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b91bb485bc942d/ドキュメント/お金/"/>
    </mc:Choice>
  </mc:AlternateContent>
  <xr:revisionPtr revIDLastSave="20155" documentId="8_{0C954406-2B5B-4EA0-89C4-E1E37654A59D}" xr6:coauthVersionLast="47" xr6:coauthVersionMax="47" xr10:uidLastSave="{C6F50B4B-1692-433D-A0A6-2E49DE6EBF77}"/>
  <bookViews>
    <workbookView xWindow="-51720" yWindow="-75" windowWidth="51840" windowHeight="21840" tabRatio="913" xr2:uid="{6F2427F9-9D6F-4B66-A6A0-1B3A944ECC5E}"/>
  </bookViews>
  <sheets>
    <sheet name="場中監視" sheetId="33" r:id="rId1"/>
    <sheet name="出来高一覧" sheetId="108" r:id="rId2"/>
    <sheet name="大口" sheetId="137" r:id="rId3"/>
    <sheet name="銘柄 (1)" sheetId="32" r:id="rId4"/>
    <sheet name="銘柄 (2)" sheetId="162" r:id="rId5"/>
    <sheet name="銘柄 (3)" sheetId="163" r:id="rId6"/>
    <sheet name="銘柄 (4)" sheetId="164" r:id="rId7"/>
    <sheet name="銘柄 (5)" sheetId="165" r:id="rId8"/>
    <sheet name="銘柄 (6)" sheetId="166" r:id="rId9"/>
    <sheet name="銘柄 (7)" sheetId="167" r:id="rId10"/>
    <sheet name="銘柄 (8)" sheetId="168" r:id="rId11"/>
    <sheet name="銘柄 (9)" sheetId="169" r:id="rId12"/>
    <sheet name="銘柄 (10)" sheetId="170" r:id="rId13"/>
    <sheet name="銘柄 (11)" sheetId="171" r:id="rId14"/>
    <sheet name="銘柄 (12)" sheetId="172" r:id="rId15"/>
    <sheet name="銘柄 (13)" sheetId="173" r:id="rId16"/>
    <sheet name="銘柄 (14)" sheetId="174" r:id="rId17"/>
    <sheet name="銘柄 (15)" sheetId="175" r:id="rId18"/>
    <sheet name="銘柄 (16)" sheetId="176" r:id="rId19"/>
    <sheet name="銘柄 (17)" sheetId="177" r:id="rId20"/>
    <sheet name="銘柄 (18)" sheetId="178" r:id="rId21"/>
    <sheet name="銘柄 (19)" sheetId="179" r:id="rId22"/>
    <sheet name="銘柄 (20)" sheetId="180" r:id="rId23"/>
    <sheet name="銘柄 (21)" sheetId="181" r:id="rId24"/>
    <sheet name="銘柄 (22)" sheetId="182" r:id="rId25"/>
    <sheet name="銘柄 (23)" sheetId="183" r:id="rId26"/>
    <sheet name="銘柄 (24)" sheetId="184" r:id="rId27"/>
    <sheet name="銘柄 (25)" sheetId="185" r:id="rId28"/>
  </sheets>
  <definedNames>
    <definedName name="_xlnm._FilterDatabase" localSheetId="0" hidden="1">場中監視!$A$1:$B$26</definedName>
    <definedName name="_出来高一覧">出来高一覧!$B$2:$AE$333</definedName>
    <definedName name="_大口">大口!$A$37:$IC$37</definedName>
    <definedName name="_大口歩み値">大口!$A$3:$IB$32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02" i="185" l="1"/>
  <c r="AU102" i="185"/>
  <c r="AV101" i="185"/>
  <c r="AU101" i="185"/>
  <c r="AV100" i="185"/>
  <c r="AU100" i="185"/>
  <c r="AV99" i="185"/>
  <c r="AU99" i="185"/>
  <c r="AV98" i="185"/>
  <c r="AU98" i="185"/>
  <c r="AV97" i="185"/>
  <c r="AU97" i="185"/>
  <c r="AV96" i="185"/>
  <c r="AU96" i="185"/>
  <c r="AV95" i="185"/>
  <c r="AU95" i="185"/>
  <c r="AV94" i="185"/>
  <c r="AU94" i="185"/>
  <c r="AV93" i="185"/>
  <c r="AU93" i="185"/>
  <c r="AV92" i="185"/>
  <c r="AU92" i="185"/>
  <c r="AV91" i="185"/>
  <c r="AU91" i="185"/>
  <c r="AV90" i="185"/>
  <c r="AU90" i="185"/>
  <c r="AV89" i="185"/>
  <c r="AU89" i="185"/>
  <c r="AV88" i="185"/>
  <c r="AU88" i="185"/>
  <c r="AV87" i="185"/>
  <c r="AU87" i="185"/>
  <c r="AV86" i="185"/>
  <c r="AU86" i="185"/>
  <c r="AV85" i="185"/>
  <c r="AU85" i="185"/>
  <c r="AV84" i="185"/>
  <c r="AU84" i="185"/>
  <c r="AV83" i="185"/>
  <c r="AU83" i="185"/>
  <c r="AV82" i="185"/>
  <c r="AU82" i="185"/>
  <c r="AV81" i="185"/>
  <c r="AU81" i="185"/>
  <c r="AV80" i="185"/>
  <c r="AU80" i="185"/>
  <c r="AV79" i="185"/>
  <c r="AU79" i="185"/>
  <c r="AV78" i="185"/>
  <c r="AU78" i="185"/>
  <c r="AV77" i="185"/>
  <c r="AU77" i="185"/>
  <c r="AV76" i="185"/>
  <c r="AU76" i="185"/>
  <c r="AV75" i="185"/>
  <c r="AU75" i="185"/>
  <c r="AV74" i="185"/>
  <c r="AU74" i="185"/>
  <c r="AV73" i="185"/>
  <c r="AU73" i="185"/>
  <c r="AV72" i="185"/>
  <c r="AU72" i="185"/>
  <c r="AV71" i="185"/>
  <c r="AU71" i="185"/>
  <c r="AV70" i="185"/>
  <c r="AU70" i="185"/>
  <c r="AV69" i="185"/>
  <c r="AU69" i="185"/>
  <c r="AV68" i="185"/>
  <c r="AU68" i="185"/>
  <c r="AV67" i="185"/>
  <c r="AU67" i="185"/>
  <c r="AV66" i="185"/>
  <c r="AU66" i="185"/>
  <c r="AV65" i="185"/>
  <c r="AU65" i="185"/>
  <c r="AV64" i="185"/>
  <c r="AU64" i="185"/>
  <c r="AV63" i="185"/>
  <c r="AU63" i="185"/>
  <c r="AV62" i="185"/>
  <c r="AU62" i="185"/>
  <c r="AV61" i="185"/>
  <c r="AU61" i="185"/>
  <c r="AV60" i="185"/>
  <c r="AU60" i="185"/>
  <c r="AV59" i="185"/>
  <c r="AU59" i="185"/>
  <c r="AV58" i="185"/>
  <c r="AU58" i="185"/>
  <c r="AV57" i="185"/>
  <c r="AU57" i="185"/>
  <c r="AV56" i="185"/>
  <c r="AU56" i="185"/>
  <c r="AV55" i="185"/>
  <c r="AU55" i="185"/>
  <c r="AV54" i="185"/>
  <c r="AU54" i="185"/>
  <c r="AV53" i="185"/>
  <c r="AU53" i="185"/>
  <c r="AV52" i="185"/>
  <c r="AU52" i="185"/>
  <c r="AV51" i="185"/>
  <c r="AU51" i="185"/>
  <c r="AV50" i="185"/>
  <c r="AU50" i="185"/>
  <c r="AV49" i="185"/>
  <c r="AU49" i="185"/>
  <c r="AV48" i="185"/>
  <c r="AU48" i="185"/>
  <c r="AV47" i="185"/>
  <c r="AU47" i="185"/>
  <c r="AV46" i="185"/>
  <c r="AU46" i="185"/>
  <c r="AV45" i="185"/>
  <c r="AU45" i="185"/>
  <c r="AV44" i="185"/>
  <c r="AU44" i="185"/>
  <c r="AV43" i="185"/>
  <c r="AU43" i="185"/>
  <c r="AV42" i="185"/>
  <c r="AU42" i="185"/>
  <c r="AV41" i="185"/>
  <c r="AU41" i="185"/>
  <c r="AV40" i="185"/>
  <c r="AU40" i="185"/>
  <c r="AV39" i="185"/>
  <c r="AU39" i="185"/>
  <c r="AV38" i="185"/>
  <c r="AU38" i="185"/>
  <c r="AV37" i="185"/>
  <c r="AU37" i="185"/>
  <c r="AV36" i="185"/>
  <c r="AU36" i="185"/>
  <c r="AV35" i="185"/>
  <c r="AU35" i="185"/>
  <c r="AV34" i="185"/>
  <c r="AU34" i="185"/>
  <c r="AV33" i="185"/>
  <c r="AU33" i="185"/>
  <c r="AV32" i="185"/>
  <c r="AU32" i="185"/>
  <c r="AV31" i="185"/>
  <c r="AU31" i="185"/>
  <c r="AV30" i="185"/>
  <c r="AU30" i="185"/>
  <c r="AV29" i="185"/>
  <c r="AU29" i="185"/>
  <c r="AV28" i="185"/>
  <c r="AU28" i="185"/>
  <c r="AV27" i="185"/>
  <c r="AU27" i="185"/>
  <c r="AV26" i="185"/>
  <c r="AU26" i="185"/>
  <c r="AV25" i="185"/>
  <c r="AU25" i="185"/>
  <c r="AV24" i="185"/>
  <c r="AU24" i="185"/>
  <c r="AV23" i="185"/>
  <c r="AU23" i="185"/>
  <c r="AV22" i="185"/>
  <c r="AU22" i="185"/>
  <c r="AV21" i="185"/>
  <c r="AU21" i="185"/>
  <c r="AV20" i="185"/>
  <c r="AU20" i="185"/>
  <c r="AV19" i="185"/>
  <c r="AU19" i="185"/>
  <c r="AV18" i="185"/>
  <c r="AU18" i="185"/>
  <c r="AV17" i="185"/>
  <c r="AU17" i="185"/>
  <c r="AV16" i="185"/>
  <c r="AU16" i="185"/>
  <c r="AV15" i="185"/>
  <c r="AU15" i="185"/>
  <c r="AV14" i="185"/>
  <c r="AU14" i="185"/>
  <c r="AV13" i="185"/>
  <c r="AU13" i="185"/>
  <c r="AV12" i="185"/>
  <c r="AU12" i="185"/>
  <c r="AV11" i="185"/>
  <c r="AU11" i="185"/>
  <c r="AV10" i="185"/>
  <c r="AU10" i="185"/>
  <c r="AV9" i="185"/>
  <c r="AU9" i="185"/>
  <c r="AV8" i="185"/>
  <c r="AU8" i="185"/>
  <c r="AV7" i="185"/>
  <c r="AU7" i="185"/>
  <c r="AV6" i="185"/>
  <c r="AU6" i="185"/>
  <c r="AV5" i="185"/>
  <c r="AU5" i="185"/>
  <c r="AV4" i="185"/>
  <c r="AU4" i="185"/>
  <c r="AV102" i="184"/>
  <c r="AU102" i="184"/>
  <c r="AV101" i="184"/>
  <c r="AU101" i="184"/>
  <c r="AV100" i="184"/>
  <c r="AU100" i="184"/>
  <c r="AV99" i="184"/>
  <c r="AU99" i="184"/>
  <c r="AV98" i="184"/>
  <c r="AU98" i="184"/>
  <c r="AV97" i="184"/>
  <c r="AU97" i="184"/>
  <c r="AV96" i="184"/>
  <c r="AU96" i="184"/>
  <c r="AV95" i="184"/>
  <c r="AU95" i="184"/>
  <c r="AV94" i="184"/>
  <c r="AU94" i="184"/>
  <c r="AV93" i="184"/>
  <c r="AU93" i="184"/>
  <c r="AV92" i="184"/>
  <c r="AU92" i="184"/>
  <c r="AV91" i="184"/>
  <c r="AU91" i="184"/>
  <c r="AV90" i="184"/>
  <c r="AU90" i="184"/>
  <c r="AV89" i="184"/>
  <c r="AU89" i="184"/>
  <c r="AV88" i="184"/>
  <c r="AU88" i="184"/>
  <c r="AV87" i="184"/>
  <c r="AU87" i="184"/>
  <c r="AV86" i="184"/>
  <c r="AU86" i="184"/>
  <c r="AV85" i="184"/>
  <c r="AU85" i="184"/>
  <c r="AV84" i="184"/>
  <c r="AU84" i="184"/>
  <c r="AV83" i="184"/>
  <c r="AU83" i="184"/>
  <c r="AV82" i="184"/>
  <c r="AU82" i="184"/>
  <c r="AV81" i="184"/>
  <c r="AU81" i="184"/>
  <c r="AV80" i="184"/>
  <c r="AU80" i="184"/>
  <c r="AV79" i="184"/>
  <c r="AU79" i="184"/>
  <c r="AV78" i="184"/>
  <c r="AU78" i="184"/>
  <c r="AV77" i="184"/>
  <c r="AU77" i="184"/>
  <c r="AV76" i="184"/>
  <c r="AU76" i="184"/>
  <c r="AV75" i="184"/>
  <c r="AU75" i="184"/>
  <c r="AV74" i="184"/>
  <c r="AU74" i="184"/>
  <c r="AV73" i="184"/>
  <c r="AU73" i="184"/>
  <c r="AV72" i="184"/>
  <c r="AU72" i="184"/>
  <c r="AV71" i="184"/>
  <c r="AU71" i="184"/>
  <c r="AV70" i="184"/>
  <c r="AU70" i="184"/>
  <c r="AV69" i="184"/>
  <c r="AU69" i="184"/>
  <c r="AV68" i="184"/>
  <c r="AU68" i="184"/>
  <c r="AV67" i="184"/>
  <c r="AU67" i="184"/>
  <c r="AV66" i="184"/>
  <c r="AU66" i="184"/>
  <c r="AV65" i="184"/>
  <c r="AU65" i="184"/>
  <c r="AV64" i="184"/>
  <c r="AU64" i="184"/>
  <c r="AV63" i="184"/>
  <c r="AU63" i="184"/>
  <c r="AV62" i="184"/>
  <c r="AU62" i="184"/>
  <c r="AV61" i="184"/>
  <c r="AU61" i="184"/>
  <c r="AV60" i="184"/>
  <c r="AU60" i="184"/>
  <c r="AV59" i="184"/>
  <c r="AU59" i="184"/>
  <c r="AV58" i="184"/>
  <c r="AU58" i="184"/>
  <c r="AV57" i="184"/>
  <c r="AU57" i="184"/>
  <c r="AV56" i="184"/>
  <c r="AU56" i="184"/>
  <c r="AV55" i="184"/>
  <c r="AU55" i="184"/>
  <c r="AV54" i="184"/>
  <c r="AU54" i="184"/>
  <c r="AV53" i="184"/>
  <c r="AU53" i="184"/>
  <c r="AV52" i="184"/>
  <c r="AU52" i="184"/>
  <c r="AV51" i="184"/>
  <c r="AU51" i="184"/>
  <c r="AV50" i="184"/>
  <c r="AU50" i="184"/>
  <c r="AV49" i="184"/>
  <c r="AU49" i="184"/>
  <c r="AV48" i="184"/>
  <c r="AU48" i="184"/>
  <c r="AV47" i="184"/>
  <c r="AU47" i="184"/>
  <c r="AV46" i="184"/>
  <c r="AU46" i="184"/>
  <c r="AV45" i="184"/>
  <c r="AU45" i="184"/>
  <c r="AV44" i="184"/>
  <c r="AU44" i="184"/>
  <c r="AV43" i="184"/>
  <c r="AU43" i="184"/>
  <c r="AV42" i="184"/>
  <c r="AU42" i="184"/>
  <c r="AV41" i="184"/>
  <c r="AU41" i="184"/>
  <c r="AV40" i="184"/>
  <c r="AU40" i="184"/>
  <c r="AV39" i="184"/>
  <c r="AU39" i="184"/>
  <c r="AV38" i="184"/>
  <c r="AU38" i="184"/>
  <c r="AV37" i="184"/>
  <c r="AU37" i="184"/>
  <c r="AV36" i="184"/>
  <c r="AU36" i="184"/>
  <c r="AV35" i="184"/>
  <c r="AU35" i="184"/>
  <c r="AV34" i="184"/>
  <c r="AU34" i="184"/>
  <c r="AV33" i="184"/>
  <c r="AU33" i="184"/>
  <c r="AV32" i="184"/>
  <c r="AU32" i="184"/>
  <c r="AV31" i="184"/>
  <c r="AU31" i="184"/>
  <c r="AV30" i="184"/>
  <c r="AU30" i="184"/>
  <c r="AV29" i="184"/>
  <c r="AU29" i="184"/>
  <c r="AV28" i="184"/>
  <c r="AU28" i="184"/>
  <c r="AV27" i="184"/>
  <c r="AU27" i="184"/>
  <c r="AV26" i="184"/>
  <c r="AU26" i="184"/>
  <c r="AV25" i="184"/>
  <c r="AU25" i="184"/>
  <c r="AV24" i="184"/>
  <c r="AU24" i="184"/>
  <c r="AV23" i="184"/>
  <c r="AU23" i="184"/>
  <c r="AV22" i="184"/>
  <c r="AU22" i="184"/>
  <c r="AV21" i="184"/>
  <c r="AU21" i="184"/>
  <c r="AV20" i="184"/>
  <c r="AU20" i="184"/>
  <c r="AV19" i="184"/>
  <c r="AU19" i="184"/>
  <c r="AV18" i="184"/>
  <c r="AU18" i="184"/>
  <c r="AV17" i="184"/>
  <c r="AU17" i="184"/>
  <c r="AV16" i="184"/>
  <c r="AU16" i="184"/>
  <c r="AV15" i="184"/>
  <c r="AU15" i="184"/>
  <c r="AV14" i="184"/>
  <c r="AU14" i="184"/>
  <c r="AV13" i="184"/>
  <c r="AU13" i="184"/>
  <c r="AV12" i="184"/>
  <c r="AU12" i="184"/>
  <c r="AV11" i="184"/>
  <c r="AU11" i="184"/>
  <c r="AV10" i="184"/>
  <c r="AU10" i="184"/>
  <c r="AV9" i="184"/>
  <c r="AU9" i="184"/>
  <c r="AV8" i="184"/>
  <c r="AU8" i="184"/>
  <c r="AV7" i="184"/>
  <c r="AU7" i="184"/>
  <c r="AV6" i="184"/>
  <c r="AU6" i="184"/>
  <c r="AV5" i="184"/>
  <c r="AU5" i="184"/>
  <c r="AV4" i="184"/>
  <c r="AU4" i="184"/>
  <c r="AV102" i="183"/>
  <c r="AU102" i="183"/>
  <c r="AV101" i="183"/>
  <c r="AU101" i="183"/>
  <c r="AV100" i="183"/>
  <c r="AU100" i="183"/>
  <c r="AV99" i="183"/>
  <c r="AU99" i="183"/>
  <c r="AV98" i="183"/>
  <c r="AU98" i="183"/>
  <c r="AV97" i="183"/>
  <c r="AU97" i="183"/>
  <c r="AV96" i="183"/>
  <c r="AU96" i="183"/>
  <c r="AV95" i="183"/>
  <c r="AU95" i="183"/>
  <c r="AV94" i="183"/>
  <c r="AU94" i="183"/>
  <c r="AV93" i="183"/>
  <c r="AU93" i="183"/>
  <c r="AV92" i="183"/>
  <c r="AU92" i="183"/>
  <c r="AV91" i="183"/>
  <c r="AU91" i="183"/>
  <c r="AV90" i="183"/>
  <c r="AU90" i="183"/>
  <c r="AV89" i="183"/>
  <c r="AU89" i="183"/>
  <c r="AV88" i="183"/>
  <c r="AU88" i="183"/>
  <c r="AV87" i="183"/>
  <c r="AU87" i="183"/>
  <c r="AV86" i="183"/>
  <c r="AU86" i="183"/>
  <c r="AV85" i="183"/>
  <c r="AU85" i="183"/>
  <c r="AV84" i="183"/>
  <c r="AU84" i="183"/>
  <c r="AV83" i="183"/>
  <c r="AU83" i="183"/>
  <c r="AV82" i="183"/>
  <c r="AU82" i="183"/>
  <c r="AV81" i="183"/>
  <c r="AU81" i="183"/>
  <c r="AV80" i="183"/>
  <c r="AU80" i="183"/>
  <c r="AV79" i="183"/>
  <c r="AU79" i="183"/>
  <c r="AV78" i="183"/>
  <c r="AU78" i="183"/>
  <c r="AV77" i="183"/>
  <c r="AU77" i="183"/>
  <c r="AV76" i="183"/>
  <c r="AU76" i="183"/>
  <c r="AV75" i="183"/>
  <c r="AU75" i="183"/>
  <c r="AV74" i="183"/>
  <c r="AU74" i="183"/>
  <c r="AV73" i="183"/>
  <c r="AU73" i="183"/>
  <c r="AV72" i="183"/>
  <c r="AU72" i="183"/>
  <c r="AV71" i="183"/>
  <c r="AU71" i="183"/>
  <c r="AV70" i="183"/>
  <c r="AU70" i="183"/>
  <c r="AV69" i="183"/>
  <c r="AU69" i="183"/>
  <c r="AV68" i="183"/>
  <c r="AU68" i="183"/>
  <c r="AV67" i="183"/>
  <c r="AU67" i="183"/>
  <c r="AV66" i="183"/>
  <c r="AU66" i="183"/>
  <c r="AV65" i="183"/>
  <c r="AU65" i="183"/>
  <c r="AV64" i="183"/>
  <c r="AU64" i="183"/>
  <c r="AV63" i="183"/>
  <c r="AU63" i="183"/>
  <c r="AV62" i="183"/>
  <c r="AU62" i="183"/>
  <c r="AV61" i="183"/>
  <c r="AU61" i="183"/>
  <c r="AV60" i="183"/>
  <c r="AU60" i="183"/>
  <c r="AV59" i="183"/>
  <c r="AU59" i="183"/>
  <c r="AV58" i="183"/>
  <c r="AU58" i="183"/>
  <c r="AV57" i="183"/>
  <c r="AU57" i="183"/>
  <c r="AV56" i="183"/>
  <c r="AU56" i="183"/>
  <c r="AV55" i="183"/>
  <c r="AU55" i="183"/>
  <c r="AV54" i="183"/>
  <c r="AU54" i="183"/>
  <c r="AV53" i="183"/>
  <c r="AU53" i="183"/>
  <c r="AV52" i="183"/>
  <c r="AU52" i="183"/>
  <c r="AV51" i="183"/>
  <c r="AU51" i="183"/>
  <c r="AV50" i="183"/>
  <c r="AU50" i="183"/>
  <c r="AV49" i="183"/>
  <c r="AU49" i="183"/>
  <c r="AV48" i="183"/>
  <c r="AU48" i="183"/>
  <c r="AV47" i="183"/>
  <c r="AU47" i="183"/>
  <c r="AV46" i="183"/>
  <c r="AU46" i="183"/>
  <c r="AV45" i="183"/>
  <c r="AU45" i="183"/>
  <c r="AV44" i="183"/>
  <c r="AU44" i="183"/>
  <c r="AV43" i="183"/>
  <c r="AU43" i="183"/>
  <c r="AV42" i="183"/>
  <c r="AU42" i="183"/>
  <c r="AV41" i="183"/>
  <c r="AU41" i="183"/>
  <c r="AV40" i="183"/>
  <c r="AU40" i="183"/>
  <c r="AV39" i="183"/>
  <c r="AU39" i="183"/>
  <c r="AV38" i="183"/>
  <c r="AU38" i="183"/>
  <c r="AV37" i="183"/>
  <c r="AU37" i="183"/>
  <c r="AV36" i="183"/>
  <c r="AU36" i="183"/>
  <c r="AV35" i="183"/>
  <c r="AU35" i="183"/>
  <c r="AV34" i="183"/>
  <c r="AU34" i="183"/>
  <c r="AV33" i="183"/>
  <c r="AU33" i="183"/>
  <c r="AV32" i="183"/>
  <c r="AU32" i="183"/>
  <c r="AV31" i="183"/>
  <c r="AU31" i="183"/>
  <c r="AV30" i="183"/>
  <c r="AU30" i="183"/>
  <c r="AV29" i="183"/>
  <c r="AU29" i="183"/>
  <c r="AV28" i="183"/>
  <c r="AU28" i="183"/>
  <c r="AV27" i="183"/>
  <c r="AU27" i="183"/>
  <c r="AV26" i="183"/>
  <c r="AU26" i="183"/>
  <c r="AV25" i="183"/>
  <c r="AU25" i="183"/>
  <c r="AV24" i="183"/>
  <c r="AU24" i="183"/>
  <c r="AV23" i="183"/>
  <c r="AU23" i="183"/>
  <c r="AV22" i="183"/>
  <c r="AU22" i="183"/>
  <c r="AV21" i="183"/>
  <c r="AU21" i="183"/>
  <c r="AV20" i="183"/>
  <c r="AU20" i="183"/>
  <c r="AV19" i="183"/>
  <c r="AU19" i="183"/>
  <c r="AV18" i="183"/>
  <c r="AU18" i="183"/>
  <c r="AV17" i="183"/>
  <c r="AU17" i="183"/>
  <c r="AV16" i="183"/>
  <c r="AU16" i="183"/>
  <c r="AV15" i="183"/>
  <c r="AU15" i="183"/>
  <c r="AV14" i="183"/>
  <c r="AU14" i="183"/>
  <c r="AV13" i="183"/>
  <c r="AU13" i="183"/>
  <c r="AV12" i="183"/>
  <c r="AU12" i="183"/>
  <c r="AV11" i="183"/>
  <c r="AU11" i="183"/>
  <c r="AV10" i="183"/>
  <c r="AU10" i="183"/>
  <c r="AV9" i="183"/>
  <c r="AU9" i="183"/>
  <c r="AV8" i="183"/>
  <c r="AU8" i="183"/>
  <c r="AV7" i="183"/>
  <c r="AU7" i="183"/>
  <c r="AV6" i="183"/>
  <c r="AU6" i="183"/>
  <c r="AV5" i="183"/>
  <c r="AU5" i="183"/>
  <c r="AV4" i="183"/>
  <c r="AU4" i="183"/>
  <c r="AV102" i="182"/>
  <c r="AU102" i="182"/>
  <c r="AV101" i="182"/>
  <c r="AU101" i="182"/>
  <c r="AV100" i="182"/>
  <c r="AU100" i="182"/>
  <c r="AV99" i="182"/>
  <c r="AU99" i="182"/>
  <c r="AV98" i="182"/>
  <c r="AU98" i="182"/>
  <c r="AV97" i="182"/>
  <c r="AU97" i="182"/>
  <c r="AV96" i="182"/>
  <c r="AU96" i="182"/>
  <c r="AV95" i="182"/>
  <c r="AU95" i="182"/>
  <c r="AV94" i="182"/>
  <c r="AU94" i="182"/>
  <c r="AV93" i="182"/>
  <c r="AU93" i="182"/>
  <c r="AV92" i="182"/>
  <c r="AU92" i="182"/>
  <c r="AV91" i="182"/>
  <c r="AU91" i="182"/>
  <c r="AV90" i="182"/>
  <c r="AU90" i="182"/>
  <c r="AV89" i="182"/>
  <c r="AU89" i="182"/>
  <c r="AV88" i="182"/>
  <c r="AU88" i="182"/>
  <c r="AV87" i="182"/>
  <c r="AU87" i="182"/>
  <c r="AV86" i="182"/>
  <c r="AU86" i="182"/>
  <c r="AV85" i="182"/>
  <c r="AU85" i="182"/>
  <c r="AV84" i="182"/>
  <c r="AU84" i="182"/>
  <c r="AV83" i="182"/>
  <c r="AU83" i="182"/>
  <c r="AV82" i="182"/>
  <c r="AU82" i="182"/>
  <c r="AV81" i="182"/>
  <c r="AU81" i="182"/>
  <c r="AV80" i="182"/>
  <c r="AU80" i="182"/>
  <c r="AV79" i="182"/>
  <c r="AU79" i="182"/>
  <c r="AV78" i="182"/>
  <c r="AU78" i="182"/>
  <c r="AV77" i="182"/>
  <c r="AU77" i="182"/>
  <c r="AV76" i="182"/>
  <c r="AU76" i="182"/>
  <c r="AV75" i="182"/>
  <c r="AU75" i="182"/>
  <c r="AV74" i="182"/>
  <c r="AU74" i="182"/>
  <c r="AV73" i="182"/>
  <c r="AU73" i="182"/>
  <c r="AV72" i="182"/>
  <c r="AU72" i="182"/>
  <c r="AV71" i="182"/>
  <c r="AU71" i="182"/>
  <c r="AV70" i="182"/>
  <c r="AU70" i="182"/>
  <c r="AV69" i="182"/>
  <c r="AU69" i="182"/>
  <c r="AV68" i="182"/>
  <c r="AU68" i="182"/>
  <c r="AV67" i="182"/>
  <c r="AU67" i="182"/>
  <c r="AV66" i="182"/>
  <c r="AU66" i="182"/>
  <c r="AV65" i="182"/>
  <c r="AU65" i="182"/>
  <c r="AV64" i="182"/>
  <c r="AU64" i="182"/>
  <c r="AV63" i="182"/>
  <c r="AU63" i="182"/>
  <c r="AV62" i="182"/>
  <c r="AU62" i="182"/>
  <c r="AV61" i="182"/>
  <c r="AU61" i="182"/>
  <c r="AV60" i="182"/>
  <c r="AU60" i="182"/>
  <c r="AV59" i="182"/>
  <c r="AU59" i="182"/>
  <c r="AV58" i="182"/>
  <c r="AU58" i="182"/>
  <c r="AV57" i="182"/>
  <c r="AU57" i="182"/>
  <c r="AV56" i="182"/>
  <c r="AU56" i="182"/>
  <c r="AV55" i="182"/>
  <c r="AU55" i="182"/>
  <c r="AV54" i="182"/>
  <c r="AU54" i="182"/>
  <c r="AV53" i="182"/>
  <c r="AU53" i="182"/>
  <c r="AV52" i="182"/>
  <c r="AU52" i="182"/>
  <c r="AV51" i="182"/>
  <c r="AU51" i="182"/>
  <c r="AV50" i="182"/>
  <c r="AU50" i="182"/>
  <c r="AV49" i="182"/>
  <c r="AU49" i="182"/>
  <c r="AV48" i="182"/>
  <c r="AU48" i="182"/>
  <c r="AV47" i="182"/>
  <c r="AU47" i="182"/>
  <c r="AV46" i="182"/>
  <c r="AU46" i="182"/>
  <c r="AV45" i="182"/>
  <c r="AU45" i="182"/>
  <c r="AV44" i="182"/>
  <c r="AU44" i="182"/>
  <c r="AV43" i="182"/>
  <c r="AU43" i="182"/>
  <c r="AV42" i="182"/>
  <c r="AU42" i="182"/>
  <c r="AV41" i="182"/>
  <c r="AU41" i="182"/>
  <c r="AV40" i="182"/>
  <c r="AU40" i="182"/>
  <c r="AV39" i="182"/>
  <c r="AU39" i="182"/>
  <c r="AV38" i="182"/>
  <c r="AU38" i="182"/>
  <c r="AV37" i="182"/>
  <c r="AU37" i="182"/>
  <c r="AV36" i="182"/>
  <c r="AU36" i="182"/>
  <c r="AV35" i="182"/>
  <c r="AU35" i="182"/>
  <c r="AV34" i="182"/>
  <c r="AU34" i="182"/>
  <c r="AV33" i="182"/>
  <c r="AU33" i="182"/>
  <c r="AV32" i="182"/>
  <c r="AU32" i="182"/>
  <c r="AV31" i="182"/>
  <c r="AU31" i="182"/>
  <c r="AV30" i="182"/>
  <c r="AU30" i="182"/>
  <c r="AV29" i="182"/>
  <c r="AU29" i="182"/>
  <c r="AV28" i="182"/>
  <c r="AU28" i="182"/>
  <c r="AV27" i="182"/>
  <c r="AU27" i="182"/>
  <c r="AV26" i="182"/>
  <c r="AU26" i="182"/>
  <c r="AV25" i="182"/>
  <c r="AU25" i="182"/>
  <c r="AV24" i="182"/>
  <c r="AU24" i="182"/>
  <c r="AV23" i="182"/>
  <c r="AU23" i="182"/>
  <c r="AV22" i="182"/>
  <c r="AU22" i="182"/>
  <c r="AV21" i="182"/>
  <c r="AU21" i="182"/>
  <c r="AV20" i="182"/>
  <c r="AU20" i="182"/>
  <c r="AV19" i="182"/>
  <c r="AU19" i="182"/>
  <c r="AV18" i="182"/>
  <c r="AU18" i="182"/>
  <c r="AV17" i="182"/>
  <c r="AU17" i="182"/>
  <c r="AV16" i="182"/>
  <c r="AU16" i="182"/>
  <c r="AV15" i="182"/>
  <c r="AU15" i="182"/>
  <c r="AV14" i="182"/>
  <c r="AU14" i="182"/>
  <c r="AV13" i="182"/>
  <c r="AU13" i="182"/>
  <c r="AV12" i="182"/>
  <c r="AU12" i="182"/>
  <c r="AV11" i="182"/>
  <c r="AU11" i="182"/>
  <c r="AV10" i="182"/>
  <c r="AU10" i="182"/>
  <c r="AV9" i="182"/>
  <c r="AU9" i="182"/>
  <c r="AV8" i="182"/>
  <c r="AU8" i="182"/>
  <c r="AV7" i="182"/>
  <c r="AU7" i="182"/>
  <c r="AV6" i="182"/>
  <c r="AU6" i="182"/>
  <c r="AV5" i="182"/>
  <c r="AU5" i="182"/>
  <c r="AV4" i="182"/>
  <c r="AU4" i="182"/>
  <c r="AV102" i="181"/>
  <c r="AU102" i="181"/>
  <c r="AV101" i="181"/>
  <c r="AU101" i="181"/>
  <c r="AV100" i="181"/>
  <c r="AU100" i="181"/>
  <c r="AV99" i="181"/>
  <c r="AU99" i="181"/>
  <c r="AV98" i="181"/>
  <c r="AU98" i="181"/>
  <c r="AV97" i="181"/>
  <c r="AU97" i="181"/>
  <c r="AV96" i="181"/>
  <c r="AU96" i="181"/>
  <c r="AV95" i="181"/>
  <c r="AU95" i="181"/>
  <c r="AV94" i="181"/>
  <c r="AU94" i="181"/>
  <c r="AV93" i="181"/>
  <c r="AU93" i="181"/>
  <c r="AV92" i="181"/>
  <c r="AU92" i="181"/>
  <c r="AV91" i="181"/>
  <c r="AU91" i="181"/>
  <c r="AV90" i="181"/>
  <c r="AU90" i="181"/>
  <c r="AV89" i="181"/>
  <c r="AU89" i="181"/>
  <c r="AV88" i="181"/>
  <c r="AU88" i="181"/>
  <c r="AV87" i="181"/>
  <c r="AU87" i="181"/>
  <c r="AV86" i="181"/>
  <c r="AU86" i="181"/>
  <c r="AV85" i="181"/>
  <c r="AU85" i="181"/>
  <c r="AV84" i="181"/>
  <c r="AU84" i="181"/>
  <c r="AV83" i="181"/>
  <c r="AU83" i="181"/>
  <c r="AV82" i="181"/>
  <c r="AU82" i="181"/>
  <c r="AV81" i="181"/>
  <c r="AU81" i="181"/>
  <c r="AV80" i="181"/>
  <c r="AU80" i="181"/>
  <c r="AV79" i="181"/>
  <c r="AU79" i="181"/>
  <c r="AV78" i="181"/>
  <c r="AU78" i="181"/>
  <c r="AV77" i="181"/>
  <c r="AU77" i="181"/>
  <c r="AV76" i="181"/>
  <c r="AU76" i="181"/>
  <c r="AV75" i="181"/>
  <c r="AU75" i="181"/>
  <c r="AV74" i="181"/>
  <c r="AU74" i="181"/>
  <c r="AV73" i="181"/>
  <c r="AU73" i="181"/>
  <c r="AV72" i="181"/>
  <c r="AU72" i="181"/>
  <c r="AV71" i="181"/>
  <c r="AU71" i="181"/>
  <c r="AV70" i="181"/>
  <c r="AU70" i="181"/>
  <c r="AV69" i="181"/>
  <c r="AU69" i="181"/>
  <c r="AV68" i="181"/>
  <c r="AU68" i="181"/>
  <c r="AV67" i="181"/>
  <c r="AU67" i="181"/>
  <c r="AV66" i="181"/>
  <c r="AU66" i="181"/>
  <c r="AV65" i="181"/>
  <c r="AU65" i="181"/>
  <c r="AV64" i="181"/>
  <c r="AU64" i="181"/>
  <c r="AV63" i="181"/>
  <c r="AU63" i="181"/>
  <c r="AV62" i="181"/>
  <c r="AU62" i="181"/>
  <c r="AV61" i="181"/>
  <c r="AU61" i="181"/>
  <c r="AV60" i="181"/>
  <c r="AU60" i="181"/>
  <c r="AV59" i="181"/>
  <c r="AU59" i="181"/>
  <c r="AV58" i="181"/>
  <c r="AU58" i="181"/>
  <c r="AV57" i="181"/>
  <c r="AU57" i="181"/>
  <c r="AV56" i="181"/>
  <c r="AU56" i="181"/>
  <c r="AV55" i="181"/>
  <c r="AU55" i="181"/>
  <c r="AV54" i="181"/>
  <c r="AU54" i="181"/>
  <c r="AV53" i="181"/>
  <c r="AU53" i="181"/>
  <c r="AV52" i="181"/>
  <c r="AU52" i="181"/>
  <c r="AV51" i="181"/>
  <c r="AU51" i="181"/>
  <c r="AV50" i="181"/>
  <c r="AU50" i="181"/>
  <c r="AV49" i="181"/>
  <c r="AU49" i="181"/>
  <c r="AV48" i="181"/>
  <c r="AU48" i="181"/>
  <c r="AV47" i="181"/>
  <c r="AU47" i="181"/>
  <c r="AV46" i="181"/>
  <c r="AU46" i="181"/>
  <c r="AV45" i="181"/>
  <c r="AU45" i="181"/>
  <c r="AV44" i="181"/>
  <c r="AU44" i="181"/>
  <c r="AV43" i="181"/>
  <c r="AU43" i="181"/>
  <c r="AV42" i="181"/>
  <c r="AU42" i="181"/>
  <c r="AV41" i="181"/>
  <c r="AU41" i="181"/>
  <c r="AV40" i="181"/>
  <c r="AU40" i="181"/>
  <c r="AV39" i="181"/>
  <c r="AU39" i="181"/>
  <c r="AV38" i="181"/>
  <c r="AU38" i="181"/>
  <c r="AV37" i="181"/>
  <c r="AU37" i="181"/>
  <c r="AV36" i="181"/>
  <c r="AU36" i="181"/>
  <c r="AV35" i="181"/>
  <c r="AU35" i="181"/>
  <c r="AV34" i="181"/>
  <c r="AU34" i="181"/>
  <c r="AV33" i="181"/>
  <c r="AU33" i="181"/>
  <c r="AV32" i="181"/>
  <c r="AU32" i="181"/>
  <c r="AV31" i="181"/>
  <c r="AU31" i="181"/>
  <c r="AV30" i="181"/>
  <c r="AU30" i="181"/>
  <c r="AV29" i="181"/>
  <c r="AU29" i="181"/>
  <c r="AV28" i="181"/>
  <c r="AU28" i="181"/>
  <c r="AV27" i="181"/>
  <c r="AU27" i="181"/>
  <c r="AV26" i="181"/>
  <c r="AU26" i="181"/>
  <c r="AV25" i="181"/>
  <c r="AU25" i="181"/>
  <c r="AV24" i="181"/>
  <c r="AU24" i="181"/>
  <c r="AV23" i="181"/>
  <c r="AU23" i="181"/>
  <c r="AV22" i="181"/>
  <c r="AU22" i="181"/>
  <c r="AV21" i="181"/>
  <c r="AU21" i="181"/>
  <c r="AV20" i="181"/>
  <c r="AU20" i="181"/>
  <c r="AV19" i="181"/>
  <c r="AU19" i="181"/>
  <c r="AV18" i="181"/>
  <c r="AU18" i="181"/>
  <c r="AV17" i="181"/>
  <c r="AU17" i="181"/>
  <c r="AV16" i="181"/>
  <c r="AU16" i="181"/>
  <c r="AV15" i="181"/>
  <c r="AU15" i="181"/>
  <c r="AV14" i="181"/>
  <c r="AU14" i="181"/>
  <c r="AV13" i="181"/>
  <c r="AU13" i="181"/>
  <c r="AV12" i="181"/>
  <c r="AU12" i="181"/>
  <c r="AV11" i="181"/>
  <c r="AU11" i="181"/>
  <c r="AV10" i="181"/>
  <c r="AU10" i="181"/>
  <c r="AV9" i="181"/>
  <c r="AU9" i="181"/>
  <c r="AV8" i="181"/>
  <c r="AU8" i="181"/>
  <c r="AV7" i="181"/>
  <c r="AU7" i="181"/>
  <c r="AV6" i="181"/>
  <c r="AU6" i="181"/>
  <c r="AV5" i="181"/>
  <c r="AU5" i="181"/>
  <c r="AV4" i="181"/>
  <c r="AU4" i="181"/>
  <c r="AV102" i="180"/>
  <c r="AU102" i="180"/>
  <c r="AV101" i="180"/>
  <c r="AU101" i="180"/>
  <c r="AV100" i="180"/>
  <c r="AU100" i="180"/>
  <c r="AV99" i="180"/>
  <c r="AU99" i="180"/>
  <c r="AV98" i="180"/>
  <c r="AU98" i="180"/>
  <c r="AV97" i="180"/>
  <c r="AU97" i="180"/>
  <c r="AV96" i="180"/>
  <c r="AU96" i="180"/>
  <c r="AV95" i="180"/>
  <c r="AU95" i="180"/>
  <c r="AV94" i="180"/>
  <c r="AU94" i="180"/>
  <c r="AV93" i="180"/>
  <c r="AU93" i="180"/>
  <c r="AV92" i="180"/>
  <c r="AU92" i="180"/>
  <c r="AV91" i="180"/>
  <c r="AU91" i="180"/>
  <c r="AV90" i="180"/>
  <c r="AU90" i="180"/>
  <c r="AV89" i="180"/>
  <c r="AU89" i="180"/>
  <c r="AV88" i="180"/>
  <c r="AU88" i="180"/>
  <c r="AV87" i="180"/>
  <c r="AU87" i="180"/>
  <c r="AV86" i="180"/>
  <c r="AU86" i="180"/>
  <c r="AV85" i="180"/>
  <c r="AU85" i="180"/>
  <c r="AV84" i="180"/>
  <c r="AU84" i="180"/>
  <c r="AV83" i="180"/>
  <c r="AU83" i="180"/>
  <c r="AV82" i="180"/>
  <c r="AU82" i="180"/>
  <c r="AV81" i="180"/>
  <c r="AU81" i="180"/>
  <c r="AV80" i="180"/>
  <c r="AU80" i="180"/>
  <c r="AV79" i="180"/>
  <c r="AU79" i="180"/>
  <c r="AV78" i="180"/>
  <c r="AU78" i="180"/>
  <c r="AV77" i="180"/>
  <c r="AU77" i="180"/>
  <c r="AV76" i="180"/>
  <c r="AU76" i="180"/>
  <c r="AV75" i="180"/>
  <c r="AU75" i="180"/>
  <c r="AV74" i="180"/>
  <c r="AU74" i="180"/>
  <c r="AV73" i="180"/>
  <c r="AU73" i="180"/>
  <c r="AV72" i="180"/>
  <c r="AU72" i="180"/>
  <c r="AV71" i="180"/>
  <c r="AU71" i="180"/>
  <c r="AV70" i="180"/>
  <c r="AU70" i="180"/>
  <c r="AV69" i="180"/>
  <c r="AU69" i="180"/>
  <c r="AV68" i="180"/>
  <c r="AU68" i="180"/>
  <c r="AV67" i="180"/>
  <c r="AU67" i="180"/>
  <c r="AV66" i="180"/>
  <c r="AU66" i="180"/>
  <c r="AV65" i="180"/>
  <c r="AU65" i="180"/>
  <c r="AV64" i="180"/>
  <c r="AU64" i="180"/>
  <c r="AV63" i="180"/>
  <c r="AU63" i="180"/>
  <c r="AV62" i="180"/>
  <c r="AU62" i="180"/>
  <c r="AV61" i="180"/>
  <c r="AU61" i="180"/>
  <c r="AV60" i="180"/>
  <c r="AU60" i="180"/>
  <c r="AV59" i="180"/>
  <c r="AU59" i="180"/>
  <c r="AV58" i="180"/>
  <c r="AU58" i="180"/>
  <c r="AV57" i="180"/>
  <c r="AU57" i="180"/>
  <c r="AV56" i="180"/>
  <c r="AU56" i="180"/>
  <c r="AV55" i="180"/>
  <c r="AU55" i="180"/>
  <c r="AV54" i="180"/>
  <c r="AU54" i="180"/>
  <c r="AV53" i="180"/>
  <c r="AU53" i="180"/>
  <c r="AV52" i="180"/>
  <c r="AU52" i="180"/>
  <c r="AV51" i="180"/>
  <c r="AU51" i="180"/>
  <c r="AV50" i="180"/>
  <c r="AU50" i="180"/>
  <c r="AV49" i="180"/>
  <c r="AU49" i="180"/>
  <c r="AV48" i="180"/>
  <c r="AU48" i="180"/>
  <c r="AV47" i="180"/>
  <c r="AU47" i="180"/>
  <c r="AV46" i="180"/>
  <c r="AU46" i="180"/>
  <c r="AV45" i="180"/>
  <c r="AU45" i="180"/>
  <c r="AV44" i="180"/>
  <c r="AU44" i="180"/>
  <c r="AV43" i="180"/>
  <c r="AU43" i="180"/>
  <c r="AV42" i="180"/>
  <c r="AU42" i="180"/>
  <c r="AV41" i="180"/>
  <c r="AU41" i="180"/>
  <c r="AV40" i="180"/>
  <c r="AU40" i="180"/>
  <c r="AV39" i="180"/>
  <c r="AU39" i="180"/>
  <c r="AV38" i="180"/>
  <c r="AU38" i="180"/>
  <c r="AV37" i="180"/>
  <c r="AU37" i="180"/>
  <c r="AV36" i="180"/>
  <c r="AU36" i="180"/>
  <c r="AV35" i="180"/>
  <c r="AU35" i="180"/>
  <c r="AV34" i="180"/>
  <c r="AU34" i="180"/>
  <c r="AV33" i="180"/>
  <c r="AU33" i="180"/>
  <c r="AV32" i="180"/>
  <c r="AU32" i="180"/>
  <c r="AV31" i="180"/>
  <c r="AU31" i="180"/>
  <c r="AV30" i="180"/>
  <c r="AU30" i="180"/>
  <c r="AV29" i="180"/>
  <c r="AU29" i="180"/>
  <c r="AV28" i="180"/>
  <c r="AU28" i="180"/>
  <c r="AV27" i="180"/>
  <c r="AU27" i="180"/>
  <c r="AV26" i="180"/>
  <c r="AU26" i="180"/>
  <c r="AV25" i="180"/>
  <c r="AU25" i="180"/>
  <c r="AV24" i="180"/>
  <c r="AU24" i="180"/>
  <c r="AV23" i="180"/>
  <c r="AU23" i="180"/>
  <c r="AV22" i="180"/>
  <c r="AU22" i="180"/>
  <c r="AV21" i="180"/>
  <c r="AU21" i="180"/>
  <c r="AV20" i="180"/>
  <c r="AU20" i="180"/>
  <c r="AV19" i="180"/>
  <c r="AU19" i="180"/>
  <c r="AV18" i="180"/>
  <c r="AU18" i="180"/>
  <c r="AV17" i="180"/>
  <c r="AU17" i="180"/>
  <c r="AV16" i="180"/>
  <c r="AU16" i="180"/>
  <c r="AV15" i="180"/>
  <c r="AU15" i="180"/>
  <c r="AV14" i="180"/>
  <c r="AU14" i="180"/>
  <c r="AV13" i="180"/>
  <c r="AU13" i="180"/>
  <c r="AV12" i="180"/>
  <c r="AU12" i="180"/>
  <c r="AV11" i="180"/>
  <c r="AU11" i="180"/>
  <c r="AV10" i="180"/>
  <c r="AU10" i="180"/>
  <c r="AV9" i="180"/>
  <c r="AU9" i="180"/>
  <c r="AV8" i="180"/>
  <c r="AU8" i="180"/>
  <c r="AV7" i="180"/>
  <c r="AU7" i="180"/>
  <c r="AV6" i="180"/>
  <c r="AU6" i="180"/>
  <c r="AV5" i="180"/>
  <c r="AU5" i="180"/>
  <c r="AV4" i="180"/>
  <c r="AU4" i="180"/>
  <c r="AV102" i="179"/>
  <c r="AU102" i="179"/>
  <c r="AV101" i="179"/>
  <c r="AU101" i="179"/>
  <c r="AV100" i="179"/>
  <c r="AU100" i="179"/>
  <c r="AV99" i="179"/>
  <c r="AU99" i="179"/>
  <c r="AV98" i="179"/>
  <c r="AU98" i="179"/>
  <c r="AV97" i="179"/>
  <c r="AU97" i="179"/>
  <c r="AV96" i="179"/>
  <c r="AU96" i="179"/>
  <c r="AV95" i="179"/>
  <c r="AU95" i="179"/>
  <c r="AV94" i="179"/>
  <c r="AU94" i="179"/>
  <c r="AV93" i="179"/>
  <c r="AU93" i="179"/>
  <c r="AV92" i="179"/>
  <c r="AU92" i="179"/>
  <c r="AV91" i="179"/>
  <c r="AU91" i="179"/>
  <c r="AV90" i="179"/>
  <c r="AU90" i="179"/>
  <c r="AV89" i="179"/>
  <c r="AU89" i="179"/>
  <c r="AV88" i="179"/>
  <c r="AU88" i="179"/>
  <c r="AV87" i="179"/>
  <c r="AU87" i="179"/>
  <c r="AV86" i="179"/>
  <c r="AU86" i="179"/>
  <c r="AV85" i="179"/>
  <c r="AU85" i="179"/>
  <c r="AV84" i="179"/>
  <c r="AU84" i="179"/>
  <c r="AV83" i="179"/>
  <c r="AU83" i="179"/>
  <c r="AV82" i="179"/>
  <c r="AU82" i="179"/>
  <c r="AV81" i="179"/>
  <c r="AU81" i="179"/>
  <c r="AV80" i="179"/>
  <c r="AU80" i="179"/>
  <c r="AV79" i="179"/>
  <c r="AU79" i="179"/>
  <c r="AV78" i="179"/>
  <c r="AU78" i="179"/>
  <c r="AV77" i="179"/>
  <c r="AU77" i="179"/>
  <c r="AV76" i="179"/>
  <c r="AU76" i="179"/>
  <c r="AV75" i="179"/>
  <c r="AU75" i="179"/>
  <c r="AV74" i="179"/>
  <c r="AU74" i="179"/>
  <c r="AV73" i="179"/>
  <c r="AU73" i="179"/>
  <c r="AV72" i="179"/>
  <c r="AU72" i="179"/>
  <c r="AV71" i="179"/>
  <c r="AU71" i="179"/>
  <c r="AV70" i="179"/>
  <c r="AU70" i="179"/>
  <c r="AV69" i="179"/>
  <c r="AU69" i="179"/>
  <c r="AV68" i="179"/>
  <c r="AU68" i="179"/>
  <c r="AV67" i="179"/>
  <c r="AU67" i="179"/>
  <c r="AV66" i="179"/>
  <c r="AU66" i="179"/>
  <c r="AV65" i="179"/>
  <c r="AU65" i="179"/>
  <c r="AV64" i="179"/>
  <c r="AU64" i="179"/>
  <c r="AV63" i="179"/>
  <c r="AU63" i="179"/>
  <c r="AV62" i="179"/>
  <c r="AU62" i="179"/>
  <c r="AV61" i="179"/>
  <c r="AU61" i="179"/>
  <c r="AV60" i="179"/>
  <c r="AU60" i="179"/>
  <c r="AV59" i="179"/>
  <c r="AU59" i="179"/>
  <c r="AV58" i="179"/>
  <c r="AU58" i="179"/>
  <c r="AV57" i="179"/>
  <c r="AU57" i="179"/>
  <c r="AV56" i="179"/>
  <c r="AU56" i="179"/>
  <c r="AV55" i="179"/>
  <c r="AU55" i="179"/>
  <c r="AV54" i="179"/>
  <c r="AU54" i="179"/>
  <c r="AV53" i="179"/>
  <c r="AU53" i="179"/>
  <c r="AV52" i="179"/>
  <c r="AU52" i="179"/>
  <c r="AV51" i="179"/>
  <c r="AU51" i="179"/>
  <c r="AV50" i="179"/>
  <c r="AU50" i="179"/>
  <c r="AV49" i="179"/>
  <c r="AU49" i="179"/>
  <c r="AV48" i="179"/>
  <c r="AU48" i="179"/>
  <c r="AV47" i="179"/>
  <c r="AU47" i="179"/>
  <c r="AV46" i="179"/>
  <c r="AU46" i="179"/>
  <c r="AV45" i="179"/>
  <c r="AU45" i="179"/>
  <c r="AV44" i="179"/>
  <c r="AU44" i="179"/>
  <c r="AV43" i="179"/>
  <c r="AU43" i="179"/>
  <c r="AV42" i="179"/>
  <c r="AU42" i="179"/>
  <c r="AV41" i="179"/>
  <c r="AU41" i="179"/>
  <c r="AV40" i="179"/>
  <c r="AU40" i="179"/>
  <c r="AV39" i="179"/>
  <c r="AU39" i="179"/>
  <c r="AV38" i="179"/>
  <c r="AU38" i="179"/>
  <c r="AV37" i="179"/>
  <c r="AU37" i="179"/>
  <c r="AV36" i="179"/>
  <c r="AU36" i="179"/>
  <c r="AV35" i="179"/>
  <c r="AU35" i="179"/>
  <c r="AV34" i="179"/>
  <c r="AU34" i="179"/>
  <c r="AV33" i="179"/>
  <c r="AU33" i="179"/>
  <c r="AV32" i="179"/>
  <c r="AU32" i="179"/>
  <c r="AV31" i="179"/>
  <c r="AU31" i="179"/>
  <c r="AV30" i="179"/>
  <c r="AU30" i="179"/>
  <c r="AV29" i="179"/>
  <c r="AU29" i="179"/>
  <c r="AV28" i="179"/>
  <c r="AU28" i="179"/>
  <c r="AV27" i="179"/>
  <c r="AU27" i="179"/>
  <c r="AV26" i="179"/>
  <c r="AU26" i="179"/>
  <c r="AV25" i="179"/>
  <c r="AU25" i="179"/>
  <c r="AV24" i="179"/>
  <c r="AU24" i="179"/>
  <c r="AV23" i="179"/>
  <c r="AU23" i="179"/>
  <c r="AV22" i="179"/>
  <c r="AU22" i="179"/>
  <c r="AV21" i="179"/>
  <c r="AU21" i="179"/>
  <c r="AV20" i="179"/>
  <c r="AU20" i="179"/>
  <c r="AV19" i="179"/>
  <c r="AU19" i="179"/>
  <c r="AV18" i="179"/>
  <c r="AU18" i="179"/>
  <c r="AV17" i="179"/>
  <c r="AU17" i="179"/>
  <c r="AV16" i="179"/>
  <c r="AU16" i="179"/>
  <c r="AV15" i="179"/>
  <c r="AU15" i="179"/>
  <c r="AV14" i="179"/>
  <c r="AU14" i="179"/>
  <c r="AV13" i="179"/>
  <c r="AU13" i="179"/>
  <c r="AV12" i="179"/>
  <c r="AU12" i="179"/>
  <c r="AV11" i="179"/>
  <c r="AU11" i="179"/>
  <c r="AV10" i="179"/>
  <c r="AU10" i="179"/>
  <c r="AV9" i="179"/>
  <c r="AU9" i="179"/>
  <c r="AV8" i="179"/>
  <c r="AU8" i="179"/>
  <c r="AV7" i="179"/>
  <c r="AU7" i="179"/>
  <c r="AV6" i="179"/>
  <c r="AU6" i="179"/>
  <c r="AV5" i="179"/>
  <c r="AU5" i="179"/>
  <c r="AV4" i="179"/>
  <c r="AU4" i="179"/>
  <c r="AV102" i="178"/>
  <c r="AU102" i="178"/>
  <c r="AV101" i="178"/>
  <c r="AU101" i="178"/>
  <c r="AV100" i="178"/>
  <c r="AU100" i="178"/>
  <c r="AV99" i="178"/>
  <c r="AU99" i="178"/>
  <c r="AV98" i="178"/>
  <c r="AU98" i="178"/>
  <c r="AV97" i="178"/>
  <c r="AU97" i="178"/>
  <c r="AV96" i="178"/>
  <c r="AU96" i="178"/>
  <c r="AV95" i="178"/>
  <c r="AU95" i="178"/>
  <c r="AV94" i="178"/>
  <c r="AU94" i="178"/>
  <c r="AV93" i="178"/>
  <c r="AU93" i="178"/>
  <c r="AV92" i="178"/>
  <c r="AU92" i="178"/>
  <c r="AV91" i="178"/>
  <c r="AU91" i="178"/>
  <c r="AV90" i="178"/>
  <c r="AU90" i="178"/>
  <c r="AV89" i="178"/>
  <c r="AU89" i="178"/>
  <c r="AV88" i="178"/>
  <c r="AU88" i="178"/>
  <c r="AV87" i="178"/>
  <c r="AU87" i="178"/>
  <c r="AV86" i="178"/>
  <c r="AU86" i="178"/>
  <c r="AV85" i="178"/>
  <c r="AU85" i="178"/>
  <c r="AV84" i="178"/>
  <c r="AU84" i="178"/>
  <c r="AV83" i="178"/>
  <c r="AU83" i="178"/>
  <c r="AV82" i="178"/>
  <c r="AU82" i="178"/>
  <c r="AV81" i="178"/>
  <c r="AU81" i="178"/>
  <c r="AV80" i="178"/>
  <c r="AU80" i="178"/>
  <c r="AV79" i="178"/>
  <c r="AU79" i="178"/>
  <c r="AV78" i="178"/>
  <c r="AU78" i="178"/>
  <c r="AV77" i="178"/>
  <c r="AU77" i="178"/>
  <c r="AV76" i="178"/>
  <c r="AU76" i="178"/>
  <c r="AV75" i="178"/>
  <c r="AU75" i="178"/>
  <c r="AV74" i="178"/>
  <c r="AU74" i="178"/>
  <c r="AV73" i="178"/>
  <c r="AU73" i="178"/>
  <c r="AV72" i="178"/>
  <c r="AU72" i="178"/>
  <c r="AV71" i="178"/>
  <c r="AU71" i="178"/>
  <c r="AV70" i="178"/>
  <c r="AU70" i="178"/>
  <c r="AV69" i="178"/>
  <c r="AU69" i="178"/>
  <c r="AV68" i="178"/>
  <c r="AU68" i="178"/>
  <c r="AV67" i="178"/>
  <c r="AU67" i="178"/>
  <c r="AV66" i="178"/>
  <c r="AU66" i="178"/>
  <c r="AV65" i="178"/>
  <c r="AU65" i="178"/>
  <c r="AV64" i="178"/>
  <c r="AU64" i="178"/>
  <c r="AV63" i="178"/>
  <c r="AU63" i="178"/>
  <c r="AV62" i="178"/>
  <c r="AU62" i="178"/>
  <c r="AV61" i="178"/>
  <c r="AU61" i="178"/>
  <c r="AV60" i="178"/>
  <c r="AU60" i="178"/>
  <c r="AV59" i="178"/>
  <c r="AU59" i="178"/>
  <c r="AV58" i="178"/>
  <c r="AU58" i="178"/>
  <c r="AV57" i="178"/>
  <c r="AU57" i="178"/>
  <c r="AV56" i="178"/>
  <c r="AU56" i="178"/>
  <c r="AV55" i="178"/>
  <c r="AU55" i="178"/>
  <c r="AV54" i="178"/>
  <c r="AU54" i="178"/>
  <c r="AV53" i="178"/>
  <c r="AU53" i="178"/>
  <c r="AV52" i="178"/>
  <c r="AU52" i="178"/>
  <c r="AV51" i="178"/>
  <c r="AU51" i="178"/>
  <c r="AV50" i="178"/>
  <c r="AU50" i="178"/>
  <c r="AV49" i="178"/>
  <c r="AU49" i="178"/>
  <c r="AV48" i="178"/>
  <c r="AU48" i="178"/>
  <c r="AV47" i="178"/>
  <c r="AU47" i="178"/>
  <c r="AV46" i="178"/>
  <c r="AU46" i="178"/>
  <c r="AV45" i="178"/>
  <c r="AU45" i="178"/>
  <c r="AV44" i="178"/>
  <c r="AU44" i="178"/>
  <c r="AV43" i="178"/>
  <c r="AU43" i="178"/>
  <c r="AV42" i="178"/>
  <c r="AU42" i="178"/>
  <c r="AV41" i="178"/>
  <c r="AU41" i="178"/>
  <c r="AV40" i="178"/>
  <c r="AU40" i="178"/>
  <c r="AV39" i="178"/>
  <c r="AU39" i="178"/>
  <c r="AV38" i="178"/>
  <c r="AU38" i="178"/>
  <c r="AV37" i="178"/>
  <c r="AU37" i="178"/>
  <c r="AV36" i="178"/>
  <c r="AU36" i="178"/>
  <c r="AV35" i="178"/>
  <c r="AU35" i="178"/>
  <c r="AV34" i="178"/>
  <c r="AU34" i="178"/>
  <c r="AV33" i="178"/>
  <c r="AU33" i="178"/>
  <c r="AV32" i="178"/>
  <c r="AU32" i="178"/>
  <c r="AV31" i="178"/>
  <c r="AU31" i="178"/>
  <c r="AV30" i="178"/>
  <c r="AU30" i="178"/>
  <c r="AV29" i="178"/>
  <c r="AU29" i="178"/>
  <c r="AV28" i="178"/>
  <c r="AU28" i="178"/>
  <c r="AV27" i="178"/>
  <c r="AU27" i="178"/>
  <c r="AV26" i="178"/>
  <c r="AU26" i="178"/>
  <c r="AV25" i="178"/>
  <c r="AU25" i="178"/>
  <c r="AV24" i="178"/>
  <c r="AU24" i="178"/>
  <c r="AV23" i="178"/>
  <c r="AU23" i="178"/>
  <c r="AV22" i="178"/>
  <c r="AU22" i="178"/>
  <c r="AV21" i="178"/>
  <c r="AU21" i="178"/>
  <c r="AV20" i="178"/>
  <c r="AU20" i="178"/>
  <c r="AV19" i="178"/>
  <c r="AU19" i="178"/>
  <c r="AV18" i="178"/>
  <c r="AU18" i="178"/>
  <c r="AV17" i="178"/>
  <c r="AU17" i="178"/>
  <c r="AV16" i="178"/>
  <c r="AU16" i="178"/>
  <c r="AV15" i="178"/>
  <c r="AU15" i="178"/>
  <c r="AV14" i="178"/>
  <c r="AU14" i="178"/>
  <c r="AV13" i="178"/>
  <c r="AU13" i="178"/>
  <c r="AV12" i="178"/>
  <c r="AU12" i="178"/>
  <c r="AV11" i="178"/>
  <c r="AU11" i="178"/>
  <c r="AV10" i="178"/>
  <c r="AU10" i="178"/>
  <c r="AV9" i="178"/>
  <c r="AU9" i="178"/>
  <c r="AV8" i="178"/>
  <c r="AU8" i="178"/>
  <c r="AV7" i="178"/>
  <c r="AU7" i="178"/>
  <c r="AV6" i="178"/>
  <c r="AU6" i="178"/>
  <c r="AV5" i="178"/>
  <c r="AU5" i="178"/>
  <c r="AV4" i="178"/>
  <c r="AU4" i="178"/>
  <c r="AV102" i="177"/>
  <c r="AU102" i="177"/>
  <c r="AV101" i="177"/>
  <c r="AU101" i="177"/>
  <c r="AV100" i="177"/>
  <c r="AU100" i="177"/>
  <c r="AV99" i="177"/>
  <c r="AU99" i="177"/>
  <c r="AV98" i="177"/>
  <c r="AU98" i="177"/>
  <c r="AV97" i="177"/>
  <c r="AU97" i="177"/>
  <c r="AV96" i="177"/>
  <c r="AU96" i="177"/>
  <c r="AV95" i="177"/>
  <c r="AU95" i="177"/>
  <c r="AV94" i="177"/>
  <c r="AU94" i="177"/>
  <c r="AV93" i="177"/>
  <c r="AU93" i="177"/>
  <c r="AV92" i="177"/>
  <c r="AU92" i="177"/>
  <c r="AV91" i="177"/>
  <c r="AU91" i="177"/>
  <c r="AV90" i="177"/>
  <c r="AU90" i="177"/>
  <c r="AV89" i="177"/>
  <c r="AU89" i="177"/>
  <c r="AV88" i="177"/>
  <c r="AU88" i="177"/>
  <c r="AV87" i="177"/>
  <c r="AU87" i="177"/>
  <c r="AV86" i="177"/>
  <c r="AU86" i="177"/>
  <c r="AV85" i="177"/>
  <c r="AU85" i="177"/>
  <c r="AV84" i="177"/>
  <c r="AU84" i="177"/>
  <c r="AV83" i="177"/>
  <c r="AU83" i="177"/>
  <c r="AV82" i="177"/>
  <c r="AU82" i="177"/>
  <c r="AV81" i="177"/>
  <c r="AU81" i="177"/>
  <c r="AV80" i="177"/>
  <c r="AU80" i="177"/>
  <c r="AV79" i="177"/>
  <c r="AU79" i="177"/>
  <c r="AV78" i="177"/>
  <c r="AU78" i="177"/>
  <c r="AV77" i="177"/>
  <c r="AU77" i="177"/>
  <c r="AV76" i="177"/>
  <c r="AU76" i="177"/>
  <c r="AV75" i="177"/>
  <c r="AU75" i="177"/>
  <c r="AV74" i="177"/>
  <c r="AU74" i="177"/>
  <c r="AV73" i="177"/>
  <c r="AU73" i="177"/>
  <c r="AV72" i="177"/>
  <c r="AU72" i="177"/>
  <c r="AV71" i="177"/>
  <c r="AU71" i="177"/>
  <c r="AV70" i="177"/>
  <c r="AU70" i="177"/>
  <c r="AV69" i="177"/>
  <c r="AU69" i="177"/>
  <c r="AV68" i="177"/>
  <c r="AU68" i="177"/>
  <c r="AV67" i="177"/>
  <c r="AU67" i="177"/>
  <c r="AV66" i="177"/>
  <c r="AU66" i="177"/>
  <c r="AV65" i="177"/>
  <c r="AU65" i="177"/>
  <c r="AV64" i="177"/>
  <c r="AU64" i="177"/>
  <c r="AV63" i="177"/>
  <c r="AU63" i="177"/>
  <c r="AV62" i="177"/>
  <c r="AU62" i="177"/>
  <c r="AV61" i="177"/>
  <c r="AU61" i="177"/>
  <c r="AV60" i="177"/>
  <c r="AU60" i="177"/>
  <c r="AV59" i="177"/>
  <c r="AU59" i="177"/>
  <c r="AV58" i="177"/>
  <c r="AU58" i="177"/>
  <c r="AV57" i="177"/>
  <c r="AU57" i="177"/>
  <c r="AV56" i="177"/>
  <c r="AU56" i="177"/>
  <c r="AV55" i="177"/>
  <c r="AU55" i="177"/>
  <c r="AV54" i="177"/>
  <c r="AU54" i="177"/>
  <c r="AV53" i="177"/>
  <c r="AU53" i="177"/>
  <c r="AV52" i="177"/>
  <c r="AU52" i="177"/>
  <c r="AV51" i="177"/>
  <c r="AU51" i="177"/>
  <c r="AV50" i="177"/>
  <c r="AU50" i="177"/>
  <c r="AV49" i="177"/>
  <c r="AU49" i="177"/>
  <c r="AV48" i="177"/>
  <c r="AU48" i="177"/>
  <c r="AV47" i="177"/>
  <c r="AU47" i="177"/>
  <c r="AV46" i="177"/>
  <c r="AU46" i="177"/>
  <c r="AV45" i="177"/>
  <c r="AU45" i="177"/>
  <c r="AV44" i="177"/>
  <c r="AU44" i="177"/>
  <c r="AV43" i="177"/>
  <c r="AU43" i="177"/>
  <c r="AV42" i="177"/>
  <c r="AU42" i="177"/>
  <c r="AV41" i="177"/>
  <c r="AU41" i="177"/>
  <c r="AV40" i="177"/>
  <c r="AU40" i="177"/>
  <c r="AV39" i="177"/>
  <c r="AU39" i="177"/>
  <c r="AV38" i="177"/>
  <c r="AU38" i="177"/>
  <c r="AV37" i="177"/>
  <c r="AU37" i="177"/>
  <c r="AV36" i="177"/>
  <c r="AU36" i="177"/>
  <c r="AV35" i="177"/>
  <c r="AU35" i="177"/>
  <c r="AV34" i="177"/>
  <c r="AU34" i="177"/>
  <c r="AV33" i="177"/>
  <c r="AU33" i="177"/>
  <c r="AV32" i="177"/>
  <c r="AU32" i="177"/>
  <c r="AV31" i="177"/>
  <c r="AU31" i="177"/>
  <c r="AV30" i="177"/>
  <c r="AU30" i="177"/>
  <c r="AV29" i="177"/>
  <c r="AU29" i="177"/>
  <c r="AV28" i="177"/>
  <c r="AU28" i="177"/>
  <c r="AV27" i="177"/>
  <c r="AU27" i="177"/>
  <c r="AV26" i="177"/>
  <c r="AU26" i="177"/>
  <c r="AV25" i="177"/>
  <c r="AU25" i="177"/>
  <c r="AV24" i="177"/>
  <c r="AU24" i="177"/>
  <c r="AV23" i="177"/>
  <c r="AU23" i="177"/>
  <c r="AV22" i="177"/>
  <c r="AU22" i="177"/>
  <c r="AV21" i="177"/>
  <c r="AU21" i="177"/>
  <c r="AV20" i="177"/>
  <c r="AU20" i="177"/>
  <c r="AV19" i="177"/>
  <c r="AU19" i="177"/>
  <c r="AV18" i="177"/>
  <c r="AU18" i="177"/>
  <c r="AV17" i="177"/>
  <c r="AU17" i="177"/>
  <c r="AV16" i="177"/>
  <c r="AU16" i="177"/>
  <c r="AV15" i="177"/>
  <c r="AU15" i="177"/>
  <c r="AV14" i="177"/>
  <c r="AU14" i="177"/>
  <c r="AV13" i="177"/>
  <c r="AU13" i="177"/>
  <c r="AV12" i="177"/>
  <c r="AU12" i="177"/>
  <c r="AV11" i="177"/>
  <c r="AU11" i="177"/>
  <c r="AV10" i="177"/>
  <c r="AU10" i="177"/>
  <c r="AV9" i="177"/>
  <c r="AU9" i="177"/>
  <c r="AV8" i="177"/>
  <c r="AU8" i="177"/>
  <c r="AV7" i="177"/>
  <c r="AU7" i="177"/>
  <c r="AV6" i="177"/>
  <c r="AU6" i="177"/>
  <c r="AV5" i="177"/>
  <c r="AU5" i="177"/>
  <c r="AV4" i="177"/>
  <c r="AU4" i="177"/>
  <c r="AV102" i="176"/>
  <c r="AU102" i="176"/>
  <c r="AV101" i="176"/>
  <c r="AU101" i="176"/>
  <c r="AV100" i="176"/>
  <c r="AU100" i="176"/>
  <c r="AV99" i="176"/>
  <c r="AU99" i="176"/>
  <c r="AV98" i="176"/>
  <c r="AU98" i="176"/>
  <c r="AV97" i="176"/>
  <c r="AU97" i="176"/>
  <c r="AV96" i="176"/>
  <c r="AU96" i="176"/>
  <c r="AV95" i="176"/>
  <c r="AU95" i="176"/>
  <c r="AV94" i="176"/>
  <c r="AU94" i="176"/>
  <c r="AV93" i="176"/>
  <c r="AU93" i="176"/>
  <c r="AV92" i="176"/>
  <c r="AU92" i="176"/>
  <c r="AV91" i="176"/>
  <c r="AU91" i="176"/>
  <c r="AV90" i="176"/>
  <c r="AU90" i="176"/>
  <c r="AV89" i="176"/>
  <c r="AU89" i="176"/>
  <c r="AV88" i="176"/>
  <c r="AU88" i="176"/>
  <c r="AV87" i="176"/>
  <c r="AU87" i="176"/>
  <c r="AV86" i="176"/>
  <c r="AU86" i="176"/>
  <c r="AV85" i="176"/>
  <c r="AU85" i="176"/>
  <c r="AV84" i="176"/>
  <c r="AU84" i="176"/>
  <c r="AV83" i="176"/>
  <c r="AU83" i="176"/>
  <c r="AV82" i="176"/>
  <c r="AU82" i="176"/>
  <c r="AV81" i="176"/>
  <c r="AU81" i="176"/>
  <c r="AV80" i="176"/>
  <c r="AU80" i="176"/>
  <c r="AV79" i="176"/>
  <c r="AU79" i="176"/>
  <c r="AV78" i="176"/>
  <c r="AU78" i="176"/>
  <c r="AV77" i="176"/>
  <c r="AU77" i="176"/>
  <c r="AV76" i="176"/>
  <c r="AU76" i="176"/>
  <c r="AV75" i="176"/>
  <c r="AU75" i="176"/>
  <c r="AV74" i="176"/>
  <c r="AU74" i="176"/>
  <c r="AV73" i="176"/>
  <c r="AU73" i="176"/>
  <c r="AV72" i="176"/>
  <c r="AU72" i="176"/>
  <c r="AV71" i="176"/>
  <c r="AU71" i="176"/>
  <c r="AV70" i="176"/>
  <c r="AU70" i="176"/>
  <c r="AV69" i="176"/>
  <c r="AU69" i="176"/>
  <c r="AV68" i="176"/>
  <c r="AU68" i="176"/>
  <c r="AV67" i="176"/>
  <c r="AU67" i="176"/>
  <c r="AV66" i="176"/>
  <c r="AU66" i="176"/>
  <c r="AV65" i="176"/>
  <c r="AU65" i="176"/>
  <c r="AV64" i="176"/>
  <c r="AU64" i="176"/>
  <c r="AV63" i="176"/>
  <c r="AU63" i="176"/>
  <c r="AV62" i="176"/>
  <c r="AU62" i="176"/>
  <c r="AV61" i="176"/>
  <c r="AU61" i="176"/>
  <c r="AV60" i="176"/>
  <c r="AU60" i="176"/>
  <c r="AV59" i="176"/>
  <c r="AU59" i="176"/>
  <c r="AV58" i="176"/>
  <c r="AU58" i="176"/>
  <c r="AV57" i="176"/>
  <c r="AU57" i="176"/>
  <c r="AV56" i="176"/>
  <c r="AU56" i="176"/>
  <c r="AV55" i="176"/>
  <c r="AU55" i="176"/>
  <c r="AV54" i="176"/>
  <c r="AU54" i="176"/>
  <c r="AV53" i="176"/>
  <c r="AU53" i="176"/>
  <c r="AV52" i="176"/>
  <c r="AU52" i="176"/>
  <c r="AV51" i="176"/>
  <c r="AU51" i="176"/>
  <c r="AV50" i="176"/>
  <c r="AU50" i="176"/>
  <c r="AV49" i="176"/>
  <c r="AU49" i="176"/>
  <c r="AV48" i="176"/>
  <c r="AU48" i="176"/>
  <c r="AV47" i="176"/>
  <c r="AU47" i="176"/>
  <c r="AV46" i="176"/>
  <c r="AU46" i="176"/>
  <c r="AV45" i="176"/>
  <c r="AU45" i="176"/>
  <c r="AV44" i="176"/>
  <c r="AU44" i="176"/>
  <c r="AV43" i="176"/>
  <c r="AU43" i="176"/>
  <c r="AV42" i="176"/>
  <c r="AU42" i="176"/>
  <c r="AV41" i="176"/>
  <c r="AU41" i="176"/>
  <c r="AV40" i="176"/>
  <c r="AU40" i="176"/>
  <c r="AV39" i="176"/>
  <c r="AU39" i="176"/>
  <c r="AV38" i="176"/>
  <c r="AU38" i="176"/>
  <c r="AV37" i="176"/>
  <c r="AU37" i="176"/>
  <c r="AV36" i="176"/>
  <c r="AU36" i="176"/>
  <c r="AV35" i="176"/>
  <c r="AU35" i="176"/>
  <c r="AV34" i="176"/>
  <c r="AU34" i="176"/>
  <c r="AV33" i="176"/>
  <c r="AU33" i="176"/>
  <c r="AV32" i="176"/>
  <c r="AU32" i="176"/>
  <c r="AV31" i="176"/>
  <c r="AU31" i="176"/>
  <c r="AV30" i="176"/>
  <c r="AU30" i="176"/>
  <c r="AV29" i="176"/>
  <c r="AU29" i="176"/>
  <c r="AV28" i="176"/>
  <c r="AU28" i="176"/>
  <c r="AV27" i="176"/>
  <c r="AU27" i="176"/>
  <c r="AV26" i="176"/>
  <c r="AU26" i="176"/>
  <c r="AV25" i="176"/>
  <c r="AU25" i="176"/>
  <c r="AV24" i="176"/>
  <c r="AU24" i="176"/>
  <c r="AV23" i="176"/>
  <c r="AU23" i="176"/>
  <c r="AV22" i="176"/>
  <c r="AU22" i="176"/>
  <c r="AV21" i="176"/>
  <c r="AU21" i="176"/>
  <c r="AV20" i="176"/>
  <c r="AU20" i="176"/>
  <c r="AV19" i="176"/>
  <c r="AU19" i="176"/>
  <c r="AV18" i="176"/>
  <c r="AU18" i="176"/>
  <c r="AV17" i="176"/>
  <c r="AU17" i="176"/>
  <c r="AV16" i="176"/>
  <c r="AU16" i="176"/>
  <c r="AV15" i="176"/>
  <c r="AU15" i="176"/>
  <c r="AV14" i="176"/>
  <c r="AU14" i="176"/>
  <c r="AV13" i="176"/>
  <c r="AU13" i="176"/>
  <c r="AV12" i="176"/>
  <c r="AU12" i="176"/>
  <c r="AV11" i="176"/>
  <c r="AU11" i="176"/>
  <c r="AV10" i="176"/>
  <c r="AU10" i="176"/>
  <c r="AV9" i="176"/>
  <c r="AU9" i="176"/>
  <c r="AV8" i="176"/>
  <c r="AU8" i="176"/>
  <c r="AV7" i="176"/>
  <c r="AU7" i="176"/>
  <c r="AV6" i="176"/>
  <c r="AU6" i="176"/>
  <c r="AV5" i="176"/>
  <c r="AU5" i="176"/>
  <c r="AV4" i="176"/>
  <c r="AU4" i="176"/>
  <c r="AV102" i="175"/>
  <c r="AU102" i="175"/>
  <c r="AV101" i="175"/>
  <c r="AU101" i="175"/>
  <c r="AV100" i="175"/>
  <c r="AU100" i="175"/>
  <c r="AV99" i="175"/>
  <c r="AU99" i="175"/>
  <c r="AV98" i="175"/>
  <c r="AU98" i="175"/>
  <c r="AV97" i="175"/>
  <c r="AU97" i="175"/>
  <c r="AV96" i="175"/>
  <c r="AU96" i="175"/>
  <c r="AV95" i="175"/>
  <c r="AU95" i="175"/>
  <c r="AV94" i="175"/>
  <c r="AU94" i="175"/>
  <c r="AV93" i="175"/>
  <c r="AU93" i="175"/>
  <c r="AV92" i="175"/>
  <c r="AU92" i="175"/>
  <c r="AV91" i="175"/>
  <c r="AU91" i="175"/>
  <c r="AV90" i="175"/>
  <c r="AU90" i="175"/>
  <c r="AV89" i="175"/>
  <c r="AU89" i="175"/>
  <c r="AV88" i="175"/>
  <c r="AU88" i="175"/>
  <c r="AV87" i="175"/>
  <c r="AU87" i="175"/>
  <c r="AV86" i="175"/>
  <c r="AU86" i="175"/>
  <c r="AV85" i="175"/>
  <c r="AU85" i="175"/>
  <c r="AV84" i="175"/>
  <c r="AU84" i="175"/>
  <c r="AV83" i="175"/>
  <c r="AU83" i="175"/>
  <c r="AV82" i="175"/>
  <c r="AU82" i="175"/>
  <c r="AV81" i="175"/>
  <c r="AU81" i="175"/>
  <c r="AV80" i="175"/>
  <c r="AU80" i="175"/>
  <c r="AV79" i="175"/>
  <c r="AU79" i="175"/>
  <c r="AV78" i="175"/>
  <c r="AU78" i="175"/>
  <c r="AV77" i="175"/>
  <c r="AU77" i="175"/>
  <c r="AV76" i="175"/>
  <c r="AU76" i="175"/>
  <c r="AV75" i="175"/>
  <c r="AU75" i="175"/>
  <c r="AV74" i="175"/>
  <c r="AU74" i="175"/>
  <c r="AV73" i="175"/>
  <c r="AU73" i="175"/>
  <c r="AV72" i="175"/>
  <c r="AU72" i="175"/>
  <c r="AV71" i="175"/>
  <c r="AU71" i="175"/>
  <c r="AV70" i="175"/>
  <c r="AU70" i="175"/>
  <c r="AV69" i="175"/>
  <c r="AU69" i="175"/>
  <c r="AV68" i="175"/>
  <c r="AU68" i="175"/>
  <c r="AV67" i="175"/>
  <c r="AU67" i="175"/>
  <c r="AV66" i="175"/>
  <c r="AU66" i="175"/>
  <c r="AV65" i="175"/>
  <c r="AU65" i="175"/>
  <c r="AV64" i="175"/>
  <c r="AU64" i="175"/>
  <c r="AV63" i="175"/>
  <c r="AU63" i="175"/>
  <c r="AV62" i="175"/>
  <c r="AU62" i="175"/>
  <c r="AV61" i="175"/>
  <c r="AU61" i="175"/>
  <c r="AV60" i="175"/>
  <c r="AU60" i="175"/>
  <c r="AV59" i="175"/>
  <c r="AU59" i="175"/>
  <c r="AV58" i="175"/>
  <c r="AU58" i="175"/>
  <c r="AV57" i="175"/>
  <c r="AU57" i="175"/>
  <c r="AV56" i="175"/>
  <c r="AU56" i="175"/>
  <c r="AV55" i="175"/>
  <c r="AU55" i="175"/>
  <c r="AV54" i="175"/>
  <c r="AU54" i="175"/>
  <c r="AV53" i="175"/>
  <c r="AU53" i="175"/>
  <c r="AV52" i="175"/>
  <c r="AU52" i="175"/>
  <c r="AV51" i="175"/>
  <c r="AU51" i="175"/>
  <c r="AV50" i="175"/>
  <c r="AU50" i="175"/>
  <c r="AV49" i="175"/>
  <c r="AU49" i="175"/>
  <c r="AV48" i="175"/>
  <c r="AU48" i="175"/>
  <c r="AV47" i="175"/>
  <c r="AU47" i="175"/>
  <c r="AV46" i="175"/>
  <c r="AU46" i="175"/>
  <c r="AV45" i="175"/>
  <c r="AU45" i="175"/>
  <c r="AV44" i="175"/>
  <c r="AU44" i="175"/>
  <c r="AV43" i="175"/>
  <c r="AU43" i="175"/>
  <c r="AV42" i="175"/>
  <c r="AU42" i="175"/>
  <c r="AV41" i="175"/>
  <c r="AU41" i="175"/>
  <c r="AV40" i="175"/>
  <c r="AU40" i="175"/>
  <c r="AV39" i="175"/>
  <c r="AU39" i="175"/>
  <c r="AV38" i="175"/>
  <c r="AU38" i="175"/>
  <c r="AV37" i="175"/>
  <c r="AU37" i="175"/>
  <c r="AV36" i="175"/>
  <c r="AU36" i="175"/>
  <c r="AV35" i="175"/>
  <c r="AU35" i="175"/>
  <c r="AV34" i="175"/>
  <c r="AU34" i="175"/>
  <c r="AV33" i="175"/>
  <c r="AU33" i="175"/>
  <c r="AV32" i="175"/>
  <c r="AU32" i="175"/>
  <c r="AV31" i="175"/>
  <c r="AU31" i="175"/>
  <c r="AV30" i="175"/>
  <c r="AU30" i="175"/>
  <c r="AV29" i="175"/>
  <c r="AU29" i="175"/>
  <c r="AV28" i="175"/>
  <c r="AU28" i="175"/>
  <c r="AV27" i="175"/>
  <c r="AU27" i="175"/>
  <c r="AV26" i="175"/>
  <c r="AU26" i="175"/>
  <c r="AV25" i="175"/>
  <c r="AU25" i="175"/>
  <c r="AV24" i="175"/>
  <c r="AU24" i="175"/>
  <c r="AV23" i="175"/>
  <c r="AU23" i="175"/>
  <c r="AV22" i="175"/>
  <c r="AU22" i="175"/>
  <c r="AV21" i="175"/>
  <c r="AU21" i="175"/>
  <c r="AV20" i="175"/>
  <c r="AU20" i="175"/>
  <c r="AV19" i="175"/>
  <c r="AU19" i="175"/>
  <c r="AV18" i="175"/>
  <c r="AU18" i="175"/>
  <c r="AV17" i="175"/>
  <c r="AU17" i="175"/>
  <c r="AV16" i="175"/>
  <c r="AU16" i="175"/>
  <c r="AV15" i="175"/>
  <c r="AU15" i="175"/>
  <c r="AV14" i="175"/>
  <c r="AU14" i="175"/>
  <c r="AV13" i="175"/>
  <c r="AU13" i="175"/>
  <c r="AV12" i="175"/>
  <c r="AU12" i="175"/>
  <c r="AV11" i="175"/>
  <c r="AU11" i="175"/>
  <c r="AV10" i="175"/>
  <c r="AU10" i="175"/>
  <c r="AV9" i="175"/>
  <c r="AU9" i="175"/>
  <c r="AV8" i="175"/>
  <c r="AU8" i="175"/>
  <c r="AV7" i="175"/>
  <c r="AU7" i="175"/>
  <c r="AV6" i="175"/>
  <c r="AU6" i="175"/>
  <c r="AV5" i="175"/>
  <c r="AU5" i="175"/>
  <c r="AV4" i="175"/>
  <c r="AU4" i="175"/>
  <c r="AV102" i="174"/>
  <c r="AU102" i="174"/>
  <c r="AV101" i="174"/>
  <c r="AU101" i="174"/>
  <c r="AV100" i="174"/>
  <c r="AU100" i="174"/>
  <c r="AV99" i="174"/>
  <c r="AU99" i="174"/>
  <c r="AV98" i="174"/>
  <c r="AU98" i="174"/>
  <c r="AV97" i="174"/>
  <c r="AU97" i="174"/>
  <c r="AV96" i="174"/>
  <c r="AU96" i="174"/>
  <c r="AV95" i="174"/>
  <c r="AU95" i="174"/>
  <c r="AV94" i="174"/>
  <c r="AU94" i="174"/>
  <c r="AV93" i="174"/>
  <c r="AU93" i="174"/>
  <c r="AV92" i="174"/>
  <c r="AU92" i="174"/>
  <c r="AV91" i="174"/>
  <c r="AU91" i="174"/>
  <c r="AV90" i="174"/>
  <c r="AU90" i="174"/>
  <c r="AV89" i="174"/>
  <c r="AU89" i="174"/>
  <c r="AV88" i="174"/>
  <c r="AU88" i="174"/>
  <c r="AV87" i="174"/>
  <c r="AU87" i="174"/>
  <c r="AV86" i="174"/>
  <c r="AU86" i="174"/>
  <c r="AV85" i="174"/>
  <c r="AU85" i="174"/>
  <c r="AV84" i="174"/>
  <c r="AU84" i="174"/>
  <c r="AV83" i="174"/>
  <c r="AU83" i="174"/>
  <c r="AV82" i="174"/>
  <c r="AU82" i="174"/>
  <c r="AV81" i="174"/>
  <c r="AU81" i="174"/>
  <c r="AV80" i="174"/>
  <c r="AU80" i="174"/>
  <c r="AV79" i="174"/>
  <c r="AU79" i="174"/>
  <c r="AV78" i="174"/>
  <c r="AU78" i="174"/>
  <c r="AV77" i="174"/>
  <c r="AU77" i="174"/>
  <c r="AV76" i="174"/>
  <c r="AU76" i="174"/>
  <c r="AV75" i="174"/>
  <c r="AU75" i="174"/>
  <c r="AV74" i="174"/>
  <c r="AU74" i="174"/>
  <c r="AV73" i="174"/>
  <c r="AU73" i="174"/>
  <c r="AV72" i="174"/>
  <c r="AU72" i="174"/>
  <c r="AV71" i="174"/>
  <c r="AU71" i="174"/>
  <c r="AV70" i="174"/>
  <c r="AU70" i="174"/>
  <c r="AV69" i="174"/>
  <c r="AU69" i="174"/>
  <c r="AV68" i="174"/>
  <c r="AU68" i="174"/>
  <c r="AV67" i="174"/>
  <c r="AU67" i="174"/>
  <c r="AV66" i="174"/>
  <c r="AU66" i="174"/>
  <c r="AV65" i="174"/>
  <c r="AU65" i="174"/>
  <c r="AV64" i="174"/>
  <c r="AU64" i="174"/>
  <c r="AV63" i="174"/>
  <c r="AU63" i="174"/>
  <c r="AV62" i="174"/>
  <c r="AU62" i="174"/>
  <c r="AV61" i="174"/>
  <c r="AU61" i="174"/>
  <c r="AV60" i="174"/>
  <c r="AU60" i="174"/>
  <c r="AV59" i="174"/>
  <c r="AU59" i="174"/>
  <c r="AV58" i="174"/>
  <c r="AU58" i="174"/>
  <c r="AV57" i="174"/>
  <c r="AU57" i="174"/>
  <c r="AV56" i="174"/>
  <c r="AU56" i="174"/>
  <c r="AV55" i="174"/>
  <c r="AU55" i="174"/>
  <c r="AV54" i="174"/>
  <c r="AU54" i="174"/>
  <c r="AV53" i="174"/>
  <c r="AU53" i="174"/>
  <c r="AV52" i="174"/>
  <c r="AU52" i="174"/>
  <c r="AV51" i="174"/>
  <c r="AU51" i="174"/>
  <c r="AV50" i="174"/>
  <c r="AU50" i="174"/>
  <c r="AV49" i="174"/>
  <c r="AU49" i="174"/>
  <c r="AV48" i="174"/>
  <c r="AU48" i="174"/>
  <c r="AV47" i="174"/>
  <c r="AU47" i="174"/>
  <c r="AV46" i="174"/>
  <c r="AU46" i="174"/>
  <c r="AV45" i="174"/>
  <c r="AU45" i="174"/>
  <c r="AV44" i="174"/>
  <c r="AU44" i="174"/>
  <c r="AV43" i="174"/>
  <c r="AU43" i="174"/>
  <c r="AV42" i="174"/>
  <c r="AU42" i="174"/>
  <c r="AV41" i="174"/>
  <c r="AU41" i="174"/>
  <c r="AV40" i="174"/>
  <c r="AU40" i="174"/>
  <c r="AV39" i="174"/>
  <c r="AU39" i="174"/>
  <c r="AV38" i="174"/>
  <c r="AU38" i="174"/>
  <c r="AV37" i="174"/>
  <c r="AU37" i="174"/>
  <c r="AV36" i="174"/>
  <c r="AU36" i="174"/>
  <c r="AV35" i="174"/>
  <c r="AU35" i="174"/>
  <c r="AV34" i="174"/>
  <c r="AU34" i="174"/>
  <c r="AV33" i="174"/>
  <c r="AU33" i="174"/>
  <c r="AV32" i="174"/>
  <c r="AU32" i="174"/>
  <c r="AV31" i="174"/>
  <c r="AU31" i="174"/>
  <c r="AV30" i="174"/>
  <c r="AU30" i="174"/>
  <c r="AV29" i="174"/>
  <c r="AU29" i="174"/>
  <c r="AV28" i="174"/>
  <c r="AU28" i="174"/>
  <c r="AV27" i="174"/>
  <c r="AU27" i="174"/>
  <c r="AV26" i="174"/>
  <c r="AU26" i="174"/>
  <c r="AV25" i="174"/>
  <c r="AU25" i="174"/>
  <c r="AV24" i="174"/>
  <c r="AU24" i="174"/>
  <c r="AV23" i="174"/>
  <c r="AU23" i="174"/>
  <c r="AV22" i="174"/>
  <c r="AU22" i="174"/>
  <c r="AV21" i="174"/>
  <c r="AU21" i="174"/>
  <c r="AV20" i="174"/>
  <c r="AU20" i="174"/>
  <c r="AV19" i="174"/>
  <c r="AU19" i="174"/>
  <c r="AV18" i="174"/>
  <c r="AU18" i="174"/>
  <c r="AV17" i="174"/>
  <c r="AU17" i="174"/>
  <c r="AV16" i="174"/>
  <c r="AU16" i="174"/>
  <c r="AV15" i="174"/>
  <c r="AU15" i="174"/>
  <c r="AV14" i="174"/>
  <c r="AU14" i="174"/>
  <c r="AV13" i="174"/>
  <c r="AU13" i="174"/>
  <c r="AV12" i="174"/>
  <c r="AU12" i="174"/>
  <c r="AV11" i="174"/>
  <c r="AU11" i="174"/>
  <c r="AV10" i="174"/>
  <c r="AU10" i="174"/>
  <c r="AV9" i="174"/>
  <c r="AU9" i="174"/>
  <c r="AV8" i="174"/>
  <c r="AU8" i="174"/>
  <c r="AV7" i="174"/>
  <c r="AU7" i="174"/>
  <c r="AV6" i="174"/>
  <c r="AU6" i="174"/>
  <c r="AV5" i="174"/>
  <c r="AU5" i="174"/>
  <c r="AV4" i="174"/>
  <c r="AU4" i="174"/>
  <c r="AV102" i="173"/>
  <c r="AU102" i="173"/>
  <c r="AV101" i="173"/>
  <c r="AU101" i="173"/>
  <c r="AV100" i="173"/>
  <c r="AU100" i="173"/>
  <c r="AV99" i="173"/>
  <c r="AU99" i="173"/>
  <c r="AV98" i="173"/>
  <c r="AU98" i="173"/>
  <c r="AV97" i="173"/>
  <c r="AU97" i="173"/>
  <c r="AV96" i="173"/>
  <c r="AU96" i="173"/>
  <c r="AV95" i="173"/>
  <c r="AU95" i="173"/>
  <c r="AV94" i="173"/>
  <c r="AU94" i="173"/>
  <c r="AV93" i="173"/>
  <c r="AU93" i="173"/>
  <c r="AV92" i="173"/>
  <c r="AU92" i="173"/>
  <c r="AV91" i="173"/>
  <c r="AU91" i="173"/>
  <c r="AV90" i="173"/>
  <c r="AU90" i="173"/>
  <c r="AV89" i="173"/>
  <c r="AU89" i="173"/>
  <c r="AV88" i="173"/>
  <c r="AU88" i="173"/>
  <c r="AV87" i="173"/>
  <c r="AU87" i="173"/>
  <c r="AV86" i="173"/>
  <c r="AU86" i="173"/>
  <c r="AV85" i="173"/>
  <c r="AU85" i="173"/>
  <c r="AV84" i="173"/>
  <c r="AU84" i="173"/>
  <c r="AV83" i="173"/>
  <c r="AU83" i="173"/>
  <c r="AV82" i="173"/>
  <c r="AU82" i="173"/>
  <c r="AV81" i="173"/>
  <c r="AU81" i="173"/>
  <c r="AV80" i="173"/>
  <c r="AU80" i="173"/>
  <c r="AV79" i="173"/>
  <c r="AU79" i="173"/>
  <c r="AV78" i="173"/>
  <c r="AU78" i="173"/>
  <c r="AV77" i="173"/>
  <c r="AU77" i="173"/>
  <c r="AV76" i="173"/>
  <c r="AU76" i="173"/>
  <c r="AV75" i="173"/>
  <c r="AU75" i="173"/>
  <c r="AV74" i="173"/>
  <c r="AU74" i="173"/>
  <c r="AV73" i="173"/>
  <c r="AU73" i="173"/>
  <c r="AV72" i="173"/>
  <c r="AU72" i="173"/>
  <c r="AV71" i="173"/>
  <c r="AU71" i="173"/>
  <c r="AV70" i="173"/>
  <c r="AU70" i="173"/>
  <c r="AV69" i="173"/>
  <c r="AU69" i="173"/>
  <c r="AV68" i="173"/>
  <c r="AU68" i="173"/>
  <c r="AV67" i="173"/>
  <c r="AU67" i="173"/>
  <c r="AV66" i="173"/>
  <c r="AU66" i="173"/>
  <c r="AV65" i="173"/>
  <c r="AU65" i="173"/>
  <c r="AV64" i="173"/>
  <c r="AU64" i="173"/>
  <c r="AV63" i="173"/>
  <c r="AU63" i="173"/>
  <c r="AV62" i="173"/>
  <c r="AU62" i="173"/>
  <c r="AV61" i="173"/>
  <c r="AU61" i="173"/>
  <c r="AV60" i="173"/>
  <c r="AU60" i="173"/>
  <c r="AV59" i="173"/>
  <c r="AU59" i="173"/>
  <c r="AV58" i="173"/>
  <c r="AU58" i="173"/>
  <c r="AV57" i="173"/>
  <c r="AU57" i="173"/>
  <c r="AV56" i="173"/>
  <c r="AU56" i="173"/>
  <c r="AV55" i="173"/>
  <c r="AU55" i="173"/>
  <c r="AV54" i="173"/>
  <c r="AU54" i="173"/>
  <c r="AV53" i="173"/>
  <c r="AU53" i="173"/>
  <c r="AV52" i="173"/>
  <c r="AU52" i="173"/>
  <c r="AV51" i="173"/>
  <c r="AU51" i="173"/>
  <c r="AV50" i="173"/>
  <c r="AU50" i="173"/>
  <c r="AV49" i="173"/>
  <c r="AU49" i="173"/>
  <c r="AV48" i="173"/>
  <c r="AU48" i="173"/>
  <c r="AV47" i="173"/>
  <c r="AU47" i="173"/>
  <c r="AV46" i="173"/>
  <c r="AU46" i="173"/>
  <c r="AV45" i="173"/>
  <c r="AU45" i="173"/>
  <c r="AV44" i="173"/>
  <c r="AU44" i="173"/>
  <c r="AV43" i="173"/>
  <c r="AU43" i="173"/>
  <c r="AV42" i="173"/>
  <c r="AU42" i="173"/>
  <c r="AV41" i="173"/>
  <c r="AU41" i="173"/>
  <c r="AV40" i="173"/>
  <c r="AU40" i="173"/>
  <c r="AV39" i="173"/>
  <c r="AU39" i="173"/>
  <c r="AV38" i="173"/>
  <c r="AU38" i="173"/>
  <c r="AV37" i="173"/>
  <c r="AU37" i="173"/>
  <c r="AV36" i="173"/>
  <c r="AU36" i="173"/>
  <c r="AV35" i="173"/>
  <c r="AU35" i="173"/>
  <c r="AV34" i="173"/>
  <c r="AU34" i="173"/>
  <c r="AV33" i="173"/>
  <c r="AU33" i="173"/>
  <c r="AV32" i="173"/>
  <c r="AU32" i="173"/>
  <c r="AV31" i="173"/>
  <c r="AU31" i="173"/>
  <c r="AV30" i="173"/>
  <c r="AU30" i="173"/>
  <c r="AV29" i="173"/>
  <c r="AU29" i="173"/>
  <c r="AV28" i="173"/>
  <c r="AU28" i="173"/>
  <c r="AV27" i="173"/>
  <c r="AU27" i="173"/>
  <c r="AV26" i="173"/>
  <c r="AU26" i="173"/>
  <c r="AV25" i="173"/>
  <c r="AU25" i="173"/>
  <c r="AV24" i="173"/>
  <c r="AU24" i="173"/>
  <c r="AV23" i="173"/>
  <c r="AU23" i="173"/>
  <c r="AV22" i="173"/>
  <c r="AU22" i="173"/>
  <c r="AV21" i="173"/>
  <c r="AU21" i="173"/>
  <c r="AV20" i="173"/>
  <c r="AU20" i="173"/>
  <c r="AV19" i="173"/>
  <c r="AU19" i="173"/>
  <c r="AV18" i="173"/>
  <c r="AU18" i="173"/>
  <c r="AV17" i="173"/>
  <c r="AU17" i="173"/>
  <c r="AV16" i="173"/>
  <c r="AU16" i="173"/>
  <c r="AV15" i="173"/>
  <c r="AU15" i="173"/>
  <c r="AV14" i="173"/>
  <c r="AU14" i="173"/>
  <c r="AV13" i="173"/>
  <c r="AU13" i="173"/>
  <c r="AV12" i="173"/>
  <c r="AU12" i="173"/>
  <c r="AV11" i="173"/>
  <c r="AU11" i="173"/>
  <c r="AV10" i="173"/>
  <c r="AU10" i="173"/>
  <c r="AV9" i="173"/>
  <c r="AU9" i="173"/>
  <c r="AV8" i="173"/>
  <c r="AU8" i="173"/>
  <c r="AV7" i="173"/>
  <c r="AU7" i="173"/>
  <c r="AV6" i="173"/>
  <c r="AU6" i="173"/>
  <c r="AV5" i="173"/>
  <c r="AU5" i="173"/>
  <c r="AV4" i="173"/>
  <c r="AU4" i="173"/>
  <c r="AV102" i="172"/>
  <c r="AU102" i="172"/>
  <c r="AV101" i="172"/>
  <c r="AU101" i="172"/>
  <c r="AV100" i="172"/>
  <c r="AU100" i="172"/>
  <c r="AV99" i="172"/>
  <c r="AU99" i="172"/>
  <c r="AV98" i="172"/>
  <c r="AU98" i="172"/>
  <c r="AV97" i="172"/>
  <c r="AU97" i="172"/>
  <c r="AV96" i="172"/>
  <c r="AU96" i="172"/>
  <c r="AV95" i="172"/>
  <c r="AU95" i="172"/>
  <c r="AV94" i="172"/>
  <c r="AU94" i="172"/>
  <c r="AV93" i="172"/>
  <c r="AU93" i="172"/>
  <c r="AV92" i="172"/>
  <c r="AU92" i="172"/>
  <c r="AV91" i="172"/>
  <c r="AU91" i="172"/>
  <c r="AV90" i="172"/>
  <c r="AU90" i="172"/>
  <c r="AV89" i="172"/>
  <c r="AU89" i="172"/>
  <c r="AV88" i="172"/>
  <c r="AU88" i="172"/>
  <c r="AV87" i="172"/>
  <c r="AU87" i="172"/>
  <c r="AV86" i="172"/>
  <c r="AU86" i="172"/>
  <c r="AV85" i="172"/>
  <c r="AU85" i="172"/>
  <c r="AV84" i="172"/>
  <c r="AU84" i="172"/>
  <c r="AV83" i="172"/>
  <c r="AU83" i="172"/>
  <c r="AV82" i="172"/>
  <c r="AU82" i="172"/>
  <c r="AV81" i="172"/>
  <c r="AU81" i="172"/>
  <c r="AV80" i="172"/>
  <c r="AU80" i="172"/>
  <c r="AV79" i="172"/>
  <c r="AU79" i="172"/>
  <c r="AV78" i="172"/>
  <c r="AU78" i="172"/>
  <c r="AV77" i="172"/>
  <c r="AU77" i="172"/>
  <c r="AV76" i="172"/>
  <c r="AU76" i="172"/>
  <c r="AV75" i="172"/>
  <c r="AU75" i="172"/>
  <c r="AV74" i="172"/>
  <c r="AU74" i="172"/>
  <c r="AV73" i="172"/>
  <c r="AU73" i="172"/>
  <c r="AV72" i="172"/>
  <c r="AU72" i="172"/>
  <c r="AV71" i="172"/>
  <c r="AU71" i="172"/>
  <c r="AV70" i="172"/>
  <c r="AU70" i="172"/>
  <c r="AV69" i="172"/>
  <c r="AU69" i="172"/>
  <c r="AV68" i="172"/>
  <c r="AU68" i="172"/>
  <c r="AV67" i="172"/>
  <c r="AU67" i="172"/>
  <c r="AV66" i="172"/>
  <c r="AU66" i="172"/>
  <c r="AV65" i="172"/>
  <c r="AU65" i="172"/>
  <c r="AV64" i="172"/>
  <c r="AU64" i="172"/>
  <c r="AV63" i="172"/>
  <c r="AU63" i="172"/>
  <c r="AV62" i="172"/>
  <c r="AU62" i="172"/>
  <c r="AV61" i="172"/>
  <c r="AU61" i="172"/>
  <c r="AV60" i="172"/>
  <c r="AU60" i="172"/>
  <c r="AV59" i="172"/>
  <c r="AU59" i="172"/>
  <c r="AV58" i="172"/>
  <c r="AU58" i="172"/>
  <c r="AV57" i="172"/>
  <c r="AU57" i="172"/>
  <c r="AV56" i="172"/>
  <c r="AU56" i="172"/>
  <c r="AV55" i="172"/>
  <c r="AU55" i="172"/>
  <c r="AV54" i="172"/>
  <c r="AU54" i="172"/>
  <c r="AV53" i="172"/>
  <c r="AU53" i="172"/>
  <c r="AV52" i="172"/>
  <c r="AU52" i="172"/>
  <c r="AV51" i="172"/>
  <c r="AU51" i="172"/>
  <c r="AV50" i="172"/>
  <c r="AU50" i="172"/>
  <c r="AV49" i="172"/>
  <c r="AU49" i="172"/>
  <c r="AV48" i="172"/>
  <c r="AU48" i="172"/>
  <c r="AV47" i="172"/>
  <c r="AU47" i="172"/>
  <c r="AV46" i="172"/>
  <c r="AU46" i="172"/>
  <c r="AV45" i="172"/>
  <c r="AU45" i="172"/>
  <c r="AV44" i="172"/>
  <c r="AU44" i="172"/>
  <c r="AV43" i="172"/>
  <c r="AU43" i="172"/>
  <c r="AV42" i="172"/>
  <c r="AU42" i="172"/>
  <c r="AV41" i="172"/>
  <c r="AU41" i="172"/>
  <c r="AV40" i="172"/>
  <c r="AU40" i="172"/>
  <c r="AV39" i="172"/>
  <c r="AU39" i="172"/>
  <c r="AV38" i="172"/>
  <c r="AU38" i="172"/>
  <c r="AV37" i="172"/>
  <c r="AU37" i="172"/>
  <c r="AV36" i="172"/>
  <c r="AU36" i="172"/>
  <c r="AV35" i="172"/>
  <c r="AU35" i="172"/>
  <c r="AV34" i="172"/>
  <c r="AU34" i="172"/>
  <c r="AV33" i="172"/>
  <c r="AU33" i="172"/>
  <c r="AV32" i="172"/>
  <c r="AU32" i="172"/>
  <c r="AV31" i="172"/>
  <c r="AU31" i="172"/>
  <c r="AV30" i="172"/>
  <c r="AU30" i="172"/>
  <c r="AV29" i="172"/>
  <c r="AU29" i="172"/>
  <c r="AV28" i="172"/>
  <c r="AU28" i="172"/>
  <c r="AV27" i="172"/>
  <c r="AU27" i="172"/>
  <c r="AV26" i="172"/>
  <c r="AU26" i="172"/>
  <c r="AV25" i="172"/>
  <c r="AU25" i="172"/>
  <c r="AV24" i="172"/>
  <c r="AU24" i="172"/>
  <c r="AV23" i="172"/>
  <c r="AU23" i="172"/>
  <c r="AV22" i="172"/>
  <c r="AU22" i="172"/>
  <c r="AV21" i="172"/>
  <c r="AU21" i="172"/>
  <c r="AV20" i="172"/>
  <c r="AU20" i="172"/>
  <c r="AV19" i="172"/>
  <c r="AU19" i="172"/>
  <c r="AV18" i="172"/>
  <c r="AU18" i="172"/>
  <c r="AV17" i="172"/>
  <c r="AU17" i="172"/>
  <c r="AV16" i="172"/>
  <c r="AU16" i="172"/>
  <c r="AV15" i="172"/>
  <c r="AU15" i="172"/>
  <c r="AV14" i="172"/>
  <c r="AU14" i="172"/>
  <c r="AV13" i="172"/>
  <c r="AU13" i="172"/>
  <c r="AV12" i="172"/>
  <c r="AU12" i="172"/>
  <c r="AV11" i="172"/>
  <c r="AU11" i="172"/>
  <c r="AV10" i="172"/>
  <c r="AU10" i="172"/>
  <c r="AV9" i="172"/>
  <c r="AU9" i="172"/>
  <c r="AV8" i="172"/>
  <c r="AU8" i="172"/>
  <c r="AV7" i="172"/>
  <c r="AU7" i="172"/>
  <c r="AV6" i="172"/>
  <c r="AU6" i="172"/>
  <c r="AV5" i="172"/>
  <c r="AU5" i="172"/>
  <c r="AV4" i="172"/>
  <c r="AU4" i="172"/>
  <c r="AV102" i="171"/>
  <c r="AU102" i="171"/>
  <c r="AV101" i="171"/>
  <c r="AU101" i="171"/>
  <c r="AV100" i="171"/>
  <c r="AU100" i="171"/>
  <c r="AV99" i="171"/>
  <c r="AU99" i="171"/>
  <c r="AV98" i="171"/>
  <c r="AU98" i="171"/>
  <c r="AV97" i="171"/>
  <c r="AU97" i="171"/>
  <c r="AV96" i="171"/>
  <c r="AU96" i="171"/>
  <c r="AV95" i="171"/>
  <c r="AU95" i="171"/>
  <c r="AV94" i="171"/>
  <c r="AU94" i="171"/>
  <c r="AV93" i="171"/>
  <c r="AU93" i="171"/>
  <c r="AV92" i="171"/>
  <c r="AU92" i="171"/>
  <c r="AV91" i="171"/>
  <c r="AU91" i="171"/>
  <c r="AV90" i="171"/>
  <c r="AU90" i="171"/>
  <c r="AV89" i="171"/>
  <c r="AU89" i="171"/>
  <c r="AV88" i="171"/>
  <c r="AU88" i="171"/>
  <c r="AV87" i="171"/>
  <c r="AU87" i="171"/>
  <c r="AV86" i="171"/>
  <c r="AU86" i="171"/>
  <c r="AV85" i="171"/>
  <c r="AU85" i="171"/>
  <c r="AV84" i="171"/>
  <c r="AU84" i="171"/>
  <c r="AV83" i="171"/>
  <c r="AU83" i="171"/>
  <c r="AV82" i="171"/>
  <c r="AU82" i="171"/>
  <c r="AV81" i="171"/>
  <c r="AU81" i="171"/>
  <c r="AV80" i="171"/>
  <c r="AU80" i="171"/>
  <c r="AV79" i="171"/>
  <c r="AU79" i="171"/>
  <c r="AV78" i="171"/>
  <c r="AU78" i="171"/>
  <c r="AV77" i="171"/>
  <c r="AU77" i="171"/>
  <c r="AV76" i="171"/>
  <c r="AU76" i="171"/>
  <c r="AV75" i="171"/>
  <c r="AU75" i="171"/>
  <c r="AV74" i="171"/>
  <c r="AU74" i="171"/>
  <c r="AV73" i="171"/>
  <c r="AU73" i="171"/>
  <c r="AV72" i="171"/>
  <c r="AU72" i="171"/>
  <c r="AV71" i="171"/>
  <c r="AU71" i="171"/>
  <c r="AV70" i="171"/>
  <c r="AU70" i="171"/>
  <c r="AV69" i="171"/>
  <c r="AU69" i="171"/>
  <c r="AV68" i="171"/>
  <c r="AU68" i="171"/>
  <c r="AV67" i="171"/>
  <c r="AU67" i="171"/>
  <c r="AV66" i="171"/>
  <c r="AU66" i="171"/>
  <c r="AV65" i="171"/>
  <c r="AU65" i="171"/>
  <c r="AV64" i="171"/>
  <c r="AU64" i="171"/>
  <c r="AV63" i="171"/>
  <c r="AU63" i="171"/>
  <c r="AV62" i="171"/>
  <c r="AU62" i="171"/>
  <c r="AV61" i="171"/>
  <c r="AU61" i="171"/>
  <c r="AV60" i="171"/>
  <c r="AU60" i="171"/>
  <c r="AV59" i="171"/>
  <c r="AU59" i="171"/>
  <c r="AV58" i="171"/>
  <c r="AU58" i="171"/>
  <c r="AV57" i="171"/>
  <c r="AU57" i="171"/>
  <c r="AV56" i="171"/>
  <c r="AU56" i="171"/>
  <c r="AV55" i="171"/>
  <c r="AU55" i="171"/>
  <c r="AV54" i="171"/>
  <c r="AU54" i="171"/>
  <c r="AV53" i="171"/>
  <c r="AU53" i="171"/>
  <c r="AV52" i="171"/>
  <c r="AU52" i="171"/>
  <c r="AV51" i="171"/>
  <c r="AU51" i="171"/>
  <c r="AV50" i="171"/>
  <c r="AU50" i="171"/>
  <c r="AV49" i="171"/>
  <c r="AU49" i="171"/>
  <c r="AV48" i="171"/>
  <c r="AU48" i="171"/>
  <c r="AV47" i="171"/>
  <c r="AU47" i="171"/>
  <c r="AV46" i="171"/>
  <c r="AU46" i="171"/>
  <c r="AV45" i="171"/>
  <c r="AU45" i="171"/>
  <c r="AV44" i="171"/>
  <c r="AU44" i="171"/>
  <c r="AV43" i="171"/>
  <c r="AU43" i="171"/>
  <c r="AV42" i="171"/>
  <c r="AU42" i="171"/>
  <c r="AV41" i="171"/>
  <c r="AU41" i="171"/>
  <c r="AV40" i="171"/>
  <c r="AU40" i="171"/>
  <c r="AV39" i="171"/>
  <c r="AU39" i="171"/>
  <c r="AV38" i="171"/>
  <c r="AU38" i="171"/>
  <c r="AV37" i="171"/>
  <c r="AU37" i="171"/>
  <c r="AV36" i="171"/>
  <c r="AU36" i="171"/>
  <c r="AV35" i="171"/>
  <c r="AU35" i="171"/>
  <c r="AV34" i="171"/>
  <c r="AU34" i="171"/>
  <c r="AV33" i="171"/>
  <c r="AU33" i="171"/>
  <c r="AV32" i="171"/>
  <c r="AU32" i="171"/>
  <c r="AV31" i="171"/>
  <c r="AU31" i="171"/>
  <c r="AV30" i="171"/>
  <c r="AU30" i="171"/>
  <c r="AV29" i="171"/>
  <c r="AU29" i="171"/>
  <c r="AV28" i="171"/>
  <c r="AU28" i="171"/>
  <c r="AV27" i="171"/>
  <c r="AU27" i="171"/>
  <c r="AV26" i="171"/>
  <c r="AU26" i="171"/>
  <c r="AV25" i="171"/>
  <c r="AU25" i="171"/>
  <c r="AV24" i="171"/>
  <c r="AU24" i="171"/>
  <c r="AV23" i="171"/>
  <c r="AU23" i="171"/>
  <c r="AV22" i="171"/>
  <c r="AU22" i="171"/>
  <c r="AV21" i="171"/>
  <c r="AU21" i="171"/>
  <c r="AV20" i="171"/>
  <c r="AU20" i="171"/>
  <c r="AV19" i="171"/>
  <c r="AU19" i="171"/>
  <c r="AV18" i="171"/>
  <c r="AU18" i="171"/>
  <c r="AV17" i="171"/>
  <c r="AU17" i="171"/>
  <c r="AV16" i="171"/>
  <c r="AU16" i="171"/>
  <c r="AV15" i="171"/>
  <c r="AU15" i="171"/>
  <c r="AV14" i="171"/>
  <c r="AU14" i="171"/>
  <c r="AV13" i="171"/>
  <c r="AU13" i="171"/>
  <c r="AV12" i="171"/>
  <c r="AU12" i="171"/>
  <c r="AV11" i="171"/>
  <c r="AU11" i="171"/>
  <c r="AV10" i="171"/>
  <c r="AU10" i="171"/>
  <c r="AV9" i="171"/>
  <c r="AU9" i="171"/>
  <c r="AV8" i="171"/>
  <c r="AU8" i="171"/>
  <c r="AV7" i="171"/>
  <c r="AU7" i="171"/>
  <c r="AV6" i="171"/>
  <c r="AU6" i="171"/>
  <c r="AV5" i="171"/>
  <c r="AU5" i="171"/>
  <c r="AV4" i="171"/>
  <c r="AU4" i="171"/>
  <c r="AV102" i="170"/>
  <c r="AU102" i="170"/>
  <c r="AV101" i="170"/>
  <c r="AU101" i="170"/>
  <c r="AV100" i="170"/>
  <c r="AU100" i="170"/>
  <c r="AV99" i="170"/>
  <c r="AU99" i="170"/>
  <c r="AV98" i="170"/>
  <c r="AU98" i="170"/>
  <c r="AV97" i="170"/>
  <c r="AU97" i="170"/>
  <c r="AV96" i="170"/>
  <c r="AU96" i="170"/>
  <c r="AV95" i="170"/>
  <c r="AU95" i="170"/>
  <c r="AV94" i="170"/>
  <c r="AU94" i="170"/>
  <c r="AV93" i="170"/>
  <c r="AU93" i="170"/>
  <c r="AV92" i="170"/>
  <c r="AU92" i="170"/>
  <c r="AV91" i="170"/>
  <c r="AU91" i="170"/>
  <c r="AV90" i="170"/>
  <c r="AU90" i="170"/>
  <c r="AV89" i="170"/>
  <c r="AU89" i="170"/>
  <c r="AV88" i="170"/>
  <c r="AU88" i="170"/>
  <c r="AV87" i="170"/>
  <c r="AU87" i="170"/>
  <c r="AV86" i="170"/>
  <c r="AU86" i="170"/>
  <c r="AV85" i="170"/>
  <c r="AU85" i="170"/>
  <c r="AV84" i="170"/>
  <c r="AU84" i="170"/>
  <c r="AV83" i="170"/>
  <c r="AU83" i="170"/>
  <c r="AV82" i="170"/>
  <c r="AU82" i="170"/>
  <c r="AV81" i="170"/>
  <c r="AU81" i="170"/>
  <c r="AV80" i="170"/>
  <c r="AU80" i="170"/>
  <c r="AV79" i="170"/>
  <c r="AU79" i="170"/>
  <c r="AV78" i="170"/>
  <c r="AU78" i="170"/>
  <c r="AV77" i="170"/>
  <c r="AU77" i="170"/>
  <c r="AV76" i="170"/>
  <c r="AU76" i="170"/>
  <c r="AV75" i="170"/>
  <c r="AU75" i="170"/>
  <c r="AV74" i="170"/>
  <c r="AU74" i="170"/>
  <c r="AV73" i="170"/>
  <c r="AU73" i="170"/>
  <c r="AV72" i="170"/>
  <c r="AU72" i="170"/>
  <c r="AV71" i="170"/>
  <c r="AU71" i="170"/>
  <c r="AV70" i="170"/>
  <c r="AU70" i="170"/>
  <c r="AV69" i="170"/>
  <c r="AU69" i="170"/>
  <c r="AV68" i="170"/>
  <c r="AU68" i="170"/>
  <c r="AV67" i="170"/>
  <c r="AU67" i="170"/>
  <c r="AV66" i="170"/>
  <c r="AU66" i="170"/>
  <c r="AV65" i="170"/>
  <c r="AU65" i="170"/>
  <c r="AV64" i="170"/>
  <c r="AU64" i="170"/>
  <c r="AV63" i="170"/>
  <c r="AU63" i="170"/>
  <c r="AV62" i="170"/>
  <c r="AU62" i="170"/>
  <c r="AV61" i="170"/>
  <c r="AU61" i="170"/>
  <c r="AV60" i="170"/>
  <c r="AU60" i="170"/>
  <c r="AV59" i="170"/>
  <c r="AU59" i="170"/>
  <c r="AV58" i="170"/>
  <c r="AU58" i="170"/>
  <c r="AV57" i="170"/>
  <c r="AU57" i="170"/>
  <c r="AV56" i="170"/>
  <c r="AU56" i="170"/>
  <c r="AV55" i="170"/>
  <c r="AU55" i="170"/>
  <c r="AV54" i="170"/>
  <c r="AU54" i="170"/>
  <c r="AV53" i="170"/>
  <c r="AU53" i="170"/>
  <c r="AV52" i="170"/>
  <c r="AU52" i="170"/>
  <c r="AV51" i="170"/>
  <c r="AU51" i="170"/>
  <c r="AV50" i="170"/>
  <c r="AU50" i="170"/>
  <c r="AV49" i="170"/>
  <c r="AU49" i="170"/>
  <c r="AV48" i="170"/>
  <c r="AU48" i="170"/>
  <c r="AV47" i="170"/>
  <c r="AU47" i="170"/>
  <c r="AV46" i="170"/>
  <c r="AU46" i="170"/>
  <c r="AV45" i="170"/>
  <c r="AU45" i="170"/>
  <c r="AV44" i="170"/>
  <c r="AU44" i="170"/>
  <c r="AV43" i="170"/>
  <c r="AU43" i="170"/>
  <c r="AV42" i="170"/>
  <c r="AU42" i="170"/>
  <c r="AV41" i="170"/>
  <c r="AU41" i="170"/>
  <c r="AV40" i="170"/>
  <c r="AU40" i="170"/>
  <c r="AV39" i="170"/>
  <c r="AU39" i="170"/>
  <c r="AV38" i="170"/>
  <c r="AU38" i="170"/>
  <c r="AV37" i="170"/>
  <c r="AU37" i="170"/>
  <c r="AV36" i="170"/>
  <c r="AU36" i="170"/>
  <c r="AV35" i="170"/>
  <c r="AU35" i="170"/>
  <c r="AV34" i="170"/>
  <c r="AU34" i="170"/>
  <c r="AV33" i="170"/>
  <c r="AU33" i="170"/>
  <c r="AV32" i="170"/>
  <c r="AU32" i="170"/>
  <c r="AV31" i="170"/>
  <c r="AU31" i="170"/>
  <c r="AV30" i="170"/>
  <c r="AU30" i="170"/>
  <c r="AV29" i="170"/>
  <c r="AU29" i="170"/>
  <c r="AV28" i="170"/>
  <c r="AU28" i="170"/>
  <c r="AV27" i="170"/>
  <c r="AU27" i="170"/>
  <c r="AV26" i="170"/>
  <c r="AU26" i="170"/>
  <c r="AV25" i="170"/>
  <c r="AU25" i="170"/>
  <c r="AV24" i="170"/>
  <c r="AU24" i="170"/>
  <c r="AV23" i="170"/>
  <c r="AU23" i="170"/>
  <c r="AV22" i="170"/>
  <c r="AU22" i="170"/>
  <c r="AV21" i="170"/>
  <c r="AU21" i="170"/>
  <c r="AV20" i="170"/>
  <c r="AU20" i="170"/>
  <c r="AV19" i="170"/>
  <c r="AU19" i="170"/>
  <c r="AV18" i="170"/>
  <c r="AU18" i="170"/>
  <c r="AV17" i="170"/>
  <c r="AU17" i="170"/>
  <c r="AV16" i="170"/>
  <c r="AU16" i="170"/>
  <c r="AV15" i="170"/>
  <c r="AU15" i="170"/>
  <c r="AV14" i="170"/>
  <c r="AU14" i="170"/>
  <c r="AV13" i="170"/>
  <c r="AU13" i="170"/>
  <c r="AV12" i="170"/>
  <c r="AU12" i="170"/>
  <c r="AV11" i="170"/>
  <c r="AU11" i="170"/>
  <c r="AV10" i="170"/>
  <c r="AU10" i="170"/>
  <c r="AV9" i="170"/>
  <c r="AU9" i="170"/>
  <c r="AV8" i="170"/>
  <c r="AU8" i="170"/>
  <c r="AV7" i="170"/>
  <c r="AU7" i="170"/>
  <c r="AV6" i="170"/>
  <c r="AU6" i="170"/>
  <c r="AV5" i="170"/>
  <c r="AU5" i="170"/>
  <c r="AV4" i="170"/>
  <c r="AU4" i="170"/>
  <c r="AV102" i="169"/>
  <c r="AU102" i="169"/>
  <c r="AV101" i="169"/>
  <c r="AU101" i="169"/>
  <c r="AV100" i="169"/>
  <c r="AU100" i="169"/>
  <c r="AV99" i="169"/>
  <c r="AU99" i="169"/>
  <c r="AV98" i="169"/>
  <c r="AU98" i="169"/>
  <c r="AV97" i="169"/>
  <c r="AU97" i="169"/>
  <c r="AV96" i="169"/>
  <c r="AU96" i="169"/>
  <c r="AV95" i="169"/>
  <c r="AU95" i="169"/>
  <c r="AV94" i="169"/>
  <c r="AU94" i="169"/>
  <c r="AV93" i="169"/>
  <c r="AU93" i="169"/>
  <c r="AV92" i="169"/>
  <c r="AU92" i="169"/>
  <c r="AV91" i="169"/>
  <c r="AU91" i="169"/>
  <c r="AV90" i="169"/>
  <c r="AU90" i="169"/>
  <c r="AV89" i="169"/>
  <c r="AU89" i="169"/>
  <c r="AV88" i="169"/>
  <c r="AU88" i="169"/>
  <c r="AV87" i="169"/>
  <c r="AU87" i="169"/>
  <c r="AV86" i="169"/>
  <c r="AU86" i="169"/>
  <c r="AV85" i="169"/>
  <c r="AU85" i="169"/>
  <c r="AV84" i="169"/>
  <c r="AU84" i="169"/>
  <c r="AV83" i="169"/>
  <c r="AU83" i="169"/>
  <c r="AV82" i="169"/>
  <c r="AU82" i="169"/>
  <c r="AV81" i="169"/>
  <c r="AU81" i="169"/>
  <c r="AV80" i="169"/>
  <c r="AU80" i="169"/>
  <c r="AV79" i="169"/>
  <c r="AU79" i="169"/>
  <c r="AV78" i="169"/>
  <c r="AU78" i="169"/>
  <c r="AV77" i="169"/>
  <c r="AU77" i="169"/>
  <c r="AV76" i="169"/>
  <c r="AU76" i="169"/>
  <c r="AV75" i="169"/>
  <c r="AU75" i="169"/>
  <c r="AV74" i="169"/>
  <c r="AU74" i="169"/>
  <c r="AV73" i="169"/>
  <c r="AU73" i="169"/>
  <c r="AV72" i="169"/>
  <c r="AU72" i="169"/>
  <c r="AV71" i="169"/>
  <c r="AU71" i="169"/>
  <c r="AV70" i="169"/>
  <c r="AU70" i="169"/>
  <c r="AV69" i="169"/>
  <c r="AU69" i="169"/>
  <c r="AV68" i="169"/>
  <c r="AU68" i="169"/>
  <c r="AV67" i="169"/>
  <c r="AU67" i="169"/>
  <c r="AV66" i="169"/>
  <c r="AU66" i="169"/>
  <c r="AV65" i="169"/>
  <c r="AU65" i="169"/>
  <c r="AV64" i="169"/>
  <c r="AU64" i="169"/>
  <c r="AV63" i="169"/>
  <c r="AU63" i="169"/>
  <c r="AV62" i="169"/>
  <c r="AU62" i="169"/>
  <c r="AV61" i="169"/>
  <c r="AU61" i="169"/>
  <c r="AV60" i="169"/>
  <c r="AU60" i="169"/>
  <c r="AV59" i="169"/>
  <c r="AU59" i="169"/>
  <c r="AV58" i="169"/>
  <c r="AU58" i="169"/>
  <c r="AV57" i="169"/>
  <c r="AU57" i="169"/>
  <c r="AV56" i="169"/>
  <c r="AU56" i="169"/>
  <c r="AV55" i="169"/>
  <c r="AU55" i="169"/>
  <c r="AV54" i="169"/>
  <c r="AU54" i="169"/>
  <c r="AV53" i="169"/>
  <c r="AU53" i="169"/>
  <c r="AV52" i="169"/>
  <c r="AU52" i="169"/>
  <c r="AV51" i="169"/>
  <c r="AU51" i="169"/>
  <c r="AV50" i="169"/>
  <c r="AU50" i="169"/>
  <c r="AV49" i="169"/>
  <c r="AU49" i="169"/>
  <c r="AV48" i="169"/>
  <c r="AU48" i="169"/>
  <c r="AV47" i="169"/>
  <c r="AU47" i="169"/>
  <c r="AV46" i="169"/>
  <c r="AU46" i="169"/>
  <c r="AV45" i="169"/>
  <c r="AU45" i="169"/>
  <c r="AV44" i="169"/>
  <c r="AU44" i="169"/>
  <c r="AV43" i="169"/>
  <c r="AU43" i="169"/>
  <c r="AV42" i="169"/>
  <c r="AU42" i="169"/>
  <c r="AV41" i="169"/>
  <c r="AU41" i="169"/>
  <c r="AV40" i="169"/>
  <c r="AU40" i="169"/>
  <c r="AV39" i="169"/>
  <c r="AU39" i="169"/>
  <c r="AV38" i="169"/>
  <c r="AU38" i="169"/>
  <c r="AV37" i="169"/>
  <c r="AU37" i="169"/>
  <c r="AV36" i="169"/>
  <c r="AU36" i="169"/>
  <c r="AV35" i="169"/>
  <c r="AU35" i="169"/>
  <c r="AV34" i="169"/>
  <c r="AU34" i="169"/>
  <c r="AV33" i="169"/>
  <c r="AU33" i="169"/>
  <c r="AV32" i="169"/>
  <c r="AU32" i="169"/>
  <c r="AV31" i="169"/>
  <c r="AU31" i="169"/>
  <c r="AV30" i="169"/>
  <c r="AU30" i="169"/>
  <c r="AV29" i="169"/>
  <c r="AU29" i="169"/>
  <c r="AV28" i="169"/>
  <c r="AU28" i="169"/>
  <c r="AV27" i="169"/>
  <c r="AU27" i="169"/>
  <c r="AV26" i="169"/>
  <c r="AU26" i="169"/>
  <c r="AV25" i="169"/>
  <c r="AU25" i="169"/>
  <c r="AV24" i="169"/>
  <c r="AU24" i="169"/>
  <c r="AV23" i="169"/>
  <c r="AU23" i="169"/>
  <c r="AV22" i="169"/>
  <c r="AU22" i="169"/>
  <c r="AV21" i="169"/>
  <c r="AU21" i="169"/>
  <c r="AV20" i="169"/>
  <c r="AU20" i="169"/>
  <c r="AV19" i="169"/>
  <c r="AU19" i="169"/>
  <c r="AV18" i="169"/>
  <c r="AU18" i="169"/>
  <c r="AV17" i="169"/>
  <c r="AU17" i="169"/>
  <c r="AV16" i="169"/>
  <c r="AU16" i="169"/>
  <c r="AV15" i="169"/>
  <c r="AU15" i="169"/>
  <c r="AV14" i="169"/>
  <c r="AU14" i="169"/>
  <c r="AV13" i="169"/>
  <c r="AU13" i="169"/>
  <c r="AV12" i="169"/>
  <c r="AU12" i="169"/>
  <c r="AV11" i="169"/>
  <c r="AU11" i="169"/>
  <c r="AV10" i="169"/>
  <c r="AU10" i="169"/>
  <c r="AV9" i="169"/>
  <c r="AU9" i="169"/>
  <c r="AV8" i="169"/>
  <c r="AU8" i="169"/>
  <c r="AV7" i="169"/>
  <c r="AU7" i="169"/>
  <c r="AV6" i="169"/>
  <c r="AU6" i="169"/>
  <c r="AV5" i="169"/>
  <c r="AU5" i="169"/>
  <c r="AV4" i="169"/>
  <c r="AU4" i="169"/>
  <c r="AV102" i="168"/>
  <c r="AU102" i="168"/>
  <c r="AV101" i="168"/>
  <c r="AU101" i="168"/>
  <c r="AV100" i="168"/>
  <c r="AU100" i="168"/>
  <c r="AV99" i="168"/>
  <c r="AU99" i="168"/>
  <c r="AV98" i="168"/>
  <c r="AU98" i="168"/>
  <c r="AV97" i="168"/>
  <c r="AU97" i="168"/>
  <c r="AV96" i="168"/>
  <c r="AU96" i="168"/>
  <c r="AV95" i="168"/>
  <c r="AU95" i="168"/>
  <c r="AV94" i="168"/>
  <c r="AU94" i="168"/>
  <c r="AV93" i="168"/>
  <c r="AU93" i="168"/>
  <c r="AV92" i="168"/>
  <c r="AU92" i="168"/>
  <c r="AV91" i="168"/>
  <c r="AU91" i="168"/>
  <c r="AV90" i="168"/>
  <c r="AU90" i="168"/>
  <c r="AV89" i="168"/>
  <c r="AU89" i="168"/>
  <c r="AV88" i="168"/>
  <c r="AU88" i="168"/>
  <c r="AV87" i="168"/>
  <c r="AU87" i="168"/>
  <c r="AV86" i="168"/>
  <c r="AU86" i="168"/>
  <c r="AV85" i="168"/>
  <c r="AU85" i="168"/>
  <c r="AV84" i="168"/>
  <c r="AU84" i="168"/>
  <c r="AV83" i="168"/>
  <c r="AU83" i="168"/>
  <c r="AV82" i="168"/>
  <c r="AU82" i="168"/>
  <c r="AV81" i="168"/>
  <c r="AU81" i="168"/>
  <c r="AV80" i="168"/>
  <c r="AU80" i="168"/>
  <c r="AV79" i="168"/>
  <c r="AU79" i="168"/>
  <c r="AV78" i="168"/>
  <c r="AU78" i="168"/>
  <c r="AV77" i="168"/>
  <c r="AU77" i="168"/>
  <c r="AV76" i="168"/>
  <c r="AU76" i="168"/>
  <c r="AV75" i="168"/>
  <c r="AU75" i="168"/>
  <c r="AV74" i="168"/>
  <c r="AU74" i="168"/>
  <c r="AV73" i="168"/>
  <c r="AU73" i="168"/>
  <c r="AV72" i="168"/>
  <c r="AU72" i="168"/>
  <c r="AV71" i="168"/>
  <c r="AU71" i="168"/>
  <c r="AV70" i="168"/>
  <c r="AU70" i="168"/>
  <c r="AV69" i="168"/>
  <c r="AU69" i="168"/>
  <c r="AV68" i="168"/>
  <c r="AU68" i="168"/>
  <c r="AV67" i="168"/>
  <c r="AU67" i="168"/>
  <c r="AV66" i="168"/>
  <c r="AU66" i="168"/>
  <c r="AV65" i="168"/>
  <c r="AU65" i="168"/>
  <c r="AV64" i="168"/>
  <c r="AU64" i="168"/>
  <c r="AV63" i="168"/>
  <c r="AU63" i="168"/>
  <c r="AV62" i="168"/>
  <c r="AU62" i="168"/>
  <c r="AV61" i="168"/>
  <c r="AU61" i="168"/>
  <c r="AV60" i="168"/>
  <c r="AU60" i="168"/>
  <c r="AV59" i="168"/>
  <c r="AU59" i="168"/>
  <c r="AV58" i="168"/>
  <c r="AU58" i="168"/>
  <c r="AV57" i="168"/>
  <c r="AU57" i="168"/>
  <c r="AV56" i="168"/>
  <c r="AU56" i="168"/>
  <c r="AV55" i="168"/>
  <c r="AU55" i="168"/>
  <c r="AV54" i="168"/>
  <c r="AU54" i="168"/>
  <c r="AV53" i="168"/>
  <c r="AU53" i="168"/>
  <c r="AV52" i="168"/>
  <c r="AU52" i="168"/>
  <c r="AV51" i="168"/>
  <c r="AU51" i="168"/>
  <c r="AV50" i="168"/>
  <c r="AU50" i="168"/>
  <c r="AV49" i="168"/>
  <c r="AU49" i="168"/>
  <c r="AV48" i="168"/>
  <c r="AU48" i="168"/>
  <c r="AV47" i="168"/>
  <c r="AU47" i="168"/>
  <c r="AV46" i="168"/>
  <c r="AU46" i="168"/>
  <c r="AV45" i="168"/>
  <c r="AU45" i="168"/>
  <c r="AV44" i="168"/>
  <c r="AU44" i="168"/>
  <c r="AV43" i="168"/>
  <c r="AU43" i="168"/>
  <c r="AV42" i="168"/>
  <c r="AU42" i="168"/>
  <c r="AV41" i="168"/>
  <c r="AU41" i="168"/>
  <c r="AV40" i="168"/>
  <c r="AU40" i="168"/>
  <c r="AV39" i="168"/>
  <c r="AU39" i="168"/>
  <c r="AV38" i="168"/>
  <c r="AU38" i="168"/>
  <c r="AV37" i="168"/>
  <c r="AU37" i="168"/>
  <c r="AV36" i="168"/>
  <c r="AU36" i="168"/>
  <c r="AV35" i="168"/>
  <c r="AU35" i="168"/>
  <c r="AV34" i="168"/>
  <c r="AU34" i="168"/>
  <c r="AV33" i="168"/>
  <c r="AU33" i="168"/>
  <c r="AV32" i="168"/>
  <c r="AU32" i="168"/>
  <c r="AV31" i="168"/>
  <c r="AU31" i="168"/>
  <c r="AV30" i="168"/>
  <c r="AU30" i="168"/>
  <c r="AV29" i="168"/>
  <c r="AU29" i="168"/>
  <c r="AV28" i="168"/>
  <c r="AU28" i="168"/>
  <c r="AV27" i="168"/>
  <c r="AU27" i="168"/>
  <c r="AV26" i="168"/>
  <c r="AU26" i="168"/>
  <c r="AV25" i="168"/>
  <c r="AU25" i="168"/>
  <c r="AV24" i="168"/>
  <c r="AU24" i="168"/>
  <c r="AV23" i="168"/>
  <c r="AU23" i="168"/>
  <c r="AV22" i="168"/>
  <c r="AU22" i="168"/>
  <c r="AV21" i="168"/>
  <c r="AU21" i="168"/>
  <c r="AV20" i="168"/>
  <c r="AU20" i="168"/>
  <c r="AV19" i="168"/>
  <c r="AU19" i="168"/>
  <c r="AV18" i="168"/>
  <c r="AU18" i="168"/>
  <c r="AV17" i="168"/>
  <c r="AU17" i="168"/>
  <c r="AV16" i="168"/>
  <c r="AU16" i="168"/>
  <c r="AV15" i="168"/>
  <c r="AU15" i="168"/>
  <c r="AV14" i="168"/>
  <c r="AU14" i="168"/>
  <c r="AV13" i="168"/>
  <c r="AU13" i="168"/>
  <c r="AV12" i="168"/>
  <c r="AU12" i="168"/>
  <c r="AV11" i="168"/>
  <c r="AU11" i="168"/>
  <c r="AV10" i="168"/>
  <c r="AU10" i="168"/>
  <c r="AV9" i="168"/>
  <c r="AU9" i="168"/>
  <c r="AV8" i="168"/>
  <c r="AU8" i="168"/>
  <c r="AV7" i="168"/>
  <c r="AU7" i="168"/>
  <c r="AV6" i="168"/>
  <c r="AU6" i="168"/>
  <c r="AV5" i="168"/>
  <c r="AU5" i="168"/>
  <c r="AV4" i="168"/>
  <c r="AU4" i="168"/>
  <c r="AV102" i="167"/>
  <c r="AU102" i="167"/>
  <c r="AV101" i="167"/>
  <c r="AU101" i="167"/>
  <c r="AV100" i="167"/>
  <c r="AU100" i="167"/>
  <c r="AV99" i="167"/>
  <c r="AU99" i="167"/>
  <c r="AV98" i="167"/>
  <c r="AU98" i="167"/>
  <c r="AV97" i="167"/>
  <c r="AU97" i="167"/>
  <c r="AV96" i="167"/>
  <c r="AU96" i="167"/>
  <c r="AV95" i="167"/>
  <c r="AU95" i="167"/>
  <c r="AV94" i="167"/>
  <c r="AU94" i="167"/>
  <c r="AV93" i="167"/>
  <c r="AU93" i="167"/>
  <c r="AV92" i="167"/>
  <c r="AU92" i="167"/>
  <c r="AV91" i="167"/>
  <c r="AU91" i="167"/>
  <c r="AV90" i="167"/>
  <c r="AU90" i="167"/>
  <c r="AV89" i="167"/>
  <c r="AU89" i="167"/>
  <c r="AV88" i="167"/>
  <c r="AU88" i="167"/>
  <c r="AV87" i="167"/>
  <c r="AU87" i="167"/>
  <c r="AV86" i="167"/>
  <c r="AU86" i="167"/>
  <c r="AV85" i="167"/>
  <c r="AU85" i="167"/>
  <c r="AV84" i="167"/>
  <c r="AU84" i="167"/>
  <c r="AV83" i="167"/>
  <c r="AU83" i="167"/>
  <c r="AV82" i="167"/>
  <c r="AU82" i="167"/>
  <c r="AV81" i="167"/>
  <c r="AU81" i="167"/>
  <c r="AV80" i="167"/>
  <c r="AU80" i="167"/>
  <c r="AV79" i="167"/>
  <c r="AU79" i="167"/>
  <c r="AV78" i="167"/>
  <c r="AU78" i="167"/>
  <c r="AV77" i="167"/>
  <c r="AU77" i="167"/>
  <c r="AV76" i="167"/>
  <c r="AU76" i="167"/>
  <c r="AV75" i="167"/>
  <c r="AU75" i="167"/>
  <c r="AV74" i="167"/>
  <c r="AU74" i="167"/>
  <c r="AV73" i="167"/>
  <c r="AU73" i="167"/>
  <c r="AV72" i="167"/>
  <c r="AU72" i="167"/>
  <c r="AV71" i="167"/>
  <c r="AU71" i="167"/>
  <c r="AV70" i="167"/>
  <c r="AU70" i="167"/>
  <c r="AV69" i="167"/>
  <c r="AU69" i="167"/>
  <c r="AV68" i="167"/>
  <c r="AU68" i="167"/>
  <c r="AV67" i="167"/>
  <c r="AU67" i="167"/>
  <c r="AV66" i="167"/>
  <c r="AU66" i="167"/>
  <c r="AV65" i="167"/>
  <c r="AU65" i="167"/>
  <c r="AV64" i="167"/>
  <c r="AU64" i="167"/>
  <c r="AV63" i="167"/>
  <c r="AU63" i="167"/>
  <c r="AV62" i="167"/>
  <c r="AU62" i="167"/>
  <c r="AV61" i="167"/>
  <c r="AU61" i="167"/>
  <c r="AV60" i="167"/>
  <c r="AU60" i="167"/>
  <c r="AV59" i="167"/>
  <c r="AU59" i="167"/>
  <c r="AV58" i="167"/>
  <c r="AU58" i="167"/>
  <c r="AV57" i="167"/>
  <c r="AU57" i="167"/>
  <c r="AV56" i="167"/>
  <c r="AU56" i="167"/>
  <c r="AV55" i="167"/>
  <c r="AU55" i="167"/>
  <c r="AV54" i="167"/>
  <c r="AU54" i="167"/>
  <c r="AV53" i="167"/>
  <c r="AU53" i="167"/>
  <c r="AV52" i="167"/>
  <c r="AU52" i="167"/>
  <c r="AV51" i="167"/>
  <c r="AU51" i="167"/>
  <c r="AV50" i="167"/>
  <c r="AU50" i="167"/>
  <c r="AV49" i="167"/>
  <c r="AU49" i="167"/>
  <c r="AV48" i="167"/>
  <c r="AU48" i="167"/>
  <c r="AV47" i="167"/>
  <c r="AU47" i="167"/>
  <c r="AV46" i="167"/>
  <c r="AU46" i="167"/>
  <c r="AV45" i="167"/>
  <c r="AU45" i="167"/>
  <c r="AV44" i="167"/>
  <c r="AU44" i="167"/>
  <c r="AV43" i="167"/>
  <c r="AU43" i="167"/>
  <c r="AV42" i="167"/>
  <c r="AU42" i="167"/>
  <c r="AV41" i="167"/>
  <c r="AU41" i="167"/>
  <c r="AV40" i="167"/>
  <c r="AU40" i="167"/>
  <c r="AV39" i="167"/>
  <c r="AU39" i="167"/>
  <c r="AV38" i="167"/>
  <c r="AU38" i="167"/>
  <c r="AV37" i="167"/>
  <c r="AU37" i="167"/>
  <c r="AV36" i="167"/>
  <c r="AU36" i="167"/>
  <c r="AV35" i="167"/>
  <c r="AU35" i="167"/>
  <c r="AV34" i="167"/>
  <c r="AU34" i="167"/>
  <c r="AV33" i="167"/>
  <c r="AU33" i="167"/>
  <c r="AV32" i="167"/>
  <c r="AU32" i="167"/>
  <c r="AV31" i="167"/>
  <c r="AU31" i="167"/>
  <c r="AV30" i="167"/>
  <c r="AU30" i="167"/>
  <c r="AV29" i="167"/>
  <c r="AU29" i="167"/>
  <c r="AV28" i="167"/>
  <c r="AU28" i="167"/>
  <c r="AV27" i="167"/>
  <c r="AU27" i="167"/>
  <c r="AV26" i="167"/>
  <c r="AU26" i="167"/>
  <c r="AV25" i="167"/>
  <c r="AU25" i="167"/>
  <c r="AV24" i="167"/>
  <c r="AU24" i="167"/>
  <c r="AV23" i="167"/>
  <c r="AU23" i="167"/>
  <c r="AV22" i="167"/>
  <c r="AU22" i="167"/>
  <c r="AV21" i="167"/>
  <c r="AU21" i="167"/>
  <c r="AV20" i="167"/>
  <c r="AU20" i="167"/>
  <c r="AV19" i="167"/>
  <c r="AU19" i="167"/>
  <c r="AV18" i="167"/>
  <c r="AU18" i="167"/>
  <c r="AV17" i="167"/>
  <c r="AU17" i="167"/>
  <c r="AV16" i="167"/>
  <c r="AU16" i="167"/>
  <c r="AV15" i="167"/>
  <c r="AU15" i="167"/>
  <c r="AV14" i="167"/>
  <c r="AU14" i="167"/>
  <c r="AV13" i="167"/>
  <c r="AU13" i="167"/>
  <c r="AV12" i="167"/>
  <c r="AU12" i="167"/>
  <c r="AV11" i="167"/>
  <c r="AU11" i="167"/>
  <c r="AV10" i="167"/>
  <c r="AU10" i="167"/>
  <c r="AV9" i="167"/>
  <c r="AU9" i="167"/>
  <c r="AV8" i="167"/>
  <c r="AU8" i="167"/>
  <c r="AV7" i="167"/>
  <c r="AU7" i="167"/>
  <c r="AV6" i="167"/>
  <c r="AU6" i="167"/>
  <c r="AV5" i="167"/>
  <c r="AU5" i="167"/>
  <c r="AV4" i="167"/>
  <c r="AU4" i="167"/>
  <c r="AV102" i="166"/>
  <c r="AU102" i="166"/>
  <c r="AV101" i="166"/>
  <c r="AU101" i="166"/>
  <c r="AV100" i="166"/>
  <c r="AU100" i="166"/>
  <c r="AV99" i="166"/>
  <c r="AU99" i="166"/>
  <c r="AV98" i="166"/>
  <c r="AU98" i="166"/>
  <c r="AV97" i="166"/>
  <c r="AU97" i="166"/>
  <c r="AV96" i="166"/>
  <c r="AU96" i="166"/>
  <c r="AV95" i="166"/>
  <c r="AU95" i="166"/>
  <c r="AV94" i="166"/>
  <c r="AU94" i="166"/>
  <c r="AV93" i="166"/>
  <c r="AU93" i="166"/>
  <c r="AV92" i="166"/>
  <c r="AU92" i="166"/>
  <c r="AV91" i="166"/>
  <c r="AU91" i="166"/>
  <c r="AV90" i="166"/>
  <c r="AU90" i="166"/>
  <c r="AV89" i="166"/>
  <c r="AU89" i="166"/>
  <c r="AV88" i="166"/>
  <c r="AU88" i="166"/>
  <c r="AV87" i="166"/>
  <c r="AU87" i="166"/>
  <c r="AV86" i="166"/>
  <c r="AU86" i="166"/>
  <c r="AV85" i="166"/>
  <c r="AU85" i="166"/>
  <c r="AV84" i="166"/>
  <c r="AU84" i="166"/>
  <c r="AV83" i="166"/>
  <c r="AU83" i="166"/>
  <c r="AV82" i="166"/>
  <c r="AU82" i="166"/>
  <c r="AV81" i="166"/>
  <c r="AU81" i="166"/>
  <c r="AV80" i="166"/>
  <c r="AU80" i="166"/>
  <c r="AV79" i="166"/>
  <c r="AU79" i="166"/>
  <c r="AV78" i="166"/>
  <c r="AU78" i="166"/>
  <c r="AV77" i="166"/>
  <c r="AU77" i="166"/>
  <c r="AV76" i="166"/>
  <c r="AU76" i="166"/>
  <c r="AV75" i="166"/>
  <c r="AU75" i="166"/>
  <c r="AV74" i="166"/>
  <c r="AU74" i="166"/>
  <c r="AV73" i="166"/>
  <c r="AU73" i="166"/>
  <c r="AV72" i="166"/>
  <c r="AU72" i="166"/>
  <c r="AV71" i="166"/>
  <c r="AU71" i="166"/>
  <c r="AV70" i="166"/>
  <c r="AU70" i="166"/>
  <c r="AV69" i="166"/>
  <c r="AU69" i="166"/>
  <c r="AV68" i="166"/>
  <c r="AU68" i="166"/>
  <c r="AV67" i="166"/>
  <c r="AU67" i="166"/>
  <c r="AV66" i="166"/>
  <c r="AU66" i="166"/>
  <c r="AV65" i="166"/>
  <c r="AU65" i="166"/>
  <c r="AV64" i="166"/>
  <c r="AU64" i="166"/>
  <c r="AV63" i="166"/>
  <c r="AU63" i="166"/>
  <c r="AV62" i="166"/>
  <c r="AU62" i="166"/>
  <c r="AV61" i="166"/>
  <c r="AU61" i="166"/>
  <c r="AV60" i="166"/>
  <c r="AU60" i="166"/>
  <c r="AV59" i="166"/>
  <c r="AU59" i="166"/>
  <c r="AV58" i="166"/>
  <c r="AU58" i="166"/>
  <c r="AV57" i="166"/>
  <c r="AU57" i="166"/>
  <c r="AV56" i="166"/>
  <c r="AU56" i="166"/>
  <c r="AV55" i="166"/>
  <c r="AU55" i="166"/>
  <c r="AV54" i="166"/>
  <c r="AU54" i="166"/>
  <c r="AV53" i="166"/>
  <c r="AU53" i="166"/>
  <c r="AV52" i="166"/>
  <c r="AU52" i="166"/>
  <c r="AV51" i="166"/>
  <c r="AU51" i="166"/>
  <c r="AV50" i="166"/>
  <c r="AU50" i="166"/>
  <c r="AV49" i="166"/>
  <c r="AU49" i="166"/>
  <c r="AV48" i="166"/>
  <c r="AU48" i="166"/>
  <c r="AV47" i="166"/>
  <c r="AU47" i="166"/>
  <c r="AV46" i="166"/>
  <c r="AU46" i="166"/>
  <c r="AV45" i="166"/>
  <c r="AU45" i="166"/>
  <c r="AV44" i="166"/>
  <c r="AU44" i="166"/>
  <c r="AV43" i="166"/>
  <c r="AU43" i="166"/>
  <c r="AV42" i="166"/>
  <c r="AU42" i="166"/>
  <c r="AV41" i="166"/>
  <c r="AU41" i="166"/>
  <c r="AV40" i="166"/>
  <c r="AU40" i="166"/>
  <c r="AV39" i="166"/>
  <c r="AU39" i="166"/>
  <c r="AV38" i="166"/>
  <c r="AU38" i="166"/>
  <c r="AV37" i="166"/>
  <c r="AU37" i="166"/>
  <c r="AV36" i="166"/>
  <c r="AU36" i="166"/>
  <c r="AV35" i="166"/>
  <c r="AU35" i="166"/>
  <c r="AV34" i="166"/>
  <c r="AU34" i="166"/>
  <c r="AV33" i="166"/>
  <c r="AU33" i="166"/>
  <c r="AV32" i="166"/>
  <c r="AU32" i="166"/>
  <c r="AV31" i="166"/>
  <c r="AU31" i="166"/>
  <c r="AV30" i="166"/>
  <c r="AU30" i="166"/>
  <c r="AV29" i="166"/>
  <c r="AU29" i="166"/>
  <c r="AV28" i="166"/>
  <c r="AU28" i="166"/>
  <c r="AV27" i="166"/>
  <c r="AU27" i="166"/>
  <c r="AV26" i="166"/>
  <c r="AU26" i="166"/>
  <c r="AV25" i="166"/>
  <c r="AU25" i="166"/>
  <c r="AV24" i="166"/>
  <c r="AU24" i="166"/>
  <c r="AV23" i="166"/>
  <c r="AU23" i="166"/>
  <c r="AV22" i="166"/>
  <c r="AU22" i="166"/>
  <c r="AV21" i="166"/>
  <c r="AU21" i="166"/>
  <c r="AV20" i="166"/>
  <c r="AU20" i="166"/>
  <c r="AV19" i="166"/>
  <c r="AU19" i="166"/>
  <c r="AV18" i="166"/>
  <c r="AU18" i="166"/>
  <c r="AV17" i="166"/>
  <c r="AU17" i="166"/>
  <c r="AV16" i="166"/>
  <c r="AU16" i="166"/>
  <c r="AV15" i="166"/>
  <c r="AU15" i="166"/>
  <c r="AV14" i="166"/>
  <c r="AU14" i="166"/>
  <c r="AV13" i="166"/>
  <c r="AU13" i="166"/>
  <c r="AV12" i="166"/>
  <c r="AU12" i="166"/>
  <c r="AV11" i="166"/>
  <c r="AU11" i="166"/>
  <c r="AV10" i="166"/>
  <c r="AU10" i="166"/>
  <c r="AV9" i="166"/>
  <c r="AU9" i="166"/>
  <c r="AV8" i="166"/>
  <c r="AU8" i="166"/>
  <c r="AV7" i="166"/>
  <c r="AU7" i="166"/>
  <c r="AV6" i="166"/>
  <c r="AU6" i="166"/>
  <c r="AV5" i="166"/>
  <c r="AU5" i="166"/>
  <c r="AV4" i="166"/>
  <c r="AU4" i="166"/>
  <c r="AV102" i="165"/>
  <c r="AU102" i="165"/>
  <c r="AV101" i="165"/>
  <c r="AU101" i="165"/>
  <c r="AV100" i="165"/>
  <c r="AU100" i="165"/>
  <c r="AV99" i="165"/>
  <c r="AU99" i="165"/>
  <c r="AV98" i="165"/>
  <c r="AU98" i="165"/>
  <c r="AV97" i="165"/>
  <c r="AU97" i="165"/>
  <c r="AV96" i="165"/>
  <c r="AU96" i="165"/>
  <c r="AV95" i="165"/>
  <c r="AU95" i="165"/>
  <c r="AV94" i="165"/>
  <c r="AU94" i="165"/>
  <c r="AV93" i="165"/>
  <c r="AU93" i="165"/>
  <c r="AV92" i="165"/>
  <c r="AU92" i="165"/>
  <c r="AV91" i="165"/>
  <c r="AU91" i="165"/>
  <c r="AV90" i="165"/>
  <c r="AU90" i="165"/>
  <c r="AV89" i="165"/>
  <c r="AU89" i="165"/>
  <c r="AV88" i="165"/>
  <c r="AU88" i="165"/>
  <c r="AV87" i="165"/>
  <c r="AU87" i="165"/>
  <c r="AV86" i="165"/>
  <c r="AU86" i="165"/>
  <c r="AV85" i="165"/>
  <c r="AU85" i="165"/>
  <c r="AV84" i="165"/>
  <c r="AU84" i="165"/>
  <c r="AV83" i="165"/>
  <c r="AU83" i="165"/>
  <c r="AV82" i="165"/>
  <c r="AU82" i="165"/>
  <c r="AV81" i="165"/>
  <c r="AU81" i="165"/>
  <c r="AV80" i="165"/>
  <c r="AU80" i="165"/>
  <c r="AV79" i="165"/>
  <c r="AU79" i="165"/>
  <c r="AV78" i="165"/>
  <c r="AU78" i="165"/>
  <c r="AV77" i="165"/>
  <c r="AU77" i="165"/>
  <c r="AV76" i="165"/>
  <c r="AU76" i="165"/>
  <c r="AV75" i="165"/>
  <c r="AU75" i="165"/>
  <c r="AV74" i="165"/>
  <c r="AU74" i="165"/>
  <c r="AV73" i="165"/>
  <c r="AU73" i="165"/>
  <c r="AV72" i="165"/>
  <c r="AU72" i="165"/>
  <c r="AV71" i="165"/>
  <c r="AU71" i="165"/>
  <c r="AV70" i="165"/>
  <c r="AU70" i="165"/>
  <c r="AV69" i="165"/>
  <c r="AU69" i="165"/>
  <c r="AV68" i="165"/>
  <c r="AU68" i="165"/>
  <c r="AV67" i="165"/>
  <c r="AU67" i="165"/>
  <c r="AV66" i="165"/>
  <c r="AU66" i="165"/>
  <c r="AV65" i="165"/>
  <c r="AU65" i="165"/>
  <c r="AV64" i="165"/>
  <c r="AU64" i="165"/>
  <c r="AV63" i="165"/>
  <c r="AU63" i="165"/>
  <c r="AV62" i="165"/>
  <c r="AU62" i="165"/>
  <c r="AV61" i="165"/>
  <c r="AU61" i="165"/>
  <c r="AV60" i="165"/>
  <c r="AU60" i="165"/>
  <c r="AV59" i="165"/>
  <c r="AU59" i="165"/>
  <c r="AV58" i="165"/>
  <c r="AU58" i="165"/>
  <c r="AV57" i="165"/>
  <c r="AU57" i="165"/>
  <c r="AV56" i="165"/>
  <c r="AU56" i="165"/>
  <c r="AV55" i="165"/>
  <c r="AU55" i="165"/>
  <c r="AV54" i="165"/>
  <c r="AU54" i="165"/>
  <c r="AV53" i="165"/>
  <c r="AU53" i="165"/>
  <c r="AV52" i="165"/>
  <c r="AU52" i="165"/>
  <c r="AV51" i="165"/>
  <c r="AU51" i="165"/>
  <c r="AV50" i="165"/>
  <c r="AU50" i="165"/>
  <c r="AV49" i="165"/>
  <c r="AU49" i="165"/>
  <c r="AV48" i="165"/>
  <c r="AU48" i="165"/>
  <c r="AV47" i="165"/>
  <c r="AU47" i="165"/>
  <c r="AV46" i="165"/>
  <c r="AU46" i="165"/>
  <c r="AV45" i="165"/>
  <c r="AU45" i="165"/>
  <c r="AV44" i="165"/>
  <c r="AU44" i="165"/>
  <c r="AV43" i="165"/>
  <c r="AU43" i="165"/>
  <c r="AV42" i="165"/>
  <c r="AU42" i="165"/>
  <c r="AV41" i="165"/>
  <c r="AU41" i="165"/>
  <c r="AV40" i="165"/>
  <c r="AU40" i="165"/>
  <c r="AV39" i="165"/>
  <c r="AU39" i="165"/>
  <c r="AV38" i="165"/>
  <c r="AU38" i="165"/>
  <c r="AV37" i="165"/>
  <c r="AU37" i="165"/>
  <c r="AV36" i="165"/>
  <c r="AU36" i="165"/>
  <c r="AV35" i="165"/>
  <c r="AU35" i="165"/>
  <c r="AV34" i="165"/>
  <c r="AU34" i="165"/>
  <c r="AV33" i="165"/>
  <c r="AU33" i="165"/>
  <c r="AV32" i="165"/>
  <c r="AU32" i="165"/>
  <c r="AV31" i="165"/>
  <c r="AU31" i="165"/>
  <c r="AV30" i="165"/>
  <c r="AU30" i="165"/>
  <c r="AV29" i="165"/>
  <c r="AU29" i="165"/>
  <c r="AV28" i="165"/>
  <c r="AU28" i="165"/>
  <c r="AV27" i="165"/>
  <c r="AU27" i="165"/>
  <c r="AV26" i="165"/>
  <c r="AU26" i="165"/>
  <c r="AV25" i="165"/>
  <c r="AU25" i="165"/>
  <c r="AV24" i="165"/>
  <c r="AU24" i="165"/>
  <c r="AV23" i="165"/>
  <c r="AU23" i="165"/>
  <c r="AV22" i="165"/>
  <c r="AU22" i="165"/>
  <c r="AV21" i="165"/>
  <c r="AU21" i="165"/>
  <c r="AV20" i="165"/>
  <c r="AU20" i="165"/>
  <c r="AV19" i="165"/>
  <c r="AU19" i="165"/>
  <c r="AV18" i="165"/>
  <c r="AU18" i="165"/>
  <c r="AV17" i="165"/>
  <c r="AU17" i="165"/>
  <c r="AV16" i="165"/>
  <c r="AU16" i="165"/>
  <c r="AV15" i="165"/>
  <c r="AU15" i="165"/>
  <c r="AV14" i="165"/>
  <c r="AU14" i="165"/>
  <c r="AV13" i="165"/>
  <c r="AU13" i="165"/>
  <c r="AV12" i="165"/>
  <c r="AU12" i="165"/>
  <c r="AV11" i="165"/>
  <c r="AU11" i="165"/>
  <c r="AV10" i="165"/>
  <c r="AU10" i="165"/>
  <c r="AV9" i="165"/>
  <c r="AU9" i="165"/>
  <c r="AV8" i="165"/>
  <c r="AU8" i="165"/>
  <c r="AV7" i="165"/>
  <c r="AU7" i="165"/>
  <c r="AV6" i="165"/>
  <c r="AU6" i="165"/>
  <c r="AV5" i="165"/>
  <c r="AU5" i="165"/>
  <c r="AV4" i="165"/>
  <c r="AU4" i="165"/>
  <c r="AV102" i="164"/>
  <c r="AU102" i="164"/>
  <c r="AV101" i="164"/>
  <c r="AU101" i="164"/>
  <c r="AV100" i="164"/>
  <c r="AU100" i="164"/>
  <c r="AV99" i="164"/>
  <c r="AU99" i="164"/>
  <c r="AV98" i="164"/>
  <c r="AU98" i="164"/>
  <c r="AV97" i="164"/>
  <c r="AU97" i="164"/>
  <c r="AV96" i="164"/>
  <c r="AU96" i="164"/>
  <c r="AV95" i="164"/>
  <c r="AU95" i="164"/>
  <c r="AV94" i="164"/>
  <c r="AU94" i="164"/>
  <c r="AV93" i="164"/>
  <c r="AU93" i="164"/>
  <c r="AV92" i="164"/>
  <c r="AU92" i="164"/>
  <c r="AV91" i="164"/>
  <c r="AU91" i="164"/>
  <c r="AV90" i="164"/>
  <c r="AU90" i="164"/>
  <c r="AV89" i="164"/>
  <c r="AU89" i="164"/>
  <c r="AV88" i="164"/>
  <c r="AU88" i="164"/>
  <c r="AV87" i="164"/>
  <c r="AU87" i="164"/>
  <c r="AV86" i="164"/>
  <c r="AU86" i="164"/>
  <c r="AV85" i="164"/>
  <c r="AU85" i="164"/>
  <c r="AV84" i="164"/>
  <c r="AU84" i="164"/>
  <c r="AV83" i="164"/>
  <c r="AU83" i="164"/>
  <c r="AV82" i="164"/>
  <c r="AU82" i="164"/>
  <c r="AV81" i="164"/>
  <c r="AU81" i="164"/>
  <c r="AV80" i="164"/>
  <c r="AU80" i="164"/>
  <c r="AV79" i="164"/>
  <c r="AU79" i="164"/>
  <c r="AV78" i="164"/>
  <c r="AU78" i="164"/>
  <c r="AV77" i="164"/>
  <c r="AU77" i="164"/>
  <c r="AV76" i="164"/>
  <c r="AU76" i="164"/>
  <c r="AV75" i="164"/>
  <c r="AU75" i="164"/>
  <c r="AV74" i="164"/>
  <c r="AU74" i="164"/>
  <c r="AV73" i="164"/>
  <c r="AU73" i="164"/>
  <c r="AV72" i="164"/>
  <c r="AU72" i="164"/>
  <c r="AV71" i="164"/>
  <c r="AU71" i="164"/>
  <c r="AV70" i="164"/>
  <c r="AU70" i="164"/>
  <c r="AV69" i="164"/>
  <c r="AU69" i="164"/>
  <c r="AV68" i="164"/>
  <c r="AU68" i="164"/>
  <c r="AV67" i="164"/>
  <c r="AU67" i="164"/>
  <c r="AV66" i="164"/>
  <c r="AU66" i="164"/>
  <c r="AV65" i="164"/>
  <c r="AU65" i="164"/>
  <c r="AV64" i="164"/>
  <c r="AU64" i="164"/>
  <c r="AV63" i="164"/>
  <c r="AU63" i="164"/>
  <c r="AV62" i="164"/>
  <c r="AU62" i="164"/>
  <c r="AV61" i="164"/>
  <c r="AU61" i="164"/>
  <c r="AV60" i="164"/>
  <c r="AU60" i="164"/>
  <c r="AV59" i="164"/>
  <c r="AU59" i="164"/>
  <c r="AV58" i="164"/>
  <c r="AU58" i="164"/>
  <c r="AV57" i="164"/>
  <c r="AU57" i="164"/>
  <c r="AV56" i="164"/>
  <c r="AU56" i="164"/>
  <c r="AV55" i="164"/>
  <c r="AU55" i="164"/>
  <c r="AV54" i="164"/>
  <c r="AU54" i="164"/>
  <c r="AV53" i="164"/>
  <c r="AU53" i="164"/>
  <c r="AV52" i="164"/>
  <c r="AU52" i="164"/>
  <c r="AV51" i="164"/>
  <c r="AU51" i="164"/>
  <c r="AV50" i="164"/>
  <c r="AU50" i="164"/>
  <c r="AV49" i="164"/>
  <c r="AU49" i="164"/>
  <c r="AV48" i="164"/>
  <c r="AU48" i="164"/>
  <c r="AV47" i="164"/>
  <c r="AU47" i="164"/>
  <c r="AV46" i="164"/>
  <c r="AU46" i="164"/>
  <c r="AV45" i="164"/>
  <c r="AU45" i="164"/>
  <c r="AV44" i="164"/>
  <c r="AU44" i="164"/>
  <c r="AV43" i="164"/>
  <c r="AU43" i="164"/>
  <c r="AV42" i="164"/>
  <c r="AU42" i="164"/>
  <c r="AV41" i="164"/>
  <c r="AU41" i="164"/>
  <c r="AV40" i="164"/>
  <c r="AU40" i="164"/>
  <c r="AV39" i="164"/>
  <c r="AU39" i="164"/>
  <c r="AV38" i="164"/>
  <c r="AU38" i="164"/>
  <c r="AV37" i="164"/>
  <c r="AU37" i="164"/>
  <c r="AV36" i="164"/>
  <c r="AU36" i="164"/>
  <c r="AV35" i="164"/>
  <c r="AU35" i="164"/>
  <c r="AV34" i="164"/>
  <c r="AU34" i="164"/>
  <c r="AV33" i="164"/>
  <c r="AU33" i="164"/>
  <c r="AV32" i="164"/>
  <c r="AU32" i="164"/>
  <c r="AV31" i="164"/>
  <c r="AU31" i="164"/>
  <c r="AV30" i="164"/>
  <c r="AU30" i="164"/>
  <c r="AV29" i="164"/>
  <c r="AU29" i="164"/>
  <c r="AV28" i="164"/>
  <c r="AU28" i="164"/>
  <c r="AV27" i="164"/>
  <c r="AU27" i="164"/>
  <c r="AV26" i="164"/>
  <c r="AU26" i="164"/>
  <c r="AV25" i="164"/>
  <c r="AU25" i="164"/>
  <c r="AV24" i="164"/>
  <c r="AU24" i="164"/>
  <c r="AV23" i="164"/>
  <c r="AU23" i="164"/>
  <c r="AV22" i="164"/>
  <c r="AU22" i="164"/>
  <c r="AV21" i="164"/>
  <c r="AU21" i="164"/>
  <c r="AV20" i="164"/>
  <c r="AU20" i="164"/>
  <c r="AV19" i="164"/>
  <c r="AU19" i="164"/>
  <c r="AV18" i="164"/>
  <c r="AU18" i="164"/>
  <c r="AV17" i="164"/>
  <c r="AU17" i="164"/>
  <c r="AV16" i="164"/>
  <c r="AU16" i="164"/>
  <c r="AV15" i="164"/>
  <c r="AU15" i="164"/>
  <c r="AV14" i="164"/>
  <c r="AU14" i="164"/>
  <c r="AV13" i="164"/>
  <c r="AU13" i="164"/>
  <c r="AV12" i="164"/>
  <c r="AU12" i="164"/>
  <c r="AV11" i="164"/>
  <c r="AU11" i="164"/>
  <c r="AV10" i="164"/>
  <c r="AU10" i="164"/>
  <c r="AV9" i="164"/>
  <c r="AU9" i="164"/>
  <c r="AV8" i="164"/>
  <c r="AU8" i="164"/>
  <c r="AV7" i="164"/>
  <c r="AU7" i="164"/>
  <c r="AV6" i="164"/>
  <c r="AU6" i="164"/>
  <c r="AV5" i="164"/>
  <c r="AU5" i="164"/>
  <c r="AV4" i="164"/>
  <c r="AU4" i="164"/>
  <c r="AV102" i="163"/>
  <c r="AU102" i="163"/>
  <c r="AV101" i="163"/>
  <c r="AU101" i="163"/>
  <c r="AV100" i="163"/>
  <c r="AU100" i="163"/>
  <c r="AV99" i="163"/>
  <c r="AU99" i="163"/>
  <c r="AV98" i="163"/>
  <c r="AU98" i="163"/>
  <c r="AV97" i="163"/>
  <c r="AU97" i="163"/>
  <c r="AV96" i="163"/>
  <c r="AU96" i="163"/>
  <c r="AV95" i="163"/>
  <c r="AU95" i="163"/>
  <c r="AV94" i="163"/>
  <c r="AU94" i="163"/>
  <c r="AV93" i="163"/>
  <c r="AU93" i="163"/>
  <c r="AV92" i="163"/>
  <c r="AU92" i="163"/>
  <c r="AV91" i="163"/>
  <c r="AU91" i="163"/>
  <c r="AV90" i="163"/>
  <c r="AU90" i="163"/>
  <c r="AV89" i="163"/>
  <c r="AU89" i="163"/>
  <c r="AV88" i="163"/>
  <c r="AU88" i="163"/>
  <c r="AV87" i="163"/>
  <c r="AU87" i="163"/>
  <c r="AV86" i="163"/>
  <c r="AU86" i="163"/>
  <c r="AV85" i="163"/>
  <c r="AU85" i="163"/>
  <c r="AV84" i="163"/>
  <c r="AU84" i="163"/>
  <c r="AV83" i="163"/>
  <c r="AU83" i="163"/>
  <c r="AV82" i="163"/>
  <c r="AU82" i="163"/>
  <c r="AV81" i="163"/>
  <c r="AU81" i="163"/>
  <c r="AV80" i="163"/>
  <c r="AU80" i="163"/>
  <c r="AV79" i="163"/>
  <c r="AU79" i="163"/>
  <c r="AV78" i="163"/>
  <c r="AU78" i="163"/>
  <c r="AV77" i="163"/>
  <c r="AU77" i="163"/>
  <c r="AV76" i="163"/>
  <c r="AU76" i="163"/>
  <c r="AV75" i="163"/>
  <c r="AU75" i="163"/>
  <c r="AV74" i="163"/>
  <c r="AU74" i="163"/>
  <c r="AV73" i="163"/>
  <c r="AU73" i="163"/>
  <c r="AV72" i="163"/>
  <c r="AU72" i="163"/>
  <c r="AV71" i="163"/>
  <c r="AU71" i="163"/>
  <c r="AV70" i="163"/>
  <c r="AU70" i="163"/>
  <c r="AV69" i="163"/>
  <c r="AU69" i="163"/>
  <c r="AV68" i="163"/>
  <c r="AU68" i="163"/>
  <c r="AV67" i="163"/>
  <c r="AU67" i="163"/>
  <c r="AV66" i="163"/>
  <c r="AU66" i="163"/>
  <c r="AV65" i="163"/>
  <c r="AU65" i="163"/>
  <c r="AV64" i="163"/>
  <c r="AU64" i="163"/>
  <c r="AV63" i="163"/>
  <c r="AU63" i="163"/>
  <c r="AV62" i="163"/>
  <c r="AU62" i="163"/>
  <c r="AV61" i="163"/>
  <c r="AU61" i="163"/>
  <c r="AV60" i="163"/>
  <c r="AU60" i="163"/>
  <c r="AV59" i="163"/>
  <c r="AU59" i="163"/>
  <c r="AV58" i="163"/>
  <c r="AU58" i="163"/>
  <c r="AV57" i="163"/>
  <c r="AU57" i="163"/>
  <c r="AV56" i="163"/>
  <c r="AU56" i="163"/>
  <c r="AV55" i="163"/>
  <c r="AU55" i="163"/>
  <c r="AV54" i="163"/>
  <c r="AU54" i="163"/>
  <c r="AV53" i="163"/>
  <c r="AU53" i="163"/>
  <c r="AV52" i="163"/>
  <c r="AU52" i="163"/>
  <c r="AV51" i="163"/>
  <c r="AU51" i="163"/>
  <c r="AV50" i="163"/>
  <c r="AU50" i="163"/>
  <c r="AV49" i="163"/>
  <c r="AU49" i="163"/>
  <c r="AV48" i="163"/>
  <c r="AU48" i="163"/>
  <c r="AV47" i="163"/>
  <c r="AU47" i="163"/>
  <c r="AV46" i="163"/>
  <c r="AU46" i="163"/>
  <c r="AV45" i="163"/>
  <c r="AU45" i="163"/>
  <c r="AV44" i="163"/>
  <c r="AU44" i="163"/>
  <c r="AV43" i="163"/>
  <c r="AU43" i="163"/>
  <c r="AV42" i="163"/>
  <c r="AU42" i="163"/>
  <c r="AV41" i="163"/>
  <c r="AU41" i="163"/>
  <c r="AV40" i="163"/>
  <c r="AU40" i="163"/>
  <c r="AV39" i="163"/>
  <c r="AU39" i="163"/>
  <c r="AV38" i="163"/>
  <c r="AU38" i="163"/>
  <c r="AV37" i="163"/>
  <c r="AU37" i="163"/>
  <c r="AV36" i="163"/>
  <c r="AU36" i="163"/>
  <c r="AV35" i="163"/>
  <c r="AU35" i="163"/>
  <c r="AV34" i="163"/>
  <c r="AU34" i="163"/>
  <c r="AV33" i="163"/>
  <c r="AU33" i="163"/>
  <c r="AV32" i="163"/>
  <c r="AU32" i="163"/>
  <c r="AV31" i="163"/>
  <c r="AU31" i="163"/>
  <c r="AV30" i="163"/>
  <c r="AU30" i="163"/>
  <c r="AV29" i="163"/>
  <c r="AU29" i="163"/>
  <c r="AV28" i="163"/>
  <c r="AU28" i="163"/>
  <c r="AV27" i="163"/>
  <c r="AU27" i="163"/>
  <c r="AV26" i="163"/>
  <c r="AU26" i="163"/>
  <c r="AV25" i="163"/>
  <c r="AU25" i="163"/>
  <c r="AV24" i="163"/>
  <c r="AU24" i="163"/>
  <c r="AV23" i="163"/>
  <c r="AU23" i="163"/>
  <c r="AV22" i="163"/>
  <c r="AU22" i="163"/>
  <c r="AV21" i="163"/>
  <c r="AU21" i="163"/>
  <c r="AV20" i="163"/>
  <c r="AU20" i="163"/>
  <c r="AV19" i="163"/>
  <c r="AU19" i="163"/>
  <c r="AV18" i="163"/>
  <c r="AU18" i="163"/>
  <c r="AV17" i="163"/>
  <c r="AU17" i="163"/>
  <c r="AV16" i="163"/>
  <c r="AU16" i="163"/>
  <c r="AV15" i="163"/>
  <c r="AU15" i="163"/>
  <c r="AV14" i="163"/>
  <c r="AU14" i="163"/>
  <c r="AV13" i="163"/>
  <c r="AU13" i="163"/>
  <c r="AV12" i="163"/>
  <c r="AU12" i="163"/>
  <c r="AV11" i="163"/>
  <c r="AU11" i="163"/>
  <c r="AV10" i="163"/>
  <c r="AU10" i="163"/>
  <c r="AV9" i="163"/>
  <c r="AU9" i="163"/>
  <c r="AV8" i="163"/>
  <c r="AU8" i="163"/>
  <c r="AV7" i="163"/>
  <c r="AU7" i="163"/>
  <c r="AV6" i="163"/>
  <c r="AU6" i="163"/>
  <c r="AV5" i="163"/>
  <c r="AU5" i="163"/>
  <c r="AV4" i="163"/>
  <c r="AU4" i="163"/>
  <c r="AV102" i="162"/>
  <c r="AU102" i="162"/>
  <c r="AV101" i="162"/>
  <c r="AU101" i="162"/>
  <c r="AV100" i="162"/>
  <c r="AU100" i="162"/>
  <c r="AV99" i="162"/>
  <c r="AU99" i="162"/>
  <c r="AV98" i="162"/>
  <c r="AU98" i="162"/>
  <c r="AV97" i="162"/>
  <c r="AU97" i="162"/>
  <c r="AV96" i="162"/>
  <c r="AU96" i="162"/>
  <c r="AV95" i="162"/>
  <c r="AU95" i="162"/>
  <c r="AV94" i="162"/>
  <c r="AU94" i="162"/>
  <c r="AV93" i="162"/>
  <c r="AU93" i="162"/>
  <c r="AV92" i="162"/>
  <c r="AU92" i="162"/>
  <c r="AV91" i="162"/>
  <c r="AU91" i="162"/>
  <c r="AV90" i="162"/>
  <c r="AU90" i="162"/>
  <c r="AV89" i="162"/>
  <c r="AU89" i="162"/>
  <c r="AV88" i="162"/>
  <c r="AU88" i="162"/>
  <c r="AV87" i="162"/>
  <c r="AU87" i="162"/>
  <c r="AV86" i="162"/>
  <c r="AU86" i="162"/>
  <c r="AV85" i="162"/>
  <c r="AU85" i="162"/>
  <c r="AV84" i="162"/>
  <c r="AU84" i="162"/>
  <c r="AV83" i="162"/>
  <c r="AU83" i="162"/>
  <c r="AV82" i="162"/>
  <c r="AU82" i="162"/>
  <c r="AV81" i="162"/>
  <c r="AU81" i="162"/>
  <c r="AV80" i="162"/>
  <c r="AU80" i="162"/>
  <c r="AV79" i="162"/>
  <c r="AU79" i="162"/>
  <c r="AV78" i="162"/>
  <c r="AU78" i="162"/>
  <c r="AV77" i="162"/>
  <c r="AU77" i="162"/>
  <c r="AV76" i="162"/>
  <c r="AU76" i="162"/>
  <c r="AV75" i="162"/>
  <c r="AU75" i="162"/>
  <c r="AV74" i="162"/>
  <c r="AU74" i="162"/>
  <c r="AV73" i="162"/>
  <c r="AU73" i="162"/>
  <c r="AV72" i="162"/>
  <c r="AU72" i="162"/>
  <c r="AV71" i="162"/>
  <c r="AU71" i="162"/>
  <c r="AV70" i="162"/>
  <c r="AU70" i="162"/>
  <c r="AV69" i="162"/>
  <c r="AU69" i="162"/>
  <c r="AV68" i="162"/>
  <c r="AU68" i="162"/>
  <c r="AV67" i="162"/>
  <c r="AU67" i="162"/>
  <c r="AV66" i="162"/>
  <c r="AU66" i="162"/>
  <c r="AV65" i="162"/>
  <c r="AU65" i="162"/>
  <c r="AV64" i="162"/>
  <c r="AU64" i="162"/>
  <c r="AV63" i="162"/>
  <c r="AU63" i="162"/>
  <c r="AV62" i="162"/>
  <c r="AU62" i="162"/>
  <c r="AV61" i="162"/>
  <c r="AU61" i="162"/>
  <c r="AV60" i="162"/>
  <c r="AU60" i="162"/>
  <c r="AV59" i="162"/>
  <c r="AU59" i="162"/>
  <c r="AV58" i="162"/>
  <c r="AU58" i="162"/>
  <c r="AV57" i="162"/>
  <c r="AU57" i="162"/>
  <c r="AV56" i="162"/>
  <c r="AU56" i="162"/>
  <c r="AV55" i="162"/>
  <c r="AU55" i="162"/>
  <c r="AV54" i="162"/>
  <c r="AU54" i="162"/>
  <c r="AV53" i="162"/>
  <c r="AU53" i="162"/>
  <c r="AV52" i="162"/>
  <c r="AU52" i="162"/>
  <c r="AV51" i="162"/>
  <c r="AU51" i="162"/>
  <c r="AV50" i="162"/>
  <c r="AU50" i="162"/>
  <c r="AV49" i="162"/>
  <c r="AU49" i="162"/>
  <c r="AV48" i="162"/>
  <c r="AU48" i="162"/>
  <c r="AV47" i="162"/>
  <c r="AU47" i="162"/>
  <c r="AV46" i="162"/>
  <c r="AU46" i="162"/>
  <c r="AV45" i="162"/>
  <c r="AU45" i="162"/>
  <c r="AV44" i="162"/>
  <c r="AU44" i="162"/>
  <c r="AV43" i="162"/>
  <c r="AU43" i="162"/>
  <c r="AV42" i="162"/>
  <c r="AU42" i="162"/>
  <c r="AV41" i="162"/>
  <c r="AU41" i="162"/>
  <c r="AV40" i="162"/>
  <c r="AU40" i="162"/>
  <c r="AV39" i="162"/>
  <c r="AU39" i="162"/>
  <c r="AV38" i="162"/>
  <c r="AU38" i="162"/>
  <c r="AV37" i="162"/>
  <c r="AU37" i="162"/>
  <c r="AV36" i="162"/>
  <c r="AU36" i="162"/>
  <c r="AV35" i="162"/>
  <c r="AU35" i="162"/>
  <c r="AV34" i="162"/>
  <c r="AU34" i="162"/>
  <c r="AV33" i="162"/>
  <c r="AU33" i="162"/>
  <c r="AV32" i="162"/>
  <c r="AU32" i="162"/>
  <c r="AV31" i="162"/>
  <c r="AU31" i="162"/>
  <c r="AV30" i="162"/>
  <c r="AU30" i="162"/>
  <c r="AV29" i="162"/>
  <c r="AU29" i="162"/>
  <c r="AV28" i="162"/>
  <c r="AU28" i="162"/>
  <c r="AV27" i="162"/>
  <c r="AU27" i="162"/>
  <c r="AV26" i="162"/>
  <c r="AU26" i="162"/>
  <c r="AV25" i="162"/>
  <c r="AU25" i="162"/>
  <c r="AV24" i="162"/>
  <c r="AU24" i="162"/>
  <c r="AV23" i="162"/>
  <c r="AU23" i="162"/>
  <c r="AV22" i="162"/>
  <c r="AU22" i="162"/>
  <c r="AV21" i="162"/>
  <c r="AU21" i="162"/>
  <c r="AV20" i="162"/>
  <c r="AU20" i="162"/>
  <c r="AV19" i="162"/>
  <c r="AU19" i="162"/>
  <c r="AV18" i="162"/>
  <c r="AU18" i="162"/>
  <c r="AV17" i="162"/>
  <c r="AU17" i="162"/>
  <c r="AV16" i="162"/>
  <c r="AU16" i="162"/>
  <c r="AV15" i="162"/>
  <c r="AU15" i="162"/>
  <c r="AV14" i="162"/>
  <c r="AU14" i="162"/>
  <c r="AV13" i="162"/>
  <c r="AU13" i="162"/>
  <c r="AV12" i="162"/>
  <c r="AU12" i="162"/>
  <c r="AV11" i="162"/>
  <c r="AU11" i="162"/>
  <c r="AV10" i="162"/>
  <c r="AU10" i="162"/>
  <c r="AV9" i="162"/>
  <c r="AU9" i="162"/>
  <c r="AV8" i="162"/>
  <c r="AU8" i="162"/>
  <c r="AV7" i="162"/>
  <c r="AU7" i="162"/>
  <c r="AV6" i="162"/>
  <c r="AU6" i="162"/>
  <c r="AV5" i="162"/>
  <c r="AU5" i="162"/>
  <c r="AV4" i="162"/>
  <c r="AU4" i="162"/>
  <c r="AV101" i="32"/>
  <c r="AU101" i="32"/>
  <c r="AV100" i="32"/>
  <c r="AU100" i="32"/>
  <c r="AV99" i="32"/>
  <c r="AU99" i="32"/>
  <c r="AV98" i="32"/>
  <c r="AU98" i="32"/>
  <c r="AV97" i="32"/>
  <c r="AU97" i="32"/>
  <c r="AV96" i="32"/>
  <c r="AU96" i="32"/>
  <c r="AV95" i="32"/>
  <c r="AU95" i="32"/>
  <c r="AV94" i="32"/>
  <c r="AU94" i="32"/>
  <c r="AV93" i="32"/>
  <c r="AU93" i="32"/>
  <c r="AV92" i="32"/>
  <c r="AU92" i="32"/>
  <c r="AV91" i="32"/>
  <c r="AU91" i="32"/>
  <c r="AV90" i="32"/>
  <c r="AU90" i="32"/>
  <c r="AV89" i="32"/>
  <c r="AU89" i="32"/>
  <c r="AV88" i="32"/>
  <c r="AU88" i="32"/>
  <c r="AV87" i="32"/>
  <c r="AU87" i="32"/>
  <c r="AV86" i="32"/>
  <c r="AU86" i="32"/>
  <c r="AV85" i="32"/>
  <c r="AU85" i="32"/>
  <c r="AV84" i="32"/>
  <c r="AU84" i="32"/>
  <c r="AV83" i="32"/>
  <c r="AU83" i="32"/>
  <c r="AV82" i="32"/>
  <c r="AU82" i="32"/>
  <c r="AV81" i="32"/>
  <c r="AU81" i="32"/>
  <c r="AV80" i="32"/>
  <c r="AU80" i="32"/>
  <c r="AV79" i="32"/>
  <c r="AU79" i="32"/>
  <c r="AV78" i="32"/>
  <c r="AU78" i="32"/>
  <c r="AV77" i="32"/>
  <c r="AU77" i="32"/>
  <c r="AV76" i="32"/>
  <c r="AU76" i="32"/>
  <c r="AV75" i="32"/>
  <c r="AU75" i="32"/>
  <c r="AV74" i="32"/>
  <c r="AU74" i="32"/>
  <c r="AV73" i="32"/>
  <c r="AU73" i="32"/>
  <c r="AV72" i="32"/>
  <c r="AU72" i="32"/>
  <c r="AV71" i="32"/>
  <c r="AU71" i="32"/>
  <c r="AV70" i="32"/>
  <c r="AU70" i="32"/>
  <c r="AV69" i="32"/>
  <c r="AU69" i="32"/>
  <c r="AV68" i="32"/>
  <c r="AU68" i="32"/>
  <c r="AV67" i="32"/>
  <c r="AU67" i="32"/>
  <c r="AV66" i="32"/>
  <c r="AU66" i="32"/>
  <c r="AV65" i="32"/>
  <c r="AU65" i="32"/>
  <c r="AV64" i="32"/>
  <c r="AU64" i="32"/>
  <c r="AV63" i="32"/>
  <c r="AU63" i="32"/>
  <c r="AV62" i="32"/>
  <c r="AU62" i="32"/>
  <c r="AV61" i="32"/>
  <c r="AU61" i="32"/>
  <c r="AV60" i="32"/>
  <c r="AU60" i="32"/>
  <c r="AV59" i="32"/>
  <c r="AU59" i="32"/>
  <c r="AV58" i="32"/>
  <c r="AU58" i="32"/>
  <c r="AV57" i="32"/>
  <c r="AU57" i="32"/>
  <c r="AV56" i="32"/>
  <c r="AU56" i="32"/>
  <c r="AV55" i="32"/>
  <c r="AU55" i="32"/>
  <c r="AV54" i="32"/>
  <c r="AU54" i="32"/>
  <c r="AV53" i="32"/>
  <c r="AU53" i="32"/>
  <c r="AV52" i="32"/>
  <c r="AU52" i="32"/>
  <c r="AV51" i="32"/>
  <c r="AU51" i="32"/>
  <c r="AV50" i="32"/>
  <c r="AU50" i="32"/>
  <c r="AV49" i="32"/>
  <c r="AU49" i="32"/>
  <c r="AV48" i="32"/>
  <c r="AU48" i="32"/>
  <c r="AV47" i="32"/>
  <c r="AU47" i="32"/>
  <c r="AV46" i="32"/>
  <c r="AU46" i="32"/>
  <c r="AV45" i="32"/>
  <c r="AU45" i="32"/>
  <c r="AV44" i="32"/>
  <c r="AU44" i="32"/>
  <c r="AV43" i="32"/>
  <c r="AU43" i="32"/>
  <c r="AV42" i="32"/>
  <c r="AU42" i="32"/>
  <c r="AV41" i="32"/>
  <c r="AU41" i="32"/>
  <c r="AV40" i="32"/>
  <c r="AU40" i="32"/>
  <c r="AV39" i="32"/>
  <c r="AU39" i="32"/>
  <c r="AV38" i="32"/>
  <c r="AU38" i="32"/>
  <c r="AV37" i="32"/>
  <c r="AU37" i="32"/>
  <c r="AV36" i="32"/>
  <c r="AU36" i="32"/>
  <c r="AV35" i="32"/>
  <c r="AU35" i="32"/>
  <c r="AV34" i="32"/>
  <c r="AU34" i="32"/>
  <c r="AV33" i="32"/>
  <c r="AU33" i="32"/>
  <c r="AV32" i="32"/>
  <c r="AU32" i="32"/>
  <c r="AV31" i="32"/>
  <c r="AU31" i="32"/>
  <c r="AV30" i="32"/>
  <c r="AU30" i="32"/>
  <c r="AV29" i="32"/>
  <c r="AU29" i="32"/>
  <c r="AV28" i="32"/>
  <c r="AU28" i="32"/>
  <c r="AV27" i="32"/>
  <c r="AU27" i="32"/>
  <c r="AV26" i="32"/>
  <c r="AU26" i="32"/>
  <c r="AV25" i="32"/>
  <c r="AU25" i="32"/>
  <c r="AV24" i="32"/>
  <c r="AU24" i="32"/>
  <c r="AV23" i="32"/>
  <c r="AU23" i="32"/>
  <c r="AV22" i="32"/>
  <c r="AU22" i="32"/>
  <c r="AV21" i="32"/>
  <c r="AU21" i="32"/>
  <c r="AV20" i="32"/>
  <c r="AU20" i="32"/>
  <c r="AV19" i="32"/>
  <c r="AU19" i="32"/>
  <c r="AV18" i="32"/>
  <c r="AU18" i="32"/>
  <c r="AV17" i="32"/>
  <c r="AU17" i="32"/>
  <c r="AV16" i="32"/>
  <c r="AU16" i="32"/>
  <c r="AV15" i="32"/>
  <c r="AU15" i="32"/>
  <c r="AV14" i="32"/>
  <c r="AU14" i="32"/>
  <c r="AV13" i="32"/>
  <c r="AU13" i="32"/>
  <c r="AV12" i="32"/>
  <c r="AU12" i="32"/>
  <c r="AV11" i="32"/>
  <c r="AU11" i="32"/>
  <c r="AV10" i="32"/>
  <c r="AU10" i="32"/>
  <c r="AV9" i="32"/>
  <c r="AU9" i="32"/>
  <c r="AV8" i="32"/>
  <c r="AU8" i="32"/>
  <c r="AV7" i="32"/>
  <c r="AU7" i="32"/>
  <c r="AV6" i="32"/>
  <c r="AU6" i="32"/>
  <c r="AV5" i="32"/>
  <c r="AU5" i="32"/>
  <c r="AV4" i="32"/>
  <c r="AU4" i="32"/>
  <c r="AV102" i="32"/>
  <c r="AU102" i="32"/>
  <c r="AA31" i="33"/>
  <c r="J39" i="137"/>
  <c r="B39" i="137"/>
  <c r="IB32" i="137"/>
  <c r="IB31" i="137" s="1"/>
  <c r="IB30" i="137" s="1"/>
  <c r="IB29" i="137" s="1"/>
  <c r="IB28" i="137" s="1"/>
  <c r="IB27" i="137" s="1"/>
  <c r="IB26" i="137" s="1"/>
  <c r="IB25" i="137" s="1"/>
  <c r="IB24" i="137" s="1"/>
  <c r="IB23" i="137" s="1"/>
  <c r="IB22" i="137" s="1"/>
  <c r="IB21" i="137" s="1"/>
  <c r="IB20" i="137" s="1"/>
  <c r="IB19" i="137" s="1"/>
  <c r="IB18" i="137" s="1"/>
  <c r="IB17" i="137" s="1"/>
  <c r="IB16" i="137" s="1"/>
  <c r="IB15" i="137" s="1"/>
  <c r="IB14" i="137" s="1"/>
  <c r="IB13" i="137" s="1"/>
  <c r="IB12" i="137" s="1"/>
  <c r="IB11" i="137" s="1"/>
  <c r="IB10" i="137" s="1"/>
  <c r="IB9" i="137" s="1"/>
  <c r="IB8" i="137" s="1"/>
  <c r="IB7" i="137" s="1"/>
  <c r="IB6" i="137" s="1"/>
  <c r="IB5" i="137" s="1"/>
  <c r="IB4" i="137" s="1"/>
  <c r="IB3" i="137" s="1"/>
  <c r="HT32" i="137"/>
  <c r="HT31" i="137" s="1"/>
  <c r="HT30" i="137" s="1"/>
  <c r="HT29" i="137" s="1"/>
  <c r="HT28" i="137" s="1"/>
  <c r="HT27" i="137" s="1"/>
  <c r="HT26" i="137" s="1"/>
  <c r="HT25" i="137" s="1"/>
  <c r="HT24" i="137" s="1"/>
  <c r="HT23" i="137" s="1"/>
  <c r="HT22" i="137" s="1"/>
  <c r="HT21" i="137" s="1"/>
  <c r="HT20" i="137" s="1"/>
  <c r="HT19" i="137" s="1"/>
  <c r="HT18" i="137" s="1"/>
  <c r="HT17" i="137" s="1"/>
  <c r="HT16" i="137" s="1"/>
  <c r="HT15" i="137" s="1"/>
  <c r="HT14" i="137" s="1"/>
  <c r="HT13" i="137" s="1"/>
  <c r="HT12" i="137" s="1"/>
  <c r="HT11" i="137" s="1"/>
  <c r="HT10" i="137" s="1"/>
  <c r="HT9" i="137" s="1"/>
  <c r="HT8" i="137" s="1"/>
  <c r="HT7" i="137" s="1"/>
  <c r="HT6" i="137" s="1"/>
  <c r="HT5" i="137" s="1"/>
  <c r="HT4" i="137" s="1"/>
  <c r="HT3" i="137" s="1"/>
  <c r="HL32" i="137"/>
  <c r="HL31" i="137" s="1"/>
  <c r="HL30" i="137" s="1"/>
  <c r="HL29" i="137" s="1"/>
  <c r="HL28" i="137" s="1"/>
  <c r="HL27" i="137" s="1"/>
  <c r="HL26" i="137" s="1"/>
  <c r="HL25" i="137" s="1"/>
  <c r="HL24" i="137" s="1"/>
  <c r="HL23" i="137" s="1"/>
  <c r="HL22" i="137" s="1"/>
  <c r="HL21" i="137" s="1"/>
  <c r="HL20" i="137" s="1"/>
  <c r="HL19" i="137" s="1"/>
  <c r="HL18" i="137" s="1"/>
  <c r="HL17" i="137" s="1"/>
  <c r="HL16" i="137" s="1"/>
  <c r="HL15" i="137" s="1"/>
  <c r="HL14" i="137" s="1"/>
  <c r="HL13" i="137" s="1"/>
  <c r="HL12" i="137" s="1"/>
  <c r="HL11" i="137" s="1"/>
  <c r="HL10" i="137" s="1"/>
  <c r="HL9" i="137" s="1"/>
  <c r="HL8" i="137" s="1"/>
  <c r="HL7" i="137" s="1"/>
  <c r="HL6" i="137" s="1"/>
  <c r="HL5" i="137" s="1"/>
  <c r="HL4" i="137" s="1"/>
  <c r="HL3" i="137" s="1"/>
  <c r="HD32" i="137"/>
  <c r="HD31" i="137" s="1"/>
  <c r="HD30" i="137" s="1"/>
  <c r="HD29" i="137" s="1"/>
  <c r="HD28" i="137" s="1"/>
  <c r="HD27" i="137" s="1"/>
  <c r="HD26" i="137" s="1"/>
  <c r="HD25" i="137" s="1"/>
  <c r="HD24" i="137" s="1"/>
  <c r="HD23" i="137" s="1"/>
  <c r="HD22" i="137" s="1"/>
  <c r="HD21" i="137" s="1"/>
  <c r="HD20" i="137" s="1"/>
  <c r="HD19" i="137" s="1"/>
  <c r="HD18" i="137" s="1"/>
  <c r="HD17" i="137" s="1"/>
  <c r="HD16" i="137" s="1"/>
  <c r="HD15" i="137" s="1"/>
  <c r="HD14" i="137" s="1"/>
  <c r="HD13" i="137" s="1"/>
  <c r="HD12" i="137" s="1"/>
  <c r="HD11" i="137" s="1"/>
  <c r="HD10" i="137" s="1"/>
  <c r="HD9" i="137" s="1"/>
  <c r="HD8" i="137" s="1"/>
  <c r="HD7" i="137" s="1"/>
  <c r="HD6" i="137" s="1"/>
  <c r="HD5" i="137" s="1"/>
  <c r="HD4" i="137" s="1"/>
  <c r="HD3" i="137" s="1"/>
  <c r="GV32" i="137"/>
  <c r="GV31" i="137" s="1"/>
  <c r="GV30" i="137" s="1"/>
  <c r="GV29" i="137" s="1"/>
  <c r="GV28" i="137" s="1"/>
  <c r="GV27" i="137" s="1"/>
  <c r="GV26" i="137" s="1"/>
  <c r="GV25" i="137" s="1"/>
  <c r="GV24" i="137" s="1"/>
  <c r="GV23" i="137" s="1"/>
  <c r="GV22" i="137" s="1"/>
  <c r="GV21" i="137" s="1"/>
  <c r="GV20" i="137" s="1"/>
  <c r="GV19" i="137" s="1"/>
  <c r="GV18" i="137" s="1"/>
  <c r="GV17" i="137" s="1"/>
  <c r="GV16" i="137" s="1"/>
  <c r="GV15" i="137" s="1"/>
  <c r="GV14" i="137" s="1"/>
  <c r="GV13" i="137" s="1"/>
  <c r="GV12" i="137" s="1"/>
  <c r="GV11" i="137" s="1"/>
  <c r="GV10" i="137" s="1"/>
  <c r="GV9" i="137" s="1"/>
  <c r="GV8" i="137" s="1"/>
  <c r="GV7" i="137" s="1"/>
  <c r="GV6" i="137" s="1"/>
  <c r="GV5" i="137" s="1"/>
  <c r="GV4" i="137" s="1"/>
  <c r="GV3" i="137" s="1"/>
  <c r="I3" i="185" a="1"/>
  <c r="AC1" i="185" s="1"/>
  <c r="AC130" i="185" s="1" a="1"/>
  <c r="AC130" i="185" s="1"/>
  <c r="I3" i="184" a="1"/>
  <c r="I3" i="184" s="1"/>
  <c r="Y1" i="184" s="1"/>
  <c r="I3" i="183" a="1"/>
  <c r="AB1" i="183" s="1"/>
  <c r="I3" i="182" a="1"/>
  <c r="AC1" i="182" s="1"/>
  <c r="AC96" i="182" s="1" a="1"/>
  <c r="AC96" i="182" s="1"/>
  <c r="I3" i="181" a="1"/>
  <c r="AC1" i="181" s="1"/>
  <c r="I3" i="180" a="1"/>
  <c r="I3" i="179" a="1"/>
  <c r="AB1" i="179" s="1"/>
  <c r="I3" i="178" a="1"/>
  <c r="AC1" i="178" s="1"/>
  <c r="I3" i="177" a="1"/>
  <c r="AC1" i="177" s="1"/>
  <c r="I3" i="176" a="1"/>
  <c r="I3" i="175" a="1"/>
  <c r="I3" i="174" a="1"/>
  <c r="AC1" i="174" s="1"/>
  <c r="I3" i="173" a="1"/>
  <c r="Z1" i="173" s="1"/>
  <c r="I3" i="172" a="1"/>
  <c r="AC1" i="172" s="1"/>
  <c r="AC31" i="172" s="1" a="1"/>
  <c r="AC31" i="172" s="1"/>
  <c r="I3" i="171" a="1"/>
  <c r="I3" i="171" s="1"/>
  <c r="Y1" i="171" s="1"/>
  <c r="I3" i="170" a="1"/>
  <c r="I3" i="170" s="1"/>
  <c r="Y1" i="170" s="1"/>
  <c r="I3" i="169" a="1"/>
  <c r="AB1" i="169" s="1"/>
  <c r="AB186" i="169" s="1" a="1"/>
  <c r="AB186" i="169" s="1"/>
  <c r="I3" i="168" a="1"/>
  <c r="I3" i="167" a="1"/>
  <c r="I3" i="167" s="1"/>
  <c r="Y1" i="167" s="1"/>
  <c r="I3" i="166" a="1"/>
  <c r="AC1" i="166" s="1"/>
  <c r="AC179" i="166" s="1" a="1"/>
  <c r="AC179" i="166" s="1"/>
  <c r="I3" i="165" a="1"/>
  <c r="AB1" i="165" s="1"/>
  <c r="AB122" i="165" s="1" a="1"/>
  <c r="AB122" i="165" s="1"/>
  <c r="I3" i="164" a="1"/>
  <c r="I3" i="163" a="1"/>
  <c r="Z1" i="163" s="1"/>
  <c r="Z5" i="163" s="1" a="1"/>
  <c r="Z5" i="163" s="1"/>
  <c r="I3" i="162" a="1"/>
  <c r="AB1" i="162" s="1"/>
  <c r="AB200" i="162" s="1" a="1"/>
  <c r="AB200" i="162" s="1"/>
  <c r="I3" i="32" a="1"/>
  <c r="I3" i="32" s="1"/>
  <c r="Y1" i="32" s="1"/>
  <c r="AE32" i="33"/>
  <c r="AN32" i="33"/>
  <c r="AK31" i="33"/>
  <c r="AH31" i="33"/>
  <c r="GN32" i="137"/>
  <c r="GN31" i="137" s="1"/>
  <c r="GN30" i="137" s="1"/>
  <c r="GN29" i="137" s="1"/>
  <c r="GN28" i="137" s="1"/>
  <c r="GN27" i="137" s="1"/>
  <c r="GN26" i="137" s="1"/>
  <c r="GN25" i="137" s="1"/>
  <c r="GN24" i="137" s="1"/>
  <c r="GN23" i="137" s="1"/>
  <c r="GN22" i="137" s="1"/>
  <c r="GN21" i="137" s="1"/>
  <c r="GN20" i="137" s="1"/>
  <c r="GN19" i="137" s="1"/>
  <c r="GN18" i="137" s="1"/>
  <c r="GN17" i="137" s="1"/>
  <c r="GN16" i="137" s="1"/>
  <c r="GN15" i="137" s="1"/>
  <c r="GN14" i="137" s="1"/>
  <c r="GN13" i="137" s="1"/>
  <c r="GN12" i="137" s="1"/>
  <c r="GN11" i="137" s="1"/>
  <c r="GN10" i="137" s="1"/>
  <c r="GN9" i="137" s="1"/>
  <c r="GN8" i="137" s="1"/>
  <c r="GN7" i="137" s="1"/>
  <c r="GN6" i="137" s="1"/>
  <c r="GN5" i="137" s="1"/>
  <c r="GN4" i="137" s="1"/>
  <c r="GN3" i="137" s="1"/>
  <c r="GF32" i="137"/>
  <c r="GF31" i="137" s="1"/>
  <c r="GF30" i="137" s="1"/>
  <c r="GF29" i="137" s="1"/>
  <c r="GF28" i="137" s="1"/>
  <c r="GF27" i="137" s="1"/>
  <c r="GF26" i="137" s="1"/>
  <c r="GF25" i="137" s="1"/>
  <c r="GF24" i="137" s="1"/>
  <c r="GF23" i="137" s="1"/>
  <c r="GF22" i="137" s="1"/>
  <c r="GF21" i="137" s="1"/>
  <c r="GF20" i="137" s="1"/>
  <c r="GF19" i="137" s="1"/>
  <c r="GF18" i="137" s="1"/>
  <c r="GF17" i="137" s="1"/>
  <c r="GF16" i="137" s="1"/>
  <c r="GF15" i="137" s="1"/>
  <c r="GF14" i="137" s="1"/>
  <c r="GF13" i="137" s="1"/>
  <c r="GF12" i="137" s="1"/>
  <c r="GF11" i="137" s="1"/>
  <c r="GF10" i="137" s="1"/>
  <c r="GF9" i="137" s="1"/>
  <c r="GF8" i="137" s="1"/>
  <c r="GF7" i="137" s="1"/>
  <c r="GF6" i="137" s="1"/>
  <c r="GF5" i="137" s="1"/>
  <c r="GF4" i="137" s="1"/>
  <c r="GF3" i="137" s="1"/>
  <c r="FX32" i="137"/>
  <c r="FX31" i="137" s="1"/>
  <c r="FX30" i="137" s="1"/>
  <c r="FX29" i="137" s="1"/>
  <c r="FX28" i="137" s="1"/>
  <c r="FX27" i="137" s="1"/>
  <c r="FX26" i="137" s="1"/>
  <c r="FX25" i="137" s="1"/>
  <c r="FX24" i="137" s="1"/>
  <c r="FX23" i="137" s="1"/>
  <c r="FX22" i="137" s="1"/>
  <c r="FX21" i="137" s="1"/>
  <c r="FX20" i="137" s="1"/>
  <c r="FX19" i="137" s="1"/>
  <c r="FX18" i="137" s="1"/>
  <c r="FX17" i="137" s="1"/>
  <c r="FX16" i="137" s="1"/>
  <c r="FX15" i="137" s="1"/>
  <c r="FX14" i="137" s="1"/>
  <c r="FX13" i="137" s="1"/>
  <c r="FX12" i="137" s="1"/>
  <c r="FX11" i="137" s="1"/>
  <c r="FX10" i="137" s="1"/>
  <c r="FX9" i="137" s="1"/>
  <c r="FX8" i="137" s="1"/>
  <c r="FX7" i="137" s="1"/>
  <c r="FX6" i="137" s="1"/>
  <c r="FX5" i="137" s="1"/>
  <c r="FX4" i="137" s="1"/>
  <c r="FX3" i="137" s="1"/>
  <c r="FP32" i="137"/>
  <c r="FP31" i="137" s="1"/>
  <c r="FP30" i="137" s="1"/>
  <c r="FP29" i="137" s="1"/>
  <c r="FP28" i="137" s="1"/>
  <c r="FP27" i="137" s="1"/>
  <c r="FP26" i="137" s="1"/>
  <c r="FP25" i="137" s="1"/>
  <c r="FP24" i="137" s="1"/>
  <c r="FP23" i="137" s="1"/>
  <c r="FP22" i="137" s="1"/>
  <c r="FP21" i="137" s="1"/>
  <c r="FP20" i="137" s="1"/>
  <c r="FP19" i="137" s="1"/>
  <c r="FP18" i="137" s="1"/>
  <c r="FP17" i="137" s="1"/>
  <c r="FP16" i="137" s="1"/>
  <c r="FP15" i="137" s="1"/>
  <c r="FP14" i="137" s="1"/>
  <c r="FP13" i="137" s="1"/>
  <c r="FP12" i="137" s="1"/>
  <c r="FP11" i="137" s="1"/>
  <c r="FP10" i="137" s="1"/>
  <c r="FP9" i="137" s="1"/>
  <c r="FP8" i="137" s="1"/>
  <c r="FP7" i="137" s="1"/>
  <c r="FP6" i="137" s="1"/>
  <c r="FP5" i="137" s="1"/>
  <c r="FP4" i="137" s="1"/>
  <c r="FP3" i="137" s="1"/>
  <c r="FH32" i="137"/>
  <c r="FH31" i="137" s="1"/>
  <c r="FH30" i="137" s="1"/>
  <c r="FH29" i="137" s="1"/>
  <c r="FH28" i="137" s="1"/>
  <c r="FH27" i="137" s="1"/>
  <c r="FH26" i="137" s="1"/>
  <c r="FH25" i="137" s="1"/>
  <c r="FH24" i="137" s="1"/>
  <c r="FH23" i="137" s="1"/>
  <c r="FH22" i="137" s="1"/>
  <c r="FH21" i="137" s="1"/>
  <c r="FH20" i="137" s="1"/>
  <c r="FH19" i="137" s="1"/>
  <c r="FH18" i="137" s="1"/>
  <c r="FH17" i="137" s="1"/>
  <c r="FH16" i="137" s="1"/>
  <c r="FH15" i="137" s="1"/>
  <c r="FH14" i="137" s="1"/>
  <c r="FH13" i="137" s="1"/>
  <c r="FH12" i="137" s="1"/>
  <c r="FH11" i="137" s="1"/>
  <c r="FH10" i="137" s="1"/>
  <c r="FH9" i="137" s="1"/>
  <c r="FH8" i="137" s="1"/>
  <c r="FH7" i="137" s="1"/>
  <c r="FH6" i="137" s="1"/>
  <c r="FH5" i="137" s="1"/>
  <c r="FH4" i="137" s="1"/>
  <c r="FH3" i="137" s="1"/>
  <c r="EZ32" i="137"/>
  <c r="EZ31" i="137" s="1"/>
  <c r="EZ30" i="137" s="1"/>
  <c r="EZ29" i="137" s="1"/>
  <c r="EZ28" i="137" s="1"/>
  <c r="EZ27" i="137" s="1"/>
  <c r="EZ26" i="137" s="1"/>
  <c r="EZ25" i="137" s="1"/>
  <c r="EZ24" i="137" s="1"/>
  <c r="EZ23" i="137" s="1"/>
  <c r="EZ22" i="137" s="1"/>
  <c r="EZ21" i="137" s="1"/>
  <c r="EZ20" i="137" s="1"/>
  <c r="EZ19" i="137" s="1"/>
  <c r="EZ18" i="137" s="1"/>
  <c r="EZ17" i="137" s="1"/>
  <c r="EZ16" i="137" s="1"/>
  <c r="EZ15" i="137" s="1"/>
  <c r="EZ14" i="137" s="1"/>
  <c r="EZ13" i="137" s="1"/>
  <c r="EZ12" i="137" s="1"/>
  <c r="EZ11" i="137" s="1"/>
  <c r="EZ10" i="137" s="1"/>
  <c r="EZ9" i="137" s="1"/>
  <c r="EZ8" i="137" s="1"/>
  <c r="EZ7" i="137" s="1"/>
  <c r="EZ6" i="137" s="1"/>
  <c r="EZ5" i="137" s="1"/>
  <c r="EZ4" i="137" s="1"/>
  <c r="EZ3" i="137" s="1"/>
  <c r="ER32" i="137"/>
  <c r="ER31" i="137" s="1"/>
  <c r="ER30" i="137" s="1"/>
  <c r="ER29" i="137" s="1"/>
  <c r="ER28" i="137" s="1"/>
  <c r="ER27" i="137" s="1"/>
  <c r="ER26" i="137" s="1"/>
  <c r="ER25" i="137" s="1"/>
  <c r="ER24" i="137" s="1"/>
  <c r="ER23" i="137" s="1"/>
  <c r="ER22" i="137" s="1"/>
  <c r="ER21" i="137" s="1"/>
  <c r="ER20" i="137" s="1"/>
  <c r="ER19" i="137" s="1"/>
  <c r="ER18" i="137" s="1"/>
  <c r="ER17" i="137" s="1"/>
  <c r="ER16" i="137" s="1"/>
  <c r="ER15" i="137" s="1"/>
  <c r="ER14" i="137" s="1"/>
  <c r="ER13" i="137" s="1"/>
  <c r="ER12" i="137" s="1"/>
  <c r="ER11" i="137" s="1"/>
  <c r="ER10" i="137" s="1"/>
  <c r="ER9" i="137" s="1"/>
  <c r="ER8" i="137" s="1"/>
  <c r="ER7" i="137" s="1"/>
  <c r="ER6" i="137" s="1"/>
  <c r="ER5" i="137" s="1"/>
  <c r="ER4" i="137" s="1"/>
  <c r="ER3" i="137" s="1"/>
  <c r="EJ32" i="137"/>
  <c r="EJ31" i="137" s="1"/>
  <c r="EJ30" i="137" s="1"/>
  <c r="EJ29" i="137" s="1"/>
  <c r="EJ28" i="137" s="1"/>
  <c r="EJ27" i="137" s="1"/>
  <c r="EJ26" i="137" s="1"/>
  <c r="EJ25" i="137" s="1"/>
  <c r="EJ24" i="137" s="1"/>
  <c r="EJ23" i="137" s="1"/>
  <c r="EJ22" i="137" s="1"/>
  <c r="EJ21" i="137" s="1"/>
  <c r="EJ20" i="137" s="1"/>
  <c r="EJ19" i="137" s="1"/>
  <c r="EJ18" i="137" s="1"/>
  <c r="EJ17" i="137" s="1"/>
  <c r="EJ16" i="137" s="1"/>
  <c r="EJ15" i="137" s="1"/>
  <c r="EJ14" i="137" s="1"/>
  <c r="EJ13" i="137" s="1"/>
  <c r="EJ12" i="137" s="1"/>
  <c r="EJ11" i="137" s="1"/>
  <c r="EJ10" i="137" s="1"/>
  <c r="EJ9" i="137" s="1"/>
  <c r="EJ8" i="137" s="1"/>
  <c r="EJ7" i="137" s="1"/>
  <c r="EJ6" i="137" s="1"/>
  <c r="EJ5" i="137" s="1"/>
  <c r="EJ4" i="137" s="1"/>
  <c r="EJ3" i="137" s="1"/>
  <c r="EB32" i="137"/>
  <c r="EB31" i="137" s="1"/>
  <c r="EB30" i="137" s="1"/>
  <c r="EB29" i="137" s="1"/>
  <c r="EB28" i="137" s="1"/>
  <c r="EB27" i="137" s="1"/>
  <c r="EB26" i="137" s="1"/>
  <c r="EB25" i="137" s="1"/>
  <c r="EB24" i="137" s="1"/>
  <c r="EB23" i="137" s="1"/>
  <c r="EB22" i="137" s="1"/>
  <c r="EB21" i="137" s="1"/>
  <c r="EB20" i="137" s="1"/>
  <c r="EB19" i="137" s="1"/>
  <c r="EB18" i="137" s="1"/>
  <c r="EB17" i="137" s="1"/>
  <c r="EB16" i="137" s="1"/>
  <c r="EB15" i="137" s="1"/>
  <c r="EB14" i="137" s="1"/>
  <c r="EB13" i="137" s="1"/>
  <c r="EB12" i="137" s="1"/>
  <c r="EB11" i="137" s="1"/>
  <c r="EB10" i="137" s="1"/>
  <c r="EB9" i="137" s="1"/>
  <c r="EB8" i="137" s="1"/>
  <c r="EB7" i="137" s="1"/>
  <c r="EB6" i="137" s="1"/>
  <c r="EB5" i="137" s="1"/>
  <c r="EB4" i="137" s="1"/>
  <c r="EB3" i="137" s="1"/>
  <c r="DT32" i="137"/>
  <c r="DT31" i="137" s="1"/>
  <c r="DT30" i="137" s="1"/>
  <c r="DT29" i="137" s="1"/>
  <c r="DT28" i="137" s="1"/>
  <c r="DT27" i="137" s="1"/>
  <c r="DT26" i="137" s="1"/>
  <c r="DT25" i="137" s="1"/>
  <c r="DT24" i="137" s="1"/>
  <c r="DT23" i="137" s="1"/>
  <c r="DT22" i="137" s="1"/>
  <c r="DT21" i="137" s="1"/>
  <c r="DT20" i="137" s="1"/>
  <c r="DT19" i="137" s="1"/>
  <c r="DT18" i="137" s="1"/>
  <c r="DT17" i="137" s="1"/>
  <c r="DT16" i="137" s="1"/>
  <c r="DT15" i="137" s="1"/>
  <c r="DT14" i="137" s="1"/>
  <c r="DT13" i="137" s="1"/>
  <c r="DT12" i="137" s="1"/>
  <c r="DT11" i="137" s="1"/>
  <c r="DT10" i="137" s="1"/>
  <c r="DT9" i="137" s="1"/>
  <c r="DT8" i="137" s="1"/>
  <c r="DT7" i="137" s="1"/>
  <c r="DT6" i="137" s="1"/>
  <c r="DT5" i="137" s="1"/>
  <c r="DT4" i="137" s="1"/>
  <c r="DT3" i="137" s="1"/>
  <c r="DL32" i="137"/>
  <c r="DL31" i="137" s="1"/>
  <c r="DL30" i="137" s="1"/>
  <c r="DL29" i="137" s="1"/>
  <c r="DL28" i="137" s="1"/>
  <c r="DL27" i="137" s="1"/>
  <c r="DL26" i="137" s="1"/>
  <c r="DL25" i="137" s="1"/>
  <c r="DL24" i="137" s="1"/>
  <c r="DL23" i="137" s="1"/>
  <c r="DL22" i="137" s="1"/>
  <c r="DL21" i="137" s="1"/>
  <c r="DL20" i="137" s="1"/>
  <c r="DL19" i="137" s="1"/>
  <c r="DL18" i="137" s="1"/>
  <c r="DL17" i="137" s="1"/>
  <c r="DL16" i="137" s="1"/>
  <c r="DL15" i="137" s="1"/>
  <c r="DL14" i="137" s="1"/>
  <c r="DL13" i="137" s="1"/>
  <c r="DL12" i="137" s="1"/>
  <c r="DL11" i="137" s="1"/>
  <c r="DL10" i="137" s="1"/>
  <c r="DL9" i="137" s="1"/>
  <c r="DL8" i="137" s="1"/>
  <c r="DL7" i="137" s="1"/>
  <c r="DL6" i="137" s="1"/>
  <c r="DL5" i="137" s="1"/>
  <c r="DL4" i="137" s="1"/>
  <c r="DL3" i="137" s="1"/>
  <c r="DD32" i="137"/>
  <c r="DD31" i="137" s="1"/>
  <c r="DD30" i="137" s="1"/>
  <c r="DD29" i="137" s="1"/>
  <c r="DD28" i="137" s="1"/>
  <c r="DD27" i="137" s="1"/>
  <c r="DD26" i="137" s="1"/>
  <c r="DD25" i="137" s="1"/>
  <c r="DD24" i="137" s="1"/>
  <c r="DD23" i="137" s="1"/>
  <c r="DD22" i="137" s="1"/>
  <c r="DD21" i="137" s="1"/>
  <c r="DD20" i="137" s="1"/>
  <c r="DD19" i="137" s="1"/>
  <c r="DD18" i="137" s="1"/>
  <c r="DD17" i="137" s="1"/>
  <c r="DD16" i="137" s="1"/>
  <c r="DD15" i="137" s="1"/>
  <c r="DD14" i="137" s="1"/>
  <c r="DD13" i="137" s="1"/>
  <c r="DD12" i="137" s="1"/>
  <c r="DD11" i="137" s="1"/>
  <c r="DD10" i="137" s="1"/>
  <c r="DD9" i="137" s="1"/>
  <c r="DD8" i="137" s="1"/>
  <c r="DD7" i="137" s="1"/>
  <c r="DD6" i="137" s="1"/>
  <c r="DD5" i="137" s="1"/>
  <c r="DD4" i="137" s="1"/>
  <c r="DD3" i="137" s="1"/>
  <c r="CV32" i="137"/>
  <c r="CV31" i="137" s="1"/>
  <c r="CV30" i="137" s="1"/>
  <c r="CV29" i="137" s="1"/>
  <c r="CV28" i="137" s="1"/>
  <c r="CV27" i="137" s="1"/>
  <c r="CV26" i="137" s="1"/>
  <c r="CV25" i="137" s="1"/>
  <c r="CV24" i="137" s="1"/>
  <c r="CV23" i="137" s="1"/>
  <c r="CV22" i="137" s="1"/>
  <c r="CV21" i="137" s="1"/>
  <c r="CV20" i="137" s="1"/>
  <c r="CV19" i="137" s="1"/>
  <c r="CV18" i="137" s="1"/>
  <c r="CV17" i="137" s="1"/>
  <c r="CV16" i="137" s="1"/>
  <c r="CV15" i="137" s="1"/>
  <c r="CV14" i="137" s="1"/>
  <c r="CV13" i="137" s="1"/>
  <c r="CV12" i="137" s="1"/>
  <c r="CV11" i="137" s="1"/>
  <c r="CV10" i="137" s="1"/>
  <c r="CV9" i="137" s="1"/>
  <c r="CV8" i="137" s="1"/>
  <c r="CV7" i="137" s="1"/>
  <c r="CV6" i="137" s="1"/>
  <c r="CV5" i="137" s="1"/>
  <c r="CV4" i="137" s="1"/>
  <c r="CV3" i="137" s="1"/>
  <c r="CN32" i="137"/>
  <c r="CN31" i="137" s="1"/>
  <c r="CN30" i="137" s="1"/>
  <c r="CN29" i="137" s="1"/>
  <c r="CN28" i="137" s="1"/>
  <c r="CN27" i="137" s="1"/>
  <c r="CN26" i="137" s="1"/>
  <c r="CN25" i="137" s="1"/>
  <c r="CN24" i="137" s="1"/>
  <c r="CN23" i="137" s="1"/>
  <c r="CN22" i="137" s="1"/>
  <c r="CN21" i="137" s="1"/>
  <c r="CN20" i="137" s="1"/>
  <c r="CN19" i="137" s="1"/>
  <c r="CN18" i="137" s="1"/>
  <c r="CN17" i="137" s="1"/>
  <c r="CN16" i="137" s="1"/>
  <c r="CN15" i="137" s="1"/>
  <c r="CN14" i="137" s="1"/>
  <c r="CN13" i="137" s="1"/>
  <c r="CN12" i="137" s="1"/>
  <c r="CN11" i="137" s="1"/>
  <c r="CN10" i="137" s="1"/>
  <c r="CN9" i="137" s="1"/>
  <c r="CN8" i="137" s="1"/>
  <c r="CN7" i="137" s="1"/>
  <c r="CN6" i="137" s="1"/>
  <c r="CN5" i="137" s="1"/>
  <c r="CN4" i="137" s="1"/>
  <c r="CF32" i="137"/>
  <c r="CF31" i="137" s="1"/>
  <c r="CF30" i="137" s="1"/>
  <c r="CF29" i="137" s="1"/>
  <c r="CF28" i="137" s="1"/>
  <c r="CF27" i="137" s="1"/>
  <c r="CF26" i="137" s="1"/>
  <c r="CF25" i="137" s="1"/>
  <c r="CF24" i="137" s="1"/>
  <c r="CF23" i="137" s="1"/>
  <c r="CF22" i="137" s="1"/>
  <c r="CF21" i="137" s="1"/>
  <c r="CF20" i="137" s="1"/>
  <c r="CF19" i="137" s="1"/>
  <c r="CF18" i="137" s="1"/>
  <c r="CF17" i="137" s="1"/>
  <c r="CF16" i="137" s="1"/>
  <c r="CF15" i="137" s="1"/>
  <c r="CF14" i="137" s="1"/>
  <c r="CF13" i="137" s="1"/>
  <c r="CF12" i="137" s="1"/>
  <c r="CF11" i="137" s="1"/>
  <c r="CF10" i="137" s="1"/>
  <c r="CF9" i="137" s="1"/>
  <c r="CF8" i="137" s="1"/>
  <c r="CF7" i="137" s="1"/>
  <c r="CF6" i="137" s="1"/>
  <c r="CF5" i="137" s="1"/>
  <c r="CF4" i="137" s="1"/>
  <c r="BX32" i="137"/>
  <c r="BX31" i="137" s="1"/>
  <c r="BX30" i="137" s="1"/>
  <c r="BX29" i="137" s="1"/>
  <c r="BX28" i="137" s="1"/>
  <c r="BX27" i="137" s="1"/>
  <c r="BX26" i="137" s="1"/>
  <c r="BX25" i="137" s="1"/>
  <c r="BX24" i="137" s="1"/>
  <c r="BX23" i="137" s="1"/>
  <c r="BX22" i="137" s="1"/>
  <c r="BX21" i="137" s="1"/>
  <c r="BX20" i="137" s="1"/>
  <c r="BX19" i="137" s="1"/>
  <c r="BX18" i="137" s="1"/>
  <c r="BX17" i="137" s="1"/>
  <c r="BX16" i="137" s="1"/>
  <c r="BX15" i="137" s="1"/>
  <c r="BX14" i="137" s="1"/>
  <c r="BX13" i="137" s="1"/>
  <c r="BX12" i="137" s="1"/>
  <c r="BX11" i="137" s="1"/>
  <c r="BX10" i="137" s="1"/>
  <c r="BX9" i="137" s="1"/>
  <c r="BX8" i="137" s="1"/>
  <c r="BX7" i="137" s="1"/>
  <c r="BX6" i="137" s="1"/>
  <c r="BX5" i="137" s="1"/>
  <c r="BX4" i="137" s="1"/>
  <c r="BX3" i="137" s="1"/>
  <c r="BP32" i="137"/>
  <c r="BP31" i="137" s="1"/>
  <c r="BP30" i="137" s="1"/>
  <c r="BP29" i="137" s="1"/>
  <c r="BP28" i="137" s="1"/>
  <c r="BP27" i="137" s="1"/>
  <c r="BP26" i="137" s="1"/>
  <c r="BP25" i="137" s="1"/>
  <c r="BP24" i="137" s="1"/>
  <c r="BP23" i="137" s="1"/>
  <c r="BP22" i="137" s="1"/>
  <c r="BP21" i="137" s="1"/>
  <c r="BP20" i="137" s="1"/>
  <c r="BP19" i="137" s="1"/>
  <c r="BP18" i="137" s="1"/>
  <c r="BP17" i="137" s="1"/>
  <c r="BP16" i="137" s="1"/>
  <c r="BP15" i="137" s="1"/>
  <c r="BP14" i="137" s="1"/>
  <c r="BP13" i="137" s="1"/>
  <c r="BP12" i="137" s="1"/>
  <c r="BP11" i="137" s="1"/>
  <c r="BP10" i="137" s="1"/>
  <c r="BP9" i="137" s="1"/>
  <c r="BP8" i="137" s="1"/>
  <c r="BP7" i="137" s="1"/>
  <c r="BP6" i="137" s="1"/>
  <c r="BP5" i="137" s="1"/>
  <c r="BP4" i="137" s="1"/>
  <c r="BP3" i="137" s="1"/>
  <c r="BH32" i="137"/>
  <c r="BH31" i="137" s="1"/>
  <c r="BH30" i="137" s="1"/>
  <c r="BH29" i="137" s="1"/>
  <c r="BH28" i="137" s="1"/>
  <c r="BH27" i="137" s="1"/>
  <c r="BH26" i="137" s="1"/>
  <c r="BH25" i="137" s="1"/>
  <c r="BH24" i="137" s="1"/>
  <c r="BH23" i="137" s="1"/>
  <c r="BH22" i="137" s="1"/>
  <c r="BH21" i="137" s="1"/>
  <c r="BH20" i="137" s="1"/>
  <c r="BH19" i="137" s="1"/>
  <c r="BH18" i="137" s="1"/>
  <c r="BH17" i="137" s="1"/>
  <c r="BH16" i="137" s="1"/>
  <c r="BH15" i="137" s="1"/>
  <c r="BH14" i="137" s="1"/>
  <c r="BH13" i="137" s="1"/>
  <c r="BH12" i="137" s="1"/>
  <c r="BH11" i="137" s="1"/>
  <c r="BH10" i="137" s="1"/>
  <c r="BH9" i="137" s="1"/>
  <c r="BH8" i="137" s="1"/>
  <c r="BH7" i="137" s="1"/>
  <c r="BH6" i="137" s="1"/>
  <c r="BH5" i="137" s="1"/>
  <c r="BH4" i="137" s="1"/>
  <c r="BH3" i="137" s="1"/>
  <c r="AZ32" i="137"/>
  <c r="AZ31" i="137" s="1"/>
  <c r="AZ30" i="137" s="1"/>
  <c r="AZ29" i="137" s="1"/>
  <c r="AZ28" i="137" s="1"/>
  <c r="AZ27" i="137" s="1"/>
  <c r="AZ26" i="137" s="1"/>
  <c r="AZ25" i="137" s="1"/>
  <c r="AZ24" i="137" s="1"/>
  <c r="AZ23" i="137" s="1"/>
  <c r="AZ22" i="137" s="1"/>
  <c r="AZ21" i="137" s="1"/>
  <c r="AZ20" i="137" s="1"/>
  <c r="AZ19" i="137" s="1"/>
  <c r="AZ18" i="137" s="1"/>
  <c r="AZ17" i="137" s="1"/>
  <c r="AZ16" i="137" s="1"/>
  <c r="AZ15" i="137" s="1"/>
  <c r="AZ14" i="137" s="1"/>
  <c r="AZ13" i="137" s="1"/>
  <c r="AZ12" i="137" s="1"/>
  <c r="AZ11" i="137" s="1"/>
  <c r="AZ10" i="137" s="1"/>
  <c r="AZ9" i="137" s="1"/>
  <c r="AZ8" i="137" s="1"/>
  <c r="AZ7" i="137" s="1"/>
  <c r="AZ6" i="137" s="1"/>
  <c r="AZ5" i="137" s="1"/>
  <c r="AZ4" i="137" s="1"/>
  <c r="AZ3" i="137" s="1"/>
  <c r="AR32" i="137"/>
  <c r="AR31" i="137" s="1"/>
  <c r="AR30" i="137" s="1"/>
  <c r="AR29" i="137" s="1"/>
  <c r="AR28" i="137" s="1"/>
  <c r="AR27" i="137" s="1"/>
  <c r="AR26" i="137" s="1"/>
  <c r="AR25" i="137" s="1"/>
  <c r="AR24" i="137" s="1"/>
  <c r="AR23" i="137" s="1"/>
  <c r="AR22" i="137" s="1"/>
  <c r="AR21" i="137" s="1"/>
  <c r="AR20" i="137" s="1"/>
  <c r="AR19" i="137" s="1"/>
  <c r="AR18" i="137" s="1"/>
  <c r="AR17" i="137" s="1"/>
  <c r="AR16" i="137" s="1"/>
  <c r="AR15" i="137" s="1"/>
  <c r="AR14" i="137" s="1"/>
  <c r="AR13" i="137" s="1"/>
  <c r="AR12" i="137" s="1"/>
  <c r="AR11" i="137" s="1"/>
  <c r="AR10" i="137" s="1"/>
  <c r="AR9" i="137" s="1"/>
  <c r="AR8" i="137" s="1"/>
  <c r="AR7" i="137" s="1"/>
  <c r="AR6" i="137" s="1"/>
  <c r="AR5" i="137" s="1"/>
  <c r="AR4" i="137" s="1"/>
  <c r="AR3" i="137" s="1"/>
  <c r="AJ32" i="137"/>
  <c r="AJ31" i="137" s="1"/>
  <c r="AJ30" i="137" s="1"/>
  <c r="AJ29" i="137" s="1"/>
  <c r="AJ28" i="137" s="1"/>
  <c r="AJ27" i="137" s="1"/>
  <c r="AJ26" i="137" s="1"/>
  <c r="AJ25" i="137" s="1"/>
  <c r="AJ24" i="137" s="1"/>
  <c r="AJ23" i="137" s="1"/>
  <c r="AJ22" i="137" s="1"/>
  <c r="AJ21" i="137" s="1"/>
  <c r="AJ20" i="137" s="1"/>
  <c r="AJ19" i="137" s="1"/>
  <c r="AJ18" i="137" s="1"/>
  <c r="AJ17" i="137" s="1"/>
  <c r="AJ16" i="137" s="1"/>
  <c r="AJ15" i="137" s="1"/>
  <c r="AJ14" i="137" s="1"/>
  <c r="AJ13" i="137" s="1"/>
  <c r="AJ12" i="137" s="1"/>
  <c r="AJ11" i="137" s="1"/>
  <c r="AJ10" i="137" s="1"/>
  <c r="AJ9" i="137" s="1"/>
  <c r="AJ8" i="137" s="1"/>
  <c r="AJ7" i="137" s="1"/>
  <c r="AJ6" i="137" s="1"/>
  <c r="AJ5" i="137" s="1"/>
  <c r="AJ4" i="137" s="1"/>
  <c r="AJ3" i="137" s="1"/>
  <c r="AB32" i="137"/>
  <c r="AB31" i="137" s="1"/>
  <c r="AB30" i="137" s="1"/>
  <c r="AB29" i="137" s="1"/>
  <c r="AB28" i="137" s="1"/>
  <c r="AB27" i="137" s="1"/>
  <c r="AB26" i="137" s="1"/>
  <c r="AB25" i="137" s="1"/>
  <c r="AB24" i="137" s="1"/>
  <c r="AB23" i="137" s="1"/>
  <c r="AB22" i="137" s="1"/>
  <c r="AB21" i="137" s="1"/>
  <c r="AB20" i="137" s="1"/>
  <c r="AB19" i="137" s="1"/>
  <c r="AB18" i="137" s="1"/>
  <c r="AB17" i="137" s="1"/>
  <c r="AB16" i="137" s="1"/>
  <c r="AB15" i="137" s="1"/>
  <c r="AB14" i="137" s="1"/>
  <c r="AB13" i="137" s="1"/>
  <c r="AB12" i="137" s="1"/>
  <c r="AB11" i="137" s="1"/>
  <c r="AB10" i="137" s="1"/>
  <c r="AB9" i="137" s="1"/>
  <c r="AB8" i="137" s="1"/>
  <c r="AB7" i="137" s="1"/>
  <c r="AB6" i="137" s="1"/>
  <c r="AB5" i="137" s="1"/>
  <c r="AB4" i="137" s="1"/>
  <c r="T32" i="137"/>
  <c r="T31" i="137" s="1"/>
  <c r="T30" i="137" s="1"/>
  <c r="T29" i="137" s="1"/>
  <c r="T28" i="137" s="1"/>
  <c r="T27" i="137" s="1"/>
  <c r="T26" i="137" s="1"/>
  <c r="T25" i="137" s="1"/>
  <c r="T24" i="137" s="1"/>
  <c r="T23" i="137" s="1"/>
  <c r="T22" i="137" s="1"/>
  <c r="T21" i="137" s="1"/>
  <c r="T20" i="137" s="1"/>
  <c r="T19" i="137" s="1"/>
  <c r="T18" i="137" s="1"/>
  <c r="T17" i="137" s="1"/>
  <c r="T16" i="137" s="1"/>
  <c r="T15" i="137" s="1"/>
  <c r="T14" i="137" s="1"/>
  <c r="T13" i="137" s="1"/>
  <c r="T12" i="137" s="1"/>
  <c r="T11" i="137" s="1"/>
  <c r="T10" i="137" s="1"/>
  <c r="T9" i="137" s="1"/>
  <c r="T8" i="137" s="1"/>
  <c r="T7" i="137" s="1"/>
  <c r="T6" i="137" s="1"/>
  <c r="T5" i="137" s="1"/>
  <c r="T4" i="137" s="1"/>
  <c r="T3" i="137" s="1"/>
  <c r="L32" i="137"/>
  <c r="L31" i="137" s="1"/>
  <c r="L30" i="137" s="1"/>
  <c r="L29" i="137" s="1"/>
  <c r="L28" i="137" s="1"/>
  <c r="L27" i="137" s="1"/>
  <c r="L26" i="137" s="1"/>
  <c r="L25" i="137" s="1"/>
  <c r="L24" i="137" s="1"/>
  <c r="L23" i="137" s="1"/>
  <c r="L22" i="137" s="1"/>
  <c r="L21" i="137" s="1"/>
  <c r="L20" i="137" s="1"/>
  <c r="L19" i="137" s="1"/>
  <c r="L18" i="137" s="1"/>
  <c r="L17" i="137" s="1"/>
  <c r="L16" i="137" s="1"/>
  <c r="L15" i="137" s="1"/>
  <c r="L14" i="137" s="1"/>
  <c r="L13" i="137" s="1"/>
  <c r="L12" i="137" s="1"/>
  <c r="L11" i="137" s="1"/>
  <c r="L10" i="137" s="1"/>
  <c r="L9" i="137"/>
  <c r="L8" i="137" s="1"/>
  <c r="L7" i="137" s="1"/>
  <c r="L6" i="137" s="1"/>
  <c r="L5" i="137" s="1"/>
  <c r="L4" i="137" s="1"/>
  <c r="L3" i="137" s="1"/>
  <c r="D32" i="137"/>
  <c r="D31" i="137" s="1"/>
  <c r="D30" i="137" s="1"/>
  <c r="D29" i="137" s="1"/>
  <c r="D28" i="137" s="1"/>
  <c r="D27" i="137" s="1"/>
  <c r="D26" i="137" s="1"/>
  <c r="D25" i="137" s="1"/>
  <c r="D24" i="137" s="1"/>
  <c r="D23" i="137" s="1"/>
  <c r="D22" i="137" s="1"/>
  <c r="D21" i="137" s="1"/>
  <c r="D20" i="137" s="1"/>
  <c r="D19" i="137" s="1"/>
  <c r="D18" i="137" s="1"/>
  <c r="D17" i="137" s="1"/>
  <c r="D16" i="137" s="1"/>
  <c r="D15" i="137" s="1"/>
  <c r="D14" i="137" s="1"/>
  <c r="D13" i="137" s="1"/>
  <c r="D12" i="137" s="1"/>
  <c r="D11" i="137" s="1"/>
  <c r="D10" i="137" s="1"/>
  <c r="D9" i="137" s="1"/>
  <c r="D8" i="137" s="1"/>
  <c r="D7" i="137" s="1"/>
  <c r="D6" i="137" s="1"/>
  <c r="D5" i="137" s="1"/>
  <c r="D4" i="137" s="1"/>
  <c r="CN3" i="137"/>
  <c r="CF3" i="137"/>
  <c r="AB3" i="137"/>
  <c r="D3" i="137"/>
  <c r="Z28" i="33"/>
  <c r="Z29" i="33" s="1"/>
  <c r="A1" i="173" a="1"/>
  <c r="AM7" i="33" a="1"/>
  <c r="L13" i="33" a="1"/>
  <c r="AM10" i="33" a="1"/>
  <c r="AJ23" i="33" a="1"/>
  <c r="AI6" i="33" a="1"/>
  <c r="A1" i="166" a="1"/>
  <c r="AI24" i="33" a="1"/>
  <c r="N20" i="33" a="1"/>
  <c r="AO8" i="33" a="1"/>
  <c r="H6" i="33" a="1"/>
  <c r="AP23" i="33" a="1"/>
  <c r="AI17" i="33" a="1"/>
  <c r="M24" i="33" a="1"/>
  <c r="AM15" i="33" a="1"/>
  <c r="AJ1" i="181" a="1"/>
  <c r="AM2" i="33" a="1"/>
  <c r="I4" i="33" a="1"/>
  <c r="AM22" i="33" a="1"/>
  <c r="AL19" i="33" a="1"/>
  <c r="I2" i="33" a="1"/>
  <c r="AJ1" i="168" a="1"/>
  <c r="AJ1" i="183" a="1"/>
  <c r="H18" i="33" a="1"/>
  <c r="L9" i="33" a="1"/>
  <c r="H23" i="33" a="1"/>
  <c r="I3" i="33" a="1"/>
  <c r="M9" i="33" a="1"/>
  <c r="AM6" i="33" a="1"/>
  <c r="AJ3" i="33" a="1"/>
  <c r="AJ1" i="178" a="1"/>
  <c r="A1" i="176" a="1"/>
  <c r="N11" i="33" a="1"/>
  <c r="AL7" i="33" a="1"/>
  <c r="AJ5" i="33" a="1"/>
  <c r="N8" i="33" a="1"/>
  <c r="L21" i="33" a="1"/>
  <c r="I13" i="33" a="1"/>
  <c r="AM3" i="33" a="1"/>
  <c r="AM8" i="33" a="1"/>
  <c r="AJ1" i="182" a="1"/>
  <c r="AP2" i="33" a="1"/>
  <c r="L5" i="33" a="1"/>
  <c r="M16" i="33" a="1"/>
  <c r="AP24" i="33" a="1"/>
  <c r="N19" i="33" a="1"/>
  <c r="AP14" i="33" a="1"/>
  <c r="B25" i="33" a="1"/>
  <c r="AP3" i="33" a="1"/>
  <c r="M15" i="33" a="1"/>
  <c r="AJ1" i="167" a="1"/>
  <c r="H17" i="33" a="1"/>
  <c r="M21" i="33" a="1"/>
  <c r="AI11" i="33" a="1"/>
  <c r="M14" i="33" a="1"/>
  <c r="I25" i="33" a="1"/>
  <c r="AJ1" i="32" a="1"/>
  <c r="L4" i="33" a="1"/>
  <c r="B26" i="33" a="1"/>
  <c r="AI23" i="33" a="1"/>
  <c r="M18" i="33" a="1"/>
  <c r="H14" i="33" a="1"/>
  <c r="L20" i="33" a="1"/>
  <c r="H2" i="33" a="1"/>
  <c r="I9" i="33" a="1"/>
  <c r="AI22" i="33" a="1"/>
  <c r="AL3" i="33" a="1"/>
  <c r="M25" i="33" a="1"/>
  <c r="AO4" i="33" a="1"/>
  <c r="L17" i="33" a="1"/>
  <c r="A1" i="178" a="1"/>
  <c r="AJ1" i="172" a="1"/>
  <c r="AJ11" i="33" a="1"/>
  <c r="AJ1" i="162" a="1"/>
  <c r="AP20" i="33" a="1"/>
  <c r="M6" i="33" a="1"/>
  <c r="A1" i="165" a="1"/>
  <c r="AM13" i="33" a="1"/>
  <c r="M22" i="33" a="1"/>
  <c r="L10" i="33" a="1"/>
  <c r="AO6" i="33" a="1"/>
  <c r="L16" i="33" a="1"/>
  <c r="AO10" i="33" a="1"/>
  <c r="AP7" i="33" a="1"/>
  <c r="N26" i="33" a="1"/>
  <c r="AJ18" i="33" a="1"/>
  <c r="AP11" i="33" a="1"/>
  <c r="AL13" i="33" a="1"/>
  <c r="AL20" i="33" a="1"/>
  <c r="AL8" i="33" a="1"/>
  <c r="AJ1" i="169" a="1"/>
  <c r="D25" i="33" a="1"/>
  <c r="AP9" i="33" a="1"/>
  <c r="N22" i="33" a="1"/>
  <c r="AJ1" i="163" a="1"/>
  <c r="H19" i="33" a="1"/>
  <c r="AL9" i="33" a="1"/>
  <c r="A1" i="177" a="1"/>
  <c r="AO25" i="33" a="1"/>
  <c r="AP26" i="33" a="1"/>
  <c r="AI4" i="33" a="1"/>
  <c r="AO17" i="33" a="1"/>
  <c r="AJ15" i="33" a="1"/>
  <c r="I11" i="33" a="1"/>
  <c r="N16" i="33" a="1"/>
  <c r="AJ1" i="166" a="1"/>
  <c r="N10" i="33" a="1"/>
  <c r="AM12" i="33" a="1"/>
  <c r="AO11" i="33" a="1"/>
  <c r="AI16" i="33" a="1"/>
  <c r="AL24" i="33" a="1"/>
  <c r="AM16" i="33" a="1"/>
  <c r="AL11" i="33" a="1"/>
  <c r="AJ19" i="33" a="1"/>
  <c r="AJ1" i="176" a="1"/>
  <c r="AO7" i="33" a="1"/>
  <c r="AJ1" i="175" a="1"/>
  <c r="AJ25" i="33" a="1"/>
  <c r="L3" i="33" a="1"/>
  <c r="A1" i="169" a="1"/>
  <c r="AJ1" i="170" a="1"/>
  <c r="H16" i="33" a="1"/>
  <c r="AO16" i="33" a="1"/>
  <c r="A1" i="183" a="1"/>
  <c r="I17" i="33" a="1"/>
  <c r="AI13" i="33" a="1"/>
  <c r="AJ1" i="179" a="1"/>
  <c r="AM14" i="33" a="1"/>
  <c r="D2" i="33" a="1"/>
  <c r="A1" i="174" a="1"/>
  <c r="AP5" i="33" a="1"/>
  <c r="N9" i="33" a="1"/>
  <c r="A1" i="162" a="1"/>
  <c r="N18" i="33" a="1"/>
  <c r="I24" i="33" a="1"/>
  <c r="AO5" i="33" a="1"/>
  <c r="AI9" i="33" a="1"/>
  <c r="AO2" i="33" a="1"/>
  <c r="N5" i="33" a="1"/>
  <c r="AJ1" i="185" a="1"/>
  <c r="L18" i="33" a="1"/>
  <c r="AJ1" i="171" a="1"/>
  <c r="AI14" i="33" a="1"/>
  <c r="I8" i="33" a="1"/>
  <c r="AL6" i="33" a="1"/>
  <c r="H21" i="33" a="1"/>
  <c r="AJ1" i="164" a="1"/>
  <c r="A1" i="181" a="1"/>
  <c r="AM11" i="33" a="1"/>
  <c r="O28" i="33" a="1"/>
  <c r="A1" i="163" a="1"/>
  <c r="AJ24" i="33" a="1"/>
  <c r="AP10" i="33" a="1"/>
  <c r="AJ1" i="177" a="1"/>
  <c r="I12" i="33" a="1"/>
  <c r="AO13" i="33" a="1"/>
  <c r="AP21" i="33" a="1"/>
  <c r="M19" i="33" a="1"/>
  <c r="AL15" i="33" a="1"/>
  <c r="L22" i="33" a="1"/>
  <c r="AJ1" i="173" a="1"/>
  <c r="A1" i="32" a="1"/>
  <c r="M20" i="33" a="1"/>
  <c r="AO14" i="33" a="1"/>
  <c r="A1" i="185" a="1"/>
  <c r="AJ4" i="33" a="1"/>
  <c r="AO24" i="33" a="1"/>
  <c r="H26" i="33" a="1"/>
  <c r="D26" i="33" a="1"/>
  <c r="AM18" i="33" a="1"/>
  <c r="L7" i="33" a="1"/>
  <c r="M3" i="33" a="1"/>
  <c r="M11" i="33" a="1"/>
  <c r="U25" i="33" a="1"/>
  <c r="L14" i="33" a="1"/>
  <c r="I26" i="33" a="1"/>
  <c r="M8" i="33" a="1"/>
  <c r="AL25" i="33" a="1"/>
  <c r="AJ2" i="33" a="1"/>
  <c r="AP8" i="33" a="1"/>
  <c r="AJ1" i="184" a="1"/>
  <c r="AO9" i="33" a="1"/>
  <c r="N7" i="33" a="1"/>
  <c r="AM23" i="33" a="1"/>
  <c r="M17" i="33" a="1"/>
  <c r="AJ13" i="33" a="1"/>
  <c r="N13" i="33" a="1"/>
  <c r="N15" i="33" a="1"/>
  <c r="M4" i="33" a="1"/>
  <c r="AM21" i="33" a="1"/>
  <c r="L8" i="33" a="1"/>
  <c r="AI21" i="33" a="1"/>
  <c r="H10" i="33" a="1"/>
  <c r="N12" i="33" a="1"/>
  <c r="AL10" i="33" a="1"/>
  <c r="L23" i="33" a="1"/>
  <c r="M10" i="33" a="1"/>
  <c r="AO20" i="33" a="1"/>
  <c r="I5" i="33" a="1"/>
  <c r="AJ8" i="33" a="1"/>
  <c r="AP12" i="33" a="1"/>
  <c r="L15" i="33" a="1"/>
  <c r="AO12" i="33" a="1"/>
  <c r="L25" i="33" a="1"/>
  <c r="AM5" i="33" a="1"/>
  <c r="L11" i="33" a="1"/>
  <c r="AI18" i="33" a="1"/>
  <c r="A1" i="170" a="1"/>
  <c r="AI20" i="33" a="1"/>
  <c r="I15" i="33" a="1"/>
  <c r="AI5" i="33" a="1"/>
  <c r="AP15" i="33" a="1"/>
  <c r="AL2" i="33" a="1"/>
  <c r="AP19" i="33" a="1"/>
  <c r="AP22" i="33" a="1"/>
  <c r="AP17" i="33" a="1"/>
  <c r="AL18" i="33" a="1"/>
  <c r="I19" i="33" a="1"/>
  <c r="H24" i="33" a="1"/>
  <c r="N17" i="33" a="1"/>
  <c r="M2" i="33" a="1"/>
  <c r="H20" i="33" a="1"/>
  <c r="AO21" i="33" a="1"/>
  <c r="H15" i="33" a="1"/>
  <c r="N2" i="33" a="1"/>
  <c r="AP13" i="33" a="1"/>
  <c r="L26" i="33" a="1"/>
  <c r="AM17" i="33" a="1"/>
  <c r="AJ22" i="33" a="1"/>
  <c r="M5" i="33" a="1"/>
  <c r="AP25" i="33" a="1"/>
  <c r="L2" i="33" a="1"/>
  <c r="AO15" i="33" a="1"/>
  <c r="A1" i="164" a="1"/>
  <c r="AL26" i="33" a="1"/>
  <c r="N4" i="33" a="1"/>
  <c r="AI12" i="33" a="1"/>
  <c r="M12" i="33" a="1"/>
  <c r="N3" i="33" a="1"/>
  <c r="AL22" i="33" a="1"/>
  <c r="AL23" i="33" a="1"/>
  <c r="AM4" i="33" a="1"/>
  <c r="AP6" i="33" a="1"/>
  <c r="N24" i="33" a="1"/>
  <c r="H12" i="33" a="1"/>
  <c r="H8" i="33" a="1"/>
  <c r="H9" i="33" a="1"/>
  <c r="AJ7" i="33" a="1"/>
  <c r="N21" i="33" a="1"/>
  <c r="AL4" i="33" a="1"/>
  <c r="AJ21" i="33" a="1"/>
  <c r="AJ20" i="33" a="1"/>
  <c r="AJ16" i="33" a="1"/>
  <c r="AL17" i="33" a="1"/>
  <c r="N25" i="33" a="1"/>
  <c r="AM9" i="33" a="1"/>
  <c r="L19" i="33" a="1"/>
  <c r="M23" i="33" a="1"/>
  <c r="AJ17" i="33" a="1"/>
  <c r="H4" i="33" a="1"/>
  <c r="AI2" i="33" a="1"/>
  <c r="AL21" i="33" a="1"/>
  <c r="AI15" i="33" a="1"/>
  <c r="AL5" i="33" a="1"/>
  <c r="I18" i="33" a="1"/>
  <c r="I22" i="33" a="1"/>
  <c r="N6" i="33" a="1"/>
  <c r="AJ1" i="174" a="1"/>
  <c r="U26" i="33" a="1"/>
  <c r="A1" i="180" a="1"/>
  <c r="AI10" i="33" a="1"/>
  <c r="H22" i="33" a="1"/>
  <c r="A1" i="182" a="1"/>
  <c r="AO19" i="33" a="1"/>
  <c r="A1" i="172" a="1"/>
  <c r="AJ1" i="180" a="1"/>
  <c r="AO18" i="33" a="1"/>
  <c r="L12" i="33" a="1"/>
  <c r="AJ26" i="33" a="1"/>
  <c r="L24" i="33" a="1"/>
  <c r="N14" i="33" a="1"/>
  <c r="I14" i="33" a="1"/>
  <c r="AI25" i="33" a="1"/>
  <c r="AO3" i="33" a="1"/>
  <c r="AJ12" i="33" a="1"/>
  <c r="M7" i="33" a="1"/>
  <c r="H5" i="33" a="1"/>
  <c r="H11" i="33" a="1"/>
  <c r="A1" i="171" a="1"/>
  <c r="AM20" i="33" a="1"/>
  <c r="AJ10" i="33" a="1"/>
  <c r="AL12" i="33" a="1"/>
  <c r="A1" i="168" a="1"/>
  <c r="AM26" i="33" a="1"/>
  <c r="AJ6" i="33" a="1"/>
  <c r="H7" i="33" a="1"/>
  <c r="AM24" i="33" a="1"/>
  <c r="AP4" i="33" a="1"/>
  <c r="AI19" i="33" a="1"/>
  <c r="AP18" i="33" a="1"/>
  <c r="AJ9" i="33" a="1"/>
  <c r="AM25" i="33" a="1"/>
  <c r="I6" i="33" a="1"/>
  <c r="AM19" i="33" a="1"/>
  <c r="AI3" i="33" a="1"/>
  <c r="AO23" i="33" a="1"/>
  <c r="I20" i="33" a="1"/>
  <c r="AJ1" i="165" a="1"/>
  <c r="M13" i="33" a="1"/>
  <c r="A1" i="167" a="1"/>
  <c r="AL16" i="33" a="1"/>
  <c r="H25" i="33" a="1"/>
  <c r="I10" i="33" a="1"/>
  <c r="A1" i="184" a="1"/>
  <c r="M26" i="33" a="1"/>
  <c r="AI7" i="33" a="1"/>
  <c r="AI26" i="33" a="1"/>
  <c r="N23" i="33" a="1"/>
  <c r="I23" i="33" a="1"/>
  <c r="A1" i="179" a="1"/>
  <c r="H3" i="33" a="1"/>
  <c r="AL14" i="33" a="1"/>
  <c r="AO22" i="33" a="1"/>
  <c r="AI8" i="33" a="1"/>
  <c r="I7" i="33" a="1"/>
  <c r="AP16" i="33" a="1"/>
  <c r="AO26" i="33" a="1"/>
  <c r="A1" i="175" a="1"/>
  <c r="I16" i="33" a="1"/>
  <c r="I21" i="33" a="1"/>
  <c r="L6" i="33" a="1"/>
  <c r="AJ14" i="33" a="1"/>
  <c r="H13" i="33" a="1"/>
  <c r="A1" i="172" l="1"/>
  <c r="AJ1" i="180"/>
  <c r="A1" i="171"/>
  <c r="AJ1" i="176"/>
  <c r="AJ1" i="163"/>
  <c r="A1" i="185"/>
  <c r="A1" i="182"/>
  <c r="AJ1" i="168"/>
  <c r="A1" i="175"/>
  <c r="AJ1" i="172"/>
  <c r="A1" i="169"/>
  <c r="AJ1" i="170"/>
  <c r="AJ1" i="162"/>
  <c r="A1" i="183"/>
  <c r="A1" i="166"/>
  <c r="A1" i="180"/>
  <c r="AJ1" i="179"/>
  <c r="A1" i="164"/>
  <c r="AJ1" i="173"/>
  <c r="AJ1" i="32"/>
  <c r="A1" i="176"/>
  <c r="A1" i="174"/>
  <c r="A1" i="167"/>
  <c r="AJ1" i="171"/>
  <c r="AJ1" i="166"/>
  <c r="AJ1" i="184"/>
  <c r="A1" i="168"/>
  <c r="AJ1" i="182"/>
  <c r="AJ1" i="181"/>
  <c r="AJ1" i="169"/>
  <c r="AJ1" i="164"/>
  <c r="A1" i="181"/>
  <c r="A1" i="165"/>
  <c r="A1" i="163"/>
  <c r="AJ1" i="165"/>
  <c r="AJ1" i="185"/>
  <c r="AJ1" i="177"/>
  <c r="AJ1" i="174"/>
  <c r="AJ1" i="178"/>
  <c r="A1" i="179"/>
  <c r="AJ1" i="167"/>
  <c r="A1" i="162"/>
  <c r="A1" i="173"/>
  <c r="A1" i="32"/>
  <c r="AJ1" i="175"/>
  <c r="A1" i="170"/>
  <c r="A1" i="184"/>
  <c r="A1" i="178"/>
  <c r="AJ1" i="183"/>
  <c r="A1" i="177"/>
  <c r="AU106" i="185"/>
  <c r="AU105" i="185"/>
  <c r="AV106" i="185"/>
  <c r="AV105" i="185"/>
  <c r="AU106" i="184"/>
  <c r="AV106" i="184"/>
  <c r="AV105" i="184"/>
  <c r="AU105" i="184"/>
  <c r="AU106" i="183"/>
  <c r="AU105" i="183"/>
  <c r="AV106" i="183"/>
  <c r="AV105" i="183"/>
  <c r="AV106" i="182"/>
  <c r="AV105" i="182"/>
  <c r="AU105" i="182"/>
  <c r="AU106" i="182"/>
  <c r="AU106" i="181"/>
  <c r="AU105" i="181"/>
  <c r="AV106" i="181"/>
  <c r="AV105" i="181"/>
  <c r="AU106" i="32"/>
  <c r="AU105" i="32"/>
  <c r="AV105" i="32"/>
  <c r="AV106" i="32"/>
  <c r="AV105" i="170"/>
  <c r="AU105" i="180"/>
  <c r="AV105" i="180"/>
  <c r="AV106" i="180"/>
  <c r="AU106" i="180"/>
  <c r="AU106" i="179"/>
  <c r="AU105" i="179"/>
  <c r="AV106" i="179"/>
  <c r="AV105" i="179"/>
  <c r="AV106" i="178"/>
  <c r="AU105" i="178"/>
  <c r="AV105" i="178"/>
  <c r="AU106" i="178"/>
  <c r="AU106" i="177"/>
  <c r="AU105" i="177"/>
  <c r="AV106" i="177"/>
  <c r="AV105" i="177"/>
  <c r="AV106" i="176"/>
  <c r="AU106" i="176"/>
  <c r="AU105" i="176"/>
  <c r="AV105" i="176"/>
  <c r="AU106" i="175"/>
  <c r="AU105" i="175"/>
  <c r="AV106" i="175"/>
  <c r="AV105" i="175"/>
  <c r="AU106" i="174"/>
  <c r="AU105" i="174"/>
  <c r="AV106" i="174"/>
  <c r="AV105" i="174"/>
  <c r="AU106" i="173"/>
  <c r="AU105" i="173"/>
  <c r="AV106" i="173"/>
  <c r="AV105" i="173"/>
  <c r="AU106" i="172"/>
  <c r="AU105" i="172"/>
  <c r="AV106" i="172"/>
  <c r="AV105" i="172"/>
  <c r="AU106" i="171"/>
  <c r="AV106" i="171"/>
  <c r="AU105" i="171"/>
  <c r="AV105" i="171"/>
  <c r="AU105" i="170"/>
  <c r="AU106" i="170"/>
  <c r="AV106" i="170"/>
  <c r="AU106" i="169"/>
  <c r="AU105" i="169"/>
  <c r="AV106" i="169"/>
  <c r="AV105" i="169"/>
  <c r="AU106" i="168"/>
  <c r="AU105" i="168"/>
  <c r="AV106" i="168"/>
  <c r="AV105" i="168"/>
  <c r="AU105" i="167"/>
  <c r="AV106" i="167"/>
  <c r="AV105" i="167"/>
  <c r="AU106" i="167"/>
  <c r="AU106" i="166"/>
  <c r="AU105" i="166"/>
  <c r="AU107" i="166" s="1"/>
  <c r="R7" i="33" s="1"/>
  <c r="AV106" i="166"/>
  <c r="AV105" i="166"/>
  <c r="AU106" i="165"/>
  <c r="AU105" i="165"/>
  <c r="AV106" i="165"/>
  <c r="AV105" i="165"/>
  <c r="AU106" i="164"/>
  <c r="AU105" i="164"/>
  <c r="AV106" i="164"/>
  <c r="AV105" i="164"/>
  <c r="AU106" i="163"/>
  <c r="AU105" i="163"/>
  <c r="AV106" i="163"/>
  <c r="AV105" i="163"/>
  <c r="AU106" i="162"/>
  <c r="AU105" i="162"/>
  <c r="AV106" i="162"/>
  <c r="AV105" i="162"/>
  <c r="H12" i="33"/>
  <c r="I8" i="33"/>
  <c r="H17" i="33"/>
  <c r="I13" i="33"/>
  <c r="H4" i="33"/>
  <c r="H16" i="33"/>
  <c r="H20" i="33"/>
  <c r="I4" i="33"/>
  <c r="I16" i="33"/>
  <c r="H5" i="33"/>
  <c r="H25" i="33"/>
  <c r="I5" i="33"/>
  <c r="I21" i="33"/>
  <c r="H6" i="33"/>
  <c r="H14" i="33"/>
  <c r="H22" i="33"/>
  <c r="I18" i="33"/>
  <c r="H3" i="33"/>
  <c r="H7" i="33"/>
  <c r="H11" i="33"/>
  <c r="H15" i="33"/>
  <c r="H19" i="33"/>
  <c r="I3" i="33"/>
  <c r="I7" i="33"/>
  <c r="I11" i="33"/>
  <c r="I15" i="33"/>
  <c r="I19" i="33"/>
  <c r="I23" i="33"/>
  <c r="H8" i="33"/>
  <c r="H24" i="33"/>
  <c r="I12" i="33"/>
  <c r="I20" i="33"/>
  <c r="I24" i="33"/>
  <c r="H9" i="33"/>
  <c r="H13" i="33"/>
  <c r="H21" i="33"/>
  <c r="I9" i="33"/>
  <c r="I17" i="33"/>
  <c r="I25" i="33"/>
  <c r="H10" i="33"/>
  <c r="H18" i="33"/>
  <c r="H26" i="33"/>
  <c r="I6" i="33"/>
  <c r="I10" i="33"/>
  <c r="I14" i="33"/>
  <c r="I26" i="33"/>
  <c r="H23" i="33"/>
  <c r="I22" i="33"/>
  <c r="I2" i="33"/>
  <c r="H2" i="33"/>
  <c r="L5" i="33"/>
  <c r="M16" i="33"/>
  <c r="N7" i="33"/>
  <c r="M24" i="33"/>
  <c r="L4" i="33"/>
  <c r="N16" i="33"/>
  <c r="L25" i="33"/>
  <c r="L19" i="33"/>
  <c r="L13" i="33"/>
  <c r="N12" i="33"/>
  <c r="L26" i="33"/>
  <c r="M17" i="33"/>
  <c r="L20" i="33"/>
  <c r="M14" i="33"/>
  <c r="N25" i="33"/>
  <c r="L17" i="33"/>
  <c r="N22" i="33"/>
  <c r="L14" i="33"/>
  <c r="M8" i="33"/>
  <c r="M22" i="33"/>
  <c r="M19" i="33"/>
  <c r="M10" i="33"/>
  <c r="N21" i="33"/>
  <c r="N18" i="33"/>
  <c r="M21" i="33"/>
  <c r="N15" i="33"/>
  <c r="L24" i="33"/>
  <c r="M18" i="33"/>
  <c r="M15" i="33"/>
  <c r="M20" i="33"/>
  <c r="N14" i="33"/>
  <c r="L23" i="33"/>
  <c r="N11" i="33"/>
  <c r="N8" i="33"/>
  <c r="M11" i="33"/>
  <c r="N5" i="33"/>
  <c r="M25" i="33"/>
  <c r="N19" i="33"/>
  <c r="L11" i="33"/>
  <c r="M5" i="33"/>
  <c r="N4" i="33"/>
  <c r="M4" i="33"/>
  <c r="N13" i="33"/>
  <c r="N10" i="33"/>
  <c r="L16" i="33"/>
  <c r="M7" i="33"/>
  <c r="L10" i="33"/>
  <c r="L7" i="33"/>
  <c r="N9" i="33"/>
  <c r="N6" i="33"/>
  <c r="L12" i="33"/>
  <c r="L8" i="33"/>
  <c r="L22" i="33"/>
  <c r="M13" i="33"/>
  <c r="N24" i="33"/>
  <c r="L21" i="33"/>
  <c r="N26" i="33"/>
  <c r="L18" i="33"/>
  <c r="M12" i="33"/>
  <c r="N23" i="33"/>
  <c r="L15" i="33"/>
  <c r="M9" i="33"/>
  <c r="N3" i="33"/>
  <c r="M26" i="33"/>
  <c r="N20" i="33"/>
  <c r="M6" i="33"/>
  <c r="M23" i="33"/>
  <c r="N17" i="33"/>
  <c r="L9" i="33"/>
  <c r="M3" i="33"/>
  <c r="L6" i="33"/>
  <c r="L3" i="33"/>
  <c r="N2" i="33"/>
  <c r="M2" i="33"/>
  <c r="L2" i="33"/>
  <c r="Z1" i="32"/>
  <c r="AA1" i="32"/>
  <c r="AB1" i="32"/>
  <c r="AC1" i="32"/>
  <c r="Z1" i="167"/>
  <c r="Z191" i="167" s="1" a="1"/>
  <c r="Z191" i="167" s="1"/>
  <c r="AB1" i="167"/>
  <c r="AB153" i="167" s="1" a="1"/>
  <c r="AB153" i="167" s="1"/>
  <c r="AC1" i="167"/>
  <c r="AC141" i="167" s="1" a="1"/>
  <c r="AC141" i="167" s="1"/>
  <c r="AA1" i="167"/>
  <c r="AA25" i="167" s="1" a="1"/>
  <c r="AA25" i="167" s="1"/>
  <c r="T22" i="33" a="1"/>
  <c r="T22" i="33" s="1"/>
  <c r="T21" i="33" a="1"/>
  <c r="T21" i="33" s="1"/>
  <c r="T10" i="33" a="1"/>
  <c r="T10" i="33" s="1"/>
  <c r="T8" i="33" a="1"/>
  <c r="T8" i="33" s="1"/>
  <c r="T26" i="33" a="1"/>
  <c r="T26" i="33" s="1"/>
  <c r="T6" i="33" a="1"/>
  <c r="T6" i="33" s="1"/>
  <c r="T25" i="33" a="1"/>
  <c r="T25" i="33" s="1"/>
  <c r="T5" i="33" a="1"/>
  <c r="T5" i="33" s="1"/>
  <c r="T24" i="33" a="1"/>
  <c r="T24" i="33" s="1"/>
  <c r="T14" i="33" a="1"/>
  <c r="T14" i="33" s="1"/>
  <c r="T4" i="33" a="1"/>
  <c r="T4" i="33" s="1"/>
  <c r="T12" i="33" a="1"/>
  <c r="T12" i="33" s="1"/>
  <c r="T11" i="33" a="1"/>
  <c r="T11" i="33" s="1"/>
  <c r="T20" i="33" a="1"/>
  <c r="T20" i="33" s="1"/>
  <c r="T9" i="33" a="1"/>
  <c r="T9" i="33" s="1"/>
  <c r="T17" i="33" a="1"/>
  <c r="T17" i="33" s="1"/>
  <c r="T16" i="33" a="1"/>
  <c r="T16" i="33" s="1"/>
  <c r="T15" i="33" a="1"/>
  <c r="T15" i="33" s="1"/>
  <c r="T19" i="33" a="1"/>
  <c r="T19" i="33" s="1"/>
  <c r="T18" i="33" a="1"/>
  <c r="T18" i="33" s="1"/>
  <c r="T7" i="33" a="1"/>
  <c r="T7" i="33" s="1"/>
  <c r="T23" i="33" a="1"/>
  <c r="T23" i="33" s="1"/>
  <c r="T13" i="33" a="1"/>
  <c r="T13" i="33" s="1"/>
  <c r="T3" i="33" a="1"/>
  <c r="T3" i="33" s="1"/>
  <c r="T2" i="33" a="1"/>
  <c r="T2" i="33" s="1"/>
  <c r="AI26" i="33"/>
  <c r="AL26" i="33"/>
  <c r="AP26" i="33"/>
  <c r="D26" i="33"/>
  <c r="O26" i="33" s="1"/>
  <c r="AM26" i="33"/>
  <c r="AO26" i="33"/>
  <c r="U26" i="33"/>
  <c r="AJ26" i="33"/>
  <c r="B26" i="33"/>
  <c r="AC135" i="185" a="1"/>
  <c r="AC135" i="185" s="1"/>
  <c r="AC141" i="185" a="1"/>
  <c r="AC141" i="185" s="1"/>
  <c r="AC163" i="185" a="1"/>
  <c r="AC163" i="185" s="1"/>
  <c r="AC60" i="185" a="1"/>
  <c r="AC60" i="185" s="1"/>
  <c r="AC70" i="185" a="1"/>
  <c r="AC70" i="185" s="1"/>
  <c r="AC90" i="185" a="1"/>
  <c r="AC90" i="185" s="1"/>
  <c r="AC4" i="185" a="1"/>
  <c r="AC4" i="185" s="1"/>
  <c r="AC19" i="185" a="1"/>
  <c r="AC19" i="185" s="1"/>
  <c r="AC30" i="185" a="1"/>
  <c r="AC30" i="185" s="1"/>
  <c r="AC71" i="185" a="1"/>
  <c r="AC71" i="185" s="1"/>
  <c r="AC75" i="185" a="1"/>
  <c r="AC75" i="185" s="1"/>
  <c r="AC80" i="185" a="1"/>
  <c r="AC80" i="185" s="1"/>
  <c r="AC96" i="185" a="1"/>
  <c r="AC96" i="185" s="1"/>
  <c r="AC201" i="185" a="1"/>
  <c r="AC201" i="185" s="1"/>
  <c r="AC45" i="185" a="1"/>
  <c r="AC45" i="185" s="1"/>
  <c r="AC66" i="185" a="1"/>
  <c r="AC66" i="185" s="1"/>
  <c r="Z1" i="185"/>
  <c r="AC8" i="185" a="1"/>
  <c r="AC8" i="185" s="1"/>
  <c r="AC34" i="185" a="1"/>
  <c r="AC34" i="185" s="1"/>
  <c r="AC102" i="185" a="1"/>
  <c r="AC102" i="185" s="1"/>
  <c r="AC149" i="185" a="1"/>
  <c r="AC149" i="185" s="1"/>
  <c r="AC200" i="185" a="1"/>
  <c r="AC200" i="185" s="1"/>
  <c r="AC41" i="185" a="1"/>
  <c r="AC41" i="185" s="1"/>
  <c r="AA1" i="185"/>
  <c r="AC12" i="185" a="1"/>
  <c r="AC12" i="185" s="1"/>
  <c r="AC203" i="185" a="1"/>
  <c r="AC203" i="185" s="1"/>
  <c r="AC38" i="185" a="1"/>
  <c r="AC38" i="185" s="1"/>
  <c r="AC67" i="185" a="1"/>
  <c r="AC67" i="185" s="1"/>
  <c r="AC76" i="185" a="1"/>
  <c r="AC76" i="185" s="1"/>
  <c r="AC81" i="185" a="1"/>
  <c r="AC81" i="185" s="1"/>
  <c r="AC298" i="185" a="1"/>
  <c r="AC298" i="185" s="1"/>
  <c r="AC188" i="185" a="1"/>
  <c r="AC188" i="185" s="1"/>
  <c r="AB1" i="185"/>
  <c r="AC173" i="185" a="1"/>
  <c r="AC173" i="185" s="1"/>
  <c r="AC137" i="185" a="1"/>
  <c r="AC137" i="185" s="1"/>
  <c r="AC151" i="185" a="1"/>
  <c r="AC151" i="185" s="1"/>
  <c r="AC205" i="185" a="1"/>
  <c r="AC205" i="185" s="1"/>
  <c r="AC59" i="185" a="1"/>
  <c r="AC59" i="185" s="1"/>
  <c r="AC72" i="185" a="1"/>
  <c r="AC72" i="185" s="1"/>
  <c r="AC77" i="185" a="1"/>
  <c r="AC77" i="185" s="1"/>
  <c r="AC116" i="185" a="1"/>
  <c r="AC116" i="185" s="1"/>
  <c r="AC9" i="185" a="1"/>
  <c r="AC9" i="185" s="1"/>
  <c r="AC2" i="185" a="1"/>
  <c r="AC2" i="185" s="1"/>
  <c r="X2" i="185" s="1"/>
  <c r="AC110" i="185" a="1"/>
  <c r="AC110" i="185" s="1"/>
  <c r="AC333" i="185" a="1"/>
  <c r="AC333" i="185" s="1"/>
  <c r="AC330" i="185" a="1"/>
  <c r="AC330" i="185" s="1"/>
  <c r="AC325" i="185" a="1"/>
  <c r="AC325" i="185" s="1"/>
  <c r="AC320" i="185" a="1"/>
  <c r="AC320" i="185" s="1"/>
  <c r="AC302" i="185" a="1"/>
  <c r="AC302" i="185" s="1"/>
  <c r="AC295" i="185" a="1"/>
  <c r="AC295" i="185" s="1"/>
  <c r="AC277" i="185" a="1"/>
  <c r="AC277" i="185" s="1"/>
  <c r="AC270" i="185" a="1"/>
  <c r="AC270" i="185" s="1"/>
  <c r="AC252" i="185" a="1"/>
  <c r="AC252" i="185" s="1"/>
  <c r="AC245" i="185" a="1"/>
  <c r="AC245" i="185" s="1"/>
  <c r="AC227" i="185" a="1"/>
  <c r="AC227" i="185" s="1"/>
  <c r="AC222" i="185" a="1"/>
  <c r="AC222" i="185" s="1"/>
  <c r="AC217" i="185" a="1"/>
  <c r="AC217" i="185" s="1"/>
  <c r="AC331" i="185" a="1"/>
  <c r="AC331" i="185" s="1"/>
  <c r="AC326" i="185" a="1"/>
  <c r="AC326" i="185" s="1"/>
  <c r="AC313" i="185" a="1"/>
  <c r="AC313" i="185" s="1"/>
  <c r="AC288" i="185" a="1"/>
  <c r="AC288" i="185" s="1"/>
  <c r="AC318" i="185" a="1"/>
  <c r="AC318" i="185" s="1"/>
  <c r="AC293" i="185" a="1"/>
  <c r="AC293" i="185" s="1"/>
  <c r="AC268" i="185" a="1"/>
  <c r="AC268" i="185" s="1"/>
  <c r="AC332" i="185" a="1"/>
  <c r="AC332" i="185" s="1"/>
  <c r="AC327" i="185" a="1"/>
  <c r="AC327" i="185" s="1"/>
  <c r="AC311" i="185" a="1"/>
  <c r="AC311" i="185" s="1"/>
  <c r="AC304" i="185" a="1"/>
  <c r="AC304" i="185" s="1"/>
  <c r="AC308" i="185" a="1"/>
  <c r="AC308" i="185" s="1"/>
  <c r="AC267" i="185" a="1"/>
  <c r="AC267" i="185" s="1"/>
  <c r="AC249" i="185" a="1"/>
  <c r="AC249" i="185" s="1"/>
  <c r="AC233" i="185" a="1"/>
  <c r="AC233" i="185" s="1"/>
  <c r="AC309" i="185" a="1"/>
  <c r="AC309" i="185" s="1"/>
  <c r="AC297" i="185" a="1"/>
  <c r="AC297" i="185" s="1"/>
  <c r="AC274" i="185" a="1"/>
  <c r="AC274" i="185" s="1"/>
  <c r="AC260" i="185" a="1"/>
  <c r="AC260" i="185" s="1"/>
  <c r="AC292" i="185" a="1"/>
  <c r="AC292" i="185" s="1"/>
  <c r="AC322" i="185" a="1"/>
  <c r="AC322" i="185" s="1"/>
  <c r="AC257" i="185" a="1"/>
  <c r="AC257" i="185" s="1"/>
  <c r="AC254" i="185" a="1"/>
  <c r="AC254" i="185" s="1"/>
  <c r="AC329" i="185" a="1"/>
  <c r="AC329" i="185" s="1"/>
  <c r="AC307" i="185" a="1"/>
  <c r="AC307" i="185" s="1"/>
  <c r="AC305" i="185" a="1"/>
  <c r="AC305" i="185" s="1"/>
  <c r="AC300" i="185" a="1"/>
  <c r="AC300" i="185" s="1"/>
  <c r="AC301" i="185" a="1"/>
  <c r="AC301" i="185" s="1"/>
  <c r="AC278" i="185" a="1"/>
  <c r="AC278" i="185" s="1"/>
  <c r="AC272" i="185" a="1"/>
  <c r="AC272" i="185" s="1"/>
  <c r="AC261" i="185" a="1"/>
  <c r="AC261" i="185" s="1"/>
  <c r="AC251" i="185" a="1"/>
  <c r="AC251" i="185" s="1"/>
  <c r="AC234" i="185" a="1"/>
  <c r="AC234" i="185" s="1"/>
  <c r="AC214" i="185" a="1"/>
  <c r="AC214" i="185" s="1"/>
  <c r="AC193" i="185" a="1"/>
  <c r="AC193" i="185" s="1"/>
  <c r="AC189" i="185" a="1"/>
  <c r="AC189" i="185" s="1"/>
  <c r="AC168" i="185" a="1"/>
  <c r="AC168" i="185" s="1"/>
  <c r="AC164" i="185" a="1"/>
  <c r="AC164" i="185" s="1"/>
  <c r="AC143" i="185" a="1"/>
  <c r="AC143" i="185" s="1"/>
  <c r="AC139" i="185" a="1"/>
  <c r="AC139" i="185" s="1"/>
  <c r="AC118" i="185" a="1"/>
  <c r="AC118" i="185" s="1"/>
  <c r="AC114" i="185" a="1"/>
  <c r="AC114" i="185" s="1"/>
  <c r="AC290" i="185" a="1"/>
  <c r="AC290" i="185" s="1"/>
  <c r="AC286" i="185" a="1"/>
  <c r="AC286" i="185" s="1"/>
  <c r="AC240" i="185" a="1"/>
  <c r="AC240" i="185" s="1"/>
  <c r="AC237" i="185" a="1"/>
  <c r="AC237" i="185" s="1"/>
  <c r="AC218" i="185" a="1"/>
  <c r="AC218" i="185" s="1"/>
  <c r="AC206" i="185" a="1"/>
  <c r="AC206" i="185" s="1"/>
  <c r="AC181" i="185" a="1"/>
  <c r="AC181" i="185" s="1"/>
  <c r="AC156" i="185" a="1"/>
  <c r="AC156" i="185" s="1"/>
  <c r="AC131" i="185" a="1"/>
  <c r="AC131" i="185" s="1"/>
  <c r="AC106" i="185" a="1"/>
  <c r="AC106" i="185" s="1"/>
  <c r="AC314" i="185" a="1"/>
  <c r="AC314" i="185" s="1"/>
  <c r="AC285" i="185" a="1"/>
  <c r="AC285" i="185" s="1"/>
  <c r="AC283" i="185" a="1"/>
  <c r="AC283" i="185" s="1"/>
  <c r="AC281" i="185" a="1"/>
  <c r="AC281" i="185" s="1"/>
  <c r="AC279" i="185" a="1"/>
  <c r="AC279" i="185" s="1"/>
  <c r="AC271" i="185" a="1"/>
  <c r="AC271" i="185" s="1"/>
  <c r="AC269" i="185" a="1"/>
  <c r="AC269" i="185" s="1"/>
  <c r="AC255" i="185" a="1"/>
  <c r="AC255" i="185" s="1"/>
  <c r="AC287" i="185" a="1"/>
  <c r="AC287" i="185" s="1"/>
  <c r="AC250" i="185" a="1"/>
  <c r="AC250" i="185" s="1"/>
  <c r="AC247" i="185" a="1"/>
  <c r="AC247" i="185" s="1"/>
  <c r="AC230" i="185" a="1"/>
  <c r="AC230" i="185" s="1"/>
  <c r="AC208" i="185" a="1"/>
  <c r="AC208" i="185" s="1"/>
  <c r="AC204" i="185" a="1"/>
  <c r="AC204" i="185" s="1"/>
  <c r="AC291" i="185" a="1"/>
  <c r="AC291" i="185" s="1"/>
  <c r="AC299" i="185" a="1"/>
  <c r="AC299" i="185" s="1"/>
  <c r="AC296" i="185" a="1"/>
  <c r="AC296" i="185" s="1"/>
  <c r="AC259" i="185" a="1"/>
  <c r="AC259" i="185" s="1"/>
  <c r="AC213" i="185" a="1"/>
  <c r="AC213" i="185" s="1"/>
  <c r="AC199" i="185" a="1"/>
  <c r="AC199" i="185" s="1"/>
  <c r="AC172" i="185" a="1"/>
  <c r="AC172" i="185" s="1"/>
  <c r="AC150" i="185" a="1"/>
  <c r="AC150" i="185" s="1"/>
  <c r="AC112" i="185" a="1"/>
  <c r="AC112" i="185" s="1"/>
  <c r="AC99" i="185" a="1"/>
  <c r="AC99" i="185" s="1"/>
  <c r="AC87" i="185" a="1"/>
  <c r="AC87" i="185" s="1"/>
  <c r="AC83" i="185" a="1"/>
  <c r="AC83" i="185" s="1"/>
  <c r="AC246" i="185" a="1"/>
  <c r="AC246" i="185" s="1"/>
  <c r="AC221" i="185" a="1"/>
  <c r="AC221" i="185" s="1"/>
  <c r="AC202" i="185" a="1"/>
  <c r="AC202" i="185" s="1"/>
  <c r="AC185" i="185" a="1"/>
  <c r="AC185" i="185" s="1"/>
  <c r="AC166" i="185" a="1"/>
  <c r="AC166" i="185" s="1"/>
  <c r="AC144" i="185" a="1"/>
  <c r="AC144" i="185" s="1"/>
  <c r="AC128" i="185" a="1"/>
  <c r="AC128" i="185" s="1"/>
  <c r="AC109" i="185" a="1"/>
  <c r="AC109" i="185" s="1"/>
  <c r="AC79" i="185" a="1"/>
  <c r="AC79" i="185" s="1"/>
  <c r="AC62" i="185" a="1"/>
  <c r="AC62" i="185" s="1"/>
  <c r="AC57" i="185" a="1"/>
  <c r="AC57" i="185" s="1"/>
  <c r="AC52" i="185" a="1"/>
  <c r="AC52" i="185" s="1"/>
  <c r="AC328" i="185" a="1"/>
  <c r="AC328" i="185" s="1"/>
  <c r="AC266" i="185" a="1"/>
  <c r="AC266" i="185" s="1"/>
  <c r="AC244" i="185" a="1"/>
  <c r="AC244" i="185" s="1"/>
  <c r="AC231" i="185" a="1"/>
  <c r="AC231" i="185" s="1"/>
  <c r="AC216" i="185" a="1"/>
  <c r="AC216" i="185" s="1"/>
  <c r="AC182" i="185" a="1"/>
  <c r="AC182" i="185" s="1"/>
  <c r="AC147" i="185" a="1"/>
  <c r="AC147" i="185" s="1"/>
  <c r="AC125" i="185" a="1"/>
  <c r="AC125" i="185" s="1"/>
  <c r="AC265" i="185" a="1"/>
  <c r="AC265" i="185" s="1"/>
  <c r="AC180" i="185" a="1"/>
  <c r="AC180" i="185" s="1"/>
  <c r="AC177" i="185" a="1"/>
  <c r="AC177" i="185" s="1"/>
  <c r="AC243" i="185" a="1"/>
  <c r="AC243" i="185" s="1"/>
  <c r="AC232" i="185" a="1"/>
  <c r="AC232" i="185" s="1"/>
  <c r="AC225" i="185" a="1"/>
  <c r="AC225" i="185" s="1"/>
  <c r="AC275" i="185" a="1"/>
  <c r="AC275" i="185" s="1"/>
  <c r="AC220" i="185" a="1"/>
  <c r="AC220" i="185" s="1"/>
  <c r="AC195" i="185" a="1"/>
  <c r="AC195" i="185" s="1"/>
  <c r="AC321" i="185" a="1"/>
  <c r="AC321" i="185" s="1"/>
  <c r="AC294" i="185" a="1"/>
  <c r="AC294" i="185" s="1"/>
  <c r="AC239" i="185" a="1"/>
  <c r="AC239" i="185" s="1"/>
  <c r="AC310" i="185" a="1"/>
  <c r="AC310" i="185" s="1"/>
  <c r="AC303" i="185" a="1"/>
  <c r="AC303" i="185" s="1"/>
  <c r="AC280" i="185" a="1"/>
  <c r="AC280" i="185" s="1"/>
  <c r="AC253" i="185" a="1"/>
  <c r="AC253" i="185" s="1"/>
  <c r="AC241" i="185" a="1"/>
  <c r="AC241" i="185" s="1"/>
  <c r="AC317" i="185" a="1"/>
  <c r="AC317" i="185" s="1"/>
  <c r="AC306" i="185" a="1"/>
  <c r="AC306" i="185" s="1"/>
  <c r="AC323" i="185" a="1"/>
  <c r="AC323" i="185" s="1"/>
  <c r="AC157" i="185" a="1"/>
  <c r="AC157" i="185" s="1"/>
  <c r="AC145" i="185" a="1"/>
  <c r="AC145" i="185" s="1"/>
  <c r="AC133" i="185" a="1"/>
  <c r="AC133" i="185" s="1"/>
  <c r="AC121" i="185" a="1"/>
  <c r="AC121" i="185" s="1"/>
  <c r="AC119" i="185" a="1"/>
  <c r="AC119" i="185" s="1"/>
  <c r="AC192" i="185" a="1"/>
  <c r="AC192" i="185" s="1"/>
  <c r="AC186" i="185" a="1"/>
  <c r="AC186" i="185" s="1"/>
  <c r="AC258" i="185" a="1"/>
  <c r="AC258" i="185" s="1"/>
  <c r="AC107" i="185" a="1"/>
  <c r="AC107" i="185" s="1"/>
  <c r="AC89" i="185" a="1"/>
  <c r="AC89" i="185" s="1"/>
  <c r="AC86" i="185" a="1"/>
  <c r="AC86" i="185" s="1"/>
  <c r="AC65" i="185" a="1"/>
  <c r="AC65" i="185" s="1"/>
  <c r="AC39" i="185" a="1"/>
  <c r="AC39" i="185" s="1"/>
  <c r="AC14" i="185" a="1"/>
  <c r="AC14" i="185" s="1"/>
  <c r="AC284" i="185" a="1"/>
  <c r="AC284" i="185" s="1"/>
  <c r="AC211" i="185" a="1"/>
  <c r="AC211" i="185" s="1"/>
  <c r="AC187" i="185" a="1"/>
  <c r="AC187" i="185" s="1"/>
  <c r="AC176" i="185" a="1"/>
  <c r="AC176" i="185" s="1"/>
  <c r="AC161" i="185" a="1"/>
  <c r="AC161" i="185" s="1"/>
  <c r="AC159" i="185" a="1"/>
  <c r="AC159" i="185" s="1"/>
  <c r="AC100" i="185" a="1"/>
  <c r="AC100" i="185" s="1"/>
  <c r="AC92" i="185" a="1"/>
  <c r="AC92" i="185" s="1"/>
  <c r="AC51" i="185" a="1"/>
  <c r="AC51" i="185" s="1"/>
  <c r="AC35" i="185" a="1"/>
  <c r="AC35" i="185" s="1"/>
  <c r="AC10" i="185" a="1"/>
  <c r="AC10" i="185" s="1"/>
  <c r="AC178" i="185" a="1"/>
  <c r="AC178" i="185" s="1"/>
  <c r="AC165" i="185" a="1"/>
  <c r="AC165" i="185" s="1"/>
  <c r="AC78" i="185" a="1"/>
  <c r="AC78" i="185" s="1"/>
  <c r="AC55" i="185" a="1"/>
  <c r="AC55" i="185" s="1"/>
  <c r="AC48" i="185" a="1"/>
  <c r="AC48" i="185" s="1"/>
  <c r="AC23" i="185" a="1"/>
  <c r="AC23" i="185" s="1"/>
  <c r="AC256" i="185" a="1"/>
  <c r="AC256" i="185" s="1"/>
  <c r="AC88" i="185" a="1"/>
  <c r="AC88" i="185" s="1"/>
  <c r="AC85" i="185" a="1"/>
  <c r="AC85" i="185" s="1"/>
  <c r="AC82" i="185" a="1"/>
  <c r="AC82" i="185" s="1"/>
  <c r="AC273" i="185" a="1"/>
  <c r="AC273" i="185" s="1"/>
  <c r="AC212" i="185" a="1"/>
  <c r="AC212" i="185" s="1"/>
  <c r="AC190" i="185" a="1"/>
  <c r="AC190" i="185" s="1"/>
  <c r="AC179" i="185" a="1"/>
  <c r="AC179" i="185" s="1"/>
  <c r="AC235" i="185" a="1"/>
  <c r="AC235" i="185" s="1"/>
  <c r="AC129" i="185" a="1"/>
  <c r="AC129" i="185" s="1"/>
  <c r="AC117" i="185" a="1"/>
  <c r="AC117" i="185" s="1"/>
  <c r="AC104" i="185" a="1"/>
  <c r="AC104" i="185" s="1"/>
  <c r="AC169" i="185" a="1"/>
  <c r="AC169" i="185" s="1"/>
  <c r="AC155" i="185" a="1"/>
  <c r="AC155" i="185" s="1"/>
  <c r="AC69" i="185" a="1"/>
  <c r="AC69" i="185" s="1"/>
  <c r="AC43" i="185" a="1"/>
  <c r="AC43" i="185" s="1"/>
  <c r="AC32" i="185" a="1"/>
  <c r="AC32" i="185" s="1"/>
  <c r="AC29" i="185" a="1"/>
  <c r="AC29" i="185" s="1"/>
  <c r="AC26" i="185" a="1"/>
  <c r="AC26" i="185" s="1"/>
  <c r="AC15" i="185" a="1"/>
  <c r="AC15" i="185" s="1"/>
  <c r="AC289" i="185" a="1"/>
  <c r="AC289" i="185" s="1"/>
  <c r="AC236" i="185" a="1"/>
  <c r="AC236" i="185" s="1"/>
  <c r="AC215" i="185" a="1"/>
  <c r="AC215" i="185" s="1"/>
  <c r="AC98" i="185" a="1"/>
  <c r="AC98" i="185" s="1"/>
  <c r="AC46" i="185" a="1"/>
  <c r="AC46" i="185" s="1"/>
  <c r="AC197" i="185" a="1"/>
  <c r="AC197" i="185" s="1"/>
  <c r="AC152" i="185" a="1"/>
  <c r="AC152" i="185" s="1"/>
  <c r="AC122" i="185" a="1"/>
  <c r="AC122" i="185" s="1"/>
  <c r="AC18" i="185" a="1"/>
  <c r="AC18" i="185" s="1"/>
  <c r="AC7" i="185" a="1"/>
  <c r="AC7" i="185" s="1"/>
  <c r="AC264" i="185" a="1"/>
  <c r="AC264" i="185" s="1"/>
  <c r="AC140" i="185" a="1"/>
  <c r="AC140" i="185" s="1"/>
  <c r="AC42" i="185" a="1"/>
  <c r="AC42" i="185" s="1"/>
  <c r="AC28" i="185" a="1"/>
  <c r="AC28" i="185" s="1"/>
  <c r="AC25" i="185" a="1"/>
  <c r="AC25" i="185" s="1"/>
  <c r="AC11" i="185" a="1"/>
  <c r="AC11" i="185" s="1"/>
  <c r="AC5" i="185" a="1"/>
  <c r="AC5" i="185" s="1"/>
  <c r="AC238" i="185" a="1"/>
  <c r="AC238" i="185" s="1"/>
  <c r="AC224" i="185" a="1"/>
  <c r="AC224" i="185" s="1"/>
  <c r="AC113" i="185" a="1"/>
  <c r="AC113" i="185" s="1"/>
  <c r="AC103" i="185" a="1"/>
  <c r="AC103" i="185" s="1"/>
  <c r="AC68" i="185" a="1"/>
  <c r="AC68" i="185" s="1"/>
  <c r="AC58" i="185" a="1"/>
  <c r="AC58" i="185" s="1"/>
  <c r="AC53" i="185" a="1"/>
  <c r="AC53" i="185" s="1"/>
  <c r="AC319" i="185" a="1"/>
  <c r="AC319" i="185" s="1"/>
  <c r="AC282" i="185" a="1"/>
  <c r="AC282" i="185" s="1"/>
  <c r="AC228" i="185" a="1"/>
  <c r="AC228" i="185" s="1"/>
  <c r="AC209" i="185" a="1"/>
  <c r="AC209" i="185" s="1"/>
  <c r="AC170" i="185" a="1"/>
  <c r="AC170" i="185" s="1"/>
  <c r="AC167" i="185" a="1"/>
  <c r="AC167" i="185" s="1"/>
  <c r="AC126" i="185" a="1"/>
  <c r="AC126" i="185" s="1"/>
  <c r="AC101" i="185" a="1"/>
  <c r="AC101" i="185" s="1"/>
  <c r="AC84" i="185" a="1"/>
  <c r="AC84" i="185" s="1"/>
  <c r="AC73" i="185" a="1"/>
  <c r="AC73" i="185" s="1"/>
  <c r="AC31" i="185" a="1"/>
  <c r="AC31" i="185" s="1"/>
  <c r="AC263" i="185" a="1"/>
  <c r="AC263" i="185" s="1"/>
  <c r="AC207" i="185" a="1"/>
  <c r="AC207" i="185" s="1"/>
  <c r="AC183" i="185" a="1"/>
  <c r="AC183" i="185" s="1"/>
  <c r="AC158" i="185" a="1"/>
  <c r="AC158" i="185" s="1"/>
  <c r="AC154" i="185" a="1"/>
  <c r="AC154" i="185" s="1"/>
  <c r="AC127" i="185" a="1"/>
  <c r="AC127" i="185" s="1"/>
  <c r="AC105" i="185" a="1"/>
  <c r="AC105" i="185" s="1"/>
  <c r="AC54" i="185" a="1"/>
  <c r="AC54" i="185" s="1"/>
  <c r="AC16" i="185" a="1"/>
  <c r="AC16" i="185" s="1"/>
  <c r="AC229" i="185" a="1"/>
  <c r="AC229" i="185" s="1"/>
  <c r="AC223" i="185" a="1"/>
  <c r="AC223" i="185" s="1"/>
  <c r="AC174" i="185" a="1"/>
  <c r="AC174" i="185" s="1"/>
  <c r="AC162" i="185" a="1"/>
  <c r="AC162" i="185" s="1"/>
  <c r="AC123" i="185" a="1"/>
  <c r="AC123" i="185" s="1"/>
  <c r="AC61" i="185" a="1"/>
  <c r="AC61" i="185" s="1"/>
  <c r="AC47" i="185" a="1"/>
  <c r="AC47" i="185" s="1"/>
  <c r="AC24" i="185" a="1"/>
  <c r="AC24" i="185" s="1"/>
  <c r="AC20" i="185" a="1"/>
  <c r="AC20" i="185" s="1"/>
  <c r="AC146" i="185" a="1"/>
  <c r="AC146" i="185" s="1"/>
  <c r="AC138" i="185" a="1"/>
  <c r="AC138" i="185" s="1"/>
  <c r="AC49" i="185" a="1"/>
  <c r="AC49" i="185" s="1"/>
  <c r="AC262" i="185" a="1"/>
  <c r="AC262" i="185" s="1"/>
  <c r="AC142" i="185" a="1"/>
  <c r="AC142" i="185" s="1"/>
  <c r="AC115" i="185" a="1"/>
  <c r="AC115" i="185" s="1"/>
  <c r="AC108" i="185" a="1"/>
  <c r="AC108" i="185" s="1"/>
  <c r="AC95" i="185" a="1"/>
  <c r="AC95" i="185" s="1"/>
  <c r="AC63" i="185" a="1"/>
  <c r="AC63" i="185" s="1"/>
  <c r="AC56" i="185" a="1"/>
  <c r="AC56" i="185" s="1"/>
  <c r="AC22" i="185" a="1"/>
  <c r="AC22" i="185" s="1"/>
  <c r="AC242" i="185" a="1"/>
  <c r="AC242" i="185" s="1"/>
  <c r="AC196" i="185" a="1"/>
  <c r="AC196" i="185" s="1"/>
  <c r="AC191" i="185" a="1"/>
  <c r="AC191" i="185" s="1"/>
  <c r="AC134" i="185" a="1"/>
  <c r="AC134" i="185" s="1"/>
  <c r="AC248" i="185" a="1"/>
  <c r="AC248" i="185" s="1"/>
  <c r="AC226" i="185" a="1"/>
  <c r="AC226" i="185" s="1"/>
  <c r="AC148" i="185" a="1"/>
  <c r="AC148" i="185" s="1"/>
  <c r="AC91" i="185" a="1"/>
  <c r="AC91" i="185" s="1"/>
  <c r="AC21" i="185" a="1"/>
  <c r="AC21" i="185" s="1"/>
  <c r="AC316" i="185" a="1"/>
  <c r="AC316" i="185" s="1"/>
  <c r="AC97" i="185" a="1"/>
  <c r="AC97" i="185" s="1"/>
  <c r="AC27" i="185" a="1"/>
  <c r="AC27" i="185" s="1"/>
  <c r="X1" i="185"/>
  <c r="AC315" i="185" a="1"/>
  <c r="AC315" i="185" s="1"/>
  <c r="AC194" i="185" a="1"/>
  <c r="AC194" i="185" s="1"/>
  <c r="AC136" i="185" a="1"/>
  <c r="AC136" i="185" s="1"/>
  <c r="AC74" i="185" a="1"/>
  <c r="AC74" i="185" s="1"/>
  <c r="AC312" i="185" a="1"/>
  <c r="AC312" i="185" s="1"/>
  <c r="AC219" i="185" a="1"/>
  <c r="AC219" i="185" s="1"/>
  <c r="AC198" i="185" a="1"/>
  <c r="AC198" i="185" s="1"/>
  <c r="AC184" i="185" a="1"/>
  <c r="AC184" i="185" s="1"/>
  <c r="AC171" i="185" a="1"/>
  <c r="AC171" i="185" s="1"/>
  <c r="AC120" i="185" a="1"/>
  <c r="AC120" i="185" s="1"/>
  <c r="AC93" i="185" a="1"/>
  <c r="AC93" i="185" s="1"/>
  <c r="AC50" i="185" a="1"/>
  <c r="AC50" i="185" s="1"/>
  <c r="AC37" i="185" a="1"/>
  <c r="AC37" i="185" s="1"/>
  <c r="AC13" i="185" a="1"/>
  <c r="AC13" i="185" s="1"/>
  <c r="AC175" i="185" a="1"/>
  <c r="AC175" i="185" s="1"/>
  <c r="I3" i="185"/>
  <c r="Y1" i="185" s="1"/>
  <c r="AC17" i="185" a="1"/>
  <c r="AC17" i="185" s="1"/>
  <c r="AC64" i="185" a="1"/>
  <c r="AC64" i="185" s="1"/>
  <c r="AC124" i="185" a="1"/>
  <c r="AC124" i="185" s="1"/>
  <c r="AC276" i="185" a="1"/>
  <c r="AC276" i="185" s="1"/>
  <c r="AC40" i="185" a="1"/>
  <c r="AC40" i="185" s="1"/>
  <c r="AC6" i="185" a="1"/>
  <c r="AC6" i="185" s="1"/>
  <c r="AC210" i="185" a="1"/>
  <c r="AC210" i="185" s="1"/>
  <c r="AC111" i="185" a="1"/>
  <c r="AC111" i="185" s="1"/>
  <c r="AC36" i="185" a="1"/>
  <c r="AC36" i="185" s="1"/>
  <c r="AC94" i="185" a="1"/>
  <c r="AC94" i="185" s="1"/>
  <c r="AC132" i="185" a="1"/>
  <c r="AC132" i="185" s="1"/>
  <c r="AC153" i="185" a="1"/>
  <c r="AC153" i="185" s="1"/>
  <c r="AC160" i="185" a="1"/>
  <c r="AC160" i="185" s="1"/>
  <c r="AC3" i="185" a="1"/>
  <c r="AC3" i="185" s="1"/>
  <c r="AC33" i="185" a="1"/>
  <c r="AC33" i="185" s="1"/>
  <c r="AC44" i="185" a="1"/>
  <c r="AC44" i="185" s="1"/>
  <c r="AC324" i="185" a="1"/>
  <c r="AC324" i="185" s="1"/>
  <c r="Y332" i="184" a="1"/>
  <c r="Y332" i="184" s="1"/>
  <c r="Y329" i="184" a="1"/>
  <c r="Y329" i="184" s="1"/>
  <c r="Y307" i="184" a="1"/>
  <c r="Y307" i="184" s="1"/>
  <c r="Y304" i="184" a="1"/>
  <c r="Y304" i="184" s="1"/>
  <c r="Y282" i="184" a="1"/>
  <c r="Y282" i="184" s="1"/>
  <c r="Y279" i="184" a="1"/>
  <c r="Y279" i="184" s="1"/>
  <c r="Y267" i="184" a="1"/>
  <c r="Y267" i="184" s="1"/>
  <c r="Y242" i="184" a="1"/>
  <c r="Y242" i="184" s="1"/>
  <c r="Y225" i="184" a="1"/>
  <c r="Y225" i="184" s="1"/>
  <c r="Y220" i="184" a="1"/>
  <c r="Y220" i="184" s="1"/>
  <c r="Y321" i="184" a="1"/>
  <c r="Y321" i="184" s="1"/>
  <c r="Y296" i="184" a="1"/>
  <c r="Y296" i="184" s="1"/>
  <c r="Y315" i="184" a="1"/>
  <c r="Y315" i="184" s="1"/>
  <c r="Y290" i="184" a="1"/>
  <c r="Y290" i="184" s="1"/>
  <c r="Y312" i="184" a="1"/>
  <c r="Y312" i="184" s="1"/>
  <c r="Y309" i="184" a="1"/>
  <c r="Y309" i="184" s="1"/>
  <c r="Y287" i="184" a="1"/>
  <c r="Y287" i="184" s="1"/>
  <c r="Y284" i="184" a="1"/>
  <c r="Y284" i="184" s="1"/>
  <c r="Y331" i="184" a="1"/>
  <c r="Y331" i="184" s="1"/>
  <c r="Y306" i="184" a="1"/>
  <c r="Y306" i="184" s="1"/>
  <c r="Y281" i="184" a="1"/>
  <c r="Y281" i="184" s="1"/>
  <c r="Y274" i="184" a="1"/>
  <c r="Y274" i="184" s="1"/>
  <c r="Y327" i="184" a="1"/>
  <c r="Y327" i="184" s="1"/>
  <c r="Y323" i="184" a="1"/>
  <c r="Y323" i="184" s="1"/>
  <c r="Y280" i="184" a="1"/>
  <c r="Y280" i="184" s="1"/>
  <c r="Y262" i="184" a="1"/>
  <c r="Y262" i="184" s="1"/>
  <c r="Y255" i="184" a="1"/>
  <c r="Y255" i="184" s="1"/>
  <c r="Y226" i="184" a="1"/>
  <c r="Y226" i="184" s="1"/>
  <c r="Y313" i="184" a="1"/>
  <c r="Y313" i="184" s="1"/>
  <c r="Y311" i="184" a="1"/>
  <c r="Y311" i="184" s="1"/>
  <c r="Y278" i="184" a="1"/>
  <c r="Y278" i="184" s="1"/>
  <c r="Y266" i="184" a="1"/>
  <c r="Y266" i="184" s="1"/>
  <c r="Y259" i="184" a="1"/>
  <c r="Y259" i="184" s="1"/>
  <c r="Y248" i="184" a="1"/>
  <c r="Y248" i="184" s="1"/>
  <c r="Y218" i="184" a="1"/>
  <c r="Y218" i="184" s="1"/>
  <c r="Y305" i="184" a="1"/>
  <c r="Y305" i="184" s="1"/>
  <c r="Y303" i="184" a="1"/>
  <c r="Y303" i="184" s="1"/>
  <c r="Y301" i="184" a="1"/>
  <c r="Y301" i="184" s="1"/>
  <c r="Y273" i="184" a="1"/>
  <c r="Y273" i="184" s="1"/>
  <c r="Y241" i="184" a="1"/>
  <c r="Y241" i="184" s="1"/>
  <c r="Y234" i="184" a="1"/>
  <c r="Y234" i="184" s="1"/>
  <c r="Y297" i="184" a="1"/>
  <c r="Y297" i="184" s="1"/>
  <c r="Y295" i="184" a="1"/>
  <c r="Y295" i="184" s="1"/>
  <c r="Y270" i="184" a="1"/>
  <c r="Y270" i="184" s="1"/>
  <c r="Y252" i="184" a="1"/>
  <c r="Y252" i="184" s="1"/>
  <c r="Y330" i="184" a="1"/>
  <c r="Y330" i="184" s="1"/>
  <c r="Y328" i="184" a="1"/>
  <c r="Y328" i="184" s="1"/>
  <c r="Y326" i="184" a="1"/>
  <c r="Y326" i="184" s="1"/>
  <c r="Y268" i="184" a="1"/>
  <c r="Y268" i="184" s="1"/>
  <c r="Y235" i="184" a="1"/>
  <c r="Y235" i="184" s="1"/>
  <c r="Y230" i="184" a="1"/>
  <c r="Y230" i="184" s="1"/>
  <c r="Y271" i="184" a="1"/>
  <c r="Y271" i="184" s="1"/>
  <c r="Y264" i="184" a="1"/>
  <c r="Y264" i="184" s="1"/>
  <c r="Y238" i="184" a="1"/>
  <c r="Y238" i="184" s="1"/>
  <c r="Y215" i="184" a="1"/>
  <c r="Y215" i="184" s="1"/>
  <c r="Y277" i="184" a="1"/>
  <c r="Y277" i="184" s="1"/>
  <c r="Y233" i="184" a="1"/>
  <c r="Y233" i="184" s="1"/>
  <c r="Y211" i="184" a="1"/>
  <c r="Y211" i="184" s="1"/>
  <c r="Y198" i="184" a="1"/>
  <c r="Y198" i="184" s="1"/>
  <c r="Y193" i="184" a="1"/>
  <c r="Y193" i="184" s="1"/>
  <c r="Y188" i="184" a="1"/>
  <c r="Y188" i="184" s="1"/>
  <c r="Y183" i="184" a="1"/>
  <c r="Y183" i="184" s="1"/>
  <c r="Y291" i="184" a="1"/>
  <c r="Y291" i="184" s="1"/>
  <c r="Y276" i="184" a="1"/>
  <c r="Y276" i="184" s="1"/>
  <c r="Y283" i="184" a="1"/>
  <c r="Y283" i="184" s="1"/>
  <c r="Y322" i="184" a="1"/>
  <c r="Y322" i="184" s="1"/>
  <c r="Y316" i="184" a="1"/>
  <c r="Y316" i="184" s="1"/>
  <c r="Y310" i="184" a="1"/>
  <c r="Y310" i="184" s="1"/>
  <c r="Y302" i="184" a="1"/>
  <c r="Y302" i="184" s="1"/>
  <c r="Y299" i="184" a="1"/>
  <c r="Y299" i="184" s="1"/>
  <c r="Y325" i="184" a="1"/>
  <c r="Y325" i="184" s="1"/>
  <c r="Y288" i="184" a="1"/>
  <c r="Y288" i="184" s="1"/>
  <c r="Y285" i="184" a="1"/>
  <c r="Y285" i="184" s="1"/>
  <c r="Y269" i="184" a="1"/>
  <c r="Y269" i="184" s="1"/>
  <c r="Y261" i="184" a="1"/>
  <c r="Y261" i="184" s="1"/>
  <c r="Y314" i="184" a="1"/>
  <c r="Y314" i="184" s="1"/>
  <c r="Y222" i="184" a="1"/>
  <c r="Y222" i="184" s="1"/>
  <c r="Y201" i="184" a="1"/>
  <c r="Y201" i="184" s="1"/>
  <c r="Y194" i="184" a="1"/>
  <c r="Y194" i="184" s="1"/>
  <c r="Y293" i="184" a="1"/>
  <c r="Y293" i="184" s="1"/>
  <c r="Y240" i="184" a="1"/>
  <c r="Y240" i="184" s="1"/>
  <c r="Y308" i="184" a="1"/>
  <c r="Y308" i="184" s="1"/>
  <c r="Y246" i="184" a="1"/>
  <c r="Y246" i="184" s="1"/>
  <c r="Y244" i="184" a="1"/>
  <c r="Y244" i="184" s="1"/>
  <c r="Y229" i="184" a="1"/>
  <c r="Y229" i="184" s="1"/>
  <c r="Y191" i="184" a="1"/>
  <c r="Y191" i="184" s="1"/>
  <c r="Y184" i="184" a="1"/>
  <c r="Y184" i="184" s="1"/>
  <c r="Y319" i="184" a="1"/>
  <c r="Y319" i="184" s="1"/>
  <c r="Y298" i="184" a="1"/>
  <c r="Y298" i="184" s="1"/>
  <c r="Y333" i="184" a="1"/>
  <c r="Y333" i="184" s="1"/>
  <c r="Y318" i="184" a="1"/>
  <c r="Y318" i="184" s="1"/>
  <c r="Y224" i="184" a="1"/>
  <c r="Y224" i="184" s="1"/>
  <c r="Y186" i="184" a="1"/>
  <c r="Y186" i="184" s="1"/>
  <c r="Y181" i="184" a="1"/>
  <c r="Y181" i="184" s="1"/>
  <c r="Y178" i="184" a="1"/>
  <c r="Y178" i="184" s="1"/>
  <c r="Y175" i="184" a="1"/>
  <c r="Y175" i="184" s="1"/>
  <c r="Y300" i="184" a="1"/>
  <c r="Y300" i="184" s="1"/>
  <c r="Y243" i="184" a="1"/>
  <c r="Y243" i="184" s="1"/>
  <c r="Y204" i="184" a="1"/>
  <c r="Y204" i="184" s="1"/>
  <c r="Y172" i="184" a="1"/>
  <c r="Y172" i="184" s="1"/>
  <c r="Y144" i="184" a="1"/>
  <c r="Y144" i="184" s="1"/>
  <c r="Y140" i="184" a="1"/>
  <c r="Y140" i="184" s="1"/>
  <c r="Y272" i="184" a="1"/>
  <c r="Y272" i="184" s="1"/>
  <c r="Y214" i="184" a="1"/>
  <c r="Y214" i="184" s="1"/>
  <c r="Y202" i="184" a="1"/>
  <c r="Y202" i="184" s="1"/>
  <c r="Y163" i="184" a="1"/>
  <c r="Y163" i="184" s="1"/>
  <c r="Y160" i="184" a="1"/>
  <c r="Y160" i="184" s="1"/>
  <c r="Y153" i="184" a="1"/>
  <c r="Y153" i="184" s="1"/>
  <c r="Y128" i="184" a="1"/>
  <c r="Y128" i="184" s="1"/>
  <c r="Y320" i="184" a="1"/>
  <c r="Y320" i="184" s="1"/>
  <c r="Y223" i="184" a="1"/>
  <c r="Y223" i="184" s="1"/>
  <c r="Y174" i="184" a="1"/>
  <c r="Y174" i="184" s="1"/>
  <c r="Y155" i="184" a="1"/>
  <c r="Y155" i="184" s="1"/>
  <c r="Y143" i="184" a="1"/>
  <c r="Y143" i="184" s="1"/>
  <c r="Y254" i="184" a="1"/>
  <c r="Y254" i="184" s="1"/>
  <c r="Y205" i="184" a="1"/>
  <c r="Y205" i="184" s="1"/>
  <c r="Y203" i="184" a="1"/>
  <c r="Y203" i="184" s="1"/>
  <c r="Y324" i="184" a="1"/>
  <c r="Y324" i="184" s="1"/>
  <c r="Y257" i="184" a="1"/>
  <c r="Y257" i="184" s="1"/>
  <c r="Y209" i="184" a="1"/>
  <c r="Y209" i="184" s="1"/>
  <c r="Y207" i="184" a="1"/>
  <c r="Y207" i="184" s="1"/>
  <c r="Y250" i="184" a="1"/>
  <c r="Y250" i="184" s="1"/>
  <c r="Y213" i="184" a="1"/>
  <c r="Y213" i="184" s="1"/>
  <c r="Y197" i="184" a="1"/>
  <c r="Y197" i="184" s="1"/>
  <c r="Y289" i="184" a="1"/>
  <c r="Y289" i="184" s="1"/>
  <c r="Y260" i="184" a="1"/>
  <c r="Y260" i="184" s="1"/>
  <c r="Y247" i="184" a="1"/>
  <c r="Y247" i="184" s="1"/>
  <c r="Y256" i="184" a="1"/>
  <c r="Y256" i="184" s="1"/>
  <c r="Y253" i="184" a="1"/>
  <c r="Y253" i="184" s="1"/>
  <c r="Y212" i="184" a="1"/>
  <c r="Y212" i="184" s="1"/>
  <c r="Y166" i="184" a="1"/>
  <c r="Y166" i="184" s="1"/>
  <c r="Y136" i="184" a="1"/>
  <c r="Y136" i="184" s="1"/>
  <c r="Y117" i="184" a="1"/>
  <c r="Y117" i="184" s="1"/>
  <c r="Y113" i="184" a="1"/>
  <c r="Y113" i="184" s="1"/>
  <c r="Y294" i="184" a="1"/>
  <c r="Y294" i="184" s="1"/>
  <c r="Y237" i="184" a="1"/>
  <c r="Y237" i="184" s="1"/>
  <c r="Y217" i="184" a="1"/>
  <c r="Y217" i="184" s="1"/>
  <c r="Y164" i="184" a="1"/>
  <c r="Y164" i="184" s="1"/>
  <c r="Y145" i="184" a="1"/>
  <c r="Y145" i="184" s="1"/>
  <c r="Y142" i="184" a="1"/>
  <c r="Y142" i="184" s="1"/>
  <c r="Y139" i="184" a="1"/>
  <c r="Y139" i="184" s="1"/>
  <c r="Y105" i="184" a="1"/>
  <c r="Y105" i="184" s="1"/>
  <c r="Y101" i="184" a="1"/>
  <c r="Y101" i="184" s="1"/>
  <c r="Y239" i="184" a="1"/>
  <c r="Y239" i="184" s="1"/>
  <c r="Y231" i="184" a="1"/>
  <c r="Y231" i="184" s="1"/>
  <c r="Y208" i="184" a="1"/>
  <c r="Y208" i="184" s="1"/>
  <c r="Y187" i="184" a="1"/>
  <c r="Y187" i="184" s="1"/>
  <c r="Y161" i="184" a="1"/>
  <c r="Y161" i="184" s="1"/>
  <c r="Y122" i="184" a="1"/>
  <c r="Y122" i="184" s="1"/>
  <c r="Y103" i="184" a="1"/>
  <c r="Y103" i="184" s="1"/>
  <c r="Y157" i="184" a="1"/>
  <c r="Y157" i="184" s="1"/>
  <c r="Y135" i="184" a="1"/>
  <c r="Y135" i="184" s="1"/>
  <c r="Y119" i="184" a="1"/>
  <c r="Y119" i="184" s="1"/>
  <c r="Y99" i="184" a="1"/>
  <c r="Y99" i="184" s="1"/>
  <c r="Y317" i="184" a="1"/>
  <c r="Y317" i="184" s="1"/>
  <c r="Y286" i="184" a="1"/>
  <c r="Y286" i="184" s="1"/>
  <c r="Y251" i="184" a="1"/>
  <c r="Y251" i="184" s="1"/>
  <c r="Y129" i="184" a="1"/>
  <c r="Y129" i="184" s="1"/>
  <c r="Y108" i="184" a="1"/>
  <c r="Y108" i="184" s="1"/>
  <c r="Y265" i="184" a="1"/>
  <c r="Y265" i="184" s="1"/>
  <c r="Y210" i="184" a="1"/>
  <c r="Y210" i="184" s="1"/>
  <c r="Y182" i="184" a="1"/>
  <c r="Y182" i="184" s="1"/>
  <c r="Y170" i="184" a="1"/>
  <c r="Y170" i="184" s="1"/>
  <c r="Y123" i="184" a="1"/>
  <c r="Y123" i="184" s="1"/>
  <c r="Y120" i="184" a="1"/>
  <c r="Y120" i="184" s="1"/>
  <c r="Y100" i="184" a="1"/>
  <c r="Y100" i="184" s="1"/>
  <c r="Y196" i="184" a="1"/>
  <c r="Y196" i="184" s="1"/>
  <c r="Y173" i="184" a="1"/>
  <c r="Y173" i="184" s="1"/>
  <c r="Y154" i="184" a="1"/>
  <c r="Y154" i="184" s="1"/>
  <c r="Y134" i="184" a="1"/>
  <c r="Y134" i="184" s="1"/>
  <c r="Y132" i="184" a="1"/>
  <c r="Y132" i="184" s="1"/>
  <c r="Y95" i="184" a="1"/>
  <c r="Y95" i="184" s="1"/>
  <c r="Y76" i="184" a="1"/>
  <c r="Y76" i="184" s="1"/>
  <c r="Y55" i="184" a="1"/>
  <c r="Y55" i="184" s="1"/>
  <c r="Y275" i="184" a="1"/>
  <c r="Y275" i="184" s="1"/>
  <c r="Y249" i="184" a="1"/>
  <c r="Y249" i="184" s="1"/>
  <c r="Y147" i="184" a="1"/>
  <c r="Y147" i="184" s="1"/>
  <c r="Y104" i="184" a="1"/>
  <c r="Y104" i="184" s="1"/>
  <c r="Y90" i="184" a="1"/>
  <c r="Y90" i="184" s="1"/>
  <c r="Y79" i="184" a="1"/>
  <c r="Y79" i="184" s="1"/>
  <c r="Y292" i="184" a="1"/>
  <c r="Y292" i="184" s="1"/>
  <c r="Y219" i="184" a="1"/>
  <c r="Y219" i="184" s="1"/>
  <c r="Y159" i="184" a="1"/>
  <c r="Y159" i="184" s="1"/>
  <c r="Y102" i="184" a="1"/>
  <c r="Y102" i="184" s="1"/>
  <c r="Y93" i="184" a="1"/>
  <c r="Y93" i="184" s="1"/>
  <c r="Y68" i="184" a="1"/>
  <c r="Y68" i="184" s="1"/>
  <c r="Y146" i="184" a="1"/>
  <c r="Y146" i="184" s="1"/>
  <c r="Y137" i="184" a="1"/>
  <c r="Y137" i="184" s="1"/>
  <c r="Y245" i="184" a="1"/>
  <c r="Y245" i="184" s="1"/>
  <c r="Y180" i="184" a="1"/>
  <c r="Y180" i="184" s="1"/>
  <c r="Y177" i="184" a="1"/>
  <c r="Y177" i="184" s="1"/>
  <c r="Y148" i="184" a="1"/>
  <c r="Y148" i="184" s="1"/>
  <c r="Y94" i="184" a="1"/>
  <c r="Y94" i="184" s="1"/>
  <c r="Y86" i="184" a="1"/>
  <c r="Y86" i="184" s="1"/>
  <c r="Y232" i="184" a="1"/>
  <c r="Y232" i="184" s="1"/>
  <c r="Y221" i="184" a="1"/>
  <c r="Y221" i="184" s="1"/>
  <c r="Y171" i="184" a="1"/>
  <c r="Y171" i="184" s="1"/>
  <c r="Y150" i="184" a="1"/>
  <c r="Y150" i="184" s="1"/>
  <c r="Y116" i="184" a="1"/>
  <c r="Y116" i="184" s="1"/>
  <c r="Y190" i="184" a="1"/>
  <c r="Y190" i="184" s="1"/>
  <c r="Y168" i="184" a="1"/>
  <c r="Y168" i="184" s="1"/>
  <c r="Y216" i="184" a="1"/>
  <c r="Y216" i="184" s="1"/>
  <c r="Y200" i="184" a="1"/>
  <c r="Y200" i="184" s="1"/>
  <c r="Y179" i="184" a="1"/>
  <c r="Y179" i="184" s="1"/>
  <c r="Y176" i="184" a="1"/>
  <c r="Y176" i="184" s="1"/>
  <c r="Y165" i="184" a="1"/>
  <c r="Y165" i="184" s="1"/>
  <c r="Y162" i="184" a="1"/>
  <c r="Y162" i="184" s="1"/>
  <c r="Y88" i="184" a="1"/>
  <c r="Y88" i="184" s="1"/>
  <c r="Y75" i="184" a="1"/>
  <c r="Y75" i="184" s="1"/>
  <c r="Y49" i="184" a="1"/>
  <c r="Y49" i="184" s="1"/>
  <c r="Y199" i="184" a="1"/>
  <c r="Y199" i="184" s="1"/>
  <c r="Y111" i="184" a="1"/>
  <c r="Y111" i="184" s="1"/>
  <c r="Y106" i="184" a="1"/>
  <c r="Y106" i="184" s="1"/>
  <c r="Y92" i="184" a="1"/>
  <c r="Y92" i="184" s="1"/>
  <c r="Y73" i="184" a="1"/>
  <c r="Y73" i="184" s="1"/>
  <c r="T1" i="184"/>
  <c r="Y227" i="184" a="1"/>
  <c r="Y227" i="184" s="1"/>
  <c r="Y138" i="184" a="1"/>
  <c r="Y138" i="184" s="1"/>
  <c r="Y65" i="184" a="1"/>
  <c r="Y65" i="184" s="1"/>
  <c r="Y53" i="184" a="1"/>
  <c r="Y53" i="184" s="1"/>
  <c r="Y151" i="184" a="1"/>
  <c r="Y151" i="184" s="1"/>
  <c r="Y141" i="184" a="1"/>
  <c r="Y141" i="184" s="1"/>
  <c r="Y126" i="184" a="1"/>
  <c r="Y126" i="184" s="1"/>
  <c r="Y91" i="184" a="1"/>
  <c r="Y91" i="184" s="1"/>
  <c r="Y89" i="184" a="1"/>
  <c r="Y89" i="184" s="1"/>
  <c r="Y45" i="184" a="1"/>
  <c r="Y45" i="184" s="1"/>
  <c r="Y42" i="184" a="1"/>
  <c r="Y42" i="184" s="1"/>
  <c r="Y34" i="184" a="1"/>
  <c r="Y34" i="184" s="1"/>
  <c r="Y29" i="184" a="1"/>
  <c r="Y29" i="184" s="1"/>
  <c r="Y24" i="184" a="1"/>
  <c r="Y24" i="184" s="1"/>
  <c r="Y263" i="184" a="1"/>
  <c r="Y263" i="184" s="1"/>
  <c r="Y236" i="184" a="1"/>
  <c r="Y236" i="184" s="1"/>
  <c r="Y195" i="184" a="1"/>
  <c r="Y195" i="184" s="1"/>
  <c r="Y189" i="184" a="1"/>
  <c r="Y189" i="184" s="1"/>
  <c r="Y167" i="184" a="1"/>
  <c r="Y167" i="184" s="1"/>
  <c r="Y112" i="184" a="1"/>
  <c r="Y112" i="184" s="1"/>
  <c r="Y87" i="184" a="1"/>
  <c r="Y87" i="184" s="1"/>
  <c r="Y63" i="184" a="1"/>
  <c r="Y63" i="184" s="1"/>
  <c r="Y39" i="184" a="1"/>
  <c r="Y39" i="184" s="1"/>
  <c r="Y158" i="184" a="1"/>
  <c r="Y158" i="184" s="1"/>
  <c r="Y107" i="184" a="1"/>
  <c r="Y107" i="184" s="1"/>
  <c r="Y97" i="184" a="1"/>
  <c r="Y97" i="184" s="1"/>
  <c r="Y56" i="184" a="1"/>
  <c r="Y56" i="184" s="1"/>
  <c r="Y81" i="184" a="1"/>
  <c r="Y81" i="184" s="1"/>
  <c r="Y70" i="184" a="1"/>
  <c r="Y70" i="184" s="1"/>
  <c r="Y114" i="184" a="1"/>
  <c r="Y114" i="184" s="1"/>
  <c r="Y109" i="184" a="1"/>
  <c r="Y109" i="184" s="1"/>
  <c r="Y77" i="184" a="1"/>
  <c r="Y77" i="184" s="1"/>
  <c r="Y84" i="184" a="1"/>
  <c r="Y84" i="184" s="1"/>
  <c r="Y54" i="184" a="1"/>
  <c r="Y54" i="184" s="1"/>
  <c r="Y47" i="184" a="1"/>
  <c r="Y47" i="184" s="1"/>
  <c r="Y35" i="184" a="1"/>
  <c r="Y35" i="184" s="1"/>
  <c r="Y127" i="184" a="1"/>
  <c r="Y127" i="184" s="1"/>
  <c r="Y66" i="184" a="1"/>
  <c r="Y66" i="184" s="1"/>
  <c r="Y133" i="184" a="1"/>
  <c r="Y133" i="184" s="1"/>
  <c r="Y30" i="184" a="1"/>
  <c r="Y30" i="184" s="1"/>
  <c r="Y11" i="184" a="1"/>
  <c r="Y11" i="184" s="1"/>
  <c r="Y4" i="184" a="1"/>
  <c r="Y4" i="184" s="1"/>
  <c r="Y125" i="184" a="1"/>
  <c r="Y125" i="184" s="1"/>
  <c r="Y82" i="184" a="1"/>
  <c r="Y82" i="184" s="1"/>
  <c r="Y206" i="184" a="1"/>
  <c r="Y206" i="184" s="1"/>
  <c r="Y192" i="184" a="1"/>
  <c r="Y192" i="184" s="1"/>
  <c r="Y130" i="184" a="1"/>
  <c r="Y130" i="184" s="1"/>
  <c r="Y48" i="184" a="1"/>
  <c r="Y48" i="184" s="1"/>
  <c r="Y23" i="184" a="1"/>
  <c r="Y23" i="184" s="1"/>
  <c r="Y20" i="184" a="1"/>
  <c r="Y20" i="184" s="1"/>
  <c r="Y13" i="184" a="1"/>
  <c r="Y13" i="184" s="1"/>
  <c r="Y2" i="184" a="1"/>
  <c r="Y2" i="184" s="1"/>
  <c r="T2" i="184" s="1"/>
  <c r="Y115" i="184" a="1"/>
  <c r="Y115" i="184" s="1"/>
  <c r="Y124" i="184" a="1"/>
  <c r="Y124" i="184" s="1"/>
  <c r="Y26" i="184" a="1"/>
  <c r="Y26" i="184" s="1"/>
  <c r="Y17" i="184" a="1"/>
  <c r="Y17" i="184" s="1"/>
  <c r="Y6" i="184" a="1"/>
  <c r="Y6" i="184" s="1"/>
  <c r="Y110" i="184" a="1"/>
  <c r="Y110" i="184" s="1"/>
  <c r="Y96" i="184" a="1"/>
  <c r="Y96" i="184" s="1"/>
  <c r="Y62" i="184" a="1"/>
  <c r="Y62" i="184" s="1"/>
  <c r="Y43" i="184" a="1"/>
  <c r="Y43" i="184" s="1"/>
  <c r="Y3" i="184" a="1"/>
  <c r="Y3" i="184" s="1"/>
  <c r="Y169" i="184" a="1"/>
  <c r="Y169" i="184" s="1"/>
  <c r="Y57" i="184" a="1"/>
  <c r="Y57" i="184" s="1"/>
  <c r="Y50" i="184" a="1"/>
  <c r="Y50" i="184" s="1"/>
  <c r="Y10" i="184" a="1"/>
  <c r="Y10" i="184" s="1"/>
  <c r="Y78" i="184" a="1"/>
  <c r="Y78" i="184" s="1"/>
  <c r="Y67" i="184" a="1"/>
  <c r="Y67" i="184" s="1"/>
  <c r="Y52" i="184" a="1"/>
  <c r="Y52" i="184" s="1"/>
  <c r="Y37" i="184" a="1"/>
  <c r="Y37" i="184" s="1"/>
  <c r="Y14" i="184" a="1"/>
  <c r="Y14" i="184" s="1"/>
  <c r="Y7" i="184" a="1"/>
  <c r="Y7" i="184" s="1"/>
  <c r="Y156" i="184" a="1"/>
  <c r="Y156" i="184" s="1"/>
  <c r="Y16" i="184" a="1"/>
  <c r="Y16" i="184" s="1"/>
  <c r="Y74" i="184" a="1"/>
  <c r="Y74" i="184" s="1"/>
  <c r="Y64" i="184" a="1"/>
  <c r="Y64" i="184" s="1"/>
  <c r="Y22" i="184" a="1"/>
  <c r="Y22" i="184" s="1"/>
  <c r="Y44" i="184" a="1"/>
  <c r="Y44" i="184" s="1"/>
  <c r="Y60" i="184" a="1"/>
  <c r="Y60" i="184" s="1"/>
  <c r="Y121" i="184" a="1"/>
  <c r="Y121" i="184" s="1"/>
  <c r="Y80" i="184" a="1"/>
  <c r="Y80" i="184" s="1"/>
  <c r="Y69" i="184" a="1"/>
  <c r="Y69" i="184" s="1"/>
  <c r="Y41" i="184" a="1"/>
  <c r="Y41" i="184" s="1"/>
  <c r="Y38" i="184" a="1"/>
  <c r="Y38" i="184" s="1"/>
  <c r="Y32" i="184" a="1"/>
  <c r="Y32" i="184" s="1"/>
  <c r="Y27" i="184" a="1"/>
  <c r="Y27" i="184" s="1"/>
  <c r="Y228" i="184" a="1"/>
  <c r="Y228" i="184" s="1"/>
  <c r="Y5" i="184" a="1"/>
  <c r="Y5" i="184" s="1"/>
  <c r="Y9" i="184" a="1"/>
  <c r="Y9" i="184" s="1"/>
  <c r="Y59" i="184" a="1"/>
  <c r="Y59" i="184" s="1"/>
  <c r="Y85" i="184" a="1"/>
  <c r="Y85" i="184" s="1"/>
  <c r="Y152" i="184" a="1"/>
  <c r="Y152" i="184" s="1"/>
  <c r="Y118" i="184" a="1"/>
  <c r="Y118" i="184" s="1"/>
  <c r="Y258" i="184" a="1"/>
  <c r="Y258" i="184" s="1"/>
  <c r="Y72" i="184" a="1"/>
  <c r="Y72" i="184" s="1"/>
  <c r="Y31" i="184" a="1"/>
  <c r="Y31" i="184" s="1"/>
  <c r="Y19" i="184" a="1"/>
  <c r="Y19" i="184" s="1"/>
  <c r="Y185" i="184" a="1"/>
  <c r="Y185" i="184" s="1"/>
  <c r="Y98" i="184" a="1"/>
  <c r="Y98" i="184" s="1"/>
  <c r="Y58" i="184" a="1"/>
  <c r="Y58" i="184" s="1"/>
  <c r="Y21" i="184" a="1"/>
  <c r="Y21" i="184" s="1"/>
  <c r="Y8" i="184" a="1"/>
  <c r="Y8" i="184" s="1"/>
  <c r="Y149" i="184" a="1"/>
  <c r="Y149" i="184" s="1"/>
  <c r="Y71" i="184" a="1"/>
  <c r="Y71" i="184" s="1"/>
  <c r="Y46" i="184" a="1"/>
  <c r="Y46" i="184" s="1"/>
  <c r="Y131" i="184" a="1"/>
  <c r="Y131" i="184" s="1"/>
  <c r="Y83" i="184" a="1"/>
  <c r="Y83" i="184" s="1"/>
  <c r="Y36" i="184" a="1"/>
  <c r="Y36" i="184" s="1"/>
  <c r="Y33" i="184" a="1"/>
  <c r="Y33" i="184" s="1"/>
  <c r="Y28" i="184" a="1"/>
  <c r="Y28" i="184" s="1"/>
  <c r="Y12" i="184" a="1"/>
  <c r="Y12" i="184" s="1"/>
  <c r="Y61" i="184" a="1"/>
  <c r="Y61" i="184" s="1"/>
  <c r="Y18" i="184" a="1"/>
  <c r="Y18" i="184" s="1"/>
  <c r="Y25" i="184" a="1"/>
  <c r="Y25" i="184" s="1"/>
  <c r="Y51" i="184" a="1"/>
  <c r="Y51" i="184" s="1"/>
  <c r="Y40" i="184" a="1"/>
  <c r="Y40" i="184" s="1"/>
  <c r="Y15" i="184" a="1"/>
  <c r="Y15" i="184" s="1"/>
  <c r="AB1" i="184"/>
  <c r="AC1" i="184"/>
  <c r="AA1" i="184"/>
  <c r="Z1" i="184"/>
  <c r="AB153" i="183" a="1"/>
  <c r="AB153" i="183" s="1"/>
  <c r="AB25" i="183" a="1"/>
  <c r="AB25" i="183" s="1"/>
  <c r="AB15" i="183" a="1"/>
  <c r="AB15" i="183" s="1"/>
  <c r="AB5" i="183" a="1"/>
  <c r="AB5" i="183" s="1"/>
  <c r="AB276" i="183" a="1"/>
  <c r="AB276" i="183" s="1"/>
  <c r="AB257" i="183" a="1"/>
  <c r="AB257" i="183" s="1"/>
  <c r="AB197" i="183" a="1"/>
  <c r="AB197" i="183" s="1"/>
  <c r="AB116" i="183" a="1"/>
  <c r="AB116" i="183" s="1"/>
  <c r="AB28" i="183" a="1"/>
  <c r="AB28" i="183" s="1"/>
  <c r="AB27" i="183" a="1"/>
  <c r="AB27" i="183" s="1"/>
  <c r="AB7" i="183" a="1"/>
  <c r="AB7" i="183" s="1"/>
  <c r="W1" i="183"/>
  <c r="AB106" i="183" a="1"/>
  <c r="AB106" i="183" s="1"/>
  <c r="AB147" i="183" a="1"/>
  <c r="AB147" i="183" s="1"/>
  <c r="AB60" i="183" a="1"/>
  <c r="AB60" i="183" s="1"/>
  <c r="AB24" i="183" a="1"/>
  <c r="AB24" i="183" s="1"/>
  <c r="AB23" i="183" a="1"/>
  <c r="AB23" i="183" s="1"/>
  <c r="AB89" i="183" a="1"/>
  <c r="AB89" i="183" s="1"/>
  <c r="AB87" i="183" a="1"/>
  <c r="AB87" i="183" s="1"/>
  <c r="AB11" i="183" a="1"/>
  <c r="AB11" i="183" s="1"/>
  <c r="AB66" i="183" a="1"/>
  <c r="AB66" i="183" s="1"/>
  <c r="AB42" i="183" a="1"/>
  <c r="AB42" i="183" s="1"/>
  <c r="AB53" i="183" a="1"/>
  <c r="AB53" i="183" s="1"/>
  <c r="AB17" i="183" a="1"/>
  <c r="AB17" i="183" s="1"/>
  <c r="AB16" i="183" a="1"/>
  <c r="AB16" i="183" s="1"/>
  <c r="AB62" i="183" a="1"/>
  <c r="AB62" i="183" s="1"/>
  <c r="AB6" i="183" a="1"/>
  <c r="AB6" i="183" s="1"/>
  <c r="AB49" i="183" a="1"/>
  <c r="AB49" i="183" s="1"/>
  <c r="AB75" i="183" a="1"/>
  <c r="AB75" i="183" s="1"/>
  <c r="AB4" i="183" a="1"/>
  <c r="AB4" i="183" s="1"/>
  <c r="AB46" i="183" a="1"/>
  <c r="AB46" i="183" s="1"/>
  <c r="AB3" i="183" a="1"/>
  <c r="AB3" i="183" s="1"/>
  <c r="AB79" i="183" a="1"/>
  <c r="AB79" i="183" s="1"/>
  <c r="AB26" i="183" a="1"/>
  <c r="AB26" i="183" s="1"/>
  <c r="AB77" i="183" a="1"/>
  <c r="AB77" i="183" s="1"/>
  <c r="AB47" i="183" a="1"/>
  <c r="AB47" i="183" s="1"/>
  <c r="AB14" i="183" a="1"/>
  <c r="AB14" i="183" s="1"/>
  <c r="AB13" i="183" a="1"/>
  <c r="AB13" i="183" s="1"/>
  <c r="AB127" i="183" a="1"/>
  <c r="AB127" i="183" s="1"/>
  <c r="AB70" i="183" a="1"/>
  <c r="AB70" i="183" s="1"/>
  <c r="AB12" i="183" a="1"/>
  <c r="AB12" i="183" s="1"/>
  <c r="AB212" i="183" a="1"/>
  <c r="AB212" i="183" s="1"/>
  <c r="AB44" i="183" a="1"/>
  <c r="AB44" i="183" s="1"/>
  <c r="AB22" i="183" a="1"/>
  <c r="AB22" i="183" s="1"/>
  <c r="AB68" i="183" a="1"/>
  <c r="AB68" i="183" s="1"/>
  <c r="AB21" i="183" a="1"/>
  <c r="AB21" i="183" s="1"/>
  <c r="AB2" i="183" a="1"/>
  <c r="AB2" i="183" s="1"/>
  <c r="W2" i="183" s="1"/>
  <c r="AB202" i="183" a="1"/>
  <c r="AB202" i="183" s="1"/>
  <c r="AB56" i="183" a="1"/>
  <c r="AB56" i="183" s="1"/>
  <c r="AB10" i="183" a="1"/>
  <c r="AB10" i="183" s="1"/>
  <c r="AB198" i="183" a="1"/>
  <c r="AB198" i="183" s="1"/>
  <c r="AB32" i="183" a="1"/>
  <c r="AB32" i="183" s="1"/>
  <c r="AC1" i="183"/>
  <c r="AC208" i="183" s="1" a="1"/>
  <c r="AC208" i="183" s="1"/>
  <c r="Z1" i="183"/>
  <c r="Z333" i="183" s="1" a="1"/>
  <c r="Z333" i="183" s="1"/>
  <c r="AB277" i="183" a="1"/>
  <c r="AB277" i="183" s="1"/>
  <c r="AB123" i="183" a="1"/>
  <c r="AB123" i="183" s="1"/>
  <c r="AB85" i="183" a="1"/>
  <c r="AB85" i="183" s="1"/>
  <c r="AB113" i="183" a="1"/>
  <c r="AB113" i="183" s="1"/>
  <c r="AB72" i="183" a="1"/>
  <c r="AB72" i="183" s="1"/>
  <c r="AB177" i="183" a="1"/>
  <c r="AB177" i="183" s="1"/>
  <c r="AB190" i="183" a="1"/>
  <c r="AB190" i="183" s="1"/>
  <c r="AB9" i="183" a="1"/>
  <c r="AB9" i="183" s="1"/>
  <c r="AB29" i="183" a="1"/>
  <c r="AB29" i="183" s="1"/>
  <c r="AB73" i="183" a="1"/>
  <c r="AB73" i="183" s="1"/>
  <c r="Z154" i="183" a="1"/>
  <c r="Z154" i="183" s="1"/>
  <c r="AB43" i="183" a="1"/>
  <c r="AB43" i="183" s="1"/>
  <c r="AB131" i="183" a="1"/>
  <c r="AB131" i="183" s="1"/>
  <c r="AB178" i="183" a="1"/>
  <c r="AB178" i="183" s="1"/>
  <c r="AB308" i="183" a="1"/>
  <c r="AB308" i="183" s="1"/>
  <c r="AB18" i="183" a="1"/>
  <c r="AB18" i="183" s="1"/>
  <c r="AB33" i="183" a="1"/>
  <c r="AB33" i="183" s="1"/>
  <c r="AB37" i="183" a="1"/>
  <c r="AB37" i="183" s="1"/>
  <c r="AB58" i="183" a="1"/>
  <c r="AB58" i="183" s="1"/>
  <c r="AB67" i="183" a="1"/>
  <c r="AB67" i="183" s="1"/>
  <c r="AB120" i="183" a="1"/>
  <c r="AB120" i="183" s="1"/>
  <c r="AB333" i="183" a="1"/>
  <c r="AB333" i="183" s="1"/>
  <c r="AB331" i="183" a="1"/>
  <c r="AB331" i="183" s="1"/>
  <c r="AB296" i="183" a="1"/>
  <c r="AB296" i="183" s="1"/>
  <c r="AB271" i="183" a="1"/>
  <c r="AB271" i="183" s="1"/>
  <c r="AB261" i="183" a="1"/>
  <c r="AB261" i="183" s="1"/>
  <c r="AB254" i="183" a="1"/>
  <c r="AB254" i="183" s="1"/>
  <c r="AB313" i="183" a="1"/>
  <c r="AB313" i="183" s="1"/>
  <c r="AB293" i="183" a="1"/>
  <c r="AB293" i="183" s="1"/>
  <c r="AB290" i="183" a="1"/>
  <c r="AB290" i="183" s="1"/>
  <c r="AB268" i="183" a="1"/>
  <c r="AB268" i="183" s="1"/>
  <c r="AB329" i="183" a="1"/>
  <c r="AB329" i="183" s="1"/>
  <c r="AB324" i="183" a="1"/>
  <c r="AB324" i="183" s="1"/>
  <c r="AB316" i="183" a="1"/>
  <c r="AB316" i="183" s="1"/>
  <c r="AB305" i="183" a="1"/>
  <c r="AB305" i="183" s="1"/>
  <c r="AB302" i="183" a="1"/>
  <c r="AB302" i="183" s="1"/>
  <c r="AB284" i="183" a="1"/>
  <c r="AB284" i="183" s="1"/>
  <c r="AB265" i="183" a="1"/>
  <c r="AB265" i="183" s="1"/>
  <c r="AB319" i="183" a="1"/>
  <c r="AB319" i="183" s="1"/>
  <c r="AB287" i="183" a="1"/>
  <c r="AB287" i="183" s="1"/>
  <c r="AB258" i="183" a="1"/>
  <c r="AB258" i="183" s="1"/>
  <c r="AB239" i="183" a="1"/>
  <c r="AB239" i="183" s="1"/>
  <c r="AB320" i="183" a="1"/>
  <c r="AB320" i="183" s="1"/>
  <c r="AB281" i="183" a="1"/>
  <c r="AB281" i="183" s="1"/>
  <c r="AB256" i="183" a="1"/>
  <c r="AB256" i="183" s="1"/>
  <c r="AB229" i="183" a="1"/>
  <c r="AB229" i="183" s="1"/>
  <c r="AB225" i="183" a="1"/>
  <c r="AB225" i="183" s="1"/>
  <c r="AB303" i="183" a="1"/>
  <c r="AB303" i="183" s="1"/>
  <c r="AB288" i="183" a="1"/>
  <c r="AB288" i="183" s="1"/>
  <c r="AB275" i="183" a="1"/>
  <c r="AB275" i="183" s="1"/>
  <c r="AB251" i="183" a="1"/>
  <c r="AB251" i="183" s="1"/>
  <c r="AB237" i="183" a="1"/>
  <c r="AB237" i="183" s="1"/>
  <c r="AB226" i="183" a="1"/>
  <c r="AB226" i="183" s="1"/>
  <c r="AB222" i="183" a="1"/>
  <c r="AB222" i="183" s="1"/>
  <c r="AB311" i="183" a="1"/>
  <c r="AB311" i="183" s="1"/>
  <c r="AB309" i="183" a="1"/>
  <c r="AB309" i="183" s="1"/>
  <c r="AB301" i="183" a="1"/>
  <c r="AB301" i="183" s="1"/>
  <c r="AB248" i="183" a="1"/>
  <c r="AB248" i="183" s="1"/>
  <c r="AB230" i="183" a="1"/>
  <c r="AB230" i="183" s="1"/>
  <c r="AB218" i="183" a="1"/>
  <c r="AB218" i="183" s="1"/>
  <c r="AB307" i="183" a="1"/>
  <c r="AB307" i="183" s="1"/>
  <c r="AB286" i="183" a="1"/>
  <c r="AB286" i="183" s="1"/>
  <c r="AB264" i="183" a="1"/>
  <c r="AB264" i="183" s="1"/>
  <c r="AB234" i="183" a="1"/>
  <c r="AB234" i="183" s="1"/>
  <c r="AB315" i="183" a="1"/>
  <c r="AB315" i="183" s="1"/>
  <c r="AB295" i="183" a="1"/>
  <c r="AB295" i="183" s="1"/>
  <c r="AB326" i="183" a="1"/>
  <c r="AB326" i="183" s="1"/>
  <c r="AB323" i="183" a="1"/>
  <c r="AB323" i="183" s="1"/>
  <c r="AB314" i="183" a="1"/>
  <c r="AB314" i="183" s="1"/>
  <c r="AB298" i="183" a="1"/>
  <c r="AB298" i="183" s="1"/>
  <c r="AB272" i="183" a="1"/>
  <c r="AB272" i="183" s="1"/>
  <c r="AB263" i="183" a="1"/>
  <c r="AB263" i="183" s="1"/>
  <c r="AB194" i="183" a="1"/>
  <c r="AB194" i="183" s="1"/>
  <c r="AB189" i="183" a="1"/>
  <c r="AB189" i="183" s="1"/>
  <c r="AB184" i="183" a="1"/>
  <c r="AB184" i="183" s="1"/>
  <c r="AB179" i="183" a="1"/>
  <c r="AB179" i="183" s="1"/>
  <c r="AB300" i="183" a="1"/>
  <c r="AB300" i="183" s="1"/>
  <c r="AB245" i="183" a="1"/>
  <c r="AB245" i="183" s="1"/>
  <c r="AB233" i="183" a="1"/>
  <c r="AB233" i="183" s="1"/>
  <c r="AB213" i="183" a="1"/>
  <c r="AB213" i="183" s="1"/>
  <c r="AB203" i="183" a="1"/>
  <c r="AB203" i="183" s="1"/>
  <c r="AB297" i="183" a="1"/>
  <c r="AB297" i="183" s="1"/>
  <c r="AB262" i="183" a="1"/>
  <c r="AB262" i="183" s="1"/>
  <c r="AB260" i="183" a="1"/>
  <c r="AB260" i="183" s="1"/>
  <c r="AB243" i="183" a="1"/>
  <c r="AB243" i="183" s="1"/>
  <c r="AB241" i="183" a="1"/>
  <c r="AB241" i="183" s="1"/>
  <c r="AB214" i="183" a="1"/>
  <c r="AB214" i="183" s="1"/>
  <c r="AB310" i="183" a="1"/>
  <c r="AB310" i="183" s="1"/>
  <c r="AB294" i="183" a="1"/>
  <c r="AB294" i="183" s="1"/>
  <c r="AB318" i="183" a="1"/>
  <c r="AB318" i="183" s="1"/>
  <c r="AB232" i="183" a="1"/>
  <c r="AB232" i="183" s="1"/>
  <c r="AB328" i="183" a="1"/>
  <c r="AB328" i="183" s="1"/>
  <c r="AB282" i="183" a="1"/>
  <c r="AB282" i="183" s="1"/>
  <c r="AB174" i="183" a="1"/>
  <c r="AB174" i="183" s="1"/>
  <c r="AB169" i="183" a="1"/>
  <c r="AB169" i="183" s="1"/>
  <c r="AB164" i="183" a="1"/>
  <c r="AB164" i="183" s="1"/>
  <c r="AB159" i="183" a="1"/>
  <c r="AB159" i="183" s="1"/>
  <c r="AB154" i="183" a="1"/>
  <c r="AB154" i="183" s="1"/>
  <c r="AB149" i="183" a="1"/>
  <c r="AB149" i="183" s="1"/>
  <c r="AB144" i="183" a="1"/>
  <c r="AB144" i="183" s="1"/>
  <c r="AB139" i="183" a="1"/>
  <c r="AB139" i="183" s="1"/>
  <c r="AB134" i="183" a="1"/>
  <c r="AB134" i="183" s="1"/>
  <c r="AB129" i="183" a="1"/>
  <c r="AB129" i="183" s="1"/>
  <c r="AB124" i="183" a="1"/>
  <c r="AB124" i="183" s="1"/>
  <c r="AB119" i="183" a="1"/>
  <c r="AB119" i="183" s="1"/>
  <c r="AB114" i="183" a="1"/>
  <c r="AB114" i="183" s="1"/>
  <c r="AB109" i="183" a="1"/>
  <c r="AB109" i="183" s="1"/>
  <c r="AB253" i="183" a="1"/>
  <c r="AB253" i="183" s="1"/>
  <c r="AB210" i="183" a="1"/>
  <c r="AB210" i="183" s="1"/>
  <c r="AB201" i="183" a="1"/>
  <c r="AB201" i="183" s="1"/>
  <c r="AB175" i="183" a="1"/>
  <c r="AB175" i="183" s="1"/>
  <c r="AB170" i="183" a="1"/>
  <c r="AB170" i="183" s="1"/>
  <c r="AB165" i="183" a="1"/>
  <c r="AB165" i="183" s="1"/>
  <c r="AB322" i="183" a="1"/>
  <c r="AB322" i="183" s="1"/>
  <c r="AB291" i="183" a="1"/>
  <c r="AB291" i="183" s="1"/>
  <c r="AB227" i="183" a="1"/>
  <c r="AB227" i="183" s="1"/>
  <c r="AB330" i="183" a="1"/>
  <c r="AB330" i="183" s="1"/>
  <c r="AB317" i="183" a="1"/>
  <c r="AB317" i="183" s="1"/>
  <c r="AB250" i="183" a="1"/>
  <c r="AB250" i="183" s="1"/>
  <c r="AB236" i="183" a="1"/>
  <c r="AB236" i="183" s="1"/>
  <c r="AB215" i="183" a="1"/>
  <c r="AB215" i="183" s="1"/>
  <c r="AB208" i="183" a="1"/>
  <c r="AB208" i="183" s="1"/>
  <c r="AB205" i="183" a="1"/>
  <c r="AB205" i="183" s="1"/>
  <c r="AB192" i="183" a="1"/>
  <c r="AB192" i="183" s="1"/>
  <c r="AB176" i="183" a="1"/>
  <c r="AB176" i="183" s="1"/>
  <c r="AB321" i="183" a="1"/>
  <c r="AB321" i="183" s="1"/>
  <c r="AB274" i="183" a="1"/>
  <c r="AB274" i="183" s="1"/>
  <c r="AB238" i="183" a="1"/>
  <c r="AB238" i="183" s="1"/>
  <c r="AB199" i="183" a="1"/>
  <c r="AB199" i="183" s="1"/>
  <c r="AB325" i="183" a="1"/>
  <c r="AB325" i="183" s="1"/>
  <c r="AB304" i="183" a="1"/>
  <c r="AB304" i="183" s="1"/>
  <c r="AB312" i="183" a="1"/>
  <c r="AB312" i="183" s="1"/>
  <c r="AB283" i="183" a="1"/>
  <c r="AB283" i="183" s="1"/>
  <c r="AB278" i="183" a="1"/>
  <c r="AB278" i="183" s="1"/>
  <c r="AB240" i="183" a="1"/>
  <c r="AB240" i="183" s="1"/>
  <c r="AB228" i="183" a="1"/>
  <c r="AB228" i="183" s="1"/>
  <c r="AB150" i="183" a="1"/>
  <c r="AB150" i="183" s="1"/>
  <c r="AB125" i="183" a="1"/>
  <c r="AB125" i="183" s="1"/>
  <c r="AB249" i="183" a="1"/>
  <c r="AB249" i="183" s="1"/>
  <c r="AB246" i="183" a="1"/>
  <c r="AB246" i="183" s="1"/>
  <c r="AB142" i="183" a="1"/>
  <c r="AB142" i="183" s="1"/>
  <c r="AB117" i="183" a="1"/>
  <c r="AB117" i="183" s="1"/>
  <c r="AB292" i="183" a="1"/>
  <c r="AB292" i="183" s="1"/>
  <c r="AB219" i="183" a="1"/>
  <c r="AB219" i="183" s="1"/>
  <c r="AB167" i="183" a="1"/>
  <c r="AB167" i="183" s="1"/>
  <c r="AB151" i="183" a="1"/>
  <c r="AB151" i="183" s="1"/>
  <c r="AB126" i="183" a="1"/>
  <c r="AB126" i="183" s="1"/>
  <c r="AB105" i="183" a="1"/>
  <c r="AB105" i="183" s="1"/>
  <c r="AB100" i="183" a="1"/>
  <c r="AB100" i="183" s="1"/>
  <c r="AB95" i="183" a="1"/>
  <c r="AB95" i="183" s="1"/>
  <c r="AB255" i="183" a="1"/>
  <c r="AB255" i="183" s="1"/>
  <c r="AB188" i="183" a="1"/>
  <c r="AB188" i="183" s="1"/>
  <c r="AB259" i="183" a="1"/>
  <c r="AB259" i="183" s="1"/>
  <c r="AB242" i="183" a="1"/>
  <c r="AB242" i="183" s="1"/>
  <c r="AB224" i="183" a="1"/>
  <c r="AB224" i="183" s="1"/>
  <c r="AB209" i="183" a="1"/>
  <c r="AB209" i="183" s="1"/>
  <c r="AB285" i="183" a="1"/>
  <c r="AB285" i="183" s="1"/>
  <c r="AB280" i="183" a="1"/>
  <c r="AB280" i="183" s="1"/>
  <c r="AB193" i="183" a="1"/>
  <c r="AB193" i="183" s="1"/>
  <c r="AB162" i="183" a="1"/>
  <c r="AB162" i="183" s="1"/>
  <c r="AB148" i="183" a="1"/>
  <c r="AB148" i="183" s="1"/>
  <c r="AB140" i="183" a="1"/>
  <c r="AB140" i="183" s="1"/>
  <c r="AB252" i="183" a="1"/>
  <c r="AB252" i="183" s="1"/>
  <c r="AB247" i="183" a="1"/>
  <c r="AB247" i="183" s="1"/>
  <c r="AB216" i="183" a="1"/>
  <c r="AB216" i="183" s="1"/>
  <c r="AB166" i="183" a="1"/>
  <c r="AB166" i="183" s="1"/>
  <c r="AB160" i="183" a="1"/>
  <c r="AB160" i="183" s="1"/>
  <c r="AB156" i="183" a="1"/>
  <c r="AB156" i="183" s="1"/>
  <c r="AB133" i="183" a="1"/>
  <c r="AB133" i="183" s="1"/>
  <c r="AB115" i="183" a="1"/>
  <c r="AB115" i="183" s="1"/>
  <c r="AB112" i="183" a="1"/>
  <c r="AB112" i="183" s="1"/>
  <c r="AB94" i="183" a="1"/>
  <c r="AB94" i="183" s="1"/>
  <c r="AB332" i="183" a="1"/>
  <c r="AB332" i="183" s="1"/>
  <c r="AB223" i="183" a="1"/>
  <c r="AB223" i="183" s="1"/>
  <c r="AB211" i="183" a="1"/>
  <c r="AB211" i="183" s="1"/>
  <c r="AB136" i="183" a="1"/>
  <c r="AB136" i="183" s="1"/>
  <c r="AB110" i="183" a="1"/>
  <c r="AB110" i="183" s="1"/>
  <c r="AB107" i="183" a="1"/>
  <c r="AB107" i="183" s="1"/>
  <c r="AB104" i="183" a="1"/>
  <c r="AB104" i="183" s="1"/>
  <c r="AB101" i="183" a="1"/>
  <c r="AB101" i="183" s="1"/>
  <c r="AB299" i="183" a="1"/>
  <c r="AB299" i="183" s="1"/>
  <c r="AB231" i="183" a="1"/>
  <c r="AB231" i="183" s="1"/>
  <c r="AB92" i="183" a="1"/>
  <c r="AB92" i="183" s="1"/>
  <c r="AB327" i="183" a="1"/>
  <c r="AB327" i="183" s="1"/>
  <c r="AB289" i="183" a="1"/>
  <c r="AB289" i="183" s="1"/>
  <c r="AB195" i="183" a="1"/>
  <c r="AB195" i="183" s="1"/>
  <c r="AB187" i="183" a="1"/>
  <c r="AB187" i="183" s="1"/>
  <c r="AB163" i="183" a="1"/>
  <c r="AB163" i="183" s="1"/>
  <c r="AB161" i="183" a="1"/>
  <c r="AB161" i="183" s="1"/>
  <c r="AB122" i="183" a="1"/>
  <c r="AB122" i="183" s="1"/>
  <c r="AB306" i="183" a="1"/>
  <c r="AB306" i="183" s="1"/>
  <c r="AB235" i="183" a="1"/>
  <c r="AB235" i="183" s="1"/>
  <c r="AB207" i="183" a="1"/>
  <c r="AB207" i="183" s="1"/>
  <c r="AB204" i="183" a="1"/>
  <c r="AB204" i="183" s="1"/>
  <c r="AB157" i="183" a="1"/>
  <c r="AB157" i="183" s="1"/>
  <c r="AB155" i="183" a="1"/>
  <c r="AB155" i="183" s="1"/>
  <c r="AB132" i="183" a="1"/>
  <c r="AB132" i="183" s="1"/>
  <c r="AB182" i="183" a="1"/>
  <c r="AB182" i="183" s="1"/>
  <c r="AB173" i="183" a="1"/>
  <c r="AB173" i="183" s="1"/>
  <c r="AB217" i="183" a="1"/>
  <c r="AB217" i="183" s="1"/>
  <c r="AB135" i="183" a="1"/>
  <c r="AB135" i="183" s="1"/>
  <c r="AB143" i="183" a="1"/>
  <c r="AB143" i="183" s="1"/>
  <c r="AB138" i="183" a="1"/>
  <c r="AB138" i="183" s="1"/>
  <c r="AB59" i="183" a="1"/>
  <c r="AB59" i="183" s="1"/>
  <c r="AB34" i="183" a="1"/>
  <c r="AB34" i="183" s="1"/>
  <c r="AB220" i="183" a="1"/>
  <c r="AB220" i="183" s="1"/>
  <c r="AB83" i="183" a="1"/>
  <c r="AB83" i="183" s="1"/>
  <c r="AB55" i="183" a="1"/>
  <c r="AB55" i="183" s="1"/>
  <c r="AB51" i="183" a="1"/>
  <c r="AB51" i="183" s="1"/>
  <c r="AB30" i="183" a="1"/>
  <c r="AB30" i="183" s="1"/>
  <c r="AB158" i="183" a="1"/>
  <c r="AB158" i="183" s="1"/>
  <c r="AB145" i="183" a="1"/>
  <c r="AB145" i="183" s="1"/>
  <c r="AB130" i="183" a="1"/>
  <c r="AB130" i="183" s="1"/>
  <c r="AB103" i="183" a="1"/>
  <c r="AB103" i="183" s="1"/>
  <c r="AB64" i="183" a="1"/>
  <c r="AB64" i="183" s="1"/>
  <c r="AB39" i="183" a="1"/>
  <c r="AB39" i="183" s="1"/>
  <c r="AB279" i="183" a="1"/>
  <c r="AB279" i="183" s="1"/>
  <c r="AB206" i="183" a="1"/>
  <c r="AB206" i="183" s="1"/>
  <c r="AB191" i="183" a="1"/>
  <c r="AB191" i="183" s="1"/>
  <c r="AB183" i="183" a="1"/>
  <c r="AB183" i="183" s="1"/>
  <c r="AB52" i="183" a="1"/>
  <c r="AB52" i="183" s="1"/>
  <c r="AB266" i="183" a="1"/>
  <c r="AB266" i="183" s="1"/>
  <c r="AB152" i="183" a="1"/>
  <c r="AB152" i="183" s="1"/>
  <c r="AB91" i="183" a="1"/>
  <c r="AB91" i="183" s="1"/>
  <c r="AB88" i="183" a="1"/>
  <c r="AB88" i="183" s="1"/>
  <c r="AB65" i="183" a="1"/>
  <c r="AB65" i="183" s="1"/>
  <c r="AB61" i="183" a="1"/>
  <c r="AB61" i="183" s="1"/>
  <c r="AB40" i="183" a="1"/>
  <c r="AB40" i="183" s="1"/>
  <c r="AB36" i="183" a="1"/>
  <c r="AB36" i="183" s="1"/>
  <c r="AB200" i="183" a="1"/>
  <c r="AB200" i="183" s="1"/>
  <c r="AB186" i="183" a="1"/>
  <c r="AB186" i="183" s="1"/>
  <c r="AB81" i="183" a="1"/>
  <c r="AB81" i="183" s="1"/>
  <c r="AB57" i="183" a="1"/>
  <c r="AB57" i="183" s="1"/>
  <c r="AB171" i="183" a="1"/>
  <c r="AB171" i="183" s="1"/>
  <c r="AB168" i="183" a="1"/>
  <c r="AB168" i="183" s="1"/>
  <c r="AB146" i="183" a="1"/>
  <c r="AB146" i="183" s="1"/>
  <c r="AB98" i="183" a="1"/>
  <c r="AB98" i="183" s="1"/>
  <c r="AB244" i="183" a="1"/>
  <c r="AB244" i="183" s="1"/>
  <c r="AB185" i="183" a="1"/>
  <c r="AB185" i="183" s="1"/>
  <c r="AB181" i="183" a="1"/>
  <c r="AB181" i="183" s="1"/>
  <c r="AB141" i="183" a="1"/>
  <c r="AB141" i="183" s="1"/>
  <c r="AB273" i="183" a="1"/>
  <c r="AB273" i="183" s="1"/>
  <c r="AB221" i="183" a="1"/>
  <c r="AB221" i="183" s="1"/>
  <c r="AB269" i="183" a="1"/>
  <c r="AB269" i="183" s="1"/>
  <c r="AB137" i="183" a="1"/>
  <c r="AB137" i="183" s="1"/>
  <c r="AB97" i="183" a="1"/>
  <c r="AB97" i="183" s="1"/>
  <c r="AB71" i="183" a="1"/>
  <c r="AB71" i="183" s="1"/>
  <c r="AB267" i="183" a="1"/>
  <c r="AB267" i="183" s="1"/>
  <c r="AB196" i="183" a="1"/>
  <c r="AB196" i="183" s="1"/>
  <c r="AB69" i="183" a="1"/>
  <c r="AB69" i="183" s="1"/>
  <c r="AB54" i="183" a="1"/>
  <c r="AB54" i="183" s="1"/>
  <c r="AB45" i="183" a="1"/>
  <c r="AB45" i="183" s="1"/>
  <c r="AB35" i="183" a="1"/>
  <c r="AB35" i="183" s="1"/>
  <c r="AB180" i="183" a="1"/>
  <c r="AB180" i="183" s="1"/>
  <c r="AB19" i="183" a="1"/>
  <c r="AB19" i="183" s="1"/>
  <c r="AB8" i="183" a="1"/>
  <c r="AB8" i="183" s="1"/>
  <c r="AB128" i="183" a="1"/>
  <c r="AB128" i="183" s="1"/>
  <c r="AB118" i="183" a="1"/>
  <c r="AB118" i="183" s="1"/>
  <c r="AB102" i="183" a="1"/>
  <c r="AB102" i="183" s="1"/>
  <c r="AB96" i="183" a="1"/>
  <c r="AB96" i="183" s="1"/>
  <c r="AB50" i="183" a="1"/>
  <c r="AB50" i="183" s="1"/>
  <c r="AB121" i="183" a="1"/>
  <c r="AB121" i="183" s="1"/>
  <c r="AB99" i="183" a="1"/>
  <c r="AB99" i="183" s="1"/>
  <c r="AB84" i="183" a="1"/>
  <c r="AB84" i="183" s="1"/>
  <c r="AB82" i="183" a="1"/>
  <c r="AB82" i="183" s="1"/>
  <c r="AB78" i="183" a="1"/>
  <c r="AB78" i="183" s="1"/>
  <c r="AB63" i="183" a="1"/>
  <c r="AB63" i="183" s="1"/>
  <c r="AB48" i="183" a="1"/>
  <c r="AB48" i="183" s="1"/>
  <c r="AB38" i="183" a="1"/>
  <c r="AB38" i="183" s="1"/>
  <c r="AB108" i="183" a="1"/>
  <c r="AB108" i="183" s="1"/>
  <c r="AB93" i="183" a="1"/>
  <c r="AB93" i="183" s="1"/>
  <c r="AB86" i="183" a="1"/>
  <c r="AB86" i="183" s="1"/>
  <c r="AB80" i="183" a="1"/>
  <c r="AB80" i="183" s="1"/>
  <c r="AB76" i="183" a="1"/>
  <c r="AB76" i="183" s="1"/>
  <c r="AB74" i="183" a="1"/>
  <c r="AB74" i="183" s="1"/>
  <c r="AB172" i="183" a="1"/>
  <c r="AB172" i="183" s="1"/>
  <c r="AB111" i="183" a="1"/>
  <c r="AB111" i="183" s="1"/>
  <c r="AB41" i="183" a="1"/>
  <c r="AB41" i="183" s="1"/>
  <c r="AC315" i="183" a="1"/>
  <c r="AC315" i="183" s="1"/>
  <c r="AC310" i="183" a="1"/>
  <c r="AC310" i="183" s="1"/>
  <c r="AC305" i="183" a="1"/>
  <c r="AC305" i="183" s="1"/>
  <c r="AC300" i="183" a="1"/>
  <c r="AC300" i="183" s="1"/>
  <c r="AC313" i="183" a="1"/>
  <c r="AC313" i="183" s="1"/>
  <c r="AC316" i="183" a="1"/>
  <c r="AC316" i="183" s="1"/>
  <c r="AC302" i="183" a="1"/>
  <c r="AC302" i="183" s="1"/>
  <c r="AC265" i="183" a="1"/>
  <c r="AC265" i="183" s="1"/>
  <c r="AC329" i="183" a="1"/>
  <c r="AC329" i="183" s="1"/>
  <c r="AC324" i="183" a="1"/>
  <c r="AC324" i="183" s="1"/>
  <c r="AC287" i="183" a="1"/>
  <c r="AC287" i="183" s="1"/>
  <c r="AC284" i="183" a="1"/>
  <c r="AC284" i="183" s="1"/>
  <c r="AC258" i="183" a="1"/>
  <c r="AC258" i="183" s="1"/>
  <c r="AC327" i="183" a="1"/>
  <c r="AC327" i="183" s="1"/>
  <c r="AC318" i="183" a="1"/>
  <c r="AC318" i="183" s="1"/>
  <c r="AC233" i="183" a="1"/>
  <c r="AC233" i="183" s="1"/>
  <c r="AC213" i="183" a="1"/>
  <c r="AC213" i="183" s="1"/>
  <c r="AC309" i="183" a="1"/>
  <c r="AC309" i="183" s="1"/>
  <c r="AC297" i="183" a="1"/>
  <c r="AC297" i="183" s="1"/>
  <c r="AC277" i="183" a="1"/>
  <c r="AC277" i="183" s="1"/>
  <c r="AC241" i="183" a="1"/>
  <c r="AC241" i="183" s="1"/>
  <c r="AC214" i="183" a="1"/>
  <c r="AC214" i="183" s="1"/>
  <c r="AC307" i="183" a="1"/>
  <c r="AC307" i="183" s="1"/>
  <c r="AC299" i="183" a="1"/>
  <c r="AC299" i="183" s="1"/>
  <c r="AC286" i="183" a="1"/>
  <c r="AC286" i="183" s="1"/>
  <c r="AC234" i="183" a="1"/>
  <c r="AC234" i="183" s="1"/>
  <c r="AC288" i="183" a="1"/>
  <c r="AC288" i="183" s="1"/>
  <c r="AC247" i="183" a="1"/>
  <c r="AC247" i="183" s="1"/>
  <c r="AC240" i="183" a="1"/>
  <c r="AC240" i="183" s="1"/>
  <c r="AC218" i="183" a="1"/>
  <c r="AC218" i="183" s="1"/>
  <c r="AC295" i="183" a="1"/>
  <c r="AC295" i="183" s="1"/>
  <c r="AC274" i="183" a="1"/>
  <c r="AC274" i="183" s="1"/>
  <c r="AC269" i="183" a="1"/>
  <c r="AC269" i="183" s="1"/>
  <c r="AC267" i="183" a="1"/>
  <c r="AC267" i="183" s="1"/>
  <c r="AC195" i="183" a="1"/>
  <c r="AC195" i="183" s="1"/>
  <c r="AC190" i="183" a="1"/>
  <c r="AC190" i="183" s="1"/>
  <c r="AC271" i="183" a="1"/>
  <c r="AC271" i="183" s="1"/>
  <c r="AC229" i="183" a="1"/>
  <c r="AC229" i="183" s="1"/>
  <c r="AC273" i="183" a="1"/>
  <c r="AC273" i="183" s="1"/>
  <c r="AC204" i="183" a="1"/>
  <c r="AC204" i="183" s="1"/>
  <c r="AC187" i="183" a="1"/>
  <c r="AC187" i="183" s="1"/>
  <c r="AC314" i="183" a="1"/>
  <c r="AC314" i="183" s="1"/>
  <c r="AC248" i="183" a="1"/>
  <c r="AC248" i="183" s="1"/>
  <c r="AC198" i="183" a="1"/>
  <c r="AC198" i="183" s="1"/>
  <c r="AC268" i="183" a="1"/>
  <c r="AC268" i="183" s="1"/>
  <c r="AC221" i="183" a="1"/>
  <c r="AC221" i="183" s="1"/>
  <c r="AC321" i="183" a="1"/>
  <c r="AC321" i="183" s="1"/>
  <c r="AC294" i="183" a="1"/>
  <c r="AC294" i="183" s="1"/>
  <c r="AC245" i="183" a="1"/>
  <c r="AC245" i="183" s="1"/>
  <c r="AC211" i="183" a="1"/>
  <c r="AC211" i="183" s="1"/>
  <c r="AC202" i="183" a="1"/>
  <c r="AC202" i="183" s="1"/>
  <c r="AC199" i="183" a="1"/>
  <c r="AC199" i="183" s="1"/>
  <c r="AC293" i="183" a="1"/>
  <c r="AC293" i="183" s="1"/>
  <c r="AC276" i="183" a="1"/>
  <c r="AC276" i="183" s="1"/>
  <c r="AC323" i="183" a="1"/>
  <c r="AC323" i="183" s="1"/>
  <c r="AC304" i="183" a="1"/>
  <c r="AC304" i="183" s="1"/>
  <c r="AC243" i="183" a="1"/>
  <c r="AC243" i="183" s="1"/>
  <c r="AC237" i="183" a="1"/>
  <c r="AC237" i="183" s="1"/>
  <c r="AC225" i="183" a="1"/>
  <c r="AC225" i="183" s="1"/>
  <c r="AC217" i="183" a="1"/>
  <c r="AC217" i="183" s="1"/>
  <c r="AC212" i="183" a="1"/>
  <c r="AC212" i="183" s="1"/>
  <c r="AC194" i="183" a="1"/>
  <c r="AC194" i="183" s="1"/>
  <c r="AC192" i="183" a="1"/>
  <c r="AC192" i="183" s="1"/>
  <c r="AC142" i="183" a="1"/>
  <c r="AC142" i="183" s="1"/>
  <c r="AC117" i="183" a="1"/>
  <c r="AC117" i="183" s="1"/>
  <c r="AC255" i="183" a="1"/>
  <c r="AC255" i="183" s="1"/>
  <c r="AC205" i="183" a="1"/>
  <c r="AC205" i="183" s="1"/>
  <c r="AC183" i="183" a="1"/>
  <c r="AC183" i="183" s="1"/>
  <c r="AC155" i="183" a="1"/>
  <c r="AC155" i="183" s="1"/>
  <c r="AC143" i="183" a="1"/>
  <c r="AC143" i="183" s="1"/>
  <c r="AC118" i="183" a="1"/>
  <c r="AC118" i="183" s="1"/>
  <c r="AC291" i="183" a="1"/>
  <c r="AC291" i="183" s="1"/>
  <c r="AC272" i="183" a="1"/>
  <c r="AC272" i="183" s="1"/>
  <c r="AC242" i="183" a="1"/>
  <c r="AC242" i="183" s="1"/>
  <c r="AC239" i="183" a="1"/>
  <c r="AC239" i="183" s="1"/>
  <c r="AC236" i="183" a="1"/>
  <c r="AC236" i="183" s="1"/>
  <c r="AC209" i="183" a="1"/>
  <c r="AC209" i="183" s="1"/>
  <c r="AC207" i="183" a="1"/>
  <c r="AC207" i="183" s="1"/>
  <c r="AC136" i="183" a="1"/>
  <c r="AC136" i="183" s="1"/>
  <c r="AC326" i="183" a="1"/>
  <c r="AC326" i="183" s="1"/>
  <c r="AC290" i="183" a="1"/>
  <c r="AC290" i="183" s="1"/>
  <c r="AC235" i="183" a="1"/>
  <c r="AC235" i="183" s="1"/>
  <c r="AC232" i="183" a="1"/>
  <c r="AC232" i="183" s="1"/>
  <c r="AC189" i="183" a="1"/>
  <c r="AC189" i="183" s="1"/>
  <c r="AC156" i="183" a="1"/>
  <c r="AC156" i="183" s="1"/>
  <c r="AC132" i="183" a="1"/>
  <c r="AC132" i="183" s="1"/>
  <c r="AC311" i="183" a="1"/>
  <c r="AC311" i="183" s="1"/>
  <c r="AC154" i="183" a="1"/>
  <c r="AC154" i="183" s="1"/>
  <c r="AC145" i="183" a="1"/>
  <c r="AC145" i="183" s="1"/>
  <c r="AC131" i="183" a="1"/>
  <c r="AC131" i="183" s="1"/>
  <c r="AC292" i="183" a="1"/>
  <c r="AC292" i="183" s="1"/>
  <c r="AC283" i="183" a="1"/>
  <c r="AC283" i="183" s="1"/>
  <c r="AC180" i="183" a="1"/>
  <c r="AC180" i="183" s="1"/>
  <c r="AC163" i="183" a="1"/>
  <c r="AC163" i="183" s="1"/>
  <c r="AC148" i="183" a="1"/>
  <c r="AC148" i="183" s="1"/>
  <c r="AC119" i="183" a="1"/>
  <c r="AC119" i="183" s="1"/>
  <c r="AC88" i="183" a="1"/>
  <c r="AC88" i="183" s="1"/>
  <c r="AC306" i="183" a="1"/>
  <c r="AC306" i="183" s="1"/>
  <c r="AC298" i="183" a="1"/>
  <c r="AC298" i="183" s="1"/>
  <c r="AC226" i="183" a="1"/>
  <c r="AC226" i="183" s="1"/>
  <c r="AC222" i="183" a="1"/>
  <c r="AC222" i="183" s="1"/>
  <c r="AC201" i="183" a="1"/>
  <c r="AC201" i="183" s="1"/>
  <c r="AC171" i="183" a="1"/>
  <c r="AC171" i="183" s="1"/>
  <c r="AC153" i="183" a="1"/>
  <c r="AC153" i="183" s="1"/>
  <c r="AC125" i="183" a="1"/>
  <c r="AC125" i="183" s="1"/>
  <c r="AC111" i="183" a="1"/>
  <c r="AC111" i="183" s="1"/>
  <c r="AC108" i="183" a="1"/>
  <c r="AC108" i="183" s="1"/>
  <c r="AC96" i="183" a="1"/>
  <c r="AC96" i="183" s="1"/>
  <c r="AC254" i="183" a="1"/>
  <c r="AC254" i="183" s="1"/>
  <c r="AC249" i="183" a="1"/>
  <c r="AC249" i="183" s="1"/>
  <c r="AC244" i="183" a="1"/>
  <c r="AC244" i="183" s="1"/>
  <c r="AC210" i="183" a="1"/>
  <c r="AC210" i="183" s="1"/>
  <c r="AC184" i="183" a="1"/>
  <c r="AC184" i="183" s="1"/>
  <c r="AC206" i="183" a="1"/>
  <c r="AC206" i="183" s="1"/>
  <c r="AC200" i="183" a="1"/>
  <c r="AC200" i="183" s="1"/>
  <c r="AC186" i="183" a="1"/>
  <c r="AC186" i="183" s="1"/>
  <c r="AC179" i="183" a="1"/>
  <c r="AC179" i="183" s="1"/>
  <c r="AC128" i="183" a="1"/>
  <c r="AC128" i="183" s="1"/>
  <c r="AC72" i="183" a="1"/>
  <c r="AC72" i="183" s="1"/>
  <c r="AC51" i="183" a="1"/>
  <c r="AC51" i="183" s="1"/>
  <c r="AC47" i="183" a="1"/>
  <c r="AC47" i="183" s="1"/>
  <c r="AC270" i="183" a="1"/>
  <c r="AC270" i="183" s="1"/>
  <c r="AC105" i="183" a="1"/>
  <c r="AC105" i="183" s="1"/>
  <c r="AC90" i="183" a="1"/>
  <c r="AC90" i="183" s="1"/>
  <c r="AC76" i="183" a="1"/>
  <c r="AC76" i="183" s="1"/>
  <c r="AC68" i="183" a="1"/>
  <c r="AC68" i="183" s="1"/>
  <c r="AC43" i="183" a="1"/>
  <c r="AC43" i="183" s="1"/>
  <c r="AC26" i="183" a="1"/>
  <c r="AC26" i="183" s="1"/>
  <c r="AC21" i="183" a="1"/>
  <c r="AC21" i="183" s="1"/>
  <c r="AC16" i="183" a="1"/>
  <c r="AC16" i="183" s="1"/>
  <c r="AC52" i="183" a="1"/>
  <c r="AC52" i="183" s="1"/>
  <c r="AC31" i="183" a="1"/>
  <c r="AC31" i="183" s="1"/>
  <c r="AC137" i="183" a="1"/>
  <c r="AC137" i="183" s="1"/>
  <c r="AC123" i="183" a="1"/>
  <c r="AC123" i="183" s="1"/>
  <c r="AC77" i="183" a="1"/>
  <c r="AC77" i="183" s="1"/>
  <c r="AC69" i="183" a="1"/>
  <c r="AC69" i="183" s="1"/>
  <c r="AC44" i="183" a="1"/>
  <c r="AC44" i="183" s="1"/>
  <c r="AC160" i="183" a="1"/>
  <c r="AC160" i="183" s="1"/>
  <c r="AC81" i="183" a="1"/>
  <c r="AC81" i="183" s="1"/>
  <c r="AC53" i="183" a="1"/>
  <c r="AC53" i="183" s="1"/>
  <c r="AC28" i="183" a="1"/>
  <c r="AC28" i="183" s="1"/>
  <c r="AC23" i="183" a="1"/>
  <c r="AC23" i="183" s="1"/>
  <c r="AC18" i="183" a="1"/>
  <c r="AC18" i="183" s="1"/>
  <c r="AC165" i="183" a="1"/>
  <c r="AC165" i="183" s="1"/>
  <c r="AC215" i="183" a="1"/>
  <c r="AC215" i="183" s="1"/>
  <c r="AC174" i="183" a="1"/>
  <c r="AC174" i="183" s="1"/>
  <c r="AC141" i="183" a="1"/>
  <c r="AC141" i="183" s="1"/>
  <c r="AC120" i="183" a="1"/>
  <c r="AC120" i="183" s="1"/>
  <c r="AC116" i="183" a="1"/>
  <c r="AC116" i="183" s="1"/>
  <c r="AC285" i="183" a="1"/>
  <c r="AC285" i="183" s="1"/>
  <c r="AC177" i="183" a="1"/>
  <c r="AC177" i="183" s="1"/>
  <c r="AC228" i="183" a="1"/>
  <c r="AC228" i="183" s="1"/>
  <c r="AC94" i="183" a="1"/>
  <c r="AC94" i="183" s="1"/>
  <c r="AC158" i="183" a="1"/>
  <c r="AC158" i="183" s="1"/>
  <c r="AC149" i="183" a="1"/>
  <c r="AC149" i="183" s="1"/>
  <c r="AC91" i="183" a="1"/>
  <c r="AC91" i="183" s="1"/>
  <c r="AC78" i="183" a="1"/>
  <c r="AC78" i="183" s="1"/>
  <c r="AC63" i="183" a="1"/>
  <c r="AC63" i="183" s="1"/>
  <c r="AC144" i="183" a="1"/>
  <c r="AC144" i="183" s="1"/>
  <c r="AC140" i="183" a="1"/>
  <c r="AC140" i="183" s="1"/>
  <c r="AC121" i="183" a="1"/>
  <c r="AC121" i="183" s="1"/>
  <c r="AC99" i="183" a="1"/>
  <c r="AC99" i="183" s="1"/>
  <c r="AC84" i="183" a="1"/>
  <c r="AC84" i="183" s="1"/>
  <c r="AC82" i="183" a="1"/>
  <c r="AC82" i="183" s="1"/>
  <c r="AC61" i="183" a="1"/>
  <c r="AC61" i="183" s="1"/>
  <c r="AC48" i="183" a="1"/>
  <c r="AC48" i="183" s="1"/>
  <c r="AC312" i="183" a="1"/>
  <c r="AC312" i="183" s="1"/>
  <c r="AC93" i="183" a="1"/>
  <c r="AC93" i="183" s="1"/>
  <c r="AC86" i="183" a="1"/>
  <c r="AC86" i="183" s="1"/>
  <c r="AC70" i="183" a="1"/>
  <c r="AC70" i="183" s="1"/>
  <c r="AC36" i="183" a="1"/>
  <c r="AC36" i="183" s="1"/>
  <c r="AC20" i="183" a="1"/>
  <c r="AC20" i="183" s="1"/>
  <c r="AC224" i="183" a="1"/>
  <c r="AC224" i="183" s="1"/>
  <c r="AB20" i="183" a="1"/>
  <c r="AB20" i="183" s="1"/>
  <c r="Z22" i="183" a="1"/>
  <c r="Z22" i="183" s="1"/>
  <c r="AB31" i="183" a="1"/>
  <c r="AB31" i="183" s="1"/>
  <c r="AC35" i="183" a="1"/>
  <c r="AC35" i="183" s="1"/>
  <c r="AC41" i="183" a="1"/>
  <c r="AC41" i="183" s="1"/>
  <c r="AC50" i="183" a="1"/>
  <c r="AC50" i="183" s="1"/>
  <c r="Z87" i="183" a="1"/>
  <c r="Z87" i="183" s="1"/>
  <c r="AB90" i="183" a="1"/>
  <c r="AB90" i="183" s="1"/>
  <c r="AC133" i="183" a="1"/>
  <c r="AC133" i="183" s="1"/>
  <c r="Z181" i="183" a="1"/>
  <c r="Z181" i="183" s="1"/>
  <c r="AB270" i="183" a="1"/>
  <c r="AB270" i="183" s="1"/>
  <c r="I3" i="183"/>
  <c r="Y1" i="183" s="1"/>
  <c r="AA1" i="183"/>
  <c r="AC30" i="182" a="1"/>
  <c r="AC30" i="182" s="1"/>
  <c r="AC10" i="182" a="1"/>
  <c r="AC10" i="182" s="1"/>
  <c r="AC68" i="182" a="1"/>
  <c r="AC68" i="182" s="1"/>
  <c r="AC71" i="182" a="1"/>
  <c r="AC71" i="182" s="1"/>
  <c r="AC18" i="182" a="1"/>
  <c r="AC18" i="182" s="1"/>
  <c r="AC46" i="182" a="1"/>
  <c r="AC46" i="182" s="1"/>
  <c r="Z1" i="182"/>
  <c r="Z332" i="182" s="1" a="1"/>
  <c r="Z332" i="182" s="1"/>
  <c r="AB1" i="182"/>
  <c r="AC21" i="182" a="1"/>
  <c r="AC21" i="182" s="1"/>
  <c r="AC86" i="182" a="1"/>
  <c r="AC86" i="182" s="1"/>
  <c r="AC2" i="182" a="1"/>
  <c r="AC2" i="182" s="1"/>
  <c r="X2" i="182" s="1"/>
  <c r="I3" i="182"/>
  <c r="Y1" i="182" s="1"/>
  <c r="Y311" i="182" s="1" a="1"/>
  <c r="Y311" i="182" s="1"/>
  <c r="AC24" i="182" a="1"/>
  <c r="AC24" i="182" s="1"/>
  <c r="AC333" i="182" a="1"/>
  <c r="AC333" i="182" s="1"/>
  <c r="AC328" i="182" a="1"/>
  <c r="AC328" i="182" s="1"/>
  <c r="AC323" i="182" a="1"/>
  <c r="AC323" i="182" s="1"/>
  <c r="AC318" i="182" a="1"/>
  <c r="AC318" i="182" s="1"/>
  <c r="AC313" i="182" a="1"/>
  <c r="AC313" i="182" s="1"/>
  <c r="AC308" i="182" a="1"/>
  <c r="AC308" i="182" s="1"/>
  <c r="AC303" i="182" a="1"/>
  <c r="AC303" i="182" s="1"/>
  <c r="AC298" i="182" a="1"/>
  <c r="AC298" i="182" s="1"/>
  <c r="AC293" i="182" a="1"/>
  <c r="AC293" i="182" s="1"/>
  <c r="AC288" i="182" a="1"/>
  <c r="AC288" i="182" s="1"/>
  <c r="AC283" i="182" a="1"/>
  <c r="AC283" i="182" s="1"/>
  <c r="AC278" i="182" a="1"/>
  <c r="AC278" i="182" s="1"/>
  <c r="AC273" i="182" a="1"/>
  <c r="AC273" i="182" s="1"/>
  <c r="AC268" i="182" a="1"/>
  <c r="AC268" i="182" s="1"/>
  <c r="AC263" i="182" a="1"/>
  <c r="AC263" i="182" s="1"/>
  <c r="AC258" i="182" a="1"/>
  <c r="AC258" i="182" s="1"/>
  <c r="AC253" i="182" a="1"/>
  <c r="AC253" i="182" s="1"/>
  <c r="AC248" i="182" a="1"/>
  <c r="AC248" i="182" s="1"/>
  <c r="AC243" i="182" a="1"/>
  <c r="AC243" i="182" s="1"/>
  <c r="AC238" i="182" a="1"/>
  <c r="AC238" i="182" s="1"/>
  <c r="AC331" i="182" a="1"/>
  <c r="AC331" i="182" s="1"/>
  <c r="AC326" i="182" a="1"/>
  <c r="AC326" i="182" s="1"/>
  <c r="AC321" i="182" a="1"/>
  <c r="AC321" i="182" s="1"/>
  <c r="AC316" i="182" a="1"/>
  <c r="AC316" i="182" s="1"/>
  <c r="AC311" i="182" a="1"/>
  <c r="AC311" i="182" s="1"/>
  <c r="AC306" i="182" a="1"/>
  <c r="AC306" i="182" s="1"/>
  <c r="AC301" i="182" a="1"/>
  <c r="AC301" i="182" s="1"/>
  <c r="AC296" i="182" a="1"/>
  <c r="AC296" i="182" s="1"/>
  <c r="AC291" i="182" a="1"/>
  <c r="AC291" i="182" s="1"/>
  <c r="AC286" i="182" a="1"/>
  <c r="AC286" i="182" s="1"/>
  <c r="AC281" i="182" a="1"/>
  <c r="AC281" i="182" s="1"/>
  <c r="AC276" i="182" a="1"/>
  <c r="AC276" i="182" s="1"/>
  <c r="AC271" i="182" a="1"/>
  <c r="AC271" i="182" s="1"/>
  <c r="AC266" i="182" a="1"/>
  <c r="AC266" i="182" s="1"/>
  <c r="AC261" i="182" a="1"/>
  <c r="AC261" i="182" s="1"/>
  <c r="AC256" i="182" a="1"/>
  <c r="AC256" i="182" s="1"/>
  <c r="AC251" i="182" a="1"/>
  <c r="AC251" i="182" s="1"/>
  <c r="AC246" i="182" a="1"/>
  <c r="AC246" i="182" s="1"/>
  <c r="AC241" i="182" a="1"/>
  <c r="AC241" i="182" s="1"/>
  <c r="AC236" i="182" a="1"/>
  <c r="AC236" i="182" s="1"/>
  <c r="AC231" i="182" a="1"/>
  <c r="AC231" i="182" s="1"/>
  <c r="AC332" i="182" a="1"/>
  <c r="AC332" i="182" s="1"/>
  <c r="AC327" i="182" a="1"/>
  <c r="AC327" i="182" s="1"/>
  <c r="AC322" i="182" a="1"/>
  <c r="AC322" i="182" s="1"/>
  <c r="AC317" i="182" a="1"/>
  <c r="AC317" i="182" s="1"/>
  <c r="AC312" i="182" a="1"/>
  <c r="AC312" i="182" s="1"/>
  <c r="AC307" i="182" a="1"/>
  <c r="AC307" i="182" s="1"/>
  <c r="AC302" i="182" a="1"/>
  <c r="AC302" i="182" s="1"/>
  <c r="AC297" i="182" a="1"/>
  <c r="AC297" i="182" s="1"/>
  <c r="AC292" i="182" a="1"/>
  <c r="AC292" i="182" s="1"/>
  <c r="AC287" i="182" a="1"/>
  <c r="AC287" i="182" s="1"/>
  <c r="AC282" i="182" a="1"/>
  <c r="AC282" i="182" s="1"/>
  <c r="AC277" i="182" a="1"/>
  <c r="AC277" i="182" s="1"/>
  <c r="AC272" i="182" a="1"/>
  <c r="AC272" i="182" s="1"/>
  <c r="AC267" i="182" a="1"/>
  <c r="AC267" i="182" s="1"/>
  <c r="AC262" i="182" a="1"/>
  <c r="AC262" i="182" s="1"/>
  <c r="AC257" i="182" a="1"/>
  <c r="AC257" i="182" s="1"/>
  <c r="AC252" i="182" a="1"/>
  <c r="AC252" i="182" s="1"/>
  <c r="AC247" i="182" a="1"/>
  <c r="AC247" i="182" s="1"/>
  <c r="AC242" i="182" a="1"/>
  <c r="AC242" i="182" s="1"/>
  <c r="AC237" i="182" a="1"/>
  <c r="AC237" i="182" s="1"/>
  <c r="AC232" i="182" a="1"/>
  <c r="AC232" i="182" s="1"/>
  <c r="AC227" i="182" a="1"/>
  <c r="AC227" i="182" s="1"/>
  <c r="AC310" i="182" a="1"/>
  <c r="AC310" i="182" s="1"/>
  <c r="AC314" i="182" a="1"/>
  <c r="AC314" i="182" s="1"/>
  <c r="AC329" i="182" a="1"/>
  <c r="AC329" i="182" s="1"/>
  <c r="AC320" i="182" a="1"/>
  <c r="AC320" i="182" s="1"/>
  <c r="AC239" i="182" a="1"/>
  <c r="AC239" i="182" s="1"/>
  <c r="AC224" i="182" a="1"/>
  <c r="AC224" i="182" s="1"/>
  <c r="AC219" i="182" a="1"/>
  <c r="AC219" i="182" s="1"/>
  <c r="AC214" i="182" a="1"/>
  <c r="AC214" i="182" s="1"/>
  <c r="AC209" i="182" a="1"/>
  <c r="AC209" i="182" s="1"/>
  <c r="AC204" i="182" a="1"/>
  <c r="AC204" i="182" s="1"/>
  <c r="AC199" i="182" a="1"/>
  <c r="AC199" i="182" s="1"/>
  <c r="AC194" i="182" a="1"/>
  <c r="AC194" i="182" s="1"/>
  <c r="AC189" i="182" a="1"/>
  <c r="AC189" i="182" s="1"/>
  <c r="AC184" i="182" a="1"/>
  <c r="AC184" i="182" s="1"/>
  <c r="AC324" i="182" a="1"/>
  <c r="AC324" i="182" s="1"/>
  <c r="AC299" i="182" a="1"/>
  <c r="AC299" i="182" s="1"/>
  <c r="AC295" i="182" a="1"/>
  <c r="AC295" i="182" s="1"/>
  <c r="AC315" i="182" a="1"/>
  <c r="AC315" i="182" s="1"/>
  <c r="AC229" i="182" a="1"/>
  <c r="AC229" i="182" s="1"/>
  <c r="AC304" i="182" a="1"/>
  <c r="AC304" i="182" s="1"/>
  <c r="AC260" i="182" a="1"/>
  <c r="AC260" i="182" s="1"/>
  <c r="AC285" i="182" a="1"/>
  <c r="AC285" i="182" s="1"/>
  <c r="AC250" i="182" a="1"/>
  <c r="AC250" i="182" s="1"/>
  <c r="AC245" i="182" a="1"/>
  <c r="AC245" i="182" s="1"/>
  <c r="AC234" i="182" a="1"/>
  <c r="AC234" i="182" s="1"/>
  <c r="AC180" i="182" a="1"/>
  <c r="AC180" i="182" s="1"/>
  <c r="AC175" i="182" a="1"/>
  <c r="AC175" i="182" s="1"/>
  <c r="AC170" i="182" a="1"/>
  <c r="AC170" i="182" s="1"/>
  <c r="AC165" i="182" a="1"/>
  <c r="AC165" i="182" s="1"/>
  <c r="AC269" i="182" a="1"/>
  <c r="AC269" i="182" s="1"/>
  <c r="AC221" i="182" a="1"/>
  <c r="AC221" i="182" s="1"/>
  <c r="AC290" i="182" a="1"/>
  <c r="AC290" i="182" s="1"/>
  <c r="AC217" i="182" a="1"/>
  <c r="AC217" i="182" s="1"/>
  <c r="AC198" i="182" a="1"/>
  <c r="AC198" i="182" s="1"/>
  <c r="AC325" i="182" a="1"/>
  <c r="AC325" i="182" s="1"/>
  <c r="AC300" i="182" a="1"/>
  <c r="AC300" i="182" s="1"/>
  <c r="AC309" i="182" a="1"/>
  <c r="AC309" i="182" s="1"/>
  <c r="AC280" i="182" a="1"/>
  <c r="AC280" i="182" s="1"/>
  <c r="AC255" i="182" a="1"/>
  <c r="AC255" i="182" s="1"/>
  <c r="AC228" i="182" a="1"/>
  <c r="AC228" i="182" s="1"/>
  <c r="AC222" i="182" a="1"/>
  <c r="AC222" i="182" s="1"/>
  <c r="AC210" i="182" a="1"/>
  <c r="AC210" i="182" s="1"/>
  <c r="AC223" i="182" a="1"/>
  <c r="AC223" i="182" s="1"/>
  <c r="AC206" i="182" a="1"/>
  <c r="AC206" i="182" s="1"/>
  <c r="AC183" i="182" a="1"/>
  <c r="AC183" i="182" s="1"/>
  <c r="AC153" i="182" a="1"/>
  <c r="AC153" i="182" s="1"/>
  <c r="AC192" i="182" a="1"/>
  <c r="AC192" i="182" s="1"/>
  <c r="AC176" i="182" a="1"/>
  <c r="AC176" i="182" s="1"/>
  <c r="AC149" i="182" a="1"/>
  <c r="AC149" i="182" s="1"/>
  <c r="AC144" i="182" a="1"/>
  <c r="AC144" i="182" s="1"/>
  <c r="AC139" i="182" a="1"/>
  <c r="AC139" i="182" s="1"/>
  <c r="AC134" i="182" a="1"/>
  <c r="AC134" i="182" s="1"/>
  <c r="AC129" i="182" a="1"/>
  <c r="AC129" i="182" s="1"/>
  <c r="AC124" i="182" a="1"/>
  <c r="AC124" i="182" s="1"/>
  <c r="AC119" i="182" a="1"/>
  <c r="AC119" i="182" s="1"/>
  <c r="AC294" i="182" a="1"/>
  <c r="AC294" i="182" s="1"/>
  <c r="AC264" i="182" a="1"/>
  <c r="AC264" i="182" s="1"/>
  <c r="AC249" i="182" a="1"/>
  <c r="AC249" i="182" s="1"/>
  <c r="AC215" i="182" a="1"/>
  <c r="AC215" i="182" s="1"/>
  <c r="AC213" i="182" a="1"/>
  <c r="AC213" i="182" s="1"/>
  <c r="AC197" i="182" a="1"/>
  <c r="AC197" i="182" s="1"/>
  <c r="AC195" i="182" a="1"/>
  <c r="AC195" i="182" s="1"/>
  <c r="AC171" i="182" a="1"/>
  <c r="AC171" i="182" s="1"/>
  <c r="AC148" i="182" a="1"/>
  <c r="AC148" i="182" s="1"/>
  <c r="AC141" i="182" a="1"/>
  <c r="AC141" i="182" s="1"/>
  <c r="AC284" i="182" a="1"/>
  <c r="AC284" i="182" s="1"/>
  <c r="AC319" i="182" a="1"/>
  <c r="AC319" i="182" s="1"/>
  <c r="AC270" i="182" a="1"/>
  <c r="AC270" i="182" s="1"/>
  <c r="AC254" i="182" a="1"/>
  <c r="AC254" i="182" s="1"/>
  <c r="AC235" i="182" a="1"/>
  <c r="AC235" i="182" s="1"/>
  <c r="AC330" i="182" a="1"/>
  <c r="AC330" i="182" s="1"/>
  <c r="AC218" i="182" a="1"/>
  <c r="AC218" i="182" s="1"/>
  <c r="AC159" i="182" a="1"/>
  <c r="AC159" i="182" s="1"/>
  <c r="AC138" i="182" a="1"/>
  <c r="AC138" i="182" s="1"/>
  <c r="AC135" i="182" a="1"/>
  <c r="AC135" i="182" s="1"/>
  <c r="AC225" i="182" a="1"/>
  <c r="AC225" i="182" s="1"/>
  <c r="AC182" i="182" a="1"/>
  <c r="AC182" i="182" s="1"/>
  <c r="AC152" i="182" a="1"/>
  <c r="AC152" i="182" s="1"/>
  <c r="AC146" i="182" a="1"/>
  <c r="AC146" i="182" s="1"/>
  <c r="AC133" i="182" a="1"/>
  <c r="AC133" i="182" s="1"/>
  <c r="AC126" i="182" a="1"/>
  <c r="AC126" i="182" s="1"/>
  <c r="AC155" i="182" a="1"/>
  <c r="AC155" i="182" s="1"/>
  <c r="AC110" i="182" a="1"/>
  <c r="AC110" i="182" s="1"/>
  <c r="AC105" i="182" a="1"/>
  <c r="AC105" i="182" s="1"/>
  <c r="AC100" i="182" a="1"/>
  <c r="AC100" i="182" s="1"/>
  <c r="AC95" i="182" a="1"/>
  <c r="AC95" i="182" s="1"/>
  <c r="AC240" i="182" a="1"/>
  <c r="AC240" i="182" s="1"/>
  <c r="AC207" i="182" a="1"/>
  <c r="AC207" i="182" s="1"/>
  <c r="AC205" i="182" a="1"/>
  <c r="AC205" i="182" s="1"/>
  <c r="AC201" i="182" a="1"/>
  <c r="AC201" i="182" s="1"/>
  <c r="AC191" i="182" a="1"/>
  <c r="AC191" i="182" s="1"/>
  <c r="AC137" i="182" a="1"/>
  <c r="AC137" i="182" s="1"/>
  <c r="AC123" i="182" a="1"/>
  <c r="AC123" i="182" s="1"/>
  <c r="AC275" i="182" a="1"/>
  <c r="AC275" i="182" s="1"/>
  <c r="AC216" i="182" a="1"/>
  <c r="AC216" i="182" s="1"/>
  <c r="AC173" i="182" a="1"/>
  <c r="AC173" i="182" s="1"/>
  <c r="AC166" i="182" a="1"/>
  <c r="AC166" i="182" s="1"/>
  <c r="AC161" i="182" a="1"/>
  <c r="AC161" i="182" s="1"/>
  <c r="AC150" i="182" a="1"/>
  <c r="AC150" i="182" s="1"/>
  <c r="AC212" i="182" a="1"/>
  <c r="AC212" i="182" s="1"/>
  <c r="AC151" i="182" a="1"/>
  <c r="AC151" i="182" s="1"/>
  <c r="AC147" i="182" a="1"/>
  <c r="AC147" i="182" s="1"/>
  <c r="AC145" i="182" a="1"/>
  <c r="AC145" i="182" s="1"/>
  <c r="AC127" i="182" a="1"/>
  <c r="AC127" i="182" s="1"/>
  <c r="AC109" i="182" a="1"/>
  <c r="AC109" i="182" s="1"/>
  <c r="AC106" i="182" a="1"/>
  <c r="AC106" i="182" s="1"/>
  <c r="AC79" i="182" a="1"/>
  <c r="AC79" i="182" s="1"/>
  <c r="AC54" i="182" a="1"/>
  <c r="AC54" i="182" s="1"/>
  <c r="AC29" i="182" a="1"/>
  <c r="AC29" i="182" s="1"/>
  <c r="AC4" i="182" a="1"/>
  <c r="AC4" i="182" s="1"/>
  <c r="AC196" i="182" a="1"/>
  <c r="AC196" i="182" s="1"/>
  <c r="AC186" i="182" a="1"/>
  <c r="AC186" i="182" s="1"/>
  <c r="AC181" i="182" a="1"/>
  <c r="AC181" i="182" s="1"/>
  <c r="AC128" i="182" a="1"/>
  <c r="AC128" i="182" s="1"/>
  <c r="AC116" i="182" a="1"/>
  <c r="AC116" i="182" s="1"/>
  <c r="AC104" i="182" a="1"/>
  <c r="AC104" i="182" s="1"/>
  <c r="AC85" i="182" a="1"/>
  <c r="AC85" i="182" s="1"/>
  <c r="AC174" i="182" a="1"/>
  <c r="AC174" i="182" s="1"/>
  <c r="AC172" i="182" a="1"/>
  <c r="AC172" i="182" s="1"/>
  <c r="AC121" i="182" a="1"/>
  <c r="AC121" i="182" s="1"/>
  <c r="AC97" i="182" a="1"/>
  <c r="AC97" i="182" s="1"/>
  <c r="AC81" i="182" a="1"/>
  <c r="AC81" i="182" s="1"/>
  <c r="AC156" i="182" a="1"/>
  <c r="AC156" i="182" s="1"/>
  <c r="AC154" i="182" a="1"/>
  <c r="AC154" i="182" s="1"/>
  <c r="AC77" i="182" a="1"/>
  <c r="AC77" i="182" s="1"/>
  <c r="AC73" i="182" a="1"/>
  <c r="AC73" i="182" s="1"/>
  <c r="AC52" i="182" a="1"/>
  <c r="AC52" i="182" s="1"/>
  <c r="AC48" i="182" a="1"/>
  <c r="AC48" i="182" s="1"/>
  <c r="AC193" i="182" a="1"/>
  <c r="AC193" i="182" s="1"/>
  <c r="AC220" i="182" a="1"/>
  <c r="AC220" i="182" s="1"/>
  <c r="AC185" i="182" a="1"/>
  <c r="AC185" i="182" s="1"/>
  <c r="AC178" i="182" a="1"/>
  <c r="AC178" i="182" s="1"/>
  <c r="AC162" i="182" a="1"/>
  <c r="AC162" i="182" s="1"/>
  <c r="AC98" i="182" a="1"/>
  <c r="AC98" i="182" s="1"/>
  <c r="AC82" i="182" a="1"/>
  <c r="AC82" i="182" s="1"/>
  <c r="AC78" i="182" a="1"/>
  <c r="AC78" i="182" s="1"/>
  <c r="AC208" i="182" a="1"/>
  <c r="AC208" i="182" s="1"/>
  <c r="AC93" i="182" a="1"/>
  <c r="AC93" i="182" s="1"/>
  <c r="AC64" i="182" a="1"/>
  <c r="AC64" i="182" s="1"/>
  <c r="AC45" i="182" a="1"/>
  <c r="AC45" i="182" s="1"/>
  <c r="AC14" i="182" a="1"/>
  <c r="AC14" i="182" s="1"/>
  <c r="AC3" i="182" a="1"/>
  <c r="AC3" i="182" s="1"/>
  <c r="AC102" i="182" a="1"/>
  <c r="AC102" i="182" s="1"/>
  <c r="AC84" i="182" a="1"/>
  <c r="AC84" i="182" s="1"/>
  <c r="AC179" i="182" a="1"/>
  <c r="AC179" i="182" s="1"/>
  <c r="AC132" i="182" a="1"/>
  <c r="AC132" i="182" s="1"/>
  <c r="AC61" i="182" a="1"/>
  <c r="AC61" i="182" s="1"/>
  <c r="AC42" i="182" a="1"/>
  <c r="AC42" i="182" s="1"/>
  <c r="AC32" i="182" a="1"/>
  <c r="AC32" i="182" s="1"/>
  <c r="AC25" i="182" a="1"/>
  <c r="AC25" i="182" s="1"/>
  <c r="AC259" i="182" a="1"/>
  <c r="AC259" i="182" s="1"/>
  <c r="AC125" i="182" a="1"/>
  <c r="AC125" i="182" s="1"/>
  <c r="AC91" i="182" a="1"/>
  <c r="AC91" i="182" s="1"/>
  <c r="AC58" i="182" a="1"/>
  <c r="AC58" i="182" s="1"/>
  <c r="AC203" i="182" a="1"/>
  <c r="AC203" i="182" s="1"/>
  <c r="AC188" i="182" a="1"/>
  <c r="AC188" i="182" s="1"/>
  <c r="AC289" i="182" a="1"/>
  <c r="AC289" i="182" s="1"/>
  <c r="AC244" i="182" a="1"/>
  <c r="AC244" i="182" s="1"/>
  <c r="AC233" i="182" a="1"/>
  <c r="AC233" i="182" s="1"/>
  <c r="AC226" i="182" a="1"/>
  <c r="AC226" i="182" s="1"/>
  <c r="AC187" i="182" a="1"/>
  <c r="AC187" i="182" s="1"/>
  <c r="AC202" i="182" a="1"/>
  <c r="AC202" i="182" s="1"/>
  <c r="AC143" i="182" a="1"/>
  <c r="AC143" i="182" s="1"/>
  <c r="AC117" i="182" a="1"/>
  <c r="AC117" i="182" s="1"/>
  <c r="AC107" i="182" a="1"/>
  <c r="AC107" i="182" s="1"/>
  <c r="AC56" i="182" a="1"/>
  <c r="AC56" i="182" s="1"/>
  <c r="AC53" i="182" a="1"/>
  <c r="AC53" i="182" s="1"/>
  <c r="AC37" i="182" a="1"/>
  <c r="AC37" i="182" s="1"/>
  <c r="AC23" i="182" a="1"/>
  <c r="AC23" i="182" s="1"/>
  <c r="AC12" i="182" a="1"/>
  <c r="AC12" i="182" s="1"/>
  <c r="AC5" i="182" a="1"/>
  <c r="AC5" i="182" s="1"/>
  <c r="AC101" i="182" a="1"/>
  <c r="AC101" i="182" s="1"/>
  <c r="AC190" i="182" a="1"/>
  <c r="AC190" i="182" s="1"/>
  <c r="AC103" i="182" a="1"/>
  <c r="AC103" i="182" s="1"/>
  <c r="AC92" i="182" a="1"/>
  <c r="AC92" i="182" s="1"/>
  <c r="AC72" i="182" a="1"/>
  <c r="AC72" i="182" s="1"/>
  <c r="AC69" i="182" a="1"/>
  <c r="AC69" i="182" s="1"/>
  <c r="AC50" i="182" a="1"/>
  <c r="AC50" i="182" s="1"/>
  <c r="AC34" i="182" a="1"/>
  <c r="AC34" i="182" s="1"/>
  <c r="AC168" i="182" a="1"/>
  <c r="AC168" i="182" s="1"/>
  <c r="AC265" i="182" a="1"/>
  <c r="AC265" i="182" s="1"/>
  <c r="AC177" i="182" a="1"/>
  <c r="AC177" i="182" s="1"/>
  <c r="AC140" i="182" a="1"/>
  <c r="AC140" i="182" s="1"/>
  <c r="AC90" i="182" a="1"/>
  <c r="AC90" i="182" s="1"/>
  <c r="AC83" i="182" a="1"/>
  <c r="AC83" i="182" s="1"/>
  <c r="AC66" i="182" a="1"/>
  <c r="AC66" i="182" s="1"/>
  <c r="AC63" i="182" a="1"/>
  <c r="AC63" i="182" s="1"/>
  <c r="AC47" i="182" a="1"/>
  <c r="AC47" i="182" s="1"/>
  <c r="AC44" i="182" a="1"/>
  <c r="AC44" i="182" s="1"/>
  <c r="AC27" i="182" a="1"/>
  <c r="AC27" i="182" s="1"/>
  <c r="AC60" i="182" a="1"/>
  <c r="AC60" i="182" s="1"/>
  <c r="AC41" i="182" a="1"/>
  <c r="AC41" i="182" s="1"/>
  <c r="AC38" i="182" a="1"/>
  <c r="AC38" i="182" s="1"/>
  <c r="AC31" i="182" a="1"/>
  <c r="AC31" i="182" s="1"/>
  <c r="AC274" i="182" a="1"/>
  <c r="AC274" i="182" s="1"/>
  <c r="AC230" i="182" a="1"/>
  <c r="AC230" i="182" s="1"/>
  <c r="AC88" i="182" a="1"/>
  <c r="AC88" i="182" s="1"/>
  <c r="AC35" i="182" a="1"/>
  <c r="AC35" i="182" s="1"/>
  <c r="AC279" i="182" a="1"/>
  <c r="AC279" i="182" s="1"/>
  <c r="AC160" i="182" a="1"/>
  <c r="AC160" i="182" s="1"/>
  <c r="AC120" i="182" a="1"/>
  <c r="AC120" i="182" s="1"/>
  <c r="AC94" i="182" a="1"/>
  <c r="AC94" i="182" s="1"/>
  <c r="AC74" i="182" a="1"/>
  <c r="AC74" i="182" s="1"/>
  <c r="AC39" i="182" a="1"/>
  <c r="AC39" i="182" s="1"/>
  <c r="AC33" i="182" a="1"/>
  <c r="AC33" i="182" s="1"/>
  <c r="AC136" i="182" a="1"/>
  <c r="AC136" i="182" s="1"/>
  <c r="AC113" i="182" a="1"/>
  <c r="AC113" i="182" s="1"/>
  <c r="AC65" i="182" a="1"/>
  <c r="AC65" i="182" s="1"/>
  <c r="AC19" i="182" a="1"/>
  <c r="AC19" i="182" s="1"/>
  <c r="AC15" i="182" a="1"/>
  <c r="AC15" i="182" s="1"/>
  <c r="AC11" i="182" a="1"/>
  <c r="AC11" i="182" s="1"/>
  <c r="AC9" i="182" a="1"/>
  <c r="AC9" i="182" s="1"/>
  <c r="AC7" i="182" a="1"/>
  <c r="AC7" i="182" s="1"/>
  <c r="AC43" i="182" a="1"/>
  <c r="AC43" i="182" s="1"/>
  <c r="AC164" i="182" a="1"/>
  <c r="AC164" i="182" s="1"/>
  <c r="AC76" i="182" a="1"/>
  <c r="AC76" i="182" s="1"/>
  <c r="AC67" i="182" a="1"/>
  <c r="AC67" i="182" s="1"/>
  <c r="AC131" i="182" a="1"/>
  <c r="AC131" i="182" s="1"/>
  <c r="AC112" i="182" a="1"/>
  <c r="AC112" i="182" s="1"/>
  <c r="AC49" i="182" a="1"/>
  <c r="AC49" i="182" s="1"/>
  <c r="AC200" i="182" a="1"/>
  <c r="AC200" i="182" s="1"/>
  <c r="AC169" i="182" a="1"/>
  <c r="AC169" i="182" s="1"/>
  <c r="AC158" i="182" a="1"/>
  <c r="AC158" i="182" s="1"/>
  <c r="AC99" i="182" a="1"/>
  <c r="AC99" i="182" s="1"/>
  <c r="AC28" i="182" a="1"/>
  <c r="AC28" i="182" s="1"/>
  <c r="AC130" i="182" a="1"/>
  <c r="AC130" i="182" s="1"/>
  <c r="AC20" i="182" a="1"/>
  <c r="AC20" i="182" s="1"/>
  <c r="AB55" i="182" a="1"/>
  <c r="AB55" i="182" s="1"/>
  <c r="AC59" i="182" a="1"/>
  <c r="AC59" i="182" s="1"/>
  <c r="AB167" i="182" a="1"/>
  <c r="AB167" i="182" s="1"/>
  <c r="AB189" i="182" a="1"/>
  <c r="AB189" i="182" s="1"/>
  <c r="AC211" i="182" a="1"/>
  <c r="AC211" i="182" s="1"/>
  <c r="AC62" i="182" a="1"/>
  <c r="AC62" i="182" s="1"/>
  <c r="AC70" i="182" a="1"/>
  <c r="AC70" i="182" s="1"/>
  <c r="AC51" i="182" a="1"/>
  <c r="AC51" i="182" s="1"/>
  <c r="AC89" i="182" a="1"/>
  <c r="AC89" i="182" s="1"/>
  <c r="AB99" i="182" a="1"/>
  <c r="AB99" i="182" s="1"/>
  <c r="AC111" i="182" a="1"/>
  <c r="AC111" i="182" s="1"/>
  <c r="AB118" i="182" a="1"/>
  <c r="AB118" i="182" s="1"/>
  <c r="AC157" i="182" a="1"/>
  <c r="AC157" i="182" s="1"/>
  <c r="AC87" i="182" a="1"/>
  <c r="AC87" i="182" s="1"/>
  <c r="Z277" i="182" a="1"/>
  <c r="Z277" i="182" s="1"/>
  <c r="Z285" i="182" a="1"/>
  <c r="Z285" i="182" s="1"/>
  <c r="Z291" i="182" a="1"/>
  <c r="Z291" i="182" s="1"/>
  <c r="Z220" i="182" a="1"/>
  <c r="Z220" i="182" s="1"/>
  <c r="Z227" i="182" a="1"/>
  <c r="Z227" i="182" s="1"/>
  <c r="Z186" i="182" a="1"/>
  <c r="Z186" i="182" s="1"/>
  <c r="Z2" i="182" a="1"/>
  <c r="Z2" i="182" s="1"/>
  <c r="U2" i="182" s="1"/>
  <c r="Z207" i="182" a="1"/>
  <c r="Z207" i="182" s="1"/>
  <c r="Z54" i="182" a="1"/>
  <c r="Z54" i="182" s="1"/>
  <c r="Z241" i="182" a="1"/>
  <c r="Z241" i="182" s="1"/>
  <c r="Z171" i="182" a="1"/>
  <c r="Z171" i="182" s="1"/>
  <c r="Z159" i="182" a="1"/>
  <c r="Z159" i="182" s="1"/>
  <c r="AC118" i="182" a="1"/>
  <c r="AC118" i="182" s="1"/>
  <c r="AC26" i="182" a="1"/>
  <c r="AC26" i="182" s="1"/>
  <c r="AC55" i="182" a="1"/>
  <c r="AC55" i="182" s="1"/>
  <c r="AB333" i="182" a="1"/>
  <c r="AB333" i="182" s="1"/>
  <c r="AB328" i="182" a="1"/>
  <c r="AB328" i="182" s="1"/>
  <c r="AB323" i="182" a="1"/>
  <c r="AB323" i="182" s="1"/>
  <c r="AB318" i="182" a="1"/>
  <c r="AB318" i="182" s="1"/>
  <c r="AB313" i="182" a="1"/>
  <c r="AB313" i="182" s="1"/>
  <c r="AB308" i="182" a="1"/>
  <c r="AB308" i="182" s="1"/>
  <c r="AB303" i="182" a="1"/>
  <c r="AB303" i="182" s="1"/>
  <c r="AB298" i="182" a="1"/>
  <c r="AB298" i="182" s="1"/>
  <c r="AB293" i="182" a="1"/>
  <c r="AB293" i="182" s="1"/>
  <c r="AB288" i="182" a="1"/>
  <c r="AB288" i="182" s="1"/>
  <c r="AB283" i="182" a="1"/>
  <c r="AB283" i="182" s="1"/>
  <c r="AB278" i="182" a="1"/>
  <c r="AB278" i="182" s="1"/>
  <c r="AB273" i="182" a="1"/>
  <c r="AB273" i="182" s="1"/>
  <c r="AB268" i="182" a="1"/>
  <c r="AB268" i="182" s="1"/>
  <c r="AB263" i="182" a="1"/>
  <c r="AB263" i="182" s="1"/>
  <c r="AB258" i="182" a="1"/>
  <c r="AB258" i="182" s="1"/>
  <c r="AB253" i="182" a="1"/>
  <c r="AB253" i="182" s="1"/>
  <c r="AB248" i="182" a="1"/>
  <c r="AB248" i="182" s="1"/>
  <c r="AB243" i="182" a="1"/>
  <c r="AB243" i="182" s="1"/>
  <c r="AB238" i="182" a="1"/>
  <c r="AB238" i="182" s="1"/>
  <c r="AB330" i="182" a="1"/>
  <c r="AB330" i="182" s="1"/>
  <c r="AB325" i="182" a="1"/>
  <c r="AB325" i="182" s="1"/>
  <c r="AB320" i="182" a="1"/>
  <c r="AB320" i="182" s="1"/>
  <c r="AB315" i="182" a="1"/>
  <c r="AB315" i="182" s="1"/>
  <c r="AB310" i="182" a="1"/>
  <c r="AB310" i="182" s="1"/>
  <c r="AB305" i="182" a="1"/>
  <c r="AB305" i="182" s="1"/>
  <c r="AB300" i="182" a="1"/>
  <c r="AB300" i="182" s="1"/>
  <c r="AB331" i="182" a="1"/>
  <c r="AB331" i="182" s="1"/>
  <c r="AB326" i="182" a="1"/>
  <c r="AB326" i="182" s="1"/>
  <c r="AB321" i="182" a="1"/>
  <c r="AB321" i="182" s="1"/>
  <c r="AB316" i="182" a="1"/>
  <c r="AB316" i="182" s="1"/>
  <c r="AB311" i="182" a="1"/>
  <c r="AB311" i="182" s="1"/>
  <c r="AB306" i="182" a="1"/>
  <c r="AB306" i="182" s="1"/>
  <c r="AB301" i="182" a="1"/>
  <c r="AB301" i="182" s="1"/>
  <c r="AB296" i="182" a="1"/>
  <c r="AB296" i="182" s="1"/>
  <c r="AB291" i="182" a="1"/>
  <c r="AB291" i="182" s="1"/>
  <c r="AB286" i="182" a="1"/>
  <c r="AB286" i="182" s="1"/>
  <c r="AB281" i="182" a="1"/>
  <c r="AB281" i="182" s="1"/>
  <c r="AB276" i="182" a="1"/>
  <c r="AB276" i="182" s="1"/>
  <c r="AB271" i="182" a="1"/>
  <c r="AB271" i="182" s="1"/>
  <c r="AB266" i="182" a="1"/>
  <c r="AB266" i="182" s="1"/>
  <c r="AB261" i="182" a="1"/>
  <c r="AB261" i="182" s="1"/>
  <c r="AB256" i="182" a="1"/>
  <c r="AB256" i="182" s="1"/>
  <c r="AB251" i="182" a="1"/>
  <c r="AB251" i="182" s="1"/>
  <c r="AB246" i="182" a="1"/>
  <c r="AB246" i="182" s="1"/>
  <c r="AB241" i="182" a="1"/>
  <c r="AB241" i="182" s="1"/>
  <c r="AB319" i="182" a="1"/>
  <c r="AB319" i="182" s="1"/>
  <c r="AB312" i="182" a="1"/>
  <c r="AB312" i="182" s="1"/>
  <c r="AB287" i="182" a="1"/>
  <c r="AB287" i="182" s="1"/>
  <c r="AB262" i="182" a="1"/>
  <c r="AB262" i="182" s="1"/>
  <c r="AB231" i="182" a="1"/>
  <c r="AB231" i="182" s="1"/>
  <c r="AB304" i="182" a="1"/>
  <c r="AB304" i="182" s="1"/>
  <c r="AB289" i="182" a="1"/>
  <c r="AB289" i="182" s="1"/>
  <c r="AB285" i="182" a="1"/>
  <c r="AB285" i="182" s="1"/>
  <c r="AB264" i="182" a="1"/>
  <c r="AB264" i="182" s="1"/>
  <c r="AB260" i="182" a="1"/>
  <c r="AB260" i="182" s="1"/>
  <c r="AB234" i="182" a="1"/>
  <c r="AB234" i="182" s="1"/>
  <c r="AB228" i="182" a="1"/>
  <c r="AB228" i="182" s="1"/>
  <c r="AB329" i="182" a="1"/>
  <c r="AB329" i="182" s="1"/>
  <c r="AB322" i="182" a="1"/>
  <c r="AB322" i="182" s="1"/>
  <c r="AB297" i="182" a="1"/>
  <c r="AB297" i="182" s="1"/>
  <c r="AB324" i="182" a="1"/>
  <c r="AB324" i="182" s="1"/>
  <c r="AB317" i="182" a="1"/>
  <c r="AB317" i="182" s="1"/>
  <c r="AB232" i="182" a="1"/>
  <c r="AB232" i="182" s="1"/>
  <c r="AB225" i="182" a="1"/>
  <c r="AB225" i="182" s="1"/>
  <c r="AB220" i="182" a="1"/>
  <c r="AB220" i="182" s="1"/>
  <c r="AB215" i="182" a="1"/>
  <c r="AB215" i="182" s="1"/>
  <c r="AB210" i="182" a="1"/>
  <c r="AB210" i="182" s="1"/>
  <c r="AB205" i="182" a="1"/>
  <c r="AB205" i="182" s="1"/>
  <c r="AB200" i="182" a="1"/>
  <c r="AB200" i="182" s="1"/>
  <c r="AB195" i="182" a="1"/>
  <c r="AB195" i="182" s="1"/>
  <c r="AB190" i="182" a="1"/>
  <c r="AB190" i="182" s="1"/>
  <c r="AB185" i="182" a="1"/>
  <c r="AB185" i="182" s="1"/>
  <c r="AB327" i="182" a="1"/>
  <c r="AB327" i="182" s="1"/>
  <c r="AB265" i="182" a="1"/>
  <c r="AB265" i="182" s="1"/>
  <c r="AB236" i="182" a="1"/>
  <c r="AB236" i="182" s="1"/>
  <c r="AB332" i="182" a="1"/>
  <c r="AB332" i="182" s="1"/>
  <c r="AB307" i="182" a="1"/>
  <c r="AB307" i="182" s="1"/>
  <c r="AB295" i="182" a="1"/>
  <c r="AB295" i="182" s="1"/>
  <c r="AB282" i="182" a="1"/>
  <c r="AB282" i="182" s="1"/>
  <c r="AB277" i="182" a="1"/>
  <c r="AB277" i="182" s="1"/>
  <c r="AB272" i="182" a="1"/>
  <c r="AB272" i="182" s="1"/>
  <c r="AB255" i="182" a="1"/>
  <c r="AB255" i="182" s="1"/>
  <c r="AB227" i="182" a="1"/>
  <c r="AB227" i="182" s="1"/>
  <c r="AB267" i="182" a="1"/>
  <c r="AB267" i="182" s="1"/>
  <c r="AB240" i="182" a="1"/>
  <c r="AB240" i="182" s="1"/>
  <c r="AB217" i="182" a="1"/>
  <c r="AB217" i="182" s="1"/>
  <c r="AB269" i="182" a="1"/>
  <c r="AB269" i="182" s="1"/>
  <c r="AB201" i="182" a="1"/>
  <c r="AB201" i="182" s="1"/>
  <c r="AB173" i="182" a="1"/>
  <c r="AB173" i="182" s="1"/>
  <c r="AB294" i="182" a="1"/>
  <c r="AB294" i="182" s="1"/>
  <c r="AB245" i="182" a="1"/>
  <c r="AB245" i="182" s="1"/>
  <c r="AB284" i="182" a="1"/>
  <c r="AB284" i="182" s="1"/>
  <c r="AB224" i="182" a="1"/>
  <c r="AB224" i="182" s="1"/>
  <c r="AB309" i="182" a="1"/>
  <c r="AB309" i="182" s="1"/>
  <c r="AB314" i="182" a="1"/>
  <c r="AB314" i="182" s="1"/>
  <c r="AB292" i="182" a="1"/>
  <c r="AB292" i="182" s="1"/>
  <c r="AB252" i="182" a="1"/>
  <c r="AB252" i="182" s="1"/>
  <c r="AB279" i="182" a="1"/>
  <c r="AB279" i="182" s="1"/>
  <c r="AB233" i="182" a="1"/>
  <c r="AB233" i="182" s="1"/>
  <c r="AB179" i="182" a="1"/>
  <c r="AB179" i="182" s="1"/>
  <c r="AB161" i="182" a="1"/>
  <c r="AB161" i="182" s="1"/>
  <c r="AB257" i="182" a="1"/>
  <c r="AB257" i="182" s="1"/>
  <c r="AB223" i="182" a="1"/>
  <c r="AB223" i="182" s="1"/>
  <c r="AB206" i="182" a="1"/>
  <c r="AB206" i="182" s="1"/>
  <c r="AB203" i="182" a="1"/>
  <c r="AB203" i="182" s="1"/>
  <c r="AB186" i="182" a="1"/>
  <c r="AB186" i="182" s="1"/>
  <c r="AB172" i="182" a="1"/>
  <c r="AB172" i="182" s="1"/>
  <c r="AB165" i="182" a="1"/>
  <c r="AB165" i="182" s="1"/>
  <c r="AB157" i="182" a="1"/>
  <c r="AB157" i="182" s="1"/>
  <c r="AB250" i="182" a="1"/>
  <c r="AB250" i="182" s="1"/>
  <c r="AB221" i="182" a="1"/>
  <c r="AB221" i="182" s="1"/>
  <c r="AB214" i="182" a="1"/>
  <c r="AB214" i="182" s="1"/>
  <c r="AB280" i="182" a="1"/>
  <c r="AB280" i="182" s="1"/>
  <c r="AB249" i="182" a="1"/>
  <c r="AB249" i="182" s="1"/>
  <c r="AB198" i="182" a="1"/>
  <c r="AB198" i="182" s="1"/>
  <c r="AB158" i="182" a="1"/>
  <c r="AB158" i="182" s="1"/>
  <c r="AB274" i="182" a="1"/>
  <c r="AB274" i="182" s="1"/>
  <c r="AB211" i="182" a="1"/>
  <c r="AB211" i="182" s="1"/>
  <c r="AB176" i="182" a="1"/>
  <c r="AB176" i="182" s="1"/>
  <c r="AB168" i="182" a="1"/>
  <c r="AB168" i="182" s="1"/>
  <c r="AB163" i="182" a="1"/>
  <c r="AB163" i="182" s="1"/>
  <c r="AB137" i="182" a="1"/>
  <c r="AB137" i="182" s="1"/>
  <c r="AB125" i="182" a="1"/>
  <c r="AB125" i="182" s="1"/>
  <c r="AB239" i="182" a="1"/>
  <c r="AB239" i="182" s="1"/>
  <c r="AB216" i="182" a="1"/>
  <c r="AB216" i="182" s="1"/>
  <c r="AB230" i="182" a="1"/>
  <c r="AB230" i="182" s="1"/>
  <c r="AB183" i="182" a="1"/>
  <c r="AB183" i="182" s="1"/>
  <c r="AB171" i="182" a="1"/>
  <c r="AB171" i="182" s="1"/>
  <c r="AB156" i="182" a="1"/>
  <c r="AB156" i="182" s="1"/>
  <c r="AB141" i="182" a="1"/>
  <c r="AB141" i="182" s="1"/>
  <c r="AB131" i="182" a="1"/>
  <c r="AB131" i="182" s="1"/>
  <c r="AB212" i="182" a="1"/>
  <c r="AB212" i="182" s="1"/>
  <c r="AB177" i="182" a="1"/>
  <c r="AB177" i="182" s="1"/>
  <c r="AB149" i="182" a="1"/>
  <c r="AB149" i="182" s="1"/>
  <c r="AB122" i="182" a="1"/>
  <c r="AB122" i="182" s="1"/>
  <c r="AB222" i="182" a="1"/>
  <c r="AB222" i="182" s="1"/>
  <c r="AB170" i="182" a="1"/>
  <c r="AB170" i="182" s="1"/>
  <c r="AB160" i="182" a="1"/>
  <c r="AB160" i="182" s="1"/>
  <c r="AB270" i="182" a="1"/>
  <c r="AB270" i="182" s="1"/>
  <c r="AB299" i="182" a="1"/>
  <c r="AB299" i="182" s="1"/>
  <c r="AB219" i="182" a="1"/>
  <c r="AB219" i="182" s="1"/>
  <c r="AB199" i="182" a="1"/>
  <c r="AB199" i="182" s="1"/>
  <c r="AB193" i="182" a="1"/>
  <c r="AB193" i="182" s="1"/>
  <c r="AB175" i="182" a="1"/>
  <c r="AB175" i="182" s="1"/>
  <c r="AB143" i="182" a="1"/>
  <c r="AB143" i="182" s="1"/>
  <c r="AB140" i="182" a="1"/>
  <c r="AB140" i="182" s="1"/>
  <c r="AB130" i="182" a="1"/>
  <c r="AB130" i="182" s="1"/>
  <c r="AB115" i="182" a="1"/>
  <c r="AB115" i="182" s="1"/>
  <c r="AB244" i="182" a="1"/>
  <c r="AB244" i="182" s="1"/>
  <c r="AB207" i="182" a="1"/>
  <c r="AB207" i="182" s="1"/>
  <c r="AB191" i="182" a="1"/>
  <c r="AB191" i="182" s="1"/>
  <c r="AB187" i="182" a="1"/>
  <c r="AB187" i="182" s="1"/>
  <c r="AB166" i="182" a="1"/>
  <c r="AB166" i="182" s="1"/>
  <c r="AB164" i="182" a="1"/>
  <c r="AB164" i="182" s="1"/>
  <c r="AB136" i="182" a="1"/>
  <c r="AB136" i="182" s="1"/>
  <c r="AB134" i="182" a="1"/>
  <c r="AB134" i="182" s="1"/>
  <c r="AB129" i="182" a="1"/>
  <c r="AB129" i="182" s="1"/>
  <c r="AB112" i="182" a="1"/>
  <c r="AB112" i="182" s="1"/>
  <c r="AB95" i="182" a="1"/>
  <c r="AB95" i="182" s="1"/>
  <c r="AB91" i="182" a="1"/>
  <c r="AB91" i="182" s="1"/>
  <c r="AB87" i="182" a="1"/>
  <c r="AB87" i="182" s="1"/>
  <c r="AB66" i="182" a="1"/>
  <c r="AB66" i="182" s="1"/>
  <c r="AB62" i="182" a="1"/>
  <c r="AB62" i="182" s="1"/>
  <c r="AB41" i="182" a="1"/>
  <c r="AB41" i="182" s="1"/>
  <c r="AB37" i="182" a="1"/>
  <c r="AB37" i="182" s="1"/>
  <c r="AB16" i="182" a="1"/>
  <c r="AB16" i="182" s="1"/>
  <c r="AB12" i="182" a="1"/>
  <c r="AB12" i="182" s="1"/>
  <c r="AB235" i="182" a="1"/>
  <c r="AB235" i="182" s="1"/>
  <c r="AB135" i="182" a="1"/>
  <c r="AB135" i="182" s="1"/>
  <c r="AB93" i="182" a="1"/>
  <c r="AB93" i="182" s="1"/>
  <c r="AB196" i="182" a="1"/>
  <c r="AB196" i="182" s="1"/>
  <c r="AB89" i="182" a="1"/>
  <c r="AB89" i="182" s="1"/>
  <c r="AB181" i="182" a="1"/>
  <c r="AB181" i="182" s="1"/>
  <c r="AB150" i="182" a="1"/>
  <c r="AB150" i="182" s="1"/>
  <c r="AB128" i="182" a="1"/>
  <c r="AB128" i="182" s="1"/>
  <c r="AB121" i="182" a="1"/>
  <c r="AB121" i="182" s="1"/>
  <c r="AB116" i="182" a="1"/>
  <c r="AB116" i="182" s="1"/>
  <c r="AB104" i="182" a="1"/>
  <c r="AB104" i="182" s="1"/>
  <c r="AB97" i="182" a="1"/>
  <c r="AB97" i="182" s="1"/>
  <c r="AB85" i="182" a="1"/>
  <c r="AB85" i="182" s="1"/>
  <c r="AB60" i="182" a="1"/>
  <c r="AB60" i="182" s="1"/>
  <c r="AB290" i="182" a="1"/>
  <c r="AB290" i="182" s="1"/>
  <c r="AB204" i="182" a="1"/>
  <c r="AB204" i="182" s="1"/>
  <c r="AB188" i="182" a="1"/>
  <c r="AB188" i="182" s="1"/>
  <c r="AB169" i="182" a="1"/>
  <c r="AB169" i="182" s="1"/>
  <c r="AB108" i="182" a="1"/>
  <c r="AB108" i="182" s="1"/>
  <c r="AB94" i="182" a="1"/>
  <c r="AB94" i="182" s="1"/>
  <c r="AB90" i="182" a="1"/>
  <c r="AB90" i="182" s="1"/>
  <c r="AB237" i="182" a="1"/>
  <c r="AB237" i="182" s="1"/>
  <c r="AB182" i="182" a="1"/>
  <c r="AB182" i="182" s="1"/>
  <c r="AB147" i="182" a="1"/>
  <c r="AB147" i="182" s="1"/>
  <c r="AB114" i="182" a="1"/>
  <c r="AB114" i="182" s="1"/>
  <c r="AB106" i="182" a="1"/>
  <c r="AB106" i="182" s="1"/>
  <c r="AB86" i="182" a="1"/>
  <c r="AB86" i="182" s="1"/>
  <c r="AB79" i="182" a="1"/>
  <c r="AB79" i="182" s="1"/>
  <c r="AB70" i="182" a="1"/>
  <c r="AB70" i="182" s="1"/>
  <c r="AB67" i="182" a="1"/>
  <c r="AB67" i="182" s="1"/>
  <c r="AB51" i="182" a="1"/>
  <c r="AB51" i="182" s="1"/>
  <c r="AB48" i="182" a="1"/>
  <c r="AB48" i="182" s="1"/>
  <c r="AB28" i="182" a="1"/>
  <c r="AB28" i="182" s="1"/>
  <c r="AB10" i="182" a="1"/>
  <c r="AB10" i="182" s="1"/>
  <c r="AB64" i="182" a="1"/>
  <c r="AB64" i="182" s="1"/>
  <c r="AB247" i="182" a="1"/>
  <c r="AB247" i="182" s="1"/>
  <c r="AB229" i="182" a="1"/>
  <c r="AB229" i="182" s="1"/>
  <c r="AB208" i="182" a="1"/>
  <c r="AB208" i="182" s="1"/>
  <c r="AB192" i="182" a="1"/>
  <c r="AB192" i="182" s="1"/>
  <c r="AB155" i="182" a="1"/>
  <c r="AB155" i="182" s="1"/>
  <c r="AB123" i="182" a="1"/>
  <c r="AB123" i="182" s="1"/>
  <c r="AB110" i="182" a="1"/>
  <c r="AB110" i="182" s="1"/>
  <c r="AB21" i="182" a="1"/>
  <c r="AB21" i="182" s="1"/>
  <c r="AB152" i="182" a="1"/>
  <c r="AB152" i="182" s="1"/>
  <c r="AB144" i="182" a="1"/>
  <c r="AB144" i="182" s="1"/>
  <c r="AB259" i="182" a="1"/>
  <c r="AB259" i="182" s="1"/>
  <c r="AB178" i="182" a="1"/>
  <c r="AB178" i="182" s="1"/>
  <c r="AB184" i="182" a="1"/>
  <c r="AB184" i="182" s="1"/>
  <c r="AB254" i="182" a="1"/>
  <c r="AB254" i="182" s="1"/>
  <c r="AB242" i="182" a="1"/>
  <c r="AB242" i="182" s="1"/>
  <c r="AB226" i="182" a="1"/>
  <c r="AB226" i="182" s="1"/>
  <c r="AB151" i="182" a="1"/>
  <c r="AB151" i="182" s="1"/>
  <c r="AB124" i="182" a="1"/>
  <c r="AB124" i="182" s="1"/>
  <c r="AB109" i="182" a="1"/>
  <c r="AB109" i="182" s="1"/>
  <c r="AB105" i="182" a="1"/>
  <c r="AB105" i="182" s="1"/>
  <c r="AB80" i="182" a="1"/>
  <c r="AB80" i="182" s="1"/>
  <c r="AB59" i="182" a="1"/>
  <c r="AB59" i="182" s="1"/>
  <c r="AB40" i="182" a="1"/>
  <c r="AB40" i="182" s="1"/>
  <c r="AB19" i="182" a="1"/>
  <c r="AB19" i="182" s="1"/>
  <c r="AB117" i="182" a="1"/>
  <c r="AB117" i="182" s="1"/>
  <c r="AB92" i="182" a="1"/>
  <c r="AB92" i="182" s="1"/>
  <c r="AB202" i="182" a="1"/>
  <c r="AB202" i="182" s="1"/>
  <c r="AB162" i="182" a="1"/>
  <c r="AB162" i="182" s="1"/>
  <c r="AB138" i="182" a="1"/>
  <c r="AB138" i="182" s="1"/>
  <c r="AB113" i="182" a="1"/>
  <c r="AB113" i="182" s="1"/>
  <c r="AB107" i="182" a="1"/>
  <c r="AB107" i="182" s="1"/>
  <c r="AB78" i="182" a="1"/>
  <c r="AB78" i="182" s="1"/>
  <c r="AB75" i="182" a="1"/>
  <c r="AB75" i="182" s="1"/>
  <c r="AB56" i="182" a="1"/>
  <c r="AB56" i="182" s="1"/>
  <c r="AB30" i="182" a="1"/>
  <c r="AB30" i="182" s="1"/>
  <c r="AB174" i="182" a="1"/>
  <c r="AB174" i="182" s="1"/>
  <c r="AB159" i="182" a="1"/>
  <c r="AB159" i="182" s="1"/>
  <c r="AB148" i="182" a="1"/>
  <c r="AB148" i="182" s="1"/>
  <c r="AB194" i="182" a="1"/>
  <c r="AB194" i="182" s="1"/>
  <c r="AB180" i="182" a="1"/>
  <c r="AB180" i="182" s="1"/>
  <c r="AB133" i="182" a="1"/>
  <c r="AB133" i="182" s="1"/>
  <c r="AB126" i="182" a="1"/>
  <c r="AB126" i="182" s="1"/>
  <c r="AB103" i="182" a="1"/>
  <c r="AB103" i="182" s="1"/>
  <c r="AB69" i="182" a="1"/>
  <c r="AB69" i="182" s="1"/>
  <c r="AB50" i="182" a="1"/>
  <c r="AB50" i="182" s="1"/>
  <c r="AB34" i="182" a="1"/>
  <c r="AB34" i="182" s="1"/>
  <c r="AB145" i="182" a="1"/>
  <c r="AB145" i="182" s="1"/>
  <c r="AB63" i="182" a="1"/>
  <c r="AB63" i="182" s="1"/>
  <c r="AB44" i="182" a="1"/>
  <c r="AB44" i="182" s="1"/>
  <c r="AB218" i="182" a="1"/>
  <c r="AB218" i="182" s="1"/>
  <c r="AB302" i="182" a="1"/>
  <c r="AB302" i="182" s="1"/>
  <c r="AB2" i="182" a="1"/>
  <c r="AB2" i="182" s="1"/>
  <c r="W2" i="182" s="1"/>
  <c r="AB132" i="182" a="1"/>
  <c r="AB132" i="182" s="1"/>
  <c r="AB82" i="182" a="1"/>
  <c r="AB82" i="182" s="1"/>
  <c r="AB72" i="182" a="1"/>
  <c r="AB72" i="182" s="1"/>
  <c r="AB54" i="182" a="1"/>
  <c r="AB54" i="182" s="1"/>
  <c r="AB88" i="182" a="1"/>
  <c r="AB88" i="182" s="1"/>
  <c r="AB275" i="182" a="1"/>
  <c r="AB275" i="182" s="1"/>
  <c r="AB120" i="182" a="1"/>
  <c r="AB120" i="182" s="1"/>
  <c r="AB100" i="182" a="1"/>
  <c r="AB100" i="182" s="1"/>
  <c r="AB74" i="182" a="1"/>
  <c r="AB74" i="182" s="1"/>
  <c r="AB39" i="182" a="1"/>
  <c r="AB39" i="182" s="1"/>
  <c r="AB23" i="182" a="1"/>
  <c r="AB23" i="182" s="1"/>
  <c r="AB17" i="182" a="1"/>
  <c r="AB17" i="182" s="1"/>
  <c r="AB13" i="182" a="1"/>
  <c r="AB13" i="182" s="1"/>
  <c r="AB3" i="182" a="1"/>
  <c r="AB3" i="182" s="1"/>
  <c r="AB154" i="182" a="1"/>
  <c r="AB154" i="182" s="1"/>
  <c r="AB127" i="182" a="1"/>
  <c r="AB127" i="182" s="1"/>
  <c r="AB47" i="182" a="1"/>
  <c r="AB47" i="182" s="1"/>
  <c r="AB43" i="182" a="1"/>
  <c r="AB43" i="182" s="1"/>
  <c r="AB65" i="182" a="1"/>
  <c r="AB65" i="182" s="1"/>
  <c r="AB58" i="182" a="1"/>
  <c r="AB58" i="182" s="1"/>
  <c r="AB9" i="182" a="1"/>
  <c r="AB9" i="182" s="1"/>
  <c r="AB7" i="182" a="1"/>
  <c r="AB7" i="182" s="1"/>
  <c r="AB15" i="182" a="1"/>
  <c r="AB15" i="182" s="1"/>
  <c r="AB45" i="182" a="1"/>
  <c r="AB45" i="182" s="1"/>
  <c r="AB11" i="182" a="1"/>
  <c r="AB11" i="182" s="1"/>
  <c r="AB5" i="182" a="1"/>
  <c r="AB5" i="182" s="1"/>
  <c r="AB153" i="182" a="1"/>
  <c r="AB153" i="182" s="1"/>
  <c r="AB119" i="182" a="1"/>
  <c r="AB119" i="182" s="1"/>
  <c r="AB38" i="182" a="1"/>
  <c r="AB38" i="182" s="1"/>
  <c r="AC17" i="182" a="1"/>
  <c r="AC17" i="182" s="1"/>
  <c r="X1" i="182"/>
  <c r="AC6" i="182" a="1"/>
  <c r="AC6" i="182" s="1"/>
  <c r="AC167" i="182" a="1"/>
  <c r="AC167" i="182" s="1"/>
  <c r="AB4" i="182" a="1"/>
  <c r="AB4" i="182" s="1"/>
  <c r="AB18" i="182" a="1"/>
  <c r="AB18" i="182" s="1"/>
  <c r="AB32" i="182" a="1"/>
  <c r="AB32" i="182" s="1"/>
  <c r="AB35" i="182" a="1"/>
  <c r="AB35" i="182" s="1"/>
  <c r="AC75" i="182" a="1"/>
  <c r="AC75" i="182" s="1"/>
  <c r="AB84" i="182" a="1"/>
  <c r="AB84" i="182" s="1"/>
  <c r="AB101" i="182" a="1"/>
  <c r="AB101" i="182" s="1"/>
  <c r="AC80" i="182" a="1"/>
  <c r="AC80" i="182" s="1"/>
  <c r="AC142" i="182" a="1"/>
  <c r="AC142" i="182" s="1"/>
  <c r="AC114" i="182" a="1"/>
  <c r="AC114" i="182" s="1"/>
  <c r="AC57" i="182" a="1"/>
  <c r="AC57" i="182" s="1"/>
  <c r="AC13" i="182" a="1"/>
  <c r="AC13" i="182" s="1"/>
  <c r="AC16" i="182" a="1"/>
  <c r="AC16" i="182" s="1"/>
  <c r="AB36" i="182" a="1"/>
  <c r="AB36" i="182" s="1"/>
  <c r="AB102" i="182" a="1"/>
  <c r="AB102" i="182" s="1"/>
  <c r="AC108" i="182" a="1"/>
  <c r="AC108" i="182" s="1"/>
  <c r="AC122" i="182" a="1"/>
  <c r="AC122" i="182" s="1"/>
  <c r="AC8" i="182" a="1"/>
  <c r="AC8" i="182" s="1"/>
  <c r="AC22" i="182" a="1"/>
  <c r="AC22" i="182" s="1"/>
  <c r="AC36" i="182" a="1"/>
  <c r="AC36" i="182" s="1"/>
  <c r="AB81" i="182" a="1"/>
  <c r="AB81" i="182" s="1"/>
  <c r="AB98" i="182" a="1"/>
  <c r="AB98" i="182" s="1"/>
  <c r="AC115" i="182" a="1"/>
  <c r="AC115" i="182" s="1"/>
  <c r="AB146" i="182" a="1"/>
  <c r="AB146" i="182" s="1"/>
  <c r="AC40" i="182" a="1"/>
  <c r="AC40" i="182" s="1"/>
  <c r="AC163" i="182" a="1"/>
  <c r="AC163" i="182" s="1"/>
  <c r="AC305" i="182" a="1"/>
  <c r="AC305" i="182" s="1"/>
  <c r="AA1" i="182"/>
  <c r="AA1" i="181"/>
  <c r="AA237" i="181" s="1" a="1"/>
  <c r="AA237" i="181" s="1"/>
  <c r="AB1" i="181"/>
  <c r="AB15" i="181" s="1" a="1"/>
  <c r="AB15" i="181" s="1"/>
  <c r="AC333" i="181" a="1"/>
  <c r="AC333" i="181" s="1"/>
  <c r="AC328" i="181" a="1"/>
  <c r="AC328" i="181" s="1"/>
  <c r="AC323" i="181" a="1"/>
  <c r="AC323" i="181" s="1"/>
  <c r="AC318" i="181" a="1"/>
  <c r="AC318" i="181" s="1"/>
  <c r="AC313" i="181" a="1"/>
  <c r="AC313" i="181" s="1"/>
  <c r="AC308" i="181" a="1"/>
  <c r="AC308" i="181" s="1"/>
  <c r="AC303" i="181" a="1"/>
  <c r="AC303" i="181" s="1"/>
  <c r="AC298" i="181" a="1"/>
  <c r="AC298" i="181" s="1"/>
  <c r="AC293" i="181" a="1"/>
  <c r="AC293" i="181" s="1"/>
  <c r="AC288" i="181" a="1"/>
  <c r="AC288" i="181" s="1"/>
  <c r="AC283" i="181" a="1"/>
  <c r="AC283" i="181" s="1"/>
  <c r="AC278" i="181" a="1"/>
  <c r="AC278" i="181" s="1"/>
  <c r="AC273" i="181" a="1"/>
  <c r="AC273" i="181" s="1"/>
  <c r="AC268" i="181" a="1"/>
  <c r="AC268" i="181" s="1"/>
  <c r="AC263" i="181" a="1"/>
  <c r="AC263" i="181" s="1"/>
  <c r="AC258" i="181" a="1"/>
  <c r="AC258" i="181" s="1"/>
  <c r="AC253" i="181" a="1"/>
  <c r="AC253" i="181" s="1"/>
  <c r="AC248" i="181" a="1"/>
  <c r="AC248" i="181" s="1"/>
  <c r="AC243" i="181" a="1"/>
  <c r="AC243" i="181" s="1"/>
  <c r="AC238" i="181" a="1"/>
  <c r="AC238" i="181" s="1"/>
  <c r="AC233" i="181" a="1"/>
  <c r="AC233" i="181" s="1"/>
  <c r="AC228" i="181" a="1"/>
  <c r="AC228" i="181" s="1"/>
  <c r="AC329" i="181" a="1"/>
  <c r="AC329" i="181" s="1"/>
  <c r="AC324" i="181" a="1"/>
  <c r="AC324" i="181" s="1"/>
  <c r="AC319" i="181" a="1"/>
  <c r="AC319" i="181" s="1"/>
  <c r="AC314" i="181" a="1"/>
  <c r="AC314" i="181" s="1"/>
  <c r="AC309" i="181" a="1"/>
  <c r="AC309" i="181" s="1"/>
  <c r="AC304" i="181" a="1"/>
  <c r="AC304" i="181" s="1"/>
  <c r="AC299" i="181" a="1"/>
  <c r="AC299" i="181" s="1"/>
  <c r="AC294" i="181" a="1"/>
  <c r="AC294" i="181" s="1"/>
  <c r="AC289" i="181" a="1"/>
  <c r="AC289" i="181" s="1"/>
  <c r="AC284" i="181" a="1"/>
  <c r="AC284" i="181" s="1"/>
  <c r="AC279" i="181" a="1"/>
  <c r="AC279" i="181" s="1"/>
  <c r="AC274" i="181" a="1"/>
  <c r="AC274" i="181" s="1"/>
  <c r="AC269" i="181" a="1"/>
  <c r="AC269" i="181" s="1"/>
  <c r="AC264" i="181" a="1"/>
  <c r="AC264" i="181" s="1"/>
  <c r="AC259" i="181" a="1"/>
  <c r="AC259" i="181" s="1"/>
  <c r="AC254" i="181" a="1"/>
  <c r="AC254" i="181" s="1"/>
  <c r="AC249" i="181" a="1"/>
  <c r="AC249" i="181" s="1"/>
  <c r="AC330" i="181" a="1"/>
  <c r="AC330" i="181" s="1"/>
  <c r="AC325" i="181" a="1"/>
  <c r="AC325" i="181" s="1"/>
  <c r="AC320" i="181" a="1"/>
  <c r="AC320" i="181" s="1"/>
  <c r="AC315" i="181" a="1"/>
  <c r="AC315" i="181" s="1"/>
  <c r="AC310" i="181" a="1"/>
  <c r="AC310" i="181" s="1"/>
  <c r="AC305" i="181" a="1"/>
  <c r="AC305" i="181" s="1"/>
  <c r="AC300" i="181" a="1"/>
  <c r="AC300" i="181" s="1"/>
  <c r="AC295" i="181" a="1"/>
  <c r="AC295" i="181" s="1"/>
  <c r="AC290" i="181" a="1"/>
  <c r="AC290" i="181" s="1"/>
  <c r="AC285" i="181" a="1"/>
  <c r="AC285" i="181" s="1"/>
  <c r="AC280" i="181" a="1"/>
  <c r="AC280" i="181" s="1"/>
  <c r="AC275" i="181" a="1"/>
  <c r="AC275" i="181" s="1"/>
  <c r="AC270" i="181" a="1"/>
  <c r="AC270" i="181" s="1"/>
  <c r="AC265" i="181" a="1"/>
  <c r="AC265" i="181" s="1"/>
  <c r="AC260" i="181" a="1"/>
  <c r="AC260" i="181" s="1"/>
  <c r="AC255" i="181" a="1"/>
  <c r="AC255" i="181" s="1"/>
  <c r="AC250" i="181" a="1"/>
  <c r="AC250" i="181" s="1"/>
  <c r="AC245" i="181" a="1"/>
  <c r="AC245" i="181" s="1"/>
  <c r="AC240" i="181" a="1"/>
  <c r="AC240" i="181" s="1"/>
  <c r="AC235" i="181" a="1"/>
  <c r="AC235" i="181" s="1"/>
  <c r="AC230" i="181" a="1"/>
  <c r="AC230" i="181" s="1"/>
  <c r="AC302" i="181" a="1"/>
  <c r="AC302" i="181" s="1"/>
  <c r="AC277" i="181" a="1"/>
  <c r="AC277" i="181" s="1"/>
  <c r="AC232" i="181" a="1"/>
  <c r="AC232" i="181" s="1"/>
  <c r="AC296" i="181" a="1"/>
  <c r="AC296" i="181" s="1"/>
  <c r="AC322" i="181" a="1"/>
  <c r="AC322" i="181" s="1"/>
  <c r="AC332" i="181" a="1"/>
  <c r="AC332" i="181" s="1"/>
  <c r="AC307" i="181" a="1"/>
  <c r="AC307" i="181" s="1"/>
  <c r="AC331" i="181" a="1"/>
  <c r="AC331" i="181" s="1"/>
  <c r="AC321" i="181" a="1"/>
  <c r="AC321" i="181" s="1"/>
  <c r="AC327" i="181" a="1"/>
  <c r="AC327" i="181" s="1"/>
  <c r="AC292" i="181" a="1"/>
  <c r="AC292" i="181" s="1"/>
  <c r="AC267" i="181" a="1"/>
  <c r="AC267" i="181" s="1"/>
  <c r="AC242" i="181" a="1"/>
  <c r="AC242" i="181" s="1"/>
  <c r="AC326" i="181" a="1"/>
  <c r="AC326" i="181" s="1"/>
  <c r="AC317" i="181" a="1"/>
  <c r="AC317" i="181" s="1"/>
  <c r="AC246" i="181" a="1"/>
  <c r="AC246" i="181" s="1"/>
  <c r="AC224" i="181" a="1"/>
  <c r="AC224" i="181" s="1"/>
  <c r="AC219" i="181" a="1"/>
  <c r="AC219" i="181" s="1"/>
  <c r="AC214" i="181" a="1"/>
  <c r="AC214" i="181" s="1"/>
  <c r="AC209" i="181" a="1"/>
  <c r="AC209" i="181" s="1"/>
  <c r="AC204" i="181" a="1"/>
  <c r="AC204" i="181" s="1"/>
  <c r="AC199" i="181" a="1"/>
  <c r="AC199" i="181" s="1"/>
  <c r="AC194" i="181" a="1"/>
  <c r="AC194" i="181" s="1"/>
  <c r="AC189" i="181" a="1"/>
  <c r="AC189" i="181" s="1"/>
  <c r="AC184" i="181" a="1"/>
  <c r="AC184" i="181" s="1"/>
  <c r="AC179" i="181" a="1"/>
  <c r="AC179" i="181" s="1"/>
  <c r="AC174" i="181" a="1"/>
  <c r="AC174" i="181" s="1"/>
  <c r="AC281" i="181" a="1"/>
  <c r="AC281" i="181" s="1"/>
  <c r="AC237" i="181" a="1"/>
  <c r="AC237" i="181" s="1"/>
  <c r="AC297" i="181" a="1"/>
  <c r="AC297" i="181" s="1"/>
  <c r="AC221" i="181" a="1"/>
  <c r="AC221" i="181" s="1"/>
  <c r="AC207" i="181" a="1"/>
  <c r="AC207" i="181" s="1"/>
  <c r="AC196" i="181" a="1"/>
  <c r="AC196" i="181" s="1"/>
  <c r="AC182" i="181" a="1"/>
  <c r="AC182" i="181" s="1"/>
  <c r="AC271" i="181" a="1"/>
  <c r="AC271" i="181" s="1"/>
  <c r="AC244" i="181" a="1"/>
  <c r="AC244" i="181" s="1"/>
  <c r="AC306" i="181" a="1"/>
  <c r="AC306" i="181" s="1"/>
  <c r="AC282" i="181" a="1"/>
  <c r="AC282" i="181" s="1"/>
  <c r="AC205" i="181" a="1"/>
  <c r="AC205" i="181" s="1"/>
  <c r="AC180" i="181" a="1"/>
  <c r="AC180" i="181" s="1"/>
  <c r="AC171" i="181" a="1"/>
  <c r="AC171" i="181" s="1"/>
  <c r="AC167" i="181" a="1"/>
  <c r="AC167" i="181" s="1"/>
  <c r="AC162" i="181" a="1"/>
  <c r="AC162" i="181" s="1"/>
  <c r="AC157" i="181" a="1"/>
  <c r="AC157" i="181" s="1"/>
  <c r="AC152" i="181" a="1"/>
  <c r="AC152" i="181" s="1"/>
  <c r="AC147" i="181" a="1"/>
  <c r="AC147" i="181" s="1"/>
  <c r="AC142" i="181" a="1"/>
  <c r="AC142" i="181" s="1"/>
  <c r="AC137" i="181" a="1"/>
  <c r="AC137" i="181" s="1"/>
  <c r="AC132" i="181" a="1"/>
  <c r="AC132" i="181" s="1"/>
  <c r="AC127" i="181" a="1"/>
  <c r="AC127" i="181" s="1"/>
  <c r="AC122" i="181" a="1"/>
  <c r="AC122" i="181" s="1"/>
  <c r="AC117" i="181" a="1"/>
  <c r="AC117" i="181" s="1"/>
  <c r="AC112" i="181" a="1"/>
  <c r="AC112" i="181" s="1"/>
  <c r="AC276" i="181" a="1"/>
  <c r="AC276" i="181" s="1"/>
  <c r="AC218" i="181" a="1"/>
  <c r="AC218" i="181" s="1"/>
  <c r="AC175" i="181" a="1"/>
  <c r="AC175" i="181" s="1"/>
  <c r="AC134" i="181" a="1"/>
  <c r="AC134" i="181" s="1"/>
  <c r="AC105" i="181" a="1"/>
  <c r="AC105" i="181" s="1"/>
  <c r="AC97" i="181" a="1"/>
  <c r="AC97" i="181" s="1"/>
  <c r="AC92" i="181" a="1"/>
  <c r="AC92" i="181" s="1"/>
  <c r="AC87" i="181" a="1"/>
  <c r="AC87" i="181" s="1"/>
  <c r="AC82" i="181" a="1"/>
  <c r="AC82" i="181" s="1"/>
  <c r="AC77" i="181" a="1"/>
  <c r="AC77" i="181" s="1"/>
  <c r="AC72" i="181" a="1"/>
  <c r="AC72" i="181" s="1"/>
  <c r="AC67" i="181" a="1"/>
  <c r="AC67" i="181" s="1"/>
  <c r="AC62" i="181" a="1"/>
  <c r="AC62" i="181" s="1"/>
  <c r="AC57" i="181" a="1"/>
  <c r="AC57" i="181" s="1"/>
  <c r="AC52" i="181" a="1"/>
  <c r="AC52" i="181" s="1"/>
  <c r="AC47" i="181" a="1"/>
  <c r="AC47" i="181" s="1"/>
  <c r="AC42" i="181" a="1"/>
  <c r="AC42" i="181" s="1"/>
  <c r="AC37" i="181" a="1"/>
  <c r="AC37" i="181" s="1"/>
  <c r="AC32" i="181" a="1"/>
  <c r="AC32" i="181" s="1"/>
  <c r="AC27" i="181" a="1"/>
  <c r="AC27" i="181" s="1"/>
  <c r="AC22" i="181" a="1"/>
  <c r="AC22" i="181" s="1"/>
  <c r="AC17" i="181" a="1"/>
  <c r="AC17" i="181" s="1"/>
  <c r="AC12" i="181" a="1"/>
  <c r="AC12" i="181" s="1"/>
  <c r="AC311" i="181" a="1"/>
  <c r="AC311" i="181" s="1"/>
  <c r="AC231" i="181" a="1"/>
  <c r="AC231" i="181" s="1"/>
  <c r="AC212" i="181" a="1"/>
  <c r="AC212" i="181" s="1"/>
  <c r="AC210" i="181" a="1"/>
  <c r="AC210" i="181" s="1"/>
  <c r="AC208" i="181" a="1"/>
  <c r="AC208" i="181" s="1"/>
  <c r="AC206" i="181" a="1"/>
  <c r="AC206" i="181" s="1"/>
  <c r="AC146" i="181" a="1"/>
  <c r="AC146" i="181" s="1"/>
  <c r="AC131" i="181" a="1"/>
  <c r="AC131" i="181" s="1"/>
  <c r="AC256" i="181" a="1"/>
  <c r="AC256" i="181" s="1"/>
  <c r="AC217" i="181" a="1"/>
  <c r="AC217" i="181" s="1"/>
  <c r="AC316" i="181" a="1"/>
  <c r="AC316" i="181" s="1"/>
  <c r="AC301" i="181" a="1"/>
  <c r="AC301" i="181" s="1"/>
  <c r="AC252" i="181" a="1"/>
  <c r="AC252" i="181" s="1"/>
  <c r="AC215" i="181" a="1"/>
  <c r="AC215" i="181" s="1"/>
  <c r="AC213" i="181" a="1"/>
  <c r="AC213" i="181" s="1"/>
  <c r="AC211" i="181" a="1"/>
  <c r="AC211" i="181" s="1"/>
  <c r="AC176" i="181" a="1"/>
  <c r="AC176" i="181" s="1"/>
  <c r="AC164" i="181" a="1"/>
  <c r="AC164" i="181" s="1"/>
  <c r="AC150" i="181" a="1"/>
  <c r="AC150" i="181" s="1"/>
  <c r="AC123" i="181" a="1"/>
  <c r="AC123" i="181" s="1"/>
  <c r="AC203" i="181" a="1"/>
  <c r="AC203" i="181" s="1"/>
  <c r="AC139" i="181" a="1"/>
  <c r="AC139" i="181" s="1"/>
  <c r="AC114" i="181" a="1"/>
  <c r="AC114" i="181" s="1"/>
  <c r="AC193" i="181" a="1"/>
  <c r="AC193" i="181" s="1"/>
  <c r="AC287" i="181" a="1"/>
  <c r="AC287" i="181" s="1"/>
  <c r="AC266" i="181" a="1"/>
  <c r="AC266" i="181" s="1"/>
  <c r="AC286" i="181" a="1"/>
  <c r="AC286" i="181" s="1"/>
  <c r="AC216" i="181" a="1"/>
  <c r="AC216" i="181" s="1"/>
  <c r="AC272" i="181" a="1"/>
  <c r="AC272" i="181" s="1"/>
  <c r="AC247" i="181" a="1"/>
  <c r="AC247" i="181" s="1"/>
  <c r="AC227" i="181" a="1"/>
  <c r="AC227" i="181" s="1"/>
  <c r="AC291" i="181" a="1"/>
  <c r="AC291" i="181" s="1"/>
  <c r="AC181" i="181" a="1"/>
  <c r="AC181" i="181" s="1"/>
  <c r="AC129" i="181" a="1"/>
  <c r="AC129" i="181" s="1"/>
  <c r="AC118" i="181" a="1"/>
  <c r="AC118" i="181" s="1"/>
  <c r="AC251" i="181" a="1"/>
  <c r="AC251" i="181" s="1"/>
  <c r="AC226" i="181" a="1"/>
  <c r="AC226" i="181" s="1"/>
  <c r="AC140" i="181" a="1"/>
  <c r="AC140" i="181" s="1"/>
  <c r="AC257" i="181" a="1"/>
  <c r="AC257" i="181" s="1"/>
  <c r="AC186" i="181" a="1"/>
  <c r="AC186" i="181" s="1"/>
  <c r="AC169" i="181" a="1"/>
  <c r="AC169" i="181" s="1"/>
  <c r="AC262" i="181" a="1"/>
  <c r="AC262" i="181" s="1"/>
  <c r="AC234" i="181" a="1"/>
  <c r="AC234" i="181" s="1"/>
  <c r="AC229" i="181" a="1"/>
  <c r="AC229" i="181" s="1"/>
  <c r="AC223" i="181" a="1"/>
  <c r="AC223" i="181" s="1"/>
  <c r="AC220" i="181" a="1"/>
  <c r="AC220" i="181" s="1"/>
  <c r="AC191" i="181" a="1"/>
  <c r="AC191" i="181" s="1"/>
  <c r="AC178" i="181" a="1"/>
  <c r="AC178" i="181" s="1"/>
  <c r="AC165" i="181" a="1"/>
  <c r="AC165" i="181" s="1"/>
  <c r="AC159" i="181" a="1"/>
  <c r="AC159" i="181" s="1"/>
  <c r="AC225" i="181" a="1"/>
  <c r="AC225" i="181" s="1"/>
  <c r="AC143" i="181" a="1"/>
  <c r="AC143" i="181" s="1"/>
  <c r="AC141" i="181" a="1"/>
  <c r="AC141" i="181" s="1"/>
  <c r="AC130" i="181" a="1"/>
  <c r="AC130" i="181" s="1"/>
  <c r="AC103" i="181" a="1"/>
  <c r="AC103" i="181" s="1"/>
  <c r="AC200" i="181" a="1"/>
  <c r="AC200" i="181" s="1"/>
  <c r="AC170" i="181" a="1"/>
  <c r="AC170" i="181" s="1"/>
  <c r="AC154" i="181" a="1"/>
  <c r="AC154" i="181" s="1"/>
  <c r="AC99" i="181" a="1"/>
  <c r="AC99" i="181" s="1"/>
  <c r="AC90" i="181" a="1"/>
  <c r="AC90" i="181" s="1"/>
  <c r="AC119" i="181" a="1"/>
  <c r="AC119" i="181" s="1"/>
  <c r="AC202" i="181" a="1"/>
  <c r="AC202" i="181" s="1"/>
  <c r="AC145" i="181" a="1"/>
  <c r="AC145" i="181" s="1"/>
  <c r="AC100" i="181" a="1"/>
  <c r="AC100" i="181" s="1"/>
  <c r="AC78" i="181" a="1"/>
  <c r="AC78" i="181" s="1"/>
  <c r="AC60" i="181" a="1"/>
  <c r="AC60" i="181" s="1"/>
  <c r="AC53" i="181" a="1"/>
  <c r="AC53" i="181" s="1"/>
  <c r="AC312" i="181" a="1"/>
  <c r="AC312" i="181" s="1"/>
  <c r="AC71" i="181" a="1"/>
  <c r="AC71" i="181" s="1"/>
  <c r="AC64" i="181" a="1"/>
  <c r="AC64" i="181" s="1"/>
  <c r="AC155" i="181" a="1"/>
  <c r="AC155" i="181" s="1"/>
  <c r="AC241" i="181" a="1"/>
  <c r="AC241" i="181" s="1"/>
  <c r="AC168" i="181" a="1"/>
  <c r="AC168" i="181" s="1"/>
  <c r="AC98" i="181" a="1"/>
  <c r="AC98" i="181" s="1"/>
  <c r="AC149" i="181" a="1"/>
  <c r="AC149" i="181" s="1"/>
  <c r="AC160" i="181" a="1"/>
  <c r="AC160" i="181" s="1"/>
  <c r="AC126" i="181" a="1"/>
  <c r="AC126" i="181" s="1"/>
  <c r="AC94" i="181" a="1"/>
  <c r="AC94" i="181" s="1"/>
  <c r="AC201" i="181" a="1"/>
  <c r="AC201" i="181" s="1"/>
  <c r="AC135" i="181" a="1"/>
  <c r="AC135" i="181" s="1"/>
  <c r="AC83" i="181" a="1"/>
  <c r="AC83" i="181" s="1"/>
  <c r="AC54" i="181" a="1"/>
  <c r="AC54" i="181" s="1"/>
  <c r="AC41" i="181" a="1"/>
  <c r="AC41" i="181" s="1"/>
  <c r="AC34" i="181" a="1"/>
  <c r="AC34" i="181" s="1"/>
  <c r="AC185" i="181" a="1"/>
  <c r="AC185" i="181" s="1"/>
  <c r="AC156" i="181" a="1"/>
  <c r="AC156" i="181" s="1"/>
  <c r="AC138" i="181" a="1"/>
  <c r="AC138" i="181" s="1"/>
  <c r="AC261" i="181" a="1"/>
  <c r="AC261" i="181" s="1"/>
  <c r="AC190" i="181" a="1"/>
  <c r="AC190" i="181" s="1"/>
  <c r="AC102" i="181" a="1"/>
  <c r="AC102" i="181" s="1"/>
  <c r="AC163" i="181" a="1"/>
  <c r="AC163" i="181" s="1"/>
  <c r="AC239" i="181" a="1"/>
  <c r="AC239" i="181" s="1"/>
  <c r="AC195" i="181" a="1"/>
  <c r="AC195" i="181" s="1"/>
  <c r="AC107" i="181" a="1"/>
  <c r="AC107" i="181" s="1"/>
  <c r="AC236" i="181" a="1"/>
  <c r="AC236" i="181" s="1"/>
  <c r="AC93" i="181" a="1"/>
  <c r="AC93" i="181" s="1"/>
  <c r="AC45" i="181" a="1"/>
  <c r="AC45" i="181" s="1"/>
  <c r="AC183" i="181" a="1"/>
  <c r="AC183" i="181" s="1"/>
  <c r="AC148" i="181" a="1"/>
  <c r="AC148" i="181" s="1"/>
  <c r="AC113" i="181" a="1"/>
  <c r="AC113" i="181" s="1"/>
  <c r="AC73" i="181" a="1"/>
  <c r="AC73" i="181" s="1"/>
  <c r="AC161" i="181" a="1"/>
  <c r="AC161" i="181" s="1"/>
  <c r="AC55" i="181" a="1"/>
  <c r="AC55" i="181" s="1"/>
  <c r="AC48" i="181" a="1"/>
  <c r="AC48" i="181" s="1"/>
  <c r="AC26" i="181" a="1"/>
  <c r="AC26" i="181" s="1"/>
  <c r="AC23" i="181" a="1"/>
  <c r="AC23" i="181" s="1"/>
  <c r="AC15" i="181" a="1"/>
  <c r="AC15" i="181" s="1"/>
  <c r="AC166" i="181" a="1"/>
  <c r="AC166" i="181" s="1"/>
  <c r="AC192" i="181" a="1"/>
  <c r="AC192" i="181" s="1"/>
  <c r="AC75" i="181" a="1"/>
  <c r="AC75" i="181" s="1"/>
  <c r="AC173" i="181" a="1"/>
  <c r="AC173" i="181" s="1"/>
  <c r="AC125" i="181" a="1"/>
  <c r="AC125" i="181" s="1"/>
  <c r="AC116" i="181" a="1"/>
  <c r="AC116" i="181" s="1"/>
  <c r="AC108" i="181" a="1"/>
  <c r="AC108" i="181" s="1"/>
  <c r="AC20" i="181" a="1"/>
  <c r="AC20" i="181" s="1"/>
  <c r="AC153" i="181" a="1"/>
  <c r="AC153" i="181" s="1"/>
  <c r="AC84" i="181" a="1"/>
  <c r="AC84" i="181" s="1"/>
  <c r="AC68" i="181" a="1"/>
  <c r="AC68" i="181" s="1"/>
  <c r="AC46" i="181" a="1"/>
  <c r="AC46" i="181" s="1"/>
  <c r="AC16" i="181" a="1"/>
  <c r="AC16" i="181" s="1"/>
  <c r="AC2" i="181" a="1"/>
  <c r="AC2" i="181" s="1"/>
  <c r="X2" i="181" s="1"/>
  <c r="X1" i="181"/>
  <c r="AC172" i="181" a="1"/>
  <c r="AC172" i="181" s="1"/>
  <c r="AC89" i="181" a="1"/>
  <c r="AC89" i="181" s="1"/>
  <c r="AC79" i="181" a="1"/>
  <c r="AC79" i="181" s="1"/>
  <c r="AC70" i="181" a="1"/>
  <c r="AC70" i="181" s="1"/>
  <c r="AC66" i="181" a="1"/>
  <c r="AC66" i="181" s="1"/>
  <c r="AC198" i="181" a="1"/>
  <c r="AC198" i="181" s="1"/>
  <c r="AC188" i="181" a="1"/>
  <c r="AC188" i="181" s="1"/>
  <c r="AC158" i="181" a="1"/>
  <c r="AC158" i="181" s="1"/>
  <c r="AC151" i="181" a="1"/>
  <c r="AC151" i="181" s="1"/>
  <c r="AC120" i="181" a="1"/>
  <c r="AC120" i="181" s="1"/>
  <c r="AC86" i="181" a="1"/>
  <c r="AC86" i="181" s="1"/>
  <c r="AC44" i="181" a="1"/>
  <c r="AC44" i="181" s="1"/>
  <c r="AC111" i="181" a="1"/>
  <c r="AC111" i="181" s="1"/>
  <c r="AC222" i="181" a="1"/>
  <c r="AC222" i="181" s="1"/>
  <c r="AC36" i="181" a="1"/>
  <c r="AC36" i="181" s="1"/>
  <c r="AC124" i="181" a="1"/>
  <c r="AC124" i="181" s="1"/>
  <c r="AC115" i="181" a="1"/>
  <c r="AC115" i="181" s="1"/>
  <c r="AC133" i="181" a="1"/>
  <c r="AC133" i="181" s="1"/>
  <c r="AC106" i="181" a="1"/>
  <c r="AC106" i="181" s="1"/>
  <c r="AC91" i="181" a="1"/>
  <c r="AC91" i="181" s="1"/>
  <c r="AC88" i="181" a="1"/>
  <c r="AC88" i="181" s="1"/>
  <c r="AC76" i="181" a="1"/>
  <c r="AC76" i="181" s="1"/>
  <c r="AC31" i="181" a="1"/>
  <c r="AC31" i="181" s="1"/>
  <c r="AC25" i="181" a="1"/>
  <c r="AC25" i="181" s="1"/>
  <c r="AC101" i="181" a="1"/>
  <c r="AC101" i="181" s="1"/>
  <c r="AC58" i="181" a="1"/>
  <c r="AC58" i="181" s="1"/>
  <c r="AC19" i="181" a="1"/>
  <c r="AC19" i="181" s="1"/>
  <c r="AC121" i="181" a="1"/>
  <c r="AC121" i="181" s="1"/>
  <c r="AC33" i="181" a="1"/>
  <c r="AC33" i="181" s="1"/>
  <c r="AC109" i="181" a="1"/>
  <c r="AC109" i="181" s="1"/>
  <c r="AC81" i="181" a="1"/>
  <c r="AC81" i="181" s="1"/>
  <c r="AC30" i="181" a="1"/>
  <c r="AC30" i="181" s="1"/>
  <c r="AC13" i="181" a="1"/>
  <c r="AC13" i="181" s="1"/>
  <c r="AC6" i="181" a="1"/>
  <c r="AC6" i="181" s="1"/>
  <c r="AC197" i="181" a="1"/>
  <c r="AC197" i="181" s="1"/>
  <c r="AC128" i="181" a="1"/>
  <c r="AC128" i="181" s="1"/>
  <c r="AC61" i="181" a="1"/>
  <c r="AC61" i="181" s="1"/>
  <c r="AC50" i="181" a="1"/>
  <c r="AC50" i="181" s="1"/>
  <c r="AC9" i="181" a="1"/>
  <c r="AC9" i="181" s="1"/>
  <c r="AC4" i="181" a="1"/>
  <c r="AC4" i="181" s="1"/>
  <c r="AC29" i="181" a="1"/>
  <c r="AC29" i="181" s="1"/>
  <c r="AC187" i="181" a="1"/>
  <c r="AC187" i="181" s="1"/>
  <c r="AC35" i="181" a="1"/>
  <c r="AC35" i="181" s="1"/>
  <c r="AC24" i="181" a="1"/>
  <c r="AC24" i="181" s="1"/>
  <c r="AC177" i="181" a="1"/>
  <c r="AC177" i="181" s="1"/>
  <c r="AC43" i="181" a="1"/>
  <c r="AC43" i="181" s="1"/>
  <c r="AC110" i="181" a="1"/>
  <c r="AC110" i="181" s="1"/>
  <c r="AC80" i="181" a="1"/>
  <c r="AC80" i="181" s="1"/>
  <c r="AC65" i="181" a="1"/>
  <c r="AC65" i="181" s="1"/>
  <c r="AC74" i="181" a="1"/>
  <c r="AC74" i="181" s="1"/>
  <c r="AC18" i="181" a="1"/>
  <c r="AC18" i="181" s="1"/>
  <c r="AC144" i="181" a="1"/>
  <c r="AC144" i="181" s="1"/>
  <c r="AC85" i="181" a="1"/>
  <c r="AC85" i="181" s="1"/>
  <c r="AC69" i="181" a="1"/>
  <c r="AC69" i="181" s="1"/>
  <c r="AC56" i="181" a="1"/>
  <c r="AC56" i="181" s="1"/>
  <c r="AC49" i="181" a="1"/>
  <c r="AC49" i="181" s="1"/>
  <c r="AC40" i="181" a="1"/>
  <c r="AC40" i="181" s="1"/>
  <c r="AC7" i="181" a="1"/>
  <c r="AC7" i="181" s="1"/>
  <c r="AC28" i="181" a="1"/>
  <c r="AC28" i="181" s="1"/>
  <c r="AC10" i="181" a="1"/>
  <c r="AC10" i="181" s="1"/>
  <c r="AC51" i="181" a="1"/>
  <c r="AC51" i="181" s="1"/>
  <c r="AC104" i="181" a="1"/>
  <c r="AC104" i="181" s="1"/>
  <c r="AC14" i="181" a="1"/>
  <c r="AC14" i="181" s="1"/>
  <c r="AC96" i="181" a="1"/>
  <c r="AC96" i="181" s="1"/>
  <c r="AC5" i="181" a="1"/>
  <c r="AC5" i="181" s="1"/>
  <c r="AC95" i="181" a="1"/>
  <c r="AC95" i="181" s="1"/>
  <c r="AC59" i="181" a="1"/>
  <c r="AC59" i="181" s="1"/>
  <c r="AC8" i="181" a="1"/>
  <c r="AC8" i="181" s="1"/>
  <c r="AC136" i="181" a="1"/>
  <c r="AC136" i="181" s="1"/>
  <c r="AC63" i="181" a="1"/>
  <c r="AC63" i="181" s="1"/>
  <c r="AC39" i="181" a="1"/>
  <c r="AC39" i="181" s="1"/>
  <c r="AC21" i="181" a="1"/>
  <c r="AC21" i="181" s="1"/>
  <c r="AC3" i="181" a="1"/>
  <c r="AC3" i="181" s="1"/>
  <c r="AB6" i="181" a="1"/>
  <c r="AB6" i="181" s="1"/>
  <c r="AC38" i="181" a="1"/>
  <c r="AC38" i="181" s="1"/>
  <c r="AC11" i="181" a="1"/>
  <c r="AC11" i="181" s="1"/>
  <c r="AB47" i="181" a="1"/>
  <c r="AB47" i="181" s="1"/>
  <c r="I3" i="181"/>
  <c r="Y1" i="181" s="1"/>
  <c r="Z1" i="181"/>
  <c r="AA1" i="180"/>
  <c r="Z1" i="180"/>
  <c r="I3" i="180"/>
  <c r="Y1" i="180" s="1"/>
  <c r="AB1" i="180"/>
  <c r="AC1" i="180"/>
  <c r="AB324" i="179" a="1"/>
  <c r="AB324" i="179" s="1"/>
  <c r="AB320" i="179" a="1"/>
  <c r="AB320" i="179" s="1"/>
  <c r="AB299" i="179" a="1"/>
  <c r="AB299" i="179" s="1"/>
  <c r="AB295" i="179" a="1"/>
  <c r="AB295" i="179" s="1"/>
  <c r="AB274" i="179" a="1"/>
  <c r="AB274" i="179" s="1"/>
  <c r="AB270" i="179" a="1"/>
  <c r="AB270" i="179" s="1"/>
  <c r="AB316" i="179" a="1"/>
  <c r="AB316" i="179" s="1"/>
  <c r="AB291" i="179" a="1"/>
  <c r="AB291" i="179" s="1"/>
  <c r="AB266" i="179" a="1"/>
  <c r="AB266" i="179" s="1"/>
  <c r="AB312" i="179" a="1"/>
  <c r="AB312" i="179" s="1"/>
  <c r="AB287" i="179" a="1"/>
  <c r="AB287" i="179" s="1"/>
  <c r="AB262" i="179" a="1"/>
  <c r="AB262" i="179" s="1"/>
  <c r="AB237" i="179" a="1"/>
  <c r="AB237" i="179" s="1"/>
  <c r="AB224" i="179" a="1"/>
  <c r="AB224" i="179" s="1"/>
  <c r="AB333" i="179" a="1"/>
  <c r="AB333" i="179" s="1"/>
  <c r="AB308" i="179" a="1"/>
  <c r="AB308" i="179" s="1"/>
  <c r="AB329" i="179" a="1"/>
  <c r="AB329" i="179" s="1"/>
  <c r="AB325" i="179" a="1"/>
  <c r="AB325" i="179" s="1"/>
  <c r="AB304" i="179" a="1"/>
  <c r="AB304" i="179" s="1"/>
  <c r="AB300" i="179" a="1"/>
  <c r="AB300" i="179" s="1"/>
  <c r="AB321" i="179" a="1"/>
  <c r="AB321" i="179" s="1"/>
  <c r="AB296" i="179" a="1"/>
  <c r="AB296" i="179" s="1"/>
  <c r="AB317" i="179" a="1"/>
  <c r="AB317" i="179" s="1"/>
  <c r="AB313" i="179" a="1"/>
  <c r="AB313" i="179" s="1"/>
  <c r="AB288" i="179" a="1"/>
  <c r="AB288" i="179" s="1"/>
  <c r="AB263" i="179" a="1"/>
  <c r="AB263" i="179" s="1"/>
  <c r="AB238" i="179" a="1"/>
  <c r="AB238" i="179" s="1"/>
  <c r="AB330" i="179" a="1"/>
  <c r="AB330" i="179" s="1"/>
  <c r="AB309" i="179" a="1"/>
  <c r="AB309" i="179" s="1"/>
  <c r="AB305" i="179" a="1"/>
  <c r="AB305" i="179" s="1"/>
  <c r="AB284" i="179" a="1"/>
  <c r="AB284" i="179" s="1"/>
  <c r="AB280" i="179" a="1"/>
  <c r="AB280" i="179" s="1"/>
  <c r="AB326" i="179" a="1"/>
  <c r="AB326" i="179" s="1"/>
  <c r="AB301" i="179" a="1"/>
  <c r="AB301" i="179" s="1"/>
  <c r="AB322" i="179" a="1"/>
  <c r="AB322" i="179" s="1"/>
  <c r="AB297" i="179" a="1"/>
  <c r="AB297" i="179" s="1"/>
  <c r="AB272" i="179" a="1"/>
  <c r="AB272" i="179" s="1"/>
  <c r="AB314" i="179" a="1"/>
  <c r="AB314" i="179" s="1"/>
  <c r="AB310" i="179" a="1"/>
  <c r="AB310" i="179" s="1"/>
  <c r="AB289" i="179" a="1"/>
  <c r="AB289" i="179" s="1"/>
  <c r="AB285" i="179" a="1"/>
  <c r="AB285" i="179" s="1"/>
  <c r="AB264" i="179" a="1"/>
  <c r="AB264" i="179" s="1"/>
  <c r="AB260" i="179" a="1"/>
  <c r="AB260" i="179" s="1"/>
  <c r="AB239" i="179" a="1"/>
  <c r="AB239" i="179" s="1"/>
  <c r="AB235" i="179" a="1"/>
  <c r="AB235" i="179" s="1"/>
  <c r="AB332" i="179" a="1"/>
  <c r="AB332" i="179" s="1"/>
  <c r="AB307" i="179" a="1"/>
  <c r="AB307" i="179" s="1"/>
  <c r="AB282" i="179" a="1"/>
  <c r="AB282" i="179" s="1"/>
  <c r="AB257" i="179" a="1"/>
  <c r="AB257" i="179" s="1"/>
  <c r="AB232" i="179" a="1"/>
  <c r="AB232" i="179" s="1"/>
  <c r="AB223" i="179" a="1"/>
  <c r="AB223" i="179" s="1"/>
  <c r="AB328" i="179" a="1"/>
  <c r="AB328" i="179" s="1"/>
  <c r="AB303" i="179" a="1"/>
  <c r="AB303" i="179" s="1"/>
  <c r="AB278" i="179" a="1"/>
  <c r="AB278" i="179" s="1"/>
  <c r="AB253" i="179" a="1"/>
  <c r="AB253" i="179" s="1"/>
  <c r="AB228" i="179" a="1"/>
  <c r="AB228" i="179" s="1"/>
  <c r="AB323" i="179" a="1"/>
  <c r="AB323" i="179" s="1"/>
  <c r="AB327" i="179" a="1"/>
  <c r="AB327" i="179" s="1"/>
  <c r="AB318" i="179" a="1"/>
  <c r="AB318" i="179" s="1"/>
  <c r="AB248" i="179" a="1"/>
  <c r="AB248" i="179" s="1"/>
  <c r="AB246" i="179" a="1"/>
  <c r="AB246" i="179" s="1"/>
  <c r="AB222" i="179" a="1"/>
  <c r="AB222" i="179" s="1"/>
  <c r="AB217" i="179" a="1"/>
  <c r="AB217" i="179" s="1"/>
  <c r="AB212" i="179" a="1"/>
  <c r="AB212" i="179" s="1"/>
  <c r="AB207" i="179" a="1"/>
  <c r="AB207" i="179" s="1"/>
  <c r="AB202" i="179" a="1"/>
  <c r="AB202" i="179" s="1"/>
  <c r="AB197" i="179" a="1"/>
  <c r="AB197" i="179" s="1"/>
  <c r="AB192" i="179" a="1"/>
  <c r="AB192" i="179" s="1"/>
  <c r="AB187" i="179" a="1"/>
  <c r="AB187" i="179" s="1"/>
  <c r="AB182" i="179" a="1"/>
  <c r="AB182" i="179" s="1"/>
  <c r="AB177" i="179" a="1"/>
  <c r="AB177" i="179" s="1"/>
  <c r="AB172" i="179" a="1"/>
  <c r="AB172" i="179" s="1"/>
  <c r="AB331" i="179" a="1"/>
  <c r="AB331" i="179" s="1"/>
  <c r="AB277" i="179" a="1"/>
  <c r="AB277" i="179" s="1"/>
  <c r="AB292" i="179" a="1"/>
  <c r="AB292" i="179" s="1"/>
  <c r="AB265" i="179" a="1"/>
  <c r="AB265" i="179" s="1"/>
  <c r="AB261" i="179" a="1"/>
  <c r="AB261" i="179" s="1"/>
  <c r="AB259" i="179" a="1"/>
  <c r="AB259" i="179" s="1"/>
  <c r="AB230" i="179" a="1"/>
  <c r="AB230" i="179" s="1"/>
  <c r="AB225" i="179" a="1"/>
  <c r="AB225" i="179" s="1"/>
  <c r="AB267" i="179" a="1"/>
  <c r="AB267" i="179" s="1"/>
  <c r="AB242" i="179" a="1"/>
  <c r="AB242" i="179" s="1"/>
  <c r="AB319" i="179" a="1"/>
  <c r="AB319" i="179" s="1"/>
  <c r="AB249" i="179" a="1"/>
  <c r="AB249" i="179" s="1"/>
  <c r="AB241" i="179" a="1"/>
  <c r="AB241" i="179" s="1"/>
  <c r="AB311" i="179" a="1"/>
  <c r="AB311" i="179" s="1"/>
  <c r="AB290" i="179" a="1"/>
  <c r="AB290" i="179" s="1"/>
  <c r="AB293" i="179" a="1"/>
  <c r="AB293" i="179" s="1"/>
  <c r="AB215" i="179" a="1"/>
  <c r="AB215" i="179" s="1"/>
  <c r="AB190" i="179" a="1"/>
  <c r="AB190" i="179" s="1"/>
  <c r="AB315" i="179" a="1"/>
  <c r="AB315" i="179" s="1"/>
  <c r="AB276" i="179" a="1"/>
  <c r="AB276" i="179" s="1"/>
  <c r="AB306" i="179" a="1"/>
  <c r="AB306" i="179" s="1"/>
  <c r="AB283" i="179" a="1"/>
  <c r="AB283" i="179" s="1"/>
  <c r="AB256" i="179" a="1"/>
  <c r="AB256" i="179" s="1"/>
  <c r="AB220" i="179" a="1"/>
  <c r="AB220" i="179" s="1"/>
  <c r="AB286" i="179" a="1"/>
  <c r="AB286" i="179" s="1"/>
  <c r="AB294" i="179" a="1"/>
  <c r="AB294" i="179" s="1"/>
  <c r="AB258" i="179" a="1"/>
  <c r="AB258" i="179" s="1"/>
  <c r="AB247" i="179" a="1"/>
  <c r="AB247" i="179" s="1"/>
  <c r="AB216" i="179" a="1"/>
  <c r="AB216" i="179" s="1"/>
  <c r="AB199" i="179" a="1"/>
  <c r="AB199" i="179" s="1"/>
  <c r="AB185" i="179" a="1"/>
  <c r="AB185" i="179" s="1"/>
  <c r="AB183" i="179" a="1"/>
  <c r="AB183" i="179" s="1"/>
  <c r="AB158" i="179" a="1"/>
  <c r="AB158" i="179" s="1"/>
  <c r="AB271" i="179" a="1"/>
  <c r="AB271" i="179" s="1"/>
  <c r="AB233" i="179" a="1"/>
  <c r="AB233" i="179" s="1"/>
  <c r="AB205" i="179" a="1"/>
  <c r="AB205" i="179" s="1"/>
  <c r="AB201" i="179" a="1"/>
  <c r="AB201" i="179" s="1"/>
  <c r="AB171" i="179" a="1"/>
  <c r="AB171" i="179" s="1"/>
  <c r="AB167" i="179" a="1"/>
  <c r="AB167" i="179" s="1"/>
  <c r="AB142" i="179" a="1"/>
  <c r="AB142" i="179" s="1"/>
  <c r="AB133" i="179" a="1"/>
  <c r="AB133" i="179" s="1"/>
  <c r="AB128" i="179" a="1"/>
  <c r="AB128" i="179" s="1"/>
  <c r="AB123" i="179" a="1"/>
  <c r="AB123" i="179" s="1"/>
  <c r="AB118" i="179" a="1"/>
  <c r="AB118" i="179" s="1"/>
  <c r="AB113" i="179" a="1"/>
  <c r="AB113" i="179" s="1"/>
  <c r="AB298" i="179" a="1"/>
  <c r="AB298" i="179" s="1"/>
  <c r="AB250" i="179" a="1"/>
  <c r="AB250" i="179" s="1"/>
  <c r="AB159" i="179" a="1"/>
  <c r="AB159" i="179" s="1"/>
  <c r="AB281" i="179" a="1"/>
  <c r="AB281" i="179" s="1"/>
  <c r="AB273" i="179" a="1"/>
  <c r="AB273" i="179" s="1"/>
  <c r="AB173" i="179" a="1"/>
  <c r="AB173" i="179" s="1"/>
  <c r="AB160" i="179" a="1"/>
  <c r="AB160" i="179" s="1"/>
  <c r="AB269" i="179" a="1"/>
  <c r="AB269" i="179" s="1"/>
  <c r="AB214" i="179" a="1"/>
  <c r="AB214" i="179" s="1"/>
  <c r="AB161" i="179" a="1"/>
  <c r="AB161" i="179" s="1"/>
  <c r="AB149" i="179" a="1"/>
  <c r="AB149" i="179" s="1"/>
  <c r="AB124" i="179" a="1"/>
  <c r="AB124" i="179" s="1"/>
  <c r="AB121" i="179" a="1"/>
  <c r="AB121" i="179" s="1"/>
  <c r="AB115" i="179" a="1"/>
  <c r="AB115" i="179" s="1"/>
  <c r="AB108" i="179" a="1"/>
  <c r="AB108" i="179" s="1"/>
  <c r="AB101" i="179" a="1"/>
  <c r="AB101" i="179" s="1"/>
  <c r="AB211" i="179" a="1"/>
  <c r="AB211" i="179" s="1"/>
  <c r="AB200" i="179" a="1"/>
  <c r="AB200" i="179" s="1"/>
  <c r="AB184" i="179" a="1"/>
  <c r="AB184" i="179" s="1"/>
  <c r="AB179" i="179" a="1"/>
  <c r="AB179" i="179" s="1"/>
  <c r="AB137" i="179" a="1"/>
  <c r="AB137" i="179" s="1"/>
  <c r="AB132" i="179" a="1"/>
  <c r="AB132" i="179" s="1"/>
  <c r="AB234" i="179" a="1"/>
  <c r="AB234" i="179" s="1"/>
  <c r="AB229" i="179" a="1"/>
  <c r="AB229" i="179" s="1"/>
  <c r="AB111" i="179" a="1"/>
  <c r="AB111" i="179" s="1"/>
  <c r="AB96" i="179" a="1"/>
  <c r="AB96" i="179" s="1"/>
  <c r="AB302" i="179" a="1"/>
  <c r="AB302" i="179" s="1"/>
  <c r="AB255" i="179" a="1"/>
  <c r="AB255" i="179" s="1"/>
  <c r="AB209" i="179" a="1"/>
  <c r="AB209" i="179" s="1"/>
  <c r="AB203" i="179" a="1"/>
  <c r="AB203" i="179" s="1"/>
  <c r="AB188" i="179" a="1"/>
  <c r="AB188" i="179" s="1"/>
  <c r="AB169" i="179" a="1"/>
  <c r="AB169" i="179" s="1"/>
  <c r="AB244" i="179" a="1"/>
  <c r="AB244" i="179" s="1"/>
  <c r="AB218" i="179" a="1"/>
  <c r="AB218" i="179" s="1"/>
  <c r="AB206" i="179" a="1"/>
  <c r="AB206" i="179" s="1"/>
  <c r="AB191" i="179" a="1"/>
  <c r="AB191" i="179" s="1"/>
  <c r="AB279" i="179" a="1"/>
  <c r="AB279" i="179" s="1"/>
  <c r="AB268" i="179" a="1"/>
  <c r="AB268" i="179" s="1"/>
  <c r="AB221" i="179" a="1"/>
  <c r="AB221" i="179" s="1"/>
  <c r="AB254" i="179" a="1"/>
  <c r="AB254" i="179" s="1"/>
  <c r="AB243" i="179" a="1"/>
  <c r="AB243" i="179" s="1"/>
  <c r="AB165" i="179" a="1"/>
  <c r="AB165" i="179" s="1"/>
  <c r="AB163" i="179" a="1"/>
  <c r="AB163" i="179" s="1"/>
  <c r="AB196" i="179" a="1"/>
  <c r="AB196" i="179" s="1"/>
  <c r="AB176" i="179" a="1"/>
  <c r="AB176" i="179" s="1"/>
  <c r="AB208" i="179" a="1"/>
  <c r="AB208" i="179" s="1"/>
  <c r="AB155" i="179" a="1"/>
  <c r="AB155" i="179" s="1"/>
  <c r="AB127" i="179" a="1"/>
  <c r="AB127" i="179" s="1"/>
  <c r="AB193" i="179" a="1"/>
  <c r="AB193" i="179" s="1"/>
  <c r="AB157" i="179" a="1"/>
  <c r="AB157" i="179" s="1"/>
  <c r="AB136" i="179" a="1"/>
  <c r="AB136" i="179" s="1"/>
  <c r="AB120" i="179" a="1"/>
  <c r="AB120" i="179" s="1"/>
  <c r="AB94" i="179" a="1"/>
  <c r="AB94" i="179" s="1"/>
  <c r="AB125" i="179" a="1"/>
  <c r="AB125" i="179" s="1"/>
  <c r="AB153" i="179" a="1"/>
  <c r="AB153" i="179" s="1"/>
  <c r="AB151" i="179" a="1"/>
  <c r="AB151" i="179" s="1"/>
  <c r="AB147" i="179" a="1"/>
  <c r="AB147" i="179" s="1"/>
  <c r="AB134" i="179" a="1"/>
  <c r="AB134" i="179" s="1"/>
  <c r="AB104" i="179" a="1"/>
  <c r="AB104" i="179" s="1"/>
  <c r="AB98" i="179" a="1"/>
  <c r="AB98" i="179" s="1"/>
  <c r="AB86" i="179" a="1"/>
  <c r="AB86" i="179" s="1"/>
  <c r="AB81" i="179" a="1"/>
  <c r="AB81" i="179" s="1"/>
  <c r="AB275" i="179" a="1"/>
  <c r="AB275" i="179" s="1"/>
  <c r="AB231" i="179" a="1"/>
  <c r="AB231" i="179" s="1"/>
  <c r="AB175" i="179" a="1"/>
  <c r="AB175" i="179" s="1"/>
  <c r="AB166" i="179" a="1"/>
  <c r="AB166" i="179" s="1"/>
  <c r="AB252" i="179" a="1"/>
  <c r="AB252" i="179" s="1"/>
  <c r="AB213" i="179" a="1"/>
  <c r="AB213" i="179" s="1"/>
  <c r="AB198" i="179" a="1"/>
  <c r="AB198" i="179" s="1"/>
  <c r="AB170" i="179" a="1"/>
  <c r="AB170" i="179" s="1"/>
  <c r="AB168" i="179" a="1"/>
  <c r="AB168" i="179" s="1"/>
  <c r="AB164" i="179" a="1"/>
  <c r="AB164" i="179" s="1"/>
  <c r="AB130" i="179" a="1"/>
  <c r="AB130" i="179" s="1"/>
  <c r="AB226" i="179" a="1"/>
  <c r="AB226" i="179" s="1"/>
  <c r="AB219" i="179" a="1"/>
  <c r="AB219" i="179" s="1"/>
  <c r="AB204" i="179" a="1"/>
  <c r="AB204" i="179" s="1"/>
  <c r="AB189" i="179" a="1"/>
  <c r="AB189" i="179" s="1"/>
  <c r="AB251" i="179" a="1"/>
  <c r="AB251" i="179" s="1"/>
  <c r="AB210" i="179" a="1"/>
  <c r="AB210" i="179" s="1"/>
  <c r="AB195" i="179" a="1"/>
  <c r="AB195" i="179" s="1"/>
  <c r="AB245" i="179" a="1"/>
  <c r="AB245" i="179" s="1"/>
  <c r="AB240" i="179" a="1"/>
  <c r="AB240" i="179" s="1"/>
  <c r="AB180" i="179" a="1"/>
  <c r="AB180" i="179" s="1"/>
  <c r="AB194" i="179" a="1"/>
  <c r="AB194" i="179" s="1"/>
  <c r="AB112" i="179" a="1"/>
  <c r="AB112" i="179" s="1"/>
  <c r="AB89" i="179" a="1"/>
  <c r="AB89" i="179" s="1"/>
  <c r="AB61" i="179" a="1"/>
  <c r="AB61" i="179" s="1"/>
  <c r="AB36" i="179" a="1"/>
  <c r="AB36" i="179" s="1"/>
  <c r="AB178" i="179" a="1"/>
  <c r="AB178" i="179" s="1"/>
  <c r="AB154" i="179" a="1"/>
  <c r="AB154" i="179" s="1"/>
  <c r="AB145" i="179" a="1"/>
  <c r="AB145" i="179" s="1"/>
  <c r="AB126" i="179" a="1"/>
  <c r="AB126" i="179" s="1"/>
  <c r="AB114" i="179" a="1"/>
  <c r="AB114" i="179" s="1"/>
  <c r="AB105" i="179" a="1"/>
  <c r="AB105" i="179" s="1"/>
  <c r="AB87" i="179" a="1"/>
  <c r="AB87" i="179" s="1"/>
  <c r="AB152" i="179" a="1"/>
  <c r="AB152" i="179" s="1"/>
  <c r="AB69" i="179" a="1"/>
  <c r="AB69" i="179" s="1"/>
  <c r="AB67" i="179" a="1"/>
  <c r="AB67" i="179" s="1"/>
  <c r="AB48" i="179" a="1"/>
  <c r="AB48" i="179" s="1"/>
  <c r="AB29" i="179" a="1"/>
  <c r="AB29" i="179" s="1"/>
  <c r="AB22" i="179" a="1"/>
  <c r="AB22" i="179" s="1"/>
  <c r="AB110" i="179" a="1"/>
  <c r="AB110" i="179" s="1"/>
  <c r="AB129" i="179" a="1"/>
  <c r="AB129" i="179" s="1"/>
  <c r="AB181" i="179" a="1"/>
  <c r="AB181" i="179" s="1"/>
  <c r="AB138" i="179" a="1"/>
  <c r="AB138" i="179" s="1"/>
  <c r="AB46" i="179" a="1"/>
  <c r="AB46" i="179" s="1"/>
  <c r="AB15" i="179" a="1"/>
  <c r="AB15" i="179" s="1"/>
  <c r="AB148" i="179" a="1"/>
  <c r="AB148" i="179" s="1"/>
  <c r="AB141" i="179" a="1"/>
  <c r="AB141" i="179" s="1"/>
  <c r="AB100" i="179" a="1"/>
  <c r="AB100" i="179" s="1"/>
  <c r="AB83" i="179" a="1"/>
  <c r="AB83" i="179" s="1"/>
  <c r="AB107" i="179" a="1"/>
  <c r="AB107" i="179" s="1"/>
  <c r="AB91" i="179" a="1"/>
  <c r="AB91" i="179" s="1"/>
  <c r="AB85" i="179" a="1"/>
  <c r="AB85" i="179" s="1"/>
  <c r="AB79" i="179" a="1"/>
  <c r="AB79" i="179" s="1"/>
  <c r="AB51" i="179" a="1"/>
  <c r="AB51" i="179" s="1"/>
  <c r="AB102" i="179" a="1"/>
  <c r="AB102" i="179" s="1"/>
  <c r="AB77" i="179" a="1"/>
  <c r="AB77" i="179" s="1"/>
  <c r="AB162" i="179" a="1"/>
  <c r="AB162" i="179" s="1"/>
  <c r="AB93" i="179" a="1"/>
  <c r="AB93" i="179" s="1"/>
  <c r="AB144" i="179" a="1"/>
  <c r="AB144" i="179" s="1"/>
  <c r="AB131" i="179" a="1"/>
  <c r="AB131" i="179" s="1"/>
  <c r="AB95" i="179" a="1"/>
  <c r="AB95" i="179" s="1"/>
  <c r="AB70" i="179" a="1"/>
  <c r="AB70" i="179" s="1"/>
  <c r="AB63" i="179" a="1"/>
  <c r="AB63" i="179" s="1"/>
  <c r="AB44" i="179" a="1"/>
  <c r="AB44" i="179" s="1"/>
  <c r="AB42" i="179" a="1"/>
  <c r="AB42" i="179" s="1"/>
  <c r="AB23" i="179" a="1"/>
  <c r="AB23" i="179" s="1"/>
  <c r="AB16" i="179" a="1"/>
  <c r="AB16" i="179" s="1"/>
  <c r="AB5" i="179" a="1"/>
  <c r="AB5" i="179" s="1"/>
  <c r="AB75" i="179" a="1"/>
  <c r="AB75" i="179" s="1"/>
  <c r="AB68" i="179" a="1"/>
  <c r="AB68" i="179" s="1"/>
  <c r="AB11" i="179" a="1"/>
  <c r="AB11" i="179" s="1"/>
  <c r="AB122" i="179" a="1"/>
  <c r="AB122" i="179" s="1"/>
  <c r="AB117" i="179" a="1"/>
  <c r="AB117" i="179" s="1"/>
  <c r="AB109" i="179" a="1"/>
  <c r="AB109" i="179" s="1"/>
  <c r="AB8" i="179" a="1"/>
  <c r="AB8" i="179" s="1"/>
  <c r="AB49" i="179" a="1"/>
  <c r="AB49" i="179" s="1"/>
  <c r="AB30" i="179" a="1"/>
  <c r="AB30" i="179" s="1"/>
  <c r="AB28" i="179" a="1"/>
  <c r="AB28" i="179" s="1"/>
  <c r="AB2" i="179" a="1"/>
  <c r="AB2" i="179" s="1"/>
  <c r="W2" i="179" s="1"/>
  <c r="AB119" i="179" a="1"/>
  <c r="AB119" i="179" s="1"/>
  <c r="AB97" i="179" a="1"/>
  <c r="AB97" i="179" s="1"/>
  <c r="AB174" i="179" a="1"/>
  <c r="AB174" i="179" s="1"/>
  <c r="AB143" i="179" a="1"/>
  <c r="AB143" i="179" s="1"/>
  <c r="AB99" i="179" a="1"/>
  <c r="AB99" i="179" s="1"/>
  <c r="AB73" i="179" a="1"/>
  <c r="AB73" i="179" s="1"/>
  <c r="AB54" i="179" a="1"/>
  <c r="AB54" i="179" s="1"/>
  <c r="AB47" i="179" a="1"/>
  <c r="AB47" i="179" s="1"/>
  <c r="AB35" i="179" a="1"/>
  <c r="AB35" i="179" s="1"/>
  <c r="AB150" i="179" a="1"/>
  <c r="AB150" i="179" s="1"/>
  <c r="AB140" i="179" a="1"/>
  <c r="AB140" i="179" s="1"/>
  <c r="AB116" i="179" a="1"/>
  <c r="AB116" i="179" s="1"/>
  <c r="AB66" i="179" a="1"/>
  <c r="AB66" i="179" s="1"/>
  <c r="AB26" i="179" a="1"/>
  <c r="AB26" i="179" s="1"/>
  <c r="AB186" i="179" a="1"/>
  <c r="AB186" i="179" s="1"/>
  <c r="AB106" i="179" a="1"/>
  <c r="AB106" i="179" s="1"/>
  <c r="AB84" i="179" a="1"/>
  <c r="AB84" i="179" s="1"/>
  <c r="AB78" i="179" a="1"/>
  <c r="AB78" i="179" s="1"/>
  <c r="AB31" i="179" a="1"/>
  <c r="AB31" i="179" s="1"/>
  <c r="AB3" i="179" a="1"/>
  <c r="AB3" i="179" s="1"/>
  <c r="AB236" i="179" a="1"/>
  <c r="AB236" i="179" s="1"/>
  <c r="AB92" i="179" a="1"/>
  <c r="AB92" i="179" s="1"/>
  <c r="AB88" i="179" a="1"/>
  <c r="AB88" i="179" s="1"/>
  <c r="AB82" i="179" a="1"/>
  <c r="AB82" i="179" s="1"/>
  <c r="AB59" i="179" a="1"/>
  <c r="AB59" i="179" s="1"/>
  <c r="AB52" i="179" a="1"/>
  <c r="AB52" i="179" s="1"/>
  <c r="AB40" i="179" a="1"/>
  <c r="AB40" i="179" s="1"/>
  <c r="AB33" i="179" a="1"/>
  <c r="AB33" i="179" s="1"/>
  <c r="AB14" i="179" a="1"/>
  <c r="AB14" i="179" s="1"/>
  <c r="AB6" i="179" a="1"/>
  <c r="AB6" i="179" s="1"/>
  <c r="AB139" i="179" a="1"/>
  <c r="AB139" i="179" s="1"/>
  <c r="AB90" i="179" a="1"/>
  <c r="AB90" i="179" s="1"/>
  <c r="AB80" i="179" a="1"/>
  <c r="AB80" i="179" s="1"/>
  <c r="AB71" i="179" a="1"/>
  <c r="AB71" i="179" s="1"/>
  <c r="AB53" i="179" a="1"/>
  <c r="AB53" i="179" s="1"/>
  <c r="AB27" i="179" a="1"/>
  <c r="AB27" i="179" s="1"/>
  <c r="AB17" i="179" a="1"/>
  <c r="AB17" i="179" s="1"/>
  <c r="AB60" i="179" a="1"/>
  <c r="AB60" i="179" s="1"/>
  <c r="AB45" i="179" a="1"/>
  <c r="AB45" i="179" s="1"/>
  <c r="AB20" i="179" a="1"/>
  <c r="AB20" i="179" s="1"/>
  <c r="AB41" i="179" a="1"/>
  <c r="AB41" i="179" s="1"/>
  <c r="AB34" i="179" a="1"/>
  <c r="AB34" i="179" s="1"/>
  <c r="AB21" i="179" a="1"/>
  <c r="AB21" i="179" s="1"/>
  <c r="AB156" i="179" a="1"/>
  <c r="AB156" i="179" s="1"/>
  <c r="AB227" i="179" a="1"/>
  <c r="AB227" i="179" s="1"/>
  <c r="AB64" i="179" a="1"/>
  <c r="AB64" i="179" s="1"/>
  <c r="AB56" i="179" a="1"/>
  <c r="AB56" i="179" s="1"/>
  <c r="AB39" i="179" a="1"/>
  <c r="AB39" i="179" s="1"/>
  <c r="AB72" i="179" a="1"/>
  <c r="AB72" i="179" s="1"/>
  <c r="AB13" i="179" a="1"/>
  <c r="AB13" i="179" s="1"/>
  <c r="AB146" i="179" a="1"/>
  <c r="AB146" i="179" s="1"/>
  <c r="AB43" i="179" a="1"/>
  <c r="AB43" i="179" s="1"/>
  <c r="AB76" i="179" a="1"/>
  <c r="AB76" i="179" s="1"/>
  <c r="AB62" i="179" a="1"/>
  <c r="AB62" i="179" s="1"/>
  <c r="AB10" i="179" a="1"/>
  <c r="AB10" i="179" s="1"/>
  <c r="AB135" i="179" a="1"/>
  <c r="AB135" i="179" s="1"/>
  <c r="AB32" i="179" a="1"/>
  <c r="AB32" i="179" s="1"/>
  <c r="AB57" i="179" a="1"/>
  <c r="AB57" i="179" s="1"/>
  <c r="AB38" i="179" a="1"/>
  <c r="AB38" i="179" s="1"/>
  <c r="AB55" i="179" a="1"/>
  <c r="AB55" i="179" s="1"/>
  <c r="AB19" i="179" a="1"/>
  <c r="AB19" i="179" s="1"/>
  <c r="AB7" i="179" a="1"/>
  <c r="AB7" i="179" s="1"/>
  <c r="AB50" i="179" a="1"/>
  <c r="AB50" i="179" s="1"/>
  <c r="AB74" i="179" a="1"/>
  <c r="AB74" i="179" s="1"/>
  <c r="AB24" i="179" a="1"/>
  <c r="AB24" i="179" s="1"/>
  <c r="AB25" i="179" a="1"/>
  <c r="AB25" i="179" s="1"/>
  <c r="AB4" i="179" a="1"/>
  <c r="AB4" i="179" s="1"/>
  <c r="AB12" i="179" a="1"/>
  <c r="AB12" i="179" s="1"/>
  <c r="AB37" i="179" a="1"/>
  <c r="AB37" i="179" s="1"/>
  <c r="AB65" i="179" a="1"/>
  <c r="AB65" i="179" s="1"/>
  <c r="AB18" i="179" a="1"/>
  <c r="AB18" i="179" s="1"/>
  <c r="AB103" i="179" a="1"/>
  <c r="AB103" i="179" s="1"/>
  <c r="AB58" i="179" a="1"/>
  <c r="AB58" i="179" s="1"/>
  <c r="AB9" i="179" a="1"/>
  <c r="AB9" i="179" s="1"/>
  <c r="W1" i="179"/>
  <c r="AC1" i="179"/>
  <c r="AA1" i="179"/>
  <c r="I3" i="179"/>
  <c r="Y1" i="179" s="1"/>
  <c r="Z1" i="179"/>
  <c r="AC330" i="178" a="1"/>
  <c r="AC330" i="178" s="1"/>
  <c r="AC331" i="178" a="1"/>
  <c r="AC331" i="178" s="1"/>
  <c r="AC326" i="178" a="1"/>
  <c r="AC326" i="178" s="1"/>
  <c r="AC321" i="178" a="1"/>
  <c r="AC321" i="178" s="1"/>
  <c r="AC316" i="178" a="1"/>
  <c r="AC316" i="178" s="1"/>
  <c r="AC311" i="178" a="1"/>
  <c r="AC311" i="178" s="1"/>
  <c r="AC306" i="178" a="1"/>
  <c r="AC306" i="178" s="1"/>
  <c r="AC301" i="178" a="1"/>
  <c r="AC301" i="178" s="1"/>
  <c r="AC296" i="178" a="1"/>
  <c r="AC296" i="178" s="1"/>
  <c r="AC291" i="178" a="1"/>
  <c r="AC291" i="178" s="1"/>
  <c r="AC286" i="178" a="1"/>
  <c r="AC286" i="178" s="1"/>
  <c r="AC281" i="178" a="1"/>
  <c r="AC281" i="178" s="1"/>
  <c r="AC276" i="178" a="1"/>
  <c r="AC276" i="178" s="1"/>
  <c r="AC333" i="178" a="1"/>
  <c r="AC333" i="178" s="1"/>
  <c r="AC325" i="178" a="1"/>
  <c r="AC325" i="178" s="1"/>
  <c r="AC307" i="178" a="1"/>
  <c r="AC307" i="178" s="1"/>
  <c r="AC300" i="178" a="1"/>
  <c r="AC300" i="178" s="1"/>
  <c r="AC284" i="178" a="1"/>
  <c r="AC284" i="178" s="1"/>
  <c r="AC279" i="178" a="1"/>
  <c r="AC279" i="178" s="1"/>
  <c r="AC274" i="178" a="1"/>
  <c r="AC274" i="178" s="1"/>
  <c r="AC266" i="178" a="1"/>
  <c r="AC266" i="178" s="1"/>
  <c r="AC252" i="178" a="1"/>
  <c r="AC252" i="178" s="1"/>
  <c r="AC249" i="178" a="1"/>
  <c r="AC249" i="178" s="1"/>
  <c r="AC246" i="178" a="1"/>
  <c r="AC246" i="178" s="1"/>
  <c r="AC236" i="178" a="1"/>
  <c r="AC236" i="178" s="1"/>
  <c r="AC317" i="178" a="1"/>
  <c r="AC317" i="178" s="1"/>
  <c r="AC310" i="178" a="1"/>
  <c r="AC310" i="178" s="1"/>
  <c r="AC292" i="178" a="1"/>
  <c r="AC292" i="178" s="1"/>
  <c r="AC285" i="178" a="1"/>
  <c r="AC285" i="178" s="1"/>
  <c r="AC280" i="178" a="1"/>
  <c r="AC280" i="178" s="1"/>
  <c r="AC275" i="178" a="1"/>
  <c r="AC275" i="178" s="1"/>
  <c r="AC267" i="178" a="1"/>
  <c r="AC267" i="178" s="1"/>
  <c r="AC256" i="178" a="1"/>
  <c r="AC256" i="178" s="1"/>
  <c r="AC332" i="178" a="1"/>
  <c r="AC332" i="178" s="1"/>
  <c r="AC308" i="178" a="1"/>
  <c r="AC308" i="178" s="1"/>
  <c r="AC234" i="178" a="1"/>
  <c r="AC234" i="178" s="1"/>
  <c r="AC270" i="178" a="1"/>
  <c r="AC270" i="178" s="1"/>
  <c r="AC227" i="178" a="1"/>
  <c r="AC227" i="178" s="1"/>
  <c r="AC222" i="178" a="1"/>
  <c r="AC222" i="178" s="1"/>
  <c r="AC217" i="178" a="1"/>
  <c r="AC217" i="178" s="1"/>
  <c r="AC212" i="178" a="1"/>
  <c r="AC212" i="178" s="1"/>
  <c r="AC207" i="178" a="1"/>
  <c r="AC207" i="178" s="1"/>
  <c r="AC324" i="178" a="1"/>
  <c r="AC324" i="178" s="1"/>
  <c r="AC322" i="178" a="1"/>
  <c r="AC322" i="178" s="1"/>
  <c r="AC315" i="178" a="1"/>
  <c r="AC315" i="178" s="1"/>
  <c r="AC297" i="178" a="1"/>
  <c r="AC297" i="178" s="1"/>
  <c r="AC290" i="178" a="1"/>
  <c r="AC290" i="178" s="1"/>
  <c r="AC262" i="178" a="1"/>
  <c r="AC262" i="178" s="1"/>
  <c r="AC251" i="178" a="1"/>
  <c r="AC251" i="178" s="1"/>
  <c r="AC231" i="178" a="1"/>
  <c r="AC231" i="178" s="1"/>
  <c r="AC304" i="178" a="1"/>
  <c r="AC304" i="178" s="1"/>
  <c r="AC268" i="178" a="1"/>
  <c r="AC268" i="178" s="1"/>
  <c r="AC254" i="178" a="1"/>
  <c r="AC254" i="178" s="1"/>
  <c r="AC242" i="178" a="1"/>
  <c r="AC242" i="178" s="1"/>
  <c r="AC228" i="178" a="1"/>
  <c r="AC228" i="178" s="1"/>
  <c r="AC320" i="178" a="1"/>
  <c r="AC320" i="178" s="1"/>
  <c r="AC302" i="178" a="1"/>
  <c r="AC302" i="178" s="1"/>
  <c r="AC295" i="178" a="1"/>
  <c r="AC295" i="178" s="1"/>
  <c r="AC271" i="178" a="1"/>
  <c r="AC271" i="178" s="1"/>
  <c r="AC257" i="178" a="1"/>
  <c r="AC257" i="178" s="1"/>
  <c r="AC327" i="178" a="1"/>
  <c r="AC327" i="178" s="1"/>
  <c r="AC318" i="178" a="1"/>
  <c r="AC318" i="178" s="1"/>
  <c r="AC293" i="178" a="1"/>
  <c r="AC293" i="178" s="1"/>
  <c r="AC239" i="178" a="1"/>
  <c r="AC239" i="178" s="1"/>
  <c r="AC329" i="178" a="1"/>
  <c r="AC329" i="178" s="1"/>
  <c r="AC289" i="178" a="1"/>
  <c r="AC289" i="178" s="1"/>
  <c r="AC205" i="178" a="1"/>
  <c r="AC205" i="178" s="1"/>
  <c r="AC201" i="178" a="1"/>
  <c r="AC201" i="178" s="1"/>
  <c r="AC196" i="178" a="1"/>
  <c r="AC196" i="178" s="1"/>
  <c r="AC191" i="178" a="1"/>
  <c r="AC191" i="178" s="1"/>
  <c r="AC186" i="178" a="1"/>
  <c r="AC186" i="178" s="1"/>
  <c r="AC181" i="178" a="1"/>
  <c r="AC181" i="178" s="1"/>
  <c r="AC176" i="178" a="1"/>
  <c r="AC176" i="178" s="1"/>
  <c r="AC263" i="178" a="1"/>
  <c r="AC263" i="178" s="1"/>
  <c r="AC243" i="178" a="1"/>
  <c r="AC243" i="178" s="1"/>
  <c r="AC241" i="178" a="1"/>
  <c r="AC241" i="178" s="1"/>
  <c r="AC203" i="178" a="1"/>
  <c r="AC203" i="178" s="1"/>
  <c r="AC255" i="178" a="1"/>
  <c r="AC255" i="178" s="1"/>
  <c r="AC250" i="178" a="1"/>
  <c r="AC250" i="178" s="1"/>
  <c r="AC232" i="178" a="1"/>
  <c r="AC232" i="178" s="1"/>
  <c r="AC230" i="178" a="1"/>
  <c r="AC230" i="178" s="1"/>
  <c r="AC216" i="178" a="1"/>
  <c r="AC216" i="178" s="1"/>
  <c r="AC213" i="178" a="1"/>
  <c r="AC213" i="178" s="1"/>
  <c r="AC314" i="178" a="1"/>
  <c r="AC314" i="178" s="1"/>
  <c r="AC260" i="178" a="1"/>
  <c r="AC260" i="178" s="1"/>
  <c r="AC210" i="178" a="1"/>
  <c r="AC210" i="178" s="1"/>
  <c r="AC199" i="178" a="1"/>
  <c r="AC199" i="178" s="1"/>
  <c r="AC194" i="178" a="1"/>
  <c r="AC194" i="178" s="1"/>
  <c r="AC189" i="178" a="1"/>
  <c r="AC189" i="178" s="1"/>
  <c r="AC184" i="178" a="1"/>
  <c r="AC184" i="178" s="1"/>
  <c r="AC179" i="178" a="1"/>
  <c r="AC179" i="178" s="1"/>
  <c r="AC305" i="178" a="1"/>
  <c r="AC305" i="178" s="1"/>
  <c r="AC299" i="178" a="1"/>
  <c r="AC299" i="178" s="1"/>
  <c r="AC287" i="178" a="1"/>
  <c r="AC287" i="178" s="1"/>
  <c r="AC273" i="178" a="1"/>
  <c r="AC273" i="178" s="1"/>
  <c r="AC245" i="178" a="1"/>
  <c r="AC245" i="178" s="1"/>
  <c r="AC323" i="178" a="1"/>
  <c r="AC323" i="178" s="1"/>
  <c r="AC265" i="178" a="1"/>
  <c r="AC265" i="178" s="1"/>
  <c r="AC247" i="178" a="1"/>
  <c r="AC247" i="178" s="1"/>
  <c r="AC240" i="178" a="1"/>
  <c r="AC240" i="178" s="1"/>
  <c r="AC238" i="178" a="1"/>
  <c r="AC238" i="178" s="1"/>
  <c r="AC278" i="178" a="1"/>
  <c r="AC278" i="178" s="1"/>
  <c r="AC220" i="178" a="1"/>
  <c r="AC220" i="178" s="1"/>
  <c r="AC202" i="178" a="1"/>
  <c r="AC202" i="178" s="1"/>
  <c r="AC193" i="178" a="1"/>
  <c r="AC193" i="178" s="1"/>
  <c r="AC183" i="178" a="1"/>
  <c r="AC183" i="178" s="1"/>
  <c r="AC187" i="178" a="1"/>
  <c r="AC187" i="178" s="1"/>
  <c r="AC259" i="178" a="1"/>
  <c r="AC259" i="178" s="1"/>
  <c r="AC223" i="178" a="1"/>
  <c r="AC223" i="178" s="1"/>
  <c r="AC192" i="178" a="1"/>
  <c r="AC192" i="178" s="1"/>
  <c r="AC169" i="178" a="1"/>
  <c r="AC169" i="178" s="1"/>
  <c r="AC165" i="178" a="1"/>
  <c r="AC165" i="178" s="1"/>
  <c r="AC160" i="178" a="1"/>
  <c r="AC160" i="178" s="1"/>
  <c r="AC269" i="178" a="1"/>
  <c r="AC269" i="178" s="1"/>
  <c r="AC264" i="178" a="1"/>
  <c r="AC264" i="178" s="1"/>
  <c r="AC233" i="178" a="1"/>
  <c r="AC233" i="178" s="1"/>
  <c r="AC229" i="178" a="1"/>
  <c r="AC229" i="178" s="1"/>
  <c r="AC215" i="178" a="1"/>
  <c r="AC215" i="178" s="1"/>
  <c r="AC190" i="178" a="1"/>
  <c r="AC190" i="178" s="1"/>
  <c r="AC182" i="178" a="1"/>
  <c r="AC182" i="178" s="1"/>
  <c r="AC309" i="178" a="1"/>
  <c r="AC309" i="178" s="1"/>
  <c r="AC303" i="178" a="1"/>
  <c r="AC303" i="178" s="1"/>
  <c r="AC237" i="178" a="1"/>
  <c r="AC237" i="178" s="1"/>
  <c r="AC197" i="178" a="1"/>
  <c r="AC197" i="178" s="1"/>
  <c r="AC173" i="178" a="1"/>
  <c r="AC173" i="178" s="1"/>
  <c r="AC312" i="178" a="1"/>
  <c r="AC312" i="178" s="1"/>
  <c r="AC253" i="178" a="1"/>
  <c r="AC253" i="178" s="1"/>
  <c r="AC224" i="178" a="1"/>
  <c r="AC224" i="178" s="1"/>
  <c r="AC206" i="178" a="1"/>
  <c r="AC206" i="178" s="1"/>
  <c r="AC139" i="178" a="1"/>
  <c r="AC139" i="178" s="1"/>
  <c r="AC294" i="178" a="1"/>
  <c r="AC294" i="178" s="1"/>
  <c r="AC283" i="178" a="1"/>
  <c r="AC283" i="178" s="1"/>
  <c r="AC214" i="178" a="1"/>
  <c r="AC214" i="178" s="1"/>
  <c r="AC167" i="178" a="1"/>
  <c r="AC167" i="178" s="1"/>
  <c r="AC141" i="178" a="1"/>
  <c r="AC141" i="178" s="1"/>
  <c r="AC125" i="178" a="1"/>
  <c r="AC125" i="178" s="1"/>
  <c r="AC120" i="178" a="1"/>
  <c r="AC120" i="178" s="1"/>
  <c r="AC115" i="178" a="1"/>
  <c r="AC115" i="178" s="1"/>
  <c r="AC110" i="178" a="1"/>
  <c r="AC110" i="178" s="1"/>
  <c r="AC105" i="178" a="1"/>
  <c r="AC105" i="178" s="1"/>
  <c r="AC100" i="178" a="1"/>
  <c r="AC100" i="178" s="1"/>
  <c r="AC95" i="178" a="1"/>
  <c r="AC95" i="178" s="1"/>
  <c r="AC90" i="178" a="1"/>
  <c r="AC90" i="178" s="1"/>
  <c r="AC85" i="178" a="1"/>
  <c r="AC85" i="178" s="1"/>
  <c r="AC80" i="178" a="1"/>
  <c r="AC80" i="178" s="1"/>
  <c r="AC75" i="178" a="1"/>
  <c r="AC75" i="178" s="1"/>
  <c r="AC70" i="178" a="1"/>
  <c r="AC70" i="178" s="1"/>
  <c r="AC65" i="178" a="1"/>
  <c r="AC65" i="178" s="1"/>
  <c r="AC60" i="178" a="1"/>
  <c r="AC60" i="178" s="1"/>
  <c r="AC225" i="178" a="1"/>
  <c r="AC225" i="178" s="1"/>
  <c r="AC188" i="178" a="1"/>
  <c r="AC188" i="178" s="1"/>
  <c r="AC144" i="178" a="1"/>
  <c r="AC144" i="178" s="1"/>
  <c r="AC288" i="178" a="1"/>
  <c r="AC288" i="178" s="1"/>
  <c r="AC248" i="178" a="1"/>
  <c r="AC248" i="178" s="1"/>
  <c r="AC198" i="178" a="1"/>
  <c r="AC198" i="178" s="1"/>
  <c r="AC195" i="178" a="1"/>
  <c r="AC195" i="178" s="1"/>
  <c r="AC138" i="178" a="1"/>
  <c r="AC138" i="178" s="1"/>
  <c r="AC313" i="178" a="1"/>
  <c r="AC313" i="178" s="1"/>
  <c r="AC221" i="178" a="1"/>
  <c r="AC221" i="178" s="1"/>
  <c r="AC200" i="178" a="1"/>
  <c r="AC200" i="178" s="1"/>
  <c r="AC151" i="178" a="1"/>
  <c r="AC151" i="178" s="1"/>
  <c r="AC126" i="178" a="1"/>
  <c r="AC126" i="178" s="1"/>
  <c r="AC121" i="178" a="1"/>
  <c r="AC121" i="178" s="1"/>
  <c r="AC116" i="178" a="1"/>
  <c r="AC116" i="178" s="1"/>
  <c r="AC111" i="178" a="1"/>
  <c r="AC111" i="178" s="1"/>
  <c r="AC106" i="178" a="1"/>
  <c r="AC106" i="178" s="1"/>
  <c r="AC101" i="178" a="1"/>
  <c r="AC101" i="178" s="1"/>
  <c r="AC147" i="178" a="1"/>
  <c r="AC147" i="178" s="1"/>
  <c r="AC143" i="178" a="1"/>
  <c r="AC143" i="178" s="1"/>
  <c r="AC122" i="178" a="1"/>
  <c r="AC122" i="178" s="1"/>
  <c r="AC117" i="178" a="1"/>
  <c r="AC117" i="178" s="1"/>
  <c r="AC112" i="178" a="1"/>
  <c r="AC112" i="178" s="1"/>
  <c r="AC107" i="178" a="1"/>
  <c r="AC107" i="178" s="1"/>
  <c r="AC102" i="178" a="1"/>
  <c r="AC102" i="178" s="1"/>
  <c r="AC131" i="178" a="1"/>
  <c r="AC131" i="178" s="1"/>
  <c r="AC129" i="178" a="1"/>
  <c r="AC129" i="178" s="1"/>
  <c r="AC127" i="178" a="1"/>
  <c r="AC127" i="178" s="1"/>
  <c r="AC78" i="178" a="1"/>
  <c r="AC78" i="178" s="1"/>
  <c r="AC298" i="178" a="1"/>
  <c r="AC298" i="178" s="1"/>
  <c r="AC272" i="178" a="1"/>
  <c r="AC272" i="178" s="1"/>
  <c r="AC226" i="178" a="1"/>
  <c r="AC226" i="178" s="1"/>
  <c r="AC162" i="178" a="1"/>
  <c r="AC162" i="178" s="1"/>
  <c r="AC150" i="178" a="1"/>
  <c r="AC150" i="178" s="1"/>
  <c r="AC136" i="178" a="1"/>
  <c r="AC136" i="178" s="1"/>
  <c r="AC219" i="178" a="1"/>
  <c r="AC219" i="178" s="1"/>
  <c r="AC209" i="178" a="1"/>
  <c r="AC209" i="178" s="1"/>
  <c r="AC166" i="178" a="1"/>
  <c r="AC166" i="178" s="1"/>
  <c r="AC164" i="178" a="1"/>
  <c r="AC164" i="178" s="1"/>
  <c r="AC130" i="178" a="1"/>
  <c r="AC130" i="178" s="1"/>
  <c r="AC204" i="178" a="1"/>
  <c r="AC204" i="178" s="1"/>
  <c r="AC185" i="178" a="1"/>
  <c r="AC185" i="178" s="1"/>
  <c r="AC171" i="178" a="1"/>
  <c r="AC171" i="178" s="1"/>
  <c r="AC258" i="178" a="1"/>
  <c r="AC258" i="178" s="1"/>
  <c r="AC152" i="178" a="1"/>
  <c r="AC152" i="178" s="1"/>
  <c r="AC328" i="178" a="1"/>
  <c r="AC328" i="178" s="1"/>
  <c r="AC163" i="178" a="1"/>
  <c r="AC163" i="178" s="1"/>
  <c r="AC128" i="178" a="1"/>
  <c r="AC128" i="178" s="1"/>
  <c r="AC103" i="178" a="1"/>
  <c r="AC103" i="178" s="1"/>
  <c r="AC44" i="178" a="1"/>
  <c r="AC44" i="178" s="1"/>
  <c r="AC282" i="178" a="1"/>
  <c r="AC282" i="178" s="1"/>
  <c r="AC177" i="178" a="1"/>
  <c r="AC177" i="178" s="1"/>
  <c r="AC77" i="178" a="1"/>
  <c r="AC77" i="178" s="1"/>
  <c r="AC71" i="178" a="1"/>
  <c r="AC71" i="178" s="1"/>
  <c r="AC68" i="178" a="1"/>
  <c r="AC68" i="178" s="1"/>
  <c r="AC61" i="178" a="1"/>
  <c r="AC61" i="178" s="1"/>
  <c r="AC49" i="178" a="1"/>
  <c r="AC49" i="178" s="1"/>
  <c r="AC277" i="178" a="1"/>
  <c r="AC277" i="178" s="1"/>
  <c r="AC261" i="178" a="1"/>
  <c r="AC261" i="178" s="1"/>
  <c r="AC244" i="178" a="1"/>
  <c r="AC244" i="178" s="1"/>
  <c r="AC148" i="178" a="1"/>
  <c r="AC148" i="178" s="1"/>
  <c r="AC94" i="178" a="1"/>
  <c r="AC94" i="178" s="1"/>
  <c r="AC319" i="178" a="1"/>
  <c r="AC319" i="178" s="1"/>
  <c r="AC140" i="178" a="1"/>
  <c r="AC140" i="178" s="1"/>
  <c r="AC132" i="178" a="1"/>
  <c r="AC132" i="178" s="1"/>
  <c r="AC123" i="178" a="1"/>
  <c r="AC123" i="178" s="1"/>
  <c r="AC108" i="178" a="1"/>
  <c r="AC108" i="178" s="1"/>
  <c r="AC99" i="178" a="1"/>
  <c r="AC99" i="178" s="1"/>
  <c r="AC83" i="178" a="1"/>
  <c r="AC83" i="178" s="1"/>
  <c r="AC180" i="178" a="1"/>
  <c r="AC180" i="178" s="1"/>
  <c r="AC159" i="178" a="1"/>
  <c r="AC159" i="178" s="1"/>
  <c r="AC145" i="178" a="1"/>
  <c r="AC145" i="178" s="1"/>
  <c r="AC156" i="178" a="1"/>
  <c r="AC156" i="178" s="1"/>
  <c r="AC137" i="178" a="1"/>
  <c r="AC137" i="178" s="1"/>
  <c r="AC172" i="178" a="1"/>
  <c r="AC172" i="178" s="1"/>
  <c r="AC168" i="178" a="1"/>
  <c r="AC168" i="178" s="1"/>
  <c r="AC119" i="178" a="1"/>
  <c r="AC119" i="178" s="1"/>
  <c r="AC89" i="178" a="1"/>
  <c r="AC89" i="178" s="1"/>
  <c r="AC161" i="178" a="1"/>
  <c r="AC161" i="178" s="1"/>
  <c r="AC142" i="178" a="1"/>
  <c r="AC142" i="178" s="1"/>
  <c r="AC133" i="178" a="1"/>
  <c r="AC133" i="178" s="1"/>
  <c r="AC72" i="178" a="1"/>
  <c r="AC72" i="178" s="1"/>
  <c r="AC67" i="178" a="1"/>
  <c r="AC67" i="178" s="1"/>
  <c r="AC59" i="178" a="1"/>
  <c r="AC59" i="178" s="1"/>
  <c r="AC35" i="178" a="1"/>
  <c r="AC35" i="178" s="1"/>
  <c r="AC87" i="178" a="1"/>
  <c r="AC87" i="178" s="1"/>
  <c r="AC63" i="178" a="1"/>
  <c r="AC63" i="178" s="1"/>
  <c r="AC208" i="178" a="1"/>
  <c r="AC208" i="178" s="1"/>
  <c r="AC118" i="178" a="1"/>
  <c r="AC118" i="178" s="1"/>
  <c r="AC91" i="178" a="1"/>
  <c r="AC91" i="178" s="1"/>
  <c r="AC73" i="178" a="1"/>
  <c r="AC73" i="178" s="1"/>
  <c r="AC51" i="178" a="1"/>
  <c r="AC51" i="178" s="1"/>
  <c r="AC41" i="178" a="1"/>
  <c r="AC41" i="178" s="1"/>
  <c r="AC20" i="178" a="1"/>
  <c r="AC20" i="178" s="1"/>
  <c r="AC15" i="178" a="1"/>
  <c r="AC15" i="178" s="1"/>
  <c r="AC175" i="178" a="1"/>
  <c r="AC175" i="178" s="1"/>
  <c r="AC93" i="178" a="1"/>
  <c r="AC93" i="178" s="1"/>
  <c r="AC134" i="178" a="1"/>
  <c r="AC134" i="178" s="1"/>
  <c r="AC104" i="178" a="1"/>
  <c r="AC104" i="178" s="1"/>
  <c r="AC48" i="178" a="1"/>
  <c r="AC48" i="178" s="1"/>
  <c r="AC34" i="178" a="1"/>
  <c r="AC34" i="178" s="1"/>
  <c r="AC149" i="178" a="1"/>
  <c r="AC149" i="178" s="1"/>
  <c r="AC31" i="178" a="1"/>
  <c r="AC31" i="178" s="1"/>
  <c r="AC18" i="178" a="1"/>
  <c r="AC18" i="178" s="1"/>
  <c r="AC135" i="178" a="1"/>
  <c r="AC135" i="178" s="1"/>
  <c r="AC124" i="178" a="1"/>
  <c r="AC124" i="178" s="1"/>
  <c r="AC28" i="178" a="1"/>
  <c r="AC28" i="178" s="1"/>
  <c r="AC157" i="178" a="1"/>
  <c r="AC157" i="178" s="1"/>
  <c r="AC235" i="178" a="1"/>
  <c r="AC235" i="178" s="1"/>
  <c r="AC97" i="178" a="1"/>
  <c r="AC97" i="178" s="1"/>
  <c r="AC174" i="178" a="1"/>
  <c r="AC174" i="178" s="1"/>
  <c r="AC88" i="178" a="1"/>
  <c r="AC88" i="178" s="1"/>
  <c r="AC155" i="178" a="1"/>
  <c r="AC155" i="178" s="1"/>
  <c r="AC53" i="178" a="1"/>
  <c r="AC53" i="178" s="1"/>
  <c r="AC154" i="178" a="1"/>
  <c r="AC154" i="178" s="1"/>
  <c r="AC82" i="178" a="1"/>
  <c r="AC82" i="178" s="1"/>
  <c r="AC2" i="178" a="1"/>
  <c r="AC2" i="178" s="1"/>
  <c r="X2" i="178" s="1"/>
  <c r="X1" i="178"/>
  <c r="AC74" i="178" a="1"/>
  <c r="AC74" i="178" s="1"/>
  <c r="AC26" i="178" a="1"/>
  <c r="AC26" i="178" s="1"/>
  <c r="AC23" i="178" a="1"/>
  <c r="AC23" i="178" s="1"/>
  <c r="AC16" i="178" a="1"/>
  <c r="AC16" i="178" s="1"/>
  <c r="AC12" i="178" a="1"/>
  <c r="AC12" i="178" s="1"/>
  <c r="AC92" i="178" a="1"/>
  <c r="AC92" i="178" s="1"/>
  <c r="AC81" i="178" a="1"/>
  <c r="AC81" i="178" s="1"/>
  <c r="AC153" i="178" a="1"/>
  <c r="AC153" i="178" s="1"/>
  <c r="AC146" i="178" a="1"/>
  <c r="AC146" i="178" s="1"/>
  <c r="AC8" i="178" a="1"/>
  <c r="AC8" i="178" s="1"/>
  <c r="AC3" i="178" a="1"/>
  <c r="AC3" i="178" s="1"/>
  <c r="AC114" i="178" a="1"/>
  <c r="AC114" i="178" s="1"/>
  <c r="AC96" i="178" a="1"/>
  <c r="AC96" i="178" s="1"/>
  <c r="AC79" i="178" a="1"/>
  <c r="AC79" i="178" s="1"/>
  <c r="AC76" i="178" a="1"/>
  <c r="AC76" i="178" s="1"/>
  <c r="AC69" i="178" a="1"/>
  <c r="AC69" i="178" s="1"/>
  <c r="AC42" i="178" a="1"/>
  <c r="AC42" i="178" s="1"/>
  <c r="AC39" i="178" a="1"/>
  <c r="AC39" i="178" s="1"/>
  <c r="AC218" i="178" a="1"/>
  <c r="AC218" i="178" s="1"/>
  <c r="AC47" i="178" a="1"/>
  <c r="AC47" i="178" s="1"/>
  <c r="AC36" i="178" a="1"/>
  <c r="AC36" i="178" s="1"/>
  <c r="AC33" i="178" a="1"/>
  <c r="AC33" i="178" s="1"/>
  <c r="AC58" i="178" a="1"/>
  <c r="AC58" i="178" s="1"/>
  <c r="AC113" i="178" a="1"/>
  <c r="AC113" i="178" s="1"/>
  <c r="AC170" i="178" a="1"/>
  <c r="AC170" i="178" s="1"/>
  <c r="AC84" i="178" a="1"/>
  <c r="AC84" i="178" s="1"/>
  <c r="AC45" i="178" a="1"/>
  <c r="AC45" i="178" s="1"/>
  <c r="AC13" i="178" a="1"/>
  <c r="AC13" i="178" s="1"/>
  <c r="AC30" i="178" a="1"/>
  <c r="AC30" i="178" s="1"/>
  <c r="AC9" i="178" a="1"/>
  <c r="AC9" i="178" s="1"/>
  <c r="AC4" i="178" a="1"/>
  <c r="AC4" i="178" s="1"/>
  <c r="AC64" i="178" a="1"/>
  <c r="AC64" i="178" s="1"/>
  <c r="AC62" i="178" a="1"/>
  <c r="AC62" i="178" s="1"/>
  <c r="AC50" i="178" a="1"/>
  <c r="AC50" i="178" s="1"/>
  <c r="AC55" i="178" a="1"/>
  <c r="AC55" i="178" s="1"/>
  <c r="AC27" i="178" a="1"/>
  <c r="AC27" i="178" s="1"/>
  <c r="AC24" i="178" a="1"/>
  <c r="AC24" i="178" s="1"/>
  <c r="AC10" i="178" a="1"/>
  <c r="AC10" i="178" s="1"/>
  <c r="AC38" i="178" a="1"/>
  <c r="AC38" i="178" s="1"/>
  <c r="AC86" i="178" a="1"/>
  <c r="AC86" i="178" s="1"/>
  <c r="AC211" i="178" a="1"/>
  <c r="AC211" i="178" s="1"/>
  <c r="AC21" i="178" a="1"/>
  <c r="AC21" i="178" s="1"/>
  <c r="AC54" i="178" a="1"/>
  <c r="AC54" i="178" s="1"/>
  <c r="AC158" i="178" a="1"/>
  <c r="AC158" i="178" s="1"/>
  <c r="AC32" i="178" a="1"/>
  <c r="AC32" i="178" s="1"/>
  <c r="AC29" i="178" a="1"/>
  <c r="AC29" i="178" s="1"/>
  <c r="AC17" i="178" a="1"/>
  <c r="AC17" i="178" s="1"/>
  <c r="AC52" i="178" a="1"/>
  <c r="AC52" i="178" s="1"/>
  <c r="AC19" i="178" a="1"/>
  <c r="AC19" i="178" s="1"/>
  <c r="AC7" i="178" a="1"/>
  <c r="AC7" i="178" s="1"/>
  <c r="AC66" i="178" a="1"/>
  <c r="AC66" i="178" s="1"/>
  <c r="AC40" i="178" a="1"/>
  <c r="AC40" i="178" s="1"/>
  <c r="AC37" i="178" a="1"/>
  <c r="AC37" i="178" s="1"/>
  <c r="AC14" i="178" a="1"/>
  <c r="AC14" i="178" s="1"/>
  <c r="AC98" i="178" a="1"/>
  <c r="AC98" i="178" s="1"/>
  <c r="AC178" i="178" a="1"/>
  <c r="AC178" i="178" s="1"/>
  <c r="AC57" i="178" a="1"/>
  <c r="AC57" i="178" s="1"/>
  <c r="AC43" i="178" a="1"/>
  <c r="AC43" i="178" s="1"/>
  <c r="AC25" i="178" a="1"/>
  <c r="AC25" i="178" s="1"/>
  <c r="AC56" i="178" a="1"/>
  <c r="AC56" i="178" s="1"/>
  <c r="AC22" i="178" a="1"/>
  <c r="AC22" i="178" s="1"/>
  <c r="AC11" i="178" a="1"/>
  <c r="AC11" i="178" s="1"/>
  <c r="AC109" i="178" a="1"/>
  <c r="AC109" i="178" s="1"/>
  <c r="AC46" i="178" a="1"/>
  <c r="AC46" i="178" s="1"/>
  <c r="AC6" i="178" a="1"/>
  <c r="AC6" i="178" s="1"/>
  <c r="AC5" i="178" a="1"/>
  <c r="AC5" i="178" s="1"/>
  <c r="I3" i="178"/>
  <c r="Y1" i="178" s="1"/>
  <c r="AA1" i="178"/>
  <c r="Z1" i="178"/>
  <c r="AB1" i="178"/>
  <c r="AC333" i="177" a="1"/>
  <c r="AC333" i="177" s="1"/>
  <c r="AC328" i="177" a="1"/>
  <c r="AC328" i="177" s="1"/>
  <c r="AC323" i="177" a="1"/>
  <c r="AC323" i="177" s="1"/>
  <c r="AC318" i="177" a="1"/>
  <c r="AC318" i="177" s="1"/>
  <c r="AC313" i="177" a="1"/>
  <c r="AC313" i="177" s="1"/>
  <c r="AC308" i="177" a="1"/>
  <c r="AC308" i="177" s="1"/>
  <c r="AC303" i="177" a="1"/>
  <c r="AC303" i="177" s="1"/>
  <c r="AC298" i="177" a="1"/>
  <c r="AC298" i="177" s="1"/>
  <c r="AC293" i="177" a="1"/>
  <c r="AC293" i="177" s="1"/>
  <c r="AC288" i="177" a="1"/>
  <c r="AC288" i="177" s="1"/>
  <c r="AC283" i="177" a="1"/>
  <c r="AC283" i="177" s="1"/>
  <c r="AC278" i="177" a="1"/>
  <c r="AC278" i="177" s="1"/>
  <c r="AC273" i="177" a="1"/>
  <c r="AC273" i="177" s="1"/>
  <c r="AC268" i="177" a="1"/>
  <c r="AC268" i="177" s="1"/>
  <c r="AC263" i="177" a="1"/>
  <c r="AC263" i="177" s="1"/>
  <c r="AC258" i="177" a="1"/>
  <c r="AC258" i="177" s="1"/>
  <c r="AC253" i="177" a="1"/>
  <c r="AC253" i="177" s="1"/>
  <c r="AC248" i="177" a="1"/>
  <c r="AC248" i="177" s="1"/>
  <c r="AC329" i="177" a="1"/>
  <c r="AC329" i="177" s="1"/>
  <c r="AC324" i="177" a="1"/>
  <c r="AC324" i="177" s="1"/>
  <c r="AC319" i="177" a="1"/>
  <c r="AC319" i="177" s="1"/>
  <c r="AC314" i="177" a="1"/>
  <c r="AC314" i="177" s="1"/>
  <c r="AC309" i="177" a="1"/>
  <c r="AC309" i="177" s="1"/>
  <c r="AC304" i="177" a="1"/>
  <c r="AC304" i="177" s="1"/>
  <c r="AC299" i="177" a="1"/>
  <c r="AC299" i="177" s="1"/>
  <c r="AC294" i="177" a="1"/>
  <c r="AC294" i="177" s="1"/>
  <c r="AC289" i="177" a="1"/>
  <c r="AC289" i="177" s="1"/>
  <c r="AC284" i="177" a="1"/>
  <c r="AC284" i="177" s="1"/>
  <c r="AC279" i="177" a="1"/>
  <c r="AC279" i="177" s="1"/>
  <c r="AC274" i="177" a="1"/>
  <c r="AC274" i="177" s="1"/>
  <c r="AC269" i="177" a="1"/>
  <c r="AC269" i="177" s="1"/>
  <c r="AC264" i="177" a="1"/>
  <c r="AC264" i="177" s="1"/>
  <c r="AC259" i="177" a="1"/>
  <c r="AC259" i="177" s="1"/>
  <c r="AC254" i="177" a="1"/>
  <c r="AC254" i="177" s="1"/>
  <c r="AC249" i="177" a="1"/>
  <c r="AC249" i="177" s="1"/>
  <c r="AC244" i="177" a="1"/>
  <c r="AC244" i="177" s="1"/>
  <c r="AC239" i="177" a="1"/>
  <c r="AC239" i="177" s="1"/>
  <c r="AC234" i="177" a="1"/>
  <c r="AC234" i="177" s="1"/>
  <c r="AC229" i="177" a="1"/>
  <c r="AC229" i="177" s="1"/>
  <c r="AC330" i="177" a="1"/>
  <c r="AC330" i="177" s="1"/>
  <c r="AC325" i="177" a="1"/>
  <c r="AC325" i="177" s="1"/>
  <c r="AC320" i="177" a="1"/>
  <c r="AC320" i="177" s="1"/>
  <c r="AC315" i="177" a="1"/>
  <c r="AC315" i="177" s="1"/>
  <c r="AC310" i="177" a="1"/>
  <c r="AC310" i="177" s="1"/>
  <c r="AC305" i="177" a="1"/>
  <c r="AC305" i="177" s="1"/>
  <c r="AC300" i="177" a="1"/>
  <c r="AC300" i="177" s="1"/>
  <c r="AC295" i="177" a="1"/>
  <c r="AC295" i="177" s="1"/>
  <c r="AC290" i="177" a="1"/>
  <c r="AC290" i="177" s="1"/>
  <c r="AC285" i="177" a="1"/>
  <c r="AC285" i="177" s="1"/>
  <c r="AC280" i="177" a="1"/>
  <c r="AC280" i="177" s="1"/>
  <c r="AC275" i="177" a="1"/>
  <c r="AC275" i="177" s="1"/>
  <c r="AC270" i="177" a="1"/>
  <c r="AC270" i="177" s="1"/>
  <c r="AC265" i="177" a="1"/>
  <c r="AC265" i="177" s="1"/>
  <c r="AC260" i="177" a="1"/>
  <c r="AC260" i="177" s="1"/>
  <c r="AC255" i="177" a="1"/>
  <c r="AC255" i="177" s="1"/>
  <c r="AC331" i="177" a="1"/>
  <c r="AC331" i="177" s="1"/>
  <c r="AC306" i="177" a="1"/>
  <c r="AC306" i="177" s="1"/>
  <c r="AC281" i="177" a="1"/>
  <c r="AC281" i="177" s="1"/>
  <c r="AC232" i="177" a="1"/>
  <c r="AC232" i="177" s="1"/>
  <c r="AC224" i="177" a="1"/>
  <c r="AC224" i="177" s="1"/>
  <c r="AC219" i="177" a="1"/>
  <c r="AC219" i="177" s="1"/>
  <c r="AC214" i="177" a="1"/>
  <c r="AC214" i="177" s="1"/>
  <c r="AC209" i="177" a="1"/>
  <c r="AC209" i="177" s="1"/>
  <c r="AC204" i="177" a="1"/>
  <c r="AC204" i="177" s="1"/>
  <c r="AC199" i="177" a="1"/>
  <c r="AC199" i="177" s="1"/>
  <c r="AC194" i="177" a="1"/>
  <c r="AC194" i="177" s="1"/>
  <c r="AC189" i="177" a="1"/>
  <c r="AC189" i="177" s="1"/>
  <c r="AC184" i="177" a="1"/>
  <c r="AC184" i="177" s="1"/>
  <c r="AC179" i="177" a="1"/>
  <c r="AC179" i="177" s="1"/>
  <c r="AC174" i="177" a="1"/>
  <c r="AC174" i="177" s="1"/>
  <c r="AC169" i="177" a="1"/>
  <c r="AC169" i="177" s="1"/>
  <c r="AC164" i="177" a="1"/>
  <c r="AC164" i="177" s="1"/>
  <c r="AC159" i="177" a="1"/>
  <c r="AC159" i="177" s="1"/>
  <c r="AC154" i="177" a="1"/>
  <c r="AC154" i="177" s="1"/>
  <c r="AC149" i="177" a="1"/>
  <c r="AC149" i="177" s="1"/>
  <c r="AC144" i="177" a="1"/>
  <c r="AC144" i="177" s="1"/>
  <c r="AC139" i="177" a="1"/>
  <c r="AC139" i="177" s="1"/>
  <c r="AC322" i="177" a="1"/>
  <c r="AC322" i="177" s="1"/>
  <c r="AC311" i="177" a="1"/>
  <c r="AC311" i="177" s="1"/>
  <c r="AC286" i="177" a="1"/>
  <c r="AC286" i="177" s="1"/>
  <c r="AC261" i="177" a="1"/>
  <c r="AC261" i="177" s="1"/>
  <c r="AC240" i="177" a="1"/>
  <c r="AC240" i="177" s="1"/>
  <c r="AC225" i="177" a="1"/>
  <c r="AC225" i="177" s="1"/>
  <c r="AC220" i="177" a="1"/>
  <c r="AC220" i="177" s="1"/>
  <c r="AC215" i="177" a="1"/>
  <c r="AC215" i="177" s="1"/>
  <c r="AC210" i="177" a="1"/>
  <c r="AC210" i="177" s="1"/>
  <c r="AC205" i="177" a="1"/>
  <c r="AC205" i="177" s="1"/>
  <c r="AC250" i="177" a="1"/>
  <c r="AC250" i="177" s="1"/>
  <c r="AC202" i="177" a="1"/>
  <c r="AC202" i="177" s="1"/>
  <c r="AC198" i="177" a="1"/>
  <c r="AC198" i="177" s="1"/>
  <c r="AC173" i="177" a="1"/>
  <c r="AC173" i="177" s="1"/>
  <c r="AC148" i="177" a="1"/>
  <c r="AC148" i="177" s="1"/>
  <c r="AC135" i="177" a="1"/>
  <c r="AC135" i="177" s="1"/>
  <c r="AC297" i="177" a="1"/>
  <c r="AC297" i="177" s="1"/>
  <c r="AC235" i="177" a="1"/>
  <c r="AC235" i="177" s="1"/>
  <c r="AC221" i="177" a="1"/>
  <c r="AC221" i="177" s="1"/>
  <c r="AC190" i="177" a="1"/>
  <c r="AC190" i="177" s="1"/>
  <c r="AC230" i="177" a="1"/>
  <c r="AC230" i="177" s="1"/>
  <c r="AC218" i="177" a="1"/>
  <c r="AC218" i="177" s="1"/>
  <c r="AC327" i="177" a="1"/>
  <c r="AC327" i="177" s="1"/>
  <c r="AC243" i="177" a="1"/>
  <c r="AC243" i="177" s="1"/>
  <c r="AC212" i="177" a="1"/>
  <c r="AC212" i="177" s="1"/>
  <c r="AC316" i="177" a="1"/>
  <c r="AC316" i="177" s="1"/>
  <c r="AC332" i="177" a="1"/>
  <c r="AC332" i="177" s="1"/>
  <c r="AC302" i="177" a="1"/>
  <c r="AC302" i="177" s="1"/>
  <c r="AC277" i="177" a="1"/>
  <c r="AC277" i="177" s="1"/>
  <c r="AC228" i="177" a="1"/>
  <c r="AC228" i="177" s="1"/>
  <c r="AC217" i="177" a="1"/>
  <c r="AC217" i="177" s="1"/>
  <c r="AC321" i="177" a="1"/>
  <c r="AC321" i="177" s="1"/>
  <c r="AC296" i="177" a="1"/>
  <c r="AC296" i="177" s="1"/>
  <c r="AC271" i="177" a="1"/>
  <c r="AC271" i="177" s="1"/>
  <c r="AC238" i="177" a="1"/>
  <c r="AC238" i="177" s="1"/>
  <c r="AC168" i="177" a="1"/>
  <c r="AC168" i="177" s="1"/>
  <c r="AC161" i="177" a="1"/>
  <c r="AC161" i="177" s="1"/>
  <c r="AC236" i="177" a="1"/>
  <c r="AC236" i="177" s="1"/>
  <c r="AC226" i="177" a="1"/>
  <c r="AC226" i="177" s="1"/>
  <c r="AC287" i="177" a="1"/>
  <c r="AC287" i="177" s="1"/>
  <c r="AC245" i="177" a="1"/>
  <c r="AC245" i="177" s="1"/>
  <c r="AC187" i="177" a="1"/>
  <c r="AC187" i="177" s="1"/>
  <c r="AC180" i="177" a="1"/>
  <c r="AC180" i="177" s="1"/>
  <c r="AC196" i="177" a="1"/>
  <c r="AC196" i="177" s="1"/>
  <c r="AC192" i="177" a="1"/>
  <c r="AC192" i="177" s="1"/>
  <c r="AC167" i="177" a="1"/>
  <c r="AC167" i="177" s="1"/>
  <c r="AC162" i="177" a="1"/>
  <c r="AC162" i="177" s="1"/>
  <c r="AC267" i="177" a="1"/>
  <c r="AC267" i="177" s="1"/>
  <c r="AC206" i="177" a="1"/>
  <c r="AC206" i="177" s="1"/>
  <c r="AC151" i="177" a="1"/>
  <c r="AC151" i="177" s="1"/>
  <c r="AC317" i="177" a="1"/>
  <c r="AC317" i="177" s="1"/>
  <c r="AC282" i="177" a="1"/>
  <c r="AC282" i="177" s="1"/>
  <c r="AC222" i="177" a="1"/>
  <c r="AC222" i="177" s="1"/>
  <c r="AC166" i="177" a="1"/>
  <c r="AC166" i="177" s="1"/>
  <c r="AC156" i="177" a="1"/>
  <c r="AC156" i="177" s="1"/>
  <c r="AC125" i="177" a="1"/>
  <c r="AC125" i="177" s="1"/>
  <c r="AC118" i="177" a="1"/>
  <c r="AC118" i="177" s="1"/>
  <c r="AC203" i="177" a="1"/>
  <c r="AC203" i="177" s="1"/>
  <c r="AC191" i="177" a="1"/>
  <c r="AC191" i="177" s="1"/>
  <c r="AC176" i="177" a="1"/>
  <c r="AC176" i="177" s="1"/>
  <c r="AC152" i="177" a="1"/>
  <c r="AC152" i="177" s="1"/>
  <c r="AC132" i="177" a="1"/>
  <c r="AC132" i="177" s="1"/>
  <c r="AC110" i="177" a="1"/>
  <c r="AC110" i="177" s="1"/>
  <c r="AC105" i="177" a="1"/>
  <c r="AC105" i="177" s="1"/>
  <c r="AC100" i="177" a="1"/>
  <c r="AC100" i="177" s="1"/>
  <c r="AC95" i="177" a="1"/>
  <c r="AC95" i="177" s="1"/>
  <c r="AC90" i="177" a="1"/>
  <c r="AC90" i="177" s="1"/>
  <c r="AC85" i="177" a="1"/>
  <c r="AC85" i="177" s="1"/>
  <c r="AC80" i="177" a="1"/>
  <c r="AC80" i="177" s="1"/>
  <c r="AC75" i="177" a="1"/>
  <c r="AC75" i="177" s="1"/>
  <c r="AC70" i="177" a="1"/>
  <c r="AC70" i="177" s="1"/>
  <c r="AC65" i="177" a="1"/>
  <c r="AC65" i="177" s="1"/>
  <c r="AC60" i="177" a="1"/>
  <c r="AC60" i="177" s="1"/>
  <c r="AC55" i="177" a="1"/>
  <c r="AC55" i="177" s="1"/>
  <c r="AC50" i="177" a="1"/>
  <c r="AC50" i="177" s="1"/>
  <c r="AC45" i="177" a="1"/>
  <c r="AC45" i="177" s="1"/>
  <c r="AC40" i="177" a="1"/>
  <c r="AC40" i="177" s="1"/>
  <c r="AC35" i="177" a="1"/>
  <c r="AC35" i="177" s="1"/>
  <c r="AC30" i="177" a="1"/>
  <c r="AC30" i="177" s="1"/>
  <c r="AC25" i="177" a="1"/>
  <c r="AC25" i="177" s="1"/>
  <c r="AC20" i="177" a="1"/>
  <c r="AC20" i="177" s="1"/>
  <c r="AC15" i="177" a="1"/>
  <c r="AC15" i="177" s="1"/>
  <c r="AC10" i="177" a="1"/>
  <c r="AC10" i="177" s="1"/>
  <c r="AC291" i="177" a="1"/>
  <c r="AC291" i="177" s="1"/>
  <c r="AC178" i="177" a="1"/>
  <c r="AC178" i="177" s="1"/>
  <c r="AC172" i="177" a="1"/>
  <c r="AC172" i="177" s="1"/>
  <c r="AC129" i="177" a="1"/>
  <c r="AC129" i="177" s="1"/>
  <c r="AC143" i="177" a="1"/>
  <c r="AC143" i="177" s="1"/>
  <c r="AC141" i="177" a="1"/>
  <c r="AC141" i="177" s="1"/>
  <c r="AC312" i="177" a="1"/>
  <c r="AC312" i="177" s="1"/>
  <c r="AC307" i="177" a="1"/>
  <c r="AC307" i="177" s="1"/>
  <c r="AC188" i="177" a="1"/>
  <c r="AC188" i="177" s="1"/>
  <c r="AC107" i="177" a="1"/>
  <c r="AC107" i="177" s="1"/>
  <c r="AC102" i="177" a="1"/>
  <c r="AC102" i="177" s="1"/>
  <c r="AC97" i="177" a="1"/>
  <c r="AC97" i="177" s="1"/>
  <c r="AC92" i="177" a="1"/>
  <c r="AC92" i="177" s="1"/>
  <c r="AC87" i="177" a="1"/>
  <c r="AC87" i="177" s="1"/>
  <c r="AC82" i="177" a="1"/>
  <c r="AC82" i="177" s="1"/>
  <c r="AC77" i="177" a="1"/>
  <c r="AC77" i="177" s="1"/>
  <c r="AC72" i="177" a="1"/>
  <c r="AC72" i="177" s="1"/>
  <c r="AC67" i="177" a="1"/>
  <c r="AC67" i="177" s="1"/>
  <c r="AC62" i="177" a="1"/>
  <c r="AC62" i="177" s="1"/>
  <c r="AC57" i="177" a="1"/>
  <c r="AC57" i="177" s="1"/>
  <c r="AC52" i="177" a="1"/>
  <c r="AC52" i="177" s="1"/>
  <c r="AC47" i="177" a="1"/>
  <c r="AC47" i="177" s="1"/>
  <c r="AC42" i="177" a="1"/>
  <c r="AC42" i="177" s="1"/>
  <c r="AC37" i="177" a="1"/>
  <c r="AC37" i="177" s="1"/>
  <c r="AC32" i="177" a="1"/>
  <c r="AC32" i="177" s="1"/>
  <c r="AC27" i="177" a="1"/>
  <c r="AC27" i="177" s="1"/>
  <c r="AC22" i="177" a="1"/>
  <c r="AC22" i="177" s="1"/>
  <c r="AC17" i="177" a="1"/>
  <c r="AC17" i="177" s="1"/>
  <c r="AC12" i="177" a="1"/>
  <c r="AC12" i="177" s="1"/>
  <c r="AC7" i="177" a="1"/>
  <c r="AC7" i="177" s="1"/>
  <c r="AC247" i="177" a="1"/>
  <c r="AC247" i="177" s="1"/>
  <c r="AC116" i="177" a="1"/>
  <c r="AC116" i="177" s="1"/>
  <c r="AC256" i="177" a="1"/>
  <c r="AC256" i="177" s="1"/>
  <c r="AC251" i="177" a="1"/>
  <c r="AC251" i="177" s="1"/>
  <c r="AC242" i="177" a="1"/>
  <c r="AC242" i="177" s="1"/>
  <c r="AC153" i="177" a="1"/>
  <c r="AC153" i="177" s="1"/>
  <c r="AC208" i="177" a="1"/>
  <c r="AC208" i="177" s="1"/>
  <c r="AC127" i="177" a="1"/>
  <c r="AC127" i="177" s="1"/>
  <c r="AC109" i="177" a="1"/>
  <c r="AC109" i="177" s="1"/>
  <c r="AC104" i="177" a="1"/>
  <c r="AC104" i="177" s="1"/>
  <c r="AC99" i="177" a="1"/>
  <c r="AC99" i="177" s="1"/>
  <c r="AC94" i="177" a="1"/>
  <c r="AC94" i="177" s="1"/>
  <c r="AC89" i="177" a="1"/>
  <c r="AC89" i="177" s="1"/>
  <c r="AC84" i="177" a="1"/>
  <c r="AC84" i="177" s="1"/>
  <c r="AC79" i="177" a="1"/>
  <c r="AC79" i="177" s="1"/>
  <c r="AC74" i="177" a="1"/>
  <c r="AC74" i="177" s="1"/>
  <c r="AC69" i="177" a="1"/>
  <c r="AC69" i="177" s="1"/>
  <c r="AC64" i="177" a="1"/>
  <c r="AC64" i="177" s="1"/>
  <c r="AC59" i="177" a="1"/>
  <c r="AC59" i="177" s="1"/>
  <c r="AC54" i="177" a="1"/>
  <c r="AC54" i="177" s="1"/>
  <c r="AC49" i="177" a="1"/>
  <c r="AC49" i="177" s="1"/>
  <c r="AC44" i="177" a="1"/>
  <c r="AC44" i="177" s="1"/>
  <c r="AC39" i="177" a="1"/>
  <c r="AC39" i="177" s="1"/>
  <c r="AC34" i="177" a="1"/>
  <c r="AC34" i="177" s="1"/>
  <c r="AC29" i="177" a="1"/>
  <c r="AC29" i="177" s="1"/>
  <c r="AC301" i="177" a="1"/>
  <c r="AC301" i="177" s="1"/>
  <c r="AC272" i="177" a="1"/>
  <c r="AC272" i="177" s="1"/>
  <c r="AC158" i="177" a="1"/>
  <c r="AC158" i="177" s="1"/>
  <c r="AC276" i="177" a="1"/>
  <c r="AC276" i="177" s="1"/>
  <c r="AC237" i="177" a="1"/>
  <c r="AC237" i="177" s="1"/>
  <c r="AC165" i="177" a="1"/>
  <c r="AC165" i="177" s="1"/>
  <c r="AC134" i="177" a="1"/>
  <c r="AC134" i="177" s="1"/>
  <c r="AC121" i="177" a="1"/>
  <c r="AC121" i="177" s="1"/>
  <c r="AC115" i="177" a="1"/>
  <c r="AC115" i="177" s="1"/>
  <c r="AC73" i="177" a="1"/>
  <c r="AC73" i="177" s="1"/>
  <c r="AC48" i="177" a="1"/>
  <c r="AC48" i="177" s="1"/>
  <c r="AC46" i="177" a="1"/>
  <c r="AC46" i="177" s="1"/>
  <c r="AC21" i="177" a="1"/>
  <c r="AC21" i="177" s="1"/>
  <c r="AC16" i="177" a="1"/>
  <c r="AC16" i="177" s="1"/>
  <c r="AC6" i="177" a="1"/>
  <c r="AC6" i="177" s="1"/>
  <c r="AC227" i="177" a="1"/>
  <c r="AC227" i="177" s="1"/>
  <c r="AC186" i="177" a="1"/>
  <c r="AC186" i="177" s="1"/>
  <c r="AC175" i="177" a="1"/>
  <c r="AC175" i="177" s="1"/>
  <c r="AC150" i="177" a="1"/>
  <c r="AC150" i="177" s="1"/>
  <c r="AC106" i="177" a="1"/>
  <c r="AC106" i="177" s="1"/>
  <c r="AC86" i="177" a="1"/>
  <c r="AC86" i="177" s="1"/>
  <c r="AC11" i="177" a="1"/>
  <c r="AC11" i="177" s="1"/>
  <c r="AC262" i="177" a="1"/>
  <c r="AC262" i="177" s="1"/>
  <c r="AC207" i="177" a="1"/>
  <c r="AC207" i="177" s="1"/>
  <c r="AC182" i="177" a="1"/>
  <c r="AC182" i="177" s="1"/>
  <c r="AC171" i="177" a="1"/>
  <c r="AC171" i="177" s="1"/>
  <c r="AC216" i="177" a="1"/>
  <c r="AC216" i="177" s="1"/>
  <c r="AC211" i="177" a="1"/>
  <c r="AC211" i="177" s="1"/>
  <c r="AC326" i="177" a="1"/>
  <c r="AC326" i="177" s="1"/>
  <c r="AC231" i="177" a="1"/>
  <c r="AC231" i="177" s="1"/>
  <c r="AC246" i="177" a="1"/>
  <c r="AC246" i="177" s="1"/>
  <c r="AC201" i="177" a="1"/>
  <c r="AC201" i="177" s="1"/>
  <c r="AC177" i="177" a="1"/>
  <c r="AC177" i="177" s="1"/>
  <c r="AC155" i="177" a="1"/>
  <c r="AC155" i="177" s="1"/>
  <c r="AC114" i="177" a="1"/>
  <c r="AC114" i="177" s="1"/>
  <c r="AC266" i="177" a="1"/>
  <c r="AC266" i="177" s="1"/>
  <c r="AC185" i="177" a="1"/>
  <c r="AC185" i="177" s="1"/>
  <c r="AC160" i="177" a="1"/>
  <c r="AC160" i="177" s="1"/>
  <c r="AC131" i="177" a="1"/>
  <c r="AC131" i="177" s="1"/>
  <c r="AC122" i="177" a="1"/>
  <c r="AC122" i="177" s="1"/>
  <c r="AC119" i="177" a="1"/>
  <c r="AC119" i="177" s="1"/>
  <c r="AC108" i="177" a="1"/>
  <c r="AC108" i="177" s="1"/>
  <c r="AC38" i="177" a="1"/>
  <c r="AC38" i="177" s="1"/>
  <c r="X1" i="177"/>
  <c r="AC8" i="177" a="1"/>
  <c r="AC8" i="177" s="1"/>
  <c r="AC2" i="177" a="1"/>
  <c r="AC2" i="177" s="1"/>
  <c r="X2" i="177" s="1"/>
  <c r="AC31" i="177" a="1"/>
  <c r="AC31" i="177" s="1"/>
  <c r="AC19" i="177" a="1"/>
  <c r="AC19" i="177" s="1"/>
  <c r="AC3" i="177" a="1"/>
  <c r="AC3" i="177" s="1"/>
  <c r="AC140" i="177" a="1"/>
  <c r="AC140" i="177" s="1"/>
  <c r="AC147" i="177" a="1"/>
  <c r="AC147" i="177" s="1"/>
  <c r="AC113" i="177" a="1"/>
  <c r="AC113" i="177" s="1"/>
  <c r="AC33" i="177" a="1"/>
  <c r="AC33" i="177" s="1"/>
  <c r="AC195" i="177" a="1"/>
  <c r="AC195" i="177" s="1"/>
  <c r="AC136" i="177" a="1"/>
  <c r="AC136" i="177" s="1"/>
  <c r="AC130" i="177" a="1"/>
  <c r="AC130" i="177" s="1"/>
  <c r="AC133" i="177" a="1"/>
  <c r="AC133" i="177" s="1"/>
  <c r="AC61" i="177" a="1"/>
  <c r="AC61" i="177" s="1"/>
  <c r="AC56" i="177" a="1"/>
  <c r="AC56" i="177" s="1"/>
  <c r="AC24" i="177" a="1"/>
  <c r="AC24" i="177" s="1"/>
  <c r="AC193" i="177" a="1"/>
  <c r="AC193" i="177" s="1"/>
  <c r="AC43" i="177" a="1"/>
  <c r="AC43" i="177" s="1"/>
  <c r="AC252" i="177" a="1"/>
  <c r="AC252" i="177" s="1"/>
  <c r="AC145" i="177" a="1"/>
  <c r="AC145" i="177" s="1"/>
  <c r="AC124" i="177" a="1"/>
  <c r="AC124" i="177" s="1"/>
  <c r="AC28" i="177" a="1"/>
  <c r="AC28" i="177" s="1"/>
  <c r="AC93" i="177" a="1"/>
  <c r="AC93" i="177" s="1"/>
  <c r="AC68" i="177" a="1"/>
  <c r="AC68" i="177" s="1"/>
  <c r="AC53" i="177" a="1"/>
  <c r="AC53" i="177" s="1"/>
  <c r="AC5" i="177" a="1"/>
  <c r="AC5" i="177" s="1"/>
  <c r="AC200" i="177" a="1"/>
  <c r="AC200" i="177" s="1"/>
  <c r="AC157" i="177" a="1"/>
  <c r="AC157" i="177" s="1"/>
  <c r="AC13" i="177" a="1"/>
  <c r="AC13" i="177" s="1"/>
  <c r="AC36" i="177" a="1"/>
  <c r="AC36" i="177" s="1"/>
  <c r="AC233" i="177" a="1"/>
  <c r="AC233" i="177" s="1"/>
  <c r="AC120" i="177" a="1"/>
  <c r="AC120" i="177" s="1"/>
  <c r="AC111" i="177" a="1"/>
  <c r="AC111" i="177" s="1"/>
  <c r="AC98" i="177" a="1"/>
  <c r="AC98" i="177" s="1"/>
  <c r="AC76" i="177" a="1"/>
  <c r="AC76" i="177" s="1"/>
  <c r="AC14" i="177" a="1"/>
  <c r="AC14" i="177" s="1"/>
  <c r="AC183" i="177" a="1"/>
  <c r="AC183" i="177" s="1"/>
  <c r="AC101" i="177" a="1"/>
  <c r="AC101" i="177" s="1"/>
  <c r="AC138" i="177" a="1"/>
  <c r="AC138" i="177" s="1"/>
  <c r="AC123" i="177" a="1"/>
  <c r="AC123" i="177" s="1"/>
  <c r="AC88" i="177" a="1"/>
  <c r="AC88" i="177" s="1"/>
  <c r="AC181" i="177" a="1"/>
  <c r="AC181" i="177" s="1"/>
  <c r="AC128" i="177" a="1"/>
  <c r="AC128" i="177" s="1"/>
  <c r="AC96" i="177" a="1"/>
  <c r="AC96" i="177" s="1"/>
  <c r="AC83" i="177" a="1"/>
  <c r="AC83" i="177" s="1"/>
  <c r="AC71" i="177" a="1"/>
  <c r="AC71" i="177" s="1"/>
  <c r="AC163" i="177" a="1"/>
  <c r="AC163" i="177" s="1"/>
  <c r="AC292" i="177" a="1"/>
  <c r="AC292" i="177" s="1"/>
  <c r="AC213" i="177" a="1"/>
  <c r="AC213" i="177" s="1"/>
  <c r="AC137" i="177" a="1"/>
  <c r="AC137" i="177" s="1"/>
  <c r="AC112" i="177" a="1"/>
  <c r="AC112" i="177" s="1"/>
  <c r="AC4" i="177" a="1"/>
  <c r="AC4" i="177" s="1"/>
  <c r="AC241" i="177" a="1"/>
  <c r="AC241" i="177" s="1"/>
  <c r="AC51" i="177" a="1"/>
  <c r="AC51" i="177" s="1"/>
  <c r="AC41" i="177" a="1"/>
  <c r="AC41" i="177" s="1"/>
  <c r="AC91" i="177" a="1"/>
  <c r="AC91" i="177" s="1"/>
  <c r="AC78" i="177" a="1"/>
  <c r="AC78" i="177" s="1"/>
  <c r="AC63" i="177" a="1"/>
  <c r="AC63" i="177" s="1"/>
  <c r="AC142" i="177" a="1"/>
  <c r="AC142" i="177" s="1"/>
  <c r="AC18" i="177" a="1"/>
  <c r="AC18" i="177" s="1"/>
  <c r="AC126" i="177" a="1"/>
  <c r="AC126" i="177" s="1"/>
  <c r="AC117" i="177" a="1"/>
  <c r="AC117" i="177" s="1"/>
  <c r="AC9" i="177" a="1"/>
  <c r="AC9" i="177" s="1"/>
  <c r="AC146" i="177" a="1"/>
  <c r="AC146" i="177" s="1"/>
  <c r="AC103" i="177" a="1"/>
  <c r="AC103" i="177" s="1"/>
  <c r="AC66" i="177" a="1"/>
  <c r="AC66" i="177" s="1"/>
  <c r="AC23" i="177" a="1"/>
  <c r="AC23" i="177" s="1"/>
  <c r="AC257" i="177" a="1"/>
  <c r="AC257" i="177" s="1"/>
  <c r="AC197" i="177" a="1"/>
  <c r="AC197" i="177" s="1"/>
  <c r="AC26" i="177" a="1"/>
  <c r="AC26" i="177" s="1"/>
  <c r="AC170" i="177" a="1"/>
  <c r="AC170" i="177" s="1"/>
  <c r="AC81" i="177" a="1"/>
  <c r="AC81" i="177" s="1"/>
  <c r="AC58" i="177" a="1"/>
  <c r="AC58" i="177" s="1"/>
  <c r="AC223" i="177" a="1"/>
  <c r="AC223" i="177" s="1"/>
  <c r="I3" i="177"/>
  <c r="Y1" i="177" s="1"/>
  <c r="Z1" i="177"/>
  <c r="AA1" i="177"/>
  <c r="AB1" i="177"/>
  <c r="I3" i="176"/>
  <c r="Y1" i="176" s="1"/>
  <c r="AA1" i="176"/>
  <c r="Z1" i="176"/>
  <c r="AB1" i="176"/>
  <c r="AC1" i="176"/>
  <c r="I3" i="175"/>
  <c r="Y1" i="175" s="1"/>
  <c r="AA1" i="175"/>
  <c r="AB1" i="175"/>
  <c r="AC1" i="175"/>
  <c r="Z1" i="175"/>
  <c r="AC329" i="174" a="1"/>
  <c r="AC329" i="174" s="1"/>
  <c r="AC324" i="174" a="1"/>
  <c r="AC324" i="174" s="1"/>
  <c r="AC319" i="174" a="1"/>
  <c r="AC319" i="174" s="1"/>
  <c r="AC314" i="174" a="1"/>
  <c r="AC314" i="174" s="1"/>
  <c r="AC309" i="174" a="1"/>
  <c r="AC309" i="174" s="1"/>
  <c r="AC304" i="174" a="1"/>
  <c r="AC304" i="174" s="1"/>
  <c r="AC299" i="174" a="1"/>
  <c r="AC299" i="174" s="1"/>
  <c r="AC294" i="174" a="1"/>
  <c r="AC294" i="174" s="1"/>
  <c r="AC289" i="174" a="1"/>
  <c r="AC289" i="174" s="1"/>
  <c r="AC284" i="174" a="1"/>
  <c r="AC284" i="174" s="1"/>
  <c r="AC279" i="174" a="1"/>
  <c r="AC279" i="174" s="1"/>
  <c r="AC274" i="174" a="1"/>
  <c r="AC274" i="174" s="1"/>
  <c r="AC269" i="174" a="1"/>
  <c r="AC269" i="174" s="1"/>
  <c r="AC264" i="174" a="1"/>
  <c r="AC264" i="174" s="1"/>
  <c r="AC259" i="174" a="1"/>
  <c r="AC259" i="174" s="1"/>
  <c r="AC254" i="174" a="1"/>
  <c r="AC254" i="174" s="1"/>
  <c r="AC249" i="174" a="1"/>
  <c r="AC249" i="174" s="1"/>
  <c r="AC244" i="174" a="1"/>
  <c r="AC244" i="174" s="1"/>
  <c r="AC239" i="174" a="1"/>
  <c r="AC239" i="174" s="1"/>
  <c r="AC234" i="174" a="1"/>
  <c r="AC234" i="174" s="1"/>
  <c r="AC229" i="174" a="1"/>
  <c r="AC229" i="174" s="1"/>
  <c r="AC330" i="174" a="1"/>
  <c r="AC330" i="174" s="1"/>
  <c r="AC325" i="174" a="1"/>
  <c r="AC325" i="174" s="1"/>
  <c r="AC320" i="174" a="1"/>
  <c r="AC320" i="174" s="1"/>
  <c r="AC315" i="174" a="1"/>
  <c r="AC315" i="174" s="1"/>
  <c r="AC310" i="174" a="1"/>
  <c r="AC310" i="174" s="1"/>
  <c r="AC305" i="174" a="1"/>
  <c r="AC305" i="174" s="1"/>
  <c r="AC300" i="174" a="1"/>
  <c r="AC300" i="174" s="1"/>
  <c r="AC295" i="174" a="1"/>
  <c r="AC295" i="174" s="1"/>
  <c r="AC290" i="174" a="1"/>
  <c r="AC290" i="174" s="1"/>
  <c r="AC285" i="174" a="1"/>
  <c r="AC285" i="174" s="1"/>
  <c r="AC280" i="174" a="1"/>
  <c r="AC280" i="174" s="1"/>
  <c r="AC275" i="174" a="1"/>
  <c r="AC275" i="174" s="1"/>
  <c r="AC270" i="174" a="1"/>
  <c r="AC270" i="174" s="1"/>
  <c r="AC265" i="174" a="1"/>
  <c r="AC265" i="174" s="1"/>
  <c r="AC260" i="174" a="1"/>
  <c r="AC260" i="174" s="1"/>
  <c r="AC255" i="174" a="1"/>
  <c r="AC255" i="174" s="1"/>
  <c r="AC250" i="174" a="1"/>
  <c r="AC250" i="174" s="1"/>
  <c r="AC245" i="174" a="1"/>
  <c r="AC245" i="174" s="1"/>
  <c r="AC240" i="174" a="1"/>
  <c r="AC240" i="174" s="1"/>
  <c r="AC235" i="174" a="1"/>
  <c r="AC235" i="174" s="1"/>
  <c r="AC230" i="174" a="1"/>
  <c r="AC230" i="174" s="1"/>
  <c r="AC332" i="174" a="1"/>
  <c r="AC332" i="174" s="1"/>
  <c r="AC322" i="174" a="1"/>
  <c r="AC322" i="174" s="1"/>
  <c r="AC296" i="174" a="1"/>
  <c r="AC296" i="174" s="1"/>
  <c r="AC272" i="174" a="1"/>
  <c r="AC272" i="174" s="1"/>
  <c r="AC247" i="174" a="1"/>
  <c r="AC247" i="174" s="1"/>
  <c r="AC222" i="174" a="1"/>
  <c r="AC222" i="174" s="1"/>
  <c r="AC201" i="174" a="1"/>
  <c r="AC201" i="174" s="1"/>
  <c r="AC196" i="174" a="1"/>
  <c r="AC196" i="174" s="1"/>
  <c r="AC328" i="174" a="1"/>
  <c r="AC328" i="174" s="1"/>
  <c r="AC283" i="174" a="1"/>
  <c r="AC283" i="174" s="1"/>
  <c r="AC316" i="174" a="1"/>
  <c r="AC316" i="174" s="1"/>
  <c r="AC317" i="174" a="1"/>
  <c r="AC317" i="174" s="1"/>
  <c r="AC308" i="174" a="1"/>
  <c r="AC308" i="174" s="1"/>
  <c r="AC291" i="174" a="1"/>
  <c r="AC291" i="174" s="1"/>
  <c r="AC287" i="174" a="1"/>
  <c r="AC287" i="174" s="1"/>
  <c r="AC221" i="174" a="1"/>
  <c r="AC221" i="174" s="1"/>
  <c r="AC203" i="174" a="1"/>
  <c r="AC203" i="174" s="1"/>
  <c r="AC199" i="174" a="1"/>
  <c r="AC199" i="174" s="1"/>
  <c r="AC327" i="174" a="1"/>
  <c r="AC327" i="174" s="1"/>
  <c r="AC293" i="174" a="1"/>
  <c r="AC293" i="174" s="1"/>
  <c r="AC258" i="174" a="1"/>
  <c r="AC258" i="174" s="1"/>
  <c r="AC256" i="174" a="1"/>
  <c r="AC256" i="174" s="1"/>
  <c r="AC214" i="174" a="1"/>
  <c r="AC214" i="174" s="1"/>
  <c r="AC297" i="174" a="1"/>
  <c r="AC297" i="174" s="1"/>
  <c r="AC266" i="174" a="1"/>
  <c r="AC266" i="174" s="1"/>
  <c r="AC262" i="174" a="1"/>
  <c r="AC262" i="174" s="1"/>
  <c r="AC228" i="174" a="1"/>
  <c r="AC228" i="174" s="1"/>
  <c r="AC207" i="174" a="1"/>
  <c r="AC207" i="174" s="1"/>
  <c r="AC303" i="174" a="1"/>
  <c r="AC303" i="174" s="1"/>
  <c r="AC321" i="174" a="1"/>
  <c r="AC321" i="174" s="1"/>
  <c r="AC286" i="174" a="1"/>
  <c r="AC286" i="174" s="1"/>
  <c r="AC282" i="174" a="1"/>
  <c r="AC282" i="174" s="1"/>
  <c r="AC307" i="174" a="1"/>
  <c r="AC307" i="174" s="1"/>
  <c r="AC288" i="174" a="1"/>
  <c r="AC288" i="174" s="1"/>
  <c r="AC219" i="174" a="1"/>
  <c r="AC219" i="174" s="1"/>
  <c r="AC318" i="174" a="1"/>
  <c r="AC318" i="174" s="1"/>
  <c r="AC333" i="174" a="1"/>
  <c r="AC333" i="174" s="1"/>
  <c r="AC313" i="174" a="1"/>
  <c r="AC313" i="174" s="1"/>
  <c r="AC306" i="174" a="1"/>
  <c r="AC306" i="174" s="1"/>
  <c r="AC331" i="174" a="1"/>
  <c r="AC331" i="174" s="1"/>
  <c r="AC292" i="174" a="1"/>
  <c r="AC292" i="174" s="1"/>
  <c r="AC312" i="174" a="1"/>
  <c r="AC312" i="174" s="1"/>
  <c r="AC302" i="174" a="1"/>
  <c r="AC302" i="174" s="1"/>
  <c r="AC277" i="174" a="1"/>
  <c r="AC277" i="174" s="1"/>
  <c r="AC261" i="174" a="1"/>
  <c r="AC261" i="174" s="1"/>
  <c r="AC236" i="174" a="1"/>
  <c r="AC236" i="174" s="1"/>
  <c r="AC224" i="174" a="1"/>
  <c r="AC224" i="174" s="1"/>
  <c r="AC202" i="174" a="1"/>
  <c r="AC202" i="174" s="1"/>
  <c r="AC301" i="174" a="1"/>
  <c r="AC301" i="174" s="1"/>
  <c r="AC271" i="174" a="1"/>
  <c r="AC271" i="174" s="1"/>
  <c r="AC251" i="174" a="1"/>
  <c r="AC251" i="174" s="1"/>
  <c r="AC238" i="174" a="1"/>
  <c r="AC238" i="174" s="1"/>
  <c r="AC184" i="174" a="1"/>
  <c r="AC184" i="174" s="1"/>
  <c r="AC311" i="174" a="1"/>
  <c r="AC311" i="174" s="1"/>
  <c r="AC268" i="174" a="1"/>
  <c r="AC268" i="174" s="1"/>
  <c r="AC263" i="174" a="1"/>
  <c r="AC263" i="174" s="1"/>
  <c r="AC253" i="174" a="1"/>
  <c r="AC253" i="174" s="1"/>
  <c r="AC227" i="174" a="1"/>
  <c r="AC227" i="174" s="1"/>
  <c r="AC205" i="174" a="1"/>
  <c r="AC205" i="174" s="1"/>
  <c r="AC197" i="174" a="1"/>
  <c r="AC197" i="174" s="1"/>
  <c r="AC194" i="174" a="1"/>
  <c r="AC194" i="174" s="1"/>
  <c r="AC188" i="174" a="1"/>
  <c r="AC188" i="174" s="1"/>
  <c r="AC273" i="174" a="1"/>
  <c r="AC273" i="174" s="1"/>
  <c r="AC233" i="174" a="1"/>
  <c r="AC233" i="174" s="1"/>
  <c r="AC206" i="174" a="1"/>
  <c r="AC206" i="174" s="1"/>
  <c r="AC204" i="174" a="1"/>
  <c r="AC204" i="174" s="1"/>
  <c r="AC169" i="174" a="1"/>
  <c r="AC169" i="174" s="1"/>
  <c r="AC323" i="174" a="1"/>
  <c r="AC323" i="174" s="1"/>
  <c r="AC208" i="174" a="1"/>
  <c r="AC208" i="174" s="1"/>
  <c r="AC183" i="174" a="1"/>
  <c r="AC183" i="174" s="1"/>
  <c r="AC180" i="174" a="1"/>
  <c r="AC180" i="174" s="1"/>
  <c r="AC162" i="174" a="1"/>
  <c r="AC162" i="174" s="1"/>
  <c r="AC153" i="174" a="1"/>
  <c r="AC153" i="174" s="1"/>
  <c r="AC148" i="174" a="1"/>
  <c r="AC148" i="174" s="1"/>
  <c r="AC143" i="174" a="1"/>
  <c r="AC143" i="174" s="1"/>
  <c r="AC138" i="174" a="1"/>
  <c r="AC138" i="174" s="1"/>
  <c r="AC133" i="174" a="1"/>
  <c r="AC133" i="174" s="1"/>
  <c r="AC128" i="174" a="1"/>
  <c r="AC128" i="174" s="1"/>
  <c r="AC246" i="174" a="1"/>
  <c r="AC246" i="174" s="1"/>
  <c r="AC158" i="174" a="1"/>
  <c r="AC158" i="174" s="1"/>
  <c r="AC243" i="174" a="1"/>
  <c r="AC243" i="174" s="1"/>
  <c r="AC210" i="174" a="1"/>
  <c r="AC210" i="174" s="1"/>
  <c r="AC190" i="174" a="1"/>
  <c r="AC190" i="174" s="1"/>
  <c r="AC173" i="174" a="1"/>
  <c r="AC173" i="174" s="1"/>
  <c r="AC166" i="174" a="1"/>
  <c r="AC166" i="174" s="1"/>
  <c r="AC281" i="174" a="1"/>
  <c r="AC281" i="174" s="1"/>
  <c r="AC276" i="174" a="1"/>
  <c r="AC276" i="174" s="1"/>
  <c r="AC186" i="174" a="1"/>
  <c r="AC186" i="174" s="1"/>
  <c r="AC177" i="174" a="1"/>
  <c r="AC177" i="174" s="1"/>
  <c r="AC170" i="174" a="1"/>
  <c r="AC170" i="174" s="1"/>
  <c r="AC154" i="174" a="1"/>
  <c r="AC154" i="174" s="1"/>
  <c r="AC149" i="174" a="1"/>
  <c r="AC149" i="174" s="1"/>
  <c r="AC144" i="174" a="1"/>
  <c r="AC144" i="174" s="1"/>
  <c r="AC139" i="174" a="1"/>
  <c r="AC139" i="174" s="1"/>
  <c r="AC134" i="174" a="1"/>
  <c r="AC134" i="174" s="1"/>
  <c r="AC129" i="174" a="1"/>
  <c r="AC129" i="174" s="1"/>
  <c r="AC212" i="174" a="1"/>
  <c r="AC212" i="174" s="1"/>
  <c r="AC195" i="174" a="1"/>
  <c r="AC195" i="174" s="1"/>
  <c r="AC174" i="174" a="1"/>
  <c r="AC174" i="174" s="1"/>
  <c r="AC298" i="174" a="1"/>
  <c r="AC298" i="174" s="1"/>
  <c r="AC267" i="174" a="1"/>
  <c r="AC267" i="174" s="1"/>
  <c r="AC226" i="174" a="1"/>
  <c r="AC226" i="174" s="1"/>
  <c r="AC248" i="174" a="1"/>
  <c r="AC248" i="174" s="1"/>
  <c r="AC237" i="174" a="1"/>
  <c r="AC237" i="174" s="1"/>
  <c r="AC135" i="174" a="1"/>
  <c r="AC135" i="174" s="1"/>
  <c r="AC132" i="174" a="1"/>
  <c r="AC132" i="174" s="1"/>
  <c r="AC120" i="174" a="1"/>
  <c r="AC120" i="174" s="1"/>
  <c r="AC108" i="174" a="1"/>
  <c r="AC108" i="174" s="1"/>
  <c r="AC103" i="174" a="1"/>
  <c r="AC103" i="174" s="1"/>
  <c r="AC98" i="174" a="1"/>
  <c r="AC98" i="174" s="1"/>
  <c r="AC93" i="174" a="1"/>
  <c r="AC93" i="174" s="1"/>
  <c r="AC88" i="174" a="1"/>
  <c r="AC88" i="174" s="1"/>
  <c r="AC278" i="174" a="1"/>
  <c r="AC278" i="174" s="1"/>
  <c r="AC220" i="174" a="1"/>
  <c r="AC220" i="174" s="1"/>
  <c r="AC252" i="174" a="1"/>
  <c r="AC252" i="174" s="1"/>
  <c r="AC211" i="174" a="1"/>
  <c r="AC211" i="174" s="1"/>
  <c r="AC185" i="174" a="1"/>
  <c r="AC185" i="174" s="1"/>
  <c r="AC182" i="174" a="1"/>
  <c r="AC182" i="174" s="1"/>
  <c r="AC175" i="174" a="1"/>
  <c r="AC175" i="174" s="1"/>
  <c r="AC215" i="174" a="1"/>
  <c r="AC215" i="174" s="1"/>
  <c r="AC223" i="174" a="1"/>
  <c r="AC223" i="174" s="1"/>
  <c r="AC218" i="174" a="1"/>
  <c r="AC218" i="174" s="1"/>
  <c r="AC193" i="174" a="1"/>
  <c r="AC193" i="174" s="1"/>
  <c r="AC326" i="174" a="1"/>
  <c r="AC326" i="174" s="1"/>
  <c r="AC225" i="174" a="1"/>
  <c r="AC225" i="174" s="1"/>
  <c r="AC217" i="174" a="1"/>
  <c r="AC217" i="174" s="1"/>
  <c r="AC151" i="174" a="1"/>
  <c r="AC151" i="174" s="1"/>
  <c r="AC102" i="174" a="1"/>
  <c r="AC102" i="174" s="1"/>
  <c r="AC242" i="174" a="1"/>
  <c r="AC242" i="174" s="1"/>
  <c r="AC232" i="174" a="1"/>
  <c r="AC232" i="174" s="1"/>
  <c r="AC216" i="174" a="1"/>
  <c r="AC216" i="174" s="1"/>
  <c r="AC124" i="174" a="1"/>
  <c r="AC124" i="174" s="1"/>
  <c r="AC90" i="174" a="1"/>
  <c r="AC90" i="174" s="1"/>
  <c r="AC81" i="174" a="1"/>
  <c r="AC81" i="174" s="1"/>
  <c r="AC76" i="174" a="1"/>
  <c r="AC76" i="174" s="1"/>
  <c r="AC71" i="174" a="1"/>
  <c r="AC71" i="174" s="1"/>
  <c r="AC66" i="174" a="1"/>
  <c r="AC66" i="174" s="1"/>
  <c r="AC61" i="174" a="1"/>
  <c r="AC61" i="174" s="1"/>
  <c r="AC56" i="174" a="1"/>
  <c r="AC56" i="174" s="1"/>
  <c r="AC51" i="174" a="1"/>
  <c r="AC51" i="174" s="1"/>
  <c r="AC46" i="174" a="1"/>
  <c r="AC46" i="174" s="1"/>
  <c r="AC41" i="174" a="1"/>
  <c r="AC41" i="174" s="1"/>
  <c r="AC36" i="174" a="1"/>
  <c r="AC36" i="174" s="1"/>
  <c r="AC31" i="174" a="1"/>
  <c r="AC31" i="174" s="1"/>
  <c r="AC26" i="174" a="1"/>
  <c r="AC26" i="174" s="1"/>
  <c r="AC21" i="174" a="1"/>
  <c r="AC21" i="174" s="1"/>
  <c r="AC16" i="174" a="1"/>
  <c r="AC16" i="174" s="1"/>
  <c r="AC11" i="174" a="1"/>
  <c r="AC11" i="174" s="1"/>
  <c r="AC241" i="174" a="1"/>
  <c r="AC241" i="174" s="1"/>
  <c r="AC231" i="174" a="1"/>
  <c r="AC231" i="174" s="1"/>
  <c r="AC165" i="174" a="1"/>
  <c r="AC165" i="174" s="1"/>
  <c r="AC209" i="174" a="1"/>
  <c r="AC209" i="174" s="1"/>
  <c r="AC140" i="174" a="1"/>
  <c r="AC140" i="174" s="1"/>
  <c r="AC91" i="174" a="1"/>
  <c r="AC91" i="174" s="1"/>
  <c r="AC130" i="174" a="1"/>
  <c r="AC130" i="174" s="1"/>
  <c r="AC112" i="174" a="1"/>
  <c r="AC112" i="174" s="1"/>
  <c r="AC87" i="174" a="1"/>
  <c r="AC87" i="174" s="1"/>
  <c r="AC167" i="174" a="1"/>
  <c r="AC167" i="174" s="1"/>
  <c r="AC150" i="174" a="1"/>
  <c r="AC150" i="174" s="1"/>
  <c r="AC104" i="174" a="1"/>
  <c r="AC104" i="174" s="1"/>
  <c r="AC164" i="174" a="1"/>
  <c r="AC164" i="174" s="1"/>
  <c r="AC125" i="174" a="1"/>
  <c r="AC125" i="174" s="1"/>
  <c r="AC100" i="174" a="1"/>
  <c r="AC100" i="174" s="1"/>
  <c r="AC83" i="174" a="1"/>
  <c r="AC83" i="174" s="1"/>
  <c r="AC78" i="174" a="1"/>
  <c r="AC78" i="174" s="1"/>
  <c r="AC73" i="174" a="1"/>
  <c r="AC73" i="174" s="1"/>
  <c r="AC68" i="174" a="1"/>
  <c r="AC68" i="174" s="1"/>
  <c r="AC63" i="174" a="1"/>
  <c r="AC63" i="174" s="1"/>
  <c r="AC58" i="174" a="1"/>
  <c r="AC58" i="174" s="1"/>
  <c r="AC53" i="174" a="1"/>
  <c r="AC53" i="174" s="1"/>
  <c r="AC48" i="174" a="1"/>
  <c r="AC48" i="174" s="1"/>
  <c r="AC257" i="174" a="1"/>
  <c r="AC257" i="174" s="1"/>
  <c r="AC213" i="174" a="1"/>
  <c r="AC213" i="174" s="1"/>
  <c r="AC179" i="174" a="1"/>
  <c r="AC179" i="174" s="1"/>
  <c r="AC161" i="174" a="1"/>
  <c r="AC161" i="174" s="1"/>
  <c r="AC156" i="174" a="1"/>
  <c r="AC156" i="174" s="1"/>
  <c r="AC92" i="174" a="1"/>
  <c r="AC92" i="174" s="1"/>
  <c r="AC176" i="174" a="1"/>
  <c r="AC176" i="174" s="1"/>
  <c r="AC116" i="174" a="1"/>
  <c r="AC116" i="174" s="1"/>
  <c r="AC198" i="174" a="1"/>
  <c r="AC198" i="174" s="1"/>
  <c r="AC146" i="174" a="1"/>
  <c r="AC146" i="174" s="1"/>
  <c r="AC141" i="174" a="1"/>
  <c r="AC141" i="174" s="1"/>
  <c r="AC101" i="174" a="1"/>
  <c r="AC101" i="174" s="1"/>
  <c r="AC189" i="174" a="1"/>
  <c r="AC189" i="174" s="1"/>
  <c r="AC136" i="174" a="1"/>
  <c r="AC136" i="174" s="1"/>
  <c r="AC163" i="174" a="1"/>
  <c r="AC163" i="174" s="1"/>
  <c r="AC131" i="174" a="1"/>
  <c r="AC131" i="174" s="1"/>
  <c r="AC89" i="174" a="1"/>
  <c r="AC89" i="174" s="1"/>
  <c r="AC159" i="174" a="1"/>
  <c r="AC159" i="174" s="1"/>
  <c r="AC142" i="174" a="1"/>
  <c r="AC142" i="174" s="1"/>
  <c r="AC121" i="174" a="1"/>
  <c r="AC121" i="174" s="1"/>
  <c r="AC57" i="174" a="1"/>
  <c r="AC57" i="174" s="1"/>
  <c r="AC54" i="174" a="1"/>
  <c r="AC54" i="174" s="1"/>
  <c r="AC172" i="174" a="1"/>
  <c r="AC172" i="174" s="1"/>
  <c r="AC115" i="174" a="1"/>
  <c r="AC115" i="174" s="1"/>
  <c r="AC27" i="174" a="1"/>
  <c r="AC27" i="174" s="1"/>
  <c r="AC5" i="174" a="1"/>
  <c r="AC5" i="174" s="1"/>
  <c r="AC74" i="174" a="1"/>
  <c r="AC74" i="174" s="1"/>
  <c r="AC69" i="174" a="1"/>
  <c r="AC69" i="174" s="1"/>
  <c r="AC34" i="174" a="1"/>
  <c r="AC34" i="174" s="1"/>
  <c r="AC9" i="174" a="1"/>
  <c r="AC9" i="174" s="1"/>
  <c r="AC118" i="174" a="1"/>
  <c r="AC118" i="174" s="1"/>
  <c r="AC200" i="174" a="1"/>
  <c r="AC200" i="174" s="1"/>
  <c r="AC145" i="174" a="1"/>
  <c r="AC145" i="174" s="1"/>
  <c r="AC95" i="174" a="1"/>
  <c r="AC95" i="174" s="1"/>
  <c r="AC79" i="174" a="1"/>
  <c r="AC79" i="174" s="1"/>
  <c r="AC64" i="174" a="1"/>
  <c r="AC64" i="174" s="1"/>
  <c r="AC187" i="174" a="1"/>
  <c r="AC187" i="174" s="1"/>
  <c r="AC152" i="174" a="1"/>
  <c r="AC152" i="174" s="1"/>
  <c r="AC111" i="174" a="1"/>
  <c r="AC111" i="174" s="1"/>
  <c r="AC75" i="174" a="1"/>
  <c r="AC75" i="174" s="1"/>
  <c r="AC70" i="174" a="1"/>
  <c r="AC70" i="174" s="1"/>
  <c r="AC39" i="174" a="1"/>
  <c r="AC39" i="174" s="1"/>
  <c r="AC14" i="174" a="1"/>
  <c r="AC14" i="174" s="1"/>
  <c r="X1" i="174"/>
  <c r="AC99" i="174" a="1"/>
  <c r="AC99" i="174" s="1"/>
  <c r="AC32" i="174" a="1"/>
  <c r="AC32" i="174" s="1"/>
  <c r="AC2" i="174" a="1"/>
  <c r="AC2" i="174" s="1"/>
  <c r="X2" i="174" s="1"/>
  <c r="AC62" i="174" a="1"/>
  <c r="AC62" i="174" s="1"/>
  <c r="AC59" i="174" a="1"/>
  <c r="AC59" i="174" s="1"/>
  <c r="AC7" i="174" a="1"/>
  <c r="AC7" i="174" s="1"/>
  <c r="AC3" i="174" a="1"/>
  <c r="AC3" i="174" s="1"/>
  <c r="AC168" i="174" a="1"/>
  <c r="AC168" i="174" s="1"/>
  <c r="AC122" i="174" a="1"/>
  <c r="AC122" i="174" s="1"/>
  <c r="AC119" i="174" a="1"/>
  <c r="AC119" i="174" s="1"/>
  <c r="AC160" i="174" a="1"/>
  <c r="AC160" i="174" s="1"/>
  <c r="AC155" i="174" a="1"/>
  <c r="AC155" i="174" s="1"/>
  <c r="AC80" i="174" a="1"/>
  <c r="AC80" i="174" s="1"/>
  <c r="AC50" i="174" a="1"/>
  <c r="AC50" i="174" s="1"/>
  <c r="AC40" i="174" a="1"/>
  <c r="AC40" i="174" s="1"/>
  <c r="AC33" i="174" a="1"/>
  <c r="AC33" i="174" s="1"/>
  <c r="AC15" i="174" a="1"/>
  <c r="AC15" i="174" s="1"/>
  <c r="AC8" i="174" a="1"/>
  <c r="AC8" i="174" s="1"/>
  <c r="AC84" i="174" a="1"/>
  <c r="AC84" i="174" s="1"/>
  <c r="AC47" i="174" a="1"/>
  <c r="AC47" i="174" s="1"/>
  <c r="AC181" i="174" a="1"/>
  <c r="AC181" i="174" s="1"/>
  <c r="AC191" i="174" a="1"/>
  <c r="AC191" i="174" s="1"/>
  <c r="AC147" i="174" a="1"/>
  <c r="AC147" i="174" s="1"/>
  <c r="AC60" i="174" a="1"/>
  <c r="AC60" i="174" s="1"/>
  <c r="AC52" i="174" a="1"/>
  <c r="AC52" i="174" s="1"/>
  <c r="AC4" i="174" a="1"/>
  <c r="AC4" i="174" s="1"/>
  <c r="AC106" i="174" a="1"/>
  <c r="AC106" i="174" s="1"/>
  <c r="AC65" i="174" a="1"/>
  <c r="AC65" i="174" s="1"/>
  <c r="AC110" i="174" a="1"/>
  <c r="AC110" i="174" s="1"/>
  <c r="AC77" i="174" a="1"/>
  <c r="AC77" i="174" s="1"/>
  <c r="AC6" i="174" a="1"/>
  <c r="AC6" i="174" s="1"/>
  <c r="AC13" i="174" a="1"/>
  <c r="AC13" i="174" s="1"/>
  <c r="AC49" i="174" a="1"/>
  <c r="AC49" i="174" s="1"/>
  <c r="AC97" i="174" a="1"/>
  <c r="AC97" i="174" s="1"/>
  <c r="AC137" i="174" a="1"/>
  <c r="AC137" i="174" s="1"/>
  <c r="AC38" i="174" a="1"/>
  <c r="AC38" i="174" s="1"/>
  <c r="AC28" i="174" a="1"/>
  <c r="AC28" i="174" s="1"/>
  <c r="AC23" i="174" a="1"/>
  <c r="AC23" i="174" s="1"/>
  <c r="AC45" i="174" a="1"/>
  <c r="AC45" i="174" s="1"/>
  <c r="AC35" i="174" a="1"/>
  <c r="AC35" i="174" s="1"/>
  <c r="AC109" i="174" a="1"/>
  <c r="AC109" i="174" s="1"/>
  <c r="AC105" i="174" a="1"/>
  <c r="AC105" i="174" s="1"/>
  <c r="AC43" i="174" a="1"/>
  <c r="AC43" i="174" s="1"/>
  <c r="AC127" i="174" a="1"/>
  <c r="AC127" i="174" s="1"/>
  <c r="AC96" i="174" a="1"/>
  <c r="AC96" i="174" s="1"/>
  <c r="AC67" i="174" a="1"/>
  <c r="AC67" i="174" s="1"/>
  <c r="AC114" i="174" a="1"/>
  <c r="AC114" i="174" s="1"/>
  <c r="AC20" i="174" a="1"/>
  <c r="AC20" i="174" s="1"/>
  <c r="AC30" i="174" a="1"/>
  <c r="AC30" i="174" s="1"/>
  <c r="AC12" i="174" a="1"/>
  <c r="AC12" i="174" s="1"/>
  <c r="AC126" i="174" a="1"/>
  <c r="AC126" i="174" s="1"/>
  <c r="AC25" i="174" a="1"/>
  <c r="AC25" i="174" s="1"/>
  <c r="AC10" i="174" a="1"/>
  <c r="AC10" i="174" s="1"/>
  <c r="AC178" i="174" a="1"/>
  <c r="AC178" i="174" s="1"/>
  <c r="AC17" i="174" a="1"/>
  <c r="AC17" i="174" s="1"/>
  <c r="AC113" i="174" a="1"/>
  <c r="AC113" i="174" s="1"/>
  <c r="AC86" i="174" a="1"/>
  <c r="AC86" i="174" s="1"/>
  <c r="AC22" i="174" a="1"/>
  <c r="AC22" i="174" s="1"/>
  <c r="AC82" i="174" a="1"/>
  <c r="AC82" i="174" s="1"/>
  <c r="AC72" i="174" a="1"/>
  <c r="AC72" i="174" s="1"/>
  <c r="AC42" i="174" a="1"/>
  <c r="AC42" i="174" s="1"/>
  <c r="AC37" i="174" a="1"/>
  <c r="AC37" i="174" s="1"/>
  <c r="AC107" i="174" a="1"/>
  <c r="AC107" i="174" s="1"/>
  <c r="AC19" i="174" a="1"/>
  <c r="AC19" i="174" s="1"/>
  <c r="AC94" i="174" a="1"/>
  <c r="AC94" i="174" s="1"/>
  <c r="AC55" i="174" a="1"/>
  <c r="AC55" i="174" s="1"/>
  <c r="AC24" i="174" a="1"/>
  <c r="AC24" i="174" s="1"/>
  <c r="AC29" i="174" a="1"/>
  <c r="AC29" i="174" s="1"/>
  <c r="AC192" i="174" a="1"/>
  <c r="AC192" i="174" s="1"/>
  <c r="AC171" i="174" a="1"/>
  <c r="AC171" i="174" s="1"/>
  <c r="AC157" i="174" a="1"/>
  <c r="AC157" i="174" s="1"/>
  <c r="AC123" i="174" a="1"/>
  <c r="AC123" i="174" s="1"/>
  <c r="AC117" i="174" a="1"/>
  <c r="AC117" i="174" s="1"/>
  <c r="AC85" i="174" a="1"/>
  <c r="AC85" i="174" s="1"/>
  <c r="AC44" i="174" a="1"/>
  <c r="AC44" i="174" s="1"/>
  <c r="AC18" i="174" a="1"/>
  <c r="AC18" i="174" s="1"/>
  <c r="I3" i="174"/>
  <c r="Y1" i="174" s="1"/>
  <c r="AA1" i="174"/>
  <c r="Z1" i="174"/>
  <c r="AB1" i="174"/>
  <c r="Z332" i="173" a="1"/>
  <c r="Z332" i="173" s="1"/>
  <c r="Z327" i="173" a="1"/>
  <c r="Z327" i="173" s="1"/>
  <c r="Z322" i="173" a="1"/>
  <c r="Z322" i="173" s="1"/>
  <c r="Z317" i="173" a="1"/>
  <c r="Z317" i="173" s="1"/>
  <c r="Z312" i="173" a="1"/>
  <c r="Z312" i="173" s="1"/>
  <c r="Z307" i="173" a="1"/>
  <c r="Z307" i="173" s="1"/>
  <c r="Z302" i="173" a="1"/>
  <c r="Z302" i="173" s="1"/>
  <c r="Z297" i="173" a="1"/>
  <c r="Z297" i="173" s="1"/>
  <c r="Z292" i="173" a="1"/>
  <c r="Z292" i="173" s="1"/>
  <c r="Z287" i="173" a="1"/>
  <c r="Z287" i="173" s="1"/>
  <c r="Z282" i="173" a="1"/>
  <c r="Z282" i="173" s="1"/>
  <c r="Z277" i="173" a="1"/>
  <c r="Z277" i="173" s="1"/>
  <c r="Z272" i="173" a="1"/>
  <c r="Z272" i="173" s="1"/>
  <c r="Z267" i="173" a="1"/>
  <c r="Z267" i="173" s="1"/>
  <c r="Z315" i="173" a="1"/>
  <c r="Z315" i="173" s="1"/>
  <c r="Z328" i="173" a="1"/>
  <c r="Z328" i="173" s="1"/>
  <c r="Z303" i="173" a="1"/>
  <c r="Z303" i="173" s="1"/>
  <c r="Z278" i="173" a="1"/>
  <c r="Z278" i="173" s="1"/>
  <c r="Z331" i="173" a="1"/>
  <c r="Z331" i="173" s="1"/>
  <c r="Z306" i="173" a="1"/>
  <c r="Z306" i="173" s="1"/>
  <c r="Z319" i="173" a="1"/>
  <c r="Z319" i="173" s="1"/>
  <c r="Z294" i="173" a="1"/>
  <c r="Z294" i="173" s="1"/>
  <c r="Z269" i="173" a="1"/>
  <c r="Z269" i="173" s="1"/>
  <c r="Z259" i="173" a="1"/>
  <c r="Z259" i="173" s="1"/>
  <c r="Z252" i="173" a="1"/>
  <c r="Z252" i="173" s="1"/>
  <c r="Z241" i="173" a="1"/>
  <c r="Z241" i="173" s="1"/>
  <c r="Z234" i="173" a="1"/>
  <c r="Z234" i="173" s="1"/>
  <c r="Z301" i="173" a="1"/>
  <c r="Z301" i="173" s="1"/>
  <c r="Z274" i="173" a="1"/>
  <c r="Z274" i="173" s="1"/>
  <c r="Z258" i="173" a="1"/>
  <c r="Z258" i="173" s="1"/>
  <c r="Z223" i="173" a="1"/>
  <c r="Z223" i="173" s="1"/>
  <c r="Z321" i="173" a="1"/>
  <c r="Z321" i="173" s="1"/>
  <c r="Z309" i="173" a="1"/>
  <c r="Z309" i="173" s="1"/>
  <c r="Z326" i="173" a="1"/>
  <c r="Z326" i="173" s="1"/>
  <c r="Z245" i="173" a="1"/>
  <c r="Z245" i="173" s="1"/>
  <c r="Z232" i="173" a="1"/>
  <c r="Z232" i="173" s="1"/>
  <c r="Z209" i="173" a="1"/>
  <c r="Z209" i="173" s="1"/>
  <c r="Z196" i="173" a="1"/>
  <c r="Z196" i="173" s="1"/>
  <c r="Z191" i="173" a="1"/>
  <c r="Z191" i="173" s="1"/>
  <c r="Z186" i="173" a="1"/>
  <c r="Z186" i="173" s="1"/>
  <c r="Z181" i="173" a="1"/>
  <c r="Z181" i="173" s="1"/>
  <c r="Z176" i="173" a="1"/>
  <c r="Z176" i="173" s="1"/>
  <c r="Z171" i="173" a="1"/>
  <c r="Z171" i="173" s="1"/>
  <c r="Z273" i="173" a="1"/>
  <c r="Z273" i="173" s="1"/>
  <c r="Z264" i="173" a="1"/>
  <c r="Z264" i="173" s="1"/>
  <c r="Z218" i="173" a="1"/>
  <c r="Z218" i="173" s="1"/>
  <c r="Z333" i="173" a="1"/>
  <c r="Z333" i="173" s="1"/>
  <c r="Z325" i="173" a="1"/>
  <c r="Z325" i="173" s="1"/>
  <c r="Z320" i="173" a="1"/>
  <c r="Z320" i="173" s="1"/>
  <c r="Z284" i="173" a="1"/>
  <c r="Z284" i="173" s="1"/>
  <c r="Z276" i="173" a="1"/>
  <c r="Z276" i="173" s="1"/>
  <c r="Z242" i="173" a="1"/>
  <c r="Z242" i="173" s="1"/>
  <c r="Z233" i="173" a="1"/>
  <c r="Z233" i="173" s="1"/>
  <c r="Z206" i="173" a="1"/>
  <c r="Z206" i="173" s="1"/>
  <c r="Z286" i="173" a="1"/>
  <c r="Z286" i="173" s="1"/>
  <c r="Z226" i="173" a="1"/>
  <c r="Z226" i="173" s="1"/>
  <c r="Z203" i="173" a="1"/>
  <c r="Z203" i="173" s="1"/>
  <c r="Z189" i="173" a="1"/>
  <c r="Z189" i="173" s="1"/>
  <c r="Z305" i="173" a="1"/>
  <c r="Z305" i="173" s="1"/>
  <c r="Z260" i="173" a="1"/>
  <c r="Z260" i="173" s="1"/>
  <c r="Z251" i="173" a="1"/>
  <c r="Z251" i="173" s="1"/>
  <c r="Z221" i="173" a="1"/>
  <c r="Z221" i="173" s="1"/>
  <c r="Z193" i="173" a="1"/>
  <c r="Z193" i="173" s="1"/>
  <c r="Z185" i="173" a="1"/>
  <c r="Z185" i="173" s="1"/>
  <c r="Z291" i="173" a="1"/>
  <c r="Z291" i="173" s="1"/>
  <c r="Z239" i="173" a="1"/>
  <c r="Z239" i="173" s="1"/>
  <c r="Z237" i="173" a="1"/>
  <c r="Z237" i="173" s="1"/>
  <c r="Z169" i="173" a="1"/>
  <c r="Z169" i="173" s="1"/>
  <c r="Z281" i="173" a="1"/>
  <c r="Z281" i="173" s="1"/>
  <c r="Z243" i="173" a="1"/>
  <c r="Z243" i="173" s="1"/>
  <c r="Z208" i="173" a="1"/>
  <c r="Z208" i="173" s="1"/>
  <c r="Z201" i="173" a="1"/>
  <c r="Z201" i="173" s="1"/>
  <c r="Z298" i="173" a="1"/>
  <c r="Z298" i="173" s="1"/>
  <c r="Z288" i="173" a="1"/>
  <c r="Z288" i="173" s="1"/>
  <c r="Z247" i="173" a="1"/>
  <c r="Z247" i="173" s="1"/>
  <c r="Z228" i="173" a="1"/>
  <c r="Z228" i="173" s="1"/>
  <c r="Z216" i="173" a="1"/>
  <c r="Z216" i="173" s="1"/>
  <c r="Z175" i="173" a="1"/>
  <c r="Z175" i="173" s="1"/>
  <c r="Z275" i="173" a="1"/>
  <c r="Z275" i="173" s="1"/>
  <c r="Z268" i="173" a="1"/>
  <c r="Z268" i="173" s="1"/>
  <c r="Z330" i="173" a="1"/>
  <c r="Z330" i="173" s="1"/>
  <c r="Z279" i="173" a="1"/>
  <c r="Z279" i="173" s="1"/>
  <c r="Z324" i="173" a="1"/>
  <c r="Z324" i="173" s="1"/>
  <c r="Z289" i="173" a="1"/>
  <c r="Z289" i="173" s="1"/>
  <c r="Z253" i="173" a="1"/>
  <c r="Z253" i="173" s="1"/>
  <c r="Z236" i="173" a="1"/>
  <c r="Z236" i="173" s="1"/>
  <c r="Z210" i="173" a="1"/>
  <c r="Z210" i="173" s="1"/>
  <c r="Z194" i="173" a="1"/>
  <c r="Z194" i="173" s="1"/>
  <c r="Z166" i="173" a="1"/>
  <c r="Z166" i="173" s="1"/>
  <c r="Z148" i="173" a="1"/>
  <c r="Z148" i="173" s="1"/>
  <c r="Z141" i="173" a="1"/>
  <c r="Z141" i="173" s="1"/>
  <c r="Z123" i="173" a="1"/>
  <c r="Z123" i="173" s="1"/>
  <c r="Z116" i="173" a="1"/>
  <c r="Z116" i="173" s="1"/>
  <c r="Z98" i="173" a="1"/>
  <c r="Z98" i="173" s="1"/>
  <c r="Z91" i="173" a="1"/>
  <c r="Z91" i="173" s="1"/>
  <c r="Z73" i="173" a="1"/>
  <c r="Z73" i="173" s="1"/>
  <c r="Z66" i="173" a="1"/>
  <c r="Z66" i="173" s="1"/>
  <c r="Z296" i="173" a="1"/>
  <c r="Z296" i="173" s="1"/>
  <c r="Z265" i="173" a="1"/>
  <c r="Z265" i="173" s="1"/>
  <c r="Z214" i="173" a="1"/>
  <c r="Z214" i="173" s="1"/>
  <c r="Z212" i="173" a="1"/>
  <c r="Z212" i="173" s="1"/>
  <c r="Z172" i="173" a="1"/>
  <c r="Z172" i="173" s="1"/>
  <c r="Z318" i="173" a="1"/>
  <c r="Z318" i="173" s="1"/>
  <c r="Z222" i="173" a="1"/>
  <c r="Z222" i="173" s="1"/>
  <c r="Z207" i="173" a="1"/>
  <c r="Z207" i="173" s="1"/>
  <c r="Z197" i="173" a="1"/>
  <c r="Z197" i="173" s="1"/>
  <c r="Z153" i="173" a="1"/>
  <c r="Z153" i="173" s="1"/>
  <c r="Z146" i="173" a="1"/>
  <c r="Z146" i="173" s="1"/>
  <c r="Z128" i="173" a="1"/>
  <c r="Z128" i="173" s="1"/>
  <c r="Z121" i="173" a="1"/>
  <c r="Z121" i="173" s="1"/>
  <c r="Z255" i="173" a="1"/>
  <c r="Z255" i="173" s="1"/>
  <c r="Z238" i="173" a="1"/>
  <c r="Z238" i="173" s="1"/>
  <c r="Z235" i="173" a="1"/>
  <c r="Z235" i="173" s="1"/>
  <c r="Z170" i="173" a="1"/>
  <c r="Z170" i="173" s="1"/>
  <c r="Z155" i="173" a="1"/>
  <c r="Z155" i="173" s="1"/>
  <c r="Z150" i="173" a="1"/>
  <c r="Z150" i="173" s="1"/>
  <c r="Z124" i="173" a="1"/>
  <c r="Z124" i="173" s="1"/>
  <c r="Z105" i="173" a="1"/>
  <c r="Z105" i="173" s="1"/>
  <c r="Z88" i="173" a="1"/>
  <c r="Z88" i="173" s="1"/>
  <c r="Z71" i="173" a="1"/>
  <c r="Z71" i="173" s="1"/>
  <c r="Z68" i="173" a="1"/>
  <c r="Z68" i="173" s="1"/>
  <c r="Z53" i="173" a="1"/>
  <c r="Z53" i="173" s="1"/>
  <c r="Z46" i="173" a="1"/>
  <c r="Z46" i="173" s="1"/>
  <c r="Z28" i="173" a="1"/>
  <c r="Z28" i="173" s="1"/>
  <c r="Z8" i="173" a="1"/>
  <c r="Z8" i="173" s="1"/>
  <c r="Z173" i="173" a="1"/>
  <c r="Z173" i="173" s="1"/>
  <c r="Z156" i="173" a="1"/>
  <c r="Z156" i="173" s="1"/>
  <c r="Z143" i="173" a="1"/>
  <c r="Z143" i="173" s="1"/>
  <c r="Z120" i="173" a="1"/>
  <c r="Z120" i="173" s="1"/>
  <c r="Z314" i="173" a="1"/>
  <c r="Z314" i="173" s="1"/>
  <c r="Z280" i="173" a="1"/>
  <c r="Z280" i="173" s="1"/>
  <c r="Z240" i="173" a="1"/>
  <c r="Z240" i="173" s="1"/>
  <c r="Z219" i="173" a="1"/>
  <c r="Z219" i="173" s="1"/>
  <c r="Z202" i="173" a="1"/>
  <c r="Z202" i="173" s="1"/>
  <c r="Z195" i="173" a="1"/>
  <c r="Z195" i="173" s="1"/>
  <c r="Z138" i="173" a="1"/>
  <c r="Z138" i="173" s="1"/>
  <c r="Z109" i="173" a="1"/>
  <c r="Z109" i="173" s="1"/>
  <c r="Z95" i="173" a="1"/>
  <c r="Z95" i="173" s="1"/>
  <c r="Z250" i="173" a="1"/>
  <c r="Z250" i="173" s="1"/>
  <c r="Z227" i="173" a="1"/>
  <c r="Z227" i="173" s="1"/>
  <c r="Z182" i="173" a="1"/>
  <c r="Z182" i="173" s="1"/>
  <c r="Z151" i="173" a="1"/>
  <c r="Z151" i="173" s="1"/>
  <c r="Z14" i="173" a="1"/>
  <c r="Z14" i="173" s="1"/>
  <c r="Z10" i="173" a="1"/>
  <c r="Z10" i="173" s="1"/>
  <c r="U1" i="173"/>
  <c r="Z323" i="173" a="1"/>
  <c r="Z323" i="173" s="1"/>
  <c r="Z304" i="173" a="1"/>
  <c r="Z304" i="173" s="1"/>
  <c r="Z271" i="173" a="1"/>
  <c r="Z271" i="173" s="1"/>
  <c r="Z249" i="173" a="1"/>
  <c r="Z249" i="173" s="1"/>
  <c r="Z246" i="173" a="1"/>
  <c r="Z246" i="173" s="1"/>
  <c r="Z256" i="173" a="1"/>
  <c r="Z256" i="173" s="1"/>
  <c r="Z316" i="173" a="1"/>
  <c r="Z316" i="173" s="1"/>
  <c r="Z262" i="173" a="1"/>
  <c r="Z262" i="173" s="1"/>
  <c r="Z257" i="173" a="1"/>
  <c r="Z257" i="173" s="1"/>
  <c r="Z213" i="173" a="1"/>
  <c r="Z213" i="173" s="1"/>
  <c r="Z154" i="173" a="1"/>
  <c r="Z154" i="173" s="1"/>
  <c r="Z99" i="173" a="1"/>
  <c r="Z99" i="173" s="1"/>
  <c r="Z90" i="173" a="1"/>
  <c r="Z90" i="173" s="1"/>
  <c r="Z78" i="173" a="1"/>
  <c r="Z78" i="173" s="1"/>
  <c r="Z45" i="173" a="1"/>
  <c r="Z45" i="173" s="1"/>
  <c r="Z42" i="173" a="1"/>
  <c r="Z42" i="173" s="1"/>
  <c r="Z22" i="173" a="1"/>
  <c r="Z22" i="173" s="1"/>
  <c r="Z3" i="173" a="1"/>
  <c r="Z3" i="173" s="1"/>
  <c r="Z290" i="173" a="1"/>
  <c r="Z290" i="173" s="1"/>
  <c r="Z230" i="173" a="1"/>
  <c r="Z230" i="173" s="1"/>
  <c r="Z164" i="173" a="1"/>
  <c r="Z164" i="173" s="1"/>
  <c r="Z160" i="173" a="1"/>
  <c r="Z160" i="173" s="1"/>
  <c r="Z108" i="173" a="1"/>
  <c r="Z108" i="173" s="1"/>
  <c r="Z19" i="173" a="1"/>
  <c r="Z19" i="173" s="1"/>
  <c r="Z308" i="173" a="1"/>
  <c r="Z308" i="173" s="1"/>
  <c r="Z204" i="173" a="1"/>
  <c r="Z204" i="173" s="1"/>
  <c r="Z162" i="173" a="1"/>
  <c r="Z162" i="173" s="1"/>
  <c r="Z158" i="173" a="1"/>
  <c r="Z158" i="173" s="1"/>
  <c r="Z115" i="173" a="1"/>
  <c r="Z115" i="173" s="1"/>
  <c r="Z106" i="173" a="1"/>
  <c r="Z106" i="173" s="1"/>
  <c r="Z97" i="173" a="1"/>
  <c r="Z97" i="173" s="1"/>
  <c r="Z59" i="173" a="1"/>
  <c r="Z59" i="173" s="1"/>
  <c r="Z48" i="173" a="1"/>
  <c r="Z48" i="173" s="1"/>
  <c r="Z31" i="173" a="1"/>
  <c r="Z31" i="173" s="1"/>
  <c r="Z16" i="173" a="1"/>
  <c r="Z16" i="173" s="1"/>
  <c r="Z300" i="173" a="1"/>
  <c r="Z300" i="173" s="1"/>
  <c r="Z149" i="173" a="1"/>
  <c r="Z149" i="173" s="1"/>
  <c r="Z147" i="173" a="1"/>
  <c r="Z147" i="173" s="1"/>
  <c r="Z60" i="173" a="1"/>
  <c r="Z60" i="173" s="1"/>
  <c r="Z32" i="173" a="1"/>
  <c r="Z32" i="173" s="1"/>
  <c r="Z29" i="173" a="1"/>
  <c r="Z29" i="173" s="1"/>
  <c r="Z299" i="173" a="1"/>
  <c r="Z299" i="173" s="1"/>
  <c r="Z293" i="173" a="1"/>
  <c r="Z293" i="173" s="1"/>
  <c r="Z167" i="173" a="1"/>
  <c r="Z167" i="173" s="1"/>
  <c r="Z165" i="173" a="1"/>
  <c r="Z165" i="173" s="1"/>
  <c r="Z163" i="173" a="1"/>
  <c r="Z163" i="173" s="1"/>
  <c r="Z161" i="173" a="1"/>
  <c r="Z161" i="173" s="1"/>
  <c r="Z118" i="173" a="1"/>
  <c r="Z118" i="173" s="1"/>
  <c r="Z96" i="173" a="1"/>
  <c r="Z96" i="173" s="1"/>
  <c r="Z329" i="173" a="1"/>
  <c r="Z329" i="173" s="1"/>
  <c r="Z263" i="173" a="1"/>
  <c r="Z263" i="173" s="1"/>
  <c r="Z244" i="173" a="1"/>
  <c r="Z244" i="173" s="1"/>
  <c r="Z187" i="173" a="1"/>
  <c r="Z187" i="173" s="1"/>
  <c r="Z114" i="173" a="1"/>
  <c r="Z114" i="173" s="1"/>
  <c r="Z83" i="173" a="1"/>
  <c r="Z83" i="173" s="1"/>
  <c r="Z36" i="173" a="1"/>
  <c r="Z36" i="173" s="1"/>
  <c r="Z34" i="173" a="1"/>
  <c r="Z34" i="173" s="1"/>
  <c r="Z198" i="173" a="1"/>
  <c r="Z198" i="173" s="1"/>
  <c r="Z168" i="173" a="1"/>
  <c r="Z168" i="173" s="1"/>
  <c r="Z157" i="173" a="1"/>
  <c r="Z157" i="173" s="1"/>
  <c r="Z130" i="173" a="1"/>
  <c r="Z130" i="173" s="1"/>
  <c r="Z127" i="173" a="1"/>
  <c r="Z127" i="173" s="1"/>
  <c r="Z119" i="173" a="1"/>
  <c r="Z119" i="173" s="1"/>
  <c r="Z57" i="173" a="1"/>
  <c r="Z57" i="173" s="1"/>
  <c r="Z55" i="173" a="1"/>
  <c r="Z55" i="173" s="1"/>
  <c r="Z30" i="173" a="1"/>
  <c r="Z30" i="173" s="1"/>
  <c r="Z283" i="173" a="1"/>
  <c r="Z283" i="173" s="1"/>
  <c r="Z261" i="173" a="1"/>
  <c r="Z261" i="173" s="1"/>
  <c r="Z205" i="173" a="1"/>
  <c r="Z205" i="173" s="1"/>
  <c r="Z159" i="173" a="1"/>
  <c r="Z159" i="173" s="1"/>
  <c r="Z94" i="173" a="1"/>
  <c r="Z94" i="173" s="1"/>
  <c r="Z87" i="173" a="1"/>
  <c r="Z87" i="173" s="1"/>
  <c r="Z63" i="173" a="1"/>
  <c r="Z63" i="173" s="1"/>
  <c r="Z47" i="173" a="1"/>
  <c r="Z47" i="173" s="1"/>
  <c r="Z248" i="173" a="1"/>
  <c r="Z248" i="173" s="1"/>
  <c r="Z217" i="173" a="1"/>
  <c r="Z217" i="173" s="1"/>
  <c r="Z140" i="173" a="1"/>
  <c r="Z140" i="173" s="1"/>
  <c r="Z113" i="173" a="1"/>
  <c r="Z113" i="173" s="1"/>
  <c r="Z101" i="173" a="1"/>
  <c r="Z101" i="173" s="1"/>
  <c r="Z65" i="173" a="1"/>
  <c r="Z65" i="173" s="1"/>
  <c r="Z254" i="173" a="1"/>
  <c r="Z254" i="173" s="1"/>
  <c r="Z231" i="173" a="1"/>
  <c r="Z231" i="173" s="1"/>
  <c r="Z129" i="173" a="1"/>
  <c r="Z129" i="173" s="1"/>
  <c r="Z89" i="173" a="1"/>
  <c r="Z89" i="173" s="1"/>
  <c r="Z179" i="173" a="1"/>
  <c r="Z179" i="173" s="1"/>
  <c r="Z145" i="173" a="1"/>
  <c r="Z145" i="173" s="1"/>
  <c r="Z137" i="173" a="1"/>
  <c r="Z137" i="173" s="1"/>
  <c r="Z126" i="173" a="1"/>
  <c r="Z126" i="173" s="1"/>
  <c r="Z225" i="173" a="1"/>
  <c r="Z225" i="173" s="1"/>
  <c r="Z313" i="173" a="1"/>
  <c r="Z313" i="173" s="1"/>
  <c r="Z125" i="173" a="1"/>
  <c r="Z125" i="173" s="1"/>
  <c r="Z110" i="173" a="1"/>
  <c r="Z110" i="173" s="1"/>
  <c r="Z84" i="173" a="1"/>
  <c r="Z84" i="173" s="1"/>
  <c r="Z117" i="173" a="1"/>
  <c r="Z117" i="173" s="1"/>
  <c r="Z103" i="173" a="1"/>
  <c r="Z103" i="173" s="1"/>
  <c r="Z81" i="173" a="1"/>
  <c r="Z81" i="173" s="1"/>
  <c r="Z220" i="173" a="1"/>
  <c r="Z220" i="173" s="1"/>
  <c r="Z190" i="173" a="1"/>
  <c r="Z190" i="173" s="1"/>
  <c r="Z152" i="173" a="1"/>
  <c r="Z152" i="173" s="1"/>
  <c r="Z136" i="173" a="1"/>
  <c r="Z136" i="173" s="1"/>
  <c r="Z2" i="173" a="1"/>
  <c r="Z2" i="173" s="1"/>
  <c r="U2" i="173" s="1"/>
  <c r="Z70" i="173" a="1"/>
  <c r="Z70" i="173" s="1"/>
  <c r="Z23" i="173" a="1"/>
  <c r="Z23" i="173" s="1"/>
  <c r="Z21" i="173" a="1"/>
  <c r="Z21" i="173" s="1"/>
  <c r="Z17" i="173" a="1"/>
  <c r="Z17" i="173" s="1"/>
  <c r="Z311" i="173" a="1"/>
  <c r="Z311" i="173" s="1"/>
  <c r="Z200" i="173" a="1"/>
  <c r="Z200" i="173" s="1"/>
  <c r="Z144" i="173" a="1"/>
  <c r="Z144" i="173" s="1"/>
  <c r="Z132" i="173" a="1"/>
  <c r="Z132" i="173" s="1"/>
  <c r="Z67" i="173" a="1"/>
  <c r="Z67" i="173" s="1"/>
  <c r="Z62" i="173" a="1"/>
  <c r="Z62" i="173" s="1"/>
  <c r="Z38" i="173" a="1"/>
  <c r="Z38" i="173" s="1"/>
  <c r="Z285" i="173" a="1"/>
  <c r="Z285" i="173" s="1"/>
  <c r="Z180" i="173" a="1"/>
  <c r="Z180" i="173" s="1"/>
  <c r="Z54" i="173" a="1"/>
  <c r="Z54" i="173" s="1"/>
  <c r="Z40" i="173" a="1"/>
  <c r="Z40" i="173" s="1"/>
  <c r="Z25" i="173" a="1"/>
  <c r="Z25" i="173" s="1"/>
  <c r="Z15" i="173" a="1"/>
  <c r="Z15" i="173" s="1"/>
  <c r="Z13" i="173" a="1"/>
  <c r="Z13" i="173" s="1"/>
  <c r="Z27" i="173" a="1"/>
  <c r="Z27" i="173" s="1"/>
  <c r="Z310" i="173" a="1"/>
  <c r="Z310" i="173" s="1"/>
  <c r="Z211" i="173" a="1"/>
  <c r="Z211" i="173" s="1"/>
  <c r="Z131" i="173" a="1"/>
  <c r="Z131" i="173" s="1"/>
  <c r="Z75" i="173" a="1"/>
  <c r="Z75" i="173" s="1"/>
  <c r="Z295" i="173" a="1"/>
  <c r="Z295" i="173" s="1"/>
  <c r="Z224" i="173" a="1"/>
  <c r="Z224" i="173" s="1"/>
  <c r="Z184" i="173" a="1"/>
  <c r="Z184" i="173" s="1"/>
  <c r="Z139" i="173" a="1"/>
  <c r="Z139" i="173" s="1"/>
  <c r="Z102" i="173" a="1"/>
  <c r="Z102" i="173" s="1"/>
  <c r="Z86" i="173" a="1"/>
  <c r="Z86" i="173" s="1"/>
  <c r="Z49" i="173" a="1"/>
  <c r="Z49" i="173" s="1"/>
  <c r="Z11" i="173" a="1"/>
  <c r="Z11" i="173" s="1"/>
  <c r="Z270" i="173" a="1"/>
  <c r="Z270" i="173" s="1"/>
  <c r="Z183" i="173" a="1"/>
  <c r="Z183" i="173" s="1"/>
  <c r="Z178" i="173" a="1"/>
  <c r="Z178" i="173" s="1"/>
  <c r="Z174" i="173" a="1"/>
  <c r="Z174" i="173" s="1"/>
  <c r="Z69" i="173" a="1"/>
  <c r="Z69" i="173" s="1"/>
  <c r="Z61" i="173" a="1"/>
  <c r="Z61" i="173" s="1"/>
  <c r="Z192" i="173" a="1"/>
  <c r="Z192" i="173" s="1"/>
  <c r="Z9" i="173" a="1"/>
  <c r="Z9" i="173" s="1"/>
  <c r="Z51" i="173" a="1"/>
  <c r="Z51" i="173" s="1"/>
  <c r="Z6" i="173" a="1"/>
  <c r="Z6" i="173" s="1"/>
  <c r="Z134" i="173" a="1"/>
  <c r="Z134" i="173" s="1"/>
  <c r="Z85" i="173" a="1"/>
  <c r="Z85" i="173" s="1"/>
  <c r="Z43" i="173" a="1"/>
  <c r="Z43" i="173" s="1"/>
  <c r="Z35" i="173" a="1"/>
  <c r="Z35" i="173" s="1"/>
  <c r="Z12" i="173" a="1"/>
  <c r="Z12" i="173" s="1"/>
  <c r="Z39" i="173" a="1"/>
  <c r="Z39" i="173" s="1"/>
  <c r="Z5" i="173" a="1"/>
  <c r="Z5" i="173" s="1"/>
  <c r="Z133" i="173" a="1"/>
  <c r="Z133" i="173" s="1"/>
  <c r="Z266" i="173" a="1"/>
  <c r="Z266" i="173" s="1"/>
  <c r="Z122" i="173" a="1"/>
  <c r="Z122" i="173" s="1"/>
  <c r="Z74" i="173" a="1"/>
  <c r="Z74" i="173" s="1"/>
  <c r="Z64" i="173" a="1"/>
  <c r="Z64" i="173" s="1"/>
  <c r="Z18" i="173" a="1"/>
  <c r="Z18" i="173" s="1"/>
  <c r="Z188" i="173" a="1"/>
  <c r="Z188" i="173" s="1"/>
  <c r="Z112" i="173" a="1"/>
  <c r="Z112" i="173" s="1"/>
  <c r="Z7" i="173" a="1"/>
  <c r="Z7" i="173" s="1"/>
  <c r="Z104" i="173" a="1"/>
  <c r="Z104" i="173" s="1"/>
  <c r="Z79" i="173" a="1"/>
  <c r="Z79" i="173" s="1"/>
  <c r="Z24" i="173" a="1"/>
  <c r="Z24" i="173" s="1"/>
  <c r="Z142" i="173" a="1"/>
  <c r="Z142" i="173" s="1"/>
  <c r="Z215" i="173" a="1"/>
  <c r="Z215" i="173" s="1"/>
  <c r="Z199" i="173" a="1"/>
  <c r="Z199" i="173" s="1"/>
  <c r="Z58" i="173" a="1"/>
  <c r="Z58" i="173" s="1"/>
  <c r="Z135" i="173" a="1"/>
  <c r="Z135" i="173" s="1"/>
  <c r="Z107" i="173" a="1"/>
  <c r="Z107" i="173" s="1"/>
  <c r="Z50" i="173" a="1"/>
  <c r="Z50" i="173" s="1"/>
  <c r="Z20" i="173" a="1"/>
  <c r="Z20" i="173" s="1"/>
  <c r="Z100" i="173" a="1"/>
  <c r="Z100" i="173" s="1"/>
  <c r="Z229" i="173" a="1"/>
  <c r="Z229" i="173" s="1"/>
  <c r="Z177" i="173" a="1"/>
  <c r="Z177" i="173" s="1"/>
  <c r="Z82" i="173" a="1"/>
  <c r="Z82" i="173" s="1"/>
  <c r="Z77" i="173" a="1"/>
  <c r="Z77" i="173" s="1"/>
  <c r="Z72" i="173" a="1"/>
  <c r="Z72" i="173" s="1"/>
  <c r="Z41" i="173" a="1"/>
  <c r="Z41" i="173" s="1"/>
  <c r="Z37" i="173" a="1"/>
  <c r="Z37" i="173" s="1"/>
  <c r="Z92" i="173" a="1"/>
  <c r="Z92" i="173" s="1"/>
  <c r="Z76" i="173" a="1"/>
  <c r="Z76" i="173" s="1"/>
  <c r="Z52" i="173" a="1"/>
  <c r="Z52" i="173" s="1"/>
  <c r="Z93" i="173" a="1"/>
  <c r="Z93" i="173" s="1"/>
  <c r="Z4" i="173" a="1"/>
  <c r="Z4" i="173" s="1"/>
  <c r="Z111" i="173" a="1"/>
  <c r="Z111" i="173" s="1"/>
  <c r="Z26" i="173" a="1"/>
  <c r="Z26" i="173" s="1"/>
  <c r="Z80" i="173" a="1"/>
  <c r="Z80" i="173" s="1"/>
  <c r="Z56" i="173" a="1"/>
  <c r="Z56" i="173" s="1"/>
  <c r="Z44" i="173" a="1"/>
  <c r="Z44" i="173" s="1"/>
  <c r="Z33" i="173" a="1"/>
  <c r="Z33" i="173" s="1"/>
  <c r="AA1" i="173"/>
  <c r="AC1" i="173"/>
  <c r="AB1" i="173"/>
  <c r="I3" i="173"/>
  <c r="Y1" i="173" s="1"/>
  <c r="AC333" i="172" a="1"/>
  <c r="AC333" i="172" s="1"/>
  <c r="AC328" i="172" a="1"/>
  <c r="AC328" i="172" s="1"/>
  <c r="AC323" i="172" a="1"/>
  <c r="AC323" i="172" s="1"/>
  <c r="AC318" i="172" a="1"/>
  <c r="AC318" i="172" s="1"/>
  <c r="AC313" i="172" a="1"/>
  <c r="AC313" i="172" s="1"/>
  <c r="AC308" i="172" a="1"/>
  <c r="AC308" i="172" s="1"/>
  <c r="AC303" i="172" a="1"/>
  <c r="AC303" i="172" s="1"/>
  <c r="AC298" i="172" a="1"/>
  <c r="AC298" i="172" s="1"/>
  <c r="AC293" i="172" a="1"/>
  <c r="AC293" i="172" s="1"/>
  <c r="AC288" i="172" a="1"/>
  <c r="AC288" i="172" s="1"/>
  <c r="AC283" i="172" a="1"/>
  <c r="AC283" i="172" s="1"/>
  <c r="AC278" i="172" a="1"/>
  <c r="AC278" i="172" s="1"/>
  <c r="AC273" i="172" a="1"/>
  <c r="AC273" i="172" s="1"/>
  <c r="AC268" i="172" a="1"/>
  <c r="AC268" i="172" s="1"/>
  <c r="AC263" i="172" a="1"/>
  <c r="AC263" i="172" s="1"/>
  <c r="AC258" i="172" a="1"/>
  <c r="AC258" i="172" s="1"/>
  <c r="AC253" i="172" a="1"/>
  <c r="AC253" i="172" s="1"/>
  <c r="AC248" i="172" a="1"/>
  <c r="AC248" i="172" s="1"/>
  <c r="AC243" i="172" a="1"/>
  <c r="AC243" i="172" s="1"/>
  <c r="AC238" i="172" a="1"/>
  <c r="AC238" i="172" s="1"/>
  <c r="AC233" i="172" a="1"/>
  <c r="AC233" i="172" s="1"/>
  <c r="AC228" i="172" a="1"/>
  <c r="AC228" i="172" s="1"/>
  <c r="AC312" i="172" a="1"/>
  <c r="AC312" i="172" s="1"/>
  <c r="AC309" i="172" a="1"/>
  <c r="AC309" i="172" s="1"/>
  <c r="AC287" i="172" a="1"/>
  <c r="AC287" i="172" s="1"/>
  <c r="AC284" i="172" a="1"/>
  <c r="AC284" i="172" s="1"/>
  <c r="AC325" i="172" a="1"/>
  <c r="AC325" i="172" s="1"/>
  <c r="AC300" i="172" a="1"/>
  <c r="AC300" i="172" s="1"/>
  <c r="AC275" i="172" a="1"/>
  <c r="AC275" i="172" s="1"/>
  <c r="AC229" i="172" a="1"/>
  <c r="AC229" i="172" s="1"/>
  <c r="AC326" i="172" a="1"/>
  <c r="AC326" i="172" s="1"/>
  <c r="AC319" i="172" a="1"/>
  <c r="AC319" i="172" s="1"/>
  <c r="AC314" i="172" a="1"/>
  <c r="AC314" i="172" s="1"/>
  <c r="AC331" i="172" a="1"/>
  <c r="AC331" i="172" s="1"/>
  <c r="AC286" i="172" a="1"/>
  <c r="AC286" i="172" s="1"/>
  <c r="AC265" i="172" a="1"/>
  <c r="AC265" i="172" s="1"/>
  <c r="AC262" i="172" a="1"/>
  <c r="AC262" i="172" s="1"/>
  <c r="AC256" i="172" a="1"/>
  <c r="AC256" i="172" s="1"/>
  <c r="AC237" i="172" a="1"/>
  <c r="AC237" i="172" s="1"/>
  <c r="AC234" i="172" a="1"/>
  <c r="AC234" i="172" s="1"/>
  <c r="AC223" i="172" a="1"/>
  <c r="AC223" i="172" s="1"/>
  <c r="AC210" i="172" a="1"/>
  <c r="AC210" i="172" s="1"/>
  <c r="AC205" i="172" a="1"/>
  <c r="AC205" i="172" s="1"/>
  <c r="AC324" i="172" a="1"/>
  <c r="AC324" i="172" s="1"/>
  <c r="AC299" i="172" a="1"/>
  <c r="AC299" i="172" s="1"/>
  <c r="AC294" i="172" a="1"/>
  <c r="AC294" i="172" s="1"/>
  <c r="AC281" i="172" a="1"/>
  <c r="AC281" i="172" s="1"/>
  <c r="AC219" i="172" a="1"/>
  <c r="AC219" i="172" s="1"/>
  <c r="AC215" i="172" a="1"/>
  <c r="AC215" i="172" s="1"/>
  <c r="AC320" i="172" a="1"/>
  <c r="AC320" i="172" s="1"/>
  <c r="AC327" i="172" a="1"/>
  <c r="AC327" i="172" s="1"/>
  <c r="AC304" i="172" a="1"/>
  <c r="AC304" i="172" s="1"/>
  <c r="AC329" i="172" a="1"/>
  <c r="AC329" i="172" s="1"/>
  <c r="AC291" i="172" a="1"/>
  <c r="AC291" i="172" s="1"/>
  <c r="AC315" i="172" a="1"/>
  <c r="AC315" i="172" s="1"/>
  <c r="AC289" i="172" a="1"/>
  <c r="AC289" i="172" s="1"/>
  <c r="AC280" i="172" a="1"/>
  <c r="AC280" i="172" s="1"/>
  <c r="AC254" i="172" a="1"/>
  <c r="AC254" i="172" s="1"/>
  <c r="AC246" i="172" a="1"/>
  <c r="AC246" i="172" s="1"/>
  <c r="AC241" i="172" a="1"/>
  <c r="AC241" i="172" s="1"/>
  <c r="AC316" i="172" a="1"/>
  <c r="AC316" i="172" s="1"/>
  <c r="AC247" i="172" a="1"/>
  <c r="AC247" i="172" s="1"/>
  <c r="AC242" i="172" a="1"/>
  <c r="AC242" i="172" s="1"/>
  <c r="AC230" i="172" a="1"/>
  <c r="AC230" i="172" s="1"/>
  <c r="AC311" i="172" a="1"/>
  <c r="AC311" i="172" s="1"/>
  <c r="AC296" i="172" a="1"/>
  <c r="AC296" i="172" s="1"/>
  <c r="AC259" i="172" a="1"/>
  <c r="AC259" i="172" s="1"/>
  <c r="AC235" i="172" a="1"/>
  <c r="AC235" i="172" s="1"/>
  <c r="AC207" i="172" a="1"/>
  <c r="AC207" i="172" s="1"/>
  <c r="AC225" i="172" a="1"/>
  <c r="AC225" i="172" s="1"/>
  <c r="AC222" i="172" a="1"/>
  <c r="AC222" i="172" s="1"/>
  <c r="AC266" i="172" a="1"/>
  <c r="AC266" i="172" s="1"/>
  <c r="AC252" i="172" a="1"/>
  <c r="AC252" i="172" s="1"/>
  <c r="AC240" i="172" a="1"/>
  <c r="AC240" i="172" s="1"/>
  <c r="AC204" i="172" a="1"/>
  <c r="AC204" i="172" s="1"/>
  <c r="AC200" i="172" a="1"/>
  <c r="AC200" i="172" s="1"/>
  <c r="AC321" i="172" a="1"/>
  <c r="AC321" i="172" s="1"/>
  <c r="AC285" i="172" a="1"/>
  <c r="AC285" i="172" s="1"/>
  <c r="AC279" i="172" a="1"/>
  <c r="AC279" i="172" s="1"/>
  <c r="AC257" i="172" a="1"/>
  <c r="AC257" i="172" s="1"/>
  <c r="AC245" i="172" a="1"/>
  <c r="AC245" i="172" s="1"/>
  <c r="AC196" i="172" a="1"/>
  <c r="AC196" i="172" s="1"/>
  <c r="AC187" i="172" a="1"/>
  <c r="AC187" i="172" s="1"/>
  <c r="AC182" i="172" a="1"/>
  <c r="AC182" i="172" s="1"/>
  <c r="AC177" i="172" a="1"/>
  <c r="AC177" i="172" s="1"/>
  <c r="AC172" i="172" a="1"/>
  <c r="AC172" i="172" s="1"/>
  <c r="AC167" i="172" a="1"/>
  <c r="AC167" i="172" s="1"/>
  <c r="AC332" i="172" a="1"/>
  <c r="AC332" i="172" s="1"/>
  <c r="AC277" i="172" a="1"/>
  <c r="AC277" i="172" s="1"/>
  <c r="AC255" i="172" a="1"/>
  <c r="AC255" i="172" s="1"/>
  <c r="AC310" i="172" a="1"/>
  <c r="AC310" i="172" s="1"/>
  <c r="AC260" i="172" a="1"/>
  <c r="AC260" i="172" s="1"/>
  <c r="AC197" i="172" a="1"/>
  <c r="AC197" i="172" s="1"/>
  <c r="AC317" i="172" a="1"/>
  <c r="AC317" i="172" s="1"/>
  <c r="AC295" i="172" a="1"/>
  <c r="AC295" i="172" s="1"/>
  <c r="AC236" i="172" a="1"/>
  <c r="AC236" i="172" s="1"/>
  <c r="AC226" i="172" a="1"/>
  <c r="AC226" i="172" s="1"/>
  <c r="AC193" i="172" a="1"/>
  <c r="AC193" i="172" s="1"/>
  <c r="AC212" i="172" a="1"/>
  <c r="AC212" i="172" s="1"/>
  <c r="AC189" i="172" a="1"/>
  <c r="AC189" i="172" s="1"/>
  <c r="AC184" i="172" a="1"/>
  <c r="AC184" i="172" s="1"/>
  <c r="AC201" i="172" a="1"/>
  <c r="AC201" i="172" s="1"/>
  <c r="AC190" i="172" a="1"/>
  <c r="AC190" i="172" s="1"/>
  <c r="AC178" i="172" a="1"/>
  <c r="AC178" i="172" s="1"/>
  <c r="AC166" i="172" a="1"/>
  <c r="AC166" i="172" s="1"/>
  <c r="AC322" i="172" a="1"/>
  <c r="AC322" i="172" s="1"/>
  <c r="AC282" i="172" a="1"/>
  <c r="AC282" i="172" s="1"/>
  <c r="AC239" i="172" a="1"/>
  <c r="AC239" i="172" s="1"/>
  <c r="AC175" i="172" a="1"/>
  <c r="AC175" i="172" s="1"/>
  <c r="AC171" i="172" a="1"/>
  <c r="AC171" i="172" s="1"/>
  <c r="AC330" i="172" a="1"/>
  <c r="AC330" i="172" s="1"/>
  <c r="AC307" i="172" a="1"/>
  <c r="AC307" i="172" s="1"/>
  <c r="AC264" i="172" a="1"/>
  <c r="AC264" i="172" s="1"/>
  <c r="AC267" i="172" a="1"/>
  <c r="AC267" i="172" s="1"/>
  <c r="AC251" i="172" a="1"/>
  <c r="AC251" i="172" s="1"/>
  <c r="AC306" i="172" a="1"/>
  <c r="AC306" i="172" s="1"/>
  <c r="AC198" i="172" a="1"/>
  <c r="AC198" i="172" s="1"/>
  <c r="AC301" i="172" a="1"/>
  <c r="AC301" i="172" s="1"/>
  <c r="AC211" i="172" a="1"/>
  <c r="AC211" i="172" s="1"/>
  <c r="AC151" i="172" a="1"/>
  <c r="AC151" i="172" s="1"/>
  <c r="AC147" i="172" a="1"/>
  <c r="AC147" i="172" s="1"/>
  <c r="AC134" i="172" a="1"/>
  <c r="AC134" i="172" s="1"/>
  <c r="AC129" i="172" a="1"/>
  <c r="AC129" i="172" s="1"/>
  <c r="AC124" i="172" a="1"/>
  <c r="AC124" i="172" s="1"/>
  <c r="AC119" i="172" a="1"/>
  <c r="AC119" i="172" s="1"/>
  <c r="AC272" i="172" a="1"/>
  <c r="AC272" i="172" s="1"/>
  <c r="AC249" i="172" a="1"/>
  <c r="AC249" i="172" s="1"/>
  <c r="AC179" i="172" a="1"/>
  <c r="AC179" i="172" s="1"/>
  <c r="AC145" i="172" a="1"/>
  <c r="AC145" i="172" s="1"/>
  <c r="AC270" i="172" a="1"/>
  <c r="AC270" i="172" s="1"/>
  <c r="AC244" i="172" a="1"/>
  <c r="AC244" i="172" s="1"/>
  <c r="AC162" i="172" a="1"/>
  <c r="AC162" i="172" s="1"/>
  <c r="AC269" i="172" a="1"/>
  <c r="AC269" i="172" s="1"/>
  <c r="AC203" i="172" a="1"/>
  <c r="AC203" i="172" s="1"/>
  <c r="AC194" i="172" a="1"/>
  <c r="AC194" i="172" s="1"/>
  <c r="AC150" i="172" a="1"/>
  <c r="AC150" i="172" s="1"/>
  <c r="AC276" i="172" a="1"/>
  <c r="AC276" i="172" s="1"/>
  <c r="AC302" i="172" a="1"/>
  <c r="AC302" i="172" s="1"/>
  <c r="AC186" i="172" a="1"/>
  <c r="AC186" i="172" s="1"/>
  <c r="AC157" i="172" a="1"/>
  <c r="AC157" i="172" s="1"/>
  <c r="AC138" i="172" a="1"/>
  <c r="AC138" i="172" s="1"/>
  <c r="AC131" i="172" a="1"/>
  <c r="AC131" i="172" s="1"/>
  <c r="AC292" i="172" a="1"/>
  <c r="AC292" i="172" s="1"/>
  <c r="AC202" i="172" a="1"/>
  <c r="AC202" i="172" s="1"/>
  <c r="AC160" i="172" a="1"/>
  <c r="AC160" i="172" s="1"/>
  <c r="AC154" i="172" a="1"/>
  <c r="AC154" i="172" s="1"/>
  <c r="AC127" i="172" a="1"/>
  <c r="AC127" i="172" s="1"/>
  <c r="AC114" i="172" a="1"/>
  <c r="AC114" i="172" s="1"/>
  <c r="AC221" i="172" a="1"/>
  <c r="AC221" i="172" s="1"/>
  <c r="AC217" i="172" a="1"/>
  <c r="AC217" i="172" s="1"/>
  <c r="AC209" i="172" a="1"/>
  <c r="AC209" i="172" s="1"/>
  <c r="AC199" i="172" a="1"/>
  <c r="AC199" i="172" s="1"/>
  <c r="AC188" i="172" a="1"/>
  <c r="AC188" i="172" s="1"/>
  <c r="AC163" i="172" a="1"/>
  <c r="AC163" i="172" s="1"/>
  <c r="AC135" i="172" a="1"/>
  <c r="AC135" i="172" s="1"/>
  <c r="AC123" i="172" a="1"/>
  <c r="AC123" i="172" s="1"/>
  <c r="AC250" i="172" a="1"/>
  <c r="AC250" i="172" s="1"/>
  <c r="AC261" i="172" a="1"/>
  <c r="AC261" i="172" s="1"/>
  <c r="AC183" i="172" a="1"/>
  <c r="AC183" i="172" s="1"/>
  <c r="AC168" i="172" a="1"/>
  <c r="AC168" i="172" s="1"/>
  <c r="AC271" i="172" a="1"/>
  <c r="AC271" i="172" s="1"/>
  <c r="AC206" i="172" a="1"/>
  <c r="AC206" i="172" s="1"/>
  <c r="AC112" i="172" a="1"/>
  <c r="AC112" i="172" s="1"/>
  <c r="AC108" i="172" a="1"/>
  <c r="AC108" i="172" s="1"/>
  <c r="AC104" i="172" a="1"/>
  <c r="AC104" i="172" s="1"/>
  <c r="AC216" i="172" a="1"/>
  <c r="AC216" i="172" s="1"/>
  <c r="AC181" i="172" a="1"/>
  <c r="AC181" i="172" s="1"/>
  <c r="AC176" i="172" a="1"/>
  <c r="AC176" i="172" s="1"/>
  <c r="AC140" i="172" a="1"/>
  <c r="AC140" i="172" s="1"/>
  <c r="AC100" i="172" a="1"/>
  <c r="AC100" i="172" s="1"/>
  <c r="AC95" i="172" a="1"/>
  <c r="AC95" i="172" s="1"/>
  <c r="AC90" i="172" a="1"/>
  <c r="AC90" i="172" s="1"/>
  <c r="AC85" i="172" a="1"/>
  <c r="AC85" i="172" s="1"/>
  <c r="AC80" i="172" a="1"/>
  <c r="AC80" i="172" s="1"/>
  <c r="AC156" i="172" a="1"/>
  <c r="AC156" i="172" s="1"/>
  <c r="AC130" i="172" a="1"/>
  <c r="AC130" i="172" s="1"/>
  <c r="AC152" i="172" a="1"/>
  <c r="AC152" i="172" s="1"/>
  <c r="AC220" i="172" a="1"/>
  <c r="AC220" i="172" s="1"/>
  <c r="AC290" i="172" a="1"/>
  <c r="AC290" i="172" s="1"/>
  <c r="AC148" i="172" a="1"/>
  <c r="AC148" i="172" s="1"/>
  <c r="AC83" i="172" a="1"/>
  <c r="AC83" i="172" s="1"/>
  <c r="AC224" i="172" a="1"/>
  <c r="AC224" i="172" s="1"/>
  <c r="AC191" i="172" a="1"/>
  <c r="AC191" i="172" s="1"/>
  <c r="AC115" i="172" a="1"/>
  <c r="AC115" i="172" s="1"/>
  <c r="AC208" i="172" a="1"/>
  <c r="AC208" i="172" s="1"/>
  <c r="AC113" i="172" a="1"/>
  <c r="AC113" i="172" s="1"/>
  <c r="AC94" i="172" a="1"/>
  <c r="AC94" i="172" s="1"/>
  <c r="AC87" i="172" a="1"/>
  <c r="AC87" i="172" s="1"/>
  <c r="AC161" i="172" a="1"/>
  <c r="AC161" i="172" s="1"/>
  <c r="AC143" i="172" a="1"/>
  <c r="AC143" i="172" s="1"/>
  <c r="AC141" i="172" a="1"/>
  <c r="AC141" i="172" s="1"/>
  <c r="AC195" i="172" a="1"/>
  <c r="AC195" i="172" s="1"/>
  <c r="AC164" i="172" a="1"/>
  <c r="AC164" i="172" s="1"/>
  <c r="AC132" i="172" a="1"/>
  <c r="AC132" i="172" s="1"/>
  <c r="AC128" i="172" a="1"/>
  <c r="AC128" i="172" s="1"/>
  <c r="AC91" i="172" a="1"/>
  <c r="AC91" i="172" s="1"/>
  <c r="AC214" i="172" a="1"/>
  <c r="AC214" i="172" s="1"/>
  <c r="AC185" i="172" a="1"/>
  <c r="AC185" i="172" s="1"/>
  <c r="AC153" i="172" a="1"/>
  <c r="AC153" i="172" s="1"/>
  <c r="AC136" i="172" a="1"/>
  <c r="AC136" i="172" s="1"/>
  <c r="AC103" i="172" a="1"/>
  <c r="AC103" i="172" s="1"/>
  <c r="AC174" i="172" a="1"/>
  <c r="AC174" i="172" s="1"/>
  <c r="AC170" i="172" a="1"/>
  <c r="AC170" i="172" s="1"/>
  <c r="AC158" i="172" a="1"/>
  <c r="AC158" i="172" s="1"/>
  <c r="AC98" i="172" a="1"/>
  <c r="AC98" i="172" s="1"/>
  <c r="AC84" i="172" a="1"/>
  <c r="AC84" i="172" s="1"/>
  <c r="AC213" i="172" a="1"/>
  <c r="AC213" i="172" s="1"/>
  <c r="AC274" i="172" a="1"/>
  <c r="AC274" i="172" s="1"/>
  <c r="AC149" i="172" a="1"/>
  <c r="AC149" i="172" s="1"/>
  <c r="AC96" i="172" a="1"/>
  <c r="AC96" i="172" s="1"/>
  <c r="AC30" i="172" a="1"/>
  <c r="AC30" i="172" s="1"/>
  <c r="AC5" i="172" a="1"/>
  <c r="AC5" i="172" s="1"/>
  <c r="AC122" i="172" a="1"/>
  <c r="AC122" i="172" s="1"/>
  <c r="AC116" i="172" a="1"/>
  <c r="AC116" i="172" s="1"/>
  <c r="AC81" i="172" a="1"/>
  <c r="AC81" i="172" s="1"/>
  <c r="AC24" i="172" a="1"/>
  <c r="AC24" i="172" s="1"/>
  <c r="AC21" i="172" a="1"/>
  <c r="AC21" i="172" s="1"/>
  <c r="AC2" i="172" a="1"/>
  <c r="AC2" i="172" s="1"/>
  <c r="X2" i="172" s="1"/>
  <c r="AC165" i="172" a="1"/>
  <c r="AC165" i="172" s="1"/>
  <c r="AC125" i="172" a="1"/>
  <c r="AC125" i="172" s="1"/>
  <c r="AC111" i="172" a="1"/>
  <c r="AC111" i="172" s="1"/>
  <c r="AC92" i="172" a="1"/>
  <c r="AC92" i="172" s="1"/>
  <c r="AC305" i="172" a="1"/>
  <c r="AC305" i="172" s="1"/>
  <c r="AC218" i="172" a="1"/>
  <c r="AC218" i="172" s="1"/>
  <c r="AC180" i="172" a="1"/>
  <c r="AC180" i="172" s="1"/>
  <c r="AC102" i="172" a="1"/>
  <c r="AC102" i="172" s="1"/>
  <c r="AC232" i="172" a="1"/>
  <c r="AC232" i="172" s="1"/>
  <c r="AC106" i="172" a="1"/>
  <c r="AC106" i="172" s="1"/>
  <c r="AC72" i="172" a="1"/>
  <c r="AC72" i="172" s="1"/>
  <c r="AC67" i="172" a="1"/>
  <c r="AC67" i="172" s="1"/>
  <c r="AC155" i="172" a="1"/>
  <c r="AC155" i="172" s="1"/>
  <c r="AC88" i="172" a="1"/>
  <c r="AC88" i="172" s="1"/>
  <c r="AC79" i="172" a="1"/>
  <c r="AC79" i="172" s="1"/>
  <c r="AC77" i="172" a="1"/>
  <c r="AC77" i="172" s="1"/>
  <c r="AC28" i="172" a="1"/>
  <c r="AC28" i="172" s="1"/>
  <c r="AC3" i="172" a="1"/>
  <c r="AC3" i="172" s="1"/>
  <c r="AC297" i="172" a="1"/>
  <c r="AC297" i="172" s="1"/>
  <c r="AC169" i="172" a="1"/>
  <c r="AC169" i="172" s="1"/>
  <c r="AC137" i="172" a="1"/>
  <c r="AC137" i="172" s="1"/>
  <c r="AC22" i="172" a="1"/>
  <c r="AC22" i="172" s="1"/>
  <c r="AC173" i="172" a="1"/>
  <c r="AC173" i="172" s="1"/>
  <c r="AC144" i="172" a="1"/>
  <c r="AC144" i="172" s="1"/>
  <c r="AC133" i="172" a="1"/>
  <c r="AC133" i="172" s="1"/>
  <c r="AC231" i="172" a="1"/>
  <c r="AC231" i="172" s="1"/>
  <c r="AC192" i="172" a="1"/>
  <c r="AC192" i="172" s="1"/>
  <c r="AC101" i="172" a="1"/>
  <c r="AC101" i="172" s="1"/>
  <c r="AC38" i="172" a="1"/>
  <c r="AC38" i="172" s="1"/>
  <c r="AC13" i="172" a="1"/>
  <c r="AC13" i="172" s="1"/>
  <c r="AC7" i="172" a="1"/>
  <c r="AC7" i="172" s="1"/>
  <c r="AC118" i="172" a="1"/>
  <c r="AC118" i="172" s="1"/>
  <c r="AC97" i="172" a="1"/>
  <c r="AC97" i="172" s="1"/>
  <c r="AC32" i="172" a="1"/>
  <c r="AC32" i="172" s="1"/>
  <c r="AC227" i="172" a="1"/>
  <c r="AC227" i="172" s="1"/>
  <c r="AC99" i="172" a="1"/>
  <c r="AC99" i="172" s="1"/>
  <c r="AC82" i="172" a="1"/>
  <c r="AC82" i="172" s="1"/>
  <c r="AC75" i="172" a="1"/>
  <c r="AC75" i="172" s="1"/>
  <c r="AC70" i="172" a="1"/>
  <c r="AC70" i="172" s="1"/>
  <c r="AC65" i="172" a="1"/>
  <c r="AC65" i="172" s="1"/>
  <c r="AC60" i="172" a="1"/>
  <c r="AC60" i="172" s="1"/>
  <c r="AC55" i="172" a="1"/>
  <c r="AC55" i="172" s="1"/>
  <c r="AC35" i="172" a="1"/>
  <c r="AC35" i="172" s="1"/>
  <c r="AC139" i="172" a="1"/>
  <c r="AC139" i="172" s="1"/>
  <c r="AC42" i="172" a="1"/>
  <c r="AC42" i="172" s="1"/>
  <c r="AC86" i="172" a="1"/>
  <c r="AC86" i="172" s="1"/>
  <c r="AC58" i="172" a="1"/>
  <c r="AC58" i="172" s="1"/>
  <c r="AC15" i="172" a="1"/>
  <c r="AC15" i="172" s="1"/>
  <c r="AC117" i="172" a="1"/>
  <c r="AC117" i="172" s="1"/>
  <c r="AC109" i="172" a="1"/>
  <c r="AC109" i="172" s="1"/>
  <c r="AC4" i="172" a="1"/>
  <c r="AC4" i="172" s="1"/>
  <c r="AC48" i="172" a="1"/>
  <c r="AC48" i="172" s="1"/>
  <c r="AC40" i="172" a="1"/>
  <c r="AC40" i="172" s="1"/>
  <c r="AC19" i="172" a="1"/>
  <c r="AC19" i="172" s="1"/>
  <c r="AC6" i="172" a="1"/>
  <c r="AC6" i="172" s="1"/>
  <c r="AC142" i="172" a="1"/>
  <c r="AC142" i="172" s="1"/>
  <c r="AC76" i="172" a="1"/>
  <c r="AC76" i="172" s="1"/>
  <c r="AC68" i="172" a="1"/>
  <c r="AC68" i="172" s="1"/>
  <c r="AC45" i="172" a="1"/>
  <c r="AC45" i="172" s="1"/>
  <c r="AC61" i="172" a="1"/>
  <c r="AC61" i="172" s="1"/>
  <c r="AC51" i="172" a="1"/>
  <c r="AC51" i="172" s="1"/>
  <c r="AC10" i="172" a="1"/>
  <c r="AC10" i="172" s="1"/>
  <c r="AC8" i="172" a="1"/>
  <c r="AC8" i="172" s="1"/>
  <c r="AC23" i="172" a="1"/>
  <c r="AC23" i="172" s="1"/>
  <c r="AC54" i="172" a="1"/>
  <c r="AC54" i="172" s="1"/>
  <c r="AC37" i="172" a="1"/>
  <c r="AC37" i="172" s="1"/>
  <c r="AC12" i="172" a="1"/>
  <c r="AC12" i="172" s="1"/>
  <c r="AC64" i="172" a="1"/>
  <c r="AC64" i="172" s="1"/>
  <c r="AC59" i="172" a="1"/>
  <c r="AC59" i="172" s="1"/>
  <c r="AC9" i="172" a="1"/>
  <c r="AC9" i="172" s="1"/>
  <c r="AC57" i="172" a="1"/>
  <c r="AC57" i="172" s="1"/>
  <c r="AC25" i="172" a="1"/>
  <c r="AC25" i="172" s="1"/>
  <c r="AC159" i="172" a="1"/>
  <c r="AC159" i="172" s="1"/>
  <c r="AC14" i="172" a="1"/>
  <c r="AC14" i="172" s="1"/>
  <c r="AC18" i="172" a="1"/>
  <c r="AC18" i="172" s="1"/>
  <c r="AC105" i="172" a="1"/>
  <c r="AC105" i="172" s="1"/>
  <c r="AC36" i="172" a="1"/>
  <c r="AC36" i="172" s="1"/>
  <c r="AC29" i="172" a="1"/>
  <c r="AC29" i="172" s="1"/>
  <c r="AC56" i="172" a="1"/>
  <c r="AC56" i="172" s="1"/>
  <c r="AC20" i="172" a="1"/>
  <c r="AC20" i="172" s="1"/>
  <c r="AC73" i="172" a="1"/>
  <c r="AC73" i="172" s="1"/>
  <c r="AC66" i="172" a="1"/>
  <c r="AC66" i="172" s="1"/>
  <c r="AC121" i="172" a="1"/>
  <c r="AC121" i="172" s="1"/>
  <c r="AC107" i="172" a="1"/>
  <c r="AC107" i="172" s="1"/>
  <c r="AC71" i="172" a="1"/>
  <c r="AC71" i="172" s="1"/>
  <c r="AC50" i="172" a="1"/>
  <c r="AC50" i="172" s="1"/>
  <c r="AC47" i="172" a="1"/>
  <c r="AC47" i="172" s="1"/>
  <c r="AC39" i="172" a="1"/>
  <c r="AC39" i="172" s="1"/>
  <c r="AC16" i="172" a="1"/>
  <c r="AC16" i="172" s="1"/>
  <c r="AC34" i="172" a="1"/>
  <c r="AC34" i="172" s="1"/>
  <c r="AC146" i="172" a="1"/>
  <c r="AC146" i="172" s="1"/>
  <c r="AC11" i="172" a="1"/>
  <c r="AC11" i="172" s="1"/>
  <c r="X1" i="172"/>
  <c r="AC46" i="172" a="1"/>
  <c r="AC46" i="172" s="1"/>
  <c r="AC120" i="172" a="1"/>
  <c r="AC120" i="172" s="1"/>
  <c r="AC89" i="172" a="1"/>
  <c r="AC89" i="172" s="1"/>
  <c r="AC63" i="172" a="1"/>
  <c r="AC63" i="172" s="1"/>
  <c r="AC53" i="172" a="1"/>
  <c r="AC53" i="172" s="1"/>
  <c r="AC44" i="172" a="1"/>
  <c r="AC44" i="172" s="1"/>
  <c r="AC126" i="172" a="1"/>
  <c r="AC126" i="172" s="1"/>
  <c r="AC78" i="172" a="1"/>
  <c r="AC78" i="172" s="1"/>
  <c r="AC74" i="172" a="1"/>
  <c r="AC74" i="172" s="1"/>
  <c r="AC41" i="172" a="1"/>
  <c r="AC41" i="172" s="1"/>
  <c r="AC27" i="172" a="1"/>
  <c r="AC27" i="172" s="1"/>
  <c r="AC93" i="172" a="1"/>
  <c r="AC93" i="172" s="1"/>
  <c r="AC69" i="172" a="1"/>
  <c r="AC69" i="172" s="1"/>
  <c r="AC33" i="172" a="1"/>
  <c r="AC33" i="172" s="1"/>
  <c r="AC26" i="172" a="1"/>
  <c r="AC26" i="172" s="1"/>
  <c r="AC17" i="172" a="1"/>
  <c r="AC17" i="172" s="1"/>
  <c r="AC62" i="172" a="1"/>
  <c r="AC62" i="172" s="1"/>
  <c r="AC43" i="172" a="1"/>
  <c r="AC43" i="172" s="1"/>
  <c r="AC110" i="172" a="1"/>
  <c r="AC110" i="172" s="1"/>
  <c r="AC49" i="172" a="1"/>
  <c r="AC49" i="172" s="1"/>
  <c r="AC52" i="172" a="1"/>
  <c r="AC52" i="172" s="1"/>
  <c r="AA1" i="172"/>
  <c r="Z1" i="172"/>
  <c r="AB1" i="172"/>
  <c r="I3" i="172"/>
  <c r="Y1" i="172" s="1"/>
  <c r="Y331" i="171" a="1"/>
  <c r="Y331" i="171" s="1"/>
  <c r="Y326" i="171" a="1"/>
  <c r="Y326" i="171" s="1"/>
  <c r="Y321" i="171" a="1"/>
  <c r="Y321" i="171" s="1"/>
  <c r="Y316" i="171" a="1"/>
  <c r="Y316" i="171" s="1"/>
  <c r="Y311" i="171" a="1"/>
  <c r="Y311" i="171" s="1"/>
  <c r="Y306" i="171" a="1"/>
  <c r="Y306" i="171" s="1"/>
  <c r="Y301" i="171" a="1"/>
  <c r="Y301" i="171" s="1"/>
  <c r="Y296" i="171" a="1"/>
  <c r="Y296" i="171" s="1"/>
  <c r="Y291" i="171" a="1"/>
  <c r="Y291" i="171" s="1"/>
  <c r="Y286" i="171" a="1"/>
  <c r="Y286" i="171" s="1"/>
  <c r="Y281" i="171" a="1"/>
  <c r="Y281" i="171" s="1"/>
  <c r="Y276" i="171" a="1"/>
  <c r="Y276" i="171" s="1"/>
  <c r="Y271" i="171" a="1"/>
  <c r="Y271" i="171" s="1"/>
  <c r="Y266" i="171" a="1"/>
  <c r="Y266" i="171" s="1"/>
  <c r="Y261" i="171" a="1"/>
  <c r="Y261" i="171" s="1"/>
  <c r="Y256" i="171" a="1"/>
  <c r="Y256" i="171" s="1"/>
  <c r="Y251" i="171" a="1"/>
  <c r="Y251" i="171" s="1"/>
  <c r="Y246" i="171" a="1"/>
  <c r="Y246" i="171" s="1"/>
  <c r="Y241" i="171" a="1"/>
  <c r="Y241" i="171" s="1"/>
  <c r="Y236" i="171" a="1"/>
  <c r="Y236" i="171" s="1"/>
  <c r="Y231" i="171" a="1"/>
  <c r="Y231" i="171" s="1"/>
  <c r="Y332" i="171" a="1"/>
  <c r="Y332" i="171" s="1"/>
  <c r="Y327" i="171" a="1"/>
  <c r="Y327" i="171" s="1"/>
  <c r="Y322" i="171" a="1"/>
  <c r="Y322" i="171" s="1"/>
  <c r="Y317" i="171" a="1"/>
  <c r="Y317" i="171" s="1"/>
  <c r="Y312" i="171" a="1"/>
  <c r="Y312" i="171" s="1"/>
  <c r="Y307" i="171" a="1"/>
  <c r="Y307" i="171" s="1"/>
  <c r="Y302" i="171" a="1"/>
  <c r="Y302" i="171" s="1"/>
  <c r="Y297" i="171" a="1"/>
  <c r="Y297" i="171" s="1"/>
  <c r="Y292" i="171" a="1"/>
  <c r="Y292" i="171" s="1"/>
  <c r="Y287" i="171" a="1"/>
  <c r="Y287" i="171" s="1"/>
  <c r="Y282" i="171" a="1"/>
  <c r="Y282" i="171" s="1"/>
  <c r="Y277" i="171" a="1"/>
  <c r="Y277" i="171" s="1"/>
  <c r="Y272" i="171" a="1"/>
  <c r="Y272" i="171" s="1"/>
  <c r="Y267" i="171" a="1"/>
  <c r="Y267" i="171" s="1"/>
  <c r="Y262" i="171" a="1"/>
  <c r="Y262" i="171" s="1"/>
  <c r="Y257" i="171" a="1"/>
  <c r="Y257" i="171" s="1"/>
  <c r="Y252" i="171" a="1"/>
  <c r="Y252" i="171" s="1"/>
  <c r="Y247" i="171" a="1"/>
  <c r="Y247" i="171" s="1"/>
  <c r="Y242" i="171" a="1"/>
  <c r="Y242" i="171" s="1"/>
  <c r="Y328" i="171" a="1"/>
  <c r="Y328" i="171" s="1"/>
  <c r="Y310" i="171" a="1"/>
  <c r="Y310" i="171" s="1"/>
  <c r="Y303" i="171" a="1"/>
  <c r="Y303" i="171" s="1"/>
  <c r="Y285" i="171" a="1"/>
  <c r="Y285" i="171" s="1"/>
  <c r="Y278" i="171" a="1"/>
  <c r="Y278" i="171" s="1"/>
  <c r="Y333" i="171" a="1"/>
  <c r="Y333" i="171" s="1"/>
  <c r="Y269" i="171" a="1"/>
  <c r="Y269" i="171" s="1"/>
  <c r="Y265" i="171" a="1"/>
  <c r="Y265" i="171" s="1"/>
  <c r="Y248" i="171" a="1"/>
  <c r="Y248" i="171" s="1"/>
  <c r="Y244" i="171" a="1"/>
  <c r="Y244" i="171" s="1"/>
  <c r="Y235" i="171" a="1"/>
  <c r="Y235" i="171" s="1"/>
  <c r="Y233" i="171" a="1"/>
  <c r="Y233" i="171" s="1"/>
  <c r="Y224" i="171" a="1"/>
  <c r="Y224" i="171" s="1"/>
  <c r="Y219" i="171" a="1"/>
  <c r="Y219" i="171" s="1"/>
  <c r="Y214" i="171" a="1"/>
  <c r="Y214" i="171" s="1"/>
  <c r="Y209" i="171" a="1"/>
  <c r="Y209" i="171" s="1"/>
  <c r="Y204" i="171" a="1"/>
  <c r="Y204" i="171" s="1"/>
  <c r="Y199" i="171" a="1"/>
  <c r="Y199" i="171" s="1"/>
  <c r="Y194" i="171" a="1"/>
  <c r="Y194" i="171" s="1"/>
  <c r="Y189" i="171" a="1"/>
  <c r="Y189" i="171" s="1"/>
  <c r="Y184" i="171" a="1"/>
  <c r="Y184" i="171" s="1"/>
  <c r="Y179" i="171" a="1"/>
  <c r="Y179" i="171" s="1"/>
  <c r="Y174" i="171" a="1"/>
  <c r="Y174" i="171" s="1"/>
  <c r="Y169" i="171" a="1"/>
  <c r="Y169" i="171" s="1"/>
  <c r="Y164" i="171" a="1"/>
  <c r="Y164" i="171" s="1"/>
  <c r="Y159" i="171" a="1"/>
  <c r="Y159" i="171" s="1"/>
  <c r="Y154" i="171" a="1"/>
  <c r="Y154" i="171" s="1"/>
  <c r="Y149" i="171" a="1"/>
  <c r="Y149" i="171" s="1"/>
  <c r="Y144" i="171" a="1"/>
  <c r="Y144" i="171" s="1"/>
  <c r="Y314" i="171" a="1"/>
  <c r="Y314" i="171" s="1"/>
  <c r="Y289" i="171" a="1"/>
  <c r="Y289" i="171" s="1"/>
  <c r="Y323" i="171" a="1"/>
  <c r="Y323" i="171" s="1"/>
  <c r="Y305" i="171" a="1"/>
  <c r="Y305" i="171" s="1"/>
  <c r="Y298" i="171" a="1"/>
  <c r="Y298" i="171" s="1"/>
  <c r="Y280" i="171" a="1"/>
  <c r="Y280" i="171" s="1"/>
  <c r="Y273" i="171" a="1"/>
  <c r="Y273" i="171" s="1"/>
  <c r="Y330" i="171" a="1"/>
  <c r="Y330" i="171" s="1"/>
  <c r="Y254" i="171" a="1"/>
  <c r="Y254" i="171" s="1"/>
  <c r="Y250" i="171" a="1"/>
  <c r="Y250" i="171" s="1"/>
  <c r="Y258" i="171" a="1"/>
  <c r="Y258" i="171" s="1"/>
  <c r="Y240" i="171" a="1"/>
  <c r="Y240" i="171" s="1"/>
  <c r="Y238" i="171" a="1"/>
  <c r="Y238" i="171" s="1"/>
  <c r="Y225" i="171" a="1"/>
  <c r="Y225" i="171" s="1"/>
  <c r="Y220" i="171" a="1"/>
  <c r="Y220" i="171" s="1"/>
  <c r="Y215" i="171" a="1"/>
  <c r="Y215" i="171" s="1"/>
  <c r="Y210" i="171" a="1"/>
  <c r="Y210" i="171" s="1"/>
  <c r="Y205" i="171" a="1"/>
  <c r="Y205" i="171" s="1"/>
  <c r="Y200" i="171" a="1"/>
  <c r="Y200" i="171" s="1"/>
  <c r="Y195" i="171" a="1"/>
  <c r="Y195" i="171" s="1"/>
  <c r="Y190" i="171" a="1"/>
  <c r="Y190" i="171" s="1"/>
  <c r="Y185" i="171" a="1"/>
  <c r="Y185" i="171" s="1"/>
  <c r="Y180" i="171" a="1"/>
  <c r="Y180" i="171" s="1"/>
  <c r="Y175" i="171" a="1"/>
  <c r="Y175" i="171" s="1"/>
  <c r="Y170" i="171" a="1"/>
  <c r="Y170" i="171" s="1"/>
  <c r="Y165" i="171" a="1"/>
  <c r="Y165" i="171" s="1"/>
  <c r="Y160" i="171" a="1"/>
  <c r="Y160" i="171" s="1"/>
  <c r="Y155" i="171" a="1"/>
  <c r="Y155" i="171" s="1"/>
  <c r="Y150" i="171" a="1"/>
  <c r="Y150" i="171" s="1"/>
  <c r="Y145" i="171" a="1"/>
  <c r="Y145" i="171" s="1"/>
  <c r="Y325" i="171" a="1"/>
  <c r="Y325" i="171" s="1"/>
  <c r="Y268" i="171" a="1"/>
  <c r="Y268" i="171" s="1"/>
  <c r="Y249" i="171" a="1"/>
  <c r="Y249" i="171" s="1"/>
  <c r="Y217" i="171" a="1"/>
  <c r="Y217" i="171" s="1"/>
  <c r="Y192" i="171" a="1"/>
  <c r="Y192" i="171" s="1"/>
  <c r="Y324" i="171" a="1"/>
  <c r="Y324" i="171" s="1"/>
  <c r="Y313" i="171" a="1"/>
  <c r="Y313" i="171" s="1"/>
  <c r="Y208" i="171" a="1"/>
  <c r="Y208" i="171" s="1"/>
  <c r="Y206" i="171" a="1"/>
  <c r="Y206" i="171" s="1"/>
  <c r="Y183" i="171" a="1"/>
  <c r="Y183" i="171" s="1"/>
  <c r="Y178" i="171" a="1"/>
  <c r="Y178" i="171" s="1"/>
  <c r="Y173" i="171" a="1"/>
  <c r="Y173" i="171" s="1"/>
  <c r="Y168" i="171" a="1"/>
  <c r="Y168" i="171" s="1"/>
  <c r="Y163" i="171" a="1"/>
  <c r="Y163" i="171" s="1"/>
  <c r="Y158" i="171" a="1"/>
  <c r="Y158" i="171" s="1"/>
  <c r="Y153" i="171" a="1"/>
  <c r="Y153" i="171" s="1"/>
  <c r="Y148" i="171" a="1"/>
  <c r="Y148" i="171" s="1"/>
  <c r="Y143" i="171" a="1"/>
  <c r="Y143" i="171" s="1"/>
  <c r="Y140" i="171" a="1"/>
  <c r="Y140" i="171" s="1"/>
  <c r="Y135" i="171" a="1"/>
  <c r="Y135" i="171" s="1"/>
  <c r="Y130" i="171" a="1"/>
  <c r="Y130" i="171" s="1"/>
  <c r="Y125" i="171" a="1"/>
  <c r="Y125" i="171" s="1"/>
  <c r="Y120" i="171" a="1"/>
  <c r="Y120" i="171" s="1"/>
  <c r="Y320" i="171" a="1"/>
  <c r="Y320" i="171" s="1"/>
  <c r="Y309" i="171" a="1"/>
  <c r="Y309" i="171" s="1"/>
  <c r="Y299" i="171" a="1"/>
  <c r="Y299" i="171" s="1"/>
  <c r="Y295" i="171" a="1"/>
  <c r="Y295" i="171" s="1"/>
  <c r="Y284" i="171" a="1"/>
  <c r="Y284" i="171" s="1"/>
  <c r="Y274" i="171" a="1"/>
  <c r="Y274" i="171" s="1"/>
  <c r="Y232" i="171" a="1"/>
  <c r="Y232" i="171" s="1"/>
  <c r="Y213" i="171" a="1"/>
  <c r="Y213" i="171" s="1"/>
  <c r="Y211" i="171" a="1"/>
  <c r="Y211" i="171" s="1"/>
  <c r="Y237" i="171" a="1"/>
  <c r="Y237" i="171" s="1"/>
  <c r="Y229" i="171" a="1"/>
  <c r="Y229" i="171" s="1"/>
  <c r="Y227" i="171" a="1"/>
  <c r="Y227" i="171" s="1"/>
  <c r="Y202" i="171" a="1"/>
  <c r="Y202" i="171" s="1"/>
  <c r="Y226" i="171" a="1"/>
  <c r="Y226" i="171" s="1"/>
  <c r="Y191" i="171" a="1"/>
  <c r="Y191" i="171" s="1"/>
  <c r="Y136" i="171" a="1"/>
  <c r="Y136" i="171" s="1"/>
  <c r="Y133" i="171" a="1"/>
  <c r="Y133" i="171" s="1"/>
  <c r="Y122" i="171" a="1"/>
  <c r="Y122" i="171" s="1"/>
  <c r="Y119" i="171" a="1"/>
  <c r="Y119" i="171" s="1"/>
  <c r="Y76" i="171" a="1"/>
  <c r="Y76" i="171" s="1"/>
  <c r="Y51" i="171" a="1"/>
  <c r="Y51" i="171" s="1"/>
  <c r="Y113" i="171" a="1"/>
  <c r="Y113" i="171" s="1"/>
  <c r="Y110" i="171" a="1"/>
  <c r="Y110" i="171" s="1"/>
  <c r="Y72" i="171" a="1"/>
  <c r="Y72" i="171" s="1"/>
  <c r="Y47" i="171" a="1"/>
  <c r="Y47" i="171" s="1"/>
  <c r="Y30" i="171" a="1"/>
  <c r="Y30" i="171" s="1"/>
  <c r="Y25" i="171" a="1"/>
  <c r="Y25" i="171" s="1"/>
  <c r="Y20" i="171" a="1"/>
  <c r="Y20" i="171" s="1"/>
  <c r="Y15" i="171" a="1"/>
  <c r="Y15" i="171" s="1"/>
  <c r="Y300" i="171" a="1"/>
  <c r="Y300" i="171" s="1"/>
  <c r="Y270" i="171" a="1"/>
  <c r="Y270" i="171" s="1"/>
  <c r="Y218" i="171" a="1"/>
  <c r="Y218" i="171" s="1"/>
  <c r="Y329" i="171" a="1"/>
  <c r="Y329" i="171" s="1"/>
  <c r="Y294" i="171" a="1"/>
  <c r="Y294" i="171" s="1"/>
  <c r="Y264" i="171" a="1"/>
  <c r="Y264" i="171" s="1"/>
  <c r="Y167" i="171" a="1"/>
  <c r="Y167" i="171" s="1"/>
  <c r="Y111" i="171" a="1"/>
  <c r="Y111" i="171" s="1"/>
  <c r="Y318" i="171" a="1"/>
  <c r="Y318" i="171" s="1"/>
  <c r="Y207" i="171" a="1"/>
  <c r="Y207" i="171" s="1"/>
  <c r="Y197" i="171" a="1"/>
  <c r="Y197" i="171" s="1"/>
  <c r="Y188" i="171" a="1"/>
  <c r="Y188" i="171" s="1"/>
  <c r="Y142" i="171" a="1"/>
  <c r="Y142" i="171" s="1"/>
  <c r="Y293" i="171" a="1"/>
  <c r="Y293" i="171" s="1"/>
  <c r="Y288" i="171" a="1"/>
  <c r="Y288" i="171" s="1"/>
  <c r="Y255" i="171" a="1"/>
  <c r="Y255" i="171" s="1"/>
  <c r="Y279" i="171" a="1"/>
  <c r="Y279" i="171" s="1"/>
  <c r="Y259" i="171" a="1"/>
  <c r="Y259" i="171" s="1"/>
  <c r="Y152" i="171" a="1"/>
  <c r="Y152" i="171" s="1"/>
  <c r="Y147" i="171" a="1"/>
  <c r="Y147" i="171" s="1"/>
  <c r="Y134" i="171" a="1"/>
  <c r="Y134" i="171" s="1"/>
  <c r="Y121" i="171" a="1"/>
  <c r="Y121" i="171" s="1"/>
  <c r="Y109" i="171" a="1"/>
  <c r="Y109" i="171" s="1"/>
  <c r="Y90" i="171" a="1"/>
  <c r="Y90" i="171" s="1"/>
  <c r="Y74" i="171" a="1"/>
  <c r="Y74" i="171" s="1"/>
  <c r="Y55" i="171" a="1"/>
  <c r="Y55" i="171" s="1"/>
  <c r="Y52" i="171" a="1"/>
  <c r="Y52" i="171" s="1"/>
  <c r="Y26" i="171" a="1"/>
  <c r="Y26" i="171" s="1"/>
  <c r="Y132" i="171" a="1"/>
  <c r="Y132" i="171" s="1"/>
  <c r="Y114" i="171" a="1"/>
  <c r="Y114" i="171" s="1"/>
  <c r="Y107" i="171" a="1"/>
  <c r="Y107" i="171" s="1"/>
  <c r="Y102" i="171" a="1"/>
  <c r="Y102" i="171" s="1"/>
  <c r="Y99" i="171" a="1"/>
  <c r="Y99" i="171" s="1"/>
  <c r="Y71" i="171" a="1"/>
  <c r="Y71" i="171" s="1"/>
  <c r="Y68" i="171" a="1"/>
  <c r="Y68" i="171" s="1"/>
  <c r="Y33" i="171" a="1"/>
  <c r="Y33" i="171" s="1"/>
  <c r="Y223" i="171" a="1"/>
  <c r="Y223" i="171" s="1"/>
  <c r="Y216" i="171" a="1"/>
  <c r="Y216" i="171" s="1"/>
  <c r="Y157" i="171" a="1"/>
  <c r="Y157" i="171" s="1"/>
  <c r="Y87" i="171" a="1"/>
  <c r="Y87" i="171" s="1"/>
  <c r="Y65" i="171" a="1"/>
  <c r="Y65" i="171" s="1"/>
  <c r="Y49" i="171" a="1"/>
  <c r="Y49" i="171" s="1"/>
  <c r="Y19" i="171" a="1"/>
  <c r="Y19" i="171" s="1"/>
  <c r="Y11" i="171" a="1"/>
  <c r="Y11" i="171" s="1"/>
  <c r="Y6" i="171" a="1"/>
  <c r="Y6" i="171" s="1"/>
  <c r="Y230" i="171" a="1"/>
  <c r="Y230" i="171" s="1"/>
  <c r="Y203" i="171" a="1"/>
  <c r="Y203" i="171" s="1"/>
  <c r="Y245" i="171" a="1"/>
  <c r="Y245" i="171" s="1"/>
  <c r="Y81" i="171" a="1"/>
  <c r="Y81" i="171" s="1"/>
  <c r="Y46" i="171" a="1"/>
  <c r="Y46" i="171" s="1"/>
  <c r="Y43" i="171" a="1"/>
  <c r="Y43" i="171" s="1"/>
  <c r="Y146" i="171" a="1"/>
  <c r="Y146" i="171" s="1"/>
  <c r="Y162" i="171" a="1"/>
  <c r="Y162" i="171" s="1"/>
  <c r="Y112" i="171" a="1"/>
  <c r="Y112" i="171" s="1"/>
  <c r="Y105" i="171" a="1"/>
  <c r="Y105" i="171" s="1"/>
  <c r="Y84" i="171" a="1"/>
  <c r="Y84" i="171" s="1"/>
  <c r="Y62" i="171" a="1"/>
  <c r="Y62" i="171" s="1"/>
  <c r="Y40" i="171" a="1"/>
  <c r="Y40" i="171" s="1"/>
  <c r="Y23" i="171" a="1"/>
  <c r="Y23" i="171" s="1"/>
  <c r="Y16" i="171" a="1"/>
  <c r="Y16" i="171" s="1"/>
  <c r="T1" i="171"/>
  <c r="Y263" i="171" a="1"/>
  <c r="Y263" i="171" s="1"/>
  <c r="Y239" i="171" a="1"/>
  <c r="Y239" i="171" s="1"/>
  <c r="Y212" i="171" a="1"/>
  <c r="Y212" i="171" s="1"/>
  <c r="Y156" i="171" a="1"/>
  <c r="Y156" i="171" s="1"/>
  <c r="Y151" i="171" a="1"/>
  <c r="Y151" i="171" s="1"/>
  <c r="Y139" i="171" a="1"/>
  <c r="Y139" i="171" s="1"/>
  <c r="Y100" i="171" a="1"/>
  <c r="Y100" i="171" s="1"/>
  <c r="Y319" i="171" a="1"/>
  <c r="Y319" i="171" s="1"/>
  <c r="Y283" i="171" a="1"/>
  <c r="Y283" i="171" s="1"/>
  <c r="Y177" i="171" a="1"/>
  <c r="Y177" i="171" s="1"/>
  <c r="Y172" i="171" a="1"/>
  <c r="Y172" i="171" s="1"/>
  <c r="Y85" i="171" a="1"/>
  <c r="Y85" i="171" s="1"/>
  <c r="Y69" i="171" a="1"/>
  <c r="Y69" i="171" s="1"/>
  <c r="Y50" i="171" a="1"/>
  <c r="Y50" i="171" s="1"/>
  <c r="Y34" i="171" a="1"/>
  <c r="Y34" i="171" s="1"/>
  <c r="Y31" i="171" a="1"/>
  <c r="Y31" i="171" s="1"/>
  <c r="Y2" i="171" a="1"/>
  <c r="Y2" i="171" s="1"/>
  <c r="T2" i="171" s="1"/>
  <c r="Y304" i="171" a="1"/>
  <c r="Y304" i="171" s="1"/>
  <c r="Y131" i="171" a="1"/>
  <c r="Y131" i="171" s="1"/>
  <c r="Y123" i="171" a="1"/>
  <c r="Y123" i="171" s="1"/>
  <c r="Y7" i="171" a="1"/>
  <c r="Y7" i="171" s="1"/>
  <c r="Y24" i="171" a="1"/>
  <c r="Y24" i="171" s="1"/>
  <c r="Y222" i="171" a="1"/>
  <c r="Y222" i="171" s="1"/>
  <c r="Y161" i="171" a="1"/>
  <c r="Y161" i="171" s="1"/>
  <c r="Y137" i="171" a="1"/>
  <c r="Y137" i="171" s="1"/>
  <c r="Y117" i="171" a="1"/>
  <c r="Y117" i="171" s="1"/>
  <c r="Y104" i="171" a="1"/>
  <c r="Y104" i="171" s="1"/>
  <c r="Y82" i="171" a="1"/>
  <c r="Y82" i="171" s="1"/>
  <c r="Y57" i="171" a="1"/>
  <c r="Y57" i="171" s="1"/>
  <c r="Y32" i="171" a="1"/>
  <c r="Y32" i="171" s="1"/>
  <c r="Y28" i="171" a="1"/>
  <c r="Y28" i="171" s="1"/>
  <c r="Y193" i="171" a="1"/>
  <c r="Y193" i="171" s="1"/>
  <c r="Y128" i="171" a="1"/>
  <c r="Y128" i="171" s="1"/>
  <c r="Y59" i="171" a="1"/>
  <c r="Y59" i="171" s="1"/>
  <c r="Y308" i="171" a="1"/>
  <c r="Y308" i="171" s="1"/>
  <c r="Y228" i="171" a="1"/>
  <c r="Y228" i="171" s="1"/>
  <c r="Y221" i="171" a="1"/>
  <c r="Y221" i="171" s="1"/>
  <c r="Y198" i="171" a="1"/>
  <c r="Y198" i="171" s="1"/>
  <c r="Y182" i="171" a="1"/>
  <c r="Y182" i="171" s="1"/>
  <c r="Y94" i="171" a="1"/>
  <c r="Y94" i="171" s="1"/>
  <c r="Y103" i="171" a="1"/>
  <c r="Y103" i="171" s="1"/>
  <c r="Y92" i="171" a="1"/>
  <c r="Y92" i="171" s="1"/>
  <c r="Y67" i="171" a="1"/>
  <c r="Y67" i="171" s="1"/>
  <c r="Y42" i="171" a="1"/>
  <c r="Y42" i="171" s="1"/>
  <c r="Y10" i="171" a="1"/>
  <c r="Y10" i="171" s="1"/>
  <c r="Y243" i="171" a="1"/>
  <c r="Y243" i="171" s="1"/>
  <c r="Y234" i="171" a="1"/>
  <c r="Y234" i="171" s="1"/>
  <c r="Y187" i="171" a="1"/>
  <c r="Y187" i="171" s="1"/>
  <c r="Y108" i="171" a="1"/>
  <c r="Y108" i="171" s="1"/>
  <c r="Y75" i="171" a="1"/>
  <c r="Y75" i="171" s="1"/>
  <c r="Y73" i="171" a="1"/>
  <c r="Y73" i="171" s="1"/>
  <c r="Y48" i="171" a="1"/>
  <c r="Y48" i="171" s="1"/>
  <c r="Y8" i="171" a="1"/>
  <c r="Y8" i="171" s="1"/>
  <c r="Y56" i="171" a="1"/>
  <c r="Y56" i="171" s="1"/>
  <c r="Y186" i="171" a="1"/>
  <c r="Y186" i="171" s="1"/>
  <c r="Y37" i="171" a="1"/>
  <c r="Y37" i="171" s="1"/>
  <c r="Y275" i="171" a="1"/>
  <c r="Y275" i="171" s="1"/>
  <c r="Y253" i="171" a="1"/>
  <c r="Y253" i="171" s="1"/>
  <c r="Y315" i="171" a="1"/>
  <c r="Y315" i="171" s="1"/>
  <c r="Y201" i="171" a="1"/>
  <c r="Y201" i="171" s="1"/>
  <c r="Y171" i="171" a="1"/>
  <c r="Y171" i="171" s="1"/>
  <c r="Y141" i="171" a="1"/>
  <c r="Y141" i="171" s="1"/>
  <c r="Y61" i="171" a="1"/>
  <c r="Y61" i="171" s="1"/>
  <c r="Y13" i="171" a="1"/>
  <c r="Y13" i="171" s="1"/>
  <c r="Y5" i="171" a="1"/>
  <c r="Y5" i="171" s="1"/>
  <c r="Y127" i="171" a="1"/>
  <c r="Y127" i="171" s="1"/>
  <c r="Y176" i="171" a="1"/>
  <c r="Y176" i="171" s="1"/>
  <c r="Y118" i="171" a="1"/>
  <c r="Y118" i="171" s="1"/>
  <c r="Y77" i="171" a="1"/>
  <c r="Y77" i="171" s="1"/>
  <c r="Y35" i="171" a="1"/>
  <c r="Y35" i="171" s="1"/>
  <c r="Y22" i="171" a="1"/>
  <c r="Y22" i="171" s="1"/>
  <c r="Y116" i="171" a="1"/>
  <c r="Y116" i="171" s="1"/>
  <c r="Y70" i="171" a="1"/>
  <c r="Y70" i="171" s="1"/>
  <c r="Y66" i="171" a="1"/>
  <c r="Y66" i="171" s="1"/>
  <c r="Y138" i="171" a="1"/>
  <c r="Y138" i="171" s="1"/>
  <c r="Y78" i="171" a="1"/>
  <c r="Y78" i="171" s="1"/>
  <c r="Y64" i="171" a="1"/>
  <c r="Y64" i="171" s="1"/>
  <c r="Y60" i="171" a="1"/>
  <c r="Y60" i="171" s="1"/>
  <c r="Y12" i="171" a="1"/>
  <c r="Y12" i="171" s="1"/>
  <c r="Y290" i="171" a="1"/>
  <c r="Y290" i="171" s="1"/>
  <c r="Y95" i="171" a="1"/>
  <c r="Y95" i="171" s="1"/>
  <c r="Y88" i="171" a="1"/>
  <c r="Y88" i="171" s="1"/>
  <c r="Y36" i="171" a="1"/>
  <c r="Y36" i="171" s="1"/>
  <c r="Y29" i="171" a="1"/>
  <c r="Y29" i="171" s="1"/>
  <c r="Y63" i="171" a="1"/>
  <c r="Y63" i="171" s="1"/>
  <c r="Y106" i="171" a="1"/>
  <c r="Y106" i="171" s="1"/>
  <c r="Y9" i="171" a="1"/>
  <c r="Y9" i="171" s="1"/>
  <c r="Y129" i="171" a="1"/>
  <c r="Y129" i="171" s="1"/>
  <c r="Y98" i="171" a="1"/>
  <c r="Y98" i="171" s="1"/>
  <c r="Y91" i="171" a="1"/>
  <c r="Y91" i="171" s="1"/>
  <c r="Y53" i="171" a="1"/>
  <c r="Y53" i="171" s="1"/>
  <c r="Y39" i="171" a="1"/>
  <c r="Y39" i="171" s="1"/>
  <c r="Y4" i="171" a="1"/>
  <c r="Y4" i="171" s="1"/>
  <c r="Y79" i="171" a="1"/>
  <c r="Y79" i="171" s="1"/>
  <c r="Y17" i="171" a="1"/>
  <c r="Y17" i="171" s="1"/>
  <c r="Y14" i="171" a="1"/>
  <c r="Y14" i="171" s="1"/>
  <c r="Y166" i="171" a="1"/>
  <c r="Y166" i="171" s="1"/>
  <c r="Y86" i="171" a="1"/>
  <c r="Y86" i="171" s="1"/>
  <c r="Y124" i="171" a="1"/>
  <c r="Y124" i="171" s="1"/>
  <c r="Y54" i="171" a="1"/>
  <c r="Y54" i="171" s="1"/>
  <c r="Y89" i="171" a="1"/>
  <c r="Y89" i="171" s="1"/>
  <c r="Y80" i="171" a="1"/>
  <c r="Y80" i="171" s="1"/>
  <c r="Y58" i="171" a="1"/>
  <c r="Y58" i="171" s="1"/>
  <c r="Y45" i="171" a="1"/>
  <c r="Y45" i="171" s="1"/>
  <c r="Y41" i="171" a="1"/>
  <c r="Y41" i="171" s="1"/>
  <c r="Y18" i="171" a="1"/>
  <c r="Y18" i="171" s="1"/>
  <c r="Y83" i="171" a="1"/>
  <c r="Y83" i="171" s="1"/>
  <c r="Y181" i="171" a="1"/>
  <c r="Y181" i="171" s="1"/>
  <c r="Y101" i="171" a="1"/>
  <c r="Y101" i="171" s="1"/>
  <c r="Y260" i="171" a="1"/>
  <c r="Y260" i="171" s="1"/>
  <c r="Y93" i="171" a="1"/>
  <c r="Y93" i="171" s="1"/>
  <c r="Y115" i="171" a="1"/>
  <c r="Y115" i="171" s="1"/>
  <c r="Y97" i="171" a="1"/>
  <c r="Y97" i="171" s="1"/>
  <c r="Y96" i="171" a="1"/>
  <c r="Y96" i="171" s="1"/>
  <c r="Y38" i="171" a="1"/>
  <c r="Y38" i="171" s="1"/>
  <c r="Y27" i="171" a="1"/>
  <c r="Y27" i="171" s="1"/>
  <c r="Y126" i="171" a="1"/>
  <c r="Y126" i="171" s="1"/>
  <c r="Y3" i="171" a="1"/>
  <c r="Y3" i="171" s="1"/>
  <c r="Y196" i="171" a="1"/>
  <c r="Y196" i="171" s="1"/>
  <c r="Y21" i="171" a="1"/>
  <c r="Y21" i="171" s="1"/>
  <c r="Y44" i="171" a="1"/>
  <c r="Y44" i="171" s="1"/>
  <c r="AA1" i="171"/>
  <c r="Z1" i="171"/>
  <c r="AC1" i="171"/>
  <c r="AB1" i="171"/>
  <c r="Y331" i="170" a="1"/>
  <c r="Y331" i="170" s="1"/>
  <c r="Y326" i="170" a="1"/>
  <c r="Y326" i="170" s="1"/>
  <c r="Y321" i="170" a="1"/>
  <c r="Y321" i="170" s="1"/>
  <c r="Y332" i="170" a="1"/>
  <c r="Y332" i="170" s="1"/>
  <c r="Y327" i="170" a="1"/>
  <c r="Y327" i="170" s="1"/>
  <c r="Y322" i="170" a="1"/>
  <c r="Y322" i="170" s="1"/>
  <c r="Y317" i="170" a="1"/>
  <c r="Y317" i="170" s="1"/>
  <c r="Y312" i="170" a="1"/>
  <c r="Y312" i="170" s="1"/>
  <c r="Y307" i="170" a="1"/>
  <c r="Y307" i="170" s="1"/>
  <c r="Y302" i="170" a="1"/>
  <c r="Y302" i="170" s="1"/>
  <c r="Y297" i="170" a="1"/>
  <c r="Y297" i="170" s="1"/>
  <c r="Y292" i="170" a="1"/>
  <c r="Y292" i="170" s="1"/>
  <c r="Y287" i="170" a="1"/>
  <c r="Y287" i="170" s="1"/>
  <c r="Y282" i="170" a="1"/>
  <c r="Y282" i="170" s="1"/>
  <c r="Y277" i="170" a="1"/>
  <c r="Y277" i="170" s="1"/>
  <c r="Y272" i="170" a="1"/>
  <c r="Y272" i="170" s="1"/>
  <c r="Y267" i="170" a="1"/>
  <c r="Y267" i="170" s="1"/>
  <c r="Y262" i="170" a="1"/>
  <c r="Y262" i="170" s="1"/>
  <c r="Y257" i="170" a="1"/>
  <c r="Y257" i="170" s="1"/>
  <c r="Y252" i="170" a="1"/>
  <c r="Y252" i="170" s="1"/>
  <c r="Y247" i="170" a="1"/>
  <c r="Y247" i="170" s="1"/>
  <c r="Y242" i="170" a="1"/>
  <c r="Y242" i="170" s="1"/>
  <c r="Y237" i="170" a="1"/>
  <c r="Y237" i="170" s="1"/>
  <c r="Y232" i="170" a="1"/>
  <c r="Y232" i="170" s="1"/>
  <c r="Y239" i="170" a="1"/>
  <c r="Y239" i="170" s="1"/>
  <c r="Y313" i="170" a="1"/>
  <c r="Y313" i="170" s="1"/>
  <c r="Y310" i="170" a="1"/>
  <c r="Y310" i="170" s="1"/>
  <c r="Y299" i="170" a="1"/>
  <c r="Y299" i="170" s="1"/>
  <c r="Y333" i="170" a="1"/>
  <c r="Y333" i="170" s="1"/>
  <c r="Y308" i="170" a="1"/>
  <c r="Y308" i="170" s="1"/>
  <c r="Y305" i="170" a="1"/>
  <c r="Y305" i="170" s="1"/>
  <c r="Y294" i="170" a="1"/>
  <c r="Y294" i="170" s="1"/>
  <c r="Y283" i="170" a="1"/>
  <c r="Y283" i="170" s="1"/>
  <c r="Y280" i="170" a="1"/>
  <c r="Y280" i="170" s="1"/>
  <c r="Y234" i="170" a="1"/>
  <c r="Y234" i="170" s="1"/>
  <c r="Y311" i="170" a="1"/>
  <c r="Y311" i="170" s="1"/>
  <c r="Y286" i="170" a="1"/>
  <c r="Y286" i="170" s="1"/>
  <c r="Y261" i="170" a="1"/>
  <c r="Y261" i="170" s="1"/>
  <c r="Y231" i="170" a="1"/>
  <c r="Y231" i="170" s="1"/>
  <c r="Y228" i="170" a="1"/>
  <c r="Y228" i="170" s="1"/>
  <c r="Y223" i="170" a="1"/>
  <c r="Y223" i="170" s="1"/>
  <c r="Y218" i="170" a="1"/>
  <c r="Y218" i="170" s="1"/>
  <c r="Y213" i="170" a="1"/>
  <c r="Y213" i="170" s="1"/>
  <c r="Y208" i="170" a="1"/>
  <c r="Y208" i="170" s="1"/>
  <c r="Y325" i="170" a="1"/>
  <c r="Y325" i="170" s="1"/>
  <c r="Y320" i="170" a="1"/>
  <c r="Y320" i="170" s="1"/>
  <c r="Y251" i="170" a="1"/>
  <c r="Y251" i="170" s="1"/>
  <c r="Y244" i="170" a="1"/>
  <c r="Y244" i="170" s="1"/>
  <c r="Y221" i="170" a="1"/>
  <c r="Y221" i="170" s="1"/>
  <c r="Y187" i="170" a="1"/>
  <c r="Y187" i="170" s="1"/>
  <c r="Y315" i="170" a="1"/>
  <c r="Y315" i="170" s="1"/>
  <c r="Y289" i="170" a="1"/>
  <c r="Y289" i="170" s="1"/>
  <c r="Y256" i="170" a="1"/>
  <c r="Y256" i="170" s="1"/>
  <c r="Y328" i="170" a="1"/>
  <c r="Y328" i="170" s="1"/>
  <c r="Y324" i="170" a="1"/>
  <c r="Y324" i="170" s="1"/>
  <c r="Y269" i="170" a="1"/>
  <c r="Y269" i="170" s="1"/>
  <c r="Y225" i="170" a="1"/>
  <c r="Y225" i="170" s="1"/>
  <c r="Y314" i="170" a="1"/>
  <c r="Y314" i="170" s="1"/>
  <c r="Y309" i="170" a="1"/>
  <c r="Y309" i="170" s="1"/>
  <c r="Y304" i="170" a="1"/>
  <c r="Y304" i="170" s="1"/>
  <c r="Y291" i="170" a="1"/>
  <c r="Y291" i="170" s="1"/>
  <c r="Y273" i="170" a="1"/>
  <c r="Y273" i="170" s="1"/>
  <c r="Y271" i="170" a="1"/>
  <c r="Y271" i="170" s="1"/>
  <c r="Y238" i="170" a="1"/>
  <c r="Y238" i="170" s="1"/>
  <c r="Y319" i="170" a="1"/>
  <c r="Y319" i="170" s="1"/>
  <c r="Y329" i="170" a="1"/>
  <c r="Y329" i="170" s="1"/>
  <c r="Y303" i="170" a="1"/>
  <c r="Y303" i="170" s="1"/>
  <c r="Y263" i="170" a="1"/>
  <c r="Y263" i="170" s="1"/>
  <c r="Y226" i="170" a="1"/>
  <c r="Y226" i="170" s="1"/>
  <c r="Y210" i="170" a="1"/>
  <c r="Y210" i="170" s="1"/>
  <c r="Y189" i="170" a="1"/>
  <c r="Y189" i="170" s="1"/>
  <c r="Y167" i="170" a="1"/>
  <c r="Y167" i="170" s="1"/>
  <c r="Y142" i="170" a="1"/>
  <c r="Y142" i="170" s="1"/>
  <c r="Y117" i="170" a="1"/>
  <c r="Y117" i="170" s="1"/>
  <c r="Y92" i="170" a="1"/>
  <c r="Y92" i="170" s="1"/>
  <c r="Y258" i="170" a="1"/>
  <c r="Y258" i="170" s="1"/>
  <c r="Y202" i="170" a="1"/>
  <c r="Y202" i="170" s="1"/>
  <c r="Y183" i="170" a="1"/>
  <c r="Y183" i="170" s="1"/>
  <c r="Y170" i="170" a="1"/>
  <c r="Y170" i="170" s="1"/>
  <c r="Y163" i="170" a="1"/>
  <c r="Y163" i="170" s="1"/>
  <c r="Y127" i="170" a="1"/>
  <c r="Y127" i="170" s="1"/>
  <c r="Y109" i="170" a="1"/>
  <c r="Y109" i="170" s="1"/>
  <c r="Y91" i="170" a="1"/>
  <c r="Y91" i="170" s="1"/>
  <c r="Y73" i="170" a="1"/>
  <c r="Y73" i="170" s="1"/>
  <c r="Y65" i="170" a="1"/>
  <c r="Y65" i="170" s="1"/>
  <c r="Y301" i="170" a="1"/>
  <c r="Y301" i="170" s="1"/>
  <c r="Y281" i="170" a="1"/>
  <c r="Y281" i="170" s="1"/>
  <c r="Y249" i="170" a="1"/>
  <c r="Y249" i="170" s="1"/>
  <c r="Y194" i="170" a="1"/>
  <c r="Y194" i="170" s="1"/>
  <c r="Y178" i="170" a="1"/>
  <c r="Y178" i="170" s="1"/>
  <c r="Y175" i="170" a="1"/>
  <c r="Y175" i="170" s="1"/>
  <c r="Y300" i="170" a="1"/>
  <c r="Y300" i="170" s="1"/>
  <c r="Y278" i="170" a="1"/>
  <c r="Y278" i="170" s="1"/>
  <c r="Y204" i="170" a="1"/>
  <c r="Y204" i="170" s="1"/>
  <c r="Y255" i="170" a="1"/>
  <c r="Y255" i="170" s="1"/>
  <c r="Y236" i="170" a="1"/>
  <c r="Y236" i="170" s="1"/>
  <c r="Y156" i="170" a="1"/>
  <c r="Y156" i="170" s="1"/>
  <c r="Y153" i="170" a="1"/>
  <c r="Y153" i="170" s="1"/>
  <c r="Y150" i="170" a="1"/>
  <c r="Y150" i="170" s="1"/>
  <c r="Y141" i="170" a="1"/>
  <c r="Y141" i="170" s="1"/>
  <c r="Y138" i="170" a="1"/>
  <c r="Y138" i="170" s="1"/>
  <c r="Y274" i="170" a="1"/>
  <c r="Y274" i="170" s="1"/>
  <c r="Y199" i="170" a="1"/>
  <c r="Y199" i="170" s="1"/>
  <c r="Y186" i="170" a="1"/>
  <c r="Y186" i="170" s="1"/>
  <c r="Y298" i="170" a="1"/>
  <c r="Y298" i="170" s="1"/>
  <c r="Y285" i="170" a="1"/>
  <c r="Y285" i="170" s="1"/>
  <c r="Y254" i="170" a="1"/>
  <c r="Y254" i="170" s="1"/>
  <c r="Y246" i="170" a="1"/>
  <c r="Y246" i="170" s="1"/>
  <c r="Y212" i="170" a="1"/>
  <c r="Y212" i="170" s="1"/>
  <c r="Y184" i="170" a="1"/>
  <c r="Y184" i="170" s="1"/>
  <c r="Y171" i="170" a="1"/>
  <c r="Y171" i="170" s="1"/>
  <c r="Y293" i="170" a="1"/>
  <c r="Y293" i="170" s="1"/>
  <c r="Y235" i="170" a="1"/>
  <c r="Y235" i="170" s="1"/>
  <c r="Y200" i="170" a="1"/>
  <c r="Y200" i="170" s="1"/>
  <c r="Y259" i="170" a="1"/>
  <c r="Y259" i="170" s="1"/>
  <c r="Y222" i="170" a="1"/>
  <c r="Y222" i="170" s="1"/>
  <c r="Y214" i="170" a="1"/>
  <c r="Y214" i="170" s="1"/>
  <c r="Y196" i="170" a="1"/>
  <c r="Y196" i="170" s="1"/>
  <c r="Y306" i="170" a="1"/>
  <c r="Y306" i="170" s="1"/>
  <c r="Y209" i="170" a="1"/>
  <c r="Y209" i="170" s="1"/>
  <c r="Y198" i="170" a="1"/>
  <c r="Y198" i="170" s="1"/>
  <c r="Y147" i="170" a="1"/>
  <c r="Y147" i="170" s="1"/>
  <c r="Y135" i="170" a="1"/>
  <c r="Y135" i="170" s="1"/>
  <c r="Y119" i="170" a="1"/>
  <c r="Y119" i="170" s="1"/>
  <c r="Y276" i="170" a="1"/>
  <c r="Y276" i="170" s="1"/>
  <c r="Y216" i="170" a="1"/>
  <c r="Y216" i="170" s="1"/>
  <c r="Y224" i="170" a="1"/>
  <c r="Y224" i="170" s="1"/>
  <c r="Y181" i="170" a="1"/>
  <c r="Y181" i="170" s="1"/>
  <c r="Y177" i="170" a="1"/>
  <c r="Y177" i="170" s="1"/>
  <c r="Y169" i="170" a="1"/>
  <c r="Y169" i="170" s="1"/>
  <c r="Y323" i="170" a="1"/>
  <c r="Y323" i="170" s="1"/>
  <c r="Y270" i="170" a="1"/>
  <c r="Y270" i="170" s="1"/>
  <c r="Y250" i="170" a="1"/>
  <c r="Y250" i="170" s="1"/>
  <c r="Y206" i="170" a="1"/>
  <c r="Y206" i="170" s="1"/>
  <c r="Y193" i="170" a="1"/>
  <c r="Y193" i="170" s="1"/>
  <c r="Y191" i="170" a="1"/>
  <c r="Y191" i="170" s="1"/>
  <c r="Y185" i="170" a="1"/>
  <c r="Y185" i="170" s="1"/>
  <c r="Y318" i="170" a="1"/>
  <c r="Y318" i="170" s="1"/>
  <c r="Y290" i="170" a="1"/>
  <c r="Y290" i="170" s="1"/>
  <c r="Y284" i="170" a="1"/>
  <c r="Y284" i="170" s="1"/>
  <c r="Y279" i="170" a="1"/>
  <c r="Y279" i="170" s="1"/>
  <c r="Y330" i="170" a="1"/>
  <c r="Y330" i="170" s="1"/>
  <c r="Y266" i="170" a="1"/>
  <c r="Y266" i="170" s="1"/>
  <c r="Y230" i="170" a="1"/>
  <c r="Y230" i="170" s="1"/>
  <c r="Y219" i="170" a="1"/>
  <c r="Y219" i="170" s="1"/>
  <c r="Y203" i="170" a="1"/>
  <c r="Y203" i="170" s="1"/>
  <c r="Y197" i="170" a="1"/>
  <c r="Y197" i="170" s="1"/>
  <c r="Y131" i="170" a="1"/>
  <c r="Y131" i="170" s="1"/>
  <c r="Y128" i="170" a="1"/>
  <c r="Y128" i="170" s="1"/>
  <c r="Y125" i="170" a="1"/>
  <c r="Y125" i="170" s="1"/>
  <c r="Y89" i="170" a="1"/>
  <c r="Y89" i="170" s="1"/>
  <c r="Y59" i="170" a="1"/>
  <c r="Y59" i="170" s="1"/>
  <c r="Y40" i="170" a="1"/>
  <c r="Y40" i="170" s="1"/>
  <c r="Y288" i="170" a="1"/>
  <c r="Y288" i="170" s="1"/>
  <c r="Y260" i="170" a="1"/>
  <c r="Y260" i="170" s="1"/>
  <c r="Y215" i="170" a="1"/>
  <c r="Y215" i="170" s="1"/>
  <c r="Y174" i="170" a="1"/>
  <c r="Y174" i="170" s="1"/>
  <c r="Y134" i="170" a="1"/>
  <c r="Y134" i="170" s="1"/>
  <c r="Y114" i="170" a="1"/>
  <c r="Y114" i="170" s="1"/>
  <c r="Y295" i="170" a="1"/>
  <c r="Y295" i="170" s="1"/>
  <c r="Y137" i="170" a="1"/>
  <c r="Y137" i="170" s="1"/>
  <c r="Y132" i="170" a="1"/>
  <c r="Y132" i="170" s="1"/>
  <c r="Y129" i="170" a="1"/>
  <c r="Y129" i="170" s="1"/>
  <c r="Y90" i="170" a="1"/>
  <c r="Y90" i="170" s="1"/>
  <c r="Y264" i="170" a="1"/>
  <c r="Y264" i="170" s="1"/>
  <c r="Y188" i="170" a="1"/>
  <c r="Y188" i="170" s="1"/>
  <c r="Y172" i="170" a="1"/>
  <c r="Y172" i="170" s="1"/>
  <c r="Y164" i="170" a="1"/>
  <c r="Y164" i="170" s="1"/>
  <c r="Y120" i="170" a="1"/>
  <c r="Y120" i="170" s="1"/>
  <c r="Y111" i="170" a="1"/>
  <c r="Y111" i="170" s="1"/>
  <c r="Y104" i="170" a="1"/>
  <c r="Y104" i="170" s="1"/>
  <c r="Y97" i="170" a="1"/>
  <c r="Y97" i="170" s="1"/>
  <c r="Y82" i="170" a="1"/>
  <c r="Y82" i="170" s="1"/>
  <c r="Y79" i="170" a="1"/>
  <c r="Y79" i="170" s="1"/>
  <c r="Y61" i="170" a="1"/>
  <c r="Y61" i="170" s="1"/>
  <c r="Y34" i="170" a="1"/>
  <c r="Y34" i="170" s="1"/>
  <c r="Y26" i="170" a="1"/>
  <c r="Y26" i="170" s="1"/>
  <c r="Y22" i="170" a="1"/>
  <c r="Y22" i="170" s="1"/>
  <c r="Y85" i="170" a="1"/>
  <c r="Y85" i="170" s="1"/>
  <c r="Y58" i="170" a="1"/>
  <c r="Y58" i="170" s="1"/>
  <c r="Y45" i="170" a="1"/>
  <c r="Y45" i="170" s="1"/>
  <c r="Y2" i="170" a="1"/>
  <c r="Y2" i="170" s="1"/>
  <c r="T2" i="170" s="1"/>
  <c r="Y161" i="170" a="1"/>
  <c r="Y161" i="170" s="1"/>
  <c r="Y118" i="170" a="1"/>
  <c r="Y118" i="170" s="1"/>
  <c r="Y102" i="170" a="1"/>
  <c r="Y102" i="170" s="1"/>
  <c r="Y253" i="170" a="1"/>
  <c r="Y253" i="170" s="1"/>
  <c r="Y240" i="170" a="1"/>
  <c r="Y240" i="170" s="1"/>
  <c r="Y233" i="170" a="1"/>
  <c r="Y233" i="170" s="1"/>
  <c r="Y190" i="170" a="1"/>
  <c r="Y190" i="170" s="1"/>
  <c r="Y71" i="170" a="1"/>
  <c r="Y71" i="170" s="1"/>
  <c r="Y55" i="170" a="1"/>
  <c r="Y55" i="170" s="1"/>
  <c r="Y52" i="170" a="1"/>
  <c r="Y52" i="170" s="1"/>
  <c r="Y38" i="170" a="1"/>
  <c r="Y38" i="170" s="1"/>
  <c r="Y18" i="170" a="1"/>
  <c r="Y18" i="170" s="1"/>
  <c r="Y13" i="170" a="1"/>
  <c r="Y13" i="170" s="1"/>
  <c r="Y8" i="170" a="1"/>
  <c r="Y8" i="170" s="1"/>
  <c r="Y3" i="170" a="1"/>
  <c r="Y3" i="170" s="1"/>
  <c r="Y205" i="170" a="1"/>
  <c r="Y205" i="170" s="1"/>
  <c r="Y201" i="170" a="1"/>
  <c r="Y201" i="170" s="1"/>
  <c r="Y180" i="170" a="1"/>
  <c r="Y180" i="170" s="1"/>
  <c r="Y166" i="170" a="1"/>
  <c r="Y166" i="170" s="1"/>
  <c r="Y151" i="170" a="1"/>
  <c r="Y151" i="170" s="1"/>
  <c r="Y149" i="170" a="1"/>
  <c r="Y149" i="170" s="1"/>
  <c r="Y107" i="170" a="1"/>
  <c r="Y107" i="170" s="1"/>
  <c r="Y77" i="170" a="1"/>
  <c r="Y77" i="170" s="1"/>
  <c r="Y74" i="170" a="1"/>
  <c r="Y74" i="170" s="1"/>
  <c r="Y68" i="170" a="1"/>
  <c r="Y68" i="170" s="1"/>
  <c r="Y158" i="170" a="1"/>
  <c r="Y158" i="170" s="1"/>
  <c r="Y136" i="170" a="1"/>
  <c r="Y136" i="170" s="1"/>
  <c r="Y116" i="170" a="1"/>
  <c r="Y116" i="170" s="1"/>
  <c r="Y95" i="170" a="1"/>
  <c r="Y95" i="170" s="1"/>
  <c r="Y88" i="170" a="1"/>
  <c r="Y88" i="170" s="1"/>
  <c r="Y316" i="170" a="1"/>
  <c r="Y316" i="170" s="1"/>
  <c r="Y268" i="170" a="1"/>
  <c r="Y268" i="170" s="1"/>
  <c r="Y100" i="170" a="1"/>
  <c r="Y100" i="170" s="1"/>
  <c r="Y80" i="170" a="1"/>
  <c r="Y80" i="170" s="1"/>
  <c r="Y227" i="170" a="1"/>
  <c r="Y227" i="170" s="1"/>
  <c r="Y140" i="170" a="1"/>
  <c r="Y140" i="170" s="1"/>
  <c r="Y123" i="170" a="1"/>
  <c r="Y123" i="170" s="1"/>
  <c r="Y93" i="170" a="1"/>
  <c r="Y93" i="170" s="1"/>
  <c r="Y83" i="170" a="1"/>
  <c r="Y83" i="170" s="1"/>
  <c r="Y275" i="170" a="1"/>
  <c r="Y275" i="170" s="1"/>
  <c r="Y245" i="170" a="1"/>
  <c r="Y245" i="170" s="1"/>
  <c r="Y217" i="170" a="1"/>
  <c r="Y217" i="170" s="1"/>
  <c r="Y105" i="170" a="1"/>
  <c r="Y105" i="170" s="1"/>
  <c r="Y39" i="170" a="1"/>
  <c r="Y39" i="170" s="1"/>
  <c r="Y168" i="170" a="1"/>
  <c r="Y168" i="170" s="1"/>
  <c r="Y160" i="170" a="1"/>
  <c r="Y160" i="170" s="1"/>
  <c r="Y144" i="170" a="1"/>
  <c r="Y144" i="170" s="1"/>
  <c r="Y121" i="170" a="1"/>
  <c r="Y121" i="170" s="1"/>
  <c r="Y112" i="170" a="1"/>
  <c r="Y112" i="170" s="1"/>
  <c r="Y86" i="170" a="1"/>
  <c r="Y86" i="170" s="1"/>
  <c r="Y56" i="170" a="1"/>
  <c r="Y56" i="170" s="1"/>
  <c r="Y53" i="170" a="1"/>
  <c r="Y53" i="170" s="1"/>
  <c r="Y32" i="170" a="1"/>
  <c r="Y32" i="170" s="1"/>
  <c r="Y28" i="170" a="1"/>
  <c r="Y28" i="170" s="1"/>
  <c r="Y173" i="170" a="1"/>
  <c r="Y173" i="170" s="1"/>
  <c r="Y165" i="170" a="1"/>
  <c r="Y165" i="170" s="1"/>
  <c r="Y148" i="170" a="1"/>
  <c r="Y148" i="170" s="1"/>
  <c r="Y110" i="170" a="1"/>
  <c r="Y110" i="170" s="1"/>
  <c r="Y207" i="170" a="1"/>
  <c r="Y207" i="170" s="1"/>
  <c r="Y126" i="170" a="1"/>
  <c r="Y126" i="170" s="1"/>
  <c r="Y152" i="170" a="1"/>
  <c r="Y152" i="170" s="1"/>
  <c r="Y146" i="170" a="1"/>
  <c r="Y146" i="170" s="1"/>
  <c r="Y20" i="170" a="1"/>
  <c r="Y20" i="170" s="1"/>
  <c r="Y4" i="170" a="1"/>
  <c r="Y4" i="170" s="1"/>
  <c r="Y157" i="170" a="1"/>
  <c r="Y157" i="170" s="1"/>
  <c r="Y106" i="170" a="1"/>
  <c r="Y106" i="170" s="1"/>
  <c r="Y70" i="170" a="1"/>
  <c r="Y70" i="170" s="1"/>
  <c r="Y49" i="170" a="1"/>
  <c r="Y49" i="170" s="1"/>
  <c r="Y29" i="170" a="1"/>
  <c r="Y29" i="170" s="1"/>
  <c r="Y27" i="170" a="1"/>
  <c r="Y27" i="170" s="1"/>
  <c r="Y99" i="170" a="1"/>
  <c r="Y99" i="170" s="1"/>
  <c r="Y67" i="170" a="1"/>
  <c r="Y67" i="170" s="1"/>
  <c r="Y47" i="170" a="1"/>
  <c r="Y47" i="170" s="1"/>
  <c r="Y43" i="170" a="1"/>
  <c r="Y43" i="170" s="1"/>
  <c r="Y11" i="170" a="1"/>
  <c r="Y11" i="170" s="1"/>
  <c r="Y192" i="170" a="1"/>
  <c r="Y192" i="170" s="1"/>
  <c r="Y98" i="170" a="1"/>
  <c r="Y98" i="170" s="1"/>
  <c r="Y72" i="170" a="1"/>
  <c r="Y72" i="170" s="1"/>
  <c r="Y64" i="170" a="1"/>
  <c r="Y64" i="170" s="1"/>
  <c r="Y57" i="170" a="1"/>
  <c r="Y57" i="170" s="1"/>
  <c r="Y51" i="170" a="1"/>
  <c r="Y51" i="170" s="1"/>
  <c r="Y241" i="170" a="1"/>
  <c r="Y241" i="170" s="1"/>
  <c r="Y76" i="170" a="1"/>
  <c r="Y76" i="170" s="1"/>
  <c r="Y35" i="170" a="1"/>
  <c r="Y35" i="170" s="1"/>
  <c r="Y31" i="170" a="1"/>
  <c r="Y31" i="170" s="1"/>
  <c r="Y69" i="170" a="1"/>
  <c r="Y69" i="170" s="1"/>
  <c r="Y176" i="170" a="1"/>
  <c r="Y176" i="170" s="1"/>
  <c r="Y130" i="170" a="1"/>
  <c r="Y130" i="170" s="1"/>
  <c r="Y122" i="170" a="1"/>
  <c r="Y122" i="170" s="1"/>
  <c r="Y41" i="170" a="1"/>
  <c r="Y41" i="170" s="1"/>
  <c r="Y37" i="170" a="1"/>
  <c r="Y37" i="170" s="1"/>
  <c r="Y33" i="170" a="1"/>
  <c r="Y33" i="170" s="1"/>
  <c r="Y9" i="170" a="1"/>
  <c r="Y9" i="170" s="1"/>
  <c r="Y16" i="170" a="1"/>
  <c r="Y16" i="170" s="1"/>
  <c r="Y211" i="170" a="1"/>
  <c r="Y211" i="170" s="1"/>
  <c r="Y162" i="170" a="1"/>
  <c r="Y162" i="170" s="1"/>
  <c r="Y145" i="170" a="1"/>
  <c r="Y145" i="170" s="1"/>
  <c r="Y139" i="170" a="1"/>
  <c r="Y139" i="170" s="1"/>
  <c r="Y113" i="170" a="1"/>
  <c r="Y113" i="170" s="1"/>
  <c r="Y81" i="170" a="1"/>
  <c r="Y81" i="170" s="1"/>
  <c r="Y78" i="170" a="1"/>
  <c r="Y78" i="170" s="1"/>
  <c r="Y75" i="170" a="1"/>
  <c r="Y75" i="170" s="1"/>
  <c r="Y66" i="170" a="1"/>
  <c r="Y66" i="170" s="1"/>
  <c r="Y182" i="170" a="1"/>
  <c r="Y182" i="170" s="1"/>
  <c r="Y155" i="170" a="1"/>
  <c r="Y155" i="170" s="1"/>
  <c r="Y84" i="170" a="1"/>
  <c r="Y84" i="170" s="1"/>
  <c r="Y25" i="170" a="1"/>
  <c r="Y25" i="170" s="1"/>
  <c r="Y23" i="170" a="1"/>
  <c r="Y23" i="170" s="1"/>
  <c r="Y14" i="170" a="1"/>
  <c r="Y14" i="170" s="1"/>
  <c r="Y7" i="170" a="1"/>
  <c r="Y7" i="170" s="1"/>
  <c r="Y5" i="170" a="1"/>
  <c r="Y5" i="170" s="1"/>
  <c r="Y296" i="170" a="1"/>
  <c r="Y296" i="170" s="1"/>
  <c r="Y101" i="170" a="1"/>
  <c r="Y101" i="170" s="1"/>
  <c r="Y108" i="170" a="1"/>
  <c r="Y108" i="170" s="1"/>
  <c r="Y94" i="170" a="1"/>
  <c r="Y94" i="170" s="1"/>
  <c r="Y21" i="170" a="1"/>
  <c r="Y21" i="170" s="1"/>
  <c r="Y220" i="170" a="1"/>
  <c r="Y220" i="170" s="1"/>
  <c r="Y124" i="170" a="1"/>
  <c r="Y124" i="170" s="1"/>
  <c r="Y87" i="170" a="1"/>
  <c r="Y87" i="170" s="1"/>
  <c r="Y50" i="170" a="1"/>
  <c r="Y50" i="170" s="1"/>
  <c r="Y46" i="170" a="1"/>
  <c r="Y46" i="170" s="1"/>
  <c r="Y42" i="170" a="1"/>
  <c r="Y42" i="170" s="1"/>
  <c r="Y36" i="170" a="1"/>
  <c r="Y36" i="170" s="1"/>
  <c r="Y19" i="170" a="1"/>
  <c r="Y19" i="170" s="1"/>
  <c r="Y12" i="170" a="1"/>
  <c r="Y12" i="170" s="1"/>
  <c r="Y10" i="170" a="1"/>
  <c r="Y10" i="170" s="1"/>
  <c r="Y265" i="170" a="1"/>
  <c r="Y265" i="170" s="1"/>
  <c r="Y133" i="170" a="1"/>
  <c r="Y133" i="170" s="1"/>
  <c r="Y44" i="170" a="1"/>
  <c r="Y44" i="170" s="1"/>
  <c r="Y154" i="170" a="1"/>
  <c r="Y154" i="170" s="1"/>
  <c r="Y63" i="170" a="1"/>
  <c r="Y63" i="170" s="1"/>
  <c r="Y195" i="170" a="1"/>
  <c r="Y195" i="170" s="1"/>
  <c r="Y229" i="170" a="1"/>
  <c r="Y229" i="170" s="1"/>
  <c r="Y115" i="170" a="1"/>
  <c r="Y115" i="170" s="1"/>
  <c r="Y62" i="170" a="1"/>
  <c r="Y62" i="170" s="1"/>
  <c r="T1" i="170"/>
  <c r="Y54" i="170" a="1"/>
  <c r="Y54" i="170" s="1"/>
  <c r="Y17" i="170" a="1"/>
  <c r="Y17" i="170" s="1"/>
  <c r="Y143" i="170" a="1"/>
  <c r="Y143" i="170" s="1"/>
  <c r="Y159" i="170" a="1"/>
  <c r="Y159" i="170" s="1"/>
  <c r="Y15" i="170" a="1"/>
  <c r="Y15" i="170" s="1"/>
  <c r="Y6" i="170" a="1"/>
  <c r="Y6" i="170" s="1"/>
  <c r="Y179" i="170" a="1"/>
  <c r="Y179" i="170" s="1"/>
  <c r="Y48" i="170" a="1"/>
  <c r="Y48" i="170" s="1"/>
  <c r="Y60" i="170" a="1"/>
  <c r="Y60" i="170" s="1"/>
  <c r="Y103" i="170" a="1"/>
  <c r="Y103" i="170" s="1"/>
  <c r="Y248" i="170" a="1"/>
  <c r="Y248" i="170" s="1"/>
  <c r="Y96" i="170" a="1"/>
  <c r="Y96" i="170" s="1"/>
  <c r="Y243" i="170" a="1"/>
  <c r="Y243" i="170" s="1"/>
  <c r="Y30" i="170" a="1"/>
  <c r="Y30" i="170" s="1"/>
  <c r="Y24" i="170" a="1"/>
  <c r="Y24" i="170" s="1"/>
  <c r="Z1" i="170"/>
  <c r="AC1" i="170"/>
  <c r="AB1" i="170"/>
  <c r="AA1" i="170"/>
  <c r="AB47" i="169" a="1"/>
  <c r="AB47" i="169" s="1"/>
  <c r="AB48" i="169" a="1"/>
  <c r="AB48" i="169" s="1"/>
  <c r="AB50" i="169" a="1"/>
  <c r="AB50" i="169" s="1"/>
  <c r="AB53" i="169" a="1"/>
  <c r="AB53" i="169" s="1"/>
  <c r="AB57" i="169" a="1"/>
  <c r="AB57" i="169" s="1"/>
  <c r="AB58" i="169" a="1"/>
  <c r="AB58" i="169" s="1"/>
  <c r="AB101" i="169" a="1"/>
  <c r="AB101" i="169" s="1"/>
  <c r="AB27" i="169" a="1"/>
  <c r="AB27" i="169" s="1"/>
  <c r="AB40" i="169" a="1"/>
  <c r="AB40" i="169" s="1"/>
  <c r="AB62" i="169" a="1"/>
  <c r="AB62" i="169" s="1"/>
  <c r="AB69" i="169" a="1"/>
  <c r="AB69" i="169" s="1"/>
  <c r="AB72" i="169" a="1"/>
  <c r="AB72" i="169" s="1"/>
  <c r="AB75" i="169" a="1"/>
  <c r="AB75" i="169" s="1"/>
  <c r="AB3" i="169" a="1"/>
  <c r="AB3" i="169" s="1"/>
  <c r="AB116" i="169" a="1"/>
  <c r="AB116" i="169" s="1"/>
  <c r="AB6" i="169" a="1"/>
  <c r="AB6" i="169" s="1"/>
  <c r="AB15" i="169" a="1"/>
  <c r="AB15" i="169" s="1"/>
  <c r="AB135" i="169" a="1"/>
  <c r="AB135" i="169" s="1"/>
  <c r="AB16" i="169" a="1"/>
  <c r="AB16" i="169" s="1"/>
  <c r="AB170" i="169" a="1"/>
  <c r="AB170" i="169" s="1"/>
  <c r="AB203" i="169" a="1"/>
  <c r="AB203" i="169" s="1"/>
  <c r="AC1" i="169"/>
  <c r="AC309" i="169" s="1" a="1"/>
  <c r="AC309" i="169" s="1"/>
  <c r="AB25" i="169" a="1"/>
  <c r="AB25" i="169" s="1"/>
  <c r="AB206" i="169" a="1"/>
  <c r="AB206" i="169" s="1"/>
  <c r="AB108" i="169" a="1"/>
  <c r="AB108" i="169" s="1"/>
  <c r="AB139" i="169" a="1"/>
  <c r="AB139" i="169" s="1"/>
  <c r="AB88" i="169" a="1"/>
  <c r="AB88" i="169" s="1"/>
  <c r="AB156" i="169" a="1"/>
  <c r="AB156" i="169" s="1"/>
  <c r="AB239" i="169" a="1"/>
  <c r="AB239" i="169" s="1"/>
  <c r="AB2" i="169" a="1"/>
  <c r="AB2" i="169" s="1"/>
  <c r="W2" i="169" s="1"/>
  <c r="AB10" i="169" a="1"/>
  <c r="AB10" i="169" s="1"/>
  <c r="AB13" i="169" a="1"/>
  <c r="AB13" i="169" s="1"/>
  <c r="AB26" i="169" a="1"/>
  <c r="AB26" i="169" s="1"/>
  <c r="AB327" i="169" a="1"/>
  <c r="AB327" i="169" s="1"/>
  <c r="AB324" i="169" a="1"/>
  <c r="AB324" i="169" s="1"/>
  <c r="AB302" i="169" a="1"/>
  <c r="AB302" i="169" s="1"/>
  <c r="AB299" i="169" a="1"/>
  <c r="AB299" i="169" s="1"/>
  <c r="AB267" i="169" a="1"/>
  <c r="AB267" i="169" s="1"/>
  <c r="AB263" i="169" a="1"/>
  <c r="AB263" i="169" s="1"/>
  <c r="AB242" i="169" a="1"/>
  <c r="AB242" i="169" s="1"/>
  <c r="AB238" i="169" a="1"/>
  <c r="AB238" i="169" s="1"/>
  <c r="AB225" i="169" a="1"/>
  <c r="AB225" i="169" s="1"/>
  <c r="AB220" i="169" a="1"/>
  <c r="AB220" i="169" s="1"/>
  <c r="AB318" i="169" a="1"/>
  <c r="AB318" i="169" s="1"/>
  <c r="AB315" i="169" a="1"/>
  <c r="AB315" i="169" s="1"/>
  <c r="AB293" i="169" a="1"/>
  <c r="AB293" i="169" s="1"/>
  <c r="AB279" i="169" a="1"/>
  <c r="AB279" i="169" s="1"/>
  <c r="AB255" i="169" a="1"/>
  <c r="AB255" i="169" s="1"/>
  <c r="AB230" i="169" a="1"/>
  <c r="AB230" i="169" s="1"/>
  <c r="AB290" i="169" a="1"/>
  <c r="AB290" i="169" s="1"/>
  <c r="AB251" i="169" a="1"/>
  <c r="AB251" i="169" s="1"/>
  <c r="AB331" i="169" a="1"/>
  <c r="AB331" i="169" s="1"/>
  <c r="AB328" i="169" a="1"/>
  <c r="AB328" i="169" s="1"/>
  <c r="AB325" i="169" a="1"/>
  <c r="AB325" i="169" s="1"/>
  <c r="AB303" i="169" a="1"/>
  <c r="AB303" i="169" s="1"/>
  <c r="AB300" i="169" a="1"/>
  <c r="AB300" i="169" s="1"/>
  <c r="AB322" i="169" a="1"/>
  <c r="AB322" i="169" s="1"/>
  <c r="AB319" i="169" a="1"/>
  <c r="AB319" i="169" s="1"/>
  <c r="AB297" i="169" a="1"/>
  <c r="AB297" i="169" s="1"/>
  <c r="AB329" i="169" a="1"/>
  <c r="AB329" i="169" s="1"/>
  <c r="AB333" i="169" a="1"/>
  <c r="AB333" i="169" s="1"/>
  <c r="AB306" i="169" a="1"/>
  <c r="AB306" i="169" s="1"/>
  <c r="AB304" i="169" a="1"/>
  <c r="AB304" i="169" s="1"/>
  <c r="AB289" i="169" a="1"/>
  <c r="AB289" i="169" s="1"/>
  <c r="AB229" i="169" a="1"/>
  <c r="AB229" i="169" s="1"/>
  <c r="AB223" i="169" a="1"/>
  <c r="AB223" i="169" s="1"/>
  <c r="AB308" i="169" a="1"/>
  <c r="AB308" i="169" s="1"/>
  <c r="AB287" i="169" a="1"/>
  <c r="AB287" i="169" s="1"/>
  <c r="AB249" i="169" a="1"/>
  <c r="AB249" i="169" s="1"/>
  <c r="AB246" i="169" a="1"/>
  <c r="AB246" i="169" s="1"/>
  <c r="AB235" i="169" a="1"/>
  <c r="AB235" i="169" s="1"/>
  <c r="AB232" i="169" a="1"/>
  <c r="AB232" i="169" s="1"/>
  <c r="AB298" i="169" a="1"/>
  <c r="AB298" i="169" s="1"/>
  <c r="AB294" i="169" a="1"/>
  <c r="AB294" i="169" s="1"/>
  <c r="AB282" i="169" a="1"/>
  <c r="AB282" i="169" s="1"/>
  <c r="AB277" i="169" a="1"/>
  <c r="AB277" i="169" s="1"/>
  <c r="AB269" i="169" a="1"/>
  <c r="AB269" i="169" s="1"/>
  <c r="AB266" i="169" a="1"/>
  <c r="AB266" i="169" s="1"/>
  <c r="AB252" i="169" a="1"/>
  <c r="AB252" i="169" s="1"/>
  <c r="AB312" i="169" a="1"/>
  <c r="AB312" i="169" s="1"/>
  <c r="AB296" i="169" a="1"/>
  <c r="AB296" i="169" s="1"/>
  <c r="AB272" i="169" a="1"/>
  <c r="AB272" i="169" s="1"/>
  <c r="AB330" i="169" a="1"/>
  <c r="AB330" i="169" s="1"/>
  <c r="AB321" i="169" a="1"/>
  <c r="AB321" i="169" s="1"/>
  <c r="AB280" i="169" a="1"/>
  <c r="AB280" i="169" s="1"/>
  <c r="AB323" i="169" a="1"/>
  <c r="AB323" i="169" s="1"/>
  <c r="AB314" i="169" a="1"/>
  <c r="AB314" i="169" s="1"/>
  <c r="AB285" i="169" a="1"/>
  <c r="AB285" i="169" s="1"/>
  <c r="AB258" i="169" a="1"/>
  <c r="AB258" i="169" s="1"/>
  <c r="AB244" i="169" a="1"/>
  <c r="AB244" i="169" s="1"/>
  <c r="AB316" i="169" a="1"/>
  <c r="AB316" i="169" s="1"/>
  <c r="AB292" i="169" a="1"/>
  <c r="AB292" i="169" s="1"/>
  <c r="AB332" i="169" a="1"/>
  <c r="AB332" i="169" s="1"/>
  <c r="AB283" i="169" a="1"/>
  <c r="AB283" i="169" s="1"/>
  <c r="AB275" i="169" a="1"/>
  <c r="AB275" i="169" s="1"/>
  <c r="AB224" i="169" a="1"/>
  <c r="AB224" i="169" s="1"/>
  <c r="AB320" i="169" a="1"/>
  <c r="AB320" i="169" s="1"/>
  <c r="AB305" i="169" a="1"/>
  <c r="AB305" i="169" s="1"/>
  <c r="AB301" i="169" a="1"/>
  <c r="AB301" i="169" s="1"/>
  <c r="AB237" i="169" a="1"/>
  <c r="AB237" i="169" s="1"/>
  <c r="AB226" i="169" a="1"/>
  <c r="AB226" i="169" s="1"/>
  <c r="AB326" i="169" a="1"/>
  <c r="AB326" i="169" s="1"/>
  <c r="AB278" i="169" a="1"/>
  <c r="AB278" i="169" s="1"/>
  <c r="AB270" i="169" a="1"/>
  <c r="AB270" i="169" s="1"/>
  <c r="AB265" i="169" a="1"/>
  <c r="AB265" i="169" s="1"/>
  <c r="AB233" i="169" a="1"/>
  <c r="AB233" i="169" s="1"/>
  <c r="AB219" i="169" a="1"/>
  <c r="AB219" i="169" s="1"/>
  <c r="AB192" i="169" a="1"/>
  <c r="AB192" i="169" s="1"/>
  <c r="AB260" i="169" a="1"/>
  <c r="AB260" i="169" s="1"/>
  <c r="AB248" i="169" a="1"/>
  <c r="AB248" i="169" s="1"/>
  <c r="AB214" i="169" a="1"/>
  <c r="AB214" i="169" s="1"/>
  <c r="AB240" i="169" a="1"/>
  <c r="AB240" i="169" s="1"/>
  <c r="AB222" i="169" a="1"/>
  <c r="AB222" i="169" s="1"/>
  <c r="AB313" i="169" a="1"/>
  <c r="AB313" i="169" s="1"/>
  <c r="AB250" i="169" a="1"/>
  <c r="AB250" i="169" s="1"/>
  <c r="AB286" i="169" a="1"/>
  <c r="AB286" i="169" s="1"/>
  <c r="AB264" i="169" a="1"/>
  <c r="AB264" i="169" s="1"/>
  <c r="AB262" i="169" a="1"/>
  <c r="AB262" i="169" s="1"/>
  <c r="AB236" i="169" a="1"/>
  <c r="AB236" i="169" s="1"/>
  <c r="AB208" i="169" a="1"/>
  <c r="AB208" i="169" s="1"/>
  <c r="AB257" i="169" a="1"/>
  <c r="AB257" i="169" s="1"/>
  <c r="AB234" i="169" a="1"/>
  <c r="AB234" i="169" s="1"/>
  <c r="AB193" i="169" a="1"/>
  <c r="AB193" i="169" s="1"/>
  <c r="AB181" i="169" a="1"/>
  <c r="AB181" i="169" s="1"/>
  <c r="AB178" i="169" a="1"/>
  <c r="AB178" i="169" s="1"/>
  <c r="AB159" i="169" a="1"/>
  <c r="AB159" i="169" s="1"/>
  <c r="AB311" i="169" a="1"/>
  <c r="AB311" i="169" s="1"/>
  <c r="AB291" i="169" a="1"/>
  <c r="AB291" i="169" s="1"/>
  <c r="AB256" i="169" a="1"/>
  <c r="AB256" i="169" s="1"/>
  <c r="AB231" i="169" a="1"/>
  <c r="AB231" i="169" s="1"/>
  <c r="AB217" i="169" a="1"/>
  <c r="AB217" i="169" s="1"/>
  <c r="AB215" i="169" a="1"/>
  <c r="AB215" i="169" s="1"/>
  <c r="AB204" i="169" a="1"/>
  <c r="AB204" i="169" s="1"/>
  <c r="AB185" i="169" a="1"/>
  <c r="AB185" i="169" s="1"/>
  <c r="AB243" i="169" a="1"/>
  <c r="AB243" i="169" s="1"/>
  <c r="AB211" i="169" a="1"/>
  <c r="AB211" i="169" s="1"/>
  <c r="AB196" i="169" a="1"/>
  <c r="AB196" i="169" s="1"/>
  <c r="AB152" i="169" a="1"/>
  <c r="AB152" i="169" s="1"/>
  <c r="AB130" i="169" a="1"/>
  <c r="AB130" i="169" s="1"/>
  <c r="AB274" i="169" a="1"/>
  <c r="AB274" i="169" s="1"/>
  <c r="AB194" i="169" a="1"/>
  <c r="AB194" i="169" s="1"/>
  <c r="AB184" i="169" a="1"/>
  <c r="AB184" i="169" s="1"/>
  <c r="AB179" i="169" a="1"/>
  <c r="AB179" i="169" s="1"/>
  <c r="AB166" i="169" a="1"/>
  <c r="AB166" i="169" s="1"/>
  <c r="AB161" i="169" a="1"/>
  <c r="AB161" i="169" s="1"/>
  <c r="AB149" i="169" a="1"/>
  <c r="AB149" i="169" s="1"/>
  <c r="AB122" i="169" a="1"/>
  <c r="AB122" i="169" s="1"/>
  <c r="AB117" i="169" a="1"/>
  <c r="AB117" i="169" s="1"/>
  <c r="AB112" i="169" a="1"/>
  <c r="AB112" i="169" s="1"/>
  <c r="AB107" i="169" a="1"/>
  <c r="AB107" i="169" s="1"/>
  <c r="AB102" i="169" a="1"/>
  <c r="AB102" i="169" s="1"/>
  <c r="AB97" i="169" a="1"/>
  <c r="AB97" i="169" s="1"/>
  <c r="AB247" i="169" a="1"/>
  <c r="AB247" i="169" s="1"/>
  <c r="AB268" i="169" a="1"/>
  <c r="AB268" i="169" s="1"/>
  <c r="AB218" i="169" a="1"/>
  <c r="AB218" i="169" s="1"/>
  <c r="AB199" i="169" a="1"/>
  <c r="AB199" i="169" s="1"/>
  <c r="AB146" i="169" a="1"/>
  <c r="AB146" i="169" s="1"/>
  <c r="AB197" i="169" a="1"/>
  <c r="AB197" i="169" s="1"/>
  <c r="AB177" i="169" a="1"/>
  <c r="AB177" i="169" s="1"/>
  <c r="AB172" i="169" a="1"/>
  <c r="AB172" i="169" s="1"/>
  <c r="AB150" i="169" a="1"/>
  <c r="AB150" i="169" s="1"/>
  <c r="AB213" i="169" a="1"/>
  <c r="AB213" i="169" s="1"/>
  <c r="AB190" i="169" a="1"/>
  <c r="AB190" i="169" s="1"/>
  <c r="AB180" i="169" a="1"/>
  <c r="AB180" i="169" s="1"/>
  <c r="AB309" i="169" a="1"/>
  <c r="AB309" i="169" s="1"/>
  <c r="AB253" i="169" a="1"/>
  <c r="AB253" i="169" s="1"/>
  <c r="AB227" i="169" a="1"/>
  <c r="AB227" i="169" s="1"/>
  <c r="AB173" i="169" a="1"/>
  <c r="AB173" i="169" s="1"/>
  <c r="AB157" i="169" a="1"/>
  <c r="AB157" i="169" s="1"/>
  <c r="AB155" i="169" a="1"/>
  <c r="AB155" i="169" s="1"/>
  <c r="AB151" i="169" a="1"/>
  <c r="AB151" i="169" s="1"/>
  <c r="AB284" i="169" a="1"/>
  <c r="AB284" i="169" s="1"/>
  <c r="AB259" i="169" a="1"/>
  <c r="AB259" i="169" s="1"/>
  <c r="AB207" i="169" a="1"/>
  <c r="AB207" i="169" s="1"/>
  <c r="AB201" i="169" a="1"/>
  <c r="AB201" i="169" s="1"/>
  <c r="AB175" i="169" a="1"/>
  <c r="AB175" i="169" s="1"/>
  <c r="AB137" i="169" a="1"/>
  <c r="AB137" i="169" s="1"/>
  <c r="AB126" i="169" a="1"/>
  <c r="AB126" i="169" s="1"/>
  <c r="AB120" i="169" a="1"/>
  <c r="AB120" i="169" s="1"/>
  <c r="AB95" i="169" a="1"/>
  <c r="AB95" i="169" s="1"/>
  <c r="AB92" i="169" a="1"/>
  <c r="AB92" i="169" s="1"/>
  <c r="AB81" i="169" a="1"/>
  <c r="AB81" i="169" s="1"/>
  <c r="AB74" i="169" a="1"/>
  <c r="AB74" i="169" s="1"/>
  <c r="AB67" i="169" a="1"/>
  <c r="AB67" i="169" s="1"/>
  <c r="AB59" i="169" a="1"/>
  <c r="AB59" i="169" s="1"/>
  <c r="AB34" i="169" a="1"/>
  <c r="AB34" i="169" s="1"/>
  <c r="AB147" i="169" a="1"/>
  <c r="AB147" i="169" s="1"/>
  <c r="AB132" i="169" a="1"/>
  <c r="AB132" i="169" s="1"/>
  <c r="AB129" i="169" a="1"/>
  <c r="AB129" i="169" s="1"/>
  <c r="AB114" i="169" a="1"/>
  <c r="AB114" i="169" s="1"/>
  <c r="AB307" i="169" a="1"/>
  <c r="AB307" i="169" s="1"/>
  <c r="AB273" i="169" a="1"/>
  <c r="AB273" i="169" s="1"/>
  <c r="AB245" i="169" a="1"/>
  <c r="AB245" i="169" s="1"/>
  <c r="AB221" i="169" a="1"/>
  <c r="AB221" i="169" s="1"/>
  <c r="AB210" i="169" a="1"/>
  <c r="AB210" i="169" s="1"/>
  <c r="AB182" i="169" a="1"/>
  <c r="AB182" i="169" s="1"/>
  <c r="AB105" i="169" a="1"/>
  <c r="AB105" i="169" s="1"/>
  <c r="AB89" i="169" a="1"/>
  <c r="AB89" i="169" s="1"/>
  <c r="AB187" i="169" a="1"/>
  <c r="AB187" i="169" s="1"/>
  <c r="AB163" i="169" a="1"/>
  <c r="AB163" i="169" s="1"/>
  <c r="AB281" i="169" a="1"/>
  <c r="AB281" i="169" s="1"/>
  <c r="AB154" i="169" a="1"/>
  <c r="AB154" i="169" s="1"/>
  <c r="AB317" i="169" a="1"/>
  <c r="AB317" i="169" s="1"/>
  <c r="AB216" i="169" a="1"/>
  <c r="AB216" i="169" s="1"/>
  <c r="AB174" i="169" a="1"/>
  <c r="AB174" i="169" s="1"/>
  <c r="AB160" i="169" a="1"/>
  <c r="AB160" i="169" s="1"/>
  <c r="AB148" i="169" a="1"/>
  <c r="AB148" i="169" s="1"/>
  <c r="AB295" i="169" a="1"/>
  <c r="AB295" i="169" s="1"/>
  <c r="AB145" i="169" a="1"/>
  <c r="AB145" i="169" s="1"/>
  <c r="AB123" i="169" a="1"/>
  <c r="AB123" i="169" s="1"/>
  <c r="AB98" i="169" a="1"/>
  <c r="AB98" i="169" s="1"/>
  <c r="AB63" i="169" a="1"/>
  <c r="AB63" i="169" s="1"/>
  <c r="AB60" i="169" a="1"/>
  <c r="AB60" i="169" s="1"/>
  <c r="AB42" i="169" a="1"/>
  <c r="AB42" i="169" s="1"/>
  <c r="AB24" i="169" a="1"/>
  <c r="AB24" i="169" s="1"/>
  <c r="W1" i="169"/>
  <c r="AB254" i="169" a="1"/>
  <c r="AB254" i="169" s="1"/>
  <c r="AB121" i="169" a="1"/>
  <c r="AB121" i="169" s="1"/>
  <c r="AB110" i="169" a="1"/>
  <c r="AB110" i="169" s="1"/>
  <c r="AB28" i="169" a="1"/>
  <c r="AB28" i="169" s="1"/>
  <c r="AB288" i="169" a="1"/>
  <c r="AB288" i="169" s="1"/>
  <c r="AB169" i="169" a="1"/>
  <c r="AB169" i="169" s="1"/>
  <c r="AB32" i="169" a="1"/>
  <c r="AB32" i="169" s="1"/>
  <c r="AB209" i="169" a="1"/>
  <c r="AB209" i="169" s="1"/>
  <c r="AB165" i="169" a="1"/>
  <c r="AB165" i="169" s="1"/>
  <c r="AB176" i="169" a="1"/>
  <c r="AB176" i="169" s="1"/>
  <c r="AB158" i="169" a="1"/>
  <c r="AB158" i="169" s="1"/>
  <c r="AB138" i="169" a="1"/>
  <c r="AB138" i="169" s="1"/>
  <c r="AB136" i="169" a="1"/>
  <c r="AB136" i="169" s="1"/>
  <c r="AB94" i="169" a="1"/>
  <c r="AB94" i="169" s="1"/>
  <c r="AB310" i="169" a="1"/>
  <c r="AB310" i="169" s="1"/>
  <c r="AB261" i="169" a="1"/>
  <c r="AB261" i="169" s="1"/>
  <c r="AB191" i="169" a="1"/>
  <c r="AB191" i="169" s="1"/>
  <c r="AB142" i="169" a="1"/>
  <c r="AB142" i="169" s="1"/>
  <c r="AB124" i="169" a="1"/>
  <c r="AB124" i="169" s="1"/>
  <c r="AB113" i="169" a="1"/>
  <c r="AB113" i="169" s="1"/>
  <c r="AB106" i="169" a="1"/>
  <c r="AB106" i="169" s="1"/>
  <c r="AB84" i="169" a="1"/>
  <c r="AB84" i="169" s="1"/>
  <c r="AB29" i="169" a="1"/>
  <c r="AB29" i="169" s="1"/>
  <c r="AB22" i="169" a="1"/>
  <c r="AB22" i="169" s="1"/>
  <c r="AB111" i="169" a="1"/>
  <c r="AB111" i="169" s="1"/>
  <c r="AB104" i="169" a="1"/>
  <c r="AB104" i="169" s="1"/>
  <c r="AB82" i="169" a="1"/>
  <c r="AB82" i="169" s="1"/>
  <c r="AB79" i="169" a="1"/>
  <c r="AB79" i="169" s="1"/>
  <c r="AB76" i="169" a="1"/>
  <c r="AB76" i="169" s="1"/>
  <c r="AB144" i="169" a="1"/>
  <c r="AB144" i="169" s="1"/>
  <c r="AB141" i="169" a="1"/>
  <c r="AB141" i="169" s="1"/>
  <c r="AB90" i="169" a="1"/>
  <c r="AB90" i="169" s="1"/>
  <c r="AB85" i="169" a="1"/>
  <c r="AB85" i="169" s="1"/>
  <c r="AB56" i="169" a="1"/>
  <c r="AB56" i="169" s="1"/>
  <c r="AB54" i="169" a="1"/>
  <c r="AB54" i="169" s="1"/>
  <c r="AB183" i="169" a="1"/>
  <c r="AB183" i="169" s="1"/>
  <c r="AB128" i="169" a="1"/>
  <c r="AB128" i="169" s="1"/>
  <c r="AB103" i="169" a="1"/>
  <c r="AB103" i="169" s="1"/>
  <c r="AB68" i="169" a="1"/>
  <c r="AB68" i="169" s="1"/>
  <c r="AB52" i="169" a="1"/>
  <c r="AB52" i="169" s="1"/>
  <c r="AB45" i="169" a="1"/>
  <c r="AB45" i="169" s="1"/>
  <c r="AB195" i="169" a="1"/>
  <c r="AB195" i="169" s="1"/>
  <c r="AB134" i="169" a="1"/>
  <c r="AB134" i="169" s="1"/>
  <c r="AB131" i="169" a="1"/>
  <c r="AB131" i="169" s="1"/>
  <c r="AB87" i="169" a="1"/>
  <c r="AB87" i="169" s="1"/>
  <c r="AB80" i="169" a="1"/>
  <c r="AB80" i="169" s="1"/>
  <c r="AB66" i="169" a="1"/>
  <c r="AB66" i="169" s="1"/>
  <c r="AB43" i="169" a="1"/>
  <c r="AB43" i="169" s="1"/>
  <c r="AB38" i="169" a="1"/>
  <c r="AB38" i="169" s="1"/>
  <c r="AB125" i="169" a="1"/>
  <c r="AB125" i="169" s="1"/>
  <c r="AB100" i="169" a="1"/>
  <c r="AB100" i="169" s="1"/>
  <c r="AB70" i="169" a="1"/>
  <c r="AB70" i="169" s="1"/>
  <c r="AB36" i="169" a="1"/>
  <c r="AB36" i="169" s="1"/>
  <c r="AB188" i="169" a="1"/>
  <c r="AB188" i="169" s="1"/>
  <c r="AB171" i="169" a="1"/>
  <c r="AB171" i="169" s="1"/>
  <c r="AB77" i="169" a="1"/>
  <c r="AB77" i="169" s="1"/>
  <c r="AB12" i="169" a="1"/>
  <c r="AB12" i="169" s="1"/>
  <c r="AB5" i="169" a="1"/>
  <c r="AB5" i="169" s="1"/>
  <c r="AB212" i="169" a="1"/>
  <c r="AB212" i="169" s="1"/>
  <c r="AB200" i="169" a="1"/>
  <c r="AB200" i="169" s="1"/>
  <c r="AB167" i="169" a="1"/>
  <c r="AB167" i="169" s="1"/>
  <c r="AB118" i="169" a="1"/>
  <c r="AB118" i="169" s="1"/>
  <c r="AB93" i="169" a="1"/>
  <c r="AB93" i="169" s="1"/>
  <c r="AB49" i="169" a="1"/>
  <c r="AB49" i="169" s="1"/>
  <c r="AB33" i="169" a="1"/>
  <c r="AB33" i="169" s="1"/>
  <c r="AB23" i="169" a="1"/>
  <c r="AB23" i="169" s="1"/>
  <c r="AB14" i="169" a="1"/>
  <c r="AB14" i="169" s="1"/>
  <c r="AB9" i="169" a="1"/>
  <c r="AB9" i="169" s="1"/>
  <c r="AB21" i="169" a="1"/>
  <c r="AB21" i="169" s="1"/>
  <c r="AB4" i="169" a="1"/>
  <c r="AB4" i="169" s="1"/>
  <c r="AB133" i="169" a="1"/>
  <c r="AB133" i="169" s="1"/>
  <c r="AB99" i="169" a="1"/>
  <c r="AB99" i="169" s="1"/>
  <c r="AB46" i="169" a="1"/>
  <c r="AB46" i="169" s="1"/>
  <c r="AB228" i="169" a="1"/>
  <c r="AB228" i="169" s="1"/>
  <c r="AB83" i="169" a="1"/>
  <c r="AB83" i="169" s="1"/>
  <c r="AB51" i="169" a="1"/>
  <c r="AB51" i="169" s="1"/>
  <c r="AB44" i="169" a="1"/>
  <c r="AB44" i="169" s="1"/>
  <c r="AB37" i="169" a="1"/>
  <c r="AB37" i="169" s="1"/>
  <c r="AB96" i="169" a="1"/>
  <c r="AB96" i="169" s="1"/>
  <c r="AB39" i="169" a="1"/>
  <c r="AB39" i="169" s="1"/>
  <c r="AB86" i="169" a="1"/>
  <c r="AB86" i="169" s="1"/>
  <c r="AB61" i="169" a="1"/>
  <c r="AB61" i="169" s="1"/>
  <c r="AB35" i="169" a="1"/>
  <c r="AB35" i="169" s="1"/>
  <c r="AB19" i="169" a="1"/>
  <c r="AB19" i="169" s="1"/>
  <c r="AB73" i="169" a="1"/>
  <c r="AB73" i="169" s="1"/>
  <c r="AB64" i="169" a="1"/>
  <c r="AB64" i="169" s="1"/>
  <c r="AB17" i="169" a="1"/>
  <c r="AB17" i="169" s="1"/>
  <c r="AB198" i="169" a="1"/>
  <c r="AB198" i="169" s="1"/>
  <c r="AB189" i="169" a="1"/>
  <c r="AB189" i="169" s="1"/>
  <c r="AB41" i="169" a="1"/>
  <c r="AB41" i="169" s="1"/>
  <c r="AB30" i="169" a="1"/>
  <c r="AB30" i="169" s="1"/>
  <c r="AB7" i="169" a="1"/>
  <c r="AB7" i="169" s="1"/>
  <c r="AB241" i="169" a="1"/>
  <c r="AB241" i="169" s="1"/>
  <c r="AB140" i="169" a="1"/>
  <c r="AB140" i="169" s="1"/>
  <c r="AB127" i="169" a="1"/>
  <c r="AB127" i="169" s="1"/>
  <c r="AB91" i="169" a="1"/>
  <c r="AB91" i="169" s="1"/>
  <c r="AB20" i="169" a="1"/>
  <c r="AB20" i="169" s="1"/>
  <c r="AB18" i="169" a="1"/>
  <c r="AB18" i="169" s="1"/>
  <c r="AB8" i="169" a="1"/>
  <c r="AB8" i="169" s="1"/>
  <c r="AB205" i="169" a="1"/>
  <c r="AB205" i="169" s="1"/>
  <c r="AB162" i="169" a="1"/>
  <c r="AB162" i="169" s="1"/>
  <c r="AB202" i="169" a="1"/>
  <c r="AB202" i="169" s="1"/>
  <c r="AB168" i="169" a="1"/>
  <c r="AB168" i="169" s="1"/>
  <c r="AB115" i="169" a="1"/>
  <c r="AB115" i="169" s="1"/>
  <c r="AB153" i="169" a="1"/>
  <c r="AB153" i="169" s="1"/>
  <c r="AC60" i="169" a="1"/>
  <c r="AC60" i="169" s="1"/>
  <c r="AB65" i="169" a="1"/>
  <c r="AB65" i="169" s="1"/>
  <c r="AB71" i="169" a="1"/>
  <c r="AB71" i="169" s="1"/>
  <c r="AC88" i="169" a="1"/>
  <c r="AC88" i="169" s="1"/>
  <c r="AB119" i="169" a="1"/>
  <c r="AB119" i="169" s="1"/>
  <c r="AC129" i="169" a="1"/>
  <c r="AC129" i="169" s="1"/>
  <c r="AC160" i="169" a="1"/>
  <c r="AC160" i="169" s="1"/>
  <c r="AC193" i="169" a="1"/>
  <c r="AC193" i="169" s="1"/>
  <c r="AB11" i="169" a="1"/>
  <c r="AB11" i="169" s="1"/>
  <c r="AC20" i="169" a="1"/>
  <c r="AC20" i="169" s="1"/>
  <c r="AB31" i="169" a="1"/>
  <c r="AB31" i="169" s="1"/>
  <c r="AC71" i="169" a="1"/>
  <c r="AC71" i="169" s="1"/>
  <c r="AC77" i="169" a="1"/>
  <c r="AC77" i="169" s="1"/>
  <c r="AC83" i="169" a="1"/>
  <c r="AC83" i="169" s="1"/>
  <c r="AC95" i="169" a="1"/>
  <c r="AC95" i="169" s="1"/>
  <c r="AC109" i="169" a="1"/>
  <c r="AC109" i="169" s="1"/>
  <c r="AB143" i="169" a="1"/>
  <c r="AB143" i="169" s="1"/>
  <c r="AB271" i="169" a="1"/>
  <c r="AB271" i="169" s="1"/>
  <c r="AC91" i="169" a="1"/>
  <c r="AC91" i="169" s="1"/>
  <c r="AC30" i="169" a="1"/>
  <c r="AC30" i="169" s="1"/>
  <c r="AB55" i="169" a="1"/>
  <c r="AB55" i="169" s="1"/>
  <c r="AC11" i="169" a="1"/>
  <c r="AC11" i="169" s="1"/>
  <c r="AC27" i="169" a="1"/>
  <c r="AC27" i="169" s="1"/>
  <c r="AC120" i="169" a="1"/>
  <c r="AC120" i="169" s="1"/>
  <c r="AB276" i="169" a="1"/>
  <c r="AB276" i="169" s="1"/>
  <c r="AC36" i="169" a="1"/>
  <c r="AC36" i="169" s="1"/>
  <c r="AC41" i="169" a="1"/>
  <c r="AC41" i="169" s="1"/>
  <c r="AC59" i="169" a="1"/>
  <c r="AC59" i="169" s="1"/>
  <c r="AC69" i="169" a="1"/>
  <c r="AC69" i="169" s="1"/>
  <c r="AC16" i="169" a="1"/>
  <c r="AC16" i="169" s="1"/>
  <c r="AC42" i="169" a="1"/>
  <c r="AC42" i="169" s="1"/>
  <c r="AB109" i="169" a="1"/>
  <c r="AB109" i="169" s="1"/>
  <c r="AC8" i="169" a="1"/>
  <c r="AC8" i="169" s="1"/>
  <c r="AB78" i="169" a="1"/>
  <c r="AB78" i="169" s="1"/>
  <c r="AC90" i="169" a="1"/>
  <c r="AC90" i="169" s="1"/>
  <c r="AB164" i="169" a="1"/>
  <c r="AB164" i="169" s="1"/>
  <c r="I3" i="169"/>
  <c r="Y1" i="169" s="1"/>
  <c r="Z1" i="169"/>
  <c r="AA1" i="169"/>
  <c r="AC1" i="168"/>
  <c r="AB1" i="168"/>
  <c r="AA1" i="168"/>
  <c r="Z1" i="168"/>
  <c r="I3" i="168"/>
  <c r="Y1" i="168" s="1"/>
  <c r="AC284" i="167" a="1"/>
  <c r="AC284" i="167" s="1"/>
  <c r="AC34" i="167" a="1"/>
  <c r="AC34" i="167" s="1"/>
  <c r="AC104" i="167" a="1"/>
  <c r="AC104" i="167" s="1"/>
  <c r="AA43" i="167" a="1"/>
  <c r="AA43" i="167" s="1"/>
  <c r="Z270" i="167" a="1"/>
  <c r="Z270" i="167" s="1"/>
  <c r="Z97" i="167" a="1"/>
  <c r="Z97" i="167" s="1"/>
  <c r="Z46" i="167" a="1"/>
  <c r="Z46" i="167" s="1"/>
  <c r="Z29" i="167" a="1"/>
  <c r="Z29" i="167" s="1"/>
  <c r="Z100" i="167" a="1"/>
  <c r="Z100" i="167" s="1"/>
  <c r="Y331" i="167" a="1"/>
  <c r="Y331" i="167" s="1"/>
  <c r="Y326" i="167" a="1"/>
  <c r="Y326" i="167" s="1"/>
  <c r="Y321" i="167" a="1"/>
  <c r="Y321" i="167" s="1"/>
  <c r="Y316" i="167" a="1"/>
  <c r="Y316" i="167" s="1"/>
  <c r="Y311" i="167" a="1"/>
  <c r="Y311" i="167" s="1"/>
  <c r="Y306" i="167" a="1"/>
  <c r="Y306" i="167" s="1"/>
  <c r="Y301" i="167" a="1"/>
  <c r="Y301" i="167" s="1"/>
  <c r="Y296" i="167" a="1"/>
  <c r="Y296" i="167" s="1"/>
  <c r="Y291" i="167" a="1"/>
  <c r="Y291" i="167" s="1"/>
  <c r="Y286" i="167" a="1"/>
  <c r="Y286" i="167" s="1"/>
  <c r="Y281" i="167" a="1"/>
  <c r="Y281" i="167" s="1"/>
  <c r="Y276" i="167" a="1"/>
  <c r="Y276" i="167" s="1"/>
  <c r="Y271" i="167" a="1"/>
  <c r="Y271" i="167" s="1"/>
  <c r="Y266" i="167" a="1"/>
  <c r="Y266" i="167" s="1"/>
  <c r="Y261" i="167" a="1"/>
  <c r="Y261" i="167" s="1"/>
  <c r="Y256" i="167" a="1"/>
  <c r="Y256" i="167" s="1"/>
  <c r="Y251" i="167" a="1"/>
  <c r="Y251" i="167" s="1"/>
  <c r="Y246" i="167" a="1"/>
  <c r="Y246" i="167" s="1"/>
  <c r="Y241" i="167" a="1"/>
  <c r="Y241" i="167" s="1"/>
  <c r="Y236" i="167" a="1"/>
  <c r="Y236" i="167" s="1"/>
  <c r="Y231" i="167" a="1"/>
  <c r="Y231" i="167" s="1"/>
  <c r="Y333" i="167" a="1"/>
  <c r="Y333" i="167" s="1"/>
  <c r="Y328" i="167" a="1"/>
  <c r="Y328" i="167" s="1"/>
  <c r="Y323" i="167" a="1"/>
  <c r="Y323" i="167" s="1"/>
  <c r="Y318" i="167" a="1"/>
  <c r="Y318" i="167" s="1"/>
  <c r="Y313" i="167" a="1"/>
  <c r="Y313" i="167" s="1"/>
  <c r="Y308" i="167" a="1"/>
  <c r="Y308" i="167" s="1"/>
  <c r="Y303" i="167" a="1"/>
  <c r="Y303" i="167" s="1"/>
  <c r="Y298" i="167" a="1"/>
  <c r="Y298" i="167" s="1"/>
  <c r="Y293" i="167" a="1"/>
  <c r="Y293" i="167" s="1"/>
  <c r="Y288" i="167" a="1"/>
  <c r="Y288" i="167" s="1"/>
  <c r="Y283" i="167" a="1"/>
  <c r="Y283" i="167" s="1"/>
  <c r="Y278" i="167" a="1"/>
  <c r="Y278" i="167" s="1"/>
  <c r="Y273" i="167" a="1"/>
  <c r="Y273" i="167" s="1"/>
  <c r="Y268" i="167" a="1"/>
  <c r="Y268" i="167" s="1"/>
  <c r="Y250" i="167" a="1"/>
  <c r="Y250" i="167" s="1"/>
  <c r="Y245" i="167" a="1"/>
  <c r="Y245" i="167" s="1"/>
  <c r="Y234" i="167" a="1"/>
  <c r="Y234" i="167" s="1"/>
  <c r="Y325" i="167" a="1"/>
  <c r="Y325" i="167" s="1"/>
  <c r="Y320" i="167" a="1"/>
  <c r="Y320" i="167" s="1"/>
  <c r="Y315" i="167" a="1"/>
  <c r="Y315" i="167" s="1"/>
  <c r="Y310" i="167" a="1"/>
  <c r="Y310" i="167" s="1"/>
  <c r="Y305" i="167" a="1"/>
  <c r="Y305" i="167" s="1"/>
  <c r="Y300" i="167" a="1"/>
  <c r="Y300" i="167" s="1"/>
  <c r="Y295" i="167" a="1"/>
  <c r="Y295" i="167" s="1"/>
  <c r="Y290" i="167" a="1"/>
  <c r="Y290" i="167" s="1"/>
  <c r="Y285" i="167" a="1"/>
  <c r="Y285" i="167" s="1"/>
  <c r="Y280" i="167" a="1"/>
  <c r="Y280" i="167" s="1"/>
  <c r="Y263" i="167" a="1"/>
  <c r="Y263" i="167" s="1"/>
  <c r="Y330" i="167" a="1"/>
  <c r="Y330" i="167" s="1"/>
  <c r="Y269" i="167" a="1"/>
  <c r="Y269" i="167" s="1"/>
  <c r="Y265" i="167" a="1"/>
  <c r="Y265" i="167" s="1"/>
  <c r="Y259" i="167" a="1"/>
  <c r="Y259" i="167" s="1"/>
  <c r="Y324" i="167" a="1"/>
  <c r="Y324" i="167" s="1"/>
  <c r="Y319" i="167" a="1"/>
  <c r="Y319" i="167" s="1"/>
  <c r="Y314" i="167" a="1"/>
  <c r="Y314" i="167" s="1"/>
  <c r="Y309" i="167" a="1"/>
  <c r="Y309" i="167" s="1"/>
  <c r="Y304" i="167" a="1"/>
  <c r="Y304" i="167" s="1"/>
  <c r="Y299" i="167" a="1"/>
  <c r="Y299" i="167" s="1"/>
  <c r="Y294" i="167" a="1"/>
  <c r="Y294" i="167" s="1"/>
  <c r="Y289" i="167" a="1"/>
  <c r="Y289" i="167" s="1"/>
  <c r="Y284" i="167" a="1"/>
  <c r="Y284" i="167" s="1"/>
  <c r="Y279" i="167" a="1"/>
  <c r="Y279" i="167" s="1"/>
  <c r="Y277" i="167" a="1"/>
  <c r="Y277" i="167" s="1"/>
  <c r="Y235" i="167" a="1"/>
  <c r="Y235" i="167" s="1"/>
  <c r="Y329" i="167" a="1"/>
  <c r="Y329" i="167" s="1"/>
  <c r="Y257" i="167" a="1"/>
  <c r="Y257" i="167" s="1"/>
  <c r="Y244" i="167" a="1"/>
  <c r="Y244" i="167" s="1"/>
  <c r="Y233" i="167" a="1"/>
  <c r="Y233" i="167" s="1"/>
  <c r="Y207" i="167" a="1"/>
  <c r="Y207" i="167" s="1"/>
  <c r="Y249" i="167" a="1"/>
  <c r="Y249" i="167" s="1"/>
  <c r="Y227" i="167" a="1"/>
  <c r="Y227" i="167" s="1"/>
  <c r="Y202" i="167" a="1"/>
  <c r="Y202" i="167" s="1"/>
  <c r="Y297" i="167" a="1"/>
  <c r="Y297" i="167" s="1"/>
  <c r="Y274" i="167" a="1"/>
  <c r="Y274" i="167" s="1"/>
  <c r="Y264" i="167" a="1"/>
  <c r="Y264" i="167" s="1"/>
  <c r="Y230" i="167" a="1"/>
  <c r="Y230" i="167" s="1"/>
  <c r="Y228" i="167" a="1"/>
  <c r="Y228" i="167" s="1"/>
  <c r="Y226" i="167" a="1"/>
  <c r="Y226" i="167" s="1"/>
  <c r="Y214" i="167" a="1"/>
  <c r="Y214" i="167" s="1"/>
  <c r="Y183" i="167" a="1"/>
  <c r="Y183" i="167" s="1"/>
  <c r="Y158" i="167" a="1"/>
  <c r="Y158" i="167" s="1"/>
  <c r="Y258" i="167" a="1"/>
  <c r="Y258" i="167" s="1"/>
  <c r="Y188" i="167" a="1"/>
  <c r="Y188" i="167" s="1"/>
  <c r="Y332" i="167" a="1"/>
  <c r="Y332" i="167" s="1"/>
  <c r="Y185" i="167" a="1"/>
  <c r="Y185" i="167" s="1"/>
  <c r="Y128" i="167" a="1"/>
  <c r="Y128" i="167" s="1"/>
  <c r="Y112" i="167" a="1"/>
  <c r="Y112" i="167" s="1"/>
  <c r="Y94" i="167" a="1"/>
  <c r="Y94" i="167" s="1"/>
  <c r="Y87" i="167" a="1"/>
  <c r="Y87" i="167" s="1"/>
  <c r="Y69" i="167" a="1"/>
  <c r="Y69" i="167" s="1"/>
  <c r="Y62" i="167" a="1"/>
  <c r="Y62" i="167" s="1"/>
  <c r="Y208" i="167" a="1"/>
  <c r="Y208" i="167" s="1"/>
  <c r="Y206" i="167" a="1"/>
  <c r="Y206" i="167" s="1"/>
  <c r="Y175" i="167" a="1"/>
  <c r="Y175" i="167" s="1"/>
  <c r="Y157" i="167" a="1"/>
  <c r="Y157" i="167" s="1"/>
  <c r="Y152" i="167" a="1"/>
  <c r="Y152" i="167" s="1"/>
  <c r="Y317" i="167" a="1"/>
  <c r="Y317" i="167" s="1"/>
  <c r="Y312" i="167" a="1"/>
  <c r="Y312" i="167" s="1"/>
  <c r="Y307" i="167" a="1"/>
  <c r="Y307" i="167" s="1"/>
  <c r="Y248" i="167" a="1"/>
  <c r="Y248" i="167" s="1"/>
  <c r="Y243" i="167" a="1"/>
  <c r="Y243" i="167" s="1"/>
  <c r="Y238" i="167" a="1"/>
  <c r="Y238" i="167" s="1"/>
  <c r="Y190" i="167" a="1"/>
  <c r="Y190" i="167" s="1"/>
  <c r="Y186" i="167" a="1"/>
  <c r="Y186" i="167" s="1"/>
  <c r="Y176" i="167" a="1"/>
  <c r="Y176" i="167" s="1"/>
  <c r="Y171" i="167" a="1"/>
  <c r="Y171" i="167" s="1"/>
  <c r="Y270" i="167" a="1"/>
  <c r="Y270" i="167" s="1"/>
  <c r="Y253" i="167" a="1"/>
  <c r="Y253" i="167" s="1"/>
  <c r="Y218" i="167" a="1"/>
  <c r="Y218" i="167" s="1"/>
  <c r="Y211" i="167" a="1"/>
  <c r="Y211" i="167" s="1"/>
  <c r="Y193" i="167" a="1"/>
  <c r="Y193" i="167" s="1"/>
  <c r="Y184" i="167" a="1"/>
  <c r="Y184" i="167" s="1"/>
  <c r="Y159" i="167" a="1"/>
  <c r="Y159" i="167" s="1"/>
  <c r="Y146" i="167" a="1"/>
  <c r="Y146" i="167" s="1"/>
  <c r="Y141" i="167" a="1"/>
  <c r="Y141" i="167" s="1"/>
  <c r="Y17" i="167" a="1"/>
  <c r="Y17" i="167" s="1"/>
  <c r="Y12" i="167" a="1"/>
  <c r="Y12" i="167" s="1"/>
  <c r="Y7" i="167" a="1"/>
  <c r="Y7" i="167" s="1"/>
  <c r="Y220" i="167" a="1"/>
  <c r="Y220" i="167" s="1"/>
  <c r="Y182" i="167" a="1"/>
  <c r="Y182" i="167" s="1"/>
  <c r="Y178" i="167" a="1"/>
  <c r="Y178" i="167" s="1"/>
  <c r="Y155" i="167" a="1"/>
  <c r="Y155" i="167" s="1"/>
  <c r="Y123" i="167" a="1"/>
  <c r="Y123" i="167" s="1"/>
  <c r="Y115" i="167" a="1"/>
  <c r="Y115" i="167" s="1"/>
  <c r="Y242" i="167" a="1"/>
  <c r="Y242" i="167" s="1"/>
  <c r="Y239" i="167" a="1"/>
  <c r="Y239" i="167" s="1"/>
  <c r="Y205" i="167" a="1"/>
  <c r="Y205" i="167" s="1"/>
  <c r="Y255" i="167" a="1"/>
  <c r="Y255" i="167" s="1"/>
  <c r="Y240" i="167" a="1"/>
  <c r="Y240" i="167" s="1"/>
  <c r="Y282" i="167" a="1"/>
  <c r="Y282" i="167" s="1"/>
  <c r="Y247" i="167" a="1"/>
  <c r="Y247" i="167" s="1"/>
  <c r="Y237" i="167" a="1"/>
  <c r="Y237" i="167" s="1"/>
  <c r="Y224" i="167" a="1"/>
  <c r="Y224" i="167" s="1"/>
  <c r="Y203" i="167" a="1"/>
  <c r="Y203" i="167" s="1"/>
  <c r="Y121" i="167" a="1"/>
  <c r="Y121" i="167" s="1"/>
  <c r="Y99" i="167" a="1"/>
  <c r="Y99" i="167" s="1"/>
  <c r="Y86" i="167" a="1"/>
  <c r="Y86" i="167" s="1"/>
  <c r="Y65" i="167" a="1"/>
  <c r="Y65" i="167" s="1"/>
  <c r="Y275" i="167" a="1"/>
  <c r="Y275" i="167" s="1"/>
  <c r="Y254" i="167" a="1"/>
  <c r="Y254" i="167" s="1"/>
  <c r="Y200" i="167" a="1"/>
  <c r="Y200" i="167" s="1"/>
  <c r="Y161" i="167" a="1"/>
  <c r="Y161" i="167" s="1"/>
  <c r="Y287" i="167" a="1"/>
  <c r="Y287" i="167" s="1"/>
  <c r="Y221" i="167" a="1"/>
  <c r="Y221" i="167" s="1"/>
  <c r="Y126" i="167" a="1"/>
  <c r="Y126" i="167" s="1"/>
  <c r="Y89" i="167" a="1"/>
  <c r="Y89" i="167" s="1"/>
  <c r="Y84" i="167" a="1"/>
  <c r="Y84" i="167" s="1"/>
  <c r="Y71" i="167" a="1"/>
  <c r="Y71" i="167" s="1"/>
  <c r="Y42" i="167" a="1"/>
  <c r="Y42" i="167" s="1"/>
  <c r="Y39" i="167" a="1"/>
  <c r="Y39" i="167" s="1"/>
  <c r="Y22" i="167" a="1"/>
  <c r="Y22" i="167" s="1"/>
  <c r="Y6" i="167" a="1"/>
  <c r="Y6" i="167" s="1"/>
  <c r="Y189" i="167" a="1"/>
  <c r="Y189" i="167" s="1"/>
  <c r="Y169" i="167" a="1"/>
  <c r="Y169" i="167" s="1"/>
  <c r="Y167" i="167" a="1"/>
  <c r="Y167" i="167" s="1"/>
  <c r="Y156" i="167" a="1"/>
  <c r="Y156" i="167" s="1"/>
  <c r="Y150" i="167" a="1"/>
  <c r="Y150" i="167" s="1"/>
  <c r="Y148" i="167" a="1"/>
  <c r="Y148" i="167" s="1"/>
  <c r="Y144" i="167" a="1"/>
  <c r="Y144" i="167" s="1"/>
  <c r="Y105" i="167" a="1"/>
  <c r="Y105" i="167" s="1"/>
  <c r="Y92" i="167" a="1"/>
  <c r="Y92" i="167" s="1"/>
  <c r="Y58" i="167" a="1"/>
  <c r="Y58" i="167" s="1"/>
  <c r="Y36" i="167" a="1"/>
  <c r="Y36" i="167" s="1"/>
  <c r="Y26" i="167" a="1"/>
  <c r="Y26" i="167" s="1"/>
  <c r="Y2" i="167" a="1"/>
  <c r="Y2" i="167" s="1"/>
  <c r="T2" i="167" s="1"/>
  <c r="Y327" i="167" a="1"/>
  <c r="Y327" i="167" s="1"/>
  <c r="Y262" i="167" a="1"/>
  <c r="Y262" i="167" s="1"/>
  <c r="Y232" i="167" a="1"/>
  <c r="Y232" i="167" s="1"/>
  <c r="Y267" i="167" a="1"/>
  <c r="Y267" i="167" s="1"/>
  <c r="Y196" i="167" a="1"/>
  <c r="Y196" i="167" s="1"/>
  <c r="Y162" i="167" a="1"/>
  <c r="Y162" i="167" s="1"/>
  <c r="Y154" i="167" a="1"/>
  <c r="Y154" i="167" s="1"/>
  <c r="Y149" i="167" a="1"/>
  <c r="Y149" i="167" s="1"/>
  <c r="Y140" i="167" a="1"/>
  <c r="Y140" i="167" s="1"/>
  <c r="Y125" i="167" a="1"/>
  <c r="Y125" i="167" s="1"/>
  <c r="Y93" i="167" a="1"/>
  <c r="Y93" i="167" s="1"/>
  <c r="Y91" i="167" a="1"/>
  <c r="Y91" i="167" s="1"/>
  <c r="Y72" i="167" a="1"/>
  <c r="Y72" i="167" s="1"/>
  <c r="Y55" i="167" a="1"/>
  <c r="Y55" i="167" s="1"/>
  <c r="Y38" i="167" a="1"/>
  <c r="Y38" i="167" s="1"/>
  <c r="Y31" i="167" a="1"/>
  <c r="Y31" i="167" s="1"/>
  <c r="Y18" i="167" a="1"/>
  <c r="Y18" i="167" s="1"/>
  <c r="Y4" i="167" a="1"/>
  <c r="Y4" i="167" s="1"/>
  <c r="Y223" i="167" a="1"/>
  <c r="Y223" i="167" s="1"/>
  <c r="Y199" i="167" a="1"/>
  <c r="Y199" i="167" s="1"/>
  <c r="Y131" i="167" a="1"/>
  <c r="Y131" i="167" s="1"/>
  <c r="Y116" i="167" a="1"/>
  <c r="Y116" i="167" s="1"/>
  <c r="Y110" i="167" a="1"/>
  <c r="Y110" i="167" s="1"/>
  <c r="Y68" i="167" a="1"/>
  <c r="Y68" i="167" s="1"/>
  <c r="Y322" i="167" a="1"/>
  <c r="Y322" i="167" s="1"/>
  <c r="Y272" i="167" a="1"/>
  <c r="Y272" i="167" s="1"/>
  <c r="Y195" i="167" a="1"/>
  <c r="Y195" i="167" s="1"/>
  <c r="Y139" i="167" a="1"/>
  <c r="Y139" i="167" s="1"/>
  <c r="Y124" i="167" a="1"/>
  <c r="Y124" i="167" s="1"/>
  <c r="Y96" i="167" a="1"/>
  <c r="Y96" i="167" s="1"/>
  <c r="Y222" i="167" a="1"/>
  <c r="Y222" i="167" s="1"/>
  <c r="Y198" i="167" a="1"/>
  <c r="Y198" i="167" s="1"/>
  <c r="Y166" i="167" a="1"/>
  <c r="Y166" i="167" s="1"/>
  <c r="Y73" i="167" a="1"/>
  <c r="Y73" i="167" s="1"/>
  <c r="Y56" i="167" a="1"/>
  <c r="Y56" i="167" s="1"/>
  <c r="Y302" i="167" a="1"/>
  <c r="Y302" i="167" s="1"/>
  <c r="Y181" i="167" a="1"/>
  <c r="Y181" i="167" s="1"/>
  <c r="Y137" i="167" a="1"/>
  <c r="Y137" i="167" s="1"/>
  <c r="Y108" i="167" a="1"/>
  <c r="Y108" i="167" s="1"/>
  <c r="Y61" i="167" a="1"/>
  <c r="Y61" i="167" s="1"/>
  <c r="Y47" i="167" a="1"/>
  <c r="Y47" i="167" s="1"/>
  <c r="Y45" i="167" a="1"/>
  <c r="Y45" i="167" s="1"/>
  <c r="Y213" i="167" a="1"/>
  <c r="Y213" i="167" s="1"/>
  <c r="Y209" i="167" a="1"/>
  <c r="Y209" i="167" s="1"/>
  <c r="Y174" i="167" a="1"/>
  <c r="Y174" i="167" s="1"/>
  <c r="Y151" i="167" a="1"/>
  <c r="Y151" i="167" s="1"/>
  <c r="Y145" i="167" a="1"/>
  <c r="Y145" i="167" s="1"/>
  <c r="Y118" i="167" a="1"/>
  <c r="Y118" i="167" s="1"/>
  <c r="Y70" i="167" a="1"/>
  <c r="Y70" i="167" s="1"/>
  <c r="Y43" i="167" a="1"/>
  <c r="Y43" i="167" s="1"/>
  <c r="Y41" i="167" a="1"/>
  <c r="Y41" i="167" s="1"/>
  <c r="Y28" i="167" a="1"/>
  <c r="Y28" i="167" s="1"/>
  <c r="Y5" i="167" a="1"/>
  <c r="Y5" i="167" s="1"/>
  <c r="Y164" i="167" a="1"/>
  <c r="Y164" i="167" s="1"/>
  <c r="Y134" i="167" a="1"/>
  <c r="Y134" i="167" s="1"/>
  <c r="Y79" i="167" a="1"/>
  <c r="Y79" i="167" s="1"/>
  <c r="Y63" i="167" a="1"/>
  <c r="Y63" i="167" s="1"/>
  <c r="Y37" i="167" a="1"/>
  <c r="Y37" i="167" s="1"/>
  <c r="Y24" i="167" a="1"/>
  <c r="Y24" i="167" s="1"/>
  <c r="Y3" i="167" a="1"/>
  <c r="Y3" i="167" s="1"/>
  <c r="Y217" i="167" a="1"/>
  <c r="Y217" i="167" s="1"/>
  <c r="Y204" i="167" a="1"/>
  <c r="Y204" i="167" s="1"/>
  <c r="Y192" i="167" a="1"/>
  <c r="Y192" i="167" s="1"/>
  <c r="Y142" i="167" a="1"/>
  <c r="Y142" i="167" s="1"/>
  <c r="Y103" i="167" a="1"/>
  <c r="Y103" i="167" s="1"/>
  <c r="Y10" i="167" a="1"/>
  <c r="Y10" i="167" s="1"/>
  <c r="Y292" i="167" a="1"/>
  <c r="Y292" i="167" s="1"/>
  <c r="Y225" i="167" a="1"/>
  <c r="Y225" i="167" s="1"/>
  <c r="Y216" i="167" a="1"/>
  <c r="Y216" i="167" s="1"/>
  <c r="Y187" i="167" a="1"/>
  <c r="Y187" i="167" s="1"/>
  <c r="Y173" i="167" a="1"/>
  <c r="Y173" i="167" s="1"/>
  <c r="Y163" i="167" a="1"/>
  <c r="Y163" i="167" s="1"/>
  <c r="Y153" i="167" a="1"/>
  <c r="Y153" i="167" s="1"/>
  <c r="Y120" i="167" a="1"/>
  <c r="Y120" i="167" s="1"/>
  <c r="Y107" i="167" a="1"/>
  <c r="Y107" i="167" s="1"/>
  <c r="Y100" i="167" a="1"/>
  <c r="Y100" i="167" s="1"/>
  <c r="Y260" i="167" a="1"/>
  <c r="Y260" i="167" s="1"/>
  <c r="Y229" i="167" a="1"/>
  <c r="Y229" i="167" s="1"/>
  <c r="Y122" i="167" a="1"/>
  <c r="Y122" i="167" s="1"/>
  <c r="Y90" i="167" a="1"/>
  <c r="Y90" i="167" s="1"/>
  <c r="Y83" i="167" a="1"/>
  <c r="Y83" i="167" s="1"/>
  <c r="Y197" i="167" a="1"/>
  <c r="Y197" i="167" s="1"/>
  <c r="Y129" i="167" a="1"/>
  <c r="Y129" i="167" s="1"/>
  <c r="Y101" i="167" a="1"/>
  <c r="Y101" i="167" s="1"/>
  <c r="Y77" i="167" a="1"/>
  <c r="Y77" i="167" s="1"/>
  <c r="Y57" i="167" a="1"/>
  <c r="Y57" i="167" s="1"/>
  <c r="Y177" i="167" a="1"/>
  <c r="Y177" i="167" s="1"/>
  <c r="Y113" i="167" a="1"/>
  <c r="Y113" i="167" s="1"/>
  <c r="Y109" i="167" a="1"/>
  <c r="Y109" i="167" s="1"/>
  <c r="Y76" i="167" a="1"/>
  <c r="Y76" i="167" s="1"/>
  <c r="Y210" i="167" a="1"/>
  <c r="Y210" i="167" s="1"/>
  <c r="Y172" i="167" a="1"/>
  <c r="Y172" i="167" s="1"/>
  <c r="Y160" i="167" a="1"/>
  <c r="Y160" i="167" s="1"/>
  <c r="Y215" i="167" a="1"/>
  <c r="Y215" i="167" s="1"/>
  <c r="Y194" i="167" a="1"/>
  <c r="Y194" i="167" s="1"/>
  <c r="Y136" i="167" a="1"/>
  <c r="Y136" i="167" s="1"/>
  <c r="Y97" i="167" a="1"/>
  <c r="Y97" i="167" s="1"/>
  <c r="Y132" i="167" a="1"/>
  <c r="Y132" i="167" s="1"/>
  <c r="Y252" i="167" a="1"/>
  <c r="Y252" i="167" s="1"/>
  <c r="Y104" i="167" a="1"/>
  <c r="Y104" i="167" s="1"/>
  <c r="Y54" i="167" a="1"/>
  <c r="Y54" i="167" s="1"/>
  <c r="Y30" i="167" a="1"/>
  <c r="Y30" i="167" s="1"/>
  <c r="Y180" i="167" a="1"/>
  <c r="Y180" i="167" s="1"/>
  <c r="Y119" i="167" a="1"/>
  <c r="Y119" i="167" s="1"/>
  <c r="Y111" i="167" a="1"/>
  <c r="Y111" i="167" s="1"/>
  <c r="Y78" i="167" a="1"/>
  <c r="Y78" i="167" s="1"/>
  <c r="Y74" i="167" a="1"/>
  <c r="Y74" i="167" s="1"/>
  <c r="Y67" i="167" a="1"/>
  <c r="Y67" i="167" s="1"/>
  <c r="Y40" i="167" a="1"/>
  <c r="Y40" i="167" s="1"/>
  <c r="Y85" i="167" a="1"/>
  <c r="Y85" i="167" s="1"/>
  <c r="Y51" i="167" a="1"/>
  <c r="Y51" i="167" s="1"/>
  <c r="Y48" i="167" a="1"/>
  <c r="Y48" i="167" s="1"/>
  <c r="Y25" i="167" a="1"/>
  <c r="Y25" i="167" s="1"/>
  <c r="Y20" i="167" a="1"/>
  <c r="Y20" i="167" s="1"/>
  <c r="T1" i="167"/>
  <c r="Y135" i="167" a="1"/>
  <c r="Y135" i="167" s="1"/>
  <c r="Y168" i="167" a="1"/>
  <c r="Y168" i="167" s="1"/>
  <c r="Y114" i="167" a="1"/>
  <c r="Y114" i="167" s="1"/>
  <c r="Y34" i="167" a="1"/>
  <c r="Y34" i="167" s="1"/>
  <c r="Y29" i="167" a="1"/>
  <c r="Y29" i="167" s="1"/>
  <c r="Y219" i="167" a="1"/>
  <c r="Y219" i="167" s="1"/>
  <c r="Y138" i="167" a="1"/>
  <c r="Y138" i="167" s="1"/>
  <c r="Y130" i="167" a="1"/>
  <c r="Y130" i="167" s="1"/>
  <c r="Y102" i="167" a="1"/>
  <c r="Y102" i="167" s="1"/>
  <c r="Y117" i="167" a="1"/>
  <c r="Y117" i="167" s="1"/>
  <c r="Y98" i="167" a="1"/>
  <c r="Y98" i="167" s="1"/>
  <c r="Y80" i="167" a="1"/>
  <c r="Y80" i="167" s="1"/>
  <c r="Y59" i="167" a="1"/>
  <c r="Y59" i="167" s="1"/>
  <c r="Y88" i="167" a="1"/>
  <c r="Y88" i="167" s="1"/>
  <c r="Y27" i="167" a="1"/>
  <c r="Y27" i="167" s="1"/>
  <c r="Y23" i="167" a="1"/>
  <c r="Y23" i="167" s="1"/>
  <c r="Y14" i="167" a="1"/>
  <c r="Y14" i="167" s="1"/>
  <c r="Y35" i="167" a="1"/>
  <c r="Y35" i="167" s="1"/>
  <c r="Y82" i="167" a="1"/>
  <c r="Y82" i="167" s="1"/>
  <c r="Y15" i="167" a="1"/>
  <c r="Y15" i="167" s="1"/>
  <c r="Y143" i="167" a="1"/>
  <c r="Y143" i="167" s="1"/>
  <c r="Y81" i="167" a="1"/>
  <c r="Y81" i="167" s="1"/>
  <c r="Y75" i="167" a="1"/>
  <c r="Y75" i="167" s="1"/>
  <c r="Y106" i="167" a="1"/>
  <c r="Y106" i="167" s="1"/>
  <c r="Y46" i="167" a="1"/>
  <c r="Y46" i="167" s="1"/>
  <c r="Y50" i="167" a="1"/>
  <c r="Y50" i="167" s="1"/>
  <c r="Y11" i="167" a="1"/>
  <c r="Y11" i="167" s="1"/>
  <c r="Y21" i="167" a="1"/>
  <c r="Y21" i="167" s="1"/>
  <c r="Y127" i="167" a="1"/>
  <c r="Y127" i="167" s="1"/>
  <c r="Y8" i="167" a="1"/>
  <c r="Y8" i="167" s="1"/>
  <c r="Y170" i="167" a="1"/>
  <c r="Y170" i="167" s="1"/>
  <c r="Y212" i="167" a="1"/>
  <c r="Y212" i="167" s="1"/>
  <c r="Y179" i="167" a="1"/>
  <c r="Y179" i="167" s="1"/>
  <c r="Y9" i="167" a="1"/>
  <c r="Y9" i="167" s="1"/>
  <c r="Y201" i="167" a="1"/>
  <c r="Y201" i="167" s="1"/>
  <c r="Y60" i="167" a="1"/>
  <c r="Y60" i="167" s="1"/>
  <c r="Y33" i="167" a="1"/>
  <c r="Y33" i="167" s="1"/>
  <c r="Y66" i="167" a="1"/>
  <c r="Y66" i="167" s="1"/>
  <c r="Y49" i="167" a="1"/>
  <c r="Y49" i="167" s="1"/>
  <c r="Y44" i="167" a="1"/>
  <c r="Y44" i="167" s="1"/>
  <c r="Y147" i="167" a="1"/>
  <c r="Y147" i="167" s="1"/>
  <c r="Y53" i="167" a="1"/>
  <c r="Y53" i="167" s="1"/>
  <c r="Y165" i="167" a="1"/>
  <c r="Y165" i="167" s="1"/>
  <c r="Y133" i="167" a="1"/>
  <c r="Y133" i="167" s="1"/>
  <c r="Y52" i="167" a="1"/>
  <c r="Y52" i="167" s="1"/>
  <c r="Y19" i="167" a="1"/>
  <c r="Y19" i="167" s="1"/>
  <c r="Y16" i="167" a="1"/>
  <c r="Y16" i="167" s="1"/>
  <c r="Y13" i="167" a="1"/>
  <c r="Y13" i="167" s="1"/>
  <c r="Y95" i="167" a="1"/>
  <c r="Y95" i="167" s="1"/>
  <c r="Y191" i="167" a="1"/>
  <c r="Y191" i="167" s="1"/>
  <c r="Y64" i="167" a="1"/>
  <c r="Y64" i="167" s="1"/>
  <c r="Y32" i="167" a="1"/>
  <c r="Y32" i="167" s="1"/>
  <c r="AA122" i="167" a="1"/>
  <c r="AA122" i="167" s="1"/>
  <c r="AA103" i="167" a="1"/>
  <c r="AA103" i="167" s="1"/>
  <c r="AB149" i="167" a="1"/>
  <c r="AB149" i="167" s="1"/>
  <c r="AA173" i="167" a="1"/>
  <c r="AA173" i="167" s="1"/>
  <c r="AA49" i="167" a="1"/>
  <c r="AA49" i="167" s="1"/>
  <c r="AA54" i="167" a="1"/>
  <c r="AA54" i="167" s="1"/>
  <c r="AA117" i="167" a="1"/>
  <c r="AA117" i="167" s="1"/>
  <c r="AA111" i="167" a="1"/>
  <c r="AA111" i="167" s="1"/>
  <c r="AB152" i="167" a="1"/>
  <c r="AB152" i="167" s="1"/>
  <c r="AA20" i="167" a="1"/>
  <c r="AA20" i="167" s="1"/>
  <c r="AA30" i="167" a="1"/>
  <c r="AA30" i="167" s="1"/>
  <c r="AB41" i="167" a="1"/>
  <c r="AB41" i="167" s="1"/>
  <c r="AA45" i="167" a="1"/>
  <c r="AA45" i="167" s="1"/>
  <c r="AA140" i="167" a="1"/>
  <c r="AA140" i="167" s="1"/>
  <c r="AA207" i="167" a="1"/>
  <c r="AA207" i="167" s="1"/>
  <c r="AA80" i="167" a="1"/>
  <c r="AA80" i="167" s="1"/>
  <c r="AB119" i="167" a="1"/>
  <c r="AB119" i="167" s="1"/>
  <c r="AA270" i="167" a="1"/>
  <c r="AA270" i="167" s="1"/>
  <c r="AA50" i="167" a="1"/>
  <c r="AA50" i="167" s="1"/>
  <c r="AB219" i="167" a="1"/>
  <c r="AB219" i="167" s="1"/>
  <c r="AA18" i="167" a="1"/>
  <c r="AA18" i="167" s="1"/>
  <c r="AB68" i="167" a="1"/>
  <c r="AB68" i="167" s="1"/>
  <c r="AA99" i="167" a="1"/>
  <c r="AA99" i="167" s="1"/>
  <c r="Z333" i="167" a="1"/>
  <c r="Z333" i="167" s="1"/>
  <c r="Z328" i="167" a="1"/>
  <c r="Z328" i="167" s="1"/>
  <c r="Z323" i="167" a="1"/>
  <c r="Z323" i="167" s="1"/>
  <c r="Z318" i="167" a="1"/>
  <c r="Z318" i="167" s="1"/>
  <c r="Z313" i="167" a="1"/>
  <c r="Z313" i="167" s="1"/>
  <c r="Z308" i="167" a="1"/>
  <c r="Z308" i="167" s="1"/>
  <c r="Z303" i="167" a="1"/>
  <c r="Z303" i="167" s="1"/>
  <c r="Z298" i="167" a="1"/>
  <c r="Z298" i="167" s="1"/>
  <c r="Z293" i="167" a="1"/>
  <c r="Z293" i="167" s="1"/>
  <c r="Z288" i="167" a="1"/>
  <c r="Z288" i="167" s="1"/>
  <c r="Z283" i="167" a="1"/>
  <c r="Z283" i="167" s="1"/>
  <c r="Z329" i="167" a="1"/>
  <c r="Z329" i="167" s="1"/>
  <c r="Z324" i="167" a="1"/>
  <c r="Z324" i="167" s="1"/>
  <c r="Z319" i="167" a="1"/>
  <c r="Z319" i="167" s="1"/>
  <c r="Z314" i="167" a="1"/>
  <c r="Z314" i="167" s="1"/>
  <c r="Z309" i="167" a="1"/>
  <c r="Z309" i="167" s="1"/>
  <c r="Z304" i="167" a="1"/>
  <c r="Z304" i="167" s="1"/>
  <c r="Z299" i="167" a="1"/>
  <c r="Z299" i="167" s="1"/>
  <c r="Z294" i="167" a="1"/>
  <c r="Z294" i="167" s="1"/>
  <c r="Z289" i="167" a="1"/>
  <c r="Z289" i="167" s="1"/>
  <c r="Z284" i="167" a="1"/>
  <c r="Z284" i="167" s="1"/>
  <c r="Z279" i="167" a="1"/>
  <c r="Z279" i="167" s="1"/>
  <c r="Z325" i="167" a="1"/>
  <c r="Z325" i="167" s="1"/>
  <c r="Z320" i="167" a="1"/>
  <c r="Z320" i="167" s="1"/>
  <c r="Z315" i="167" a="1"/>
  <c r="Z315" i="167" s="1"/>
  <c r="Z310" i="167" a="1"/>
  <c r="Z310" i="167" s="1"/>
  <c r="Z305" i="167" a="1"/>
  <c r="Z305" i="167" s="1"/>
  <c r="Z300" i="167" a="1"/>
  <c r="Z300" i="167" s="1"/>
  <c r="Z295" i="167" a="1"/>
  <c r="Z295" i="167" s="1"/>
  <c r="Z290" i="167" a="1"/>
  <c r="Z290" i="167" s="1"/>
  <c r="Z285" i="167" a="1"/>
  <c r="Z285" i="167" s="1"/>
  <c r="Z280" i="167" a="1"/>
  <c r="Z280" i="167" s="1"/>
  <c r="Z330" i="167" a="1"/>
  <c r="Z330" i="167" s="1"/>
  <c r="Z269" i="167" a="1"/>
  <c r="Z269" i="167" s="1"/>
  <c r="Z267" i="167" a="1"/>
  <c r="Z267" i="167" s="1"/>
  <c r="Z259" i="167" a="1"/>
  <c r="Z259" i="167" s="1"/>
  <c r="Z240" i="167" a="1"/>
  <c r="Z240" i="167" s="1"/>
  <c r="Z229" i="167" a="1"/>
  <c r="Z229" i="167" s="1"/>
  <c r="Z261" i="167" a="1"/>
  <c r="Z261" i="167" s="1"/>
  <c r="Z257" i="167" a="1"/>
  <c r="Z257" i="167" s="1"/>
  <c r="Z332" i="167" a="1"/>
  <c r="Z332" i="167" s="1"/>
  <c r="Z238" i="167" a="1"/>
  <c r="Z238" i="167" s="1"/>
  <c r="Z265" i="167" a="1"/>
  <c r="Z265" i="167" s="1"/>
  <c r="Z248" i="167" a="1"/>
  <c r="Z248" i="167" s="1"/>
  <c r="Z244" i="167" a="1"/>
  <c r="Z244" i="167" s="1"/>
  <c r="Z207" i="167" a="1"/>
  <c r="Z207" i="167" s="1"/>
  <c r="Z322" i="167" a="1"/>
  <c r="Z322" i="167" s="1"/>
  <c r="Z312" i="167" a="1"/>
  <c r="Z312" i="167" s="1"/>
  <c r="Z302" i="167" a="1"/>
  <c r="Z302" i="167" s="1"/>
  <c r="Z292" i="167" a="1"/>
  <c r="Z292" i="167" s="1"/>
  <c r="Z282" i="167" a="1"/>
  <c r="Z282" i="167" s="1"/>
  <c r="Z276" i="167" a="1"/>
  <c r="Z276" i="167" s="1"/>
  <c r="Z273" i="167" a="1"/>
  <c r="Z273" i="167" s="1"/>
  <c r="Z252" i="167" a="1"/>
  <c r="Z252" i="167" s="1"/>
  <c r="Z226" i="167" a="1"/>
  <c r="Z226" i="167" s="1"/>
  <c r="Z204" i="167" a="1"/>
  <c r="Z204" i="167" s="1"/>
  <c r="Z201" i="167" a="1"/>
  <c r="Z201" i="167" s="1"/>
  <c r="Z256" i="167" a="1"/>
  <c r="Z256" i="167" s="1"/>
  <c r="Z234" i="167" a="1"/>
  <c r="Z234" i="167" s="1"/>
  <c r="Z224" i="167" a="1"/>
  <c r="Z224" i="167" s="1"/>
  <c r="Z221" i="167" a="1"/>
  <c r="Z221" i="167" s="1"/>
  <c r="Z199" i="167" a="1"/>
  <c r="Z199" i="167" s="1"/>
  <c r="Z196" i="167" a="1"/>
  <c r="Z196" i="167" s="1"/>
  <c r="Z258" i="167" a="1"/>
  <c r="Z258" i="167" s="1"/>
  <c r="Z255" i="167" a="1"/>
  <c r="Z255" i="167" s="1"/>
  <c r="Z245" i="167" a="1"/>
  <c r="Z245" i="167" s="1"/>
  <c r="Z232" i="167" a="1"/>
  <c r="Z232" i="167" s="1"/>
  <c r="Z200" i="167" a="1"/>
  <c r="Z200" i="167" s="1"/>
  <c r="Z188" i="167" a="1"/>
  <c r="Z188" i="167" s="1"/>
  <c r="Z180" i="167" a="1"/>
  <c r="Z180" i="167" s="1"/>
  <c r="Z177" i="167" a="1"/>
  <c r="Z177" i="167" s="1"/>
  <c r="Z155" i="167" a="1"/>
  <c r="Z155" i="167" s="1"/>
  <c r="Z152" i="167" a="1"/>
  <c r="Z152" i="167" s="1"/>
  <c r="Z281" i="167" a="1"/>
  <c r="Z281" i="167" s="1"/>
  <c r="Z277" i="167" a="1"/>
  <c r="Z277" i="167" s="1"/>
  <c r="Z212" i="167" a="1"/>
  <c r="Z212" i="167" s="1"/>
  <c r="Z193" i="167" a="1"/>
  <c r="Z193" i="167" s="1"/>
  <c r="Z174" i="167" a="1"/>
  <c r="Z174" i="167" s="1"/>
  <c r="Z149" i="167" a="1"/>
  <c r="Z149" i="167" s="1"/>
  <c r="Z311" i="167" a="1"/>
  <c r="Z311" i="167" s="1"/>
  <c r="Z263" i="167" a="1"/>
  <c r="Z263" i="167" s="1"/>
  <c r="Z327" i="167" a="1"/>
  <c r="Z327" i="167" s="1"/>
  <c r="Z286" i="167" a="1"/>
  <c r="Z286" i="167" s="1"/>
  <c r="Z239" i="167" a="1"/>
  <c r="Z239" i="167" s="1"/>
  <c r="Z206" i="167" a="1"/>
  <c r="Z206" i="167" s="1"/>
  <c r="Z125" i="167" a="1"/>
  <c r="Z125" i="167" s="1"/>
  <c r="Z122" i="167" a="1"/>
  <c r="Z122" i="167" s="1"/>
  <c r="Z105" i="167" a="1"/>
  <c r="Z105" i="167" s="1"/>
  <c r="Z98" i="167" a="1"/>
  <c r="Z98" i="167" s="1"/>
  <c r="Z80" i="167" a="1"/>
  <c r="Z80" i="167" s="1"/>
  <c r="Z73" i="167" a="1"/>
  <c r="Z73" i="167" s="1"/>
  <c r="Z54" i="167" a="1"/>
  <c r="Z54" i="167" s="1"/>
  <c r="Z49" i="167" a="1"/>
  <c r="Z49" i="167" s="1"/>
  <c r="Z44" i="167" a="1"/>
  <c r="Z44" i="167" s="1"/>
  <c r="Z39" i="167" a="1"/>
  <c r="Z39" i="167" s="1"/>
  <c r="Z34" i="167" a="1"/>
  <c r="Z34" i="167" s="1"/>
  <c r="Z227" i="167" a="1"/>
  <c r="Z227" i="167" s="1"/>
  <c r="Z170" i="167" a="1"/>
  <c r="Z170" i="167" s="1"/>
  <c r="Z165" i="167" a="1"/>
  <c r="Z165" i="167" s="1"/>
  <c r="Z147" i="167" a="1"/>
  <c r="Z147" i="167" s="1"/>
  <c r="Z144" i="167" a="1"/>
  <c r="Z144" i="167" s="1"/>
  <c r="Z119" i="167" a="1"/>
  <c r="Z119" i="167" s="1"/>
  <c r="Z91" i="167" a="1"/>
  <c r="Z91" i="167" s="1"/>
  <c r="Z66" i="167" a="1"/>
  <c r="Z66" i="167" s="1"/>
  <c r="Z317" i="167" a="1"/>
  <c r="Z317" i="167" s="1"/>
  <c r="Z331" i="167" a="1"/>
  <c r="Z331" i="167" s="1"/>
  <c r="Z326" i="167" a="1"/>
  <c r="Z326" i="167" s="1"/>
  <c r="Z321" i="167" a="1"/>
  <c r="Z321" i="167" s="1"/>
  <c r="Z275" i="167" a="1"/>
  <c r="Z275" i="167" s="1"/>
  <c r="Z260" i="167" a="1"/>
  <c r="Z260" i="167" s="1"/>
  <c r="Z213" i="167" a="1"/>
  <c r="Z213" i="167" s="1"/>
  <c r="Z211" i="167" a="1"/>
  <c r="Z211" i="167" s="1"/>
  <c r="Z158" i="167" a="1"/>
  <c r="Z158" i="167" s="1"/>
  <c r="Z316" i="167" a="1"/>
  <c r="Z316" i="167" s="1"/>
  <c r="Z186" i="167" a="1"/>
  <c r="Z186" i="167" s="1"/>
  <c r="Z178" i="167" a="1"/>
  <c r="Z178" i="167" s="1"/>
  <c r="Z157" i="167" a="1"/>
  <c r="Z157" i="167" s="1"/>
  <c r="Z128" i="167" a="1"/>
  <c r="Z128" i="167" s="1"/>
  <c r="Z123" i="167" a="1"/>
  <c r="Z123" i="167" s="1"/>
  <c r="Z101" i="167" a="1"/>
  <c r="Z101" i="167" s="1"/>
  <c r="Z30" i="167" a="1"/>
  <c r="Z30" i="167" s="1"/>
  <c r="Z2" i="167" a="1"/>
  <c r="Z2" i="167" s="1"/>
  <c r="U2" i="167" s="1"/>
  <c r="Z235" i="167" a="1"/>
  <c r="Z235" i="167" s="1"/>
  <c r="Z195" i="167" a="1"/>
  <c r="Z195" i="167" s="1"/>
  <c r="Z153" i="167" a="1"/>
  <c r="Z153" i="167" s="1"/>
  <c r="Z136" i="167" a="1"/>
  <c r="Z136" i="167" s="1"/>
  <c r="Z262" i="167" a="1"/>
  <c r="Z262" i="167" s="1"/>
  <c r="Z254" i="167" a="1"/>
  <c r="Z254" i="167" s="1"/>
  <c r="Z236" i="167" a="1"/>
  <c r="Z236" i="167" s="1"/>
  <c r="Z223" i="167" a="1"/>
  <c r="Z223" i="167" s="1"/>
  <c r="Z198" i="167" a="1"/>
  <c r="Z198" i="167" s="1"/>
  <c r="Z264" i="167" a="1"/>
  <c r="Z264" i="167" s="1"/>
  <c r="Z237" i="167" a="1"/>
  <c r="Z237" i="167" s="1"/>
  <c r="Z296" i="167" a="1"/>
  <c r="Z296" i="167" s="1"/>
  <c r="Z243" i="167" a="1"/>
  <c r="Z243" i="167" s="1"/>
  <c r="Z233" i="167" a="1"/>
  <c r="Z233" i="167" s="1"/>
  <c r="Z192" i="167" a="1"/>
  <c r="Z192" i="167" s="1"/>
  <c r="Z187" i="167" a="1"/>
  <c r="Z187" i="167" s="1"/>
  <c r="Z161" i="167" a="1"/>
  <c r="Z161" i="167" s="1"/>
  <c r="Z139" i="167" a="1"/>
  <c r="Z139" i="167" s="1"/>
  <c r="Z102" i="167" a="1"/>
  <c r="Z102" i="167" s="1"/>
  <c r="Z81" i="167" a="1"/>
  <c r="Z81" i="167" s="1"/>
  <c r="Z68" i="167" a="1"/>
  <c r="Z68" i="167" s="1"/>
  <c r="Z48" i="167" a="1"/>
  <c r="Z48" i="167" s="1"/>
  <c r="Z45" i="167" a="1"/>
  <c r="Z45" i="167" s="1"/>
  <c r="Z18" i="167" a="1"/>
  <c r="Z18" i="167" s="1"/>
  <c r="Z14" i="167" a="1"/>
  <c r="Z14" i="167" s="1"/>
  <c r="Z208" i="167" a="1"/>
  <c r="Z208" i="167" s="1"/>
  <c r="Z163" i="167" a="1"/>
  <c r="Z163" i="167" s="1"/>
  <c r="Z274" i="167" a="1"/>
  <c r="Z274" i="167" s="1"/>
  <c r="Z184" i="167" a="1"/>
  <c r="Z184" i="167" s="1"/>
  <c r="Z169" i="167" a="1"/>
  <c r="Z169" i="167" s="1"/>
  <c r="Z167" i="167" a="1"/>
  <c r="Z167" i="167" s="1"/>
  <c r="Z150" i="167" a="1"/>
  <c r="Z150" i="167" s="1"/>
  <c r="Z92" i="167" a="1"/>
  <c r="Z92" i="167" s="1"/>
  <c r="Z58" i="167" a="1"/>
  <c r="Z58" i="167" s="1"/>
  <c r="Z55" i="167" a="1"/>
  <c r="Z55" i="167" s="1"/>
  <c r="Z36" i="167" a="1"/>
  <c r="Z36" i="167" s="1"/>
  <c r="Z26" i="167" a="1"/>
  <c r="Z26" i="167" s="1"/>
  <c r="Z249" i="167" a="1"/>
  <c r="Z249" i="167" s="1"/>
  <c r="Z268" i="167" a="1"/>
  <c r="Z268" i="167" s="1"/>
  <c r="Z253" i="167" a="1"/>
  <c r="Z253" i="167" s="1"/>
  <c r="Z218" i="167" a="1"/>
  <c r="Z218" i="167" s="1"/>
  <c r="Z215" i="167" a="1"/>
  <c r="Z215" i="167" s="1"/>
  <c r="Z210" i="167" a="1"/>
  <c r="Z210" i="167" s="1"/>
  <c r="Z202" i="167" a="1"/>
  <c r="Z202" i="167" s="1"/>
  <c r="Z124" i="167" a="1"/>
  <c r="Z124" i="167" s="1"/>
  <c r="Z87" i="167" a="1"/>
  <c r="Z87" i="167" s="1"/>
  <c r="Z74" i="167" a="1"/>
  <c r="Z74" i="167" s="1"/>
  <c r="Z33" i="167" a="1"/>
  <c r="Z33" i="167" s="1"/>
  <c r="Z19" i="167" a="1"/>
  <c r="Z19" i="167" s="1"/>
  <c r="Z11" i="167" a="1"/>
  <c r="Z11" i="167" s="1"/>
  <c r="Z301" i="167" a="1"/>
  <c r="Z301" i="167" s="1"/>
  <c r="Z242" i="167" a="1"/>
  <c r="Z242" i="167" s="1"/>
  <c r="Z307" i="167" a="1"/>
  <c r="Z307" i="167" s="1"/>
  <c r="Z216" i="167" a="1"/>
  <c r="Z216" i="167" s="1"/>
  <c r="Z183" i="167" a="1"/>
  <c r="Z183" i="167" s="1"/>
  <c r="Z175" i="167" a="1"/>
  <c r="Z175" i="167" s="1"/>
  <c r="Z114" i="167" a="1"/>
  <c r="Z114" i="167" s="1"/>
  <c r="Z112" i="167" a="1"/>
  <c r="Z112" i="167" s="1"/>
  <c r="Z106" i="167" a="1"/>
  <c r="Z106" i="167" s="1"/>
  <c r="Z85" i="167" a="1"/>
  <c r="Z85" i="167" s="1"/>
  <c r="Z64" i="167" a="1"/>
  <c r="Z64" i="167" s="1"/>
  <c r="Z41" i="167" a="1"/>
  <c r="Z41" i="167" s="1"/>
  <c r="Z21" i="167" a="1"/>
  <c r="Z21" i="167" s="1"/>
  <c r="Z13" i="167" a="1"/>
  <c r="Z13" i="167" s="1"/>
  <c r="Z247" i="167" a="1"/>
  <c r="Z247" i="167" s="1"/>
  <c r="Z241" i="167" a="1"/>
  <c r="Z241" i="167" s="1"/>
  <c r="Z166" i="167" a="1"/>
  <c r="Z166" i="167" s="1"/>
  <c r="Z126" i="167" a="1"/>
  <c r="Z126" i="167" s="1"/>
  <c r="Z75" i="167" a="1"/>
  <c r="Z75" i="167" s="1"/>
  <c r="Z246" i="167" a="1"/>
  <c r="Z246" i="167" s="1"/>
  <c r="Z141" i="167" a="1"/>
  <c r="Z141" i="167" s="1"/>
  <c r="Z113" i="167" a="1"/>
  <c r="Z113" i="167" s="1"/>
  <c r="Z94" i="167" a="1"/>
  <c r="Z94" i="167" s="1"/>
  <c r="Z71" i="167" a="1"/>
  <c r="Z71" i="167" s="1"/>
  <c r="Z222" i="167" a="1"/>
  <c r="Z222" i="167" s="1"/>
  <c r="Z217" i="167" a="1"/>
  <c r="Z217" i="167" s="1"/>
  <c r="Z209" i="167" a="1"/>
  <c r="Z209" i="167" s="1"/>
  <c r="Z151" i="167" a="1"/>
  <c r="Z151" i="167" s="1"/>
  <c r="Z148" i="167" a="1"/>
  <c r="Z148" i="167" s="1"/>
  <c r="Z142" i="167" a="1"/>
  <c r="Z142" i="167" s="1"/>
  <c r="Z118" i="167" a="1"/>
  <c r="Z118" i="167" s="1"/>
  <c r="Z103" i="167" a="1"/>
  <c r="Z103" i="167" s="1"/>
  <c r="Z96" i="167" a="1"/>
  <c r="Z96" i="167" s="1"/>
  <c r="Z84" i="167" a="1"/>
  <c r="Z84" i="167" s="1"/>
  <c r="Z70" i="167" a="1"/>
  <c r="Z70" i="167" s="1"/>
  <c r="Z43" i="167" a="1"/>
  <c r="Z43" i="167" s="1"/>
  <c r="Z17" i="167" a="1"/>
  <c r="Z17" i="167" s="1"/>
  <c r="Z266" i="167" a="1"/>
  <c r="Z266" i="167" s="1"/>
  <c r="Z164" i="167" a="1"/>
  <c r="Z164" i="167" s="1"/>
  <c r="Z134" i="167" a="1"/>
  <c r="Z134" i="167" s="1"/>
  <c r="Z63" i="167" a="1"/>
  <c r="Z63" i="167" s="1"/>
  <c r="Z10" i="167" a="1"/>
  <c r="Z10" i="167" s="1"/>
  <c r="Z3" i="167" a="1"/>
  <c r="Z3" i="167" s="1"/>
  <c r="Z131" i="167" a="1"/>
  <c r="Z131" i="167" s="1"/>
  <c r="Z115" i="167" a="1"/>
  <c r="Z115" i="167" s="1"/>
  <c r="Z110" i="167" a="1"/>
  <c r="Z110" i="167" s="1"/>
  <c r="Z297" i="167" a="1"/>
  <c r="Z297" i="167" s="1"/>
  <c r="Z35" i="167" a="1"/>
  <c r="Z35" i="167" s="1"/>
  <c r="Z15" i="167" a="1"/>
  <c r="Z15" i="167" s="1"/>
  <c r="Z8" i="167" a="1"/>
  <c r="Z8" i="167" s="1"/>
  <c r="Z154" i="167" a="1"/>
  <c r="Z154" i="167" s="1"/>
  <c r="Z79" i="167" a="1"/>
  <c r="Z79" i="167" s="1"/>
  <c r="Z72" i="167" a="1"/>
  <c r="Z72" i="167" s="1"/>
  <c r="Z37" i="167" a="1"/>
  <c r="Z37" i="167" s="1"/>
  <c r="Z24" i="167" a="1"/>
  <c r="Z24" i="167" s="1"/>
  <c r="Z220" i="167" a="1"/>
  <c r="Z220" i="167" s="1"/>
  <c r="Z156" i="167" a="1"/>
  <c r="Z156" i="167" s="1"/>
  <c r="Z133" i="167" a="1"/>
  <c r="Z133" i="167" s="1"/>
  <c r="Z117" i="167" a="1"/>
  <c r="Z117" i="167" s="1"/>
  <c r="Z95" i="167" a="1"/>
  <c r="Z95" i="167" s="1"/>
  <c r="Z76" i="167" a="1"/>
  <c r="Z76" i="167" s="1"/>
  <c r="Z69" i="167" a="1"/>
  <c r="Z69" i="167" s="1"/>
  <c r="Z194" i="167" a="1"/>
  <c r="Z194" i="167" s="1"/>
  <c r="Z190" i="167" a="1"/>
  <c r="Z190" i="167" s="1"/>
  <c r="Z138" i="167" a="1"/>
  <c r="Z138" i="167" s="1"/>
  <c r="Z130" i="167" a="1"/>
  <c r="Z130" i="167" s="1"/>
  <c r="Z78" i="167" a="1"/>
  <c r="Z78" i="167" s="1"/>
  <c r="Z205" i="167" a="1"/>
  <c r="Z205" i="167" s="1"/>
  <c r="Z171" i="167" a="1"/>
  <c r="Z171" i="167" s="1"/>
  <c r="Z181" i="167" a="1"/>
  <c r="Z181" i="167" s="1"/>
  <c r="Z145" i="167" a="1"/>
  <c r="Z145" i="167" s="1"/>
  <c r="Z137" i="167" a="1"/>
  <c r="Z137" i="167" s="1"/>
  <c r="Z121" i="167" a="1"/>
  <c r="Z121" i="167" s="1"/>
  <c r="Z108" i="167" a="1"/>
  <c r="Z108" i="167" s="1"/>
  <c r="Z89" i="167" a="1"/>
  <c r="Z89" i="167" s="1"/>
  <c r="Z61" i="167" a="1"/>
  <c r="Z61" i="167" s="1"/>
  <c r="Z28" i="167" a="1"/>
  <c r="Z28" i="167" s="1"/>
  <c r="Z287" i="167" a="1"/>
  <c r="Z287" i="167" s="1"/>
  <c r="Z160" i="167" a="1"/>
  <c r="Z160" i="167" s="1"/>
  <c r="Z52" i="167" a="1"/>
  <c r="Z52" i="167" s="1"/>
  <c r="Z47" i="167" a="1"/>
  <c r="Z47" i="167" s="1"/>
  <c r="Z203" i="167" a="1"/>
  <c r="Z203" i="167" s="1"/>
  <c r="Z189" i="167" a="1"/>
  <c r="Z189" i="167" s="1"/>
  <c r="Z129" i="167" a="1"/>
  <c r="Z129" i="167" s="1"/>
  <c r="Z182" i="167" a="1"/>
  <c r="Z182" i="167" s="1"/>
  <c r="Z278" i="167" a="1"/>
  <c r="Z278" i="167" s="1"/>
  <c r="Z120" i="167" a="1"/>
  <c r="Z120" i="167" s="1"/>
  <c r="Z116" i="167" a="1"/>
  <c r="Z116" i="167" s="1"/>
  <c r="Z176" i="167" a="1"/>
  <c r="Z176" i="167" s="1"/>
  <c r="Z231" i="167" a="1"/>
  <c r="Z231" i="167" s="1"/>
  <c r="Z159" i="167" a="1"/>
  <c r="Z159" i="167" s="1"/>
  <c r="Z132" i="167" a="1"/>
  <c r="Z132" i="167" s="1"/>
  <c r="Z93" i="167" a="1"/>
  <c r="Z93" i="167" s="1"/>
  <c r="Z82" i="167" a="1"/>
  <c r="Z82" i="167" s="1"/>
  <c r="Z230" i="167" a="1"/>
  <c r="Z230" i="167" s="1"/>
  <c r="Z140" i="167" a="1"/>
  <c r="Z140" i="167" s="1"/>
  <c r="Z111" i="167" a="1"/>
  <c r="Z111" i="167" s="1"/>
  <c r="Z67" i="167" a="1"/>
  <c r="Z67" i="167" s="1"/>
  <c r="Z40" i="167" a="1"/>
  <c r="Z40" i="167" s="1"/>
  <c r="Z20" i="167" a="1"/>
  <c r="Z20" i="167" s="1"/>
  <c r="Z107" i="167" a="1"/>
  <c r="Z107" i="167" s="1"/>
  <c r="Z51" i="167" a="1"/>
  <c r="Z51" i="167" s="1"/>
  <c r="Z306" i="167" a="1"/>
  <c r="Z306" i="167" s="1"/>
  <c r="Z272" i="167" a="1"/>
  <c r="Z272" i="167" s="1"/>
  <c r="Z214" i="167" a="1"/>
  <c r="Z214" i="167" s="1"/>
  <c r="Z135" i="167" a="1"/>
  <c r="Z135" i="167" s="1"/>
  <c r="Z127" i="167" a="1"/>
  <c r="Z127" i="167" s="1"/>
  <c r="Z60" i="167" a="1"/>
  <c r="Z60" i="167" s="1"/>
  <c r="Z57" i="167" a="1"/>
  <c r="Z57" i="167" s="1"/>
  <c r="Z27" i="167" a="1"/>
  <c r="Z27" i="167" s="1"/>
  <c r="Z7" i="167" a="1"/>
  <c r="Z7" i="167" s="1"/>
  <c r="Z271" i="167" a="1"/>
  <c r="Z271" i="167" s="1"/>
  <c r="Z251" i="167" a="1"/>
  <c r="Z251" i="167" s="1"/>
  <c r="Z228" i="167" a="1"/>
  <c r="Z228" i="167" s="1"/>
  <c r="Z185" i="167" a="1"/>
  <c r="Z185" i="167" s="1"/>
  <c r="Z173" i="167" a="1"/>
  <c r="Z173" i="167" s="1"/>
  <c r="Z162" i="167" a="1"/>
  <c r="Z162" i="167" s="1"/>
  <c r="Z99" i="167" a="1"/>
  <c r="Z99" i="167" s="1"/>
  <c r="Z53" i="167" a="1"/>
  <c r="Z53" i="167" s="1"/>
  <c r="Z50" i="167" a="1"/>
  <c r="Z50" i="167" s="1"/>
  <c r="Z219" i="167" a="1"/>
  <c r="Z219" i="167" s="1"/>
  <c r="Z291" i="167" a="1"/>
  <c r="Z291" i="167" s="1"/>
  <c r="Z225" i="167" a="1"/>
  <c r="Z225" i="167" s="1"/>
  <c r="Z146" i="167" a="1"/>
  <c r="Z146" i="167" s="1"/>
  <c r="Z31" i="167" a="1"/>
  <c r="Z31" i="167" s="1"/>
  <c r="Z4" i="167" a="1"/>
  <c r="Z4" i="167" s="1"/>
  <c r="Z6" i="167" a="1"/>
  <c r="Z6" i="167" s="1"/>
  <c r="Z197" i="167" a="1"/>
  <c r="Z197" i="167" s="1"/>
  <c r="Z172" i="167" a="1"/>
  <c r="Z172" i="167" s="1"/>
  <c r="Z109" i="167" a="1"/>
  <c r="Z109" i="167" s="1"/>
  <c r="Z62" i="167" a="1"/>
  <c r="Z62" i="167" s="1"/>
  <c r="AB12" i="167" a="1"/>
  <c r="AB12" i="167" s="1"/>
  <c r="AB18" i="167" a="1"/>
  <c r="AB18" i="167" s="1"/>
  <c r="AA38" i="167" a="1"/>
  <c r="AA38" i="167" s="1"/>
  <c r="AA51" i="167" a="1"/>
  <c r="AA51" i="167" s="1"/>
  <c r="AA157" i="167" a="1"/>
  <c r="AA157" i="167" s="1"/>
  <c r="AA332" i="167" a="1"/>
  <c r="AA332" i="167" s="1"/>
  <c r="AA327" i="167" a="1"/>
  <c r="AA327" i="167" s="1"/>
  <c r="AA322" i="167" a="1"/>
  <c r="AA322" i="167" s="1"/>
  <c r="AA317" i="167" a="1"/>
  <c r="AA317" i="167" s="1"/>
  <c r="AA312" i="167" a="1"/>
  <c r="AA312" i="167" s="1"/>
  <c r="AA307" i="167" a="1"/>
  <c r="AA307" i="167" s="1"/>
  <c r="AA302" i="167" a="1"/>
  <c r="AA302" i="167" s="1"/>
  <c r="AA297" i="167" a="1"/>
  <c r="AA297" i="167" s="1"/>
  <c r="AA292" i="167" a="1"/>
  <c r="AA292" i="167" s="1"/>
  <c r="AA287" i="167" a="1"/>
  <c r="AA287" i="167" s="1"/>
  <c r="AA282" i="167" a="1"/>
  <c r="AA282" i="167" s="1"/>
  <c r="AA277" i="167" a="1"/>
  <c r="AA277" i="167" s="1"/>
  <c r="AA272" i="167" a="1"/>
  <c r="AA272" i="167" s="1"/>
  <c r="AA267" i="167" a="1"/>
  <c r="AA267" i="167" s="1"/>
  <c r="AA262" i="167" a="1"/>
  <c r="AA262" i="167" s="1"/>
  <c r="AA257" i="167" a="1"/>
  <c r="AA257" i="167" s="1"/>
  <c r="AA252" i="167" a="1"/>
  <c r="AA252" i="167" s="1"/>
  <c r="AA247" i="167" a="1"/>
  <c r="AA247" i="167" s="1"/>
  <c r="AA242" i="167" a="1"/>
  <c r="AA242" i="167" s="1"/>
  <c r="AA237" i="167" a="1"/>
  <c r="AA237" i="167" s="1"/>
  <c r="AA232" i="167" a="1"/>
  <c r="AA232" i="167" s="1"/>
  <c r="AA329" i="167" a="1"/>
  <c r="AA329" i="167" s="1"/>
  <c r="AA324" i="167" a="1"/>
  <c r="AA324" i="167" s="1"/>
  <c r="AA319" i="167" a="1"/>
  <c r="AA319" i="167" s="1"/>
  <c r="AA314" i="167" a="1"/>
  <c r="AA314" i="167" s="1"/>
  <c r="AA309" i="167" a="1"/>
  <c r="AA309" i="167" s="1"/>
  <c r="AA304" i="167" a="1"/>
  <c r="AA304" i="167" s="1"/>
  <c r="AA299" i="167" a="1"/>
  <c r="AA299" i="167" s="1"/>
  <c r="AA294" i="167" a="1"/>
  <c r="AA294" i="167" s="1"/>
  <c r="AA289" i="167" a="1"/>
  <c r="AA289" i="167" s="1"/>
  <c r="AA284" i="167" a="1"/>
  <c r="AA284" i="167" s="1"/>
  <c r="AA279" i="167" a="1"/>
  <c r="AA279" i="167" s="1"/>
  <c r="AA274" i="167" a="1"/>
  <c r="AA274" i="167" s="1"/>
  <c r="AA269" i="167" a="1"/>
  <c r="AA269" i="167" s="1"/>
  <c r="AA264" i="167" a="1"/>
  <c r="AA264" i="167" s="1"/>
  <c r="AA330" i="167" a="1"/>
  <c r="AA330" i="167" s="1"/>
  <c r="AA263" i="167" a="1"/>
  <c r="AA263" i="167" s="1"/>
  <c r="AA240" i="167" a="1"/>
  <c r="AA240" i="167" s="1"/>
  <c r="AA333" i="167" a="1"/>
  <c r="AA333" i="167" s="1"/>
  <c r="AA255" i="167" a="1"/>
  <c r="AA255" i="167" s="1"/>
  <c r="AA248" i="167" a="1"/>
  <c r="AA248" i="167" s="1"/>
  <c r="AA275" i="167" a="1"/>
  <c r="AA275" i="167" s="1"/>
  <c r="AA271" i="167" a="1"/>
  <c r="AA271" i="167" s="1"/>
  <c r="AA241" i="167" a="1"/>
  <c r="AA241" i="167" s="1"/>
  <c r="AA230" i="167" a="1"/>
  <c r="AA230" i="167" s="1"/>
  <c r="AA276" i="167" a="1"/>
  <c r="AA276" i="167" s="1"/>
  <c r="AA233" i="167" a="1"/>
  <c r="AA233" i="167" s="1"/>
  <c r="AA226" i="167" a="1"/>
  <c r="AA226" i="167" s="1"/>
  <c r="AA204" i="167" a="1"/>
  <c r="AA204" i="167" s="1"/>
  <c r="AA201" i="167" a="1"/>
  <c r="AA201" i="167" s="1"/>
  <c r="AA231" i="167" a="1"/>
  <c r="AA231" i="167" s="1"/>
  <c r="AA220" i="167" a="1"/>
  <c r="AA220" i="167" s="1"/>
  <c r="AA217" i="167" a="1"/>
  <c r="AA217" i="167" s="1"/>
  <c r="AA195" i="167" a="1"/>
  <c r="AA195" i="167" s="1"/>
  <c r="AA192" i="167" a="1"/>
  <c r="AA192" i="167" s="1"/>
  <c r="AA261" i="167" a="1"/>
  <c r="AA261" i="167" s="1"/>
  <c r="AA215" i="167" a="1"/>
  <c r="AA215" i="167" s="1"/>
  <c r="AA212" i="167" a="1"/>
  <c r="AA212" i="167" s="1"/>
  <c r="AA190" i="167" a="1"/>
  <c r="AA190" i="167" s="1"/>
  <c r="AA187" i="167" a="1"/>
  <c r="AA187" i="167" s="1"/>
  <c r="AA320" i="167" a="1"/>
  <c r="AA320" i="167" s="1"/>
  <c r="AA293" i="167" a="1"/>
  <c r="AA293" i="167" s="1"/>
  <c r="AA219" i="167" a="1"/>
  <c r="AA219" i="167" s="1"/>
  <c r="AA193" i="167" a="1"/>
  <c r="AA193" i="167" s="1"/>
  <c r="AA186" i="167" a="1"/>
  <c r="AA186" i="167" s="1"/>
  <c r="AA328" i="167" a="1"/>
  <c r="AA328" i="167" s="1"/>
  <c r="AA316" i="167" a="1"/>
  <c r="AA316" i="167" s="1"/>
  <c r="AA234" i="167" a="1"/>
  <c r="AA234" i="167" s="1"/>
  <c r="AA205" i="167" a="1"/>
  <c r="AA205" i="167" s="1"/>
  <c r="AA171" i="167" a="1"/>
  <c r="AA171" i="167" s="1"/>
  <c r="AA168" i="167" a="1"/>
  <c r="AA168" i="167" s="1"/>
  <c r="AA146" i="167" a="1"/>
  <c r="AA146" i="167" s="1"/>
  <c r="AA291" i="167" a="1"/>
  <c r="AA291" i="167" s="1"/>
  <c r="AA318" i="167" a="1"/>
  <c r="AA318" i="167" s="1"/>
  <c r="AA290" i="167" a="1"/>
  <c r="AA290" i="167" s="1"/>
  <c r="AA281" i="167" a="1"/>
  <c r="AA281" i="167" s="1"/>
  <c r="AA258" i="167" a="1"/>
  <c r="AA258" i="167" s="1"/>
  <c r="AA202" i="167" a="1"/>
  <c r="AA202" i="167" s="1"/>
  <c r="AA183" i="167" a="1"/>
  <c r="AA183" i="167" s="1"/>
  <c r="AA178" i="167" a="1"/>
  <c r="AA178" i="167" s="1"/>
  <c r="AA109" i="167" a="1"/>
  <c r="AA109" i="167" s="1"/>
  <c r="AA102" i="167" a="1"/>
  <c r="AA102" i="167" s="1"/>
  <c r="AA91" i="167" a="1"/>
  <c r="AA91" i="167" s="1"/>
  <c r="AA84" i="167" a="1"/>
  <c r="AA84" i="167" s="1"/>
  <c r="AA77" i="167" a="1"/>
  <c r="AA77" i="167" s="1"/>
  <c r="AA66" i="167" a="1"/>
  <c r="AA66" i="167" s="1"/>
  <c r="AA59" i="167" a="1"/>
  <c r="AA59" i="167" s="1"/>
  <c r="AA265" i="167" a="1"/>
  <c r="AA265" i="167" s="1"/>
  <c r="AA229" i="167" a="1"/>
  <c r="AA229" i="167" s="1"/>
  <c r="AA225" i="167" a="1"/>
  <c r="AA225" i="167" s="1"/>
  <c r="AA198" i="167" a="1"/>
  <c r="AA198" i="167" s="1"/>
  <c r="AA160" i="167" a="1"/>
  <c r="AA160" i="167" s="1"/>
  <c r="AA141" i="167" a="1"/>
  <c r="AA141" i="167" s="1"/>
  <c r="AA138" i="167" a="1"/>
  <c r="AA138" i="167" s="1"/>
  <c r="AA116" i="167" a="1"/>
  <c r="AA116" i="167" s="1"/>
  <c r="AA331" i="167" a="1"/>
  <c r="AA331" i="167" s="1"/>
  <c r="AA326" i="167" a="1"/>
  <c r="AA326" i="167" s="1"/>
  <c r="AA321" i="167" a="1"/>
  <c r="AA321" i="167" s="1"/>
  <c r="AA325" i="167" a="1"/>
  <c r="AA325" i="167" s="1"/>
  <c r="AA209" i="167" a="1"/>
  <c r="AA209" i="167" s="1"/>
  <c r="AA179" i="167" a="1"/>
  <c r="AA179" i="167" s="1"/>
  <c r="AA166" i="167" a="1"/>
  <c r="AA166" i="167" s="1"/>
  <c r="AA311" i="167" a="1"/>
  <c r="AA311" i="167" s="1"/>
  <c r="AA310" i="167" a="1"/>
  <c r="AA310" i="167" s="1"/>
  <c r="AA298" i="167" a="1"/>
  <c r="AA298" i="167" s="1"/>
  <c r="AA222" i="167" a="1"/>
  <c r="AA222" i="167" s="1"/>
  <c r="AA180" i="167" a="1"/>
  <c r="AA180" i="167" s="1"/>
  <c r="AA136" i="167" a="1"/>
  <c r="AA136" i="167" s="1"/>
  <c r="AA118" i="167" a="1"/>
  <c r="AA118" i="167" s="1"/>
  <c r="AA22" i="167" a="1"/>
  <c r="AA22" i="167" s="1"/>
  <c r="AA13" i="167" a="1"/>
  <c r="AA13" i="167" s="1"/>
  <c r="AA8" i="167" a="1"/>
  <c r="AA8" i="167" s="1"/>
  <c r="AA3" i="167" a="1"/>
  <c r="AA3" i="167" s="1"/>
  <c r="AA285" i="167" a="1"/>
  <c r="AA285" i="167" s="1"/>
  <c r="AA260" i="167" a="1"/>
  <c r="AA260" i="167" s="1"/>
  <c r="AA213" i="167" a="1"/>
  <c r="AA213" i="167" s="1"/>
  <c r="AA176" i="167" a="1"/>
  <c r="AA176" i="167" s="1"/>
  <c r="AA174" i="167" a="1"/>
  <c r="AA174" i="167" s="1"/>
  <c r="AA172" i="167" a="1"/>
  <c r="AA172" i="167" s="1"/>
  <c r="AA113" i="167" a="1"/>
  <c r="AA113" i="167" s="1"/>
  <c r="AA110" i="167" a="1"/>
  <c r="AA110" i="167" s="1"/>
  <c r="AA214" i="167" a="1"/>
  <c r="AA214" i="167" s="1"/>
  <c r="AA224" i="167" a="1"/>
  <c r="AA224" i="167" s="1"/>
  <c r="AA313" i="167" a="1"/>
  <c r="AA313" i="167" s="1"/>
  <c r="AA259" i="167" a="1"/>
  <c r="AA259" i="167" s="1"/>
  <c r="AA243" i="167" a="1"/>
  <c r="AA243" i="167" s="1"/>
  <c r="AA303" i="167" a="1"/>
  <c r="AA303" i="167" s="1"/>
  <c r="AA288" i="167" a="1"/>
  <c r="AA288" i="167" s="1"/>
  <c r="AA254" i="167" a="1"/>
  <c r="AA254" i="167" s="1"/>
  <c r="AA216" i="167" a="1"/>
  <c r="AA216" i="167" s="1"/>
  <c r="AA200" i="167" a="1"/>
  <c r="AA200" i="167" s="1"/>
  <c r="AA119" i="167" a="1"/>
  <c r="AA119" i="167" s="1"/>
  <c r="AA89" i="167" a="1"/>
  <c r="AA89" i="167" s="1"/>
  <c r="AA42" i="167" a="1"/>
  <c r="AA42" i="167" s="1"/>
  <c r="AA29" i="167" a="1"/>
  <c r="AA29" i="167" s="1"/>
  <c r="AA6" i="167" a="1"/>
  <c r="AA6" i="167" s="1"/>
  <c r="V1" i="167"/>
  <c r="AA295" i="167" a="1"/>
  <c r="AA295" i="167" s="1"/>
  <c r="AA250" i="167" a="1"/>
  <c r="AA250" i="167" s="1"/>
  <c r="AA246" i="167" a="1"/>
  <c r="AA246" i="167" s="1"/>
  <c r="AA236" i="167" a="1"/>
  <c r="AA236" i="167" s="1"/>
  <c r="AA197" i="167" a="1"/>
  <c r="AA197" i="167" s="1"/>
  <c r="AA182" i="167" a="1"/>
  <c r="AA182" i="167" s="1"/>
  <c r="AA165" i="167" a="1"/>
  <c r="AA165" i="167" s="1"/>
  <c r="AA280" i="167" a="1"/>
  <c r="AA280" i="167" s="1"/>
  <c r="AA249" i="167" a="1"/>
  <c r="AA249" i="167" s="1"/>
  <c r="AA156" i="167" a="1"/>
  <c r="AA156" i="167" s="1"/>
  <c r="AA152" i="167" a="1"/>
  <c r="AA152" i="167" s="1"/>
  <c r="AA144" i="167" a="1"/>
  <c r="AA144" i="167" s="1"/>
  <c r="AA124" i="167" a="1"/>
  <c r="AA124" i="167" s="1"/>
  <c r="AA105" i="167" a="1"/>
  <c r="AA105" i="167" s="1"/>
  <c r="AA74" i="167" a="1"/>
  <c r="AA74" i="167" s="1"/>
  <c r="AA33" i="167" a="1"/>
  <c r="AA33" i="167" s="1"/>
  <c r="AA19" i="167" a="1"/>
  <c r="AA19" i="167" s="1"/>
  <c r="AA11" i="167" a="1"/>
  <c r="AA11" i="167" s="1"/>
  <c r="AA301" i="167" a="1"/>
  <c r="AA301" i="167" s="1"/>
  <c r="AA268" i="167" a="1"/>
  <c r="AA268" i="167" s="1"/>
  <c r="AA253" i="167" a="1"/>
  <c r="AA253" i="167" s="1"/>
  <c r="AA239" i="167" a="1"/>
  <c r="AA239" i="167" s="1"/>
  <c r="AA158" i="167" a="1"/>
  <c r="AA158" i="167" s="1"/>
  <c r="AA133" i="167" a="1"/>
  <c r="AA133" i="167" s="1"/>
  <c r="AA108" i="167" a="1"/>
  <c r="AA108" i="167" s="1"/>
  <c r="AA95" i="167" a="1"/>
  <c r="AA95" i="167" s="1"/>
  <c r="AA61" i="167" a="1"/>
  <c r="AA61" i="167" s="1"/>
  <c r="AA23" i="167" a="1"/>
  <c r="AA23" i="167" s="1"/>
  <c r="AA286" i="167" a="1"/>
  <c r="AA286" i="167" s="1"/>
  <c r="AA273" i="167" a="1"/>
  <c r="AA273" i="167" s="1"/>
  <c r="AA223" i="167" a="1"/>
  <c r="AA223" i="167" s="1"/>
  <c r="AA300" i="167" a="1"/>
  <c r="AA300" i="167" s="1"/>
  <c r="AA308" i="167" a="1"/>
  <c r="AA308" i="167" s="1"/>
  <c r="AA199" i="167" a="1"/>
  <c r="AA199" i="167" s="1"/>
  <c r="AA175" i="167" a="1"/>
  <c r="AA175" i="167" s="1"/>
  <c r="AA131" i="167" a="1"/>
  <c r="AA131" i="167" s="1"/>
  <c r="AA114" i="167" a="1"/>
  <c r="AA114" i="167" s="1"/>
  <c r="AA87" i="167" a="1"/>
  <c r="AA87" i="167" s="1"/>
  <c r="AA85" i="167" a="1"/>
  <c r="AA85" i="167" s="1"/>
  <c r="AA64" i="167" a="1"/>
  <c r="AA64" i="167" s="1"/>
  <c r="AA21" i="167" a="1"/>
  <c r="AA21" i="167" s="1"/>
  <c r="AA10" i="167" a="1"/>
  <c r="AA10" i="167" s="1"/>
  <c r="AA306" i="167" a="1"/>
  <c r="AA306" i="167" s="1"/>
  <c r="AA227" i="167" a="1"/>
  <c r="AA227" i="167" s="1"/>
  <c r="AA189" i="167" a="1"/>
  <c r="AA189" i="167" s="1"/>
  <c r="AA164" i="167" a="1"/>
  <c r="AA164" i="167" s="1"/>
  <c r="AA151" i="167" a="1"/>
  <c r="AA151" i="167" s="1"/>
  <c r="AA83" i="167" a="1"/>
  <c r="AA83" i="167" s="1"/>
  <c r="AA46" i="167" a="1"/>
  <c r="AA46" i="167" s="1"/>
  <c r="AA34" i="167" a="1"/>
  <c r="AA34" i="167" s="1"/>
  <c r="AA208" i="167" a="1"/>
  <c r="AA208" i="167" s="1"/>
  <c r="AA191" i="167" a="1"/>
  <c r="AA191" i="167" s="1"/>
  <c r="AA188" i="167" a="1"/>
  <c r="AA188" i="167" s="1"/>
  <c r="AA161" i="167" a="1"/>
  <c r="AA161" i="167" s="1"/>
  <c r="AA94" i="167" a="1"/>
  <c r="AA94" i="167" s="1"/>
  <c r="AA90" i="167" a="1"/>
  <c r="AA90" i="167" s="1"/>
  <c r="AA88" i="167" a="1"/>
  <c r="AA88" i="167" s="1"/>
  <c r="AA218" i="167" a="1"/>
  <c r="AA218" i="167" s="1"/>
  <c r="AA185" i="167" a="1"/>
  <c r="AA185" i="167" s="1"/>
  <c r="AA150" i="167" a="1"/>
  <c r="AA150" i="167" s="1"/>
  <c r="AA143" i="167" a="1"/>
  <c r="AA143" i="167" s="1"/>
  <c r="AA266" i="167" a="1"/>
  <c r="AA266" i="167" s="1"/>
  <c r="AA126" i="167" a="1"/>
  <c r="AA126" i="167" s="1"/>
  <c r="AA72" i="167" a="1"/>
  <c r="AA72" i="167" s="1"/>
  <c r="AA63" i="167" a="1"/>
  <c r="AA63" i="167" s="1"/>
  <c r="AA39" i="167" a="1"/>
  <c r="AA39" i="167" s="1"/>
  <c r="AA37" i="167" a="1"/>
  <c r="AA37" i="167" s="1"/>
  <c r="AA26" i="167" a="1"/>
  <c r="AA26" i="167" s="1"/>
  <c r="AA24" i="167" a="1"/>
  <c r="AA24" i="167" s="1"/>
  <c r="AA196" i="167" a="1"/>
  <c r="AA196" i="167" s="1"/>
  <c r="AA184" i="167" a="1"/>
  <c r="AA184" i="167" s="1"/>
  <c r="AA154" i="167" a="1"/>
  <c r="AA154" i="167" s="1"/>
  <c r="AA79" i="167" a="1"/>
  <c r="AA79" i="167" s="1"/>
  <c r="AA35" i="167" a="1"/>
  <c r="AA35" i="167" s="1"/>
  <c r="AA323" i="167" a="1"/>
  <c r="AA323" i="167" s="1"/>
  <c r="AA278" i="167" a="1"/>
  <c r="AA278" i="167" s="1"/>
  <c r="AA221" i="167" a="1"/>
  <c r="AA221" i="167" s="1"/>
  <c r="AA167" i="167" a="1"/>
  <c r="AA167" i="167" s="1"/>
  <c r="AA123" i="167" a="1"/>
  <c r="AA123" i="167" s="1"/>
  <c r="AA93" i="167" a="1"/>
  <c r="AA93" i="167" s="1"/>
  <c r="AA86" i="167" a="1"/>
  <c r="AA86" i="167" s="1"/>
  <c r="AA65" i="167" a="1"/>
  <c r="AA65" i="167" s="1"/>
  <c r="AA56" i="167" a="1"/>
  <c r="AA56" i="167" s="1"/>
  <c r="AA31" i="167" a="1"/>
  <c r="AA31" i="167" s="1"/>
  <c r="AA245" i="167" a="1"/>
  <c r="AA245" i="167" s="1"/>
  <c r="AA177" i="167" a="1"/>
  <c r="AA177" i="167" s="1"/>
  <c r="AA139" i="167" a="1"/>
  <c r="AA139" i="167" s="1"/>
  <c r="AA115" i="167" a="1"/>
  <c r="AA115" i="167" s="1"/>
  <c r="AA98" i="167" a="1"/>
  <c r="AA98" i="167" s="1"/>
  <c r="AA15" i="167" a="1"/>
  <c r="AA15" i="167" s="1"/>
  <c r="AA251" i="167" a="1"/>
  <c r="AA251" i="167" s="1"/>
  <c r="AA244" i="167" a="1"/>
  <c r="AA244" i="167" s="1"/>
  <c r="AA203" i="167" a="1"/>
  <c r="AA203" i="167" s="1"/>
  <c r="AA162" i="167" a="1"/>
  <c r="AA162" i="167" s="1"/>
  <c r="AA159" i="167" a="1"/>
  <c r="AA159" i="167" s="1"/>
  <c r="AA305" i="167" a="1"/>
  <c r="AA305" i="167" s="1"/>
  <c r="AA283" i="167" a="1"/>
  <c r="AA283" i="167" s="1"/>
  <c r="AA256" i="167" a="1"/>
  <c r="AA256" i="167" s="1"/>
  <c r="AA181" i="167" a="1"/>
  <c r="AA181" i="167" s="1"/>
  <c r="AA148" i="167" a="1"/>
  <c r="AA148" i="167" s="1"/>
  <c r="AA142" i="167" a="1"/>
  <c r="AA142" i="167" s="1"/>
  <c r="AA134" i="167" a="1"/>
  <c r="AA134" i="167" s="1"/>
  <c r="AA96" i="167" a="1"/>
  <c r="AA96" i="167" s="1"/>
  <c r="AA70" i="167" a="1"/>
  <c r="AA70" i="167" s="1"/>
  <c r="AA41" i="167" a="1"/>
  <c r="AA41" i="167" s="1"/>
  <c r="AA210" i="167" a="1"/>
  <c r="AA210" i="167" s="1"/>
  <c r="AA129" i="167" a="1"/>
  <c r="AA129" i="167" s="1"/>
  <c r="AA125" i="167" a="1"/>
  <c r="AA125" i="167" s="1"/>
  <c r="AA315" i="167" a="1"/>
  <c r="AA315" i="167" s="1"/>
  <c r="AA155" i="167" a="1"/>
  <c r="AA155" i="167" s="1"/>
  <c r="AA137" i="167" a="1"/>
  <c r="AA137" i="167" s="1"/>
  <c r="AA145" i="167" a="1"/>
  <c r="AA145" i="167" s="1"/>
  <c r="AA132" i="167" a="1"/>
  <c r="AA132" i="167" s="1"/>
  <c r="AA128" i="167" a="1"/>
  <c r="AA128" i="167" s="1"/>
  <c r="AA112" i="167" a="1"/>
  <c r="AA112" i="167" s="1"/>
  <c r="AA194" i="167" a="1"/>
  <c r="AA194" i="167" s="1"/>
  <c r="AA170" i="167" a="1"/>
  <c r="AA170" i="167" s="1"/>
  <c r="AA149" i="167" a="1"/>
  <c r="AA149" i="167" s="1"/>
  <c r="AA104" i="167" a="1"/>
  <c r="AA104" i="167" s="1"/>
  <c r="AA68" i="167" a="1"/>
  <c r="AA68" i="167" s="1"/>
  <c r="AA169" i="167" a="1"/>
  <c r="AA169" i="167" s="1"/>
  <c r="AA153" i="167" a="1"/>
  <c r="AA153" i="167" s="1"/>
  <c r="AA127" i="167" a="1"/>
  <c r="AA127" i="167" s="1"/>
  <c r="AA107" i="167" a="1"/>
  <c r="AA107" i="167" s="1"/>
  <c r="AA57" i="167" a="1"/>
  <c r="AA57" i="167" s="1"/>
  <c r="AA27" i="167" a="1"/>
  <c r="AA27" i="167" s="1"/>
  <c r="AA135" i="167" a="1"/>
  <c r="AA135" i="167" s="1"/>
  <c r="AA60" i="167" a="1"/>
  <c r="AA60" i="167" s="1"/>
  <c r="AA48" i="167" a="1"/>
  <c r="AA48" i="167" s="1"/>
  <c r="AA163" i="167" a="1"/>
  <c r="AA163" i="167" s="1"/>
  <c r="AA92" i="167" a="1"/>
  <c r="AA92" i="167" s="1"/>
  <c r="AA81" i="167" a="1"/>
  <c r="AA81" i="167" s="1"/>
  <c r="AA32" i="167" a="1"/>
  <c r="AA32" i="167" s="1"/>
  <c r="AA238" i="167" a="1"/>
  <c r="AA238" i="167" s="1"/>
  <c r="AA206" i="167" a="1"/>
  <c r="AA206" i="167" s="1"/>
  <c r="AA147" i="167" a="1"/>
  <c r="AA147" i="167" s="1"/>
  <c r="AA130" i="167" a="1"/>
  <c r="AA130" i="167" s="1"/>
  <c r="AA73" i="167" a="1"/>
  <c r="AA73" i="167" s="1"/>
  <c r="AA211" i="167" a="1"/>
  <c r="AA211" i="167" s="1"/>
  <c r="AA106" i="167" a="1"/>
  <c r="AA106" i="167" s="1"/>
  <c r="AA4" i="167" a="1"/>
  <c r="AA4" i="167" s="1"/>
  <c r="AA235" i="167" a="1"/>
  <c r="AA235" i="167" s="1"/>
  <c r="AA69" i="167" a="1"/>
  <c r="AA69" i="167" s="1"/>
  <c r="AA62" i="167" a="1"/>
  <c r="AA62" i="167" s="1"/>
  <c r="AA47" i="167" a="1"/>
  <c r="AA47" i="167" s="1"/>
  <c r="AA2" i="167" a="1"/>
  <c r="AA2" i="167" s="1"/>
  <c r="V2" i="167" s="1"/>
  <c r="AA36" i="167" a="1"/>
  <c r="AA36" i="167" s="1"/>
  <c r="AA76" i="167" a="1"/>
  <c r="AA76" i="167" s="1"/>
  <c r="AA52" i="167" a="1"/>
  <c r="AA52" i="167" s="1"/>
  <c r="AA44" i="167" a="1"/>
  <c r="AA44" i="167" s="1"/>
  <c r="AA75" i="167" a="1"/>
  <c r="AA75" i="167" s="1"/>
  <c r="AA120" i="167" a="1"/>
  <c r="AA120" i="167" s="1"/>
  <c r="AB329" i="167" a="1"/>
  <c r="AB329" i="167" s="1"/>
  <c r="AB324" i="167" a="1"/>
  <c r="AB324" i="167" s="1"/>
  <c r="AB319" i="167" a="1"/>
  <c r="AB319" i="167" s="1"/>
  <c r="AB314" i="167" a="1"/>
  <c r="AB314" i="167" s="1"/>
  <c r="AB309" i="167" a="1"/>
  <c r="AB309" i="167" s="1"/>
  <c r="AB304" i="167" a="1"/>
  <c r="AB304" i="167" s="1"/>
  <c r="AB299" i="167" a="1"/>
  <c r="AB299" i="167" s="1"/>
  <c r="AB294" i="167" a="1"/>
  <c r="AB294" i="167" s="1"/>
  <c r="AB289" i="167" a="1"/>
  <c r="AB289" i="167" s="1"/>
  <c r="AB284" i="167" a="1"/>
  <c r="AB284" i="167" s="1"/>
  <c r="AB279" i="167" a="1"/>
  <c r="AB279" i="167" s="1"/>
  <c r="AB330" i="167" a="1"/>
  <c r="AB330" i="167" s="1"/>
  <c r="AB325" i="167" a="1"/>
  <c r="AB325" i="167" s="1"/>
  <c r="AB320" i="167" a="1"/>
  <c r="AB320" i="167" s="1"/>
  <c r="AB315" i="167" a="1"/>
  <c r="AB315" i="167" s="1"/>
  <c r="AB310" i="167" a="1"/>
  <c r="AB310" i="167" s="1"/>
  <c r="AB305" i="167" a="1"/>
  <c r="AB305" i="167" s="1"/>
  <c r="AB300" i="167" a="1"/>
  <c r="AB300" i="167" s="1"/>
  <c r="AB295" i="167" a="1"/>
  <c r="AB295" i="167" s="1"/>
  <c r="AB290" i="167" a="1"/>
  <c r="AB290" i="167" s="1"/>
  <c r="AB285" i="167" a="1"/>
  <c r="AB285" i="167" s="1"/>
  <c r="AB280" i="167" a="1"/>
  <c r="AB280" i="167" s="1"/>
  <c r="AB333" i="167" a="1"/>
  <c r="AB333" i="167" s="1"/>
  <c r="AB259" i="167" a="1"/>
  <c r="AB259" i="167" s="1"/>
  <c r="AB248" i="167" a="1"/>
  <c r="AB248" i="167" s="1"/>
  <c r="AB229" i="167" a="1"/>
  <c r="AB229" i="167" s="1"/>
  <c r="AB275" i="167" a="1"/>
  <c r="AB275" i="167" s="1"/>
  <c r="AB273" i="167" a="1"/>
  <c r="AB273" i="167" s="1"/>
  <c r="AB257" i="167" a="1"/>
  <c r="AB257" i="167" s="1"/>
  <c r="AB253" i="167" a="1"/>
  <c r="AB253" i="167" s="1"/>
  <c r="AB235" i="167" a="1"/>
  <c r="AB235" i="167" s="1"/>
  <c r="AB232" i="167" a="1"/>
  <c r="AB232" i="167" s="1"/>
  <c r="AB251" i="167" a="1"/>
  <c r="AB251" i="167" s="1"/>
  <c r="AB249" i="167" a="1"/>
  <c r="AB249" i="167" s="1"/>
  <c r="AB244" i="167" a="1"/>
  <c r="AB244" i="167" s="1"/>
  <c r="AB266" i="167" a="1"/>
  <c r="AB266" i="167" s="1"/>
  <c r="AB264" i="167" a="1"/>
  <c r="AB264" i="167" s="1"/>
  <c r="AB260" i="167" a="1"/>
  <c r="AB260" i="167" s="1"/>
  <c r="AB270" i="167" a="1"/>
  <c r="AB270" i="167" s="1"/>
  <c r="AB262" i="167" a="1"/>
  <c r="AB262" i="167" s="1"/>
  <c r="AB231" i="167" a="1"/>
  <c r="AB231" i="167" s="1"/>
  <c r="AB240" i="167" a="1"/>
  <c r="AB240" i="167" s="1"/>
  <c r="AB214" i="167" a="1"/>
  <c r="AB214" i="167" s="1"/>
  <c r="AB211" i="167" a="1"/>
  <c r="AB211" i="167" s="1"/>
  <c r="AB189" i="167" a="1"/>
  <c r="AB189" i="167" s="1"/>
  <c r="AB186" i="167" a="1"/>
  <c r="AB186" i="167" s="1"/>
  <c r="AB269" i="167" a="1"/>
  <c r="AB269" i="167" s="1"/>
  <c r="AB258" i="167" a="1"/>
  <c r="AB258" i="167" s="1"/>
  <c r="AB243" i="167" a="1"/>
  <c r="AB243" i="167" s="1"/>
  <c r="AB230" i="167" a="1"/>
  <c r="AB230" i="167" s="1"/>
  <c r="AB209" i="167" a="1"/>
  <c r="AB209" i="167" s="1"/>
  <c r="AB206" i="167" a="1"/>
  <c r="AB206" i="167" s="1"/>
  <c r="AB184" i="167" a="1"/>
  <c r="AB184" i="167" s="1"/>
  <c r="AB277" i="167" a="1"/>
  <c r="AB277" i="167" s="1"/>
  <c r="AB261" i="167" a="1"/>
  <c r="AB261" i="167" s="1"/>
  <c r="AB236" i="167" a="1"/>
  <c r="AB236" i="167" s="1"/>
  <c r="AB234" i="167" a="1"/>
  <c r="AB234" i="167" s="1"/>
  <c r="AB224" i="167" a="1"/>
  <c r="AB224" i="167" s="1"/>
  <c r="AB205" i="167" a="1"/>
  <c r="AB205" i="167" s="1"/>
  <c r="AB165" i="167" a="1"/>
  <c r="AB165" i="167" s="1"/>
  <c r="AB332" i="167" a="1"/>
  <c r="AB332" i="167" s="1"/>
  <c r="AB312" i="167" a="1"/>
  <c r="AB312" i="167" s="1"/>
  <c r="AB308" i="167" a="1"/>
  <c r="AB308" i="167" s="1"/>
  <c r="AB296" i="167" a="1"/>
  <c r="AB296" i="167" s="1"/>
  <c r="AB252" i="167" a="1"/>
  <c r="AB252" i="167" s="1"/>
  <c r="AB247" i="167" a="1"/>
  <c r="AB247" i="167" s="1"/>
  <c r="AB217" i="167" a="1"/>
  <c r="AB217" i="167" s="1"/>
  <c r="AB198" i="167" a="1"/>
  <c r="AB198" i="167" s="1"/>
  <c r="AB191" i="167" a="1"/>
  <c r="AB191" i="167" s="1"/>
  <c r="AB162" i="167" a="1"/>
  <c r="AB162" i="167" s="1"/>
  <c r="AB326" i="167" a="1"/>
  <c r="AB326" i="167" s="1"/>
  <c r="AB287" i="167" a="1"/>
  <c r="AB287" i="167" s="1"/>
  <c r="AB265" i="167" a="1"/>
  <c r="AB265" i="167" s="1"/>
  <c r="AB246" i="167" a="1"/>
  <c r="AB246" i="167" s="1"/>
  <c r="AB225" i="167" a="1"/>
  <c r="AB225" i="167" s="1"/>
  <c r="AB196" i="167" a="1"/>
  <c r="AB196" i="167" s="1"/>
  <c r="AB173" i="167" a="1"/>
  <c r="AB173" i="167" s="1"/>
  <c r="AB135" i="167" a="1"/>
  <c r="AB135" i="167" s="1"/>
  <c r="AB113" i="167" a="1"/>
  <c r="AB113" i="167" s="1"/>
  <c r="AB95" i="167" a="1"/>
  <c r="AB95" i="167" s="1"/>
  <c r="AB88" i="167" a="1"/>
  <c r="AB88" i="167" s="1"/>
  <c r="AB70" i="167" a="1"/>
  <c r="AB70" i="167" s="1"/>
  <c r="AB63" i="167" a="1"/>
  <c r="AB63" i="167" s="1"/>
  <c r="AB55" i="167" a="1"/>
  <c r="AB55" i="167" s="1"/>
  <c r="AB50" i="167" a="1"/>
  <c r="AB50" i="167" s="1"/>
  <c r="AB45" i="167" a="1"/>
  <c r="AB45" i="167" s="1"/>
  <c r="AB40" i="167" a="1"/>
  <c r="AB40" i="167" s="1"/>
  <c r="AB35" i="167" a="1"/>
  <c r="AB35" i="167" s="1"/>
  <c r="AB322" i="167" a="1"/>
  <c r="AB322" i="167" s="1"/>
  <c r="AB313" i="167" a="1"/>
  <c r="AB313" i="167" s="1"/>
  <c r="AB241" i="167" a="1"/>
  <c r="AB241" i="167" s="1"/>
  <c r="AB223" i="167" a="1"/>
  <c r="AB223" i="167" s="1"/>
  <c r="AB221" i="167" a="1"/>
  <c r="AB221" i="167" s="1"/>
  <c r="AB200" i="167" a="1"/>
  <c r="AB200" i="167" s="1"/>
  <c r="AB155" i="167" a="1"/>
  <c r="AB155" i="167" s="1"/>
  <c r="AB150" i="167" a="1"/>
  <c r="AB150" i="167" s="1"/>
  <c r="AB132" i="167" a="1"/>
  <c r="AB132" i="167" s="1"/>
  <c r="AB321" i="167" a="1"/>
  <c r="AB321" i="167" s="1"/>
  <c r="AB307" i="167" a="1"/>
  <c r="AB307" i="167" s="1"/>
  <c r="AB302" i="167" a="1"/>
  <c r="AB302" i="167" s="1"/>
  <c r="AB293" i="167" a="1"/>
  <c r="AB293" i="167" s="1"/>
  <c r="AB288" i="167" a="1"/>
  <c r="AB288" i="167" s="1"/>
  <c r="AB233" i="167" a="1"/>
  <c r="AB233" i="167" s="1"/>
  <c r="AB207" i="167" a="1"/>
  <c r="AB207" i="167" s="1"/>
  <c r="AB161" i="167" a="1"/>
  <c r="AB161" i="167" s="1"/>
  <c r="AB156" i="167" a="1"/>
  <c r="AB156" i="167" s="1"/>
  <c r="AB306" i="167" a="1"/>
  <c r="AB306" i="167" s="1"/>
  <c r="AB271" i="167" a="1"/>
  <c r="AB271" i="167" s="1"/>
  <c r="AB267" i="167" a="1"/>
  <c r="AB267" i="167" s="1"/>
  <c r="AB331" i="167" a="1"/>
  <c r="AB331" i="167" s="1"/>
  <c r="AB317" i="167" a="1"/>
  <c r="AB317" i="167" s="1"/>
  <c r="AB291" i="167" a="1"/>
  <c r="AB291" i="167" s="1"/>
  <c r="AB195" i="167" a="1"/>
  <c r="AB195" i="167" s="1"/>
  <c r="AB174" i="167" a="1"/>
  <c r="AB174" i="167" s="1"/>
  <c r="AB172" i="167" a="1"/>
  <c r="AB172" i="167" s="1"/>
  <c r="AB131" i="167" a="1"/>
  <c r="AB131" i="167" s="1"/>
  <c r="AB126" i="167" a="1"/>
  <c r="AB126" i="167" s="1"/>
  <c r="AB297" i="167" a="1"/>
  <c r="AB297" i="167" s="1"/>
  <c r="AB256" i="167" a="1"/>
  <c r="AB256" i="167" s="1"/>
  <c r="AB204" i="167" a="1"/>
  <c r="AB204" i="167" s="1"/>
  <c r="AB197" i="167" a="1"/>
  <c r="AB197" i="167" s="1"/>
  <c r="AB188" i="167" a="1"/>
  <c r="AB188" i="167" s="1"/>
  <c r="AB151" i="167" a="1"/>
  <c r="AB151" i="167" s="1"/>
  <c r="AB144" i="167" a="1"/>
  <c r="AB144" i="167" s="1"/>
  <c r="AB139" i="167" a="1"/>
  <c r="AB139" i="167" s="1"/>
  <c r="AB276" i="167" a="1"/>
  <c r="AB276" i="167" s="1"/>
  <c r="AB216" i="167" a="1"/>
  <c r="AB216" i="167" s="1"/>
  <c r="AB282" i="167" a="1"/>
  <c r="AB282" i="167" s="1"/>
  <c r="AB303" i="167" a="1"/>
  <c r="AB303" i="167" s="1"/>
  <c r="AB254" i="167" a="1"/>
  <c r="AB254" i="167" s="1"/>
  <c r="AB281" i="167" a="1"/>
  <c r="AB281" i="167" s="1"/>
  <c r="AB250" i="167" a="1"/>
  <c r="AB250" i="167" s="1"/>
  <c r="AB182" i="167" a="1"/>
  <c r="AB182" i="167" s="1"/>
  <c r="AB180" i="167" a="1"/>
  <c r="AB180" i="167" s="1"/>
  <c r="AB137" i="167" a="1"/>
  <c r="AB137" i="167" s="1"/>
  <c r="AB128" i="167" a="1"/>
  <c r="AB128" i="167" s="1"/>
  <c r="AB117" i="167" a="1"/>
  <c r="AB117" i="167" s="1"/>
  <c r="AB97" i="167" a="1"/>
  <c r="AB97" i="167" s="1"/>
  <c r="AB71" i="167" a="1"/>
  <c r="AB71" i="167" s="1"/>
  <c r="AB58" i="167" a="1"/>
  <c r="AB58" i="167" s="1"/>
  <c r="AB39" i="167" a="1"/>
  <c r="AB39" i="167" s="1"/>
  <c r="AB36" i="167" a="1"/>
  <c r="AB36" i="167" s="1"/>
  <c r="AB311" i="167" a="1"/>
  <c r="AB311" i="167" s="1"/>
  <c r="AB263" i="167" a="1"/>
  <c r="AB263" i="167" s="1"/>
  <c r="AB213" i="167" a="1"/>
  <c r="AB213" i="167" s="1"/>
  <c r="AB169" i="167" a="1"/>
  <c r="AB169" i="167" s="1"/>
  <c r="AB167" i="167" a="1"/>
  <c r="AB167" i="167" s="1"/>
  <c r="AB148" i="167" a="1"/>
  <c r="AB148" i="167" s="1"/>
  <c r="AB328" i="167" a="1"/>
  <c r="AB328" i="167" s="1"/>
  <c r="AB301" i="167" a="1"/>
  <c r="AB301" i="167" s="1"/>
  <c r="AB268" i="167" a="1"/>
  <c r="AB268" i="167" s="1"/>
  <c r="AB239" i="167" a="1"/>
  <c r="AB239" i="167" s="1"/>
  <c r="AB210" i="167" a="1"/>
  <c r="AB210" i="167" s="1"/>
  <c r="AB171" i="167" a="1"/>
  <c r="AB171" i="167" s="1"/>
  <c r="AB158" i="167" a="1"/>
  <c r="AB158" i="167" s="1"/>
  <c r="AB142" i="167" a="1"/>
  <c r="AB142" i="167" s="1"/>
  <c r="AB133" i="167" a="1"/>
  <c r="AB133" i="167" s="1"/>
  <c r="AB108" i="167" a="1"/>
  <c r="AB108" i="167" s="1"/>
  <c r="AB87" i="167" a="1"/>
  <c r="AB87" i="167" s="1"/>
  <c r="AB82" i="167" a="1"/>
  <c r="AB82" i="167" s="1"/>
  <c r="AB61" i="167" a="1"/>
  <c r="AB61" i="167" s="1"/>
  <c r="AB30" i="167" a="1"/>
  <c r="AB30" i="167" s="1"/>
  <c r="AB23" i="167" a="1"/>
  <c r="AB23" i="167" s="1"/>
  <c r="AB3" i="167" a="1"/>
  <c r="AB3" i="167" s="1"/>
  <c r="AB286" i="167" a="1"/>
  <c r="AB286" i="167" s="1"/>
  <c r="AB242" i="167" a="1"/>
  <c r="AB242" i="167" s="1"/>
  <c r="AB327" i="167" a="1"/>
  <c r="AB327" i="167" s="1"/>
  <c r="AB160" i="167" a="1"/>
  <c r="AB160" i="167" s="1"/>
  <c r="AB122" i="167" a="1"/>
  <c r="AB122" i="167" s="1"/>
  <c r="AB64" i="167" a="1"/>
  <c r="AB64" i="167" s="1"/>
  <c r="AB56" i="167" a="1"/>
  <c r="AB56" i="167" s="1"/>
  <c r="AB27" i="167" a="1"/>
  <c r="AB27" i="167" s="1"/>
  <c r="AB16" i="167" a="1"/>
  <c r="AB16" i="167" s="1"/>
  <c r="AB318" i="167" a="1"/>
  <c r="AB318" i="167" s="1"/>
  <c r="AB245" i="167" a="1"/>
  <c r="AB245" i="167" s="1"/>
  <c r="AB316" i="167" a="1"/>
  <c r="AB316" i="167" s="1"/>
  <c r="AB292" i="167" a="1"/>
  <c r="AB292" i="167" s="1"/>
  <c r="AB278" i="167" a="1"/>
  <c r="AB278" i="167" s="1"/>
  <c r="AB183" i="167" a="1"/>
  <c r="AB183" i="167" s="1"/>
  <c r="AB159" i="167" a="1"/>
  <c r="AB159" i="167" s="1"/>
  <c r="AB116" i="167" a="1"/>
  <c r="AB116" i="167" s="1"/>
  <c r="AB112" i="167" a="1"/>
  <c r="AB112" i="167" s="1"/>
  <c r="AB83" i="167" a="1"/>
  <c r="AB83" i="167" s="1"/>
  <c r="AB66" i="167" a="1"/>
  <c r="AB66" i="167" s="1"/>
  <c r="AB62" i="167" a="1"/>
  <c r="AB62" i="167" s="1"/>
  <c r="AB146" i="167" a="1"/>
  <c r="AB146" i="167" s="1"/>
  <c r="AB81" i="167" a="1"/>
  <c r="AB81" i="167" s="1"/>
  <c r="AB79" i="167" a="1"/>
  <c r="AB79" i="167" s="1"/>
  <c r="AB5" i="167" a="1"/>
  <c r="AB5" i="167" s="1"/>
  <c r="AB218" i="167" a="1"/>
  <c r="AB218" i="167" s="1"/>
  <c r="AB185" i="167" a="1"/>
  <c r="AB185" i="167" s="1"/>
  <c r="AB145" i="167" a="1"/>
  <c r="AB145" i="167" s="1"/>
  <c r="AB141" i="167" a="1"/>
  <c r="AB141" i="167" s="1"/>
  <c r="AB111" i="167" a="1"/>
  <c r="AB111" i="167" s="1"/>
  <c r="AB283" i="167" a="1"/>
  <c r="AB283" i="167" s="1"/>
  <c r="AB179" i="167" a="1"/>
  <c r="AB179" i="167" s="1"/>
  <c r="AB130" i="167" a="1"/>
  <c r="AB130" i="167" s="1"/>
  <c r="AB109" i="167" a="1"/>
  <c r="AB109" i="167" s="1"/>
  <c r="AB65" i="167" a="1"/>
  <c r="AB65" i="167" s="1"/>
  <c r="AB54" i="167" a="1"/>
  <c r="AB54" i="167" s="1"/>
  <c r="AB192" i="167" a="1"/>
  <c r="AB192" i="167" s="1"/>
  <c r="AB154" i="167" a="1"/>
  <c r="AB154" i="167" s="1"/>
  <c r="AB98" i="167" a="1"/>
  <c r="AB98" i="167" s="1"/>
  <c r="AB15" i="167" a="1"/>
  <c r="AB15" i="167" s="1"/>
  <c r="AB8" i="167" a="1"/>
  <c r="AB8" i="167" s="1"/>
  <c r="AB323" i="167" a="1"/>
  <c r="AB323" i="167" s="1"/>
  <c r="AB177" i="167" a="1"/>
  <c r="AB177" i="167" s="1"/>
  <c r="AB123" i="167" a="1"/>
  <c r="AB123" i="167" s="1"/>
  <c r="AB115" i="167" a="1"/>
  <c r="AB115" i="167" s="1"/>
  <c r="AB91" i="167" a="1"/>
  <c r="AB91" i="167" s="1"/>
  <c r="AB86" i="167" a="1"/>
  <c r="AB86" i="167" s="1"/>
  <c r="AB74" i="167" a="1"/>
  <c r="AB74" i="167" s="1"/>
  <c r="AB31" i="167" a="1"/>
  <c r="AB31" i="167" s="1"/>
  <c r="AB208" i="167" a="1"/>
  <c r="AB208" i="167" s="1"/>
  <c r="AB157" i="167" a="1"/>
  <c r="AB157" i="167" s="1"/>
  <c r="AB147" i="167" a="1"/>
  <c r="AB147" i="167" s="1"/>
  <c r="AB120" i="167" a="1"/>
  <c r="AB120" i="167" s="1"/>
  <c r="AB52" i="167" a="1"/>
  <c r="AB52" i="167" s="1"/>
  <c r="AB67" i="167" a="1"/>
  <c r="AB67" i="167" s="1"/>
  <c r="AB20" i="167" a="1"/>
  <c r="AB20" i="167" s="1"/>
  <c r="AB298" i="167" a="1"/>
  <c r="AB298" i="167" s="1"/>
  <c r="AB255" i="167" a="1"/>
  <c r="AB255" i="167" s="1"/>
  <c r="AB238" i="167" a="1"/>
  <c r="AB238" i="167" s="1"/>
  <c r="AB226" i="167" a="1"/>
  <c r="AB226" i="167" s="1"/>
  <c r="AB110" i="167" a="1"/>
  <c r="AB110" i="167" s="1"/>
  <c r="AB105" i="167" a="1"/>
  <c r="AB105" i="167" s="1"/>
  <c r="AB93" i="167" a="1"/>
  <c r="AB93" i="167" s="1"/>
  <c r="AB33" i="167" a="1"/>
  <c r="AB33" i="167" s="1"/>
  <c r="AB22" i="167" a="1"/>
  <c r="AB22" i="167" s="1"/>
  <c r="AB237" i="167" a="1"/>
  <c r="AB237" i="167" s="1"/>
  <c r="AB102" i="167" a="1"/>
  <c r="AB102" i="167" s="1"/>
  <c r="AB90" i="167" a="1"/>
  <c r="AB90" i="167" s="1"/>
  <c r="AB272" i="167" a="1"/>
  <c r="AB272" i="167" s="1"/>
  <c r="AB127" i="167" a="1"/>
  <c r="AB127" i="167" s="1"/>
  <c r="AB104" i="167" a="1"/>
  <c r="AB104" i="167" s="1"/>
  <c r="AB99" i="167" a="1"/>
  <c r="AB99" i="167" s="1"/>
  <c r="AB92" i="167" a="1"/>
  <c r="AB92" i="167" s="1"/>
  <c r="AB80" i="167" a="1"/>
  <c r="AB80" i="167" s="1"/>
  <c r="AB73" i="167" a="1"/>
  <c r="AB73" i="167" s="1"/>
  <c r="AB178" i="167" a="1"/>
  <c r="AB178" i="167" s="1"/>
  <c r="AB227" i="167" a="1"/>
  <c r="AB227" i="167" s="1"/>
  <c r="AB222" i="167" a="1"/>
  <c r="AB222" i="167" s="1"/>
  <c r="AB164" i="167" a="1"/>
  <c r="AB164" i="167" s="1"/>
  <c r="AB118" i="167" a="1"/>
  <c r="AB118" i="167" s="1"/>
  <c r="AB72" i="167" a="1"/>
  <c r="AB72" i="167" s="1"/>
  <c r="AB24" i="167" a="1"/>
  <c r="AB24" i="167" s="1"/>
  <c r="AB202" i="167" a="1"/>
  <c r="AB202" i="167" s="1"/>
  <c r="AB215" i="167" a="1"/>
  <c r="AB215" i="167" s="1"/>
  <c r="AB194" i="167" a="1"/>
  <c r="AB194" i="167" s="1"/>
  <c r="AB176" i="167" a="1"/>
  <c r="AB176" i="167" s="1"/>
  <c r="AB170" i="167" a="1"/>
  <c r="AB170" i="167" s="1"/>
  <c r="AB136" i="167" a="1"/>
  <c r="AB136" i="167" s="1"/>
  <c r="AB124" i="167" a="1"/>
  <c r="AB124" i="167" s="1"/>
  <c r="AB201" i="167" a="1"/>
  <c r="AB201" i="167" s="1"/>
  <c r="AB187" i="167" a="1"/>
  <c r="AB187" i="167" s="1"/>
  <c r="AB181" i="167" a="1"/>
  <c r="AB181" i="167" s="1"/>
  <c r="AB100" i="167" a="1"/>
  <c r="AB100" i="167" s="1"/>
  <c r="AB78" i="167" a="1"/>
  <c r="AB78" i="167" s="1"/>
  <c r="AB51" i="167" a="1"/>
  <c r="AB51" i="167" s="1"/>
  <c r="AB274" i="167" a="1"/>
  <c r="AB274" i="167" s="1"/>
  <c r="AB175" i="167" a="1"/>
  <c r="AB175" i="167" s="1"/>
  <c r="AB163" i="167" a="1"/>
  <c r="AB163" i="167" s="1"/>
  <c r="AB89" i="167" a="1"/>
  <c r="AB89" i="167" s="1"/>
  <c r="AB60" i="167" a="1"/>
  <c r="AB60" i="167" s="1"/>
  <c r="AB48" i="167" a="1"/>
  <c r="AB48" i="167" s="1"/>
  <c r="AB32" i="167" a="1"/>
  <c r="AB32" i="167" s="1"/>
  <c r="AB11" i="167" a="1"/>
  <c r="AB11" i="167" s="1"/>
  <c r="AB7" i="167" a="1"/>
  <c r="AB7" i="167" s="1"/>
  <c r="W1" i="167"/>
  <c r="AB199" i="167" a="1"/>
  <c r="AB199" i="167" s="1"/>
  <c r="AB193" i="167" a="1"/>
  <c r="AB193" i="167" s="1"/>
  <c r="AB96" i="167" a="1"/>
  <c r="AB96" i="167" s="1"/>
  <c r="AB220" i="167" a="1"/>
  <c r="AB220" i="167" s="1"/>
  <c r="AB143" i="167" a="1"/>
  <c r="AB143" i="167" s="1"/>
  <c r="AB103" i="167" a="1"/>
  <c r="AB103" i="167" s="1"/>
  <c r="AB37" i="167" a="1"/>
  <c r="AB37" i="167" s="1"/>
  <c r="AB13" i="167" a="1"/>
  <c r="AB13" i="167" s="1"/>
  <c r="AB228" i="167" a="1"/>
  <c r="AB228" i="167" s="1"/>
  <c r="AB212" i="167" a="1"/>
  <c r="AB212" i="167" s="1"/>
  <c r="AB168" i="167" a="1"/>
  <c r="AB168" i="167" s="1"/>
  <c r="AB138" i="167" a="1"/>
  <c r="AB138" i="167" s="1"/>
  <c r="AB106" i="167" a="1"/>
  <c r="AB106" i="167" s="1"/>
  <c r="AB59" i="167" a="1"/>
  <c r="AB59" i="167" s="1"/>
  <c r="AB134" i="167" a="1"/>
  <c r="AB134" i="167" s="1"/>
  <c r="AB84" i="167" a="1"/>
  <c r="AB84" i="167" s="1"/>
  <c r="AB47" i="167" a="1"/>
  <c r="AB47" i="167" s="1"/>
  <c r="AB6" i="167" a="1"/>
  <c r="AB6" i="167" s="1"/>
  <c r="AB2" i="167" a="1"/>
  <c r="AB2" i="167" s="1"/>
  <c r="W2" i="167" s="1"/>
  <c r="AB190" i="167" a="1"/>
  <c r="AB190" i="167" s="1"/>
  <c r="AB76" i="167" a="1"/>
  <c r="AB76" i="167" s="1"/>
  <c r="AB203" i="167" a="1"/>
  <c r="AB203" i="167" s="1"/>
  <c r="AB166" i="167" a="1"/>
  <c r="AB166" i="167" s="1"/>
  <c r="AB129" i="167" a="1"/>
  <c r="AB129" i="167" s="1"/>
  <c r="AB125" i="167" a="1"/>
  <c r="AB125" i="167" s="1"/>
  <c r="AB121" i="167" a="1"/>
  <c r="AB121" i="167" s="1"/>
  <c r="AA7" i="167" a="1"/>
  <c r="AA7" i="167" s="1"/>
  <c r="AB38" i="167" a="1"/>
  <c r="AB38" i="167" s="1"/>
  <c r="AB42" i="167" a="1"/>
  <c r="AB42" i="167" s="1"/>
  <c r="AB46" i="167" a="1"/>
  <c r="AB46" i="167" s="1"/>
  <c r="AA100" i="167" a="1"/>
  <c r="AA100" i="167" s="1"/>
  <c r="AA121" i="167" a="1"/>
  <c r="AA121" i="167" s="1"/>
  <c r="AA28" i="167" a="1"/>
  <c r="AA28" i="167" s="1"/>
  <c r="AB57" i="167" a="1"/>
  <c r="AB57" i="167" s="1"/>
  <c r="AB69" i="167" a="1"/>
  <c r="AB69" i="167" s="1"/>
  <c r="AB75" i="167" a="1"/>
  <c r="AB75" i="167" s="1"/>
  <c r="AA82" i="167" a="1"/>
  <c r="AA82" i="167" s="1"/>
  <c r="AB94" i="167" a="1"/>
  <c r="AB94" i="167" s="1"/>
  <c r="AA101" i="167" a="1"/>
  <c r="AA101" i="167" s="1"/>
  <c r="AB107" i="167" a="1"/>
  <c r="AB107" i="167" s="1"/>
  <c r="AB114" i="167" a="1"/>
  <c r="AB114" i="167" s="1"/>
  <c r="AA228" i="167" a="1"/>
  <c r="AA228" i="167" s="1"/>
  <c r="AC35" i="167" a="1"/>
  <c r="AC35" i="167" s="1"/>
  <c r="AC91" i="167" a="1"/>
  <c r="AC91" i="167" s="1"/>
  <c r="AC188" i="167" a="1"/>
  <c r="AC188" i="167" s="1"/>
  <c r="AC213" i="167" a="1"/>
  <c r="AC213" i="167" s="1"/>
  <c r="AC247" i="167" a="1"/>
  <c r="AC247" i="167" s="1"/>
  <c r="AC266" i="167" a="1"/>
  <c r="AC266" i="167" s="1"/>
  <c r="AC161" i="167" a="1"/>
  <c r="AC161" i="167" s="1"/>
  <c r="AC209" i="167" a="1"/>
  <c r="AC209" i="167" s="1"/>
  <c r="AC227" i="167" a="1"/>
  <c r="AC227" i="167" s="1"/>
  <c r="AC51" i="167" a="1"/>
  <c r="AC51" i="167" s="1"/>
  <c r="AC57" i="167" a="1"/>
  <c r="AC57" i="167" s="1"/>
  <c r="AC111" i="167" a="1"/>
  <c r="AC111" i="167" s="1"/>
  <c r="AC135" i="167" a="1"/>
  <c r="AC135" i="167" s="1"/>
  <c r="AC62" i="167" a="1"/>
  <c r="AC62" i="167" s="1"/>
  <c r="AC85" i="167" a="1"/>
  <c r="AC85" i="167" s="1"/>
  <c r="AC109" i="167" a="1"/>
  <c r="AC109" i="167" s="1"/>
  <c r="AC122" i="167" a="1"/>
  <c r="AC122" i="167" s="1"/>
  <c r="AC130" i="167" a="1"/>
  <c r="AC130" i="167" s="1"/>
  <c r="AC190" i="167" a="1"/>
  <c r="AC190" i="167" s="1"/>
  <c r="AC13" i="167" a="1"/>
  <c r="AC13" i="167" s="1"/>
  <c r="AC50" i="167" a="1"/>
  <c r="AC50" i="167" s="1"/>
  <c r="AC54" i="167" a="1"/>
  <c r="AC54" i="167" s="1"/>
  <c r="AC67" i="167" a="1"/>
  <c r="AC67" i="167" s="1"/>
  <c r="AC136" i="167" a="1"/>
  <c r="AC136" i="167" s="1"/>
  <c r="AC147" i="167" a="1"/>
  <c r="AC147" i="167" s="1"/>
  <c r="AC157" i="167" a="1"/>
  <c r="AC157" i="167" s="1"/>
  <c r="AC333" i="167" a="1"/>
  <c r="AC333" i="167" s="1"/>
  <c r="AC328" i="167" a="1"/>
  <c r="AC328" i="167" s="1"/>
  <c r="AC323" i="167" a="1"/>
  <c r="AC323" i="167" s="1"/>
  <c r="AC318" i="167" a="1"/>
  <c r="AC318" i="167" s="1"/>
  <c r="AC313" i="167" a="1"/>
  <c r="AC313" i="167" s="1"/>
  <c r="AC308" i="167" a="1"/>
  <c r="AC308" i="167" s="1"/>
  <c r="AC303" i="167" a="1"/>
  <c r="AC303" i="167" s="1"/>
  <c r="AC298" i="167" a="1"/>
  <c r="AC298" i="167" s="1"/>
  <c r="AC293" i="167" a="1"/>
  <c r="AC293" i="167" s="1"/>
  <c r="AC288" i="167" a="1"/>
  <c r="AC288" i="167" s="1"/>
  <c r="AC283" i="167" a="1"/>
  <c r="AC283" i="167" s="1"/>
  <c r="AC278" i="167" a="1"/>
  <c r="AC278" i="167" s="1"/>
  <c r="AC273" i="167" a="1"/>
  <c r="AC273" i="167" s="1"/>
  <c r="AC268" i="167" a="1"/>
  <c r="AC268" i="167" s="1"/>
  <c r="AC263" i="167" a="1"/>
  <c r="AC263" i="167" s="1"/>
  <c r="AC258" i="167" a="1"/>
  <c r="AC258" i="167" s="1"/>
  <c r="AC253" i="167" a="1"/>
  <c r="AC253" i="167" s="1"/>
  <c r="AC248" i="167" a="1"/>
  <c r="AC248" i="167" s="1"/>
  <c r="AC243" i="167" a="1"/>
  <c r="AC243" i="167" s="1"/>
  <c r="AC238" i="167" a="1"/>
  <c r="AC238" i="167" s="1"/>
  <c r="AC233" i="167" a="1"/>
  <c r="AC233" i="167" s="1"/>
  <c r="AC330" i="167" a="1"/>
  <c r="AC330" i="167" s="1"/>
  <c r="AC325" i="167" a="1"/>
  <c r="AC325" i="167" s="1"/>
  <c r="AC320" i="167" a="1"/>
  <c r="AC320" i="167" s="1"/>
  <c r="AC315" i="167" a="1"/>
  <c r="AC315" i="167" s="1"/>
  <c r="AC310" i="167" a="1"/>
  <c r="AC310" i="167" s="1"/>
  <c r="AC305" i="167" a="1"/>
  <c r="AC305" i="167" s="1"/>
  <c r="AC300" i="167" a="1"/>
  <c r="AC300" i="167" s="1"/>
  <c r="AC295" i="167" a="1"/>
  <c r="AC295" i="167" s="1"/>
  <c r="AC290" i="167" a="1"/>
  <c r="AC290" i="167" s="1"/>
  <c r="AC285" i="167" a="1"/>
  <c r="AC285" i="167" s="1"/>
  <c r="AC280" i="167" a="1"/>
  <c r="AC280" i="167" s="1"/>
  <c r="AC275" i="167" a="1"/>
  <c r="AC275" i="167" s="1"/>
  <c r="AC270" i="167" a="1"/>
  <c r="AC270" i="167" s="1"/>
  <c r="AC265" i="167" a="1"/>
  <c r="AC265" i="167" s="1"/>
  <c r="AC269" i="167" a="1"/>
  <c r="AC269" i="167" s="1"/>
  <c r="AC257" i="167" a="1"/>
  <c r="AC257" i="167" s="1"/>
  <c r="AC255" i="167" a="1"/>
  <c r="AC255" i="167" s="1"/>
  <c r="AC232" i="167" a="1"/>
  <c r="AC232" i="167" s="1"/>
  <c r="AC327" i="167" a="1"/>
  <c r="AC327" i="167" s="1"/>
  <c r="AC322" i="167" a="1"/>
  <c r="AC322" i="167" s="1"/>
  <c r="AC317" i="167" a="1"/>
  <c r="AC317" i="167" s="1"/>
  <c r="AC312" i="167" a="1"/>
  <c r="AC312" i="167" s="1"/>
  <c r="AC307" i="167" a="1"/>
  <c r="AC307" i="167" s="1"/>
  <c r="AC302" i="167" a="1"/>
  <c r="AC302" i="167" s="1"/>
  <c r="AC297" i="167" a="1"/>
  <c r="AC297" i="167" s="1"/>
  <c r="AC292" i="167" a="1"/>
  <c r="AC292" i="167" s="1"/>
  <c r="AC287" i="167" a="1"/>
  <c r="AC287" i="167" s="1"/>
  <c r="AC282" i="167" a="1"/>
  <c r="AC282" i="167" s="1"/>
  <c r="AC277" i="167" a="1"/>
  <c r="AC277" i="167" s="1"/>
  <c r="AC329" i="167" a="1"/>
  <c r="AC329" i="167" s="1"/>
  <c r="AC326" i="167" a="1"/>
  <c r="AC326" i="167" s="1"/>
  <c r="AC321" i="167" a="1"/>
  <c r="AC321" i="167" s="1"/>
  <c r="AC316" i="167" a="1"/>
  <c r="AC316" i="167" s="1"/>
  <c r="AC311" i="167" a="1"/>
  <c r="AC311" i="167" s="1"/>
  <c r="AC306" i="167" a="1"/>
  <c r="AC306" i="167" s="1"/>
  <c r="AC301" i="167" a="1"/>
  <c r="AC301" i="167" s="1"/>
  <c r="AC296" i="167" a="1"/>
  <c r="AC296" i="167" s="1"/>
  <c r="AC291" i="167" a="1"/>
  <c r="AC291" i="167" s="1"/>
  <c r="AC286" i="167" a="1"/>
  <c r="AC286" i="167" s="1"/>
  <c r="AC281" i="167" a="1"/>
  <c r="AC281" i="167" s="1"/>
  <c r="AC264" i="167" a="1"/>
  <c r="AC264" i="167" s="1"/>
  <c r="AC262" i="167" a="1"/>
  <c r="AC262" i="167" s="1"/>
  <c r="AC260" i="167" a="1"/>
  <c r="AC260" i="167" s="1"/>
  <c r="AC236" i="167" a="1"/>
  <c r="AC236" i="167" s="1"/>
  <c r="AC256" i="167" a="1"/>
  <c r="AC256" i="167" s="1"/>
  <c r="AC214" i="167" a="1"/>
  <c r="AC214" i="167" s="1"/>
  <c r="AC189" i="167" a="1"/>
  <c r="AC189" i="167" s="1"/>
  <c r="AC332" i="167" a="1"/>
  <c r="AC332" i="167" s="1"/>
  <c r="AC254" i="167" a="1"/>
  <c r="AC254" i="167" s="1"/>
  <c r="AC229" i="167" a="1"/>
  <c r="AC229" i="167" s="1"/>
  <c r="AC324" i="167" a="1"/>
  <c r="AC324" i="167" s="1"/>
  <c r="AC252" i="167" a="1"/>
  <c r="AC252" i="167" s="1"/>
  <c r="AC217" i="167" a="1"/>
  <c r="AC217" i="167" s="1"/>
  <c r="AC191" i="167" a="1"/>
  <c r="AC191" i="167" s="1"/>
  <c r="AC162" i="167" a="1"/>
  <c r="AC162" i="167" s="1"/>
  <c r="AC159" i="167" a="1"/>
  <c r="AC159" i="167" s="1"/>
  <c r="AC267" i="167" a="1"/>
  <c r="AC267" i="167" s="1"/>
  <c r="AC222" i="167" a="1"/>
  <c r="AC222" i="167" s="1"/>
  <c r="AC210" i="167" a="1"/>
  <c r="AC210" i="167" s="1"/>
  <c r="AC203" i="167" a="1"/>
  <c r="AC203" i="167" s="1"/>
  <c r="AC184" i="167" a="1"/>
  <c r="AC184" i="167" s="1"/>
  <c r="AC181" i="167" a="1"/>
  <c r="AC181" i="167" s="1"/>
  <c r="AC178" i="167" a="1"/>
  <c r="AC178" i="167" s="1"/>
  <c r="AC156" i="167" a="1"/>
  <c r="AC156" i="167" s="1"/>
  <c r="AC153" i="167" a="1"/>
  <c r="AC153" i="167" s="1"/>
  <c r="AC299" i="167" a="1"/>
  <c r="AC299" i="167" s="1"/>
  <c r="AC276" i="167" a="1"/>
  <c r="AC276" i="167" s="1"/>
  <c r="AC241" i="167" a="1"/>
  <c r="AC241" i="167" s="1"/>
  <c r="AC234" i="167" a="1"/>
  <c r="AC234" i="167" s="1"/>
  <c r="AC221" i="167" a="1"/>
  <c r="AC221" i="167" s="1"/>
  <c r="AC198" i="167" a="1"/>
  <c r="AC198" i="167" s="1"/>
  <c r="AC194" i="167" a="1"/>
  <c r="AC194" i="167" s="1"/>
  <c r="AC168" i="167" a="1"/>
  <c r="AC168" i="167" s="1"/>
  <c r="AC163" i="167" a="1"/>
  <c r="AC163" i="167" s="1"/>
  <c r="AC132" i="167" a="1"/>
  <c r="AC132" i="167" s="1"/>
  <c r="AC129" i="167" a="1"/>
  <c r="AC129" i="167" s="1"/>
  <c r="AC106" i="167" a="1"/>
  <c r="AC106" i="167" s="1"/>
  <c r="AC99" i="167" a="1"/>
  <c r="AC99" i="167" s="1"/>
  <c r="AC81" i="167" a="1"/>
  <c r="AC81" i="167" s="1"/>
  <c r="AC74" i="167" a="1"/>
  <c r="AC74" i="167" s="1"/>
  <c r="AC331" i="167" a="1"/>
  <c r="AC331" i="167" s="1"/>
  <c r="AC272" i="167" a="1"/>
  <c r="AC272" i="167" s="1"/>
  <c r="AC261" i="167" a="1"/>
  <c r="AC261" i="167" s="1"/>
  <c r="AC251" i="167" a="1"/>
  <c r="AC251" i="167" s="1"/>
  <c r="AC219" i="167" a="1"/>
  <c r="AC219" i="167" s="1"/>
  <c r="AC126" i="167" a="1"/>
  <c r="AC126" i="167" s="1"/>
  <c r="AC123" i="167" a="1"/>
  <c r="AC123" i="167" s="1"/>
  <c r="AC289" i="167" a="1"/>
  <c r="AC289" i="167" s="1"/>
  <c r="AC279" i="167" a="1"/>
  <c r="AC279" i="167" s="1"/>
  <c r="AC271" i="167" a="1"/>
  <c r="AC271" i="167" s="1"/>
  <c r="AC245" i="167" a="1"/>
  <c r="AC245" i="167" s="1"/>
  <c r="AC240" i="167" a="1"/>
  <c r="AC240" i="167" s="1"/>
  <c r="AC201" i="167" a="1"/>
  <c r="AC201" i="167" s="1"/>
  <c r="AC199" i="167" a="1"/>
  <c r="AC199" i="167" s="1"/>
  <c r="AC304" i="167" a="1"/>
  <c r="AC304" i="167" s="1"/>
  <c r="AC215" i="167" a="1"/>
  <c r="AC215" i="167" s="1"/>
  <c r="AC170" i="167" a="1"/>
  <c r="AC170" i="167" s="1"/>
  <c r="AC121" i="167" a="1"/>
  <c r="AC121" i="167" s="1"/>
  <c r="AC27" i="167" a="1"/>
  <c r="AC27" i="167" s="1"/>
  <c r="AC14" i="167" a="1"/>
  <c r="AC14" i="167" s="1"/>
  <c r="AC9" i="167" a="1"/>
  <c r="AC9" i="167" s="1"/>
  <c r="AC4" i="167" a="1"/>
  <c r="AC4" i="167" s="1"/>
  <c r="AC274" i="167" a="1"/>
  <c r="AC274" i="167" s="1"/>
  <c r="AC249" i="167" a="1"/>
  <c r="AC249" i="167" s="1"/>
  <c r="AC246" i="167" a="1"/>
  <c r="AC246" i="167" s="1"/>
  <c r="AC224" i="167" a="1"/>
  <c r="AC224" i="167" s="1"/>
  <c r="AC206" i="167" a="1"/>
  <c r="AC206" i="167" s="1"/>
  <c r="AC166" i="167" a="1"/>
  <c r="AC166" i="167" s="1"/>
  <c r="AC134" i="167" a="1"/>
  <c r="AC134" i="167" s="1"/>
  <c r="AC230" i="167" a="1"/>
  <c r="AC230" i="167" s="1"/>
  <c r="AC225" i="167" a="1"/>
  <c r="AC225" i="167" s="1"/>
  <c r="AC218" i="167" a="1"/>
  <c r="AC218" i="167" s="1"/>
  <c r="AC259" i="167" a="1"/>
  <c r="AC259" i="167" s="1"/>
  <c r="AC250" i="167" a="1"/>
  <c r="AC250" i="167" s="1"/>
  <c r="AC197" i="167" a="1"/>
  <c r="AC197" i="167" s="1"/>
  <c r="AC169" i="167" a="1"/>
  <c r="AC169" i="167" s="1"/>
  <c r="AC167" i="167" a="1"/>
  <c r="AC167" i="167" s="1"/>
  <c r="AC154" i="167" a="1"/>
  <c r="AC154" i="167" s="1"/>
  <c r="AC150" i="167" a="1"/>
  <c r="AC150" i="167" s="1"/>
  <c r="AC105" i="167" a="1"/>
  <c r="AC105" i="167" s="1"/>
  <c r="AC92" i="167" a="1"/>
  <c r="AC92" i="167" s="1"/>
  <c r="AC79" i="167" a="1"/>
  <c r="AC79" i="167" s="1"/>
  <c r="AC55" i="167" a="1"/>
  <c r="AC55" i="167" s="1"/>
  <c r="AC52" i="167" a="1"/>
  <c r="AC52" i="167" s="1"/>
  <c r="AC33" i="167" a="1"/>
  <c r="AC33" i="167" s="1"/>
  <c r="AC19" i="167" a="1"/>
  <c r="AC19" i="167" s="1"/>
  <c r="AC11" i="167" a="1"/>
  <c r="AC11" i="167" s="1"/>
  <c r="AC205" i="167" a="1"/>
  <c r="AC205" i="167" s="1"/>
  <c r="AC146" i="167" a="1"/>
  <c r="AC146" i="167" s="1"/>
  <c r="AC319" i="167" a="1"/>
  <c r="AC319" i="167" s="1"/>
  <c r="AC294" i="167" a="1"/>
  <c r="AC294" i="167" s="1"/>
  <c r="AC242" i="167" a="1"/>
  <c r="AC242" i="167" s="1"/>
  <c r="AC160" i="167" a="1"/>
  <c r="AC160" i="167" s="1"/>
  <c r="AC95" i="167" a="1"/>
  <c r="AC95" i="167" s="1"/>
  <c r="AC64" i="167" a="1"/>
  <c r="AC64" i="167" s="1"/>
  <c r="AC16" i="167" a="1"/>
  <c r="AC16" i="167" s="1"/>
  <c r="AC235" i="167" a="1"/>
  <c r="AC235" i="167" s="1"/>
  <c r="AC223" i="167" a="1"/>
  <c r="AC223" i="167" s="1"/>
  <c r="AC207" i="167" a="1"/>
  <c r="AC207" i="167" s="1"/>
  <c r="AC186" i="167" a="1"/>
  <c r="AC186" i="167" s="1"/>
  <c r="AC179" i="167" a="1"/>
  <c r="AC179" i="167" s="1"/>
  <c r="AC177" i="167" a="1"/>
  <c r="AC177" i="167" s="1"/>
  <c r="AC164" i="167" a="1"/>
  <c r="AC164" i="167" s="1"/>
  <c r="AC131" i="167" a="1"/>
  <c r="AC131" i="167" s="1"/>
  <c r="AC98" i="167" a="1"/>
  <c r="AC98" i="167" s="1"/>
  <c r="AC77" i="167" a="1"/>
  <c r="AC77" i="167" s="1"/>
  <c r="AC53" i="167" a="1"/>
  <c r="AC53" i="167" s="1"/>
  <c r="AC20" i="167" a="1"/>
  <c r="AC20" i="167" s="1"/>
  <c r="AC8" i="167" a="1"/>
  <c r="AC8" i="167" s="1"/>
  <c r="AC309" i="167" a="1"/>
  <c r="AC309" i="167" s="1"/>
  <c r="AC216" i="167" a="1"/>
  <c r="AC216" i="167" s="1"/>
  <c r="AC151" i="167" a="1"/>
  <c r="AC151" i="167" s="1"/>
  <c r="AC120" i="167" a="1"/>
  <c r="AC120" i="167" s="1"/>
  <c r="AC5" i="167" a="1"/>
  <c r="AC5" i="167" s="1"/>
  <c r="AC202" i="167" a="1"/>
  <c r="AC202" i="167" s="1"/>
  <c r="AC192" i="167" a="1"/>
  <c r="AC192" i="167" s="1"/>
  <c r="AC172" i="167" a="1"/>
  <c r="AC172" i="167" s="1"/>
  <c r="AC102" i="167" a="1"/>
  <c r="AC102" i="167" s="1"/>
  <c r="AC75" i="167" a="1"/>
  <c r="AC75" i="167" s="1"/>
  <c r="AC39" i="167" a="1"/>
  <c r="AC39" i="167" s="1"/>
  <c r="AC32" i="167" a="1"/>
  <c r="AC32" i="167" s="1"/>
  <c r="AC2" i="167" a="1"/>
  <c r="AC2" i="167" s="1"/>
  <c r="X2" i="167" s="1"/>
  <c r="AC211" i="167" a="1"/>
  <c r="AC211" i="167" s="1"/>
  <c r="AC182" i="167" a="1"/>
  <c r="AC182" i="167" s="1"/>
  <c r="AC174" i="167" a="1"/>
  <c r="AC174" i="167" s="1"/>
  <c r="AC115" i="167" a="1"/>
  <c r="AC115" i="167" s="1"/>
  <c r="AC113" i="167" a="1"/>
  <c r="AC113" i="167" s="1"/>
  <c r="AC86" i="167" a="1"/>
  <c r="AC86" i="167" s="1"/>
  <c r="AC171" i="167" a="1"/>
  <c r="AC171" i="167" s="1"/>
  <c r="AC107" i="167" a="1"/>
  <c r="AC107" i="167" s="1"/>
  <c r="AC103" i="167" a="1"/>
  <c r="AC103" i="167" s="1"/>
  <c r="AC63" i="167" a="1"/>
  <c r="AC63" i="167" s="1"/>
  <c r="AC6" i="167" a="1"/>
  <c r="AC6" i="167" s="1"/>
  <c r="AC58" i="167" a="1"/>
  <c r="AC58" i="167" s="1"/>
  <c r="AC88" i="167" a="1"/>
  <c r="AC88" i="167" s="1"/>
  <c r="AC100" i="167" a="1"/>
  <c r="AC100" i="167" s="1"/>
  <c r="AC200" i="167" a="1"/>
  <c r="AC200" i="167" s="1"/>
  <c r="AC212" i="167" a="1"/>
  <c r="AC212" i="167" s="1"/>
  <c r="AC231" i="167" a="1"/>
  <c r="AC231" i="167" s="1"/>
  <c r="AC56" i="167" a="1"/>
  <c r="AC56" i="167" s="1"/>
  <c r="AC110" i="167" a="1"/>
  <c r="AC110" i="167" s="1"/>
  <c r="AC139" i="167" a="1"/>
  <c r="AC139" i="167" s="1"/>
  <c r="AC204" i="167" a="1"/>
  <c r="AC204" i="167" s="1"/>
  <c r="AC226" i="167" a="1"/>
  <c r="AC226" i="167" s="1"/>
  <c r="AC239" i="167" a="1"/>
  <c r="AC239" i="167" s="1"/>
  <c r="AC22" i="167" a="1"/>
  <c r="AC22" i="167" s="1"/>
  <c r="AC31" i="167" a="1"/>
  <c r="AC31" i="167" s="1"/>
  <c r="AC65" i="167" a="1"/>
  <c r="AC65" i="167" s="1"/>
  <c r="AC93" i="167" a="1"/>
  <c r="AC93" i="167" s="1"/>
  <c r="AC196" i="167" a="1"/>
  <c r="AC196" i="167" s="1"/>
  <c r="AC49" i="166" a="1"/>
  <c r="AC49" i="166" s="1"/>
  <c r="AC80" i="166" a="1"/>
  <c r="AC80" i="166" s="1"/>
  <c r="AC124" i="166" a="1"/>
  <c r="AC124" i="166" s="1"/>
  <c r="AC165" i="166" a="1"/>
  <c r="AC165" i="166" s="1"/>
  <c r="AC202" i="166" a="1"/>
  <c r="AC202" i="166" s="1"/>
  <c r="AC37" i="166" a="1"/>
  <c r="AC37" i="166" s="1"/>
  <c r="AC224" i="166" a="1"/>
  <c r="AC224" i="166" s="1"/>
  <c r="AC142" i="166" a="1"/>
  <c r="AC142" i="166" s="1"/>
  <c r="AC102" i="166" a="1"/>
  <c r="AC102" i="166" s="1"/>
  <c r="AC150" i="166" a="1"/>
  <c r="AC150" i="166" s="1"/>
  <c r="X1" i="166"/>
  <c r="AC7" i="166" a="1"/>
  <c r="AC7" i="166" s="1"/>
  <c r="AC17" i="166" a="1"/>
  <c r="AC17" i="166" s="1"/>
  <c r="AC65" i="166" a="1"/>
  <c r="AC65" i="166" s="1"/>
  <c r="AC4" i="166" a="1"/>
  <c r="AC4" i="166" s="1"/>
  <c r="AC245" i="166" a="1"/>
  <c r="AC245" i="166" s="1"/>
  <c r="AC42" i="166" a="1"/>
  <c r="AC42" i="166" s="1"/>
  <c r="AC184" i="166" a="1"/>
  <c r="AC184" i="166" s="1"/>
  <c r="AC215" i="166" a="1"/>
  <c r="AC215" i="166" s="1"/>
  <c r="AB1" i="166"/>
  <c r="AC82" i="166" a="1"/>
  <c r="AC82" i="166" s="1"/>
  <c r="AC120" i="166" a="1"/>
  <c r="AC120" i="166" s="1"/>
  <c r="AC2" i="166" a="1"/>
  <c r="AC2" i="166" s="1"/>
  <c r="X2" i="166" s="1"/>
  <c r="AC132" i="166" a="1"/>
  <c r="AC132" i="166" s="1"/>
  <c r="AC99" i="166" a="1"/>
  <c r="AC99" i="166" s="1"/>
  <c r="AC147" i="166" a="1"/>
  <c r="AC147" i="166" s="1"/>
  <c r="AC12" i="166" a="1"/>
  <c r="AC12" i="166" s="1"/>
  <c r="AC277" i="166" a="1"/>
  <c r="AC277" i="166" s="1"/>
  <c r="AC14" i="166" a="1"/>
  <c r="AC14" i="166" s="1"/>
  <c r="AC39" i="166" a="1"/>
  <c r="AC39" i="166" s="1"/>
  <c r="AC104" i="166" a="1"/>
  <c r="AC104" i="166" s="1"/>
  <c r="I3" i="166"/>
  <c r="Y1" i="166" s="1"/>
  <c r="AC32" i="166" a="1"/>
  <c r="AC32" i="166" s="1"/>
  <c r="AC122" i="166" a="1"/>
  <c r="AC122" i="166" s="1"/>
  <c r="AC155" i="166" a="1"/>
  <c r="AC155" i="166" s="1"/>
  <c r="AC162" i="166" a="1"/>
  <c r="AC162" i="166" s="1"/>
  <c r="AC208" i="166" a="1"/>
  <c r="AC208" i="166" s="1"/>
  <c r="AC44" i="166" a="1"/>
  <c r="AC44" i="166" s="1"/>
  <c r="AC95" i="166" a="1"/>
  <c r="AC95" i="166" s="1"/>
  <c r="AC134" i="166" a="1"/>
  <c r="AC134" i="166" s="1"/>
  <c r="AC333" i="166" a="1"/>
  <c r="AC333" i="166" s="1"/>
  <c r="AC328" i="166" a="1"/>
  <c r="AC328" i="166" s="1"/>
  <c r="AC323" i="166" a="1"/>
  <c r="AC323" i="166" s="1"/>
  <c r="AC318" i="166" a="1"/>
  <c r="AC318" i="166" s="1"/>
  <c r="AC313" i="166" a="1"/>
  <c r="AC313" i="166" s="1"/>
  <c r="AC308" i="166" a="1"/>
  <c r="AC308" i="166" s="1"/>
  <c r="AC303" i="166" a="1"/>
  <c r="AC303" i="166" s="1"/>
  <c r="AC298" i="166" a="1"/>
  <c r="AC298" i="166" s="1"/>
  <c r="AC293" i="166" a="1"/>
  <c r="AC293" i="166" s="1"/>
  <c r="AC288" i="166" a="1"/>
  <c r="AC288" i="166" s="1"/>
  <c r="AC283" i="166" a="1"/>
  <c r="AC283" i="166" s="1"/>
  <c r="AC278" i="166" a="1"/>
  <c r="AC278" i="166" s="1"/>
  <c r="AC273" i="166" a="1"/>
  <c r="AC273" i="166" s="1"/>
  <c r="AC268" i="166" a="1"/>
  <c r="AC268" i="166" s="1"/>
  <c r="AC263" i="166" a="1"/>
  <c r="AC263" i="166" s="1"/>
  <c r="AC258" i="166" a="1"/>
  <c r="AC258" i="166" s="1"/>
  <c r="AC253" i="166" a="1"/>
  <c r="AC253" i="166" s="1"/>
  <c r="AC248" i="166" a="1"/>
  <c r="AC248" i="166" s="1"/>
  <c r="AC243" i="166" a="1"/>
  <c r="AC243" i="166" s="1"/>
  <c r="AC238" i="166" a="1"/>
  <c r="AC238" i="166" s="1"/>
  <c r="AC233" i="166" a="1"/>
  <c r="AC233" i="166" s="1"/>
  <c r="AC228" i="166" a="1"/>
  <c r="AC228" i="166" s="1"/>
  <c r="AC329" i="166" a="1"/>
  <c r="AC329" i="166" s="1"/>
  <c r="AC324" i="166" a="1"/>
  <c r="AC324" i="166" s="1"/>
  <c r="AC319" i="166" a="1"/>
  <c r="AC319" i="166" s="1"/>
  <c r="AC314" i="166" a="1"/>
  <c r="AC314" i="166" s="1"/>
  <c r="AC309" i="166" a="1"/>
  <c r="AC309" i="166" s="1"/>
  <c r="AC304" i="166" a="1"/>
  <c r="AC304" i="166" s="1"/>
  <c r="AC299" i="166" a="1"/>
  <c r="AC299" i="166" s="1"/>
  <c r="AC294" i="166" a="1"/>
  <c r="AC294" i="166" s="1"/>
  <c r="AC289" i="166" a="1"/>
  <c r="AC289" i="166" s="1"/>
  <c r="AC284" i="166" a="1"/>
  <c r="AC284" i="166" s="1"/>
  <c r="AC279" i="166" a="1"/>
  <c r="AC279" i="166" s="1"/>
  <c r="AC274" i="166" a="1"/>
  <c r="AC274" i="166" s="1"/>
  <c r="AC269" i="166" a="1"/>
  <c r="AC269" i="166" s="1"/>
  <c r="AC264" i="166" a="1"/>
  <c r="AC264" i="166" s="1"/>
  <c r="AC259" i="166" a="1"/>
  <c r="AC259" i="166" s="1"/>
  <c r="AC254" i="166" a="1"/>
  <c r="AC254" i="166" s="1"/>
  <c r="AC249" i="166" a="1"/>
  <c r="AC249" i="166" s="1"/>
  <c r="AC244" i="166" a="1"/>
  <c r="AC244" i="166" s="1"/>
  <c r="AC239" i="166" a="1"/>
  <c r="AC239" i="166" s="1"/>
  <c r="AC234" i="166" a="1"/>
  <c r="AC234" i="166" s="1"/>
  <c r="AC229" i="166" a="1"/>
  <c r="AC229" i="166" s="1"/>
  <c r="AC322" i="166" a="1"/>
  <c r="AC322" i="166" s="1"/>
  <c r="AC317" i="166" a="1"/>
  <c r="AC317" i="166" s="1"/>
  <c r="AC312" i="166" a="1"/>
  <c r="AC312" i="166" s="1"/>
  <c r="AC307" i="166" a="1"/>
  <c r="AC307" i="166" s="1"/>
  <c r="AC302" i="166" a="1"/>
  <c r="AC302" i="166" s="1"/>
  <c r="AC297" i="166" a="1"/>
  <c r="AC297" i="166" s="1"/>
  <c r="AC292" i="166" a="1"/>
  <c r="AC292" i="166" s="1"/>
  <c r="AC327" i="166" a="1"/>
  <c r="AC327" i="166" s="1"/>
  <c r="AC250" i="166" a="1"/>
  <c r="AC250" i="166" s="1"/>
  <c r="AC226" i="166" a="1"/>
  <c r="AC226" i="166" s="1"/>
  <c r="AC221" i="166" a="1"/>
  <c r="AC221" i="166" s="1"/>
  <c r="AC216" i="166" a="1"/>
  <c r="AC216" i="166" s="1"/>
  <c r="AC211" i="166" a="1"/>
  <c r="AC211" i="166" s="1"/>
  <c r="AC206" i="166" a="1"/>
  <c r="AC206" i="166" s="1"/>
  <c r="AC201" i="166" a="1"/>
  <c r="AC201" i="166" s="1"/>
  <c r="AC196" i="166" a="1"/>
  <c r="AC196" i="166" s="1"/>
  <c r="AC191" i="166" a="1"/>
  <c r="AC191" i="166" s="1"/>
  <c r="AC186" i="166" a="1"/>
  <c r="AC186" i="166" s="1"/>
  <c r="AC181" i="166" a="1"/>
  <c r="AC181" i="166" s="1"/>
  <c r="AC257" i="166" a="1"/>
  <c r="AC257" i="166" s="1"/>
  <c r="AC241" i="166" a="1"/>
  <c r="AC241" i="166" s="1"/>
  <c r="AC232" i="166" a="1"/>
  <c r="AC232" i="166" s="1"/>
  <c r="AC332" i="166" a="1"/>
  <c r="AC332" i="166" s="1"/>
  <c r="AC276" i="166" a="1"/>
  <c r="AC276" i="166" s="1"/>
  <c r="AC255" i="166" a="1"/>
  <c r="AC255" i="166" s="1"/>
  <c r="AC235" i="166" a="1"/>
  <c r="AC235" i="166" s="1"/>
  <c r="AC222" i="166" a="1"/>
  <c r="AC222" i="166" s="1"/>
  <c r="AC219" i="166" a="1"/>
  <c r="AC219" i="166" s="1"/>
  <c r="AC210" i="166" a="1"/>
  <c r="AC210" i="166" s="1"/>
  <c r="AC173" i="166" a="1"/>
  <c r="AC173" i="166" s="1"/>
  <c r="AC168" i="166" a="1"/>
  <c r="AC168" i="166" s="1"/>
  <c r="AC163" i="166" a="1"/>
  <c r="AC163" i="166" s="1"/>
  <c r="AC158" i="166" a="1"/>
  <c r="AC158" i="166" s="1"/>
  <c r="AC153" i="166" a="1"/>
  <c r="AC153" i="166" s="1"/>
  <c r="AC148" i="166" a="1"/>
  <c r="AC148" i="166" s="1"/>
  <c r="AC143" i="166" a="1"/>
  <c r="AC143" i="166" s="1"/>
  <c r="AC138" i="166" a="1"/>
  <c r="AC138" i="166" s="1"/>
  <c r="AC133" i="166" a="1"/>
  <c r="AC133" i="166" s="1"/>
  <c r="AC128" i="166" a="1"/>
  <c r="AC128" i="166" s="1"/>
  <c r="AC123" i="166" a="1"/>
  <c r="AC123" i="166" s="1"/>
  <c r="AC118" i="166" a="1"/>
  <c r="AC118" i="166" s="1"/>
  <c r="AC113" i="166" a="1"/>
  <c r="AC113" i="166" s="1"/>
  <c r="AC108" i="166" a="1"/>
  <c r="AC108" i="166" s="1"/>
  <c r="AC103" i="166" a="1"/>
  <c r="AC103" i="166" s="1"/>
  <c r="AC98" i="166" a="1"/>
  <c r="AC98" i="166" s="1"/>
  <c r="AC93" i="166" a="1"/>
  <c r="AC93" i="166" s="1"/>
  <c r="AC88" i="166" a="1"/>
  <c r="AC88" i="166" s="1"/>
  <c r="AC83" i="166" a="1"/>
  <c r="AC83" i="166" s="1"/>
  <c r="AC78" i="166" a="1"/>
  <c r="AC78" i="166" s="1"/>
  <c r="AC73" i="166" a="1"/>
  <c r="AC73" i="166" s="1"/>
  <c r="AC68" i="166" a="1"/>
  <c r="AC68" i="166" s="1"/>
  <c r="AC63" i="166" a="1"/>
  <c r="AC63" i="166" s="1"/>
  <c r="AC58" i="166" a="1"/>
  <c r="AC58" i="166" s="1"/>
  <c r="AC53" i="166" a="1"/>
  <c r="AC53" i="166" s="1"/>
  <c r="AC267" i="166" a="1"/>
  <c r="AC267" i="166" s="1"/>
  <c r="AC252" i="166" a="1"/>
  <c r="AC252" i="166" s="1"/>
  <c r="AC204" i="166" a="1"/>
  <c r="AC204" i="166" s="1"/>
  <c r="AC325" i="166" a="1"/>
  <c r="AC325" i="166" s="1"/>
  <c r="AC315" i="166" a="1"/>
  <c r="AC315" i="166" s="1"/>
  <c r="AC305" i="166" a="1"/>
  <c r="AC305" i="166" s="1"/>
  <c r="AC295" i="166" a="1"/>
  <c r="AC295" i="166" s="1"/>
  <c r="AC198" i="166" a="1"/>
  <c r="AC198" i="166" s="1"/>
  <c r="AC285" i="166" a="1"/>
  <c r="AC285" i="166" s="1"/>
  <c r="AC192" i="166" a="1"/>
  <c r="AC192" i="166" s="1"/>
  <c r="AC185" i="166" a="1"/>
  <c r="AC185" i="166" s="1"/>
  <c r="AC178" i="166" a="1"/>
  <c r="AC178" i="166" s="1"/>
  <c r="AC266" i="166" a="1"/>
  <c r="AC266" i="166" s="1"/>
  <c r="AC260" i="166" a="1"/>
  <c r="AC260" i="166" s="1"/>
  <c r="AC240" i="166" a="1"/>
  <c r="AC240" i="166" s="1"/>
  <c r="AC225" i="166" a="1"/>
  <c r="AC225" i="166" s="1"/>
  <c r="AC217" i="166" a="1"/>
  <c r="AC217" i="166" s="1"/>
  <c r="AC195" i="166" a="1"/>
  <c r="AC195" i="166" s="1"/>
  <c r="AC321" i="166" a="1"/>
  <c r="AC321" i="166" s="1"/>
  <c r="AC311" i="166" a="1"/>
  <c r="AC311" i="166" s="1"/>
  <c r="AC301" i="166" a="1"/>
  <c r="AC301" i="166" s="1"/>
  <c r="AC291" i="166" a="1"/>
  <c r="AC291" i="166" s="1"/>
  <c r="AC282" i="166" a="1"/>
  <c r="AC282" i="166" s="1"/>
  <c r="AC246" i="166" a="1"/>
  <c r="AC246" i="166" s="1"/>
  <c r="AC214" i="166" a="1"/>
  <c r="AC214" i="166" s="1"/>
  <c r="AC189" i="166" a="1"/>
  <c r="AC189" i="166" s="1"/>
  <c r="AC182" i="166" a="1"/>
  <c r="AC182" i="166" s="1"/>
  <c r="AC281" i="166" a="1"/>
  <c r="AC281" i="166" s="1"/>
  <c r="AC330" i="166" a="1"/>
  <c r="AC330" i="166" s="1"/>
  <c r="AC326" i="166" a="1"/>
  <c r="AC326" i="166" s="1"/>
  <c r="AC310" i="166" a="1"/>
  <c r="AC310" i="166" s="1"/>
  <c r="AC290" i="166" a="1"/>
  <c r="AC290" i="166" s="1"/>
  <c r="AC223" i="166" a="1"/>
  <c r="AC223" i="166" s="1"/>
  <c r="AC75" i="166" a="1"/>
  <c r="AC75" i="166" s="1"/>
  <c r="AC72" i="166" a="1"/>
  <c r="AC72" i="166" s="1"/>
  <c r="AC61" i="166" a="1"/>
  <c r="AC61" i="166" s="1"/>
  <c r="AC50" i="166" a="1"/>
  <c r="AC50" i="166" s="1"/>
  <c r="AC45" i="166" a="1"/>
  <c r="AC45" i="166" s="1"/>
  <c r="AC40" i="166" a="1"/>
  <c r="AC40" i="166" s="1"/>
  <c r="AC35" i="166" a="1"/>
  <c r="AC35" i="166" s="1"/>
  <c r="AC30" i="166" a="1"/>
  <c r="AC30" i="166" s="1"/>
  <c r="AC25" i="166" a="1"/>
  <c r="AC25" i="166" s="1"/>
  <c r="AC20" i="166" a="1"/>
  <c r="AC20" i="166" s="1"/>
  <c r="AC15" i="166" a="1"/>
  <c r="AC15" i="166" s="1"/>
  <c r="AC10" i="166" a="1"/>
  <c r="AC10" i="166" s="1"/>
  <c r="AC5" i="166" a="1"/>
  <c r="AC5" i="166" s="1"/>
  <c r="AC331" i="166" a="1"/>
  <c r="AC331" i="166" s="1"/>
  <c r="AC236" i="166" a="1"/>
  <c r="AC236" i="166" s="1"/>
  <c r="AC212" i="166" a="1"/>
  <c r="AC212" i="166" s="1"/>
  <c r="AC180" i="166" a="1"/>
  <c r="AC180" i="166" s="1"/>
  <c r="AC64" i="166" a="1"/>
  <c r="AC64" i="166" s="1"/>
  <c r="AC193" i="166" a="1"/>
  <c r="AC193" i="166" s="1"/>
  <c r="AC316" i="166" a="1"/>
  <c r="AC316" i="166" s="1"/>
  <c r="AC296" i="166" a="1"/>
  <c r="AC296" i="166" s="1"/>
  <c r="AC256" i="166" a="1"/>
  <c r="AC256" i="166" s="1"/>
  <c r="AC171" i="166" a="1"/>
  <c r="AC171" i="166" s="1"/>
  <c r="AC166" i="166" a="1"/>
  <c r="AC166" i="166" s="1"/>
  <c r="AC161" i="166" a="1"/>
  <c r="AC161" i="166" s="1"/>
  <c r="AC156" i="166" a="1"/>
  <c r="AC156" i="166" s="1"/>
  <c r="AC151" i="166" a="1"/>
  <c r="AC151" i="166" s="1"/>
  <c r="AC146" i="166" a="1"/>
  <c r="AC146" i="166" s="1"/>
  <c r="AC141" i="166" a="1"/>
  <c r="AC141" i="166" s="1"/>
  <c r="AC136" i="166" a="1"/>
  <c r="AC136" i="166" s="1"/>
  <c r="AC131" i="166" a="1"/>
  <c r="AC131" i="166" s="1"/>
  <c r="AC126" i="166" a="1"/>
  <c r="AC126" i="166" s="1"/>
  <c r="AC121" i="166" a="1"/>
  <c r="AC121" i="166" s="1"/>
  <c r="AC116" i="166" a="1"/>
  <c r="AC116" i="166" s="1"/>
  <c r="AC111" i="166" a="1"/>
  <c r="AC111" i="166" s="1"/>
  <c r="AC106" i="166" a="1"/>
  <c r="AC106" i="166" s="1"/>
  <c r="AC101" i="166" a="1"/>
  <c r="AC101" i="166" s="1"/>
  <c r="AC96" i="166" a="1"/>
  <c r="AC96" i="166" s="1"/>
  <c r="AC91" i="166" a="1"/>
  <c r="AC91" i="166" s="1"/>
  <c r="AC86" i="166" a="1"/>
  <c r="AC86" i="166" s="1"/>
  <c r="AC176" i="166" a="1"/>
  <c r="AC176" i="166" s="1"/>
  <c r="AC187" i="166" a="1"/>
  <c r="AC187" i="166" s="1"/>
  <c r="AC231" i="166" a="1"/>
  <c r="AC231" i="166" s="1"/>
  <c r="AC199" i="166" a="1"/>
  <c r="AC199" i="166" s="1"/>
  <c r="AC197" i="166" a="1"/>
  <c r="AC197" i="166" s="1"/>
  <c r="AC59" i="166" a="1"/>
  <c r="AC59" i="166" s="1"/>
  <c r="AC218" i="166" a="1"/>
  <c r="AC218" i="166" s="1"/>
  <c r="AC174" i="166" a="1"/>
  <c r="AC174" i="166" s="1"/>
  <c r="AC169" i="166" a="1"/>
  <c r="AC169" i="166" s="1"/>
  <c r="AC164" i="166" a="1"/>
  <c r="AC164" i="166" s="1"/>
  <c r="AC159" i="166" a="1"/>
  <c r="AC159" i="166" s="1"/>
  <c r="AC154" i="166" a="1"/>
  <c r="AC154" i="166" s="1"/>
  <c r="AC149" i="166" a="1"/>
  <c r="AC149" i="166" s="1"/>
  <c r="AC144" i="166" a="1"/>
  <c r="AC144" i="166" s="1"/>
  <c r="AC251" i="166" a="1"/>
  <c r="AC251" i="166" s="1"/>
  <c r="AC227" i="166" a="1"/>
  <c r="AC227" i="166" s="1"/>
  <c r="AC183" i="166" a="1"/>
  <c r="AC183" i="166" s="1"/>
  <c r="AC220" i="166" a="1"/>
  <c r="AC220" i="166" s="1"/>
  <c r="AC205" i="166" a="1"/>
  <c r="AC205" i="166" s="1"/>
  <c r="AC203" i="166" a="1"/>
  <c r="AC203" i="166" s="1"/>
  <c r="AC287" i="166" a="1"/>
  <c r="AC287" i="166" s="1"/>
  <c r="AC209" i="166" a="1"/>
  <c r="AC209" i="166" s="1"/>
  <c r="AC207" i="166" a="1"/>
  <c r="AC207" i="166" s="1"/>
  <c r="AC237" i="166" a="1"/>
  <c r="AC237" i="166" s="1"/>
  <c r="AC117" i="166" a="1"/>
  <c r="AC117" i="166" s="1"/>
  <c r="AC97" i="166" a="1"/>
  <c r="AC97" i="166" s="1"/>
  <c r="AC71" i="166" a="1"/>
  <c r="AC71" i="166" s="1"/>
  <c r="AC69" i="166" a="1"/>
  <c r="AC69" i="166" s="1"/>
  <c r="AC167" i="166" a="1"/>
  <c r="AC167" i="166" s="1"/>
  <c r="AC114" i="166" a="1"/>
  <c r="AC114" i="166" s="1"/>
  <c r="AC41" i="166" a="1"/>
  <c r="AC41" i="166" s="1"/>
  <c r="AC11" i="166" a="1"/>
  <c r="AC11" i="166" s="1"/>
  <c r="AC66" i="166" a="1"/>
  <c r="AC66" i="166" s="1"/>
  <c r="AC272" i="166" a="1"/>
  <c r="AC272" i="166" s="1"/>
  <c r="AC152" i="166" a="1"/>
  <c r="AC152" i="166" s="1"/>
  <c r="AC52" i="166" a="1"/>
  <c r="AC52" i="166" s="1"/>
  <c r="AC105" i="166" a="1"/>
  <c r="AC105" i="166" s="1"/>
  <c r="AC70" i="166" a="1"/>
  <c r="AC70" i="166" s="1"/>
  <c r="AC110" i="166" a="1"/>
  <c r="AC110" i="166" s="1"/>
  <c r="AC90" i="166" a="1"/>
  <c r="AC90" i="166" s="1"/>
  <c r="AC79" i="166" a="1"/>
  <c r="AC79" i="166" s="1"/>
  <c r="AC54" i="166" a="1"/>
  <c r="AC54" i="166" s="1"/>
  <c r="AC94" i="166" a="1"/>
  <c r="AC94" i="166" s="1"/>
  <c r="AC77" i="166" a="1"/>
  <c r="AC77" i="166" s="1"/>
  <c r="AC242" i="166" a="1"/>
  <c r="AC242" i="166" s="1"/>
  <c r="AC31" i="166" a="1"/>
  <c r="AC31" i="166" s="1"/>
  <c r="AC6" i="166" a="1"/>
  <c r="AC6" i="166" s="1"/>
  <c r="AC89" i="166" a="1"/>
  <c r="AC89" i="166" s="1"/>
  <c r="AC271" i="166" a="1"/>
  <c r="AC271" i="166" s="1"/>
  <c r="AC81" i="166" a="1"/>
  <c r="AC81" i="166" s="1"/>
  <c r="AC56" i="166" a="1"/>
  <c r="AC56" i="166" s="1"/>
  <c r="AC188" i="166" a="1"/>
  <c r="AC188" i="166" s="1"/>
  <c r="AC46" i="166" a="1"/>
  <c r="AC46" i="166" s="1"/>
  <c r="AC26" i="166" a="1"/>
  <c r="AC26" i="166" s="1"/>
  <c r="AC16" i="166" a="1"/>
  <c r="AC16" i="166" s="1"/>
  <c r="AC109" i="166" a="1"/>
  <c r="AC109" i="166" s="1"/>
  <c r="AC262" i="166" a="1"/>
  <c r="AC262" i="166" s="1"/>
  <c r="AC261" i="166" a="1"/>
  <c r="AC261" i="166" s="1"/>
  <c r="AC85" i="166" a="1"/>
  <c r="AC85" i="166" s="1"/>
  <c r="AC130" i="166" a="1"/>
  <c r="AC130" i="166" s="1"/>
  <c r="AC36" i="166" a="1"/>
  <c r="AC36" i="166" s="1"/>
  <c r="AC177" i="166" a="1"/>
  <c r="AC177" i="166" s="1"/>
  <c r="AC157" i="166" a="1"/>
  <c r="AC157" i="166" s="1"/>
  <c r="AC112" i="166" a="1"/>
  <c r="AC112" i="166" s="1"/>
  <c r="AC92" i="166" a="1"/>
  <c r="AC92" i="166" s="1"/>
  <c r="AC60" i="166" a="1"/>
  <c r="AC60" i="166" s="1"/>
  <c r="AC48" i="166" a="1"/>
  <c r="AC48" i="166" s="1"/>
  <c r="AC43" i="166" a="1"/>
  <c r="AC43" i="166" s="1"/>
  <c r="AC38" i="166" a="1"/>
  <c r="AC38" i="166" s="1"/>
  <c r="AC33" i="166" a="1"/>
  <c r="AC33" i="166" s="1"/>
  <c r="AC28" i="166" a="1"/>
  <c r="AC28" i="166" s="1"/>
  <c r="AC23" i="166" a="1"/>
  <c r="AC23" i="166" s="1"/>
  <c r="AC18" i="166" a="1"/>
  <c r="AC18" i="166" s="1"/>
  <c r="AC13" i="166" a="1"/>
  <c r="AC13" i="166" s="1"/>
  <c r="AC8" i="166" a="1"/>
  <c r="AC8" i="166" s="1"/>
  <c r="AC3" i="166" a="1"/>
  <c r="AC3" i="166" s="1"/>
  <c r="AC213" i="166" a="1"/>
  <c r="AC213" i="166" s="1"/>
  <c r="AC170" i="166" a="1"/>
  <c r="AC170" i="166" s="1"/>
  <c r="AC160" i="166" a="1"/>
  <c r="AC160" i="166" s="1"/>
  <c r="AC62" i="166" a="1"/>
  <c r="AC62" i="166" s="1"/>
  <c r="AC135" i="166" a="1"/>
  <c r="AC135" i="166" s="1"/>
  <c r="AC21" i="166" a="1"/>
  <c r="AC21" i="166" s="1"/>
  <c r="AC270" i="166" a="1"/>
  <c r="AC270" i="166" s="1"/>
  <c r="AC280" i="166" a="1"/>
  <c r="AC280" i="166" s="1"/>
  <c r="AC140" i="166" a="1"/>
  <c r="AC140" i="166" s="1"/>
  <c r="AC145" i="166" a="1"/>
  <c r="AC145" i="166" s="1"/>
  <c r="AC76" i="166" a="1"/>
  <c r="AC76" i="166" s="1"/>
  <c r="AC74" i="166" a="1"/>
  <c r="AC74" i="166" s="1"/>
  <c r="AC51" i="166" a="1"/>
  <c r="AC51" i="166" s="1"/>
  <c r="AC286" i="166" a="1"/>
  <c r="AC286" i="166" s="1"/>
  <c r="AC265" i="166" a="1"/>
  <c r="AC265" i="166" s="1"/>
  <c r="AC67" i="166" a="1"/>
  <c r="AC67" i="166" s="1"/>
  <c r="AC127" i="166" a="1"/>
  <c r="AC127" i="166" s="1"/>
  <c r="AC306" i="166" a="1"/>
  <c r="AC306" i="166" s="1"/>
  <c r="AC57" i="166" a="1"/>
  <c r="AC57" i="166" s="1"/>
  <c r="AC230" i="166" a="1"/>
  <c r="AC230" i="166" s="1"/>
  <c r="AC84" i="166" a="1"/>
  <c r="AC84" i="166" s="1"/>
  <c r="AC100" i="166" a="1"/>
  <c r="AC100" i="166" s="1"/>
  <c r="AC27" i="166" a="1"/>
  <c r="AC27" i="166" s="1"/>
  <c r="Z1" i="166"/>
  <c r="AC300" i="166" a="1"/>
  <c r="AC300" i="166" s="1"/>
  <c r="AA1" i="166"/>
  <c r="AC87" i="166" a="1"/>
  <c r="AC87" i="166" s="1"/>
  <c r="AC115" i="166" a="1"/>
  <c r="AC115" i="166" s="1"/>
  <c r="AC275" i="166" a="1"/>
  <c r="AC275" i="166" s="1"/>
  <c r="AC107" i="166" a="1"/>
  <c r="AC107" i="166" s="1"/>
  <c r="AC119" i="166" a="1"/>
  <c r="AC119" i="166" s="1"/>
  <c r="AC34" i="166" a="1"/>
  <c r="AC34" i="166" s="1"/>
  <c r="AC24" i="166" a="1"/>
  <c r="AC24" i="166" s="1"/>
  <c r="AC55" i="166" a="1"/>
  <c r="AC55" i="166" s="1"/>
  <c r="AC137" i="166" a="1"/>
  <c r="AC137" i="166" s="1"/>
  <c r="AC175" i="166" a="1"/>
  <c r="AC175" i="166" s="1"/>
  <c r="AC194" i="166" a="1"/>
  <c r="AC194" i="166" s="1"/>
  <c r="AC125" i="166" a="1"/>
  <c r="AC125" i="166" s="1"/>
  <c r="AC247" i="166" a="1"/>
  <c r="AC247" i="166" s="1"/>
  <c r="AC47" i="166" a="1"/>
  <c r="AC47" i="166" s="1"/>
  <c r="AC139" i="166" a="1"/>
  <c r="AC139" i="166" s="1"/>
  <c r="AC22" i="166" a="1"/>
  <c r="AC22" i="166" s="1"/>
  <c r="AC9" i="166" a="1"/>
  <c r="AC9" i="166" s="1"/>
  <c r="AC19" i="166" a="1"/>
  <c r="AC19" i="166" s="1"/>
  <c r="AC29" i="166" a="1"/>
  <c r="AC29" i="166" s="1"/>
  <c r="AC129" i="166" a="1"/>
  <c r="AC129" i="166" s="1"/>
  <c r="AC172" i="166" a="1"/>
  <c r="AC172" i="166" s="1"/>
  <c r="AC190" i="166" a="1"/>
  <c r="AC190" i="166" s="1"/>
  <c r="AC200" i="166" a="1"/>
  <c r="AC200" i="166" s="1"/>
  <c r="AC320" i="166" a="1"/>
  <c r="AC320" i="166" s="1"/>
  <c r="AB245" i="165" a="1"/>
  <c r="AB245" i="165" s="1"/>
  <c r="AB70" i="165" a="1"/>
  <c r="AB70" i="165" s="1"/>
  <c r="AB112" i="165" a="1"/>
  <c r="AB112" i="165" s="1"/>
  <c r="AB117" i="165" a="1"/>
  <c r="AB117" i="165" s="1"/>
  <c r="AB81" i="165" a="1"/>
  <c r="AB81" i="165" s="1"/>
  <c r="AB314" i="165" a="1"/>
  <c r="AB314" i="165" s="1"/>
  <c r="AB311" i="165" a="1"/>
  <c r="AB311" i="165" s="1"/>
  <c r="AB289" i="165" a="1"/>
  <c r="AB289" i="165" s="1"/>
  <c r="AB286" i="165" a="1"/>
  <c r="AB286" i="165" s="1"/>
  <c r="AB330" i="165" a="1"/>
  <c r="AB330" i="165" s="1"/>
  <c r="AB305" i="165" a="1"/>
  <c r="AB305" i="165" s="1"/>
  <c r="AB280" i="165" a="1"/>
  <c r="AB280" i="165" s="1"/>
  <c r="AB255" i="165" a="1"/>
  <c r="AB255" i="165" s="1"/>
  <c r="AB230" i="165" a="1"/>
  <c r="AB230" i="165" s="1"/>
  <c r="AB315" i="165" a="1"/>
  <c r="AB315" i="165" s="1"/>
  <c r="AB290" i="165" a="1"/>
  <c r="AB290" i="165" s="1"/>
  <c r="AB265" i="165" a="1"/>
  <c r="AB265" i="165" s="1"/>
  <c r="AB240" i="165" a="1"/>
  <c r="AB240" i="165" s="1"/>
  <c r="AB312" i="165" a="1"/>
  <c r="AB312" i="165" s="1"/>
  <c r="AB287" i="165" a="1"/>
  <c r="AB287" i="165" s="1"/>
  <c r="AB262" i="165" a="1"/>
  <c r="AB262" i="165" s="1"/>
  <c r="AB237" i="165" a="1"/>
  <c r="AB237" i="165" s="1"/>
  <c r="AB223" i="165" a="1"/>
  <c r="AB223" i="165" s="1"/>
  <c r="AB218" i="165" a="1"/>
  <c r="AB218" i="165" s="1"/>
  <c r="AB213" i="165" a="1"/>
  <c r="AB213" i="165" s="1"/>
  <c r="AB333" i="165" a="1"/>
  <c r="AB333" i="165" s="1"/>
  <c r="AB298" i="165" a="1"/>
  <c r="AB298" i="165" s="1"/>
  <c r="AB296" i="165" a="1"/>
  <c r="AB296" i="165" s="1"/>
  <c r="AB318" i="165" a="1"/>
  <c r="AB318" i="165" s="1"/>
  <c r="AB307" i="165" a="1"/>
  <c r="AB307" i="165" s="1"/>
  <c r="AB272" i="165" a="1"/>
  <c r="AB272" i="165" s="1"/>
  <c r="AB246" i="165" a="1"/>
  <c r="AB246" i="165" s="1"/>
  <c r="AB227" i="165" a="1"/>
  <c r="AB227" i="165" s="1"/>
  <c r="AB224" i="165" a="1"/>
  <c r="AB224" i="165" s="1"/>
  <c r="AB323" i="165" a="1"/>
  <c r="AB323" i="165" s="1"/>
  <c r="AB321" i="165" a="1"/>
  <c r="AB321" i="165" s="1"/>
  <c r="AB299" i="165" a="1"/>
  <c r="AB299" i="165" s="1"/>
  <c r="AB288" i="165" a="1"/>
  <c r="AB288" i="165" s="1"/>
  <c r="AB261" i="165" a="1"/>
  <c r="AB261" i="165" s="1"/>
  <c r="AB242" i="165" a="1"/>
  <c r="AB242" i="165" s="1"/>
  <c r="AB225" i="165" a="1"/>
  <c r="AB225" i="165" s="1"/>
  <c r="AB297" i="165" a="1"/>
  <c r="AB297" i="165" s="1"/>
  <c r="AB266" i="165" a="1"/>
  <c r="AB266" i="165" s="1"/>
  <c r="AB254" i="165" a="1"/>
  <c r="AB254" i="165" s="1"/>
  <c r="AB247" i="165" a="1"/>
  <c r="AB247" i="165" s="1"/>
  <c r="AB228" i="165" a="1"/>
  <c r="AB228" i="165" s="1"/>
  <c r="AB222" i="165" a="1"/>
  <c r="AB222" i="165" s="1"/>
  <c r="AB219" i="165" a="1"/>
  <c r="AB219" i="165" s="1"/>
  <c r="AB328" i="165" a="1"/>
  <c r="AB328" i="165" s="1"/>
  <c r="AB257" i="165" a="1"/>
  <c r="AB257" i="165" s="1"/>
  <c r="AB253" i="165" a="1"/>
  <c r="AB253" i="165" s="1"/>
  <c r="AB249" i="165" a="1"/>
  <c r="AB249" i="165" s="1"/>
  <c r="AB291" i="165" a="1"/>
  <c r="AB291" i="165" s="1"/>
  <c r="AB284" i="165" a="1"/>
  <c r="AB284" i="165" s="1"/>
  <c r="AB271" i="165" a="1"/>
  <c r="AB271" i="165" s="1"/>
  <c r="AB269" i="165" a="1"/>
  <c r="AB269" i="165" s="1"/>
  <c r="AB263" i="165" a="1"/>
  <c r="AB263" i="165" s="1"/>
  <c r="AB300" i="165" a="1"/>
  <c r="AB300" i="165" s="1"/>
  <c r="AB267" i="165" a="1"/>
  <c r="AB267" i="165" s="1"/>
  <c r="AB332" i="165" a="1"/>
  <c r="AB332" i="165" s="1"/>
  <c r="AB302" i="165" a="1"/>
  <c r="AB302" i="165" s="1"/>
  <c r="AB295" i="165" a="1"/>
  <c r="AB295" i="165" s="1"/>
  <c r="AB277" i="165" a="1"/>
  <c r="AB277" i="165" s="1"/>
  <c r="AB244" i="165" a="1"/>
  <c r="AB244" i="165" s="1"/>
  <c r="AB206" i="165" a="1"/>
  <c r="AB206" i="165" s="1"/>
  <c r="AB329" i="165" a="1"/>
  <c r="AB329" i="165" s="1"/>
  <c r="AB326" i="165" a="1"/>
  <c r="AB326" i="165" s="1"/>
  <c r="AB252" i="165" a="1"/>
  <c r="AB252" i="165" s="1"/>
  <c r="AB212" i="165" a="1"/>
  <c r="AB212" i="165" s="1"/>
  <c r="AB202" i="165" a="1"/>
  <c r="AB202" i="165" s="1"/>
  <c r="AB183" i="165" a="1"/>
  <c r="AB183" i="165" s="1"/>
  <c r="AB180" i="165" a="1"/>
  <c r="AB180" i="165" s="1"/>
  <c r="AB306" i="165" a="1"/>
  <c r="AB306" i="165" s="1"/>
  <c r="AB285" i="165" a="1"/>
  <c r="AB285" i="165" s="1"/>
  <c r="AB282" i="165" a="1"/>
  <c r="AB282" i="165" s="1"/>
  <c r="AB279" i="165" a="1"/>
  <c r="AB279" i="165" s="1"/>
  <c r="AB232" i="165" a="1"/>
  <c r="AB232" i="165" s="1"/>
  <c r="AB197" i="165" a="1"/>
  <c r="AB197" i="165" s="1"/>
  <c r="AB189" i="165" a="1"/>
  <c r="AB189" i="165" s="1"/>
  <c r="AB186" i="165" a="1"/>
  <c r="AB186" i="165" s="1"/>
  <c r="AB156" i="165" a="1"/>
  <c r="AB156" i="165" s="1"/>
  <c r="AB319" i="165" a="1"/>
  <c r="AB319" i="165" s="1"/>
  <c r="AB294" i="165" a="1"/>
  <c r="AB294" i="165" s="1"/>
  <c r="AB210" i="165" a="1"/>
  <c r="AB210" i="165" s="1"/>
  <c r="AB173" i="165" a="1"/>
  <c r="AB173" i="165" s="1"/>
  <c r="AB169" i="165" a="1"/>
  <c r="AB169" i="165" s="1"/>
  <c r="AB325" i="165" a="1"/>
  <c r="AB325" i="165" s="1"/>
  <c r="AB322" i="165" a="1"/>
  <c r="AB322" i="165" s="1"/>
  <c r="AB276" i="165" a="1"/>
  <c r="AB276" i="165" s="1"/>
  <c r="AB273" i="165" a="1"/>
  <c r="AB273" i="165" s="1"/>
  <c r="AB270" i="165" a="1"/>
  <c r="AB270" i="165" s="1"/>
  <c r="AB205" i="165" a="1"/>
  <c r="AB205" i="165" s="1"/>
  <c r="AB177" i="165" a="1"/>
  <c r="AB177" i="165" s="1"/>
  <c r="AB165" i="165" a="1"/>
  <c r="AB165" i="165" s="1"/>
  <c r="AB259" i="165" a="1"/>
  <c r="AB259" i="165" s="1"/>
  <c r="AB195" i="165" a="1"/>
  <c r="AB195" i="165" s="1"/>
  <c r="AB184" i="165" a="1"/>
  <c r="AB184" i="165" s="1"/>
  <c r="AB181" i="165" a="1"/>
  <c r="AB181" i="165" s="1"/>
  <c r="AB174" i="165" a="1"/>
  <c r="AB174" i="165" s="1"/>
  <c r="AB331" i="165" a="1"/>
  <c r="AB331" i="165" s="1"/>
  <c r="AB278" i="165" a="1"/>
  <c r="AB278" i="165" s="1"/>
  <c r="AB215" i="165" a="1"/>
  <c r="AB215" i="165" s="1"/>
  <c r="AB324" i="165" a="1"/>
  <c r="AB324" i="165" s="1"/>
  <c r="AB196" i="165" a="1"/>
  <c r="AB196" i="165" s="1"/>
  <c r="AB160" i="165" a="1"/>
  <c r="AB160" i="165" s="1"/>
  <c r="AB148" i="165" a="1"/>
  <c r="AB148" i="165" s="1"/>
  <c r="AB143" i="165" a="1"/>
  <c r="AB143" i="165" s="1"/>
  <c r="AB138" i="165" a="1"/>
  <c r="AB138" i="165" s="1"/>
  <c r="AB133" i="165" a="1"/>
  <c r="AB133" i="165" s="1"/>
  <c r="AB128" i="165" a="1"/>
  <c r="AB128" i="165" s="1"/>
  <c r="AB293" i="165" a="1"/>
  <c r="AB293" i="165" s="1"/>
  <c r="AB264" i="165" a="1"/>
  <c r="AB264" i="165" s="1"/>
  <c r="AB220" i="165" a="1"/>
  <c r="AB220" i="165" s="1"/>
  <c r="AB217" i="165" a="1"/>
  <c r="AB217" i="165" s="1"/>
  <c r="AB207" i="165" a="1"/>
  <c r="AB207" i="165" s="1"/>
  <c r="AB200" i="165" a="1"/>
  <c r="AB200" i="165" s="1"/>
  <c r="AB198" i="165" a="1"/>
  <c r="AB198" i="165" s="1"/>
  <c r="AB158" i="165" a="1"/>
  <c r="AB158" i="165" s="1"/>
  <c r="AB235" i="165" a="1"/>
  <c r="AB235" i="165" s="1"/>
  <c r="AB209" i="165" a="1"/>
  <c r="AB209" i="165" s="1"/>
  <c r="AB320" i="165" a="1"/>
  <c r="AB320" i="165" s="1"/>
  <c r="AB268" i="165" a="1"/>
  <c r="AB268" i="165" s="1"/>
  <c r="AB187" i="165" a="1"/>
  <c r="AB187" i="165" s="1"/>
  <c r="AB149" i="165" a="1"/>
  <c r="AB149" i="165" s="1"/>
  <c r="AB144" i="165" a="1"/>
  <c r="AB144" i="165" s="1"/>
  <c r="AB139" i="165" a="1"/>
  <c r="AB139" i="165" s="1"/>
  <c r="AB134" i="165" a="1"/>
  <c r="AB134" i="165" s="1"/>
  <c r="AB129" i="165" a="1"/>
  <c r="AB129" i="165" s="1"/>
  <c r="AB124" i="165" a="1"/>
  <c r="AB124" i="165" s="1"/>
  <c r="AB275" i="165" a="1"/>
  <c r="AB275" i="165" s="1"/>
  <c r="AB214" i="165" a="1"/>
  <c r="AB214" i="165" s="1"/>
  <c r="AB211" i="165" a="1"/>
  <c r="AB211" i="165" s="1"/>
  <c r="AB185" i="165" a="1"/>
  <c r="AB185" i="165" s="1"/>
  <c r="AB179" i="165" a="1"/>
  <c r="AB179" i="165" s="1"/>
  <c r="AB163" i="165" a="1"/>
  <c r="AB163" i="165" s="1"/>
  <c r="AB310" i="165" a="1"/>
  <c r="AB310" i="165" s="1"/>
  <c r="AB301" i="165" a="1"/>
  <c r="AB301" i="165" s="1"/>
  <c r="AB283" i="165" a="1"/>
  <c r="AB283" i="165" s="1"/>
  <c r="AB241" i="165" a="1"/>
  <c r="AB241" i="165" s="1"/>
  <c r="AB193" i="165" a="1"/>
  <c r="AB193" i="165" s="1"/>
  <c r="AB191" i="165" a="1"/>
  <c r="AB191" i="165" s="1"/>
  <c r="AB309" i="165" a="1"/>
  <c r="AB309" i="165" s="1"/>
  <c r="AB292" i="165" a="1"/>
  <c r="AB292" i="165" s="1"/>
  <c r="AB175" i="165" a="1"/>
  <c r="AB175" i="165" s="1"/>
  <c r="AB150" i="165" a="1"/>
  <c r="AB150" i="165" s="1"/>
  <c r="AB145" i="165" a="1"/>
  <c r="AB145" i="165" s="1"/>
  <c r="AB140" i="165" a="1"/>
  <c r="AB140" i="165" s="1"/>
  <c r="AB135" i="165" a="1"/>
  <c r="AB135" i="165" s="1"/>
  <c r="AB130" i="165" a="1"/>
  <c r="AB130" i="165" s="1"/>
  <c r="AB125" i="165" a="1"/>
  <c r="AB125" i="165" s="1"/>
  <c r="AB248" i="165" a="1"/>
  <c r="AB248" i="165" s="1"/>
  <c r="AB168" i="165" a="1"/>
  <c r="AB168" i="165" s="1"/>
  <c r="AB166" i="165" a="1"/>
  <c r="AB166" i="165" s="1"/>
  <c r="AB216" i="165" a="1"/>
  <c r="AB216" i="165" s="1"/>
  <c r="AB208" i="165" a="1"/>
  <c r="AB208" i="165" s="1"/>
  <c r="AB159" i="165" a="1"/>
  <c r="AB159" i="165" s="1"/>
  <c r="AB154" i="165" a="1"/>
  <c r="AB154" i="165" s="1"/>
  <c r="AB313" i="165" a="1"/>
  <c r="AB313" i="165" s="1"/>
  <c r="AB308" i="165" a="1"/>
  <c r="AB308" i="165" s="1"/>
  <c r="AB304" i="165" a="1"/>
  <c r="AB304" i="165" s="1"/>
  <c r="AB251" i="165" a="1"/>
  <c r="AB251" i="165" s="1"/>
  <c r="AB221" i="165" a="1"/>
  <c r="AB221" i="165" s="1"/>
  <c r="AB199" i="165" a="1"/>
  <c r="AB199" i="165" s="1"/>
  <c r="AB258" i="165" a="1"/>
  <c r="AB258" i="165" s="1"/>
  <c r="AB203" i="165" a="1"/>
  <c r="AB203" i="165" s="1"/>
  <c r="AB201" i="165" a="1"/>
  <c r="AB201" i="165" s="1"/>
  <c r="AB182" i="165" a="1"/>
  <c r="AB182" i="165" s="1"/>
  <c r="AB327" i="165" a="1"/>
  <c r="AB327" i="165" s="1"/>
  <c r="AB281" i="165" a="1"/>
  <c r="AB281" i="165" s="1"/>
  <c r="AB316" i="165" a="1"/>
  <c r="AB316" i="165" s="1"/>
  <c r="AB239" i="165" a="1"/>
  <c r="AB239" i="165" s="1"/>
  <c r="AB274" i="165" a="1"/>
  <c r="AB274" i="165" s="1"/>
  <c r="AB233" i="165" a="1"/>
  <c r="AB233" i="165" s="1"/>
  <c r="AB188" i="165" a="1"/>
  <c r="AB188" i="165" s="1"/>
  <c r="AB142" i="165" a="1"/>
  <c r="AB142" i="165" s="1"/>
  <c r="AB256" i="165" a="1"/>
  <c r="AB256" i="165" s="1"/>
  <c r="AB192" i="165" a="1"/>
  <c r="AB192" i="165" s="1"/>
  <c r="AB167" i="165" a="1"/>
  <c r="AB167" i="165" s="1"/>
  <c r="AB243" i="165" a="1"/>
  <c r="AB243" i="165" s="1"/>
  <c r="AB178" i="165" a="1"/>
  <c r="AB178" i="165" s="1"/>
  <c r="AB231" i="165" a="1"/>
  <c r="AB231" i="165" s="1"/>
  <c r="AB170" i="165" a="1"/>
  <c r="AB170" i="165" s="1"/>
  <c r="AB137" i="165" a="1"/>
  <c r="AB137" i="165" s="1"/>
  <c r="AB153" i="165" a="1"/>
  <c r="AB153" i="165" s="1"/>
  <c r="AB162" i="165" a="1"/>
  <c r="AB162" i="165" s="1"/>
  <c r="AB317" i="165" a="1"/>
  <c r="AB317" i="165" s="1"/>
  <c r="AB141" i="165" a="1"/>
  <c r="AB141" i="165" s="1"/>
  <c r="AB118" i="165" a="1"/>
  <c r="AB118" i="165" s="1"/>
  <c r="AB113" i="165" a="1"/>
  <c r="AB113" i="165" s="1"/>
  <c r="AB108" i="165" a="1"/>
  <c r="AB108" i="165" s="1"/>
  <c r="AB103" i="165" a="1"/>
  <c r="AB103" i="165" s="1"/>
  <c r="AB98" i="165" a="1"/>
  <c r="AB98" i="165" s="1"/>
  <c r="AB93" i="165" a="1"/>
  <c r="AB93" i="165" s="1"/>
  <c r="AB88" i="165" a="1"/>
  <c r="AB88" i="165" s="1"/>
  <c r="AB83" i="165" a="1"/>
  <c r="AB83" i="165" s="1"/>
  <c r="AB78" i="165" a="1"/>
  <c r="AB78" i="165" s="1"/>
  <c r="AB73" i="165" a="1"/>
  <c r="AB73" i="165" s="1"/>
  <c r="AB68" i="165" a="1"/>
  <c r="AB68" i="165" s="1"/>
  <c r="AB63" i="165" a="1"/>
  <c r="AB63" i="165" s="1"/>
  <c r="AB132" i="165" a="1"/>
  <c r="AB132" i="165" s="1"/>
  <c r="AB229" i="165" a="1"/>
  <c r="AB229" i="165" s="1"/>
  <c r="AB190" i="165" a="1"/>
  <c r="AB190" i="165" s="1"/>
  <c r="AB123" i="165" a="1"/>
  <c r="AB123" i="165" s="1"/>
  <c r="AB250" i="165" a="1"/>
  <c r="AB250" i="165" s="1"/>
  <c r="AB238" i="165" a="1"/>
  <c r="AB238" i="165" s="1"/>
  <c r="AB136" i="165" a="1"/>
  <c r="AB136" i="165" s="1"/>
  <c r="AB119" i="165" a="1"/>
  <c r="AB119" i="165" s="1"/>
  <c r="AB114" i="165" a="1"/>
  <c r="AB114" i="165" s="1"/>
  <c r="AB109" i="165" a="1"/>
  <c r="AB109" i="165" s="1"/>
  <c r="AB104" i="165" a="1"/>
  <c r="AB104" i="165" s="1"/>
  <c r="AB99" i="165" a="1"/>
  <c r="AB99" i="165" s="1"/>
  <c r="AB94" i="165" a="1"/>
  <c r="AB94" i="165" s="1"/>
  <c r="AB161" i="165" a="1"/>
  <c r="AB161" i="165" s="1"/>
  <c r="AB155" i="165" a="1"/>
  <c r="AB155" i="165" s="1"/>
  <c r="AB152" i="165" a="1"/>
  <c r="AB152" i="165" s="1"/>
  <c r="AB127" i="165" a="1"/>
  <c r="AB127" i="165" s="1"/>
  <c r="AB236" i="165" a="1"/>
  <c r="AB236" i="165" s="1"/>
  <c r="AB194" i="165" a="1"/>
  <c r="AB194" i="165" s="1"/>
  <c r="AB172" i="165" a="1"/>
  <c r="AB172" i="165" s="1"/>
  <c r="AB164" i="165" a="1"/>
  <c r="AB164" i="165" s="1"/>
  <c r="AB157" i="165" a="1"/>
  <c r="AB157" i="165" s="1"/>
  <c r="AB131" i="165" a="1"/>
  <c r="AB131" i="165" s="1"/>
  <c r="AB120" i="165" a="1"/>
  <c r="AB120" i="165" s="1"/>
  <c r="AB115" i="165" a="1"/>
  <c r="AB115" i="165" s="1"/>
  <c r="AB110" i="165" a="1"/>
  <c r="AB110" i="165" s="1"/>
  <c r="AB105" i="165" a="1"/>
  <c r="AB105" i="165" s="1"/>
  <c r="AB100" i="165" a="1"/>
  <c r="AB100" i="165" s="1"/>
  <c r="AB95" i="165" a="1"/>
  <c r="AB95" i="165" s="1"/>
  <c r="AB90" i="165" a="1"/>
  <c r="AB90" i="165" s="1"/>
  <c r="AB234" i="165" a="1"/>
  <c r="AB234" i="165" s="1"/>
  <c r="AB171" i="165" a="1"/>
  <c r="AB171" i="165" s="1"/>
  <c r="AB87" i="165" a="1"/>
  <c r="AB87" i="165" s="1"/>
  <c r="AB62" i="165" a="1"/>
  <c r="AB62" i="165" s="1"/>
  <c r="AB26" i="165" a="1"/>
  <c r="AB26" i="165" s="1"/>
  <c r="AB6" i="165" a="1"/>
  <c r="AB6" i="165" s="1"/>
  <c r="AB303" i="165" a="1"/>
  <c r="AB303" i="165" s="1"/>
  <c r="AB21" i="165" a="1"/>
  <c r="AB21" i="165" s="1"/>
  <c r="AB11" i="165" a="1"/>
  <c r="AB11" i="165" s="1"/>
  <c r="AB226" i="165" a="1"/>
  <c r="AB226" i="165" s="1"/>
  <c r="AB126" i="165" a="1"/>
  <c r="AB126" i="165" s="1"/>
  <c r="AB76" i="165" a="1"/>
  <c r="AB76" i="165" s="1"/>
  <c r="AB65" i="165" a="1"/>
  <c r="AB65" i="165" s="1"/>
  <c r="AB79" i="165" a="1"/>
  <c r="AB79" i="165" s="1"/>
  <c r="AB56" i="165" a="1"/>
  <c r="AB56" i="165" s="1"/>
  <c r="AB51" i="165" a="1"/>
  <c r="AB51" i="165" s="1"/>
  <c r="AB46" i="165" a="1"/>
  <c r="AB46" i="165" s="1"/>
  <c r="AB41" i="165" a="1"/>
  <c r="AB41" i="165" s="1"/>
  <c r="AB36" i="165" a="1"/>
  <c r="AB36" i="165" s="1"/>
  <c r="AB31" i="165" a="1"/>
  <c r="AB31" i="165" s="1"/>
  <c r="AB16" i="165" a="1"/>
  <c r="AB16" i="165" s="1"/>
  <c r="AB72" i="165" a="1"/>
  <c r="AB72" i="165" s="1"/>
  <c r="AB86" i="165" a="1"/>
  <c r="AB86" i="165" s="1"/>
  <c r="AB75" i="165" a="1"/>
  <c r="AB75" i="165" s="1"/>
  <c r="AB61" i="165" a="1"/>
  <c r="AB61" i="165" s="1"/>
  <c r="AB151" i="165" a="1"/>
  <c r="AB151" i="165" s="1"/>
  <c r="AB89" i="165" a="1"/>
  <c r="AB89" i="165" s="1"/>
  <c r="AB64" i="165" a="1"/>
  <c r="AB64" i="165" s="1"/>
  <c r="AB57" i="165" a="1"/>
  <c r="AB57" i="165" s="1"/>
  <c r="AB52" i="165" a="1"/>
  <c r="AB52" i="165" s="1"/>
  <c r="AB47" i="165" a="1"/>
  <c r="AB47" i="165" s="1"/>
  <c r="AB42" i="165" a="1"/>
  <c r="AB42" i="165" s="1"/>
  <c r="AB37" i="165" a="1"/>
  <c r="AB37" i="165" s="1"/>
  <c r="AB32" i="165" a="1"/>
  <c r="AB32" i="165" s="1"/>
  <c r="AB27" i="165" a="1"/>
  <c r="AB27" i="165" s="1"/>
  <c r="AB22" i="165" a="1"/>
  <c r="AB22" i="165" s="1"/>
  <c r="AB17" i="165" a="1"/>
  <c r="AB17" i="165" s="1"/>
  <c r="AB12" i="165" a="1"/>
  <c r="AB12" i="165" s="1"/>
  <c r="AB7" i="165" a="1"/>
  <c r="AB7" i="165" s="1"/>
  <c r="AB82" i="165" a="1"/>
  <c r="AB82" i="165" s="1"/>
  <c r="W1" i="165"/>
  <c r="AB23" i="165" a="1"/>
  <c r="AB23" i="165" s="1"/>
  <c r="AB18" i="165" a="1"/>
  <c r="AB18" i="165" s="1"/>
  <c r="AB13" i="165" a="1"/>
  <c r="AB13" i="165" s="1"/>
  <c r="AB8" i="165" a="1"/>
  <c r="AB8" i="165" s="1"/>
  <c r="AB260" i="165" a="1"/>
  <c r="AB260" i="165" s="1"/>
  <c r="AB2" i="165" a="1"/>
  <c r="AB2" i="165" s="1"/>
  <c r="W2" i="165" s="1"/>
  <c r="AB85" i="165" a="1"/>
  <c r="AB85" i="165" s="1"/>
  <c r="AB71" i="165" a="1"/>
  <c r="AB71" i="165" s="1"/>
  <c r="AB60" i="165" a="1"/>
  <c r="AB60" i="165" s="1"/>
  <c r="AB74" i="165" a="1"/>
  <c r="AB74" i="165" s="1"/>
  <c r="AB58" i="165" a="1"/>
  <c r="AB58" i="165" s="1"/>
  <c r="AB53" i="165" a="1"/>
  <c r="AB53" i="165" s="1"/>
  <c r="AB48" i="165" a="1"/>
  <c r="AB48" i="165" s="1"/>
  <c r="AB43" i="165" a="1"/>
  <c r="AB43" i="165" s="1"/>
  <c r="AB38" i="165" a="1"/>
  <c r="AB38" i="165" s="1"/>
  <c r="AB33" i="165" a="1"/>
  <c r="AB33" i="165" s="1"/>
  <c r="AB28" i="165" a="1"/>
  <c r="AB28" i="165" s="1"/>
  <c r="AB3" i="165" a="1"/>
  <c r="AB3" i="165" s="1"/>
  <c r="AB67" i="165" a="1"/>
  <c r="AB67" i="165" s="1"/>
  <c r="AB147" i="165" a="1"/>
  <c r="AB147" i="165" s="1"/>
  <c r="AB84" i="165" a="1"/>
  <c r="AB84" i="165" s="1"/>
  <c r="AB59" i="165" a="1"/>
  <c r="AB59" i="165" s="1"/>
  <c r="AB54" i="165" a="1"/>
  <c r="AB54" i="165" s="1"/>
  <c r="AB49" i="165" a="1"/>
  <c r="AB49" i="165" s="1"/>
  <c r="AB44" i="165" a="1"/>
  <c r="AB44" i="165" s="1"/>
  <c r="AB39" i="165" a="1"/>
  <c r="AB39" i="165" s="1"/>
  <c r="AB34" i="165" a="1"/>
  <c r="AB34" i="165" s="1"/>
  <c r="AB29" i="165" a="1"/>
  <c r="AB29" i="165" s="1"/>
  <c r="AB24" i="165" a="1"/>
  <c r="AB24" i="165" s="1"/>
  <c r="AB19" i="165" a="1"/>
  <c r="AB19" i="165" s="1"/>
  <c r="AB14" i="165" a="1"/>
  <c r="AB14" i="165" s="1"/>
  <c r="AB9" i="165" a="1"/>
  <c r="AB9" i="165" s="1"/>
  <c r="AB4" i="165" a="1"/>
  <c r="AB4" i="165" s="1"/>
  <c r="AB55" i="165" a="1"/>
  <c r="AB55" i="165" s="1"/>
  <c r="AB77" i="165" a="1"/>
  <c r="AB77" i="165" s="1"/>
  <c r="AB45" i="165" a="1"/>
  <c r="AB45" i="165" s="1"/>
  <c r="AB176" i="165" a="1"/>
  <c r="AB176" i="165" s="1"/>
  <c r="AB121" i="165" a="1"/>
  <c r="AB121" i="165" s="1"/>
  <c r="AB116" i="165" a="1"/>
  <c r="AB116" i="165" s="1"/>
  <c r="AB111" i="165" a="1"/>
  <c r="AB111" i="165" s="1"/>
  <c r="AB106" i="165" a="1"/>
  <c r="AB106" i="165" s="1"/>
  <c r="AB101" i="165" a="1"/>
  <c r="AB101" i="165" s="1"/>
  <c r="AB96" i="165" a="1"/>
  <c r="AB96" i="165" s="1"/>
  <c r="AB69" i="165" a="1"/>
  <c r="AB69" i="165" s="1"/>
  <c r="AB50" i="165" a="1"/>
  <c r="AB50" i="165" s="1"/>
  <c r="AB35" i="165" a="1"/>
  <c r="AB35" i="165" s="1"/>
  <c r="AB146" i="165" a="1"/>
  <c r="AB146" i="165" s="1"/>
  <c r="AB80" i="165" a="1"/>
  <c r="AB80" i="165" s="1"/>
  <c r="AB66" i="165" a="1"/>
  <c r="AB66" i="165" s="1"/>
  <c r="AB91" i="165" a="1"/>
  <c r="AB91" i="165" s="1"/>
  <c r="AB40" i="165" a="1"/>
  <c r="AB40" i="165" s="1"/>
  <c r="AB5" i="165" a="1"/>
  <c r="AB5" i="165" s="1"/>
  <c r="AB10" i="165" a="1"/>
  <c r="AB10" i="165" s="1"/>
  <c r="AB15" i="165" a="1"/>
  <c r="AB15" i="165" s="1"/>
  <c r="AB20" i="165" a="1"/>
  <c r="AB20" i="165" s="1"/>
  <c r="AB25" i="165" a="1"/>
  <c r="AB25" i="165" s="1"/>
  <c r="AB30" i="165" a="1"/>
  <c r="AB30" i="165" s="1"/>
  <c r="AB107" i="165" a="1"/>
  <c r="AB107" i="165" s="1"/>
  <c r="AB92" i="165" a="1"/>
  <c r="AB92" i="165" s="1"/>
  <c r="AB97" i="165" a="1"/>
  <c r="AB97" i="165" s="1"/>
  <c r="AB102" i="165" a="1"/>
  <c r="AB102" i="165" s="1"/>
  <c r="AB204" i="165" a="1"/>
  <c r="AB204" i="165" s="1"/>
  <c r="Z1" i="165"/>
  <c r="AA1" i="165"/>
  <c r="I3" i="165"/>
  <c r="Y1" i="165" s="1"/>
  <c r="AC1" i="165"/>
  <c r="I3" i="164"/>
  <c r="Y1" i="164" s="1"/>
  <c r="AC1" i="164"/>
  <c r="AB1" i="164"/>
  <c r="AA1" i="164"/>
  <c r="Z1" i="164"/>
  <c r="I3" i="163"/>
  <c r="Y1" i="163" s="1"/>
  <c r="Y327" i="163" s="1" a="1"/>
  <c r="Y327" i="163" s="1"/>
  <c r="Z71" i="163" a="1"/>
  <c r="Z71" i="163" s="1"/>
  <c r="Z129" i="163" a="1"/>
  <c r="Z129" i="163" s="1"/>
  <c r="Z41" i="163" a="1"/>
  <c r="Z41" i="163" s="1"/>
  <c r="Z199" i="163" a="1"/>
  <c r="Z199" i="163" s="1"/>
  <c r="Z21" i="163" a="1"/>
  <c r="Z21" i="163" s="1"/>
  <c r="Z26" i="163" a="1"/>
  <c r="Z26" i="163" s="1"/>
  <c r="Z2" i="163" a="1"/>
  <c r="Z2" i="163" s="1"/>
  <c r="U2" i="163" s="1"/>
  <c r="Z248" i="163" a="1"/>
  <c r="Z248" i="163" s="1"/>
  <c r="Z225" i="163" a="1"/>
  <c r="Z225" i="163" s="1"/>
  <c r="Z150" i="163" a="1"/>
  <c r="Z150" i="163" s="1"/>
  <c r="Z86" i="163" a="1"/>
  <c r="Z86" i="163" s="1"/>
  <c r="Z173" i="163" a="1"/>
  <c r="Z173" i="163" s="1"/>
  <c r="Z7" i="163" a="1"/>
  <c r="Z7" i="163" s="1"/>
  <c r="Z24" i="163" a="1"/>
  <c r="Z24" i="163" s="1"/>
  <c r="Z55" i="163" a="1"/>
  <c r="Z55" i="163" s="1"/>
  <c r="Z132" i="163" a="1"/>
  <c r="Z132" i="163" s="1"/>
  <c r="Z178" i="163" a="1"/>
  <c r="Z178" i="163" s="1"/>
  <c r="Z39" i="163" a="1"/>
  <c r="Z39" i="163" s="1"/>
  <c r="Z136" i="163" a="1"/>
  <c r="Z136" i="163" s="1"/>
  <c r="Z61" i="163" a="1"/>
  <c r="Z61" i="163" s="1"/>
  <c r="Z4" i="163" a="1"/>
  <c r="Z4" i="163" s="1"/>
  <c r="Z20" i="163" a="1"/>
  <c r="Z20" i="163" s="1"/>
  <c r="Z110" i="163" a="1"/>
  <c r="Z110" i="163" s="1"/>
  <c r="Z50" i="163" a="1"/>
  <c r="Z50" i="163" s="1"/>
  <c r="Z75" i="163" a="1"/>
  <c r="Z75" i="163" s="1"/>
  <c r="Z89" i="163" a="1"/>
  <c r="Z89" i="163" s="1"/>
  <c r="U1" i="163"/>
  <c r="Z30" i="163" a="1"/>
  <c r="Z30" i="163" s="1"/>
  <c r="Z76" i="163" a="1"/>
  <c r="Z76" i="163" s="1"/>
  <c r="Z100" i="163" a="1"/>
  <c r="Z100" i="163" s="1"/>
  <c r="Z108" i="163" a="1"/>
  <c r="Z108" i="163" s="1"/>
  <c r="Z15" i="163" a="1"/>
  <c r="Z15" i="163" s="1"/>
  <c r="Z332" i="163" a="1"/>
  <c r="Z332" i="163" s="1"/>
  <c r="Z327" i="163" a="1"/>
  <c r="Z327" i="163" s="1"/>
  <c r="Z322" i="163" a="1"/>
  <c r="Z322" i="163" s="1"/>
  <c r="Z317" i="163" a="1"/>
  <c r="Z317" i="163" s="1"/>
  <c r="Z312" i="163" a="1"/>
  <c r="Z312" i="163" s="1"/>
  <c r="Z307" i="163" a="1"/>
  <c r="Z307" i="163" s="1"/>
  <c r="Z302" i="163" a="1"/>
  <c r="Z302" i="163" s="1"/>
  <c r="Z297" i="163" a="1"/>
  <c r="Z297" i="163" s="1"/>
  <c r="Z292" i="163" a="1"/>
  <c r="Z292" i="163" s="1"/>
  <c r="Z287" i="163" a="1"/>
  <c r="Z287" i="163" s="1"/>
  <c r="Z282" i="163" a="1"/>
  <c r="Z282" i="163" s="1"/>
  <c r="Z277" i="163" a="1"/>
  <c r="Z277" i="163" s="1"/>
  <c r="Z272" i="163" a="1"/>
  <c r="Z272" i="163" s="1"/>
  <c r="Z267" i="163" a="1"/>
  <c r="Z267" i="163" s="1"/>
  <c r="Z262" i="163" a="1"/>
  <c r="Z262" i="163" s="1"/>
  <c r="Z257" i="163" a="1"/>
  <c r="Z257" i="163" s="1"/>
  <c r="Z252" i="163" a="1"/>
  <c r="Z252" i="163" s="1"/>
  <c r="Z247" i="163" a="1"/>
  <c r="Z247" i="163" s="1"/>
  <c r="Z242" i="163" a="1"/>
  <c r="Z242" i="163" s="1"/>
  <c r="Z237" i="163" a="1"/>
  <c r="Z237" i="163" s="1"/>
  <c r="Z232" i="163" a="1"/>
  <c r="Z232" i="163" s="1"/>
  <c r="Z263" i="163" a="1"/>
  <c r="Z263" i="163" s="1"/>
  <c r="Z238" i="163" a="1"/>
  <c r="Z238" i="163" s="1"/>
  <c r="Z224" i="163" a="1"/>
  <c r="Z224" i="163" s="1"/>
  <c r="Z219" i="163" a="1"/>
  <c r="Z219" i="163" s="1"/>
  <c r="Z214" i="163" a="1"/>
  <c r="Z214" i="163" s="1"/>
  <c r="Z209" i="163" a="1"/>
  <c r="Z209" i="163" s="1"/>
  <c r="Z241" i="163" a="1"/>
  <c r="Z241" i="163" s="1"/>
  <c r="Z251" i="163" a="1"/>
  <c r="Z251" i="163" s="1"/>
  <c r="Z328" i="163" a="1"/>
  <c r="Z328" i="163" s="1"/>
  <c r="Z325" i="163" a="1"/>
  <c r="Z325" i="163" s="1"/>
  <c r="Z314" i="163" a="1"/>
  <c r="Z314" i="163" s="1"/>
  <c r="Z311" i="163" a="1"/>
  <c r="Z311" i="163" s="1"/>
  <c r="Z303" i="163" a="1"/>
  <c r="Z303" i="163" s="1"/>
  <c r="Z331" i="163" a="1"/>
  <c r="Z331" i="163" s="1"/>
  <c r="Z326" i="163" a="1"/>
  <c r="Z326" i="163" s="1"/>
  <c r="Z265" i="163" a="1"/>
  <c r="Z265" i="163" s="1"/>
  <c r="Z246" i="163" a="1"/>
  <c r="Z246" i="163" s="1"/>
  <c r="Z330" i="163" a="1"/>
  <c r="Z330" i="163" s="1"/>
  <c r="Z310" i="163" a="1"/>
  <c r="Z310" i="163" s="1"/>
  <c r="Z249" i="163" a="1"/>
  <c r="Z249" i="163" s="1"/>
  <c r="Z230" i="163" a="1"/>
  <c r="Z230" i="163" s="1"/>
  <c r="Z323" i="163" a="1"/>
  <c r="Z323" i="163" s="1"/>
  <c r="Z301" i="163" a="1"/>
  <c r="Z301" i="163" s="1"/>
  <c r="Z299" i="163" a="1"/>
  <c r="Z299" i="163" s="1"/>
  <c r="Z295" i="163" a="1"/>
  <c r="Z295" i="163" s="1"/>
  <c r="Z293" i="163" a="1"/>
  <c r="Z293" i="163" s="1"/>
  <c r="Z289" i="163" a="1"/>
  <c r="Z289" i="163" s="1"/>
  <c r="Z309" i="163" a="1"/>
  <c r="Z309" i="163" s="1"/>
  <c r="Z273" i="163" a="1"/>
  <c r="Z273" i="163" s="1"/>
  <c r="Z333" i="163" a="1"/>
  <c r="Z333" i="163" s="1"/>
  <c r="Z316" i="163" a="1"/>
  <c r="Z316" i="163" s="1"/>
  <c r="Z313" i="163" a="1"/>
  <c r="Z313" i="163" s="1"/>
  <c r="Z258" i="163" a="1"/>
  <c r="Z258" i="163" s="1"/>
  <c r="Z250" i="163" a="1"/>
  <c r="Z250" i="163" s="1"/>
  <c r="Z198" i="163" a="1"/>
  <c r="Z198" i="163" s="1"/>
  <c r="Z264" i="163" a="1"/>
  <c r="Z264" i="163" s="1"/>
  <c r="Z260" i="163" a="1"/>
  <c r="Z260" i="163" s="1"/>
  <c r="Z256" i="163" a="1"/>
  <c r="Z256" i="163" s="1"/>
  <c r="Z220" i="163" a="1"/>
  <c r="Z220" i="163" s="1"/>
  <c r="Z329" i="163" a="1"/>
  <c r="Z329" i="163" s="1"/>
  <c r="Z304" i="163" a="1"/>
  <c r="Z304" i="163" s="1"/>
  <c r="Z206" i="163" a="1"/>
  <c r="Z206" i="163" s="1"/>
  <c r="Z195" i="163" a="1"/>
  <c r="Z195" i="163" s="1"/>
  <c r="Z284" i="163" a="1"/>
  <c r="Z284" i="163" s="1"/>
  <c r="Z270" i="163" a="1"/>
  <c r="Z270" i="163" s="1"/>
  <c r="Z233" i="163" a="1"/>
  <c r="Z233" i="163" s="1"/>
  <c r="Z212" i="163" a="1"/>
  <c r="Z212" i="163" s="1"/>
  <c r="Z320" i="163" a="1"/>
  <c r="Z320" i="163" s="1"/>
  <c r="Z283" i="163" a="1"/>
  <c r="Z283" i="163" s="1"/>
  <c r="Z261" i="163" a="1"/>
  <c r="Z261" i="163" s="1"/>
  <c r="Z243" i="163" a="1"/>
  <c r="Z243" i="163" s="1"/>
  <c r="Z171" i="163" a="1"/>
  <c r="Z171" i="163" s="1"/>
  <c r="Z166" i="163" a="1"/>
  <c r="Z166" i="163" s="1"/>
  <c r="Z161" i="163" a="1"/>
  <c r="Z161" i="163" s="1"/>
  <c r="Z156" i="163" a="1"/>
  <c r="Z156" i="163" s="1"/>
  <c r="Z324" i="163" a="1"/>
  <c r="Z324" i="163" s="1"/>
  <c r="Z213" i="163" a="1"/>
  <c r="Z213" i="163" s="1"/>
  <c r="Z201" i="163" a="1"/>
  <c r="Z201" i="163" s="1"/>
  <c r="Z188" i="163" a="1"/>
  <c r="Z188" i="163" s="1"/>
  <c r="Z175" i="163" a="1"/>
  <c r="Z175" i="163" s="1"/>
  <c r="Z305" i="163" a="1"/>
  <c r="Z305" i="163" s="1"/>
  <c r="Z298" i="163" a="1"/>
  <c r="Z298" i="163" s="1"/>
  <c r="Z286" i="163" a="1"/>
  <c r="Z286" i="163" s="1"/>
  <c r="Z274" i="163" a="1"/>
  <c r="Z274" i="163" s="1"/>
  <c r="Z266" i="163" a="1"/>
  <c r="Z266" i="163" s="1"/>
  <c r="Z228" i="163" a="1"/>
  <c r="Z228" i="163" s="1"/>
  <c r="Z226" i="163" a="1"/>
  <c r="Z226" i="163" s="1"/>
  <c r="Z196" i="163" a="1"/>
  <c r="Z196" i="163" s="1"/>
  <c r="Z222" i="163" a="1"/>
  <c r="Z222" i="163" s="1"/>
  <c r="Z191" i="163" a="1"/>
  <c r="Z191" i="163" s="1"/>
  <c r="Z182" i="163" a="1"/>
  <c r="Z182" i="163" s="1"/>
  <c r="Z179" i="163" a="1"/>
  <c r="Z179" i="163" s="1"/>
  <c r="Z167" i="163" a="1"/>
  <c r="Z167" i="163" s="1"/>
  <c r="Z308" i="163" a="1"/>
  <c r="Z308" i="163" s="1"/>
  <c r="Z268" i="163" a="1"/>
  <c r="Z268" i="163" s="1"/>
  <c r="Z319" i="163" a="1"/>
  <c r="Z319" i="163" s="1"/>
  <c r="Z315" i="163" a="1"/>
  <c r="Z315" i="163" s="1"/>
  <c r="Z279" i="163" a="1"/>
  <c r="Z279" i="163" s="1"/>
  <c r="Z271" i="163" a="1"/>
  <c r="Z271" i="163" s="1"/>
  <c r="Z255" i="163" a="1"/>
  <c r="Z255" i="163" s="1"/>
  <c r="Z240" i="163" a="1"/>
  <c r="Z240" i="163" s="1"/>
  <c r="Z207" i="163" a="1"/>
  <c r="Z207" i="163" s="1"/>
  <c r="Z176" i="163" a="1"/>
  <c r="Z176" i="163" s="1"/>
  <c r="Z318" i="163" a="1"/>
  <c r="Z318" i="163" s="1"/>
  <c r="Z162" i="163" a="1"/>
  <c r="Z162" i="163" s="1"/>
  <c r="Z157" i="163" a="1"/>
  <c r="Z157" i="163" s="1"/>
  <c r="Z130" i="163" a="1"/>
  <c r="Z130" i="163" s="1"/>
  <c r="Z105" i="163" a="1"/>
  <c r="Z105" i="163" s="1"/>
  <c r="Z185" i="163" a="1"/>
  <c r="Z185" i="163" s="1"/>
  <c r="Z181" i="163" a="1"/>
  <c r="Z181" i="163" s="1"/>
  <c r="Z169" i="163" a="1"/>
  <c r="Z169" i="163" s="1"/>
  <c r="Z152" i="163" a="1"/>
  <c r="Z152" i="163" s="1"/>
  <c r="Z149" i="163" a="1"/>
  <c r="Z149" i="163" s="1"/>
  <c r="Z127" i="163" a="1"/>
  <c r="Z127" i="163" s="1"/>
  <c r="Z124" i="163" a="1"/>
  <c r="Z124" i="163" s="1"/>
  <c r="Z102" i="163" a="1"/>
  <c r="Z102" i="163" s="1"/>
  <c r="Z99" i="163" a="1"/>
  <c r="Z99" i="163" s="1"/>
  <c r="Z291" i="163" a="1"/>
  <c r="Z291" i="163" s="1"/>
  <c r="Z218" i="163" a="1"/>
  <c r="Z218" i="163" s="1"/>
  <c r="Z208" i="163" a="1"/>
  <c r="Z208" i="163" s="1"/>
  <c r="Z189" i="163" a="1"/>
  <c r="Z189" i="163" s="1"/>
  <c r="Z143" i="163" a="1"/>
  <c r="Z143" i="163" s="1"/>
  <c r="Z118" i="163" a="1"/>
  <c r="Z118" i="163" s="1"/>
  <c r="Z93" i="163" a="1"/>
  <c r="Z93" i="163" s="1"/>
  <c r="Z244" i="163" a="1"/>
  <c r="Z244" i="163" s="1"/>
  <c r="Z229" i="163" a="1"/>
  <c r="Z229" i="163" s="1"/>
  <c r="Z203" i="163" a="1"/>
  <c r="Z203" i="163" s="1"/>
  <c r="Z187" i="163" a="1"/>
  <c r="Z187" i="163" s="1"/>
  <c r="Z146" i="163" a="1"/>
  <c r="Z146" i="163" s="1"/>
  <c r="Z121" i="163" a="1"/>
  <c r="Z121" i="163" s="1"/>
  <c r="Z96" i="163" a="1"/>
  <c r="Z96" i="163" s="1"/>
  <c r="Z82" i="163" a="1"/>
  <c r="Z82" i="163" s="1"/>
  <c r="Z77" i="163" a="1"/>
  <c r="Z77" i="163" s="1"/>
  <c r="Z72" i="163" a="1"/>
  <c r="Z72" i="163" s="1"/>
  <c r="Z67" i="163" a="1"/>
  <c r="Z67" i="163" s="1"/>
  <c r="Z62" i="163" a="1"/>
  <c r="Z62" i="163" s="1"/>
  <c r="Z57" i="163" a="1"/>
  <c r="Z57" i="163" s="1"/>
  <c r="Z52" i="163" a="1"/>
  <c r="Z52" i="163" s="1"/>
  <c r="Z47" i="163" a="1"/>
  <c r="Z47" i="163" s="1"/>
  <c r="Z42" i="163" a="1"/>
  <c r="Z42" i="163" s="1"/>
  <c r="Z37" i="163" a="1"/>
  <c r="Z37" i="163" s="1"/>
  <c r="Z32" i="163" a="1"/>
  <c r="Z32" i="163" s="1"/>
  <c r="Z27" i="163" a="1"/>
  <c r="Z27" i="163" s="1"/>
  <c r="Z22" i="163" a="1"/>
  <c r="Z22" i="163" s="1"/>
  <c r="Z17" i="163" a="1"/>
  <c r="Z17" i="163" s="1"/>
  <c r="Z160" i="163" a="1"/>
  <c r="Z160" i="163" s="1"/>
  <c r="Z155" i="163" a="1"/>
  <c r="Z155" i="163" s="1"/>
  <c r="Z137" i="163" a="1"/>
  <c r="Z137" i="163" s="1"/>
  <c r="Z134" i="163" a="1"/>
  <c r="Z134" i="163" s="1"/>
  <c r="Z112" i="163" a="1"/>
  <c r="Z112" i="163" s="1"/>
  <c r="Z296" i="163" a="1"/>
  <c r="Z296" i="163" s="1"/>
  <c r="Z281" i="163" a="1"/>
  <c r="Z281" i="163" s="1"/>
  <c r="Z269" i="163" a="1"/>
  <c r="Z269" i="163" s="1"/>
  <c r="Z205" i="163" a="1"/>
  <c r="Z205" i="163" s="1"/>
  <c r="Z128" i="163" a="1"/>
  <c r="Z128" i="163" s="1"/>
  <c r="Z103" i="163" a="1"/>
  <c r="Z103" i="163" s="1"/>
  <c r="Z321" i="163" a="1"/>
  <c r="Z321" i="163" s="1"/>
  <c r="Z254" i="163" a="1"/>
  <c r="Z254" i="163" s="1"/>
  <c r="Z239" i="163" a="1"/>
  <c r="Z239" i="163" s="1"/>
  <c r="Z236" i="163" a="1"/>
  <c r="Z236" i="163" s="1"/>
  <c r="Z223" i="163" a="1"/>
  <c r="Z223" i="163" s="1"/>
  <c r="Z215" i="163" a="1"/>
  <c r="Z215" i="163" s="1"/>
  <c r="Z165" i="163" a="1"/>
  <c r="Z165" i="163" s="1"/>
  <c r="Z163" i="163" a="1"/>
  <c r="Z163" i="163" s="1"/>
  <c r="Z158" i="163" a="1"/>
  <c r="Z158" i="163" s="1"/>
  <c r="Z153" i="163" a="1"/>
  <c r="Z153" i="163" s="1"/>
  <c r="Z131" i="163" a="1"/>
  <c r="Z131" i="163" s="1"/>
  <c r="Z106" i="163" a="1"/>
  <c r="Z106" i="163" s="1"/>
  <c r="Z83" i="163" a="1"/>
  <c r="Z83" i="163" s="1"/>
  <c r="Z78" i="163" a="1"/>
  <c r="Z78" i="163" s="1"/>
  <c r="Z73" i="163" a="1"/>
  <c r="Z73" i="163" s="1"/>
  <c r="Z68" i="163" a="1"/>
  <c r="Z68" i="163" s="1"/>
  <c r="Z63" i="163" a="1"/>
  <c r="Z63" i="163" s="1"/>
  <c r="Z58" i="163" a="1"/>
  <c r="Z58" i="163" s="1"/>
  <c r="Z53" i="163" a="1"/>
  <c r="Z53" i="163" s="1"/>
  <c r="Z48" i="163" a="1"/>
  <c r="Z48" i="163" s="1"/>
  <c r="Z43" i="163" a="1"/>
  <c r="Z43" i="163" s="1"/>
  <c r="Z38" i="163" a="1"/>
  <c r="Z38" i="163" s="1"/>
  <c r="Z33" i="163" a="1"/>
  <c r="Z33" i="163" s="1"/>
  <c r="Z28" i="163" a="1"/>
  <c r="Z28" i="163" s="1"/>
  <c r="Z23" i="163" a="1"/>
  <c r="Z23" i="163" s="1"/>
  <c r="Z18" i="163" a="1"/>
  <c r="Z18" i="163" s="1"/>
  <c r="Z294" i="163" a="1"/>
  <c r="Z294" i="163" s="1"/>
  <c r="Z280" i="163" a="1"/>
  <c r="Z280" i="163" s="1"/>
  <c r="Z253" i="163" a="1"/>
  <c r="Z253" i="163" s="1"/>
  <c r="Z186" i="163" a="1"/>
  <c r="Z186" i="163" s="1"/>
  <c r="Z184" i="163" a="1"/>
  <c r="Z184" i="163" s="1"/>
  <c r="Z170" i="163" a="1"/>
  <c r="Z170" i="163" s="1"/>
  <c r="Z168" i="163" a="1"/>
  <c r="Z168" i="163" s="1"/>
  <c r="Z141" i="163" a="1"/>
  <c r="Z141" i="163" s="1"/>
  <c r="Z116" i="163" a="1"/>
  <c r="Z116" i="163" s="1"/>
  <c r="Z275" i="163" a="1"/>
  <c r="Z275" i="163" s="1"/>
  <c r="Z151" i="163" a="1"/>
  <c r="Z151" i="163" s="1"/>
  <c r="Z126" i="163" a="1"/>
  <c r="Z126" i="163" s="1"/>
  <c r="Z183" i="163" a="1"/>
  <c r="Z183" i="163" s="1"/>
  <c r="Z177" i="163" a="1"/>
  <c r="Z177" i="163" s="1"/>
  <c r="Z133" i="163" a="1"/>
  <c r="Z133" i="163" s="1"/>
  <c r="Z140" i="163" a="1"/>
  <c r="Z140" i="163" s="1"/>
  <c r="Z84" i="163" a="1"/>
  <c r="Z84" i="163" s="1"/>
  <c r="Z81" i="163" a="1"/>
  <c r="Z81" i="163" s="1"/>
  <c r="Z70" i="163" a="1"/>
  <c r="Z70" i="163" s="1"/>
  <c r="Z59" i="163" a="1"/>
  <c r="Z59" i="163" s="1"/>
  <c r="Z34" i="163" a="1"/>
  <c r="Z34" i="163" s="1"/>
  <c r="Z11" i="163" a="1"/>
  <c r="Z11" i="163" s="1"/>
  <c r="Z6" i="163" a="1"/>
  <c r="Z6" i="163" s="1"/>
  <c r="Z180" i="163" a="1"/>
  <c r="Z180" i="163" s="1"/>
  <c r="Z172" i="163" a="1"/>
  <c r="Z172" i="163" s="1"/>
  <c r="Z125" i="163" a="1"/>
  <c r="Z125" i="163" s="1"/>
  <c r="Z117" i="163" a="1"/>
  <c r="Z117" i="163" s="1"/>
  <c r="Z235" i="163" a="1"/>
  <c r="Z235" i="163" s="1"/>
  <c r="Z122" i="163" a="1"/>
  <c r="Z122" i="163" s="1"/>
  <c r="Z97" i="163" a="1"/>
  <c r="Z97" i="163" s="1"/>
  <c r="Z56" i="163" a="1"/>
  <c r="Z56" i="163" s="1"/>
  <c r="Z31" i="163" a="1"/>
  <c r="Z31" i="163" s="1"/>
  <c r="Z300" i="163" a="1"/>
  <c r="Z300" i="163" s="1"/>
  <c r="Z290" i="163" a="1"/>
  <c r="Z290" i="163" s="1"/>
  <c r="Z202" i="163" a="1"/>
  <c r="Z202" i="163" s="1"/>
  <c r="Z193" i="163" a="1"/>
  <c r="Z193" i="163" s="1"/>
  <c r="Z288" i="163" a="1"/>
  <c r="Z288" i="163" s="1"/>
  <c r="Z227" i="163" a="1"/>
  <c r="Z227" i="163" s="1"/>
  <c r="Z192" i="163" a="1"/>
  <c r="Z192" i="163" s="1"/>
  <c r="Z154" i="163" a="1"/>
  <c r="Z154" i="163" s="1"/>
  <c r="Z145" i="163" a="1"/>
  <c r="Z145" i="163" s="1"/>
  <c r="Z35" i="163" a="1"/>
  <c r="Z35" i="163" s="1"/>
  <c r="Z234" i="163" a="1"/>
  <c r="Z234" i="163" s="1"/>
  <c r="Z216" i="163" a="1"/>
  <c r="Z216" i="163" s="1"/>
  <c r="Z211" i="163" a="1"/>
  <c r="Z211" i="163" s="1"/>
  <c r="Z164" i="163" a="1"/>
  <c r="Z164" i="163" s="1"/>
  <c r="Z142" i="163" a="1"/>
  <c r="Z142" i="163" s="1"/>
  <c r="Z139" i="163" a="1"/>
  <c r="Z139" i="163" s="1"/>
  <c r="Z113" i="163" a="1"/>
  <c r="Z113" i="163" s="1"/>
  <c r="Z148" i="163" a="1"/>
  <c r="Z148" i="163" s="1"/>
  <c r="Z120" i="163" a="1"/>
  <c r="Z120" i="163" s="1"/>
  <c r="Z88" i="163" a="1"/>
  <c r="Z88" i="163" s="1"/>
  <c r="Z51" i="163" a="1"/>
  <c r="Z51" i="163" s="1"/>
  <c r="Z190" i="163" a="1"/>
  <c r="Z190" i="163" s="1"/>
  <c r="Z40" i="163" a="1"/>
  <c r="Z40" i="163" s="1"/>
  <c r="Z16" i="163" a="1"/>
  <c r="Z16" i="163" s="1"/>
  <c r="Z66" i="163" a="1"/>
  <c r="Z66" i="163" s="1"/>
  <c r="Z60" i="163" a="1"/>
  <c r="Z60" i="163" s="1"/>
  <c r="Z25" i="163" a="1"/>
  <c r="Z25" i="163" s="1"/>
  <c r="Z14" i="163" a="1"/>
  <c r="Z14" i="163" s="1"/>
  <c r="Z3" i="163" a="1"/>
  <c r="Z3" i="163" s="1"/>
  <c r="Z135" i="163" a="1"/>
  <c r="Z135" i="163" s="1"/>
  <c r="Z119" i="163" a="1"/>
  <c r="Z119" i="163" s="1"/>
  <c r="Z101" i="163" a="1"/>
  <c r="Z101" i="163" s="1"/>
  <c r="Z64" i="163" a="1"/>
  <c r="Z64" i="163" s="1"/>
  <c r="Z49" i="163" a="1"/>
  <c r="Z49" i="163" s="1"/>
  <c r="Z123" i="163" a="1"/>
  <c r="Z123" i="163" s="1"/>
  <c r="Z109" i="163" a="1"/>
  <c r="Z109" i="163" s="1"/>
  <c r="Z147" i="163" a="1"/>
  <c r="Z147" i="163" s="1"/>
  <c r="Z98" i="163" a="1"/>
  <c r="Z98" i="163" s="1"/>
  <c r="Z36" i="163" a="1"/>
  <c r="Z36" i="163" s="1"/>
  <c r="Z285" i="163" a="1"/>
  <c r="Z285" i="163" s="1"/>
  <c r="Z90" i="163" a="1"/>
  <c r="Z90" i="163" s="1"/>
  <c r="Z45" i="163" a="1"/>
  <c r="Z45" i="163" s="1"/>
  <c r="Z115" i="163" a="1"/>
  <c r="Z115" i="163" s="1"/>
  <c r="Z85" i="163" a="1"/>
  <c r="Z85" i="163" s="1"/>
  <c r="Z54" i="163" a="1"/>
  <c r="Z54" i="163" s="1"/>
  <c r="Z9" i="163" a="1"/>
  <c r="Z9" i="163" s="1"/>
  <c r="Z231" i="163" a="1"/>
  <c r="Z231" i="163" s="1"/>
  <c r="Z138" i="163" a="1"/>
  <c r="Z138" i="163" s="1"/>
  <c r="Z79" i="163" a="1"/>
  <c r="Z79" i="163" s="1"/>
  <c r="Z19" i="163" a="1"/>
  <c r="Z19" i="163" s="1"/>
  <c r="Z174" i="163" a="1"/>
  <c r="Z174" i="163" s="1"/>
  <c r="Z276" i="163" a="1"/>
  <c r="Z276" i="163" s="1"/>
  <c r="Z210" i="163" a="1"/>
  <c r="Z210" i="163" s="1"/>
  <c r="Z204" i="163" a="1"/>
  <c r="Z204" i="163" s="1"/>
  <c r="Z144" i="163" a="1"/>
  <c r="Z144" i="163" s="1"/>
  <c r="Z107" i="163" a="1"/>
  <c r="Z107" i="163" s="1"/>
  <c r="Z91" i="163" a="1"/>
  <c r="Z91" i="163" s="1"/>
  <c r="Z80" i="163" a="1"/>
  <c r="Z80" i="163" s="1"/>
  <c r="Z74" i="163" a="1"/>
  <c r="Z74" i="163" s="1"/>
  <c r="Z221" i="163" a="1"/>
  <c r="Z221" i="163" s="1"/>
  <c r="Z194" i="163" a="1"/>
  <c r="Z194" i="163" s="1"/>
  <c r="Z87" i="163" a="1"/>
  <c r="Z87" i="163" s="1"/>
  <c r="Z159" i="163" a="1"/>
  <c r="Z159" i="163" s="1"/>
  <c r="Z69" i="163" a="1"/>
  <c r="Z69" i="163" s="1"/>
  <c r="Z13" i="163" a="1"/>
  <c r="Z13" i="163" s="1"/>
  <c r="Z259" i="163" a="1"/>
  <c r="Z259" i="163" s="1"/>
  <c r="Z92" i="163" a="1"/>
  <c r="Z92" i="163" s="1"/>
  <c r="Z8" i="163" a="1"/>
  <c r="Z8" i="163" s="1"/>
  <c r="Z278" i="163" a="1"/>
  <c r="Z278" i="163" s="1"/>
  <c r="Z111" i="163" a="1"/>
  <c r="Z111" i="163" s="1"/>
  <c r="Z65" i="163" a="1"/>
  <c r="Z65" i="163" s="1"/>
  <c r="Z306" i="163" a="1"/>
  <c r="Z306" i="163" s="1"/>
  <c r="Z217" i="163" a="1"/>
  <c r="Z217" i="163" s="1"/>
  <c r="Z200" i="163" a="1"/>
  <c r="Z200" i="163" s="1"/>
  <c r="Z95" i="163" a="1"/>
  <c r="Z95" i="163" s="1"/>
  <c r="Z104" i="163" a="1"/>
  <c r="Z104" i="163" s="1"/>
  <c r="Z94" i="163" a="1"/>
  <c r="Z94" i="163" s="1"/>
  <c r="Z114" i="163" a="1"/>
  <c r="Z114" i="163" s="1"/>
  <c r="Z10" i="163" a="1"/>
  <c r="Z10" i="163" s="1"/>
  <c r="Z44" i="163" a="1"/>
  <c r="Z44" i="163" s="1"/>
  <c r="Z29" i="163" a="1"/>
  <c r="Z29" i="163" s="1"/>
  <c r="Z46" i="163" a="1"/>
  <c r="Z46" i="163" s="1"/>
  <c r="Z12" i="163" a="1"/>
  <c r="Z12" i="163" s="1"/>
  <c r="Z197" i="163" a="1"/>
  <c r="Z197" i="163" s="1"/>
  <c r="Z245" i="163" a="1"/>
  <c r="Z245" i="163" s="1"/>
  <c r="AC1" i="163"/>
  <c r="AB1" i="163"/>
  <c r="AA1" i="163"/>
  <c r="AB47" i="162" a="1"/>
  <c r="AB47" i="162" s="1"/>
  <c r="AC1" i="162"/>
  <c r="AB15" i="162" a="1"/>
  <c r="AB15" i="162" s="1"/>
  <c r="AB23" i="162" a="1"/>
  <c r="AB23" i="162" s="1"/>
  <c r="AB39" i="162" a="1"/>
  <c r="AB39" i="162" s="1"/>
  <c r="AB89" i="162" a="1"/>
  <c r="AB89" i="162" s="1"/>
  <c r="AB85" i="162" a="1"/>
  <c r="AB85" i="162" s="1"/>
  <c r="AB48" i="162" a="1"/>
  <c r="AB48" i="162" s="1"/>
  <c r="AB87" i="162" a="1"/>
  <c r="AB87" i="162" s="1"/>
  <c r="AB2" i="162" a="1"/>
  <c r="AB2" i="162" s="1"/>
  <c r="W2" i="162" s="1"/>
  <c r="AB16" i="162" a="1"/>
  <c r="AB16" i="162" s="1"/>
  <c r="AB24" i="162" a="1"/>
  <c r="AB24" i="162" s="1"/>
  <c r="AB139" i="162" a="1"/>
  <c r="AB139" i="162" s="1"/>
  <c r="AB159" i="162" a="1"/>
  <c r="AB159" i="162" s="1"/>
  <c r="AB9" i="162" a="1"/>
  <c r="AB9" i="162" s="1"/>
  <c r="AB32" i="162" a="1"/>
  <c r="AB32" i="162" s="1"/>
  <c r="AB41" i="162" a="1"/>
  <c r="AB41" i="162" s="1"/>
  <c r="AB51" i="162" a="1"/>
  <c r="AB51" i="162" s="1"/>
  <c r="AB64" i="162" a="1"/>
  <c r="AB64" i="162" s="1"/>
  <c r="AB103" i="162" a="1"/>
  <c r="AB103" i="162" s="1"/>
  <c r="AB234" i="162" a="1"/>
  <c r="AB234" i="162" s="1"/>
  <c r="AB132" i="162" a="1"/>
  <c r="AB132" i="162" s="1"/>
  <c r="AB40" i="162" a="1"/>
  <c r="AB40" i="162" s="1"/>
  <c r="AB93" i="162" a="1"/>
  <c r="AB93" i="162" s="1"/>
  <c r="AB104" i="162" a="1"/>
  <c r="AB104" i="162" s="1"/>
  <c r="AB37" i="162" a="1"/>
  <c r="AB37" i="162" s="1"/>
  <c r="AB22" i="162" a="1"/>
  <c r="AB22" i="162" s="1"/>
  <c r="AB218" i="162" a="1"/>
  <c r="AB218" i="162" s="1"/>
  <c r="AB25" i="162" a="1"/>
  <c r="AB25" i="162" s="1"/>
  <c r="Z1" i="162"/>
  <c r="Z29" i="162" s="1" a="1"/>
  <c r="Z29" i="162" s="1"/>
  <c r="AB61" i="162" a="1"/>
  <c r="AB61" i="162" s="1"/>
  <c r="AB17" i="162" a="1"/>
  <c r="AB17" i="162" s="1"/>
  <c r="AB94" i="162" a="1"/>
  <c r="AB94" i="162" s="1"/>
  <c r="AB144" i="162" a="1"/>
  <c r="AB144" i="162" s="1"/>
  <c r="AB26" i="162" a="1"/>
  <c r="AB26" i="162" s="1"/>
  <c r="AB55" i="162" a="1"/>
  <c r="AB55" i="162" s="1"/>
  <c r="AB105" i="162" a="1"/>
  <c r="AB105" i="162" s="1"/>
  <c r="AB7" i="162" a="1"/>
  <c r="AB7" i="162" s="1"/>
  <c r="AB30" i="162" a="1"/>
  <c r="AB30" i="162" s="1"/>
  <c r="AA1" i="162"/>
  <c r="AB135" i="162" a="1"/>
  <c r="AB135" i="162" s="1"/>
  <c r="AB102" i="162" a="1"/>
  <c r="AB102" i="162" s="1"/>
  <c r="AB169" i="162" a="1"/>
  <c r="AB169" i="162" s="1"/>
  <c r="AB34" i="162" a="1"/>
  <c r="AB34" i="162" s="1"/>
  <c r="AB68" i="162" a="1"/>
  <c r="AB68" i="162" s="1"/>
  <c r="AB96" i="162" a="1"/>
  <c r="AB96" i="162" s="1"/>
  <c r="AB120" i="162" a="1"/>
  <c r="AB120" i="162" s="1"/>
  <c r="AB176" i="162" a="1"/>
  <c r="AB176" i="162" s="1"/>
  <c r="AB58" i="162" a="1"/>
  <c r="AB58" i="162" s="1"/>
  <c r="AB121" i="162" a="1"/>
  <c r="AB121" i="162" s="1"/>
  <c r="AB275" i="162" a="1"/>
  <c r="AB275" i="162" s="1"/>
  <c r="AB154" i="162" a="1"/>
  <c r="AB154" i="162" s="1"/>
  <c r="AB101" i="162" a="1"/>
  <c r="AB101" i="162" s="1"/>
  <c r="AB52" i="162" a="1"/>
  <c r="AB52" i="162" s="1"/>
  <c r="AB117" i="162" a="1"/>
  <c r="AB117" i="162" s="1"/>
  <c r="AB12" i="162" a="1"/>
  <c r="AB12" i="162" s="1"/>
  <c r="AB27" i="162" a="1"/>
  <c r="AB27" i="162" s="1"/>
  <c r="AB45" i="162" a="1"/>
  <c r="AB45" i="162" s="1"/>
  <c r="AB122" i="162" a="1"/>
  <c r="AB122" i="162" s="1"/>
  <c r="AB190" i="162" a="1"/>
  <c r="AB190" i="162" s="1"/>
  <c r="AB3" i="162" a="1"/>
  <c r="AB3" i="162" s="1"/>
  <c r="AB66" i="162" a="1"/>
  <c r="AB66" i="162" s="1"/>
  <c r="AB10" i="162" a="1"/>
  <c r="AB10" i="162" s="1"/>
  <c r="AB35" i="162" a="1"/>
  <c r="AB35" i="162" s="1"/>
  <c r="AB149" i="162" a="1"/>
  <c r="AB149" i="162" s="1"/>
  <c r="AB195" i="162" a="1"/>
  <c r="AB195" i="162" s="1"/>
  <c r="AB156" i="162" a="1"/>
  <c r="AB156" i="162" s="1"/>
  <c r="AB77" i="162" a="1"/>
  <c r="AB77" i="162" s="1"/>
  <c r="AB245" i="162" a="1"/>
  <c r="AB245" i="162" s="1"/>
  <c r="AB43" i="162" a="1"/>
  <c r="AB43" i="162" s="1"/>
  <c r="AB79" i="162" a="1"/>
  <c r="AB79" i="162" s="1"/>
  <c r="AB6" i="162" a="1"/>
  <c r="AB6" i="162" s="1"/>
  <c r="AB21" i="162" a="1"/>
  <c r="AB21" i="162" s="1"/>
  <c r="AB28" i="162" a="1"/>
  <c r="AB28" i="162" s="1"/>
  <c r="AB70" i="162" a="1"/>
  <c r="AB70" i="162" s="1"/>
  <c r="AB108" i="162" a="1"/>
  <c r="AB108" i="162" s="1"/>
  <c r="AB123" i="162" a="1"/>
  <c r="AB123" i="162" s="1"/>
  <c r="AB13" i="162" a="1"/>
  <c r="AB13" i="162" s="1"/>
  <c r="AB109" i="162" a="1"/>
  <c r="AB109" i="162" s="1"/>
  <c r="AB38" i="162" a="1"/>
  <c r="AB38" i="162" s="1"/>
  <c r="AB86" i="162" a="1"/>
  <c r="AB86" i="162" s="1"/>
  <c r="AB49" i="162" a="1"/>
  <c r="AB49" i="162" s="1"/>
  <c r="AB33" i="162" a="1"/>
  <c r="AB33" i="162" s="1"/>
  <c r="AB18" i="162" a="1"/>
  <c r="AB18" i="162" s="1"/>
  <c r="AB29" i="162" a="1"/>
  <c r="AB29" i="162" s="1"/>
  <c r="AB71" i="162" a="1"/>
  <c r="AB71" i="162" s="1"/>
  <c r="AB83" i="162" a="1"/>
  <c r="AB83" i="162" s="1"/>
  <c r="AB99" i="162" a="1"/>
  <c r="AB99" i="162" s="1"/>
  <c r="AB150" i="162" a="1"/>
  <c r="AB150" i="162" s="1"/>
  <c r="Z294" i="162" a="1"/>
  <c r="Z294" i="162" s="1"/>
  <c r="Z137" i="162" a="1"/>
  <c r="Z137" i="162" s="1"/>
  <c r="Z156" i="162" a="1"/>
  <c r="Z156" i="162" s="1"/>
  <c r="Z308" i="162" a="1"/>
  <c r="Z308" i="162" s="1"/>
  <c r="Z50" i="162" a="1"/>
  <c r="Z50" i="162" s="1"/>
  <c r="Z72" i="162" a="1"/>
  <c r="Z72" i="162" s="1"/>
  <c r="Z27" i="162" a="1"/>
  <c r="Z27" i="162" s="1"/>
  <c r="AB333" i="162" a="1"/>
  <c r="AB333" i="162" s="1"/>
  <c r="AB328" i="162" a="1"/>
  <c r="AB328" i="162" s="1"/>
  <c r="AB323" i="162" a="1"/>
  <c r="AB323" i="162" s="1"/>
  <c r="AB319" i="162" a="1"/>
  <c r="AB319" i="162" s="1"/>
  <c r="AB297" i="162" a="1"/>
  <c r="AB297" i="162" s="1"/>
  <c r="AB294" i="162" a="1"/>
  <c r="AB294" i="162" s="1"/>
  <c r="AB272" i="162" a="1"/>
  <c r="AB272" i="162" s="1"/>
  <c r="AB269" i="162" a="1"/>
  <c r="AB269" i="162" s="1"/>
  <c r="AB247" i="162" a="1"/>
  <c r="AB247" i="162" s="1"/>
  <c r="AB244" i="162" a="1"/>
  <c r="AB244" i="162" s="1"/>
  <c r="AB224" i="162" a="1"/>
  <c r="AB224" i="162" s="1"/>
  <c r="AB219" i="162" a="1"/>
  <c r="AB219" i="162" s="1"/>
  <c r="AB214" i="162" a="1"/>
  <c r="AB214" i="162" s="1"/>
  <c r="AB209" i="162" a="1"/>
  <c r="AB209" i="162" s="1"/>
  <c r="AB204" i="162" a="1"/>
  <c r="AB204" i="162" s="1"/>
  <c r="AB199" i="162" a="1"/>
  <c r="AB199" i="162" s="1"/>
  <c r="AB194" i="162" a="1"/>
  <c r="AB194" i="162" s="1"/>
  <c r="AB316" i="162" a="1"/>
  <c r="AB316" i="162" s="1"/>
  <c r="AB313" i="162" a="1"/>
  <c r="AB313" i="162" s="1"/>
  <c r="AB317" i="162" a="1"/>
  <c r="AB317" i="162" s="1"/>
  <c r="AB314" i="162" a="1"/>
  <c r="AB314" i="162" s="1"/>
  <c r="AB292" i="162" a="1"/>
  <c r="AB292" i="162" s="1"/>
  <c r="AB289" i="162" a="1"/>
  <c r="AB289" i="162" s="1"/>
  <c r="AB267" i="162" a="1"/>
  <c r="AB267" i="162" s="1"/>
  <c r="AB264" i="162" a="1"/>
  <c r="AB264" i="162" s="1"/>
  <c r="AB242" i="162" a="1"/>
  <c r="AB242" i="162" s="1"/>
  <c r="AB239" i="162" a="1"/>
  <c r="AB239" i="162" s="1"/>
  <c r="AB226" i="162" a="1"/>
  <c r="AB226" i="162" s="1"/>
  <c r="AB221" i="162" a="1"/>
  <c r="AB221" i="162" s="1"/>
  <c r="AB216" i="162" a="1"/>
  <c r="AB216" i="162" s="1"/>
  <c r="AB211" i="162" a="1"/>
  <c r="AB211" i="162" s="1"/>
  <c r="AB311" i="162" a="1"/>
  <c r="AB311" i="162" s="1"/>
  <c r="AB308" i="162" a="1"/>
  <c r="AB308" i="162" s="1"/>
  <c r="AB286" i="162" a="1"/>
  <c r="AB286" i="162" s="1"/>
  <c r="AB283" i="162" a="1"/>
  <c r="AB283" i="162" s="1"/>
  <c r="AB261" i="162" a="1"/>
  <c r="AB261" i="162" s="1"/>
  <c r="AB258" i="162" a="1"/>
  <c r="AB258" i="162" s="1"/>
  <c r="AB236" i="162" a="1"/>
  <c r="AB236" i="162" s="1"/>
  <c r="AB233" i="162" a="1"/>
  <c r="AB233" i="162" s="1"/>
  <c r="AB329" i="162" a="1"/>
  <c r="AB329" i="162" s="1"/>
  <c r="AB312" i="162" a="1"/>
  <c r="AB312" i="162" s="1"/>
  <c r="AB310" i="162" a="1"/>
  <c r="AB310" i="162" s="1"/>
  <c r="AB280" i="162" a="1"/>
  <c r="AB280" i="162" s="1"/>
  <c r="AB192" i="162" a="1"/>
  <c r="AB192" i="162" s="1"/>
  <c r="AB327" i="162" a="1"/>
  <c r="AB327" i="162" s="1"/>
  <c r="AB321" i="162" a="1"/>
  <c r="AB321" i="162" s="1"/>
  <c r="AB255" i="162" a="1"/>
  <c r="AB255" i="162" s="1"/>
  <c r="AB223" i="162" a="1"/>
  <c r="AB223" i="162" s="1"/>
  <c r="AB198" i="162" a="1"/>
  <c r="AB198" i="162" s="1"/>
  <c r="AB300" i="162" a="1"/>
  <c r="AB300" i="162" s="1"/>
  <c r="AB293" i="162" a="1"/>
  <c r="AB293" i="162" s="1"/>
  <c r="AB281" i="162" a="1"/>
  <c r="AB281" i="162" s="1"/>
  <c r="AB274" i="162" a="1"/>
  <c r="AB274" i="162" s="1"/>
  <c r="AB262" i="162" a="1"/>
  <c r="AB262" i="162" s="1"/>
  <c r="AB220" i="162" a="1"/>
  <c r="AB220" i="162" s="1"/>
  <c r="AB217" i="162" a="1"/>
  <c r="AB217" i="162" s="1"/>
  <c r="AB256" i="162" a="1"/>
  <c r="AB256" i="162" s="1"/>
  <c r="AB207" i="162" a="1"/>
  <c r="AB207" i="162" s="1"/>
  <c r="AB186" i="162" a="1"/>
  <c r="AB186" i="162" s="1"/>
  <c r="AB161" i="162" a="1"/>
  <c r="AB161" i="162" s="1"/>
  <c r="AB157" i="162" a="1"/>
  <c r="AB157" i="162" s="1"/>
  <c r="AB153" i="162" a="1"/>
  <c r="AB153" i="162" s="1"/>
  <c r="AB330" i="162" a="1"/>
  <c r="AB330" i="162" s="1"/>
  <c r="AB309" i="162" a="1"/>
  <c r="AB309" i="162" s="1"/>
  <c r="AB278" i="162" a="1"/>
  <c r="AB278" i="162" s="1"/>
  <c r="AB196" i="162" a="1"/>
  <c r="AB196" i="162" s="1"/>
  <c r="AB183" i="162" a="1"/>
  <c r="AB183" i="162" s="1"/>
  <c r="AB227" i="162" a="1"/>
  <c r="AB227" i="162" s="1"/>
  <c r="AB203" i="162" a="1"/>
  <c r="AB203" i="162" s="1"/>
  <c r="AB191" i="162" a="1"/>
  <c r="AB191" i="162" s="1"/>
  <c r="AB158" i="162" a="1"/>
  <c r="AB158" i="162" s="1"/>
  <c r="AB142" i="162" a="1"/>
  <c r="AB142" i="162" s="1"/>
  <c r="AB138" i="162" a="1"/>
  <c r="AB138" i="162" s="1"/>
  <c r="AB295" i="162" a="1"/>
  <c r="AB295" i="162" s="1"/>
  <c r="AB288" i="162" a="1"/>
  <c r="AB288" i="162" s="1"/>
  <c r="AB290" i="162" a="1"/>
  <c r="AB290" i="162" s="1"/>
  <c r="AB254" i="162" a="1"/>
  <c r="AB254" i="162" s="1"/>
  <c r="AB168" i="162" a="1"/>
  <c r="AB168" i="162" s="1"/>
  <c r="AB165" i="162" a="1"/>
  <c r="AB165" i="162" s="1"/>
  <c r="AB151" i="162" a="1"/>
  <c r="AB151" i="162" s="1"/>
  <c r="AB126" i="162" a="1"/>
  <c r="AB126" i="162" s="1"/>
  <c r="AB301" i="162" a="1"/>
  <c r="AB301" i="162" s="1"/>
  <c r="AB285" i="162" a="1"/>
  <c r="AB285" i="162" s="1"/>
  <c r="AB276" i="162" a="1"/>
  <c r="AB276" i="162" s="1"/>
  <c r="AB175" i="162" a="1"/>
  <c r="AB175" i="162" s="1"/>
  <c r="AB172" i="162" a="1"/>
  <c r="AB172" i="162" s="1"/>
  <c r="AB322" i="162" a="1"/>
  <c r="AB322" i="162" s="1"/>
  <c r="AB257" i="162" a="1"/>
  <c r="AB257" i="162" s="1"/>
  <c r="AB184" i="162" a="1"/>
  <c r="AB184" i="162" s="1"/>
  <c r="AB137" i="162" a="1"/>
  <c r="AB137" i="162" s="1"/>
  <c r="AB134" i="162" a="1"/>
  <c r="AB134" i="162" s="1"/>
  <c r="AB332" i="162" a="1"/>
  <c r="AB332" i="162" s="1"/>
  <c r="AB325" i="162" a="1"/>
  <c r="AB325" i="162" s="1"/>
  <c r="AB315" i="162" a="1"/>
  <c r="AB315" i="162" s="1"/>
  <c r="AB270" i="162" a="1"/>
  <c r="AB270" i="162" s="1"/>
  <c r="AB246" i="162" a="1"/>
  <c r="AB246" i="162" s="1"/>
  <c r="AB238" i="162" a="1"/>
  <c r="AB238" i="162" s="1"/>
  <c r="AB230" i="162" a="1"/>
  <c r="AB230" i="162" s="1"/>
  <c r="AB324" i="162" a="1"/>
  <c r="AB324" i="162" s="1"/>
  <c r="AB253" i="162" a="1"/>
  <c r="AB253" i="162" s="1"/>
  <c r="AB187" i="162" a="1"/>
  <c r="AB187" i="162" s="1"/>
  <c r="AB304" i="162" a="1"/>
  <c r="AB304" i="162" s="1"/>
  <c r="AB266" i="162" a="1"/>
  <c r="AB266" i="162" s="1"/>
  <c r="AB178" i="162" a="1"/>
  <c r="AB178" i="162" s="1"/>
  <c r="AB229" i="162" a="1"/>
  <c r="AB229" i="162" s="1"/>
  <c r="AB296" i="162" a="1"/>
  <c r="AB296" i="162" s="1"/>
  <c r="AB279" i="162" a="1"/>
  <c r="AB279" i="162" s="1"/>
  <c r="AB259" i="162" a="1"/>
  <c r="AB259" i="162" s="1"/>
  <c r="AB180" i="162" a="1"/>
  <c r="AB180" i="162" s="1"/>
  <c r="AB249" i="162" a="1"/>
  <c r="AB249" i="162" s="1"/>
  <c r="AB212" i="162" a="1"/>
  <c r="AB212" i="162" s="1"/>
  <c r="AB167" i="162" a="1"/>
  <c r="AB167" i="162" s="1"/>
  <c r="AB331" i="162" a="1"/>
  <c r="AB331" i="162" s="1"/>
  <c r="AB307" i="162" a="1"/>
  <c r="AB307" i="162" s="1"/>
  <c r="AB299" i="162" a="1"/>
  <c r="AB299" i="162" s="1"/>
  <c r="AB232" i="162" a="1"/>
  <c r="AB232" i="162" s="1"/>
  <c r="AB131" i="162" a="1"/>
  <c r="AB131" i="162" s="1"/>
  <c r="AB115" i="162" a="1"/>
  <c r="AB115" i="162" s="1"/>
  <c r="AB326" i="162" a="1"/>
  <c r="AB326" i="162" s="1"/>
  <c r="AB306" i="162" a="1"/>
  <c r="AB306" i="162" s="1"/>
  <c r="AB248" i="162" a="1"/>
  <c r="AB248" i="162" s="1"/>
  <c r="AB225" i="162" a="1"/>
  <c r="AB225" i="162" s="1"/>
  <c r="AB206" i="162" a="1"/>
  <c r="AB206" i="162" s="1"/>
  <c r="AB268" i="162" a="1"/>
  <c r="AB268" i="162" s="1"/>
  <c r="AB251" i="162" a="1"/>
  <c r="AB251" i="162" s="1"/>
  <c r="AB228" i="162" a="1"/>
  <c r="AB228" i="162" s="1"/>
  <c r="AB222" i="162" a="1"/>
  <c r="AB222" i="162" s="1"/>
  <c r="AB271" i="162" a="1"/>
  <c r="AB271" i="162" s="1"/>
  <c r="AB302" i="162" a="1"/>
  <c r="AB302" i="162" s="1"/>
  <c r="AB298" i="162" a="1"/>
  <c r="AB298" i="162" s="1"/>
  <c r="AB291" i="162" a="1"/>
  <c r="AB291" i="162" s="1"/>
  <c r="AB284" i="162" a="1"/>
  <c r="AB284" i="162" s="1"/>
  <c r="AB241" i="162" a="1"/>
  <c r="AB241" i="162" s="1"/>
  <c r="AB177" i="162" a="1"/>
  <c r="AB177" i="162" s="1"/>
  <c r="AB171" i="162" a="1"/>
  <c r="AB171" i="162" s="1"/>
  <c r="AB100" i="162" a="1"/>
  <c r="AB100" i="162" s="1"/>
  <c r="AB97" i="162" a="1"/>
  <c r="AB97" i="162" s="1"/>
  <c r="AB81" i="162" a="1"/>
  <c r="AB81" i="162" s="1"/>
  <c r="AB78" i="162" a="1"/>
  <c r="AB78" i="162" s="1"/>
  <c r="AB59" i="162" a="1"/>
  <c r="AB59" i="162" s="1"/>
  <c r="AB305" i="162" a="1"/>
  <c r="AB305" i="162" s="1"/>
  <c r="AB235" i="162" a="1"/>
  <c r="AB235" i="162" s="1"/>
  <c r="AB277" i="162" a="1"/>
  <c r="AB277" i="162" s="1"/>
  <c r="AB252" i="162" a="1"/>
  <c r="AB252" i="162" s="1"/>
  <c r="AB163" i="162" a="1"/>
  <c r="AB163" i="162" s="1"/>
  <c r="AB147" i="162" a="1"/>
  <c r="AB147" i="162" s="1"/>
  <c r="AB75" i="162" a="1"/>
  <c r="AB75" i="162" s="1"/>
  <c r="AB72" i="162" a="1"/>
  <c r="AB72" i="162" s="1"/>
  <c r="AB56" i="162" a="1"/>
  <c r="AB56" i="162" s="1"/>
  <c r="AB53" i="162" a="1"/>
  <c r="AB53" i="162" s="1"/>
  <c r="AB91" i="162" a="1"/>
  <c r="AB91" i="162" s="1"/>
  <c r="AB69" i="162" a="1"/>
  <c r="AB69" i="162" s="1"/>
  <c r="AB320" i="162" a="1"/>
  <c r="AB320" i="162" s="1"/>
  <c r="AB133" i="162" a="1"/>
  <c r="AB133" i="162" s="1"/>
  <c r="AB116" i="162" a="1"/>
  <c r="AB116" i="162" s="1"/>
  <c r="AB110" i="162" a="1"/>
  <c r="AB110" i="162" s="1"/>
  <c r="AB88" i="162" a="1"/>
  <c r="AB88" i="162" s="1"/>
  <c r="AB205" i="162" a="1"/>
  <c r="AB205" i="162" s="1"/>
  <c r="AB170" i="162" a="1"/>
  <c r="AB170" i="162" s="1"/>
  <c r="AB143" i="162" a="1"/>
  <c r="AB143" i="162" s="1"/>
  <c r="AB60" i="162" a="1"/>
  <c r="AB60" i="162" s="1"/>
  <c r="AB50" i="162" a="1"/>
  <c r="AB50" i="162" s="1"/>
  <c r="AB318" i="162" a="1"/>
  <c r="AB318" i="162" s="1"/>
  <c r="AB303" i="162" a="1"/>
  <c r="AB303" i="162" s="1"/>
  <c r="AB282" i="162" a="1"/>
  <c r="AB282" i="162" s="1"/>
  <c r="AB201" i="162" a="1"/>
  <c r="AB201" i="162" s="1"/>
  <c r="AB193" i="162" a="1"/>
  <c r="AB193" i="162" s="1"/>
  <c r="AB162" i="162" a="1"/>
  <c r="AB162" i="162" s="1"/>
  <c r="AB152" i="162" a="1"/>
  <c r="AB152" i="162" s="1"/>
  <c r="AB136" i="162" a="1"/>
  <c r="AB136" i="162" s="1"/>
  <c r="AB124" i="162" a="1"/>
  <c r="AB124" i="162" s="1"/>
  <c r="AB114" i="162" a="1"/>
  <c r="AB114" i="162" s="1"/>
  <c r="AB95" i="162" a="1"/>
  <c r="AB95" i="162" s="1"/>
  <c r="AB76" i="162" a="1"/>
  <c r="AB76" i="162" s="1"/>
  <c r="AB73" i="162" a="1"/>
  <c r="AB73" i="162" s="1"/>
  <c r="AB57" i="162" a="1"/>
  <c r="AB57" i="162" s="1"/>
  <c r="AB54" i="162" a="1"/>
  <c r="AB54" i="162" s="1"/>
  <c r="AB46" i="162" a="1"/>
  <c r="AB46" i="162" s="1"/>
  <c r="AB265" i="162" a="1"/>
  <c r="AB265" i="162" s="1"/>
  <c r="AB146" i="162" a="1"/>
  <c r="AB146" i="162" s="1"/>
  <c r="AB141" i="162" a="1"/>
  <c r="AB141" i="162" s="1"/>
  <c r="AB112" i="162" a="1"/>
  <c r="AB112" i="162" s="1"/>
  <c r="AB231" i="162" a="1"/>
  <c r="AB231" i="162" s="1"/>
  <c r="AB189" i="162" a="1"/>
  <c r="AB189" i="162" s="1"/>
  <c r="AB185" i="162" a="1"/>
  <c r="AB185" i="162" s="1"/>
  <c r="AB148" i="162" a="1"/>
  <c r="AB148" i="162" s="1"/>
  <c r="AB164" i="162" a="1"/>
  <c r="AB164" i="162" s="1"/>
  <c r="AB125" i="162" a="1"/>
  <c r="AB125" i="162" s="1"/>
  <c r="AB263" i="162" a="1"/>
  <c r="AB263" i="162" s="1"/>
  <c r="AB210" i="162" a="1"/>
  <c r="AB210" i="162" s="1"/>
  <c r="AB127" i="162" a="1"/>
  <c r="AB127" i="162" s="1"/>
  <c r="AB118" i="162" a="1"/>
  <c r="AB118" i="162" s="1"/>
  <c r="AB106" i="162" a="1"/>
  <c r="AB106" i="162" s="1"/>
  <c r="AB98" i="162" a="1"/>
  <c r="AB98" i="162" s="1"/>
  <c r="AB65" i="162" a="1"/>
  <c r="AB65" i="162" s="1"/>
  <c r="AB4" i="162" a="1"/>
  <c r="AB4" i="162" s="1"/>
  <c r="AB36" i="162" a="1"/>
  <c r="AB36" i="162" s="1"/>
  <c r="AB273" i="162" a="1"/>
  <c r="AB273" i="162" s="1"/>
  <c r="AB179" i="162" a="1"/>
  <c r="AB179" i="162" s="1"/>
  <c r="AB129" i="162" a="1"/>
  <c r="AB129" i="162" s="1"/>
  <c r="AB92" i="162" a="1"/>
  <c r="AB92" i="162" s="1"/>
  <c r="AB63" i="162" a="1"/>
  <c r="AB63" i="162" s="1"/>
  <c r="AB44" i="162" a="1"/>
  <c r="AB44" i="162" s="1"/>
  <c r="AB237" i="162" a="1"/>
  <c r="AB237" i="162" s="1"/>
  <c r="AB155" i="162" a="1"/>
  <c r="AB155" i="162" s="1"/>
  <c r="AB215" i="162" a="1"/>
  <c r="AB215" i="162" s="1"/>
  <c r="AB145" i="162" a="1"/>
  <c r="AB145" i="162" s="1"/>
  <c r="AB14" i="162" a="1"/>
  <c r="AB14" i="162" s="1"/>
  <c r="AB11" i="162" a="1"/>
  <c r="AB11" i="162" s="1"/>
  <c r="W1" i="162"/>
  <c r="AB8" i="162" a="1"/>
  <c r="AB8" i="162" s="1"/>
  <c r="AB74" i="162" a="1"/>
  <c r="AB74" i="162" s="1"/>
  <c r="AB208" i="162" a="1"/>
  <c r="AB208" i="162" s="1"/>
  <c r="AB188" i="162" a="1"/>
  <c r="AB188" i="162" s="1"/>
  <c r="AB160" i="162" a="1"/>
  <c r="AB160" i="162" s="1"/>
  <c r="AB84" i="162" a="1"/>
  <c r="AB84" i="162" s="1"/>
  <c r="AB82" i="162" a="1"/>
  <c r="AB82" i="162" s="1"/>
  <c r="AB80" i="162" a="1"/>
  <c r="AB80" i="162" s="1"/>
  <c r="AB31" i="162" a="1"/>
  <c r="AB31" i="162" s="1"/>
  <c r="AB197" i="162" a="1"/>
  <c r="AB197" i="162" s="1"/>
  <c r="AB174" i="162" a="1"/>
  <c r="AB174" i="162" s="1"/>
  <c r="AB166" i="162" a="1"/>
  <c r="AB166" i="162" s="1"/>
  <c r="AB111" i="162" a="1"/>
  <c r="AB111" i="162" s="1"/>
  <c r="AB20" i="162" a="1"/>
  <c r="AB20" i="162" s="1"/>
  <c r="AB5" i="162" a="1"/>
  <c r="AB5" i="162" s="1"/>
  <c r="AB260" i="162" a="1"/>
  <c r="AB260" i="162" s="1"/>
  <c r="AB140" i="162" a="1"/>
  <c r="AB140" i="162" s="1"/>
  <c r="AB113" i="162" a="1"/>
  <c r="AB113" i="162" s="1"/>
  <c r="AB213" i="162" a="1"/>
  <c r="AB213" i="162" s="1"/>
  <c r="AB287" i="162" a="1"/>
  <c r="AB287" i="162" s="1"/>
  <c r="AB243" i="162" a="1"/>
  <c r="AB243" i="162" s="1"/>
  <c r="AB202" i="162" a="1"/>
  <c r="AB202" i="162" s="1"/>
  <c r="AB182" i="162" a="1"/>
  <c r="AB182" i="162" s="1"/>
  <c r="AB173" i="162" a="1"/>
  <c r="AB173" i="162" s="1"/>
  <c r="AB250" i="162" a="1"/>
  <c r="AB250" i="162" s="1"/>
  <c r="Z6" i="162" a="1"/>
  <c r="Z6" i="162" s="1"/>
  <c r="AC13" i="162" a="1"/>
  <c r="AC13" i="162" s="1"/>
  <c r="Z17" i="162" a="1"/>
  <c r="Z17" i="162" s="1"/>
  <c r="AB19" i="162" a="1"/>
  <c r="AB19" i="162" s="1"/>
  <c r="Z21" i="162" a="1"/>
  <c r="Z21" i="162" s="1"/>
  <c r="Z23" i="162" a="1"/>
  <c r="Z23" i="162" s="1"/>
  <c r="AC35" i="162" a="1"/>
  <c r="AC35" i="162" s="1"/>
  <c r="Z46" i="162" a="1"/>
  <c r="Z46" i="162" s="1"/>
  <c r="Z55" i="162" a="1"/>
  <c r="Z55" i="162" s="1"/>
  <c r="Z57" i="162" a="1"/>
  <c r="Z57" i="162" s="1"/>
  <c r="AB62" i="162" a="1"/>
  <c r="AB62" i="162" s="1"/>
  <c r="AC64" i="162" a="1"/>
  <c r="AC64" i="162" s="1"/>
  <c r="AB67" i="162" a="1"/>
  <c r="AB67" i="162" s="1"/>
  <c r="AC86" i="162" a="1"/>
  <c r="AC86" i="162" s="1"/>
  <c r="AA116" i="162" a="1"/>
  <c r="AA116" i="162" s="1"/>
  <c r="AB119" i="162" a="1"/>
  <c r="AB119" i="162" s="1"/>
  <c r="AB128" i="162" a="1"/>
  <c r="AB128" i="162" s="1"/>
  <c r="AC137" i="162" a="1"/>
  <c r="AC137" i="162" s="1"/>
  <c r="Z169" i="162" a="1"/>
  <c r="Z169" i="162" s="1"/>
  <c r="Z157" i="162" a="1"/>
  <c r="Z157" i="162" s="1"/>
  <c r="Z190" i="162" a="1"/>
  <c r="Z190" i="162" s="1"/>
  <c r="Z53" i="162" a="1"/>
  <c r="Z53" i="162" s="1"/>
  <c r="Z58" i="162" a="1"/>
  <c r="Z58" i="162" s="1"/>
  <c r="Z124" i="162" a="1"/>
  <c r="Z124" i="162" s="1"/>
  <c r="Z152" i="162" a="1"/>
  <c r="Z152" i="162" s="1"/>
  <c r="Z163" i="162" a="1"/>
  <c r="Z163" i="162" s="1"/>
  <c r="Z12" i="162" a="1"/>
  <c r="Z12" i="162" s="1"/>
  <c r="Z40" i="162" a="1"/>
  <c r="Z40" i="162" s="1"/>
  <c r="Z51" i="162" a="1"/>
  <c r="Z51" i="162" s="1"/>
  <c r="AA73" i="162" a="1"/>
  <c r="AA73" i="162" s="1"/>
  <c r="AC84" i="162" a="1"/>
  <c r="AC84" i="162" s="1"/>
  <c r="AB107" i="162" a="1"/>
  <c r="AB107" i="162" s="1"/>
  <c r="Z148" i="162" a="1"/>
  <c r="Z148" i="162" s="1"/>
  <c r="AB181" i="162" a="1"/>
  <c r="AB181" i="162" s="1"/>
  <c r="Z317" i="162" a="1"/>
  <c r="Z317" i="162" s="1"/>
  <c r="Z42" i="162" a="1"/>
  <c r="Z42" i="162" s="1"/>
  <c r="AB240" i="162" a="1"/>
  <c r="AB240" i="162" s="1"/>
  <c r="Z332" i="162" a="1"/>
  <c r="Z332" i="162" s="1"/>
  <c r="Z327" i="162" a="1"/>
  <c r="Z327" i="162" s="1"/>
  <c r="Z322" i="162" a="1"/>
  <c r="Z322" i="162" s="1"/>
  <c r="Z223" i="162" a="1"/>
  <c r="Z223" i="162" s="1"/>
  <c r="Z218" i="162" a="1"/>
  <c r="Z218" i="162" s="1"/>
  <c r="Z213" i="162" a="1"/>
  <c r="Z213" i="162" s="1"/>
  <c r="Z208" i="162" a="1"/>
  <c r="Z208" i="162" s="1"/>
  <c r="Z203" i="162" a="1"/>
  <c r="Z203" i="162" s="1"/>
  <c r="Z198" i="162" a="1"/>
  <c r="Z198" i="162" s="1"/>
  <c r="Z193" i="162" a="1"/>
  <c r="Z193" i="162" s="1"/>
  <c r="Z306" i="162" a="1"/>
  <c r="Z306" i="162" s="1"/>
  <c r="Z303" i="162" a="1"/>
  <c r="Z303" i="162" s="1"/>
  <c r="Z328" i="162" a="1"/>
  <c r="Z328" i="162" s="1"/>
  <c r="Z225" i="162" a="1"/>
  <c r="Z225" i="162" s="1"/>
  <c r="Z220" i="162" a="1"/>
  <c r="Z220" i="162" s="1"/>
  <c r="Z215" i="162" a="1"/>
  <c r="Z215" i="162" s="1"/>
  <c r="Z301" i="162" a="1"/>
  <c r="Z301" i="162" s="1"/>
  <c r="Z298" i="162" a="1"/>
  <c r="Z298" i="162" s="1"/>
  <c r="Z276" i="162" a="1"/>
  <c r="Z276" i="162" s="1"/>
  <c r="Z273" i="162" a="1"/>
  <c r="Z273" i="162" s="1"/>
  <c r="Z251" i="162" a="1"/>
  <c r="Z251" i="162" s="1"/>
  <c r="Z248" i="162" a="1"/>
  <c r="Z248" i="162" s="1"/>
  <c r="Z296" i="162" a="1"/>
  <c r="Z296" i="162" s="1"/>
  <c r="Z244" i="162" a="1"/>
  <c r="Z244" i="162" s="1"/>
  <c r="Z331" i="162" a="1"/>
  <c r="Z331" i="162" s="1"/>
  <c r="Z329" i="162" a="1"/>
  <c r="Z329" i="162" s="1"/>
  <c r="Z304" i="162" a="1"/>
  <c r="Z304" i="162" s="1"/>
  <c r="Z290" i="162" a="1"/>
  <c r="Z290" i="162" s="1"/>
  <c r="Z283" i="162" a="1"/>
  <c r="Z283" i="162" s="1"/>
  <c r="Z271" i="162" a="1"/>
  <c r="Z271" i="162" s="1"/>
  <c r="Z315" i="162" a="1"/>
  <c r="Z315" i="162" s="1"/>
  <c r="Z302" i="162" a="1"/>
  <c r="Z302" i="162" s="1"/>
  <c r="Z295" i="162" a="1"/>
  <c r="Z295" i="162" s="1"/>
  <c r="Z257" i="162" a="1"/>
  <c r="Z257" i="162" s="1"/>
  <c r="Z238" i="162" a="1"/>
  <c r="Z238" i="162" s="1"/>
  <c r="Z210" i="162" a="1"/>
  <c r="Z210" i="162" s="1"/>
  <c r="Z250" i="162" a="1"/>
  <c r="Z250" i="162" s="1"/>
  <c r="Z240" i="162" a="1"/>
  <c r="Z240" i="162" s="1"/>
  <c r="Z189" i="162" a="1"/>
  <c r="Z189" i="162" s="1"/>
  <c r="Z171" i="162" a="1"/>
  <c r="Z171" i="162" s="1"/>
  <c r="Z164" i="162" a="1"/>
  <c r="Z164" i="162" s="1"/>
  <c r="Z316" i="162" a="1"/>
  <c r="Z316" i="162" s="1"/>
  <c r="Z305" i="162" a="1"/>
  <c r="Z305" i="162" s="1"/>
  <c r="Z264" i="162" a="1"/>
  <c r="Z264" i="162" s="1"/>
  <c r="Z260" i="162" a="1"/>
  <c r="Z260" i="162" s="1"/>
  <c r="Z224" i="162" a="1"/>
  <c r="Z224" i="162" s="1"/>
  <c r="Z217" i="162" a="1"/>
  <c r="Z217" i="162" s="1"/>
  <c r="Z333" i="162" a="1"/>
  <c r="Z333" i="162" s="1"/>
  <c r="Z330" i="162" a="1"/>
  <c r="Z330" i="162" s="1"/>
  <c r="Z293" i="162" a="1"/>
  <c r="Z293" i="162" s="1"/>
  <c r="Z268" i="162" a="1"/>
  <c r="Z268" i="162" s="1"/>
  <c r="Z241" i="162" a="1"/>
  <c r="Z241" i="162" s="1"/>
  <c r="Z232" i="162" a="1"/>
  <c r="Z232" i="162" s="1"/>
  <c r="Z214" i="162" a="1"/>
  <c r="Z214" i="162" s="1"/>
  <c r="Z212" i="162" a="1"/>
  <c r="Z212" i="162" s="1"/>
  <c r="Z205" i="162" a="1"/>
  <c r="Z205" i="162" s="1"/>
  <c r="Z182" i="162" a="1"/>
  <c r="Z182" i="162" s="1"/>
  <c r="Z167" i="162" a="1"/>
  <c r="Z167" i="162" s="1"/>
  <c r="Z133" i="162" a="1"/>
  <c r="Z133" i="162" s="1"/>
  <c r="Z319" i="162" a="1"/>
  <c r="Z319" i="162" s="1"/>
  <c r="Z314" i="162" a="1"/>
  <c r="Z314" i="162" s="1"/>
  <c r="Z286" i="162" a="1"/>
  <c r="Z286" i="162" s="1"/>
  <c r="Z288" i="162" a="1"/>
  <c r="Z288" i="162" s="1"/>
  <c r="Z261" i="162" a="1"/>
  <c r="Z261" i="162" s="1"/>
  <c r="Z188" i="162" a="1"/>
  <c r="Z188" i="162" s="1"/>
  <c r="Z146" i="162" a="1"/>
  <c r="Z146" i="162" s="1"/>
  <c r="Z142" i="162" a="1"/>
  <c r="Z142" i="162" s="1"/>
  <c r="Z121" i="162" a="1"/>
  <c r="Z121" i="162" s="1"/>
  <c r="Z321" i="162" a="1"/>
  <c r="Z321" i="162" s="1"/>
  <c r="Z313" i="162" a="1"/>
  <c r="Z313" i="162" s="1"/>
  <c r="Z267" i="162" a="1"/>
  <c r="Z267" i="162" s="1"/>
  <c r="Z265" i="162" a="1"/>
  <c r="Z265" i="162" s="1"/>
  <c r="Z249" i="162" a="1"/>
  <c r="Z249" i="162" s="1"/>
  <c r="Z219" i="162" a="1"/>
  <c r="Z219" i="162" s="1"/>
  <c r="Z206" i="162" a="1"/>
  <c r="Z206" i="162" s="1"/>
  <c r="Z186" i="162" a="1"/>
  <c r="Z186" i="162" s="1"/>
  <c r="Z162" i="162" a="1"/>
  <c r="Z162" i="162" s="1"/>
  <c r="Z292" i="162" a="1"/>
  <c r="Z292" i="162" s="1"/>
  <c r="Z228" i="162" a="1"/>
  <c r="Z228" i="162" s="1"/>
  <c r="Z281" i="162" a="1"/>
  <c r="Z281" i="162" s="1"/>
  <c r="Z233" i="162" a="1"/>
  <c r="Z233" i="162" s="1"/>
  <c r="Z221" i="162" a="1"/>
  <c r="Z221" i="162" s="1"/>
  <c r="Z177" i="162" a="1"/>
  <c r="Z177" i="162" s="1"/>
  <c r="Z158" i="162" a="1"/>
  <c r="Z158" i="162" s="1"/>
  <c r="Z143" i="162" a="1"/>
  <c r="Z143" i="162" s="1"/>
  <c r="Z96" i="162" a="1"/>
  <c r="Z96" i="162" s="1"/>
  <c r="Z71" i="162" a="1"/>
  <c r="Z71" i="162" s="1"/>
  <c r="Z170" i="162" a="1"/>
  <c r="Z170" i="162" s="1"/>
  <c r="Z280" i="162" a="1"/>
  <c r="Z280" i="162" s="1"/>
  <c r="Z211" i="162" a="1"/>
  <c r="Z211" i="162" s="1"/>
  <c r="Z207" i="162" a="1"/>
  <c r="Z207" i="162" s="1"/>
  <c r="Z201" i="162" a="1"/>
  <c r="Z201" i="162" s="1"/>
  <c r="Z197" i="162" a="1"/>
  <c r="Z197" i="162" s="1"/>
  <c r="Z195" i="162" a="1"/>
  <c r="Z195" i="162" s="1"/>
  <c r="Z180" i="162" a="1"/>
  <c r="Z180" i="162" s="1"/>
  <c r="Z166" i="162" a="1"/>
  <c r="Z166" i="162" s="1"/>
  <c r="Z144" i="162" a="1"/>
  <c r="Z144" i="162" s="1"/>
  <c r="Z125" i="162" a="1"/>
  <c r="Z125" i="162" s="1"/>
  <c r="Z122" i="162" a="1"/>
  <c r="Z122" i="162" s="1"/>
  <c r="Z115" i="162" a="1"/>
  <c r="Z115" i="162" s="1"/>
  <c r="Z263" i="162" a="1"/>
  <c r="Z263" i="162" s="1"/>
  <c r="Z256" i="162" a="1"/>
  <c r="Z256" i="162" s="1"/>
  <c r="Z202" i="162" a="1"/>
  <c r="Z202" i="162" s="1"/>
  <c r="Z192" i="162" a="1"/>
  <c r="Z192" i="162" s="1"/>
  <c r="Z311" i="162" a="1"/>
  <c r="Z311" i="162" s="1"/>
  <c r="Z300" i="162" a="1"/>
  <c r="Z300" i="162" s="1"/>
  <c r="Z269" i="162" a="1"/>
  <c r="Z269" i="162" s="1"/>
  <c r="Z246" i="162" a="1"/>
  <c r="Z246" i="162" s="1"/>
  <c r="Z185" i="162" a="1"/>
  <c r="Z185" i="162" s="1"/>
  <c r="Z323" i="162" a="1"/>
  <c r="Z323" i="162" s="1"/>
  <c r="Z266" i="162" a="1"/>
  <c r="Z266" i="162" s="1"/>
  <c r="Z236" i="162" a="1"/>
  <c r="Z236" i="162" s="1"/>
  <c r="Z229" i="162" a="1"/>
  <c r="Z229" i="162" s="1"/>
  <c r="Z199" i="162" a="1"/>
  <c r="Z199" i="162" s="1"/>
  <c r="Z187" i="162" a="1"/>
  <c r="Z187" i="162" s="1"/>
  <c r="Z178" i="162" a="1"/>
  <c r="Z178" i="162" s="1"/>
  <c r="Z282" i="162" a="1"/>
  <c r="Z282" i="162" s="1"/>
  <c r="Z242" i="162" a="1"/>
  <c r="Z242" i="162" s="1"/>
  <c r="Z209" i="162" a="1"/>
  <c r="Z209" i="162" s="1"/>
  <c r="Z252" i="162" a="1"/>
  <c r="Z252" i="162" s="1"/>
  <c r="Z245" i="162" a="1"/>
  <c r="Z245" i="162" s="1"/>
  <c r="Z155" i="162" a="1"/>
  <c r="Z155" i="162" s="1"/>
  <c r="Z120" i="162" a="1"/>
  <c r="Z120" i="162" s="1"/>
  <c r="Z299" i="162" a="1"/>
  <c r="Z299" i="162" s="1"/>
  <c r="Z285" i="162" a="1"/>
  <c r="Z285" i="162" s="1"/>
  <c r="Z278" i="162" a="1"/>
  <c r="Z278" i="162" s="1"/>
  <c r="Z275" i="162" a="1"/>
  <c r="Z275" i="162" s="1"/>
  <c r="Z255" i="162" a="1"/>
  <c r="Z255" i="162" s="1"/>
  <c r="Z235" i="162" a="1"/>
  <c r="Z235" i="162" s="1"/>
  <c r="Z196" i="162" a="1"/>
  <c r="Z196" i="162" s="1"/>
  <c r="Z191" i="162" a="1"/>
  <c r="Z191" i="162" s="1"/>
  <c r="Z175" i="162" a="1"/>
  <c r="Z175" i="162" s="1"/>
  <c r="Z173" i="162" a="1"/>
  <c r="Z173" i="162" s="1"/>
  <c r="Z258" i="162" a="1"/>
  <c r="Z258" i="162" s="1"/>
  <c r="Z184" i="162" a="1"/>
  <c r="Z184" i="162" s="1"/>
  <c r="Z326" i="162" a="1"/>
  <c r="Z326" i="162" s="1"/>
  <c r="Z310" i="162" a="1"/>
  <c r="Z310" i="162" s="1"/>
  <c r="Z307" i="162" a="1"/>
  <c r="Z307" i="162" s="1"/>
  <c r="Z253" i="162" a="1"/>
  <c r="Z253" i="162" s="1"/>
  <c r="Z216" i="162" a="1"/>
  <c r="Z216" i="162" s="1"/>
  <c r="Z109" i="162" a="1"/>
  <c r="Z109" i="162" s="1"/>
  <c r="Z90" i="162" a="1"/>
  <c r="Z90" i="162" s="1"/>
  <c r="Z87" i="162" a="1"/>
  <c r="Z87" i="162" s="1"/>
  <c r="Z68" i="162" a="1"/>
  <c r="Z68" i="162" s="1"/>
  <c r="Z247" i="162" a="1"/>
  <c r="Z247" i="162" s="1"/>
  <c r="Z168" i="162" a="1"/>
  <c r="Z168" i="162" s="1"/>
  <c r="Z135" i="162" a="1"/>
  <c r="Z135" i="162" s="1"/>
  <c r="Z123" i="162" a="1"/>
  <c r="Z123" i="162" s="1"/>
  <c r="Z103" i="162" a="1"/>
  <c r="Z103" i="162" s="1"/>
  <c r="Z84" i="162" a="1"/>
  <c r="Z84" i="162" s="1"/>
  <c r="Z65" i="162" a="1"/>
  <c r="Z65" i="162" s="1"/>
  <c r="Z62" i="162" a="1"/>
  <c r="Z62" i="162" s="1"/>
  <c r="Z48" i="162" a="1"/>
  <c r="Z48" i="162" s="1"/>
  <c r="Z44" i="162" a="1"/>
  <c r="Z44" i="162" s="1"/>
  <c r="Z81" i="162" a="1"/>
  <c r="Z81" i="162" s="1"/>
  <c r="Z291" i="162" a="1"/>
  <c r="Z291" i="162" s="1"/>
  <c r="Z284" i="162" a="1"/>
  <c r="Z284" i="162" s="1"/>
  <c r="Z277" i="162" a="1"/>
  <c r="Z277" i="162" s="1"/>
  <c r="Z230" i="162" a="1"/>
  <c r="Z230" i="162" s="1"/>
  <c r="Z100" i="162" a="1"/>
  <c r="Z100" i="162" s="1"/>
  <c r="Z97" i="162" a="1"/>
  <c r="Z97" i="162" s="1"/>
  <c r="Z312" i="162" a="1"/>
  <c r="Z312" i="162" s="1"/>
  <c r="Z297" i="162" a="1"/>
  <c r="Z297" i="162" s="1"/>
  <c r="Z126" i="162" a="1"/>
  <c r="Z126" i="162" s="1"/>
  <c r="Z110" i="162" a="1"/>
  <c r="Z110" i="162" s="1"/>
  <c r="Z88" i="162" a="1"/>
  <c r="Z88" i="162" s="1"/>
  <c r="Z69" i="162" a="1"/>
  <c r="Z69" i="162" s="1"/>
  <c r="Z45" i="162" a="1"/>
  <c r="Z45" i="162" s="1"/>
  <c r="Z289" i="162" a="1"/>
  <c r="Z289" i="162" s="1"/>
  <c r="Z262" i="162" a="1"/>
  <c r="Z262" i="162" s="1"/>
  <c r="Z234" i="162" a="1"/>
  <c r="Z234" i="162" s="1"/>
  <c r="Z165" i="162" a="1"/>
  <c r="Z165" i="162" s="1"/>
  <c r="Z104" i="162" a="1"/>
  <c r="Z104" i="162" s="1"/>
  <c r="Z82" i="162" a="1"/>
  <c r="Z82" i="162" s="1"/>
  <c r="Z66" i="162" a="1"/>
  <c r="Z66" i="162" s="1"/>
  <c r="Z239" i="162" a="1"/>
  <c r="Z239" i="162" s="1"/>
  <c r="Z181" i="162" a="1"/>
  <c r="Z181" i="162" s="1"/>
  <c r="Z172" i="162" a="1"/>
  <c r="Z172" i="162" s="1"/>
  <c r="Z151" i="162" a="1"/>
  <c r="Z151" i="162" s="1"/>
  <c r="Z139" i="162" a="1"/>
  <c r="Z139" i="162" s="1"/>
  <c r="Z130" i="162" a="1"/>
  <c r="Z130" i="162" s="1"/>
  <c r="Z231" i="162" a="1"/>
  <c r="Z231" i="162" s="1"/>
  <c r="Z200" i="162" a="1"/>
  <c r="Z200" i="162" s="1"/>
  <c r="Z194" i="162" a="1"/>
  <c r="Z194" i="162" s="1"/>
  <c r="Z141" i="162" a="1"/>
  <c r="Z141" i="162" s="1"/>
  <c r="Z132" i="162" a="1"/>
  <c r="Z132" i="162" s="1"/>
  <c r="Z254" i="162" a="1"/>
  <c r="Z254" i="162" s="1"/>
  <c r="Z134" i="162" a="1"/>
  <c r="Z134" i="162" s="1"/>
  <c r="Z116" i="162" a="1"/>
  <c r="Z116" i="162" s="1"/>
  <c r="Z112" i="162" a="1"/>
  <c r="Z112" i="162" s="1"/>
  <c r="Z108" i="162" a="1"/>
  <c r="Z108" i="162" s="1"/>
  <c r="Z67" i="162" a="1"/>
  <c r="Z67" i="162" s="1"/>
  <c r="Z30" i="162" a="1"/>
  <c r="Z30" i="162" s="1"/>
  <c r="Z204" i="162" a="1"/>
  <c r="Z204" i="162" s="1"/>
  <c r="Z153" i="162" a="1"/>
  <c r="Z153" i="162" s="1"/>
  <c r="Z56" i="162" a="1"/>
  <c r="Z56" i="162" s="1"/>
  <c r="Z222" i="162" a="1"/>
  <c r="Z222" i="162" s="1"/>
  <c r="Z179" i="162" a="1"/>
  <c r="Z179" i="162" s="1"/>
  <c r="Z136" i="162" a="1"/>
  <c r="Z136" i="162" s="1"/>
  <c r="Z127" i="162" a="1"/>
  <c r="Z127" i="162" s="1"/>
  <c r="Z270" i="162" a="1"/>
  <c r="Z270" i="162" s="1"/>
  <c r="Z237" i="162" a="1"/>
  <c r="Z237" i="162" s="1"/>
  <c r="Z129" i="162" a="1"/>
  <c r="Z129" i="162" s="1"/>
  <c r="Z94" i="162" a="1"/>
  <c r="Z94" i="162" s="1"/>
  <c r="Z92" i="162" a="1"/>
  <c r="Z92" i="162" s="1"/>
  <c r="Z309" i="162" a="1"/>
  <c r="Z309" i="162" s="1"/>
  <c r="Z150" i="162" a="1"/>
  <c r="Z150" i="162" s="1"/>
  <c r="Z138" i="162" a="1"/>
  <c r="Z138" i="162" s="1"/>
  <c r="Z25" i="162" a="1"/>
  <c r="Z25" i="162" s="1"/>
  <c r="Z324" i="162" a="1"/>
  <c r="Z324" i="162" s="1"/>
  <c r="Z183" i="162" a="1"/>
  <c r="Z183" i="162" s="1"/>
  <c r="Z145" i="162" a="1"/>
  <c r="Z145" i="162" s="1"/>
  <c r="Z131" i="162" a="1"/>
  <c r="Z131" i="162" s="1"/>
  <c r="Z86" i="162" a="1"/>
  <c r="Z86" i="162" s="1"/>
  <c r="Z61" i="162" a="1"/>
  <c r="Z61" i="162" s="1"/>
  <c r="Z52" i="162" a="1"/>
  <c r="Z52" i="162" s="1"/>
  <c r="Z39" i="162" a="1"/>
  <c r="Z39" i="162" s="1"/>
  <c r="U1" i="162"/>
  <c r="Z174" i="162" a="1"/>
  <c r="Z174" i="162" s="1"/>
  <c r="Z160" i="162" a="1"/>
  <c r="Z160" i="162" s="1"/>
  <c r="Z279" i="162" a="1"/>
  <c r="Z279" i="162" s="1"/>
  <c r="Z227" i="162" a="1"/>
  <c r="Z227" i="162" s="1"/>
  <c r="Z287" i="162" a="1"/>
  <c r="Z287" i="162" s="1"/>
  <c r="Z259" i="162" a="1"/>
  <c r="Z259" i="162" s="1"/>
  <c r="AA332" i="162" a="1"/>
  <c r="AA332" i="162" s="1"/>
  <c r="AA327" i="162" a="1"/>
  <c r="AA327" i="162" s="1"/>
  <c r="AA322" i="162" a="1"/>
  <c r="AA322" i="162" s="1"/>
  <c r="AA317" i="162" a="1"/>
  <c r="AA317" i="162" s="1"/>
  <c r="AA312" i="162" a="1"/>
  <c r="AA312" i="162" s="1"/>
  <c r="AA307" i="162" a="1"/>
  <c r="AA307" i="162" s="1"/>
  <c r="AA302" i="162" a="1"/>
  <c r="AA302" i="162" s="1"/>
  <c r="AA297" i="162" a="1"/>
  <c r="AA297" i="162" s="1"/>
  <c r="AA292" i="162" a="1"/>
  <c r="AA292" i="162" s="1"/>
  <c r="AA287" i="162" a="1"/>
  <c r="AA287" i="162" s="1"/>
  <c r="AA282" i="162" a="1"/>
  <c r="AA282" i="162" s="1"/>
  <c r="AA277" i="162" a="1"/>
  <c r="AA277" i="162" s="1"/>
  <c r="AA272" i="162" a="1"/>
  <c r="AA272" i="162" s="1"/>
  <c r="AA267" i="162" a="1"/>
  <c r="AA267" i="162" s="1"/>
  <c r="AA262" i="162" a="1"/>
  <c r="AA262" i="162" s="1"/>
  <c r="AA257" i="162" a="1"/>
  <c r="AA257" i="162" s="1"/>
  <c r="AA252" i="162" a="1"/>
  <c r="AA252" i="162" s="1"/>
  <c r="AA247" i="162" a="1"/>
  <c r="AA247" i="162" s="1"/>
  <c r="AA242" i="162" a="1"/>
  <c r="AA242" i="162" s="1"/>
  <c r="AA237" i="162" a="1"/>
  <c r="AA237" i="162" s="1"/>
  <c r="AA232" i="162" a="1"/>
  <c r="AA232" i="162" s="1"/>
  <c r="AA300" i="162" a="1"/>
  <c r="AA300" i="162" s="1"/>
  <c r="AA275" i="162" a="1"/>
  <c r="AA275" i="162" s="1"/>
  <c r="AA250" i="162" a="1"/>
  <c r="AA250" i="162" s="1"/>
  <c r="AA330" i="162" a="1"/>
  <c r="AA330" i="162" s="1"/>
  <c r="AA319" i="162" a="1"/>
  <c r="AA319" i="162" s="1"/>
  <c r="AA295" i="162" a="1"/>
  <c r="AA295" i="162" s="1"/>
  <c r="AA270" i="162" a="1"/>
  <c r="AA270" i="162" s="1"/>
  <c r="AA245" i="162" a="1"/>
  <c r="AA245" i="162" s="1"/>
  <c r="AA331" i="162" a="1"/>
  <c r="AA331" i="162" s="1"/>
  <c r="AA320" i="162" a="1"/>
  <c r="AA320" i="162" s="1"/>
  <c r="AA314" i="162" a="1"/>
  <c r="AA314" i="162" s="1"/>
  <c r="AA289" i="162" a="1"/>
  <c r="AA289" i="162" s="1"/>
  <c r="AA264" i="162" a="1"/>
  <c r="AA264" i="162" s="1"/>
  <c r="AA239" i="162" a="1"/>
  <c r="AA239" i="162" s="1"/>
  <c r="AA333" i="162" a="1"/>
  <c r="AA333" i="162" s="1"/>
  <c r="AA294" i="162" a="1"/>
  <c r="AA294" i="162" s="1"/>
  <c r="AA249" i="162" a="1"/>
  <c r="AA249" i="162" s="1"/>
  <c r="AA230" i="162" a="1"/>
  <c r="AA230" i="162" s="1"/>
  <c r="AA215" i="162" a="1"/>
  <c r="AA215" i="162" s="1"/>
  <c r="AA212" i="162" a="1"/>
  <c r="AA212" i="162" s="1"/>
  <c r="AA200" i="162" a="1"/>
  <c r="AA200" i="162" s="1"/>
  <c r="AA325" i="162" a="1"/>
  <c r="AA325" i="162" s="1"/>
  <c r="AA313" i="162" a="1"/>
  <c r="AA313" i="162" s="1"/>
  <c r="AA269" i="162" a="1"/>
  <c r="AA269" i="162" s="1"/>
  <c r="AA226" i="162" a="1"/>
  <c r="AA226" i="162" s="1"/>
  <c r="AA206" i="162" a="1"/>
  <c r="AA206" i="162" s="1"/>
  <c r="AA189" i="162" a="1"/>
  <c r="AA189" i="162" s="1"/>
  <c r="AA184" i="162" a="1"/>
  <c r="AA184" i="162" s="1"/>
  <c r="AA179" i="162" a="1"/>
  <c r="AA179" i="162" s="1"/>
  <c r="AA174" i="162" a="1"/>
  <c r="AA174" i="162" s="1"/>
  <c r="AA169" i="162" a="1"/>
  <c r="AA169" i="162" s="1"/>
  <c r="AA164" i="162" a="1"/>
  <c r="AA164" i="162" s="1"/>
  <c r="AA288" i="162" a="1"/>
  <c r="AA288" i="162" s="1"/>
  <c r="AA276" i="162" a="1"/>
  <c r="AA276" i="162" s="1"/>
  <c r="AA243" i="162" a="1"/>
  <c r="AA243" i="162" s="1"/>
  <c r="AA231" i="162" a="1"/>
  <c r="AA231" i="162" s="1"/>
  <c r="AA202" i="162" a="1"/>
  <c r="AA202" i="162" s="1"/>
  <c r="AA328" i="162" a="1"/>
  <c r="AA328" i="162" s="1"/>
  <c r="AA258" i="162" a="1"/>
  <c r="AA258" i="162" s="1"/>
  <c r="AA254" i="162" a="1"/>
  <c r="AA254" i="162" s="1"/>
  <c r="AA201" i="162" a="1"/>
  <c r="AA201" i="162" s="1"/>
  <c r="AA175" i="162" a="1"/>
  <c r="AA175" i="162" s="1"/>
  <c r="AA318" i="162" a="1"/>
  <c r="AA318" i="162" s="1"/>
  <c r="AA266" i="162" a="1"/>
  <c r="AA266" i="162" s="1"/>
  <c r="AA309" i="162" a="1"/>
  <c r="AA309" i="162" s="1"/>
  <c r="AA234" i="162" a="1"/>
  <c r="AA234" i="162" s="1"/>
  <c r="AA210" i="162" a="1"/>
  <c r="AA210" i="162" s="1"/>
  <c r="AA198" i="162" a="1"/>
  <c r="AA198" i="162" s="1"/>
  <c r="AA185" i="162" a="1"/>
  <c r="AA185" i="162" s="1"/>
  <c r="AA161" i="162" a="1"/>
  <c r="AA161" i="162" s="1"/>
  <c r="AA154" i="162" a="1"/>
  <c r="AA154" i="162" s="1"/>
  <c r="AA150" i="162" a="1"/>
  <c r="AA150" i="162" s="1"/>
  <c r="AA125" i="162" a="1"/>
  <c r="AA125" i="162" s="1"/>
  <c r="AA324" i="162" a="1"/>
  <c r="AA324" i="162" s="1"/>
  <c r="AA311" i="162" a="1"/>
  <c r="AA311" i="162" s="1"/>
  <c r="AA304" i="162" a="1"/>
  <c r="AA304" i="162" s="1"/>
  <c r="AA229" i="162" a="1"/>
  <c r="AA229" i="162" s="1"/>
  <c r="AA177" i="162" a="1"/>
  <c r="AA177" i="162" s="1"/>
  <c r="AA134" i="162" a="1"/>
  <c r="AA134" i="162" s="1"/>
  <c r="AA117" i="162" a="1"/>
  <c r="AA117" i="162" s="1"/>
  <c r="AA112" i="162" a="1"/>
  <c r="AA112" i="162" s="1"/>
  <c r="AA107" i="162" a="1"/>
  <c r="AA107" i="162" s="1"/>
  <c r="AA102" i="162" a="1"/>
  <c r="AA102" i="162" s="1"/>
  <c r="AA97" i="162" a="1"/>
  <c r="AA97" i="162" s="1"/>
  <c r="AA92" i="162" a="1"/>
  <c r="AA92" i="162" s="1"/>
  <c r="AA87" i="162" a="1"/>
  <c r="AA87" i="162" s="1"/>
  <c r="AA82" i="162" a="1"/>
  <c r="AA82" i="162" s="1"/>
  <c r="AA77" i="162" a="1"/>
  <c r="AA77" i="162" s="1"/>
  <c r="AA72" i="162" a="1"/>
  <c r="AA72" i="162" s="1"/>
  <c r="AA67" i="162" a="1"/>
  <c r="AA67" i="162" s="1"/>
  <c r="AA62" i="162" a="1"/>
  <c r="AA62" i="162" s="1"/>
  <c r="AA57" i="162" a="1"/>
  <c r="AA57" i="162" s="1"/>
  <c r="AA306" i="162" a="1"/>
  <c r="AA306" i="162" s="1"/>
  <c r="AA240" i="162" a="1"/>
  <c r="AA240" i="162" s="1"/>
  <c r="AA233" i="162" a="1"/>
  <c r="AA233" i="162" s="1"/>
  <c r="AA211" i="162" a="1"/>
  <c r="AA211" i="162" s="1"/>
  <c r="AA159" i="162" a="1"/>
  <c r="AA159" i="162" s="1"/>
  <c r="AA281" i="162" a="1"/>
  <c r="AA281" i="162" s="1"/>
  <c r="AA265" i="162" a="1"/>
  <c r="AA265" i="162" s="1"/>
  <c r="AA170" i="162" a="1"/>
  <c r="AA170" i="162" s="1"/>
  <c r="AA273" i="162" a="1"/>
  <c r="AA273" i="162" s="1"/>
  <c r="AA241" i="162" a="1"/>
  <c r="AA241" i="162" s="1"/>
  <c r="AA223" i="162" a="1"/>
  <c r="AA223" i="162" s="1"/>
  <c r="AA186" i="162" a="1"/>
  <c r="AA186" i="162" s="1"/>
  <c r="AA163" i="162" a="1"/>
  <c r="AA163" i="162" s="1"/>
  <c r="AA140" i="162" a="1"/>
  <c r="AA140" i="162" s="1"/>
  <c r="AA121" i="162" a="1"/>
  <c r="AA121" i="162" s="1"/>
  <c r="AA278" i="162" a="1"/>
  <c r="AA278" i="162" s="1"/>
  <c r="AA214" i="162" a="1"/>
  <c r="AA214" i="162" s="1"/>
  <c r="AA168" i="162" a="1"/>
  <c r="AA168" i="162" s="1"/>
  <c r="AA321" i="162" a="1"/>
  <c r="AA321" i="162" s="1"/>
  <c r="AA256" i="162" a="1"/>
  <c r="AA256" i="162" s="1"/>
  <c r="AA220" i="162" a="1"/>
  <c r="AA220" i="162" s="1"/>
  <c r="AA171" i="162" a="1"/>
  <c r="AA171" i="162" s="1"/>
  <c r="AA141" i="162" a="1"/>
  <c r="AA141" i="162" s="1"/>
  <c r="AA138" i="162" a="1"/>
  <c r="AA138" i="162" s="1"/>
  <c r="AA119" i="162" a="1"/>
  <c r="AA119" i="162" s="1"/>
  <c r="AA286" i="162" a="1"/>
  <c r="AA286" i="162" s="1"/>
  <c r="AA218" i="162" a="1"/>
  <c r="AA218" i="162" s="1"/>
  <c r="AA207" i="162" a="1"/>
  <c r="AA207" i="162" s="1"/>
  <c r="AA315" i="162" a="1"/>
  <c r="AA315" i="162" s="1"/>
  <c r="AA246" i="162" a="1"/>
  <c r="AA246" i="162" s="1"/>
  <c r="AA187" i="162" a="1"/>
  <c r="AA187" i="162" s="1"/>
  <c r="AA178" i="162" a="1"/>
  <c r="AA178" i="162" s="1"/>
  <c r="AA323" i="162" a="1"/>
  <c r="AA323" i="162" s="1"/>
  <c r="AA293" i="162" a="1"/>
  <c r="AA293" i="162" s="1"/>
  <c r="AA236" i="162" a="1"/>
  <c r="AA236" i="162" s="1"/>
  <c r="AA199" i="162" a="1"/>
  <c r="AA199" i="162" s="1"/>
  <c r="AA194" i="162" a="1"/>
  <c r="AA194" i="162" s="1"/>
  <c r="AA279" i="162" a="1"/>
  <c r="AA279" i="162" s="1"/>
  <c r="AA259" i="162" a="1"/>
  <c r="AA259" i="162" s="1"/>
  <c r="AA180" i="162" a="1"/>
  <c r="AA180" i="162" s="1"/>
  <c r="AA303" i="162" a="1"/>
  <c r="AA303" i="162" s="1"/>
  <c r="AA196" i="162" a="1"/>
  <c r="AA196" i="162" s="1"/>
  <c r="AA191" i="162" a="1"/>
  <c r="AA191" i="162" s="1"/>
  <c r="AA182" i="162" a="1"/>
  <c r="AA182" i="162" s="1"/>
  <c r="AA123" i="162" a="1"/>
  <c r="AA123" i="162" s="1"/>
  <c r="AA326" i="162" a="1"/>
  <c r="AA326" i="162" s="1"/>
  <c r="AA310" i="162" a="1"/>
  <c r="AA310" i="162" s="1"/>
  <c r="AA248" i="162" a="1"/>
  <c r="AA248" i="162" s="1"/>
  <c r="AA238" i="162" a="1"/>
  <c r="AA238" i="162" s="1"/>
  <c r="AA225" i="162" a="1"/>
  <c r="AA225" i="162" s="1"/>
  <c r="AA268" i="162" a="1"/>
  <c r="AA268" i="162" s="1"/>
  <c r="AA274" i="162" a="1"/>
  <c r="AA274" i="162" s="1"/>
  <c r="AA299" i="162" a="1"/>
  <c r="AA299" i="162" s="1"/>
  <c r="AA271" i="162" a="1"/>
  <c r="AA271" i="162" s="1"/>
  <c r="AA221" i="162" a="1"/>
  <c r="AA221" i="162" s="1"/>
  <c r="AA195" i="162" a="1"/>
  <c r="AA195" i="162" s="1"/>
  <c r="AA135" i="162" a="1"/>
  <c r="AA135" i="162" s="1"/>
  <c r="AA106" i="162" a="1"/>
  <c r="AA106" i="162" s="1"/>
  <c r="AA103" i="162" a="1"/>
  <c r="AA103" i="162" s="1"/>
  <c r="AA84" i="162" a="1"/>
  <c r="AA84" i="162" s="1"/>
  <c r="AA65" i="162" a="1"/>
  <c r="AA65" i="162" s="1"/>
  <c r="AA48" i="162" a="1"/>
  <c r="AA48" i="162" s="1"/>
  <c r="AA44" i="162" a="1"/>
  <c r="AA44" i="162" s="1"/>
  <c r="AA291" i="162" a="1"/>
  <c r="AA291" i="162" s="1"/>
  <c r="AA284" i="162" a="1"/>
  <c r="AA284" i="162" s="1"/>
  <c r="AA305" i="162" a="1"/>
  <c r="AA305" i="162" s="1"/>
  <c r="AA298" i="162" a="1"/>
  <c r="AA298" i="162" s="1"/>
  <c r="AA235" i="162" a="1"/>
  <c r="AA235" i="162" s="1"/>
  <c r="AA81" i="162" a="1"/>
  <c r="AA81" i="162" s="1"/>
  <c r="AA78" i="162" a="1"/>
  <c r="AA78" i="162" s="1"/>
  <c r="AA59" i="162" a="1"/>
  <c r="AA59" i="162" s="1"/>
  <c r="AA75" i="162" a="1"/>
  <c r="AA75" i="162" s="1"/>
  <c r="AA329" i="162" a="1"/>
  <c r="AA329" i="162" s="1"/>
  <c r="AA149" i="162" a="1"/>
  <c r="AA149" i="162" s="1"/>
  <c r="AA147" i="162" a="1"/>
  <c r="AA147" i="162" s="1"/>
  <c r="AA128" i="162" a="1"/>
  <c r="AA128" i="162" s="1"/>
  <c r="AA113" i="162" a="1"/>
  <c r="AA113" i="162" s="1"/>
  <c r="AA94" i="162" a="1"/>
  <c r="AA94" i="162" s="1"/>
  <c r="AA263" i="162" a="1"/>
  <c r="AA263" i="162" s="1"/>
  <c r="AA219" i="162" a="1"/>
  <c r="AA219" i="162" s="1"/>
  <c r="AA190" i="162" a="1"/>
  <c r="AA190" i="162" s="1"/>
  <c r="AA183" i="162" a="1"/>
  <c r="AA183" i="162" s="1"/>
  <c r="AA173" i="162" a="1"/>
  <c r="AA173" i="162" s="1"/>
  <c r="AA156" i="162" a="1"/>
  <c r="AA156" i="162" s="1"/>
  <c r="AA145" i="162" a="1"/>
  <c r="AA145" i="162" s="1"/>
  <c r="AA131" i="162" a="1"/>
  <c r="AA131" i="162" s="1"/>
  <c r="AA85" i="162" a="1"/>
  <c r="AA85" i="162" s="1"/>
  <c r="AA66" i="162" a="1"/>
  <c r="AA66" i="162" s="1"/>
  <c r="AA63" i="162" a="1"/>
  <c r="AA63" i="162" s="1"/>
  <c r="AA41" i="162" a="1"/>
  <c r="AA41" i="162" s="1"/>
  <c r="AA36" i="162" a="1"/>
  <c r="AA36" i="162" s="1"/>
  <c r="AA31" i="162" a="1"/>
  <c r="AA31" i="162" s="1"/>
  <c r="AA26" i="162" a="1"/>
  <c r="AA26" i="162" s="1"/>
  <c r="AA21" i="162" a="1"/>
  <c r="AA21" i="162" s="1"/>
  <c r="AA16" i="162" a="1"/>
  <c r="AA16" i="162" s="1"/>
  <c r="AA296" i="162" a="1"/>
  <c r="AA296" i="162" s="1"/>
  <c r="AA228" i="162" a="1"/>
  <c r="AA228" i="162" s="1"/>
  <c r="AA176" i="162" a="1"/>
  <c r="AA176" i="162" s="1"/>
  <c r="AA160" i="162" a="1"/>
  <c r="AA160" i="162" s="1"/>
  <c r="AA158" i="162" a="1"/>
  <c r="AA158" i="162" s="1"/>
  <c r="AA101" i="162" a="1"/>
  <c r="AA101" i="162" s="1"/>
  <c r="AA98" i="162" a="1"/>
  <c r="AA98" i="162" s="1"/>
  <c r="AA79" i="162" a="1"/>
  <c r="AA79" i="162" s="1"/>
  <c r="AA255" i="162" a="1"/>
  <c r="AA255" i="162" s="1"/>
  <c r="AA132" i="162" a="1"/>
  <c r="AA132" i="162" s="1"/>
  <c r="AA114" i="162" a="1"/>
  <c r="AA114" i="162" s="1"/>
  <c r="AA316" i="162" a="1"/>
  <c r="AA316" i="162" s="1"/>
  <c r="AA283" i="162" a="1"/>
  <c r="AA283" i="162" s="1"/>
  <c r="AA224" i="162" a="1"/>
  <c r="AA224" i="162" s="1"/>
  <c r="AA217" i="162" a="1"/>
  <c r="AA217" i="162" s="1"/>
  <c r="AA146" i="162" a="1"/>
  <c r="AA146" i="162" s="1"/>
  <c r="AA204" i="162" a="1"/>
  <c r="AA204" i="162" s="1"/>
  <c r="AA153" i="162" a="1"/>
  <c r="AA153" i="162" s="1"/>
  <c r="AA148" i="162" a="1"/>
  <c r="AA148" i="162" s="1"/>
  <c r="AA104" i="162" a="1"/>
  <c r="AA104" i="162" s="1"/>
  <c r="AA56" i="162" a="1"/>
  <c r="AA56" i="162" s="1"/>
  <c r="AA54" i="162" a="1"/>
  <c r="AA54" i="162" s="1"/>
  <c r="AA49" i="162" a="1"/>
  <c r="AA49" i="162" s="1"/>
  <c r="AA7" i="162" a="1"/>
  <c r="AA7" i="162" s="1"/>
  <c r="AA33" i="162" a="1"/>
  <c r="AA33" i="162" s="1"/>
  <c r="AA222" i="162" a="1"/>
  <c r="AA222" i="162" s="1"/>
  <c r="AA209" i="162" a="1"/>
  <c r="AA209" i="162" s="1"/>
  <c r="AA193" i="162" a="1"/>
  <c r="AA193" i="162" s="1"/>
  <c r="AA143" i="162" a="1"/>
  <c r="AA143" i="162" s="1"/>
  <c r="AA136" i="162" a="1"/>
  <c r="AA136" i="162" s="1"/>
  <c r="AA127" i="162" a="1"/>
  <c r="AA127" i="162" s="1"/>
  <c r="AA118" i="162" a="1"/>
  <c r="AA118" i="162" s="1"/>
  <c r="AA71" i="162" a="1"/>
  <c r="AA71" i="162" s="1"/>
  <c r="AA280" i="162" a="1"/>
  <c r="AA280" i="162" s="1"/>
  <c r="AA129" i="162" a="1"/>
  <c r="AA129" i="162" s="1"/>
  <c r="AA301" i="162" a="1"/>
  <c r="AA301" i="162" s="1"/>
  <c r="AA290" i="162" a="1"/>
  <c r="AA290" i="162" s="1"/>
  <c r="AA122" i="162" a="1"/>
  <c r="AA122" i="162" s="1"/>
  <c r="AA120" i="162" a="1"/>
  <c r="AA120" i="162" s="1"/>
  <c r="AA96" i="162" a="1"/>
  <c r="AA96" i="162" s="1"/>
  <c r="AA88" i="162" a="1"/>
  <c r="AA88" i="162" s="1"/>
  <c r="AA39" i="162" a="1"/>
  <c r="AA39" i="162" s="1"/>
  <c r="AA28" i="162" a="1"/>
  <c r="AA28" i="162" s="1"/>
  <c r="V1" i="162"/>
  <c r="AA253" i="162" a="1"/>
  <c r="AA253" i="162" s="1"/>
  <c r="AA244" i="162" a="1"/>
  <c r="AA244" i="162" s="1"/>
  <c r="AA203" i="162" a="1"/>
  <c r="AA203" i="162" s="1"/>
  <c r="AA155" i="162" a="1"/>
  <c r="AA155" i="162" s="1"/>
  <c r="AA90" i="162" a="1"/>
  <c r="AA90" i="162" s="1"/>
  <c r="AA86" i="162" a="1"/>
  <c r="AA86" i="162" s="1"/>
  <c r="AA61" i="162" a="1"/>
  <c r="AA61" i="162" s="1"/>
  <c r="AA52" i="162" a="1"/>
  <c r="AA52" i="162" s="1"/>
  <c r="AA47" i="162" a="1"/>
  <c r="AA47" i="162" s="1"/>
  <c r="AA42" i="162" a="1"/>
  <c r="AA42" i="162" s="1"/>
  <c r="AA17" i="162" a="1"/>
  <c r="AA17" i="162" s="1"/>
  <c r="AA251" i="162" a="1"/>
  <c r="AA251" i="162" s="1"/>
  <c r="AA208" i="162" a="1"/>
  <c r="AA208" i="162" s="1"/>
  <c r="AA188" i="162" a="1"/>
  <c r="AA188" i="162" s="1"/>
  <c r="AA152" i="162" a="1"/>
  <c r="AA152" i="162" s="1"/>
  <c r="AA14" i="162" a="1"/>
  <c r="AA14" i="162" s="1"/>
  <c r="AA11" i="162" a="1"/>
  <c r="AA11" i="162" s="1"/>
  <c r="AA124" i="162" a="1"/>
  <c r="AA124" i="162" s="1"/>
  <c r="AA80" i="162" a="1"/>
  <c r="AA80" i="162" s="1"/>
  <c r="AA76" i="162" a="1"/>
  <c r="AA76" i="162" s="1"/>
  <c r="AA260" i="162" a="1"/>
  <c r="AA260" i="162" s="1"/>
  <c r="AA227" i="162" a="1"/>
  <c r="AA227" i="162" s="1"/>
  <c r="AA197" i="162" a="1"/>
  <c r="AA197" i="162" s="1"/>
  <c r="AA213" i="162" a="1"/>
  <c r="AA213" i="162" s="1"/>
  <c r="AA192" i="162" a="1"/>
  <c r="AA192" i="162" s="1"/>
  <c r="AA308" i="162" a="1"/>
  <c r="AA308" i="162" s="1"/>
  <c r="Z3" i="162" a="1"/>
  <c r="Z3" i="162" s="1"/>
  <c r="AA58" i="162" a="1"/>
  <c r="AA58" i="162" s="1"/>
  <c r="AC333" i="162" a="1"/>
  <c r="AC333" i="162" s="1"/>
  <c r="AC328" i="162" a="1"/>
  <c r="AC328" i="162" s="1"/>
  <c r="AC323" i="162" a="1"/>
  <c r="AC323" i="162" s="1"/>
  <c r="AC318" i="162" a="1"/>
  <c r="AC318" i="162" s="1"/>
  <c r="AC313" i="162" a="1"/>
  <c r="AC313" i="162" s="1"/>
  <c r="AC308" i="162" a="1"/>
  <c r="AC308" i="162" s="1"/>
  <c r="AC303" i="162" a="1"/>
  <c r="AC303" i="162" s="1"/>
  <c r="AC298" i="162" a="1"/>
  <c r="AC298" i="162" s="1"/>
  <c r="AC293" i="162" a="1"/>
  <c r="AC293" i="162" s="1"/>
  <c r="AC288" i="162" a="1"/>
  <c r="AC288" i="162" s="1"/>
  <c r="AC283" i="162" a="1"/>
  <c r="AC283" i="162" s="1"/>
  <c r="AC278" i="162" a="1"/>
  <c r="AC278" i="162" s="1"/>
  <c r="AC273" i="162" a="1"/>
  <c r="AC273" i="162" s="1"/>
  <c r="AC268" i="162" a="1"/>
  <c r="AC268" i="162" s="1"/>
  <c r="AC263" i="162" a="1"/>
  <c r="AC263" i="162" s="1"/>
  <c r="AC258" i="162" a="1"/>
  <c r="AC258" i="162" s="1"/>
  <c r="AC253" i="162" a="1"/>
  <c r="AC253" i="162" s="1"/>
  <c r="AC248" i="162" a="1"/>
  <c r="AC248" i="162" s="1"/>
  <c r="AC243" i="162" a="1"/>
  <c r="AC243" i="162" s="1"/>
  <c r="AC238" i="162" a="1"/>
  <c r="AC238" i="162" s="1"/>
  <c r="AC233" i="162" a="1"/>
  <c r="AC233" i="162" s="1"/>
  <c r="AC228" i="162" a="1"/>
  <c r="AC228" i="162" s="1"/>
  <c r="AC310" i="162" a="1"/>
  <c r="AC310" i="162" s="1"/>
  <c r="AC285" i="162" a="1"/>
  <c r="AC285" i="162" s="1"/>
  <c r="AC260" i="162" a="1"/>
  <c r="AC260" i="162" s="1"/>
  <c r="AC235" i="162" a="1"/>
  <c r="AC235" i="162" s="1"/>
  <c r="AC325" i="162" a="1"/>
  <c r="AC325" i="162" s="1"/>
  <c r="AC322" i="162" a="1"/>
  <c r="AC322" i="162" s="1"/>
  <c r="AC305" i="162" a="1"/>
  <c r="AC305" i="162" s="1"/>
  <c r="AC280" i="162" a="1"/>
  <c r="AC280" i="162" s="1"/>
  <c r="AC255" i="162" a="1"/>
  <c r="AC255" i="162" s="1"/>
  <c r="AC230" i="162" a="1"/>
  <c r="AC230" i="162" s="1"/>
  <c r="AC326" i="162" a="1"/>
  <c r="AC326" i="162" s="1"/>
  <c r="AC261" i="162" a="1"/>
  <c r="AC261" i="162" s="1"/>
  <c r="AC254" i="162" a="1"/>
  <c r="AC254" i="162" s="1"/>
  <c r="AC242" i="162" a="1"/>
  <c r="AC242" i="162" s="1"/>
  <c r="AC225" i="162" a="1"/>
  <c r="AC225" i="162" s="1"/>
  <c r="AC222" i="162" a="1"/>
  <c r="AC222" i="162" s="1"/>
  <c r="AC209" i="162" a="1"/>
  <c r="AC209" i="162" s="1"/>
  <c r="AC205" i="162" a="1"/>
  <c r="AC205" i="162" s="1"/>
  <c r="AC332" i="162" a="1"/>
  <c r="AC332" i="162" s="1"/>
  <c r="AC330" i="162" a="1"/>
  <c r="AC330" i="162" s="1"/>
  <c r="AC311" i="162" a="1"/>
  <c r="AC311" i="162" s="1"/>
  <c r="AC236" i="162" a="1"/>
  <c r="AC236" i="162" s="1"/>
  <c r="AC229" i="162" a="1"/>
  <c r="AC229" i="162" s="1"/>
  <c r="AC190" i="162" a="1"/>
  <c r="AC190" i="162" s="1"/>
  <c r="AC185" i="162" a="1"/>
  <c r="AC185" i="162" s="1"/>
  <c r="AC180" i="162" a="1"/>
  <c r="AC180" i="162" s="1"/>
  <c r="AC175" i="162" a="1"/>
  <c r="AC175" i="162" s="1"/>
  <c r="AC170" i="162" a="1"/>
  <c r="AC170" i="162" s="1"/>
  <c r="AC165" i="162" a="1"/>
  <c r="AC165" i="162" s="1"/>
  <c r="AC160" i="162" a="1"/>
  <c r="AC160" i="162" s="1"/>
  <c r="AC324" i="162" a="1"/>
  <c r="AC324" i="162" s="1"/>
  <c r="AC309" i="162" a="1"/>
  <c r="AC309" i="162" s="1"/>
  <c r="AC214" i="162" a="1"/>
  <c r="AC214" i="162" s="1"/>
  <c r="AC207" i="162" a="1"/>
  <c r="AC207" i="162" s="1"/>
  <c r="AC307" i="162" a="1"/>
  <c r="AC307" i="162" s="1"/>
  <c r="AC270" i="162" a="1"/>
  <c r="AC270" i="162" s="1"/>
  <c r="AC266" i="162" a="1"/>
  <c r="AC266" i="162" s="1"/>
  <c r="AC264" i="162" a="1"/>
  <c r="AC264" i="162" s="1"/>
  <c r="AC262" i="162" a="1"/>
  <c r="AC262" i="162" s="1"/>
  <c r="AC210" i="162" a="1"/>
  <c r="AC210" i="162" s="1"/>
  <c r="AC193" i="162" a="1"/>
  <c r="AC193" i="162" s="1"/>
  <c r="AC172" i="162" a="1"/>
  <c r="AC172" i="162" s="1"/>
  <c r="AC320" i="162" a="1"/>
  <c r="AC320" i="162" s="1"/>
  <c r="AC290" i="162" a="1"/>
  <c r="AC290" i="162" s="1"/>
  <c r="AC286" i="162" a="1"/>
  <c r="AC286" i="162" s="1"/>
  <c r="AC282" i="162" a="1"/>
  <c r="AC282" i="162" s="1"/>
  <c r="AC327" i="162" a="1"/>
  <c r="AC327" i="162" s="1"/>
  <c r="AC304" i="162" a="1"/>
  <c r="AC304" i="162" s="1"/>
  <c r="AC245" i="162" a="1"/>
  <c r="AC245" i="162" s="1"/>
  <c r="AC208" i="162" a="1"/>
  <c r="AC208" i="162" s="1"/>
  <c r="AC196" i="162" a="1"/>
  <c r="AC196" i="162" s="1"/>
  <c r="AC177" i="162" a="1"/>
  <c r="AC177" i="162" s="1"/>
  <c r="AC171" i="162" a="1"/>
  <c r="AC171" i="162" s="1"/>
  <c r="AC130" i="162" a="1"/>
  <c r="AC130" i="162" s="1"/>
  <c r="AC316" i="162" a="1"/>
  <c r="AC316" i="162" s="1"/>
  <c r="AC299" i="162" a="1"/>
  <c r="AC299" i="162" s="1"/>
  <c r="AC281" i="162" a="1"/>
  <c r="AC281" i="162" s="1"/>
  <c r="AC247" i="162" a="1"/>
  <c r="AC247" i="162" s="1"/>
  <c r="AC221" i="162" a="1"/>
  <c r="AC221" i="162" s="1"/>
  <c r="AC162" i="162" a="1"/>
  <c r="AC162" i="162" s="1"/>
  <c r="AC139" i="162" a="1"/>
  <c r="AC139" i="162" s="1"/>
  <c r="AC118" i="162" a="1"/>
  <c r="AC118" i="162" s="1"/>
  <c r="AC113" i="162" a="1"/>
  <c r="AC113" i="162" s="1"/>
  <c r="AC108" i="162" a="1"/>
  <c r="AC108" i="162" s="1"/>
  <c r="AC103" i="162" a="1"/>
  <c r="AC103" i="162" s="1"/>
  <c r="AC98" i="162" a="1"/>
  <c r="AC98" i="162" s="1"/>
  <c r="AC93" i="162" a="1"/>
  <c r="AC93" i="162" s="1"/>
  <c r="AC88" i="162" a="1"/>
  <c r="AC88" i="162" s="1"/>
  <c r="AC83" i="162" a="1"/>
  <c r="AC83" i="162" s="1"/>
  <c r="AC78" i="162" a="1"/>
  <c r="AC78" i="162" s="1"/>
  <c r="AC73" i="162" a="1"/>
  <c r="AC73" i="162" s="1"/>
  <c r="AC68" i="162" a="1"/>
  <c r="AC68" i="162" s="1"/>
  <c r="AC63" i="162" a="1"/>
  <c r="AC63" i="162" s="1"/>
  <c r="AC58" i="162" a="1"/>
  <c r="AC58" i="162" s="1"/>
  <c r="AC53" i="162" a="1"/>
  <c r="AC53" i="162" s="1"/>
  <c r="AC315" i="162" a="1"/>
  <c r="AC315" i="162" s="1"/>
  <c r="AC296" i="162" a="1"/>
  <c r="AC296" i="162" s="1"/>
  <c r="AC204" i="162" a="1"/>
  <c r="AC204" i="162" s="1"/>
  <c r="AC197" i="162" a="1"/>
  <c r="AC197" i="162" s="1"/>
  <c r="AC181" i="162" a="1"/>
  <c r="AC181" i="162" s="1"/>
  <c r="AC166" i="162" a="1"/>
  <c r="AC166" i="162" s="1"/>
  <c r="AC156" i="162" a="1"/>
  <c r="AC156" i="162" s="1"/>
  <c r="AC289" i="162" a="1"/>
  <c r="AC289" i="162" s="1"/>
  <c r="AC246" i="162" a="1"/>
  <c r="AC246" i="162" s="1"/>
  <c r="AC223" i="162" a="1"/>
  <c r="AC223" i="162" s="1"/>
  <c r="AC306" i="162" a="1"/>
  <c r="AC306" i="162" s="1"/>
  <c r="AC173" i="162" a="1"/>
  <c r="AC173" i="162" s="1"/>
  <c r="AC150" i="162" a="1"/>
  <c r="AC150" i="162" s="1"/>
  <c r="AC128" i="162" a="1"/>
  <c r="AC128" i="162" s="1"/>
  <c r="AC300" i="162" a="1"/>
  <c r="AC300" i="162" s="1"/>
  <c r="AC216" i="162" a="1"/>
  <c r="AC216" i="162" s="1"/>
  <c r="AC195" i="162" a="1"/>
  <c r="AC195" i="162" s="1"/>
  <c r="AC161" i="162" a="1"/>
  <c r="AC161" i="162" s="1"/>
  <c r="AC147" i="162" a="1"/>
  <c r="AC147" i="162" s="1"/>
  <c r="AC144" i="162" a="1"/>
  <c r="AC144" i="162" s="1"/>
  <c r="AC331" i="162" a="1"/>
  <c r="AC331" i="162" s="1"/>
  <c r="AC277" i="162" a="1"/>
  <c r="AC277" i="162" s="1"/>
  <c r="AC269" i="162" a="1"/>
  <c r="AC269" i="162" s="1"/>
  <c r="AC237" i="162" a="1"/>
  <c r="AC237" i="162" s="1"/>
  <c r="AC176" i="162" a="1"/>
  <c r="AC176" i="162" s="1"/>
  <c r="AC169" i="162" a="1"/>
  <c r="AC169" i="162" s="1"/>
  <c r="AC129" i="162" a="1"/>
  <c r="AC129" i="162" s="1"/>
  <c r="AC116" i="162" a="1"/>
  <c r="AC116" i="162" s="1"/>
  <c r="AC276" i="162" a="1"/>
  <c r="AC276" i="162" s="1"/>
  <c r="AC259" i="162" a="1"/>
  <c r="AC259" i="162" s="1"/>
  <c r="AC199" i="162" a="1"/>
  <c r="AC199" i="162" s="1"/>
  <c r="AC279" i="162" a="1"/>
  <c r="AC279" i="162" s="1"/>
  <c r="AC249" i="162" a="1"/>
  <c r="AC249" i="162" s="1"/>
  <c r="AC239" i="162" a="1"/>
  <c r="AC239" i="162" s="1"/>
  <c r="AC212" i="162" a="1"/>
  <c r="AC212" i="162" s="1"/>
  <c r="AC194" i="162" a="1"/>
  <c r="AC194" i="162" s="1"/>
  <c r="AC226" i="162" a="1"/>
  <c r="AC226" i="162" s="1"/>
  <c r="AC189" i="162" a="1"/>
  <c r="AC189" i="162" s="1"/>
  <c r="AC319" i="162" a="1"/>
  <c r="AC319" i="162" s="1"/>
  <c r="AC272" i="162" a="1"/>
  <c r="AC272" i="162" s="1"/>
  <c r="AC220" i="162" a="1"/>
  <c r="AC220" i="162" s="1"/>
  <c r="AC265" i="162" a="1"/>
  <c r="AC265" i="162" s="1"/>
  <c r="AC252" i="162" a="1"/>
  <c r="AC252" i="162" s="1"/>
  <c r="AC217" i="162" a="1"/>
  <c r="AC217" i="162" s="1"/>
  <c r="AC184" i="162" a="1"/>
  <c r="AC184" i="162" s="1"/>
  <c r="AC151" i="162" a="1"/>
  <c r="AC151" i="162" s="1"/>
  <c r="AC126" i="162" a="1"/>
  <c r="AC126" i="162" s="1"/>
  <c r="AC271" i="162" a="1"/>
  <c r="AC271" i="162" s="1"/>
  <c r="AC251" i="162" a="1"/>
  <c r="AC251" i="162" s="1"/>
  <c r="AC302" i="162" a="1"/>
  <c r="AC302" i="162" s="1"/>
  <c r="AC231" i="162" a="1"/>
  <c r="AC231" i="162" s="1"/>
  <c r="AC203" i="162" a="1"/>
  <c r="AC203" i="162" s="1"/>
  <c r="AC321" i="162" a="1"/>
  <c r="AC321" i="162" s="1"/>
  <c r="AC317" i="162" a="1"/>
  <c r="AC317" i="162" s="1"/>
  <c r="AC274" i="162" a="1"/>
  <c r="AC274" i="162" s="1"/>
  <c r="AC295" i="162" a="1"/>
  <c r="AC295" i="162" s="1"/>
  <c r="AC291" i="162" a="1"/>
  <c r="AC291" i="162" s="1"/>
  <c r="AC284" i="162" a="1"/>
  <c r="AC284" i="162" s="1"/>
  <c r="AC314" i="162" a="1"/>
  <c r="AC314" i="162" s="1"/>
  <c r="AC168" i="162" a="1"/>
  <c r="AC168" i="162" s="1"/>
  <c r="AC163" i="162" a="1"/>
  <c r="AC163" i="162" s="1"/>
  <c r="AC75" i="162" a="1"/>
  <c r="AC75" i="162" s="1"/>
  <c r="AC56" i="162" a="1"/>
  <c r="AC56" i="162" s="1"/>
  <c r="AC329" i="162" a="1"/>
  <c r="AC329" i="162" s="1"/>
  <c r="AC206" i="162" a="1"/>
  <c r="AC206" i="162" s="1"/>
  <c r="AC121" i="162" a="1"/>
  <c r="AC121" i="162" s="1"/>
  <c r="AC66" i="162" a="1"/>
  <c r="AC66" i="162" s="1"/>
  <c r="AC240" i="162" a="1"/>
  <c r="AC240" i="162" s="1"/>
  <c r="AC215" i="162" a="1"/>
  <c r="AC215" i="162" s="1"/>
  <c r="AC202" i="162" a="1"/>
  <c r="AC202" i="162" s="1"/>
  <c r="AC198" i="162" a="1"/>
  <c r="AC198" i="162" s="1"/>
  <c r="AC187" i="162" a="1"/>
  <c r="AC187" i="162" s="1"/>
  <c r="AC145" i="162" a="1"/>
  <c r="AC145" i="162" s="1"/>
  <c r="AC138" i="162" a="1"/>
  <c r="AC138" i="162" s="1"/>
  <c r="AC107" i="162" a="1"/>
  <c r="AC107" i="162" s="1"/>
  <c r="AC104" i="162" a="1"/>
  <c r="AC104" i="162" s="1"/>
  <c r="AC85" i="162" a="1"/>
  <c r="AC85" i="162" s="1"/>
  <c r="AC201" i="162" a="1"/>
  <c r="AC201" i="162" s="1"/>
  <c r="AC186" i="162" a="1"/>
  <c r="AC186" i="162" s="1"/>
  <c r="AC57" i="162" a="1"/>
  <c r="AC57" i="162" s="1"/>
  <c r="AC54" i="162" a="1"/>
  <c r="AC54" i="162" s="1"/>
  <c r="AC42" i="162" a="1"/>
  <c r="AC42" i="162" s="1"/>
  <c r="AC37" i="162" a="1"/>
  <c r="AC37" i="162" s="1"/>
  <c r="AC32" i="162" a="1"/>
  <c r="AC32" i="162" s="1"/>
  <c r="AC27" i="162" a="1"/>
  <c r="AC27" i="162" s="1"/>
  <c r="AC22" i="162" a="1"/>
  <c r="AC22" i="162" s="1"/>
  <c r="AC17" i="162" a="1"/>
  <c r="AC17" i="162" s="1"/>
  <c r="AC275" i="162" a="1"/>
  <c r="AC275" i="162" s="1"/>
  <c r="AC179" i="162" a="1"/>
  <c r="AC179" i="162" s="1"/>
  <c r="AC141" i="162" a="1"/>
  <c r="AC141" i="162" s="1"/>
  <c r="AC111" i="162" a="1"/>
  <c r="AC111" i="162" s="1"/>
  <c r="AC92" i="162" a="1"/>
  <c r="AC92" i="162" s="1"/>
  <c r="AC89" i="162" a="1"/>
  <c r="AC89" i="162" s="1"/>
  <c r="AC70" i="162" a="1"/>
  <c r="AC70" i="162" s="1"/>
  <c r="AC148" i="162" a="1"/>
  <c r="AC148" i="162" s="1"/>
  <c r="AC134" i="162" a="1"/>
  <c r="AC134" i="162" s="1"/>
  <c r="AC125" i="162" a="1"/>
  <c r="AC125" i="162" s="1"/>
  <c r="AC110" i="162" a="1"/>
  <c r="AC110" i="162" s="1"/>
  <c r="AC164" i="162" a="1"/>
  <c r="AC164" i="162" s="1"/>
  <c r="AC127" i="162" a="1"/>
  <c r="AC127" i="162" s="1"/>
  <c r="AC158" i="162" a="1"/>
  <c r="AC158" i="162" s="1"/>
  <c r="AC153" i="162" a="1"/>
  <c r="AC153" i="162" s="1"/>
  <c r="AC143" i="162" a="1"/>
  <c r="AC143" i="162" s="1"/>
  <c r="AC136" i="162" a="1"/>
  <c r="AC136" i="162" s="1"/>
  <c r="AC120" i="162" a="1"/>
  <c r="AC120" i="162" s="1"/>
  <c r="AC100" i="162" a="1"/>
  <c r="AC100" i="162" s="1"/>
  <c r="AC96" i="162" a="1"/>
  <c r="AC96" i="162" s="1"/>
  <c r="AC39" i="162" a="1"/>
  <c r="AC39" i="162" s="1"/>
  <c r="AC292" i="162" a="1"/>
  <c r="AC292" i="162" s="1"/>
  <c r="AC167" i="162" a="1"/>
  <c r="AC167" i="162" s="1"/>
  <c r="AC94" i="162" a="1"/>
  <c r="AC94" i="162" s="1"/>
  <c r="AC90" i="162" a="1"/>
  <c r="AC90" i="162" s="1"/>
  <c r="AC52" i="162" a="1"/>
  <c r="AC52" i="162" s="1"/>
  <c r="AC47" i="162" a="1"/>
  <c r="AC47" i="162" s="1"/>
  <c r="AC28" i="162" a="1"/>
  <c r="AC28" i="162" s="1"/>
  <c r="AC244" i="162" a="1"/>
  <c r="AC244" i="162" s="1"/>
  <c r="AC188" i="162" a="1"/>
  <c r="AC188" i="162" s="1"/>
  <c r="AC183" i="162" a="1"/>
  <c r="AC183" i="162" s="1"/>
  <c r="AC131" i="162" a="1"/>
  <c r="AC131" i="162" s="1"/>
  <c r="AC82" i="162" a="1"/>
  <c r="AC82" i="162" s="1"/>
  <c r="AC59" i="162" a="1"/>
  <c r="AC59" i="162" s="1"/>
  <c r="AC23" i="162" a="1"/>
  <c r="AC23" i="162" s="1"/>
  <c r="AC5" i="162" a="1"/>
  <c r="AC5" i="162" s="1"/>
  <c r="AC174" i="162" a="1"/>
  <c r="AC174" i="162" s="1"/>
  <c r="AC152" i="162" a="1"/>
  <c r="AC152" i="162" s="1"/>
  <c r="AC124" i="162" a="1"/>
  <c r="AC124" i="162" s="1"/>
  <c r="AC76" i="162" a="1"/>
  <c r="AC76" i="162" s="1"/>
  <c r="AC74" i="162" a="1"/>
  <c r="AC74" i="162" s="1"/>
  <c r="AC50" i="162" a="1"/>
  <c r="AC50" i="162" s="1"/>
  <c r="AC34" i="162" a="1"/>
  <c r="AC34" i="162" s="1"/>
  <c r="AC20" i="162" a="1"/>
  <c r="AC20" i="162" s="1"/>
  <c r="AC227" i="162" a="1"/>
  <c r="AC227" i="162" s="1"/>
  <c r="AC140" i="162" a="1"/>
  <c r="AC140" i="162" s="1"/>
  <c r="AC115" i="162" a="1"/>
  <c r="AC115" i="162" s="1"/>
  <c r="AC109" i="162" a="1"/>
  <c r="AC109" i="162" s="1"/>
  <c r="AC105" i="162" a="1"/>
  <c r="AC105" i="162" s="1"/>
  <c r="AC45" i="162" a="1"/>
  <c r="AC45" i="162" s="1"/>
  <c r="AC2" i="162" a="1"/>
  <c r="AC2" i="162" s="1"/>
  <c r="X2" i="162" s="1"/>
  <c r="AC213" i="162" a="1"/>
  <c r="AC213" i="162" s="1"/>
  <c r="AC192" i="162" a="1"/>
  <c r="AC192" i="162" s="1"/>
  <c r="AC182" i="162" a="1"/>
  <c r="AC182" i="162" s="1"/>
  <c r="AC178" i="162" a="1"/>
  <c r="AC178" i="162" s="1"/>
  <c r="AC157" i="162" a="1"/>
  <c r="AC157" i="162" s="1"/>
  <c r="AC133" i="162" a="1"/>
  <c r="AC133" i="162" s="1"/>
  <c r="AC117" i="162" a="1"/>
  <c r="AC117" i="162" s="1"/>
  <c r="AC72" i="162" a="1"/>
  <c r="AC72" i="162" s="1"/>
  <c r="AC287" i="162" a="1"/>
  <c r="AC287" i="162" s="1"/>
  <c r="AC267" i="162" a="1"/>
  <c r="AC267" i="162" s="1"/>
  <c r="AC234" i="162" a="1"/>
  <c r="AC234" i="162" s="1"/>
  <c r="AC297" i="162" a="1"/>
  <c r="AC297" i="162" s="1"/>
  <c r="AC250" i="162" a="1"/>
  <c r="AC250" i="162" s="1"/>
  <c r="AA12" i="162" a="1"/>
  <c r="AA12" i="162" s="1"/>
  <c r="Z36" i="162" a="1"/>
  <c r="Z36" i="162" s="1"/>
  <c r="AA40" i="162" a="1"/>
  <c r="AA40" i="162" s="1"/>
  <c r="AB42" i="162" a="1"/>
  <c r="AB42" i="162" s="1"/>
  <c r="AA51" i="162" a="1"/>
  <c r="AA51" i="162" s="1"/>
  <c r="Z63" i="162" a="1"/>
  <c r="Z63" i="162" s="1"/>
  <c r="Z79" i="162" a="1"/>
  <c r="Z79" i="162" s="1"/>
  <c r="AC87" i="162" a="1"/>
  <c r="AC87" i="162" s="1"/>
  <c r="AB90" i="162" a="1"/>
  <c r="AB90" i="162" s="1"/>
  <c r="Z93" i="162" a="1"/>
  <c r="Z93" i="162" s="1"/>
  <c r="Z99" i="162" a="1"/>
  <c r="Z99" i="162" s="1"/>
  <c r="Z117" i="162" a="1"/>
  <c r="Z117" i="162" s="1"/>
  <c r="AB130" i="162" a="1"/>
  <c r="AB130" i="162" s="1"/>
  <c r="AA139" i="162" a="1"/>
  <c r="AA139" i="162" s="1"/>
  <c r="Z159" i="162" a="1"/>
  <c r="Z159" i="162" s="1"/>
  <c r="AA165" i="162" a="1"/>
  <c r="AA165" i="162" s="1"/>
  <c r="AC191" i="162" a="1"/>
  <c r="AC191" i="162" s="1"/>
  <c r="AC219" i="162" a="1"/>
  <c r="AC219" i="162" s="1"/>
  <c r="Z320" i="162" a="1"/>
  <c r="Z320" i="162" s="1"/>
  <c r="I3" i="162"/>
  <c r="Y1" i="162" s="1"/>
  <c r="D2" i="33"/>
  <c r="AL17" i="33"/>
  <c r="AL6" i="33"/>
  <c r="AL15" i="33"/>
  <c r="AL22" i="33"/>
  <c r="AL12" i="33"/>
  <c r="AL21" i="33"/>
  <c r="AL11" i="33"/>
  <c r="AL19" i="33"/>
  <c r="AL9" i="33"/>
  <c r="AL20" i="33"/>
  <c r="AL8" i="33"/>
  <c r="AL10" i="33"/>
  <c r="AL18" i="33"/>
  <c r="AL7" i="33"/>
  <c r="AL16" i="33"/>
  <c r="AL25" i="33"/>
  <c r="AL5" i="33"/>
  <c r="AL24" i="33"/>
  <c r="AL14" i="33"/>
  <c r="AL4" i="33"/>
  <c r="AL23" i="33"/>
  <c r="AL13" i="33"/>
  <c r="AL3" i="33"/>
  <c r="AM11" i="33"/>
  <c r="AM19" i="33"/>
  <c r="AM9" i="33"/>
  <c r="AM18" i="33"/>
  <c r="AM8" i="33"/>
  <c r="AM17" i="33"/>
  <c r="AM12" i="33"/>
  <c r="AM10" i="33"/>
  <c r="AM16" i="33"/>
  <c r="AM22" i="33"/>
  <c r="AM21" i="33"/>
  <c r="AM20" i="33"/>
  <c r="AM7" i="33"/>
  <c r="AM6" i="33"/>
  <c r="AM25" i="33"/>
  <c r="AM15" i="33"/>
  <c r="AM5" i="33"/>
  <c r="AM24" i="33"/>
  <c r="AM14" i="33"/>
  <c r="AM4" i="33"/>
  <c r="AM23" i="33"/>
  <c r="AM13" i="33"/>
  <c r="AM3" i="33"/>
  <c r="AM2" i="33"/>
  <c r="AL2" i="33"/>
  <c r="AJ22" i="33"/>
  <c r="AJ12" i="33"/>
  <c r="AJ21" i="33"/>
  <c r="AJ11" i="33"/>
  <c r="AJ20" i="33"/>
  <c r="AJ19" i="33"/>
  <c r="AJ9" i="33"/>
  <c r="AJ10" i="33"/>
  <c r="AJ18" i="33"/>
  <c r="AJ8" i="33"/>
  <c r="AJ17" i="33"/>
  <c r="AJ7" i="33"/>
  <c r="AJ6" i="33"/>
  <c r="AJ25" i="33"/>
  <c r="AJ15" i="33"/>
  <c r="AJ5" i="33"/>
  <c r="AJ16" i="33"/>
  <c r="AJ24" i="33"/>
  <c r="AJ14" i="33"/>
  <c r="AJ4" i="33"/>
  <c r="AJ23" i="33"/>
  <c r="AJ13" i="33"/>
  <c r="AJ3" i="33"/>
  <c r="AJ2" i="33"/>
  <c r="AI20" i="33"/>
  <c r="AI10" i="33"/>
  <c r="AI19" i="33"/>
  <c r="AI9" i="33"/>
  <c r="AI12" i="33"/>
  <c r="AI11" i="33"/>
  <c r="AI18" i="33"/>
  <c r="AI24" i="33"/>
  <c r="AI14" i="33"/>
  <c r="AI4" i="33"/>
  <c r="AI22" i="33"/>
  <c r="AI21" i="33"/>
  <c r="AI17" i="33"/>
  <c r="AI16" i="33"/>
  <c r="AI5" i="33"/>
  <c r="AI8" i="33"/>
  <c r="AI7" i="33"/>
  <c r="AI6" i="33"/>
  <c r="AI25" i="33"/>
  <c r="AI15" i="33"/>
  <c r="AI23" i="33"/>
  <c r="AI13" i="33"/>
  <c r="AI3" i="33"/>
  <c r="AI2" i="33"/>
  <c r="AO12" i="33"/>
  <c r="AP2" i="33"/>
  <c r="AP17" i="33"/>
  <c r="AO3" i="33"/>
  <c r="AO8" i="33"/>
  <c r="AO13" i="33"/>
  <c r="AO18" i="33"/>
  <c r="AO23" i="33"/>
  <c r="AP3" i="33"/>
  <c r="AP8" i="33"/>
  <c r="AP13" i="33"/>
  <c r="AP18" i="33"/>
  <c r="AP23" i="33"/>
  <c r="AO4" i="33"/>
  <c r="AO9" i="33"/>
  <c r="AO14" i="33"/>
  <c r="AO19" i="33"/>
  <c r="AO24" i="33"/>
  <c r="AP4" i="33"/>
  <c r="AP9" i="33"/>
  <c r="AP14" i="33"/>
  <c r="AP19" i="33"/>
  <c r="AP24" i="33"/>
  <c r="AO7" i="33"/>
  <c r="AO22" i="33"/>
  <c r="AP12" i="33"/>
  <c r="AO5" i="33"/>
  <c r="AO15" i="33"/>
  <c r="AO20" i="33"/>
  <c r="AP5" i="33"/>
  <c r="AP10" i="33"/>
  <c r="AP15" i="33"/>
  <c r="AP20" i="33"/>
  <c r="AP25" i="33"/>
  <c r="AO6" i="33"/>
  <c r="AO11" i="33"/>
  <c r="AO16" i="33"/>
  <c r="AO21" i="33"/>
  <c r="AO2" i="33"/>
  <c r="AO17" i="33"/>
  <c r="AP7" i="33"/>
  <c r="AP22" i="33"/>
  <c r="AO10" i="33"/>
  <c r="AO25" i="33"/>
  <c r="AP6" i="33"/>
  <c r="AP11" i="33"/>
  <c r="AP16" i="33"/>
  <c r="AP21" i="33"/>
  <c r="O28" i="33"/>
  <c r="U25" i="33"/>
  <c r="D25" i="33"/>
  <c r="B25" i="33"/>
  <c r="B5" i="33" a="1"/>
  <c r="U5" i="33" a="1"/>
  <c r="D5" i="33" a="1"/>
  <c r="D6" i="33" a="1"/>
  <c r="B6" i="33" a="1"/>
  <c r="U6" i="33" a="1"/>
  <c r="AU107" i="32" l="1"/>
  <c r="R2" i="33" s="1"/>
  <c r="AV107" i="177"/>
  <c r="S18" i="33" s="1"/>
  <c r="AU107" i="185"/>
  <c r="R26" i="33" s="1"/>
  <c r="AU107" i="176"/>
  <c r="R17" i="33" s="1"/>
  <c r="AV107" i="32"/>
  <c r="S2" i="33" s="1"/>
  <c r="AV107" i="181"/>
  <c r="S22" i="33" s="1"/>
  <c r="X3" i="182"/>
  <c r="AV107" i="182"/>
  <c r="S23" i="33" s="1"/>
  <c r="AU107" i="184"/>
  <c r="R25" i="33" s="1"/>
  <c r="AV107" i="184"/>
  <c r="S25" i="33" s="1"/>
  <c r="AU107" i="177"/>
  <c r="R18" i="33" s="1"/>
  <c r="AV107" i="185"/>
  <c r="S26" i="33" s="1"/>
  <c r="AU107" i="183"/>
  <c r="R24" i="33" s="1"/>
  <c r="AV107" i="183"/>
  <c r="S24" i="33" s="1"/>
  <c r="AU107" i="180"/>
  <c r="R21" i="33" s="1"/>
  <c r="AV107" i="172"/>
  <c r="S13" i="33" s="1"/>
  <c r="AU107" i="172"/>
  <c r="R13" i="33" s="1"/>
  <c r="AV107" i="170"/>
  <c r="S11" i="33" s="1"/>
  <c r="AV107" i="169"/>
  <c r="S10" i="33" s="1"/>
  <c r="AU107" i="169"/>
  <c r="R10" i="33" s="1"/>
  <c r="AV107" i="167"/>
  <c r="S8" i="33" s="1"/>
  <c r="AV107" i="166"/>
  <c r="S7" i="33" s="1"/>
  <c r="AU107" i="164"/>
  <c r="R5" i="33" s="1"/>
  <c r="AU107" i="182"/>
  <c r="R23" i="33" s="1"/>
  <c r="AU107" i="181"/>
  <c r="R22" i="33" s="1"/>
  <c r="AU107" i="171"/>
  <c r="R12" i="33" s="1"/>
  <c r="AV107" i="176"/>
  <c r="S17" i="33" s="1"/>
  <c r="AV107" i="162"/>
  <c r="S3" i="33" s="1"/>
  <c r="AV107" i="164"/>
  <c r="S5" i="33" s="1"/>
  <c r="AV107" i="171"/>
  <c r="S12" i="33" s="1"/>
  <c r="AU107" i="173"/>
  <c r="R14" i="33" s="1"/>
  <c r="AV107" i="173"/>
  <c r="S14" i="33" s="1"/>
  <c r="AU107" i="168"/>
  <c r="R9" i="33" s="1"/>
  <c r="AU107" i="165"/>
  <c r="R6" i="33" s="1"/>
  <c r="AV107" i="163"/>
  <c r="S4" i="33" s="1"/>
  <c r="AU107" i="162"/>
  <c r="R3" i="33" s="1"/>
  <c r="AU107" i="163"/>
  <c r="R4" i="33" s="1"/>
  <c r="AV107" i="165"/>
  <c r="S6" i="33" s="1"/>
  <c r="AU107" i="179"/>
  <c r="R20" i="33" s="1"/>
  <c r="AV107" i="175"/>
  <c r="S16" i="33" s="1"/>
  <c r="AU107" i="174"/>
  <c r="R15" i="33" s="1"/>
  <c r="AV107" i="180"/>
  <c r="S21" i="33" s="1"/>
  <c r="AV107" i="179"/>
  <c r="S20" i="33" s="1"/>
  <c r="AV107" i="178"/>
  <c r="S19" i="33" s="1"/>
  <c r="AU107" i="178"/>
  <c r="R19" i="33" s="1"/>
  <c r="AU107" i="175"/>
  <c r="R16" i="33" s="1"/>
  <c r="AV107" i="174"/>
  <c r="S15" i="33" s="1"/>
  <c r="AU107" i="170"/>
  <c r="R11" i="33" s="1"/>
  <c r="AV107" i="168"/>
  <c r="S9" i="33" s="1"/>
  <c r="AU107" i="167"/>
  <c r="R8" i="33" s="1"/>
  <c r="U3" i="173"/>
  <c r="Z65" i="182" a="1"/>
  <c r="Z65" i="182" s="1"/>
  <c r="Z150" i="182" a="1"/>
  <c r="Z150" i="182" s="1"/>
  <c r="Z165" i="182" a="1"/>
  <c r="Z165" i="182" s="1"/>
  <c r="Z212" i="182" a="1"/>
  <c r="Z212" i="182" s="1"/>
  <c r="Z193" i="182" a="1"/>
  <c r="Z193" i="182" s="1"/>
  <c r="Z259" i="182" a="1"/>
  <c r="Z259" i="182" s="1"/>
  <c r="Z132" i="182" a="1"/>
  <c r="Z132" i="182" s="1"/>
  <c r="Z225" i="182" a="1"/>
  <c r="Z225" i="182" s="1"/>
  <c r="Z191" i="182" a="1"/>
  <c r="Z191" i="182" s="1"/>
  <c r="Z239" i="182" a="1"/>
  <c r="Z239" i="182" s="1"/>
  <c r="Z280" i="182" a="1"/>
  <c r="Z280" i="182" s="1"/>
  <c r="Z272" i="182" a="1"/>
  <c r="Z272" i="182" s="1"/>
  <c r="Z40" i="182" a="1"/>
  <c r="Z40" i="182" s="1"/>
  <c r="Z21" i="182" a="1"/>
  <c r="Z21" i="182" s="1"/>
  <c r="Z50" i="182" a="1"/>
  <c r="Z50" i="182" s="1"/>
  <c r="Z187" i="182" a="1"/>
  <c r="Z187" i="182" s="1"/>
  <c r="Z185" i="182" a="1"/>
  <c r="Z185" i="182" s="1"/>
  <c r="Z51" i="182" a="1"/>
  <c r="Z51" i="182" s="1"/>
  <c r="Z32" i="182" a="1"/>
  <c r="Z32" i="182" s="1"/>
  <c r="Z232" i="182" a="1"/>
  <c r="Z232" i="182" s="1"/>
  <c r="Z175" i="182" a="1"/>
  <c r="Z175" i="182" s="1"/>
  <c r="Z321" i="182" a="1"/>
  <c r="Z321" i="182" s="1"/>
  <c r="Z254" i="182" a="1"/>
  <c r="Z254" i="182" s="1"/>
  <c r="Z295" i="182" a="1"/>
  <c r="Z295" i="182" s="1"/>
  <c r="Z287" i="182" a="1"/>
  <c r="Z287" i="182" s="1"/>
  <c r="Z23" i="182" a="1"/>
  <c r="Z23" i="182" s="1"/>
  <c r="Z70" i="182" a="1"/>
  <c r="Z70" i="182" s="1"/>
  <c r="Z206" i="182" a="1"/>
  <c r="Z206" i="182" s="1"/>
  <c r="Z196" i="182" a="1"/>
  <c r="Z196" i="182" s="1"/>
  <c r="Z55" i="182" a="1"/>
  <c r="Z55" i="182" s="1"/>
  <c r="Z57" i="182" a="1"/>
  <c r="Z57" i="182" s="1"/>
  <c r="Z246" i="182" a="1"/>
  <c r="Z246" i="182" s="1"/>
  <c r="Z182" i="182" a="1"/>
  <c r="Z182" i="182" s="1"/>
  <c r="Z198" i="182" a="1"/>
  <c r="Z198" i="182" s="1"/>
  <c r="Z258" i="182" a="1"/>
  <c r="Z258" i="182" s="1"/>
  <c r="Z300" i="182" a="1"/>
  <c r="Z300" i="182" s="1"/>
  <c r="Z292" i="182" a="1"/>
  <c r="Z292" i="182" s="1"/>
  <c r="Z101" i="182" a="1"/>
  <c r="Z101" i="182" s="1"/>
  <c r="Z27" i="182" a="1"/>
  <c r="Z27" i="182" s="1"/>
  <c r="Z48" i="182" a="1"/>
  <c r="Z48" i="182" s="1"/>
  <c r="Z215" i="182" a="1"/>
  <c r="Z215" i="182" s="1"/>
  <c r="Z200" i="182" a="1"/>
  <c r="Z200" i="182" s="1"/>
  <c r="Z76" i="182" a="1"/>
  <c r="Z76" i="182" s="1"/>
  <c r="Z82" i="182" a="1"/>
  <c r="Z82" i="182" s="1"/>
  <c r="Z134" i="182" a="1"/>
  <c r="Z134" i="182" s="1"/>
  <c r="Z201" i="182" a="1"/>
  <c r="Z201" i="182" s="1"/>
  <c r="Z223" i="182" a="1"/>
  <c r="Z223" i="182" s="1"/>
  <c r="Z279" i="182" a="1"/>
  <c r="Z279" i="182" s="1"/>
  <c r="Z305" i="182" a="1"/>
  <c r="Z305" i="182" s="1"/>
  <c r="Z297" i="182" a="1"/>
  <c r="Z297" i="182" s="1"/>
  <c r="Z56" i="182" a="1"/>
  <c r="Z56" i="182" s="1"/>
  <c r="Z172" i="182" a="1"/>
  <c r="Z172" i="182" s="1"/>
  <c r="Z233" i="182" a="1"/>
  <c r="Z233" i="182" s="1"/>
  <c r="Z6" i="182" a="1"/>
  <c r="Z6" i="182" s="1"/>
  <c r="Z80" i="182" a="1"/>
  <c r="Z80" i="182" s="1"/>
  <c r="Z105" i="182" a="1"/>
  <c r="Z105" i="182" s="1"/>
  <c r="Z161" i="182" a="1"/>
  <c r="Z161" i="182" s="1"/>
  <c r="Z263" i="182" a="1"/>
  <c r="Z263" i="182" s="1"/>
  <c r="Z288" i="182" a="1"/>
  <c r="Z288" i="182" s="1"/>
  <c r="Z283" i="182" a="1"/>
  <c r="Z283" i="182" s="1"/>
  <c r="Z310" i="182" a="1"/>
  <c r="Z310" i="182" s="1"/>
  <c r="Z302" i="182" a="1"/>
  <c r="Z302" i="182" s="1"/>
  <c r="Z153" i="182" a="1"/>
  <c r="Z153" i="182" s="1"/>
  <c r="Z41" i="182" a="1"/>
  <c r="Z41" i="182" s="1"/>
  <c r="Z205" i="182" a="1"/>
  <c r="Z205" i="182" s="1"/>
  <c r="Z266" i="182" a="1"/>
  <c r="Z266" i="182" s="1"/>
  <c r="Z24" i="182" a="1"/>
  <c r="Z24" i="182" s="1"/>
  <c r="Z110" i="182" a="1"/>
  <c r="Z110" i="182" s="1"/>
  <c r="Z124" i="182" a="1"/>
  <c r="Z124" i="182" s="1"/>
  <c r="Z278" i="182" a="1"/>
  <c r="Z278" i="182" s="1"/>
  <c r="Z261" i="182" a="1"/>
  <c r="Z261" i="182" s="1"/>
  <c r="Z243" i="182" a="1"/>
  <c r="Z243" i="182" s="1"/>
  <c r="Z311" i="182" a="1"/>
  <c r="Z311" i="182" s="1"/>
  <c r="Z315" i="182" a="1"/>
  <c r="Z315" i="182" s="1"/>
  <c r="Z307" i="182" a="1"/>
  <c r="Z307" i="182" s="1"/>
  <c r="Z63" i="182" a="1"/>
  <c r="Z63" i="182" s="1"/>
  <c r="Z238" i="182" a="1"/>
  <c r="Z238" i="182" s="1"/>
  <c r="Z87" i="182" a="1"/>
  <c r="Z87" i="182" s="1"/>
  <c r="Z38" i="182" a="1"/>
  <c r="Z38" i="182" s="1"/>
  <c r="Z123" i="182" a="1"/>
  <c r="Z123" i="182" s="1"/>
  <c r="Z162" i="182" a="1"/>
  <c r="Z162" i="182" s="1"/>
  <c r="Z140" i="182" a="1"/>
  <c r="Z140" i="182" s="1"/>
  <c r="Z264" i="182" a="1"/>
  <c r="Z264" i="182" s="1"/>
  <c r="Z248" i="182" a="1"/>
  <c r="Z248" i="182" s="1"/>
  <c r="Z256" i="182" a="1"/>
  <c r="Z256" i="182" s="1"/>
  <c r="Z320" i="182" a="1"/>
  <c r="Z320" i="182" s="1"/>
  <c r="Z312" i="182" a="1"/>
  <c r="Z312" i="182" s="1"/>
  <c r="Z45" i="182" a="1"/>
  <c r="Z45" i="182" s="1"/>
  <c r="Z106" i="182" a="1"/>
  <c r="Z106" i="182" s="1"/>
  <c r="Z30" i="182" a="1"/>
  <c r="Z30" i="182" s="1"/>
  <c r="Z94" i="182" a="1"/>
  <c r="Z94" i="182" s="1"/>
  <c r="Z218" i="182" a="1"/>
  <c r="Z218" i="182" s="1"/>
  <c r="Z137" i="182" a="1"/>
  <c r="Z137" i="182" s="1"/>
  <c r="Z203" i="182" a="1"/>
  <c r="Z203" i="182" s="1"/>
  <c r="Z147" i="182" a="1"/>
  <c r="Z147" i="182" s="1"/>
  <c r="Z284" i="182" a="1"/>
  <c r="Z284" i="182" s="1"/>
  <c r="Z303" i="182" a="1"/>
  <c r="Z303" i="182" s="1"/>
  <c r="Z281" i="182" a="1"/>
  <c r="Z281" i="182" s="1"/>
  <c r="Z325" i="182" a="1"/>
  <c r="Z325" i="182" s="1"/>
  <c r="Z327" i="182" a="1"/>
  <c r="Z327" i="182" s="1"/>
  <c r="Z17" i="182" a="1"/>
  <c r="Z17" i="182" s="1"/>
  <c r="Z177" i="182" a="1"/>
  <c r="Z177" i="182" s="1"/>
  <c r="Z46" i="182" a="1"/>
  <c r="Z46" i="182" s="1"/>
  <c r="Z114" i="182" a="1"/>
  <c r="Z114" i="182" s="1"/>
  <c r="Z234" i="182" a="1"/>
  <c r="Z234" i="182" s="1"/>
  <c r="Z7" i="182" a="1"/>
  <c r="Z7" i="182" s="1"/>
  <c r="Z217" i="182" a="1"/>
  <c r="Z217" i="182" s="1"/>
  <c r="Z152" i="182" a="1"/>
  <c r="Z152" i="182" s="1"/>
  <c r="Z331" i="182" a="1"/>
  <c r="Z331" i="182" s="1"/>
  <c r="Z313" i="182" a="1"/>
  <c r="Z313" i="182" s="1"/>
  <c r="Z290" i="182" a="1"/>
  <c r="Z290" i="182" s="1"/>
  <c r="Z78" i="182" a="1"/>
  <c r="Z78" i="182" s="1"/>
  <c r="Z104" i="182" a="1"/>
  <c r="Z104" i="182" s="1"/>
  <c r="Z231" i="182" a="1"/>
  <c r="Z231" i="182" s="1"/>
  <c r="Z116" i="182" a="1"/>
  <c r="Z116" i="182" s="1"/>
  <c r="Z53" i="182" a="1"/>
  <c r="Z53" i="182" s="1"/>
  <c r="Z107" i="182" a="1"/>
  <c r="Z107" i="182" s="1"/>
  <c r="Z73" i="182" a="1"/>
  <c r="Z73" i="182" s="1"/>
  <c r="Z179" i="182" a="1"/>
  <c r="Z179" i="182" s="1"/>
  <c r="Z155" i="182" a="1"/>
  <c r="Z155" i="182" s="1"/>
  <c r="Z157" i="182" a="1"/>
  <c r="Z157" i="182" s="1"/>
  <c r="Z328" i="182" a="1"/>
  <c r="Z328" i="182" s="1"/>
  <c r="Z268" i="182" a="1"/>
  <c r="Z268" i="182" s="1"/>
  <c r="Z318" i="182" a="1"/>
  <c r="Z318" i="182" s="1"/>
  <c r="Z330" i="182" a="1"/>
  <c r="Z330" i="182" s="1"/>
  <c r="Z145" i="182" a="1"/>
  <c r="Z145" i="182" s="1"/>
  <c r="Z72" i="182" a="1"/>
  <c r="Z72" i="182" s="1"/>
  <c r="Z4" i="182" a="1"/>
  <c r="Z4" i="182" s="1"/>
  <c r="Z95" i="182" a="1"/>
  <c r="Z95" i="182" s="1"/>
  <c r="Z249" i="182" a="1"/>
  <c r="Z249" i="182" s="1"/>
  <c r="Z133" i="182" a="1"/>
  <c r="Z133" i="182" s="1"/>
  <c r="Z173" i="182" a="1"/>
  <c r="Z173" i="182" s="1"/>
  <c r="Z226" i="182" a="1"/>
  <c r="Z226" i="182" s="1"/>
  <c r="Z273" i="182" a="1"/>
  <c r="Z273" i="182" s="1"/>
  <c r="Z299" i="182" a="1"/>
  <c r="Z299" i="182" s="1"/>
  <c r="Z304" i="182" a="1"/>
  <c r="Z304" i="182" s="1"/>
  <c r="Z69" i="182" a="1"/>
  <c r="Z69" i="182" s="1"/>
  <c r="Z74" i="182" a="1"/>
  <c r="Z74" i="182" s="1"/>
  <c r="Z75" i="182" a="1"/>
  <c r="Z75" i="182" s="1"/>
  <c r="Z22" i="182" a="1"/>
  <c r="Z22" i="182" s="1"/>
  <c r="Z112" i="182" a="1"/>
  <c r="Z112" i="182" s="1"/>
  <c r="Z84" i="182" a="1"/>
  <c r="Z84" i="182" s="1"/>
  <c r="Z149" i="182" a="1"/>
  <c r="Z149" i="182" s="1"/>
  <c r="Z178" i="182" a="1"/>
  <c r="Z178" i="182" s="1"/>
  <c r="Z236" i="182" a="1"/>
  <c r="Z236" i="182" s="1"/>
  <c r="Z289" i="182" a="1"/>
  <c r="Z289" i="182" s="1"/>
  <c r="Z301" i="182" a="1"/>
  <c r="Z301" i="182" s="1"/>
  <c r="Z319" i="182" a="1"/>
  <c r="Z319" i="182" s="1"/>
  <c r="Z148" i="182" a="1"/>
  <c r="Z148" i="182" s="1"/>
  <c r="Z79" i="182" a="1"/>
  <c r="Z79" i="182" s="1"/>
  <c r="Z117" i="182" a="1"/>
  <c r="Z117" i="182" s="1"/>
  <c r="Z49" i="182" a="1"/>
  <c r="Z49" i="182" s="1"/>
  <c r="Z13" i="182" a="1"/>
  <c r="Z13" i="182" s="1"/>
  <c r="Z202" i="182" a="1"/>
  <c r="Z202" i="182" s="1"/>
  <c r="Z222" i="182" a="1"/>
  <c r="Z222" i="182" s="1"/>
  <c r="Z228" i="182" a="1"/>
  <c r="Z228" i="182" s="1"/>
  <c r="Z271" i="182" a="1"/>
  <c r="Z271" i="182" s="1"/>
  <c r="Z323" i="182" a="1"/>
  <c r="Z323" i="182" s="1"/>
  <c r="Z326" i="182" a="1"/>
  <c r="Z326" i="182" s="1"/>
  <c r="Z329" i="182" a="1"/>
  <c r="Z329" i="182" s="1"/>
  <c r="Z282" i="182" a="1"/>
  <c r="Z282" i="182" s="1"/>
  <c r="Z144" i="182" a="1"/>
  <c r="Z144" i="182" s="1"/>
  <c r="Z126" i="182" a="1"/>
  <c r="Z126" i="182" s="1"/>
  <c r="Z68" i="182" a="1"/>
  <c r="Z68" i="182" s="1"/>
  <c r="Z31" i="182" a="1"/>
  <c r="Z31" i="182" s="1"/>
  <c r="Z88" i="182" a="1"/>
  <c r="Z88" i="182" s="1"/>
  <c r="Z235" i="182" a="1"/>
  <c r="Z235" i="182" s="1"/>
  <c r="Z183" i="182" a="1"/>
  <c r="Z183" i="182" s="1"/>
  <c r="Z293" i="182" a="1"/>
  <c r="Z293" i="182" s="1"/>
  <c r="Z333" i="182" a="1"/>
  <c r="Z333" i="182" s="1"/>
  <c r="Z308" i="182" a="1"/>
  <c r="Z308" i="182" s="1"/>
  <c r="Z242" i="182" a="1"/>
  <c r="Z242" i="182" s="1"/>
  <c r="Z44" i="182" a="1"/>
  <c r="Z44" i="182" s="1"/>
  <c r="Z28" i="182" a="1"/>
  <c r="Z28" i="182" s="1"/>
  <c r="Z67" i="182" a="1"/>
  <c r="Z67" i="182" s="1"/>
  <c r="Z71" i="182" a="1"/>
  <c r="Z71" i="182" s="1"/>
  <c r="Z91" i="182" a="1"/>
  <c r="Z91" i="182" s="1"/>
  <c r="Z190" i="182" a="1"/>
  <c r="Z190" i="182" s="1"/>
  <c r="Z136" i="182" a="1"/>
  <c r="Z136" i="182" s="1"/>
  <c r="Z60" i="182" a="1"/>
  <c r="Z60" i="182" s="1"/>
  <c r="Z96" i="182" a="1"/>
  <c r="Z96" i="182" s="1"/>
  <c r="Z139" i="182" a="1"/>
  <c r="Z139" i="182" s="1"/>
  <c r="Z229" i="182" a="1"/>
  <c r="Z229" i="182" s="1"/>
  <c r="Z298" i="182" a="1"/>
  <c r="Z298" i="182" s="1"/>
  <c r="Z189" i="182" a="1"/>
  <c r="Z189" i="182" s="1"/>
  <c r="Z250" i="182" a="1"/>
  <c r="Z250" i="182" s="1"/>
  <c r="Z247" i="182" a="1"/>
  <c r="Z247" i="182" s="1"/>
  <c r="Z42" i="182" a="1"/>
  <c r="Z42" i="182" s="1"/>
  <c r="Z128" i="182" a="1"/>
  <c r="Z128" i="182" s="1"/>
  <c r="Z109" i="182" a="1"/>
  <c r="Z109" i="182" s="1"/>
  <c r="Z141" i="182" a="1"/>
  <c r="Z141" i="182" s="1"/>
  <c r="Z85" i="182" a="1"/>
  <c r="Z85" i="182" s="1"/>
  <c r="Z103" i="182" a="1"/>
  <c r="Z103" i="182" s="1"/>
  <c r="Z142" i="182" a="1"/>
  <c r="Z142" i="182" s="1"/>
  <c r="Z253" i="182" a="1"/>
  <c r="Z253" i="182" s="1"/>
  <c r="Z269" i="182" a="1"/>
  <c r="Z269" i="182" s="1"/>
  <c r="Z194" i="182" a="1"/>
  <c r="Z194" i="182" s="1"/>
  <c r="Z260" i="182" a="1"/>
  <c r="Z260" i="182" s="1"/>
  <c r="Z252" i="182" a="1"/>
  <c r="Z252" i="182" s="1"/>
  <c r="Z15" i="182" a="1"/>
  <c r="Z15" i="182" s="1"/>
  <c r="Z160" i="182" a="1"/>
  <c r="Z160" i="182" s="1"/>
  <c r="Z131" i="182" a="1"/>
  <c r="Z131" i="182" s="1"/>
  <c r="Z154" i="182" a="1"/>
  <c r="Z154" i="182" s="1"/>
  <c r="Z121" i="182" a="1"/>
  <c r="Z121" i="182" s="1"/>
  <c r="Z118" i="182" a="1"/>
  <c r="Z118" i="182" s="1"/>
  <c r="Z167" i="182" a="1"/>
  <c r="Z167" i="182" s="1"/>
  <c r="Z286" i="182" a="1"/>
  <c r="Z286" i="182" s="1"/>
  <c r="Z306" i="182" a="1"/>
  <c r="Z306" i="182" s="1"/>
  <c r="Z199" i="182" a="1"/>
  <c r="Z199" i="182" s="1"/>
  <c r="Z265" i="182" a="1"/>
  <c r="Z265" i="182" s="1"/>
  <c r="Z257" i="182" a="1"/>
  <c r="Z257" i="182" s="1"/>
  <c r="Z25" i="182" a="1"/>
  <c r="Z25" i="182" s="1"/>
  <c r="Z11" i="182" a="1"/>
  <c r="Z11" i="182" s="1"/>
  <c r="Z135" i="182" a="1"/>
  <c r="Z135" i="182" s="1"/>
  <c r="Z61" i="182" a="1"/>
  <c r="Z61" i="182" s="1"/>
  <c r="Z138" i="182" a="1"/>
  <c r="Z138" i="182" s="1"/>
  <c r="Z244" i="182" a="1"/>
  <c r="Z244" i="182" s="1"/>
  <c r="Z158" i="182" a="1"/>
  <c r="Z158" i="182" s="1"/>
  <c r="Z170" i="182" a="1"/>
  <c r="Z170" i="182" s="1"/>
  <c r="Z184" i="182" a="1"/>
  <c r="Z184" i="182" s="1"/>
  <c r="Z294" i="182" a="1"/>
  <c r="Z294" i="182" s="1"/>
  <c r="Z164" i="182" a="1"/>
  <c r="Z164" i="182" s="1"/>
  <c r="Z214" i="182" a="1"/>
  <c r="Z214" i="182" s="1"/>
  <c r="Z270" i="182" a="1"/>
  <c r="Z270" i="182" s="1"/>
  <c r="Z262" i="182" a="1"/>
  <c r="Z262" i="182" s="1"/>
  <c r="Z10" i="182" a="1"/>
  <c r="Z10" i="182" s="1"/>
  <c r="Z39" i="182" a="1"/>
  <c r="Z39" i="182" s="1"/>
  <c r="Z77" i="182" a="1"/>
  <c r="Z77" i="182" s="1"/>
  <c r="Z151" i="182" a="1"/>
  <c r="Z151" i="182" s="1"/>
  <c r="Z192" i="182" a="1"/>
  <c r="Z192" i="182" s="1"/>
  <c r="Z174" i="182" a="1"/>
  <c r="Z174" i="182" s="1"/>
  <c r="Z230" i="182" a="1"/>
  <c r="Z230" i="182" s="1"/>
  <c r="Z125" i="182" a="1"/>
  <c r="Z125" i="182" s="1"/>
  <c r="Z211" i="182" a="1"/>
  <c r="Z211" i="182" s="1"/>
  <c r="Z168" i="182" a="1"/>
  <c r="Z168" i="182" s="1"/>
  <c r="Z224" i="182" a="1"/>
  <c r="Z224" i="182" s="1"/>
  <c r="Z275" i="182" a="1"/>
  <c r="Z275" i="182" s="1"/>
  <c r="Z267" i="182" a="1"/>
  <c r="Z267" i="182" s="1"/>
  <c r="AC25" i="167" a="1"/>
  <c r="AC25" i="167" s="1"/>
  <c r="AC137" i="167" a="1"/>
  <c r="AC137" i="167" s="1"/>
  <c r="AC237" i="167" a="1"/>
  <c r="AC237" i="167" s="1"/>
  <c r="AA16" i="167" a="1"/>
  <c r="AA16" i="167" s="1"/>
  <c r="AA40" i="167" a="1"/>
  <c r="AA40" i="167" s="1"/>
  <c r="J26" i="33"/>
  <c r="J2" i="33"/>
  <c r="J25" i="33"/>
  <c r="Y85" i="182" a="1"/>
  <c r="Y85" i="182" s="1"/>
  <c r="Z152" i="183" a="1"/>
  <c r="Z152" i="183" s="1"/>
  <c r="Y3" i="182" a="1"/>
  <c r="Y3" i="182" s="1"/>
  <c r="Y182" i="182" a="1"/>
  <c r="Y182" i="182" s="1"/>
  <c r="Y12" i="182" a="1"/>
  <c r="Y12" i="182" s="1"/>
  <c r="Y113" i="182" a="1"/>
  <c r="Y113" i="182" s="1"/>
  <c r="Y7" i="182" a="1"/>
  <c r="Y7" i="182" s="1"/>
  <c r="Y161" i="182" a="1"/>
  <c r="Y161" i="182" s="1"/>
  <c r="Y56" i="182" a="1"/>
  <c r="Y56" i="182" s="1"/>
  <c r="Y218" i="182" a="1"/>
  <c r="Y218" i="182" s="1"/>
  <c r="Y100" i="182" a="1"/>
  <c r="Y100" i="182" s="1"/>
  <c r="Y198" i="182" a="1"/>
  <c r="Y198" i="182" s="1"/>
  <c r="Y31" i="182" a="1"/>
  <c r="Y31" i="182" s="1"/>
  <c r="Y292" i="182" a="1"/>
  <c r="Y292" i="182" s="1"/>
  <c r="Y91" i="182" a="1"/>
  <c r="Y91" i="182" s="1"/>
  <c r="Y48" i="182" a="1"/>
  <c r="Y48" i="182" s="1"/>
  <c r="Y59" i="182" a="1"/>
  <c r="Y59" i="182" s="1"/>
  <c r="Y115" i="182" a="1"/>
  <c r="Y115" i="182" s="1"/>
  <c r="Y133" i="182" a="1"/>
  <c r="Y133" i="182" s="1"/>
  <c r="Y46" i="182" a="1"/>
  <c r="Y46" i="182" s="1"/>
  <c r="Y215" i="182" a="1"/>
  <c r="Y215" i="182" s="1"/>
  <c r="Y55" i="182" a="1"/>
  <c r="Y55" i="182" s="1"/>
  <c r="Y93" i="182" a="1"/>
  <c r="Y93" i="182" s="1"/>
  <c r="Y116" i="182" a="1"/>
  <c r="Y116" i="182" s="1"/>
  <c r="Y138" i="182" a="1"/>
  <c r="Y138" i="182" s="1"/>
  <c r="Y181" i="182" a="1"/>
  <c r="Y181" i="182" s="1"/>
  <c r="Y53" i="182" a="1"/>
  <c r="Y53" i="182" s="1"/>
  <c r="Y170" i="182" a="1"/>
  <c r="Y170" i="182" s="1"/>
  <c r="Y78" i="182" a="1"/>
  <c r="Y78" i="182" s="1"/>
  <c r="Y19" i="182" a="1"/>
  <c r="Y19" i="182" s="1"/>
  <c r="Z56" i="183" a="1"/>
  <c r="Z56" i="183" s="1"/>
  <c r="Z95" i="183" a="1"/>
  <c r="Z95" i="183" s="1"/>
  <c r="Z199" i="183" a="1"/>
  <c r="Z199" i="183" s="1"/>
  <c r="Z316" i="183" a="1"/>
  <c r="Z316" i="183" s="1"/>
  <c r="Z212" i="183" a="1"/>
  <c r="Z212" i="183" s="1"/>
  <c r="Z226" i="183" a="1"/>
  <c r="Z226" i="183" s="1"/>
  <c r="Z274" i="162" a="1"/>
  <c r="Z274" i="162" s="1"/>
  <c r="Z128" i="162" a="1"/>
  <c r="Z128" i="162" s="1"/>
  <c r="Z246" i="183" a="1"/>
  <c r="Z246" i="183" s="1"/>
  <c r="Z265" i="183" a="1"/>
  <c r="Z265" i="183" s="1"/>
  <c r="Z279" i="183" a="1"/>
  <c r="Z279" i="183" s="1"/>
  <c r="Z292" i="183" a="1"/>
  <c r="Z292" i="183" s="1"/>
  <c r="Z23" i="167" a="1"/>
  <c r="Z23" i="167" s="1"/>
  <c r="Z38" i="167" a="1"/>
  <c r="Z38" i="167" s="1"/>
  <c r="AC15" i="167" a="1"/>
  <c r="AC15" i="167" s="1"/>
  <c r="AA12" i="167" a="1"/>
  <c r="AA12" i="167" s="1"/>
  <c r="AC46" i="167" a="1"/>
  <c r="AC46" i="167" s="1"/>
  <c r="Z32" i="167" a="1"/>
  <c r="Z32" i="167" s="1"/>
  <c r="AC140" i="167" a="1"/>
  <c r="AC140" i="167" s="1"/>
  <c r="Z90" i="167" a="1"/>
  <c r="Z90" i="167" s="1"/>
  <c r="AC59" i="167" a="1"/>
  <c r="AC59" i="167" s="1"/>
  <c r="Z9" i="167" a="1"/>
  <c r="Z9" i="167" s="1"/>
  <c r="AA9" i="167" a="1"/>
  <c r="AA9" i="167" s="1"/>
  <c r="Z22" i="167" a="1"/>
  <c r="Z22" i="167" s="1"/>
  <c r="AA53" i="167" a="1"/>
  <c r="AA53" i="167" s="1"/>
  <c r="Y162" i="182" a="1"/>
  <c r="Y162" i="182" s="1"/>
  <c r="Z35" i="182" a="1"/>
  <c r="Z35" i="182" s="1"/>
  <c r="Z166" i="182" a="1"/>
  <c r="Z166" i="182" s="1"/>
  <c r="Z113" i="182" a="1"/>
  <c r="Z113" i="182" s="1"/>
  <c r="Z181" i="182" a="1"/>
  <c r="Z181" i="182" s="1"/>
  <c r="Z176" i="182" a="1"/>
  <c r="Z176" i="182" s="1"/>
  <c r="Z130" i="182" a="1"/>
  <c r="Z130" i="182" s="1"/>
  <c r="Z143" i="182" a="1"/>
  <c r="Z143" i="182" s="1"/>
  <c r="Z274" i="182" a="1"/>
  <c r="Z274" i="182" s="1"/>
  <c r="Z216" i="182" a="1"/>
  <c r="Z216" i="182" s="1"/>
  <c r="Z210" i="182" a="1"/>
  <c r="Z210" i="182" s="1"/>
  <c r="Z204" i="182" a="1"/>
  <c r="Z204" i="182" s="1"/>
  <c r="Z240" i="182" a="1"/>
  <c r="Z240" i="182" s="1"/>
  <c r="Z309" i="182" a="1"/>
  <c r="Z309" i="182" s="1"/>
  <c r="Z317" i="182" a="1"/>
  <c r="Z317" i="182" s="1"/>
  <c r="Y284" i="182" a="1"/>
  <c r="Y284" i="182" s="1"/>
  <c r="Z37" i="182" a="1"/>
  <c r="Z37" i="182" s="1"/>
  <c r="Z52" i="182" a="1"/>
  <c r="Z52" i="182" s="1"/>
  <c r="Z33" i="182" a="1"/>
  <c r="Z33" i="182" s="1"/>
  <c r="Z195" i="182" a="1"/>
  <c r="Z195" i="182" s="1"/>
  <c r="Z81" i="182" a="1"/>
  <c r="Z81" i="182" s="1"/>
  <c r="Z163" i="182" a="1"/>
  <c r="Z163" i="182" s="1"/>
  <c r="Z146" i="182" a="1"/>
  <c r="Z146" i="182" s="1"/>
  <c r="Z276" i="182" a="1"/>
  <c r="Z276" i="182" s="1"/>
  <c r="Z156" i="182" a="1"/>
  <c r="Z156" i="182" s="1"/>
  <c r="Z296" i="182" a="1"/>
  <c r="Z296" i="182" s="1"/>
  <c r="Z209" i="182" a="1"/>
  <c r="Z209" i="182" s="1"/>
  <c r="Z245" i="182" a="1"/>
  <c r="Z245" i="182" s="1"/>
  <c r="Z314" i="182" a="1"/>
  <c r="Z314" i="182" s="1"/>
  <c r="Z322" i="182" a="1"/>
  <c r="Z322" i="182" s="1"/>
  <c r="Z188" i="182" a="1"/>
  <c r="Z188" i="182" s="1"/>
  <c r="Z100" i="182" a="1"/>
  <c r="Z100" i="182" s="1"/>
  <c r="Z59" i="182" a="1"/>
  <c r="Z59" i="182" s="1"/>
  <c r="Z111" i="182" a="1"/>
  <c r="Z111" i="182" s="1"/>
  <c r="Z208" i="182" a="1"/>
  <c r="Z208" i="182" s="1"/>
  <c r="Z97" i="182" a="1"/>
  <c r="Z97" i="182" s="1"/>
  <c r="Z221" i="182" a="1"/>
  <c r="Z221" i="182" s="1"/>
  <c r="Z122" i="182" a="1"/>
  <c r="Z122" i="182" s="1"/>
  <c r="Z120" i="182" a="1"/>
  <c r="Z120" i="182" s="1"/>
  <c r="Z237" i="182" a="1"/>
  <c r="Z237" i="182" s="1"/>
  <c r="Z316" i="182" a="1"/>
  <c r="Z316" i="182" s="1"/>
  <c r="Z219" i="182" a="1"/>
  <c r="Z219" i="182" s="1"/>
  <c r="Z255" i="182" a="1"/>
  <c r="Z255" i="182" s="1"/>
  <c r="Z324" i="182" a="1"/>
  <c r="Z324" i="182" s="1"/>
  <c r="Z300" i="183" a="1"/>
  <c r="Z300" i="183" s="1"/>
  <c r="Z134" i="183" a="1"/>
  <c r="Z134" i="183" s="1"/>
  <c r="Z231" i="183" a="1"/>
  <c r="Z231" i="183" s="1"/>
  <c r="Z193" i="183" a="1"/>
  <c r="Z193" i="183" s="1"/>
  <c r="Z165" i="183" a="1"/>
  <c r="Z165" i="183" s="1"/>
  <c r="Z255" i="183" a="1"/>
  <c r="Z255" i="183" s="1"/>
  <c r="Z330" i="183" a="1"/>
  <c r="Z330" i="183" s="1"/>
  <c r="Z259" i="183" a="1"/>
  <c r="Z259" i="183" s="1"/>
  <c r="Z171" i="183" a="1"/>
  <c r="Z171" i="183" s="1"/>
  <c r="Z129" i="183" a="1"/>
  <c r="Z129" i="183" s="1"/>
  <c r="Z223" i="183" a="1"/>
  <c r="Z223" i="183" s="1"/>
  <c r="Z233" i="183" a="1"/>
  <c r="Z233" i="183" s="1"/>
  <c r="Z35" i="183" a="1"/>
  <c r="Z35" i="183" s="1"/>
  <c r="Z320" i="183" a="1"/>
  <c r="Z320" i="183" s="1"/>
  <c r="Z251" i="183" a="1"/>
  <c r="Z251" i="183" s="1"/>
  <c r="Z143" i="183" a="1"/>
  <c r="Z143" i="183" s="1"/>
  <c r="Z305" i="183" a="1"/>
  <c r="Z305" i="183" s="1"/>
  <c r="Z20" i="183" a="1"/>
  <c r="Z20" i="183" s="1"/>
  <c r="Z72" i="183" a="1"/>
  <c r="Z72" i="183" s="1"/>
  <c r="Z155" i="183" a="1"/>
  <c r="Z155" i="183" s="1"/>
  <c r="Z148" i="183" a="1"/>
  <c r="Z148" i="183" s="1"/>
  <c r="Z240" i="183" a="1"/>
  <c r="Z240" i="183" s="1"/>
  <c r="Z61" i="183" a="1"/>
  <c r="Z61" i="183" s="1"/>
  <c r="Z101" i="183" a="1"/>
  <c r="Z101" i="183" s="1"/>
  <c r="Z201" i="183" a="1"/>
  <c r="Z201" i="183" s="1"/>
  <c r="Z153" i="183" a="1"/>
  <c r="Z153" i="183" s="1"/>
  <c r="Z290" i="183" a="1"/>
  <c r="Z290" i="183" s="1"/>
  <c r="Z96" i="183" a="1"/>
  <c r="Z96" i="183" s="1"/>
  <c r="Z105" i="183" a="1"/>
  <c r="Z105" i="183" s="1"/>
  <c r="Z211" i="183" a="1"/>
  <c r="Z211" i="183" s="1"/>
  <c r="Z158" i="183" a="1"/>
  <c r="Z158" i="183" s="1"/>
  <c r="Z314" i="183" a="1"/>
  <c r="Z314" i="183" s="1"/>
  <c r="Z102" i="183" a="1"/>
  <c r="Z102" i="183" s="1"/>
  <c r="Z71" i="183" a="1"/>
  <c r="Z71" i="183" s="1"/>
  <c r="Z302" i="183" a="1"/>
  <c r="Z302" i="183" s="1"/>
  <c r="Z168" i="183" a="1"/>
  <c r="Z168" i="183" s="1"/>
  <c r="Z234" i="183" a="1"/>
  <c r="Z234" i="183" s="1"/>
  <c r="Z203" i="183" a="1"/>
  <c r="Z203" i="183" s="1"/>
  <c r="Z86" i="183" a="1"/>
  <c r="Z86" i="183" s="1"/>
  <c r="Z328" i="183" a="1"/>
  <c r="Z328" i="183" s="1"/>
  <c r="Z224" i="183" a="1"/>
  <c r="Z224" i="183" s="1"/>
  <c r="Z331" i="183" a="1"/>
  <c r="Z331" i="183" s="1"/>
  <c r="Z67" i="183" a="1"/>
  <c r="Z67" i="183" s="1"/>
  <c r="Z124" i="183" a="1"/>
  <c r="Z124" i="183" s="1"/>
  <c r="Z214" i="183" a="1"/>
  <c r="Z214" i="183" s="1"/>
  <c r="Z311" i="183" a="1"/>
  <c r="Z311" i="183" s="1"/>
  <c r="Z310" i="183" a="1"/>
  <c r="Z310" i="183" s="1"/>
  <c r="Z27" i="183" a="1"/>
  <c r="Z27" i="183" s="1"/>
  <c r="Z75" i="183" a="1"/>
  <c r="Z75" i="183" s="1"/>
  <c r="Z104" i="183" a="1"/>
  <c r="Z104" i="183" s="1"/>
  <c r="Z275" i="183" a="1"/>
  <c r="Z275" i="183" s="1"/>
  <c r="Z307" i="183" a="1"/>
  <c r="Z307" i="183" s="1"/>
  <c r="Z126" i="183" a="1"/>
  <c r="Z126" i="183" s="1"/>
  <c r="Z37" i="183" a="1"/>
  <c r="Z37" i="183" s="1"/>
  <c r="Z92" i="183" a="1"/>
  <c r="Z92" i="183" s="1"/>
  <c r="Z315" i="183" a="1"/>
  <c r="Z315" i="183" s="1"/>
  <c r="Z294" i="183" a="1"/>
  <c r="Z294" i="183" s="1"/>
  <c r="Z141" i="183" a="1"/>
  <c r="Z141" i="183" s="1"/>
  <c r="Z156" i="183" a="1"/>
  <c r="Z156" i="183" s="1"/>
  <c r="Z182" i="183" a="1"/>
  <c r="Z182" i="183" s="1"/>
  <c r="Z260" i="183" a="1"/>
  <c r="Z260" i="183" s="1"/>
  <c r="Z110" i="183" a="1"/>
  <c r="Z110" i="183" s="1"/>
  <c r="Z79" i="183" a="1"/>
  <c r="Z79" i="183" s="1"/>
  <c r="Z332" i="183" a="1"/>
  <c r="Z332" i="183" s="1"/>
  <c r="Z273" i="183" a="1"/>
  <c r="Z273" i="183" s="1"/>
  <c r="Z287" i="183" a="1"/>
  <c r="Z287" i="183" s="1"/>
  <c r="Z244" i="183" a="1"/>
  <c r="Z244" i="183" s="1"/>
  <c r="Z144" i="183" a="1"/>
  <c r="Z144" i="183" s="1"/>
  <c r="Z120" i="183" a="1"/>
  <c r="Z120" i="183" s="1"/>
  <c r="Z285" i="183" a="1"/>
  <c r="Z285" i="183" s="1"/>
  <c r="Z189" i="183" a="1"/>
  <c r="Z189" i="183" s="1"/>
  <c r="Z304" i="183" a="1"/>
  <c r="Z304" i="183" s="1"/>
  <c r="Z145" i="183" a="1"/>
  <c r="Z145" i="183" s="1"/>
  <c r="Z258" i="183" a="1"/>
  <c r="Z258" i="183" s="1"/>
  <c r="Z194" i="183" a="1"/>
  <c r="Z194" i="183" s="1"/>
  <c r="Z325" i="183" a="1"/>
  <c r="Z325" i="183" s="1"/>
  <c r="Z206" i="183" a="1"/>
  <c r="Z206" i="183" s="1"/>
  <c r="Z288" i="183" a="1"/>
  <c r="Z288" i="183" s="1"/>
  <c r="AC28" i="167" a="1"/>
  <c r="AC28" i="167" s="1"/>
  <c r="AC66" i="167" a="1"/>
  <c r="AC66" i="167" s="1"/>
  <c r="AC119" i="167" a="1"/>
  <c r="AC119" i="167" s="1"/>
  <c r="AC244" i="167" a="1"/>
  <c r="AC244" i="167" s="1"/>
  <c r="AC37" i="167" a="1"/>
  <c r="AC37" i="167" s="1"/>
  <c r="AC49" i="167" a="1"/>
  <c r="AC49" i="167" s="1"/>
  <c r="X1" i="167"/>
  <c r="AC73" i="167" a="1"/>
  <c r="AC73" i="167" s="1"/>
  <c r="AC80" i="167" a="1"/>
  <c r="AC80" i="167" s="1"/>
  <c r="AC128" i="167" a="1"/>
  <c r="AC128" i="167" s="1"/>
  <c r="AC220" i="167" a="1"/>
  <c r="AC220" i="167" s="1"/>
  <c r="AC84" i="167" a="1"/>
  <c r="AC84" i="167" s="1"/>
  <c r="AC143" i="167" a="1"/>
  <c r="AC143" i="167" s="1"/>
  <c r="AC29" i="183" a="1"/>
  <c r="AC29" i="183" s="1"/>
  <c r="AC9" i="183" a="1"/>
  <c r="AC9" i="183" s="1"/>
  <c r="AC73" i="183" a="1"/>
  <c r="AC73" i="183" s="1"/>
  <c r="AC27" i="183" a="1"/>
  <c r="AC27" i="183" s="1"/>
  <c r="AC4" i="183" a="1"/>
  <c r="AC4" i="183" s="1"/>
  <c r="AC135" i="183" a="1"/>
  <c r="AC135" i="183" s="1"/>
  <c r="AC5" i="183" a="1"/>
  <c r="AC5" i="183" s="1"/>
  <c r="AC181" i="183" a="1"/>
  <c r="AC181" i="183" s="1"/>
  <c r="AC56" i="183" a="1"/>
  <c r="AC56" i="183" s="1"/>
  <c r="AC164" i="183" a="1"/>
  <c r="AC164" i="183" s="1"/>
  <c r="AC146" i="183" a="1"/>
  <c r="AC146" i="183" s="1"/>
  <c r="AC328" i="183" a="1"/>
  <c r="AC328" i="183" s="1"/>
  <c r="AC159" i="183" a="1"/>
  <c r="AC159" i="183" s="1"/>
  <c r="AC109" i="183" a="1"/>
  <c r="AC109" i="183" s="1"/>
  <c r="AC157" i="183" a="1"/>
  <c r="AC157" i="183" s="1"/>
  <c r="AC230" i="183" a="1"/>
  <c r="AC230" i="183" s="1"/>
  <c r="AC303" i="183" a="1"/>
  <c r="AC303" i="183" s="1"/>
  <c r="AC320" i="183" a="1"/>
  <c r="AC320" i="183" s="1"/>
  <c r="AC161" i="183" a="1"/>
  <c r="AC161" i="183" s="1"/>
  <c r="AC30" i="183" a="1"/>
  <c r="AC30" i="183" s="1"/>
  <c r="AC253" i="183" a="1"/>
  <c r="AC253" i="183" s="1"/>
  <c r="AC113" i="183" a="1"/>
  <c r="AC113" i="183" s="1"/>
  <c r="AC170" i="183" a="1"/>
  <c r="AC170" i="183" s="1"/>
  <c r="AC169" i="183" a="1"/>
  <c r="AC169" i="183" s="1"/>
  <c r="AC95" i="183" a="1"/>
  <c r="AC95" i="183" s="1"/>
  <c r="AC168" i="183" a="1"/>
  <c r="AC168" i="183" s="1"/>
  <c r="AC130" i="183" a="1"/>
  <c r="AC130" i="183" s="1"/>
  <c r="AC162" i="183" a="1"/>
  <c r="AC162" i="183" s="1"/>
  <c r="AC246" i="183" a="1"/>
  <c r="AC246" i="183" s="1"/>
  <c r="AC331" i="183" a="1"/>
  <c r="AC331" i="183" s="1"/>
  <c r="AC231" i="183" a="1"/>
  <c r="AC231" i="183" s="1"/>
  <c r="AC325" i="183" a="1"/>
  <c r="AC325" i="183" s="1"/>
  <c r="AC114" i="183" a="1"/>
  <c r="AC114" i="183" s="1"/>
  <c r="AC65" i="183" a="1"/>
  <c r="AC65" i="183" s="1"/>
  <c r="AC74" i="183" a="1"/>
  <c r="AC74" i="183" s="1"/>
  <c r="AC115" i="183" a="1"/>
  <c r="AC115" i="183" s="1"/>
  <c r="AC188" i="183" a="1"/>
  <c r="AC188" i="183" s="1"/>
  <c r="AC173" i="183" a="1"/>
  <c r="AC173" i="183" s="1"/>
  <c r="AC98" i="183" a="1"/>
  <c r="AC98" i="183" s="1"/>
  <c r="AC191" i="183" a="1"/>
  <c r="AC191" i="183" s="1"/>
  <c r="AC134" i="183" a="1"/>
  <c r="AC134" i="183" s="1"/>
  <c r="AC167" i="183" a="1"/>
  <c r="AC167" i="183" s="1"/>
  <c r="AC251" i="183" a="1"/>
  <c r="AC251" i="183" s="1"/>
  <c r="AC223" i="183" a="1"/>
  <c r="AC223" i="183" s="1"/>
  <c r="AC275" i="183" a="1"/>
  <c r="AC275" i="183" s="1"/>
  <c r="AC330" i="183" a="1"/>
  <c r="AC330" i="183" s="1"/>
  <c r="AC124" i="183" a="1"/>
  <c r="AC124" i="183" s="1"/>
  <c r="AC112" i="183" a="1"/>
  <c r="AC112" i="183" s="1"/>
  <c r="AC106" i="183" a="1"/>
  <c r="AC106" i="183" s="1"/>
  <c r="AC176" i="183" a="1"/>
  <c r="AC176" i="183" s="1"/>
  <c r="AC220" i="183" a="1"/>
  <c r="AC220" i="183" s="1"/>
  <c r="AC182" i="183" a="1"/>
  <c r="AC182" i="183" s="1"/>
  <c r="AC129" i="183" a="1"/>
  <c r="AC129" i="183" s="1"/>
  <c r="AC197" i="183" a="1"/>
  <c r="AC197" i="183" s="1"/>
  <c r="AC175" i="183" a="1"/>
  <c r="AC175" i="183" s="1"/>
  <c r="AC172" i="183" a="1"/>
  <c r="AC172" i="183" s="1"/>
  <c r="AC333" i="183" a="1"/>
  <c r="AC333" i="183" s="1"/>
  <c r="AC238" i="183" a="1"/>
  <c r="AC238" i="183" s="1"/>
  <c r="AC278" i="183" a="1"/>
  <c r="AC278" i="183" s="1"/>
  <c r="Z228" i="183" a="1"/>
  <c r="Z228" i="183" s="1"/>
  <c r="Z107" i="183" a="1"/>
  <c r="Z107" i="183" s="1"/>
  <c r="Z135" i="183" a="1"/>
  <c r="Z135" i="183" s="1"/>
  <c r="Z227" i="183" a="1"/>
  <c r="Z227" i="183" s="1"/>
  <c r="Z323" i="183" a="1"/>
  <c r="Z323" i="183" s="1"/>
  <c r="AC322" i="183" a="1"/>
  <c r="AC322" i="183" s="1"/>
  <c r="AC152" i="183" a="1"/>
  <c r="AC152" i="183" s="1"/>
  <c r="AC266" i="183" a="1"/>
  <c r="AC266" i="183" s="1"/>
  <c r="AC127" i="183" a="1"/>
  <c r="AC127" i="183" s="1"/>
  <c r="AC280" i="183" a="1"/>
  <c r="AC280" i="183" s="1"/>
  <c r="AC296" i="183" a="1"/>
  <c r="AC296" i="183" s="1"/>
  <c r="AC261" i="183" a="1"/>
  <c r="AC261" i="183" s="1"/>
  <c r="AC150" i="183" a="1"/>
  <c r="AC150" i="183" s="1"/>
  <c r="AC216" i="183" a="1"/>
  <c r="AC216" i="183" s="1"/>
  <c r="AC256" i="183" a="1"/>
  <c r="AC256" i="183" s="1"/>
  <c r="AC185" i="183" a="1"/>
  <c r="AC185" i="183" s="1"/>
  <c r="AC289" i="183" a="1"/>
  <c r="AC289" i="183" s="1"/>
  <c r="AC257" i="183" a="1"/>
  <c r="AC257" i="183" s="1"/>
  <c r="AC308" i="183" a="1"/>
  <c r="AC308" i="183" s="1"/>
  <c r="Z157" i="183" a="1"/>
  <c r="Z157" i="183" s="1"/>
  <c r="Z55" i="183" a="1"/>
  <c r="Z55" i="183" s="1"/>
  <c r="Z197" i="183" a="1"/>
  <c r="Z197" i="183" s="1"/>
  <c r="Z291" i="183" a="1"/>
  <c r="Z291" i="183" s="1"/>
  <c r="Z188" i="183" a="1"/>
  <c r="Z188" i="183" s="1"/>
  <c r="AC332" i="183" a="1"/>
  <c r="AC332" i="183" s="1"/>
  <c r="AC193" i="183" a="1"/>
  <c r="AC193" i="183" s="1"/>
  <c r="AC22" i="183" a="1"/>
  <c r="AC22" i="183" s="1"/>
  <c r="AC8" i="183" a="1"/>
  <c r="AC8" i="183" s="1"/>
  <c r="AC6" i="183" a="1"/>
  <c r="AC6" i="183" s="1"/>
  <c r="AC259" i="183" a="1"/>
  <c r="AC259" i="183" s="1"/>
  <c r="AC102" i="183" a="1"/>
  <c r="AC102" i="183" s="1"/>
  <c r="AC178" i="183" a="1"/>
  <c r="AC178" i="183" s="1"/>
  <c r="AC263" i="183" a="1"/>
  <c r="AC263" i="183" s="1"/>
  <c r="AC260" i="183" a="1"/>
  <c r="AC260" i="183" s="1"/>
  <c r="AC196" i="183" a="1"/>
  <c r="AC196" i="183" s="1"/>
  <c r="AC227" i="183" a="1"/>
  <c r="AC227" i="183" s="1"/>
  <c r="AC262" i="183" a="1"/>
  <c r="AC262" i="183" s="1"/>
  <c r="AC281" i="183" a="1"/>
  <c r="AC281" i="183" s="1"/>
  <c r="AC80" i="183" a="1"/>
  <c r="AC80" i="183" s="1"/>
  <c r="AC67" i="183" a="1"/>
  <c r="AC67" i="183" s="1"/>
  <c r="AC13" i="183" a="1"/>
  <c r="AC13" i="183" s="1"/>
  <c r="AC11" i="183" a="1"/>
  <c r="AC11" i="183" s="1"/>
  <c r="AC279" i="183" a="1"/>
  <c r="AC279" i="183" s="1"/>
  <c r="AC139" i="183" a="1"/>
  <c r="AC139" i="183" s="1"/>
  <c r="AC219" i="183" a="1"/>
  <c r="AC219" i="183" s="1"/>
  <c r="AC203" i="183" a="1"/>
  <c r="AC203" i="183" s="1"/>
  <c r="AC282" i="183" a="1"/>
  <c r="AC282" i="183" s="1"/>
  <c r="AC252" i="183" a="1"/>
  <c r="AC252" i="183" s="1"/>
  <c r="AC264" i="183" a="1"/>
  <c r="AC264" i="183" s="1"/>
  <c r="AC317" i="183" a="1"/>
  <c r="AC317" i="183" s="1"/>
  <c r="AC319" i="183" a="1"/>
  <c r="AC319" i="183" s="1"/>
  <c r="Z186" i="183" a="1"/>
  <c r="Z186" i="183" s="1"/>
  <c r="Z46" i="183" a="1"/>
  <c r="Z46" i="183" s="1"/>
  <c r="Z301" i="183" a="1"/>
  <c r="Z301" i="183" s="1"/>
  <c r="Z204" i="183" a="1"/>
  <c r="Z204" i="183" s="1"/>
  <c r="Z261" i="183" a="1"/>
  <c r="Z261" i="183" s="1"/>
  <c r="Y109" i="182" a="1"/>
  <c r="Y109" i="182" s="1"/>
  <c r="Y97" i="182" a="1"/>
  <c r="Y97" i="182" s="1"/>
  <c r="Y265" i="182" a="1"/>
  <c r="Y265" i="182" s="1"/>
  <c r="Y13" i="182" a="1"/>
  <c r="Y13" i="182" s="1"/>
  <c r="Y107" i="182" a="1"/>
  <c r="Y107" i="182" s="1"/>
  <c r="Y165" i="182" a="1"/>
  <c r="Y165" i="182" s="1"/>
  <c r="Y5" i="182" a="1"/>
  <c r="Y5" i="182" s="1"/>
  <c r="Y40" i="182" a="1"/>
  <c r="Y40" i="182" s="1"/>
  <c r="Y210" i="182" a="1"/>
  <c r="Y210" i="182" s="1"/>
  <c r="Y21" i="182" a="1"/>
  <c r="Y21" i="182" s="1"/>
  <c r="Y74" i="182" a="1"/>
  <c r="Y74" i="182" s="1"/>
  <c r="Y267" i="182" a="1"/>
  <c r="Y267" i="182" s="1"/>
  <c r="Y119" i="182" a="1"/>
  <c r="Y119" i="182" s="1"/>
  <c r="Y82" i="182" a="1"/>
  <c r="Y82" i="182" s="1"/>
  <c r="Y288" i="182" a="1"/>
  <c r="Y288" i="182" s="1"/>
  <c r="Y134" i="182" a="1"/>
  <c r="Y134" i="182" s="1"/>
  <c r="Y282" i="182" a="1"/>
  <c r="Y282" i="182" s="1"/>
  <c r="Y178" i="182" a="1"/>
  <c r="Y178" i="182" s="1"/>
  <c r="Y143" i="182" a="1"/>
  <c r="Y143" i="182" s="1"/>
  <c r="Y200" i="182" a="1"/>
  <c r="Y200" i="182" s="1"/>
  <c r="Y226" i="182" a="1"/>
  <c r="Y226" i="182" s="1"/>
  <c r="Y28" i="182" a="1"/>
  <c r="Y28" i="182" s="1"/>
  <c r="Y223" i="182" a="1"/>
  <c r="Y223" i="182" s="1"/>
  <c r="Y235" i="182" a="1"/>
  <c r="Y235" i="182" s="1"/>
  <c r="Y245" i="182" a="1"/>
  <c r="Y245" i="182" s="1"/>
  <c r="Z179" i="183" a="1"/>
  <c r="Z179" i="183" s="1"/>
  <c r="Z166" i="183" a="1"/>
  <c r="Z166" i="183" s="1"/>
  <c r="Z248" i="183" a="1"/>
  <c r="Z248" i="183" s="1"/>
  <c r="Z319" i="183" a="1"/>
  <c r="Z319" i="183" s="1"/>
  <c r="Z195" i="183" a="1"/>
  <c r="Z195" i="183" s="1"/>
  <c r="Z243" i="183" a="1"/>
  <c r="Z243" i="183" s="1"/>
  <c r="Z220" i="183" a="1"/>
  <c r="Z220" i="183" s="1"/>
  <c r="Z230" i="183" a="1"/>
  <c r="Z230" i="183" s="1"/>
  <c r="Z90" i="183" a="1"/>
  <c r="Z90" i="183" s="1"/>
  <c r="Z127" i="183" a="1"/>
  <c r="Z127" i="183" s="1"/>
  <c r="Z190" i="183" a="1"/>
  <c r="Z190" i="183" s="1"/>
  <c r="Z253" i="183" a="1"/>
  <c r="Z253" i="183" s="1"/>
  <c r="Z235" i="183" a="1"/>
  <c r="Z235" i="183" s="1"/>
  <c r="Z293" i="183" a="1"/>
  <c r="Z293" i="183" s="1"/>
  <c r="AC104" i="183" a="1"/>
  <c r="AC104" i="183" s="1"/>
  <c r="Z97" i="183" a="1"/>
  <c r="Z97" i="183" s="1"/>
  <c r="Z103" i="183" a="1"/>
  <c r="Z103" i="183" s="1"/>
  <c r="Z218" i="183" a="1"/>
  <c r="Z218" i="183" s="1"/>
  <c r="Z94" i="183" a="1"/>
  <c r="Z94" i="183" s="1"/>
  <c r="Z278" i="183" a="1"/>
  <c r="Z278" i="183" s="1"/>
  <c r="Z306" i="183" a="1"/>
  <c r="Z306" i="183" s="1"/>
  <c r="Z299" i="183" a="1"/>
  <c r="Z299" i="183" s="1"/>
  <c r="Z70" i="183" a="1"/>
  <c r="Z70" i="183" s="1"/>
  <c r="Z100" i="183" a="1"/>
  <c r="Z100" i="183" s="1"/>
  <c r="Z140" i="183" a="1"/>
  <c r="Z140" i="183" s="1"/>
  <c r="Z245" i="183" a="1"/>
  <c r="Z245" i="183" s="1"/>
  <c r="Z172" i="183" a="1"/>
  <c r="Z172" i="183" s="1"/>
  <c r="Z118" i="183" a="1"/>
  <c r="Z118" i="183" s="1"/>
  <c r="Z178" i="183" a="1"/>
  <c r="Z178" i="183" s="1"/>
  <c r="Z321" i="183" a="1"/>
  <c r="Z321" i="183" s="1"/>
  <c r="Z64" i="183" a="1"/>
  <c r="Z64" i="183" s="1"/>
  <c r="Z122" i="183" a="1"/>
  <c r="Z122" i="183" s="1"/>
  <c r="Z30" i="183" a="1"/>
  <c r="Z30" i="183" s="1"/>
  <c r="Z250" i="183" a="1"/>
  <c r="Z250" i="183" s="1"/>
  <c r="Z180" i="183" a="1"/>
  <c r="Z180" i="183" s="1"/>
  <c r="Z128" i="183" a="1"/>
  <c r="Z128" i="183" s="1"/>
  <c r="Z183" i="183" a="1"/>
  <c r="Z183" i="183" s="1"/>
  <c r="Z326" i="183" a="1"/>
  <c r="Z326" i="183" s="1"/>
  <c r="AC301" i="183" a="1"/>
  <c r="AC301" i="183" s="1"/>
  <c r="Y224" i="182" a="1"/>
  <c r="Y224" i="182" s="1"/>
  <c r="Y270" i="182" a="1"/>
  <c r="Y270" i="182" s="1"/>
  <c r="Y38" i="182" a="1"/>
  <c r="Y38" i="182" s="1"/>
  <c r="Y305" i="182" a="1"/>
  <c r="Y305" i="182" s="1"/>
  <c r="AC199" i="169" a="1"/>
  <c r="AC199" i="169" s="1"/>
  <c r="AC204" i="169" a="1"/>
  <c r="AC204" i="169" s="1"/>
  <c r="AC82" i="169" a="1"/>
  <c r="AC82" i="169" s="1"/>
  <c r="AC87" i="169" a="1"/>
  <c r="AC87" i="169" s="1"/>
  <c r="AC68" i="169" a="1"/>
  <c r="AC68" i="169" s="1"/>
  <c r="Y221" i="182" a="1"/>
  <c r="Y221" i="182" s="1"/>
  <c r="O2" i="33"/>
  <c r="O25" i="33"/>
  <c r="Y261" i="163" a="1"/>
  <c r="Y261" i="163" s="1"/>
  <c r="AC151" i="169" a="1"/>
  <c r="AC151" i="169" s="1"/>
  <c r="AC117" i="169" a="1"/>
  <c r="AC117" i="169" s="1"/>
  <c r="W3" i="169"/>
  <c r="Z250" i="167" a="1"/>
  <c r="Z250" i="167" s="1"/>
  <c r="Z168" i="167" a="1"/>
  <c r="Z168" i="167" s="1"/>
  <c r="Z12" i="167" a="1"/>
  <c r="Z12" i="167" s="1"/>
  <c r="Z77" i="167" a="1"/>
  <c r="Z77" i="167" s="1"/>
  <c r="Z5" i="167" a="1"/>
  <c r="Z5" i="167" s="1"/>
  <c r="Z88" i="167" a="1"/>
  <c r="Z88" i="167" s="1"/>
  <c r="AB49" i="167" a="1"/>
  <c r="AB49" i="167" s="1"/>
  <c r="Z86" i="167" a="1"/>
  <c r="Z86" i="167" s="1"/>
  <c r="AB10" i="167" a="1"/>
  <c r="AB10" i="167" s="1"/>
  <c r="Z65" i="167" a="1"/>
  <c r="Z65" i="167" s="1"/>
  <c r="AB53" i="167" a="1"/>
  <c r="AB53" i="167" s="1"/>
  <c r="AB21" i="167" a="1"/>
  <c r="AB21" i="167" s="1"/>
  <c r="AB244" i="181" a="1"/>
  <c r="AB244" i="181" s="1"/>
  <c r="AB311" i="181" a="1"/>
  <c r="AB311" i="181" s="1"/>
  <c r="AB35" i="181" a="1"/>
  <c r="AB35" i="181" s="1"/>
  <c r="AB94" i="181" a="1"/>
  <c r="AB94" i="181" s="1"/>
  <c r="AB227" i="181" a="1"/>
  <c r="AB227" i="181" s="1"/>
  <c r="AB30" i="181" a="1"/>
  <c r="AB30" i="181" s="1"/>
  <c r="AB292" i="181" a="1"/>
  <c r="AB292" i="181" s="1"/>
  <c r="AB211" i="181" a="1"/>
  <c r="AB211" i="181" s="1"/>
  <c r="Y240" i="182" a="1"/>
  <c r="Y240" i="182" s="1"/>
  <c r="Y266" i="182" a="1"/>
  <c r="Y266" i="182" s="1"/>
  <c r="Z284" i="183" a="1"/>
  <c r="Z284" i="183" s="1"/>
  <c r="Z52" i="183" a="1"/>
  <c r="Z52" i="183" s="1"/>
  <c r="Z29" i="183" a="1"/>
  <c r="Z29" i="183" s="1"/>
  <c r="Z262" i="183" a="1"/>
  <c r="Z262" i="183" s="1"/>
  <c r="Z185" i="183" a="1"/>
  <c r="Z185" i="183" s="1"/>
  <c r="Z169" i="183" a="1"/>
  <c r="Z169" i="183" s="1"/>
  <c r="Z283" i="183" a="1"/>
  <c r="Z283" i="183" s="1"/>
  <c r="Z329" i="183" a="1"/>
  <c r="Z329" i="183" s="1"/>
  <c r="Z191" i="183" a="1"/>
  <c r="Z191" i="183" s="1"/>
  <c r="Z65" i="183" a="1"/>
  <c r="Z65" i="183" s="1"/>
  <c r="Z125" i="183" a="1"/>
  <c r="Z125" i="183" s="1"/>
  <c r="Z54" i="183" a="1"/>
  <c r="Z54" i="183" s="1"/>
  <c r="Z115" i="183" a="1"/>
  <c r="Z115" i="183" s="1"/>
  <c r="Z249" i="183" a="1"/>
  <c r="Z249" i="183" s="1"/>
  <c r="Z174" i="183" a="1"/>
  <c r="Z174" i="183" s="1"/>
  <c r="Z198" i="183" a="1"/>
  <c r="Z198" i="183" s="1"/>
  <c r="Z216" i="183" a="1"/>
  <c r="Z216" i="183" s="1"/>
  <c r="Z162" i="183" a="1"/>
  <c r="Z162" i="183" s="1"/>
  <c r="Z31" i="183" a="1"/>
  <c r="Z31" i="183" s="1"/>
  <c r="Z89" i="183" a="1"/>
  <c r="Z89" i="183" s="1"/>
  <c r="Z106" i="183" a="1"/>
  <c r="Z106" i="183" s="1"/>
  <c r="Z137" i="183" a="1"/>
  <c r="Z137" i="183" s="1"/>
  <c r="Z108" i="183" a="1"/>
  <c r="Z108" i="183" s="1"/>
  <c r="Z263" i="183" a="1"/>
  <c r="Z263" i="183" s="1"/>
  <c r="Z296" i="183" a="1"/>
  <c r="Z296" i="183" s="1"/>
  <c r="AC107" i="183" a="1"/>
  <c r="AC107" i="183" s="1"/>
  <c r="AB51" i="181" a="1"/>
  <c r="AB51" i="181" s="1"/>
  <c r="AB140" i="181" a="1"/>
  <c r="AB140" i="181" s="1"/>
  <c r="AA254" i="181" a="1"/>
  <c r="AA254" i="181" s="1"/>
  <c r="AB148" i="181" a="1"/>
  <c r="AB148" i="181" s="1"/>
  <c r="AB168" i="181" a="1"/>
  <c r="AB168" i="181" s="1"/>
  <c r="AB10" i="181" a="1"/>
  <c r="AB10" i="181" s="1"/>
  <c r="AB281" i="181" a="1"/>
  <c r="AB281" i="181" s="1"/>
  <c r="AB75" i="181" a="1"/>
  <c r="AB75" i="181" s="1"/>
  <c r="AB249" i="181" a="1"/>
  <c r="AB249" i="181" s="1"/>
  <c r="AB100" i="181" a="1"/>
  <c r="AB100" i="181" s="1"/>
  <c r="AB302" i="181" a="1"/>
  <c r="AB302" i="181" s="1"/>
  <c r="AA25" i="181" a="1"/>
  <c r="AA25" i="181" s="1"/>
  <c r="AB275" i="181" a="1"/>
  <c r="AB275" i="181" s="1"/>
  <c r="AB330" i="181" a="1"/>
  <c r="AB330" i="181" s="1"/>
  <c r="AB122" i="181" a="1"/>
  <c r="AB122" i="181" s="1"/>
  <c r="AB198" i="181" a="1"/>
  <c r="AB198" i="181" s="1"/>
  <c r="AB299" i="181" a="1"/>
  <c r="AB299" i="181" s="1"/>
  <c r="AB88" i="181" a="1"/>
  <c r="AB88" i="181" s="1"/>
  <c r="AB67" i="181" a="1"/>
  <c r="AB67" i="181" s="1"/>
  <c r="AA4" i="181" a="1"/>
  <c r="AA4" i="181" s="1"/>
  <c r="AB18" i="181" a="1"/>
  <c r="AB18" i="181" s="1"/>
  <c r="AB141" i="181" a="1"/>
  <c r="AB141" i="181" s="1"/>
  <c r="AA9" i="181" a="1"/>
  <c r="AA9" i="181" s="1"/>
  <c r="AB29" i="181" a="1"/>
  <c r="AB29" i="181" s="1"/>
  <c r="AB224" i="181" a="1"/>
  <c r="AB224" i="181" s="1"/>
  <c r="AA38" i="181" a="1"/>
  <c r="AA38" i="181" s="1"/>
  <c r="AB13" i="181" a="1"/>
  <c r="AB13" i="181" s="1"/>
  <c r="AB180" i="181" a="1"/>
  <c r="AB180" i="181" s="1"/>
  <c r="AA93" i="181" a="1"/>
  <c r="AA93" i="181" s="1"/>
  <c r="AB9" i="181" a="1"/>
  <c r="AB9" i="181" s="1"/>
  <c r="AB239" i="181" a="1"/>
  <c r="AB239" i="181" s="1"/>
  <c r="AA78" i="181" a="1"/>
  <c r="AA78" i="181" s="1"/>
  <c r="AB32" i="181" a="1"/>
  <c r="AB32" i="181" s="1"/>
  <c r="AB235" i="181" a="1"/>
  <c r="AB235" i="181" s="1"/>
  <c r="AA64" i="181" a="1"/>
  <c r="AA64" i="181" s="1"/>
  <c r="AB178" i="181" a="1"/>
  <c r="AB178" i="181" s="1"/>
  <c r="AB150" i="181" a="1"/>
  <c r="AB150" i="181" s="1"/>
  <c r="AA202" i="181" a="1"/>
  <c r="AA202" i="181" s="1"/>
  <c r="AB89" i="181" a="1"/>
  <c r="AB89" i="181" s="1"/>
  <c r="AB153" i="181" a="1"/>
  <c r="AB153" i="181" s="1"/>
  <c r="AA146" i="181" a="1"/>
  <c r="AA146" i="181" s="1"/>
  <c r="AB151" i="181" a="1"/>
  <c r="AB151" i="181" s="1"/>
  <c r="AB174" i="181" a="1"/>
  <c r="AB174" i="181" s="1"/>
  <c r="AA224" i="181" a="1"/>
  <c r="AA224" i="181" s="1"/>
  <c r="Y8" i="182" a="1"/>
  <c r="Y8" i="182" s="1"/>
  <c r="Y87" i="182" a="1"/>
  <c r="Y87" i="182" s="1"/>
  <c r="Y42" i="182" a="1"/>
  <c r="Y42" i="182" s="1"/>
  <c r="Y18" i="182" a="1"/>
  <c r="Y18" i="182" s="1"/>
  <c r="Y213" i="182" a="1"/>
  <c r="Y213" i="182" s="1"/>
  <c r="Y152" i="182" a="1"/>
  <c r="Y152" i="182" s="1"/>
  <c r="Y237" i="182" a="1"/>
  <c r="Y237" i="182" s="1"/>
  <c r="Y207" i="182" a="1"/>
  <c r="Y207" i="182" s="1"/>
  <c r="Y246" i="182" a="1"/>
  <c r="Y246" i="182" s="1"/>
  <c r="Y17" i="182" a="1"/>
  <c r="Y17" i="182" s="1"/>
  <c r="Y90" i="182" a="1"/>
  <c r="Y90" i="182" s="1"/>
  <c r="Y106" i="182" a="1"/>
  <c r="Y106" i="182" s="1"/>
  <c r="Y105" i="182" a="1"/>
  <c r="Y105" i="182" s="1"/>
  <c r="Y146" i="182" a="1"/>
  <c r="Y146" i="182" s="1"/>
  <c r="Y204" i="182" a="1"/>
  <c r="Y204" i="182" s="1"/>
  <c r="Y98" i="182" a="1"/>
  <c r="Y98" i="182" s="1"/>
  <c r="Y287" i="182" a="1"/>
  <c r="Y287" i="182" s="1"/>
  <c r="Y250" i="182" a="1"/>
  <c r="Y250" i="182" s="1"/>
  <c r="Y102" i="182" a="1"/>
  <c r="Y102" i="182" s="1"/>
  <c r="Y169" i="182" a="1"/>
  <c r="Y169" i="182" s="1"/>
  <c r="Y263" i="182" a="1"/>
  <c r="Y263" i="182" s="1"/>
  <c r="Y148" i="182" a="1"/>
  <c r="Y148" i="182" s="1"/>
  <c r="Y247" i="182" a="1"/>
  <c r="Y247" i="182" s="1"/>
  <c r="Y63" i="182" a="1"/>
  <c r="Y63" i="182" s="1"/>
  <c r="Y174" i="182" a="1"/>
  <c r="Y174" i="182" s="1"/>
  <c r="Y298" i="182" a="1"/>
  <c r="Y298" i="182" s="1"/>
  <c r="Y275" i="182" a="1"/>
  <c r="Y275" i="182" s="1"/>
  <c r="Y26" i="182" a="1"/>
  <c r="Y26" i="182" s="1"/>
  <c r="Y196" i="182" a="1"/>
  <c r="Y196" i="182" s="1"/>
  <c r="Y54" i="182" a="1"/>
  <c r="Y54" i="182" s="1"/>
  <c r="Y156" i="182" a="1"/>
  <c r="Y156" i="182" s="1"/>
  <c r="Y57" i="182" a="1"/>
  <c r="Y57" i="182" s="1"/>
  <c r="Y88" i="182" a="1"/>
  <c r="Y88" i="182" s="1"/>
  <c r="Y190" i="182" a="1"/>
  <c r="Y190" i="182" s="1"/>
  <c r="Y293" i="182" a="1"/>
  <c r="Y293" i="182" s="1"/>
  <c r="Y290" i="182" a="1"/>
  <c r="Y290" i="182" s="1"/>
  <c r="Y95" i="182" a="1"/>
  <c r="Y95" i="182" s="1"/>
  <c r="Y114" i="182" a="1"/>
  <c r="Y114" i="182" s="1"/>
  <c r="Y72" i="182" a="1"/>
  <c r="Y72" i="182" s="1"/>
  <c r="Y33" i="182" a="1"/>
  <c r="Y33" i="182" s="1"/>
  <c r="Y167" i="182" a="1"/>
  <c r="Y167" i="182" s="1"/>
  <c r="Y139" i="182" a="1"/>
  <c r="Y139" i="182" s="1"/>
  <c r="Y130" i="182" a="1"/>
  <c r="Y130" i="182" s="1"/>
  <c r="Y323" i="182" a="1"/>
  <c r="Y323" i="182" s="1"/>
  <c r="Y300" i="182" a="1"/>
  <c r="Y300" i="182" s="1"/>
  <c r="Y45" i="182" a="1"/>
  <c r="Y45" i="182" s="1"/>
  <c r="Y2" i="182" a="1"/>
  <c r="Y2" i="182" s="1"/>
  <c r="T2" i="182" s="1"/>
  <c r="T3" i="182" s="1"/>
  <c r="Y77" i="182" a="1"/>
  <c r="Y77" i="182" s="1"/>
  <c r="Y65" i="182" a="1"/>
  <c r="Y65" i="182" s="1"/>
  <c r="Y20" i="182" a="1"/>
  <c r="Y20" i="182" s="1"/>
  <c r="Y125" i="182" a="1"/>
  <c r="Y125" i="182" s="1"/>
  <c r="Y128" i="182" a="1"/>
  <c r="Y128" i="182" s="1"/>
  <c r="Y183" i="182" a="1"/>
  <c r="Y183" i="182" s="1"/>
  <c r="Y325" i="182" a="1"/>
  <c r="Y325" i="182" s="1"/>
  <c r="Y67" i="182" a="1"/>
  <c r="Y67" i="182" s="1"/>
  <c r="Y16" i="182" a="1"/>
  <c r="Y16" i="182" s="1"/>
  <c r="Y166" i="182" a="1"/>
  <c r="Y166" i="182" s="1"/>
  <c r="Y80" i="182" a="1"/>
  <c r="Y80" i="182" s="1"/>
  <c r="Y81" i="182" a="1"/>
  <c r="Y81" i="182" s="1"/>
  <c r="Y177" i="182" a="1"/>
  <c r="Y177" i="182" s="1"/>
  <c r="Y136" i="182" a="1"/>
  <c r="Y136" i="182" s="1"/>
  <c r="Y243" i="182" a="1"/>
  <c r="Y243" i="182" s="1"/>
  <c r="Y269" i="182" a="1"/>
  <c r="Y269" i="182" s="1"/>
  <c r="Y6" i="182" a="1"/>
  <c r="Y6" i="182" s="1"/>
  <c r="Y153" i="182" a="1"/>
  <c r="Y153" i="182" s="1"/>
  <c r="Y117" i="182" a="1"/>
  <c r="Y117" i="182" s="1"/>
  <c r="Y206" i="182" a="1"/>
  <c r="Y206" i="182" s="1"/>
  <c r="Y99" i="182" a="1"/>
  <c r="Y99" i="182" s="1"/>
  <c r="Y44" i="182" a="1"/>
  <c r="Y44" i="182" s="1"/>
  <c r="Y203" i="182" a="1"/>
  <c r="Y203" i="182" s="1"/>
  <c r="Y278" i="182" a="1"/>
  <c r="Y278" i="182" s="1"/>
  <c r="Y294" i="182" a="1"/>
  <c r="Y294" i="182" s="1"/>
  <c r="Y75" i="182" a="1"/>
  <c r="Y75" i="182" s="1"/>
  <c r="Y104" i="182" a="1"/>
  <c r="Y104" i="182" s="1"/>
  <c r="Y193" i="182" a="1"/>
  <c r="Y193" i="182" s="1"/>
  <c r="Y29" i="182" a="1"/>
  <c r="Y29" i="182" s="1"/>
  <c r="Y158" i="182" a="1"/>
  <c r="Y158" i="182" s="1"/>
  <c r="Y69" i="182" a="1"/>
  <c r="Y69" i="182" s="1"/>
  <c r="Y214" i="182" a="1"/>
  <c r="Y214" i="182" s="1"/>
  <c r="Y328" i="182" a="1"/>
  <c r="Y328" i="182" s="1"/>
  <c r="Y299" i="182" a="1"/>
  <c r="Y299" i="182" s="1"/>
  <c r="Y24" i="182" a="1"/>
  <c r="Y24" i="182" s="1"/>
  <c r="Y34" i="182" a="1"/>
  <c r="Y34" i="182" s="1"/>
  <c r="Y205" i="182" a="1"/>
  <c r="Y205" i="182" s="1"/>
  <c r="Y52" i="182" a="1"/>
  <c r="Y52" i="182" s="1"/>
  <c r="Y189" i="182" a="1"/>
  <c r="Y189" i="182" s="1"/>
  <c r="Y94" i="182" a="1"/>
  <c r="Y94" i="182" s="1"/>
  <c r="Y268" i="182" a="1"/>
  <c r="Y268" i="182" s="1"/>
  <c r="Y313" i="182" a="1"/>
  <c r="Y313" i="182" s="1"/>
  <c r="Y304" i="182" a="1"/>
  <c r="Y304" i="182" s="1"/>
  <c r="Y35" i="182" a="1"/>
  <c r="Y35" i="182" s="1"/>
  <c r="Y47" i="182" a="1"/>
  <c r="Y47" i="182" s="1"/>
  <c r="Y61" i="182" a="1"/>
  <c r="Y61" i="182" s="1"/>
  <c r="Y71" i="182" a="1"/>
  <c r="Y71" i="182" s="1"/>
  <c r="Y123" i="182" a="1"/>
  <c r="Y123" i="182" s="1"/>
  <c r="Y185" i="182" a="1"/>
  <c r="Y185" i="182" s="1"/>
  <c r="Y164" i="182" a="1"/>
  <c r="Y164" i="182" s="1"/>
  <c r="Y322" i="182" a="1"/>
  <c r="Y322" i="182" s="1"/>
  <c r="Y324" i="182" a="1"/>
  <c r="Y324" i="182" s="1"/>
  <c r="Y126" i="182" a="1"/>
  <c r="Y126" i="182" s="1"/>
  <c r="Y58" i="182" a="1"/>
  <c r="Y58" i="182" s="1"/>
  <c r="Y155" i="182" a="1"/>
  <c r="Y155" i="182" s="1"/>
  <c r="Y184" i="182" a="1"/>
  <c r="Y184" i="182" s="1"/>
  <c r="T1" i="182"/>
  <c r="Y195" i="182" a="1"/>
  <c r="Y195" i="182" s="1"/>
  <c r="Y171" i="182" a="1"/>
  <c r="Y171" i="182" s="1"/>
  <c r="Y327" i="182" a="1"/>
  <c r="Y327" i="182" s="1"/>
  <c r="Y329" i="182" a="1"/>
  <c r="Y329" i="182" s="1"/>
  <c r="Y39" i="182" a="1"/>
  <c r="Y39" i="182" s="1"/>
  <c r="Y66" i="182" a="1"/>
  <c r="Y66" i="182" s="1"/>
  <c r="Y10" i="182" a="1"/>
  <c r="Y10" i="182" s="1"/>
  <c r="Y11" i="182" a="1"/>
  <c r="Y11" i="182" s="1"/>
  <c r="Y9" i="182" a="1"/>
  <c r="Y9" i="182" s="1"/>
  <c r="Y233" i="182" a="1"/>
  <c r="Y233" i="182" s="1"/>
  <c r="Y191" i="182" a="1"/>
  <c r="Y191" i="182" s="1"/>
  <c r="Y187" i="182" a="1"/>
  <c r="Y187" i="182" s="1"/>
  <c r="Y241" i="182" a="1"/>
  <c r="Y241" i="182" s="1"/>
  <c r="Y184" i="163" a="1"/>
  <c r="Y184" i="163" s="1"/>
  <c r="Y75" i="163" a="1"/>
  <c r="Y75" i="163" s="1"/>
  <c r="Y110" i="163" a="1"/>
  <c r="Y110" i="163" s="1"/>
  <c r="Y83" i="163" a="1"/>
  <c r="Y83" i="163" s="1"/>
  <c r="Y36" i="163" a="1"/>
  <c r="Y36" i="163" s="1"/>
  <c r="Y62" i="163" a="1"/>
  <c r="Y62" i="163" s="1"/>
  <c r="Y82" i="163" a="1"/>
  <c r="Y82" i="163" s="1"/>
  <c r="Y207" i="163" a="1"/>
  <c r="Y207" i="163" s="1"/>
  <c r="Y227" i="163" a="1"/>
  <c r="Y227" i="163" s="1"/>
  <c r="Y149" i="163" a="1"/>
  <c r="Y149" i="163" s="1"/>
  <c r="Y230" i="163" a="1"/>
  <c r="Y230" i="163" s="1"/>
  <c r="Y245" i="163" a="1"/>
  <c r="Y245" i="163" s="1"/>
  <c r="Y243" i="163" a="1"/>
  <c r="Y243" i="163" s="1"/>
  <c r="Y194" i="163" a="1"/>
  <c r="Y194" i="163" s="1"/>
  <c r="Y288" i="163" a="1"/>
  <c r="Y288" i="163" s="1"/>
  <c r="Y67" i="163" a="1"/>
  <c r="Y67" i="163" s="1"/>
  <c r="Y7" i="163" a="1"/>
  <c r="Y7" i="163" s="1"/>
  <c r="Y53" i="163" a="1"/>
  <c r="Y53" i="163" s="1"/>
  <c r="Y23" i="163" a="1"/>
  <c r="Y23" i="163" s="1"/>
  <c r="Y93" i="163" a="1"/>
  <c r="Y93" i="163" s="1"/>
  <c r="Y148" i="163" a="1"/>
  <c r="Y148" i="163" s="1"/>
  <c r="Y15" i="163" a="1"/>
  <c r="Y15" i="163" s="1"/>
  <c r="Y129" i="163" a="1"/>
  <c r="Y129" i="163" s="1"/>
  <c r="Y309" i="163" a="1"/>
  <c r="Y309" i="163" s="1"/>
  <c r="Y308" i="163" a="1"/>
  <c r="Y308" i="163" s="1"/>
  <c r="Y248" i="163" a="1"/>
  <c r="Y248" i="163" s="1"/>
  <c r="Y320" i="163" a="1"/>
  <c r="Y320" i="163" s="1"/>
  <c r="Y214" i="163" a="1"/>
  <c r="Y214" i="163" s="1"/>
  <c r="Y310" i="163" a="1"/>
  <c r="Y310" i="163" s="1"/>
  <c r="Y88" i="163" a="1"/>
  <c r="Y88" i="163" s="1"/>
  <c r="Y325" i="163" a="1"/>
  <c r="Y325" i="163" s="1"/>
  <c r="Y304" i="163" a="1"/>
  <c r="Y304" i="163" s="1"/>
  <c r="Y296" i="163" a="1"/>
  <c r="Y296" i="163" s="1"/>
  <c r="Y42" i="163" a="1"/>
  <c r="Y42" i="163" s="1"/>
  <c r="Y125" i="163" a="1"/>
  <c r="Y125" i="163" s="1"/>
  <c r="Y58" i="163" a="1"/>
  <c r="Y58" i="163" s="1"/>
  <c r="Y51" i="163" a="1"/>
  <c r="Y51" i="163" s="1"/>
  <c r="Y263" i="163" a="1"/>
  <c r="Y263" i="163" s="1"/>
  <c r="Y40" i="163" a="1"/>
  <c r="Y40" i="163" s="1"/>
  <c r="Y197" i="163" a="1"/>
  <c r="Y197" i="163" s="1"/>
  <c r="Y105" i="163" a="1"/>
  <c r="Y105" i="163" s="1"/>
  <c r="Y87" i="163" a="1"/>
  <c r="Y87" i="163" s="1"/>
  <c r="Y286" i="163" a="1"/>
  <c r="Y286" i="163" s="1"/>
  <c r="Y328" i="163" a="1"/>
  <c r="Y328" i="163" s="1"/>
  <c r="Y275" i="163" a="1"/>
  <c r="Y275" i="163" s="1"/>
  <c r="Y321" i="163" a="1"/>
  <c r="Y321" i="163" s="1"/>
  <c r="Y57" i="163" a="1"/>
  <c r="Y57" i="163" s="1"/>
  <c r="Y118" i="163" a="1"/>
  <c r="Y118" i="163" s="1"/>
  <c r="Y188" i="163" a="1"/>
  <c r="Y188" i="163" s="1"/>
  <c r="Y18" i="163" a="1"/>
  <c r="Y18" i="163" s="1"/>
  <c r="Y180" i="163" a="1"/>
  <c r="Y180" i="163" s="1"/>
  <c r="Y21" i="163" a="1"/>
  <c r="Y21" i="163" s="1"/>
  <c r="Y326" i="163" a="1"/>
  <c r="Y326" i="163" s="1"/>
  <c r="Y130" i="163" a="1"/>
  <c r="Y130" i="163" s="1"/>
  <c r="Y92" i="163" a="1"/>
  <c r="Y92" i="163" s="1"/>
  <c r="Y323" i="163" a="1"/>
  <c r="Y323" i="163" s="1"/>
  <c r="Y198" i="163" a="1"/>
  <c r="Y198" i="163" s="1"/>
  <c r="Y330" i="163" a="1"/>
  <c r="Y330" i="163" s="1"/>
  <c r="Y237" i="163" a="1"/>
  <c r="Y237" i="163" s="1"/>
  <c r="Y19" i="163" a="1"/>
  <c r="Y19" i="163" s="1"/>
  <c r="Y153" i="163" a="1"/>
  <c r="Y153" i="163" s="1"/>
  <c r="Y50" i="163" a="1"/>
  <c r="Y50" i="163" s="1"/>
  <c r="Y3" i="163" a="1"/>
  <c r="Y3" i="163" s="1"/>
  <c r="Y68" i="163" a="1"/>
  <c r="Y68" i="163" s="1"/>
  <c r="Y235" i="163" a="1"/>
  <c r="Y235" i="163" s="1"/>
  <c r="Y46" i="163" a="1"/>
  <c r="Y46" i="163" s="1"/>
  <c r="Y119" i="163" a="1"/>
  <c r="Y119" i="163" s="1"/>
  <c r="Y185" i="163" a="1"/>
  <c r="Y185" i="163" s="1"/>
  <c r="Y102" i="163" a="1"/>
  <c r="Y102" i="163" s="1"/>
  <c r="Y91" i="163" a="1"/>
  <c r="Y91" i="163" s="1"/>
  <c r="Y206" i="163" a="1"/>
  <c r="Y206" i="163" s="1"/>
  <c r="Y319" i="163" a="1"/>
  <c r="Y319" i="163" s="1"/>
  <c r="Y242" i="163" a="1"/>
  <c r="Y242" i="163" s="1"/>
  <c r="Y175" i="163" a="1"/>
  <c r="Y175" i="163" s="1"/>
  <c r="Y39" i="163" a="1"/>
  <c r="Y39" i="163" s="1"/>
  <c r="Y61" i="163" a="1"/>
  <c r="Y61" i="163" s="1"/>
  <c r="Y4" i="163" a="1"/>
  <c r="Y4" i="163" s="1"/>
  <c r="Y113" i="163" a="1"/>
  <c r="Y113" i="163" s="1"/>
  <c r="Y14" i="163" a="1"/>
  <c r="Y14" i="163" s="1"/>
  <c r="Y72" i="163" a="1"/>
  <c r="Y72" i="163" s="1"/>
  <c r="Y6" i="163" a="1"/>
  <c r="Y6" i="163" s="1"/>
  <c r="Y143" i="163" a="1"/>
  <c r="Y143" i="163" s="1"/>
  <c r="Y144" i="163" a="1"/>
  <c r="Y144" i="163" s="1"/>
  <c r="Y331" i="163" a="1"/>
  <c r="Y331" i="163" s="1"/>
  <c r="Y112" i="163" a="1"/>
  <c r="Y112" i="163" s="1"/>
  <c r="Y96" i="163" a="1"/>
  <c r="Y96" i="163" s="1"/>
  <c r="Y233" i="163" a="1"/>
  <c r="Y233" i="163" s="1"/>
  <c r="Y240" i="163" a="1"/>
  <c r="Y240" i="163" s="1"/>
  <c r="Y247" i="163" a="1"/>
  <c r="Y247" i="163" s="1"/>
  <c r="Y79" i="163" a="1"/>
  <c r="Y79" i="163" s="1"/>
  <c r="Y9" i="163" a="1"/>
  <c r="Y9" i="163" s="1"/>
  <c r="Y220" i="163" a="1"/>
  <c r="Y220" i="163" s="1"/>
  <c r="Y25" i="163" a="1"/>
  <c r="Y25" i="163" s="1"/>
  <c r="Y104" i="163" a="1"/>
  <c r="Y104" i="163" s="1"/>
  <c r="Y11" i="163" a="1"/>
  <c r="Y11" i="163" s="1"/>
  <c r="Y189" i="163" a="1"/>
  <c r="Y189" i="163" s="1"/>
  <c r="Y300" i="163" a="1"/>
  <c r="Y300" i="163" s="1"/>
  <c r="Y86" i="163" a="1"/>
  <c r="Y86" i="163" s="1"/>
  <c r="Y117" i="163" a="1"/>
  <c r="Y117" i="163" s="1"/>
  <c r="Y106" i="163" a="1"/>
  <c r="Y106" i="163" s="1"/>
  <c r="Y236" i="163" a="1"/>
  <c r="Y236" i="163" s="1"/>
  <c r="Y259" i="163" a="1"/>
  <c r="Y259" i="163" s="1"/>
  <c r="Y257" i="163" a="1"/>
  <c r="Y257" i="163" s="1"/>
  <c r="Y33" i="163" a="1"/>
  <c r="Y33" i="163" s="1"/>
  <c r="Y260" i="163" a="1"/>
  <c r="Y260" i="163" s="1"/>
  <c r="Y47" i="163" a="1"/>
  <c r="Y47" i="163" s="1"/>
  <c r="Y264" i="163" a="1"/>
  <c r="Y264" i="163" s="1"/>
  <c r="Y34" i="163" a="1"/>
  <c r="Y34" i="163" s="1"/>
  <c r="Y208" i="163" a="1"/>
  <c r="Y208" i="163" s="1"/>
  <c r="Y109" i="163" a="1"/>
  <c r="Y109" i="163" s="1"/>
  <c r="Y201" i="163" a="1"/>
  <c r="Y201" i="163" s="1"/>
  <c r="Y122" i="163" a="1"/>
  <c r="Y122" i="163" s="1"/>
  <c r="Y116" i="163" a="1"/>
  <c r="Y116" i="163" s="1"/>
  <c r="Y251" i="163" a="1"/>
  <c r="Y251" i="163" s="1"/>
  <c r="Y266" i="163" a="1"/>
  <c r="Y266" i="163" s="1"/>
  <c r="Y262" i="163" a="1"/>
  <c r="Y262" i="163" s="1"/>
  <c r="Y54" i="163" a="1"/>
  <c r="Y54" i="163" s="1"/>
  <c r="Y48" i="163" a="1"/>
  <c r="Y48" i="163" s="1"/>
  <c r="Y170" i="163" a="1"/>
  <c r="Y170" i="163" s="1"/>
  <c r="Y49" i="163" a="1"/>
  <c r="Y49" i="163" s="1"/>
  <c r="Y5" i="163" a="1"/>
  <c r="Y5" i="163" s="1"/>
  <c r="Y59" i="163" a="1"/>
  <c r="Y59" i="163" s="1"/>
  <c r="Y273" i="163" a="1"/>
  <c r="Y273" i="163" s="1"/>
  <c r="Y134" i="163" a="1"/>
  <c r="Y134" i="163" s="1"/>
  <c r="Y221" i="163" a="1"/>
  <c r="Y221" i="163" s="1"/>
  <c r="Y127" i="163" a="1"/>
  <c r="Y127" i="163" s="1"/>
  <c r="Y121" i="163" a="1"/>
  <c r="Y121" i="163" s="1"/>
  <c r="Y290" i="163" a="1"/>
  <c r="Y290" i="163" s="1"/>
  <c r="Y281" i="163" a="1"/>
  <c r="Y281" i="163" s="1"/>
  <c r="Y277" i="163" a="1"/>
  <c r="Y277" i="163" s="1"/>
  <c r="Y163" i="163" a="1"/>
  <c r="Y163" i="163" s="1"/>
  <c r="Y239" i="163" a="1"/>
  <c r="Y239" i="163" s="1"/>
  <c r="Y60" i="163" a="1"/>
  <c r="Y60" i="163" s="1"/>
  <c r="Y8" i="163" a="1"/>
  <c r="Y8" i="163" s="1"/>
  <c r="Y70" i="163" a="1"/>
  <c r="Y70" i="163" s="1"/>
  <c r="Y291" i="163" a="1"/>
  <c r="Y291" i="163" s="1"/>
  <c r="Y155" i="163" a="1"/>
  <c r="Y155" i="163" s="1"/>
  <c r="Y278" i="163" a="1"/>
  <c r="Y278" i="163" s="1"/>
  <c r="Y132" i="163" a="1"/>
  <c r="Y132" i="163" s="1"/>
  <c r="Y126" i="163" a="1"/>
  <c r="Y126" i="163" s="1"/>
  <c r="Y195" i="163" a="1"/>
  <c r="Y195" i="163" s="1"/>
  <c r="Y234" i="163" a="1"/>
  <c r="Y234" i="163" s="1"/>
  <c r="Y287" i="163" a="1"/>
  <c r="Y287" i="163" s="1"/>
  <c r="Y35" i="163" a="1"/>
  <c r="Y35" i="163" s="1"/>
  <c r="Y98" i="163" a="1"/>
  <c r="Y98" i="163" s="1"/>
  <c r="Y314" i="163" a="1"/>
  <c r="Y314" i="163" s="1"/>
  <c r="Y169" i="163" a="1"/>
  <c r="Y169" i="163" s="1"/>
  <c r="Y205" i="163" a="1"/>
  <c r="Y205" i="163" s="1"/>
  <c r="Y270" i="163" a="1"/>
  <c r="Y270" i="163" s="1"/>
  <c r="Y95" i="163" a="1"/>
  <c r="Y95" i="163" s="1"/>
  <c r="Y100" i="163" a="1"/>
  <c r="Y100" i="163" s="1"/>
  <c r="Y284" i="163" a="1"/>
  <c r="Y284" i="163" s="1"/>
  <c r="Y64" i="163" a="1"/>
  <c r="Y64" i="163" s="1"/>
  <c r="Y29" i="163" a="1"/>
  <c r="Y29" i="163" s="1"/>
  <c r="Y73" i="163" a="1"/>
  <c r="Y73" i="163" s="1"/>
  <c r="Y120" i="163" a="1"/>
  <c r="Y120" i="163" s="1"/>
  <c r="Y160" i="163" a="1"/>
  <c r="Y160" i="163" s="1"/>
  <c r="Y108" i="163" a="1"/>
  <c r="Y108" i="163" s="1"/>
  <c r="Y137" i="163" a="1"/>
  <c r="Y137" i="163" s="1"/>
  <c r="Y131" i="163" a="1"/>
  <c r="Y131" i="163" s="1"/>
  <c r="Y209" i="163" a="1"/>
  <c r="Y209" i="163" s="1"/>
  <c r="Y253" i="163" a="1"/>
  <c r="Y253" i="163" s="1"/>
  <c r="Y302" i="163" a="1"/>
  <c r="Y302" i="163" s="1"/>
  <c r="Y28" i="163" a="1"/>
  <c r="Y28" i="163" s="1"/>
  <c r="Y89" i="163" a="1"/>
  <c r="Y89" i="163" s="1"/>
  <c r="Y196" i="163" a="1"/>
  <c r="Y196" i="163" s="1"/>
  <c r="Y138" i="163" a="1"/>
  <c r="Y138" i="163" s="1"/>
  <c r="Y150" i="163" a="1"/>
  <c r="Y150" i="163" s="1"/>
  <c r="Y123" i="163" a="1"/>
  <c r="Y123" i="163" s="1"/>
  <c r="Y74" i="163" a="1"/>
  <c r="Y74" i="163" s="1"/>
  <c r="Y84" i="163" a="1"/>
  <c r="Y84" i="163" s="1"/>
  <c r="Y145" i="163" a="1"/>
  <c r="Y145" i="163" s="1"/>
  <c r="Y301" i="163" a="1"/>
  <c r="Y301" i="163" s="1"/>
  <c r="Y133" i="163" a="1"/>
  <c r="Y133" i="163" s="1"/>
  <c r="Y142" i="163" a="1"/>
  <c r="Y142" i="163" s="1"/>
  <c r="Y136" i="163" a="1"/>
  <c r="Y136" i="163" s="1"/>
  <c r="Y268" i="163" a="1"/>
  <c r="Y268" i="163" s="1"/>
  <c r="Y280" i="163" a="1"/>
  <c r="Y280" i="163" s="1"/>
  <c r="Y41" i="163" a="1"/>
  <c r="Y41" i="163" s="1"/>
  <c r="Y174" i="163" a="1"/>
  <c r="Y174" i="163" s="1"/>
  <c r="Y231" i="163" a="1"/>
  <c r="Y231" i="163" s="1"/>
  <c r="Y164" i="163" a="1"/>
  <c r="Y164" i="163" s="1"/>
  <c r="Y135" i="163" a="1"/>
  <c r="Y135" i="163" s="1"/>
  <c r="Y76" i="163" a="1"/>
  <c r="Y76" i="163" s="1"/>
  <c r="Y158" i="163" a="1"/>
  <c r="Y158" i="163" s="1"/>
  <c r="Y154" i="163" a="1"/>
  <c r="Y154" i="163" s="1"/>
  <c r="Y115" i="163" a="1"/>
  <c r="Y115" i="163" s="1"/>
  <c r="Y183" i="163" a="1"/>
  <c r="Y183" i="163" s="1"/>
  <c r="Y147" i="163" a="1"/>
  <c r="Y147" i="163" s="1"/>
  <c r="Y141" i="163" a="1"/>
  <c r="Y141" i="163" s="1"/>
  <c r="Y177" i="163" a="1"/>
  <c r="Y177" i="163" s="1"/>
  <c r="Y306" i="163" a="1"/>
  <c r="Y306" i="163" s="1"/>
  <c r="Y13" i="163" a="1"/>
  <c r="Y13" i="163" s="1"/>
  <c r="Y55" i="163" a="1"/>
  <c r="Y55" i="163" s="1"/>
  <c r="Y31" i="163" a="1"/>
  <c r="Y31" i="163" s="1"/>
  <c r="Y249" i="163" a="1"/>
  <c r="Y249" i="163" s="1"/>
  <c r="Y215" i="163" a="1"/>
  <c r="Y215" i="163" s="1"/>
  <c r="Y78" i="163" a="1"/>
  <c r="Y78" i="163" s="1"/>
  <c r="Y165" i="163" a="1"/>
  <c r="Y165" i="163" s="1"/>
  <c r="Y159" i="163" a="1"/>
  <c r="Y159" i="163" s="1"/>
  <c r="Y140" i="163" a="1"/>
  <c r="Y140" i="163" s="1"/>
  <c r="Y241" i="163" a="1"/>
  <c r="Y241" i="163" s="1"/>
  <c r="Y152" i="163" a="1"/>
  <c r="Y152" i="163" s="1"/>
  <c r="Y146" i="163" a="1"/>
  <c r="Y146" i="163" s="1"/>
  <c r="Y182" i="163" a="1"/>
  <c r="Y182" i="163" s="1"/>
  <c r="Y315" i="163" a="1"/>
  <c r="Y315" i="163" s="1"/>
  <c r="T1" i="163"/>
  <c r="Y212" i="163" a="1"/>
  <c r="Y212" i="163" s="1"/>
  <c r="Y52" i="163" a="1"/>
  <c r="Y52" i="163" s="1"/>
  <c r="Y295" i="163" a="1"/>
  <c r="Y295" i="163" s="1"/>
  <c r="Y224" i="163" a="1"/>
  <c r="Y224" i="163" s="1"/>
  <c r="Y80" i="163" a="1"/>
  <c r="Y80" i="163" s="1"/>
  <c r="Y37" i="163" a="1"/>
  <c r="Y37" i="163" s="1"/>
  <c r="Y173" i="163" a="1"/>
  <c r="Y173" i="163" s="1"/>
  <c r="Y265" i="163" a="1"/>
  <c r="Y265" i="163" s="1"/>
  <c r="Y255" i="163" a="1"/>
  <c r="Y255" i="163" s="1"/>
  <c r="Y157" i="163" a="1"/>
  <c r="Y157" i="163" s="1"/>
  <c r="Y156" i="163" a="1"/>
  <c r="Y156" i="163" s="1"/>
  <c r="Y202" i="163" a="1"/>
  <c r="Y202" i="163" s="1"/>
  <c r="Y229" i="163" a="1"/>
  <c r="Y229" i="163" s="1"/>
  <c r="Y24" i="163" a="1"/>
  <c r="Y24" i="163" s="1"/>
  <c r="Y65" i="163" a="1"/>
  <c r="Y65" i="163" s="1"/>
  <c r="Y32" i="163" a="1"/>
  <c r="Y32" i="163" s="1"/>
  <c r="Y27" i="163" a="1"/>
  <c r="Y27" i="163" s="1"/>
  <c r="Y217" i="163" a="1"/>
  <c r="Y217" i="163" s="1"/>
  <c r="Y81" i="163" a="1"/>
  <c r="Y81" i="163" s="1"/>
  <c r="Y190" i="163" a="1"/>
  <c r="Y190" i="163" s="1"/>
  <c r="Y203" i="163" a="1"/>
  <c r="Y203" i="163" s="1"/>
  <c r="Y329" i="163" a="1"/>
  <c r="Y329" i="163" s="1"/>
  <c r="Y162" i="163" a="1"/>
  <c r="Y162" i="163" s="1"/>
  <c r="Y161" i="163" a="1"/>
  <c r="Y161" i="163" s="1"/>
  <c r="Y289" i="163" a="1"/>
  <c r="Y289" i="163" s="1"/>
  <c r="Y244" i="163" a="1"/>
  <c r="Y244" i="163" s="1"/>
  <c r="Y30" i="163" a="1"/>
  <c r="Y30" i="163" s="1"/>
  <c r="Y178" i="163" a="1"/>
  <c r="Y178" i="163" s="1"/>
  <c r="Y45" i="163" a="1"/>
  <c r="Y45" i="163" s="1"/>
  <c r="Y66" i="163" a="1"/>
  <c r="Y66" i="163" s="1"/>
  <c r="Y225" i="163" a="1"/>
  <c r="Y225" i="163" s="1"/>
  <c r="Y103" i="163" a="1"/>
  <c r="Y103" i="163" s="1"/>
  <c r="Y211" i="163" a="1"/>
  <c r="Y211" i="163" s="1"/>
  <c r="Y210" i="163" a="1"/>
  <c r="Y210" i="163" s="1"/>
  <c r="Y311" i="163" a="1"/>
  <c r="Y311" i="163" s="1"/>
  <c r="Y179" i="163" a="1"/>
  <c r="Y179" i="163" s="1"/>
  <c r="Y171" i="163" a="1"/>
  <c r="Y171" i="163" s="1"/>
  <c r="Y318" i="163" a="1"/>
  <c r="Y318" i="163" s="1"/>
  <c r="Y250" i="163" a="1"/>
  <c r="Y250" i="163" s="1"/>
  <c r="Y26" i="163" a="1"/>
  <c r="Y26" i="163" s="1"/>
  <c r="Y2" i="163" a="1"/>
  <c r="Y2" i="163" s="1"/>
  <c r="T2" i="163" s="1"/>
  <c r="T3" i="163" s="1"/>
  <c r="Y69" i="163" a="1"/>
  <c r="Y69" i="163" s="1"/>
  <c r="Y293" i="163" a="1"/>
  <c r="Y293" i="163" s="1"/>
  <c r="Y20" i="163" a="1"/>
  <c r="Y20" i="163" s="1"/>
  <c r="Y43" i="163" a="1"/>
  <c r="Y43" i="163" s="1"/>
  <c r="Y56" i="163" a="1"/>
  <c r="Y56" i="163" s="1"/>
  <c r="Y139" i="163" a="1"/>
  <c r="Y139" i="163" s="1"/>
  <c r="Y276" i="163" a="1"/>
  <c r="Y276" i="163" s="1"/>
  <c r="Y128" i="163" a="1"/>
  <c r="Y128" i="163" s="1"/>
  <c r="Y216" i="163" a="1"/>
  <c r="Y216" i="163" s="1"/>
  <c r="Y99" i="163" a="1"/>
  <c r="Y99" i="163" s="1"/>
  <c r="Y199" i="163" a="1"/>
  <c r="Y199" i="163" s="1"/>
  <c r="Y191" i="163" a="1"/>
  <c r="Y191" i="163" s="1"/>
  <c r="Y213" i="163" a="1"/>
  <c r="Y213" i="163" s="1"/>
  <c r="Y258" i="163" a="1"/>
  <c r="Y258" i="163" s="1"/>
  <c r="Y274" i="163" a="1"/>
  <c r="Y274" i="163" s="1"/>
  <c r="Y44" i="163" a="1"/>
  <c r="Y44" i="163" s="1"/>
  <c r="Y12" i="163" a="1"/>
  <c r="Y12" i="163" s="1"/>
  <c r="Y168" i="163" a="1"/>
  <c r="Y168" i="163" s="1"/>
  <c r="Y90" i="163" a="1"/>
  <c r="Y90" i="163" s="1"/>
  <c r="Y16" i="163" a="1"/>
  <c r="Y16" i="163" s="1"/>
  <c r="Y38" i="163" a="1"/>
  <c r="Y38" i="163" s="1"/>
  <c r="Y176" i="163" a="1"/>
  <c r="Y176" i="163" s="1"/>
  <c r="Y219" i="163" a="1"/>
  <c r="Y219" i="163" s="1"/>
  <c r="Y124" i="163" a="1"/>
  <c r="Y124" i="163" s="1"/>
  <c r="Y218" i="163" a="1"/>
  <c r="Y218" i="163" s="1"/>
  <c r="Y222" i="163" a="1"/>
  <c r="Y222" i="163" s="1"/>
  <c r="Y238" i="163" a="1"/>
  <c r="Y238" i="163" s="1"/>
  <c r="Y186" i="163" a="1"/>
  <c r="Y186" i="163" s="1"/>
  <c r="Y285" i="163" a="1"/>
  <c r="Y285" i="163" s="1"/>
  <c r="AC14" i="183" a="1"/>
  <c r="AC14" i="183" s="1"/>
  <c r="AB9" i="167" a="1"/>
  <c r="AB9" i="167" s="1"/>
  <c r="AB43" i="167" a="1"/>
  <c r="AB43" i="167" s="1"/>
  <c r="AC148" i="167" a="1"/>
  <c r="AC148" i="167" s="1"/>
  <c r="AC7" i="167" a="1"/>
  <c r="AC7" i="167" s="1"/>
  <c r="AC23" i="167" a="1"/>
  <c r="AC23" i="167" s="1"/>
  <c r="AC60" i="167" a="1"/>
  <c r="AC60" i="167" s="1"/>
  <c r="AC187" i="167" a="1"/>
  <c r="AC187" i="167" s="1"/>
  <c r="AA14" i="167" a="1"/>
  <c r="AA14" i="167" s="1"/>
  <c r="AC144" i="167" a="1"/>
  <c r="AC144" i="167" s="1"/>
  <c r="AC21" i="167" a="1"/>
  <c r="AC21" i="167" s="1"/>
  <c r="AC165" i="167" a="1"/>
  <c r="AC165" i="167" s="1"/>
  <c r="AA17" i="167" a="1"/>
  <c r="AA17" i="167" s="1"/>
  <c r="AC183" i="167" a="1"/>
  <c r="AC183" i="167" s="1"/>
  <c r="AC112" i="167" a="1"/>
  <c r="AC112" i="167" s="1"/>
  <c r="AC17" i="167" a="1"/>
  <c r="AC17" i="167" s="1"/>
  <c r="AC47" i="167" a="1"/>
  <c r="AC47" i="167" s="1"/>
  <c r="AC10" i="167" a="1"/>
  <c r="AC10" i="167" s="1"/>
  <c r="AA67" i="167" a="1"/>
  <c r="AA67" i="167" s="1"/>
  <c r="AC40" i="167" a="1"/>
  <c r="AC40" i="167" s="1"/>
  <c r="AC185" i="167" a="1"/>
  <c r="AC185" i="167" s="1"/>
  <c r="AC180" i="167" a="1"/>
  <c r="AC180" i="167" s="1"/>
  <c r="AA55" i="167" a="1"/>
  <c r="AA55" i="167" s="1"/>
  <c r="AC152" i="167" a="1"/>
  <c r="AC152" i="167" s="1"/>
  <c r="AC90" i="167" a="1"/>
  <c r="AC90" i="167" s="1"/>
  <c r="AC24" i="167" a="1"/>
  <c r="AC24" i="167" s="1"/>
  <c r="AA5" i="167" a="1"/>
  <c r="AA5" i="167" s="1"/>
  <c r="AC83" i="167" a="1"/>
  <c r="AC83" i="167" s="1"/>
  <c r="AC82" i="167" a="1"/>
  <c r="AC82" i="167" s="1"/>
  <c r="AC108" i="167" a="1"/>
  <c r="AC108" i="167" s="1"/>
  <c r="AC43" i="167" a="1"/>
  <c r="AC43" i="167" s="1"/>
  <c r="AC124" i="167" a="1"/>
  <c r="AC124" i="167" s="1"/>
  <c r="AC76" i="167" a="1"/>
  <c r="AC76" i="167" s="1"/>
  <c r="AA71" i="167" a="1"/>
  <c r="AA71" i="167" s="1"/>
  <c r="AC26" i="167" a="1"/>
  <c r="AC26" i="167" s="1"/>
  <c r="AC176" i="167" a="1"/>
  <c r="AC176" i="167" s="1"/>
  <c r="AC44" i="167" a="1"/>
  <c r="AC44" i="167" s="1"/>
  <c r="AC114" i="167" a="1"/>
  <c r="AC114" i="167" s="1"/>
  <c r="AC48" i="167" a="1"/>
  <c r="AC48" i="167" s="1"/>
  <c r="AC38" i="167" a="1"/>
  <c r="AC38" i="167" s="1"/>
  <c r="AA97" i="167" a="1"/>
  <c r="AA97" i="167" s="1"/>
  <c r="AB4" i="167" a="1"/>
  <c r="AB4" i="167" s="1"/>
  <c r="AC78" i="167" a="1"/>
  <c r="AC78" i="167" s="1"/>
  <c r="AC68" i="167" a="1"/>
  <c r="AC68" i="167" s="1"/>
  <c r="AC193" i="167" a="1"/>
  <c r="AC193" i="167" s="1"/>
  <c r="AC71" i="167" a="1"/>
  <c r="AC71" i="167" s="1"/>
  <c r="AC97" i="167" a="1"/>
  <c r="AC97" i="167" s="1"/>
  <c r="AA296" i="167" a="1"/>
  <c r="AA296" i="167" s="1"/>
  <c r="AB29" i="167" a="1"/>
  <c r="AB29" i="167" s="1"/>
  <c r="AC175" i="167" a="1"/>
  <c r="AC175" i="167" s="1"/>
  <c r="AC87" i="167" a="1"/>
  <c r="AC87" i="167" s="1"/>
  <c r="AC3" i="167" a="1"/>
  <c r="AC3" i="167" s="1"/>
  <c r="X3" i="167" s="1"/>
  <c r="X4" i="167" s="1"/>
  <c r="X5" i="167" s="1"/>
  <c r="X6" i="167" s="1"/>
  <c r="AC94" i="167" a="1"/>
  <c r="AC94" i="167" s="1"/>
  <c r="AC133" i="167" a="1"/>
  <c r="AC133" i="167" s="1"/>
  <c r="AB28" i="167" a="1"/>
  <c r="AB28" i="167" s="1"/>
  <c r="AA78" i="167" a="1"/>
  <c r="AA78" i="167" s="1"/>
  <c r="AC116" i="167" a="1"/>
  <c r="AC116" i="167" s="1"/>
  <c r="AC195" i="167" a="1"/>
  <c r="AC195" i="167" s="1"/>
  <c r="AC125" i="167" a="1"/>
  <c r="AC125" i="167" s="1"/>
  <c r="AC173" i="167" a="1"/>
  <c r="AC173" i="167" s="1"/>
  <c r="AB17" i="167" a="1"/>
  <c r="AB17" i="167" s="1"/>
  <c r="AB25" i="167" a="1"/>
  <c r="AB25" i="167" s="1"/>
  <c r="AC145" i="167" a="1"/>
  <c r="AC145" i="167" s="1"/>
  <c r="AC30" i="167" a="1"/>
  <c r="AC30" i="167" s="1"/>
  <c r="AC155" i="167" a="1"/>
  <c r="AC155" i="167" s="1"/>
  <c r="AC314" i="167" a="1"/>
  <c r="AC314" i="167" s="1"/>
  <c r="AB85" i="167" a="1"/>
  <c r="AB85" i="167" s="1"/>
  <c r="AB140" i="167" a="1"/>
  <c r="AB140" i="167" s="1"/>
  <c r="AC18" i="167" a="1"/>
  <c r="AC18" i="167" s="1"/>
  <c r="AC70" i="167" a="1"/>
  <c r="AC70" i="167" s="1"/>
  <c r="AC36" i="167" a="1"/>
  <c r="AC36" i="167" s="1"/>
  <c r="AC208" i="167" a="1"/>
  <c r="AC208" i="167" s="1"/>
  <c r="AB44" i="167" a="1"/>
  <c r="AB44" i="167" s="1"/>
  <c r="AA58" i="167" a="1"/>
  <c r="AA58" i="167" s="1"/>
  <c r="AC29" i="167" a="1"/>
  <c r="AC29" i="167" s="1"/>
  <c r="AC89" i="167" a="1"/>
  <c r="AC89" i="167" s="1"/>
  <c r="AC72" i="167" a="1"/>
  <c r="AC72" i="167" s="1"/>
  <c r="AB77" i="167" a="1"/>
  <c r="AB77" i="167" s="1"/>
  <c r="AB19" i="167" a="1"/>
  <c r="AB19" i="167" s="1"/>
  <c r="AB14" i="167" a="1"/>
  <c r="AB14" i="167" s="1"/>
  <c r="AC45" i="167" a="1"/>
  <c r="AC45" i="167" s="1"/>
  <c r="AC118" i="167" a="1"/>
  <c r="AC118" i="167" s="1"/>
  <c r="AC96" i="167" a="1"/>
  <c r="AC96" i="167" s="1"/>
  <c r="AB34" i="167" a="1"/>
  <c r="AB34" i="167" s="1"/>
  <c r="AC138" i="167" a="1"/>
  <c r="AC138" i="167" s="1"/>
  <c r="AC69" i="167" a="1"/>
  <c r="AC69" i="167" s="1"/>
  <c r="AC149" i="167" a="1"/>
  <c r="AC149" i="167" s="1"/>
  <c r="AC127" i="167" a="1"/>
  <c r="AC127" i="167" s="1"/>
  <c r="AC61" i="167" a="1"/>
  <c r="AC61" i="167" s="1"/>
  <c r="AC12" i="167" a="1"/>
  <c r="AC12" i="167" s="1"/>
  <c r="AC117" i="167" a="1"/>
  <c r="AC117" i="167" s="1"/>
  <c r="AC228" i="167" a="1"/>
  <c r="AC228" i="167" s="1"/>
  <c r="AC158" i="167" a="1"/>
  <c r="AC158" i="167" s="1"/>
  <c r="AC128" i="169" a="1"/>
  <c r="AC128" i="169" s="1"/>
  <c r="AC177" i="169" a="1"/>
  <c r="AC177" i="169" s="1"/>
  <c r="AC232" i="169" a="1"/>
  <c r="AC232" i="169" s="1"/>
  <c r="AC274" i="169" a="1"/>
  <c r="AC274" i="169" s="1"/>
  <c r="AC209" i="169" a="1"/>
  <c r="AC209" i="169" s="1"/>
  <c r="AC180" i="169" a="1"/>
  <c r="AC180" i="169" s="1"/>
  <c r="AC185" i="169" a="1"/>
  <c r="AC185" i="169" s="1"/>
  <c r="AC201" i="169" a="1"/>
  <c r="AC201" i="169" s="1"/>
  <c r="AC257" i="169" a="1"/>
  <c r="AC257" i="169" s="1"/>
  <c r="AC328" i="169" a="1"/>
  <c r="AC328" i="169" s="1"/>
  <c r="AC280" i="169" a="1"/>
  <c r="AC280" i="169" s="1"/>
  <c r="W3" i="183"/>
  <c r="W4" i="183" s="1"/>
  <c r="W5" i="183" s="1"/>
  <c r="W6" i="183" s="1"/>
  <c r="W7" i="183" s="1"/>
  <c r="W8" i="183" s="1"/>
  <c r="W9" i="183" s="1"/>
  <c r="W10" i="183" s="1"/>
  <c r="W11" i="183" s="1"/>
  <c r="W12" i="183" s="1"/>
  <c r="W13" i="183" s="1"/>
  <c r="W14" i="183" s="1"/>
  <c r="W15" i="183" s="1"/>
  <c r="W16" i="183" s="1"/>
  <c r="W17" i="183" s="1"/>
  <c r="W18" i="183" s="1"/>
  <c r="W19" i="183" s="1"/>
  <c r="W20" i="183" s="1"/>
  <c r="W21" i="183" s="1"/>
  <c r="W22" i="183" s="1"/>
  <c r="W23" i="183" s="1"/>
  <c r="W24" i="183" s="1"/>
  <c r="W25" i="183" s="1"/>
  <c r="W26" i="183" s="1"/>
  <c r="W27" i="183" s="1"/>
  <c r="W28" i="183" s="1"/>
  <c r="W29" i="183" s="1"/>
  <c r="W30" i="183" s="1"/>
  <c r="W31" i="183" s="1"/>
  <c r="W32" i="183" s="1"/>
  <c r="W33" i="183" s="1"/>
  <c r="W34" i="183" s="1"/>
  <c r="W35" i="183" s="1"/>
  <c r="W36" i="183" s="1"/>
  <c r="W37" i="183" s="1"/>
  <c r="W38" i="183" s="1"/>
  <c r="W39" i="183" s="1"/>
  <c r="W40" i="183" s="1"/>
  <c r="W41" i="183" s="1"/>
  <c r="W42" i="183" s="1"/>
  <c r="W43" i="183" s="1"/>
  <c r="W44" i="183" s="1"/>
  <c r="W45" i="183" s="1"/>
  <c r="W46" i="183" s="1"/>
  <c r="W47" i="183" s="1"/>
  <c r="W48" i="183" s="1"/>
  <c r="W49" i="183" s="1"/>
  <c r="W50" i="183" s="1"/>
  <c r="W51" i="183" s="1"/>
  <c r="W52" i="183" s="1"/>
  <c r="W53" i="183" s="1"/>
  <c r="W54" i="183" s="1"/>
  <c r="W55" i="183" s="1"/>
  <c r="W56" i="183" s="1"/>
  <c r="W57" i="183" s="1"/>
  <c r="W58" i="183" s="1"/>
  <c r="W59" i="183" s="1"/>
  <c r="W60" i="183" s="1"/>
  <c r="W61" i="183" s="1"/>
  <c r="W62" i="183" s="1"/>
  <c r="W63" i="183" s="1"/>
  <c r="W64" i="183" s="1"/>
  <c r="W65" i="183" s="1"/>
  <c r="W66" i="183" s="1"/>
  <c r="W67" i="183" s="1"/>
  <c r="W68" i="183" s="1"/>
  <c r="W69" i="183" s="1"/>
  <c r="W70" i="183" s="1"/>
  <c r="W71" i="183" s="1"/>
  <c r="W72" i="183" s="1"/>
  <c r="W73" i="183" s="1"/>
  <c r="W74" i="183" s="1"/>
  <c r="W75" i="183" s="1"/>
  <c r="W76" i="183" s="1"/>
  <c r="W77" i="183" s="1"/>
  <c r="W78" i="183" s="1"/>
  <c r="W79" i="183" s="1"/>
  <c r="W80" i="183" s="1"/>
  <c r="W81" i="183" s="1"/>
  <c r="W82" i="183" s="1"/>
  <c r="W83" i="183" s="1"/>
  <c r="W84" i="183" s="1"/>
  <c r="W85" i="183" s="1"/>
  <c r="W86" i="183" s="1"/>
  <c r="W87" i="183" s="1"/>
  <c r="W88" i="183" s="1"/>
  <c r="W89" i="183" s="1"/>
  <c r="W90" i="183" s="1"/>
  <c r="W91" i="183" s="1"/>
  <c r="W92" i="183" s="1"/>
  <c r="W93" i="183" s="1"/>
  <c r="W94" i="183" s="1"/>
  <c r="W95" i="183" s="1"/>
  <c r="W96" i="183" s="1"/>
  <c r="W97" i="183" s="1"/>
  <c r="W98" i="183" s="1"/>
  <c r="W99" i="183" s="1"/>
  <c r="W100" i="183" s="1"/>
  <c r="W101" i="183" s="1"/>
  <c r="W102" i="183" s="1"/>
  <c r="W103" i="183" s="1"/>
  <c r="W104" i="183" s="1"/>
  <c r="W105" i="183" s="1"/>
  <c r="W106" i="183" s="1"/>
  <c r="W107" i="183" s="1"/>
  <c r="W108" i="183" s="1"/>
  <c r="W109" i="183" s="1"/>
  <c r="W110" i="183" s="1"/>
  <c r="W111" i="183" s="1"/>
  <c r="W112" i="183" s="1"/>
  <c r="W113" i="183" s="1"/>
  <c r="W114" i="183" s="1"/>
  <c r="W115" i="183" s="1"/>
  <c r="W116" i="183" s="1"/>
  <c r="W117" i="183" s="1"/>
  <c r="W118" i="183" s="1"/>
  <c r="W119" i="183" s="1"/>
  <c r="W120" i="183" s="1"/>
  <c r="W121" i="183" s="1"/>
  <c r="W122" i="183" s="1"/>
  <c r="W123" i="183" s="1"/>
  <c r="W124" i="183" s="1"/>
  <c r="W125" i="183" s="1"/>
  <c r="W126" i="183" s="1"/>
  <c r="W127" i="183" s="1"/>
  <c r="W128" i="183" s="1"/>
  <c r="W129" i="183" s="1"/>
  <c r="W130" i="183" s="1"/>
  <c r="W131" i="183" s="1"/>
  <c r="W132" i="183" s="1"/>
  <c r="W133" i="183" s="1"/>
  <c r="W134" i="183" s="1"/>
  <c r="W135" i="183" s="1"/>
  <c r="W136" i="183" s="1"/>
  <c r="W137" i="183" s="1"/>
  <c r="W138" i="183" s="1"/>
  <c r="W139" i="183" s="1"/>
  <c r="W140" i="183" s="1"/>
  <c r="W141" i="183" s="1"/>
  <c r="W142" i="183" s="1"/>
  <c r="W143" i="183" s="1"/>
  <c r="W144" i="183" s="1"/>
  <c r="W145" i="183" s="1"/>
  <c r="W146" i="183" s="1"/>
  <c r="W147" i="183" s="1"/>
  <c r="W148" i="183" s="1"/>
  <c r="W149" i="183" s="1"/>
  <c r="W150" i="183" s="1"/>
  <c r="W151" i="183" s="1"/>
  <c r="W152" i="183" s="1"/>
  <c r="W153" i="183" s="1"/>
  <c r="W154" i="183" s="1"/>
  <c r="W155" i="183" s="1"/>
  <c r="W156" i="183" s="1"/>
  <c r="W157" i="183" s="1"/>
  <c r="W158" i="183" s="1"/>
  <c r="W159" i="183" s="1"/>
  <c r="W160" i="183" s="1"/>
  <c r="W161" i="183" s="1"/>
  <c r="W162" i="183" s="1"/>
  <c r="W163" i="183" s="1"/>
  <c r="W164" i="183" s="1"/>
  <c r="W165" i="183" s="1"/>
  <c r="W166" i="183" s="1"/>
  <c r="W167" i="183" s="1"/>
  <c r="W168" i="183" s="1"/>
  <c r="W169" i="183" s="1"/>
  <c r="W170" i="183" s="1"/>
  <c r="W171" i="183" s="1"/>
  <c r="W172" i="183" s="1"/>
  <c r="W173" i="183" s="1"/>
  <c r="W174" i="183" s="1"/>
  <c r="W175" i="183" s="1"/>
  <c r="W176" i="183" s="1"/>
  <c r="W177" i="183" s="1"/>
  <c r="W178" i="183" s="1"/>
  <c r="W179" i="183" s="1"/>
  <c r="W180" i="183" s="1"/>
  <c r="W181" i="183" s="1"/>
  <c r="W182" i="183" s="1"/>
  <c r="W183" i="183" s="1"/>
  <c r="W184" i="183" s="1"/>
  <c r="W185" i="183" s="1"/>
  <c r="W186" i="183" s="1"/>
  <c r="W187" i="183" s="1"/>
  <c r="W188" i="183" s="1"/>
  <c r="W189" i="183" s="1"/>
  <c r="W190" i="183" s="1"/>
  <c r="W191" i="183" s="1"/>
  <c r="W192" i="183" s="1"/>
  <c r="W193" i="183" s="1"/>
  <c r="W194" i="183" s="1"/>
  <c r="W195" i="183" s="1"/>
  <c r="W196" i="183" s="1"/>
  <c r="W197" i="183" s="1"/>
  <c r="W198" i="183" s="1"/>
  <c r="W199" i="183" s="1"/>
  <c r="W200" i="183" s="1"/>
  <c r="W201" i="183" s="1"/>
  <c r="W202" i="183" s="1"/>
  <c r="W203" i="183" s="1"/>
  <c r="W204" i="183" s="1"/>
  <c r="W205" i="183" s="1"/>
  <c r="W206" i="183" s="1"/>
  <c r="W207" i="183" s="1"/>
  <c r="W208" i="183" s="1"/>
  <c r="W209" i="183" s="1"/>
  <c r="W210" i="183" s="1"/>
  <c r="W211" i="183" s="1"/>
  <c r="W212" i="183" s="1"/>
  <c r="W213" i="183" s="1"/>
  <c r="W214" i="183" s="1"/>
  <c r="W215" i="183" s="1"/>
  <c r="W216" i="183" s="1"/>
  <c r="W217" i="183" s="1"/>
  <c r="W218" i="183" s="1"/>
  <c r="W219" i="183" s="1"/>
  <c r="W220" i="183" s="1"/>
  <c r="W221" i="183" s="1"/>
  <c r="W222" i="183" s="1"/>
  <c r="W223" i="183" s="1"/>
  <c r="W224" i="183" s="1"/>
  <c r="W225" i="183" s="1"/>
  <c r="W226" i="183" s="1"/>
  <c r="W227" i="183" s="1"/>
  <c r="W228" i="183" s="1"/>
  <c r="W229" i="183" s="1"/>
  <c r="W230" i="183" s="1"/>
  <c r="W231" i="183" s="1"/>
  <c r="W232" i="183" s="1"/>
  <c r="W233" i="183" s="1"/>
  <c r="W234" i="183" s="1"/>
  <c r="W235" i="183" s="1"/>
  <c r="W236" i="183" s="1"/>
  <c r="W237" i="183" s="1"/>
  <c r="W238" i="183" s="1"/>
  <c r="W239" i="183" s="1"/>
  <c r="W240" i="183" s="1"/>
  <c r="W241" i="183" s="1"/>
  <c r="W242" i="183" s="1"/>
  <c r="W243" i="183" s="1"/>
  <c r="W244" i="183" s="1"/>
  <c r="W245" i="183" s="1"/>
  <c r="W246" i="183" s="1"/>
  <c r="W247" i="183" s="1"/>
  <c r="W248" i="183" s="1"/>
  <c r="W249" i="183" s="1"/>
  <c r="W250" i="183" s="1"/>
  <c r="W251" i="183" s="1"/>
  <c r="W252" i="183" s="1"/>
  <c r="W253" i="183" s="1"/>
  <c r="W254" i="183" s="1"/>
  <c r="W255" i="183" s="1"/>
  <c r="W256" i="183" s="1"/>
  <c r="W257" i="183" s="1"/>
  <c r="W258" i="183" s="1"/>
  <c r="W259" i="183" s="1"/>
  <c r="W260" i="183" s="1"/>
  <c r="W261" i="183" s="1"/>
  <c r="W262" i="183" s="1"/>
  <c r="W263" i="183" s="1"/>
  <c r="W264" i="183" s="1"/>
  <c r="W265" i="183" s="1"/>
  <c r="W266" i="183" s="1"/>
  <c r="W267" i="183" s="1"/>
  <c r="W268" i="183" s="1"/>
  <c r="W269" i="183" s="1"/>
  <c r="W270" i="183" s="1"/>
  <c r="W271" i="183" s="1"/>
  <c r="W272" i="183" s="1"/>
  <c r="W273" i="183" s="1"/>
  <c r="W274" i="183" s="1"/>
  <c r="W275" i="183" s="1"/>
  <c r="W276" i="183" s="1"/>
  <c r="W277" i="183" s="1"/>
  <c r="W278" i="183" s="1"/>
  <c r="W279" i="183" s="1"/>
  <c r="W280" i="183" s="1"/>
  <c r="W281" i="183" s="1"/>
  <c r="W282" i="183" s="1"/>
  <c r="W283" i="183" s="1"/>
  <c r="W284" i="183" s="1"/>
  <c r="W285" i="183" s="1"/>
  <c r="W286" i="183" s="1"/>
  <c r="W287" i="183" s="1"/>
  <c r="W288" i="183" s="1"/>
  <c r="W289" i="183" s="1"/>
  <c r="W290" i="183" s="1"/>
  <c r="W291" i="183" s="1"/>
  <c r="W292" i="183" s="1"/>
  <c r="W293" i="183" s="1"/>
  <c r="W294" i="183" s="1"/>
  <c r="W295" i="183" s="1"/>
  <c r="W296" i="183" s="1"/>
  <c r="W297" i="183" s="1"/>
  <c r="W298" i="183" s="1"/>
  <c r="W299" i="183" s="1"/>
  <c r="W300" i="183" s="1"/>
  <c r="W301" i="183" s="1"/>
  <c r="W302" i="183" s="1"/>
  <c r="W303" i="183" s="1"/>
  <c r="W304" i="183" s="1"/>
  <c r="W305" i="183" s="1"/>
  <c r="W306" i="183" s="1"/>
  <c r="W307" i="183" s="1"/>
  <c r="W308" i="183" s="1"/>
  <c r="W309" i="183" s="1"/>
  <c r="W310" i="183" s="1"/>
  <c r="W311" i="183" s="1"/>
  <c r="W312" i="183" s="1"/>
  <c r="W313" i="183" s="1"/>
  <c r="W314" i="183" s="1"/>
  <c r="W315" i="183" s="1"/>
  <c r="W316" i="183" s="1"/>
  <c r="W317" i="183" s="1"/>
  <c r="W318" i="183" s="1"/>
  <c r="W319" i="183" s="1"/>
  <c r="W320" i="183" s="1"/>
  <c r="W321" i="183" s="1"/>
  <c r="W322" i="183" s="1"/>
  <c r="W323" i="183" s="1"/>
  <c r="W324" i="183" s="1"/>
  <c r="W325" i="183" s="1"/>
  <c r="W326" i="183" s="1"/>
  <c r="W327" i="183" s="1"/>
  <c r="W328" i="183" s="1"/>
  <c r="W329" i="183" s="1"/>
  <c r="W330" i="183" s="1"/>
  <c r="W331" i="183" s="1"/>
  <c r="W332" i="183" s="1"/>
  <c r="W333" i="183" s="1"/>
  <c r="Z11" i="183" a="1"/>
  <c r="Z11" i="183" s="1"/>
  <c r="Z13" i="183" a="1"/>
  <c r="Z13" i="183" s="1"/>
  <c r="Z317" i="183" a="1"/>
  <c r="Z317" i="183" s="1"/>
  <c r="Z34" i="183" a="1"/>
  <c r="Z34" i="183" s="1"/>
  <c r="Z229" i="183" a="1"/>
  <c r="Z229" i="183" s="1"/>
  <c r="Z131" i="183" a="1"/>
  <c r="Z131" i="183" s="1"/>
  <c r="Z297" i="183" a="1"/>
  <c r="Z297" i="183" s="1"/>
  <c r="Z308" i="183" a="1"/>
  <c r="Z308" i="183" s="1"/>
  <c r="Z113" i="183" a="1"/>
  <c r="Z113" i="183" s="1"/>
  <c r="Z271" i="183" a="1"/>
  <c r="Z271" i="183" s="1"/>
  <c r="Z309" i="183" a="1"/>
  <c r="Z309" i="183" s="1"/>
  <c r="Z268" i="183" a="1"/>
  <c r="Z268" i="183" s="1"/>
  <c r="AC166" i="183" a="1"/>
  <c r="AC166" i="183" s="1"/>
  <c r="Z38" i="183" a="1"/>
  <c r="Z38" i="183" s="1"/>
  <c r="Z58" i="183" a="1"/>
  <c r="Z58" i="183" s="1"/>
  <c r="Z93" i="183" a="1"/>
  <c r="Z93" i="183" s="1"/>
  <c r="Z59" i="183" a="1"/>
  <c r="Z59" i="183" s="1"/>
  <c r="Z295" i="183" a="1"/>
  <c r="Z295" i="183" s="1"/>
  <c r="Z205" i="183" a="1"/>
  <c r="Z205" i="183" s="1"/>
  <c r="Z99" i="183" a="1"/>
  <c r="Z99" i="183" s="1"/>
  <c r="Z324" i="183" a="1"/>
  <c r="Z324" i="183" s="1"/>
  <c r="Z123" i="183" a="1"/>
  <c r="Z123" i="183" s="1"/>
  <c r="Z238" i="183" a="1"/>
  <c r="Z238" i="183" s="1"/>
  <c r="Z237" i="183" a="1"/>
  <c r="Z237" i="183" s="1"/>
  <c r="Z313" i="183" a="1"/>
  <c r="Z313" i="183" s="1"/>
  <c r="Z187" i="183" a="1"/>
  <c r="Z187" i="183" s="1"/>
  <c r="Z63" i="183" a="1"/>
  <c r="Z63" i="183" s="1"/>
  <c r="Z4" i="183" a="1"/>
  <c r="Z4" i="183" s="1"/>
  <c r="Z132" i="183" a="1"/>
  <c r="Z132" i="183" s="1"/>
  <c r="Z192" i="183" a="1"/>
  <c r="Z192" i="183" s="1"/>
  <c r="Z184" i="183" a="1"/>
  <c r="Z184" i="183" s="1"/>
  <c r="Z109" i="183" a="1"/>
  <c r="Z109" i="183" s="1"/>
  <c r="Z121" i="183" a="1"/>
  <c r="Z121" i="183" s="1"/>
  <c r="Z219" i="183" a="1"/>
  <c r="Z219" i="183" s="1"/>
  <c r="Z133" i="183" a="1"/>
  <c r="Z133" i="183" s="1"/>
  <c r="Z267" i="183" a="1"/>
  <c r="Z267" i="183" s="1"/>
  <c r="Z266" i="183" a="1"/>
  <c r="Z266" i="183" s="1"/>
  <c r="Z274" i="183" a="1"/>
  <c r="Z274" i="183" s="1"/>
  <c r="Z84" i="183" a="1"/>
  <c r="Z84" i="183" s="1"/>
  <c r="Z32" i="183" a="1"/>
  <c r="Z32" i="183" s="1"/>
  <c r="Z142" i="183" a="1"/>
  <c r="Z142" i="183" s="1"/>
  <c r="Z202" i="183" a="1"/>
  <c r="Z202" i="183" s="1"/>
  <c r="Z239" i="183" a="1"/>
  <c r="Z239" i="183" s="1"/>
  <c r="Z149" i="183" a="1"/>
  <c r="Z149" i="183" s="1"/>
  <c r="Z146" i="183" a="1"/>
  <c r="Z146" i="183" s="1"/>
  <c r="Z221" i="183" a="1"/>
  <c r="Z221" i="183" s="1"/>
  <c r="Z138" i="183" a="1"/>
  <c r="Z138" i="183" s="1"/>
  <c r="Z269" i="183" a="1"/>
  <c r="Z269" i="183" s="1"/>
  <c r="Z213" i="183" a="1"/>
  <c r="Z213" i="183" s="1"/>
  <c r="Z277" i="183" a="1"/>
  <c r="Z277" i="183" s="1"/>
  <c r="Z136" i="183" a="1"/>
  <c r="Z136" i="183" s="1"/>
  <c r="Z73" i="183" a="1"/>
  <c r="Z73" i="183" s="1"/>
  <c r="Z247" i="183" a="1"/>
  <c r="Z247" i="183" s="1"/>
  <c r="Z208" i="183" a="1"/>
  <c r="Z208" i="183" s="1"/>
  <c r="Z282" i="183" a="1"/>
  <c r="Z282" i="183" s="1"/>
  <c r="Z139" i="183" a="1"/>
  <c r="Z139" i="183" s="1"/>
  <c r="Z252" i="183" a="1"/>
  <c r="Z252" i="183" s="1"/>
  <c r="Z281" i="183" a="1"/>
  <c r="Z281" i="183" s="1"/>
  <c r="Z163" i="183" a="1"/>
  <c r="Z163" i="183" s="1"/>
  <c r="Z272" i="183" a="1"/>
  <c r="Z272" i="183" s="1"/>
  <c r="Z322" i="183" a="1"/>
  <c r="Z322" i="183" s="1"/>
  <c r="Z280" i="183" a="1"/>
  <c r="Z280" i="183" s="1"/>
  <c r="Z76" i="183" a="1"/>
  <c r="Z76" i="183" s="1"/>
  <c r="Z167" i="183" a="1"/>
  <c r="Z167" i="183" s="1"/>
  <c r="Z215" i="183" a="1"/>
  <c r="Z215" i="183" s="1"/>
  <c r="Z47" i="183" a="1"/>
  <c r="Z47" i="183" s="1"/>
  <c r="Z50" i="183" a="1"/>
  <c r="Z50" i="183" s="1"/>
  <c r="Z98" i="183" a="1"/>
  <c r="Z98" i="183" s="1"/>
  <c r="Z170" i="183" a="1"/>
  <c r="Z170" i="183" s="1"/>
  <c r="Z112" i="183" a="1"/>
  <c r="Z112" i="183" s="1"/>
  <c r="Z210" i="183" a="1"/>
  <c r="Z210" i="183" s="1"/>
  <c r="Z173" i="183" a="1"/>
  <c r="Z173" i="183" s="1"/>
  <c r="Z303" i="183" a="1"/>
  <c r="Z303" i="183" s="1"/>
  <c r="Z270" i="183" a="1"/>
  <c r="Z270" i="183" s="1"/>
  <c r="Z264" i="183" a="1"/>
  <c r="Z264" i="183" s="1"/>
  <c r="Y32" i="182" a="1"/>
  <c r="Y32" i="182" s="1"/>
  <c r="Y49" i="182" a="1"/>
  <c r="Y49" i="182" s="1"/>
  <c r="Y62" i="182" a="1"/>
  <c r="Y62" i="182" s="1"/>
  <c r="Y70" i="182" a="1"/>
  <c r="Y70" i="182" s="1"/>
  <c r="Y242" i="182" a="1"/>
  <c r="Y242" i="182" s="1"/>
  <c r="Y41" i="182" a="1"/>
  <c r="Y41" i="182" s="1"/>
  <c r="Y96" i="182" a="1"/>
  <c r="Y96" i="182" s="1"/>
  <c r="Y154" i="182" a="1"/>
  <c r="Y154" i="182" s="1"/>
  <c r="Y231" i="182" a="1"/>
  <c r="Y231" i="182" s="1"/>
  <c r="Y192" i="182" a="1"/>
  <c r="Y192" i="182" s="1"/>
  <c r="Y319" i="182" a="1"/>
  <c r="Y319" i="182" s="1"/>
  <c r="Y251" i="182" a="1"/>
  <c r="Y251" i="182" s="1"/>
  <c r="Y64" i="182" a="1"/>
  <c r="Y64" i="182" s="1"/>
  <c r="Y22" i="182" a="1"/>
  <c r="Y22" i="182" s="1"/>
  <c r="Y124" i="182" a="1"/>
  <c r="Y124" i="182" s="1"/>
  <c r="Y201" i="182" a="1"/>
  <c r="Y201" i="182" s="1"/>
  <c r="Y175" i="182" a="1"/>
  <c r="Y175" i="182" s="1"/>
  <c r="Y135" i="182" a="1"/>
  <c r="Y135" i="182" s="1"/>
  <c r="Y262" i="182" a="1"/>
  <c r="Y262" i="182" s="1"/>
  <c r="Y272" i="182" a="1"/>
  <c r="Y272" i="182" s="1"/>
  <c r="Y253" i="182" a="1"/>
  <c r="Y253" i="182" s="1"/>
  <c r="Y310" i="182" a="1"/>
  <c r="Y310" i="182" s="1"/>
  <c r="Y79" i="182" a="1"/>
  <c r="Y79" i="182" s="1"/>
  <c r="Y73" i="182" a="1"/>
  <c r="Y73" i="182" s="1"/>
  <c r="Y50" i="182" a="1"/>
  <c r="Y50" i="182" s="1"/>
  <c r="Y219" i="182" a="1"/>
  <c r="Y219" i="182" s="1"/>
  <c r="Y211" i="182" a="1"/>
  <c r="Y211" i="182" s="1"/>
  <c r="Y150" i="182" a="1"/>
  <c r="Y150" i="182" s="1"/>
  <c r="Y149" i="182" a="1"/>
  <c r="Y149" i="182" s="1"/>
  <c r="Y257" i="182" a="1"/>
  <c r="Y257" i="182" s="1"/>
  <c r="Y312" i="182" a="1"/>
  <c r="Y312" i="182" s="1"/>
  <c r="Y320" i="182" a="1"/>
  <c r="Y320" i="182" s="1"/>
  <c r="Y157" i="182" a="1"/>
  <c r="Y157" i="182" s="1"/>
  <c r="Y273" i="182" a="1"/>
  <c r="Y273" i="182" s="1"/>
  <c r="Y225" i="182" a="1"/>
  <c r="Y225" i="182" s="1"/>
  <c r="Y217" i="182" a="1"/>
  <c r="Y217" i="182" s="1"/>
  <c r="Y330" i="182" a="1"/>
  <c r="Y330" i="182" s="1"/>
  <c r="Y271" i="182" a="1"/>
  <c r="Y271" i="182" s="1"/>
  <c r="Y179" i="182" a="1"/>
  <c r="Y179" i="182" s="1"/>
  <c r="Y122" i="182" a="1"/>
  <c r="Y122" i="182" s="1"/>
  <c r="Y216" i="182" a="1"/>
  <c r="Y216" i="182" s="1"/>
  <c r="Y222" i="182" a="1"/>
  <c r="Y222" i="182" s="1"/>
  <c r="Y229" i="182" a="1"/>
  <c r="Y229" i="182" s="1"/>
  <c r="Y276" i="182" a="1"/>
  <c r="Y276" i="182" s="1"/>
  <c r="Y186" i="182" a="1"/>
  <c r="Y186" i="182" s="1"/>
  <c r="Y127" i="182" a="1"/>
  <c r="Y127" i="182" s="1"/>
  <c r="Y236" i="182" a="1"/>
  <c r="Y236" i="182" s="1"/>
  <c r="Y227" i="182" a="1"/>
  <c r="Y227" i="182" s="1"/>
  <c r="Y234" i="182" a="1"/>
  <c r="Y234" i="182" s="1"/>
  <c r="Y291" i="182" a="1"/>
  <c r="Y291" i="182" s="1"/>
  <c r="Y258" i="182" a="1"/>
  <c r="Y258" i="182" s="1"/>
  <c r="Y132" i="182" a="1"/>
  <c r="Y132" i="182" s="1"/>
  <c r="Y277" i="182" a="1"/>
  <c r="Y277" i="182" s="1"/>
  <c r="Y332" i="182" a="1"/>
  <c r="Y332" i="182" s="1"/>
  <c r="Y239" i="182" a="1"/>
  <c r="Y239" i="182" s="1"/>
  <c r="Y301" i="182" a="1"/>
  <c r="Y301" i="182" s="1"/>
  <c r="Y121" i="182" a="1"/>
  <c r="Y121" i="182" s="1"/>
  <c r="Y137" i="182" a="1"/>
  <c r="Y137" i="182" s="1"/>
  <c r="Y163" i="182" a="1"/>
  <c r="Y163" i="182" s="1"/>
  <c r="Y308" i="182" a="1"/>
  <c r="Y308" i="182" s="1"/>
  <c r="Y244" i="182" a="1"/>
  <c r="Y244" i="182" s="1"/>
  <c r="Y306" i="182" a="1"/>
  <c r="Y306" i="182" s="1"/>
  <c r="Y151" i="182" a="1"/>
  <c r="Y151" i="182" s="1"/>
  <c r="Y142" i="182" a="1"/>
  <c r="Y142" i="182" s="1"/>
  <c r="Y173" i="182" a="1"/>
  <c r="Y173" i="182" s="1"/>
  <c r="Y317" i="182" a="1"/>
  <c r="Y317" i="182" s="1"/>
  <c r="Y259" i="182" a="1"/>
  <c r="Y259" i="182" s="1"/>
  <c r="Y316" i="182" a="1"/>
  <c r="Y316" i="182" s="1"/>
  <c r="Y230" i="182" a="1"/>
  <c r="Y230" i="182" s="1"/>
  <c r="Y264" i="182" a="1"/>
  <c r="Y264" i="182" s="1"/>
  <c r="Y331" i="182" a="1"/>
  <c r="Y331" i="182" s="1"/>
  <c r="Y314" i="182" a="1"/>
  <c r="Y314" i="182" s="1"/>
  <c r="AA18" i="181" a="1"/>
  <c r="AA18" i="181" s="1"/>
  <c r="AA142" i="181" a="1"/>
  <c r="AA142" i="181" s="1"/>
  <c r="AA46" i="181" a="1"/>
  <c r="AA46" i="181" s="1"/>
  <c r="AA215" i="181" a="1"/>
  <c r="AA215" i="181" s="1"/>
  <c r="AC35" i="169" a="1"/>
  <c r="AC35" i="169" s="1"/>
  <c r="AC235" i="169" a="1"/>
  <c r="AC235" i="169" s="1"/>
  <c r="AC297" i="169" a="1"/>
  <c r="AC297" i="169" s="1"/>
  <c r="AC17" i="169" a="1"/>
  <c r="AC17" i="169" s="1"/>
  <c r="AC47" i="169" a="1"/>
  <c r="AC47" i="169" s="1"/>
  <c r="AC312" i="169" a="1"/>
  <c r="AC312" i="169" s="1"/>
  <c r="AC103" i="169" a="1"/>
  <c r="AC103" i="169" s="1"/>
  <c r="AC198" i="169" a="1"/>
  <c r="AC198" i="169" s="1"/>
  <c r="AC255" i="169" a="1"/>
  <c r="AC255" i="169" s="1"/>
  <c r="AC61" i="169" a="1"/>
  <c r="AC61" i="169" s="1"/>
  <c r="AC131" i="169" a="1"/>
  <c r="AC131" i="169" s="1"/>
  <c r="AC285" i="169" a="1"/>
  <c r="AC285" i="169" s="1"/>
  <c r="AC38" i="169" a="1"/>
  <c r="AC38" i="169" s="1"/>
  <c r="AC100" i="169" a="1"/>
  <c r="AC100" i="169" s="1"/>
  <c r="AC291" i="169" a="1"/>
  <c r="AC291" i="169" s="1"/>
  <c r="AC325" i="169" a="1"/>
  <c r="AC325" i="169" s="1"/>
  <c r="AC189" i="169" a="1"/>
  <c r="AC189" i="169" s="1"/>
  <c r="AC174" i="169" a="1"/>
  <c r="AC174" i="169" s="1"/>
  <c r="AC330" i="169" a="1"/>
  <c r="AC330" i="169" s="1"/>
  <c r="AC14" i="169" a="1"/>
  <c r="AC14" i="169" s="1"/>
  <c r="AC134" i="169" a="1"/>
  <c r="AC134" i="169" s="1"/>
  <c r="AC265" i="169" a="1"/>
  <c r="AC265" i="169" s="1"/>
  <c r="AC23" i="169" a="1"/>
  <c r="AC23" i="169" s="1"/>
  <c r="AC311" i="169" a="1"/>
  <c r="AC311" i="169" s="1"/>
  <c r="AC270" i="169" a="1"/>
  <c r="AC270" i="169" s="1"/>
  <c r="AC49" i="169" a="1"/>
  <c r="AC49" i="169" s="1"/>
  <c r="AC121" i="169" a="1"/>
  <c r="AC121" i="169" s="1"/>
  <c r="AC197" i="169" a="1"/>
  <c r="AC197" i="169" s="1"/>
  <c r="AC54" i="169" a="1"/>
  <c r="AC54" i="169" s="1"/>
  <c r="AC216" i="169" a="1"/>
  <c r="AC216" i="169" s="1"/>
  <c r="AC207" i="169" a="1"/>
  <c r="AC207" i="169" s="1"/>
  <c r="AC55" i="169" a="1"/>
  <c r="AC55" i="169" s="1"/>
  <c r="AC118" i="169" a="1"/>
  <c r="AC118" i="169" s="1"/>
  <c r="AC217" i="169" a="1"/>
  <c r="AC217" i="169" s="1"/>
  <c r="AC7" i="169" a="1"/>
  <c r="AC7" i="169" s="1"/>
  <c r="AC154" i="169" a="1"/>
  <c r="AC154" i="169" s="1"/>
  <c r="AC220" i="169" a="1"/>
  <c r="AC220" i="169" s="1"/>
  <c r="W3" i="165"/>
  <c r="W4" i="165" s="1"/>
  <c r="W5" i="165" s="1"/>
  <c r="W6" i="165" s="1"/>
  <c r="W7" i="165" s="1"/>
  <c r="W8" i="165" s="1"/>
  <c r="W9" i="165" s="1"/>
  <c r="W10" i="165" s="1"/>
  <c r="W11" i="165" s="1"/>
  <c r="W12" i="165" s="1"/>
  <c r="W13" i="165" s="1"/>
  <c r="W14" i="165" s="1"/>
  <c r="W15" i="165" s="1"/>
  <c r="W16" i="165" s="1"/>
  <c r="W17" i="165" s="1"/>
  <c r="W18" i="165" s="1"/>
  <c r="W19" i="165" s="1"/>
  <c r="W20" i="165" s="1"/>
  <c r="W21" i="165" s="1"/>
  <c r="W22" i="165" s="1"/>
  <c r="W23" i="165" s="1"/>
  <c r="W24" i="165" s="1"/>
  <c r="W25" i="165" s="1"/>
  <c r="W26" i="165" s="1"/>
  <c r="W27" i="165" s="1"/>
  <c r="W28" i="165" s="1"/>
  <c r="W29" i="165" s="1"/>
  <c r="W30" i="165" s="1"/>
  <c r="W31" i="165" s="1"/>
  <c r="W32" i="165" s="1"/>
  <c r="W33" i="165" s="1"/>
  <c r="W34" i="165" s="1"/>
  <c r="W35" i="165" s="1"/>
  <c r="W36" i="165" s="1"/>
  <c r="W37" i="165" s="1"/>
  <c r="W38" i="165" s="1"/>
  <c r="W39" i="165" s="1"/>
  <c r="W40" i="165" s="1"/>
  <c r="W41" i="165" s="1"/>
  <c r="W42" i="165" s="1"/>
  <c r="W43" i="165" s="1"/>
  <c r="W44" i="165" s="1"/>
  <c r="W45" i="165" s="1"/>
  <c r="W46" i="165" s="1"/>
  <c r="W47" i="165" s="1"/>
  <c r="W48" i="165" s="1"/>
  <c r="W49" i="165" s="1"/>
  <c r="W50" i="165" s="1"/>
  <c r="W51" i="165" s="1"/>
  <c r="W52" i="165" s="1"/>
  <c r="W53" i="165" s="1"/>
  <c r="W54" i="165" s="1"/>
  <c r="W55" i="165" s="1"/>
  <c r="W56" i="165" s="1"/>
  <c r="W57" i="165" s="1"/>
  <c r="W58" i="165" s="1"/>
  <c r="W59" i="165" s="1"/>
  <c r="W60" i="165" s="1"/>
  <c r="W61" i="165" s="1"/>
  <c r="W62" i="165" s="1"/>
  <c r="W63" i="165" s="1"/>
  <c r="W64" i="165" s="1"/>
  <c r="W65" i="165" s="1"/>
  <c r="W66" i="165" s="1"/>
  <c r="W67" i="165" s="1"/>
  <c r="W68" i="165" s="1"/>
  <c r="W69" i="165" s="1"/>
  <c r="W70" i="165" s="1"/>
  <c r="W71" i="165" s="1"/>
  <c r="W72" i="165" s="1"/>
  <c r="W73" i="165" s="1"/>
  <c r="W74" i="165" s="1"/>
  <c r="W75" i="165" s="1"/>
  <c r="W76" i="165" s="1"/>
  <c r="W77" i="165" s="1"/>
  <c r="W78" i="165" s="1"/>
  <c r="W79" i="165" s="1"/>
  <c r="W80" i="165" s="1"/>
  <c r="W81" i="165" s="1"/>
  <c r="W82" i="165" s="1"/>
  <c r="W83" i="165" s="1"/>
  <c r="W84" i="165" s="1"/>
  <c r="W85" i="165" s="1"/>
  <c r="W86" i="165" s="1"/>
  <c r="W87" i="165" s="1"/>
  <c r="W88" i="165" s="1"/>
  <c r="W89" i="165" s="1"/>
  <c r="W90" i="165" s="1"/>
  <c r="W91" i="165" s="1"/>
  <c r="W92" i="165" s="1"/>
  <c r="W93" i="165" s="1"/>
  <c r="W94" i="165" s="1"/>
  <c r="W95" i="165" s="1"/>
  <c r="W96" i="165" s="1"/>
  <c r="W97" i="165" s="1"/>
  <c r="W98" i="165" s="1"/>
  <c r="W99" i="165" s="1"/>
  <c r="W100" i="165" s="1"/>
  <c r="W101" i="165" s="1"/>
  <c r="W102" i="165" s="1"/>
  <c r="W103" i="165" s="1"/>
  <c r="W104" i="165" s="1"/>
  <c r="W105" i="165" s="1"/>
  <c r="W106" i="165" s="1"/>
  <c r="W107" i="165" s="1"/>
  <c r="W108" i="165" s="1"/>
  <c r="W109" i="165" s="1"/>
  <c r="W110" i="165" s="1"/>
  <c r="W111" i="165" s="1"/>
  <c r="W112" i="165" s="1"/>
  <c r="W113" i="165" s="1"/>
  <c r="W114" i="165" s="1"/>
  <c r="W115" i="165" s="1"/>
  <c r="W116" i="165" s="1"/>
  <c r="W117" i="165" s="1"/>
  <c r="W118" i="165" s="1"/>
  <c r="W119" i="165" s="1"/>
  <c r="W120" i="165" s="1"/>
  <c r="W121" i="165" s="1"/>
  <c r="W122" i="165" s="1"/>
  <c r="W123" i="165" s="1"/>
  <c r="W124" i="165" s="1"/>
  <c r="W125" i="165" s="1"/>
  <c r="W126" i="165" s="1"/>
  <c r="W127" i="165" s="1"/>
  <c r="W128" i="165" s="1"/>
  <c r="W129" i="165" s="1"/>
  <c r="W130" i="165" s="1"/>
  <c r="W131" i="165" s="1"/>
  <c r="W132" i="165" s="1"/>
  <c r="W133" i="165" s="1"/>
  <c r="W134" i="165" s="1"/>
  <c r="W135" i="165" s="1"/>
  <c r="W136" i="165" s="1"/>
  <c r="W137" i="165" s="1"/>
  <c r="W138" i="165" s="1"/>
  <c r="W139" i="165" s="1"/>
  <c r="W140" i="165" s="1"/>
  <c r="W141" i="165" s="1"/>
  <c r="W142" i="165" s="1"/>
  <c r="W143" i="165" s="1"/>
  <c r="W144" i="165" s="1"/>
  <c r="W145" i="165" s="1"/>
  <c r="W146" i="165" s="1"/>
  <c r="W147" i="165" s="1"/>
  <c r="W148" i="165" s="1"/>
  <c r="W149" i="165" s="1"/>
  <c r="W150" i="165" s="1"/>
  <c r="W151" i="165" s="1"/>
  <c r="W152" i="165" s="1"/>
  <c r="W153" i="165" s="1"/>
  <c r="W154" i="165" s="1"/>
  <c r="W155" i="165" s="1"/>
  <c r="W156" i="165" s="1"/>
  <c r="W157" i="165" s="1"/>
  <c r="W158" i="165" s="1"/>
  <c r="W159" i="165" s="1"/>
  <c r="W160" i="165" s="1"/>
  <c r="W161" i="165" s="1"/>
  <c r="W162" i="165" s="1"/>
  <c r="W163" i="165" s="1"/>
  <c r="W164" i="165" s="1"/>
  <c r="W165" i="165" s="1"/>
  <c r="W166" i="165" s="1"/>
  <c r="W167" i="165" s="1"/>
  <c r="W168" i="165" s="1"/>
  <c r="W169" i="165" s="1"/>
  <c r="W170" i="165" s="1"/>
  <c r="W171" i="165" s="1"/>
  <c r="W172" i="165" s="1"/>
  <c r="W173" i="165" s="1"/>
  <c r="W174" i="165" s="1"/>
  <c r="W175" i="165" s="1"/>
  <c r="W176" i="165" s="1"/>
  <c r="W177" i="165" s="1"/>
  <c r="W178" i="165" s="1"/>
  <c r="W179" i="165" s="1"/>
  <c r="W180" i="165" s="1"/>
  <c r="W181" i="165" s="1"/>
  <c r="W182" i="165" s="1"/>
  <c r="W183" i="165" s="1"/>
  <c r="W184" i="165" s="1"/>
  <c r="W185" i="165" s="1"/>
  <c r="W186" i="165" s="1"/>
  <c r="W187" i="165" s="1"/>
  <c r="W188" i="165" s="1"/>
  <c r="W189" i="165" s="1"/>
  <c r="W190" i="165" s="1"/>
  <c r="W191" i="165" s="1"/>
  <c r="W192" i="165" s="1"/>
  <c r="W193" i="165" s="1"/>
  <c r="W194" i="165" s="1"/>
  <c r="W195" i="165" s="1"/>
  <c r="W196" i="165" s="1"/>
  <c r="W197" i="165" s="1"/>
  <c r="W198" i="165" s="1"/>
  <c r="W199" i="165" s="1"/>
  <c r="W200" i="165" s="1"/>
  <c r="W201" i="165" s="1"/>
  <c r="W202" i="165" s="1"/>
  <c r="W203" i="165" s="1"/>
  <c r="W204" i="165" s="1"/>
  <c r="W205" i="165" s="1"/>
  <c r="W206" i="165" s="1"/>
  <c r="W207" i="165" s="1"/>
  <c r="W208" i="165" s="1"/>
  <c r="W209" i="165" s="1"/>
  <c r="W210" i="165" s="1"/>
  <c r="W211" i="165" s="1"/>
  <c r="W212" i="165" s="1"/>
  <c r="W213" i="165" s="1"/>
  <c r="W214" i="165" s="1"/>
  <c r="W215" i="165" s="1"/>
  <c r="W216" i="165" s="1"/>
  <c r="W217" i="165" s="1"/>
  <c r="W218" i="165" s="1"/>
  <c r="W219" i="165" s="1"/>
  <c r="W220" i="165" s="1"/>
  <c r="W221" i="165" s="1"/>
  <c r="W222" i="165" s="1"/>
  <c r="W223" i="165" s="1"/>
  <c r="W224" i="165" s="1"/>
  <c r="W225" i="165" s="1"/>
  <c r="W226" i="165" s="1"/>
  <c r="W227" i="165" s="1"/>
  <c r="W228" i="165" s="1"/>
  <c r="W229" i="165" s="1"/>
  <c r="W230" i="165" s="1"/>
  <c r="W231" i="165" s="1"/>
  <c r="W232" i="165" s="1"/>
  <c r="W233" i="165" s="1"/>
  <c r="W234" i="165" s="1"/>
  <c r="W235" i="165" s="1"/>
  <c r="W236" i="165" s="1"/>
  <c r="W237" i="165" s="1"/>
  <c r="W238" i="165" s="1"/>
  <c r="W239" i="165" s="1"/>
  <c r="W240" i="165" s="1"/>
  <c r="W241" i="165" s="1"/>
  <c r="W242" i="165" s="1"/>
  <c r="W243" i="165" s="1"/>
  <c r="W244" i="165" s="1"/>
  <c r="W245" i="165" s="1"/>
  <c r="W246" i="165" s="1"/>
  <c r="W247" i="165" s="1"/>
  <c r="W248" i="165" s="1"/>
  <c r="W249" i="165" s="1"/>
  <c r="W250" i="165" s="1"/>
  <c r="W251" i="165" s="1"/>
  <c r="W252" i="165" s="1"/>
  <c r="W253" i="165" s="1"/>
  <c r="W254" i="165" s="1"/>
  <c r="W255" i="165" s="1"/>
  <c r="W256" i="165" s="1"/>
  <c r="W257" i="165" s="1"/>
  <c r="W258" i="165" s="1"/>
  <c r="W259" i="165" s="1"/>
  <c r="W260" i="165" s="1"/>
  <c r="W261" i="165" s="1"/>
  <c r="W262" i="165" s="1"/>
  <c r="W263" i="165" s="1"/>
  <c r="W264" i="165" s="1"/>
  <c r="W265" i="165" s="1"/>
  <c r="W266" i="165" s="1"/>
  <c r="W267" i="165" s="1"/>
  <c r="W268" i="165" s="1"/>
  <c r="W269" i="165" s="1"/>
  <c r="W270" i="165" s="1"/>
  <c r="W271" i="165" s="1"/>
  <c r="W272" i="165" s="1"/>
  <c r="W273" i="165" s="1"/>
  <c r="W274" i="165" s="1"/>
  <c r="W275" i="165" s="1"/>
  <c r="W276" i="165" s="1"/>
  <c r="W277" i="165" s="1"/>
  <c r="W278" i="165" s="1"/>
  <c r="W279" i="165" s="1"/>
  <c r="W280" i="165" s="1"/>
  <c r="W281" i="165" s="1"/>
  <c r="W282" i="165" s="1"/>
  <c r="W283" i="165" s="1"/>
  <c r="W284" i="165" s="1"/>
  <c r="W285" i="165" s="1"/>
  <c r="W286" i="165" s="1"/>
  <c r="W287" i="165" s="1"/>
  <c r="W288" i="165" s="1"/>
  <c r="W289" i="165" s="1"/>
  <c r="W290" i="165" s="1"/>
  <c r="W291" i="165" s="1"/>
  <c r="W292" i="165" s="1"/>
  <c r="W293" i="165" s="1"/>
  <c r="W294" i="165" s="1"/>
  <c r="W295" i="165" s="1"/>
  <c r="W296" i="165" s="1"/>
  <c r="W297" i="165" s="1"/>
  <c r="W298" i="165" s="1"/>
  <c r="W299" i="165" s="1"/>
  <c r="W300" i="165" s="1"/>
  <c r="W301" i="165" s="1"/>
  <c r="W302" i="165" s="1"/>
  <c r="W303" i="165" s="1"/>
  <c r="W304" i="165" s="1"/>
  <c r="W305" i="165" s="1"/>
  <c r="W306" i="165" s="1"/>
  <c r="W307" i="165" s="1"/>
  <c r="W308" i="165" s="1"/>
  <c r="W309" i="165" s="1"/>
  <c r="W310" i="165" s="1"/>
  <c r="W311" i="165" s="1"/>
  <c r="W312" i="165" s="1"/>
  <c r="W313" i="165" s="1"/>
  <c r="W314" i="165" s="1"/>
  <c r="W315" i="165" s="1"/>
  <c r="W316" i="165" s="1"/>
  <c r="W317" i="165" s="1"/>
  <c r="W318" i="165" s="1"/>
  <c r="W319" i="165" s="1"/>
  <c r="W320" i="165" s="1"/>
  <c r="W321" i="165" s="1"/>
  <c r="W322" i="165" s="1"/>
  <c r="W323" i="165" s="1"/>
  <c r="W324" i="165" s="1"/>
  <c r="W325" i="165" s="1"/>
  <c r="W326" i="165" s="1"/>
  <c r="W327" i="165" s="1"/>
  <c r="W328" i="165" s="1"/>
  <c r="W329" i="165" s="1"/>
  <c r="W330" i="165" s="1"/>
  <c r="W331" i="165" s="1"/>
  <c r="W332" i="165" s="1"/>
  <c r="W333" i="165" s="1"/>
  <c r="Y204" i="163" a="1"/>
  <c r="Y204" i="163" s="1"/>
  <c r="Y167" i="163" a="1"/>
  <c r="Y167" i="163" s="1"/>
  <c r="Y151" i="163" a="1"/>
  <c r="Y151" i="163" s="1"/>
  <c r="Y172" i="163" a="1"/>
  <c r="Y172" i="163" s="1"/>
  <c r="Y303" i="163" a="1"/>
  <c r="Y303" i="163" s="1"/>
  <c r="Y252" i="163" a="1"/>
  <c r="Y252" i="163" s="1"/>
  <c r="Y267" i="163" a="1"/>
  <c r="Y267" i="163" s="1"/>
  <c r="Y246" i="163" a="1"/>
  <c r="Y246" i="163" s="1"/>
  <c r="Y333" i="163" a="1"/>
  <c r="Y333" i="163" s="1"/>
  <c r="Y297" i="163" a="1"/>
  <c r="Y297" i="163" s="1"/>
  <c r="Y107" i="163" a="1"/>
  <c r="Y107" i="163" s="1"/>
  <c r="Y298" i="163" a="1"/>
  <c r="Y298" i="163" s="1"/>
  <c r="Y193" i="163" a="1"/>
  <c r="Y193" i="163" s="1"/>
  <c r="Y181" i="163" a="1"/>
  <c r="Y181" i="163" s="1"/>
  <c r="Y254" i="163" a="1"/>
  <c r="Y254" i="163" s="1"/>
  <c r="Y322" i="163" a="1"/>
  <c r="Y322" i="163" s="1"/>
  <c r="Y326" i="182" a="1"/>
  <c r="Y326" i="182" s="1"/>
  <c r="AC6" i="169" a="1"/>
  <c r="AC6" i="169" s="1"/>
  <c r="AC133" i="169" a="1"/>
  <c r="AC133" i="169" s="1"/>
  <c r="AC75" i="169" a="1"/>
  <c r="AC75" i="169" s="1"/>
  <c r="AC115" i="169" a="1"/>
  <c r="AC115" i="169" s="1"/>
  <c r="AC93" i="169" a="1"/>
  <c r="AC93" i="169" s="1"/>
  <c r="AC172" i="169" a="1"/>
  <c r="AC172" i="169" s="1"/>
  <c r="AC175" i="169" a="1"/>
  <c r="AC175" i="169" s="1"/>
  <c r="AC192" i="169" a="1"/>
  <c r="AC192" i="169" s="1"/>
  <c r="AC272" i="169" a="1"/>
  <c r="AC272" i="169" s="1"/>
  <c r="AC112" i="169" a="1"/>
  <c r="AC112" i="169" s="1"/>
  <c r="AC114" i="169" a="1"/>
  <c r="AC114" i="169" s="1"/>
  <c r="AC122" i="169" a="1"/>
  <c r="AC122" i="169" s="1"/>
  <c r="AC94" i="169" a="1"/>
  <c r="AC94" i="169" s="1"/>
  <c r="AC111" i="169" a="1"/>
  <c r="AC111" i="169" s="1"/>
  <c r="AC241" i="169" a="1"/>
  <c r="AC241" i="169" s="1"/>
  <c r="AC227" i="169" a="1"/>
  <c r="AC227" i="169" s="1"/>
  <c r="AC252" i="169" a="1"/>
  <c r="AC252" i="169" s="1"/>
  <c r="AC290" i="169" a="1"/>
  <c r="AC290" i="169" s="1"/>
  <c r="AC98" i="169" a="1"/>
  <c r="AC98" i="169" s="1"/>
  <c r="AC4" i="169" a="1"/>
  <c r="AC4" i="169" s="1"/>
  <c r="AC45" i="169" a="1"/>
  <c r="AC45" i="169" s="1"/>
  <c r="AC196" i="169" a="1"/>
  <c r="AC196" i="169" s="1"/>
  <c r="AC140" i="169" a="1"/>
  <c r="AC140" i="169" s="1"/>
  <c r="AC158" i="169" a="1"/>
  <c r="AC158" i="169" s="1"/>
  <c r="AC238" i="169" a="1"/>
  <c r="AC238" i="169" s="1"/>
  <c r="AC266" i="169" a="1"/>
  <c r="AC266" i="169" s="1"/>
  <c r="AC300" i="169" a="1"/>
  <c r="AC300" i="169" s="1"/>
  <c r="AC187" i="169" a="1"/>
  <c r="AC187" i="169" s="1"/>
  <c r="AC19" i="169" a="1"/>
  <c r="AC19" i="169" s="1"/>
  <c r="AC178" i="169" a="1"/>
  <c r="AC178" i="169" s="1"/>
  <c r="AC317" i="169" a="1"/>
  <c r="AC317" i="169" s="1"/>
  <c r="AC161" i="169" a="1"/>
  <c r="AC161" i="169" s="1"/>
  <c r="AC184" i="169" a="1"/>
  <c r="AC184" i="169" s="1"/>
  <c r="AC231" i="169" a="1"/>
  <c r="AC231" i="169" s="1"/>
  <c r="AC269" i="169" a="1"/>
  <c r="AC269" i="169" s="1"/>
  <c r="AC310" i="169" a="1"/>
  <c r="AC310" i="169" s="1"/>
  <c r="AC2" i="169" a="1"/>
  <c r="AC2" i="169" s="1"/>
  <c r="X2" i="169" s="1"/>
  <c r="AC37" i="169" a="1"/>
  <c r="AC37" i="169" s="1"/>
  <c r="AC62" i="169" a="1"/>
  <c r="AC62" i="169" s="1"/>
  <c r="AC28" i="169" a="1"/>
  <c r="AC28" i="169" s="1"/>
  <c r="AC168" i="169" a="1"/>
  <c r="AC168" i="169" s="1"/>
  <c r="AC214" i="169" a="1"/>
  <c r="AC214" i="169" s="1"/>
  <c r="AC331" i="169" a="1"/>
  <c r="AC331" i="169" s="1"/>
  <c r="AC277" i="169" a="1"/>
  <c r="AC277" i="169" s="1"/>
  <c r="AC315" i="169" a="1"/>
  <c r="AC315" i="169" s="1"/>
  <c r="AC10" i="169" a="1"/>
  <c r="AC10" i="169" s="1"/>
  <c r="AC107" i="169" a="1"/>
  <c r="AC107" i="169" s="1"/>
  <c r="AC65" i="169" a="1"/>
  <c r="AC65" i="169" s="1"/>
  <c r="AC72" i="169" a="1"/>
  <c r="AC72" i="169" s="1"/>
  <c r="AC22" i="169" a="1"/>
  <c r="AC22" i="169" s="1"/>
  <c r="AC248" i="169" a="1"/>
  <c r="AC248" i="169" s="1"/>
  <c r="AC219" i="169" a="1"/>
  <c r="AC219" i="169" s="1"/>
  <c r="AC287" i="169" a="1"/>
  <c r="AC287" i="169" s="1"/>
  <c r="AC320" i="169" a="1"/>
  <c r="AC320" i="169" s="1"/>
  <c r="AC48" i="169" a="1"/>
  <c r="AC48" i="169" s="1"/>
  <c r="AC79" i="169" a="1"/>
  <c r="AC79" i="169" s="1"/>
  <c r="AC164" i="169" a="1"/>
  <c r="AC164" i="169" s="1"/>
  <c r="AC237" i="169" a="1"/>
  <c r="AC237" i="169" s="1"/>
  <c r="AC149" i="169" a="1"/>
  <c r="AC149" i="169" s="1"/>
  <c r="AC327" i="169" a="1"/>
  <c r="AC327" i="169" s="1"/>
  <c r="AC273" i="169" a="1"/>
  <c r="AC273" i="169" s="1"/>
  <c r="AC322" i="169" a="1"/>
  <c r="AC322" i="169" s="1"/>
  <c r="AC294" i="169" a="1"/>
  <c r="AC294" i="169" s="1"/>
  <c r="AC53" i="169" a="1"/>
  <c r="AC53" i="169" s="1"/>
  <c r="AC102" i="169" a="1"/>
  <c r="AC102" i="169" s="1"/>
  <c r="AC33" i="169" a="1"/>
  <c r="AC33" i="169" s="1"/>
  <c r="AC254" i="169" a="1"/>
  <c r="AC254" i="169" s="1"/>
  <c r="AC195" i="169" a="1"/>
  <c r="AC195" i="169" s="1"/>
  <c r="AC179" i="169" a="1"/>
  <c r="AC179" i="169" s="1"/>
  <c r="AC278" i="169" a="1"/>
  <c r="AC278" i="169" s="1"/>
  <c r="AC239" i="169" a="1"/>
  <c r="AC239" i="169" s="1"/>
  <c r="AC304" i="169" a="1"/>
  <c r="AC304" i="169" s="1"/>
  <c r="AC58" i="169" a="1"/>
  <c r="AC58" i="169" s="1"/>
  <c r="AC5" i="169" a="1"/>
  <c r="AC5" i="169" s="1"/>
  <c r="AC271" i="169" a="1"/>
  <c r="AC271" i="169" s="1"/>
  <c r="AC136" i="169" a="1"/>
  <c r="AC136" i="169" s="1"/>
  <c r="AC303" i="169" a="1"/>
  <c r="AC303" i="169" s="1"/>
  <c r="AC191" i="169" a="1"/>
  <c r="AC191" i="169" s="1"/>
  <c r="AC288" i="169" a="1"/>
  <c r="AC288" i="169" s="1"/>
  <c r="AC276" i="169" a="1"/>
  <c r="AC276" i="169" s="1"/>
  <c r="AC314" i="169" a="1"/>
  <c r="AC314" i="169" s="1"/>
  <c r="AC157" i="169" a="1"/>
  <c r="AC157" i="169" s="1"/>
  <c r="AC97" i="169" a="1"/>
  <c r="AC97" i="169" s="1"/>
  <c r="AC113" i="169" a="1"/>
  <c r="AC113" i="169" s="1"/>
  <c r="AC141" i="169" a="1"/>
  <c r="AC141" i="169" s="1"/>
  <c r="AC167" i="169" a="1"/>
  <c r="AC167" i="169" s="1"/>
  <c r="AC137" i="169" a="1"/>
  <c r="AC137" i="169" s="1"/>
  <c r="AC307" i="169" a="1"/>
  <c r="AC307" i="169" s="1"/>
  <c r="AC221" i="169" a="1"/>
  <c r="AC221" i="169" s="1"/>
  <c r="AC284" i="169" a="1"/>
  <c r="AC284" i="169" s="1"/>
  <c r="AC119" i="169" a="1"/>
  <c r="AC119" i="169" s="1"/>
  <c r="AC130" i="169" a="1"/>
  <c r="AC130" i="169" s="1"/>
  <c r="AC186" i="169" a="1"/>
  <c r="AC186" i="169" s="1"/>
  <c r="AC190" i="169" a="1"/>
  <c r="AC190" i="169" s="1"/>
  <c r="AC142" i="169" a="1"/>
  <c r="AC142" i="169" s="1"/>
  <c r="AC236" i="169" a="1"/>
  <c r="AC236" i="169" s="1"/>
  <c r="AC226" i="169" a="1"/>
  <c r="AC226" i="169" s="1"/>
  <c r="AC39" i="169" a="1"/>
  <c r="AC39" i="169" s="1"/>
  <c r="AC143" i="169" a="1"/>
  <c r="AC143" i="169" s="1"/>
  <c r="AC155" i="169" a="1"/>
  <c r="AC155" i="169" s="1"/>
  <c r="AC249" i="169" a="1"/>
  <c r="AC249" i="169" s="1"/>
  <c r="AC289" i="169" a="1"/>
  <c r="AC289" i="169" s="1"/>
  <c r="AC147" i="169" a="1"/>
  <c r="AC147" i="169" s="1"/>
  <c r="AC253" i="169" a="1"/>
  <c r="AC253" i="169" s="1"/>
  <c r="AC243" i="169" a="1"/>
  <c r="AC243" i="169" s="1"/>
  <c r="AC80" i="169" a="1"/>
  <c r="AC80" i="169" s="1"/>
  <c r="AC29" i="169" a="1"/>
  <c r="AC29" i="169" s="1"/>
  <c r="AC96" i="169" a="1"/>
  <c r="AC96" i="169" s="1"/>
  <c r="AC208" i="169" a="1"/>
  <c r="AC208" i="169" s="1"/>
  <c r="AC242" i="169" a="1"/>
  <c r="AC242" i="169" s="1"/>
  <c r="AC156" i="169" a="1"/>
  <c r="AC156" i="169" s="1"/>
  <c r="AC150" i="169" a="1"/>
  <c r="AC150" i="169" s="1"/>
  <c r="AC222" i="169" a="1"/>
  <c r="AC222" i="169" s="1"/>
  <c r="AC292" i="169" a="1"/>
  <c r="AC292" i="169" s="1"/>
  <c r="AC247" i="169" a="1"/>
  <c r="AC247" i="169" s="1"/>
  <c r="AC105" i="169" a="1"/>
  <c r="AC105" i="169" s="1"/>
  <c r="AC40" i="169" a="1"/>
  <c r="AC40" i="169" s="1"/>
  <c r="AC76" i="169" a="1"/>
  <c r="AC76" i="169" s="1"/>
  <c r="AC50" i="169" a="1"/>
  <c r="AC50" i="169" s="1"/>
  <c r="AC101" i="169" a="1"/>
  <c r="AC101" i="169" s="1"/>
  <c r="AC281" i="169" a="1"/>
  <c r="AC281" i="169" s="1"/>
  <c r="AC159" i="169" a="1"/>
  <c r="AC159" i="169" s="1"/>
  <c r="AC170" i="169" a="1"/>
  <c r="AC170" i="169" s="1"/>
  <c r="AC302" i="169" a="1"/>
  <c r="AC302" i="169" s="1"/>
  <c r="AC268" i="169" a="1"/>
  <c r="AC268" i="169" s="1"/>
  <c r="AB192" i="181" a="1"/>
  <c r="AB192" i="181" s="1"/>
  <c r="AB201" i="181" a="1"/>
  <c r="AB201" i="181" s="1"/>
  <c r="AB259" i="181" a="1"/>
  <c r="AB259" i="181" s="1"/>
  <c r="AA110" i="181" a="1"/>
  <c r="AA110" i="181" s="1"/>
  <c r="AA230" i="181" a="1"/>
  <c r="AA230" i="181" s="1"/>
  <c r="AB280" i="181" a="1"/>
  <c r="AB280" i="181" s="1"/>
  <c r="AB206" i="181" a="1"/>
  <c r="AB206" i="181" s="1"/>
  <c r="AB271" i="181" a="1"/>
  <c r="AB271" i="181" s="1"/>
  <c r="AA241" i="181" a="1"/>
  <c r="AA241" i="181" s="1"/>
  <c r="AA243" i="181" a="1"/>
  <c r="AA243" i="181" s="1"/>
  <c r="AA59" i="181" a="1"/>
  <c r="AA59" i="181" s="1"/>
  <c r="AA310" i="181" a="1"/>
  <c r="AA310" i="181" s="1"/>
  <c r="AB5" i="181" a="1"/>
  <c r="AB5" i="181" s="1"/>
  <c r="AB317" i="181" a="1"/>
  <c r="AB317" i="181" s="1"/>
  <c r="AB144" i="181" a="1"/>
  <c r="AB144" i="181" s="1"/>
  <c r="AB269" i="181" a="1"/>
  <c r="AB269" i="181" s="1"/>
  <c r="AA88" i="181" a="1"/>
  <c r="AA88" i="181" s="1"/>
  <c r="AA304" i="181" a="1"/>
  <c r="AA304" i="181" s="1"/>
  <c r="AB31" i="181" a="1"/>
  <c r="AB31" i="181" s="1"/>
  <c r="AB190" i="181" a="1"/>
  <c r="AB190" i="181" s="1"/>
  <c r="AB232" i="181" a="1"/>
  <c r="AB232" i="181" s="1"/>
  <c r="AB289" i="181" a="1"/>
  <c r="AB289" i="181" s="1"/>
  <c r="AA163" i="181" a="1"/>
  <c r="AA163" i="181" s="1"/>
  <c r="AA314" i="181" a="1"/>
  <c r="AA314" i="181" s="1"/>
  <c r="AA145" i="181" a="1"/>
  <c r="AA145" i="181" s="1"/>
  <c r="AA248" i="181" a="1"/>
  <c r="AA248" i="181" s="1"/>
  <c r="AA73" i="181" a="1"/>
  <c r="AA73" i="181" s="1"/>
  <c r="AA186" i="181" a="1"/>
  <c r="AA186" i="181" s="1"/>
  <c r="AA247" i="181" a="1"/>
  <c r="AA247" i="181" s="1"/>
  <c r="AA7" i="181" a="1"/>
  <c r="AA7" i="181" s="1"/>
  <c r="AA155" i="181" a="1"/>
  <c r="AA155" i="181" s="1"/>
  <c r="AA282" i="181" a="1"/>
  <c r="AA282" i="181" s="1"/>
  <c r="AA13" i="181" a="1"/>
  <c r="AA13" i="181" s="1"/>
  <c r="AA120" i="181" a="1"/>
  <c r="AA120" i="181" s="1"/>
  <c r="W1" i="181"/>
  <c r="AB116" i="181" a="1"/>
  <c r="AB116" i="181" s="1"/>
  <c r="AB177" i="181" a="1"/>
  <c r="AB177" i="181" s="1"/>
  <c r="AA49" i="181" a="1"/>
  <c r="AA49" i="181" s="1"/>
  <c r="AA227" i="181" a="1"/>
  <c r="AA227" i="181" s="1"/>
  <c r="AB133" i="181" a="1"/>
  <c r="AB133" i="181" s="1"/>
  <c r="AB158" i="181" a="1"/>
  <c r="AB158" i="181" s="1"/>
  <c r="AB179" i="181" a="1"/>
  <c r="AB179" i="181" s="1"/>
  <c r="AA84" i="181" a="1"/>
  <c r="AA84" i="181" s="1"/>
  <c r="AA220" i="181" a="1"/>
  <c r="AA220" i="181" s="1"/>
  <c r="AA97" i="181" a="1"/>
  <c r="AA97" i="181" s="1"/>
  <c r="AA16" i="181" a="1"/>
  <c r="AA16" i="181" s="1"/>
  <c r="AB79" i="181" a="1"/>
  <c r="AB79" i="181" s="1"/>
  <c r="AB49" i="181" a="1"/>
  <c r="AB49" i="181" s="1"/>
  <c r="AB218" i="181" a="1"/>
  <c r="AB218" i="181" s="1"/>
  <c r="AA140" i="181" a="1"/>
  <c r="AA140" i="181" s="1"/>
  <c r="AA26" i="181" a="1"/>
  <c r="AA26" i="181" s="1"/>
  <c r="Y77" i="163" a="1"/>
  <c r="Y77" i="163" s="1"/>
  <c r="Y272" i="163" a="1"/>
  <c r="Y272" i="163" s="1"/>
  <c r="Y292" i="163" a="1"/>
  <c r="Y292" i="163" s="1"/>
  <c r="Y94" i="163" a="1"/>
  <c r="Y94" i="163" s="1"/>
  <c r="Y17" i="163" a="1"/>
  <c r="Y17" i="163" s="1"/>
  <c r="AC45" i="183" a="1"/>
  <c r="AC45" i="183" s="1"/>
  <c r="Z119" i="162" a="1"/>
  <c r="Z119" i="162" s="1"/>
  <c r="Z89" i="162" a="1"/>
  <c r="Z89" i="162" s="1"/>
  <c r="Y23" i="182" a="1"/>
  <c r="Y23" i="182" s="1"/>
  <c r="Y36" i="182" a="1"/>
  <c r="Y36" i="182" s="1"/>
  <c r="Y43" i="182" a="1"/>
  <c r="Y43" i="182" s="1"/>
  <c r="Y140" i="182" a="1"/>
  <c r="Y140" i="182" s="1"/>
  <c r="Y14" i="182" a="1"/>
  <c r="Y14" i="182" s="1"/>
  <c r="Y220" i="182" a="1"/>
  <c r="Y220" i="182" s="1"/>
  <c r="Y228" i="182" a="1"/>
  <c r="Y228" i="182" s="1"/>
  <c r="Y297" i="182" a="1"/>
  <c r="Y297" i="182" s="1"/>
  <c r="Y194" i="182" a="1"/>
  <c r="Y194" i="182" s="1"/>
  <c r="Y145" i="182" a="1"/>
  <c r="Y145" i="182" s="1"/>
  <c r="Y172" i="182" a="1"/>
  <c r="Y172" i="182" s="1"/>
  <c r="Y188" i="182" a="1"/>
  <c r="Y188" i="182" s="1"/>
  <c r="Y168" i="182" a="1"/>
  <c r="Y168" i="182" s="1"/>
  <c r="Y212" i="182" a="1"/>
  <c r="Y212" i="182" s="1"/>
  <c r="Y295" i="182" a="1"/>
  <c r="Y295" i="182" s="1"/>
  <c r="Y289" i="182" a="1"/>
  <c r="Y289" i="182" s="1"/>
  <c r="Y296" i="182" a="1"/>
  <c r="Y296" i="182" s="1"/>
  <c r="Y315" i="182" a="1"/>
  <c r="Y315" i="182" s="1"/>
  <c r="Y309" i="182" a="1"/>
  <c r="Y309" i="182" s="1"/>
  <c r="Y321" i="182" a="1"/>
  <c r="Y321" i="182" s="1"/>
  <c r="Y84" i="182" a="1"/>
  <c r="Y84" i="182" s="1"/>
  <c r="Y30" i="182" a="1"/>
  <c r="Y30" i="182" s="1"/>
  <c r="Y131" i="182" a="1"/>
  <c r="Y131" i="182" s="1"/>
  <c r="Y68" i="182" a="1"/>
  <c r="Y68" i="182" s="1"/>
  <c r="Y252" i="182" a="1"/>
  <c r="Y252" i="182" s="1"/>
  <c r="Y89" i="182" a="1"/>
  <c r="Y89" i="182" s="1"/>
  <c r="Y60" i="182" a="1"/>
  <c r="Y60" i="182" s="1"/>
  <c r="Y199" i="182" a="1"/>
  <c r="Y199" i="182" s="1"/>
  <c r="Y118" i="182" a="1"/>
  <c r="Y118" i="182" s="1"/>
  <c r="Y180" i="182" a="1"/>
  <c r="Y180" i="182" s="1"/>
  <c r="Y147" i="182" a="1"/>
  <c r="Y147" i="182" s="1"/>
  <c r="Y333" i="182" a="1"/>
  <c r="Y333" i="182" s="1"/>
  <c r="Y318" i="182" a="1"/>
  <c r="Y318" i="182" s="1"/>
  <c r="Y255" i="182" a="1"/>
  <c r="Y255" i="182" s="1"/>
  <c r="Y249" i="182" a="1"/>
  <c r="Y249" i="182" s="1"/>
  <c r="Y256" i="182" a="1"/>
  <c r="Y256" i="182" s="1"/>
  <c r="Y101" i="182" a="1"/>
  <c r="Y101" i="182" s="1"/>
  <c r="Y86" i="182" a="1"/>
  <c r="Y86" i="182" s="1"/>
  <c r="Y144" i="182" a="1"/>
  <c r="Y144" i="182" s="1"/>
  <c r="Y110" i="182" a="1"/>
  <c r="Y110" i="182" s="1"/>
  <c r="Y15" i="182" a="1"/>
  <c r="Y15" i="182" s="1"/>
  <c r="Y120" i="182" a="1"/>
  <c r="Y120" i="182" s="1"/>
  <c r="Y76" i="182" a="1"/>
  <c r="Y76" i="182" s="1"/>
  <c r="Y92" i="182" a="1"/>
  <c r="Y92" i="182" s="1"/>
  <c r="Y129" i="182" a="1"/>
  <c r="Y129" i="182" s="1"/>
  <c r="Y238" i="182" a="1"/>
  <c r="Y238" i="182" s="1"/>
  <c r="Y160" i="182" a="1"/>
  <c r="Y160" i="182" s="1"/>
  <c r="Y176" i="182" a="1"/>
  <c r="Y176" i="182" s="1"/>
  <c r="Y302" i="182" a="1"/>
  <c r="Y302" i="182" s="1"/>
  <c r="Y260" i="182" a="1"/>
  <c r="Y260" i="182" s="1"/>
  <c r="Y254" i="182" a="1"/>
  <c r="Y254" i="182" s="1"/>
  <c r="Y261" i="182" a="1"/>
  <c r="Y261" i="182" s="1"/>
  <c r="Y27" i="182" a="1"/>
  <c r="Y27" i="182" s="1"/>
  <c r="Y141" i="182" a="1"/>
  <c r="Y141" i="182" s="1"/>
  <c r="Y103" i="182" a="1"/>
  <c r="Y103" i="182" s="1"/>
  <c r="Y209" i="182" a="1"/>
  <c r="Y209" i="182" s="1"/>
  <c r="Y208" i="182" a="1"/>
  <c r="Y208" i="182" s="1"/>
  <c r="Y307" i="182" a="1"/>
  <c r="Y307" i="182" s="1"/>
  <c r="Y197" i="182" a="1"/>
  <c r="Y197" i="182" s="1"/>
  <c r="Y280" i="182" a="1"/>
  <c r="Y280" i="182" s="1"/>
  <c r="Y274" i="182" a="1"/>
  <c r="Y274" i="182" s="1"/>
  <c r="Y281" i="182" a="1"/>
  <c r="Y281" i="182" s="1"/>
  <c r="Y51" i="182" a="1"/>
  <c r="Y51" i="182" s="1"/>
  <c r="Y112" i="182" a="1"/>
  <c r="Y112" i="182" s="1"/>
  <c r="Y25" i="182" a="1"/>
  <c r="Y25" i="182" s="1"/>
  <c r="Y37" i="182" a="1"/>
  <c r="Y37" i="182" s="1"/>
  <c r="Y4" i="182" a="1"/>
  <c r="Y4" i="182" s="1"/>
  <c r="Y111" i="182" a="1"/>
  <c r="Y111" i="182" s="1"/>
  <c r="Y283" i="182" a="1"/>
  <c r="Y283" i="182" s="1"/>
  <c r="Y83" i="182" a="1"/>
  <c r="Y83" i="182" s="1"/>
  <c r="Y159" i="182" a="1"/>
  <c r="Y159" i="182" s="1"/>
  <c r="Y108" i="182" a="1"/>
  <c r="Y108" i="182" s="1"/>
  <c r="Y248" i="182" a="1"/>
  <c r="Y248" i="182" s="1"/>
  <c r="Y232" i="182" a="1"/>
  <c r="Y232" i="182" s="1"/>
  <c r="Y303" i="182" a="1"/>
  <c r="Y303" i="182" s="1"/>
  <c r="Y202" i="182" a="1"/>
  <c r="Y202" i="182" s="1"/>
  <c r="Y285" i="182" a="1"/>
  <c r="Y285" i="182" s="1"/>
  <c r="Y279" i="182" a="1"/>
  <c r="Y279" i="182" s="1"/>
  <c r="Y286" i="182" a="1"/>
  <c r="Y286" i="182" s="1"/>
  <c r="AB3" i="181" a="1"/>
  <c r="AB3" i="181" s="1"/>
  <c r="AB61" i="181" a="1"/>
  <c r="AB61" i="181" s="1"/>
  <c r="AB58" i="181" a="1"/>
  <c r="AB58" i="181" s="1"/>
  <c r="AB37" i="181" a="1"/>
  <c r="AB37" i="181" s="1"/>
  <c r="AB44" i="181" a="1"/>
  <c r="AB44" i="181" s="1"/>
  <c r="AB74" i="181" a="1"/>
  <c r="AB74" i="181" s="1"/>
  <c r="AB99" i="181" a="1"/>
  <c r="AB99" i="181" s="1"/>
  <c r="AB176" i="181" a="1"/>
  <c r="AB176" i="181" s="1"/>
  <c r="AB291" i="181" a="1"/>
  <c r="AB291" i="181" s="1"/>
  <c r="AB247" i="181" a="1"/>
  <c r="AB247" i="181" s="1"/>
  <c r="AB309" i="181" a="1"/>
  <c r="AB309" i="181" s="1"/>
  <c r="AA99" i="181" a="1"/>
  <c r="AA99" i="181" s="1"/>
  <c r="AA82" i="181" a="1"/>
  <c r="AA82" i="181" s="1"/>
  <c r="AA75" i="181" a="1"/>
  <c r="AA75" i="181" s="1"/>
  <c r="AA45" i="181" a="1"/>
  <c r="AA45" i="181" s="1"/>
  <c r="AA266" i="181" a="1"/>
  <c r="AA266" i="181" s="1"/>
  <c r="AA66" i="181" a="1"/>
  <c r="AA66" i="181" s="1"/>
  <c r="AA311" i="181" a="1"/>
  <c r="AA311" i="181" s="1"/>
  <c r="AA253" i="181" a="1"/>
  <c r="AA253" i="181" s="1"/>
  <c r="AB21" i="181" a="1"/>
  <c r="AB21" i="181" s="1"/>
  <c r="AB20" i="181" a="1"/>
  <c r="AB20" i="181" s="1"/>
  <c r="AB146" i="181" a="1"/>
  <c r="AB146" i="181" s="1"/>
  <c r="AB52" i="181" a="1"/>
  <c r="AB52" i="181" s="1"/>
  <c r="AB96" i="181" a="1"/>
  <c r="AB96" i="181" s="1"/>
  <c r="AB81" i="181" a="1"/>
  <c r="AB81" i="181" s="1"/>
  <c r="AB163" i="181" a="1"/>
  <c r="AB163" i="181" s="1"/>
  <c r="AB209" i="181" a="1"/>
  <c r="AB209" i="181" s="1"/>
  <c r="AB207" i="181" a="1"/>
  <c r="AB207" i="181" s="1"/>
  <c r="AB252" i="181" a="1"/>
  <c r="AB252" i="181" s="1"/>
  <c r="AB319" i="181" a="1"/>
  <c r="AB319" i="181" s="1"/>
  <c r="AA154" i="181" a="1"/>
  <c r="AA154" i="181" s="1"/>
  <c r="AA87" i="181" a="1"/>
  <c r="AA87" i="181" s="1"/>
  <c r="AA80" i="181" a="1"/>
  <c r="AA80" i="181" s="1"/>
  <c r="AA70" i="181" a="1"/>
  <c r="AA70" i="181" s="1"/>
  <c r="AA280" i="181" a="1"/>
  <c r="AA280" i="181" s="1"/>
  <c r="AA76" i="181" a="1"/>
  <c r="AA76" i="181" s="1"/>
  <c r="AA178" i="181" a="1"/>
  <c r="AA178" i="181" s="1"/>
  <c r="AA268" i="181" a="1"/>
  <c r="AA268" i="181" s="1"/>
  <c r="AB26" i="181" a="1"/>
  <c r="AB26" i="181" s="1"/>
  <c r="AB57" i="181" a="1"/>
  <c r="AB57" i="181" s="1"/>
  <c r="AB84" i="181" a="1"/>
  <c r="AB84" i="181" s="1"/>
  <c r="AB118" i="181" a="1"/>
  <c r="AB118" i="181" s="1"/>
  <c r="AB172" i="181" a="1"/>
  <c r="AB172" i="181" s="1"/>
  <c r="AB188" i="181" a="1"/>
  <c r="AB188" i="181" s="1"/>
  <c r="AB212" i="181" a="1"/>
  <c r="AB212" i="181" s="1"/>
  <c r="AB110" i="181" a="1"/>
  <c r="AB110" i="181" s="1"/>
  <c r="AB210" i="181" a="1"/>
  <c r="AB210" i="181" s="1"/>
  <c r="AB262" i="181" a="1"/>
  <c r="AB262" i="181" s="1"/>
  <c r="AB324" i="181" a="1"/>
  <c r="AB324" i="181" s="1"/>
  <c r="AA205" i="181" a="1"/>
  <c r="AA205" i="181" s="1"/>
  <c r="AA15" i="181" a="1"/>
  <c r="AA15" i="181" s="1"/>
  <c r="AA94" i="181" a="1"/>
  <c r="AA94" i="181" s="1"/>
  <c r="AA102" i="181" a="1"/>
  <c r="AA102" i="181" s="1"/>
  <c r="AA197" i="181" a="1"/>
  <c r="AA197" i="181" s="1"/>
  <c r="AA86" i="181" a="1"/>
  <c r="AA86" i="181" s="1"/>
  <c r="AA183" i="181" a="1"/>
  <c r="AA183" i="181" s="1"/>
  <c r="AA278" i="181" a="1"/>
  <c r="AA278" i="181" s="1"/>
  <c r="AB68" i="181" a="1"/>
  <c r="AB68" i="181" s="1"/>
  <c r="AB25" i="181" a="1"/>
  <c r="AB25" i="181" s="1"/>
  <c r="AB134" i="181" a="1"/>
  <c r="AB134" i="181" s="1"/>
  <c r="AB184" i="181" a="1"/>
  <c r="AB184" i="181" s="1"/>
  <c r="AB246" i="181" a="1"/>
  <c r="AB246" i="181" s="1"/>
  <c r="AB195" i="181" a="1"/>
  <c r="AB195" i="181" s="1"/>
  <c r="AB251" i="181" a="1"/>
  <c r="AB251" i="181" s="1"/>
  <c r="AB129" i="181" a="1"/>
  <c r="AB129" i="181" s="1"/>
  <c r="AB221" i="181" a="1"/>
  <c r="AB221" i="181" s="1"/>
  <c r="AB287" i="181" a="1"/>
  <c r="AB287" i="181" s="1"/>
  <c r="AB329" i="181" a="1"/>
  <c r="AB329" i="181" s="1"/>
  <c r="AA33" i="181" a="1"/>
  <c r="AA33" i="181" s="1"/>
  <c r="AA55" i="181" a="1"/>
  <c r="AA55" i="181" s="1"/>
  <c r="AA160" i="181" a="1"/>
  <c r="AA160" i="181" s="1"/>
  <c r="AA106" i="181" a="1"/>
  <c r="AA106" i="181" s="1"/>
  <c r="AA217" i="181" a="1"/>
  <c r="AA217" i="181" s="1"/>
  <c r="AA96" i="181" a="1"/>
  <c r="AA96" i="181" s="1"/>
  <c r="AA198" i="181" a="1"/>
  <c r="AA198" i="181" s="1"/>
  <c r="AA288" i="181" a="1"/>
  <c r="AA288" i="181" s="1"/>
  <c r="AB73" i="181" a="1"/>
  <c r="AB73" i="181" s="1"/>
  <c r="AB131" i="181" a="1"/>
  <c r="AB131" i="181" s="1"/>
  <c r="AB41" i="181" a="1"/>
  <c r="AB41" i="181" s="1"/>
  <c r="AB162" i="181" a="1"/>
  <c r="AB162" i="181" s="1"/>
  <c r="AB40" i="181" a="1"/>
  <c r="AB40" i="181" s="1"/>
  <c r="AB213" i="181" a="1"/>
  <c r="AB213" i="181" s="1"/>
  <c r="AB263" i="181" a="1"/>
  <c r="AB263" i="181" s="1"/>
  <c r="AB161" i="181" a="1"/>
  <c r="AB161" i="181" s="1"/>
  <c r="AB283" i="181" a="1"/>
  <c r="AB283" i="181" s="1"/>
  <c r="AB312" i="181" a="1"/>
  <c r="AB312" i="181" s="1"/>
  <c r="AB318" i="181" a="1"/>
  <c r="AB318" i="181" s="1"/>
  <c r="AA216" i="181" a="1"/>
  <c r="AA216" i="181" s="1"/>
  <c r="AA19" i="181" a="1"/>
  <c r="AA19" i="181" s="1"/>
  <c r="AA212" i="181" a="1"/>
  <c r="AA212" i="181" s="1"/>
  <c r="AA112" i="181" a="1"/>
  <c r="AA112" i="181" s="1"/>
  <c r="AA135" i="181" a="1"/>
  <c r="AA135" i="181" s="1"/>
  <c r="AA108" i="181" a="1"/>
  <c r="AA108" i="181" s="1"/>
  <c r="AA208" i="181" a="1"/>
  <c r="AA208" i="181" s="1"/>
  <c r="AA298" i="181" a="1"/>
  <c r="AA298" i="181" s="1"/>
  <c r="AB139" i="181" a="1"/>
  <c r="AB139" i="181" s="1"/>
  <c r="AB76" i="181" a="1"/>
  <c r="AB76" i="181" s="1"/>
  <c r="AB125" i="181" a="1"/>
  <c r="AB125" i="181" s="1"/>
  <c r="AB282" i="181" a="1"/>
  <c r="AB282" i="181" s="1"/>
  <c r="AB72" i="181" a="1"/>
  <c r="AB72" i="181" s="1"/>
  <c r="AB266" i="181" a="1"/>
  <c r="AB266" i="181" s="1"/>
  <c r="AB276" i="181" a="1"/>
  <c r="AB276" i="181" s="1"/>
  <c r="AB248" i="181" a="1"/>
  <c r="AB248" i="181" s="1"/>
  <c r="AB327" i="181" a="1"/>
  <c r="AB327" i="181" s="1"/>
  <c r="AB307" i="181" a="1"/>
  <c r="AB307" i="181" s="1"/>
  <c r="AB323" i="181" a="1"/>
  <c r="AB323" i="181" s="1"/>
  <c r="AA8" i="181" a="1"/>
  <c r="AA8" i="181" s="1"/>
  <c r="AA95" i="181" a="1"/>
  <c r="AA95" i="181" s="1"/>
  <c r="AA85" i="181" a="1"/>
  <c r="AA85" i="181" s="1"/>
  <c r="AA125" i="181" a="1"/>
  <c r="AA125" i="181" s="1"/>
  <c r="AA144" i="181" a="1"/>
  <c r="AA144" i="181" s="1"/>
  <c r="AA222" i="181" a="1"/>
  <c r="AA222" i="181" s="1"/>
  <c r="AA218" i="181" a="1"/>
  <c r="AA218" i="181" s="1"/>
  <c r="AA318" i="181" a="1"/>
  <c r="AA318" i="181" s="1"/>
  <c r="AB39" i="181" a="1"/>
  <c r="AB39" i="181" s="1"/>
  <c r="AB54" i="181" a="1"/>
  <c r="AB54" i="181" s="1"/>
  <c r="AB104" i="181" a="1"/>
  <c r="AB104" i="181" s="1"/>
  <c r="AB217" i="181" a="1"/>
  <c r="AB217" i="181" s="1"/>
  <c r="AB77" i="181" a="1"/>
  <c r="AB77" i="181" s="1"/>
  <c r="AB130" i="181" a="1"/>
  <c r="AB130" i="181" s="1"/>
  <c r="AB290" i="181" a="1"/>
  <c r="AB290" i="181" s="1"/>
  <c r="AB219" i="181" a="1"/>
  <c r="AB219" i="181" s="1"/>
  <c r="AB170" i="181" a="1"/>
  <c r="AB170" i="181" s="1"/>
  <c r="AB315" i="181" a="1"/>
  <c r="AB315" i="181" s="1"/>
  <c r="AB333" i="181" a="1"/>
  <c r="AB333" i="181" s="1"/>
  <c r="AA221" i="181" a="1"/>
  <c r="AA221" i="181" s="1"/>
  <c r="AA159" i="181" a="1"/>
  <c r="AA159" i="181" s="1"/>
  <c r="AA132" i="181" a="1"/>
  <c r="AA132" i="181" s="1"/>
  <c r="AA153" i="181" a="1"/>
  <c r="AA153" i="181" s="1"/>
  <c r="AA169" i="181" a="1"/>
  <c r="AA169" i="181" s="1"/>
  <c r="AA305" i="181" a="1"/>
  <c r="AA305" i="181" s="1"/>
  <c r="AA320" i="181" a="1"/>
  <c r="AA320" i="181" s="1"/>
  <c r="AA328" i="181" a="1"/>
  <c r="AA328" i="181" s="1"/>
  <c r="AB12" i="181" a="1"/>
  <c r="AB12" i="181" s="1"/>
  <c r="AB17" i="181" a="1"/>
  <c r="AB17" i="181" s="1"/>
  <c r="AB199" i="181" a="1"/>
  <c r="AB199" i="181" s="1"/>
  <c r="AB258" i="181" a="1"/>
  <c r="AB258" i="181" s="1"/>
  <c r="AB87" i="181" a="1"/>
  <c r="AB87" i="181" s="1"/>
  <c r="AB203" i="181" a="1"/>
  <c r="AB203" i="181" s="1"/>
  <c r="AB322" i="181" a="1"/>
  <c r="AB322" i="181" s="1"/>
  <c r="AB237" i="181" a="1"/>
  <c r="AB237" i="181" s="1"/>
  <c r="AB173" i="181" a="1"/>
  <c r="AB173" i="181" s="1"/>
  <c r="AB332" i="181" a="1"/>
  <c r="AB332" i="181" s="1"/>
  <c r="AA111" i="181" a="1"/>
  <c r="AA111" i="181" s="1"/>
  <c r="AA122" i="181" a="1"/>
  <c r="AA122" i="181" s="1"/>
  <c r="AA40" i="181" a="1"/>
  <c r="AA40" i="181" s="1"/>
  <c r="AA176" i="181" a="1"/>
  <c r="AA176" i="181" s="1"/>
  <c r="AA255" i="181" a="1"/>
  <c r="AA255" i="181" s="1"/>
  <c r="AA182" i="181" a="1"/>
  <c r="AA182" i="181" s="1"/>
  <c r="AA116" i="181" a="1"/>
  <c r="AA116" i="181" s="1"/>
  <c r="AA315" i="181" a="1"/>
  <c r="AA315" i="181" s="1"/>
  <c r="AA232" i="181" a="1"/>
  <c r="AA232" i="181" s="1"/>
  <c r="AB2" i="181" a="1"/>
  <c r="AB2" i="181" s="1"/>
  <c r="W2" i="181" s="1"/>
  <c r="AB36" i="181" a="1"/>
  <c r="AB36" i="181" s="1"/>
  <c r="AB11" i="181" a="1"/>
  <c r="AB11" i="181" s="1"/>
  <c r="AB102" i="181" a="1"/>
  <c r="AB102" i="181" s="1"/>
  <c r="AB187" i="181" a="1"/>
  <c r="AB187" i="181" s="1"/>
  <c r="AB93" i="181" a="1"/>
  <c r="AB93" i="181" s="1"/>
  <c r="AB215" i="181" a="1"/>
  <c r="AB215" i="181" s="1"/>
  <c r="AB326" i="181" a="1"/>
  <c r="AB326" i="181" s="1"/>
  <c r="AB193" i="181" a="1"/>
  <c r="AB193" i="181" s="1"/>
  <c r="AB255" i="181" a="1"/>
  <c r="AB255" i="181" s="1"/>
  <c r="AA250" i="181" a="1"/>
  <c r="AA250" i="181" s="1"/>
  <c r="AA39" i="181" a="1"/>
  <c r="AA39" i="181" s="1"/>
  <c r="AA214" i="181" a="1"/>
  <c r="AA214" i="181" s="1"/>
  <c r="AA47" i="181" a="1"/>
  <c r="AA47" i="181" s="1"/>
  <c r="AA113" i="181" a="1"/>
  <c r="AA113" i="181" s="1"/>
  <c r="AA326" i="181" a="1"/>
  <c r="AA326" i="181" s="1"/>
  <c r="AA126" i="181" a="1"/>
  <c r="AA126" i="181" s="1"/>
  <c r="AA325" i="181" a="1"/>
  <c r="AA325" i="181" s="1"/>
  <c r="AA242" i="181" a="1"/>
  <c r="AA242" i="181" s="1"/>
  <c r="AB46" i="181" a="1"/>
  <c r="AB46" i="181" s="1"/>
  <c r="AB86" i="181" a="1"/>
  <c r="AB86" i="181" s="1"/>
  <c r="AB82" i="181" a="1"/>
  <c r="AB82" i="181" s="1"/>
  <c r="AB135" i="181" a="1"/>
  <c r="AB135" i="181" s="1"/>
  <c r="AB242" i="181" a="1"/>
  <c r="AB242" i="181" s="1"/>
  <c r="AB128" i="181" a="1"/>
  <c r="AB128" i="181" s="1"/>
  <c r="AB270" i="181" a="1"/>
  <c r="AB270" i="181" s="1"/>
  <c r="AB157" i="181" a="1"/>
  <c r="AB157" i="181" s="1"/>
  <c r="AB320" i="181" a="1"/>
  <c r="AB320" i="181" s="1"/>
  <c r="AB296" i="181" a="1"/>
  <c r="AB296" i="181" s="1"/>
  <c r="AA14" i="181" a="1"/>
  <c r="AA14" i="181" s="1"/>
  <c r="AA195" i="181" a="1"/>
  <c r="AA195" i="181" s="1"/>
  <c r="AA52" i="181" a="1"/>
  <c r="AA52" i="181" s="1"/>
  <c r="AA245" i="181" a="1"/>
  <c r="AA245" i="181" s="1"/>
  <c r="AA207" i="181" a="1"/>
  <c r="AA207" i="181" s="1"/>
  <c r="AA165" i="181" a="1"/>
  <c r="AA165" i="181" s="1"/>
  <c r="AA156" i="181" a="1"/>
  <c r="AA156" i="181" s="1"/>
  <c r="AA234" i="181" a="1"/>
  <c r="AA234" i="181" s="1"/>
  <c r="AA262" i="181" a="1"/>
  <c r="AA262" i="181" s="1"/>
  <c r="AB69" i="181" a="1"/>
  <c r="AB69" i="181" s="1"/>
  <c r="AB111" i="181" a="1"/>
  <c r="AB111" i="181" s="1"/>
  <c r="AB136" i="181" a="1"/>
  <c r="AB136" i="181" s="1"/>
  <c r="AB92" i="181" a="1"/>
  <c r="AB92" i="181" s="1"/>
  <c r="AB85" i="181" a="1"/>
  <c r="AB85" i="181" s="1"/>
  <c r="AB149" i="181" a="1"/>
  <c r="AB149" i="181" s="1"/>
  <c r="AB109" i="181" a="1"/>
  <c r="AB109" i="181" s="1"/>
  <c r="AB175" i="181" a="1"/>
  <c r="AB175" i="181" s="1"/>
  <c r="AB197" i="181" a="1"/>
  <c r="AB197" i="181" s="1"/>
  <c r="AB288" i="181" a="1"/>
  <c r="AB288" i="181" s="1"/>
  <c r="AA34" i="181" a="1"/>
  <c r="AA34" i="181" s="1"/>
  <c r="AA30" i="181" a="1"/>
  <c r="AA30" i="181" s="1"/>
  <c r="AA65" i="181" a="1"/>
  <c r="AA65" i="181" s="1"/>
  <c r="AA29" i="181" a="1"/>
  <c r="AA29" i="181" s="1"/>
  <c r="AA152" i="181" a="1"/>
  <c r="AA152" i="181" s="1"/>
  <c r="AA179" i="181" a="1"/>
  <c r="AA179" i="181" s="1"/>
  <c r="AA166" i="181" a="1"/>
  <c r="AA166" i="181" s="1"/>
  <c r="AA239" i="181" a="1"/>
  <c r="AA239" i="181" s="1"/>
  <c r="AA272" i="181" a="1"/>
  <c r="AA272" i="181" s="1"/>
  <c r="AB48" i="181" a="1"/>
  <c r="AB48" i="181" s="1"/>
  <c r="AB43" i="181" a="1"/>
  <c r="AB43" i="181" s="1"/>
  <c r="AB66" i="181" a="1"/>
  <c r="AB66" i="181" s="1"/>
  <c r="AB231" i="181" a="1"/>
  <c r="AB231" i="181" s="1"/>
  <c r="AB145" i="181" a="1"/>
  <c r="AB145" i="181" s="1"/>
  <c r="AB226" i="181" a="1"/>
  <c r="AB226" i="181" s="1"/>
  <c r="AB121" i="181" a="1"/>
  <c r="AB121" i="181" s="1"/>
  <c r="AB277" i="181" a="1"/>
  <c r="AB277" i="181" s="1"/>
  <c r="AB154" i="181" a="1"/>
  <c r="AB154" i="181" s="1"/>
  <c r="AB285" i="181" a="1"/>
  <c r="AB285" i="181" s="1"/>
  <c r="AB313" i="181" a="1"/>
  <c r="AB313" i="181" s="1"/>
  <c r="AA22" i="181" a="1"/>
  <c r="AA22" i="181" s="1"/>
  <c r="AA68" i="181" a="1"/>
  <c r="AA68" i="181" s="1"/>
  <c r="AA168" i="181" a="1"/>
  <c r="AA168" i="181" s="1"/>
  <c r="AA69" i="181" a="1"/>
  <c r="AA69" i="181" s="1"/>
  <c r="AA306" i="181" a="1"/>
  <c r="AA306" i="181" s="1"/>
  <c r="AA281" i="181" a="1"/>
  <c r="AA281" i="181" s="1"/>
  <c r="AA235" i="181" a="1"/>
  <c r="AA235" i="181" s="1"/>
  <c r="AA264" i="181" a="1"/>
  <c r="AA264" i="181" s="1"/>
  <c r="AA312" i="181" a="1"/>
  <c r="AA312" i="181" s="1"/>
  <c r="AB55" i="181" a="1"/>
  <c r="AB55" i="181" s="1"/>
  <c r="AB91" i="181" a="1"/>
  <c r="AB91" i="181" s="1"/>
  <c r="AB70" i="181" a="1"/>
  <c r="AB70" i="181" s="1"/>
  <c r="AB278" i="181" a="1"/>
  <c r="AB278" i="181" s="1"/>
  <c r="AB160" i="181" a="1"/>
  <c r="AB160" i="181" s="1"/>
  <c r="AB60" i="181" a="1"/>
  <c r="AB60" i="181" s="1"/>
  <c r="AB132" i="181" a="1"/>
  <c r="AB132" i="181" s="1"/>
  <c r="AB253" i="181" a="1"/>
  <c r="AB253" i="181" s="1"/>
  <c r="AB165" i="181" a="1"/>
  <c r="AB165" i="181" s="1"/>
  <c r="AB305" i="181" a="1"/>
  <c r="AB305" i="181" s="1"/>
  <c r="AB310" i="181" a="1"/>
  <c r="AB310" i="181" s="1"/>
  <c r="AA79" i="181" a="1"/>
  <c r="AA79" i="181" s="1"/>
  <c r="AA107" i="181" a="1"/>
  <c r="AA107" i="181" s="1"/>
  <c r="AA143" i="181" a="1"/>
  <c r="AA143" i="181" s="1"/>
  <c r="AA89" i="181" a="1"/>
  <c r="AA89" i="181" s="1"/>
  <c r="AA229" i="181" a="1"/>
  <c r="AA229" i="181" s="1"/>
  <c r="AA286" i="181" a="1"/>
  <c r="AA286" i="181" s="1"/>
  <c r="AA170" i="181" a="1"/>
  <c r="AA170" i="181" s="1"/>
  <c r="AA274" i="181" a="1"/>
  <c r="AA274" i="181" s="1"/>
  <c r="AA322" i="181" a="1"/>
  <c r="AA322" i="181" s="1"/>
  <c r="AA117" i="181" a="1"/>
  <c r="AA117" i="181" s="1"/>
  <c r="AA60" i="181" a="1"/>
  <c r="AA60" i="181" s="1"/>
  <c r="AA194" i="181" a="1"/>
  <c r="AA194" i="181" s="1"/>
  <c r="AA139" i="181" a="1"/>
  <c r="AA139" i="181" s="1"/>
  <c r="AA276" i="181" a="1"/>
  <c r="AA276" i="181" s="1"/>
  <c r="AA330" i="181" a="1"/>
  <c r="AA330" i="181" s="1"/>
  <c r="AA190" i="181" a="1"/>
  <c r="AA190" i="181" s="1"/>
  <c r="AA284" i="181" a="1"/>
  <c r="AA284" i="181" s="1"/>
  <c r="AA332" i="181" a="1"/>
  <c r="AA332" i="181" s="1"/>
  <c r="AB42" i="181" a="1"/>
  <c r="AB42" i="181" s="1"/>
  <c r="AB98" i="181" a="1"/>
  <c r="AB98" i="181" s="1"/>
  <c r="AB24" i="181" a="1"/>
  <c r="AB24" i="181" s="1"/>
  <c r="AB236" i="181" a="1"/>
  <c r="AB236" i="181" s="1"/>
  <c r="AB80" i="181" a="1"/>
  <c r="AB80" i="181" s="1"/>
  <c r="AB56" i="181" a="1"/>
  <c r="AB56" i="181" s="1"/>
  <c r="AB261" i="181" a="1"/>
  <c r="AB261" i="181" s="1"/>
  <c r="AB164" i="181" a="1"/>
  <c r="AB164" i="181" s="1"/>
  <c r="AB216" i="181" a="1"/>
  <c r="AB216" i="181" s="1"/>
  <c r="AB254" i="181" a="1"/>
  <c r="AB254" i="181" s="1"/>
  <c r="AB294" i="181" a="1"/>
  <c r="AB294" i="181" s="1"/>
  <c r="AA53" i="181" a="1"/>
  <c r="AA53" i="181" s="1"/>
  <c r="AA35" i="181" a="1"/>
  <c r="AA35" i="181" s="1"/>
  <c r="AA206" i="181" a="1"/>
  <c r="AA206" i="181" s="1"/>
  <c r="AA114" i="181" a="1"/>
  <c r="AA114" i="181" s="1"/>
  <c r="AA98" i="181" a="1"/>
  <c r="AA98" i="181" s="1"/>
  <c r="AA36" i="181" a="1"/>
  <c r="AA36" i="181" s="1"/>
  <c r="AA261" i="181" a="1"/>
  <c r="AA261" i="181" s="1"/>
  <c r="AA324" i="181" a="1"/>
  <c r="AA324" i="181" s="1"/>
  <c r="Y232" i="163" a="1"/>
  <c r="Y232" i="163" s="1"/>
  <c r="Y332" i="163" a="1"/>
  <c r="Y332" i="163" s="1"/>
  <c r="Y97" i="163" a="1"/>
  <c r="Y97" i="163" s="1"/>
  <c r="Y228" i="163" a="1"/>
  <c r="Y228" i="163" s="1"/>
  <c r="Y166" i="163" a="1"/>
  <c r="Y166" i="163" s="1"/>
  <c r="Y226" i="163" a="1"/>
  <c r="Y226" i="163" s="1"/>
  <c r="Y305" i="163" a="1"/>
  <c r="Y305" i="163" s="1"/>
  <c r="Y271" i="163" a="1"/>
  <c r="Y271" i="163" s="1"/>
  <c r="Y282" i="163" a="1"/>
  <c r="Y282" i="163" s="1"/>
  <c r="Y63" i="163" a="1"/>
  <c r="Y63" i="163" s="1"/>
  <c r="Y256" i="163" a="1"/>
  <c r="Y256" i="163" s="1"/>
  <c r="Y187" i="163" a="1"/>
  <c r="Y187" i="163" s="1"/>
  <c r="Y279" i="163" a="1"/>
  <c r="Y279" i="163" s="1"/>
  <c r="Y299" i="163" a="1"/>
  <c r="Y299" i="163" s="1"/>
  <c r="Y307" i="163" a="1"/>
  <c r="Y307" i="163" s="1"/>
  <c r="Y312" i="163" a="1"/>
  <c r="Y312" i="163" s="1"/>
  <c r="Y101" i="163" a="1"/>
  <c r="Y101" i="163" s="1"/>
  <c r="Y283" i="163" a="1"/>
  <c r="Y283" i="163" s="1"/>
  <c r="Y223" i="163" a="1"/>
  <c r="Y223" i="163" s="1"/>
  <c r="Y316" i="163" a="1"/>
  <c r="Y316" i="163" s="1"/>
  <c r="Y313" i="163" a="1"/>
  <c r="Y313" i="163" s="1"/>
  <c r="Y317" i="163" a="1"/>
  <c r="Y317" i="163" s="1"/>
  <c r="Y111" i="163" a="1"/>
  <c r="Y111" i="163" s="1"/>
  <c r="Y269" i="163" a="1"/>
  <c r="Y269" i="163" s="1"/>
  <c r="Y294" i="163" a="1"/>
  <c r="Y294" i="163" s="1"/>
  <c r="Y192" i="163" a="1"/>
  <c r="Y192" i="163" s="1"/>
  <c r="Y324" i="163" a="1"/>
  <c r="Y324" i="163" s="1"/>
  <c r="Z25" i="183" a="1"/>
  <c r="Z25" i="183" s="1"/>
  <c r="Z24" i="183" a="1"/>
  <c r="Z24" i="183" s="1"/>
  <c r="Z222" i="183" a="1"/>
  <c r="Z222" i="183" s="1"/>
  <c r="Z150" i="183" a="1"/>
  <c r="Z150" i="183" s="1"/>
  <c r="Z312" i="183" a="1"/>
  <c r="Z312" i="183" s="1"/>
  <c r="Z236" i="183" a="1"/>
  <c r="Z236" i="183" s="1"/>
  <c r="Z327" i="183" a="1"/>
  <c r="Z327" i="183" s="1"/>
  <c r="Z196" i="183" a="1"/>
  <c r="Z196" i="183" s="1"/>
  <c r="Z256" i="183" a="1"/>
  <c r="Z256" i="183" s="1"/>
  <c r="Z209" i="183" a="1"/>
  <c r="Z209" i="183" s="1"/>
  <c r="Z298" i="183" a="1"/>
  <c r="Z298" i="183" s="1"/>
  <c r="Z217" i="183" a="1"/>
  <c r="Z217" i="183" s="1"/>
  <c r="Z257" i="183" a="1"/>
  <c r="Z257" i="183" s="1"/>
  <c r="AC92" i="183" a="1"/>
  <c r="AC92" i="183" s="1"/>
  <c r="Z286" i="183" a="1"/>
  <c r="Z286" i="183" s="1"/>
  <c r="AC142" i="167" a="1"/>
  <c r="AC142" i="167" s="1"/>
  <c r="AC101" i="167" a="1"/>
  <c r="AC101" i="167" s="1"/>
  <c r="AC42" i="167" a="1"/>
  <c r="AC42" i="167" s="1"/>
  <c r="AC41" i="167" a="1"/>
  <c r="AC41" i="167" s="1"/>
  <c r="AB26" i="167" a="1"/>
  <c r="AB26" i="167" s="1"/>
  <c r="AB101" i="167" a="1"/>
  <c r="AB101" i="167" s="1"/>
  <c r="Z83" i="167" a="1"/>
  <c r="Z83" i="167" s="1"/>
  <c r="Z143" i="167" a="1"/>
  <c r="Z143" i="167" s="1"/>
  <c r="Z59" i="167" a="1"/>
  <c r="Z59" i="167" s="1"/>
  <c r="U1" i="167"/>
  <c r="Z179" i="167" a="1"/>
  <c r="Z179" i="167" s="1"/>
  <c r="Z56" i="167" a="1"/>
  <c r="Z56" i="167" s="1"/>
  <c r="Z42" i="167" a="1"/>
  <c r="Z42" i="167" s="1"/>
  <c r="Z25" i="167" a="1"/>
  <c r="Z25" i="167" s="1"/>
  <c r="Z16" i="167" a="1"/>
  <c r="Z16" i="167" s="1"/>
  <c r="Z104" i="167" a="1"/>
  <c r="Z104" i="167" s="1"/>
  <c r="AC139" i="169" a="1"/>
  <c r="AC139" i="169" s="1"/>
  <c r="AC181" i="169" a="1"/>
  <c r="AC181" i="169" s="1"/>
  <c r="AC245" i="169" a="1"/>
  <c r="AC245" i="169" s="1"/>
  <c r="AC210" i="169" a="1"/>
  <c r="AC210" i="169" s="1"/>
  <c r="AC67" i="169" a="1"/>
  <c r="AC67" i="169" s="1"/>
  <c r="AC21" i="169" a="1"/>
  <c r="AC21" i="169" s="1"/>
  <c r="AC203" i="169" a="1"/>
  <c r="AC203" i="169" s="1"/>
  <c r="AC51" i="169" a="1"/>
  <c r="AC51" i="169" s="1"/>
  <c r="AC135" i="169" a="1"/>
  <c r="AC135" i="169" s="1"/>
  <c r="AC194" i="169" a="1"/>
  <c r="AC194" i="169" s="1"/>
  <c r="AC262" i="169" a="1"/>
  <c r="AC262" i="169" s="1"/>
  <c r="AC244" i="169" a="1"/>
  <c r="AC244" i="169" s="1"/>
  <c r="AC323" i="169" a="1"/>
  <c r="AC323" i="169" s="1"/>
  <c r="AC279" i="169" a="1"/>
  <c r="AC279" i="169" s="1"/>
  <c r="AC319" i="169" a="1"/>
  <c r="AC319" i="169" s="1"/>
  <c r="AC162" i="169" a="1"/>
  <c r="AC162" i="169" s="1"/>
  <c r="AC56" i="169" a="1"/>
  <c r="AC56" i="169" s="1"/>
  <c r="AC9" i="169" a="1"/>
  <c r="AC9" i="169" s="1"/>
  <c r="AC31" i="169" a="1"/>
  <c r="AC31" i="169" s="1"/>
  <c r="AC84" i="169" a="1"/>
  <c r="AC84" i="169" s="1"/>
  <c r="AC32" i="169" a="1"/>
  <c r="AC32" i="169" s="1"/>
  <c r="AC234" i="169" a="1"/>
  <c r="AC234" i="169" s="1"/>
  <c r="AC78" i="169" a="1"/>
  <c r="AC78" i="169" s="1"/>
  <c r="AC169" i="169" a="1"/>
  <c r="AC169" i="169" s="1"/>
  <c r="AC213" i="169" a="1"/>
  <c r="AC213" i="169" s="1"/>
  <c r="AC211" i="169" a="1"/>
  <c r="AC211" i="169" s="1"/>
  <c r="AC258" i="169" a="1"/>
  <c r="AC258" i="169" s="1"/>
  <c r="AC332" i="169" a="1"/>
  <c r="AC332" i="169" s="1"/>
  <c r="AC293" i="169" a="1"/>
  <c r="AC293" i="169" s="1"/>
  <c r="AC324" i="169" a="1"/>
  <c r="AC324" i="169" s="1"/>
  <c r="AC218" i="169" a="1"/>
  <c r="AC218" i="169" s="1"/>
  <c r="AC64" i="169" a="1"/>
  <c r="AC64" i="169" s="1"/>
  <c r="AC34" i="169" a="1"/>
  <c r="AC34" i="169" s="1"/>
  <c r="AC43" i="169" a="1"/>
  <c r="AC43" i="169" s="1"/>
  <c r="AC99" i="169" a="1"/>
  <c r="AC99" i="169" s="1"/>
  <c r="AC173" i="169" a="1"/>
  <c r="AC173" i="169" s="1"/>
  <c r="AC200" i="169" a="1"/>
  <c r="AC200" i="169" s="1"/>
  <c r="AC85" i="169" a="1"/>
  <c r="AC85" i="169" s="1"/>
  <c r="AC205" i="169" a="1"/>
  <c r="AC205" i="169" s="1"/>
  <c r="AC127" i="169" a="1"/>
  <c r="AC127" i="169" s="1"/>
  <c r="AC246" i="169" a="1"/>
  <c r="AC246" i="169" s="1"/>
  <c r="AC321" i="169" a="1"/>
  <c r="AC321" i="169" s="1"/>
  <c r="AC313" i="169" a="1"/>
  <c r="AC313" i="169" s="1"/>
  <c r="AC318" i="169" a="1"/>
  <c r="AC318" i="169" s="1"/>
  <c r="AC329" i="169" a="1"/>
  <c r="AC329" i="169" s="1"/>
  <c r="AC148" i="169" a="1"/>
  <c r="AC148" i="169" s="1"/>
  <c r="AC206" i="169" a="1"/>
  <c r="AC206" i="169" s="1"/>
  <c r="AC73" i="169" a="1"/>
  <c r="AC73" i="169" s="1"/>
  <c r="AC57" i="169" a="1"/>
  <c r="AC57" i="169" s="1"/>
  <c r="AC66" i="169" a="1"/>
  <c r="AC66" i="169" s="1"/>
  <c r="AC106" i="169" a="1"/>
  <c r="AC106" i="169" s="1"/>
  <c r="AC215" i="169" a="1"/>
  <c r="AC215" i="169" s="1"/>
  <c r="AC225" i="169" a="1"/>
  <c r="AC225" i="169" s="1"/>
  <c r="AC108" i="169" a="1"/>
  <c r="AC108" i="169" s="1"/>
  <c r="AC260" i="169" a="1"/>
  <c r="AC260" i="169" s="1"/>
  <c r="AC132" i="169" a="1"/>
  <c r="AC132" i="169" s="1"/>
  <c r="AC224" i="169" a="1"/>
  <c r="AC224" i="169" s="1"/>
  <c r="AC296" i="169" a="1"/>
  <c r="AC296" i="169" s="1"/>
  <c r="AC316" i="169" a="1"/>
  <c r="AC316" i="169" s="1"/>
  <c r="AC275" i="169" a="1"/>
  <c r="AC275" i="169" s="1"/>
  <c r="AC333" i="169" a="1"/>
  <c r="AC333" i="169" s="1"/>
  <c r="AC63" i="169" a="1"/>
  <c r="AC63" i="169" s="1"/>
  <c r="AC15" i="169" a="1"/>
  <c r="AC15" i="169" s="1"/>
  <c r="AC256" i="169" a="1"/>
  <c r="AC256" i="169" s="1"/>
  <c r="AC146" i="169" a="1"/>
  <c r="AC146" i="169" s="1"/>
  <c r="AC18" i="169" a="1"/>
  <c r="AC18" i="169" s="1"/>
  <c r="AC183" i="169" a="1"/>
  <c r="AC183" i="169" s="1"/>
  <c r="AC110" i="169" a="1"/>
  <c r="AC110" i="169" s="1"/>
  <c r="AC145" i="169" a="1"/>
  <c r="AC145" i="169" s="1"/>
  <c r="AC223" i="169" a="1"/>
  <c r="AC223" i="169" s="1"/>
  <c r="AC138" i="169" a="1"/>
  <c r="AC138" i="169" s="1"/>
  <c r="AC152" i="169" a="1"/>
  <c r="AC152" i="169" s="1"/>
  <c r="AC263" i="169" a="1"/>
  <c r="AC263" i="169" s="1"/>
  <c r="AC202" i="169" a="1"/>
  <c r="AC202" i="169" s="1"/>
  <c r="AC264" i="169" a="1"/>
  <c r="AC264" i="169" s="1"/>
  <c r="AC295" i="169" a="1"/>
  <c r="AC295" i="169" s="1"/>
  <c r="AC171" i="169" a="1"/>
  <c r="AC171" i="169" s="1"/>
  <c r="AC44" i="169" a="1"/>
  <c r="AC44" i="169" s="1"/>
  <c r="AC124" i="169" a="1"/>
  <c r="AC124" i="169" s="1"/>
  <c r="AC86" i="169" a="1"/>
  <c r="AC86" i="169" s="1"/>
  <c r="AC12" i="169" a="1"/>
  <c r="AC12" i="169" s="1"/>
  <c r="AC52" i="169" a="1"/>
  <c r="AC52" i="169" s="1"/>
  <c r="AC81" i="169" a="1"/>
  <c r="AC81" i="169" s="1"/>
  <c r="AC188" i="169" a="1"/>
  <c r="AC188" i="169" s="1"/>
  <c r="AC163" i="169" a="1"/>
  <c r="AC163" i="169" s="1"/>
  <c r="AC240" i="169" a="1"/>
  <c r="AC240" i="169" s="1"/>
  <c r="AC166" i="169" a="1"/>
  <c r="AC166" i="169" s="1"/>
  <c r="AC165" i="169" a="1"/>
  <c r="AC165" i="169" s="1"/>
  <c r="AC267" i="169" a="1"/>
  <c r="AC267" i="169" s="1"/>
  <c r="AC212" i="169" a="1"/>
  <c r="AC212" i="169" s="1"/>
  <c r="AC306" i="169" a="1"/>
  <c r="AC306" i="169" s="1"/>
  <c r="AC305" i="169" a="1"/>
  <c r="AC305" i="169" s="1"/>
  <c r="AC25" i="169" a="1"/>
  <c r="AC25" i="169" s="1"/>
  <c r="AC116" i="169" a="1"/>
  <c r="AC116" i="169" s="1"/>
  <c r="AC233" i="169" a="1"/>
  <c r="AC233" i="169" s="1"/>
  <c r="X1" i="169"/>
  <c r="AC70" i="169" a="1"/>
  <c r="AC70" i="169" s="1"/>
  <c r="AC92" i="169" a="1"/>
  <c r="AC92" i="169" s="1"/>
  <c r="AC259" i="169" a="1"/>
  <c r="AC259" i="169" s="1"/>
  <c r="AC89" i="169" a="1"/>
  <c r="AC89" i="169" s="1"/>
  <c r="AC228" i="169" a="1"/>
  <c r="AC228" i="169" s="1"/>
  <c r="AC308" i="169" a="1"/>
  <c r="AC308" i="169" s="1"/>
  <c r="AC251" i="169" a="1"/>
  <c r="AC251" i="169" s="1"/>
  <c r="AC153" i="169" a="1"/>
  <c r="AC153" i="169" s="1"/>
  <c r="AC286" i="169" a="1"/>
  <c r="AC286" i="169" s="1"/>
  <c r="AC250" i="169" a="1"/>
  <c r="AC250" i="169" s="1"/>
  <c r="AC282" i="169" a="1"/>
  <c r="AC282" i="169" s="1"/>
  <c r="AC283" i="169" a="1"/>
  <c r="AC283" i="169" s="1"/>
  <c r="AC299" i="169" a="1"/>
  <c r="AC299" i="169" s="1"/>
  <c r="AC13" i="169" a="1"/>
  <c r="AC13" i="169" s="1"/>
  <c r="AC3" i="169" a="1"/>
  <c r="AC3" i="169" s="1"/>
  <c r="AC46" i="169" a="1"/>
  <c r="AC46" i="169" s="1"/>
  <c r="AC126" i="169" a="1"/>
  <c r="AC126" i="169" s="1"/>
  <c r="AC125" i="169" a="1"/>
  <c r="AC125" i="169" s="1"/>
  <c r="AC144" i="169" a="1"/>
  <c r="AC144" i="169" s="1"/>
  <c r="AC176" i="169" a="1"/>
  <c r="AC176" i="169" s="1"/>
  <c r="AC301" i="169" a="1"/>
  <c r="AC301" i="169" s="1"/>
  <c r="AC26" i="169" a="1"/>
  <c r="AC26" i="169" s="1"/>
  <c r="AC326" i="169" a="1"/>
  <c r="AC326" i="169" s="1"/>
  <c r="AC182" i="169" a="1"/>
  <c r="AC182" i="169" s="1"/>
  <c r="AC229" i="169" a="1"/>
  <c r="AC229" i="169" s="1"/>
  <c r="AC261" i="169" a="1"/>
  <c r="AC261" i="169" s="1"/>
  <c r="AC298" i="169" a="1"/>
  <c r="AC298" i="169" s="1"/>
  <c r="AC230" i="169" a="1"/>
  <c r="AC230" i="169" s="1"/>
  <c r="V25" i="33"/>
  <c r="V26" i="33"/>
  <c r="AF26" i="33"/>
  <c r="AK26" i="33"/>
  <c r="AG26" i="33"/>
  <c r="AH26" i="33"/>
  <c r="AN26" i="33"/>
  <c r="Y333" i="185" a="1"/>
  <c r="Y333" i="185" s="1"/>
  <c r="Y328" i="185" a="1"/>
  <c r="Y328" i="185" s="1"/>
  <c r="Y330" i="185" a="1"/>
  <c r="Y330" i="185" s="1"/>
  <c r="Y325" i="185" a="1"/>
  <c r="Y325" i="185" s="1"/>
  <c r="Y315" i="185" a="1"/>
  <c r="Y315" i="185" s="1"/>
  <c r="Y308" i="185" a="1"/>
  <c r="Y308" i="185" s="1"/>
  <c r="Y290" i="185" a="1"/>
  <c r="Y290" i="185" s="1"/>
  <c r="Y283" i="185" a="1"/>
  <c r="Y283" i="185" s="1"/>
  <c r="Y265" i="185" a="1"/>
  <c r="Y265" i="185" s="1"/>
  <c r="Y258" i="185" a="1"/>
  <c r="Y258" i="185" s="1"/>
  <c r="Y240" i="185" a="1"/>
  <c r="Y240" i="185" s="1"/>
  <c r="Y233" i="185" a="1"/>
  <c r="Y233" i="185" s="1"/>
  <c r="Y225" i="185" a="1"/>
  <c r="Y225" i="185" s="1"/>
  <c r="Y220" i="185" a="1"/>
  <c r="Y220" i="185" s="1"/>
  <c r="Y301" i="185" a="1"/>
  <c r="Y301" i="185" s="1"/>
  <c r="Y276" i="185" a="1"/>
  <c r="Y276" i="185" s="1"/>
  <c r="Y306" i="185" a="1"/>
  <c r="Y306" i="185" s="1"/>
  <c r="Y281" i="185" a="1"/>
  <c r="Y281" i="185" s="1"/>
  <c r="Y317" i="185" a="1"/>
  <c r="Y317" i="185" s="1"/>
  <c r="Y329" i="185" a="1"/>
  <c r="Y329" i="185" s="1"/>
  <c r="Y324" i="185" a="1"/>
  <c r="Y324" i="185" s="1"/>
  <c r="Y316" i="185" a="1"/>
  <c r="Y316" i="185" s="1"/>
  <c r="Y300" i="185" a="1"/>
  <c r="Y300" i="185" s="1"/>
  <c r="Y277" i="185" a="1"/>
  <c r="Y277" i="185" s="1"/>
  <c r="Y269" i="185" a="1"/>
  <c r="Y269" i="185" s="1"/>
  <c r="Y254" i="185" a="1"/>
  <c r="Y254" i="185" s="1"/>
  <c r="Y251" i="185" a="1"/>
  <c r="Y251" i="185" s="1"/>
  <c r="Y235" i="185" a="1"/>
  <c r="Y235" i="185" s="1"/>
  <c r="Y232" i="185" a="1"/>
  <c r="Y232" i="185" s="1"/>
  <c r="Y262" i="185" a="1"/>
  <c r="Y262" i="185" s="1"/>
  <c r="Y332" i="185" a="1"/>
  <c r="Y332" i="185" s="1"/>
  <c r="Y304" i="185" a="1"/>
  <c r="Y304" i="185" s="1"/>
  <c r="Y299" i="185" a="1"/>
  <c r="Y299" i="185" s="1"/>
  <c r="Y286" i="185" a="1"/>
  <c r="Y286" i="185" s="1"/>
  <c r="Y294" i="185" a="1"/>
  <c r="Y294" i="185" s="1"/>
  <c r="Y256" i="185" a="1"/>
  <c r="Y256" i="185" s="1"/>
  <c r="Y327" i="185" a="1"/>
  <c r="Y327" i="185" s="1"/>
  <c r="Y313" i="185" a="1"/>
  <c r="Y313" i="185" s="1"/>
  <c r="Y321" i="185" a="1"/>
  <c r="Y321" i="185" s="1"/>
  <c r="Y295" i="185" a="1"/>
  <c r="Y295" i="185" s="1"/>
  <c r="Y250" i="185" a="1"/>
  <c r="Y250" i="185" s="1"/>
  <c r="Y204" i="185" a="1"/>
  <c r="Y204" i="185" s="1"/>
  <c r="Y179" i="185" a="1"/>
  <c r="Y179" i="185" s="1"/>
  <c r="Y154" i="185" a="1"/>
  <c r="Y154" i="185" s="1"/>
  <c r="Y129" i="185" a="1"/>
  <c r="Y129" i="185" s="1"/>
  <c r="Y104" i="185" a="1"/>
  <c r="Y104" i="185" s="1"/>
  <c r="Y242" i="185" a="1"/>
  <c r="Y242" i="185" s="1"/>
  <c r="Y239" i="185" a="1"/>
  <c r="Y239" i="185" s="1"/>
  <c r="Y196" i="185" a="1"/>
  <c r="Y196" i="185" s="1"/>
  <c r="Y192" i="185" a="1"/>
  <c r="Y192" i="185" s="1"/>
  <c r="Y171" i="185" a="1"/>
  <c r="Y171" i="185" s="1"/>
  <c r="Y167" i="185" a="1"/>
  <c r="Y167" i="185" s="1"/>
  <c r="Y146" i="185" a="1"/>
  <c r="Y146" i="185" s="1"/>
  <c r="Y142" i="185" a="1"/>
  <c r="Y142" i="185" s="1"/>
  <c r="Y121" i="185" a="1"/>
  <c r="Y121" i="185" s="1"/>
  <c r="Y117" i="185" a="1"/>
  <c r="Y117" i="185" s="1"/>
  <c r="Y312" i="185" a="1"/>
  <c r="Y312" i="185" s="1"/>
  <c r="Y307" i="185" a="1"/>
  <c r="Y307" i="185" s="1"/>
  <c r="Y266" i="185" a="1"/>
  <c r="Y266" i="185" s="1"/>
  <c r="Y246" i="185" a="1"/>
  <c r="Y246" i="185" s="1"/>
  <c r="Y298" i="185" a="1"/>
  <c r="Y298" i="185" s="1"/>
  <c r="Y296" i="185" a="1"/>
  <c r="Y296" i="185" s="1"/>
  <c r="Y257" i="185" a="1"/>
  <c r="Y257" i="185" s="1"/>
  <c r="Y249" i="185" a="1"/>
  <c r="Y249" i="185" s="1"/>
  <c r="Y229" i="185" a="1"/>
  <c r="Y229" i="185" s="1"/>
  <c r="Y194" i="185" a="1"/>
  <c r="Y194" i="185" s="1"/>
  <c r="Y322" i="185" a="1"/>
  <c r="Y322" i="185" s="1"/>
  <c r="Y302" i="185" a="1"/>
  <c r="Y302" i="185" s="1"/>
  <c r="Y288" i="185" a="1"/>
  <c r="Y288" i="185" s="1"/>
  <c r="Y237" i="185" a="1"/>
  <c r="Y237" i="185" s="1"/>
  <c r="Y228" i="185" a="1"/>
  <c r="Y228" i="185" s="1"/>
  <c r="Y215" i="185" a="1"/>
  <c r="Y215" i="185" s="1"/>
  <c r="Y198" i="185" a="1"/>
  <c r="Y198" i="185" s="1"/>
  <c r="Y168" i="185" a="1"/>
  <c r="Y168" i="185" s="1"/>
  <c r="Y133" i="185" a="1"/>
  <c r="Y133" i="185" s="1"/>
  <c r="Y130" i="185" a="1"/>
  <c r="Y130" i="185" s="1"/>
  <c r="Y73" i="185" a="1"/>
  <c r="Y73" i="185" s="1"/>
  <c r="Y285" i="185" a="1"/>
  <c r="Y285" i="185" s="1"/>
  <c r="Y274" i="185" a="1"/>
  <c r="Y274" i="185" s="1"/>
  <c r="Y255" i="185" a="1"/>
  <c r="Y255" i="185" s="1"/>
  <c r="Y201" i="185" a="1"/>
  <c r="Y201" i="185" s="1"/>
  <c r="Y184" i="185" a="1"/>
  <c r="Y184" i="185" s="1"/>
  <c r="Y149" i="185" a="1"/>
  <c r="Y149" i="185" s="1"/>
  <c r="Y127" i="185" a="1"/>
  <c r="Y127" i="185" s="1"/>
  <c r="Y111" i="185" a="1"/>
  <c r="Y111" i="185" s="1"/>
  <c r="Y94" i="185" a="1"/>
  <c r="Y94" i="185" s="1"/>
  <c r="Y69" i="185" a="1"/>
  <c r="Y69" i="185" s="1"/>
  <c r="Y60" i="185" a="1"/>
  <c r="Y60" i="185" s="1"/>
  <c r="Y55" i="185" a="1"/>
  <c r="Y55" i="185" s="1"/>
  <c r="Y50" i="185" a="1"/>
  <c r="Y50" i="185" s="1"/>
  <c r="Y309" i="185" a="1"/>
  <c r="Y309" i="185" s="1"/>
  <c r="Y223" i="185" a="1"/>
  <c r="Y223" i="185" s="1"/>
  <c r="Y187" i="185" a="1"/>
  <c r="Y187" i="185" s="1"/>
  <c r="Y165" i="185" a="1"/>
  <c r="Y165" i="185" s="1"/>
  <c r="Y143" i="185" a="1"/>
  <c r="Y143" i="185" s="1"/>
  <c r="Y108" i="185" a="1"/>
  <c r="Y108" i="185" s="1"/>
  <c r="Y105" i="185" a="1"/>
  <c r="Y105" i="185" s="1"/>
  <c r="Y98" i="185" a="1"/>
  <c r="Y98" i="185" s="1"/>
  <c r="Y90" i="185" a="1"/>
  <c r="Y90" i="185" s="1"/>
  <c r="Y86" i="185" a="1"/>
  <c r="Y86" i="185" s="1"/>
  <c r="Y268" i="185" a="1"/>
  <c r="Y268" i="185" s="1"/>
  <c r="Y238" i="185" a="1"/>
  <c r="Y238" i="185" s="1"/>
  <c r="Y160" i="185" a="1"/>
  <c r="Y160" i="185" s="1"/>
  <c r="Y318" i="185" a="1"/>
  <c r="Y318" i="185" s="1"/>
  <c r="Y311" i="185" a="1"/>
  <c r="Y311" i="185" s="1"/>
  <c r="Y289" i="185" a="1"/>
  <c r="Y289" i="185" s="1"/>
  <c r="Y263" i="185" a="1"/>
  <c r="Y263" i="185" s="1"/>
  <c r="Y236" i="185" a="1"/>
  <c r="Y236" i="185" s="1"/>
  <c r="Y211" i="185" a="1"/>
  <c r="Y211" i="185" s="1"/>
  <c r="Y197" i="185" a="1"/>
  <c r="Y197" i="185" s="1"/>
  <c r="Y326" i="185" a="1"/>
  <c r="Y326" i="185" s="1"/>
  <c r="Y314" i="185" a="1"/>
  <c r="Y314" i="185" s="1"/>
  <c r="Y278" i="185" a="1"/>
  <c r="Y278" i="185" s="1"/>
  <c r="Y275" i="185" a="1"/>
  <c r="Y275" i="185" s="1"/>
  <c r="Y270" i="185" a="1"/>
  <c r="Y270" i="185" s="1"/>
  <c r="Y297" i="185" a="1"/>
  <c r="Y297" i="185" s="1"/>
  <c r="Y222" i="185" a="1"/>
  <c r="Y222" i="185" s="1"/>
  <c r="Y199" i="185" a="1"/>
  <c r="Y199" i="185" s="1"/>
  <c r="Y195" i="185" a="1"/>
  <c r="Y195" i="185" s="1"/>
  <c r="Y172" i="185" a="1"/>
  <c r="Y172" i="185" s="1"/>
  <c r="Y261" i="185" a="1"/>
  <c r="Y261" i="185" s="1"/>
  <c r="Y234" i="185" a="1"/>
  <c r="Y234" i="185" s="1"/>
  <c r="Y207" i="185" a="1"/>
  <c r="Y207" i="185" s="1"/>
  <c r="Y203" i="185" a="1"/>
  <c r="Y203" i="185" s="1"/>
  <c r="Y174" i="185" a="1"/>
  <c r="Y174" i="185" s="1"/>
  <c r="Y253" i="185" a="1"/>
  <c r="Y253" i="185" s="1"/>
  <c r="Y224" i="185" a="1"/>
  <c r="Y224" i="185" s="1"/>
  <c r="Y213" i="185" a="1"/>
  <c r="Y213" i="185" s="1"/>
  <c r="Y209" i="185" a="1"/>
  <c r="Y209" i="185" s="1"/>
  <c r="Y161" i="185" a="1"/>
  <c r="Y161" i="185" s="1"/>
  <c r="Y135" i="185" a="1"/>
  <c r="Y135" i="185" s="1"/>
  <c r="Y123" i="185" a="1"/>
  <c r="Y123" i="185" s="1"/>
  <c r="Y287" i="185" a="1"/>
  <c r="Y287" i="185" s="1"/>
  <c r="Y267" i="185" a="1"/>
  <c r="Y267" i="185" s="1"/>
  <c r="Y319" i="185" a="1"/>
  <c r="Y319" i="185" s="1"/>
  <c r="Y305" i="185" a="1"/>
  <c r="Y305" i="185" s="1"/>
  <c r="Y310" i="185" a="1"/>
  <c r="Y310" i="185" s="1"/>
  <c r="Y271" i="185" a="1"/>
  <c r="Y271" i="185" s="1"/>
  <c r="Y131" i="185" a="1"/>
  <c r="Y131" i="185" s="1"/>
  <c r="Y115" i="185" a="1"/>
  <c r="Y115" i="185" s="1"/>
  <c r="Y99" i="185" a="1"/>
  <c r="Y99" i="185" s="1"/>
  <c r="Y91" i="185" a="1"/>
  <c r="Y91" i="185" s="1"/>
  <c r="Y88" i="185" a="1"/>
  <c r="Y88" i="185" s="1"/>
  <c r="Y85" i="185" a="1"/>
  <c r="Y85" i="185" s="1"/>
  <c r="Y29" i="185" a="1"/>
  <c r="Y29" i="185" s="1"/>
  <c r="Y25" i="185" a="1"/>
  <c r="Y25" i="185" s="1"/>
  <c r="Y320" i="185" a="1"/>
  <c r="Y320" i="185" s="1"/>
  <c r="Y231" i="185" a="1"/>
  <c r="Y231" i="185" s="1"/>
  <c r="Y214" i="185" a="1"/>
  <c r="Y214" i="185" s="1"/>
  <c r="Y183" i="185" a="1"/>
  <c r="Y183" i="185" s="1"/>
  <c r="Y170" i="185" a="1"/>
  <c r="Y170" i="185" s="1"/>
  <c r="Y147" i="185" a="1"/>
  <c r="Y147" i="185" s="1"/>
  <c r="Y125" i="185" a="1"/>
  <c r="Y125" i="185" s="1"/>
  <c r="Y113" i="185" a="1"/>
  <c r="Y113" i="185" s="1"/>
  <c r="Y64" i="185" a="1"/>
  <c r="Y64" i="185" s="1"/>
  <c r="Y57" i="185" a="1"/>
  <c r="Y57" i="185" s="1"/>
  <c r="Y46" i="185" a="1"/>
  <c r="Y46" i="185" s="1"/>
  <c r="Y21" i="185" a="1"/>
  <c r="Y21" i="185" s="1"/>
  <c r="Y331" i="185" a="1"/>
  <c r="Y331" i="185" s="1"/>
  <c r="Y284" i="185" a="1"/>
  <c r="Y284" i="185" s="1"/>
  <c r="Y264" i="185" a="1"/>
  <c r="Y264" i="185" s="1"/>
  <c r="Y185" i="185" a="1"/>
  <c r="Y185" i="185" s="1"/>
  <c r="Y157" i="185" a="1"/>
  <c r="Y157" i="185" s="1"/>
  <c r="Y153" i="185" a="1"/>
  <c r="Y153" i="185" s="1"/>
  <c r="Y145" i="185" a="1"/>
  <c r="Y145" i="185" s="1"/>
  <c r="Y141" i="185" a="1"/>
  <c r="Y141" i="185" s="1"/>
  <c r="Y139" i="185" a="1"/>
  <c r="Y139" i="185" s="1"/>
  <c r="Y109" i="185" a="1"/>
  <c r="Y109" i="185" s="1"/>
  <c r="Y77" i="185" a="1"/>
  <c r="Y77" i="185" s="1"/>
  <c r="Y74" i="185" a="1"/>
  <c r="Y74" i="185" s="1"/>
  <c r="Y61" i="185" a="1"/>
  <c r="Y61" i="185" s="1"/>
  <c r="Y38" i="185" a="1"/>
  <c r="Y38" i="185" s="1"/>
  <c r="Y13" i="185" a="1"/>
  <c r="Y13" i="185" s="1"/>
  <c r="Y226" i="185" a="1"/>
  <c r="Y226" i="185" s="1"/>
  <c r="Y150" i="185" a="1"/>
  <c r="Y150" i="185" s="1"/>
  <c r="Y132" i="185" a="1"/>
  <c r="Y132" i="185" s="1"/>
  <c r="Y120" i="185" a="1"/>
  <c r="Y120" i="185" s="1"/>
  <c r="Y87" i="185" a="1"/>
  <c r="Y87" i="185" s="1"/>
  <c r="Y84" i="185" a="1"/>
  <c r="Y84" i="185" s="1"/>
  <c r="Y252" i="185" a="1"/>
  <c r="Y252" i="185" s="1"/>
  <c r="Y210" i="185" a="1"/>
  <c r="Y210" i="185" s="1"/>
  <c r="Y193" i="185" a="1"/>
  <c r="Y193" i="185" s="1"/>
  <c r="Y186" i="185" a="1"/>
  <c r="Y186" i="185" s="1"/>
  <c r="Y303" i="185" a="1"/>
  <c r="Y303" i="185" s="1"/>
  <c r="Y280" i="185" a="1"/>
  <c r="Y280" i="185" s="1"/>
  <c r="Y205" i="185" a="1"/>
  <c r="Y205" i="185" s="1"/>
  <c r="Y188" i="185" a="1"/>
  <c r="Y188" i="185" s="1"/>
  <c r="Y175" i="185" a="1"/>
  <c r="Y175" i="185" s="1"/>
  <c r="Y156" i="185" a="1"/>
  <c r="Y156" i="185" s="1"/>
  <c r="Y110" i="185" a="1"/>
  <c r="Y110" i="185" s="1"/>
  <c r="Y279" i="185" a="1"/>
  <c r="Y279" i="185" s="1"/>
  <c r="Y212" i="185" a="1"/>
  <c r="Y212" i="185" s="1"/>
  <c r="Y103" i="185" a="1"/>
  <c r="Y103" i="185" s="1"/>
  <c r="Y45" i="185" a="1"/>
  <c r="Y45" i="185" s="1"/>
  <c r="Y31" i="185" a="1"/>
  <c r="Y31" i="185" s="1"/>
  <c r="Y28" i="185" a="1"/>
  <c r="Y28" i="185" s="1"/>
  <c r="Y14" i="185" a="1"/>
  <c r="Y14" i="185" s="1"/>
  <c r="Y219" i="185" a="1"/>
  <c r="Y219" i="185" s="1"/>
  <c r="Y82" i="185" a="1"/>
  <c r="Y82" i="185" s="1"/>
  <c r="Y66" i="185" a="1"/>
  <c r="Y66" i="185" s="1"/>
  <c r="Y53" i="185" a="1"/>
  <c r="Y53" i="185" s="1"/>
  <c r="Y48" i="185" a="1"/>
  <c r="Y48" i="185" s="1"/>
  <c r="Y34" i="185" a="1"/>
  <c r="Y34" i="185" s="1"/>
  <c r="Y17" i="185" a="1"/>
  <c r="Y17" i="185" s="1"/>
  <c r="Y2" i="185" a="1"/>
  <c r="Y2" i="185" s="1"/>
  <c r="T2" i="185" s="1"/>
  <c r="Y208" i="185" a="1"/>
  <c r="Y208" i="185" s="1"/>
  <c r="Y158" i="185" a="1"/>
  <c r="Y158" i="185" s="1"/>
  <c r="Y155" i="185" a="1"/>
  <c r="Y155" i="185" s="1"/>
  <c r="Y128" i="185" a="1"/>
  <c r="Y128" i="185" s="1"/>
  <c r="Y56" i="185" a="1"/>
  <c r="Y56" i="185" s="1"/>
  <c r="Y51" i="185" a="1"/>
  <c r="Y51" i="185" s="1"/>
  <c r="Y20" i="185" a="1"/>
  <c r="Y20" i="185" s="1"/>
  <c r="Y162" i="185" a="1"/>
  <c r="Y162" i="185" s="1"/>
  <c r="Y159" i="185" a="1"/>
  <c r="Y159" i="185" s="1"/>
  <c r="Y89" i="185" a="1"/>
  <c r="Y89" i="185" s="1"/>
  <c r="Y72" i="185" a="1"/>
  <c r="Y72" i="185" s="1"/>
  <c r="Y65" i="185" a="1"/>
  <c r="Y65" i="185" s="1"/>
  <c r="Y52" i="185" a="1"/>
  <c r="Y52" i="185" s="1"/>
  <c r="Y41" i="185" a="1"/>
  <c r="Y41" i="185" s="1"/>
  <c r="Y30" i="185" a="1"/>
  <c r="Y30" i="185" s="1"/>
  <c r="Y27" i="185" a="1"/>
  <c r="Y27" i="185" s="1"/>
  <c r="Y24" i="185" a="1"/>
  <c r="Y24" i="185" s="1"/>
  <c r="Y273" i="185" a="1"/>
  <c r="Y273" i="185" s="1"/>
  <c r="Y189" i="185" a="1"/>
  <c r="Y189" i="185" s="1"/>
  <c r="Y151" i="185" a="1"/>
  <c r="Y151" i="185" s="1"/>
  <c r="Y124" i="185" a="1"/>
  <c r="Y124" i="185" s="1"/>
  <c r="Y95" i="185" a="1"/>
  <c r="Y95" i="185" s="1"/>
  <c r="Y93" i="185" a="1"/>
  <c r="Y93" i="185" s="1"/>
  <c r="Y81" i="185" a="1"/>
  <c r="Y81" i="185" s="1"/>
  <c r="Y79" i="185" a="1"/>
  <c r="Y79" i="185" s="1"/>
  <c r="Y47" i="185" a="1"/>
  <c r="Y47" i="185" s="1"/>
  <c r="Y293" i="185" a="1"/>
  <c r="Y293" i="185" s="1"/>
  <c r="Y206" i="185" a="1"/>
  <c r="Y206" i="185" s="1"/>
  <c r="Y140" i="185" a="1"/>
  <c r="Y140" i="185" s="1"/>
  <c r="Y116" i="185" a="1"/>
  <c r="Y116" i="185" s="1"/>
  <c r="Y97" i="185" a="1"/>
  <c r="Y97" i="185" s="1"/>
  <c r="Y102" i="185" a="1"/>
  <c r="Y102" i="185" s="1"/>
  <c r="Y71" i="185" a="1"/>
  <c r="Y71" i="185" s="1"/>
  <c r="Y35" i="185" a="1"/>
  <c r="Y35" i="185" s="1"/>
  <c r="Y112" i="185" a="1"/>
  <c r="Y112" i="185" s="1"/>
  <c r="Y230" i="185" a="1"/>
  <c r="Y230" i="185" s="1"/>
  <c r="Y218" i="185" a="1"/>
  <c r="Y218" i="185" s="1"/>
  <c r="Y76" i="185" a="1"/>
  <c r="Y76" i="185" s="1"/>
  <c r="Y37" i="185" a="1"/>
  <c r="Y37" i="185" s="1"/>
  <c r="Y33" i="185" a="1"/>
  <c r="Y33" i="185" s="1"/>
  <c r="Y6" i="185" a="1"/>
  <c r="Y6" i="185" s="1"/>
  <c r="Y244" i="185" a="1"/>
  <c r="Y244" i="185" s="1"/>
  <c r="Y59" i="185" a="1"/>
  <c r="Y59" i="185" s="1"/>
  <c r="Y43" i="185" a="1"/>
  <c r="Y43" i="185" s="1"/>
  <c r="Y39" i="185" a="1"/>
  <c r="Y39" i="185" s="1"/>
  <c r="Y243" i="185" a="1"/>
  <c r="Y243" i="185" s="1"/>
  <c r="Y202" i="185" a="1"/>
  <c r="Y202" i="185" s="1"/>
  <c r="Y166" i="185" a="1"/>
  <c r="Y166" i="185" s="1"/>
  <c r="Y10" i="185" a="1"/>
  <c r="Y10" i="185" s="1"/>
  <c r="Y4" i="185" a="1"/>
  <c r="Y4" i="185" s="1"/>
  <c r="Y217" i="185" a="1"/>
  <c r="Y217" i="185" s="1"/>
  <c r="Y178" i="185" a="1"/>
  <c r="Y178" i="185" s="1"/>
  <c r="Y78" i="185" a="1"/>
  <c r="Y78" i="185" s="1"/>
  <c r="Y54" i="185" a="1"/>
  <c r="Y54" i="185" s="1"/>
  <c r="Y12" i="185" a="1"/>
  <c r="Y12" i="185" s="1"/>
  <c r="Y8" i="185" a="1"/>
  <c r="Y8" i="185" s="1"/>
  <c r="Y323" i="185" a="1"/>
  <c r="Y323" i="185" s="1"/>
  <c r="Y282" i="185" a="1"/>
  <c r="Y282" i="185" s="1"/>
  <c r="Y137" i="185" a="1"/>
  <c r="Y137" i="185" s="1"/>
  <c r="Y107" i="185" a="1"/>
  <c r="Y107" i="185" s="1"/>
  <c r="Y40" i="185" a="1"/>
  <c r="Y40" i="185" s="1"/>
  <c r="Y36" i="185" a="1"/>
  <c r="Y36" i="185" s="1"/>
  <c r="Y9" i="185" a="1"/>
  <c r="Y9" i="185" s="1"/>
  <c r="Y3" i="185" a="1"/>
  <c r="Y3" i="185" s="1"/>
  <c r="Y248" i="185" a="1"/>
  <c r="Y248" i="185" s="1"/>
  <c r="Y5" i="185" a="1"/>
  <c r="Y5" i="185" s="1"/>
  <c r="Y247" i="185" a="1"/>
  <c r="Y247" i="185" s="1"/>
  <c r="Y176" i="185" a="1"/>
  <c r="Y176" i="185" s="1"/>
  <c r="Y164" i="185" a="1"/>
  <c r="Y164" i="185" s="1"/>
  <c r="Y152" i="185" a="1"/>
  <c r="Y152" i="185" s="1"/>
  <c r="Y114" i="185" a="1"/>
  <c r="Y114" i="185" s="1"/>
  <c r="Y42" i="185" a="1"/>
  <c r="Y42" i="185" s="1"/>
  <c r="Y7" i="185" a="1"/>
  <c r="Y7" i="185" s="1"/>
  <c r="Y67" i="185" a="1"/>
  <c r="Y67" i="185" s="1"/>
  <c r="Y62" i="185" a="1"/>
  <c r="Y62" i="185" s="1"/>
  <c r="Y23" i="185" a="1"/>
  <c r="Y23" i="185" s="1"/>
  <c r="Y19" i="185" a="1"/>
  <c r="Y19" i="185" s="1"/>
  <c r="T1" i="185"/>
  <c r="Y200" i="185" a="1"/>
  <c r="Y200" i="185" s="1"/>
  <c r="Y101" i="185" a="1"/>
  <c r="Y101" i="185" s="1"/>
  <c r="Y49" i="185" a="1"/>
  <c r="Y49" i="185" s="1"/>
  <c r="Y22" i="185" a="1"/>
  <c r="Y22" i="185" s="1"/>
  <c r="Y11" i="185" a="1"/>
  <c r="Y11" i="185" s="1"/>
  <c r="Y18" i="185" a="1"/>
  <c r="Y18" i="185" s="1"/>
  <c r="Y169" i="185" a="1"/>
  <c r="Y169" i="185" s="1"/>
  <c r="Y126" i="185" a="1"/>
  <c r="Y126" i="185" s="1"/>
  <c r="Y221" i="185" a="1"/>
  <c r="Y221" i="185" s="1"/>
  <c r="Y44" i="185" a="1"/>
  <c r="Y44" i="185" s="1"/>
  <c r="Y177" i="185" a="1"/>
  <c r="Y177" i="185" s="1"/>
  <c r="Y119" i="185" a="1"/>
  <c r="Y119" i="185" s="1"/>
  <c r="Y106" i="185" a="1"/>
  <c r="Y106" i="185" s="1"/>
  <c r="Y100" i="185" a="1"/>
  <c r="Y100" i="185" s="1"/>
  <c r="Y70" i="185" a="1"/>
  <c r="Y70" i="185" s="1"/>
  <c r="Y272" i="185" a="1"/>
  <c r="Y272" i="185" s="1"/>
  <c r="Y118" i="185" a="1"/>
  <c r="Y118" i="185" s="1"/>
  <c r="Y83" i="185" a="1"/>
  <c r="Y83" i="185" s="1"/>
  <c r="Y138" i="185" a="1"/>
  <c r="Y138" i="185" s="1"/>
  <c r="Y26" i="185" a="1"/>
  <c r="Y26" i="185" s="1"/>
  <c r="Y68" i="185" a="1"/>
  <c r="Y68" i="185" s="1"/>
  <c r="Y32" i="185" a="1"/>
  <c r="Y32" i="185" s="1"/>
  <c r="Y216" i="185" a="1"/>
  <c r="Y216" i="185" s="1"/>
  <c r="Y75" i="185" a="1"/>
  <c r="Y75" i="185" s="1"/>
  <c r="Y245" i="185" a="1"/>
  <c r="Y245" i="185" s="1"/>
  <c r="Y92" i="185" a="1"/>
  <c r="Y92" i="185" s="1"/>
  <c r="Y144" i="185" a="1"/>
  <c r="Y144" i="185" s="1"/>
  <c r="Y80" i="185" a="1"/>
  <c r="Y80" i="185" s="1"/>
  <c r="Y16" i="185" a="1"/>
  <c r="Y16" i="185" s="1"/>
  <c r="Y15" i="185" a="1"/>
  <c r="Y15" i="185" s="1"/>
  <c r="Y227" i="185" a="1"/>
  <c r="Y227" i="185" s="1"/>
  <c r="Y182" i="185" a="1"/>
  <c r="Y182" i="185" s="1"/>
  <c r="Y173" i="185" a="1"/>
  <c r="Y173" i="185" s="1"/>
  <c r="Y63" i="185" a="1"/>
  <c r="Y63" i="185" s="1"/>
  <c r="Y148" i="185" a="1"/>
  <c r="Y148" i="185" s="1"/>
  <c r="Y292" i="185" a="1"/>
  <c r="Y292" i="185" s="1"/>
  <c r="Y260" i="185" a="1"/>
  <c r="Y260" i="185" s="1"/>
  <c r="Y241" i="185" a="1"/>
  <c r="Y241" i="185" s="1"/>
  <c r="Y136" i="185" a="1"/>
  <c r="Y136" i="185" s="1"/>
  <c r="Y122" i="185" a="1"/>
  <c r="Y122" i="185" s="1"/>
  <c r="Y291" i="185" a="1"/>
  <c r="Y291" i="185" s="1"/>
  <c r="Y163" i="185" a="1"/>
  <c r="Y163" i="185" s="1"/>
  <c r="Y191" i="185" a="1"/>
  <c r="Y191" i="185" s="1"/>
  <c r="Y181" i="185" a="1"/>
  <c r="Y181" i="185" s="1"/>
  <c r="Y259" i="185" a="1"/>
  <c r="Y259" i="185" s="1"/>
  <c r="Y190" i="185" a="1"/>
  <c r="Y190" i="185" s="1"/>
  <c r="Y96" i="185" a="1"/>
  <c r="Y96" i="185" s="1"/>
  <c r="Y58" i="185" a="1"/>
  <c r="Y58" i="185" s="1"/>
  <c r="Y180" i="185" a="1"/>
  <c r="Y180" i="185" s="1"/>
  <c r="Y134" i="185" a="1"/>
  <c r="Y134" i="185" s="1"/>
  <c r="AB323" i="185" a="1"/>
  <c r="AB323" i="185" s="1"/>
  <c r="AB316" i="185" a="1"/>
  <c r="AB316" i="185" s="1"/>
  <c r="AB309" i="185" a="1"/>
  <c r="AB309" i="185" s="1"/>
  <c r="AB291" i="185" a="1"/>
  <c r="AB291" i="185" s="1"/>
  <c r="AB284" i="185" a="1"/>
  <c r="AB284" i="185" s="1"/>
  <c r="AB266" i="185" a="1"/>
  <c r="AB266" i="185" s="1"/>
  <c r="AB259" i="185" a="1"/>
  <c r="AB259" i="185" s="1"/>
  <c r="AB241" i="185" a="1"/>
  <c r="AB241" i="185" s="1"/>
  <c r="AB234" i="185" a="1"/>
  <c r="AB234" i="185" s="1"/>
  <c r="AB318" i="185" a="1"/>
  <c r="AB318" i="185" s="1"/>
  <c r="AB307" i="185" a="1"/>
  <c r="AB307" i="185" s="1"/>
  <c r="AB332" i="185" a="1"/>
  <c r="AB332" i="185" s="1"/>
  <c r="AB327" i="185" a="1"/>
  <c r="AB327" i="185" s="1"/>
  <c r="AB333" i="185" a="1"/>
  <c r="AB333" i="185" s="1"/>
  <c r="AB312" i="185" a="1"/>
  <c r="AB312" i="185" s="1"/>
  <c r="AB288" i="185" a="1"/>
  <c r="AB288" i="185" s="1"/>
  <c r="AB280" i="185" a="1"/>
  <c r="AB280" i="185" s="1"/>
  <c r="AB275" i="185" a="1"/>
  <c r="AB275" i="185" s="1"/>
  <c r="AB264" i="185" a="1"/>
  <c r="AB264" i="185" s="1"/>
  <c r="AB226" i="185" a="1"/>
  <c r="AB226" i="185" s="1"/>
  <c r="AB222" i="185" a="1"/>
  <c r="AB222" i="185" s="1"/>
  <c r="AB302" i="185" a="1"/>
  <c r="AB302" i="185" s="1"/>
  <c r="AB271" i="185" a="1"/>
  <c r="AB271" i="185" s="1"/>
  <c r="AB279" i="185" a="1"/>
  <c r="AB279" i="185" s="1"/>
  <c r="AB297" i="185" a="1"/>
  <c r="AB297" i="185" s="1"/>
  <c r="AB274" i="185" a="1"/>
  <c r="AB274" i="185" s="1"/>
  <c r="AB263" i="185" a="1"/>
  <c r="AB263" i="185" s="1"/>
  <c r="AB260" i="185" a="1"/>
  <c r="AB260" i="185" s="1"/>
  <c r="AB320" i="185" a="1"/>
  <c r="AB320" i="185" s="1"/>
  <c r="AB308" i="185" a="1"/>
  <c r="AB308" i="185" s="1"/>
  <c r="AB299" i="185" a="1"/>
  <c r="AB299" i="185" s="1"/>
  <c r="AB256" i="185" a="1"/>
  <c r="AB256" i="185" s="1"/>
  <c r="AB248" i="185" a="1"/>
  <c r="AB248" i="185" s="1"/>
  <c r="AB201" i="185" a="1"/>
  <c r="AB201" i="185" s="1"/>
  <c r="AB176" i="185" a="1"/>
  <c r="AB176" i="185" s="1"/>
  <c r="AB151" i="185" a="1"/>
  <c r="AB151" i="185" s="1"/>
  <c r="AB126" i="185" a="1"/>
  <c r="AB126" i="185" s="1"/>
  <c r="AB101" i="185" a="1"/>
  <c r="AB101" i="185" s="1"/>
  <c r="AB303" i="185" a="1"/>
  <c r="AB303" i="185" s="1"/>
  <c r="AB301" i="185" a="1"/>
  <c r="AB301" i="185" s="1"/>
  <c r="AB282" i="185" a="1"/>
  <c r="AB282" i="185" s="1"/>
  <c r="AB272" i="185" a="1"/>
  <c r="AB272" i="185" s="1"/>
  <c r="AB270" i="185" a="1"/>
  <c r="AB270" i="185" s="1"/>
  <c r="AB261" i="185" a="1"/>
  <c r="AB261" i="185" s="1"/>
  <c r="AB251" i="185" a="1"/>
  <c r="AB251" i="185" s="1"/>
  <c r="AB214" i="185" a="1"/>
  <c r="AB214" i="185" s="1"/>
  <c r="AB193" i="185" a="1"/>
  <c r="AB193" i="185" s="1"/>
  <c r="AB189" i="185" a="1"/>
  <c r="AB189" i="185" s="1"/>
  <c r="AB168" i="185" a="1"/>
  <c r="AB168" i="185" s="1"/>
  <c r="AB164" i="185" a="1"/>
  <c r="AB164" i="185" s="1"/>
  <c r="AB143" i="185" a="1"/>
  <c r="AB143" i="185" s="1"/>
  <c r="AB139" i="185" a="1"/>
  <c r="AB139" i="185" s="1"/>
  <c r="AB118" i="185" a="1"/>
  <c r="AB118" i="185" s="1"/>
  <c r="AB114" i="185" a="1"/>
  <c r="AB114" i="185" s="1"/>
  <c r="AB331" i="185" a="1"/>
  <c r="AB331" i="185" s="1"/>
  <c r="AB328" i="185" a="1"/>
  <c r="AB328" i="185" s="1"/>
  <c r="AB277" i="185" a="1"/>
  <c r="AB277" i="185" s="1"/>
  <c r="AB273" i="185" a="1"/>
  <c r="AB273" i="185" s="1"/>
  <c r="AB319" i="185" a="1"/>
  <c r="AB319" i="185" s="1"/>
  <c r="AB283" i="185" a="1"/>
  <c r="AB283" i="185" s="1"/>
  <c r="AB262" i="185" a="1"/>
  <c r="AB262" i="185" s="1"/>
  <c r="AB255" i="185" a="1"/>
  <c r="AB255" i="185" s="1"/>
  <c r="AB244" i="185" a="1"/>
  <c r="AB244" i="185" s="1"/>
  <c r="AB191" i="185" a="1"/>
  <c r="AB191" i="185" s="1"/>
  <c r="AB314" i="185" a="1"/>
  <c r="AB314" i="185" s="1"/>
  <c r="AB304" i="185" a="1"/>
  <c r="AB304" i="185" s="1"/>
  <c r="AB293" i="185" a="1"/>
  <c r="AB293" i="185" s="1"/>
  <c r="AB287" i="185" a="1"/>
  <c r="AB287" i="185" s="1"/>
  <c r="AB250" i="185" a="1"/>
  <c r="AB250" i="185" s="1"/>
  <c r="AB247" i="185" a="1"/>
  <c r="AB247" i="185" s="1"/>
  <c r="AB257" i="185" a="1"/>
  <c r="AB257" i="185" s="1"/>
  <c r="AB233" i="185" a="1"/>
  <c r="AB233" i="185" s="1"/>
  <c r="AB175" i="185" a="1"/>
  <c r="AB175" i="185" s="1"/>
  <c r="AB137" i="185" a="1"/>
  <c r="AB137" i="185" s="1"/>
  <c r="AB115" i="185" a="1"/>
  <c r="AB115" i="185" s="1"/>
  <c r="AB95" i="185" a="1"/>
  <c r="AB95" i="185" s="1"/>
  <c r="AB70" i="185" a="1"/>
  <c r="AB70" i="185" s="1"/>
  <c r="AB290" i="185" a="1"/>
  <c r="AB290" i="185" s="1"/>
  <c r="AB196" i="185" a="1"/>
  <c r="AB196" i="185" s="1"/>
  <c r="AB172" i="185" a="1"/>
  <c r="AB172" i="185" s="1"/>
  <c r="AB169" i="185" a="1"/>
  <c r="AB169" i="185" s="1"/>
  <c r="AB153" i="185" a="1"/>
  <c r="AB153" i="185" s="1"/>
  <c r="AB134" i="185" a="1"/>
  <c r="AB134" i="185" s="1"/>
  <c r="AB131" i="185" a="1"/>
  <c r="AB131" i="185" s="1"/>
  <c r="AB91" i="185" a="1"/>
  <c r="AB91" i="185" s="1"/>
  <c r="AB66" i="185" a="1"/>
  <c r="AB66" i="185" s="1"/>
  <c r="AB296" i="185" a="1"/>
  <c r="AB296" i="185" s="1"/>
  <c r="AB221" i="185" a="1"/>
  <c r="AB221" i="185" s="1"/>
  <c r="AB213" i="185" a="1"/>
  <c r="AB213" i="185" s="1"/>
  <c r="AB199" i="185" a="1"/>
  <c r="AB199" i="185" s="1"/>
  <c r="AB185" i="185" a="1"/>
  <c r="AB185" i="185" s="1"/>
  <c r="AB150" i="185" a="1"/>
  <c r="AB150" i="185" s="1"/>
  <c r="AB112" i="185" a="1"/>
  <c r="AB112" i="185" s="1"/>
  <c r="AB99" i="185" a="1"/>
  <c r="AB99" i="185" s="1"/>
  <c r="AB87" i="185" a="1"/>
  <c r="AB87" i="185" s="1"/>
  <c r="AB83" i="185" a="1"/>
  <c r="AB83" i="185" s="1"/>
  <c r="AB311" i="185" a="1"/>
  <c r="AB311" i="185" s="1"/>
  <c r="AB258" i="185" a="1"/>
  <c r="AB258" i="185" s="1"/>
  <c r="AB186" i="185" a="1"/>
  <c r="AB186" i="185" s="1"/>
  <c r="AB167" i="185" a="1"/>
  <c r="AB167" i="185" s="1"/>
  <c r="AB286" i="185" a="1"/>
  <c r="AB286" i="185" s="1"/>
  <c r="AB330" i="185" a="1"/>
  <c r="AB330" i="185" s="1"/>
  <c r="AB265" i="185" a="1"/>
  <c r="AB265" i="185" s="1"/>
  <c r="AB243" i="185" a="1"/>
  <c r="AB243" i="185" s="1"/>
  <c r="AB225" i="185" a="1"/>
  <c r="AB225" i="185" s="1"/>
  <c r="AB249" i="185" a="1"/>
  <c r="AB249" i="185" s="1"/>
  <c r="AB245" i="185" a="1"/>
  <c r="AB245" i="185" s="1"/>
  <c r="AB321" i="185" a="1"/>
  <c r="AB321" i="185" s="1"/>
  <c r="AB310" i="185" a="1"/>
  <c r="AB310" i="185" s="1"/>
  <c r="AB300" i="185" a="1"/>
  <c r="AB300" i="185" s="1"/>
  <c r="AB294" i="185" a="1"/>
  <c r="AB294" i="185" s="1"/>
  <c r="AB267" i="185" a="1"/>
  <c r="AB267" i="185" s="1"/>
  <c r="AB325" i="185" a="1"/>
  <c r="AB325" i="185" s="1"/>
  <c r="AB246" i="185" a="1"/>
  <c r="AB246" i="185" s="1"/>
  <c r="AB211" i="185" a="1"/>
  <c r="AB211" i="185" s="1"/>
  <c r="AB207" i="185" a="1"/>
  <c r="AB207" i="185" s="1"/>
  <c r="AB179" i="185" a="1"/>
  <c r="AB179" i="185" s="1"/>
  <c r="AB269" i="185" a="1"/>
  <c r="AB269" i="185" s="1"/>
  <c r="AB231" i="185" a="1"/>
  <c r="AB231" i="185" s="1"/>
  <c r="AB215" i="185" a="1"/>
  <c r="AB215" i="185" s="1"/>
  <c r="AB159" i="185" a="1"/>
  <c r="AB159" i="185" s="1"/>
  <c r="AB152" i="185" a="1"/>
  <c r="AB152" i="185" s="1"/>
  <c r="AB140" i="185" a="1"/>
  <c r="AB140" i="185" s="1"/>
  <c r="AB239" i="185" a="1"/>
  <c r="AB239" i="185" s="1"/>
  <c r="AB217" i="185" a="1"/>
  <c r="AB217" i="185" s="1"/>
  <c r="AB133" i="185" a="1"/>
  <c r="AB133" i="185" s="1"/>
  <c r="AB121" i="185" a="1"/>
  <c r="AB121" i="185" s="1"/>
  <c r="AB119" i="185" a="1"/>
  <c r="AB119" i="185" s="1"/>
  <c r="AB276" i="185" a="1"/>
  <c r="AB276" i="185" s="1"/>
  <c r="AB235" i="185" a="1"/>
  <c r="AB235" i="185" s="1"/>
  <c r="AB292" i="185" a="1"/>
  <c r="AB292" i="185" s="1"/>
  <c r="AB219" i="185" a="1"/>
  <c r="AB219" i="185" s="1"/>
  <c r="AB194" i="185" a="1"/>
  <c r="AB194" i="185" s="1"/>
  <c r="AB155" i="185" a="1"/>
  <c r="AB155" i="185" s="1"/>
  <c r="AB149" i="185" a="1"/>
  <c r="AB149" i="185" s="1"/>
  <c r="AB109" i="185" a="1"/>
  <c r="AB109" i="185" s="1"/>
  <c r="AB102" i="185" a="1"/>
  <c r="AB102" i="185" s="1"/>
  <c r="AB97" i="185" a="1"/>
  <c r="AB97" i="185" s="1"/>
  <c r="AB68" i="185" a="1"/>
  <c r="AB68" i="185" s="1"/>
  <c r="AB47" i="185" a="1"/>
  <c r="AB47" i="185" s="1"/>
  <c r="AB26" i="185" a="1"/>
  <c r="AB26" i="185" s="1"/>
  <c r="AB22" i="185" a="1"/>
  <c r="AB22" i="185" s="1"/>
  <c r="AB5" i="185" a="1"/>
  <c r="AB5" i="185" s="1"/>
  <c r="AB174" i="185" a="1"/>
  <c r="AB174" i="185" s="1"/>
  <c r="AB58" i="185" a="1"/>
  <c r="AB58" i="185" s="1"/>
  <c r="AB43" i="185" a="1"/>
  <c r="AB43" i="185" s="1"/>
  <c r="AB18" i="185" a="1"/>
  <c r="AB18" i="185" s="1"/>
  <c r="AB216" i="185" a="1"/>
  <c r="AB216" i="185" s="1"/>
  <c r="AB100" i="185" a="1"/>
  <c r="AB100" i="185" s="1"/>
  <c r="AB92" i="185" a="1"/>
  <c r="AB92" i="185" s="1"/>
  <c r="AB62" i="185" a="1"/>
  <c r="AB62" i="185" s="1"/>
  <c r="AB51" i="185" a="1"/>
  <c r="AB51" i="185" s="1"/>
  <c r="AB35" i="185" a="1"/>
  <c r="AB35" i="185" s="1"/>
  <c r="AB10" i="185" a="1"/>
  <c r="AB10" i="185" s="1"/>
  <c r="AB229" i="185" a="1"/>
  <c r="AB229" i="185" s="1"/>
  <c r="AB223" i="185" a="1"/>
  <c r="AB223" i="185" s="1"/>
  <c r="AB205" i="185" a="1"/>
  <c r="AB205" i="185" s="1"/>
  <c r="AB200" i="185" a="1"/>
  <c r="AB200" i="185" s="1"/>
  <c r="AB177" i="185" a="1"/>
  <c r="AB177" i="185" s="1"/>
  <c r="AB106" i="185" a="1"/>
  <c r="AB106" i="185" s="1"/>
  <c r="AB96" i="185" a="1"/>
  <c r="AB96" i="185" s="1"/>
  <c r="AB324" i="185" a="1"/>
  <c r="AB324" i="185" s="1"/>
  <c r="AB313" i="185" a="1"/>
  <c r="AB313" i="185" s="1"/>
  <c r="AB232" i="185" a="1"/>
  <c r="AB232" i="185" s="1"/>
  <c r="AB220" i="185" a="1"/>
  <c r="AB220" i="185" s="1"/>
  <c r="AB212" i="185" a="1"/>
  <c r="AB212" i="185" s="1"/>
  <c r="AB202" i="185" a="1"/>
  <c r="AB202" i="185" s="1"/>
  <c r="AB195" i="185" a="1"/>
  <c r="AB195" i="185" s="1"/>
  <c r="AB190" i="185" a="1"/>
  <c r="AB190" i="185" s="1"/>
  <c r="AB166" i="185" a="1"/>
  <c r="AB166" i="185" s="1"/>
  <c r="AB88" i="185" a="1"/>
  <c r="AB88" i="185" s="1"/>
  <c r="AB315" i="185" a="1"/>
  <c r="AB315" i="185" s="1"/>
  <c r="AB254" i="185" a="1"/>
  <c r="AB254" i="185" s="1"/>
  <c r="AB242" i="185" a="1"/>
  <c r="AB242" i="185" s="1"/>
  <c r="AB178" i="185" a="1"/>
  <c r="AB178" i="185" s="1"/>
  <c r="AB158" i="185" a="1"/>
  <c r="AB158" i="185" s="1"/>
  <c r="AB120" i="185" a="1"/>
  <c r="AB120" i="185" s="1"/>
  <c r="AB105" i="185" a="1"/>
  <c r="AB105" i="185" s="1"/>
  <c r="AB94" i="185" a="1"/>
  <c r="AB94" i="185" s="1"/>
  <c r="AB71" i="185" a="1"/>
  <c r="AB71" i="185" s="1"/>
  <c r="AB3" i="185" a="1"/>
  <c r="AB3" i="185" s="1"/>
  <c r="AB329" i="185" a="1"/>
  <c r="AB329" i="185" s="1"/>
  <c r="AB184" i="185" a="1"/>
  <c r="AB184" i="185" s="1"/>
  <c r="AB181" i="185" a="1"/>
  <c r="AB181" i="185" s="1"/>
  <c r="AB147" i="185" a="1"/>
  <c r="AB147" i="185" s="1"/>
  <c r="AB144" i="185" a="1"/>
  <c r="AB144" i="185" s="1"/>
  <c r="AB136" i="185" a="1"/>
  <c r="AB136" i="185" s="1"/>
  <c r="AB128" i="185" a="1"/>
  <c r="AB128" i="185" s="1"/>
  <c r="AB76" i="185" a="1"/>
  <c r="AB76" i="185" s="1"/>
  <c r="AB64" i="185" a="1"/>
  <c r="AB64" i="185" s="1"/>
  <c r="AB59" i="185" a="1"/>
  <c r="AB59" i="185" s="1"/>
  <c r="AB12" i="185" a="1"/>
  <c r="AB12" i="185" s="1"/>
  <c r="AB9" i="185" a="1"/>
  <c r="AB9" i="185" s="1"/>
  <c r="AB278" i="185" a="1"/>
  <c r="AB278" i="185" s="1"/>
  <c r="AB253" i="185" a="1"/>
  <c r="AB253" i="185" s="1"/>
  <c r="AB204" i="185" a="1"/>
  <c r="AB204" i="185" s="1"/>
  <c r="AB163" i="185" a="1"/>
  <c r="AB163" i="185" s="1"/>
  <c r="AB160" i="185" a="1"/>
  <c r="AB160" i="185" s="1"/>
  <c r="AB125" i="185" a="1"/>
  <c r="AB125" i="185" s="1"/>
  <c r="AB117" i="185" a="1"/>
  <c r="AB117" i="185" s="1"/>
  <c r="AB98" i="185" a="1"/>
  <c r="AB98" i="185" s="1"/>
  <c r="AB46" i="185" a="1"/>
  <c r="AB46" i="185" s="1"/>
  <c r="AB306" i="185" a="1"/>
  <c r="AB306" i="185" s="1"/>
  <c r="AB182" i="185" a="1"/>
  <c r="AB182" i="185" s="1"/>
  <c r="AB148" i="185" a="1"/>
  <c r="AB148" i="185" s="1"/>
  <c r="AB63" i="185" a="1"/>
  <c r="AB63" i="185" s="1"/>
  <c r="AB39" i="185" a="1"/>
  <c r="AB39" i="185" s="1"/>
  <c r="AB173" i="185" a="1"/>
  <c r="AB173" i="185" s="1"/>
  <c r="AB129" i="185" a="1"/>
  <c r="AB129" i="185" s="1"/>
  <c r="AB50" i="185" a="1"/>
  <c r="AB50" i="185" s="1"/>
  <c r="AB305" i="185" a="1"/>
  <c r="AB305" i="185" s="1"/>
  <c r="AB238" i="185" a="1"/>
  <c r="AB238" i="185" s="1"/>
  <c r="AB42" i="185" a="1"/>
  <c r="AB42" i="185" s="1"/>
  <c r="AB28" i="185" a="1"/>
  <c r="AB28" i="185" s="1"/>
  <c r="AB25" i="185" a="1"/>
  <c r="AB25" i="185" s="1"/>
  <c r="AB11" i="185" a="1"/>
  <c r="AB11" i="185" s="1"/>
  <c r="AB236" i="185" a="1"/>
  <c r="AB236" i="185" s="1"/>
  <c r="AB135" i="185" a="1"/>
  <c r="AB135" i="185" s="1"/>
  <c r="AB45" i="185" a="1"/>
  <c r="AB45" i="185" s="1"/>
  <c r="AB14" i="185" a="1"/>
  <c r="AB14" i="185" s="1"/>
  <c r="AB2" i="185" a="1"/>
  <c r="AB2" i="185" s="1"/>
  <c r="W2" i="185" s="1"/>
  <c r="AB289" i="185" a="1"/>
  <c r="AB289" i="185" s="1"/>
  <c r="AB192" i="185" a="1"/>
  <c r="AB192" i="185" s="1"/>
  <c r="AB73" i="185" a="1"/>
  <c r="AB73" i="185" s="1"/>
  <c r="AB197" i="185" a="1"/>
  <c r="AB197" i="185" s="1"/>
  <c r="AB183" i="185" a="1"/>
  <c r="AB183" i="185" s="1"/>
  <c r="AB81" i="185" a="1"/>
  <c r="AB81" i="185" s="1"/>
  <c r="AB54" i="185" a="1"/>
  <c r="AB54" i="185" s="1"/>
  <c r="AB187" i="185" a="1"/>
  <c r="AB187" i="185" s="1"/>
  <c r="AB170" i="185" a="1"/>
  <c r="AB170" i="185" s="1"/>
  <c r="AB162" i="185" a="1"/>
  <c r="AB162" i="185" s="1"/>
  <c r="AB154" i="185" a="1"/>
  <c r="AB154" i="185" s="1"/>
  <c r="AB127" i="185" a="1"/>
  <c r="AB127" i="185" s="1"/>
  <c r="AB16" i="185" a="1"/>
  <c r="AB16" i="185" s="1"/>
  <c r="AB252" i="185" a="1"/>
  <c r="AB252" i="185" s="1"/>
  <c r="AB228" i="185" a="1"/>
  <c r="AB228" i="185" s="1"/>
  <c r="AB138" i="185" a="1"/>
  <c r="AB138" i="185" s="1"/>
  <c r="AB123" i="185" a="1"/>
  <c r="AB123" i="185" s="1"/>
  <c r="AB78" i="185" a="1"/>
  <c r="AB78" i="185" s="1"/>
  <c r="AB61" i="185" a="1"/>
  <c r="AB61" i="185" s="1"/>
  <c r="AB49" i="185" a="1"/>
  <c r="AB49" i="185" s="1"/>
  <c r="AB24" i="185" a="1"/>
  <c r="AB24" i="185" s="1"/>
  <c r="AB20" i="185" a="1"/>
  <c r="AB20" i="185" s="1"/>
  <c r="AB326" i="185" a="1"/>
  <c r="AB326" i="185" s="1"/>
  <c r="AB146" i="185" a="1"/>
  <c r="AB146" i="185" s="1"/>
  <c r="AB108" i="185" a="1"/>
  <c r="AB108" i="185" s="1"/>
  <c r="AB89" i="185" a="1"/>
  <c r="AB89" i="185" s="1"/>
  <c r="AB317" i="185" a="1"/>
  <c r="AB317" i="185" s="1"/>
  <c r="AB298" i="185" a="1"/>
  <c r="AB298" i="185" s="1"/>
  <c r="AB268" i="185" a="1"/>
  <c r="AB268" i="185" s="1"/>
  <c r="AB156" i="185" a="1"/>
  <c r="AB156" i="185" s="1"/>
  <c r="AB110" i="185" a="1"/>
  <c r="AB110" i="185" s="1"/>
  <c r="AB103" i="185" a="1"/>
  <c r="AB103" i="185" s="1"/>
  <c r="AB67" i="185" a="1"/>
  <c r="AB67" i="185" s="1"/>
  <c r="AB60" i="185" a="1"/>
  <c r="AB60" i="185" s="1"/>
  <c r="AB48" i="185" a="1"/>
  <c r="AB48" i="185" s="1"/>
  <c r="AB13" i="185" a="1"/>
  <c r="AB13" i="185" s="1"/>
  <c r="AB85" i="185" a="1"/>
  <c r="AB85" i="185" s="1"/>
  <c r="AB77" i="185" a="1"/>
  <c r="AB77" i="185" s="1"/>
  <c r="AB19" i="185" a="1"/>
  <c r="AB19" i="185" s="1"/>
  <c r="AB17" i="185" a="1"/>
  <c r="AB17" i="185" s="1"/>
  <c r="AB209" i="185" a="1"/>
  <c r="AB209" i="185" s="1"/>
  <c r="AB180" i="185" a="1"/>
  <c r="AB180" i="185" s="1"/>
  <c r="AB55" i="185" a="1"/>
  <c r="AB55" i="185" s="1"/>
  <c r="AB27" i="185" a="1"/>
  <c r="AB27" i="185" s="1"/>
  <c r="AB23" i="185" a="1"/>
  <c r="AB23" i="185" s="1"/>
  <c r="AB21" i="185" a="1"/>
  <c r="AB21" i="185" s="1"/>
  <c r="W1" i="185"/>
  <c r="AB281" i="185" a="1"/>
  <c r="AB281" i="185" s="1"/>
  <c r="AB295" i="185" a="1"/>
  <c r="AB295" i="185" s="1"/>
  <c r="AB132" i="185" a="1"/>
  <c r="AB132" i="185" s="1"/>
  <c r="AB188" i="185" a="1"/>
  <c r="AB188" i="185" s="1"/>
  <c r="AB161" i="185" a="1"/>
  <c r="AB161" i="185" s="1"/>
  <c r="AB84" i="185" a="1"/>
  <c r="AB84" i="185" s="1"/>
  <c r="AB79" i="185" a="1"/>
  <c r="AB79" i="185" s="1"/>
  <c r="AB37" i="185" a="1"/>
  <c r="AB37" i="185" s="1"/>
  <c r="AB33" i="185" a="1"/>
  <c r="AB33" i="185" s="1"/>
  <c r="AB208" i="185" a="1"/>
  <c r="AB208" i="185" s="1"/>
  <c r="AB69" i="185" a="1"/>
  <c r="AB69" i="185" s="1"/>
  <c r="AB56" i="185" a="1"/>
  <c r="AB56" i="185" s="1"/>
  <c r="AB40" i="185" a="1"/>
  <c r="AB40" i="185" s="1"/>
  <c r="AB32" i="185" a="1"/>
  <c r="AB32" i="185" s="1"/>
  <c r="AB322" i="185" a="1"/>
  <c r="AB322" i="185" s="1"/>
  <c r="AB198" i="185" a="1"/>
  <c r="AB198" i="185" s="1"/>
  <c r="AB210" i="185" a="1"/>
  <c r="AB210" i="185" s="1"/>
  <c r="AB74" i="185" a="1"/>
  <c r="AB74" i="185" s="1"/>
  <c r="AB65" i="185" a="1"/>
  <c r="AB65" i="185" s="1"/>
  <c r="AB52" i="185" a="1"/>
  <c r="AB52" i="185" s="1"/>
  <c r="AB44" i="185" a="1"/>
  <c r="AB44" i="185" s="1"/>
  <c r="AB29" i="185" a="1"/>
  <c r="AB29" i="185" s="1"/>
  <c r="AB6" i="185" a="1"/>
  <c r="AB6" i="185" s="1"/>
  <c r="AB218" i="185" a="1"/>
  <c r="AB218" i="185" s="1"/>
  <c r="AB206" i="185" a="1"/>
  <c r="AB206" i="185" s="1"/>
  <c r="AB145" i="185" a="1"/>
  <c r="AB145" i="185" s="1"/>
  <c r="AB111" i="185" a="1"/>
  <c r="AB111" i="185" s="1"/>
  <c r="AB230" i="185" a="1"/>
  <c r="AB230" i="185" s="1"/>
  <c r="AB124" i="185" a="1"/>
  <c r="AB124" i="185" s="1"/>
  <c r="AB104" i="185" a="1"/>
  <c r="AB104" i="185" s="1"/>
  <c r="AB93" i="185" a="1"/>
  <c r="AB93" i="185" s="1"/>
  <c r="AB7" i="185" a="1"/>
  <c r="AB7" i="185" s="1"/>
  <c r="AB285" i="185" a="1"/>
  <c r="AB285" i="185" s="1"/>
  <c r="AB90" i="185" a="1"/>
  <c r="AB90" i="185" s="1"/>
  <c r="AB82" i="185" a="1"/>
  <c r="AB82" i="185" s="1"/>
  <c r="AB165" i="185" a="1"/>
  <c r="AB165" i="185" s="1"/>
  <c r="AB130" i="185" a="1"/>
  <c r="AB130" i="185" s="1"/>
  <c r="AB122" i="185" a="1"/>
  <c r="AB122" i="185" s="1"/>
  <c r="AB157" i="185" a="1"/>
  <c r="AB157" i="185" s="1"/>
  <c r="AB116" i="185" a="1"/>
  <c r="AB116" i="185" s="1"/>
  <c r="AB86" i="185" a="1"/>
  <c r="AB86" i="185" s="1"/>
  <c r="AB72" i="185" a="1"/>
  <c r="AB72" i="185" s="1"/>
  <c r="AB31" i="185" a="1"/>
  <c r="AB31" i="185" s="1"/>
  <c r="AB41" i="185" a="1"/>
  <c r="AB41" i="185" s="1"/>
  <c r="AB227" i="185" a="1"/>
  <c r="AB227" i="185" s="1"/>
  <c r="AB36" i="185" a="1"/>
  <c r="AB36" i="185" s="1"/>
  <c r="AB4" i="185" a="1"/>
  <c r="AB4" i="185" s="1"/>
  <c r="AB237" i="185" a="1"/>
  <c r="AB237" i="185" s="1"/>
  <c r="AB57" i="185" a="1"/>
  <c r="AB57" i="185" s="1"/>
  <c r="AB203" i="185" a="1"/>
  <c r="AB203" i="185" s="1"/>
  <c r="AB38" i="185" a="1"/>
  <c r="AB38" i="185" s="1"/>
  <c r="AB142" i="185" a="1"/>
  <c r="AB142" i="185" s="1"/>
  <c r="AB8" i="185" a="1"/>
  <c r="AB8" i="185" s="1"/>
  <c r="AB240" i="185" a="1"/>
  <c r="AB240" i="185" s="1"/>
  <c r="AB141" i="185" a="1"/>
  <c r="AB141" i="185" s="1"/>
  <c r="AB80" i="185" a="1"/>
  <c r="AB80" i="185" s="1"/>
  <c r="AB15" i="185" a="1"/>
  <c r="AB15" i="185" s="1"/>
  <c r="AB53" i="185" a="1"/>
  <c r="AB53" i="185" s="1"/>
  <c r="AB113" i="185" a="1"/>
  <c r="AB113" i="185" s="1"/>
  <c r="AB224" i="185" a="1"/>
  <c r="AB224" i="185" s="1"/>
  <c r="AB75" i="185" a="1"/>
  <c r="AB75" i="185" s="1"/>
  <c r="AB34" i="185" a="1"/>
  <c r="AB34" i="185" s="1"/>
  <c r="AB171" i="185" a="1"/>
  <c r="AB171" i="185" s="1"/>
  <c r="AB107" i="185" a="1"/>
  <c r="AB107" i="185" s="1"/>
  <c r="AB30" i="185" a="1"/>
  <c r="AB30" i="185" s="1"/>
  <c r="Z319" i="185" a="1"/>
  <c r="Z319" i="185" s="1"/>
  <c r="Z312" i="185" a="1"/>
  <c r="Z312" i="185" s="1"/>
  <c r="Z301" i="185" a="1"/>
  <c r="Z301" i="185" s="1"/>
  <c r="Z294" i="185" a="1"/>
  <c r="Z294" i="185" s="1"/>
  <c r="Z287" i="185" a="1"/>
  <c r="Z287" i="185" s="1"/>
  <c r="Z276" i="185" a="1"/>
  <c r="Z276" i="185" s="1"/>
  <c r="Z269" i="185" a="1"/>
  <c r="Z269" i="185" s="1"/>
  <c r="Z262" i="185" a="1"/>
  <c r="Z262" i="185" s="1"/>
  <c r="Z251" i="185" a="1"/>
  <c r="Z251" i="185" s="1"/>
  <c r="Z244" i="185" a="1"/>
  <c r="Z244" i="185" s="1"/>
  <c r="Z237" i="185" a="1"/>
  <c r="Z237" i="185" s="1"/>
  <c r="Z329" i="185" a="1"/>
  <c r="Z329" i="185" s="1"/>
  <c r="Z310" i="185" a="1"/>
  <c r="Z310" i="185" s="1"/>
  <c r="Z324" i="185" a="1"/>
  <c r="Z324" i="185" s="1"/>
  <c r="Z321" i="185" a="1"/>
  <c r="Z321" i="185" s="1"/>
  <c r="Z331" i="185" a="1"/>
  <c r="Z331" i="185" s="1"/>
  <c r="Z303" i="185" a="1"/>
  <c r="Z303" i="185" s="1"/>
  <c r="Z272" i="185" a="1"/>
  <c r="Z272" i="185" s="1"/>
  <c r="Z229" i="185" a="1"/>
  <c r="Z229" i="185" s="1"/>
  <c r="Z217" i="185" a="1"/>
  <c r="Z217" i="185" s="1"/>
  <c r="Z315" i="185" a="1"/>
  <c r="Z315" i="185" s="1"/>
  <c r="Z299" i="185" a="1"/>
  <c r="Z299" i="185" s="1"/>
  <c r="Z286" i="185" a="1"/>
  <c r="Z286" i="185" s="1"/>
  <c r="Z327" i="185" a="1"/>
  <c r="Z327" i="185" s="1"/>
  <c r="Z313" i="185" a="1"/>
  <c r="Z313" i="185" s="1"/>
  <c r="Z281" i="185" a="1"/>
  <c r="Z281" i="185" s="1"/>
  <c r="Z302" i="185" a="1"/>
  <c r="Z302" i="185" s="1"/>
  <c r="Z289" i="185" a="1"/>
  <c r="Z289" i="185" s="1"/>
  <c r="Z311" i="185" a="1"/>
  <c r="Z311" i="185" s="1"/>
  <c r="Z253" i="185" a="1"/>
  <c r="Z253" i="185" s="1"/>
  <c r="Z242" i="185" a="1"/>
  <c r="Z242" i="185" s="1"/>
  <c r="Z239" i="185" a="1"/>
  <c r="Z239" i="185" s="1"/>
  <c r="Z236" i="185" a="1"/>
  <c r="Z236" i="185" s="1"/>
  <c r="Z196" i="185" a="1"/>
  <c r="Z196" i="185" s="1"/>
  <c r="Z171" i="185" a="1"/>
  <c r="Z171" i="185" s="1"/>
  <c r="Z146" i="185" a="1"/>
  <c r="Z146" i="185" s="1"/>
  <c r="Z121" i="185" a="1"/>
  <c r="Z121" i="185" s="1"/>
  <c r="Z96" i="185" a="1"/>
  <c r="Z96" i="185" s="1"/>
  <c r="Z306" i="185" a="1"/>
  <c r="Z306" i="185" s="1"/>
  <c r="Z263" i="185" a="1"/>
  <c r="Z263" i="185" s="1"/>
  <c r="Z245" i="185" a="1"/>
  <c r="Z245" i="185" s="1"/>
  <c r="Z209" i="185" a="1"/>
  <c r="Z209" i="185" s="1"/>
  <c r="Z184" i="185" a="1"/>
  <c r="Z184" i="185" s="1"/>
  <c r="Z159" i="185" a="1"/>
  <c r="Z159" i="185" s="1"/>
  <c r="Z134" i="185" a="1"/>
  <c r="Z134" i="185" s="1"/>
  <c r="Z109" i="185" a="1"/>
  <c r="Z109" i="185" s="1"/>
  <c r="Z322" i="185" a="1"/>
  <c r="Z322" i="185" s="1"/>
  <c r="Z296" i="185" a="1"/>
  <c r="Z296" i="185" s="1"/>
  <c r="Z264" i="185" a="1"/>
  <c r="Z264" i="185" s="1"/>
  <c r="Z252" i="185" a="1"/>
  <c r="Z252" i="185" s="1"/>
  <c r="Z317" i="185" a="1"/>
  <c r="Z317" i="185" s="1"/>
  <c r="Z211" i="185" a="1"/>
  <c r="Z211" i="185" s="1"/>
  <c r="Z186" i="185" a="1"/>
  <c r="Z186" i="185" s="1"/>
  <c r="Z328" i="185" a="1"/>
  <c r="Z328" i="185" s="1"/>
  <c r="Z325" i="185" a="1"/>
  <c r="Z325" i="185" s="1"/>
  <c r="Z300" i="185" a="1"/>
  <c r="Z300" i="185" s="1"/>
  <c r="Z314" i="185" a="1"/>
  <c r="Z314" i="185" s="1"/>
  <c r="Z309" i="185" a="1"/>
  <c r="Z309" i="185" s="1"/>
  <c r="Z279" i="185" a="1"/>
  <c r="Z279" i="185" s="1"/>
  <c r="Z275" i="185" a="1"/>
  <c r="Z275" i="185" s="1"/>
  <c r="Z271" i="185" a="1"/>
  <c r="Z271" i="185" s="1"/>
  <c r="Z333" i="185" a="1"/>
  <c r="Z333" i="185" s="1"/>
  <c r="Z274" i="185" a="1"/>
  <c r="Z274" i="185" s="1"/>
  <c r="Z223" i="185" a="1"/>
  <c r="Z223" i="185" s="1"/>
  <c r="Z165" i="185" a="1"/>
  <c r="Z165" i="185" s="1"/>
  <c r="Z143" i="185" a="1"/>
  <c r="Z143" i="185" s="1"/>
  <c r="Z127" i="185" a="1"/>
  <c r="Z127" i="185" s="1"/>
  <c r="Z108" i="185" a="1"/>
  <c r="Z108" i="185" s="1"/>
  <c r="Z105" i="185" a="1"/>
  <c r="Z105" i="185" s="1"/>
  <c r="Z98" i="185" a="1"/>
  <c r="Z98" i="185" s="1"/>
  <c r="Z90" i="185" a="1"/>
  <c r="Z90" i="185" s="1"/>
  <c r="Z65" i="185" a="1"/>
  <c r="Z65" i="185" s="1"/>
  <c r="Z320" i="185" a="1"/>
  <c r="Z320" i="185" s="1"/>
  <c r="Z293" i="185" a="1"/>
  <c r="Z293" i="185" s="1"/>
  <c r="Z282" i="185" a="1"/>
  <c r="Z282" i="185" s="1"/>
  <c r="Z218" i="185" a="1"/>
  <c r="Z218" i="185" s="1"/>
  <c r="Z204" i="185" a="1"/>
  <c r="Z204" i="185" s="1"/>
  <c r="Z187" i="185" a="1"/>
  <c r="Z187" i="185" s="1"/>
  <c r="Z181" i="185" a="1"/>
  <c r="Z181" i="185" s="1"/>
  <c r="Z124" i="185" a="1"/>
  <c r="Z124" i="185" s="1"/>
  <c r="Z86" i="185" a="1"/>
  <c r="Z86" i="185" s="1"/>
  <c r="Z82" i="185" a="1"/>
  <c r="Z82" i="185" s="1"/>
  <c r="Z257" i="185" a="1"/>
  <c r="Z257" i="185" s="1"/>
  <c r="Z235" i="185" a="1"/>
  <c r="Z235" i="185" s="1"/>
  <c r="Z207" i="185" a="1"/>
  <c r="Z207" i="185" s="1"/>
  <c r="Z193" i="185" a="1"/>
  <c r="Z193" i="185" s="1"/>
  <c r="Z190" i="185" a="1"/>
  <c r="Z190" i="185" s="1"/>
  <c r="Z178" i="185" a="1"/>
  <c r="Z178" i="185" s="1"/>
  <c r="Z162" i="185" a="1"/>
  <c r="Z162" i="185" s="1"/>
  <c r="Z140" i="185" a="1"/>
  <c r="Z140" i="185" s="1"/>
  <c r="Z118" i="185" a="1"/>
  <c r="Z118" i="185" s="1"/>
  <c r="Z78" i="185" a="1"/>
  <c r="Z78" i="185" s="1"/>
  <c r="Z318" i="185" a="1"/>
  <c r="Z318" i="185" s="1"/>
  <c r="Z298" i="185" a="1"/>
  <c r="Z298" i="185" s="1"/>
  <c r="Z254" i="185" a="1"/>
  <c r="Z254" i="185" s="1"/>
  <c r="Z194" i="185" a="1"/>
  <c r="Z194" i="185" s="1"/>
  <c r="Z173" i="185" a="1"/>
  <c r="Z173" i="185" s="1"/>
  <c r="Z278" i="185" a="1"/>
  <c r="Z278" i="185" s="1"/>
  <c r="Z256" i="185" a="1"/>
  <c r="Z256" i="185" s="1"/>
  <c r="Z227" i="185" a="1"/>
  <c r="Z227" i="185" s="1"/>
  <c r="Z326" i="185" a="1"/>
  <c r="Z326" i="185" s="1"/>
  <c r="Z304" i="185" a="1"/>
  <c r="Z304" i="185" s="1"/>
  <c r="Z234" i="185" a="1"/>
  <c r="Z234" i="185" s="1"/>
  <c r="Z222" i="185" a="1"/>
  <c r="Z222" i="185" s="1"/>
  <c r="Z307" i="185" a="1"/>
  <c r="Z307" i="185" s="1"/>
  <c r="Z270" i="185" a="1"/>
  <c r="Z270" i="185" s="1"/>
  <c r="Z258" i="185" a="1"/>
  <c r="Z258" i="185" s="1"/>
  <c r="Z330" i="185" a="1"/>
  <c r="Z330" i="185" s="1"/>
  <c r="Z265" i="185" a="1"/>
  <c r="Z265" i="185" s="1"/>
  <c r="Z297" i="185" a="1"/>
  <c r="Z297" i="185" s="1"/>
  <c r="Z283" i="185" a="1"/>
  <c r="Z283" i="185" s="1"/>
  <c r="Z280" i="185" a="1"/>
  <c r="Z280" i="185" s="1"/>
  <c r="Z316" i="185" a="1"/>
  <c r="Z316" i="185" s="1"/>
  <c r="Z261" i="185" a="1"/>
  <c r="Z261" i="185" s="1"/>
  <c r="Z250" i="185" a="1"/>
  <c r="Z250" i="185" s="1"/>
  <c r="Z243" i="185" a="1"/>
  <c r="Z243" i="185" s="1"/>
  <c r="Z205" i="185" a="1"/>
  <c r="Z205" i="185" s="1"/>
  <c r="Z201" i="185" a="1"/>
  <c r="Z201" i="185" s="1"/>
  <c r="Z183" i="185" a="1"/>
  <c r="Z183" i="185" s="1"/>
  <c r="Z149" i="185" a="1"/>
  <c r="Z149" i="185" s="1"/>
  <c r="Z130" i="185" a="1"/>
  <c r="Z130" i="185" s="1"/>
  <c r="Z290" i="185" a="1"/>
  <c r="Z290" i="185" s="1"/>
  <c r="Z240" i="185" a="1"/>
  <c r="Z240" i="185" s="1"/>
  <c r="Z161" i="185" a="1"/>
  <c r="Z161" i="185" s="1"/>
  <c r="Z154" i="185" a="1"/>
  <c r="Z154" i="185" s="1"/>
  <c r="Z147" i="185" a="1"/>
  <c r="Z147" i="185" s="1"/>
  <c r="Z142" i="185" a="1"/>
  <c r="Z142" i="185" s="1"/>
  <c r="Z135" i="185" a="1"/>
  <c r="Z135" i="185" s="1"/>
  <c r="Z123" i="185" a="1"/>
  <c r="Z123" i="185" s="1"/>
  <c r="Z332" i="185" a="1"/>
  <c r="Z332" i="185" s="1"/>
  <c r="Z323" i="185" a="1"/>
  <c r="Z323" i="185" s="1"/>
  <c r="Z284" i="185" a="1"/>
  <c r="Z284" i="185" s="1"/>
  <c r="Z260" i="185" a="1"/>
  <c r="Z260" i="185" s="1"/>
  <c r="Z226" i="185" a="1"/>
  <c r="Z226" i="185" s="1"/>
  <c r="Z116" i="185" a="1"/>
  <c r="Z116" i="185" s="1"/>
  <c r="Z305" i="185" a="1"/>
  <c r="Z305" i="185" s="1"/>
  <c r="Z230" i="185" a="1"/>
  <c r="Z230" i="185" s="1"/>
  <c r="Z285" i="185" a="1"/>
  <c r="Z285" i="185" s="1"/>
  <c r="Z246" i="185" a="1"/>
  <c r="Z246" i="185" s="1"/>
  <c r="Z238" i="185" a="1"/>
  <c r="Z238" i="185" s="1"/>
  <c r="Z231" i="185" a="1"/>
  <c r="Z231" i="185" s="1"/>
  <c r="Z225" i="185" a="1"/>
  <c r="Z225" i="185" s="1"/>
  <c r="Z214" i="185" a="1"/>
  <c r="Z214" i="185" s="1"/>
  <c r="Z197" i="185" a="1"/>
  <c r="Z197" i="185" s="1"/>
  <c r="Z192" i="185" a="1"/>
  <c r="Z192" i="185" s="1"/>
  <c r="Z170" i="185" a="1"/>
  <c r="Z170" i="185" s="1"/>
  <c r="Z133" i="185" a="1"/>
  <c r="Z133" i="185" s="1"/>
  <c r="Z129" i="185" a="1"/>
  <c r="Z129" i="185" s="1"/>
  <c r="Z125" i="185" a="1"/>
  <c r="Z125" i="185" s="1"/>
  <c r="Z113" i="185" a="1"/>
  <c r="Z113" i="185" s="1"/>
  <c r="Z42" i="185" a="1"/>
  <c r="Z42" i="185" s="1"/>
  <c r="Z17" i="185" a="1"/>
  <c r="Z17" i="185" s="1"/>
  <c r="Z4" i="185" a="1"/>
  <c r="Z4" i="185" s="1"/>
  <c r="Z292" i="185" a="1"/>
  <c r="Z292" i="185" s="1"/>
  <c r="Z277" i="185" a="1"/>
  <c r="Z277" i="185" s="1"/>
  <c r="Z185" i="185" a="1"/>
  <c r="Z185" i="185" s="1"/>
  <c r="Z153" i="185" a="1"/>
  <c r="Z153" i="185" s="1"/>
  <c r="Z145" i="185" a="1"/>
  <c r="Z145" i="185" s="1"/>
  <c r="Z141" i="185" a="1"/>
  <c r="Z141" i="185" s="1"/>
  <c r="Z139" i="185" a="1"/>
  <c r="Z139" i="185" s="1"/>
  <c r="Z137" i="185" a="1"/>
  <c r="Z137" i="185" s="1"/>
  <c r="Z102" i="185" a="1"/>
  <c r="Z102" i="185" s="1"/>
  <c r="Z77" i="185" a="1"/>
  <c r="Z77" i="185" s="1"/>
  <c r="Z74" i="185" a="1"/>
  <c r="Z74" i="185" s="1"/>
  <c r="Z61" i="185" a="1"/>
  <c r="Z61" i="185" s="1"/>
  <c r="Z50" i="185" a="1"/>
  <c r="Z50" i="185" s="1"/>
  <c r="Z38" i="185" a="1"/>
  <c r="Z38" i="185" s="1"/>
  <c r="Z13" i="185" a="1"/>
  <c r="Z13" i="185" s="1"/>
  <c r="Z291" i="185" a="1"/>
  <c r="Z291" i="185" s="1"/>
  <c r="Z259" i="185" a="1"/>
  <c r="Z259" i="185" s="1"/>
  <c r="Z219" i="185" a="1"/>
  <c r="Z219" i="185" s="1"/>
  <c r="Z199" i="185" a="1"/>
  <c r="Z199" i="185" s="1"/>
  <c r="Z71" i="185" a="1"/>
  <c r="Z71" i="185" s="1"/>
  <c r="Z54" i="185" a="1"/>
  <c r="Z54" i="185" s="1"/>
  <c r="Z30" i="185" a="1"/>
  <c r="Z30" i="185" s="1"/>
  <c r="Z26" i="185" a="1"/>
  <c r="Z26" i="185" s="1"/>
  <c r="Z268" i="185" a="1"/>
  <c r="Z268" i="185" s="1"/>
  <c r="Z156" i="185" a="1"/>
  <c r="Z156" i="185" s="1"/>
  <c r="Z152" i="185" a="1"/>
  <c r="Z152" i="185" s="1"/>
  <c r="Z110" i="185" a="1"/>
  <c r="Z110" i="185" s="1"/>
  <c r="Z215" i="185" a="1"/>
  <c r="Z215" i="185" s="1"/>
  <c r="Z188" i="185" a="1"/>
  <c r="Z188" i="185" s="1"/>
  <c r="Z295" i="185" a="1"/>
  <c r="Z295" i="185" s="1"/>
  <c r="Z273" i="185" a="1"/>
  <c r="Z273" i="185" s="1"/>
  <c r="Z267" i="185" a="1"/>
  <c r="Z267" i="185" s="1"/>
  <c r="Z247" i="185" a="1"/>
  <c r="Z247" i="185" s="1"/>
  <c r="Z200" i="185" a="1"/>
  <c r="Z200" i="185" s="1"/>
  <c r="Z158" i="185" a="1"/>
  <c r="Z158" i="185" s="1"/>
  <c r="Z93" i="185" a="1"/>
  <c r="Z93" i="185" s="1"/>
  <c r="Z198" i="185" a="1"/>
  <c r="Z198" i="185" s="1"/>
  <c r="Z150" i="185" a="1"/>
  <c r="Z150" i="185" s="1"/>
  <c r="Z131" i="185" a="1"/>
  <c r="Z131" i="185" s="1"/>
  <c r="Z115" i="185" a="1"/>
  <c r="Z115" i="185" s="1"/>
  <c r="Z92" i="185" a="1"/>
  <c r="Z92" i="185" s="1"/>
  <c r="Z88" i="185" a="1"/>
  <c r="Z88" i="185" s="1"/>
  <c r="Z84" i="185" a="1"/>
  <c r="Z84" i="185" s="1"/>
  <c r="Z73" i="185" a="1"/>
  <c r="Z73" i="185" s="1"/>
  <c r="Z66" i="185" a="1"/>
  <c r="Z66" i="185" s="1"/>
  <c r="Z34" i="185" a="1"/>
  <c r="Z34" i="185" s="1"/>
  <c r="Z248" i="185" a="1"/>
  <c r="Z248" i="185" s="1"/>
  <c r="Z191" i="185" a="1"/>
  <c r="Z191" i="185" s="1"/>
  <c r="Z175" i="185" a="1"/>
  <c r="Z175" i="185" s="1"/>
  <c r="Z80" i="185" a="1"/>
  <c r="Z80" i="185" s="1"/>
  <c r="Z56" i="185" a="1"/>
  <c r="Z56" i="185" s="1"/>
  <c r="Z51" i="185" a="1"/>
  <c r="Z51" i="185" s="1"/>
  <c r="Z241" i="185" a="1"/>
  <c r="Z241" i="185" s="1"/>
  <c r="Z169" i="185" a="1"/>
  <c r="Z169" i="185" s="1"/>
  <c r="Z43" i="185" a="1"/>
  <c r="Z43" i="185" s="1"/>
  <c r="Z40" i="185" a="1"/>
  <c r="Z40" i="185" s="1"/>
  <c r="Z9" i="185" a="1"/>
  <c r="Z9" i="185" s="1"/>
  <c r="Z213" i="185" a="1"/>
  <c r="Z213" i="185" s="1"/>
  <c r="Z206" i="185" a="1"/>
  <c r="Z206" i="185" s="1"/>
  <c r="Z151" i="185" a="1"/>
  <c r="Z151" i="185" s="1"/>
  <c r="Z111" i="185" a="1"/>
  <c r="Z111" i="185" s="1"/>
  <c r="Z81" i="185" a="1"/>
  <c r="Z81" i="185" s="1"/>
  <c r="Z106" i="185" a="1"/>
  <c r="Z106" i="185" s="1"/>
  <c r="Z97" i="185" a="1"/>
  <c r="Z97" i="185" s="1"/>
  <c r="Z179" i="185" a="1"/>
  <c r="Z179" i="185" s="1"/>
  <c r="Z176" i="185" a="1"/>
  <c r="Z176" i="185" s="1"/>
  <c r="Z70" i="185" a="1"/>
  <c r="Z70" i="185" s="1"/>
  <c r="Z60" i="185" a="1"/>
  <c r="Z60" i="185" s="1"/>
  <c r="Z55" i="185" a="1"/>
  <c r="Z55" i="185" s="1"/>
  <c r="Z36" i="185" a="1"/>
  <c r="Z36" i="185" s="1"/>
  <c r="Z33" i="185" a="1"/>
  <c r="Z33" i="185" s="1"/>
  <c r="Z22" i="185" a="1"/>
  <c r="Z22" i="185" s="1"/>
  <c r="Z19" i="185" a="1"/>
  <c r="Z19" i="185" s="1"/>
  <c r="Z308" i="185" a="1"/>
  <c r="Z308" i="185" s="1"/>
  <c r="Z203" i="185" a="1"/>
  <c r="Z203" i="185" s="1"/>
  <c r="Z87" i="185" a="1"/>
  <c r="Z87" i="185" s="1"/>
  <c r="Z76" i="185" a="1"/>
  <c r="Z76" i="185" s="1"/>
  <c r="Z59" i="185" a="1"/>
  <c r="Z59" i="185" s="1"/>
  <c r="Z39" i="185" a="1"/>
  <c r="Z39" i="185" s="1"/>
  <c r="Z37" i="185" a="1"/>
  <c r="Z37" i="185" s="1"/>
  <c r="Z6" i="185" a="1"/>
  <c r="Z6" i="185" s="1"/>
  <c r="Z16" i="185" a="1"/>
  <c r="Z16" i="185" s="1"/>
  <c r="Z2" i="185" a="1"/>
  <c r="Z2" i="185" s="1"/>
  <c r="U2" i="185" s="1"/>
  <c r="Z166" i="185" a="1"/>
  <c r="Z166" i="185" s="1"/>
  <c r="Z112" i="185" a="1"/>
  <c r="Z112" i="185" s="1"/>
  <c r="Z52" i="185" a="1"/>
  <c r="Z52" i="185" s="1"/>
  <c r="Z202" i="185" a="1"/>
  <c r="Z202" i="185" s="1"/>
  <c r="Z41" i="185" a="1"/>
  <c r="Z41" i="185" s="1"/>
  <c r="Z12" i="185" a="1"/>
  <c r="Z12" i="185" s="1"/>
  <c r="Z10" i="185" a="1"/>
  <c r="Z10" i="185" s="1"/>
  <c r="Z8" i="185" a="1"/>
  <c r="Z8" i="185" s="1"/>
  <c r="Z288" i="185" a="1"/>
  <c r="Z288" i="185" s="1"/>
  <c r="Z212" i="185" a="1"/>
  <c r="Z212" i="185" s="1"/>
  <c r="Z18" i="185" a="1"/>
  <c r="Z18" i="185" s="1"/>
  <c r="Z14" i="185" a="1"/>
  <c r="Z14" i="185" s="1"/>
  <c r="Z174" i="185" a="1"/>
  <c r="Z174" i="185" s="1"/>
  <c r="Z119" i="185" a="1"/>
  <c r="Z119" i="185" s="1"/>
  <c r="Z68" i="185" a="1"/>
  <c r="Z68" i="185" s="1"/>
  <c r="Z47" i="185" a="1"/>
  <c r="Z47" i="185" s="1"/>
  <c r="Z45" i="185" a="1"/>
  <c r="Z45" i="185" s="1"/>
  <c r="Z210" i="185" a="1"/>
  <c r="Z210" i="185" s="1"/>
  <c r="Z195" i="185" a="1"/>
  <c r="Z195" i="185" s="1"/>
  <c r="Z164" i="185" a="1"/>
  <c r="Z164" i="185" s="1"/>
  <c r="Z160" i="185" a="1"/>
  <c r="Z160" i="185" s="1"/>
  <c r="Z114" i="185" a="1"/>
  <c r="Z114" i="185" s="1"/>
  <c r="Z7" i="185" a="1"/>
  <c r="Z7" i="185" s="1"/>
  <c r="Z3" i="185" a="1"/>
  <c r="Z3" i="185" s="1"/>
  <c r="Z220" i="185" a="1"/>
  <c r="Z220" i="185" s="1"/>
  <c r="Z172" i="185" a="1"/>
  <c r="Z172" i="185" s="1"/>
  <c r="Z94" i="185" a="1"/>
  <c r="Z94" i="185" s="1"/>
  <c r="Z11" i="185" a="1"/>
  <c r="Z11" i="185" s="1"/>
  <c r="Z15" i="185" a="1"/>
  <c r="Z15" i="185" s="1"/>
  <c r="Z232" i="185" a="1"/>
  <c r="Z232" i="185" s="1"/>
  <c r="Z168" i="185" a="1"/>
  <c r="Z168" i="185" s="1"/>
  <c r="Z148" i="185" a="1"/>
  <c r="Z148" i="185" s="1"/>
  <c r="Z100" i="185" a="1"/>
  <c r="Z100" i="185" s="1"/>
  <c r="Z72" i="185" a="1"/>
  <c r="Z72" i="185" s="1"/>
  <c r="Z53" i="185" a="1"/>
  <c r="Z53" i="185" s="1"/>
  <c r="Z46" i="185" a="1"/>
  <c r="Z46" i="185" s="1"/>
  <c r="Z44" i="185" a="1"/>
  <c r="Z44" i="185" s="1"/>
  <c r="Z180" i="185" a="1"/>
  <c r="Z180" i="185" s="1"/>
  <c r="Z189" i="185" a="1"/>
  <c r="Z189" i="185" s="1"/>
  <c r="Z163" i="185" a="1"/>
  <c r="Z163" i="185" s="1"/>
  <c r="Z155" i="185" a="1"/>
  <c r="Z155" i="185" s="1"/>
  <c r="Z136" i="185" a="1"/>
  <c r="Z136" i="185" s="1"/>
  <c r="Z128" i="185" a="1"/>
  <c r="Z128" i="185" s="1"/>
  <c r="Z85" i="185" a="1"/>
  <c r="Z85" i="185" s="1"/>
  <c r="Z21" i="185" a="1"/>
  <c r="Z21" i="185" s="1"/>
  <c r="Z255" i="185" a="1"/>
  <c r="Z255" i="185" s="1"/>
  <c r="Z120" i="185" a="1"/>
  <c r="Z120" i="185" s="1"/>
  <c r="Z221" i="185" a="1"/>
  <c r="Z221" i="185" s="1"/>
  <c r="Z208" i="185" a="1"/>
  <c r="Z208" i="185" s="1"/>
  <c r="Z177" i="185" a="1"/>
  <c r="Z177" i="185" s="1"/>
  <c r="Z132" i="185" a="1"/>
  <c r="Z132" i="185" s="1"/>
  <c r="Z69" i="185" a="1"/>
  <c r="Z69" i="185" s="1"/>
  <c r="Z126" i="185" a="1"/>
  <c r="Z126" i="185" s="1"/>
  <c r="Z89" i="185" a="1"/>
  <c r="Z89" i="185" s="1"/>
  <c r="Z79" i="185" a="1"/>
  <c r="Z79" i="185" s="1"/>
  <c r="Z57" i="185" a="1"/>
  <c r="Z57" i="185" s="1"/>
  <c r="Z48" i="185" a="1"/>
  <c r="Z48" i="185" s="1"/>
  <c r="Z29" i="185" a="1"/>
  <c r="Z29" i="185" s="1"/>
  <c r="Z233" i="185" a="1"/>
  <c r="Z233" i="185" s="1"/>
  <c r="Z83" i="185" a="1"/>
  <c r="Z83" i="185" s="1"/>
  <c r="Z249" i="185" a="1"/>
  <c r="Z249" i="185" s="1"/>
  <c r="Z138" i="185" a="1"/>
  <c r="Z138" i="185" s="1"/>
  <c r="Z99" i="185" a="1"/>
  <c r="Z99" i="185" s="1"/>
  <c r="Z25" i="185" a="1"/>
  <c r="Z25" i="185" s="1"/>
  <c r="Z32" i="185" a="1"/>
  <c r="Z32" i="185" s="1"/>
  <c r="Z167" i="185" a="1"/>
  <c r="Z167" i="185" s="1"/>
  <c r="Z117" i="185" a="1"/>
  <c r="Z117" i="185" s="1"/>
  <c r="Z64" i="185" a="1"/>
  <c r="Z64" i="185" s="1"/>
  <c r="Z28" i="185" a="1"/>
  <c r="Z28" i="185" s="1"/>
  <c r="Z216" i="185" a="1"/>
  <c r="Z216" i="185" s="1"/>
  <c r="Z103" i="185" a="1"/>
  <c r="Z103" i="185" s="1"/>
  <c r="Z228" i="185" a="1"/>
  <c r="Z228" i="185" s="1"/>
  <c r="Z144" i="185" a="1"/>
  <c r="Z144" i="185" s="1"/>
  <c r="Z104" i="185" a="1"/>
  <c r="Z104" i="185" s="1"/>
  <c r="Z24" i="185" a="1"/>
  <c r="Z24" i="185" s="1"/>
  <c r="Z20" i="185" a="1"/>
  <c r="Z20" i="185" s="1"/>
  <c r="Z63" i="185" a="1"/>
  <c r="Z63" i="185" s="1"/>
  <c r="Z266" i="185" a="1"/>
  <c r="Z266" i="185" s="1"/>
  <c r="Z182" i="185" a="1"/>
  <c r="Z182" i="185" s="1"/>
  <c r="Z157" i="185" a="1"/>
  <c r="Z157" i="185" s="1"/>
  <c r="Z35" i="185" a="1"/>
  <c r="Z35" i="185" s="1"/>
  <c r="Z5" i="185" a="1"/>
  <c r="Z5" i="185" s="1"/>
  <c r="Z107" i="185" a="1"/>
  <c r="Z107" i="185" s="1"/>
  <c r="Z122" i="185" a="1"/>
  <c r="Z122" i="185" s="1"/>
  <c r="Z31" i="185" a="1"/>
  <c r="Z31" i="185" s="1"/>
  <c r="Z95" i="185" a="1"/>
  <c r="Z95" i="185" s="1"/>
  <c r="Z67" i="185" a="1"/>
  <c r="Z67" i="185" s="1"/>
  <c r="Z27" i="185" a="1"/>
  <c r="Z27" i="185" s="1"/>
  <c r="Z91" i="185" a="1"/>
  <c r="Z91" i="185" s="1"/>
  <c r="Z58" i="185" a="1"/>
  <c r="Z58" i="185" s="1"/>
  <c r="Z23" i="185" a="1"/>
  <c r="Z23" i="185" s="1"/>
  <c r="Z224" i="185" a="1"/>
  <c r="Z224" i="185" s="1"/>
  <c r="Z62" i="185" a="1"/>
  <c r="Z62" i="185" s="1"/>
  <c r="U1" i="185"/>
  <c r="Z75" i="185" a="1"/>
  <c r="Z75" i="185" s="1"/>
  <c r="Z101" i="185" a="1"/>
  <c r="Z101" i="185" s="1"/>
  <c r="Z49" i="185" a="1"/>
  <c r="Z49" i="185" s="1"/>
  <c r="AA329" i="185" a="1"/>
  <c r="AA329" i="185" s="1"/>
  <c r="AA305" i="185" a="1"/>
  <c r="AA305" i="185" s="1"/>
  <c r="AA298" i="185" a="1"/>
  <c r="AA298" i="185" s="1"/>
  <c r="AA280" i="185" a="1"/>
  <c r="AA280" i="185" s="1"/>
  <c r="AA273" i="185" a="1"/>
  <c r="AA273" i="185" s="1"/>
  <c r="AA255" i="185" a="1"/>
  <c r="AA255" i="185" s="1"/>
  <c r="AA248" i="185" a="1"/>
  <c r="AA248" i="185" s="1"/>
  <c r="AA230" i="185" a="1"/>
  <c r="AA230" i="185" s="1"/>
  <c r="AA226" i="185" a="1"/>
  <c r="AA226" i="185" s="1"/>
  <c r="AA221" i="185" a="1"/>
  <c r="AA221" i="185" s="1"/>
  <c r="AA216" i="185" a="1"/>
  <c r="AA216" i="185" s="1"/>
  <c r="AA333" i="185" a="1"/>
  <c r="AA333" i="185" s="1"/>
  <c r="AA328" i="185" a="1"/>
  <c r="AA328" i="185" s="1"/>
  <c r="AA324" i="185" a="1"/>
  <c r="AA324" i="185" s="1"/>
  <c r="AA321" i="185" a="1"/>
  <c r="AA321" i="185" s="1"/>
  <c r="AA314" i="185" a="1"/>
  <c r="AA314" i="185" s="1"/>
  <c r="AA307" i="185" a="1"/>
  <c r="AA307" i="185" s="1"/>
  <c r="AA326" i="185" a="1"/>
  <c r="AA326" i="185" s="1"/>
  <c r="AA285" i="185" a="1"/>
  <c r="AA285" i="185" s="1"/>
  <c r="AA242" i="185" a="1"/>
  <c r="AA242" i="185" s="1"/>
  <c r="AA327" i="185" a="1"/>
  <c r="AA327" i="185" s="1"/>
  <c r="AA294" i="185" a="1"/>
  <c r="AA294" i="185" s="1"/>
  <c r="AA289" i="185" a="1"/>
  <c r="AA289" i="185" s="1"/>
  <c r="AA311" i="185" a="1"/>
  <c r="AA311" i="185" s="1"/>
  <c r="AA302" i="185" a="1"/>
  <c r="AA302" i="185" s="1"/>
  <c r="AA284" i="185" a="1"/>
  <c r="AA284" i="185" s="1"/>
  <c r="AA276" i="185" a="1"/>
  <c r="AA276" i="185" s="1"/>
  <c r="AA309" i="185" a="1"/>
  <c r="AA309" i="185" s="1"/>
  <c r="AA297" i="185" a="1"/>
  <c r="AA297" i="185" s="1"/>
  <c r="AA306" i="185" a="1"/>
  <c r="AA306" i="185" s="1"/>
  <c r="AA265" i="185" a="1"/>
  <c r="AA265" i="185" s="1"/>
  <c r="AA263" i="185" a="1"/>
  <c r="AA263" i="185" s="1"/>
  <c r="AA217" i="185" a="1"/>
  <c r="AA217" i="185" s="1"/>
  <c r="AA209" i="185" a="1"/>
  <c r="AA209" i="185" s="1"/>
  <c r="AA184" i="185" a="1"/>
  <c r="AA184" i="185" s="1"/>
  <c r="AA159" i="185" a="1"/>
  <c r="AA159" i="185" s="1"/>
  <c r="AA134" i="185" a="1"/>
  <c r="AA134" i="185" s="1"/>
  <c r="AA109" i="185" a="1"/>
  <c r="AA109" i="185" s="1"/>
  <c r="AA308" i="185" a="1"/>
  <c r="AA308" i="185" s="1"/>
  <c r="AA299" i="185" a="1"/>
  <c r="AA299" i="185" s="1"/>
  <c r="AA256" i="185" a="1"/>
  <c r="AA256" i="185" s="1"/>
  <c r="AA201" i="185" a="1"/>
  <c r="AA201" i="185" s="1"/>
  <c r="AA176" i="185" a="1"/>
  <c r="AA176" i="185" s="1"/>
  <c r="AA151" i="185" a="1"/>
  <c r="AA151" i="185" s="1"/>
  <c r="AA126" i="185" a="1"/>
  <c r="AA126" i="185" s="1"/>
  <c r="AA325" i="185" a="1"/>
  <c r="AA325" i="185" s="1"/>
  <c r="AA317" i="185" a="1"/>
  <c r="AA317" i="185" s="1"/>
  <c r="AA300" i="185" a="1"/>
  <c r="AA300" i="185" s="1"/>
  <c r="AA279" i="185" a="1"/>
  <c r="AA279" i="185" s="1"/>
  <c r="AA277" i="185" a="1"/>
  <c r="AA277" i="185" s="1"/>
  <c r="AA275" i="185" a="1"/>
  <c r="AA275" i="185" s="1"/>
  <c r="AA199" i="185" a="1"/>
  <c r="AA199" i="185" s="1"/>
  <c r="AA331" i="185" a="1"/>
  <c r="AA331" i="185" s="1"/>
  <c r="AA319" i="185" a="1"/>
  <c r="AA319" i="185" s="1"/>
  <c r="AA283" i="185" a="1"/>
  <c r="AA283" i="185" s="1"/>
  <c r="AA260" i="185" a="1"/>
  <c r="AA260" i="185" s="1"/>
  <c r="AA244" i="185" a="1"/>
  <c r="AA244" i="185" s="1"/>
  <c r="AA282" i="185" a="1"/>
  <c r="AA282" i="185" s="1"/>
  <c r="AA193" i="185" a="1"/>
  <c r="AA193" i="185" s="1"/>
  <c r="AA190" i="185" a="1"/>
  <c r="AA190" i="185" s="1"/>
  <c r="AA178" i="185" a="1"/>
  <c r="AA178" i="185" s="1"/>
  <c r="AA162" i="185" a="1"/>
  <c r="AA162" i="185" s="1"/>
  <c r="AA140" i="185" a="1"/>
  <c r="AA140" i="185" s="1"/>
  <c r="AA118" i="185" a="1"/>
  <c r="AA118" i="185" s="1"/>
  <c r="AA78" i="185" a="1"/>
  <c r="AA78" i="185" s="1"/>
  <c r="AA316" i="185" a="1"/>
  <c r="AA316" i="185" s="1"/>
  <c r="AA264" i="185" a="1"/>
  <c r="AA264" i="185" s="1"/>
  <c r="AA257" i="185" a="1"/>
  <c r="AA257" i="185" s="1"/>
  <c r="AA235" i="185" a="1"/>
  <c r="AA235" i="185" s="1"/>
  <c r="AA210" i="185" a="1"/>
  <c r="AA210" i="185" s="1"/>
  <c r="AA207" i="185" a="1"/>
  <c r="AA207" i="185" s="1"/>
  <c r="AA156" i="185" a="1"/>
  <c r="AA156" i="185" s="1"/>
  <c r="AA121" i="185" a="1"/>
  <c r="AA121" i="185" s="1"/>
  <c r="AA102" i="185" a="1"/>
  <c r="AA102" i="185" s="1"/>
  <c r="AA74" i="185" a="1"/>
  <c r="AA74" i="185" s="1"/>
  <c r="AA61" i="185" a="1"/>
  <c r="AA61" i="185" s="1"/>
  <c r="AA56" i="185" a="1"/>
  <c r="AA56" i="185" s="1"/>
  <c r="AA51" i="185" a="1"/>
  <c r="AA51" i="185" s="1"/>
  <c r="AA233" i="185" a="1"/>
  <c r="AA233" i="185" s="1"/>
  <c r="AA175" i="185" a="1"/>
  <c r="AA175" i="185" s="1"/>
  <c r="AA172" i="185" a="1"/>
  <c r="AA172" i="185" s="1"/>
  <c r="AA153" i="185" a="1"/>
  <c r="AA153" i="185" s="1"/>
  <c r="AA137" i="185" a="1"/>
  <c r="AA137" i="185" s="1"/>
  <c r="AA115" i="185" a="1"/>
  <c r="AA115" i="185" s="1"/>
  <c r="AA95" i="185" a="1"/>
  <c r="AA95" i="185" s="1"/>
  <c r="AA322" i="185" a="1"/>
  <c r="AA322" i="185" s="1"/>
  <c r="AA304" i="185" a="1"/>
  <c r="AA304" i="185" s="1"/>
  <c r="AA301" i="185" a="1"/>
  <c r="AA301" i="185" s="1"/>
  <c r="AA278" i="185" a="1"/>
  <c r="AA278" i="185" s="1"/>
  <c r="AA236" i="185" a="1"/>
  <c r="AA236" i="185" s="1"/>
  <c r="AA234" i="185" a="1"/>
  <c r="AA234" i="185" s="1"/>
  <c r="AA222" i="185" a="1"/>
  <c r="AA222" i="185" s="1"/>
  <c r="AA170" i="185" a="1"/>
  <c r="AA170" i="185" s="1"/>
  <c r="AA270" i="185" a="1"/>
  <c r="AA270" i="185" s="1"/>
  <c r="AA258" i="185" a="1"/>
  <c r="AA258" i="185" s="1"/>
  <c r="AA203" i="185" a="1"/>
  <c r="AA203" i="185" s="1"/>
  <c r="AA330" i="185" a="1"/>
  <c r="AA330" i="185" s="1"/>
  <c r="AA286" i="185" a="1"/>
  <c r="AA286" i="185" s="1"/>
  <c r="AA247" i="185" a="1"/>
  <c r="AA247" i="185" s="1"/>
  <c r="AA245" i="185" a="1"/>
  <c r="AA245" i="185" s="1"/>
  <c r="AA243" i="185" a="1"/>
  <c r="AA243" i="185" s="1"/>
  <c r="AA291" i="185" a="1"/>
  <c r="AA291" i="185" s="1"/>
  <c r="AA272" i="185" a="1"/>
  <c r="AA272" i="185" s="1"/>
  <c r="AA303" i="185" a="1"/>
  <c r="AA303" i="185" s="1"/>
  <c r="AA288" i="185" a="1"/>
  <c r="AA288" i="185" s="1"/>
  <c r="AA296" i="185" a="1"/>
  <c r="AA296" i="185" s="1"/>
  <c r="AA290" i="185" a="1"/>
  <c r="AA290" i="185" s="1"/>
  <c r="AA274" i="185" a="1"/>
  <c r="AA274" i="185" s="1"/>
  <c r="AA142" i="185" a="1"/>
  <c r="AA142" i="185" s="1"/>
  <c r="AA128" i="185" a="1"/>
  <c r="AA128" i="185" s="1"/>
  <c r="AA323" i="185" a="1"/>
  <c r="AA323" i="185" s="1"/>
  <c r="AA253" i="185" a="1"/>
  <c r="AA253" i="185" s="1"/>
  <c r="AA224" i="185" a="1"/>
  <c r="AA224" i="185" s="1"/>
  <c r="AA213" i="185" a="1"/>
  <c r="AA213" i="185" s="1"/>
  <c r="AA181" i="185" a="1"/>
  <c r="AA181" i="185" s="1"/>
  <c r="AA116" i="185" a="1"/>
  <c r="AA116" i="185" s="1"/>
  <c r="AA104" i="185" a="1"/>
  <c r="AA104" i="185" s="1"/>
  <c r="AA249" i="185" a="1"/>
  <c r="AA249" i="185" s="1"/>
  <c r="AA215" i="185" a="1"/>
  <c r="AA215" i="185" s="1"/>
  <c r="AA152" i="185" a="1"/>
  <c r="AA152" i="185" s="1"/>
  <c r="AA271" i="185" a="1"/>
  <c r="AA271" i="185" s="1"/>
  <c r="AA251" i="185" a="1"/>
  <c r="AA251" i="185" s="1"/>
  <c r="AA241" i="185" a="1"/>
  <c r="AA241" i="185" s="1"/>
  <c r="AA238" i="185" a="1"/>
  <c r="AA238" i="185" s="1"/>
  <c r="AA214" i="185" a="1"/>
  <c r="AA214" i="185" s="1"/>
  <c r="AA212" i="185" a="1"/>
  <c r="AA212" i="185" s="1"/>
  <c r="AA312" i="185" a="1"/>
  <c r="AA312" i="185" s="1"/>
  <c r="AA292" i="185" a="1"/>
  <c r="AA292" i="185" s="1"/>
  <c r="AA262" i="185" a="1"/>
  <c r="AA262" i="185" s="1"/>
  <c r="AA332" i="185" a="1"/>
  <c r="AA332" i="185" s="1"/>
  <c r="AA320" i="185" a="1"/>
  <c r="AA320" i="185" s="1"/>
  <c r="AA157" i="185" a="1"/>
  <c r="AA157" i="185" s="1"/>
  <c r="AA147" i="185" a="1"/>
  <c r="AA147" i="185" s="1"/>
  <c r="AA94" i="185" a="1"/>
  <c r="AA94" i="185" s="1"/>
  <c r="AA83" i="185" a="1"/>
  <c r="AA83" i="185" s="1"/>
  <c r="AA80" i="185" a="1"/>
  <c r="AA80" i="185" s="1"/>
  <c r="AA34" i="185" a="1"/>
  <c r="AA34" i="185" s="1"/>
  <c r="AA9" i="185" a="1"/>
  <c r="AA9" i="185" s="1"/>
  <c r="AA259" i="185" a="1"/>
  <c r="AA259" i="185" s="1"/>
  <c r="AA250" i="185" a="1"/>
  <c r="AA250" i="185" s="1"/>
  <c r="AA204" i="185" a="1"/>
  <c r="AA204" i="185" s="1"/>
  <c r="AA155" i="185" a="1"/>
  <c r="AA155" i="185" s="1"/>
  <c r="AA111" i="185" a="1"/>
  <c r="AA111" i="185" s="1"/>
  <c r="AA71" i="185" a="1"/>
  <c r="AA71" i="185" s="1"/>
  <c r="AA54" i="185" a="1"/>
  <c r="AA54" i="185" s="1"/>
  <c r="AA30" i="185" a="1"/>
  <c r="AA30" i="185" s="1"/>
  <c r="AA26" i="185" a="1"/>
  <c r="AA26" i="185" s="1"/>
  <c r="AA211" i="185" a="1"/>
  <c r="AA211" i="185" s="1"/>
  <c r="AA206" i="185" a="1"/>
  <c r="AA206" i="185" s="1"/>
  <c r="AA174" i="185" a="1"/>
  <c r="AA174" i="185" s="1"/>
  <c r="AA58" i="185" a="1"/>
  <c r="AA58" i="185" s="1"/>
  <c r="AA43" i="185" a="1"/>
  <c r="AA43" i="185" s="1"/>
  <c r="AA18" i="185" a="1"/>
  <c r="AA18" i="185" s="1"/>
  <c r="AA295" i="185" a="1"/>
  <c r="AA295" i="185" s="1"/>
  <c r="AA281" i="185" a="1"/>
  <c r="AA281" i="185" s="1"/>
  <c r="AA252" i="185" a="1"/>
  <c r="AA252" i="185" s="1"/>
  <c r="AA239" i="185" a="1"/>
  <c r="AA239" i="185" s="1"/>
  <c r="AA188" i="185" a="1"/>
  <c r="AA188" i="185" s="1"/>
  <c r="AA158" i="185" a="1"/>
  <c r="AA158" i="185" s="1"/>
  <c r="AA154" i="185" a="1"/>
  <c r="AA154" i="185" s="1"/>
  <c r="AA146" i="185" a="1"/>
  <c r="AA146" i="185" s="1"/>
  <c r="AA93" i="185" a="1"/>
  <c r="AA93" i="185" s="1"/>
  <c r="AA90" i="185" a="1"/>
  <c r="AA90" i="185" s="1"/>
  <c r="AA79" i="185" a="1"/>
  <c r="AA79" i="185" s="1"/>
  <c r="AA267" i="185" a="1"/>
  <c r="AA267" i="185" s="1"/>
  <c r="AA223" i="185" a="1"/>
  <c r="AA223" i="185" s="1"/>
  <c r="AA205" i="185" a="1"/>
  <c r="AA205" i="185" s="1"/>
  <c r="AA200" i="185" a="1"/>
  <c r="AA200" i="185" s="1"/>
  <c r="AA177" i="185" a="1"/>
  <c r="AA177" i="185" s="1"/>
  <c r="AA313" i="185" a="1"/>
  <c r="AA313" i="185" s="1"/>
  <c r="AA287" i="185" a="1"/>
  <c r="AA287" i="185" s="1"/>
  <c r="AA261" i="185" a="1"/>
  <c r="AA261" i="185" s="1"/>
  <c r="AA232" i="185" a="1"/>
  <c r="AA232" i="185" s="1"/>
  <c r="AA229" i="185" a="1"/>
  <c r="AA229" i="185" s="1"/>
  <c r="AA108" i="185" a="1"/>
  <c r="AA108" i="185" s="1"/>
  <c r="AA106" i="185" a="1"/>
  <c r="AA106" i="185" s="1"/>
  <c r="AA96" i="185" a="1"/>
  <c r="AA96" i="185" s="1"/>
  <c r="AA219" i="185" a="1"/>
  <c r="AA219" i="185" s="1"/>
  <c r="AA208" i="185" a="1"/>
  <c r="AA208" i="185" s="1"/>
  <c r="AA194" i="185" a="1"/>
  <c r="AA194" i="185" s="1"/>
  <c r="AA123" i="185" a="1"/>
  <c r="AA123" i="185" s="1"/>
  <c r="AA82" i="185" a="1"/>
  <c r="AA82" i="185" s="1"/>
  <c r="AA37" i="185" a="1"/>
  <c r="AA37" i="185" s="1"/>
  <c r="AA23" i="185" a="1"/>
  <c r="AA23" i="185" s="1"/>
  <c r="AA20" i="185" a="1"/>
  <c r="AA20" i="185" s="1"/>
  <c r="AA6" i="185" a="1"/>
  <c r="AA6" i="185" s="1"/>
  <c r="AA269" i="185" a="1"/>
  <c r="AA269" i="185" s="1"/>
  <c r="AA254" i="185" a="1"/>
  <c r="AA254" i="185" s="1"/>
  <c r="AA227" i="185" a="1"/>
  <c r="AA227" i="185" s="1"/>
  <c r="AA169" i="185" a="1"/>
  <c r="AA169" i="185" s="1"/>
  <c r="AA139" i="185" a="1"/>
  <c r="AA139" i="185" s="1"/>
  <c r="AA105" i="185" a="1"/>
  <c r="AA105" i="185" s="1"/>
  <c r="AA40" i="185" a="1"/>
  <c r="AA40" i="185" s="1"/>
  <c r="AA231" i="185" a="1"/>
  <c r="AA231" i="185" s="1"/>
  <c r="AA187" i="185" a="1"/>
  <c r="AA187" i="185" s="1"/>
  <c r="AA144" i="185" a="1"/>
  <c r="AA144" i="185" s="1"/>
  <c r="AA136" i="185" a="1"/>
  <c r="AA136" i="185" s="1"/>
  <c r="AA107" i="185" a="1"/>
  <c r="AA107" i="185" s="1"/>
  <c r="AA76" i="185" a="1"/>
  <c r="AA76" i="185" s="1"/>
  <c r="AA64" i="185" a="1"/>
  <c r="AA64" i="185" s="1"/>
  <c r="AA59" i="185" a="1"/>
  <c r="AA59" i="185" s="1"/>
  <c r="AA12" i="185" a="1"/>
  <c r="AA12" i="185" s="1"/>
  <c r="AA124" i="185" a="1"/>
  <c r="AA124" i="185" s="1"/>
  <c r="AA97" i="185" a="1"/>
  <c r="AA97" i="185" s="1"/>
  <c r="AA77" i="185" a="1"/>
  <c r="AA77" i="185" s="1"/>
  <c r="AA70" i="185" a="1"/>
  <c r="AA70" i="185" s="1"/>
  <c r="AA60" i="185" a="1"/>
  <c r="AA60" i="185" s="1"/>
  <c r="AA55" i="185" a="1"/>
  <c r="AA55" i="185" s="1"/>
  <c r="AA36" i="185" a="1"/>
  <c r="AA36" i="185" s="1"/>
  <c r="AA33" i="185" a="1"/>
  <c r="AA33" i="185" s="1"/>
  <c r="AA19" i="185" a="1"/>
  <c r="AA19" i="185" s="1"/>
  <c r="AA293" i="185" a="1"/>
  <c r="AA293" i="185" s="1"/>
  <c r="AA192" i="185" a="1"/>
  <c r="AA192" i="185" s="1"/>
  <c r="AA179" i="185" a="1"/>
  <c r="AA179" i="185" s="1"/>
  <c r="AA148" i="185" a="1"/>
  <c r="AA148" i="185" s="1"/>
  <c r="AA132" i="185" a="1"/>
  <c r="AA132" i="185" s="1"/>
  <c r="AA99" i="185" a="1"/>
  <c r="AA99" i="185" s="1"/>
  <c r="AA75" i="185" a="1"/>
  <c r="AA75" i="185" s="1"/>
  <c r="AA202" i="185" a="1"/>
  <c r="AA202" i="185" s="1"/>
  <c r="AA182" i="185" a="1"/>
  <c r="AA182" i="185" s="1"/>
  <c r="AA173" i="185" a="1"/>
  <c r="AA173" i="185" s="1"/>
  <c r="AA63" i="185" a="1"/>
  <c r="AA63" i="185" s="1"/>
  <c r="AA5" i="185" a="1"/>
  <c r="AA5" i="185" s="1"/>
  <c r="AA218" i="185" a="1"/>
  <c r="AA218" i="185" s="1"/>
  <c r="AA166" i="185" a="1"/>
  <c r="AA166" i="185" s="1"/>
  <c r="AA143" i="185" a="1"/>
  <c r="AA143" i="185" s="1"/>
  <c r="AA131" i="185" a="1"/>
  <c r="AA131" i="185" s="1"/>
  <c r="AA112" i="185" a="1"/>
  <c r="AA112" i="185" s="1"/>
  <c r="AA84" i="185" a="1"/>
  <c r="AA84" i="185" s="1"/>
  <c r="AA66" i="185" a="1"/>
  <c r="AA66" i="185" s="1"/>
  <c r="AA41" i="185" a="1"/>
  <c r="AA41" i="185" s="1"/>
  <c r="AA10" i="185" a="1"/>
  <c r="AA10" i="185" s="1"/>
  <c r="AA8" i="185" a="1"/>
  <c r="AA8" i="185" s="1"/>
  <c r="AA150" i="185" a="1"/>
  <c r="AA150" i="185" s="1"/>
  <c r="AA135" i="185" a="1"/>
  <c r="AA135" i="185" s="1"/>
  <c r="AA22" i="185" a="1"/>
  <c r="AA22" i="185" s="1"/>
  <c r="AA14" i="185" a="1"/>
  <c r="AA14" i="185" s="1"/>
  <c r="AA4" i="185" a="1"/>
  <c r="AA4" i="185" s="1"/>
  <c r="AA197" i="185" a="1"/>
  <c r="AA197" i="185" s="1"/>
  <c r="AA183" i="185" a="1"/>
  <c r="AA183" i="185" s="1"/>
  <c r="AA119" i="185" a="1"/>
  <c r="AA119" i="185" s="1"/>
  <c r="AA45" i="185" a="1"/>
  <c r="AA45" i="185" s="1"/>
  <c r="AA2" i="185" a="1"/>
  <c r="AA2" i="185" s="1"/>
  <c r="V2" i="185" s="1"/>
  <c r="AA81" i="185" a="1"/>
  <c r="AA81" i="185" s="1"/>
  <c r="AA68" i="185" a="1"/>
  <c r="AA68" i="185" s="1"/>
  <c r="AA47" i="185" a="1"/>
  <c r="AA47" i="185" s="1"/>
  <c r="AA16" i="185" a="1"/>
  <c r="AA16" i="185" s="1"/>
  <c r="AA228" i="185" a="1"/>
  <c r="AA228" i="185" s="1"/>
  <c r="AA138" i="185" a="1"/>
  <c r="AA138" i="185" s="1"/>
  <c r="AA127" i="185" a="1"/>
  <c r="AA127" i="185" s="1"/>
  <c r="AA92" i="185" a="1"/>
  <c r="AA92" i="185" s="1"/>
  <c r="AA73" i="185" a="1"/>
  <c r="AA73" i="185" s="1"/>
  <c r="AA185" i="185" a="1"/>
  <c r="AA185" i="185" s="1"/>
  <c r="AA129" i="185" a="1"/>
  <c r="AA129" i="185" s="1"/>
  <c r="AA100" i="185" a="1"/>
  <c r="AA100" i="185" s="1"/>
  <c r="AA72" i="185" a="1"/>
  <c r="AA72" i="185" s="1"/>
  <c r="AA53" i="185" a="1"/>
  <c r="AA53" i="185" s="1"/>
  <c r="AA46" i="185" a="1"/>
  <c r="AA46" i="185" s="1"/>
  <c r="AA44" i="185" a="1"/>
  <c r="AA44" i="185" s="1"/>
  <c r="AA42" i="185" a="1"/>
  <c r="AA42" i="185" s="1"/>
  <c r="AA15" i="185" a="1"/>
  <c r="AA15" i="185" s="1"/>
  <c r="AA315" i="185" a="1"/>
  <c r="AA315" i="185" s="1"/>
  <c r="AA240" i="185" a="1"/>
  <c r="AA240" i="185" s="1"/>
  <c r="AA220" i="185" a="1"/>
  <c r="AA220" i="185" s="1"/>
  <c r="AA168" i="185" a="1"/>
  <c r="AA168" i="185" s="1"/>
  <c r="AA125" i="185" a="1"/>
  <c r="AA125" i="185" s="1"/>
  <c r="AA103" i="185" a="1"/>
  <c r="AA103" i="185" s="1"/>
  <c r="AA91" i="185" a="1"/>
  <c r="AA91" i="185" s="1"/>
  <c r="AA88" i="185" a="1"/>
  <c r="AA88" i="185" s="1"/>
  <c r="AA67" i="185" a="1"/>
  <c r="AA67" i="185" s="1"/>
  <c r="AA62" i="185" a="1"/>
  <c r="AA62" i="185" s="1"/>
  <c r="AA189" i="185" a="1"/>
  <c r="AA189" i="185" s="1"/>
  <c r="AA268" i="185" a="1"/>
  <c r="AA268" i="185" s="1"/>
  <c r="AA110" i="185" a="1"/>
  <c r="AA110" i="185" s="1"/>
  <c r="AA48" i="185" a="1"/>
  <c r="AA48" i="185" s="1"/>
  <c r="AA13" i="185" a="1"/>
  <c r="AA13" i="185" s="1"/>
  <c r="AA163" i="185" a="1"/>
  <c r="AA163" i="185" s="1"/>
  <c r="AA266" i="185" a="1"/>
  <c r="AA266" i="185" s="1"/>
  <c r="AA246" i="185" a="1"/>
  <c r="AA246" i="185" s="1"/>
  <c r="AA225" i="185" a="1"/>
  <c r="AA225" i="185" s="1"/>
  <c r="AA113" i="185" a="1"/>
  <c r="AA113" i="185" s="1"/>
  <c r="AA31" i="185" a="1"/>
  <c r="AA31" i="185" s="1"/>
  <c r="AA29" i="185" a="1"/>
  <c r="AA29" i="185" s="1"/>
  <c r="AA25" i="185" a="1"/>
  <c r="AA25" i="185" s="1"/>
  <c r="AA89" i="185" a="1"/>
  <c r="AA89" i="185" s="1"/>
  <c r="AA57" i="185" a="1"/>
  <c r="AA57" i="185" s="1"/>
  <c r="AA7" i="185" a="1"/>
  <c r="AA7" i="185" s="1"/>
  <c r="AA65" i="185" a="1"/>
  <c r="AA65" i="185" s="1"/>
  <c r="AA196" i="185" a="1"/>
  <c r="AA196" i="185" s="1"/>
  <c r="AA69" i="185" a="1"/>
  <c r="AA69" i="185" s="1"/>
  <c r="AA310" i="185" a="1"/>
  <c r="AA310" i="185" s="1"/>
  <c r="AA32" i="185" a="1"/>
  <c r="AA32" i="185" s="1"/>
  <c r="AA161" i="185" a="1"/>
  <c r="AA161" i="185" s="1"/>
  <c r="AA186" i="185" a="1"/>
  <c r="AA186" i="185" s="1"/>
  <c r="AA160" i="185" a="1"/>
  <c r="AA160" i="185" s="1"/>
  <c r="AA318" i="185" a="1"/>
  <c r="AA318" i="185" s="1"/>
  <c r="AA198" i="185" a="1"/>
  <c r="AA198" i="185" s="1"/>
  <c r="AA133" i="185" a="1"/>
  <c r="AA133" i="185" s="1"/>
  <c r="AA3" i="185" a="1"/>
  <c r="AA3" i="185" s="1"/>
  <c r="AA52" i="185" a="1"/>
  <c r="AA52" i="185" s="1"/>
  <c r="AA167" i="185" a="1"/>
  <c r="AA167" i="185" s="1"/>
  <c r="AA145" i="185" a="1"/>
  <c r="AA145" i="185" s="1"/>
  <c r="AA117" i="185" a="1"/>
  <c r="AA117" i="185" s="1"/>
  <c r="AA98" i="185" a="1"/>
  <c r="AA98" i="185" s="1"/>
  <c r="AA28" i="185" a="1"/>
  <c r="AA28" i="185" s="1"/>
  <c r="AA17" i="185" a="1"/>
  <c r="AA17" i="185" s="1"/>
  <c r="AA195" i="185" a="1"/>
  <c r="AA195" i="185" s="1"/>
  <c r="AA24" i="185" a="1"/>
  <c r="AA24" i="185" s="1"/>
  <c r="AA87" i="185" a="1"/>
  <c r="AA87" i="185" s="1"/>
  <c r="AA122" i="185" a="1"/>
  <c r="AA122" i="185" s="1"/>
  <c r="AA21" i="185" a="1"/>
  <c r="AA21" i="185" s="1"/>
  <c r="AA39" i="185" a="1"/>
  <c r="AA39" i="185" s="1"/>
  <c r="AA35" i="185" a="1"/>
  <c r="AA35" i="185" s="1"/>
  <c r="AA130" i="185" a="1"/>
  <c r="AA130" i="185" s="1"/>
  <c r="AA86" i="185" a="1"/>
  <c r="AA86" i="185" s="1"/>
  <c r="AA11" i="185" a="1"/>
  <c r="AA11" i="185" s="1"/>
  <c r="AA165" i="185" a="1"/>
  <c r="AA165" i="185" s="1"/>
  <c r="AA50" i="185" a="1"/>
  <c r="AA50" i="185" s="1"/>
  <c r="AA27" i="185" a="1"/>
  <c r="AA27" i="185" s="1"/>
  <c r="AA171" i="185" a="1"/>
  <c r="AA171" i="185" s="1"/>
  <c r="AA141" i="185" a="1"/>
  <c r="AA141" i="185" s="1"/>
  <c r="AA120" i="185" a="1"/>
  <c r="AA120" i="185" s="1"/>
  <c r="AA180" i="185" a="1"/>
  <c r="AA180" i="185" s="1"/>
  <c r="AA85" i="185" a="1"/>
  <c r="AA85" i="185" s="1"/>
  <c r="AA191" i="185" a="1"/>
  <c r="AA191" i="185" s="1"/>
  <c r="AA164" i="185" a="1"/>
  <c r="AA164" i="185" s="1"/>
  <c r="V1" i="185"/>
  <c r="AA101" i="185" a="1"/>
  <c r="AA101" i="185" s="1"/>
  <c r="AA237" i="185" a="1"/>
  <c r="AA237" i="185" s="1"/>
  <c r="AA149" i="185" a="1"/>
  <c r="AA149" i="185" s="1"/>
  <c r="AA114" i="185" a="1"/>
  <c r="AA114" i="185" s="1"/>
  <c r="AA49" i="185" a="1"/>
  <c r="AA49" i="185" s="1"/>
  <c r="AA38" i="185" a="1"/>
  <c r="AA38" i="185" s="1"/>
  <c r="X3" i="185"/>
  <c r="X4" i="185" s="1"/>
  <c r="X5" i="185" s="1"/>
  <c r="X6" i="185" s="1"/>
  <c r="X7" i="185" s="1"/>
  <c r="X8" i="185" s="1"/>
  <c r="X9" i="185" s="1"/>
  <c r="X10" i="185" s="1"/>
  <c r="X11" i="185" s="1"/>
  <c r="X12" i="185" s="1"/>
  <c r="X13" i="185" s="1"/>
  <c r="X14" i="185" s="1"/>
  <c r="X15" i="185" s="1"/>
  <c r="X16" i="185" s="1"/>
  <c r="X17" i="185" s="1"/>
  <c r="X18" i="185" s="1"/>
  <c r="X19" i="185" s="1"/>
  <c r="X20" i="185" s="1"/>
  <c r="X21" i="185" s="1"/>
  <c r="X22" i="185" s="1"/>
  <c r="X23" i="185" s="1"/>
  <c r="X24" i="185" s="1"/>
  <c r="X25" i="185" s="1"/>
  <c r="X26" i="185" s="1"/>
  <c r="X27" i="185" s="1"/>
  <c r="X28" i="185" s="1"/>
  <c r="X29" i="185" s="1"/>
  <c r="X30" i="185" s="1"/>
  <c r="X31" i="185" s="1"/>
  <c r="X32" i="185" s="1"/>
  <c r="X33" i="185" s="1"/>
  <c r="X34" i="185" s="1"/>
  <c r="X35" i="185" s="1"/>
  <c r="X36" i="185" s="1"/>
  <c r="X37" i="185" s="1"/>
  <c r="X38" i="185" s="1"/>
  <c r="X39" i="185" s="1"/>
  <c r="X40" i="185" s="1"/>
  <c r="X41" i="185" s="1"/>
  <c r="X42" i="185" s="1"/>
  <c r="X43" i="185" s="1"/>
  <c r="X44" i="185" s="1"/>
  <c r="X45" i="185" s="1"/>
  <c r="X46" i="185" s="1"/>
  <c r="X47" i="185" s="1"/>
  <c r="X48" i="185" s="1"/>
  <c r="X49" i="185" s="1"/>
  <c r="X50" i="185" s="1"/>
  <c r="X51" i="185" s="1"/>
  <c r="X52" i="185" s="1"/>
  <c r="X53" i="185" s="1"/>
  <c r="X54" i="185" s="1"/>
  <c r="X55" i="185" s="1"/>
  <c r="X56" i="185" s="1"/>
  <c r="X57" i="185" s="1"/>
  <c r="X58" i="185" s="1"/>
  <c r="X59" i="185" s="1"/>
  <c r="X60" i="185" s="1"/>
  <c r="X61" i="185" s="1"/>
  <c r="X62" i="185" s="1"/>
  <c r="X63" i="185" s="1"/>
  <c r="X64" i="185" s="1"/>
  <c r="X65" i="185" s="1"/>
  <c r="X66" i="185" s="1"/>
  <c r="X67" i="185" s="1"/>
  <c r="X68" i="185" s="1"/>
  <c r="X69" i="185" s="1"/>
  <c r="X70" i="185" s="1"/>
  <c r="X71" i="185" s="1"/>
  <c r="X72" i="185" s="1"/>
  <c r="X73" i="185" s="1"/>
  <c r="X74" i="185" s="1"/>
  <c r="X75" i="185" s="1"/>
  <c r="X76" i="185" s="1"/>
  <c r="X77" i="185" s="1"/>
  <c r="X78" i="185" s="1"/>
  <c r="X79" i="185" s="1"/>
  <c r="X80" i="185" s="1"/>
  <c r="X81" i="185" s="1"/>
  <c r="X82" i="185" s="1"/>
  <c r="X83" i="185" s="1"/>
  <c r="X84" i="185" s="1"/>
  <c r="X85" i="185" s="1"/>
  <c r="X86" i="185" s="1"/>
  <c r="X87" i="185" s="1"/>
  <c r="X88" i="185" s="1"/>
  <c r="X89" i="185" s="1"/>
  <c r="X90" i="185" s="1"/>
  <c r="X91" i="185" s="1"/>
  <c r="X92" i="185" s="1"/>
  <c r="X93" i="185" s="1"/>
  <c r="X94" i="185" s="1"/>
  <c r="X95" i="185" s="1"/>
  <c r="X96" i="185" s="1"/>
  <c r="X97" i="185" s="1"/>
  <c r="X98" i="185" s="1"/>
  <c r="X99" i="185" s="1"/>
  <c r="X100" i="185" s="1"/>
  <c r="X101" i="185" s="1"/>
  <c r="X102" i="185" s="1"/>
  <c r="X103" i="185" s="1"/>
  <c r="X104" i="185" s="1"/>
  <c r="X105" i="185" s="1"/>
  <c r="X106" i="185" s="1"/>
  <c r="X107" i="185" s="1"/>
  <c r="X108" i="185" s="1"/>
  <c r="X109" i="185" s="1"/>
  <c r="X110" i="185" s="1"/>
  <c r="X111" i="185" s="1"/>
  <c r="X112" i="185" s="1"/>
  <c r="X113" i="185" s="1"/>
  <c r="X114" i="185" s="1"/>
  <c r="X115" i="185" s="1"/>
  <c r="X116" i="185" s="1"/>
  <c r="X117" i="185" s="1"/>
  <c r="X118" i="185" s="1"/>
  <c r="X119" i="185" s="1"/>
  <c r="X120" i="185" s="1"/>
  <c r="X121" i="185" s="1"/>
  <c r="X122" i="185" s="1"/>
  <c r="X123" i="185" s="1"/>
  <c r="X124" i="185" s="1"/>
  <c r="X125" i="185" s="1"/>
  <c r="X126" i="185" s="1"/>
  <c r="X127" i="185" s="1"/>
  <c r="X128" i="185" s="1"/>
  <c r="X129" i="185" s="1"/>
  <c r="X130" i="185" s="1"/>
  <c r="X131" i="185" s="1"/>
  <c r="X132" i="185" s="1"/>
  <c r="X133" i="185" s="1"/>
  <c r="X134" i="185" s="1"/>
  <c r="X135" i="185" s="1"/>
  <c r="X136" i="185" s="1"/>
  <c r="X137" i="185" s="1"/>
  <c r="X138" i="185" s="1"/>
  <c r="X139" i="185" s="1"/>
  <c r="X140" i="185" s="1"/>
  <c r="X141" i="185" s="1"/>
  <c r="X142" i="185" s="1"/>
  <c r="X143" i="185" s="1"/>
  <c r="X144" i="185" s="1"/>
  <c r="X145" i="185" s="1"/>
  <c r="X146" i="185" s="1"/>
  <c r="X147" i="185" s="1"/>
  <c r="X148" i="185" s="1"/>
  <c r="X149" i="185" s="1"/>
  <c r="X150" i="185" s="1"/>
  <c r="X151" i="185" s="1"/>
  <c r="X152" i="185" s="1"/>
  <c r="X153" i="185" s="1"/>
  <c r="X154" i="185" s="1"/>
  <c r="X155" i="185" s="1"/>
  <c r="X156" i="185" s="1"/>
  <c r="X157" i="185" s="1"/>
  <c r="X158" i="185" s="1"/>
  <c r="X159" i="185" s="1"/>
  <c r="X160" i="185" s="1"/>
  <c r="X161" i="185" s="1"/>
  <c r="X162" i="185" s="1"/>
  <c r="X163" i="185" s="1"/>
  <c r="X164" i="185" s="1"/>
  <c r="X165" i="185" s="1"/>
  <c r="X166" i="185" s="1"/>
  <c r="X167" i="185" s="1"/>
  <c r="X168" i="185" s="1"/>
  <c r="X169" i="185" s="1"/>
  <c r="X170" i="185" s="1"/>
  <c r="X171" i="185" s="1"/>
  <c r="X172" i="185" s="1"/>
  <c r="X173" i="185" s="1"/>
  <c r="X174" i="185" s="1"/>
  <c r="X175" i="185" s="1"/>
  <c r="X176" i="185" s="1"/>
  <c r="X177" i="185" s="1"/>
  <c r="X178" i="185" s="1"/>
  <c r="X179" i="185" s="1"/>
  <c r="X180" i="185" s="1"/>
  <c r="X181" i="185" s="1"/>
  <c r="X182" i="185" s="1"/>
  <c r="X183" i="185" s="1"/>
  <c r="X184" i="185" s="1"/>
  <c r="X185" i="185" s="1"/>
  <c r="X186" i="185" s="1"/>
  <c r="X187" i="185" s="1"/>
  <c r="X188" i="185" s="1"/>
  <c r="X189" i="185" s="1"/>
  <c r="X190" i="185" s="1"/>
  <c r="X191" i="185" s="1"/>
  <c r="X192" i="185" s="1"/>
  <c r="X193" i="185" s="1"/>
  <c r="X194" i="185" s="1"/>
  <c r="X195" i="185" s="1"/>
  <c r="X196" i="185" s="1"/>
  <c r="X197" i="185" s="1"/>
  <c r="X198" i="185" s="1"/>
  <c r="X199" i="185" s="1"/>
  <c r="X200" i="185" s="1"/>
  <c r="X201" i="185" s="1"/>
  <c r="X202" i="185" s="1"/>
  <c r="X203" i="185" s="1"/>
  <c r="X204" i="185" s="1"/>
  <c r="X205" i="185" s="1"/>
  <c r="X206" i="185" s="1"/>
  <c r="X207" i="185" s="1"/>
  <c r="X208" i="185" s="1"/>
  <c r="X209" i="185" s="1"/>
  <c r="X210" i="185" s="1"/>
  <c r="X211" i="185" s="1"/>
  <c r="X212" i="185" s="1"/>
  <c r="X213" i="185" s="1"/>
  <c r="X214" i="185" s="1"/>
  <c r="X215" i="185" s="1"/>
  <c r="X216" i="185" s="1"/>
  <c r="X217" i="185" s="1"/>
  <c r="X218" i="185" s="1"/>
  <c r="X219" i="185" s="1"/>
  <c r="X220" i="185" s="1"/>
  <c r="X221" i="185" s="1"/>
  <c r="X222" i="185" s="1"/>
  <c r="X223" i="185" s="1"/>
  <c r="X224" i="185" s="1"/>
  <c r="X225" i="185" s="1"/>
  <c r="X226" i="185" s="1"/>
  <c r="X227" i="185" s="1"/>
  <c r="X228" i="185" s="1"/>
  <c r="X229" i="185" s="1"/>
  <c r="X230" i="185" s="1"/>
  <c r="X231" i="185" s="1"/>
  <c r="X232" i="185" s="1"/>
  <c r="X233" i="185" s="1"/>
  <c r="X234" i="185" s="1"/>
  <c r="X235" i="185" s="1"/>
  <c r="X236" i="185" s="1"/>
  <c r="X237" i="185" s="1"/>
  <c r="X238" i="185" s="1"/>
  <c r="X239" i="185" s="1"/>
  <c r="X240" i="185" s="1"/>
  <c r="X241" i="185" s="1"/>
  <c r="X242" i="185" s="1"/>
  <c r="X243" i="185" s="1"/>
  <c r="X244" i="185" s="1"/>
  <c r="X245" i="185" s="1"/>
  <c r="X246" i="185" s="1"/>
  <c r="X247" i="185" s="1"/>
  <c r="X248" i="185" s="1"/>
  <c r="X249" i="185" s="1"/>
  <c r="X250" i="185" s="1"/>
  <c r="X251" i="185" s="1"/>
  <c r="X252" i="185" s="1"/>
  <c r="X253" i="185" s="1"/>
  <c r="X254" i="185" s="1"/>
  <c r="X255" i="185" s="1"/>
  <c r="X256" i="185" s="1"/>
  <c r="X257" i="185" s="1"/>
  <c r="X258" i="185" s="1"/>
  <c r="X259" i="185" s="1"/>
  <c r="X260" i="185" s="1"/>
  <c r="X261" i="185" s="1"/>
  <c r="X262" i="185" s="1"/>
  <c r="X263" i="185" s="1"/>
  <c r="X264" i="185" s="1"/>
  <c r="X265" i="185" s="1"/>
  <c r="X266" i="185" s="1"/>
  <c r="X267" i="185" s="1"/>
  <c r="X268" i="185" s="1"/>
  <c r="X269" i="185" s="1"/>
  <c r="X270" i="185" s="1"/>
  <c r="X271" i="185" s="1"/>
  <c r="X272" i="185" s="1"/>
  <c r="X273" i="185" s="1"/>
  <c r="X274" i="185" s="1"/>
  <c r="X275" i="185" s="1"/>
  <c r="X276" i="185" s="1"/>
  <c r="X277" i="185" s="1"/>
  <c r="X278" i="185" s="1"/>
  <c r="X279" i="185" s="1"/>
  <c r="X280" i="185" s="1"/>
  <c r="X281" i="185" s="1"/>
  <c r="X282" i="185" s="1"/>
  <c r="X283" i="185" s="1"/>
  <c r="X284" i="185" s="1"/>
  <c r="X285" i="185" s="1"/>
  <c r="X286" i="185" s="1"/>
  <c r="X287" i="185" s="1"/>
  <c r="X288" i="185" s="1"/>
  <c r="X289" i="185" s="1"/>
  <c r="X290" i="185" s="1"/>
  <c r="X291" i="185" s="1"/>
  <c r="X292" i="185" s="1"/>
  <c r="X293" i="185" s="1"/>
  <c r="X294" i="185" s="1"/>
  <c r="X295" i="185" s="1"/>
  <c r="X296" i="185" s="1"/>
  <c r="X297" i="185" s="1"/>
  <c r="X298" i="185" s="1"/>
  <c r="X299" i="185" s="1"/>
  <c r="X300" i="185" s="1"/>
  <c r="X301" i="185" s="1"/>
  <c r="X302" i="185" s="1"/>
  <c r="X303" i="185" s="1"/>
  <c r="X304" i="185" s="1"/>
  <c r="X305" i="185" s="1"/>
  <c r="X306" i="185" s="1"/>
  <c r="X307" i="185" s="1"/>
  <c r="X308" i="185" s="1"/>
  <c r="X309" i="185" s="1"/>
  <c r="X310" i="185" s="1"/>
  <c r="X311" i="185" s="1"/>
  <c r="X312" i="185" s="1"/>
  <c r="X313" i="185" s="1"/>
  <c r="X314" i="185" s="1"/>
  <c r="X315" i="185" s="1"/>
  <c r="X316" i="185" s="1"/>
  <c r="X317" i="185" s="1"/>
  <c r="X318" i="185" s="1"/>
  <c r="X319" i="185" s="1"/>
  <c r="X320" i="185" s="1"/>
  <c r="X321" i="185" s="1"/>
  <c r="X322" i="185" s="1"/>
  <c r="X323" i="185" s="1"/>
  <c r="X324" i="185" s="1"/>
  <c r="X325" i="185" s="1"/>
  <c r="X326" i="185" s="1"/>
  <c r="X327" i="185" s="1"/>
  <c r="X328" i="185" s="1"/>
  <c r="X329" i="185" s="1"/>
  <c r="X330" i="185" s="1"/>
  <c r="X331" i="185" s="1"/>
  <c r="X332" i="185" s="1"/>
  <c r="X333" i="185" s="1"/>
  <c r="AB330" i="184" a="1"/>
  <c r="AB330" i="184" s="1"/>
  <c r="AB325" i="184" a="1"/>
  <c r="AB325" i="184" s="1"/>
  <c r="AB320" i="184" a="1"/>
  <c r="AB320" i="184" s="1"/>
  <c r="AB315" i="184" a="1"/>
  <c r="AB315" i="184" s="1"/>
  <c r="AB310" i="184" a="1"/>
  <c r="AB310" i="184" s="1"/>
  <c r="AB305" i="184" a="1"/>
  <c r="AB305" i="184" s="1"/>
  <c r="AB300" i="184" a="1"/>
  <c r="AB300" i="184" s="1"/>
  <c r="AB295" i="184" a="1"/>
  <c r="AB295" i="184" s="1"/>
  <c r="AB290" i="184" a="1"/>
  <c r="AB290" i="184" s="1"/>
  <c r="AB285" i="184" a="1"/>
  <c r="AB285" i="184" s="1"/>
  <c r="AB280" i="184" a="1"/>
  <c r="AB280" i="184" s="1"/>
  <c r="AB331" i="184" a="1"/>
  <c r="AB331" i="184" s="1"/>
  <c r="AB326" i="184" a="1"/>
  <c r="AB326" i="184" s="1"/>
  <c r="AB321" i="184" a="1"/>
  <c r="AB321" i="184" s="1"/>
  <c r="AB316" i="184" a="1"/>
  <c r="AB316" i="184" s="1"/>
  <c r="AB311" i="184" a="1"/>
  <c r="AB311" i="184" s="1"/>
  <c r="AB306" i="184" a="1"/>
  <c r="AB306" i="184" s="1"/>
  <c r="AB301" i="184" a="1"/>
  <c r="AB301" i="184" s="1"/>
  <c r="AB296" i="184" a="1"/>
  <c r="AB296" i="184" s="1"/>
  <c r="AB291" i="184" a="1"/>
  <c r="AB291" i="184" s="1"/>
  <c r="AB286" i="184" a="1"/>
  <c r="AB286" i="184" s="1"/>
  <c r="AB281" i="184" a="1"/>
  <c r="AB281" i="184" s="1"/>
  <c r="AB276" i="184" a="1"/>
  <c r="AB276" i="184" s="1"/>
  <c r="AB314" i="184" a="1"/>
  <c r="AB314" i="184" s="1"/>
  <c r="AB289" i="184" a="1"/>
  <c r="AB289" i="184" s="1"/>
  <c r="AB264" i="184" a="1"/>
  <c r="AB264" i="184" s="1"/>
  <c r="AB239" i="184" a="1"/>
  <c r="AB239" i="184" s="1"/>
  <c r="AB328" i="184" a="1"/>
  <c r="AB328" i="184" s="1"/>
  <c r="AB303" i="184" a="1"/>
  <c r="AB303" i="184" s="1"/>
  <c r="AB322" i="184" a="1"/>
  <c r="AB322" i="184" s="1"/>
  <c r="AB297" i="184" a="1"/>
  <c r="AB297" i="184" s="1"/>
  <c r="AB319" i="184" a="1"/>
  <c r="AB319" i="184" s="1"/>
  <c r="AB294" i="184" a="1"/>
  <c r="AB294" i="184" s="1"/>
  <c r="AB313" i="184" a="1"/>
  <c r="AB313" i="184" s="1"/>
  <c r="AB288" i="184" a="1"/>
  <c r="AB288" i="184" s="1"/>
  <c r="AB275" i="184" a="1"/>
  <c r="AB275" i="184" s="1"/>
  <c r="AB309" i="184" a="1"/>
  <c r="AB309" i="184" s="1"/>
  <c r="AB263" i="184" a="1"/>
  <c r="AB263" i="184" s="1"/>
  <c r="AB256" i="184" a="1"/>
  <c r="AB256" i="184" s="1"/>
  <c r="AB245" i="184" a="1"/>
  <c r="AB245" i="184" s="1"/>
  <c r="AB223" i="184" a="1"/>
  <c r="AB223" i="184" s="1"/>
  <c r="AB332" i="184" a="1"/>
  <c r="AB332" i="184" s="1"/>
  <c r="AB293" i="184" a="1"/>
  <c r="AB293" i="184" s="1"/>
  <c r="AB267" i="184" a="1"/>
  <c r="AB267" i="184" s="1"/>
  <c r="AB249" i="184" a="1"/>
  <c r="AB249" i="184" s="1"/>
  <c r="AB287" i="184" a="1"/>
  <c r="AB287" i="184" s="1"/>
  <c r="AB283" i="184" a="1"/>
  <c r="AB283" i="184" s="1"/>
  <c r="AB260" i="184" a="1"/>
  <c r="AB260" i="184" s="1"/>
  <c r="AB242" i="184" a="1"/>
  <c r="AB242" i="184" s="1"/>
  <c r="AB271" i="184" a="1"/>
  <c r="AB271" i="184" s="1"/>
  <c r="AB253" i="184" a="1"/>
  <c r="AB253" i="184" s="1"/>
  <c r="AB235" i="184" a="1"/>
  <c r="AB235" i="184" s="1"/>
  <c r="AB324" i="184" a="1"/>
  <c r="AB324" i="184" s="1"/>
  <c r="AB318" i="184" a="1"/>
  <c r="AB318" i="184" s="1"/>
  <c r="AB312" i="184" a="1"/>
  <c r="AB312" i="184" s="1"/>
  <c r="AB308" i="184" a="1"/>
  <c r="AB308" i="184" s="1"/>
  <c r="AB277" i="184" a="1"/>
  <c r="AB277" i="184" s="1"/>
  <c r="AB273" i="184" a="1"/>
  <c r="AB273" i="184" s="1"/>
  <c r="AB233" i="184" a="1"/>
  <c r="AB233" i="184" s="1"/>
  <c r="AB262" i="184" a="1"/>
  <c r="AB262" i="184" s="1"/>
  <c r="AB216" i="184" a="1"/>
  <c r="AB216" i="184" s="1"/>
  <c r="AB212" i="184" a="1"/>
  <c r="AB212" i="184" s="1"/>
  <c r="AB284" i="184" a="1"/>
  <c r="AB284" i="184" s="1"/>
  <c r="AB208" i="184" a="1"/>
  <c r="AB208" i="184" s="1"/>
  <c r="AB251" i="184" a="1"/>
  <c r="AB251" i="184" s="1"/>
  <c r="AB270" i="184" a="1"/>
  <c r="AB270" i="184" s="1"/>
  <c r="AB299" i="184" a="1"/>
  <c r="AB299" i="184" s="1"/>
  <c r="AB307" i="184" a="1"/>
  <c r="AB307" i="184" s="1"/>
  <c r="AB304" i="184" a="1"/>
  <c r="AB304" i="184" s="1"/>
  <c r="AB266" i="184" a="1"/>
  <c r="AB266" i="184" s="1"/>
  <c r="AB231" i="184" a="1"/>
  <c r="AB231" i="184" s="1"/>
  <c r="AB229" i="184" a="1"/>
  <c r="AB229" i="184" s="1"/>
  <c r="AB220" i="184" a="1"/>
  <c r="AB220" i="184" s="1"/>
  <c r="AB195" i="184" a="1"/>
  <c r="AB195" i="184" s="1"/>
  <c r="AB184" i="184" a="1"/>
  <c r="AB184" i="184" s="1"/>
  <c r="AB176" i="184" a="1"/>
  <c r="AB176" i="184" s="1"/>
  <c r="AB171" i="184" a="1"/>
  <c r="AB171" i="184" s="1"/>
  <c r="AB166" i="184" a="1"/>
  <c r="AB166" i="184" s="1"/>
  <c r="AB161" i="184" a="1"/>
  <c r="AB161" i="184" s="1"/>
  <c r="AB156" i="184" a="1"/>
  <c r="AB156" i="184" s="1"/>
  <c r="AB151" i="184" a="1"/>
  <c r="AB151" i="184" s="1"/>
  <c r="AB146" i="184" a="1"/>
  <c r="AB146" i="184" s="1"/>
  <c r="AB141" i="184" a="1"/>
  <c r="AB141" i="184" s="1"/>
  <c r="AB136" i="184" a="1"/>
  <c r="AB136" i="184" s="1"/>
  <c r="AB131" i="184" a="1"/>
  <c r="AB131" i="184" s="1"/>
  <c r="AB126" i="184" a="1"/>
  <c r="AB126" i="184" s="1"/>
  <c r="AB121" i="184" a="1"/>
  <c r="AB121" i="184" s="1"/>
  <c r="AB116" i="184" a="1"/>
  <c r="AB116" i="184" s="1"/>
  <c r="AB279" i="184" a="1"/>
  <c r="AB279" i="184" s="1"/>
  <c r="AB227" i="184" a="1"/>
  <c r="AB227" i="184" s="1"/>
  <c r="AB202" i="184" a="1"/>
  <c r="AB202" i="184" s="1"/>
  <c r="AB329" i="184" a="1"/>
  <c r="AB329" i="184" s="1"/>
  <c r="AB302" i="184" a="1"/>
  <c r="AB302" i="184" s="1"/>
  <c r="AB272" i="184" a="1"/>
  <c r="AB272" i="184" s="1"/>
  <c r="AB259" i="184" a="1"/>
  <c r="AB259" i="184" s="1"/>
  <c r="AB250" i="184" a="1"/>
  <c r="AB250" i="184" s="1"/>
  <c r="AB237" i="184" a="1"/>
  <c r="AB237" i="184" s="1"/>
  <c r="AB199" i="184" a="1"/>
  <c r="AB199" i="184" s="1"/>
  <c r="AB192" i="184" a="1"/>
  <c r="AB192" i="184" s="1"/>
  <c r="AB185" i="184" a="1"/>
  <c r="AB185" i="184" s="1"/>
  <c r="AB177" i="184" a="1"/>
  <c r="AB177" i="184" s="1"/>
  <c r="AB172" i="184" a="1"/>
  <c r="AB172" i="184" s="1"/>
  <c r="AB167" i="184" a="1"/>
  <c r="AB167" i="184" s="1"/>
  <c r="AB162" i="184" a="1"/>
  <c r="AB162" i="184" s="1"/>
  <c r="AB157" i="184" a="1"/>
  <c r="AB157" i="184" s="1"/>
  <c r="AB323" i="184" a="1"/>
  <c r="AB323" i="184" s="1"/>
  <c r="AB333" i="184" a="1"/>
  <c r="AB333" i="184" s="1"/>
  <c r="AB298" i="184" a="1"/>
  <c r="AB298" i="184" s="1"/>
  <c r="AB248" i="184" a="1"/>
  <c r="AB248" i="184" s="1"/>
  <c r="AB197" i="184" a="1"/>
  <c r="AB197" i="184" s="1"/>
  <c r="AB160" i="184" a="1"/>
  <c r="AB160" i="184" s="1"/>
  <c r="AB214" i="184" a="1"/>
  <c r="AB214" i="184" s="1"/>
  <c r="AB179" i="184" a="1"/>
  <c r="AB179" i="184" s="1"/>
  <c r="AB137" i="184" a="1"/>
  <c r="AB137" i="184" s="1"/>
  <c r="AB327" i="184" a="1"/>
  <c r="AB327" i="184" s="1"/>
  <c r="AB292" i="184" a="1"/>
  <c r="AB292" i="184" s="1"/>
  <c r="AB265" i="184" a="1"/>
  <c r="AB265" i="184" s="1"/>
  <c r="AB170" i="184" a="1"/>
  <c r="AB170" i="184" s="1"/>
  <c r="AB150" i="184" a="1"/>
  <c r="AB150" i="184" s="1"/>
  <c r="AB125" i="184" a="1"/>
  <c r="AB125" i="184" s="1"/>
  <c r="AB112" i="184" a="1"/>
  <c r="AB112" i="184" s="1"/>
  <c r="AB107" i="184" a="1"/>
  <c r="AB107" i="184" s="1"/>
  <c r="AB102" i="184" a="1"/>
  <c r="AB102" i="184" s="1"/>
  <c r="AB97" i="184" a="1"/>
  <c r="AB97" i="184" s="1"/>
  <c r="AB92" i="184" a="1"/>
  <c r="AB92" i="184" s="1"/>
  <c r="AB190" i="184" a="1"/>
  <c r="AB190" i="184" s="1"/>
  <c r="AB247" i="184" a="1"/>
  <c r="AB247" i="184" s="1"/>
  <c r="AB244" i="184" a="1"/>
  <c r="AB244" i="184" s="1"/>
  <c r="AB224" i="184" a="1"/>
  <c r="AB224" i="184" s="1"/>
  <c r="AB217" i="184" a="1"/>
  <c r="AB217" i="184" s="1"/>
  <c r="AB211" i="184" a="1"/>
  <c r="AB211" i="184" s="1"/>
  <c r="AB282" i="184" a="1"/>
  <c r="AB282" i="184" s="1"/>
  <c r="AB219" i="184" a="1"/>
  <c r="AB219" i="184" s="1"/>
  <c r="AB189" i="184" a="1"/>
  <c r="AB189" i="184" s="1"/>
  <c r="AB187" i="184" a="1"/>
  <c r="AB187" i="184" s="1"/>
  <c r="AB254" i="184" a="1"/>
  <c r="AB254" i="184" s="1"/>
  <c r="AB188" i="184" a="1"/>
  <c r="AB188" i="184" s="1"/>
  <c r="AB110" i="184" a="1"/>
  <c r="AB110" i="184" s="1"/>
  <c r="AB269" i="184" a="1"/>
  <c r="AB269" i="184" s="1"/>
  <c r="AB204" i="184" a="1"/>
  <c r="AB204" i="184" s="1"/>
  <c r="AB181" i="184" a="1"/>
  <c r="AB181" i="184" s="1"/>
  <c r="AB134" i="184" a="1"/>
  <c r="AB134" i="184" s="1"/>
  <c r="AB98" i="184" a="1"/>
  <c r="AB98" i="184" s="1"/>
  <c r="AB213" i="184" a="1"/>
  <c r="AB213" i="184" s="1"/>
  <c r="AB180" i="184" a="1"/>
  <c r="AB180" i="184" s="1"/>
  <c r="AB178" i="184" a="1"/>
  <c r="AB178" i="184" s="1"/>
  <c r="AB147" i="184" a="1"/>
  <c r="AB147" i="184" s="1"/>
  <c r="AB100" i="184" a="1"/>
  <c r="AB100" i="184" s="1"/>
  <c r="AB317" i="184" a="1"/>
  <c r="AB317" i="184" s="1"/>
  <c r="AB218" i="184" a="1"/>
  <c r="AB218" i="184" s="1"/>
  <c r="AB210" i="184" a="1"/>
  <c r="AB210" i="184" s="1"/>
  <c r="AB200" i="184" a="1"/>
  <c r="AB200" i="184" s="1"/>
  <c r="AB198" i="184" a="1"/>
  <c r="AB198" i="184" s="1"/>
  <c r="AB182" i="184" a="1"/>
  <c r="AB182" i="184" s="1"/>
  <c r="AB174" i="184" a="1"/>
  <c r="AB174" i="184" s="1"/>
  <c r="AB155" i="184" a="1"/>
  <c r="AB155" i="184" s="1"/>
  <c r="AB123" i="184" a="1"/>
  <c r="AB123" i="184" s="1"/>
  <c r="AB96" i="184" a="1"/>
  <c r="AB96" i="184" s="1"/>
  <c r="AB278" i="184" a="1"/>
  <c r="AB278" i="184" s="1"/>
  <c r="AB255" i="184" a="1"/>
  <c r="AB255" i="184" s="1"/>
  <c r="AB230" i="184" a="1"/>
  <c r="AB230" i="184" s="1"/>
  <c r="AB142" i="184" a="1"/>
  <c r="AB142" i="184" s="1"/>
  <c r="AB139" i="184" a="1"/>
  <c r="AB139" i="184" s="1"/>
  <c r="AB133" i="184" a="1"/>
  <c r="AB133" i="184" s="1"/>
  <c r="AB105" i="184" a="1"/>
  <c r="AB105" i="184" s="1"/>
  <c r="AB186" i="184" a="1"/>
  <c r="AB186" i="184" s="1"/>
  <c r="AB127" i="184" a="1"/>
  <c r="AB127" i="184" s="1"/>
  <c r="AB243" i="184" a="1"/>
  <c r="AB243" i="184" s="1"/>
  <c r="AB203" i="184" a="1"/>
  <c r="AB203" i="184" s="1"/>
  <c r="AB149" i="184" a="1"/>
  <c r="AB149" i="184" s="1"/>
  <c r="AB74" i="184" a="1"/>
  <c r="AB74" i="184" s="1"/>
  <c r="AB59" i="184" a="1"/>
  <c r="AB59" i="184" s="1"/>
  <c r="AB164" i="184" a="1"/>
  <c r="AB164" i="184" s="1"/>
  <c r="AB140" i="184" a="1"/>
  <c r="AB140" i="184" s="1"/>
  <c r="AB119" i="184" a="1"/>
  <c r="AB119" i="184" s="1"/>
  <c r="AB113" i="184" a="1"/>
  <c r="AB113" i="184" s="1"/>
  <c r="AB88" i="184" a="1"/>
  <c r="AB88" i="184" s="1"/>
  <c r="AB56" i="184" a="1"/>
  <c r="AB56" i="184" s="1"/>
  <c r="AB274" i="184" a="1"/>
  <c r="AB274" i="184" s="1"/>
  <c r="AB257" i="184" a="1"/>
  <c r="AB257" i="184" s="1"/>
  <c r="AB206" i="184" a="1"/>
  <c r="AB206" i="184" s="1"/>
  <c r="AB111" i="184" a="1"/>
  <c r="AB111" i="184" s="1"/>
  <c r="AB77" i="184" a="1"/>
  <c r="AB77" i="184" s="1"/>
  <c r="AB53" i="184" a="1"/>
  <c r="AB53" i="184" s="1"/>
  <c r="AB50" i="184" a="1"/>
  <c r="AB50" i="184" s="1"/>
  <c r="AB232" i="184" a="1"/>
  <c r="AB232" i="184" s="1"/>
  <c r="AB226" i="184" a="1"/>
  <c r="AB226" i="184" s="1"/>
  <c r="AB194" i="184" a="1"/>
  <c r="AB194" i="184" s="1"/>
  <c r="AB122" i="184" a="1"/>
  <c r="AB122" i="184" s="1"/>
  <c r="AB221" i="184" a="1"/>
  <c r="AB221" i="184" s="1"/>
  <c r="AB183" i="184" a="1"/>
  <c r="AB183" i="184" s="1"/>
  <c r="AB168" i="184" a="1"/>
  <c r="AB168" i="184" s="1"/>
  <c r="AB124" i="184" a="1"/>
  <c r="AB124" i="184" s="1"/>
  <c r="AB84" i="184" a="1"/>
  <c r="AB84" i="184" s="1"/>
  <c r="AB252" i="184" a="1"/>
  <c r="AB252" i="184" s="1"/>
  <c r="AB143" i="184" a="1"/>
  <c r="AB143" i="184" s="1"/>
  <c r="AB128" i="184" a="1"/>
  <c r="AB128" i="184" s="1"/>
  <c r="AB268" i="184" a="1"/>
  <c r="AB268" i="184" s="1"/>
  <c r="AB193" i="184" a="1"/>
  <c r="AB193" i="184" s="1"/>
  <c r="AB173" i="184" a="1"/>
  <c r="AB173" i="184" s="1"/>
  <c r="AB165" i="184" a="1"/>
  <c r="AB165" i="184" s="1"/>
  <c r="AB154" i="184" a="1"/>
  <c r="AB154" i="184" s="1"/>
  <c r="AB258" i="184" a="1"/>
  <c r="AB258" i="184" s="1"/>
  <c r="AB207" i="184" a="1"/>
  <c r="AB207" i="184" s="1"/>
  <c r="AB196" i="184" a="1"/>
  <c r="AB196" i="184" s="1"/>
  <c r="AB82" i="184" a="1"/>
  <c r="AB82" i="184" s="1"/>
  <c r="AB71" i="184" a="1"/>
  <c r="AB71" i="184" s="1"/>
  <c r="AB222" i="184" a="1"/>
  <c r="AB222" i="184" s="1"/>
  <c r="AB130" i="184" a="1"/>
  <c r="AB130" i="184" s="1"/>
  <c r="AB103" i="184" a="1"/>
  <c r="AB103" i="184" s="1"/>
  <c r="AB33" i="184" a="1"/>
  <c r="AB33" i="184" s="1"/>
  <c r="AB28" i="184" a="1"/>
  <c r="AB28" i="184" s="1"/>
  <c r="AB23" i="184" a="1"/>
  <c r="AB23" i="184" s="1"/>
  <c r="AB18" i="184" a="1"/>
  <c r="AB18" i="184" s="1"/>
  <c r="AB13" i="184" a="1"/>
  <c r="AB13" i="184" s="1"/>
  <c r="AB8" i="184" a="1"/>
  <c r="AB8" i="184" s="1"/>
  <c r="AB3" i="184" a="1"/>
  <c r="AB3" i="184" s="1"/>
  <c r="AB238" i="184" a="1"/>
  <c r="AB238" i="184" s="1"/>
  <c r="AB120" i="184" a="1"/>
  <c r="AB120" i="184" s="1"/>
  <c r="AB95" i="184" a="1"/>
  <c r="AB95" i="184" s="1"/>
  <c r="AB81" i="184" a="1"/>
  <c r="AB81" i="184" s="1"/>
  <c r="AB163" i="184" a="1"/>
  <c r="AB163" i="184" s="1"/>
  <c r="AB158" i="184" a="1"/>
  <c r="AB158" i="184" s="1"/>
  <c r="AB144" i="184" a="1"/>
  <c r="AB144" i="184" s="1"/>
  <c r="AB117" i="184" a="1"/>
  <c r="AB117" i="184" s="1"/>
  <c r="AB51" i="184" a="1"/>
  <c r="AB51" i="184" s="1"/>
  <c r="AB236" i="184" a="1"/>
  <c r="AB236" i="184" s="1"/>
  <c r="AB225" i="184" a="1"/>
  <c r="AB225" i="184" s="1"/>
  <c r="AB209" i="184" a="1"/>
  <c r="AB209" i="184" s="1"/>
  <c r="AB109" i="184" a="1"/>
  <c r="AB109" i="184" s="1"/>
  <c r="AB68" i="184" a="1"/>
  <c r="AB68" i="184" s="1"/>
  <c r="AB61" i="184" a="1"/>
  <c r="AB61" i="184" s="1"/>
  <c r="AB46" i="184" a="1"/>
  <c r="AB46" i="184" s="1"/>
  <c r="AB40" i="184" a="1"/>
  <c r="AB40" i="184" s="1"/>
  <c r="AB36" i="184" a="1"/>
  <c r="AB36" i="184" s="1"/>
  <c r="AB31" i="184" a="1"/>
  <c r="AB31" i="184" s="1"/>
  <c r="AB114" i="184" a="1"/>
  <c r="AB114" i="184" s="1"/>
  <c r="AB99" i="184" a="1"/>
  <c r="AB99" i="184" s="1"/>
  <c r="AB75" i="184" a="1"/>
  <c r="AB75" i="184" s="1"/>
  <c r="AB66" i="184" a="1"/>
  <c r="AB66" i="184" s="1"/>
  <c r="AB54" i="184" a="1"/>
  <c r="AB54" i="184" s="1"/>
  <c r="AB234" i="184" a="1"/>
  <c r="AB234" i="184" s="1"/>
  <c r="AB215" i="184" a="1"/>
  <c r="AB215" i="184" s="1"/>
  <c r="AB104" i="184" a="1"/>
  <c r="AB104" i="184" s="1"/>
  <c r="AB201" i="184" a="1"/>
  <c r="AB201" i="184" s="1"/>
  <c r="AB261" i="184" a="1"/>
  <c r="AB261" i="184" s="1"/>
  <c r="AB246" i="184" a="1"/>
  <c r="AB246" i="184" s="1"/>
  <c r="AB106" i="184" a="1"/>
  <c r="AB106" i="184" s="1"/>
  <c r="AB94" i="184" a="1"/>
  <c r="AB94" i="184" s="1"/>
  <c r="AB90" i="184" a="1"/>
  <c r="AB90" i="184" s="1"/>
  <c r="AB80" i="184" a="1"/>
  <c r="AB80" i="184" s="1"/>
  <c r="AB42" i="184" a="1"/>
  <c r="AB42" i="184" s="1"/>
  <c r="AB38" i="184" a="1"/>
  <c r="AB38" i="184" s="1"/>
  <c r="AB25" i="184" a="1"/>
  <c r="AB25" i="184" s="1"/>
  <c r="AB12" i="184" a="1"/>
  <c r="AB12" i="184" s="1"/>
  <c r="AB5" i="184" a="1"/>
  <c r="AB5" i="184" s="1"/>
  <c r="AB93" i="184" a="1"/>
  <c r="AB93" i="184" s="1"/>
  <c r="AB241" i="184" a="1"/>
  <c r="AB241" i="184" s="1"/>
  <c r="AB169" i="184" a="1"/>
  <c r="AB169" i="184" s="1"/>
  <c r="AB153" i="184" a="1"/>
  <c r="AB153" i="184" s="1"/>
  <c r="AB89" i="184" a="1"/>
  <c r="AB89" i="184" s="1"/>
  <c r="AB70" i="184" a="1"/>
  <c r="AB70" i="184" s="1"/>
  <c r="AB67" i="184" a="1"/>
  <c r="AB67" i="184" s="1"/>
  <c r="AB62" i="184" a="1"/>
  <c r="AB62" i="184" s="1"/>
  <c r="AB57" i="184" a="1"/>
  <c r="AB57" i="184" s="1"/>
  <c r="AB14" i="184" a="1"/>
  <c r="AB14" i="184" s="1"/>
  <c r="AB205" i="184" a="1"/>
  <c r="AB205" i="184" s="1"/>
  <c r="AB78" i="184" a="1"/>
  <c r="AB78" i="184" s="1"/>
  <c r="AB43" i="184" a="1"/>
  <c r="AB43" i="184" s="1"/>
  <c r="AB37" i="184" a="1"/>
  <c r="AB37" i="184" s="1"/>
  <c r="AB24" i="184" a="1"/>
  <c r="AB24" i="184" s="1"/>
  <c r="AB7" i="184" a="1"/>
  <c r="AB7" i="184" s="1"/>
  <c r="AB240" i="184" a="1"/>
  <c r="AB240" i="184" s="1"/>
  <c r="AB135" i="184" a="1"/>
  <c r="AB135" i="184" s="1"/>
  <c r="AB52" i="184" a="1"/>
  <c r="AB52" i="184" s="1"/>
  <c r="AB45" i="184" a="1"/>
  <c r="AB45" i="184" s="1"/>
  <c r="AB39" i="184" a="1"/>
  <c r="AB39" i="184" s="1"/>
  <c r="AB27" i="184" a="1"/>
  <c r="AB27" i="184" s="1"/>
  <c r="AB191" i="184" a="1"/>
  <c r="AB191" i="184" s="1"/>
  <c r="AB152" i="184" a="1"/>
  <c r="AB152" i="184" s="1"/>
  <c r="AB118" i="184" a="1"/>
  <c r="AB118" i="184" s="1"/>
  <c r="AB85" i="184" a="1"/>
  <c r="AB85" i="184" s="1"/>
  <c r="AB64" i="184" a="1"/>
  <c r="AB64" i="184" s="1"/>
  <c r="AB11" i="184" a="1"/>
  <c r="AB11" i="184" s="1"/>
  <c r="AB4" i="184" a="1"/>
  <c r="AB4" i="184" s="1"/>
  <c r="AB145" i="184" a="1"/>
  <c r="AB145" i="184" s="1"/>
  <c r="AB129" i="184" a="1"/>
  <c r="AB129" i="184" s="1"/>
  <c r="AB35" i="184" a="1"/>
  <c r="AB35" i="184" s="1"/>
  <c r="AB30" i="184" a="1"/>
  <c r="AB30" i="184" s="1"/>
  <c r="AB15" i="184" a="1"/>
  <c r="AB15" i="184" s="1"/>
  <c r="AB87" i="184" a="1"/>
  <c r="AB87" i="184" s="1"/>
  <c r="AB44" i="184" a="1"/>
  <c r="AB44" i="184" s="1"/>
  <c r="AB41" i="184" a="1"/>
  <c r="AB41" i="184" s="1"/>
  <c r="AB32" i="184" a="1"/>
  <c r="AB32" i="184" s="1"/>
  <c r="AB22" i="184" a="1"/>
  <c r="AB22" i="184" s="1"/>
  <c r="AB132" i="184" a="1"/>
  <c r="AB132" i="184" s="1"/>
  <c r="AB86" i="184" a="1"/>
  <c r="AB86" i="184" s="1"/>
  <c r="AB29" i="184" a="1"/>
  <c r="AB29" i="184" s="1"/>
  <c r="AB228" i="184" a="1"/>
  <c r="AB228" i="184" s="1"/>
  <c r="AB48" i="184" a="1"/>
  <c r="AB48" i="184" s="1"/>
  <c r="AB55" i="184" a="1"/>
  <c r="AB55" i="184" s="1"/>
  <c r="AB34" i="184" a="1"/>
  <c r="AB34" i="184" s="1"/>
  <c r="AB101" i="184" a="1"/>
  <c r="AB101" i="184" s="1"/>
  <c r="AB79" i="184" a="1"/>
  <c r="AB79" i="184" s="1"/>
  <c r="AB91" i="184" a="1"/>
  <c r="AB91" i="184" s="1"/>
  <c r="AB58" i="184" a="1"/>
  <c r="AB58" i="184" s="1"/>
  <c r="AB21" i="184" a="1"/>
  <c r="AB21" i="184" s="1"/>
  <c r="AB138" i="184" a="1"/>
  <c r="AB138" i="184" s="1"/>
  <c r="AB83" i="184" a="1"/>
  <c r="AB83" i="184" s="1"/>
  <c r="AB10" i="184" a="1"/>
  <c r="AB10" i="184" s="1"/>
  <c r="AB9" i="184" a="1"/>
  <c r="AB9" i="184" s="1"/>
  <c r="AB60" i="184" a="1"/>
  <c r="AB60" i="184" s="1"/>
  <c r="AB47" i="184" a="1"/>
  <c r="AB47" i="184" s="1"/>
  <c r="AB16" i="184" a="1"/>
  <c r="AB16" i="184" s="1"/>
  <c r="AB148" i="184" a="1"/>
  <c r="AB148" i="184" s="1"/>
  <c r="AB69" i="184" a="1"/>
  <c r="AB69" i="184" s="1"/>
  <c r="AB73" i="184" a="1"/>
  <c r="AB73" i="184" s="1"/>
  <c r="AB63" i="184" a="1"/>
  <c r="AB63" i="184" s="1"/>
  <c r="AB19" i="184" a="1"/>
  <c r="AB19" i="184" s="1"/>
  <c r="AB76" i="184" a="1"/>
  <c r="AB76" i="184" s="1"/>
  <c r="AB49" i="184" a="1"/>
  <c r="AB49" i="184" s="1"/>
  <c r="AB115" i="184" a="1"/>
  <c r="AB115" i="184" s="1"/>
  <c r="AB175" i="184" a="1"/>
  <c r="AB175" i="184" s="1"/>
  <c r="AB159" i="184" a="1"/>
  <c r="AB159" i="184" s="1"/>
  <c r="AB65" i="184" a="1"/>
  <c r="AB65" i="184" s="1"/>
  <c r="AB20" i="184" a="1"/>
  <c r="AB20" i="184" s="1"/>
  <c r="W1" i="184"/>
  <c r="AB108" i="184" a="1"/>
  <c r="AB108" i="184" s="1"/>
  <c r="AB2" i="184" a="1"/>
  <c r="AB2" i="184" s="1"/>
  <c r="W2" i="184" s="1"/>
  <c r="AB17" i="184" a="1"/>
  <c r="AB17" i="184" s="1"/>
  <c r="AB26" i="184" a="1"/>
  <c r="AB26" i="184" s="1"/>
  <c r="AB72" i="184" a="1"/>
  <c r="AB72" i="184" s="1"/>
  <c r="AB6" i="184" a="1"/>
  <c r="AB6" i="184" s="1"/>
  <c r="AA317" i="184" a="1"/>
  <c r="AA317" i="184" s="1"/>
  <c r="AA292" i="184" a="1"/>
  <c r="AA292" i="184" s="1"/>
  <c r="AA272" i="184" a="1"/>
  <c r="AA272" i="184" s="1"/>
  <c r="AA247" i="184" a="1"/>
  <c r="AA247" i="184" s="1"/>
  <c r="AA226" i="184" a="1"/>
  <c r="AA226" i="184" s="1"/>
  <c r="AA221" i="184" a="1"/>
  <c r="AA221" i="184" s="1"/>
  <c r="AA331" i="184" a="1"/>
  <c r="AA331" i="184" s="1"/>
  <c r="AA306" i="184" a="1"/>
  <c r="AA306" i="184" s="1"/>
  <c r="AA309" i="184" a="1"/>
  <c r="AA309" i="184" s="1"/>
  <c r="AA284" i="184" a="1"/>
  <c r="AA284" i="184" s="1"/>
  <c r="AA274" i="184" a="1"/>
  <c r="AA274" i="184" s="1"/>
  <c r="AA322" i="184" a="1"/>
  <c r="AA322" i="184" s="1"/>
  <c r="AA297" i="184" a="1"/>
  <c r="AA297" i="184" s="1"/>
  <c r="AA316" i="184" a="1"/>
  <c r="AA316" i="184" s="1"/>
  <c r="AA291" i="184" a="1"/>
  <c r="AA291" i="184" s="1"/>
  <c r="AA305" i="184" a="1"/>
  <c r="AA305" i="184" s="1"/>
  <c r="AA301" i="184" a="1"/>
  <c r="AA301" i="184" s="1"/>
  <c r="AA278" i="184" a="1"/>
  <c r="AA278" i="184" s="1"/>
  <c r="AA270" i="184" a="1"/>
  <c r="AA270" i="184" s="1"/>
  <c r="AA259" i="184" a="1"/>
  <c r="AA259" i="184" s="1"/>
  <c r="AA252" i="184" a="1"/>
  <c r="AA252" i="184" s="1"/>
  <c r="AA295" i="184" a="1"/>
  <c r="AA295" i="184" s="1"/>
  <c r="AA276" i="184" a="1"/>
  <c r="AA276" i="184" s="1"/>
  <c r="AA263" i="184" a="1"/>
  <c r="AA263" i="184" s="1"/>
  <c r="AA256" i="184" a="1"/>
  <c r="AA256" i="184" s="1"/>
  <c r="AA223" i="184" a="1"/>
  <c r="AA223" i="184" s="1"/>
  <c r="AA299" i="184" a="1"/>
  <c r="AA299" i="184" s="1"/>
  <c r="AA285" i="184" a="1"/>
  <c r="AA285" i="184" s="1"/>
  <c r="AA238" i="184" a="1"/>
  <c r="AA238" i="184" s="1"/>
  <c r="AA332" i="184" a="1"/>
  <c r="AA332" i="184" s="1"/>
  <c r="AA293" i="184" a="1"/>
  <c r="AA293" i="184" s="1"/>
  <c r="AA289" i="184" a="1"/>
  <c r="AA289" i="184" s="1"/>
  <c r="AA267" i="184" a="1"/>
  <c r="AA267" i="184" s="1"/>
  <c r="AA260" i="184" a="1"/>
  <c r="AA260" i="184" s="1"/>
  <c r="AA249" i="184" a="1"/>
  <c r="AA249" i="184" s="1"/>
  <c r="AA328" i="184" a="1"/>
  <c r="AA328" i="184" s="1"/>
  <c r="AA320" i="184" a="1"/>
  <c r="AA320" i="184" s="1"/>
  <c r="AA324" i="184" a="1"/>
  <c r="AA324" i="184" s="1"/>
  <c r="AA310" i="184" a="1"/>
  <c r="AA310" i="184" s="1"/>
  <c r="AA290" i="184" a="1"/>
  <c r="AA290" i="184" s="1"/>
  <c r="AA275" i="184" a="1"/>
  <c r="AA275" i="184" s="1"/>
  <c r="AA240" i="184" a="1"/>
  <c r="AA240" i="184" s="1"/>
  <c r="AA298" i="184" a="1"/>
  <c r="AA298" i="184" s="1"/>
  <c r="AA282" i="184" a="1"/>
  <c r="AA282" i="184" s="1"/>
  <c r="AA271" i="184" a="1"/>
  <c r="AA271" i="184" s="1"/>
  <c r="AA266" i="184" a="1"/>
  <c r="AA266" i="184" s="1"/>
  <c r="AA315" i="184" a="1"/>
  <c r="AA315" i="184" s="1"/>
  <c r="AA279" i="184" a="1"/>
  <c r="AA279" i="184" s="1"/>
  <c r="AA243" i="184" a="1"/>
  <c r="AA243" i="184" s="1"/>
  <c r="AA222" i="184" a="1"/>
  <c r="AA222" i="184" s="1"/>
  <c r="AA219" i="184" a="1"/>
  <c r="AA219" i="184" s="1"/>
  <c r="AA300" i="184" a="1"/>
  <c r="AA300" i="184" s="1"/>
  <c r="AA269" i="184" a="1"/>
  <c r="AA269" i="184" s="1"/>
  <c r="AA236" i="184" a="1"/>
  <c r="AA236" i="184" s="1"/>
  <c r="AA199" i="184" a="1"/>
  <c r="AA199" i="184" s="1"/>
  <c r="AA194" i="184" a="1"/>
  <c r="AA194" i="184" s="1"/>
  <c r="AA189" i="184" a="1"/>
  <c r="AA189" i="184" s="1"/>
  <c r="AA184" i="184" a="1"/>
  <c r="AA184" i="184" s="1"/>
  <c r="AA302" i="184" a="1"/>
  <c r="AA302" i="184" s="1"/>
  <c r="AA283" i="184" a="1"/>
  <c r="AA283" i="184" s="1"/>
  <c r="AA232" i="184" a="1"/>
  <c r="AA232" i="184" s="1"/>
  <c r="AA288" i="184" a="1"/>
  <c r="AA288" i="184" s="1"/>
  <c r="AA296" i="184" a="1"/>
  <c r="AA296" i="184" s="1"/>
  <c r="AA307" i="184" a="1"/>
  <c r="AA307" i="184" s="1"/>
  <c r="AA304" i="184" a="1"/>
  <c r="AA304" i="184" s="1"/>
  <c r="AA280" i="184" a="1"/>
  <c r="AA280" i="184" s="1"/>
  <c r="AA286" i="184" a="1"/>
  <c r="AA286" i="184" s="1"/>
  <c r="AA254" i="184" a="1"/>
  <c r="AA254" i="184" s="1"/>
  <c r="AA330" i="184" a="1"/>
  <c r="AA330" i="184" s="1"/>
  <c r="AA211" i="184" a="1"/>
  <c r="AA211" i="184" s="1"/>
  <c r="AA208" i="184" a="1"/>
  <c r="AA208" i="184" s="1"/>
  <c r="AA198" i="184" a="1"/>
  <c r="AA198" i="184" s="1"/>
  <c r="AA191" i="184" a="1"/>
  <c r="AA191" i="184" s="1"/>
  <c r="AA319" i="184" a="1"/>
  <c r="AA319" i="184" s="1"/>
  <c r="AA308" i="184" a="1"/>
  <c r="AA308" i="184" s="1"/>
  <c r="AA303" i="184" a="1"/>
  <c r="AA303" i="184" s="1"/>
  <c r="AA257" i="184" a="1"/>
  <c r="AA257" i="184" s="1"/>
  <c r="AA246" i="184" a="1"/>
  <c r="AA246" i="184" s="1"/>
  <c r="AA244" i="184" a="1"/>
  <c r="AA244" i="184" s="1"/>
  <c r="AA231" i="184" a="1"/>
  <c r="AA231" i="184" s="1"/>
  <c r="AA205" i="184" a="1"/>
  <c r="AA205" i="184" s="1"/>
  <c r="AA287" i="184" a="1"/>
  <c r="AA287" i="184" s="1"/>
  <c r="AA248" i="184" a="1"/>
  <c r="AA248" i="184" s="1"/>
  <c r="AA188" i="184" a="1"/>
  <c r="AA188" i="184" s="1"/>
  <c r="AA181" i="184" a="1"/>
  <c r="AA181" i="184" s="1"/>
  <c r="AA329" i="184" a="1"/>
  <c r="AA329" i="184" s="1"/>
  <c r="AA333" i="184" a="1"/>
  <c r="AA333" i="184" s="1"/>
  <c r="AA326" i="184" a="1"/>
  <c r="AA326" i="184" s="1"/>
  <c r="AA318" i="184" a="1"/>
  <c r="AA318" i="184" s="1"/>
  <c r="AA311" i="184" a="1"/>
  <c r="AA311" i="184" s="1"/>
  <c r="AA294" i="184" a="1"/>
  <c r="AA294" i="184" s="1"/>
  <c r="AA281" i="184" a="1"/>
  <c r="AA281" i="184" s="1"/>
  <c r="AA251" i="184" a="1"/>
  <c r="AA251" i="184" s="1"/>
  <c r="AA235" i="184" a="1"/>
  <c r="AA235" i="184" s="1"/>
  <c r="AA228" i="184" a="1"/>
  <c r="AA228" i="184" s="1"/>
  <c r="AA163" i="184" a="1"/>
  <c r="AA163" i="184" s="1"/>
  <c r="AA153" i="184" a="1"/>
  <c r="AA153" i="184" s="1"/>
  <c r="AA202" i="184" a="1"/>
  <c r="AA202" i="184" s="1"/>
  <c r="AA157" i="184" a="1"/>
  <c r="AA157" i="184" s="1"/>
  <c r="AA149" i="184" a="1"/>
  <c r="AA149" i="184" s="1"/>
  <c r="AA314" i="184" a="1"/>
  <c r="AA314" i="184" s="1"/>
  <c r="AA321" i="184" a="1"/>
  <c r="AA321" i="184" s="1"/>
  <c r="AA253" i="184" a="1"/>
  <c r="AA253" i="184" s="1"/>
  <c r="AA245" i="184" a="1"/>
  <c r="AA245" i="184" s="1"/>
  <c r="AA207" i="184" a="1"/>
  <c r="AA207" i="184" s="1"/>
  <c r="AA200" i="184" a="1"/>
  <c r="AA200" i="184" s="1"/>
  <c r="AA173" i="184" a="1"/>
  <c r="AA173" i="184" s="1"/>
  <c r="AA133" i="184" a="1"/>
  <c r="AA133" i="184" s="1"/>
  <c r="AA327" i="184" a="1"/>
  <c r="AA327" i="184" s="1"/>
  <c r="AA312" i="184" a="1"/>
  <c r="AA312" i="184" s="1"/>
  <c r="AA214" i="184" a="1"/>
  <c r="AA214" i="184" s="1"/>
  <c r="AA196" i="184" a="1"/>
  <c r="AA196" i="184" s="1"/>
  <c r="AA177" i="184" a="1"/>
  <c r="AA177" i="184" s="1"/>
  <c r="AA158" i="184" a="1"/>
  <c r="AA158" i="184" s="1"/>
  <c r="AA150" i="184" a="1"/>
  <c r="AA150" i="184" s="1"/>
  <c r="AA134" i="184" a="1"/>
  <c r="AA134" i="184" s="1"/>
  <c r="AA213" i="184" a="1"/>
  <c r="AA213" i="184" s="1"/>
  <c r="AA250" i="184" a="1"/>
  <c r="AA250" i="184" s="1"/>
  <c r="AA241" i="184" a="1"/>
  <c r="AA241" i="184" s="1"/>
  <c r="AA164" i="184" a="1"/>
  <c r="AA164" i="184" s="1"/>
  <c r="AA185" i="184" a="1"/>
  <c r="AA185" i="184" s="1"/>
  <c r="AA323" i="184" a="1"/>
  <c r="AA323" i="184" s="1"/>
  <c r="AA264" i="184" a="1"/>
  <c r="AA264" i="184" s="1"/>
  <c r="AA220" i="184" a="1"/>
  <c r="AA220" i="184" s="1"/>
  <c r="AA186" i="184" a="1"/>
  <c r="AA186" i="184" s="1"/>
  <c r="AA145" i="184" a="1"/>
  <c r="AA145" i="184" s="1"/>
  <c r="AA93" i="184" a="1"/>
  <c r="AA93" i="184" s="1"/>
  <c r="AA258" i="184" a="1"/>
  <c r="AA258" i="184" s="1"/>
  <c r="AA233" i="184" a="1"/>
  <c r="AA233" i="184" s="1"/>
  <c r="AA229" i="184" a="1"/>
  <c r="AA229" i="184" s="1"/>
  <c r="AA151" i="184" a="1"/>
  <c r="AA151" i="184" s="1"/>
  <c r="AA110" i="184" a="1"/>
  <c r="AA110" i="184" s="1"/>
  <c r="AA203" i="184" a="1"/>
  <c r="AA203" i="184" s="1"/>
  <c r="AA159" i="184" a="1"/>
  <c r="AA159" i="184" s="1"/>
  <c r="AA129" i="184" a="1"/>
  <c r="AA129" i="184" s="1"/>
  <c r="AA108" i="184" a="1"/>
  <c r="AA108" i="184" s="1"/>
  <c r="AA227" i="184" a="1"/>
  <c r="AA227" i="184" s="1"/>
  <c r="AA224" i="184" a="1"/>
  <c r="AA224" i="184" s="1"/>
  <c r="AA180" i="184" a="1"/>
  <c r="AA180" i="184" s="1"/>
  <c r="AA176" i="184" a="1"/>
  <c r="AA176" i="184" s="1"/>
  <c r="AA147" i="184" a="1"/>
  <c r="AA147" i="184" s="1"/>
  <c r="AA144" i="184" a="1"/>
  <c r="AA144" i="184" s="1"/>
  <c r="AA126" i="184" a="1"/>
  <c r="AA126" i="184" s="1"/>
  <c r="AA104" i="184" a="1"/>
  <c r="AA104" i="184" s="1"/>
  <c r="AA265" i="184" a="1"/>
  <c r="AA265" i="184" s="1"/>
  <c r="AA234" i="184" a="1"/>
  <c r="AA234" i="184" s="1"/>
  <c r="AA215" i="184" a="1"/>
  <c r="AA215" i="184" s="1"/>
  <c r="AA172" i="184" a="1"/>
  <c r="AA172" i="184" s="1"/>
  <c r="AA170" i="184" a="1"/>
  <c r="AA170" i="184" s="1"/>
  <c r="AA120" i="184" a="1"/>
  <c r="AA120" i="184" s="1"/>
  <c r="AA117" i="184" a="1"/>
  <c r="AA117" i="184" s="1"/>
  <c r="AA113" i="184" a="1"/>
  <c r="AA113" i="184" s="1"/>
  <c r="AA212" i="184" a="1"/>
  <c r="AA212" i="184" s="1"/>
  <c r="AA193" i="184" a="1"/>
  <c r="AA193" i="184" s="1"/>
  <c r="AA142" i="184" a="1"/>
  <c r="AA142" i="184" s="1"/>
  <c r="AA139" i="184" a="1"/>
  <c r="AA139" i="184" s="1"/>
  <c r="AA105" i="184" a="1"/>
  <c r="AA105" i="184" s="1"/>
  <c r="AA192" i="184" a="1"/>
  <c r="AA192" i="184" s="1"/>
  <c r="AA156" i="184" a="1"/>
  <c r="AA156" i="184" s="1"/>
  <c r="AA82" i="184" a="1"/>
  <c r="AA82" i="184" s="1"/>
  <c r="AA68" i="184" a="1"/>
  <c r="AA68" i="184" s="1"/>
  <c r="AA65" i="184" a="1"/>
  <c r="AA65" i="184" s="1"/>
  <c r="AA43" i="184" a="1"/>
  <c r="AA43" i="184" s="1"/>
  <c r="AA242" i="184" a="1"/>
  <c r="AA242" i="184" s="1"/>
  <c r="AA138" i="184" a="1"/>
  <c r="AA138" i="184" s="1"/>
  <c r="AA121" i="184" a="1"/>
  <c r="AA121" i="184" s="1"/>
  <c r="AA115" i="184" a="1"/>
  <c r="AA115" i="184" s="1"/>
  <c r="AA100" i="184" a="1"/>
  <c r="AA100" i="184" s="1"/>
  <c r="AA85" i="184" a="1"/>
  <c r="AA85" i="184" s="1"/>
  <c r="AA74" i="184" a="1"/>
  <c r="AA74" i="184" s="1"/>
  <c r="AA71" i="184" a="1"/>
  <c r="AA71" i="184" s="1"/>
  <c r="AA62" i="184" a="1"/>
  <c r="AA62" i="184" s="1"/>
  <c r="AA59" i="184" a="1"/>
  <c r="AA59" i="184" s="1"/>
  <c r="AA98" i="184" a="1"/>
  <c r="AA98" i="184" s="1"/>
  <c r="AA239" i="184" a="1"/>
  <c r="AA239" i="184" s="1"/>
  <c r="AA201" i="184" a="1"/>
  <c r="AA201" i="184" s="1"/>
  <c r="AA190" i="184" a="1"/>
  <c r="AA190" i="184" s="1"/>
  <c r="AA187" i="184" a="1"/>
  <c r="AA187" i="184" s="1"/>
  <c r="AA174" i="184" a="1"/>
  <c r="AA174" i="184" s="1"/>
  <c r="AA171" i="184" a="1"/>
  <c r="AA171" i="184" s="1"/>
  <c r="AA160" i="184" a="1"/>
  <c r="AA160" i="184" s="1"/>
  <c r="AA261" i="184" a="1"/>
  <c r="AA261" i="184" s="1"/>
  <c r="AA197" i="184" a="1"/>
  <c r="AA197" i="184" s="1"/>
  <c r="AA116" i="184" a="1"/>
  <c r="AA116" i="184" s="1"/>
  <c r="AA99" i="184" a="1"/>
  <c r="AA99" i="184" s="1"/>
  <c r="AA92" i="184" a="1"/>
  <c r="AA92" i="184" s="1"/>
  <c r="AA204" i="184" a="1"/>
  <c r="AA204" i="184" s="1"/>
  <c r="AA168" i="184" a="1"/>
  <c r="AA168" i="184" s="1"/>
  <c r="AA124" i="184" a="1"/>
  <c r="AA124" i="184" s="1"/>
  <c r="AA122" i="184" a="1"/>
  <c r="AA122" i="184" s="1"/>
  <c r="AA237" i="184" a="1"/>
  <c r="AA237" i="184" s="1"/>
  <c r="AA225" i="184" a="1"/>
  <c r="AA225" i="184" s="1"/>
  <c r="AA268" i="184" a="1"/>
  <c r="AA268" i="184" s="1"/>
  <c r="AA179" i="184" a="1"/>
  <c r="AA179" i="184" s="1"/>
  <c r="AA230" i="184" a="1"/>
  <c r="AA230" i="184" s="1"/>
  <c r="AA182" i="184" a="1"/>
  <c r="AA182" i="184" s="1"/>
  <c r="AA206" i="184" a="1"/>
  <c r="AA206" i="184" s="1"/>
  <c r="AA175" i="184" a="1"/>
  <c r="AA175" i="184" s="1"/>
  <c r="AA86" i="184" a="1"/>
  <c r="AA86" i="184" s="1"/>
  <c r="AA69" i="184" a="1"/>
  <c r="AA69" i="184" s="1"/>
  <c r="AA57" i="184" a="1"/>
  <c r="AA57" i="184" s="1"/>
  <c r="AA37" i="184" a="1"/>
  <c r="AA37" i="184" s="1"/>
  <c r="AA127" i="184" a="1"/>
  <c r="AA127" i="184" s="1"/>
  <c r="AA96" i="184" a="1"/>
  <c r="AA96" i="184" s="1"/>
  <c r="AA80" i="184" a="1"/>
  <c r="AA80" i="184" s="1"/>
  <c r="AA52" i="184" a="1"/>
  <c r="AA52" i="184" s="1"/>
  <c r="AA47" i="184" a="1"/>
  <c r="AA47" i="184" s="1"/>
  <c r="AA41" i="184" a="1"/>
  <c r="AA41" i="184" s="1"/>
  <c r="AA2" i="184" a="1"/>
  <c r="AA2" i="184" s="1"/>
  <c r="V2" i="184" s="1"/>
  <c r="AA155" i="184" a="1"/>
  <c r="AA155" i="184" s="1"/>
  <c r="AA141" i="184" a="1"/>
  <c r="AA141" i="184" s="1"/>
  <c r="AA135" i="184" a="1"/>
  <c r="AA135" i="184" s="1"/>
  <c r="AA132" i="184" a="1"/>
  <c r="AA132" i="184" s="1"/>
  <c r="AA107" i="184" a="1"/>
  <c r="AA107" i="184" s="1"/>
  <c r="AA102" i="184" a="1"/>
  <c r="AA102" i="184" s="1"/>
  <c r="AA87" i="184" a="1"/>
  <c r="AA87" i="184" s="1"/>
  <c r="AA83" i="184" a="1"/>
  <c r="AA83" i="184" s="1"/>
  <c r="AA58" i="184" a="1"/>
  <c r="AA58" i="184" s="1"/>
  <c r="AA48" i="184" a="1"/>
  <c r="AA48" i="184" s="1"/>
  <c r="AA39" i="184" a="1"/>
  <c r="AA39" i="184" s="1"/>
  <c r="AA217" i="184" a="1"/>
  <c r="AA217" i="184" s="1"/>
  <c r="AA112" i="184" a="1"/>
  <c r="AA112" i="184" s="1"/>
  <c r="AA70" i="184" a="1"/>
  <c r="AA70" i="184" s="1"/>
  <c r="AA63" i="184" a="1"/>
  <c r="AA63" i="184" s="1"/>
  <c r="AA56" i="184" a="1"/>
  <c r="AA56" i="184" s="1"/>
  <c r="AA35" i="184" a="1"/>
  <c r="AA35" i="184" s="1"/>
  <c r="AA30" i="184" a="1"/>
  <c r="AA30" i="184" s="1"/>
  <c r="AA25" i="184" a="1"/>
  <c r="AA25" i="184" s="1"/>
  <c r="AA195" i="184" a="1"/>
  <c r="AA195" i="184" s="1"/>
  <c r="AA167" i="184" a="1"/>
  <c r="AA167" i="184" s="1"/>
  <c r="AA209" i="184" a="1"/>
  <c r="AA209" i="184" s="1"/>
  <c r="AA183" i="184" a="1"/>
  <c r="AA183" i="184" s="1"/>
  <c r="AA79" i="184" a="1"/>
  <c r="AA79" i="184" s="1"/>
  <c r="AA51" i="184" a="1"/>
  <c r="AA51" i="184" s="1"/>
  <c r="AA216" i="184" a="1"/>
  <c r="AA216" i="184" s="1"/>
  <c r="AA162" i="184" a="1"/>
  <c r="AA162" i="184" s="1"/>
  <c r="AA131" i="184" a="1"/>
  <c r="AA131" i="184" s="1"/>
  <c r="AA109" i="184" a="1"/>
  <c r="AA109" i="184" s="1"/>
  <c r="AA77" i="184" a="1"/>
  <c r="AA77" i="184" s="1"/>
  <c r="AA262" i="184" a="1"/>
  <c r="AA262" i="184" s="1"/>
  <c r="AA128" i="184" a="1"/>
  <c r="AA128" i="184" s="1"/>
  <c r="AA125" i="184" a="1"/>
  <c r="AA125" i="184" s="1"/>
  <c r="AA114" i="184" a="1"/>
  <c r="AA114" i="184" s="1"/>
  <c r="AA140" i="184" a="1"/>
  <c r="AA140" i="184" s="1"/>
  <c r="AA137" i="184" a="1"/>
  <c r="AA137" i="184" s="1"/>
  <c r="AA143" i="184" a="1"/>
  <c r="AA143" i="184" s="1"/>
  <c r="AA119" i="184" a="1"/>
  <c r="AA119" i="184" s="1"/>
  <c r="AA325" i="184" a="1"/>
  <c r="AA325" i="184" s="1"/>
  <c r="AA255" i="184" a="1"/>
  <c r="AA255" i="184" s="1"/>
  <c r="AA165" i="184" a="1"/>
  <c r="AA165" i="184" s="1"/>
  <c r="AA61" i="184" a="1"/>
  <c r="AA61" i="184" s="1"/>
  <c r="AA49" i="184" a="1"/>
  <c r="AA49" i="184" s="1"/>
  <c r="AA103" i="184" a="1"/>
  <c r="AA103" i="184" s="1"/>
  <c r="AA95" i="184" a="1"/>
  <c r="AA95" i="184" s="1"/>
  <c r="AA91" i="184" a="1"/>
  <c r="AA91" i="184" s="1"/>
  <c r="AA33" i="184" a="1"/>
  <c r="AA33" i="184" s="1"/>
  <c r="AA22" i="184" a="1"/>
  <c r="AA22" i="184" s="1"/>
  <c r="AA19" i="184" a="1"/>
  <c r="AA19" i="184" s="1"/>
  <c r="AA40" i="184" a="1"/>
  <c r="AA40" i="184" s="1"/>
  <c r="AA154" i="184" a="1"/>
  <c r="AA154" i="184" s="1"/>
  <c r="AA148" i="184" a="1"/>
  <c r="AA148" i="184" s="1"/>
  <c r="AA130" i="184" a="1"/>
  <c r="AA130" i="184" s="1"/>
  <c r="AA101" i="184" a="1"/>
  <c r="AA101" i="184" s="1"/>
  <c r="AA97" i="184" a="1"/>
  <c r="AA97" i="184" s="1"/>
  <c r="AA76" i="184" a="1"/>
  <c r="AA76" i="184" s="1"/>
  <c r="AA50" i="184" a="1"/>
  <c r="AA50" i="184" s="1"/>
  <c r="AA29" i="184" a="1"/>
  <c r="AA29" i="184" s="1"/>
  <c r="AA17" i="184" a="1"/>
  <c r="AA17" i="184" s="1"/>
  <c r="AA10" i="184" a="1"/>
  <c r="AA10" i="184" s="1"/>
  <c r="AA3" i="184" a="1"/>
  <c r="AA3" i="184" s="1"/>
  <c r="AA89" i="184" a="1"/>
  <c r="AA89" i="184" s="1"/>
  <c r="AA169" i="184" a="1"/>
  <c r="AA169" i="184" s="1"/>
  <c r="AA67" i="184" a="1"/>
  <c r="AA67" i="184" s="1"/>
  <c r="AA14" i="184" a="1"/>
  <c r="AA14" i="184" s="1"/>
  <c r="AA273" i="184" a="1"/>
  <c r="AA273" i="184" s="1"/>
  <c r="AA146" i="184" a="1"/>
  <c r="AA146" i="184" s="1"/>
  <c r="AA75" i="184" a="1"/>
  <c r="AA75" i="184" s="1"/>
  <c r="AA32" i="184" a="1"/>
  <c r="AA32" i="184" s="1"/>
  <c r="AA21" i="184" a="1"/>
  <c r="AA21" i="184" s="1"/>
  <c r="AA88" i="184" a="1"/>
  <c r="AA88" i="184" s="1"/>
  <c r="AA78" i="184" a="1"/>
  <c r="AA78" i="184" s="1"/>
  <c r="AA24" i="184" a="1"/>
  <c r="AA24" i="184" s="1"/>
  <c r="AA18" i="184" a="1"/>
  <c r="AA18" i="184" s="1"/>
  <c r="AA7" i="184" a="1"/>
  <c r="AA7" i="184" s="1"/>
  <c r="AA27" i="184" a="1"/>
  <c r="AA27" i="184" s="1"/>
  <c r="AA11" i="184" a="1"/>
  <c r="AA11" i="184" s="1"/>
  <c r="AA4" i="184" a="1"/>
  <c r="AA4" i="184" s="1"/>
  <c r="AA94" i="184" a="1"/>
  <c r="AA94" i="184" s="1"/>
  <c r="AA111" i="184" a="1"/>
  <c r="AA111" i="184" s="1"/>
  <c r="AA13" i="184" a="1"/>
  <c r="AA13" i="184" s="1"/>
  <c r="AA313" i="184" a="1"/>
  <c r="AA313" i="184" s="1"/>
  <c r="AA64" i="184" a="1"/>
  <c r="AA64" i="184" s="1"/>
  <c r="AA60" i="184" a="1"/>
  <c r="AA60" i="184" s="1"/>
  <c r="AA44" i="184" a="1"/>
  <c r="AA44" i="184" s="1"/>
  <c r="AA9" i="184" a="1"/>
  <c r="AA9" i="184" s="1"/>
  <c r="AA277" i="184" a="1"/>
  <c r="AA277" i="184" s="1"/>
  <c r="AA31" i="184" a="1"/>
  <c r="AA31" i="184" s="1"/>
  <c r="AA218" i="184" a="1"/>
  <c r="AA218" i="184" s="1"/>
  <c r="AA152" i="184" a="1"/>
  <c r="AA152" i="184" s="1"/>
  <c r="AA118" i="184" a="1"/>
  <c r="AA118" i="184" s="1"/>
  <c r="AA73" i="184" a="1"/>
  <c r="AA73" i="184" s="1"/>
  <c r="AA166" i="184" a="1"/>
  <c r="AA166" i="184" s="1"/>
  <c r="AA36" i="184" a="1"/>
  <c r="AA36" i="184" s="1"/>
  <c r="AA28" i="184" a="1"/>
  <c r="AA28" i="184" s="1"/>
  <c r="AA8" i="184" a="1"/>
  <c r="AA8" i="184" s="1"/>
  <c r="AA46" i="184" a="1"/>
  <c r="AA46" i="184" s="1"/>
  <c r="AA6" i="184" a="1"/>
  <c r="AA6" i="184" s="1"/>
  <c r="AA90" i="184" a="1"/>
  <c r="AA90" i="184" s="1"/>
  <c r="AA66" i="184" a="1"/>
  <c r="AA66" i="184" s="1"/>
  <c r="AA20" i="184" a="1"/>
  <c r="AA20" i="184" s="1"/>
  <c r="AA15" i="184" a="1"/>
  <c r="AA15" i="184" s="1"/>
  <c r="AA55" i="184" a="1"/>
  <c r="AA55" i="184" s="1"/>
  <c r="AA210" i="184" a="1"/>
  <c r="AA210" i="184" s="1"/>
  <c r="AA42" i="184" a="1"/>
  <c r="AA42" i="184" s="1"/>
  <c r="AA23" i="184" a="1"/>
  <c r="AA23" i="184" s="1"/>
  <c r="AA12" i="184" a="1"/>
  <c r="AA12" i="184" s="1"/>
  <c r="AA5" i="184" a="1"/>
  <c r="AA5" i="184" s="1"/>
  <c r="V1" i="184"/>
  <c r="AA106" i="184" a="1"/>
  <c r="AA106" i="184" s="1"/>
  <c r="AA53" i="184" a="1"/>
  <c r="AA53" i="184" s="1"/>
  <c r="AA16" i="184" a="1"/>
  <c r="AA16" i="184" s="1"/>
  <c r="AA161" i="184" a="1"/>
  <c r="AA161" i="184" s="1"/>
  <c r="AA136" i="184" a="1"/>
  <c r="AA136" i="184" s="1"/>
  <c r="AA178" i="184" a="1"/>
  <c r="AA178" i="184" s="1"/>
  <c r="AA45" i="184" a="1"/>
  <c r="AA45" i="184" s="1"/>
  <c r="AA38" i="184" a="1"/>
  <c r="AA38" i="184" s="1"/>
  <c r="AA81" i="184" a="1"/>
  <c r="AA81" i="184" s="1"/>
  <c r="AA123" i="184" a="1"/>
  <c r="AA123" i="184" s="1"/>
  <c r="AA26" i="184" a="1"/>
  <c r="AA26" i="184" s="1"/>
  <c r="AA54" i="184" a="1"/>
  <c r="AA54" i="184" s="1"/>
  <c r="AA84" i="184" a="1"/>
  <c r="AA84" i="184" s="1"/>
  <c r="AA72" i="184" a="1"/>
  <c r="AA72" i="184" s="1"/>
  <c r="AA34" i="184" a="1"/>
  <c r="AA34" i="184" s="1"/>
  <c r="AC327" i="184" a="1"/>
  <c r="AC327" i="184" s="1"/>
  <c r="AC302" i="184" a="1"/>
  <c r="AC302" i="184" s="1"/>
  <c r="AC252" i="184" a="1"/>
  <c r="AC252" i="184" s="1"/>
  <c r="AC227" i="184" a="1"/>
  <c r="AC227" i="184" s="1"/>
  <c r="AC222" i="184" a="1"/>
  <c r="AC222" i="184" s="1"/>
  <c r="AC217" i="184" a="1"/>
  <c r="AC217" i="184" s="1"/>
  <c r="AC325" i="184" a="1"/>
  <c r="AC325" i="184" s="1"/>
  <c r="AC300" i="184" a="1"/>
  <c r="AC300" i="184" s="1"/>
  <c r="AC319" i="184" a="1"/>
  <c r="AC319" i="184" s="1"/>
  <c r="AC316" i="184" a="1"/>
  <c r="AC316" i="184" s="1"/>
  <c r="AC294" i="184" a="1"/>
  <c r="AC294" i="184" s="1"/>
  <c r="AC291" i="184" a="1"/>
  <c r="AC291" i="184" s="1"/>
  <c r="AC332" i="184" a="1"/>
  <c r="AC332" i="184" s="1"/>
  <c r="AC307" i="184" a="1"/>
  <c r="AC307" i="184" s="1"/>
  <c r="AC282" i="184" a="1"/>
  <c r="AC282" i="184" s="1"/>
  <c r="AC310" i="184" a="1"/>
  <c r="AC310" i="184" s="1"/>
  <c r="AC285" i="184" a="1"/>
  <c r="AC285" i="184" s="1"/>
  <c r="AC297" i="184" a="1"/>
  <c r="AC297" i="184" s="1"/>
  <c r="AC295" i="184" a="1"/>
  <c r="AC295" i="184" s="1"/>
  <c r="AC293" i="184" a="1"/>
  <c r="AC293" i="184" s="1"/>
  <c r="AC267" i="184" a="1"/>
  <c r="AC267" i="184" s="1"/>
  <c r="AC249" i="184" a="1"/>
  <c r="AC249" i="184" s="1"/>
  <c r="AC231" i="184" a="1"/>
  <c r="AC231" i="184" s="1"/>
  <c r="AC326" i="184" a="1"/>
  <c r="AC326" i="184" s="1"/>
  <c r="AC283" i="184" a="1"/>
  <c r="AC283" i="184" s="1"/>
  <c r="AC271" i="184" a="1"/>
  <c r="AC271" i="184" s="1"/>
  <c r="AC260" i="184" a="1"/>
  <c r="AC260" i="184" s="1"/>
  <c r="AC253" i="184" a="1"/>
  <c r="AC253" i="184" s="1"/>
  <c r="AC330" i="184" a="1"/>
  <c r="AC330" i="184" s="1"/>
  <c r="AC246" i="184" a="1"/>
  <c r="AC246" i="184" s="1"/>
  <c r="AC235" i="184" a="1"/>
  <c r="AC235" i="184" s="1"/>
  <c r="AC328" i="184" a="1"/>
  <c r="AC328" i="184" s="1"/>
  <c r="AC324" i="184" a="1"/>
  <c r="AC324" i="184" s="1"/>
  <c r="AC281" i="184" a="1"/>
  <c r="AC281" i="184" s="1"/>
  <c r="AC274" i="184" a="1"/>
  <c r="AC274" i="184" s="1"/>
  <c r="AC264" i="184" a="1"/>
  <c r="AC264" i="184" s="1"/>
  <c r="AC257" i="184" a="1"/>
  <c r="AC257" i="184" s="1"/>
  <c r="AC314" i="184" a="1"/>
  <c r="AC314" i="184" s="1"/>
  <c r="AC312" i="184" a="1"/>
  <c r="AC312" i="184" s="1"/>
  <c r="AC308" i="184" a="1"/>
  <c r="AC308" i="184" s="1"/>
  <c r="AC304" i="184" a="1"/>
  <c r="AC304" i="184" s="1"/>
  <c r="AC306" i="184" a="1"/>
  <c r="AC306" i="184" s="1"/>
  <c r="AC298" i="184" a="1"/>
  <c r="AC298" i="184" s="1"/>
  <c r="AC292" i="184" a="1"/>
  <c r="AC292" i="184" s="1"/>
  <c r="AC225" i="184" a="1"/>
  <c r="AC225" i="184" s="1"/>
  <c r="AC333" i="184" a="1"/>
  <c r="AC333" i="184" s="1"/>
  <c r="AC321" i="184" a="1"/>
  <c r="AC321" i="184" s="1"/>
  <c r="AC318" i="184" a="1"/>
  <c r="AC318" i="184" s="1"/>
  <c r="AC287" i="184" a="1"/>
  <c r="AC287" i="184" s="1"/>
  <c r="AC255" i="184" a="1"/>
  <c r="AC255" i="184" s="1"/>
  <c r="AC248" i="184" a="1"/>
  <c r="AC248" i="184" s="1"/>
  <c r="AC204" i="184" a="1"/>
  <c r="AC204" i="184" s="1"/>
  <c r="AC303" i="184" a="1"/>
  <c r="AC303" i="184" s="1"/>
  <c r="AC289" i="184" a="1"/>
  <c r="AC289" i="184" s="1"/>
  <c r="AC241" i="184" a="1"/>
  <c r="AC241" i="184" s="1"/>
  <c r="AC200" i="184" a="1"/>
  <c r="AC200" i="184" s="1"/>
  <c r="AC195" i="184" a="1"/>
  <c r="AC195" i="184" s="1"/>
  <c r="AC190" i="184" a="1"/>
  <c r="AC190" i="184" s="1"/>
  <c r="AC185" i="184" a="1"/>
  <c r="AC185" i="184" s="1"/>
  <c r="AC180" i="184" a="1"/>
  <c r="AC180" i="184" s="1"/>
  <c r="AC296" i="184" a="1"/>
  <c r="AC296" i="184" s="1"/>
  <c r="AC288" i="184" a="1"/>
  <c r="AC288" i="184" s="1"/>
  <c r="AC270" i="184" a="1"/>
  <c r="AC270" i="184" s="1"/>
  <c r="AC237" i="184" a="1"/>
  <c r="AC237" i="184" s="1"/>
  <c r="AC299" i="184" a="1"/>
  <c r="AC299" i="184" s="1"/>
  <c r="AC256" i="184" a="1"/>
  <c r="AC256" i="184" s="1"/>
  <c r="AC331" i="184" a="1"/>
  <c r="AC331" i="184" s="1"/>
  <c r="AC322" i="184" a="1"/>
  <c r="AC322" i="184" s="1"/>
  <c r="AC313" i="184" a="1"/>
  <c r="AC313" i="184" s="1"/>
  <c r="AC301" i="184" a="1"/>
  <c r="AC301" i="184" s="1"/>
  <c r="AC290" i="184" a="1"/>
  <c r="AC290" i="184" s="1"/>
  <c r="AC273" i="184" a="1"/>
  <c r="AC273" i="184" s="1"/>
  <c r="AC311" i="184" a="1"/>
  <c r="AC311" i="184" s="1"/>
  <c r="AC233" i="184" a="1"/>
  <c r="AC233" i="184" s="1"/>
  <c r="AC188" i="184" a="1"/>
  <c r="AC188" i="184" s="1"/>
  <c r="AC181" i="184" a="1"/>
  <c r="AC181" i="184" s="1"/>
  <c r="AC323" i="184" a="1"/>
  <c r="AC323" i="184" s="1"/>
  <c r="AC275" i="184" a="1"/>
  <c r="AC275" i="184" s="1"/>
  <c r="AC269" i="184" a="1"/>
  <c r="AC269" i="184" s="1"/>
  <c r="AC261" i="184" a="1"/>
  <c r="AC261" i="184" s="1"/>
  <c r="AC218" i="184" a="1"/>
  <c r="AC218" i="184" s="1"/>
  <c r="AC206" i="184" a="1"/>
  <c r="AC206" i="184" s="1"/>
  <c r="AC196" i="184" a="1"/>
  <c r="AC196" i="184" s="1"/>
  <c r="AC317" i="184" a="1"/>
  <c r="AC317" i="184" s="1"/>
  <c r="AC305" i="184" a="1"/>
  <c r="AC305" i="184" s="1"/>
  <c r="AC272" i="184" a="1"/>
  <c r="AC272" i="184" s="1"/>
  <c r="AC230" i="184" a="1"/>
  <c r="AC230" i="184" s="1"/>
  <c r="AC207" i="184" a="1"/>
  <c r="AC207" i="184" s="1"/>
  <c r="AC173" i="184" a="1"/>
  <c r="AC173" i="184" s="1"/>
  <c r="AC262" i="184" a="1"/>
  <c r="AC262" i="184" s="1"/>
  <c r="AC259" i="184" a="1"/>
  <c r="AC259" i="184" s="1"/>
  <c r="AC240" i="184" a="1"/>
  <c r="AC240" i="184" s="1"/>
  <c r="AC232" i="184" a="1"/>
  <c r="AC232" i="184" s="1"/>
  <c r="AC187" i="184" a="1"/>
  <c r="AC187" i="184" s="1"/>
  <c r="AC182" i="184" a="1"/>
  <c r="AC182" i="184" s="1"/>
  <c r="AC176" i="184" a="1"/>
  <c r="AC176" i="184" s="1"/>
  <c r="AC154" i="184" a="1"/>
  <c r="AC154" i="184" s="1"/>
  <c r="AC268" i="184" a="1"/>
  <c r="AC268" i="184" s="1"/>
  <c r="AC250" i="184" a="1"/>
  <c r="AC250" i="184" s="1"/>
  <c r="AC210" i="184" a="1"/>
  <c r="AC210" i="184" s="1"/>
  <c r="AC158" i="184" a="1"/>
  <c r="AC158" i="184" s="1"/>
  <c r="AC138" i="184" a="1"/>
  <c r="AC138" i="184" s="1"/>
  <c r="AC279" i="184" a="1"/>
  <c r="AC279" i="184" s="1"/>
  <c r="AC266" i="184" a="1"/>
  <c r="AC266" i="184" s="1"/>
  <c r="AC258" i="184" a="1"/>
  <c r="AC258" i="184" s="1"/>
  <c r="AC239" i="184" a="1"/>
  <c r="AC239" i="184" s="1"/>
  <c r="AC194" i="184" a="1"/>
  <c r="AC194" i="184" s="1"/>
  <c r="AC192" i="184" a="1"/>
  <c r="AC192" i="184" s="1"/>
  <c r="AC163" i="184" a="1"/>
  <c r="AC163" i="184" s="1"/>
  <c r="AC131" i="184" a="1"/>
  <c r="AC131" i="184" s="1"/>
  <c r="AC229" i="184" a="1"/>
  <c r="AC229" i="184" s="1"/>
  <c r="AC238" i="184" a="1"/>
  <c r="AC238" i="184" s="1"/>
  <c r="AC189" i="184" a="1"/>
  <c r="AC189" i="184" s="1"/>
  <c r="AC169" i="184" a="1"/>
  <c r="AC169" i="184" s="1"/>
  <c r="AC162" i="184" a="1"/>
  <c r="AC162" i="184" s="1"/>
  <c r="AC309" i="184" a="1"/>
  <c r="AC309" i="184" s="1"/>
  <c r="AC226" i="184" a="1"/>
  <c r="AC226" i="184" s="1"/>
  <c r="AC221" i="184" a="1"/>
  <c r="AC221" i="184" s="1"/>
  <c r="AC183" i="184" a="1"/>
  <c r="AC183" i="184" s="1"/>
  <c r="AC263" i="184" a="1"/>
  <c r="AC263" i="184" s="1"/>
  <c r="AC177" i="184" a="1"/>
  <c r="AC177" i="184" s="1"/>
  <c r="AC156" i="184" a="1"/>
  <c r="AC156" i="184" s="1"/>
  <c r="AC134" i="184" a="1"/>
  <c r="AC134" i="184" s="1"/>
  <c r="AC102" i="184" a="1"/>
  <c r="AC102" i="184" s="1"/>
  <c r="AC98" i="184" a="1"/>
  <c r="AC98" i="184" s="1"/>
  <c r="AC209" i="184" a="1"/>
  <c r="AC209" i="184" s="1"/>
  <c r="AC175" i="184" a="1"/>
  <c r="AC175" i="184" s="1"/>
  <c r="AC143" i="184" a="1"/>
  <c r="AC143" i="184" s="1"/>
  <c r="AC140" i="184" a="1"/>
  <c r="AC140" i="184" s="1"/>
  <c r="AC128" i="184" a="1"/>
  <c r="AC128" i="184" s="1"/>
  <c r="AC115" i="184" a="1"/>
  <c r="AC115" i="184" s="1"/>
  <c r="AC224" i="184" a="1"/>
  <c r="AC224" i="184" s="1"/>
  <c r="AC198" i="184" a="1"/>
  <c r="AC198" i="184" s="1"/>
  <c r="AC174" i="184" a="1"/>
  <c r="AC174" i="184" s="1"/>
  <c r="AC251" i="184" a="1"/>
  <c r="AC251" i="184" s="1"/>
  <c r="AC150" i="184" a="1"/>
  <c r="AC150" i="184" s="1"/>
  <c r="AC113" i="184" a="1"/>
  <c r="AC113" i="184" s="1"/>
  <c r="AC92" i="184" a="1"/>
  <c r="AC92" i="184" s="1"/>
  <c r="AC278" i="184" a="1"/>
  <c r="AC278" i="184" s="1"/>
  <c r="AC234" i="184" a="1"/>
  <c r="AC234" i="184" s="1"/>
  <c r="AC205" i="184" a="1"/>
  <c r="AC205" i="184" s="1"/>
  <c r="AC172" i="184" a="1"/>
  <c r="AC172" i="184" s="1"/>
  <c r="AC168" i="184" a="1"/>
  <c r="AC168" i="184" s="1"/>
  <c r="AC120" i="184" a="1"/>
  <c r="AC120" i="184" s="1"/>
  <c r="AC117" i="184" a="1"/>
  <c r="AC117" i="184" s="1"/>
  <c r="AC109" i="184" a="1"/>
  <c r="AC109" i="184" s="1"/>
  <c r="AC286" i="184" a="1"/>
  <c r="AC286" i="184" s="1"/>
  <c r="AC265" i="184" a="1"/>
  <c r="AC265" i="184" s="1"/>
  <c r="AC242" i="184" a="1"/>
  <c r="AC242" i="184" s="1"/>
  <c r="AC215" i="184" a="1"/>
  <c r="AC215" i="184" s="1"/>
  <c r="AC277" i="184" a="1"/>
  <c r="AC277" i="184" s="1"/>
  <c r="AC223" i="184" a="1"/>
  <c r="AC223" i="184" s="1"/>
  <c r="AC186" i="184" a="1"/>
  <c r="AC186" i="184" s="1"/>
  <c r="AC164" i="184" a="1"/>
  <c r="AC164" i="184" s="1"/>
  <c r="AC153" i="184" a="1"/>
  <c r="AC153" i="184" s="1"/>
  <c r="AC127" i="184" a="1"/>
  <c r="AC127" i="184" s="1"/>
  <c r="AC97" i="184" a="1"/>
  <c r="AC97" i="184" s="1"/>
  <c r="AC93" i="184" a="1"/>
  <c r="AC93" i="184" s="1"/>
  <c r="AC315" i="184" a="1"/>
  <c r="AC315" i="184" s="1"/>
  <c r="AC254" i="184" a="1"/>
  <c r="AC254" i="184" s="1"/>
  <c r="AC220" i="184" a="1"/>
  <c r="AC220" i="184" s="1"/>
  <c r="AC202" i="184" a="1"/>
  <c r="AC202" i="184" s="1"/>
  <c r="AC110" i="184" a="1"/>
  <c r="AC110" i="184" s="1"/>
  <c r="AC276" i="184" a="1"/>
  <c r="AC276" i="184" s="1"/>
  <c r="AC151" i="184" a="1"/>
  <c r="AC151" i="184" s="1"/>
  <c r="AC121" i="184" a="1"/>
  <c r="AC121" i="184" s="1"/>
  <c r="AC111" i="184" a="1"/>
  <c r="AC111" i="184" s="1"/>
  <c r="AC88" i="184" a="1"/>
  <c r="AC88" i="184" s="1"/>
  <c r="AC53" i="184" a="1"/>
  <c r="AC53" i="184" s="1"/>
  <c r="AC50" i="184" a="1"/>
  <c r="AC50" i="184" s="1"/>
  <c r="AC40" i="184" a="1"/>
  <c r="AC40" i="184" s="1"/>
  <c r="AC329" i="184" a="1"/>
  <c r="AC329" i="184" s="1"/>
  <c r="AC214" i="184" a="1"/>
  <c r="AC214" i="184" s="1"/>
  <c r="AC125" i="184" a="1"/>
  <c r="AC125" i="184" s="1"/>
  <c r="AC91" i="184" a="1"/>
  <c r="AC91" i="184" s="1"/>
  <c r="AC80" i="184" a="1"/>
  <c r="AC80" i="184" s="1"/>
  <c r="AC77" i="184" a="1"/>
  <c r="AC77" i="184" s="1"/>
  <c r="AC161" i="184" a="1"/>
  <c r="AC161" i="184" s="1"/>
  <c r="AC142" i="184" a="1"/>
  <c r="AC142" i="184" s="1"/>
  <c r="AC123" i="184" a="1"/>
  <c r="AC123" i="184" s="1"/>
  <c r="AC47" i="184" a="1"/>
  <c r="AC47" i="184" s="1"/>
  <c r="AC245" i="184" a="1"/>
  <c r="AC245" i="184" s="1"/>
  <c r="AC212" i="184" a="1"/>
  <c r="AC212" i="184" s="1"/>
  <c r="AC197" i="184" a="1"/>
  <c r="AC197" i="184" s="1"/>
  <c r="AC124" i="184" a="1"/>
  <c r="AC124" i="184" s="1"/>
  <c r="AC152" i="184" a="1"/>
  <c r="AC152" i="184" s="1"/>
  <c r="AC141" i="184" a="1"/>
  <c r="AC141" i="184" s="1"/>
  <c r="AC216" i="184" a="1"/>
  <c r="AC216" i="184" s="1"/>
  <c r="AC165" i="184" a="1"/>
  <c r="AC165" i="184" s="1"/>
  <c r="AC157" i="184" a="1"/>
  <c r="AC157" i="184" s="1"/>
  <c r="AC126" i="184" a="1"/>
  <c r="AC126" i="184" s="1"/>
  <c r="AC108" i="184" a="1"/>
  <c r="AC108" i="184" s="1"/>
  <c r="AC280" i="184" a="1"/>
  <c r="AC280" i="184" s="1"/>
  <c r="AC179" i="184" a="1"/>
  <c r="AC179" i="184" s="1"/>
  <c r="AC145" i="184" a="1"/>
  <c r="AC145" i="184" s="1"/>
  <c r="AC244" i="184" a="1"/>
  <c r="AC244" i="184" s="1"/>
  <c r="AC243" i="184" a="1"/>
  <c r="AC243" i="184" s="1"/>
  <c r="AC211" i="184" a="1"/>
  <c r="AC211" i="184" s="1"/>
  <c r="AC203" i="184" a="1"/>
  <c r="AC203" i="184" s="1"/>
  <c r="AC199" i="184" a="1"/>
  <c r="AC199" i="184" s="1"/>
  <c r="AC193" i="184" a="1"/>
  <c r="AC193" i="184" s="1"/>
  <c r="AC149" i="184" a="1"/>
  <c r="AC149" i="184" s="1"/>
  <c r="AC133" i="184" a="1"/>
  <c r="AC133" i="184" s="1"/>
  <c r="AC130" i="184" a="1"/>
  <c r="AC130" i="184" s="1"/>
  <c r="AC55" i="184" a="1"/>
  <c r="AC55" i="184" s="1"/>
  <c r="AC213" i="184" a="1"/>
  <c r="AC213" i="184" s="1"/>
  <c r="AC136" i="184" a="1"/>
  <c r="AC136" i="184" s="1"/>
  <c r="AC78" i="184" a="1"/>
  <c r="AC78" i="184" s="1"/>
  <c r="AC62" i="184" a="1"/>
  <c r="AC62" i="184" s="1"/>
  <c r="AC60" i="184" a="1"/>
  <c r="AC60" i="184" s="1"/>
  <c r="AC38" i="184" a="1"/>
  <c r="AC38" i="184" s="1"/>
  <c r="AC144" i="184" a="1"/>
  <c r="AC144" i="184" s="1"/>
  <c r="AC112" i="184" a="1"/>
  <c r="AC112" i="184" s="1"/>
  <c r="AC56" i="184" a="1"/>
  <c r="AC56" i="184" s="1"/>
  <c r="AC43" i="184" a="1"/>
  <c r="AC43" i="184" s="1"/>
  <c r="AC236" i="184" a="1"/>
  <c r="AC236" i="184" s="1"/>
  <c r="AC167" i="184" a="1"/>
  <c r="AC167" i="184" s="1"/>
  <c r="AC79" i="184" a="1"/>
  <c r="AC79" i="184" s="1"/>
  <c r="AC68" i="184" a="1"/>
  <c r="AC68" i="184" s="1"/>
  <c r="AC61" i="184" a="1"/>
  <c r="AC61" i="184" s="1"/>
  <c r="AC46" i="184" a="1"/>
  <c r="AC46" i="184" s="1"/>
  <c r="AC36" i="184" a="1"/>
  <c r="AC36" i="184" s="1"/>
  <c r="AC31" i="184" a="1"/>
  <c r="AC31" i="184" s="1"/>
  <c r="AC26" i="184" a="1"/>
  <c r="AC26" i="184" s="1"/>
  <c r="AC114" i="184" a="1"/>
  <c r="AC114" i="184" s="1"/>
  <c r="AC104" i="184" a="1"/>
  <c r="AC104" i="184" s="1"/>
  <c r="AC54" i="184" a="1"/>
  <c r="AC54" i="184" s="1"/>
  <c r="AC201" i="184" a="1"/>
  <c r="AC201" i="184" s="1"/>
  <c r="AC137" i="184" a="1"/>
  <c r="AC137" i="184" s="1"/>
  <c r="AC122" i="184" a="1"/>
  <c r="AC122" i="184" s="1"/>
  <c r="AC171" i="184" a="1"/>
  <c r="AC171" i="184" s="1"/>
  <c r="AC90" i="184" a="1"/>
  <c r="AC90" i="184" s="1"/>
  <c r="AC247" i="184" a="1"/>
  <c r="AC247" i="184" s="1"/>
  <c r="AC208" i="184" a="1"/>
  <c r="AC208" i="184" s="1"/>
  <c r="AC119" i="184" a="1"/>
  <c r="AC119" i="184" s="1"/>
  <c r="AC106" i="184" a="1"/>
  <c r="AC106" i="184" s="1"/>
  <c r="AC94" i="184" a="1"/>
  <c r="AC94" i="184" s="1"/>
  <c r="AC86" i="184" a="1"/>
  <c r="AC86" i="184" s="1"/>
  <c r="AC284" i="184" a="1"/>
  <c r="AC284" i="184" s="1"/>
  <c r="AC166" i="184" a="1"/>
  <c r="AC166" i="184" s="1"/>
  <c r="AC146" i="184" a="1"/>
  <c r="AC146" i="184" s="1"/>
  <c r="AC101" i="184" a="1"/>
  <c r="AC101" i="184" s="1"/>
  <c r="AC42" i="184" a="1"/>
  <c r="AC42" i="184" s="1"/>
  <c r="AC320" i="184" a="1"/>
  <c r="AC320" i="184" s="1"/>
  <c r="AC87" i="184" a="1"/>
  <c r="AC87" i="184" s="1"/>
  <c r="AC74" i="184" a="1"/>
  <c r="AC74" i="184" s="1"/>
  <c r="AC71" i="184" a="1"/>
  <c r="AC71" i="184" s="1"/>
  <c r="AC63" i="184" a="1"/>
  <c r="AC63" i="184" s="1"/>
  <c r="AC51" i="184" a="1"/>
  <c r="AC51" i="184" s="1"/>
  <c r="AC28" i="184" a="1"/>
  <c r="AC28" i="184" s="1"/>
  <c r="AC16" i="184" a="1"/>
  <c r="AC16" i="184" s="1"/>
  <c r="AC9" i="184" a="1"/>
  <c r="AC9" i="184" s="1"/>
  <c r="AC44" i="184" a="1"/>
  <c r="AC44" i="184" s="1"/>
  <c r="AC89" i="184" a="1"/>
  <c r="AC89" i="184" s="1"/>
  <c r="AC105" i="184" a="1"/>
  <c r="AC105" i="184" s="1"/>
  <c r="AC37" i="184" a="1"/>
  <c r="AC37" i="184" s="1"/>
  <c r="AC24" i="184" a="1"/>
  <c r="AC24" i="184" s="1"/>
  <c r="AC7" i="184" a="1"/>
  <c r="AC7" i="184" s="1"/>
  <c r="AC135" i="184" a="1"/>
  <c r="AC135" i="184" s="1"/>
  <c r="AC96" i="184" a="1"/>
  <c r="AC96" i="184" s="1"/>
  <c r="AC147" i="184" a="1"/>
  <c r="AC147" i="184" s="1"/>
  <c r="AC219" i="184" a="1"/>
  <c r="AC219" i="184" s="1"/>
  <c r="AC160" i="184" a="1"/>
  <c r="AC160" i="184" s="1"/>
  <c r="AC85" i="184" a="1"/>
  <c r="AC85" i="184" s="1"/>
  <c r="AC75" i="184" a="1"/>
  <c r="AC75" i="184" s="1"/>
  <c r="AC52" i="184" a="1"/>
  <c r="AC52" i="184" s="1"/>
  <c r="AC27" i="184" a="1"/>
  <c r="AC27" i="184" s="1"/>
  <c r="AC18" i="184" a="1"/>
  <c r="AC18" i="184" s="1"/>
  <c r="AC11" i="184" a="1"/>
  <c r="AC11" i="184" s="1"/>
  <c r="AC4" i="184" a="1"/>
  <c r="AC4" i="184" s="1"/>
  <c r="AC191" i="184" a="1"/>
  <c r="AC191" i="184" s="1"/>
  <c r="AC118" i="184" a="1"/>
  <c r="AC118" i="184" s="1"/>
  <c r="AC64" i="184" a="1"/>
  <c r="AC64" i="184" s="1"/>
  <c r="AC178" i="184" a="1"/>
  <c r="AC178" i="184" s="1"/>
  <c r="AC129" i="184" a="1"/>
  <c r="AC129" i="184" s="1"/>
  <c r="AC100" i="184" a="1"/>
  <c r="AC100" i="184" s="1"/>
  <c r="AC72" i="184" a="1"/>
  <c r="AC72" i="184" s="1"/>
  <c r="AC69" i="184" a="1"/>
  <c r="AC69" i="184" s="1"/>
  <c r="AC59" i="184" a="1"/>
  <c r="AC59" i="184" s="1"/>
  <c r="AC35" i="184" a="1"/>
  <c r="AC35" i="184" s="1"/>
  <c r="AC30" i="184" a="1"/>
  <c r="AC30" i="184" s="1"/>
  <c r="AC15" i="184" a="1"/>
  <c r="AC15" i="184" s="1"/>
  <c r="AC139" i="184" a="1"/>
  <c r="AC139" i="184" s="1"/>
  <c r="AC84" i="184" a="1"/>
  <c r="AC84" i="184" s="1"/>
  <c r="AC22" i="184" a="1"/>
  <c r="AC22" i="184" s="1"/>
  <c r="AC19" i="184" a="1"/>
  <c r="AC19" i="184" s="1"/>
  <c r="AC8" i="184" a="1"/>
  <c r="AC8" i="184" s="1"/>
  <c r="AC228" i="184" a="1"/>
  <c r="AC228" i="184" s="1"/>
  <c r="AC132" i="184" a="1"/>
  <c r="AC132" i="184" s="1"/>
  <c r="AC48" i="184" a="1"/>
  <c r="AC48" i="184" s="1"/>
  <c r="AC34" i="184" a="1"/>
  <c r="AC34" i="184" s="1"/>
  <c r="AC29" i="184" a="1"/>
  <c r="AC29" i="184" s="1"/>
  <c r="AC13" i="184" a="1"/>
  <c r="AC13" i="184" s="1"/>
  <c r="AC73" i="184" a="1"/>
  <c r="AC73" i="184" s="1"/>
  <c r="AC17" i="184" a="1"/>
  <c r="AC17" i="184" s="1"/>
  <c r="AC170" i="184" a="1"/>
  <c r="AC170" i="184" s="1"/>
  <c r="AC99" i="184" a="1"/>
  <c r="AC99" i="184" s="1"/>
  <c r="AC116" i="184" a="1"/>
  <c r="AC116" i="184" s="1"/>
  <c r="AC107" i="184" a="1"/>
  <c r="AC107" i="184" s="1"/>
  <c r="AC10" i="184" a="1"/>
  <c r="AC10" i="184" s="1"/>
  <c r="AC83" i="184" a="1"/>
  <c r="AC83" i="184" s="1"/>
  <c r="AC66" i="184" a="1"/>
  <c r="AC66" i="184" s="1"/>
  <c r="AC33" i="184" a="1"/>
  <c r="AC33" i="184" s="1"/>
  <c r="AC23" i="184" a="1"/>
  <c r="AC23" i="184" s="1"/>
  <c r="AC12" i="184" a="1"/>
  <c r="AC12" i="184" s="1"/>
  <c r="AC39" i="184" a="1"/>
  <c r="AC39" i="184" s="1"/>
  <c r="AC41" i="184" a="1"/>
  <c r="AC41" i="184" s="1"/>
  <c r="AC76" i="184" a="1"/>
  <c r="AC76" i="184" s="1"/>
  <c r="AC14" i="184" a="1"/>
  <c r="AC14" i="184" s="1"/>
  <c r="AC45" i="184" a="1"/>
  <c r="AC45" i="184" s="1"/>
  <c r="AC184" i="184" a="1"/>
  <c r="AC184" i="184" s="1"/>
  <c r="AC49" i="184" a="1"/>
  <c r="AC49" i="184" s="1"/>
  <c r="AC25" i="184" a="1"/>
  <c r="AC25" i="184" s="1"/>
  <c r="AC82" i="184" a="1"/>
  <c r="AC82" i="184" s="1"/>
  <c r="AC20" i="184" a="1"/>
  <c r="AC20" i="184" s="1"/>
  <c r="AC5" i="184" a="1"/>
  <c r="AC5" i="184" s="1"/>
  <c r="AC155" i="184" a="1"/>
  <c r="AC155" i="184" s="1"/>
  <c r="AC148" i="184" a="1"/>
  <c r="AC148" i="184" s="1"/>
  <c r="AC57" i="184" a="1"/>
  <c r="AC57" i="184" s="1"/>
  <c r="AC65" i="184" a="1"/>
  <c r="AC65" i="184" s="1"/>
  <c r="AC95" i="184" a="1"/>
  <c r="AC95" i="184" s="1"/>
  <c r="AC2" i="184" a="1"/>
  <c r="AC2" i="184" s="1"/>
  <c r="X2" i="184" s="1"/>
  <c r="AC159" i="184" a="1"/>
  <c r="AC159" i="184" s="1"/>
  <c r="AC81" i="184" a="1"/>
  <c r="AC81" i="184" s="1"/>
  <c r="AC70" i="184" a="1"/>
  <c r="AC70" i="184" s="1"/>
  <c r="AC3" i="184" a="1"/>
  <c r="AC3" i="184" s="1"/>
  <c r="X1" i="184"/>
  <c r="AC103" i="184" a="1"/>
  <c r="AC103" i="184" s="1"/>
  <c r="AC32" i="184" a="1"/>
  <c r="AC32" i="184" s="1"/>
  <c r="AC58" i="184" a="1"/>
  <c r="AC58" i="184" s="1"/>
  <c r="AC21" i="184" a="1"/>
  <c r="AC21" i="184" s="1"/>
  <c r="AC6" i="184" a="1"/>
  <c r="AC6" i="184" s="1"/>
  <c r="AC67" i="184" a="1"/>
  <c r="AC67" i="184" s="1"/>
  <c r="Z329" i="184" a="1"/>
  <c r="Z329" i="184" s="1"/>
  <c r="Z324" i="184" a="1"/>
  <c r="Z324" i="184" s="1"/>
  <c r="Z319" i="184" a="1"/>
  <c r="Z319" i="184" s="1"/>
  <c r="Z314" i="184" a="1"/>
  <c r="Z314" i="184" s="1"/>
  <c r="Z309" i="184" a="1"/>
  <c r="Z309" i="184" s="1"/>
  <c r="Z304" i="184" a="1"/>
  <c r="Z304" i="184" s="1"/>
  <c r="Z299" i="184" a="1"/>
  <c r="Z299" i="184" s="1"/>
  <c r="Z294" i="184" a="1"/>
  <c r="Z294" i="184" s="1"/>
  <c r="Z289" i="184" a="1"/>
  <c r="Z289" i="184" s="1"/>
  <c r="Z284" i="184" a="1"/>
  <c r="Z284" i="184" s="1"/>
  <c r="Z279" i="184" a="1"/>
  <c r="Z279" i="184" s="1"/>
  <c r="Z330" i="184" a="1"/>
  <c r="Z330" i="184" s="1"/>
  <c r="Z325" i="184" a="1"/>
  <c r="Z325" i="184" s="1"/>
  <c r="Z320" i="184" a="1"/>
  <c r="Z320" i="184" s="1"/>
  <c r="Z315" i="184" a="1"/>
  <c r="Z315" i="184" s="1"/>
  <c r="Z310" i="184" a="1"/>
  <c r="Z310" i="184" s="1"/>
  <c r="Z305" i="184" a="1"/>
  <c r="Z305" i="184" s="1"/>
  <c r="Z300" i="184" a="1"/>
  <c r="Z300" i="184" s="1"/>
  <c r="Z295" i="184" a="1"/>
  <c r="Z295" i="184" s="1"/>
  <c r="Z290" i="184" a="1"/>
  <c r="Z290" i="184" s="1"/>
  <c r="Z285" i="184" a="1"/>
  <c r="Z285" i="184" s="1"/>
  <c r="Z280" i="184" a="1"/>
  <c r="Z280" i="184" s="1"/>
  <c r="Z259" i="184" a="1"/>
  <c r="Z259" i="184" s="1"/>
  <c r="Z255" i="184" a="1"/>
  <c r="Z255" i="184" s="1"/>
  <c r="Z234" i="184" a="1"/>
  <c r="Z234" i="184" s="1"/>
  <c r="Z230" i="184" a="1"/>
  <c r="Z230" i="184" s="1"/>
  <c r="Z318" i="184" a="1"/>
  <c r="Z318" i="184" s="1"/>
  <c r="Z293" i="184" a="1"/>
  <c r="Z293" i="184" s="1"/>
  <c r="Z312" i="184" a="1"/>
  <c r="Z312" i="184" s="1"/>
  <c r="Z287" i="184" a="1"/>
  <c r="Z287" i="184" s="1"/>
  <c r="Z274" i="184" a="1"/>
  <c r="Z274" i="184" s="1"/>
  <c r="Z328" i="184" a="1"/>
  <c r="Z328" i="184" s="1"/>
  <c r="Z303" i="184" a="1"/>
  <c r="Z303" i="184" s="1"/>
  <c r="Z278" i="184" a="1"/>
  <c r="Z278" i="184" s="1"/>
  <c r="Z313" i="184" a="1"/>
  <c r="Z313" i="184" s="1"/>
  <c r="Z311" i="184" a="1"/>
  <c r="Z311" i="184" s="1"/>
  <c r="Z266" i="184" a="1"/>
  <c r="Z266" i="184" s="1"/>
  <c r="Z248" i="184" a="1"/>
  <c r="Z248" i="184" s="1"/>
  <c r="Z218" i="184" a="1"/>
  <c r="Z218" i="184" s="1"/>
  <c r="Z301" i="184" a="1"/>
  <c r="Z301" i="184" s="1"/>
  <c r="Z297" i="184" a="1"/>
  <c r="Z297" i="184" s="1"/>
  <c r="Z270" i="184" a="1"/>
  <c r="Z270" i="184" s="1"/>
  <c r="Z252" i="184" a="1"/>
  <c r="Z252" i="184" s="1"/>
  <c r="Z291" i="184" a="1"/>
  <c r="Z291" i="184" s="1"/>
  <c r="Z276" i="184" a="1"/>
  <c r="Z276" i="184" s="1"/>
  <c r="Z245" i="184" a="1"/>
  <c r="Z245" i="184" s="1"/>
  <c r="Z263" i="184" a="1"/>
  <c r="Z263" i="184" s="1"/>
  <c r="Z256" i="184" a="1"/>
  <c r="Z256" i="184" s="1"/>
  <c r="Z332" i="184" a="1"/>
  <c r="Z332" i="184" s="1"/>
  <c r="Z326" i="184" a="1"/>
  <c r="Z326" i="184" s="1"/>
  <c r="Z322" i="184" a="1"/>
  <c r="Z322" i="184" s="1"/>
  <c r="Z316" i="184" a="1"/>
  <c r="Z316" i="184" s="1"/>
  <c r="Z281" i="184" a="1"/>
  <c r="Z281" i="184" s="1"/>
  <c r="Z292" i="184" a="1"/>
  <c r="Z292" i="184" s="1"/>
  <c r="Z257" i="184" a="1"/>
  <c r="Z257" i="184" s="1"/>
  <c r="Z231" i="184" a="1"/>
  <c r="Z231" i="184" s="1"/>
  <c r="Z228" i="184" a="1"/>
  <c r="Z228" i="184" s="1"/>
  <c r="Z207" i="184" a="1"/>
  <c r="Z207" i="184" s="1"/>
  <c r="Z333" i="184" a="1"/>
  <c r="Z333" i="184" s="1"/>
  <c r="Z327" i="184" a="1"/>
  <c r="Z327" i="184" s="1"/>
  <c r="Z321" i="184" a="1"/>
  <c r="Z321" i="184" s="1"/>
  <c r="Z250" i="184" a="1"/>
  <c r="Z250" i="184" s="1"/>
  <c r="Z225" i="184" a="1"/>
  <c r="Z225" i="184" s="1"/>
  <c r="Z203" i="184" a="1"/>
  <c r="Z203" i="184" s="1"/>
  <c r="Z323" i="184" a="1"/>
  <c r="Z323" i="184" s="1"/>
  <c r="Z317" i="184" a="1"/>
  <c r="Z317" i="184" s="1"/>
  <c r="Z246" i="184" a="1"/>
  <c r="Z246" i="184" s="1"/>
  <c r="Z226" i="184" a="1"/>
  <c r="Z226" i="184" s="1"/>
  <c r="Z302" i="184" a="1"/>
  <c r="Z302" i="184" s="1"/>
  <c r="Z283" i="184" a="1"/>
  <c r="Z283" i="184" s="1"/>
  <c r="Z288" i="184" a="1"/>
  <c r="Z288" i="184" s="1"/>
  <c r="Z331" i="184" a="1"/>
  <c r="Z331" i="184" s="1"/>
  <c r="Z268" i="184" a="1"/>
  <c r="Z268" i="184" s="1"/>
  <c r="Z306" i="184" a="1"/>
  <c r="Z306" i="184" s="1"/>
  <c r="Z296" i="184" a="1"/>
  <c r="Z296" i="184" s="1"/>
  <c r="Z298" i="184" a="1"/>
  <c r="Z298" i="184" s="1"/>
  <c r="Z242" i="184" a="1"/>
  <c r="Z242" i="184" s="1"/>
  <c r="Z214" i="184" a="1"/>
  <c r="Z214" i="184" s="1"/>
  <c r="Z187" i="184" a="1"/>
  <c r="Z187" i="184" s="1"/>
  <c r="Z180" i="184" a="1"/>
  <c r="Z180" i="184" s="1"/>
  <c r="Z175" i="184" a="1"/>
  <c r="Z175" i="184" s="1"/>
  <c r="Z170" i="184" a="1"/>
  <c r="Z170" i="184" s="1"/>
  <c r="Z165" i="184" a="1"/>
  <c r="Z165" i="184" s="1"/>
  <c r="Z160" i="184" a="1"/>
  <c r="Z160" i="184" s="1"/>
  <c r="Z155" i="184" a="1"/>
  <c r="Z155" i="184" s="1"/>
  <c r="Z150" i="184" a="1"/>
  <c r="Z150" i="184" s="1"/>
  <c r="Z145" i="184" a="1"/>
  <c r="Z145" i="184" s="1"/>
  <c r="Z140" i="184" a="1"/>
  <c r="Z140" i="184" s="1"/>
  <c r="Z135" i="184" a="1"/>
  <c r="Z135" i="184" s="1"/>
  <c r="Z130" i="184" a="1"/>
  <c r="Z130" i="184" s="1"/>
  <c r="Z125" i="184" a="1"/>
  <c r="Z125" i="184" s="1"/>
  <c r="Z120" i="184" a="1"/>
  <c r="Z120" i="184" s="1"/>
  <c r="Z262" i="184" a="1"/>
  <c r="Z262" i="184" s="1"/>
  <c r="Z217" i="184" a="1"/>
  <c r="Z217" i="184" s="1"/>
  <c r="Z235" i="184" a="1"/>
  <c r="Z235" i="184" s="1"/>
  <c r="Z220" i="184" a="1"/>
  <c r="Z220" i="184" s="1"/>
  <c r="Z195" i="184" a="1"/>
  <c r="Z195" i="184" s="1"/>
  <c r="Z176" i="184" a="1"/>
  <c r="Z176" i="184" s="1"/>
  <c r="Z171" i="184" a="1"/>
  <c r="Z171" i="184" s="1"/>
  <c r="Z166" i="184" a="1"/>
  <c r="Z166" i="184" s="1"/>
  <c r="Z161" i="184" a="1"/>
  <c r="Z161" i="184" s="1"/>
  <c r="Z156" i="184" a="1"/>
  <c r="Z156" i="184" s="1"/>
  <c r="Z307" i="184" a="1"/>
  <c r="Z307" i="184" s="1"/>
  <c r="Z308" i="184" a="1"/>
  <c r="Z308" i="184" s="1"/>
  <c r="Z238" i="184" a="1"/>
  <c r="Z238" i="184" s="1"/>
  <c r="Z216" i="184" a="1"/>
  <c r="Z216" i="184" s="1"/>
  <c r="Z209" i="184" a="1"/>
  <c r="Z209" i="184" s="1"/>
  <c r="Z194" i="184" a="1"/>
  <c r="Z194" i="184" s="1"/>
  <c r="Z189" i="184" a="1"/>
  <c r="Z189" i="184" s="1"/>
  <c r="Z269" i="184" a="1"/>
  <c r="Z269" i="184" s="1"/>
  <c r="Z251" i="184" a="1"/>
  <c r="Z251" i="184" s="1"/>
  <c r="Z184" i="184" a="1"/>
  <c r="Z184" i="184" s="1"/>
  <c r="Z169" i="184" a="1"/>
  <c r="Z169" i="184" s="1"/>
  <c r="Z197" i="184" a="1"/>
  <c r="Z197" i="184" s="1"/>
  <c r="Z192" i="184" a="1"/>
  <c r="Z192" i="184" s="1"/>
  <c r="Z141" i="184" a="1"/>
  <c r="Z141" i="184" s="1"/>
  <c r="Z116" i="184" a="1"/>
  <c r="Z116" i="184" s="1"/>
  <c r="Z111" i="184" a="1"/>
  <c r="Z111" i="184" s="1"/>
  <c r="Z106" i="184" a="1"/>
  <c r="Z106" i="184" s="1"/>
  <c r="Z101" i="184" a="1"/>
  <c r="Z101" i="184" s="1"/>
  <c r="Z96" i="184" a="1"/>
  <c r="Z96" i="184" s="1"/>
  <c r="Z286" i="184" a="1"/>
  <c r="Z286" i="184" s="1"/>
  <c r="Z249" i="184" a="1"/>
  <c r="Z249" i="184" s="1"/>
  <c r="Z208" i="184" a="1"/>
  <c r="Z208" i="184" s="1"/>
  <c r="Z277" i="184" a="1"/>
  <c r="Z277" i="184" s="1"/>
  <c r="Z272" i="184" a="1"/>
  <c r="Z272" i="184" s="1"/>
  <c r="Z264" i="184" a="1"/>
  <c r="Z264" i="184" s="1"/>
  <c r="Z232" i="184" a="1"/>
  <c r="Z232" i="184" s="1"/>
  <c r="Z222" i="184" a="1"/>
  <c r="Z222" i="184" s="1"/>
  <c r="Z215" i="184" a="1"/>
  <c r="Z215" i="184" s="1"/>
  <c r="Z201" i="184" a="1"/>
  <c r="Z201" i="184" s="1"/>
  <c r="Z229" i="184" a="1"/>
  <c r="Z229" i="184" s="1"/>
  <c r="Z271" i="184" a="1"/>
  <c r="Z271" i="184" s="1"/>
  <c r="Z253" i="184" a="1"/>
  <c r="Z253" i="184" s="1"/>
  <c r="Z275" i="184" a="1"/>
  <c r="Z275" i="184" s="1"/>
  <c r="Z267" i="184" a="1"/>
  <c r="Z267" i="184" s="1"/>
  <c r="Z164" i="184" a="1"/>
  <c r="Z164" i="184" s="1"/>
  <c r="Z142" i="184" a="1"/>
  <c r="Z142" i="184" s="1"/>
  <c r="Z139" i="184" a="1"/>
  <c r="Z139" i="184" s="1"/>
  <c r="Z105" i="184" a="1"/>
  <c r="Z105" i="184" s="1"/>
  <c r="Z254" i="184" a="1"/>
  <c r="Z254" i="184" s="1"/>
  <c r="Z241" i="184" a="1"/>
  <c r="Z241" i="184" s="1"/>
  <c r="Z186" i="184" a="1"/>
  <c r="Z186" i="184" s="1"/>
  <c r="Z158" i="184" a="1"/>
  <c r="Z158" i="184" s="1"/>
  <c r="Z93" i="184" a="1"/>
  <c r="Z93" i="184" s="1"/>
  <c r="Z273" i="184" a="1"/>
  <c r="Z273" i="184" s="1"/>
  <c r="Z261" i="184" a="1"/>
  <c r="Z261" i="184" s="1"/>
  <c r="Z243" i="184" a="1"/>
  <c r="Z243" i="184" s="1"/>
  <c r="Z247" i="184" a="1"/>
  <c r="Z247" i="184" s="1"/>
  <c r="Z196" i="184" a="1"/>
  <c r="Z196" i="184" s="1"/>
  <c r="Z157" i="184" a="1"/>
  <c r="Z157" i="184" s="1"/>
  <c r="Z138" i="184" a="1"/>
  <c r="Z138" i="184" s="1"/>
  <c r="Z119" i="184" a="1"/>
  <c r="Z119" i="184" s="1"/>
  <c r="Z95" i="184" a="1"/>
  <c r="Z95" i="184" s="1"/>
  <c r="Z221" i="184" a="1"/>
  <c r="Z221" i="184" s="1"/>
  <c r="Z213" i="184" a="1"/>
  <c r="Z213" i="184" s="1"/>
  <c r="Z159" i="184" a="1"/>
  <c r="Z159" i="184" s="1"/>
  <c r="Z152" i="184" a="1"/>
  <c r="Z152" i="184" s="1"/>
  <c r="Z132" i="184" a="1"/>
  <c r="Z132" i="184" s="1"/>
  <c r="Z112" i="184" a="1"/>
  <c r="Z112" i="184" s="1"/>
  <c r="Z227" i="184" a="1"/>
  <c r="Z227" i="184" s="1"/>
  <c r="Z224" i="184" a="1"/>
  <c r="Z224" i="184" s="1"/>
  <c r="Z210" i="184" a="1"/>
  <c r="Z210" i="184" s="1"/>
  <c r="Z205" i="184" a="1"/>
  <c r="Z205" i="184" s="1"/>
  <c r="Z200" i="184" a="1"/>
  <c r="Z200" i="184" s="1"/>
  <c r="Z191" i="184" a="1"/>
  <c r="Z191" i="184" s="1"/>
  <c r="Z182" i="184" a="1"/>
  <c r="Z182" i="184" s="1"/>
  <c r="Z123" i="184" a="1"/>
  <c r="Z123" i="184" s="1"/>
  <c r="Z100" i="184" a="1"/>
  <c r="Z100" i="184" s="1"/>
  <c r="Z223" i="184" a="1"/>
  <c r="Z223" i="184" s="1"/>
  <c r="Z117" i="184" a="1"/>
  <c r="Z117" i="184" s="1"/>
  <c r="Z113" i="184" a="1"/>
  <c r="Z113" i="184" s="1"/>
  <c r="Z219" i="184" a="1"/>
  <c r="Z219" i="184" s="1"/>
  <c r="Z211" i="184" a="1"/>
  <c r="Z211" i="184" s="1"/>
  <c r="Z147" i="184" a="1"/>
  <c r="Z147" i="184" s="1"/>
  <c r="Z136" i="184" a="1"/>
  <c r="Z136" i="184" s="1"/>
  <c r="Z104" i="184" a="1"/>
  <c r="Z104" i="184" s="1"/>
  <c r="Z102" i="184" a="1"/>
  <c r="Z102" i="184" s="1"/>
  <c r="Z46" i="184" a="1"/>
  <c r="Z46" i="184" s="1"/>
  <c r="Z236" i="184" a="1"/>
  <c r="Z236" i="184" s="1"/>
  <c r="Z167" i="184" a="1"/>
  <c r="Z167" i="184" s="1"/>
  <c r="Z82" i="184" a="1"/>
  <c r="Z82" i="184" s="1"/>
  <c r="Z68" i="184" a="1"/>
  <c r="Z68" i="184" s="1"/>
  <c r="Z265" i="184" a="1"/>
  <c r="Z265" i="184" s="1"/>
  <c r="Z199" i="184" a="1"/>
  <c r="Z199" i="184" s="1"/>
  <c r="Z185" i="184" a="1"/>
  <c r="Z185" i="184" s="1"/>
  <c r="Z121" i="184" a="1"/>
  <c r="Z121" i="184" s="1"/>
  <c r="Z71" i="184" a="1"/>
  <c r="Z71" i="184" s="1"/>
  <c r="Z65" i="184" a="1"/>
  <c r="Z65" i="184" s="1"/>
  <c r="Z163" i="184" a="1"/>
  <c r="Z163" i="184" s="1"/>
  <c r="Z239" i="184" a="1"/>
  <c r="Z239" i="184" s="1"/>
  <c r="Z212" i="184" a="1"/>
  <c r="Z212" i="184" s="1"/>
  <c r="Z174" i="184" a="1"/>
  <c r="Z174" i="184" s="1"/>
  <c r="Z118" i="184" a="1"/>
  <c r="Z118" i="184" s="1"/>
  <c r="Z114" i="184" a="1"/>
  <c r="Z114" i="184" s="1"/>
  <c r="Z282" i="184" a="1"/>
  <c r="Z282" i="184" s="1"/>
  <c r="Z260" i="184" a="1"/>
  <c r="Z260" i="184" s="1"/>
  <c r="Z190" i="184" a="1"/>
  <c r="Z190" i="184" s="1"/>
  <c r="Z237" i="184" a="1"/>
  <c r="Z237" i="184" s="1"/>
  <c r="Z193" i="184" a="1"/>
  <c r="Z193" i="184" s="1"/>
  <c r="Z183" i="184" a="1"/>
  <c r="Z183" i="184" s="1"/>
  <c r="Z173" i="184" a="1"/>
  <c r="Z173" i="184" s="1"/>
  <c r="Z244" i="184" a="1"/>
  <c r="Z244" i="184" s="1"/>
  <c r="Z73" i="184" a="1"/>
  <c r="Z73" i="184" s="1"/>
  <c r="U1" i="184"/>
  <c r="Z206" i="184" a="1"/>
  <c r="Z206" i="184" s="1"/>
  <c r="Z146" i="184" a="1"/>
  <c r="Z146" i="184" s="1"/>
  <c r="Z94" i="184" a="1"/>
  <c r="Z94" i="184" s="1"/>
  <c r="Z90" i="184" a="1"/>
  <c r="Z90" i="184" s="1"/>
  <c r="Z86" i="184" a="1"/>
  <c r="Z86" i="184" s="1"/>
  <c r="Z84" i="184" a="1"/>
  <c r="Z84" i="184" s="1"/>
  <c r="Z64" i="184" a="1"/>
  <c r="Z64" i="184" s="1"/>
  <c r="Z44" i="184" a="1"/>
  <c r="Z44" i="184" s="1"/>
  <c r="Z32" i="184" a="1"/>
  <c r="Z32" i="184" s="1"/>
  <c r="Z27" i="184" a="1"/>
  <c r="Z27" i="184" s="1"/>
  <c r="Z22" i="184" a="1"/>
  <c r="Z22" i="184" s="1"/>
  <c r="Z17" i="184" a="1"/>
  <c r="Z17" i="184" s="1"/>
  <c r="Z12" i="184" a="1"/>
  <c r="Z12" i="184" s="1"/>
  <c r="Z7" i="184" a="1"/>
  <c r="Z7" i="184" s="1"/>
  <c r="Z129" i="184" a="1"/>
  <c r="Z129" i="184" s="1"/>
  <c r="Z126" i="184" a="1"/>
  <c r="Z126" i="184" s="1"/>
  <c r="Z89" i="184" a="1"/>
  <c r="Z89" i="184" s="1"/>
  <c r="Z85" i="184" a="1"/>
  <c r="Z85" i="184" s="1"/>
  <c r="Z72" i="184" a="1"/>
  <c r="Z72" i="184" s="1"/>
  <c r="Z202" i="184" a="1"/>
  <c r="Z202" i="184" s="1"/>
  <c r="Z172" i="184" a="1"/>
  <c r="Z172" i="184" s="1"/>
  <c r="Z87" i="184" a="1"/>
  <c r="Z87" i="184" s="1"/>
  <c r="Z83" i="184" a="1"/>
  <c r="Z83" i="184" s="1"/>
  <c r="Z58" i="184" a="1"/>
  <c r="Z58" i="184" s="1"/>
  <c r="Z48" i="184" a="1"/>
  <c r="Z48" i="184" s="1"/>
  <c r="Z39" i="184" a="1"/>
  <c r="Z39" i="184" s="1"/>
  <c r="Z144" i="184" a="1"/>
  <c r="Z144" i="184" s="1"/>
  <c r="Z97" i="184" a="1"/>
  <c r="Z97" i="184" s="1"/>
  <c r="Z81" i="184" a="1"/>
  <c r="Z81" i="184" s="1"/>
  <c r="Z70" i="184" a="1"/>
  <c r="Z70" i="184" s="1"/>
  <c r="Z35" i="184" a="1"/>
  <c r="Z35" i="184" s="1"/>
  <c r="Z177" i="184" a="1"/>
  <c r="Z177" i="184" s="1"/>
  <c r="Z154" i="184" a="1"/>
  <c r="Z154" i="184" s="1"/>
  <c r="Z51" i="184" a="1"/>
  <c r="Z51" i="184" s="1"/>
  <c r="Z43" i="184" a="1"/>
  <c r="Z43" i="184" s="1"/>
  <c r="Z188" i="184" a="1"/>
  <c r="Z188" i="184" s="1"/>
  <c r="Z162" i="184" a="1"/>
  <c r="Z162" i="184" s="1"/>
  <c r="Z109" i="184" a="1"/>
  <c r="Z109" i="184" s="1"/>
  <c r="Z79" i="184" a="1"/>
  <c r="Z79" i="184" s="1"/>
  <c r="Z77" i="184" a="1"/>
  <c r="Z77" i="184" s="1"/>
  <c r="Z134" i="184" a="1"/>
  <c r="Z134" i="184" s="1"/>
  <c r="Z131" i="184" a="1"/>
  <c r="Z131" i="184" s="1"/>
  <c r="Z99" i="184" a="1"/>
  <c r="Z99" i="184" s="1"/>
  <c r="Z137" i="184" a="1"/>
  <c r="Z137" i="184" s="1"/>
  <c r="Z128" i="184" a="1"/>
  <c r="Z128" i="184" s="1"/>
  <c r="Z122" i="184" a="1"/>
  <c r="Z122" i="184" s="1"/>
  <c r="Z151" i="184" a="1"/>
  <c r="Z151" i="184" s="1"/>
  <c r="Z133" i="184" a="1"/>
  <c r="Z133" i="184" s="1"/>
  <c r="Z108" i="184" a="1"/>
  <c r="Z108" i="184" s="1"/>
  <c r="Z66" i="184" a="1"/>
  <c r="Z66" i="184" s="1"/>
  <c r="Z80" i="184" a="1"/>
  <c r="Z80" i="184" s="1"/>
  <c r="Z127" i="184" a="1"/>
  <c r="Z127" i="184" s="1"/>
  <c r="Z61" i="184" a="1"/>
  <c r="Z61" i="184" s="1"/>
  <c r="Z56" i="184" a="1"/>
  <c r="Z56" i="184" s="1"/>
  <c r="Z15" i="184" a="1"/>
  <c r="Z15" i="184" s="1"/>
  <c r="Z8" i="184" a="1"/>
  <c r="Z8" i="184" s="1"/>
  <c r="Z91" i="184" a="1"/>
  <c r="Z91" i="184" s="1"/>
  <c r="Z49" i="184" a="1"/>
  <c r="Z49" i="184" s="1"/>
  <c r="Z115" i="184" a="1"/>
  <c r="Z115" i="184" s="1"/>
  <c r="Z148" i="184" a="1"/>
  <c r="Z148" i="184" s="1"/>
  <c r="Z76" i="184" a="1"/>
  <c r="Z76" i="184" s="1"/>
  <c r="Z55" i="184" a="1"/>
  <c r="Z55" i="184" s="1"/>
  <c r="Z26" i="184" a="1"/>
  <c r="Z26" i="184" s="1"/>
  <c r="Z6" i="184" a="1"/>
  <c r="Z6" i="184" s="1"/>
  <c r="Z124" i="184" a="1"/>
  <c r="Z124" i="184" s="1"/>
  <c r="Z110" i="184" a="1"/>
  <c r="Z110" i="184" s="1"/>
  <c r="Z153" i="184" a="1"/>
  <c r="Z153" i="184" s="1"/>
  <c r="Z179" i="184" a="1"/>
  <c r="Z179" i="184" s="1"/>
  <c r="Z57" i="184" a="1"/>
  <c r="Z57" i="184" s="1"/>
  <c r="Z50" i="184" a="1"/>
  <c r="Z50" i="184" s="1"/>
  <c r="Z29" i="184" a="1"/>
  <c r="Z29" i="184" s="1"/>
  <c r="Z10" i="184" a="1"/>
  <c r="Z10" i="184" s="1"/>
  <c r="Z3" i="184" a="1"/>
  <c r="Z3" i="184" s="1"/>
  <c r="Z92" i="184" a="1"/>
  <c r="Z92" i="184" s="1"/>
  <c r="Z41" i="184" a="1"/>
  <c r="Z41" i="184" s="1"/>
  <c r="Z14" i="184" a="1"/>
  <c r="Z14" i="184" s="1"/>
  <c r="Z240" i="184" a="1"/>
  <c r="Z240" i="184" s="1"/>
  <c r="Z204" i="184" a="1"/>
  <c r="Z204" i="184" s="1"/>
  <c r="Z67" i="184" a="1"/>
  <c r="Z67" i="184" s="1"/>
  <c r="Z37" i="184" a="1"/>
  <c r="Z37" i="184" s="1"/>
  <c r="Z178" i="184" a="1"/>
  <c r="Z178" i="184" s="1"/>
  <c r="Z168" i="184" a="1"/>
  <c r="Z168" i="184" s="1"/>
  <c r="Z69" i="184" a="1"/>
  <c r="Z69" i="184" s="1"/>
  <c r="Z24" i="184" a="1"/>
  <c r="Z24" i="184" s="1"/>
  <c r="Z18" i="184" a="1"/>
  <c r="Z18" i="184" s="1"/>
  <c r="Z198" i="184" a="1"/>
  <c r="Z198" i="184" s="1"/>
  <c r="Z103" i="184" a="1"/>
  <c r="Z103" i="184" s="1"/>
  <c r="Z74" i="184" a="1"/>
  <c r="Z74" i="184" s="1"/>
  <c r="Z5" i="184" a="1"/>
  <c r="Z5" i="184" s="1"/>
  <c r="Z143" i="184" a="1"/>
  <c r="Z143" i="184" s="1"/>
  <c r="Z60" i="184" a="1"/>
  <c r="Z60" i="184" s="1"/>
  <c r="Z52" i="184" a="1"/>
  <c r="Z52" i="184" s="1"/>
  <c r="Z20" i="184" a="1"/>
  <c r="Z20" i="184" s="1"/>
  <c r="Z9" i="184" a="1"/>
  <c r="Z9" i="184" s="1"/>
  <c r="Z11" i="184" a="1"/>
  <c r="Z11" i="184" s="1"/>
  <c r="Z59" i="184" a="1"/>
  <c r="Z59" i="184" s="1"/>
  <c r="Z63" i="184" a="1"/>
  <c r="Z63" i="184" s="1"/>
  <c r="Z47" i="184" a="1"/>
  <c r="Z47" i="184" s="1"/>
  <c r="Z78" i="184" a="1"/>
  <c r="Z78" i="184" s="1"/>
  <c r="Z258" i="184" a="1"/>
  <c r="Z258" i="184" s="1"/>
  <c r="Z98" i="184" a="1"/>
  <c r="Z98" i="184" s="1"/>
  <c r="Z54" i="184" a="1"/>
  <c r="Z54" i="184" s="1"/>
  <c r="Z2" i="184" a="1"/>
  <c r="Z2" i="184" s="1"/>
  <c r="U2" i="184" s="1"/>
  <c r="Z149" i="184" a="1"/>
  <c r="Z149" i="184" s="1"/>
  <c r="Z21" i="184" a="1"/>
  <c r="Z21" i="184" s="1"/>
  <c r="Z62" i="184" a="1"/>
  <c r="Z62" i="184" s="1"/>
  <c r="Z36" i="184" a="1"/>
  <c r="Z36" i="184" s="1"/>
  <c r="Z33" i="184" a="1"/>
  <c r="Z33" i="184" s="1"/>
  <c r="Z28" i="184" a="1"/>
  <c r="Z28" i="184" s="1"/>
  <c r="Z233" i="184" a="1"/>
  <c r="Z233" i="184" s="1"/>
  <c r="Z107" i="184" a="1"/>
  <c r="Z107" i="184" s="1"/>
  <c r="Z38" i="184" a="1"/>
  <c r="Z38" i="184" s="1"/>
  <c r="Z30" i="184" a="1"/>
  <c r="Z30" i="184" s="1"/>
  <c r="Z40" i="184" a="1"/>
  <c r="Z40" i="184" s="1"/>
  <c r="Z181" i="184" a="1"/>
  <c r="Z181" i="184" s="1"/>
  <c r="Z42" i="184" a="1"/>
  <c r="Z42" i="184" s="1"/>
  <c r="Z23" i="184" a="1"/>
  <c r="Z23" i="184" s="1"/>
  <c r="Z25" i="184" a="1"/>
  <c r="Z25" i="184" s="1"/>
  <c r="Z88" i="184" a="1"/>
  <c r="Z88" i="184" s="1"/>
  <c r="Z75" i="184" a="1"/>
  <c r="Z75" i="184" s="1"/>
  <c r="Z53" i="184" a="1"/>
  <c r="Z53" i="184" s="1"/>
  <c r="Z45" i="184" a="1"/>
  <c r="Z45" i="184" s="1"/>
  <c r="Z16" i="184" a="1"/>
  <c r="Z16" i="184" s="1"/>
  <c r="Z13" i="184" a="1"/>
  <c r="Z13" i="184" s="1"/>
  <c r="Z31" i="184" a="1"/>
  <c r="Z31" i="184" s="1"/>
  <c r="Z19" i="184" a="1"/>
  <c r="Z19" i="184" s="1"/>
  <c r="Z34" i="184" a="1"/>
  <c r="Z34" i="184" s="1"/>
  <c r="Z4" i="184" a="1"/>
  <c r="Z4" i="184" s="1"/>
  <c r="T3" i="184"/>
  <c r="Z225" i="183" a="1"/>
  <c r="Z225" i="183" s="1"/>
  <c r="Z232" i="183" a="1"/>
  <c r="Z232" i="183" s="1"/>
  <c r="Z318" i="183" a="1"/>
  <c r="Z318" i="183" s="1"/>
  <c r="Z276" i="183" a="1"/>
  <c r="Z276" i="183" s="1"/>
  <c r="Z160" i="183" a="1"/>
  <c r="Z160" i="183" s="1"/>
  <c r="Z289" i="183" a="1"/>
  <c r="Z289" i="183" s="1"/>
  <c r="Z151" i="183" a="1"/>
  <c r="Z151" i="183" s="1"/>
  <c r="Z49" i="183" a="1"/>
  <c r="Z49" i="183" s="1"/>
  <c r="Z48" i="183" a="1"/>
  <c r="Z48" i="183" s="1"/>
  <c r="Z15" i="183" a="1"/>
  <c r="Z15" i="183" s="1"/>
  <c r="Z5" i="183" a="1"/>
  <c r="Z5" i="183" s="1"/>
  <c r="Z254" i="183" a="1"/>
  <c r="Z254" i="183" s="1"/>
  <c r="Z82" i="183" a="1"/>
  <c r="Z82" i="183" s="1"/>
  <c r="Z42" i="183" a="1"/>
  <c r="Z42" i="183" s="1"/>
  <c r="Z19" i="183" a="1"/>
  <c r="Z19" i="183" s="1"/>
  <c r="Z9" i="183" a="1"/>
  <c r="Z9" i="183" s="1"/>
  <c r="Z66" i="183" a="1"/>
  <c r="Z66" i="183" s="1"/>
  <c r="Z41" i="183" a="1"/>
  <c r="Z41" i="183" s="1"/>
  <c r="Z18" i="183" a="1"/>
  <c r="Z18" i="183" s="1"/>
  <c r="Z8" i="183" a="1"/>
  <c r="Z8" i="183" s="1"/>
  <c r="Z176" i="183" a="1"/>
  <c r="Z176" i="183" s="1"/>
  <c r="Z114" i="183" a="1"/>
  <c r="Z114" i="183" s="1"/>
  <c r="Z80" i="183" a="1"/>
  <c r="Z80" i="183" s="1"/>
  <c r="Z28" i="183" a="1"/>
  <c r="Z28" i="183" s="1"/>
  <c r="Z111" i="183" a="1"/>
  <c r="Z111" i="183" s="1"/>
  <c r="Z53" i="183" a="1"/>
  <c r="Z53" i="183" s="1"/>
  <c r="Z7" i="183" a="1"/>
  <c r="Z7" i="183" s="1"/>
  <c r="Z16" i="183" a="1"/>
  <c r="Z16" i="183" s="1"/>
  <c r="Z62" i="183" a="1"/>
  <c r="Z62" i="183" s="1"/>
  <c r="Z147" i="183" a="1"/>
  <c r="Z147" i="183" s="1"/>
  <c r="Z36" i="183" a="1"/>
  <c r="Z36" i="183" s="1"/>
  <c r="Z241" i="183" a="1"/>
  <c r="Z241" i="183" s="1"/>
  <c r="Z23" i="183" a="1"/>
  <c r="Z23" i="183" s="1"/>
  <c r="Z12" i="183" a="1"/>
  <c r="Z12" i="183" s="1"/>
  <c r="Z207" i="183" a="1"/>
  <c r="Z207" i="183" s="1"/>
  <c r="Z44" i="183" a="1"/>
  <c r="Z44" i="183" s="1"/>
  <c r="Z43" i="183" a="1"/>
  <c r="Z43" i="183" s="1"/>
  <c r="Z85" i="183" a="1"/>
  <c r="Z85" i="183" s="1"/>
  <c r="Z117" i="183" a="1"/>
  <c r="Z117" i="183" s="1"/>
  <c r="Z177" i="183" a="1"/>
  <c r="Z177" i="183" s="1"/>
  <c r="Z116" i="183" a="1"/>
  <c r="Z116" i="183" s="1"/>
  <c r="Z81" i="183" a="1"/>
  <c r="Z81" i="183" s="1"/>
  <c r="Z175" i="183" a="1"/>
  <c r="Z175" i="183" s="1"/>
  <c r="Z40" i="183" a="1"/>
  <c r="Z40" i="183" s="1"/>
  <c r="Z78" i="183" a="1"/>
  <c r="Z78" i="183" s="1"/>
  <c r="Z159" i="183" a="1"/>
  <c r="Z159" i="183" s="1"/>
  <c r="Z74" i="183" a="1"/>
  <c r="Z74" i="183" s="1"/>
  <c r="Z242" i="183" a="1"/>
  <c r="Z242" i="183" s="1"/>
  <c r="Z88" i="183" a="1"/>
  <c r="Z88" i="183" s="1"/>
  <c r="Z164" i="183" a="1"/>
  <c r="Z164" i="183" s="1"/>
  <c r="Z51" i="183" a="1"/>
  <c r="Z51" i="183" s="1"/>
  <c r="Z17" i="183" a="1"/>
  <c r="Z17" i="183" s="1"/>
  <c r="U1" i="183"/>
  <c r="Z161" i="183" a="1"/>
  <c r="Z161" i="183" s="1"/>
  <c r="Z39" i="183" a="1"/>
  <c r="Z39" i="183" s="1"/>
  <c r="Z26" i="183" a="1"/>
  <c r="Z26" i="183" s="1"/>
  <c r="Z77" i="183" a="1"/>
  <c r="Z77" i="183" s="1"/>
  <c r="Z6" i="183" a="1"/>
  <c r="Z6" i="183" s="1"/>
  <c r="Z91" i="183" a="1"/>
  <c r="Z91" i="183" s="1"/>
  <c r="Z60" i="183" a="1"/>
  <c r="Z60" i="183" s="1"/>
  <c r="Z14" i="183" a="1"/>
  <c r="Z14" i="183" s="1"/>
  <c r="Z130" i="183" a="1"/>
  <c r="Z130" i="183" s="1"/>
  <c r="Z45" i="183" a="1"/>
  <c r="Z45" i="183" s="1"/>
  <c r="Z3" i="183" a="1"/>
  <c r="Z3" i="183" s="1"/>
  <c r="Z69" i="183" a="1"/>
  <c r="Z69" i="183" s="1"/>
  <c r="Z57" i="183" a="1"/>
  <c r="Z57" i="183" s="1"/>
  <c r="Z33" i="183" a="1"/>
  <c r="Z33" i="183" s="1"/>
  <c r="Z68" i="183" a="1"/>
  <c r="Z68" i="183" s="1"/>
  <c r="Z21" i="183" a="1"/>
  <c r="Z21" i="183" s="1"/>
  <c r="Z2" i="183" a="1"/>
  <c r="Z2" i="183" s="1"/>
  <c r="U2" i="183" s="1"/>
  <c r="Z200" i="183" a="1"/>
  <c r="Z200" i="183" s="1"/>
  <c r="Z83" i="183" a="1"/>
  <c r="Z83" i="183" s="1"/>
  <c r="Z119" i="183" a="1"/>
  <c r="Z119" i="183" s="1"/>
  <c r="Z10" i="183" a="1"/>
  <c r="Z10" i="183" s="1"/>
  <c r="AC83" i="183" a="1"/>
  <c r="AC83" i="183" s="1"/>
  <c r="AC100" i="183" a="1"/>
  <c r="AC100" i="183" s="1"/>
  <c r="AC147" i="183" a="1"/>
  <c r="AC147" i="183" s="1"/>
  <c r="AC75" i="183" a="1"/>
  <c r="AC75" i="183" s="1"/>
  <c r="AC60" i="183" a="1"/>
  <c r="AC60" i="183" s="1"/>
  <c r="AC37" i="183" a="1"/>
  <c r="AC37" i="183" s="1"/>
  <c r="AC24" i="183" a="1"/>
  <c r="AC24" i="183" s="1"/>
  <c r="AC19" i="183" a="1"/>
  <c r="AC19" i="183" s="1"/>
  <c r="AC54" i="183" a="1"/>
  <c r="AC54" i="183" s="1"/>
  <c r="AC64" i="183" a="1"/>
  <c r="AC64" i="183" s="1"/>
  <c r="AC40" i="183" a="1"/>
  <c r="AC40" i="183" s="1"/>
  <c r="AC17" i="183" a="1"/>
  <c r="AC17" i="183" s="1"/>
  <c r="X1" i="183"/>
  <c r="AC49" i="183" a="1"/>
  <c r="AC49" i="183" s="1"/>
  <c r="AC103" i="183" a="1"/>
  <c r="AC103" i="183" s="1"/>
  <c r="AC151" i="183" a="1"/>
  <c r="AC151" i="183" s="1"/>
  <c r="AC138" i="183" a="1"/>
  <c r="AC138" i="183" s="1"/>
  <c r="AC71" i="183" a="1"/>
  <c r="AC71" i="183" s="1"/>
  <c r="AC34" i="183" a="1"/>
  <c r="AC34" i="183" s="1"/>
  <c r="AC126" i="183" a="1"/>
  <c r="AC126" i="183" s="1"/>
  <c r="AC87" i="183" a="1"/>
  <c r="AC87" i="183" s="1"/>
  <c r="AC57" i="183" a="1"/>
  <c r="AC57" i="183" s="1"/>
  <c r="AC33" i="183" a="1"/>
  <c r="AC33" i="183" s="1"/>
  <c r="AC10" i="183" a="1"/>
  <c r="AC10" i="183" s="1"/>
  <c r="AC66" i="183" a="1"/>
  <c r="AC66" i="183" s="1"/>
  <c r="AC32" i="183" a="1"/>
  <c r="AC32" i="183" s="1"/>
  <c r="AC7" i="183" a="1"/>
  <c r="AC7" i="183" s="1"/>
  <c r="AC79" i="183" a="1"/>
  <c r="AC79" i="183" s="1"/>
  <c r="AC101" i="183" a="1"/>
  <c r="AC101" i="183" s="1"/>
  <c r="AC15" i="183" a="1"/>
  <c r="AC15" i="183" s="1"/>
  <c r="AC46" i="183" a="1"/>
  <c r="AC46" i="183" s="1"/>
  <c r="AC89" i="183" a="1"/>
  <c r="AC89" i="183" s="1"/>
  <c r="AC12" i="183" a="1"/>
  <c r="AC12" i="183" s="1"/>
  <c r="AC110" i="183" a="1"/>
  <c r="AC110" i="183" s="1"/>
  <c r="AC62" i="183" a="1"/>
  <c r="AC62" i="183" s="1"/>
  <c r="AC39" i="183" a="1"/>
  <c r="AC39" i="183" s="1"/>
  <c r="AC25" i="183" a="1"/>
  <c r="AC25" i="183" s="1"/>
  <c r="AC38" i="183" a="1"/>
  <c r="AC38" i="183" s="1"/>
  <c r="AC97" i="183" a="1"/>
  <c r="AC97" i="183" s="1"/>
  <c r="AC3" i="183" a="1"/>
  <c r="AC3" i="183" s="1"/>
  <c r="AC250" i="183" a="1"/>
  <c r="AC250" i="183" s="1"/>
  <c r="AC59" i="183" a="1"/>
  <c r="AC59" i="183" s="1"/>
  <c r="AC58" i="183" a="1"/>
  <c r="AC58" i="183" s="1"/>
  <c r="AC2" i="183" a="1"/>
  <c r="AC2" i="183" s="1"/>
  <c r="X2" i="183" s="1"/>
  <c r="AC122" i="183" a="1"/>
  <c r="AC122" i="183" s="1"/>
  <c r="AC85" i="183" a="1"/>
  <c r="AC85" i="183" s="1"/>
  <c r="AC42" i="183" a="1"/>
  <c r="AC42" i="183" s="1"/>
  <c r="AC55" i="183" a="1"/>
  <c r="AC55" i="183" s="1"/>
  <c r="AA329" i="183" a="1"/>
  <c r="AA329" i="183" s="1"/>
  <c r="AA324" i="183" a="1"/>
  <c r="AA324" i="183" s="1"/>
  <c r="AA319" i="183" a="1"/>
  <c r="AA319" i="183" s="1"/>
  <c r="AA314" i="183" a="1"/>
  <c r="AA314" i="183" s="1"/>
  <c r="AA309" i="183" a="1"/>
  <c r="AA309" i="183" s="1"/>
  <c r="AA304" i="183" a="1"/>
  <c r="AA304" i="183" s="1"/>
  <c r="AA299" i="183" a="1"/>
  <c r="AA299" i="183" s="1"/>
  <c r="AA307" i="183" a="1"/>
  <c r="AA307" i="183" s="1"/>
  <c r="AA333" i="183" a="1"/>
  <c r="AA333" i="183" s="1"/>
  <c r="AA326" i="183" a="1"/>
  <c r="AA326" i="183" s="1"/>
  <c r="AA321" i="183" a="1"/>
  <c r="AA321" i="183" s="1"/>
  <c r="AA310" i="183" a="1"/>
  <c r="AA310" i="183" s="1"/>
  <c r="AA277" i="183" a="1"/>
  <c r="AA277" i="183" s="1"/>
  <c r="AA274" i="183" a="1"/>
  <c r="AA274" i="183" s="1"/>
  <c r="AA331" i="183" a="1"/>
  <c r="AA331" i="183" s="1"/>
  <c r="AA313" i="183" a="1"/>
  <c r="AA313" i="183" s="1"/>
  <c r="AA296" i="183" a="1"/>
  <c r="AA296" i="183" s="1"/>
  <c r="AA293" i="183" a="1"/>
  <c r="AA293" i="183" s="1"/>
  <c r="AA271" i="183" a="1"/>
  <c r="AA271" i="183" s="1"/>
  <c r="AA268" i="183" a="1"/>
  <c r="AA268" i="183" s="1"/>
  <c r="AA261" i="183" a="1"/>
  <c r="AA261" i="183" s="1"/>
  <c r="AA302" i="183" a="1"/>
  <c r="AA302" i="183" s="1"/>
  <c r="AA290" i="183" a="1"/>
  <c r="AA290" i="183" s="1"/>
  <c r="AA247" i="183" a="1"/>
  <c r="AA247" i="183" s="1"/>
  <c r="AA312" i="183" a="1"/>
  <c r="AA312" i="183" s="1"/>
  <c r="AA294" i="183" a="1"/>
  <c r="AA294" i="183" s="1"/>
  <c r="AA272" i="183" a="1"/>
  <c r="AA272" i="183" s="1"/>
  <c r="AA253" i="183" a="1"/>
  <c r="AA253" i="183" s="1"/>
  <c r="AA244" i="183" a="1"/>
  <c r="AA244" i="183" s="1"/>
  <c r="AA303" i="183" a="1"/>
  <c r="AA303" i="183" s="1"/>
  <c r="AA288" i="183" a="1"/>
  <c r="AA288" i="183" s="1"/>
  <c r="AA266" i="183" a="1"/>
  <c r="AA266" i="183" s="1"/>
  <c r="AA259" i="183" a="1"/>
  <c r="AA259" i="183" s="1"/>
  <c r="AA254" i="183" a="1"/>
  <c r="AA254" i="183" s="1"/>
  <c r="AA237" i="183" a="1"/>
  <c r="AA237" i="183" s="1"/>
  <c r="AA226" i="183" a="1"/>
  <c r="AA226" i="183" s="1"/>
  <c r="AA311" i="183" a="1"/>
  <c r="AA311" i="183" s="1"/>
  <c r="AA301" i="183" a="1"/>
  <c r="AA301" i="183" s="1"/>
  <c r="AA297" i="183" a="1"/>
  <c r="AA297" i="183" s="1"/>
  <c r="AA284" i="183" a="1"/>
  <c r="AA284" i="183" s="1"/>
  <c r="AA248" i="183" a="1"/>
  <c r="AA248" i="183" s="1"/>
  <c r="AA230" i="183" a="1"/>
  <c r="AA230" i="183" s="1"/>
  <c r="AA218" i="183" a="1"/>
  <c r="AA218" i="183" s="1"/>
  <c r="AA306" i="183" a="1"/>
  <c r="AA306" i="183" s="1"/>
  <c r="AA279" i="183" a="1"/>
  <c r="AA279" i="183" s="1"/>
  <c r="AA235" i="183" a="1"/>
  <c r="AA235" i="183" s="1"/>
  <c r="AA202" i="183" a="1"/>
  <c r="AA202" i="183" s="1"/>
  <c r="AA198" i="183" a="1"/>
  <c r="AA198" i="183" s="1"/>
  <c r="AA281" i="183" a="1"/>
  <c r="AA281" i="183" s="1"/>
  <c r="AA194" i="183" a="1"/>
  <c r="AA194" i="183" s="1"/>
  <c r="AA189" i="183" a="1"/>
  <c r="AA189" i="183" s="1"/>
  <c r="AA325" i="183" a="1"/>
  <c r="AA325" i="183" s="1"/>
  <c r="AA316" i="183" a="1"/>
  <c r="AA316" i="183" s="1"/>
  <c r="AA278" i="183" a="1"/>
  <c r="AA278" i="183" s="1"/>
  <c r="AA276" i="183" a="1"/>
  <c r="AA276" i="183" s="1"/>
  <c r="AA328" i="183" a="1"/>
  <c r="AA328" i="183" s="1"/>
  <c r="AA287" i="183" a="1"/>
  <c r="AA287" i="183" s="1"/>
  <c r="AA260" i="183" a="1"/>
  <c r="AA260" i="183" s="1"/>
  <c r="AA250" i="183" a="1"/>
  <c r="AA250" i="183" s="1"/>
  <c r="AA236" i="183" a="1"/>
  <c r="AA236" i="183" s="1"/>
  <c r="AA292" i="183" a="1"/>
  <c r="AA292" i="183" s="1"/>
  <c r="AA273" i="183" a="1"/>
  <c r="AA273" i="183" s="1"/>
  <c r="AA264" i="183" a="1"/>
  <c r="AA264" i="183" s="1"/>
  <c r="AA327" i="183" a="1"/>
  <c r="AA327" i="183" s="1"/>
  <c r="AA315" i="183" a="1"/>
  <c r="AA315" i="183" s="1"/>
  <c r="AA289" i="183" a="1"/>
  <c r="AA289" i="183" s="1"/>
  <c r="AA255" i="183" a="1"/>
  <c r="AA255" i="183" s="1"/>
  <c r="AA246" i="183" a="1"/>
  <c r="AA246" i="183" s="1"/>
  <c r="AA239" i="183" a="1"/>
  <c r="AA239" i="183" s="1"/>
  <c r="AA269" i="183" a="1"/>
  <c r="AA269" i="183" s="1"/>
  <c r="AA228" i="183" a="1"/>
  <c r="AA228" i="183" s="1"/>
  <c r="AA220" i="183" a="1"/>
  <c r="AA220" i="183" s="1"/>
  <c r="AA216" i="183" a="1"/>
  <c r="AA216" i="183" s="1"/>
  <c r="AA182" i="183" a="1"/>
  <c r="AA182" i="183" s="1"/>
  <c r="AA285" i="183" a="1"/>
  <c r="AA285" i="183" s="1"/>
  <c r="AA262" i="183" a="1"/>
  <c r="AA262" i="183" s="1"/>
  <c r="AA232" i="183" a="1"/>
  <c r="AA232" i="183" s="1"/>
  <c r="AA207" i="183" a="1"/>
  <c r="AA207" i="183" s="1"/>
  <c r="AA204" i="183" a="1"/>
  <c r="AA204" i="183" s="1"/>
  <c r="AA187" i="183" a="1"/>
  <c r="AA187" i="183" s="1"/>
  <c r="AA318" i="183" a="1"/>
  <c r="AA318" i="183" s="1"/>
  <c r="AA234" i="183" a="1"/>
  <c r="AA234" i="183" s="1"/>
  <c r="AA201" i="183" a="1"/>
  <c r="AA201" i="183" s="1"/>
  <c r="AA298" i="183" a="1"/>
  <c r="AA298" i="183" s="1"/>
  <c r="AA243" i="183" a="1"/>
  <c r="AA243" i="183" s="1"/>
  <c r="AA188" i="183" a="1"/>
  <c r="AA188" i="183" s="1"/>
  <c r="AA184" i="183" a="1"/>
  <c r="AA184" i="183" s="1"/>
  <c r="AA330" i="183" a="1"/>
  <c r="AA330" i="183" s="1"/>
  <c r="AA317" i="183" a="1"/>
  <c r="AA317" i="183" s="1"/>
  <c r="AA229" i="183" a="1"/>
  <c r="AA229" i="183" s="1"/>
  <c r="AA225" i="183" a="1"/>
  <c r="AA225" i="183" s="1"/>
  <c r="AA217" i="183" a="1"/>
  <c r="AA217" i="183" s="1"/>
  <c r="AA180" i="183" a="1"/>
  <c r="AA180" i="183" s="1"/>
  <c r="AA171" i="183" a="1"/>
  <c r="AA171" i="183" s="1"/>
  <c r="AA166" i="183" a="1"/>
  <c r="AA166" i="183" s="1"/>
  <c r="AA161" i="183" a="1"/>
  <c r="AA161" i="183" s="1"/>
  <c r="AA156" i="183" a="1"/>
  <c r="AA156" i="183" s="1"/>
  <c r="AA308" i="183" a="1"/>
  <c r="AA308" i="183" s="1"/>
  <c r="AA320" i="183" a="1"/>
  <c r="AA320" i="183" s="1"/>
  <c r="AA283" i="183" a="1"/>
  <c r="AA283" i="183" s="1"/>
  <c r="AA200" i="183" a="1"/>
  <c r="AA200" i="183" s="1"/>
  <c r="AA196" i="183" a="1"/>
  <c r="AA196" i="183" s="1"/>
  <c r="AA163" i="183" a="1"/>
  <c r="AA163" i="183" s="1"/>
  <c r="AA137" i="183" a="1"/>
  <c r="AA137" i="183" s="1"/>
  <c r="AA112" i="183" a="1"/>
  <c r="AA112" i="183" s="1"/>
  <c r="AA323" i="183" a="1"/>
  <c r="AA323" i="183" s="1"/>
  <c r="AA192" i="183" a="1"/>
  <c r="AA192" i="183" s="1"/>
  <c r="AA169" i="183" a="1"/>
  <c r="AA169" i="183" s="1"/>
  <c r="AA154" i="183" a="1"/>
  <c r="AA154" i="183" s="1"/>
  <c r="AA150" i="183" a="1"/>
  <c r="AA150" i="183" s="1"/>
  <c r="AA125" i="183" a="1"/>
  <c r="AA125" i="183" s="1"/>
  <c r="AA214" i="183" a="1"/>
  <c r="AA214" i="183" s="1"/>
  <c r="AA190" i="183" a="1"/>
  <c r="AA190" i="183" s="1"/>
  <c r="AA175" i="183" a="1"/>
  <c r="AA175" i="183" s="1"/>
  <c r="AA138" i="183" a="1"/>
  <c r="AA138" i="183" s="1"/>
  <c r="AA134" i="183" a="1"/>
  <c r="AA134" i="183" s="1"/>
  <c r="AA113" i="183" a="1"/>
  <c r="AA113" i="183" s="1"/>
  <c r="AA109" i="183" a="1"/>
  <c r="AA109" i="183" s="1"/>
  <c r="AA227" i="183" a="1"/>
  <c r="AA227" i="183" s="1"/>
  <c r="AA219" i="183" a="1"/>
  <c r="AA219" i="183" s="1"/>
  <c r="AA291" i="183" a="1"/>
  <c r="AA291" i="183" s="1"/>
  <c r="AA203" i="183" a="1"/>
  <c r="AA203" i="183" s="1"/>
  <c r="AA199" i="183" a="1"/>
  <c r="AA199" i="183" s="1"/>
  <c r="AA251" i="183" a="1"/>
  <c r="AA251" i="183" s="1"/>
  <c r="AA221" i="183" a="1"/>
  <c r="AA221" i="183" s="1"/>
  <c r="AA197" i="183" a="1"/>
  <c r="AA197" i="183" s="1"/>
  <c r="AA173" i="183" a="1"/>
  <c r="AA173" i="183" s="1"/>
  <c r="AA131" i="183" a="1"/>
  <c r="AA131" i="183" s="1"/>
  <c r="AA280" i="183" a="1"/>
  <c r="AA280" i="183" s="1"/>
  <c r="AA258" i="183" a="1"/>
  <c r="AA258" i="183" s="1"/>
  <c r="AA213" i="183" a="1"/>
  <c r="AA213" i="183" s="1"/>
  <c r="AA186" i="183" a="1"/>
  <c r="AA186" i="183" s="1"/>
  <c r="AA181" i="183" a="1"/>
  <c r="AA181" i="183" s="1"/>
  <c r="AA176" i="183" a="1"/>
  <c r="AA176" i="183" s="1"/>
  <c r="AA152" i="183" a="1"/>
  <c r="AA152" i="183" s="1"/>
  <c r="AA127" i="183" a="1"/>
  <c r="AA127" i="183" s="1"/>
  <c r="AA233" i="183" a="1"/>
  <c r="AA233" i="183" s="1"/>
  <c r="AA224" i="183" a="1"/>
  <c r="AA224" i="183" s="1"/>
  <c r="AA140" i="183" a="1"/>
  <c r="AA140" i="183" s="1"/>
  <c r="AA126" i="183" a="1"/>
  <c r="AA126" i="183" s="1"/>
  <c r="AA103" i="183" a="1"/>
  <c r="AA103" i="183" s="1"/>
  <c r="AA332" i="183" a="1"/>
  <c r="AA332" i="183" s="1"/>
  <c r="AA270" i="183" a="1"/>
  <c r="AA270" i="183" s="1"/>
  <c r="AA257" i="183" a="1"/>
  <c r="AA257" i="183" s="1"/>
  <c r="AA208" i="183" a="1"/>
  <c r="AA208" i="183" s="1"/>
  <c r="AA193" i="183" a="1"/>
  <c r="AA193" i="183" s="1"/>
  <c r="AA174" i="183" a="1"/>
  <c r="AA174" i="183" s="1"/>
  <c r="AA145" i="183" a="1"/>
  <c r="AA145" i="183" s="1"/>
  <c r="AA121" i="183" a="1"/>
  <c r="AA121" i="183" s="1"/>
  <c r="AA275" i="183" a="1"/>
  <c r="AA275" i="183" s="1"/>
  <c r="AA178" i="183" a="1"/>
  <c r="AA178" i="183" s="1"/>
  <c r="AA143" i="183" a="1"/>
  <c r="AA143" i="183" s="1"/>
  <c r="AA95" i="183" a="1"/>
  <c r="AA95" i="183" s="1"/>
  <c r="AA282" i="183" a="1"/>
  <c r="AA282" i="183" s="1"/>
  <c r="AA231" i="183" a="1"/>
  <c r="AA231" i="183" s="1"/>
  <c r="AA165" i="183" a="1"/>
  <c r="AA165" i="183" s="1"/>
  <c r="AA148" i="183" a="1"/>
  <c r="AA148" i="183" s="1"/>
  <c r="AA92" i="183" a="1"/>
  <c r="AA92" i="183" s="1"/>
  <c r="AA222" i="183" a="1"/>
  <c r="AA222" i="183" s="1"/>
  <c r="AA195" i="183" a="1"/>
  <c r="AA195" i="183" s="1"/>
  <c r="AA167" i="183" a="1"/>
  <c r="AA167" i="183" s="1"/>
  <c r="AA159" i="183" a="1"/>
  <c r="AA159" i="183" s="1"/>
  <c r="AA141" i="183" a="1"/>
  <c r="AA141" i="183" s="1"/>
  <c r="AA119" i="183" a="1"/>
  <c r="AA119" i="183" s="1"/>
  <c r="AA116" i="183" a="1"/>
  <c r="AA116" i="183" s="1"/>
  <c r="AA267" i="183" a="1"/>
  <c r="AA267" i="183" s="1"/>
  <c r="AA295" i="183" a="1"/>
  <c r="AA295" i="183" s="1"/>
  <c r="AA177" i="183" a="1"/>
  <c r="AA177" i="183" s="1"/>
  <c r="AA124" i="183" a="1"/>
  <c r="AA124" i="183" s="1"/>
  <c r="AA86" i="183" a="1"/>
  <c r="AA86" i="183" s="1"/>
  <c r="AA67" i="183" a="1"/>
  <c r="AA67" i="183" s="1"/>
  <c r="AA42" i="183" a="1"/>
  <c r="AA42" i="183" s="1"/>
  <c r="AA153" i="183" a="1"/>
  <c r="AA153" i="183" s="1"/>
  <c r="AA133" i="183" a="1"/>
  <c r="AA133" i="183" s="1"/>
  <c r="AA79" i="183" a="1"/>
  <c r="AA79" i="183" s="1"/>
  <c r="AA63" i="183" a="1"/>
  <c r="AA63" i="183" s="1"/>
  <c r="AA38" i="183" a="1"/>
  <c r="AA38" i="183" s="1"/>
  <c r="AA25" i="183" a="1"/>
  <c r="AA25" i="183" s="1"/>
  <c r="AA20" i="183" a="1"/>
  <c r="AA20" i="183" s="1"/>
  <c r="AA15" i="183" a="1"/>
  <c r="AA15" i="183" s="1"/>
  <c r="AA10" i="183" a="1"/>
  <c r="AA10" i="183" s="1"/>
  <c r="AA5" i="183" a="1"/>
  <c r="AA5" i="183" s="1"/>
  <c r="AA241" i="183" a="1"/>
  <c r="AA241" i="183" s="1"/>
  <c r="AA128" i="183" a="1"/>
  <c r="AA128" i="183" s="1"/>
  <c r="AA99" i="183" a="1"/>
  <c r="AA99" i="183" s="1"/>
  <c r="AA76" i="183" a="1"/>
  <c r="AA76" i="183" s="1"/>
  <c r="AA72" i="183" a="1"/>
  <c r="AA72" i="183" s="1"/>
  <c r="AA47" i="183" a="1"/>
  <c r="AA47" i="183" s="1"/>
  <c r="AA212" i="183" a="1"/>
  <c r="AA212" i="183" s="1"/>
  <c r="AA179" i="183" a="1"/>
  <c r="AA179" i="183" s="1"/>
  <c r="AA155" i="183" a="1"/>
  <c r="AA155" i="183" s="1"/>
  <c r="AA97" i="183" a="1"/>
  <c r="AA97" i="183" s="1"/>
  <c r="AA64" i="183" a="1"/>
  <c r="AA64" i="183" s="1"/>
  <c r="AA322" i="183" a="1"/>
  <c r="AA322" i="183" s="1"/>
  <c r="AA172" i="183" a="1"/>
  <c r="AA172" i="183" s="1"/>
  <c r="AA147" i="183" a="1"/>
  <c r="AA147" i="183" s="1"/>
  <c r="AA142" i="183" a="1"/>
  <c r="AA142" i="183" s="1"/>
  <c r="AA93" i="183" a="1"/>
  <c r="AA93" i="183" s="1"/>
  <c r="AA84" i="183" a="1"/>
  <c r="AA84" i="183" s="1"/>
  <c r="AA77" i="183" a="1"/>
  <c r="AA77" i="183" s="1"/>
  <c r="AA73" i="183" a="1"/>
  <c r="AA73" i="183" s="1"/>
  <c r="AA48" i="183" a="1"/>
  <c r="AA48" i="183" s="1"/>
  <c r="AA27" i="183" a="1"/>
  <c r="AA27" i="183" s="1"/>
  <c r="AA22" i="183" a="1"/>
  <c r="AA22" i="183" s="1"/>
  <c r="AA17" i="183" a="1"/>
  <c r="AA17" i="183" s="1"/>
  <c r="AA12" i="183" a="1"/>
  <c r="AA12" i="183" s="1"/>
  <c r="AA256" i="183" a="1"/>
  <c r="AA256" i="183" s="1"/>
  <c r="AA238" i="183" a="1"/>
  <c r="AA238" i="183" s="1"/>
  <c r="AA123" i="183" a="1"/>
  <c r="AA123" i="183" s="1"/>
  <c r="AA69" i="183" a="1"/>
  <c r="AA69" i="183" s="1"/>
  <c r="AA245" i="183" a="1"/>
  <c r="AA245" i="183" s="1"/>
  <c r="AA300" i="183" a="1"/>
  <c r="AA300" i="183" s="1"/>
  <c r="AA286" i="183" a="1"/>
  <c r="AA286" i="183" s="1"/>
  <c r="AA168" i="183" a="1"/>
  <c r="AA168" i="183" s="1"/>
  <c r="AA129" i="183" a="1"/>
  <c r="AA129" i="183" s="1"/>
  <c r="AA114" i="183" a="1"/>
  <c r="AA114" i="183" s="1"/>
  <c r="AA110" i="183" a="1"/>
  <c r="AA110" i="183" s="1"/>
  <c r="AA100" i="183" a="1"/>
  <c r="AA100" i="183" s="1"/>
  <c r="AA96" i="183" a="1"/>
  <c r="AA96" i="183" s="1"/>
  <c r="AA263" i="183" a="1"/>
  <c r="AA263" i="183" s="1"/>
  <c r="AA215" i="183" a="1"/>
  <c r="AA215" i="183" s="1"/>
  <c r="AA209" i="183" a="1"/>
  <c r="AA209" i="183" s="1"/>
  <c r="AA162" i="183" a="1"/>
  <c r="AA162" i="183" s="1"/>
  <c r="AA146" i="183" a="1"/>
  <c r="AA146" i="183" s="1"/>
  <c r="AA252" i="183" a="1"/>
  <c r="AA252" i="183" s="1"/>
  <c r="AA249" i="183" a="1"/>
  <c r="AA249" i="183" s="1"/>
  <c r="AA75" i="183" a="1"/>
  <c r="AA75" i="183" s="1"/>
  <c r="AA58" i="183" a="1"/>
  <c r="AA58" i="183" s="1"/>
  <c r="AA56" i="183" a="1"/>
  <c r="AA56" i="183" s="1"/>
  <c r="AA106" i="183" a="1"/>
  <c r="AA106" i="183" s="1"/>
  <c r="AA94" i="183" a="1"/>
  <c r="AA94" i="183" s="1"/>
  <c r="AA89" i="183" a="1"/>
  <c r="AA89" i="183" s="1"/>
  <c r="AA16" i="183" a="1"/>
  <c r="AA16" i="183" s="1"/>
  <c r="AA206" i="183" a="1"/>
  <c r="AA206" i="183" s="1"/>
  <c r="AA158" i="183" a="1"/>
  <c r="AA158" i="183" s="1"/>
  <c r="AA91" i="183" a="1"/>
  <c r="AA91" i="183" s="1"/>
  <c r="AA71" i="183" a="1"/>
  <c r="AA71" i="183" s="1"/>
  <c r="AA40" i="183" a="1"/>
  <c r="AA40" i="183" s="1"/>
  <c r="V1" i="183"/>
  <c r="AA265" i="183" a="1"/>
  <c r="AA265" i="183" s="1"/>
  <c r="AA132" i="183" a="1"/>
  <c r="AA132" i="183" s="1"/>
  <c r="AA115" i="183" a="1"/>
  <c r="AA115" i="183" s="1"/>
  <c r="AA65" i="183" a="1"/>
  <c r="AA65" i="183" s="1"/>
  <c r="AA157" i="183" a="1"/>
  <c r="AA157" i="183" s="1"/>
  <c r="AA136" i="183" a="1"/>
  <c r="AA136" i="183" s="1"/>
  <c r="AA144" i="183" a="1"/>
  <c r="AA144" i="183" s="1"/>
  <c r="AA118" i="183" a="1"/>
  <c r="AA118" i="183" s="1"/>
  <c r="AA105" i="183" a="1"/>
  <c r="AA105" i="183" s="1"/>
  <c r="AA61" i="183" a="1"/>
  <c r="AA61" i="183" s="1"/>
  <c r="AA102" i="183" a="1"/>
  <c r="AA102" i="183" s="1"/>
  <c r="AA242" i="183" a="1"/>
  <c r="AA242" i="183" s="1"/>
  <c r="AA185" i="183" a="1"/>
  <c r="AA185" i="183" s="1"/>
  <c r="AA108" i="183" a="1"/>
  <c r="AA108" i="183" s="1"/>
  <c r="AA88" i="183" a="1"/>
  <c r="AA88" i="183" s="1"/>
  <c r="AA82" i="183" a="1"/>
  <c r="AA82" i="183" s="1"/>
  <c r="AA80" i="183" a="1"/>
  <c r="AA80" i="183" s="1"/>
  <c r="AA78" i="183" a="1"/>
  <c r="AA78" i="183" s="1"/>
  <c r="AA33" i="183" a="1"/>
  <c r="AA33" i="183" s="1"/>
  <c r="AA28" i="183" a="1"/>
  <c r="AA28" i="183" s="1"/>
  <c r="AA305" i="183" a="1"/>
  <c r="AA305" i="183" s="1"/>
  <c r="AA211" i="183" a="1"/>
  <c r="AA211" i="183" s="1"/>
  <c r="AA210" i="183" a="1"/>
  <c r="AA210" i="183" s="1"/>
  <c r="AA170" i="183" a="1"/>
  <c r="AA170" i="183" s="1"/>
  <c r="AA11" i="183" a="1"/>
  <c r="AA11" i="183" s="1"/>
  <c r="AA57" i="183" a="1"/>
  <c r="AA57" i="183" s="1"/>
  <c r="AA52" i="183" a="1"/>
  <c r="AA52" i="183" s="1"/>
  <c r="AA45" i="183" a="1"/>
  <c r="AA45" i="183" s="1"/>
  <c r="AA29" i="183" a="1"/>
  <c r="AA29" i="183" s="1"/>
  <c r="AA19" i="183" a="1"/>
  <c r="AA19" i="183" s="1"/>
  <c r="AA149" i="183" a="1"/>
  <c r="AA149" i="183" s="1"/>
  <c r="AA53" i="183" a="1"/>
  <c r="AA53" i="183" s="1"/>
  <c r="AA191" i="183" a="1"/>
  <c r="AA191" i="183" s="1"/>
  <c r="AA90" i="183" a="1"/>
  <c r="AA90" i="183" s="1"/>
  <c r="AA70" i="183" a="1"/>
  <c r="AA70" i="183" s="1"/>
  <c r="AA55" i="183" a="1"/>
  <c r="AA55" i="183" s="1"/>
  <c r="AA35" i="183" a="1"/>
  <c r="AA35" i="183" s="1"/>
  <c r="AA3" i="183" a="1"/>
  <c r="AA3" i="183" s="1"/>
  <c r="AA160" i="183" a="1"/>
  <c r="AA160" i="183" s="1"/>
  <c r="AA50" i="183" a="1"/>
  <c r="AA50" i="183" s="1"/>
  <c r="AA41" i="183" a="1"/>
  <c r="AA41" i="183" s="1"/>
  <c r="AA39" i="183" a="1"/>
  <c r="AA39" i="183" s="1"/>
  <c r="AA31" i="183" a="1"/>
  <c r="AA31" i="183" s="1"/>
  <c r="AA120" i="183" a="1"/>
  <c r="AA120" i="183" s="1"/>
  <c r="AA104" i="183" a="1"/>
  <c r="AA104" i="183" s="1"/>
  <c r="AA83" i="183" a="1"/>
  <c r="AA83" i="183" s="1"/>
  <c r="AA43" i="183" a="1"/>
  <c r="AA43" i="183" s="1"/>
  <c r="AA37" i="183" a="1"/>
  <c r="AA37" i="183" s="1"/>
  <c r="AA18" i="183" a="1"/>
  <c r="AA18" i="183" s="1"/>
  <c r="AA130" i="183" a="1"/>
  <c r="AA130" i="183" s="1"/>
  <c r="AA98" i="183" a="1"/>
  <c r="AA98" i="183" s="1"/>
  <c r="AA9" i="183" a="1"/>
  <c r="AA9" i="183" s="1"/>
  <c r="AA4" i="183" a="1"/>
  <c r="AA4" i="183" s="1"/>
  <c r="AA49" i="183" a="1"/>
  <c r="AA49" i="183" s="1"/>
  <c r="AA205" i="183" a="1"/>
  <c r="AA205" i="183" s="1"/>
  <c r="AA151" i="183" a="1"/>
  <c r="AA151" i="183" s="1"/>
  <c r="AA66" i="183" a="1"/>
  <c r="AA66" i="183" s="1"/>
  <c r="AA7" i="183" a="1"/>
  <c r="AA7" i="183" s="1"/>
  <c r="AA46" i="183" a="1"/>
  <c r="AA46" i="183" s="1"/>
  <c r="AA14" i="183" a="1"/>
  <c r="AA14" i="183" s="1"/>
  <c r="AA2" i="183" a="1"/>
  <c r="AA2" i="183" s="1"/>
  <c r="V2" i="183" s="1"/>
  <c r="AA26" i="183" a="1"/>
  <c r="AA26" i="183" s="1"/>
  <c r="AA8" i="183" a="1"/>
  <c r="AA8" i="183" s="1"/>
  <c r="AA60" i="183" a="1"/>
  <c r="AA60" i="183" s="1"/>
  <c r="AA23" i="183" a="1"/>
  <c r="AA23" i="183" s="1"/>
  <c r="AA164" i="183" a="1"/>
  <c r="AA164" i="183" s="1"/>
  <c r="AA111" i="183" a="1"/>
  <c r="AA111" i="183" s="1"/>
  <c r="AA223" i="183" a="1"/>
  <c r="AA223" i="183" s="1"/>
  <c r="AA51" i="183" a="1"/>
  <c r="AA51" i="183" s="1"/>
  <c r="AA54" i="183" a="1"/>
  <c r="AA54" i="183" s="1"/>
  <c r="AA36" i="183" a="1"/>
  <c r="AA36" i="183" s="1"/>
  <c r="AA21" i="183" a="1"/>
  <c r="AA21" i="183" s="1"/>
  <c r="AA85" i="183" a="1"/>
  <c r="AA85" i="183" s="1"/>
  <c r="AA135" i="183" a="1"/>
  <c r="AA135" i="183" s="1"/>
  <c r="AA32" i="183" a="1"/>
  <c r="AA32" i="183" s="1"/>
  <c r="AA30" i="183" a="1"/>
  <c r="AA30" i="183" s="1"/>
  <c r="AA117" i="183" a="1"/>
  <c r="AA117" i="183" s="1"/>
  <c r="AA107" i="183" a="1"/>
  <c r="AA107" i="183" s="1"/>
  <c r="AA59" i="183" a="1"/>
  <c r="AA59" i="183" s="1"/>
  <c r="AA34" i="183" a="1"/>
  <c r="AA34" i="183" s="1"/>
  <c r="AA44" i="183" a="1"/>
  <c r="AA44" i="183" s="1"/>
  <c r="AA81" i="183" a="1"/>
  <c r="AA81" i="183" s="1"/>
  <c r="AA74" i="183" a="1"/>
  <c r="AA74" i="183" s="1"/>
  <c r="AA68" i="183" a="1"/>
  <c r="AA68" i="183" s="1"/>
  <c r="AA62" i="183" a="1"/>
  <c r="AA62" i="183" s="1"/>
  <c r="AA183" i="183" a="1"/>
  <c r="AA183" i="183" s="1"/>
  <c r="AA101" i="183" a="1"/>
  <c r="AA101" i="183" s="1"/>
  <c r="AA240" i="183" a="1"/>
  <c r="AA240" i="183" s="1"/>
  <c r="AA122" i="183" a="1"/>
  <c r="AA122" i="183" s="1"/>
  <c r="AA139" i="183" a="1"/>
  <c r="AA139" i="183" s="1"/>
  <c r="AA87" i="183" a="1"/>
  <c r="AA87" i="183" s="1"/>
  <c r="AA24" i="183" a="1"/>
  <c r="AA24" i="183" s="1"/>
  <c r="AA13" i="183" a="1"/>
  <c r="AA13" i="183" s="1"/>
  <c r="AA6" i="183" a="1"/>
  <c r="AA6" i="183" s="1"/>
  <c r="Y333" i="183" a="1"/>
  <c r="Y333" i="183" s="1"/>
  <c r="Y328" i="183" a="1"/>
  <c r="Y328" i="183" s="1"/>
  <c r="Y323" i="183" a="1"/>
  <c r="Y323" i="183" s="1"/>
  <c r="Y318" i="183" a="1"/>
  <c r="Y318" i="183" s="1"/>
  <c r="Y313" i="183" a="1"/>
  <c r="Y313" i="183" s="1"/>
  <c r="Y308" i="183" a="1"/>
  <c r="Y308" i="183" s="1"/>
  <c r="Y303" i="183" a="1"/>
  <c r="Y303" i="183" s="1"/>
  <c r="Y315" i="183" a="1"/>
  <c r="Y315" i="183" s="1"/>
  <c r="Y304" i="183" a="1"/>
  <c r="Y304" i="183" s="1"/>
  <c r="Y289" i="183" a="1"/>
  <c r="Y289" i="183" s="1"/>
  <c r="Y260" i="183" a="1"/>
  <c r="Y260" i="183" s="1"/>
  <c r="Y286" i="183" a="1"/>
  <c r="Y286" i="183" s="1"/>
  <c r="Y283" i="183" a="1"/>
  <c r="Y283" i="183" s="1"/>
  <c r="Y307" i="183" a="1"/>
  <c r="Y307" i="183" s="1"/>
  <c r="Y264" i="183" a="1"/>
  <c r="Y264" i="183" s="1"/>
  <c r="Y326" i="183" a="1"/>
  <c r="Y326" i="183" s="1"/>
  <c r="Y321" i="183" a="1"/>
  <c r="Y321" i="183" s="1"/>
  <c r="Y280" i="183" a="1"/>
  <c r="Y280" i="183" s="1"/>
  <c r="Y277" i="183" a="1"/>
  <c r="Y277" i="183" s="1"/>
  <c r="Y257" i="183" a="1"/>
  <c r="Y257" i="183" s="1"/>
  <c r="Y242" i="183" a="1"/>
  <c r="Y242" i="183" s="1"/>
  <c r="Y329" i="183" a="1"/>
  <c r="Y329" i="183" s="1"/>
  <c r="Y324" i="183" a="1"/>
  <c r="Y324" i="183" s="1"/>
  <c r="Y306" i="183" a="1"/>
  <c r="Y306" i="183" s="1"/>
  <c r="Y300" i="183" a="1"/>
  <c r="Y300" i="183" s="1"/>
  <c r="Y274" i="183" a="1"/>
  <c r="Y274" i="183" s="1"/>
  <c r="Y265" i="183" a="1"/>
  <c r="Y265" i="183" s="1"/>
  <c r="Y258" i="183" a="1"/>
  <c r="Y258" i="183" s="1"/>
  <c r="Y246" i="183" a="1"/>
  <c r="Y246" i="183" s="1"/>
  <c r="Y228" i="183" a="1"/>
  <c r="Y228" i="183" s="1"/>
  <c r="Y332" i="183" a="1"/>
  <c r="Y332" i="183" s="1"/>
  <c r="Y327" i="183" a="1"/>
  <c r="Y327" i="183" s="1"/>
  <c r="Y281" i="183" a="1"/>
  <c r="Y281" i="183" s="1"/>
  <c r="Y268" i="183" a="1"/>
  <c r="Y268" i="183" s="1"/>
  <c r="Y261" i="183" a="1"/>
  <c r="Y261" i="183" s="1"/>
  <c r="Y256" i="183" a="1"/>
  <c r="Y256" i="183" s="1"/>
  <c r="Y247" i="183" a="1"/>
  <c r="Y247" i="183" s="1"/>
  <c r="Y225" i="183" a="1"/>
  <c r="Y225" i="183" s="1"/>
  <c r="Y320" i="183" a="1"/>
  <c r="Y320" i="183" s="1"/>
  <c r="Y229" i="183" a="1"/>
  <c r="Y229" i="183" s="1"/>
  <c r="Y221" i="183" a="1"/>
  <c r="Y221" i="183" s="1"/>
  <c r="Y305" i="183" a="1"/>
  <c r="Y305" i="183" s="1"/>
  <c r="Y299" i="183" a="1"/>
  <c r="Y299" i="183" s="1"/>
  <c r="Y279" i="183" a="1"/>
  <c r="Y279" i="183" s="1"/>
  <c r="Y233" i="183" a="1"/>
  <c r="Y233" i="183" s="1"/>
  <c r="Y213" i="183" a="1"/>
  <c r="Y213" i="183" s="1"/>
  <c r="Y288" i="183" a="1"/>
  <c r="Y288" i="183" s="1"/>
  <c r="Y312" i="183" a="1"/>
  <c r="Y312" i="183" s="1"/>
  <c r="Y291" i="183" a="1"/>
  <c r="Y291" i="183" s="1"/>
  <c r="Y230" i="183" a="1"/>
  <c r="Y230" i="183" s="1"/>
  <c r="Y317" i="183" a="1"/>
  <c r="Y317" i="183" s="1"/>
  <c r="Y215" i="183" a="1"/>
  <c r="Y215" i="183" s="1"/>
  <c r="Y193" i="183" a="1"/>
  <c r="Y193" i="183" s="1"/>
  <c r="Y322" i="183" a="1"/>
  <c r="Y322" i="183" s="1"/>
  <c r="Y290" i="183" a="1"/>
  <c r="Y290" i="183" s="1"/>
  <c r="Y226" i="183" a="1"/>
  <c r="Y226" i="183" s="1"/>
  <c r="Y331" i="183" a="1"/>
  <c r="Y331" i="183" s="1"/>
  <c r="Y316" i="183" a="1"/>
  <c r="Y316" i="183" s="1"/>
  <c r="Y297" i="183" a="1"/>
  <c r="Y297" i="183" s="1"/>
  <c r="Y276" i="183" a="1"/>
  <c r="Y276" i="183" s="1"/>
  <c r="Y269" i="183" a="1"/>
  <c r="Y269" i="183" s="1"/>
  <c r="Y231" i="183" a="1"/>
  <c r="Y231" i="183" s="1"/>
  <c r="Y302" i="183" a="1"/>
  <c r="Y302" i="183" s="1"/>
  <c r="Y285" i="183" a="1"/>
  <c r="Y285" i="183" s="1"/>
  <c r="Y273" i="183" a="1"/>
  <c r="Y273" i="183" s="1"/>
  <c r="Y266" i="183" a="1"/>
  <c r="Y266" i="183" s="1"/>
  <c r="Y234" i="183" a="1"/>
  <c r="Y234" i="183" s="1"/>
  <c r="Y249" i="183" a="1"/>
  <c r="Y249" i="183" s="1"/>
  <c r="Y222" i="183" a="1"/>
  <c r="Y222" i="183" s="1"/>
  <c r="Y206" i="183" a="1"/>
  <c r="Y206" i="183" s="1"/>
  <c r="Y177" i="183" a="1"/>
  <c r="Y177" i="183" s="1"/>
  <c r="Y292" i="183" a="1"/>
  <c r="Y292" i="183" s="1"/>
  <c r="Y272" i="183" a="1"/>
  <c r="Y272" i="183" s="1"/>
  <c r="Y197" i="183" a="1"/>
  <c r="Y197" i="183" s="1"/>
  <c r="Y182" i="183" a="1"/>
  <c r="Y182" i="183" s="1"/>
  <c r="Y178" i="183" a="1"/>
  <c r="Y178" i="183" s="1"/>
  <c r="Y310" i="183" a="1"/>
  <c r="Y310" i="183" s="1"/>
  <c r="Y262" i="183" a="1"/>
  <c r="Y262" i="183" s="1"/>
  <c r="Y259" i="183" a="1"/>
  <c r="Y259" i="183" s="1"/>
  <c r="Y239" i="183" a="1"/>
  <c r="Y239" i="183" s="1"/>
  <c r="Y212" i="183" a="1"/>
  <c r="Y212" i="183" s="1"/>
  <c r="Y271" i="183" a="1"/>
  <c r="Y271" i="183" s="1"/>
  <c r="Y198" i="183" a="1"/>
  <c r="Y198" i="183" s="1"/>
  <c r="Y191" i="183" a="1"/>
  <c r="Y191" i="183" s="1"/>
  <c r="Y179" i="183" a="1"/>
  <c r="Y179" i="183" s="1"/>
  <c r="Y298" i="183" a="1"/>
  <c r="Y298" i="183" s="1"/>
  <c r="Y284" i="183" a="1"/>
  <c r="Y284" i="183" s="1"/>
  <c r="Y201" i="183" a="1"/>
  <c r="Y201" i="183" s="1"/>
  <c r="Y175" i="183" a="1"/>
  <c r="Y175" i="183" s="1"/>
  <c r="Y170" i="183" a="1"/>
  <c r="Y170" i="183" s="1"/>
  <c r="Y165" i="183" a="1"/>
  <c r="Y165" i="183" s="1"/>
  <c r="Y160" i="183" a="1"/>
  <c r="Y160" i="183" s="1"/>
  <c r="Y155" i="183" a="1"/>
  <c r="Y155" i="183" s="1"/>
  <c r="Y325" i="183" a="1"/>
  <c r="Y325" i="183" s="1"/>
  <c r="Y293" i="183" a="1"/>
  <c r="Y293" i="183" s="1"/>
  <c r="Y202" i="183" a="1"/>
  <c r="Y202" i="183" s="1"/>
  <c r="Y153" i="183" a="1"/>
  <c r="Y153" i="183" s="1"/>
  <c r="Y132" i="183" a="1"/>
  <c r="Y132" i="183" s="1"/>
  <c r="Y128" i="183" a="1"/>
  <c r="Y128" i="183" s="1"/>
  <c r="Y107" i="183" a="1"/>
  <c r="Y107" i="183" s="1"/>
  <c r="Y243" i="183" a="1"/>
  <c r="Y243" i="183" s="1"/>
  <c r="Y145" i="183" a="1"/>
  <c r="Y145" i="183" s="1"/>
  <c r="Y120" i="183" a="1"/>
  <c r="Y120" i="183" s="1"/>
  <c r="Y309" i="183" a="1"/>
  <c r="Y309" i="183" s="1"/>
  <c r="Y282" i="183" a="1"/>
  <c r="Y282" i="183" s="1"/>
  <c r="Y169" i="183" a="1"/>
  <c r="Y169" i="183" s="1"/>
  <c r="Y157" i="183" a="1"/>
  <c r="Y157" i="183" s="1"/>
  <c r="Y129" i="183" a="1"/>
  <c r="Y129" i="183" s="1"/>
  <c r="Y252" i="183" a="1"/>
  <c r="Y252" i="183" s="1"/>
  <c r="Y192" i="183" a="1"/>
  <c r="Y192" i="183" s="1"/>
  <c r="Y236" i="183" a="1"/>
  <c r="Y236" i="183" s="1"/>
  <c r="Y227" i="183" a="1"/>
  <c r="Y227" i="183" s="1"/>
  <c r="Y219" i="183" a="1"/>
  <c r="Y219" i="183" s="1"/>
  <c r="Y214" i="183" a="1"/>
  <c r="Y214" i="183" s="1"/>
  <c r="Y190" i="183" a="1"/>
  <c r="Y190" i="183" s="1"/>
  <c r="Y263" i="183" a="1"/>
  <c r="Y263" i="183" s="1"/>
  <c r="Y224" i="183" a="1"/>
  <c r="Y224" i="183" s="1"/>
  <c r="Y205" i="183" a="1"/>
  <c r="Y205" i="183" s="1"/>
  <c r="Y203" i="183" a="1"/>
  <c r="Y203" i="183" s="1"/>
  <c r="Y183" i="183" a="1"/>
  <c r="Y183" i="183" s="1"/>
  <c r="Y167" i="183" a="1"/>
  <c r="Y167" i="183" s="1"/>
  <c r="Y158" i="183" a="1"/>
  <c r="Y158" i="183" s="1"/>
  <c r="Y151" i="183" a="1"/>
  <c r="Y151" i="183" s="1"/>
  <c r="Y319" i="183" a="1"/>
  <c r="Y319" i="183" s="1"/>
  <c r="Y267" i="183" a="1"/>
  <c r="Y267" i="183" s="1"/>
  <c r="Y216" i="183" a="1"/>
  <c r="Y216" i="183" s="1"/>
  <c r="Y209" i="183" a="1"/>
  <c r="Y209" i="183" s="1"/>
  <c r="Y199" i="183" a="1"/>
  <c r="Y199" i="183" s="1"/>
  <c r="Y195" i="183" a="1"/>
  <c r="Y195" i="183" s="1"/>
  <c r="Y147" i="183" a="1"/>
  <c r="Y147" i="183" s="1"/>
  <c r="Y143" i="183" a="1"/>
  <c r="Y143" i="183" s="1"/>
  <c r="Y294" i="183" a="1"/>
  <c r="Y294" i="183" s="1"/>
  <c r="Y200" i="183" a="1"/>
  <c r="Y200" i="183" s="1"/>
  <c r="Y194" i="183" a="1"/>
  <c r="Y194" i="183" s="1"/>
  <c r="Y186" i="183" a="1"/>
  <c r="Y186" i="183" s="1"/>
  <c r="Y135" i="183" a="1"/>
  <c r="Y135" i="183" s="1"/>
  <c r="Y168" i="183" a="1"/>
  <c r="Y168" i="183" s="1"/>
  <c r="Y156" i="183" a="1"/>
  <c r="Y156" i="183" s="1"/>
  <c r="Y154" i="183" a="1"/>
  <c r="Y154" i="183" s="1"/>
  <c r="Y140" i="183" a="1"/>
  <c r="Y140" i="183" s="1"/>
  <c r="Y126" i="183" a="1"/>
  <c r="Y126" i="183" s="1"/>
  <c r="Y112" i="183" a="1"/>
  <c r="Y112" i="183" s="1"/>
  <c r="Y94" i="183" a="1"/>
  <c r="Y94" i="183" s="1"/>
  <c r="Y241" i="183" a="1"/>
  <c r="Y241" i="183" s="1"/>
  <c r="Y211" i="183" a="1"/>
  <c r="Y211" i="183" s="1"/>
  <c r="Y208" i="183" a="1"/>
  <c r="Y208" i="183" s="1"/>
  <c r="Y196" i="183" a="1"/>
  <c r="Y196" i="183" s="1"/>
  <c r="Y176" i="183" a="1"/>
  <c r="Y176" i="183" s="1"/>
  <c r="Y152" i="183" a="1"/>
  <c r="Y152" i="183" s="1"/>
  <c r="Y121" i="183" a="1"/>
  <c r="Y121" i="183" s="1"/>
  <c r="Y91" i="183" a="1"/>
  <c r="Y91" i="183" s="1"/>
  <c r="Y150" i="183" a="1"/>
  <c r="Y150" i="183" s="1"/>
  <c r="Y124" i="183" a="1"/>
  <c r="Y124" i="183" s="1"/>
  <c r="Y255" i="183" a="1"/>
  <c r="Y255" i="183" s="1"/>
  <c r="Y250" i="183" a="1"/>
  <c r="Y250" i="183" s="1"/>
  <c r="Y245" i="183" a="1"/>
  <c r="Y245" i="183" s="1"/>
  <c r="Y180" i="183" a="1"/>
  <c r="Y180" i="183" s="1"/>
  <c r="Y136" i="183" a="1"/>
  <c r="Y136" i="183" s="1"/>
  <c r="Y113" i="183" a="1"/>
  <c r="Y113" i="183" s="1"/>
  <c r="Y110" i="183" a="1"/>
  <c r="Y110" i="183" s="1"/>
  <c r="Y101" i="183" a="1"/>
  <c r="Y101" i="183" s="1"/>
  <c r="Y98" i="183" a="1"/>
  <c r="Y98" i="183" s="1"/>
  <c r="Y240" i="183" a="1"/>
  <c r="Y240" i="183" s="1"/>
  <c r="Y207" i="183" a="1"/>
  <c r="Y207" i="183" s="1"/>
  <c r="Y187" i="183" a="1"/>
  <c r="Y187" i="183" s="1"/>
  <c r="Y244" i="183" a="1"/>
  <c r="Y244" i="183" s="1"/>
  <c r="Y189" i="183" a="1"/>
  <c r="Y189" i="183" s="1"/>
  <c r="Y287" i="183" a="1"/>
  <c r="Y287" i="183" s="1"/>
  <c r="Y217" i="183" a="1"/>
  <c r="Y217" i="183" s="1"/>
  <c r="Y251" i="183" a="1"/>
  <c r="Y251" i="183" s="1"/>
  <c r="Y235" i="183" a="1"/>
  <c r="Y235" i="183" s="1"/>
  <c r="Y159" i="183" a="1"/>
  <c r="Y159" i="183" s="1"/>
  <c r="Y131" i="183" a="1"/>
  <c r="Y131" i="183" s="1"/>
  <c r="Y118" i="183" a="1"/>
  <c r="Y118" i="183" s="1"/>
  <c r="Y62" i="183" a="1"/>
  <c r="Y62" i="183" s="1"/>
  <c r="Y37" i="183" a="1"/>
  <c r="Y37" i="183" s="1"/>
  <c r="Y330" i="183" a="1"/>
  <c r="Y330" i="183" s="1"/>
  <c r="Y311" i="183" a="1"/>
  <c r="Y311" i="183" s="1"/>
  <c r="Y296" i="183" a="1"/>
  <c r="Y296" i="183" s="1"/>
  <c r="Y122" i="183" a="1"/>
  <c r="Y122" i="183" s="1"/>
  <c r="Y82" i="183" a="1"/>
  <c r="Y82" i="183" s="1"/>
  <c r="Y58" i="183" a="1"/>
  <c r="Y58" i="183" s="1"/>
  <c r="Y33" i="183" a="1"/>
  <c r="Y33" i="183" s="1"/>
  <c r="Y24" i="183" a="1"/>
  <c r="Y24" i="183" s="1"/>
  <c r="Y19" i="183" a="1"/>
  <c r="Y19" i="183" s="1"/>
  <c r="Y14" i="183" a="1"/>
  <c r="Y14" i="183" s="1"/>
  <c r="Y9" i="183" a="1"/>
  <c r="Y9" i="183" s="1"/>
  <c r="Y4" i="183" a="1"/>
  <c r="Y4" i="183" s="1"/>
  <c r="Y270" i="183" a="1"/>
  <c r="Y270" i="183" s="1"/>
  <c r="Y173" i="183" a="1"/>
  <c r="Y173" i="183" s="1"/>
  <c r="Y67" i="183" a="1"/>
  <c r="Y67" i="183" s="1"/>
  <c r="Y42" i="183" a="1"/>
  <c r="Y42" i="183" s="1"/>
  <c r="Y248" i="183" a="1"/>
  <c r="Y248" i="183" s="1"/>
  <c r="Y105" i="183" a="1"/>
  <c r="Y105" i="183" s="1"/>
  <c r="Y59" i="183" a="1"/>
  <c r="Y59" i="183" s="1"/>
  <c r="Y55" i="183" a="1"/>
  <c r="Y55" i="183" s="1"/>
  <c r="Y278" i="183" a="1"/>
  <c r="Y278" i="183" s="1"/>
  <c r="Y130" i="183" a="1"/>
  <c r="Y130" i="183" s="1"/>
  <c r="Y111" i="183" a="1"/>
  <c r="Y111" i="183" s="1"/>
  <c r="Y97" i="183" a="1"/>
  <c r="Y97" i="183" s="1"/>
  <c r="Y87" i="183" a="1"/>
  <c r="Y87" i="183" s="1"/>
  <c r="Y68" i="183" a="1"/>
  <c r="Y68" i="183" s="1"/>
  <c r="Y43" i="183" a="1"/>
  <c r="Y43" i="183" s="1"/>
  <c r="Y26" i="183" a="1"/>
  <c r="Y26" i="183" s="1"/>
  <c r="Y21" i="183" a="1"/>
  <c r="Y21" i="183" s="1"/>
  <c r="Y16" i="183" a="1"/>
  <c r="Y16" i="183" s="1"/>
  <c r="Y11" i="183" a="1"/>
  <c r="Y11" i="183" s="1"/>
  <c r="Y166" i="183" a="1"/>
  <c r="Y166" i="183" s="1"/>
  <c r="Y163" i="183" a="1"/>
  <c r="Y163" i="183" s="1"/>
  <c r="Y119" i="183" a="1"/>
  <c r="Y119" i="183" s="1"/>
  <c r="Y117" i="183" a="1"/>
  <c r="Y117" i="183" s="1"/>
  <c r="Y115" i="183" a="1"/>
  <c r="Y115" i="183" s="1"/>
  <c r="Y80" i="183" a="1"/>
  <c r="Y80" i="183" s="1"/>
  <c r="Y64" i="183" a="1"/>
  <c r="Y64" i="183" s="1"/>
  <c r="Y60" i="183" a="1"/>
  <c r="Y60" i="183" s="1"/>
  <c r="Y301" i="183" a="1"/>
  <c r="Y301" i="183" s="1"/>
  <c r="Y275" i="183" a="1"/>
  <c r="Y275" i="183" s="1"/>
  <c r="Y149" i="183" a="1"/>
  <c r="Y149" i="183" s="1"/>
  <c r="Y144" i="183" a="1"/>
  <c r="Y144" i="183" s="1"/>
  <c r="Y88" i="183" a="1"/>
  <c r="Y88" i="183" s="1"/>
  <c r="Y253" i="183" a="1"/>
  <c r="Y253" i="183" s="1"/>
  <c r="Y237" i="183" a="1"/>
  <c r="Y237" i="183" s="1"/>
  <c r="Y204" i="183" a="1"/>
  <c r="Y204" i="183" s="1"/>
  <c r="Y314" i="183" a="1"/>
  <c r="Y314" i="183" s="1"/>
  <c r="Y188" i="183" a="1"/>
  <c r="Y188" i="183" s="1"/>
  <c r="Y83" i="183" a="1"/>
  <c r="Y83" i="183" s="1"/>
  <c r="Y81" i="183" a="1"/>
  <c r="Y81" i="183" s="1"/>
  <c r="Y77" i="183" a="1"/>
  <c r="Y77" i="183" s="1"/>
  <c r="Y218" i="183" a="1"/>
  <c r="Y218" i="183" s="1"/>
  <c r="Y181" i="183" a="1"/>
  <c r="Y181" i="183" s="1"/>
  <c r="Y137" i="183" a="1"/>
  <c r="Y137" i="183" s="1"/>
  <c r="Y133" i="183" a="1"/>
  <c r="Y133" i="183" s="1"/>
  <c r="Y125" i="183" a="1"/>
  <c r="Y125" i="183" s="1"/>
  <c r="Y85" i="183" a="1"/>
  <c r="Y85" i="183" s="1"/>
  <c r="Y79" i="183" a="1"/>
  <c r="Y79" i="183" s="1"/>
  <c r="Y75" i="183" a="1"/>
  <c r="Y75" i="183" s="1"/>
  <c r="Y49" i="183" a="1"/>
  <c r="Y49" i="183" s="1"/>
  <c r="Y10" i="183" a="1"/>
  <c r="Y10" i="183" s="1"/>
  <c r="Y7" i="183" a="1"/>
  <c r="Y7" i="183" s="1"/>
  <c r="Y232" i="183" a="1"/>
  <c r="Y232" i="183" s="1"/>
  <c r="Y141" i="183" a="1"/>
  <c r="Y141" i="183" s="1"/>
  <c r="Y103" i="183" a="1"/>
  <c r="Y103" i="183" s="1"/>
  <c r="Y73" i="183" a="1"/>
  <c r="Y73" i="183" s="1"/>
  <c r="Y56" i="183" a="1"/>
  <c r="Y56" i="183" s="1"/>
  <c r="Y47" i="183" a="1"/>
  <c r="Y47" i="183" s="1"/>
  <c r="Y71" i="183" a="1"/>
  <c r="Y71" i="183" s="1"/>
  <c r="Y69" i="183" a="1"/>
  <c r="Y69" i="183" s="1"/>
  <c r="Y54" i="183" a="1"/>
  <c r="Y54" i="183" s="1"/>
  <c r="Y52" i="183" a="1"/>
  <c r="Y52" i="183" s="1"/>
  <c r="Y45" i="183" a="1"/>
  <c r="Y45" i="183" s="1"/>
  <c r="Y162" i="183" a="1"/>
  <c r="Y162" i="183" s="1"/>
  <c r="Y65" i="183" a="1"/>
  <c r="Y65" i="183" s="1"/>
  <c r="Y148" i="183" a="1"/>
  <c r="Y148" i="183" s="1"/>
  <c r="Y99" i="183" a="1"/>
  <c r="Y99" i="183" s="1"/>
  <c r="Y50" i="183" a="1"/>
  <c r="Y50" i="183" s="1"/>
  <c r="Y22" i="183" a="1"/>
  <c r="Y22" i="183" s="1"/>
  <c r="Y116" i="183" a="1"/>
  <c r="Y116" i="183" s="1"/>
  <c r="Y95" i="183" a="1"/>
  <c r="Y95" i="183" s="1"/>
  <c r="Y61" i="183" a="1"/>
  <c r="Y61" i="183" s="1"/>
  <c r="Y53" i="183" a="1"/>
  <c r="Y53" i="183" s="1"/>
  <c r="Y48" i="183" a="1"/>
  <c r="Y48" i="183" s="1"/>
  <c r="Y3" i="183" a="1"/>
  <c r="Y3" i="183" s="1"/>
  <c r="Y146" i="183" a="1"/>
  <c r="Y146" i="183" s="1"/>
  <c r="Y70" i="183" a="1"/>
  <c r="Y70" i="183" s="1"/>
  <c r="Y39" i="183" a="1"/>
  <c r="Y39" i="183" s="1"/>
  <c r="Y31" i="183" a="1"/>
  <c r="Y31" i="183" s="1"/>
  <c r="Y220" i="183" a="1"/>
  <c r="Y220" i="183" s="1"/>
  <c r="Y174" i="183" a="1"/>
  <c r="Y174" i="183" s="1"/>
  <c r="Y36" i="183" a="1"/>
  <c r="Y36" i="183" s="1"/>
  <c r="Y2" i="183" a="1"/>
  <c r="Y2" i="183" s="1"/>
  <c r="T2" i="183" s="1"/>
  <c r="Y17" i="183" a="1"/>
  <c r="Y17" i="183" s="1"/>
  <c r="Y210" i="183" a="1"/>
  <c r="Y210" i="183" s="1"/>
  <c r="Y139" i="183" a="1"/>
  <c r="Y139" i="183" s="1"/>
  <c r="Y100" i="183" a="1"/>
  <c r="Y100" i="183" s="1"/>
  <c r="Y13" i="183" a="1"/>
  <c r="Y13" i="183" s="1"/>
  <c r="Y109" i="183" a="1"/>
  <c r="Y109" i="183" s="1"/>
  <c r="Y40" i="183" a="1"/>
  <c r="Y40" i="183" s="1"/>
  <c r="Y34" i="183" a="1"/>
  <c r="Y34" i="183" s="1"/>
  <c r="Y32" i="183" a="1"/>
  <c r="Y32" i="183" s="1"/>
  <c r="Y30" i="183" a="1"/>
  <c r="Y30" i="183" s="1"/>
  <c r="Y46" i="183" a="1"/>
  <c r="Y46" i="183" s="1"/>
  <c r="Y15" i="183" a="1"/>
  <c r="Y15" i="183" s="1"/>
  <c r="Y104" i="183" a="1"/>
  <c r="Y104" i="183" s="1"/>
  <c r="Y78" i="183" a="1"/>
  <c r="Y78" i="183" s="1"/>
  <c r="Y90" i="183" a="1"/>
  <c r="Y90" i="183" s="1"/>
  <c r="Y86" i="183" a="1"/>
  <c r="Y86" i="183" s="1"/>
  <c r="Y76" i="183" a="1"/>
  <c r="Y76" i="183" s="1"/>
  <c r="Y35" i="183" a="1"/>
  <c r="Y35" i="183" s="1"/>
  <c r="Y20" i="183" a="1"/>
  <c r="Y20" i="183" s="1"/>
  <c r="Y6" i="183" a="1"/>
  <c r="Y6" i="183" s="1"/>
  <c r="Y66" i="183" a="1"/>
  <c r="Y66" i="183" s="1"/>
  <c r="Y138" i="183" a="1"/>
  <c r="Y138" i="183" s="1"/>
  <c r="Y114" i="183" a="1"/>
  <c r="Y114" i="183" s="1"/>
  <c r="Y108" i="183" a="1"/>
  <c r="Y108" i="183" s="1"/>
  <c r="Y93" i="183" a="1"/>
  <c r="Y93" i="183" s="1"/>
  <c r="Y63" i="183" a="1"/>
  <c r="Y63" i="183" s="1"/>
  <c r="Y41" i="183" a="1"/>
  <c r="Y41" i="183" s="1"/>
  <c r="T1" i="183"/>
  <c r="Y171" i="183" a="1"/>
  <c r="Y171" i="183" s="1"/>
  <c r="Y29" i="183" a="1"/>
  <c r="Y29" i="183" s="1"/>
  <c r="Y27" i="183" a="1"/>
  <c r="Y27" i="183" s="1"/>
  <c r="Y18" i="183" a="1"/>
  <c r="Y18" i="183" s="1"/>
  <c r="Y38" i="183" a="1"/>
  <c r="Y38" i="183" s="1"/>
  <c r="Y142" i="183" a="1"/>
  <c r="Y142" i="183" s="1"/>
  <c r="Y254" i="183" a="1"/>
  <c r="Y254" i="183" s="1"/>
  <c r="Y25" i="183" a="1"/>
  <c r="Y25" i="183" s="1"/>
  <c r="Y92" i="183" a="1"/>
  <c r="Y92" i="183" s="1"/>
  <c r="Y295" i="183" a="1"/>
  <c r="Y295" i="183" s="1"/>
  <c r="Y89" i="183" a="1"/>
  <c r="Y89" i="183" s="1"/>
  <c r="Y57" i="183" a="1"/>
  <c r="Y57" i="183" s="1"/>
  <c r="Y223" i="183" a="1"/>
  <c r="Y223" i="183" s="1"/>
  <c r="Y185" i="183" a="1"/>
  <c r="Y185" i="183" s="1"/>
  <c r="Y72" i="183" a="1"/>
  <c r="Y72" i="183" s="1"/>
  <c r="Y5" i="183" a="1"/>
  <c r="Y5" i="183" s="1"/>
  <c r="Y102" i="183" a="1"/>
  <c r="Y102" i="183" s="1"/>
  <c r="Y12" i="183" a="1"/>
  <c r="Y12" i="183" s="1"/>
  <c r="Y51" i="183" a="1"/>
  <c r="Y51" i="183" s="1"/>
  <c r="Y184" i="183" a="1"/>
  <c r="Y184" i="183" s="1"/>
  <c r="Y123" i="183" a="1"/>
  <c r="Y123" i="183" s="1"/>
  <c r="Y23" i="183" a="1"/>
  <c r="Y23" i="183" s="1"/>
  <c r="Y172" i="183" a="1"/>
  <c r="Y172" i="183" s="1"/>
  <c r="Y106" i="183" a="1"/>
  <c r="Y106" i="183" s="1"/>
  <c r="Y96" i="183" a="1"/>
  <c r="Y96" i="183" s="1"/>
  <c r="Y84" i="183" a="1"/>
  <c r="Y84" i="183" s="1"/>
  <c r="Y44" i="183" a="1"/>
  <c r="Y44" i="183" s="1"/>
  <c r="Y28" i="183" a="1"/>
  <c r="Y28" i="183" s="1"/>
  <c r="Y164" i="183" a="1"/>
  <c r="Y164" i="183" s="1"/>
  <c r="Y127" i="183" a="1"/>
  <c r="Y127" i="183" s="1"/>
  <c r="Y134" i="183" a="1"/>
  <c r="Y134" i="183" s="1"/>
  <c r="Y238" i="183" a="1"/>
  <c r="Y238" i="183" s="1"/>
  <c r="Y74" i="183" a="1"/>
  <c r="Y74" i="183" s="1"/>
  <c r="Y161" i="183" a="1"/>
  <c r="Y161" i="183" s="1"/>
  <c r="Y8" i="183" a="1"/>
  <c r="Y8" i="183" s="1"/>
  <c r="X4" i="182"/>
  <c r="X5" i="182" s="1"/>
  <c r="X6" i="182" s="1"/>
  <c r="X7" i="182" s="1"/>
  <c r="X8" i="182" s="1"/>
  <c r="X9" i="182" s="1"/>
  <c r="X10" i="182" s="1"/>
  <c r="X11" i="182" s="1"/>
  <c r="X12" i="182" s="1"/>
  <c r="X13" i="182" s="1"/>
  <c r="X14" i="182" s="1"/>
  <c r="X15" i="182" s="1"/>
  <c r="X16" i="182" s="1"/>
  <c r="X17" i="182" s="1"/>
  <c r="X18" i="182" s="1"/>
  <c r="X19" i="182" s="1"/>
  <c r="X20" i="182" s="1"/>
  <c r="X21" i="182" s="1"/>
  <c r="X22" i="182" s="1"/>
  <c r="X23" i="182" s="1"/>
  <c r="X24" i="182" s="1"/>
  <c r="X25" i="182" s="1"/>
  <c r="X26" i="182" s="1"/>
  <c r="X27" i="182" s="1"/>
  <c r="X28" i="182" s="1"/>
  <c r="X29" i="182" s="1"/>
  <c r="X30" i="182" s="1"/>
  <c r="X31" i="182" s="1"/>
  <c r="X32" i="182" s="1"/>
  <c r="X33" i="182" s="1"/>
  <c r="X34" i="182" s="1"/>
  <c r="X35" i="182" s="1"/>
  <c r="X36" i="182" s="1"/>
  <c r="X37" i="182" s="1"/>
  <c r="X38" i="182" s="1"/>
  <c r="X39" i="182" s="1"/>
  <c r="X40" i="182" s="1"/>
  <c r="X41" i="182" s="1"/>
  <c r="X42" i="182" s="1"/>
  <c r="X43" i="182" s="1"/>
  <c r="X44" i="182" s="1"/>
  <c r="X45" i="182" s="1"/>
  <c r="X46" i="182" s="1"/>
  <c r="X47" i="182" s="1"/>
  <c r="X48" i="182" s="1"/>
  <c r="X49" i="182" s="1"/>
  <c r="X50" i="182" s="1"/>
  <c r="X51" i="182" s="1"/>
  <c r="X52" i="182" s="1"/>
  <c r="X53" i="182" s="1"/>
  <c r="X54" i="182" s="1"/>
  <c r="X55" i="182" s="1"/>
  <c r="X56" i="182" s="1"/>
  <c r="X57" i="182" s="1"/>
  <c r="X58" i="182" s="1"/>
  <c r="X59" i="182" s="1"/>
  <c r="X60" i="182" s="1"/>
  <c r="X61" i="182" s="1"/>
  <c r="X62" i="182" s="1"/>
  <c r="X63" i="182" s="1"/>
  <c r="X64" i="182" s="1"/>
  <c r="X65" i="182" s="1"/>
  <c r="X66" i="182" s="1"/>
  <c r="X67" i="182" s="1"/>
  <c r="X68" i="182" s="1"/>
  <c r="X69" i="182" s="1"/>
  <c r="X70" i="182" s="1"/>
  <c r="X71" i="182" s="1"/>
  <c r="X72" i="182" s="1"/>
  <c r="X73" i="182" s="1"/>
  <c r="X74" i="182" s="1"/>
  <c r="X75" i="182" s="1"/>
  <c r="X76" i="182" s="1"/>
  <c r="X77" i="182" s="1"/>
  <c r="X78" i="182" s="1"/>
  <c r="X79" i="182" s="1"/>
  <c r="X80" i="182" s="1"/>
  <c r="X81" i="182" s="1"/>
  <c r="X82" i="182" s="1"/>
  <c r="X83" i="182" s="1"/>
  <c r="X84" i="182" s="1"/>
  <c r="X85" i="182" s="1"/>
  <c r="X86" i="182" s="1"/>
  <c r="X87" i="182" s="1"/>
  <c r="X88" i="182" s="1"/>
  <c r="X89" i="182" s="1"/>
  <c r="X90" i="182" s="1"/>
  <c r="X91" i="182" s="1"/>
  <c r="X92" i="182" s="1"/>
  <c r="X93" i="182" s="1"/>
  <c r="X94" i="182" s="1"/>
  <c r="X95" i="182" s="1"/>
  <c r="X96" i="182" s="1"/>
  <c r="X97" i="182" s="1"/>
  <c r="X98" i="182" s="1"/>
  <c r="X99" i="182" s="1"/>
  <c r="X100" i="182" s="1"/>
  <c r="X101" i="182" s="1"/>
  <c r="X102" i="182" s="1"/>
  <c r="X103" i="182" s="1"/>
  <c r="X104" i="182" s="1"/>
  <c r="X105" i="182" s="1"/>
  <c r="X106" i="182" s="1"/>
  <c r="X107" i="182" s="1"/>
  <c r="X108" i="182" s="1"/>
  <c r="X109" i="182" s="1"/>
  <c r="X110" i="182" s="1"/>
  <c r="X111" i="182" s="1"/>
  <c r="X112" i="182" s="1"/>
  <c r="X113" i="182" s="1"/>
  <c r="X114" i="182" s="1"/>
  <c r="X115" i="182" s="1"/>
  <c r="X116" i="182" s="1"/>
  <c r="X117" i="182" s="1"/>
  <c r="X118" i="182" s="1"/>
  <c r="X119" i="182" s="1"/>
  <c r="X120" i="182" s="1"/>
  <c r="X121" i="182" s="1"/>
  <c r="X122" i="182" s="1"/>
  <c r="X123" i="182" s="1"/>
  <c r="X124" i="182" s="1"/>
  <c r="X125" i="182" s="1"/>
  <c r="X126" i="182" s="1"/>
  <c r="X127" i="182" s="1"/>
  <c r="X128" i="182" s="1"/>
  <c r="X129" i="182" s="1"/>
  <c r="X130" i="182" s="1"/>
  <c r="X131" i="182" s="1"/>
  <c r="X132" i="182" s="1"/>
  <c r="X133" i="182" s="1"/>
  <c r="X134" i="182" s="1"/>
  <c r="X135" i="182" s="1"/>
  <c r="X136" i="182" s="1"/>
  <c r="X137" i="182" s="1"/>
  <c r="X138" i="182" s="1"/>
  <c r="X139" i="182" s="1"/>
  <c r="X140" i="182" s="1"/>
  <c r="X141" i="182" s="1"/>
  <c r="X142" i="182" s="1"/>
  <c r="X143" i="182" s="1"/>
  <c r="X144" i="182" s="1"/>
  <c r="X145" i="182" s="1"/>
  <c r="X146" i="182" s="1"/>
  <c r="X147" i="182" s="1"/>
  <c r="X148" i="182" s="1"/>
  <c r="X149" i="182" s="1"/>
  <c r="X150" i="182" s="1"/>
  <c r="X151" i="182" s="1"/>
  <c r="X152" i="182" s="1"/>
  <c r="X153" i="182" s="1"/>
  <c r="X154" i="182" s="1"/>
  <c r="X155" i="182" s="1"/>
  <c r="X156" i="182" s="1"/>
  <c r="X157" i="182" s="1"/>
  <c r="X158" i="182" s="1"/>
  <c r="X159" i="182" s="1"/>
  <c r="X160" i="182" s="1"/>
  <c r="X161" i="182" s="1"/>
  <c r="X162" i="182" s="1"/>
  <c r="X163" i="182" s="1"/>
  <c r="X164" i="182" s="1"/>
  <c r="X165" i="182" s="1"/>
  <c r="X166" i="182" s="1"/>
  <c r="X167" i="182" s="1"/>
  <c r="X168" i="182" s="1"/>
  <c r="X169" i="182" s="1"/>
  <c r="X170" i="182" s="1"/>
  <c r="X171" i="182" s="1"/>
  <c r="X172" i="182" s="1"/>
  <c r="X173" i="182" s="1"/>
  <c r="X174" i="182" s="1"/>
  <c r="X175" i="182" s="1"/>
  <c r="X176" i="182" s="1"/>
  <c r="X177" i="182" s="1"/>
  <c r="X178" i="182" s="1"/>
  <c r="X179" i="182" s="1"/>
  <c r="X180" i="182" s="1"/>
  <c r="X181" i="182" s="1"/>
  <c r="X182" i="182" s="1"/>
  <c r="X183" i="182" s="1"/>
  <c r="X184" i="182" s="1"/>
  <c r="X185" i="182" s="1"/>
  <c r="X186" i="182" s="1"/>
  <c r="X187" i="182" s="1"/>
  <c r="X188" i="182" s="1"/>
  <c r="X189" i="182" s="1"/>
  <c r="X190" i="182" s="1"/>
  <c r="X191" i="182" s="1"/>
  <c r="X192" i="182" s="1"/>
  <c r="X193" i="182" s="1"/>
  <c r="X194" i="182" s="1"/>
  <c r="X195" i="182" s="1"/>
  <c r="X196" i="182" s="1"/>
  <c r="X197" i="182" s="1"/>
  <c r="X198" i="182" s="1"/>
  <c r="X199" i="182" s="1"/>
  <c r="X200" i="182" s="1"/>
  <c r="X201" i="182" s="1"/>
  <c r="X202" i="182" s="1"/>
  <c r="X203" i="182" s="1"/>
  <c r="X204" i="182" s="1"/>
  <c r="X205" i="182" s="1"/>
  <c r="X206" i="182" s="1"/>
  <c r="X207" i="182" s="1"/>
  <c r="X208" i="182" s="1"/>
  <c r="X209" i="182" s="1"/>
  <c r="X210" i="182" s="1"/>
  <c r="X211" i="182" s="1"/>
  <c r="X212" i="182" s="1"/>
  <c r="X213" i="182" s="1"/>
  <c r="X214" i="182" s="1"/>
  <c r="X215" i="182" s="1"/>
  <c r="X216" i="182" s="1"/>
  <c r="X217" i="182" s="1"/>
  <c r="X218" i="182" s="1"/>
  <c r="X219" i="182" s="1"/>
  <c r="X220" i="182" s="1"/>
  <c r="X221" i="182" s="1"/>
  <c r="X222" i="182" s="1"/>
  <c r="X223" i="182" s="1"/>
  <c r="X224" i="182" s="1"/>
  <c r="X225" i="182" s="1"/>
  <c r="X226" i="182" s="1"/>
  <c r="X227" i="182" s="1"/>
  <c r="X228" i="182" s="1"/>
  <c r="X229" i="182" s="1"/>
  <c r="X230" i="182" s="1"/>
  <c r="X231" i="182" s="1"/>
  <c r="X232" i="182" s="1"/>
  <c r="X233" i="182" s="1"/>
  <c r="X234" i="182" s="1"/>
  <c r="X235" i="182" s="1"/>
  <c r="X236" i="182" s="1"/>
  <c r="X237" i="182" s="1"/>
  <c r="X238" i="182" s="1"/>
  <c r="X239" i="182" s="1"/>
  <c r="X240" i="182" s="1"/>
  <c r="X241" i="182" s="1"/>
  <c r="X242" i="182" s="1"/>
  <c r="X243" i="182" s="1"/>
  <c r="X244" i="182" s="1"/>
  <c r="X245" i="182" s="1"/>
  <c r="X246" i="182" s="1"/>
  <c r="X247" i="182" s="1"/>
  <c r="X248" i="182" s="1"/>
  <c r="X249" i="182" s="1"/>
  <c r="X250" i="182" s="1"/>
  <c r="X251" i="182" s="1"/>
  <c r="X252" i="182" s="1"/>
  <c r="X253" i="182" s="1"/>
  <c r="X254" i="182" s="1"/>
  <c r="X255" i="182" s="1"/>
  <c r="X256" i="182" s="1"/>
  <c r="X257" i="182" s="1"/>
  <c r="X258" i="182" s="1"/>
  <c r="X259" i="182" s="1"/>
  <c r="X260" i="182" s="1"/>
  <c r="X261" i="182" s="1"/>
  <c r="X262" i="182" s="1"/>
  <c r="X263" i="182" s="1"/>
  <c r="X264" i="182" s="1"/>
  <c r="X265" i="182" s="1"/>
  <c r="X266" i="182" s="1"/>
  <c r="X267" i="182" s="1"/>
  <c r="X268" i="182" s="1"/>
  <c r="X269" i="182" s="1"/>
  <c r="X270" i="182" s="1"/>
  <c r="X271" i="182" s="1"/>
  <c r="X272" i="182" s="1"/>
  <c r="X273" i="182" s="1"/>
  <c r="X274" i="182" s="1"/>
  <c r="X275" i="182" s="1"/>
  <c r="X276" i="182" s="1"/>
  <c r="X277" i="182" s="1"/>
  <c r="X278" i="182" s="1"/>
  <c r="X279" i="182" s="1"/>
  <c r="X280" i="182" s="1"/>
  <c r="X281" i="182" s="1"/>
  <c r="X282" i="182" s="1"/>
  <c r="X283" i="182" s="1"/>
  <c r="X284" i="182" s="1"/>
  <c r="X285" i="182" s="1"/>
  <c r="X286" i="182" s="1"/>
  <c r="X287" i="182" s="1"/>
  <c r="X288" i="182" s="1"/>
  <c r="X289" i="182" s="1"/>
  <c r="X290" i="182" s="1"/>
  <c r="X291" i="182" s="1"/>
  <c r="X292" i="182" s="1"/>
  <c r="X293" i="182" s="1"/>
  <c r="X294" i="182" s="1"/>
  <c r="X295" i="182" s="1"/>
  <c r="X296" i="182" s="1"/>
  <c r="X297" i="182" s="1"/>
  <c r="X298" i="182" s="1"/>
  <c r="X299" i="182" s="1"/>
  <c r="X300" i="182" s="1"/>
  <c r="X301" i="182" s="1"/>
  <c r="X302" i="182" s="1"/>
  <c r="X303" i="182" s="1"/>
  <c r="X304" i="182" s="1"/>
  <c r="X305" i="182" s="1"/>
  <c r="X306" i="182" s="1"/>
  <c r="X307" i="182" s="1"/>
  <c r="X308" i="182" s="1"/>
  <c r="X309" i="182" s="1"/>
  <c r="X310" i="182" s="1"/>
  <c r="X311" i="182" s="1"/>
  <c r="X312" i="182" s="1"/>
  <c r="X313" i="182" s="1"/>
  <c r="X314" i="182" s="1"/>
  <c r="X315" i="182" s="1"/>
  <c r="X316" i="182" s="1"/>
  <c r="X317" i="182" s="1"/>
  <c r="X318" i="182" s="1"/>
  <c r="X319" i="182" s="1"/>
  <c r="X320" i="182" s="1"/>
  <c r="X321" i="182" s="1"/>
  <c r="X322" i="182" s="1"/>
  <c r="X323" i="182" s="1"/>
  <c r="X324" i="182" s="1"/>
  <c r="X325" i="182" s="1"/>
  <c r="X326" i="182" s="1"/>
  <c r="X327" i="182" s="1"/>
  <c r="X328" i="182" s="1"/>
  <c r="X329" i="182" s="1"/>
  <c r="X330" i="182" s="1"/>
  <c r="X331" i="182" s="1"/>
  <c r="X332" i="182" s="1"/>
  <c r="X333" i="182" s="1"/>
  <c r="AB29" i="182" a="1"/>
  <c r="AB29" i="182" s="1"/>
  <c r="AB27" i="182" a="1"/>
  <c r="AB27" i="182" s="1"/>
  <c r="AB213" i="182" a="1"/>
  <c r="AB213" i="182" s="1"/>
  <c r="AB96" i="182" a="1"/>
  <c r="AB96" i="182" s="1"/>
  <c r="AB26" i="182" a="1"/>
  <c r="AB26" i="182" s="1"/>
  <c r="AB6" i="182" a="1"/>
  <c r="AB6" i="182" s="1"/>
  <c r="AB209" i="182" a="1"/>
  <c r="AB209" i="182" s="1"/>
  <c r="AB197" i="182" a="1"/>
  <c r="AB197" i="182" s="1"/>
  <c r="AB61" i="182" a="1"/>
  <c r="AB61" i="182" s="1"/>
  <c r="AB25" i="182" a="1"/>
  <c r="AB25" i="182" s="1"/>
  <c r="AB57" i="182" a="1"/>
  <c r="AB57" i="182" s="1"/>
  <c r="AB24" i="182" a="1"/>
  <c r="AB24" i="182" s="1"/>
  <c r="AB53" i="182" a="1"/>
  <c r="AB53" i="182" s="1"/>
  <c r="AB22" i="182" a="1"/>
  <c r="AB22" i="182" s="1"/>
  <c r="AB52" i="182" a="1"/>
  <c r="AB52" i="182" s="1"/>
  <c r="AB142" i="182" a="1"/>
  <c r="AB142" i="182" s="1"/>
  <c r="AB49" i="182" a="1"/>
  <c r="AB49" i="182" s="1"/>
  <c r="AB20" i="182" a="1"/>
  <c r="AB20" i="182" s="1"/>
  <c r="AB139" i="182" a="1"/>
  <c r="AB139" i="182" s="1"/>
  <c r="AB83" i="182" a="1"/>
  <c r="AB83" i="182" s="1"/>
  <c r="W1" i="182"/>
  <c r="AB77" i="182" a="1"/>
  <c r="AB77" i="182" s="1"/>
  <c r="AB46" i="182" a="1"/>
  <c r="AB46" i="182" s="1"/>
  <c r="AB76" i="182" a="1"/>
  <c r="AB76" i="182" s="1"/>
  <c r="AB73" i="182" a="1"/>
  <c r="AB73" i="182" s="1"/>
  <c r="AB42" i="182" a="1"/>
  <c r="AB42" i="182" s="1"/>
  <c r="AB111" i="182" a="1"/>
  <c r="AB111" i="182" s="1"/>
  <c r="AB14" i="182" a="1"/>
  <c r="AB14" i="182" s="1"/>
  <c r="AB71" i="182" a="1"/>
  <c r="AB71" i="182" s="1"/>
  <c r="AB33" i="182" a="1"/>
  <c r="AB33" i="182" s="1"/>
  <c r="AB31" i="182" a="1"/>
  <c r="AB31" i="182" s="1"/>
  <c r="AB68" i="182" a="1"/>
  <c r="AB68" i="182" s="1"/>
  <c r="AB8" i="182" a="1"/>
  <c r="AB8" i="182" s="1"/>
  <c r="Z213" i="182" a="1"/>
  <c r="Z213" i="182" s="1"/>
  <c r="Z251" i="182" a="1"/>
  <c r="Z251" i="182" s="1"/>
  <c r="Z8" i="182" a="1"/>
  <c r="Z8" i="182" s="1"/>
  <c r="Z64" i="182" a="1"/>
  <c r="Z64" i="182" s="1"/>
  <c r="Z93" i="182" a="1"/>
  <c r="Z93" i="182" s="1"/>
  <c r="Z62" i="182" a="1"/>
  <c r="Z62" i="182" s="1"/>
  <c r="Z26" i="182" a="1"/>
  <c r="Z26" i="182" s="1"/>
  <c r="Z5" i="182" a="1"/>
  <c r="Z5" i="182" s="1"/>
  <c r="Z92" i="182" a="1"/>
  <c r="Z92" i="182" s="1"/>
  <c r="Z3" i="182" a="1"/>
  <c r="Z3" i="182" s="1"/>
  <c r="U3" i="182" s="1"/>
  <c r="Z197" i="182" a="1"/>
  <c r="Z197" i="182" s="1"/>
  <c r="Z58" i="182" a="1"/>
  <c r="Z58" i="182" s="1"/>
  <c r="Z180" i="182" a="1"/>
  <c r="Z180" i="182" s="1"/>
  <c r="Z90" i="182" a="1"/>
  <c r="Z90" i="182" s="1"/>
  <c r="Z169" i="182" a="1"/>
  <c r="Z169" i="182" s="1"/>
  <c r="Z86" i="182" a="1"/>
  <c r="Z86" i="182" s="1"/>
  <c r="Z47" i="182" a="1"/>
  <c r="Z47" i="182" s="1"/>
  <c r="Z20" i="182" a="1"/>
  <c r="Z20" i="182" s="1"/>
  <c r="Z83" i="182" a="1"/>
  <c r="Z83" i="182" s="1"/>
  <c r="Z19" i="182" a="1"/>
  <c r="Z19" i="182" s="1"/>
  <c r="U1" i="182"/>
  <c r="Z127" i="182" a="1"/>
  <c r="Z127" i="182" s="1"/>
  <c r="Z89" i="182" a="1"/>
  <c r="Z89" i="182" s="1"/>
  <c r="Z129" i="182" a="1"/>
  <c r="Z129" i="182" s="1"/>
  <c r="Z119" i="182" a="1"/>
  <c r="Z119" i="182" s="1"/>
  <c r="Z43" i="182" a="1"/>
  <c r="Z43" i="182" s="1"/>
  <c r="Z18" i="182" a="1"/>
  <c r="Z18" i="182" s="1"/>
  <c r="Z115" i="182" a="1"/>
  <c r="Z115" i="182" s="1"/>
  <c r="Z16" i="182" a="1"/>
  <c r="Z16" i="182" s="1"/>
  <c r="Z36" i="182" a="1"/>
  <c r="Z36" i="182" s="1"/>
  <c r="Z108" i="182" a="1"/>
  <c r="Z108" i="182" s="1"/>
  <c r="Z34" i="182" a="1"/>
  <c r="Z34" i="182" s="1"/>
  <c r="Z14" i="182" a="1"/>
  <c r="Z14" i="182" s="1"/>
  <c r="Z12" i="182" a="1"/>
  <c r="Z12" i="182" s="1"/>
  <c r="Z102" i="182" a="1"/>
  <c r="Z102" i="182" s="1"/>
  <c r="Z99" i="182" a="1"/>
  <c r="Z99" i="182" s="1"/>
  <c r="Z9" i="182" a="1"/>
  <c r="Z9" i="182" s="1"/>
  <c r="Z98" i="182" a="1"/>
  <c r="Z98" i="182" s="1"/>
  <c r="Z66" i="182" a="1"/>
  <c r="Z66" i="182" s="1"/>
  <c r="Z29" i="182" a="1"/>
  <c r="Z29" i="182" s="1"/>
  <c r="W3" i="182"/>
  <c r="W4" i="182" s="1"/>
  <c r="W5" i="182" s="1"/>
  <c r="AA332" i="182" a="1"/>
  <c r="AA332" i="182" s="1"/>
  <c r="AA327" i="182" a="1"/>
  <c r="AA327" i="182" s="1"/>
  <c r="AA322" i="182" a="1"/>
  <c r="AA322" i="182" s="1"/>
  <c r="AA317" i="182" a="1"/>
  <c r="AA317" i="182" s="1"/>
  <c r="AA312" i="182" a="1"/>
  <c r="AA312" i="182" s="1"/>
  <c r="AA307" i="182" a="1"/>
  <c r="AA307" i="182" s="1"/>
  <c r="AA302" i="182" a="1"/>
  <c r="AA302" i="182" s="1"/>
  <c r="AA297" i="182" a="1"/>
  <c r="AA297" i="182" s="1"/>
  <c r="AA292" i="182" a="1"/>
  <c r="AA292" i="182" s="1"/>
  <c r="AA287" i="182" a="1"/>
  <c r="AA287" i="182" s="1"/>
  <c r="AA282" i="182" a="1"/>
  <c r="AA282" i="182" s="1"/>
  <c r="AA277" i="182" a="1"/>
  <c r="AA277" i="182" s="1"/>
  <c r="AA272" i="182" a="1"/>
  <c r="AA272" i="182" s="1"/>
  <c r="AA267" i="182" a="1"/>
  <c r="AA267" i="182" s="1"/>
  <c r="AA262" i="182" a="1"/>
  <c r="AA262" i="182" s="1"/>
  <c r="AA257" i="182" a="1"/>
  <c r="AA257" i="182" s="1"/>
  <c r="AA252" i="182" a="1"/>
  <c r="AA252" i="182" s="1"/>
  <c r="AA247" i="182" a="1"/>
  <c r="AA247" i="182" s="1"/>
  <c r="AA242" i="182" a="1"/>
  <c r="AA242" i="182" s="1"/>
  <c r="AA237" i="182" a="1"/>
  <c r="AA237" i="182" s="1"/>
  <c r="AA330" i="182" a="1"/>
  <c r="AA330" i="182" s="1"/>
  <c r="AA325" i="182" a="1"/>
  <c r="AA325" i="182" s="1"/>
  <c r="AA320" i="182" a="1"/>
  <c r="AA320" i="182" s="1"/>
  <c r="AA315" i="182" a="1"/>
  <c r="AA315" i="182" s="1"/>
  <c r="AA310" i="182" a="1"/>
  <c r="AA310" i="182" s="1"/>
  <c r="AA305" i="182" a="1"/>
  <c r="AA305" i="182" s="1"/>
  <c r="AA300" i="182" a="1"/>
  <c r="AA300" i="182" s="1"/>
  <c r="AA295" i="182" a="1"/>
  <c r="AA295" i="182" s="1"/>
  <c r="AA290" i="182" a="1"/>
  <c r="AA290" i="182" s="1"/>
  <c r="AA285" i="182" a="1"/>
  <c r="AA285" i="182" s="1"/>
  <c r="AA280" i="182" a="1"/>
  <c r="AA280" i="182" s="1"/>
  <c r="AA275" i="182" a="1"/>
  <c r="AA275" i="182" s="1"/>
  <c r="AA270" i="182" a="1"/>
  <c r="AA270" i="182" s="1"/>
  <c r="AA265" i="182" a="1"/>
  <c r="AA265" i="182" s="1"/>
  <c r="AA260" i="182" a="1"/>
  <c r="AA260" i="182" s="1"/>
  <c r="AA255" i="182" a="1"/>
  <c r="AA255" i="182" s="1"/>
  <c r="AA250" i="182" a="1"/>
  <c r="AA250" i="182" s="1"/>
  <c r="AA245" i="182" a="1"/>
  <c r="AA245" i="182" s="1"/>
  <c r="AA240" i="182" a="1"/>
  <c r="AA240" i="182" s="1"/>
  <c r="AA235" i="182" a="1"/>
  <c r="AA235" i="182" s="1"/>
  <c r="AA230" i="182" a="1"/>
  <c r="AA230" i="182" s="1"/>
  <c r="AA331" i="182" a="1"/>
  <c r="AA331" i="182" s="1"/>
  <c r="AA326" i="182" a="1"/>
  <c r="AA326" i="182" s="1"/>
  <c r="AA321" i="182" a="1"/>
  <c r="AA321" i="182" s="1"/>
  <c r="AA316" i="182" a="1"/>
  <c r="AA316" i="182" s="1"/>
  <c r="AA311" i="182" a="1"/>
  <c r="AA311" i="182" s="1"/>
  <c r="AA306" i="182" a="1"/>
  <c r="AA306" i="182" s="1"/>
  <c r="AA301" i="182" a="1"/>
  <c r="AA301" i="182" s="1"/>
  <c r="AA296" i="182" a="1"/>
  <c r="AA296" i="182" s="1"/>
  <c r="AA291" i="182" a="1"/>
  <c r="AA291" i="182" s="1"/>
  <c r="AA286" i="182" a="1"/>
  <c r="AA286" i="182" s="1"/>
  <c r="AA281" i="182" a="1"/>
  <c r="AA281" i="182" s="1"/>
  <c r="AA276" i="182" a="1"/>
  <c r="AA276" i="182" s="1"/>
  <c r="AA271" i="182" a="1"/>
  <c r="AA271" i="182" s="1"/>
  <c r="AA266" i="182" a="1"/>
  <c r="AA266" i="182" s="1"/>
  <c r="AA261" i="182" a="1"/>
  <c r="AA261" i="182" s="1"/>
  <c r="AA256" i="182" a="1"/>
  <c r="AA256" i="182" s="1"/>
  <c r="AA251" i="182" a="1"/>
  <c r="AA251" i="182" s="1"/>
  <c r="AA246" i="182" a="1"/>
  <c r="AA246" i="182" s="1"/>
  <c r="AA241" i="182" a="1"/>
  <c r="AA241" i="182" s="1"/>
  <c r="AA236" i="182" a="1"/>
  <c r="AA236" i="182" s="1"/>
  <c r="AA231" i="182" a="1"/>
  <c r="AA231" i="182" s="1"/>
  <c r="AA333" i="182" a="1"/>
  <c r="AA333" i="182" s="1"/>
  <c r="AA328" i="182" a="1"/>
  <c r="AA328" i="182" s="1"/>
  <c r="AA303" i="182" a="1"/>
  <c r="AA303" i="182" s="1"/>
  <c r="AA319" i="182" a="1"/>
  <c r="AA319" i="182" s="1"/>
  <c r="AA223" i="182" a="1"/>
  <c r="AA223" i="182" s="1"/>
  <c r="AA218" i="182" a="1"/>
  <c r="AA218" i="182" s="1"/>
  <c r="AA213" i="182" a="1"/>
  <c r="AA213" i="182" s="1"/>
  <c r="AA208" i="182" a="1"/>
  <c r="AA208" i="182" s="1"/>
  <c r="AA203" i="182" a="1"/>
  <c r="AA203" i="182" s="1"/>
  <c r="AA198" i="182" a="1"/>
  <c r="AA198" i="182" s="1"/>
  <c r="AA193" i="182" a="1"/>
  <c r="AA193" i="182" s="1"/>
  <c r="AA188" i="182" a="1"/>
  <c r="AA188" i="182" s="1"/>
  <c r="AA313" i="182" a="1"/>
  <c r="AA313" i="182" s="1"/>
  <c r="AA304" i="182" a="1"/>
  <c r="AA304" i="182" s="1"/>
  <c r="AA293" i="182" a="1"/>
  <c r="AA293" i="182" s="1"/>
  <c r="AA329" i="182" a="1"/>
  <c r="AA329" i="182" s="1"/>
  <c r="AA308" i="182" a="1"/>
  <c r="AA308" i="182" s="1"/>
  <c r="AA318" i="182" a="1"/>
  <c r="AA318" i="182" s="1"/>
  <c r="AA309" i="182" a="1"/>
  <c r="AA309" i="182" s="1"/>
  <c r="AA283" i="182" a="1"/>
  <c r="AA283" i="182" s="1"/>
  <c r="AA299" i="182" a="1"/>
  <c r="AA299" i="182" s="1"/>
  <c r="AA229" i="182" a="1"/>
  <c r="AA229" i="182" s="1"/>
  <c r="AA238" i="182" a="1"/>
  <c r="AA238" i="182" s="1"/>
  <c r="AA209" i="182" a="1"/>
  <c r="AA209" i="182" s="1"/>
  <c r="AA184" i="182" a="1"/>
  <c r="AA184" i="182" s="1"/>
  <c r="AA179" i="182" a="1"/>
  <c r="AA179" i="182" s="1"/>
  <c r="AA174" i="182" a="1"/>
  <c r="AA174" i="182" s="1"/>
  <c r="AA169" i="182" a="1"/>
  <c r="AA169" i="182" s="1"/>
  <c r="AA164" i="182" a="1"/>
  <c r="AA164" i="182" s="1"/>
  <c r="AA232" i="182" a="1"/>
  <c r="AA232" i="182" s="1"/>
  <c r="AA225" i="182" a="1"/>
  <c r="AA225" i="182" s="1"/>
  <c r="AA207" i="182" a="1"/>
  <c r="AA207" i="182" s="1"/>
  <c r="AA185" i="182" a="1"/>
  <c r="AA185" i="182" s="1"/>
  <c r="AA181" i="182" a="1"/>
  <c r="AA181" i="182" s="1"/>
  <c r="AA248" i="182" a="1"/>
  <c r="AA248" i="182" s="1"/>
  <c r="AA220" i="182" a="1"/>
  <c r="AA220" i="182" s="1"/>
  <c r="AA214" i="182" a="1"/>
  <c r="AA214" i="182" s="1"/>
  <c r="AA221" i="182" a="1"/>
  <c r="AA221" i="182" s="1"/>
  <c r="AA288" i="182" a="1"/>
  <c r="AA288" i="182" s="1"/>
  <c r="AA284" i="182" a="1"/>
  <c r="AA284" i="182" s="1"/>
  <c r="AA224" i="182" a="1"/>
  <c r="AA224" i="182" s="1"/>
  <c r="AA273" i="182" a="1"/>
  <c r="AA273" i="182" s="1"/>
  <c r="AA254" i="182" a="1"/>
  <c r="AA254" i="182" s="1"/>
  <c r="AA216" i="182" a="1"/>
  <c r="AA216" i="182" s="1"/>
  <c r="AA211" i="182" a="1"/>
  <c r="AA211" i="182" s="1"/>
  <c r="AA194" i="182" a="1"/>
  <c r="AA194" i="182" s="1"/>
  <c r="AA227" i="182" a="1"/>
  <c r="AA227" i="182" s="1"/>
  <c r="AA200" i="182" a="1"/>
  <c r="AA200" i="182" s="1"/>
  <c r="AA197" i="182" a="1"/>
  <c r="AA197" i="182" s="1"/>
  <c r="AA168" i="182" a="1"/>
  <c r="AA168" i="182" s="1"/>
  <c r="AA148" i="182" a="1"/>
  <c r="AA148" i="182" s="1"/>
  <c r="AA143" i="182" a="1"/>
  <c r="AA143" i="182" s="1"/>
  <c r="AA138" i="182" a="1"/>
  <c r="AA138" i="182" s="1"/>
  <c r="AA133" i="182" a="1"/>
  <c r="AA133" i="182" s="1"/>
  <c r="AA128" i="182" a="1"/>
  <c r="AA128" i="182" s="1"/>
  <c r="AA123" i="182" a="1"/>
  <c r="AA123" i="182" s="1"/>
  <c r="AA314" i="182" a="1"/>
  <c r="AA314" i="182" s="1"/>
  <c r="AA294" i="182" a="1"/>
  <c r="AA294" i="182" s="1"/>
  <c r="AA268" i="182" a="1"/>
  <c r="AA268" i="182" s="1"/>
  <c r="AA253" i="182" a="1"/>
  <c r="AA253" i="182" s="1"/>
  <c r="AA323" i="182" a="1"/>
  <c r="AA323" i="182" s="1"/>
  <c r="AA269" i="182" a="1"/>
  <c r="AA269" i="182" s="1"/>
  <c r="AA258" i="182" a="1"/>
  <c r="AA258" i="182" s="1"/>
  <c r="AA201" i="182" a="1"/>
  <c r="AA201" i="182" s="1"/>
  <c r="AA160" i="182" a="1"/>
  <c r="AA160" i="182" s="1"/>
  <c r="AA154" i="182" a="1"/>
  <c r="AA154" i="182" s="1"/>
  <c r="AA144" i="182" a="1"/>
  <c r="AA144" i="182" s="1"/>
  <c r="AA259" i="182" a="1"/>
  <c r="AA259" i="182" s="1"/>
  <c r="AA243" i="182" a="1"/>
  <c r="AA243" i="182" s="1"/>
  <c r="AA153" i="182" a="1"/>
  <c r="AA153" i="182" s="1"/>
  <c r="AA127" i="182" a="1"/>
  <c r="AA127" i="182" s="1"/>
  <c r="AA116" i="182" a="1"/>
  <c r="AA116" i="182" s="1"/>
  <c r="AA289" i="182" a="1"/>
  <c r="AA289" i="182" s="1"/>
  <c r="AA278" i="182" a="1"/>
  <c r="AA278" i="182" s="1"/>
  <c r="AA172" i="182" a="1"/>
  <c r="AA172" i="182" s="1"/>
  <c r="AA129" i="182" a="1"/>
  <c r="AA129" i="182" s="1"/>
  <c r="AA118" i="182" a="1"/>
  <c r="AA118" i="182" s="1"/>
  <c r="AA228" i="182" a="1"/>
  <c r="AA228" i="182" s="1"/>
  <c r="AA177" i="182" a="1"/>
  <c r="AA177" i="182" s="1"/>
  <c r="AA165" i="182" a="1"/>
  <c r="AA165" i="182" s="1"/>
  <c r="AA136" i="182" a="1"/>
  <c r="AA136" i="182" s="1"/>
  <c r="AA114" i="182" a="1"/>
  <c r="AA114" i="182" s="1"/>
  <c r="AA109" i="182" a="1"/>
  <c r="AA109" i="182" s="1"/>
  <c r="AA104" i="182" a="1"/>
  <c r="AA104" i="182" s="1"/>
  <c r="AA99" i="182" a="1"/>
  <c r="AA99" i="182" s="1"/>
  <c r="AA94" i="182" a="1"/>
  <c r="AA94" i="182" s="1"/>
  <c r="AA263" i="182" a="1"/>
  <c r="AA263" i="182" s="1"/>
  <c r="AA212" i="182" a="1"/>
  <c r="AA212" i="182" s="1"/>
  <c r="AA239" i="182" a="1"/>
  <c r="AA239" i="182" s="1"/>
  <c r="AA195" i="182" a="1"/>
  <c r="AA195" i="182" s="1"/>
  <c r="AA182" i="182" a="1"/>
  <c r="AA182" i="182" s="1"/>
  <c r="AA155" i="182" a="1"/>
  <c r="AA155" i="182" s="1"/>
  <c r="AA152" i="182" a="1"/>
  <c r="AA152" i="182" s="1"/>
  <c r="AA146" i="182" a="1"/>
  <c r="AA146" i="182" s="1"/>
  <c r="AA126" i="182" a="1"/>
  <c r="AA126" i="182" s="1"/>
  <c r="AA298" i="182" a="1"/>
  <c r="AA298" i="182" s="1"/>
  <c r="AA180" i="182" a="1"/>
  <c r="AA180" i="182" s="1"/>
  <c r="AA175" i="182" a="1"/>
  <c r="AA175" i="182" s="1"/>
  <c r="AA219" i="182" a="1"/>
  <c r="AA219" i="182" s="1"/>
  <c r="AA117" i="182" a="1"/>
  <c r="AA117" i="182" s="1"/>
  <c r="AA74" i="182" a="1"/>
  <c r="AA74" i="182" s="1"/>
  <c r="AA49" i="182" a="1"/>
  <c r="AA49" i="182" s="1"/>
  <c r="AA24" i="182" a="1"/>
  <c r="AA24" i="182" s="1"/>
  <c r="AA3" i="182" a="1"/>
  <c r="AA3" i="182" s="1"/>
  <c r="AA199" i="182" a="1"/>
  <c r="AA199" i="182" s="1"/>
  <c r="AA163" i="182" a="1"/>
  <c r="AA163" i="182" s="1"/>
  <c r="AA137" i="182" a="1"/>
  <c r="AA137" i="182" s="1"/>
  <c r="AA110" i="182" a="1"/>
  <c r="AA110" i="182" s="1"/>
  <c r="AA80" i="182" a="1"/>
  <c r="AA80" i="182" s="1"/>
  <c r="AA249" i="182" a="1"/>
  <c r="AA249" i="182" s="1"/>
  <c r="AA186" i="182" a="1"/>
  <c r="AA186" i="182" s="1"/>
  <c r="AA113" i="182" a="1"/>
  <c r="AA113" i="182" s="1"/>
  <c r="AA107" i="182" a="1"/>
  <c r="AA107" i="182" s="1"/>
  <c r="AA100" i="182" a="1"/>
  <c r="AA100" i="182" s="1"/>
  <c r="AA234" i="182" a="1"/>
  <c r="AA234" i="182" s="1"/>
  <c r="AA191" i="182" a="1"/>
  <c r="AA191" i="182" s="1"/>
  <c r="AA135" i="182" a="1"/>
  <c r="AA135" i="182" s="1"/>
  <c r="AA93" i="182" a="1"/>
  <c r="AA93" i="182" s="1"/>
  <c r="AA68" i="182" a="1"/>
  <c r="AA68" i="182" s="1"/>
  <c r="AA43" i="182" a="1"/>
  <c r="AA43" i="182" s="1"/>
  <c r="AA217" i="182" a="1"/>
  <c r="AA217" i="182" s="1"/>
  <c r="AA196" i="182" a="1"/>
  <c r="AA196" i="182" s="1"/>
  <c r="AA274" i="182" a="1"/>
  <c r="AA274" i="182" s="1"/>
  <c r="AA176" i="182" a="1"/>
  <c r="AA176" i="182" s="1"/>
  <c r="AA119" i="182" a="1"/>
  <c r="AA119" i="182" s="1"/>
  <c r="AA167" i="182" a="1"/>
  <c r="AA167" i="182" s="1"/>
  <c r="AA142" i="182" a="1"/>
  <c r="AA142" i="182" s="1"/>
  <c r="AA112" i="182" a="1"/>
  <c r="AA112" i="182" s="1"/>
  <c r="AA95" i="182" a="1"/>
  <c r="AA95" i="182" s="1"/>
  <c r="AA88" i="182" a="1"/>
  <c r="AA88" i="182" s="1"/>
  <c r="AA76" i="182" a="1"/>
  <c r="AA76" i="182" s="1"/>
  <c r="AA73" i="182" a="1"/>
  <c r="AA73" i="182" s="1"/>
  <c r="AA54" i="182" a="1"/>
  <c r="AA54" i="182" s="1"/>
  <c r="AA17" i="182" a="1"/>
  <c r="AA17" i="182" s="1"/>
  <c r="AA6" i="182" a="1"/>
  <c r="AA6" i="182" s="1"/>
  <c r="AA106" i="182" a="1"/>
  <c r="AA106" i="182" s="1"/>
  <c r="AA79" i="182" a="1"/>
  <c r="AA79" i="182" s="1"/>
  <c r="AA67" i="182" a="1"/>
  <c r="AA67" i="182" s="1"/>
  <c r="AA170" i="182" a="1"/>
  <c r="AA170" i="182" s="1"/>
  <c r="AA147" i="182" a="1"/>
  <c r="AA147" i="182" s="1"/>
  <c r="AA130" i="182" a="1"/>
  <c r="AA130" i="182" s="1"/>
  <c r="AA108" i="182" a="1"/>
  <c r="AA108" i="182" s="1"/>
  <c r="AA70" i="182" a="1"/>
  <c r="AA70" i="182" s="1"/>
  <c r="AA35" i="182" a="1"/>
  <c r="AA35" i="182" s="1"/>
  <c r="AA2" i="182" a="1"/>
  <c r="AA2" i="182" s="1"/>
  <c r="V2" i="182" s="1"/>
  <c r="AA86" i="182" a="1"/>
  <c r="AA86" i="182" s="1"/>
  <c r="AA222" i="182" a="1"/>
  <c r="AA222" i="182" s="1"/>
  <c r="AA324" i="182" a="1"/>
  <c r="AA324" i="182" s="1"/>
  <c r="AA215" i="182" a="1"/>
  <c r="AA215" i="182" s="1"/>
  <c r="AA233" i="182" a="1"/>
  <c r="AA233" i="182" s="1"/>
  <c r="AA206" i="182" a="1"/>
  <c r="AA206" i="182" s="1"/>
  <c r="AA187" i="182" a="1"/>
  <c r="AA187" i="182" s="1"/>
  <c r="AA111" i="182" a="1"/>
  <c r="AA111" i="182" s="1"/>
  <c r="AA87" i="182" a="1"/>
  <c r="AA87" i="182" s="1"/>
  <c r="AA65" i="182" a="1"/>
  <c r="AA65" i="182" s="1"/>
  <c r="AA62" i="182" a="1"/>
  <c r="AA62" i="182" s="1"/>
  <c r="AA46" i="182" a="1"/>
  <c r="AA46" i="182" s="1"/>
  <c r="AA15" i="182" a="1"/>
  <c r="AA15" i="182" s="1"/>
  <c r="AA8" i="182" a="1"/>
  <c r="AA8" i="182" s="1"/>
  <c r="AA26" i="182" a="1"/>
  <c r="AA26" i="182" s="1"/>
  <c r="AA124" i="182" a="1"/>
  <c r="AA124" i="182" s="1"/>
  <c r="AA115" i="182" a="1"/>
  <c r="AA115" i="182" s="1"/>
  <c r="AA105" i="182" a="1"/>
  <c r="AA105" i="182" s="1"/>
  <c r="AA226" i="182" a="1"/>
  <c r="AA226" i="182" s="1"/>
  <c r="AA151" i="182" a="1"/>
  <c r="AA151" i="182" s="1"/>
  <c r="AA131" i="182" a="1"/>
  <c r="AA131" i="182" s="1"/>
  <c r="AA96" i="182" a="1"/>
  <c r="AA96" i="182" s="1"/>
  <c r="AA210" i="182" a="1"/>
  <c r="AA210" i="182" s="1"/>
  <c r="AA202" i="182" a="1"/>
  <c r="AA202" i="182" s="1"/>
  <c r="AA162" i="182" a="1"/>
  <c r="AA162" i="182" s="1"/>
  <c r="AA171" i="182" a="1"/>
  <c r="AA171" i="182" s="1"/>
  <c r="AA85" i="182" a="1"/>
  <c r="AA85" i="182" s="1"/>
  <c r="AA78" i="182" a="1"/>
  <c r="AA78" i="182" s="1"/>
  <c r="AA75" i="182" a="1"/>
  <c r="AA75" i="182" s="1"/>
  <c r="AA56" i="182" a="1"/>
  <c r="AA56" i="182" s="1"/>
  <c r="AA30" i="182" a="1"/>
  <c r="AA30" i="182" s="1"/>
  <c r="AA279" i="182" a="1"/>
  <c r="AA279" i="182" s="1"/>
  <c r="AA205" i="182" a="1"/>
  <c r="AA205" i="182" s="1"/>
  <c r="AA140" i="182" a="1"/>
  <c r="AA140" i="182" s="1"/>
  <c r="AA103" i="182" a="1"/>
  <c r="AA103" i="182" s="1"/>
  <c r="AA101" i="182" a="1"/>
  <c r="AA101" i="182" s="1"/>
  <c r="AA69" i="182" a="1"/>
  <c r="AA69" i="182" s="1"/>
  <c r="AA50" i="182" a="1"/>
  <c r="AA50" i="182" s="1"/>
  <c r="AA34" i="182" a="1"/>
  <c r="AA34" i="182" s="1"/>
  <c r="AA16" i="182" a="1"/>
  <c r="AA16" i="182" s="1"/>
  <c r="AA178" i="182" a="1"/>
  <c r="AA178" i="182" s="1"/>
  <c r="AA166" i="182" a="1"/>
  <c r="AA166" i="182" s="1"/>
  <c r="AA77" i="182" a="1"/>
  <c r="AA77" i="182" s="1"/>
  <c r="AA132" i="182" a="1"/>
  <c r="AA132" i="182" s="1"/>
  <c r="AA97" i="182" a="1"/>
  <c r="AA97" i="182" s="1"/>
  <c r="AA91" i="182" a="1"/>
  <c r="AA91" i="182" s="1"/>
  <c r="AA150" i="182" a="1"/>
  <c r="AA150" i="182" s="1"/>
  <c r="AA61" i="182" a="1"/>
  <c r="AA61" i="182" s="1"/>
  <c r="AA52" i="182" a="1"/>
  <c r="AA52" i="182" s="1"/>
  <c r="AA145" i="182" a="1"/>
  <c r="AA145" i="182" s="1"/>
  <c r="AA72" i="182" a="1"/>
  <c r="AA72" i="182" s="1"/>
  <c r="AA63" i="182" a="1"/>
  <c r="AA63" i="182" s="1"/>
  <c r="AA204" i="182" a="1"/>
  <c r="AA204" i="182" s="1"/>
  <c r="AA141" i="182" a="1"/>
  <c r="AA141" i="182" s="1"/>
  <c r="AA183" i="182" a="1"/>
  <c r="AA183" i="182" s="1"/>
  <c r="AA192" i="182" a="1"/>
  <c r="AA192" i="182" s="1"/>
  <c r="AA37" i="182" a="1"/>
  <c r="AA37" i="182" s="1"/>
  <c r="AA27" i="182" a="1"/>
  <c r="AA27" i="182" s="1"/>
  <c r="AA19" i="182" a="1"/>
  <c r="AA19" i="182" s="1"/>
  <c r="AA9" i="182" a="1"/>
  <c r="AA9" i="182" s="1"/>
  <c r="AA58" i="182" a="1"/>
  <c r="AA58" i="182" s="1"/>
  <c r="AA264" i="182" a="1"/>
  <c r="AA264" i="182" s="1"/>
  <c r="AA120" i="182" a="1"/>
  <c r="AA120" i="182" s="1"/>
  <c r="AA82" i="182" a="1"/>
  <c r="AA82" i="182" s="1"/>
  <c r="AA39" i="182" a="1"/>
  <c r="AA39" i="182" s="1"/>
  <c r="AA33" i="182" a="1"/>
  <c r="AA33" i="182" s="1"/>
  <c r="AA31" i="182" a="1"/>
  <c r="AA31" i="182" s="1"/>
  <c r="AA29" i="182" a="1"/>
  <c r="AA29" i="182" s="1"/>
  <c r="AA25" i="182" a="1"/>
  <c r="AA25" i="182" s="1"/>
  <c r="AA23" i="182" a="1"/>
  <c r="AA23" i="182" s="1"/>
  <c r="AA21" i="182" a="1"/>
  <c r="AA21" i="182" s="1"/>
  <c r="AA159" i="182" a="1"/>
  <c r="AA159" i="182" s="1"/>
  <c r="AA149" i="182" a="1"/>
  <c r="AA149" i="182" s="1"/>
  <c r="AA41" i="182" a="1"/>
  <c r="AA41" i="182" s="1"/>
  <c r="AA13" i="182" a="1"/>
  <c r="AA13" i="182" s="1"/>
  <c r="AA190" i="182" a="1"/>
  <c r="AA190" i="182" s="1"/>
  <c r="AA45" i="182" a="1"/>
  <c r="AA45" i="182" s="1"/>
  <c r="AA28" i="182" a="1"/>
  <c r="AA28" i="182" s="1"/>
  <c r="AA14" i="182" a="1"/>
  <c r="AA14" i="182" s="1"/>
  <c r="AA11" i="182" a="1"/>
  <c r="AA11" i="182" s="1"/>
  <c r="AA36" i="182" a="1"/>
  <c r="AA36" i="182" s="1"/>
  <c r="AA64" i="182" a="1"/>
  <c r="AA64" i="182" s="1"/>
  <c r="AA57" i="182" a="1"/>
  <c r="AA57" i="182" s="1"/>
  <c r="AA5" i="182" a="1"/>
  <c r="AA5" i="182" s="1"/>
  <c r="AA40" i="182" a="1"/>
  <c r="AA40" i="182" s="1"/>
  <c r="AA244" i="182" a="1"/>
  <c r="AA244" i="182" s="1"/>
  <c r="AA173" i="182" a="1"/>
  <c r="AA173" i="182" s="1"/>
  <c r="AA122" i="182" a="1"/>
  <c r="AA122" i="182" s="1"/>
  <c r="AA98" i="182" a="1"/>
  <c r="AA98" i="182" s="1"/>
  <c r="AA92" i="182" a="1"/>
  <c r="AA92" i="182" s="1"/>
  <c r="AA81" i="182" a="1"/>
  <c r="AA81" i="182" s="1"/>
  <c r="AA22" i="182" a="1"/>
  <c r="AA22" i="182" s="1"/>
  <c r="AA10" i="182" a="1"/>
  <c r="AA10" i="182" s="1"/>
  <c r="AA102" i="182" a="1"/>
  <c r="AA102" i="182" s="1"/>
  <c r="AA134" i="182" a="1"/>
  <c r="AA134" i="182" s="1"/>
  <c r="AA121" i="182" a="1"/>
  <c r="AA121" i="182" s="1"/>
  <c r="AA90" i="182" a="1"/>
  <c r="AA90" i="182" s="1"/>
  <c r="AA158" i="182" a="1"/>
  <c r="AA158" i="182" s="1"/>
  <c r="AA42" i="182" a="1"/>
  <c r="AA42" i="182" s="1"/>
  <c r="AA189" i="182" a="1"/>
  <c r="AA189" i="182" s="1"/>
  <c r="AA157" i="182" a="1"/>
  <c r="AA157" i="182" s="1"/>
  <c r="AA125" i="182" a="1"/>
  <c r="AA125" i="182" s="1"/>
  <c r="AA7" i="182" a="1"/>
  <c r="AA7" i="182" s="1"/>
  <c r="AA71" i="182" a="1"/>
  <c r="AA71" i="182" s="1"/>
  <c r="AA12" i="182" a="1"/>
  <c r="AA12" i="182" s="1"/>
  <c r="AA84" i="182" a="1"/>
  <c r="AA84" i="182" s="1"/>
  <c r="AA32" i="182" a="1"/>
  <c r="AA32" i="182" s="1"/>
  <c r="AA18" i="182" a="1"/>
  <c r="AA18" i="182" s="1"/>
  <c r="AA4" i="182" a="1"/>
  <c r="AA4" i="182" s="1"/>
  <c r="AA38" i="182" a="1"/>
  <c r="AA38" i="182" s="1"/>
  <c r="AA51" i="182" a="1"/>
  <c r="AA51" i="182" s="1"/>
  <c r="AA48" i="182" a="1"/>
  <c r="AA48" i="182" s="1"/>
  <c r="AA53" i="182" a="1"/>
  <c r="AA53" i="182" s="1"/>
  <c r="AA60" i="182" a="1"/>
  <c r="AA60" i="182" s="1"/>
  <c r="AA83" i="182" a="1"/>
  <c r="AA83" i="182" s="1"/>
  <c r="AA59" i="182" a="1"/>
  <c r="AA59" i="182" s="1"/>
  <c r="AA55" i="182" a="1"/>
  <c r="AA55" i="182" s="1"/>
  <c r="AA20" i="182" a="1"/>
  <c r="AA20" i="182" s="1"/>
  <c r="AA44" i="182" a="1"/>
  <c r="AA44" i="182" s="1"/>
  <c r="AA139" i="182" a="1"/>
  <c r="AA139" i="182" s="1"/>
  <c r="AA89" i="182" a="1"/>
  <c r="AA89" i="182" s="1"/>
  <c r="V1" i="182"/>
  <c r="AA156" i="182" a="1"/>
  <c r="AA156" i="182" s="1"/>
  <c r="AA161" i="182" a="1"/>
  <c r="AA161" i="182" s="1"/>
  <c r="AA66" i="182" a="1"/>
  <c r="AA66" i="182" s="1"/>
  <c r="AA47" i="182" a="1"/>
  <c r="AA47" i="182" s="1"/>
  <c r="AA124" i="181" a="1"/>
  <c r="AA124" i="181" s="1"/>
  <c r="AA271" i="181" a="1"/>
  <c r="AA271" i="181" s="1"/>
  <c r="AA188" i="181" a="1"/>
  <c r="AA188" i="181" s="1"/>
  <c r="AA244" i="181" a="1"/>
  <c r="AA244" i="181" s="1"/>
  <c r="AA258" i="181" a="1"/>
  <c r="AA258" i="181" s="1"/>
  <c r="AA252" i="181" a="1"/>
  <c r="AA252" i="181" s="1"/>
  <c r="AA158" i="181" a="1"/>
  <c r="AA158" i="181" s="1"/>
  <c r="AA11" i="181" a="1"/>
  <c r="AA11" i="181" s="1"/>
  <c r="AA187" i="181" a="1"/>
  <c r="AA187" i="181" s="1"/>
  <c r="AA301" i="181" a="1"/>
  <c r="AA301" i="181" s="1"/>
  <c r="AA193" i="181" a="1"/>
  <c r="AA193" i="181" s="1"/>
  <c r="AA249" i="181" a="1"/>
  <c r="AA249" i="181" s="1"/>
  <c r="AA263" i="181" a="1"/>
  <c r="AA263" i="181" s="1"/>
  <c r="AA257" i="181" a="1"/>
  <c r="AA257" i="181" s="1"/>
  <c r="AB95" i="181" a="1"/>
  <c r="AB95" i="181" s="1"/>
  <c r="AB127" i="181" a="1"/>
  <c r="AB127" i="181" s="1"/>
  <c r="AB19" i="181" a="1"/>
  <c r="AB19" i="181" s="1"/>
  <c r="AB64" i="181" a="1"/>
  <c r="AB64" i="181" s="1"/>
  <c r="AB142" i="181" a="1"/>
  <c r="AB142" i="181" s="1"/>
  <c r="AB90" i="181" a="1"/>
  <c r="AB90" i="181" s="1"/>
  <c r="AB62" i="181" a="1"/>
  <c r="AB62" i="181" s="1"/>
  <c r="AB243" i="181" a="1"/>
  <c r="AB243" i="181" s="1"/>
  <c r="AB159" i="181" a="1"/>
  <c r="AB159" i="181" s="1"/>
  <c r="AB308" i="181" a="1"/>
  <c r="AB308" i="181" s="1"/>
  <c r="AB202" i="181" a="1"/>
  <c r="AB202" i="181" s="1"/>
  <c r="AB256" i="181" a="1"/>
  <c r="AB256" i="181" s="1"/>
  <c r="AB214" i="181" a="1"/>
  <c r="AB214" i="181" s="1"/>
  <c r="AB272" i="181" a="1"/>
  <c r="AB272" i="181" s="1"/>
  <c r="AB257" i="181" a="1"/>
  <c r="AB257" i="181" s="1"/>
  <c r="AB325" i="181" a="1"/>
  <c r="AB325" i="181" s="1"/>
  <c r="AB328" i="181" a="1"/>
  <c r="AB328" i="181" s="1"/>
  <c r="V1" i="181"/>
  <c r="AA157" i="181" a="1"/>
  <c r="AA157" i="181" s="1"/>
  <c r="AA210" i="181" a="1"/>
  <c r="AA210" i="181" s="1"/>
  <c r="AA137" i="181" a="1"/>
  <c r="AA137" i="181" s="1"/>
  <c r="AA171" i="181" a="1"/>
  <c r="AA171" i="181" s="1"/>
  <c r="AA103" i="181" a="1"/>
  <c r="AA103" i="181" s="1"/>
  <c r="AA138" i="181" a="1"/>
  <c r="AA138" i="181" s="1"/>
  <c r="AA189" i="181" a="1"/>
  <c r="AA189" i="181" s="1"/>
  <c r="AA180" i="181" a="1"/>
  <c r="AA180" i="181" s="1"/>
  <c r="AA21" i="181" a="1"/>
  <c r="AA21" i="181" s="1"/>
  <c r="AA246" i="181" a="1"/>
  <c r="AA246" i="181" s="1"/>
  <c r="AA275" i="181" a="1"/>
  <c r="AA275" i="181" s="1"/>
  <c r="AA203" i="181" a="1"/>
  <c r="AA203" i="181" s="1"/>
  <c r="AA259" i="181" a="1"/>
  <c r="AA259" i="181" s="1"/>
  <c r="AA273" i="181" a="1"/>
  <c r="AA273" i="181" s="1"/>
  <c r="AA267" i="181" a="1"/>
  <c r="AA267" i="181" s="1"/>
  <c r="AB8" i="181" a="1"/>
  <c r="AB8" i="181" s="1"/>
  <c r="AB106" i="181" a="1"/>
  <c r="AB106" i="181" s="1"/>
  <c r="AB101" i="181" a="1"/>
  <c r="AB101" i="181" s="1"/>
  <c r="AB107" i="181" a="1"/>
  <c r="AB107" i="181" s="1"/>
  <c r="AB50" i="181" a="1"/>
  <c r="AB50" i="181" s="1"/>
  <c r="AB152" i="181" a="1"/>
  <c r="AB152" i="181" s="1"/>
  <c r="AB105" i="181" a="1"/>
  <c r="AB105" i="181" s="1"/>
  <c r="AB78" i="181" a="1"/>
  <c r="AB78" i="181" s="1"/>
  <c r="AB229" i="181" a="1"/>
  <c r="AB229" i="181" s="1"/>
  <c r="AB114" i="181" a="1"/>
  <c r="AB114" i="181" s="1"/>
  <c r="AB300" i="181" a="1"/>
  <c r="AB300" i="181" s="1"/>
  <c r="AB223" i="181" a="1"/>
  <c r="AB223" i="181" s="1"/>
  <c r="AB228" i="181" a="1"/>
  <c r="AB228" i="181" s="1"/>
  <c r="AB186" i="181" a="1"/>
  <c r="AB186" i="181" s="1"/>
  <c r="AB273" i="181" a="1"/>
  <c r="AB273" i="181" s="1"/>
  <c r="AB316" i="181" a="1"/>
  <c r="AB316" i="181" s="1"/>
  <c r="AA42" i="181" a="1"/>
  <c r="AA42" i="181" s="1"/>
  <c r="AA6" i="181" a="1"/>
  <c r="AA6" i="181" s="1"/>
  <c r="AA58" i="181" a="1"/>
  <c r="AA58" i="181" s="1"/>
  <c r="AA48" i="181" a="1"/>
  <c r="AA48" i="181" s="1"/>
  <c r="AA133" i="181" a="1"/>
  <c r="AA133" i="181" s="1"/>
  <c r="AA37" i="181" a="1"/>
  <c r="AA37" i="181" s="1"/>
  <c r="AA290" i="181" a="1"/>
  <c r="AA290" i="181" s="1"/>
  <c r="AA192" i="181" a="1"/>
  <c r="AA192" i="181" s="1"/>
  <c r="AA300" i="181" a="1"/>
  <c r="AA300" i="181" s="1"/>
  <c r="AA184" i="181" a="1"/>
  <c r="AA184" i="181" s="1"/>
  <c r="AA31" i="181" a="1"/>
  <c r="AA31" i="181" s="1"/>
  <c r="AA321" i="181" a="1"/>
  <c r="AA321" i="181" s="1"/>
  <c r="AA201" i="181" a="1"/>
  <c r="AA201" i="181" s="1"/>
  <c r="AA213" i="181" a="1"/>
  <c r="AA213" i="181" s="1"/>
  <c r="AA269" i="181" a="1"/>
  <c r="AA269" i="181" s="1"/>
  <c r="AA283" i="181" a="1"/>
  <c r="AA283" i="181" s="1"/>
  <c r="AA277" i="181" a="1"/>
  <c r="AA277" i="181" s="1"/>
  <c r="AB14" i="181" a="1"/>
  <c r="AB14" i="181" s="1"/>
  <c r="AB4" i="181" a="1"/>
  <c r="AB4" i="181" s="1"/>
  <c r="AB28" i="181" a="1"/>
  <c r="AB28" i="181" s="1"/>
  <c r="AB7" i="181" a="1"/>
  <c r="AB7" i="181" s="1"/>
  <c r="AB183" i="181" a="1"/>
  <c r="AB183" i="181" s="1"/>
  <c r="AB83" i="181" a="1"/>
  <c r="AB83" i="181" s="1"/>
  <c r="AB123" i="181" a="1"/>
  <c r="AB123" i="181" s="1"/>
  <c r="AB171" i="181" a="1"/>
  <c r="AB171" i="181" s="1"/>
  <c r="AB117" i="181" a="1"/>
  <c r="AB117" i="181" s="1"/>
  <c r="AB169" i="181" a="1"/>
  <c r="AB169" i="181" s="1"/>
  <c r="AB208" i="181" a="1"/>
  <c r="AB208" i="181" s="1"/>
  <c r="AB295" i="181" a="1"/>
  <c r="AB295" i="181" s="1"/>
  <c r="AB238" i="181" a="1"/>
  <c r="AB238" i="181" s="1"/>
  <c r="AB200" i="181" a="1"/>
  <c r="AB200" i="181" s="1"/>
  <c r="AB298" i="181" a="1"/>
  <c r="AB298" i="181" s="1"/>
  <c r="AB264" i="181" a="1"/>
  <c r="AB264" i="181" s="1"/>
  <c r="AA28" i="181" a="1"/>
  <c r="AA28" i="181" s="1"/>
  <c r="AA57" i="181" a="1"/>
  <c r="AA57" i="181" s="1"/>
  <c r="AA77" i="181" a="1"/>
  <c r="AA77" i="181" s="1"/>
  <c r="AA92" i="181" a="1"/>
  <c r="AA92" i="181" s="1"/>
  <c r="AA150" i="181" a="1"/>
  <c r="AA150" i="181" s="1"/>
  <c r="AA105" i="181" a="1"/>
  <c r="AA105" i="181" s="1"/>
  <c r="AA100" i="181" a="1"/>
  <c r="AA100" i="181" s="1"/>
  <c r="AA162" i="181" a="1"/>
  <c r="AA162" i="181" s="1"/>
  <c r="AA104" i="181" a="1"/>
  <c r="AA104" i="181" s="1"/>
  <c r="AA225" i="181" a="1"/>
  <c r="AA225" i="181" s="1"/>
  <c r="AA41" i="181" a="1"/>
  <c r="AA41" i="181" s="1"/>
  <c r="AA121" i="181" a="1"/>
  <c r="AA121" i="181" s="1"/>
  <c r="AA226" i="181" a="1"/>
  <c r="AA226" i="181" s="1"/>
  <c r="AA223" i="181" a="1"/>
  <c r="AA223" i="181" s="1"/>
  <c r="AA279" i="181" a="1"/>
  <c r="AA279" i="181" s="1"/>
  <c r="AA293" i="181" a="1"/>
  <c r="AA293" i="181" s="1"/>
  <c r="AA287" i="181" a="1"/>
  <c r="AA287" i="181" s="1"/>
  <c r="AA292" i="181" a="1"/>
  <c r="AA292" i="181" s="1"/>
  <c r="AB34" i="181" a="1"/>
  <c r="AB34" i="181" s="1"/>
  <c r="AB22" i="181" a="1"/>
  <c r="AB22" i="181" s="1"/>
  <c r="AB103" i="181" a="1"/>
  <c r="AB103" i="181" s="1"/>
  <c r="AB53" i="181" a="1"/>
  <c r="AB53" i="181" s="1"/>
  <c r="AB45" i="181" a="1"/>
  <c r="AB45" i="181" s="1"/>
  <c r="AB138" i="181" a="1"/>
  <c r="AB138" i="181" s="1"/>
  <c r="AB220" i="181" a="1"/>
  <c r="AB220" i="181" s="1"/>
  <c r="AB234" i="181" a="1"/>
  <c r="AB234" i="181" s="1"/>
  <c r="AB303" i="181" a="1"/>
  <c r="AB303" i="181" s="1"/>
  <c r="AB181" i="181" a="1"/>
  <c r="AB181" i="181" s="1"/>
  <c r="AB189" i="181" a="1"/>
  <c r="AB189" i="181" s="1"/>
  <c r="AB112" i="181" a="1"/>
  <c r="AB112" i="181" s="1"/>
  <c r="AB182" i="181" a="1"/>
  <c r="AB182" i="181" s="1"/>
  <c r="AB222" i="181" a="1"/>
  <c r="AB222" i="181" s="1"/>
  <c r="AB321" i="181" a="1"/>
  <c r="AB321" i="181" s="1"/>
  <c r="AB274" i="181" a="1"/>
  <c r="AB274" i="181" s="1"/>
  <c r="AA5" i="181" a="1"/>
  <c r="AA5" i="181" s="1"/>
  <c r="AA44" i="181" a="1"/>
  <c r="AA44" i="181" s="1"/>
  <c r="AA134" i="181" a="1"/>
  <c r="AA134" i="181" s="1"/>
  <c r="AA23" i="181" a="1"/>
  <c r="AA23" i="181" s="1"/>
  <c r="AA204" i="181" a="1"/>
  <c r="AA204" i="181" s="1"/>
  <c r="AA149" i="181" a="1"/>
  <c r="AA149" i="181" s="1"/>
  <c r="AA191" i="181" a="1"/>
  <c r="AA191" i="181" s="1"/>
  <c r="AA115" i="181" a="1"/>
  <c r="AA115" i="181" s="1"/>
  <c r="AA148" i="181" a="1"/>
  <c r="AA148" i="181" s="1"/>
  <c r="AA265" i="181" a="1"/>
  <c r="AA265" i="181" s="1"/>
  <c r="AA51" i="181" a="1"/>
  <c r="AA51" i="181" s="1"/>
  <c r="AA131" i="181" a="1"/>
  <c r="AA131" i="181" s="1"/>
  <c r="AA233" i="181" a="1"/>
  <c r="AA233" i="181" s="1"/>
  <c r="AA240" i="181" a="1"/>
  <c r="AA240" i="181" s="1"/>
  <c r="AA289" i="181" a="1"/>
  <c r="AA289" i="181" s="1"/>
  <c r="AA303" i="181" a="1"/>
  <c r="AA303" i="181" s="1"/>
  <c r="AA297" i="181" a="1"/>
  <c r="AA297" i="181" s="1"/>
  <c r="AB97" i="181" a="1"/>
  <c r="AB97" i="181" s="1"/>
  <c r="AB59" i="181" a="1"/>
  <c r="AB59" i="181" s="1"/>
  <c r="AB156" i="181" a="1"/>
  <c r="AB156" i="181" s="1"/>
  <c r="AB268" i="181" a="1"/>
  <c r="AB268" i="181" s="1"/>
  <c r="AB265" i="181" a="1"/>
  <c r="AB265" i="181" s="1"/>
  <c r="AB113" i="181" a="1"/>
  <c r="AB113" i="181" s="1"/>
  <c r="AB230" i="181" a="1"/>
  <c r="AB230" i="181" s="1"/>
  <c r="AB191" i="181" a="1"/>
  <c r="AB191" i="181" s="1"/>
  <c r="AB115" i="181" a="1"/>
  <c r="AB115" i="181" s="1"/>
  <c r="AB185" i="181" a="1"/>
  <c r="AB185" i="181" s="1"/>
  <c r="AB225" i="181" a="1"/>
  <c r="AB225" i="181" s="1"/>
  <c r="AB331" i="181" a="1"/>
  <c r="AB331" i="181" s="1"/>
  <c r="AB279" i="181" a="1"/>
  <c r="AB279" i="181" s="1"/>
  <c r="AA72" i="181" a="1"/>
  <c r="AA72" i="181" s="1"/>
  <c r="AA17" i="181" a="1"/>
  <c r="AA17" i="181" s="1"/>
  <c r="AA20" i="181" a="1"/>
  <c r="AA20" i="181" s="1"/>
  <c r="AA32" i="181" a="1"/>
  <c r="AA32" i="181" s="1"/>
  <c r="AA211" i="181" a="1"/>
  <c r="AA211" i="181" s="1"/>
  <c r="AA164" i="181" a="1"/>
  <c r="AA164" i="181" s="1"/>
  <c r="AA67" i="181" a="1"/>
  <c r="AA67" i="181" s="1"/>
  <c r="AA128" i="181" a="1"/>
  <c r="AA128" i="181" s="1"/>
  <c r="AA174" i="181" a="1"/>
  <c r="AA174" i="181" s="1"/>
  <c r="AA101" i="181" a="1"/>
  <c r="AA101" i="181" s="1"/>
  <c r="AA56" i="181" a="1"/>
  <c r="AA56" i="181" s="1"/>
  <c r="AA136" i="181" a="1"/>
  <c r="AA136" i="181" s="1"/>
  <c r="AA236" i="181" a="1"/>
  <c r="AA236" i="181" s="1"/>
  <c r="AA270" i="181" a="1"/>
  <c r="AA270" i="181" s="1"/>
  <c r="AA294" i="181" a="1"/>
  <c r="AA294" i="181" s="1"/>
  <c r="AA308" i="181" a="1"/>
  <c r="AA308" i="181" s="1"/>
  <c r="AA302" i="181" a="1"/>
  <c r="AA302" i="181" s="1"/>
  <c r="AB124" i="181" a="1"/>
  <c r="AB124" i="181" s="1"/>
  <c r="AB65" i="181" a="1"/>
  <c r="AB65" i="181" s="1"/>
  <c r="AB119" i="181" a="1"/>
  <c r="AB119" i="181" s="1"/>
  <c r="AB108" i="181" a="1"/>
  <c r="AB108" i="181" s="1"/>
  <c r="AB71" i="181" a="1"/>
  <c r="AB71" i="181" s="1"/>
  <c r="AB167" i="181" a="1"/>
  <c r="AB167" i="181" s="1"/>
  <c r="AB33" i="181" a="1"/>
  <c r="AB33" i="181" s="1"/>
  <c r="AB293" i="181" a="1"/>
  <c r="AB293" i="181" s="1"/>
  <c r="AB126" i="181" a="1"/>
  <c r="AB126" i="181" s="1"/>
  <c r="AB245" i="181" a="1"/>
  <c r="AB245" i="181" s="1"/>
  <c r="AB306" i="181" a="1"/>
  <c r="AB306" i="181" s="1"/>
  <c r="AB137" i="181" a="1"/>
  <c r="AB137" i="181" s="1"/>
  <c r="AB196" i="181" a="1"/>
  <c r="AB196" i="181" s="1"/>
  <c r="AB240" i="181" a="1"/>
  <c r="AB240" i="181" s="1"/>
  <c r="AB301" i="181" a="1"/>
  <c r="AB301" i="181" s="1"/>
  <c r="AB284" i="181" a="1"/>
  <c r="AB284" i="181" s="1"/>
  <c r="AA12" i="181" a="1"/>
  <c r="AA12" i="181" s="1"/>
  <c r="AA54" i="181" a="1"/>
  <c r="AA54" i="181" s="1"/>
  <c r="AA27" i="181" a="1"/>
  <c r="AA27" i="181" s="1"/>
  <c r="AA43" i="181" a="1"/>
  <c r="AA43" i="181" s="1"/>
  <c r="AA238" i="181" a="1"/>
  <c r="AA238" i="181" s="1"/>
  <c r="AA172" i="181" a="1"/>
  <c r="AA172" i="181" s="1"/>
  <c r="AA74" i="181" a="1"/>
  <c r="AA74" i="181" s="1"/>
  <c r="AA167" i="181" a="1"/>
  <c r="AA167" i="181" s="1"/>
  <c r="AA219" i="181" a="1"/>
  <c r="AA219" i="181" s="1"/>
  <c r="AA118" i="181" a="1"/>
  <c r="AA118" i="181" s="1"/>
  <c r="AA61" i="181" a="1"/>
  <c r="AA61" i="181" s="1"/>
  <c r="AA141" i="181" a="1"/>
  <c r="AA141" i="181" s="1"/>
  <c r="AA251" i="181" a="1"/>
  <c r="AA251" i="181" s="1"/>
  <c r="AA295" i="181" a="1"/>
  <c r="AA295" i="181" s="1"/>
  <c r="AA299" i="181" a="1"/>
  <c r="AA299" i="181" s="1"/>
  <c r="AA313" i="181" a="1"/>
  <c r="AA313" i="181" s="1"/>
  <c r="AA307" i="181" a="1"/>
  <c r="AA307" i="181" s="1"/>
  <c r="AA147" i="181" a="1"/>
  <c r="AA147" i="181" s="1"/>
  <c r="AA83" i="181" a="1"/>
  <c r="AA83" i="181" s="1"/>
  <c r="AA196" i="181" a="1"/>
  <c r="AA196" i="181" s="1"/>
  <c r="AA127" i="181" a="1"/>
  <c r="AA127" i="181" s="1"/>
  <c r="AA200" i="181" a="1"/>
  <c r="AA200" i="181" s="1"/>
  <c r="AA260" i="181" a="1"/>
  <c r="AA260" i="181" s="1"/>
  <c r="AA177" i="181" a="1"/>
  <c r="AA177" i="181" s="1"/>
  <c r="AA71" i="181" a="1"/>
  <c r="AA71" i="181" s="1"/>
  <c r="AA151" i="181" a="1"/>
  <c r="AA151" i="181" s="1"/>
  <c r="AA331" i="181" a="1"/>
  <c r="AA331" i="181" s="1"/>
  <c r="AA316" i="181" a="1"/>
  <c r="AA316" i="181" s="1"/>
  <c r="AA309" i="181" a="1"/>
  <c r="AA309" i="181" s="1"/>
  <c r="AA323" i="181" a="1"/>
  <c r="AA323" i="181" s="1"/>
  <c r="AA317" i="181" a="1"/>
  <c r="AA317" i="181" s="1"/>
  <c r="AB267" i="181" a="1"/>
  <c r="AB267" i="181" s="1"/>
  <c r="AB241" i="181" a="1"/>
  <c r="AB241" i="181" s="1"/>
  <c r="AB286" i="181" a="1"/>
  <c r="AB286" i="181" s="1"/>
  <c r="AB250" i="181" a="1"/>
  <c r="AB250" i="181" s="1"/>
  <c r="AB304" i="181" a="1"/>
  <c r="AB304" i="181" s="1"/>
  <c r="AA2" i="181" a="1"/>
  <c r="AA2" i="181" s="1"/>
  <c r="V2" i="181" s="1"/>
  <c r="AA119" i="181" a="1"/>
  <c r="AA119" i="181" s="1"/>
  <c r="AA62" i="181" a="1"/>
  <c r="AA62" i="181" s="1"/>
  <c r="AA10" i="181" a="1"/>
  <c r="AA10" i="181" s="1"/>
  <c r="AA175" i="181" a="1"/>
  <c r="AA175" i="181" s="1"/>
  <c r="AA50" i="181" a="1"/>
  <c r="AA50" i="181" s="1"/>
  <c r="AA209" i="181" a="1"/>
  <c r="AA209" i="181" s="1"/>
  <c r="AA109" i="181" a="1"/>
  <c r="AA109" i="181" s="1"/>
  <c r="AA296" i="181" a="1"/>
  <c r="AA296" i="181" s="1"/>
  <c r="AA181" i="181" a="1"/>
  <c r="AA181" i="181" s="1"/>
  <c r="AA81" i="181" a="1"/>
  <c r="AA81" i="181" s="1"/>
  <c r="AA161" i="181" a="1"/>
  <c r="AA161" i="181" s="1"/>
  <c r="AA256" i="181" a="1"/>
  <c r="AA256" i="181" s="1"/>
  <c r="AA285" i="181" a="1"/>
  <c r="AA285" i="181" s="1"/>
  <c r="AA319" i="181" a="1"/>
  <c r="AA319" i="181" s="1"/>
  <c r="AA333" i="181" a="1"/>
  <c r="AA333" i="181" s="1"/>
  <c r="AA327" i="181" a="1"/>
  <c r="AA327" i="181" s="1"/>
  <c r="AB63" i="181" a="1"/>
  <c r="AB63" i="181" s="1"/>
  <c r="AB16" i="181" a="1"/>
  <c r="AB16" i="181" s="1"/>
  <c r="AB27" i="181" a="1"/>
  <c r="AB27" i="181" s="1"/>
  <c r="AB120" i="181" a="1"/>
  <c r="AB120" i="181" s="1"/>
  <c r="AB38" i="181" a="1"/>
  <c r="AB38" i="181" s="1"/>
  <c r="AB155" i="181" a="1"/>
  <c r="AB155" i="181" s="1"/>
  <c r="AB23" i="181" a="1"/>
  <c r="AB23" i="181" s="1"/>
  <c r="AB204" i="181" a="1"/>
  <c r="AB204" i="181" s="1"/>
  <c r="AB166" i="181" a="1"/>
  <c r="AB166" i="181" s="1"/>
  <c r="AB147" i="181" a="1"/>
  <c r="AB147" i="181" s="1"/>
  <c r="AB194" i="181" a="1"/>
  <c r="AB194" i="181" s="1"/>
  <c r="AB205" i="181" a="1"/>
  <c r="AB205" i="181" s="1"/>
  <c r="AB143" i="181" a="1"/>
  <c r="AB143" i="181" s="1"/>
  <c r="AB297" i="181" a="1"/>
  <c r="AB297" i="181" s="1"/>
  <c r="AB233" i="181" a="1"/>
  <c r="AB233" i="181" s="1"/>
  <c r="AB260" i="181" a="1"/>
  <c r="AB260" i="181" s="1"/>
  <c r="AB314" i="181" a="1"/>
  <c r="AB314" i="181" s="1"/>
  <c r="AA24" i="181" a="1"/>
  <c r="AA24" i="181" s="1"/>
  <c r="AA3" i="181" a="1"/>
  <c r="AA3" i="181" s="1"/>
  <c r="AA130" i="181" a="1"/>
  <c r="AA130" i="181" s="1"/>
  <c r="AA90" i="181" a="1"/>
  <c r="AA90" i="181" s="1"/>
  <c r="AA185" i="181" a="1"/>
  <c r="AA185" i="181" s="1"/>
  <c r="AA123" i="181" a="1"/>
  <c r="AA123" i="181" s="1"/>
  <c r="AA63" i="181" a="1"/>
  <c r="AA63" i="181" s="1"/>
  <c r="AA231" i="181" a="1"/>
  <c r="AA231" i="181" s="1"/>
  <c r="AA129" i="181" a="1"/>
  <c r="AA129" i="181" s="1"/>
  <c r="AA228" i="181" a="1"/>
  <c r="AA228" i="181" s="1"/>
  <c r="AA91" i="181" a="1"/>
  <c r="AA91" i="181" s="1"/>
  <c r="AA199" i="181" a="1"/>
  <c r="AA199" i="181" s="1"/>
  <c r="AA173" i="181" a="1"/>
  <c r="AA173" i="181" s="1"/>
  <c r="AA291" i="181" a="1"/>
  <c r="AA291" i="181" s="1"/>
  <c r="AA329" i="181" a="1"/>
  <c r="AA329" i="181" s="1"/>
  <c r="Y331" i="181" a="1"/>
  <c r="Y331" i="181" s="1"/>
  <c r="Y326" i="181" a="1"/>
  <c r="Y326" i="181" s="1"/>
  <c r="Y321" i="181" a="1"/>
  <c r="Y321" i="181" s="1"/>
  <c r="Y316" i="181" a="1"/>
  <c r="Y316" i="181" s="1"/>
  <c r="Y311" i="181" a="1"/>
  <c r="Y311" i="181" s="1"/>
  <c r="Y306" i="181" a="1"/>
  <c r="Y306" i="181" s="1"/>
  <c r="Y301" i="181" a="1"/>
  <c r="Y301" i="181" s="1"/>
  <c r="Y296" i="181" a="1"/>
  <c r="Y296" i="181" s="1"/>
  <c r="Y291" i="181" a="1"/>
  <c r="Y291" i="181" s="1"/>
  <c r="Y286" i="181" a="1"/>
  <c r="Y286" i="181" s="1"/>
  <c r="Y281" i="181" a="1"/>
  <c r="Y281" i="181" s="1"/>
  <c r="Y276" i="181" a="1"/>
  <c r="Y276" i="181" s="1"/>
  <c r="Y271" i="181" a="1"/>
  <c r="Y271" i="181" s="1"/>
  <c r="Y266" i="181" a="1"/>
  <c r="Y266" i="181" s="1"/>
  <c r="Y261" i="181" a="1"/>
  <c r="Y261" i="181" s="1"/>
  <c r="Y256" i="181" a="1"/>
  <c r="Y256" i="181" s="1"/>
  <c r="Y251" i="181" a="1"/>
  <c r="Y251" i="181" s="1"/>
  <c r="Y246" i="181" a="1"/>
  <c r="Y246" i="181" s="1"/>
  <c r="Y241" i="181" a="1"/>
  <c r="Y241" i="181" s="1"/>
  <c r="Y236" i="181" a="1"/>
  <c r="Y236" i="181" s="1"/>
  <c r="Y231" i="181" a="1"/>
  <c r="Y231" i="181" s="1"/>
  <c r="Y332" i="181" a="1"/>
  <c r="Y332" i="181" s="1"/>
  <c r="Y327" i="181" a="1"/>
  <c r="Y327" i="181" s="1"/>
  <c r="Y322" i="181" a="1"/>
  <c r="Y322" i="181" s="1"/>
  <c r="Y317" i="181" a="1"/>
  <c r="Y317" i="181" s="1"/>
  <c r="Y312" i="181" a="1"/>
  <c r="Y312" i="181" s="1"/>
  <c r="Y307" i="181" a="1"/>
  <c r="Y307" i="181" s="1"/>
  <c r="Y302" i="181" a="1"/>
  <c r="Y302" i="181" s="1"/>
  <c r="Y297" i="181" a="1"/>
  <c r="Y297" i="181" s="1"/>
  <c r="Y292" i="181" a="1"/>
  <c r="Y292" i="181" s="1"/>
  <c r="Y287" i="181" a="1"/>
  <c r="Y287" i="181" s="1"/>
  <c r="Y282" i="181" a="1"/>
  <c r="Y282" i="181" s="1"/>
  <c r="Y277" i="181" a="1"/>
  <c r="Y277" i="181" s="1"/>
  <c r="Y272" i="181" a="1"/>
  <c r="Y272" i="181" s="1"/>
  <c r="Y267" i="181" a="1"/>
  <c r="Y267" i="181" s="1"/>
  <c r="Y262" i="181" a="1"/>
  <c r="Y262" i="181" s="1"/>
  <c r="Y257" i="181" a="1"/>
  <c r="Y257" i="181" s="1"/>
  <c r="Y252" i="181" a="1"/>
  <c r="Y252" i="181" s="1"/>
  <c r="Y333" i="181" a="1"/>
  <c r="Y333" i="181" s="1"/>
  <c r="Y328" i="181" a="1"/>
  <c r="Y328" i="181" s="1"/>
  <c r="Y323" i="181" a="1"/>
  <c r="Y323" i="181" s="1"/>
  <c r="Y318" i="181" a="1"/>
  <c r="Y318" i="181" s="1"/>
  <c r="Y313" i="181" a="1"/>
  <c r="Y313" i="181" s="1"/>
  <c r="Y308" i="181" a="1"/>
  <c r="Y308" i="181" s="1"/>
  <c r="Y303" i="181" a="1"/>
  <c r="Y303" i="181" s="1"/>
  <c r="Y298" i="181" a="1"/>
  <c r="Y298" i="181" s="1"/>
  <c r="Y293" i="181" a="1"/>
  <c r="Y293" i="181" s="1"/>
  <c r="Y288" i="181" a="1"/>
  <c r="Y288" i="181" s="1"/>
  <c r="Y283" i="181" a="1"/>
  <c r="Y283" i="181" s="1"/>
  <c r="Y278" i="181" a="1"/>
  <c r="Y278" i="181" s="1"/>
  <c r="Y273" i="181" a="1"/>
  <c r="Y273" i="181" s="1"/>
  <c r="Y268" i="181" a="1"/>
  <c r="Y268" i="181" s="1"/>
  <c r="Y263" i="181" a="1"/>
  <c r="Y263" i="181" s="1"/>
  <c r="Y258" i="181" a="1"/>
  <c r="Y258" i="181" s="1"/>
  <c r="Y253" i="181" a="1"/>
  <c r="Y253" i="181" s="1"/>
  <c r="Y248" i="181" a="1"/>
  <c r="Y248" i="181" s="1"/>
  <c r="Y243" i="181" a="1"/>
  <c r="Y243" i="181" s="1"/>
  <c r="Y238" i="181" a="1"/>
  <c r="Y238" i="181" s="1"/>
  <c r="Y233" i="181" a="1"/>
  <c r="Y233" i="181" s="1"/>
  <c r="Y237" i="181" a="1"/>
  <c r="Y237" i="181" s="1"/>
  <c r="Y228" i="181" a="1"/>
  <c r="Y228" i="181" s="1"/>
  <c r="Y329" i="181" a="1"/>
  <c r="Y329" i="181" s="1"/>
  <c r="Y305" i="181" a="1"/>
  <c r="Y305" i="181" s="1"/>
  <c r="Y280" i="181" a="1"/>
  <c r="Y280" i="181" s="1"/>
  <c r="Y319" i="181" a="1"/>
  <c r="Y319" i="181" s="1"/>
  <c r="Y299" i="181" a="1"/>
  <c r="Y299" i="181" s="1"/>
  <c r="Y274" i="181" a="1"/>
  <c r="Y274" i="181" s="1"/>
  <c r="Y310" i="181" a="1"/>
  <c r="Y310" i="181" s="1"/>
  <c r="Y325" i="181" a="1"/>
  <c r="Y325" i="181" s="1"/>
  <c r="Y304" i="181" a="1"/>
  <c r="Y304" i="181" s="1"/>
  <c r="Y290" i="181" a="1"/>
  <c r="Y290" i="181" s="1"/>
  <c r="Y265" i="181" a="1"/>
  <c r="Y265" i="181" s="1"/>
  <c r="Y245" i="181" a="1"/>
  <c r="Y245" i="181" s="1"/>
  <c r="Y229" i="181" a="1"/>
  <c r="Y229" i="181" s="1"/>
  <c r="Y247" i="181" a="1"/>
  <c r="Y247" i="181" s="1"/>
  <c r="Y314" i="181" a="1"/>
  <c r="Y314" i="181" s="1"/>
  <c r="Y289" i="181" a="1"/>
  <c r="Y289" i="181" s="1"/>
  <c r="Y264" i="181" a="1"/>
  <c r="Y264" i="181" s="1"/>
  <c r="Y227" i="181" a="1"/>
  <c r="Y227" i="181" s="1"/>
  <c r="Y222" i="181" a="1"/>
  <c r="Y222" i="181" s="1"/>
  <c r="Y217" i="181" a="1"/>
  <c r="Y217" i="181" s="1"/>
  <c r="Y212" i="181" a="1"/>
  <c r="Y212" i="181" s="1"/>
  <c r="Y207" i="181" a="1"/>
  <c r="Y207" i="181" s="1"/>
  <c r="Y202" i="181" a="1"/>
  <c r="Y202" i="181" s="1"/>
  <c r="Y197" i="181" a="1"/>
  <c r="Y197" i="181" s="1"/>
  <c r="Y192" i="181" a="1"/>
  <c r="Y192" i="181" s="1"/>
  <c r="Y187" i="181" a="1"/>
  <c r="Y187" i="181" s="1"/>
  <c r="Y182" i="181" a="1"/>
  <c r="Y182" i="181" s="1"/>
  <c r="Y177" i="181" a="1"/>
  <c r="Y177" i="181" s="1"/>
  <c r="Y172" i="181" a="1"/>
  <c r="Y172" i="181" s="1"/>
  <c r="Y330" i="181" a="1"/>
  <c r="Y330" i="181" s="1"/>
  <c r="Y295" i="181" a="1"/>
  <c r="Y295" i="181" s="1"/>
  <c r="Y220" i="181" a="1"/>
  <c r="Y220" i="181" s="1"/>
  <c r="Y209" i="181" a="1"/>
  <c r="Y209" i="181" s="1"/>
  <c r="Y195" i="181" a="1"/>
  <c r="Y195" i="181" s="1"/>
  <c r="Y184" i="181" a="1"/>
  <c r="Y184" i="181" s="1"/>
  <c r="Y279" i="181" a="1"/>
  <c r="Y279" i="181" s="1"/>
  <c r="Y254" i="181" a="1"/>
  <c r="Y254" i="181" s="1"/>
  <c r="Y275" i="181" a="1"/>
  <c r="Y275" i="181" s="1"/>
  <c r="Y218" i="181" a="1"/>
  <c r="Y218" i="181" s="1"/>
  <c r="Y193" i="181" a="1"/>
  <c r="Y193" i="181" s="1"/>
  <c r="Y173" i="181" a="1"/>
  <c r="Y173" i="181" s="1"/>
  <c r="Y165" i="181" a="1"/>
  <c r="Y165" i="181" s="1"/>
  <c r="Y160" i="181" a="1"/>
  <c r="Y160" i="181" s="1"/>
  <c r="Y155" i="181" a="1"/>
  <c r="Y155" i="181" s="1"/>
  <c r="Y150" i="181" a="1"/>
  <c r="Y150" i="181" s="1"/>
  <c r="Y145" i="181" a="1"/>
  <c r="Y145" i="181" s="1"/>
  <c r="Y140" i="181" a="1"/>
  <c r="Y140" i="181" s="1"/>
  <c r="Y135" i="181" a="1"/>
  <c r="Y135" i="181" s="1"/>
  <c r="Y130" i="181" a="1"/>
  <c r="Y130" i="181" s="1"/>
  <c r="Y125" i="181" a="1"/>
  <c r="Y125" i="181" s="1"/>
  <c r="Y120" i="181" a="1"/>
  <c r="Y120" i="181" s="1"/>
  <c r="Y115" i="181" a="1"/>
  <c r="Y115" i="181" s="1"/>
  <c r="Y191" i="181" a="1"/>
  <c r="Y191" i="181" s="1"/>
  <c r="Y170" i="181" a="1"/>
  <c r="Y170" i="181" s="1"/>
  <c r="Y136" i="181" a="1"/>
  <c r="Y136" i="181" s="1"/>
  <c r="Y100" i="181" a="1"/>
  <c r="Y100" i="181" s="1"/>
  <c r="Y95" i="181" a="1"/>
  <c r="Y95" i="181" s="1"/>
  <c r="Y90" i="181" a="1"/>
  <c r="Y90" i="181" s="1"/>
  <c r="Y85" i="181" a="1"/>
  <c r="Y85" i="181" s="1"/>
  <c r="Y80" i="181" a="1"/>
  <c r="Y80" i="181" s="1"/>
  <c r="Y75" i="181" a="1"/>
  <c r="Y75" i="181" s="1"/>
  <c r="Y70" i="181" a="1"/>
  <c r="Y70" i="181" s="1"/>
  <c r="Y65" i="181" a="1"/>
  <c r="Y65" i="181" s="1"/>
  <c r="Y60" i="181" a="1"/>
  <c r="Y60" i="181" s="1"/>
  <c r="Y55" i="181" a="1"/>
  <c r="Y55" i="181" s="1"/>
  <c r="Y50" i="181" a="1"/>
  <c r="Y50" i="181" s="1"/>
  <c r="Y45" i="181" a="1"/>
  <c r="Y45" i="181" s="1"/>
  <c r="Y40" i="181" a="1"/>
  <c r="Y40" i="181" s="1"/>
  <c r="Y35" i="181" a="1"/>
  <c r="Y35" i="181" s="1"/>
  <c r="Y30" i="181" a="1"/>
  <c r="Y30" i="181" s="1"/>
  <c r="Y25" i="181" a="1"/>
  <c r="Y25" i="181" s="1"/>
  <c r="Y20" i="181" a="1"/>
  <c r="Y20" i="181" s="1"/>
  <c r="Y15" i="181" a="1"/>
  <c r="Y15" i="181" s="1"/>
  <c r="Y10" i="181" a="1"/>
  <c r="Y10" i="181" s="1"/>
  <c r="Y189" i="181" a="1"/>
  <c r="Y189" i="181" s="1"/>
  <c r="Y159" i="181" a="1"/>
  <c r="Y159" i="181" s="1"/>
  <c r="Y133" i="181" a="1"/>
  <c r="Y133" i="181" s="1"/>
  <c r="Y111" i="181" a="1"/>
  <c r="Y111" i="181" s="1"/>
  <c r="Y104" i="181" a="1"/>
  <c r="Y104" i="181" s="1"/>
  <c r="Y309" i="181" a="1"/>
  <c r="Y309" i="181" s="1"/>
  <c r="Y270" i="181" a="1"/>
  <c r="Y270" i="181" s="1"/>
  <c r="Y284" i="181" a="1"/>
  <c r="Y284" i="181" s="1"/>
  <c r="Y230" i="181" a="1"/>
  <c r="Y230" i="181" s="1"/>
  <c r="Y163" i="181" a="1"/>
  <c r="Y163" i="181" s="1"/>
  <c r="Y152" i="181" a="1"/>
  <c r="Y152" i="181" s="1"/>
  <c r="Y122" i="181" a="1"/>
  <c r="Y122" i="181" s="1"/>
  <c r="Y324" i="181" a="1"/>
  <c r="Y324" i="181" s="1"/>
  <c r="Y186" i="181" a="1"/>
  <c r="Y186" i="181" s="1"/>
  <c r="Y141" i="181" a="1"/>
  <c r="Y141" i="181" s="1"/>
  <c r="Y116" i="181" a="1"/>
  <c r="Y116" i="181" s="1"/>
  <c r="Y300" i="181" a="1"/>
  <c r="Y300" i="181" s="1"/>
  <c r="Y211" i="181" a="1"/>
  <c r="Y211" i="181" s="1"/>
  <c r="Y255" i="181" a="1"/>
  <c r="Y255" i="181" s="1"/>
  <c r="Y260" i="181" a="1"/>
  <c r="Y260" i="181" s="1"/>
  <c r="Y259" i="181" a="1"/>
  <c r="Y259" i="181" s="1"/>
  <c r="Y242" i="181" a="1"/>
  <c r="Y242" i="181" s="1"/>
  <c r="Y232" i="181" a="1"/>
  <c r="Y232" i="181" s="1"/>
  <c r="Y221" i="181" a="1"/>
  <c r="Y221" i="181" s="1"/>
  <c r="Y205" i="181" a="1"/>
  <c r="Y205" i="181" s="1"/>
  <c r="Y200" i="181" a="1"/>
  <c r="Y200" i="181" s="1"/>
  <c r="Y158" i="181" a="1"/>
  <c r="Y158" i="181" s="1"/>
  <c r="Y156" i="181" a="1"/>
  <c r="Y156" i="181" s="1"/>
  <c r="Y154" i="181" a="1"/>
  <c r="Y154" i="181" s="1"/>
  <c r="Y235" i="181" a="1"/>
  <c r="Y235" i="181" s="1"/>
  <c r="Y210" i="181" a="1"/>
  <c r="Y210" i="181" s="1"/>
  <c r="Y174" i="181" a="1"/>
  <c r="Y174" i="181" s="1"/>
  <c r="Y148" i="181" a="1"/>
  <c r="Y148" i="181" s="1"/>
  <c r="Y269" i="181" a="1"/>
  <c r="Y269" i="181" s="1"/>
  <c r="Y226" i="181" a="1"/>
  <c r="Y226" i="181" s="1"/>
  <c r="Y215" i="181" a="1"/>
  <c r="Y215" i="181" s="1"/>
  <c r="Y142" i="181" a="1"/>
  <c r="Y142" i="181" s="1"/>
  <c r="Y131" i="181" a="1"/>
  <c r="Y131" i="181" s="1"/>
  <c r="Y98" i="181" a="1"/>
  <c r="Y98" i="181" s="1"/>
  <c r="Y320" i="181" a="1"/>
  <c r="Y320" i="181" s="1"/>
  <c r="Y250" i="181" a="1"/>
  <c r="Y250" i="181" s="1"/>
  <c r="Y223" i="181" a="1"/>
  <c r="Y223" i="181" s="1"/>
  <c r="Y249" i="181" a="1"/>
  <c r="Y249" i="181" s="1"/>
  <c r="Y171" i="181" a="1"/>
  <c r="Y171" i="181" s="1"/>
  <c r="Y161" i="181" a="1"/>
  <c r="Y161" i="181" s="1"/>
  <c r="Y114" i="181" a="1"/>
  <c r="Y114" i="181" s="1"/>
  <c r="Y240" i="181" a="1"/>
  <c r="Y240" i="181" s="1"/>
  <c r="Y204" i="181" a="1"/>
  <c r="Y204" i="181" s="1"/>
  <c r="Y183" i="181" a="1"/>
  <c r="Y183" i="181" s="1"/>
  <c r="Y239" i="181" a="1"/>
  <c r="Y239" i="181" s="1"/>
  <c r="Y224" i="181" a="1"/>
  <c r="Y224" i="181" s="1"/>
  <c r="Y190" i="181" a="1"/>
  <c r="Y190" i="181" s="1"/>
  <c r="Y176" i="181" a="1"/>
  <c r="Y176" i="181" s="1"/>
  <c r="Y137" i="181" a="1"/>
  <c r="Y137" i="181" s="1"/>
  <c r="Y124" i="181" a="1"/>
  <c r="Y124" i="181" s="1"/>
  <c r="Y109" i="181" a="1"/>
  <c r="Y109" i="181" s="1"/>
  <c r="Y107" i="181" a="1"/>
  <c r="Y107" i="181" s="1"/>
  <c r="Y285" i="181" a="1"/>
  <c r="Y285" i="181" s="1"/>
  <c r="Y315" i="181" a="1"/>
  <c r="Y315" i="181" s="1"/>
  <c r="Y206" i="181" a="1"/>
  <c r="Y206" i="181" s="1"/>
  <c r="Y178" i="181" a="1"/>
  <c r="Y178" i="181" s="1"/>
  <c r="Y164" i="181" a="1"/>
  <c r="Y164" i="181" s="1"/>
  <c r="Y143" i="181" a="1"/>
  <c r="Y143" i="181" s="1"/>
  <c r="Y87" i="181" a="1"/>
  <c r="Y87" i="181" s="1"/>
  <c r="Y73" i="181" a="1"/>
  <c r="Y73" i="181" s="1"/>
  <c r="Y66" i="181" a="1"/>
  <c r="Y66" i="181" s="1"/>
  <c r="Y48" i="181" a="1"/>
  <c r="Y48" i="181" s="1"/>
  <c r="Y188" i="181" a="1"/>
  <c r="Y188" i="181" s="1"/>
  <c r="Y181" i="181" a="1"/>
  <c r="Y181" i="181" s="1"/>
  <c r="Y138" i="181" a="1"/>
  <c r="Y138" i="181" s="1"/>
  <c r="Y112" i="181" a="1"/>
  <c r="Y112" i="181" s="1"/>
  <c r="Y110" i="181" a="1"/>
  <c r="Y110" i="181" s="1"/>
  <c r="Y108" i="181" a="1"/>
  <c r="Y108" i="181" s="1"/>
  <c r="Y106" i="181" a="1"/>
  <c r="Y106" i="181" s="1"/>
  <c r="Y84" i="181" a="1"/>
  <c r="Y84" i="181" s="1"/>
  <c r="Y77" i="181" a="1"/>
  <c r="Y77" i="181" s="1"/>
  <c r="Y234" i="181" a="1"/>
  <c r="Y234" i="181" s="1"/>
  <c r="Y213" i="181" a="1"/>
  <c r="Y213" i="181" s="1"/>
  <c r="Y153" i="181" a="1"/>
  <c r="Y153" i="181" s="1"/>
  <c r="Y127" i="181" a="1"/>
  <c r="Y127" i="181" s="1"/>
  <c r="Y102" i="181" a="1"/>
  <c r="Y102" i="181" s="1"/>
  <c r="Y97" i="181" a="1"/>
  <c r="Y97" i="181" s="1"/>
  <c r="Y201" i="181" a="1"/>
  <c r="Y201" i="181" s="1"/>
  <c r="Y194" i="181" a="1"/>
  <c r="Y194" i="181" s="1"/>
  <c r="Y214" i="181" a="1"/>
  <c r="Y214" i="181" s="1"/>
  <c r="Y203" i="181" a="1"/>
  <c r="Y203" i="181" s="1"/>
  <c r="Y93" i="181" a="1"/>
  <c r="Y93" i="181" s="1"/>
  <c r="Y91" i="181" a="1"/>
  <c r="Y91" i="181" s="1"/>
  <c r="Y61" i="181" a="1"/>
  <c r="Y61" i="181" s="1"/>
  <c r="Y49" i="181" a="1"/>
  <c r="Y49" i="181" s="1"/>
  <c r="Y46" i="181" a="1"/>
  <c r="Y46" i="181" s="1"/>
  <c r="Y39" i="181" a="1"/>
  <c r="Y39" i="181" s="1"/>
  <c r="Y32" i="181" a="1"/>
  <c r="Y32" i="181" s="1"/>
  <c r="Y208" i="181" a="1"/>
  <c r="Y208" i="181" s="1"/>
  <c r="Y157" i="181" a="1"/>
  <c r="Y157" i="181" s="1"/>
  <c r="Y89" i="181" a="1"/>
  <c r="Y89" i="181" s="1"/>
  <c r="Y82" i="181" a="1"/>
  <c r="Y82" i="181" s="1"/>
  <c r="Y56" i="181" a="1"/>
  <c r="Y56" i="181" s="1"/>
  <c r="Y244" i="181" a="1"/>
  <c r="Y244" i="181" s="1"/>
  <c r="Y219" i="181" a="1"/>
  <c r="Y219" i="181" s="1"/>
  <c r="Y117" i="181" a="1"/>
  <c r="Y117" i="181" s="1"/>
  <c r="Y69" i="181" a="1"/>
  <c r="Y69" i="181" s="1"/>
  <c r="Y64" i="181" a="1"/>
  <c r="Y64" i="181" s="1"/>
  <c r="Y29" i="181" a="1"/>
  <c r="Y29" i="181" s="1"/>
  <c r="Y294" i="181" a="1"/>
  <c r="Y294" i="181" s="1"/>
  <c r="Y196" i="181" a="1"/>
  <c r="Y196" i="181" s="1"/>
  <c r="Y168" i="181" a="1"/>
  <c r="Y168" i="181" s="1"/>
  <c r="Y149" i="181" a="1"/>
  <c r="Y149" i="181" s="1"/>
  <c r="Y129" i="181" a="1"/>
  <c r="Y129" i="181" s="1"/>
  <c r="Y126" i="181" a="1"/>
  <c r="Y126" i="181" s="1"/>
  <c r="Y123" i="181" a="1"/>
  <c r="Y123" i="181" s="1"/>
  <c r="Y132" i="181" a="1"/>
  <c r="Y132" i="181" s="1"/>
  <c r="Y105" i="181" a="1"/>
  <c r="Y105" i="181" s="1"/>
  <c r="Y96" i="181" a="1"/>
  <c r="Y96" i="181" s="1"/>
  <c r="Y72" i="181" a="1"/>
  <c r="Y72" i="181" s="1"/>
  <c r="Y185" i="181" a="1"/>
  <c r="Y185" i="181" s="1"/>
  <c r="Y180" i="181" a="1"/>
  <c r="Y180" i="181" s="1"/>
  <c r="Y167" i="181" a="1"/>
  <c r="Y167" i="181" s="1"/>
  <c r="Y94" i="181" a="1"/>
  <c r="Y94" i="181" s="1"/>
  <c r="Y225" i="181" a="1"/>
  <c r="Y225" i="181" s="1"/>
  <c r="Y216" i="181" a="1"/>
  <c r="Y216" i="181" s="1"/>
  <c r="Y169" i="181" a="1"/>
  <c r="Y169" i="181" s="1"/>
  <c r="Y162" i="181" a="1"/>
  <c r="Y162" i="181" s="1"/>
  <c r="Y74" i="181" a="1"/>
  <c r="Y74" i="181" s="1"/>
  <c r="Y175" i="181" a="1"/>
  <c r="Y175" i="181" s="1"/>
  <c r="Y88" i="181" a="1"/>
  <c r="Y88" i="181" s="1"/>
  <c r="Y83" i="181" a="1"/>
  <c r="Y83" i="181" s="1"/>
  <c r="Y54" i="181" a="1"/>
  <c r="Y54" i="181" s="1"/>
  <c r="Y47" i="181" a="1"/>
  <c r="Y47" i="181" s="1"/>
  <c r="Y42" i="181" a="1"/>
  <c r="Y42" i="181" s="1"/>
  <c r="Y13" i="181" a="1"/>
  <c r="Y13" i="181" s="1"/>
  <c r="Y78" i="181" a="1"/>
  <c r="Y78" i="181" s="1"/>
  <c r="Y67" i="181" a="1"/>
  <c r="Y67" i="181" s="1"/>
  <c r="Y63" i="181" a="1"/>
  <c r="Y63" i="181" s="1"/>
  <c r="Y166" i="181" a="1"/>
  <c r="Y166" i="181" s="1"/>
  <c r="Y57" i="181" a="1"/>
  <c r="Y57" i="181" s="1"/>
  <c r="Y14" i="181" a="1"/>
  <c r="Y14" i="181" s="1"/>
  <c r="Y101" i="181" a="1"/>
  <c r="Y101" i="181" s="1"/>
  <c r="Y121" i="181" a="1"/>
  <c r="Y121" i="181" s="1"/>
  <c r="Y92" i="181" a="1"/>
  <c r="Y92" i="181" s="1"/>
  <c r="Y147" i="181" a="1"/>
  <c r="Y147" i="181" s="1"/>
  <c r="Y26" i="181" a="1"/>
  <c r="Y26" i="181" s="1"/>
  <c r="Y199" i="181" a="1"/>
  <c r="Y199" i="181" s="1"/>
  <c r="Y179" i="181" a="1"/>
  <c r="Y179" i="181" s="1"/>
  <c r="Y53" i="181" a="1"/>
  <c r="Y53" i="181" s="1"/>
  <c r="Y11" i="181" a="1"/>
  <c r="Y11" i="181" s="1"/>
  <c r="Y146" i="181" a="1"/>
  <c r="Y146" i="181" s="1"/>
  <c r="Y41" i="181" a="1"/>
  <c r="Y41" i="181" s="1"/>
  <c r="Y38" i="181" a="1"/>
  <c r="Y38" i="181" s="1"/>
  <c r="Y62" i="181" a="1"/>
  <c r="Y62" i="181" s="1"/>
  <c r="Y198" i="181" a="1"/>
  <c r="Y198" i="181" s="1"/>
  <c r="Y144" i="181" a="1"/>
  <c r="Y144" i="181" s="1"/>
  <c r="Y139" i="181" a="1"/>
  <c r="Y139" i="181" s="1"/>
  <c r="Y119" i="181" a="1"/>
  <c r="Y119" i="181" s="1"/>
  <c r="Y103" i="181" a="1"/>
  <c r="Y103" i="181" s="1"/>
  <c r="Y86" i="181" a="1"/>
  <c r="Y86" i="181" s="1"/>
  <c r="Y33" i="181" a="1"/>
  <c r="Y33" i="181" s="1"/>
  <c r="Y28" i="181" a="1"/>
  <c r="Y28" i="181" s="1"/>
  <c r="Y5" i="181" a="1"/>
  <c r="Y5" i="181" s="1"/>
  <c r="Y51" i="181" a="1"/>
  <c r="Y51" i="181" s="1"/>
  <c r="Y58" i="181" a="1"/>
  <c r="Y58" i="181" s="1"/>
  <c r="Y36" i="181" a="1"/>
  <c r="Y36" i="181" s="1"/>
  <c r="Y23" i="181" a="1"/>
  <c r="Y23" i="181" s="1"/>
  <c r="Y151" i="181" a="1"/>
  <c r="Y151" i="181" s="1"/>
  <c r="Y81" i="181" a="1"/>
  <c r="Y81" i="181" s="1"/>
  <c r="Y76" i="181" a="1"/>
  <c r="Y76" i="181" s="1"/>
  <c r="Y71" i="181" a="1"/>
  <c r="Y71" i="181" s="1"/>
  <c r="Y118" i="181" a="1"/>
  <c r="Y118" i="181" s="1"/>
  <c r="Y99" i="181" a="1"/>
  <c r="Y99" i="181" s="1"/>
  <c r="Y44" i="181" a="1"/>
  <c r="Y44" i="181" s="1"/>
  <c r="Y17" i="181" a="1"/>
  <c r="Y17" i="181" s="1"/>
  <c r="T1" i="181"/>
  <c r="Y6" i="181" a="1"/>
  <c r="Y6" i="181" s="1"/>
  <c r="Y128" i="181" a="1"/>
  <c r="Y128" i="181" s="1"/>
  <c r="Y27" i="181" a="1"/>
  <c r="Y27" i="181" s="1"/>
  <c r="Y18" i="181" a="1"/>
  <c r="Y18" i="181" s="1"/>
  <c r="Y16" i="181" a="1"/>
  <c r="Y16" i="181" s="1"/>
  <c r="Y2" i="181" a="1"/>
  <c r="Y2" i="181" s="1"/>
  <c r="T2" i="181" s="1"/>
  <c r="Y12" i="181" a="1"/>
  <c r="Y12" i="181" s="1"/>
  <c r="Y21" i="181" a="1"/>
  <c r="Y21" i="181" s="1"/>
  <c r="Y79" i="181" a="1"/>
  <c r="Y79" i="181" s="1"/>
  <c r="Y43" i="181" a="1"/>
  <c r="Y43" i="181" s="1"/>
  <c r="Y22" i="181" a="1"/>
  <c r="Y22" i="181" s="1"/>
  <c r="Y9" i="181" a="1"/>
  <c r="Y9" i="181" s="1"/>
  <c r="Y4" i="181" a="1"/>
  <c r="Y4" i="181" s="1"/>
  <c r="Y113" i="181" a="1"/>
  <c r="Y113" i="181" s="1"/>
  <c r="Y24" i="181" a="1"/>
  <c r="Y24" i="181" s="1"/>
  <c r="Y37" i="181" a="1"/>
  <c r="Y37" i="181" s="1"/>
  <c r="Y7" i="181" a="1"/>
  <c r="Y7" i="181" s="1"/>
  <c r="Y34" i="181" a="1"/>
  <c r="Y34" i="181" s="1"/>
  <c r="Y68" i="181" a="1"/>
  <c r="Y68" i="181" s="1"/>
  <c r="Y52" i="181" a="1"/>
  <c r="Y52" i="181" s="1"/>
  <c r="Y134" i="181" a="1"/>
  <c r="Y134" i="181" s="1"/>
  <c r="Y59" i="181" a="1"/>
  <c r="Y59" i="181" s="1"/>
  <c r="Y31" i="181" a="1"/>
  <c r="Y31" i="181" s="1"/>
  <c r="Y8" i="181" a="1"/>
  <c r="Y8" i="181" s="1"/>
  <c r="Y3" i="181" a="1"/>
  <c r="Y3" i="181" s="1"/>
  <c r="Y19" i="181" a="1"/>
  <c r="Y19" i="181" s="1"/>
  <c r="Z332" i="181" a="1"/>
  <c r="Z332" i="181" s="1"/>
  <c r="Z327" i="181" a="1"/>
  <c r="Z327" i="181" s="1"/>
  <c r="Z322" i="181" a="1"/>
  <c r="Z322" i="181" s="1"/>
  <c r="Z317" i="181" a="1"/>
  <c r="Z317" i="181" s="1"/>
  <c r="Z333" i="181" a="1"/>
  <c r="Z333" i="181" s="1"/>
  <c r="Z328" i="181" a="1"/>
  <c r="Z328" i="181" s="1"/>
  <c r="Z323" i="181" a="1"/>
  <c r="Z323" i="181" s="1"/>
  <c r="Z318" i="181" a="1"/>
  <c r="Z318" i="181" s="1"/>
  <c r="Z313" i="181" a="1"/>
  <c r="Z313" i="181" s="1"/>
  <c r="Z308" i="181" a="1"/>
  <c r="Z308" i="181" s="1"/>
  <c r="Z303" i="181" a="1"/>
  <c r="Z303" i="181" s="1"/>
  <c r="Z298" i="181" a="1"/>
  <c r="Z298" i="181" s="1"/>
  <c r="Z293" i="181" a="1"/>
  <c r="Z293" i="181" s="1"/>
  <c r="Z288" i="181" a="1"/>
  <c r="Z288" i="181" s="1"/>
  <c r="Z283" i="181" a="1"/>
  <c r="Z283" i="181" s="1"/>
  <c r="Z278" i="181" a="1"/>
  <c r="Z278" i="181" s="1"/>
  <c r="Z273" i="181" a="1"/>
  <c r="Z273" i="181" s="1"/>
  <c r="Z268" i="181" a="1"/>
  <c r="Z268" i="181" s="1"/>
  <c r="Z263" i="181" a="1"/>
  <c r="Z263" i="181" s="1"/>
  <c r="Z329" i="181" a="1"/>
  <c r="Z329" i="181" s="1"/>
  <c r="Z305" i="181" a="1"/>
  <c r="Z305" i="181" s="1"/>
  <c r="Z280" i="181" a="1"/>
  <c r="Z280" i="181" s="1"/>
  <c r="Z261" i="181" a="1"/>
  <c r="Z261" i="181" s="1"/>
  <c r="Z256" i="181" a="1"/>
  <c r="Z256" i="181" s="1"/>
  <c r="Z251" i="181" a="1"/>
  <c r="Z251" i="181" s="1"/>
  <c r="Z239" i="181" a="1"/>
  <c r="Z239" i="181" s="1"/>
  <c r="Z230" i="181" a="1"/>
  <c r="Z230" i="181" s="1"/>
  <c r="Z326" i="181" a="1"/>
  <c r="Z326" i="181" s="1"/>
  <c r="Z319" i="181" a="1"/>
  <c r="Z319" i="181" s="1"/>
  <c r="Z299" i="181" a="1"/>
  <c r="Z299" i="181" s="1"/>
  <c r="Z302" i="181" a="1"/>
  <c r="Z302" i="181" s="1"/>
  <c r="Z291" i="181" a="1"/>
  <c r="Z291" i="181" s="1"/>
  <c r="Z277" i="181" a="1"/>
  <c r="Z277" i="181" s="1"/>
  <c r="Z266" i="181" a="1"/>
  <c r="Z266" i="181" s="1"/>
  <c r="Z310" i="181" a="1"/>
  <c r="Z310" i="181" s="1"/>
  <c r="Z304" i="181" a="1"/>
  <c r="Z304" i="181" s="1"/>
  <c r="Z307" i="181" a="1"/>
  <c r="Z307" i="181" s="1"/>
  <c r="Z296" i="181" a="1"/>
  <c r="Z296" i="181" s="1"/>
  <c r="Z315" i="181" a="1"/>
  <c r="Z315" i="181" s="1"/>
  <c r="Z324" i="181" a="1"/>
  <c r="Z324" i="181" s="1"/>
  <c r="Z309" i="181" a="1"/>
  <c r="Z309" i="181" s="1"/>
  <c r="Z284" i="181" a="1"/>
  <c r="Z284" i="181" s="1"/>
  <c r="Z238" i="181" a="1"/>
  <c r="Z238" i="181" s="1"/>
  <c r="Z295" i="181" a="1"/>
  <c r="Z295" i="181" s="1"/>
  <c r="Z270" i="181" a="1"/>
  <c r="Z270" i="181" s="1"/>
  <c r="Z240" i="181" a="1"/>
  <c r="Z240" i="181" s="1"/>
  <c r="Z306" i="181" a="1"/>
  <c r="Z306" i="181" s="1"/>
  <c r="Z292" i="181" a="1"/>
  <c r="Z292" i="181" s="1"/>
  <c r="Z281" i="181" a="1"/>
  <c r="Z281" i="181" s="1"/>
  <c r="Z267" i="181" a="1"/>
  <c r="Z267" i="181" s="1"/>
  <c r="Z242" i="181" a="1"/>
  <c r="Z242" i="181" s="1"/>
  <c r="Z229" i="181" a="1"/>
  <c r="Z229" i="181" s="1"/>
  <c r="Z219" i="181" a="1"/>
  <c r="Z219" i="181" s="1"/>
  <c r="Z216" i="181" a="1"/>
  <c r="Z216" i="181" s="1"/>
  <c r="Z205" i="181" a="1"/>
  <c r="Z205" i="181" s="1"/>
  <c r="Z194" i="181" a="1"/>
  <c r="Z194" i="181" s="1"/>
  <c r="Z191" i="181" a="1"/>
  <c r="Z191" i="181" s="1"/>
  <c r="Z180" i="181" a="1"/>
  <c r="Z180" i="181" s="1"/>
  <c r="Z331" i="181" a="1"/>
  <c r="Z331" i="181" s="1"/>
  <c r="Z276" i="181" a="1"/>
  <c r="Z276" i="181" s="1"/>
  <c r="Z212" i="181" a="1"/>
  <c r="Z212" i="181" s="1"/>
  <c r="Z187" i="181" a="1"/>
  <c r="Z187" i="181" s="1"/>
  <c r="Z320" i="181" a="1"/>
  <c r="Z320" i="181" s="1"/>
  <c r="Z264" i="181" a="1"/>
  <c r="Z264" i="181" s="1"/>
  <c r="Z236" i="181" a="1"/>
  <c r="Z236" i="181" s="1"/>
  <c r="Z226" i="181" a="1"/>
  <c r="Z226" i="181" s="1"/>
  <c r="Z215" i="181" a="1"/>
  <c r="Z215" i="181" s="1"/>
  <c r="Z204" i="181" a="1"/>
  <c r="Z204" i="181" s="1"/>
  <c r="Z201" i="181" a="1"/>
  <c r="Z201" i="181" s="1"/>
  <c r="Z190" i="181" a="1"/>
  <c r="Z190" i="181" s="1"/>
  <c r="Z179" i="181" a="1"/>
  <c r="Z179" i="181" s="1"/>
  <c r="Z257" i="181" a="1"/>
  <c r="Z257" i="181" s="1"/>
  <c r="Z247" i="181" a="1"/>
  <c r="Z247" i="181" s="1"/>
  <c r="Z312" i="181" a="1"/>
  <c r="Z312" i="181" s="1"/>
  <c r="Z250" i="181" a="1"/>
  <c r="Z250" i="181" s="1"/>
  <c r="Z235" i="181" a="1"/>
  <c r="Z235" i="181" s="1"/>
  <c r="Z224" i="181" a="1"/>
  <c r="Z224" i="181" s="1"/>
  <c r="Z185" i="181" a="1"/>
  <c r="Z185" i="181" s="1"/>
  <c r="Z183" i="181" a="1"/>
  <c r="Z183" i="181" s="1"/>
  <c r="Z162" i="181" a="1"/>
  <c r="Z162" i="181" s="1"/>
  <c r="Z159" i="181" a="1"/>
  <c r="Z159" i="181" s="1"/>
  <c r="Z148" i="181" a="1"/>
  <c r="Z148" i="181" s="1"/>
  <c r="Z130" i="181" a="1"/>
  <c r="Z130" i="181" s="1"/>
  <c r="Z127" i="181" a="1"/>
  <c r="Z127" i="181" s="1"/>
  <c r="Z104" i="181" a="1"/>
  <c r="Z104" i="181" s="1"/>
  <c r="Z321" i="181" a="1"/>
  <c r="Z321" i="181" s="1"/>
  <c r="Z272" i="181" a="1"/>
  <c r="Z272" i="181" s="1"/>
  <c r="Z254" i="181" a="1"/>
  <c r="Z254" i="181" s="1"/>
  <c r="Z246" i="181" a="1"/>
  <c r="Z246" i="181" s="1"/>
  <c r="Z222" i="181" a="1"/>
  <c r="Z222" i="181" s="1"/>
  <c r="Z151" i="181" a="1"/>
  <c r="Z151" i="181" s="1"/>
  <c r="Z289" i="181" a="1"/>
  <c r="Z289" i="181" s="1"/>
  <c r="Z279" i="181" a="1"/>
  <c r="Z279" i="181" s="1"/>
  <c r="Z274" i="181" a="1"/>
  <c r="Z274" i="181" s="1"/>
  <c r="Z244" i="181" a="1"/>
  <c r="Z244" i="181" s="1"/>
  <c r="Z237" i="181" a="1"/>
  <c r="Z237" i="181" s="1"/>
  <c r="Z227" i="181" a="1"/>
  <c r="Z227" i="181" s="1"/>
  <c r="Z155" i="181" a="1"/>
  <c r="Z155" i="181" s="1"/>
  <c r="Z141" i="181" a="1"/>
  <c r="Z141" i="181" s="1"/>
  <c r="Z119" i="181" a="1"/>
  <c r="Z119" i="181" s="1"/>
  <c r="Z116" i="181" a="1"/>
  <c r="Z116" i="181" s="1"/>
  <c r="Z301" i="181" a="1"/>
  <c r="Z301" i="181" s="1"/>
  <c r="Z269" i="181" a="1"/>
  <c r="Z269" i="181" s="1"/>
  <c r="Z260" i="181" a="1"/>
  <c r="Z260" i="181" s="1"/>
  <c r="Z252" i="181" a="1"/>
  <c r="Z252" i="181" s="1"/>
  <c r="Z223" i="181" a="1"/>
  <c r="Z223" i="181" s="1"/>
  <c r="Z221" i="181" a="1"/>
  <c r="Z221" i="181" s="1"/>
  <c r="Z178" i="181" a="1"/>
  <c r="Z178" i="181" s="1"/>
  <c r="Z169" i="181" a="1"/>
  <c r="Z169" i="181" s="1"/>
  <c r="Z158" i="181" a="1"/>
  <c r="Z158" i="181" s="1"/>
  <c r="Z147" i="181" a="1"/>
  <c r="Z147" i="181" s="1"/>
  <c r="Z144" i="181" a="1"/>
  <c r="Z144" i="181" s="1"/>
  <c r="Z135" i="181" a="1"/>
  <c r="Z135" i="181" s="1"/>
  <c r="Z132" i="181" a="1"/>
  <c r="Z132" i="181" s="1"/>
  <c r="Z259" i="181" a="1"/>
  <c r="Z259" i="181" s="1"/>
  <c r="Z243" i="181" a="1"/>
  <c r="Z243" i="181" s="1"/>
  <c r="Z203" i="181" a="1"/>
  <c r="Z203" i="181" s="1"/>
  <c r="Z199" i="181" a="1"/>
  <c r="Z199" i="181" s="1"/>
  <c r="Z330" i="181" a="1"/>
  <c r="Z330" i="181" s="1"/>
  <c r="Z316" i="181" a="1"/>
  <c r="Z316" i="181" s="1"/>
  <c r="Z225" i="181" a="1"/>
  <c r="Z225" i="181" s="1"/>
  <c r="Z248" i="181" a="1"/>
  <c r="Z248" i="181" s="1"/>
  <c r="Z206" i="181" a="1"/>
  <c r="Z206" i="181" s="1"/>
  <c r="Z314" i="181" a="1"/>
  <c r="Z314" i="181" s="1"/>
  <c r="Z294" i="181" a="1"/>
  <c r="Z294" i="181" s="1"/>
  <c r="Z286" i="181" a="1"/>
  <c r="Z286" i="181" s="1"/>
  <c r="Z241" i="181" a="1"/>
  <c r="Z241" i="181" s="1"/>
  <c r="Z218" i="181" a="1"/>
  <c r="Z218" i="181" s="1"/>
  <c r="Z210" i="181" a="1"/>
  <c r="Z210" i="181" s="1"/>
  <c r="Z197" i="181" a="1"/>
  <c r="Z197" i="181" s="1"/>
  <c r="Z192" i="181" a="1"/>
  <c r="Z192" i="181" s="1"/>
  <c r="Z172" i="181" a="1"/>
  <c r="Z172" i="181" s="1"/>
  <c r="Z154" i="181" a="1"/>
  <c r="Z154" i="181" s="1"/>
  <c r="Z152" i="181" a="1"/>
  <c r="Z152" i="181" s="1"/>
  <c r="Z150" i="181" a="1"/>
  <c r="Z150" i="181" s="1"/>
  <c r="Z122" i="181" a="1"/>
  <c r="Z122" i="181" s="1"/>
  <c r="Z311" i="181" a="1"/>
  <c r="Z311" i="181" s="1"/>
  <c r="Z184" i="181" a="1"/>
  <c r="Z184" i="181" s="1"/>
  <c r="Z174" i="181" a="1"/>
  <c r="Z174" i="181" s="1"/>
  <c r="Z146" i="181" a="1"/>
  <c r="Z146" i="181" s="1"/>
  <c r="Z300" i="181" a="1"/>
  <c r="Z300" i="181" s="1"/>
  <c r="Z202" i="181" a="1"/>
  <c r="Z202" i="181" s="1"/>
  <c r="Z189" i="181" a="1"/>
  <c r="Z189" i="181" s="1"/>
  <c r="Z142" i="181" a="1"/>
  <c r="Z142" i="181" s="1"/>
  <c r="Z290" i="181" a="1"/>
  <c r="Z290" i="181" s="1"/>
  <c r="Z207" i="181" a="1"/>
  <c r="Z207" i="181" s="1"/>
  <c r="Z181" i="181" a="1"/>
  <c r="Z181" i="181" s="1"/>
  <c r="Z176" i="181" a="1"/>
  <c r="Z176" i="181" s="1"/>
  <c r="Z140" i="181" a="1"/>
  <c r="Z140" i="181" s="1"/>
  <c r="Z129" i="181" a="1"/>
  <c r="Z129" i="181" s="1"/>
  <c r="Z109" i="181" a="1"/>
  <c r="Z109" i="181" s="1"/>
  <c r="Z282" i="181" a="1"/>
  <c r="Z282" i="181" s="1"/>
  <c r="Z275" i="181" a="1"/>
  <c r="Z275" i="181" s="1"/>
  <c r="Z262" i="181" a="1"/>
  <c r="Z262" i="181" s="1"/>
  <c r="Z234" i="181" a="1"/>
  <c r="Z234" i="181" s="1"/>
  <c r="Z255" i="181" a="1"/>
  <c r="Z255" i="181" s="1"/>
  <c r="Z214" i="181" a="1"/>
  <c r="Z214" i="181" s="1"/>
  <c r="Z209" i="181" a="1"/>
  <c r="Z209" i="181" s="1"/>
  <c r="Z196" i="181" a="1"/>
  <c r="Z196" i="181" s="1"/>
  <c r="Z123" i="181" a="1"/>
  <c r="Z123" i="181" s="1"/>
  <c r="Z105" i="181" a="1"/>
  <c r="Z105" i="181" s="1"/>
  <c r="Z287" i="181" a="1"/>
  <c r="Z287" i="181" s="1"/>
  <c r="Z157" i="181" a="1"/>
  <c r="Z157" i="181" s="1"/>
  <c r="Z137" i="181" a="1"/>
  <c r="Z137" i="181" s="1"/>
  <c r="Z107" i="181" a="1"/>
  <c r="Z107" i="181" s="1"/>
  <c r="Z211" i="181" a="1"/>
  <c r="Z211" i="181" s="1"/>
  <c r="Z193" i="181" a="1"/>
  <c r="Z193" i="181" s="1"/>
  <c r="Z126" i="181" a="1"/>
  <c r="Z126" i="181" s="1"/>
  <c r="Z111" i="181" a="1"/>
  <c r="Z111" i="181" s="1"/>
  <c r="Z325" i="181" a="1"/>
  <c r="Z325" i="181" s="1"/>
  <c r="Z186" i="181" a="1"/>
  <c r="Z186" i="181" s="1"/>
  <c r="Z170" i="181" a="1"/>
  <c r="Z170" i="181" s="1"/>
  <c r="Z167" i="181" a="1"/>
  <c r="Z167" i="181" s="1"/>
  <c r="Z149" i="181" a="1"/>
  <c r="Z149" i="181" s="1"/>
  <c r="Z139" i="181" a="1"/>
  <c r="Z139" i="181" s="1"/>
  <c r="Z113" i="181" a="1"/>
  <c r="Z113" i="181" s="1"/>
  <c r="Z245" i="181" a="1"/>
  <c r="Z245" i="181" s="1"/>
  <c r="Z217" i="181" a="1"/>
  <c r="Z217" i="181" s="1"/>
  <c r="Z156" i="181" a="1"/>
  <c r="Z156" i="181" s="1"/>
  <c r="Z136" i="181" a="1"/>
  <c r="Z136" i="181" s="1"/>
  <c r="Z110" i="181" a="1"/>
  <c r="Z110" i="181" s="1"/>
  <c r="Z108" i="181" a="1"/>
  <c r="Z108" i="181" s="1"/>
  <c r="Z84" i="181" a="1"/>
  <c r="Z84" i="181" s="1"/>
  <c r="Z77" i="181" a="1"/>
  <c r="Z77" i="181" s="1"/>
  <c r="Z59" i="181" a="1"/>
  <c r="Z59" i="181" s="1"/>
  <c r="Z52" i="181" a="1"/>
  <c r="Z52" i="181" s="1"/>
  <c r="Z125" i="181" a="1"/>
  <c r="Z125" i="181" s="1"/>
  <c r="Z81" i="181" a="1"/>
  <c r="Z81" i="181" s="1"/>
  <c r="Z70" i="181" a="1"/>
  <c r="Z70" i="181" s="1"/>
  <c r="Z63" i="181" a="1"/>
  <c r="Z63" i="181" s="1"/>
  <c r="Z265" i="181" a="1"/>
  <c r="Z265" i="181" s="1"/>
  <c r="Z195" i="181" a="1"/>
  <c r="Z195" i="181" s="1"/>
  <c r="Z166" i="181" a="1"/>
  <c r="Z166" i="181" s="1"/>
  <c r="Z145" i="181" a="1"/>
  <c r="Z145" i="181" s="1"/>
  <c r="Z94" i="181" a="1"/>
  <c r="Z94" i="181" s="1"/>
  <c r="Z91" i="181" a="1"/>
  <c r="Z91" i="181" s="1"/>
  <c r="Z253" i="181" a="1"/>
  <c r="Z253" i="181" s="1"/>
  <c r="Z233" i="181" a="1"/>
  <c r="Z233" i="181" s="1"/>
  <c r="Z232" i="181" a="1"/>
  <c r="Z232" i="181" s="1"/>
  <c r="Z220" i="181" a="1"/>
  <c r="Z220" i="181" s="1"/>
  <c r="Z208" i="181" a="1"/>
  <c r="Z208" i="181" s="1"/>
  <c r="Z182" i="181" a="1"/>
  <c r="Z182" i="181" s="1"/>
  <c r="Z177" i="181" a="1"/>
  <c r="Z177" i="181" s="1"/>
  <c r="Z161" i="181" a="1"/>
  <c r="Z161" i="181" s="1"/>
  <c r="Z133" i="181" a="1"/>
  <c r="Z133" i="181" s="1"/>
  <c r="Z43" i="181" a="1"/>
  <c r="Z43" i="181" s="1"/>
  <c r="Z36" i="181" a="1"/>
  <c r="Z36" i="181" s="1"/>
  <c r="Z228" i="181" a="1"/>
  <c r="Z228" i="181" s="1"/>
  <c r="Z168" i="181" a="1"/>
  <c r="Z168" i="181" s="1"/>
  <c r="Z153" i="181" a="1"/>
  <c r="Z153" i="181" s="1"/>
  <c r="Z53" i="181" a="1"/>
  <c r="Z53" i="181" s="1"/>
  <c r="Z297" i="181" a="1"/>
  <c r="Z297" i="181" s="1"/>
  <c r="Z213" i="181" a="1"/>
  <c r="Z213" i="181" s="1"/>
  <c r="Z120" i="181" a="1"/>
  <c r="Z120" i="181" s="1"/>
  <c r="Z96" i="181" a="1"/>
  <c r="Z96" i="181" s="1"/>
  <c r="Z87" i="181" a="1"/>
  <c r="Z87" i="181" s="1"/>
  <c r="Z72" i="181" a="1"/>
  <c r="Z72" i="181" s="1"/>
  <c r="Z67" i="181" a="1"/>
  <c r="Z67" i="181" s="1"/>
  <c r="Z40" i="181" a="1"/>
  <c r="Z40" i="181" s="1"/>
  <c r="Z33" i="181" a="1"/>
  <c r="Z33" i="181" s="1"/>
  <c r="Z26" i="181" a="1"/>
  <c r="Z26" i="181" s="1"/>
  <c r="Z98" i="181" a="1"/>
  <c r="Z98" i="181" s="1"/>
  <c r="Z85" i="181" a="1"/>
  <c r="Z85" i="181" s="1"/>
  <c r="Z164" i="181" a="1"/>
  <c r="Z164" i="181" s="1"/>
  <c r="Z100" i="181" a="1"/>
  <c r="Z100" i="181" s="1"/>
  <c r="Z171" i="181" a="1"/>
  <c r="Z171" i="181" s="1"/>
  <c r="Z160" i="181" a="1"/>
  <c r="Z160" i="181" s="1"/>
  <c r="Z138" i="181" a="1"/>
  <c r="Z138" i="181" s="1"/>
  <c r="Z285" i="181" a="1"/>
  <c r="Z285" i="181" s="1"/>
  <c r="Z80" i="181" a="1"/>
  <c r="Z80" i="181" s="1"/>
  <c r="Z75" i="181" a="1"/>
  <c r="Z75" i="181" s="1"/>
  <c r="Z258" i="181" a="1"/>
  <c r="Z258" i="181" s="1"/>
  <c r="Z200" i="181" a="1"/>
  <c r="Z200" i="181" s="1"/>
  <c r="Z175" i="181" a="1"/>
  <c r="Z175" i="181" s="1"/>
  <c r="Z99" i="181" a="1"/>
  <c r="Z99" i="181" s="1"/>
  <c r="Z88" i="181" a="1"/>
  <c r="Z88" i="181" s="1"/>
  <c r="Z83" i="181" a="1"/>
  <c r="Z83" i="181" s="1"/>
  <c r="Z54" i="181" a="1"/>
  <c r="Z54" i="181" s="1"/>
  <c r="Z47" i="181" a="1"/>
  <c r="Z47" i="181" s="1"/>
  <c r="Z42" i="181" a="1"/>
  <c r="Z42" i="181" s="1"/>
  <c r="Z143" i="181" a="1"/>
  <c r="Z143" i="181" s="1"/>
  <c r="Z118" i="181" a="1"/>
  <c r="Z118" i="181" s="1"/>
  <c r="Z78" i="181" a="1"/>
  <c r="Z78" i="181" s="1"/>
  <c r="Z93" i="181" a="1"/>
  <c r="Z93" i="181" s="1"/>
  <c r="Z71" i="181" a="1"/>
  <c r="Z71" i="181" s="1"/>
  <c r="Z65" i="181" a="1"/>
  <c r="Z65" i="181" s="1"/>
  <c r="Z18" i="181" a="1"/>
  <c r="Z18" i="181" s="1"/>
  <c r="Z231" i="181" a="1"/>
  <c r="Z231" i="181" s="1"/>
  <c r="Z117" i="181" a="1"/>
  <c r="Z117" i="181" s="1"/>
  <c r="Z101" i="181" a="1"/>
  <c r="Z101" i="181" s="1"/>
  <c r="Z73" i="181" a="1"/>
  <c r="Z73" i="181" s="1"/>
  <c r="Z121" i="181" a="1"/>
  <c r="Z121" i="181" s="1"/>
  <c r="Z29" i="181" a="1"/>
  <c r="Z29" i="181" s="1"/>
  <c r="Z271" i="181" a="1"/>
  <c r="Z271" i="181" s="1"/>
  <c r="Z173" i="181" a="1"/>
  <c r="Z173" i="181" s="1"/>
  <c r="Z112" i="181" a="1"/>
  <c r="Z112" i="181" s="1"/>
  <c r="Z95" i="181" a="1"/>
  <c r="Z95" i="181" s="1"/>
  <c r="Z92" i="181" a="1"/>
  <c r="Z92" i="181" s="1"/>
  <c r="Z32" i="181" a="1"/>
  <c r="Z32" i="181" s="1"/>
  <c r="Z23" i="181" a="1"/>
  <c r="Z23" i="181" s="1"/>
  <c r="Z19" i="181" a="1"/>
  <c r="Z19" i="181" s="1"/>
  <c r="Z6" i="181" a="1"/>
  <c r="Z6" i="181" s="1"/>
  <c r="Z165" i="181" a="1"/>
  <c r="Z165" i="181" s="1"/>
  <c r="Z97" i="181" a="1"/>
  <c r="Z97" i="181" s="1"/>
  <c r="U1" i="181"/>
  <c r="Z62" i="181" a="1"/>
  <c r="Z62" i="181" s="1"/>
  <c r="Z188" i="181" a="1"/>
  <c r="Z188" i="181" s="1"/>
  <c r="Z60" i="181" a="1"/>
  <c r="Z60" i="181" s="1"/>
  <c r="Z46" i="181" a="1"/>
  <c r="Z46" i="181" s="1"/>
  <c r="Z198" i="181" a="1"/>
  <c r="Z198" i="181" s="1"/>
  <c r="Z163" i="181" a="1"/>
  <c r="Z163" i="181" s="1"/>
  <c r="Z134" i="181" a="1"/>
  <c r="Z134" i="181" s="1"/>
  <c r="Z68" i="181" a="1"/>
  <c r="Z68" i="181" s="1"/>
  <c r="Z64" i="181" a="1"/>
  <c r="Z64" i="181" s="1"/>
  <c r="Z249" i="181" a="1"/>
  <c r="Z249" i="181" s="1"/>
  <c r="Z128" i="181" a="1"/>
  <c r="Z128" i="181" s="1"/>
  <c r="Z124" i="181" a="1"/>
  <c r="Z124" i="181" s="1"/>
  <c r="Z79" i="181" a="1"/>
  <c r="Z79" i="181" s="1"/>
  <c r="Z56" i="181" a="1"/>
  <c r="Z56" i="181" s="1"/>
  <c r="Z51" i="181" a="1"/>
  <c r="Z51" i="181" s="1"/>
  <c r="Z48" i="181" a="1"/>
  <c r="Z48" i="181" s="1"/>
  <c r="Z45" i="181" a="1"/>
  <c r="Z45" i="181" s="1"/>
  <c r="Z28" i="181" a="1"/>
  <c r="Z28" i="181" s="1"/>
  <c r="Z10" i="181" a="1"/>
  <c r="Z10" i="181" s="1"/>
  <c r="Z82" i="181" a="1"/>
  <c r="Z82" i="181" s="1"/>
  <c r="Z58" i="181" a="1"/>
  <c r="Z58" i="181" s="1"/>
  <c r="Z39" i="181" a="1"/>
  <c r="Z39" i="181" s="1"/>
  <c r="Z21" i="181" a="1"/>
  <c r="Z21" i="181" s="1"/>
  <c r="Z8" i="181" a="1"/>
  <c r="Z8" i="181" s="1"/>
  <c r="Z131" i="181" a="1"/>
  <c r="Z131" i="181" s="1"/>
  <c r="Z76" i="181" a="1"/>
  <c r="Z76" i="181" s="1"/>
  <c r="Z86" i="181" a="1"/>
  <c r="Z86" i="181" s="1"/>
  <c r="Z66" i="181" a="1"/>
  <c r="Z66" i="181" s="1"/>
  <c r="Z44" i="181" a="1"/>
  <c r="Z44" i="181" s="1"/>
  <c r="Z25" i="181" a="1"/>
  <c r="Z25" i="181" s="1"/>
  <c r="Z35" i="181" a="1"/>
  <c r="Z35" i="181" s="1"/>
  <c r="Z3" i="181" a="1"/>
  <c r="Z3" i="181" s="1"/>
  <c r="Z57" i="181" a="1"/>
  <c r="Z57" i="181" s="1"/>
  <c r="Z27" i="181" a="1"/>
  <c r="Z27" i="181" s="1"/>
  <c r="Z11" i="181" a="1"/>
  <c r="Z11" i="181" s="1"/>
  <c r="Z61" i="181" a="1"/>
  <c r="Z61" i="181" s="1"/>
  <c r="Z50" i="181" a="1"/>
  <c r="Z50" i="181" s="1"/>
  <c r="Z38" i="181" a="1"/>
  <c r="Z38" i="181" s="1"/>
  <c r="Z13" i="181" a="1"/>
  <c r="Z13" i="181" s="1"/>
  <c r="Z115" i="181" a="1"/>
  <c r="Z115" i="181" s="1"/>
  <c r="Z106" i="181" a="1"/>
  <c r="Z106" i="181" s="1"/>
  <c r="Z74" i="181" a="1"/>
  <c r="Z74" i="181" s="1"/>
  <c r="Z22" i="181" a="1"/>
  <c r="Z22" i="181" s="1"/>
  <c r="Z20" i="181" a="1"/>
  <c r="Z20" i="181" s="1"/>
  <c r="Z9" i="181" a="1"/>
  <c r="Z9" i="181" s="1"/>
  <c r="Z4" i="181" a="1"/>
  <c r="Z4" i="181" s="1"/>
  <c r="Z69" i="181" a="1"/>
  <c r="Z69" i="181" s="1"/>
  <c r="Z24" i="181" a="1"/>
  <c r="Z24" i="181" s="1"/>
  <c r="Z16" i="181" a="1"/>
  <c r="Z16" i="181" s="1"/>
  <c r="Z7" i="181" a="1"/>
  <c r="Z7" i="181" s="1"/>
  <c r="Z114" i="181" a="1"/>
  <c r="Z114" i="181" s="1"/>
  <c r="Z90" i="181" a="1"/>
  <c r="Z90" i="181" s="1"/>
  <c r="Z103" i="181" a="1"/>
  <c r="Z103" i="181" s="1"/>
  <c r="Z89" i="181" a="1"/>
  <c r="Z89" i="181" s="1"/>
  <c r="Z49" i="181" a="1"/>
  <c r="Z49" i="181" s="1"/>
  <c r="Z37" i="181" a="1"/>
  <c r="Z37" i="181" s="1"/>
  <c r="Z2" i="181" a="1"/>
  <c r="Z2" i="181" s="1"/>
  <c r="U2" i="181" s="1"/>
  <c r="Z55" i="181" a="1"/>
  <c r="Z55" i="181" s="1"/>
  <c r="Z5" i="181" a="1"/>
  <c r="Z5" i="181" s="1"/>
  <c r="Z102" i="181" a="1"/>
  <c r="Z102" i="181" s="1"/>
  <c r="Z34" i="181" a="1"/>
  <c r="Z34" i="181" s="1"/>
  <c r="Z14" i="181" a="1"/>
  <c r="Z14" i="181" s="1"/>
  <c r="Z12" i="181" a="1"/>
  <c r="Z12" i="181" s="1"/>
  <c r="Z31" i="181" a="1"/>
  <c r="Z31" i="181" s="1"/>
  <c r="Z41" i="181" a="1"/>
  <c r="Z41" i="181" s="1"/>
  <c r="Z30" i="181" a="1"/>
  <c r="Z30" i="181" s="1"/>
  <c r="Z15" i="181" a="1"/>
  <c r="Z15" i="181" s="1"/>
  <c r="Z17" i="181" a="1"/>
  <c r="Z17" i="181" s="1"/>
  <c r="X3" i="181"/>
  <c r="X4" i="181" s="1"/>
  <c r="X5" i="181" s="1"/>
  <c r="X6" i="181" s="1"/>
  <c r="X7" i="181" s="1"/>
  <c r="X8" i="181" s="1"/>
  <c r="X9" i="181" s="1"/>
  <c r="X10" i="181" s="1"/>
  <c r="X11" i="181" s="1"/>
  <c r="X12" i="181" s="1"/>
  <c r="X13" i="181" s="1"/>
  <c r="X14" i="181" s="1"/>
  <c r="X15" i="181" s="1"/>
  <c r="X16" i="181" s="1"/>
  <c r="X17" i="181" s="1"/>
  <c r="X18" i="181" s="1"/>
  <c r="X19" i="181" s="1"/>
  <c r="X20" i="181" s="1"/>
  <c r="X21" i="181" s="1"/>
  <c r="X22" i="181" s="1"/>
  <c r="X23" i="181" s="1"/>
  <c r="X24" i="181" s="1"/>
  <c r="X25" i="181" s="1"/>
  <c r="X26" i="181" s="1"/>
  <c r="X27" i="181" s="1"/>
  <c r="X28" i="181" s="1"/>
  <c r="X29" i="181" s="1"/>
  <c r="X30" i="181" s="1"/>
  <c r="X31" i="181" s="1"/>
  <c r="X32" i="181" s="1"/>
  <c r="X33" i="181" s="1"/>
  <c r="X34" i="181" s="1"/>
  <c r="X35" i="181" s="1"/>
  <c r="X36" i="181" s="1"/>
  <c r="X37" i="181" s="1"/>
  <c r="X38" i="181" s="1"/>
  <c r="X39" i="181" s="1"/>
  <c r="X40" i="181" s="1"/>
  <c r="X41" i="181" s="1"/>
  <c r="X42" i="181" s="1"/>
  <c r="X43" i="181" s="1"/>
  <c r="X44" i="181" s="1"/>
  <c r="X45" i="181" s="1"/>
  <c r="X46" i="181" s="1"/>
  <c r="X47" i="181" s="1"/>
  <c r="X48" i="181" s="1"/>
  <c r="X49" i="181" s="1"/>
  <c r="X50" i="181" s="1"/>
  <c r="X51" i="181" s="1"/>
  <c r="X52" i="181" s="1"/>
  <c r="X53" i="181" s="1"/>
  <c r="X54" i="181" s="1"/>
  <c r="X55" i="181" s="1"/>
  <c r="X56" i="181" s="1"/>
  <c r="X57" i="181" s="1"/>
  <c r="X58" i="181" s="1"/>
  <c r="X59" i="181" s="1"/>
  <c r="X60" i="181" s="1"/>
  <c r="X61" i="181" s="1"/>
  <c r="X62" i="181" s="1"/>
  <c r="X63" i="181" s="1"/>
  <c r="X64" i="181" s="1"/>
  <c r="X65" i="181" s="1"/>
  <c r="X66" i="181" s="1"/>
  <c r="X67" i="181" s="1"/>
  <c r="X68" i="181" s="1"/>
  <c r="X69" i="181" s="1"/>
  <c r="X70" i="181" s="1"/>
  <c r="X71" i="181" s="1"/>
  <c r="X72" i="181" s="1"/>
  <c r="X73" i="181" s="1"/>
  <c r="X74" i="181" s="1"/>
  <c r="X75" i="181" s="1"/>
  <c r="X76" i="181" s="1"/>
  <c r="X77" i="181" s="1"/>
  <c r="X78" i="181" s="1"/>
  <c r="X79" i="181" s="1"/>
  <c r="X80" i="181" s="1"/>
  <c r="X81" i="181" s="1"/>
  <c r="X82" i="181" s="1"/>
  <c r="X83" i="181" s="1"/>
  <c r="X84" i="181" s="1"/>
  <c r="X85" i="181" s="1"/>
  <c r="X86" i="181" s="1"/>
  <c r="X87" i="181" s="1"/>
  <c r="X88" i="181" s="1"/>
  <c r="X89" i="181" s="1"/>
  <c r="X90" i="181" s="1"/>
  <c r="X91" i="181" s="1"/>
  <c r="X92" i="181" s="1"/>
  <c r="X93" i="181" s="1"/>
  <c r="X94" i="181" s="1"/>
  <c r="X95" i="181" s="1"/>
  <c r="X96" i="181" s="1"/>
  <c r="X97" i="181" s="1"/>
  <c r="X98" i="181" s="1"/>
  <c r="X99" i="181" s="1"/>
  <c r="X100" i="181" s="1"/>
  <c r="X101" i="181" s="1"/>
  <c r="X102" i="181" s="1"/>
  <c r="X103" i="181" s="1"/>
  <c r="X104" i="181" s="1"/>
  <c r="X105" i="181" s="1"/>
  <c r="X106" i="181" s="1"/>
  <c r="X107" i="181" s="1"/>
  <c r="X108" i="181" s="1"/>
  <c r="X109" i="181" s="1"/>
  <c r="X110" i="181" s="1"/>
  <c r="X111" i="181" s="1"/>
  <c r="X112" i="181" s="1"/>
  <c r="X113" i="181" s="1"/>
  <c r="X114" i="181" s="1"/>
  <c r="X115" i="181" s="1"/>
  <c r="X116" i="181" s="1"/>
  <c r="X117" i="181" s="1"/>
  <c r="X118" i="181" s="1"/>
  <c r="X119" i="181" s="1"/>
  <c r="X120" i="181" s="1"/>
  <c r="X121" i="181" s="1"/>
  <c r="X122" i="181" s="1"/>
  <c r="X123" i="181" s="1"/>
  <c r="X124" i="181" s="1"/>
  <c r="X125" i="181" s="1"/>
  <c r="X126" i="181" s="1"/>
  <c r="X127" i="181" s="1"/>
  <c r="X128" i="181" s="1"/>
  <c r="X129" i="181" s="1"/>
  <c r="X130" i="181" s="1"/>
  <c r="X131" i="181" s="1"/>
  <c r="X132" i="181" s="1"/>
  <c r="X133" i="181" s="1"/>
  <c r="X134" i="181" s="1"/>
  <c r="X135" i="181" s="1"/>
  <c r="X136" i="181" s="1"/>
  <c r="X137" i="181" s="1"/>
  <c r="X138" i="181" s="1"/>
  <c r="X139" i="181" s="1"/>
  <c r="X140" i="181" s="1"/>
  <c r="X141" i="181" s="1"/>
  <c r="X142" i="181" s="1"/>
  <c r="X143" i="181" s="1"/>
  <c r="X144" i="181" s="1"/>
  <c r="X145" i="181" s="1"/>
  <c r="X146" i="181" s="1"/>
  <c r="X147" i="181" s="1"/>
  <c r="X148" i="181" s="1"/>
  <c r="X149" i="181" s="1"/>
  <c r="X150" i="181" s="1"/>
  <c r="X151" i="181" s="1"/>
  <c r="X152" i="181" s="1"/>
  <c r="X153" i="181" s="1"/>
  <c r="X154" i="181" s="1"/>
  <c r="X155" i="181" s="1"/>
  <c r="X156" i="181" s="1"/>
  <c r="X157" i="181" s="1"/>
  <c r="X158" i="181" s="1"/>
  <c r="X159" i="181" s="1"/>
  <c r="X160" i="181" s="1"/>
  <c r="X161" i="181" s="1"/>
  <c r="X162" i="181" s="1"/>
  <c r="X163" i="181" s="1"/>
  <c r="X164" i="181" s="1"/>
  <c r="X165" i="181" s="1"/>
  <c r="X166" i="181" s="1"/>
  <c r="X167" i="181" s="1"/>
  <c r="X168" i="181" s="1"/>
  <c r="X169" i="181" s="1"/>
  <c r="X170" i="181" s="1"/>
  <c r="X171" i="181" s="1"/>
  <c r="X172" i="181" s="1"/>
  <c r="X173" i="181" s="1"/>
  <c r="X174" i="181" s="1"/>
  <c r="X175" i="181" s="1"/>
  <c r="X176" i="181" s="1"/>
  <c r="X177" i="181" s="1"/>
  <c r="X178" i="181" s="1"/>
  <c r="X179" i="181" s="1"/>
  <c r="X180" i="181" s="1"/>
  <c r="X181" i="181" s="1"/>
  <c r="X182" i="181" s="1"/>
  <c r="X183" i="181" s="1"/>
  <c r="X184" i="181" s="1"/>
  <c r="X185" i="181" s="1"/>
  <c r="X186" i="181" s="1"/>
  <c r="X187" i="181" s="1"/>
  <c r="X188" i="181" s="1"/>
  <c r="X189" i="181" s="1"/>
  <c r="X190" i="181" s="1"/>
  <c r="X191" i="181" s="1"/>
  <c r="X192" i="181" s="1"/>
  <c r="X193" i="181" s="1"/>
  <c r="X194" i="181" s="1"/>
  <c r="X195" i="181" s="1"/>
  <c r="X196" i="181" s="1"/>
  <c r="X197" i="181" s="1"/>
  <c r="X198" i="181" s="1"/>
  <c r="X199" i="181" s="1"/>
  <c r="X200" i="181" s="1"/>
  <c r="X201" i="181" s="1"/>
  <c r="X202" i="181" s="1"/>
  <c r="X203" i="181" s="1"/>
  <c r="X204" i="181" s="1"/>
  <c r="X205" i="181" s="1"/>
  <c r="X206" i="181" s="1"/>
  <c r="X207" i="181" s="1"/>
  <c r="X208" i="181" s="1"/>
  <c r="X209" i="181" s="1"/>
  <c r="X210" i="181" s="1"/>
  <c r="X211" i="181" s="1"/>
  <c r="X212" i="181" s="1"/>
  <c r="X213" i="181" s="1"/>
  <c r="X214" i="181" s="1"/>
  <c r="X215" i="181" s="1"/>
  <c r="X216" i="181" s="1"/>
  <c r="X217" i="181" s="1"/>
  <c r="X218" i="181" s="1"/>
  <c r="X219" i="181" s="1"/>
  <c r="X220" i="181" s="1"/>
  <c r="X221" i="181" s="1"/>
  <c r="X222" i="181" s="1"/>
  <c r="X223" i="181" s="1"/>
  <c r="X224" i="181" s="1"/>
  <c r="X225" i="181" s="1"/>
  <c r="X226" i="181" s="1"/>
  <c r="X227" i="181" s="1"/>
  <c r="X228" i="181" s="1"/>
  <c r="X229" i="181" s="1"/>
  <c r="X230" i="181" s="1"/>
  <c r="X231" i="181" s="1"/>
  <c r="X232" i="181" s="1"/>
  <c r="X233" i="181" s="1"/>
  <c r="X234" i="181" s="1"/>
  <c r="X235" i="181" s="1"/>
  <c r="X236" i="181" s="1"/>
  <c r="X237" i="181" s="1"/>
  <c r="X238" i="181" s="1"/>
  <c r="X239" i="181" s="1"/>
  <c r="X240" i="181" s="1"/>
  <c r="X241" i="181" s="1"/>
  <c r="X242" i="181" s="1"/>
  <c r="X243" i="181" s="1"/>
  <c r="X244" i="181" s="1"/>
  <c r="X245" i="181" s="1"/>
  <c r="X246" i="181" s="1"/>
  <c r="X247" i="181" s="1"/>
  <c r="X248" i="181" s="1"/>
  <c r="X249" i="181" s="1"/>
  <c r="X250" i="181" s="1"/>
  <c r="X251" i="181" s="1"/>
  <c r="X252" i="181" s="1"/>
  <c r="X253" i="181" s="1"/>
  <c r="X254" i="181" s="1"/>
  <c r="X255" i="181" s="1"/>
  <c r="X256" i="181" s="1"/>
  <c r="X257" i="181" s="1"/>
  <c r="X258" i="181" s="1"/>
  <c r="X259" i="181" s="1"/>
  <c r="X260" i="181" s="1"/>
  <c r="X261" i="181" s="1"/>
  <c r="X262" i="181" s="1"/>
  <c r="X263" i="181" s="1"/>
  <c r="X264" i="181" s="1"/>
  <c r="X265" i="181" s="1"/>
  <c r="X266" i="181" s="1"/>
  <c r="X267" i="181" s="1"/>
  <c r="X268" i="181" s="1"/>
  <c r="X269" i="181" s="1"/>
  <c r="X270" i="181" s="1"/>
  <c r="X271" i="181" s="1"/>
  <c r="X272" i="181" s="1"/>
  <c r="X273" i="181" s="1"/>
  <c r="X274" i="181" s="1"/>
  <c r="X275" i="181" s="1"/>
  <c r="X276" i="181" s="1"/>
  <c r="X277" i="181" s="1"/>
  <c r="X278" i="181" s="1"/>
  <c r="X279" i="181" s="1"/>
  <c r="X280" i="181" s="1"/>
  <c r="X281" i="181" s="1"/>
  <c r="X282" i="181" s="1"/>
  <c r="X283" i="181" s="1"/>
  <c r="X284" i="181" s="1"/>
  <c r="X285" i="181" s="1"/>
  <c r="X286" i="181" s="1"/>
  <c r="X287" i="181" s="1"/>
  <c r="X288" i="181" s="1"/>
  <c r="X289" i="181" s="1"/>
  <c r="X290" i="181" s="1"/>
  <c r="X291" i="181" s="1"/>
  <c r="X292" i="181" s="1"/>
  <c r="X293" i="181" s="1"/>
  <c r="X294" i="181" s="1"/>
  <c r="X295" i="181" s="1"/>
  <c r="X296" i="181" s="1"/>
  <c r="X297" i="181" s="1"/>
  <c r="X298" i="181" s="1"/>
  <c r="X299" i="181" s="1"/>
  <c r="X300" i="181" s="1"/>
  <c r="X301" i="181" s="1"/>
  <c r="X302" i="181" s="1"/>
  <c r="X303" i="181" s="1"/>
  <c r="X304" i="181" s="1"/>
  <c r="X305" i="181" s="1"/>
  <c r="X306" i="181" s="1"/>
  <c r="X307" i="181" s="1"/>
  <c r="X308" i="181" s="1"/>
  <c r="X309" i="181" s="1"/>
  <c r="X310" i="181" s="1"/>
  <c r="X311" i="181" s="1"/>
  <c r="X312" i="181" s="1"/>
  <c r="X313" i="181" s="1"/>
  <c r="X314" i="181" s="1"/>
  <c r="X315" i="181" s="1"/>
  <c r="X316" i="181" s="1"/>
  <c r="X317" i="181" s="1"/>
  <c r="X318" i="181" s="1"/>
  <c r="X319" i="181" s="1"/>
  <c r="X320" i="181" s="1"/>
  <c r="X321" i="181" s="1"/>
  <c r="X322" i="181" s="1"/>
  <c r="X323" i="181" s="1"/>
  <c r="X324" i="181" s="1"/>
  <c r="X325" i="181" s="1"/>
  <c r="X326" i="181" s="1"/>
  <c r="X327" i="181" s="1"/>
  <c r="X328" i="181" s="1"/>
  <c r="X329" i="181" s="1"/>
  <c r="X330" i="181" s="1"/>
  <c r="X331" i="181" s="1"/>
  <c r="X332" i="181" s="1"/>
  <c r="X333" i="181" s="1"/>
  <c r="AC333" i="180" a="1"/>
  <c r="AC333" i="180" s="1"/>
  <c r="AC327" i="180" a="1"/>
  <c r="AC327" i="180" s="1"/>
  <c r="AC324" i="180" a="1"/>
  <c r="AC324" i="180" s="1"/>
  <c r="AC302" i="180" a="1"/>
  <c r="AC302" i="180" s="1"/>
  <c r="AC299" i="180" a="1"/>
  <c r="AC299" i="180" s="1"/>
  <c r="AC277" i="180" a="1"/>
  <c r="AC277" i="180" s="1"/>
  <c r="AC274" i="180" a="1"/>
  <c r="AC274" i="180" s="1"/>
  <c r="AC241" i="180" a="1"/>
  <c r="AC241" i="180" s="1"/>
  <c r="AC234" i="180" a="1"/>
  <c r="AC234" i="180" s="1"/>
  <c r="AC321" i="180" a="1"/>
  <c r="AC321" i="180" s="1"/>
  <c r="AC296" i="180" a="1"/>
  <c r="AC296" i="180" s="1"/>
  <c r="AC271" i="180" a="1"/>
  <c r="AC271" i="180" s="1"/>
  <c r="AC318" i="180" a="1"/>
  <c r="AC318" i="180" s="1"/>
  <c r="AC331" i="180" a="1"/>
  <c r="AC331" i="180" s="1"/>
  <c r="AC306" i="180" a="1"/>
  <c r="AC306" i="180" s="1"/>
  <c r="AC281" i="180" a="1"/>
  <c r="AC281" i="180" s="1"/>
  <c r="AC256" i="180" a="1"/>
  <c r="AC256" i="180" s="1"/>
  <c r="AC322" i="180" a="1"/>
  <c r="AC322" i="180" s="1"/>
  <c r="AC319" i="180" a="1"/>
  <c r="AC319" i="180" s="1"/>
  <c r="AC297" i="180" a="1"/>
  <c r="AC297" i="180" s="1"/>
  <c r="AC294" i="180" a="1"/>
  <c r="AC294" i="180" s="1"/>
  <c r="AC307" i="180" a="1"/>
  <c r="AC307" i="180" s="1"/>
  <c r="AC280" i="180" a="1"/>
  <c r="AC280" i="180" s="1"/>
  <c r="AC273" i="180" a="1"/>
  <c r="AC273" i="180" s="1"/>
  <c r="AC266" i="180" a="1"/>
  <c r="AC266" i="180" s="1"/>
  <c r="AC249" i="180" a="1"/>
  <c r="AC249" i="180" s="1"/>
  <c r="AC246" i="180" a="1"/>
  <c r="AC246" i="180" s="1"/>
  <c r="AC229" i="180" a="1"/>
  <c r="AC229" i="180" s="1"/>
  <c r="AC215" i="180" a="1"/>
  <c r="AC215" i="180" s="1"/>
  <c r="AC211" i="180" a="1"/>
  <c r="AC211" i="180" s="1"/>
  <c r="AC206" i="180" a="1"/>
  <c r="AC206" i="180" s="1"/>
  <c r="AC201" i="180" a="1"/>
  <c r="AC201" i="180" s="1"/>
  <c r="AC196" i="180" a="1"/>
  <c r="AC196" i="180" s="1"/>
  <c r="AC191" i="180" a="1"/>
  <c r="AC191" i="180" s="1"/>
  <c r="AC186" i="180" a="1"/>
  <c r="AC186" i="180" s="1"/>
  <c r="AC285" i="180" a="1"/>
  <c r="AC285" i="180" s="1"/>
  <c r="AC278" i="180" a="1"/>
  <c r="AC278" i="180" s="1"/>
  <c r="AC259" i="180" a="1"/>
  <c r="AC259" i="180" s="1"/>
  <c r="AC316" i="180" a="1"/>
  <c r="AC316" i="180" s="1"/>
  <c r="AC301" i="180" a="1"/>
  <c r="AC301" i="180" s="1"/>
  <c r="AC290" i="180" a="1"/>
  <c r="AC290" i="180" s="1"/>
  <c r="AC283" i="180" a="1"/>
  <c r="AC283" i="180" s="1"/>
  <c r="AC276" i="180" a="1"/>
  <c r="AC276" i="180" s="1"/>
  <c r="AC269" i="180" a="1"/>
  <c r="AC269" i="180" s="1"/>
  <c r="AC257" i="180" a="1"/>
  <c r="AC257" i="180" s="1"/>
  <c r="AC308" i="180" a="1"/>
  <c r="AC308" i="180" s="1"/>
  <c r="AC286" i="180" a="1"/>
  <c r="AC286" i="180" s="1"/>
  <c r="AC279" i="180" a="1"/>
  <c r="AC279" i="180" s="1"/>
  <c r="AC267" i="180" a="1"/>
  <c r="AC267" i="180" s="1"/>
  <c r="AC182" i="180" a="1"/>
  <c r="AC182" i="180" s="1"/>
  <c r="AC177" i="180" a="1"/>
  <c r="AC177" i="180" s="1"/>
  <c r="AC172" i="180" a="1"/>
  <c r="AC172" i="180" s="1"/>
  <c r="AC167" i="180" a="1"/>
  <c r="AC167" i="180" s="1"/>
  <c r="AC162" i="180" a="1"/>
  <c r="AC162" i="180" s="1"/>
  <c r="AC157" i="180" a="1"/>
  <c r="AC157" i="180" s="1"/>
  <c r="AC152" i="180" a="1"/>
  <c r="AC152" i="180" s="1"/>
  <c r="AC147" i="180" a="1"/>
  <c r="AC147" i="180" s="1"/>
  <c r="AC142" i="180" a="1"/>
  <c r="AC142" i="180" s="1"/>
  <c r="AC137" i="180" a="1"/>
  <c r="AC137" i="180" s="1"/>
  <c r="AC264" i="180" a="1"/>
  <c r="AC264" i="180" s="1"/>
  <c r="AC228" i="180" a="1"/>
  <c r="AC228" i="180" s="1"/>
  <c r="AC223" i="180" a="1"/>
  <c r="AC223" i="180" s="1"/>
  <c r="AC200" i="180" a="1"/>
  <c r="AC200" i="180" s="1"/>
  <c r="AC197" i="180" a="1"/>
  <c r="AC197" i="180" s="1"/>
  <c r="AC190" i="180" a="1"/>
  <c r="AC190" i="180" s="1"/>
  <c r="AC248" i="180" a="1"/>
  <c r="AC248" i="180" s="1"/>
  <c r="AC332" i="180" a="1"/>
  <c r="AC332" i="180" s="1"/>
  <c r="AC311" i="180" a="1"/>
  <c r="AC311" i="180" s="1"/>
  <c r="AC235" i="180" a="1"/>
  <c r="AC235" i="180" s="1"/>
  <c r="AC218" i="180" a="1"/>
  <c r="AC218" i="180" s="1"/>
  <c r="AC213" i="180" a="1"/>
  <c r="AC213" i="180" s="1"/>
  <c r="AC194" i="180" a="1"/>
  <c r="AC194" i="180" s="1"/>
  <c r="AC187" i="180" a="1"/>
  <c r="AC187" i="180" s="1"/>
  <c r="AC310" i="180" a="1"/>
  <c r="AC310" i="180" s="1"/>
  <c r="AC287" i="180" a="1"/>
  <c r="AC287" i="180" s="1"/>
  <c r="AC224" i="180" a="1"/>
  <c r="AC224" i="180" s="1"/>
  <c r="AC323" i="180" a="1"/>
  <c r="AC323" i="180" s="1"/>
  <c r="AC263" i="180" a="1"/>
  <c r="AC263" i="180" s="1"/>
  <c r="AC261" i="180" a="1"/>
  <c r="AC261" i="180" s="1"/>
  <c r="AC251" i="180" a="1"/>
  <c r="AC251" i="180" s="1"/>
  <c r="AC240" i="180" a="1"/>
  <c r="AC240" i="180" s="1"/>
  <c r="AC238" i="180" a="1"/>
  <c r="AC238" i="180" s="1"/>
  <c r="AC328" i="180" a="1"/>
  <c r="AC328" i="180" s="1"/>
  <c r="AC313" i="180" a="1"/>
  <c r="AC313" i="180" s="1"/>
  <c r="AC214" i="180" a="1"/>
  <c r="AC214" i="180" s="1"/>
  <c r="AC155" i="180" a="1"/>
  <c r="AC155" i="180" s="1"/>
  <c r="AC317" i="180" a="1"/>
  <c r="AC317" i="180" s="1"/>
  <c r="AC232" i="180" a="1"/>
  <c r="AC232" i="180" s="1"/>
  <c r="AC212" i="180" a="1"/>
  <c r="AC212" i="180" s="1"/>
  <c r="AC210" i="180" a="1"/>
  <c r="AC210" i="180" s="1"/>
  <c r="AC185" i="180" a="1"/>
  <c r="AC185" i="180" s="1"/>
  <c r="AC174" i="180" a="1"/>
  <c r="AC174" i="180" s="1"/>
  <c r="AC149" i="180" a="1"/>
  <c r="AC149" i="180" s="1"/>
  <c r="AC250" i="180" a="1"/>
  <c r="AC250" i="180" s="1"/>
  <c r="AC237" i="180" a="1"/>
  <c r="AC237" i="180" s="1"/>
  <c r="AC222" i="180" a="1"/>
  <c r="AC222" i="180" s="1"/>
  <c r="AC220" i="180" a="1"/>
  <c r="AC220" i="180" s="1"/>
  <c r="AC199" i="180" a="1"/>
  <c r="AC199" i="180" s="1"/>
  <c r="AC292" i="180" a="1"/>
  <c r="AC292" i="180" s="1"/>
  <c r="AC195" i="180" a="1"/>
  <c r="AC195" i="180" s="1"/>
  <c r="AC188" i="180" a="1"/>
  <c r="AC188" i="180" s="1"/>
  <c r="AC159" i="180" a="1"/>
  <c r="AC159" i="180" s="1"/>
  <c r="AC312" i="180" a="1"/>
  <c r="AC312" i="180" s="1"/>
  <c r="AC305" i="180" a="1"/>
  <c r="AC305" i="180" s="1"/>
  <c r="AC258" i="180" a="1"/>
  <c r="AC258" i="180" s="1"/>
  <c r="AC239" i="180" a="1"/>
  <c r="AC239" i="180" s="1"/>
  <c r="AC226" i="180" a="1"/>
  <c r="AC226" i="180" s="1"/>
  <c r="AC315" i="180" a="1"/>
  <c r="AC315" i="180" s="1"/>
  <c r="AC298" i="180" a="1"/>
  <c r="AC298" i="180" s="1"/>
  <c r="AC282" i="180" a="1"/>
  <c r="AC282" i="180" s="1"/>
  <c r="AC236" i="180" a="1"/>
  <c r="AC236" i="180" s="1"/>
  <c r="AC202" i="180" a="1"/>
  <c r="AC202" i="180" s="1"/>
  <c r="AC291" i="180" a="1"/>
  <c r="AC291" i="180" s="1"/>
  <c r="AC288" i="180" a="1"/>
  <c r="AC288" i="180" s="1"/>
  <c r="AC219" i="180" a="1"/>
  <c r="AC219" i="180" s="1"/>
  <c r="AC217" i="180" a="1"/>
  <c r="AC217" i="180" s="1"/>
  <c r="AC295" i="180" a="1"/>
  <c r="AC295" i="180" s="1"/>
  <c r="AC244" i="180" a="1"/>
  <c r="AC244" i="180" s="1"/>
  <c r="AC225" i="180" a="1"/>
  <c r="AC225" i="180" s="1"/>
  <c r="AC209" i="180" a="1"/>
  <c r="AC209" i="180" s="1"/>
  <c r="AC300" i="180" a="1"/>
  <c r="AC300" i="180" s="1"/>
  <c r="AC193" i="180" a="1"/>
  <c r="AC193" i="180" s="1"/>
  <c r="AC170" i="180" a="1"/>
  <c r="AC170" i="180" s="1"/>
  <c r="AC168" i="180" a="1"/>
  <c r="AC168" i="180" s="1"/>
  <c r="AC154" i="180" a="1"/>
  <c r="AC154" i="180" s="1"/>
  <c r="AC135" i="180" a="1"/>
  <c r="AC135" i="180" s="1"/>
  <c r="AC121" i="180" a="1"/>
  <c r="AC121" i="180" s="1"/>
  <c r="AC114" i="180" a="1"/>
  <c r="AC114" i="180" s="1"/>
  <c r="AC329" i="180" a="1"/>
  <c r="AC329" i="180" s="1"/>
  <c r="AC260" i="180" a="1"/>
  <c r="AC260" i="180" s="1"/>
  <c r="AC138" i="180" a="1"/>
  <c r="AC138" i="180" s="1"/>
  <c r="AC129" i="180" a="1"/>
  <c r="AC129" i="180" s="1"/>
  <c r="AC111" i="180" a="1"/>
  <c r="AC111" i="180" s="1"/>
  <c r="AC247" i="180" a="1"/>
  <c r="AC247" i="180" s="1"/>
  <c r="AC231" i="180" a="1"/>
  <c r="AC231" i="180" s="1"/>
  <c r="AC227" i="180" a="1"/>
  <c r="AC227" i="180" s="1"/>
  <c r="AC208" i="180" a="1"/>
  <c r="AC208" i="180" s="1"/>
  <c r="AC175" i="180" a="1"/>
  <c r="AC175" i="180" s="1"/>
  <c r="AC164" i="180" a="1"/>
  <c r="AC164" i="180" s="1"/>
  <c r="AC145" i="180" a="1"/>
  <c r="AC145" i="180" s="1"/>
  <c r="AC309" i="180" a="1"/>
  <c r="AC309" i="180" s="1"/>
  <c r="AC255" i="180" a="1"/>
  <c r="AC255" i="180" s="1"/>
  <c r="AC243" i="180" a="1"/>
  <c r="AC243" i="180" s="1"/>
  <c r="AC320" i="180" a="1"/>
  <c r="AC320" i="180" s="1"/>
  <c r="AC268" i="180" a="1"/>
  <c r="AC268" i="180" s="1"/>
  <c r="AC148" i="180" a="1"/>
  <c r="AC148" i="180" s="1"/>
  <c r="AC146" i="180" a="1"/>
  <c r="AC146" i="180" s="1"/>
  <c r="AC91" i="180" a="1"/>
  <c r="AC91" i="180" s="1"/>
  <c r="AC88" i="180" a="1"/>
  <c r="AC88" i="180" s="1"/>
  <c r="AC72" i="180" a="1"/>
  <c r="AC72" i="180" s="1"/>
  <c r="AC69" i="180" a="1"/>
  <c r="AC69" i="180" s="1"/>
  <c r="AC42" i="180" a="1"/>
  <c r="AC42" i="180" s="1"/>
  <c r="AC38" i="180" a="1"/>
  <c r="AC38" i="180" s="1"/>
  <c r="AC275" i="180" a="1"/>
  <c r="AC275" i="180" s="1"/>
  <c r="AC262" i="180" a="1"/>
  <c r="AC262" i="180" s="1"/>
  <c r="AC150" i="180" a="1"/>
  <c r="AC150" i="180" s="1"/>
  <c r="AC133" i="180" a="1"/>
  <c r="AC133" i="180" s="1"/>
  <c r="AC128" i="180" a="1"/>
  <c r="AC128" i="180" s="1"/>
  <c r="AC104" i="180" a="1"/>
  <c r="AC104" i="180" s="1"/>
  <c r="AC59" i="180" a="1"/>
  <c r="AC59" i="180" s="1"/>
  <c r="AC330" i="180" a="1"/>
  <c r="AC330" i="180" s="1"/>
  <c r="AC233" i="180" a="1"/>
  <c r="AC233" i="180" s="1"/>
  <c r="AC163" i="180" a="1"/>
  <c r="AC163" i="180" s="1"/>
  <c r="AC161" i="180" a="1"/>
  <c r="AC161" i="180" s="1"/>
  <c r="AC85" i="180" a="1"/>
  <c r="AC85" i="180" s="1"/>
  <c r="AC66" i="180" a="1"/>
  <c r="AC66" i="180" s="1"/>
  <c r="AC55" i="180" a="1"/>
  <c r="AC55" i="180" s="1"/>
  <c r="AC34" i="180" a="1"/>
  <c r="AC34" i="180" s="1"/>
  <c r="AC29" i="180" a="1"/>
  <c r="AC29" i="180" s="1"/>
  <c r="AC24" i="180" a="1"/>
  <c r="AC24" i="180" s="1"/>
  <c r="AC19" i="180" a="1"/>
  <c r="AC19" i="180" s="1"/>
  <c r="AC14" i="180" a="1"/>
  <c r="AC14" i="180" s="1"/>
  <c r="AC9" i="180" a="1"/>
  <c r="AC9" i="180" s="1"/>
  <c r="AC4" i="180" a="1"/>
  <c r="AC4" i="180" s="1"/>
  <c r="AC141" i="180" a="1"/>
  <c r="AC141" i="180" s="1"/>
  <c r="AC89" i="180" a="1"/>
  <c r="AC89" i="180" s="1"/>
  <c r="AC326" i="180" a="1"/>
  <c r="AC326" i="180" s="1"/>
  <c r="AC293" i="180" a="1"/>
  <c r="AC293" i="180" s="1"/>
  <c r="AC272" i="180" a="1"/>
  <c r="AC272" i="180" s="1"/>
  <c r="AC131" i="180" a="1"/>
  <c r="AC131" i="180" s="1"/>
  <c r="AC124" i="180" a="1"/>
  <c r="AC124" i="180" s="1"/>
  <c r="AC92" i="180" a="1"/>
  <c r="AC92" i="180" s="1"/>
  <c r="AC304" i="180" a="1"/>
  <c r="AC304" i="180" s="1"/>
  <c r="AC270" i="180" a="1"/>
  <c r="AC270" i="180" s="1"/>
  <c r="AC242" i="180" a="1"/>
  <c r="AC242" i="180" s="1"/>
  <c r="AC166" i="180" a="1"/>
  <c r="AC166" i="180" s="1"/>
  <c r="AC134" i="180" a="1"/>
  <c r="AC134" i="180" s="1"/>
  <c r="AC17" i="180" a="1"/>
  <c r="AC17" i="180" s="1"/>
  <c r="AC102" i="180" a="1"/>
  <c r="AC102" i="180" s="1"/>
  <c r="AC98" i="180" a="1"/>
  <c r="AC98" i="180" s="1"/>
  <c r="AC314" i="180" a="1"/>
  <c r="AC314" i="180" s="1"/>
  <c r="AC81" i="180" a="1"/>
  <c r="AC81" i="180" s="1"/>
  <c r="AC61" i="180" a="1"/>
  <c r="AC61" i="180" s="1"/>
  <c r="AC11" i="180" a="1"/>
  <c r="AC11" i="180" s="1"/>
  <c r="AC73" i="180" a="1"/>
  <c r="AC73" i="180" s="1"/>
  <c r="AC178" i="180" a="1"/>
  <c r="AC178" i="180" s="1"/>
  <c r="AC127" i="180" a="1"/>
  <c r="AC127" i="180" s="1"/>
  <c r="AC120" i="180" a="1"/>
  <c r="AC120" i="180" s="1"/>
  <c r="AC113" i="180" a="1"/>
  <c r="AC113" i="180" s="1"/>
  <c r="AC77" i="180" a="1"/>
  <c r="AC77" i="180" s="1"/>
  <c r="AC53" i="180" a="1"/>
  <c r="AC53" i="180" s="1"/>
  <c r="AC50" i="180" a="1"/>
  <c r="AC50" i="180" s="1"/>
  <c r="AC39" i="180" a="1"/>
  <c r="AC39" i="180" s="1"/>
  <c r="AC36" i="180" a="1"/>
  <c r="AC36" i="180" s="1"/>
  <c r="AC30" i="180" a="1"/>
  <c r="AC30" i="180" s="1"/>
  <c r="AC5" i="180" a="1"/>
  <c r="AC5" i="180" s="1"/>
  <c r="AC181" i="180" a="1"/>
  <c r="AC181" i="180" s="1"/>
  <c r="AC75" i="180" a="1"/>
  <c r="AC75" i="180" s="1"/>
  <c r="AC207" i="180" a="1"/>
  <c r="AC207" i="180" s="1"/>
  <c r="AC189" i="180" a="1"/>
  <c r="AC189" i="180" s="1"/>
  <c r="AC122" i="180" a="1"/>
  <c r="AC122" i="180" s="1"/>
  <c r="AC115" i="180" a="1"/>
  <c r="AC115" i="180" s="1"/>
  <c r="AC108" i="180" a="1"/>
  <c r="AC108" i="180" s="1"/>
  <c r="AC64" i="180" a="1"/>
  <c r="AC64" i="180" s="1"/>
  <c r="AC56" i="180" a="1"/>
  <c r="AC56" i="180" s="1"/>
  <c r="AC33" i="180" a="1"/>
  <c r="AC33" i="180" s="1"/>
  <c r="AC8" i="180" a="1"/>
  <c r="AC8" i="180" s="1"/>
  <c r="X1" i="180"/>
  <c r="AC151" i="180" a="1"/>
  <c r="AC151" i="180" s="1"/>
  <c r="AC106" i="180" a="1"/>
  <c r="AC106" i="180" s="1"/>
  <c r="AC289" i="180" a="1"/>
  <c r="AC289" i="180" s="1"/>
  <c r="AC325" i="180" a="1"/>
  <c r="AC325" i="180" s="1"/>
  <c r="AC192" i="180" a="1"/>
  <c r="AC192" i="180" s="1"/>
  <c r="AC184" i="180" a="1"/>
  <c r="AC184" i="180" s="1"/>
  <c r="AC156" i="180" a="1"/>
  <c r="AC156" i="180" s="1"/>
  <c r="AC153" i="180" a="1"/>
  <c r="AC153" i="180" s="1"/>
  <c r="AC136" i="180" a="1"/>
  <c r="AC136" i="180" s="1"/>
  <c r="AC94" i="180" a="1"/>
  <c r="AC94" i="180" s="1"/>
  <c r="AC90" i="180" a="1"/>
  <c r="AC90" i="180" s="1"/>
  <c r="AC86" i="180" a="1"/>
  <c r="AC86" i="180" s="1"/>
  <c r="AC71" i="180" a="1"/>
  <c r="AC71" i="180" s="1"/>
  <c r="AC265" i="180" a="1"/>
  <c r="AC265" i="180" s="1"/>
  <c r="AC117" i="180" a="1"/>
  <c r="AC117" i="180" s="1"/>
  <c r="AC110" i="180" a="1"/>
  <c r="AC110" i="180" s="1"/>
  <c r="AC204" i="180" a="1"/>
  <c r="AC204" i="180" s="1"/>
  <c r="AC176" i="180" a="1"/>
  <c r="AC176" i="180" s="1"/>
  <c r="AC93" i="180" a="1"/>
  <c r="AC93" i="180" s="1"/>
  <c r="AC118" i="180" a="1"/>
  <c r="AC118" i="180" s="1"/>
  <c r="AC103" i="180" a="1"/>
  <c r="AC103" i="180" s="1"/>
  <c r="AC87" i="180" a="1"/>
  <c r="AC87" i="180" s="1"/>
  <c r="AC74" i="180" a="1"/>
  <c r="AC74" i="180" s="1"/>
  <c r="AC68" i="180" a="1"/>
  <c r="AC68" i="180" s="1"/>
  <c r="AC65" i="180" a="1"/>
  <c r="AC65" i="180" s="1"/>
  <c r="AC27" i="180" a="1"/>
  <c r="AC27" i="180" s="1"/>
  <c r="AC7" i="180" a="1"/>
  <c r="AC7" i="180" s="1"/>
  <c r="AC48" i="180" a="1"/>
  <c r="AC48" i="180" s="1"/>
  <c r="AC96" i="180" a="1"/>
  <c r="AC96" i="180" s="1"/>
  <c r="AC16" i="180" a="1"/>
  <c r="AC16" i="180" s="1"/>
  <c r="AC3" i="180" a="1"/>
  <c r="AC3" i="180" s="1"/>
  <c r="AC203" i="180" a="1"/>
  <c r="AC203" i="180" s="1"/>
  <c r="AC99" i="180" a="1"/>
  <c r="AC99" i="180" s="1"/>
  <c r="AC171" i="180" a="1"/>
  <c r="AC171" i="180" s="1"/>
  <c r="AC83" i="180" a="1"/>
  <c r="AC83" i="180" s="1"/>
  <c r="AC62" i="180" a="1"/>
  <c r="AC62" i="180" s="1"/>
  <c r="AC57" i="180" a="1"/>
  <c r="AC57" i="180" s="1"/>
  <c r="AC40" i="180" a="1"/>
  <c r="AC40" i="180" s="1"/>
  <c r="AC25" i="180" a="1"/>
  <c r="AC25" i="180" s="1"/>
  <c r="AC125" i="180" a="1"/>
  <c r="AC125" i="180" s="1"/>
  <c r="AC109" i="180" a="1"/>
  <c r="AC109" i="180" s="1"/>
  <c r="AC82" i="180" a="1"/>
  <c r="AC82" i="180" s="1"/>
  <c r="AC54" i="180" a="1"/>
  <c r="AC54" i="180" s="1"/>
  <c r="AC52" i="180" a="1"/>
  <c r="AC52" i="180" s="1"/>
  <c r="AC23" i="180" a="1"/>
  <c r="AC23" i="180" s="1"/>
  <c r="AC160" i="180" a="1"/>
  <c r="AC160" i="180" s="1"/>
  <c r="AC132" i="180" a="1"/>
  <c r="AC132" i="180" s="1"/>
  <c r="AC79" i="180" a="1"/>
  <c r="AC79" i="180" s="1"/>
  <c r="AC32" i="180" a="1"/>
  <c r="AC32" i="180" s="1"/>
  <c r="AC245" i="180" a="1"/>
  <c r="AC245" i="180" s="1"/>
  <c r="AC216" i="180" a="1"/>
  <c r="AC216" i="180" s="1"/>
  <c r="AC284" i="180" a="1"/>
  <c r="AC284" i="180" s="1"/>
  <c r="AC6" i="180" a="1"/>
  <c r="AC6" i="180" s="1"/>
  <c r="AC37" i="180" a="1"/>
  <c r="AC37" i="180" s="1"/>
  <c r="AC173" i="180" a="1"/>
  <c r="AC173" i="180" s="1"/>
  <c r="AC15" i="180" a="1"/>
  <c r="AC15" i="180" s="1"/>
  <c r="AC180" i="180" a="1"/>
  <c r="AC180" i="180" s="1"/>
  <c r="AC140" i="180" a="1"/>
  <c r="AC140" i="180" s="1"/>
  <c r="AC20" i="180" a="1"/>
  <c r="AC20" i="180" s="1"/>
  <c r="AC139" i="180" a="1"/>
  <c r="AC139" i="180" s="1"/>
  <c r="AC78" i="180" a="1"/>
  <c r="AC78" i="180" s="1"/>
  <c r="AC47" i="180" a="1"/>
  <c r="AC47" i="180" s="1"/>
  <c r="AC76" i="180" a="1"/>
  <c r="AC76" i="180" s="1"/>
  <c r="AC158" i="180" a="1"/>
  <c r="AC158" i="180" s="1"/>
  <c r="AC143" i="180" a="1"/>
  <c r="AC143" i="180" s="1"/>
  <c r="AC123" i="180" a="1"/>
  <c r="AC123" i="180" s="1"/>
  <c r="AC105" i="180" a="1"/>
  <c r="AC105" i="180" s="1"/>
  <c r="AC13" i="180" a="1"/>
  <c r="AC13" i="180" s="1"/>
  <c r="AC10" i="180" a="1"/>
  <c r="AC10" i="180" s="1"/>
  <c r="AC31" i="180" a="1"/>
  <c r="AC31" i="180" s="1"/>
  <c r="AC70" i="180" a="1"/>
  <c r="AC70" i="180" s="1"/>
  <c r="AC254" i="180" a="1"/>
  <c r="AC254" i="180" s="1"/>
  <c r="AC169" i="180" a="1"/>
  <c r="AC169" i="180" s="1"/>
  <c r="AC44" i="180" a="1"/>
  <c r="AC44" i="180" s="1"/>
  <c r="AC126" i="180" a="1"/>
  <c r="AC126" i="180" s="1"/>
  <c r="AC198" i="180" a="1"/>
  <c r="AC198" i="180" s="1"/>
  <c r="AC41" i="180" a="1"/>
  <c r="AC41" i="180" s="1"/>
  <c r="AC165" i="180" a="1"/>
  <c r="AC165" i="180" s="1"/>
  <c r="AC130" i="180" a="1"/>
  <c r="AC130" i="180" s="1"/>
  <c r="AC221" i="180" a="1"/>
  <c r="AC221" i="180" s="1"/>
  <c r="AC26" i="180" a="1"/>
  <c r="AC26" i="180" s="1"/>
  <c r="AC100" i="180" a="1"/>
  <c r="AC100" i="180" s="1"/>
  <c r="AC80" i="180" a="1"/>
  <c r="AC80" i="180" s="1"/>
  <c r="AC51" i="180" a="1"/>
  <c r="AC51" i="180" s="1"/>
  <c r="AC58" i="180" a="1"/>
  <c r="AC58" i="180" s="1"/>
  <c r="AC205" i="180" a="1"/>
  <c r="AC205" i="180" s="1"/>
  <c r="AC253" i="180" a="1"/>
  <c r="AC253" i="180" s="1"/>
  <c r="AC230" i="180" a="1"/>
  <c r="AC230" i="180" s="1"/>
  <c r="AC119" i="180" a="1"/>
  <c r="AC119" i="180" s="1"/>
  <c r="AC35" i="180" a="1"/>
  <c r="AC35" i="180" s="1"/>
  <c r="AC22" i="180" a="1"/>
  <c r="AC22" i="180" s="1"/>
  <c r="AC252" i="180" a="1"/>
  <c r="AC252" i="180" s="1"/>
  <c r="AC60" i="180" a="1"/>
  <c r="AC60" i="180" s="1"/>
  <c r="AC43" i="180" a="1"/>
  <c r="AC43" i="180" s="1"/>
  <c r="AC144" i="180" a="1"/>
  <c r="AC144" i="180" s="1"/>
  <c r="AC18" i="180" a="1"/>
  <c r="AC18" i="180" s="1"/>
  <c r="AC112" i="180" a="1"/>
  <c r="AC112" i="180" s="1"/>
  <c r="AC107" i="180" a="1"/>
  <c r="AC107" i="180" s="1"/>
  <c r="AC63" i="180" a="1"/>
  <c r="AC63" i="180" s="1"/>
  <c r="AC46" i="180" a="1"/>
  <c r="AC46" i="180" s="1"/>
  <c r="AC97" i="180" a="1"/>
  <c r="AC97" i="180" s="1"/>
  <c r="AC67" i="180" a="1"/>
  <c r="AC67" i="180" s="1"/>
  <c r="AC49" i="180" a="1"/>
  <c r="AC49" i="180" s="1"/>
  <c r="AC21" i="180" a="1"/>
  <c r="AC21" i="180" s="1"/>
  <c r="AC303" i="180" a="1"/>
  <c r="AC303" i="180" s="1"/>
  <c r="AC183" i="180" a="1"/>
  <c r="AC183" i="180" s="1"/>
  <c r="AC101" i="180" a="1"/>
  <c r="AC101" i="180" s="1"/>
  <c r="AC95" i="180" a="1"/>
  <c r="AC95" i="180" s="1"/>
  <c r="AC45" i="180" a="1"/>
  <c r="AC45" i="180" s="1"/>
  <c r="AC179" i="180" a="1"/>
  <c r="AC179" i="180" s="1"/>
  <c r="AC116" i="180" a="1"/>
  <c r="AC116" i="180" s="1"/>
  <c r="AC28" i="180" a="1"/>
  <c r="AC28" i="180" s="1"/>
  <c r="AC84" i="180" a="1"/>
  <c r="AC84" i="180" s="1"/>
  <c r="AC2" i="180" a="1"/>
  <c r="AC2" i="180" s="1"/>
  <c r="X2" i="180" s="1"/>
  <c r="AC12" i="180" a="1"/>
  <c r="AC12" i="180" s="1"/>
  <c r="AB333" i="180" a="1"/>
  <c r="AB333" i="180" s="1"/>
  <c r="AB248" i="180" a="1"/>
  <c r="AB248" i="180" s="1"/>
  <c r="AB237" i="180" a="1"/>
  <c r="AB237" i="180" s="1"/>
  <c r="AB230" i="180" a="1"/>
  <c r="AB230" i="180" s="1"/>
  <c r="AB226" i="180" a="1"/>
  <c r="AB226" i="180" s="1"/>
  <c r="AB221" i="180" a="1"/>
  <c r="AB221" i="180" s="1"/>
  <c r="AB216" i="180" a="1"/>
  <c r="AB216" i="180" s="1"/>
  <c r="AB330" i="180" a="1"/>
  <c r="AB330" i="180" s="1"/>
  <c r="AB305" i="180" a="1"/>
  <c r="AB305" i="180" s="1"/>
  <c r="AB280" i="180" a="1"/>
  <c r="AB280" i="180" s="1"/>
  <c r="AB255" i="180" a="1"/>
  <c r="AB255" i="180" s="1"/>
  <c r="AB327" i="180" a="1"/>
  <c r="AB327" i="180" s="1"/>
  <c r="AB324" i="180" a="1"/>
  <c r="AB324" i="180" s="1"/>
  <c r="AB315" i="180" a="1"/>
  <c r="AB315" i="180" s="1"/>
  <c r="AB290" i="180" a="1"/>
  <c r="AB290" i="180" s="1"/>
  <c r="AB265" i="180" a="1"/>
  <c r="AB265" i="180" s="1"/>
  <c r="AB331" i="180" a="1"/>
  <c r="AB331" i="180" s="1"/>
  <c r="AB328" i="180" a="1"/>
  <c r="AB328" i="180" s="1"/>
  <c r="AB311" i="180" a="1"/>
  <c r="AB311" i="180" s="1"/>
  <c r="AB243" i="180" a="1"/>
  <c r="AB243" i="180" s="1"/>
  <c r="AB240" i="180" a="1"/>
  <c r="AB240" i="180" s="1"/>
  <c r="AB222" i="180" a="1"/>
  <c r="AB222" i="180" s="1"/>
  <c r="AB296" i="180" a="1"/>
  <c r="AB296" i="180" s="1"/>
  <c r="AB273" i="180" a="1"/>
  <c r="AB273" i="180" s="1"/>
  <c r="AB261" i="180" a="1"/>
  <c r="AB261" i="180" s="1"/>
  <c r="AB254" i="180" a="1"/>
  <c r="AB254" i="180" s="1"/>
  <c r="AB314" i="180" a="1"/>
  <c r="AB314" i="180" s="1"/>
  <c r="AB310" i="180" a="1"/>
  <c r="AB310" i="180" s="1"/>
  <c r="AB297" i="180" a="1"/>
  <c r="AB297" i="180" s="1"/>
  <c r="AB295" i="180" a="1"/>
  <c r="AB295" i="180" s="1"/>
  <c r="AB262" i="180" a="1"/>
  <c r="AB262" i="180" s="1"/>
  <c r="AB260" i="180" a="1"/>
  <c r="AB260" i="180" s="1"/>
  <c r="AB258" i="180" a="1"/>
  <c r="AB258" i="180" s="1"/>
  <c r="AB250" i="180" a="1"/>
  <c r="AB250" i="180" s="1"/>
  <c r="AB225" i="180" a="1"/>
  <c r="AB225" i="180" s="1"/>
  <c r="AB220" i="180" a="1"/>
  <c r="AB220" i="180" s="1"/>
  <c r="AB209" i="180" a="1"/>
  <c r="AB209" i="180" s="1"/>
  <c r="AB206" i="180" a="1"/>
  <c r="AB206" i="180" s="1"/>
  <c r="AB319" i="180" a="1"/>
  <c r="AB319" i="180" s="1"/>
  <c r="AB304" i="180" a="1"/>
  <c r="AB304" i="180" s="1"/>
  <c r="AB275" i="180" a="1"/>
  <c r="AB275" i="180" s="1"/>
  <c r="AB239" i="180" a="1"/>
  <c r="AB239" i="180" s="1"/>
  <c r="AB215" i="180" a="1"/>
  <c r="AB215" i="180" s="1"/>
  <c r="AB203" i="180" a="1"/>
  <c r="AB203" i="180" s="1"/>
  <c r="AB277" i="180" a="1"/>
  <c r="AB277" i="180" s="1"/>
  <c r="AB264" i="180" a="1"/>
  <c r="AB264" i="180" s="1"/>
  <c r="AB228" i="180" a="1"/>
  <c r="AB228" i="180" s="1"/>
  <c r="AB223" i="180" a="1"/>
  <c r="AB223" i="180" s="1"/>
  <c r="AB197" i="180" a="1"/>
  <c r="AB197" i="180" s="1"/>
  <c r="AB182" i="180" a="1"/>
  <c r="AB182" i="180" s="1"/>
  <c r="AB177" i="180" a="1"/>
  <c r="AB177" i="180" s="1"/>
  <c r="AB172" i="180" a="1"/>
  <c r="AB172" i="180" s="1"/>
  <c r="AB167" i="180" a="1"/>
  <c r="AB167" i="180" s="1"/>
  <c r="AB162" i="180" a="1"/>
  <c r="AB162" i="180" s="1"/>
  <c r="AB157" i="180" a="1"/>
  <c r="AB157" i="180" s="1"/>
  <c r="AB152" i="180" a="1"/>
  <c r="AB152" i="180" s="1"/>
  <c r="AB147" i="180" a="1"/>
  <c r="AB147" i="180" s="1"/>
  <c r="AB142" i="180" a="1"/>
  <c r="AB142" i="180" s="1"/>
  <c r="AB137" i="180" a="1"/>
  <c r="AB137" i="180" s="1"/>
  <c r="AB306" i="180" a="1"/>
  <c r="AB306" i="180" s="1"/>
  <c r="AB279" i="180" a="1"/>
  <c r="AB279" i="180" s="1"/>
  <c r="AB266" i="180" a="1"/>
  <c r="AB266" i="180" s="1"/>
  <c r="AB200" i="180" a="1"/>
  <c r="AB200" i="180" s="1"/>
  <c r="AB190" i="180" a="1"/>
  <c r="AB190" i="180" s="1"/>
  <c r="AB303" i="180" a="1"/>
  <c r="AB303" i="180" s="1"/>
  <c r="AB274" i="180" a="1"/>
  <c r="AB274" i="180" s="1"/>
  <c r="AB257" i="180" a="1"/>
  <c r="AB257" i="180" s="1"/>
  <c r="AB242" i="180" a="1"/>
  <c r="AB242" i="180" s="1"/>
  <c r="AB287" i="180" a="1"/>
  <c r="AB287" i="180" s="1"/>
  <c r="AB249" i="180" a="1"/>
  <c r="AB249" i="180" s="1"/>
  <c r="AB231" i="180" a="1"/>
  <c r="AB231" i="180" s="1"/>
  <c r="AB293" i="180" a="1"/>
  <c r="AB293" i="180" s="1"/>
  <c r="AB253" i="180" a="1"/>
  <c r="AB253" i="180" s="1"/>
  <c r="AB201" i="180" a="1"/>
  <c r="AB201" i="180" s="1"/>
  <c r="AB158" i="180" a="1"/>
  <c r="AB158" i="180" s="1"/>
  <c r="AB332" i="180" a="1"/>
  <c r="AB332" i="180" s="1"/>
  <c r="AB313" i="180" a="1"/>
  <c r="AB313" i="180" s="1"/>
  <c r="AB271" i="180" a="1"/>
  <c r="AB271" i="180" s="1"/>
  <c r="AB256" i="180" a="1"/>
  <c r="AB256" i="180" s="1"/>
  <c r="AB245" i="180" a="1"/>
  <c r="AB245" i="180" s="1"/>
  <c r="AB218" i="180" a="1"/>
  <c r="AB218" i="180" s="1"/>
  <c r="AB192" i="180" a="1"/>
  <c r="AB192" i="180" s="1"/>
  <c r="AB161" i="180" a="1"/>
  <c r="AB161" i="180" s="1"/>
  <c r="AB136" i="180" a="1"/>
  <c r="AB136" i="180" s="1"/>
  <c r="AB132" i="180" a="1"/>
  <c r="AB132" i="180" s="1"/>
  <c r="AB127" i="180" a="1"/>
  <c r="AB127" i="180" s="1"/>
  <c r="AB122" i="180" a="1"/>
  <c r="AB122" i="180" s="1"/>
  <c r="AB117" i="180" a="1"/>
  <c r="AB117" i="180" s="1"/>
  <c r="AB112" i="180" a="1"/>
  <c r="AB112" i="180" s="1"/>
  <c r="AB107" i="180" a="1"/>
  <c r="AB107" i="180" s="1"/>
  <c r="AB102" i="180" a="1"/>
  <c r="AB102" i="180" s="1"/>
  <c r="AB97" i="180" a="1"/>
  <c r="AB97" i="180" s="1"/>
  <c r="AB92" i="180" a="1"/>
  <c r="AB92" i="180" s="1"/>
  <c r="AB87" i="180" a="1"/>
  <c r="AB87" i="180" s="1"/>
  <c r="AB82" i="180" a="1"/>
  <c r="AB82" i="180" s="1"/>
  <c r="AB77" i="180" a="1"/>
  <c r="AB77" i="180" s="1"/>
  <c r="AB72" i="180" a="1"/>
  <c r="AB72" i="180" s="1"/>
  <c r="AB67" i="180" a="1"/>
  <c r="AB67" i="180" s="1"/>
  <c r="AB62" i="180" a="1"/>
  <c r="AB62" i="180" s="1"/>
  <c r="AB299" i="180" a="1"/>
  <c r="AB299" i="180" s="1"/>
  <c r="AB283" i="180" a="1"/>
  <c r="AB283" i="180" s="1"/>
  <c r="AB214" i="180" a="1"/>
  <c r="AB214" i="180" s="1"/>
  <c r="AB212" i="180" a="1"/>
  <c r="AB212" i="180" s="1"/>
  <c r="AB320" i="180" a="1"/>
  <c r="AB320" i="180" s="1"/>
  <c r="AB309" i="180" a="1"/>
  <c r="AB309" i="180" s="1"/>
  <c r="AB289" i="180" a="1"/>
  <c r="AB289" i="180" s="1"/>
  <c r="AB286" i="180" a="1"/>
  <c r="AB286" i="180" s="1"/>
  <c r="AB224" i="180" a="1"/>
  <c r="AB224" i="180" s="1"/>
  <c r="AB208" i="180" a="1"/>
  <c r="AB208" i="180" s="1"/>
  <c r="AB171" i="180" a="1"/>
  <c r="AB171" i="180" s="1"/>
  <c r="AB146" i="180" a="1"/>
  <c r="AB146" i="180" s="1"/>
  <c r="AB323" i="180" a="1"/>
  <c r="AB323" i="180" s="1"/>
  <c r="AB312" i="180" a="1"/>
  <c r="AB312" i="180" s="1"/>
  <c r="AB302" i="180" a="1"/>
  <c r="AB302" i="180" s="1"/>
  <c r="AB276" i="180" a="1"/>
  <c r="AB276" i="180" s="1"/>
  <c r="AB267" i="180" a="1"/>
  <c r="AB267" i="180" s="1"/>
  <c r="AB252" i="180" a="1"/>
  <c r="AB252" i="180" s="1"/>
  <c r="AB213" i="180" a="1"/>
  <c r="AB213" i="180" s="1"/>
  <c r="AB298" i="180" a="1"/>
  <c r="AB298" i="180" s="1"/>
  <c r="AB285" i="180" a="1"/>
  <c r="AB285" i="180" s="1"/>
  <c r="AB202" i="180" a="1"/>
  <c r="AB202" i="180" s="1"/>
  <c r="AB178" i="180" a="1"/>
  <c r="AB178" i="180" s="1"/>
  <c r="AB175" i="180" a="1"/>
  <c r="AB175" i="180" s="1"/>
  <c r="AB321" i="180" a="1"/>
  <c r="AB321" i="180" s="1"/>
  <c r="AB184" i="180" a="1"/>
  <c r="AB184" i="180" s="1"/>
  <c r="AB156" i="180" a="1"/>
  <c r="AB156" i="180" s="1"/>
  <c r="AB149" i="180" a="1"/>
  <c r="AB149" i="180" s="1"/>
  <c r="AB244" i="180" a="1"/>
  <c r="AB244" i="180" s="1"/>
  <c r="AB236" i="180" a="1"/>
  <c r="AB236" i="180" s="1"/>
  <c r="AB128" i="180" a="1"/>
  <c r="AB128" i="180" s="1"/>
  <c r="AB110" i="180" a="1"/>
  <c r="AB110" i="180" s="1"/>
  <c r="AB284" i="180" a="1"/>
  <c r="AB284" i="180" s="1"/>
  <c r="AB211" i="180" a="1"/>
  <c r="AB211" i="180" s="1"/>
  <c r="AB125" i="180" a="1"/>
  <c r="AB125" i="180" s="1"/>
  <c r="AB118" i="180" a="1"/>
  <c r="AB118" i="180" s="1"/>
  <c r="AB217" i="180" a="1"/>
  <c r="AB217" i="180" s="1"/>
  <c r="AB166" i="180" a="1"/>
  <c r="AB166" i="180" s="1"/>
  <c r="AB329" i="180" a="1"/>
  <c r="AB329" i="180" s="1"/>
  <c r="AB322" i="180" a="1"/>
  <c r="AB322" i="180" s="1"/>
  <c r="AB288" i="180" a="1"/>
  <c r="AB288" i="180" s="1"/>
  <c r="AB269" i="180" a="1"/>
  <c r="AB269" i="180" s="1"/>
  <c r="AB278" i="180" a="1"/>
  <c r="AB278" i="180" s="1"/>
  <c r="AB251" i="180" a="1"/>
  <c r="AB251" i="180" s="1"/>
  <c r="AB227" i="180" a="1"/>
  <c r="AB227" i="180" s="1"/>
  <c r="AB219" i="180" a="1"/>
  <c r="AB219" i="180" s="1"/>
  <c r="AB207" i="180" a="1"/>
  <c r="AB207" i="180" s="1"/>
  <c r="AB188" i="180" a="1"/>
  <c r="AB188" i="180" s="1"/>
  <c r="AB180" i="180" a="1"/>
  <c r="AB180" i="180" s="1"/>
  <c r="AB159" i="180" a="1"/>
  <c r="AB159" i="180" s="1"/>
  <c r="AB144" i="180" a="1"/>
  <c r="AB144" i="180" s="1"/>
  <c r="AB94" i="180" a="1"/>
  <c r="AB94" i="180" s="1"/>
  <c r="AB75" i="180" a="1"/>
  <c r="AB75" i="180" s="1"/>
  <c r="AB50" i="180" a="1"/>
  <c r="AB50" i="180" s="1"/>
  <c r="AB33" i="180" a="1"/>
  <c r="AB33" i="180" s="1"/>
  <c r="AB28" i="180" a="1"/>
  <c r="AB28" i="180" s="1"/>
  <c r="AB23" i="180" a="1"/>
  <c r="AB23" i="180" s="1"/>
  <c r="AB18" i="180" a="1"/>
  <c r="AB18" i="180" s="1"/>
  <c r="AB13" i="180" a="1"/>
  <c r="AB13" i="180" s="1"/>
  <c r="AB8" i="180" a="1"/>
  <c r="AB8" i="180" s="1"/>
  <c r="AB3" i="180" a="1"/>
  <c r="AB3" i="180" s="1"/>
  <c r="AB268" i="180" a="1"/>
  <c r="AB268" i="180" s="1"/>
  <c r="AB185" i="180" a="1"/>
  <c r="AB185" i="180" s="1"/>
  <c r="AB116" i="180" a="1"/>
  <c r="AB116" i="180" s="1"/>
  <c r="AB109" i="180" a="1"/>
  <c r="AB109" i="180" s="1"/>
  <c r="AB46" i="180" a="1"/>
  <c r="AB46" i="180" s="1"/>
  <c r="AB42" i="180" a="1"/>
  <c r="AB42" i="180" s="1"/>
  <c r="AB281" i="180" a="1"/>
  <c r="AB281" i="180" s="1"/>
  <c r="AB238" i="180" a="1"/>
  <c r="AB238" i="180" s="1"/>
  <c r="AB148" i="180" a="1"/>
  <c r="AB148" i="180" s="1"/>
  <c r="AB91" i="180" a="1"/>
  <c r="AB91" i="180" s="1"/>
  <c r="AB88" i="180" a="1"/>
  <c r="AB88" i="180" s="1"/>
  <c r="AB69" i="180" a="1"/>
  <c r="AB69" i="180" s="1"/>
  <c r="AB38" i="180" a="1"/>
  <c r="AB38" i="180" s="1"/>
  <c r="AB233" i="180" a="1"/>
  <c r="AB233" i="180" s="1"/>
  <c r="AB318" i="180" a="1"/>
  <c r="AB318" i="180" s="1"/>
  <c r="AB193" i="180" a="1"/>
  <c r="AB193" i="180" s="1"/>
  <c r="AB165" i="180" a="1"/>
  <c r="AB165" i="180" s="1"/>
  <c r="AB199" i="180" a="1"/>
  <c r="AB199" i="180" s="1"/>
  <c r="AB196" i="180" a="1"/>
  <c r="AB196" i="180" s="1"/>
  <c r="AB187" i="180" a="1"/>
  <c r="AB187" i="180" s="1"/>
  <c r="AB179" i="180" a="1"/>
  <c r="AB179" i="180" s="1"/>
  <c r="AB154" i="180" a="1"/>
  <c r="AB154" i="180" s="1"/>
  <c r="AB143" i="180" a="1"/>
  <c r="AB143" i="180" s="1"/>
  <c r="AB139" i="180" a="1"/>
  <c r="AB139" i="180" s="1"/>
  <c r="AB95" i="180" a="1"/>
  <c r="AB95" i="180" s="1"/>
  <c r="AB229" i="180" a="1"/>
  <c r="AB229" i="180" s="1"/>
  <c r="AB301" i="180" a="1"/>
  <c r="AB301" i="180" s="1"/>
  <c r="AB198" i="180" a="1"/>
  <c r="AB198" i="180" s="1"/>
  <c r="AB163" i="180" a="1"/>
  <c r="AB163" i="180" s="1"/>
  <c r="AB140" i="180" a="1"/>
  <c r="AB140" i="180" s="1"/>
  <c r="AB58" i="180" a="1"/>
  <c r="AB58" i="180" s="1"/>
  <c r="AB47" i="180" a="1"/>
  <c r="AB47" i="180" s="1"/>
  <c r="AB44" i="180" a="1"/>
  <c r="AB44" i="180" s="1"/>
  <c r="AB41" i="180" a="1"/>
  <c r="AB41" i="180" s="1"/>
  <c r="AB20" i="180" a="1"/>
  <c r="AB20" i="180" s="1"/>
  <c r="AB145" i="180" a="1"/>
  <c r="AB145" i="180" s="1"/>
  <c r="AB270" i="180" a="1"/>
  <c r="AB270" i="180" s="1"/>
  <c r="AB235" i="180" a="1"/>
  <c r="AB235" i="180" s="1"/>
  <c r="AB160" i="180" a="1"/>
  <c r="AB160" i="180" s="1"/>
  <c r="AB111" i="180" a="1"/>
  <c r="AB111" i="180" s="1"/>
  <c r="AB79" i="180" a="1"/>
  <c r="AB79" i="180" s="1"/>
  <c r="AB68" i="180" a="1"/>
  <c r="AB68" i="180" s="1"/>
  <c r="AB14" i="180" a="1"/>
  <c r="AB14" i="180" s="1"/>
  <c r="AB104" i="180" a="1"/>
  <c r="AB104" i="180" s="1"/>
  <c r="AB326" i="180" a="1"/>
  <c r="AB326" i="180" s="1"/>
  <c r="AB134" i="180" a="1"/>
  <c r="AB134" i="180" s="1"/>
  <c r="AB17" i="180" a="1"/>
  <c r="AB17" i="180" s="1"/>
  <c r="AB300" i="180" a="1"/>
  <c r="AB300" i="180" s="1"/>
  <c r="AB129" i="180" a="1"/>
  <c r="AB129" i="180" s="1"/>
  <c r="AB81" i="180" a="1"/>
  <c r="AB81" i="180" s="1"/>
  <c r="AB66" i="180" a="1"/>
  <c r="AB66" i="180" s="1"/>
  <c r="AB61" i="180" a="1"/>
  <c r="AB61" i="180" s="1"/>
  <c r="AB11" i="180" a="1"/>
  <c r="AB11" i="180" s="1"/>
  <c r="AB234" i="180" a="1"/>
  <c r="AB234" i="180" s="1"/>
  <c r="AB120" i="180" a="1"/>
  <c r="AB120" i="180" s="1"/>
  <c r="AB113" i="180" a="1"/>
  <c r="AB113" i="180" s="1"/>
  <c r="AB325" i="180" a="1"/>
  <c r="AB325" i="180" s="1"/>
  <c r="AB308" i="180" a="1"/>
  <c r="AB308" i="180" s="1"/>
  <c r="AB232" i="180" a="1"/>
  <c r="AB232" i="180" s="1"/>
  <c r="AB174" i="180" a="1"/>
  <c r="AB174" i="180" s="1"/>
  <c r="AB100" i="180" a="1"/>
  <c r="AB100" i="180" s="1"/>
  <c r="AB96" i="180" a="1"/>
  <c r="AB96" i="180" s="1"/>
  <c r="AB247" i="180" a="1"/>
  <c r="AB247" i="180" s="1"/>
  <c r="AB168" i="180" a="1"/>
  <c r="AB168" i="180" s="1"/>
  <c r="AB131" i="180" a="1"/>
  <c r="AB131" i="180" s="1"/>
  <c r="AB124" i="180" a="1"/>
  <c r="AB124" i="180" s="1"/>
  <c r="AB48" i="180" a="1"/>
  <c r="AB48" i="180" s="1"/>
  <c r="AB45" i="180" a="1"/>
  <c r="AB45" i="180" s="1"/>
  <c r="AB103" i="180" a="1"/>
  <c r="AB103" i="180" s="1"/>
  <c r="AB65" i="180" a="1"/>
  <c r="AB65" i="180" s="1"/>
  <c r="AB114" i="180" a="1"/>
  <c r="AB114" i="180" s="1"/>
  <c r="AB55" i="180" a="1"/>
  <c r="AB55" i="180" s="1"/>
  <c r="AB5" i="180" a="1"/>
  <c r="AB5" i="180" s="1"/>
  <c r="AB246" i="180" a="1"/>
  <c r="AB246" i="180" s="1"/>
  <c r="AB263" i="180" a="1"/>
  <c r="AB263" i="180" s="1"/>
  <c r="AB204" i="180" a="1"/>
  <c r="AB204" i="180" s="1"/>
  <c r="AB189" i="180" a="1"/>
  <c r="AB189" i="180" s="1"/>
  <c r="AB80" i="180" a="1"/>
  <c r="AB80" i="180" s="1"/>
  <c r="AB74" i="180" a="1"/>
  <c r="AB74" i="180" s="1"/>
  <c r="AB29" i="180" a="1"/>
  <c r="AB29" i="180" s="1"/>
  <c r="AB121" i="180" a="1"/>
  <c r="AB121" i="180" s="1"/>
  <c r="AB83" i="180" a="1"/>
  <c r="AB83" i="180" s="1"/>
  <c r="AB282" i="180" a="1"/>
  <c r="AB282" i="180" s="1"/>
  <c r="AB106" i="180" a="1"/>
  <c r="AB106" i="180" s="1"/>
  <c r="AB93" i="180" a="1"/>
  <c r="AB93" i="180" s="1"/>
  <c r="AB27" i="180" a="1"/>
  <c r="AB27" i="180" s="1"/>
  <c r="AB7" i="180" a="1"/>
  <c r="AB7" i="180" s="1"/>
  <c r="AB16" i="180" a="1"/>
  <c r="AB16" i="180" s="1"/>
  <c r="AB195" i="180" a="1"/>
  <c r="AB195" i="180" s="1"/>
  <c r="AB86" i="180" a="1"/>
  <c r="AB86" i="180" s="1"/>
  <c r="AB57" i="180" a="1"/>
  <c r="AB57" i="180" s="1"/>
  <c r="AB294" i="180" a="1"/>
  <c r="AB294" i="180" s="1"/>
  <c r="AB150" i="180" a="1"/>
  <c r="AB150" i="180" s="1"/>
  <c r="AB76" i="180" a="1"/>
  <c r="AB76" i="180" s="1"/>
  <c r="AB21" i="180" a="1"/>
  <c r="AB21" i="180" s="1"/>
  <c r="AB259" i="180" a="1"/>
  <c r="AB259" i="180" s="1"/>
  <c r="AB194" i="180" a="1"/>
  <c r="AB194" i="180" s="1"/>
  <c r="AB170" i="180" a="1"/>
  <c r="AB170" i="180" s="1"/>
  <c r="AB105" i="180" a="1"/>
  <c r="AB105" i="180" s="1"/>
  <c r="AB70" i="180" a="1"/>
  <c r="AB70" i="180" s="1"/>
  <c r="AB52" i="180" a="1"/>
  <c r="AB52" i="180" s="1"/>
  <c r="AB30" i="180" a="1"/>
  <c r="AB30" i="180" s="1"/>
  <c r="AB10" i="180" a="1"/>
  <c r="AB10" i="180" s="1"/>
  <c r="W1" i="180"/>
  <c r="AB317" i="180" a="1"/>
  <c r="AB317" i="180" s="1"/>
  <c r="AB115" i="180" a="1"/>
  <c r="AB115" i="180" s="1"/>
  <c r="AB183" i="180" a="1"/>
  <c r="AB183" i="180" s="1"/>
  <c r="AB49" i="180" a="1"/>
  <c r="AB49" i="180" s="1"/>
  <c r="AB292" i="180" a="1"/>
  <c r="AB292" i="180" s="1"/>
  <c r="AB71" i="180" a="1"/>
  <c r="AB71" i="180" s="1"/>
  <c r="AB191" i="180" a="1"/>
  <c r="AB191" i="180" s="1"/>
  <c r="AB123" i="180" a="1"/>
  <c r="AB123" i="180" s="1"/>
  <c r="AB85" i="180" a="1"/>
  <c r="AB85" i="180" s="1"/>
  <c r="AB316" i="180" a="1"/>
  <c r="AB316" i="180" s="1"/>
  <c r="AB133" i="180" a="1"/>
  <c r="AB133" i="180" s="1"/>
  <c r="AB84" i="180" a="1"/>
  <c r="AB84" i="180" s="1"/>
  <c r="AB25" i="180" a="1"/>
  <c r="AB25" i="180" s="1"/>
  <c r="AB12" i="180" a="1"/>
  <c r="AB12" i="180" s="1"/>
  <c r="AB169" i="180" a="1"/>
  <c r="AB169" i="180" s="1"/>
  <c r="AB73" i="180" a="1"/>
  <c r="AB73" i="180" s="1"/>
  <c r="AB186" i="180" a="1"/>
  <c r="AB186" i="180" s="1"/>
  <c r="AB64" i="180" a="1"/>
  <c r="AB64" i="180" s="1"/>
  <c r="AB9" i="180" a="1"/>
  <c r="AB9" i="180" s="1"/>
  <c r="AB6" i="180" a="1"/>
  <c r="AB6" i="180" s="1"/>
  <c r="AB39" i="180" a="1"/>
  <c r="AB39" i="180" s="1"/>
  <c r="AB54" i="180" a="1"/>
  <c r="AB54" i="180" s="1"/>
  <c r="AB108" i="180" a="1"/>
  <c r="AB108" i="180" s="1"/>
  <c r="AB98" i="180" a="1"/>
  <c r="AB98" i="180" s="1"/>
  <c r="AB4" i="180" a="1"/>
  <c r="AB4" i="180" s="1"/>
  <c r="AB307" i="180" a="1"/>
  <c r="AB307" i="180" s="1"/>
  <c r="AB78" i="180" a="1"/>
  <c r="AB78" i="180" s="1"/>
  <c r="AB19" i="180" a="1"/>
  <c r="AB19" i="180" s="1"/>
  <c r="AB101" i="180" a="1"/>
  <c r="AB101" i="180" s="1"/>
  <c r="AB241" i="180" a="1"/>
  <c r="AB241" i="180" s="1"/>
  <c r="AB135" i="180" a="1"/>
  <c r="AB135" i="180" s="1"/>
  <c r="AB26" i="180" a="1"/>
  <c r="AB26" i="180" s="1"/>
  <c r="AB141" i="180" a="1"/>
  <c r="AB141" i="180" s="1"/>
  <c r="AB205" i="180" a="1"/>
  <c r="AB205" i="180" s="1"/>
  <c r="AB153" i="180" a="1"/>
  <c r="AB153" i="180" s="1"/>
  <c r="AB126" i="180" a="1"/>
  <c r="AB126" i="180" s="1"/>
  <c r="AB53" i="180" a="1"/>
  <c r="AB53" i="180" s="1"/>
  <c r="AB210" i="180" a="1"/>
  <c r="AB210" i="180" s="1"/>
  <c r="AB176" i="180" a="1"/>
  <c r="AB176" i="180" s="1"/>
  <c r="AB56" i="180" a="1"/>
  <c r="AB56" i="180" s="1"/>
  <c r="AB138" i="180" a="1"/>
  <c r="AB138" i="180" s="1"/>
  <c r="AB119" i="180" a="1"/>
  <c r="AB119" i="180" s="1"/>
  <c r="AB35" i="180" a="1"/>
  <c r="AB35" i="180" s="1"/>
  <c r="AB22" i="180" a="1"/>
  <c r="AB22" i="180" s="1"/>
  <c r="AB34" i="180" a="1"/>
  <c r="AB34" i="180" s="1"/>
  <c r="AB164" i="180" a="1"/>
  <c r="AB164" i="180" s="1"/>
  <c r="AB60" i="180" a="1"/>
  <c r="AB60" i="180" s="1"/>
  <c r="AB24" i="180" a="1"/>
  <c r="AB24" i="180" s="1"/>
  <c r="AB173" i="180" a="1"/>
  <c r="AB173" i="180" s="1"/>
  <c r="AB90" i="180" a="1"/>
  <c r="AB90" i="180" s="1"/>
  <c r="AB36" i="180" a="1"/>
  <c r="AB36" i="180" s="1"/>
  <c r="AB272" i="180" a="1"/>
  <c r="AB272" i="180" s="1"/>
  <c r="AB59" i="180" a="1"/>
  <c r="AB59" i="180" s="1"/>
  <c r="AB43" i="180" a="1"/>
  <c r="AB43" i="180" s="1"/>
  <c r="AB40" i="180" a="1"/>
  <c r="AB40" i="180" s="1"/>
  <c r="AB32" i="180" a="1"/>
  <c r="AB32" i="180" s="1"/>
  <c r="AB63" i="180" a="1"/>
  <c r="AB63" i="180" s="1"/>
  <c r="AB151" i="180" a="1"/>
  <c r="AB151" i="180" s="1"/>
  <c r="AB37" i="180" a="1"/>
  <c r="AB37" i="180" s="1"/>
  <c r="AB130" i="180" a="1"/>
  <c r="AB130" i="180" s="1"/>
  <c r="AB181" i="180" a="1"/>
  <c r="AB181" i="180" s="1"/>
  <c r="AB291" i="180" a="1"/>
  <c r="AB291" i="180" s="1"/>
  <c r="AB31" i="180" a="1"/>
  <c r="AB31" i="180" s="1"/>
  <c r="AB155" i="180" a="1"/>
  <c r="AB155" i="180" s="1"/>
  <c r="AB99" i="180" a="1"/>
  <c r="AB99" i="180" s="1"/>
  <c r="AB89" i="180" a="1"/>
  <c r="AB89" i="180" s="1"/>
  <c r="AB51" i="180" a="1"/>
  <c r="AB51" i="180" s="1"/>
  <c r="AB2" i="180" a="1"/>
  <c r="AB2" i="180" s="1"/>
  <c r="W2" i="180" s="1"/>
  <c r="AB15" i="180" a="1"/>
  <c r="AB15" i="180" s="1"/>
  <c r="Y326" i="180" a="1"/>
  <c r="Y326" i="180" s="1"/>
  <c r="Y301" i="180" a="1"/>
  <c r="Y301" i="180" s="1"/>
  <c r="Y276" i="180" a="1"/>
  <c r="Y276" i="180" s="1"/>
  <c r="Y254" i="180" a="1"/>
  <c r="Y254" i="180" s="1"/>
  <c r="Y247" i="180" a="1"/>
  <c r="Y247" i="180" s="1"/>
  <c r="Y229" i="180" a="1"/>
  <c r="Y229" i="180" s="1"/>
  <c r="Y323" i="180" a="1"/>
  <c r="Y323" i="180" s="1"/>
  <c r="Y298" i="180" a="1"/>
  <c r="Y298" i="180" s="1"/>
  <c r="Y273" i="180" a="1"/>
  <c r="Y273" i="180" s="1"/>
  <c r="Y320" i="180" a="1"/>
  <c r="Y320" i="180" s="1"/>
  <c r="Y317" i="180" a="1"/>
  <c r="Y317" i="180" s="1"/>
  <c r="Y333" i="180" a="1"/>
  <c r="Y333" i="180" s="1"/>
  <c r="Y308" i="180" a="1"/>
  <c r="Y308" i="180" s="1"/>
  <c r="Y283" i="180" a="1"/>
  <c r="Y283" i="180" s="1"/>
  <c r="Y258" i="180" a="1"/>
  <c r="Y258" i="180" s="1"/>
  <c r="Y321" i="180" a="1"/>
  <c r="Y321" i="180" s="1"/>
  <c r="Y296" i="180" a="1"/>
  <c r="Y296" i="180" s="1"/>
  <c r="Y331" i="180" a="1"/>
  <c r="Y331" i="180" s="1"/>
  <c r="Y325" i="180" a="1"/>
  <c r="Y325" i="180" s="1"/>
  <c r="Y291" i="180" a="1"/>
  <c r="Y291" i="180" s="1"/>
  <c r="Y270" i="180" a="1"/>
  <c r="Y270" i="180" s="1"/>
  <c r="Y248" i="180" a="1"/>
  <c r="Y248" i="180" s="1"/>
  <c r="Y245" i="180" a="1"/>
  <c r="Y245" i="180" s="1"/>
  <c r="Y228" i="180" a="1"/>
  <c r="Y228" i="180" s="1"/>
  <c r="Y221" i="180" a="1"/>
  <c r="Y221" i="180" s="1"/>
  <c r="Y209" i="180" a="1"/>
  <c r="Y209" i="180" s="1"/>
  <c r="Y204" i="180" a="1"/>
  <c r="Y204" i="180" s="1"/>
  <c r="Y199" i="180" a="1"/>
  <c r="Y199" i="180" s="1"/>
  <c r="Y194" i="180" a="1"/>
  <c r="Y194" i="180" s="1"/>
  <c r="Y189" i="180" a="1"/>
  <c r="Y189" i="180" s="1"/>
  <c r="Y329" i="180" a="1"/>
  <c r="Y329" i="180" s="1"/>
  <c r="Y319" i="180" a="1"/>
  <c r="Y319" i="180" s="1"/>
  <c r="Y315" i="180" a="1"/>
  <c r="Y315" i="180" s="1"/>
  <c r="Y289" i="180" a="1"/>
  <c r="Y289" i="180" s="1"/>
  <c r="Y231" i="180" a="1"/>
  <c r="Y231" i="180" s="1"/>
  <c r="Y328" i="180" a="1"/>
  <c r="Y328" i="180" s="1"/>
  <c r="Y324" i="180" a="1"/>
  <c r="Y324" i="180" s="1"/>
  <c r="Y330" i="180" a="1"/>
  <c r="Y330" i="180" s="1"/>
  <c r="Y322" i="180" a="1"/>
  <c r="Y322" i="180" s="1"/>
  <c r="Y318" i="180" a="1"/>
  <c r="Y318" i="180" s="1"/>
  <c r="Y290" i="180" a="1"/>
  <c r="Y290" i="180" s="1"/>
  <c r="Y293" i="180" a="1"/>
  <c r="Y293" i="180" s="1"/>
  <c r="Y271" i="180" a="1"/>
  <c r="Y271" i="180" s="1"/>
  <c r="Y236" i="180" a="1"/>
  <c r="Y236" i="180" s="1"/>
  <c r="Y234" i="180" a="1"/>
  <c r="Y234" i="180" s="1"/>
  <c r="Y202" i="180" a="1"/>
  <c r="Y202" i="180" s="1"/>
  <c r="Y185" i="180" a="1"/>
  <c r="Y185" i="180" s="1"/>
  <c r="Y180" i="180" a="1"/>
  <c r="Y180" i="180" s="1"/>
  <c r="Y175" i="180" a="1"/>
  <c r="Y175" i="180" s="1"/>
  <c r="Y170" i="180" a="1"/>
  <c r="Y170" i="180" s="1"/>
  <c r="Y165" i="180" a="1"/>
  <c r="Y165" i="180" s="1"/>
  <c r="Y160" i="180" a="1"/>
  <c r="Y160" i="180" s="1"/>
  <c r="Y155" i="180" a="1"/>
  <c r="Y155" i="180" s="1"/>
  <c r="Y150" i="180" a="1"/>
  <c r="Y150" i="180" s="1"/>
  <c r="Y145" i="180" a="1"/>
  <c r="Y145" i="180" s="1"/>
  <c r="Y140" i="180" a="1"/>
  <c r="Y140" i="180" s="1"/>
  <c r="Y135" i="180" a="1"/>
  <c r="Y135" i="180" s="1"/>
  <c r="Y314" i="180" a="1"/>
  <c r="Y314" i="180" s="1"/>
  <c r="Y309" i="180" a="1"/>
  <c r="Y309" i="180" s="1"/>
  <c r="Y284" i="180" a="1"/>
  <c r="Y284" i="180" s="1"/>
  <c r="Y243" i="180" a="1"/>
  <c r="Y243" i="180" s="1"/>
  <c r="Y196" i="180" a="1"/>
  <c r="Y196" i="180" s="1"/>
  <c r="Y302" i="180" a="1"/>
  <c r="Y302" i="180" s="1"/>
  <c r="Y286" i="180" a="1"/>
  <c r="Y286" i="180" s="1"/>
  <c r="Y256" i="180" a="1"/>
  <c r="Y256" i="180" s="1"/>
  <c r="Y252" i="180" a="1"/>
  <c r="Y252" i="180" s="1"/>
  <c r="Y232" i="180" a="1"/>
  <c r="Y232" i="180" s="1"/>
  <c r="Y225" i="180" a="1"/>
  <c r="Y225" i="180" s="1"/>
  <c r="Y217" i="180" a="1"/>
  <c r="Y217" i="180" s="1"/>
  <c r="Y327" i="180" a="1"/>
  <c r="Y327" i="180" s="1"/>
  <c r="Y295" i="180" a="1"/>
  <c r="Y295" i="180" s="1"/>
  <c r="Y262" i="180" a="1"/>
  <c r="Y262" i="180" s="1"/>
  <c r="Y241" i="180" a="1"/>
  <c r="Y241" i="180" s="1"/>
  <c r="Y244" i="180" a="1"/>
  <c r="Y244" i="180" s="1"/>
  <c r="Y235" i="180" a="1"/>
  <c r="Y235" i="180" s="1"/>
  <c r="Y226" i="180" a="1"/>
  <c r="Y226" i="180" s="1"/>
  <c r="Y310" i="180" a="1"/>
  <c r="Y310" i="180" s="1"/>
  <c r="Y259" i="180" a="1"/>
  <c r="Y259" i="180" s="1"/>
  <c r="Y207" i="180" a="1"/>
  <c r="Y207" i="180" s="1"/>
  <c r="Y184" i="180" a="1"/>
  <c r="Y184" i="180" s="1"/>
  <c r="Y176" i="180" a="1"/>
  <c r="Y176" i="180" s="1"/>
  <c r="Y151" i="180" a="1"/>
  <c r="Y151" i="180" s="1"/>
  <c r="Y303" i="180" a="1"/>
  <c r="Y303" i="180" s="1"/>
  <c r="Y300" i="180" a="1"/>
  <c r="Y300" i="180" s="1"/>
  <c r="Y154" i="180" a="1"/>
  <c r="Y154" i="180" s="1"/>
  <c r="Y274" i="180" a="1"/>
  <c r="Y274" i="180" s="1"/>
  <c r="Y268" i="180" a="1"/>
  <c r="Y268" i="180" s="1"/>
  <c r="Y240" i="180" a="1"/>
  <c r="Y240" i="180" s="1"/>
  <c r="Y299" i="180" a="1"/>
  <c r="Y299" i="180" s="1"/>
  <c r="Y280" i="180" a="1"/>
  <c r="Y280" i="180" s="1"/>
  <c r="Y227" i="180" a="1"/>
  <c r="Y227" i="180" s="1"/>
  <c r="Y218" i="180" a="1"/>
  <c r="Y218" i="180" s="1"/>
  <c r="Y216" i="180" a="1"/>
  <c r="Y216" i="180" s="1"/>
  <c r="Y201" i="180" a="1"/>
  <c r="Y201" i="180" s="1"/>
  <c r="Y164" i="180" a="1"/>
  <c r="Y164" i="180" s="1"/>
  <c r="Y139" i="180" a="1"/>
  <c r="Y139" i="180" s="1"/>
  <c r="Y316" i="180" a="1"/>
  <c r="Y316" i="180" s="1"/>
  <c r="Y264" i="180" a="1"/>
  <c r="Y264" i="180" s="1"/>
  <c r="Y261" i="180" a="1"/>
  <c r="Y261" i="180" s="1"/>
  <c r="Y242" i="180" a="1"/>
  <c r="Y242" i="180" s="1"/>
  <c r="Y222" i="180" a="1"/>
  <c r="Y222" i="180" s="1"/>
  <c r="Y210" i="180" a="1"/>
  <c r="Y210" i="180" s="1"/>
  <c r="Y305" i="180" a="1"/>
  <c r="Y305" i="180" s="1"/>
  <c r="Y267" i="180" a="1"/>
  <c r="Y267" i="180" s="1"/>
  <c r="Y206" i="180" a="1"/>
  <c r="Y206" i="180" s="1"/>
  <c r="Y168" i="180" a="1"/>
  <c r="Y168" i="180" s="1"/>
  <c r="Y332" i="180" a="1"/>
  <c r="Y332" i="180" s="1"/>
  <c r="Y311" i="180" a="1"/>
  <c r="Y311" i="180" s="1"/>
  <c r="Y281" i="180" a="1"/>
  <c r="Y281" i="180" s="1"/>
  <c r="Y253" i="180" a="1"/>
  <c r="Y253" i="180" s="1"/>
  <c r="Y158" i="180" a="1"/>
  <c r="Y158" i="180" s="1"/>
  <c r="Y285" i="180" a="1"/>
  <c r="Y285" i="180" s="1"/>
  <c r="Y257" i="180" a="1"/>
  <c r="Y257" i="180" s="1"/>
  <c r="Y212" i="180" a="1"/>
  <c r="Y212" i="180" s="1"/>
  <c r="Y134" i="180" a="1"/>
  <c r="Y134" i="180" s="1"/>
  <c r="Y127" i="180" a="1"/>
  <c r="Y127" i="180" s="1"/>
  <c r="Y109" i="180" a="1"/>
  <c r="Y109" i="180" s="1"/>
  <c r="Y294" i="180" a="1"/>
  <c r="Y294" i="180" s="1"/>
  <c r="Y203" i="180" a="1"/>
  <c r="Y203" i="180" s="1"/>
  <c r="Y198" i="180" a="1"/>
  <c r="Y198" i="180" s="1"/>
  <c r="Y161" i="180" a="1"/>
  <c r="Y161" i="180" s="1"/>
  <c r="Y149" i="180" a="1"/>
  <c r="Y149" i="180" s="1"/>
  <c r="Y142" i="180" a="1"/>
  <c r="Y142" i="180" s="1"/>
  <c r="Y124" i="180" a="1"/>
  <c r="Y124" i="180" s="1"/>
  <c r="Y117" i="180" a="1"/>
  <c r="Y117" i="180" s="1"/>
  <c r="Y224" i="180" a="1"/>
  <c r="Y224" i="180" s="1"/>
  <c r="Y304" i="180" a="1"/>
  <c r="Y304" i="180" s="1"/>
  <c r="Y279" i="180" a="1"/>
  <c r="Y279" i="180" s="1"/>
  <c r="Y265" i="180" a="1"/>
  <c r="Y265" i="180" s="1"/>
  <c r="Y288" i="180" a="1"/>
  <c r="Y288" i="180" s="1"/>
  <c r="Y260" i="180" a="1"/>
  <c r="Y260" i="180" s="1"/>
  <c r="Y239" i="180" a="1"/>
  <c r="Y239" i="180" s="1"/>
  <c r="Y197" i="180" a="1"/>
  <c r="Y197" i="180" s="1"/>
  <c r="Y106" i="180" a="1"/>
  <c r="Y106" i="180" s="1"/>
  <c r="Y53" i="180" a="1"/>
  <c r="Y53" i="180" s="1"/>
  <c r="T1" i="180"/>
  <c r="Y282" i="180" a="1"/>
  <c r="Y282" i="180" s="1"/>
  <c r="Y255" i="180" a="1"/>
  <c r="Y255" i="180" s="1"/>
  <c r="Y250" i="180" a="1"/>
  <c r="Y250" i="180" s="1"/>
  <c r="Y215" i="180" a="1"/>
  <c r="Y215" i="180" s="1"/>
  <c r="Y200" i="180" a="1"/>
  <c r="Y200" i="180" s="1"/>
  <c r="Y153" i="180" a="1"/>
  <c r="Y153" i="180" s="1"/>
  <c r="Y125" i="180" a="1"/>
  <c r="Y125" i="180" s="1"/>
  <c r="Y118" i="180" a="1"/>
  <c r="Y118" i="180" s="1"/>
  <c r="Y111" i="180" a="1"/>
  <c r="Y111" i="180" s="1"/>
  <c r="Y90" i="180" a="1"/>
  <c r="Y90" i="180" s="1"/>
  <c r="Y87" i="180" a="1"/>
  <c r="Y87" i="180" s="1"/>
  <c r="Y68" i="180" a="1"/>
  <c r="Y68" i="180" s="1"/>
  <c r="Y49" i="180" a="1"/>
  <c r="Y49" i="180" s="1"/>
  <c r="Y275" i="180" a="1"/>
  <c r="Y275" i="180" s="1"/>
  <c r="Y211" i="180" a="1"/>
  <c r="Y211" i="180" s="1"/>
  <c r="Y103" i="180" a="1"/>
  <c r="Y103" i="180" s="1"/>
  <c r="Y84" i="180" a="1"/>
  <c r="Y84" i="180" s="1"/>
  <c r="Y81" i="180" a="1"/>
  <c r="Y81" i="180" s="1"/>
  <c r="Y45" i="180" a="1"/>
  <c r="Y45" i="180" s="1"/>
  <c r="Y41" i="180" a="1"/>
  <c r="Y41" i="180" s="1"/>
  <c r="Y32" i="180" a="1"/>
  <c r="Y32" i="180" s="1"/>
  <c r="Y27" i="180" a="1"/>
  <c r="Y27" i="180" s="1"/>
  <c r="Y22" i="180" a="1"/>
  <c r="Y22" i="180" s="1"/>
  <c r="Y17" i="180" a="1"/>
  <c r="Y17" i="180" s="1"/>
  <c r="Y12" i="180" a="1"/>
  <c r="Y12" i="180" s="1"/>
  <c r="Y7" i="180" a="1"/>
  <c r="Y7" i="180" s="1"/>
  <c r="Y287" i="180" a="1"/>
  <c r="Y287" i="180" s="1"/>
  <c r="Y214" i="180" a="1"/>
  <c r="Y214" i="180" s="1"/>
  <c r="Y182" i="180" a="1"/>
  <c r="Y182" i="180" s="1"/>
  <c r="Y148" i="180" a="1"/>
  <c r="Y148" i="180" s="1"/>
  <c r="Y94" i="180" a="1"/>
  <c r="Y94" i="180" s="1"/>
  <c r="Y91" i="180" a="1"/>
  <c r="Y91" i="180" s="1"/>
  <c r="Y75" i="180" a="1"/>
  <c r="Y75" i="180" s="1"/>
  <c r="Y72" i="180" a="1"/>
  <c r="Y72" i="180" s="1"/>
  <c r="Y238" i="180" a="1"/>
  <c r="Y238" i="180" s="1"/>
  <c r="Y190" i="180" a="1"/>
  <c r="Y190" i="180" s="1"/>
  <c r="Y152" i="180" a="1"/>
  <c r="Y152" i="180" s="1"/>
  <c r="Y137" i="180" a="1"/>
  <c r="Y137" i="180" s="1"/>
  <c r="Y114" i="180" a="1"/>
  <c r="Y114" i="180" s="1"/>
  <c r="Y107" i="180" a="1"/>
  <c r="Y107" i="180" s="1"/>
  <c r="Y88" i="180" a="1"/>
  <c r="Y88" i="180" s="1"/>
  <c r="Y297" i="180" a="1"/>
  <c r="Y297" i="180" s="1"/>
  <c r="Y251" i="180" a="1"/>
  <c r="Y251" i="180" s="1"/>
  <c r="Y186" i="180" a="1"/>
  <c r="Y186" i="180" s="1"/>
  <c r="Y146" i="180" a="1"/>
  <c r="Y146" i="180" s="1"/>
  <c r="Y105" i="180" a="1"/>
  <c r="Y105" i="180" s="1"/>
  <c r="Y97" i="180" a="1"/>
  <c r="Y97" i="180" s="1"/>
  <c r="Y60" i="180" a="1"/>
  <c r="Y60" i="180" s="1"/>
  <c r="Y13" i="180" a="1"/>
  <c r="Y13" i="180" s="1"/>
  <c r="Y157" i="180" a="1"/>
  <c r="Y157" i="180" s="1"/>
  <c r="Y220" i="180" a="1"/>
  <c r="Y220" i="180" s="1"/>
  <c r="Y143" i="180" a="1"/>
  <c r="Y143" i="180" s="1"/>
  <c r="Y130" i="180" a="1"/>
  <c r="Y130" i="180" s="1"/>
  <c r="Y123" i="180" a="1"/>
  <c r="Y123" i="180" s="1"/>
  <c r="Y116" i="180" a="1"/>
  <c r="Y116" i="180" s="1"/>
  <c r="Y99" i="180" a="1"/>
  <c r="Y99" i="180" s="1"/>
  <c r="Y95" i="180" a="1"/>
  <c r="Y95" i="180" s="1"/>
  <c r="Y74" i="180" a="1"/>
  <c r="Y74" i="180" s="1"/>
  <c r="Y16" i="180" a="1"/>
  <c r="Y16" i="180" s="1"/>
  <c r="Y10" i="180" a="1"/>
  <c r="Y10" i="180" s="1"/>
  <c r="Y70" i="180" a="1"/>
  <c r="Y70" i="180" s="1"/>
  <c r="Y208" i="180" a="1"/>
  <c r="Y208" i="180" s="1"/>
  <c r="Y172" i="180" a="1"/>
  <c r="Y172" i="180" s="1"/>
  <c r="Y163" i="180" a="1"/>
  <c r="Y163" i="180" s="1"/>
  <c r="Y63" i="180" a="1"/>
  <c r="Y63" i="180" s="1"/>
  <c r="Y52" i="180" a="1"/>
  <c r="Y52" i="180" s="1"/>
  <c r="Y38" i="180" a="1"/>
  <c r="Y38" i="180" s="1"/>
  <c r="Y35" i="180" a="1"/>
  <c r="Y35" i="180" s="1"/>
  <c r="Y269" i="180" a="1"/>
  <c r="Y269" i="180" s="1"/>
  <c r="Y213" i="180" a="1"/>
  <c r="Y213" i="180" s="1"/>
  <c r="Y193" i="180" a="1"/>
  <c r="Y193" i="180" s="1"/>
  <c r="Y166" i="180" a="1"/>
  <c r="Y166" i="180" s="1"/>
  <c r="Y132" i="180" a="1"/>
  <c r="Y132" i="180" s="1"/>
  <c r="Y93" i="180" a="1"/>
  <c r="Y93" i="180" s="1"/>
  <c r="Y89" i="180" a="1"/>
  <c r="Y89" i="180" s="1"/>
  <c r="Y85" i="180" a="1"/>
  <c r="Y85" i="180" s="1"/>
  <c r="Y58" i="180" a="1"/>
  <c r="Y58" i="180" s="1"/>
  <c r="Y55" i="180" a="1"/>
  <c r="Y55" i="180" s="1"/>
  <c r="Y29" i="180" a="1"/>
  <c r="Y29" i="180" s="1"/>
  <c r="Y4" i="180" a="1"/>
  <c r="Y4" i="180" s="1"/>
  <c r="Y313" i="180" a="1"/>
  <c r="Y313" i="180" s="1"/>
  <c r="Y277" i="180" a="1"/>
  <c r="Y277" i="180" s="1"/>
  <c r="Y178" i="180" a="1"/>
  <c r="Y178" i="180" s="1"/>
  <c r="Y77" i="180" a="1"/>
  <c r="Y77" i="180" s="1"/>
  <c r="Y61" i="180" a="1"/>
  <c r="Y61" i="180" s="1"/>
  <c r="Y181" i="180" a="1"/>
  <c r="Y181" i="180" s="1"/>
  <c r="Y120" i="180" a="1"/>
  <c r="Y120" i="180" s="1"/>
  <c r="Y113" i="180" a="1"/>
  <c r="Y113" i="180" s="1"/>
  <c r="Y104" i="180" a="1"/>
  <c r="Y104" i="180" s="1"/>
  <c r="Y306" i="180" a="1"/>
  <c r="Y306" i="180" s="1"/>
  <c r="Y263" i="180" a="1"/>
  <c r="Y263" i="180" s="1"/>
  <c r="Y144" i="180" a="1"/>
  <c r="Y144" i="180" s="1"/>
  <c r="Y141" i="180" a="1"/>
  <c r="Y141" i="180" s="1"/>
  <c r="Y119" i="180" a="1"/>
  <c r="Y119" i="180" s="1"/>
  <c r="Y112" i="180" a="1"/>
  <c r="Y112" i="180" s="1"/>
  <c r="Y78" i="180" a="1"/>
  <c r="Y78" i="180" s="1"/>
  <c r="Y177" i="180" a="1"/>
  <c r="Y177" i="180" s="1"/>
  <c r="Y162" i="180" a="1"/>
  <c r="Y162" i="180" s="1"/>
  <c r="Y100" i="180" a="1"/>
  <c r="Y100" i="180" s="1"/>
  <c r="Y43" i="180" a="1"/>
  <c r="Y43" i="180" s="1"/>
  <c r="Y33" i="180" a="1"/>
  <c r="Y33" i="180" s="1"/>
  <c r="Y249" i="180" a="1"/>
  <c r="Y249" i="180" s="1"/>
  <c r="Y237" i="180" a="1"/>
  <c r="Y237" i="180" s="1"/>
  <c r="Y167" i="180" a="1"/>
  <c r="Y167" i="180" s="1"/>
  <c r="Y51" i="180" a="1"/>
  <c r="Y51" i="180" s="1"/>
  <c r="Y11" i="180" a="1"/>
  <c r="Y11" i="180" s="1"/>
  <c r="Y223" i="180" a="1"/>
  <c r="Y223" i="180" s="1"/>
  <c r="Y110" i="180" a="1"/>
  <c r="Y110" i="180" s="1"/>
  <c r="Y20" i="180" a="1"/>
  <c r="Y20" i="180" s="1"/>
  <c r="Y9" i="180" a="1"/>
  <c r="Y9" i="180" s="1"/>
  <c r="Y195" i="180" a="1"/>
  <c r="Y195" i="180" s="1"/>
  <c r="Y171" i="180" a="1"/>
  <c r="Y171" i="180" s="1"/>
  <c r="Y156" i="180" a="1"/>
  <c r="Y156" i="180" s="1"/>
  <c r="Y188" i="180" a="1"/>
  <c r="Y188" i="180" s="1"/>
  <c r="Y183" i="180" a="1"/>
  <c r="Y183" i="180" s="1"/>
  <c r="Y147" i="180" a="1"/>
  <c r="Y147" i="180" s="1"/>
  <c r="Y138" i="180" a="1"/>
  <c r="Y138" i="180" s="1"/>
  <c r="Y133" i="180" a="1"/>
  <c r="Y133" i="180" s="1"/>
  <c r="Y129" i="180" a="1"/>
  <c r="Y129" i="180" s="1"/>
  <c r="Y71" i="180" a="1"/>
  <c r="Y71" i="180" s="1"/>
  <c r="Y102" i="180" a="1"/>
  <c r="Y102" i="180" s="1"/>
  <c r="Y86" i="180" a="1"/>
  <c r="Y86" i="180" s="1"/>
  <c r="Y42" i="180" a="1"/>
  <c r="Y42" i="180" s="1"/>
  <c r="Y14" i="180" a="1"/>
  <c r="Y14" i="180" s="1"/>
  <c r="Y246" i="180" a="1"/>
  <c r="Y246" i="180" s="1"/>
  <c r="Y187" i="180" a="1"/>
  <c r="Y187" i="180" s="1"/>
  <c r="Y136" i="180" a="1"/>
  <c r="Y136" i="180" s="1"/>
  <c r="Y57" i="180" a="1"/>
  <c r="Y57" i="180" s="1"/>
  <c r="Y23" i="180" a="1"/>
  <c r="Y23" i="180" s="1"/>
  <c r="Y3" i="180" a="1"/>
  <c r="Y3" i="180" s="1"/>
  <c r="Y312" i="180" a="1"/>
  <c r="Y312" i="180" s="1"/>
  <c r="Y219" i="180" a="1"/>
  <c r="Y219" i="180" s="1"/>
  <c r="Y122" i="180" a="1"/>
  <c r="Y122" i="180" s="1"/>
  <c r="Y54" i="180" a="1"/>
  <c r="Y54" i="180" s="1"/>
  <c r="Y36" i="180" a="1"/>
  <c r="Y36" i="180" s="1"/>
  <c r="Y31" i="180" a="1"/>
  <c r="Y31" i="180" s="1"/>
  <c r="Y98" i="180" a="1"/>
  <c r="Y98" i="180" s="1"/>
  <c r="Y44" i="180" a="1"/>
  <c r="Y44" i="180" s="1"/>
  <c r="Y67" i="180" a="1"/>
  <c r="Y67" i="180" s="1"/>
  <c r="Y40" i="180" a="1"/>
  <c r="Y40" i="180" s="1"/>
  <c r="Y8" i="180" a="1"/>
  <c r="Y8" i="180" s="1"/>
  <c r="Y34" i="180" a="1"/>
  <c r="Y34" i="180" s="1"/>
  <c r="Y66" i="180" a="1"/>
  <c r="Y66" i="180" s="1"/>
  <c r="Y179" i="180" a="1"/>
  <c r="Y179" i="180" s="1"/>
  <c r="Y121" i="180" a="1"/>
  <c r="Y121" i="180" s="1"/>
  <c r="Y39" i="180" a="1"/>
  <c r="Y39" i="180" s="1"/>
  <c r="Y28" i="180" a="1"/>
  <c r="Y28" i="180" s="1"/>
  <c r="Y83" i="180" a="1"/>
  <c r="Y83" i="180" s="1"/>
  <c r="Y50" i="180" a="1"/>
  <c r="Y50" i="180" s="1"/>
  <c r="Y59" i="180" a="1"/>
  <c r="Y59" i="180" s="1"/>
  <c r="Y24" i="180" a="1"/>
  <c r="Y24" i="180" s="1"/>
  <c r="Y266" i="180" a="1"/>
  <c r="Y266" i="180" s="1"/>
  <c r="Y128" i="180" a="1"/>
  <c r="Y128" i="180" s="1"/>
  <c r="Y233" i="180" a="1"/>
  <c r="Y233" i="180" s="1"/>
  <c r="Y65" i="180" a="1"/>
  <c r="Y65" i="180" s="1"/>
  <c r="Y2" i="180" a="1"/>
  <c r="Y2" i="180" s="1"/>
  <c r="T2" i="180" s="1"/>
  <c r="Y15" i="180" a="1"/>
  <c r="Y15" i="180" s="1"/>
  <c r="Y169" i="180" a="1"/>
  <c r="Y169" i="180" s="1"/>
  <c r="Y115" i="180" a="1"/>
  <c r="Y115" i="180" s="1"/>
  <c r="Y101" i="180" a="1"/>
  <c r="Y101" i="180" s="1"/>
  <c r="Y292" i="180" a="1"/>
  <c r="Y292" i="180" s="1"/>
  <c r="Y37" i="180" a="1"/>
  <c r="Y37" i="180" s="1"/>
  <c r="Y96" i="180" a="1"/>
  <c r="Y96" i="180" s="1"/>
  <c r="Y21" i="180" a="1"/>
  <c r="Y21" i="180" s="1"/>
  <c r="Y205" i="180" a="1"/>
  <c r="Y205" i="180" s="1"/>
  <c r="Y278" i="180" a="1"/>
  <c r="Y278" i="180" s="1"/>
  <c r="Y73" i="180" a="1"/>
  <c r="Y73" i="180" s="1"/>
  <c r="Y69" i="180" a="1"/>
  <c r="Y69" i="180" s="1"/>
  <c r="Y25" i="180" a="1"/>
  <c r="Y25" i="180" s="1"/>
  <c r="Y230" i="180" a="1"/>
  <c r="Y230" i="180" s="1"/>
  <c r="Y108" i="180" a="1"/>
  <c r="Y108" i="180" s="1"/>
  <c r="Y64" i="180" a="1"/>
  <c r="Y64" i="180" s="1"/>
  <c r="Y47" i="180" a="1"/>
  <c r="Y47" i="180" s="1"/>
  <c r="Y173" i="180" a="1"/>
  <c r="Y173" i="180" s="1"/>
  <c r="Y307" i="180" a="1"/>
  <c r="Y307" i="180" s="1"/>
  <c r="Y131" i="180" a="1"/>
  <c r="Y131" i="180" s="1"/>
  <c r="Y126" i="180" a="1"/>
  <c r="Y126" i="180" s="1"/>
  <c r="Y92" i="180" a="1"/>
  <c r="Y92" i="180" s="1"/>
  <c r="Y30" i="180" a="1"/>
  <c r="Y30" i="180" s="1"/>
  <c r="Y272" i="180" a="1"/>
  <c r="Y272" i="180" s="1"/>
  <c r="Y192" i="180" a="1"/>
  <c r="Y192" i="180" s="1"/>
  <c r="Y191" i="180" a="1"/>
  <c r="Y191" i="180" s="1"/>
  <c r="Y82" i="180" a="1"/>
  <c r="Y82" i="180" s="1"/>
  <c r="Y62" i="180" a="1"/>
  <c r="Y62" i="180" s="1"/>
  <c r="Y159" i="180" a="1"/>
  <c r="Y159" i="180" s="1"/>
  <c r="Y56" i="180" a="1"/>
  <c r="Y56" i="180" s="1"/>
  <c r="Y174" i="180" a="1"/>
  <c r="Y174" i="180" s="1"/>
  <c r="Y46" i="180" a="1"/>
  <c r="Y46" i="180" s="1"/>
  <c r="Y19" i="180" a="1"/>
  <c r="Y19" i="180" s="1"/>
  <c r="Y6" i="180" a="1"/>
  <c r="Y6" i="180" s="1"/>
  <c r="Y76" i="180" a="1"/>
  <c r="Y76" i="180" s="1"/>
  <c r="Y80" i="180" a="1"/>
  <c r="Y80" i="180" s="1"/>
  <c r="Y48" i="180" a="1"/>
  <c r="Y48" i="180" s="1"/>
  <c r="Y26" i="180" a="1"/>
  <c r="Y26" i="180" s="1"/>
  <c r="Y79" i="180" a="1"/>
  <c r="Y79" i="180" s="1"/>
  <c r="Y5" i="180" a="1"/>
  <c r="Y5" i="180" s="1"/>
  <c r="Y18" i="180" a="1"/>
  <c r="Y18" i="180" s="1"/>
  <c r="Z320" i="180" a="1"/>
  <c r="Z320" i="180" s="1"/>
  <c r="Z317" i="180" a="1"/>
  <c r="Z317" i="180" s="1"/>
  <c r="Z295" i="180" a="1"/>
  <c r="Z295" i="180" s="1"/>
  <c r="Z292" i="180" a="1"/>
  <c r="Z292" i="180" s="1"/>
  <c r="Z270" i="180" a="1"/>
  <c r="Z270" i="180" s="1"/>
  <c r="Z267" i="180" a="1"/>
  <c r="Z267" i="180" s="1"/>
  <c r="Z240" i="180" a="1"/>
  <c r="Z240" i="180" s="1"/>
  <c r="Z233" i="180" a="1"/>
  <c r="Z233" i="180" s="1"/>
  <c r="Z225" i="180" a="1"/>
  <c r="Z225" i="180" s="1"/>
  <c r="Z220" i="180" a="1"/>
  <c r="Z220" i="180" s="1"/>
  <c r="Z215" i="180" a="1"/>
  <c r="Z215" i="180" s="1"/>
  <c r="Z314" i="180" a="1"/>
  <c r="Z314" i="180" s="1"/>
  <c r="Z315" i="180" a="1"/>
  <c r="Z315" i="180" s="1"/>
  <c r="Z312" i="180" a="1"/>
  <c r="Z312" i="180" s="1"/>
  <c r="Z290" i="180" a="1"/>
  <c r="Z290" i="180" s="1"/>
  <c r="Z333" i="180" a="1"/>
  <c r="Z333" i="180" s="1"/>
  <c r="Z329" i="180" a="1"/>
  <c r="Z329" i="180" s="1"/>
  <c r="Z323" i="180" a="1"/>
  <c r="Z323" i="180" s="1"/>
  <c r="Z319" i="180" a="1"/>
  <c r="Z319" i="180" s="1"/>
  <c r="Z300" i="180" a="1"/>
  <c r="Z300" i="180" s="1"/>
  <c r="Z289" i="180" a="1"/>
  <c r="Z289" i="180" s="1"/>
  <c r="Z282" i="180" a="1"/>
  <c r="Z282" i="180" s="1"/>
  <c r="Z263" i="180" a="1"/>
  <c r="Z263" i="180" s="1"/>
  <c r="Z237" i="180" a="1"/>
  <c r="Z237" i="180" s="1"/>
  <c r="Z234" i="180" a="1"/>
  <c r="Z234" i="180" s="1"/>
  <c r="Z231" i="180" a="1"/>
  <c r="Z231" i="180" s="1"/>
  <c r="Z214" i="180" a="1"/>
  <c r="Z214" i="180" s="1"/>
  <c r="Z313" i="180" a="1"/>
  <c r="Z313" i="180" s="1"/>
  <c r="Z311" i="180" a="1"/>
  <c r="Z311" i="180" s="1"/>
  <c r="Z287" i="180" a="1"/>
  <c r="Z287" i="180" s="1"/>
  <c r="Z275" i="180" a="1"/>
  <c r="Z275" i="180" s="1"/>
  <c r="Z268" i="180" a="1"/>
  <c r="Z268" i="180" s="1"/>
  <c r="Z256" i="180" a="1"/>
  <c r="Z256" i="180" s="1"/>
  <c r="Z251" i="180" a="1"/>
  <c r="Z251" i="180" s="1"/>
  <c r="Z273" i="180" a="1"/>
  <c r="Z273" i="180" s="1"/>
  <c r="Z254" i="180" a="1"/>
  <c r="Z254" i="180" s="1"/>
  <c r="Z330" i="180" a="1"/>
  <c r="Z330" i="180" s="1"/>
  <c r="Z318" i="180" a="1"/>
  <c r="Z318" i="180" s="1"/>
  <c r="Z332" i="180" a="1"/>
  <c r="Z332" i="180" s="1"/>
  <c r="Z326" i="180" a="1"/>
  <c r="Z326" i="180" s="1"/>
  <c r="Z262" i="180" a="1"/>
  <c r="Z262" i="180" s="1"/>
  <c r="Z322" i="180" a="1"/>
  <c r="Z322" i="180" s="1"/>
  <c r="Z309" i="180" a="1"/>
  <c r="Z309" i="180" s="1"/>
  <c r="Z284" i="180" a="1"/>
  <c r="Z284" i="180" s="1"/>
  <c r="Z252" i="180" a="1"/>
  <c r="Z252" i="180" s="1"/>
  <c r="Z243" i="180" a="1"/>
  <c r="Z243" i="180" s="1"/>
  <c r="Z232" i="180" a="1"/>
  <c r="Z232" i="180" s="1"/>
  <c r="Z217" i="180" a="1"/>
  <c r="Z217" i="180" s="1"/>
  <c r="Z199" i="180" a="1"/>
  <c r="Z199" i="180" s="1"/>
  <c r="Z302" i="180" a="1"/>
  <c r="Z302" i="180" s="1"/>
  <c r="Z286" i="180" a="1"/>
  <c r="Z286" i="180" s="1"/>
  <c r="Z189" i="180" a="1"/>
  <c r="Z189" i="180" s="1"/>
  <c r="Z327" i="180" a="1"/>
  <c r="Z327" i="180" s="1"/>
  <c r="Z288" i="180" a="1"/>
  <c r="Z288" i="180" s="1"/>
  <c r="Z258" i="180" a="1"/>
  <c r="Z258" i="180" s="1"/>
  <c r="Z241" i="180" a="1"/>
  <c r="Z241" i="180" s="1"/>
  <c r="Z212" i="180" a="1"/>
  <c r="Z212" i="180" s="1"/>
  <c r="Z181" i="180" a="1"/>
  <c r="Z181" i="180" s="1"/>
  <c r="Z176" i="180" a="1"/>
  <c r="Z176" i="180" s="1"/>
  <c r="Z171" i="180" a="1"/>
  <c r="Z171" i="180" s="1"/>
  <c r="Z166" i="180" a="1"/>
  <c r="Z166" i="180" s="1"/>
  <c r="Z161" i="180" a="1"/>
  <c r="Z161" i="180" s="1"/>
  <c r="Z156" i="180" a="1"/>
  <c r="Z156" i="180" s="1"/>
  <c r="Z151" i="180" a="1"/>
  <c r="Z151" i="180" s="1"/>
  <c r="Z146" i="180" a="1"/>
  <c r="Z146" i="180" s="1"/>
  <c r="Z141" i="180" a="1"/>
  <c r="Z141" i="180" s="1"/>
  <c r="Z136" i="180" a="1"/>
  <c r="Z136" i="180" s="1"/>
  <c r="Z297" i="180" a="1"/>
  <c r="Z297" i="180" s="1"/>
  <c r="Z260" i="180" a="1"/>
  <c r="Z260" i="180" s="1"/>
  <c r="Z230" i="180" a="1"/>
  <c r="Z230" i="180" s="1"/>
  <c r="Z206" i="180" a="1"/>
  <c r="Z206" i="180" s="1"/>
  <c r="Z193" i="180" a="1"/>
  <c r="Z193" i="180" s="1"/>
  <c r="Z186" i="180" a="1"/>
  <c r="Z186" i="180" s="1"/>
  <c r="Z321" i="180" a="1"/>
  <c r="Z321" i="180" s="1"/>
  <c r="Z301" i="180" a="1"/>
  <c r="Z301" i="180" s="1"/>
  <c r="Z294" i="180" a="1"/>
  <c r="Z294" i="180" s="1"/>
  <c r="Z285" i="180" a="1"/>
  <c r="Z285" i="180" s="1"/>
  <c r="Z272" i="180" a="1"/>
  <c r="Z272" i="180" s="1"/>
  <c r="Z325" i="180" a="1"/>
  <c r="Z325" i="180" s="1"/>
  <c r="Z235" i="180" a="1"/>
  <c r="Z235" i="180" s="1"/>
  <c r="Z173" i="180" a="1"/>
  <c r="Z173" i="180" s="1"/>
  <c r="Z148" i="180" a="1"/>
  <c r="Z148" i="180" s="1"/>
  <c r="Z274" i="180" a="1"/>
  <c r="Z274" i="180" s="1"/>
  <c r="Z265" i="180" a="1"/>
  <c r="Z265" i="180" s="1"/>
  <c r="Z205" i="180" a="1"/>
  <c r="Z205" i="180" s="1"/>
  <c r="Z203" i="180" a="1"/>
  <c r="Z203" i="180" s="1"/>
  <c r="Z194" i="180" a="1"/>
  <c r="Z194" i="180" s="1"/>
  <c r="Z187" i="180" a="1"/>
  <c r="Z187" i="180" s="1"/>
  <c r="Z167" i="180" a="1"/>
  <c r="Z167" i="180" s="1"/>
  <c r="Z142" i="180" a="1"/>
  <c r="Z142" i="180" s="1"/>
  <c r="Z131" i="180" a="1"/>
  <c r="Z131" i="180" s="1"/>
  <c r="Z126" i="180" a="1"/>
  <c r="Z126" i="180" s="1"/>
  <c r="Z121" i="180" a="1"/>
  <c r="Z121" i="180" s="1"/>
  <c r="Z116" i="180" a="1"/>
  <c r="Z116" i="180" s="1"/>
  <c r="Z111" i="180" a="1"/>
  <c r="Z111" i="180" s="1"/>
  <c r="Z106" i="180" a="1"/>
  <c r="Z106" i="180" s="1"/>
  <c r="Z101" i="180" a="1"/>
  <c r="Z101" i="180" s="1"/>
  <c r="Z96" i="180" a="1"/>
  <c r="Z96" i="180" s="1"/>
  <c r="Z91" i="180" a="1"/>
  <c r="Z91" i="180" s="1"/>
  <c r="Z86" i="180" a="1"/>
  <c r="Z86" i="180" s="1"/>
  <c r="Z81" i="180" a="1"/>
  <c r="Z81" i="180" s="1"/>
  <c r="Z76" i="180" a="1"/>
  <c r="Z76" i="180" s="1"/>
  <c r="Z71" i="180" a="1"/>
  <c r="Z71" i="180" s="1"/>
  <c r="Z66" i="180" a="1"/>
  <c r="Z66" i="180" s="1"/>
  <c r="Z61" i="180" a="1"/>
  <c r="Z61" i="180" s="1"/>
  <c r="Z328" i="180" a="1"/>
  <c r="Z328" i="180" s="1"/>
  <c r="Z306" i="180" a="1"/>
  <c r="Z306" i="180" s="1"/>
  <c r="Z277" i="180" a="1"/>
  <c r="Z277" i="180" s="1"/>
  <c r="Z253" i="180" a="1"/>
  <c r="Z253" i="180" s="1"/>
  <c r="Z182" i="180" a="1"/>
  <c r="Z182" i="180" s="1"/>
  <c r="Z179" i="180" a="1"/>
  <c r="Z179" i="180" s="1"/>
  <c r="Z245" i="180" a="1"/>
  <c r="Z245" i="180" s="1"/>
  <c r="Z242" i="180" a="1"/>
  <c r="Z242" i="180" s="1"/>
  <c r="Z210" i="180" a="1"/>
  <c r="Z210" i="180" s="1"/>
  <c r="Z192" i="180" a="1"/>
  <c r="Z192" i="180" s="1"/>
  <c r="Z190" i="180" a="1"/>
  <c r="Z190" i="180" s="1"/>
  <c r="Z152" i="180" a="1"/>
  <c r="Z152" i="180" s="1"/>
  <c r="Z316" i="180" a="1"/>
  <c r="Z316" i="180" s="1"/>
  <c r="Z255" i="180" a="1"/>
  <c r="Z255" i="180" s="1"/>
  <c r="Z239" i="180" a="1"/>
  <c r="Z239" i="180" s="1"/>
  <c r="Z224" i="180" a="1"/>
  <c r="Z224" i="180" s="1"/>
  <c r="Z208" i="180" a="1"/>
  <c r="Z208" i="180" s="1"/>
  <c r="Z308" i="180" a="1"/>
  <c r="Z308" i="180" s="1"/>
  <c r="Z276" i="180" a="1"/>
  <c r="Z276" i="180" s="1"/>
  <c r="Z244" i="180" a="1"/>
  <c r="Z244" i="180" s="1"/>
  <c r="Z226" i="180" a="1"/>
  <c r="Z226" i="180" s="1"/>
  <c r="Z183" i="180" a="1"/>
  <c r="Z183" i="180" s="1"/>
  <c r="Z180" i="180" a="1"/>
  <c r="Z180" i="180" s="1"/>
  <c r="Z165" i="180" a="1"/>
  <c r="Z165" i="180" s="1"/>
  <c r="Z196" i="180" a="1"/>
  <c r="Z196" i="180" s="1"/>
  <c r="Z178" i="180" a="1"/>
  <c r="Z178" i="180" s="1"/>
  <c r="Z331" i="180" a="1"/>
  <c r="Z331" i="180" s="1"/>
  <c r="Z324" i="180" a="1"/>
  <c r="Z324" i="180" s="1"/>
  <c r="Z305" i="180" a="1"/>
  <c r="Z305" i="180" s="1"/>
  <c r="Z271" i="180" a="1"/>
  <c r="Z271" i="180" s="1"/>
  <c r="Z266" i="180" a="1"/>
  <c r="Z266" i="180" s="1"/>
  <c r="Z218" i="180" a="1"/>
  <c r="Z218" i="180" s="1"/>
  <c r="Z191" i="180" a="1"/>
  <c r="Z191" i="180" s="1"/>
  <c r="Z174" i="180" a="1"/>
  <c r="Z174" i="180" s="1"/>
  <c r="Z137" i="180" a="1"/>
  <c r="Z137" i="180" s="1"/>
  <c r="Z120" i="180" a="1"/>
  <c r="Z120" i="180" s="1"/>
  <c r="Z113" i="180" a="1"/>
  <c r="Z113" i="180" s="1"/>
  <c r="Z310" i="180" a="1"/>
  <c r="Z310" i="180" s="1"/>
  <c r="Z299" i="180" a="1"/>
  <c r="Z299" i="180" s="1"/>
  <c r="Z236" i="180" a="1"/>
  <c r="Z236" i="180" s="1"/>
  <c r="Z200" i="180" a="1"/>
  <c r="Z200" i="180" s="1"/>
  <c r="Z170" i="180" a="1"/>
  <c r="Z170" i="180" s="1"/>
  <c r="Z128" i="180" a="1"/>
  <c r="Z128" i="180" s="1"/>
  <c r="Z110" i="180" a="1"/>
  <c r="Z110" i="180" s="1"/>
  <c r="Z304" i="180" a="1"/>
  <c r="Z304" i="180" s="1"/>
  <c r="Z279" i="180" a="1"/>
  <c r="Z279" i="180" s="1"/>
  <c r="Z195" i="180" a="1"/>
  <c r="Z195" i="180" s="1"/>
  <c r="Z168" i="180" a="1"/>
  <c r="Z168" i="180" s="1"/>
  <c r="Z147" i="180" a="1"/>
  <c r="Z147" i="180" s="1"/>
  <c r="Z247" i="180" a="1"/>
  <c r="Z247" i="180" s="1"/>
  <c r="Z211" i="180" a="1"/>
  <c r="Z211" i="180" s="1"/>
  <c r="Z303" i="180" a="1"/>
  <c r="Z303" i="180" s="1"/>
  <c r="Z250" i="180" a="1"/>
  <c r="Z250" i="180" s="1"/>
  <c r="Z229" i="180" a="1"/>
  <c r="Z229" i="180" s="1"/>
  <c r="Z155" i="180" a="1"/>
  <c r="Z155" i="180" s="1"/>
  <c r="Z103" i="180" a="1"/>
  <c r="Z103" i="180" s="1"/>
  <c r="Z45" i="180" a="1"/>
  <c r="Z45" i="180" s="1"/>
  <c r="Z41" i="180" a="1"/>
  <c r="Z41" i="180" s="1"/>
  <c r="Z32" i="180" a="1"/>
  <c r="Z32" i="180" s="1"/>
  <c r="Z27" i="180" a="1"/>
  <c r="Z27" i="180" s="1"/>
  <c r="Z22" i="180" a="1"/>
  <c r="Z22" i="180" s="1"/>
  <c r="Z17" i="180" a="1"/>
  <c r="Z17" i="180" s="1"/>
  <c r="Z12" i="180" a="1"/>
  <c r="Z12" i="180" s="1"/>
  <c r="Z7" i="180" a="1"/>
  <c r="Z7" i="180" s="1"/>
  <c r="Z296" i="180" a="1"/>
  <c r="Z296" i="180" s="1"/>
  <c r="Z188" i="180" a="1"/>
  <c r="Z188" i="180" s="1"/>
  <c r="Z175" i="180" a="1"/>
  <c r="Z175" i="180" s="1"/>
  <c r="Z157" i="180" a="1"/>
  <c r="Z157" i="180" s="1"/>
  <c r="Z84" i="180" a="1"/>
  <c r="Z84" i="180" s="1"/>
  <c r="Z65" i="180" a="1"/>
  <c r="Z65" i="180" s="1"/>
  <c r="Z37" i="180" a="1"/>
  <c r="Z37" i="180" s="1"/>
  <c r="Z261" i="180" a="1"/>
  <c r="Z261" i="180" s="1"/>
  <c r="Z177" i="180" a="1"/>
  <c r="Z177" i="180" s="1"/>
  <c r="Z159" i="180" a="1"/>
  <c r="Z159" i="180" s="1"/>
  <c r="Z144" i="180" a="1"/>
  <c r="Z144" i="180" s="1"/>
  <c r="Z100" i="180" a="1"/>
  <c r="Z100" i="180" s="1"/>
  <c r="Z97" i="180" a="1"/>
  <c r="Z97" i="180" s="1"/>
  <c r="Z78" i="180" a="1"/>
  <c r="Z78" i="180" s="1"/>
  <c r="Z58" i="180" a="1"/>
  <c r="Z58" i="180" s="1"/>
  <c r="Z2" i="180" a="1"/>
  <c r="Z2" i="180" s="1"/>
  <c r="U2" i="180" s="1"/>
  <c r="Z228" i="180" a="1"/>
  <c r="Z228" i="180" s="1"/>
  <c r="Z223" i="180" a="1"/>
  <c r="Z223" i="180" s="1"/>
  <c r="Z219" i="180" a="1"/>
  <c r="Z219" i="180" s="1"/>
  <c r="Z227" i="180" a="1"/>
  <c r="Z227" i="180" s="1"/>
  <c r="Z172" i="180" a="1"/>
  <c r="Z172" i="180" s="1"/>
  <c r="Z163" i="180" a="1"/>
  <c r="Z163" i="180" s="1"/>
  <c r="Z69" i="180" a="1"/>
  <c r="Z69" i="180" s="1"/>
  <c r="Z280" i="180" a="1"/>
  <c r="Z280" i="180" s="1"/>
  <c r="Z150" i="180" a="1"/>
  <c r="Z150" i="180" s="1"/>
  <c r="Z133" i="180" a="1"/>
  <c r="Z133" i="180" s="1"/>
  <c r="Z104" i="180" a="1"/>
  <c r="Z104" i="180" s="1"/>
  <c r="Z85" i="180" a="1"/>
  <c r="Z85" i="180" s="1"/>
  <c r="Z82" i="180" a="1"/>
  <c r="Z82" i="180" s="1"/>
  <c r="Z269" i="180" a="1"/>
  <c r="Z269" i="180" s="1"/>
  <c r="Z197" i="180" a="1"/>
  <c r="Z197" i="180" s="1"/>
  <c r="Z259" i="180" a="1"/>
  <c r="Z259" i="180" s="1"/>
  <c r="Z63" i="180" a="1"/>
  <c r="Z63" i="180" s="1"/>
  <c r="Z52" i="180" a="1"/>
  <c r="Z52" i="180" s="1"/>
  <c r="Z49" i="180" a="1"/>
  <c r="Z49" i="180" s="1"/>
  <c r="Z38" i="180" a="1"/>
  <c r="Z38" i="180" s="1"/>
  <c r="Z35" i="180" a="1"/>
  <c r="Z35" i="180" s="1"/>
  <c r="Z10" i="180" a="1"/>
  <c r="Z10" i="180" s="1"/>
  <c r="Z213" i="180" a="1"/>
  <c r="Z213" i="180" s="1"/>
  <c r="Z132" i="180" a="1"/>
  <c r="Z132" i="180" s="1"/>
  <c r="Z109" i="180" a="1"/>
  <c r="Z109" i="180" s="1"/>
  <c r="Z93" i="180" a="1"/>
  <c r="Z93" i="180" s="1"/>
  <c r="Z89" i="180" a="1"/>
  <c r="Z89" i="180" s="1"/>
  <c r="Z55" i="180" a="1"/>
  <c r="Z55" i="180" s="1"/>
  <c r="Z29" i="180" a="1"/>
  <c r="Z29" i="180" s="1"/>
  <c r="Z4" i="180" a="1"/>
  <c r="Z4" i="180" s="1"/>
  <c r="Z198" i="180" a="1"/>
  <c r="Z198" i="180" s="1"/>
  <c r="Z140" i="180" a="1"/>
  <c r="Z140" i="180" s="1"/>
  <c r="Z70" i="180" a="1"/>
  <c r="Z70" i="180" s="1"/>
  <c r="Z23" i="180" a="1"/>
  <c r="Z23" i="180" s="1"/>
  <c r="Z291" i="180" a="1"/>
  <c r="Z291" i="180" s="1"/>
  <c r="Z278" i="180" a="1"/>
  <c r="Z278" i="180" s="1"/>
  <c r="Z249" i="180" a="1"/>
  <c r="Z249" i="180" s="1"/>
  <c r="Z202" i="180" a="1"/>
  <c r="Z202" i="180" s="1"/>
  <c r="Z169" i="180" a="1"/>
  <c r="Z169" i="180" s="1"/>
  <c r="Z154" i="180" a="1"/>
  <c r="Z154" i="180" s="1"/>
  <c r="Z125" i="180" a="1"/>
  <c r="Z125" i="180" s="1"/>
  <c r="Z118" i="180" a="1"/>
  <c r="Z118" i="180" s="1"/>
  <c r="Z87" i="180" a="1"/>
  <c r="Z87" i="180" s="1"/>
  <c r="Z83" i="180" a="1"/>
  <c r="Z83" i="180" s="1"/>
  <c r="Z79" i="180" a="1"/>
  <c r="Z79" i="180" s="1"/>
  <c r="Z26" i="180" a="1"/>
  <c r="Z26" i="180" s="1"/>
  <c r="Z185" i="180" a="1"/>
  <c r="Z185" i="180" s="1"/>
  <c r="Z257" i="180" a="1"/>
  <c r="Z257" i="180" s="1"/>
  <c r="Z248" i="180" a="1"/>
  <c r="Z248" i="180" s="1"/>
  <c r="Z129" i="180" a="1"/>
  <c r="Z129" i="180" s="1"/>
  <c r="Z122" i="180" a="1"/>
  <c r="Z122" i="180" s="1"/>
  <c r="Z75" i="180" a="1"/>
  <c r="Z75" i="180" s="1"/>
  <c r="Z162" i="180" a="1"/>
  <c r="Z162" i="180" s="1"/>
  <c r="Z139" i="180" a="1"/>
  <c r="Z139" i="180" s="1"/>
  <c r="Z102" i="180" a="1"/>
  <c r="Z102" i="180" s="1"/>
  <c r="Z98" i="180" a="1"/>
  <c r="Z98" i="180" s="1"/>
  <c r="Z56" i="180" a="1"/>
  <c r="Z56" i="180" s="1"/>
  <c r="Z53" i="180" a="1"/>
  <c r="Z53" i="180" s="1"/>
  <c r="Z42" i="180" a="1"/>
  <c r="Z42" i="180" s="1"/>
  <c r="Z283" i="180" a="1"/>
  <c r="Z283" i="180" s="1"/>
  <c r="Z164" i="180" a="1"/>
  <c r="Z164" i="180" s="1"/>
  <c r="Z80" i="180" a="1"/>
  <c r="Z80" i="180" s="1"/>
  <c r="Z143" i="180" a="1"/>
  <c r="Z143" i="180" s="1"/>
  <c r="Z130" i="180" a="1"/>
  <c r="Z130" i="180" s="1"/>
  <c r="Z20" i="180" a="1"/>
  <c r="Z20" i="180" s="1"/>
  <c r="Z281" i="180" a="1"/>
  <c r="Z281" i="180" s="1"/>
  <c r="Z117" i="180" a="1"/>
  <c r="Z117" i="180" s="1"/>
  <c r="Z138" i="180" a="1"/>
  <c r="Z138" i="180" s="1"/>
  <c r="Z114" i="180" a="1"/>
  <c r="Z114" i="180" s="1"/>
  <c r="Z9" i="180" a="1"/>
  <c r="Z9" i="180" s="1"/>
  <c r="Z74" i="180" a="1"/>
  <c r="Z74" i="180" s="1"/>
  <c r="Z298" i="180" a="1"/>
  <c r="Z298" i="180" s="1"/>
  <c r="Z204" i="180" a="1"/>
  <c r="Z204" i="180" s="1"/>
  <c r="Z77" i="180" a="1"/>
  <c r="Z77" i="180" s="1"/>
  <c r="Z68" i="180" a="1"/>
  <c r="Z68" i="180" s="1"/>
  <c r="Z60" i="180" a="1"/>
  <c r="Z60" i="180" s="1"/>
  <c r="Z18" i="180" a="1"/>
  <c r="Z18" i="180" s="1"/>
  <c r="Z222" i="180" a="1"/>
  <c r="Z222" i="180" s="1"/>
  <c r="Z90" i="180" a="1"/>
  <c r="Z90" i="180" s="1"/>
  <c r="Z62" i="180" a="1"/>
  <c r="Z62" i="180" s="1"/>
  <c r="Z31" i="180" a="1"/>
  <c r="Z31" i="180" s="1"/>
  <c r="Z246" i="180" a="1"/>
  <c r="Z246" i="180" s="1"/>
  <c r="Z221" i="180" a="1"/>
  <c r="Z221" i="180" s="1"/>
  <c r="Z201" i="180" a="1"/>
  <c r="Z201" i="180" s="1"/>
  <c r="Z92" i="180" a="1"/>
  <c r="Z92" i="180" s="1"/>
  <c r="Z73" i="180" a="1"/>
  <c r="Z73" i="180" s="1"/>
  <c r="Z59" i="180" a="1"/>
  <c r="Z59" i="180" s="1"/>
  <c r="Z44" i="180" a="1"/>
  <c r="Z44" i="180" s="1"/>
  <c r="Z36" i="180" a="1"/>
  <c r="Z36" i="180" s="1"/>
  <c r="Z16" i="180" a="1"/>
  <c r="Z16" i="180" s="1"/>
  <c r="Z293" i="180" a="1"/>
  <c r="Z293" i="180" s="1"/>
  <c r="Z124" i="180" a="1"/>
  <c r="Z124" i="180" s="1"/>
  <c r="Z99" i="180" a="1"/>
  <c r="Z99" i="180" s="1"/>
  <c r="Z64" i="180" a="1"/>
  <c r="Z64" i="180" s="1"/>
  <c r="Z50" i="180" a="1"/>
  <c r="Z50" i="180" s="1"/>
  <c r="Z46" i="180" a="1"/>
  <c r="Z46" i="180" s="1"/>
  <c r="Z40" i="180" a="1"/>
  <c r="Z40" i="180" s="1"/>
  <c r="Z25" i="180" a="1"/>
  <c r="Z25" i="180" s="1"/>
  <c r="Z238" i="180" a="1"/>
  <c r="Z238" i="180" s="1"/>
  <c r="Z134" i="180" a="1"/>
  <c r="Z134" i="180" s="1"/>
  <c r="Z51" i="180" a="1"/>
  <c r="Z51" i="180" s="1"/>
  <c r="Z67" i="180" a="1"/>
  <c r="Z67" i="180" s="1"/>
  <c r="Z3" i="180" a="1"/>
  <c r="Z3" i="180" s="1"/>
  <c r="Z264" i="180" a="1"/>
  <c r="Z264" i="180" s="1"/>
  <c r="Z48" i="180" a="1"/>
  <c r="Z48" i="180" s="1"/>
  <c r="Z95" i="180" a="1"/>
  <c r="Z95" i="180" s="1"/>
  <c r="Z216" i="180" a="1"/>
  <c r="Z216" i="180" s="1"/>
  <c r="Z94" i="180" a="1"/>
  <c r="Z94" i="180" s="1"/>
  <c r="Z28" i="180" a="1"/>
  <c r="Z28" i="180" s="1"/>
  <c r="Z15" i="180" a="1"/>
  <c r="Z15" i="180" s="1"/>
  <c r="Z57" i="180" a="1"/>
  <c r="Z57" i="180" s="1"/>
  <c r="Z33" i="180" a="1"/>
  <c r="Z33" i="180" s="1"/>
  <c r="Z108" i="180" a="1"/>
  <c r="Z108" i="180" s="1"/>
  <c r="Z47" i="180" a="1"/>
  <c r="Z47" i="180" s="1"/>
  <c r="Z72" i="180" a="1"/>
  <c r="Z72" i="180" s="1"/>
  <c r="Z34" i="180" a="1"/>
  <c r="Z34" i="180" s="1"/>
  <c r="Z21" i="180" a="1"/>
  <c r="Z21" i="180" s="1"/>
  <c r="Z127" i="180" a="1"/>
  <c r="Z127" i="180" s="1"/>
  <c r="Z115" i="180" a="1"/>
  <c r="Z115" i="180" s="1"/>
  <c r="Z88" i="180" a="1"/>
  <c r="Z88" i="180" s="1"/>
  <c r="Z14" i="180" a="1"/>
  <c r="Z14" i="180" s="1"/>
  <c r="Z112" i="180" a="1"/>
  <c r="Z112" i="180" s="1"/>
  <c r="Z135" i="180" a="1"/>
  <c r="Z135" i="180" s="1"/>
  <c r="Z30" i="180" a="1"/>
  <c r="Z30" i="180" s="1"/>
  <c r="Z307" i="180" a="1"/>
  <c r="Z307" i="180" s="1"/>
  <c r="Z160" i="180" a="1"/>
  <c r="Z160" i="180" s="1"/>
  <c r="Z145" i="180" a="1"/>
  <c r="Z145" i="180" s="1"/>
  <c r="Z11" i="180" a="1"/>
  <c r="Z11" i="180" s="1"/>
  <c r="Z209" i="180" a="1"/>
  <c r="Z209" i="180" s="1"/>
  <c r="U1" i="180"/>
  <c r="Z184" i="180" a="1"/>
  <c r="Z184" i="180" s="1"/>
  <c r="Z8" i="180" a="1"/>
  <c r="Z8" i="180" s="1"/>
  <c r="Z43" i="180" a="1"/>
  <c r="Z43" i="180" s="1"/>
  <c r="Z123" i="180" a="1"/>
  <c r="Z123" i="180" s="1"/>
  <c r="Z105" i="180" a="1"/>
  <c r="Z105" i="180" s="1"/>
  <c r="Z153" i="180" a="1"/>
  <c r="Z153" i="180" s="1"/>
  <c r="Z119" i="180" a="1"/>
  <c r="Z119" i="180" s="1"/>
  <c r="Z207" i="180" a="1"/>
  <c r="Z207" i="180" s="1"/>
  <c r="Z107" i="180" a="1"/>
  <c r="Z107" i="180" s="1"/>
  <c r="Z19" i="180" a="1"/>
  <c r="Z19" i="180" s="1"/>
  <c r="Z6" i="180" a="1"/>
  <c r="Z6" i="180" s="1"/>
  <c r="Z24" i="180" a="1"/>
  <c r="Z24" i="180" s="1"/>
  <c r="Z158" i="180" a="1"/>
  <c r="Z158" i="180" s="1"/>
  <c r="Z5" i="180" a="1"/>
  <c r="Z5" i="180" s="1"/>
  <c r="Z54" i="180" a="1"/>
  <c r="Z54" i="180" s="1"/>
  <c r="Z149" i="180" a="1"/>
  <c r="Z149" i="180" s="1"/>
  <c r="Z39" i="180" a="1"/>
  <c r="Z39" i="180" s="1"/>
  <c r="Z13" i="180" a="1"/>
  <c r="Z13" i="180" s="1"/>
  <c r="AA314" i="180" a="1"/>
  <c r="AA314" i="180" s="1"/>
  <c r="AA289" i="180" a="1"/>
  <c r="AA289" i="180" s="1"/>
  <c r="AA264" i="180" a="1"/>
  <c r="AA264" i="180" s="1"/>
  <c r="AA251" i="180" a="1"/>
  <c r="AA251" i="180" s="1"/>
  <c r="AA244" i="180" a="1"/>
  <c r="AA244" i="180" s="1"/>
  <c r="AA333" i="180" a="1"/>
  <c r="AA333" i="180" s="1"/>
  <c r="AA311" i="180" a="1"/>
  <c r="AA311" i="180" s="1"/>
  <c r="AA308" i="180" a="1"/>
  <c r="AA308" i="180" s="1"/>
  <c r="AA286" i="180" a="1"/>
  <c r="AA286" i="180" s="1"/>
  <c r="AA283" i="180" a="1"/>
  <c r="AA283" i="180" s="1"/>
  <c r="AA261" i="180" a="1"/>
  <c r="AA261" i="180" s="1"/>
  <c r="AA258" i="180" a="1"/>
  <c r="AA258" i="180" s="1"/>
  <c r="AA237" i="180" a="1"/>
  <c r="AA237" i="180" s="1"/>
  <c r="AA330" i="180" a="1"/>
  <c r="AA330" i="180" s="1"/>
  <c r="AA321" i="180" a="1"/>
  <c r="AA321" i="180" s="1"/>
  <c r="AA318" i="180" a="1"/>
  <c r="AA318" i="180" s="1"/>
  <c r="AA296" i="180" a="1"/>
  <c r="AA296" i="180" s="1"/>
  <c r="AA293" i="180" a="1"/>
  <c r="AA293" i="180" s="1"/>
  <c r="AA271" i="180" a="1"/>
  <c r="AA271" i="180" s="1"/>
  <c r="AA268" i="180" a="1"/>
  <c r="AA268" i="180" s="1"/>
  <c r="AA252" i="180" a="1"/>
  <c r="AA252" i="180" s="1"/>
  <c r="AA309" i="180" a="1"/>
  <c r="AA309" i="180" s="1"/>
  <c r="AA317" i="180" a="1"/>
  <c r="AA317" i="180" s="1"/>
  <c r="AA287" i="180" a="1"/>
  <c r="AA287" i="180" s="1"/>
  <c r="AA225" i="180" a="1"/>
  <c r="AA225" i="180" s="1"/>
  <c r="AA218" i="180" a="1"/>
  <c r="AA218" i="180" s="1"/>
  <c r="AA210" i="180" a="1"/>
  <c r="AA210" i="180" s="1"/>
  <c r="AA205" i="180" a="1"/>
  <c r="AA205" i="180" s="1"/>
  <c r="AA200" i="180" a="1"/>
  <c r="AA200" i="180" s="1"/>
  <c r="AA195" i="180" a="1"/>
  <c r="AA195" i="180" s="1"/>
  <c r="AA190" i="180" a="1"/>
  <c r="AA190" i="180" s="1"/>
  <c r="AA185" i="180" a="1"/>
  <c r="AA185" i="180" s="1"/>
  <c r="AA298" i="180" a="1"/>
  <c r="AA298" i="180" s="1"/>
  <c r="AA280" i="180" a="1"/>
  <c r="AA280" i="180" s="1"/>
  <c r="AA328" i="180" a="1"/>
  <c r="AA328" i="180" s="1"/>
  <c r="AA303" i="180" a="1"/>
  <c r="AA303" i="180" s="1"/>
  <c r="AA232" i="180" a="1"/>
  <c r="AA232" i="180" s="1"/>
  <c r="AA332" i="180" a="1"/>
  <c r="AA332" i="180" s="1"/>
  <c r="AA320" i="180" a="1"/>
  <c r="AA320" i="180" s="1"/>
  <c r="AA316" i="180" a="1"/>
  <c r="AA316" i="180" s="1"/>
  <c r="AA312" i="180" a="1"/>
  <c r="AA312" i="180" s="1"/>
  <c r="AA310" i="180" a="1"/>
  <c r="AA310" i="180" s="1"/>
  <c r="AA299" i="180" a="1"/>
  <c r="AA299" i="180" s="1"/>
  <c r="AA281" i="180" a="1"/>
  <c r="AA281" i="180" s="1"/>
  <c r="AA302" i="180" a="1"/>
  <c r="AA302" i="180" s="1"/>
  <c r="AA273" i="180" a="1"/>
  <c r="AA273" i="180" s="1"/>
  <c r="AA254" i="180" a="1"/>
  <c r="AA254" i="180" s="1"/>
  <c r="AA241" i="180" a="1"/>
  <c r="AA241" i="180" s="1"/>
  <c r="AA212" i="180" a="1"/>
  <c r="AA212" i="180" s="1"/>
  <c r="AA181" i="180" a="1"/>
  <c r="AA181" i="180" s="1"/>
  <c r="AA176" i="180" a="1"/>
  <c r="AA176" i="180" s="1"/>
  <c r="AA171" i="180" a="1"/>
  <c r="AA171" i="180" s="1"/>
  <c r="AA166" i="180" a="1"/>
  <c r="AA166" i="180" s="1"/>
  <c r="AA161" i="180" a="1"/>
  <c r="AA161" i="180" s="1"/>
  <c r="AA156" i="180" a="1"/>
  <c r="AA156" i="180" s="1"/>
  <c r="AA151" i="180" a="1"/>
  <c r="AA151" i="180" s="1"/>
  <c r="AA146" i="180" a="1"/>
  <c r="AA146" i="180" s="1"/>
  <c r="AA141" i="180" a="1"/>
  <c r="AA141" i="180" s="1"/>
  <c r="AA136" i="180" a="1"/>
  <c r="AA136" i="180" s="1"/>
  <c r="AA327" i="180" a="1"/>
  <c r="AA327" i="180" s="1"/>
  <c r="AA295" i="180" a="1"/>
  <c r="AA295" i="180" s="1"/>
  <c r="AA288" i="180" a="1"/>
  <c r="AA288" i="180" s="1"/>
  <c r="AA262" i="180" a="1"/>
  <c r="AA262" i="180" s="1"/>
  <c r="AA260" i="180" a="1"/>
  <c r="AA260" i="180" s="1"/>
  <c r="AA256" i="180" a="1"/>
  <c r="AA256" i="180" s="1"/>
  <c r="AA230" i="180" a="1"/>
  <c r="AA230" i="180" s="1"/>
  <c r="AA193" i="180" a="1"/>
  <c r="AA193" i="180" s="1"/>
  <c r="AA186" i="180" a="1"/>
  <c r="AA186" i="180" s="1"/>
  <c r="AA297" i="180" a="1"/>
  <c r="AA297" i="180" s="1"/>
  <c r="AA275" i="180" a="1"/>
  <c r="AA275" i="180" s="1"/>
  <c r="AA250" i="180" a="1"/>
  <c r="AA250" i="180" s="1"/>
  <c r="AA220" i="180" a="1"/>
  <c r="AA220" i="180" s="1"/>
  <c r="AA209" i="180" a="1"/>
  <c r="AA209" i="180" s="1"/>
  <c r="AA206" i="180" a="1"/>
  <c r="AA206" i="180" s="1"/>
  <c r="AA319" i="180" a="1"/>
  <c r="AA319" i="180" s="1"/>
  <c r="AA304" i="180" a="1"/>
  <c r="AA304" i="180" s="1"/>
  <c r="AA290" i="180" a="1"/>
  <c r="AA290" i="180" s="1"/>
  <c r="AA277" i="180" a="1"/>
  <c r="AA277" i="180" s="1"/>
  <c r="AA248" i="180" a="1"/>
  <c r="AA248" i="180" s="1"/>
  <c r="AA239" i="180" a="1"/>
  <c r="AA239" i="180" s="1"/>
  <c r="AA215" i="180" a="1"/>
  <c r="AA215" i="180" s="1"/>
  <c r="AA203" i="180" a="1"/>
  <c r="AA203" i="180" s="1"/>
  <c r="AA313" i="180" a="1"/>
  <c r="AA313" i="180" s="1"/>
  <c r="AA301" i="180" a="1"/>
  <c r="AA301" i="180" s="1"/>
  <c r="AA294" i="180" a="1"/>
  <c r="AA294" i="180" s="1"/>
  <c r="AA285" i="180" a="1"/>
  <c r="AA285" i="180" s="1"/>
  <c r="AA272" i="180" a="1"/>
  <c r="AA272" i="180" s="1"/>
  <c r="AA270" i="180" a="1"/>
  <c r="AA270" i="180" s="1"/>
  <c r="AA255" i="180" a="1"/>
  <c r="AA255" i="180" s="1"/>
  <c r="AA233" i="180" a="1"/>
  <c r="AA233" i="180" s="1"/>
  <c r="AA326" i="180" a="1"/>
  <c r="AA326" i="180" s="1"/>
  <c r="AA274" i="180" a="1"/>
  <c r="AA274" i="180" s="1"/>
  <c r="AA259" i="180" a="1"/>
  <c r="AA259" i="180" s="1"/>
  <c r="AA257" i="180" a="1"/>
  <c r="AA257" i="180" s="1"/>
  <c r="AA253" i="180" a="1"/>
  <c r="AA253" i="180" s="1"/>
  <c r="AA242" i="180" a="1"/>
  <c r="AA242" i="180" s="1"/>
  <c r="AA306" i="180" a="1"/>
  <c r="AA306" i="180" s="1"/>
  <c r="AA240" i="180" a="1"/>
  <c r="AA240" i="180" s="1"/>
  <c r="AA182" i="180" a="1"/>
  <c r="AA182" i="180" s="1"/>
  <c r="AA179" i="180" a="1"/>
  <c r="AA179" i="180" s="1"/>
  <c r="AA170" i="180" a="1"/>
  <c r="AA170" i="180" s="1"/>
  <c r="AA145" i="180" a="1"/>
  <c r="AA145" i="180" s="1"/>
  <c r="AA227" i="180" a="1"/>
  <c r="AA227" i="180" s="1"/>
  <c r="AA216" i="180" a="1"/>
  <c r="AA216" i="180" s="1"/>
  <c r="AA164" i="180" a="1"/>
  <c r="AA164" i="180" s="1"/>
  <c r="AA139" i="180" a="1"/>
  <c r="AA139" i="180" s="1"/>
  <c r="AA324" i="180" a="1"/>
  <c r="AA324" i="180" s="1"/>
  <c r="AA201" i="180" a="1"/>
  <c r="AA201" i="180" s="1"/>
  <c r="AA229" i="180" a="1"/>
  <c r="AA229" i="180" s="1"/>
  <c r="AA174" i="180" a="1"/>
  <c r="AA174" i="180" s="1"/>
  <c r="AA149" i="180" a="1"/>
  <c r="AA149" i="180" s="1"/>
  <c r="AA331" i="180" a="1"/>
  <c r="AA331" i="180" s="1"/>
  <c r="AA305" i="180" a="1"/>
  <c r="AA305" i="180" s="1"/>
  <c r="AA292" i="180" a="1"/>
  <c r="AA292" i="180" s="1"/>
  <c r="AA247" i="180" a="1"/>
  <c r="AA247" i="180" s="1"/>
  <c r="AA224" i="180" a="1"/>
  <c r="AA224" i="180" s="1"/>
  <c r="AA208" i="180" a="1"/>
  <c r="AA208" i="180" s="1"/>
  <c r="AA323" i="180" a="1"/>
  <c r="AA323" i="180" s="1"/>
  <c r="AA279" i="180" a="1"/>
  <c r="AA279" i="180" s="1"/>
  <c r="AA276" i="180" a="1"/>
  <c r="AA276" i="180" s="1"/>
  <c r="AA226" i="180" a="1"/>
  <c r="AA226" i="180" s="1"/>
  <c r="AA249" i="180" a="1"/>
  <c r="AA249" i="180" s="1"/>
  <c r="AA231" i="180" a="1"/>
  <c r="AA231" i="180" s="1"/>
  <c r="AA204" i="180" a="1"/>
  <c r="AA204" i="180" s="1"/>
  <c r="AA329" i="180" a="1"/>
  <c r="AA329" i="180" s="1"/>
  <c r="AA325" i="180" a="1"/>
  <c r="AA325" i="180" s="1"/>
  <c r="AA266" i="180" a="1"/>
  <c r="AA266" i="180" s="1"/>
  <c r="AA189" i="180" a="1"/>
  <c r="AA189" i="180" s="1"/>
  <c r="AA180" i="180" a="1"/>
  <c r="AA180" i="180" s="1"/>
  <c r="AA172" i="180" a="1"/>
  <c r="AA172" i="180" s="1"/>
  <c r="AA163" i="180" a="1"/>
  <c r="AA163" i="180" s="1"/>
  <c r="AA144" i="180" a="1"/>
  <c r="AA144" i="180" s="1"/>
  <c r="AA228" i="180" a="1"/>
  <c r="AA228" i="180" s="1"/>
  <c r="AA221" i="180" a="1"/>
  <c r="AA221" i="180" s="1"/>
  <c r="AA198" i="180" a="1"/>
  <c r="AA198" i="180" s="1"/>
  <c r="AA131" i="180" a="1"/>
  <c r="AA131" i="180" s="1"/>
  <c r="AA124" i="180" a="1"/>
  <c r="AA124" i="180" s="1"/>
  <c r="AA117" i="180" a="1"/>
  <c r="AA117" i="180" s="1"/>
  <c r="AA154" i="180" a="1"/>
  <c r="AA154" i="180" s="1"/>
  <c r="AA135" i="180" a="1"/>
  <c r="AA135" i="180" s="1"/>
  <c r="AA132" i="180" a="1"/>
  <c r="AA132" i="180" s="1"/>
  <c r="AA121" i="180" a="1"/>
  <c r="AA121" i="180" s="1"/>
  <c r="AA114" i="180" a="1"/>
  <c r="AA114" i="180" s="1"/>
  <c r="AA107" i="180" a="1"/>
  <c r="AA107" i="180" s="1"/>
  <c r="AA315" i="180" a="1"/>
  <c r="AA315" i="180" s="1"/>
  <c r="AA265" i="180" a="1"/>
  <c r="AA265" i="180" s="1"/>
  <c r="AA188" i="180" a="1"/>
  <c r="AA188" i="180" s="1"/>
  <c r="AA159" i="180" a="1"/>
  <c r="AA159" i="180" s="1"/>
  <c r="AA152" i="180" a="1"/>
  <c r="AA152" i="180" s="1"/>
  <c r="AA140" i="180" a="1"/>
  <c r="AA140" i="180" s="1"/>
  <c r="AA284" i="180" a="1"/>
  <c r="AA284" i="180" s="1"/>
  <c r="AA322" i="180" a="1"/>
  <c r="AA322" i="180" s="1"/>
  <c r="AA235" i="180" a="1"/>
  <c r="AA235" i="180" s="1"/>
  <c r="AA217" i="180" a="1"/>
  <c r="AA217" i="180" s="1"/>
  <c r="AA214" i="180" a="1"/>
  <c r="AA214" i="180" s="1"/>
  <c r="AA282" i="180" a="1"/>
  <c r="AA282" i="180" s="1"/>
  <c r="AA245" i="180" a="1"/>
  <c r="AA245" i="180" s="1"/>
  <c r="AA234" i="180" a="1"/>
  <c r="AA234" i="180" s="1"/>
  <c r="AA211" i="180" a="1"/>
  <c r="AA211" i="180" s="1"/>
  <c r="AA168" i="180" a="1"/>
  <c r="AA168" i="180" s="1"/>
  <c r="AA100" i="180" a="1"/>
  <c r="AA100" i="180" s="1"/>
  <c r="AA97" i="180" a="1"/>
  <c r="AA97" i="180" s="1"/>
  <c r="AA81" i="180" a="1"/>
  <c r="AA81" i="180" s="1"/>
  <c r="AA78" i="180" a="1"/>
  <c r="AA78" i="180" s="1"/>
  <c r="AA58" i="180" a="1"/>
  <c r="AA58" i="180" s="1"/>
  <c r="AA2" i="180" a="1"/>
  <c r="AA2" i="180" s="1"/>
  <c r="V2" i="180" s="1"/>
  <c r="AA223" i="180" a="1"/>
  <c r="AA223" i="180" s="1"/>
  <c r="AA219" i="180" a="1"/>
  <c r="AA219" i="180" s="1"/>
  <c r="AA194" i="180" a="1"/>
  <c r="AA194" i="180" s="1"/>
  <c r="AA191" i="180" a="1"/>
  <c r="AA191" i="180" s="1"/>
  <c r="AA177" i="180" a="1"/>
  <c r="AA177" i="180" s="1"/>
  <c r="AA130" i="180" a="1"/>
  <c r="AA130" i="180" s="1"/>
  <c r="AA123" i="180" a="1"/>
  <c r="AA123" i="180" s="1"/>
  <c r="AA62" i="180" a="1"/>
  <c r="AA62" i="180" s="1"/>
  <c r="AA54" i="180" a="1"/>
  <c r="AA54" i="180" s="1"/>
  <c r="AA207" i="180" a="1"/>
  <c r="AA207" i="180" s="1"/>
  <c r="AA94" i="180" a="1"/>
  <c r="AA94" i="180" s="1"/>
  <c r="AA75" i="180" a="1"/>
  <c r="AA75" i="180" s="1"/>
  <c r="AA72" i="180" a="1"/>
  <c r="AA72" i="180" s="1"/>
  <c r="AA50" i="180" a="1"/>
  <c r="AA50" i="180" s="1"/>
  <c r="AA33" i="180" a="1"/>
  <c r="AA33" i="180" s="1"/>
  <c r="AA28" i="180" a="1"/>
  <c r="AA28" i="180" s="1"/>
  <c r="AA23" i="180" a="1"/>
  <c r="AA23" i="180" s="1"/>
  <c r="AA18" i="180" a="1"/>
  <c r="AA18" i="180" s="1"/>
  <c r="AA13" i="180" a="1"/>
  <c r="AA13" i="180" s="1"/>
  <c r="AA8" i="180" a="1"/>
  <c r="AA8" i="180" s="1"/>
  <c r="AA3" i="180" a="1"/>
  <c r="AA3" i="180" s="1"/>
  <c r="AA243" i="180" a="1"/>
  <c r="AA243" i="180" s="1"/>
  <c r="AA66" i="180" a="1"/>
  <c r="AA66" i="180" s="1"/>
  <c r="AA126" i="180" a="1"/>
  <c r="AA126" i="180" s="1"/>
  <c r="AA119" i="180" a="1"/>
  <c r="AA119" i="180" s="1"/>
  <c r="AA112" i="180" a="1"/>
  <c r="AA112" i="180" s="1"/>
  <c r="AA101" i="180" a="1"/>
  <c r="AA101" i="180" s="1"/>
  <c r="AA98" i="180" a="1"/>
  <c r="AA98" i="180" s="1"/>
  <c r="AA79" i="180" a="1"/>
  <c r="AA79" i="180" s="1"/>
  <c r="AA91" i="180" a="1"/>
  <c r="AA91" i="180" s="1"/>
  <c r="AA32" i="180" a="1"/>
  <c r="AA32" i="180" s="1"/>
  <c r="AA7" i="180" a="1"/>
  <c r="AA7" i="180" s="1"/>
  <c r="AA291" i="180" a="1"/>
  <c r="AA291" i="180" s="1"/>
  <c r="AA202" i="180" a="1"/>
  <c r="AA202" i="180" s="1"/>
  <c r="AA169" i="180" a="1"/>
  <c r="AA169" i="180" s="1"/>
  <c r="AA137" i="180" a="1"/>
  <c r="AA137" i="180" s="1"/>
  <c r="AA125" i="180" a="1"/>
  <c r="AA125" i="180" s="1"/>
  <c r="AA118" i="180" a="1"/>
  <c r="AA118" i="180" s="1"/>
  <c r="AA87" i="180" a="1"/>
  <c r="AA87" i="180" s="1"/>
  <c r="AA85" i="180" a="1"/>
  <c r="AA85" i="180" s="1"/>
  <c r="AA83" i="180" a="1"/>
  <c r="AA83" i="180" s="1"/>
  <c r="AA70" i="180" a="1"/>
  <c r="AA70" i="180" s="1"/>
  <c r="AA26" i="180" a="1"/>
  <c r="AA26" i="180" s="1"/>
  <c r="AA77" i="180" a="1"/>
  <c r="AA77" i="180" s="1"/>
  <c r="AA278" i="180" a="1"/>
  <c r="AA278" i="180" s="1"/>
  <c r="AA269" i="180" a="1"/>
  <c r="AA269" i="180" s="1"/>
  <c r="AA47" i="180" a="1"/>
  <c r="AA47" i="180" s="1"/>
  <c r="AA44" i="180" a="1"/>
  <c r="AA44" i="180" s="1"/>
  <c r="AA41" i="180" a="1"/>
  <c r="AA41" i="180" s="1"/>
  <c r="AA20" i="180" a="1"/>
  <c r="AA20" i="180" s="1"/>
  <c r="AA300" i="180" a="1"/>
  <c r="AA300" i="180" s="1"/>
  <c r="AA197" i="180" a="1"/>
  <c r="AA197" i="180" s="1"/>
  <c r="AA175" i="180" a="1"/>
  <c r="AA175" i="180" s="1"/>
  <c r="AA160" i="180" a="1"/>
  <c r="AA160" i="180" s="1"/>
  <c r="AA157" i="180" a="1"/>
  <c r="AA157" i="180" s="1"/>
  <c r="AA111" i="180" a="1"/>
  <c r="AA111" i="180" s="1"/>
  <c r="AA68" i="180" a="1"/>
  <c r="AA68" i="180" s="1"/>
  <c r="AA14" i="180" a="1"/>
  <c r="AA14" i="180" s="1"/>
  <c r="AA134" i="180" a="1"/>
  <c r="AA134" i="180" s="1"/>
  <c r="AA127" i="180" a="1"/>
  <c r="AA127" i="180" s="1"/>
  <c r="AA165" i="180" a="1"/>
  <c r="AA165" i="180" s="1"/>
  <c r="AA115" i="180" a="1"/>
  <c r="AA115" i="180" s="1"/>
  <c r="AA108" i="180" a="1"/>
  <c r="AA108" i="180" s="1"/>
  <c r="AA106" i="180" a="1"/>
  <c r="AA106" i="180" s="1"/>
  <c r="AA92" i="180" a="1"/>
  <c r="AA92" i="180" s="1"/>
  <c r="AA73" i="180" a="1"/>
  <c r="AA73" i="180" s="1"/>
  <c r="AA64" i="180" a="1"/>
  <c r="AA64" i="180" s="1"/>
  <c r="AA59" i="180" a="1"/>
  <c r="AA59" i="180" s="1"/>
  <c r="AA56" i="180" a="1"/>
  <c r="AA56" i="180" s="1"/>
  <c r="AA192" i="180" a="1"/>
  <c r="AA192" i="180" s="1"/>
  <c r="AA142" i="180" a="1"/>
  <c r="AA142" i="180" s="1"/>
  <c r="AA199" i="180" a="1"/>
  <c r="AA199" i="180" s="1"/>
  <c r="AA183" i="180" a="1"/>
  <c r="AA183" i="180" s="1"/>
  <c r="AA158" i="180" a="1"/>
  <c r="AA158" i="180" s="1"/>
  <c r="AA76" i="180" a="1"/>
  <c r="AA76" i="180" s="1"/>
  <c r="AA213" i="180" a="1"/>
  <c r="AA213" i="180" s="1"/>
  <c r="AA196" i="180" a="1"/>
  <c r="AA196" i="180" s="1"/>
  <c r="AA167" i="180" a="1"/>
  <c r="AA167" i="180" s="1"/>
  <c r="AA138" i="180" a="1"/>
  <c r="AA138" i="180" s="1"/>
  <c r="AA110" i="180" a="1"/>
  <c r="AA110" i="180" s="1"/>
  <c r="AA60" i="180" a="1"/>
  <c r="AA60" i="180" s="1"/>
  <c r="AA49" i="180" a="1"/>
  <c r="AA49" i="180" s="1"/>
  <c r="AA22" i="180" a="1"/>
  <c r="AA22" i="180" s="1"/>
  <c r="AA147" i="180" a="1"/>
  <c r="AA147" i="180" s="1"/>
  <c r="AA133" i="180" a="1"/>
  <c r="AA133" i="180" s="1"/>
  <c r="AA129" i="180" a="1"/>
  <c r="AA129" i="180" s="1"/>
  <c r="AA90" i="180" a="1"/>
  <c r="AA90" i="180" s="1"/>
  <c r="AA71" i="180" a="1"/>
  <c r="AA71" i="180" s="1"/>
  <c r="AA31" i="180" a="1"/>
  <c r="AA31" i="180" s="1"/>
  <c r="AA236" i="180" a="1"/>
  <c r="AA236" i="180" s="1"/>
  <c r="AA93" i="180" a="1"/>
  <c r="AA93" i="180" s="1"/>
  <c r="AA103" i="180" a="1"/>
  <c r="AA103" i="180" s="1"/>
  <c r="AA74" i="180" a="1"/>
  <c r="AA74" i="180" s="1"/>
  <c r="AA55" i="180" a="1"/>
  <c r="AA55" i="180" s="1"/>
  <c r="AA5" i="180" a="1"/>
  <c r="AA5" i="180" s="1"/>
  <c r="AA263" i="180" a="1"/>
  <c r="AA263" i="180" s="1"/>
  <c r="AA222" i="180" a="1"/>
  <c r="AA222" i="180" s="1"/>
  <c r="AA96" i="180" a="1"/>
  <c r="AA96" i="180" s="1"/>
  <c r="AA80" i="180" a="1"/>
  <c r="AA80" i="180" s="1"/>
  <c r="AA65" i="180" a="1"/>
  <c r="AA65" i="180" s="1"/>
  <c r="AA29" i="180" a="1"/>
  <c r="AA29" i="180" s="1"/>
  <c r="AA187" i="180" a="1"/>
  <c r="AA187" i="180" s="1"/>
  <c r="AA67" i="180" a="1"/>
  <c r="AA67" i="180" s="1"/>
  <c r="AA48" i="180" a="1"/>
  <c r="AA48" i="180" s="1"/>
  <c r="AA46" i="180" a="1"/>
  <c r="AA46" i="180" s="1"/>
  <c r="AA34" i="180" a="1"/>
  <c r="AA34" i="180" s="1"/>
  <c r="AA128" i="180" a="1"/>
  <c r="AA128" i="180" s="1"/>
  <c r="AA109" i="180" a="1"/>
  <c r="AA109" i="180" s="1"/>
  <c r="AA89" i="180" a="1"/>
  <c r="AA89" i="180" s="1"/>
  <c r="AA12" i="180" a="1"/>
  <c r="AA12" i="180" s="1"/>
  <c r="AA148" i="180" a="1"/>
  <c r="AA148" i="180" s="1"/>
  <c r="AA104" i="180" a="1"/>
  <c r="AA104" i="180" s="1"/>
  <c r="AA99" i="180" a="1"/>
  <c r="AA99" i="180" s="1"/>
  <c r="AA9" i="180" a="1"/>
  <c r="AA9" i="180" s="1"/>
  <c r="AA150" i="180" a="1"/>
  <c r="AA150" i="180" s="1"/>
  <c r="AA21" i="180" a="1"/>
  <c r="AA21" i="180" s="1"/>
  <c r="AA42" i="180" a="1"/>
  <c r="AA42" i="180" s="1"/>
  <c r="AA155" i="180" a="1"/>
  <c r="AA155" i="180" s="1"/>
  <c r="AA61" i="180" a="1"/>
  <c r="AA61" i="180" s="1"/>
  <c r="AA88" i="180" a="1"/>
  <c r="AA88" i="180" s="1"/>
  <c r="AA120" i="180" a="1"/>
  <c r="AA120" i="180" s="1"/>
  <c r="AA4" i="180" a="1"/>
  <c r="AA4" i="180" s="1"/>
  <c r="AA40" i="180" a="1"/>
  <c r="AA40" i="180" s="1"/>
  <c r="AA16" i="180" a="1"/>
  <c r="AA16" i="180" s="1"/>
  <c r="AA105" i="180" a="1"/>
  <c r="AA105" i="180" s="1"/>
  <c r="AA178" i="180" a="1"/>
  <c r="AA178" i="180" s="1"/>
  <c r="AA162" i="180" a="1"/>
  <c r="AA162" i="180" s="1"/>
  <c r="AA69" i="180" a="1"/>
  <c r="AA69" i="180" s="1"/>
  <c r="AA57" i="180" a="1"/>
  <c r="AA57" i="180" s="1"/>
  <c r="AA84" i="180" a="1"/>
  <c r="AA84" i="180" s="1"/>
  <c r="AA30" i="180" a="1"/>
  <c r="AA30" i="180" s="1"/>
  <c r="AA25" i="180" a="1"/>
  <c r="AA25" i="180" s="1"/>
  <c r="AA17" i="180" a="1"/>
  <c r="AA17" i="180" s="1"/>
  <c r="AA52" i="180" a="1"/>
  <c r="AA52" i="180" s="1"/>
  <c r="AA173" i="180" a="1"/>
  <c r="AA173" i="180" s="1"/>
  <c r="AA39" i="180" a="1"/>
  <c r="AA39" i="180" s="1"/>
  <c r="AA95" i="180" a="1"/>
  <c r="AA95" i="180" s="1"/>
  <c r="AA307" i="180" a="1"/>
  <c r="AA307" i="180" s="1"/>
  <c r="AA38" i="180" a="1"/>
  <c r="AA38" i="180" s="1"/>
  <c r="AA82" i="180" a="1"/>
  <c r="AA82" i="180" s="1"/>
  <c r="V1" i="180"/>
  <c r="AA43" i="180" a="1"/>
  <c r="AA43" i="180" s="1"/>
  <c r="AA153" i="180" a="1"/>
  <c r="AA153" i="180" s="1"/>
  <c r="AA102" i="180" a="1"/>
  <c r="AA102" i="180" s="1"/>
  <c r="AA53" i="180" a="1"/>
  <c r="AA53" i="180" s="1"/>
  <c r="AA27" i="180" a="1"/>
  <c r="AA27" i="180" s="1"/>
  <c r="AA184" i="180" a="1"/>
  <c r="AA184" i="180" s="1"/>
  <c r="AA113" i="180" a="1"/>
  <c r="AA113" i="180" s="1"/>
  <c r="AA19" i="180" a="1"/>
  <c r="AA19" i="180" s="1"/>
  <c r="AA6" i="180" a="1"/>
  <c r="AA6" i="180" s="1"/>
  <c r="AA35" i="180" a="1"/>
  <c r="AA35" i="180" s="1"/>
  <c r="AA246" i="180" a="1"/>
  <c r="AA246" i="180" s="1"/>
  <c r="AA24" i="180" a="1"/>
  <c r="AA24" i="180" s="1"/>
  <c r="AA11" i="180" a="1"/>
  <c r="AA11" i="180" s="1"/>
  <c r="AA86" i="180" a="1"/>
  <c r="AA86" i="180" s="1"/>
  <c r="AA63" i="180" a="1"/>
  <c r="AA63" i="180" s="1"/>
  <c r="AA267" i="180" a="1"/>
  <c r="AA267" i="180" s="1"/>
  <c r="AA143" i="180" a="1"/>
  <c r="AA143" i="180" s="1"/>
  <c r="AA37" i="180" a="1"/>
  <c r="AA37" i="180" s="1"/>
  <c r="AA238" i="180" a="1"/>
  <c r="AA238" i="180" s="1"/>
  <c r="AA122" i="180" a="1"/>
  <c r="AA122" i="180" s="1"/>
  <c r="AA45" i="180" a="1"/>
  <c r="AA45" i="180" s="1"/>
  <c r="AA116" i="180" a="1"/>
  <c r="AA116" i="180" s="1"/>
  <c r="AA51" i="180" a="1"/>
  <c r="AA51" i="180" s="1"/>
  <c r="AA36" i="180" a="1"/>
  <c r="AA36" i="180" s="1"/>
  <c r="AA15" i="180" a="1"/>
  <c r="AA15" i="180" s="1"/>
  <c r="AA10" i="180" a="1"/>
  <c r="AA10" i="180" s="1"/>
  <c r="Y327" i="179" a="1"/>
  <c r="Y327" i="179" s="1"/>
  <c r="Y323" i="179" a="1"/>
  <c r="Y323" i="179" s="1"/>
  <c r="Y302" i="179" a="1"/>
  <c r="Y302" i="179" s="1"/>
  <c r="Y298" i="179" a="1"/>
  <c r="Y298" i="179" s="1"/>
  <c r="Y277" i="179" a="1"/>
  <c r="Y277" i="179" s="1"/>
  <c r="Y273" i="179" a="1"/>
  <c r="Y273" i="179" s="1"/>
  <c r="Y319" i="179" a="1"/>
  <c r="Y319" i="179" s="1"/>
  <c r="Y294" i="179" a="1"/>
  <c r="Y294" i="179" s="1"/>
  <c r="Y269" i="179" a="1"/>
  <c r="Y269" i="179" s="1"/>
  <c r="Y315" i="179" a="1"/>
  <c r="Y315" i="179" s="1"/>
  <c r="Y290" i="179" a="1"/>
  <c r="Y290" i="179" s="1"/>
  <c r="Y265" i="179" a="1"/>
  <c r="Y265" i="179" s="1"/>
  <c r="Y240" i="179" a="1"/>
  <c r="Y240" i="179" s="1"/>
  <c r="Y311" i="179" a="1"/>
  <c r="Y311" i="179" s="1"/>
  <c r="Y332" i="179" a="1"/>
  <c r="Y332" i="179" s="1"/>
  <c r="Y328" i="179" a="1"/>
  <c r="Y328" i="179" s="1"/>
  <c r="Y307" i="179" a="1"/>
  <c r="Y307" i="179" s="1"/>
  <c r="Y303" i="179" a="1"/>
  <c r="Y303" i="179" s="1"/>
  <c r="Y324" i="179" a="1"/>
  <c r="Y324" i="179" s="1"/>
  <c r="Y299" i="179" a="1"/>
  <c r="Y299" i="179" s="1"/>
  <c r="Y320" i="179" a="1"/>
  <c r="Y320" i="179" s="1"/>
  <c r="Y295" i="179" a="1"/>
  <c r="Y295" i="179" s="1"/>
  <c r="Y316" i="179" a="1"/>
  <c r="Y316" i="179" s="1"/>
  <c r="Y291" i="179" a="1"/>
  <c r="Y291" i="179" s="1"/>
  <c r="Y266" i="179" a="1"/>
  <c r="Y266" i="179" s="1"/>
  <c r="Y241" i="179" a="1"/>
  <c r="Y241" i="179" s="1"/>
  <c r="Y333" i="179" a="1"/>
  <c r="Y333" i="179" s="1"/>
  <c r="Y312" i="179" a="1"/>
  <c r="Y312" i="179" s="1"/>
  <c r="Y308" i="179" a="1"/>
  <c r="Y308" i="179" s="1"/>
  <c r="Y287" i="179" a="1"/>
  <c r="Y287" i="179" s="1"/>
  <c r="Y283" i="179" a="1"/>
  <c r="Y283" i="179" s="1"/>
  <c r="Y329" i="179" a="1"/>
  <c r="Y329" i="179" s="1"/>
  <c r="Y304" i="179" a="1"/>
  <c r="Y304" i="179" s="1"/>
  <c r="Y325" i="179" a="1"/>
  <c r="Y325" i="179" s="1"/>
  <c r="Y300" i="179" a="1"/>
  <c r="Y300" i="179" s="1"/>
  <c r="Y275" i="179" a="1"/>
  <c r="Y275" i="179" s="1"/>
  <c r="Y317" i="179" a="1"/>
  <c r="Y317" i="179" s="1"/>
  <c r="Y313" i="179" a="1"/>
  <c r="Y313" i="179" s="1"/>
  <c r="Y292" i="179" a="1"/>
  <c r="Y292" i="179" s="1"/>
  <c r="Y288" i="179" a="1"/>
  <c r="Y288" i="179" s="1"/>
  <c r="Y267" i="179" a="1"/>
  <c r="Y267" i="179" s="1"/>
  <c r="Y263" i="179" a="1"/>
  <c r="Y263" i="179" s="1"/>
  <c r="Y242" i="179" a="1"/>
  <c r="Y242" i="179" s="1"/>
  <c r="Y238" i="179" a="1"/>
  <c r="Y238" i="179" s="1"/>
  <c r="Y225" i="179" a="1"/>
  <c r="Y225" i="179" s="1"/>
  <c r="Y310" i="179" a="1"/>
  <c r="Y310" i="179" s="1"/>
  <c r="Y285" i="179" a="1"/>
  <c r="Y285" i="179" s="1"/>
  <c r="Y260" i="179" a="1"/>
  <c r="Y260" i="179" s="1"/>
  <c r="Y235" i="179" a="1"/>
  <c r="Y235" i="179" s="1"/>
  <c r="Y331" i="179" a="1"/>
  <c r="Y331" i="179" s="1"/>
  <c r="Y306" i="179" a="1"/>
  <c r="Y306" i="179" s="1"/>
  <c r="Y281" i="179" a="1"/>
  <c r="Y281" i="179" s="1"/>
  <c r="Y256" i="179" a="1"/>
  <c r="Y256" i="179" s="1"/>
  <c r="Y231" i="179" a="1"/>
  <c r="Y231" i="179" s="1"/>
  <c r="Y293" i="179" a="1"/>
  <c r="Y293" i="179" s="1"/>
  <c r="Y280" i="179" a="1"/>
  <c r="Y280" i="179" s="1"/>
  <c r="Y254" i="179" a="1"/>
  <c r="Y254" i="179" s="1"/>
  <c r="Y243" i="179" a="1"/>
  <c r="Y243" i="179" s="1"/>
  <c r="Y224" i="179" a="1"/>
  <c r="Y224" i="179" s="1"/>
  <c r="Y297" i="179" a="1"/>
  <c r="Y297" i="179" s="1"/>
  <c r="Y268" i="179" a="1"/>
  <c r="Y268" i="179" s="1"/>
  <c r="Y301" i="179" a="1"/>
  <c r="Y301" i="179" s="1"/>
  <c r="Y252" i="179" a="1"/>
  <c r="Y252" i="179" s="1"/>
  <c r="Y234" i="179" a="1"/>
  <c r="Y234" i="179" s="1"/>
  <c r="Y227" i="179" a="1"/>
  <c r="Y227" i="179" s="1"/>
  <c r="Y305" i="179" a="1"/>
  <c r="Y305" i="179" s="1"/>
  <c r="Y296" i="179" a="1"/>
  <c r="Y296" i="179" s="1"/>
  <c r="Y282" i="179" a="1"/>
  <c r="Y282" i="179" s="1"/>
  <c r="Y250" i="179" a="1"/>
  <c r="Y250" i="179" s="1"/>
  <c r="Y221" i="179" a="1"/>
  <c r="Y221" i="179" s="1"/>
  <c r="Y216" i="179" a="1"/>
  <c r="Y216" i="179" s="1"/>
  <c r="Y211" i="179" a="1"/>
  <c r="Y211" i="179" s="1"/>
  <c r="Y206" i="179" a="1"/>
  <c r="Y206" i="179" s="1"/>
  <c r="Y201" i="179" a="1"/>
  <c r="Y201" i="179" s="1"/>
  <c r="Y196" i="179" a="1"/>
  <c r="Y196" i="179" s="1"/>
  <c r="Y191" i="179" a="1"/>
  <c r="Y191" i="179" s="1"/>
  <c r="Y186" i="179" a="1"/>
  <c r="Y186" i="179" s="1"/>
  <c r="Y181" i="179" a="1"/>
  <c r="Y181" i="179" s="1"/>
  <c r="Y176" i="179" a="1"/>
  <c r="Y176" i="179" s="1"/>
  <c r="Y314" i="179" a="1"/>
  <c r="Y314" i="179" s="1"/>
  <c r="Y309" i="179" a="1"/>
  <c r="Y309" i="179" s="1"/>
  <c r="Y284" i="179" a="1"/>
  <c r="Y284" i="179" s="1"/>
  <c r="Y246" i="179" a="1"/>
  <c r="Y246" i="179" s="1"/>
  <c r="Y239" i="179" a="1"/>
  <c r="Y239" i="179" s="1"/>
  <c r="Y322" i="179" a="1"/>
  <c r="Y322" i="179" s="1"/>
  <c r="Y259" i="179" a="1"/>
  <c r="Y259" i="179" s="1"/>
  <c r="Y222" i="179" a="1"/>
  <c r="Y222" i="179" s="1"/>
  <c r="Y217" i="179" a="1"/>
  <c r="Y217" i="179" s="1"/>
  <c r="Y212" i="179" a="1"/>
  <c r="Y212" i="179" s="1"/>
  <c r="Y207" i="179" a="1"/>
  <c r="Y207" i="179" s="1"/>
  <c r="Y202" i="179" a="1"/>
  <c r="Y202" i="179" s="1"/>
  <c r="Y197" i="179" a="1"/>
  <c r="Y197" i="179" s="1"/>
  <c r="Y192" i="179" a="1"/>
  <c r="Y192" i="179" s="1"/>
  <c r="Y187" i="179" a="1"/>
  <c r="Y187" i="179" s="1"/>
  <c r="Y182" i="179" a="1"/>
  <c r="Y182" i="179" s="1"/>
  <c r="Y177" i="179" a="1"/>
  <c r="Y177" i="179" s="1"/>
  <c r="Y330" i="179" a="1"/>
  <c r="Y330" i="179" s="1"/>
  <c r="Y321" i="179" a="1"/>
  <c r="Y321" i="179" s="1"/>
  <c r="Y286" i="179" a="1"/>
  <c r="Y286" i="179" s="1"/>
  <c r="Y261" i="179" a="1"/>
  <c r="Y261" i="179" s="1"/>
  <c r="Y236" i="179" a="1"/>
  <c r="Y236" i="179" s="1"/>
  <c r="Y228" i="179" a="1"/>
  <c r="Y228" i="179" s="1"/>
  <c r="Y318" i="179" a="1"/>
  <c r="Y318" i="179" s="1"/>
  <c r="Y264" i="179" a="1"/>
  <c r="Y264" i="179" s="1"/>
  <c r="Y232" i="179" a="1"/>
  <c r="Y232" i="179" s="1"/>
  <c r="Y219" i="179" a="1"/>
  <c r="Y219" i="179" s="1"/>
  <c r="Y194" i="179" a="1"/>
  <c r="Y194" i="179" s="1"/>
  <c r="Y245" i="179" a="1"/>
  <c r="Y245" i="179" s="1"/>
  <c r="Y199" i="179" a="1"/>
  <c r="Y199" i="179" s="1"/>
  <c r="Y274" i="179" a="1"/>
  <c r="Y274" i="179" s="1"/>
  <c r="Y326" i="179" a="1"/>
  <c r="Y326" i="179" s="1"/>
  <c r="Y272" i="179" a="1"/>
  <c r="Y272" i="179" s="1"/>
  <c r="Y262" i="179" a="1"/>
  <c r="Y262" i="179" s="1"/>
  <c r="Y244" i="179" a="1"/>
  <c r="Y244" i="179" s="1"/>
  <c r="Y161" i="179" a="1"/>
  <c r="Y161" i="179" s="1"/>
  <c r="Y258" i="179" a="1"/>
  <c r="Y258" i="179" s="1"/>
  <c r="Y218" i="179" a="1"/>
  <c r="Y218" i="179" s="1"/>
  <c r="Y193" i="179" a="1"/>
  <c r="Y193" i="179" s="1"/>
  <c r="Y183" i="179" a="1"/>
  <c r="Y183" i="179" s="1"/>
  <c r="Y170" i="179" a="1"/>
  <c r="Y170" i="179" s="1"/>
  <c r="Y145" i="179" a="1"/>
  <c r="Y145" i="179" s="1"/>
  <c r="Y289" i="179" a="1"/>
  <c r="Y289" i="179" s="1"/>
  <c r="Y247" i="179" a="1"/>
  <c r="Y247" i="179" s="1"/>
  <c r="Y230" i="179" a="1"/>
  <c r="Y230" i="179" s="1"/>
  <c r="Y195" i="179" a="1"/>
  <c r="Y195" i="179" s="1"/>
  <c r="Y185" i="179" a="1"/>
  <c r="Y185" i="179" s="1"/>
  <c r="Y179" i="179" a="1"/>
  <c r="Y179" i="179" s="1"/>
  <c r="Y162" i="179" a="1"/>
  <c r="Y162" i="179" s="1"/>
  <c r="Y137" i="179" a="1"/>
  <c r="Y137" i="179" s="1"/>
  <c r="Y132" i="179" a="1"/>
  <c r="Y132" i="179" s="1"/>
  <c r="Y127" i="179" a="1"/>
  <c r="Y127" i="179" s="1"/>
  <c r="Y255" i="179" a="1"/>
  <c r="Y255" i="179" s="1"/>
  <c r="Y251" i="179" a="1"/>
  <c r="Y251" i="179" s="1"/>
  <c r="Y209" i="179" a="1"/>
  <c r="Y209" i="179" s="1"/>
  <c r="Y178" i="179" a="1"/>
  <c r="Y178" i="179" s="1"/>
  <c r="Y116" i="179" a="1"/>
  <c r="Y116" i="179" s="1"/>
  <c r="Y204" i="179" a="1"/>
  <c r="Y204" i="179" s="1"/>
  <c r="Y173" i="179" a="1"/>
  <c r="Y173" i="179" s="1"/>
  <c r="Y171" i="179" a="1"/>
  <c r="Y171" i="179" s="1"/>
  <c r="Y168" i="179" a="1"/>
  <c r="Y168" i="179" s="1"/>
  <c r="Y134" i="179" a="1"/>
  <c r="Y134" i="179" s="1"/>
  <c r="Y95" i="179" a="1"/>
  <c r="Y95" i="179" s="1"/>
  <c r="Y226" i="179" a="1"/>
  <c r="Y226" i="179" s="1"/>
  <c r="Y203" i="179" a="1"/>
  <c r="Y203" i="179" s="1"/>
  <c r="Y163" i="179" a="1"/>
  <c r="Y163" i="179" s="1"/>
  <c r="Y151" i="179" a="1"/>
  <c r="Y151" i="179" s="1"/>
  <c r="Y139" i="179" a="1"/>
  <c r="Y139" i="179" s="1"/>
  <c r="Y100" i="179" a="1"/>
  <c r="Y100" i="179" s="1"/>
  <c r="Y160" i="179" a="1"/>
  <c r="Y160" i="179" s="1"/>
  <c r="Y87" i="179" a="1"/>
  <c r="Y87" i="179" s="1"/>
  <c r="Y82" i="179" a="1"/>
  <c r="Y82" i="179" s="1"/>
  <c r="Y270" i="179" a="1"/>
  <c r="Y270" i="179" s="1"/>
  <c r="Y233" i="179" a="1"/>
  <c r="Y233" i="179" s="1"/>
  <c r="Y180" i="179" a="1"/>
  <c r="Y180" i="179" s="1"/>
  <c r="Y249" i="179" a="1"/>
  <c r="Y249" i="179" s="1"/>
  <c r="Y229" i="179" a="1"/>
  <c r="Y229" i="179" s="1"/>
  <c r="Y279" i="179" a="1"/>
  <c r="Y279" i="179" s="1"/>
  <c r="Y200" i="179" a="1"/>
  <c r="Y200" i="179" s="1"/>
  <c r="Y188" i="179" a="1"/>
  <c r="Y188" i="179" s="1"/>
  <c r="Y278" i="179" a="1"/>
  <c r="Y278" i="179" s="1"/>
  <c r="Y215" i="179" a="1"/>
  <c r="Y215" i="179" s="1"/>
  <c r="Y169" i="179" a="1"/>
  <c r="Y169" i="179" s="1"/>
  <c r="Y253" i="179" a="1"/>
  <c r="Y253" i="179" s="1"/>
  <c r="Y167" i="179" a="1"/>
  <c r="Y167" i="179" s="1"/>
  <c r="Y148" i="179" a="1"/>
  <c r="Y148" i="179" s="1"/>
  <c r="Y144" i="179" a="1"/>
  <c r="Y144" i="179" s="1"/>
  <c r="Y131" i="179" a="1"/>
  <c r="Y131" i="179" s="1"/>
  <c r="Y114" i="179" a="1"/>
  <c r="Y114" i="179" s="1"/>
  <c r="Y276" i="179" a="1"/>
  <c r="Y276" i="179" s="1"/>
  <c r="Y248" i="179" a="1"/>
  <c r="Y248" i="179" s="1"/>
  <c r="Y237" i="179" a="1"/>
  <c r="Y237" i="179" s="1"/>
  <c r="Y142" i="179" a="1"/>
  <c r="Y142" i="179" s="1"/>
  <c r="Y129" i="179" a="1"/>
  <c r="Y129" i="179" s="1"/>
  <c r="Y122" i="179" a="1"/>
  <c r="Y122" i="179" s="1"/>
  <c r="Y103" i="179" a="1"/>
  <c r="Y103" i="179" s="1"/>
  <c r="Y93" i="179" a="1"/>
  <c r="Y93" i="179" s="1"/>
  <c r="Y89" i="179" a="1"/>
  <c r="Y89" i="179" s="1"/>
  <c r="Y84" i="179" a="1"/>
  <c r="Y84" i="179" s="1"/>
  <c r="Y79" i="179" a="1"/>
  <c r="Y79" i="179" s="1"/>
  <c r="Y74" i="179" a="1"/>
  <c r="Y74" i="179" s="1"/>
  <c r="Y69" i="179" a="1"/>
  <c r="Y69" i="179" s="1"/>
  <c r="Y64" i="179" a="1"/>
  <c r="Y64" i="179" s="1"/>
  <c r="Y59" i="179" a="1"/>
  <c r="Y59" i="179" s="1"/>
  <c r="Y54" i="179" a="1"/>
  <c r="Y54" i="179" s="1"/>
  <c r="Y49" i="179" a="1"/>
  <c r="Y49" i="179" s="1"/>
  <c r="Y44" i="179" a="1"/>
  <c r="Y44" i="179" s="1"/>
  <c r="Y39" i="179" a="1"/>
  <c r="Y39" i="179" s="1"/>
  <c r="Y34" i="179" a="1"/>
  <c r="Y34" i="179" s="1"/>
  <c r="Y29" i="179" a="1"/>
  <c r="Y29" i="179" s="1"/>
  <c r="Y24" i="179" a="1"/>
  <c r="Y24" i="179" s="1"/>
  <c r="Y19" i="179" a="1"/>
  <c r="Y19" i="179" s="1"/>
  <c r="Y14" i="179" a="1"/>
  <c r="Y14" i="179" s="1"/>
  <c r="Y9" i="179" a="1"/>
  <c r="Y9" i="179" s="1"/>
  <c r="Y165" i="179" a="1"/>
  <c r="Y165" i="179" s="1"/>
  <c r="Y140" i="179" a="1"/>
  <c r="Y140" i="179" s="1"/>
  <c r="Y117" i="179" a="1"/>
  <c r="Y117" i="179" s="1"/>
  <c r="Y208" i="179" a="1"/>
  <c r="Y208" i="179" s="1"/>
  <c r="Y159" i="179" a="1"/>
  <c r="Y159" i="179" s="1"/>
  <c r="Y138" i="179" a="1"/>
  <c r="Y138" i="179" s="1"/>
  <c r="Y109" i="179" a="1"/>
  <c r="Y109" i="179" s="1"/>
  <c r="Y106" i="179" a="1"/>
  <c r="Y106" i="179" s="1"/>
  <c r="Y97" i="179" a="1"/>
  <c r="Y97" i="179" s="1"/>
  <c r="Y190" i="179" a="1"/>
  <c r="Y190" i="179" s="1"/>
  <c r="Y184" i="179" a="1"/>
  <c r="Y184" i="179" s="1"/>
  <c r="Y155" i="179" a="1"/>
  <c r="Y155" i="179" s="1"/>
  <c r="Y220" i="179" a="1"/>
  <c r="Y220" i="179" s="1"/>
  <c r="Y136" i="179" a="1"/>
  <c r="Y136" i="179" s="1"/>
  <c r="Y223" i="179" a="1"/>
  <c r="Y223" i="179" s="1"/>
  <c r="Y257" i="179" a="1"/>
  <c r="Y257" i="179" s="1"/>
  <c r="Y175" i="179" a="1"/>
  <c r="Y175" i="179" s="1"/>
  <c r="Y213" i="179" a="1"/>
  <c r="Y213" i="179" s="1"/>
  <c r="Y210" i="179" a="1"/>
  <c r="Y210" i="179" s="1"/>
  <c r="Y124" i="179" a="1"/>
  <c r="Y124" i="179" s="1"/>
  <c r="Y112" i="179" a="1"/>
  <c r="Y112" i="179" s="1"/>
  <c r="Y110" i="179" a="1"/>
  <c r="Y110" i="179" s="1"/>
  <c r="Y101" i="179" a="1"/>
  <c r="Y101" i="179" s="1"/>
  <c r="Y91" i="179" a="1"/>
  <c r="Y91" i="179" s="1"/>
  <c r="Y77" i="179" a="1"/>
  <c r="Y77" i="179" s="1"/>
  <c r="Y66" i="179" a="1"/>
  <c r="Y66" i="179" s="1"/>
  <c r="Y63" i="179" a="1"/>
  <c r="Y63" i="179" s="1"/>
  <c r="Y52" i="179" a="1"/>
  <c r="Y52" i="179" s="1"/>
  <c r="Y41" i="179" a="1"/>
  <c r="Y41" i="179" s="1"/>
  <c r="Y38" i="179" a="1"/>
  <c r="Y38" i="179" s="1"/>
  <c r="Y27" i="179" a="1"/>
  <c r="Y27" i="179" s="1"/>
  <c r="Y16" i="179" a="1"/>
  <c r="Y16" i="179" s="1"/>
  <c r="Y13" i="179" a="1"/>
  <c r="Y13" i="179" s="1"/>
  <c r="Y156" i="179" a="1"/>
  <c r="Y156" i="179" s="1"/>
  <c r="Y146" i="179" a="1"/>
  <c r="Y146" i="179" s="1"/>
  <c r="Y118" i="179" a="1"/>
  <c r="Y118" i="179" s="1"/>
  <c r="Y113" i="179" a="1"/>
  <c r="Y113" i="179" s="1"/>
  <c r="Y94" i="179" a="1"/>
  <c r="Y94" i="179" s="1"/>
  <c r="Y78" i="179" a="1"/>
  <c r="Y78" i="179" s="1"/>
  <c r="Y71" i="179" a="1"/>
  <c r="Y71" i="179" s="1"/>
  <c r="Y31" i="179" a="1"/>
  <c r="Y31" i="179" s="1"/>
  <c r="Y108" i="179" a="1"/>
  <c r="Y108" i="179" s="1"/>
  <c r="Y164" i="179" a="1"/>
  <c r="Y164" i="179" s="1"/>
  <c r="Y198" i="179" a="1"/>
  <c r="Y198" i="179" s="1"/>
  <c r="Y76" i="179" a="1"/>
  <c r="Y76" i="179" s="1"/>
  <c r="Y271" i="179" a="1"/>
  <c r="Y271" i="179" s="1"/>
  <c r="Y126" i="179" a="1"/>
  <c r="Y126" i="179" s="1"/>
  <c r="Y96" i="179" a="1"/>
  <c r="Y96" i="179" s="1"/>
  <c r="Y55" i="179" a="1"/>
  <c r="Y55" i="179" s="1"/>
  <c r="Y12" i="179" a="1"/>
  <c r="Y12" i="179" s="1"/>
  <c r="Y135" i="179" a="1"/>
  <c r="Y135" i="179" s="1"/>
  <c r="Y123" i="179" a="1"/>
  <c r="Y123" i="179" s="1"/>
  <c r="Y115" i="179" a="1"/>
  <c r="Y115" i="179" s="1"/>
  <c r="Y98" i="179" a="1"/>
  <c r="Y98" i="179" s="1"/>
  <c r="Y152" i="179" a="1"/>
  <c r="Y152" i="179" s="1"/>
  <c r="Y105" i="179" a="1"/>
  <c r="Y105" i="179" s="1"/>
  <c r="Y120" i="179" a="1"/>
  <c r="Y120" i="179" s="1"/>
  <c r="Y141" i="179" a="1"/>
  <c r="Y141" i="179" s="1"/>
  <c r="Y85" i="179" a="1"/>
  <c r="Y85" i="179" s="1"/>
  <c r="Y214" i="179" a="1"/>
  <c r="Y214" i="179" s="1"/>
  <c r="Y125" i="179" a="1"/>
  <c r="Y125" i="179" s="1"/>
  <c r="Y81" i="179" a="1"/>
  <c r="Y81" i="179" s="1"/>
  <c r="Y72" i="179" a="1"/>
  <c r="Y72" i="179" s="1"/>
  <c r="Y53" i="179" a="1"/>
  <c r="Y53" i="179" s="1"/>
  <c r="Y46" i="179" a="1"/>
  <c r="Y46" i="179" s="1"/>
  <c r="Y10" i="179" a="1"/>
  <c r="Y10" i="179" s="1"/>
  <c r="Y25" i="179" a="1"/>
  <c r="Y25" i="179" s="1"/>
  <c r="Y102" i="179" a="1"/>
  <c r="Y102" i="179" s="1"/>
  <c r="Y32" i="179" a="1"/>
  <c r="Y32" i="179" s="1"/>
  <c r="Y158" i="179" a="1"/>
  <c r="Y158" i="179" s="1"/>
  <c r="Y128" i="179" a="1"/>
  <c r="Y128" i="179" s="1"/>
  <c r="Y107" i="179" a="1"/>
  <c r="Y107" i="179" s="1"/>
  <c r="Y83" i="179" a="1"/>
  <c r="Y83" i="179" s="1"/>
  <c r="Y65" i="179" a="1"/>
  <c r="Y65" i="179" s="1"/>
  <c r="T1" i="179"/>
  <c r="Y154" i="179" a="1"/>
  <c r="Y154" i="179" s="1"/>
  <c r="Y58" i="179" a="1"/>
  <c r="Y58" i="179" s="1"/>
  <c r="Y51" i="179" a="1"/>
  <c r="Y51" i="179" s="1"/>
  <c r="Y147" i="179" a="1"/>
  <c r="Y147" i="179" s="1"/>
  <c r="Y166" i="179" a="1"/>
  <c r="Y166" i="179" s="1"/>
  <c r="Y104" i="179" a="1"/>
  <c r="Y104" i="179" s="1"/>
  <c r="Y56" i="179" a="1"/>
  <c r="Y56" i="179" s="1"/>
  <c r="Y37" i="179" a="1"/>
  <c r="Y37" i="179" s="1"/>
  <c r="Y18" i="179" a="1"/>
  <c r="Y18" i="179" s="1"/>
  <c r="Y189" i="179" a="1"/>
  <c r="Y189" i="179" s="1"/>
  <c r="Y174" i="179" a="1"/>
  <c r="Y174" i="179" s="1"/>
  <c r="Y157" i="179" a="1"/>
  <c r="Y157" i="179" s="1"/>
  <c r="Y75" i="179" a="1"/>
  <c r="Y75" i="179" s="1"/>
  <c r="Y5" i="179" a="1"/>
  <c r="Y5" i="179" s="1"/>
  <c r="Y172" i="179" a="1"/>
  <c r="Y172" i="179" s="1"/>
  <c r="Y150" i="179" a="1"/>
  <c r="Y150" i="179" s="1"/>
  <c r="Y35" i="179" a="1"/>
  <c r="Y35" i="179" s="1"/>
  <c r="Y143" i="179" a="1"/>
  <c r="Y143" i="179" s="1"/>
  <c r="Y119" i="179" a="1"/>
  <c r="Y119" i="179" s="1"/>
  <c r="Y61" i="179" a="1"/>
  <c r="Y61" i="179" s="1"/>
  <c r="Y42" i="179" a="1"/>
  <c r="Y42" i="179" s="1"/>
  <c r="Y23" i="179" a="1"/>
  <c r="Y23" i="179" s="1"/>
  <c r="Y205" i="179" a="1"/>
  <c r="Y205" i="179" s="1"/>
  <c r="Y99" i="179" a="1"/>
  <c r="Y99" i="179" s="1"/>
  <c r="Y11" i="179" a="1"/>
  <c r="Y11" i="179" s="1"/>
  <c r="Y8" i="179" a="1"/>
  <c r="Y8" i="179" s="1"/>
  <c r="Y15" i="179" a="1"/>
  <c r="Y15" i="179" s="1"/>
  <c r="Y30" i="179" a="1"/>
  <c r="Y30" i="179" s="1"/>
  <c r="Y60" i="179" a="1"/>
  <c r="Y60" i="179" s="1"/>
  <c r="Y153" i="179" a="1"/>
  <c r="Y153" i="179" s="1"/>
  <c r="Y57" i="179" a="1"/>
  <c r="Y57" i="179" s="1"/>
  <c r="Y6" i="179" a="1"/>
  <c r="Y6" i="179" s="1"/>
  <c r="Y111" i="179" a="1"/>
  <c r="Y111" i="179" s="1"/>
  <c r="Y68" i="179" a="1"/>
  <c r="Y68" i="179" s="1"/>
  <c r="Y33" i="179" a="1"/>
  <c r="Y33" i="179" s="1"/>
  <c r="Y80" i="179" a="1"/>
  <c r="Y80" i="179" s="1"/>
  <c r="Y36" i="179" a="1"/>
  <c r="Y36" i="179" s="1"/>
  <c r="Y149" i="179" a="1"/>
  <c r="Y149" i="179" s="1"/>
  <c r="Y17" i="179" a="1"/>
  <c r="Y17" i="179" s="1"/>
  <c r="Y121" i="179" a="1"/>
  <c r="Y121" i="179" s="1"/>
  <c r="Y2" i="179" a="1"/>
  <c r="Y2" i="179" s="1"/>
  <c r="T2" i="179" s="1"/>
  <c r="Y130" i="179" a="1"/>
  <c r="Y130" i="179" s="1"/>
  <c r="Y73" i="179" a="1"/>
  <c r="Y73" i="179" s="1"/>
  <c r="Y43" i="179" a="1"/>
  <c r="Y43" i="179" s="1"/>
  <c r="Y3" i="179" a="1"/>
  <c r="Y3" i="179" s="1"/>
  <c r="Y48" i="179" a="1"/>
  <c r="Y48" i="179" s="1"/>
  <c r="Y45" i="179" a="1"/>
  <c r="Y45" i="179" s="1"/>
  <c r="Y26" i="179" a="1"/>
  <c r="Y26" i="179" s="1"/>
  <c r="Y20" i="179" a="1"/>
  <c r="Y20" i="179" s="1"/>
  <c r="Y21" i="179" a="1"/>
  <c r="Y21" i="179" s="1"/>
  <c r="Y92" i="179" a="1"/>
  <c r="Y92" i="179" s="1"/>
  <c r="Y67" i="179" a="1"/>
  <c r="Y67" i="179" s="1"/>
  <c r="Y90" i="179" a="1"/>
  <c r="Y90" i="179" s="1"/>
  <c r="Y4" i="179" a="1"/>
  <c r="Y4" i="179" s="1"/>
  <c r="Y40" i="179" a="1"/>
  <c r="Y40" i="179" s="1"/>
  <c r="Y70" i="179" a="1"/>
  <c r="Y70" i="179" s="1"/>
  <c r="Y22" i="179" a="1"/>
  <c r="Y22" i="179" s="1"/>
  <c r="Y28" i="179" a="1"/>
  <c r="Y28" i="179" s="1"/>
  <c r="Y7" i="179" a="1"/>
  <c r="Y7" i="179" s="1"/>
  <c r="Y133" i="179" a="1"/>
  <c r="Y133" i="179" s="1"/>
  <c r="Y50" i="179" a="1"/>
  <c r="Y50" i="179" s="1"/>
  <c r="Y88" i="179" a="1"/>
  <c r="Y88" i="179" s="1"/>
  <c r="Y62" i="179" a="1"/>
  <c r="Y62" i="179" s="1"/>
  <c r="Y47" i="179" a="1"/>
  <c r="Y47" i="179" s="1"/>
  <c r="Y86" i="179" a="1"/>
  <c r="Y86" i="179" s="1"/>
  <c r="Z315" i="179" a="1"/>
  <c r="Z315" i="179" s="1"/>
  <c r="Z290" i="179" a="1"/>
  <c r="Z290" i="179" s="1"/>
  <c r="Z265" i="179" a="1"/>
  <c r="Z265" i="179" s="1"/>
  <c r="Z311" i="179" a="1"/>
  <c r="Z311" i="179" s="1"/>
  <c r="Z286" i="179" a="1"/>
  <c r="Z286" i="179" s="1"/>
  <c r="Z261" i="179" a="1"/>
  <c r="Z261" i="179" s="1"/>
  <c r="Z332" i="179" a="1"/>
  <c r="Z332" i="179" s="1"/>
  <c r="Z307" i="179" a="1"/>
  <c r="Z307" i="179" s="1"/>
  <c r="Z282" i="179" a="1"/>
  <c r="Z282" i="179" s="1"/>
  <c r="Z257" i="179" a="1"/>
  <c r="Z257" i="179" s="1"/>
  <c r="Z232" i="179" a="1"/>
  <c r="Z232" i="179" s="1"/>
  <c r="Z223" i="179" a="1"/>
  <c r="Z223" i="179" s="1"/>
  <c r="Z328" i="179" a="1"/>
  <c r="Z328" i="179" s="1"/>
  <c r="Z324" i="179" a="1"/>
  <c r="Z324" i="179" s="1"/>
  <c r="Z303" i="179" a="1"/>
  <c r="Z303" i="179" s="1"/>
  <c r="Z299" i="179" a="1"/>
  <c r="Z299" i="179" s="1"/>
  <c r="Z320" i="179" a="1"/>
  <c r="Z320" i="179" s="1"/>
  <c r="Z295" i="179" a="1"/>
  <c r="Z295" i="179" s="1"/>
  <c r="Z316" i="179" a="1"/>
  <c r="Z316" i="179" s="1"/>
  <c r="Z312" i="179" a="1"/>
  <c r="Z312" i="179" s="1"/>
  <c r="Z333" i="179" a="1"/>
  <c r="Z333" i="179" s="1"/>
  <c r="Z329" i="179" a="1"/>
  <c r="Z329" i="179" s="1"/>
  <c r="Z308" i="179" a="1"/>
  <c r="Z308" i="179" s="1"/>
  <c r="Z304" i="179" a="1"/>
  <c r="Z304" i="179" s="1"/>
  <c r="Z283" i="179" a="1"/>
  <c r="Z283" i="179" s="1"/>
  <c r="Z279" i="179" a="1"/>
  <c r="Z279" i="179" s="1"/>
  <c r="Z258" i="179" a="1"/>
  <c r="Z258" i="179" s="1"/>
  <c r="Z254" i="179" a="1"/>
  <c r="Z254" i="179" s="1"/>
  <c r="Z233" i="179" a="1"/>
  <c r="Z233" i="179" s="1"/>
  <c r="Z229" i="179" a="1"/>
  <c r="Z229" i="179" s="1"/>
  <c r="Z325" i="179" a="1"/>
  <c r="Z325" i="179" s="1"/>
  <c r="Z300" i="179" a="1"/>
  <c r="Z300" i="179" s="1"/>
  <c r="Z275" i="179" a="1"/>
  <c r="Z275" i="179" s="1"/>
  <c r="Z321" i="179" a="1"/>
  <c r="Z321" i="179" s="1"/>
  <c r="Z296" i="179" a="1"/>
  <c r="Z296" i="179" s="1"/>
  <c r="Z317" i="179" a="1"/>
  <c r="Z317" i="179" s="1"/>
  <c r="Z292" i="179" a="1"/>
  <c r="Z292" i="179" s="1"/>
  <c r="Z267" i="179" a="1"/>
  <c r="Z267" i="179" s="1"/>
  <c r="Z330" i="179" a="1"/>
  <c r="Z330" i="179" s="1"/>
  <c r="Z305" i="179" a="1"/>
  <c r="Z305" i="179" s="1"/>
  <c r="Z280" i="179" a="1"/>
  <c r="Z280" i="179" s="1"/>
  <c r="Z255" i="179" a="1"/>
  <c r="Z255" i="179" s="1"/>
  <c r="Z230" i="179" a="1"/>
  <c r="Z230" i="179" s="1"/>
  <c r="Z327" i="179" a="1"/>
  <c r="Z327" i="179" s="1"/>
  <c r="Z302" i="179" a="1"/>
  <c r="Z302" i="179" s="1"/>
  <c r="Z277" i="179" a="1"/>
  <c r="Z277" i="179" s="1"/>
  <c r="Z252" i="179" a="1"/>
  <c r="Z252" i="179" s="1"/>
  <c r="Z227" i="179" a="1"/>
  <c r="Z227" i="179" s="1"/>
  <c r="Z323" i="179" a="1"/>
  <c r="Z323" i="179" s="1"/>
  <c r="Z319" i="179" a="1"/>
  <c r="Z319" i="179" s="1"/>
  <c r="Z298" i="179" a="1"/>
  <c r="Z298" i="179" s="1"/>
  <c r="Z294" i="179" a="1"/>
  <c r="Z294" i="179" s="1"/>
  <c r="Z273" i="179" a="1"/>
  <c r="Z273" i="179" s="1"/>
  <c r="Z269" i="179" a="1"/>
  <c r="Z269" i="179" s="1"/>
  <c r="Z248" i="179" a="1"/>
  <c r="Z248" i="179" s="1"/>
  <c r="Z244" i="179" a="1"/>
  <c r="Z244" i="179" s="1"/>
  <c r="Z306" i="179" a="1"/>
  <c r="Z306" i="179" s="1"/>
  <c r="Z301" i="179" a="1"/>
  <c r="Z301" i="179" s="1"/>
  <c r="Z268" i="179" a="1"/>
  <c r="Z268" i="179" s="1"/>
  <c r="Z310" i="179" a="1"/>
  <c r="Z310" i="179" s="1"/>
  <c r="Z287" i="179" a="1"/>
  <c r="Z287" i="179" s="1"/>
  <c r="Z250" i="179" a="1"/>
  <c r="Z250" i="179" s="1"/>
  <c r="Z241" i="179" a="1"/>
  <c r="Z241" i="179" s="1"/>
  <c r="Z234" i="179" a="1"/>
  <c r="Z234" i="179" s="1"/>
  <c r="Z221" i="179" a="1"/>
  <c r="Z221" i="179" s="1"/>
  <c r="Z216" i="179" a="1"/>
  <c r="Z216" i="179" s="1"/>
  <c r="Z211" i="179" a="1"/>
  <c r="Z211" i="179" s="1"/>
  <c r="Z206" i="179" a="1"/>
  <c r="Z206" i="179" s="1"/>
  <c r="Z201" i="179" a="1"/>
  <c r="Z201" i="179" s="1"/>
  <c r="Z196" i="179" a="1"/>
  <c r="Z196" i="179" s="1"/>
  <c r="Z191" i="179" a="1"/>
  <c r="Z191" i="179" s="1"/>
  <c r="Z186" i="179" a="1"/>
  <c r="Z186" i="179" s="1"/>
  <c r="Z181" i="179" a="1"/>
  <c r="Z181" i="179" s="1"/>
  <c r="Z176" i="179" a="1"/>
  <c r="Z176" i="179" s="1"/>
  <c r="Z314" i="179" a="1"/>
  <c r="Z314" i="179" s="1"/>
  <c r="Z270" i="179" a="1"/>
  <c r="Z270" i="179" s="1"/>
  <c r="Z309" i="179" a="1"/>
  <c r="Z309" i="179" s="1"/>
  <c r="Z318" i="179" a="1"/>
  <c r="Z318" i="179" s="1"/>
  <c r="Z331" i="179" a="1"/>
  <c r="Z331" i="179" s="1"/>
  <c r="Z326" i="179" a="1"/>
  <c r="Z326" i="179" s="1"/>
  <c r="Z289" i="179" a="1"/>
  <c r="Z289" i="179" s="1"/>
  <c r="Z272" i="179" a="1"/>
  <c r="Z272" i="179" s="1"/>
  <c r="Z259" i="179" a="1"/>
  <c r="Z259" i="179" s="1"/>
  <c r="Z225" i="179" a="1"/>
  <c r="Z225" i="179" s="1"/>
  <c r="Z237" i="179" a="1"/>
  <c r="Z237" i="179" s="1"/>
  <c r="Z253" i="179" a="1"/>
  <c r="Z253" i="179" s="1"/>
  <c r="Z297" i="179" a="1"/>
  <c r="Z297" i="179" s="1"/>
  <c r="Z271" i="179" a="1"/>
  <c r="Z271" i="179" s="1"/>
  <c r="Z278" i="179" a="1"/>
  <c r="Z278" i="179" s="1"/>
  <c r="Z274" i="179" a="1"/>
  <c r="Z274" i="179" s="1"/>
  <c r="Z322" i="179" a="1"/>
  <c r="Z322" i="179" s="1"/>
  <c r="Z288" i="179" a="1"/>
  <c r="Z288" i="179" s="1"/>
  <c r="Z266" i="179" a="1"/>
  <c r="Z266" i="179" s="1"/>
  <c r="Z217" i="179" a="1"/>
  <c r="Z217" i="179" s="1"/>
  <c r="Z210" i="179" a="1"/>
  <c r="Z210" i="179" s="1"/>
  <c r="Z208" i="179" a="1"/>
  <c r="Z208" i="179" s="1"/>
  <c r="Z192" i="179" a="1"/>
  <c r="Z192" i="179" s="1"/>
  <c r="Z185" i="179" a="1"/>
  <c r="Z185" i="179" s="1"/>
  <c r="Z183" i="179" a="1"/>
  <c r="Z183" i="179" s="1"/>
  <c r="Z284" i="179" a="1"/>
  <c r="Z284" i="179" s="1"/>
  <c r="Z245" i="179" a="1"/>
  <c r="Z245" i="179" s="1"/>
  <c r="Z313" i="179" a="1"/>
  <c r="Z313" i="179" s="1"/>
  <c r="Z276" i="179" a="1"/>
  <c r="Z276" i="179" s="1"/>
  <c r="Z262" i="179" a="1"/>
  <c r="Z262" i="179" s="1"/>
  <c r="Z222" i="179" a="1"/>
  <c r="Z222" i="179" s="1"/>
  <c r="Z215" i="179" a="1"/>
  <c r="Z215" i="179" s="1"/>
  <c r="Z213" i="179" a="1"/>
  <c r="Z213" i="179" s="1"/>
  <c r="Z197" i="179" a="1"/>
  <c r="Z197" i="179" s="1"/>
  <c r="Z260" i="179" a="1"/>
  <c r="Z260" i="179" s="1"/>
  <c r="Z293" i="179" a="1"/>
  <c r="Z293" i="179" s="1"/>
  <c r="Z231" i="179" a="1"/>
  <c r="Z231" i="179" s="1"/>
  <c r="Z214" i="179" a="1"/>
  <c r="Z214" i="179" s="1"/>
  <c r="Z153" i="179" a="1"/>
  <c r="Z153" i="179" s="1"/>
  <c r="Z247" i="179" a="1"/>
  <c r="Z247" i="179" s="1"/>
  <c r="Z199" i="179" a="1"/>
  <c r="Z199" i="179" s="1"/>
  <c r="Z195" i="179" a="1"/>
  <c r="Z195" i="179" s="1"/>
  <c r="Z179" i="179" a="1"/>
  <c r="Z179" i="179" s="1"/>
  <c r="Z177" i="179" a="1"/>
  <c r="Z177" i="179" s="1"/>
  <c r="Z162" i="179" a="1"/>
  <c r="Z162" i="179" s="1"/>
  <c r="Z137" i="179" a="1"/>
  <c r="Z137" i="179" s="1"/>
  <c r="Z132" i="179" a="1"/>
  <c r="Z132" i="179" s="1"/>
  <c r="Z127" i="179" a="1"/>
  <c r="Z127" i="179" s="1"/>
  <c r="Z122" i="179" a="1"/>
  <c r="Z122" i="179" s="1"/>
  <c r="Z117" i="179" a="1"/>
  <c r="Z117" i="179" s="1"/>
  <c r="Z154" i="179" a="1"/>
  <c r="Z154" i="179" s="1"/>
  <c r="Z150" i="179" a="1"/>
  <c r="Z150" i="179" s="1"/>
  <c r="Z204" i="179" a="1"/>
  <c r="Z204" i="179" s="1"/>
  <c r="Z168" i="179" a="1"/>
  <c r="Z168" i="179" s="1"/>
  <c r="Z224" i="179" a="1"/>
  <c r="Z224" i="179" s="1"/>
  <c r="Z194" i="179" a="1"/>
  <c r="Z194" i="179" s="1"/>
  <c r="Z187" i="179" a="1"/>
  <c r="Z187" i="179" s="1"/>
  <c r="Z140" i="179" a="1"/>
  <c r="Z140" i="179" s="1"/>
  <c r="Z128" i="179" a="1"/>
  <c r="Z128" i="179" s="1"/>
  <c r="Z281" i="179" a="1"/>
  <c r="Z281" i="179" s="1"/>
  <c r="Z243" i="179" a="1"/>
  <c r="Z243" i="179" s="1"/>
  <c r="Z203" i="179" a="1"/>
  <c r="Z203" i="179" s="1"/>
  <c r="Z190" i="179" a="1"/>
  <c r="Z190" i="179" s="1"/>
  <c r="Z151" i="179" a="1"/>
  <c r="Z151" i="179" s="1"/>
  <c r="Z139" i="179" a="1"/>
  <c r="Z139" i="179" s="1"/>
  <c r="Z129" i="179" a="1"/>
  <c r="Z129" i="179" s="1"/>
  <c r="Z111" i="179" a="1"/>
  <c r="Z111" i="179" s="1"/>
  <c r="Z104" i="179" a="1"/>
  <c r="Z104" i="179" s="1"/>
  <c r="Z242" i="179" a="1"/>
  <c r="Z242" i="179" s="1"/>
  <c r="Z238" i="179" a="1"/>
  <c r="Z238" i="179" s="1"/>
  <c r="Z180" i="179" a="1"/>
  <c r="Z180" i="179" s="1"/>
  <c r="Z174" i="179" a="1"/>
  <c r="Z174" i="179" s="1"/>
  <c r="Z158" i="179" a="1"/>
  <c r="Z158" i="179" s="1"/>
  <c r="Z156" i="179" a="1"/>
  <c r="Z156" i="179" s="1"/>
  <c r="Z108" i="179" a="1"/>
  <c r="Z108" i="179" s="1"/>
  <c r="Z105" i="179" a="1"/>
  <c r="Z105" i="179" s="1"/>
  <c r="Z102" i="179" a="1"/>
  <c r="Z102" i="179" s="1"/>
  <c r="Z99" i="179" a="1"/>
  <c r="Z99" i="179" s="1"/>
  <c r="Z92" i="179" a="1"/>
  <c r="Z92" i="179" s="1"/>
  <c r="Z249" i="179" a="1"/>
  <c r="Z249" i="179" s="1"/>
  <c r="Z239" i="179" a="1"/>
  <c r="Z239" i="179" s="1"/>
  <c r="Z200" i="179" a="1"/>
  <c r="Z200" i="179" s="1"/>
  <c r="Z218" i="179" a="1"/>
  <c r="Z218" i="179" s="1"/>
  <c r="Z188" i="179" a="1"/>
  <c r="Z188" i="179" s="1"/>
  <c r="Z171" i="179" a="1"/>
  <c r="Z171" i="179" s="1"/>
  <c r="Z209" i="179" a="1"/>
  <c r="Z209" i="179" s="1"/>
  <c r="Z212" i="179" a="1"/>
  <c r="Z212" i="179" s="1"/>
  <c r="Z182" i="179" a="1"/>
  <c r="Z182" i="179" s="1"/>
  <c r="Z169" i="179" a="1"/>
  <c r="Z169" i="179" s="1"/>
  <c r="Z167" i="179" a="1"/>
  <c r="Z167" i="179" s="1"/>
  <c r="Z228" i="179" a="1"/>
  <c r="Z228" i="179" s="1"/>
  <c r="Z173" i="179" a="1"/>
  <c r="Z173" i="179" s="1"/>
  <c r="Z163" i="179" a="1"/>
  <c r="Z163" i="179" s="1"/>
  <c r="Z100" i="179" a="1"/>
  <c r="Z100" i="179" s="1"/>
  <c r="Z291" i="179" a="1"/>
  <c r="Z291" i="179" s="1"/>
  <c r="Z165" i="179" a="1"/>
  <c r="Z165" i="179" s="1"/>
  <c r="Z161" i="179" a="1"/>
  <c r="Z161" i="179" s="1"/>
  <c r="Z138" i="179" a="1"/>
  <c r="Z138" i="179" s="1"/>
  <c r="Z109" i="179" a="1"/>
  <c r="Z109" i="179" s="1"/>
  <c r="Z106" i="179" a="1"/>
  <c r="Z106" i="179" s="1"/>
  <c r="Z97" i="179" a="1"/>
  <c r="Z97" i="179" s="1"/>
  <c r="Z205" i="179" a="1"/>
  <c r="Z205" i="179" s="1"/>
  <c r="Z202" i="179" a="1"/>
  <c r="Z202" i="179" s="1"/>
  <c r="Z193" i="179" a="1"/>
  <c r="Z193" i="179" s="1"/>
  <c r="Z159" i="179" a="1"/>
  <c r="Z159" i="179" s="1"/>
  <c r="Z157" i="179" a="1"/>
  <c r="Z157" i="179" s="1"/>
  <c r="Z155" i="179" a="1"/>
  <c r="Z155" i="179" s="1"/>
  <c r="Z112" i="179" a="1"/>
  <c r="Z112" i="179" s="1"/>
  <c r="Z90" i="179" a="1"/>
  <c r="Z90" i="179" s="1"/>
  <c r="Z85" i="179" a="1"/>
  <c r="Z85" i="179" s="1"/>
  <c r="Z80" i="179" a="1"/>
  <c r="Z80" i="179" s="1"/>
  <c r="Z246" i="179" a="1"/>
  <c r="Z246" i="179" s="1"/>
  <c r="Z220" i="179" a="1"/>
  <c r="Z220" i="179" s="1"/>
  <c r="Z264" i="179" a="1"/>
  <c r="Z264" i="179" s="1"/>
  <c r="Z236" i="179" a="1"/>
  <c r="Z236" i="179" s="1"/>
  <c r="Z178" i="179" a="1"/>
  <c r="Z178" i="179" s="1"/>
  <c r="Z149" i="179" a="1"/>
  <c r="Z149" i="179" s="1"/>
  <c r="Z134" i="179" a="1"/>
  <c r="Z134" i="179" s="1"/>
  <c r="Z198" i="179" a="1"/>
  <c r="Z198" i="179" s="1"/>
  <c r="Z175" i="179" a="1"/>
  <c r="Z175" i="179" s="1"/>
  <c r="Z207" i="179" a="1"/>
  <c r="Z207" i="179" s="1"/>
  <c r="Z172" i="179" a="1"/>
  <c r="Z172" i="179" s="1"/>
  <c r="Z170" i="179" a="1"/>
  <c r="Z170" i="179" s="1"/>
  <c r="Z166" i="179" a="1"/>
  <c r="Z166" i="179" s="1"/>
  <c r="Z263" i="179" a="1"/>
  <c r="Z263" i="179" s="1"/>
  <c r="Z251" i="179" a="1"/>
  <c r="Z251" i="179" s="1"/>
  <c r="Z285" i="179" a="1"/>
  <c r="Z285" i="179" s="1"/>
  <c r="Z219" i="179" a="1"/>
  <c r="Z219" i="179" s="1"/>
  <c r="Z124" i="179" a="1"/>
  <c r="Z124" i="179" s="1"/>
  <c r="Z101" i="179" a="1"/>
  <c r="Z101" i="179" s="1"/>
  <c r="Z84" i="179" a="1"/>
  <c r="Z84" i="179" s="1"/>
  <c r="Z55" i="179" a="1"/>
  <c r="Z55" i="179" s="1"/>
  <c r="Z30" i="179" a="1"/>
  <c r="Z30" i="179" s="1"/>
  <c r="Z119" i="179" a="1"/>
  <c r="Z119" i="179" s="1"/>
  <c r="Z95" i="179" a="1"/>
  <c r="Z95" i="179" s="1"/>
  <c r="Z82" i="179" a="1"/>
  <c r="Z82" i="179" s="1"/>
  <c r="Z256" i="179" a="1"/>
  <c r="Z256" i="179" s="1"/>
  <c r="Z133" i="179" a="1"/>
  <c r="Z133" i="179" s="1"/>
  <c r="Z164" i="179" a="1"/>
  <c r="Z164" i="179" s="1"/>
  <c r="Z76" i="179" a="1"/>
  <c r="Z76" i="179" s="1"/>
  <c r="Z64" i="179" a="1"/>
  <c r="Z64" i="179" s="1"/>
  <c r="Z57" i="179" a="1"/>
  <c r="Z57" i="179" s="1"/>
  <c r="Z38" i="179" a="1"/>
  <c r="Z38" i="179" s="1"/>
  <c r="Z36" i="179" a="1"/>
  <c r="Z36" i="179" s="1"/>
  <c r="Z17" i="179" a="1"/>
  <c r="Z17" i="179" s="1"/>
  <c r="Z103" i="179" a="1"/>
  <c r="Z103" i="179" s="1"/>
  <c r="Z96" i="179" a="1"/>
  <c r="Z96" i="179" s="1"/>
  <c r="Z142" i="179" a="1"/>
  <c r="Z142" i="179" s="1"/>
  <c r="Z145" i="179" a="1"/>
  <c r="Z145" i="179" s="1"/>
  <c r="Z135" i="179" a="1"/>
  <c r="Z135" i="179" s="1"/>
  <c r="Z126" i="179" a="1"/>
  <c r="Z126" i="179" s="1"/>
  <c r="Z123" i="179" a="1"/>
  <c r="Z123" i="179" s="1"/>
  <c r="Z98" i="179" a="1"/>
  <c r="Z98" i="179" s="1"/>
  <c r="Z152" i="179" a="1"/>
  <c r="Z152" i="179" s="1"/>
  <c r="Z115" i="179" a="1"/>
  <c r="Z115" i="179" s="1"/>
  <c r="Z110" i="179" a="1"/>
  <c r="Z110" i="179" s="1"/>
  <c r="Z120" i="179" a="1"/>
  <c r="Z120" i="179" s="1"/>
  <c r="Z60" i="179" a="1"/>
  <c r="Z60" i="179" s="1"/>
  <c r="Z141" i="179" a="1"/>
  <c r="Z141" i="179" s="1"/>
  <c r="Z91" i="179" a="1"/>
  <c r="Z91" i="179" s="1"/>
  <c r="Z87" i="179" a="1"/>
  <c r="Z87" i="179" s="1"/>
  <c r="Z81" i="179" a="1"/>
  <c r="Z81" i="179" s="1"/>
  <c r="Z74" i="179" a="1"/>
  <c r="Z74" i="179" s="1"/>
  <c r="Z72" i="179" a="1"/>
  <c r="Z72" i="179" s="1"/>
  <c r="Z125" i="179" a="1"/>
  <c r="Z125" i="179" s="1"/>
  <c r="Z89" i="179" a="1"/>
  <c r="Z89" i="179" s="1"/>
  <c r="Z83" i="179" a="1"/>
  <c r="Z83" i="179" s="1"/>
  <c r="Z148" i="179" a="1"/>
  <c r="Z148" i="179" s="1"/>
  <c r="Z107" i="179" a="1"/>
  <c r="Z107" i="179" s="1"/>
  <c r="Z58" i="179" a="1"/>
  <c r="Z58" i="179" s="1"/>
  <c r="Z51" i="179" a="1"/>
  <c r="Z51" i="179" s="1"/>
  <c r="Z39" i="179" a="1"/>
  <c r="Z39" i="179" s="1"/>
  <c r="Z32" i="179" a="1"/>
  <c r="Z32" i="179" s="1"/>
  <c r="U1" i="179"/>
  <c r="Z144" i="179" a="1"/>
  <c r="Z144" i="179" s="1"/>
  <c r="Z44" i="179" a="1"/>
  <c r="Z44" i="179" s="1"/>
  <c r="Z93" i="179" a="1"/>
  <c r="Z93" i="179" s="1"/>
  <c r="Z79" i="179" a="1"/>
  <c r="Z79" i="179" s="1"/>
  <c r="Z70" i="179" a="1"/>
  <c r="Z70" i="179" s="1"/>
  <c r="Z147" i="179" a="1"/>
  <c r="Z147" i="179" s="1"/>
  <c r="Z131" i="179" a="1"/>
  <c r="Z131" i="179" s="1"/>
  <c r="Z77" i="179" a="1"/>
  <c r="Z77" i="179" s="1"/>
  <c r="Z56" i="179" a="1"/>
  <c r="Z56" i="179" s="1"/>
  <c r="Z37" i="179" a="1"/>
  <c r="Z37" i="179" s="1"/>
  <c r="Z18" i="179" a="1"/>
  <c r="Z18" i="179" s="1"/>
  <c r="Z13" i="179" a="1"/>
  <c r="Z13" i="179" s="1"/>
  <c r="Z75" i="179" a="1"/>
  <c r="Z75" i="179" s="1"/>
  <c r="Z240" i="179" a="1"/>
  <c r="Z240" i="179" s="1"/>
  <c r="Z189" i="179" a="1"/>
  <c r="Z189" i="179" s="1"/>
  <c r="Z114" i="179" a="1"/>
  <c r="Z114" i="179" s="1"/>
  <c r="Z63" i="179" a="1"/>
  <c r="Z63" i="179" s="1"/>
  <c r="Z61" i="179" a="1"/>
  <c r="Z61" i="179" s="1"/>
  <c r="Z42" i="179" a="1"/>
  <c r="Z42" i="179" s="1"/>
  <c r="Z23" i="179" a="1"/>
  <c r="Z23" i="179" s="1"/>
  <c r="Z16" i="179" a="1"/>
  <c r="Z16" i="179" s="1"/>
  <c r="Z35" i="179" a="1"/>
  <c r="Z35" i="179" s="1"/>
  <c r="Z11" i="179" a="1"/>
  <c r="Z11" i="179" s="1"/>
  <c r="Z8" i="179" a="1"/>
  <c r="Z8" i="179" s="1"/>
  <c r="Z235" i="179" a="1"/>
  <c r="Z235" i="179" s="1"/>
  <c r="Z130" i="179" a="1"/>
  <c r="Z130" i="179" s="1"/>
  <c r="Z160" i="179" a="1"/>
  <c r="Z160" i="179" s="1"/>
  <c r="Z136" i="179" a="1"/>
  <c r="Z136" i="179" s="1"/>
  <c r="Z121" i="179" a="1"/>
  <c r="Z121" i="179" s="1"/>
  <c r="Z116" i="179" a="1"/>
  <c r="Z116" i="179" s="1"/>
  <c r="Z86" i="179" a="1"/>
  <c r="Z86" i="179" s="1"/>
  <c r="Z143" i="179" a="1"/>
  <c r="Z143" i="179" s="1"/>
  <c r="Z68" i="179" a="1"/>
  <c r="Z68" i="179" s="1"/>
  <c r="Z49" i="179" a="1"/>
  <c r="Z49" i="179" s="1"/>
  <c r="Z47" i="179" a="1"/>
  <c r="Z47" i="179" s="1"/>
  <c r="Z28" i="179" a="1"/>
  <c r="Z28" i="179" s="1"/>
  <c r="Z21" i="179" a="1"/>
  <c r="Z21" i="179" s="1"/>
  <c r="Z2" i="179" a="1"/>
  <c r="Z2" i="179" s="1"/>
  <c r="U2" i="179" s="1"/>
  <c r="Z40" i="179" a="1"/>
  <c r="Z40" i="179" s="1"/>
  <c r="Z73" i="179" a="1"/>
  <c r="Z73" i="179" s="1"/>
  <c r="Z9" i="179" a="1"/>
  <c r="Z9" i="179" s="1"/>
  <c r="Z27" i="179" a="1"/>
  <c r="Z27" i="179" s="1"/>
  <c r="Z3" i="179" a="1"/>
  <c r="Z3" i="179" s="1"/>
  <c r="Z45" i="179" a="1"/>
  <c r="Z45" i="179" s="1"/>
  <c r="Z26" i="179" a="1"/>
  <c r="Z26" i="179" s="1"/>
  <c r="Z20" i="179" a="1"/>
  <c r="Z20" i="179" s="1"/>
  <c r="Z184" i="179" a="1"/>
  <c r="Z184" i="179" s="1"/>
  <c r="Z52" i="179" a="1"/>
  <c r="Z52" i="179" s="1"/>
  <c r="Z113" i="179" a="1"/>
  <c r="Z113" i="179" s="1"/>
  <c r="Z43" i="179" a="1"/>
  <c r="Z43" i="179" s="1"/>
  <c r="Z14" i="179" a="1"/>
  <c r="Z14" i="179" s="1"/>
  <c r="Z94" i="179" a="1"/>
  <c r="Z94" i="179" s="1"/>
  <c r="Z50" i="179" a="1"/>
  <c r="Z50" i="179" s="1"/>
  <c r="Z226" i="179" a="1"/>
  <c r="Z226" i="179" s="1"/>
  <c r="Z53" i="179" a="1"/>
  <c r="Z53" i="179" s="1"/>
  <c r="Z46" i="179" a="1"/>
  <c r="Z46" i="179" s="1"/>
  <c r="Z33" i="179" a="1"/>
  <c r="Z33" i="179" s="1"/>
  <c r="Z24" i="179" a="1"/>
  <c r="Z24" i="179" s="1"/>
  <c r="Z19" i="179" a="1"/>
  <c r="Z19" i="179" s="1"/>
  <c r="Z65" i="179" a="1"/>
  <c r="Z65" i="179" s="1"/>
  <c r="Z146" i="179" a="1"/>
  <c r="Z146" i="179" s="1"/>
  <c r="Z71" i="179" a="1"/>
  <c r="Z71" i="179" s="1"/>
  <c r="Z67" i="179" a="1"/>
  <c r="Z67" i="179" s="1"/>
  <c r="Z5" i="179" a="1"/>
  <c r="Z5" i="179" s="1"/>
  <c r="Z69" i="179" a="1"/>
  <c r="Z69" i="179" s="1"/>
  <c r="Z6" i="179" a="1"/>
  <c r="Z6" i="179" s="1"/>
  <c r="Z78" i="179" a="1"/>
  <c r="Z78" i="179" s="1"/>
  <c r="Z59" i="179" a="1"/>
  <c r="Z59" i="179" s="1"/>
  <c r="Z29" i="179" a="1"/>
  <c r="Z29" i="179" s="1"/>
  <c r="Z48" i="179" a="1"/>
  <c r="Z48" i="179" s="1"/>
  <c r="Z66" i="179" a="1"/>
  <c r="Z66" i="179" s="1"/>
  <c r="Z12" i="179" a="1"/>
  <c r="Z12" i="179" s="1"/>
  <c r="Z88" i="179" a="1"/>
  <c r="Z88" i="179" s="1"/>
  <c r="Z41" i="179" a="1"/>
  <c r="Z41" i="179" s="1"/>
  <c r="Z22" i="179" a="1"/>
  <c r="Z22" i="179" s="1"/>
  <c r="Z10" i="179" a="1"/>
  <c r="Z10" i="179" s="1"/>
  <c r="Z62" i="179" a="1"/>
  <c r="Z62" i="179" s="1"/>
  <c r="Z7" i="179" a="1"/>
  <c r="Z7" i="179" s="1"/>
  <c r="Z4" i="179" a="1"/>
  <c r="Z4" i="179" s="1"/>
  <c r="Z118" i="179" a="1"/>
  <c r="Z118" i="179" s="1"/>
  <c r="Z54" i="179" a="1"/>
  <c r="Z54" i="179" s="1"/>
  <c r="Z31" i="179" a="1"/>
  <c r="Z31" i="179" s="1"/>
  <c r="Z25" i="179" a="1"/>
  <c r="Z25" i="179" s="1"/>
  <c r="Z15" i="179" a="1"/>
  <c r="Z15" i="179" s="1"/>
  <c r="Z34" i="179" a="1"/>
  <c r="Z34" i="179" s="1"/>
  <c r="AA332" i="179" a="1"/>
  <c r="AA332" i="179" s="1"/>
  <c r="AA307" i="179" a="1"/>
  <c r="AA307" i="179" s="1"/>
  <c r="AA282" i="179" a="1"/>
  <c r="AA282" i="179" s="1"/>
  <c r="AA328" i="179" a="1"/>
  <c r="AA328" i="179" s="1"/>
  <c r="AA324" i="179" a="1"/>
  <c r="AA324" i="179" s="1"/>
  <c r="AA303" i="179" a="1"/>
  <c r="AA303" i="179" s="1"/>
  <c r="AA299" i="179" a="1"/>
  <c r="AA299" i="179" s="1"/>
  <c r="AA278" i="179" a="1"/>
  <c r="AA278" i="179" s="1"/>
  <c r="AA274" i="179" a="1"/>
  <c r="AA274" i="179" s="1"/>
  <c r="AA253" i="179" a="1"/>
  <c r="AA253" i="179" s="1"/>
  <c r="AA249" i="179" a="1"/>
  <c r="AA249" i="179" s="1"/>
  <c r="AA320" i="179" a="1"/>
  <c r="AA320" i="179" s="1"/>
  <c r="AA295" i="179" a="1"/>
  <c r="AA295" i="179" s="1"/>
  <c r="AA270" i="179" a="1"/>
  <c r="AA270" i="179" s="1"/>
  <c r="AA245" i="179" a="1"/>
  <c r="AA245" i="179" s="1"/>
  <c r="AA316" i="179" a="1"/>
  <c r="AA316" i="179" s="1"/>
  <c r="AA291" i="179" a="1"/>
  <c r="AA291" i="179" s="1"/>
  <c r="AA312" i="179" a="1"/>
  <c r="AA312" i="179" s="1"/>
  <c r="AA333" i="179" a="1"/>
  <c r="AA333" i="179" s="1"/>
  <c r="AA329" i="179" a="1"/>
  <c r="AA329" i="179" s="1"/>
  <c r="AA308" i="179" a="1"/>
  <c r="AA308" i="179" s="1"/>
  <c r="AA304" i="179" a="1"/>
  <c r="AA304" i="179" s="1"/>
  <c r="AA325" i="179" a="1"/>
  <c r="AA325" i="179" s="1"/>
  <c r="AA300" i="179" a="1"/>
  <c r="AA300" i="179" s="1"/>
  <c r="AA321" i="179" a="1"/>
  <c r="AA321" i="179" s="1"/>
  <c r="AA296" i="179" a="1"/>
  <c r="AA296" i="179" s="1"/>
  <c r="AA271" i="179" a="1"/>
  <c r="AA271" i="179" s="1"/>
  <c r="AA246" i="179" a="1"/>
  <c r="AA246" i="179" s="1"/>
  <c r="AA317" i="179" a="1"/>
  <c r="AA317" i="179" s="1"/>
  <c r="AA292" i="179" a="1"/>
  <c r="AA292" i="179" s="1"/>
  <c r="AA267" i="179" a="1"/>
  <c r="AA267" i="179" s="1"/>
  <c r="AA313" i="179" a="1"/>
  <c r="AA313" i="179" s="1"/>
  <c r="AA309" i="179" a="1"/>
  <c r="AA309" i="179" s="1"/>
  <c r="AA330" i="179" a="1"/>
  <c r="AA330" i="179" s="1"/>
  <c r="AA305" i="179" a="1"/>
  <c r="AA305" i="179" s="1"/>
  <c r="AA280" i="179" a="1"/>
  <c r="AA280" i="179" s="1"/>
  <c r="AA322" i="179" a="1"/>
  <c r="AA322" i="179" s="1"/>
  <c r="AA297" i="179" a="1"/>
  <c r="AA297" i="179" s="1"/>
  <c r="AA272" i="179" a="1"/>
  <c r="AA272" i="179" s="1"/>
  <c r="AA247" i="179" a="1"/>
  <c r="AA247" i="179" s="1"/>
  <c r="AA226" i="179" a="1"/>
  <c r="AA226" i="179" s="1"/>
  <c r="AA315" i="179" a="1"/>
  <c r="AA315" i="179" s="1"/>
  <c r="AA290" i="179" a="1"/>
  <c r="AA290" i="179" s="1"/>
  <c r="AA265" i="179" a="1"/>
  <c r="AA265" i="179" s="1"/>
  <c r="AA240" i="179" a="1"/>
  <c r="AA240" i="179" s="1"/>
  <c r="AA311" i="179" a="1"/>
  <c r="AA311" i="179" s="1"/>
  <c r="AA286" i="179" a="1"/>
  <c r="AA286" i="179" s="1"/>
  <c r="AA261" i="179" a="1"/>
  <c r="AA261" i="179" s="1"/>
  <c r="AA236" i="179" a="1"/>
  <c r="AA236" i="179" s="1"/>
  <c r="AA319" i="179" a="1"/>
  <c r="AA319" i="179" s="1"/>
  <c r="AA314" i="179" a="1"/>
  <c r="AA314" i="179" s="1"/>
  <c r="AA275" i="179" a="1"/>
  <c r="AA275" i="179" s="1"/>
  <c r="AA252" i="179" a="1"/>
  <c r="AA252" i="179" s="1"/>
  <c r="AA250" i="179" a="1"/>
  <c r="AA250" i="179" s="1"/>
  <c r="AA227" i="179" a="1"/>
  <c r="AA227" i="179" s="1"/>
  <c r="AA323" i="179" a="1"/>
  <c r="AA323" i="179" s="1"/>
  <c r="AA318" i="179" a="1"/>
  <c r="AA318" i="179" s="1"/>
  <c r="AA263" i="179" a="1"/>
  <c r="AA263" i="179" s="1"/>
  <c r="AA239" i="179" a="1"/>
  <c r="AA239" i="179" s="1"/>
  <c r="AA232" i="179" a="1"/>
  <c r="AA232" i="179" s="1"/>
  <c r="AA327" i="179" a="1"/>
  <c r="AA327" i="179" s="1"/>
  <c r="AA248" i="179" a="1"/>
  <c r="AA248" i="179" s="1"/>
  <c r="AA222" i="179" a="1"/>
  <c r="AA222" i="179" s="1"/>
  <c r="AA217" i="179" a="1"/>
  <c r="AA217" i="179" s="1"/>
  <c r="AA212" i="179" a="1"/>
  <c r="AA212" i="179" s="1"/>
  <c r="AA207" i="179" a="1"/>
  <c r="AA207" i="179" s="1"/>
  <c r="AA202" i="179" a="1"/>
  <c r="AA202" i="179" s="1"/>
  <c r="AA197" i="179" a="1"/>
  <c r="AA197" i="179" s="1"/>
  <c r="AA192" i="179" a="1"/>
  <c r="AA192" i="179" s="1"/>
  <c r="AA187" i="179" a="1"/>
  <c r="AA187" i="179" s="1"/>
  <c r="AA182" i="179" a="1"/>
  <c r="AA182" i="179" s="1"/>
  <c r="AA177" i="179" a="1"/>
  <c r="AA177" i="179" s="1"/>
  <c r="AA172" i="179" a="1"/>
  <c r="AA172" i="179" s="1"/>
  <c r="AA331" i="179" a="1"/>
  <c r="AA331" i="179" s="1"/>
  <c r="AA289" i="179" a="1"/>
  <c r="AA289" i="179" s="1"/>
  <c r="AA279" i="179" a="1"/>
  <c r="AA279" i="179" s="1"/>
  <c r="AA257" i="179" a="1"/>
  <c r="AA257" i="179" s="1"/>
  <c r="AA244" i="179" a="1"/>
  <c r="AA244" i="179" s="1"/>
  <c r="AA255" i="179" a="1"/>
  <c r="AA255" i="179" s="1"/>
  <c r="AA218" i="179" a="1"/>
  <c r="AA218" i="179" s="1"/>
  <c r="AA213" i="179" a="1"/>
  <c r="AA213" i="179" s="1"/>
  <c r="AA208" i="179" a="1"/>
  <c r="AA208" i="179" s="1"/>
  <c r="AA203" i="179" a="1"/>
  <c r="AA203" i="179" s="1"/>
  <c r="AA198" i="179" a="1"/>
  <c r="AA198" i="179" s="1"/>
  <c r="AA193" i="179" a="1"/>
  <c r="AA193" i="179" s="1"/>
  <c r="AA188" i="179" a="1"/>
  <c r="AA188" i="179" s="1"/>
  <c r="AA183" i="179" a="1"/>
  <c r="AA183" i="179" s="1"/>
  <c r="AA178" i="179" a="1"/>
  <c r="AA178" i="179" s="1"/>
  <c r="AA173" i="179" a="1"/>
  <c r="AA173" i="179" s="1"/>
  <c r="AA258" i="179" a="1"/>
  <c r="AA258" i="179" s="1"/>
  <c r="AA284" i="179" a="1"/>
  <c r="AA284" i="179" s="1"/>
  <c r="AA237" i="179" a="1"/>
  <c r="AA237" i="179" s="1"/>
  <c r="AA201" i="179" a="1"/>
  <c r="AA201" i="179" s="1"/>
  <c r="AA199" i="179" a="1"/>
  <c r="AA199" i="179" s="1"/>
  <c r="AA176" i="179" a="1"/>
  <c r="AA176" i="179" s="1"/>
  <c r="AA174" i="179" a="1"/>
  <c r="AA174" i="179" s="1"/>
  <c r="AA293" i="179" a="1"/>
  <c r="AA293" i="179" s="1"/>
  <c r="AA269" i="179" a="1"/>
  <c r="AA269" i="179" s="1"/>
  <c r="AA262" i="179" a="1"/>
  <c r="AA262" i="179" s="1"/>
  <c r="AA242" i="179" a="1"/>
  <c r="AA242" i="179" s="1"/>
  <c r="AA234" i="179" a="1"/>
  <c r="AA234" i="179" s="1"/>
  <c r="AA206" i="179" a="1"/>
  <c r="AA206" i="179" s="1"/>
  <c r="AA204" i="179" a="1"/>
  <c r="AA204" i="179" s="1"/>
  <c r="AA306" i="179" a="1"/>
  <c r="AA306" i="179" s="1"/>
  <c r="AA251" i="179" a="1"/>
  <c r="AA251" i="179" s="1"/>
  <c r="AA189" i="179" a="1"/>
  <c r="AA189" i="179" s="1"/>
  <c r="AA166" i="179" a="1"/>
  <c r="AA166" i="179" s="1"/>
  <c r="AA141" i="179" a="1"/>
  <c r="AA141" i="179" s="1"/>
  <c r="AA302" i="179" a="1"/>
  <c r="AA302" i="179" s="1"/>
  <c r="AA283" i="179" a="1"/>
  <c r="AA283" i="179" s="1"/>
  <c r="AA301" i="179" a="1"/>
  <c r="AA301" i="179" s="1"/>
  <c r="AA277" i="179" a="1"/>
  <c r="AA277" i="179" s="1"/>
  <c r="AA181" i="179" a="1"/>
  <c r="AA181" i="179" s="1"/>
  <c r="AA175" i="179" a="1"/>
  <c r="AA175" i="179" s="1"/>
  <c r="AA154" i="179" a="1"/>
  <c r="AA154" i="179" s="1"/>
  <c r="AA150" i="179" a="1"/>
  <c r="AA150" i="179" s="1"/>
  <c r="AA276" i="179" a="1"/>
  <c r="AA276" i="179" s="1"/>
  <c r="AA254" i="179" a="1"/>
  <c r="AA254" i="179" s="1"/>
  <c r="AA233" i="179" a="1"/>
  <c r="AA233" i="179" s="1"/>
  <c r="AA205" i="179" a="1"/>
  <c r="AA205" i="179" s="1"/>
  <c r="AA171" i="179" a="1"/>
  <c r="AA171" i="179" s="1"/>
  <c r="AA167" i="179" a="1"/>
  <c r="AA167" i="179" s="1"/>
  <c r="AA142" i="179" a="1"/>
  <c r="AA142" i="179" s="1"/>
  <c r="AA133" i="179" a="1"/>
  <c r="AA133" i="179" s="1"/>
  <c r="AA128" i="179" a="1"/>
  <c r="AA128" i="179" s="1"/>
  <c r="AA224" i="179" a="1"/>
  <c r="AA224" i="179" s="1"/>
  <c r="AA194" i="179" a="1"/>
  <c r="AA194" i="179" s="1"/>
  <c r="AA140" i="179" a="1"/>
  <c r="AA140" i="179" s="1"/>
  <c r="AA238" i="179" a="1"/>
  <c r="AA238" i="179" s="1"/>
  <c r="AA163" i="179" a="1"/>
  <c r="AA163" i="179" s="1"/>
  <c r="AA146" i="179" a="1"/>
  <c r="AA146" i="179" s="1"/>
  <c r="AA195" i="179" a="1"/>
  <c r="AA195" i="179" s="1"/>
  <c r="AA156" i="179" a="1"/>
  <c r="AA156" i="179" s="1"/>
  <c r="AA144" i="179" a="1"/>
  <c r="AA144" i="179" s="1"/>
  <c r="AA118" i="179" a="1"/>
  <c r="AA118" i="179" s="1"/>
  <c r="AA96" i="179" a="1"/>
  <c r="AA96" i="179" s="1"/>
  <c r="AA91" i="179" a="1"/>
  <c r="AA91" i="179" s="1"/>
  <c r="AA214" i="179" a="1"/>
  <c r="AA214" i="179" s="1"/>
  <c r="AA168" i="179" a="1"/>
  <c r="AA168" i="179" s="1"/>
  <c r="AA121" i="179" a="1"/>
  <c r="AA121" i="179" s="1"/>
  <c r="AA108" i="179" a="1"/>
  <c r="AA108" i="179" s="1"/>
  <c r="AA152" i="179" a="1"/>
  <c r="AA152" i="179" s="1"/>
  <c r="AA126" i="179" a="1"/>
  <c r="AA126" i="179" s="1"/>
  <c r="AA88" i="179" a="1"/>
  <c r="AA88" i="179" s="1"/>
  <c r="AA83" i="179" a="1"/>
  <c r="AA83" i="179" s="1"/>
  <c r="AA78" i="179" a="1"/>
  <c r="AA78" i="179" s="1"/>
  <c r="AA229" i="179" a="1"/>
  <c r="AA229" i="179" s="1"/>
  <c r="AA225" i="179" a="1"/>
  <c r="AA225" i="179" s="1"/>
  <c r="AA200" i="179" a="1"/>
  <c r="AA200" i="179" s="1"/>
  <c r="AA281" i="179" a="1"/>
  <c r="AA281" i="179" s="1"/>
  <c r="AA209" i="179" a="1"/>
  <c r="AA209" i="179" s="1"/>
  <c r="AA215" i="179" a="1"/>
  <c r="AA215" i="179" s="1"/>
  <c r="AA191" i="179" a="1"/>
  <c r="AA191" i="179" s="1"/>
  <c r="AA169" i="179" a="1"/>
  <c r="AA169" i="179" s="1"/>
  <c r="AA326" i="179" a="1"/>
  <c r="AA326" i="179" s="1"/>
  <c r="AA298" i="179" a="1"/>
  <c r="AA298" i="179" s="1"/>
  <c r="AA268" i="179" a="1"/>
  <c r="AA268" i="179" s="1"/>
  <c r="AA221" i="179" a="1"/>
  <c r="AA221" i="179" s="1"/>
  <c r="AA179" i="179" a="1"/>
  <c r="AA179" i="179" s="1"/>
  <c r="AA294" i="179" a="1"/>
  <c r="AA294" i="179" s="1"/>
  <c r="AA260" i="179" a="1"/>
  <c r="AA260" i="179" s="1"/>
  <c r="AA243" i="179" a="1"/>
  <c r="AA243" i="179" s="1"/>
  <c r="AA228" i="179" a="1"/>
  <c r="AA228" i="179" s="1"/>
  <c r="AA185" i="179" a="1"/>
  <c r="AA185" i="179" s="1"/>
  <c r="AA259" i="179" a="1"/>
  <c r="AA259" i="179" s="1"/>
  <c r="AA159" i="179" a="1"/>
  <c r="AA159" i="179" s="1"/>
  <c r="AA117" i="179" a="1"/>
  <c r="AA117" i="179" s="1"/>
  <c r="AA211" i="179" a="1"/>
  <c r="AA211" i="179" s="1"/>
  <c r="AA196" i="179" a="1"/>
  <c r="AA196" i="179" s="1"/>
  <c r="AA155" i="179" a="1"/>
  <c r="AA155" i="179" s="1"/>
  <c r="AA127" i="179" a="1"/>
  <c r="AA127" i="179" s="1"/>
  <c r="AA112" i="179" a="1"/>
  <c r="AA112" i="179" s="1"/>
  <c r="AA90" i="179" a="1"/>
  <c r="AA90" i="179" s="1"/>
  <c r="AA85" i="179" a="1"/>
  <c r="AA85" i="179" s="1"/>
  <c r="AA80" i="179" a="1"/>
  <c r="AA80" i="179" s="1"/>
  <c r="AA75" i="179" a="1"/>
  <c r="AA75" i="179" s="1"/>
  <c r="AA70" i="179" a="1"/>
  <c r="AA70" i="179" s="1"/>
  <c r="AA65" i="179" a="1"/>
  <c r="AA65" i="179" s="1"/>
  <c r="AA60" i="179" a="1"/>
  <c r="AA60" i="179" s="1"/>
  <c r="AA55" i="179" a="1"/>
  <c r="AA55" i="179" s="1"/>
  <c r="AA50" i="179" a="1"/>
  <c r="AA50" i="179" s="1"/>
  <c r="AA45" i="179" a="1"/>
  <c r="AA45" i="179" s="1"/>
  <c r="AA40" i="179" a="1"/>
  <c r="AA40" i="179" s="1"/>
  <c r="AA35" i="179" a="1"/>
  <c r="AA35" i="179" s="1"/>
  <c r="AA30" i="179" a="1"/>
  <c r="AA30" i="179" s="1"/>
  <c r="AA25" i="179" a="1"/>
  <c r="AA25" i="179" s="1"/>
  <c r="AA20" i="179" a="1"/>
  <c r="AA20" i="179" s="1"/>
  <c r="AA15" i="179" a="1"/>
  <c r="AA15" i="179" s="1"/>
  <c r="AA10" i="179" a="1"/>
  <c r="AA10" i="179" s="1"/>
  <c r="AA266" i="179" a="1"/>
  <c r="AA266" i="179" s="1"/>
  <c r="AA184" i="179" a="1"/>
  <c r="AA184" i="179" s="1"/>
  <c r="AA157" i="179" a="1"/>
  <c r="AA157" i="179" s="1"/>
  <c r="AA288" i="179" a="1"/>
  <c r="AA288" i="179" s="1"/>
  <c r="AA190" i="179" a="1"/>
  <c r="AA190" i="179" s="1"/>
  <c r="AA136" i="179" a="1"/>
  <c r="AA136" i="179" s="1"/>
  <c r="AA125" i="179" a="1"/>
  <c r="AA125" i="179" s="1"/>
  <c r="AA120" i="179" a="1"/>
  <c r="AA120" i="179" s="1"/>
  <c r="AA115" i="179" a="1"/>
  <c r="AA115" i="179" s="1"/>
  <c r="AA101" i="179" a="1"/>
  <c r="AA101" i="179" s="1"/>
  <c r="AA94" i="179" a="1"/>
  <c r="AA94" i="179" s="1"/>
  <c r="AA264" i="179" a="1"/>
  <c r="AA264" i="179" s="1"/>
  <c r="AA153" i="179" a="1"/>
  <c r="AA153" i="179" s="1"/>
  <c r="AA151" i="179" a="1"/>
  <c r="AA151" i="179" s="1"/>
  <c r="AA149" i="179" a="1"/>
  <c r="AA149" i="179" s="1"/>
  <c r="AA147" i="179" a="1"/>
  <c r="AA147" i="179" s="1"/>
  <c r="AA310" i="179" a="1"/>
  <c r="AA310" i="179" s="1"/>
  <c r="AA287" i="179" a="1"/>
  <c r="AA287" i="179" s="1"/>
  <c r="AA241" i="179" a="1"/>
  <c r="AA241" i="179" s="1"/>
  <c r="AA231" i="179" a="1"/>
  <c r="AA231" i="179" s="1"/>
  <c r="AA170" i="179" a="1"/>
  <c r="AA170" i="179" s="1"/>
  <c r="AA164" i="179" a="1"/>
  <c r="AA164" i="179" s="1"/>
  <c r="AA285" i="179" a="1"/>
  <c r="AA285" i="179" s="1"/>
  <c r="AA235" i="179" a="1"/>
  <c r="AA235" i="179" s="1"/>
  <c r="AA230" i="179" a="1"/>
  <c r="AA230" i="179" s="1"/>
  <c r="AA219" i="179" a="1"/>
  <c r="AA219" i="179" s="1"/>
  <c r="AA216" i="179" a="1"/>
  <c r="AA216" i="179" s="1"/>
  <c r="AA186" i="179" a="1"/>
  <c r="AA186" i="179" s="1"/>
  <c r="AA210" i="179" a="1"/>
  <c r="AA210" i="179" s="1"/>
  <c r="AA180" i="179" a="1"/>
  <c r="AA180" i="179" s="1"/>
  <c r="AA165" i="179" a="1"/>
  <c r="AA165" i="179" s="1"/>
  <c r="AA134" i="179" a="1"/>
  <c r="AA134" i="179" s="1"/>
  <c r="AA129" i="179" a="1"/>
  <c r="AA129" i="179" s="1"/>
  <c r="AA97" i="179" a="1"/>
  <c r="AA97" i="179" s="1"/>
  <c r="AA93" i="179" a="1"/>
  <c r="AA93" i="179" s="1"/>
  <c r="AA160" i="179" a="1"/>
  <c r="AA160" i="179" s="1"/>
  <c r="AA72" i="179" a="1"/>
  <c r="AA72" i="179" s="1"/>
  <c r="AA69" i="179" a="1"/>
  <c r="AA69" i="179" s="1"/>
  <c r="AA58" i="179" a="1"/>
  <c r="AA58" i="179" s="1"/>
  <c r="AA47" i="179" a="1"/>
  <c r="AA47" i="179" s="1"/>
  <c r="AA44" i="179" a="1"/>
  <c r="AA44" i="179" s="1"/>
  <c r="AA33" i="179" a="1"/>
  <c r="AA33" i="179" s="1"/>
  <c r="AA22" i="179" a="1"/>
  <c r="AA22" i="179" s="1"/>
  <c r="AA19" i="179" a="1"/>
  <c r="AA19" i="179" s="1"/>
  <c r="AA132" i="179" a="1"/>
  <c r="AA132" i="179" s="1"/>
  <c r="AA123" i="179" a="1"/>
  <c r="AA123" i="179" s="1"/>
  <c r="AA103" i="179" a="1"/>
  <c r="AA103" i="179" s="1"/>
  <c r="AA62" i="179" a="1"/>
  <c r="AA62" i="179" s="1"/>
  <c r="AA43" i="179" a="1"/>
  <c r="AA43" i="179" s="1"/>
  <c r="AA24" i="179" a="1"/>
  <c r="AA24" i="179" s="1"/>
  <c r="AA223" i="179" a="1"/>
  <c r="AA223" i="179" s="1"/>
  <c r="AA145" i="179" a="1"/>
  <c r="AA145" i="179" s="1"/>
  <c r="AA135" i="179" a="1"/>
  <c r="AA135" i="179" s="1"/>
  <c r="AA98" i="179" a="1"/>
  <c r="AA98" i="179" s="1"/>
  <c r="AA273" i="179" a="1"/>
  <c r="AA273" i="179" s="1"/>
  <c r="AA110" i="179" a="1"/>
  <c r="AA110" i="179" s="1"/>
  <c r="AA105" i="179" a="1"/>
  <c r="AA105" i="179" s="1"/>
  <c r="AA220" i="179" a="1"/>
  <c r="AA220" i="179" s="1"/>
  <c r="AA138" i="179" a="1"/>
  <c r="AA138" i="179" s="1"/>
  <c r="AA41" i="179" a="1"/>
  <c r="AA41" i="179" s="1"/>
  <c r="AA7" i="179" a="1"/>
  <c r="AA7" i="179" s="1"/>
  <c r="AA87" i="179" a="1"/>
  <c r="AA87" i="179" s="1"/>
  <c r="AA74" i="179" a="1"/>
  <c r="AA74" i="179" s="1"/>
  <c r="AA89" i="179" a="1"/>
  <c r="AA89" i="179" s="1"/>
  <c r="AA81" i="179" a="1"/>
  <c r="AA81" i="179" s="1"/>
  <c r="AA46" i="179" a="1"/>
  <c r="AA46" i="179" s="1"/>
  <c r="AA256" i="179" a="1"/>
  <c r="AA256" i="179" s="1"/>
  <c r="AA148" i="179" a="1"/>
  <c r="AA148" i="179" s="1"/>
  <c r="AA107" i="179" a="1"/>
  <c r="AA107" i="179" s="1"/>
  <c r="AA100" i="179" a="1"/>
  <c r="AA100" i="179" s="1"/>
  <c r="AA79" i="179" a="1"/>
  <c r="AA79" i="179" s="1"/>
  <c r="AA162" i="179" a="1"/>
  <c r="AA162" i="179" s="1"/>
  <c r="AA158" i="179" a="1"/>
  <c r="AA158" i="179" s="1"/>
  <c r="AA102" i="179" a="1"/>
  <c r="AA102" i="179" s="1"/>
  <c r="AA77" i="179" a="1"/>
  <c r="AA77" i="179" s="1"/>
  <c r="AA37" i="179" a="1"/>
  <c r="AA37" i="179" s="1"/>
  <c r="AA18" i="179" a="1"/>
  <c r="AA18" i="179" s="1"/>
  <c r="AA13" i="179" a="1"/>
  <c r="AA13" i="179" s="1"/>
  <c r="AA122" i="179" a="1"/>
  <c r="AA122" i="179" s="1"/>
  <c r="AA114" i="179" a="1"/>
  <c r="AA114" i="179" s="1"/>
  <c r="AA95" i="179" a="1"/>
  <c r="AA95" i="179" s="1"/>
  <c r="AA63" i="179" a="1"/>
  <c r="AA63" i="179" s="1"/>
  <c r="AA137" i="179" a="1"/>
  <c r="AA137" i="179" s="1"/>
  <c r="AA131" i="179" a="1"/>
  <c r="AA131" i="179" s="1"/>
  <c r="AA56" i="179" a="1"/>
  <c r="AA56" i="179" s="1"/>
  <c r="AA42" i="179" a="1"/>
  <c r="AA42" i="179" s="1"/>
  <c r="AA23" i="179" a="1"/>
  <c r="AA23" i="179" s="1"/>
  <c r="AA5" i="179" a="1"/>
  <c r="AA5" i="179" s="1"/>
  <c r="AA104" i="179" a="1"/>
  <c r="AA104" i="179" s="1"/>
  <c r="AA109" i="179" a="1"/>
  <c r="AA109" i="179" s="1"/>
  <c r="AA119" i="179" a="1"/>
  <c r="AA119" i="179" s="1"/>
  <c r="AA68" i="179" a="1"/>
  <c r="AA68" i="179" s="1"/>
  <c r="AA49" i="179" a="1"/>
  <c r="AA49" i="179" s="1"/>
  <c r="AA28" i="179" a="1"/>
  <c r="AA28" i="179" s="1"/>
  <c r="AA11" i="179" a="1"/>
  <c r="AA11" i="179" s="1"/>
  <c r="AA2" i="179" a="1"/>
  <c r="AA2" i="179" s="1"/>
  <c r="V2" i="179" s="1"/>
  <c r="AA143" i="179" a="1"/>
  <c r="AA143" i="179" s="1"/>
  <c r="AA130" i="179" a="1"/>
  <c r="AA130" i="179" s="1"/>
  <c r="AA21" i="179" a="1"/>
  <c r="AA21" i="179" s="1"/>
  <c r="AA124" i="179" a="1"/>
  <c r="AA124" i="179" s="1"/>
  <c r="AA116" i="179" a="1"/>
  <c r="AA116" i="179" s="1"/>
  <c r="AA111" i="179" a="1"/>
  <c r="AA111" i="179" s="1"/>
  <c r="AA66" i="179" a="1"/>
  <c r="AA66" i="179" s="1"/>
  <c r="AA92" i="179" a="1"/>
  <c r="AA92" i="179" s="1"/>
  <c r="AA82" i="179" a="1"/>
  <c r="AA82" i="179" s="1"/>
  <c r="AA161" i="179" a="1"/>
  <c r="AA161" i="179" s="1"/>
  <c r="AA99" i="179" a="1"/>
  <c r="AA99" i="179" s="1"/>
  <c r="AA73" i="179" a="1"/>
  <c r="AA73" i="179" s="1"/>
  <c r="AA54" i="179" a="1"/>
  <c r="AA54" i="179" s="1"/>
  <c r="AA86" i="179" a="1"/>
  <c r="AA86" i="179" s="1"/>
  <c r="AA26" i="179" a="1"/>
  <c r="AA26" i="179" s="1"/>
  <c r="AA113" i="179" a="1"/>
  <c r="AA113" i="179" s="1"/>
  <c r="V1" i="179"/>
  <c r="AA3" i="179" a="1"/>
  <c r="AA3" i="179" s="1"/>
  <c r="AA36" i="179" a="1"/>
  <c r="AA36" i="179" s="1"/>
  <c r="AA39" i="179" a="1"/>
  <c r="AA39" i="179" s="1"/>
  <c r="AA71" i="179" a="1"/>
  <c r="AA71" i="179" s="1"/>
  <c r="AA16" i="179" a="1"/>
  <c r="AA16" i="179" s="1"/>
  <c r="AA34" i="179" a="1"/>
  <c r="AA34" i="179" s="1"/>
  <c r="AA61" i="179" a="1"/>
  <c r="AA61" i="179" s="1"/>
  <c r="AA53" i="179" a="1"/>
  <c r="AA53" i="179" s="1"/>
  <c r="AA27" i="179" a="1"/>
  <c r="AA27" i="179" s="1"/>
  <c r="AA64" i="179" a="1"/>
  <c r="AA64" i="179" s="1"/>
  <c r="AA14" i="179" a="1"/>
  <c r="AA14" i="179" s="1"/>
  <c r="AA52" i="179" a="1"/>
  <c r="AA52" i="179" s="1"/>
  <c r="AA8" i="179" a="1"/>
  <c r="AA8" i="179" s="1"/>
  <c r="AA67" i="179" a="1"/>
  <c r="AA67" i="179" s="1"/>
  <c r="AA84" i="179" a="1"/>
  <c r="AA84" i="179" s="1"/>
  <c r="AA17" i="179" a="1"/>
  <c r="AA17" i="179" s="1"/>
  <c r="AA57" i="179" a="1"/>
  <c r="AA57" i="179" s="1"/>
  <c r="AA38" i="179" a="1"/>
  <c r="AA38" i="179" s="1"/>
  <c r="AA59" i="179" a="1"/>
  <c r="AA59" i="179" s="1"/>
  <c r="AA106" i="179" a="1"/>
  <c r="AA106" i="179" s="1"/>
  <c r="AA29" i="179" a="1"/>
  <c r="AA29" i="179" s="1"/>
  <c r="AA48" i="179" a="1"/>
  <c r="AA48" i="179" s="1"/>
  <c r="AA32" i="179" a="1"/>
  <c r="AA32" i="179" s="1"/>
  <c r="AA12" i="179" a="1"/>
  <c r="AA12" i="179" s="1"/>
  <c r="AA9" i="179" a="1"/>
  <c r="AA9" i="179" s="1"/>
  <c r="AA139" i="179" a="1"/>
  <c r="AA139" i="179" s="1"/>
  <c r="AA76" i="179" a="1"/>
  <c r="AA76" i="179" s="1"/>
  <c r="AA51" i="179" a="1"/>
  <c r="AA51" i="179" s="1"/>
  <c r="AA31" i="179" a="1"/>
  <c r="AA31" i="179" s="1"/>
  <c r="AA4" i="179" a="1"/>
  <c r="AA4" i="179" s="1"/>
  <c r="AA6" i="179" a="1"/>
  <c r="AA6" i="179" s="1"/>
  <c r="AC312" i="179" a="1"/>
  <c r="AC312" i="179" s="1"/>
  <c r="AC287" i="179" a="1"/>
  <c r="AC287" i="179" s="1"/>
  <c r="AC333" i="179" a="1"/>
  <c r="AC333" i="179" s="1"/>
  <c r="AC308" i="179" a="1"/>
  <c r="AC308" i="179" s="1"/>
  <c r="AC283" i="179" a="1"/>
  <c r="AC283" i="179" s="1"/>
  <c r="AC258" i="179" a="1"/>
  <c r="AC258" i="179" s="1"/>
  <c r="AC329" i="179" a="1"/>
  <c r="AC329" i="179" s="1"/>
  <c r="AC325" i="179" a="1"/>
  <c r="AC325" i="179" s="1"/>
  <c r="AC304" i="179" a="1"/>
  <c r="AC304" i="179" s="1"/>
  <c r="AC300" i="179" a="1"/>
  <c r="AC300" i="179" s="1"/>
  <c r="AC279" i="179" a="1"/>
  <c r="AC279" i="179" s="1"/>
  <c r="AC275" i="179" a="1"/>
  <c r="AC275" i="179" s="1"/>
  <c r="AC254" i="179" a="1"/>
  <c r="AC254" i="179" s="1"/>
  <c r="AC250" i="179" a="1"/>
  <c r="AC250" i="179" s="1"/>
  <c r="AC229" i="179" a="1"/>
  <c r="AC229" i="179" s="1"/>
  <c r="AC321" i="179" a="1"/>
  <c r="AC321" i="179" s="1"/>
  <c r="AC296" i="179" a="1"/>
  <c r="AC296" i="179" s="1"/>
  <c r="AC317" i="179" a="1"/>
  <c r="AC317" i="179" s="1"/>
  <c r="AC292" i="179" a="1"/>
  <c r="AC292" i="179" s="1"/>
  <c r="AC313" i="179" a="1"/>
  <c r="AC313" i="179" s="1"/>
  <c r="AC330" i="179" a="1"/>
  <c r="AC330" i="179" s="1"/>
  <c r="AC309" i="179" a="1"/>
  <c r="AC309" i="179" s="1"/>
  <c r="AC305" i="179" a="1"/>
  <c r="AC305" i="179" s="1"/>
  <c r="AC326" i="179" a="1"/>
  <c r="AC326" i="179" s="1"/>
  <c r="AC301" i="179" a="1"/>
  <c r="AC301" i="179" s="1"/>
  <c r="AC276" i="179" a="1"/>
  <c r="AC276" i="179" s="1"/>
  <c r="AC251" i="179" a="1"/>
  <c r="AC251" i="179" s="1"/>
  <c r="AC322" i="179" a="1"/>
  <c r="AC322" i="179" s="1"/>
  <c r="AC297" i="179" a="1"/>
  <c r="AC297" i="179" s="1"/>
  <c r="AC272" i="179" a="1"/>
  <c r="AC272" i="179" s="1"/>
  <c r="AC318" i="179" a="1"/>
  <c r="AC318" i="179" s="1"/>
  <c r="AC314" i="179" a="1"/>
  <c r="AC314" i="179" s="1"/>
  <c r="AC310" i="179" a="1"/>
  <c r="AC310" i="179" s="1"/>
  <c r="AC289" i="179" a="1"/>
  <c r="AC289" i="179" s="1"/>
  <c r="AC285" i="179" a="1"/>
  <c r="AC285" i="179" s="1"/>
  <c r="AC264" i="179" a="1"/>
  <c r="AC264" i="179" s="1"/>
  <c r="AC327" i="179" a="1"/>
  <c r="AC327" i="179" s="1"/>
  <c r="AC302" i="179" a="1"/>
  <c r="AC302" i="179" s="1"/>
  <c r="AC277" i="179" a="1"/>
  <c r="AC277" i="179" s="1"/>
  <c r="AC252" i="179" a="1"/>
  <c r="AC252" i="179" s="1"/>
  <c r="AC227" i="179" a="1"/>
  <c r="AC227" i="179" s="1"/>
  <c r="AC222" i="179" a="1"/>
  <c r="AC222" i="179" s="1"/>
  <c r="AC324" i="179" a="1"/>
  <c r="AC324" i="179" s="1"/>
  <c r="AC320" i="179" a="1"/>
  <c r="AC320" i="179" s="1"/>
  <c r="AC299" i="179" a="1"/>
  <c r="AC299" i="179" s="1"/>
  <c r="AC295" i="179" a="1"/>
  <c r="AC295" i="179" s="1"/>
  <c r="AC274" i="179" a="1"/>
  <c r="AC274" i="179" s="1"/>
  <c r="AC270" i="179" a="1"/>
  <c r="AC270" i="179" s="1"/>
  <c r="AC249" i="179" a="1"/>
  <c r="AC249" i="179" s="1"/>
  <c r="AC245" i="179" a="1"/>
  <c r="AC245" i="179" s="1"/>
  <c r="AC316" i="179" a="1"/>
  <c r="AC316" i="179" s="1"/>
  <c r="AC291" i="179" a="1"/>
  <c r="AC291" i="179" s="1"/>
  <c r="AC266" i="179" a="1"/>
  <c r="AC266" i="179" s="1"/>
  <c r="AC241" i="179" a="1"/>
  <c r="AC241" i="179" s="1"/>
  <c r="AC282" i="179" a="1"/>
  <c r="AC282" i="179" s="1"/>
  <c r="AC239" i="179" a="1"/>
  <c r="AC239" i="179" s="1"/>
  <c r="AC232" i="179" a="1"/>
  <c r="AC232" i="179" s="1"/>
  <c r="AC331" i="179" a="1"/>
  <c r="AC331" i="179" s="1"/>
  <c r="AC265" i="179" a="1"/>
  <c r="AC265" i="179" s="1"/>
  <c r="AC261" i="179" a="1"/>
  <c r="AC261" i="179" s="1"/>
  <c r="AC225" i="179" a="1"/>
  <c r="AC225" i="179" s="1"/>
  <c r="AC259" i="179" a="1"/>
  <c r="AC259" i="179" s="1"/>
  <c r="AC237" i="179" a="1"/>
  <c r="AC237" i="179" s="1"/>
  <c r="AC230" i="179" a="1"/>
  <c r="AC230" i="179" s="1"/>
  <c r="AC284" i="179" a="1"/>
  <c r="AC284" i="179" s="1"/>
  <c r="AC244" i="179" a="1"/>
  <c r="AC244" i="179" s="1"/>
  <c r="AC218" i="179" a="1"/>
  <c r="AC218" i="179" s="1"/>
  <c r="AC213" i="179" a="1"/>
  <c r="AC213" i="179" s="1"/>
  <c r="AC208" i="179" a="1"/>
  <c r="AC208" i="179" s="1"/>
  <c r="AC203" i="179" a="1"/>
  <c r="AC203" i="179" s="1"/>
  <c r="AC198" i="179" a="1"/>
  <c r="AC198" i="179" s="1"/>
  <c r="AC193" i="179" a="1"/>
  <c r="AC193" i="179" s="1"/>
  <c r="AC188" i="179" a="1"/>
  <c r="AC188" i="179" s="1"/>
  <c r="AC183" i="179" a="1"/>
  <c r="AC183" i="179" s="1"/>
  <c r="AC178" i="179" a="1"/>
  <c r="AC178" i="179" s="1"/>
  <c r="AC173" i="179" a="1"/>
  <c r="AC173" i="179" s="1"/>
  <c r="AC286" i="179" a="1"/>
  <c r="AC286" i="179" s="1"/>
  <c r="AC228" i="179" a="1"/>
  <c r="AC228" i="179" s="1"/>
  <c r="AC281" i="179" a="1"/>
  <c r="AC281" i="179" s="1"/>
  <c r="AC253" i="179" a="1"/>
  <c r="AC253" i="179" s="1"/>
  <c r="AC223" i="179" a="1"/>
  <c r="AC223" i="179" s="1"/>
  <c r="AC219" i="179" a="1"/>
  <c r="AC219" i="179" s="1"/>
  <c r="AC214" i="179" a="1"/>
  <c r="AC214" i="179" s="1"/>
  <c r="AC209" i="179" a="1"/>
  <c r="AC209" i="179" s="1"/>
  <c r="AC204" i="179" a="1"/>
  <c r="AC204" i="179" s="1"/>
  <c r="AC199" i="179" a="1"/>
  <c r="AC199" i="179" s="1"/>
  <c r="AC194" i="179" a="1"/>
  <c r="AC194" i="179" s="1"/>
  <c r="AC189" i="179" a="1"/>
  <c r="AC189" i="179" s="1"/>
  <c r="AC184" i="179" a="1"/>
  <c r="AC184" i="179" s="1"/>
  <c r="AC179" i="179" a="1"/>
  <c r="AC179" i="179" s="1"/>
  <c r="AC174" i="179" a="1"/>
  <c r="AC174" i="179" s="1"/>
  <c r="AC288" i="179" a="1"/>
  <c r="AC288" i="179" s="1"/>
  <c r="AC247" i="179" a="1"/>
  <c r="AC247" i="179" s="1"/>
  <c r="AC267" i="179" a="1"/>
  <c r="AC267" i="179" s="1"/>
  <c r="AC303" i="179" a="1"/>
  <c r="AC303" i="179" s="1"/>
  <c r="AC290" i="179" a="1"/>
  <c r="AC290" i="179" s="1"/>
  <c r="AC269" i="179" a="1"/>
  <c r="AC269" i="179" s="1"/>
  <c r="AC262" i="179" a="1"/>
  <c r="AC262" i="179" s="1"/>
  <c r="AC248" i="179" a="1"/>
  <c r="AC248" i="179" s="1"/>
  <c r="AC206" i="179" a="1"/>
  <c r="AC206" i="179" s="1"/>
  <c r="AC181" i="179" a="1"/>
  <c r="AC181" i="179" s="1"/>
  <c r="AC307" i="179" a="1"/>
  <c r="AC307" i="179" s="1"/>
  <c r="AC280" i="179" a="1"/>
  <c r="AC280" i="179" s="1"/>
  <c r="AC234" i="179" a="1"/>
  <c r="AC234" i="179" s="1"/>
  <c r="AC298" i="179" a="1"/>
  <c r="AC298" i="179" s="1"/>
  <c r="AC231" i="179" a="1"/>
  <c r="AC231" i="179" s="1"/>
  <c r="AC211" i="179" a="1"/>
  <c r="AC211" i="179" s="1"/>
  <c r="AC332" i="179" a="1"/>
  <c r="AC332" i="179" s="1"/>
  <c r="AC294" i="179" a="1"/>
  <c r="AC294" i="179" s="1"/>
  <c r="AC319" i="179" a="1"/>
  <c r="AC319" i="179" s="1"/>
  <c r="AC306" i="179" a="1"/>
  <c r="AC306" i="179" s="1"/>
  <c r="AC268" i="179" a="1"/>
  <c r="AC268" i="179" s="1"/>
  <c r="AC197" i="179" a="1"/>
  <c r="AC197" i="179" s="1"/>
  <c r="AC187" i="179" a="1"/>
  <c r="AC187" i="179" s="1"/>
  <c r="AC150" i="179" a="1"/>
  <c r="AC150" i="179" s="1"/>
  <c r="AC146" i="179" a="1"/>
  <c r="AC146" i="179" s="1"/>
  <c r="AC271" i="179" a="1"/>
  <c r="AC271" i="179" s="1"/>
  <c r="AC159" i="179" a="1"/>
  <c r="AC159" i="179" s="1"/>
  <c r="AC311" i="179" a="1"/>
  <c r="AC311" i="179" s="1"/>
  <c r="AC236" i="179" a="1"/>
  <c r="AC236" i="179" s="1"/>
  <c r="AC207" i="179" a="1"/>
  <c r="AC207" i="179" s="1"/>
  <c r="AC147" i="179" a="1"/>
  <c r="AC147" i="179" s="1"/>
  <c r="AC134" i="179" a="1"/>
  <c r="AC134" i="179" s="1"/>
  <c r="AC129" i="179" a="1"/>
  <c r="AC129" i="179" s="1"/>
  <c r="AC246" i="179" a="1"/>
  <c r="AC246" i="179" s="1"/>
  <c r="AC242" i="179" a="1"/>
  <c r="AC242" i="179" s="1"/>
  <c r="AC238" i="179" a="1"/>
  <c r="AC238" i="179" s="1"/>
  <c r="AC163" i="179" a="1"/>
  <c r="AC163" i="179" s="1"/>
  <c r="AC293" i="179" a="1"/>
  <c r="AC293" i="179" s="1"/>
  <c r="AC201" i="179" a="1"/>
  <c r="AC201" i="179" s="1"/>
  <c r="AC175" i="179" a="1"/>
  <c r="AC175" i="179" s="1"/>
  <c r="AC169" i="179" a="1"/>
  <c r="AC169" i="179" s="1"/>
  <c r="AC135" i="179" a="1"/>
  <c r="AC135" i="179" s="1"/>
  <c r="AC118" i="179" a="1"/>
  <c r="AC118" i="179" s="1"/>
  <c r="AC114" i="179" a="1"/>
  <c r="AC114" i="179" s="1"/>
  <c r="AC257" i="179" a="1"/>
  <c r="AC257" i="179" s="1"/>
  <c r="AC243" i="179" a="1"/>
  <c r="AC243" i="179" s="1"/>
  <c r="AC315" i="179" a="1"/>
  <c r="AC315" i="179" s="1"/>
  <c r="AC233" i="179" a="1"/>
  <c r="AC233" i="179" s="1"/>
  <c r="AC142" i="179" a="1"/>
  <c r="AC142" i="179" s="1"/>
  <c r="AC112" i="179" a="1"/>
  <c r="AC112" i="179" s="1"/>
  <c r="AC105" i="179" a="1"/>
  <c r="AC105" i="179" s="1"/>
  <c r="AC97" i="179" a="1"/>
  <c r="AC97" i="179" s="1"/>
  <c r="AC92" i="179" a="1"/>
  <c r="AC92" i="179" s="1"/>
  <c r="AC278" i="179" a="1"/>
  <c r="AC278" i="179" s="1"/>
  <c r="AC256" i="179" a="1"/>
  <c r="AC256" i="179" s="1"/>
  <c r="AC166" i="179" a="1"/>
  <c r="AC166" i="179" s="1"/>
  <c r="AC127" i="179" a="1"/>
  <c r="AC127" i="179" s="1"/>
  <c r="AC255" i="179" a="1"/>
  <c r="AC255" i="179" s="1"/>
  <c r="AC215" i="179" a="1"/>
  <c r="AC215" i="179" s="1"/>
  <c r="AC171" i="179" a="1"/>
  <c r="AC171" i="179" s="1"/>
  <c r="AC148" i="179" a="1"/>
  <c r="AC148" i="179" s="1"/>
  <c r="AC124" i="179" a="1"/>
  <c r="AC124" i="179" s="1"/>
  <c r="AC93" i="179" a="1"/>
  <c r="AC93" i="179" s="1"/>
  <c r="AC89" i="179" a="1"/>
  <c r="AC89" i="179" s="1"/>
  <c r="AC84" i="179" a="1"/>
  <c r="AC84" i="179" s="1"/>
  <c r="AC79" i="179" a="1"/>
  <c r="AC79" i="179" s="1"/>
  <c r="AC191" i="179" a="1"/>
  <c r="AC191" i="179" s="1"/>
  <c r="AC328" i="179" a="1"/>
  <c r="AC328" i="179" s="1"/>
  <c r="AC221" i="179" a="1"/>
  <c r="AC221" i="179" s="1"/>
  <c r="AC260" i="179" a="1"/>
  <c r="AC260" i="179" s="1"/>
  <c r="AC212" i="179" a="1"/>
  <c r="AC212" i="179" s="1"/>
  <c r="AC185" i="179" a="1"/>
  <c r="AC185" i="179" s="1"/>
  <c r="AC182" i="179" a="1"/>
  <c r="AC182" i="179" s="1"/>
  <c r="AC176" i="179" a="1"/>
  <c r="AC176" i="179" s="1"/>
  <c r="AC161" i="179" a="1"/>
  <c r="AC161" i="179" s="1"/>
  <c r="AC224" i="179" a="1"/>
  <c r="AC224" i="179" s="1"/>
  <c r="AC196" i="179" a="1"/>
  <c r="AC196" i="179" s="1"/>
  <c r="AC323" i="179" a="1"/>
  <c r="AC323" i="179" s="1"/>
  <c r="AC205" i="179" a="1"/>
  <c r="AC205" i="179" s="1"/>
  <c r="AC202" i="179" a="1"/>
  <c r="AC202" i="179" s="1"/>
  <c r="AC190" i="179" a="1"/>
  <c r="AC190" i="179" s="1"/>
  <c r="AC153" i="179" a="1"/>
  <c r="AC153" i="179" s="1"/>
  <c r="AC125" i="179" a="1"/>
  <c r="AC125" i="179" s="1"/>
  <c r="AC115" i="179" a="1"/>
  <c r="AC115" i="179" s="1"/>
  <c r="AC101" i="179" a="1"/>
  <c r="AC101" i="179" s="1"/>
  <c r="AC98" i="179" a="1"/>
  <c r="AC98" i="179" s="1"/>
  <c r="AC86" i="179" a="1"/>
  <c r="AC86" i="179" s="1"/>
  <c r="AC81" i="179" a="1"/>
  <c r="AC81" i="179" s="1"/>
  <c r="AC76" i="179" a="1"/>
  <c r="AC76" i="179" s="1"/>
  <c r="AC71" i="179" a="1"/>
  <c r="AC71" i="179" s="1"/>
  <c r="AC66" i="179" a="1"/>
  <c r="AC66" i="179" s="1"/>
  <c r="AC61" i="179" a="1"/>
  <c r="AC61" i="179" s="1"/>
  <c r="AC56" i="179" a="1"/>
  <c r="AC56" i="179" s="1"/>
  <c r="AC51" i="179" a="1"/>
  <c r="AC51" i="179" s="1"/>
  <c r="AC46" i="179" a="1"/>
  <c r="AC46" i="179" s="1"/>
  <c r="AC41" i="179" a="1"/>
  <c r="AC41" i="179" s="1"/>
  <c r="AC36" i="179" a="1"/>
  <c r="AC36" i="179" s="1"/>
  <c r="AC31" i="179" a="1"/>
  <c r="AC31" i="179" s="1"/>
  <c r="AC26" i="179" a="1"/>
  <c r="AC26" i="179" s="1"/>
  <c r="AC21" i="179" a="1"/>
  <c r="AC21" i="179" s="1"/>
  <c r="AC16" i="179" a="1"/>
  <c r="AC16" i="179" s="1"/>
  <c r="AC11" i="179" a="1"/>
  <c r="AC11" i="179" s="1"/>
  <c r="AC6" i="179" a="1"/>
  <c r="AC6" i="179" s="1"/>
  <c r="AC220" i="179" a="1"/>
  <c r="AC220" i="179" s="1"/>
  <c r="AC151" i="179" a="1"/>
  <c r="AC151" i="179" s="1"/>
  <c r="AC104" i="179" a="1"/>
  <c r="AC104" i="179" s="1"/>
  <c r="AC217" i="179" a="1"/>
  <c r="AC217" i="179" s="1"/>
  <c r="AC110" i="179" a="1"/>
  <c r="AC110" i="179" s="1"/>
  <c r="AC107" i="179" a="1"/>
  <c r="AC107" i="179" s="1"/>
  <c r="AC91" i="179" a="1"/>
  <c r="AC91" i="179" s="1"/>
  <c r="AC145" i="179" a="1"/>
  <c r="AC145" i="179" s="1"/>
  <c r="AC143" i="179" a="1"/>
  <c r="AC143" i="179" s="1"/>
  <c r="AC226" i="179" a="1"/>
  <c r="AC226" i="179" s="1"/>
  <c r="AC210" i="179" a="1"/>
  <c r="AC210" i="179" s="1"/>
  <c r="AC195" i="179" a="1"/>
  <c r="AC195" i="179" s="1"/>
  <c r="AC172" i="179" a="1"/>
  <c r="AC172" i="179" s="1"/>
  <c r="AC141" i="179" a="1"/>
  <c r="AC141" i="179" s="1"/>
  <c r="AC113" i="179" a="1"/>
  <c r="AC113" i="179" s="1"/>
  <c r="AC192" i="179" a="1"/>
  <c r="AC192" i="179" s="1"/>
  <c r="AC186" i="179" a="1"/>
  <c r="AC186" i="179" s="1"/>
  <c r="AC162" i="179" a="1"/>
  <c r="AC162" i="179" s="1"/>
  <c r="AC263" i="179" a="1"/>
  <c r="AC263" i="179" s="1"/>
  <c r="AC240" i="179" a="1"/>
  <c r="AC240" i="179" s="1"/>
  <c r="AC235" i="179" a="1"/>
  <c r="AC235" i="179" s="1"/>
  <c r="AC216" i="179" a="1"/>
  <c r="AC216" i="179" s="1"/>
  <c r="AC160" i="179" a="1"/>
  <c r="AC160" i="179" s="1"/>
  <c r="AC273" i="179" a="1"/>
  <c r="AC273" i="179" s="1"/>
  <c r="AC154" i="179" a="1"/>
  <c r="AC154" i="179" s="1"/>
  <c r="AC139" i="179" a="1"/>
  <c r="AC139" i="179" s="1"/>
  <c r="AC103" i="179" a="1"/>
  <c r="AC103" i="179" s="1"/>
  <c r="AC87" i="179" a="1"/>
  <c r="AC87" i="179" s="1"/>
  <c r="AC80" i="179" a="1"/>
  <c r="AC80" i="179" s="1"/>
  <c r="AC164" i="179" a="1"/>
  <c r="AC164" i="179" s="1"/>
  <c r="AC157" i="179" a="1"/>
  <c r="AC157" i="179" s="1"/>
  <c r="AC121" i="179" a="1"/>
  <c r="AC121" i="179" s="1"/>
  <c r="AC75" i="179" a="1"/>
  <c r="AC75" i="179" s="1"/>
  <c r="AC64" i="179" a="1"/>
  <c r="AC64" i="179" s="1"/>
  <c r="AC53" i="179" a="1"/>
  <c r="AC53" i="179" s="1"/>
  <c r="AC50" i="179" a="1"/>
  <c r="AC50" i="179" s="1"/>
  <c r="AC39" i="179" a="1"/>
  <c r="AC39" i="179" s="1"/>
  <c r="AC28" i="179" a="1"/>
  <c r="AC28" i="179" s="1"/>
  <c r="AC25" i="179" a="1"/>
  <c r="AC25" i="179" s="1"/>
  <c r="AC14" i="179" a="1"/>
  <c r="AC14" i="179" s="1"/>
  <c r="AC167" i="179" a="1"/>
  <c r="AC167" i="179" s="1"/>
  <c r="AC138" i="179" a="1"/>
  <c r="AC138" i="179" s="1"/>
  <c r="AC200" i="179" a="1"/>
  <c r="AC200" i="179" s="1"/>
  <c r="AC170" i="179" a="1"/>
  <c r="AC170" i="179" s="1"/>
  <c r="AC74" i="179" a="1"/>
  <c r="AC74" i="179" s="1"/>
  <c r="AC55" i="179" a="1"/>
  <c r="AC55" i="179" s="1"/>
  <c r="AC34" i="179" a="1"/>
  <c r="AC34" i="179" s="1"/>
  <c r="AC7" i="179" a="1"/>
  <c r="AC7" i="179" s="1"/>
  <c r="AC4" i="179" a="1"/>
  <c r="AC4" i="179" s="1"/>
  <c r="AC100" i="179" a="1"/>
  <c r="AC100" i="179" s="1"/>
  <c r="AC83" i="179" a="1"/>
  <c r="AC83" i="179" s="1"/>
  <c r="AC120" i="179" a="1"/>
  <c r="AC120" i="179" s="1"/>
  <c r="AC85" i="179" a="1"/>
  <c r="AC85" i="179" s="1"/>
  <c r="AC72" i="179" a="1"/>
  <c r="AC72" i="179" s="1"/>
  <c r="AC32" i="179" a="1"/>
  <c r="AC32" i="179" s="1"/>
  <c r="AC10" i="179" a="1"/>
  <c r="AC10" i="179" s="1"/>
  <c r="AC180" i="179" a="1"/>
  <c r="AC180" i="179" s="1"/>
  <c r="AC168" i="179" a="1"/>
  <c r="AC168" i="179" s="1"/>
  <c r="AC155" i="179" a="1"/>
  <c r="AC155" i="179" s="1"/>
  <c r="AC102" i="179" a="1"/>
  <c r="AC102" i="179" s="1"/>
  <c r="AC158" i="179" a="1"/>
  <c r="AC158" i="179" s="1"/>
  <c r="AC128" i="179" a="1"/>
  <c r="AC128" i="179" s="1"/>
  <c r="AC77" i="179" a="1"/>
  <c r="AC77" i="179" s="1"/>
  <c r="AC131" i="179" a="1"/>
  <c r="AC131" i="179" s="1"/>
  <c r="AC177" i="179" a="1"/>
  <c r="AC177" i="179" s="1"/>
  <c r="AC144" i="179" a="1"/>
  <c r="AC144" i="179" s="1"/>
  <c r="AC122" i="179" a="1"/>
  <c r="AC122" i="179" s="1"/>
  <c r="AC117" i="179" a="1"/>
  <c r="AC117" i="179" s="1"/>
  <c r="AC95" i="179" a="1"/>
  <c r="AC95" i="179" s="1"/>
  <c r="AC137" i="179" a="1"/>
  <c r="AC137" i="179" s="1"/>
  <c r="AC109" i="179" a="1"/>
  <c r="AC109" i="179" s="1"/>
  <c r="AC68" i="179" a="1"/>
  <c r="AC68" i="179" s="1"/>
  <c r="AC49" i="179" a="1"/>
  <c r="AC49" i="179" s="1"/>
  <c r="AC30" i="179" a="1"/>
  <c r="AC30" i="179" s="1"/>
  <c r="AC2" i="179" a="1"/>
  <c r="AC2" i="179" s="1"/>
  <c r="X2" i="179" s="1"/>
  <c r="AC119" i="179" a="1"/>
  <c r="AC119" i="179" s="1"/>
  <c r="AC99" i="179" a="1"/>
  <c r="AC99" i="179" s="1"/>
  <c r="AC73" i="179" a="1"/>
  <c r="AC73" i="179" s="1"/>
  <c r="AC54" i="179" a="1"/>
  <c r="AC54" i="179" s="1"/>
  <c r="AC35" i="179" a="1"/>
  <c r="AC35" i="179" s="1"/>
  <c r="AC140" i="179" a="1"/>
  <c r="AC140" i="179" s="1"/>
  <c r="AC130" i="179" a="1"/>
  <c r="AC130" i="179" s="1"/>
  <c r="AC116" i="179" a="1"/>
  <c r="AC116" i="179" s="1"/>
  <c r="AC111" i="179" a="1"/>
  <c r="AC111" i="179" s="1"/>
  <c r="AC88" i="179" a="1"/>
  <c r="AC88" i="179" s="1"/>
  <c r="AC59" i="179" a="1"/>
  <c r="AC59" i="179" s="1"/>
  <c r="AC40" i="179" a="1"/>
  <c r="AC40" i="179" s="1"/>
  <c r="AC33" i="179" a="1"/>
  <c r="AC33" i="179" s="1"/>
  <c r="AC133" i="179" a="1"/>
  <c r="AC133" i="179" s="1"/>
  <c r="AC106" i="179" a="1"/>
  <c r="AC106" i="179" s="1"/>
  <c r="AC90" i="179" a="1"/>
  <c r="AC90" i="179" s="1"/>
  <c r="AC82" i="179" a="1"/>
  <c r="AC82" i="179" s="1"/>
  <c r="AC78" i="179" a="1"/>
  <c r="AC78" i="179" s="1"/>
  <c r="AC52" i="179" a="1"/>
  <c r="AC52" i="179" s="1"/>
  <c r="AC3" i="179" a="1"/>
  <c r="AC3" i="179" s="1"/>
  <c r="AC9" i="179" a="1"/>
  <c r="AC9" i="179" s="1"/>
  <c r="AC156" i="179" a="1"/>
  <c r="AC156" i="179" s="1"/>
  <c r="AC136" i="179" a="1"/>
  <c r="AC136" i="179" s="1"/>
  <c r="AC45" i="179" a="1"/>
  <c r="AC45" i="179" s="1"/>
  <c r="AC38" i="179" a="1"/>
  <c r="AC38" i="179" s="1"/>
  <c r="AC19" i="179" a="1"/>
  <c r="AC19" i="179" s="1"/>
  <c r="AC57" i="179" a="1"/>
  <c r="AC57" i="179" s="1"/>
  <c r="AC17" i="179" a="1"/>
  <c r="AC17" i="179" s="1"/>
  <c r="AC152" i="179" a="1"/>
  <c r="AC152" i="179" s="1"/>
  <c r="AC60" i="179" a="1"/>
  <c r="AC60" i="179" s="1"/>
  <c r="AC94" i="179" a="1"/>
  <c r="AC94" i="179" s="1"/>
  <c r="AC149" i="179" a="1"/>
  <c r="AC149" i="179" s="1"/>
  <c r="AC63" i="179" a="1"/>
  <c r="AC63" i="179" s="1"/>
  <c r="AC5" i="179" a="1"/>
  <c r="AC5" i="179" s="1"/>
  <c r="AC15" i="179" a="1"/>
  <c r="AC15" i="179" s="1"/>
  <c r="AC132" i="179" a="1"/>
  <c r="AC132" i="179" s="1"/>
  <c r="AC20" i="179" a="1"/>
  <c r="AC20" i="179" s="1"/>
  <c r="AC42" i="179" a="1"/>
  <c r="AC42" i="179" s="1"/>
  <c r="AC23" i="179" a="1"/>
  <c r="AC23" i="179" s="1"/>
  <c r="AC67" i="179" a="1"/>
  <c r="AC67" i="179" s="1"/>
  <c r="AC126" i="179" a="1"/>
  <c r="AC126" i="179" s="1"/>
  <c r="AC37" i="179" a="1"/>
  <c r="AC37" i="179" s="1"/>
  <c r="AC27" i="179" a="1"/>
  <c r="AC27" i="179" s="1"/>
  <c r="AC96" i="179" a="1"/>
  <c r="AC96" i="179" s="1"/>
  <c r="AC8" i="179" a="1"/>
  <c r="AC8" i="179" s="1"/>
  <c r="AC29" i="179" a="1"/>
  <c r="AC29" i="179" s="1"/>
  <c r="AC48" i="179" a="1"/>
  <c r="AC48" i="179" s="1"/>
  <c r="AC108" i="179" a="1"/>
  <c r="AC108" i="179" s="1"/>
  <c r="AC70" i="179" a="1"/>
  <c r="AC70" i="179" s="1"/>
  <c r="AC69" i="179" a="1"/>
  <c r="AC69" i="179" s="1"/>
  <c r="AC18" i="179" a="1"/>
  <c r="AC18" i="179" s="1"/>
  <c r="AC65" i="179" a="1"/>
  <c r="AC65" i="179" s="1"/>
  <c r="AC24" i="179" a="1"/>
  <c r="AC24" i="179" s="1"/>
  <c r="X1" i="179"/>
  <c r="AC123" i="179" a="1"/>
  <c r="AC123" i="179" s="1"/>
  <c r="AC13" i="179" a="1"/>
  <c r="AC13" i="179" s="1"/>
  <c r="AC62" i="179" a="1"/>
  <c r="AC62" i="179" s="1"/>
  <c r="AC22" i="179" a="1"/>
  <c r="AC22" i="179" s="1"/>
  <c r="AC165" i="179" a="1"/>
  <c r="AC165" i="179" s="1"/>
  <c r="AC58" i="179" a="1"/>
  <c r="AC58" i="179" s="1"/>
  <c r="AC44" i="179" a="1"/>
  <c r="AC44" i="179" s="1"/>
  <c r="AC47" i="179" a="1"/>
  <c r="AC47" i="179" s="1"/>
  <c r="AC43" i="179" a="1"/>
  <c r="AC43" i="179" s="1"/>
  <c r="AC12" i="179" a="1"/>
  <c r="AC12" i="179" s="1"/>
  <c r="W3" i="179"/>
  <c r="W4" i="179" s="1"/>
  <c r="W5" i="179" s="1"/>
  <c r="W6" i="179" s="1"/>
  <c r="W7" i="179" s="1"/>
  <c r="W8" i="179" s="1"/>
  <c r="W9" i="179" s="1"/>
  <c r="W10" i="179" s="1"/>
  <c r="W11" i="179" s="1"/>
  <c r="W12" i="179" s="1"/>
  <c r="W13" i="179" s="1"/>
  <c r="W14" i="179" s="1"/>
  <c r="W15" i="179" s="1"/>
  <c r="W16" i="179" s="1"/>
  <c r="W17" i="179" s="1"/>
  <c r="W18" i="179" s="1"/>
  <c r="W19" i="179" s="1"/>
  <c r="W20" i="179" s="1"/>
  <c r="W21" i="179" s="1"/>
  <c r="W22" i="179" s="1"/>
  <c r="W23" i="179" s="1"/>
  <c r="W24" i="179" s="1"/>
  <c r="W25" i="179" s="1"/>
  <c r="W26" i="179" s="1"/>
  <c r="W27" i="179" s="1"/>
  <c r="W28" i="179" s="1"/>
  <c r="W29" i="179" s="1"/>
  <c r="W30" i="179" s="1"/>
  <c r="W31" i="179" s="1"/>
  <c r="W32" i="179" s="1"/>
  <c r="W33" i="179" s="1"/>
  <c r="W34" i="179" s="1"/>
  <c r="W35" i="179" s="1"/>
  <c r="W36" i="179" s="1"/>
  <c r="W37" i="179" s="1"/>
  <c r="W38" i="179" s="1"/>
  <c r="W39" i="179" s="1"/>
  <c r="W40" i="179" s="1"/>
  <c r="W41" i="179" s="1"/>
  <c r="W42" i="179" s="1"/>
  <c r="W43" i="179" s="1"/>
  <c r="W44" i="179" s="1"/>
  <c r="W45" i="179" s="1"/>
  <c r="W46" i="179" s="1"/>
  <c r="W47" i="179" s="1"/>
  <c r="W48" i="179" s="1"/>
  <c r="W49" i="179" s="1"/>
  <c r="W50" i="179" s="1"/>
  <c r="W51" i="179" s="1"/>
  <c r="W52" i="179" s="1"/>
  <c r="W53" i="179" s="1"/>
  <c r="W54" i="179" s="1"/>
  <c r="W55" i="179" s="1"/>
  <c r="W56" i="179" s="1"/>
  <c r="W57" i="179" s="1"/>
  <c r="W58" i="179" s="1"/>
  <c r="W59" i="179" s="1"/>
  <c r="W60" i="179" s="1"/>
  <c r="W61" i="179" s="1"/>
  <c r="W62" i="179" s="1"/>
  <c r="W63" i="179" s="1"/>
  <c r="W64" i="179" s="1"/>
  <c r="W65" i="179" s="1"/>
  <c r="W66" i="179" s="1"/>
  <c r="W67" i="179" s="1"/>
  <c r="W68" i="179" s="1"/>
  <c r="W69" i="179" s="1"/>
  <c r="W70" i="179" s="1"/>
  <c r="W71" i="179" s="1"/>
  <c r="W72" i="179" s="1"/>
  <c r="W73" i="179" s="1"/>
  <c r="W74" i="179" s="1"/>
  <c r="W75" i="179" s="1"/>
  <c r="W76" i="179" s="1"/>
  <c r="W77" i="179" s="1"/>
  <c r="W78" i="179" s="1"/>
  <c r="W79" i="179" s="1"/>
  <c r="W80" i="179" s="1"/>
  <c r="W81" i="179" s="1"/>
  <c r="W82" i="179" s="1"/>
  <c r="W83" i="179" s="1"/>
  <c r="W84" i="179" s="1"/>
  <c r="W85" i="179" s="1"/>
  <c r="W86" i="179" s="1"/>
  <c r="W87" i="179" s="1"/>
  <c r="W88" i="179" s="1"/>
  <c r="W89" i="179" s="1"/>
  <c r="W90" i="179" s="1"/>
  <c r="W91" i="179" s="1"/>
  <c r="W92" i="179" s="1"/>
  <c r="W93" i="179" s="1"/>
  <c r="W94" i="179" s="1"/>
  <c r="W95" i="179" s="1"/>
  <c r="W96" i="179" s="1"/>
  <c r="W97" i="179" s="1"/>
  <c r="W98" i="179" s="1"/>
  <c r="W99" i="179" s="1"/>
  <c r="W100" i="179" s="1"/>
  <c r="W101" i="179" s="1"/>
  <c r="W102" i="179" s="1"/>
  <c r="W103" i="179" s="1"/>
  <c r="W104" i="179" s="1"/>
  <c r="W105" i="179" s="1"/>
  <c r="W106" i="179" s="1"/>
  <c r="W107" i="179" s="1"/>
  <c r="W108" i="179" s="1"/>
  <c r="W109" i="179" s="1"/>
  <c r="W110" i="179" s="1"/>
  <c r="W111" i="179" s="1"/>
  <c r="W112" i="179" s="1"/>
  <c r="W113" i="179" s="1"/>
  <c r="W114" i="179" s="1"/>
  <c r="W115" i="179" s="1"/>
  <c r="W116" i="179" s="1"/>
  <c r="W117" i="179" s="1"/>
  <c r="W118" i="179" s="1"/>
  <c r="W119" i="179" s="1"/>
  <c r="W120" i="179" s="1"/>
  <c r="W121" i="179" s="1"/>
  <c r="W122" i="179" s="1"/>
  <c r="W123" i="179" s="1"/>
  <c r="W124" i="179" s="1"/>
  <c r="W125" i="179" s="1"/>
  <c r="W126" i="179" s="1"/>
  <c r="W127" i="179" s="1"/>
  <c r="W128" i="179" s="1"/>
  <c r="W129" i="179" s="1"/>
  <c r="W130" i="179" s="1"/>
  <c r="W131" i="179" s="1"/>
  <c r="W132" i="179" s="1"/>
  <c r="W133" i="179" s="1"/>
  <c r="W134" i="179" s="1"/>
  <c r="W135" i="179" s="1"/>
  <c r="W136" i="179" s="1"/>
  <c r="W137" i="179" s="1"/>
  <c r="W138" i="179" s="1"/>
  <c r="W139" i="179" s="1"/>
  <c r="W140" i="179" s="1"/>
  <c r="W141" i="179" s="1"/>
  <c r="W142" i="179" s="1"/>
  <c r="W143" i="179" s="1"/>
  <c r="W144" i="179" s="1"/>
  <c r="W145" i="179" s="1"/>
  <c r="W146" i="179" s="1"/>
  <c r="W147" i="179" s="1"/>
  <c r="W148" i="179" s="1"/>
  <c r="W149" i="179" s="1"/>
  <c r="W150" i="179" s="1"/>
  <c r="W151" i="179" s="1"/>
  <c r="W152" i="179" s="1"/>
  <c r="W153" i="179" s="1"/>
  <c r="W154" i="179" s="1"/>
  <c r="W155" i="179" s="1"/>
  <c r="W156" i="179" s="1"/>
  <c r="W157" i="179" s="1"/>
  <c r="W158" i="179" s="1"/>
  <c r="W159" i="179" s="1"/>
  <c r="W160" i="179" s="1"/>
  <c r="W161" i="179" s="1"/>
  <c r="W162" i="179" s="1"/>
  <c r="W163" i="179" s="1"/>
  <c r="W164" i="179" s="1"/>
  <c r="W165" i="179" s="1"/>
  <c r="W166" i="179" s="1"/>
  <c r="W167" i="179" s="1"/>
  <c r="W168" i="179" s="1"/>
  <c r="W169" i="179" s="1"/>
  <c r="W170" i="179" s="1"/>
  <c r="W171" i="179" s="1"/>
  <c r="W172" i="179" s="1"/>
  <c r="W173" i="179" s="1"/>
  <c r="W174" i="179" s="1"/>
  <c r="W175" i="179" s="1"/>
  <c r="W176" i="179" s="1"/>
  <c r="W177" i="179" s="1"/>
  <c r="W178" i="179" s="1"/>
  <c r="W179" i="179" s="1"/>
  <c r="W180" i="179" s="1"/>
  <c r="W181" i="179" s="1"/>
  <c r="W182" i="179" s="1"/>
  <c r="W183" i="179" s="1"/>
  <c r="W184" i="179" s="1"/>
  <c r="W185" i="179" s="1"/>
  <c r="W186" i="179" s="1"/>
  <c r="W187" i="179" s="1"/>
  <c r="W188" i="179" s="1"/>
  <c r="W189" i="179" s="1"/>
  <c r="W190" i="179" s="1"/>
  <c r="W191" i="179" s="1"/>
  <c r="W192" i="179" s="1"/>
  <c r="W193" i="179" s="1"/>
  <c r="W194" i="179" s="1"/>
  <c r="W195" i="179" s="1"/>
  <c r="W196" i="179" s="1"/>
  <c r="W197" i="179" s="1"/>
  <c r="W198" i="179" s="1"/>
  <c r="W199" i="179" s="1"/>
  <c r="W200" i="179" s="1"/>
  <c r="W201" i="179" s="1"/>
  <c r="W202" i="179" s="1"/>
  <c r="W203" i="179" s="1"/>
  <c r="W204" i="179" s="1"/>
  <c r="W205" i="179" s="1"/>
  <c r="W206" i="179" s="1"/>
  <c r="W207" i="179" s="1"/>
  <c r="W208" i="179" s="1"/>
  <c r="W209" i="179" s="1"/>
  <c r="W210" i="179" s="1"/>
  <c r="W211" i="179" s="1"/>
  <c r="W212" i="179" s="1"/>
  <c r="W213" i="179" s="1"/>
  <c r="W214" i="179" s="1"/>
  <c r="W215" i="179" s="1"/>
  <c r="W216" i="179" s="1"/>
  <c r="W217" i="179" s="1"/>
  <c r="W218" i="179" s="1"/>
  <c r="W219" i="179" s="1"/>
  <c r="W220" i="179" s="1"/>
  <c r="W221" i="179" s="1"/>
  <c r="W222" i="179" s="1"/>
  <c r="W223" i="179" s="1"/>
  <c r="W224" i="179" s="1"/>
  <c r="W225" i="179" s="1"/>
  <c r="W226" i="179" s="1"/>
  <c r="W227" i="179" s="1"/>
  <c r="W228" i="179" s="1"/>
  <c r="W229" i="179" s="1"/>
  <c r="W230" i="179" s="1"/>
  <c r="W231" i="179" s="1"/>
  <c r="W232" i="179" s="1"/>
  <c r="W233" i="179" s="1"/>
  <c r="W234" i="179" s="1"/>
  <c r="W235" i="179" s="1"/>
  <c r="W236" i="179" s="1"/>
  <c r="W237" i="179" s="1"/>
  <c r="W238" i="179" s="1"/>
  <c r="W239" i="179" s="1"/>
  <c r="W240" i="179" s="1"/>
  <c r="W241" i="179" s="1"/>
  <c r="W242" i="179" s="1"/>
  <c r="W243" i="179" s="1"/>
  <c r="W244" i="179" s="1"/>
  <c r="W245" i="179" s="1"/>
  <c r="W246" i="179" s="1"/>
  <c r="W247" i="179" s="1"/>
  <c r="W248" i="179" s="1"/>
  <c r="W249" i="179" s="1"/>
  <c r="W250" i="179" s="1"/>
  <c r="W251" i="179" s="1"/>
  <c r="W252" i="179" s="1"/>
  <c r="W253" i="179" s="1"/>
  <c r="W254" i="179" s="1"/>
  <c r="W255" i="179" s="1"/>
  <c r="W256" i="179" s="1"/>
  <c r="W257" i="179" s="1"/>
  <c r="W258" i="179" s="1"/>
  <c r="W259" i="179" s="1"/>
  <c r="W260" i="179" s="1"/>
  <c r="W261" i="179" s="1"/>
  <c r="W262" i="179" s="1"/>
  <c r="W263" i="179" s="1"/>
  <c r="W264" i="179" s="1"/>
  <c r="W265" i="179" s="1"/>
  <c r="W266" i="179" s="1"/>
  <c r="W267" i="179" s="1"/>
  <c r="W268" i="179" s="1"/>
  <c r="W269" i="179" s="1"/>
  <c r="W270" i="179" s="1"/>
  <c r="W271" i="179" s="1"/>
  <c r="W272" i="179" s="1"/>
  <c r="W273" i="179" s="1"/>
  <c r="W274" i="179" s="1"/>
  <c r="W275" i="179" s="1"/>
  <c r="W276" i="179" s="1"/>
  <c r="W277" i="179" s="1"/>
  <c r="W278" i="179" s="1"/>
  <c r="W279" i="179" s="1"/>
  <c r="W280" i="179" s="1"/>
  <c r="W281" i="179" s="1"/>
  <c r="W282" i="179" s="1"/>
  <c r="W283" i="179" s="1"/>
  <c r="W284" i="179" s="1"/>
  <c r="W285" i="179" s="1"/>
  <c r="W286" i="179" s="1"/>
  <c r="W287" i="179" s="1"/>
  <c r="W288" i="179" s="1"/>
  <c r="W289" i="179" s="1"/>
  <c r="W290" i="179" s="1"/>
  <c r="W291" i="179" s="1"/>
  <c r="W292" i="179" s="1"/>
  <c r="W293" i="179" s="1"/>
  <c r="W294" i="179" s="1"/>
  <c r="W295" i="179" s="1"/>
  <c r="W296" i="179" s="1"/>
  <c r="W297" i="179" s="1"/>
  <c r="W298" i="179" s="1"/>
  <c r="W299" i="179" s="1"/>
  <c r="W300" i="179" s="1"/>
  <c r="W301" i="179" s="1"/>
  <c r="W302" i="179" s="1"/>
  <c r="W303" i="179" s="1"/>
  <c r="W304" i="179" s="1"/>
  <c r="W305" i="179" s="1"/>
  <c r="W306" i="179" s="1"/>
  <c r="W307" i="179" s="1"/>
  <c r="W308" i="179" s="1"/>
  <c r="W309" i="179" s="1"/>
  <c r="W310" i="179" s="1"/>
  <c r="W311" i="179" s="1"/>
  <c r="W312" i="179" s="1"/>
  <c r="W313" i="179" s="1"/>
  <c r="W314" i="179" s="1"/>
  <c r="W315" i="179" s="1"/>
  <c r="W316" i="179" s="1"/>
  <c r="W317" i="179" s="1"/>
  <c r="W318" i="179" s="1"/>
  <c r="W319" i="179" s="1"/>
  <c r="W320" i="179" s="1"/>
  <c r="W321" i="179" s="1"/>
  <c r="W322" i="179" s="1"/>
  <c r="W323" i="179" s="1"/>
  <c r="W324" i="179" s="1"/>
  <c r="W325" i="179" s="1"/>
  <c r="W326" i="179" s="1"/>
  <c r="W327" i="179" s="1"/>
  <c r="W328" i="179" s="1"/>
  <c r="W329" i="179" s="1"/>
  <c r="W330" i="179" s="1"/>
  <c r="W331" i="179" s="1"/>
  <c r="W332" i="179" s="1"/>
  <c r="W333" i="179" s="1"/>
  <c r="AB332" i="178" a="1"/>
  <c r="AB332" i="178" s="1"/>
  <c r="AB329" i="178" a="1"/>
  <c r="AB329" i="178" s="1"/>
  <c r="AB316" i="178" a="1"/>
  <c r="AB316" i="178" s="1"/>
  <c r="AB291" i="178" a="1"/>
  <c r="AB291" i="178" s="1"/>
  <c r="AB232" i="178" a="1"/>
  <c r="AB232" i="178" s="1"/>
  <c r="AB224" i="178" a="1"/>
  <c r="AB224" i="178" s="1"/>
  <c r="AB219" i="178" a="1"/>
  <c r="AB219" i="178" s="1"/>
  <c r="AB214" i="178" a="1"/>
  <c r="AB214" i="178" s="1"/>
  <c r="AB209" i="178" a="1"/>
  <c r="AB209" i="178" s="1"/>
  <c r="AB326" i="178" a="1"/>
  <c r="AB326" i="178" s="1"/>
  <c r="AB301" i="178" a="1"/>
  <c r="AB301" i="178" s="1"/>
  <c r="AB330" i="178" a="1"/>
  <c r="AB330" i="178" s="1"/>
  <c r="AB328" i="178" a="1"/>
  <c r="AB328" i="178" s="1"/>
  <c r="AB319" i="178" a="1"/>
  <c r="AB319" i="178" s="1"/>
  <c r="AB310" i="178" a="1"/>
  <c r="AB310" i="178" s="1"/>
  <c r="AB294" i="178" a="1"/>
  <c r="AB294" i="178" s="1"/>
  <c r="AB285" i="178" a="1"/>
  <c r="AB285" i="178" s="1"/>
  <c r="AB280" i="178" a="1"/>
  <c r="AB280" i="178" s="1"/>
  <c r="AB275" i="178" a="1"/>
  <c r="AB275" i="178" s="1"/>
  <c r="AB264" i="178" a="1"/>
  <c r="AB264" i="178" s="1"/>
  <c r="AB253" i="178" a="1"/>
  <c r="AB253" i="178" s="1"/>
  <c r="AB247" i="178" a="1"/>
  <c r="AB247" i="178" s="1"/>
  <c r="AB317" i="178" a="1"/>
  <c r="AB317" i="178" s="1"/>
  <c r="AB292" i="178" a="1"/>
  <c r="AB292" i="178" s="1"/>
  <c r="AB267" i="178" a="1"/>
  <c r="AB267" i="178" s="1"/>
  <c r="AB256" i="178" a="1"/>
  <c r="AB256" i="178" s="1"/>
  <c r="AB244" i="178" a="1"/>
  <c r="AB244" i="178" s="1"/>
  <c r="AB241" i="178" a="1"/>
  <c r="AB241" i="178" s="1"/>
  <c r="AB306" i="178" a="1"/>
  <c r="AB306" i="178" s="1"/>
  <c r="AB227" i="178" a="1"/>
  <c r="AB227" i="178" s="1"/>
  <c r="AB313" i="178" a="1"/>
  <c r="AB313" i="178" s="1"/>
  <c r="AB288" i="178" a="1"/>
  <c r="AB288" i="178" s="1"/>
  <c r="AB265" i="178" a="1"/>
  <c r="AB265" i="178" s="1"/>
  <c r="AB248" i="178" a="1"/>
  <c r="AB248" i="178" s="1"/>
  <c r="AB245" i="178" a="1"/>
  <c r="AB245" i="178" s="1"/>
  <c r="AB311" i="178" a="1"/>
  <c r="AB311" i="178" s="1"/>
  <c r="AB286" i="178" a="1"/>
  <c r="AB286" i="178" s="1"/>
  <c r="AB281" i="178" a="1"/>
  <c r="AB281" i="178" s="1"/>
  <c r="AB276" i="178" a="1"/>
  <c r="AB276" i="178" s="1"/>
  <c r="AB235" i="178" a="1"/>
  <c r="AB235" i="178" s="1"/>
  <c r="AB223" i="178" a="1"/>
  <c r="AB223" i="178" s="1"/>
  <c r="AB320" i="178" a="1"/>
  <c r="AB320" i="178" s="1"/>
  <c r="AB304" i="178" a="1"/>
  <c r="AB304" i="178" s="1"/>
  <c r="AB295" i="178" a="1"/>
  <c r="AB295" i="178" s="1"/>
  <c r="AB268" i="178" a="1"/>
  <c r="AB268" i="178" s="1"/>
  <c r="AB254" i="178" a="1"/>
  <c r="AB254" i="178" s="1"/>
  <c r="AB242" i="178" a="1"/>
  <c r="AB242" i="178" s="1"/>
  <c r="AB228" i="178" a="1"/>
  <c r="AB228" i="178" s="1"/>
  <c r="AB298" i="178" a="1"/>
  <c r="AB298" i="178" s="1"/>
  <c r="AB333" i="178" a="1"/>
  <c r="AB333" i="178" s="1"/>
  <c r="AB331" i="178" a="1"/>
  <c r="AB331" i="178" s="1"/>
  <c r="AB321" i="178" a="1"/>
  <c r="AB321" i="178" s="1"/>
  <c r="AB206" i="178" a="1"/>
  <c r="AB206" i="178" s="1"/>
  <c r="AB282" i="178" a="1"/>
  <c r="AB282" i="178" s="1"/>
  <c r="AB263" i="178" a="1"/>
  <c r="AB263" i="178" s="1"/>
  <c r="AB258" i="178" a="1"/>
  <c r="AB258" i="178" s="1"/>
  <c r="AB324" i="178" a="1"/>
  <c r="AB324" i="178" s="1"/>
  <c r="AB279" i="178" a="1"/>
  <c r="AB279" i="178" s="1"/>
  <c r="AB243" i="178" a="1"/>
  <c r="AB243" i="178" s="1"/>
  <c r="AB203" i="178" a="1"/>
  <c r="AB203" i="178" s="1"/>
  <c r="AB327" i="178" a="1"/>
  <c r="AB327" i="178" s="1"/>
  <c r="AB302" i="178" a="1"/>
  <c r="AB302" i="178" s="1"/>
  <c r="AB255" i="178" a="1"/>
  <c r="AB255" i="178" s="1"/>
  <c r="AB250" i="178" a="1"/>
  <c r="AB250" i="178" s="1"/>
  <c r="AB226" i="178" a="1"/>
  <c r="AB226" i="178" s="1"/>
  <c r="AB308" i="178" a="1"/>
  <c r="AB308" i="178" s="1"/>
  <c r="AB296" i="178" a="1"/>
  <c r="AB296" i="178" s="1"/>
  <c r="AB293" i="178" a="1"/>
  <c r="AB293" i="178" s="1"/>
  <c r="AB260" i="178" a="1"/>
  <c r="AB260" i="178" s="1"/>
  <c r="AB230" i="178" a="1"/>
  <c r="AB230" i="178" s="1"/>
  <c r="AB216" i="178" a="1"/>
  <c r="AB216" i="178" s="1"/>
  <c r="AB213" i="178" a="1"/>
  <c r="AB213" i="178" s="1"/>
  <c r="AB314" i="178" a="1"/>
  <c r="AB314" i="178" s="1"/>
  <c r="AB305" i="178" a="1"/>
  <c r="AB305" i="178" s="1"/>
  <c r="AB299" i="178" a="1"/>
  <c r="AB299" i="178" s="1"/>
  <c r="AB290" i="178" a="1"/>
  <c r="AB290" i="178" s="1"/>
  <c r="AB273" i="178" a="1"/>
  <c r="AB273" i="178" s="1"/>
  <c r="AB287" i="178" a="1"/>
  <c r="AB287" i="178" s="1"/>
  <c r="AB284" i="178" a="1"/>
  <c r="AB284" i="178" s="1"/>
  <c r="AB252" i="178" a="1"/>
  <c r="AB252" i="178" s="1"/>
  <c r="AB236" i="178" a="1"/>
  <c r="AB236" i="178" s="1"/>
  <c r="AB234" i="178" a="1"/>
  <c r="AB234" i="178" s="1"/>
  <c r="AB222" i="178" a="1"/>
  <c r="AB222" i="178" s="1"/>
  <c r="AB257" i="178" a="1"/>
  <c r="AB257" i="178" s="1"/>
  <c r="AB204" i="178" a="1"/>
  <c r="AB204" i="178" s="1"/>
  <c r="AB323" i="178" a="1"/>
  <c r="AB323" i="178" s="1"/>
  <c r="AB270" i="178" a="1"/>
  <c r="AB270" i="178" s="1"/>
  <c r="AB238" i="178" a="1"/>
  <c r="AB238" i="178" s="1"/>
  <c r="AB289" i="178" a="1"/>
  <c r="AB289" i="178" s="1"/>
  <c r="AB283" i="178" a="1"/>
  <c r="AB283" i="178" s="1"/>
  <c r="AB174" i="178" a="1"/>
  <c r="AB174" i="178" s="1"/>
  <c r="AB218" i="178" a="1"/>
  <c r="AB218" i="178" s="1"/>
  <c r="AB208" i="178" a="1"/>
  <c r="AB208" i="178" s="1"/>
  <c r="AB201" i="178" a="1"/>
  <c r="AB201" i="178" s="1"/>
  <c r="AB172" i="178" a="1"/>
  <c r="AB172" i="178" s="1"/>
  <c r="AB322" i="178" a="1"/>
  <c r="AB322" i="178" s="1"/>
  <c r="AB259" i="178" a="1"/>
  <c r="AB259" i="178" s="1"/>
  <c r="AB187" i="178" a="1"/>
  <c r="AB187" i="178" s="1"/>
  <c r="AB179" i="178" a="1"/>
  <c r="AB179" i="178" s="1"/>
  <c r="AB220" i="178" a="1"/>
  <c r="AB220" i="178" s="1"/>
  <c r="AB199" i="178" a="1"/>
  <c r="AB199" i="178" s="1"/>
  <c r="AB192" i="178" a="1"/>
  <c r="AB192" i="178" s="1"/>
  <c r="AB176" i="178" a="1"/>
  <c r="AB176" i="178" s="1"/>
  <c r="AB169" i="178" a="1"/>
  <c r="AB169" i="178" s="1"/>
  <c r="AB249" i="178" a="1"/>
  <c r="AB249" i="178" s="1"/>
  <c r="AB315" i="178" a="1"/>
  <c r="AB315" i="178" s="1"/>
  <c r="AB309" i="178" a="1"/>
  <c r="AB309" i="178" s="1"/>
  <c r="AB269" i="178" a="1"/>
  <c r="AB269" i="178" s="1"/>
  <c r="AB233" i="178" a="1"/>
  <c r="AB233" i="178" s="1"/>
  <c r="AB215" i="178" a="1"/>
  <c r="AB215" i="178" s="1"/>
  <c r="AB210" i="178" a="1"/>
  <c r="AB210" i="178" s="1"/>
  <c r="AB205" i="178" a="1"/>
  <c r="AB205" i="178" s="1"/>
  <c r="AB190" i="178" a="1"/>
  <c r="AB190" i="178" s="1"/>
  <c r="AB182" i="178" a="1"/>
  <c r="AB182" i="178" s="1"/>
  <c r="AB303" i="178" a="1"/>
  <c r="AB303" i="178" s="1"/>
  <c r="AB197" i="178" a="1"/>
  <c r="AB197" i="178" s="1"/>
  <c r="AB170" i="178" a="1"/>
  <c r="AB170" i="178" s="1"/>
  <c r="AB163" i="178" a="1"/>
  <c r="AB163" i="178" s="1"/>
  <c r="AB142" i="178" a="1"/>
  <c r="AB142" i="178" s="1"/>
  <c r="AB312" i="178" a="1"/>
  <c r="AB312" i="178" s="1"/>
  <c r="AB231" i="178" a="1"/>
  <c r="AB231" i="178" s="1"/>
  <c r="AB177" i="178" a="1"/>
  <c r="AB177" i="178" s="1"/>
  <c r="AB175" i="178" a="1"/>
  <c r="AB175" i="178" s="1"/>
  <c r="AB171" i="178" a="1"/>
  <c r="AB171" i="178" s="1"/>
  <c r="AB162" i="178" a="1"/>
  <c r="AB162" i="178" s="1"/>
  <c r="AB153" i="178" a="1"/>
  <c r="AB153" i="178" s="1"/>
  <c r="AB150" i="178" a="1"/>
  <c r="AB150" i="178" s="1"/>
  <c r="AB128" i="178" a="1"/>
  <c r="AB128" i="178" s="1"/>
  <c r="AB297" i="178" a="1"/>
  <c r="AB297" i="178" s="1"/>
  <c r="AB207" i="178" a="1"/>
  <c r="AB207" i="178" s="1"/>
  <c r="AB193" i="178" a="1"/>
  <c r="AB193" i="178" s="1"/>
  <c r="AB147" i="178" a="1"/>
  <c r="AB147" i="178" s="1"/>
  <c r="AB325" i="178" a="1"/>
  <c r="AB325" i="178" s="1"/>
  <c r="AB278" i="178" a="1"/>
  <c r="AB278" i="178" s="1"/>
  <c r="AB262" i="178" a="1"/>
  <c r="AB262" i="178" s="1"/>
  <c r="AB225" i="178" a="1"/>
  <c r="AB225" i="178" s="1"/>
  <c r="AB217" i="178" a="1"/>
  <c r="AB217" i="178" s="1"/>
  <c r="AB188" i="178" a="1"/>
  <c r="AB188" i="178" s="1"/>
  <c r="AB167" i="178" a="1"/>
  <c r="AB167" i="178" s="1"/>
  <c r="AB141" i="178" a="1"/>
  <c r="AB141" i="178" s="1"/>
  <c r="AB125" i="178" a="1"/>
  <c r="AB125" i="178" s="1"/>
  <c r="AB120" i="178" a="1"/>
  <c r="AB120" i="178" s="1"/>
  <c r="AB115" i="178" a="1"/>
  <c r="AB115" i="178" s="1"/>
  <c r="AB110" i="178" a="1"/>
  <c r="AB110" i="178" s="1"/>
  <c r="AB105" i="178" a="1"/>
  <c r="AB105" i="178" s="1"/>
  <c r="AB195" i="178" a="1"/>
  <c r="AB195" i="178" s="1"/>
  <c r="AB181" i="178" a="1"/>
  <c r="AB181" i="178" s="1"/>
  <c r="AB165" i="178" a="1"/>
  <c r="AB165" i="178" s="1"/>
  <c r="AB160" i="178" a="1"/>
  <c r="AB160" i="178" s="1"/>
  <c r="AB138" i="178" a="1"/>
  <c r="AB138" i="178" s="1"/>
  <c r="AB135" i="178" a="1"/>
  <c r="AB135" i="178" s="1"/>
  <c r="AB246" i="178" a="1"/>
  <c r="AB246" i="178" s="1"/>
  <c r="AB212" i="178" a="1"/>
  <c r="AB212" i="178" s="1"/>
  <c r="AB159" i="178" a="1"/>
  <c r="AB159" i="178" s="1"/>
  <c r="AB145" i="178" a="1"/>
  <c r="AB145" i="178" s="1"/>
  <c r="AB99" i="178" a="1"/>
  <c r="AB99" i="178" s="1"/>
  <c r="AB93" i="178" a="1"/>
  <c r="AB93" i="178" s="1"/>
  <c r="AB266" i="178" a="1"/>
  <c r="AB266" i="178" s="1"/>
  <c r="AB237" i="178" a="1"/>
  <c r="AB237" i="178" s="1"/>
  <c r="AB178" i="178" a="1"/>
  <c r="AB178" i="178" s="1"/>
  <c r="AB143" i="178" a="1"/>
  <c r="AB143" i="178" s="1"/>
  <c r="AB139" i="178" a="1"/>
  <c r="AB139" i="178" s="1"/>
  <c r="AB71" i="178" a="1"/>
  <c r="AB71" i="178" s="1"/>
  <c r="AB240" i="178" a="1"/>
  <c r="AB240" i="178" s="1"/>
  <c r="AB200" i="178" a="1"/>
  <c r="AB200" i="178" s="1"/>
  <c r="AB148" i="178" a="1"/>
  <c r="AB148" i="178" s="1"/>
  <c r="AB146" i="178" a="1"/>
  <c r="AB146" i="178" s="1"/>
  <c r="AB123" i="178" a="1"/>
  <c r="AB123" i="178" s="1"/>
  <c r="AB140" i="178" a="1"/>
  <c r="AB140" i="178" s="1"/>
  <c r="AB132" i="178" a="1"/>
  <c r="AB132" i="178" s="1"/>
  <c r="AB271" i="178" a="1"/>
  <c r="AB271" i="178" s="1"/>
  <c r="AB189" i="178" a="1"/>
  <c r="AB189" i="178" s="1"/>
  <c r="AB166" i="178" a="1"/>
  <c r="AB166" i="178" s="1"/>
  <c r="AB164" i="178" a="1"/>
  <c r="AB164" i="178" s="1"/>
  <c r="AB307" i="178" a="1"/>
  <c r="AB307" i="178" s="1"/>
  <c r="AB239" i="178" a="1"/>
  <c r="AB239" i="178" s="1"/>
  <c r="AB157" i="178" a="1"/>
  <c r="AB157" i="178" s="1"/>
  <c r="AB118" i="178" a="1"/>
  <c r="AB118" i="178" s="1"/>
  <c r="AB82" i="178" a="1"/>
  <c r="AB82" i="178" s="1"/>
  <c r="AB79" i="178" a="1"/>
  <c r="AB79" i="178" s="1"/>
  <c r="AB67" i="178" a="1"/>
  <c r="AB67" i="178" s="1"/>
  <c r="AB60" i="178" a="1"/>
  <c r="AB60" i="178" s="1"/>
  <c r="AB56" i="178" a="1"/>
  <c r="AB56" i="178" s="1"/>
  <c r="AB52" i="178" a="1"/>
  <c r="AB52" i="178" s="1"/>
  <c r="AB191" i="178" a="1"/>
  <c r="AB191" i="178" s="1"/>
  <c r="AB185" i="178" a="1"/>
  <c r="AB185" i="178" s="1"/>
  <c r="AB173" i="178" a="1"/>
  <c r="AB173" i="178" s="1"/>
  <c r="AB154" i="178" a="1"/>
  <c r="AB154" i="178" s="1"/>
  <c r="AB112" i="178" a="1"/>
  <c r="AB112" i="178" s="1"/>
  <c r="AB91" i="178" a="1"/>
  <c r="AB91" i="178" s="1"/>
  <c r="AB57" i="178" a="1"/>
  <c r="AB57" i="178" s="1"/>
  <c r="AB300" i="178" a="1"/>
  <c r="AB300" i="178" s="1"/>
  <c r="AB114" i="178" a="1"/>
  <c r="AB114" i="178" s="1"/>
  <c r="AB77" i="178" a="1"/>
  <c r="AB77" i="178" s="1"/>
  <c r="AB277" i="178" a="1"/>
  <c r="AB277" i="178" s="1"/>
  <c r="AB261" i="178" a="1"/>
  <c r="AB261" i="178" s="1"/>
  <c r="AB80" i="178" a="1"/>
  <c r="AB80" i="178" s="1"/>
  <c r="AB68" i="178" a="1"/>
  <c r="AB68" i="178" s="1"/>
  <c r="AB318" i="178" a="1"/>
  <c r="AB318" i="178" s="1"/>
  <c r="AB229" i="178" a="1"/>
  <c r="AB229" i="178" s="1"/>
  <c r="AB221" i="178" a="1"/>
  <c r="AB221" i="178" s="1"/>
  <c r="AB127" i="178" a="1"/>
  <c r="AB127" i="178" s="1"/>
  <c r="AB108" i="178" a="1"/>
  <c r="AB108" i="178" s="1"/>
  <c r="AB274" i="178" a="1"/>
  <c r="AB274" i="178" s="1"/>
  <c r="AB180" i="178" a="1"/>
  <c r="AB180" i="178" s="1"/>
  <c r="AB137" i="178" a="1"/>
  <c r="AB137" i="178" s="1"/>
  <c r="AB106" i="178" a="1"/>
  <c r="AB106" i="178" s="1"/>
  <c r="AB97" i="178" a="1"/>
  <c r="AB97" i="178" s="1"/>
  <c r="AB86" i="178" a="1"/>
  <c r="AB86" i="178" s="1"/>
  <c r="AB184" i="178" a="1"/>
  <c r="AB184" i="178" s="1"/>
  <c r="AB168" i="178" a="1"/>
  <c r="AB168" i="178" s="1"/>
  <c r="AB129" i="178" a="1"/>
  <c r="AB129" i="178" s="1"/>
  <c r="AB122" i="178" a="1"/>
  <c r="AB122" i="178" s="1"/>
  <c r="AB109" i="178" a="1"/>
  <c r="AB109" i="178" s="1"/>
  <c r="AB101" i="178" a="1"/>
  <c r="AB101" i="178" s="1"/>
  <c r="AB90" i="178" a="1"/>
  <c r="AB90" i="178" s="1"/>
  <c r="AB88" i="178" a="1"/>
  <c r="AB88" i="178" s="1"/>
  <c r="AB43" i="178" a="1"/>
  <c r="AB43" i="178" s="1"/>
  <c r="AB186" i="178" a="1"/>
  <c r="AB186" i="178" s="1"/>
  <c r="AB151" i="178" a="1"/>
  <c r="AB151" i="178" s="1"/>
  <c r="AB131" i="178" a="1"/>
  <c r="AB131" i="178" s="1"/>
  <c r="AB85" i="178" a="1"/>
  <c r="AB85" i="178" s="1"/>
  <c r="AB194" i="178" a="1"/>
  <c r="AB194" i="178" s="1"/>
  <c r="AB156" i="178" a="1"/>
  <c r="AB156" i="178" s="1"/>
  <c r="AB124" i="178" a="1"/>
  <c r="AB124" i="178" s="1"/>
  <c r="AB89" i="178" a="1"/>
  <c r="AB89" i="178" s="1"/>
  <c r="AB87" i="178" a="1"/>
  <c r="AB87" i="178" s="1"/>
  <c r="AB54" i="178" a="1"/>
  <c r="AB54" i="178" s="1"/>
  <c r="AB24" i="178" a="1"/>
  <c r="AB24" i="178" s="1"/>
  <c r="AB161" i="178" a="1"/>
  <c r="AB161" i="178" s="1"/>
  <c r="AB73" i="178" a="1"/>
  <c r="AB73" i="178" s="1"/>
  <c r="AB51" i="178" a="1"/>
  <c r="AB51" i="178" s="1"/>
  <c r="AB251" i="178" a="1"/>
  <c r="AB251" i="178" s="1"/>
  <c r="AB183" i="178" a="1"/>
  <c r="AB183" i="178" s="1"/>
  <c r="AB155" i="178" a="1"/>
  <c r="AB155" i="178" s="1"/>
  <c r="AB130" i="178" a="1"/>
  <c r="AB130" i="178" s="1"/>
  <c r="AB126" i="178" a="1"/>
  <c r="AB126" i="178" s="1"/>
  <c r="AB107" i="178" a="1"/>
  <c r="AB107" i="178" s="1"/>
  <c r="AB144" i="178" a="1"/>
  <c r="AB144" i="178" s="1"/>
  <c r="AB202" i="178" a="1"/>
  <c r="AB202" i="178" s="1"/>
  <c r="AB211" i="178" a="1"/>
  <c r="AB211" i="178" s="1"/>
  <c r="AB158" i="178" a="1"/>
  <c r="AB158" i="178" s="1"/>
  <c r="AB136" i="178" a="1"/>
  <c r="AB136" i="178" s="1"/>
  <c r="AB66" i="178" a="1"/>
  <c r="AB66" i="178" s="1"/>
  <c r="AB50" i="178" a="1"/>
  <c r="AB50" i="178" s="1"/>
  <c r="AB40" i="178" a="1"/>
  <c r="AB40" i="178" s="1"/>
  <c r="AB37" i="178" a="1"/>
  <c r="AB37" i="178" s="1"/>
  <c r="AB21" i="178" a="1"/>
  <c r="AB21" i="178" s="1"/>
  <c r="AB98" i="178" a="1"/>
  <c r="AB98" i="178" s="1"/>
  <c r="AB48" i="178" a="1"/>
  <c r="AB48" i="178" s="1"/>
  <c r="AB14" i="178" a="1"/>
  <c r="AB14" i="178" s="1"/>
  <c r="AB5" i="178" a="1"/>
  <c r="AB5" i="178" s="1"/>
  <c r="AB149" i="178" a="1"/>
  <c r="AB149" i="178" s="1"/>
  <c r="AB116" i="178" a="1"/>
  <c r="AB116" i="178" s="1"/>
  <c r="AB75" i="178" a="1"/>
  <c r="AB75" i="178" s="1"/>
  <c r="AB34" i="178" a="1"/>
  <c r="AB34" i="178" s="1"/>
  <c r="AB10" i="178" a="1"/>
  <c r="AB10" i="178" s="1"/>
  <c r="AB83" i="178" a="1"/>
  <c r="AB83" i="178" s="1"/>
  <c r="AB134" i="178" a="1"/>
  <c r="AB134" i="178" s="1"/>
  <c r="AB104" i="178" a="1"/>
  <c r="AB104" i="178" s="1"/>
  <c r="AB94" i="178" a="1"/>
  <c r="AB94" i="178" s="1"/>
  <c r="AB119" i="178" a="1"/>
  <c r="AB119" i="178" s="1"/>
  <c r="AB111" i="178" a="1"/>
  <c r="AB111" i="178" s="1"/>
  <c r="AB72" i="178" a="1"/>
  <c r="AB72" i="178" s="1"/>
  <c r="AB70" i="178" a="1"/>
  <c r="AB70" i="178" s="1"/>
  <c r="AB61" i="178" a="1"/>
  <c r="AB61" i="178" s="1"/>
  <c r="AB133" i="178" a="1"/>
  <c r="AB133" i="178" s="1"/>
  <c r="AB100" i="178" a="1"/>
  <c r="AB100" i="178" s="1"/>
  <c r="AB198" i="178" a="1"/>
  <c r="AB198" i="178" s="1"/>
  <c r="AB65" i="178" a="1"/>
  <c r="AB65" i="178" s="1"/>
  <c r="AB63" i="178" a="1"/>
  <c r="AB63" i="178" s="1"/>
  <c r="AB44" i="178" a="1"/>
  <c r="AB44" i="178" s="1"/>
  <c r="AB32" i="178" a="1"/>
  <c r="AB32" i="178" s="1"/>
  <c r="AB19" i="178" a="1"/>
  <c r="AB19" i="178" s="1"/>
  <c r="AB7" i="178" a="1"/>
  <c r="AB7" i="178" s="1"/>
  <c r="AB49" i="178" a="1"/>
  <c r="AB49" i="178" s="1"/>
  <c r="AB29" i="178" a="1"/>
  <c r="AB29" i="178" s="1"/>
  <c r="W1" i="178"/>
  <c r="AB152" i="178" a="1"/>
  <c r="AB152" i="178" s="1"/>
  <c r="AB103" i="178" a="1"/>
  <c r="AB103" i="178" s="1"/>
  <c r="AB74" i="178" a="1"/>
  <c r="AB74" i="178" s="1"/>
  <c r="AB2" i="178" a="1"/>
  <c r="AB2" i="178" s="1"/>
  <c r="W2" i="178" s="1"/>
  <c r="AB272" i="178" a="1"/>
  <c r="AB272" i="178" s="1"/>
  <c r="AB26" i="178" a="1"/>
  <c r="AB26" i="178" s="1"/>
  <c r="AB23" i="178" a="1"/>
  <c r="AB23" i="178" s="1"/>
  <c r="AB16" i="178" a="1"/>
  <c r="AB16" i="178" s="1"/>
  <c r="AB12" i="178" a="1"/>
  <c r="AB12" i="178" s="1"/>
  <c r="AB117" i="178" a="1"/>
  <c r="AB117" i="178" s="1"/>
  <c r="AB42" i="178" a="1"/>
  <c r="AB42" i="178" s="1"/>
  <c r="AB39" i="178" a="1"/>
  <c r="AB39" i="178" s="1"/>
  <c r="AB8" i="178" a="1"/>
  <c r="AB8" i="178" s="1"/>
  <c r="AB3" i="178" a="1"/>
  <c r="AB3" i="178" s="1"/>
  <c r="AB58" i="178" a="1"/>
  <c r="AB58" i="178" s="1"/>
  <c r="AB196" i="178" a="1"/>
  <c r="AB196" i="178" s="1"/>
  <c r="AB96" i="178" a="1"/>
  <c r="AB96" i="178" s="1"/>
  <c r="AB76" i="178" a="1"/>
  <c r="AB76" i="178" s="1"/>
  <c r="AB69" i="178" a="1"/>
  <c r="AB69" i="178" s="1"/>
  <c r="AB47" i="178" a="1"/>
  <c r="AB47" i="178" s="1"/>
  <c r="AB20" i="178" a="1"/>
  <c r="AB20" i="178" s="1"/>
  <c r="AB121" i="178" a="1"/>
  <c r="AB121" i="178" s="1"/>
  <c r="AB102" i="178" a="1"/>
  <c r="AB102" i="178" s="1"/>
  <c r="AB84" i="178" a="1"/>
  <c r="AB84" i="178" s="1"/>
  <c r="AB36" i="178" a="1"/>
  <c r="AB36" i="178" s="1"/>
  <c r="AB33" i="178" a="1"/>
  <c r="AB33" i="178" s="1"/>
  <c r="AB92" i="178" a="1"/>
  <c r="AB92" i="178" s="1"/>
  <c r="AB81" i="178" a="1"/>
  <c r="AB81" i="178" s="1"/>
  <c r="AB78" i="178" a="1"/>
  <c r="AB78" i="178" s="1"/>
  <c r="AB46" i="178" a="1"/>
  <c r="AB46" i="178" s="1"/>
  <c r="AB13" i="178" a="1"/>
  <c r="AB13" i="178" s="1"/>
  <c r="AB6" i="178" a="1"/>
  <c r="AB6" i="178" s="1"/>
  <c r="AB55" i="178" a="1"/>
  <c r="AB55" i="178" s="1"/>
  <c r="AB45" i="178" a="1"/>
  <c r="AB45" i="178" s="1"/>
  <c r="AB30" i="178" a="1"/>
  <c r="AB30" i="178" s="1"/>
  <c r="AB27" i="178" a="1"/>
  <c r="AB27" i="178" s="1"/>
  <c r="AB18" i="178" a="1"/>
  <c r="AB18" i="178" s="1"/>
  <c r="AB59" i="178" a="1"/>
  <c r="AB59" i="178" s="1"/>
  <c r="AB113" i="178" a="1"/>
  <c r="AB113" i="178" s="1"/>
  <c r="AB41" i="178" a="1"/>
  <c r="AB41" i="178" s="1"/>
  <c r="AB53" i="178" a="1"/>
  <c r="AB53" i="178" s="1"/>
  <c r="AB35" i="178" a="1"/>
  <c r="AB35" i="178" s="1"/>
  <c r="AB95" i="178" a="1"/>
  <c r="AB95" i="178" s="1"/>
  <c r="AB11" i="178" a="1"/>
  <c r="AB11" i="178" s="1"/>
  <c r="AB15" i="178" a="1"/>
  <c r="AB15" i="178" s="1"/>
  <c r="AB62" i="178" a="1"/>
  <c r="AB62" i="178" s="1"/>
  <c r="AB17" i="178" a="1"/>
  <c r="AB17" i="178" s="1"/>
  <c r="AB9" i="178" a="1"/>
  <c r="AB9" i="178" s="1"/>
  <c r="AB25" i="178" a="1"/>
  <c r="AB25" i="178" s="1"/>
  <c r="AB4" i="178" a="1"/>
  <c r="AB4" i="178" s="1"/>
  <c r="AB31" i="178" a="1"/>
  <c r="AB31" i="178" s="1"/>
  <c r="AB28" i="178" a="1"/>
  <c r="AB28" i="178" s="1"/>
  <c r="AB38" i="178" a="1"/>
  <c r="AB38" i="178" s="1"/>
  <c r="AB64" i="178" a="1"/>
  <c r="AB64" i="178" s="1"/>
  <c r="AB22" i="178" a="1"/>
  <c r="AB22" i="178" s="1"/>
  <c r="AA329" i="178" a="1"/>
  <c r="AA329" i="178" s="1"/>
  <c r="AA330" i="178" a="1"/>
  <c r="AA330" i="178" s="1"/>
  <c r="AA325" i="178" a="1"/>
  <c r="AA325" i="178" s="1"/>
  <c r="AA320" i="178" a="1"/>
  <c r="AA320" i="178" s="1"/>
  <c r="AA315" i="178" a="1"/>
  <c r="AA315" i="178" s="1"/>
  <c r="AA310" i="178" a="1"/>
  <c r="AA310" i="178" s="1"/>
  <c r="AA305" i="178" a="1"/>
  <c r="AA305" i="178" s="1"/>
  <c r="AA300" i="178" a="1"/>
  <c r="AA300" i="178" s="1"/>
  <c r="AA295" i="178" a="1"/>
  <c r="AA295" i="178" s="1"/>
  <c r="AA290" i="178" a="1"/>
  <c r="AA290" i="178" s="1"/>
  <c r="AA285" i="178" a="1"/>
  <c r="AA285" i="178" s="1"/>
  <c r="AA280" i="178" a="1"/>
  <c r="AA280" i="178" s="1"/>
  <c r="AA275" i="178" a="1"/>
  <c r="AA275" i="178" s="1"/>
  <c r="AA331" i="178" a="1"/>
  <c r="AA331" i="178" s="1"/>
  <c r="AA327" i="178" a="1"/>
  <c r="AA327" i="178" s="1"/>
  <c r="AA271" i="178" a="1"/>
  <c r="AA271" i="178" s="1"/>
  <c r="AA260" i="178" a="1"/>
  <c r="AA260" i="178" s="1"/>
  <c r="AA239" i="178" a="1"/>
  <c r="AA239" i="178" s="1"/>
  <c r="AA261" i="178" a="1"/>
  <c r="AA261" i="178" s="1"/>
  <c r="AA303" i="178" a="1"/>
  <c r="AA303" i="178" s="1"/>
  <c r="AA250" i="178" a="1"/>
  <c r="AA250" i="178" s="1"/>
  <c r="AA237" i="178" a="1"/>
  <c r="AA237" i="178" s="1"/>
  <c r="AA332" i="178" a="1"/>
  <c r="AA332" i="178" s="1"/>
  <c r="AA326" i="178" a="1"/>
  <c r="AA326" i="178" s="1"/>
  <c r="AA319" i="178" a="1"/>
  <c r="AA319" i="178" s="1"/>
  <c r="AA301" i="178" a="1"/>
  <c r="AA301" i="178" s="1"/>
  <c r="AA294" i="178" a="1"/>
  <c r="AA294" i="178" s="1"/>
  <c r="AA264" i="178" a="1"/>
  <c r="AA264" i="178" s="1"/>
  <c r="AA247" i="178" a="1"/>
  <c r="AA247" i="178" s="1"/>
  <c r="AA230" i="178" a="1"/>
  <c r="AA230" i="178" s="1"/>
  <c r="AA226" i="178" a="1"/>
  <c r="AA226" i="178" s="1"/>
  <c r="AA221" i="178" a="1"/>
  <c r="AA221" i="178" s="1"/>
  <c r="AA216" i="178" a="1"/>
  <c r="AA216" i="178" s="1"/>
  <c r="AA211" i="178" a="1"/>
  <c r="AA211" i="178" s="1"/>
  <c r="AA206" i="178" a="1"/>
  <c r="AA206" i="178" s="1"/>
  <c r="AA328" i="178" a="1"/>
  <c r="AA328" i="178" s="1"/>
  <c r="AA317" i="178" a="1"/>
  <c r="AA317" i="178" s="1"/>
  <c r="AA270" i="178" a="1"/>
  <c r="AA270" i="178" s="1"/>
  <c r="AA256" i="178" a="1"/>
  <c r="AA256" i="178" s="1"/>
  <c r="AA241" i="178" a="1"/>
  <c r="AA241" i="178" s="1"/>
  <c r="AA234" i="178" a="1"/>
  <c r="AA234" i="178" s="1"/>
  <c r="AA322" i="178" a="1"/>
  <c r="AA322" i="178" s="1"/>
  <c r="AA297" i="178" a="1"/>
  <c r="AA297" i="178" s="1"/>
  <c r="AA283" i="178" a="1"/>
  <c r="AA283" i="178" s="1"/>
  <c r="AA278" i="178" a="1"/>
  <c r="AA278" i="178" s="1"/>
  <c r="AA273" i="178" a="1"/>
  <c r="AA273" i="178" s="1"/>
  <c r="AA262" i="178" a="1"/>
  <c r="AA262" i="178" s="1"/>
  <c r="AA238" i="178" a="1"/>
  <c r="AA238" i="178" s="1"/>
  <c r="AA265" i="178" a="1"/>
  <c r="AA265" i="178" s="1"/>
  <c r="AA251" i="178" a="1"/>
  <c r="AA251" i="178" s="1"/>
  <c r="AA231" i="178" a="1"/>
  <c r="AA231" i="178" s="1"/>
  <c r="AA313" i="178" a="1"/>
  <c r="AA313" i="178" s="1"/>
  <c r="AA288" i="178" a="1"/>
  <c r="AA288" i="178" s="1"/>
  <c r="AA248" i="178" a="1"/>
  <c r="AA248" i="178" s="1"/>
  <c r="AA245" i="178" a="1"/>
  <c r="AA245" i="178" s="1"/>
  <c r="AA316" i="178" a="1"/>
  <c r="AA316" i="178" s="1"/>
  <c r="AA307" i="178" a="1"/>
  <c r="AA307" i="178" s="1"/>
  <c r="AA304" i="178" a="1"/>
  <c r="AA304" i="178" s="1"/>
  <c r="AA286" i="178" a="1"/>
  <c r="AA286" i="178" s="1"/>
  <c r="AA254" i="178" a="1"/>
  <c r="AA254" i="178" s="1"/>
  <c r="AA249" i="178" a="1"/>
  <c r="AA249" i="178" s="1"/>
  <c r="AA242" i="178" a="1"/>
  <c r="AA242" i="178" s="1"/>
  <c r="AA240" i="178" a="1"/>
  <c r="AA240" i="178" s="1"/>
  <c r="AA217" i="178" a="1"/>
  <c r="AA217" i="178" s="1"/>
  <c r="AA200" i="178" a="1"/>
  <c r="AA200" i="178" s="1"/>
  <c r="AA195" i="178" a="1"/>
  <c r="AA195" i="178" s="1"/>
  <c r="AA190" i="178" a="1"/>
  <c r="AA190" i="178" s="1"/>
  <c r="AA185" i="178" a="1"/>
  <c r="AA185" i="178" s="1"/>
  <c r="AA180" i="178" a="1"/>
  <c r="AA180" i="178" s="1"/>
  <c r="AA266" i="178" a="1"/>
  <c r="AA266" i="178" s="1"/>
  <c r="AA253" i="178" a="1"/>
  <c r="AA253" i="178" s="1"/>
  <c r="AA209" i="178" a="1"/>
  <c r="AA209" i="178" s="1"/>
  <c r="AA321" i="178" a="1"/>
  <c r="AA321" i="178" s="1"/>
  <c r="AA282" i="178" a="1"/>
  <c r="AA282" i="178" s="1"/>
  <c r="AA228" i="178" a="1"/>
  <c r="AA228" i="178" s="1"/>
  <c r="AA324" i="178" a="1"/>
  <c r="AA324" i="178" s="1"/>
  <c r="AA311" i="178" a="1"/>
  <c r="AA311" i="178" s="1"/>
  <c r="AA279" i="178" a="1"/>
  <c r="AA279" i="178" s="1"/>
  <c r="AA276" i="178" a="1"/>
  <c r="AA276" i="178" s="1"/>
  <c r="AA263" i="178" a="1"/>
  <c r="AA263" i="178" s="1"/>
  <c r="AA258" i="178" a="1"/>
  <c r="AA258" i="178" s="1"/>
  <c r="AA198" i="178" a="1"/>
  <c r="AA198" i="178" s="1"/>
  <c r="AA193" i="178" a="1"/>
  <c r="AA193" i="178" s="1"/>
  <c r="AA188" i="178" a="1"/>
  <c r="AA188" i="178" s="1"/>
  <c r="AA183" i="178" a="1"/>
  <c r="AA183" i="178" s="1"/>
  <c r="AA302" i="178" a="1"/>
  <c r="AA302" i="178" s="1"/>
  <c r="AA268" i="178" a="1"/>
  <c r="AA268" i="178" s="1"/>
  <c r="AA255" i="178" a="1"/>
  <c r="AA255" i="178" s="1"/>
  <c r="AA243" i="178" a="1"/>
  <c r="AA243" i="178" s="1"/>
  <c r="AA232" i="178" a="1"/>
  <c r="AA232" i="178" s="1"/>
  <c r="AA224" i="178" a="1"/>
  <c r="AA224" i="178" s="1"/>
  <c r="AA219" i="178" a="1"/>
  <c r="AA219" i="178" s="1"/>
  <c r="AA203" i="178" a="1"/>
  <c r="AA203" i="178" s="1"/>
  <c r="AA308" i="178" a="1"/>
  <c r="AA308" i="178" s="1"/>
  <c r="AA293" i="178" a="1"/>
  <c r="AA293" i="178" s="1"/>
  <c r="AA314" i="178" a="1"/>
  <c r="AA314" i="178" s="1"/>
  <c r="AA299" i="178" a="1"/>
  <c r="AA299" i="178" s="1"/>
  <c r="AA296" i="178" a="1"/>
  <c r="AA296" i="178" s="1"/>
  <c r="AA213" i="178" a="1"/>
  <c r="AA213" i="178" s="1"/>
  <c r="AA287" i="178" a="1"/>
  <c r="AA287" i="178" s="1"/>
  <c r="AA284" i="178" a="1"/>
  <c r="AA284" i="178" s="1"/>
  <c r="AA281" i="178" a="1"/>
  <c r="AA281" i="178" s="1"/>
  <c r="AA252" i="178" a="1"/>
  <c r="AA252" i="178" s="1"/>
  <c r="AA210" i="178" a="1"/>
  <c r="AA210" i="178" s="1"/>
  <c r="AA207" i="178" a="1"/>
  <c r="AA207" i="178" s="1"/>
  <c r="AA257" i="178" a="1"/>
  <c r="AA257" i="178" s="1"/>
  <c r="AA236" i="178" a="1"/>
  <c r="AA236" i="178" s="1"/>
  <c r="AA222" i="178" a="1"/>
  <c r="AA222" i="178" s="1"/>
  <c r="AA212" i="178" a="1"/>
  <c r="AA212" i="178" s="1"/>
  <c r="AA170" i="178" a="1"/>
  <c r="AA170" i="178" s="1"/>
  <c r="AA166" i="178" a="1"/>
  <c r="AA166" i="178" s="1"/>
  <c r="AA292" i="178" a="1"/>
  <c r="AA292" i="178" s="1"/>
  <c r="AA194" i="178" a="1"/>
  <c r="AA194" i="178" s="1"/>
  <c r="AA184" i="178" a="1"/>
  <c r="AA184" i="178" s="1"/>
  <c r="AA298" i="178" a="1"/>
  <c r="AA298" i="178" s="1"/>
  <c r="AA246" i="178" a="1"/>
  <c r="AA246" i="178" s="1"/>
  <c r="AA218" i="178" a="1"/>
  <c r="AA218" i="178" s="1"/>
  <c r="AA208" i="178" a="1"/>
  <c r="AA208" i="178" s="1"/>
  <c r="AA164" i="178" a="1"/>
  <c r="AA164" i="178" s="1"/>
  <c r="AA259" i="178" a="1"/>
  <c r="AA259" i="178" s="1"/>
  <c r="AA223" i="178" a="1"/>
  <c r="AA223" i="178" s="1"/>
  <c r="AA201" i="178" a="1"/>
  <c r="AA201" i="178" s="1"/>
  <c r="AA172" i="178" a="1"/>
  <c r="AA172" i="178" s="1"/>
  <c r="AA229" i="178" a="1"/>
  <c r="AA229" i="178" s="1"/>
  <c r="AA192" i="178" a="1"/>
  <c r="AA192" i="178" s="1"/>
  <c r="AA176" i="178" a="1"/>
  <c r="AA176" i="178" s="1"/>
  <c r="AA169" i="178" a="1"/>
  <c r="AA169" i="178" s="1"/>
  <c r="AA333" i="178" a="1"/>
  <c r="AA333" i="178" s="1"/>
  <c r="AA277" i="178" a="1"/>
  <c r="AA277" i="178" s="1"/>
  <c r="AA145" i="178" a="1"/>
  <c r="AA145" i="178" s="1"/>
  <c r="AA197" i="178" a="1"/>
  <c r="AA197" i="178" s="1"/>
  <c r="AA187" i="178" a="1"/>
  <c r="AA187" i="178" s="1"/>
  <c r="AA196" i="178" a="1"/>
  <c r="AA196" i="178" s="1"/>
  <c r="AA186" i="178" a="1"/>
  <c r="AA186" i="178" s="1"/>
  <c r="AA159" i="178" a="1"/>
  <c r="AA159" i="178" s="1"/>
  <c r="AA156" i="178" a="1"/>
  <c r="AA156" i="178" s="1"/>
  <c r="AA134" i="178" a="1"/>
  <c r="AA134" i="178" s="1"/>
  <c r="AA131" i="178" a="1"/>
  <c r="AA131" i="178" s="1"/>
  <c r="AA124" i="178" a="1"/>
  <c r="AA124" i="178" s="1"/>
  <c r="AA119" i="178" a="1"/>
  <c r="AA119" i="178" s="1"/>
  <c r="AA114" i="178" a="1"/>
  <c r="AA114" i="178" s="1"/>
  <c r="AA109" i="178" a="1"/>
  <c r="AA109" i="178" s="1"/>
  <c r="AA104" i="178" a="1"/>
  <c r="AA104" i="178" s="1"/>
  <c r="AA99" i="178" a="1"/>
  <c r="AA99" i="178" s="1"/>
  <c r="AA94" i="178" a="1"/>
  <c r="AA94" i="178" s="1"/>
  <c r="AA89" i="178" a="1"/>
  <c r="AA89" i="178" s="1"/>
  <c r="AA84" i="178" a="1"/>
  <c r="AA84" i="178" s="1"/>
  <c r="AA79" i="178" a="1"/>
  <c r="AA79" i="178" s="1"/>
  <c r="AA74" i="178" a="1"/>
  <c r="AA74" i="178" s="1"/>
  <c r="AA69" i="178" a="1"/>
  <c r="AA69" i="178" s="1"/>
  <c r="AA64" i="178" a="1"/>
  <c r="AA64" i="178" s="1"/>
  <c r="AA59" i="178" a="1"/>
  <c r="AA59" i="178" s="1"/>
  <c r="AA214" i="178" a="1"/>
  <c r="AA214" i="178" s="1"/>
  <c r="AA179" i="178" a="1"/>
  <c r="AA179" i="178" s="1"/>
  <c r="AA177" i="178" a="1"/>
  <c r="AA177" i="178" s="1"/>
  <c r="AA150" i="178" a="1"/>
  <c r="AA150" i="178" s="1"/>
  <c r="AA175" i="178" a="1"/>
  <c r="AA175" i="178" s="1"/>
  <c r="AA171" i="178" a="1"/>
  <c r="AA171" i="178" s="1"/>
  <c r="AA162" i="178" a="1"/>
  <c r="AA162" i="178" s="1"/>
  <c r="AA153" i="178" a="1"/>
  <c r="AA153" i="178" s="1"/>
  <c r="AA128" i="178" a="1"/>
  <c r="AA128" i="178" s="1"/>
  <c r="AA306" i="178" a="1"/>
  <c r="AA306" i="178" s="1"/>
  <c r="AA225" i="178" a="1"/>
  <c r="AA225" i="178" s="1"/>
  <c r="AA167" i="178" a="1"/>
  <c r="AA167" i="178" s="1"/>
  <c r="AA144" i="178" a="1"/>
  <c r="AA144" i="178" s="1"/>
  <c r="AA141" i="178" a="1"/>
  <c r="AA141" i="178" s="1"/>
  <c r="AA125" i="178" a="1"/>
  <c r="AA125" i="178" s="1"/>
  <c r="AA120" i="178" a="1"/>
  <c r="AA120" i="178" s="1"/>
  <c r="AA115" i="178" a="1"/>
  <c r="AA115" i="178" s="1"/>
  <c r="AA110" i="178" a="1"/>
  <c r="AA110" i="178" s="1"/>
  <c r="AA105" i="178" a="1"/>
  <c r="AA105" i="178" s="1"/>
  <c r="AA100" i="178" a="1"/>
  <c r="AA100" i="178" s="1"/>
  <c r="AA173" i="178" a="1"/>
  <c r="AA173" i="178" s="1"/>
  <c r="AA161" i="178" a="1"/>
  <c r="AA161" i="178" s="1"/>
  <c r="AA151" i="178" a="1"/>
  <c r="AA151" i="178" s="1"/>
  <c r="AA318" i="178" a="1"/>
  <c r="AA318" i="178" s="1"/>
  <c r="AA165" i="178" a="1"/>
  <c r="AA165" i="178" s="1"/>
  <c r="AA163" i="178" a="1"/>
  <c r="AA163" i="178" s="1"/>
  <c r="AA149" i="178" a="1"/>
  <c r="AA149" i="178" s="1"/>
  <c r="AA135" i="178" a="1"/>
  <c r="AA135" i="178" s="1"/>
  <c r="AA93" i="178" a="1"/>
  <c r="AA93" i="178" s="1"/>
  <c r="AA90" i="178" a="1"/>
  <c r="AA90" i="178" s="1"/>
  <c r="AA233" i="178" a="1"/>
  <c r="AA233" i="178" s="1"/>
  <c r="AA215" i="178" a="1"/>
  <c r="AA215" i="178" s="1"/>
  <c r="AA158" i="178" a="1"/>
  <c r="AA158" i="178" s="1"/>
  <c r="AA154" i="178" a="1"/>
  <c r="AA154" i="178" s="1"/>
  <c r="AA309" i="178" a="1"/>
  <c r="AA309" i="178" s="1"/>
  <c r="AA272" i="178" a="1"/>
  <c r="AA272" i="178" s="1"/>
  <c r="AA146" i="178" a="1"/>
  <c r="AA146" i="178" s="1"/>
  <c r="AA142" i="178" a="1"/>
  <c r="AA142" i="178" s="1"/>
  <c r="AA323" i="178" a="1"/>
  <c r="AA323" i="178" s="1"/>
  <c r="AA204" i="178" a="1"/>
  <c r="AA204" i="178" s="1"/>
  <c r="AA189" i="178" a="1"/>
  <c r="AA189" i="178" s="1"/>
  <c r="AA132" i="178" a="1"/>
  <c r="AA132" i="178" s="1"/>
  <c r="AA269" i="178" a="1"/>
  <c r="AA269" i="178" s="1"/>
  <c r="AA267" i="178" a="1"/>
  <c r="AA267" i="178" s="1"/>
  <c r="AA155" i="178" a="1"/>
  <c r="AA155" i="178" s="1"/>
  <c r="AA235" i="178" a="1"/>
  <c r="AA235" i="178" s="1"/>
  <c r="AA202" i="178" a="1"/>
  <c r="AA202" i="178" s="1"/>
  <c r="AA160" i="178" a="1"/>
  <c r="AA160" i="178" s="1"/>
  <c r="AA98" i="178" a="1"/>
  <c r="AA98" i="178" s="1"/>
  <c r="AA76" i="178" a="1"/>
  <c r="AA76" i="178" s="1"/>
  <c r="AA73" i="178" a="1"/>
  <c r="AA73" i="178" s="1"/>
  <c r="AA133" i="178" a="1"/>
  <c r="AA133" i="178" s="1"/>
  <c r="AA181" i="178" a="1"/>
  <c r="AA181" i="178" s="1"/>
  <c r="AA103" i="178" a="1"/>
  <c r="AA103" i="178" s="1"/>
  <c r="AA96" i="178" a="1"/>
  <c r="AA96" i="178" s="1"/>
  <c r="AA44" i="178" a="1"/>
  <c r="AA44" i="178" s="1"/>
  <c r="AA143" i="178" a="1"/>
  <c r="AA143" i="178" s="1"/>
  <c r="AA112" i="178" a="1"/>
  <c r="AA112" i="178" s="1"/>
  <c r="AA101" i="178" a="1"/>
  <c r="AA101" i="178" s="1"/>
  <c r="AA88" i="178" a="1"/>
  <c r="AA88" i="178" s="1"/>
  <c r="AA244" i="178" a="1"/>
  <c r="AA244" i="178" s="1"/>
  <c r="AA91" i="178" a="1"/>
  <c r="AA91" i="178" s="1"/>
  <c r="AA148" i="178" a="1"/>
  <c r="AA148" i="178" s="1"/>
  <c r="AA140" i="178" a="1"/>
  <c r="AA140" i="178" s="1"/>
  <c r="AA220" i="178" a="1"/>
  <c r="AA220" i="178" s="1"/>
  <c r="AA199" i="178" a="1"/>
  <c r="AA199" i="178" s="1"/>
  <c r="AA123" i="178" a="1"/>
  <c r="AA123" i="178" s="1"/>
  <c r="AA121" i="178" a="1"/>
  <c r="AA121" i="178" s="1"/>
  <c r="AA291" i="178" a="1"/>
  <c r="AA291" i="178" s="1"/>
  <c r="AA205" i="178" a="1"/>
  <c r="AA205" i="178" s="1"/>
  <c r="AA137" i="178" a="1"/>
  <c r="AA137" i="178" s="1"/>
  <c r="AA289" i="178" a="1"/>
  <c r="AA289" i="178" s="1"/>
  <c r="AA138" i="178" a="1"/>
  <c r="AA138" i="178" s="1"/>
  <c r="AA106" i="178" a="1"/>
  <c r="AA106" i="178" s="1"/>
  <c r="AA30" i="178" a="1"/>
  <c r="AA30" i="178" s="1"/>
  <c r="AA136" i="178" a="1"/>
  <c r="AA136" i="178" s="1"/>
  <c r="AA127" i="178" a="1"/>
  <c r="AA127" i="178" s="1"/>
  <c r="AA83" i="178" a="1"/>
  <c r="AA83" i="178" s="1"/>
  <c r="AA81" i="178" a="1"/>
  <c r="AA81" i="178" s="1"/>
  <c r="AA75" i="178" a="1"/>
  <c r="AA75" i="178" s="1"/>
  <c r="AA113" i="178" a="1"/>
  <c r="AA113" i="178" s="1"/>
  <c r="AA68" i="178" a="1"/>
  <c r="AA68" i="178" s="1"/>
  <c r="AA57" i="178" a="1"/>
  <c r="AA57" i="178" s="1"/>
  <c r="AA36" i="178" a="1"/>
  <c r="AA36" i="178" s="1"/>
  <c r="AA32" i="178" a="1"/>
  <c r="AA32" i="178" s="1"/>
  <c r="AA19" i="178" a="1"/>
  <c r="AA19" i="178" s="1"/>
  <c r="AA102" i="178" a="1"/>
  <c r="AA102" i="178" s="1"/>
  <c r="AA54" i="178" a="1"/>
  <c r="AA54" i="178" s="1"/>
  <c r="AA51" i="178" a="1"/>
  <c r="AA51" i="178" s="1"/>
  <c r="AA139" i="178" a="1"/>
  <c r="AA139" i="178" s="1"/>
  <c r="AA130" i="178" a="1"/>
  <c r="AA130" i="178" s="1"/>
  <c r="AA107" i="178" a="1"/>
  <c r="AA107" i="178" s="1"/>
  <c r="AA97" i="178" a="1"/>
  <c r="AA97" i="178" s="1"/>
  <c r="AA95" i="178" a="1"/>
  <c r="AA95" i="178" s="1"/>
  <c r="AA178" i="178" a="1"/>
  <c r="AA178" i="178" s="1"/>
  <c r="AA62" i="178" a="1"/>
  <c r="AA62" i="178" s="1"/>
  <c r="AA56" i="178" a="1"/>
  <c r="AA56" i="178" s="1"/>
  <c r="AA52" i="178" a="1"/>
  <c r="AA52" i="178" s="1"/>
  <c r="AA24" i="178" a="1"/>
  <c r="AA24" i="178" s="1"/>
  <c r="AA86" i="178" a="1"/>
  <c r="AA86" i="178" s="1"/>
  <c r="AA66" i="178" a="1"/>
  <c r="AA66" i="178" s="1"/>
  <c r="AA50" i="178" a="1"/>
  <c r="AA50" i="178" s="1"/>
  <c r="AA43" i="178" a="1"/>
  <c r="AA43" i="178" s="1"/>
  <c r="AA40" i="178" a="1"/>
  <c r="AA40" i="178" s="1"/>
  <c r="AA37" i="178" a="1"/>
  <c r="AA37" i="178" s="1"/>
  <c r="AA21" i="178" a="1"/>
  <c r="AA21" i="178" s="1"/>
  <c r="AA48" i="178" a="1"/>
  <c r="AA48" i="178" s="1"/>
  <c r="AA157" i="178" a="1"/>
  <c r="AA157" i="178" s="1"/>
  <c r="AA116" i="178" a="1"/>
  <c r="AA116" i="178" s="1"/>
  <c r="AA108" i="178" a="1"/>
  <c r="AA108" i="178" s="1"/>
  <c r="AA80" i="178" a="1"/>
  <c r="AA80" i="178" s="1"/>
  <c r="AA312" i="178" a="1"/>
  <c r="AA312" i="178" s="1"/>
  <c r="AA174" i="178" a="1"/>
  <c r="AA174" i="178" s="1"/>
  <c r="AA147" i="178" a="1"/>
  <c r="AA147" i="178" s="1"/>
  <c r="AA77" i="178" a="1"/>
  <c r="AA77" i="178" s="1"/>
  <c r="AA46" i="178" a="1"/>
  <c r="AA46" i="178" s="1"/>
  <c r="AA70" i="178" a="1"/>
  <c r="AA70" i="178" s="1"/>
  <c r="AA111" i="178" a="1"/>
  <c r="AA111" i="178" s="1"/>
  <c r="AA85" i="178" a="1"/>
  <c r="AA85" i="178" s="1"/>
  <c r="AA72" i="178" a="1"/>
  <c r="AA72" i="178" s="1"/>
  <c r="AA61" i="178" a="1"/>
  <c r="AA61" i="178" s="1"/>
  <c r="AA38" i="178" a="1"/>
  <c r="AA38" i="178" s="1"/>
  <c r="AA11" i="178" a="1"/>
  <c r="AA11" i="178" s="1"/>
  <c r="AA227" i="178" a="1"/>
  <c r="AA227" i="178" s="1"/>
  <c r="AA122" i="178" a="1"/>
  <c r="AA122" i="178" s="1"/>
  <c r="AA63" i="178" a="1"/>
  <c r="AA63" i="178" s="1"/>
  <c r="AA55" i="178" a="1"/>
  <c r="AA55" i="178" s="1"/>
  <c r="AA53" i="178" a="1"/>
  <c r="AA53" i="178" s="1"/>
  <c r="AA35" i="178" a="1"/>
  <c r="AA35" i="178" s="1"/>
  <c r="AA71" i="178" a="1"/>
  <c r="AA71" i="178" s="1"/>
  <c r="AA274" i="178" a="1"/>
  <c r="AA274" i="178" s="1"/>
  <c r="AA126" i="178" a="1"/>
  <c r="AA126" i="178" s="1"/>
  <c r="AA82" i="178" a="1"/>
  <c r="AA82" i="178" s="1"/>
  <c r="AA65" i="178" a="1"/>
  <c r="AA65" i="178" s="1"/>
  <c r="AA7" i="178" a="1"/>
  <c r="AA7" i="178" s="1"/>
  <c r="V1" i="178"/>
  <c r="AA182" i="178" a="1"/>
  <c r="AA182" i="178" s="1"/>
  <c r="AA118" i="178" a="1"/>
  <c r="AA118" i="178" s="1"/>
  <c r="AA49" i="178" a="1"/>
  <c r="AA49" i="178" s="1"/>
  <c r="AA29" i="178" a="1"/>
  <c r="AA29" i="178" s="1"/>
  <c r="AA67" i="178" a="1"/>
  <c r="AA67" i="178" s="1"/>
  <c r="AA26" i="178" a="1"/>
  <c r="AA26" i="178" s="1"/>
  <c r="AA12" i="178" a="1"/>
  <c r="AA12" i="178" s="1"/>
  <c r="AA2" i="178" a="1"/>
  <c r="AA2" i="178" s="1"/>
  <c r="V2" i="178" s="1"/>
  <c r="AA117" i="178" a="1"/>
  <c r="AA117" i="178" s="1"/>
  <c r="AA87" i="178" a="1"/>
  <c r="AA87" i="178" s="1"/>
  <c r="AA23" i="178" a="1"/>
  <c r="AA23" i="178" s="1"/>
  <c r="AA16" i="178" a="1"/>
  <c r="AA16" i="178" s="1"/>
  <c r="AA42" i="178" a="1"/>
  <c r="AA42" i="178" s="1"/>
  <c r="AA39" i="178" a="1"/>
  <c r="AA39" i="178" s="1"/>
  <c r="AA8" i="178" a="1"/>
  <c r="AA8" i="178" s="1"/>
  <c r="AA3" i="178" a="1"/>
  <c r="AA3" i="178" s="1"/>
  <c r="AA168" i="178" a="1"/>
  <c r="AA168" i="178" s="1"/>
  <c r="AA152" i="178" a="1"/>
  <c r="AA152" i="178" s="1"/>
  <c r="AA92" i="178" a="1"/>
  <c r="AA92" i="178" s="1"/>
  <c r="AA33" i="178" a="1"/>
  <c r="AA33" i="178" s="1"/>
  <c r="AA191" i="178" a="1"/>
  <c r="AA191" i="178" s="1"/>
  <c r="AA60" i="178" a="1"/>
  <c r="AA60" i="178" s="1"/>
  <c r="AA13" i="178" a="1"/>
  <c r="AA13" i="178" s="1"/>
  <c r="AA6" i="178" a="1"/>
  <c r="AA6" i="178" s="1"/>
  <c r="AA45" i="178" a="1"/>
  <c r="AA45" i="178" s="1"/>
  <c r="AA27" i="178" a="1"/>
  <c r="AA27" i="178" s="1"/>
  <c r="AA58" i="178" a="1"/>
  <c r="AA58" i="178" s="1"/>
  <c r="AA41" i="178" a="1"/>
  <c r="AA41" i="178" s="1"/>
  <c r="AA15" i="178" a="1"/>
  <c r="AA15" i="178" s="1"/>
  <c r="AA5" i="178" a="1"/>
  <c r="AA5" i="178" s="1"/>
  <c r="AA20" i="178" a="1"/>
  <c r="AA20" i="178" s="1"/>
  <c r="AA28" i="178" a="1"/>
  <c r="AA28" i="178" s="1"/>
  <c r="AA25" i="178" a="1"/>
  <c r="AA25" i="178" s="1"/>
  <c r="AA4" i="178" a="1"/>
  <c r="AA4" i="178" s="1"/>
  <c r="AA10" i="178" a="1"/>
  <c r="AA10" i="178" s="1"/>
  <c r="AA18" i="178" a="1"/>
  <c r="AA18" i="178" s="1"/>
  <c r="AA47" i="178" a="1"/>
  <c r="AA47" i="178" s="1"/>
  <c r="AA17" i="178" a="1"/>
  <c r="AA17" i="178" s="1"/>
  <c r="AA22" i="178" a="1"/>
  <c r="AA22" i="178" s="1"/>
  <c r="AA14" i="178" a="1"/>
  <c r="AA14" i="178" s="1"/>
  <c r="AA9" i="178" a="1"/>
  <c r="AA9" i="178" s="1"/>
  <c r="AA34" i="178" a="1"/>
  <c r="AA34" i="178" s="1"/>
  <c r="AA31" i="178" a="1"/>
  <c r="AA31" i="178" s="1"/>
  <c r="AA129" i="178" a="1"/>
  <c r="AA129" i="178" s="1"/>
  <c r="AA78" i="178" a="1"/>
  <c r="AA78" i="178" s="1"/>
  <c r="Z311" i="178" a="1"/>
  <c r="Z311" i="178" s="1"/>
  <c r="Z286" i="178" a="1"/>
  <c r="Z286" i="178" s="1"/>
  <c r="Z281" i="178" a="1"/>
  <c r="Z281" i="178" s="1"/>
  <c r="Z276" i="178" a="1"/>
  <c r="Z276" i="178" s="1"/>
  <c r="Z242" i="178" a="1"/>
  <c r="Z242" i="178" s="1"/>
  <c r="Z235" i="178" a="1"/>
  <c r="Z235" i="178" s="1"/>
  <c r="Z223" i="178" a="1"/>
  <c r="Z223" i="178" s="1"/>
  <c r="Z218" i="178" a="1"/>
  <c r="Z218" i="178" s="1"/>
  <c r="Z213" i="178" a="1"/>
  <c r="Z213" i="178" s="1"/>
  <c r="Z208" i="178" a="1"/>
  <c r="Z208" i="178" s="1"/>
  <c r="Z321" i="178" a="1"/>
  <c r="Z321" i="178" s="1"/>
  <c r="Z296" i="178" a="1"/>
  <c r="Z296" i="178" s="1"/>
  <c r="Z282" i="178" a="1"/>
  <c r="Z282" i="178" s="1"/>
  <c r="Z277" i="178" a="1"/>
  <c r="Z277" i="178" s="1"/>
  <c r="Z312" i="178" a="1"/>
  <c r="Z312" i="178" s="1"/>
  <c r="Z287" i="178" a="1"/>
  <c r="Z287" i="178" s="1"/>
  <c r="Z272" i="178" a="1"/>
  <c r="Z272" i="178" s="1"/>
  <c r="Z258" i="178" a="1"/>
  <c r="Z258" i="178" s="1"/>
  <c r="Z233" i="178" a="1"/>
  <c r="Z233" i="178" s="1"/>
  <c r="Z330" i="178" a="1"/>
  <c r="Z330" i="178" s="1"/>
  <c r="Z310" i="178" a="1"/>
  <c r="Z310" i="178" s="1"/>
  <c r="Z261" i="178" a="1"/>
  <c r="Z261" i="178" s="1"/>
  <c r="Z319" i="178" a="1"/>
  <c r="Z319" i="178" s="1"/>
  <c r="Z332" i="178" a="1"/>
  <c r="Z332" i="178" s="1"/>
  <c r="Z326" i="178" a="1"/>
  <c r="Z326" i="178" s="1"/>
  <c r="Z301" i="178" a="1"/>
  <c r="Z301" i="178" s="1"/>
  <c r="Z247" i="178" a="1"/>
  <c r="Z247" i="178" s="1"/>
  <c r="Z244" i="178" a="1"/>
  <c r="Z244" i="178" s="1"/>
  <c r="Z230" i="178" a="1"/>
  <c r="Z230" i="178" s="1"/>
  <c r="Z226" i="178" a="1"/>
  <c r="Z226" i="178" s="1"/>
  <c r="Z324" i="178" a="1"/>
  <c r="Z324" i="178" s="1"/>
  <c r="Z308" i="178" a="1"/>
  <c r="Z308" i="178" s="1"/>
  <c r="Z299" i="178" a="1"/>
  <c r="Z299" i="178" s="1"/>
  <c r="Z259" i="178" a="1"/>
  <c r="Z259" i="178" s="1"/>
  <c r="Z306" i="178" a="1"/>
  <c r="Z306" i="178" s="1"/>
  <c r="Z227" i="178" a="1"/>
  <c r="Z227" i="178" s="1"/>
  <c r="Z222" i="178" a="1"/>
  <c r="Z222" i="178" s="1"/>
  <c r="Z322" i="178" a="1"/>
  <c r="Z322" i="178" s="1"/>
  <c r="Z297" i="178" a="1"/>
  <c r="Z297" i="178" s="1"/>
  <c r="Z283" i="178" a="1"/>
  <c r="Z283" i="178" s="1"/>
  <c r="Z278" i="178" a="1"/>
  <c r="Z278" i="178" s="1"/>
  <c r="Z273" i="178" a="1"/>
  <c r="Z273" i="178" s="1"/>
  <c r="Z262" i="178" a="1"/>
  <c r="Z262" i="178" s="1"/>
  <c r="Z238" i="178" a="1"/>
  <c r="Z238" i="178" s="1"/>
  <c r="Z295" i="178" a="1"/>
  <c r="Z295" i="178" s="1"/>
  <c r="Z204" i="178" a="1"/>
  <c r="Z204" i="178" s="1"/>
  <c r="Z328" i="178" a="1"/>
  <c r="Z328" i="178" s="1"/>
  <c r="Z303" i="178" a="1"/>
  <c r="Z303" i="178" s="1"/>
  <c r="Z294" i="178" a="1"/>
  <c r="Z294" i="178" s="1"/>
  <c r="Z291" i="178" a="1"/>
  <c r="Z291" i="178" s="1"/>
  <c r="Z288" i="178" a="1"/>
  <c r="Z288" i="178" s="1"/>
  <c r="Z285" i="178" a="1"/>
  <c r="Z285" i="178" s="1"/>
  <c r="Z274" i="178" a="1"/>
  <c r="Z274" i="178" s="1"/>
  <c r="Z248" i="178" a="1"/>
  <c r="Z248" i="178" s="1"/>
  <c r="Z239" i="178" a="1"/>
  <c r="Z239" i="178" s="1"/>
  <c r="Z237" i="178" a="1"/>
  <c r="Z237" i="178" s="1"/>
  <c r="Z318" i="178" a="1"/>
  <c r="Z318" i="178" s="1"/>
  <c r="Z253" i="178" a="1"/>
  <c r="Z253" i="178" s="1"/>
  <c r="Z331" i="178" a="1"/>
  <c r="Z331" i="178" s="1"/>
  <c r="Z271" i="178" a="1"/>
  <c r="Z271" i="178" s="1"/>
  <c r="Z266" i="178" a="1"/>
  <c r="Z266" i="178" s="1"/>
  <c r="Z209" i="178" a="1"/>
  <c r="Z209" i="178" s="1"/>
  <c r="Z206" i="178" a="1"/>
  <c r="Z206" i="178" s="1"/>
  <c r="Z241" i="178" a="1"/>
  <c r="Z241" i="178" s="1"/>
  <c r="Z228" i="178" a="1"/>
  <c r="Z228" i="178" s="1"/>
  <c r="Z279" i="178" a="1"/>
  <c r="Z279" i="178" s="1"/>
  <c r="Z250" i="178" a="1"/>
  <c r="Z250" i="178" s="1"/>
  <c r="Z327" i="178" a="1"/>
  <c r="Z327" i="178" s="1"/>
  <c r="Z302" i="178" a="1"/>
  <c r="Z302" i="178" s="1"/>
  <c r="Z268" i="178" a="1"/>
  <c r="Z268" i="178" s="1"/>
  <c r="Z263" i="178" a="1"/>
  <c r="Z263" i="178" s="1"/>
  <c r="Z320" i="178" a="1"/>
  <c r="Z320" i="178" s="1"/>
  <c r="Z317" i="178" a="1"/>
  <c r="Z317" i="178" s="1"/>
  <c r="Z305" i="178" a="1"/>
  <c r="Z305" i="178" s="1"/>
  <c r="Z290" i="178" a="1"/>
  <c r="Z290" i="178" s="1"/>
  <c r="Z260" i="178" a="1"/>
  <c r="Z260" i="178" s="1"/>
  <c r="Z255" i="178" a="1"/>
  <c r="Z255" i="178" s="1"/>
  <c r="Z245" i="178" a="1"/>
  <c r="Z245" i="178" s="1"/>
  <c r="Z243" i="178" a="1"/>
  <c r="Z243" i="178" s="1"/>
  <c r="Z232" i="178" a="1"/>
  <c r="Z232" i="178" s="1"/>
  <c r="Z224" i="178" a="1"/>
  <c r="Z224" i="178" s="1"/>
  <c r="Z219" i="178" a="1"/>
  <c r="Z219" i="178" s="1"/>
  <c r="Z216" i="178" a="1"/>
  <c r="Z216" i="178" s="1"/>
  <c r="Z203" i="178" a="1"/>
  <c r="Z203" i="178" s="1"/>
  <c r="Z314" i="178" a="1"/>
  <c r="Z314" i="178" s="1"/>
  <c r="Z293" i="178" a="1"/>
  <c r="Z293" i="178" s="1"/>
  <c r="Z265" i="178" a="1"/>
  <c r="Z265" i="178" s="1"/>
  <c r="Z284" i="178" a="1"/>
  <c r="Z284" i="178" s="1"/>
  <c r="Z234" i="178" a="1"/>
  <c r="Z234" i="178" s="1"/>
  <c r="Z307" i="178" a="1"/>
  <c r="Z307" i="178" s="1"/>
  <c r="Z267" i="178" a="1"/>
  <c r="Z267" i="178" s="1"/>
  <c r="Z195" i="178" a="1"/>
  <c r="Z195" i="178" s="1"/>
  <c r="Z323" i="178" a="1"/>
  <c r="Z323" i="178" s="1"/>
  <c r="Z304" i="178" a="1"/>
  <c r="Z304" i="178" s="1"/>
  <c r="Z275" i="178" a="1"/>
  <c r="Z275" i="178" s="1"/>
  <c r="Z221" i="178" a="1"/>
  <c r="Z221" i="178" s="1"/>
  <c r="Z189" i="178" a="1"/>
  <c r="Z189" i="178" s="1"/>
  <c r="Z329" i="178" a="1"/>
  <c r="Z329" i="178" s="1"/>
  <c r="Z316" i="178" a="1"/>
  <c r="Z316" i="178" s="1"/>
  <c r="Z292" i="178" a="1"/>
  <c r="Z292" i="178" s="1"/>
  <c r="Z196" i="178" a="1"/>
  <c r="Z196" i="178" s="1"/>
  <c r="Z181" i="178" a="1"/>
  <c r="Z181" i="178" s="1"/>
  <c r="Z175" i="178" a="1"/>
  <c r="Z175" i="178" s="1"/>
  <c r="Z194" i="178" a="1"/>
  <c r="Z194" i="178" s="1"/>
  <c r="Z184" i="178" a="1"/>
  <c r="Z184" i="178" s="1"/>
  <c r="Z168" i="178" a="1"/>
  <c r="Z168" i="178" s="1"/>
  <c r="Z298" i="178" a="1"/>
  <c r="Z298" i="178" s="1"/>
  <c r="Z254" i="178" a="1"/>
  <c r="Z254" i="178" s="1"/>
  <c r="Z246" i="178" a="1"/>
  <c r="Z246" i="178" s="1"/>
  <c r="Z280" i="178" a="1"/>
  <c r="Z280" i="178" s="1"/>
  <c r="Z264" i="178" a="1"/>
  <c r="Z264" i="178" s="1"/>
  <c r="Z249" i="178" a="1"/>
  <c r="Z249" i="178" s="1"/>
  <c r="Z201" i="178" a="1"/>
  <c r="Z201" i="178" s="1"/>
  <c r="Z187" i="178" a="1"/>
  <c r="Z187" i="178" s="1"/>
  <c r="Z185" i="178" a="1"/>
  <c r="Z185" i="178" s="1"/>
  <c r="Z157" i="178" a="1"/>
  <c r="Z157" i="178" s="1"/>
  <c r="Z154" i="178" a="1"/>
  <c r="Z154" i="178" s="1"/>
  <c r="Z132" i="178" a="1"/>
  <c r="Z132" i="178" s="1"/>
  <c r="Z129" i="178" a="1"/>
  <c r="Z129" i="178" s="1"/>
  <c r="Z333" i="178" a="1"/>
  <c r="Z333" i="178" s="1"/>
  <c r="Z289" i="178" a="1"/>
  <c r="Z289" i="178" s="1"/>
  <c r="Z191" i="178" a="1"/>
  <c r="Z191" i="178" s="1"/>
  <c r="Z143" i="178" a="1"/>
  <c r="Z143" i="178" s="1"/>
  <c r="Z231" i="178" a="1"/>
  <c r="Z231" i="178" s="1"/>
  <c r="Z211" i="178" a="1"/>
  <c r="Z211" i="178" s="1"/>
  <c r="Z173" i="178" a="1"/>
  <c r="Z173" i="178" s="1"/>
  <c r="Z169" i="178" a="1"/>
  <c r="Z169" i="178" s="1"/>
  <c r="Z159" i="178" a="1"/>
  <c r="Z159" i="178" s="1"/>
  <c r="Z137" i="178" a="1"/>
  <c r="Z137" i="178" s="1"/>
  <c r="Z134" i="178" a="1"/>
  <c r="Z134" i="178" s="1"/>
  <c r="Z315" i="178" a="1"/>
  <c r="Z315" i="178" s="1"/>
  <c r="Z236" i="178" a="1"/>
  <c r="Z236" i="178" s="1"/>
  <c r="Z207" i="178" a="1"/>
  <c r="Z207" i="178" s="1"/>
  <c r="Z193" i="178" a="1"/>
  <c r="Z193" i="178" s="1"/>
  <c r="Z186" i="178" a="1"/>
  <c r="Z186" i="178" s="1"/>
  <c r="Z179" i="178" a="1"/>
  <c r="Z179" i="178" s="1"/>
  <c r="Z177" i="178" a="1"/>
  <c r="Z177" i="178" s="1"/>
  <c r="Z156" i="178" a="1"/>
  <c r="Z156" i="178" s="1"/>
  <c r="Z131" i="178" a="1"/>
  <c r="Z131" i="178" s="1"/>
  <c r="Z124" i="178" a="1"/>
  <c r="Z124" i="178" s="1"/>
  <c r="Z119" i="178" a="1"/>
  <c r="Z119" i="178" s="1"/>
  <c r="Z114" i="178" a="1"/>
  <c r="Z114" i="178" s="1"/>
  <c r="Z109" i="178" a="1"/>
  <c r="Z109" i="178" s="1"/>
  <c r="Z104" i="178" a="1"/>
  <c r="Z104" i="178" s="1"/>
  <c r="Z210" i="178" a="1"/>
  <c r="Z210" i="178" s="1"/>
  <c r="Z198" i="178" a="1"/>
  <c r="Z198" i="178" s="1"/>
  <c r="Z171" i="178" a="1"/>
  <c r="Z171" i="178" s="1"/>
  <c r="Z162" i="178" a="1"/>
  <c r="Z162" i="178" s="1"/>
  <c r="Z153" i="178" a="1"/>
  <c r="Z153" i="178" s="1"/>
  <c r="Z128" i="178" a="1"/>
  <c r="Z128" i="178" s="1"/>
  <c r="Z229" i="178" a="1"/>
  <c r="Z229" i="178" s="1"/>
  <c r="Z217" i="178" a="1"/>
  <c r="Z217" i="178" s="1"/>
  <c r="Z212" i="178" a="1"/>
  <c r="Z212" i="178" s="1"/>
  <c r="Z147" i="178" a="1"/>
  <c r="Z147" i="178" s="1"/>
  <c r="Z145" i="178" a="1"/>
  <c r="Z145" i="178" s="1"/>
  <c r="Z99" i="178" a="1"/>
  <c r="Z99" i="178" s="1"/>
  <c r="Z96" i="178" a="1"/>
  <c r="Z96" i="178" s="1"/>
  <c r="Z74" i="178" a="1"/>
  <c r="Z74" i="178" s="1"/>
  <c r="Z251" i="178" a="1"/>
  <c r="Z251" i="178" s="1"/>
  <c r="Z205" i="178" a="1"/>
  <c r="Z205" i="178" s="1"/>
  <c r="Z183" i="178" a="1"/>
  <c r="Z183" i="178" s="1"/>
  <c r="Z180" i="178" a="1"/>
  <c r="Z180" i="178" s="1"/>
  <c r="Z225" i="178" a="1"/>
  <c r="Z225" i="178" s="1"/>
  <c r="Z158" i="178" a="1"/>
  <c r="Z158" i="178" s="1"/>
  <c r="Z144" i="178" a="1"/>
  <c r="Z144" i="178" s="1"/>
  <c r="Z309" i="178" a="1"/>
  <c r="Z309" i="178" s="1"/>
  <c r="Z240" i="178" a="1"/>
  <c r="Z240" i="178" s="1"/>
  <c r="Z214" i="178" a="1"/>
  <c r="Z214" i="178" s="1"/>
  <c r="Z200" i="178" a="1"/>
  <c r="Z200" i="178" s="1"/>
  <c r="Z174" i="178" a="1"/>
  <c r="Z174" i="178" s="1"/>
  <c r="Z152" i="178" a="1"/>
  <c r="Z152" i="178" s="1"/>
  <c r="Z148" i="178" a="1"/>
  <c r="Z148" i="178" s="1"/>
  <c r="Z270" i="178" a="1"/>
  <c r="Z270" i="178" s="1"/>
  <c r="Z146" i="178" a="1"/>
  <c r="Z146" i="178" s="1"/>
  <c r="Z142" i="178" a="1"/>
  <c r="Z142" i="178" s="1"/>
  <c r="Z164" i="178" a="1"/>
  <c r="Z164" i="178" s="1"/>
  <c r="Z197" i="178" a="1"/>
  <c r="Z197" i="178" s="1"/>
  <c r="Z182" i="178" a="1"/>
  <c r="Z182" i="178" s="1"/>
  <c r="Z178" i="178" a="1"/>
  <c r="Z178" i="178" s="1"/>
  <c r="Z170" i="178" a="1"/>
  <c r="Z170" i="178" s="1"/>
  <c r="Z149" i="178" a="1"/>
  <c r="Z149" i="178" s="1"/>
  <c r="Z122" i="178" a="1"/>
  <c r="Z122" i="178" s="1"/>
  <c r="Z120" i="178" a="1"/>
  <c r="Z120" i="178" s="1"/>
  <c r="Z90" i="178" a="1"/>
  <c r="Z90" i="178" s="1"/>
  <c r="Z47" i="178" a="1"/>
  <c r="Z47" i="178" s="1"/>
  <c r="Z202" i="178" a="1"/>
  <c r="Z202" i="178" s="1"/>
  <c r="Z325" i="178" a="1"/>
  <c r="Z325" i="178" s="1"/>
  <c r="Z166" i="178" a="1"/>
  <c r="Z166" i="178" s="1"/>
  <c r="Z118" i="178" a="1"/>
  <c r="Z118" i="178" s="1"/>
  <c r="Z116" i="178" a="1"/>
  <c r="Z116" i="178" s="1"/>
  <c r="Z82" i="178" a="1"/>
  <c r="Z82" i="178" s="1"/>
  <c r="Z60" i="178" a="1"/>
  <c r="Z60" i="178" s="1"/>
  <c r="Z52" i="178" a="1"/>
  <c r="Z52" i="178" s="1"/>
  <c r="Z215" i="178" a="1"/>
  <c r="Z215" i="178" s="1"/>
  <c r="Z151" i="178" a="1"/>
  <c r="Z151" i="178" s="1"/>
  <c r="Z135" i="178" a="1"/>
  <c r="Z135" i="178" s="1"/>
  <c r="Z130" i="178" a="1"/>
  <c r="Z130" i="178" s="1"/>
  <c r="Z85" i="178" a="1"/>
  <c r="Z85" i="178" s="1"/>
  <c r="Z300" i="178" a="1"/>
  <c r="Z300" i="178" s="1"/>
  <c r="Z190" i="178" a="1"/>
  <c r="Z190" i="178" s="1"/>
  <c r="Z103" i="178" a="1"/>
  <c r="Z103" i="178" s="1"/>
  <c r="Z101" i="178" a="1"/>
  <c r="Z101" i="178" s="1"/>
  <c r="Z257" i="178" a="1"/>
  <c r="Z257" i="178" s="1"/>
  <c r="Z176" i="178" a="1"/>
  <c r="Z176" i="178" s="1"/>
  <c r="Z140" i="178" a="1"/>
  <c r="Z140" i="178" s="1"/>
  <c r="Z110" i="178" a="1"/>
  <c r="Z110" i="178" s="1"/>
  <c r="Z165" i="178" a="1"/>
  <c r="Z165" i="178" s="1"/>
  <c r="Z125" i="178" a="1"/>
  <c r="Z125" i="178" s="1"/>
  <c r="Z94" i="178" a="1"/>
  <c r="Z94" i="178" s="1"/>
  <c r="Z313" i="178" a="1"/>
  <c r="Z313" i="178" s="1"/>
  <c r="Z256" i="178" a="1"/>
  <c r="Z256" i="178" s="1"/>
  <c r="Z123" i="178" a="1"/>
  <c r="Z123" i="178" s="1"/>
  <c r="Z269" i="178" a="1"/>
  <c r="Z269" i="178" s="1"/>
  <c r="Z86" i="178" a="1"/>
  <c r="Z86" i="178" s="1"/>
  <c r="Z84" i="178" a="1"/>
  <c r="Z84" i="178" s="1"/>
  <c r="Z69" i="178" a="1"/>
  <c r="Z69" i="178" s="1"/>
  <c r="Z55" i="178" a="1"/>
  <c r="Z55" i="178" s="1"/>
  <c r="Z38" i="178" a="1"/>
  <c r="Z38" i="178" s="1"/>
  <c r="Z163" i="178" a="1"/>
  <c r="Z163" i="178" s="1"/>
  <c r="Z141" i="178" a="1"/>
  <c r="Z141" i="178" s="1"/>
  <c r="Z77" i="178" a="1"/>
  <c r="Z77" i="178" s="1"/>
  <c r="Z50" i="178" a="1"/>
  <c r="Z50" i="178" s="1"/>
  <c r="Z136" i="178" a="1"/>
  <c r="Z136" i="178" s="1"/>
  <c r="Z127" i="178" a="1"/>
  <c r="Z127" i="178" s="1"/>
  <c r="Z98" i="178" a="1"/>
  <c r="Z98" i="178" s="1"/>
  <c r="Z81" i="178" a="1"/>
  <c r="Z81" i="178" s="1"/>
  <c r="Z79" i="178" a="1"/>
  <c r="Z79" i="178" s="1"/>
  <c r="Z70" i="178" a="1"/>
  <c r="Z70" i="178" s="1"/>
  <c r="Z44" i="178" a="1"/>
  <c r="Z44" i="178" s="1"/>
  <c r="Z150" i="178" a="1"/>
  <c r="Z150" i="178" s="1"/>
  <c r="Z113" i="178" a="1"/>
  <c r="Z113" i="178" s="1"/>
  <c r="Z91" i="178" a="1"/>
  <c r="Z91" i="178" s="1"/>
  <c r="Z89" i="178" a="1"/>
  <c r="Z89" i="178" s="1"/>
  <c r="Z68" i="178" a="1"/>
  <c r="Z68" i="178" s="1"/>
  <c r="Z57" i="178" a="1"/>
  <c r="Z57" i="178" s="1"/>
  <c r="Z220" i="178" a="1"/>
  <c r="Z220" i="178" s="1"/>
  <c r="Z161" i="178" a="1"/>
  <c r="Z161" i="178" s="1"/>
  <c r="Z115" i="178" a="1"/>
  <c r="Z115" i="178" s="1"/>
  <c r="Z102" i="178" a="1"/>
  <c r="Z102" i="178" s="1"/>
  <c r="Z63" i="178" a="1"/>
  <c r="Z63" i="178" s="1"/>
  <c r="Z54" i="178" a="1"/>
  <c r="Z54" i="178" s="1"/>
  <c r="Z192" i="178" a="1"/>
  <c r="Z192" i="178" s="1"/>
  <c r="Z155" i="178" a="1"/>
  <c r="Z155" i="178" s="1"/>
  <c r="Z93" i="178" a="1"/>
  <c r="Z93" i="178" s="1"/>
  <c r="Z167" i="178" a="1"/>
  <c r="Z167" i="178" s="1"/>
  <c r="Z95" i="178" a="1"/>
  <c r="Z95" i="178" s="1"/>
  <c r="Z92" i="178" a="1"/>
  <c r="Z92" i="178" s="1"/>
  <c r="Z58" i="178" a="1"/>
  <c r="Z58" i="178" s="1"/>
  <c r="Z45" i="178" a="1"/>
  <c r="Z45" i="178" s="1"/>
  <c r="Z30" i="178" a="1"/>
  <c r="Z30" i="178" s="1"/>
  <c r="Z13" i="178" a="1"/>
  <c r="Z13" i="178" s="1"/>
  <c r="Z105" i="178" a="1"/>
  <c r="Z105" i="178" s="1"/>
  <c r="Z78" i="178" a="1"/>
  <c r="Z78" i="178" s="1"/>
  <c r="Z73" i="178" a="1"/>
  <c r="Z73" i="178" s="1"/>
  <c r="Z64" i="178" a="1"/>
  <c r="Z64" i="178" s="1"/>
  <c r="Z56" i="178" a="1"/>
  <c r="Z56" i="178" s="1"/>
  <c r="Z27" i="178" a="1"/>
  <c r="Z27" i="178" s="1"/>
  <c r="Z17" i="178" a="1"/>
  <c r="Z17" i="178" s="1"/>
  <c r="Z9" i="178" a="1"/>
  <c r="Z9" i="178" s="1"/>
  <c r="Z4" i="178" a="1"/>
  <c r="Z4" i="178" s="1"/>
  <c r="Z112" i="178" a="1"/>
  <c r="Z112" i="178" s="1"/>
  <c r="Z66" i="178" a="1"/>
  <c r="Z66" i="178" s="1"/>
  <c r="Z62" i="178" a="1"/>
  <c r="Z62" i="178" s="1"/>
  <c r="Z24" i="178" a="1"/>
  <c r="Z24" i="178" s="1"/>
  <c r="Z188" i="178" a="1"/>
  <c r="Z188" i="178" s="1"/>
  <c r="Z83" i="178" a="1"/>
  <c r="Z83" i="178" s="1"/>
  <c r="Z75" i="178" a="1"/>
  <c r="Z75" i="178" s="1"/>
  <c r="Z80" i="178" a="1"/>
  <c r="Z80" i="178" s="1"/>
  <c r="Z108" i="178" a="1"/>
  <c r="Z108" i="178" s="1"/>
  <c r="Z199" i="178" a="1"/>
  <c r="Z199" i="178" s="1"/>
  <c r="Z88" i="178" a="1"/>
  <c r="Z88" i="178" s="1"/>
  <c r="Z172" i="178" a="1"/>
  <c r="Z172" i="178" s="1"/>
  <c r="Z139" i="178" a="1"/>
  <c r="Z139" i="178" s="1"/>
  <c r="Z107" i="178" a="1"/>
  <c r="Z107" i="178" s="1"/>
  <c r="Z100" i="178" a="1"/>
  <c r="Z100" i="178" s="1"/>
  <c r="Z41" i="178" a="1"/>
  <c r="Z41" i="178" s="1"/>
  <c r="Z25" i="178" a="1"/>
  <c r="Z25" i="178" s="1"/>
  <c r="Z22" i="178" a="1"/>
  <c r="Z22" i="178" s="1"/>
  <c r="Z6" i="178" a="1"/>
  <c r="Z6" i="178" s="1"/>
  <c r="Z133" i="178" a="1"/>
  <c r="Z133" i="178" s="1"/>
  <c r="Z111" i="178" a="1"/>
  <c r="Z111" i="178" s="1"/>
  <c r="Z61" i="178" a="1"/>
  <c r="Z61" i="178" s="1"/>
  <c r="Z15" i="178" a="1"/>
  <c r="Z15" i="178" s="1"/>
  <c r="Z117" i="178" a="1"/>
  <c r="Z117" i="178" s="1"/>
  <c r="Z72" i="178" a="1"/>
  <c r="Z72" i="178" s="1"/>
  <c r="Z59" i="178" a="1"/>
  <c r="Z59" i="178" s="1"/>
  <c r="Z51" i="178" a="1"/>
  <c r="Z51" i="178" s="1"/>
  <c r="Z11" i="178" a="1"/>
  <c r="Z11" i="178" s="1"/>
  <c r="Z126" i="178" a="1"/>
  <c r="Z126" i="178" s="1"/>
  <c r="Z53" i="178" a="1"/>
  <c r="Z53" i="178" s="1"/>
  <c r="Z35" i="178" a="1"/>
  <c r="Z35" i="178" s="1"/>
  <c r="Z32" i="178" a="1"/>
  <c r="Z32" i="178" s="1"/>
  <c r="Z19" i="178" a="1"/>
  <c r="Z19" i="178" s="1"/>
  <c r="U1" i="178"/>
  <c r="Z65" i="178" a="1"/>
  <c r="Z65" i="178" s="1"/>
  <c r="Z49" i="178" a="1"/>
  <c r="Z49" i="178" s="1"/>
  <c r="Z7" i="178" a="1"/>
  <c r="Z7" i="178" s="1"/>
  <c r="Z2" i="178" a="1"/>
  <c r="Z2" i="178" s="1"/>
  <c r="U2" i="178" s="1"/>
  <c r="Z121" i="178" a="1"/>
  <c r="Z121" i="178" s="1"/>
  <c r="Z76" i="178" a="1"/>
  <c r="Z76" i="178" s="1"/>
  <c r="Z138" i="178" a="1"/>
  <c r="Z138" i="178" s="1"/>
  <c r="Z106" i="178" a="1"/>
  <c r="Z106" i="178" s="1"/>
  <c r="Z67" i="178" a="1"/>
  <c r="Z67" i="178" s="1"/>
  <c r="Z29" i="178" a="1"/>
  <c r="Z29" i="178" s="1"/>
  <c r="Z26" i="178" a="1"/>
  <c r="Z26" i="178" s="1"/>
  <c r="Z160" i="178" a="1"/>
  <c r="Z160" i="178" s="1"/>
  <c r="Z87" i="178" a="1"/>
  <c r="Z87" i="178" s="1"/>
  <c r="Z12" i="178" a="1"/>
  <c r="Z12" i="178" s="1"/>
  <c r="Z71" i="178" a="1"/>
  <c r="Z71" i="178" s="1"/>
  <c r="Z252" i="178" a="1"/>
  <c r="Z252" i="178" s="1"/>
  <c r="Z46" i="178" a="1"/>
  <c r="Z46" i="178" s="1"/>
  <c r="Z16" i="178" a="1"/>
  <c r="Z16" i="178" s="1"/>
  <c r="Z42" i="178" a="1"/>
  <c r="Z42" i="178" s="1"/>
  <c r="Z39" i="178" a="1"/>
  <c r="Z39" i="178" s="1"/>
  <c r="Z36" i="178" a="1"/>
  <c r="Z36" i="178" s="1"/>
  <c r="Z33" i="178" a="1"/>
  <c r="Z33" i="178" s="1"/>
  <c r="Z8" i="178" a="1"/>
  <c r="Z8" i="178" s="1"/>
  <c r="Z21" i="178" a="1"/>
  <c r="Z21" i="178" s="1"/>
  <c r="Z10" i="178" a="1"/>
  <c r="Z10" i="178" s="1"/>
  <c r="Z48" i="178" a="1"/>
  <c r="Z48" i="178" s="1"/>
  <c r="Z23" i="178" a="1"/>
  <c r="Z23" i="178" s="1"/>
  <c r="Z5" i="178" a="1"/>
  <c r="Z5" i="178" s="1"/>
  <c r="Z18" i="178" a="1"/>
  <c r="Z18" i="178" s="1"/>
  <c r="Z20" i="178" a="1"/>
  <c r="Z20" i="178" s="1"/>
  <c r="Z34" i="178" a="1"/>
  <c r="Z34" i="178" s="1"/>
  <c r="Z14" i="178" a="1"/>
  <c r="Z14" i="178" s="1"/>
  <c r="Z3" i="178" a="1"/>
  <c r="Z3" i="178" s="1"/>
  <c r="Z40" i="178" a="1"/>
  <c r="Z40" i="178" s="1"/>
  <c r="Z28" i="178" a="1"/>
  <c r="Z28" i="178" s="1"/>
  <c r="Z43" i="178" a="1"/>
  <c r="Z43" i="178" s="1"/>
  <c r="Z37" i="178" a="1"/>
  <c r="Z37" i="178" s="1"/>
  <c r="Z97" i="178" a="1"/>
  <c r="Z97" i="178" s="1"/>
  <c r="Z31" i="178" a="1"/>
  <c r="Z31" i="178" s="1"/>
  <c r="Y333" i="178" a="1"/>
  <c r="Y333" i="178" s="1"/>
  <c r="Y328" i="178" a="1"/>
  <c r="Y328" i="178" s="1"/>
  <c r="Y329" i="178" a="1"/>
  <c r="Y329" i="178" s="1"/>
  <c r="Y324" i="178" a="1"/>
  <c r="Y324" i="178" s="1"/>
  <c r="Y319" i="178" a="1"/>
  <c r="Y319" i="178" s="1"/>
  <c r="Y314" i="178" a="1"/>
  <c r="Y314" i="178" s="1"/>
  <c r="Y309" i="178" a="1"/>
  <c r="Y309" i="178" s="1"/>
  <c r="Y304" i="178" a="1"/>
  <c r="Y304" i="178" s="1"/>
  <c r="Y299" i="178" a="1"/>
  <c r="Y299" i="178" s="1"/>
  <c r="Y294" i="178" a="1"/>
  <c r="Y294" i="178" s="1"/>
  <c r="Y289" i="178" a="1"/>
  <c r="Y289" i="178" s="1"/>
  <c r="Y284" i="178" a="1"/>
  <c r="Y284" i="178" s="1"/>
  <c r="Y279" i="178" a="1"/>
  <c r="Y279" i="178" s="1"/>
  <c r="Y274" i="178" a="1"/>
  <c r="Y274" i="178" s="1"/>
  <c r="Y320" i="178" a="1"/>
  <c r="Y320" i="178" s="1"/>
  <c r="Y313" i="178" a="1"/>
  <c r="Y313" i="178" s="1"/>
  <c r="Y295" i="178" a="1"/>
  <c r="Y295" i="178" s="1"/>
  <c r="Y288" i="178" a="1"/>
  <c r="Y288" i="178" s="1"/>
  <c r="Y265" i="178" a="1"/>
  <c r="Y265" i="178" s="1"/>
  <c r="Y254" i="178" a="1"/>
  <c r="Y254" i="178" s="1"/>
  <c r="Y248" i="178" a="1"/>
  <c r="Y248" i="178" s="1"/>
  <c r="Y323" i="178" a="1"/>
  <c r="Y323" i="178" s="1"/>
  <c r="Y305" i="178" a="1"/>
  <c r="Y305" i="178" s="1"/>
  <c r="Y298" i="178" a="1"/>
  <c r="Y298" i="178" s="1"/>
  <c r="Y269" i="178" a="1"/>
  <c r="Y269" i="178" s="1"/>
  <c r="Y255" i="178" a="1"/>
  <c r="Y255" i="178" s="1"/>
  <c r="Y321" i="178" a="1"/>
  <c r="Y321" i="178" s="1"/>
  <c r="Y296" i="178" a="1"/>
  <c r="Y296" i="178" s="1"/>
  <c r="Y282" i="178" a="1"/>
  <c r="Y282" i="178" s="1"/>
  <c r="Y277" i="178" a="1"/>
  <c r="Y277" i="178" s="1"/>
  <c r="Y258" i="178" a="1"/>
  <c r="Y258" i="178" s="1"/>
  <c r="Y240" i="178" a="1"/>
  <c r="Y240" i="178" s="1"/>
  <c r="Y233" i="178" a="1"/>
  <c r="Y233" i="178" s="1"/>
  <c r="Y225" i="178" a="1"/>
  <c r="Y225" i="178" s="1"/>
  <c r="Y220" i="178" a="1"/>
  <c r="Y220" i="178" s="1"/>
  <c r="Y215" i="178" a="1"/>
  <c r="Y215" i="178" s="1"/>
  <c r="Y210" i="178" a="1"/>
  <c r="Y210" i="178" s="1"/>
  <c r="Y205" i="178" a="1"/>
  <c r="Y205" i="178" s="1"/>
  <c r="Y330" i="178" a="1"/>
  <c r="Y330" i="178" s="1"/>
  <c r="Y310" i="178" a="1"/>
  <c r="Y310" i="178" s="1"/>
  <c r="Y303" i="178" a="1"/>
  <c r="Y303" i="178" s="1"/>
  <c r="Y264" i="178" a="1"/>
  <c r="Y264" i="178" s="1"/>
  <c r="Y317" i="178" a="1"/>
  <c r="Y317" i="178" s="1"/>
  <c r="Y292" i="178" a="1"/>
  <c r="Y292" i="178" s="1"/>
  <c r="Y267" i="178" a="1"/>
  <c r="Y267" i="178" s="1"/>
  <c r="Y256" i="178" a="1"/>
  <c r="Y256" i="178" s="1"/>
  <c r="Y241" i="178" a="1"/>
  <c r="Y241" i="178" s="1"/>
  <c r="Y315" i="178" a="1"/>
  <c r="Y315" i="178" s="1"/>
  <c r="Y308" i="178" a="1"/>
  <c r="Y308" i="178" s="1"/>
  <c r="Y290" i="178" a="1"/>
  <c r="Y290" i="178" s="1"/>
  <c r="Y270" i="178" a="1"/>
  <c r="Y270" i="178" s="1"/>
  <c r="Y259" i="178" a="1"/>
  <c r="Y259" i="178" s="1"/>
  <c r="Y234" i="178" a="1"/>
  <c r="Y234" i="178" s="1"/>
  <c r="Y306" i="178" a="1"/>
  <c r="Y306" i="178" s="1"/>
  <c r="Y326" i="178" a="1"/>
  <c r="Y326" i="178" s="1"/>
  <c r="Y278" i="178" a="1"/>
  <c r="Y278" i="178" s="1"/>
  <c r="Y257" i="178" a="1"/>
  <c r="Y257" i="178" s="1"/>
  <c r="Y252" i="178" a="1"/>
  <c r="Y252" i="178" s="1"/>
  <c r="Y247" i="178" a="1"/>
  <c r="Y247" i="178" s="1"/>
  <c r="Y236" i="178" a="1"/>
  <c r="Y236" i="178" s="1"/>
  <c r="Y207" i="178" a="1"/>
  <c r="Y207" i="178" s="1"/>
  <c r="Y199" i="178" a="1"/>
  <c r="Y199" i="178" s="1"/>
  <c r="Y194" i="178" a="1"/>
  <c r="Y194" i="178" s="1"/>
  <c r="Y189" i="178" a="1"/>
  <c r="Y189" i="178" s="1"/>
  <c r="Y184" i="178" a="1"/>
  <c r="Y184" i="178" s="1"/>
  <c r="Y179" i="178" a="1"/>
  <c r="Y179" i="178" s="1"/>
  <c r="Y312" i="178" a="1"/>
  <c r="Y312" i="178" s="1"/>
  <c r="Y300" i="178" a="1"/>
  <c r="Y300" i="178" s="1"/>
  <c r="Y297" i="178" a="1"/>
  <c r="Y297" i="178" s="1"/>
  <c r="Y261" i="178" a="1"/>
  <c r="Y261" i="178" s="1"/>
  <c r="Y246" i="178" a="1"/>
  <c r="Y246" i="178" s="1"/>
  <c r="Y291" i="178" a="1"/>
  <c r="Y291" i="178" s="1"/>
  <c r="Y285" i="178" a="1"/>
  <c r="Y285" i="178" s="1"/>
  <c r="Y237" i="178" a="1"/>
  <c r="Y237" i="178" s="1"/>
  <c r="Y318" i="178" a="1"/>
  <c r="Y318" i="178" s="1"/>
  <c r="Y253" i="178" a="1"/>
  <c r="Y253" i="178" s="1"/>
  <c r="Y239" i="178" a="1"/>
  <c r="Y239" i="178" s="1"/>
  <c r="Y331" i="178" a="1"/>
  <c r="Y331" i="178" s="1"/>
  <c r="Y271" i="178" a="1"/>
  <c r="Y271" i="178" s="1"/>
  <c r="Y266" i="178" a="1"/>
  <c r="Y266" i="178" s="1"/>
  <c r="Y221" i="178" a="1"/>
  <c r="Y221" i="178" s="1"/>
  <c r="Y212" i="178" a="1"/>
  <c r="Y212" i="178" s="1"/>
  <c r="Y202" i="178" a="1"/>
  <c r="Y202" i="178" s="1"/>
  <c r="Y197" i="178" a="1"/>
  <c r="Y197" i="178" s="1"/>
  <c r="Y192" i="178" a="1"/>
  <c r="Y192" i="178" s="1"/>
  <c r="Y187" i="178" a="1"/>
  <c r="Y187" i="178" s="1"/>
  <c r="Y182" i="178" a="1"/>
  <c r="Y182" i="178" s="1"/>
  <c r="Y228" i="178" a="1"/>
  <c r="Y228" i="178" s="1"/>
  <c r="Y209" i="178" a="1"/>
  <c r="Y209" i="178" s="1"/>
  <c r="Y206" i="178" a="1"/>
  <c r="Y206" i="178" s="1"/>
  <c r="Y311" i="178" a="1"/>
  <c r="Y311" i="178" s="1"/>
  <c r="Y276" i="178" a="1"/>
  <c r="Y276" i="178" s="1"/>
  <c r="Y268" i="178" a="1"/>
  <c r="Y268" i="178" s="1"/>
  <c r="Y263" i="178" a="1"/>
  <c r="Y263" i="178" s="1"/>
  <c r="Y226" i="178" a="1"/>
  <c r="Y226" i="178" s="1"/>
  <c r="Y327" i="178" a="1"/>
  <c r="Y327" i="178" s="1"/>
  <c r="Y302" i="178" a="1"/>
  <c r="Y302" i="178" s="1"/>
  <c r="Y273" i="178" a="1"/>
  <c r="Y273" i="178" s="1"/>
  <c r="Y245" i="178" a="1"/>
  <c r="Y245" i="178" s="1"/>
  <c r="Y243" i="178" a="1"/>
  <c r="Y243" i="178" s="1"/>
  <c r="Y230" i="178" a="1"/>
  <c r="Y230" i="178" s="1"/>
  <c r="Y293" i="178" a="1"/>
  <c r="Y293" i="178" s="1"/>
  <c r="Y287" i="178" a="1"/>
  <c r="Y287" i="178" s="1"/>
  <c r="Y260" i="178" a="1"/>
  <c r="Y260" i="178" s="1"/>
  <c r="Y232" i="178" a="1"/>
  <c r="Y232" i="178" s="1"/>
  <c r="Y224" i="178" a="1"/>
  <c r="Y224" i="178" s="1"/>
  <c r="Y219" i="178" a="1"/>
  <c r="Y219" i="178" s="1"/>
  <c r="Y216" i="178" a="1"/>
  <c r="Y216" i="178" s="1"/>
  <c r="Y203" i="178" a="1"/>
  <c r="Y203" i="178" s="1"/>
  <c r="Y301" i="178" a="1"/>
  <c r="Y301" i="178" s="1"/>
  <c r="Y222" i="178" a="1"/>
  <c r="Y222" i="178" s="1"/>
  <c r="Y217" i="178" a="1"/>
  <c r="Y217" i="178" s="1"/>
  <c r="Y185" i="178" a="1"/>
  <c r="Y185" i="178" s="1"/>
  <c r="Y173" i="178" a="1"/>
  <c r="Y173" i="178" s="1"/>
  <c r="Y242" i="178" a="1"/>
  <c r="Y242" i="178" s="1"/>
  <c r="Y211" i="178" a="1"/>
  <c r="Y211" i="178" s="1"/>
  <c r="Y286" i="178" a="1"/>
  <c r="Y286" i="178" s="1"/>
  <c r="Y275" i="178" a="1"/>
  <c r="Y275" i="178" s="1"/>
  <c r="Y178" i="178" a="1"/>
  <c r="Y178" i="178" s="1"/>
  <c r="Y171" i="178" a="1"/>
  <c r="Y171" i="178" s="1"/>
  <c r="Y316" i="178" a="1"/>
  <c r="Y316" i="178" s="1"/>
  <c r="Y250" i="178" a="1"/>
  <c r="Y250" i="178" s="1"/>
  <c r="Y213" i="178" a="1"/>
  <c r="Y213" i="178" s="1"/>
  <c r="Y163" i="178" a="1"/>
  <c r="Y163" i="178" s="1"/>
  <c r="Y196" i="178" a="1"/>
  <c r="Y196" i="178" s="1"/>
  <c r="Y181" i="178" a="1"/>
  <c r="Y181" i="178" s="1"/>
  <c r="Y175" i="178" a="1"/>
  <c r="Y175" i="178" s="1"/>
  <c r="Y322" i="178" a="1"/>
  <c r="Y322" i="178" s="1"/>
  <c r="Y280" i="178" a="1"/>
  <c r="Y280" i="178" s="1"/>
  <c r="Y208" i="178" a="1"/>
  <c r="Y208" i="178" s="1"/>
  <c r="Y172" i="178" a="1"/>
  <c r="Y172" i="178" s="1"/>
  <c r="Y235" i="178" a="1"/>
  <c r="Y235" i="178" s="1"/>
  <c r="Y229" i="178" a="1"/>
  <c r="Y229" i="178" s="1"/>
  <c r="Y183" i="178" a="1"/>
  <c r="Y183" i="178" s="1"/>
  <c r="Y165" i="178" a="1"/>
  <c r="Y165" i="178" s="1"/>
  <c r="Y160" i="178" a="1"/>
  <c r="Y160" i="178" s="1"/>
  <c r="Y138" i="178" a="1"/>
  <c r="Y138" i="178" s="1"/>
  <c r="Y135" i="178" a="1"/>
  <c r="Y135" i="178" s="1"/>
  <c r="Y272" i="178" a="1"/>
  <c r="Y272" i="178" s="1"/>
  <c r="Y164" i="178" a="1"/>
  <c r="Y164" i="178" s="1"/>
  <c r="Y146" i="178" a="1"/>
  <c r="Y146" i="178" s="1"/>
  <c r="Y123" i="178" a="1"/>
  <c r="Y123" i="178" s="1"/>
  <c r="Y118" i="178" a="1"/>
  <c r="Y118" i="178" s="1"/>
  <c r="Y113" i="178" a="1"/>
  <c r="Y113" i="178" s="1"/>
  <c r="Y108" i="178" a="1"/>
  <c r="Y108" i="178" s="1"/>
  <c r="Y103" i="178" a="1"/>
  <c r="Y103" i="178" s="1"/>
  <c r="Y98" i="178" a="1"/>
  <c r="Y98" i="178" s="1"/>
  <c r="Y93" i="178" a="1"/>
  <c r="Y93" i="178" s="1"/>
  <c r="Y88" i="178" a="1"/>
  <c r="Y88" i="178" s="1"/>
  <c r="Y83" i="178" a="1"/>
  <c r="Y83" i="178" s="1"/>
  <c r="Y78" i="178" a="1"/>
  <c r="Y78" i="178" s="1"/>
  <c r="Y73" i="178" a="1"/>
  <c r="Y73" i="178" s="1"/>
  <c r="Y68" i="178" a="1"/>
  <c r="Y68" i="178" s="1"/>
  <c r="Y63" i="178" a="1"/>
  <c r="Y63" i="178" s="1"/>
  <c r="Y307" i="178" a="1"/>
  <c r="Y307" i="178" s="1"/>
  <c r="Y218" i="178" a="1"/>
  <c r="Y218" i="178" s="1"/>
  <c r="Y201" i="178" a="1"/>
  <c r="Y201" i="178" s="1"/>
  <c r="Y143" i="178" a="1"/>
  <c r="Y143" i="178" s="1"/>
  <c r="Y140" i="178" a="1"/>
  <c r="Y140" i="178" s="1"/>
  <c r="Y231" i="178" a="1"/>
  <c r="Y231" i="178" s="1"/>
  <c r="Y204" i="178" a="1"/>
  <c r="Y204" i="178" s="1"/>
  <c r="Y191" i="178" a="1"/>
  <c r="Y191" i="178" s="1"/>
  <c r="Y159" i="178" a="1"/>
  <c r="Y159" i="178" s="1"/>
  <c r="Y134" i="178" a="1"/>
  <c r="Y134" i="178" s="1"/>
  <c r="Y188" i="178" a="1"/>
  <c r="Y188" i="178" s="1"/>
  <c r="Y186" i="178" a="1"/>
  <c r="Y186" i="178" s="1"/>
  <c r="Y156" i="178" a="1"/>
  <c r="Y156" i="178" s="1"/>
  <c r="Y131" i="178" a="1"/>
  <c r="Y131" i="178" s="1"/>
  <c r="Y124" i="178" a="1"/>
  <c r="Y124" i="178" s="1"/>
  <c r="Y119" i="178" a="1"/>
  <c r="Y119" i="178" s="1"/>
  <c r="Y114" i="178" a="1"/>
  <c r="Y114" i="178" s="1"/>
  <c r="Y109" i="178" a="1"/>
  <c r="Y109" i="178" s="1"/>
  <c r="Y104" i="178" a="1"/>
  <c r="Y104" i="178" s="1"/>
  <c r="Y99" i="178" a="1"/>
  <c r="Y99" i="178" s="1"/>
  <c r="Y168" i="178" a="1"/>
  <c r="Y168" i="178" s="1"/>
  <c r="Y157" i="178" a="1"/>
  <c r="Y157" i="178" s="1"/>
  <c r="Y153" i="178" a="1"/>
  <c r="Y153" i="178" s="1"/>
  <c r="Y80" i="178" a="1"/>
  <c r="Y80" i="178" s="1"/>
  <c r="Y70" i="178" a="1"/>
  <c r="Y70" i="178" s="1"/>
  <c r="Y325" i="178" a="1"/>
  <c r="Y325" i="178" s="1"/>
  <c r="Y127" i="178" a="1"/>
  <c r="Y127" i="178" s="1"/>
  <c r="Y125" i="178" a="1"/>
  <c r="Y125" i="178" s="1"/>
  <c r="Y283" i="178" a="1"/>
  <c r="Y283" i="178" s="1"/>
  <c r="Y180" i="178" a="1"/>
  <c r="Y180" i="178" s="1"/>
  <c r="Y150" i="178" a="1"/>
  <c r="Y150" i="178" s="1"/>
  <c r="Y162" i="178" a="1"/>
  <c r="Y162" i="178" s="1"/>
  <c r="Y158" i="178" a="1"/>
  <c r="Y158" i="178" s="1"/>
  <c r="Y249" i="178" a="1"/>
  <c r="Y249" i="178" s="1"/>
  <c r="Y214" i="178" a="1"/>
  <c r="Y214" i="178" s="1"/>
  <c r="Y200" i="178" a="1"/>
  <c r="Y200" i="178" s="1"/>
  <c r="Y148" i="178" a="1"/>
  <c r="Y148" i="178" s="1"/>
  <c r="Y238" i="178" a="1"/>
  <c r="Y238" i="178" s="1"/>
  <c r="Y227" i="178" a="1"/>
  <c r="Y227" i="178" s="1"/>
  <c r="Y161" i="178" a="1"/>
  <c r="Y161" i="178" s="1"/>
  <c r="Y174" i="178" a="1"/>
  <c r="Y174" i="178" s="1"/>
  <c r="Y167" i="178" a="1"/>
  <c r="Y167" i="178" s="1"/>
  <c r="Y152" i="178" a="1"/>
  <c r="Y152" i="178" s="1"/>
  <c r="Y136" i="178" a="1"/>
  <c r="Y136" i="178" s="1"/>
  <c r="Y111" i="178" a="1"/>
  <c r="Y111" i="178" s="1"/>
  <c r="Y95" i="178" a="1"/>
  <c r="Y95" i="178" s="1"/>
  <c r="Y59" i="178" a="1"/>
  <c r="Y59" i="178" s="1"/>
  <c r="Y149" i="178" a="1"/>
  <c r="Y149" i="178" s="1"/>
  <c r="Y141" i="178" a="1"/>
  <c r="Y141" i="178" s="1"/>
  <c r="Y262" i="178" a="1"/>
  <c r="Y262" i="178" s="1"/>
  <c r="Y133" i="178" a="1"/>
  <c r="Y133" i="178" s="1"/>
  <c r="Y105" i="178" a="1"/>
  <c r="Y105" i="178" s="1"/>
  <c r="Y79" i="178" a="1"/>
  <c r="Y79" i="178" s="1"/>
  <c r="Y177" i="178" a="1"/>
  <c r="Y177" i="178" s="1"/>
  <c r="Y154" i="178" a="1"/>
  <c r="Y154" i="178" s="1"/>
  <c r="Y166" i="178" a="1"/>
  <c r="Y166" i="178" s="1"/>
  <c r="Y151" i="178" a="1"/>
  <c r="Y151" i="178" s="1"/>
  <c r="Y116" i="178" a="1"/>
  <c r="Y116" i="178" s="1"/>
  <c r="Y96" i="178" a="1"/>
  <c r="Y96" i="178" s="1"/>
  <c r="Y82" i="178" a="1"/>
  <c r="Y82" i="178" s="1"/>
  <c r="Y244" i="178" a="1"/>
  <c r="Y244" i="178" s="1"/>
  <c r="Y195" i="178" a="1"/>
  <c r="Y195" i="178" s="1"/>
  <c r="Y169" i="178" a="1"/>
  <c r="Y169" i="178" s="1"/>
  <c r="Y130" i="178" a="1"/>
  <c r="Y130" i="178" s="1"/>
  <c r="Y190" i="178" a="1"/>
  <c r="Y190" i="178" s="1"/>
  <c r="Y112" i="178" a="1"/>
  <c r="Y112" i="178" s="1"/>
  <c r="Y91" i="178" a="1"/>
  <c r="Y91" i="178" s="1"/>
  <c r="Y117" i="178" a="1"/>
  <c r="Y117" i="178" s="1"/>
  <c r="Y61" i="178" a="1"/>
  <c r="Y61" i="178" s="1"/>
  <c r="Y58" i="178" a="1"/>
  <c r="Y58" i="178" s="1"/>
  <c r="Y25" i="178" a="1"/>
  <c r="Y25" i="178" s="1"/>
  <c r="Y62" i="178" a="1"/>
  <c r="Y62" i="178" s="1"/>
  <c r="Y53" i="178" a="1"/>
  <c r="Y53" i="178" s="1"/>
  <c r="Y176" i="178" a="1"/>
  <c r="Y176" i="178" s="1"/>
  <c r="Y145" i="178" a="1"/>
  <c r="Y145" i="178" s="1"/>
  <c r="Y121" i="178" a="1"/>
  <c r="Y121" i="178" s="1"/>
  <c r="Y77" i="178" a="1"/>
  <c r="Y77" i="178" s="1"/>
  <c r="Y65" i="178" a="1"/>
  <c r="Y65" i="178" s="1"/>
  <c r="Y27" i="178" a="1"/>
  <c r="Y27" i="178" s="1"/>
  <c r="Y18" i="178" a="1"/>
  <c r="Y18" i="178" s="1"/>
  <c r="Y223" i="178" a="1"/>
  <c r="Y223" i="178" s="1"/>
  <c r="Y110" i="178" a="1"/>
  <c r="Y110" i="178" s="1"/>
  <c r="Y85" i="178" a="1"/>
  <c r="Y85" i="178" s="1"/>
  <c r="Y81" i="178" a="1"/>
  <c r="Y81" i="178" s="1"/>
  <c r="Y251" i="178" a="1"/>
  <c r="Y251" i="178" s="1"/>
  <c r="Y193" i="178" a="1"/>
  <c r="Y193" i="178" s="1"/>
  <c r="Y89" i="178" a="1"/>
  <c r="Y89" i="178" s="1"/>
  <c r="Y87" i="178" a="1"/>
  <c r="Y87" i="178" s="1"/>
  <c r="Y60" i="178" a="1"/>
  <c r="Y60" i="178" s="1"/>
  <c r="Y57" i="178" a="1"/>
  <c r="Y57" i="178" s="1"/>
  <c r="Y332" i="178" a="1"/>
  <c r="Y332" i="178" s="1"/>
  <c r="Y20" i="178" a="1"/>
  <c r="Y20" i="178" s="1"/>
  <c r="Y33" i="178" a="1"/>
  <c r="Y33" i="178" s="1"/>
  <c r="Y142" i="178" a="1"/>
  <c r="Y142" i="178" s="1"/>
  <c r="Y120" i="178" a="1"/>
  <c r="Y120" i="178" s="1"/>
  <c r="Y92" i="178" a="1"/>
  <c r="Y92" i="178" s="1"/>
  <c r="Y64" i="178" a="1"/>
  <c r="Y64" i="178" s="1"/>
  <c r="Y56" i="178" a="1"/>
  <c r="Y56" i="178" s="1"/>
  <c r="Y54" i="178" a="1"/>
  <c r="Y54" i="178" s="1"/>
  <c r="Y52" i="178" a="1"/>
  <c r="Y52" i="178" s="1"/>
  <c r="Y30" i="178" a="1"/>
  <c r="Y30" i="178" s="1"/>
  <c r="Y13" i="178" a="1"/>
  <c r="Y13" i="178" s="1"/>
  <c r="Y101" i="178" a="1"/>
  <c r="Y101" i="178" s="1"/>
  <c r="Y86" i="178" a="1"/>
  <c r="Y86" i="178" s="1"/>
  <c r="Y45" i="178" a="1"/>
  <c r="Y45" i="178" s="1"/>
  <c r="Y66" i="178" a="1"/>
  <c r="Y66" i="178" s="1"/>
  <c r="Y75" i="178" a="1"/>
  <c r="Y75" i="178" s="1"/>
  <c r="Y155" i="178" a="1"/>
  <c r="Y155" i="178" s="1"/>
  <c r="Y128" i="178" a="1"/>
  <c r="Y128" i="178" s="1"/>
  <c r="Y115" i="178" a="1"/>
  <c r="Y115" i="178" s="1"/>
  <c r="Y94" i="178" a="1"/>
  <c r="Y94" i="178" s="1"/>
  <c r="Y147" i="178" a="1"/>
  <c r="Y147" i="178" s="1"/>
  <c r="Y97" i="178" a="1"/>
  <c r="Y97" i="178" s="1"/>
  <c r="Y28" i="178" a="1"/>
  <c r="Y28" i="178" s="1"/>
  <c r="Y281" i="178" a="1"/>
  <c r="Y281" i="178" s="1"/>
  <c r="Y198" i="178" a="1"/>
  <c r="Y198" i="178" s="1"/>
  <c r="Y139" i="178" a="1"/>
  <c r="Y139" i="178" s="1"/>
  <c r="Y100" i="178" a="1"/>
  <c r="Y100" i="178" s="1"/>
  <c r="Y46" i="178" a="1"/>
  <c r="Y46" i="178" s="1"/>
  <c r="Y170" i="178" a="1"/>
  <c r="Y170" i="178" s="1"/>
  <c r="Y137" i="178" a="1"/>
  <c r="Y137" i="178" s="1"/>
  <c r="Y132" i="178" a="1"/>
  <c r="Y132" i="178" s="1"/>
  <c r="Y107" i="178" a="1"/>
  <c r="Y107" i="178" s="1"/>
  <c r="Y41" i="178" a="1"/>
  <c r="Y41" i="178" s="1"/>
  <c r="Y22" i="178" a="1"/>
  <c r="Y22" i="178" s="1"/>
  <c r="Y6" i="178" a="1"/>
  <c r="Y6" i="178" s="1"/>
  <c r="Y55" i="178" a="1"/>
  <c r="Y55" i="178" s="1"/>
  <c r="Y51" i="178" a="1"/>
  <c r="Y51" i="178" s="1"/>
  <c r="Y44" i="178" a="1"/>
  <c r="Y44" i="178" s="1"/>
  <c r="Y38" i="178" a="1"/>
  <c r="Y38" i="178" s="1"/>
  <c r="Y15" i="178" a="1"/>
  <c r="Y15" i="178" s="1"/>
  <c r="Y11" i="178" a="1"/>
  <c r="Y11" i="178" s="1"/>
  <c r="Y126" i="178" a="1"/>
  <c r="Y126" i="178" s="1"/>
  <c r="Y122" i="178" a="1"/>
  <c r="Y122" i="178" s="1"/>
  <c r="Y74" i="178" a="1"/>
  <c r="Y74" i="178" s="1"/>
  <c r="Y72" i="178" a="1"/>
  <c r="Y72" i="178" s="1"/>
  <c r="T1" i="178"/>
  <c r="Y7" i="178" a="1"/>
  <c r="Y7" i="178" s="1"/>
  <c r="Y106" i="178" a="1"/>
  <c r="Y106" i="178" s="1"/>
  <c r="Y35" i="178" a="1"/>
  <c r="Y35" i="178" s="1"/>
  <c r="Y32" i="178" a="1"/>
  <c r="Y32" i="178" s="1"/>
  <c r="Y19" i="178" a="1"/>
  <c r="Y19" i="178" s="1"/>
  <c r="Y144" i="178" a="1"/>
  <c r="Y144" i="178" s="1"/>
  <c r="Y90" i="178" a="1"/>
  <c r="Y90" i="178" s="1"/>
  <c r="Y67" i="178" a="1"/>
  <c r="Y67" i="178" s="1"/>
  <c r="Y49" i="178" a="1"/>
  <c r="Y49" i="178" s="1"/>
  <c r="Y102" i="178" a="1"/>
  <c r="Y102" i="178" s="1"/>
  <c r="Y76" i="178" a="1"/>
  <c r="Y76" i="178" s="1"/>
  <c r="Y31" i="178" a="1"/>
  <c r="Y31" i="178" s="1"/>
  <c r="Y4" i="178" a="1"/>
  <c r="Y4" i="178" s="1"/>
  <c r="Y50" i="178" a="1"/>
  <c r="Y50" i="178" s="1"/>
  <c r="Y16" i="178" a="1"/>
  <c r="Y16" i="178" s="1"/>
  <c r="Y24" i="178" a="1"/>
  <c r="Y24" i="178" s="1"/>
  <c r="Y21" i="178" a="1"/>
  <c r="Y21" i="178" s="1"/>
  <c r="Y42" i="178" a="1"/>
  <c r="Y42" i="178" s="1"/>
  <c r="Y39" i="178" a="1"/>
  <c r="Y39" i="178" s="1"/>
  <c r="Y36" i="178" a="1"/>
  <c r="Y36" i="178" s="1"/>
  <c r="Y3" i="178" a="1"/>
  <c r="Y3" i="178" s="1"/>
  <c r="Y29" i="178" a="1"/>
  <c r="Y29" i="178" s="1"/>
  <c r="Y26" i="178" a="1"/>
  <c r="Y26" i="178" s="1"/>
  <c r="Y10" i="178" a="1"/>
  <c r="Y10" i="178" s="1"/>
  <c r="Y48" i="178" a="1"/>
  <c r="Y48" i="178" s="1"/>
  <c r="Y23" i="178" a="1"/>
  <c r="Y23" i="178" s="1"/>
  <c r="Y40" i="178" a="1"/>
  <c r="Y40" i="178" s="1"/>
  <c r="Y8" i="178" a="1"/>
  <c r="Y8" i="178" s="1"/>
  <c r="Y71" i="178" a="1"/>
  <c r="Y71" i="178" s="1"/>
  <c r="Y84" i="178" a="1"/>
  <c r="Y84" i="178" s="1"/>
  <c r="Y12" i="178" a="1"/>
  <c r="Y12" i="178" s="1"/>
  <c r="Y14" i="178" a="1"/>
  <c r="Y14" i="178" s="1"/>
  <c r="Y5" i="178" a="1"/>
  <c r="Y5" i="178" s="1"/>
  <c r="Y69" i="178" a="1"/>
  <c r="Y69" i="178" s="1"/>
  <c r="Y47" i="178" a="1"/>
  <c r="Y47" i="178" s="1"/>
  <c r="Y17" i="178" a="1"/>
  <c r="Y17" i="178" s="1"/>
  <c r="Y9" i="178" a="1"/>
  <c r="Y9" i="178" s="1"/>
  <c r="Y34" i="178" a="1"/>
  <c r="Y34" i="178" s="1"/>
  <c r="Y2" i="178" a="1"/>
  <c r="Y2" i="178" s="1"/>
  <c r="T2" i="178" s="1"/>
  <c r="Y43" i="178" a="1"/>
  <c r="Y43" i="178" s="1"/>
  <c r="Y37" i="178" a="1"/>
  <c r="Y37" i="178" s="1"/>
  <c r="Y129" i="178" a="1"/>
  <c r="Y129" i="178" s="1"/>
  <c r="X3" i="178"/>
  <c r="X4" i="178" s="1"/>
  <c r="X5" i="178" s="1"/>
  <c r="X6" i="178" s="1"/>
  <c r="X7" i="178" s="1"/>
  <c r="X8" i="178" s="1"/>
  <c r="X9" i="178" s="1"/>
  <c r="X10" i="178" s="1"/>
  <c r="X11" i="178" s="1"/>
  <c r="X12" i="178" s="1"/>
  <c r="X13" i="178" s="1"/>
  <c r="X14" i="178" s="1"/>
  <c r="X15" i="178" s="1"/>
  <c r="X16" i="178" s="1"/>
  <c r="X17" i="178" s="1"/>
  <c r="X18" i="178" s="1"/>
  <c r="X19" i="178" s="1"/>
  <c r="X20" i="178" s="1"/>
  <c r="X21" i="178" s="1"/>
  <c r="X22" i="178" s="1"/>
  <c r="X23" i="178" s="1"/>
  <c r="X24" i="178" s="1"/>
  <c r="X25" i="178" s="1"/>
  <c r="X26" i="178" s="1"/>
  <c r="X27" i="178" s="1"/>
  <c r="X28" i="178" s="1"/>
  <c r="X29" i="178" s="1"/>
  <c r="X30" i="178" s="1"/>
  <c r="X31" i="178" s="1"/>
  <c r="X32" i="178" s="1"/>
  <c r="X33" i="178" s="1"/>
  <c r="X34" i="178" s="1"/>
  <c r="X35" i="178" s="1"/>
  <c r="X36" i="178" s="1"/>
  <c r="X37" i="178" s="1"/>
  <c r="X38" i="178" s="1"/>
  <c r="X39" i="178" s="1"/>
  <c r="X40" i="178" s="1"/>
  <c r="X41" i="178" s="1"/>
  <c r="X42" i="178" s="1"/>
  <c r="X43" i="178" s="1"/>
  <c r="X44" i="178" s="1"/>
  <c r="X45" i="178" s="1"/>
  <c r="X46" i="178" s="1"/>
  <c r="X47" i="178" s="1"/>
  <c r="X48" i="178" s="1"/>
  <c r="X49" i="178" s="1"/>
  <c r="X50" i="178" s="1"/>
  <c r="X51" i="178" s="1"/>
  <c r="X52" i="178" s="1"/>
  <c r="X53" i="178" s="1"/>
  <c r="X54" i="178" s="1"/>
  <c r="X55" i="178" s="1"/>
  <c r="X56" i="178" s="1"/>
  <c r="X57" i="178" s="1"/>
  <c r="X58" i="178" s="1"/>
  <c r="X59" i="178" s="1"/>
  <c r="X60" i="178" s="1"/>
  <c r="X61" i="178" s="1"/>
  <c r="X62" i="178" s="1"/>
  <c r="X63" i="178" s="1"/>
  <c r="X64" i="178" s="1"/>
  <c r="X65" i="178" s="1"/>
  <c r="X66" i="178" s="1"/>
  <c r="X67" i="178" s="1"/>
  <c r="X68" i="178" s="1"/>
  <c r="X69" i="178" s="1"/>
  <c r="X70" i="178" s="1"/>
  <c r="X71" i="178" s="1"/>
  <c r="X72" i="178" s="1"/>
  <c r="X73" i="178" s="1"/>
  <c r="X74" i="178" s="1"/>
  <c r="X75" i="178" s="1"/>
  <c r="X76" i="178" s="1"/>
  <c r="X77" i="178" s="1"/>
  <c r="X78" i="178" s="1"/>
  <c r="X79" i="178" s="1"/>
  <c r="X80" i="178" s="1"/>
  <c r="X81" i="178" s="1"/>
  <c r="X82" i="178" s="1"/>
  <c r="X83" i="178" s="1"/>
  <c r="X84" i="178" s="1"/>
  <c r="X85" i="178" s="1"/>
  <c r="X86" i="178" s="1"/>
  <c r="X87" i="178" s="1"/>
  <c r="X88" i="178" s="1"/>
  <c r="X89" i="178" s="1"/>
  <c r="X90" i="178" s="1"/>
  <c r="X91" i="178" s="1"/>
  <c r="X92" i="178" s="1"/>
  <c r="X93" i="178" s="1"/>
  <c r="X94" i="178" s="1"/>
  <c r="X95" i="178" s="1"/>
  <c r="X96" i="178" s="1"/>
  <c r="X97" i="178" s="1"/>
  <c r="X98" i="178" s="1"/>
  <c r="X99" i="178" s="1"/>
  <c r="X100" i="178" s="1"/>
  <c r="X101" i="178" s="1"/>
  <c r="X102" i="178" s="1"/>
  <c r="X103" i="178" s="1"/>
  <c r="X104" i="178" s="1"/>
  <c r="X105" i="178" s="1"/>
  <c r="X106" i="178" s="1"/>
  <c r="X107" i="178" s="1"/>
  <c r="X108" i="178" s="1"/>
  <c r="X109" i="178" s="1"/>
  <c r="X110" i="178" s="1"/>
  <c r="X111" i="178" s="1"/>
  <c r="X112" i="178" s="1"/>
  <c r="X113" i="178" s="1"/>
  <c r="X114" i="178" s="1"/>
  <c r="X115" i="178" s="1"/>
  <c r="X116" i="178" s="1"/>
  <c r="X117" i="178" s="1"/>
  <c r="X118" i="178" s="1"/>
  <c r="X119" i="178" s="1"/>
  <c r="X120" i="178" s="1"/>
  <c r="X121" i="178" s="1"/>
  <c r="X122" i="178" s="1"/>
  <c r="X123" i="178" s="1"/>
  <c r="X124" i="178" s="1"/>
  <c r="X125" i="178" s="1"/>
  <c r="X126" i="178" s="1"/>
  <c r="X127" i="178" s="1"/>
  <c r="X128" i="178" s="1"/>
  <c r="X129" i="178" s="1"/>
  <c r="X130" i="178" s="1"/>
  <c r="X131" i="178" s="1"/>
  <c r="X132" i="178" s="1"/>
  <c r="X133" i="178" s="1"/>
  <c r="X134" i="178" s="1"/>
  <c r="X135" i="178" s="1"/>
  <c r="X136" i="178" s="1"/>
  <c r="X137" i="178" s="1"/>
  <c r="X138" i="178" s="1"/>
  <c r="X139" i="178" s="1"/>
  <c r="X140" i="178" s="1"/>
  <c r="X141" i="178" s="1"/>
  <c r="X142" i="178" s="1"/>
  <c r="X143" i="178" s="1"/>
  <c r="X144" i="178" s="1"/>
  <c r="X145" i="178" s="1"/>
  <c r="X146" i="178" s="1"/>
  <c r="X147" i="178" s="1"/>
  <c r="X148" i="178" s="1"/>
  <c r="X149" i="178" s="1"/>
  <c r="X150" i="178" s="1"/>
  <c r="X151" i="178" s="1"/>
  <c r="X152" i="178" s="1"/>
  <c r="X153" i="178" s="1"/>
  <c r="X154" i="178" s="1"/>
  <c r="X155" i="178" s="1"/>
  <c r="X156" i="178" s="1"/>
  <c r="X157" i="178" s="1"/>
  <c r="X158" i="178" s="1"/>
  <c r="X159" i="178" s="1"/>
  <c r="X160" i="178" s="1"/>
  <c r="X161" i="178" s="1"/>
  <c r="X162" i="178" s="1"/>
  <c r="X163" i="178" s="1"/>
  <c r="X164" i="178" s="1"/>
  <c r="X165" i="178" s="1"/>
  <c r="X166" i="178" s="1"/>
  <c r="X167" i="178" s="1"/>
  <c r="X168" i="178" s="1"/>
  <c r="X169" i="178" s="1"/>
  <c r="X170" i="178" s="1"/>
  <c r="X171" i="178" s="1"/>
  <c r="X172" i="178" s="1"/>
  <c r="X173" i="178" s="1"/>
  <c r="X174" i="178" s="1"/>
  <c r="X175" i="178" s="1"/>
  <c r="X176" i="178" s="1"/>
  <c r="X177" i="178" s="1"/>
  <c r="X178" i="178" s="1"/>
  <c r="X179" i="178" s="1"/>
  <c r="X180" i="178" s="1"/>
  <c r="X181" i="178" s="1"/>
  <c r="X182" i="178" s="1"/>
  <c r="X183" i="178" s="1"/>
  <c r="X184" i="178" s="1"/>
  <c r="X185" i="178" s="1"/>
  <c r="X186" i="178" s="1"/>
  <c r="X187" i="178" s="1"/>
  <c r="X188" i="178" s="1"/>
  <c r="X189" i="178" s="1"/>
  <c r="X190" i="178" s="1"/>
  <c r="X191" i="178" s="1"/>
  <c r="X192" i="178" s="1"/>
  <c r="X193" i="178" s="1"/>
  <c r="X194" i="178" s="1"/>
  <c r="X195" i="178" s="1"/>
  <c r="X196" i="178" s="1"/>
  <c r="X197" i="178" s="1"/>
  <c r="X198" i="178" s="1"/>
  <c r="X199" i="178" s="1"/>
  <c r="X200" i="178" s="1"/>
  <c r="X201" i="178" s="1"/>
  <c r="X202" i="178" s="1"/>
  <c r="X203" i="178" s="1"/>
  <c r="X204" i="178" s="1"/>
  <c r="X205" i="178" s="1"/>
  <c r="X206" i="178" s="1"/>
  <c r="X207" i="178" s="1"/>
  <c r="X208" i="178" s="1"/>
  <c r="X209" i="178" s="1"/>
  <c r="X210" i="178" s="1"/>
  <c r="X211" i="178" s="1"/>
  <c r="X212" i="178" s="1"/>
  <c r="X213" i="178" s="1"/>
  <c r="X214" i="178" s="1"/>
  <c r="X215" i="178" s="1"/>
  <c r="X216" i="178" s="1"/>
  <c r="X217" i="178" s="1"/>
  <c r="X218" i="178" s="1"/>
  <c r="X219" i="178" s="1"/>
  <c r="X220" i="178" s="1"/>
  <c r="X221" i="178" s="1"/>
  <c r="X222" i="178" s="1"/>
  <c r="X223" i="178" s="1"/>
  <c r="X224" i="178" s="1"/>
  <c r="X225" i="178" s="1"/>
  <c r="X226" i="178" s="1"/>
  <c r="X227" i="178" s="1"/>
  <c r="X228" i="178" s="1"/>
  <c r="X229" i="178" s="1"/>
  <c r="X230" i="178" s="1"/>
  <c r="X231" i="178" s="1"/>
  <c r="X232" i="178" s="1"/>
  <c r="X233" i="178" s="1"/>
  <c r="X234" i="178" s="1"/>
  <c r="X235" i="178" s="1"/>
  <c r="X236" i="178" s="1"/>
  <c r="X237" i="178" s="1"/>
  <c r="X238" i="178" s="1"/>
  <c r="X239" i="178" s="1"/>
  <c r="X240" i="178" s="1"/>
  <c r="X241" i="178" s="1"/>
  <c r="X242" i="178" s="1"/>
  <c r="X243" i="178" s="1"/>
  <c r="X244" i="178" s="1"/>
  <c r="X245" i="178" s="1"/>
  <c r="X246" i="178" s="1"/>
  <c r="X247" i="178" s="1"/>
  <c r="X248" i="178" s="1"/>
  <c r="X249" i="178" s="1"/>
  <c r="X250" i="178" s="1"/>
  <c r="X251" i="178" s="1"/>
  <c r="X252" i="178" s="1"/>
  <c r="X253" i="178" s="1"/>
  <c r="X254" i="178" s="1"/>
  <c r="X255" i="178" s="1"/>
  <c r="X256" i="178" s="1"/>
  <c r="X257" i="178" s="1"/>
  <c r="X258" i="178" s="1"/>
  <c r="X259" i="178" s="1"/>
  <c r="X260" i="178" s="1"/>
  <c r="X261" i="178" s="1"/>
  <c r="X262" i="178" s="1"/>
  <c r="X263" i="178" s="1"/>
  <c r="X264" i="178" s="1"/>
  <c r="X265" i="178" s="1"/>
  <c r="X266" i="178" s="1"/>
  <c r="X267" i="178" s="1"/>
  <c r="X268" i="178" s="1"/>
  <c r="X269" i="178" s="1"/>
  <c r="X270" i="178" s="1"/>
  <c r="X271" i="178" s="1"/>
  <c r="X272" i="178" s="1"/>
  <c r="X273" i="178" s="1"/>
  <c r="X274" i="178" s="1"/>
  <c r="X275" i="178" s="1"/>
  <c r="X276" i="178" s="1"/>
  <c r="X277" i="178" s="1"/>
  <c r="X278" i="178" s="1"/>
  <c r="X279" i="178" s="1"/>
  <c r="X280" i="178" s="1"/>
  <c r="X281" i="178" s="1"/>
  <c r="X282" i="178" s="1"/>
  <c r="X283" i="178" s="1"/>
  <c r="X284" i="178" s="1"/>
  <c r="X285" i="178" s="1"/>
  <c r="X286" i="178" s="1"/>
  <c r="X287" i="178" s="1"/>
  <c r="X288" i="178" s="1"/>
  <c r="X289" i="178" s="1"/>
  <c r="X290" i="178" s="1"/>
  <c r="X291" i="178" s="1"/>
  <c r="X292" i="178" s="1"/>
  <c r="X293" i="178" s="1"/>
  <c r="X294" i="178" s="1"/>
  <c r="X295" i="178" s="1"/>
  <c r="X296" i="178" s="1"/>
  <c r="X297" i="178" s="1"/>
  <c r="X298" i="178" s="1"/>
  <c r="X299" i="178" s="1"/>
  <c r="X300" i="178" s="1"/>
  <c r="X301" i="178" s="1"/>
  <c r="X302" i="178" s="1"/>
  <c r="X303" i="178" s="1"/>
  <c r="X304" i="178" s="1"/>
  <c r="X305" i="178" s="1"/>
  <c r="X306" i="178" s="1"/>
  <c r="X307" i="178" s="1"/>
  <c r="X308" i="178" s="1"/>
  <c r="X309" i="178" s="1"/>
  <c r="X310" i="178" s="1"/>
  <c r="X311" i="178" s="1"/>
  <c r="X312" i="178" s="1"/>
  <c r="X313" i="178" s="1"/>
  <c r="X314" i="178" s="1"/>
  <c r="X315" i="178" s="1"/>
  <c r="X316" i="178" s="1"/>
  <c r="X317" i="178" s="1"/>
  <c r="X318" i="178" s="1"/>
  <c r="X319" i="178" s="1"/>
  <c r="X320" i="178" s="1"/>
  <c r="X321" i="178" s="1"/>
  <c r="X322" i="178" s="1"/>
  <c r="X323" i="178" s="1"/>
  <c r="X324" i="178" s="1"/>
  <c r="X325" i="178" s="1"/>
  <c r="X326" i="178" s="1"/>
  <c r="X327" i="178" s="1"/>
  <c r="X328" i="178" s="1"/>
  <c r="X329" i="178" s="1"/>
  <c r="X330" i="178" s="1"/>
  <c r="X331" i="178" s="1"/>
  <c r="X332" i="178" s="1"/>
  <c r="X333" i="178" s="1"/>
  <c r="AA332" i="177" a="1"/>
  <c r="AA332" i="177" s="1"/>
  <c r="AA327" i="177" a="1"/>
  <c r="AA327" i="177" s="1"/>
  <c r="AA322" i="177" a="1"/>
  <c r="AA322" i="177" s="1"/>
  <c r="AA317" i="177" a="1"/>
  <c r="AA317" i="177" s="1"/>
  <c r="AA312" i="177" a="1"/>
  <c r="AA312" i="177" s="1"/>
  <c r="AA307" i="177" a="1"/>
  <c r="AA307" i="177" s="1"/>
  <c r="AA302" i="177" a="1"/>
  <c r="AA302" i="177" s="1"/>
  <c r="AA297" i="177" a="1"/>
  <c r="AA297" i="177" s="1"/>
  <c r="AA292" i="177" a="1"/>
  <c r="AA292" i="177" s="1"/>
  <c r="AA287" i="177" a="1"/>
  <c r="AA287" i="177" s="1"/>
  <c r="AA282" i="177" a="1"/>
  <c r="AA282" i="177" s="1"/>
  <c r="AA277" i="177" a="1"/>
  <c r="AA277" i="177" s="1"/>
  <c r="AA272" i="177" a="1"/>
  <c r="AA272" i="177" s="1"/>
  <c r="AA267" i="177" a="1"/>
  <c r="AA267" i="177" s="1"/>
  <c r="AA262" i="177" a="1"/>
  <c r="AA262" i="177" s="1"/>
  <c r="AA257" i="177" a="1"/>
  <c r="AA257" i="177" s="1"/>
  <c r="AA252" i="177" a="1"/>
  <c r="AA252" i="177" s="1"/>
  <c r="AA247" i="177" a="1"/>
  <c r="AA247" i="177" s="1"/>
  <c r="AA333" i="177" a="1"/>
  <c r="AA333" i="177" s="1"/>
  <c r="AA328" i="177" a="1"/>
  <c r="AA328" i="177" s="1"/>
  <c r="AA323" i="177" a="1"/>
  <c r="AA323" i="177" s="1"/>
  <c r="AA318" i="177" a="1"/>
  <c r="AA318" i="177" s="1"/>
  <c r="AA313" i="177" a="1"/>
  <c r="AA313" i="177" s="1"/>
  <c r="AA308" i="177" a="1"/>
  <c r="AA308" i="177" s="1"/>
  <c r="AA303" i="177" a="1"/>
  <c r="AA303" i="177" s="1"/>
  <c r="AA298" i="177" a="1"/>
  <c r="AA298" i="177" s="1"/>
  <c r="AA293" i="177" a="1"/>
  <c r="AA293" i="177" s="1"/>
  <c r="AA288" i="177" a="1"/>
  <c r="AA288" i="177" s="1"/>
  <c r="AA283" i="177" a="1"/>
  <c r="AA283" i="177" s="1"/>
  <c r="AA278" i="177" a="1"/>
  <c r="AA278" i="177" s="1"/>
  <c r="AA273" i="177" a="1"/>
  <c r="AA273" i="177" s="1"/>
  <c r="AA268" i="177" a="1"/>
  <c r="AA268" i="177" s="1"/>
  <c r="AA263" i="177" a="1"/>
  <c r="AA263" i="177" s="1"/>
  <c r="AA258" i="177" a="1"/>
  <c r="AA258" i="177" s="1"/>
  <c r="AA253" i="177" a="1"/>
  <c r="AA253" i="177" s="1"/>
  <c r="AA248" i="177" a="1"/>
  <c r="AA248" i="177" s="1"/>
  <c r="AA243" i="177" a="1"/>
  <c r="AA243" i="177" s="1"/>
  <c r="AA238" i="177" a="1"/>
  <c r="AA238" i="177" s="1"/>
  <c r="AA233" i="177" a="1"/>
  <c r="AA233" i="177" s="1"/>
  <c r="AA228" i="177" a="1"/>
  <c r="AA228" i="177" s="1"/>
  <c r="AA329" i="177" a="1"/>
  <c r="AA329" i="177" s="1"/>
  <c r="AA324" i="177" a="1"/>
  <c r="AA324" i="177" s="1"/>
  <c r="AA319" i="177" a="1"/>
  <c r="AA319" i="177" s="1"/>
  <c r="AA314" i="177" a="1"/>
  <c r="AA314" i="177" s="1"/>
  <c r="AA309" i="177" a="1"/>
  <c r="AA309" i="177" s="1"/>
  <c r="AA304" i="177" a="1"/>
  <c r="AA304" i="177" s="1"/>
  <c r="AA299" i="177" a="1"/>
  <c r="AA299" i="177" s="1"/>
  <c r="AA294" i="177" a="1"/>
  <c r="AA294" i="177" s="1"/>
  <c r="AA289" i="177" a="1"/>
  <c r="AA289" i="177" s="1"/>
  <c r="AA284" i="177" a="1"/>
  <c r="AA284" i="177" s="1"/>
  <c r="AA279" i="177" a="1"/>
  <c r="AA279" i="177" s="1"/>
  <c r="AA274" i="177" a="1"/>
  <c r="AA274" i="177" s="1"/>
  <c r="AA269" i="177" a="1"/>
  <c r="AA269" i="177" s="1"/>
  <c r="AA264" i="177" a="1"/>
  <c r="AA264" i="177" s="1"/>
  <c r="AA259" i="177" a="1"/>
  <c r="AA259" i="177" s="1"/>
  <c r="AA254" i="177" a="1"/>
  <c r="AA254" i="177" s="1"/>
  <c r="AA326" i="177" a="1"/>
  <c r="AA326" i="177" s="1"/>
  <c r="AA301" i="177" a="1"/>
  <c r="AA301" i="177" s="1"/>
  <c r="AA276" i="177" a="1"/>
  <c r="AA276" i="177" s="1"/>
  <c r="AA249" i="177" a="1"/>
  <c r="AA249" i="177" s="1"/>
  <c r="AA235" i="177" a="1"/>
  <c r="AA235" i="177" s="1"/>
  <c r="AA223" i="177" a="1"/>
  <c r="AA223" i="177" s="1"/>
  <c r="AA218" i="177" a="1"/>
  <c r="AA218" i="177" s="1"/>
  <c r="AA213" i="177" a="1"/>
  <c r="AA213" i="177" s="1"/>
  <c r="AA208" i="177" a="1"/>
  <c r="AA208" i="177" s="1"/>
  <c r="AA203" i="177" a="1"/>
  <c r="AA203" i="177" s="1"/>
  <c r="AA198" i="177" a="1"/>
  <c r="AA198" i="177" s="1"/>
  <c r="AA193" i="177" a="1"/>
  <c r="AA193" i="177" s="1"/>
  <c r="AA188" i="177" a="1"/>
  <c r="AA188" i="177" s="1"/>
  <c r="AA183" i="177" a="1"/>
  <c r="AA183" i="177" s="1"/>
  <c r="AA178" i="177" a="1"/>
  <c r="AA178" i="177" s="1"/>
  <c r="AA173" i="177" a="1"/>
  <c r="AA173" i="177" s="1"/>
  <c r="AA168" i="177" a="1"/>
  <c r="AA168" i="177" s="1"/>
  <c r="AA163" i="177" a="1"/>
  <c r="AA163" i="177" s="1"/>
  <c r="AA158" i="177" a="1"/>
  <c r="AA158" i="177" s="1"/>
  <c r="AA153" i="177" a="1"/>
  <c r="AA153" i="177" s="1"/>
  <c r="AA148" i="177" a="1"/>
  <c r="AA148" i="177" s="1"/>
  <c r="AA143" i="177" a="1"/>
  <c r="AA143" i="177" s="1"/>
  <c r="AA315" i="177" a="1"/>
  <c r="AA315" i="177" s="1"/>
  <c r="AA331" i="177" a="1"/>
  <c r="AA331" i="177" s="1"/>
  <c r="AA306" i="177" a="1"/>
  <c r="AA306" i="177" s="1"/>
  <c r="AA281" i="177" a="1"/>
  <c r="AA281" i="177" s="1"/>
  <c r="AA224" i="177" a="1"/>
  <c r="AA224" i="177" s="1"/>
  <c r="AA219" i="177" a="1"/>
  <c r="AA219" i="177" s="1"/>
  <c r="AA214" i="177" a="1"/>
  <c r="AA214" i="177" s="1"/>
  <c r="AA209" i="177" a="1"/>
  <c r="AA209" i="177" s="1"/>
  <c r="AA204" i="177" a="1"/>
  <c r="AA204" i="177" s="1"/>
  <c r="AA325" i="177" a="1"/>
  <c r="AA325" i="177" s="1"/>
  <c r="AA266" i="177" a="1"/>
  <c r="AA266" i="177" s="1"/>
  <c r="AA211" i="177" a="1"/>
  <c r="AA211" i="177" s="1"/>
  <c r="AA189" i="177" a="1"/>
  <c r="AA189" i="177" s="1"/>
  <c r="AA164" i="177" a="1"/>
  <c r="AA164" i="177" s="1"/>
  <c r="AA139" i="177" a="1"/>
  <c r="AA139" i="177" s="1"/>
  <c r="AA134" i="177" a="1"/>
  <c r="AA134" i="177" s="1"/>
  <c r="AA286" i="177" a="1"/>
  <c r="AA286" i="177" s="1"/>
  <c r="AA232" i="177" a="1"/>
  <c r="AA232" i="177" s="1"/>
  <c r="AA185" i="177" a="1"/>
  <c r="AA185" i="177" s="1"/>
  <c r="AA330" i="177" a="1"/>
  <c r="AA330" i="177" s="1"/>
  <c r="AA245" i="177" a="1"/>
  <c r="AA245" i="177" s="1"/>
  <c r="AA205" i="177" a="1"/>
  <c r="AA205" i="177" s="1"/>
  <c r="AA270" i="177" a="1"/>
  <c r="AA270" i="177" s="1"/>
  <c r="AA250" i="177" a="1"/>
  <c r="AA250" i="177" s="1"/>
  <c r="AA240" i="177" a="1"/>
  <c r="AA240" i="177" s="1"/>
  <c r="AA227" i="177" a="1"/>
  <c r="AA227" i="177" s="1"/>
  <c r="AA191" i="177" a="1"/>
  <c r="AA191" i="177" s="1"/>
  <c r="AA291" i="177" a="1"/>
  <c r="AA291" i="177" s="1"/>
  <c r="AA251" i="177" a="1"/>
  <c r="AA251" i="177" s="1"/>
  <c r="AA206" i="177" a="1"/>
  <c r="AA206" i="177" s="1"/>
  <c r="AA199" i="177" a="1"/>
  <c r="AA199" i="177" s="1"/>
  <c r="AA194" i="177" a="1"/>
  <c r="AA194" i="177" s="1"/>
  <c r="AA171" i="177" a="1"/>
  <c r="AA171" i="177" s="1"/>
  <c r="AA230" i="177" a="1"/>
  <c r="AA230" i="177" s="1"/>
  <c r="AA311" i="177" a="1"/>
  <c r="AA311" i="177" s="1"/>
  <c r="AA271" i="177" a="1"/>
  <c r="AA271" i="177" s="1"/>
  <c r="AA261" i="177" a="1"/>
  <c r="AA261" i="177" s="1"/>
  <c r="AA226" i="177" a="1"/>
  <c r="AA226" i="177" s="1"/>
  <c r="AA215" i="177" a="1"/>
  <c r="AA215" i="177" s="1"/>
  <c r="AA182" i="177" a="1"/>
  <c r="AA182" i="177" s="1"/>
  <c r="AA156" i="177" a="1"/>
  <c r="AA156" i="177" s="1"/>
  <c r="AA150" i="177" a="1"/>
  <c r="AA150" i="177" s="1"/>
  <c r="AA202" i="177" a="1"/>
  <c r="AA202" i="177" s="1"/>
  <c r="AA290" i="177" a="1"/>
  <c r="AA290" i="177" s="1"/>
  <c r="AA255" i="177" a="1"/>
  <c r="AA255" i="177" s="1"/>
  <c r="AA177" i="177" a="1"/>
  <c r="AA177" i="177" s="1"/>
  <c r="AA147" i="177" a="1"/>
  <c r="AA147" i="177" s="1"/>
  <c r="AA140" i="177" a="1"/>
  <c r="AA140" i="177" s="1"/>
  <c r="AA300" i="177" a="1"/>
  <c r="AA300" i="177" s="1"/>
  <c r="AA200" i="177" a="1"/>
  <c r="AA200" i="177" s="1"/>
  <c r="AA172" i="177" a="1"/>
  <c r="AA172" i="177" s="1"/>
  <c r="AA159" i="177" a="1"/>
  <c r="AA159" i="177" s="1"/>
  <c r="AA244" i="177" a="1"/>
  <c r="AA244" i="177" s="1"/>
  <c r="AA320" i="177" a="1"/>
  <c r="AA320" i="177" s="1"/>
  <c r="AA265" i="177" a="1"/>
  <c r="AA265" i="177" s="1"/>
  <c r="AA237" i="177" a="1"/>
  <c r="AA237" i="177" s="1"/>
  <c r="AA220" i="177" a="1"/>
  <c r="AA220" i="177" s="1"/>
  <c r="AA154" i="177" a="1"/>
  <c r="AA154" i="177" s="1"/>
  <c r="AA128" i="177" a="1"/>
  <c r="AA128" i="177" s="1"/>
  <c r="AA225" i="177" a="1"/>
  <c r="AA225" i="177" s="1"/>
  <c r="AA196" i="177" a="1"/>
  <c r="AA196" i="177" s="1"/>
  <c r="AA162" i="177" a="1"/>
  <c r="AA162" i="177" s="1"/>
  <c r="AA145" i="177" a="1"/>
  <c r="AA145" i="177" s="1"/>
  <c r="AA109" i="177" a="1"/>
  <c r="AA109" i="177" s="1"/>
  <c r="AA104" i="177" a="1"/>
  <c r="AA104" i="177" s="1"/>
  <c r="AA99" i="177" a="1"/>
  <c r="AA99" i="177" s="1"/>
  <c r="AA94" i="177" a="1"/>
  <c r="AA94" i="177" s="1"/>
  <c r="AA89" i="177" a="1"/>
  <c r="AA89" i="177" s="1"/>
  <c r="AA84" i="177" a="1"/>
  <c r="AA84" i="177" s="1"/>
  <c r="AA79" i="177" a="1"/>
  <c r="AA79" i="177" s="1"/>
  <c r="AA74" i="177" a="1"/>
  <c r="AA74" i="177" s="1"/>
  <c r="AA69" i="177" a="1"/>
  <c r="AA69" i="177" s="1"/>
  <c r="AA64" i="177" a="1"/>
  <c r="AA64" i="177" s="1"/>
  <c r="AA59" i="177" a="1"/>
  <c r="AA59" i="177" s="1"/>
  <c r="AA54" i="177" a="1"/>
  <c r="AA54" i="177" s="1"/>
  <c r="AA49" i="177" a="1"/>
  <c r="AA49" i="177" s="1"/>
  <c r="AA44" i="177" a="1"/>
  <c r="AA44" i="177" s="1"/>
  <c r="AA39" i="177" a="1"/>
  <c r="AA39" i="177" s="1"/>
  <c r="AA34" i="177" a="1"/>
  <c r="AA34" i="177" s="1"/>
  <c r="AA29" i="177" a="1"/>
  <c r="AA29" i="177" s="1"/>
  <c r="AA24" i="177" a="1"/>
  <c r="AA24" i="177" s="1"/>
  <c r="AA19" i="177" a="1"/>
  <c r="AA19" i="177" s="1"/>
  <c r="AA14" i="177" a="1"/>
  <c r="AA14" i="177" s="1"/>
  <c r="AA9" i="177" a="1"/>
  <c r="AA9" i="177" s="1"/>
  <c r="AA246" i="177" a="1"/>
  <c r="AA246" i="177" s="1"/>
  <c r="AA231" i="177" a="1"/>
  <c r="AA231" i="177" s="1"/>
  <c r="AA201" i="177" a="1"/>
  <c r="AA201" i="177" s="1"/>
  <c r="AA160" i="177" a="1"/>
  <c r="AA160" i="177" s="1"/>
  <c r="AA121" i="177" a="1"/>
  <c r="AA121" i="177" s="1"/>
  <c r="AA260" i="177" a="1"/>
  <c r="AA260" i="177" s="1"/>
  <c r="AA170" i="177" a="1"/>
  <c r="AA170" i="177" s="1"/>
  <c r="AA138" i="177" a="1"/>
  <c r="AA138" i="177" s="1"/>
  <c r="AA135" i="177" a="1"/>
  <c r="AA135" i="177" s="1"/>
  <c r="AA132" i="177" a="1"/>
  <c r="AA132" i="177" s="1"/>
  <c r="AA114" i="177" a="1"/>
  <c r="AA114" i="177" s="1"/>
  <c r="AA221" i="177" a="1"/>
  <c r="AA221" i="177" s="1"/>
  <c r="AA195" i="177" a="1"/>
  <c r="AA195" i="177" s="1"/>
  <c r="AA186" i="177" a="1"/>
  <c r="AA186" i="177" s="1"/>
  <c r="AA157" i="177" a="1"/>
  <c r="AA157" i="177" s="1"/>
  <c r="AA111" i="177" a="1"/>
  <c r="AA111" i="177" s="1"/>
  <c r="AA106" i="177" a="1"/>
  <c r="AA106" i="177" s="1"/>
  <c r="AA101" i="177" a="1"/>
  <c r="AA101" i="177" s="1"/>
  <c r="AA96" i="177" a="1"/>
  <c r="AA96" i="177" s="1"/>
  <c r="AA91" i="177" a="1"/>
  <c r="AA91" i="177" s="1"/>
  <c r="AA86" i="177" a="1"/>
  <c r="AA86" i="177" s="1"/>
  <c r="AA81" i="177" a="1"/>
  <c r="AA81" i="177" s="1"/>
  <c r="AA76" i="177" a="1"/>
  <c r="AA76" i="177" s="1"/>
  <c r="AA71" i="177" a="1"/>
  <c r="AA71" i="177" s="1"/>
  <c r="AA66" i="177" a="1"/>
  <c r="AA66" i="177" s="1"/>
  <c r="AA61" i="177" a="1"/>
  <c r="AA61" i="177" s="1"/>
  <c r="AA56" i="177" a="1"/>
  <c r="AA56" i="177" s="1"/>
  <c r="AA51" i="177" a="1"/>
  <c r="AA51" i="177" s="1"/>
  <c r="AA46" i="177" a="1"/>
  <c r="AA46" i="177" s="1"/>
  <c r="AA41" i="177" a="1"/>
  <c r="AA41" i="177" s="1"/>
  <c r="AA36" i="177" a="1"/>
  <c r="AA36" i="177" s="1"/>
  <c r="AA31" i="177" a="1"/>
  <c r="AA31" i="177" s="1"/>
  <c r="AA26" i="177" a="1"/>
  <c r="AA26" i="177" s="1"/>
  <c r="AA21" i="177" a="1"/>
  <c r="AA21" i="177" s="1"/>
  <c r="AA16" i="177" a="1"/>
  <c r="AA16" i="177" s="1"/>
  <c r="AA11" i="177" a="1"/>
  <c r="AA11" i="177" s="1"/>
  <c r="AA6" i="177" a="1"/>
  <c r="AA6" i="177" s="1"/>
  <c r="AA316" i="177" a="1"/>
  <c r="AA316" i="177" s="1"/>
  <c r="AA180" i="177" a="1"/>
  <c r="AA180" i="177" s="1"/>
  <c r="AA137" i="177" a="1"/>
  <c r="AA137" i="177" s="1"/>
  <c r="AA133" i="177" a="1"/>
  <c r="AA133" i="177" s="1"/>
  <c r="AA118" i="177" a="1"/>
  <c r="AA118" i="177" s="1"/>
  <c r="AA146" i="177" a="1"/>
  <c r="AA146" i="177" s="1"/>
  <c r="AA120" i="177" a="1"/>
  <c r="AA120" i="177" s="1"/>
  <c r="AA212" i="177" a="1"/>
  <c r="AA212" i="177" s="1"/>
  <c r="AA161" i="177" a="1"/>
  <c r="AA161" i="177" s="1"/>
  <c r="AA129" i="177" a="1"/>
  <c r="AA129" i="177" s="1"/>
  <c r="AA296" i="177" a="1"/>
  <c r="AA296" i="177" s="1"/>
  <c r="AA141" i="177" a="1"/>
  <c r="AA141" i="177" s="1"/>
  <c r="AA131" i="177" a="1"/>
  <c r="AA131" i="177" s="1"/>
  <c r="AA112" i="177" a="1"/>
  <c r="AA112" i="177" s="1"/>
  <c r="AA107" i="177" a="1"/>
  <c r="AA107" i="177" s="1"/>
  <c r="AA102" i="177" a="1"/>
  <c r="AA102" i="177" s="1"/>
  <c r="AA97" i="177" a="1"/>
  <c r="AA97" i="177" s="1"/>
  <c r="AA92" i="177" a="1"/>
  <c r="AA92" i="177" s="1"/>
  <c r="AA87" i="177" a="1"/>
  <c r="AA87" i="177" s="1"/>
  <c r="AA82" i="177" a="1"/>
  <c r="AA82" i="177" s="1"/>
  <c r="AA77" i="177" a="1"/>
  <c r="AA77" i="177" s="1"/>
  <c r="AA256" i="177" a="1"/>
  <c r="AA256" i="177" s="1"/>
  <c r="AA179" i="177" a="1"/>
  <c r="AA179" i="177" s="1"/>
  <c r="AA63" i="177" a="1"/>
  <c r="AA63" i="177" s="1"/>
  <c r="AA5" i="177" a="1"/>
  <c r="AA5" i="177" s="1"/>
  <c r="AA310" i="177" a="1"/>
  <c r="AA310" i="177" s="1"/>
  <c r="AA222" i="177" a="1"/>
  <c r="AA222" i="177" s="1"/>
  <c r="AA190" i="177" a="1"/>
  <c r="AA190" i="177" s="1"/>
  <c r="AA144" i="177" a="1"/>
  <c r="AA144" i="177" s="1"/>
  <c r="AA125" i="177" a="1"/>
  <c r="AA125" i="177" s="1"/>
  <c r="AA95" i="177" a="1"/>
  <c r="AA95" i="177" s="1"/>
  <c r="AA207" i="177" a="1"/>
  <c r="AA207" i="177" s="1"/>
  <c r="AA174" i="177" a="1"/>
  <c r="AA174" i="177" s="1"/>
  <c r="AA167" i="177" a="1"/>
  <c r="AA167" i="177" s="1"/>
  <c r="AA241" i="177" a="1"/>
  <c r="AA241" i="177" s="1"/>
  <c r="AA152" i="177" a="1"/>
  <c r="AA152" i="177" s="1"/>
  <c r="AA119" i="177" a="1"/>
  <c r="AA119" i="177" s="1"/>
  <c r="AA70" i="177" a="1"/>
  <c r="AA70" i="177" s="1"/>
  <c r="AA275" i="177" a="1"/>
  <c r="AA275" i="177" s="1"/>
  <c r="AA229" i="177" a="1"/>
  <c r="AA229" i="177" s="1"/>
  <c r="AA197" i="177" a="1"/>
  <c r="AA197" i="177" s="1"/>
  <c r="AA165" i="177" a="1"/>
  <c r="AA165" i="177" s="1"/>
  <c r="AA12" i="177" a="1"/>
  <c r="AA12" i="177" s="1"/>
  <c r="AA98" i="177" a="1"/>
  <c r="AA98" i="177" s="1"/>
  <c r="AA67" i="177" a="1"/>
  <c r="AA67" i="177" s="1"/>
  <c r="AA62" i="177" a="1"/>
  <c r="AA62" i="177" s="1"/>
  <c r="AA45" i="177" a="1"/>
  <c r="AA45" i="177" s="1"/>
  <c r="AA43" i="177" a="1"/>
  <c r="AA43" i="177" s="1"/>
  <c r="AA27" i="177" a="1"/>
  <c r="AA27" i="177" s="1"/>
  <c r="AA23" i="177" a="1"/>
  <c r="AA23" i="177" s="1"/>
  <c r="AA10" i="177" a="1"/>
  <c r="AA10" i="177" s="1"/>
  <c r="AA122" i="177" a="1"/>
  <c r="AA122" i="177" s="1"/>
  <c r="AA103" i="177" a="1"/>
  <c r="AA103" i="177" s="1"/>
  <c r="AA57" i="177" a="1"/>
  <c r="AA57" i="177" s="1"/>
  <c r="AA52" i="177" a="1"/>
  <c r="AA52" i="177" s="1"/>
  <c r="V1" i="177"/>
  <c r="AA280" i="177" a="1"/>
  <c r="AA280" i="177" s="1"/>
  <c r="AA169" i="177" a="1"/>
  <c r="AA169" i="177" s="1"/>
  <c r="AA108" i="177" a="1"/>
  <c r="AA108" i="177" s="1"/>
  <c r="AA47" i="177" a="1"/>
  <c r="AA47" i="177" s="1"/>
  <c r="AA321" i="177" a="1"/>
  <c r="AA321" i="177" s="1"/>
  <c r="AA239" i="177" a="1"/>
  <c r="AA239" i="177" s="1"/>
  <c r="AA155" i="177" a="1"/>
  <c r="AA155" i="177" s="1"/>
  <c r="AA116" i="177" a="1"/>
  <c r="AA116" i="177" s="1"/>
  <c r="AA100" i="177" a="1"/>
  <c r="AA100" i="177" s="1"/>
  <c r="AA8" i="177" a="1"/>
  <c r="AA8" i="177" s="1"/>
  <c r="AA105" i="177" a="1"/>
  <c r="AA105" i="177" s="1"/>
  <c r="AA40" i="177" a="1"/>
  <c r="AA40" i="177" s="1"/>
  <c r="AA38" i="177" a="1"/>
  <c r="AA38" i="177" s="1"/>
  <c r="AA210" i="177" a="1"/>
  <c r="AA210" i="177" s="1"/>
  <c r="AA184" i="177" a="1"/>
  <c r="AA184" i="177" s="1"/>
  <c r="AA151" i="177" a="1"/>
  <c r="AA151" i="177" s="1"/>
  <c r="AA136" i="177" a="1"/>
  <c r="AA136" i="177" s="1"/>
  <c r="AA130" i="177" a="1"/>
  <c r="AA130" i="177" s="1"/>
  <c r="AA127" i="177" a="1"/>
  <c r="AA127" i="177" s="1"/>
  <c r="AA113" i="177" a="1"/>
  <c r="AA113" i="177" s="1"/>
  <c r="AA110" i="177" a="1"/>
  <c r="AA110" i="177" s="1"/>
  <c r="AA17" i="177" a="1"/>
  <c r="AA17" i="177" s="1"/>
  <c r="AA295" i="177" a="1"/>
  <c r="AA295" i="177" s="1"/>
  <c r="AA35" i="177" a="1"/>
  <c r="AA35" i="177" s="1"/>
  <c r="AA33" i="177" a="1"/>
  <c r="AA33" i="177" s="1"/>
  <c r="AA3" i="177" a="1"/>
  <c r="AA3" i="177" s="1"/>
  <c r="AA234" i="177" a="1"/>
  <c r="AA234" i="177" s="1"/>
  <c r="AA176" i="177" a="1"/>
  <c r="AA176" i="177" s="1"/>
  <c r="AA73" i="177" a="1"/>
  <c r="AA73" i="177" s="1"/>
  <c r="AA32" i="177" a="1"/>
  <c r="AA32" i="177" s="1"/>
  <c r="AA65" i="177" a="1"/>
  <c r="AA65" i="177" s="1"/>
  <c r="AA175" i="177" a="1"/>
  <c r="AA175" i="177" s="1"/>
  <c r="AA166" i="177" a="1"/>
  <c r="AA166" i="177" s="1"/>
  <c r="AA80" i="177" a="1"/>
  <c r="AA80" i="177" s="1"/>
  <c r="AA93" i="177" a="1"/>
  <c r="AA93" i="177" s="1"/>
  <c r="AA25" i="177" a="1"/>
  <c r="AA25" i="177" s="1"/>
  <c r="AA68" i="177" a="1"/>
  <c r="AA68" i="177" s="1"/>
  <c r="AA13" i="177" a="1"/>
  <c r="AA13" i="177" s="1"/>
  <c r="AA115" i="177" a="1"/>
  <c r="AA115" i="177" s="1"/>
  <c r="AA85" i="177" a="1"/>
  <c r="AA85" i="177" s="1"/>
  <c r="AA58" i="177" a="1"/>
  <c r="AA58" i="177" s="1"/>
  <c r="AA217" i="177" a="1"/>
  <c r="AA217" i="177" s="1"/>
  <c r="AA50" i="177" a="1"/>
  <c r="AA50" i="177" s="1"/>
  <c r="AA42" i="177" a="1"/>
  <c r="AA42" i="177" s="1"/>
  <c r="AA72" i="177" a="1"/>
  <c r="AA72" i="177" s="1"/>
  <c r="AA28" i="177" a="1"/>
  <c r="AA28" i="177" s="1"/>
  <c r="AA285" i="177" a="1"/>
  <c r="AA285" i="177" s="1"/>
  <c r="AA216" i="177" a="1"/>
  <c r="AA216" i="177" s="1"/>
  <c r="AA192" i="177" a="1"/>
  <c r="AA192" i="177" s="1"/>
  <c r="AA124" i="177" a="1"/>
  <c r="AA124" i="177" s="1"/>
  <c r="AA22" i="177" a="1"/>
  <c r="AA22" i="177" s="1"/>
  <c r="AA305" i="177" a="1"/>
  <c r="AA305" i="177" s="1"/>
  <c r="AA75" i="177" a="1"/>
  <c r="AA75" i="177" s="1"/>
  <c r="AA53" i="177" a="1"/>
  <c r="AA53" i="177" s="1"/>
  <c r="AA181" i="177" a="1"/>
  <c r="AA181" i="177" s="1"/>
  <c r="AA88" i="177" a="1"/>
  <c r="AA88" i="177" s="1"/>
  <c r="AA60" i="177" a="1"/>
  <c r="AA60" i="177" s="1"/>
  <c r="AA83" i="177" a="1"/>
  <c r="AA83" i="177" s="1"/>
  <c r="AA7" i="177" a="1"/>
  <c r="AA7" i="177" s="1"/>
  <c r="AA149" i="177" a="1"/>
  <c r="AA149" i="177" s="1"/>
  <c r="AA30" i="177" a="1"/>
  <c r="AA30" i="177" s="1"/>
  <c r="AA15" i="177" a="1"/>
  <c r="AA15" i="177" s="1"/>
  <c r="AA123" i="177" a="1"/>
  <c r="AA123" i="177" s="1"/>
  <c r="AA242" i="177" a="1"/>
  <c r="AA242" i="177" s="1"/>
  <c r="AA37" i="177" a="1"/>
  <c r="AA37" i="177" s="1"/>
  <c r="AA48" i="177" a="1"/>
  <c r="AA48" i="177" s="1"/>
  <c r="AA18" i="177" a="1"/>
  <c r="AA18" i="177" s="1"/>
  <c r="AA2" i="177" a="1"/>
  <c r="AA2" i="177" s="1"/>
  <c r="V2" i="177" s="1"/>
  <c r="AA20" i="177" a="1"/>
  <c r="AA20" i="177" s="1"/>
  <c r="AA90" i="177" a="1"/>
  <c r="AA90" i="177" s="1"/>
  <c r="AA78" i="177" a="1"/>
  <c r="AA78" i="177" s="1"/>
  <c r="AA142" i="177" a="1"/>
  <c r="AA142" i="177" s="1"/>
  <c r="AA117" i="177" a="1"/>
  <c r="AA117" i="177" s="1"/>
  <c r="AA55" i="177" a="1"/>
  <c r="AA55" i="177" s="1"/>
  <c r="AA4" i="177" a="1"/>
  <c r="AA4" i="177" s="1"/>
  <c r="AA236" i="177" a="1"/>
  <c r="AA236" i="177" s="1"/>
  <c r="AA187" i="177" a="1"/>
  <c r="AA187" i="177" s="1"/>
  <c r="AA126" i="177" a="1"/>
  <c r="AA126" i="177" s="1"/>
  <c r="Y331" i="177" a="1"/>
  <c r="Y331" i="177" s="1"/>
  <c r="Y326" i="177" a="1"/>
  <c r="Y326" i="177" s="1"/>
  <c r="Y321" i="177" a="1"/>
  <c r="Y321" i="177" s="1"/>
  <c r="Y316" i="177" a="1"/>
  <c r="Y316" i="177" s="1"/>
  <c r="Y311" i="177" a="1"/>
  <c r="Y311" i="177" s="1"/>
  <c r="Y306" i="177" a="1"/>
  <c r="Y306" i="177" s="1"/>
  <c r="Y301" i="177" a="1"/>
  <c r="Y301" i="177" s="1"/>
  <c r="Y296" i="177" a="1"/>
  <c r="Y296" i="177" s="1"/>
  <c r="Y291" i="177" a="1"/>
  <c r="Y291" i="177" s="1"/>
  <c r="Y286" i="177" a="1"/>
  <c r="Y286" i="177" s="1"/>
  <c r="Y281" i="177" a="1"/>
  <c r="Y281" i="177" s="1"/>
  <c r="Y276" i="177" a="1"/>
  <c r="Y276" i="177" s="1"/>
  <c r="Y271" i="177" a="1"/>
  <c r="Y271" i="177" s="1"/>
  <c r="Y266" i="177" a="1"/>
  <c r="Y266" i="177" s="1"/>
  <c r="Y261" i="177" a="1"/>
  <c r="Y261" i="177" s="1"/>
  <c r="Y256" i="177" a="1"/>
  <c r="Y256" i="177" s="1"/>
  <c r="Y251" i="177" a="1"/>
  <c r="Y251" i="177" s="1"/>
  <c r="Y332" i="177" a="1"/>
  <c r="Y332" i="177" s="1"/>
  <c r="Y327" i="177" a="1"/>
  <c r="Y327" i="177" s="1"/>
  <c r="Y322" i="177" a="1"/>
  <c r="Y322" i="177" s="1"/>
  <c r="Y317" i="177" a="1"/>
  <c r="Y317" i="177" s="1"/>
  <c r="Y312" i="177" a="1"/>
  <c r="Y312" i="177" s="1"/>
  <c r="Y307" i="177" a="1"/>
  <c r="Y307" i="177" s="1"/>
  <c r="Y302" i="177" a="1"/>
  <c r="Y302" i="177" s="1"/>
  <c r="Y297" i="177" a="1"/>
  <c r="Y297" i="177" s="1"/>
  <c r="Y292" i="177" a="1"/>
  <c r="Y292" i="177" s="1"/>
  <c r="Y287" i="177" a="1"/>
  <c r="Y287" i="177" s="1"/>
  <c r="Y282" i="177" a="1"/>
  <c r="Y282" i="177" s="1"/>
  <c r="Y277" i="177" a="1"/>
  <c r="Y277" i="177" s="1"/>
  <c r="Y272" i="177" a="1"/>
  <c r="Y272" i="177" s="1"/>
  <c r="Y267" i="177" a="1"/>
  <c r="Y267" i="177" s="1"/>
  <c r="Y262" i="177" a="1"/>
  <c r="Y262" i="177" s="1"/>
  <c r="Y257" i="177" a="1"/>
  <c r="Y257" i="177" s="1"/>
  <c r="Y252" i="177" a="1"/>
  <c r="Y252" i="177" s="1"/>
  <c r="Y247" i="177" a="1"/>
  <c r="Y247" i="177" s="1"/>
  <c r="Y242" i="177" a="1"/>
  <c r="Y242" i="177" s="1"/>
  <c r="Y237" i="177" a="1"/>
  <c r="Y237" i="177" s="1"/>
  <c r="Y232" i="177" a="1"/>
  <c r="Y232" i="177" s="1"/>
  <c r="Y333" i="177" a="1"/>
  <c r="Y333" i="177" s="1"/>
  <c r="Y328" i="177" a="1"/>
  <c r="Y328" i="177" s="1"/>
  <c r="Y323" i="177" a="1"/>
  <c r="Y323" i="177" s="1"/>
  <c r="Y318" i="177" a="1"/>
  <c r="Y318" i="177" s="1"/>
  <c r="Y313" i="177" a="1"/>
  <c r="Y313" i="177" s="1"/>
  <c r="Y308" i="177" a="1"/>
  <c r="Y308" i="177" s="1"/>
  <c r="Y303" i="177" a="1"/>
  <c r="Y303" i="177" s="1"/>
  <c r="Y298" i="177" a="1"/>
  <c r="Y298" i="177" s="1"/>
  <c r="Y293" i="177" a="1"/>
  <c r="Y293" i="177" s="1"/>
  <c r="Y288" i="177" a="1"/>
  <c r="Y288" i="177" s="1"/>
  <c r="Y283" i="177" a="1"/>
  <c r="Y283" i="177" s="1"/>
  <c r="Y278" i="177" a="1"/>
  <c r="Y278" i="177" s="1"/>
  <c r="Y273" i="177" a="1"/>
  <c r="Y273" i="177" s="1"/>
  <c r="Y268" i="177" a="1"/>
  <c r="Y268" i="177" s="1"/>
  <c r="Y263" i="177" a="1"/>
  <c r="Y263" i="177" s="1"/>
  <c r="Y258" i="177" a="1"/>
  <c r="Y258" i="177" s="1"/>
  <c r="Y253" i="177" a="1"/>
  <c r="Y253" i="177" s="1"/>
  <c r="Y319" i="177" a="1"/>
  <c r="Y319" i="177" s="1"/>
  <c r="Y294" i="177" a="1"/>
  <c r="Y294" i="177" s="1"/>
  <c r="Y269" i="177" a="1"/>
  <c r="Y269" i="177" s="1"/>
  <c r="Y245" i="177" a="1"/>
  <c r="Y245" i="177" s="1"/>
  <c r="Y238" i="177" a="1"/>
  <c r="Y238" i="177" s="1"/>
  <c r="Y227" i="177" a="1"/>
  <c r="Y227" i="177" s="1"/>
  <c r="Y222" i="177" a="1"/>
  <c r="Y222" i="177" s="1"/>
  <c r="Y217" i="177" a="1"/>
  <c r="Y217" i="177" s="1"/>
  <c r="Y212" i="177" a="1"/>
  <c r="Y212" i="177" s="1"/>
  <c r="Y207" i="177" a="1"/>
  <c r="Y207" i="177" s="1"/>
  <c r="Y202" i="177" a="1"/>
  <c r="Y202" i="177" s="1"/>
  <c r="Y197" i="177" a="1"/>
  <c r="Y197" i="177" s="1"/>
  <c r="Y192" i="177" a="1"/>
  <c r="Y192" i="177" s="1"/>
  <c r="Y187" i="177" a="1"/>
  <c r="Y187" i="177" s="1"/>
  <c r="Y182" i="177" a="1"/>
  <c r="Y182" i="177" s="1"/>
  <c r="Y177" i="177" a="1"/>
  <c r="Y177" i="177" s="1"/>
  <c r="Y172" i="177" a="1"/>
  <c r="Y172" i="177" s="1"/>
  <c r="Y167" i="177" a="1"/>
  <c r="Y167" i="177" s="1"/>
  <c r="Y162" i="177" a="1"/>
  <c r="Y162" i="177" s="1"/>
  <c r="Y157" i="177" a="1"/>
  <c r="Y157" i="177" s="1"/>
  <c r="Y152" i="177" a="1"/>
  <c r="Y152" i="177" s="1"/>
  <c r="Y147" i="177" a="1"/>
  <c r="Y147" i="177" s="1"/>
  <c r="Y142" i="177" a="1"/>
  <c r="Y142" i="177" s="1"/>
  <c r="Y324" i="177" a="1"/>
  <c r="Y324" i="177" s="1"/>
  <c r="Y299" i="177" a="1"/>
  <c r="Y299" i="177" s="1"/>
  <c r="Y274" i="177" a="1"/>
  <c r="Y274" i="177" s="1"/>
  <c r="Y249" i="177" a="1"/>
  <c r="Y249" i="177" s="1"/>
  <c r="Y235" i="177" a="1"/>
  <c r="Y235" i="177" s="1"/>
  <c r="Y228" i="177" a="1"/>
  <c r="Y228" i="177" s="1"/>
  <c r="Y223" i="177" a="1"/>
  <c r="Y223" i="177" s="1"/>
  <c r="Y218" i="177" a="1"/>
  <c r="Y218" i="177" s="1"/>
  <c r="Y213" i="177" a="1"/>
  <c r="Y213" i="177" s="1"/>
  <c r="Y208" i="177" a="1"/>
  <c r="Y208" i="177" s="1"/>
  <c r="Y236" i="177" a="1"/>
  <c r="Y236" i="177" s="1"/>
  <c r="Y284" i="177" a="1"/>
  <c r="Y284" i="177" s="1"/>
  <c r="Y264" i="177" a="1"/>
  <c r="Y264" i="177" s="1"/>
  <c r="Y234" i="177" a="1"/>
  <c r="Y234" i="177" s="1"/>
  <c r="Y229" i="177" a="1"/>
  <c r="Y229" i="177" s="1"/>
  <c r="Y226" i="177" a="1"/>
  <c r="Y226" i="177" s="1"/>
  <c r="Y184" i="177" a="1"/>
  <c r="Y184" i="177" s="1"/>
  <c r="Y159" i="177" a="1"/>
  <c r="Y159" i="177" s="1"/>
  <c r="Y138" i="177" a="1"/>
  <c r="Y138" i="177" s="1"/>
  <c r="Y133" i="177" a="1"/>
  <c r="Y133" i="177" s="1"/>
  <c r="Y304" i="177" a="1"/>
  <c r="Y304" i="177" s="1"/>
  <c r="Y220" i="177" a="1"/>
  <c r="Y220" i="177" s="1"/>
  <c r="Y320" i="177" a="1"/>
  <c r="Y320" i="177" s="1"/>
  <c r="Y295" i="177" a="1"/>
  <c r="Y295" i="177" s="1"/>
  <c r="Y275" i="177" a="1"/>
  <c r="Y275" i="177" s="1"/>
  <c r="Y254" i="177" a="1"/>
  <c r="Y254" i="177" s="1"/>
  <c r="Y201" i="177" a="1"/>
  <c r="Y201" i="177" s="1"/>
  <c r="Y214" i="177" a="1"/>
  <c r="Y214" i="177" s="1"/>
  <c r="Y193" i="177" a="1"/>
  <c r="Y193" i="177" s="1"/>
  <c r="Y329" i="177" a="1"/>
  <c r="Y329" i="177" s="1"/>
  <c r="Y181" i="177" a="1"/>
  <c r="Y181" i="177" s="1"/>
  <c r="Y163" i="177" a="1"/>
  <c r="Y163" i="177" s="1"/>
  <c r="Y221" i="177" a="1"/>
  <c r="Y221" i="177" s="1"/>
  <c r="Y174" i="177" a="1"/>
  <c r="Y174" i="177" s="1"/>
  <c r="Y156" i="177" a="1"/>
  <c r="Y156" i="177" s="1"/>
  <c r="Y325" i="177" a="1"/>
  <c r="Y325" i="177" s="1"/>
  <c r="Y210" i="177" a="1"/>
  <c r="Y210" i="177" s="1"/>
  <c r="Y243" i="177" a="1"/>
  <c r="Y243" i="177" s="1"/>
  <c r="Y224" i="177" a="1"/>
  <c r="Y224" i="177" s="1"/>
  <c r="Y211" i="177" a="1"/>
  <c r="Y211" i="177" s="1"/>
  <c r="Y209" i="177" a="1"/>
  <c r="Y209" i="177" s="1"/>
  <c r="Y179" i="177" a="1"/>
  <c r="Y179" i="177" s="1"/>
  <c r="Y146" i="177" a="1"/>
  <c r="Y146" i="177" s="1"/>
  <c r="Y139" i="177" a="1"/>
  <c r="Y139" i="177" s="1"/>
  <c r="Y315" i="177" a="1"/>
  <c r="Y315" i="177" s="1"/>
  <c r="Y231" i="177" a="1"/>
  <c r="Y231" i="177" s="1"/>
  <c r="Y166" i="177" a="1"/>
  <c r="Y166" i="177" s="1"/>
  <c r="Y161" i="177" a="1"/>
  <c r="Y161" i="177" s="1"/>
  <c r="Y135" i="177" a="1"/>
  <c r="Y135" i="177" s="1"/>
  <c r="Y250" i="177" a="1"/>
  <c r="Y250" i="177" s="1"/>
  <c r="Y189" i="177" a="1"/>
  <c r="Y189" i="177" s="1"/>
  <c r="Y153" i="177" a="1"/>
  <c r="Y153" i="177" s="1"/>
  <c r="Y143" i="177" a="1"/>
  <c r="Y143" i="177" s="1"/>
  <c r="Y240" i="177" a="1"/>
  <c r="Y240" i="177" s="1"/>
  <c r="Y233" i="177" a="1"/>
  <c r="Y233" i="177" s="1"/>
  <c r="Y215" i="177" a="1"/>
  <c r="Y215" i="177" s="1"/>
  <c r="Y169" i="177" a="1"/>
  <c r="Y169" i="177" s="1"/>
  <c r="Y164" i="177" a="1"/>
  <c r="Y164" i="177" s="1"/>
  <c r="Y183" i="177" a="1"/>
  <c r="Y183" i="177" s="1"/>
  <c r="Y149" i="177" a="1"/>
  <c r="Y149" i="177" s="1"/>
  <c r="Y134" i="177" a="1"/>
  <c r="Y134" i="177" s="1"/>
  <c r="Y131" i="177" a="1"/>
  <c r="Y131" i="177" s="1"/>
  <c r="Y120" i="177" a="1"/>
  <c r="Y120" i="177" s="1"/>
  <c r="Y314" i="177" a="1"/>
  <c r="Y314" i="177" s="1"/>
  <c r="Y140" i="177" a="1"/>
  <c r="Y140" i="177" s="1"/>
  <c r="Y108" i="177" a="1"/>
  <c r="Y108" i="177" s="1"/>
  <c r="Y103" i="177" a="1"/>
  <c r="Y103" i="177" s="1"/>
  <c r="Y98" i="177" a="1"/>
  <c r="Y98" i="177" s="1"/>
  <c r="Y93" i="177" a="1"/>
  <c r="Y93" i="177" s="1"/>
  <c r="Y88" i="177" a="1"/>
  <c r="Y88" i="177" s="1"/>
  <c r="Y83" i="177" a="1"/>
  <c r="Y83" i="177" s="1"/>
  <c r="Y78" i="177" a="1"/>
  <c r="Y78" i="177" s="1"/>
  <c r="Y73" i="177" a="1"/>
  <c r="Y73" i="177" s="1"/>
  <c r="Y68" i="177" a="1"/>
  <c r="Y68" i="177" s="1"/>
  <c r="Y63" i="177" a="1"/>
  <c r="Y63" i="177" s="1"/>
  <c r="Y58" i="177" a="1"/>
  <c r="Y58" i="177" s="1"/>
  <c r="Y53" i="177" a="1"/>
  <c r="Y53" i="177" s="1"/>
  <c r="Y48" i="177" a="1"/>
  <c r="Y48" i="177" s="1"/>
  <c r="Y43" i="177" a="1"/>
  <c r="Y43" i="177" s="1"/>
  <c r="Y38" i="177" a="1"/>
  <c r="Y38" i="177" s="1"/>
  <c r="Y33" i="177" a="1"/>
  <c r="Y33" i="177" s="1"/>
  <c r="Y28" i="177" a="1"/>
  <c r="Y28" i="177" s="1"/>
  <c r="Y23" i="177" a="1"/>
  <c r="Y23" i="177" s="1"/>
  <c r="Y18" i="177" a="1"/>
  <c r="Y18" i="177" s="1"/>
  <c r="Y13" i="177" a="1"/>
  <c r="Y13" i="177" s="1"/>
  <c r="Y8" i="177" a="1"/>
  <c r="Y8" i="177" s="1"/>
  <c r="Y265" i="177" a="1"/>
  <c r="Y265" i="177" s="1"/>
  <c r="Y206" i="177" a="1"/>
  <c r="Y206" i="177" s="1"/>
  <c r="Y196" i="177" a="1"/>
  <c r="Y196" i="177" s="1"/>
  <c r="Y124" i="177" a="1"/>
  <c r="Y124" i="177" s="1"/>
  <c r="Y117" i="177" a="1"/>
  <c r="Y117" i="177" s="1"/>
  <c r="Y113" i="177" a="1"/>
  <c r="Y113" i="177" s="1"/>
  <c r="Y309" i="177" a="1"/>
  <c r="Y309" i="177" s="1"/>
  <c r="Y300" i="177" a="1"/>
  <c r="Y300" i="177" s="1"/>
  <c r="Y160" i="177" a="1"/>
  <c r="Y160" i="177" s="1"/>
  <c r="Y110" i="177" a="1"/>
  <c r="Y110" i="177" s="1"/>
  <c r="Y105" i="177" a="1"/>
  <c r="Y105" i="177" s="1"/>
  <c r="Y100" i="177" a="1"/>
  <c r="Y100" i="177" s="1"/>
  <c r="Y95" i="177" a="1"/>
  <c r="Y95" i="177" s="1"/>
  <c r="Y90" i="177" a="1"/>
  <c r="Y90" i="177" s="1"/>
  <c r="Y85" i="177" a="1"/>
  <c r="Y85" i="177" s="1"/>
  <c r="Y80" i="177" a="1"/>
  <c r="Y80" i="177" s="1"/>
  <c r="Y75" i="177" a="1"/>
  <c r="Y75" i="177" s="1"/>
  <c r="Y70" i="177" a="1"/>
  <c r="Y70" i="177" s="1"/>
  <c r="Y65" i="177" a="1"/>
  <c r="Y65" i="177" s="1"/>
  <c r="Y60" i="177" a="1"/>
  <c r="Y60" i="177" s="1"/>
  <c r="Y55" i="177" a="1"/>
  <c r="Y55" i="177" s="1"/>
  <c r="Y50" i="177" a="1"/>
  <c r="Y50" i="177" s="1"/>
  <c r="Y45" i="177" a="1"/>
  <c r="Y45" i="177" s="1"/>
  <c r="Y40" i="177" a="1"/>
  <c r="Y40" i="177" s="1"/>
  <c r="Y35" i="177" a="1"/>
  <c r="Y35" i="177" s="1"/>
  <c r="Y30" i="177" a="1"/>
  <c r="Y30" i="177" s="1"/>
  <c r="Y25" i="177" a="1"/>
  <c r="Y25" i="177" s="1"/>
  <c r="Y20" i="177" a="1"/>
  <c r="Y20" i="177" s="1"/>
  <c r="Y15" i="177" a="1"/>
  <c r="Y15" i="177" s="1"/>
  <c r="Y10" i="177" a="1"/>
  <c r="Y10" i="177" s="1"/>
  <c r="Y279" i="177" a="1"/>
  <c r="Y279" i="177" s="1"/>
  <c r="Y239" i="177" a="1"/>
  <c r="Y239" i="177" s="1"/>
  <c r="Y144" i="177" a="1"/>
  <c r="Y144" i="177" s="1"/>
  <c r="Y122" i="177" a="1"/>
  <c r="Y122" i="177" s="1"/>
  <c r="Y290" i="177" a="1"/>
  <c r="Y290" i="177" s="1"/>
  <c r="Y285" i="177" a="1"/>
  <c r="Y285" i="177" s="1"/>
  <c r="Y205" i="177" a="1"/>
  <c r="Y205" i="177" s="1"/>
  <c r="Y198" i="177" a="1"/>
  <c r="Y198" i="177" s="1"/>
  <c r="Y175" i="177" a="1"/>
  <c r="Y175" i="177" s="1"/>
  <c r="Y230" i="177" a="1"/>
  <c r="Y230" i="177" s="1"/>
  <c r="Y219" i="177" a="1"/>
  <c r="Y219" i="177" s="1"/>
  <c r="Y216" i="177" a="1"/>
  <c r="Y216" i="177" s="1"/>
  <c r="Y151" i="177" a="1"/>
  <c r="Y151" i="177" s="1"/>
  <c r="Y330" i="177" a="1"/>
  <c r="Y330" i="177" s="1"/>
  <c r="Y195" i="177" a="1"/>
  <c r="Y195" i="177" s="1"/>
  <c r="Y186" i="177" a="1"/>
  <c r="Y186" i="177" s="1"/>
  <c r="Y180" i="177" a="1"/>
  <c r="Y180" i="177" s="1"/>
  <c r="Y111" i="177" a="1"/>
  <c r="Y111" i="177" s="1"/>
  <c r="Y106" i="177" a="1"/>
  <c r="Y106" i="177" s="1"/>
  <c r="Y101" i="177" a="1"/>
  <c r="Y101" i="177" s="1"/>
  <c r="Y96" i="177" a="1"/>
  <c r="Y96" i="177" s="1"/>
  <c r="Y91" i="177" a="1"/>
  <c r="Y91" i="177" s="1"/>
  <c r="Y86" i="177" a="1"/>
  <c r="Y86" i="177" s="1"/>
  <c r="Y81" i="177" a="1"/>
  <c r="Y81" i="177" s="1"/>
  <c r="Y76" i="177" a="1"/>
  <c r="Y76" i="177" s="1"/>
  <c r="Y71" i="177" a="1"/>
  <c r="Y71" i="177" s="1"/>
  <c r="Y66" i="177" a="1"/>
  <c r="Y66" i="177" s="1"/>
  <c r="Y61" i="177" a="1"/>
  <c r="Y61" i="177" s="1"/>
  <c r="Y56" i="177" a="1"/>
  <c r="Y56" i="177" s="1"/>
  <c r="Y51" i="177" a="1"/>
  <c r="Y51" i="177" s="1"/>
  <c r="Y289" i="177" a="1"/>
  <c r="Y289" i="177" s="1"/>
  <c r="Y204" i="177" a="1"/>
  <c r="Y204" i="177" s="1"/>
  <c r="Y188" i="177" a="1"/>
  <c r="Y188" i="177" s="1"/>
  <c r="Y150" i="177" a="1"/>
  <c r="Y150" i="177" s="1"/>
  <c r="Y127" i="177" a="1"/>
  <c r="Y127" i="177" s="1"/>
  <c r="Y114" i="177" a="1"/>
  <c r="Y114" i="177" s="1"/>
  <c r="Y165" i="177" a="1"/>
  <c r="Y165" i="177" s="1"/>
  <c r="Y154" i="177" a="1"/>
  <c r="Y154" i="177" s="1"/>
  <c r="Y128" i="177" a="1"/>
  <c r="Y128" i="177" s="1"/>
  <c r="Y118" i="177" a="1"/>
  <c r="Y118" i="177" s="1"/>
  <c r="Y27" i="177" a="1"/>
  <c r="Y27" i="177" s="1"/>
  <c r="Y4" i="177" a="1"/>
  <c r="Y4" i="177" s="1"/>
  <c r="Y168" i="177" a="1"/>
  <c r="Y168" i="177" s="1"/>
  <c r="Y123" i="177" a="1"/>
  <c r="Y123" i="177" s="1"/>
  <c r="Y69" i="177" a="1"/>
  <c r="Y69" i="177" s="1"/>
  <c r="Y270" i="177" a="1"/>
  <c r="Y270" i="177" s="1"/>
  <c r="Y255" i="177" a="1"/>
  <c r="Y255" i="177" s="1"/>
  <c r="Y244" i="177" a="1"/>
  <c r="Y244" i="177" s="1"/>
  <c r="Y310" i="177" a="1"/>
  <c r="Y310" i="177" s="1"/>
  <c r="Y199" i="177" a="1"/>
  <c r="Y199" i="177" s="1"/>
  <c r="Y194" i="177" a="1"/>
  <c r="Y194" i="177" s="1"/>
  <c r="Y248" i="177" a="1"/>
  <c r="Y248" i="177" s="1"/>
  <c r="Y259" i="177" a="1"/>
  <c r="Y259" i="177" s="1"/>
  <c r="Y225" i="177" a="1"/>
  <c r="Y225" i="177" s="1"/>
  <c r="Y137" i="177" a="1"/>
  <c r="Y137" i="177" s="1"/>
  <c r="Y246" i="177" a="1"/>
  <c r="Y246" i="177" s="1"/>
  <c r="Y305" i="177" a="1"/>
  <c r="Y305" i="177" s="1"/>
  <c r="Y280" i="177" a="1"/>
  <c r="Y280" i="177" s="1"/>
  <c r="Y148" i="177" a="1"/>
  <c r="Y148" i="177" s="1"/>
  <c r="Y14" i="177" a="1"/>
  <c r="Y14" i="177" s="1"/>
  <c r="Y191" i="177" a="1"/>
  <c r="Y191" i="177" s="1"/>
  <c r="Y185" i="177" a="1"/>
  <c r="Y185" i="177" s="1"/>
  <c r="Y36" i="177" a="1"/>
  <c r="Y36" i="177" s="1"/>
  <c r="Y5" i="177" a="1"/>
  <c r="Y5" i="177" s="1"/>
  <c r="Y170" i="177" a="1"/>
  <c r="Y170" i="177" s="1"/>
  <c r="Y125" i="177" a="1"/>
  <c r="Y125" i="177" s="1"/>
  <c r="Y77" i="177" a="1"/>
  <c r="Y77" i="177" s="1"/>
  <c r="Y62" i="177" a="1"/>
  <c r="Y62" i="177" s="1"/>
  <c r="Y29" i="177" a="1"/>
  <c r="Y29" i="177" s="1"/>
  <c r="Y12" i="177" a="1"/>
  <c r="Y12" i="177" s="1"/>
  <c r="T1" i="177"/>
  <c r="Y203" i="177" a="1"/>
  <c r="Y203" i="177" s="1"/>
  <c r="Y82" i="177" a="1"/>
  <c r="Y82" i="177" s="1"/>
  <c r="Y72" i="177" a="1"/>
  <c r="Y72" i="177" s="1"/>
  <c r="Y67" i="177" a="1"/>
  <c r="Y67" i="177" s="1"/>
  <c r="Y190" i="177" a="1"/>
  <c r="Y190" i="177" s="1"/>
  <c r="Y74" i="177" a="1"/>
  <c r="Y74" i="177" s="1"/>
  <c r="Y260" i="177" a="1"/>
  <c r="Y260" i="177" s="1"/>
  <c r="Y155" i="177" a="1"/>
  <c r="Y155" i="177" s="1"/>
  <c r="Y119" i="177" a="1"/>
  <c r="Y119" i="177" s="1"/>
  <c r="Y116" i="177" a="1"/>
  <c r="Y116" i="177" s="1"/>
  <c r="Y87" i="177" a="1"/>
  <c r="Y87" i="177" s="1"/>
  <c r="Y84" i="177" a="1"/>
  <c r="Y84" i="177" s="1"/>
  <c r="Y64" i="177" a="1"/>
  <c r="Y64" i="177" s="1"/>
  <c r="Y57" i="177" a="1"/>
  <c r="Y57" i="177" s="1"/>
  <c r="Y52" i="177" a="1"/>
  <c r="Y52" i="177" s="1"/>
  <c r="Y31" i="177" a="1"/>
  <c r="Y31" i="177" s="1"/>
  <c r="Y19" i="177" a="1"/>
  <c r="Y19" i="177" s="1"/>
  <c r="Y178" i="177" a="1"/>
  <c r="Y178" i="177" s="1"/>
  <c r="Y49" i="177" a="1"/>
  <c r="Y49" i="177" s="1"/>
  <c r="Y47" i="177" a="1"/>
  <c r="Y47" i="177" s="1"/>
  <c r="Y102" i="177" a="1"/>
  <c r="Y102" i="177" s="1"/>
  <c r="Y176" i="177" a="1"/>
  <c r="Y176" i="177" s="1"/>
  <c r="Y129" i="177" a="1"/>
  <c r="Y129" i="177" s="1"/>
  <c r="Y158" i="177" a="1"/>
  <c r="Y158" i="177" s="1"/>
  <c r="Y115" i="177" a="1"/>
  <c r="Y115" i="177" s="1"/>
  <c r="Y46" i="177" a="1"/>
  <c r="Y46" i="177" s="1"/>
  <c r="Y39" i="177" a="1"/>
  <c r="Y39" i="177" s="1"/>
  <c r="Y11" i="177" a="1"/>
  <c r="Y11" i="177" s="1"/>
  <c r="Y145" i="177" a="1"/>
  <c r="Y145" i="177" s="1"/>
  <c r="Y32" i="177" a="1"/>
  <c r="Y32" i="177" s="1"/>
  <c r="Y141" i="177" a="1"/>
  <c r="Y141" i="177" s="1"/>
  <c r="Y107" i="177" a="1"/>
  <c r="Y107" i="177" s="1"/>
  <c r="Y89" i="177" a="1"/>
  <c r="Y89" i="177" s="1"/>
  <c r="Y17" i="177" a="1"/>
  <c r="Y17" i="177" s="1"/>
  <c r="Y42" i="177" a="1"/>
  <c r="Y42" i="177" s="1"/>
  <c r="Y130" i="177" a="1"/>
  <c r="Y130" i="177" s="1"/>
  <c r="Y97" i="177" a="1"/>
  <c r="Y97" i="177" s="1"/>
  <c r="Y200" i="177" a="1"/>
  <c r="Y200" i="177" s="1"/>
  <c r="Y173" i="177" a="1"/>
  <c r="Y173" i="177" s="1"/>
  <c r="Y92" i="177" a="1"/>
  <c r="Y92" i="177" s="1"/>
  <c r="Y79" i="177" a="1"/>
  <c r="Y79" i="177" s="1"/>
  <c r="Y3" i="177" a="1"/>
  <c r="Y3" i="177" s="1"/>
  <c r="Y22" i="177" a="1"/>
  <c r="Y22" i="177" s="1"/>
  <c r="Y16" i="177" a="1"/>
  <c r="Y16" i="177" s="1"/>
  <c r="Y104" i="177" a="1"/>
  <c r="Y104" i="177" s="1"/>
  <c r="Y59" i="177" a="1"/>
  <c r="Y59" i="177" s="1"/>
  <c r="Y34" i="177" a="1"/>
  <c r="Y34" i="177" s="1"/>
  <c r="Y21" i="177" a="1"/>
  <c r="Y21" i="177" s="1"/>
  <c r="Y126" i="177" a="1"/>
  <c r="Y126" i="177" s="1"/>
  <c r="Y132" i="177" a="1"/>
  <c r="Y132" i="177" s="1"/>
  <c r="Y109" i="177" a="1"/>
  <c r="Y109" i="177" s="1"/>
  <c r="Y24" i="177" a="1"/>
  <c r="Y24" i="177" s="1"/>
  <c r="Y136" i="177" a="1"/>
  <c r="Y136" i="177" s="1"/>
  <c r="Y44" i="177" a="1"/>
  <c r="Y44" i="177" s="1"/>
  <c r="Y41" i="177" a="1"/>
  <c r="Y41" i="177" s="1"/>
  <c r="Y54" i="177" a="1"/>
  <c r="Y54" i="177" s="1"/>
  <c r="Y171" i="177" a="1"/>
  <c r="Y171" i="177" s="1"/>
  <c r="Y7" i="177" a="1"/>
  <c r="Y7" i="177" s="1"/>
  <c r="Y241" i="177" a="1"/>
  <c r="Y241" i="177" s="1"/>
  <c r="Y121" i="177" a="1"/>
  <c r="Y121" i="177" s="1"/>
  <c r="Y99" i="177" a="1"/>
  <c r="Y99" i="177" s="1"/>
  <c r="Y112" i="177" a="1"/>
  <c r="Y112" i="177" s="1"/>
  <c r="Y37" i="177" a="1"/>
  <c r="Y37" i="177" s="1"/>
  <c r="Y94" i="177" a="1"/>
  <c r="Y94" i="177" s="1"/>
  <c r="Y26" i="177" a="1"/>
  <c r="Y26" i="177" s="1"/>
  <c r="Y9" i="177" a="1"/>
  <c r="Y9" i="177" s="1"/>
  <c r="Y6" i="177" a="1"/>
  <c r="Y6" i="177" s="1"/>
  <c r="Y2" i="177" a="1"/>
  <c r="Y2" i="177" s="1"/>
  <c r="T2" i="177" s="1"/>
  <c r="AB333" i="177" a="1"/>
  <c r="AB333" i="177" s="1"/>
  <c r="AB328" i="177" a="1"/>
  <c r="AB328" i="177" s="1"/>
  <c r="AB323" i="177" a="1"/>
  <c r="AB323" i="177" s="1"/>
  <c r="AB318" i="177" a="1"/>
  <c r="AB318" i="177" s="1"/>
  <c r="AB313" i="177" a="1"/>
  <c r="AB313" i="177" s="1"/>
  <c r="AB308" i="177" a="1"/>
  <c r="AB308" i="177" s="1"/>
  <c r="AB303" i="177" a="1"/>
  <c r="AB303" i="177" s="1"/>
  <c r="AB298" i="177" a="1"/>
  <c r="AB298" i="177" s="1"/>
  <c r="AB293" i="177" a="1"/>
  <c r="AB293" i="177" s="1"/>
  <c r="AB288" i="177" a="1"/>
  <c r="AB288" i="177" s="1"/>
  <c r="AB283" i="177" a="1"/>
  <c r="AB283" i="177" s="1"/>
  <c r="AB278" i="177" a="1"/>
  <c r="AB278" i="177" s="1"/>
  <c r="AB273" i="177" a="1"/>
  <c r="AB273" i="177" s="1"/>
  <c r="AB268" i="177" a="1"/>
  <c r="AB268" i="177" s="1"/>
  <c r="AB263" i="177" a="1"/>
  <c r="AB263" i="177" s="1"/>
  <c r="AB317" i="177" a="1"/>
  <c r="AB317" i="177" s="1"/>
  <c r="AB315" i="177" a="1"/>
  <c r="AB315" i="177" s="1"/>
  <c r="AB292" i="177" a="1"/>
  <c r="AB292" i="177" s="1"/>
  <c r="AB290" i="177" a="1"/>
  <c r="AB290" i="177" s="1"/>
  <c r="AB267" i="177" a="1"/>
  <c r="AB267" i="177" s="1"/>
  <c r="AB265" i="177" a="1"/>
  <c r="AB265" i="177" s="1"/>
  <c r="AB255" i="177" a="1"/>
  <c r="AB255" i="177" s="1"/>
  <c r="AB252" i="177" a="1"/>
  <c r="AB252" i="177" s="1"/>
  <c r="AB246" i="177" a="1"/>
  <c r="AB246" i="177" s="1"/>
  <c r="AB239" i="177" a="1"/>
  <c r="AB239" i="177" s="1"/>
  <c r="AB331" i="177" a="1"/>
  <c r="AB331" i="177" s="1"/>
  <c r="AB322" i="177" a="1"/>
  <c r="AB322" i="177" s="1"/>
  <c r="AB320" i="177" a="1"/>
  <c r="AB320" i="177" s="1"/>
  <c r="AB297" i="177" a="1"/>
  <c r="AB297" i="177" s="1"/>
  <c r="AB295" i="177" a="1"/>
  <c r="AB295" i="177" s="1"/>
  <c r="AB272" i="177" a="1"/>
  <c r="AB272" i="177" s="1"/>
  <c r="AB270" i="177" a="1"/>
  <c r="AB270" i="177" s="1"/>
  <c r="AB236" i="177" a="1"/>
  <c r="AB236" i="177" s="1"/>
  <c r="AB229" i="177" a="1"/>
  <c r="AB229" i="177" s="1"/>
  <c r="AB259" i="177" a="1"/>
  <c r="AB259" i="177" s="1"/>
  <c r="AB330" i="177" a="1"/>
  <c r="AB330" i="177" s="1"/>
  <c r="AB245" i="177" a="1"/>
  <c r="AB245" i="177" s="1"/>
  <c r="AB232" i="177" a="1"/>
  <c r="AB232" i="177" s="1"/>
  <c r="AB208" i="177" a="1"/>
  <c r="AB208" i="177" s="1"/>
  <c r="AB205" i="177" a="1"/>
  <c r="AB205" i="177" s="1"/>
  <c r="AB181" i="177" a="1"/>
  <c r="AB181" i="177" s="1"/>
  <c r="AB156" i="177" a="1"/>
  <c r="AB156" i="177" s="1"/>
  <c r="AB306" i="177" a="1"/>
  <c r="AB306" i="177" s="1"/>
  <c r="AB277" i="177" a="1"/>
  <c r="AB277" i="177" s="1"/>
  <c r="AB250" i="177" a="1"/>
  <c r="AB250" i="177" s="1"/>
  <c r="AB240" i="177" a="1"/>
  <c r="AB240" i="177" s="1"/>
  <c r="AB227" i="177" a="1"/>
  <c r="AB227" i="177" s="1"/>
  <c r="AB279" i="177" a="1"/>
  <c r="AB279" i="177" s="1"/>
  <c r="AB224" i="177" a="1"/>
  <c r="AB224" i="177" s="1"/>
  <c r="AB221" i="177" a="1"/>
  <c r="AB221" i="177" s="1"/>
  <c r="AB202" i="177" a="1"/>
  <c r="AB202" i="177" s="1"/>
  <c r="AB198" i="177" a="1"/>
  <c r="AB198" i="177" s="1"/>
  <c r="AB194" i="177" a="1"/>
  <c r="AB194" i="177" s="1"/>
  <c r="AB299" i="177" a="1"/>
  <c r="AB299" i="177" s="1"/>
  <c r="AB261" i="177" a="1"/>
  <c r="AB261" i="177" s="1"/>
  <c r="AB235" i="177" a="1"/>
  <c r="AB235" i="177" s="1"/>
  <c r="AB230" i="177" a="1"/>
  <c r="AB230" i="177" s="1"/>
  <c r="AB329" i="177" a="1"/>
  <c r="AB329" i="177" s="1"/>
  <c r="AB314" i="177" a="1"/>
  <c r="AB314" i="177" s="1"/>
  <c r="AB312" i="177" a="1"/>
  <c r="AB312" i="177" s="1"/>
  <c r="AB305" i="177" a="1"/>
  <c r="AB305" i="177" s="1"/>
  <c r="AB274" i="177" a="1"/>
  <c r="AB274" i="177" s="1"/>
  <c r="AB188" i="177" a="1"/>
  <c r="AB188" i="177" s="1"/>
  <c r="AB164" i="177" a="1"/>
  <c r="AB164" i="177" s="1"/>
  <c r="AB325" i="177" a="1"/>
  <c r="AB325" i="177" s="1"/>
  <c r="AB311" i="177" a="1"/>
  <c r="AB311" i="177" s="1"/>
  <c r="AB285" i="177" a="1"/>
  <c r="AB285" i="177" s="1"/>
  <c r="AB253" i="177" a="1"/>
  <c r="AB253" i="177" s="1"/>
  <c r="AB215" i="177" a="1"/>
  <c r="AB215" i="177" s="1"/>
  <c r="AB185" i="177" a="1"/>
  <c r="AB185" i="177" s="1"/>
  <c r="AB182" i="177" a="1"/>
  <c r="AB182" i="177" s="1"/>
  <c r="AB175" i="177" a="1"/>
  <c r="AB175" i="177" s="1"/>
  <c r="AB157" i="177" a="1"/>
  <c r="AB157" i="177" s="1"/>
  <c r="AB332" i="177" a="1"/>
  <c r="AB332" i="177" s="1"/>
  <c r="AB321" i="177" a="1"/>
  <c r="AB321" i="177" s="1"/>
  <c r="AB302" i="177" a="1"/>
  <c r="AB302" i="177" s="1"/>
  <c r="AB260" i="177" a="1"/>
  <c r="AB260" i="177" s="1"/>
  <c r="AB228" i="177" a="1"/>
  <c r="AB228" i="177" s="1"/>
  <c r="AB217" i="177" a="1"/>
  <c r="AB217" i="177" s="1"/>
  <c r="AB307" i="177" a="1"/>
  <c r="AB307" i="177" s="1"/>
  <c r="AB177" i="177" a="1"/>
  <c r="AB177" i="177" s="1"/>
  <c r="AB147" i="177" a="1"/>
  <c r="AB147" i="177" s="1"/>
  <c r="AB140" i="177" a="1"/>
  <c r="AB140" i="177" s="1"/>
  <c r="AB136" i="177" a="1"/>
  <c r="AB136" i="177" s="1"/>
  <c r="AB127" i="177" a="1"/>
  <c r="AB127" i="177" s="1"/>
  <c r="AB122" i="177" a="1"/>
  <c r="AB122" i="177" s="1"/>
  <c r="AB117" i="177" a="1"/>
  <c r="AB117" i="177" s="1"/>
  <c r="AB112" i="177" a="1"/>
  <c r="AB112" i="177" s="1"/>
  <c r="AB327" i="177" a="1"/>
  <c r="AB327" i="177" s="1"/>
  <c r="AB264" i="177" a="1"/>
  <c r="AB264" i="177" s="1"/>
  <c r="AB200" i="177" a="1"/>
  <c r="AB200" i="177" s="1"/>
  <c r="AB172" i="177" a="1"/>
  <c r="AB172" i="177" s="1"/>
  <c r="AB159" i="177" a="1"/>
  <c r="AB159" i="177" s="1"/>
  <c r="AB132" i="177" a="1"/>
  <c r="AB132" i="177" s="1"/>
  <c r="AB300" i="177" a="1"/>
  <c r="AB300" i="177" s="1"/>
  <c r="AB287" i="177" a="1"/>
  <c r="AB287" i="177" s="1"/>
  <c r="AB258" i="177" a="1"/>
  <c r="AB258" i="177" s="1"/>
  <c r="AB204" i="177" a="1"/>
  <c r="AB204" i="177" s="1"/>
  <c r="AB187" i="177" a="1"/>
  <c r="AB187" i="177" s="1"/>
  <c r="AB144" i="177" a="1"/>
  <c r="AB144" i="177" s="1"/>
  <c r="AB310" i="177" a="1"/>
  <c r="AB310" i="177" s="1"/>
  <c r="AB180" i="177" a="1"/>
  <c r="AB180" i="177" s="1"/>
  <c r="AB154" i="177" a="1"/>
  <c r="AB154" i="177" s="1"/>
  <c r="AB326" i="177" a="1"/>
  <c r="AB326" i="177" s="1"/>
  <c r="AB289" i="177" a="1"/>
  <c r="AB289" i="177" s="1"/>
  <c r="AB276" i="177" a="1"/>
  <c r="AB276" i="177" s="1"/>
  <c r="AB231" i="177" a="1"/>
  <c r="AB231" i="177" s="1"/>
  <c r="AB201" i="177" a="1"/>
  <c r="AB201" i="177" s="1"/>
  <c r="AB158" i="177" a="1"/>
  <c r="AB158" i="177" s="1"/>
  <c r="AB121" i="177" a="1"/>
  <c r="AB121" i="177" s="1"/>
  <c r="AB269" i="177" a="1"/>
  <c r="AB269" i="177" s="1"/>
  <c r="AB243" i="177" a="1"/>
  <c r="AB243" i="177" s="1"/>
  <c r="AB189" i="177" a="1"/>
  <c r="AB189" i="177" s="1"/>
  <c r="AB170" i="177" a="1"/>
  <c r="AB170" i="177" s="1"/>
  <c r="AB168" i="177" a="1"/>
  <c r="AB168" i="177" s="1"/>
  <c r="AB160" i="177" a="1"/>
  <c r="AB160" i="177" s="1"/>
  <c r="AB138" i="177" a="1"/>
  <c r="AB138" i="177" s="1"/>
  <c r="AB135" i="177" a="1"/>
  <c r="AB135" i="177" s="1"/>
  <c r="AB114" i="177" a="1"/>
  <c r="AB114" i="177" s="1"/>
  <c r="AB282" i="177" a="1"/>
  <c r="AB282" i="177" s="1"/>
  <c r="AB222" i="177" a="1"/>
  <c r="AB222" i="177" s="1"/>
  <c r="AB166" i="177" a="1"/>
  <c r="AB166" i="177" s="1"/>
  <c r="AB152" i="177" a="1"/>
  <c r="AB152" i="177" s="1"/>
  <c r="AB125" i="177" a="1"/>
  <c r="AB125" i="177" s="1"/>
  <c r="AB118" i="177" a="1"/>
  <c r="AB118" i="177" s="1"/>
  <c r="AB304" i="177" a="1"/>
  <c r="AB304" i="177" s="1"/>
  <c r="AB291" i="177" a="1"/>
  <c r="AB291" i="177" s="1"/>
  <c r="AB214" i="177" a="1"/>
  <c r="AB214" i="177" s="1"/>
  <c r="AB203" i="177" a="1"/>
  <c r="AB203" i="177" s="1"/>
  <c r="AB191" i="177" a="1"/>
  <c r="AB191" i="177" s="1"/>
  <c r="AB176" i="177" a="1"/>
  <c r="AB176" i="177" s="1"/>
  <c r="AB110" i="177" a="1"/>
  <c r="AB110" i="177" s="1"/>
  <c r="AB105" i="177" a="1"/>
  <c r="AB105" i="177" s="1"/>
  <c r="AB100" i="177" a="1"/>
  <c r="AB100" i="177" s="1"/>
  <c r="AB95" i="177" a="1"/>
  <c r="AB95" i="177" s="1"/>
  <c r="AB90" i="177" a="1"/>
  <c r="AB90" i="177" s="1"/>
  <c r="AB85" i="177" a="1"/>
  <c r="AB85" i="177" s="1"/>
  <c r="AB80" i="177" a="1"/>
  <c r="AB80" i="177" s="1"/>
  <c r="AB75" i="177" a="1"/>
  <c r="AB75" i="177" s="1"/>
  <c r="AB70" i="177" a="1"/>
  <c r="AB70" i="177" s="1"/>
  <c r="AB65" i="177" a="1"/>
  <c r="AB65" i="177" s="1"/>
  <c r="AB60" i="177" a="1"/>
  <c r="AB60" i="177" s="1"/>
  <c r="AB55" i="177" a="1"/>
  <c r="AB55" i="177" s="1"/>
  <c r="AB50" i="177" a="1"/>
  <c r="AB50" i="177" s="1"/>
  <c r="AB45" i="177" a="1"/>
  <c r="AB45" i="177" s="1"/>
  <c r="AB40" i="177" a="1"/>
  <c r="AB40" i="177" s="1"/>
  <c r="AB35" i="177" a="1"/>
  <c r="AB35" i="177" s="1"/>
  <c r="AB30" i="177" a="1"/>
  <c r="AB30" i="177" s="1"/>
  <c r="AB25" i="177" a="1"/>
  <c r="AB25" i="177" s="1"/>
  <c r="AB20" i="177" a="1"/>
  <c r="AB20" i="177" s="1"/>
  <c r="AB15" i="177" a="1"/>
  <c r="AB15" i="177" s="1"/>
  <c r="AB10" i="177" a="1"/>
  <c r="AB10" i="177" s="1"/>
  <c r="AB190" i="177" a="1"/>
  <c r="AB190" i="177" s="1"/>
  <c r="AB165" i="177" a="1"/>
  <c r="AB165" i="177" s="1"/>
  <c r="AB146" i="177" a="1"/>
  <c r="AB146" i="177" s="1"/>
  <c r="AB262" i="177" a="1"/>
  <c r="AB262" i="177" s="1"/>
  <c r="AB219" i="177" a="1"/>
  <c r="AB219" i="177" s="1"/>
  <c r="AB212" i="177" a="1"/>
  <c r="AB212" i="177" s="1"/>
  <c r="AB183" i="177" a="1"/>
  <c r="AB183" i="177" s="1"/>
  <c r="AB161" i="177" a="1"/>
  <c r="AB161" i="177" s="1"/>
  <c r="AB139" i="177" a="1"/>
  <c r="AB139" i="177" s="1"/>
  <c r="AB129" i="177" a="1"/>
  <c r="AB129" i="177" s="1"/>
  <c r="AB296" i="177" a="1"/>
  <c r="AB296" i="177" s="1"/>
  <c r="AB238" i="177" a="1"/>
  <c r="AB238" i="177" s="1"/>
  <c r="AB223" i="177" a="1"/>
  <c r="AB223" i="177" s="1"/>
  <c r="AB148" i="177" a="1"/>
  <c r="AB148" i="177" s="1"/>
  <c r="AB141" i="177" a="1"/>
  <c r="AB141" i="177" s="1"/>
  <c r="AB131" i="177" a="1"/>
  <c r="AB131" i="177" s="1"/>
  <c r="AB247" i="177" a="1"/>
  <c r="AB247" i="177" s="1"/>
  <c r="AB234" i="177" a="1"/>
  <c r="AB234" i="177" s="1"/>
  <c r="AB169" i="177" a="1"/>
  <c r="AB169" i="177" s="1"/>
  <c r="AB116" i="177" a="1"/>
  <c r="AB116" i="177" s="1"/>
  <c r="AB256" i="177" a="1"/>
  <c r="AB256" i="177" s="1"/>
  <c r="AB251" i="177" a="1"/>
  <c r="AB251" i="177" s="1"/>
  <c r="AB242" i="177" a="1"/>
  <c r="AB242" i="177" s="1"/>
  <c r="AB226" i="177" a="1"/>
  <c r="AB226" i="177" s="1"/>
  <c r="AB153" i="177" a="1"/>
  <c r="AB153" i="177" s="1"/>
  <c r="AB271" i="177" a="1"/>
  <c r="AB271" i="177" s="1"/>
  <c r="AB241" i="177" a="1"/>
  <c r="AB241" i="177" s="1"/>
  <c r="AB179" i="177" a="1"/>
  <c r="AB179" i="177" s="1"/>
  <c r="AB319" i="177" a="1"/>
  <c r="AB319" i="177" s="1"/>
  <c r="AB286" i="177" a="1"/>
  <c r="AB286" i="177" s="1"/>
  <c r="AB249" i="177" a="1"/>
  <c r="AB249" i="177" s="1"/>
  <c r="AB213" i="177" a="1"/>
  <c r="AB213" i="177" s="1"/>
  <c r="AB199" i="177" a="1"/>
  <c r="AB199" i="177" s="1"/>
  <c r="AB130" i="177" a="1"/>
  <c r="AB130" i="177" s="1"/>
  <c r="AB104" i="177" a="1"/>
  <c r="AB104" i="177" s="1"/>
  <c r="AB93" i="177" a="1"/>
  <c r="AB93" i="177" s="1"/>
  <c r="AB84" i="177" a="1"/>
  <c r="AB84" i="177" s="1"/>
  <c r="AB23" i="177" a="1"/>
  <c r="AB23" i="177" s="1"/>
  <c r="AB18" i="177" a="1"/>
  <c r="AB18" i="177" s="1"/>
  <c r="AB13" i="177" a="1"/>
  <c r="AB13" i="177" s="1"/>
  <c r="AB8" i="177" a="1"/>
  <c r="AB8" i="177" s="1"/>
  <c r="AB301" i="177" a="1"/>
  <c r="AB301" i="177" s="1"/>
  <c r="AB113" i="177" a="1"/>
  <c r="AB113" i="177" s="1"/>
  <c r="AB71" i="177" a="1"/>
  <c r="AB71" i="177" s="1"/>
  <c r="AB52" i="177" a="1"/>
  <c r="AB52" i="177" s="1"/>
  <c r="AB42" i="177" a="1"/>
  <c r="AB42" i="177" s="1"/>
  <c r="AB186" i="177" a="1"/>
  <c r="AB186" i="177" s="1"/>
  <c r="AB254" i="177" a="1"/>
  <c r="AB254" i="177" s="1"/>
  <c r="AB316" i="177" a="1"/>
  <c r="AB316" i="177" s="1"/>
  <c r="AB197" i="177" a="1"/>
  <c r="AB197" i="177" s="1"/>
  <c r="AB193" i="177" a="1"/>
  <c r="AB193" i="177" s="1"/>
  <c r="AB163" i="177" a="1"/>
  <c r="AB163" i="177" s="1"/>
  <c r="AB275" i="177" a="1"/>
  <c r="AB275" i="177" s="1"/>
  <c r="AB149" i="177" a="1"/>
  <c r="AB149" i="177" s="1"/>
  <c r="AB134" i="177" a="1"/>
  <c r="AB134" i="177" s="1"/>
  <c r="AB103" i="177" a="1"/>
  <c r="AB103" i="177" s="1"/>
  <c r="AB94" i="177" a="1"/>
  <c r="AB94" i="177" s="1"/>
  <c r="AB83" i="177" a="1"/>
  <c r="AB83" i="177" s="1"/>
  <c r="AB68" i="177" a="1"/>
  <c r="AB68" i="177" s="1"/>
  <c r="AB47" i="177" a="1"/>
  <c r="AB47" i="177" s="1"/>
  <c r="AB324" i="177" a="1"/>
  <c r="AB324" i="177" s="1"/>
  <c r="AB210" i="177" a="1"/>
  <c r="AB210" i="177" s="1"/>
  <c r="AB257" i="177" a="1"/>
  <c r="AB257" i="177" s="1"/>
  <c r="AB294" i="177" a="1"/>
  <c r="AB294" i="177" s="1"/>
  <c r="AB111" i="177" a="1"/>
  <c r="AB111" i="177" s="1"/>
  <c r="AB82" i="177" a="1"/>
  <c r="AB82" i="177" s="1"/>
  <c r="AB57" i="177" a="1"/>
  <c r="AB57" i="177" s="1"/>
  <c r="AB21" i="177" a="1"/>
  <c r="AB21" i="177" s="1"/>
  <c r="AB281" i="177" a="1"/>
  <c r="AB281" i="177" s="1"/>
  <c r="AB155" i="177" a="1"/>
  <c r="AB155" i="177" s="1"/>
  <c r="AB137" i="177" a="1"/>
  <c r="AB137" i="177" s="1"/>
  <c r="AB128" i="177" a="1"/>
  <c r="AB128" i="177" s="1"/>
  <c r="AB119" i="177" a="1"/>
  <c r="AB119" i="177" s="1"/>
  <c r="AB87" i="177" a="1"/>
  <c r="AB87" i="177" s="1"/>
  <c r="W1" i="177"/>
  <c r="AB280" i="177" a="1"/>
  <c r="AB280" i="177" s="1"/>
  <c r="AB211" i="177" a="1"/>
  <c r="AB211" i="177" s="1"/>
  <c r="AB174" i="177" a="1"/>
  <c r="AB174" i="177" s="1"/>
  <c r="AB108" i="177" a="1"/>
  <c r="AB108" i="177" s="1"/>
  <c r="AB74" i="177" a="1"/>
  <c r="AB74" i="177" s="1"/>
  <c r="AB38" i="177" a="1"/>
  <c r="AB38" i="177" s="1"/>
  <c r="AB29" i="177" a="1"/>
  <c r="AB29" i="177" s="1"/>
  <c r="AB6" i="177" a="1"/>
  <c r="AB6" i="177" s="1"/>
  <c r="AB17" i="177" a="1"/>
  <c r="AB17" i="177" s="1"/>
  <c r="AB248" i="177" a="1"/>
  <c r="AB248" i="177" s="1"/>
  <c r="AB220" i="177" a="1"/>
  <c r="AB220" i="177" s="1"/>
  <c r="AB196" i="177" a="1"/>
  <c r="AB196" i="177" s="1"/>
  <c r="AB92" i="177" a="1"/>
  <c r="AB92" i="177" s="1"/>
  <c r="AB79" i="177" a="1"/>
  <c r="AB79" i="177" s="1"/>
  <c r="AB2" i="177" a="1"/>
  <c r="AB2" i="177" s="1"/>
  <c r="W2" i="177" s="1"/>
  <c r="AB151" i="177" a="1"/>
  <c r="AB151" i="177" s="1"/>
  <c r="AB97" i="177" a="1"/>
  <c r="AB97" i="177" s="1"/>
  <c r="AB69" i="177" a="1"/>
  <c r="AB69" i="177" s="1"/>
  <c r="AB64" i="177" a="1"/>
  <c r="AB64" i="177" s="1"/>
  <c r="AB31" i="177" a="1"/>
  <c r="AB31" i="177" s="1"/>
  <c r="AB19" i="177" a="1"/>
  <c r="AB19" i="177" s="1"/>
  <c r="AB237" i="177" a="1"/>
  <c r="AB237" i="177" s="1"/>
  <c r="AB184" i="177" a="1"/>
  <c r="AB184" i="177" s="1"/>
  <c r="AB218" i="177" a="1"/>
  <c r="AB218" i="177" s="1"/>
  <c r="AB178" i="177" a="1"/>
  <c r="AB178" i="177" s="1"/>
  <c r="AB173" i="177" a="1"/>
  <c r="AB173" i="177" s="1"/>
  <c r="AB143" i="177" a="1"/>
  <c r="AB143" i="177" s="1"/>
  <c r="AB49" i="177" a="1"/>
  <c r="AB49" i="177" s="1"/>
  <c r="AB33" i="177" a="1"/>
  <c r="AB33" i="177" s="1"/>
  <c r="AB3" i="177" a="1"/>
  <c r="AB3" i="177" s="1"/>
  <c r="AB133" i="177" a="1"/>
  <c r="AB133" i="177" s="1"/>
  <c r="AB124" i="177" a="1"/>
  <c r="AB124" i="177" s="1"/>
  <c r="AB115" i="177" a="1"/>
  <c r="AB115" i="177" s="1"/>
  <c r="AB107" i="177" a="1"/>
  <c r="AB107" i="177" s="1"/>
  <c r="AB11" i="177" a="1"/>
  <c r="AB11" i="177" s="1"/>
  <c r="AB284" i="177" a="1"/>
  <c r="AB284" i="177" s="1"/>
  <c r="AB102" i="177" a="1"/>
  <c r="AB102" i="177" s="1"/>
  <c r="AB89" i="177" a="1"/>
  <c r="AB89" i="177" s="1"/>
  <c r="AB32" i="177" a="1"/>
  <c r="AB32" i="177" s="1"/>
  <c r="AB43" i="177" a="1"/>
  <c r="AB43" i="177" s="1"/>
  <c r="AB233" i="177" a="1"/>
  <c r="AB233" i="177" s="1"/>
  <c r="AB192" i="177" a="1"/>
  <c r="AB192" i="177" s="1"/>
  <c r="AB120" i="177" a="1"/>
  <c r="AB120" i="177" s="1"/>
  <c r="AB98" i="177" a="1"/>
  <c r="AB98" i="177" s="1"/>
  <c r="AB22" i="177" a="1"/>
  <c r="AB22" i="177" s="1"/>
  <c r="AB14" i="177" a="1"/>
  <c r="AB14" i="177" s="1"/>
  <c r="AB309" i="177" a="1"/>
  <c r="AB309" i="177" s="1"/>
  <c r="AB216" i="177" a="1"/>
  <c r="AB216" i="177" s="1"/>
  <c r="AB145" i="177" a="1"/>
  <c r="AB145" i="177" s="1"/>
  <c r="AB53" i="177" a="1"/>
  <c r="AB53" i="177" s="1"/>
  <c r="AB5" i="177" a="1"/>
  <c r="AB5" i="177" s="1"/>
  <c r="AB58" i="177" a="1"/>
  <c r="AB58" i="177" s="1"/>
  <c r="AB167" i="177" a="1"/>
  <c r="AB167" i="177" s="1"/>
  <c r="AB36" i="177" a="1"/>
  <c r="AB36" i="177" s="1"/>
  <c r="AB76" i="177" a="1"/>
  <c r="AB76" i="177" s="1"/>
  <c r="AB61" i="177" a="1"/>
  <c r="AB61" i="177" s="1"/>
  <c r="AB46" i="177" a="1"/>
  <c r="AB46" i="177" s="1"/>
  <c r="AB39" i="177" a="1"/>
  <c r="AB39" i="177" s="1"/>
  <c r="AB16" i="177" a="1"/>
  <c r="AB16" i="177" s="1"/>
  <c r="AB88" i="177" a="1"/>
  <c r="AB88" i="177" s="1"/>
  <c r="AB150" i="177" a="1"/>
  <c r="AB150" i="177" s="1"/>
  <c r="AB106" i="177" a="1"/>
  <c r="AB106" i="177" s="1"/>
  <c r="AB72" i="177" a="1"/>
  <c r="AB72" i="177" s="1"/>
  <c r="AB28" i="177" a="1"/>
  <c r="AB28" i="177" s="1"/>
  <c r="AB123" i="177" a="1"/>
  <c r="AB123" i="177" s="1"/>
  <c r="AB101" i="177" a="1"/>
  <c r="AB101" i="177" s="1"/>
  <c r="AB56" i="177" a="1"/>
  <c r="AB56" i="177" s="1"/>
  <c r="AB244" i="177" a="1"/>
  <c r="AB244" i="177" s="1"/>
  <c r="AB7" i="177" a="1"/>
  <c r="AB7" i="177" s="1"/>
  <c r="AB24" i="177" a="1"/>
  <c r="AB24" i="177" s="1"/>
  <c r="AB225" i="177" a="1"/>
  <c r="AB225" i="177" s="1"/>
  <c r="AB34" i="177" a="1"/>
  <c r="AB34" i="177" s="1"/>
  <c r="AB59" i="177" a="1"/>
  <c r="AB59" i="177" s="1"/>
  <c r="AB48" i="177" a="1"/>
  <c r="AB48" i="177" s="1"/>
  <c r="AB41" i="177" a="1"/>
  <c r="AB41" i="177" s="1"/>
  <c r="AB91" i="177" a="1"/>
  <c r="AB91" i="177" s="1"/>
  <c r="AB78" i="177" a="1"/>
  <c r="AB78" i="177" s="1"/>
  <c r="AB63" i="177" a="1"/>
  <c r="AB63" i="177" s="1"/>
  <c r="AB27" i="177" a="1"/>
  <c r="AB27" i="177" s="1"/>
  <c r="AB209" i="177" a="1"/>
  <c r="AB209" i="177" s="1"/>
  <c r="AB142" i="177" a="1"/>
  <c r="AB142" i="177" s="1"/>
  <c r="AB86" i="177" a="1"/>
  <c r="AB86" i="177" s="1"/>
  <c r="AB109" i="177" a="1"/>
  <c r="AB109" i="177" s="1"/>
  <c r="AB96" i="177" a="1"/>
  <c r="AB96" i="177" s="1"/>
  <c r="AB266" i="177" a="1"/>
  <c r="AB266" i="177" s="1"/>
  <c r="AB37" i="177" a="1"/>
  <c r="AB37" i="177" s="1"/>
  <c r="AB171" i="177" a="1"/>
  <c r="AB171" i="177" s="1"/>
  <c r="AB67" i="177" a="1"/>
  <c r="AB67" i="177" s="1"/>
  <c r="AB44" i="177" a="1"/>
  <c r="AB44" i="177" s="1"/>
  <c r="AB162" i="177" a="1"/>
  <c r="AB162" i="177" s="1"/>
  <c r="AB99" i="177" a="1"/>
  <c r="AB99" i="177" s="1"/>
  <c r="AB4" i="177" a="1"/>
  <c r="AB4" i="177" s="1"/>
  <c r="AB9" i="177" a="1"/>
  <c r="AB9" i="177" s="1"/>
  <c r="AB206" i="177" a="1"/>
  <c r="AB206" i="177" s="1"/>
  <c r="AB66" i="177" a="1"/>
  <c r="AB66" i="177" s="1"/>
  <c r="AB51" i="177" a="1"/>
  <c r="AB51" i="177" s="1"/>
  <c r="AB207" i="177" a="1"/>
  <c r="AB207" i="177" s="1"/>
  <c r="AB126" i="177" a="1"/>
  <c r="AB126" i="177" s="1"/>
  <c r="AB26" i="177" a="1"/>
  <c r="AB26" i="177" s="1"/>
  <c r="AB12" i="177" a="1"/>
  <c r="AB12" i="177" s="1"/>
  <c r="AB195" i="177" a="1"/>
  <c r="AB195" i="177" s="1"/>
  <c r="AB81" i="177" a="1"/>
  <c r="AB81" i="177" s="1"/>
  <c r="AB77" i="177" a="1"/>
  <c r="AB77" i="177" s="1"/>
  <c r="AB73" i="177" a="1"/>
  <c r="AB73" i="177" s="1"/>
  <c r="AB62" i="177" a="1"/>
  <c r="AB62" i="177" s="1"/>
  <c r="AB54" i="177" a="1"/>
  <c r="AB54" i="177" s="1"/>
  <c r="Z332" i="177" a="1"/>
  <c r="Z332" i="177" s="1"/>
  <c r="Z327" i="177" a="1"/>
  <c r="Z327" i="177" s="1"/>
  <c r="Z322" i="177" a="1"/>
  <c r="Z322" i="177" s="1"/>
  <c r="Z317" i="177" a="1"/>
  <c r="Z317" i="177" s="1"/>
  <c r="Z312" i="177" a="1"/>
  <c r="Z312" i="177" s="1"/>
  <c r="Z307" i="177" a="1"/>
  <c r="Z307" i="177" s="1"/>
  <c r="Z302" i="177" a="1"/>
  <c r="Z302" i="177" s="1"/>
  <c r="Z297" i="177" a="1"/>
  <c r="Z297" i="177" s="1"/>
  <c r="Z292" i="177" a="1"/>
  <c r="Z292" i="177" s="1"/>
  <c r="Z287" i="177" a="1"/>
  <c r="Z287" i="177" s="1"/>
  <c r="Z282" i="177" a="1"/>
  <c r="Z282" i="177" s="1"/>
  <c r="Z277" i="177" a="1"/>
  <c r="Z277" i="177" s="1"/>
  <c r="Z272" i="177" a="1"/>
  <c r="Z272" i="177" s="1"/>
  <c r="Z267" i="177" a="1"/>
  <c r="Z267" i="177" s="1"/>
  <c r="Z262" i="177" a="1"/>
  <c r="Z262" i="177" s="1"/>
  <c r="Z310" i="177" a="1"/>
  <c r="Z310" i="177" s="1"/>
  <c r="Z285" i="177" a="1"/>
  <c r="Z285" i="177" s="1"/>
  <c r="Z231" i="177" a="1"/>
  <c r="Z231" i="177" s="1"/>
  <c r="Z333" i="177" a="1"/>
  <c r="Z333" i="177" s="1"/>
  <c r="Z326" i="177" a="1"/>
  <c r="Z326" i="177" s="1"/>
  <c r="Z324" i="177" a="1"/>
  <c r="Z324" i="177" s="1"/>
  <c r="Z315" i="177" a="1"/>
  <c r="Z315" i="177" s="1"/>
  <c r="Z290" i="177" a="1"/>
  <c r="Z290" i="177" s="1"/>
  <c r="Z265" i="177" a="1"/>
  <c r="Z265" i="177" s="1"/>
  <c r="Z255" i="177" a="1"/>
  <c r="Z255" i="177" s="1"/>
  <c r="Z246" i="177" a="1"/>
  <c r="Z246" i="177" s="1"/>
  <c r="Z239" i="177" a="1"/>
  <c r="Z239" i="177" s="1"/>
  <c r="Z313" i="177" a="1"/>
  <c r="Z313" i="177" s="1"/>
  <c r="Z288" i="177" a="1"/>
  <c r="Z288" i="177" s="1"/>
  <c r="Z263" i="177" a="1"/>
  <c r="Z263" i="177" s="1"/>
  <c r="Z318" i="177" a="1"/>
  <c r="Z318" i="177" s="1"/>
  <c r="Z293" i="177" a="1"/>
  <c r="Z293" i="177" s="1"/>
  <c r="Z268" i="177" a="1"/>
  <c r="Z268" i="177" s="1"/>
  <c r="Z253" i="177" a="1"/>
  <c r="Z253" i="177" s="1"/>
  <c r="Z250" i="177" a="1"/>
  <c r="Z250" i="177" s="1"/>
  <c r="Z247" i="177" a="1"/>
  <c r="Z247" i="177" s="1"/>
  <c r="Z275" i="177" a="1"/>
  <c r="Z275" i="177" s="1"/>
  <c r="Z254" i="177" a="1"/>
  <c r="Z254" i="177" s="1"/>
  <c r="Z242" i="177" a="1"/>
  <c r="Z242" i="177" s="1"/>
  <c r="Z201" i="177" a="1"/>
  <c r="Z201" i="177" s="1"/>
  <c r="Z176" i="177" a="1"/>
  <c r="Z176" i="177" s="1"/>
  <c r="Z151" i="177" a="1"/>
  <c r="Z151" i="177" s="1"/>
  <c r="Z320" i="177" a="1"/>
  <c r="Z320" i="177" s="1"/>
  <c r="Z295" i="177" a="1"/>
  <c r="Z295" i="177" s="1"/>
  <c r="Z237" i="177" a="1"/>
  <c r="Z237" i="177" s="1"/>
  <c r="Z217" i="177" a="1"/>
  <c r="Z217" i="177" s="1"/>
  <c r="Z214" i="177" a="1"/>
  <c r="Z214" i="177" s="1"/>
  <c r="Z197" i="177" a="1"/>
  <c r="Z197" i="177" s="1"/>
  <c r="Z193" i="177" a="1"/>
  <c r="Z193" i="177" s="1"/>
  <c r="Z325" i="177" a="1"/>
  <c r="Z325" i="177" s="1"/>
  <c r="Z286" i="177" a="1"/>
  <c r="Z286" i="177" s="1"/>
  <c r="Z266" i="177" a="1"/>
  <c r="Z266" i="177" s="1"/>
  <c r="Z252" i="177" a="1"/>
  <c r="Z252" i="177" s="1"/>
  <c r="Z232" i="177" a="1"/>
  <c r="Z232" i="177" s="1"/>
  <c r="Z211" i="177" a="1"/>
  <c r="Z211" i="177" s="1"/>
  <c r="Z306" i="177" a="1"/>
  <c r="Z306" i="177" s="1"/>
  <c r="Z279" i="177" a="1"/>
  <c r="Z279" i="177" s="1"/>
  <c r="Z208" i="177" a="1"/>
  <c r="Z208" i="177" s="1"/>
  <c r="Z205" i="177" a="1"/>
  <c r="Z205" i="177" s="1"/>
  <c r="Z314" i="177" a="1"/>
  <c r="Z314" i="177" s="1"/>
  <c r="Z308" i="177" a="1"/>
  <c r="Z308" i="177" s="1"/>
  <c r="Z256" i="177" a="1"/>
  <c r="Z256" i="177" s="1"/>
  <c r="Z223" i="177" a="1"/>
  <c r="Z223" i="177" s="1"/>
  <c r="Z210" i="177" a="1"/>
  <c r="Z210" i="177" s="1"/>
  <c r="Z305" i="177" a="1"/>
  <c r="Z305" i="177" s="1"/>
  <c r="Z280" i="177" a="1"/>
  <c r="Z280" i="177" s="1"/>
  <c r="Z258" i="177" a="1"/>
  <c r="Z258" i="177" s="1"/>
  <c r="Z249" i="177" a="1"/>
  <c r="Z249" i="177" s="1"/>
  <c r="Z196" i="177" a="1"/>
  <c r="Z196" i="177" s="1"/>
  <c r="Z178" i="177" a="1"/>
  <c r="Z178" i="177" s="1"/>
  <c r="Z167" i="177" a="1"/>
  <c r="Z167" i="177" s="1"/>
  <c r="Z160" i="177" a="1"/>
  <c r="Z160" i="177" s="1"/>
  <c r="Z299" i="177" a="1"/>
  <c r="Z299" i="177" s="1"/>
  <c r="Z274" i="177" a="1"/>
  <c r="Z274" i="177" s="1"/>
  <c r="Z219" i="177" a="1"/>
  <c r="Z219" i="177" s="1"/>
  <c r="Z191" i="177" a="1"/>
  <c r="Z191" i="177" s="1"/>
  <c r="Z189" i="177" a="1"/>
  <c r="Z189" i="177" s="1"/>
  <c r="Z153" i="177" a="1"/>
  <c r="Z153" i="177" s="1"/>
  <c r="Z143" i="177" a="1"/>
  <c r="Z143" i="177" s="1"/>
  <c r="Z131" i="177" a="1"/>
  <c r="Z131" i="177" s="1"/>
  <c r="Z126" i="177" a="1"/>
  <c r="Z126" i="177" s="1"/>
  <c r="Z121" i="177" a="1"/>
  <c r="Z121" i="177" s="1"/>
  <c r="Z116" i="177" a="1"/>
  <c r="Z116" i="177" s="1"/>
  <c r="Z319" i="177" a="1"/>
  <c r="Z319" i="177" s="1"/>
  <c r="Z311" i="177" a="1"/>
  <c r="Z311" i="177" s="1"/>
  <c r="Z294" i="177" a="1"/>
  <c r="Z294" i="177" s="1"/>
  <c r="Z284" i="177" a="1"/>
  <c r="Z284" i="177" s="1"/>
  <c r="Z261" i="177" a="1"/>
  <c r="Z261" i="177" s="1"/>
  <c r="Z240" i="177" a="1"/>
  <c r="Z240" i="177" s="1"/>
  <c r="Z233" i="177" a="1"/>
  <c r="Z233" i="177" s="1"/>
  <c r="Z215" i="177" a="1"/>
  <c r="Z215" i="177" s="1"/>
  <c r="Z184" i="177" a="1"/>
  <c r="Z184" i="177" s="1"/>
  <c r="Z174" i="177" a="1"/>
  <c r="Z174" i="177" s="1"/>
  <c r="Z169" i="177" a="1"/>
  <c r="Z169" i="177" s="1"/>
  <c r="Z164" i="177" a="1"/>
  <c r="Z164" i="177" s="1"/>
  <c r="Z323" i="177" a="1"/>
  <c r="Z323" i="177" s="1"/>
  <c r="Z271" i="177" a="1"/>
  <c r="Z271" i="177" s="1"/>
  <c r="Z245" i="177" a="1"/>
  <c r="Z245" i="177" s="1"/>
  <c r="Z228" i="177" a="1"/>
  <c r="Z228" i="177" s="1"/>
  <c r="Z226" i="177" a="1"/>
  <c r="Z226" i="177" s="1"/>
  <c r="Z213" i="177" a="1"/>
  <c r="Z213" i="177" s="1"/>
  <c r="Z182" i="177" a="1"/>
  <c r="Z182" i="177" s="1"/>
  <c r="Z156" i="177" a="1"/>
  <c r="Z156" i="177" s="1"/>
  <c r="Z150" i="177" a="1"/>
  <c r="Z150" i="177" s="1"/>
  <c r="Z202" i="177" a="1"/>
  <c r="Z202" i="177" s="1"/>
  <c r="Z147" i="177" a="1"/>
  <c r="Z147" i="177" s="1"/>
  <c r="Z273" i="177" a="1"/>
  <c r="Z273" i="177" s="1"/>
  <c r="Z260" i="177" a="1"/>
  <c r="Z260" i="177" s="1"/>
  <c r="Z206" i="177" a="1"/>
  <c r="Z206" i="177" s="1"/>
  <c r="Z124" i="177" a="1"/>
  <c r="Z124" i="177" s="1"/>
  <c r="Z117" i="177" a="1"/>
  <c r="Z117" i="177" s="1"/>
  <c r="Z113" i="177" a="1"/>
  <c r="Z113" i="177" s="1"/>
  <c r="Z331" i="177" a="1"/>
  <c r="Z331" i="177" s="1"/>
  <c r="Z309" i="177" a="1"/>
  <c r="Z309" i="177" s="1"/>
  <c r="Z300" i="177" a="1"/>
  <c r="Z300" i="177" s="1"/>
  <c r="Z234" i="177" a="1"/>
  <c r="Z234" i="177" s="1"/>
  <c r="Z220" i="177" a="1"/>
  <c r="Z220" i="177" s="1"/>
  <c r="Z209" i="177" a="1"/>
  <c r="Z209" i="177" s="1"/>
  <c r="Z187" i="177" a="1"/>
  <c r="Z187" i="177" s="1"/>
  <c r="Z225" i="177" a="1"/>
  <c r="Z225" i="177" s="1"/>
  <c r="Z154" i="177" a="1"/>
  <c r="Z154" i="177" s="1"/>
  <c r="Z128" i="177" a="1"/>
  <c r="Z128" i="177" s="1"/>
  <c r="Z278" i="177" a="1"/>
  <c r="Z278" i="177" s="1"/>
  <c r="Z243" i="177" a="1"/>
  <c r="Z243" i="177" s="1"/>
  <c r="Z198" i="177" a="1"/>
  <c r="Z198" i="177" s="1"/>
  <c r="Z172" i="177" a="1"/>
  <c r="Z172" i="177" s="1"/>
  <c r="Z168" i="177" a="1"/>
  <c r="Z168" i="177" s="1"/>
  <c r="Z162" i="177" a="1"/>
  <c r="Z162" i="177" s="1"/>
  <c r="Z158" i="177" a="1"/>
  <c r="Z158" i="177" s="1"/>
  <c r="Z145" i="177" a="1"/>
  <c r="Z145" i="177" s="1"/>
  <c r="Z109" i="177" a="1"/>
  <c r="Z109" i="177" s="1"/>
  <c r="Z104" i="177" a="1"/>
  <c r="Z104" i="177" s="1"/>
  <c r="Z99" i="177" a="1"/>
  <c r="Z99" i="177" s="1"/>
  <c r="Z94" i="177" a="1"/>
  <c r="Z94" i="177" s="1"/>
  <c r="Z89" i="177" a="1"/>
  <c r="Z89" i="177" s="1"/>
  <c r="Z84" i="177" a="1"/>
  <c r="Z84" i="177" s="1"/>
  <c r="Z79" i="177" a="1"/>
  <c r="Z79" i="177" s="1"/>
  <c r="Z74" i="177" a="1"/>
  <c r="Z74" i="177" s="1"/>
  <c r="Z69" i="177" a="1"/>
  <c r="Z69" i="177" s="1"/>
  <c r="Z64" i="177" a="1"/>
  <c r="Z64" i="177" s="1"/>
  <c r="Z59" i="177" a="1"/>
  <c r="Z59" i="177" s="1"/>
  <c r="Z54" i="177" a="1"/>
  <c r="Z54" i="177" s="1"/>
  <c r="Z49" i="177" a="1"/>
  <c r="Z49" i="177" s="1"/>
  <c r="Z44" i="177" a="1"/>
  <c r="Z44" i="177" s="1"/>
  <c r="Z39" i="177" a="1"/>
  <c r="Z39" i="177" s="1"/>
  <c r="Z34" i="177" a="1"/>
  <c r="Z34" i="177" s="1"/>
  <c r="Z29" i="177" a="1"/>
  <c r="Z29" i="177" s="1"/>
  <c r="Z24" i="177" a="1"/>
  <c r="Z24" i="177" s="1"/>
  <c r="Z19" i="177" a="1"/>
  <c r="Z19" i="177" s="1"/>
  <c r="Z14" i="177" a="1"/>
  <c r="Z14" i="177" s="1"/>
  <c r="Z9" i="177" a="1"/>
  <c r="Z9" i="177" s="1"/>
  <c r="Z329" i="177" a="1"/>
  <c r="Z329" i="177" s="1"/>
  <c r="Z281" i="177" a="1"/>
  <c r="Z281" i="177" s="1"/>
  <c r="Z224" i="177" a="1"/>
  <c r="Z224" i="177" s="1"/>
  <c r="Z141" i="177" a="1"/>
  <c r="Z141" i="177" s="1"/>
  <c r="Z291" i="177" a="1"/>
  <c r="Z291" i="177" s="1"/>
  <c r="Z230" i="177" a="1"/>
  <c r="Z230" i="177" s="1"/>
  <c r="Z216" i="177" a="1"/>
  <c r="Z216" i="177" s="1"/>
  <c r="Z192" i="177" a="1"/>
  <c r="Z192" i="177" s="1"/>
  <c r="Z330" i="177" a="1"/>
  <c r="Z330" i="177" s="1"/>
  <c r="Z195" i="177" a="1"/>
  <c r="Z195" i="177" s="1"/>
  <c r="Z186" i="177" a="1"/>
  <c r="Z186" i="177" s="1"/>
  <c r="Z135" i="177" a="1"/>
  <c r="Z135" i="177" s="1"/>
  <c r="Z111" i="177" a="1"/>
  <c r="Z111" i="177" s="1"/>
  <c r="Z106" i="177" a="1"/>
  <c r="Z106" i="177" s="1"/>
  <c r="Z101" i="177" a="1"/>
  <c r="Z101" i="177" s="1"/>
  <c r="Z96" i="177" a="1"/>
  <c r="Z96" i="177" s="1"/>
  <c r="Z91" i="177" a="1"/>
  <c r="Z91" i="177" s="1"/>
  <c r="Z86" i="177" a="1"/>
  <c r="Z86" i="177" s="1"/>
  <c r="Z81" i="177" a="1"/>
  <c r="Z81" i="177" s="1"/>
  <c r="Z76" i="177" a="1"/>
  <c r="Z76" i="177" s="1"/>
  <c r="Z71" i="177" a="1"/>
  <c r="Z71" i="177" s="1"/>
  <c r="Z66" i="177" a="1"/>
  <c r="Z66" i="177" s="1"/>
  <c r="Z61" i="177" a="1"/>
  <c r="Z61" i="177" s="1"/>
  <c r="Z56" i="177" a="1"/>
  <c r="Z56" i="177" s="1"/>
  <c r="Z51" i="177" a="1"/>
  <c r="Z51" i="177" s="1"/>
  <c r="Z46" i="177" a="1"/>
  <c r="Z46" i="177" s="1"/>
  <c r="Z41" i="177" a="1"/>
  <c r="Z41" i="177" s="1"/>
  <c r="Z36" i="177" a="1"/>
  <c r="Z36" i="177" s="1"/>
  <c r="Z31" i="177" a="1"/>
  <c r="Z31" i="177" s="1"/>
  <c r="Z26" i="177" a="1"/>
  <c r="Z26" i="177" s="1"/>
  <c r="Z316" i="177" a="1"/>
  <c r="Z316" i="177" s="1"/>
  <c r="Z180" i="177" a="1"/>
  <c r="Z180" i="177" s="1"/>
  <c r="Z137" i="177" a="1"/>
  <c r="Z137" i="177" s="1"/>
  <c r="Z133" i="177" a="1"/>
  <c r="Z133" i="177" s="1"/>
  <c r="Z118" i="177" a="1"/>
  <c r="Z118" i="177" s="1"/>
  <c r="Z183" i="177" a="1"/>
  <c r="Z183" i="177" s="1"/>
  <c r="Z146" i="177" a="1"/>
  <c r="Z146" i="177" s="1"/>
  <c r="Z139" i="177" a="1"/>
  <c r="Z139" i="177" s="1"/>
  <c r="Z120" i="177" a="1"/>
  <c r="Z120" i="177" s="1"/>
  <c r="Z301" i="177" a="1"/>
  <c r="Z301" i="177" s="1"/>
  <c r="Z283" i="177" a="1"/>
  <c r="Z283" i="177" s="1"/>
  <c r="Z244" i="177" a="1"/>
  <c r="Z244" i="177" s="1"/>
  <c r="Z238" i="177" a="1"/>
  <c r="Z238" i="177" s="1"/>
  <c r="Z161" i="177" a="1"/>
  <c r="Z161" i="177" s="1"/>
  <c r="Z102" i="177" a="1"/>
  <c r="Z102" i="177" s="1"/>
  <c r="Z82" i="177" a="1"/>
  <c r="Z82" i="177" s="1"/>
  <c r="Z65" i="177" a="1"/>
  <c r="Z65" i="177" s="1"/>
  <c r="Z270" i="177" a="1"/>
  <c r="Z270" i="177" s="1"/>
  <c r="Z199" i="177" a="1"/>
  <c r="Z199" i="177" s="1"/>
  <c r="Z194" i="177" a="1"/>
  <c r="Z194" i="177" s="1"/>
  <c r="Z157" i="177" a="1"/>
  <c r="Z157" i="177" s="1"/>
  <c r="Z138" i="177" a="1"/>
  <c r="Z138" i="177" s="1"/>
  <c r="Z67" i="177" a="1"/>
  <c r="Z67" i="177" s="1"/>
  <c r="Z203" i="177" a="1"/>
  <c r="Z203" i="177" s="1"/>
  <c r="Z179" i="177" a="1"/>
  <c r="Z179" i="177" s="1"/>
  <c r="Z227" i="177" a="1"/>
  <c r="Z227" i="177" s="1"/>
  <c r="Z222" i="177" a="1"/>
  <c r="Z222" i="177" s="1"/>
  <c r="Z190" i="177" a="1"/>
  <c r="Z190" i="177" s="1"/>
  <c r="Z276" i="177" a="1"/>
  <c r="Z276" i="177" s="1"/>
  <c r="Z248" i="177" a="1"/>
  <c r="Z248" i="177" s="1"/>
  <c r="Z221" i="177" a="1"/>
  <c r="Z221" i="177" s="1"/>
  <c r="Z207" i="177" a="1"/>
  <c r="Z207" i="177" s="1"/>
  <c r="Z185" i="177" a="1"/>
  <c r="Z185" i="177" s="1"/>
  <c r="Z298" i="177" a="1"/>
  <c r="Z298" i="177" s="1"/>
  <c r="Z163" i="177" a="1"/>
  <c r="Z163" i="177" s="1"/>
  <c r="Z129" i="177" a="1"/>
  <c r="Z129" i="177" s="1"/>
  <c r="Z112" i="177" a="1"/>
  <c r="Z112" i="177" s="1"/>
  <c r="Z92" i="177" a="1"/>
  <c r="Z92" i="177" s="1"/>
  <c r="Z58" i="177" a="1"/>
  <c r="Z58" i="177" s="1"/>
  <c r="Z321" i="177" a="1"/>
  <c r="Z321" i="177" s="1"/>
  <c r="Z328" i="177" a="1"/>
  <c r="Z328" i="177" s="1"/>
  <c r="Z303" i="177" a="1"/>
  <c r="Z303" i="177" s="1"/>
  <c r="Z204" i="177" a="1"/>
  <c r="Z204" i="177" s="1"/>
  <c r="Z175" i="177" a="1"/>
  <c r="Z175" i="177" s="1"/>
  <c r="Z170" i="177" a="1"/>
  <c r="Z170" i="177" s="1"/>
  <c r="Z93" i="177" a="1"/>
  <c r="Z93" i="177" s="1"/>
  <c r="Z77" i="177" a="1"/>
  <c r="Z77" i="177" s="1"/>
  <c r="Z55" i="177" a="1"/>
  <c r="Z55" i="177" s="1"/>
  <c r="Z50" i="177" a="1"/>
  <c r="Z50" i="177" s="1"/>
  <c r="Z264" i="177" a="1"/>
  <c r="Z264" i="177" s="1"/>
  <c r="Z212" i="177" a="1"/>
  <c r="Z212" i="177" s="1"/>
  <c r="Z125" i="177" a="1"/>
  <c r="Z125" i="177" s="1"/>
  <c r="Z90" i="177" a="1"/>
  <c r="Z90" i="177" s="1"/>
  <c r="Z72" i="177" a="1"/>
  <c r="Z72" i="177" s="1"/>
  <c r="Z25" i="177" a="1"/>
  <c r="Z25" i="177" s="1"/>
  <c r="Z165" i="177" a="1"/>
  <c r="Z165" i="177" s="1"/>
  <c r="Z144" i="177" a="1"/>
  <c r="Z144" i="177" s="1"/>
  <c r="Z134" i="177" a="1"/>
  <c r="Z134" i="177" s="1"/>
  <c r="Z95" i="177" a="1"/>
  <c r="Z95" i="177" s="1"/>
  <c r="Z12" i="177" a="1"/>
  <c r="Z12" i="177" s="1"/>
  <c r="Z103" i="177" a="1"/>
  <c r="Z103" i="177" s="1"/>
  <c r="Z87" i="177" a="1"/>
  <c r="Z87" i="177" s="1"/>
  <c r="Z57" i="177" a="1"/>
  <c r="Z57" i="177" s="1"/>
  <c r="Z52" i="177" a="1"/>
  <c r="Z52" i="177" s="1"/>
  <c r="Z229" i="177" a="1"/>
  <c r="Z229" i="177" s="1"/>
  <c r="Z119" i="177" a="1"/>
  <c r="Z119" i="177" s="1"/>
  <c r="Z98" i="177" a="1"/>
  <c r="Z98" i="177" s="1"/>
  <c r="Z62" i="177" a="1"/>
  <c r="Z62" i="177" s="1"/>
  <c r="Z45" i="177" a="1"/>
  <c r="Z45" i="177" s="1"/>
  <c r="Z43" i="177" a="1"/>
  <c r="Z43" i="177" s="1"/>
  <c r="Z27" i="177" a="1"/>
  <c r="Z27" i="177" s="1"/>
  <c r="Z23" i="177" a="1"/>
  <c r="Z23" i="177" s="1"/>
  <c r="Z21" i="177" a="1"/>
  <c r="Z21" i="177" s="1"/>
  <c r="Z10" i="177" a="1"/>
  <c r="Z10" i="177" s="1"/>
  <c r="U1" i="177"/>
  <c r="Z155" i="177" a="1"/>
  <c r="Z155" i="177" s="1"/>
  <c r="Z122" i="177" a="1"/>
  <c r="Z122" i="177" s="1"/>
  <c r="Z140" i="177" a="1"/>
  <c r="Z140" i="177" s="1"/>
  <c r="Z100" i="177" a="1"/>
  <c r="Z100" i="177" s="1"/>
  <c r="Z296" i="177" a="1"/>
  <c r="Z296" i="177" s="1"/>
  <c r="Z259" i="177" a="1"/>
  <c r="Z259" i="177" s="1"/>
  <c r="Z159" i="177" a="1"/>
  <c r="Z159" i="177" s="1"/>
  <c r="Z108" i="177" a="1"/>
  <c r="Z108" i="177" s="1"/>
  <c r="Z105" i="177" a="1"/>
  <c r="Z105" i="177" s="1"/>
  <c r="Z47" i="177" a="1"/>
  <c r="Z47" i="177" s="1"/>
  <c r="Z40" i="177" a="1"/>
  <c r="Z40" i="177" s="1"/>
  <c r="Z38" i="177" a="1"/>
  <c r="Z38" i="177" s="1"/>
  <c r="Z236" i="177" a="1"/>
  <c r="Z236" i="177" s="1"/>
  <c r="Z218" i="177" a="1"/>
  <c r="Z218" i="177" s="1"/>
  <c r="Z130" i="177" a="1"/>
  <c r="Z130" i="177" s="1"/>
  <c r="Z127" i="177" a="1"/>
  <c r="Z127" i="177" s="1"/>
  <c r="Z110" i="177" a="1"/>
  <c r="Z110" i="177" s="1"/>
  <c r="Z17" i="177" a="1"/>
  <c r="Z17" i="177" s="1"/>
  <c r="Z85" i="177" a="1"/>
  <c r="Z85" i="177" s="1"/>
  <c r="Z251" i="177" a="1"/>
  <c r="Z251" i="177" s="1"/>
  <c r="Z152" i="177" a="1"/>
  <c r="Z152" i="177" s="1"/>
  <c r="Z97" i="177" a="1"/>
  <c r="Z97" i="177" s="1"/>
  <c r="Z32" i="177" a="1"/>
  <c r="Z32" i="177" s="1"/>
  <c r="Z8" i="177" a="1"/>
  <c r="Z8" i="177" s="1"/>
  <c r="Z35" i="177" a="1"/>
  <c r="Z35" i="177" s="1"/>
  <c r="Z166" i="177" a="1"/>
  <c r="Z166" i="177" s="1"/>
  <c r="Z80" i="177" a="1"/>
  <c r="Z80" i="177" s="1"/>
  <c r="Z22" i="177" a="1"/>
  <c r="Z22" i="177" s="1"/>
  <c r="Z2" i="177" a="1"/>
  <c r="Z2" i="177" s="1"/>
  <c r="U2" i="177" s="1"/>
  <c r="Z20" i="177" a="1"/>
  <c r="Z20" i="177" s="1"/>
  <c r="Z115" i="177" a="1"/>
  <c r="Z115" i="177" s="1"/>
  <c r="Z73" i="177" a="1"/>
  <c r="Z73" i="177" s="1"/>
  <c r="Z11" i="177" a="1"/>
  <c r="Z11" i="177" s="1"/>
  <c r="Z173" i="177" a="1"/>
  <c r="Z173" i="177" s="1"/>
  <c r="Z200" i="177" a="1"/>
  <c r="Z200" i="177" s="1"/>
  <c r="Z42" i="177" a="1"/>
  <c r="Z42" i="177" s="1"/>
  <c r="Z3" i="177" a="1"/>
  <c r="Z3" i="177" s="1"/>
  <c r="Z269" i="177" a="1"/>
  <c r="Z269" i="177" s="1"/>
  <c r="Z114" i="177" a="1"/>
  <c r="Z114" i="177" s="1"/>
  <c r="Z304" i="177" a="1"/>
  <c r="Z304" i="177" s="1"/>
  <c r="Z68" i="177" a="1"/>
  <c r="Z68" i="177" s="1"/>
  <c r="Z28" i="177" a="1"/>
  <c r="Z28" i="177" s="1"/>
  <c r="Z16" i="177" a="1"/>
  <c r="Z16" i="177" s="1"/>
  <c r="Z13" i="177" a="1"/>
  <c r="Z13" i="177" s="1"/>
  <c r="Z5" i="177" a="1"/>
  <c r="Z5" i="177" s="1"/>
  <c r="Z60" i="177" a="1"/>
  <c r="Z60" i="177" s="1"/>
  <c r="Z171" i="177" a="1"/>
  <c r="Z171" i="177" s="1"/>
  <c r="Z136" i="177" a="1"/>
  <c r="Z136" i="177" s="1"/>
  <c r="Z83" i="177" a="1"/>
  <c r="Z83" i="177" s="1"/>
  <c r="Z7" i="177" a="1"/>
  <c r="Z7" i="177" s="1"/>
  <c r="Z107" i="177" a="1"/>
  <c r="Z107" i="177" s="1"/>
  <c r="Z188" i="177" a="1"/>
  <c r="Z188" i="177" s="1"/>
  <c r="Z132" i="177" a="1"/>
  <c r="Z132" i="177" s="1"/>
  <c r="Z75" i="177" a="1"/>
  <c r="Z75" i="177" s="1"/>
  <c r="Z53" i="177" a="1"/>
  <c r="Z53" i="177" s="1"/>
  <c r="Z181" i="177" a="1"/>
  <c r="Z181" i="177" s="1"/>
  <c r="Z123" i="177" a="1"/>
  <c r="Z123" i="177" s="1"/>
  <c r="Z88" i="177" a="1"/>
  <c r="Z88" i="177" s="1"/>
  <c r="Z289" i="177" a="1"/>
  <c r="Z289" i="177" s="1"/>
  <c r="Z15" i="177" a="1"/>
  <c r="Z15" i="177" s="1"/>
  <c r="Z18" i="177" a="1"/>
  <c r="Z18" i="177" s="1"/>
  <c r="Z6" i="177" a="1"/>
  <c r="Z6" i="177" s="1"/>
  <c r="Z241" i="177" a="1"/>
  <c r="Z241" i="177" s="1"/>
  <c r="Z177" i="177" a="1"/>
  <c r="Z177" i="177" s="1"/>
  <c r="Z149" i="177" a="1"/>
  <c r="Z149" i="177" s="1"/>
  <c r="Z63" i="177" a="1"/>
  <c r="Z63" i="177" s="1"/>
  <c r="Z37" i="177" a="1"/>
  <c r="Z37" i="177" s="1"/>
  <c r="Z30" i="177" a="1"/>
  <c r="Z30" i="177" s="1"/>
  <c r="Z148" i="177" a="1"/>
  <c r="Z148" i="177" s="1"/>
  <c r="Z48" i="177" a="1"/>
  <c r="Z48" i="177" s="1"/>
  <c r="Z257" i="177" a="1"/>
  <c r="Z257" i="177" s="1"/>
  <c r="Z78" i="177" a="1"/>
  <c r="Z78" i="177" s="1"/>
  <c r="Z70" i="177" a="1"/>
  <c r="Z70" i="177" s="1"/>
  <c r="Z235" i="177" a="1"/>
  <c r="Z235" i="177" s="1"/>
  <c r="Z142" i="177" a="1"/>
  <c r="Z142" i="177" s="1"/>
  <c r="Z33" i="177" a="1"/>
  <c r="Z33" i="177" s="1"/>
  <c r="Z4" i="177" a="1"/>
  <c r="Z4" i="177" s="1"/>
  <c r="X3" i="177"/>
  <c r="X4" i="177" s="1"/>
  <c r="X5" i="177" s="1"/>
  <c r="X6" i="177" s="1"/>
  <c r="X7" i="177" s="1"/>
  <c r="X8" i="177" s="1"/>
  <c r="X9" i="177" s="1"/>
  <c r="X10" i="177" s="1"/>
  <c r="X11" i="177" s="1"/>
  <c r="X12" i="177" s="1"/>
  <c r="X13" i="177" s="1"/>
  <c r="X14" i="177" s="1"/>
  <c r="X15" i="177" s="1"/>
  <c r="X16" i="177" s="1"/>
  <c r="X17" i="177" s="1"/>
  <c r="X18" i="177" s="1"/>
  <c r="X19" i="177" s="1"/>
  <c r="X20" i="177" s="1"/>
  <c r="X21" i="177" s="1"/>
  <c r="X22" i="177" s="1"/>
  <c r="X23" i="177" s="1"/>
  <c r="X24" i="177" s="1"/>
  <c r="X25" i="177" s="1"/>
  <c r="X26" i="177" s="1"/>
  <c r="X27" i="177" s="1"/>
  <c r="X28" i="177" s="1"/>
  <c r="X29" i="177" s="1"/>
  <c r="X30" i="177" s="1"/>
  <c r="X31" i="177" s="1"/>
  <c r="X32" i="177" s="1"/>
  <c r="X33" i="177" s="1"/>
  <c r="X34" i="177" s="1"/>
  <c r="X35" i="177" s="1"/>
  <c r="X36" i="177" s="1"/>
  <c r="X37" i="177" s="1"/>
  <c r="X38" i="177" s="1"/>
  <c r="X39" i="177" s="1"/>
  <c r="X40" i="177" s="1"/>
  <c r="X41" i="177" s="1"/>
  <c r="X42" i="177" s="1"/>
  <c r="X43" i="177" s="1"/>
  <c r="X44" i="177" s="1"/>
  <c r="X45" i="177" s="1"/>
  <c r="X46" i="177" s="1"/>
  <c r="X47" i="177" s="1"/>
  <c r="X48" i="177" s="1"/>
  <c r="X49" i="177" s="1"/>
  <c r="X50" i="177" s="1"/>
  <c r="X51" i="177" s="1"/>
  <c r="X52" i="177" s="1"/>
  <c r="X53" i="177" s="1"/>
  <c r="X54" i="177" s="1"/>
  <c r="X55" i="177" s="1"/>
  <c r="X56" i="177" s="1"/>
  <c r="X57" i="177" s="1"/>
  <c r="X58" i="177" s="1"/>
  <c r="X59" i="177" s="1"/>
  <c r="X60" i="177" s="1"/>
  <c r="X61" i="177" s="1"/>
  <c r="X62" i="177" s="1"/>
  <c r="X63" i="177" s="1"/>
  <c r="X64" i="177" s="1"/>
  <c r="X65" i="177" s="1"/>
  <c r="X66" i="177" s="1"/>
  <c r="X67" i="177" s="1"/>
  <c r="X68" i="177" s="1"/>
  <c r="X69" i="177" s="1"/>
  <c r="X70" i="177" s="1"/>
  <c r="X71" i="177" s="1"/>
  <c r="X72" i="177" s="1"/>
  <c r="X73" i="177" s="1"/>
  <c r="X74" i="177" s="1"/>
  <c r="X75" i="177" s="1"/>
  <c r="X76" i="177" s="1"/>
  <c r="X77" i="177" s="1"/>
  <c r="X78" i="177" s="1"/>
  <c r="X79" i="177" s="1"/>
  <c r="X80" i="177" s="1"/>
  <c r="X81" i="177" s="1"/>
  <c r="X82" i="177" s="1"/>
  <c r="X83" i="177" s="1"/>
  <c r="X84" i="177" s="1"/>
  <c r="X85" i="177" s="1"/>
  <c r="X86" i="177" s="1"/>
  <c r="X87" i="177" s="1"/>
  <c r="X88" i="177" s="1"/>
  <c r="X89" i="177" s="1"/>
  <c r="X90" i="177" s="1"/>
  <c r="X91" i="177" s="1"/>
  <c r="X92" i="177" s="1"/>
  <c r="X93" i="177" s="1"/>
  <c r="X94" i="177" s="1"/>
  <c r="X95" i="177" s="1"/>
  <c r="X96" i="177" s="1"/>
  <c r="X97" i="177" s="1"/>
  <c r="X98" i="177" s="1"/>
  <c r="X99" i="177" s="1"/>
  <c r="X100" i="177" s="1"/>
  <c r="X101" i="177" s="1"/>
  <c r="X102" i="177" s="1"/>
  <c r="X103" i="177" s="1"/>
  <c r="X104" i="177" s="1"/>
  <c r="X105" i="177" s="1"/>
  <c r="X106" i="177" s="1"/>
  <c r="X107" i="177" s="1"/>
  <c r="X108" i="177" s="1"/>
  <c r="X109" i="177" s="1"/>
  <c r="X110" i="177" s="1"/>
  <c r="X111" i="177" s="1"/>
  <c r="X112" i="177" s="1"/>
  <c r="X113" i="177" s="1"/>
  <c r="X114" i="177" s="1"/>
  <c r="X115" i="177" s="1"/>
  <c r="X116" i="177" s="1"/>
  <c r="X117" i="177" s="1"/>
  <c r="X118" i="177" s="1"/>
  <c r="X119" i="177" s="1"/>
  <c r="X120" i="177" s="1"/>
  <c r="X121" i="177" s="1"/>
  <c r="X122" i="177" s="1"/>
  <c r="X123" i="177" s="1"/>
  <c r="X124" i="177" s="1"/>
  <c r="X125" i="177" s="1"/>
  <c r="X126" i="177" s="1"/>
  <c r="X127" i="177" s="1"/>
  <c r="X128" i="177" s="1"/>
  <c r="X129" i="177" s="1"/>
  <c r="X130" i="177" s="1"/>
  <c r="X131" i="177" s="1"/>
  <c r="X132" i="177" s="1"/>
  <c r="X133" i="177" s="1"/>
  <c r="X134" i="177" s="1"/>
  <c r="X135" i="177" s="1"/>
  <c r="X136" i="177" s="1"/>
  <c r="X137" i="177" s="1"/>
  <c r="X138" i="177" s="1"/>
  <c r="X139" i="177" s="1"/>
  <c r="X140" i="177" s="1"/>
  <c r="X141" i="177" s="1"/>
  <c r="X142" i="177" s="1"/>
  <c r="X143" i="177" s="1"/>
  <c r="X144" i="177" s="1"/>
  <c r="X145" i="177" s="1"/>
  <c r="X146" i="177" s="1"/>
  <c r="X147" i="177" s="1"/>
  <c r="X148" i="177" s="1"/>
  <c r="X149" i="177" s="1"/>
  <c r="X150" i="177" s="1"/>
  <c r="X151" i="177" s="1"/>
  <c r="X152" i="177" s="1"/>
  <c r="X153" i="177" s="1"/>
  <c r="X154" i="177" s="1"/>
  <c r="X155" i="177" s="1"/>
  <c r="X156" i="177" s="1"/>
  <c r="X157" i="177" s="1"/>
  <c r="X158" i="177" s="1"/>
  <c r="X159" i="177" s="1"/>
  <c r="X160" i="177" s="1"/>
  <c r="X161" i="177" s="1"/>
  <c r="X162" i="177" s="1"/>
  <c r="X163" i="177" s="1"/>
  <c r="X164" i="177" s="1"/>
  <c r="X165" i="177" s="1"/>
  <c r="X166" i="177" s="1"/>
  <c r="X167" i="177" s="1"/>
  <c r="X168" i="177" s="1"/>
  <c r="X169" i="177" s="1"/>
  <c r="X170" i="177" s="1"/>
  <c r="X171" i="177" s="1"/>
  <c r="X172" i="177" s="1"/>
  <c r="X173" i="177" s="1"/>
  <c r="X174" i="177" s="1"/>
  <c r="X175" i="177" s="1"/>
  <c r="X176" i="177" s="1"/>
  <c r="X177" i="177" s="1"/>
  <c r="X178" i="177" s="1"/>
  <c r="X179" i="177" s="1"/>
  <c r="X180" i="177" s="1"/>
  <c r="X181" i="177" s="1"/>
  <c r="X182" i="177" s="1"/>
  <c r="X183" i="177" s="1"/>
  <c r="X184" i="177" s="1"/>
  <c r="X185" i="177" s="1"/>
  <c r="X186" i="177" s="1"/>
  <c r="X187" i="177" s="1"/>
  <c r="X188" i="177" s="1"/>
  <c r="X189" i="177" s="1"/>
  <c r="X190" i="177" s="1"/>
  <c r="X191" i="177" s="1"/>
  <c r="X192" i="177" s="1"/>
  <c r="X193" i="177" s="1"/>
  <c r="X194" i="177" s="1"/>
  <c r="X195" i="177" s="1"/>
  <c r="X196" i="177" s="1"/>
  <c r="X197" i="177" s="1"/>
  <c r="X198" i="177" s="1"/>
  <c r="X199" i="177" s="1"/>
  <c r="X200" i="177" s="1"/>
  <c r="X201" i="177" s="1"/>
  <c r="X202" i="177" s="1"/>
  <c r="X203" i="177" s="1"/>
  <c r="X204" i="177" s="1"/>
  <c r="X205" i="177" s="1"/>
  <c r="X206" i="177" s="1"/>
  <c r="X207" i="177" s="1"/>
  <c r="X208" i="177" s="1"/>
  <c r="X209" i="177" s="1"/>
  <c r="X210" i="177" s="1"/>
  <c r="X211" i="177" s="1"/>
  <c r="X212" i="177" s="1"/>
  <c r="X213" i="177" s="1"/>
  <c r="X214" i="177" s="1"/>
  <c r="X215" i="177" s="1"/>
  <c r="X216" i="177" s="1"/>
  <c r="X217" i="177" s="1"/>
  <c r="X218" i="177" s="1"/>
  <c r="X219" i="177" s="1"/>
  <c r="X220" i="177" s="1"/>
  <c r="X221" i="177" s="1"/>
  <c r="X222" i="177" s="1"/>
  <c r="X223" i="177" s="1"/>
  <c r="X224" i="177" s="1"/>
  <c r="X225" i="177" s="1"/>
  <c r="X226" i="177" s="1"/>
  <c r="X227" i="177" s="1"/>
  <c r="X228" i="177" s="1"/>
  <c r="X229" i="177" s="1"/>
  <c r="X230" i="177" s="1"/>
  <c r="X231" i="177" s="1"/>
  <c r="X232" i="177" s="1"/>
  <c r="X233" i="177" s="1"/>
  <c r="X234" i="177" s="1"/>
  <c r="X235" i="177" s="1"/>
  <c r="X236" i="177" s="1"/>
  <c r="X237" i="177" s="1"/>
  <c r="X238" i="177" s="1"/>
  <c r="X239" i="177" s="1"/>
  <c r="X240" i="177" s="1"/>
  <c r="X241" i="177" s="1"/>
  <c r="X242" i="177" s="1"/>
  <c r="X243" i="177" s="1"/>
  <c r="X244" i="177" s="1"/>
  <c r="X245" i="177" s="1"/>
  <c r="X246" i="177" s="1"/>
  <c r="X247" i="177" s="1"/>
  <c r="X248" i="177" s="1"/>
  <c r="X249" i="177" s="1"/>
  <c r="X250" i="177" s="1"/>
  <c r="X251" i="177" s="1"/>
  <c r="X252" i="177" s="1"/>
  <c r="X253" i="177" s="1"/>
  <c r="X254" i="177" s="1"/>
  <c r="X255" i="177" s="1"/>
  <c r="X256" i="177" s="1"/>
  <c r="X257" i="177" s="1"/>
  <c r="X258" i="177" s="1"/>
  <c r="X259" i="177" s="1"/>
  <c r="X260" i="177" s="1"/>
  <c r="X261" i="177" s="1"/>
  <c r="X262" i="177" s="1"/>
  <c r="X263" i="177" s="1"/>
  <c r="X264" i="177" s="1"/>
  <c r="X265" i="177" s="1"/>
  <c r="X266" i="177" s="1"/>
  <c r="X267" i="177" s="1"/>
  <c r="X268" i="177" s="1"/>
  <c r="X269" i="177" s="1"/>
  <c r="X270" i="177" s="1"/>
  <c r="X271" i="177" s="1"/>
  <c r="X272" i="177" s="1"/>
  <c r="X273" i="177" s="1"/>
  <c r="X274" i="177" s="1"/>
  <c r="X275" i="177" s="1"/>
  <c r="X276" i="177" s="1"/>
  <c r="X277" i="177" s="1"/>
  <c r="X278" i="177" s="1"/>
  <c r="X279" i="177" s="1"/>
  <c r="X280" i="177" s="1"/>
  <c r="X281" i="177" s="1"/>
  <c r="X282" i="177" s="1"/>
  <c r="X283" i="177" s="1"/>
  <c r="X284" i="177" s="1"/>
  <c r="X285" i="177" s="1"/>
  <c r="X286" i="177" s="1"/>
  <c r="X287" i="177" s="1"/>
  <c r="X288" i="177" s="1"/>
  <c r="X289" i="177" s="1"/>
  <c r="X290" i="177" s="1"/>
  <c r="X291" i="177" s="1"/>
  <c r="X292" i="177" s="1"/>
  <c r="X293" i="177" s="1"/>
  <c r="X294" i="177" s="1"/>
  <c r="X295" i="177" s="1"/>
  <c r="X296" i="177" s="1"/>
  <c r="X297" i="177" s="1"/>
  <c r="X298" i="177" s="1"/>
  <c r="X299" i="177" s="1"/>
  <c r="X300" i="177" s="1"/>
  <c r="X301" i="177" s="1"/>
  <c r="X302" i="177" s="1"/>
  <c r="X303" i="177" s="1"/>
  <c r="X304" i="177" s="1"/>
  <c r="X305" i="177" s="1"/>
  <c r="X306" i="177" s="1"/>
  <c r="X307" i="177" s="1"/>
  <c r="X308" i="177" s="1"/>
  <c r="X309" i="177" s="1"/>
  <c r="X310" i="177" s="1"/>
  <c r="X311" i="177" s="1"/>
  <c r="X312" i="177" s="1"/>
  <c r="X313" i="177" s="1"/>
  <c r="X314" i="177" s="1"/>
  <c r="X315" i="177" s="1"/>
  <c r="X316" i="177" s="1"/>
  <c r="X317" i="177" s="1"/>
  <c r="X318" i="177" s="1"/>
  <c r="X319" i="177" s="1"/>
  <c r="X320" i="177" s="1"/>
  <c r="X321" i="177" s="1"/>
  <c r="X322" i="177" s="1"/>
  <c r="X323" i="177" s="1"/>
  <c r="X324" i="177" s="1"/>
  <c r="X325" i="177" s="1"/>
  <c r="X326" i="177" s="1"/>
  <c r="X327" i="177" s="1"/>
  <c r="X328" i="177" s="1"/>
  <c r="X329" i="177" s="1"/>
  <c r="X330" i="177" s="1"/>
  <c r="X331" i="177" s="1"/>
  <c r="X332" i="177" s="1"/>
  <c r="X333" i="177" s="1"/>
  <c r="AC333" i="176" a="1"/>
  <c r="AC333" i="176" s="1"/>
  <c r="AC328" i="176" a="1"/>
  <c r="AC328" i="176" s="1"/>
  <c r="AC323" i="176" a="1"/>
  <c r="AC323" i="176" s="1"/>
  <c r="AC318" i="176" a="1"/>
  <c r="AC318" i="176" s="1"/>
  <c r="AC313" i="176" a="1"/>
  <c r="AC313" i="176" s="1"/>
  <c r="AC308" i="176" a="1"/>
  <c r="AC308" i="176" s="1"/>
  <c r="AC303" i="176" a="1"/>
  <c r="AC303" i="176" s="1"/>
  <c r="AC298" i="176" a="1"/>
  <c r="AC298" i="176" s="1"/>
  <c r="AC293" i="176" a="1"/>
  <c r="AC293" i="176" s="1"/>
  <c r="AC288" i="176" a="1"/>
  <c r="AC288" i="176" s="1"/>
  <c r="AC283" i="176" a="1"/>
  <c r="AC283" i="176" s="1"/>
  <c r="AC278" i="176" a="1"/>
  <c r="AC278" i="176" s="1"/>
  <c r="AC273" i="176" a="1"/>
  <c r="AC273" i="176" s="1"/>
  <c r="AC268" i="176" a="1"/>
  <c r="AC268" i="176" s="1"/>
  <c r="AC263" i="176" a="1"/>
  <c r="AC263" i="176" s="1"/>
  <c r="AC258" i="176" a="1"/>
  <c r="AC258" i="176" s="1"/>
  <c r="AC253" i="176" a="1"/>
  <c r="AC253" i="176" s="1"/>
  <c r="AC248" i="176" a="1"/>
  <c r="AC248" i="176" s="1"/>
  <c r="AC243" i="176" a="1"/>
  <c r="AC243" i="176" s="1"/>
  <c r="AC331" i="176" a="1"/>
  <c r="AC331" i="176" s="1"/>
  <c r="AC326" i="176" a="1"/>
  <c r="AC326" i="176" s="1"/>
  <c r="AC321" i="176" a="1"/>
  <c r="AC321" i="176" s="1"/>
  <c r="AC316" i="176" a="1"/>
  <c r="AC316" i="176" s="1"/>
  <c r="AC311" i="176" a="1"/>
  <c r="AC311" i="176" s="1"/>
  <c r="AC306" i="176" a="1"/>
  <c r="AC306" i="176" s="1"/>
  <c r="AC301" i="176" a="1"/>
  <c r="AC301" i="176" s="1"/>
  <c r="AC296" i="176" a="1"/>
  <c r="AC296" i="176" s="1"/>
  <c r="AC289" i="176" a="1"/>
  <c r="AC289" i="176" s="1"/>
  <c r="AC264" i="176" a="1"/>
  <c r="AC264" i="176" s="1"/>
  <c r="AC230" i="176" a="1"/>
  <c r="AC230" i="176" s="1"/>
  <c r="AC329" i="176" a="1"/>
  <c r="AC329" i="176" s="1"/>
  <c r="AC304" i="176" a="1"/>
  <c r="AC304" i="176" s="1"/>
  <c r="AC319" i="176" a="1"/>
  <c r="AC319" i="176" s="1"/>
  <c r="AC312" i="176" a="1"/>
  <c r="AC312" i="176" s="1"/>
  <c r="AC307" i="176" a="1"/>
  <c r="AC307" i="176" s="1"/>
  <c r="AC274" i="176" a="1"/>
  <c r="AC274" i="176" s="1"/>
  <c r="AC255" i="176" a="1"/>
  <c r="AC255" i="176" s="1"/>
  <c r="AC228" i="176" a="1"/>
  <c r="AC228" i="176" s="1"/>
  <c r="AC224" i="176" a="1"/>
  <c r="AC224" i="176" s="1"/>
  <c r="AC299" i="176" a="1"/>
  <c r="AC299" i="176" s="1"/>
  <c r="AC290" i="176" a="1"/>
  <c r="AC290" i="176" s="1"/>
  <c r="AC271" i="176" a="1"/>
  <c r="AC271" i="176" s="1"/>
  <c r="AC252" i="176" a="1"/>
  <c r="AC252" i="176" s="1"/>
  <c r="AC239" i="176" a="1"/>
  <c r="AC239" i="176" s="1"/>
  <c r="AC310" i="176" a="1"/>
  <c r="AC310" i="176" s="1"/>
  <c r="AC315" i="176" a="1"/>
  <c r="AC315" i="176" s="1"/>
  <c r="AC324" i="176" a="1"/>
  <c r="AC324" i="176" s="1"/>
  <c r="AC286" i="176" a="1"/>
  <c r="AC286" i="176" s="1"/>
  <c r="AC247" i="176" a="1"/>
  <c r="AC247" i="176" s="1"/>
  <c r="AC205" i="176" a="1"/>
  <c r="AC205" i="176" s="1"/>
  <c r="AC200" i="176" a="1"/>
  <c r="AC200" i="176" s="1"/>
  <c r="AC195" i="176" a="1"/>
  <c r="AC195" i="176" s="1"/>
  <c r="AC190" i="176" a="1"/>
  <c r="AC190" i="176" s="1"/>
  <c r="AC185" i="176" a="1"/>
  <c r="AC185" i="176" s="1"/>
  <c r="AC180" i="176" a="1"/>
  <c r="AC180" i="176" s="1"/>
  <c r="AC175" i="176" a="1"/>
  <c r="AC175" i="176" s="1"/>
  <c r="AC170" i="176" a="1"/>
  <c r="AC170" i="176" s="1"/>
  <c r="AC165" i="176" a="1"/>
  <c r="AC165" i="176" s="1"/>
  <c r="AC160" i="176" a="1"/>
  <c r="AC160" i="176" s="1"/>
  <c r="AC155" i="176" a="1"/>
  <c r="AC155" i="176" s="1"/>
  <c r="AC150" i="176" a="1"/>
  <c r="AC150" i="176" s="1"/>
  <c r="AC145" i="176" a="1"/>
  <c r="AC145" i="176" s="1"/>
  <c r="AC294" i="176" a="1"/>
  <c r="AC294" i="176" s="1"/>
  <c r="AC281" i="176" a="1"/>
  <c r="AC281" i="176" s="1"/>
  <c r="AC260" i="176" a="1"/>
  <c r="AC260" i="176" s="1"/>
  <c r="AC214" i="176" a="1"/>
  <c r="AC214" i="176" s="1"/>
  <c r="AC292" i="176" a="1"/>
  <c r="AC292" i="176" s="1"/>
  <c r="AC287" i="176" a="1"/>
  <c r="AC287" i="176" s="1"/>
  <c r="AC237" i="176" a="1"/>
  <c r="AC237" i="176" s="1"/>
  <c r="AC234" i="176" a="1"/>
  <c r="AC234" i="176" s="1"/>
  <c r="AC277" i="176" a="1"/>
  <c r="AC277" i="176" s="1"/>
  <c r="AC272" i="176" a="1"/>
  <c r="AC272" i="176" s="1"/>
  <c r="AC259" i="176" a="1"/>
  <c r="AC259" i="176" s="1"/>
  <c r="AC246" i="176" a="1"/>
  <c r="AC246" i="176" s="1"/>
  <c r="AC223" i="176" a="1"/>
  <c r="AC223" i="176" s="1"/>
  <c r="AC208" i="176" a="1"/>
  <c r="AC208" i="176" s="1"/>
  <c r="AC203" i="176" a="1"/>
  <c r="AC203" i="176" s="1"/>
  <c r="AC322" i="176" a="1"/>
  <c r="AC322" i="176" s="1"/>
  <c r="AC256" i="176" a="1"/>
  <c r="AC256" i="176" s="1"/>
  <c r="AC254" i="176" a="1"/>
  <c r="AC254" i="176" s="1"/>
  <c r="AC320" i="176" a="1"/>
  <c r="AC320" i="176" s="1"/>
  <c r="AC317" i="176" a="1"/>
  <c r="AC317" i="176" s="1"/>
  <c r="AC262" i="176" a="1"/>
  <c r="AC262" i="176" s="1"/>
  <c r="AC238" i="176" a="1"/>
  <c r="AC238" i="176" s="1"/>
  <c r="AC236" i="176" a="1"/>
  <c r="AC236" i="176" s="1"/>
  <c r="AC191" i="176" a="1"/>
  <c r="AC191" i="176" s="1"/>
  <c r="AC217" i="176" a="1"/>
  <c r="AC217" i="176" s="1"/>
  <c r="AC212" i="176" a="1"/>
  <c r="AC212" i="176" s="1"/>
  <c r="AC204" i="176" a="1"/>
  <c r="AC204" i="176" s="1"/>
  <c r="AC325" i="176" a="1"/>
  <c r="AC325" i="176" s="1"/>
  <c r="AC251" i="176" a="1"/>
  <c r="AC251" i="176" s="1"/>
  <c r="AC245" i="176" a="1"/>
  <c r="AC245" i="176" s="1"/>
  <c r="AC215" i="176" a="1"/>
  <c r="AC215" i="176" s="1"/>
  <c r="AC210" i="176" a="1"/>
  <c r="AC210" i="176" s="1"/>
  <c r="AC199" i="176" a="1"/>
  <c r="AC199" i="176" s="1"/>
  <c r="AC196" i="176" a="1"/>
  <c r="AC196" i="176" s="1"/>
  <c r="AC231" i="176" a="1"/>
  <c r="AC231" i="176" s="1"/>
  <c r="AC220" i="176" a="1"/>
  <c r="AC220" i="176" s="1"/>
  <c r="AC218" i="176" a="1"/>
  <c r="AC218" i="176" s="1"/>
  <c r="AC216" i="176" a="1"/>
  <c r="AC216" i="176" s="1"/>
  <c r="AC194" i="176" a="1"/>
  <c r="AC194" i="176" s="1"/>
  <c r="AC189" i="176" a="1"/>
  <c r="AC189" i="176" s="1"/>
  <c r="AC156" i="176" a="1"/>
  <c r="AC156" i="176" s="1"/>
  <c r="AC327" i="176" a="1"/>
  <c r="AC327" i="176" s="1"/>
  <c r="AC222" i="176" a="1"/>
  <c r="AC222" i="176" s="1"/>
  <c r="AC184" i="176" a="1"/>
  <c r="AC184" i="176" s="1"/>
  <c r="AC291" i="176" a="1"/>
  <c r="AC291" i="176" s="1"/>
  <c r="AC270" i="176" a="1"/>
  <c r="AC270" i="176" s="1"/>
  <c r="AC202" i="176" a="1"/>
  <c r="AC202" i="176" s="1"/>
  <c r="AC332" i="176" a="1"/>
  <c r="AC332" i="176" s="1"/>
  <c r="AC249" i="176" a="1"/>
  <c r="AC249" i="176" s="1"/>
  <c r="AC174" i="176" a="1"/>
  <c r="AC174" i="176" s="1"/>
  <c r="AC162" i="176" a="1"/>
  <c r="AC162" i="176" s="1"/>
  <c r="AC142" i="176" a="1"/>
  <c r="AC142" i="176" s="1"/>
  <c r="AC159" i="176" a="1"/>
  <c r="AC159" i="176" s="1"/>
  <c r="AC146" i="176" a="1"/>
  <c r="AC146" i="176" s="1"/>
  <c r="AC284" i="176" a="1"/>
  <c r="AC284" i="176" s="1"/>
  <c r="AC225" i="176" a="1"/>
  <c r="AC225" i="176" s="1"/>
  <c r="AC177" i="176" a="1"/>
  <c r="AC177" i="176" s="1"/>
  <c r="AC153" i="176" a="1"/>
  <c r="AC153" i="176" s="1"/>
  <c r="AC244" i="176" a="1"/>
  <c r="AC244" i="176" s="1"/>
  <c r="AC233" i="176" a="1"/>
  <c r="AC233" i="176" s="1"/>
  <c r="AC161" i="176" a="1"/>
  <c r="AC161" i="176" s="1"/>
  <c r="AC141" i="176" a="1"/>
  <c r="AC141" i="176" s="1"/>
  <c r="AC240" i="176" a="1"/>
  <c r="AC240" i="176" s="1"/>
  <c r="AC192" i="176" a="1"/>
  <c r="AC192" i="176" s="1"/>
  <c r="AC179" i="176" a="1"/>
  <c r="AC179" i="176" s="1"/>
  <c r="AC154" i="176" a="1"/>
  <c r="AC154" i="176" s="1"/>
  <c r="AC149" i="176" a="1"/>
  <c r="AC149" i="176" s="1"/>
  <c r="AC144" i="176" a="1"/>
  <c r="AC144" i="176" s="1"/>
  <c r="AC121" i="176" a="1"/>
  <c r="AC121" i="176" s="1"/>
  <c r="AC116" i="176" a="1"/>
  <c r="AC116" i="176" s="1"/>
  <c r="AC111" i="176" a="1"/>
  <c r="AC111" i="176" s="1"/>
  <c r="AC106" i="176" a="1"/>
  <c r="AC106" i="176" s="1"/>
  <c r="AC101" i="176" a="1"/>
  <c r="AC101" i="176" s="1"/>
  <c r="AC96" i="176" a="1"/>
  <c r="AC96" i="176" s="1"/>
  <c r="AC91" i="176" a="1"/>
  <c r="AC91" i="176" s="1"/>
  <c r="AC86" i="176" a="1"/>
  <c r="AC86" i="176" s="1"/>
  <c r="AC81" i="176" a="1"/>
  <c r="AC81" i="176" s="1"/>
  <c r="AC76" i="176" a="1"/>
  <c r="AC76" i="176" s="1"/>
  <c r="AC71" i="176" a="1"/>
  <c r="AC71" i="176" s="1"/>
  <c r="AC66" i="176" a="1"/>
  <c r="AC66" i="176" s="1"/>
  <c r="AC61" i="176" a="1"/>
  <c r="AC61" i="176" s="1"/>
  <c r="AC56" i="176" a="1"/>
  <c r="AC56" i="176" s="1"/>
  <c r="AC51" i="176" a="1"/>
  <c r="AC51" i="176" s="1"/>
  <c r="AC46" i="176" a="1"/>
  <c r="AC46" i="176" s="1"/>
  <c r="AC41" i="176" a="1"/>
  <c r="AC41" i="176" s="1"/>
  <c r="AC36" i="176" a="1"/>
  <c r="AC36" i="176" s="1"/>
  <c r="AC31" i="176" a="1"/>
  <c r="AC31" i="176" s="1"/>
  <c r="AC26" i="176" a="1"/>
  <c r="AC26" i="176" s="1"/>
  <c r="AC21" i="176" a="1"/>
  <c r="AC21" i="176" s="1"/>
  <c r="AC16" i="176" a="1"/>
  <c r="AC16" i="176" s="1"/>
  <c r="AC11" i="176" a="1"/>
  <c r="AC11" i="176" s="1"/>
  <c r="AC330" i="176" a="1"/>
  <c r="AC330" i="176" s="1"/>
  <c r="AC309" i="176" a="1"/>
  <c r="AC309" i="176" s="1"/>
  <c r="AC282" i="176" a="1"/>
  <c r="AC282" i="176" s="1"/>
  <c r="AC266" i="176" a="1"/>
  <c r="AC266" i="176" s="1"/>
  <c r="AC181" i="176" a="1"/>
  <c r="AC181" i="176" s="1"/>
  <c r="AC173" i="176" a="1"/>
  <c r="AC173" i="176" s="1"/>
  <c r="AC302" i="176" a="1"/>
  <c r="AC302" i="176" s="1"/>
  <c r="AC276" i="176" a="1"/>
  <c r="AC276" i="176" s="1"/>
  <c r="AC193" i="176" a="1"/>
  <c r="AC193" i="176" s="1"/>
  <c r="AC176" i="176" a="1"/>
  <c r="AC176" i="176" s="1"/>
  <c r="AC140" i="176" a="1"/>
  <c r="AC140" i="176" s="1"/>
  <c r="AC137" i="176" a="1"/>
  <c r="AC137" i="176" s="1"/>
  <c r="AC148" i="176" a="1"/>
  <c r="AC148" i="176" s="1"/>
  <c r="AC235" i="176" a="1"/>
  <c r="AC235" i="176" s="1"/>
  <c r="AC226" i="176" a="1"/>
  <c r="AC226" i="176" s="1"/>
  <c r="AC158" i="176" a="1"/>
  <c r="AC158" i="176" s="1"/>
  <c r="AC136" i="176" a="1"/>
  <c r="AC136" i="176" s="1"/>
  <c r="AC132" i="176" a="1"/>
  <c r="AC132" i="176" s="1"/>
  <c r="AC130" i="176" a="1"/>
  <c r="AC130" i="176" s="1"/>
  <c r="AC100" i="176" a="1"/>
  <c r="AC100" i="176" s="1"/>
  <c r="AC75" i="176" a="1"/>
  <c r="AC75" i="176" s="1"/>
  <c r="AC50" i="176" a="1"/>
  <c r="AC50" i="176" s="1"/>
  <c r="AC25" i="176" a="1"/>
  <c r="AC25" i="176" s="1"/>
  <c r="AC63" i="176" a="1"/>
  <c r="AC63" i="176" s="1"/>
  <c r="AC297" i="176" a="1"/>
  <c r="AC297" i="176" s="1"/>
  <c r="AC275" i="176" a="1"/>
  <c r="AC275" i="176" s="1"/>
  <c r="AC211" i="176" a="1"/>
  <c r="AC211" i="176" s="1"/>
  <c r="AC197" i="176" a="1"/>
  <c r="AC197" i="176" s="1"/>
  <c r="AC182" i="176" a="1"/>
  <c r="AC182" i="176" s="1"/>
  <c r="AC151" i="176" a="1"/>
  <c r="AC151" i="176" s="1"/>
  <c r="AC134" i="176" a="1"/>
  <c r="AC134" i="176" s="1"/>
  <c r="AC123" i="176" a="1"/>
  <c r="AC123" i="176" s="1"/>
  <c r="AC118" i="176" a="1"/>
  <c r="AC118" i="176" s="1"/>
  <c r="AC94" i="176" a="1"/>
  <c r="AC94" i="176" s="1"/>
  <c r="AC69" i="176" a="1"/>
  <c r="AC69" i="176" s="1"/>
  <c r="AC44" i="176" a="1"/>
  <c r="AC44" i="176" s="1"/>
  <c r="AC19" i="176" a="1"/>
  <c r="AC19" i="176" s="1"/>
  <c r="AC38" i="176" a="1"/>
  <c r="AC38" i="176" s="1"/>
  <c r="AC280" i="176" a="1"/>
  <c r="AC280" i="176" s="1"/>
  <c r="AC188" i="176" a="1"/>
  <c r="AC188" i="176" s="1"/>
  <c r="AC169" i="176" a="1"/>
  <c r="AC169" i="176" s="1"/>
  <c r="AC167" i="176" a="1"/>
  <c r="AC167" i="176" s="1"/>
  <c r="AC113" i="176" a="1"/>
  <c r="AC113" i="176" s="1"/>
  <c r="AC88" i="176" a="1"/>
  <c r="AC88" i="176" s="1"/>
  <c r="AC269" i="176" a="1"/>
  <c r="AC269" i="176" s="1"/>
  <c r="AC207" i="176" a="1"/>
  <c r="AC207" i="176" s="1"/>
  <c r="AC138" i="176" a="1"/>
  <c r="AC138" i="176" s="1"/>
  <c r="AC128" i="176" a="1"/>
  <c r="AC128" i="176" s="1"/>
  <c r="AC107" i="176" a="1"/>
  <c r="AC107" i="176" s="1"/>
  <c r="AC110" i="176" a="1"/>
  <c r="AC110" i="176" s="1"/>
  <c r="AC285" i="176" a="1"/>
  <c r="AC285" i="176" s="1"/>
  <c r="AC279" i="176" a="1"/>
  <c r="AC279" i="176" s="1"/>
  <c r="AC221" i="176" a="1"/>
  <c r="AC221" i="176" s="1"/>
  <c r="AC206" i="176" a="1"/>
  <c r="AC206" i="176" s="1"/>
  <c r="AC187" i="176" a="1"/>
  <c r="AC187" i="176" s="1"/>
  <c r="AC229" i="176" a="1"/>
  <c r="AC229" i="176" s="1"/>
  <c r="AC213" i="176" a="1"/>
  <c r="AC213" i="176" s="1"/>
  <c r="AC164" i="176" a="1"/>
  <c r="AC164" i="176" s="1"/>
  <c r="AC209" i="176" a="1"/>
  <c r="AC209" i="176" s="1"/>
  <c r="AC300" i="176" a="1"/>
  <c r="AC300" i="176" s="1"/>
  <c r="AC178" i="176" a="1"/>
  <c r="AC178" i="176" s="1"/>
  <c r="AC152" i="176" a="1"/>
  <c r="AC152" i="176" s="1"/>
  <c r="AC122" i="176" a="1"/>
  <c r="AC122" i="176" s="1"/>
  <c r="AC117" i="176" a="1"/>
  <c r="AC117" i="176" s="1"/>
  <c r="AC105" i="176" a="1"/>
  <c r="AC105" i="176" s="1"/>
  <c r="AC80" i="176" a="1"/>
  <c r="AC80" i="176" s="1"/>
  <c r="AC55" i="176" a="1"/>
  <c r="AC55" i="176" s="1"/>
  <c r="AC30" i="176" a="1"/>
  <c r="AC30" i="176" s="1"/>
  <c r="AC2" i="176" a="1"/>
  <c r="AC2" i="176" s="1"/>
  <c r="X2" i="176" s="1"/>
  <c r="X1" i="176"/>
  <c r="AC186" i="176" a="1"/>
  <c r="AC186" i="176" s="1"/>
  <c r="AC314" i="176" a="1"/>
  <c r="AC314" i="176" s="1"/>
  <c r="AC261" i="176" a="1"/>
  <c r="AC261" i="176" s="1"/>
  <c r="AC232" i="176" a="1"/>
  <c r="AC232" i="176" s="1"/>
  <c r="AC143" i="176" a="1"/>
  <c r="AC143" i="176" s="1"/>
  <c r="AC129" i="176" a="1"/>
  <c r="AC129" i="176" s="1"/>
  <c r="AC99" i="176" a="1"/>
  <c r="AC99" i="176" s="1"/>
  <c r="AC74" i="176" a="1"/>
  <c r="AC74" i="176" s="1"/>
  <c r="AC49" i="176" a="1"/>
  <c r="AC49" i="176" s="1"/>
  <c r="AC24" i="176" a="1"/>
  <c r="AC24" i="176" s="1"/>
  <c r="AC250" i="176" a="1"/>
  <c r="AC250" i="176" s="1"/>
  <c r="AC201" i="176" a="1"/>
  <c r="AC201" i="176" s="1"/>
  <c r="AC172" i="176" a="1"/>
  <c r="AC172" i="176" s="1"/>
  <c r="AC64" i="176" a="1"/>
  <c r="AC64" i="176" s="1"/>
  <c r="AC60" i="176" a="1"/>
  <c r="AC60" i="176" s="1"/>
  <c r="AC10" i="176" a="1"/>
  <c r="AC10" i="176" s="1"/>
  <c r="AC115" i="176" a="1"/>
  <c r="AC115" i="176" s="1"/>
  <c r="AC108" i="176" a="1"/>
  <c r="AC108" i="176" s="1"/>
  <c r="AC58" i="176" a="1"/>
  <c r="AC58" i="176" s="1"/>
  <c r="AC54" i="176" a="1"/>
  <c r="AC54" i="176" s="1"/>
  <c r="AC157" i="176" a="1"/>
  <c r="AC157" i="176" s="1"/>
  <c r="AC127" i="176" a="1"/>
  <c r="AC127" i="176" s="1"/>
  <c r="AC119" i="176" a="1"/>
  <c r="AC119" i="176" s="1"/>
  <c r="AC114" i="176" a="1"/>
  <c r="AC114" i="176" s="1"/>
  <c r="AC67" i="176" a="1"/>
  <c r="AC67" i="176" s="1"/>
  <c r="AC3" i="176" a="1"/>
  <c r="AC3" i="176" s="1"/>
  <c r="AC198" i="176" a="1"/>
  <c r="AC198" i="176" s="1"/>
  <c r="AC102" i="176" a="1"/>
  <c r="AC102" i="176" s="1"/>
  <c r="AC267" i="176" a="1"/>
  <c r="AC267" i="176" s="1"/>
  <c r="AC109" i="176" a="1"/>
  <c r="AC109" i="176" s="1"/>
  <c r="AC98" i="176" a="1"/>
  <c r="AC98" i="176" s="1"/>
  <c r="AC22" i="176" a="1"/>
  <c r="AC22" i="176" s="1"/>
  <c r="AC20" i="176" a="1"/>
  <c r="AC20" i="176" s="1"/>
  <c r="AC68" i="176" a="1"/>
  <c r="AC68" i="176" s="1"/>
  <c r="AC45" i="176" a="1"/>
  <c r="AC45" i="176" s="1"/>
  <c r="AC9" i="176" a="1"/>
  <c r="AC9" i="176" s="1"/>
  <c r="AC124" i="176" a="1"/>
  <c r="AC124" i="176" s="1"/>
  <c r="AC13" i="176" a="1"/>
  <c r="AC13" i="176" s="1"/>
  <c r="AC70" i="176" a="1"/>
  <c r="AC70" i="176" s="1"/>
  <c r="AC42" i="176" a="1"/>
  <c r="AC42" i="176" s="1"/>
  <c r="AC33" i="176" a="1"/>
  <c r="AC33" i="176" s="1"/>
  <c r="AC7" i="176" a="1"/>
  <c r="AC7" i="176" s="1"/>
  <c r="AC131" i="176" a="1"/>
  <c r="AC131" i="176" s="1"/>
  <c r="AC103" i="176" a="1"/>
  <c r="AC103" i="176" s="1"/>
  <c r="AC242" i="176" a="1"/>
  <c r="AC242" i="176" s="1"/>
  <c r="AC171" i="176" a="1"/>
  <c r="AC171" i="176" s="1"/>
  <c r="AC135" i="176" a="1"/>
  <c r="AC135" i="176" s="1"/>
  <c r="AC93" i="176" a="1"/>
  <c r="AC93" i="176" s="1"/>
  <c r="AC84" i="176" a="1"/>
  <c r="AC84" i="176" s="1"/>
  <c r="AC77" i="176" a="1"/>
  <c r="AC77" i="176" s="1"/>
  <c r="AC47" i="176" a="1"/>
  <c r="AC47" i="176" s="1"/>
  <c r="AC265" i="176" a="1"/>
  <c r="AC265" i="176" s="1"/>
  <c r="AC241" i="176" a="1"/>
  <c r="AC241" i="176" s="1"/>
  <c r="AC40" i="176" a="1"/>
  <c r="AC40" i="176" s="1"/>
  <c r="AC5" i="176" a="1"/>
  <c r="AC5" i="176" s="1"/>
  <c r="AC79" i="176" a="1"/>
  <c r="AC79" i="176" s="1"/>
  <c r="AC163" i="176" a="1"/>
  <c r="AC163" i="176" s="1"/>
  <c r="AC139" i="176" a="1"/>
  <c r="AC139" i="176" s="1"/>
  <c r="AC120" i="176" a="1"/>
  <c r="AC120" i="176" s="1"/>
  <c r="AC17" i="176" a="1"/>
  <c r="AC17" i="176" s="1"/>
  <c r="AC15" i="176" a="1"/>
  <c r="AC15" i="176" s="1"/>
  <c r="AC95" i="176" a="1"/>
  <c r="AC95" i="176" s="1"/>
  <c r="AC72" i="176" a="1"/>
  <c r="AC72" i="176" s="1"/>
  <c r="AC219" i="176" a="1"/>
  <c r="AC219" i="176" s="1"/>
  <c r="AC65" i="176" a="1"/>
  <c r="AC65" i="176" s="1"/>
  <c r="AC126" i="176" a="1"/>
  <c r="AC126" i="176" s="1"/>
  <c r="AC28" i="176" a="1"/>
  <c r="AC28" i="176" s="1"/>
  <c r="AC257" i="176" a="1"/>
  <c r="AC257" i="176" s="1"/>
  <c r="AC97" i="176" a="1"/>
  <c r="AC97" i="176" s="1"/>
  <c r="AC37" i="176" a="1"/>
  <c r="AC37" i="176" s="1"/>
  <c r="AC305" i="176" a="1"/>
  <c r="AC305" i="176" s="1"/>
  <c r="AC168" i="176" a="1"/>
  <c r="AC168" i="176" s="1"/>
  <c r="AC90" i="176" a="1"/>
  <c r="AC90" i="176" s="1"/>
  <c r="AC83" i="176" a="1"/>
  <c r="AC83" i="176" s="1"/>
  <c r="AC133" i="176" a="1"/>
  <c r="AC133" i="176" s="1"/>
  <c r="AC92" i="176" a="1"/>
  <c r="AC92" i="176" s="1"/>
  <c r="AC23" i="176" a="1"/>
  <c r="AC23" i="176" s="1"/>
  <c r="AC8" i="176" a="1"/>
  <c r="AC8" i="176" s="1"/>
  <c r="AC62" i="176" a="1"/>
  <c r="AC62" i="176" s="1"/>
  <c r="AC48" i="176" a="1"/>
  <c r="AC48" i="176" s="1"/>
  <c r="AC39" i="176" a="1"/>
  <c r="AC39" i="176" s="1"/>
  <c r="AC104" i="176" a="1"/>
  <c r="AC104" i="176" s="1"/>
  <c r="AC85" i="176" a="1"/>
  <c r="AC85" i="176" s="1"/>
  <c r="AC57" i="176" a="1"/>
  <c r="AC57" i="176" s="1"/>
  <c r="AC6" i="176" a="1"/>
  <c r="AC6" i="176" s="1"/>
  <c r="AC166" i="176" a="1"/>
  <c r="AC166" i="176" s="1"/>
  <c r="AC147" i="176" a="1"/>
  <c r="AC147" i="176" s="1"/>
  <c r="AC87" i="176" a="1"/>
  <c r="AC87" i="176" s="1"/>
  <c r="AC78" i="176" a="1"/>
  <c r="AC78" i="176" s="1"/>
  <c r="AC112" i="176" a="1"/>
  <c r="AC112" i="176" s="1"/>
  <c r="AC295" i="176" a="1"/>
  <c r="AC295" i="176" s="1"/>
  <c r="AC27" i="176" a="1"/>
  <c r="AC27" i="176" s="1"/>
  <c r="AC73" i="176" a="1"/>
  <c r="AC73" i="176" s="1"/>
  <c r="AC32" i="176" a="1"/>
  <c r="AC32" i="176" s="1"/>
  <c r="AC12" i="176" a="1"/>
  <c r="AC12" i="176" s="1"/>
  <c r="AC89" i="176" a="1"/>
  <c r="AC89" i="176" s="1"/>
  <c r="AC125" i="176" a="1"/>
  <c r="AC125" i="176" s="1"/>
  <c r="AC14" i="176" a="1"/>
  <c r="AC14" i="176" s="1"/>
  <c r="AC183" i="176" a="1"/>
  <c r="AC183" i="176" s="1"/>
  <c r="AC52" i="176" a="1"/>
  <c r="AC52" i="176" s="1"/>
  <c r="AC227" i="176" a="1"/>
  <c r="AC227" i="176" s="1"/>
  <c r="AC4" i="176" a="1"/>
  <c r="AC4" i="176" s="1"/>
  <c r="AC53" i="176" a="1"/>
  <c r="AC53" i="176" s="1"/>
  <c r="AC82" i="176" a="1"/>
  <c r="AC82" i="176" s="1"/>
  <c r="AC18" i="176" a="1"/>
  <c r="AC18" i="176" s="1"/>
  <c r="AC59" i="176" a="1"/>
  <c r="AC59" i="176" s="1"/>
  <c r="AC35" i="176" a="1"/>
  <c r="AC35" i="176" s="1"/>
  <c r="AC29" i="176" a="1"/>
  <c r="AC29" i="176" s="1"/>
  <c r="AC34" i="176" a="1"/>
  <c r="AC34" i="176" s="1"/>
  <c r="AC43" i="176" a="1"/>
  <c r="AC43" i="176" s="1"/>
  <c r="AB330" i="176" a="1"/>
  <c r="AB330" i="176" s="1"/>
  <c r="AB327" i="176" a="1"/>
  <c r="AB327" i="176" s="1"/>
  <c r="AB305" i="176" a="1"/>
  <c r="AB305" i="176" s="1"/>
  <c r="AB302" i="176" a="1"/>
  <c r="AB302" i="176" s="1"/>
  <c r="AB285" i="176" a="1"/>
  <c r="AB285" i="176" s="1"/>
  <c r="AB278" i="176" a="1"/>
  <c r="AB278" i="176" s="1"/>
  <c r="AB260" i="176" a="1"/>
  <c r="AB260" i="176" s="1"/>
  <c r="AB253" i="176" a="1"/>
  <c r="AB253" i="176" s="1"/>
  <c r="AB238" i="176" a="1"/>
  <c r="AB238" i="176" s="1"/>
  <c r="AB325" i="176" a="1"/>
  <c r="AB325" i="176" s="1"/>
  <c r="AB322" i="176" a="1"/>
  <c r="AB322" i="176" s="1"/>
  <c r="AB296" i="176" a="1"/>
  <c r="AB296" i="176" s="1"/>
  <c r="AB280" i="176" a="1"/>
  <c r="AB280" i="176" s="1"/>
  <c r="AB258" i="176" a="1"/>
  <c r="AB258" i="176" s="1"/>
  <c r="AB242" i="176" a="1"/>
  <c r="AB242" i="176" s="1"/>
  <c r="AB333" i="176" a="1"/>
  <c r="AB333" i="176" s="1"/>
  <c r="AB319" i="176" a="1"/>
  <c r="AB319" i="176" s="1"/>
  <c r="AB307" i="176" a="1"/>
  <c r="AB307" i="176" s="1"/>
  <c r="AB293" i="176" a="1"/>
  <c r="AB293" i="176" s="1"/>
  <c r="AB277" i="176" a="1"/>
  <c r="AB277" i="176" s="1"/>
  <c r="AB235" i="176" a="1"/>
  <c r="AB235" i="176" s="1"/>
  <c r="AB317" i="176" a="1"/>
  <c r="AB317" i="176" s="1"/>
  <c r="AB291" i="176" a="1"/>
  <c r="AB291" i="176" s="1"/>
  <c r="AB270" i="176" a="1"/>
  <c r="AB270" i="176" s="1"/>
  <c r="AB265" i="176" a="1"/>
  <c r="AB265" i="176" s="1"/>
  <c r="AB252" i="176" a="1"/>
  <c r="AB252" i="176" s="1"/>
  <c r="AB230" i="176" a="1"/>
  <c r="AB230" i="176" s="1"/>
  <c r="AB221" i="176" a="1"/>
  <c r="AB221" i="176" s="1"/>
  <c r="AB324" i="176" a="1"/>
  <c r="AB324" i="176" s="1"/>
  <c r="AB311" i="176" a="1"/>
  <c r="AB311" i="176" s="1"/>
  <c r="AB309" i="176" a="1"/>
  <c r="AB309" i="176" s="1"/>
  <c r="AB303" i="176" a="1"/>
  <c r="AB303" i="176" s="1"/>
  <c r="AB236" i="176" a="1"/>
  <c r="AB236" i="176" s="1"/>
  <c r="AB233" i="176" a="1"/>
  <c r="AB233" i="176" s="1"/>
  <c r="AB297" i="176" a="1"/>
  <c r="AB297" i="176" s="1"/>
  <c r="AB231" i="176" a="1"/>
  <c r="AB231" i="176" s="1"/>
  <c r="AB222" i="176" a="1"/>
  <c r="AB222" i="176" s="1"/>
  <c r="AB332" i="176" a="1"/>
  <c r="AB332" i="176" s="1"/>
  <c r="AB312" i="176" a="1"/>
  <c r="AB312" i="176" s="1"/>
  <c r="AB304" i="176" a="1"/>
  <c r="AB304" i="176" s="1"/>
  <c r="AB295" i="176" a="1"/>
  <c r="AB295" i="176" s="1"/>
  <c r="AB290" i="176" a="1"/>
  <c r="AB290" i="176" s="1"/>
  <c r="AB226" i="176" a="1"/>
  <c r="AB226" i="176" s="1"/>
  <c r="AB216" i="176" a="1"/>
  <c r="AB216" i="176" s="1"/>
  <c r="AB320" i="176" a="1"/>
  <c r="AB320" i="176" s="1"/>
  <c r="AB306" i="176" a="1"/>
  <c r="AB306" i="176" s="1"/>
  <c r="AB299" i="176" a="1"/>
  <c r="AB299" i="176" s="1"/>
  <c r="AB250" i="176" a="1"/>
  <c r="AB250" i="176" s="1"/>
  <c r="AB248" i="176" a="1"/>
  <c r="AB248" i="176" s="1"/>
  <c r="AB244" i="176" a="1"/>
  <c r="AB244" i="176" s="1"/>
  <c r="AB240" i="176" a="1"/>
  <c r="AB240" i="176" s="1"/>
  <c r="AB194" i="176" a="1"/>
  <c r="AB194" i="176" s="1"/>
  <c r="AB187" i="176" a="1"/>
  <c r="AB187" i="176" s="1"/>
  <c r="AB180" i="176" a="1"/>
  <c r="AB180" i="176" s="1"/>
  <c r="AB176" i="176" a="1"/>
  <c r="AB176" i="176" s="1"/>
  <c r="AB286" i="176" a="1"/>
  <c r="AB286" i="176" s="1"/>
  <c r="AB284" i="176" a="1"/>
  <c r="AB284" i="176" s="1"/>
  <c r="AB282" i="176" a="1"/>
  <c r="AB282" i="176" s="1"/>
  <c r="AB201" i="176" a="1"/>
  <c r="AB201" i="176" s="1"/>
  <c r="AB177" i="176" a="1"/>
  <c r="AB177" i="176" s="1"/>
  <c r="AB313" i="176" a="1"/>
  <c r="AB313" i="176" s="1"/>
  <c r="AB316" i="176" a="1"/>
  <c r="AB316" i="176" s="1"/>
  <c r="AB247" i="176" a="1"/>
  <c r="AB247" i="176" s="1"/>
  <c r="AB239" i="176" a="1"/>
  <c r="AB239" i="176" s="1"/>
  <c r="AB331" i="176" a="1"/>
  <c r="AB331" i="176" s="1"/>
  <c r="AB328" i="176" a="1"/>
  <c r="AB328" i="176" s="1"/>
  <c r="AB315" i="176" a="1"/>
  <c r="AB315" i="176" s="1"/>
  <c r="AB243" i="176" a="1"/>
  <c r="AB243" i="176" s="1"/>
  <c r="AB229" i="176" a="1"/>
  <c r="AB229" i="176" s="1"/>
  <c r="AB276" i="176" a="1"/>
  <c r="AB276" i="176" s="1"/>
  <c r="AB172" i="176" a="1"/>
  <c r="AB172" i="176" s="1"/>
  <c r="AB168" i="176" a="1"/>
  <c r="AB168" i="176" s="1"/>
  <c r="AB143" i="176" a="1"/>
  <c r="AB143" i="176" s="1"/>
  <c r="AB263" i="176" a="1"/>
  <c r="AB263" i="176" s="1"/>
  <c r="AB220" i="176" a="1"/>
  <c r="AB220" i="176" s="1"/>
  <c r="AB218" i="176" a="1"/>
  <c r="AB218" i="176" s="1"/>
  <c r="AB214" i="176" a="1"/>
  <c r="AB214" i="176" s="1"/>
  <c r="AB212" i="176" a="1"/>
  <c r="AB212" i="176" s="1"/>
  <c r="AB199" i="176" a="1"/>
  <c r="AB199" i="176" s="1"/>
  <c r="AB189" i="176" a="1"/>
  <c r="AB189" i="176" s="1"/>
  <c r="AB156" i="176" a="1"/>
  <c r="AB156" i="176" s="1"/>
  <c r="AB281" i="176" a="1"/>
  <c r="AB281" i="176" s="1"/>
  <c r="AB268" i="176" a="1"/>
  <c r="AB268" i="176" s="1"/>
  <c r="AB234" i="176" a="1"/>
  <c r="AB234" i="176" s="1"/>
  <c r="AB223" i="176" a="1"/>
  <c r="AB223" i="176" s="1"/>
  <c r="AB211" i="176" a="1"/>
  <c r="AB211" i="176" s="1"/>
  <c r="AB200" i="176" a="1"/>
  <c r="AB200" i="176" s="1"/>
  <c r="AB198" i="176" a="1"/>
  <c r="AB198" i="176" s="1"/>
  <c r="AB192" i="176" a="1"/>
  <c r="AB192" i="176" s="1"/>
  <c r="AB190" i="176" a="1"/>
  <c r="AB190" i="176" s="1"/>
  <c r="AB165" i="176" a="1"/>
  <c r="AB165" i="176" s="1"/>
  <c r="AB255" i="176" a="1"/>
  <c r="AB255" i="176" s="1"/>
  <c r="AB188" i="176" a="1"/>
  <c r="AB188" i="176" s="1"/>
  <c r="AB174" i="176" a="1"/>
  <c r="AB174" i="176" s="1"/>
  <c r="AB162" i="176" a="1"/>
  <c r="AB162" i="176" s="1"/>
  <c r="AB142" i="176" a="1"/>
  <c r="AB142" i="176" s="1"/>
  <c r="AB298" i="176" a="1"/>
  <c r="AB298" i="176" s="1"/>
  <c r="AB294" i="176" a="1"/>
  <c r="AB294" i="176" s="1"/>
  <c r="AB271" i="176" a="1"/>
  <c r="AB271" i="176" s="1"/>
  <c r="AB213" i="176" a="1"/>
  <c r="AB213" i="176" s="1"/>
  <c r="AB204" i="176" a="1"/>
  <c r="AB204" i="176" s="1"/>
  <c r="AB186" i="176" a="1"/>
  <c r="AB186" i="176" s="1"/>
  <c r="AB138" i="176" a="1"/>
  <c r="AB138" i="176" s="1"/>
  <c r="AB134" i="176" a="1"/>
  <c r="AB134" i="176" s="1"/>
  <c r="AB274" i="176" a="1"/>
  <c r="AB274" i="176" s="1"/>
  <c r="AB323" i="176" a="1"/>
  <c r="AB323" i="176" s="1"/>
  <c r="AB259" i="176" a="1"/>
  <c r="AB259" i="176" s="1"/>
  <c r="AB227" i="176" a="1"/>
  <c r="AB227" i="176" s="1"/>
  <c r="AB120" i="176" a="1"/>
  <c r="AB120" i="176" s="1"/>
  <c r="AB115" i="176" a="1"/>
  <c r="AB115" i="176" s="1"/>
  <c r="AB110" i="176" a="1"/>
  <c r="AB110" i="176" s="1"/>
  <c r="AB105" i="176" a="1"/>
  <c r="AB105" i="176" s="1"/>
  <c r="AB100" i="176" a="1"/>
  <c r="AB100" i="176" s="1"/>
  <c r="AB95" i="176" a="1"/>
  <c r="AB95" i="176" s="1"/>
  <c r="AB90" i="176" a="1"/>
  <c r="AB90" i="176" s="1"/>
  <c r="AB85" i="176" a="1"/>
  <c r="AB85" i="176" s="1"/>
  <c r="AB80" i="176" a="1"/>
  <c r="AB80" i="176" s="1"/>
  <c r="AB75" i="176" a="1"/>
  <c r="AB75" i="176" s="1"/>
  <c r="AB70" i="176" a="1"/>
  <c r="AB70" i="176" s="1"/>
  <c r="AB65" i="176" a="1"/>
  <c r="AB65" i="176" s="1"/>
  <c r="AB60" i="176" a="1"/>
  <c r="AB60" i="176" s="1"/>
  <c r="AB55" i="176" a="1"/>
  <c r="AB55" i="176" s="1"/>
  <c r="AB50" i="176" a="1"/>
  <c r="AB50" i="176" s="1"/>
  <c r="AB45" i="176" a="1"/>
  <c r="AB45" i="176" s="1"/>
  <c r="AB40" i="176" a="1"/>
  <c r="AB40" i="176" s="1"/>
  <c r="AB35" i="176" a="1"/>
  <c r="AB35" i="176" s="1"/>
  <c r="AB30" i="176" a="1"/>
  <c r="AB30" i="176" s="1"/>
  <c r="AB25" i="176" a="1"/>
  <c r="AB25" i="176" s="1"/>
  <c r="AB20" i="176" a="1"/>
  <c r="AB20" i="176" s="1"/>
  <c r="AB15" i="176" a="1"/>
  <c r="AB15" i="176" s="1"/>
  <c r="AB251" i="176" a="1"/>
  <c r="AB251" i="176" s="1"/>
  <c r="AB161" i="176" a="1"/>
  <c r="AB161" i="176" s="1"/>
  <c r="AB141" i="176" a="1"/>
  <c r="AB141" i="176" s="1"/>
  <c r="AB179" i="176" a="1"/>
  <c r="AB179" i="176" s="1"/>
  <c r="AB166" i="176" a="1"/>
  <c r="AB166" i="176" s="1"/>
  <c r="AB149" i="176" a="1"/>
  <c r="AB149" i="176" s="1"/>
  <c r="AB264" i="176" a="1"/>
  <c r="AB264" i="176" s="1"/>
  <c r="AB228" i="176" a="1"/>
  <c r="AB228" i="176" s="1"/>
  <c r="AB219" i="176" a="1"/>
  <c r="AB219" i="176" s="1"/>
  <c r="AB191" i="176" a="1"/>
  <c r="AB191" i="176" s="1"/>
  <c r="AB182" i="176" a="1"/>
  <c r="AB182" i="176" s="1"/>
  <c r="AB145" i="176" a="1"/>
  <c r="AB145" i="176" s="1"/>
  <c r="AB131" i="176" a="1"/>
  <c r="AB131" i="176" s="1"/>
  <c r="AB123" i="176" a="1"/>
  <c r="AB123" i="176" s="1"/>
  <c r="AB118" i="176" a="1"/>
  <c r="AB118" i="176" s="1"/>
  <c r="AB272" i="176" a="1"/>
  <c r="AB272" i="176" s="1"/>
  <c r="AB249" i="176" a="1"/>
  <c r="AB249" i="176" s="1"/>
  <c r="AB245" i="176" a="1"/>
  <c r="AB245" i="176" s="1"/>
  <c r="AB203" i="176" a="1"/>
  <c r="AB203" i="176" s="1"/>
  <c r="AB178" i="176" a="1"/>
  <c r="AB178" i="176" s="1"/>
  <c r="AB167" i="176" a="1"/>
  <c r="AB167" i="176" s="1"/>
  <c r="AB160" i="176" a="1"/>
  <c r="AB160" i="176" s="1"/>
  <c r="AB155" i="176" a="1"/>
  <c r="AB155" i="176" s="1"/>
  <c r="AB103" i="176" a="1"/>
  <c r="AB103" i="176" s="1"/>
  <c r="AB78" i="176" a="1"/>
  <c r="AB78" i="176" s="1"/>
  <c r="AB53" i="176" a="1"/>
  <c r="AB53" i="176" s="1"/>
  <c r="AB28" i="176" a="1"/>
  <c r="AB28" i="176" s="1"/>
  <c r="AB9" i="176" a="1"/>
  <c r="AB9" i="176" s="1"/>
  <c r="AB4" i="176" a="1"/>
  <c r="AB4" i="176" s="1"/>
  <c r="AB292" i="176" a="1"/>
  <c r="AB292" i="176" s="1"/>
  <c r="AB185" i="176" a="1"/>
  <c r="AB185" i="176" s="1"/>
  <c r="AB97" i="176" a="1"/>
  <c r="AB97" i="176" s="1"/>
  <c r="AB72" i="176" a="1"/>
  <c r="AB72" i="176" s="1"/>
  <c r="AB47" i="176" a="1"/>
  <c r="AB47" i="176" s="1"/>
  <c r="AB22" i="176" a="1"/>
  <c r="AB22" i="176" s="1"/>
  <c r="AB66" i="176" a="1"/>
  <c r="AB66" i="176" s="1"/>
  <c r="AB41" i="176" a="1"/>
  <c r="AB41" i="176" s="1"/>
  <c r="AB275" i="176" a="1"/>
  <c r="AB275" i="176" s="1"/>
  <c r="AB254" i="176" a="1"/>
  <c r="AB254" i="176" s="1"/>
  <c r="AB158" i="176" a="1"/>
  <c r="AB158" i="176" s="1"/>
  <c r="AB136" i="176" a="1"/>
  <c r="AB136" i="176" s="1"/>
  <c r="AB132" i="176" a="1"/>
  <c r="AB132" i="176" s="1"/>
  <c r="AB130" i="176" a="1"/>
  <c r="AB130" i="176" s="1"/>
  <c r="AB91" i="176" a="1"/>
  <c r="AB91" i="176" s="1"/>
  <c r="AB329" i="176" a="1"/>
  <c r="AB329" i="176" s="1"/>
  <c r="AB197" i="176" a="1"/>
  <c r="AB197" i="176" s="1"/>
  <c r="AB153" i="176" a="1"/>
  <c r="AB153" i="176" s="1"/>
  <c r="AB151" i="176" a="1"/>
  <c r="AB151" i="176" s="1"/>
  <c r="AB140" i="176" a="1"/>
  <c r="AB140" i="176" s="1"/>
  <c r="AB310" i="176" a="1"/>
  <c r="AB310" i="176" s="1"/>
  <c r="AB207" i="176" a="1"/>
  <c r="AB207" i="176" s="1"/>
  <c r="AB169" i="176" a="1"/>
  <c r="AB169" i="176" s="1"/>
  <c r="AB113" i="176" a="1"/>
  <c r="AB113" i="176" s="1"/>
  <c r="AB318" i="176" a="1"/>
  <c r="AB318" i="176" s="1"/>
  <c r="AB269" i="176" a="1"/>
  <c r="AB269" i="176" s="1"/>
  <c r="AB210" i="176" a="1"/>
  <c r="AB210" i="176" s="1"/>
  <c r="AB144" i="176" a="1"/>
  <c r="AB144" i="176" s="1"/>
  <c r="AB128" i="176" a="1"/>
  <c r="AB128" i="176" s="1"/>
  <c r="AB217" i="176" a="1"/>
  <c r="AB217" i="176" s="1"/>
  <c r="AB279" i="176" a="1"/>
  <c r="AB279" i="176" s="1"/>
  <c r="AB273" i="176" a="1"/>
  <c r="AB273" i="176" s="1"/>
  <c r="AB225" i="176" a="1"/>
  <c r="AB225" i="176" s="1"/>
  <c r="AB326" i="176" a="1"/>
  <c r="AB326" i="176" s="1"/>
  <c r="AB206" i="176" a="1"/>
  <c r="AB206" i="176" s="1"/>
  <c r="AB193" i="176" a="1"/>
  <c r="AB193" i="176" s="1"/>
  <c r="AB184" i="176" a="1"/>
  <c r="AB184" i="176" s="1"/>
  <c r="AB171" i="176" a="1"/>
  <c r="AB171" i="176" s="1"/>
  <c r="AB289" i="176" a="1"/>
  <c r="AB289" i="176" s="1"/>
  <c r="AB257" i="176" a="1"/>
  <c r="AB257" i="176" s="1"/>
  <c r="AB224" i="176" a="1"/>
  <c r="AB224" i="176" s="1"/>
  <c r="AB159" i="176" a="1"/>
  <c r="AB159" i="176" s="1"/>
  <c r="AB283" i="176" a="1"/>
  <c r="AB283" i="176" s="1"/>
  <c r="AB267" i="176" a="1"/>
  <c r="AB267" i="176" s="1"/>
  <c r="AB139" i="176" a="1"/>
  <c r="AB139" i="176" s="1"/>
  <c r="AB135" i="176" a="1"/>
  <c r="AB135" i="176" s="1"/>
  <c r="AB133" i="176" a="1"/>
  <c r="AB133" i="176" s="1"/>
  <c r="AB108" i="176" a="1"/>
  <c r="AB108" i="176" s="1"/>
  <c r="AB83" i="176" a="1"/>
  <c r="AB83" i="176" s="1"/>
  <c r="AB58" i="176" a="1"/>
  <c r="AB58" i="176" s="1"/>
  <c r="AB33" i="176" a="1"/>
  <c r="AB33" i="176" s="1"/>
  <c r="AB7" i="176" a="1"/>
  <c r="AB7" i="176" s="1"/>
  <c r="W1" i="176"/>
  <c r="AB300" i="176" a="1"/>
  <c r="AB300" i="176" s="1"/>
  <c r="AB237" i="176" a="1"/>
  <c r="AB237" i="176" s="1"/>
  <c r="AB209" i="176" a="1"/>
  <c r="AB209" i="176" s="1"/>
  <c r="AB202" i="176" a="1"/>
  <c r="AB202" i="176" s="1"/>
  <c r="AB152" i="176" a="1"/>
  <c r="AB152" i="176" s="1"/>
  <c r="AB137" i="176" a="1"/>
  <c r="AB137" i="176" s="1"/>
  <c r="AB102" i="176" a="1"/>
  <c r="AB102" i="176" s="1"/>
  <c r="AB77" i="176" a="1"/>
  <c r="AB77" i="176" s="1"/>
  <c r="AB52" i="176" a="1"/>
  <c r="AB52" i="176" s="1"/>
  <c r="AB27" i="176" a="1"/>
  <c r="AB27" i="176" s="1"/>
  <c r="AB232" i="176" a="1"/>
  <c r="AB232" i="176" s="1"/>
  <c r="AB195" i="176" a="1"/>
  <c r="AB195" i="176" s="1"/>
  <c r="AB287" i="176" a="1"/>
  <c r="AB287" i="176" s="1"/>
  <c r="AB163" i="176" a="1"/>
  <c r="AB163" i="176" s="1"/>
  <c r="AB205" i="176" a="1"/>
  <c r="AB205" i="176" s="1"/>
  <c r="AB150" i="176" a="1"/>
  <c r="AB150" i="176" s="1"/>
  <c r="AB146" i="176" a="1"/>
  <c r="AB146" i="176" s="1"/>
  <c r="AB106" i="176" a="1"/>
  <c r="AB106" i="176" s="1"/>
  <c r="AB68" i="176" a="1"/>
  <c r="AB68" i="176" s="1"/>
  <c r="AB23" i="176" a="1"/>
  <c r="AB23" i="176" s="1"/>
  <c r="AB21" i="176" a="1"/>
  <c r="AB21" i="176" s="1"/>
  <c r="AB262" i="176" a="1"/>
  <c r="AB262" i="176" s="1"/>
  <c r="AB246" i="176" a="1"/>
  <c r="AB246" i="176" s="1"/>
  <c r="AB62" i="176" a="1"/>
  <c r="AB62" i="176" s="1"/>
  <c r="AB314" i="176" a="1"/>
  <c r="AB314" i="176" s="1"/>
  <c r="AB79" i="176" a="1"/>
  <c r="AB79" i="176" s="1"/>
  <c r="AB71" i="176" a="1"/>
  <c r="AB71" i="176" s="1"/>
  <c r="AB34" i="176" a="1"/>
  <c r="AB34" i="176" s="1"/>
  <c r="AB13" i="176" a="1"/>
  <c r="AB13" i="176" s="1"/>
  <c r="AB308" i="176" a="1"/>
  <c r="AB308" i="176" s="1"/>
  <c r="AB288" i="176" a="1"/>
  <c r="AB288" i="176" s="1"/>
  <c r="AB173" i="176" a="1"/>
  <c r="AB173" i="176" s="1"/>
  <c r="AB183" i="176" a="1"/>
  <c r="AB183" i="176" s="1"/>
  <c r="AB82" i="176" a="1"/>
  <c r="AB82" i="176" s="1"/>
  <c r="AB2" i="176" a="1"/>
  <c r="AB2" i="176" s="1"/>
  <c r="W2" i="176" s="1"/>
  <c r="AB89" i="176" a="1"/>
  <c r="AB89" i="176" s="1"/>
  <c r="AB59" i="176" a="1"/>
  <c r="AB59" i="176" s="1"/>
  <c r="AB38" i="176" a="1"/>
  <c r="AB38" i="176" s="1"/>
  <c r="AB29" i="176" a="1"/>
  <c r="AB29" i="176" s="1"/>
  <c r="AB98" i="176" a="1"/>
  <c r="AB98" i="176" s="1"/>
  <c r="AB61" i="176" a="1"/>
  <c r="AB61" i="176" s="1"/>
  <c r="AB31" i="176" a="1"/>
  <c r="AB31" i="176" s="1"/>
  <c r="AB24" i="176" a="1"/>
  <c r="AB24" i="176" s="1"/>
  <c r="AB266" i="176" a="1"/>
  <c r="AB266" i="176" s="1"/>
  <c r="AB208" i="176" a="1"/>
  <c r="AB208" i="176" s="1"/>
  <c r="AB164" i="176" a="1"/>
  <c r="AB164" i="176" s="1"/>
  <c r="AB157" i="176" a="1"/>
  <c r="AB157" i="176" s="1"/>
  <c r="AB109" i="176" a="1"/>
  <c r="AB109" i="176" s="1"/>
  <c r="AB26" i="176" a="1"/>
  <c r="AB26" i="176" s="1"/>
  <c r="AB93" i="176" a="1"/>
  <c r="AB93" i="176" s="1"/>
  <c r="AB56" i="176" a="1"/>
  <c r="AB56" i="176" s="1"/>
  <c r="AB321" i="176" a="1"/>
  <c r="AB321" i="176" s="1"/>
  <c r="AB181" i="176" a="1"/>
  <c r="AB181" i="176" s="1"/>
  <c r="AB124" i="176" a="1"/>
  <c r="AB124" i="176" s="1"/>
  <c r="AB54" i="176" a="1"/>
  <c r="AB54" i="176" s="1"/>
  <c r="AB11" i="176" a="1"/>
  <c r="AB11" i="176" s="1"/>
  <c r="AB63" i="176" a="1"/>
  <c r="AB63" i="176" s="1"/>
  <c r="AB111" i="176" a="1"/>
  <c r="AB111" i="176" s="1"/>
  <c r="AB84" i="176" a="1"/>
  <c r="AB84" i="176" s="1"/>
  <c r="AB261" i="176" a="1"/>
  <c r="AB261" i="176" s="1"/>
  <c r="AB241" i="176" a="1"/>
  <c r="AB241" i="176" s="1"/>
  <c r="AB127" i="176" a="1"/>
  <c r="AB127" i="176" s="1"/>
  <c r="AB117" i="176" a="1"/>
  <c r="AB117" i="176" s="1"/>
  <c r="AB114" i="176" a="1"/>
  <c r="AB114" i="176" s="1"/>
  <c r="AB170" i="176" a="1"/>
  <c r="AB170" i="176" s="1"/>
  <c r="AB86" i="176" a="1"/>
  <c r="AB86" i="176" s="1"/>
  <c r="AB5" i="176" a="1"/>
  <c r="AB5" i="176" s="1"/>
  <c r="AB49" i="176" a="1"/>
  <c r="AB49" i="176" s="1"/>
  <c r="AB42" i="176" a="1"/>
  <c r="AB42" i="176" s="1"/>
  <c r="AB88" i="176" a="1"/>
  <c r="AB88" i="176" s="1"/>
  <c r="AB51" i="176" a="1"/>
  <c r="AB51" i="176" s="1"/>
  <c r="AB17" i="176" a="1"/>
  <c r="AB17" i="176" s="1"/>
  <c r="AB3" i="176" a="1"/>
  <c r="AB3" i="176" s="1"/>
  <c r="AB126" i="176" a="1"/>
  <c r="AB126" i="176" s="1"/>
  <c r="AB81" i="176" a="1"/>
  <c r="AB81" i="176" s="1"/>
  <c r="AB44" i="176" a="1"/>
  <c r="AB44" i="176" s="1"/>
  <c r="AB19" i="176" a="1"/>
  <c r="AB19" i="176" s="1"/>
  <c r="AB154" i="176" a="1"/>
  <c r="AB154" i="176" s="1"/>
  <c r="AB116" i="176" a="1"/>
  <c r="AB116" i="176" s="1"/>
  <c r="AB67" i="176" a="1"/>
  <c r="AB67" i="176" s="1"/>
  <c r="AB256" i="176" a="1"/>
  <c r="AB256" i="176" s="1"/>
  <c r="AB74" i="176" a="1"/>
  <c r="AB74" i="176" s="1"/>
  <c r="AB215" i="176" a="1"/>
  <c r="AB215" i="176" s="1"/>
  <c r="AB148" i="176" a="1"/>
  <c r="AB148" i="176" s="1"/>
  <c r="AB107" i="176" a="1"/>
  <c r="AB107" i="176" s="1"/>
  <c r="AB76" i="176" a="1"/>
  <c r="AB76" i="176" s="1"/>
  <c r="AB69" i="176" a="1"/>
  <c r="AB69" i="176" s="1"/>
  <c r="AB32" i="176" a="1"/>
  <c r="AB32" i="176" s="1"/>
  <c r="AB129" i="176" a="1"/>
  <c r="AB129" i="176" s="1"/>
  <c r="AB119" i="176" a="1"/>
  <c r="AB119" i="176" s="1"/>
  <c r="AB99" i="176" a="1"/>
  <c r="AB99" i="176" s="1"/>
  <c r="AB301" i="176" a="1"/>
  <c r="AB301" i="176" s="1"/>
  <c r="AB175" i="176" a="1"/>
  <c r="AB175" i="176" s="1"/>
  <c r="AB122" i="176" a="1"/>
  <c r="AB122" i="176" s="1"/>
  <c r="AB92" i="176" a="1"/>
  <c r="AB92" i="176" s="1"/>
  <c r="AB8" i="176" a="1"/>
  <c r="AB8" i="176" s="1"/>
  <c r="AB12" i="176" a="1"/>
  <c r="AB12" i="176" s="1"/>
  <c r="AB104" i="176" a="1"/>
  <c r="AB104" i="176" s="1"/>
  <c r="AB101" i="176" a="1"/>
  <c r="AB101" i="176" s="1"/>
  <c r="AB48" i="176" a="1"/>
  <c r="AB48" i="176" s="1"/>
  <c r="AB39" i="176" a="1"/>
  <c r="AB39" i="176" s="1"/>
  <c r="AB196" i="176" a="1"/>
  <c r="AB196" i="176" s="1"/>
  <c r="AB87" i="176" a="1"/>
  <c r="AB87" i="176" s="1"/>
  <c r="AB112" i="176" a="1"/>
  <c r="AB112" i="176" s="1"/>
  <c r="AB125" i="176" a="1"/>
  <c r="AB125" i="176" s="1"/>
  <c r="AB37" i="176" a="1"/>
  <c r="AB37" i="176" s="1"/>
  <c r="AB36" i="176" a="1"/>
  <c r="AB36" i="176" s="1"/>
  <c r="AB43" i="176" a="1"/>
  <c r="AB43" i="176" s="1"/>
  <c r="AB57" i="176" a="1"/>
  <c r="AB57" i="176" s="1"/>
  <c r="AB64" i="176" a="1"/>
  <c r="AB64" i="176" s="1"/>
  <c r="AB147" i="176" a="1"/>
  <c r="AB147" i="176" s="1"/>
  <c r="AB96" i="176" a="1"/>
  <c r="AB96" i="176" s="1"/>
  <c r="AB73" i="176" a="1"/>
  <c r="AB73" i="176" s="1"/>
  <c r="AB46" i="176" a="1"/>
  <c r="AB46" i="176" s="1"/>
  <c r="AB14" i="176" a="1"/>
  <c r="AB14" i="176" s="1"/>
  <c r="AB16" i="176" a="1"/>
  <c r="AB16" i="176" s="1"/>
  <c r="AB18" i="176" a="1"/>
  <c r="AB18" i="176" s="1"/>
  <c r="AB94" i="176" a="1"/>
  <c r="AB94" i="176" s="1"/>
  <c r="AB121" i="176" a="1"/>
  <c r="AB121" i="176" s="1"/>
  <c r="AB6" i="176" a="1"/>
  <c r="AB6" i="176" s="1"/>
  <c r="AB10" i="176" a="1"/>
  <c r="AB10" i="176" s="1"/>
  <c r="Z333" i="176" a="1"/>
  <c r="Z333" i="176" s="1"/>
  <c r="Z288" i="176" a="1"/>
  <c r="Z288" i="176" s="1"/>
  <c r="Z263" i="176" a="1"/>
  <c r="Z263" i="176" s="1"/>
  <c r="Z233" i="176" a="1"/>
  <c r="Z233" i="176" s="1"/>
  <c r="Z322" i="176" a="1"/>
  <c r="Z322" i="176" s="1"/>
  <c r="Z328" i="176" a="1"/>
  <c r="Z328" i="176" s="1"/>
  <c r="Z301" i="176" a="1"/>
  <c r="Z301" i="176" s="1"/>
  <c r="Z289" i="176" a="1"/>
  <c r="Z289" i="176" s="1"/>
  <c r="Z270" i="176" a="1"/>
  <c r="Z270" i="176" s="1"/>
  <c r="Z267" i="176" a="1"/>
  <c r="Z267" i="176" s="1"/>
  <c r="Z251" i="176" a="1"/>
  <c r="Z251" i="176" s="1"/>
  <c r="Z227" i="176" a="1"/>
  <c r="Z227" i="176" s="1"/>
  <c r="Z321" i="176" a="1"/>
  <c r="Z321" i="176" s="1"/>
  <c r="Z309" i="176" a="1"/>
  <c r="Z309" i="176" s="1"/>
  <c r="Z286" i="176" a="1"/>
  <c r="Z286" i="176" s="1"/>
  <c r="Z248" i="176" a="1"/>
  <c r="Z248" i="176" s="1"/>
  <c r="Z238" i="176" a="1"/>
  <c r="Z238" i="176" s="1"/>
  <c r="Z223" i="176" a="1"/>
  <c r="Z223" i="176" s="1"/>
  <c r="Z319" i="176" a="1"/>
  <c r="Z319" i="176" s="1"/>
  <c r="Z307" i="176" a="1"/>
  <c r="Z307" i="176" s="1"/>
  <c r="Z331" i="176" a="1"/>
  <c r="Z331" i="176" s="1"/>
  <c r="Z320" i="176" a="1"/>
  <c r="Z320" i="176" s="1"/>
  <c r="Z318" i="176" a="1"/>
  <c r="Z318" i="176" s="1"/>
  <c r="Z275" i="176" a="1"/>
  <c r="Z275" i="176" s="1"/>
  <c r="Z262" i="176" a="1"/>
  <c r="Z262" i="176" s="1"/>
  <c r="Z254" i="176" a="1"/>
  <c r="Z254" i="176" s="1"/>
  <c r="Z249" i="176" a="1"/>
  <c r="Z249" i="176" s="1"/>
  <c r="Z298" i="176" a="1"/>
  <c r="Z298" i="176" s="1"/>
  <c r="Z296" i="176" a="1"/>
  <c r="Z296" i="176" s="1"/>
  <c r="Z283" i="176" a="1"/>
  <c r="Z283" i="176" s="1"/>
  <c r="Z241" i="176" a="1"/>
  <c r="Z241" i="176" s="1"/>
  <c r="Z317" i="176" a="1"/>
  <c r="Z317" i="176" s="1"/>
  <c r="Z294" i="176" a="1"/>
  <c r="Z294" i="176" s="1"/>
  <c r="Z214" i="176" a="1"/>
  <c r="Z214" i="176" s="1"/>
  <c r="Z210" i="176" a="1"/>
  <c r="Z210" i="176" s="1"/>
  <c r="Z330" i="176" a="1"/>
  <c r="Z330" i="176" s="1"/>
  <c r="Z308" i="176" a="1"/>
  <c r="Z308" i="176" s="1"/>
  <c r="Z287" i="176" a="1"/>
  <c r="Z287" i="176" s="1"/>
  <c r="Z279" i="176" a="1"/>
  <c r="Z279" i="176" s="1"/>
  <c r="Z274" i="176" a="1"/>
  <c r="Z274" i="176" s="1"/>
  <c r="Z266" i="176" a="1"/>
  <c r="Z266" i="176" s="1"/>
  <c r="Z261" i="176" a="1"/>
  <c r="Z261" i="176" s="1"/>
  <c r="Z234" i="176" a="1"/>
  <c r="Z234" i="176" s="1"/>
  <c r="Z211" i="176" a="1"/>
  <c r="Z211" i="176" s="1"/>
  <c r="Z316" i="176" a="1"/>
  <c r="Z316" i="176" s="1"/>
  <c r="Z304" i="176" a="1"/>
  <c r="Z304" i="176" s="1"/>
  <c r="Z293" i="176" a="1"/>
  <c r="Z293" i="176" s="1"/>
  <c r="Z291" i="176" a="1"/>
  <c r="Z291" i="176" s="1"/>
  <c r="Z297" i="176" a="1"/>
  <c r="Z297" i="176" s="1"/>
  <c r="Z295" i="176" a="1"/>
  <c r="Z295" i="176" s="1"/>
  <c r="Z190" i="176" a="1"/>
  <c r="Z190" i="176" s="1"/>
  <c r="Z329" i="176" a="1"/>
  <c r="Z329" i="176" s="1"/>
  <c r="Z314" i="176" a="1"/>
  <c r="Z314" i="176" s="1"/>
  <c r="Z311" i="176" a="1"/>
  <c r="Z311" i="176" s="1"/>
  <c r="Z268" i="176" a="1"/>
  <c r="Z268" i="176" s="1"/>
  <c r="Z172" i="176" a="1"/>
  <c r="Z172" i="176" s="1"/>
  <c r="Z305" i="176" a="1"/>
  <c r="Z305" i="176" s="1"/>
  <c r="Z292" i="176" a="1"/>
  <c r="Z292" i="176" s="1"/>
  <c r="Z226" i="176" a="1"/>
  <c r="Z226" i="176" s="1"/>
  <c r="Z217" i="176" a="1"/>
  <c r="Z217" i="176" s="1"/>
  <c r="Z204" i="176" a="1"/>
  <c r="Z204" i="176" s="1"/>
  <c r="Z313" i="176" a="1"/>
  <c r="Z313" i="176" s="1"/>
  <c r="Z310" i="176" a="1"/>
  <c r="Z310" i="176" s="1"/>
  <c r="Z256" i="176" a="1"/>
  <c r="Z256" i="176" s="1"/>
  <c r="Z236" i="176" a="1"/>
  <c r="Z236" i="176" s="1"/>
  <c r="Z205" i="176" a="1"/>
  <c r="Z205" i="176" s="1"/>
  <c r="Z191" i="176" a="1"/>
  <c r="Z191" i="176" s="1"/>
  <c r="Z163" i="176" a="1"/>
  <c r="Z163" i="176" s="1"/>
  <c r="Z159" i="176" a="1"/>
  <c r="Z159" i="176" s="1"/>
  <c r="Z284" i="176" a="1"/>
  <c r="Z284" i="176" s="1"/>
  <c r="Z276" i="176" a="1"/>
  <c r="Z276" i="176" s="1"/>
  <c r="Z229" i="176" a="1"/>
  <c r="Z229" i="176" s="1"/>
  <c r="Z203" i="176" a="1"/>
  <c r="Z203" i="176" s="1"/>
  <c r="Z186" i="176" a="1"/>
  <c r="Z186" i="176" s="1"/>
  <c r="Z181" i="176" a="1"/>
  <c r="Z181" i="176" s="1"/>
  <c r="Z178" i="176" a="1"/>
  <c r="Z178" i="176" s="1"/>
  <c r="Z151" i="176" a="1"/>
  <c r="Z151" i="176" s="1"/>
  <c r="Z303" i="176" a="1"/>
  <c r="Z303" i="176" s="1"/>
  <c r="Z273" i="176" a="1"/>
  <c r="Z273" i="176" s="1"/>
  <c r="Z255" i="176" a="1"/>
  <c r="Z255" i="176" s="1"/>
  <c r="Z285" i="176" a="1"/>
  <c r="Z285" i="176" s="1"/>
  <c r="Z243" i="176" a="1"/>
  <c r="Z243" i="176" s="1"/>
  <c r="Z240" i="176" a="1"/>
  <c r="Z240" i="176" s="1"/>
  <c r="Z209" i="176" a="1"/>
  <c r="Z209" i="176" s="1"/>
  <c r="Z183" i="176" a="1"/>
  <c r="Z183" i="176" s="1"/>
  <c r="Z176" i="176" a="1"/>
  <c r="Z176" i="176" s="1"/>
  <c r="Z281" i="176" a="1"/>
  <c r="Z281" i="176" s="1"/>
  <c r="Z259" i="176" a="1"/>
  <c r="Z259" i="176" s="1"/>
  <c r="Z218" i="176" a="1"/>
  <c r="Z218" i="176" s="1"/>
  <c r="Z196" i="176" a="1"/>
  <c r="Z196" i="176" s="1"/>
  <c r="Z192" i="176" a="1"/>
  <c r="Z192" i="176" s="1"/>
  <c r="Z152" i="176" a="1"/>
  <c r="Z152" i="176" s="1"/>
  <c r="Z145" i="176" a="1"/>
  <c r="Z145" i="176" s="1"/>
  <c r="Z137" i="176" a="1"/>
  <c r="Z137" i="176" s="1"/>
  <c r="Z133" i="176" a="1"/>
  <c r="Z133" i="176" s="1"/>
  <c r="Z326" i="176" a="1"/>
  <c r="Z326" i="176" s="1"/>
  <c r="Z252" i="176" a="1"/>
  <c r="Z252" i="176" s="1"/>
  <c r="Z246" i="176" a="1"/>
  <c r="Z246" i="176" s="1"/>
  <c r="Z228" i="176" a="1"/>
  <c r="Z228" i="176" s="1"/>
  <c r="Z200" i="176" a="1"/>
  <c r="Z200" i="176" s="1"/>
  <c r="Z198" i="176" a="1"/>
  <c r="Z198" i="176" s="1"/>
  <c r="Z179" i="176" a="1"/>
  <c r="Z179" i="176" s="1"/>
  <c r="Z171" i="176" a="1"/>
  <c r="Z171" i="176" s="1"/>
  <c r="Z168" i="176" a="1"/>
  <c r="Z168" i="176" s="1"/>
  <c r="Z315" i="176" a="1"/>
  <c r="Z315" i="176" s="1"/>
  <c r="Z271" i="176" a="1"/>
  <c r="Z271" i="176" s="1"/>
  <c r="Z332" i="176" a="1"/>
  <c r="Z332" i="176" s="1"/>
  <c r="Z221" i="176" a="1"/>
  <c r="Z221" i="176" s="1"/>
  <c r="Z202" i="176" a="1"/>
  <c r="Z202" i="176" s="1"/>
  <c r="Z188" i="176" a="1"/>
  <c r="Z188" i="176" s="1"/>
  <c r="Z128" i="176" a="1"/>
  <c r="Z128" i="176" s="1"/>
  <c r="Z124" i="176" a="1"/>
  <c r="Z124" i="176" s="1"/>
  <c r="Z119" i="176" a="1"/>
  <c r="Z119" i="176" s="1"/>
  <c r="Z114" i="176" a="1"/>
  <c r="Z114" i="176" s="1"/>
  <c r="Z109" i="176" a="1"/>
  <c r="Z109" i="176" s="1"/>
  <c r="Z104" i="176" a="1"/>
  <c r="Z104" i="176" s="1"/>
  <c r="Z99" i="176" a="1"/>
  <c r="Z99" i="176" s="1"/>
  <c r="Z94" i="176" a="1"/>
  <c r="Z94" i="176" s="1"/>
  <c r="Z89" i="176" a="1"/>
  <c r="Z89" i="176" s="1"/>
  <c r="Z84" i="176" a="1"/>
  <c r="Z84" i="176" s="1"/>
  <c r="Z79" i="176" a="1"/>
  <c r="Z79" i="176" s="1"/>
  <c r="Z74" i="176" a="1"/>
  <c r="Z74" i="176" s="1"/>
  <c r="Z69" i="176" a="1"/>
  <c r="Z69" i="176" s="1"/>
  <c r="Z64" i="176" a="1"/>
  <c r="Z64" i="176" s="1"/>
  <c r="Z59" i="176" a="1"/>
  <c r="Z59" i="176" s="1"/>
  <c r="Z54" i="176" a="1"/>
  <c r="Z54" i="176" s="1"/>
  <c r="Z49" i="176" a="1"/>
  <c r="Z49" i="176" s="1"/>
  <c r="Z44" i="176" a="1"/>
  <c r="Z44" i="176" s="1"/>
  <c r="Z39" i="176" a="1"/>
  <c r="Z39" i="176" s="1"/>
  <c r="Z34" i="176" a="1"/>
  <c r="Z34" i="176" s="1"/>
  <c r="Z29" i="176" a="1"/>
  <c r="Z29" i="176" s="1"/>
  <c r="Z24" i="176" a="1"/>
  <c r="Z24" i="176" s="1"/>
  <c r="Z19" i="176" a="1"/>
  <c r="Z19" i="176" s="1"/>
  <c r="Z14" i="176" a="1"/>
  <c r="Z14" i="176" s="1"/>
  <c r="Z244" i="176" a="1"/>
  <c r="Z244" i="176" s="1"/>
  <c r="Z156" i="176" a="1"/>
  <c r="Z156" i="176" s="1"/>
  <c r="Z146" i="176" a="1"/>
  <c r="Z146" i="176" s="1"/>
  <c r="Z138" i="176" a="1"/>
  <c r="Z138" i="176" s="1"/>
  <c r="Z135" i="176" a="1"/>
  <c r="Z135" i="176" s="1"/>
  <c r="Z132" i="176" a="1"/>
  <c r="Z132" i="176" s="1"/>
  <c r="Z323" i="176" a="1"/>
  <c r="Z323" i="176" s="1"/>
  <c r="Z207" i="176" a="1"/>
  <c r="Z207" i="176" s="1"/>
  <c r="Z269" i="176" a="1"/>
  <c r="Z269" i="176" s="1"/>
  <c r="Z222" i="176" a="1"/>
  <c r="Z222" i="176" s="1"/>
  <c r="Z157" i="176" a="1"/>
  <c r="Z157" i="176" s="1"/>
  <c r="Z122" i="176" a="1"/>
  <c r="Z122" i="176" s="1"/>
  <c r="Z117" i="176" a="1"/>
  <c r="Z117" i="176" s="1"/>
  <c r="Z327" i="176" a="1"/>
  <c r="Z327" i="176" s="1"/>
  <c r="Z302" i="176" a="1"/>
  <c r="Z302" i="176" s="1"/>
  <c r="Z280" i="176" a="1"/>
  <c r="Z280" i="176" s="1"/>
  <c r="Z253" i="176" a="1"/>
  <c r="Z253" i="176" s="1"/>
  <c r="Z225" i="176" a="1"/>
  <c r="Z225" i="176" s="1"/>
  <c r="Z219" i="176" a="1"/>
  <c r="Z219" i="176" s="1"/>
  <c r="Z162" i="176" a="1"/>
  <c r="Z162" i="176" s="1"/>
  <c r="Z150" i="176" a="1"/>
  <c r="Z150" i="176" s="1"/>
  <c r="Z265" i="176" a="1"/>
  <c r="Z265" i="176" s="1"/>
  <c r="Z250" i="176" a="1"/>
  <c r="Z250" i="176" s="1"/>
  <c r="Z201" i="176" a="1"/>
  <c r="Z201" i="176" s="1"/>
  <c r="Z149" i="176" a="1"/>
  <c r="Z149" i="176" s="1"/>
  <c r="Z120" i="176" a="1"/>
  <c r="Z120" i="176" s="1"/>
  <c r="Z115" i="176" a="1"/>
  <c r="Z115" i="176" s="1"/>
  <c r="Z93" i="176" a="1"/>
  <c r="Z93" i="176" s="1"/>
  <c r="Z68" i="176" a="1"/>
  <c r="Z68" i="176" s="1"/>
  <c r="Z43" i="176" a="1"/>
  <c r="Z43" i="176" s="1"/>
  <c r="Z18" i="176" a="1"/>
  <c r="Z18" i="176" s="1"/>
  <c r="Z8" i="176" a="1"/>
  <c r="Z8" i="176" s="1"/>
  <c r="Z3" i="176" a="1"/>
  <c r="Z3" i="176" s="1"/>
  <c r="Z56" i="176" a="1"/>
  <c r="Z56" i="176" s="1"/>
  <c r="Z31" i="176" a="1"/>
  <c r="Z31" i="176" s="1"/>
  <c r="Z177" i="176" a="1"/>
  <c r="Z177" i="176" s="1"/>
  <c r="Z165" i="176" a="1"/>
  <c r="Z165" i="176" s="1"/>
  <c r="Z147" i="176" a="1"/>
  <c r="Z147" i="176" s="1"/>
  <c r="Z125" i="176" a="1"/>
  <c r="Z125" i="176" s="1"/>
  <c r="Z112" i="176" a="1"/>
  <c r="Z112" i="176" s="1"/>
  <c r="Z87" i="176" a="1"/>
  <c r="Z87" i="176" s="1"/>
  <c r="Z62" i="176" a="1"/>
  <c r="Z62" i="176" s="1"/>
  <c r="Z37" i="176" a="1"/>
  <c r="Z37" i="176" s="1"/>
  <c r="Z12" i="176" a="1"/>
  <c r="Z12" i="176" s="1"/>
  <c r="Z312" i="176" a="1"/>
  <c r="Z312" i="176" s="1"/>
  <c r="Z235" i="176" a="1"/>
  <c r="Z235" i="176" s="1"/>
  <c r="Z106" i="176" a="1"/>
  <c r="Z106" i="176" s="1"/>
  <c r="Z81" i="176" a="1"/>
  <c r="Z81" i="176" s="1"/>
  <c r="Z264" i="176" a="1"/>
  <c r="Z264" i="176" s="1"/>
  <c r="Z194" i="176" a="1"/>
  <c r="Z194" i="176" s="1"/>
  <c r="Z134" i="176" a="1"/>
  <c r="Z134" i="176" s="1"/>
  <c r="Z230" i="176" a="1"/>
  <c r="Z230" i="176" s="1"/>
  <c r="Z197" i="176" a="1"/>
  <c r="Z197" i="176" s="1"/>
  <c r="Z185" i="176" a="1"/>
  <c r="Z185" i="176" s="1"/>
  <c r="Z158" i="176" a="1"/>
  <c r="Z158" i="176" s="1"/>
  <c r="Z103" i="176" a="1"/>
  <c r="Z103" i="176" s="1"/>
  <c r="Z258" i="176" a="1"/>
  <c r="Z258" i="176" s="1"/>
  <c r="Z239" i="176" a="1"/>
  <c r="Z239" i="176" s="1"/>
  <c r="Z182" i="176" a="1"/>
  <c r="Z182" i="176" s="1"/>
  <c r="Z174" i="176" a="1"/>
  <c r="Z174" i="176" s="1"/>
  <c r="Z160" i="176" a="1"/>
  <c r="Z160" i="176" s="1"/>
  <c r="Z169" i="176" a="1"/>
  <c r="Z169" i="176" s="1"/>
  <c r="Z290" i="176" a="1"/>
  <c r="Z290" i="176" s="1"/>
  <c r="Z144" i="176" a="1"/>
  <c r="Z144" i="176" s="1"/>
  <c r="Z247" i="176" a="1"/>
  <c r="Z247" i="176" s="1"/>
  <c r="Z242" i="176" a="1"/>
  <c r="Z242" i="176" s="1"/>
  <c r="Z220" i="176" a="1"/>
  <c r="Z220" i="176" s="1"/>
  <c r="Z187" i="176" a="1"/>
  <c r="Z187" i="176" s="1"/>
  <c r="Z164" i="176" a="1"/>
  <c r="Z164" i="176" s="1"/>
  <c r="Z257" i="176" a="1"/>
  <c r="Z257" i="176" s="1"/>
  <c r="Z224" i="176" a="1"/>
  <c r="Z224" i="176" s="1"/>
  <c r="Z193" i="176" a="1"/>
  <c r="Z193" i="176" s="1"/>
  <c r="Z98" i="176" a="1"/>
  <c r="Z98" i="176" s="1"/>
  <c r="Z73" i="176" a="1"/>
  <c r="Z73" i="176" s="1"/>
  <c r="Z48" i="176" a="1"/>
  <c r="Z48" i="176" s="1"/>
  <c r="Z23" i="176" a="1"/>
  <c r="Z23" i="176" s="1"/>
  <c r="Z6" i="176" a="1"/>
  <c r="Z6" i="176" s="1"/>
  <c r="Z324" i="176" a="1"/>
  <c r="Z324" i="176" s="1"/>
  <c r="Z272" i="176" a="1"/>
  <c r="Z272" i="176" s="1"/>
  <c r="Z237" i="176" a="1"/>
  <c r="Z237" i="176" s="1"/>
  <c r="Z166" i="176" a="1"/>
  <c r="Z166" i="176" s="1"/>
  <c r="Z148" i="176" a="1"/>
  <c r="Z148" i="176" s="1"/>
  <c r="Z92" i="176" a="1"/>
  <c r="Z92" i="176" s="1"/>
  <c r="Z67" i="176" a="1"/>
  <c r="Z67" i="176" s="1"/>
  <c r="Z42" i="176" a="1"/>
  <c r="Z42" i="176" s="1"/>
  <c r="Z17" i="176" a="1"/>
  <c r="Z17" i="176" s="1"/>
  <c r="Z300" i="176" a="1"/>
  <c r="Z300" i="176" s="1"/>
  <c r="Z277" i="176" a="1"/>
  <c r="Z277" i="176" s="1"/>
  <c r="Z216" i="176" a="1"/>
  <c r="Z216" i="176" s="1"/>
  <c r="Z245" i="176" a="1"/>
  <c r="Z245" i="176" s="1"/>
  <c r="Z208" i="176" a="1"/>
  <c r="Z208" i="176" s="1"/>
  <c r="Z282" i="176" a="1"/>
  <c r="Z282" i="176" s="1"/>
  <c r="Z232" i="176" a="1"/>
  <c r="Z232" i="176" s="1"/>
  <c r="Z195" i="176" a="1"/>
  <c r="Z195" i="176" s="1"/>
  <c r="Z113" i="176" a="1"/>
  <c r="Z113" i="176" s="1"/>
  <c r="Z82" i="176" a="1"/>
  <c r="Z82" i="176" s="1"/>
  <c r="Z78" i="176" a="1"/>
  <c r="Z78" i="176" s="1"/>
  <c r="Z33" i="176" a="1"/>
  <c r="Z33" i="176" s="1"/>
  <c r="Z4" i="176" a="1"/>
  <c r="Z4" i="176" s="1"/>
  <c r="Z325" i="176" a="1"/>
  <c r="Z325" i="176" s="1"/>
  <c r="Z231" i="176" a="1"/>
  <c r="Z231" i="176" s="1"/>
  <c r="Z76" i="176" a="1"/>
  <c r="Z76" i="176" s="1"/>
  <c r="Z72" i="176" a="1"/>
  <c r="Z72" i="176" s="1"/>
  <c r="Z27" i="176" a="1"/>
  <c r="Z27" i="176" s="1"/>
  <c r="U1" i="176"/>
  <c r="Z212" i="176" a="1"/>
  <c r="Z212" i="176" s="1"/>
  <c r="Z175" i="176" a="1"/>
  <c r="Z175" i="176" s="1"/>
  <c r="Z153" i="176" a="1"/>
  <c r="Z153" i="176" s="1"/>
  <c r="Z141" i="176" a="1"/>
  <c r="Z141" i="176" s="1"/>
  <c r="Z85" i="176" a="1"/>
  <c r="Z85" i="176" s="1"/>
  <c r="Z40" i="176" a="1"/>
  <c r="Z40" i="176" s="1"/>
  <c r="Z36" i="176" a="1"/>
  <c r="Z36" i="176" s="1"/>
  <c r="Z5" i="176" a="1"/>
  <c r="Z5" i="176" s="1"/>
  <c r="Z2" i="176" a="1"/>
  <c r="Z2" i="176" s="1"/>
  <c r="U2" i="176" s="1"/>
  <c r="Z167" i="176" a="1"/>
  <c r="Z167" i="176" s="1"/>
  <c r="Z136" i="176" a="1"/>
  <c r="Z136" i="176" s="1"/>
  <c r="Z118" i="176" a="1"/>
  <c r="Z118" i="176" s="1"/>
  <c r="Z80" i="176" a="1"/>
  <c r="Z80" i="176" s="1"/>
  <c r="Z66" i="176" a="1"/>
  <c r="Z66" i="176" s="1"/>
  <c r="Z57" i="176" a="1"/>
  <c r="Z57" i="176" s="1"/>
  <c r="Z16" i="176" a="1"/>
  <c r="Z16" i="176" s="1"/>
  <c r="Z75" i="176" a="1"/>
  <c r="Z75" i="176" s="1"/>
  <c r="Z52" i="176" a="1"/>
  <c r="Z52" i="176" s="1"/>
  <c r="Z20" i="176" a="1"/>
  <c r="Z20" i="176" s="1"/>
  <c r="Z11" i="176" a="1"/>
  <c r="Z11" i="176" s="1"/>
  <c r="Z121" i="176" a="1"/>
  <c r="Z121" i="176" s="1"/>
  <c r="Z96" i="176" a="1"/>
  <c r="Z96" i="176" s="1"/>
  <c r="Z206" i="176" a="1"/>
  <c r="Z206" i="176" s="1"/>
  <c r="Z140" i="176" a="1"/>
  <c r="Z140" i="176" s="1"/>
  <c r="Z131" i="176" a="1"/>
  <c r="Z131" i="176" s="1"/>
  <c r="Z91" i="176" a="1"/>
  <c r="Z91" i="176" s="1"/>
  <c r="Z61" i="176" a="1"/>
  <c r="Z61" i="176" s="1"/>
  <c r="Z45" i="176" a="1"/>
  <c r="Z45" i="176" s="1"/>
  <c r="Z38" i="176" a="1"/>
  <c r="Z38" i="176" s="1"/>
  <c r="Z22" i="176" a="1"/>
  <c r="Z22" i="176" s="1"/>
  <c r="Z180" i="176" a="1"/>
  <c r="Z180" i="176" s="1"/>
  <c r="Z100" i="176" a="1"/>
  <c r="Z100" i="176" s="1"/>
  <c r="Z77" i="176" a="1"/>
  <c r="Z77" i="176" s="1"/>
  <c r="Z70" i="176" a="1"/>
  <c r="Z70" i="176" s="1"/>
  <c r="Z47" i="176" a="1"/>
  <c r="Z47" i="176" s="1"/>
  <c r="Z9" i="176" a="1"/>
  <c r="Z9" i="176" s="1"/>
  <c r="Z111" i="176" a="1"/>
  <c r="Z111" i="176" s="1"/>
  <c r="Z127" i="176" a="1"/>
  <c r="Z127" i="176" s="1"/>
  <c r="Z260" i="176" a="1"/>
  <c r="Z260" i="176" s="1"/>
  <c r="Z170" i="176" a="1"/>
  <c r="Z170" i="176" s="1"/>
  <c r="Z130" i="176" a="1"/>
  <c r="Z130" i="176" s="1"/>
  <c r="Z86" i="176" a="1"/>
  <c r="Z86" i="176" s="1"/>
  <c r="Z63" i="176" a="1"/>
  <c r="Z63" i="176" s="1"/>
  <c r="Z26" i="176" a="1"/>
  <c r="Z26" i="176" s="1"/>
  <c r="Z15" i="176" a="1"/>
  <c r="Z15" i="176" s="1"/>
  <c r="Z13" i="176" a="1"/>
  <c r="Z13" i="176" s="1"/>
  <c r="Z189" i="176" a="1"/>
  <c r="Z189" i="176" s="1"/>
  <c r="Z155" i="176" a="1"/>
  <c r="Z155" i="176" s="1"/>
  <c r="Z139" i="176" a="1"/>
  <c r="Z139" i="176" s="1"/>
  <c r="Z123" i="176" a="1"/>
  <c r="Z123" i="176" s="1"/>
  <c r="Z108" i="176" a="1"/>
  <c r="Z108" i="176" s="1"/>
  <c r="Z105" i="176" a="1"/>
  <c r="Z105" i="176" s="1"/>
  <c r="Z306" i="176" a="1"/>
  <c r="Z306" i="176" s="1"/>
  <c r="Z95" i="176" a="1"/>
  <c r="Z95" i="176" s="1"/>
  <c r="Z65" i="176" a="1"/>
  <c r="Z65" i="176" s="1"/>
  <c r="Z278" i="176" a="1"/>
  <c r="Z278" i="176" s="1"/>
  <c r="Z161" i="176" a="1"/>
  <c r="Z161" i="176" s="1"/>
  <c r="Z102" i="176" a="1"/>
  <c r="Z102" i="176" s="1"/>
  <c r="Z97" i="176" a="1"/>
  <c r="Z97" i="176" s="1"/>
  <c r="Z88" i="176" a="1"/>
  <c r="Z88" i="176" s="1"/>
  <c r="Z60" i="176" a="1"/>
  <c r="Z60" i="176" s="1"/>
  <c r="Z51" i="176" a="1"/>
  <c r="Z51" i="176" s="1"/>
  <c r="Z30" i="176" a="1"/>
  <c r="Z30" i="176" s="1"/>
  <c r="Z126" i="176" a="1"/>
  <c r="Z126" i="176" s="1"/>
  <c r="Z21" i="176" a="1"/>
  <c r="Z21" i="176" s="1"/>
  <c r="Z215" i="176" a="1"/>
  <c r="Z215" i="176" s="1"/>
  <c r="Z199" i="176" a="1"/>
  <c r="Z199" i="176" s="1"/>
  <c r="Z154" i="176" a="1"/>
  <c r="Z154" i="176" s="1"/>
  <c r="Z116" i="176" a="1"/>
  <c r="Z116" i="176" s="1"/>
  <c r="Z110" i="176" a="1"/>
  <c r="Z110" i="176" s="1"/>
  <c r="Z143" i="176" a="1"/>
  <c r="Z143" i="176" s="1"/>
  <c r="Z129" i="176" a="1"/>
  <c r="Z129" i="176" s="1"/>
  <c r="Z90" i="176" a="1"/>
  <c r="Z90" i="176" s="1"/>
  <c r="Z83" i="176" a="1"/>
  <c r="Z83" i="176" s="1"/>
  <c r="Z53" i="176" a="1"/>
  <c r="Z53" i="176" s="1"/>
  <c r="Z299" i="176" a="1"/>
  <c r="Z299" i="176" s="1"/>
  <c r="Z213" i="176" a="1"/>
  <c r="Z213" i="176" s="1"/>
  <c r="Z142" i="176" a="1"/>
  <c r="Z142" i="176" s="1"/>
  <c r="Z46" i="176" a="1"/>
  <c r="Z46" i="176" s="1"/>
  <c r="Z10" i="176" a="1"/>
  <c r="Z10" i="176" s="1"/>
  <c r="Z41" i="176" a="1"/>
  <c r="Z41" i="176" s="1"/>
  <c r="Z55" i="176" a="1"/>
  <c r="Z55" i="176" s="1"/>
  <c r="Z7" i="176" a="1"/>
  <c r="Z7" i="176" s="1"/>
  <c r="Z35" i="176" a="1"/>
  <c r="Z35" i="176" s="1"/>
  <c r="Z184" i="176" a="1"/>
  <c r="Z184" i="176" s="1"/>
  <c r="Z32" i="176" a="1"/>
  <c r="Z32" i="176" s="1"/>
  <c r="Z173" i="176" a="1"/>
  <c r="Z173" i="176" s="1"/>
  <c r="Z28" i="176" a="1"/>
  <c r="Z28" i="176" s="1"/>
  <c r="Z25" i="176" a="1"/>
  <c r="Z25" i="176" s="1"/>
  <c r="Z71" i="176" a="1"/>
  <c r="Z71" i="176" s="1"/>
  <c r="Z58" i="176" a="1"/>
  <c r="Z58" i="176" s="1"/>
  <c r="Z107" i="176" a="1"/>
  <c r="Z107" i="176" s="1"/>
  <c r="Z50" i="176" a="1"/>
  <c r="Z50" i="176" s="1"/>
  <c r="Z101" i="176" a="1"/>
  <c r="Z101" i="176" s="1"/>
  <c r="AA332" i="176" a="1"/>
  <c r="AA332" i="176" s="1"/>
  <c r="AA327" i="176" a="1"/>
  <c r="AA327" i="176" s="1"/>
  <c r="AA322" i="176" a="1"/>
  <c r="AA322" i="176" s="1"/>
  <c r="AA317" i="176" a="1"/>
  <c r="AA317" i="176" s="1"/>
  <c r="AA312" i="176" a="1"/>
  <c r="AA312" i="176" s="1"/>
  <c r="AA307" i="176" a="1"/>
  <c r="AA307" i="176" s="1"/>
  <c r="AA302" i="176" a="1"/>
  <c r="AA302" i="176" s="1"/>
  <c r="AA297" i="176" a="1"/>
  <c r="AA297" i="176" s="1"/>
  <c r="AA292" i="176" a="1"/>
  <c r="AA292" i="176" s="1"/>
  <c r="AA287" i="176" a="1"/>
  <c r="AA287" i="176" s="1"/>
  <c r="AA282" i="176" a="1"/>
  <c r="AA282" i="176" s="1"/>
  <c r="AA277" i="176" a="1"/>
  <c r="AA277" i="176" s="1"/>
  <c r="AA272" i="176" a="1"/>
  <c r="AA272" i="176" s="1"/>
  <c r="AA267" i="176" a="1"/>
  <c r="AA267" i="176" s="1"/>
  <c r="AA262" i="176" a="1"/>
  <c r="AA262" i="176" s="1"/>
  <c r="AA257" i="176" a="1"/>
  <c r="AA257" i="176" s="1"/>
  <c r="AA252" i="176" a="1"/>
  <c r="AA252" i="176" s="1"/>
  <c r="AA247" i="176" a="1"/>
  <c r="AA247" i="176" s="1"/>
  <c r="AA330" i="176" a="1"/>
  <c r="AA330" i="176" s="1"/>
  <c r="AA325" i="176" a="1"/>
  <c r="AA325" i="176" s="1"/>
  <c r="AA320" i="176" a="1"/>
  <c r="AA320" i="176" s="1"/>
  <c r="AA315" i="176" a="1"/>
  <c r="AA315" i="176" s="1"/>
  <c r="AA310" i="176" a="1"/>
  <c r="AA310" i="176" s="1"/>
  <c r="AA305" i="176" a="1"/>
  <c r="AA305" i="176" s="1"/>
  <c r="AA300" i="176" a="1"/>
  <c r="AA300" i="176" s="1"/>
  <c r="AA308" i="176" a="1"/>
  <c r="AA308" i="176" s="1"/>
  <c r="AA274" i="176" a="1"/>
  <c r="AA274" i="176" s="1"/>
  <c r="AA249" i="176" a="1"/>
  <c r="AA249" i="176" s="1"/>
  <c r="AA331" i="176" a="1"/>
  <c r="AA331" i="176" s="1"/>
  <c r="AA328" i="176" a="1"/>
  <c r="AA328" i="176" s="1"/>
  <c r="AA319" i="176" a="1"/>
  <c r="AA319" i="176" s="1"/>
  <c r="AA316" i="176" a="1"/>
  <c r="AA316" i="176" s="1"/>
  <c r="AA304" i="176" a="1"/>
  <c r="AA304" i="176" s="1"/>
  <c r="AA283" i="176" a="1"/>
  <c r="AA283" i="176" s="1"/>
  <c r="AA264" i="176" a="1"/>
  <c r="AA264" i="176" s="1"/>
  <c r="AA245" i="176" a="1"/>
  <c r="AA245" i="176" s="1"/>
  <c r="AA231" i="176" a="1"/>
  <c r="AA231" i="176" s="1"/>
  <c r="AA219" i="176" a="1"/>
  <c r="AA219" i="176" s="1"/>
  <c r="AA326" i="176" a="1"/>
  <c r="AA326" i="176" s="1"/>
  <c r="AA314" i="176" a="1"/>
  <c r="AA314" i="176" s="1"/>
  <c r="AA280" i="176" a="1"/>
  <c r="AA280" i="176" s="1"/>
  <c r="AA261" i="176" a="1"/>
  <c r="AA261" i="176" s="1"/>
  <c r="AA242" i="176" a="1"/>
  <c r="AA242" i="176" s="1"/>
  <c r="AA299" i="176" a="1"/>
  <c r="AA299" i="176" s="1"/>
  <c r="AA217" i="176" a="1"/>
  <c r="AA217" i="176" s="1"/>
  <c r="AA213" i="176" a="1"/>
  <c r="AA213" i="176" s="1"/>
  <c r="AA204" i="176" a="1"/>
  <c r="AA204" i="176" s="1"/>
  <c r="AA199" i="176" a="1"/>
  <c r="AA199" i="176" s="1"/>
  <c r="AA194" i="176" a="1"/>
  <c r="AA194" i="176" s="1"/>
  <c r="AA189" i="176" a="1"/>
  <c r="AA189" i="176" s="1"/>
  <c r="AA184" i="176" a="1"/>
  <c r="AA184" i="176" s="1"/>
  <c r="AA179" i="176" a="1"/>
  <c r="AA179" i="176" s="1"/>
  <c r="AA174" i="176" a="1"/>
  <c r="AA174" i="176" s="1"/>
  <c r="AA169" i="176" a="1"/>
  <c r="AA169" i="176" s="1"/>
  <c r="AA164" i="176" a="1"/>
  <c r="AA164" i="176" s="1"/>
  <c r="AA159" i="176" a="1"/>
  <c r="AA159" i="176" s="1"/>
  <c r="AA154" i="176" a="1"/>
  <c r="AA154" i="176" s="1"/>
  <c r="AA149" i="176" a="1"/>
  <c r="AA149" i="176" s="1"/>
  <c r="AA144" i="176" a="1"/>
  <c r="AA144" i="176" s="1"/>
  <c r="AA333" i="176" a="1"/>
  <c r="AA333" i="176" s="1"/>
  <c r="AA278" i="176" a="1"/>
  <c r="AA278" i="176" s="1"/>
  <c r="AA270" i="176" a="1"/>
  <c r="AA270" i="176" s="1"/>
  <c r="AA265" i="176" a="1"/>
  <c r="AA265" i="176" s="1"/>
  <c r="AA244" i="176" a="1"/>
  <c r="AA244" i="176" s="1"/>
  <c r="AA230" i="176" a="1"/>
  <c r="AA230" i="176" s="1"/>
  <c r="AA227" i="176" a="1"/>
  <c r="AA227" i="176" s="1"/>
  <c r="AA224" i="176" a="1"/>
  <c r="AA224" i="176" s="1"/>
  <c r="AA209" i="176" a="1"/>
  <c r="AA209" i="176" s="1"/>
  <c r="AA289" i="176" a="1"/>
  <c r="AA289" i="176" s="1"/>
  <c r="AA276" i="176" a="1"/>
  <c r="AA276" i="176" s="1"/>
  <c r="AA271" i="176" a="1"/>
  <c r="AA271" i="176" s="1"/>
  <c r="AA263" i="176" a="1"/>
  <c r="AA263" i="176" s="1"/>
  <c r="AA258" i="176" a="1"/>
  <c r="AA258" i="176" s="1"/>
  <c r="AA228" i="176" a="1"/>
  <c r="AA228" i="176" s="1"/>
  <c r="AA225" i="176" a="1"/>
  <c r="AA225" i="176" s="1"/>
  <c r="AA323" i="176" a="1"/>
  <c r="AA323" i="176" s="1"/>
  <c r="AA306" i="176" a="1"/>
  <c r="AA306" i="176" s="1"/>
  <c r="AA248" i="176" a="1"/>
  <c r="AA248" i="176" s="1"/>
  <c r="AA243" i="176" a="1"/>
  <c r="AA243" i="176" s="1"/>
  <c r="AA207" i="176" a="1"/>
  <c r="AA207" i="176" s="1"/>
  <c r="AA202" i="176" a="1"/>
  <c r="AA202" i="176" s="1"/>
  <c r="AA318" i="176" a="1"/>
  <c r="AA318" i="176" s="1"/>
  <c r="AA309" i="176" a="1"/>
  <c r="AA309" i="176" s="1"/>
  <c r="AA246" i="176" a="1"/>
  <c r="AA246" i="176" s="1"/>
  <c r="AA211" i="176" a="1"/>
  <c r="AA211" i="176" s="1"/>
  <c r="AA183" i="176" a="1"/>
  <c r="AA183" i="176" s="1"/>
  <c r="AA301" i="176" a="1"/>
  <c r="AA301" i="176" s="1"/>
  <c r="AA313" i="176" a="1"/>
  <c r="AA313" i="176" s="1"/>
  <c r="AA298" i="176" a="1"/>
  <c r="AA298" i="176" s="1"/>
  <c r="AA311" i="176" a="1"/>
  <c r="AA311" i="176" s="1"/>
  <c r="AA295" i="176" a="1"/>
  <c r="AA295" i="176" s="1"/>
  <c r="AA284" i="176" a="1"/>
  <c r="AA284" i="176" s="1"/>
  <c r="AA266" i="176" a="1"/>
  <c r="AA266" i="176" s="1"/>
  <c r="AA203" i="176" a="1"/>
  <c r="AA203" i="176" s="1"/>
  <c r="AA186" i="176" a="1"/>
  <c r="AA186" i="176" s="1"/>
  <c r="AA178" i="176" a="1"/>
  <c r="AA178" i="176" s="1"/>
  <c r="AA151" i="176" a="1"/>
  <c r="AA151" i="176" s="1"/>
  <c r="AA172" i="176" a="1"/>
  <c r="AA172" i="176" s="1"/>
  <c r="AA168" i="176" a="1"/>
  <c r="AA168" i="176" s="1"/>
  <c r="AA294" i="176" a="1"/>
  <c r="AA294" i="176" s="1"/>
  <c r="AA226" i="176" a="1"/>
  <c r="AA226" i="176" s="1"/>
  <c r="AA206" i="176" a="1"/>
  <c r="AA206" i="176" s="1"/>
  <c r="AA197" i="176" a="1"/>
  <c r="AA197" i="176" s="1"/>
  <c r="AA259" i="176" a="1"/>
  <c r="AA259" i="176" s="1"/>
  <c r="AA237" i="176" a="1"/>
  <c r="AA237" i="176" s="1"/>
  <c r="AA196" i="176" a="1"/>
  <c r="AA196" i="176" s="1"/>
  <c r="AA155" i="176" a="1"/>
  <c r="AA155" i="176" s="1"/>
  <c r="AA152" i="176" a="1"/>
  <c r="AA152" i="176" s="1"/>
  <c r="AA145" i="176" a="1"/>
  <c r="AA145" i="176" s="1"/>
  <c r="AA137" i="176" a="1"/>
  <c r="AA137" i="176" s="1"/>
  <c r="AA133" i="176" a="1"/>
  <c r="AA133" i="176" s="1"/>
  <c r="AA291" i="176" a="1"/>
  <c r="AA291" i="176" s="1"/>
  <c r="AA234" i="176" a="1"/>
  <c r="AA234" i="176" s="1"/>
  <c r="AA200" i="176" a="1"/>
  <c r="AA200" i="176" s="1"/>
  <c r="AA190" i="176" a="1"/>
  <c r="AA190" i="176" s="1"/>
  <c r="AA165" i="176" a="1"/>
  <c r="AA165" i="176" s="1"/>
  <c r="AA255" i="176" a="1"/>
  <c r="AA255" i="176" s="1"/>
  <c r="AA220" i="176" a="1"/>
  <c r="AA220" i="176" s="1"/>
  <c r="AA329" i="176" a="1"/>
  <c r="AA329" i="176" s="1"/>
  <c r="AA324" i="176" a="1"/>
  <c r="AA324" i="176" s="1"/>
  <c r="AA279" i="176" a="1"/>
  <c r="AA279" i="176" s="1"/>
  <c r="AA218" i="176" a="1"/>
  <c r="AA218" i="176" s="1"/>
  <c r="AA158" i="176" a="1"/>
  <c r="AA158" i="176" s="1"/>
  <c r="AA156" i="176" a="1"/>
  <c r="AA156" i="176" s="1"/>
  <c r="AA146" i="176" a="1"/>
  <c r="AA146" i="176" s="1"/>
  <c r="AA138" i="176" a="1"/>
  <c r="AA138" i="176" s="1"/>
  <c r="AA135" i="176" a="1"/>
  <c r="AA135" i="176" s="1"/>
  <c r="AA132" i="176" a="1"/>
  <c r="AA132" i="176" s="1"/>
  <c r="AA233" i="176" a="1"/>
  <c r="AA233" i="176" s="1"/>
  <c r="AA129" i="176" a="1"/>
  <c r="AA129" i="176" s="1"/>
  <c r="AA120" i="176" a="1"/>
  <c r="AA120" i="176" s="1"/>
  <c r="AA115" i="176" a="1"/>
  <c r="AA115" i="176" s="1"/>
  <c r="AA110" i="176" a="1"/>
  <c r="AA110" i="176" s="1"/>
  <c r="AA105" i="176" a="1"/>
  <c r="AA105" i="176" s="1"/>
  <c r="AA100" i="176" a="1"/>
  <c r="AA100" i="176" s="1"/>
  <c r="AA95" i="176" a="1"/>
  <c r="AA95" i="176" s="1"/>
  <c r="AA90" i="176" a="1"/>
  <c r="AA90" i="176" s="1"/>
  <c r="AA85" i="176" a="1"/>
  <c r="AA85" i="176" s="1"/>
  <c r="AA80" i="176" a="1"/>
  <c r="AA80" i="176" s="1"/>
  <c r="AA75" i="176" a="1"/>
  <c r="AA75" i="176" s="1"/>
  <c r="AA70" i="176" a="1"/>
  <c r="AA70" i="176" s="1"/>
  <c r="AA65" i="176" a="1"/>
  <c r="AA65" i="176" s="1"/>
  <c r="AA60" i="176" a="1"/>
  <c r="AA60" i="176" s="1"/>
  <c r="AA55" i="176" a="1"/>
  <c r="AA55" i="176" s="1"/>
  <c r="AA50" i="176" a="1"/>
  <c r="AA50" i="176" s="1"/>
  <c r="AA45" i="176" a="1"/>
  <c r="AA45" i="176" s="1"/>
  <c r="AA40" i="176" a="1"/>
  <c r="AA40" i="176" s="1"/>
  <c r="AA35" i="176" a="1"/>
  <c r="AA35" i="176" s="1"/>
  <c r="AA30" i="176" a="1"/>
  <c r="AA30" i="176" s="1"/>
  <c r="AA25" i="176" a="1"/>
  <c r="AA25" i="176" s="1"/>
  <c r="AA20" i="176" a="1"/>
  <c r="AA20" i="176" s="1"/>
  <c r="AA15" i="176" a="1"/>
  <c r="AA15" i="176" s="1"/>
  <c r="AA10" i="176" a="1"/>
  <c r="AA10" i="176" s="1"/>
  <c r="AA240" i="176" a="1"/>
  <c r="AA240" i="176" s="1"/>
  <c r="AA212" i="176" a="1"/>
  <c r="AA212" i="176" s="1"/>
  <c r="AA177" i="176" a="1"/>
  <c r="AA177" i="176" s="1"/>
  <c r="AA125" i="176" a="1"/>
  <c r="AA125" i="176" s="1"/>
  <c r="AA293" i="176" a="1"/>
  <c r="AA293" i="176" s="1"/>
  <c r="AA253" i="176" a="1"/>
  <c r="AA253" i="176" s="1"/>
  <c r="AA134" i="176" a="1"/>
  <c r="AA134" i="176" s="1"/>
  <c r="AA268" i="176" a="1"/>
  <c r="AA268" i="176" s="1"/>
  <c r="AA208" i="176" a="1"/>
  <c r="AA208" i="176" s="1"/>
  <c r="AA198" i="176" a="1"/>
  <c r="AA198" i="176" s="1"/>
  <c r="AA180" i="176" a="1"/>
  <c r="AA180" i="176" s="1"/>
  <c r="AA127" i="176" a="1"/>
  <c r="AA127" i="176" s="1"/>
  <c r="AA321" i="176" a="1"/>
  <c r="AA321" i="176" s="1"/>
  <c r="AA281" i="176" a="1"/>
  <c r="AA281" i="176" s="1"/>
  <c r="AA106" i="176" a="1"/>
  <c r="AA106" i="176" s="1"/>
  <c r="AA81" i="176" a="1"/>
  <c r="AA81" i="176" s="1"/>
  <c r="AA56" i="176" a="1"/>
  <c r="AA56" i="176" s="1"/>
  <c r="AA31" i="176" a="1"/>
  <c r="AA31" i="176" s="1"/>
  <c r="AA28" i="176" a="1"/>
  <c r="AA28" i="176" s="1"/>
  <c r="AA286" i="176" a="1"/>
  <c r="AA286" i="176" s="1"/>
  <c r="AA235" i="176" a="1"/>
  <c r="AA235" i="176" s="1"/>
  <c r="AA222" i="176" a="1"/>
  <c r="AA222" i="176" s="1"/>
  <c r="AA109" i="176" a="1"/>
  <c r="AA109" i="176" s="1"/>
  <c r="AA84" i="176" a="1"/>
  <c r="AA84" i="176" s="1"/>
  <c r="AA59" i="176" a="1"/>
  <c r="AA59" i="176" s="1"/>
  <c r="AA34" i="176" a="1"/>
  <c r="AA34" i="176" s="1"/>
  <c r="AA53" i="176" a="1"/>
  <c r="AA53" i="176" s="1"/>
  <c r="AA185" i="176" a="1"/>
  <c r="AA185" i="176" s="1"/>
  <c r="AA103" i="176" a="1"/>
  <c r="AA103" i="176" s="1"/>
  <c r="AA78" i="176" a="1"/>
  <c r="AA78" i="176" s="1"/>
  <c r="AA275" i="176" a="1"/>
  <c r="AA275" i="176" s="1"/>
  <c r="AA239" i="176" a="1"/>
  <c r="AA239" i="176" s="1"/>
  <c r="AA191" i="176" a="1"/>
  <c r="AA191" i="176" s="1"/>
  <c r="AA188" i="176" a="1"/>
  <c r="AA188" i="176" s="1"/>
  <c r="AA182" i="176" a="1"/>
  <c r="AA182" i="176" s="1"/>
  <c r="AA160" i="176" a="1"/>
  <c r="AA160" i="176" s="1"/>
  <c r="AA123" i="176" a="1"/>
  <c r="AA123" i="176" s="1"/>
  <c r="AA118" i="176" a="1"/>
  <c r="AA118" i="176" s="1"/>
  <c r="AA303" i="176" a="1"/>
  <c r="AA303" i="176" s="1"/>
  <c r="AA254" i="176" a="1"/>
  <c r="AA254" i="176" s="1"/>
  <c r="AA167" i="176" a="1"/>
  <c r="AA167" i="176" s="1"/>
  <c r="AA136" i="176" a="1"/>
  <c r="AA136" i="176" s="1"/>
  <c r="AA130" i="176" a="1"/>
  <c r="AA130" i="176" s="1"/>
  <c r="AA214" i="176" a="1"/>
  <c r="AA214" i="176" s="1"/>
  <c r="AA153" i="176" a="1"/>
  <c r="AA153" i="176" s="1"/>
  <c r="AA142" i="176" a="1"/>
  <c r="AA142" i="176" s="1"/>
  <c r="AA140" i="176" a="1"/>
  <c r="AA140" i="176" s="1"/>
  <c r="AA290" i="176" a="1"/>
  <c r="AA290" i="176" s="1"/>
  <c r="AA269" i="176" a="1"/>
  <c r="AA269" i="176" s="1"/>
  <c r="AA210" i="176" a="1"/>
  <c r="AA210" i="176" s="1"/>
  <c r="AA296" i="176" a="1"/>
  <c r="AA296" i="176" s="1"/>
  <c r="AA285" i="176" a="1"/>
  <c r="AA285" i="176" s="1"/>
  <c r="AA221" i="176" a="1"/>
  <c r="AA221" i="176" s="1"/>
  <c r="AA162" i="176" a="1"/>
  <c r="AA162" i="176" s="1"/>
  <c r="AA238" i="176" a="1"/>
  <c r="AA238" i="176" s="1"/>
  <c r="AA181" i="176" a="1"/>
  <c r="AA181" i="176" s="1"/>
  <c r="AA166" i="176" a="1"/>
  <c r="AA166" i="176" s="1"/>
  <c r="AA157" i="176" a="1"/>
  <c r="AA157" i="176" s="1"/>
  <c r="AA173" i="176" a="1"/>
  <c r="AA173" i="176" s="1"/>
  <c r="AA150" i="176" a="1"/>
  <c r="AA150" i="176" s="1"/>
  <c r="AA124" i="176" a="1"/>
  <c r="AA124" i="176" s="1"/>
  <c r="AA119" i="176" a="1"/>
  <c r="AA119" i="176" s="1"/>
  <c r="AA111" i="176" a="1"/>
  <c r="AA111" i="176" s="1"/>
  <c r="AA86" i="176" a="1"/>
  <c r="AA86" i="176" s="1"/>
  <c r="AA61" i="176" a="1"/>
  <c r="AA61" i="176" s="1"/>
  <c r="AA36" i="176" a="1"/>
  <c r="AA36" i="176" s="1"/>
  <c r="AA11" i="176" a="1"/>
  <c r="AA11" i="176" s="1"/>
  <c r="AA216" i="176" a="1"/>
  <c r="AA216" i="176" s="1"/>
  <c r="AA131" i="176" a="1"/>
  <c r="AA131" i="176" s="1"/>
  <c r="AA114" i="176" a="1"/>
  <c r="AA114" i="176" s="1"/>
  <c r="AA89" i="176" a="1"/>
  <c r="AA89" i="176" s="1"/>
  <c r="AA64" i="176" a="1"/>
  <c r="AA64" i="176" s="1"/>
  <c r="AA39" i="176" a="1"/>
  <c r="AA39" i="176" s="1"/>
  <c r="AA14" i="176" a="1"/>
  <c r="AA14" i="176" s="1"/>
  <c r="AA260" i="176" a="1"/>
  <c r="AA260" i="176" s="1"/>
  <c r="AA241" i="176" a="1"/>
  <c r="AA241" i="176" s="1"/>
  <c r="AA215" i="176" a="1"/>
  <c r="AA215" i="176" s="1"/>
  <c r="AA170" i="176" a="1"/>
  <c r="AA170" i="176" s="1"/>
  <c r="AA66" i="176" a="1"/>
  <c r="AA66" i="176" s="1"/>
  <c r="AA29" i="176" a="1"/>
  <c r="AA29" i="176" s="1"/>
  <c r="AA7" i="176" a="1"/>
  <c r="AA7" i="176" s="1"/>
  <c r="V1" i="176"/>
  <c r="AA74" i="176" a="1"/>
  <c r="AA74" i="176" s="1"/>
  <c r="AA12" i="176" a="1"/>
  <c r="AA12" i="176" s="1"/>
  <c r="AA273" i="176" a="1"/>
  <c r="AA273" i="176" s="1"/>
  <c r="AA122" i="176" a="1"/>
  <c r="AA122" i="176" s="1"/>
  <c r="AA87" i="176" a="1"/>
  <c r="AA87" i="176" s="1"/>
  <c r="AA83" i="176" a="1"/>
  <c r="AA83" i="176" s="1"/>
  <c r="AA32" i="176" a="1"/>
  <c r="AA32" i="176" s="1"/>
  <c r="AA8" i="176" a="1"/>
  <c r="AA8" i="176" s="1"/>
  <c r="AA223" i="176" a="1"/>
  <c r="AA223" i="176" s="1"/>
  <c r="AA148" i="176" a="1"/>
  <c r="AA148" i="176" s="1"/>
  <c r="AA251" i="176" a="1"/>
  <c r="AA251" i="176" s="1"/>
  <c r="AA161" i="176" a="1"/>
  <c r="AA161" i="176" s="1"/>
  <c r="AA121" i="176" a="1"/>
  <c r="AA121" i="176" s="1"/>
  <c r="AA141" i="176" a="1"/>
  <c r="AA141" i="176" s="1"/>
  <c r="AA112" i="176" a="1"/>
  <c r="AA112" i="176" s="1"/>
  <c r="AA96" i="176" a="1"/>
  <c r="AA96" i="176" s="1"/>
  <c r="AA73" i="176" a="1"/>
  <c r="AA73" i="176" s="1"/>
  <c r="AA52" i="176" a="1"/>
  <c r="AA52" i="176" s="1"/>
  <c r="AA18" i="176" a="1"/>
  <c r="AA18" i="176" s="1"/>
  <c r="AA91" i="176" a="1"/>
  <c r="AA91" i="176" s="1"/>
  <c r="AA82" i="176" a="1"/>
  <c r="AA82" i="176" s="1"/>
  <c r="AA22" i="176" a="1"/>
  <c r="AA22" i="176" s="1"/>
  <c r="AA2" i="176" a="1"/>
  <c r="AA2" i="176" s="1"/>
  <c r="V2" i="176" s="1"/>
  <c r="AA24" i="176" a="1"/>
  <c r="AA24" i="176" s="1"/>
  <c r="AA193" i="176" a="1"/>
  <c r="AA193" i="176" s="1"/>
  <c r="AA43" i="176" a="1"/>
  <c r="AA43" i="176" s="1"/>
  <c r="AA192" i="176" a="1"/>
  <c r="AA192" i="176" s="1"/>
  <c r="AA38" i="176" a="1"/>
  <c r="AA38" i="176" s="1"/>
  <c r="AA68" i="176" a="1"/>
  <c r="AA68" i="176" s="1"/>
  <c r="AA288" i="176" a="1"/>
  <c r="AA288" i="176" s="1"/>
  <c r="AA171" i="176" a="1"/>
  <c r="AA171" i="176" s="1"/>
  <c r="AA98" i="176" a="1"/>
  <c r="AA98" i="176" s="1"/>
  <c r="AA77" i="176" a="1"/>
  <c r="AA77" i="176" s="1"/>
  <c r="AA47" i="176" a="1"/>
  <c r="AA47" i="176" s="1"/>
  <c r="AA9" i="176" a="1"/>
  <c r="AA9" i="176" s="1"/>
  <c r="AA54" i="176" a="1"/>
  <c r="AA54" i="176" s="1"/>
  <c r="AA205" i="176" a="1"/>
  <c r="AA205" i="176" s="1"/>
  <c r="AA163" i="176" a="1"/>
  <c r="AA163" i="176" s="1"/>
  <c r="AA63" i="176" a="1"/>
  <c r="AA63" i="176" s="1"/>
  <c r="AA26" i="176" a="1"/>
  <c r="AA26" i="176" s="1"/>
  <c r="AA13" i="176" a="1"/>
  <c r="AA13" i="176" s="1"/>
  <c r="AA117" i="176" a="1"/>
  <c r="AA117" i="176" s="1"/>
  <c r="AA108" i="176" a="1"/>
  <c r="AA108" i="176" s="1"/>
  <c r="AA139" i="176" a="1"/>
  <c r="AA139" i="176" s="1"/>
  <c r="AA93" i="176" a="1"/>
  <c r="AA93" i="176" s="1"/>
  <c r="AA79" i="176" a="1"/>
  <c r="AA79" i="176" s="1"/>
  <c r="AA72" i="176" a="1"/>
  <c r="AA72" i="176" s="1"/>
  <c r="AA5" i="176" a="1"/>
  <c r="AA5" i="176" s="1"/>
  <c r="AA236" i="176" a="1"/>
  <c r="AA236" i="176" s="1"/>
  <c r="AA58" i="176" a="1"/>
  <c r="AA58" i="176" s="1"/>
  <c r="AA49" i="176" a="1"/>
  <c r="AA49" i="176" s="1"/>
  <c r="AA42" i="176" a="1"/>
  <c r="AA42" i="176" s="1"/>
  <c r="AA102" i="176" a="1"/>
  <c r="AA102" i="176" s="1"/>
  <c r="AA97" i="176" a="1"/>
  <c r="AA97" i="176" s="1"/>
  <c r="AA88" i="176" a="1"/>
  <c r="AA88" i="176" s="1"/>
  <c r="AA201" i="176" a="1"/>
  <c r="AA201" i="176" s="1"/>
  <c r="AA187" i="176" a="1"/>
  <c r="AA187" i="176" s="1"/>
  <c r="AA126" i="176" a="1"/>
  <c r="AA126" i="176" s="1"/>
  <c r="AA256" i="176" a="1"/>
  <c r="AA256" i="176" s="1"/>
  <c r="AA176" i="176" a="1"/>
  <c r="AA176" i="176" s="1"/>
  <c r="AA143" i="176" a="1"/>
  <c r="AA143" i="176" s="1"/>
  <c r="AA116" i="176" a="1"/>
  <c r="AA116" i="176" s="1"/>
  <c r="AA113" i="176" a="1"/>
  <c r="AA113" i="176" s="1"/>
  <c r="AA67" i="176" a="1"/>
  <c r="AA67" i="176" s="1"/>
  <c r="AA46" i="176" a="1"/>
  <c r="AA46" i="176" s="1"/>
  <c r="AA37" i="176" a="1"/>
  <c r="AA37" i="176" s="1"/>
  <c r="AA232" i="176" a="1"/>
  <c r="AA232" i="176" s="1"/>
  <c r="AA107" i="176" a="1"/>
  <c r="AA107" i="176" s="1"/>
  <c r="AA76" i="176" a="1"/>
  <c r="AA76" i="176" s="1"/>
  <c r="AA69" i="176" a="1"/>
  <c r="AA69" i="176" s="1"/>
  <c r="AA23" i="176" a="1"/>
  <c r="AA23" i="176" s="1"/>
  <c r="AA229" i="176" a="1"/>
  <c r="AA229" i="176" s="1"/>
  <c r="AA175" i="176" a="1"/>
  <c r="AA175" i="176" s="1"/>
  <c r="AA99" i="176" a="1"/>
  <c r="AA99" i="176" s="1"/>
  <c r="AA62" i="176" a="1"/>
  <c r="AA62" i="176" s="1"/>
  <c r="AA21" i="176" a="1"/>
  <c r="AA21" i="176" s="1"/>
  <c r="AA195" i="176" a="1"/>
  <c r="AA195" i="176" s="1"/>
  <c r="AA128" i="176" a="1"/>
  <c r="AA128" i="176" s="1"/>
  <c r="AA48" i="176" a="1"/>
  <c r="AA48" i="176" s="1"/>
  <c r="AA33" i="176" a="1"/>
  <c r="AA33" i="176" s="1"/>
  <c r="AA3" i="176" a="1"/>
  <c r="AA3" i="176" s="1"/>
  <c r="AA104" i="176" a="1"/>
  <c r="AA104" i="176" s="1"/>
  <c r="AA41" i="176" a="1"/>
  <c r="AA41" i="176" s="1"/>
  <c r="AA57" i="176" a="1"/>
  <c r="AA57" i="176" s="1"/>
  <c r="AA27" i="176" a="1"/>
  <c r="AA27" i="176" s="1"/>
  <c r="AA147" i="176" a="1"/>
  <c r="AA147" i="176" s="1"/>
  <c r="AA51" i="176" a="1"/>
  <c r="AA51" i="176" s="1"/>
  <c r="AA6" i="176" a="1"/>
  <c r="AA6" i="176" s="1"/>
  <c r="AA19" i="176" a="1"/>
  <c r="AA19" i="176" s="1"/>
  <c r="AA250" i="176" a="1"/>
  <c r="AA250" i="176" s="1"/>
  <c r="AA4" i="176" a="1"/>
  <c r="AA4" i="176" s="1"/>
  <c r="AA94" i="176" a="1"/>
  <c r="AA94" i="176" s="1"/>
  <c r="AA92" i="176" a="1"/>
  <c r="AA92" i="176" s="1"/>
  <c r="AA44" i="176" a="1"/>
  <c r="AA44" i="176" s="1"/>
  <c r="AA101" i="176" a="1"/>
  <c r="AA101" i="176" s="1"/>
  <c r="AA71" i="176" a="1"/>
  <c r="AA71" i="176" s="1"/>
  <c r="AA16" i="176" a="1"/>
  <c r="AA16" i="176" s="1"/>
  <c r="AA17" i="176" a="1"/>
  <c r="AA17" i="176" s="1"/>
  <c r="Y331" i="176" a="1"/>
  <c r="Y331" i="176" s="1"/>
  <c r="Y326" i="176" a="1"/>
  <c r="Y326" i="176" s="1"/>
  <c r="Y321" i="176" a="1"/>
  <c r="Y321" i="176" s="1"/>
  <c r="Y316" i="176" a="1"/>
  <c r="Y316" i="176" s="1"/>
  <c r="Y311" i="176" a="1"/>
  <c r="Y311" i="176" s="1"/>
  <c r="Y306" i="176" a="1"/>
  <c r="Y306" i="176" s="1"/>
  <c r="Y301" i="176" a="1"/>
  <c r="Y301" i="176" s="1"/>
  <c r="Y296" i="176" a="1"/>
  <c r="Y296" i="176" s="1"/>
  <c r="Y291" i="176" a="1"/>
  <c r="Y291" i="176" s="1"/>
  <c r="Y286" i="176" a="1"/>
  <c r="Y286" i="176" s="1"/>
  <c r="Y281" i="176" a="1"/>
  <c r="Y281" i="176" s="1"/>
  <c r="Y276" i="176" a="1"/>
  <c r="Y276" i="176" s="1"/>
  <c r="Y271" i="176" a="1"/>
  <c r="Y271" i="176" s="1"/>
  <c r="Y266" i="176" a="1"/>
  <c r="Y266" i="176" s="1"/>
  <c r="Y261" i="176" a="1"/>
  <c r="Y261" i="176" s="1"/>
  <c r="Y256" i="176" a="1"/>
  <c r="Y256" i="176" s="1"/>
  <c r="Y251" i="176" a="1"/>
  <c r="Y251" i="176" s="1"/>
  <c r="Y246" i="176" a="1"/>
  <c r="Y246" i="176" s="1"/>
  <c r="Y329" i="176" a="1"/>
  <c r="Y329" i="176" s="1"/>
  <c r="Y324" i="176" a="1"/>
  <c r="Y324" i="176" s="1"/>
  <c r="Y319" i="176" a="1"/>
  <c r="Y319" i="176" s="1"/>
  <c r="Y314" i="176" a="1"/>
  <c r="Y314" i="176" s="1"/>
  <c r="Y309" i="176" a="1"/>
  <c r="Y309" i="176" s="1"/>
  <c r="Y304" i="176" a="1"/>
  <c r="Y304" i="176" s="1"/>
  <c r="Y299" i="176" a="1"/>
  <c r="Y299" i="176" s="1"/>
  <c r="Y323" i="176" a="1"/>
  <c r="Y323" i="176" s="1"/>
  <c r="Y320" i="176" a="1"/>
  <c r="Y320" i="176" s="1"/>
  <c r="Y298" i="176" a="1"/>
  <c r="Y298" i="176" s="1"/>
  <c r="Y277" i="176" a="1"/>
  <c r="Y277" i="176" s="1"/>
  <c r="Y252" i="176" a="1"/>
  <c r="Y252" i="176" s="1"/>
  <c r="Y241" i="176" a="1"/>
  <c r="Y241" i="176" s="1"/>
  <c r="Y318" i="176" a="1"/>
  <c r="Y318" i="176" s="1"/>
  <c r="Y315" i="176" a="1"/>
  <c r="Y315" i="176" s="1"/>
  <c r="Y292" i="176" a="1"/>
  <c r="Y292" i="176" s="1"/>
  <c r="Y254" i="176" a="1"/>
  <c r="Y254" i="176" s="1"/>
  <c r="Y234" i="176" a="1"/>
  <c r="Y234" i="176" s="1"/>
  <c r="Y328" i="176" a="1"/>
  <c r="Y328" i="176" s="1"/>
  <c r="Y289" i="176" a="1"/>
  <c r="Y289" i="176" s="1"/>
  <c r="Y273" i="176" a="1"/>
  <c r="Y273" i="176" s="1"/>
  <c r="Y270" i="176" a="1"/>
  <c r="Y270" i="176" s="1"/>
  <c r="Y333" i="176" a="1"/>
  <c r="Y333" i="176" s="1"/>
  <c r="Y312" i="176" a="1"/>
  <c r="Y312" i="176" s="1"/>
  <c r="Y293" i="176" a="1"/>
  <c r="Y293" i="176" s="1"/>
  <c r="Y280" i="176" a="1"/>
  <c r="Y280" i="176" s="1"/>
  <c r="Y238" i="176" a="1"/>
  <c r="Y238" i="176" s="1"/>
  <c r="Y220" i="176" a="1"/>
  <c r="Y220" i="176" s="1"/>
  <c r="Y208" i="176" a="1"/>
  <c r="Y208" i="176" s="1"/>
  <c r="Y203" i="176" a="1"/>
  <c r="Y203" i="176" s="1"/>
  <c r="Y198" i="176" a="1"/>
  <c r="Y198" i="176" s="1"/>
  <c r="Y193" i="176" a="1"/>
  <c r="Y193" i="176" s="1"/>
  <c r="Y188" i="176" a="1"/>
  <c r="Y188" i="176" s="1"/>
  <c r="Y183" i="176" a="1"/>
  <c r="Y183" i="176" s="1"/>
  <c r="Y178" i="176" a="1"/>
  <c r="Y178" i="176" s="1"/>
  <c r="Y173" i="176" a="1"/>
  <c r="Y173" i="176" s="1"/>
  <c r="Y168" i="176" a="1"/>
  <c r="Y168" i="176" s="1"/>
  <c r="Y163" i="176" a="1"/>
  <c r="Y163" i="176" s="1"/>
  <c r="Y158" i="176" a="1"/>
  <c r="Y158" i="176" s="1"/>
  <c r="Y153" i="176" a="1"/>
  <c r="Y153" i="176" s="1"/>
  <c r="Y148" i="176" a="1"/>
  <c r="Y148" i="176" s="1"/>
  <c r="Y143" i="176" a="1"/>
  <c r="Y143" i="176" s="1"/>
  <c r="Y249" i="176" a="1"/>
  <c r="Y249" i="176" s="1"/>
  <c r="Y313" i="176" a="1"/>
  <c r="Y313" i="176" s="1"/>
  <c r="Y303" i="176" a="1"/>
  <c r="Y303" i="176" s="1"/>
  <c r="Y260" i="176" a="1"/>
  <c r="Y260" i="176" s="1"/>
  <c r="Y247" i="176" a="1"/>
  <c r="Y247" i="176" s="1"/>
  <c r="Y239" i="176" a="1"/>
  <c r="Y239" i="176" s="1"/>
  <c r="Y236" i="176" a="1"/>
  <c r="Y236" i="176" s="1"/>
  <c r="Y297" i="176" a="1"/>
  <c r="Y297" i="176" s="1"/>
  <c r="Y206" i="176" a="1"/>
  <c r="Y206" i="176" s="1"/>
  <c r="Y201" i="176" a="1"/>
  <c r="Y201" i="176" s="1"/>
  <c r="Y330" i="176" a="1"/>
  <c r="Y330" i="176" s="1"/>
  <c r="Y327" i="176" a="1"/>
  <c r="Y327" i="176" s="1"/>
  <c r="Y287" i="176" a="1"/>
  <c r="Y287" i="176" s="1"/>
  <c r="Y285" i="176" a="1"/>
  <c r="Y285" i="176" s="1"/>
  <c r="Y218" i="176" a="1"/>
  <c r="Y218" i="176" s="1"/>
  <c r="Y186" i="176" a="1"/>
  <c r="Y186" i="176" s="1"/>
  <c r="Y179" i="176" a="1"/>
  <c r="Y179" i="176" s="1"/>
  <c r="Y264" i="176" a="1"/>
  <c r="Y264" i="176" s="1"/>
  <c r="Y262" i="176" a="1"/>
  <c r="Y262" i="176" s="1"/>
  <c r="Y258" i="176" a="1"/>
  <c r="Y258" i="176" s="1"/>
  <c r="Y221" i="176" a="1"/>
  <c r="Y221" i="176" s="1"/>
  <c r="Y322" i="176" a="1"/>
  <c r="Y322" i="176" s="1"/>
  <c r="Y288" i="176" a="1"/>
  <c r="Y288" i="176" s="1"/>
  <c r="Y284" i="176" a="1"/>
  <c r="Y284" i="176" s="1"/>
  <c r="Y282" i="176" a="1"/>
  <c r="Y282" i="176" s="1"/>
  <c r="Y228" i="176" a="1"/>
  <c r="Y228" i="176" s="1"/>
  <c r="Y325" i="176" a="1"/>
  <c r="Y325" i="176" s="1"/>
  <c r="Y305" i="176" a="1"/>
  <c r="Y305" i="176" s="1"/>
  <c r="Y269" i="176" a="1"/>
  <c r="Y269" i="176" s="1"/>
  <c r="Y225" i="176" a="1"/>
  <c r="Y225" i="176" s="1"/>
  <c r="Y279" i="176" a="1"/>
  <c r="Y279" i="176" s="1"/>
  <c r="Y227" i="176" a="1"/>
  <c r="Y227" i="176" s="1"/>
  <c r="Y171" i="176" a="1"/>
  <c r="Y171" i="176" s="1"/>
  <c r="Y146" i="176" a="1"/>
  <c r="Y146" i="176" s="1"/>
  <c r="Y191" i="176" a="1"/>
  <c r="Y191" i="176" s="1"/>
  <c r="Y159" i="176" a="1"/>
  <c r="Y159" i="176" s="1"/>
  <c r="Y278" i="176" a="1"/>
  <c r="Y278" i="176" s="1"/>
  <c r="Y224" i="176" a="1"/>
  <c r="Y224" i="176" s="1"/>
  <c r="Y222" i="176" a="1"/>
  <c r="Y222" i="176" s="1"/>
  <c r="Y212" i="176" a="1"/>
  <c r="Y212" i="176" s="1"/>
  <c r="Y210" i="176" a="1"/>
  <c r="Y210" i="176" s="1"/>
  <c r="Y295" i="176" a="1"/>
  <c r="Y295" i="176" s="1"/>
  <c r="Y275" i="176" a="1"/>
  <c r="Y275" i="176" s="1"/>
  <c r="Y272" i="176" a="1"/>
  <c r="Y272" i="176" s="1"/>
  <c r="Y216" i="176" a="1"/>
  <c r="Y216" i="176" s="1"/>
  <c r="Y207" i="176" a="1"/>
  <c r="Y207" i="176" s="1"/>
  <c r="Y332" i="176" a="1"/>
  <c r="Y332" i="176" s="1"/>
  <c r="Y310" i="176" a="1"/>
  <c r="Y310" i="176" s="1"/>
  <c r="Y237" i="176" a="1"/>
  <c r="Y237" i="176" s="1"/>
  <c r="Y155" i="176" a="1"/>
  <c r="Y155" i="176" s="1"/>
  <c r="Y302" i="176" a="1"/>
  <c r="Y302" i="176" s="1"/>
  <c r="Y268" i="176" a="1"/>
  <c r="Y268" i="176" s="1"/>
  <c r="Y265" i="176" a="1"/>
  <c r="Y265" i="176" s="1"/>
  <c r="Y259" i="176" a="1"/>
  <c r="Y259" i="176" s="1"/>
  <c r="Y231" i="176" a="1"/>
  <c r="Y231" i="176" s="1"/>
  <c r="Y223" i="176" a="1"/>
  <c r="Y223" i="176" s="1"/>
  <c r="Y196" i="176" a="1"/>
  <c r="Y196" i="176" s="1"/>
  <c r="Y194" i="176" a="1"/>
  <c r="Y194" i="176" s="1"/>
  <c r="Y141" i="176" a="1"/>
  <c r="Y141" i="176" s="1"/>
  <c r="Y137" i="176" a="1"/>
  <c r="Y137" i="176" s="1"/>
  <c r="Y283" i="176" a="1"/>
  <c r="Y283" i="176" s="1"/>
  <c r="Y267" i="176" a="1"/>
  <c r="Y267" i="176" s="1"/>
  <c r="Y205" i="176" a="1"/>
  <c r="Y205" i="176" s="1"/>
  <c r="Y140" i="176" a="1"/>
  <c r="Y140" i="176" s="1"/>
  <c r="Y300" i="176" a="1"/>
  <c r="Y300" i="176" s="1"/>
  <c r="Y215" i="176" a="1"/>
  <c r="Y215" i="176" s="1"/>
  <c r="Y202" i="176" a="1"/>
  <c r="Y202" i="176" s="1"/>
  <c r="Y124" i="176" a="1"/>
  <c r="Y124" i="176" s="1"/>
  <c r="Y119" i="176" a="1"/>
  <c r="Y119" i="176" s="1"/>
  <c r="Y114" i="176" a="1"/>
  <c r="Y114" i="176" s="1"/>
  <c r="Y109" i="176" a="1"/>
  <c r="Y109" i="176" s="1"/>
  <c r="Y104" i="176" a="1"/>
  <c r="Y104" i="176" s="1"/>
  <c r="Y99" i="176" a="1"/>
  <c r="Y99" i="176" s="1"/>
  <c r="Y94" i="176" a="1"/>
  <c r="Y94" i="176" s="1"/>
  <c r="Y89" i="176" a="1"/>
  <c r="Y89" i="176" s="1"/>
  <c r="Y84" i="176" a="1"/>
  <c r="Y84" i="176" s="1"/>
  <c r="Y79" i="176" a="1"/>
  <c r="Y79" i="176" s="1"/>
  <c r="Y74" i="176" a="1"/>
  <c r="Y74" i="176" s="1"/>
  <c r="Y69" i="176" a="1"/>
  <c r="Y69" i="176" s="1"/>
  <c r="Y64" i="176" a="1"/>
  <c r="Y64" i="176" s="1"/>
  <c r="Y59" i="176" a="1"/>
  <c r="Y59" i="176" s="1"/>
  <c r="Y54" i="176" a="1"/>
  <c r="Y54" i="176" s="1"/>
  <c r="Y49" i="176" a="1"/>
  <c r="Y49" i="176" s="1"/>
  <c r="Y44" i="176" a="1"/>
  <c r="Y44" i="176" s="1"/>
  <c r="Y39" i="176" a="1"/>
  <c r="Y39" i="176" s="1"/>
  <c r="Y34" i="176" a="1"/>
  <c r="Y34" i="176" s="1"/>
  <c r="Y29" i="176" a="1"/>
  <c r="Y29" i="176" s="1"/>
  <c r="Y24" i="176" a="1"/>
  <c r="Y24" i="176" s="1"/>
  <c r="Y19" i="176" a="1"/>
  <c r="Y19" i="176" s="1"/>
  <c r="Y14" i="176" a="1"/>
  <c r="Y14" i="176" s="1"/>
  <c r="Y274" i="176" a="1"/>
  <c r="Y274" i="176" s="1"/>
  <c r="Y244" i="176" a="1"/>
  <c r="Y244" i="176" s="1"/>
  <c r="Y230" i="176" a="1"/>
  <c r="Y230" i="176" s="1"/>
  <c r="Y197" i="176" a="1"/>
  <c r="Y197" i="176" s="1"/>
  <c r="Y190" i="176" a="1"/>
  <c r="Y190" i="176" s="1"/>
  <c r="Y170" i="176" a="1"/>
  <c r="Y170" i="176" s="1"/>
  <c r="Y151" i="176" a="1"/>
  <c r="Y151" i="176" s="1"/>
  <c r="Y132" i="176" a="1"/>
  <c r="Y132" i="176" s="1"/>
  <c r="Y211" i="176" a="1"/>
  <c r="Y211" i="176" s="1"/>
  <c r="Y164" i="176" a="1"/>
  <c r="Y164" i="176" s="1"/>
  <c r="Y147" i="176" a="1"/>
  <c r="Y147" i="176" s="1"/>
  <c r="Y142" i="176" a="1"/>
  <c r="Y142" i="176" s="1"/>
  <c r="Y139" i="176" a="1"/>
  <c r="Y139" i="176" s="1"/>
  <c r="Y136" i="176" a="1"/>
  <c r="Y136" i="176" s="1"/>
  <c r="Y130" i="176" a="1"/>
  <c r="Y130" i="176" s="1"/>
  <c r="Y126" i="176" a="1"/>
  <c r="Y126" i="176" s="1"/>
  <c r="Y307" i="176" a="1"/>
  <c r="Y307" i="176" s="1"/>
  <c r="Y257" i="176" a="1"/>
  <c r="Y257" i="176" s="1"/>
  <c r="Y235" i="176" a="1"/>
  <c r="Y235" i="176" s="1"/>
  <c r="Y232" i="176" a="1"/>
  <c r="Y232" i="176" s="1"/>
  <c r="Y189" i="176" a="1"/>
  <c r="Y189" i="176" s="1"/>
  <c r="Y169" i="176" a="1"/>
  <c r="Y169" i="176" s="1"/>
  <c r="Y240" i="176" a="1"/>
  <c r="Y240" i="176" s="1"/>
  <c r="Y180" i="176" a="1"/>
  <c r="Y180" i="176" s="1"/>
  <c r="Y156" i="176" a="1"/>
  <c r="Y156" i="176" s="1"/>
  <c r="Y154" i="176" a="1"/>
  <c r="Y154" i="176" s="1"/>
  <c r="Y96" i="176" a="1"/>
  <c r="Y96" i="176" s="1"/>
  <c r="Y71" i="176" a="1"/>
  <c r="Y71" i="176" s="1"/>
  <c r="Y46" i="176" a="1"/>
  <c r="Y46" i="176" s="1"/>
  <c r="Y21" i="176" a="1"/>
  <c r="Y21" i="176" s="1"/>
  <c r="Y2" i="176" a="1"/>
  <c r="Y2" i="176" s="1"/>
  <c r="T2" i="176" s="1"/>
  <c r="Y149" i="176" a="1"/>
  <c r="Y149" i="176" s="1"/>
  <c r="Y93" i="176" a="1"/>
  <c r="Y93" i="176" s="1"/>
  <c r="Y43" i="176" a="1"/>
  <c r="Y43" i="176" s="1"/>
  <c r="Y250" i="176" a="1"/>
  <c r="Y250" i="176" s="1"/>
  <c r="Y204" i="176" a="1"/>
  <c r="Y204" i="176" s="1"/>
  <c r="Y127" i="176" a="1"/>
  <c r="Y127" i="176" s="1"/>
  <c r="Y90" i="176" a="1"/>
  <c r="Y90" i="176" s="1"/>
  <c r="Y65" i="176" a="1"/>
  <c r="Y65" i="176" s="1"/>
  <c r="Y40" i="176" a="1"/>
  <c r="Y40" i="176" s="1"/>
  <c r="Y15" i="176" a="1"/>
  <c r="Y15" i="176" s="1"/>
  <c r="Y172" i="176" a="1"/>
  <c r="Y172" i="176" s="1"/>
  <c r="Y120" i="176" a="1"/>
  <c r="Y120" i="176" s="1"/>
  <c r="Y115" i="176" a="1"/>
  <c r="Y115" i="176" s="1"/>
  <c r="Y68" i="176" a="1"/>
  <c r="Y68" i="176" s="1"/>
  <c r="Y177" i="176" a="1"/>
  <c r="Y177" i="176" s="1"/>
  <c r="Y165" i="176" a="1"/>
  <c r="Y165" i="176" s="1"/>
  <c r="Y125" i="176" a="1"/>
  <c r="Y125" i="176" s="1"/>
  <c r="Y112" i="176" a="1"/>
  <c r="Y112" i="176" s="1"/>
  <c r="Y226" i="176" a="1"/>
  <c r="Y226" i="176" s="1"/>
  <c r="Y106" i="176" a="1"/>
  <c r="Y106" i="176" s="1"/>
  <c r="Y138" i="176" a="1"/>
  <c r="Y138" i="176" s="1"/>
  <c r="Y134" i="176" a="1"/>
  <c r="Y134" i="176" s="1"/>
  <c r="Y214" i="176" a="1"/>
  <c r="Y214" i="176" s="1"/>
  <c r="Y200" i="176" a="1"/>
  <c r="Y200" i="176" s="1"/>
  <c r="Y182" i="176" a="1"/>
  <c r="Y182" i="176" s="1"/>
  <c r="Y174" i="176" a="1"/>
  <c r="Y174" i="176" s="1"/>
  <c r="Y167" i="176" a="1"/>
  <c r="Y167" i="176" s="1"/>
  <c r="Y253" i="176" a="1"/>
  <c r="Y253" i="176" s="1"/>
  <c r="Y248" i="176" a="1"/>
  <c r="Y248" i="176" s="1"/>
  <c r="Y243" i="176" a="1"/>
  <c r="Y243" i="176" s="1"/>
  <c r="Y184" i="176" a="1"/>
  <c r="Y184" i="176" s="1"/>
  <c r="Y176" i="176" a="1"/>
  <c r="Y176" i="176" s="1"/>
  <c r="Y308" i="176" a="1"/>
  <c r="Y308" i="176" s="1"/>
  <c r="Y294" i="176" a="1"/>
  <c r="Y294" i="176" s="1"/>
  <c r="Y242" i="176" a="1"/>
  <c r="Y242" i="176" s="1"/>
  <c r="Y213" i="176" a="1"/>
  <c r="Y213" i="176" s="1"/>
  <c r="Y199" i="176" a="1"/>
  <c r="Y199" i="176" s="1"/>
  <c r="Y187" i="176" a="1"/>
  <c r="Y187" i="176" s="1"/>
  <c r="Y181" i="176" a="1"/>
  <c r="Y181" i="176" s="1"/>
  <c r="Y101" i="176" a="1"/>
  <c r="Y101" i="176" s="1"/>
  <c r="Y76" i="176" a="1"/>
  <c r="Y76" i="176" s="1"/>
  <c r="Y51" i="176" a="1"/>
  <c r="Y51" i="176" s="1"/>
  <c r="Y26" i="176" a="1"/>
  <c r="Y26" i="176" s="1"/>
  <c r="Y157" i="176" a="1"/>
  <c r="Y157" i="176" s="1"/>
  <c r="Y95" i="176" a="1"/>
  <c r="Y95" i="176" s="1"/>
  <c r="Y70" i="176" a="1"/>
  <c r="Y70" i="176" s="1"/>
  <c r="Y45" i="176" a="1"/>
  <c r="Y45" i="176" s="1"/>
  <c r="Y20" i="176" a="1"/>
  <c r="Y20" i="176" s="1"/>
  <c r="Y209" i="176" a="1"/>
  <c r="Y209" i="176" s="1"/>
  <c r="Y219" i="176" a="1"/>
  <c r="Y219" i="176" s="1"/>
  <c r="Y195" i="176" a="1"/>
  <c r="Y195" i="176" s="1"/>
  <c r="Y175" i="176" a="1"/>
  <c r="Y175" i="176" s="1"/>
  <c r="Y161" i="176" a="1"/>
  <c r="Y161" i="176" s="1"/>
  <c r="Y263" i="176" a="1"/>
  <c r="Y263" i="176" s="1"/>
  <c r="Y217" i="176" a="1"/>
  <c r="Y217" i="176" s="1"/>
  <c r="Y135" i="176" a="1"/>
  <c r="Y135" i="176" s="1"/>
  <c r="Y118" i="176" a="1"/>
  <c r="Y118" i="176" s="1"/>
  <c r="Y102" i="176" a="1"/>
  <c r="Y102" i="176" s="1"/>
  <c r="Y86" i="176" a="1"/>
  <c r="Y86" i="176" s="1"/>
  <c r="Y35" i="176" a="1"/>
  <c r="Y35" i="176" s="1"/>
  <c r="Y31" i="176" a="1"/>
  <c r="Y31" i="176" s="1"/>
  <c r="Y16" i="176" a="1"/>
  <c r="Y16" i="176" s="1"/>
  <c r="Y123" i="176" a="1"/>
  <c r="Y123" i="176" s="1"/>
  <c r="Y88" i="176" a="1"/>
  <c r="Y88" i="176" s="1"/>
  <c r="Y80" i="176" a="1"/>
  <c r="Y80" i="176" s="1"/>
  <c r="Y25" i="176" a="1"/>
  <c r="Y25" i="176" s="1"/>
  <c r="Y97" i="176" a="1"/>
  <c r="Y97" i="176" s="1"/>
  <c r="Y52" i="176" a="1"/>
  <c r="Y52" i="176" s="1"/>
  <c r="Y48" i="176" a="1"/>
  <c r="Y48" i="176" s="1"/>
  <c r="Y128" i="176" a="1"/>
  <c r="Y128" i="176" s="1"/>
  <c r="Y50" i="176" a="1"/>
  <c r="Y50" i="176" s="1"/>
  <c r="Y41" i="176" a="1"/>
  <c r="Y41" i="176" s="1"/>
  <c r="Y6" i="176" a="1"/>
  <c r="Y6" i="176" s="1"/>
  <c r="Y27" i="176" a="1"/>
  <c r="Y27" i="176" s="1"/>
  <c r="Y4" i="176" a="1"/>
  <c r="Y4" i="176" s="1"/>
  <c r="Y73" i="176" a="1"/>
  <c r="Y73" i="176" s="1"/>
  <c r="Y66" i="176" a="1"/>
  <c r="Y66" i="176" s="1"/>
  <c r="Y57" i="176" a="1"/>
  <c r="Y57" i="176" s="1"/>
  <c r="Y36" i="176" a="1"/>
  <c r="Y36" i="176" s="1"/>
  <c r="Y91" i="176" a="1"/>
  <c r="Y91" i="176" s="1"/>
  <c r="Y245" i="176" a="1"/>
  <c r="Y245" i="176" s="1"/>
  <c r="Y290" i="176" a="1"/>
  <c r="Y290" i="176" s="1"/>
  <c r="Y18" i="176" a="1"/>
  <c r="Y18" i="176" s="1"/>
  <c r="Y192" i="176" a="1"/>
  <c r="Y192" i="176" s="1"/>
  <c r="Y75" i="176" a="1"/>
  <c r="Y75" i="176" s="1"/>
  <c r="Y317" i="176" a="1"/>
  <c r="Y317" i="176" s="1"/>
  <c r="Y121" i="176" a="1"/>
  <c r="Y121" i="176" s="1"/>
  <c r="Y103" i="176" a="1"/>
  <c r="Y103" i="176" s="1"/>
  <c r="Y82" i="176" a="1"/>
  <c r="Y82" i="176" s="1"/>
  <c r="Y150" i="176" a="1"/>
  <c r="Y150" i="176" s="1"/>
  <c r="Y145" i="176" a="1"/>
  <c r="Y145" i="176" s="1"/>
  <c r="Y131" i="176" a="1"/>
  <c r="Y131" i="176" s="1"/>
  <c r="Y98" i="176" a="1"/>
  <c r="Y98" i="176" s="1"/>
  <c r="Y61" i="176" a="1"/>
  <c r="Y61" i="176" s="1"/>
  <c r="Y38" i="176" a="1"/>
  <c r="Y38" i="176" s="1"/>
  <c r="Y22" i="176" a="1"/>
  <c r="Y22" i="176" s="1"/>
  <c r="Y100" i="176" a="1"/>
  <c r="Y100" i="176" s="1"/>
  <c r="Y162" i="176" a="1"/>
  <c r="Y162" i="176" s="1"/>
  <c r="Y117" i="176" a="1"/>
  <c r="Y117" i="176" s="1"/>
  <c r="Y77" i="176" a="1"/>
  <c r="Y77" i="176" s="1"/>
  <c r="Y56" i="176" a="1"/>
  <c r="Y56" i="176" s="1"/>
  <c r="Y47" i="176" a="1"/>
  <c r="Y47" i="176" s="1"/>
  <c r="Y9" i="176" a="1"/>
  <c r="Y9" i="176" s="1"/>
  <c r="Y63" i="176" a="1"/>
  <c r="Y63" i="176" s="1"/>
  <c r="Y144" i="176" a="1"/>
  <c r="Y144" i="176" s="1"/>
  <c r="Y111" i="176" a="1"/>
  <c r="Y111" i="176" s="1"/>
  <c r="Y33" i="176" a="1"/>
  <c r="Y33" i="176" s="1"/>
  <c r="Y7" i="176" a="1"/>
  <c r="Y7" i="176" s="1"/>
  <c r="Y72" i="176" a="1"/>
  <c r="Y72" i="176" s="1"/>
  <c r="Y108" i="176" a="1"/>
  <c r="Y108" i="176" s="1"/>
  <c r="Y105" i="176" a="1"/>
  <c r="Y105" i="176" s="1"/>
  <c r="Y81" i="176" a="1"/>
  <c r="Y81" i="176" s="1"/>
  <c r="Y233" i="176" a="1"/>
  <c r="Y233" i="176" s="1"/>
  <c r="Y28" i="176" a="1"/>
  <c r="Y28" i="176" s="1"/>
  <c r="Y3" i="176" a="1"/>
  <c r="Y3" i="176" s="1"/>
  <c r="Y255" i="176" a="1"/>
  <c r="Y255" i="176" s="1"/>
  <c r="Y58" i="176" a="1"/>
  <c r="Y58" i="176" s="1"/>
  <c r="Y160" i="176" a="1"/>
  <c r="Y160" i="176" s="1"/>
  <c r="Y133" i="176" a="1"/>
  <c r="Y133" i="176" s="1"/>
  <c r="Y113" i="176" a="1"/>
  <c r="Y113" i="176" s="1"/>
  <c r="Y67" i="176" a="1"/>
  <c r="Y67" i="176" s="1"/>
  <c r="Y60" i="176" a="1"/>
  <c r="Y60" i="176" s="1"/>
  <c r="Y37" i="176" a="1"/>
  <c r="Y37" i="176" s="1"/>
  <c r="Y30" i="176" a="1"/>
  <c r="Y30" i="176" s="1"/>
  <c r="T1" i="176"/>
  <c r="Y185" i="176" a="1"/>
  <c r="Y185" i="176" s="1"/>
  <c r="Y116" i="176" a="1"/>
  <c r="Y116" i="176" s="1"/>
  <c r="Y110" i="176" a="1"/>
  <c r="Y110" i="176" s="1"/>
  <c r="Y10" i="176" a="1"/>
  <c r="Y10" i="176" s="1"/>
  <c r="Y152" i="176" a="1"/>
  <c r="Y152" i="176" s="1"/>
  <c r="Y87" i="176" a="1"/>
  <c r="Y87" i="176" s="1"/>
  <c r="Y55" i="176" a="1"/>
  <c r="Y55" i="176" s="1"/>
  <c r="Y8" i="176" a="1"/>
  <c r="Y8" i="176" s="1"/>
  <c r="Y229" i="176" a="1"/>
  <c r="Y229" i="176" s="1"/>
  <c r="Y78" i="176" a="1"/>
  <c r="Y78" i="176" s="1"/>
  <c r="Y5" i="176" a="1"/>
  <c r="Y5" i="176" s="1"/>
  <c r="Y85" i="176" a="1"/>
  <c r="Y85" i="176" s="1"/>
  <c r="Y12" i="176" a="1"/>
  <c r="Y12" i="176" s="1"/>
  <c r="Y23" i="176" a="1"/>
  <c r="Y23" i="176" s="1"/>
  <c r="Y62" i="176" a="1"/>
  <c r="Y62" i="176" s="1"/>
  <c r="Y32" i="176" a="1"/>
  <c r="Y32" i="176" s="1"/>
  <c r="Y122" i="176" a="1"/>
  <c r="Y122" i="176" s="1"/>
  <c r="Y107" i="176" a="1"/>
  <c r="Y107" i="176" s="1"/>
  <c r="Y53" i="176" a="1"/>
  <c r="Y53" i="176" s="1"/>
  <c r="Y11" i="176" a="1"/>
  <c r="Y11" i="176" s="1"/>
  <c r="Y129" i="176" a="1"/>
  <c r="Y129" i="176" s="1"/>
  <c r="Y83" i="176" a="1"/>
  <c r="Y83" i="176" s="1"/>
  <c r="Y13" i="176" a="1"/>
  <c r="Y13" i="176" s="1"/>
  <c r="Y42" i="176" a="1"/>
  <c r="Y42" i="176" s="1"/>
  <c r="Y17" i="176" a="1"/>
  <c r="Y17" i="176" s="1"/>
  <c r="Y166" i="176" a="1"/>
  <c r="Y166" i="176" s="1"/>
  <c r="Y92" i="176" a="1"/>
  <c r="Y92" i="176" s="1"/>
  <c r="Z327" i="175" a="1"/>
  <c r="Z327" i="175" s="1"/>
  <c r="Z302" i="175" a="1"/>
  <c r="Z302" i="175" s="1"/>
  <c r="Z261" i="175" a="1"/>
  <c r="Z261" i="175" s="1"/>
  <c r="Z236" i="175" a="1"/>
  <c r="Z236" i="175" s="1"/>
  <c r="Z330" i="175" a="1"/>
  <c r="Z330" i="175" s="1"/>
  <c r="Z316" i="175" a="1"/>
  <c r="Z316" i="175" s="1"/>
  <c r="Z305" i="175" a="1"/>
  <c r="Z305" i="175" s="1"/>
  <c r="Z291" i="175" a="1"/>
  <c r="Z291" i="175" s="1"/>
  <c r="Z280" i="175" a="1"/>
  <c r="Z280" i="175" s="1"/>
  <c r="Z274" i="175" a="1"/>
  <c r="Z274" i="175" s="1"/>
  <c r="Z249" i="175" a="1"/>
  <c r="Z249" i="175" s="1"/>
  <c r="Z328" i="175" a="1"/>
  <c r="Z328" i="175" s="1"/>
  <c r="Z312" i="175" a="1"/>
  <c r="Z312" i="175" s="1"/>
  <c r="Z287" i="175" a="1"/>
  <c r="Z287" i="175" s="1"/>
  <c r="Z333" i="175" a="1"/>
  <c r="Z333" i="175" s="1"/>
  <c r="Z310" i="175" a="1"/>
  <c r="Z310" i="175" s="1"/>
  <c r="Z308" i="175" a="1"/>
  <c r="Z308" i="175" s="1"/>
  <c r="Z299" i="175" a="1"/>
  <c r="Z299" i="175" s="1"/>
  <c r="Z297" i="175" a="1"/>
  <c r="Z297" i="175" s="1"/>
  <c r="Z244" i="175" a="1"/>
  <c r="Z244" i="175" s="1"/>
  <c r="Z231" i="175" a="1"/>
  <c r="Z231" i="175" s="1"/>
  <c r="Z203" i="175" a="1"/>
  <c r="Z203" i="175" s="1"/>
  <c r="Z178" i="175" a="1"/>
  <c r="Z178" i="175" s="1"/>
  <c r="Z157" i="175" a="1"/>
  <c r="Z157" i="175" s="1"/>
  <c r="Z152" i="175" a="1"/>
  <c r="Z152" i="175" s="1"/>
  <c r="Z147" i="175" a="1"/>
  <c r="Z147" i="175" s="1"/>
  <c r="Z142" i="175" a="1"/>
  <c r="Z142" i="175" s="1"/>
  <c r="Z137" i="175" a="1"/>
  <c r="Z137" i="175" s="1"/>
  <c r="Z132" i="175" a="1"/>
  <c r="Z132" i="175" s="1"/>
  <c r="Z255" i="175" a="1"/>
  <c r="Z255" i="175" s="1"/>
  <c r="Z200" i="175" a="1"/>
  <c r="Z200" i="175" s="1"/>
  <c r="Z313" i="175" a="1"/>
  <c r="Z313" i="175" s="1"/>
  <c r="Z278" i="175" a="1"/>
  <c r="Z278" i="175" s="1"/>
  <c r="Z263" i="175" a="1"/>
  <c r="Z263" i="175" s="1"/>
  <c r="Z250" i="175" a="1"/>
  <c r="Z250" i="175" s="1"/>
  <c r="Z232" i="175" a="1"/>
  <c r="Z232" i="175" s="1"/>
  <c r="Z223" i="175" a="1"/>
  <c r="Z223" i="175" s="1"/>
  <c r="Z332" i="175" a="1"/>
  <c r="Z332" i="175" s="1"/>
  <c r="Z309" i="175" a="1"/>
  <c r="Z309" i="175" s="1"/>
  <c r="Z281" i="175" a="1"/>
  <c r="Z281" i="175" s="1"/>
  <c r="Z201" i="175" a="1"/>
  <c r="Z201" i="175" s="1"/>
  <c r="Z184" i="175" a="1"/>
  <c r="Z184" i="175" s="1"/>
  <c r="Z166" i="175" a="1"/>
  <c r="Z166" i="175" s="1"/>
  <c r="Z134" i="175" a="1"/>
  <c r="Z134" i="175" s="1"/>
  <c r="Z125" i="175" a="1"/>
  <c r="Z125" i="175" s="1"/>
  <c r="Z120" i="175" a="1"/>
  <c r="Z120" i="175" s="1"/>
  <c r="Z115" i="175" a="1"/>
  <c r="Z115" i="175" s="1"/>
  <c r="Z110" i="175" a="1"/>
  <c r="Z110" i="175" s="1"/>
  <c r="Z105" i="175" a="1"/>
  <c r="Z105" i="175" s="1"/>
  <c r="Z100" i="175" a="1"/>
  <c r="Z100" i="175" s="1"/>
  <c r="Z95" i="175" a="1"/>
  <c r="Z95" i="175" s="1"/>
  <c r="Z90" i="175" a="1"/>
  <c r="Z90" i="175" s="1"/>
  <c r="Z85" i="175" a="1"/>
  <c r="Z85" i="175" s="1"/>
  <c r="Z80" i="175" a="1"/>
  <c r="Z80" i="175" s="1"/>
  <c r="Z75" i="175" a="1"/>
  <c r="Z75" i="175" s="1"/>
  <c r="Z70" i="175" a="1"/>
  <c r="Z70" i="175" s="1"/>
  <c r="Z311" i="175" a="1"/>
  <c r="Z311" i="175" s="1"/>
  <c r="Z298" i="175" a="1"/>
  <c r="Z298" i="175" s="1"/>
  <c r="Z296" i="175" a="1"/>
  <c r="Z296" i="175" s="1"/>
  <c r="Z259" i="175" a="1"/>
  <c r="Z259" i="175" s="1"/>
  <c r="Z234" i="175" a="1"/>
  <c r="Z234" i="175" s="1"/>
  <c r="Z225" i="175" a="1"/>
  <c r="Z225" i="175" s="1"/>
  <c r="Z220" i="175" a="1"/>
  <c r="Z220" i="175" s="1"/>
  <c r="Z271" i="175" a="1"/>
  <c r="Z271" i="175" s="1"/>
  <c r="Z254" i="175" a="1"/>
  <c r="Z254" i="175" s="1"/>
  <c r="Z243" i="175" a="1"/>
  <c r="Z243" i="175" s="1"/>
  <c r="Z239" i="175" a="1"/>
  <c r="Z239" i="175" s="1"/>
  <c r="Z221" i="175" a="1"/>
  <c r="Z221" i="175" s="1"/>
  <c r="Z210" i="175" a="1"/>
  <c r="Z210" i="175" s="1"/>
  <c r="Z191" i="175" a="1"/>
  <c r="Z191" i="175" s="1"/>
  <c r="Z188" i="175" a="1"/>
  <c r="Z188" i="175" s="1"/>
  <c r="Z172" i="175" a="1"/>
  <c r="Z172" i="175" s="1"/>
  <c r="Z145" i="175" a="1"/>
  <c r="Z145" i="175" s="1"/>
  <c r="Z106" i="175" a="1"/>
  <c r="Z106" i="175" s="1"/>
  <c r="Z81" i="175" a="1"/>
  <c r="Z81" i="175" s="1"/>
  <c r="Z304" i="175" a="1"/>
  <c r="Z304" i="175" s="1"/>
  <c r="Z292" i="175" a="1"/>
  <c r="Z292" i="175" s="1"/>
  <c r="Z258" i="175" a="1"/>
  <c r="Z258" i="175" s="1"/>
  <c r="Z256" i="175" a="1"/>
  <c r="Z256" i="175" s="1"/>
  <c r="Z228" i="175" a="1"/>
  <c r="Z228" i="175" s="1"/>
  <c r="Z156" i="175" a="1"/>
  <c r="Z156" i="175" s="1"/>
  <c r="Z138" i="175" a="1"/>
  <c r="Z138" i="175" s="1"/>
  <c r="Z294" i="175" a="1"/>
  <c r="Z294" i="175" s="1"/>
  <c r="Z289" i="175" a="1"/>
  <c r="Z289" i="175" s="1"/>
  <c r="Z282" i="175" a="1"/>
  <c r="Z282" i="175" s="1"/>
  <c r="Z262" i="175" a="1"/>
  <c r="Z262" i="175" s="1"/>
  <c r="Z260" i="175" a="1"/>
  <c r="Z260" i="175" s="1"/>
  <c r="Z306" i="175" a="1"/>
  <c r="Z306" i="175" s="1"/>
  <c r="Z275" i="175" a="1"/>
  <c r="Z275" i="175" s="1"/>
  <c r="Z226" i="175" a="1"/>
  <c r="Z226" i="175" s="1"/>
  <c r="Z215" i="175" a="1"/>
  <c r="Z215" i="175" s="1"/>
  <c r="Z195" i="175" a="1"/>
  <c r="Z195" i="175" s="1"/>
  <c r="Z192" i="175" a="1"/>
  <c r="Z192" i="175" s="1"/>
  <c r="Z301" i="175" a="1"/>
  <c r="Z301" i="175" s="1"/>
  <c r="Z277" i="175" a="1"/>
  <c r="Z277" i="175" s="1"/>
  <c r="Z268" i="175" a="1"/>
  <c r="Z268" i="175" s="1"/>
  <c r="Z266" i="175" a="1"/>
  <c r="Z266" i="175" s="1"/>
  <c r="Z206" i="175" a="1"/>
  <c r="Z206" i="175" s="1"/>
  <c r="Z329" i="175" a="1"/>
  <c r="Z329" i="175" s="1"/>
  <c r="Z326" i="175" a="1"/>
  <c r="Z326" i="175" s="1"/>
  <c r="Z284" i="175" a="1"/>
  <c r="Z284" i="175" s="1"/>
  <c r="Z315" i="175" a="1"/>
  <c r="Z315" i="175" s="1"/>
  <c r="Z303" i="175" a="1"/>
  <c r="Z303" i="175" s="1"/>
  <c r="Z238" i="175" a="1"/>
  <c r="Z238" i="175" s="1"/>
  <c r="Z300" i="175" a="1"/>
  <c r="Z300" i="175" s="1"/>
  <c r="Z293" i="175" a="1"/>
  <c r="Z293" i="175" s="1"/>
  <c r="Z227" i="175" a="1"/>
  <c r="Z227" i="175" s="1"/>
  <c r="Z218" i="175" a="1"/>
  <c r="Z218" i="175" s="1"/>
  <c r="Z196" i="175" a="1"/>
  <c r="Z196" i="175" s="1"/>
  <c r="Z193" i="175" a="1"/>
  <c r="Z193" i="175" s="1"/>
  <c r="Z174" i="175" a="1"/>
  <c r="Z174" i="175" s="1"/>
  <c r="Z247" i="175" a="1"/>
  <c r="Z247" i="175" s="1"/>
  <c r="Z241" i="175" a="1"/>
  <c r="Z241" i="175" s="1"/>
  <c r="Z235" i="175" a="1"/>
  <c r="Z235" i="175" s="1"/>
  <c r="Z205" i="175" a="1"/>
  <c r="Z205" i="175" s="1"/>
  <c r="Z187" i="175" a="1"/>
  <c r="Z187" i="175" s="1"/>
  <c r="Z164" i="175" a="1"/>
  <c r="Z164" i="175" s="1"/>
  <c r="Z139" i="175" a="1"/>
  <c r="Z139" i="175" s="1"/>
  <c r="Z126" i="175" a="1"/>
  <c r="Z126" i="175" s="1"/>
  <c r="Z108" i="175" a="1"/>
  <c r="Z108" i="175" s="1"/>
  <c r="Z72" i="175" a="1"/>
  <c r="Z72" i="175" s="1"/>
  <c r="Z52" i="175" a="1"/>
  <c r="Z52" i="175" s="1"/>
  <c r="Z27" i="175" a="1"/>
  <c r="Z27" i="175" s="1"/>
  <c r="Z273" i="175" a="1"/>
  <c r="Z273" i="175" s="1"/>
  <c r="Z183" i="175" a="1"/>
  <c r="Z183" i="175" s="1"/>
  <c r="Z167" i="175" a="1"/>
  <c r="Z167" i="175" s="1"/>
  <c r="Z148" i="175" a="1"/>
  <c r="Z148" i="175" s="1"/>
  <c r="Z321" i="175" a="1"/>
  <c r="Z321" i="175" s="1"/>
  <c r="Z237" i="175" a="1"/>
  <c r="Z237" i="175" s="1"/>
  <c r="Z198" i="175" a="1"/>
  <c r="Z198" i="175" s="1"/>
  <c r="Z154" i="175" a="1"/>
  <c r="Z154" i="175" s="1"/>
  <c r="Z325" i="175" a="1"/>
  <c r="Z325" i="175" s="1"/>
  <c r="Z320" i="175" a="1"/>
  <c r="Z320" i="175" s="1"/>
  <c r="Z288" i="175" a="1"/>
  <c r="Z288" i="175" s="1"/>
  <c r="Z276" i="175" a="1"/>
  <c r="Z276" i="175" s="1"/>
  <c r="Z272" i="175" a="1"/>
  <c r="Z272" i="175" s="1"/>
  <c r="Z269" i="175" a="1"/>
  <c r="Z269" i="175" s="1"/>
  <c r="Z246" i="175" a="1"/>
  <c r="Z246" i="175" s="1"/>
  <c r="Z216" i="175" a="1"/>
  <c r="Z216" i="175" s="1"/>
  <c r="Z202" i="175" a="1"/>
  <c r="Z202" i="175" s="1"/>
  <c r="Z194" i="175" a="1"/>
  <c r="Z194" i="175" s="1"/>
  <c r="Z283" i="175" a="1"/>
  <c r="Z283" i="175" s="1"/>
  <c r="Z279" i="175" a="1"/>
  <c r="Z279" i="175" s="1"/>
  <c r="Z248" i="175" a="1"/>
  <c r="Z248" i="175" s="1"/>
  <c r="Z245" i="175" a="1"/>
  <c r="Z245" i="175" s="1"/>
  <c r="Z318" i="175" a="1"/>
  <c r="Z318" i="175" s="1"/>
  <c r="Z253" i="175" a="1"/>
  <c r="Z253" i="175" s="1"/>
  <c r="Z230" i="175" a="1"/>
  <c r="Z230" i="175" s="1"/>
  <c r="Z179" i="175" a="1"/>
  <c r="Z179" i="175" s="1"/>
  <c r="Z161" i="175" a="1"/>
  <c r="Z161" i="175" s="1"/>
  <c r="Z159" i="175" a="1"/>
  <c r="Z159" i="175" s="1"/>
  <c r="Z150" i="175" a="1"/>
  <c r="Z150" i="175" s="1"/>
  <c r="Z143" i="175" a="1"/>
  <c r="Z143" i="175" s="1"/>
  <c r="Z118" i="175" a="1"/>
  <c r="Z118" i="175" s="1"/>
  <c r="Z99" i="175" a="1"/>
  <c r="Z99" i="175" s="1"/>
  <c r="Z60" i="175" a="1"/>
  <c r="Z60" i="175" s="1"/>
  <c r="Z42" i="175" a="1"/>
  <c r="Z42" i="175" s="1"/>
  <c r="Z331" i="175" a="1"/>
  <c r="Z331" i="175" s="1"/>
  <c r="Z323" i="175" a="1"/>
  <c r="Z323" i="175" s="1"/>
  <c r="Z322" i="175" a="1"/>
  <c r="Z322" i="175" s="1"/>
  <c r="Z229" i="175" a="1"/>
  <c r="Z229" i="175" s="1"/>
  <c r="Z162" i="175" a="1"/>
  <c r="Z162" i="175" s="1"/>
  <c r="Z160" i="175" a="1"/>
  <c r="Z160" i="175" s="1"/>
  <c r="Z270" i="175" a="1"/>
  <c r="Z270" i="175" s="1"/>
  <c r="Z265" i="175" a="1"/>
  <c r="Z265" i="175" s="1"/>
  <c r="Z213" i="175" a="1"/>
  <c r="Z213" i="175" s="1"/>
  <c r="Z176" i="175" a="1"/>
  <c r="Z176" i="175" s="1"/>
  <c r="Z242" i="175" a="1"/>
  <c r="Z242" i="175" s="1"/>
  <c r="Z233" i="175" a="1"/>
  <c r="Z233" i="175" s="1"/>
  <c r="Z173" i="175" a="1"/>
  <c r="Z173" i="175" s="1"/>
  <c r="Z117" i="175" a="1"/>
  <c r="Z117" i="175" s="1"/>
  <c r="Z264" i="175" a="1"/>
  <c r="Z264" i="175" s="1"/>
  <c r="Z217" i="175" a="1"/>
  <c r="Z217" i="175" s="1"/>
  <c r="Z197" i="175" a="1"/>
  <c r="Z197" i="175" s="1"/>
  <c r="Z112" i="175" a="1"/>
  <c r="Z112" i="175" s="1"/>
  <c r="Z104" i="175" a="1"/>
  <c r="Z104" i="175" s="1"/>
  <c r="Z51" i="175" a="1"/>
  <c r="Z51" i="175" s="1"/>
  <c r="Z28" i="175" a="1"/>
  <c r="Z28" i="175" s="1"/>
  <c r="Z252" i="175" a="1"/>
  <c r="Z252" i="175" s="1"/>
  <c r="Z307" i="175" a="1"/>
  <c r="Z307" i="175" s="1"/>
  <c r="Z185" i="175" a="1"/>
  <c r="Z185" i="175" s="1"/>
  <c r="Z190" i="175" a="1"/>
  <c r="Z190" i="175" s="1"/>
  <c r="Z182" i="175" a="1"/>
  <c r="Z182" i="175" s="1"/>
  <c r="Z177" i="175" a="1"/>
  <c r="Z177" i="175" s="1"/>
  <c r="Z165" i="175" a="1"/>
  <c r="Z165" i="175" s="1"/>
  <c r="Z324" i="175" a="1"/>
  <c r="Z324" i="175" s="1"/>
  <c r="Z158" i="175" a="1"/>
  <c r="Z158" i="175" s="1"/>
  <c r="Z130" i="175" a="1"/>
  <c r="Z130" i="175" s="1"/>
  <c r="Z290" i="175" a="1"/>
  <c r="Z290" i="175" s="1"/>
  <c r="Z222" i="175" a="1"/>
  <c r="Z222" i="175" s="1"/>
  <c r="Z211" i="175" a="1"/>
  <c r="Z211" i="175" s="1"/>
  <c r="Z204" i="175" a="1"/>
  <c r="Z204" i="175" s="1"/>
  <c r="Z116" i="175" a="1"/>
  <c r="Z116" i="175" s="1"/>
  <c r="Z30" i="175" a="1"/>
  <c r="Z30" i="175" s="1"/>
  <c r="Z169" i="175" a="1"/>
  <c r="Z169" i="175" s="1"/>
  <c r="Z149" i="175" a="1"/>
  <c r="Z149" i="175" s="1"/>
  <c r="Z103" i="175" a="1"/>
  <c r="Z103" i="175" s="1"/>
  <c r="Z83" i="175" a="1"/>
  <c r="Z83" i="175" s="1"/>
  <c r="Z295" i="175" a="1"/>
  <c r="Z295" i="175" s="1"/>
  <c r="Z186" i="175" a="1"/>
  <c r="Z186" i="175" s="1"/>
  <c r="Z319" i="175" a="1"/>
  <c r="Z319" i="175" s="1"/>
  <c r="Z141" i="175" a="1"/>
  <c r="Z141" i="175" s="1"/>
  <c r="Z128" i="175" a="1"/>
  <c r="Z128" i="175" s="1"/>
  <c r="Z78" i="175" a="1"/>
  <c r="Z78" i="175" s="1"/>
  <c r="Z62" i="175" a="1"/>
  <c r="Z62" i="175" s="1"/>
  <c r="Z131" i="175" a="1"/>
  <c r="Z131" i="175" s="1"/>
  <c r="Z38" i="175" a="1"/>
  <c r="Z38" i="175" s="1"/>
  <c r="Z23" i="175" a="1"/>
  <c r="Z23" i="175" s="1"/>
  <c r="Z12" i="175" a="1"/>
  <c r="Z12" i="175" s="1"/>
  <c r="Z122" i="175" a="1"/>
  <c r="Z122" i="175" s="1"/>
  <c r="Z93" i="175" a="1"/>
  <c r="Z93" i="175" s="1"/>
  <c r="Z91" i="175" a="1"/>
  <c r="Z91" i="175" s="1"/>
  <c r="Z285" i="175" a="1"/>
  <c r="Z285" i="175" s="1"/>
  <c r="Z257" i="175" a="1"/>
  <c r="Z257" i="175" s="1"/>
  <c r="Z208" i="175" a="1"/>
  <c r="Z208" i="175" s="1"/>
  <c r="Z127" i="175" a="1"/>
  <c r="Z127" i="175" s="1"/>
  <c r="Z124" i="175" a="1"/>
  <c r="Z124" i="175" s="1"/>
  <c r="Z58" i="175" a="1"/>
  <c r="Z58" i="175" s="1"/>
  <c r="Z181" i="175" a="1"/>
  <c r="Z181" i="175" s="1"/>
  <c r="Z168" i="175" a="1"/>
  <c r="Z168" i="175" s="1"/>
  <c r="Z153" i="175" a="1"/>
  <c r="Z153" i="175" s="1"/>
  <c r="Z133" i="175" a="1"/>
  <c r="Z133" i="175" s="1"/>
  <c r="Z107" i="175" a="1"/>
  <c r="Z107" i="175" s="1"/>
  <c r="Z317" i="175" a="1"/>
  <c r="Z317" i="175" s="1"/>
  <c r="Z214" i="175" a="1"/>
  <c r="Z214" i="175" s="1"/>
  <c r="Z207" i="175" a="1"/>
  <c r="Z207" i="175" s="1"/>
  <c r="Z114" i="175" a="1"/>
  <c r="Z114" i="175" s="1"/>
  <c r="Z63" i="175" a="1"/>
  <c r="Z63" i="175" s="1"/>
  <c r="Z44" i="175" a="1"/>
  <c r="Z44" i="175" s="1"/>
  <c r="Z24" i="175" a="1"/>
  <c r="Z24" i="175" s="1"/>
  <c r="Z314" i="175" a="1"/>
  <c r="Z314" i="175" s="1"/>
  <c r="Z251" i="175" a="1"/>
  <c r="Z251" i="175" s="1"/>
  <c r="Z140" i="175" a="1"/>
  <c r="Z140" i="175" s="1"/>
  <c r="Z135" i="175" a="1"/>
  <c r="Z135" i="175" s="1"/>
  <c r="Z88" i="175" a="1"/>
  <c r="Z88" i="175" s="1"/>
  <c r="Z25" i="175" a="1"/>
  <c r="Z25" i="175" s="1"/>
  <c r="Z7" i="175" a="1"/>
  <c r="Z7" i="175" s="1"/>
  <c r="Z57" i="175" a="1"/>
  <c r="Z57" i="175" s="1"/>
  <c r="Z16" i="175" a="1"/>
  <c r="Z16" i="175" s="1"/>
  <c r="Z96" i="175" a="1"/>
  <c r="Z96" i="175" s="1"/>
  <c r="Z102" i="175" a="1"/>
  <c r="Z102" i="175" s="1"/>
  <c r="Z267" i="175" a="1"/>
  <c r="Z267" i="175" s="1"/>
  <c r="Z170" i="175" a="1"/>
  <c r="Z170" i="175" s="1"/>
  <c r="Z144" i="175" a="1"/>
  <c r="Z144" i="175" s="1"/>
  <c r="Z64" i="175" a="1"/>
  <c r="Z64" i="175" s="1"/>
  <c r="Z21" i="175" a="1"/>
  <c r="Z21" i="175" s="1"/>
  <c r="Z224" i="175" a="1"/>
  <c r="Z224" i="175" s="1"/>
  <c r="Z189" i="175" a="1"/>
  <c r="Z189" i="175" s="1"/>
  <c r="Z111" i="175" a="1"/>
  <c r="Z111" i="175" s="1"/>
  <c r="Z74" i="175" a="1"/>
  <c r="Z74" i="175" s="1"/>
  <c r="Z69" i="175" a="1"/>
  <c r="Z69" i="175" s="1"/>
  <c r="Z59" i="175" a="1"/>
  <c r="Z59" i="175" s="1"/>
  <c r="Z4" i="175" a="1"/>
  <c r="Z4" i="175" s="1"/>
  <c r="Z121" i="175" a="1"/>
  <c r="Z121" i="175" s="1"/>
  <c r="Z82" i="175" a="1"/>
  <c r="Z82" i="175" s="1"/>
  <c r="Z79" i="175" a="1"/>
  <c r="Z79" i="175" s="1"/>
  <c r="Z19" i="175" a="1"/>
  <c r="Z19" i="175" s="1"/>
  <c r="Z11" i="175" a="1"/>
  <c r="Z11" i="175" s="1"/>
  <c r="Z286" i="175" a="1"/>
  <c r="Z286" i="175" s="1"/>
  <c r="Z163" i="175" a="1"/>
  <c r="Z163" i="175" s="1"/>
  <c r="Z175" i="175" a="1"/>
  <c r="Z175" i="175" s="1"/>
  <c r="Z129" i="175" a="1"/>
  <c r="Z129" i="175" s="1"/>
  <c r="Z87" i="175" a="1"/>
  <c r="Z87" i="175" s="1"/>
  <c r="Z54" i="175" a="1"/>
  <c r="Z54" i="175" s="1"/>
  <c r="Z50" i="175" a="1"/>
  <c r="Z50" i="175" s="1"/>
  <c r="Z48" i="175" a="1"/>
  <c r="Z48" i="175" s="1"/>
  <c r="Z46" i="175" a="1"/>
  <c r="Z46" i="175" s="1"/>
  <c r="Z8" i="175" a="1"/>
  <c r="Z8" i="175" s="1"/>
  <c r="Z212" i="175" a="1"/>
  <c r="Z212" i="175" s="1"/>
  <c r="Z101" i="175" a="1"/>
  <c r="Z101" i="175" s="1"/>
  <c r="Z98" i="175" a="1"/>
  <c r="Z98" i="175" s="1"/>
  <c r="Z71" i="175" a="1"/>
  <c r="Z71" i="175" s="1"/>
  <c r="Z56" i="175" a="1"/>
  <c r="Z56" i="175" s="1"/>
  <c r="Z76" i="175" a="1"/>
  <c r="Z76" i="175" s="1"/>
  <c r="Z5" i="175" a="1"/>
  <c r="Z5" i="175" s="1"/>
  <c r="U1" i="175"/>
  <c r="Z180" i="175" a="1"/>
  <c r="Z180" i="175" s="1"/>
  <c r="Z219" i="175" a="1"/>
  <c r="Z219" i="175" s="1"/>
  <c r="Z73" i="175" a="1"/>
  <c r="Z73" i="175" s="1"/>
  <c r="Z89" i="175" a="1"/>
  <c r="Z89" i="175" s="1"/>
  <c r="Z209" i="175" a="1"/>
  <c r="Z209" i="175" s="1"/>
  <c r="Z151" i="175" a="1"/>
  <c r="Z151" i="175" s="1"/>
  <c r="Z146" i="175" a="1"/>
  <c r="Z146" i="175" s="1"/>
  <c r="Z113" i="175" a="1"/>
  <c r="Z113" i="175" s="1"/>
  <c r="Z86" i="175" a="1"/>
  <c r="Z86" i="175" s="1"/>
  <c r="Z65" i="175" a="1"/>
  <c r="Z65" i="175" s="1"/>
  <c r="Z94" i="175" a="1"/>
  <c r="Z94" i="175" s="1"/>
  <c r="Z36" i="175" a="1"/>
  <c r="Z36" i="175" s="1"/>
  <c r="Z13" i="175" a="1"/>
  <c r="Z13" i="175" s="1"/>
  <c r="Z31" i="175" a="1"/>
  <c r="Z31" i="175" s="1"/>
  <c r="Z97" i="175" a="1"/>
  <c r="Z97" i="175" s="1"/>
  <c r="Z22" i="175" a="1"/>
  <c r="Z22" i="175" s="1"/>
  <c r="Z123" i="175" a="1"/>
  <c r="Z123" i="175" s="1"/>
  <c r="Z109" i="175" a="1"/>
  <c r="Z109" i="175" s="1"/>
  <c r="Z35" i="175" a="1"/>
  <c r="Z35" i="175" s="1"/>
  <c r="Z2" i="175" a="1"/>
  <c r="Z2" i="175" s="1"/>
  <c r="U2" i="175" s="1"/>
  <c r="Z41" i="175" a="1"/>
  <c r="Z41" i="175" s="1"/>
  <c r="Z10" i="175" a="1"/>
  <c r="Z10" i="175" s="1"/>
  <c r="Z26" i="175" a="1"/>
  <c r="Z26" i="175" s="1"/>
  <c r="Z40" i="175" a="1"/>
  <c r="Z40" i="175" s="1"/>
  <c r="Z15" i="175" a="1"/>
  <c r="Z15" i="175" s="1"/>
  <c r="Z37" i="175" a="1"/>
  <c r="Z37" i="175" s="1"/>
  <c r="Z171" i="175" a="1"/>
  <c r="Z171" i="175" s="1"/>
  <c r="Z45" i="175" a="1"/>
  <c r="Z45" i="175" s="1"/>
  <c r="Z9" i="175" a="1"/>
  <c r="Z9" i="175" s="1"/>
  <c r="Z77" i="175" a="1"/>
  <c r="Z77" i="175" s="1"/>
  <c r="Z32" i="175" a="1"/>
  <c r="Z32" i="175" s="1"/>
  <c r="Z84" i="175" a="1"/>
  <c r="Z84" i="175" s="1"/>
  <c r="Z18" i="175" a="1"/>
  <c r="Z18" i="175" s="1"/>
  <c r="Z17" i="175" a="1"/>
  <c r="Z17" i="175" s="1"/>
  <c r="Z66" i="175" a="1"/>
  <c r="Z66" i="175" s="1"/>
  <c r="Z47" i="175" a="1"/>
  <c r="Z47" i="175" s="1"/>
  <c r="Z119" i="175" a="1"/>
  <c r="Z119" i="175" s="1"/>
  <c r="Z49" i="175" a="1"/>
  <c r="Z49" i="175" s="1"/>
  <c r="Z39" i="175" a="1"/>
  <c r="Z39" i="175" s="1"/>
  <c r="Z34" i="175" a="1"/>
  <c r="Z34" i="175" s="1"/>
  <c r="Z199" i="175" a="1"/>
  <c r="Z199" i="175" s="1"/>
  <c r="Z53" i="175" a="1"/>
  <c r="Z53" i="175" s="1"/>
  <c r="Z20" i="175" a="1"/>
  <c r="Z20" i="175" s="1"/>
  <c r="Z240" i="175" a="1"/>
  <c r="Z240" i="175" s="1"/>
  <c r="Z68" i="175" a="1"/>
  <c r="Z68" i="175" s="1"/>
  <c r="Z61" i="175" a="1"/>
  <c r="Z61" i="175" s="1"/>
  <c r="Z55" i="175" a="1"/>
  <c r="Z55" i="175" s="1"/>
  <c r="Z6" i="175" a="1"/>
  <c r="Z6" i="175" s="1"/>
  <c r="Z92" i="175" a="1"/>
  <c r="Z92" i="175" s="1"/>
  <c r="Z3" i="175" a="1"/>
  <c r="Z3" i="175" s="1"/>
  <c r="Z136" i="175" a="1"/>
  <c r="Z136" i="175" s="1"/>
  <c r="Z29" i="175" a="1"/>
  <c r="Z29" i="175" s="1"/>
  <c r="Z14" i="175" a="1"/>
  <c r="Z14" i="175" s="1"/>
  <c r="Z155" i="175" a="1"/>
  <c r="Z155" i="175" s="1"/>
  <c r="Z43" i="175" a="1"/>
  <c r="Z43" i="175" s="1"/>
  <c r="Z33" i="175" a="1"/>
  <c r="Z33" i="175" s="1"/>
  <c r="Z67" i="175" a="1"/>
  <c r="Z67" i="175" s="1"/>
  <c r="AC333" i="175" a="1"/>
  <c r="AC333" i="175" s="1"/>
  <c r="AC328" i="175" a="1"/>
  <c r="AC328" i="175" s="1"/>
  <c r="AC323" i="175" a="1"/>
  <c r="AC323" i="175" s="1"/>
  <c r="AC318" i="175" a="1"/>
  <c r="AC318" i="175" s="1"/>
  <c r="AC313" i="175" a="1"/>
  <c r="AC313" i="175" s="1"/>
  <c r="AC308" i="175" a="1"/>
  <c r="AC308" i="175" s="1"/>
  <c r="AC303" i="175" a="1"/>
  <c r="AC303" i="175" s="1"/>
  <c r="AC298" i="175" a="1"/>
  <c r="AC298" i="175" s="1"/>
  <c r="AC293" i="175" a="1"/>
  <c r="AC293" i="175" s="1"/>
  <c r="AC288" i="175" a="1"/>
  <c r="AC288" i="175" s="1"/>
  <c r="AC283" i="175" a="1"/>
  <c r="AC283" i="175" s="1"/>
  <c r="AC278" i="175" a="1"/>
  <c r="AC278" i="175" s="1"/>
  <c r="AC273" i="175" a="1"/>
  <c r="AC273" i="175" s="1"/>
  <c r="AC268" i="175" a="1"/>
  <c r="AC268" i="175" s="1"/>
  <c r="AC263" i="175" a="1"/>
  <c r="AC263" i="175" s="1"/>
  <c r="AC258" i="175" a="1"/>
  <c r="AC258" i="175" s="1"/>
  <c r="AC253" i="175" a="1"/>
  <c r="AC253" i="175" s="1"/>
  <c r="AC248" i="175" a="1"/>
  <c r="AC248" i="175" s="1"/>
  <c r="AC243" i="175" a="1"/>
  <c r="AC243" i="175" s="1"/>
  <c r="AC238" i="175" a="1"/>
  <c r="AC238" i="175" s="1"/>
  <c r="AC233" i="175" a="1"/>
  <c r="AC233" i="175" s="1"/>
  <c r="AC228" i="175" a="1"/>
  <c r="AC228" i="175" s="1"/>
  <c r="AC322" i="175" a="1"/>
  <c r="AC322" i="175" s="1"/>
  <c r="AC311" i="175" a="1"/>
  <c r="AC311" i="175" s="1"/>
  <c r="AC297" i="175" a="1"/>
  <c r="AC297" i="175" s="1"/>
  <c r="AC286" i="175" a="1"/>
  <c r="AC286" i="175" s="1"/>
  <c r="AC259" i="175" a="1"/>
  <c r="AC259" i="175" s="1"/>
  <c r="AC234" i="175" a="1"/>
  <c r="AC234" i="175" s="1"/>
  <c r="AC256" i="175" a="1"/>
  <c r="AC256" i="175" s="1"/>
  <c r="AC231" i="175" a="1"/>
  <c r="AC231" i="175" s="1"/>
  <c r="AC332" i="175" a="1"/>
  <c r="AC332" i="175" s="1"/>
  <c r="AC321" i="175" a="1"/>
  <c r="AC321" i="175" s="1"/>
  <c r="AC307" i="175" a="1"/>
  <c r="AC307" i="175" s="1"/>
  <c r="AC296" i="175" a="1"/>
  <c r="AC296" i="175" s="1"/>
  <c r="AC282" i="175" a="1"/>
  <c r="AC282" i="175" s="1"/>
  <c r="AC319" i="175" a="1"/>
  <c r="AC319" i="175" s="1"/>
  <c r="AC304" i="175" a="1"/>
  <c r="AC304" i="175" s="1"/>
  <c r="AC200" i="175" a="1"/>
  <c r="AC200" i="175" s="1"/>
  <c r="AC175" i="175" a="1"/>
  <c r="AC175" i="175" s="1"/>
  <c r="AC287" i="175" a="1"/>
  <c r="AC287" i="175" s="1"/>
  <c r="AC271" i="175" a="1"/>
  <c r="AC271" i="175" s="1"/>
  <c r="AC266" i="175" a="1"/>
  <c r="AC266" i="175" s="1"/>
  <c r="AC213" i="175" a="1"/>
  <c r="AC213" i="175" s="1"/>
  <c r="AC197" i="175" a="1"/>
  <c r="AC197" i="175" s="1"/>
  <c r="AC285" i="175" a="1"/>
  <c r="AC285" i="175" s="1"/>
  <c r="AC276" i="175" a="1"/>
  <c r="AC276" i="175" s="1"/>
  <c r="AC230" i="175" a="1"/>
  <c r="AC230" i="175" s="1"/>
  <c r="AC224" i="175" a="1"/>
  <c r="AC224" i="175" s="1"/>
  <c r="AC325" i="175" a="1"/>
  <c r="AC325" i="175" s="1"/>
  <c r="AC300" i="175" a="1"/>
  <c r="AC300" i="175" s="1"/>
  <c r="AC251" i="175" a="1"/>
  <c r="AC251" i="175" s="1"/>
  <c r="AC223" i="175" a="1"/>
  <c r="AC223" i="175" s="1"/>
  <c r="AC185" i="175" a="1"/>
  <c r="AC185" i="175" s="1"/>
  <c r="AC167" i="175" a="1"/>
  <c r="AC167" i="175" s="1"/>
  <c r="AC156" i="175" a="1"/>
  <c r="AC156" i="175" s="1"/>
  <c r="AC131" i="175" a="1"/>
  <c r="AC131" i="175" s="1"/>
  <c r="AC330" i="175" a="1"/>
  <c r="AC330" i="175" s="1"/>
  <c r="AC315" i="175" a="1"/>
  <c r="AC315" i="175" s="1"/>
  <c r="AC289" i="175" a="1"/>
  <c r="AC289" i="175" s="1"/>
  <c r="AC274" i="175" a="1"/>
  <c r="AC274" i="175" s="1"/>
  <c r="AC249" i="175" a="1"/>
  <c r="AC249" i="175" s="1"/>
  <c r="AC218" i="175" a="1"/>
  <c r="AC218" i="175" s="1"/>
  <c r="AC306" i="175" a="1"/>
  <c r="AC306" i="175" s="1"/>
  <c r="AC294" i="175" a="1"/>
  <c r="AC294" i="175" s="1"/>
  <c r="AC275" i="175" a="1"/>
  <c r="AC275" i="175" s="1"/>
  <c r="AC264" i="175" a="1"/>
  <c r="AC264" i="175" s="1"/>
  <c r="AC226" i="175" a="1"/>
  <c r="AC226" i="175" s="1"/>
  <c r="AC176" i="175" a="1"/>
  <c r="AC176" i="175" s="1"/>
  <c r="AC146" i="175" a="1"/>
  <c r="AC146" i="175" s="1"/>
  <c r="AC128" i="175" a="1"/>
  <c r="AC128" i="175" s="1"/>
  <c r="AC103" i="175" a="1"/>
  <c r="AC103" i="175" s="1"/>
  <c r="AC78" i="175" a="1"/>
  <c r="AC78" i="175" s="1"/>
  <c r="AC262" i="175" a="1"/>
  <c r="AC262" i="175" s="1"/>
  <c r="AC247" i="175" a="1"/>
  <c r="AC247" i="175" s="1"/>
  <c r="AC206" i="175" a="1"/>
  <c r="AC206" i="175" s="1"/>
  <c r="AC198" i="175" a="1"/>
  <c r="AC198" i="175" s="1"/>
  <c r="AC195" i="175" a="1"/>
  <c r="AC195" i="175" s="1"/>
  <c r="AC192" i="175" a="1"/>
  <c r="AC192" i="175" s="1"/>
  <c r="AC189" i="175" a="1"/>
  <c r="AC189" i="175" s="1"/>
  <c r="AC173" i="175" a="1"/>
  <c r="AC173" i="175" s="1"/>
  <c r="AC157" i="175" a="1"/>
  <c r="AC157" i="175" s="1"/>
  <c r="AC139" i="175" a="1"/>
  <c r="AC139" i="175" s="1"/>
  <c r="AC329" i="175" a="1"/>
  <c r="AC329" i="175" s="1"/>
  <c r="AC277" i="175" a="1"/>
  <c r="AC277" i="175" s="1"/>
  <c r="AC326" i="175" a="1"/>
  <c r="AC326" i="175" s="1"/>
  <c r="AC291" i="175" a="1"/>
  <c r="AC291" i="175" s="1"/>
  <c r="AC279" i="175" a="1"/>
  <c r="AC279" i="175" s="1"/>
  <c r="AC270" i="175" a="1"/>
  <c r="AC270" i="175" s="1"/>
  <c r="AC236" i="175" a="1"/>
  <c r="AC236" i="175" s="1"/>
  <c r="AC222" i="175" a="1"/>
  <c r="AC222" i="175" s="1"/>
  <c r="AC211" i="175" a="1"/>
  <c r="AC211" i="175" s="1"/>
  <c r="AC180" i="175" a="1"/>
  <c r="AC180" i="175" s="1"/>
  <c r="AC310" i="175" a="1"/>
  <c r="AC310" i="175" s="1"/>
  <c r="AC255" i="175" a="1"/>
  <c r="AC255" i="175" s="1"/>
  <c r="AC220" i="175" a="1"/>
  <c r="AC220" i="175" s="1"/>
  <c r="AC209" i="175" a="1"/>
  <c r="AC209" i="175" s="1"/>
  <c r="AC196" i="175" a="1"/>
  <c r="AC196" i="175" s="1"/>
  <c r="AC281" i="175" a="1"/>
  <c r="AC281" i="175" s="1"/>
  <c r="AC320" i="175" a="1"/>
  <c r="AC320" i="175" s="1"/>
  <c r="AC305" i="175" a="1"/>
  <c r="AC305" i="175" s="1"/>
  <c r="AC257" i="175" a="1"/>
  <c r="AC257" i="175" s="1"/>
  <c r="AC242" i="175" a="1"/>
  <c r="AC242" i="175" s="1"/>
  <c r="AC295" i="175" a="1"/>
  <c r="AC295" i="175" s="1"/>
  <c r="AC250" i="175" a="1"/>
  <c r="AC250" i="175" s="1"/>
  <c r="AC181" i="175" a="1"/>
  <c r="AC181" i="175" s="1"/>
  <c r="AC178" i="175" a="1"/>
  <c r="AC178" i="175" s="1"/>
  <c r="AC327" i="175" a="1"/>
  <c r="AC327" i="175" s="1"/>
  <c r="AC309" i="175" a="1"/>
  <c r="AC309" i="175" s="1"/>
  <c r="AC301" i="175" a="1"/>
  <c r="AC301" i="175" s="1"/>
  <c r="AC219" i="175" a="1"/>
  <c r="AC219" i="175" s="1"/>
  <c r="AC214" i="175" a="1"/>
  <c r="AC214" i="175" s="1"/>
  <c r="AC207" i="175" a="1"/>
  <c r="AC207" i="175" s="1"/>
  <c r="AC183" i="175" a="1"/>
  <c r="AC183" i="175" s="1"/>
  <c r="AC154" i="175" a="1"/>
  <c r="AC154" i="175" s="1"/>
  <c r="AC151" i="175" a="1"/>
  <c r="AC151" i="175" s="1"/>
  <c r="AC127" i="175" a="1"/>
  <c r="AC127" i="175" s="1"/>
  <c r="AC109" i="175" a="1"/>
  <c r="AC109" i="175" s="1"/>
  <c r="AC91" i="175" a="1"/>
  <c r="AC91" i="175" s="1"/>
  <c r="AC73" i="175" a="1"/>
  <c r="AC73" i="175" s="1"/>
  <c r="AC49" i="175" a="1"/>
  <c r="AC49" i="175" s="1"/>
  <c r="AC24" i="175" a="1"/>
  <c r="AC24" i="175" s="1"/>
  <c r="AC312" i="175" a="1"/>
  <c r="AC312" i="175" s="1"/>
  <c r="AC246" i="175" a="1"/>
  <c r="AC246" i="175" s="1"/>
  <c r="AC240" i="175" a="1"/>
  <c r="AC240" i="175" s="1"/>
  <c r="AC216" i="175" a="1"/>
  <c r="AC216" i="175" s="1"/>
  <c r="AC165" i="175" a="1"/>
  <c r="AC165" i="175" s="1"/>
  <c r="AC143" i="175" a="1"/>
  <c r="AC143" i="175" s="1"/>
  <c r="AC316" i="175" a="1"/>
  <c r="AC316" i="175" s="1"/>
  <c r="AC272" i="175" a="1"/>
  <c r="AC272" i="175" s="1"/>
  <c r="AC265" i="175" a="1"/>
  <c r="AC265" i="175" s="1"/>
  <c r="AC252" i="175" a="1"/>
  <c r="AC252" i="175" s="1"/>
  <c r="AC204" i="175" a="1"/>
  <c r="AC204" i="175" s="1"/>
  <c r="AC177" i="175" a="1"/>
  <c r="AC177" i="175" s="1"/>
  <c r="AC186" i="175" a="1"/>
  <c r="AC186" i="175" s="1"/>
  <c r="AC314" i="175" a="1"/>
  <c r="AC314" i="175" s="1"/>
  <c r="AC324" i="175" a="1"/>
  <c r="AC324" i="175" s="1"/>
  <c r="AC237" i="175" a="1"/>
  <c r="AC237" i="175" s="1"/>
  <c r="AC190" i="175" a="1"/>
  <c r="AC190" i="175" s="1"/>
  <c r="AC141" i="175" a="1"/>
  <c r="AC141" i="175" s="1"/>
  <c r="AC84" i="175" a="1"/>
  <c r="AC84" i="175" s="1"/>
  <c r="AC68" i="175" a="1"/>
  <c r="AC68" i="175" s="1"/>
  <c r="AC61" i="175" a="1"/>
  <c r="AC61" i="175" s="1"/>
  <c r="AC43" i="175" a="1"/>
  <c r="AC43" i="175" s="1"/>
  <c r="AC331" i="175" a="1"/>
  <c r="AC331" i="175" s="1"/>
  <c r="AC239" i="175" a="1"/>
  <c r="AC239" i="175" s="1"/>
  <c r="AC225" i="175" a="1"/>
  <c r="AC225" i="175" s="1"/>
  <c r="AC210" i="175" a="1"/>
  <c r="AC210" i="175" s="1"/>
  <c r="AC132" i="175" a="1"/>
  <c r="AC132" i="175" s="1"/>
  <c r="AC292" i="175" a="1"/>
  <c r="AC292" i="175" s="1"/>
  <c r="AC260" i="175" a="1"/>
  <c r="AC260" i="175" s="1"/>
  <c r="AC232" i="175" a="1"/>
  <c r="AC232" i="175" s="1"/>
  <c r="AC114" i="175" a="1"/>
  <c r="AC114" i="175" s="1"/>
  <c r="AC188" i="175" a="1"/>
  <c r="AC188" i="175" s="1"/>
  <c r="AC163" i="175" a="1"/>
  <c r="AC163" i="175" s="1"/>
  <c r="AC152" i="175" a="1"/>
  <c r="AC152" i="175" s="1"/>
  <c r="AC150" i="175" a="1"/>
  <c r="AC150" i="175" s="1"/>
  <c r="AC144" i="175" a="1"/>
  <c r="AC144" i="175" s="1"/>
  <c r="AC317" i="175" a="1"/>
  <c r="AC317" i="175" s="1"/>
  <c r="AC170" i="175" a="1"/>
  <c r="AC170" i="175" s="1"/>
  <c r="AC142" i="175" a="1"/>
  <c r="AC142" i="175" s="1"/>
  <c r="AC138" i="175" a="1"/>
  <c r="AC138" i="175" s="1"/>
  <c r="AC136" i="175" a="1"/>
  <c r="AC136" i="175" s="1"/>
  <c r="AC115" i="175" a="1"/>
  <c r="AC115" i="175" s="1"/>
  <c r="AC82" i="175" a="1"/>
  <c r="AC82" i="175" s="1"/>
  <c r="AC55" i="175" a="1"/>
  <c r="AC55" i="175" s="1"/>
  <c r="AC39" i="175" a="1"/>
  <c r="AC39" i="175" s="1"/>
  <c r="AC36" i="175" a="1"/>
  <c r="AC36" i="175" s="1"/>
  <c r="AC29" i="175" a="1"/>
  <c r="AC29" i="175" s="1"/>
  <c r="AC11" i="175" a="1"/>
  <c r="AC11" i="175" s="1"/>
  <c r="AC241" i="175" a="1"/>
  <c r="AC241" i="175" s="1"/>
  <c r="AC284" i="175" a="1"/>
  <c r="AC284" i="175" s="1"/>
  <c r="AC212" i="175" a="1"/>
  <c r="AC212" i="175" s="1"/>
  <c r="AC121" i="175" a="1"/>
  <c r="AC121" i="175" s="1"/>
  <c r="AC299" i="175" a="1"/>
  <c r="AC299" i="175" s="1"/>
  <c r="AC245" i="175" a="1"/>
  <c r="AC245" i="175" s="1"/>
  <c r="AC235" i="175" a="1"/>
  <c r="AC235" i="175" s="1"/>
  <c r="AC208" i="175" a="1"/>
  <c r="AC208" i="175" s="1"/>
  <c r="AC56" i="175" a="1"/>
  <c r="AC56" i="175" s="1"/>
  <c r="AC40" i="175" a="1"/>
  <c r="AC40" i="175" s="1"/>
  <c r="AC37" i="175" a="1"/>
  <c r="AC37" i="175" s="1"/>
  <c r="AC30" i="175" a="1"/>
  <c r="AC30" i="175" s="1"/>
  <c r="AC290" i="175" a="1"/>
  <c r="AC290" i="175" s="1"/>
  <c r="AC215" i="175" a="1"/>
  <c r="AC215" i="175" s="1"/>
  <c r="AC184" i="175" a="1"/>
  <c r="AC184" i="175" s="1"/>
  <c r="AC160" i="175" a="1"/>
  <c r="AC160" i="175" s="1"/>
  <c r="AC126" i="175" a="1"/>
  <c r="AC126" i="175" s="1"/>
  <c r="AC116" i="175" a="1"/>
  <c r="AC116" i="175" s="1"/>
  <c r="AC254" i="175" a="1"/>
  <c r="AC254" i="175" s="1"/>
  <c r="AC171" i="175" a="1"/>
  <c r="AC171" i="175" s="1"/>
  <c r="AC106" i="175" a="1"/>
  <c r="AC106" i="175" s="1"/>
  <c r="AC75" i="175" a="1"/>
  <c r="AC75" i="175" s="1"/>
  <c r="AC44" i="175" a="1"/>
  <c r="AC44" i="175" s="1"/>
  <c r="AC41" i="175" a="1"/>
  <c r="AC41" i="175" s="1"/>
  <c r="AC31" i="175" a="1"/>
  <c r="AC31" i="175" s="1"/>
  <c r="AC267" i="175" a="1"/>
  <c r="AC267" i="175" s="1"/>
  <c r="AC155" i="175" a="1"/>
  <c r="AC155" i="175" s="1"/>
  <c r="AC153" i="175" a="1"/>
  <c r="AC153" i="175" s="1"/>
  <c r="AC133" i="175" a="1"/>
  <c r="AC133" i="175" s="1"/>
  <c r="AC98" i="175" a="1"/>
  <c r="AC98" i="175" s="1"/>
  <c r="AC129" i="175" a="1"/>
  <c r="AC129" i="175" s="1"/>
  <c r="AC122" i="175" a="1"/>
  <c r="AC122" i="175" s="1"/>
  <c r="AC203" i="175" a="1"/>
  <c r="AC203" i="175" s="1"/>
  <c r="AC134" i="175" a="1"/>
  <c r="AC134" i="175" s="1"/>
  <c r="AC101" i="175" a="1"/>
  <c r="AC101" i="175" s="1"/>
  <c r="AC99" i="175" a="1"/>
  <c r="AC99" i="175" s="1"/>
  <c r="AC97" i="175" a="1"/>
  <c r="AC97" i="175" s="1"/>
  <c r="AC74" i="175" a="1"/>
  <c r="AC74" i="175" s="1"/>
  <c r="AC261" i="175" a="1"/>
  <c r="AC261" i="175" s="1"/>
  <c r="AC169" i="175" a="1"/>
  <c r="AC169" i="175" s="1"/>
  <c r="AC147" i="175" a="1"/>
  <c r="AC147" i="175" s="1"/>
  <c r="AC89" i="175" a="1"/>
  <c r="AC89" i="175" s="1"/>
  <c r="AC87" i="175" a="1"/>
  <c r="AC87" i="175" s="1"/>
  <c r="AC65" i="175" a="1"/>
  <c r="AC65" i="175" s="1"/>
  <c r="AC53" i="175" a="1"/>
  <c r="AC53" i="175" s="1"/>
  <c r="AC21" i="175" a="1"/>
  <c r="AC21" i="175" s="1"/>
  <c r="AC187" i="175" a="1"/>
  <c r="AC187" i="175" s="1"/>
  <c r="AC182" i="175" a="1"/>
  <c r="AC182" i="175" s="1"/>
  <c r="AC140" i="175" a="1"/>
  <c r="AC140" i="175" s="1"/>
  <c r="AC83" i="175" a="1"/>
  <c r="AC83" i="175" s="1"/>
  <c r="AC81" i="175" a="1"/>
  <c r="AC81" i="175" s="1"/>
  <c r="AC269" i="175" a="1"/>
  <c r="AC269" i="175" s="1"/>
  <c r="AC77" i="175" a="1"/>
  <c r="AC77" i="175" s="1"/>
  <c r="AC32" i="175" a="1"/>
  <c r="AC32" i="175" s="1"/>
  <c r="AC172" i="175" a="1"/>
  <c r="AC172" i="175" s="1"/>
  <c r="AC66" i="175" a="1"/>
  <c r="AC66" i="175" s="1"/>
  <c r="AC201" i="175" a="1"/>
  <c r="AC201" i="175" s="1"/>
  <c r="AC92" i="175" a="1"/>
  <c r="AC92" i="175" s="1"/>
  <c r="AC42" i="175" a="1"/>
  <c r="AC42" i="175" s="1"/>
  <c r="AC159" i="175" a="1"/>
  <c r="AC159" i="175" s="1"/>
  <c r="AC105" i="175" a="1"/>
  <c r="AC105" i="175" s="1"/>
  <c r="AC64" i="175" a="1"/>
  <c r="AC64" i="175" s="1"/>
  <c r="AC59" i="175" a="1"/>
  <c r="AC59" i="175" s="1"/>
  <c r="AC130" i="175" a="1"/>
  <c r="AC130" i="175" s="1"/>
  <c r="AC111" i="175" a="1"/>
  <c r="AC111" i="175" s="1"/>
  <c r="AC90" i="175" a="1"/>
  <c r="AC90" i="175" s="1"/>
  <c r="AC34" i="175" a="1"/>
  <c r="AC34" i="175" s="1"/>
  <c r="AC19" i="175" a="1"/>
  <c r="AC19" i="175" s="1"/>
  <c r="AC69" i="175" a="1"/>
  <c r="AC69" i="175" s="1"/>
  <c r="AC8" i="175" a="1"/>
  <c r="AC8" i="175" s="1"/>
  <c r="AC38" i="175" a="1"/>
  <c r="AC38" i="175" s="1"/>
  <c r="AC164" i="175" a="1"/>
  <c r="AC164" i="175" s="1"/>
  <c r="AC108" i="175" a="1"/>
  <c r="AC108" i="175" s="1"/>
  <c r="AC93" i="175" a="1"/>
  <c r="AC93" i="175" s="1"/>
  <c r="AC14" i="175" a="1"/>
  <c r="AC14" i="175" s="1"/>
  <c r="AC205" i="175" a="1"/>
  <c r="AC205" i="175" s="1"/>
  <c r="AC79" i="175" a="1"/>
  <c r="AC79" i="175" s="1"/>
  <c r="AC54" i="175" a="1"/>
  <c r="AC54" i="175" s="1"/>
  <c r="AC52" i="175" a="1"/>
  <c r="AC52" i="175" s="1"/>
  <c r="AC46" i="175" a="1"/>
  <c r="AC46" i="175" s="1"/>
  <c r="AC50" i="175" a="1"/>
  <c r="AC50" i="175" s="1"/>
  <c r="AC48" i="175" a="1"/>
  <c r="AC48" i="175" s="1"/>
  <c r="AC17" i="175" a="1"/>
  <c r="AC17" i="175" s="1"/>
  <c r="AC5" i="175" a="1"/>
  <c r="AC5" i="175" s="1"/>
  <c r="AC148" i="175" a="1"/>
  <c r="AC148" i="175" s="1"/>
  <c r="AC104" i="175" a="1"/>
  <c r="AC104" i="175" s="1"/>
  <c r="AC71" i="175" a="1"/>
  <c r="AC71" i="175" s="1"/>
  <c r="AC28" i="175" a="1"/>
  <c r="AC28" i="175" s="1"/>
  <c r="AC158" i="175" a="1"/>
  <c r="AC158" i="175" s="1"/>
  <c r="AC125" i="175" a="1"/>
  <c r="AC125" i="175" s="1"/>
  <c r="AC244" i="175" a="1"/>
  <c r="AC244" i="175" s="1"/>
  <c r="AC168" i="175" a="1"/>
  <c r="AC168" i="175" s="1"/>
  <c r="AC117" i="175" a="1"/>
  <c r="AC117" i="175" s="1"/>
  <c r="AC22" i="175" a="1"/>
  <c r="AC22" i="175" s="1"/>
  <c r="AC9" i="175" a="1"/>
  <c r="AC9" i="175" s="1"/>
  <c r="AC221" i="175" a="1"/>
  <c r="AC221" i="175" s="1"/>
  <c r="AC124" i="175" a="1"/>
  <c r="AC124" i="175" s="1"/>
  <c r="AC107" i="175" a="1"/>
  <c r="AC107" i="175" s="1"/>
  <c r="AC95" i="175" a="1"/>
  <c r="AC95" i="175" s="1"/>
  <c r="AC76" i="175" a="1"/>
  <c r="AC76" i="175" s="1"/>
  <c r="AC63" i="175" a="1"/>
  <c r="AC63" i="175" s="1"/>
  <c r="AC2" i="175" a="1"/>
  <c r="AC2" i="175" s="1"/>
  <c r="X2" i="175" s="1"/>
  <c r="AC280" i="175" a="1"/>
  <c r="AC280" i="175" s="1"/>
  <c r="AC174" i="175" a="1"/>
  <c r="AC174" i="175" s="1"/>
  <c r="AC120" i="175" a="1"/>
  <c r="AC120" i="175" s="1"/>
  <c r="AC58" i="175" a="1"/>
  <c r="AC58" i="175" s="1"/>
  <c r="AC6" i="175" a="1"/>
  <c r="AC6" i="175" s="1"/>
  <c r="AC202" i="175" a="1"/>
  <c r="AC202" i="175" s="1"/>
  <c r="AC194" i="175" a="1"/>
  <c r="AC194" i="175" s="1"/>
  <c r="AC162" i="175" a="1"/>
  <c r="AC162" i="175" s="1"/>
  <c r="AC137" i="175" a="1"/>
  <c r="AC137" i="175" s="1"/>
  <c r="AC229" i="175" a="1"/>
  <c r="AC229" i="175" s="1"/>
  <c r="AC193" i="175" a="1"/>
  <c r="AC193" i="175" s="1"/>
  <c r="AC100" i="175" a="1"/>
  <c r="AC100" i="175" s="1"/>
  <c r="AC86" i="175" a="1"/>
  <c r="AC86" i="175" s="1"/>
  <c r="AC70" i="175" a="1"/>
  <c r="AC70" i="175" s="1"/>
  <c r="AC47" i="175" a="1"/>
  <c r="AC47" i="175" s="1"/>
  <c r="AC35" i="175" a="1"/>
  <c r="AC35" i="175" s="1"/>
  <c r="AC33" i="175" a="1"/>
  <c r="AC33" i="175" s="1"/>
  <c r="AC179" i="175" a="1"/>
  <c r="AC179" i="175" s="1"/>
  <c r="AC161" i="175" a="1"/>
  <c r="AC161" i="175" s="1"/>
  <c r="AC94" i="175" a="1"/>
  <c r="AC94" i="175" s="1"/>
  <c r="AC51" i="175" a="1"/>
  <c r="AC51" i="175" s="1"/>
  <c r="AC45" i="175" a="1"/>
  <c r="AC45" i="175" s="1"/>
  <c r="AC302" i="175" a="1"/>
  <c r="AC302" i="175" s="1"/>
  <c r="AC123" i="175" a="1"/>
  <c r="AC123" i="175" s="1"/>
  <c r="AC60" i="175" a="1"/>
  <c r="AC60" i="175" s="1"/>
  <c r="AC227" i="175" a="1"/>
  <c r="AC227" i="175" s="1"/>
  <c r="AC166" i="175" a="1"/>
  <c r="AC166" i="175" s="1"/>
  <c r="AC119" i="175" a="1"/>
  <c r="AC119" i="175" s="1"/>
  <c r="AC88" i="175" a="1"/>
  <c r="AC88" i="175" s="1"/>
  <c r="AC23" i="175" a="1"/>
  <c r="AC23" i="175" s="1"/>
  <c r="AC112" i="175" a="1"/>
  <c r="AC112" i="175" s="1"/>
  <c r="AC72" i="175" a="1"/>
  <c r="AC72" i="175" s="1"/>
  <c r="AC7" i="175" a="1"/>
  <c r="AC7" i="175" s="1"/>
  <c r="AC217" i="175" a="1"/>
  <c r="AC217" i="175" s="1"/>
  <c r="AC110" i="175" a="1"/>
  <c r="AC110" i="175" s="1"/>
  <c r="AC15" i="175" a="1"/>
  <c r="AC15" i="175" s="1"/>
  <c r="AC10" i="175" a="1"/>
  <c r="AC10" i="175" s="1"/>
  <c r="AC149" i="175" a="1"/>
  <c r="AC149" i="175" s="1"/>
  <c r="AC57" i="175" a="1"/>
  <c r="AC57" i="175" s="1"/>
  <c r="AC12" i="175" a="1"/>
  <c r="AC12" i="175" s="1"/>
  <c r="AC26" i="175" a="1"/>
  <c r="AC26" i="175" s="1"/>
  <c r="AC145" i="175" a="1"/>
  <c r="AC145" i="175" s="1"/>
  <c r="AC102" i="175" a="1"/>
  <c r="AC102" i="175" s="1"/>
  <c r="AC18" i="175" a="1"/>
  <c r="AC18" i="175" s="1"/>
  <c r="AC4" i="175" a="1"/>
  <c r="AC4" i="175" s="1"/>
  <c r="AC96" i="175" a="1"/>
  <c r="AC96" i="175" s="1"/>
  <c r="AC62" i="175" a="1"/>
  <c r="AC62" i="175" s="1"/>
  <c r="AC199" i="175" a="1"/>
  <c r="AC199" i="175" s="1"/>
  <c r="AC85" i="175" a="1"/>
  <c r="AC85" i="175" s="1"/>
  <c r="AC25" i="175" a="1"/>
  <c r="AC25" i="175" s="1"/>
  <c r="AC67" i="175" a="1"/>
  <c r="AC67" i="175" s="1"/>
  <c r="AC80" i="175" a="1"/>
  <c r="AC80" i="175" s="1"/>
  <c r="AC16" i="175" a="1"/>
  <c r="AC16" i="175" s="1"/>
  <c r="AC20" i="175" a="1"/>
  <c r="AC20" i="175" s="1"/>
  <c r="AC113" i="175" a="1"/>
  <c r="AC113" i="175" s="1"/>
  <c r="AC3" i="175" a="1"/>
  <c r="AC3" i="175" s="1"/>
  <c r="AC27" i="175" a="1"/>
  <c r="AC27" i="175" s="1"/>
  <c r="AC118" i="175" a="1"/>
  <c r="AC118" i="175" s="1"/>
  <c r="X1" i="175"/>
  <c r="AC191" i="175" a="1"/>
  <c r="AC191" i="175" s="1"/>
  <c r="AC135" i="175" a="1"/>
  <c r="AC135" i="175" s="1"/>
  <c r="AC13" i="175" a="1"/>
  <c r="AC13" i="175" s="1"/>
  <c r="AB333" i="175" a="1"/>
  <c r="AB333" i="175" s="1"/>
  <c r="AB308" i="175" a="1"/>
  <c r="AB308" i="175" s="1"/>
  <c r="AB283" i="175" a="1"/>
  <c r="AB283" i="175" s="1"/>
  <c r="AB271" i="175" a="1"/>
  <c r="AB271" i="175" s="1"/>
  <c r="AB268" i="175" a="1"/>
  <c r="AB268" i="175" s="1"/>
  <c r="AB246" i="175" a="1"/>
  <c r="AB246" i="175" s="1"/>
  <c r="AB243" i="175" a="1"/>
  <c r="AB243" i="175" s="1"/>
  <c r="AB322" i="175" a="1"/>
  <c r="AB322" i="175" s="1"/>
  <c r="AB311" i="175" a="1"/>
  <c r="AB311" i="175" s="1"/>
  <c r="AB297" i="175" a="1"/>
  <c r="AB297" i="175" s="1"/>
  <c r="AB286" i="175" a="1"/>
  <c r="AB286" i="175" s="1"/>
  <c r="AB259" i="175" a="1"/>
  <c r="AB259" i="175" s="1"/>
  <c r="AB234" i="175" a="1"/>
  <c r="AB234" i="175" s="1"/>
  <c r="AB320" i="175" a="1"/>
  <c r="AB320" i="175" s="1"/>
  <c r="AB318" i="175" a="1"/>
  <c r="AB318" i="175" s="1"/>
  <c r="AB293" i="175" a="1"/>
  <c r="AB293" i="175" s="1"/>
  <c r="AB276" i="175" a="1"/>
  <c r="AB276" i="175" s="1"/>
  <c r="AB273" i="175" a="1"/>
  <c r="AB273" i="175" s="1"/>
  <c r="AB325" i="175" a="1"/>
  <c r="AB325" i="175" s="1"/>
  <c r="AB323" i="175" a="1"/>
  <c r="AB323" i="175" s="1"/>
  <c r="AB306" i="175" a="1"/>
  <c r="AB306" i="175" s="1"/>
  <c r="AB295" i="175" a="1"/>
  <c r="AB295" i="175" s="1"/>
  <c r="AB265" i="175" a="1"/>
  <c r="AB265" i="175" s="1"/>
  <c r="AB229" i="175" a="1"/>
  <c r="AB229" i="175" s="1"/>
  <c r="AB208" i="175" a="1"/>
  <c r="AB208" i="175" s="1"/>
  <c r="AB187" i="175" a="1"/>
  <c r="AB187" i="175" s="1"/>
  <c r="AB183" i="175" a="1"/>
  <c r="AB183" i="175" s="1"/>
  <c r="AB162" i="175" a="1"/>
  <c r="AB162" i="175" s="1"/>
  <c r="AB158" i="175" a="1"/>
  <c r="AB158" i="175" s="1"/>
  <c r="AB153" i="175" a="1"/>
  <c r="AB153" i="175" s="1"/>
  <c r="AB148" i="175" a="1"/>
  <c r="AB148" i="175" s="1"/>
  <c r="AB143" i="175" a="1"/>
  <c r="AB143" i="175" s="1"/>
  <c r="AB138" i="175" a="1"/>
  <c r="AB138" i="175" s="1"/>
  <c r="AB133" i="175" a="1"/>
  <c r="AB133" i="175" s="1"/>
  <c r="AB258" i="175" a="1"/>
  <c r="AB258" i="175" s="1"/>
  <c r="AB253" i="175" a="1"/>
  <c r="AB253" i="175" s="1"/>
  <c r="AB240" i="175" a="1"/>
  <c r="AB240" i="175" s="1"/>
  <c r="AB205" i="175" a="1"/>
  <c r="AB205" i="175" s="1"/>
  <c r="AB309" i="175" a="1"/>
  <c r="AB309" i="175" s="1"/>
  <c r="AB298" i="175" a="1"/>
  <c r="AB298" i="175" s="1"/>
  <c r="AB235" i="175" a="1"/>
  <c r="AB235" i="175" s="1"/>
  <c r="AB227" i="175" a="1"/>
  <c r="AB227" i="175" s="1"/>
  <c r="AB220" i="175" a="1"/>
  <c r="AB220" i="175" s="1"/>
  <c r="AB213" i="175" a="1"/>
  <c r="AB213" i="175" s="1"/>
  <c r="AB330" i="175" a="1"/>
  <c r="AB330" i="175" s="1"/>
  <c r="AB326" i="175" a="1"/>
  <c r="AB326" i="175" s="1"/>
  <c r="AB324" i="175" a="1"/>
  <c r="AB324" i="175" s="1"/>
  <c r="AB230" i="175" a="1"/>
  <c r="AB230" i="175" s="1"/>
  <c r="AB228" i="175" a="1"/>
  <c r="AB228" i="175" s="1"/>
  <c r="AB215" i="175" a="1"/>
  <c r="AB215" i="175" s="1"/>
  <c r="AB210" i="175" a="1"/>
  <c r="AB210" i="175" s="1"/>
  <c r="AB181" i="175" a="1"/>
  <c r="AB181" i="175" s="1"/>
  <c r="AB139" i="175" a="1"/>
  <c r="AB139" i="175" s="1"/>
  <c r="AB126" i="175" a="1"/>
  <c r="AB126" i="175" s="1"/>
  <c r="AB121" i="175" a="1"/>
  <c r="AB121" i="175" s="1"/>
  <c r="AB116" i="175" a="1"/>
  <c r="AB116" i="175" s="1"/>
  <c r="AB111" i="175" a="1"/>
  <c r="AB111" i="175" s="1"/>
  <c r="AB106" i="175" a="1"/>
  <c r="AB106" i="175" s="1"/>
  <c r="AB101" i="175" a="1"/>
  <c r="AB101" i="175" s="1"/>
  <c r="AB96" i="175" a="1"/>
  <c r="AB96" i="175" s="1"/>
  <c r="AB91" i="175" a="1"/>
  <c r="AB91" i="175" s="1"/>
  <c r="AB86" i="175" a="1"/>
  <c r="AB86" i="175" s="1"/>
  <c r="AB81" i="175" a="1"/>
  <c r="AB81" i="175" s="1"/>
  <c r="AB76" i="175" a="1"/>
  <c r="AB76" i="175" s="1"/>
  <c r="AB71" i="175" a="1"/>
  <c r="AB71" i="175" s="1"/>
  <c r="AB313" i="175" a="1"/>
  <c r="AB313" i="175" s="1"/>
  <c r="AB300" i="175" a="1"/>
  <c r="AB300" i="175" s="1"/>
  <c r="AB287" i="175" a="1"/>
  <c r="AB287" i="175" s="1"/>
  <c r="AB257" i="175" a="1"/>
  <c r="AB257" i="175" s="1"/>
  <c r="AB255" i="175" a="1"/>
  <c r="AB255" i="175" s="1"/>
  <c r="AB232" i="175" a="1"/>
  <c r="AB232" i="175" s="1"/>
  <c r="AB223" i="175" a="1"/>
  <c r="AB223" i="175" s="1"/>
  <c r="AB327" i="175" a="1"/>
  <c r="AB327" i="175" s="1"/>
  <c r="AB316" i="175" a="1"/>
  <c r="AB316" i="175" s="1"/>
  <c r="AB299" i="175" a="1"/>
  <c r="AB299" i="175" s="1"/>
  <c r="AB260" i="175" a="1"/>
  <c r="AB260" i="175" s="1"/>
  <c r="AB182" i="175" a="1"/>
  <c r="AB182" i="175" s="1"/>
  <c r="AB179" i="175" a="1"/>
  <c r="AB179" i="175" s="1"/>
  <c r="AB166" i="175" a="1"/>
  <c r="AB166" i="175" s="1"/>
  <c r="AB163" i="175" a="1"/>
  <c r="AB163" i="175" s="1"/>
  <c r="AB142" i="175" a="1"/>
  <c r="AB142" i="175" s="1"/>
  <c r="AB135" i="175" a="1"/>
  <c r="AB135" i="175" s="1"/>
  <c r="AB115" i="175" a="1"/>
  <c r="AB115" i="175" s="1"/>
  <c r="AB90" i="175" a="1"/>
  <c r="AB90" i="175" s="1"/>
  <c r="AB245" i="175" a="1"/>
  <c r="AB245" i="175" s="1"/>
  <c r="AB226" i="175" a="1"/>
  <c r="AB226" i="175" s="1"/>
  <c r="AB217" i="175" a="1"/>
  <c r="AB217" i="175" s="1"/>
  <c r="AB160" i="175" a="1"/>
  <c r="AB160" i="175" s="1"/>
  <c r="AB301" i="175" a="1"/>
  <c r="AB301" i="175" s="1"/>
  <c r="AB332" i="175" a="1"/>
  <c r="AB332" i="175" s="1"/>
  <c r="AB296" i="175" a="1"/>
  <c r="AB296" i="175" s="1"/>
  <c r="AB284" i="175" a="1"/>
  <c r="AB284" i="175" s="1"/>
  <c r="AB186" i="175" a="1"/>
  <c r="AB186" i="175" s="1"/>
  <c r="AB315" i="175" a="1"/>
  <c r="AB315" i="175" s="1"/>
  <c r="AB291" i="175" a="1"/>
  <c r="AB291" i="175" s="1"/>
  <c r="AB279" i="175" a="1"/>
  <c r="AB279" i="175" s="1"/>
  <c r="AB270" i="175" a="1"/>
  <c r="AB270" i="175" s="1"/>
  <c r="AB236" i="175" a="1"/>
  <c r="AB236" i="175" s="1"/>
  <c r="AB222" i="175" a="1"/>
  <c r="AB222" i="175" s="1"/>
  <c r="AB211" i="175" a="1"/>
  <c r="AB211" i="175" s="1"/>
  <c r="AB204" i="175" a="1"/>
  <c r="AB204" i="175" s="1"/>
  <c r="AB272" i="175" a="1"/>
  <c r="AB272" i="175" s="1"/>
  <c r="AB310" i="175" a="1"/>
  <c r="AB310" i="175" s="1"/>
  <c r="AB274" i="175" a="1"/>
  <c r="AB274" i="175" s="1"/>
  <c r="AB317" i="175" a="1"/>
  <c r="AB317" i="175" s="1"/>
  <c r="AB288" i="175" a="1"/>
  <c r="AB288" i="175" s="1"/>
  <c r="AB261" i="175" a="1"/>
  <c r="AB261" i="175" s="1"/>
  <c r="AB248" i="175" a="1"/>
  <c r="AB248" i="175" s="1"/>
  <c r="AB231" i="175" a="1"/>
  <c r="AB231" i="175" s="1"/>
  <c r="AB216" i="175" a="1"/>
  <c r="AB216" i="175" s="1"/>
  <c r="AB184" i="175" a="1"/>
  <c r="AB184" i="175" s="1"/>
  <c r="AB331" i="175" a="1"/>
  <c r="AB331" i="175" s="1"/>
  <c r="AB328" i="175" a="1"/>
  <c r="AB328" i="175" s="1"/>
  <c r="AB305" i="175" a="1"/>
  <c r="AB305" i="175" s="1"/>
  <c r="AB289" i="175" a="1"/>
  <c r="AB289" i="175" s="1"/>
  <c r="AB212" i="175" a="1"/>
  <c r="AB212" i="175" s="1"/>
  <c r="AB185" i="175" a="1"/>
  <c r="AB185" i="175" s="1"/>
  <c r="AB174" i="175" a="1"/>
  <c r="AB174" i="175" s="1"/>
  <c r="AB145" i="175" a="1"/>
  <c r="AB145" i="175" s="1"/>
  <c r="AB130" i="175" a="1"/>
  <c r="AB130" i="175" s="1"/>
  <c r="AB123" i="175" a="1"/>
  <c r="AB123" i="175" s="1"/>
  <c r="AB105" i="175" a="1"/>
  <c r="AB105" i="175" s="1"/>
  <c r="AB69" i="175" a="1"/>
  <c r="AB69" i="175" s="1"/>
  <c r="AB57" i="175" a="1"/>
  <c r="AB57" i="175" s="1"/>
  <c r="AB32" i="175" a="1"/>
  <c r="AB32" i="175" s="1"/>
  <c r="AB321" i="175" a="1"/>
  <c r="AB321" i="175" s="1"/>
  <c r="AB237" i="175" a="1"/>
  <c r="AB237" i="175" s="1"/>
  <c r="AB221" i="175" a="1"/>
  <c r="AB221" i="175" s="1"/>
  <c r="AB198" i="175" a="1"/>
  <c r="AB198" i="175" s="1"/>
  <c r="AB172" i="175" a="1"/>
  <c r="AB172" i="175" s="1"/>
  <c r="AB140" i="175" a="1"/>
  <c r="AB140" i="175" s="1"/>
  <c r="AB137" i="175" a="1"/>
  <c r="AB137" i="175" s="1"/>
  <c r="AB304" i="175" a="1"/>
  <c r="AB304" i="175" s="1"/>
  <c r="AB292" i="175" a="1"/>
  <c r="AB292" i="175" s="1"/>
  <c r="AB280" i="175" a="1"/>
  <c r="AB280" i="175" s="1"/>
  <c r="AB252" i="175" a="1"/>
  <c r="AB252" i="175" s="1"/>
  <c r="AB218" i="175" a="1"/>
  <c r="AB218" i="175" s="1"/>
  <c r="AB188" i="175" a="1"/>
  <c r="AB188" i="175" s="1"/>
  <c r="AB319" i="175" a="1"/>
  <c r="AB319" i="175" s="1"/>
  <c r="AB254" i="175" a="1"/>
  <c r="AB254" i="175" s="1"/>
  <c r="AB241" i="175" a="1"/>
  <c r="AB241" i="175" s="1"/>
  <c r="AB195" i="175" a="1"/>
  <c r="AB195" i="175" s="1"/>
  <c r="AB155" i="175" a="1"/>
  <c r="AB155" i="175" s="1"/>
  <c r="AB125" i="175" a="1"/>
  <c r="AB125" i="175" s="1"/>
  <c r="AB50" i="175" a="1"/>
  <c r="AB50" i="175" s="1"/>
  <c r="AB39" i="175" a="1"/>
  <c r="AB39" i="175" s="1"/>
  <c r="AB256" i="175" a="1"/>
  <c r="AB256" i="175" s="1"/>
  <c r="AB329" i="175" a="1"/>
  <c r="AB329" i="175" s="1"/>
  <c r="AB281" i="175" a="1"/>
  <c r="AB281" i="175" s="1"/>
  <c r="AB199" i="175" a="1"/>
  <c r="AB199" i="175" s="1"/>
  <c r="AB194" i="175" a="1"/>
  <c r="AB194" i="175" s="1"/>
  <c r="AB178" i="175" a="1"/>
  <c r="AB178" i="175" s="1"/>
  <c r="AB149" i="175" a="1"/>
  <c r="AB149" i="175" s="1"/>
  <c r="AB275" i="175" a="1"/>
  <c r="AB275" i="175" s="1"/>
  <c r="AB251" i="175" a="1"/>
  <c r="AB251" i="175" s="1"/>
  <c r="AB247" i="175" a="1"/>
  <c r="AB247" i="175" s="1"/>
  <c r="AB239" i="175" a="1"/>
  <c r="AB239" i="175" s="1"/>
  <c r="AB225" i="175" a="1"/>
  <c r="AB225" i="175" s="1"/>
  <c r="AB189" i="175" a="1"/>
  <c r="AB189" i="175" s="1"/>
  <c r="AB180" i="175" a="1"/>
  <c r="AB180" i="175" s="1"/>
  <c r="AB117" i="175" a="1"/>
  <c r="AB117" i="175" s="1"/>
  <c r="AB294" i="175" a="1"/>
  <c r="AB294" i="175" s="1"/>
  <c r="AB278" i="175" a="1"/>
  <c r="AB278" i="175" s="1"/>
  <c r="AB264" i="175" a="1"/>
  <c r="AB264" i="175" s="1"/>
  <c r="AB203" i="175" a="1"/>
  <c r="AB203" i="175" s="1"/>
  <c r="AB175" i="175" a="1"/>
  <c r="AB175" i="175" s="1"/>
  <c r="AB161" i="175" a="1"/>
  <c r="AB161" i="175" s="1"/>
  <c r="AB120" i="175" a="1"/>
  <c r="AB120" i="175" s="1"/>
  <c r="AB107" i="175" a="1"/>
  <c r="AB107" i="175" s="1"/>
  <c r="AB224" i="175" a="1"/>
  <c r="AB224" i="175" s="1"/>
  <c r="AB146" i="175" a="1"/>
  <c r="AB146" i="175" s="1"/>
  <c r="AB99" i="175" a="1"/>
  <c r="AB99" i="175" s="1"/>
  <c r="AB58" i="175" a="1"/>
  <c r="AB58" i="175" s="1"/>
  <c r="AB42" i="175" a="1"/>
  <c r="AB42" i="175" s="1"/>
  <c r="AB285" i="175" a="1"/>
  <c r="AB285" i="175" s="1"/>
  <c r="AB277" i="175" a="1"/>
  <c r="AB277" i="175" s="1"/>
  <c r="AB269" i="175" a="1"/>
  <c r="AB269" i="175" s="1"/>
  <c r="AB190" i="175" a="1"/>
  <c r="AB190" i="175" s="1"/>
  <c r="AB128" i="175" a="1"/>
  <c r="AB128" i="175" s="1"/>
  <c r="AB219" i="175" a="1"/>
  <c r="AB219" i="175" s="1"/>
  <c r="AB167" i="175" a="1"/>
  <c r="AB167" i="175" s="1"/>
  <c r="AB97" i="175" a="1"/>
  <c r="AB97" i="175" s="1"/>
  <c r="AB94" i="175" a="1"/>
  <c r="AB94" i="175" s="1"/>
  <c r="AB74" i="175" a="1"/>
  <c r="AB74" i="175" s="1"/>
  <c r="AB43" i="175" a="1"/>
  <c r="AB43" i="175" s="1"/>
  <c r="AB250" i="175" a="1"/>
  <c r="AB250" i="175" s="1"/>
  <c r="AB108" i="175" a="1"/>
  <c r="AB108" i="175" s="1"/>
  <c r="AB100" i="175" a="1"/>
  <c r="AB100" i="175" s="1"/>
  <c r="AB282" i="175" a="1"/>
  <c r="AB282" i="175" s="1"/>
  <c r="AB192" i="175" a="1"/>
  <c r="AB192" i="175" s="1"/>
  <c r="AB169" i="175" a="1"/>
  <c r="AB169" i="175" s="1"/>
  <c r="AB147" i="175" a="1"/>
  <c r="AB147" i="175" s="1"/>
  <c r="AB141" i="175" a="1"/>
  <c r="AB141" i="175" s="1"/>
  <c r="AB92" i="175" a="1"/>
  <c r="AB92" i="175" s="1"/>
  <c r="AB89" i="175" a="1"/>
  <c r="AB89" i="175" s="1"/>
  <c r="AB47" i="175" a="1"/>
  <c r="AB47" i="175" s="1"/>
  <c r="AB27" i="175" a="1"/>
  <c r="AB27" i="175" s="1"/>
  <c r="AB20" i="175" a="1"/>
  <c r="AB20" i="175" s="1"/>
  <c r="AB249" i="175" a="1"/>
  <c r="AB249" i="175" s="1"/>
  <c r="AB164" i="175" a="1"/>
  <c r="AB164" i="175" s="1"/>
  <c r="AB151" i="175" a="1"/>
  <c r="AB151" i="175" s="1"/>
  <c r="AB119" i="175" a="1"/>
  <c r="AB119" i="175" s="1"/>
  <c r="AB95" i="175" a="1"/>
  <c r="AB95" i="175" s="1"/>
  <c r="AB312" i="175" a="1"/>
  <c r="AB312" i="175" s="1"/>
  <c r="AB303" i="175" a="1"/>
  <c r="AB303" i="175" s="1"/>
  <c r="AB267" i="175" a="1"/>
  <c r="AB267" i="175" s="1"/>
  <c r="AB214" i="175" a="1"/>
  <c r="AB214" i="175" s="1"/>
  <c r="AB207" i="175" a="1"/>
  <c r="AB207" i="175" s="1"/>
  <c r="AB176" i="175" a="1"/>
  <c r="AB176" i="175" s="1"/>
  <c r="AB171" i="175" a="1"/>
  <c r="AB171" i="175" s="1"/>
  <c r="AB131" i="175" a="1"/>
  <c r="AB131" i="175" s="1"/>
  <c r="AB302" i="175" a="1"/>
  <c r="AB302" i="175" s="1"/>
  <c r="AB200" i="175" a="1"/>
  <c r="AB200" i="175" s="1"/>
  <c r="AB197" i="175" a="1"/>
  <c r="AB197" i="175" s="1"/>
  <c r="AB307" i="175" a="1"/>
  <c r="AB307" i="175" s="1"/>
  <c r="AB290" i="175" a="1"/>
  <c r="AB290" i="175" s="1"/>
  <c r="AB144" i="175" a="1"/>
  <c r="AB144" i="175" s="1"/>
  <c r="AB60" i="175" a="1"/>
  <c r="AB60" i="175" s="1"/>
  <c r="AB154" i="175" a="1"/>
  <c r="AB154" i="175" s="1"/>
  <c r="AB134" i="175" a="1"/>
  <c r="AB134" i="175" s="1"/>
  <c r="AB110" i="175" a="1"/>
  <c r="AB110" i="175" s="1"/>
  <c r="AB93" i="175" a="1"/>
  <c r="AB93" i="175" s="1"/>
  <c r="AB48" i="175" a="1"/>
  <c r="AB48" i="175" s="1"/>
  <c r="AB41" i="175" a="1"/>
  <c r="AB41" i="175" s="1"/>
  <c r="AB9" i="175" a="1"/>
  <c r="AB9" i="175" s="1"/>
  <c r="AB238" i="175" a="1"/>
  <c r="AB238" i="175" s="1"/>
  <c r="AB209" i="175" a="1"/>
  <c r="AB209" i="175" s="1"/>
  <c r="AB72" i="175" a="1"/>
  <c r="AB72" i="175" s="1"/>
  <c r="AB202" i="175" a="1"/>
  <c r="AB202" i="175" s="1"/>
  <c r="AB191" i="175" a="1"/>
  <c r="AB191" i="175" s="1"/>
  <c r="AB168" i="175" a="1"/>
  <c r="AB168" i="175" s="1"/>
  <c r="AB56" i="175" a="1"/>
  <c r="AB56" i="175" s="1"/>
  <c r="AB44" i="175" a="1"/>
  <c r="AB44" i="175" s="1"/>
  <c r="AB196" i="175" a="1"/>
  <c r="AB196" i="175" s="1"/>
  <c r="AB136" i="175" a="1"/>
  <c r="AB136" i="175" s="1"/>
  <c r="AB77" i="175" a="1"/>
  <c r="AB77" i="175" s="1"/>
  <c r="AB68" i="175" a="1"/>
  <c r="AB68" i="175" s="1"/>
  <c r="AB109" i="175" a="1"/>
  <c r="AB109" i="175" s="1"/>
  <c r="AB61" i="175" a="1"/>
  <c r="AB61" i="175" s="1"/>
  <c r="AB49" i="175" a="1"/>
  <c r="AB49" i="175" s="1"/>
  <c r="AB177" i="175" a="1"/>
  <c r="AB177" i="175" s="1"/>
  <c r="AB122" i="175" a="1"/>
  <c r="AB122" i="175" s="1"/>
  <c r="AB85" i="175" a="1"/>
  <c r="AB85" i="175" s="1"/>
  <c r="AB21" i="175" a="1"/>
  <c r="AB21" i="175" s="1"/>
  <c r="AB4" i="175" a="1"/>
  <c r="AB4" i="175" s="1"/>
  <c r="AB170" i="175" a="1"/>
  <c r="AB170" i="175" s="1"/>
  <c r="AB118" i="175" a="1"/>
  <c r="AB118" i="175" s="1"/>
  <c r="AB82" i="175" a="1"/>
  <c r="AB82" i="175" s="1"/>
  <c r="AB59" i="175" a="1"/>
  <c r="AB59" i="175" s="1"/>
  <c r="AB11" i="175" a="1"/>
  <c r="AB11" i="175" s="1"/>
  <c r="AB159" i="175" a="1"/>
  <c r="AB159" i="175" s="1"/>
  <c r="AB64" i="175" a="1"/>
  <c r="AB64" i="175" s="1"/>
  <c r="AB66" i="175" a="1"/>
  <c r="AB66" i="175" s="1"/>
  <c r="AB40" i="175" a="1"/>
  <c r="AB40" i="175" s="1"/>
  <c r="AB19" i="175" a="1"/>
  <c r="AB19" i="175" s="1"/>
  <c r="AB8" i="175" a="1"/>
  <c r="AB8" i="175" s="1"/>
  <c r="AB314" i="175" a="1"/>
  <c r="AB314" i="175" s="1"/>
  <c r="AB266" i="175" a="1"/>
  <c r="AB266" i="175" s="1"/>
  <c r="AB79" i="175" a="1"/>
  <c r="AB79" i="175" s="1"/>
  <c r="AB54" i="175" a="1"/>
  <c r="AB54" i="175" s="1"/>
  <c r="AB38" i="175" a="1"/>
  <c r="AB38" i="175" s="1"/>
  <c r="AB36" i="175" a="1"/>
  <c r="AB36" i="175" s="1"/>
  <c r="AB34" i="175" a="1"/>
  <c r="AB34" i="175" s="1"/>
  <c r="AB30" i="175" a="1"/>
  <c r="AB30" i="175" s="1"/>
  <c r="AB14" i="175" a="1"/>
  <c r="AB14" i="175" s="1"/>
  <c r="AB233" i="175" a="1"/>
  <c r="AB233" i="175" s="1"/>
  <c r="AB129" i="175" a="1"/>
  <c r="AB129" i="175" s="1"/>
  <c r="AB114" i="175" a="1"/>
  <c r="AB114" i="175" s="1"/>
  <c r="AB98" i="175" a="1"/>
  <c r="AB98" i="175" s="1"/>
  <c r="AB87" i="175" a="1"/>
  <c r="AB87" i="175" s="1"/>
  <c r="AB52" i="175" a="1"/>
  <c r="AB52" i="175" s="1"/>
  <c r="AB46" i="175" a="1"/>
  <c r="AB46" i="175" s="1"/>
  <c r="AB152" i="175" a="1"/>
  <c r="AB152" i="175" s="1"/>
  <c r="AB104" i="175" a="1"/>
  <c r="AB104" i="175" s="1"/>
  <c r="AB26" i="175" a="1"/>
  <c r="AB26" i="175" s="1"/>
  <c r="W1" i="175"/>
  <c r="AB263" i="175" a="1"/>
  <c r="AB263" i="175" s="1"/>
  <c r="AB244" i="175" a="1"/>
  <c r="AB244" i="175" s="1"/>
  <c r="AB157" i="175" a="1"/>
  <c r="AB157" i="175" s="1"/>
  <c r="AB24" i="175" a="1"/>
  <c r="AB24" i="175" s="1"/>
  <c r="AB12" i="175" a="1"/>
  <c r="AB12" i="175" s="1"/>
  <c r="AB262" i="175" a="1"/>
  <c r="AB262" i="175" s="1"/>
  <c r="AB63" i="175" a="1"/>
  <c r="AB63" i="175" s="1"/>
  <c r="AB22" i="175" a="1"/>
  <c r="AB22" i="175" s="1"/>
  <c r="AB201" i="175" a="1"/>
  <c r="AB201" i="175" s="1"/>
  <c r="AB173" i="175" a="1"/>
  <c r="AB173" i="175" s="1"/>
  <c r="AB78" i="175" a="1"/>
  <c r="AB78" i="175" s="1"/>
  <c r="AB15" i="175" a="1"/>
  <c r="AB15" i="175" s="1"/>
  <c r="AB242" i="175" a="1"/>
  <c r="AB242" i="175" s="1"/>
  <c r="AB156" i="175" a="1"/>
  <c r="AB156" i="175" s="1"/>
  <c r="AB132" i="175" a="1"/>
  <c r="AB132" i="175" s="1"/>
  <c r="AB113" i="175" a="1"/>
  <c r="AB113" i="175" s="1"/>
  <c r="AB193" i="175" a="1"/>
  <c r="AB193" i="175" s="1"/>
  <c r="AB103" i="175" a="1"/>
  <c r="AB103" i="175" s="1"/>
  <c r="AB75" i="175" a="1"/>
  <c r="AB75" i="175" s="1"/>
  <c r="AB65" i="175" a="1"/>
  <c r="AB65" i="175" s="1"/>
  <c r="AB37" i="175" a="1"/>
  <c r="AB37" i="175" s="1"/>
  <c r="AB35" i="175" a="1"/>
  <c r="AB35" i="175" s="1"/>
  <c r="AB70" i="175" a="1"/>
  <c r="AB70" i="175" s="1"/>
  <c r="AB127" i="175" a="1"/>
  <c r="AB127" i="175" s="1"/>
  <c r="AB83" i="175" a="1"/>
  <c r="AB83" i="175" s="1"/>
  <c r="AB150" i="175" a="1"/>
  <c r="AB150" i="175" s="1"/>
  <c r="AB80" i="175" a="1"/>
  <c r="AB80" i="175" s="1"/>
  <c r="AB16" i="175" a="1"/>
  <c r="AB16" i="175" s="1"/>
  <c r="AB10" i="175" a="1"/>
  <c r="AB10" i="175" s="1"/>
  <c r="AB88" i="175" a="1"/>
  <c r="AB88" i="175" s="1"/>
  <c r="AB31" i="175" a="1"/>
  <c r="AB31" i="175" s="1"/>
  <c r="AB112" i="175" a="1"/>
  <c r="AB112" i="175" s="1"/>
  <c r="AB51" i="175" a="1"/>
  <c r="AB51" i="175" s="1"/>
  <c r="AB23" i="175" a="1"/>
  <c r="AB23" i="175" s="1"/>
  <c r="AB2" i="175" a="1"/>
  <c r="AB2" i="175" s="1"/>
  <c r="W2" i="175" s="1"/>
  <c r="AB7" i="175" a="1"/>
  <c r="AB7" i="175" s="1"/>
  <c r="AB45" i="175" a="1"/>
  <c r="AB45" i="175" s="1"/>
  <c r="AB124" i="175" a="1"/>
  <c r="AB124" i="175" s="1"/>
  <c r="AB206" i="175" a="1"/>
  <c r="AB206" i="175" s="1"/>
  <c r="AB165" i="175" a="1"/>
  <c r="AB165" i="175" s="1"/>
  <c r="AB73" i="175" a="1"/>
  <c r="AB73" i="175" s="1"/>
  <c r="AB18" i="175" a="1"/>
  <c r="AB18" i="175" s="1"/>
  <c r="AB55" i="175" a="1"/>
  <c r="AB55" i="175" s="1"/>
  <c r="AB6" i="175" a="1"/>
  <c r="AB6" i="175" s="1"/>
  <c r="AB29" i="175" a="1"/>
  <c r="AB29" i="175" s="1"/>
  <c r="AB84" i="175" a="1"/>
  <c r="AB84" i="175" s="1"/>
  <c r="AB62" i="175" a="1"/>
  <c r="AB62" i="175" s="1"/>
  <c r="AB25" i="175" a="1"/>
  <c r="AB25" i="175" s="1"/>
  <c r="AB3" i="175" a="1"/>
  <c r="AB3" i="175" s="1"/>
  <c r="AB102" i="175" a="1"/>
  <c r="AB102" i="175" s="1"/>
  <c r="AB33" i="175" a="1"/>
  <c r="AB33" i="175" s="1"/>
  <c r="AB17" i="175" a="1"/>
  <c r="AB17" i="175" s="1"/>
  <c r="AB13" i="175" a="1"/>
  <c r="AB13" i="175" s="1"/>
  <c r="AB5" i="175" a="1"/>
  <c r="AB5" i="175" s="1"/>
  <c r="AB53" i="175" a="1"/>
  <c r="AB53" i="175" s="1"/>
  <c r="AB28" i="175" a="1"/>
  <c r="AB28" i="175" s="1"/>
  <c r="AB67" i="175" a="1"/>
  <c r="AB67" i="175" s="1"/>
  <c r="AA332" i="175" a="1"/>
  <c r="AA332" i="175" s="1"/>
  <c r="AA327" i="175" a="1"/>
  <c r="AA327" i="175" s="1"/>
  <c r="AA322" i="175" a="1"/>
  <c r="AA322" i="175" s="1"/>
  <c r="AA317" i="175" a="1"/>
  <c r="AA317" i="175" s="1"/>
  <c r="AA312" i="175" a="1"/>
  <c r="AA312" i="175" s="1"/>
  <c r="AA307" i="175" a="1"/>
  <c r="AA307" i="175" s="1"/>
  <c r="AA302" i="175" a="1"/>
  <c r="AA302" i="175" s="1"/>
  <c r="AA297" i="175" a="1"/>
  <c r="AA297" i="175" s="1"/>
  <c r="AA292" i="175" a="1"/>
  <c r="AA292" i="175" s="1"/>
  <c r="AA287" i="175" a="1"/>
  <c r="AA287" i="175" s="1"/>
  <c r="AA282" i="175" a="1"/>
  <c r="AA282" i="175" s="1"/>
  <c r="AA277" i="175" a="1"/>
  <c r="AA277" i="175" s="1"/>
  <c r="AA272" i="175" a="1"/>
  <c r="AA272" i="175" s="1"/>
  <c r="AA267" i="175" a="1"/>
  <c r="AA267" i="175" s="1"/>
  <c r="AA262" i="175" a="1"/>
  <c r="AA262" i="175" s="1"/>
  <c r="AA257" i="175" a="1"/>
  <c r="AA257" i="175" s="1"/>
  <c r="AA252" i="175" a="1"/>
  <c r="AA252" i="175" s="1"/>
  <c r="AA247" i="175" a="1"/>
  <c r="AA247" i="175" s="1"/>
  <c r="AA242" i="175" a="1"/>
  <c r="AA242" i="175" s="1"/>
  <c r="AA237" i="175" a="1"/>
  <c r="AA237" i="175" s="1"/>
  <c r="AA232" i="175" a="1"/>
  <c r="AA232" i="175" s="1"/>
  <c r="AA330" i="175" a="1"/>
  <c r="AA330" i="175" s="1"/>
  <c r="AA316" i="175" a="1"/>
  <c r="AA316" i="175" s="1"/>
  <c r="AA305" i="175" a="1"/>
  <c r="AA305" i="175" s="1"/>
  <c r="AA291" i="175" a="1"/>
  <c r="AA291" i="175" s="1"/>
  <c r="AA280" i="175" a="1"/>
  <c r="AA280" i="175" s="1"/>
  <c r="AA274" i="175" a="1"/>
  <c r="AA274" i="175" s="1"/>
  <c r="AA249" i="175" a="1"/>
  <c r="AA249" i="175" s="1"/>
  <c r="AA271" i="175" a="1"/>
  <c r="AA271" i="175" s="1"/>
  <c r="AA246" i="175" a="1"/>
  <c r="AA246" i="175" s="1"/>
  <c r="AA326" i="175" a="1"/>
  <c r="AA326" i="175" s="1"/>
  <c r="AA315" i="175" a="1"/>
  <c r="AA315" i="175" s="1"/>
  <c r="AA301" i="175" a="1"/>
  <c r="AA301" i="175" s="1"/>
  <c r="AA290" i="175" a="1"/>
  <c r="AA290" i="175" s="1"/>
  <c r="AA331" i="175" a="1"/>
  <c r="AA331" i="175" s="1"/>
  <c r="AA329" i="175" a="1"/>
  <c r="AA329" i="175" s="1"/>
  <c r="AA239" i="175" a="1"/>
  <c r="AA239" i="175" s="1"/>
  <c r="AA234" i="175" a="1"/>
  <c r="AA234" i="175" s="1"/>
  <c r="AA222" i="175" a="1"/>
  <c r="AA222" i="175" s="1"/>
  <c r="AA195" i="175" a="1"/>
  <c r="AA195" i="175" s="1"/>
  <c r="AA170" i="175" a="1"/>
  <c r="AA170" i="175" s="1"/>
  <c r="AA300" i="175" a="1"/>
  <c r="AA300" i="175" s="1"/>
  <c r="AA289" i="175" a="1"/>
  <c r="AA289" i="175" s="1"/>
  <c r="AA311" i="175" a="1"/>
  <c r="AA311" i="175" s="1"/>
  <c r="AA258" i="175" a="1"/>
  <c r="AA258" i="175" s="1"/>
  <c r="AA253" i="175" a="1"/>
  <c r="AA253" i="175" s="1"/>
  <c r="AA245" i="175" a="1"/>
  <c r="AA245" i="175" s="1"/>
  <c r="AA240" i="175" a="1"/>
  <c r="AA240" i="175" s="1"/>
  <c r="AA216" i="175" a="1"/>
  <c r="AA216" i="175" s="1"/>
  <c r="AA209" i="175" a="1"/>
  <c r="AA209" i="175" s="1"/>
  <c r="AA328" i="175" a="1"/>
  <c r="AA328" i="175" s="1"/>
  <c r="AA333" i="175" a="1"/>
  <c r="AA333" i="175" s="1"/>
  <c r="AA320" i="175" a="1"/>
  <c r="AA320" i="175" s="1"/>
  <c r="AA285" i="175" a="1"/>
  <c r="AA285" i="175" s="1"/>
  <c r="AA261" i="175" a="1"/>
  <c r="AA261" i="175" s="1"/>
  <c r="AA207" i="175" a="1"/>
  <c r="AA207" i="175" s="1"/>
  <c r="AA188" i="175" a="1"/>
  <c r="AA188" i="175" s="1"/>
  <c r="AA151" i="175" a="1"/>
  <c r="AA151" i="175" s="1"/>
  <c r="AA325" i="175" a="1"/>
  <c r="AA325" i="175" s="1"/>
  <c r="AA236" i="175" a="1"/>
  <c r="AA236" i="175" s="1"/>
  <c r="AA228" i="175" a="1"/>
  <c r="AA228" i="175" s="1"/>
  <c r="AA215" i="175" a="1"/>
  <c r="AA215" i="175" s="1"/>
  <c r="AA324" i="175" a="1"/>
  <c r="AA324" i="175" s="1"/>
  <c r="AA273" i="175" a="1"/>
  <c r="AA273" i="175" s="1"/>
  <c r="AA241" i="175" a="1"/>
  <c r="AA241" i="175" s="1"/>
  <c r="AA219" i="175" a="1"/>
  <c r="AA219" i="175" s="1"/>
  <c r="AA185" i="175" a="1"/>
  <c r="AA185" i="175" s="1"/>
  <c r="AA169" i="175" a="1"/>
  <c r="AA169" i="175" s="1"/>
  <c r="AA149" i="175" a="1"/>
  <c r="AA149" i="175" s="1"/>
  <c r="AA131" i="175" a="1"/>
  <c r="AA131" i="175" s="1"/>
  <c r="AA123" i="175" a="1"/>
  <c r="AA123" i="175" s="1"/>
  <c r="AA98" i="175" a="1"/>
  <c r="AA98" i="175" s="1"/>
  <c r="AA73" i="175" a="1"/>
  <c r="AA73" i="175" s="1"/>
  <c r="AA208" i="175" a="1"/>
  <c r="AA208" i="175" s="1"/>
  <c r="AA203" i="175" a="1"/>
  <c r="AA203" i="175" s="1"/>
  <c r="AA182" i="175" a="1"/>
  <c r="AA182" i="175" s="1"/>
  <c r="AA166" i="175" a="1"/>
  <c r="AA166" i="175" s="1"/>
  <c r="AA163" i="175" a="1"/>
  <c r="AA163" i="175" s="1"/>
  <c r="AA321" i="175" a="1"/>
  <c r="AA321" i="175" s="1"/>
  <c r="AA318" i="175" a="1"/>
  <c r="AA318" i="175" s="1"/>
  <c r="AA313" i="175" a="1"/>
  <c r="AA313" i="175" s="1"/>
  <c r="AA264" i="175" a="1"/>
  <c r="AA264" i="175" s="1"/>
  <c r="AA266" i="175" a="1"/>
  <c r="AA266" i="175" s="1"/>
  <c r="AA206" i="175" a="1"/>
  <c r="AA206" i="175" s="1"/>
  <c r="AA198" i="175" a="1"/>
  <c r="AA198" i="175" s="1"/>
  <c r="AA189" i="175" a="1"/>
  <c r="AA189" i="175" s="1"/>
  <c r="AA303" i="175" a="1"/>
  <c r="AA303" i="175" s="1"/>
  <c r="AA296" i="175" a="1"/>
  <c r="AA296" i="175" s="1"/>
  <c r="AA238" i="175" a="1"/>
  <c r="AA238" i="175" s="1"/>
  <c r="AA323" i="175" a="1"/>
  <c r="AA323" i="175" s="1"/>
  <c r="AA279" i="175" a="1"/>
  <c r="AA279" i="175" s="1"/>
  <c r="AA270" i="175" a="1"/>
  <c r="AA270" i="175" s="1"/>
  <c r="AA298" i="175" a="1"/>
  <c r="AA298" i="175" s="1"/>
  <c r="AA255" i="175" a="1"/>
  <c r="AA255" i="175" s="1"/>
  <c r="AA281" i="175" a="1"/>
  <c r="AA281" i="175" s="1"/>
  <c r="AA244" i="175" a="1"/>
  <c r="AA244" i="175" s="1"/>
  <c r="AA229" i="175" a="1"/>
  <c r="AA229" i="175" s="1"/>
  <c r="AA202" i="175" a="1"/>
  <c r="AA202" i="175" s="1"/>
  <c r="AA199" i="175" a="1"/>
  <c r="AA199" i="175" s="1"/>
  <c r="AA190" i="175" a="1"/>
  <c r="AA190" i="175" s="1"/>
  <c r="AA187" i="175" a="1"/>
  <c r="AA187" i="175" s="1"/>
  <c r="AA171" i="175" a="1"/>
  <c r="AA171" i="175" s="1"/>
  <c r="AA250" i="175" a="1"/>
  <c r="AA250" i="175" s="1"/>
  <c r="AA224" i="175" a="1"/>
  <c r="AA224" i="175" s="1"/>
  <c r="AA176" i="175" a="1"/>
  <c r="AA176" i="175" s="1"/>
  <c r="AA142" i="175" a="1"/>
  <c r="AA142" i="175" s="1"/>
  <c r="AA133" i="175" a="1"/>
  <c r="AA133" i="175" s="1"/>
  <c r="AA112" i="175" a="1"/>
  <c r="AA112" i="175" s="1"/>
  <c r="AA94" i="175" a="1"/>
  <c r="AA94" i="175" s="1"/>
  <c r="AA76" i="175" a="1"/>
  <c r="AA76" i="175" s="1"/>
  <c r="AA65" i="175" a="1"/>
  <c r="AA65" i="175" s="1"/>
  <c r="AA44" i="175" a="1"/>
  <c r="AA44" i="175" s="1"/>
  <c r="AA40" i="175" a="1"/>
  <c r="AA40" i="175" s="1"/>
  <c r="AA19" i="175" a="1"/>
  <c r="AA19" i="175" s="1"/>
  <c r="AA15" i="175" a="1"/>
  <c r="AA15" i="175" s="1"/>
  <c r="AA226" i="175" a="1"/>
  <c r="AA226" i="175" s="1"/>
  <c r="AA192" i="175" a="1"/>
  <c r="AA192" i="175" s="1"/>
  <c r="AA154" i="175" a="1"/>
  <c r="AA154" i="175" s="1"/>
  <c r="AA127" i="175" a="1"/>
  <c r="AA127" i="175" s="1"/>
  <c r="AA308" i="175" a="1"/>
  <c r="AA308" i="175" s="1"/>
  <c r="AA284" i="175" a="1"/>
  <c r="AA284" i="175" s="1"/>
  <c r="AA221" i="175" a="1"/>
  <c r="AA221" i="175" s="1"/>
  <c r="AA179" i="175" a="1"/>
  <c r="AA179" i="175" s="1"/>
  <c r="AA304" i="175" a="1"/>
  <c r="AA304" i="175" s="1"/>
  <c r="AA265" i="175" a="1"/>
  <c r="AA265" i="175" s="1"/>
  <c r="AA231" i="175" a="1"/>
  <c r="AA231" i="175" s="1"/>
  <c r="AA200" i="175" a="1"/>
  <c r="AA200" i="175" s="1"/>
  <c r="AA275" i="175" a="1"/>
  <c r="AA275" i="175" s="1"/>
  <c r="AA251" i="175" a="1"/>
  <c r="AA251" i="175" s="1"/>
  <c r="AA283" i="175" a="1"/>
  <c r="AA283" i="175" s="1"/>
  <c r="AA77" i="175" a="1"/>
  <c r="AA77" i="175" s="1"/>
  <c r="AA46" i="175" a="1"/>
  <c r="AA46" i="175" s="1"/>
  <c r="AA256" i="175" a="1"/>
  <c r="AA256" i="175" s="1"/>
  <c r="AA213" i="175" a="1"/>
  <c r="AA213" i="175" s="1"/>
  <c r="AA158" i="175" a="1"/>
  <c r="AA158" i="175" s="1"/>
  <c r="AA144" i="175" a="1"/>
  <c r="AA144" i="175" s="1"/>
  <c r="AA126" i="175" a="1"/>
  <c r="AA126" i="175" s="1"/>
  <c r="AA286" i="175" a="1"/>
  <c r="AA286" i="175" s="1"/>
  <c r="AA243" i="175" a="1"/>
  <c r="AA243" i="175" s="1"/>
  <c r="AA194" i="175" a="1"/>
  <c r="AA194" i="175" s="1"/>
  <c r="AA129" i="175" a="1"/>
  <c r="AA129" i="175" s="1"/>
  <c r="AA309" i="175" a="1"/>
  <c r="AA309" i="175" s="1"/>
  <c r="AA217" i="175" a="1"/>
  <c r="AA217" i="175" s="1"/>
  <c r="AA191" i="175" a="1"/>
  <c r="AA191" i="175" s="1"/>
  <c r="AA168" i="175" a="1"/>
  <c r="AA168" i="175" s="1"/>
  <c r="AA159" i="175" a="1"/>
  <c r="AA159" i="175" s="1"/>
  <c r="AA294" i="175" a="1"/>
  <c r="AA294" i="175" s="1"/>
  <c r="AA278" i="175" a="1"/>
  <c r="AA278" i="175" s="1"/>
  <c r="AA120" i="175" a="1"/>
  <c r="AA120" i="175" s="1"/>
  <c r="AA93" i="175" a="1"/>
  <c r="AA93" i="175" s="1"/>
  <c r="AA70" i="175" a="1"/>
  <c r="AA70" i="175" s="1"/>
  <c r="AA64" i="175" a="1"/>
  <c r="AA64" i="175" s="1"/>
  <c r="AA61" i="175" a="1"/>
  <c r="AA61" i="175" s="1"/>
  <c r="AA48" i="175" a="1"/>
  <c r="AA48" i="175" s="1"/>
  <c r="AA45" i="175" a="1"/>
  <c r="AA45" i="175" s="1"/>
  <c r="AA32" i="175" a="1"/>
  <c r="AA32" i="175" s="1"/>
  <c r="AA293" i="175" a="1"/>
  <c r="AA293" i="175" s="1"/>
  <c r="AA263" i="175" a="1"/>
  <c r="AA263" i="175" s="1"/>
  <c r="AA227" i="175" a="1"/>
  <c r="AA227" i="175" s="1"/>
  <c r="AA223" i="175" a="1"/>
  <c r="AA223" i="175" s="1"/>
  <c r="AA177" i="175" a="1"/>
  <c r="AA177" i="175" s="1"/>
  <c r="AA314" i="175" a="1"/>
  <c r="AA314" i="175" s="1"/>
  <c r="AA269" i="175" a="1"/>
  <c r="AA269" i="175" s="1"/>
  <c r="AA205" i="175" a="1"/>
  <c r="AA205" i="175" s="1"/>
  <c r="AA172" i="175" a="1"/>
  <c r="AA172" i="175" s="1"/>
  <c r="AA156" i="175" a="1"/>
  <c r="AA156" i="175" s="1"/>
  <c r="AA130" i="175" a="1"/>
  <c r="AA130" i="175" s="1"/>
  <c r="AA128" i="175" a="1"/>
  <c r="AA128" i="175" s="1"/>
  <c r="AA118" i="175" a="1"/>
  <c r="AA118" i="175" s="1"/>
  <c r="AA105" i="175" a="1"/>
  <c r="AA105" i="175" s="1"/>
  <c r="AA71" i="175" a="1"/>
  <c r="AA71" i="175" s="1"/>
  <c r="AA68" i="175" a="1"/>
  <c r="AA68" i="175" s="1"/>
  <c r="AA49" i="175" a="1"/>
  <c r="AA49" i="175" s="1"/>
  <c r="AA33" i="175" a="1"/>
  <c r="AA33" i="175" s="1"/>
  <c r="AA299" i="175" a="1"/>
  <c r="AA299" i="175" s="1"/>
  <c r="AA276" i="175" a="1"/>
  <c r="AA276" i="175" s="1"/>
  <c r="AA212" i="175" a="1"/>
  <c r="AA212" i="175" s="1"/>
  <c r="AA167" i="175" a="1"/>
  <c r="AA167" i="175" s="1"/>
  <c r="AA113" i="175" a="1"/>
  <c r="AA113" i="175" s="1"/>
  <c r="AA230" i="175" a="1"/>
  <c r="AA230" i="175" s="1"/>
  <c r="AA218" i="175" a="1"/>
  <c r="AA218" i="175" s="1"/>
  <c r="AA201" i="175" a="1"/>
  <c r="AA201" i="175" s="1"/>
  <c r="AA143" i="175" a="1"/>
  <c r="AA143" i="175" s="1"/>
  <c r="AA137" i="175" a="1"/>
  <c r="AA137" i="175" s="1"/>
  <c r="AA111" i="175" a="1"/>
  <c r="AA111" i="175" s="1"/>
  <c r="AA86" i="175" a="1"/>
  <c r="AA86" i="175" s="1"/>
  <c r="AA83" i="175" a="1"/>
  <c r="AA83" i="175" s="1"/>
  <c r="AA53" i="175" a="1"/>
  <c r="AA53" i="175" s="1"/>
  <c r="AA50" i="175" a="1"/>
  <c r="AA50" i="175" s="1"/>
  <c r="AA23" i="175" a="1"/>
  <c r="AA23" i="175" s="1"/>
  <c r="AA162" i="175" a="1"/>
  <c r="AA162" i="175" s="1"/>
  <c r="AA147" i="175" a="1"/>
  <c r="AA147" i="175" s="1"/>
  <c r="AA139" i="175" a="1"/>
  <c r="AA139" i="175" s="1"/>
  <c r="AA135" i="175" a="1"/>
  <c r="AA135" i="175" s="1"/>
  <c r="AA124" i="175" a="1"/>
  <c r="AA124" i="175" s="1"/>
  <c r="AA260" i="175" a="1"/>
  <c r="AA260" i="175" s="1"/>
  <c r="AA181" i="175" a="1"/>
  <c r="AA181" i="175" s="1"/>
  <c r="AA153" i="175" a="1"/>
  <c r="AA153" i="175" s="1"/>
  <c r="AA145" i="175" a="1"/>
  <c r="AA145" i="175" s="1"/>
  <c r="AA141" i="175" a="1"/>
  <c r="AA141" i="175" s="1"/>
  <c r="AA319" i="175" a="1"/>
  <c r="AA319" i="175" s="1"/>
  <c r="AA310" i="175" a="1"/>
  <c r="AA310" i="175" s="1"/>
  <c r="AA259" i="175" a="1"/>
  <c r="AA259" i="175" s="1"/>
  <c r="AA233" i="175" a="1"/>
  <c r="AA233" i="175" s="1"/>
  <c r="AA178" i="175" a="1"/>
  <c r="AA178" i="175" s="1"/>
  <c r="AA173" i="175" a="1"/>
  <c r="AA173" i="175" s="1"/>
  <c r="AA210" i="175" a="1"/>
  <c r="AA210" i="175" s="1"/>
  <c r="AA193" i="175" a="1"/>
  <c r="AA193" i="175" s="1"/>
  <c r="AA183" i="175" a="1"/>
  <c r="AA183" i="175" s="1"/>
  <c r="AA174" i="175" a="1"/>
  <c r="AA174" i="175" s="1"/>
  <c r="AA125" i="175" a="1"/>
  <c r="AA125" i="175" s="1"/>
  <c r="AA306" i="175" a="1"/>
  <c r="AA306" i="175" s="1"/>
  <c r="AA122" i="175" a="1"/>
  <c r="AA122" i="175" s="1"/>
  <c r="AA117" i="175" a="1"/>
  <c r="AA117" i="175" s="1"/>
  <c r="AA95" i="175" a="1"/>
  <c r="AA95" i="175" s="1"/>
  <c r="AA67" i="175" a="1"/>
  <c r="AA67" i="175" s="1"/>
  <c r="AA36" i="175" a="1"/>
  <c r="AA36" i="175" s="1"/>
  <c r="AA288" i="175" a="1"/>
  <c r="AA288" i="175" s="1"/>
  <c r="AA248" i="175" a="1"/>
  <c r="AA248" i="175" s="1"/>
  <c r="AA165" i="175" a="1"/>
  <c r="AA165" i="175" s="1"/>
  <c r="AA134" i="175" a="1"/>
  <c r="AA134" i="175" s="1"/>
  <c r="AA119" i="175" a="1"/>
  <c r="AA119" i="175" s="1"/>
  <c r="AA110" i="175" a="1"/>
  <c r="AA110" i="175" s="1"/>
  <c r="AA101" i="175" a="1"/>
  <c r="AA101" i="175" s="1"/>
  <c r="AA99" i="175" a="1"/>
  <c r="AA99" i="175" s="1"/>
  <c r="AA89" i="175" a="1"/>
  <c r="AA89" i="175" s="1"/>
  <c r="AA87" i="175" a="1"/>
  <c r="AA87" i="175" s="1"/>
  <c r="AA186" i="175" a="1"/>
  <c r="AA186" i="175" s="1"/>
  <c r="AA164" i="175" a="1"/>
  <c r="AA164" i="175" s="1"/>
  <c r="AA114" i="175" a="1"/>
  <c r="AA114" i="175" s="1"/>
  <c r="AA107" i="175" a="1"/>
  <c r="AA107" i="175" s="1"/>
  <c r="AA63" i="175" a="1"/>
  <c r="AA63" i="175" s="1"/>
  <c r="AA51" i="175" a="1"/>
  <c r="AA51" i="175" s="1"/>
  <c r="AA39" i="175" a="1"/>
  <c r="AA39" i="175" s="1"/>
  <c r="AA29" i="175" a="1"/>
  <c r="AA29" i="175" s="1"/>
  <c r="AA214" i="175" a="1"/>
  <c r="AA214" i="175" s="1"/>
  <c r="AA160" i="175" a="1"/>
  <c r="AA160" i="175" s="1"/>
  <c r="AA121" i="175" a="1"/>
  <c r="AA121" i="175" s="1"/>
  <c r="AA79" i="175" a="1"/>
  <c r="AA79" i="175" s="1"/>
  <c r="AA235" i="175" a="1"/>
  <c r="AA235" i="175" s="1"/>
  <c r="AA196" i="175" a="1"/>
  <c r="AA196" i="175" s="1"/>
  <c r="AA146" i="175" a="1"/>
  <c r="AA146" i="175" s="1"/>
  <c r="AA116" i="175" a="1"/>
  <c r="AA116" i="175" s="1"/>
  <c r="AA56" i="175" a="1"/>
  <c r="AA56" i="175" s="1"/>
  <c r="AA268" i="175" a="1"/>
  <c r="AA268" i="175" s="1"/>
  <c r="AA225" i="175" a="1"/>
  <c r="AA225" i="175" s="1"/>
  <c r="AA102" i="175" a="1"/>
  <c r="AA102" i="175" s="1"/>
  <c r="AA96" i="175" a="1"/>
  <c r="AA96" i="175" s="1"/>
  <c r="AA115" i="175" a="1"/>
  <c r="AA115" i="175" s="1"/>
  <c r="AA85" i="175" a="1"/>
  <c r="AA85" i="175" s="1"/>
  <c r="AA69" i="175" a="1"/>
  <c r="AA69" i="175" s="1"/>
  <c r="AA21" i="175" a="1"/>
  <c r="AA21" i="175" s="1"/>
  <c r="AA4" i="175" a="1"/>
  <c r="AA4" i="175" s="1"/>
  <c r="AA197" i="175" a="1"/>
  <c r="AA197" i="175" s="1"/>
  <c r="AA82" i="175" a="1"/>
  <c r="AA82" i="175" s="1"/>
  <c r="AA74" i="175" a="1"/>
  <c r="AA74" i="175" s="1"/>
  <c r="AA59" i="175" a="1"/>
  <c r="AA59" i="175" s="1"/>
  <c r="AA11" i="175" a="1"/>
  <c r="AA11" i="175" s="1"/>
  <c r="AA108" i="175" a="1"/>
  <c r="AA108" i="175" s="1"/>
  <c r="AA90" i="175" a="1"/>
  <c r="AA90" i="175" s="1"/>
  <c r="AA66" i="175" a="1"/>
  <c r="AA66" i="175" s="1"/>
  <c r="AA175" i="175" a="1"/>
  <c r="AA175" i="175" s="1"/>
  <c r="AA42" i="175" a="1"/>
  <c r="AA42" i="175" s="1"/>
  <c r="AA34" i="175" a="1"/>
  <c r="AA34" i="175" s="1"/>
  <c r="AA14" i="175" a="1"/>
  <c r="AA14" i="175" s="1"/>
  <c r="AA8" i="175" a="1"/>
  <c r="AA8" i="175" s="1"/>
  <c r="AA204" i="175" a="1"/>
  <c r="AA204" i="175" s="1"/>
  <c r="AA52" i="175" a="1"/>
  <c r="AA52" i="175" s="1"/>
  <c r="AA5" i="175" a="1"/>
  <c r="AA5" i="175" s="1"/>
  <c r="AA17" i="175" a="1"/>
  <c r="AA17" i="175" s="1"/>
  <c r="V1" i="175"/>
  <c r="AA104" i="175" a="1"/>
  <c r="AA104" i="175" s="1"/>
  <c r="AA92" i="175" a="1"/>
  <c r="AA92" i="175" s="1"/>
  <c r="AA84" i="175" a="1"/>
  <c r="AA84" i="175" s="1"/>
  <c r="AA28" i="175" a="1"/>
  <c r="AA28" i="175" s="1"/>
  <c r="AA26" i="175" a="1"/>
  <c r="AA26" i="175" s="1"/>
  <c r="AA220" i="175" a="1"/>
  <c r="AA220" i="175" s="1"/>
  <c r="AA180" i="175" a="1"/>
  <c r="AA180" i="175" s="1"/>
  <c r="AA157" i="175" a="1"/>
  <c r="AA157" i="175" s="1"/>
  <c r="AA152" i="175" a="1"/>
  <c r="AA152" i="175" s="1"/>
  <c r="AA138" i="175" a="1"/>
  <c r="AA138" i="175" s="1"/>
  <c r="AA24" i="175" a="1"/>
  <c r="AA24" i="175" s="1"/>
  <c r="AA211" i="175" a="1"/>
  <c r="AA211" i="175" s="1"/>
  <c r="AA58" i="175" a="1"/>
  <c r="AA58" i="175" s="1"/>
  <c r="AA22" i="175" a="1"/>
  <c r="AA22" i="175" s="1"/>
  <c r="AA78" i="175" a="1"/>
  <c r="AA78" i="175" s="1"/>
  <c r="AA161" i="175" a="1"/>
  <c r="AA161" i="175" s="1"/>
  <c r="AA132" i="175" a="1"/>
  <c r="AA132" i="175" s="1"/>
  <c r="AA106" i="175" a="1"/>
  <c r="AA106" i="175" s="1"/>
  <c r="AA103" i="175" a="1"/>
  <c r="AA103" i="175" s="1"/>
  <c r="AA100" i="175" a="1"/>
  <c r="AA100" i="175" s="1"/>
  <c r="AA254" i="175" a="1"/>
  <c r="AA254" i="175" s="1"/>
  <c r="AA136" i="175" a="1"/>
  <c r="AA136" i="175" s="1"/>
  <c r="AA109" i="175" a="1"/>
  <c r="AA109" i="175" s="1"/>
  <c r="AA97" i="175" a="1"/>
  <c r="AA97" i="175" s="1"/>
  <c r="AA13" i="175" a="1"/>
  <c r="AA13" i="175" s="1"/>
  <c r="AA41" i="175" a="1"/>
  <c r="AA41" i="175" s="1"/>
  <c r="AA27" i="175" a="1"/>
  <c r="AA27" i="175" s="1"/>
  <c r="AA150" i="175" a="1"/>
  <c r="AA150" i="175" s="1"/>
  <c r="AA80" i="175" a="1"/>
  <c r="AA80" i="175" s="1"/>
  <c r="AA31" i="175" a="1"/>
  <c r="AA31" i="175" s="1"/>
  <c r="AA16" i="175" a="1"/>
  <c r="AA16" i="175" s="1"/>
  <c r="AA10" i="175" a="1"/>
  <c r="AA10" i="175" s="1"/>
  <c r="AA148" i="175" a="1"/>
  <c r="AA148" i="175" s="1"/>
  <c r="AA57" i="175" a="1"/>
  <c r="AA57" i="175" s="1"/>
  <c r="AA295" i="175" a="1"/>
  <c r="AA295" i="175" s="1"/>
  <c r="AA88" i="175" a="1"/>
  <c r="AA88" i="175" s="1"/>
  <c r="AA72" i="175" a="1"/>
  <c r="AA72" i="175" s="1"/>
  <c r="AA12" i="175" a="1"/>
  <c r="AA12" i="175" s="1"/>
  <c r="AA2" i="175" a="1"/>
  <c r="AA2" i="175" s="1"/>
  <c r="V2" i="175" s="1"/>
  <c r="AA35" i="175" a="1"/>
  <c r="AA35" i="175" s="1"/>
  <c r="AA7" i="175" a="1"/>
  <c r="AA7" i="175" s="1"/>
  <c r="AA30" i="175" a="1"/>
  <c r="AA30" i="175" s="1"/>
  <c r="AA9" i="175" a="1"/>
  <c r="AA9" i="175" s="1"/>
  <c r="AA18" i="175" a="1"/>
  <c r="AA18" i="175" s="1"/>
  <c r="AA6" i="175" a="1"/>
  <c r="AA6" i="175" s="1"/>
  <c r="AA140" i="175" a="1"/>
  <c r="AA140" i="175" s="1"/>
  <c r="AA62" i="175" a="1"/>
  <c r="AA62" i="175" s="1"/>
  <c r="AA55" i="175" a="1"/>
  <c r="AA55" i="175" s="1"/>
  <c r="AA38" i="175" a="1"/>
  <c r="AA38" i="175" s="1"/>
  <c r="AA25" i="175" a="1"/>
  <c r="AA25" i="175" s="1"/>
  <c r="AA60" i="175" a="1"/>
  <c r="AA60" i="175" s="1"/>
  <c r="AA43" i="175" a="1"/>
  <c r="AA43" i="175" s="1"/>
  <c r="AA155" i="175" a="1"/>
  <c r="AA155" i="175" s="1"/>
  <c r="AA75" i="175" a="1"/>
  <c r="AA75" i="175" s="1"/>
  <c r="AA54" i="175" a="1"/>
  <c r="AA54" i="175" s="1"/>
  <c r="AA20" i="175" a="1"/>
  <c r="AA20" i="175" s="1"/>
  <c r="AA91" i="175" a="1"/>
  <c r="AA91" i="175" s="1"/>
  <c r="AA37" i="175" a="1"/>
  <c r="AA37" i="175" s="1"/>
  <c r="AA3" i="175" a="1"/>
  <c r="AA3" i="175" s="1"/>
  <c r="AA81" i="175" a="1"/>
  <c r="AA81" i="175" s="1"/>
  <c r="AA47" i="175" a="1"/>
  <c r="AA47" i="175" s="1"/>
  <c r="AA184" i="175" a="1"/>
  <c r="AA184" i="175" s="1"/>
  <c r="Y331" i="175" a="1"/>
  <c r="Y331" i="175" s="1"/>
  <c r="Y326" i="175" a="1"/>
  <c r="Y326" i="175" s="1"/>
  <c r="Y321" i="175" a="1"/>
  <c r="Y321" i="175" s="1"/>
  <c r="Y316" i="175" a="1"/>
  <c r="Y316" i="175" s="1"/>
  <c r="Y311" i="175" a="1"/>
  <c r="Y311" i="175" s="1"/>
  <c r="Y306" i="175" a="1"/>
  <c r="Y306" i="175" s="1"/>
  <c r="Y301" i="175" a="1"/>
  <c r="Y301" i="175" s="1"/>
  <c r="Y296" i="175" a="1"/>
  <c r="Y296" i="175" s="1"/>
  <c r="Y291" i="175" a="1"/>
  <c r="Y291" i="175" s="1"/>
  <c r="Y286" i="175" a="1"/>
  <c r="Y286" i="175" s="1"/>
  <c r="Y281" i="175" a="1"/>
  <c r="Y281" i="175" s="1"/>
  <c r="Y276" i="175" a="1"/>
  <c r="Y276" i="175" s="1"/>
  <c r="Y271" i="175" a="1"/>
  <c r="Y271" i="175" s="1"/>
  <c r="Y266" i="175" a="1"/>
  <c r="Y266" i="175" s="1"/>
  <c r="Y261" i="175" a="1"/>
  <c r="Y261" i="175" s="1"/>
  <c r="Y256" i="175" a="1"/>
  <c r="Y256" i="175" s="1"/>
  <c r="Y251" i="175" a="1"/>
  <c r="Y251" i="175" s="1"/>
  <c r="Y246" i="175" a="1"/>
  <c r="Y246" i="175" s="1"/>
  <c r="Y241" i="175" a="1"/>
  <c r="Y241" i="175" s="1"/>
  <c r="Y236" i="175" a="1"/>
  <c r="Y236" i="175" s="1"/>
  <c r="Y231" i="175" a="1"/>
  <c r="Y231" i="175" s="1"/>
  <c r="Y324" i="175" a="1"/>
  <c r="Y324" i="175" s="1"/>
  <c r="Y310" i="175" a="1"/>
  <c r="Y310" i="175" s="1"/>
  <c r="Y299" i="175" a="1"/>
  <c r="Y299" i="175" s="1"/>
  <c r="Y285" i="175" a="1"/>
  <c r="Y285" i="175" s="1"/>
  <c r="Y264" i="175" a="1"/>
  <c r="Y264" i="175" s="1"/>
  <c r="Y239" i="175" a="1"/>
  <c r="Y239" i="175" s="1"/>
  <c r="Y277" i="175" a="1"/>
  <c r="Y277" i="175" s="1"/>
  <c r="Y252" i="175" a="1"/>
  <c r="Y252" i="175" s="1"/>
  <c r="Y320" i="175" a="1"/>
  <c r="Y320" i="175" s="1"/>
  <c r="Y309" i="175" a="1"/>
  <c r="Y309" i="175" s="1"/>
  <c r="Y295" i="175" a="1"/>
  <c r="Y295" i="175" s="1"/>
  <c r="Y284" i="175" a="1"/>
  <c r="Y284" i="175" s="1"/>
  <c r="Y288" i="175" a="1"/>
  <c r="Y288" i="175" s="1"/>
  <c r="Y267" i="175" a="1"/>
  <c r="Y267" i="175" s="1"/>
  <c r="Y262" i="175" a="1"/>
  <c r="Y262" i="175" s="1"/>
  <c r="Y254" i="175" a="1"/>
  <c r="Y254" i="175" s="1"/>
  <c r="Y249" i="175" a="1"/>
  <c r="Y249" i="175" s="1"/>
  <c r="Y190" i="175" a="1"/>
  <c r="Y190" i="175" s="1"/>
  <c r="Y186" i="175" a="1"/>
  <c r="Y186" i="175" s="1"/>
  <c r="Y165" i="175" a="1"/>
  <c r="Y165" i="175" s="1"/>
  <c r="Y161" i="175" a="1"/>
  <c r="Y161" i="175" s="1"/>
  <c r="Y304" i="175" a="1"/>
  <c r="Y304" i="175" s="1"/>
  <c r="Y293" i="175" a="1"/>
  <c r="Y293" i="175" s="1"/>
  <c r="Y242" i="175" a="1"/>
  <c r="Y242" i="175" s="1"/>
  <c r="Y237" i="175" a="1"/>
  <c r="Y237" i="175" s="1"/>
  <c r="Y229" i="175" a="1"/>
  <c r="Y229" i="175" s="1"/>
  <c r="Y226" i="175" a="1"/>
  <c r="Y226" i="175" s="1"/>
  <c r="Y208" i="175" a="1"/>
  <c r="Y208" i="175" s="1"/>
  <c r="Y315" i="175" a="1"/>
  <c r="Y315" i="175" s="1"/>
  <c r="Y302" i="175" a="1"/>
  <c r="Y302" i="175" s="1"/>
  <c r="Y280" i="175" a="1"/>
  <c r="Y280" i="175" s="1"/>
  <c r="Y273" i="175" a="1"/>
  <c r="Y273" i="175" s="1"/>
  <c r="Y268" i="175" a="1"/>
  <c r="Y268" i="175" s="1"/>
  <c r="Y260" i="175" a="1"/>
  <c r="Y260" i="175" s="1"/>
  <c r="Y255" i="175" a="1"/>
  <c r="Y255" i="175" s="1"/>
  <c r="Y219" i="175" a="1"/>
  <c r="Y219" i="175" s="1"/>
  <c r="Y212" i="175" a="1"/>
  <c r="Y212" i="175" s="1"/>
  <c r="Y204" i="175" a="1"/>
  <c r="Y204" i="175" s="1"/>
  <c r="Y318" i="175" a="1"/>
  <c r="Y318" i="175" s="1"/>
  <c r="Y263" i="175" a="1"/>
  <c r="Y263" i="175" s="1"/>
  <c r="Y240" i="175" a="1"/>
  <c r="Y240" i="175" s="1"/>
  <c r="Y191" i="175" a="1"/>
  <c r="Y191" i="175" s="1"/>
  <c r="Y180" i="175" a="1"/>
  <c r="Y180" i="175" s="1"/>
  <c r="Y146" i="175" a="1"/>
  <c r="Y146" i="175" s="1"/>
  <c r="Y142" i="175" a="1"/>
  <c r="Y142" i="175" s="1"/>
  <c r="Y283" i="175" a="1"/>
  <c r="Y283" i="175" s="1"/>
  <c r="Y265" i="175" a="1"/>
  <c r="Y265" i="175" s="1"/>
  <c r="Y238" i="175" a="1"/>
  <c r="Y238" i="175" s="1"/>
  <c r="Y333" i="175" a="1"/>
  <c r="Y333" i="175" s="1"/>
  <c r="Y330" i="175" a="1"/>
  <c r="Y330" i="175" s="1"/>
  <c r="Y319" i="175" a="1"/>
  <c r="Y319" i="175" s="1"/>
  <c r="Y290" i="175" a="1"/>
  <c r="Y290" i="175" s="1"/>
  <c r="Y159" i="175" a="1"/>
  <c r="Y159" i="175" s="1"/>
  <c r="Y152" i="175" a="1"/>
  <c r="Y152" i="175" s="1"/>
  <c r="Y141" i="175" a="1"/>
  <c r="Y141" i="175" s="1"/>
  <c r="Y134" i="175" a="1"/>
  <c r="Y134" i="175" s="1"/>
  <c r="Y118" i="175" a="1"/>
  <c r="Y118" i="175" s="1"/>
  <c r="Y93" i="175" a="1"/>
  <c r="Y93" i="175" s="1"/>
  <c r="Y68" i="175" a="1"/>
  <c r="Y68" i="175" s="1"/>
  <c r="Y287" i="175" a="1"/>
  <c r="Y287" i="175" s="1"/>
  <c r="Y269" i="175" a="1"/>
  <c r="Y269" i="175" s="1"/>
  <c r="Y221" i="175" a="1"/>
  <c r="Y221" i="175" s="1"/>
  <c r="Y197" i="175" a="1"/>
  <c r="Y197" i="175" s="1"/>
  <c r="Y194" i="175" a="1"/>
  <c r="Y194" i="175" s="1"/>
  <c r="Y175" i="175" a="1"/>
  <c r="Y175" i="175" s="1"/>
  <c r="Y313" i="175" a="1"/>
  <c r="Y313" i="175" s="1"/>
  <c r="Y294" i="175" a="1"/>
  <c r="Y294" i="175" s="1"/>
  <c r="Y289" i="175" a="1"/>
  <c r="Y289" i="175" s="1"/>
  <c r="Y282" i="175" a="1"/>
  <c r="Y282" i="175" s="1"/>
  <c r="Y247" i="175" a="1"/>
  <c r="Y247" i="175" s="1"/>
  <c r="Y245" i="175" a="1"/>
  <c r="Y245" i="175" s="1"/>
  <c r="Y217" i="175" a="1"/>
  <c r="Y217" i="175" s="1"/>
  <c r="Y275" i="175" a="1"/>
  <c r="Y275" i="175" s="1"/>
  <c r="Y234" i="175" a="1"/>
  <c r="Y234" i="175" s="1"/>
  <c r="Y215" i="175" a="1"/>
  <c r="Y215" i="175" s="1"/>
  <c r="Y195" i="175" a="1"/>
  <c r="Y195" i="175" s="1"/>
  <c r="Y192" i="175" a="1"/>
  <c r="Y192" i="175" s="1"/>
  <c r="Y308" i="175" a="1"/>
  <c r="Y308" i="175" s="1"/>
  <c r="Y329" i="175" a="1"/>
  <c r="Y329" i="175" s="1"/>
  <c r="Y270" i="175" a="1"/>
  <c r="Y270" i="175" s="1"/>
  <c r="Y322" i="175" a="1"/>
  <c r="Y322" i="175" s="1"/>
  <c r="Y253" i="175" a="1"/>
  <c r="Y253" i="175" s="1"/>
  <c r="Y232" i="175" a="1"/>
  <c r="Y232" i="175" s="1"/>
  <c r="Y203" i="175" a="1"/>
  <c r="Y203" i="175" s="1"/>
  <c r="Y189" i="175" a="1"/>
  <c r="Y189" i="175" s="1"/>
  <c r="Y153" i="175" a="1"/>
  <c r="Y153" i="175" s="1"/>
  <c r="Y150" i="175" a="1"/>
  <c r="Y150" i="175" s="1"/>
  <c r="Y122" i="175" a="1"/>
  <c r="Y122" i="175" s="1"/>
  <c r="Y115" i="175" a="1"/>
  <c r="Y115" i="175" s="1"/>
  <c r="Y104" i="175" a="1"/>
  <c r="Y104" i="175" s="1"/>
  <c r="Y60" i="175" a="1"/>
  <c r="Y60" i="175" s="1"/>
  <c r="Y35" i="175" a="1"/>
  <c r="Y35" i="175" s="1"/>
  <c r="Y259" i="175" a="1"/>
  <c r="Y259" i="175" s="1"/>
  <c r="Y185" i="175" a="1"/>
  <c r="Y185" i="175" s="1"/>
  <c r="Y174" i="175" a="1"/>
  <c r="Y174" i="175" s="1"/>
  <c r="Y145" i="175" a="1"/>
  <c r="Y145" i="175" s="1"/>
  <c r="Y133" i="175" a="1"/>
  <c r="Y133" i="175" s="1"/>
  <c r="Y300" i="175" a="1"/>
  <c r="Y300" i="175" s="1"/>
  <c r="Y243" i="175" a="1"/>
  <c r="Y243" i="175" s="1"/>
  <c r="Y209" i="175" a="1"/>
  <c r="Y209" i="175" s="1"/>
  <c r="Y196" i="175" a="1"/>
  <c r="Y196" i="175" s="1"/>
  <c r="Y183" i="175" a="1"/>
  <c r="Y183" i="175" s="1"/>
  <c r="Y167" i="175" a="1"/>
  <c r="Y167" i="175" s="1"/>
  <c r="Y312" i="175" a="1"/>
  <c r="Y312" i="175" s="1"/>
  <c r="Y214" i="175" a="1"/>
  <c r="Y214" i="175" s="1"/>
  <c r="Y198" i="175" a="1"/>
  <c r="Y198" i="175" s="1"/>
  <c r="Y258" i="175" a="1"/>
  <c r="Y258" i="175" s="1"/>
  <c r="Y307" i="175" a="1"/>
  <c r="Y307" i="175" s="1"/>
  <c r="Y332" i="175" a="1"/>
  <c r="Y332" i="175" s="1"/>
  <c r="Y272" i="175" a="1"/>
  <c r="Y272" i="175" s="1"/>
  <c r="Y188" i="175" a="1"/>
  <c r="Y188" i="175" s="1"/>
  <c r="Y177" i="175" a="1"/>
  <c r="Y177" i="175" s="1"/>
  <c r="Y138" i="175" a="1"/>
  <c r="Y138" i="175" s="1"/>
  <c r="Y121" i="175" a="1"/>
  <c r="Y121" i="175" s="1"/>
  <c r="Y102" i="175" a="1"/>
  <c r="Y102" i="175" s="1"/>
  <c r="Y86" i="175" a="1"/>
  <c r="Y86" i="175" s="1"/>
  <c r="Y49" i="175" a="1"/>
  <c r="Y49" i="175" s="1"/>
  <c r="Y38" i="175" a="1"/>
  <c r="Y38" i="175" s="1"/>
  <c r="Y317" i="175" a="1"/>
  <c r="Y317" i="175" s="1"/>
  <c r="Y248" i="175" a="1"/>
  <c r="Y248" i="175" s="1"/>
  <c r="Y298" i="175" a="1"/>
  <c r="Y298" i="175" s="1"/>
  <c r="Y170" i="175" a="1"/>
  <c r="Y170" i="175" s="1"/>
  <c r="Y168" i="175" a="1"/>
  <c r="Y168" i="175" s="1"/>
  <c r="Y164" i="175" a="1"/>
  <c r="Y164" i="175" s="1"/>
  <c r="Y162" i="175" a="1"/>
  <c r="Y162" i="175" s="1"/>
  <c r="Y151" i="175" a="1"/>
  <c r="Y151" i="175" s="1"/>
  <c r="Y139" i="175" a="1"/>
  <c r="Y139" i="175" s="1"/>
  <c r="Y325" i="175" a="1"/>
  <c r="Y325" i="175" s="1"/>
  <c r="Y228" i="175" a="1"/>
  <c r="Y228" i="175" s="1"/>
  <c r="Y213" i="175" a="1"/>
  <c r="Y213" i="175" s="1"/>
  <c r="Y178" i="175" a="1"/>
  <c r="Y178" i="175" s="1"/>
  <c r="Y129" i="175" a="1"/>
  <c r="Y129" i="175" s="1"/>
  <c r="Y328" i="175" a="1"/>
  <c r="Y328" i="175" s="1"/>
  <c r="Y233" i="175" a="1"/>
  <c r="Y233" i="175" s="1"/>
  <c r="Y173" i="175" a="1"/>
  <c r="Y173" i="175" s="1"/>
  <c r="Y127" i="175" a="1"/>
  <c r="Y127" i="175" s="1"/>
  <c r="Y109" i="175" a="1"/>
  <c r="Y109" i="175" s="1"/>
  <c r="Y54" i="175" a="1"/>
  <c r="Y54" i="175" s="1"/>
  <c r="Y278" i="175" a="1"/>
  <c r="Y278" i="175" s="1"/>
  <c r="Y148" i="175" a="1"/>
  <c r="Y148" i="175" s="1"/>
  <c r="Y144" i="175" a="1"/>
  <c r="Y144" i="175" s="1"/>
  <c r="Y140" i="175" a="1"/>
  <c r="Y140" i="175" s="1"/>
  <c r="Y202" i="175" a="1"/>
  <c r="Y202" i="175" s="1"/>
  <c r="Y199" i="175" a="1"/>
  <c r="Y199" i="175" s="1"/>
  <c r="Y154" i="175" a="1"/>
  <c r="Y154" i="175" s="1"/>
  <c r="Y136" i="175" a="1"/>
  <c r="Y136" i="175" s="1"/>
  <c r="Y123" i="175" a="1"/>
  <c r="Y123" i="175" s="1"/>
  <c r="Y110" i="175" a="1"/>
  <c r="Y110" i="175" s="1"/>
  <c r="Y79" i="175" a="1"/>
  <c r="Y79" i="175" s="1"/>
  <c r="Y58" i="175" a="1"/>
  <c r="Y58" i="175" s="1"/>
  <c r="Y39" i="175" a="1"/>
  <c r="Y39" i="175" s="1"/>
  <c r="Y227" i="175" a="1"/>
  <c r="Y227" i="175" s="1"/>
  <c r="Y223" i="175" a="1"/>
  <c r="Y223" i="175" s="1"/>
  <c r="Y193" i="175" a="1"/>
  <c r="Y193" i="175" s="1"/>
  <c r="Y182" i="175" a="1"/>
  <c r="Y182" i="175" s="1"/>
  <c r="Y172" i="175" a="1"/>
  <c r="Y172" i="175" s="1"/>
  <c r="Y156" i="175" a="1"/>
  <c r="Y156" i="175" s="1"/>
  <c r="Y132" i="175" a="1"/>
  <c r="Y132" i="175" s="1"/>
  <c r="Y274" i="175" a="1"/>
  <c r="Y274" i="175" s="1"/>
  <c r="Y235" i="175" a="1"/>
  <c r="Y235" i="175" s="1"/>
  <c r="Y126" i="175" a="1"/>
  <c r="Y126" i="175" s="1"/>
  <c r="Y97" i="175" a="1"/>
  <c r="Y97" i="175" s="1"/>
  <c r="Y77" i="175" a="1"/>
  <c r="Y77" i="175" s="1"/>
  <c r="Y74" i="175" a="1"/>
  <c r="Y74" i="175" s="1"/>
  <c r="Y62" i="175" a="1"/>
  <c r="Y62" i="175" s="1"/>
  <c r="Y26" i="175" a="1"/>
  <c r="Y26" i="175" s="1"/>
  <c r="Y19" i="175" a="1"/>
  <c r="Y19" i="175" s="1"/>
  <c r="Y305" i="175" a="1"/>
  <c r="Y305" i="175" s="1"/>
  <c r="Y297" i="175" a="1"/>
  <c r="Y297" i="175" s="1"/>
  <c r="Y230" i="175" a="1"/>
  <c r="Y230" i="175" s="1"/>
  <c r="Y211" i="175" a="1"/>
  <c r="Y211" i="175" s="1"/>
  <c r="Y201" i="175" a="1"/>
  <c r="Y201" i="175" s="1"/>
  <c r="Y108" i="175" a="1"/>
  <c r="Y108" i="175" s="1"/>
  <c r="Y100" i="175" a="1"/>
  <c r="Y100" i="175" s="1"/>
  <c r="Y80" i="175" a="1"/>
  <c r="Y80" i="175" s="1"/>
  <c r="Y244" i="175" a="1"/>
  <c r="Y244" i="175" s="1"/>
  <c r="Y222" i="175" a="1"/>
  <c r="Y222" i="175" s="1"/>
  <c r="Y218" i="175" a="1"/>
  <c r="Y218" i="175" s="1"/>
  <c r="Y184" i="175" a="1"/>
  <c r="Y184" i="175" s="1"/>
  <c r="Y171" i="175" a="1"/>
  <c r="Y171" i="175" s="1"/>
  <c r="Y224" i="175" a="1"/>
  <c r="Y224" i="175" s="1"/>
  <c r="Y57" i="175" a="1"/>
  <c r="Y57" i="175" s="1"/>
  <c r="Y327" i="175" a="1"/>
  <c r="Y327" i="175" s="1"/>
  <c r="Y250" i="175" a="1"/>
  <c r="Y250" i="175" s="1"/>
  <c r="Y216" i="175" a="1"/>
  <c r="Y216" i="175" s="1"/>
  <c r="Y210" i="175" a="1"/>
  <c r="Y210" i="175" s="1"/>
  <c r="Y158" i="175" a="1"/>
  <c r="Y158" i="175" s="1"/>
  <c r="Y69" i="175" a="1"/>
  <c r="Y69" i="175" s="1"/>
  <c r="Y50" i="175" a="1"/>
  <c r="Y50" i="175" s="1"/>
  <c r="Y33" i="175" a="1"/>
  <c r="Y33" i="175" s="1"/>
  <c r="Y8" i="175" a="1"/>
  <c r="Y8" i="175" s="1"/>
  <c r="Y4" i="175" a="1"/>
  <c r="Y4" i="175" s="1"/>
  <c r="Y169" i="175" a="1"/>
  <c r="Y169" i="175" s="1"/>
  <c r="Y137" i="175" a="1"/>
  <c r="Y137" i="175" s="1"/>
  <c r="Y131" i="175" a="1"/>
  <c r="Y131" i="175" s="1"/>
  <c r="Y125" i="175" a="1"/>
  <c r="Y125" i="175" s="1"/>
  <c r="Y117" i="175" a="1"/>
  <c r="Y117" i="175" s="1"/>
  <c r="Y67" i="175" a="1"/>
  <c r="Y67" i="175" s="1"/>
  <c r="Y55" i="175" a="1"/>
  <c r="Y55" i="175" s="1"/>
  <c r="Y143" i="175" a="1"/>
  <c r="Y143" i="175" s="1"/>
  <c r="Y85" i="175" a="1"/>
  <c r="Y85" i="175" s="1"/>
  <c r="Y83" i="175" a="1"/>
  <c r="Y83" i="175" s="1"/>
  <c r="Y41" i="175" a="1"/>
  <c r="Y41" i="175" s="1"/>
  <c r="Y257" i="175" a="1"/>
  <c r="Y257" i="175" s="1"/>
  <c r="Y130" i="175" a="1"/>
  <c r="Y130" i="175" s="1"/>
  <c r="Y105" i="175" a="1"/>
  <c r="Y105" i="175" s="1"/>
  <c r="Y72" i="175" a="1"/>
  <c r="Y72" i="175" s="1"/>
  <c r="Y181" i="175" a="1"/>
  <c r="Y181" i="175" s="1"/>
  <c r="Y124" i="175" a="1"/>
  <c r="Y124" i="175" s="1"/>
  <c r="Y81" i="175" a="1"/>
  <c r="Y81" i="175" s="1"/>
  <c r="Y29" i="175" a="1"/>
  <c r="Y29" i="175" s="1"/>
  <c r="Y206" i="175" a="1"/>
  <c r="Y206" i="175" s="1"/>
  <c r="Y155" i="175" a="1"/>
  <c r="Y155" i="175" s="1"/>
  <c r="Y149" i="175" a="1"/>
  <c r="Y149" i="175" s="1"/>
  <c r="Y112" i="175" a="1"/>
  <c r="Y112" i="175" s="1"/>
  <c r="Y27" i="175" a="1"/>
  <c r="Y27" i="175" s="1"/>
  <c r="Y10" i="175" a="1"/>
  <c r="Y10" i="175" s="1"/>
  <c r="Y3" i="175" a="1"/>
  <c r="Y3" i="175" s="1"/>
  <c r="Y25" i="175" a="1"/>
  <c r="Y25" i="175" s="1"/>
  <c r="Y7" i="175" a="1"/>
  <c r="Y7" i="175" s="1"/>
  <c r="Y323" i="175" a="1"/>
  <c r="Y323" i="175" s="1"/>
  <c r="Y292" i="175" a="1"/>
  <c r="Y292" i="175" s="1"/>
  <c r="Y225" i="175" a="1"/>
  <c r="Y225" i="175" s="1"/>
  <c r="Y176" i="175" a="1"/>
  <c r="Y176" i="175" s="1"/>
  <c r="Y13" i="175" a="1"/>
  <c r="Y13" i="175" s="1"/>
  <c r="Y88" i="175" a="1"/>
  <c r="Y88" i="175" s="1"/>
  <c r="Y23" i="175" a="1"/>
  <c r="Y23" i="175" s="1"/>
  <c r="Y135" i="175" a="1"/>
  <c r="Y135" i="175" s="1"/>
  <c r="Y16" i="175" a="1"/>
  <c r="Y16" i="175" s="1"/>
  <c r="Y99" i="175" a="1"/>
  <c r="Y99" i="175" s="1"/>
  <c r="Y96" i="175" a="1"/>
  <c r="Y96" i="175" s="1"/>
  <c r="Y21" i="175" a="1"/>
  <c r="Y21" i="175" s="1"/>
  <c r="Y314" i="175" a="1"/>
  <c r="Y314" i="175" s="1"/>
  <c r="Y205" i="175" a="1"/>
  <c r="Y205" i="175" s="1"/>
  <c r="Y90" i="175" a="1"/>
  <c r="Y90" i="175" s="1"/>
  <c r="Y64" i="175" a="1"/>
  <c r="Y64" i="175" s="1"/>
  <c r="Y59" i="175" a="1"/>
  <c r="Y59" i="175" s="1"/>
  <c r="Y111" i="175" a="1"/>
  <c r="Y111" i="175" s="1"/>
  <c r="Y114" i="175" a="1"/>
  <c r="Y114" i="175" s="1"/>
  <c r="Y44" i="175" a="1"/>
  <c r="Y44" i="175" s="1"/>
  <c r="Y40" i="175" a="1"/>
  <c r="Y40" i="175" s="1"/>
  <c r="Y36" i="175" a="1"/>
  <c r="Y36" i="175" s="1"/>
  <c r="Y34" i="175" a="1"/>
  <c r="Y34" i="175" s="1"/>
  <c r="Y11" i="175" a="1"/>
  <c r="Y11" i="175" s="1"/>
  <c r="Y14" i="175" a="1"/>
  <c r="Y14" i="175" s="1"/>
  <c r="Y163" i="175" a="1"/>
  <c r="Y163" i="175" s="1"/>
  <c r="Y87" i="175" a="1"/>
  <c r="Y87" i="175" s="1"/>
  <c r="Y66" i="175" a="1"/>
  <c r="Y66" i="175" s="1"/>
  <c r="Y61" i="175" a="1"/>
  <c r="Y61" i="175" s="1"/>
  <c r="Y46" i="175" a="1"/>
  <c r="Y46" i="175" s="1"/>
  <c r="Y42" i="175" a="1"/>
  <c r="Y42" i="175" s="1"/>
  <c r="Y32" i="175" a="1"/>
  <c r="Y32" i="175" s="1"/>
  <c r="Y107" i="175" a="1"/>
  <c r="Y107" i="175" s="1"/>
  <c r="Y56" i="175" a="1"/>
  <c r="Y56" i="175" s="1"/>
  <c r="Y52" i="175" a="1"/>
  <c r="Y52" i="175" s="1"/>
  <c r="Y48" i="175" a="1"/>
  <c r="Y48" i="175" s="1"/>
  <c r="Y30" i="175" a="1"/>
  <c r="Y30" i="175" s="1"/>
  <c r="Y157" i="175" a="1"/>
  <c r="Y157" i="175" s="1"/>
  <c r="Y147" i="175" a="1"/>
  <c r="Y147" i="175" s="1"/>
  <c r="Y220" i="175" a="1"/>
  <c r="Y220" i="175" s="1"/>
  <c r="Y187" i="175" a="1"/>
  <c r="Y187" i="175" s="1"/>
  <c r="Y84" i="175" a="1"/>
  <c r="Y84" i="175" s="1"/>
  <c r="Y24" i="175" a="1"/>
  <c r="Y24" i="175" s="1"/>
  <c r="Y17" i="175" a="1"/>
  <c r="Y17" i="175" s="1"/>
  <c r="Y279" i="175" a="1"/>
  <c r="Y279" i="175" s="1"/>
  <c r="Y92" i="175" a="1"/>
  <c r="Y92" i="175" s="1"/>
  <c r="Y63" i="175" a="1"/>
  <c r="Y63" i="175" s="1"/>
  <c r="Y303" i="175" a="1"/>
  <c r="Y303" i="175" s="1"/>
  <c r="Y128" i="175" a="1"/>
  <c r="Y128" i="175" s="1"/>
  <c r="Y120" i="175" a="1"/>
  <c r="Y120" i="175" s="1"/>
  <c r="Y116" i="175" a="1"/>
  <c r="Y116" i="175" s="1"/>
  <c r="Y89" i="175" a="1"/>
  <c r="Y89" i="175" s="1"/>
  <c r="Y73" i="175" a="1"/>
  <c r="Y73" i="175" s="1"/>
  <c r="Y200" i="175" a="1"/>
  <c r="Y200" i="175" s="1"/>
  <c r="Y179" i="175" a="1"/>
  <c r="Y179" i="175" s="1"/>
  <c r="Y113" i="175" a="1"/>
  <c r="Y113" i="175" s="1"/>
  <c r="Y65" i="175" a="1"/>
  <c r="Y65" i="175" s="1"/>
  <c r="Y47" i="175" a="1"/>
  <c r="Y47" i="175" s="1"/>
  <c r="Y98" i="175" a="1"/>
  <c r="Y98" i="175" s="1"/>
  <c r="Y207" i="175" a="1"/>
  <c r="Y207" i="175" s="1"/>
  <c r="Y78" i="175" a="1"/>
  <c r="Y78" i="175" s="1"/>
  <c r="Y71" i="175" a="1"/>
  <c r="Y71" i="175" s="1"/>
  <c r="Y31" i="175" a="1"/>
  <c r="Y31" i="175" s="1"/>
  <c r="Y70" i="175" a="1"/>
  <c r="Y70" i="175" s="1"/>
  <c r="T1" i="175"/>
  <c r="Y91" i="175" a="1"/>
  <c r="Y91" i="175" s="1"/>
  <c r="Y51" i="175" a="1"/>
  <c r="Y51" i="175" s="1"/>
  <c r="Y22" i="175" a="1"/>
  <c r="Y22" i="175" s="1"/>
  <c r="Y15" i="175" a="1"/>
  <c r="Y15" i="175" s="1"/>
  <c r="Y12" i="175" a="1"/>
  <c r="Y12" i="175" s="1"/>
  <c r="Y2" i="175" a="1"/>
  <c r="Y2" i="175" s="1"/>
  <c r="T2" i="175" s="1"/>
  <c r="Y45" i="175" a="1"/>
  <c r="Y45" i="175" s="1"/>
  <c r="Y9" i="175" a="1"/>
  <c r="Y9" i="175" s="1"/>
  <c r="Y95" i="175" a="1"/>
  <c r="Y95" i="175" s="1"/>
  <c r="Y106" i="175" a="1"/>
  <c r="Y106" i="175" s="1"/>
  <c r="Y94" i="175" a="1"/>
  <c r="Y94" i="175" s="1"/>
  <c r="Y76" i="175" a="1"/>
  <c r="Y76" i="175" s="1"/>
  <c r="Y6" i="175" a="1"/>
  <c r="Y6" i="175" s="1"/>
  <c r="Y101" i="175" a="1"/>
  <c r="Y101" i="175" s="1"/>
  <c r="Y5" i="175" a="1"/>
  <c r="Y5" i="175" s="1"/>
  <c r="Y166" i="175" a="1"/>
  <c r="Y166" i="175" s="1"/>
  <c r="Y37" i="175" a="1"/>
  <c r="Y37" i="175" s="1"/>
  <c r="Y119" i="175" a="1"/>
  <c r="Y119" i="175" s="1"/>
  <c r="Y18" i="175" a="1"/>
  <c r="Y18" i="175" s="1"/>
  <c r="Y160" i="175" a="1"/>
  <c r="Y160" i="175" s="1"/>
  <c r="Y53" i="175" a="1"/>
  <c r="Y53" i="175" s="1"/>
  <c r="Y103" i="175" a="1"/>
  <c r="Y103" i="175" s="1"/>
  <c r="Y75" i="175" a="1"/>
  <c r="Y75" i="175" s="1"/>
  <c r="Y82" i="175" a="1"/>
  <c r="Y82" i="175" s="1"/>
  <c r="Y43" i="175" a="1"/>
  <c r="Y43" i="175" s="1"/>
  <c r="Y28" i="175" a="1"/>
  <c r="Y28" i="175" s="1"/>
  <c r="Y20" i="175" a="1"/>
  <c r="Y20" i="175" s="1"/>
  <c r="Z245" i="174" a="1"/>
  <c r="Z245" i="174" s="1"/>
  <c r="Z242" i="174" a="1"/>
  <c r="Z242" i="174" s="1"/>
  <c r="Z234" i="174" a="1"/>
  <c r="Z234" i="174" s="1"/>
  <c r="Z231" i="174" a="1"/>
  <c r="Z231" i="174" s="1"/>
  <c r="Z331" i="174" a="1"/>
  <c r="Z331" i="174" s="1"/>
  <c r="Z302" i="174" a="1"/>
  <c r="Z302" i="174" s="1"/>
  <c r="Z276" i="174" a="1"/>
  <c r="Z276" i="174" s="1"/>
  <c r="Z244" i="174" a="1"/>
  <c r="Z244" i="174" s="1"/>
  <c r="Z225" i="174" a="1"/>
  <c r="Z225" i="174" s="1"/>
  <c r="Z313" i="174" a="1"/>
  <c r="Z313" i="174" s="1"/>
  <c r="Z300" i="174" a="1"/>
  <c r="Z300" i="174" s="1"/>
  <c r="Z274" i="174" a="1"/>
  <c r="Z274" i="174" s="1"/>
  <c r="Z263" i="174" a="1"/>
  <c r="Z263" i="174" s="1"/>
  <c r="Z324" i="174" a="1"/>
  <c r="Z324" i="174" s="1"/>
  <c r="Z328" i="174" a="1"/>
  <c r="Z328" i="174" s="1"/>
  <c r="Z322" i="174" a="1"/>
  <c r="Z322" i="174" s="1"/>
  <c r="Z315" i="174" a="1"/>
  <c r="Z315" i="174" s="1"/>
  <c r="Z304" i="174" a="1"/>
  <c r="Z304" i="174" s="1"/>
  <c r="Z281" i="174" a="1"/>
  <c r="Z281" i="174" s="1"/>
  <c r="Z277" i="174" a="1"/>
  <c r="Z277" i="174" s="1"/>
  <c r="Z251" i="174" a="1"/>
  <c r="Z251" i="174" s="1"/>
  <c r="Z232" i="174" a="1"/>
  <c r="Z232" i="174" s="1"/>
  <c r="Z220" i="174" a="1"/>
  <c r="Z220" i="174" s="1"/>
  <c r="Z202" i="174" a="1"/>
  <c r="Z202" i="174" s="1"/>
  <c r="Z285" i="174" a="1"/>
  <c r="Z285" i="174" s="1"/>
  <c r="Z283" i="174" a="1"/>
  <c r="Z283" i="174" s="1"/>
  <c r="Z213" i="174" a="1"/>
  <c r="Z213" i="174" s="1"/>
  <c r="Z330" i="174" a="1"/>
  <c r="Z330" i="174" s="1"/>
  <c r="Z306" i="174" a="1"/>
  <c r="Z306" i="174" s="1"/>
  <c r="Z287" i="174" a="1"/>
  <c r="Z287" i="174" s="1"/>
  <c r="Z249" i="174" a="1"/>
  <c r="Z249" i="174" s="1"/>
  <c r="Z237" i="174" a="1"/>
  <c r="Z237" i="174" s="1"/>
  <c r="Z230" i="174" a="1"/>
  <c r="Z230" i="174" s="1"/>
  <c r="Z224" i="174" a="1"/>
  <c r="Z224" i="174" s="1"/>
  <c r="Z206" i="174" a="1"/>
  <c r="Z206" i="174" s="1"/>
  <c r="Z194" i="174" a="1"/>
  <c r="Z194" i="174" s="1"/>
  <c r="Z317" i="174" a="1"/>
  <c r="Z317" i="174" s="1"/>
  <c r="Z308" i="174" a="1"/>
  <c r="Z308" i="174" s="1"/>
  <c r="Z291" i="174" a="1"/>
  <c r="Z291" i="174" s="1"/>
  <c r="Z327" i="174" a="1"/>
  <c r="Z327" i="174" s="1"/>
  <c r="Z310" i="174" a="1"/>
  <c r="Z310" i="174" s="1"/>
  <c r="Z299" i="174" a="1"/>
  <c r="Z299" i="174" s="1"/>
  <c r="Z295" i="174" a="1"/>
  <c r="Z295" i="174" s="1"/>
  <c r="Z293" i="174" a="1"/>
  <c r="Z293" i="174" s="1"/>
  <c r="Z319" i="174" a="1"/>
  <c r="Z319" i="174" s="1"/>
  <c r="Z332" i="174" a="1"/>
  <c r="Z332" i="174" s="1"/>
  <c r="Z272" i="174" a="1"/>
  <c r="Z272" i="174" s="1"/>
  <c r="Z329" i="174" a="1"/>
  <c r="Z329" i="174" s="1"/>
  <c r="Z316" i="174" a="1"/>
  <c r="Z316" i="174" s="1"/>
  <c r="Z303" i="174" a="1"/>
  <c r="Z303" i="174" s="1"/>
  <c r="Z252" i="174" a="1"/>
  <c r="Z252" i="174" s="1"/>
  <c r="Z218" i="174" a="1"/>
  <c r="Z218" i="174" s="1"/>
  <c r="Z191" i="174" a="1"/>
  <c r="Z191" i="174" s="1"/>
  <c r="Z326" i="174" a="1"/>
  <c r="Z326" i="174" s="1"/>
  <c r="Z333" i="174" a="1"/>
  <c r="Z333" i="174" s="1"/>
  <c r="Z321" i="174" a="1"/>
  <c r="Z321" i="174" s="1"/>
  <c r="Z309" i="174" a="1"/>
  <c r="Z309" i="174" s="1"/>
  <c r="Z214" i="174" a="1"/>
  <c r="Z214" i="174" s="1"/>
  <c r="Z201" i="174" a="1"/>
  <c r="Z201" i="174" s="1"/>
  <c r="Z305" i="174" a="1"/>
  <c r="Z305" i="174" s="1"/>
  <c r="Z286" i="174" a="1"/>
  <c r="Z286" i="174" s="1"/>
  <c r="Z243" i="174" a="1"/>
  <c r="Z243" i="174" s="1"/>
  <c r="Z241" i="174" a="1"/>
  <c r="Z241" i="174" s="1"/>
  <c r="Z228" i="174" a="1"/>
  <c r="Z228" i="174" s="1"/>
  <c r="Z209" i="174" a="1"/>
  <c r="Z209" i="174" s="1"/>
  <c r="Z312" i="174" a="1"/>
  <c r="Z312" i="174" s="1"/>
  <c r="Z289" i="174" a="1"/>
  <c r="Z289" i="174" s="1"/>
  <c r="Z280" i="174" a="1"/>
  <c r="Z280" i="174" s="1"/>
  <c r="Z269" i="174" a="1"/>
  <c r="Z269" i="174" s="1"/>
  <c r="Z226" i="174" a="1"/>
  <c r="Z226" i="174" s="1"/>
  <c r="Z204" i="174" a="1"/>
  <c r="Z204" i="174" s="1"/>
  <c r="Z320" i="174" a="1"/>
  <c r="Z320" i="174" s="1"/>
  <c r="Z266" i="174" a="1"/>
  <c r="Z266" i="174" s="1"/>
  <c r="Z196" i="174" a="1"/>
  <c r="Z196" i="174" s="1"/>
  <c r="Z193" i="174" a="1"/>
  <c r="Z193" i="174" s="1"/>
  <c r="Z190" i="174" a="1"/>
  <c r="Z190" i="174" s="1"/>
  <c r="Z183" i="174" a="1"/>
  <c r="Z183" i="174" s="1"/>
  <c r="Z178" i="174" a="1"/>
  <c r="Z178" i="174" s="1"/>
  <c r="Z173" i="174" a="1"/>
  <c r="Z173" i="174" s="1"/>
  <c r="Z168" i="174" a="1"/>
  <c r="Z168" i="174" s="1"/>
  <c r="Z163" i="174" a="1"/>
  <c r="Z163" i="174" s="1"/>
  <c r="Z158" i="174" a="1"/>
  <c r="Z158" i="174" s="1"/>
  <c r="Z298" i="174" a="1"/>
  <c r="Z298" i="174" s="1"/>
  <c r="Z247" i="174" a="1"/>
  <c r="Z247" i="174" s="1"/>
  <c r="Z301" i="174" a="1"/>
  <c r="Z301" i="174" s="1"/>
  <c r="Z207" i="174" a="1"/>
  <c r="Z207" i="174" s="1"/>
  <c r="Z199" i="174" a="1"/>
  <c r="Z199" i="174" s="1"/>
  <c r="Z187" i="174" a="1"/>
  <c r="Z187" i="174" s="1"/>
  <c r="Z323" i="174" a="1"/>
  <c r="Z323" i="174" s="1"/>
  <c r="Z314" i="174" a="1"/>
  <c r="Z314" i="174" s="1"/>
  <c r="Z307" i="174" a="1"/>
  <c r="Z307" i="174" s="1"/>
  <c r="Z279" i="174" a="1"/>
  <c r="Z279" i="174" s="1"/>
  <c r="Z253" i="174" a="1"/>
  <c r="Z253" i="174" s="1"/>
  <c r="Z290" i="174" a="1"/>
  <c r="Z290" i="174" s="1"/>
  <c r="Z275" i="174" a="1"/>
  <c r="Z275" i="174" s="1"/>
  <c r="Z325" i="174" a="1"/>
  <c r="Z325" i="174" s="1"/>
  <c r="Z288" i="174" a="1"/>
  <c r="Z288" i="174" s="1"/>
  <c r="Z278" i="174" a="1"/>
  <c r="Z278" i="174" s="1"/>
  <c r="Z240" i="174" a="1"/>
  <c r="Z240" i="174" s="1"/>
  <c r="Z223" i="174" a="1"/>
  <c r="Z223" i="174" s="1"/>
  <c r="Z294" i="174" a="1"/>
  <c r="Z294" i="174" s="1"/>
  <c r="Z261" i="174" a="1"/>
  <c r="Z261" i="174" s="1"/>
  <c r="Z185" i="174" a="1"/>
  <c r="Z185" i="174" s="1"/>
  <c r="Z179" i="174" a="1"/>
  <c r="Z179" i="174" s="1"/>
  <c r="Z282" i="174" a="1"/>
  <c r="Z282" i="174" s="1"/>
  <c r="Z265" i="174" a="1"/>
  <c r="Z265" i="174" s="1"/>
  <c r="Z250" i="174" a="1"/>
  <c r="Z250" i="174" s="1"/>
  <c r="Z215" i="174" a="1"/>
  <c r="Z215" i="174" s="1"/>
  <c r="Z198" i="174" a="1"/>
  <c r="Z198" i="174" s="1"/>
  <c r="Z161" i="174" a="1"/>
  <c r="Z161" i="174" s="1"/>
  <c r="Z273" i="174" a="1"/>
  <c r="Z273" i="174" s="1"/>
  <c r="Z257" i="174" a="1"/>
  <c r="Z257" i="174" s="1"/>
  <c r="Z172" i="174" a="1"/>
  <c r="Z172" i="174" s="1"/>
  <c r="Z165" i="174" a="1"/>
  <c r="Z165" i="174" s="1"/>
  <c r="Z157" i="174" a="1"/>
  <c r="Z157" i="174" s="1"/>
  <c r="Z152" i="174" a="1"/>
  <c r="Z152" i="174" s="1"/>
  <c r="Z147" i="174" a="1"/>
  <c r="Z147" i="174" s="1"/>
  <c r="Z142" i="174" a="1"/>
  <c r="Z142" i="174" s="1"/>
  <c r="Z137" i="174" a="1"/>
  <c r="Z137" i="174" s="1"/>
  <c r="Z132" i="174" a="1"/>
  <c r="Z132" i="174" s="1"/>
  <c r="Z127" i="174" a="1"/>
  <c r="Z127" i="174" s="1"/>
  <c r="Z122" i="174" a="1"/>
  <c r="Z122" i="174" s="1"/>
  <c r="Z117" i="174" a="1"/>
  <c r="Z117" i="174" s="1"/>
  <c r="Z268" i="174" a="1"/>
  <c r="Z268" i="174" s="1"/>
  <c r="Z260" i="174" a="1"/>
  <c r="Z260" i="174" s="1"/>
  <c r="Z222" i="174" a="1"/>
  <c r="Z222" i="174" s="1"/>
  <c r="Z217" i="174" a="1"/>
  <c r="Z217" i="174" s="1"/>
  <c r="Z210" i="174" a="1"/>
  <c r="Z210" i="174" s="1"/>
  <c r="Z176" i="174" a="1"/>
  <c r="Z176" i="174" s="1"/>
  <c r="Z169" i="174" a="1"/>
  <c r="Z169" i="174" s="1"/>
  <c r="Z236" i="174" a="1"/>
  <c r="Z236" i="174" s="1"/>
  <c r="Z233" i="174" a="1"/>
  <c r="Z233" i="174" s="1"/>
  <c r="Z227" i="174" a="1"/>
  <c r="Z227" i="174" s="1"/>
  <c r="Z208" i="174" a="1"/>
  <c r="Z208" i="174" s="1"/>
  <c r="Z292" i="174" a="1"/>
  <c r="Z292" i="174" s="1"/>
  <c r="Z212" i="174" a="1"/>
  <c r="Z212" i="174" s="1"/>
  <c r="Z318" i="174" a="1"/>
  <c r="Z318" i="174" s="1"/>
  <c r="Z239" i="174" a="1"/>
  <c r="Z239" i="174" s="1"/>
  <c r="Z229" i="174" a="1"/>
  <c r="Z229" i="174" s="1"/>
  <c r="Z219" i="174" a="1"/>
  <c r="Z219" i="174" s="1"/>
  <c r="Z296" i="174" a="1"/>
  <c r="Z296" i="174" s="1"/>
  <c r="Z181" i="174" a="1"/>
  <c r="Z181" i="174" s="1"/>
  <c r="Z174" i="174" a="1"/>
  <c r="Z174" i="174" s="1"/>
  <c r="Z153" i="174" a="1"/>
  <c r="Z153" i="174" s="1"/>
  <c r="Z148" i="174" a="1"/>
  <c r="Z148" i="174" s="1"/>
  <c r="Z119" i="174" a="1"/>
  <c r="Z119" i="174" s="1"/>
  <c r="Z254" i="174" a="1"/>
  <c r="Z254" i="174" s="1"/>
  <c r="Z156" i="174" a="1"/>
  <c r="Z156" i="174" s="1"/>
  <c r="Z151" i="174" a="1"/>
  <c r="Z151" i="174" s="1"/>
  <c r="Z259" i="174" a="1"/>
  <c r="Z259" i="174" s="1"/>
  <c r="Z216" i="174" a="1"/>
  <c r="Z216" i="174" s="1"/>
  <c r="Z188" i="174" a="1"/>
  <c r="Z188" i="174" s="1"/>
  <c r="Z180" i="174" a="1"/>
  <c r="Z180" i="174" s="1"/>
  <c r="Z171" i="174" a="1"/>
  <c r="Z171" i="174" s="1"/>
  <c r="Z246" i="174" a="1"/>
  <c r="Z246" i="174" s="1"/>
  <c r="Z267" i="174" a="1"/>
  <c r="Z267" i="174" s="1"/>
  <c r="Z258" i="174" a="1"/>
  <c r="Z258" i="174" s="1"/>
  <c r="Z211" i="174" a="1"/>
  <c r="Z211" i="174" s="1"/>
  <c r="Z284" i="174" a="1"/>
  <c r="Z284" i="174" s="1"/>
  <c r="Z189" i="174" a="1"/>
  <c r="Z189" i="174" s="1"/>
  <c r="Z105" i="174" a="1"/>
  <c r="Z105" i="174" s="1"/>
  <c r="Z84" i="174" a="1"/>
  <c r="Z84" i="174" s="1"/>
  <c r="Z264" i="174" a="1"/>
  <c r="Z264" i="174" s="1"/>
  <c r="Z184" i="174" a="1"/>
  <c r="Z184" i="174" s="1"/>
  <c r="Z136" i="174" a="1"/>
  <c r="Z136" i="174" s="1"/>
  <c r="Z93" i="174" a="1"/>
  <c r="Z93" i="174" s="1"/>
  <c r="Z205" i="174" a="1"/>
  <c r="Z205" i="174" s="1"/>
  <c r="Z192" i="174" a="1"/>
  <c r="Z192" i="174" s="1"/>
  <c r="Z311" i="174" a="1"/>
  <c r="Z311" i="174" s="1"/>
  <c r="Z262" i="174" a="1"/>
  <c r="Z262" i="174" s="1"/>
  <c r="Z162" i="174" a="1"/>
  <c r="Z162" i="174" s="1"/>
  <c r="Z94" i="174" a="1"/>
  <c r="Z94" i="174" s="1"/>
  <c r="Z238" i="174" a="1"/>
  <c r="Z238" i="174" s="1"/>
  <c r="Z159" i="174" a="1"/>
  <c r="Z159" i="174" s="1"/>
  <c r="Z124" i="174" a="1"/>
  <c r="Z124" i="174" s="1"/>
  <c r="Z90" i="174" a="1"/>
  <c r="Z90" i="174" s="1"/>
  <c r="Z81" i="174" a="1"/>
  <c r="Z81" i="174" s="1"/>
  <c r="Z297" i="174" a="1"/>
  <c r="Z297" i="174" s="1"/>
  <c r="Z195" i="174" a="1"/>
  <c r="Z195" i="174" s="1"/>
  <c r="Z111" i="174" a="1"/>
  <c r="Z111" i="174" s="1"/>
  <c r="Z107" i="174" a="1"/>
  <c r="Z107" i="174" s="1"/>
  <c r="Z86" i="174" a="1"/>
  <c r="Z86" i="174" s="1"/>
  <c r="Z121" i="174" a="1"/>
  <c r="Z121" i="174" s="1"/>
  <c r="Z118" i="174" a="1"/>
  <c r="Z118" i="174" s="1"/>
  <c r="Z103" i="174" a="1"/>
  <c r="Z103" i="174" s="1"/>
  <c r="Z271" i="174" a="1"/>
  <c r="Z271" i="174" s="1"/>
  <c r="Z203" i="174" a="1"/>
  <c r="Z203" i="174" s="1"/>
  <c r="Z145" i="174" a="1"/>
  <c r="Z145" i="174" s="1"/>
  <c r="Z140" i="174" a="1"/>
  <c r="Z140" i="174" s="1"/>
  <c r="Z115" i="174" a="1"/>
  <c r="Z115" i="174" s="1"/>
  <c r="Z95" i="174" a="1"/>
  <c r="Z95" i="174" s="1"/>
  <c r="Z82" i="174" a="1"/>
  <c r="Z82" i="174" s="1"/>
  <c r="Z186" i="174" a="1"/>
  <c r="Z186" i="174" s="1"/>
  <c r="Z167" i="174" a="1"/>
  <c r="Z167" i="174" s="1"/>
  <c r="Z164" i="174" a="1"/>
  <c r="Z164" i="174" s="1"/>
  <c r="Z135" i="174" a="1"/>
  <c r="Z135" i="174" s="1"/>
  <c r="Z112" i="174" a="1"/>
  <c r="Z112" i="174" s="1"/>
  <c r="Z270" i="174" a="1"/>
  <c r="Z270" i="174" s="1"/>
  <c r="Z256" i="174" a="1"/>
  <c r="Z256" i="174" s="1"/>
  <c r="Z150" i="174" a="1"/>
  <c r="Z150" i="174" s="1"/>
  <c r="Z138" i="174" a="1"/>
  <c r="Z138" i="174" s="1"/>
  <c r="Z104" i="174" a="1"/>
  <c r="Z104" i="174" s="1"/>
  <c r="Z255" i="174" a="1"/>
  <c r="Z255" i="174" s="1"/>
  <c r="Z182" i="174" a="1"/>
  <c r="Z182" i="174" s="1"/>
  <c r="Z133" i="174" a="1"/>
  <c r="Z133" i="174" s="1"/>
  <c r="Z235" i="174" a="1"/>
  <c r="Z235" i="174" s="1"/>
  <c r="Z128" i="174" a="1"/>
  <c r="Z128" i="174" s="1"/>
  <c r="Z96" i="174" a="1"/>
  <c r="Z96" i="174" s="1"/>
  <c r="Z92" i="174" a="1"/>
  <c r="Z92" i="174" s="1"/>
  <c r="Z146" i="174" a="1"/>
  <c r="Z146" i="174" s="1"/>
  <c r="Z50" i="174" a="1"/>
  <c r="Z50" i="174" s="1"/>
  <c r="Z47" i="174" a="1"/>
  <c r="Z47" i="174" s="1"/>
  <c r="Z40" i="174" a="1"/>
  <c r="Z40" i="174" s="1"/>
  <c r="Z15" i="174" a="1"/>
  <c r="Z15" i="174" s="1"/>
  <c r="Z131" i="174" a="1"/>
  <c r="Z131" i="174" s="1"/>
  <c r="Z98" i="174" a="1"/>
  <c r="Z98" i="174" s="1"/>
  <c r="Z71" i="174" a="1"/>
  <c r="Z71" i="174" s="1"/>
  <c r="Z8" i="174" a="1"/>
  <c r="Z8" i="174" s="1"/>
  <c r="Z154" i="174" a="1"/>
  <c r="Z154" i="174" s="1"/>
  <c r="Z110" i="174" a="1"/>
  <c r="Z110" i="174" s="1"/>
  <c r="Z33" i="174" a="1"/>
  <c r="Z33" i="174" s="1"/>
  <c r="Z76" i="174" a="1"/>
  <c r="Z76" i="174" s="1"/>
  <c r="Z26" i="174" a="1"/>
  <c r="Z26" i="174" s="1"/>
  <c r="Z221" i="174" a="1"/>
  <c r="Z221" i="174" s="1"/>
  <c r="Z200" i="174" a="1"/>
  <c r="Z200" i="174" s="1"/>
  <c r="Z100" i="174" a="1"/>
  <c r="Z100" i="174" s="1"/>
  <c r="Z88" i="174" a="1"/>
  <c r="Z88" i="174" s="1"/>
  <c r="Z60" i="174" a="1"/>
  <c r="Z60" i="174" s="1"/>
  <c r="Z57" i="174" a="1"/>
  <c r="Z57" i="174" s="1"/>
  <c r="Z30" i="174" a="1"/>
  <c r="Z30" i="174" s="1"/>
  <c r="Z197" i="174" a="1"/>
  <c r="Z197" i="174" s="1"/>
  <c r="Z126" i="174" a="1"/>
  <c r="Z126" i="174" s="1"/>
  <c r="Z120" i="174" a="1"/>
  <c r="Z120" i="174" s="1"/>
  <c r="Z109" i="174" a="1"/>
  <c r="Z109" i="174" s="1"/>
  <c r="Z97" i="174" a="1"/>
  <c r="Z97" i="174" s="1"/>
  <c r="Z83" i="174" a="1"/>
  <c r="Z83" i="174" s="1"/>
  <c r="Z79" i="174" a="1"/>
  <c r="Z79" i="174" s="1"/>
  <c r="Z77" i="174" a="1"/>
  <c r="Z77" i="174" s="1"/>
  <c r="Z72" i="174" a="1"/>
  <c r="Z72" i="174" s="1"/>
  <c r="Z67" i="174" a="1"/>
  <c r="Z67" i="174" s="1"/>
  <c r="Z38" i="174" a="1"/>
  <c r="Z38" i="174" s="1"/>
  <c r="Z13" i="174" a="1"/>
  <c r="Z13" i="174" s="1"/>
  <c r="Z144" i="174" a="1"/>
  <c r="Z144" i="174" s="1"/>
  <c r="Z64" i="174" a="1"/>
  <c r="Z64" i="174" s="1"/>
  <c r="Z31" i="174" a="1"/>
  <c r="Z31" i="174" s="1"/>
  <c r="Z248" i="174" a="1"/>
  <c r="Z248" i="174" s="1"/>
  <c r="Z99" i="174" a="1"/>
  <c r="Z99" i="174" s="1"/>
  <c r="Z87" i="174" a="1"/>
  <c r="Z87" i="174" s="1"/>
  <c r="Z55" i="174" a="1"/>
  <c r="Z55" i="174" s="1"/>
  <c r="Z52" i="174" a="1"/>
  <c r="Z52" i="174" s="1"/>
  <c r="Z35" i="174" a="1"/>
  <c r="Z35" i="174" s="1"/>
  <c r="Z10" i="174" a="1"/>
  <c r="Z10" i="174" s="1"/>
  <c r="U1" i="174"/>
  <c r="Z129" i="174" a="1"/>
  <c r="Z129" i="174" s="1"/>
  <c r="Z143" i="174" a="1"/>
  <c r="Z143" i="174" s="1"/>
  <c r="Z125" i="174" a="1"/>
  <c r="Z125" i="174" s="1"/>
  <c r="Z106" i="174" a="1"/>
  <c r="Z106" i="174" s="1"/>
  <c r="Z46" i="174" a="1"/>
  <c r="Z46" i="174" s="1"/>
  <c r="Z39" i="174" a="1"/>
  <c r="Z39" i="174" s="1"/>
  <c r="Z32" i="174" a="1"/>
  <c r="Z32" i="174" s="1"/>
  <c r="Z14" i="174" a="1"/>
  <c r="Z14" i="174" s="1"/>
  <c r="Z2" i="174" a="1"/>
  <c r="Z2" i="174" s="1"/>
  <c r="U2" i="174" s="1"/>
  <c r="Z25" i="174" a="1"/>
  <c r="Z25" i="174" s="1"/>
  <c r="Z175" i="174" a="1"/>
  <c r="Z175" i="174" s="1"/>
  <c r="Z116" i="174" a="1"/>
  <c r="Z116" i="174" s="1"/>
  <c r="Z113" i="174" a="1"/>
  <c r="Z113" i="174" s="1"/>
  <c r="Z101" i="174" a="1"/>
  <c r="Z101" i="174" s="1"/>
  <c r="Z89" i="174" a="1"/>
  <c r="Z89" i="174" s="1"/>
  <c r="Z65" i="174" a="1"/>
  <c r="Z65" i="174" s="1"/>
  <c r="Z62" i="174" a="1"/>
  <c r="Z62" i="174" s="1"/>
  <c r="Z166" i="174" a="1"/>
  <c r="Z166" i="174" s="1"/>
  <c r="Z160" i="174" a="1"/>
  <c r="Z160" i="174" s="1"/>
  <c r="Z139" i="174" a="1"/>
  <c r="Z139" i="174" s="1"/>
  <c r="Z19" i="174" a="1"/>
  <c r="Z19" i="174" s="1"/>
  <c r="Z123" i="174" a="1"/>
  <c r="Z123" i="174" s="1"/>
  <c r="Z85" i="174" a="1"/>
  <c r="Z85" i="174" s="1"/>
  <c r="Z24" i="174" a="1"/>
  <c r="Z24" i="174" s="1"/>
  <c r="Z9" i="174" a="1"/>
  <c r="Z9" i="174" s="1"/>
  <c r="Z170" i="174" a="1"/>
  <c r="Z170" i="174" s="1"/>
  <c r="Z130" i="174" a="1"/>
  <c r="Z130" i="174" s="1"/>
  <c r="Z44" i="174" a="1"/>
  <c r="Z44" i="174" s="1"/>
  <c r="Z34" i="174" a="1"/>
  <c r="Z34" i="174" s="1"/>
  <c r="Z29" i="174" a="1"/>
  <c r="Z29" i="174" s="1"/>
  <c r="Z102" i="174" a="1"/>
  <c r="Z102" i="174" s="1"/>
  <c r="Z68" i="174" a="1"/>
  <c r="Z68" i="174" s="1"/>
  <c r="Z4" i="174" a="1"/>
  <c r="Z4" i="174" s="1"/>
  <c r="Z74" i="174" a="1"/>
  <c r="Z74" i="174" s="1"/>
  <c r="Z16" i="174" a="1"/>
  <c r="Z16" i="174" s="1"/>
  <c r="Z155" i="174" a="1"/>
  <c r="Z155" i="174" s="1"/>
  <c r="Z41" i="174" a="1"/>
  <c r="Z41" i="174" s="1"/>
  <c r="Z36" i="174" a="1"/>
  <c r="Z36" i="174" s="1"/>
  <c r="Z6" i="174" a="1"/>
  <c r="Z6" i="174" s="1"/>
  <c r="Z114" i="174" a="1"/>
  <c r="Z114" i="174" s="1"/>
  <c r="Z54" i="174" a="1"/>
  <c r="Z54" i="174" s="1"/>
  <c r="Z80" i="174" a="1"/>
  <c r="Z80" i="174" s="1"/>
  <c r="Z23" i="174" a="1"/>
  <c r="Z23" i="174" s="1"/>
  <c r="Z18" i="174" a="1"/>
  <c r="Z18" i="174" s="1"/>
  <c r="Z28" i="174" a="1"/>
  <c r="Z28" i="174" s="1"/>
  <c r="Z91" i="174" a="1"/>
  <c r="Z91" i="174" s="1"/>
  <c r="Z20" i="174" a="1"/>
  <c r="Z20" i="174" s="1"/>
  <c r="Z3" i="174" a="1"/>
  <c r="Z3" i="174" s="1"/>
  <c r="Z73" i="174" a="1"/>
  <c r="Z73" i="174" s="1"/>
  <c r="Z59" i="174" a="1"/>
  <c r="Z59" i="174" s="1"/>
  <c r="Z51" i="174" a="1"/>
  <c r="Z51" i="174" s="1"/>
  <c r="Z43" i="174" a="1"/>
  <c r="Z43" i="174" s="1"/>
  <c r="Z70" i="174" a="1"/>
  <c r="Z70" i="174" s="1"/>
  <c r="Z75" i="174" a="1"/>
  <c r="Z75" i="174" s="1"/>
  <c r="Z134" i="174" a="1"/>
  <c r="Z134" i="174" s="1"/>
  <c r="Z48" i="174" a="1"/>
  <c r="Z48" i="174" s="1"/>
  <c r="Z56" i="174" a="1"/>
  <c r="Z56" i="174" s="1"/>
  <c r="Z177" i="174" a="1"/>
  <c r="Z177" i="174" s="1"/>
  <c r="Z108" i="174" a="1"/>
  <c r="Z108" i="174" s="1"/>
  <c r="Z42" i="174" a="1"/>
  <c r="Z42" i="174" s="1"/>
  <c r="Z149" i="174" a="1"/>
  <c r="Z149" i="174" s="1"/>
  <c r="Z141" i="174" a="1"/>
  <c r="Z141" i="174" s="1"/>
  <c r="Z61" i="174" a="1"/>
  <c r="Z61" i="174" s="1"/>
  <c r="Z53" i="174" a="1"/>
  <c r="Z53" i="174" s="1"/>
  <c r="Z45" i="174" a="1"/>
  <c r="Z45" i="174" s="1"/>
  <c r="Z69" i="174" a="1"/>
  <c r="Z69" i="174" s="1"/>
  <c r="Z58" i="174" a="1"/>
  <c r="Z58" i="174" s="1"/>
  <c r="Z7" i="174" a="1"/>
  <c r="Z7" i="174" s="1"/>
  <c r="Z17" i="174" a="1"/>
  <c r="Z17" i="174" s="1"/>
  <c r="Z12" i="174" a="1"/>
  <c r="Z12" i="174" s="1"/>
  <c r="Z5" i="174" a="1"/>
  <c r="Z5" i="174" s="1"/>
  <c r="Z66" i="174" a="1"/>
  <c r="Z66" i="174" s="1"/>
  <c r="Z37" i="174" a="1"/>
  <c r="Z37" i="174" s="1"/>
  <c r="Z27" i="174" a="1"/>
  <c r="Z27" i="174" s="1"/>
  <c r="Z22" i="174" a="1"/>
  <c r="Z22" i="174" s="1"/>
  <c r="Z78" i="174" a="1"/>
  <c r="Z78" i="174" s="1"/>
  <c r="Z63" i="174" a="1"/>
  <c r="Z63" i="174" s="1"/>
  <c r="Z21" i="174" a="1"/>
  <c r="Z21" i="174" s="1"/>
  <c r="Z11" i="174" a="1"/>
  <c r="Z11" i="174" s="1"/>
  <c r="Z49" i="174" a="1"/>
  <c r="Z49" i="174" s="1"/>
  <c r="AA333" i="174" a="1"/>
  <c r="AA333" i="174" s="1"/>
  <c r="AA328" i="174" a="1"/>
  <c r="AA328" i="174" s="1"/>
  <c r="AA323" i="174" a="1"/>
  <c r="AA323" i="174" s="1"/>
  <c r="AA318" i="174" a="1"/>
  <c r="AA318" i="174" s="1"/>
  <c r="AA313" i="174" a="1"/>
  <c r="AA313" i="174" s="1"/>
  <c r="AA308" i="174" a="1"/>
  <c r="AA308" i="174" s="1"/>
  <c r="AA303" i="174" a="1"/>
  <c r="AA303" i="174" s="1"/>
  <c r="AA298" i="174" a="1"/>
  <c r="AA298" i="174" s="1"/>
  <c r="AA293" i="174" a="1"/>
  <c r="AA293" i="174" s="1"/>
  <c r="AA288" i="174" a="1"/>
  <c r="AA288" i="174" s="1"/>
  <c r="AA283" i="174" a="1"/>
  <c r="AA283" i="174" s="1"/>
  <c r="AA278" i="174" a="1"/>
  <c r="AA278" i="174" s="1"/>
  <c r="AA273" i="174" a="1"/>
  <c r="AA273" i="174" s="1"/>
  <c r="AA268" i="174" a="1"/>
  <c r="AA268" i="174" s="1"/>
  <c r="AA263" i="174" a="1"/>
  <c r="AA263" i="174" s="1"/>
  <c r="AA258" i="174" a="1"/>
  <c r="AA258" i="174" s="1"/>
  <c r="AA253" i="174" a="1"/>
  <c r="AA253" i="174" s="1"/>
  <c r="AA248" i="174" a="1"/>
  <c r="AA248" i="174" s="1"/>
  <c r="AA243" i="174" a="1"/>
  <c r="AA243" i="174" s="1"/>
  <c r="AA238" i="174" a="1"/>
  <c r="AA238" i="174" s="1"/>
  <c r="AA233" i="174" a="1"/>
  <c r="AA233" i="174" s="1"/>
  <c r="AA329" i="174" a="1"/>
  <c r="AA329" i="174" s="1"/>
  <c r="AA324" i="174" a="1"/>
  <c r="AA324" i="174" s="1"/>
  <c r="AA319" i="174" a="1"/>
  <c r="AA319" i="174" s="1"/>
  <c r="AA314" i="174" a="1"/>
  <c r="AA314" i="174" s="1"/>
  <c r="AA309" i="174" a="1"/>
  <c r="AA309" i="174" s="1"/>
  <c r="AA304" i="174" a="1"/>
  <c r="AA304" i="174" s="1"/>
  <c r="AA299" i="174" a="1"/>
  <c r="AA299" i="174" s="1"/>
  <c r="AA294" i="174" a="1"/>
  <c r="AA294" i="174" s="1"/>
  <c r="AA289" i="174" a="1"/>
  <c r="AA289" i="174" s="1"/>
  <c r="AA284" i="174" a="1"/>
  <c r="AA284" i="174" s="1"/>
  <c r="AA279" i="174" a="1"/>
  <c r="AA279" i="174" s="1"/>
  <c r="AA274" i="174" a="1"/>
  <c r="AA274" i="174" s="1"/>
  <c r="AA269" i="174" a="1"/>
  <c r="AA269" i="174" s="1"/>
  <c r="AA264" i="174" a="1"/>
  <c r="AA264" i="174" s="1"/>
  <c r="AA259" i="174" a="1"/>
  <c r="AA259" i="174" s="1"/>
  <c r="AA254" i="174" a="1"/>
  <c r="AA254" i="174" s="1"/>
  <c r="AA249" i="174" a="1"/>
  <c r="AA249" i="174" s="1"/>
  <c r="AA244" i="174" a="1"/>
  <c r="AA244" i="174" s="1"/>
  <c r="AA239" i="174" a="1"/>
  <c r="AA239" i="174" s="1"/>
  <c r="AA234" i="174" a="1"/>
  <c r="AA234" i="174" s="1"/>
  <c r="AA229" i="174" a="1"/>
  <c r="AA229" i="174" s="1"/>
  <c r="AA325" i="174" a="1"/>
  <c r="AA325" i="174" s="1"/>
  <c r="AA287" i="174" a="1"/>
  <c r="AA287" i="174" s="1"/>
  <c r="AA217" i="174" a="1"/>
  <c r="AA217" i="174" s="1"/>
  <c r="AA200" i="174" a="1"/>
  <c r="AA200" i="174" s="1"/>
  <c r="AA195" i="174" a="1"/>
  <c r="AA195" i="174" s="1"/>
  <c r="AA311" i="174" a="1"/>
  <c r="AA311" i="174" s="1"/>
  <c r="AA285" i="174" a="1"/>
  <c r="AA285" i="174" s="1"/>
  <c r="AA261" i="174" a="1"/>
  <c r="AA261" i="174" s="1"/>
  <c r="AA326" i="174" a="1"/>
  <c r="AA326" i="174" s="1"/>
  <c r="AA322" i="174" a="1"/>
  <c r="AA322" i="174" s="1"/>
  <c r="AA307" i="174" a="1"/>
  <c r="AA307" i="174" s="1"/>
  <c r="AA237" i="174" a="1"/>
  <c r="AA237" i="174" s="1"/>
  <c r="AA230" i="174" a="1"/>
  <c r="AA230" i="174" s="1"/>
  <c r="AA206" i="174" a="1"/>
  <c r="AA206" i="174" s="1"/>
  <c r="AA194" i="174" a="1"/>
  <c r="AA194" i="174" s="1"/>
  <c r="AA330" i="174" a="1"/>
  <c r="AA330" i="174" s="1"/>
  <c r="AA306" i="174" a="1"/>
  <c r="AA306" i="174" s="1"/>
  <c r="AA224" i="174" a="1"/>
  <c r="AA224" i="174" s="1"/>
  <c r="AA317" i="174" a="1"/>
  <c r="AA317" i="174" s="1"/>
  <c r="AA235" i="174" a="1"/>
  <c r="AA235" i="174" s="1"/>
  <c r="AA210" i="174" a="1"/>
  <c r="AA210" i="174" s="1"/>
  <c r="AA327" i="174" a="1"/>
  <c r="AA327" i="174" s="1"/>
  <c r="AA297" i="174" a="1"/>
  <c r="AA297" i="174" s="1"/>
  <c r="AA312" i="174" a="1"/>
  <c r="AA312" i="174" s="1"/>
  <c r="AA316" i="174" a="1"/>
  <c r="AA316" i="174" s="1"/>
  <c r="AA305" i="174" a="1"/>
  <c r="AA305" i="174" s="1"/>
  <c r="AA321" i="174" a="1"/>
  <c r="AA321" i="174" s="1"/>
  <c r="AA280" i="174" a="1"/>
  <c r="AA280" i="174" s="1"/>
  <c r="AA276" i="174" a="1"/>
  <c r="AA276" i="174" s="1"/>
  <c r="AA250" i="174" a="1"/>
  <c r="AA250" i="174" s="1"/>
  <c r="AA222" i="174" a="1"/>
  <c r="AA222" i="174" s="1"/>
  <c r="AA196" i="174" a="1"/>
  <c r="AA196" i="174" s="1"/>
  <c r="AA332" i="174" a="1"/>
  <c r="AA332" i="174" s="1"/>
  <c r="AA296" i="174" a="1"/>
  <c r="AA296" i="174" s="1"/>
  <c r="AA286" i="174" a="1"/>
  <c r="AA286" i="174" s="1"/>
  <c r="AA228" i="174" a="1"/>
  <c r="AA228" i="174" s="1"/>
  <c r="AA226" i="174" a="1"/>
  <c r="AA226" i="174" s="1"/>
  <c r="AA209" i="174" a="1"/>
  <c r="AA209" i="174" s="1"/>
  <c r="AA331" i="174" a="1"/>
  <c r="AA331" i="174" s="1"/>
  <c r="AA292" i="174" a="1"/>
  <c r="AA292" i="174" s="1"/>
  <c r="AA245" i="174" a="1"/>
  <c r="AA245" i="174" s="1"/>
  <c r="AA204" i="174" a="1"/>
  <c r="AA204" i="174" s="1"/>
  <c r="AA302" i="174" a="1"/>
  <c r="AA302" i="174" s="1"/>
  <c r="AA256" i="174" a="1"/>
  <c r="AA256" i="174" s="1"/>
  <c r="AA219" i="174" a="1"/>
  <c r="AA219" i="174" s="1"/>
  <c r="AA193" i="174" a="1"/>
  <c r="AA193" i="174" s="1"/>
  <c r="AA190" i="174" a="1"/>
  <c r="AA190" i="174" s="1"/>
  <c r="AA183" i="174" a="1"/>
  <c r="AA183" i="174" s="1"/>
  <c r="AA207" i="174" a="1"/>
  <c r="AA207" i="174" s="1"/>
  <c r="AA199" i="174" a="1"/>
  <c r="AA199" i="174" s="1"/>
  <c r="AA187" i="174" a="1"/>
  <c r="AA187" i="174" s="1"/>
  <c r="AA301" i="174" a="1"/>
  <c r="AA301" i="174" s="1"/>
  <c r="AA240" i="174" a="1"/>
  <c r="AA240" i="174" s="1"/>
  <c r="AA202" i="174" a="1"/>
  <c r="AA202" i="174" s="1"/>
  <c r="AA255" i="174" a="1"/>
  <c r="AA255" i="174" s="1"/>
  <c r="AA227" i="174" a="1"/>
  <c r="AA227" i="174" s="1"/>
  <c r="AA310" i="174" a="1"/>
  <c r="AA310" i="174" s="1"/>
  <c r="AA315" i="174" a="1"/>
  <c r="AA315" i="174" s="1"/>
  <c r="AA266" i="174" a="1"/>
  <c r="AA266" i="174" s="1"/>
  <c r="AA262" i="174" a="1"/>
  <c r="AA262" i="174" s="1"/>
  <c r="AA282" i="174" a="1"/>
  <c r="AA282" i="174" s="1"/>
  <c r="AA265" i="174" a="1"/>
  <c r="AA265" i="174" s="1"/>
  <c r="AA225" i="174" a="1"/>
  <c r="AA225" i="174" s="1"/>
  <c r="AA215" i="174" a="1"/>
  <c r="AA215" i="174" s="1"/>
  <c r="AA161" i="174" a="1"/>
  <c r="AA161" i="174" s="1"/>
  <c r="AA257" i="174" a="1"/>
  <c r="AA257" i="174" s="1"/>
  <c r="AA220" i="174" a="1"/>
  <c r="AA220" i="174" s="1"/>
  <c r="AA198" i="174" a="1"/>
  <c r="AA198" i="174" s="1"/>
  <c r="AA172" i="174" a="1"/>
  <c r="AA172" i="174" s="1"/>
  <c r="AA165" i="174" a="1"/>
  <c r="AA165" i="174" s="1"/>
  <c r="AA157" i="174" a="1"/>
  <c r="AA157" i="174" s="1"/>
  <c r="AA152" i="174" a="1"/>
  <c r="AA152" i="174" s="1"/>
  <c r="AA147" i="174" a="1"/>
  <c r="AA147" i="174" s="1"/>
  <c r="AA142" i="174" a="1"/>
  <c r="AA142" i="174" s="1"/>
  <c r="AA137" i="174" a="1"/>
  <c r="AA137" i="174" s="1"/>
  <c r="AA132" i="174" a="1"/>
  <c r="AA132" i="174" s="1"/>
  <c r="AA127" i="174" a="1"/>
  <c r="AA127" i="174" s="1"/>
  <c r="AA192" i="174" a="1"/>
  <c r="AA192" i="174" s="1"/>
  <c r="AA277" i="174" a="1"/>
  <c r="AA277" i="174" s="1"/>
  <c r="AA176" i="174" a="1"/>
  <c r="AA176" i="174" s="1"/>
  <c r="AA169" i="174" a="1"/>
  <c r="AA169" i="174" s="1"/>
  <c r="AA300" i="174" a="1"/>
  <c r="AA300" i="174" s="1"/>
  <c r="AA246" i="174" a="1"/>
  <c r="AA246" i="174" s="1"/>
  <c r="AA236" i="174" a="1"/>
  <c r="AA236" i="174" s="1"/>
  <c r="AA188" i="174" a="1"/>
  <c r="AA188" i="174" s="1"/>
  <c r="AA180" i="174" a="1"/>
  <c r="AA180" i="174" s="1"/>
  <c r="AA162" i="174" a="1"/>
  <c r="AA162" i="174" s="1"/>
  <c r="AA153" i="174" a="1"/>
  <c r="AA153" i="174" s="1"/>
  <c r="AA148" i="174" a="1"/>
  <c r="AA148" i="174" s="1"/>
  <c r="AA143" i="174" a="1"/>
  <c r="AA143" i="174" s="1"/>
  <c r="AA138" i="174" a="1"/>
  <c r="AA138" i="174" s="1"/>
  <c r="AA133" i="174" a="1"/>
  <c r="AA133" i="174" s="1"/>
  <c r="AA128" i="174" a="1"/>
  <c r="AA128" i="174" s="1"/>
  <c r="AA320" i="174" a="1"/>
  <c r="AA320" i="174" s="1"/>
  <c r="AA173" i="174" a="1"/>
  <c r="AA173" i="174" s="1"/>
  <c r="AA158" i="174" a="1"/>
  <c r="AA158" i="174" s="1"/>
  <c r="AA281" i="174" a="1"/>
  <c r="AA281" i="174" s="1"/>
  <c r="AA242" i="174" a="1"/>
  <c r="AA242" i="174" s="1"/>
  <c r="AA271" i="174" a="1"/>
  <c r="AA271" i="174" s="1"/>
  <c r="AA252" i="174" a="1"/>
  <c r="AA252" i="174" s="1"/>
  <c r="AA205" i="174" a="1"/>
  <c r="AA205" i="174" s="1"/>
  <c r="AA203" i="174" a="1"/>
  <c r="AA203" i="174" s="1"/>
  <c r="AA201" i="174" a="1"/>
  <c r="AA201" i="174" s="1"/>
  <c r="AA163" i="174" a="1"/>
  <c r="AA163" i="174" s="1"/>
  <c r="AA159" i="174" a="1"/>
  <c r="AA159" i="174" s="1"/>
  <c r="AA272" i="174" a="1"/>
  <c r="AA272" i="174" s="1"/>
  <c r="AA167" i="174" a="1"/>
  <c r="AA167" i="174" s="1"/>
  <c r="AA140" i="174" a="1"/>
  <c r="AA140" i="174" s="1"/>
  <c r="AA129" i="174" a="1"/>
  <c r="AA129" i="174" s="1"/>
  <c r="AA126" i="174" a="1"/>
  <c r="AA126" i="174" s="1"/>
  <c r="AA123" i="174" a="1"/>
  <c r="AA123" i="174" s="1"/>
  <c r="AA112" i="174" a="1"/>
  <c r="AA112" i="174" s="1"/>
  <c r="AA107" i="174" a="1"/>
  <c r="AA107" i="174" s="1"/>
  <c r="AA102" i="174" a="1"/>
  <c r="AA102" i="174" s="1"/>
  <c r="AA97" i="174" a="1"/>
  <c r="AA97" i="174" s="1"/>
  <c r="AA92" i="174" a="1"/>
  <c r="AA92" i="174" s="1"/>
  <c r="AA87" i="174" a="1"/>
  <c r="AA87" i="174" s="1"/>
  <c r="AA216" i="174" a="1"/>
  <c r="AA216" i="174" s="1"/>
  <c r="AA171" i="174" a="1"/>
  <c r="AA171" i="174" s="1"/>
  <c r="AA164" i="174" a="1"/>
  <c r="AA164" i="174" s="1"/>
  <c r="AA208" i="174" a="1"/>
  <c r="AA208" i="174" s="1"/>
  <c r="AA191" i="174" a="1"/>
  <c r="AA191" i="174" s="1"/>
  <c r="AA154" i="174" a="1"/>
  <c r="AA154" i="174" s="1"/>
  <c r="AA247" i="174" a="1"/>
  <c r="AA247" i="174" s="1"/>
  <c r="AA241" i="174" a="1"/>
  <c r="AA241" i="174" s="1"/>
  <c r="AA177" i="174" a="1"/>
  <c r="AA177" i="174" s="1"/>
  <c r="AA170" i="174" a="1"/>
  <c r="AA170" i="174" s="1"/>
  <c r="AA168" i="174" a="1"/>
  <c r="AA168" i="174" s="1"/>
  <c r="AA211" i="174" a="1"/>
  <c r="AA211" i="174" s="1"/>
  <c r="AA181" i="174" a="1"/>
  <c r="AA181" i="174" s="1"/>
  <c r="AA175" i="174" a="1"/>
  <c r="AA175" i="174" s="1"/>
  <c r="AA136" i="174" a="1"/>
  <c r="AA136" i="174" s="1"/>
  <c r="AA93" i="174" a="1"/>
  <c r="AA93" i="174" s="1"/>
  <c r="AA232" i="174" a="1"/>
  <c r="AA232" i="174" s="1"/>
  <c r="AA139" i="174" a="1"/>
  <c r="AA139" i="174" s="1"/>
  <c r="AA110" i="174" a="1"/>
  <c r="AA110" i="174" s="1"/>
  <c r="AA85" i="174" a="1"/>
  <c r="AA85" i="174" s="1"/>
  <c r="AA80" i="174" a="1"/>
  <c r="AA80" i="174" s="1"/>
  <c r="AA75" i="174" a="1"/>
  <c r="AA75" i="174" s="1"/>
  <c r="AA70" i="174" a="1"/>
  <c r="AA70" i="174" s="1"/>
  <c r="AA65" i="174" a="1"/>
  <c r="AA65" i="174" s="1"/>
  <c r="AA60" i="174" a="1"/>
  <c r="AA60" i="174" s="1"/>
  <c r="AA55" i="174" a="1"/>
  <c r="AA55" i="174" s="1"/>
  <c r="AA50" i="174" a="1"/>
  <c r="AA50" i="174" s="1"/>
  <c r="AA45" i="174" a="1"/>
  <c r="AA45" i="174" s="1"/>
  <c r="AA40" i="174" a="1"/>
  <c r="AA40" i="174" s="1"/>
  <c r="AA35" i="174" a="1"/>
  <c r="AA35" i="174" s="1"/>
  <c r="AA30" i="174" a="1"/>
  <c r="AA30" i="174" s="1"/>
  <c r="AA25" i="174" a="1"/>
  <c r="AA25" i="174" s="1"/>
  <c r="AA20" i="174" a="1"/>
  <c r="AA20" i="174" s="1"/>
  <c r="AA15" i="174" a="1"/>
  <c r="AA15" i="174" s="1"/>
  <c r="AA10" i="174" a="1"/>
  <c r="AA10" i="174" s="1"/>
  <c r="AA251" i="174" a="1"/>
  <c r="AA251" i="174" s="1"/>
  <c r="AA231" i="174" a="1"/>
  <c r="AA231" i="174" s="1"/>
  <c r="AA223" i="174" a="1"/>
  <c r="AA223" i="174" s="1"/>
  <c r="AA111" i="174" a="1"/>
  <c r="AA111" i="174" s="1"/>
  <c r="AA86" i="174" a="1"/>
  <c r="AA86" i="174" s="1"/>
  <c r="AA275" i="174" a="1"/>
  <c r="AA275" i="174" s="1"/>
  <c r="AA214" i="174" a="1"/>
  <c r="AA214" i="174" s="1"/>
  <c r="AA121" i="174" a="1"/>
  <c r="AA121" i="174" s="1"/>
  <c r="AA118" i="174" a="1"/>
  <c r="AA118" i="174" s="1"/>
  <c r="AA103" i="174" a="1"/>
  <c r="AA103" i="174" s="1"/>
  <c r="AA260" i="174" a="1"/>
  <c r="AA260" i="174" s="1"/>
  <c r="AA99" i="174" a="1"/>
  <c r="AA99" i="174" s="1"/>
  <c r="AA295" i="174" a="1"/>
  <c r="AA295" i="174" s="1"/>
  <c r="AA221" i="174" a="1"/>
  <c r="AA221" i="174" s="1"/>
  <c r="AA145" i="174" a="1"/>
  <c r="AA145" i="174" s="1"/>
  <c r="AA115" i="174" a="1"/>
  <c r="AA115" i="174" s="1"/>
  <c r="AA95" i="174" a="1"/>
  <c r="AA95" i="174" s="1"/>
  <c r="AA82" i="174" a="1"/>
  <c r="AA82" i="174" s="1"/>
  <c r="AA77" i="174" a="1"/>
  <c r="AA77" i="174" s="1"/>
  <c r="AA72" i="174" a="1"/>
  <c r="AA72" i="174" s="1"/>
  <c r="AA67" i="174" a="1"/>
  <c r="AA67" i="174" s="1"/>
  <c r="AA62" i="174" a="1"/>
  <c r="AA62" i="174" s="1"/>
  <c r="AA57" i="174" a="1"/>
  <c r="AA57" i="174" s="1"/>
  <c r="AA52" i="174" a="1"/>
  <c r="AA52" i="174" s="1"/>
  <c r="AA47" i="174" a="1"/>
  <c r="AA47" i="174" s="1"/>
  <c r="AA186" i="174" a="1"/>
  <c r="AA186" i="174" s="1"/>
  <c r="AA130" i="174" a="1"/>
  <c r="AA130" i="174" s="1"/>
  <c r="AA108" i="174" a="1"/>
  <c r="AA108" i="174" s="1"/>
  <c r="AA291" i="174" a="1"/>
  <c r="AA291" i="174" s="1"/>
  <c r="AA150" i="174" a="1"/>
  <c r="AA150" i="174" s="1"/>
  <c r="AA290" i="174" a="1"/>
  <c r="AA290" i="174" s="1"/>
  <c r="AA182" i="174" a="1"/>
  <c r="AA182" i="174" s="1"/>
  <c r="AA179" i="174" a="1"/>
  <c r="AA179" i="174" s="1"/>
  <c r="AA122" i="174" a="1"/>
  <c r="AA122" i="174" s="1"/>
  <c r="AA119" i="174" a="1"/>
  <c r="AA119" i="174" s="1"/>
  <c r="AA96" i="174" a="1"/>
  <c r="AA96" i="174" s="1"/>
  <c r="AA212" i="174" a="1"/>
  <c r="AA212" i="174" s="1"/>
  <c r="AA156" i="174" a="1"/>
  <c r="AA156" i="174" s="1"/>
  <c r="AA197" i="174" a="1"/>
  <c r="AA197" i="174" s="1"/>
  <c r="AA166" i="174" a="1"/>
  <c r="AA166" i="174" s="1"/>
  <c r="AA109" i="174" a="1"/>
  <c r="AA109" i="174" s="1"/>
  <c r="AA98" i="174" a="1"/>
  <c r="AA98" i="174" s="1"/>
  <c r="AA26" i="174" a="1"/>
  <c r="AA26" i="174" s="1"/>
  <c r="AA8" i="174" a="1"/>
  <c r="AA8" i="174" s="1"/>
  <c r="AA131" i="174" a="1"/>
  <c r="AA131" i="174" s="1"/>
  <c r="AA105" i="174" a="1"/>
  <c r="AA105" i="174" s="1"/>
  <c r="AA76" i="174" a="1"/>
  <c r="AA76" i="174" s="1"/>
  <c r="AA71" i="174" a="1"/>
  <c r="AA71" i="174" s="1"/>
  <c r="AA63" i="174" a="1"/>
  <c r="AA63" i="174" s="1"/>
  <c r="AA44" i="174" a="1"/>
  <c r="AA44" i="174" s="1"/>
  <c r="AA37" i="174" a="1"/>
  <c r="AA37" i="174" s="1"/>
  <c r="AA19" i="174" a="1"/>
  <c r="AA19" i="174" s="1"/>
  <c r="AA12" i="174" a="1"/>
  <c r="AA12" i="174" s="1"/>
  <c r="AA4" i="174" a="1"/>
  <c r="AA4" i="174" s="1"/>
  <c r="AA124" i="174" a="1"/>
  <c r="AA124" i="174" s="1"/>
  <c r="AA66" i="174" a="1"/>
  <c r="AA66" i="174" s="1"/>
  <c r="AA134" i="174" a="1"/>
  <c r="AA134" i="174" s="1"/>
  <c r="AA74" i="174" a="1"/>
  <c r="AA74" i="174" s="1"/>
  <c r="AA69" i="174" a="1"/>
  <c r="AA69" i="174" s="1"/>
  <c r="AA54" i="174" a="1"/>
  <c r="AA54" i="174" s="1"/>
  <c r="AA41" i="174" a="1"/>
  <c r="AA41" i="174" s="1"/>
  <c r="AA16" i="174" a="1"/>
  <c r="AA16" i="174" s="1"/>
  <c r="AA270" i="174" a="1"/>
  <c r="AA270" i="174" s="1"/>
  <c r="AA213" i="174" a="1"/>
  <c r="AA213" i="174" s="1"/>
  <c r="AA144" i="174" a="1"/>
  <c r="AA144" i="174" s="1"/>
  <c r="AA117" i="174" a="1"/>
  <c r="AA117" i="174" s="1"/>
  <c r="AA114" i="174" a="1"/>
  <c r="AA114" i="174" s="1"/>
  <c r="AA104" i="174" a="1"/>
  <c r="AA104" i="174" s="1"/>
  <c r="AA81" i="174" a="1"/>
  <c r="AA81" i="174" s="1"/>
  <c r="AA61" i="174" a="1"/>
  <c r="AA61" i="174" s="1"/>
  <c r="AA58" i="174" a="1"/>
  <c r="AA58" i="174" s="1"/>
  <c r="AA42" i="174" a="1"/>
  <c r="AA42" i="174" s="1"/>
  <c r="AA24" i="174" a="1"/>
  <c r="AA24" i="174" s="1"/>
  <c r="AA17" i="174" a="1"/>
  <c r="AA17" i="174" s="1"/>
  <c r="AA185" i="174" a="1"/>
  <c r="AA185" i="174" s="1"/>
  <c r="AA184" i="174" a="1"/>
  <c r="AA184" i="174" s="1"/>
  <c r="AA49" i="174" a="1"/>
  <c r="AA49" i="174" s="1"/>
  <c r="AA21" i="174" a="1"/>
  <c r="AA21" i="174" s="1"/>
  <c r="AA151" i="174" a="1"/>
  <c r="AA151" i="174" s="1"/>
  <c r="AA116" i="174" a="1"/>
  <c r="AA116" i="174" s="1"/>
  <c r="AA113" i="174" a="1"/>
  <c r="AA113" i="174" s="1"/>
  <c r="AA101" i="174" a="1"/>
  <c r="AA101" i="174" s="1"/>
  <c r="AA89" i="174" a="1"/>
  <c r="AA89" i="174" s="1"/>
  <c r="AA43" i="174" a="1"/>
  <c r="AA43" i="174" s="1"/>
  <c r="AA18" i="174" a="1"/>
  <c r="AA18" i="174" s="1"/>
  <c r="AA7" i="174" a="1"/>
  <c r="AA7" i="174" s="1"/>
  <c r="AA11" i="174" a="1"/>
  <c r="AA11" i="174" s="1"/>
  <c r="AA73" i="174" a="1"/>
  <c r="AA73" i="174" s="1"/>
  <c r="AA68" i="174" a="1"/>
  <c r="AA68" i="174" s="1"/>
  <c r="AA59" i="174" a="1"/>
  <c r="AA59" i="174" s="1"/>
  <c r="AA36" i="174" a="1"/>
  <c r="AA36" i="174" s="1"/>
  <c r="AA3" i="174" a="1"/>
  <c r="AA3" i="174" s="1"/>
  <c r="AA174" i="174" a="1"/>
  <c r="AA174" i="174" s="1"/>
  <c r="AA34" i="174" a="1"/>
  <c r="AA34" i="174" s="1"/>
  <c r="AA29" i="174" a="1"/>
  <c r="AA29" i="174" s="1"/>
  <c r="AA267" i="174" a="1"/>
  <c r="AA267" i="174" s="1"/>
  <c r="AA189" i="174" a="1"/>
  <c r="AA189" i="174" s="1"/>
  <c r="AA39" i="174" a="1"/>
  <c r="AA39" i="174" s="1"/>
  <c r="AA146" i="174" a="1"/>
  <c r="AA146" i="174" s="1"/>
  <c r="AA2" i="174" a="1"/>
  <c r="AA2" i="174" s="1"/>
  <c r="V2" i="174" s="1"/>
  <c r="AA155" i="174" a="1"/>
  <c r="AA155" i="174" s="1"/>
  <c r="AA106" i="174" a="1"/>
  <c r="AA106" i="174" s="1"/>
  <c r="AA88" i="174" a="1"/>
  <c r="AA88" i="174" s="1"/>
  <c r="AA84" i="174" a="1"/>
  <c r="AA84" i="174" s="1"/>
  <c r="AA46" i="174" a="1"/>
  <c r="AA46" i="174" s="1"/>
  <c r="AA83" i="174" a="1"/>
  <c r="AA83" i="174" s="1"/>
  <c r="AA56" i="174" a="1"/>
  <c r="AA56" i="174" s="1"/>
  <c r="AA23" i="174" a="1"/>
  <c r="AA23" i="174" s="1"/>
  <c r="AA13" i="174" a="1"/>
  <c r="AA13" i="174" s="1"/>
  <c r="AA218" i="174" a="1"/>
  <c r="AA218" i="174" s="1"/>
  <c r="AA51" i="174" a="1"/>
  <c r="AA51" i="174" s="1"/>
  <c r="AA28" i="174" a="1"/>
  <c r="AA28" i="174" s="1"/>
  <c r="AA135" i="174" a="1"/>
  <c r="AA135" i="174" s="1"/>
  <c r="AA38" i="174" a="1"/>
  <c r="AA38" i="174" s="1"/>
  <c r="AA33" i="174" a="1"/>
  <c r="AA33" i="174" s="1"/>
  <c r="AA48" i="174" a="1"/>
  <c r="AA48" i="174" s="1"/>
  <c r="AA178" i="174" a="1"/>
  <c r="AA178" i="174" s="1"/>
  <c r="AA120" i="174" a="1"/>
  <c r="AA120" i="174" s="1"/>
  <c r="AA100" i="174" a="1"/>
  <c r="AA100" i="174" s="1"/>
  <c r="AA53" i="174" a="1"/>
  <c r="AA53" i="174" s="1"/>
  <c r="V1" i="174"/>
  <c r="AA91" i="174" a="1"/>
  <c r="AA91" i="174" s="1"/>
  <c r="AA79" i="174" a="1"/>
  <c r="AA79" i="174" s="1"/>
  <c r="AA64" i="174" a="1"/>
  <c r="AA64" i="174" s="1"/>
  <c r="AA160" i="174" a="1"/>
  <c r="AA160" i="174" s="1"/>
  <c r="AA149" i="174" a="1"/>
  <c r="AA149" i="174" s="1"/>
  <c r="AA141" i="174" a="1"/>
  <c r="AA141" i="174" s="1"/>
  <c r="AA125" i="174" a="1"/>
  <c r="AA125" i="174" s="1"/>
  <c r="AA5" i="174" a="1"/>
  <c r="AA5" i="174" s="1"/>
  <c r="AA14" i="174" a="1"/>
  <c r="AA14" i="174" s="1"/>
  <c r="AA27" i="174" a="1"/>
  <c r="AA27" i="174" s="1"/>
  <c r="AA22" i="174" a="1"/>
  <c r="AA22" i="174" s="1"/>
  <c r="AA78" i="174" a="1"/>
  <c r="AA78" i="174" s="1"/>
  <c r="AA32" i="174" a="1"/>
  <c r="AA32" i="174" s="1"/>
  <c r="AA90" i="174" a="1"/>
  <c r="AA90" i="174" s="1"/>
  <c r="AA9" i="174" a="1"/>
  <c r="AA9" i="174" s="1"/>
  <c r="AA94" i="174" a="1"/>
  <c r="AA94" i="174" s="1"/>
  <c r="AA31" i="174" a="1"/>
  <c r="AA31" i="174" s="1"/>
  <c r="AA6" i="174" a="1"/>
  <c r="AA6" i="174" s="1"/>
  <c r="Y332" i="174" a="1"/>
  <c r="Y332" i="174" s="1"/>
  <c r="Y327" i="174" a="1"/>
  <c r="Y327" i="174" s="1"/>
  <c r="Y322" i="174" a="1"/>
  <c r="Y322" i="174" s="1"/>
  <c r="Y317" i="174" a="1"/>
  <c r="Y317" i="174" s="1"/>
  <c r="Y312" i="174" a="1"/>
  <c r="Y312" i="174" s="1"/>
  <c r="Y307" i="174" a="1"/>
  <c r="Y307" i="174" s="1"/>
  <c r="Y302" i="174" a="1"/>
  <c r="Y302" i="174" s="1"/>
  <c r="Y297" i="174" a="1"/>
  <c r="Y297" i="174" s="1"/>
  <c r="Y292" i="174" a="1"/>
  <c r="Y292" i="174" s="1"/>
  <c r="Y287" i="174" a="1"/>
  <c r="Y287" i="174" s="1"/>
  <c r="Y282" i="174" a="1"/>
  <c r="Y282" i="174" s="1"/>
  <c r="Y277" i="174" a="1"/>
  <c r="Y277" i="174" s="1"/>
  <c r="Y272" i="174" a="1"/>
  <c r="Y272" i="174" s="1"/>
  <c r="Y267" i="174" a="1"/>
  <c r="Y267" i="174" s="1"/>
  <c r="Y262" i="174" a="1"/>
  <c r="Y262" i="174" s="1"/>
  <c r="Y257" i="174" a="1"/>
  <c r="Y257" i="174" s="1"/>
  <c r="Y252" i="174" a="1"/>
  <c r="Y252" i="174" s="1"/>
  <c r="Y247" i="174" a="1"/>
  <c r="Y247" i="174" s="1"/>
  <c r="Y242" i="174" a="1"/>
  <c r="Y242" i="174" s="1"/>
  <c r="Y237" i="174" a="1"/>
  <c r="Y237" i="174" s="1"/>
  <c r="Y232" i="174" a="1"/>
  <c r="Y232" i="174" s="1"/>
  <c r="Y333" i="174" a="1"/>
  <c r="Y333" i="174" s="1"/>
  <c r="Y328" i="174" a="1"/>
  <c r="Y328" i="174" s="1"/>
  <c r="Y323" i="174" a="1"/>
  <c r="Y323" i="174" s="1"/>
  <c r="Y318" i="174" a="1"/>
  <c r="Y318" i="174" s="1"/>
  <c r="Y313" i="174" a="1"/>
  <c r="Y313" i="174" s="1"/>
  <c r="Y308" i="174" a="1"/>
  <c r="Y308" i="174" s="1"/>
  <c r="Y303" i="174" a="1"/>
  <c r="Y303" i="174" s="1"/>
  <c r="Y298" i="174" a="1"/>
  <c r="Y298" i="174" s="1"/>
  <c r="Y293" i="174" a="1"/>
  <c r="Y293" i="174" s="1"/>
  <c r="Y288" i="174" a="1"/>
  <c r="Y288" i="174" s="1"/>
  <c r="Y283" i="174" a="1"/>
  <c r="Y283" i="174" s="1"/>
  <c r="Y278" i="174" a="1"/>
  <c r="Y278" i="174" s="1"/>
  <c r="Y273" i="174" a="1"/>
  <c r="Y273" i="174" s="1"/>
  <c r="Y268" i="174" a="1"/>
  <c r="Y268" i="174" s="1"/>
  <c r="Y263" i="174" a="1"/>
  <c r="Y263" i="174" s="1"/>
  <c r="Y258" i="174" a="1"/>
  <c r="Y258" i="174" s="1"/>
  <c r="Y253" i="174" a="1"/>
  <c r="Y253" i="174" s="1"/>
  <c r="Y248" i="174" a="1"/>
  <c r="Y248" i="174" s="1"/>
  <c r="Y243" i="174" a="1"/>
  <c r="Y243" i="174" s="1"/>
  <c r="Y238" i="174" a="1"/>
  <c r="Y238" i="174" s="1"/>
  <c r="Y233" i="174" a="1"/>
  <c r="Y233" i="174" s="1"/>
  <c r="Y228" i="174" a="1"/>
  <c r="Y228" i="174" s="1"/>
  <c r="Y330" i="174" a="1"/>
  <c r="Y330" i="174" s="1"/>
  <c r="Y324" i="174" a="1"/>
  <c r="Y324" i="174" s="1"/>
  <c r="Y319" i="174" a="1"/>
  <c r="Y319" i="174" s="1"/>
  <c r="Y314" i="174" a="1"/>
  <c r="Y314" i="174" s="1"/>
  <c r="Y309" i="174" a="1"/>
  <c r="Y309" i="174" s="1"/>
  <c r="Y304" i="174" a="1"/>
  <c r="Y304" i="174" s="1"/>
  <c r="Y299" i="174" a="1"/>
  <c r="Y299" i="174" s="1"/>
  <c r="Y294" i="174" a="1"/>
  <c r="Y294" i="174" s="1"/>
  <c r="Y289" i="174" a="1"/>
  <c r="Y289" i="174" s="1"/>
  <c r="Y284" i="174" a="1"/>
  <c r="Y284" i="174" s="1"/>
  <c r="Y279" i="174" a="1"/>
  <c r="Y279" i="174" s="1"/>
  <c r="Y274" i="174" a="1"/>
  <c r="Y274" i="174" s="1"/>
  <c r="Y269" i="174" a="1"/>
  <c r="Y269" i="174" s="1"/>
  <c r="Y264" i="174" a="1"/>
  <c r="Y264" i="174" s="1"/>
  <c r="Y259" i="174" a="1"/>
  <c r="Y259" i="174" s="1"/>
  <c r="Y291" i="174" a="1"/>
  <c r="Y291" i="174" s="1"/>
  <c r="Y241" i="174" a="1"/>
  <c r="Y241" i="174" s="1"/>
  <c r="Y212" i="174" a="1"/>
  <c r="Y212" i="174" s="1"/>
  <c r="Y199" i="174" a="1"/>
  <c r="Y199" i="174" s="1"/>
  <c r="Y194" i="174" a="1"/>
  <c r="Y194" i="174" s="1"/>
  <c r="Y315" i="174" a="1"/>
  <c r="Y315" i="174" s="1"/>
  <c r="Y265" i="174" a="1"/>
  <c r="Y265" i="174" s="1"/>
  <c r="Y311" i="174" a="1"/>
  <c r="Y311" i="174" s="1"/>
  <c r="Y325" i="174" a="1"/>
  <c r="Y325" i="174" s="1"/>
  <c r="Y271" i="174" a="1"/>
  <c r="Y271" i="174" s="1"/>
  <c r="Y246" i="174" a="1"/>
  <c r="Y246" i="174" s="1"/>
  <c r="Y216" i="174" a="1"/>
  <c r="Y216" i="174" s="1"/>
  <c r="Y209" i="174" a="1"/>
  <c r="Y209" i="174" s="1"/>
  <c r="Y275" i="174" a="1"/>
  <c r="Y275" i="174" s="1"/>
  <c r="Y244" i="174" a="1"/>
  <c r="Y244" i="174" s="1"/>
  <c r="Y227" i="174" a="1"/>
  <c r="Y227" i="174" s="1"/>
  <c r="Y281" i="174" a="1"/>
  <c r="Y281" i="174" s="1"/>
  <c r="Y251" i="174" a="1"/>
  <c r="Y251" i="174" s="1"/>
  <c r="Y220" i="174" a="1"/>
  <c r="Y220" i="174" s="1"/>
  <c r="Y202" i="174" a="1"/>
  <c r="Y202" i="174" s="1"/>
  <c r="Y306" i="174" a="1"/>
  <c r="Y306" i="174" s="1"/>
  <c r="Y301" i="174" a="1"/>
  <c r="Y301" i="174" s="1"/>
  <c r="Y270" i="174" a="1"/>
  <c r="Y270" i="174" s="1"/>
  <c r="Y225" i="174" a="1"/>
  <c r="Y225" i="174" s="1"/>
  <c r="Y329" i="174" a="1"/>
  <c r="Y329" i="174" s="1"/>
  <c r="Y316" i="174" a="1"/>
  <c r="Y316" i="174" s="1"/>
  <c r="Y310" i="174" a="1"/>
  <c r="Y310" i="174" s="1"/>
  <c r="Y300" i="174" a="1"/>
  <c r="Y300" i="174" s="1"/>
  <c r="Y326" i="174" a="1"/>
  <c r="Y326" i="174" s="1"/>
  <c r="Y321" i="174" a="1"/>
  <c r="Y321" i="174" s="1"/>
  <c r="Y296" i="174" a="1"/>
  <c r="Y296" i="174" s="1"/>
  <c r="Y254" i="174" a="1"/>
  <c r="Y254" i="174" s="1"/>
  <c r="Y239" i="174" a="1"/>
  <c r="Y239" i="174" s="1"/>
  <c r="Y223" i="174" a="1"/>
  <c r="Y223" i="174" s="1"/>
  <c r="Y221" i="174" a="1"/>
  <c r="Y221" i="174" s="1"/>
  <c r="Y230" i="174" a="1"/>
  <c r="Y230" i="174" s="1"/>
  <c r="Y214" i="174" a="1"/>
  <c r="Y214" i="174" s="1"/>
  <c r="Y201" i="174" a="1"/>
  <c r="Y201" i="174" s="1"/>
  <c r="Y186" i="174" a="1"/>
  <c r="Y186" i="174" s="1"/>
  <c r="Y280" i="174" a="1"/>
  <c r="Y280" i="174" s="1"/>
  <c r="Y226" i="174" a="1"/>
  <c r="Y226" i="174" s="1"/>
  <c r="Y320" i="174" a="1"/>
  <c r="Y320" i="174" s="1"/>
  <c r="Y295" i="174" a="1"/>
  <c r="Y295" i="174" s="1"/>
  <c r="Y261" i="174" a="1"/>
  <c r="Y261" i="174" s="1"/>
  <c r="Y256" i="174" a="1"/>
  <c r="Y256" i="174" s="1"/>
  <c r="Y249" i="174" a="1"/>
  <c r="Y249" i="174" s="1"/>
  <c r="Y266" i="174" a="1"/>
  <c r="Y266" i="174" s="1"/>
  <c r="Y224" i="174" a="1"/>
  <c r="Y224" i="174" s="1"/>
  <c r="Y196" i="174" a="1"/>
  <c r="Y196" i="174" s="1"/>
  <c r="Y193" i="174" a="1"/>
  <c r="Y193" i="174" s="1"/>
  <c r="Y190" i="174" a="1"/>
  <c r="Y190" i="174" s="1"/>
  <c r="Y183" i="174" a="1"/>
  <c r="Y183" i="174" s="1"/>
  <c r="Y276" i="174" a="1"/>
  <c r="Y276" i="174" s="1"/>
  <c r="Y240" i="174" a="1"/>
  <c r="Y240" i="174" s="1"/>
  <c r="Y222" i="174" a="1"/>
  <c r="Y222" i="174" s="1"/>
  <c r="Y331" i="174" a="1"/>
  <c r="Y331" i="174" s="1"/>
  <c r="Y218" i="174" a="1"/>
  <c r="Y218" i="174" s="1"/>
  <c r="Y213" i="174" a="1"/>
  <c r="Y213" i="174" s="1"/>
  <c r="Y211" i="174" a="1"/>
  <c r="Y211" i="174" s="1"/>
  <c r="Y182" i="174" a="1"/>
  <c r="Y182" i="174" s="1"/>
  <c r="Y200" i="174" a="1"/>
  <c r="Y200" i="174" s="1"/>
  <c r="Y175" i="174" a="1"/>
  <c r="Y175" i="174" s="1"/>
  <c r="Y168" i="174" a="1"/>
  <c r="Y168" i="174" s="1"/>
  <c r="Y156" i="174" a="1"/>
  <c r="Y156" i="174" s="1"/>
  <c r="Y151" i="174" a="1"/>
  <c r="Y151" i="174" s="1"/>
  <c r="Y146" i="174" a="1"/>
  <c r="Y146" i="174" s="1"/>
  <c r="Y141" i="174" a="1"/>
  <c r="Y141" i="174" s="1"/>
  <c r="Y136" i="174" a="1"/>
  <c r="Y136" i="174" s="1"/>
  <c r="Y131" i="174" a="1"/>
  <c r="Y131" i="174" s="1"/>
  <c r="Y126" i="174" a="1"/>
  <c r="Y126" i="174" s="1"/>
  <c r="Y204" i="174" a="1"/>
  <c r="Y204" i="174" s="1"/>
  <c r="Y215" i="174" a="1"/>
  <c r="Y215" i="174" s="1"/>
  <c r="Y198" i="174" a="1"/>
  <c r="Y198" i="174" s="1"/>
  <c r="Y185" i="174" a="1"/>
  <c r="Y185" i="174" s="1"/>
  <c r="Y179" i="174" a="1"/>
  <c r="Y179" i="174" s="1"/>
  <c r="Y165" i="174" a="1"/>
  <c r="Y165" i="174" s="1"/>
  <c r="Y157" i="174" a="1"/>
  <c r="Y157" i="174" s="1"/>
  <c r="Y152" i="174" a="1"/>
  <c r="Y152" i="174" s="1"/>
  <c r="Y147" i="174" a="1"/>
  <c r="Y147" i="174" s="1"/>
  <c r="Y142" i="174" a="1"/>
  <c r="Y142" i="174" s="1"/>
  <c r="Y137" i="174" a="1"/>
  <c r="Y137" i="174" s="1"/>
  <c r="Y132" i="174" a="1"/>
  <c r="Y132" i="174" s="1"/>
  <c r="Y127" i="174" a="1"/>
  <c r="Y127" i="174" s="1"/>
  <c r="Y217" i="174" a="1"/>
  <c r="Y217" i="174" s="1"/>
  <c r="Y206" i="174" a="1"/>
  <c r="Y206" i="174" s="1"/>
  <c r="Y192" i="174" a="1"/>
  <c r="Y192" i="174" s="1"/>
  <c r="Y286" i="174" a="1"/>
  <c r="Y286" i="174" s="1"/>
  <c r="Y250" i="174" a="1"/>
  <c r="Y250" i="174" s="1"/>
  <c r="Y155" i="174" a="1"/>
  <c r="Y155" i="174" s="1"/>
  <c r="Y150" i="174" a="1"/>
  <c r="Y150" i="174" s="1"/>
  <c r="Y145" i="174" a="1"/>
  <c r="Y145" i="174" s="1"/>
  <c r="Y134" i="174" a="1"/>
  <c r="Y134" i="174" s="1"/>
  <c r="Y115" i="174" a="1"/>
  <c r="Y115" i="174" s="1"/>
  <c r="Y111" i="174" a="1"/>
  <c r="Y111" i="174" s="1"/>
  <c r="Y106" i="174" a="1"/>
  <c r="Y106" i="174" s="1"/>
  <c r="Y101" i="174" a="1"/>
  <c r="Y101" i="174" s="1"/>
  <c r="Y96" i="174" a="1"/>
  <c r="Y96" i="174" s="1"/>
  <c r="Y91" i="174" a="1"/>
  <c r="Y91" i="174" s="1"/>
  <c r="Y86" i="174" a="1"/>
  <c r="Y86" i="174" s="1"/>
  <c r="Y260" i="174" a="1"/>
  <c r="Y260" i="174" s="1"/>
  <c r="Y229" i="174" a="1"/>
  <c r="Y229" i="174" s="1"/>
  <c r="Y160" i="174" a="1"/>
  <c r="Y160" i="174" s="1"/>
  <c r="Y290" i="174" a="1"/>
  <c r="Y290" i="174" s="1"/>
  <c r="Y235" i="174" a="1"/>
  <c r="Y235" i="174" s="1"/>
  <c r="Y208" i="174" a="1"/>
  <c r="Y208" i="174" s="1"/>
  <c r="Y178" i="174" a="1"/>
  <c r="Y178" i="174" s="1"/>
  <c r="Y219" i="174" a="1"/>
  <c r="Y219" i="174" s="1"/>
  <c r="Y207" i="174" a="1"/>
  <c r="Y207" i="174" s="1"/>
  <c r="Y159" i="174" a="1"/>
  <c r="Y159" i="174" s="1"/>
  <c r="Y197" i="174" a="1"/>
  <c r="Y197" i="174" s="1"/>
  <c r="Y169" i="174" a="1"/>
  <c r="Y169" i="174" s="1"/>
  <c r="Y163" i="174" a="1"/>
  <c r="Y163" i="174" s="1"/>
  <c r="Y116" i="174" a="1"/>
  <c r="Y116" i="174" s="1"/>
  <c r="Y113" i="174" a="1"/>
  <c r="Y113" i="174" s="1"/>
  <c r="Y88" i="174" a="1"/>
  <c r="Y88" i="174" s="1"/>
  <c r="Y188" i="174" a="1"/>
  <c r="Y188" i="174" s="1"/>
  <c r="Y105" i="174" a="1"/>
  <c r="Y105" i="174" s="1"/>
  <c r="Y84" i="174" a="1"/>
  <c r="Y84" i="174" s="1"/>
  <c r="Y79" i="174" a="1"/>
  <c r="Y79" i="174" s="1"/>
  <c r="Y74" i="174" a="1"/>
  <c r="Y74" i="174" s="1"/>
  <c r="Y69" i="174" a="1"/>
  <c r="Y69" i="174" s="1"/>
  <c r="Y64" i="174" a="1"/>
  <c r="Y64" i="174" s="1"/>
  <c r="Y59" i="174" a="1"/>
  <c r="Y59" i="174" s="1"/>
  <c r="Y54" i="174" a="1"/>
  <c r="Y54" i="174" s="1"/>
  <c r="Y49" i="174" a="1"/>
  <c r="Y49" i="174" s="1"/>
  <c r="Y44" i="174" a="1"/>
  <c r="Y44" i="174" s="1"/>
  <c r="Y39" i="174" a="1"/>
  <c r="Y39" i="174" s="1"/>
  <c r="Y34" i="174" a="1"/>
  <c r="Y34" i="174" s="1"/>
  <c r="Y29" i="174" a="1"/>
  <c r="Y29" i="174" s="1"/>
  <c r="Y24" i="174" a="1"/>
  <c r="Y24" i="174" s="1"/>
  <c r="Y19" i="174" a="1"/>
  <c r="Y19" i="174" s="1"/>
  <c r="Y14" i="174" a="1"/>
  <c r="Y14" i="174" s="1"/>
  <c r="Y210" i="174" a="1"/>
  <c r="Y210" i="174" s="1"/>
  <c r="Y305" i="174" a="1"/>
  <c r="Y305" i="174" s="1"/>
  <c r="Y205" i="174" a="1"/>
  <c r="Y205" i="174" s="1"/>
  <c r="Y231" i="174" a="1"/>
  <c r="Y231" i="174" s="1"/>
  <c r="Y180" i="174" a="1"/>
  <c r="Y180" i="174" s="1"/>
  <c r="Y177" i="174" a="1"/>
  <c r="Y177" i="174" s="1"/>
  <c r="Y149" i="174" a="1"/>
  <c r="Y149" i="174" s="1"/>
  <c r="Y129" i="174" a="1"/>
  <c r="Y129" i="174" s="1"/>
  <c r="Y114" i="174" a="1"/>
  <c r="Y114" i="174" s="1"/>
  <c r="Y102" i="174" a="1"/>
  <c r="Y102" i="174" s="1"/>
  <c r="Y191" i="174" a="1"/>
  <c r="Y191" i="174" s="1"/>
  <c r="Y174" i="174" a="1"/>
  <c r="Y174" i="174" s="1"/>
  <c r="Y171" i="174" a="1"/>
  <c r="Y171" i="174" s="1"/>
  <c r="Y162" i="174" a="1"/>
  <c r="Y162" i="174" s="1"/>
  <c r="Y98" i="174" a="1"/>
  <c r="Y98" i="174" s="1"/>
  <c r="Y94" i="174" a="1"/>
  <c r="Y94" i="174" s="1"/>
  <c r="Y187" i="174" a="1"/>
  <c r="Y187" i="174" s="1"/>
  <c r="Y124" i="174" a="1"/>
  <c r="Y124" i="174" s="1"/>
  <c r="Y90" i="174" a="1"/>
  <c r="Y90" i="174" s="1"/>
  <c r="Y81" i="174" a="1"/>
  <c r="Y81" i="174" s="1"/>
  <c r="Y76" i="174" a="1"/>
  <c r="Y76" i="174" s="1"/>
  <c r="Y71" i="174" a="1"/>
  <c r="Y71" i="174" s="1"/>
  <c r="Y66" i="174" a="1"/>
  <c r="Y66" i="174" s="1"/>
  <c r="Y61" i="174" a="1"/>
  <c r="Y61" i="174" s="1"/>
  <c r="Y56" i="174" a="1"/>
  <c r="Y56" i="174" s="1"/>
  <c r="Y51" i="174" a="1"/>
  <c r="Y51" i="174" s="1"/>
  <c r="Y46" i="174" a="1"/>
  <c r="Y46" i="174" s="1"/>
  <c r="Y173" i="174" a="1"/>
  <c r="Y173" i="174" s="1"/>
  <c r="Y121" i="174" a="1"/>
  <c r="Y121" i="174" s="1"/>
  <c r="Y118" i="174" a="1"/>
  <c r="Y118" i="174" s="1"/>
  <c r="Y103" i="174" a="1"/>
  <c r="Y103" i="174" s="1"/>
  <c r="Y170" i="174" a="1"/>
  <c r="Y170" i="174" s="1"/>
  <c r="Y245" i="174" a="1"/>
  <c r="Y245" i="174" s="1"/>
  <c r="Y236" i="174" a="1"/>
  <c r="Y236" i="174" s="1"/>
  <c r="Y176" i="174" a="1"/>
  <c r="Y176" i="174" s="1"/>
  <c r="Y164" i="174" a="1"/>
  <c r="Y164" i="174" s="1"/>
  <c r="Y161" i="174" a="1"/>
  <c r="Y161" i="174" s="1"/>
  <c r="Y135" i="174" a="1"/>
  <c r="Y135" i="174" s="1"/>
  <c r="Y112" i="174" a="1"/>
  <c r="Y112" i="174" s="1"/>
  <c r="Y87" i="174" a="1"/>
  <c r="Y87" i="174" s="1"/>
  <c r="Y154" i="174" a="1"/>
  <c r="Y154" i="174" s="1"/>
  <c r="Y143" i="174" a="1"/>
  <c r="Y143" i="174" s="1"/>
  <c r="Y130" i="174" a="1"/>
  <c r="Y130" i="174" s="1"/>
  <c r="Y285" i="174" a="1"/>
  <c r="Y285" i="174" s="1"/>
  <c r="Y255" i="174" a="1"/>
  <c r="Y255" i="174" s="1"/>
  <c r="Y158" i="174" a="1"/>
  <c r="Y158" i="174" s="1"/>
  <c r="Y148" i="174" a="1"/>
  <c r="Y148" i="174" s="1"/>
  <c r="Y138" i="174" a="1"/>
  <c r="Y138" i="174" s="1"/>
  <c r="Y122" i="174" a="1"/>
  <c r="Y122" i="174" s="1"/>
  <c r="Y104" i="174" a="1"/>
  <c r="Y104" i="174" s="1"/>
  <c r="Y139" i="174" a="1"/>
  <c r="Y139" i="174" s="1"/>
  <c r="Y82" i="174" a="1"/>
  <c r="Y82" i="174" s="1"/>
  <c r="Y78" i="174" a="1"/>
  <c r="Y78" i="174" s="1"/>
  <c r="Y3" i="174" a="1"/>
  <c r="Y3" i="174" s="1"/>
  <c r="Y50" i="174" a="1"/>
  <c r="Y50" i="174" s="1"/>
  <c r="Y47" i="174" a="1"/>
  <c r="Y47" i="174" s="1"/>
  <c r="Y40" i="174" a="1"/>
  <c r="Y40" i="174" s="1"/>
  <c r="Y181" i="174" a="1"/>
  <c r="Y181" i="174" s="1"/>
  <c r="Y80" i="174" a="1"/>
  <c r="Y80" i="174" s="1"/>
  <c r="Y53" i="174" a="1"/>
  <c r="Y53" i="174" s="1"/>
  <c r="Y22" i="174" a="1"/>
  <c r="Y22" i="174" s="1"/>
  <c r="Y15" i="174" a="1"/>
  <c r="Y15" i="174" s="1"/>
  <c r="Y189" i="174" a="1"/>
  <c r="Y189" i="174" s="1"/>
  <c r="Y172" i="174" a="1"/>
  <c r="Y172" i="174" s="1"/>
  <c r="Y93" i="174" a="1"/>
  <c r="Y93" i="174" s="1"/>
  <c r="Y8" i="174" a="1"/>
  <c r="Y8" i="174" s="1"/>
  <c r="Y123" i="174" a="1"/>
  <c r="Y123" i="174" s="1"/>
  <c r="Y48" i="174" a="1"/>
  <c r="Y48" i="174" s="1"/>
  <c r="Y27" i="174" a="1"/>
  <c r="Y27" i="174" s="1"/>
  <c r="Y9" i="174" a="1"/>
  <c r="Y9" i="174" s="1"/>
  <c r="Y133" i="174" a="1"/>
  <c r="Y133" i="174" s="1"/>
  <c r="Y109" i="174" a="1"/>
  <c r="Y109" i="174" s="1"/>
  <c r="Y97" i="174" a="1"/>
  <c r="Y97" i="174" s="1"/>
  <c r="Y45" i="174" a="1"/>
  <c r="Y45" i="174" s="1"/>
  <c r="Y20" i="174" a="1"/>
  <c r="Y20" i="174" s="1"/>
  <c r="Y5" i="174" a="1"/>
  <c r="Y5" i="174" s="1"/>
  <c r="Y195" i="174" a="1"/>
  <c r="Y195" i="174" s="1"/>
  <c r="Y144" i="174" a="1"/>
  <c r="Y144" i="174" s="1"/>
  <c r="Y92" i="174" a="1"/>
  <c r="Y92" i="174" s="1"/>
  <c r="Y184" i="174" a="1"/>
  <c r="Y184" i="174" s="1"/>
  <c r="Y140" i="174" a="1"/>
  <c r="Y140" i="174" s="1"/>
  <c r="Y28" i="174" a="1"/>
  <c r="Y28" i="174" s="1"/>
  <c r="Y21" i="174" a="1"/>
  <c r="Y21" i="174" s="1"/>
  <c r="Y125" i="174" a="1"/>
  <c r="Y125" i="174" s="1"/>
  <c r="Y119" i="174" a="1"/>
  <c r="Y119" i="174" s="1"/>
  <c r="Y75" i="174" a="1"/>
  <c r="Y75" i="174" s="1"/>
  <c r="Y70" i="174" a="1"/>
  <c r="Y70" i="174" s="1"/>
  <c r="Y128" i="174" a="1"/>
  <c r="Y128" i="174" s="1"/>
  <c r="Y63" i="174" a="1"/>
  <c r="Y63" i="174" s="1"/>
  <c r="Y117" i="174" a="1"/>
  <c r="Y117" i="174" s="1"/>
  <c r="Y55" i="174" a="1"/>
  <c r="Y55" i="174" s="1"/>
  <c r="Y85" i="174" a="1"/>
  <c r="Y85" i="174" s="1"/>
  <c r="Y89" i="174" a="1"/>
  <c r="Y89" i="174" s="1"/>
  <c r="Y60" i="174" a="1"/>
  <c r="Y60" i="174" s="1"/>
  <c r="Y52" i="174" a="1"/>
  <c r="Y52" i="174" s="1"/>
  <c r="Y2" i="174" a="1"/>
  <c r="Y2" i="174" s="1"/>
  <c r="T2" i="174" s="1"/>
  <c r="Y167" i="174" a="1"/>
  <c r="Y167" i="174" s="1"/>
  <c r="Y234" i="174" a="1"/>
  <c r="Y234" i="174" s="1"/>
  <c r="Y166" i="174" a="1"/>
  <c r="Y166" i="174" s="1"/>
  <c r="Y110" i="174" a="1"/>
  <c r="Y110" i="174" s="1"/>
  <c r="Y65" i="174" a="1"/>
  <c r="Y65" i="174" s="1"/>
  <c r="Y31" i="174" a="1"/>
  <c r="Y31" i="174" s="1"/>
  <c r="Y11" i="174" a="1"/>
  <c r="Y11" i="174" s="1"/>
  <c r="Y120" i="174" a="1"/>
  <c r="Y120" i="174" s="1"/>
  <c r="Y100" i="174" a="1"/>
  <c r="Y100" i="174" s="1"/>
  <c r="Y67" i="174" a="1"/>
  <c r="Y67" i="174" s="1"/>
  <c r="Y41" i="174" a="1"/>
  <c r="Y41" i="174" s="1"/>
  <c r="Y36" i="174" a="1"/>
  <c r="Y36" i="174" s="1"/>
  <c r="Y6" i="174" a="1"/>
  <c r="Y6" i="174" s="1"/>
  <c r="Y153" i="174" a="1"/>
  <c r="Y153" i="174" s="1"/>
  <c r="Y62" i="174" a="1"/>
  <c r="Y62" i="174" s="1"/>
  <c r="Y7" i="174" a="1"/>
  <c r="Y7" i="174" s="1"/>
  <c r="Y13" i="174" a="1"/>
  <c r="Y13" i="174" s="1"/>
  <c r="Y38" i="174" a="1"/>
  <c r="Y38" i="174" s="1"/>
  <c r="Y32" i="174" a="1"/>
  <c r="Y32" i="174" s="1"/>
  <c r="Y33" i="174" a="1"/>
  <c r="Y33" i="174" s="1"/>
  <c r="Y23" i="174" a="1"/>
  <c r="Y23" i="174" s="1"/>
  <c r="Y18" i="174" a="1"/>
  <c r="Y18" i="174" s="1"/>
  <c r="Y203" i="174" a="1"/>
  <c r="Y203" i="174" s="1"/>
  <c r="Y42" i="174" a="1"/>
  <c r="Y42" i="174" s="1"/>
  <c r="Y37" i="174" a="1"/>
  <c r="Y37" i="174" s="1"/>
  <c r="Y83" i="174" a="1"/>
  <c r="Y83" i="174" s="1"/>
  <c r="Y73" i="174" a="1"/>
  <c r="Y73" i="174" s="1"/>
  <c r="Y43" i="174" a="1"/>
  <c r="Y43" i="174" s="1"/>
  <c r="Y58" i="174" a="1"/>
  <c r="Y58" i="174" s="1"/>
  <c r="Y30" i="174" a="1"/>
  <c r="Y30" i="174" s="1"/>
  <c r="Y25" i="174" a="1"/>
  <c r="Y25" i="174" s="1"/>
  <c r="Y10" i="174" a="1"/>
  <c r="Y10" i="174" s="1"/>
  <c r="T1" i="174"/>
  <c r="Y12" i="174" a="1"/>
  <c r="Y12" i="174" s="1"/>
  <c r="Y108" i="174" a="1"/>
  <c r="Y108" i="174" s="1"/>
  <c r="Y95" i="174" a="1"/>
  <c r="Y95" i="174" s="1"/>
  <c r="Y35" i="174" a="1"/>
  <c r="Y35" i="174" s="1"/>
  <c r="Y72" i="174" a="1"/>
  <c r="Y72" i="174" s="1"/>
  <c r="Y99" i="174" a="1"/>
  <c r="Y99" i="174" s="1"/>
  <c r="Y17" i="174" a="1"/>
  <c r="Y17" i="174" s="1"/>
  <c r="Y107" i="174" a="1"/>
  <c r="Y107" i="174" s="1"/>
  <c r="Y26" i="174" a="1"/>
  <c r="Y26" i="174" s="1"/>
  <c r="Y77" i="174" a="1"/>
  <c r="Y77" i="174" s="1"/>
  <c r="Y68" i="174" a="1"/>
  <c r="Y68" i="174" s="1"/>
  <c r="Y16" i="174" a="1"/>
  <c r="Y16" i="174" s="1"/>
  <c r="Y57" i="174" a="1"/>
  <c r="Y57" i="174" s="1"/>
  <c r="Y4" i="174" a="1"/>
  <c r="Y4" i="174" s="1"/>
  <c r="AB326" i="174" a="1"/>
  <c r="AB326" i="174" s="1"/>
  <c r="AB251" i="174" a="1"/>
  <c r="AB251" i="174" s="1"/>
  <c r="AB248" i="174" a="1"/>
  <c r="AB248" i="174" s="1"/>
  <c r="AB240" i="174" a="1"/>
  <c r="AB240" i="174" s="1"/>
  <c r="AB237" i="174" a="1"/>
  <c r="AB237" i="174" s="1"/>
  <c r="AB329" i="174" a="1"/>
  <c r="AB329" i="174" s="1"/>
  <c r="AB322" i="174" a="1"/>
  <c r="AB322" i="174" s="1"/>
  <c r="AB317" i="174" a="1"/>
  <c r="AB317" i="174" s="1"/>
  <c r="AB312" i="174" a="1"/>
  <c r="AB312" i="174" s="1"/>
  <c r="AB307" i="174" a="1"/>
  <c r="AB307" i="174" s="1"/>
  <c r="AB302" i="174" a="1"/>
  <c r="AB302" i="174" s="1"/>
  <c r="AB297" i="174" a="1"/>
  <c r="AB297" i="174" s="1"/>
  <c r="AB292" i="174" a="1"/>
  <c r="AB292" i="174" s="1"/>
  <c r="AB287" i="174" a="1"/>
  <c r="AB287" i="174" s="1"/>
  <c r="AB282" i="174" a="1"/>
  <c r="AB282" i="174" s="1"/>
  <c r="AB277" i="174" a="1"/>
  <c r="AB277" i="174" s="1"/>
  <c r="AB272" i="174" a="1"/>
  <c r="AB272" i="174" s="1"/>
  <c r="AB267" i="174" a="1"/>
  <c r="AB267" i="174" s="1"/>
  <c r="AB262" i="174" a="1"/>
  <c r="AB262" i="174" s="1"/>
  <c r="AB324" i="174" a="1"/>
  <c r="AB324" i="174" s="1"/>
  <c r="AB311" i="174" a="1"/>
  <c r="AB311" i="174" s="1"/>
  <c r="AB261" i="174" a="1"/>
  <c r="AB261" i="174" s="1"/>
  <c r="AB234" i="174" a="1"/>
  <c r="AB234" i="174" s="1"/>
  <c r="AB229" i="174" a="1"/>
  <c r="AB229" i="174" s="1"/>
  <c r="AB209" i="174" a="1"/>
  <c r="AB209" i="174" s="1"/>
  <c r="AB205" i="174" a="1"/>
  <c r="AB205" i="174" s="1"/>
  <c r="AB330" i="174" a="1"/>
  <c r="AB330" i="174" s="1"/>
  <c r="AB320" i="174" a="1"/>
  <c r="AB320" i="174" s="1"/>
  <c r="AB309" i="174" a="1"/>
  <c r="AB309" i="174" s="1"/>
  <c r="AB298" i="174" a="1"/>
  <c r="AB298" i="174" s="1"/>
  <c r="AB270" i="174" a="1"/>
  <c r="AB270" i="174" s="1"/>
  <c r="AB259" i="174" a="1"/>
  <c r="AB259" i="174" s="1"/>
  <c r="AB316" i="174" a="1"/>
  <c r="AB316" i="174" s="1"/>
  <c r="AB306" i="174" a="1"/>
  <c r="AB306" i="174" s="1"/>
  <c r="AB249" i="174" a="1"/>
  <c r="AB249" i="174" s="1"/>
  <c r="AB235" i="174" a="1"/>
  <c r="AB235" i="174" s="1"/>
  <c r="AB217" i="174" a="1"/>
  <c r="AB217" i="174" s="1"/>
  <c r="AB210" i="174" a="1"/>
  <c r="AB210" i="174" s="1"/>
  <c r="AB333" i="174" a="1"/>
  <c r="AB333" i="174" s="1"/>
  <c r="AB310" i="174" a="1"/>
  <c r="AB310" i="174" s="1"/>
  <c r="AB295" i="174" a="1"/>
  <c r="AB295" i="174" s="1"/>
  <c r="AB289" i="174" a="1"/>
  <c r="AB289" i="174" s="1"/>
  <c r="AB260" i="174" a="1"/>
  <c r="AB260" i="174" s="1"/>
  <c r="AB242" i="174" a="1"/>
  <c r="AB242" i="174" s="1"/>
  <c r="AB327" i="174" a="1"/>
  <c r="AB327" i="174" s="1"/>
  <c r="AB308" i="174" a="1"/>
  <c r="AB308" i="174" s="1"/>
  <c r="AB291" i="174" a="1"/>
  <c r="AB291" i="174" s="1"/>
  <c r="AB221" i="174" a="1"/>
  <c r="AB221" i="174" s="1"/>
  <c r="AB203" i="174" a="1"/>
  <c r="AB203" i="174" s="1"/>
  <c r="AB199" i="174" a="1"/>
  <c r="AB199" i="174" s="1"/>
  <c r="AB319" i="174" a="1"/>
  <c r="AB319" i="174" s="1"/>
  <c r="AB314" i="174" a="1"/>
  <c r="AB314" i="174" s="1"/>
  <c r="AB301" i="174" a="1"/>
  <c r="AB301" i="174" s="1"/>
  <c r="AB332" i="174" a="1"/>
  <c r="AB332" i="174" s="1"/>
  <c r="AB321" i="174" a="1"/>
  <c r="AB321" i="174" s="1"/>
  <c r="AB276" i="174" a="1"/>
  <c r="AB276" i="174" s="1"/>
  <c r="AB290" i="174" a="1"/>
  <c r="AB290" i="174" s="1"/>
  <c r="AB284" i="174" a="1"/>
  <c r="AB284" i="174" s="1"/>
  <c r="AB278" i="174" a="1"/>
  <c r="AB278" i="174" s="1"/>
  <c r="AB226" i="174" a="1"/>
  <c r="AB226" i="174" s="1"/>
  <c r="AB192" i="174" a="1"/>
  <c r="AB192" i="174" s="1"/>
  <c r="AB331" i="174" a="1"/>
  <c r="AB331" i="174" s="1"/>
  <c r="AB296" i="174" a="1"/>
  <c r="AB296" i="174" s="1"/>
  <c r="AB293" i="174" a="1"/>
  <c r="AB293" i="174" s="1"/>
  <c r="AB286" i="174" a="1"/>
  <c r="AB286" i="174" s="1"/>
  <c r="AB325" i="174" a="1"/>
  <c r="AB325" i="174" s="1"/>
  <c r="AB305" i="174" a="1"/>
  <c r="AB305" i="174" s="1"/>
  <c r="AB280" i="174" a="1"/>
  <c r="AB280" i="174" s="1"/>
  <c r="AB269" i="174" a="1"/>
  <c r="AB269" i="174" s="1"/>
  <c r="AB219" i="174" a="1"/>
  <c r="AB219" i="174" s="1"/>
  <c r="AB204" i="174" a="1"/>
  <c r="AB204" i="174" s="1"/>
  <c r="AB256" i="174" a="1"/>
  <c r="AB256" i="174" s="1"/>
  <c r="AB247" i="174" a="1"/>
  <c r="AB247" i="174" s="1"/>
  <c r="AB232" i="174" a="1"/>
  <c r="AB232" i="174" s="1"/>
  <c r="AB212" i="174" a="1"/>
  <c r="AB212" i="174" s="1"/>
  <c r="AB196" i="174" a="1"/>
  <c r="AB196" i="174" s="1"/>
  <c r="AB190" i="174" a="1"/>
  <c r="AB190" i="174" s="1"/>
  <c r="AB283" i="174" a="1"/>
  <c r="AB283" i="174" s="1"/>
  <c r="AB266" i="174" a="1"/>
  <c r="AB266" i="174" s="1"/>
  <c r="AB207" i="174" a="1"/>
  <c r="AB207" i="174" s="1"/>
  <c r="AB187" i="174" a="1"/>
  <c r="AB187" i="174" s="1"/>
  <c r="AB274" i="174" a="1"/>
  <c r="AB274" i="174" s="1"/>
  <c r="AB224" i="174" a="1"/>
  <c r="AB224" i="174" s="1"/>
  <c r="AB202" i="174" a="1"/>
  <c r="AB202" i="174" s="1"/>
  <c r="AB179" i="174" a="1"/>
  <c r="AB179" i="174" s="1"/>
  <c r="AB174" i="174" a="1"/>
  <c r="AB174" i="174" s="1"/>
  <c r="AB169" i="174" a="1"/>
  <c r="AB169" i="174" s="1"/>
  <c r="AB164" i="174" a="1"/>
  <c r="AB164" i="174" s="1"/>
  <c r="AB159" i="174" a="1"/>
  <c r="AB159" i="174" s="1"/>
  <c r="AB315" i="174" a="1"/>
  <c r="AB315" i="174" s="1"/>
  <c r="AB258" i="174" a="1"/>
  <c r="AB258" i="174" s="1"/>
  <c r="AB288" i="174" a="1"/>
  <c r="AB288" i="174" s="1"/>
  <c r="AB271" i="174" a="1"/>
  <c r="AB271" i="174" s="1"/>
  <c r="AB238" i="174" a="1"/>
  <c r="AB238" i="174" s="1"/>
  <c r="AB215" i="174" a="1"/>
  <c r="AB215" i="174" s="1"/>
  <c r="AB184" i="174" a="1"/>
  <c r="AB184" i="174" s="1"/>
  <c r="AB318" i="174" a="1"/>
  <c r="AB318" i="174" s="1"/>
  <c r="AB265" i="174" a="1"/>
  <c r="AB265" i="174" s="1"/>
  <c r="AB231" i="174" a="1"/>
  <c r="AB231" i="174" s="1"/>
  <c r="AB225" i="174" a="1"/>
  <c r="AB225" i="174" s="1"/>
  <c r="AB304" i="174" a="1"/>
  <c r="AB304" i="174" s="1"/>
  <c r="AB328" i="174" a="1"/>
  <c r="AB328" i="174" s="1"/>
  <c r="AB313" i="174" a="1"/>
  <c r="AB313" i="174" s="1"/>
  <c r="AB303" i="174" a="1"/>
  <c r="AB303" i="174" s="1"/>
  <c r="AB220" i="174" a="1"/>
  <c r="AB220" i="174" s="1"/>
  <c r="AB273" i="174" a="1"/>
  <c r="AB273" i="174" s="1"/>
  <c r="AB176" i="174" a="1"/>
  <c r="AB176" i="174" s="1"/>
  <c r="AB323" i="174" a="1"/>
  <c r="AB323" i="174" s="1"/>
  <c r="AB253" i="174" a="1"/>
  <c r="AB253" i="174" s="1"/>
  <c r="AB208" i="174" a="1"/>
  <c r="AB208" i="174" s="1"/>
  <c r="AB206" i="174" a="1"/>
  <c r="AB206" i="174" s="1"/>
  <c r="AB268" i="174" a="1"/>
  <c r="AB268" i="174" s="1"/>
  <c r="AB246" i="174" a="1"/>
  <c r="AB246" i="174" s="1"/>
  <c r="AB227" i="174" a="1"/>
  <c r="AB227" i="174" s="1"/>
  <c r="AB222" i="174" a="1"/>
  <c r="AB222" i="174" s="1"/>
  <c r="AB188" i="174" a="1"/>
  <c r="AB188" i="174" s="1"/>
  <c r="AB183" i="174" a="1"/>
  <c r="AB183" i="174" s="1"/>
  <c r="AB180" i="174" a="1"/>
  <c r="AB180" i="174" s="1"/>
  <c r="AB162" i="174" a="1"/>
  <c r="AB162" i="174" s="1"/>
  <c r="AB153" i="174" a="1"/>
  <c r="AB153" i="174" s="1"/>
  <c r="AB148" i="174" a="1"/>
  <c r="AB148" i="174" s="1"/>
  <c r="AB143" i="174" a="1"/>
  <c r="AB143" i="174" s="1"/>
  <c r="AB138" i="174" a="1"/>
  <c r="AB138" i="174" s="1"/>
  <c r="AB133" i="174" a="1"/>
  <c r="AB133" i="174" s="1"/>
  <c r="AB128" i="174" a="1"/>
  <c r="AB128" i="174" s="1"/>
  <c r="AB123" i="174" a="1"/>
  <c r="AB123" i="174" s="1"/>
  <c r="AB118" i="174" a="1"/>
  <c r="AB118" i="174" s="1"/>
  <c r="AB113" i="174" a="1"/>
  <c r="AB113" i="174" s="1"/>
  <c r="AB264" i="174" a="1"/>
  <c r="AB264" i="174" s="1"/>
  <c r="AB230" i="174" a="1"/>
  <c r="AB230" i="174" s="1"/>
  <c r="AB173" i="174" a="1"/>
  <c r="AB173" i="174" s="1"/>
  <c r="AB166" i="174" a="1"/>
  <c r="AB166" i="174" s="1"/>
  <c r="AB252" i="174" a="1"/>
  <c r="AB252" i="174" s="1"/>
  <c r="AB239" i="174" a="1"/>
  <c r="AB239" i="174" s="1"/>
  <c r="AB201" i="174" a="1"/>
  <c r="AB201" i="174" s="1"/>
  <c r="AB255" i="174" a="1"/>
  <c r="AB255" i="174" s="1"/>
  <c r="AB285" i="174" a="1"/>
  <c r="AB285" i="174" s="1"/>
  <c r="AB263" i="174" a="1"/>
  <c r="AB263" i="174" s="1"/>
  <c r="AB191" i="174" a="1"/>
  <c r="AB191" i="174" s="1"/>
  <c r="AB294" i="174" a="1"/>
  <c r="AB294" i="174" s="1"/>
  <c r="AB281" i="174" a="1"/>
  <c r="AB281" i="174" s="1"/>
  <c r="AB243" i="174" a="1"/>
  <c r="AB243" i="174" s="1"/>
  <c r="AB186" i="174" a="1"/>
  <c r="AB186" i="174" s="1"/>
  <c r="AB160" i="174" a="1"/>
  <c r="AB160" i="174" s="1"/>
  <c r="AB116" i="174" a="1"/>
  <c r="AB116" i="174" s="1"/>
  <c r="AB241" i="174" a="1"/>
  <c r="AB241" i="174" s="1"/>
  <c r="AB198" i="174" a="1"/>
  <c r="AB198" i="174" s="1"/>
  <c r="AB197" i="174" a="1"/>
  <c r="AB197" i="174" s="1"/>
  <c r="AB275" i="174" a="1"/>
  <c r="AB275" i="174" s="1"/>
  <c r="AB245" i="174" a="1"/>
  <c r="AB245" i="174" s="1"/>
  <c r="AB300" i="174" a="1"/>
  <c r="AB300" i="174" s="1"/>
  <c r="AB233" i="174" a="1"/>
  <c r="AB233" i="174" s="1"/>
  <c r="AB228" i="174" a="1"/>
  <c r="AB228" i="174" s="1"/>
  <c r="AB223" i="174" a="1"/>
  <c r="AB223" i="174" s="1"/>
  <c r="AB214" i="174" a="1"/>
  <c r="AB214" i="174" s="1"/>
  <c r="AB163" i="174" a="1"/>
  <c r="AB163" i="174" s="1"/>
  <c r="AB161" i="174" a="1"/>
  <c r="AB161" i="174" s="1"/>
  <c r="AB299" i="174" a="1"/>
  <c r="AB299" i="174" s="1"/>
  <c r="AB254" i="174" a="1"/>
  <c r="AB254" i="174" s="1"/>
  <c r="AB178" i="174" a="1"/>
  <c r="AB178" i="174" s="1"/>
  <c r="AB172" i="174" a="1"/>
  <c r="AB172" i="174" s="1"/>
  <c r="AB139" i="174" a="1"/>
  <c r="AB139" i="174" s="1"/>
  <c r="AB126" i="174" a="1"/>
  <c r="AB126" i="174" s="1"/>
  <c r="AB110" i="174" a="1"/>
  <c r="AB110" i="174" s="1"/>
  <c r="AB85" i="174" a="1"/>
  <c r="AB85" i="174" s="1"/>
  <c r="AB80" i="174" a="1"/>
  <c r="AB80" i="174" s="1"/>
  <c r="AB155" i="174" a="1"/>
  <c r="AB155" i="174" s="1"/>
  <c r="AB151" i="174" a="1"/>
  <c r="AB151" i="174" s="1"/>
  <c r="AB129" i="174" a="1"/>
  <c r="AB129" i="174" s="1"/>
  <c r="AB102" i="174" a="1"/>
  <c r="AB102" i="174" s="1"/>
  <c r="AB98" i="174" a="1"/>
  <c r="AB98" i="174" s="1"/>
  <c r="AB279" i="174" a="1"/>
  <c r="AB279" i="174" s="1"/>
  <c r="AB216" i="174" a="1"/>
  <c r="AB216" i="174" s="1"/>
  <c r="AB200" i="174" a="1"/>
  <c r="AB200" i="174" s="1"/>
  <c r="AB250" i="174" a="1"/>
  <c r="AB250" i="174" s="1"/>
  <c r="AB195" i="174" a="1"/>
  <c r="AB195" i="174" s="1"/>
  <c r="AB147" i="174" a="1"/>
  <c r="AB147" i="174" s="1"/>
  <c r="AB137" i="174" a="1"/>
  <c r="AB137" i="174" s="1"/>
  <c r="AB132" i="174" a="1"/>
  <c r="AB132" i="174" s="1"/>
  <c r="AB99" i="174" a="1"/>
  <c r="AB99" i="174" s="1"/>
  <c r="AB145" i="174" a="1"/>
  <c r="AB145" i="174" s="1"/>
  <c r="AB127" i="174" a="1"/>
  <c r="AB127" i="174" s="1"/>
  <c r="AB115" i="174" a="1"/>
  <c r="AB115" i="174" s="1"/>
  <c r="AB95" i="174" a="1"/>
  <c r="AB95" i="174" s="1"/>
  <c r="AB82" i="174" a="1"/>
  <c r="AB82" i="174" s="1"/>
  <c r="AB77" i="174" a="1"/>
  <c r="AB77" i="174" s="1"/>
  <c r="AB140" i="174" a="1"/>
  <c r="AB140" i="174" s="1"/>
  <c r="AB135" i="174" a="1"/>
  <c r="AB135" i="174" s="1"/>
  <c r="AB91" i="174" a="1"/>
  <c r="AB91" i="174" s="1"/>
  <c r="AB170" i="174" a="1"/>
  <c r="AB170" i="174" s="1"/>
  <c r="AB167" i="174" a="1"/>
  <c r="AB167" i="174" s="1"/>
  <c r="AB130" i="174" a="1"/>
  <c r="AB130" i="174" s="1"/>
  <c r="AB112" i="174" a="1"/>
  <c r="AB112" i="174" s="1"/>
  <c r="AB108" i="174" a="1"/>
  <c r="AB108" i="174" s="1"/>
  <c r="AB87" i="174" a="1"/>
  <c r="AB87" i="174" s="1"/>
  <c r="AB154" i="174" a="1"/>
  <c r="AB154" i="174" s="1"/>
  <c r="AB125" i="174" a="1"/>
  <c r="AB125" i="174" s="1"/>
  <c r="AB100" i="174" a="1"/>
  <c r="AB100" i="174" s="1"/>
  <c r="AB83" i="174" a="1"/>
  <c r="AB83" i="174" s="1"/>
  <c r="AB78" i="174" a="1"/>
  <c r="AB78" i="174" s="1"/>
  <c r="AB257" i="174" a="1"/>
  <c r="AB257" i="174" s="1"/>
  <c r="AB213" i="174" a="1"/>
  <c r="AB213" i="174" s="1"/>
  <c r="AB194" i="174" a="1"/>
  <c r="AB194" i="174" s="1"/>
  <c r="AB182" i="174" a="1"/>
  <c r="AB182" i="174" s="1"/>
  <c r="AB152" i="174" a="1"/>
  <c r="AB152" i="174" s="1"/>
  <c r="AB122" i="174" a="1"/>
  <c r="AB122" i="174" s="1"/>
  <c r="AB119" i="174" a="1"/>
  <c r="AB119" i="174" s="1"/>
  <c r="AB158" i="174" a="1"/>
  <c r="AB158" i="174" s="1"/>
  <c r="AB109" i="174" a="1"/>
  <c r="AB109" i="174" s="1"/>
  <c r="AB218" i="174" a="1"/>
  <c r="AB218" i="174" s="1"/>
  <c r="AB193" i="174" a="1"/>
  <c r="AB193" i="174" s="1"/>
  <c r="AB189" i="174" a="1"/>
  <c r="AB189" i="174" s="1"/>
  <c r="AB185" i="174" a="1"/>
  <c r="AB185" i="174" s="1"/>
  <c r="AB146" i="174" a="1"/>
  <c r="AB146" i="174" s="1"/>
  <c r="AB141" i="174" a="1"/>
  <c r="AB141" i="174" s="1"/>
  <c r="AB101" i="174" a="1"/>
  <c r="AB101" i="174" s="1"/>
  <c r="AB131" i="174" a="1"/>
  <c r="AB131" i="174" s="1"/>
  <c r="AB124" i="174" a="1"/>
  <c r="AB124" i="174" s="1"/>
  <c r="AB105" i="174" a="1"/>
  <c r="AB105" i="174" s="1"/>
  <c r="AB93" i="174" a="1"/>
  <c r="AB93" i="174" s="1"/>
  <c r="AB86" i="174" a="1"/>
  <c r="AB86" i="174" s="1"/>
  <c r="AB66" i="174" a="1"/>
  <c r="AB66" i="174" s="1"/>
  <c r="AB37" i="174" a="1"/>
  <c r="AB37" i="174" s="1"/>
  <c r="AB12" i="174" a="1"/>
  <c r="AB12" i="174" s="1"/>
  <c r="AB149" i="174" a="1"/>
  <c r="AB149" i="174" s="1"/>
  <c r="AB121" i="174" a="1"/>
  <c r="AB121" i="174" s="1"/>
  <c r="AB74" i="174" a="1"/>
  <c r="AB74" i="174" s="1"/>
  <c r="AB57" i="174" a="1"/>
  <c r="AB57" i="174" s="1"/>
  <c r="AB54" i="174" a="1"/>
  <c r="AB54" i="174" s="1"/>
  <c r="AB41" i="174" a="1"/>
  <c r="AB41" i="174" s="1"/>
  <c r="AB16" i="174" a="1"/>
  <c r="AB16" i="174" s="1"/>
  <c r="AB60" i="174" a="1"/>
  <c r="AB60" i="174" s="1"/>
  <c r="AB30" i="174" a="1"/>
  <c r="AB30" i="174" s="1"/>
  <c r="AB23" i="174" a="1"/>
  <c r="AB23" i="174" s="1"/>
  <c r="AB142" i="174" a="1"/>
  <c r="AB142" i="174" s="1"/>
  <c r="AB88" i="174" a="1"/>
  <c r="AB88" i="174" s="1"/>
  <c r="AB69" i="174" a="1"/>
  <c r="AB69" i="174" s="1"/>
  <c r="AB27" i="174" a="1"/>
  <c r="AB27" i="174" s="1"/>
  <c r="AB157" i="174" a="1"/>
  <c r="AB157" i="174" s="1"/>
  <c r="AB92" i="174" a="1"/>
  <c r="AB92" i="174" s="1"/>
  <c r="AB55" i="174" a="1"/>
  <c r="AB55" i="174" s="1"/>
  <c r="AB35" i="174" a="1"/>
  <c r="AB35" i="174" s="1"/>
  <c r="AB28" i="174" a="1"/>
  <c r="AB28" i="174" s="1"/>
  <c r="AB10" i="174" a="1"/>
  <c r="AB10" i="174" s="1"/>
  <c r="AB6" i="174" a="1"/>
  <c r="AB6" i="174" s="1"/>
  <c r="AB177" i="174" a="1"/>
  <c r="AB177" i="174" s="1"/>
  <c r="AB52" i="174" a="1"/>
  <c r="AB52" i="174" s="1"/>
  <c r="AB49" i="174" a="1"/>
  <c r="AB49" i="174" s="1"/>
  <c r="AB21" i="174" a="1"/>
  <c r="AB21" i="174" s="1"/>
  <c r="W1" i="174"/>
  <c r="AB156" i="174" a="1"/>
  <c r="AB156" i="174" s="1"/>
  <c r="AB136" i="174" a="1"/>
  <c r="AB136" i="174" s="1"/>
  <c r="AB106" i="174" a="1"/>
  <c r="AB106" i="174" s="1"/>
  <c r="AB94" i="174" a="1"/>
  <c r="AB94" i="174" s="1"/>
  <c r="AB32" i="174" a="1"/>
  <c r="AB32" i="174" s="1"/>
  <c r="AB96" i="174" a="1"/>
  <c r="AB96" i="174" s="1"/>
  <c r="AB56" i="174" a="1"/>
  <c r="AB56" i="174" s="1"/>
  <c r="AB53" i="174" a="1"/>
  <c r="AB53" i="174" s="1"/>
  <c r="AB29" i="174" a="1"/>
  <c r="AB29" i="174" s="1"/>
  <c r="AB22" i="174" a="1"/>
  <c r="AB22" i="174" s="1"/>
  <c r="AB150" i="174" a="1"/>
  <c r="AB150" i="174" s="1"/>
  <c r="AB171" i="174" a="1"/>
  <c r="AB171" i="174" s="1"/>
  <c r="AB117" i="174" a="1"/>
  <c r="AB117" i="174" s="1"/>
  <c r="AB39" i="174" a="1"/>
  <c r="AB39" i="174" s="1"/>
  <c r="AB111" i="174" a="1"/>
  <c r="AB111" i="174" s="1"/>
  <c r="AB89" i="174" a="1"/>
  <c r="AB89" i="174" s="1"/>
  <c r="AB81" i="174" a="1"/>
  <c r="AB81" i="174" s="1"/>
  <c r="AB44" i="174" a="1"/>
  <c r="AB44" i="174" s="1"/>
  <c r="AB2" i="174" a="1"/>
  <c r="AB2" i="174" s="1"/>
  <c r="W2" i="174" s="1"/>
  <c r="AB68" i="174" a="1"/>
  <c r="AB68" i="174" s="1"/>
  <c r="AB4" i="174" a="1"/>
  <c r="AB4" i="174" s="1"/>
  <c r="AB71" i="174" a="1"/>
  <c r="AB71" i="174" s="1"/>
  <c r="AB65" i="174" a="1"/>
  <c r="AB65" i="174" s="1"/>
  <c r="AB31" i="174" a="1"/>
  <c r="AB31" i="174" s="1"/>
  <c r="AB26" i="174" a="1"/>
  <c r="AB26" i="174" s="1"/>
  <c r="AB11" i="174" a="1"/>
  <c r="AB11" i="174" s="1"/>
  <c r="AB97" i="174" a="1"/>
  <c r="AB97" i="174" s="1"/>
  <c r="AB84" i="174" a="1"/>
  <c r="AB84" i="174" s="1"/>
  <c r="AB36" i="174" a="1"/>
  <c r="AB36" i="174" s="1"/>
  <c r="AB168" i="174" a="1"/>
  <c r="AB168" i="174" s="1"/>
  <c r="AB244" i="174" a="1"/>
  <c r="AB244" i="174" s="1"/>
  <c r="AB236" i="174" a="1"/>
  <c r="AB236" i="174" s="1"/>
  <c r="AB62" i="174" a="1"/>
  <c r="AB62" i="174" s="1"/>
  <c r="AB18" i="174" a="1"/>
  <c r="AB18" i="174" s="1"/>
  <c r="AB8" i="174" a="1"/>
  <c r="AB8" i="174" s="1"/>
  <c r="AB25" i="174" a="1"/>
  <c r="AB25" i="174" s="1"/>
  <c r="AB3" i="174" a="1"/>
  <c r="AB3" i="174" s="1"/>
  <c r="AB165" i="174" a="1"/>
  <c r="AB165" i="174" s="1"/>
  <c r="AB144" i="174" a="1"/>
  <c r="AB144" i="174" s="1"/>
  <c r="AB51" i="174" a="1"/>
  <c r="AB51" i="174" s="1"/>
  <c r="AB38" i="174" a="1"/>
  <c r="AB38" i="174" s="1"/>
  <c r="AB33" i="174" a="1"/>
  <c r="AB33" i="174" s="1"/>
  <c r="AB181" i="174" a="1"/>
  <c r="AB181" i="174" s="1"/>
  <c r="AB59" i="174" a="1"/>
  <c r="AB59" i="174" s="1"/>
  <c r="AB43" i="174" a="1"/>
  <c r="AB43" i="174" s="1"/>
  <c r="AB107" i="174" a="1"/>
  <c r="AB107" i="174" s="1"/>
  <c r="AB63" i="174" a="1"/>
  <c r="AB63" i="174" s="1"/>
  <c r="AB120" i="174" a="1"/>
  <c r="AB120" i="174" s="1"/>
  <c r="AB73" i="174" a="1"/>
  <c r="AB73" i="174" s="1"/>
  <c r="AB70" i="174" a="1"/>
  <c r="AB70" i="174" s="1"/>
  <c r="AB67" i="174" a="1"/>
  <c r="AB67" i="174" s="1"/>
  <c r="AB48" i="174" a="1"/>
  <c r="AB48" i="174" s="1"/>
  <c r="AB20" i="174" a="1"/>
  <c r="AB20" i="174" s="1"/>
  <c r="AB61" i="174" a="1"/>
  <c r="AB61" i="174" s="1"/>
  <c r="AB19" i="174" a="1"/>
  <c r="AB19" i="174" s="1"/>
  <c r="AB211" i="174" a="1"/>
  <c r="AB211" i="174" s="1"/>
  <c r="AB134" i="174" a="1"/>
  <c r="AB134" i="174" s="1"/>
  <c r="AB114" i="174" a="1"/>
  <c r="AB114" i="174" s="1"/>
  <c r="AB79" i="174" a="1"/>
  <c r="AB79" i="174" s="1"/>
  <c r="AB76" i="174" a="1"/>
  <c r="AB76" i="174" s="1"/>
  <c r="AB64" i="174" a="1"/>
  <c r="AB64" i="174" s="1"/>
  <c r="AB15" i="174" a="1"/>
  <c r="AB15" i="174" s="1"/>
  <c r="AB9" i="174" a="1"/>
  <c r="AB9" i="174" s="1"/>
  <c r="AB24" i="174" a="1"/>
  <c r="AB24" i="174" s="1"/>
  <c r="AB104" i="174" a="1"/>
  <c r="AB104" i="174" s="1"/>
  <c r="AB45" i="174" a="1"/>
  <c r="AB45" i="174" s="1"/>
  <c r="AB40" i="174" a="1"/>
  <c r="AB40" i="174" s="1"/>
  <c r="AB5" i="174" a="1"/>
  <c r="AB5" i="174" s="1"/>
  <c r="AB42" i="174" a="1"/>
  <c r="AB42" i="174" s="1"/>
  <c r="AB175" i="174" a="1"/>
  <c r="AB175" i="174" s="1"/>
  <c r="AB58" i="174" a="1"/>
  <c r="AB58" i="174" s="1"/>
  <c r="AB50" i="174" a="1"/>
  <c r="AB50" i="174" s="1"/>
  <c r="AB17" i="174" a="1"/>
  <c r="AB17" i="174" s="1"/>
  <c r="AB47" i="174" a="1"/>
  <c r="AB47" i="174" s="1"/>
  <c r="AB14" i="174" a="1"/>
  <c r="AB14" i="174" s="1"/>
  <c r="AB90" i="174" a="1"/>
  <c r="AB90" i="174" s="1"/>
  <c r="AB75" i="174" a="1"/>
  <c r="AB75" i="174" s="1"/>
  <c r="AB72" i="174" a="1"/>
  <c r="AB72" i="174" s="1"/>
  <c r="AB7" i="174" a="1"/>
  <c r="AB7" i="174" s="1"/>
  <c r="AB103" i="174" a="1"/>
  <c r="AB103" i="174" s="1"/>
  <c r="AB34" i="174" a="1"/>
  <c r="AB34" i="174" s="1"/>
  <c r="AB13" i="174" a="1"/>
  <c r="AB13" i="174" s="1"/>
  <c r="AB46" i="174" a="1"/>
  <c r="AB46" i="174" s="1"/>
  <c r="X3" i="174"/>
  <c r="X4" i="174" s="1"/>
  <c r="X5" i="174" s="1"/>
  <c r="X6" i="174" s="1"/>
  <c r="X7" i="174" s="1"/>
  <c r="X8" i="174" s="1"/>
  <c r="X9" i="174" s="1"/>
  <c r="X10" i="174" s="1"/>
  <c r="X11" i="174" s="1"/>
  <c r="X12" i="174" s="1"/>
  <c r="X13" i="174" s="1"/>
  <c r="X14" i="174" s="1"/>
  <c r="X15" i="174" s="1"/>
  <c r="X16" i="174" s="1"/>
  <c r="X17" i="174" s="1"/>
  <c r="X18" i="174" s="1"/>
  <c r="X19" i="174" s="1"/>
  <c r="X20" i="174" s="1"/>
  <c r="X21" i="174" s="1"/>
  <c r="X22" i="174" s="1"/>
  <c r="X23" i="174" s="1"/>
  <c r="X24" i="174" s="1"/>
  <c r="X25" i="174" s="1"/>
  <c r="X26" i="174" s="1"/>
  <c r="X27" i="174" s="1"/>
  <c r="X28" i="174" s="1"/>
  <c r="X29" i="174" s="1"/>
  <c r="X30" i="174" s="1"/>
  <c r="X31" i="174" s="1"/>
  <c r="X32" i="174" s="1"/>
  <c r="X33" i="174" s="1"/>
  <c r="X34" i="174" s="1"/>
  <c r="X35" i="174" s="1"/>
  <c r="X36" i="174" s="1"/>
  <c r="X37" i="174" s="1"/>
  <c r="X38" i="174" s="1"/>
  <c r="X39" i="174" s="1"/>
  <c r="X40" i="174" s="1"/>
  <c r="X41" i="174" s="1"/>
  <c r="X42" i="174" s="1"/>
  <c r="X43" i="174" s="1"/>
  <c r="X44" i="174" s="1"/>
  <c r="X45" i="174" s="1"/>
  <c r="X46" i="174" s="1"/>
  <c r="X47" i="174" s="1"/>
  <c r="X48" i="174" s="1"/>
  <c r="X49" i="174" s="1"/>
  <c r="X50" i="174" s="1"/>
  <c r="X51" i="174" s="1"/>
  <c r="X52" i="174" s="1"/>
  <c r="X53" i="174" s="1"/>
  <c r="X54" i="174" s="1"/>
  <c r="X55" i="174" s="1"/>
  <c r="X56" i="174" s="1"/>
  <c r="X57" i="174" s="1"/>
  <c r="X58" i="174" s="1"/>
  <c r="X59" i="174" s="1"/>
  <c r="X60" i="174" s="1"/>
  <c r="X61" i="174" s="1"/>
  <c r="X62" i="174" s="1"/>
  <c r="X63" i="174" s="1"/>
  <c r="X64" i="174" s="1"/>
  <c r="X65" i="174" s="1"/>
  <c r="X66" i="174" s="1"/>
  <c r="X67" i="174" s="1"/>
  <c r="X68" i="174" s="1"/>
  <c r="X69" i="174" s="1"/>
  <c r="X70" i="174" s="1"/>
  <c r="X71" i="174" s="1"/>
  <c r="X72" i="174" s="1"/>
  <c r="X73" i="174" s="1"/>
  <c r="X74" i="174" s="1"/>
  <c r="X75" i="174" s="1"/>
  <c r="X76" i="174" s="1"/>
  <c r="X77" i="174" s="1"/>
  <c r="X78" i="174" s="1"/>
  <c r="X79" i="174" s="1"/>
  <c r="X80" i="174" s="1"/>
  <c r="X81" i="174" s="1"/>
  <c r="X82" i="174" s="1"/>
  <c r="X83" i="174" s="1"/>
  <c r="X84" i="174" s="1"/>
  <c r="X85" i="174" s="1"/>
  <c r="X86" i="174" s="1"/>
  <c r="X87" i="174" s="1"/>
  <c r="X88" i="174" s="1"/>
  <c r="X89" i="174" s="1"/>
  <c r="X90" i="174" s="1"/>
  <c r="X91" i="174" s="1"/>
  <c r="X92" i="174" s="1"/>
  <c r="X93" i="174" s="1"/>
  <c r="X94" i="174" s="1"/>
  <c r="X95" i="174" s="1"/>
  <c r="X96" i="174" s="1"/>
  <c r="X97" i="174" s="1"/>
  <c r="X98" i="174" s="1"/>
  <c r="X99" i="174" s="1"/>
  <c r="X100" i="174" s="1"/>
  <c r="X101" i="174" s="1"/>
  <c r="X102" i="174" s="1"/>
  <c r="X103" i="174" s="1"/>
  <c r="X104" i="174" s="1"/>
  <c r="X105" i="174" s="1"/>
  <c r="X106" i="174" s="1"/>
  <c r="X107" i="174" s="1"/>
  <c r="X108" i="174" s="1"/>
  <c r="X109" i="174" s="1"/>
  <c r="X110" i="174" s="1"/>
  <c r="X111" i="174" s="1"/>
  <c r="X112" i="174" s="1"/>
  <c r="X113" i="174" s="1"/>
  <c r="X114" i="174" s="1"/>
  <c r="X115" i="174" s="1"/>
  <c r="X116" i="174" s="1"/>
  <c r="X117" i="174" s="1"/>
  <c r="X118" i="174" s="1"/>
  <c r="X119" i="174" s="1"/>
  <c r="X120" i="174" s="1"/>
  <c r="X121" i="174" s="1"/>
  <c r="X122" i="174" s="1"/>
  <c r="X123" i="174" s="1"/>
  <c r="X124" i="174" s="1"/>
  <c r="X125" i="174" s="1"/>
  <c r="X126" i="174" s="1"/>
  <c r="X127" i="174" s="1"/>
  <c r="X128" i="174" s="1"/>
  <c r="X129" i="174" s="1"/>
  <c r="X130" i="174" s="1"/>
  <c r="X131" i="174" s="1"/>
  <c r="X132" i="174" s="1"/>
  <c r="X133" i="174" s="1"/>
  <c r="X134" i="174" s="1"/>
  <c r="X135" i="174" s="1"/>
  <c r="X136" i="174" s="1"/>
  <c r="X137" i="174" s="1"/>
  <c r="X138" i="174" s="1"/>
  <c r="X139" i="174" s="1"/>
  <c r="X140" i="174" s="1"/>
  <c r="X141" i="174" s="1"/>
  <c r="X142" i="174" s="1"/>
  <c r="X143" i="174" s="1"/>
  <c r="X144" i="174" s="1"/>
  <c r="X145" i="174" s="1"/>
  <c r="X146" i="174" s="1"/>
  <c r="X147" i="174" s="1"/>
  <c r="X148" i="174" s="1"/>
  <c r="X149" i="174" s="1"/>
  <c r="X150" i="174" s="1"/>
  <c r="X151" i="174" s="1"/>
  <c r="X152" i="174" s="1"/>
  <c r="X153" i="174" s="1"/>
  <c r="X154" i="174" s="1"/>
  <c r="X155" i="174" s="1"/>
  <c r="X156" i="174" s="1"/>
  <c r="X157" i="174" s="1"/>
  <c r="X158" i="174" s="1"/>
  <c r="X159" i="174" s="1"/>
  <c r="X160" i="174" s="1"/>
  <c r="X161" i="174" s="1"/>
  <c r="X162" i="174" s="1"/>
  <c r="X163" i="174" s="1"/>
  <c r="X164" i="174" s="1"/>
  <c r="X165" i="174" s="1"/>
  <c r="X166" i="174" s="1"/>
  <c r="X167" i="174" s="1"/>
  <c r="X168" i="174" s="1"/>
  <c r="X169" i="174" s="1"/>
  <c r="X170" i="174" s="1"/>
  <c r="X171" i="174" s="1"/>
  <c r="X172" i="174" s="1"/>
  <c r="X173" i="174" s="1"/>
  <c r="X174" i="174" s="1"/>
  <c r="X175" i="174" s="1"/>
  <c r="X176" i="174" s="1"/>
  <c r="X177" i="174" s="1"/>
  <c r="X178" i="174" s="1"/>
  <c r="X179" i="174" s="1"/>
  <c r="X180" i="174" s="1"/>
  <c r="X181" i="174" s="1"/>
  <c r="X182" i="174" s="1"/>
  <c r="X183" i="174" s="1"/>
  <c r="X184" i="174" s="1"/>
  <c r="X185" i="174" s="1"/>
  <c r="X186" i="174" s="1"/>
  <c r="X187" i="174" s="1"/>
  <c r="X188" i="174" s="1"/>
  <c r="X189" i="174" s="1"/>
  <c r="X190" i="174" s="1"/>
  <c r="X191" i="174" s="1"/>
  <c r="X192" i="174" s="1"/>
  <c r="X193" i="174" s="1"/>
  <c r="X194" i="174" s="1"/>
  <c r="X195" i="174" s="1"/>
  <c r="X196" i="174" s="1"/>
  <c r="X197" i="174" s="1"/>
  <c r="X198" i="174" s="1"/>
  <c r="X199" i="174" s="1"/>
  <c r="X200" i="174" s="1"/>
  <c r="X201" i="174" s="1"/>
  <c r="X202" i="174" s="1"/>
  <c r="X203" i="174" s="1"/>
  <c r="X204" i="174" s="1"/>
  <c r="X205" i="174" s="1"/>
  <c r="X206" i="174" s="1"/>
  <c r="X207" i="174" s="1"/>
  <c r="X208" i="174" s="1"/>
  <c r="X209" i="174" s="1"/>
  <c r="X210" i="174" s="1"/>
  <c r="X211" i="174" s="1"/>
  <c r="X212" i="174" s="1"/>
  <c r="X213" i="174" s="1"/>
  <c r="X214" i="174" s="1"/>
  <c r="X215" i="174" s="1"/>
  <c r="X216" i="174" s="1"/>
  <c r="X217" i="174" s="1"/>
  <c r="X218" i="174" s="1"/>
  <c r="X219" i="174" s="1"/>
  <c r="X220" i="174" s="1"/>
  <c r="X221" i="174" s="1"/>
  <c r="X222" i="174" s="1"/>
  <c r="X223" i="174" s="1"/>
  <c r="X224" i="174" s="1"/>
  <c r="X225" i="174" s="1"/>
  <c r="X226" i="174" s="1"/>
  <c r="X227" i="174" s="1"/>
  <c r="X228" i="174" s="1"/>
  <c r="X229" i="174" s="1"/>
  <c r="X230" i="174" s="1"/>
  <c r="X231" i="174" s="1"/>
  <c r="X232" i="174" s="1"/>
  <c r="X233" i="174" s="1"/>
  <c r="X234" i="174" s="1"/>
  <c r="X235" i="174" s="1"/>
  <c r="X236" i="174" s="1"/>
  <c r="X237" i="174" s="1"/>
  <c r="X238" i="174" s="1"/>
  <c r="X239" i="174" s="1"/>
  <c r="X240" i="174" s="1"/>
  <c r="X241" i="174" s="1"/>
  <c r="X242" i="174" s="1"/>
  <c r="X243" i="174" s="1"/>
  <c r="X244" i="174" s="1"/>
  <c r="X245" i="174" s="1"/>
  <c r="X246" i="174" s="1"/>
  <c r="X247" i="174" s="1"/>
  <c r="X248" i="174" s="1"/>
  <c r="X249" i="174" s="1"/>
  <c r="X250" i="174" s="1"/>
  <c r="X251" i="174" s="1"/>
  <c r="X252" i="174" s="1"/>
  <c r="X253" i="174" s="1"/>
  <c r="X254" i="174" s="1"/>
  <c r="X255" i="174" s="1"/>
  <c r="X256" i="174" s="1"/>
  <c r="X257" i="174" s="1"/>
  <c r="X258" i="174" s="1"/>
  <c r="X259" i="174" s="1"/>
  <c r="X260" i="174" s="1"/>
  <c r="X261" i="174" s="1"/>
  <c r="X262" i="174" s="1"/>
  <c r="X263" i="174" s="1"/>
  <c r="X264" i="174" s="1"/>
  <c r="X265" i="174" s="1"/>
  <c r="X266" i="174" s="1"/>
  <c r="X267" i="174" s="1"/>
  <c r="X268" i="174" s="1"/>
  <c r="X269" i="174" s="1"/>
  <c r="X270" i="174" s="1"/>
  <c r="X271" i="174" s="1"/>
  <c r="X272" i="174" s="1"/>
  <c r="X273" i="174" s="1"/>
  <c r="X274" i="174" s="1"/>
  <c r="X275" i="174" s="1"/>
  <c r="X276" i="174" s="1"/>
  <c r="X277" i="174" s="1"/>
  <c r="X278" i="174" s="1"/>
  <c r="X279" i="174" s="1"/>
  <c r="X280" i="174" s="1"/>
  <c r="X281" i="174" s="1"/>
  <c r="X282" i="174" s="1"/>
  <c r="X283" i="174" s="1"/>
  <c r="X284" i="174" s="1"/>
  <c r="X285" i="174" s="1"/>
  <c r="X286" i="174" s="1"/>
  <c r="X287" i="174" s="1"/>
  <c r="X288" i="174" s="1"/>
  <c r="X289" i="174" s="1"/>
  <c r="X290" i="174" s="1"/>
  <c r="X291" i="174" s="1"/>
  <c r="X292" i="174" s="1"/>
  <c r="X293" i="174" s="1"/>
  <c r="X294" i="174" s="1"/>
  <c r="X295" i="174" s="1"/>
  <c r="X296" i="174" s="1"/>
  <c r="X297" i="174" s="1"/>
  <c r="X298" i="174" s="1"/>
  <c r="X299" i="174" s="1"/>
  <c r="X300" i="174" s="1"/>
  <c r="X301" i="174" s="1"/>
  <c r="X302" i="174" s="1"/>
  <c r="X303" i="174" s="1"/>
  <c r="X304" i="174" s="1"/>
  <c r="X305" i="174" s="1"/>
  <c r="X306" i="174" s="1"/>
  <c r="X307" i="174" s="1"/>
  <c r="X308" i="174" s="1"/>
  <c r="X309" i="174" s="1"/>
  <c r="X310" i="174" s="1"/>
  <c r="X311" i="174" s="1"/>
  <c r="X312" i="174" s="1"/>
  <c r="X313" i="174" s="1"/>
  <c r="X314" i="174" s="1"/>
  <c r="X315" i="174" s="1"/>
  <c r="X316" i="174" s="1"/>
  <c r="X317" i="174" s="1"/>
  <c r="X318" i="174" s="1"/>
  <c r="X319" i="174" s="1"/>
  <c r="X320" i="174" s="1"/>
  <c r="X321" i="174" s="1"/>
  <c r="X322" i="174" s="1"/>
  <c r="X323" i="174" s="1"/>
  <c r="X324" i="174" s="1"/>
  <c r="X325" i="174" s="1"/>
  <c r="X326" i="174" s="1"/>
  <c r="X327" i="174" s="1"/>
  <c r="X328" i="174" s="1"/>
  <c r="X329" i="174" s="1"/>
  <c r="X330" i="174" s="1"/>
  <c r="X331" i="174" s="1"/>
  <c r="X332" i="174" s="1"/>
  <c r="X333" i="174" s="1"/>
  <c r="Y331" i="173" a="1"/>
  <c r="Y331" i="173" s="1"/>
  <c r="Y326" i="173" a="1"/>
  <c r="Y326" i="173" s="1"/>
  <c r="Y321" i="173" a="1"/>
  <c r="Y321" i="173" s="1"/>
  <c r="Y316" i="173" a="1"/>
  <c r="Y316" i="173" s="1"/>
  <c r="Y311" i="173" a="1"/>
  <c r="Y311" i="173" s="1"/>
  <c r="Y306" i="173" a="1"/>
  <c r="Y306" i="173" s="1"/>
  <c r="Y301" i="173" a="1"/>
  <c r="Y301" i="173" s="1"/>
  <c r="Y296" i="173" a="1"/>
  <c r="Y296" i="173" s="1"/>
  <c r="Y291" i="173" a="1"/>
  <c r="Y291" i="173" s="1"/>
  <c r="Y286" i="173" a="1"/>
  <c r="Y286" i="173" s="1"/>
  <c r="Y281" i="173" a="1"/>
  <c r="Y281" i="173" s="1"/>
  <c r="Y276" i="173" a="1"/>
  <c r="Y276" i="173" s="1"/>
  <c r="Y271" i="173" a="1"/>
  <c r="Y271" i="173" s="1"/>
  <c r="Y266" i="173" a="1"/>
  <c r="Y266" i="173" s="1"/>
  <c r="Y261" i="173" a="1"/>
  <c r="Y261" i="173" s="1"/>
  <c r="Y256" i="173" a="1"/>
  <c r="Y256" i="173" s="1"/>
  <c r="Y251" i="173" a="1"/>
  <c r="Y251" i="173" s="1"/>
  <c r="Y246" i="173" a="1"/>
  <c r="Y246" i="173" s="1"/>
  <c r="Y241" i="173" a="1"/>
  <c r="Y241" i="173" s="1"/>
  <c r="Y236" i="173" a="1"/>
  <c r="Y236" i="173" s="1"/>
  <c r="Y231" i="173" a="1"/>
  <c r="Y231" i="173" s="1"/>
  <c r="Y318" i="173" a="1"/>
  <c r="Y318" i="173" s="1"/>
  <c r="Y312" i="173" a="1"/>
  <c r="Y312" i="173" s="1"/>
  <c r="Y315" i="173" a="1"/>
  <c r="Y315" i="173" s="1"/>
  <c r="Y290" i="173" a="1"/>
  <c r="Y290" i="173" s="1"/>
  <c r="Y265" i="173" a="1"/>
  <c r="Y265" i="173" s="1"/>
  <c r="Y309" i="173" a="1"/>
  <c r="Y309" i="173" s="1"/>
  <c r="Y322" i="173" a="1"/>
  <c r="Y322" i="173" s="1"/>
  <c r="Y297" i="173" a="1"/>
  <c r="Y297" i="173" s="1"/>
  <c r="Y272" i="173" a="1"/>
  <c r="Y272" i="173" s="1"/>
  <c r="Y255" i="173" a="1"/>
  <c r="Y255" i="173" s="1"/>
  <c r="Y248" i="173" a="1"/>
  <c r="Y248" i="173" s="1"/>
  <c r="Y230" i="173" a="1"/>
  <c r="Y230" i="173" s="1"/>
  <c r="Y226" i="173" a="1"/>
  <c r="Y226" i="173" s="1"/>
  <c r="Y221" i="173" a="1"/>
  <c r="Y221" i="173" s="1"/>
  <c r="Y308" i="173" a="1"/>
  <c r="Y308" i="173" s="1"/>
  <c r="Y289" i="173" a="1"/>
  <c r="Y289" i="173" s="1"/>
  <c r="Y279" i="173" a="1"/>
  <c r="Y279" i="173" s="1"/>
  <c r="Y238" i="173" a="1"/>
  <c r="Y238" i="173" s="1"/>
  <c r="Y235" i="173" a="1"/>
  <c r="Y235" i="173" s="1"/>
  <c r="Y219" i="173" a="1"/>
  <c r="Y219" i="173" s="1"/>
  <c r="Y304" i="173" a="1"/>
  <c r="Y304" i="173" s="1"/>
  <c r="Y267" i="173" a="1"/>
  <c r="Y267" i="173" s="1"/>
  <c r="Y324" i="173" a="1"/>
  <c r="Y324" i="173" s="1"/>
  <c r="Y300" i="173" a="1"/>
  <c r="Y300" i="173" s="1"/>
  <c r="Y263" i="173" a="1"/>
  <c r="Y263" i="173" s="1"/>
  <c r="Y237" i="173" a="1"/>
  <c r="Y237" i="173" s="1"/>
  <c r="Y229" i="173" a="1"/>
  <c r="Y229" i="173" s="1"/>
  <c r="Y323" i="173" a="1"/>
  <c r="Y323" i="173" s="1"/>
  <c r="Y307" i="173" a="1"/>
  <c r="Y307" i="173" s="1"/>
  <c r="Y275" i="173" a="1"/>
  <c r="Y275" i="173" s="1"/>
  <c r="Y243" i="173" a="1"/>
  <c r="Y243" i="173" s="1"/>
  <c r="Y214" i="173" a="1"/>
  <c r="Y214" i="173" s="1"/>
  <c r="Y210" i="173" a="1"/>
  <c r="Y210" i="173" s="1"/>
  <c r="Y206" i="173" a="1"/>
  <c r="Y206" i="173" s="1"/>
  <c r="Y310" i="173" a="1"/>
  <c r="Y310" i="173" s="1"/>
  <c r="Y299" i="173" a="1"/>
  <c r="Y299" i="173" s="1"/>
  <c r="Y278" i="173" a="1"/>
  <c r="Y278" i="173" s="1"/>
  <c r="Y270" i="173" a="1"/>
  <c r="Y270" i="173" s="1"/>
  <c r="Y268" i="173" a="1"/>
  <c r="Y268" i="173" s="1"/>
  <c r="Y262" i="173" a="1"/>
  <c r="Y262" i="173" s="1"/>
  <c r="Y253" i="173" a="1"/>
  <c r="Y253" i="173" s="1"/>
  <c r="Y244" i="173" a="1"/>
  <c r="Y244" i="173" s="1"/>
  <c r="Y215" i="173" a="1"/>
  <c r="Y215" i="173" s="1"/>
  <c r="Y212" i="173" a="1"/>
  <c r="Y212" i="173" s="1"/>
  <c r="Y325" i="173" a="1"/>
  <c r="Y325" i="173" s="1"/>
  <c r="Y303" i="173" a="1"/>
  <c r="Y303" i="173" s="1"/>
  <c r="Y288" i="173" a="1"/>
  <c r="Y288" i="173" s="1"/>
  <c r="Y284" i="173" a="1"/>
  <c r="Y284" i="173" s="1"/>
  <c r="Y280" i="173" a="1"/>
  <c r="Y280" i="173" s="1"/>
  <c r="Y274" i="173" a="1"/>
  <c r="Y274" i="173" s="1"/>
  <c r="Y218" i="173" a="1"/>
  <c r="Y218" i="173" s="1"/>
  <c r="Y209" i="173" a="1"/>
  <c r="Y209" i="173" s="1"/>
  <c r="Y196" i="173" a="1"/>
  <c r="Y196" i="173" s="1"/>
  <c r="Y333" i="173" a="1"/>
  <c r="Y333" i="173" s="1"/>
  <c r="Y320" i="173" a="1"/>
  <c r="Y320" i="173" s="1"/>
  <c r="Y242" i="173" a="1"/>
  <c r="Y242" i="173" s="1"/>
  <c r="Y233" i="173" a="1"/>
  <c r="Y233" i="173" s="1"/>
  <c r="Y254" i="173" a="1"/>
  <c r="Y254" i="173" s="1"/>
  <c r="Y203" i="173" a="1"/>
  <c r="Y203" i="173" s="1"/>
  <c r="Y198" i="173" a="1"/>
  <c r="Y198" i="173" s="1"/>
  <c r="Y193" i="173" a="1"/>
  <c r="Y193" i="173" s="1"/>
  <c r="Y184" i="173" a="1"/>
  <c r="Y184" i="173" s="1"/>
  <c r="Y181" i="173" a="1"/>
  <c r="Y181" i="173" s="1"/>
  <c r="Y177" i="173" a="1"/>
  <c r="Y177" i="173" s="1"/>
  <c r="Y239" i="173" a="1"/>
  <c r="Y239" i="173" s="1"/>
  <c r="Y169" i="173" a="1"/>
  <c r="Y169" i="173" s="1"/>
  <c r="Y269" i="173" a="1"/>
  <c r="Y269" i="173" s="1"/>
  <c r="Y260" i="173" a="1"/>
  <c r="Y260" i="173" s="1"/>
  <c r="Y305" i="173" a="1"/>
  <c r="Y305" i="173" s="1"/>
  <c r="Y285" i="173" a="1"/>
  <c r="Y285" i="173" s="1"/>
  <c r="Y273" i="173" a="1"/>
  <c r="Y273" i="173" s="1"/>
  <c r="Y220" i="173" a="1"/>
  <c r="Y220" i="173" s="1"/>
  <c r="Y199" i="173" a="1"/>
  <c r="Y199" i="173" s="1"/>
  <c r="Y194" i="173" a="1"/>
  <c r="Y194" i="173" s="1"/>
  <c r="Y328" i="173" a="1"/>
  <c r="Y328" i="173" s="1"/>
  <c r="Y313" i="173" a="1"/>
  <c r="Y313" i="173" s="1"/>
  <c r="Y259" i="173" a="1"/>
  <c r="Y259" i="173" s="1"/>
  <c r="Y257" i="173" a="1"/>
  <c r="Y257" i="173" s="1"/>
  <c r="Y240" i="173" a="1"/>
  <c r="Y240" i="173" s="1"/>
  <c r="Y332" i="173" a="1"/>
  <c r="Y332" i="173" s="1"/>
  <c r="Y282" i="173" a="1"/>
  <c r="Y282" i="173" s="1"/>
  <c r="Y228" i="173" a="1"/>
  <c r="Y228" i="173" s="1"/>
  <c r="Y204" i="173" a="1"/>
  <c r="Y204" i="173" s="1"/>
  <c r="Y202" i="173" a="1"/>
  <c r="Y202" i="173" s="1"/>
  <c r="Y200" i="173" a="1"/>
  <c r="Y200" i="173" s="1"/>
  <c r="Y185" i="173" a="1"/>
  <c r="Y185" i="173" s="1"/>
  <c r="Y162" i="173" a="1"/>
  <c r="Y162" i="173" s="1"/>
  <c r="Y155" i="173" a="1"/>
  <c r="Y155" i="173" s="1"/>
  <c r="Y137" i="173" a="1"/>
  <c r="Y137" i="173" s="1"/>
  <c r="Y130" i="173" a="1"/>
  <c r="Y130" i="173" s="1"/>
  <c r="Y112" i="173" a="1"/>
  <c r="Y112" i="173" s="1"/>
  <c r="Y105" i="173" a="1"/>
  <c r="Y105" i="173" s="1"/>
  <c r="Y87" i="173" a="1"/>
  <c r="Y87" i="173" s="1"/>
  <c r="Y80" i="173" a="1"/>
  <c r="Y80" i="173" s="1"/>
  <c r="Y62" i="173" a="1"/>
  <c r="Y62" i="173" s="1"/>
  <c r="Y54" i="173" a="1"/>
  <c r="Y54" i="173" s="1"/>
  <c r="Y49" i="173" a="1"/>
  <c r="Y49" i="173" s="1"/>
  <c r="Y44" i="173" a="1"/>
  <c r="Y44" i="173" s="1"/>
  <c r="Y39" i="173" a="1"/>
  <c r="Y39" i="173" s="1"/>
  <c r="Y34" i="173" a="1"/>
  <c r="Y34" i="173" s="1"/>
  <c r="Y29" i="173" a="1"/>
  <c r="Y29" i="173" s="1"/>
  <c r="Y24" i="173" a="1"/>
  <c r="Y24" i="173" s="1"/>
  <c r="Y208" i="173" a="1"/>
  <c r="Y208" i="173" s="1"/>
  <c r="Y180" i="173" a="1"/>
  <c r="Y180" i="173" s="1"/>
  <c r="Y298" i="173" a="1"/>
  <c r="Y298" i="173" s="1"/>
  <c r="Y252" i="173" a="1"/>
  <c r="Y252" i="173" s="1"/>
  <c r="Y249" i="173" a="1"/>
  <c r="Y249" i="173" s="1"/>
  <c r="Y227" i="173" a="1"/>
  <c r="Y227" i="173" s="1"/>
  <c r="Y186" i="173" a="1"/>
  <c r="Y186" i="173" s="1"/>
  <c r="Y167" i="173" a="1"/>
  <c r="Y167" i="173" s="1"/>
  <c r="Y160" i="173" a="1"/>
  <c r="Y160" i="173" s="1"/>
  <c r="Y142" i="173" a="1"/>
  <c r="Y142" i="173" s="1"/>
  <c r="Y135" i="173" a="1"/>
  <c r="Y135" i="173" s="1"/>
  <c r="Y117" i="173" a="1"/>
  <c r="Y117" i="173" s="1"/>
  <c r="Y147" i="173" a="1"/>
  <c r="Y147" i="173" s="1"/>
  <c r="Y129" i="173" a="1"/>
  <c r="Y129" i="173" s="1"/>
  <c r="Y102" i="173" a="1"/>
  <c r="Y102" i="173" s="1"/>
  <c r="Y85" i="173" a="1"/>
  <c r="Y85" i="173" s="1"/>
  <c r="Y82" i="173" a="1"/>
  <c r="Y82" i="173" s="1"/>
  <c r="Y65" i="173" a="1"/>
  <c r="Y65" i="173" s="1"/>
  <c r="Y42" i="173" a="1"/>
  <c r="Y42" i="173" s="1"/>
  <c r="Y35" i="173" a="1"/>
  <c r="Y35" i="173" s="1"/>
  <c r="Y16" i="173" a="1"/>
  <c r="Y16" i="173" s="1"/>
  <c r="Y225" i="173" a="1"/>
  <c r="Y225" i="173" s="1"/>
  <c r="Y148" i="173" a="1"/>
  <c r="Y148" i="173" s="1"/>
  <c r="Y330" i="173" a="1"/>
  <c r="Y330" i="173" s="1"/>
  <c r="Y292" i="173" a="1"/>
  <c r="Y292" i="173" s="1"/>
  <c r="Y173" i="173" a="1"/>
  <c r="Y173" i="173" s="1"/>
  <c r="Y161" i="173" a="1"/>
  <c r="Y161" i="173" s="1"/>
  <c r="Y125" i="173" a="1"/>
  <c r="Y125" i="173" s="1"/>
  <c r="Y106" i="173" a="1"/>
  <c r="Y106" i="173" s="1"/>
  <c r="Y103" i="173" a="1"/>
  <c r="Y103" i="173" s="1"/>
  <c r="Y319" i="173" a="1"/>
  <c r="Y319" i="173" s="1"/>
  <c r="Y264" i="173" a="1"/>
  <c r="Y264" i="173" s="1"/>
  <c r="Y156" i="173" a="1"/>
  <c r="Y156" i="173" s="1"/>
  <c r="Y143" i="173" a="1"/>
  <c r="Y143" i="173" s="1"/>
  <c r="Y120" i="173" a="1"/>
  <c r="Y120" i="173" s="1"/>
  <c r="Y109" i="173" a="1"/>
  <c r="Y109" i="173" s="1"/>
  <c r="Y89" i="173" a="1"/>
  <c r="Y89" i="173" s="1"/>
  <c r="Y69" i="173" a="1"/>
  <c r="Y69" i="173" s="1"/>
  <c r="Y22" i="173" a="1"/>
  <c r="Y22" i="173" s="1"/>
  <c r="Y287" i="173" a="1"/>
  <c r="Y287" i="173" s="1"/>
  <c r="Y283" i="173" a="1"/>
  <c r="Y283" i="173" s="1"/>
  <c r="Y190" i="173" a="1"/>
  <c r="Y190" i="173" s="1"/>
  <c r="Y150" i="173" a="1"/>
  <c r="Y150" i="173" s="1"/>
  <c r="Y144" i="173" a="1"/>
  <c r="Y144" i="173" s="1"/>
  <c r="Y73" i="173" a="1"/>
  <c r="Y73" i="173" s="1"/>
  <c r="Y61" i="173" a="1"/>
  <c r="Y61" i="173" s="1"/>
  <c r="Y56" i="173" a="1"/>
  <c r="Y56" i="173" s="1"/>
  <c r="Y9" i="173" a="1"/>
  <c r="Y9" i="173" s="1"/>
  <c r="Y6" i="173" a="1"/>
  <c r="Y6" i="173" s="1"/>
  <c r="Y216" i="173" a="1"/>
  <c r="Y216" i="173" s="1"/>
  <c r="Y213" i="173" a="1"/>
  <c r="Y213" i="173" s="1"/>
  <c r="Y154" i="173" a="1"/>
  <c r="Y154" i="173" s="1"/>
  <c r="Y152" i="173" a="1"/>
  <c r="Y152" i="173" s="1"/>
  <c r="Y99" i="173" a="1"/>
  <c r="Y99" i="173" s="1"/>
  <c r="Y66" i="173" a="1"/>
  <c r="Y66" i="173" s="1"/>
  <c r="Y25" i="173" a="1"/>
  <c r="Y25" i="173" s="1"/>
  <c r="Y302" i="173" a="1"/>
  <c r="Y302" i="173" s="1"/>
  <c r="Y247" i="173" a="1"/>
  <c r="Y247" i="173" s="1"/>
  <c r="Y201" i="173" a="1"/>
  <c r="Y201" i="173" s="1"/>
  <c r="Y182" i="173" a="1"/>
  <c r="Y182" i="173" s="1"/>
  <c r="Y164" i="173" a="1"/>
  <c r="Y164" i="173" s="1"/>
  <c r="Y90" i="173" a="1"/>
  <c r="Y90" i="173" s="1"/>
  <c r="Y78" i="173" a="1"/>
  <c r="Y78" i="173" s="1"/>
  <c r="Y45" i="173" a="1"/>
  <c r="Y45" i="173" s="1"/>
  <c r="Y3" i="173" a="1"/>
  <c r="Y3" i="173" s="1"/>
  <c r="Y250" i="173" a="1"/>
  <c r="Y250" i="173" s="1"/>
  <c r="Y197" i="173" a="1"/>
  <c r="Y197" i="173" s="1"/>
  <c r="Y145" i="173" a="1"/>
  <c r="Y145" i="173" s="1"/>
  <c r="Y111" i="173" a="1"/>
  <c r="Y111" i="173" s="1"/>
  <c r="Y91" i="173" a="1"/>
  <c r="Y91" i="173" s="1"/>
  <c r="Y86" i="173" a="1"/>
  <c r="Y86" i="173" s="1"/>
  <c r="Y46" i="173" a="1"/>
  <c r="Y46" i="173" s="1"/>
  <c r="Y43" i="173" a="1"/>
  <c r="Y43" i="173" s="1"/>
  <c r="Y157" i="173" a="1"/>
  <c r="Y157" i="173" s="1"/>
  <c r="Y153" i="173" a="1"/>
  <c r="Y153" i="173" s="1"/>
  <c r="Y294" i="173" a="1"/>
  <c r="Y294" i="173" s="1"/>
  <c r="Y223" i="173" a="1"/>
  <c r="Y223" i="173" s="1"/>
  <c r="Y19" i="173" a="1"/>
  <c r="Y19" i="173" s="1"/>
  <c r="Y7" i="173" a="1"/>
  <c r="Y7" i="173" s="1"/>
  <c r="Y149" i="173" a="1"/>
  <c r="Y149" i="173" s="1"/>
  <c r="Y122" i="173" a="1"/>
  <c r="Y122" i="173" s="1"/>
  <c r="Y114" i="173" a="1"/>
  <c r="Y114" i="173" s="1"/>
  <c r="Y97" i="173" a="1"/>
  <c r="Y97" i="173" s="1"/>
  <c r="Y70" i="173" a="1"/>
  <c r="Y70" i="173" s="1"/>
  <c r="Y38" i="173" a="1"/>
  <c r="Y38" i="173" s="1"/>
  <c r="Y2" i="173" a="1"/>
  <c r="Y2" i="173" s="1"/>
  <c r="T2" i="173" s="1"/>
  <c r="Y327" i="173" a="1"/>
  <c r="Y327" i="173" s="1"/>
  <c r="Y317" i="173" a="1"/>
  <c r="Y317" i="173" s="1"/>
  <c r="Y151" i="173" a="1"/>
  <c r="Y151" i="173" s="1"/>
  <c r="Y121" i="173" a="1"/>
  <c r="Y121" i="173" s="1"/>
  <c r="Y76" i="173" a="1"/>
  <c r="Y76" i="173" s="1"/>
  <c r="Y53" i="173" a="1"/>
  <c r="Y53" i="173" s="1"/>
  <c r="Y159" i="173" a="1"/>
  <c r="Y159" i="173" s="1"/>
  <c r="Y132" i="173" a="1"/>
  <c r="Y132" i="173" s="1"/>
  <c r="Y94" i="173" a="1"/>
  <c r="Y94" i="173" s="1"/>
  <c r="Y217" i="173" a="1"/>
  <c r="Y217" i="173" s="1"/>
  <c r="Y205" i="173" a="1"/>
  <c r="Y205" i="173" s="1"/>
  <c r="Y189" i="173" a="1"/>
  <c r="Y189" i="173" s="1"/>
  <c r="Y176" i="173" a="1"/>
  <c r="Y176" i="173" s="1"/>
  <c r="Y170" i="173" a="1"/>
  <c r="Y170" i="173" s="1"/>
  <c r="Y140" i="173" a="1"/>
  <c r="Y140" i="173" s="1"/>
  <c r="Y118" i="173" a="1"/>
  <c r="Y118" i="173" s="1"/>
  <c r="Y113" i="173" a="1"/>
  <c r="Y113" i="173" s="1"/>
  <c r="Y101" i="173" a="1"/>
  <c r="Y101" i="173" s="1"/>
  <c r="Y314" i="173" a="1"/>
  <c r="Y314" i="173" s="1"/>
  <c r="Y329" i="173" a="1"/>
  <c r="Y329" i="173" s="1"/>
  <c r="Y277" i="173" a="1"/>
  <c r="Y277" i="173" s="1"/>
  <c r="Y107" i="173" a="1"/>
  <c r="Y107" i="173" s="1"/>
  <c r="Y100" i="173" a="1"/>
  <c r="Y100" i="173" s="1"/>
  <c r="Y32" i="173" a="1"/>
  <c r="Y32" i="173" s="1"/>
  <c r="Y191" i="173" a="1"/>
  <c r="Y191" i="173" s="1"/>
  <c r="Y168" i="173" a="1"/>
  <c r="Y168" i="173" s="1"/>
  <c r="Y133" i="173" a="1"/>
  <c r="Y133" i="173" s="1"/>
  <c r="Y84" i="173" a="1"/>
  <c r="Y84" i="173" s="1"/>
  <c r="Y68" i="173" a="1"/>
  <c r="Y68" i="173" s="1"/>
  <c r="Y50" i="173" a="1"/>
  <c r="Y50" i="173" s="1"/>
  <c r="Y8" i="173" a="1"/>
  <c r="Y8" i="173" s="1"/>
  <c r="Y207" i="173" a="1"/>
  <c r="Y207" i="173" s="1"/>
  <c r="Y172" i="173" a="1"/>
  <c r="Y172" i="173" s="1"/>
  <c r="Y96" i="173" a="1"/>
  <c r="Y96" i="173" s="1"/>
  <c r="Y81" i="173" a="1"/>
  <c r="Y81" i="173" s="1"/>
  <c r="Y4" i="173" a="1"/>
  <c r="Y4" i="173" s="1"/>
  <c r="Y93" i="173" a="1"/>
  <c r="Y93" i="173" s="1"/>
  <c r="Y52" i="173" a="1"/>
  <c r="Y52" i="173" s="1"/>
  <c r="Y36" i="173" a="1"/>
  <c r="Y36" i="173" s="1"/>
  <c r="Y234" i="173" a="1"/>
  <c r="Y234" i="173" s="1"/>
  <c r="Y195" i="173" a="1"/>
  <c r="Y195" i="173" s="1"/>
  <c r="Y136" i="173" a="1"/>
  <c r="Y136" i="173" s="1"/>
  <c r="Y128" i="173" a="1"/>
  <c r="Y128" i="173" s="1"/>
  <c r="Y171" i="173" a="1"/>
  <c r="Y171" i="173" s="1"/>
  <c r="Y67" i="173" a="1"/>
  <c r="Y67" i="173" s="1"/>
  <c r="Y59" i="173" a="1"/>
  <c r="Y59" i="173" s="1"/>
  <c r="Y47" i="173" a="1"/>
  <c r="Y47" i="173" s="1"/>
  <c r="Y23" i="173" a="1"/>
  <c r="Y23" i="173" s="1"/>
  <c r="Y21" i="173" a="1"/>
  <c r="Y21" i="173" s="1"/>
  <c r="Y17" i="173" a="1"/>
  <c r="Y17" i="173" s="1"/>
  <c r="Y15" i="173" a="1"/>
  <c r="Y15" i="173" s="1"/>
  <c r="Y163" i="173" a="1"/>
  <c r="Y163" i="173" s="1"/>
  <c r="Y124" i="173" a="1"/>
  <c r="Y124" i="173" s="1"/>
  <c r="Y116" i="173" a="1"/>
  <c r="Y116" i="173" s="1"/>
  <c r="Y13" i="173" a="1"/>
  <c r="Y13" i="173" s="1"/>
  <c r="Y179" i="173" a="1"/>
  <c r="Y179" i="173" s="1"/>
  <c r="Y175" i="173" a="1"/>
  <c r="Y175" i="173" s="1"/>
  <c r="Y75" i="173" a="1"/>
  <c r="Y75" i="173" s="1"/>
  <c r="Y40" i="173" a="1"/>
  <c r="Y40" i="173" s="1"/>
  <c r="Y295" i="173" a="1"/>
  <c r="Y295" i="173" s="1"/>
  <c r="Y188" i="173" a="1"/>
  <c r="Y188" i="173" s="1"/>
  <c r="Y127" i="173" a="1"/>
  <c r="Y127" i="173" s="1"/>
  <c r="Y115" i="173" a="1"/>
  <c r="Y115" i="173" s="1"/>
  <c r="Y258" i="173" a="1"/>
  <c r="Y258" i="173" s="1"/>
  <c r="Y158" i="173" a="1"/>
  <c r="Y158" i="173" s="1"/>
  <c r="Y119" i="173" a="1"/>
  <c r="Y119" i="173" s="1"/>
  <c r="Y108" i="173" a="1"/>
  <c r="Y108" i="173" s="1"/>
  <c r="Y293" i="173" a="1"/>
  <c r="Y293" i="173" s="1"/>
  <c r="Y222" i="173" a="1"/>
  <c r="Y222" i="173" s="1"/>
  <c r="Y146" i="173" a="1"/>
  <c r="Y146" i="173" s="1"/>
  <c r="Y192" i="173" a="1"/>
  <c r="Y192" i="173" s="1"/>
  <c r="Y138" i="173" a="1"/>
  <c r="Y138" i="173" s="1"/>
  <c r="Y51" i="173" a="1"/>
  <c r="Y51" i="173" s="1"/>
  <c r="Y139" i="173" a="1"/>
  <c r="Y139" i="173" s="1"/>
  <c r="Y79" i="173" a="1"/>
  <c r="Y79" i="173" s="1"/>
  <c r="Y187" i="173" a="1"/>
  <c r="Y187" i="173" s="1"/>
  <c r="Y141" i="173" a="1"/>
  <c r="Y141" i="173" s="1"/>
  <c r="Y95" i="173" a="1"/>
  <c r="Y95" i="173" s="1"/>
  <c r="Y12" i="173" a="1"/>
  <c r="Y12" i="173" s="1"/>
  <c r="Y27" i="173" a="1"/>
  <c r="Y27" i="173" s="1"/>
  <c r="Y60" i="173" a="1"/>
  <c r="Y60" i="173" s="1"/>
  <c r="Y28" i="173" a="1"/>
  <c r="Y28" i="173" s="1"/>
  <c r="Y74" i="173" a="1"/>
  <c r="Y74" i="173" s="1"/>
  <c r="Y64" i="173" a="1"/>
  <c r="Y64" i="173" s="1"/>
  <c r="Y55" i="173" a="1"/>
  <c r="Y55" i="173" s="1"/>
  <c r="Y31" i="173" a="1"/>
  <c r="Y31" i="173" s="1"/>
  <c r="Y18" i="173" a="1"/>
  <c r="Y18" i="173" s="1"/>
  <c r="Y5" i="173" a="1"/>
  <c r="Y5" i="173" s="1"/>
  <c r="Y110" i="173" a="1"/>
  <c r="Y110" i="173" s="1"/>
  <c r="Y178" i="173" a="1"/>
  <c r="Y178" i="173" s="1"/>
  <c r="Y11" i="173" a="1"/>
  <c r="Y11" i="173" s="1"/>
  <c r="Y183" i="173" a="1"/>
  <c r="Y183" i="173" s="1"/>
  <c r="Y33" i="173" a="1"/>
  <c r="Y33" i="173" s="1"/>
  <c r="Y104" i="173" a="1"/>
  <c r="Y104" i="173" s="1"/>
  <c r="Y232" i="173" a="1"/>
  <c r="Y232" i="173" s="1"/>
  <c r="Y83" i="173" a="1"/>
  <c r="Y83" i="173" s="1"/>
  <c r="Y211" i="173" a="1"/>
  <c r="Y211" i="173" s="1"/>
  <c r="Y57" i="173" a="1"/>
  <c r="Y57" i="173" s="1"/>
  <c r="Y166" i="173" a="1"/>
  <c r="Y166" i="173" s="1"/>
  <c r="Y134" i="173" a="1"/>
  <c r="Y134" i="173" s="1"/>
  <c r="Y88" i="173" a="1"/>
  <c r="Y88" i="173" s="1"/>
  <c r="Y63" i="173" a="1"/>
  <c r="Y63" i="173" s="1"/>
  <c r="Y20" i="173" a="1"/>
  <c r="Y20" i="173" s="1"/>
  <c r="Y14" i="173" a="1"/>
  <c r="Y14" i="173" s="1"/>
  <c r="Y126" i="173" a="1"/>
  <c r="Y126" i="173" s="1"/>
  <c r="Y77" i="173" a="1"/>
  <c r="Y77" i="173" s="1"/>
  <c r="Y72" i="173" a="1"/>
  <c r="Y72" i="173" s="1"/>
  <c r="Y58" i="173" a="1"/>
  <c r="Y58" i="173" s="1"/>
  <c r="Y30" i="173" a="1"/>
  <c r="Y30" i="173" s="1"/>
  <c r="Y10" i="173" a="1"/>
  <c r="Y10" i="173" s="1"/>
  <c r="Y71" i="173" a="1"/>
  <c r="Y71" i="173" s="1"/>
  <c r="Y123" i="173" a="1"/>
  <c r="Y123" i="173" s="1"/>
  <c r="Y41" i="173" a="1"/>
  <c r="Y41" i="173" s="1"/>
  <c r="Y37" i="173" a="1"/>
  <c r="Y37" i="173" s="1"/>
  <c r="Y174" i="173" a="1"/>
  <c r="Y174" i="173" s="1"/>
  <c r="Y98" i="173" a="1"/>
  <c r="Y98" i="173" s="1"/>
  <c r="T1" i="173"/>
  <c r="Y48" i="173" a="1"/>
  <c r="Y48" i="173" s="1"/>
  <c r="Y245" i="173" a="1"/>
  <c r="Y245" i="173" s="1"/>
  <c r="Y224" i="173" a="1"/>
  <c r="Y224" i="173" s="1"/>
  <c r="Y165" i="173" a="1"/>
  <c r="Y165" i="173" s="1"/>
  <c r="Y92" i="173" a="1"/>
  <c r="Y92" i="173" s="1"/>
  <c r="Y26" i="173" a="1"/>
  <c r="Y26" i="173" s="1"/>
  <c r="Y131" i="173" a="1"/>
  <c r="Y131" i="173" s="1"/>
  <c r="AB333" i="173" a="1"/>
  <c r="AB333" i="173" s="1"/>
  <c r="AB328" i="173" a="1"/>
  <c r="AB328" i="173" s="1"/>
  <c r="AB323" i="173" a="1"/>
  <c r="AB323" i="173" s="1"/>
  <c r="AB318" i="173" a="1"/>
  <c r="AB318" i="173" s="1"/>
  <c r="AB313" i="173" a="1"/>
  <c r="AB313" i="173" s="1"/>
  <c r="AB308" i="173" a="1"/>
  <c r="AB308" i="173" s="1"/>
  <c r="AB303" i="173" a="1"/>
  <c r="AB303" i="173" s="1"/>
  <c r="AB298" i="173" a="1"/>
  <c r="AB298" i="173" s="1"/>
  <c r="AB293" i="173" a="1"/>
  <c r="AB293" i="173" s="1"/>
  <c r="AB288" i="173" a="1"/>
  <c r="AB288" i="173" s="1"/>
  <c r="AB283" i="173" a="1"/>
  <c r="AB283" i="173" s="1"/>
  <c r="AB278" i="173" a="1"/>
  <c r="AB278" i="173" s="1"/>
  <c r="AB273" i="173" a="1"/>
  <c r="AB273" i="173" s="1"/>
  <c r="AB268" i="173" a="1"/>
  <c r="AB268" i="173" s="1"/>
  <c r="AB325" i="173" a="1"/>
  <c r="AB325" i="173" s="1"/>
  <c r="AB319" i="173" a="1"/>
  <c r="AB319" i="173" s="1"/>
  <c r="AB322" i="173" a="1"/>
  <c r="AB322" i="173" s="1"/>
  <c r="AB297" i="173" a="1"/>
  <c r="AB297" i="173" s="1"/>
  <c r="AB272" i="173" a="1"/>
  <c r="AB272" i="173" s="1"/>
  <c r="AB316" i="173" a="1"/>
  <c r="AB316" i="173" s="1"/>
  <c r="AB291" i="173" a="1"/>
  <c r="AB291" i="173" s="1"/>
  <c r="AB329" i="173" a="1"/>
  <c r="AB329" i="173" s="1"/>
  <c r="AB304" i="173" a="1"/>
  <c r="AB304" i="173" s="1"/>
  <c r="AB279" i="173" a="1"/>
  <c r="AB279" i="173" s="1"/>
  <c r="AB256" i="173" a="1"/>
  <c r="AB256" i="173" s="1"/>
  <c r="AB249" i="173" a="1"/>
  <c r="AB249" i="173" s="1"/>
  <c r="AB231" i="173" a="1"/>
  <c r="AB231" i="173" s="1"/>
  <c r="AB306" i="173" a="1"/>
  <c r="AB306" i="173" s="1"/>
  <c r="AB287" i="173" a="1"/>
  <c r="AB287" i="173" s="1"/>
  <c r="AB253" i="173" a="1"/>
  <c r="AB253" i="173" s="1"/>
  <c r="AB250" i="173" a="1"/>
  <c r="AB250" i="173" s="1"/>
  <c r="AB247" i="173" a="1"/>
  <c r="AB247" i="173" s="1"/>
  <c r="AB233" i="173" a="1"/>
  <c r="AB233" i="173" s="1"/>
  <c r="AB230" i="173" a="1"/>
  <c r="AB230" i="173" s="1"/>
  <c r="AB220" i="173" a="1"/>
  <c r="AB220" i="173" s="1"/>
  <c r="AB216" i="173" a="1"/>
  <c r="AB216" i="173" s="1"/>
  <c r="AB302" i="173" a="1"/>
  <c r="AB302" i="173" s="1"/>
  <c r="AB314" i="173" a="1"/>
  <c r="AB314" i="173" s="1"/>
  <c r="AB294" i="173" a="1"/>
  <c r="AB294" i="173" s="1"/>
  <c r="AB292" i="173" a="1"/>
  <c r="AB292" i="173" s="1"/>
  <c r="AB248" i="173" a="1"/>
  <c r="AB248" i="173" s="1"/>
  <c r="AB235" i="173" a="1"/>
  <c r="AB235" i="173" s="1"/>
  <c r="AB227" i="173" a="1"/>
  <c r="AB227" i="173" s="1"/>
  <c r="AB224" i="173" a="1"/>
  <c r="AB224" i="173" s="1"/>
  <c r="AB197" i="173" a="1"/>
  <c r="AB197" i="173" s="1"/>
  <c r="AB192" i="173" a="1"/>
  <c r="AB192" i="173" s="1"/>
  <c r="AB187" i="173" a="1"/>
  <c r="AB187" i="173" s="1"/>
  <c r="AB182" i="173" a="1"/>
  <c r="AB182" i="173" s="1"/>
  <c r="AB177" i="173" a="1"/>
  <c r="AB177" i="173" s="1"/>
  <c r="AB172" i="173" a="1"/>
  <c r="AB172" i="173" s="1"/>
  <c r="AB309" i="173" a="1"/>
  <c r="AB309" i="173" s="1"/>
  <c r="AB299" i="173" a="1"/>
  <c r="AB299" i="173" s="1"/>
  <c r="AB282" i="173" a="1"/>
  <c r="AB282" i="173" s="1"/>
  <c r="AB225" i="173" a="1"/>
  <c r="AB225" i="173" s="1"/>
  <c r="AB215" i="173" a="1"/>
  <c r="AB215" i="173" s="1"/>
  <c r="AB203" i="173" a="1"/>
  <c r="AB203" i="173" s="1"/>
  <c r="AB290" i="173" a="1"/>
  <c r="AB290" i="173" s="1"/>
  <c r="AB258" i="173" a="1"/>
  <c r="AB258" i="173" s="1"/>
  <c r="AB240" i="173" a="1"/>
  <c r="AB240" i="173" s="1"/>
  <c r="AB213" i="173" a="1"/>
  <c r="AB213" i="173" s="1"/>
  <c r="AB317" i="173" a="1"/>
  <c r="AB317" i="173" s="1"/>
  <c r="AB312" i="173" a="1"/>
  <c r="AB312" i="173" s="1"/>
  <c r="AB307" i="173" a="1"/>
  <c r="AB307" i="173" s="1"/>
  <c r="AB238" i="173" a="1"/>
  <c r="AB238" i="173" s="1"/>
  <c r="AB229" i="173" a="1"/>
  <c r="AB229" i="173" s="1"/>
  <c r="AB210" i="173" a="1"/>
  <c r="AB210" i="173" s="1"/>
  <c r="AB190" i="173" a="1"/>
  <c r="AB190" i="173" s="1"/>
  <c r="AB281" i="173" a="1"/>
  <c r="AB281" i="173" s="1"/>
  <c r="AB269" i="173" a="1"/>
  <c r="AB269" i="173" s="1"/>
  <c r="AB260" i="173" a="1"/>
  <c r="AB260" i="173" s="1"/>
  <c r="AB245" i="173" a="1"/>
  <c r="AB245" i="173" s="1"/>
  <c r="AB228" i="173" a="1"/>
  <c r="AB228" i="173" s="1"/>
  <c r="AB201" i="173" a="1"/>
  <c r="AB201" i="173" s="1"/>
  <c r="AB174" i="173" a="1"/>
  <c r="AB174" i="173" s="1"/>
  <c r="AB332" i="173" a="1"/>
  <c r="AB332" i="173" s="1"/>
  <c r="AB326" i="173" a="1"/>
  <c r="AB326" i="173" s="1"/>
  <c r="AB320" i="173" a="1"/>
  <c r="AB320" i="173" s="1"/>
  <c r="AB311" i="173" a="1"/>
  <c r="AB311" i="173" s="1"/>
  <c r="AB276" i="173" a="1"/>
  <c r="AB276" i="173" s="1"/>
  <c r="AB262" i="173" a="1"/>
  <c r="AB262" i="173" s="1"/>
  <c r="AB222" i="173" a="1"/>
  <c r="AB222" i="173" s="1"/>
  <c r="AB271" i="173" a="1"/>
  <c r="AB271" i="173" s="1"/>
  <c r="AB264" i="173" a="1"/>
  <c r="AB264" i="173" s="1"/>
  <c r="AB226" i="173" a="1"/>
  <c r="AB226" i="173" s="1"/>
  <c r="AB259" i="173" a="1"/>
  <c r="AB259" i="173" s="1"/>
  <c r="AB214" i="173" a="1"/>
  <c r="AB214" i="173" s="1"/>
  <c r="AB207" i="173" a="1"/>
  <c r="AB207" i="173" s="1"/>
  <c r="AB331" i="173" a="1"/>
  <c r="AB331" i="173" s="1"/>
  <c r="AB289" i="173" a="1"/>
  <c r="AB289" i="173" s="1"/>
  <c r="AB246" i="173" a="1"/>
  <c r="AB246" i="173" s="1"/>
  <c r="AB315" i="173" a="1"/>
  <c r="AB315" i="173" s="1"/>
  <c r="AB296" i="173" a="1"/>
  <c r="AB296" i="173" s="1"/>
  <c r="AB286" i="173" a="1"/>
  <c r="AB286" i="173" s="1"/>
  <c r="AB163" i="173" a="1"/>
  <c r="AB163" i="173" s="1"/>
  <c r="AB156" i="173" a="1"/>
  <c r="AB156" i="173" s="1"/>
  <c r="AB145" i="173" a="1"/>
  <c r="AB145" i="173" s="1"/>
  <c r="AB138" i="173" a="1"/>
  <c r="AB138" i="173" s="1"/>
  <c r="AB131" i="173" a="1"/>
  <c r="AB131" i="173" s="1"/>
  <c r="AB120" i="173" a="1"/>
  <c r="AB120" i="173" s="1"/>
  <c r="AB113" i="173" a="1"/>
  <c r="AB113" i="173" s="1"/>
  <c r="AB106" i="173" a="1"/>
  <c r="AB106" i="173" s="1"/>
  <c r="AB95" i="173" a="1"/>
  <c r="AB95" i="173" s="1"/>
  <c r="AB88" i="173" a="1"/>
  <c r="AB88" i="173" s="1"/>
  <c r="AB81" i="173" a="1"/>
  <c r="AB81" i="173" s="1"/>
  <c r="AB70" i="173" a="1"/>
  <c r="AB70" i="173" s="1"/>
  <c r="AB63" i="173" a="1"/>
  <c r="AB63" i="173" s="1"/>
  <c r="AB218" i="173" a="1"/>
  <c r="AB218" i="173" s="1"/>
  <c r="AB178" i="173" a="1"/>
  <c r="AB178" i="173" s="1"/>
  <c r="AB243" i="173" a="1"/>
  <c r="AB243" i="173" s="1"/>
  <c r="AB209" i="173" a="1"/>
  <c r="AB209" i="173" s="1"/>
  <c r="AB184" i="173" a="1"/>
  <c r="AB184" i="173" s="1"/>
  <c r="AB161" i="173" a="1"/>
  <c r="AB161" i="173" s="1"/>
  <c r="AB150" i="173" a="1"/>
  <c r="AB150" i="173" s="1"/>
  <c r="AB143" i="173" a="1"/>
  <c r="AB143" i="173" s="1"/>
  <c r="AB136" i="173" a="1"/>
  <c r="AB136" i="173" s="1"/>
  <c r="AB125" i="173" a="1"/>
  <c r="AB125" i="173" s="1"/>
  <c r="AB118" i="173" a="1"/>
  <c r="AB118" i="173" s="1"/>
  <c r="AB330" i="173" a="1"/>
  <c r="AB330" i="173" s="1"/>
  <c r="AB217" i="173" a="1"/>
  <c r="AB217" i="173" s="1"/>
  <c r="AB205" i="173" a="1"/>
  <c r="AB205" i="173" s="1"/>
  <c r="AB191" i="173" a="1"/>
  <c r="AB191" i="173" s="1"/>
  <c r="AB158" i="173" a="1"/>
  <c r="AB158" i="173" s="1"/>
  <c r="AB127" i="173" a="1"/>
  <c r="AB127" i="173" s="1"/>
  <c r="AB122" i="173" a="1"/>
  <c r="AB122" i="173" s="1"/>
  <c r="AB114" i="173" a="1"/>
  <c r="AB114" i="173" s="1"/>
  <c r="AB97" i="173" a="1"/>
  <c r="AB97" i="173" s="1"/>
  <c r="AB94" i="173" a="1"/>
  <c r="AB94" i="173" s="1"/>
  <c r="AB77" i="173" a="1"/>
  <c r="AB77" i="173" s="1"/>
  <c r="AB60" i="173" a="1"/>
  <c r="AB60" i="173" s="1"/>
  <c r="AB50" i="173" a="1"/>
  <c r="AB50" i="173" s="1"/>
  <c r="AB43" i="173" a="1"/>
  <c r="AB43" i="173" s="1"/>
  <c r="AB36" i="173" a="1"/>
  <c r="AB36" i="173" s="1"/>
  <c r="AB25" i="173" a="1"/>
  <c r="AB25" i="173" s="1"/>
  <c r="AB13" i="173" a="1"/>
  <c r="AB13" i="173" s="1"/>
  <c r="AB284" i="173" a="1"/>
  <c r="AB284" i="173" s="1"/>
  <c r="AB237" i="173" a="1"/>
  <c r="AB237" i="173" s="1"/>
  <c r="AB204" i="173" a="1"/>
  <c r="AB204" i="173" s="1"/>
  <c r="AB186" i="173" a="1"/>
  <c r="AB186" i="173" s="1"/>
  <c r="AB164" i="173" a="1"/>
  <c r="AB164" i="173" s="1"/>
  <c r="AB128" i="173" a="1"/>
  <c r="AB128" i="173" s="1"/>
  <c r="AB188" i="173" a="1"/>
  <c r="AB188" i="173" s="1"/>
  <c r="AB180" i="173" a="1"/>
  <c r="AB180" i="173" s="1"/>
  <c r="AB141" i="173" a="1"/>
  <c r="AB141" i="173" s="1"/>
  <c r="AB115" i="173" a="1"/>
  <c r="AB115" i="173" s="1"/>
  <c r="AB101" i="173" a="1"/>
  <c r="AB101" i="173" s="1"/>
  <c r="AB98" i="173" a="1"/>
  <c r="AB98" i="173" s="1"/>
  <c r="AB324" i="173" a="1"/>
  <c r="AB324" i="173" s="1"/>
  <c r="AB211" i="173" a="1"/>
  <c r="AB211" i="173" s="1"/>
  <c r="AB199" i="173" a="1"/>
  <c r="AB199" i="173" s="1"/>
  <c r="AB169" i="173" a="1"/>
  <c r="AB169" i="173" s="1"/>
  <c r="AB159" i="173" a="1"/>
  <c r="AB159" i="173" s="1"/>
  <c r="AB154" i="173" a="1"/>
  <c r="AB154" i="173" s="1"/>
  <c r="AB123" i="173" a="1"/>
  <c r="AB123" i="173" s="1"/>
  <c r="AB19" i="173" a="1"/>
  <c r="AB19" i="173" s="1"/>
  <c r="AB2" i="173" a="1"/>
  <c r="AB2" i="173" s="1"/>
  <c r="W2" i="173" s="1"/>
  <c r="AB234" i="173" a="1"/>
  <c r="AB234" i="173" s="1"/>
  <c r="AB166" i="173" a="1"/>
  <c r="AB166" i="173" s="1"/>
  <c r="AB76" i="173" a="1"/>
  <c r="AB76" i="173" s="1"/>
  <c r="AB59" i="173" a="1"/>
  <c r="AB59" i="173" s="1"/>
  <c r="AB34" i="173" a="1"/>
  <c r="AB34" i="173" s="1"/>
  <c r="AB267" i="173" a="1"/>
  <c r="AB267" i="173" s="1"/>
  <c r="AB223" i="173" a="1"/>
  <c r="AB223" i="173" s="1"/>
  <c r="AB175" i="173" a="1"/>
  <c r="AB175" i="173" s="1"/>
  <c r="AB168" i="173" a="1"/>
  <c r="AB168" i="173" s="1"/>
  <c r="AB119" i="173" a="1"/>
  <c r="AB119" i="173" s="1"/>
  <c r="AB104" i="173" a="1"/>
  <c r="AB104" i="173" s="1"/>
  <c r="AB64" i="173" a="1"/>
  <c r="AB64" i="173" s="1"/>
  <c r="AB54" i="173" a="1"/>
  <c r="AB54" i="173" s="1"/>
  <c r="AB37" i="173" a="1"/>
  <c r="AB37" i="173" s="1"/>
  <c r="AB10" i="173" a="1"/>
  <c r="AB10" i="173" s="1"/>
  <c r="AB7" i="173" a="1"/>
  <c r="AB7" i="173" s="1"/>
  <c r="AB261" i="173" a="1"/>
  <c r="AB261" i="173" s="1"/>
  <c r="AB219" i="173" a="1"/>
  <c r="AB219" i="173" s="1"/>
  <c r="AB198" i="173" a="1"/>
  <c r="AB198" i="173" s="1"/>
  <c r="AB129" i="173" a="1"/>
  <c r="AB129" i="173" s="1"/>
  <c r="AB93" i="173" a="1"/>
  <c r="AB93" i="173" s="1"/>
  <c r="AB57" i="173" a="1"/>
  <c r="AB57" i="173" s="1"/>
  <c r="AB270" i="173" a="1"/>
  <c r="AB270" i="173" s="1"/>
  <c r="AB236" i="173" a="1"/>
  <c r="AB236" i="173" s="1"/>
  <c r="AB200" i="173" a="1"/>
  <c r="AB200" i="173" s="1"/>
  <c r="AB181" i="173" a="1"/>
  <c r="AB181" i="173" s="1"/>
  <c r="AB167" i="173" a="1"/>
  <c r="AB167" i="173" s="1"/>
  <c r="AB155" i="173" a="1"/>
  <c r="AB155" i="173" s="1"/>
  <c r="AB116" i="173" a="1"/>
  <c r="AB116" i="173" s="1"/>
  <c r="AB89" i="173" a="1"/>
  <c r="AB89" i="173" s="1"/>
  <c r="AB55" i="173" a="1"/>
  <c r="AB55" i="173" s="1"/>
  <c r="AB41" i="173" a="1"/>
  <c r="AB41" i="173" s="1"/>
  <c r="AB305" i="173" a="1"/>
  <c r="AB305" i="173" s="1"/>
  <c r="AB221" i="173" a="1"/>
  <c r="AB221" i="173" s="1"/>
  <c r="AB105" i="173" a="1"/>
  <c r="AB105" i="173" s="1"/>
  <c r="AB103" i="173" a="1"/>
  <c r="AB103" i="173" s="1"/>
  <c r="AB87" i="173" a="1"/>
  <c r="AB87" i="173" s="1"/>
  <c r="AB202" i="173" a="1"/>
  <c r="AB202" i="173" s="1"/>
  <c r="AB194" i="173" a="1"/>
  <c r="AB194" i="173" s="1"/>
  <c r="AB109" i="173" a="1"/>
  <c r="AB109" i="173" s="1"/>
  <c r="AB74" i="173" a="1"/>
  <c r="AB74" i="173" s="1"/>
  <c r="AB30" i="173" a="1"/>
  <c r="AB30" i="173" s="1"/>
  <c r="AB310" i="173" a="1"/>
  <c r="AB310" i="173" s="1"/>
  <c r="AB171" i="173" a="1"/>
  <c r="AB171" i="173" s="1"/>
  <c r="AB165" i="173" a="1"/>
  <c r="AB165" i="173" s="1"/>
  <c r="AB146" i="173" a="1"/>
  <c r="AB146" i="173" s="1"/>
  <c r="AB135" i="173" a="1"/>
  <c r="AB135" i="173" s="1"/>
  <c r="AB111" i="173" a="1"/>
  <c r="AB111" i="173" s="1"/>
  <c r="AB99" i="173" a="1"/>
  <c r="AB99" i="173" s="1"/>
  <c r="AB85" i="173" a="1"/>
  <c r="AB85" i="173" s="1"/>
  <c r="AB53" i="173" a="1"/>
  <c r="AB53" i="173" s="1"/>
  <c r="AB28" i="173" a="1"/>
  <c r="AB28" i="173" s="1"/>
  <c r="AB24" i="173" a="1"/>
  <c r="AB24" i="173" s="1"/>
  <c r="AB254" i="173" a="1"/>
  <c r="AB254" i="173" s="1"/>
  <c r="AB176" i="173" a="1"/>
  <c r="AB176" i="173" s="1"/>
  <c r="AB170" i="173" a="1"/>
  <c r="AB170" i="173" s="1"/>
  <c r="AB137" i="173" a="1"/>
  <c r="AB137" i="173" s="1"/>
  <c r="AB126" i="173" a="1"/>
  <c r="AB126" i="173" s="1"/>
  <c r="AB82" i="173" a="1"/>
  <c r="AB82" i="173" s="1"/>
  <c r="AB80" i="173" a="1"/>
  <c r="AB80" i="173" s="1"/>
  <c r="AB179" i="173" a="1"/>
  <c r="AB179" i="173" s="1"/>
  <c r="AB148" i="173" a="1"/>
  <c r="AB148" i="173" s="1"/>
  <c r="AB69" i="173" a="1"/>
  <c r="AB69" i="173" s="1"/>
  <c r="AB275" i="173" a="1"/>
  <c r="AB275" i="173" s="1"/>
  <c r="AB193" i="173" a="1"/>
  <c r="AB193" i="173" s="1"/>
  <c r="AB189" i="173" a="1"/>
  <c r="AB189" i="173" s="1"/>
  <c r="AB173" i="173" a="1"/>
  <c r="AB173" i="173" s="1"/>
  <c r="AB108" i="173" a="1"/>
  <c r="AB108" i="173" s="1"/>
  <c r="AB91" i="173" a="1"/>
  <c r="AB91" i="173" s="1"/>
  <c r="AB212" i="173" a="1"/>
  <c r="AB212" i="173" s="1"/>
  <c r="AB208" i="173" a="1"/>
  <c r="AB208" i="173" s="1"/>
  <c r="AB153" i="173" a="1"/>
  <c r="AB153" i="173" s="1"/>
  <c r="AB142" i="173" a="1"/>
  <c r="AB142" i="173" s="1"/>
  <c r="AB134" i="173" a="1"/>
  <c r="AB134" i="173" s="1"/>
  <c r="AB301" i="173" a="1"/>
  <c r="AB301" i="173" s="1"/>
  <c r="AB196" i="173" a="1"/>
  <c r="AB196" i="173" s="1"/>
  <c r="AB121" i="173" a="1"/>
  <c r="AB121" i="173" s="1"/>
  <c r="AB117" i="173" a="1"/>
  <c r="AB117" i="173" s="1"/>
  <c r="AB73" i="173" a="1"/>
  <c r="AB73" i="173" s="1"/>
  <c r="AB65" i="173" a="1"/>
  <c r="AB65" i="173" s="1"/>
  <c r="AB300" i="173" a="1"/>
  <c r="AB300" i="173" s="1"/>
  <c r="AB244" i="173" a="1"/>
  <c r="AB244" i="173" s="1"/>
  <c r="AB160" i="173" a="1"/>
  <c r="AB160" i="173" s="1"/>
  <c r="AB152" i="173" a="1"/>
  <c r="AB152" i="173" s="1"/>
  <c r="AB144" i="173" a="1"/>
  <c r="AB144" i="173" s="1"/>
  <c r="AB62" i="173" a="1"/>
  <c r="AB62" i="173" s="1"/>
  <c r="AB47" i="173" a="1"/>
  <c r="AB47" i="173" s="1"/>
  <c r="AB45" i="173" a="1"/>
  <c r="AB45" i="173" s="1"/>
  <c r="AB23" i="173" a="1"/>
  <c r="AB23" i="173" s="1"/>
  <c r="AB21" i="173" a="1"/>
  <c r="AB21" i="173" s="1"/>
  <c r="AB263" i="173" a="1"/>
  <c r="AB263" i="173" s="1"/>
  <c r="AB327" i="173" a="1"/>
  <c r="AB327" i="173" s="1"/>
  <c r="AB274" i="173" a="1"/>
  <c r="AB274" i="173" s="1"/>
  <c r="AB252" i="173" a="1"/>
  <c r="AB252" i="173" s="1"/>
  <c r="AB195" i="173" a="1"/>
  <c r="AB195" i="173" s="1"/>
  <c r="AB185" i="173" a="1"/>
  <c r="AB185" i="173" s="1"/>
  <c r="AB140" i="173" a="1"/>
  <c r="AB140" i="173" s="1"/>
  <c r="AB132" i="173" a="1"/>
  <c r="AB132" i="173" s="1"/>
  <c r="AB78" i="173" a="1"/>
  <c r="AB78" i="173" s="1"/>
  <c r="AB27" i="173" a="1"/>
  <c r="AB27" i="173" s="1"/>
  <c r="AB17" i="173" a="1"/>
  <c r="AB17" i="173" s="1"/>
  <c r="AB15" i="173" a="1"/>
  <c r="AB15" i="173" s="1"/>
  <c r="AB147" i="173" a="1"/>
  <c r="AB147" i="173" s="1"/>
  <c r="AB124" i="173" a="1"/>
  <c r="AB124" i="173" s="1"/>
  <c r="AB86" i="173" a="1"/>
  <c r="AB86" i="173" s="1"/>
  <c r="AB67" i="173" a="1"/>
  <c r="AB67" i="173" s="1"/>
  <c r="AB40" i="173" a="1"/>
  <c r="AB40" i="173" s="1"/>
  <c r="AB11" i="173" a="1"/>
  <c r="AB11" i="173" s="1"/>
  <c r="AB285" i="173" a="1"/>
  <c r="AB285" i="173" s="1"/>
  <c r="AB139" i="173" a="1"/>
  <c r="AB139" i="173" s="1"/>
  <c r="AB75" i="173" a="1"/>
  <c r="AB75" i="173" s="1"/>
  <c r="AB49" i="173" a="1"/>
  <c r="AB49" i="173" s="1"/>
  <c r="AB29" i="173" a="1"/>
  <c r="AB29" i="173" s="1"/>
  <c r="AB251" i="173" a="1"/>
  <c r="AB251" i="173" s="1"/>
  <c r="AB242" i="173" a="1"/>
  <c r="AB242" i="173" s="1"/>
  <c r="AB206" i="173" a="1"/>
  <c r="AB206" i="173" s="1"/>
  <c r="AB151" i="173" a="1"/>
  <c r="AB151" i="173" s="1"/>
  <c r="AB102" i="173" a="1"/>
  <c r="AB102" i="173" s="1"/>
  <c r="AB56" i="173" a="1"/>
  <c r="AB56" i="173" s="1"/>
  <c r="AB31" i="173" a="1"/>
  <c r="AB31" i="173" s="1"/>
  <c r="AB295" i="173" a="1"/>
  <c r="AB295" i="173" s="1"/>
  <c r="AB241" i="173" a="1"/>
  <c r="AB241" i="173" s="1"/>
  <c r="AB92" i="173" a="1"/>
  <c r="AB92" i="173" s="1"/>
  <c r="AB42" i="173" a="1"/>
  <c r="AB42" i="173" s="1"/>
  <c r="AB9" i="173" a="1"/>
  <c r="AB9" i="173" s="1"/>
  <c r="AB112" i="173" a="1"/>
  <c r="AB112" i="173" s="1"/>
  <c r="AB83" i="173" a="1"/>
  <c r="AB83" i="173" s="1"/>
  <c r="AB72" i="173" a="1"/>
  <c r="AB72" i="173" s="1"/>
  <c r="AB33" i="173" a="1"/>
  <c r="AB33" i="173" s="1"/>
  <c r="AB321" i="173" a="1"/>
  <c r="AB321" i="173" s="1"/>
  <c r="AB183" i="173" a="1"/>
  <c r="AB183" i="173" s="1"/>
  <c r="AB239" i="173" a="1"/>
  <c r="AB239" i="173" s="1"/>
  <c r="AB280" i="173" a="1"/>
  <c r="AB280" i="173" s="1"/>
  <c r="AB277" i="173" a="1"/>
  <c r="AB277" i="173" s="1"/>
  <c r="AB162" i="173" a="1"/>
  <c r="AB162" i="173" s="1"/>
  <c r="AB51" i="173" a="1"/>
  <c r="AB51" i="173" s="1"/>
  <c r="AB39" i="173" a="1"/>
  <c r="AB39" i="173" s="1"/>
  <c r="AB18" i="173" a="1"/>
  <c r="AB18" i="173" s="1"/>
  <c r="AB12" i="173" a="1"/>
  <c r="AB12" i="173" s="1"/>
  <c r="AB52" i="173" a="1"/>
  <c r="AB52" i="173" s="1"/>
  <c r="AB35" i="173" a="1"/>
  <c r="AB35" i="173" s="1"/>
  <c r="AB32" i="173" a="1"/>
  <c r="AB32" i="173" s="1"/>
  <c r="AB257" i="173" a="1"/>
  <c r="AB257" i="173" s="1"/>
  <c r="AB130" i="173" a="1"/>
  <c r="AB130" i="173" s="1"/>
  <c r="AB96" i="173" a="1"/>
  <c r="AB96" i="173" s="1"/>
  <c r="AB46" i="173" a="1"/>
  <c r="AB46" i="173" s="1"/>
  <c r="AB5" i="173" a="1"/>
  <c r="AB5" i="173" s="1"/>
  <c r="AB266" i="173" a="1"/>
  <c r="AB266" i="173" s="1"/>
  <c r="AB79" i="173" a="1"/>
  <c r="AB79" i="173" s="1"/>
  <c r="AB6" i="173" a="1"/>
  <c r="AB6" i="173" s="1"/>
  <c r="AB90" i="173" a="1"/>
  <c r="AB90" i="173" s="1"/>
  <c r="AB8" i="173" a="1"/>
  <c r="AB8" i="173" s="1"/>
  <c r="AB265" i="173" a="1"/>
  <c r="AB265" i="173" s="1"/>
  <c r="AB107" i="173" a="1"/>
  <c r="AB107" i="173" s="1"/>
  <c r="AB84" i="173" a="1"/>
  <c r="AB84" i="173" s="1"/>
  <c r="AB68" i="173" a="1"/>
  <c r="AB68" i="173" s="1"/>
  <c r="AB232" i="173" a="1"/>
  <c r="AB232" i="173" s="1"/>
  <c r="AB20" i="173" a="1"/>
  <c r="AB20" i="173" s="1"/>
  <c r="AB14" i="173" a="1"/>
  <c r="AB14" i="173" s="1"/>
  <c r="AB38" i="173" a="1"/>
  <c r="AB38" i="173" s="1"/>
  <c r="AB100" i="173" a="1"/>
  <c r="AB100" i="173" s="1"/>
  <c r="AB58" i="173" a="1"/>
  <c r="AB58" i="173" s="1"/>
  <c r="AB66" i="173" a="1"/>
  <c r="AB66" i="173" s="1"/>
  <c r="AB4" i="173" a="1"/>
  <c r="AB4" i="173" s="1"/>
  <c r="AB255" i="173" a="1"/>
  <c r="AB255" i="173" s="1"/>
  <c r="AB157" i="173" a="1"/>
  <c r="AB157" i="173" s="1"/>
  <c r="AB149" i="173" a="1"/>
  <c r="AB149" i="173" s="1"/>
  <c r="AB44" i="173" a="1"/>
  <c r="AB44" i="173" s="1"/>
  <c r="AB26" i="173" a="1"/>
  <c r="AB26" i="173" s="1"/>
  <c r="W1" i="173"/>
  <c r="AB16" i="173" a="1"/>
  <c r="AB16" i="173" s="1"/>
  <c r="AB110" i="173" a="1"/>
  <c r="AB110" i="173" s="1"/>
  <c r="AB133" i="173" a="1"/>
  <c r="AB133" i="173" s="1"/>
  <c r="AB71" i="173" a="1"/>
  <c r="AB71" i="173" s="1"/>
  <c r="AB61" i="173" a="1"/>
  <c r="AB61" i="173" s="1"/>
  <c r="AB48" i="173" a="1"/>
  <c r="AB48" i="173" s="1"/>
  <c r="AB22" i="173" a="1"/>
  <c r="AB22" i="173" s="1"/>
  <c r="AB3" i="173" a="1"/>
  <c r="AB3" i="173" s="1"/>
  <c r="AC333" i="173" a="1"/>
  <c r="AC333" i="173" s="1"/>
  <c r="AC328" i="173" a="1"/>
  <c r="AC328" i="173" s="1"/>
  <c r="AC323" i="173" a="1"/>
  <c r="AC323" i="173" s="1"/>
  <c r="AC318" i="173" a="1"/>
  <c r="AC318" i="173" s="1"/>
  <c r="AC313" i="173" a="1"/>
  <c r="AC313" i="173" s="1"/>
  <c r="AC308" i="173" a="1"/>
  <c r="AC308" i="173" s="1"/>
  <c r="AC303" i="173" a="1"/>
  <c r="AC303" i="173" s="1"/>
  <c r="AC298" i="173" a="1"/>
  <c r="AC298" i="173" s="1"/>
  <c r="AC293" i="173" a="1"/>
  <c r="AC293" i="173" s="1"/>
  <c r="AC288" i="173" a="1"/>
  <c r="AC288" i="173" s="1"/>
  <c r="AC283" i="173" a="1"/>
  <c r="AC283" i="173" s="1"/>
  <c r="AC278" i="173" a="1"/>
  <c r="AC278" i="173" s="1"/>
  <c r="AC273" i="173" a="1"/>
  <c r="AC273" i="173" s="1"/>
  <c r="AC268" i="173" a="1"/>
  <c r="AC268" i="173" s="1"/>
  <c r="AC263" i="173" a="1"/>
  <c r="AC263" i="173" s="1"/>
  <c r="AC258" i="173" a="1"/>
  <c r="AC258" i="173" s="1"/>
  <c r="AC253" i="173" a="1"/>
  <c r="AC253" i="173" s="1"/>
  <c r="AC248" i="173" a="1"/>
  <c r="AC248" i="173" s="1"/>
  <c r="AC243" i="173" a="1"/>
  <c r="AC243" i="173" s="1"/>
  <c r="AC238" i="173" a="1"/>
  <c r="AC238" i="173" s="1"/>
  <c r="AC233" i="173" a="1"/>
  <c r="AC233" i="173" s="1"/>
  <c r="AC228" i="173" a="1"/>
  <c r="AC228" i="173" s="1"/>
  <c r="AC322" i="173" a="1"/>
  <c r="AC322" i="173" s="1"/>
  <c r="AC316" i="173" a="1"/>
  <c r="AC316" i="173" s="1"/>
  <c r="AC310" i="173" a="1"/>
  <c r="AC310" i="173" s="1"/>
  <c r="AC285" i="173" a="1"/>
  <c r="AC285" i="173" s="1"/>
  <c r="AC329" i="173" a="1"/>
  <c r="AC329" i="173" s="1"/>
  <c r="AC304" i="173" a="1"/>
  <c r="AC304" i="173" s="1"/>
  <c r="AC332" i="173" a="1"/>
  <c r="AC332" i="173" s="1"/>
  <c r="AC326" i="173" a="1"/>
  <c r="AC326" i="173" s="1"/>
  <c r="AC301" i="173" a="1"/>
  <c r="AC301" i="173" s="1"/>
  <c r="AC276" i="173" a="1"/>
  <c r="AC276" i="173" s="1"/>
  <c r="AC260" i="173" a="1"/>
  <c r="AC260" i="173" s="1"/>
  <c r="AC242" i="173" a="1"/>
  <c r="AC242" i="173" s="1"/>
  <c r="AC235" i="173" a="1"/>
  <c r="AC235" i="173" s="1"/>
  <c r="AC223" i="173" a="1"/>
  <c r="AC223" i="173" s="1"/>
  <c r="AC325" i="173" a="1"/>
  <c r="AC325" i="173" s="1"/>
  <c r="AC321" i="173" a="1"/>
  <c r="AC321" i="173" s="1"/>
  <c r="AC317" i="173" a="1"/>
  <c r="AC317" i="173" s="1"/>
  <c r="AC239" i="173" a="1"/>
  <c r="AC239" i="173" s="1"/>
  <c r="AC236" i="173" a="1"/>
  <c r="AC236" i="173" s="1"/>
  <c r="AC224" i="173" a="1"/>
  <c r="AC224" i="173" s="1"/>
  <c r="AC307" i="173" a="1"/>
  <c r="AC307" i="173" s="1"/>
  <c r="AC324" i="173" a="1"/>
  <c r="AC324" i="173" s="1"/>
  <c r="AC320" i="173" a="1"/>
  <c r="AC320" i="173" s="1"/>
  <c r="AC305" i="173" a="1"/>
  <c r="AC305" i="173" s="1"/>
  <c r="AC286" i="173" a="1"/>
  <c r="AC286" i="173" s="1"/>
  <c r="AC256" i="173" a="1"/>
  <c r="AC256" i="173" s="1"/>
  <c r="AC221" i="173" a="1"/>
  <c r="AC221" i="173" s="1"/>
  <c r="AC206" i="173" a="1"/>
  <c r="AC206" i="173" s="1"/>
  <c r="AC262" i="173" a="1"/>
  <c r="AC262" i="173" s="1"/>
  <c r="AC222" i="173" a="1"/>
  <c r="AC222" i="173" s="1"/>
  <c r="AC219" i="173" a="1"/>
  <c r="AC219" i="173" s="1"/>
  <c r="AC229" i="173" a="1"/>
  <c r="AC229" i="173" s="1"/>
  <c r="AC197" i="173" a="1"/>
  <c r="AC197" i="173" s="1"/>
  <c r="AC190" i="173" a="1"/>
  <c r="AC190" i="173" s="1"/>
  <c r="AC312" i="173" a="1"/>
  <c r="AC312" i="173" s="1"/>
  <c r="AC292" i="173" a="1"/>
  <c r="AC292" i="173" s="1"/>
  <c r="AC216" i="173" a="1"/>
  <c r="AC216" i="173" s="1"/>
  <c r="AC210" i="173" a="1"/>
  <c r="AC210" i="173" s="1"/>
  <c r="AC314" i="173" a="1"/>
  <c r="AC314" i="173" s="1"/>
  <c r="AC294" i="173" a="1"/>
  <c r="AC294" i="173" s="1"/>
  <c r="AC247" i="173" a="1"/>
  <c r="AC247" i="173" s="1"/>
  <c r="AC207" i="173" a="1"/>
  <c r="AC207" i="173" s="1"/>
  <c r="AC204" i="173" a="1"/>
  <c r="AC204" i="173" s="1"/>
  <c r="AC182" i="173" a="1"/>
  <c r="AC182" i="173" s="1"/>
  <c r="AC213" i="173" a="1"/>
  <c r="AC213" i="173" s="1"/>
  <c r="AC271" i="173" a="1"/>
  <c r="AC271" i="173" s="1"/>
  <c r="AC234" i="173" a="1"/>
  <c r="AC234" i="173" s="1"/>
  <c r="AC232" i="173" a="1"/>
  <c r="AC232" i="173" s="1"/>
  <c r="AC211" i="173" a="1"/>
  <c r="AC211" i="173" s="1"/>
  <c r="AC199" i="173" a="1"/>
  <c r="AC199" i="173" s="1"/>
  <c r="AC194" i="173" a="1"/>
  <c r="AC194" i="173" s="1"/>
  <c r="AC179" i="173" a="1"/>
  <c r="AC179" i="173" s="1"/>
  <c r="AC249" i="173" a="1"/>
  <c r="AC249" i="173" s="1"/>
  <c r="AC220" i="173" a="1"/>
  <c r="AC220" i="173" s="1"/>
  <c r="AC319" i="173" a="1"/>
  <c r="AC319" i="173" s="1"/>
  <c r="AC302" i="173" a="1"/>
  <c r="AC302" i="173" s="1"/>
  <c r="AC287" i="173" a="1"/>
  <c r="AC287" i="173" s="1"/>
  <c r="AC261" i="173" a="1"/>
  <c r="AC261" i="173" s="1"/>
  <c r="AC244" i="173" a="1"/>
  <c r="AC244" i="173" s="1"/>
  <c r="AC172" i="173" a="1"/>
  <c r="AC172" i="173" s="1"/>
  <c r="AC168" i="173" a="1"/>
  <c r="AC168" i="173" s="1"/>
  <c r="AC282" i="173" a="1"/>
  <c r="AC282" i="173" s="1"/>
  <c r="AC277" i="173" a="1"/>
  <c r="AC277" i="173" s="1"/>
  <c r="AC265" i="173" a="1"/>
  <c r="AC265" i="173" s="1"/>
  <c r="AC250" i="173" a="1"/>
  <c r="AC250" i="173" s="1"/>
  <c r="AC281" i="173" a="1"/>
  <c r="AC281" i="173" s="1"/>
  <c r="AC269" i="173" a="1"/>
  <c r="AC269" i="173" s="1"/>
  <c r="AC315" i="173" a="1"/>
  <c r="AC315" i="173" s="1"/>
  <c r="AC225" i="173" a="1"/>
  <c r="AC225" i="173" s="1"/>
  <c r="AC188" i="173" a="1"/>
  <c r="AC188" i="173" s="1"/>
  <c r="AC149" i="173" a="1"/>
  <c r="AC149" i="173" s="1"/>
  <c r="AC142" i="173" a="1"/>
  <c r="AC142" i="173" s="1"/>
  <c r="AC124" i="173" a="1"/>
  <c r="AC124" i="173" s="1"/>
  <c r="AC117" i="173" a="1"/>
  <c r="AC117" i="173" s="1"/>
  <c r="AC99" i="173" a="1"/>
  <c r="AC99" i="173" s="1"/>
  <c r="AC92" i="173" a="1"/>
  <c r="AC92" i="173" s="1"/>
  <c r="AC74" i="173" a="1"/>
  <c r="AC74" i="173" s="1"/>
  <c r="AC67" i="173" a="1"/>
  <c r="AC67" i="173" s="1"/>
  <c r="AC56" i="173" a="1"/>
  <c r="AC56" i="173" s="1"/>
  <c r="AC51" i="173" a="1"/>
  <c r="AC51" i="173" s="1"/>
  <c r="AC46" i="173" a="1"/>
  <c r="AC46" i="173" s="1"/>
  <c r="AC41" i="173" a="1"/>
  <c r="AC41" i="173" s="1"/>
  <c r="AC36" i="173" a="1"/>
  <c r="AC36" i="173" s="1"/>
  <c r="AC31" i="173" a="1"/>
  <c r="AC31" i="173" s="1"/>
  <c r="AC26" i="173" a="1"/>
  <c r="AC26" i="173" s="1"/>
  <c r="AC299" i="173" a="1"/>
  <c r="AC299" i="173" s="1"/>
  <c r="AC167" i="173" a="1"/>
  <c r="AC167" i="173" s="1"/>
  <c r="AC270" i="173" a="1"/>
  <c r="AC270" i="173" s="1"/>
  <c r="AC257" i="173" a="1"/>
  <c r="AC257" i="173" s="1"/>
  <c r="AC254" i="173" a="1"/>
  <c r="AC254" i="173" s="1"/>
  <c r="AC193" i="173" a="1"/>
  <c r="AC193" i="173" s="1"/>
  <c r="AC191" i="173" a="1"/>
  <c r="AC191" i="173" s="1"/>
  <c r="AC154" i="173" a="1"/>
  <c r="AC154" i="173" s="1"/>
  <c r="AC147" i="173" a="1"/>
  <c r="AC147" i="173" s="1"/>
  <c r="AC129" i="173" a="1"/>
  <c r="AC129" i="173" s="1"/>
  <c r="AC122" i="173" a="1"/>
  <c r="AC122" i="173" s="1"/>
  <c r="AC311" i="173" a="1"/>
  <c r="AC311" i="173" s="1"/>
  <c r="AC289" i="173" a="1"/>
  <c r="AC289" i="173" s="1"/>
  <c r="AC251" i="173" a="1"/>
  <c r="AC251" i="173" s="1"/>
  <c r="AC212" i="173" a="1"/>
  <c r="AC212" i="173" s="1"/>
  <c r="AC135" i="173" a="1"/>
  <c r="AC135" i="173" s="1"/>
  <c r="AC103" i="173" a="1"/>
  <c r="AC103" i="173" s="1"/>
  <c r="AC100" i="173" a="1"/>
  <c r="AC100" i="173" s="1"/>
  <c r="AC83" i="173" a="1"/>
  <c r="AC83" i="173" s="1"/>
  <c r="AC80" i="173" a="1"/>
  <c r="AC80" i="173" s="1"/>
  <c r="AC63" i="173" a="1"/>
  <c r="AC63" i="173" s="1"/>
  <c r="AC54" i="173" a="1"/>
  <c r="AC54" i="173" s="1"/>
  <c r="AC47" i="173" a="1"/>
  <c r="AC47" i="173" s="1"/>
  <c r="AC29" i="173" a="1"/>
  <c r="AC29" i="173" s="1"/>
  <c r="AC5" i="173" a="1"/>
  <c r="AC5" i="173" s="1"/>
  <c r="AC331" i="173" a="1"/>
  <c r="AC331" i="173" s="1"/>
  <c r="AC330" i="173" a="1"/>
  <c r="AC330" i="173" s="1"/>
  <c r="AC240" i="173" a="1"/>
  <c r="AC240" i="173" s="1"/>
  <c r="AC227" i="173" a="1"/>
  <c r="AC227" i="173" s="1"/>
  <c r="AC180" i="173" a="1"/>
  <c r="AC180" i="173" s="1"/>
  <c r="AC169" i="173" a="1"/>
  <c r="AC169" i="173" s="1"/>
  <c r="AC159" i="173" a="1"/>
  <c r="AC159" i="173" s="1"/>
  <c r="AC141" i="173" a="1"/>
  <c r="AC141" i="173" s="1"/>
  <c r="AC123" i="173" a="1"/>
  <c r="AC123" i="173" s="1"/>
  <c r="AC309" i="173" a="1"/>
  <c r="AC309" i="173" s="1"/>
  <c r="AC300" i="173" a="1"/>
  <c r="AC300" i="173" s="1"/>
  <c r="AC272" i="173" a="1"/>
  <c r="AC272" i="173" s="1"/>
  <c r="AC230" i="173" a="1"/>
  <c r="AC230" i="173" s="1"/>
  <c r="AC136" i="173" a="1"/>
  <c r="AC136" i="173" s="1"/>
  <c r="AC118" i="173" a="1"/>
  <c r="AC118" i="173" s="1"/>
  <c r="AC107" i="173" a="1"/>
  <c r="AC107" i="173" s="1"/>
  <c r="AC104" i="173" a="1"/>
  <c r="AC104" i="173" s="1"/>
  <c r="AC296" i="173" a="1"/>
  <c r="AC296" i="173" s="1"/>
  <c r="AC178" i="173" a="1"/>
  <c r="AC178" i="173" s="1"/>
  <c r="AC162" i="173" a="1"/>
  <c r="AC162" i="173" s="1"/>
  <c r="AC11" i="173" a="1"/>
  <c r="AC11" i="173" s="1"/>
  <c r="AC7" i="173" a="1"/>
  <c r="AC7" i="173" s="1"/>
  <c r="AC291" i="173" a="1"/>
  <c r="AC291" i="173" s="1"/>
  <c r="AC259" i="173" a="1"/>
  <c r="AC259" i="173" s="1"/>
  <c r="AC252" i="173" a="1"/>
  <c r="AC252" i="173" s="1"/>
  <c r="AC290" i="173" a="1"/>
  <c r="AC290" i="173" s="1"/>
  <c r="AC198" i="173" a="1"/>
  <c r="AC198" i="173" s="1"/>
  <c r="AC115" i="173" a="1"/>
  <c r="AC115" i="173" s="1"/>
  <c r="AC93" i="173" a="1"/>
  <c r="AC93" i="173" s="1"/>
  <c r="AC88" i="173" a="1"/>
  <c r="AC88" i="173" s="1"/>
  <c r="AC57" i="173" a="1"/>
  <c r="AC57" i="173" s="1"/>
  <c r="AC4" i="173" a="1"/>
  <c r="AC4" i="173" s="1"/>
  <c r="AC284" i="173" a="1"/>
  <c r="AC284" i="173" s="1"/>
  <c r="AC195" i="173" a="1"/>
  <c r="AC195" i="173" s="1"/>
  <c r="AC131" i="173" a="1"/>
  <c r="AC131" i="173" s="1"/>
  <c r="AC127" i="173" a="1"/>
  <c r="AC127" i="173" s="1"/>
  <c r="AC125" i="173" a="1"/>
  <c r="AC125" i="173" s="1"/>
  <c r="AC113" i="173" a="1"/>
  <c r="AC113" i="173" s="1"/>
  <c r="AC95" i="173" a="1"/>
  <c r="AC95" i="173" s="1"/>
  <c r="AC69" i="173" a="1"/>
  <c r="AC69" i="173" s="1"/>
  <c r="AC40" i="173" a="1"/>
  <c r="AC40" i="173" s="1"/>
  <c r="AC23" i="173" a="1"/>
  <c r="AC23" i="173" s="1"/>
  <c r="AC295" i="173" a="1"/>
  <c r="AC295" i="173" s="1"/>
  <c r="AC177" i="173" a="1"/>
  <c r="AC177" i="173" s="1"/>
  <c r="AC139" i="173" a="1"/>
  <c r="AC139" i="173" s="1"/>
  <c r="AC137" i="173" a="1"/>
  <c r="AC137" i="173" s="1"/>
  <c r="AC133" i="173" a="1"/>
  <c r="AC133" i="173" s="1"/>
  <c r="AC102" i="173" a="1"/>
  <c r="AC102" i="173" s="1"/>
  <c r="AC86" i="173" a="1"/>
  <c r="AC86" i="173" s="1"/>
  <c r="AC81" i="173" a="1"/>
  <c r="AC81" i="173" s="1"/>
  <c r="AC62" i="173" a="1"/>
  <c r="AC62" i="173" s="1"/>
  <c r="AC43" i="173" a="1"/>
  <c r="AC43" i="173" s="1"/>
  <c r="AC20" i="173" a="1"/>
  <c r="AC20" i="173" s="1"/>
  <c r="AC176" i="173" a="1"/>
  <c r="AC176" i="173" s="1"/>
  <c r="AC163" i="173" a="1"/>
  <c r="AC163" i="173" s="1"/>
  <c r="AC126" i="173" a="1"/>
  <c r="AC126" i="173" s="1"/>
  <c r="AC58" i="173" a="1"/>
  <c r="AC58" i="173" s="1"/>
  <c r="AC44" i="173" a="1"/>
  <c r="AC44" i="173" s="1"/>
  <c r="AC27" i="173" a="1"/>
  <c r="AC27" i="173" s="1"/>
  <c r="AC21" i="173" a="1"/>
  <c r="AC21" i="173" s="1"/>
  <c r="AC275" i="173" a="1"/>
  <c r="AC275" i="173" s="1"/>
  <c r="AC208" i="173" a="1"/>
  <c r="AC208" i="173" s="1"/>
  <c r="AC134" i="173" a="1"/>
  <c r="AC134" i="173" s="1"/>
  <c r="AC130" i="173" a="1"/>
  <c r="AC130" i="173" s="1"/>
  <c r="AC112" i="173" a="1"/>
  <c r="AC112" i="173" s="1"/>
  <c r="AC165" i="173" a="1"/>
  <c r="AC165" i="173" s="1"/>
  <c r="AC146" i="173" a="1"/>
  <c r="AC146" i="173" s="1"/>
  <c r="AC116" i="173" a="1"/>
  <c r="AC116" i="173" s="1"/>
  <c r="AC111" i="173" a="1"/>
  <c r="AC111" i="173" s="1"/>
  <c r="AC49" i="173" a="1"/>
  <c r="AC49" i="173" s="1"/>
  <c r="AC24" i="173" a="1"/>
  <c r="AC24" i="173" s="1"/>
  <c r="AC143" i="173" a="1"/>
  <c r="AC143" i="173" s="1"/>
  <c r="AC61" i="173" a="1"/>
  <c r="AC61" i="173" s="1"/>
  <c r="AC59" i="173" a="1"/>
  <c r="AC59" i="173" s="1"/>
  <c r="AC22" i="173" a="1"/>
  <c r="AC22" i="173" s="1"/>
  <c r="AC10" i="173" a="1"/>
  <c r="AC10" i="173" s="1"/>
  <c r="AC3" i="173" a="1"/>
  <c r="AC3" i="173" s="1"/>
  <c r="AC231" i="173" a="1"/>
  <c r="AC231" i="173" s="1"/>
  <c r="AC189" i="173" a="1"/>
  <c r="AC189" i="173" s="1"/>
  <c r="AC173" i="173" a="1"/>
  <c r="AC173" i="173" s="1"/>
  <c r="AC108" i="173" a="1"/>
  <c r="AC108" i="173" s="1"/>
  <c r="AC91" i="173" a="1"/>
  <c r="AC91" i="173" s="1"/>
  <c r="AC156" i="173" a="1"/>
  <c r="AC156" i="173" s="1"/>
  <c r="AC153" i="173" a="1"/>
  <c r="AC153" i="173" s="1"/>
  <c r="AC145" i="173" a="1"/>
  <c r="AC145" i="173" s="1"/>
  <c r="AC110" i="173" a="1"/>
  <c r="AC110" i="173" s="1"/>
  <c r="AC267" i="173" a="1"/>
  <c r="AC267" i="173" s="1"/>
  <c r="AC241" i="173" a="1"/>
  <c r="AC241" i="173" s="1"/>
  <c r="AC200" i="173" a="1"/>
  <c r="AC200" i="173" s="1"/>
  <c r="AC164" i="173" a="1"/>
  <c r="AC164" i="173" s="1"/>
  <c r="AC214" i="173" a="1"/>
  <c r="AC214" i="173" s="1"/>
  <c r="AC90" i="173" a="1"/>
  <c r="AC90" i="173" s="1"/>
  <c r="AC38" i="173" a="1"/>
  <c r="AC38" i="173" s="1"/>
  <c r="AC34" i="173" a="1"/>
  <c r="AC34" i="173" s="1"/>
  <c r="AC2" i="173" a="1"/>
  <c r="AC2" i="173" s="1"/>
  <c r="X2" i="173" s="1"/>
  <c r="AC264" i="173" a="1"/>
  <c r="AC264" i="173" s="1"/>
  <c r="AC148" i="173" a="1"/>
  <c r="AC148" i="173" s="1"/>
  <c r="AC96" i="173" a="1"/>
  <c r="AC96" i="173" s="1"/>
  <c r="AC78" i="173" a="1"/>
  <c r="AC78" i="173" s="1"/>
  <c r="AC17" i="173" a="1"/>
  <c r="AC17" i="173" s="1"/>
  <c r="AC327" i="173" a="1"/>
  <c r="AC327" i="173" s="1"/>
  <c r="AC274" i="173" a="1"/>
  <c r="AC274" i="173" s="1"/>
  <c r="AC201" i="173" a="1"/>
  <c r="AC201" i="173" s="1"/>
  <c r="AC185" i="173" a="1"/>
  <c r="AC185" i="173" s="1"/>
  <c r="AC75" i="173" a="1"/>
  <c r="AC75" i="173" s="1"/>
  <c r="AC25" i="173" a="1"/>
  <c r="AC25" i="173" s="1"/>
  <c r="AC155" i="173" a="1"/>
  <c r="AC155" i="173" s="1"/>
  <c r="AC120" i="173" a="1"/>
  <c r="AC120" i="173" s="1"/>
  <c r="AC106" i="173" a="1"/>
  <c r="AC106" i="173" s="1"/>
  <c r="AC13" i="173" a="1"/>
  <c r="AC13" i="173" s="1"/>
  <c r="AC42" i="173" a="1"/>
  <c r="AC42" i="173" s="1"/>
  <c r="AC297" i="173" a="1"/>
  <c r="AC297" i="173" s="1"/>
  <c r="AC226" i="173" a="1"/>
  <c r="AC226" i="173" s="1"/>
  <c r="AC171" i="173" a="1"/>
  <c r="AC171" i="173" s="1"/>
  <c r="AC151" i="173" a="1"/>
  <c r="AC151" i="173" s="1"/>
  <c r="AC184" i="173" a="1"/>
  <c r="AC184" i="173" s="1"/>
  <c r="AC175" i="173" a="1"/>
  <c r="AC175" i="173" s="1"/>
  <c r="AC109" i="173" a="1"/>
  <c r="AC109" i="173" s="1"/>
  <c r="AC89" i="173" a="1"/>
  <c r="AC89" i="173" s="1"/>
  <c r="AC72" i="173" a="1"/>
  <c r="AC72" i="173" s="1"/>
  <c r="AC33" i="173" a="1"/>
  <c r="AC33" i="173" s="1"/>
  <c r="AC9" i="173" a="1"/>
  <c r="AC9" i="173" s="1"/>
  <c r="AC218" i="173" a="1"/>
  <c r="AC218" i="173" s="1"/>
  <c r="AC105" i="173" a="1"/>
  <c r="AC105" i="173" s="1"/>
  <c r="AC64" i="173" a="1"/>
  <c r="AC64" i="173" s="1"/>
  <c r="AC205" i="173" a="1"/>
  <c r="AC205" i="173" s="1"/>
  <c r="AC166" i="173" a="1"/>
  <c r="AC166" i="173" s="1"/>
  <c r="AC158" i="173" a="1"/>
  <c r="AC158" i="173" s="1"/>
  <c r="AC98" i="173" a="1"/>
  <c r="AC98" i="173" s="1"/>
  <c r="AC35" i="173" a="1"/>
  <c r="AC35" i="173" s="1"/>
  <c r="AC174" i="173" a="1"/>
  <c r="AC174" i="173" s="1"/>
  <c r="AC119" i="173" a="1"/>
  <c r="AC119" i="173" s="1"/>
  <c r="AC192" i="173" a="1"/>
  <c r="AC192" i="173" s="1"/>
  <c r="AC161" i="173" a="1"/>
  <c r="AC161" i="173" s="1"/>
  <c r="AC101" i="173" a="1"/>
  <c r="AC101" i="173" s="1"/>
  <c r="AC82" i="173" a="1"/>
  <c r="AC82" i="173" s="1"/>
  <c r="AC66" i="173" a="1"/>
  <c r="AC66" i="173" s="1"/>
  <c r="AC53" i="173" a="1"/>
  <c r="AC53" i="173" s="1"/>
  <c r="AC280" i="173" a="1"/>
  <c r="AC280" i="173" s="1"/>
  <c r="AC246" i="173" a="1"/>
  <c r="AC246" i="173" s="1"/>
  <c r="AC85" i="173" a="1"/>
  <c r="AC85" i="173" s="1"/>
  <c r="AC39" i="173" a="1"/>
  <c r="AC39" i="173" s="1"/>
  <c r="AC32" i="173" a="1"/>
  <c r="AC32" i="173" s="1"/>
  <c r="AC138" i="173" a="1"/>
  <c r="AC138" i="173" s="1"/>
  <c r="AC60" i="173" a="1"/>
  <c r="AC60" i="173" s="1"/>
  <c r="AC15" i="173" a="1"/>
  <c r="AC15" i="173" s="1"/>
  <c r="AC45" i="173" a="1"/>
  <c r="AC45" i="173" s="1"/>
  <c r="AC245" i="173" a="1"/>
  <c r="AC245" i="173" s="1"/>
  <c r="AC6" i="173" a="1"/>
  <c r="AC6" i="173" s="1"/>
  <c r="AC19" i="173" a="1"/>
  <c r="AC19" i="173" s="1"/>
  <c r="AC132" i="173" a="1"/>
  <c r="AC132" i="173" s="1"/>
  <c r="AC203" i="173" a="1"/>
  <c r="AC203" i="173" s="1"/>
  <c r="AC181" i="173" a="1"/>
  <c r="AC181" i="173" s="1"/>
  <c r="AC170" i="173" a="1"/>
  <c r="AC170" i="173" s="1"/>
  <c r="AC79" i="173" a="1"/>
  <c r="AC79" i="173" s="1"/>
  <c r="AC70" i="173" a="1"/>
  <c r="AC70" i="173" s="1"/>
  <c r="AC266" i="173" a="1"/>
  <c r="AC266" i="173" s="1"/>
  <c r="AC65" i="173" a="1"/>
  <c r="AC65" i="173" s="1"/>
  <c r="AC28" i="173" a="1"/>
  <c r="AC28" i="173" s="1"/>
  <c r="AC8" i="173" a="1"/>
  <c r="AC8" i="173" s="1"/>
  <c r="AC217" i="173" a="1"/>
  <c r="AC217" i="173" s="1"/>
  <c r="AC114" i="173" a="1"/>
  <c r="AC114" i="173" s="1"/>
  <c r="AC55" i="173" a="1"/>
  <c r="AC55" i="173" s="1"/>
  <c r="AC187" i="173" a="1"/>
  <c r="AC187" i="173" s="1"/>
  <c r="AC306" i="173" a="1"/>
  <c r="AC306" i="173" s="1"/>
  <c r="AC237" i="173" a="1"/>
  <c r="AC237" i="173" s="1"/>
  <c r="AC84" i="173" a="1"/>
  <c r="AC84" i="173" s="1"/>
  <c r="AC14" i="173" a="1"/>
  <c r="AC14" i="173" s="1"/>
  <c r="AC215" i="173" a="1"/>
  <c r="AC215" i="173" s="1"/>
  <c r="AC50" i="173" a="1"/>
  <c r="AC50" i="173" s="1"/>
  <c r="AC68" i="173" a="1"/>
  <c r="AC68" i="173" s="1"/>
  <c r="AC77" i="173" a="1"/>
  <c r="AC77" i="173" s="1"/>
  <c r="AC255" i="173" a="1"/>
  <c r="AC255" i="173" s="1"/>
  <c r="AC52" i="173" a="1"/>
  <c r="AC52" i="173" s="1"/>
  <c r="AC202" i="173" a="1"/>
  <c r="AC202" i="173" s="1"/>
  <c r="AC152" i="173" a="1"/>
  <c r="AC152" i="173" s="1"/>
  <c r="AC144" i="173" a="1"/>
  <c r="AC144" i="173" s="1"/>
  <c r="AC121" i="173" a="1"/>
  <c r="AC121" i="173" s="1"/>
  <c r="AC128" i="173" a="1"/>
  <c r="AC128" i="173" s="1"/>
  <c r="AC160" i="173" a="1"/>
  <c r="AC160" i="173" s="1"/>
  <c r="AC94" i="173" a="1"/>
  <c r="AC94" i="173" s="1"/>
  <c r="AC37" i="173" a="1"/>
  <c r="AC37" i="173" s="1"/>
  <c r="AC157" i="173" a="1"/>
  <c r="AC157" i="173" s="1"/>
  <c r="AC150" i="173" a="1"/>
  <c r="AC150" i="173" s="1"/>
  <c r="AC73" i="173" a="1"/>
  <c r="AC73" i="173" s="1"/>
  <c r="AC76" i="173" a="1"/>
  <c r="AC76" i="173" s="1"/>
  <c r="AC12" i="173" a="1"/>
  <c r="AC12" i="173" s="1"/>
  <c r="AC30" i="173" a="1"/>
  <c r="AC30" i="173" s="1"/>
  <c r="X1" i="173"/>
  <c r="AC209" i="173" a="1"/>
  <c r="AC209" i="173" s="1"/>
  <c r="AC71" i="173" a="1"/>
  <c r="AC71" i="173" s="1"/>
  <c r="AC279" i="173" a="1"/>
  <c r="AC279" i="173" s="1"/>
  <c r="AC97" i="173" a="1"/>
  <c r="AC97" i="173" s="1"/>
  <c r="AC186" i="173" a="1"/>
  <c r="AC186" i="173" s="1"/>
  <c r="AC48" i="173" a="1"/>
  <c r="AC48" i="173" s="1"/>
  <c r="AC16" i="173" a="1"/>
  <c r="AC16" i="173" s="1"/>
  <c r="AC87" i="173" a="1"/>
  <c r="AC87" i="173" s="1"/>
  <c r="AC18" i="173" a="1"/>
  <c r="AC18" i="173" s="1"/>
  <c r="AC196" i="173" a="1"/>
  <c r="AC196" i="173" s="1"/>
  <c r="AC183" i="173" a="1"/>
  <c r="AC183" i="173" s="1"/>
  <c r="AC140" i="173" a="1"/>
  <c r="AC140" i="173" s="1"/>
  <c r="AA332" i="173" a="1"/>
  <c r="AA332" i="173" s="1"/>
  <c r="AA327" i="173" a="1"/>
  <c r="AA327" i="173" s="1"/>
  <c r="AA322" i="173" a="1"/>
  <c r="AA322" i="173" s="1"/>
  <c r="AA317" i="173" a="1"/>
  <c r="AA317" i="173" s="1"/>
  <c r="AA312" i="173" a="1"/>
  <c r="AA312" i="173" s="1"/>
  <c r="AA307" i="173" a="1"/>
  <c r="AA307" i="173" s="1"/>
  <c r="AA302" i="173" a="1"/>
  <c r="AA302" i="173" s="1"/>
  <c r="AA297" i="173" a="1"/>
  <c r="AA297" i="173" s="1"/>
  <c r="AA292" i="173" a="1"/>
  <c r="AA292" i="173" s="1"/>
  <c r="AA287" i="173" a="1"/>
  <c r="AA287" i="173" s="1"/>
  <c r="AA282" i="173" a="1"/>
  <c r="AA282" i="173" s="1"/>
  <c r="AA277" i="173" a="1"/>
  <c r="AA277" i="173" s="1"/>
  <c r="AA272" i="173" a="1"/>
  <c r="AA272" i="173" s="1"/>
  <c r="AA267" i="173" a="1"/>
  <c r="AA267" i="173" s="1"/>
  <c r="AA262" i="173" a="1"/>
  <c r="AA262" i="173" s="1"/>
  <c r="AA257" i="173" a="1"/>
  <c r="AA257" i="173" s="1"/>
  <c r="AA252" i="173" a="1"/>
  <c r="AA252" i="173" s="1"/>
  <c r="AA247" i="173" a="1"/>
  <c r="AA247" i="173" s="1"/>
  <c r="AA242" i="173" a="1"/>
  <c r="AA242" i="173" s="1"/>
  <c r="AA237" i="173" a="1"/>
  <c r="AA237" i="173" s="1"/>
  <c r="AA232" i="173" a="1"/>
  <c r="AA232" i="173" s="1"/>
  <c r="AA328" i="173" a="1"/>
  <c r="AA328" i="173" s="1"/>
  <c r="AA331" i="173" a="1"/>
  <c r="AA331" i="173" s="1"/>
  <c r="AA325" i="173" a="1"/>
  <c r="AA325" i="173" s="1"/>
  <c r="AA300" i="173" a="1"/>
  <c r="AA300" i="173" s="1"/>
  <c r="AA275" i="173" a="1"/>
  <c r="AA275" i="173" s="1"/>
  <c r="AA319" i="173" a="1"/>
  <c r="AA319" i="173" s="1"/>
  <c r="AA294" i="173" a="1"/>
  <c r="AA294" i="173" s="1"/>
  <c r="AA316" i="173" a="1"/>
  <c r="AA316" i="173" s="1"/>
  <c r="AA291" i="173" a="1"/>
  <c r="AA291" i="173" s="1"/>
  <c r="AA266" i="173" a="1"/>
  <c r="AA266" i="173" s="1"/>
  <c r="AA263" i="173" a="1"/>
  <c r="AA263" i="173" s="1"/>
  <c r="AA245" i="173" a="1"/>
  <c r="AA245" i="173" s="1"/>
  <c r="AA238" i="173" a="1"/>
  <c r="AA238" i="173" s="1"/>
  <c r="AA227" i="173" a="1"/>
  <c r="AA227" i="173" s="1"/>
  <c r="AA222" i="173" a="1"/>
  <c r="AA222" i="173" s="1"/>
  <c r="AA323" i="173" a="1"/>
  <c r="AA323" i="173" s="1"/>
  <c r="AA264" i="173" a="1"/>
  <c r="AA264" i="173" s="1"/>
  <c r="AA261" i="173" a="1"/>
  <c r="AA261" i="173" s="1"/>
  <c r="AA244" i="173" a="1"/>
  <c r="AA244" i="173" s="1"/>
  <c r="AA290" i="173" a="1"/>
  <c r="AA290" i="173" s="1"/>
  <c r="AA333" i="173" a="1"/>
  <c r="AA333" i="173" s="1"/>
  <c r="AA281" i="173" a="1"/>
  <c r="AA281" i="173" s="1"/>
  <c r="AA279" i="173" a="1"/>
  <c r="AA279" i="173" s="1"/>
  <c r="AA201" i="173" a="1"/>
  <c r="AA201" i="173" s="1"/>
  <c r="AA303" i="173" a="1"/>
  <c r="AA303" i="173" s="1"/>
  <c r="AA246" i="173" a="1"/>
  <c r="AA246" i="173" s="1"/>
  <c r="AA228" i="173" a="1"/>
  <c r="AA228" i="173" s="1"/>
  <c r="AA315" i="173" a="1"/>
  <c r="AA315" i="173" s="1"/>
  <c r="AA260" i="173" a="1"/>
  <c r="AA260" i="173" s="1"/>
  <c r="AA226" i="173" a="1"/>
  <c r="AA226" i="173" s="1"/>
  <c r="AA185" i="173" a="1"/>
  <c r="AA185" i="173" s="1"/>
  <c r="AA330" i="173" a="1"/>
  <c r="AA330" i="173" s="1"/>
  <c r="AA305" i="173" a="1"/>
  <c r="AA305" i="173" s="1"/>
  <c r="AA251" i="173" a="1"/>
  <c r="AA251" i="173" s="1"/>
  <c r="AA249" i="173" a="1"/>
  <c r="AA249" i="173" s="1"/>
  <c r="AA231" i="173" a="1"/>
  <c r="AA231" i="173" s="1"/>
  <c r="AA221" i="173" a="1"/>
  <c r="AA221" i="173" s="1"/>
  <c r="AA200" i="173" a="1"/>
  <c r="AA200" i="173" s="1"/>
  <c r="AA193" i="173" a="1"/>
  <c r="AA193" i="173" s="1"/>
  <c r="AA240" i="173" a="1"/>
  <c r="AA240" i="173" s="1"/>
  <c r="AA301" i="173" a="1"/>
  <c r="AA301" i="173" s="1"/>
  <c r="AA286" i="173" a="1"/>
  <c r="AA286" i="173" s="1"/>
  <c r="AA243" i="173" a="1"/>
  <c r="AA243" i="173" s="1"/>
  <c r="AA241" i="173" a="1"/>
  <c r="AA241" i="173" s="1"/>
  <c r="AA208" i="173" a="1"/>
  <c r="AA208" i="173" s="1"/>
  <c r="AA314" i="173" a="1"/>
  <c r="AA314" i="173" s="1"/>
  <c r="AA306" i="173" a="1"/>
  <c r="AA306" i="173" s="1"/>
  <c r="AA293" i="173" a="1"/>
  <c r="AA293" i="173" s="1"/>
  <c r="AA288" i="173" a="1"/>
  <c r="AA288" i="173" s="1"/>
  <c r="AA283" i="173" a="1"/>
  <c r="AA283" i="173" s="1"/>
  <c r="AA224" i="173" a="1"/>
  <c r="AA224" i="173" s="1"/>
  <c r="AA182" i="173" a="1"/>
  <c r="AA182" i="173" s="1"/>
  <c r="AA174" i="173" a="1"/>
  <c r="AA174" i="173" s="1"/>
  <c r="AA329" i="173" a="1"/>
  <c r="AA329" i="173" s="1"/>
  <c r="AA313" i="173" a="1"/>
  <c r="AA313" i="173" s="1"/>
  <c r="AA189" i="173" a="1"/>
  <c r="AA189" i="173" s="1"/>
  <c r="AA183" i="173" a="1"/>
  <c r="AA183" i="173" s="1"/>
  <c r="AA167" i="173" a="1"/>
  <c r="AA167" i="173" s="1"/>
  <c r="AA296" i="173" a="1"/>
  <c r="AA296" i="173" s="1"/>
  <c r="AA285" i="173" a="1"/>
  <c r="AA285" i="173" s="1"/>
  <c r="AA250" i="173" a="1"/>
  <c r="AA250" i="173" s="1"/>
  <c r="AA216" i="173" a="1"/>
  <c r="AA216" i="173" s="1"/>
  <c r="AA192" i="173" a="1"/>
  <c r="AA192" i="173" s="1"/>
  <c r="AA190" i="173" a="1"/>
  <c r="AA190" i="173" s="1"/>
  <c r="AA159" i="173" a="1"/>
  <c r="AA159" i="173" s="1"/>
  <c r="AA152" i="173" a="1"/>
  <c r="AA152" i="173" s="1"/>
  <c r="AA134" i="173" a="1"/>
  <c r="AA134" i="173" s="1"/>
  <c r="AA127" i="173" a="1"/>
  <c r="AA127" i="173" s="1"/>
  <c r="AA109" i="173" a="1"/>
  <c r="AA109" i="173" s="1"/>
  <c r="AA102" i="173" a="1"/>
  <c r="AA102" i="173" s="1"/>
  <c r="AA84" i="173" a="1"/>
  <c r="AA84" i="173" s="1"/>
  <c r="AA77" i="173" a="1"/>
  <c r="AA77" i="173" s="1"/>
  <c r="AA59" i="173" a="1"/>
  <c r="AA59" i="173" s="1"/>
  <c r="AA55" i="173" a="1"/>
  <c r="AA55" i="173" s="1"/>
  <c r="AA50" i="173" a="1"/>
  <c r="AA50" i="173" s="1"/>
  <c r="AA45" i="173" a="1"/>
  <c r="AA45" i="173" s="1"/>
  <c r="AA40" i="173" a="1"/>
  <c r="AA40" i="173" s="1"/>
  <c r="AA35" i="173" a="1"/>
  <c r="AA35" i="173" s="1"/>
  <c r="AA30" i="173" a="1"/>
  <c r="AA30" i="173" s="1"/>
  <c r="AA25" i="173" a="1"/>
  <c r="AA25" i="173" s="1"/>
  <c r="AA268" i="173" a="1"/>
  <c r="AA268" i="173" s="1"/>
  <c r="AA223" i="173" a="1"/>
  <c r="AA223" i="173" s="1"/>
  <c r="AA175" i="173" a="1"/>
  <c r="AA175" i="173" s="1"/>
  <c r="AA145" i="173" a="1"/>
  <c r="AA145" i="173" s="1"/>
  <c r="AA120" i="173" a="1"/>
  <c r="AA120" i="173" s="1"/>
  <c r="AA95" i="173" a="1"/>
  <c r="AA95" i="173" s="1"/>
  <c r="AA70" i="173" a="1"/>
  <c r="AA70" i="173" s="1"/>
  <c r="AA326" i="173" a="1"/>
  <c r="AA326" i="173" s="1"/>
  <c r="AA213" i="173" a="1"/>
  <c r="AA213" i="173" s="1"/>
  <c r="AA211" i="173" a="1"/>
  <c r="AA211" i="173" s="1"/>
  <c r="AA176" i="173" a="1"/>
  <c r="AA176" i="173" s="1"/>
  <c r="AA164" i="173" a="1"/>
  <c r="AA164" i="173" s="1"/>
  <c r="AA157" i="173" a="1"/>
  <c r="AA157" i="173" s="1"/>
  <c r="AA139" i="173" a="1"/>
  <c r="AA139" i="173" s="1"/>
  <c r="AA132" i="173" a="1"/>
  <c r="AA132" i="173" s="1"/>
  <c r="AA273" i="173" a="1"/>
  <c r="AA273" i="173" s="1"/>
  <c r="AA258" i="173" a="1"/>
  <c r="AA258" i="173" s="1"/>
  <c r="AA248" i="173" a="1"/>
  <c r="AA248" i="173" s="1"/>
  <c r="AA181" i="173" a="1"/>
  <c r="AA181" i="173" s="1"/>
  <c r="AA168" i="173" a="1"/>
  <c r="AA168" i="173" s="1"/>
  <c r="AA163" i="173" a="1"/>
  <c r="AA163" i="173" s="1"/>
  <c r="AA119" i="173" a="1"/>
  <c r="AA119" i="173" s="1"/>
  <c r="AA111" i="173" a="1"/>
  <c r="AA111" i="173" s="1"/>
  <c r="AA108" i="173" a="1"/>
  <c r="AA108" i="173" s="1"/>
  <c r="AA91" i="173" a="1"/>
  <c r="AA91" i="173" s="1"/>
  <c r="AA74" i="173" a="1"/>
  <c r="AA74" i="173" s="1"/>
  <c r="AA57" i="173" a="1"/>
  <c r="AA57" i="173" s="1"/>
  <c r="AA39" i="173" a="1"/>
  <c r="AA39" i="173" s="1"/>
  <c r="AA32" i="173" a="1"/>
  <c r="AA32" i="173" s="1"/>
  <c r="AA21" i="173" a="1"/>
  <c r="AA21" i="173" s="1"/>
  <c r="AA280" i="173" a="1"/>
  <c r="AA280" i="173" s="1"/>
  <c r="AA276" i="173" a="1"/>
  <c r="AA276" i="173" s="1"/>
  <c r="AA209" i="173" a="1"/>
  <c r="AA209" i="173" s="1"/>
  <c r="AA151" i="173" a="1"/>
  <c r="AA151" i="173" s="1"/>
  <c r="AA284" i="173" a="1"/>
  <c r="AA284" i="173" s="1"/>
  <c r="AA197" i="173" a="1"/>
  <c r="AA197" i="173" s="1"/>
  <c r="AA171" i="173" a="1"/>
  <c r="AA171" i="173" s="1"/>
  <c r="AA146" i="173" a="1"/>
  <c r="AA146" i="173" s="1"/>
  <c r="AA133" i="173" a="1"/>
  <c r="AA133" i="173" s="1"/>
  <c r="AA112" i="173" a="1"/>
  <c r="AA112" i="173" s="1"/>
  <c r="AA309" i="173" a="1"/>
  <c r="AA309" i="173" s="1"/>
  <c r="AA230" i="173" a="1"/>
  <c r="AA230" i="173" s="1"/>
  <c r="AA204" i="173" a="1"/>
  <c r="AA204" i="173" s="1"/>
  <c r="AA188" i="173" a="1"/>
  <c r="AA188" i="173" s="1"/>
  <c r="AA186" i="173" a="1"/>
  <c r="AA186" i="173" s="1"/>
  <c r="AA184" i="173" a="1"/>
  <c r="AA184" i="173" s="1"/>
  <c r="AA128" i="173" a="1"/>
  <c r="AA128" i="173" s="1"/>
  <c r="AA115" i="173" a="1"/>
  <c r="AA115" i="173" s="1"/>
  <c r="AA308" i="173" a="1"/>
  <c r="AA308" i="173" s="1"/>
  <c r="AA295" i="173" a="1"/>
  <c r="AA295" i="173" s="1"/>
  <c r="AA318" i="173" a="1"/>
  <c r="AA318" i="173" s="1"/>
  <c r="AA207" i="173" a="1"/>
  <c r="AA207" i="173" s="1"/>
  <c r="AA173" i="173" a="1"/>
  <c r="AA173" i="173" s="1"/>
  <c r="AA162" i="173" a="1"/>
  <c r="AA162" i="173" s="1"/>
  <c r="AA160" i="173" a="1"/>
  <c r="AA160" i="173" s="1"/>
  <c r="AA158" i="173" a="1"/>
  <c r="AA158" i="173" s="1"/>
  <c r="AA106" i="173" a="1"/>
  <c r="AA106" i="173" s="1"/>
  <c r="AA97" i="173" a="1"/>
  <c r="AA97" i="173" s="1"/>
  <c r="AA71" i="173" a="1"/>
  <c r="AA71" i="173" s="1"/>
  <c r="AA48" i="173" a="1"/>
  <c r="AA48" i="173" s="1"/>
  <c r="AA31" i="173" a="1"/>
  <c r="AA31" i="173" s="1"/>
  <c r="AA28" i="173" a="1"/>
  <c r="AA28" i="173" s="1"/>
  <c r="AA16" i="173" a="1"/>
  <c r="AA16" i="173" s="1"/>
  <c r="AA278" i="173" a="1"/>
  <c r="AA278" i="173" s="1"/>
  <c r="AA234" i="173" a="1"/>
  <c r="AA234" i="173" s="1"/>
  <c r="AA121" i="173" a="1"/>
  <c r="AA121" i="173" s="1"/>
  <c r="AA117" i="173" a="1"/>
  <c r="AA117" i="173" s="1"/>
  <c r="AA83" i="173" a="1"/>
  <c r="AA83" i="173" s="1"/>
  <c r="AA51" i="173" a="1"/>
  <c r="AA51" i="173" s="1"/>
  <c r="AA13" i="173" a="1"/>
  <c r="AA13" i="173" s="1"/>
  <c r="AA210" i="173" a="1"/>
  <c r="AA210" i="173" s="1"/>
  <c r="AA187" i="173" a="1"/>
  <c r="AA187" i="173" s="1"/>
  <c r="AA166" i="173" a="1"/>
  <c r="AA166" i="173" s="1"/>
  <c r="AA131" i="173" a="1"/>
  <c r="AA131" i="173" s="1"/>
  <c r="AA123" i="173" a="1"/>
  <c r="AA123" i="173" s="1"/>
  <c r="AA88" i="173" a="1"/>
  <c r="AA88" i="173" s="1"/>
  <c r="AA76" i="173" a="1"/>
  <c r="AA76" i="173" s="1"/>
  <c r="AA64" i="173" a="1"/>
  <c r="AA64" i="173" s="1"/>
  <c r="AA34" i="173" a="1"/>
  <c r="AA34" i="173" s="1"/>
  <c r="AA320" i="173" a="1"/>
  <c r="AA320" i="173" s="1"/>
  <c r="AA265" i="173" a="1"/>
  <c r="AA265" i="173" s="1"/>
  <c r="AA225" i="173" a="1"/>
  <c r="AA225" i="173" s="1"/>
  <c r="AA218" i="173" a="1"/>
  <c r="AA218" i="173" s="1"/>
  <c r="AA215" i="173" a="1"/>
  <c r="AA215" i="173" s="1"/>
  <c r="AA212" i="173" a="1"/>
  <c r="AA212" i="173" s="1"/>
  <c r="AA206" i="173" a="1"/>
  <c r="AA206" i="173" s="1"/>
  <c r="AA203" i="173" a="1"/>
  <c r="AA203" i="173" s="1"/>
  <c r="AA153" i="173" a="1"/>
  <c r="AA153" i="173" s="1"/>
  <c r="AA107" i="173" a="1"/>
  <c r="AA107" i="173" s="1"/>
  <c r="AA98" i="173" a="1"/>
  <c r="AA98" i="173" s="1"/>
  <c r="AA72" i="173" a="1"/>
  <c r="AA72" i="173" s="1"/>
  <c r="AA126" i="173" a="1"/>
  <c r="AA126" i="173" s="1"/>
  <c r="AA122" i="173" a="1"/>
  <c r="AA122" i="173" s="1"/>
  <c r="AA82" i="173" a="1"/>
  <c r="AA82" i="173" s="1"/>
  <c r="AA256" i="173" a="1"/>
  <c r="AA256" i="173" s="1"/>
  <c r="AA198" i="173" a="1"/>
  <c r="AA198" i="173" s="1"/>
  <c r="AA130" i="173" a="1"/>
  <c r="AA130" i="173" s="1"/>
  <c r="AA104" i="173" a="1"/>
  <c r="AA104" i="173" s="1"/>
  <c r="AA92" i="173" a="1"/>
  <c r="AA92" i="173" s="1"/>
  <c r="AA17" i="173" a="1"/>
  <c r="AA17" i="173" s="1"/>
  <c r="AA12" i="173" a="1"/>
  <c r="AA12" i="173" s="1"/>
  <c r="AA270" i="173" a="1"/>
  <c r="AA270" i="173" s="1"/>
  <c r="AA214" i="173" a="1"/>
  <c r="AA214" i="173" s="1"/>
  <c r="AA202" i="173" a="1"/>
  <c r="AA202" i="173" s="1"/>
  <c r="AA194" i="173" a="1"/>
  <c r="AA194" i="173" s="1"/>
  <c r="AA177" i="173" a="1"/>
  <c r="AA177" i="173" s="1"/>
  <c r="AA138" i="173" a="1"/>
  <c r="AA138" i="173" s="1"/>
  <c r="AA26" i="173" a="1"/>
  <c r="AA26" i="173" s="1"/>
  <c r="AA5" i="173" a="1"/>
  <c r="AA5" i="173" s="1"/>
  <c r="AA299" i="173" a="1"/>
  <c r="AA299" i="173" s="1"/>
  <c r="AA217" i="173" a="1"/>
  <c r="AA217" i="173" s="1"/>
  <c r="AA140" i="173" a="1"/>
  <c r="AA140" i="173" s="1"/>
  <c r="AA129" i="173" a="1"/>
  <c r="AA129" i="173" s="1"/>
  <c r="AA118" i="173" a="1"/>
  <c r="AA118" i="173" s="1"/>
  <c r="AA96" i="173" a="1"/>
  <c r="AA96" i="173" s="1"/>
  <c r="AA78" i="173" a="1"/>
  <c r="AA78" i="173" s="1"/>
  <c r="AA67" i="173" a="1"/>
  <c r="AA67" i="173" s="1"/>
  <c r="AA65" i="173" a="1"/>
  <c r="AA65" i="173" s="1"/>
  <c r="AA254" i="173" a="1"/>
  <c r="AA254" i="173" s="1"/>
  <c r="AA236" i="173" a="1"/>
  <c r="AA236" i="173" s="1"/>
  <c r="AA170" i="173" a="1"/>
  <c r="AA170" i="173" s="1"/>
  <c r="AA89" i="173" a="1"/>
  <c r="AA89" i="173" s="1"/>
  <c r="AA80" i="173" a="1"/>
  <c r="AA80" i="173" s="1"/>
  <c r="AA179" i="173" a="1"/>
  <c r="AA179" i="173" s="1"/>
  <c r="AA137" i="173" a="1"/>
  <c r="AA137" i="173" s="1"/>
  <c r="AA298" i="173" a="1"/>
  <c r="AA298" i="173" s="1"/>
  <c r="AA156" i="173" a="1"/>
  <c r="AA156" i="173" s="1"/>
  <c r="AA148" i="173" a="1"/>
  <c r="AA148" i="173" s="1"/>
  <c r="AA103" i="173" a="1"/>
  <c r="AA103" i="173" s="1"/>
  <c r="AA289" i="173" a="1"/>
  <c r="AA289" i="173" s="1"/>
  <c r="AA274" i="173" a="1"/>
  <c r="AA274" i="173" s="1"/>
  <c r="AA255" i="173" a="1"/>
  <c r="AA255" i="173" s="1"/>
  <c r="AA93" i="173" a="1"/>
  <c r="AA93" i="173" s="1"/>
  <c r="AA81" i="173" a="1"/>
  <c r="AA81" i="173" s="1"/>
  <c r="AA68" i="173" a="1"/>
  <c r="AA68" i="173" s="1"/>
  <c r="AA6" i="173" a="1"/>
  <c r="AA6" i="173" s="1"/>
  <c r="AA4" i="173" a="1"/>
  <c r="AA4" i="173" s="1"/>
  <c r="AA220" i="173" a="1"/>
  <c r="AA220" i="173" s="1"/>
  <c r="AA196" i="173" a="1"/>
  <c r="AA196" i="173" s="1"/>
  <c r="AA172" i="173" a="1"/>
  <c r="AA172" i="173" s="1"/>
  <c r="AA136" i="173" a="1"/>
  <c r="AA136" i="173" s="1"/>
  <c r="AA87" i="173" a="1"/>
  <c r="AA87" i="173" s="1"/>
  <c r="AA52" i="173" a="1"/>
  <c r="AA52" i="173" s="1"/>
  <c r="AA253" i="173" a="1"/>
  <c r="AA253" i="173" s="1"/>
  <c r="AA235" i="173" a="1"/>
  <c r="AA235" i="173" s="1"/>
  <c r="AA144" i="173" a="1"/>
  <c r="AA144" i="173" s="1"/>
  <c r="AA113" i="173" a="1"/>
  <c r="AA113" i="173" s="1"/>
  <c r="AA90" i="173" a="1"/>
  <c r="AA90" i="173" s="1"/>
  <c r="AA62" i="173" a="1"/>
  <c r="AA62" i="173" s="1"/>
  <c r="AA47" i="173" a="1"/>
  <c r="AA47" i="173" s="1"/>
  <c r="AA38" i="173" a="1"/>
  <c r="AA38" i="173" s="1"/>
  <c r="AA2" i="173" a="1"/>
  <c r="AA2" i="173" s="1"/>
  <c r="V2" i="173" s="1"/>
  <c r="AA27" i="173" a="1"/>
  <c r="AA27" i="173" s="1"/>
  <c r="AA311" i="173" a="1"/>
  <c r="AA311" i="173" s="1"/>
  <c r="AA219" i="173" a="1"/>
  <c r="AA219" i="173" s="1"/>
  <c r="AA195" i="173" a="1"/>
  <c r="AA195" i="173" s="1"/>
  <c r="AA180" i="173" a="1"/>
  <c r="AA180" i="173" s="1"/>
  <c r="AA54" i="173" a="1"/>
  <c r="AA54" i="173" s="1"/>
  <c r="AA15" i="173" a="1"/>
  <c r="AA15" i="173" s="1"/>
  <c r="AA124" i="173" a="1"/>
  <c r="AA124" i="173" s="1"/>
  <c r="AA99" i="173" a="1"/>
  <c r="AA99" i="173" s="1"/>
  <c r="AA19" i="173" a="1"/>
  <c r="AA19" i="173" s="1"/>
  <c r="AA324" i="173" a="1"/>
  <c r="AA324" i="173" s="1"/>
  <c r="AA310" i="173" a="1"/>
  <c r="AA310" i="173" s="1"/>
  <c r="AA155" i="173" a="1"/>
  <c r="AA155" i="173" s="1"/>
  <c r="AA147" i="173" a="1"/>
  <c r="AA147" i="173" s="1"/>
  <c r="AA116" i="173" a="1"/>
  <c r="AA116" i="173" s="1"/>
  <c r="AA86" i="173" a="1"/>
  <c r="AA86" i="173" s="1"/>
  <c r="AA75" i="173" a="1"/>
  <c r="AA75" i="173" s="1"/>
  <c r="AA11" i="173" a="1"/>
  <c r="AA11" i="173" s="1"/>
  <c r="AA7" i="173" a="1"/>
  <c r="AA7" i="173" s="1"/>
  <c r="AA233" i="173" a="1"/>
  <c r="AA233" i="173" s="1"/>
  <c r="AA49" i="173" a="1"/>
  <c r="AA49" i="173" s="1"/>
  <c r="AA29" i="173" a="1"/>
  <c r="AA29" i="173" s="1"/>
  <c r="AA199" i="173" a="1"/>
  <c r="AA199" i="173" s="1"/>
  <c r="AA143" i="173" a="1"/>
  <c r="AA143" i="173" s="1"/>
  <c r="AA135" i="173" a="1"/>
  <c r="AA135" i="173" s="1"/>
  <c r="AA56" i="173" a="1"/>
  <c r="AA56" i="173" s="1"/>
  <c r="AA271" i="173" a="1"/>
  <c r="AA271" i="173" s="1"/>
  <c r="AA259" i="173" a="1"/>
  <c r="AA259" i="173" s="1"/>
  <c r="AA178" i="173" a="1"/>
  <c r="AA178" i="173" s="1"/>
  <c r="AA154" i="173" a="1"/>
  <c r="AA154" i="173" s="1"/>
  <c r="AA150" i="173" a="1"/>
  <c r="AA150" i="173" s="1"/>
  <c r="AA142" i="173" a="1"/>
  <c r="AA142" i="173" s="1"/>
  <c r="AA321" i="173" a="1"/>
  <c r="AA321" i="173" s="1"/>
  <c r="AA46" i="173" a="1"/>
  <c r="AA46" i="173" s="1"/>
  <c r="AA304" i="173" a="1"/>
  <c r="AA304" i="173" s="1"/>
  <c r="AA269" i="173" a="1"/>
  <c r="AA269" i="173" s="1"/>
  <c r="AA239" i="173" a="1"/>
  <c r="AA239" i="173" s="1"/>
  <c r="AA205" i="173" a="1"/>
  <c r="AA205" i="173" s="1"/>
  <c r="AA36" i="173" a="1"/>
  <c r="AA36" i="173" s="1"/>
  <c r="AA85" i="173" a="1"/>
  <c r="AA85" i="173" s="1"/>
  <c r="AA161" i="173" a="1"/>
  <c r="AA161" i="173" s="1"/>
  <c r="AA43" i="173" a="1"/>
  <c r="AA43" i="173" s="1"/>
  <c r="AA41" i="173" a="1"/>
  <c r="AA41" i="173" s="1"/>
  <c r="AA60" i="173" a="1"/>
  <c r="AA60" i="173" s="1"/>
  <c r="AA18" i="173" a="1"/>
  <c r="AA18" i="173" s="1"/>
  <c r="AA14" i="173" a="1"/>
  <c r="AA14" i="173" s="1"/>
  <c r="AA229" i="173" a="1"/>
  <c r="AA229" i="173" s="1"/>
  <c r="AA58" i="173" a="1"/>
  <c r="AA58" i="173" s="1"/>
  <c r="AA69" i="173" a="1"/>
  <c r="AA69" i="173" s="1"/>
  <c r="AA191" i="173" a="1"/>
  <c r="AA191" i="173" s="1"/>
  <c r="AA169" i="173" a="1"/>
  <c r="AA169" i="173" s="1"/>
  <c r="AA101" i="173" a="1"/>
  <c r="AA101" i="173" s="1"/>
  <c r="AA42" i="173" a="1"/>
  <c r="AA42" i="173" s="1"/>
  <c r="AA114" i="173" a="1"/>
  <c r="AA114" i="173" s="1"/>
  <c r="AA79" i="173" a="1"/>
  <c r="AA79" i="173" s="1"/>
  <c r="AA24" i="173" a="1"/>
  <c r="AA24" i="173" s="1"/>
  <c r="AA94" i="173" a="1"/>
  <c r="AA94" i="173" s="1"/>
  <c r="AA63" i="173" a="1"/>
  <c r="AA63" i="173" s="1"/>
  <c r="AA8" i="173" a="1"/>
  <c r="AA8" i="173" s="1"/>
  <c r="AA100" i="173" a="1"/>
  <c r="AA100" i="173" s="1"/>
  <c r="AA73" i="173" a="1"/>
  <c r="AA73" i="173" s="1"/>
  <c r="AA105" i="173" a="1"/>
  <c r="AA105" i="173" s="1"/>
  <c r="AA22" i="173" a="1"/>
  <c r="AA22" i="173" s="1"/>
  <c r="AA20" i="173" a="1"/>
  <c r="AA20" i="173" s="1"/>
  <c r="AA37" i="173" a="1"/>
  <c r="AA37" i="173" s="1"/>
  <c r="AA125" i="173" a="1"/>
  <c r="AA125" i="173" s="1"/>
  <c r="AA53" i="173" a="1"/>
  <c r="AA53" i="173" s="1"/>
  <c r="AA23" i="173" a="1"/>
  <c r="AA23" i="173" s="1"/>
  <c r="AA10" i="173" a="1"/>
  <c r="AA10" i="173" s="1"/>
  <c r="AA141" i="173" a="1"/>
  <c r="AA141" i="173" s="1"/>
  <c r="AA44" i="173" a="1"/>
  <c r="AA44" i="173" s="1"/>
  <c r="AA110" i="173" a="1"/>
  <c r="AA110" i="173" s="1"/>
  <c r="AA3" i="173" a="1"/>
  <c r="AA3" i="173" s="1"/>
  <c r="AA165" i="173" a="1"/>
  <c r="AA165" i="173" s="1"/>
  <c r="AA33" i="173" a="1"/>
  <c r="AA33" i="173" s="1"/>
  <c r="V1" i="173"/>
  <c r="AA149" i="173" a="1"/>
  <c r="AA149" i="173" s="1"/>
  <c r="AA61" i="173" a="1"/>
  <c r="AA61" i="173" s="1"/>
  <c r="AA66" i="173" a="1"/>
  <c r="AA66" i="173" s="1"/>
  <c r="AA9" i="173" a="1"/>
  <c r="AA9" i="173" s="1"/>
  <c r="U4" i="173"/>
  <c r="U5" i="173" s="1"/>
  <c r="U6" i="173" s="1"/>
  <c r="U7" i="173" s="1"/>
  <c r="U8" i="173" s="1"/>
  <c r="U9" i="173" s="1"/>
  <c r="U10" i="173" s="1"/>
  <c r="U11" i="173" s="1"/>
  <c r="U12" i="173" s="1"/>
  <c r="U13" i="173" s="1"/>
  <c r="U14" i="173" s="1"/>
  <c r="U15" i="173" s="1"/>
  <c r="U16" i="173" s="1"/>
  <c r="U17" i="173" s="1"/>
  <c r="U18" i="173" s="1"/>
  <c r="U19" i="173" s="1"/>
  <c r="U20" i="173" s="1"/>
  <c r="U21" i="173" s="1"/>
  <c r="U22" i="173" s="1"/>
  <c r="U23" i="173" s="1"/>
  <c r="U24" i="173" s="1"/>
  <c r="U25" i="173" s="1"/>
  <c r="U26" i="173" s="1"/>
  <c r="U27" i="173" s="1"/>
  <c r="U28" i="173" s="1"/>
  <c r="U29" i="173" s="1"/>
  <c r="U30" i="173" s="1"/>
  <c r="U31" i="173" s="1"/>
  <c r="U32" i="173" s="1"/>
  <c r="U33" i="173" s="1"/>
  <c r="U34" i="173" s="1"/>
  <c r="U35" i="173" s="1"/>
  <c r="U36" i="173" s="1"/>
  <c r="U37" i="173" s="1"/>
  <c r="U38" i="173" s="1"/>
  <c r="U39" i="173" s="1"/>
  <c r="U40" i="173" s="1"/>
  <c r="U41" i="173" s="1"/>
  <c r="U42" i="173" s="1"/>
  <c r="U43" i="173" s="1"/>
  <c r="U44" i="173" s="1"/>
  <c r="U45" i="173" s="1"/>
  <c r="U46" i="173" s="1"/>
  <c r="U47" i="173" s="1"/>
  <c r="U48" i="173" s="1"/>
  <c r="U49" i="173" s="1"/>
  <c r="U50" i="173" s="1"/>
  <c r="U51" i="173" s="1"/>
  <c r="U52" i="173" s="1"/>
  <c r="U53" i="173" s="1"/>
  <c r="U54" i="173" s="1"/>
  <c r="U55" i="173" s="1"/>
  <c r="U56" i="173" s="1"/>
  <c r="U57" i="173" s="1"/>
  <c r="U58" i="173" s="1"/>
  <c r="U59" i="173" s="1"/>
  <c r="U60" i="173" s="1"/>
  <c r="U61" i="173" s="1"/>
  <c r="U62" i="173" s="1"/>
  <c r="U63" i="173" s="1"/>
  <c r="U64" i="173" s="1"/>
  <c r="U65" i="173" s="1"/>
  <c r="U66" i="173" s="1"/>
  <c r="U67" i="173" s="1"/>
  <c r="U68" i="173" s="1"/>
  <c r="U69" i="173" s="1"/>
  <c r="U70" i="173" s="1"/>
  <c r="U71" i="173" s="1"/>
  <c r="U72" i="173" s="1"/>
  <c r="U73" i="173" s="1"/>
  <c r="U74" i="173" s="1"/>
  <c r="U75" i="173" s="1"/>
  <c r="U76" i="173" s="1"/>
  <c r="U77" i="173" s="1"/>
  <c r="U78" i="173" s="1"/>
  <c r="U79" i="173" s="1"/>
  <c r="U80" i="173" s="1"/>
  <c r="U81" i="173" s="1"/>
  <c r="U82" i="173" s="1"/>
  <c r="U83" i="173" s="1"/>
  <c r="U84" i="173" s="1"/>
  <c r="U85" i="173" s="1"/>
  <c r="U86" i="173" s="1"/>
  <c r="U87" i="173" s="1"/>
  <c r="U88" i="173" s="1"/>
  <c r="U89" i="173" s="1"/>
  <c r="U90" i="173" s="1"/>
  <c r="U91" i="173" s="1"/>
  <c r="U92" i="173" s="1"/>
  <c r="U93" i="173" s="1"/>
  <c r="U94" i="173" s="1"/>
  <c r="U95" i="173" s="1"/>
  <c r="U96" i="173" s="1"/>
  <c r="U97" i="173" s="1"/>
  <c r="U98" i="173" s="1"/>
  <c r="U99" i="173" s="1"/>
  <c r="U100" i="173" s="1"/>
  <c r="U101" i="173" s="1"/>
  <c r="U102" i="173" s="1"/>
  <c r="U103" i="173" s="1"/>
  <c r="U104" i="173" s="1"/>
  <c r="U105" i="173" s="1"/>
  <c r="U106" i="173" s="1"/>
  <c r="U107" i="173" s="1"/>
  <c r="U108" i="173" s="1"/>
  <c r="U109" i="173" s="1"/>
  <c r="U110" i="173" s="1"/>
  <c r="U111" i="173" s="1"/>
  <c r="U112" i="173" s="1"/>
  <c r="U113" i="173" s="1"/>
  <c r="U114" i="173" s="1"/>
  <c r="U115" i="173" s="1"/>
  <c r="U116" i="173" s="1"/>
  <c r="U117" i="173" s="1"/>
  <c r="U118" i="173" s="1"/>
  <c r="U119" i="173" s="1"/>
  <c r="U120" i="173" s="1"/>
  <c r="U121" i="173" s="1"/>
  <c r="U122" i="173" s="1"/>
  <c r="U123" i="173" s="1"/>
  <c r="U124" i="173" s="1"/>
  <c r="U125" i="173" s="1"/>
  <c r="U126" i="173" s="1"/>
  <c r="U127" i="173" s="1"/>
  <c r="U128" i="173" s="1"/>
  <c r="U129" i="173" s="1"/>
  <c r="U130" i="173" s="1"/>
  <c r="U131" i="173" s="1"/>
  <c r="U132" i="173" s="1"/>
  <c r="U133" i="173" s="1"/>
  <c r="U134" i="173" s="1"/>
  <c r="U135" i="173" s="1"/>
  <c r="U136" i="173" s="1"/>
  <c r="U137" i="173" s="1"/>
  <c r="U138" i="173" s="1"/>
  <c r="U139" i="173" s="1"/>
  <c r="U140" i="173" s="1"/>
  <c r="U141" i="173" s="1"/>
  <c r="U142" i="173" s="1"/>
  <c r="U143" i="173" s="1"/>
  <c r="U144" i="173" s="1"/>
  <c r="U145" i="173" s="1"/>
  <c r="U146" i="173" s="1"/>
  <c r="U147" i="173" s="1"/>
  <c r="U148" i="173" s="1"/>
  <c r="U149" i="173" s="1"/>
  <c r="U150" i="173" s="1"/>
  <c r="U151" i="173" s="1"/>
  <c r="U152" i="173" s="1"/>
  <c r="U153" i="173" s="1"/>
  <c r="U154" i="173" s="1"/>
  <c r="U155" i="173" s="1"/>
  <c r="U156" i="173" s="1"/>
  <c r="U157" i="173" s="1"/>
  <c r="U158" i="173" s="1"/>
  <c r="U159" i="173" s="1"/>
  <c r="U160" i="173" s="1"/>
  <c r="U161" i="173" s="1"/>
  <c r="U162" i="173" s="1"/>
  <c r="U163" i="173" s="1"/>
  <c r="U164" i="173" s="1"/>
  <c r="U165" i="173" s="1"/>
  <c r="U166" i="173" s="1"/>
  <c r="U167" i="173" s="1"/>
  <c r="U168" i="173" s="1"/>
  <c r="U169" i="173" s="1"/>
  <c r="U170" i="173" s="1"/>
  <c r="U171" i="173" s="1"/>
  <c r="U172" i="173" s="1"/>
  <c r="U173" i="173" s="1"/>
  <c r="U174" i="173" s="1"/>
  <c r="U175" i="173" s="1"/>
  <c r="U176" i="173" s="1"/>
  <c r="U177" i="173" s="1"/>
  <c r="U178" i="173" s="1"/>
  <c r="U179" i="173" s="1"/>
  <c r="U180" i="173" s="1"/>
  <c r="U181" i="173" s="1"/>
  <c r="U182" i="173" s="1"/>
  <c r="U183" i="173" s="1"/>
  <c r="U184" i="173" s="1"/>
  <c r="U185" i="173" s="1"/>
  <c r="U186" i="173" s="1"/>
  <c r="U187" i="173" s="1"/>
  <c r="U188" i="173" s="1"/>
  <c r="U189" i="173" s="1"/>
  <c r="U190" i="173" s="1"/>
  <c r="U191" i="173" s="1"/>
  <c r="U192" i="173" s="1"/>
  <c r="U193" i="173" s="1"/>
  <c r="U194" i="173" s="1"/>
  <c r="U195" i="173" s="1"/>
  <c r="U196" i="173" s="1"/>
  <c r="U197" i="173" s="1"/>
  <c r="U198" i="173" s="1"/>
  <c r="U199" i="173" s="1"/>
  <c r="U200" i="173" s="1"/>
  <c r="U201" i="173" s="1"/>
  <c r="U202" i="173" s="1"/>
  <c r="U203" i="173" s="1"/>
  <c r="U204" i="173" s="1"/>
  <c r="U205" i="173" s="1"/>
  <c r="U206" i="173" s="1"/>
  <c r="U207" i="173" s="1"/>
  <c r="U208" i="173" s="1"/>
  <c r="U209" i="173" s="1"/>
  <c r="U210" i="173" s="1"/>
  <c r="U211" i="173" s="1"/>
  <c r="U212" i="173" s="1"/>
  <c r="U213" i="173" s="1"/>
  <c r="U214" i="173" s="1"/>
  <c r="U215" i="173" s="1"/>
  <c r="U216" i="173" s="1"/>
  <c r="U217" i="173" s="1"/>
  <c r="U218" i="173" s="1"/>
  <c r="U219" i="173" s="1"/>
  <c r="U220" i="173" s="1"/>
  <c r="U221" i="173" s="1"/>
  <c r="U222" i="173" s="1"/>
  <c r="U223" i="173" s="1"/>
  <c r="U224" i="173" s="1"/>
  <c r="U225" i="173" s="1"/>
  <c r="U226" i="173" s="1"/>
  <c r="U227" i="173" s="1"/>
  <c r="U228" i="173" s="1"/>
  <c r="U229" i="173" s="1"/>
  <c r="U230" i="173" s="1"/>
  <c r="U231" i="173" s="1"/>
  <c r="U232" i="173" s="1"/>
  <c r="U233" i="173" s="1"/>
  <c r="U234" i="173" s="1"/>
  <c r="U235" i="173" s="1"/>
  <c r="U236" i="173" s="1"/>
  <c r="U237" i="173" s="1"/>
  <c r="U238" i="173" s="1"/>
  <c r="U239" i="173" s="1"/>
  <c r="U240" i="173" s="1"/>
  <c r="U241" i="173" s="1"/>
  <c r="U242" i="173" s="1"/>
  <c r="U243" i="173" s="1"/>
  <c r="U244" i="173" s="1"/>
  <c r="U245" i="173" s="1"/>
  <c r="U246" i="173" s="1"/>
  <c r="U247" i="173" s="1"/>
  <c r="U248" i="173" s="1"/>
  <c r="U249" i="173" s="1"/>
  <c r="U250" i="173" s="1"/>
  <c r="U251" i="173" s="1"/>
  <c r="U252" i="173" s="1"/>
  <c r="U253" i="173" s="1"/>
  <c r="U254" i="173" s="1"/>
  <c r="U255" i="173" s="1"/>
  <c r="U256" i="173" s="1"/>
  <c r="U257" i="173" s="1"/>
  <c r="U258" i="173" s="1"/>
  <c r="U259" i="173" s="1"/>
  <c r="U260" i="173" s="1"/>
  <c r="U261" i="173" s="1"/>
  <c r="U262" i="173" s="1"/>
  <c r="U263" i="173" s="1"/>
  <c r="U264" i="173" s="1"/>
  <c r="U265" i="173" s="1"/>
  <c r="U266" i="173" s="1"/>
  <c r="U267" i="173" s="1"/>
  <c r="U268" i="173" s="1"/>
  <c r="U269" i="173" s="1"/>
  <c r="U270" i="173" s="1"/>
  <c r="U271" i="173" s="1"/>
  <c r="U272" i="173" s="1"/>
  <c r="U273" i="173" s="1"/>
  <c r="U274" i="173" s="1"/>
  <c r="U275" i="173" s="1"/>
  <c r="U276" i="173" s="1"/>
  <c r="U277" i="173" s="1"/>
  <c r="U278" i="173" s="1"/>
  <c r="U279" i="173" s="1"/>
  <c r="U280" i="173" s="1"/>
  <c r="U281" i="173" s="1"/>
  <c r="U282" i="173" s="1"/>
  <c r="U283" i="173" s="1"/>
  <c r="U284" i="173" s="1"/>
  <c r="U285" i="173" s="1"/>
  <c r="U286" i="173" s="1"/>
  <c r="U287" i="173" s="1"/>
  <c r="U288" i="173" s="1"/>
  <c r="U289" i="173" s="1"/>
  <c r="U290" i="173" s="1"/>
  <c r="U291" i="173" s="1"/>
  <c r="U292" i="173" s="1"/>
  <c r="U293" i="173" s="1"/>
  <c r="U294" i="173" s="1"/>
  <c r="U295" i="173" s="1"/>
  <c r="U296" i="173" s="1"/>
  <c r="U297" i="173" s="1"/>
  <c r="U298" i="173" s="1"/>
  <c r="U299" i="173" s="1"/>
  <c r="U300" i="173" s="1"/>
  <c r="U301" i="173" s="1"/>
  <c r="U302" i="173" s="1"/>
  <c r="U303" i="173" s="1"/>
  <c r="U304" i="173" s="1"/>
  <c r="U305" i="173" s="1"/>
  <c r="U306" i="173" s="1"/>
  <c r="U307" i="173" s="1"/>
  <c r="U308" i="173" s="1"/>
  <c r="U309" i="173" s="1"/>
  <c r="U310" i="173" s="1"/>
  <c r="U311" i="173" s="1"/>
  <c r="U312" i="173" s="1"/>
  <c r="U313" i="173" s="1"/>
  <c r="U314" i="173" s="1"/>
  <c r="U315" i="173" s="1"/>
  <c r="U316" i="173" s="1"/>
  <c r="U317" i="173" s="1"/>
  <c r="U318" i="173" s="1"/>
  <c r="U319" i="173" s="1"/>
  <c r="U320" i="173" s="1"/>
  <c r="U321" i="173" s="1"/>
  <c r="U322" i="173" s="1"/>
  <c r="U323" i="173" s="1"/>
  <c r="U324" i="173" s="1"/>
  <c r="U325" i="173" s="1"/>
  <c r="U326" i="173" s="1"/>
  <c r="U327" i="173" s="1"/>
  <c r="U328" i="173" s="1"/>
  <c r="U329" i="173" s="1"/>
  <c r="U330" i="173" s="1"/>
  <c r="U331" i="173" s="1"/>
  <c r="U332" i="173" s="1"/>
  <c r="U333" i="173" s="1"/>
  <c r="X3" i="172"/>
  <c r="X4" i="172" s="1"/>
  <c r="X5" i="172" s="1"/>
  <c r="X6" i="172" s="1"/>
  <c r="X7" i="172" s="1"/>
  <c r="X8" i="172" s="1"/>
  <c r="X9" i="172" s="1"/>
  <c r="X10" i="172" s="1"/>
  <c r="X11" i="172" s="1"/>
  <c r="X12" i="172" s="1"/>
  <c r="X13" i="172" s="1"/>
  <c r="X14" i="172" s="1"/>
  <c r="X15" i="172" s="1"/>
  <c r="X16" i="172" s="1"/>
  <c r="X17" i="172" s="1"/>
  <c r="X18" i="172" s="1"/>
  <c r="X19" i="172" s="1"/>
  <c r="X20" i="172" s="1"/>
  <c r="X21" i="172" s="1"/>
  <c r="X22" i="172" s="1"/>
  <c r="X23" i="172" s="1"/>
  <c r="X24" i="172" s="1"/>
  <c r="X25" i="172" s="1"/>
  <c r="X26" i="172" s="1"/>
  <c r="X27" i="172" s="1"/>
  <c r="X28" i="172" s="1"/>
  <c r="X29" i="172" s="1"/>
  <c r="X30" i="172" s="1"/>
  <c r="X31" i="172" s="1"/>
  <c r="X32" i="172" s="1"/>
  <c r="X33" i="172" s="1"/>
  <c r="X34" i="172" s="1"/>
  <c r="X35" i="172" s="1"/>
  <c r="X36" i="172" s="1"/>
  <c r="X37" i="172" s="1"/>
  <c r="X38" i="172" s="1"/>
  <c r="X39" i="172" s="1"/>
  <c r="X40" i="172" s="1"/>
  <c r="X41" i="172" s="1"/>
  <c r="X42" i="172" s="1"/>
  <c r="X43" i="172" s="1"/>
  <c r="X44" i="172" s="1"/>
  <c r="X45" i="172" s="1"/>
  <c r="X46" i="172" s="1"/>
  <c r="X47" i="172" s="1"/>
  <c r="X48" i="172" s="1"/>
  <c r="X49" i="172" s="1"/>
  <c r="X50" i="172" s="1"/>
  <c r="X51" i="172" s="1"/>
  <c r="X52" i="172" s="1"/>
  <c r="X53" i="172" s="1"/>
  <c r="X54" i="172" s="1"/>
  <c r="X55" i="172" s="1"/>
  <c r="X56" i="172" s="1"/>
  <c r="X57" i="172" s="1"/>
  <c r="X58" i="172" s="1"/>
  <c r="X59" i="172" s="1"/>
  <c r="X60" i="172" s="1"/>
  <c r="X61" i="172" s="1"/>
  <c r="X62" i="172" s="1"/>
  <c r="X63" i="172" s="1"/>
  <c r="X64" i="172" s="1"/>
  <c r="X65" i="172" s="1"/>
  <c r="X66" i="172" s="1"/>
  <c r="X67" i="172" s="1"/>
  <c r="X68" i="172" s="1"/>
  <c r="X69" i="172" s="1"/>
  <c r="X70" i="172" s="1"/>
  <c r="X71" i="172" s="1"/>
  <c r="X72" i="172" s="1"/>
  <c r="X73" i="172" s="1"/>
  <c r="X74" i="172" s="1"/>
  <c r="X75" i="172" s="1"/>
  <c r="X76" i="172" s="1"/>
  <c r="X77" i="172" s="1"/>
  <c r="X78" i="172" s="1"/>
  <c r="X79" i="172" s="1"/>
  <c r="X80" i="172" s="1"/>
  <c r="X81" i="172" s="1"/>
  <c r="X82" i="172" s="1"/>
  <c r="X83" i="172" s="1"/>
  <c r="X84" i="172" s="1"/>
  <c r="X85" i="172" s="1"/>
  <c r="X86" i="172" s="1"/>
  <c r="X87" i="172" s="1"/>
  <c r="X88" i="172" s="1"/>
  <c r="X89" i="172" s="1"/>
  <c r="X90" i="172" s="1"/>
  <c r="X91" i="172" s="1"/>
  <c r="X92" i="172" s="1"/>
  <c r="X93" i="172" s="1"/>
  <c r="X94" i="172" s="1"/>
  <c r="X95" i="172" s="1"/>
  <c r="X96" i="172" s="1"/>
  <c r="X97" i="172" s="1"/>
  <c r="X98" i="172" s="1"/>
  <c r="X99" i="172" s="1"/>
  <c r="X100" i="172" s="1"/>
  <c r="X101" i="172" s="1"/>
  <c r="X102" i="172" s="1"/>
  <c r="X103" i="172" s="1"/>
  <c r="X104" i="172" s="1"/>
  <c r="X105" i="172" s="1"/>
  <c r="X106" i="172" s="1"/>
  <c r="X107" i="172" s="1"/>
  <c r="X108" i="172" s="1"/>
  <c r="X109" i="172" s="1"/>
  <c r="X110" i="172" s="1"/>
  <c r="X111" i="172" s="1"/>
  <c r="X112" i="172" s="1"/>
  <c r="X113" i="172" s="1"/>
  <c r="X114" i="172" s="1"/>
  <c r="X115" i="172" s="1"/>
  <c r="X116" i="172" s="1"/>
  <c r="X117" i="172" s="1"/>
  <c r="X118" i="172" s="1"/>
  <c r="X119" i="172" s="1"/>
  <c r="X120" i="172" s="1"/>
  <c r="X121" i="172" s="1"/>
  <c r="X122" i="172" s="1"/>
  <c r="X123" i="172" s="1"/>
  <c r="X124" i="172" s="1"/>
  <c r="X125" i="172" s="1"/>
  <c r="X126" i="172" s="1"/>
  <c r="X127" i="172" s="1"/>
  <c r="X128" i="172" s="1"/>
  <c r="X129" i="172" s="1"/>
  <c r="X130" i="172" s="1"/>
  <c r="X131" i="172" s="1"/>
  <c r="X132" i="172" s="1"/>
  <c r="X133" i="172" s="1"/>
  <c r="X134" i="172" s="1"/>
  <c r="X135" i="172" s="1"/>
  <c r="X136" i="172" s="1"/>
  <c r="X137" i="172" s="1"/>
  <c r="X138" i="172" s="1"/>
  <c r="X139" i="172" s="1"/>
  <c r="X140" i="172" s="1"/>
  <c r="X141" i="172" s="1"/>
  <c r="X142" i="172" s="1"/>
  <c r="X143" i="172" s="1"/>
  <c r="X144" i="172" s="1"/>
  <c r="X145" i="172" s="1"/>
  <c r="X146" i="172" s="1"/>
  <c r="X147" i="172" s="1"/>
  <c r="X148" i="172" s="1"/>
  <c r="X149" i="172" s="1"/>
  <c r="X150" i="172" s="1"/>
  <c r="X151" i="172" s="1"/>
  <c r="X152" i="172" s="1"/>
  <c r="X153" i="172" s="1"/>
  <c r="X154" i="172" s="1"/>
  <c r="X155" i="172" s="1"/>
  <c r="X156" i="172" s="1"/>
  <c r="X157" i="172" s="1"/>
  <c r="X158" i="172" s="1"/>
  <c r="X159" i="172" s="1"/>
  <c r="X160" i="172" s="1"/>
  <c r="X161" i="172" s="1"/>
  <c r="X162" i="172" s="1"/>
  <c r="X163" i="172" s="1"/>
  <c r="X164" i="172" s="1"/>
  <c r="X165" i="172" s="1"/>
  <c r="X166" i="172" s="1"/>
  <c r="X167" i="172" s="1"/>
  <c r="X168" i="172" s="1"/>
  <c r="X169" i="172" s="1"/>
  <c r="X170" i="172" s="1"/>
  <c r="X171" i="172" s="1"/>
  <c r="X172" i="172" s="1"/>
  <c r="X173" i="172" s="1"/>
  <c r="X174" i="172" s="1"/>
  <c r="X175" i="172" s="1"/>
  <c r="X176" i="172" s="1"/>
  <c r="X177" i="172" s="1"/>
  <c r="X178" i="172" s="1"/>
  <c r="X179" i="172" s="1"/>
  <c r="X180" i="172" s="1"/>
  <c r="X181" i="172" s="1"/>
  <c r="X182" i="172" s="1"/>
  <c r="X183" i="172" s="1"/>
  <c r="X184" i="172" s="1"/>
  <c r="X185" i="172" s="1"/>
  <c r="X186" i="172" s="1"/>
  <c r="X187" i="172" s="1"/>
  <c r="X188" i="172" s="1"/>
  <c r="X189" i="172" s="1"/>
  <c r="X190" i="172" s="1"/>
  <c r="X191" i="172" s="1"/>
  <c r="X192" i="172" s="1"/>
  <c r="X193" i="172" s="1"/>
  <c r="X194" i="172" s="1"/>
  <c r="X195" i="172" s="1"/>
  <c r="X196" i="172" s="1"/>
  <c r="X197" i="172" s="1"/>
  <c r="X198" i="172" s="1"/>
  <c r="X199" i="172" s="1"/>
  <c r="X200" i="172" s="1"/>
  <c r="X201" i="172" s="1"/>
  <c r="X202" i="172" s="1"/>
  <c r="X203" i="172" s="1"/>
  <c r="X204" i="172" s="1"/>
  <c r="X205" i="172" s="1"/>
  <c r="X206" i="172" s="1"/>
  <c r="X207" i="172" s="1"/>
  <c r="X208" i="172" s="1"/>
  <c r="X209" i="172" s="1"/>
  <c r="X210" i="172" s="1"/>
  <c r="X211" i="172" s="1"/>
  <c r="X212" i="172" s="1"/>
  <c r="X213" i="172" s="1"/>
  <c r="X214" i="172" s="1"/>
  <c r="X215" i="172" s="1"/>
  <c r="X216" i="172" s="1"/>
  <c r="X217" i="172" s="1"/>
  <c r="X218" i="172" s="1"/>
  <c r="X219" i="172" s="1"/>
  <c r="X220" i="172" s="1"/>
  <c r="X221" i="172" s="1"/>
  <c r="X222" i="172" s="1"/>
  <c r="X223" i="172" s="1"/>
  <c r="X224" i="172" s="1"/>
  <c r="X225" i="172" s="1"/>
  <c r="X226" i="172" s="1"/>
  <c r="X227" i="172" s="1"/>
  <c r="X228" i="172" s="1"/>
  <c r="X229" i="172" s="1"/>
  <c r="X230" i="172" s="1"/>
  <c r="X231" i="172" s="1"/>
  <c r="X232" i="172" s="1"/>
  <c r="X233" i="172" s="1"/>
  <c r="X234" i="172" s="1"/>
  <c r="X235" i="172" s="1"/>
  <c r="X236" i="172" s="1"/>
  <c r="X237" i="172" s="1"/>
  <c r="X238" i="172" s="1"/>
  <c r="X239" i="172" s="1"/>
  <c r="X240" i="172" s="1"/>
  <c r="X241" i="172" s="1"/>
  <c r="X242" i="172" s="1"/>
  <c r="X243" i="172" s="1"/>
  <c r="X244" i="172" s="1"/>
  <c r="X245" i="172" s="1"/>
  <c r="X246" i="172" s="1"/>
  <c r="X247" i="172" s="1"/>
  <c r="X248" i="172" s="1"/>
  <c r="X249" i="172" s="1"/>
  <c r="X250" i="172" s="1"/>
  <c r="X251" i="172" s="1"/>
  <c r="X252" i="172" s="1"/>
  <c r="X253" i="172" s="1"/>
  <c r="X254" i="172" s="1"/>
  <c r="X255" i="172" s="1"/>
  <c r="X256" i="172" s="1"/>
  <c r="X257" i="172" s="1"/>
  <c r="X258" i="172" s="1"/>
  <c r="X259" i="172" s="1"/>
  <c r="X260" i="172" s="1"/>
  <c r="X261" i="172" s="1"/>
  <c r="X262" i="172" s="1"/>
  <c r="X263" i="172" s="1"/>
  <c r="X264" i="172" s="1"/>
  <c r="X265" i="172" s="1"/>
  <c r="X266" i="172" s="1"/>
  <c r="X267" i="172" s="1"/>
  <c r="X268" i="172" s="1"/>
  <c r="X269" i="172" s="1"/>
  <c r="X270" i="172" s="1"/>
  <c r="X271" i="172" s="1"/>
  <c r="X272" i="172" s="1"/>
  <c r="X273" i="172" s="1"/>
  <c r="X274" i="172" s="1"/>
  <c r="X275" i="172" s="1"/>
  <c r="X276" i="172" s="1"/>
  <c r="X277" i="172" s="1"/>
  <c r="X278" i="172" s="1"/>
  <c r="X279" i="172" s="1"/>
  <c r="X280" i="172" s="1"/>
  <c r="X281" i="172" s="1"/>
  <c r="X282" i="172" s="1"/>
  <c r="X283" i="172" s="1"/>
  <c r="X284" i="172" s="1"/>
  <c r="X285" i="172" s="1"/>
  <c r="X286" i="172" s="1"/>
  <c r="X287" i="172" s="1"/>
  <c r="X288" i="172" s="1"/>
  <c r="X289" i="172" s="1"/>
  <c r="X290" i="172" s="1"/>
  <c r="X291" i="172" s="1"/>
  <c r="X292" i="172" s="1"/>
  <c r="X293" i="172" s="1"/>
  <c r="X294" i="172" s="1"/>
  <c r="X295" i="172" s="1"/>
  <c r="X296" i="172" s="1"/>
  <c r="X297" i="172" s="1"/>
  <c r="X298" i="172" s="1"/>
  <c r="X299" i="172" s="1"/>
  <c r="X300" i="172" s="1"/>
  <c r="X301" i="172" s="1"/>
  <c r="X302" i="172" s="1"/>
  <c r="X303" i="172" s="1"/>
  <c r="X304" i="172" s="1"/>
  <c r="X305" i="172" s="1"/>
  <c r="X306" i="172" s="1"/>
  <c r="X307" i="172" s="1"/>
  <c r="X308" i="172" s="1"/>
  <c r="X309" i="172" s="1"/>
  <c r="X310" i="172" s="1"/>
  <c r="X311" i="172" s="1"/>
  <c r="X312" i="172" s="1"/>
  <c r="X313" i="172" s="1"/>
  <c r="X314" i="172" s="1"/>
  <c r="X315" i="172" s="1"/>
  <c r="X316" i="172" s="1"/>
  <c r="X317" i="172" s="1"/>
  <c r="X318" i="172" s="1"/>
  <c r="X319" i="172" s="1"/>
  <c r="X320" i="172" s="1"/>
  <c r="X321" i="172" s="1"/>
  <c r="X322" i="172" s="1"/>
  <c r="X323" i="172" s="1"/>
  <c r="X324" i="172" s="1"/>
  <c r="X325" i="172" s="1"/>
  <c r="X326" i="172" s="1"/>
  <c r="X327" i="172" s="1"/>
  <c r="X328" i="172" s="1"/>
  <c r="X329" i="172" s="1"/>
  <c r="X330" i="172" s="1"/>
  <c r="X331" i="172" s="1"/>
  <c r="X332" i="172" s="1"/>
  <c r="X333" i="172" s="1"/>
  <c r="Y331" i="172" a="1"/>
  <c r="Y331" i="172" s="1"/>
  <c r="Y326" i="172" a="1"/>
  <c r="Y326" i="172" s="1"/>
  <c r="Y321" i="172" a="1"/>
  <c r="Y321" i="172" s="1"/>
  <c r="Y316" i="172" a="1"/>
  <c r="Y316" i="172" s="1"/>
  <c r="Y311" i="172" a="1"/>
  <c r="Y311" i="172" s="1"/>
  <c r="Y306" i="172" a="1"/>
  <c r="Y306" i="172" s="1"/>
  <c r="Y301" i="172" a="1"/>
  <c r="Y301" i="172" s="1"/>
  <c r="Y296" i="172" a="1"/>
  <c r="Y296" i="172" s="1"/>
  <c r="Y291" i="172" a="1"/>
  <c r="Y291" i="172" s="1"/>
  <c r="Y286" i="172" a="1"/>
  <c r="Y286" i="172" s="1"/>
  <c r="Y281" i="172" a="1"/>
  <c r="Y281" i="172" s="1"/>
  <c r="Y276" i="172" a="1"/>
  <c r="Y276" i="172" s="1"/>
  <c r="Y271" i="172" a="1"/>
  <c r="Y271" i="172" s="1"/>
  <c r="Y266" i="172" a="1"/>
  <c r="Y266" i="172" s="1"/>
  <c r="Y261" i="172" a="1"/>
  <c r="Y261" i="172" s="1"/>
  <c r="Y256" i="172" a="1"/>
  <c r="Y256" i="172" s="1"/>
  <c r="Y251" i="172" a="1"/>
  <c r="Y251" i="172" s="1"/>
  <c r="Y246" i="172" a="1"/>
  <c r="Y246" i="172" s="1"/>
  <c r="Y241" i="172" a="1"/>
  <c r="Y241" i="172" s="1"/>
  <c r="Y236" i="172" a="1"/>
  <c r="Y236" i="172" s="1"/>
  <c r="Y231" i="172" a="1"/>
  <c r="Y231" i="172" s="1"/>
  <c r="Y333" i="172" a="1"/>
  <c r="Y333" i="172" s="1"/>
  <c r="Y308" i="172" a="1"/>
  <c r="Y308" i="172" s="1"/>
  <c r="Y283" i="172" a="1"/>
  <c r="Y283" i="172" s="1"/>
  <c r="Y330" i="172" a="1"/>
  <c r="Y330" i="172" s="1"/>
  <c r="Y327" i="172" a="1"/>
  <c r="Y327" i="172" s="1"/>
  <c r="Y305" i="172" a="1"/>
  <c r="Y305" i="172" s="1"/>
  <c r="Y302" i="172" a="1"/>
  <c r="Y302" i="172" s="1"/>
  <c r="Y280" i="172" a="1"/>
  <c r="Y280" i="172" s="1"/>
  <c r="Y277" i="172" a="1"/>
  <c r="Y277" i="172" s="1"/>
  <c r="Y324" i="172" a="1"/>
  <c r="Y324" i="172" s="1"/>
  <c r="Y328" i="172" a="1"/>
  <c r="Y328" i="172" s="1"/>
  <c r="Y264" i="172" a="1"/>
  <c r="Y264" i="172" s="1"/>
  <c r="Y213" i="172" a="1"/>
  <c r="Y213" i="172" s="1"/>
  <c r="Y208" i="172" a="1"/>
  <c r="Y208" i="172" s="1"/>
  <c r="Y288" i="172" a="1"/>
  <c r="Y288" i="172" s="1"/>
  <c r="Y275" i="172" a="1"/>
  <c r="Y275" i="172" s="1"/>
  <c r="Y267" i="172" a="1"/>
  <c r="Y267" i="172" s="1"/>
  <c r="Y255" i="172" a="1"/>
  <c r="Y255" i="172" s="1"/>
  <c r="Y252" i="172" a="1"/>
  <c r="Y252" i="172" s="1"/>
  <c r="Y233" i="172" a="1"/>
  <c r="Y233" i="172" s="1"/>
  <c r="Y290" i="172" a="1"/>
  <c r="Y290" i="172" s="1"/>
  <c r="Y217" i="172" a="1"/>
  <c r="Y217" i="172" s="1"/>
  <c r="Y319" i="172" a="1"/>
  <c r="Y319" i="172" s="1"/>
  <c r="Y303" i="172" a="1"/>
  <c r="Y303" i="172" s="1"/>
  <c r="Y282" i="172" a="1"/>
  <c r="Y282" i="172" s="1"/>
  <c r="Y265" i="172" a="1"/>
  <c r="Y265" i="172" s="1"/>
  <c r="Y212" i="172" a="1"/>
  <c r="Y212" i="172" s="1"/>
  <c r="Y209" i="172" a="1"/>
  <c r="Y209" i="172" s="1"/>
  <c r="Y314" i="172" a="1"/>
  <c r="Y314" i="172" s="1"/>
  <c r="Y274" i="172" a="1"/>
  <c r="Y274" i="172" s="1"/>
  <c r="Y239" i="172" a="1"/>
  <c r="Y239" i="172" s="1"/>
  <c r="Y202" i="172" a="1"/>
  <c r="Y202" i="172" s="1"/>
  <c r="Y309" i="172" a="1"/>
  <c r="Y309" i="172" s="1"/>
  <c r="Y307" i="172" a="1"/>
  <c r="Y307" i="172" s="1"/>
  <c r="Y244" i="172" a="1"/>
  <c r="Y244" i="172" s="1"/>
  <c r="Y232" i="172" a="1"/>
  <c r="Y232" i="172" s="1"/>
  <c r="Y224" i="172" a="1"/>
  <c r="Y224" i="172" s="1"/>
  <c r="Y221" i="172" a="1"/>
  <c r="Y221" i="172" s="1"/>
  <c r="Y206" i="172" a="1"/>
  <c r="Y206" i="172" s="1"/>
  <c r="Y272" i="172" a="1"/>
  <c r="Y272" i="172" s="1"/>
  <c r="Y263" i="172" a="1"/>
  <c r="Y263" i="172" s="1"/>
  <c r="Y249" i="172" a="1"/>
  <c r="Y249" i="172" s="1"/>
  <c r="Y237" i="172" a="1"/>
  <c r="Y237" i="172" s="1"/>
  <c r="Y227" i="172" a="1"/>
  <c r="Y227" i="172" s="1"/>
  <c r="Y294" i="172" a="1"/>
  <c r="Y294" i="172" s="1"/>
  <c r="Y292" i="172" a="1"/>
  <c r="Y292" i="172" s="1"/>
  <c r="Y190" i="172" a="1"/>
  <c r="Y190" i="172" s="1"/>
  <c r="Y185" i="172" a="1"/>
  <c r="Y185" i="172" s="1"/>
  <c r="Y180" i="172" a="1"/>
  <c r="Y180" i="172" s="1"/>
  <c r="Y175" i="172" a="1"/>
  <c r="Y175" i="172" s="1"/>
  <c r="Y170" i="172" a="1"/>
  <c r="Y170" i="172" s="1"/>
  <c r="Y165" i="172" a="1"/>
  <c r="Y165" i="172" s="1"/>
  <c r="Y298" i="172" a="1"/>
  <c r="Y298" i="172" s="1"/>
  <c r="Y235" i="172" a="1"/>
  <c r="Y235" i="172" s="1"/>
  <c r="Y332" i="172" a="1"/>
  <c r="Y332" i="172" s="1"/>
  <c r="Y329" i="172" a="1"/>
  <c r="Y329" i="172" s="1"/>
  <c r="Y313" i="172" a="1"/>
  <c r="Y313" i="172" s="1"/>
  <c r="Y304" i="172" a="1"/>
  <c r="Y304" i="172" s="1"/>
  <c r="Y257" i="172" a="1"/>
  <c r="Y257" i="172" s="1"/>
  <c r="Y240" i="172" a="1"/>
  <c r="Y240" i="172" s="1"/>
  <c r="Y287" i="172" a="1"/>
  <c r="Y287" i="172" s="1"/>
  <c r="Y279" i="172" a="1"/>
  <c r="Y279" i="172" s="1"/>
  <c r="Y228" i="172" a="1"/>
  <c r="Y228" i="172" s="1"/>
  <c r="Y225" i="172" a="1"/>
  <c r="Y225" i="172" s="1"/>
  <c r="Y204" i="172" a="1"/>
  <c r="Y204" i="172" s="1"/>
  <c r="Y315" i="172" a="1"/>
  <c r="Y315" i="172" s="1"/>
  <c r="Y293" i="172" a="1"/>
  <c r="Y293" i="172" s="1"/>
  <c r="Y285" i="172" a="1"/>
  <c r="Y285" i="172" s="1"/>
  <c r="Y262" i="172" a="1"/>
  <c r="Y262" i="172" s="1"/>
  <c r="Y250" i="172" a="1"/>
  <c r="Y250" i="172" s="1"/>
  <c r="Y245" i="172" a="1"/>
  <c r="Y245" i="172" s="1"/>
  <c r="Y243" i="172" a="1"/>
  <c r="Y243" i="172" s="1"/>
  <c r="Y238" i="172" a="1"/>
  <c r="Y238" i="172" s="1"/>
  <c r="Y214" i="172" a="1"/>
  <c r="Y214" i="172" s="1"/>
  <c r="Y196" i="172" a="1"/>
  <c r="Y196" i="172" s="1"/>
  <c r="Y187" i="172" a="1"/>
  <c r="Y187" i="172" s="1"/>
  <c r="Y325" i="172" a="1"/>
  <c r="Y325" i="172" s="1"/>
  <c r="Y318" i="172" a="1"/>
  <c r="Y318" i="172" s="1"/>
  <c r="Y300" i="172" a="1"/>
  <c r="Y300" i="172" s="1"/>
  <c r="Y295" i="172" a="1"/>
  <c r="Y295" i="172" s="1"/>
  <c r="Y268" i="172" a="1"/>
  <c r="Y268" i="172" s="1"/>
  <c r="Y203" i="172" a="1"/>
  <c r="Y203" i="172" s="1"/>
  <c r="Y181" i="172" a="1"/>
  <c r="Y181" i="172" s="1"/>
  <c r="Y317" i="172" a="1"/>
  <c r="Y317" i="172" s="1"/>
  <c r="Y322" i="172" a="1"/>
  <c r="Y322" i="172" s="1"/>
  <c r="Y278" i="172" a="1"/>
  <c r="Y278" i="172" s="1"/>
  <c r="Y230" i="172" a="1"/>
  <c r="Y230" i="172" s="1"/>
  <c r="Y197" i="172" a="1"/>
  <c r="Y197" i="172" s="1"/>
  <c r="Y166" i="172" a="1"/>
  <c r="Y166" i="172" s="1"/>
  <c r="Y248" i="172" a="1"/>
  <c r="Y248" i="172" s="1"/>
  <c r="Y222" i="172" a="1"/>
  <c r="Y222" i="172" s="1"/>
  <c r="Y207" i="172" a="1"/>
  <c r="Y207" i="172" s="1"/>
  <c r="Y320" i="172" a="1"/>
  <c r="Y320" i="172" s="1"/>
  <c r="Y273" i="172" a="1"/>
  <c r="Y273" i="172" s="1"/>
  <c r="Y269" i="172" a="1"/>
  <c r="Y269" i="172" s="1"/>
  <c r="Y215" i="172" a="1"/>
  <c r="Y215" i="172" s="1"/>
  <c r="Y182" i="172" a="1"/>
  <c r="Y182" i="172" s="1"/>
  <c r="Y162" i="172" a="1"/>
  <c r="Y162" i="172" s="1"/>
  <c r="Y137" i="172" a="1"/>
  <c r="Y137" i="172" s="1"/>
  <c r="Y132" i="172" a="1"/>
  <c r="Y132" i="172" s="1"/>
  <c r="Y127" i="172" a="1"/>
  <c r="Y127" i="172" s="1"/>
  <c r="Y122" i="172" a="1"/>
  <c r="Y122" i="172" s="1"/>
  <c r="Y259" i="172" a="1"/>
  <c r="Y259" i="172" s="1"/>
  <c r="Y254" i="172" a="1"/>
  <c r="Y254" i="172" s="1"/>
  <c r="Y234" i="172" a="1"/>
  <c r="Y234" i="172" s="1"/>
  <c r="Y226" i="172" a="1"/>
  <c r="Y226" i="172" s="1"/>
  <c r="Y210" i="172" a="1"/>
  <c r="Y210" i="172" s="1"/>
  <c r="Y199" i="172" a="1"/>
  <c r="Y199" i="172" s="1"/>
  <c r="Y164" i="172" a="1"/>
  <c r="Y164" i="172" s="1"/>
  <c r="Y156" i="172" a="1"/>
  <c r="Y156" i="172" s="1"/>
  <c r="Y173" i="172" a="1"/>
  <c r="Y173" i="172" s="1"/>
  <c r="Y253" i="172" a="1"/>
  <c r="Y253" i="172" s="1"/>
  <c r="Y242" i="172" a="1"/>
  <c r="Y242" i="172" s="1"/>
  <c r="Y223" i="172" a="1"/>
  <c r="Y223" i="172" s="1"/>
  <c r="Y247" i="172" a="1"/>
  <c r="Y247" i="172" s="1"/>
  <c r="Y258" i="172" a="1"/>
  <c r="Y258" i="172" s="1"/>
  <c r="Y218" i="172" a="1"/>
  <c r="Y218" i="172" s="1"/>
  <c r="Y194" i="172" a="1"/>
  <c r="Y194" i="172" s="1"/>
  <c r="Y169" i="172" a="1"/>
  <c r="Y169" i="172" s="1"/>
  <c r="Y121" i="172" a="1"/>
  <c r="Y121" i="172" s="1"/>
  <c r="Y284" i="172" a="1"/>
  <c r="Y284" i="172" s="1"/>
  <c r="Y159" i="172" a="1"/>
  <c r="Y159" i="172" s="1"/>
  <c r="Y117" i="172" a="1"/>
  <c r="Y117" i="172" s="1"/>
  <c r="Y312" i="172" a="1"/>
  <c r="Y312" i="172" s="1"/>
  <c r="Y191" i="172" a="1"/>
  <c r="Y191" i="172" s="1"/>
  <c r="Y184" i="172" a="1"/>
  <c r="Y184" i="172" s="1"/>
  <c r="Y167" i="172" a="1"/>
  <c r="Y167" i="172" s="1"/>
  <c r="Y153" i="172" a="1"/>
  <c r="Y153" i="172" s="1"/>
  <c r="Y150" i="172" a="1"/>
  <c r="Y150" i="172" s="1"/>
  <c r="Y188" i="172" a="1"/>
  <c r="Y188" i="172" s="1"/>
  <c r="Y174" i="172" a="1"/>
  <c r="Y174" i="172" s="1"/>
  <c r="Y260" i="172" a="1"/>
  <c r="Y260" i="172" s="1"/>
  <c r="Y144" i="172" a="1"/>
  <c r="Y144" i="172" s="1"/>
  <c r="Y139" i="172" a="1"/>
  <c r="Y139" i="172" s="1"/>
  <c r="Y126" i="172" a="1"/>
  <c r="Y126" i="172" s="1"/>
  <c r="Y198" i="172" a="1"/>
  <c r="Y198" i="172" s="1"/>
  <c r="Y299" i="172" a="1"/>
  <c r="Y299" i="172" s="1"/>
  <c r="Y270" i="172" a="1"/>
  <c r="Y270" i="172" s="1"/>
  <c r="Y229" i="172" a="1"/>
  <c r="Y229" i="172" s="1"/>
  <c r="Y179" i="172" a="1"/>
  <c r="Y179" i="172" s="1"/>
  <c r="Y151" i="172" a="1"/>
  <c r="Y151" i="172" s="1"/>
  <c r="Y98" i="172" a="1"/>
  <c r="Y98" i="172" s="1"/>
  <c r="Y93" i="172" a="1"/>
  <c r="Y93" i="172" s="1"/>
  <c r="Y88" i="172" a="1"/>
  <c r="Y88" i="172" s="1"/>
  <c r="Y83" i="172" a="1"/>
  <c r="Y83" i="172" s="1"/>
  <c r="Y216" i="172" a="1"/>
  <c r="Y216" i="172" s="1"/>
  <c r="Y176" i="172" a="1"/>
  <c r="Y176" i="172" s="1"/>
  <c r="Y129" i="172" a="1"/>
  <c r="Y129" i="172" s="1"/>
  <c r="Y118" i="172" a="1"/>
  <c r="Y118" i="172" s="1"/>
  <c r="Y111" i="172" a="1"/>
  <c r="Y111" i="172" s="1"/>
  <c r="Y107" i="172" a="1"/>
  <c r="Y107" i="172" s="1"/>
  <c r="Y201" i="172" a="1"/>
  <c r="Y201" i="172" s="1"/>
  <c r="Y193" i="172" a="1"/>
  <c r="Y193" i="172" s="1"/>
  <c r="Y171" i="172" a="1"/>
  <c r="Y171" i="172" s="1"/>
  <c r="Y160" i="172" a="1"/>
  <c r="Y160" i="172" s="1"/>
  <c r="Y149" i="172" a="1"/>
  <c r="Y149" i="172" s="1"/>
  <c r="Y147" i="172" a="1"/>
  <c r="Y147" i="172" s="1"/>
  <c r="Y323" i="172" a="1"/>
  <c r="Y323" i="172" s="1"/>
  <c r="Y133" i="172" a="1"/>
  <c r="Y133" i="172" s="1"/>
  <c r="Y131" i="172" a="1"/>
  <c r="Y131" i="172" s="1"/>
  <c r="Y96" i="172" a="1"/>
  <c r="Y96" i="172" s="1"/>
  <c r="Y89" i="172" a="1"/>
  <c r="Y89" i="172" s="1"/>
  <c r="Y168" i="172" a="1"/>
  <c r="Y168" i="172" s="1"/>
  <c r="Y289" i="172" a="1"/>
  <c r="Y289" i="172" s="1"/>
  <c r="Y186" i="172" a="1"/>
  <c r="Y186" i="172" s="1"/>
  <c r="Y82" i="172" a="1"/>
  <c r="Y82" i="172" s="1"/>
  <c r="Y178" i="172" a="1"/>
  <c r="Y178" i="172" s="1"/>
  <c r="Y125" i="172" a="1"/>
  <c r="Y125" i="172" s="1"/>
  <c r="Y119" i="172" a="1"/>
  <c r="Y119" i="172" s="1"/>
  <c r="Y86" i="172" a="1"/>
  <c r="Y86" i="172" s="1"/>
  <c r="Y310" i="172" a="1"/>
  <c r="Y310" i="172" s="1"/>
  <c r="Y146" i="172" a="1"/>
  <c r="Y146" i="172" s="1"/>
  <c r="Y115" i="172" a="1"/>
  <c r="Y115" i="172" s="1"/>
  <c r="Y79" i="172" a="1"/>
  <c r="Y79" i="172" s="1"/>
  <c r="Y110" i="172" a="1"/>
  <c r="Y110" i="172" s="1"/>
  <c r="Y105" i="172" a="1"/>
  <c r="Y105" i="172" s="1"/>
  <c r="Y100" i="172" a="1"/>
  <c r="Y100" i="172" s="1"/>
  <c r="Y97" i="172" a="1"/>
  <c r="Y97" i="172" s="1"/>
  <c r="Y90" i="172" a="1"/>
  <c r="Y90" i="172" s="1"/>
  <c r="Y219" i="172" a="1"/>
  <c r="Y219" i="172" s="1"/>
  <c r="Y205" i="172" a="1"/>
  <c r="Y205" i="172" s="1"/>
  <c r="Y142" i="172" a="1"/>
  <c r="Y142" i="172" s="1"/>
  <c r="Y135" i="172" a="1"/>
  <c r="Y135" i="172" s="1"/>
  <c r="Y123" i="172" a="1"/>
  <c r="Y123" i="172" s="1"/>
  <c r="Y112" i="172" a="1"/>
  <c r="Y112" i="172" s="1"/>
  <c r="Y91" i="172" a="1"/>
  <c r="Y91" i="172" s="1"/>
  <c r="Y26" i="172" a="1"/>
  <c r="Y26" i="172" s="1"/>
  <c r="Y145" i="172" a="1"/>
  <c r="Y145" i="172" s="1"/>
  <c r="Y138" i="172" a="1"/>
  <c r="Y138" i="172" s="1"/>
  <c r="Y45" i="172" a="1"/>
  <c r="Y45" i="172" s="1"/>
  <c r="Y20" i="172" a="1"/>
  <c r="Y20" i="172" s="1"/>
  <c r="Y73" i="172" a="1"/>
  <c r="Y73" i="172" s="1"/>
  <c r="Y63" i="172" a="1"/>
  <c r="Y63" i="172" s="1"/>
  <c r="Y53" i="172" a="1"/>
  <c r="Y53" i="172" s="1"/>
  <c r="Y157" i="172" a="1"/>
  <c r="Y157" i="172" s="1"/>
  <c r="Y120" i="172" a="1"/>
  <c r="Y120" i="172" s="1"/>
  <c r="Y68" i="172" a="1"/>
  <c r="Y68" i="172" s="1"/>
  <c r="Y58" i="172" a="1"/>
  <c r="Y58" i="172" s="1"/>
  <c r="Y195" i="172" a="1"/>
  <c r="Y195" i="172" s="1"/>
  <c r="Y141" i="172" a="1"/>
  <c r="Y141" i="172" s="1"/>
  <c r="Y87" i="172" a="1"/>
  <c r="Y87" i="172" s="1"/>
  <c r="Y148" i="172" a="1"/>
  <c r="Y148" i="172" s="1"/>
  <c r="Y76" i="172" a="1"/>
  <c r="Y76" i="172" s="1"/>
  <c r="Y134" i="172" a="1"/>
  <c r="Y134" i="172" s="1"/>
  <c r="Y128" i="172" a="1"/>
  <c r="Y128" i="172" s="1"/>
  <c r="Y114" i="172" a="1"/>
  <c r="Y114" i="172" s="1"/>
  <c r="Y152" i="172" a="1"/>
  <c r="Y152" i="172" s="1"/>
  <c r="Y109" i="172" a="1"/>
  <c r="Y109" i="172" s="1"/>
  <c r="Y94" i="172" a="1"/>
  <c r="Y94" i="172" s="1"/>
  <c r="Y85" i="172" a="1"/>
  <c r="Y85" i="172" s="1"/>
  <c r="Y33" i="172" a="1"/>
  <c r="Y33" i="172" s="1"/>
  <c r="Y8" i="172" a="1"/>
  <c r="Y8" i="172" s="1"/>
  <c r="Y27" i="172" a="1"/>
  <c r="Y27" i="172" s="1"/>
  <c r="Y24" i="172" a="1"/>
  <c r="Y24" i="172" s="1"/>
  <c r="Y297" i="172" a="1"/>
  <c r="Y297" i="172" s="1"/>
  <c r="Y200" i="172" a="1"/>
  <c r="Y200" i="172" s="1"/>
  <c r="Y104" i="172" a="1"/>
  <c r="Y104" i="172" s="1"/>
  <c r="Y43" i="172" a="1"/>
  <c r="Y43" i="172" s="1"/>
  <c r="Y18" i="172" a="1"/>
  <c r="Y18" i="172" s="1"/>
  <c r="Y12" i="172" a="1"/>
  <c r="Y12" i="172" s="1"/>
  <c r="Y9" i="172" a="1"/>
  <c r="Y9" i="172" s="1"/>
  <c r="Y192" i="172" a="1"/>
  <c r="Y192" i="172" s="1"/>
  <c r="Y163" i="172" a="1"/>
  <c r="Y163" i="172" s="1"/>
  <c r="Y140" i="172" a="1"/>
  <c r="Y140" i="172" s="1"/>
  <c r="Y124" i="172" a="1"/>
  <c r="Y124" i="172" s="1"/>
  <c r="Y108" i="172" a="1"/>
  <c r="Y108" i="172" s="1"/>
  <c r="Y92" i="172" a="1"/>
  <c r="Y92" i="172" s="1"/>
  <c r="Y49" i="172" a="1"/>
  <c r="Y49" i="172" s="1"/>
  <c r="Y37" i="172" a="1"/>
  <c r="Y37" i="172" s="1"/>
  <c r="Y34" i="172" a="1"/>
  <c r="Y34" i="172" s="1"/>
  <c r="Y155" i="172" a="1"/>
  <c r="Y155" i="172" s="1"/>
  <c r="Y31" i="172" a="1"/>
  <c r="Y31" i="172" s="1"/>
  <c r="Y84" i="172" a="1"/>
  <c r="Y84" i="172" s="1"/>
  <c r="Y75" i="172" a="1"/>
  <c r="Y75" i="172" s="1"/>
  <c r="Y70" i="172" a="1"/>
  <c r="Y70" i="172" s="1"/>
  <c r="Y65" i="172" a="1"/>
  <c r="Y65" i="172" s="1"/>
  <c r="Y60" i="172" a="1"/>
  <c r="Y60" i="172" s="1"/>
  <c r="Y55" i="172" a="1"/>
  <c r="Y55" i="172" s="1"/>
  <c r="Y44" i="172" a="1"/>
  <c r="Y44" i="172" s="1"/>
  <c r="Y103" i="172" a="1"/>
  <c r="Y103" i="172" s="1"/>
  <c r="Y22" i="172" a="1"/>
  <c r="Y22" i="172" s="1"/>
  <c r="Y11" i="172" a="1"/>
  <c r="Y11" i="172" s="1"/>
  <c r="Y183" i="172" a="1"/>
  <c r="Y183" i="172" s="1"/>
  <c r="Y154" i="172" a="1"/>
  <c r="Y154" i="172" s="1"/>
  <c r="Y143" i="172" a="1"/>
  <c r="Y143" i="172" s="1"/>
  <c r="Y81" i="172" a="1"/>
  <c r="Y81" i="172" s="1"/>
  <c r="Y69" i="172" a="1"/>
  <c r="Y69" i="172" s="1"/>
  <c r="Y116" i="172" a="1"/>
  <c r="Y116" i="172" s="1"/>
  <c r="Y38" i="172" a="1"/>
  <c r="Y38" i="172" s="1"/>
  <c r="Y13" i="172" a="1"/>
  <c r="Y13" i="172" s="1"/>
  <c r="Y15" i="172" a="1"/>
  <c r="Y15" i="172" s="1"/>
  <c r="Y102" i="172" a="1"/>
  <c r="Y102" i="172" s="1"/>
  <c r="Y72" i="172" a="1"/>
  <c r="Y72" i="172" s="1"/>
  <c r="Y40" i="172" a="1"/>
  <c r="Y40" i="172" s="1"/>
  <c r="Y19" i="172" a="1"/>
  <c r="Y19" i="172" s="1"/>
  <c r="Y35" i="172" a="1"/>
  <c r="Y35" i="172" s="1"/>
  <c r="Y17" i="172" a="1"/>
  <c r="Y17" i="172" s="1"/>
  <c r="Y80" i="172" a="1"/>
  <c r="Y80" i="172" s="1"/>
  <c r="Y61" i="172" a="1"/>
  <c r="Y61" i="172" s="1"/>
  <c r="Y6" i="172" a="1"/>
  <c r="Y6" i="172" s="1"/>
  <c r="Y130" i="172" a="1"/>
  <c r="Y130" i="172" s="1"/>
  <c r="Y51" i="172" a="1"/>
  <c r="Y51" i="172" s="1"/>
  <c r="Y28" i="172" a="1"/>
  <c r="Y28" i="172" s="1"/>
  <c r="Y4" i="172" a="1"/>
  <c r="Y4" i="172" s="1"/>
  <c r="Y2" i="172" a="1"/>
  <c r="Y2" i="172" s="1"/>
  <c r="T2" i="172" s="1"/>
  <c r="Y32" i="172" a="1"/>
  <c r="Y32" i="172" s="1"/>
  <c r="Y177" i="172" a="1"/>
  <c r="Y177" i="172" s="1"/>
  <c r="Y64" i="172" a="1"/>
  <c r="Y64" i="172" s="1"/>
  <c r="Y54" i="172" a="1"/>
  <c r="Y54" i="172" s="1"/>
  <c r="Y48" i="172" a="1"/>
  <c r="Y48" i="172" s="1"/>
  <c r="Y106" i="172" a="1"/>
  <c r="Y106" i="172" s="1"/>
  <c r="Y71" i="172" a="1"/>
  <c r="Y71" i="172" s="1"/>
  <c r="Y47" i="172" a="1"/>
  <c r="Y47" i="172" s="1"/>
  <c r="Y74" i="172" a="1"/>
  <c r="Y74" i="172" s="1"/>
  <c r="Y172" i="172" a="1"/>
  <c r="Y172" i="172" s="1"/>
  <c r="Y56" i="172" a="1"/>
  <c r="Y56" i="172" s="1"/>
  <c r="Y113" i="172" a="1"/>
  <c r="Y113" i="172" s="1"/>
  <c r="Y101" i="172" a="1"/>
  <c r="Y101" i="172" s="1"/>
  <c r="Y95" i="172" a="1"/>
  <c r="Y95" i="172" s="1"/>
  <c r="Y57" i="172" a="1"/>
  <c r="Y57" i="172" s="1"/>
  <c r="Y42" i="172" a="1"/>
  <c r="Y42" i="172" s="1"/>
  <c r="Y21" i="172" a="1"/>
  <c r="Y21" i="172" s="1"/>
  <c r="Y10" i="172" a="1"/>
  <c r="Y10" i="172" s="1"/>
  <c r="Y67" i="172" a="1"/>
  <c r="Y67" i="172" s="1"/>
  <c r="Y39" i="172" a="1"/>
  <c r="Y39" i="172" s="1"/>
  <c r="Y189" i="172" a="1"/>
  <c r="Y189" i="172" s="1"/>
  <c r="Y99" i="172" a="1"/>
  <c r="Y99" i="172" s="1"/>
  <c r="Y136" i="172" a="1"/>
  <c r="Y136" i="172" s="1"/>
  <c r="Y78" i="172" a="1"/>
  <c r="Y78" i="172" s="1"/>
  <c r="Y161" i="172" a="1"/>
  <c r="Y161" i="172" s="1"/>
  <c r="Y30" i="172" a="1"/>
  <c r="Y30" i="172" s="1"/>
  <c r="Y158" i="172" a="1"/>
  <c r="Y158" i="172" s="1"/>
  <c r="Y50" i="172" a="1"/>
  <c r="Y50" i="172" s="1"/>
  <c r="Y25" i="172" a="1"/>
  <c r="Y25" i="172" s="1"/>
  <c r="Y23" i="172" a="1"/>
  <c r="Y23" i="172" s="1"/>
  <c r="Y14" i="172" a="1"/>
  <c r="Y14" i="172" s="1"/>
  <c r="Y16" i="172" a="1"/>
  <c r="Y16" i="172" s="1"/>
  <c r="Y41" i="172" a="1"/>
  <c r="Y41" i="172" s="1"/>
  <c r="Y211" i="172" a="1"/>
  <c r="Y211" i="172" s="1"/>
  <c r="Y66" i="172" a="1"/>
  <c r="Y66" i="172" s="1"/>
  <c r="Y59" i="172" a="1"/>
  <c r="Y59" i="172" s="1"/>
  <c r="Y36" i="172" a="1"/>
  <c r="Y36" i="172" s="1"/>
  <c r="Y77" i="172" a="1"/>
  <c r="Y77" i="172" s="1"/>
  <c r="Y62" i="172" a="1"/>
  <c r="Y62" i="172" s="1"/>
  <c r="Y52" i="172" a="1"/>
  <c r="Y52" i="172" s="1"/>
  <c r="Y46" i="172" a="1"/>
  <c r="Y46" i="172" s="1"/>
  <c r="Y29" i="172" a="1"/>
  <c r="Y29" i="172" s="1"/>
  <c r="Y7" i="172" a="1"/>
  <c r="Y7" i="172" s="1"/>
  <c r="Y220" i="172" a="1"/>
  <c r="Y220" i="172" s="1"/>
  <c r="T1" i="172"/>
  <c r="Y3" i="172" a="1"/>
  <c r="Y3" i="172" s="1"/>
  <c r="Y5" i="172" a="1"/>
  <c r="Y5" i="172" s="1"/>
  <c r="AB315" i="172" a="1"/>
  <c r="AB315" i="172" s="1"/>
  <c r="AB290" i="172" a="1"/>
  <c r="AB290" i="172" s="1"/>
  <c r="AB312" i="172" a="1"/>
  <c r="AB312" i="172" s="1"/>
  <c r="AB287" i="172" a="1"/>
  <c r="AB287" i="172" s="1"/>
  <c r="AB331" i="172" a="1"/>
  <c r="AB331" i="172" s="1"/>
  <c r="AB328" i="172" a="1"/>
  <c r="AB328" i="172" s="1"/>
  <c r="AB326" i="172" a="1"/>
  <c r="AB326" i="172" s="1"/>
  <c r="AB309" i="172" a="1"/>
  <c r="AB309" i="172" s="1"/>
  <c r="AB304" i="172" a="1"/>
  <c r="AB304" i="172" s="1"/>
  <c r="AB296" i="172" a="1"/>
  <c r="AB296" i="172" s="1"/>
  <c r="AB291" i="172" a="1"/>
  <c r="AB291" i="172" s="1"/>
  <c r="AB273" i="172" a="1"/>
  <c r="AB273" i="172" s="1"/>
  <c r="AB259" i="172" a="1"/>
  <c r="AB259" i="172" s="1"/>
  <c r="AB240" i="172" a="1"/>
  <c r="AB240" i="172" s="1"/>
  <c r="AB227" i="172" a="1"/>
  <c r="AB227" i="172" s="1"/>
  <c r="AB320" i="172" a="1"/>
  <c r="AB320" i="172" s="1"/>
  <c r="AB295" i="172" a="1"/>
  <c r="AB295" i="172" s="1"/>
  <c r="AB284" i="172" a="1"/>
  <c r="AB284" i="172" s="1"/>
  <c r="AB322" i="172" a="1"/>
  <c r="AB322" i="172" s="1"/>
  <c r="AB293" i="172" a="1"/>
  <c r="AB293" i="172" s="1"/>
  <c r="AB329" i="172" a="1"/>
  <c r="AB329" i="172" s="1"/>
  <c r="AB302" i="172" a="1"/>
  <c r="AB302" i="172" s="1"/>
  <c r="AB300" i="172" a="1"/>
  <c r="AB300" i="172" s="1"/>
  <c r="AB282" i="172" a="1"/>
  <c r="AB282" i="172" s="1"/>
  <c r="AB233" i="172" a="1"/>
  <c r="AB233" i="172" s="1"/>
  <c r="AB215" i="172" a="1"/>
  <c r="AB215" i="172" s="1"/>
  <c r="AB333" i="172" a="1"/>
  <c r="AB333" i="172" s="1"/>
  <c r="AB292" i="172" a="1"/>
  <c r="AB292" i="172" s="1"/>
  <c r="AB261" i="172" a="1"/>
  <c r="AB261" i="172" s="1"/>
  <c r="AB330" i="172" a="1"/>
  <c r="AB330" i="172" s="1"/>
  <c r="AB327" i="172" a="1"/>
  <c r="AB327" i="172" s="1"/>
  <c r="AB270" i="172" a="1"/>
  <c r="AB270" i="172" s="1"/>
  <c r="AB268" i="172" a="1"/>
  <c r="AB268" i="172" s="1"/>
  <c r="AB219" i="172" a="1"/>
  <c r="AB219" i="172" s="1"/>
  <c r="AB216" i="172" a="1"/>
  <c r="AB216" i="172" s="1"/>
  <c r="AB213" i="172" a="1"/>
  <c r="AB213" i="172" s="1"/>
  <c r="AB210" i="172" a="1"/>
  <c r="AB210" i="172" s="1"/>
  <c r="AB316" i="172" a="1"/>
  <c r="AB316" i="172" s="1"/>
  <c r="AB298" i="172" a="1"/>
  <c r="AB298" i="172" s="1"/>
  <c r="AB247" i="172" a="1"/>
  <c r="AB247" i="172" s="1"/>
  <c r="AB242" i="172" a="1"/>
  <c r="AB242" i="172" s="1"/>
  <c r="AB230" i="172" a="1"/>
  <c r="AB230" i="172" s="1"/>
  <c r="AB311" i="172" a="1"/>
  <c r="AB311" i="172" s="1"/>
  <c r="AB235" i="172" a="1"/>
  <c r="AB235" i="172" s="1"/>
  <c r="AB207" i="172" a="1"/>
  <c r="AB207" i="172" s="1"/>
  <c r="AB313" i="172" a="1"/>
  <c r="AB313" i="172" s="1"/>
  <c r="AB225" i="172" a="1"/>
  <c r="AB225" i="172" s="1"/>
  <c r="AB222" i="172" a="1"/>
  <c r="AB222" i="172" s="1"/>
  <c r="AB332" i="172" a="1"/>
  <c r="AB332" i="172" s="1"/>
  <c r="AB285" i="172" a="1"/>
  <c r="AB285" i="172" s="1"/>
  <c r="AB318" i="172" a="1"/>
  <c r="AB318" i="172" s="1"/>
  <c r="AB283" i="172" a="1"/>
  <c r="AB283" i="172" s="1"/>
  <c r="AB275" i="172" a="1"/>
  <c r="AB275" i="172" s="1"/>
  <c r="AB264" i="172" a="1"/>
  <c r="AB264" i="172" s="1"/>
  <c r="AB250" i="172" a="1"/>
  <c r="AB250" i="172" s="1"/>
  <c r="AB238" i="172" a="1"/>
  <c r="AB238" i="172" s="1"/>
  <c r="AB323" i="172" a="1"/>
  <c r="AB323" i="172" s="1"/>
  <c r="AB306" i="172" a="1"/>
  <c r="AB306" i="172" s="1"/>
  <c r="AB271" i="172" a="1"/>
  <c r="AB271" i="172" s="1"/>
  <c r="AB255" i="172" a="1"/>
  <c r="AB255" i="172" s="1"/>
  <c r="AB231" i="172" a="1"/>
  <c r="AB231" i="172" s="1"/>
  <c r="AB220" i="172" a="1"/>
  <c r="AB220" i="172" s="1"/>
  <c r="AB217" i="172" a="1"/>
  <c r="AB217" i="172" s="1"/>
  <c r="AB208" i="172" a="1"/>
  <c r="AB208" i="172" s="1"/>
  <c r="AB205" i="172" a="1"/>
  <c r="AB205" i="172" s="1"/>
  <c r="AB308" i="172" a="1"/>
  <c r="AB308" i="172" s="1"/>
  <c r="AB269" i="172" a="1"/>
  <c r="AB269" i="172" s="1"/>
  <c r="AB248" i="172" a="1"/>
  <c r="AB248" i="172" s="1"/>
  <c r="AB243" i="172" a="1"/>
  <c r="AB243" i="172" s="1"/>
  <c r="AB223" i="172" a="1"/>
  <c r="AB223" i="172" s="1"/>
  <c r="AB201" i="172" a="1"/>
  <c r="AB201" i="172" s="1"/>
  <c r="AB317" i="172" a="1"/>
  <c r="AB317" i="172" s="1"/>
  <c r="AB241" i="172" a="1"/>
  <c r="AB241" i="172" s="1"/>
  <c r="AB226" i="172" a="1"/>
  <c r="AB226" i="172" s="1"/>
  <c r="AB193" i="172" a="1"/>
  <c r="AB193" i="172" s="1"/>
  <c r="AB272" i="172" a="1"/>
  <c r="AB272" i="172" s="1"/>
  <c r="AB237" i="172" a="1"/>
  <c r="AB237" i="172" s="1"/>
  <c r="AB181" i="172" a="1"/>
  <c r="AB181" i="172" s="1"/>
  <c r="AB174" i="172" a="1"/>
  <c r="AB174" i="172" s="1"/>
  <c r="AB303" i="172" a="1"/>
  <c r="AB303" i="172" s="1"/>
  <c r="AB278" i="172" a="1"/>
  <c r="AB278" i="172" s="1"/>
  <c r="AB236" i="172" a="1"/>
  <c r="AB236" i="172" s="1"/>
  <c r="AB182" i="172" a="1"/>
  <c r="AB182" i="172" s="1"/>
  <c r="AB307" i="172" a="1"/>
  <c r="AB307" i="172" s="1"/>
  <c r="AB294" i="172" a="1"/>
  <c r="AB294" i="172" s="1"/>
  <c r="AB274" i="172" a="1"/>
  <c r="AB274" i="172" s="1"/>
  <c r="AB245" i="172" a="1"/>
  <c r="AB245" i="172" s="1"/>
  <c r="AB321" i="172" a="1"/>
  <c r="AB321" i="172" s="1"/>
  <c r="AB277" i="172" a="1"/>
  <c r="AB277" i="172" s="1"/>
  <c r="AB260" i="172" a="1"/>
  <c r="AB260" i="172" s="1"/>
  <c r="AB257" i="172" a="1"/>
  <c r="AB257" i="172" s="1"/>
  <c r="AB254" i="172" a="1"/>
  <c r="AB254" i="172" s="1"/>
  <c r="AB214" i="172" a="1"/>
  <c r="AB214" i="172" s="1"/>
  <c r="AB200" i="172" a="1"/>
  <c r="AB200" i="172" s="1"/>
  <c r="AB224" i="172" a="1"/>
  <c r="AB224" i="172" s="1"/>
  <c r="AB221" i="172" a="1"/>
  <c r="AB221" i="172" s="1"/>
  <c r="AB159" i="172" a="1"/>
  <c r="AB159" i="172" s="1"/>
  <c r="AB258" i="172" a="1"/>
  <c r="AB258" i="172" s="1"/>
  <c r="AB204" i="172" a="1"/>
  <c r="AB204" i="172" s="1"/>
  <c r="AB325" i="172" a="1"/>
  <c r="AB325" i="172" s="1"/>
  <c r="AB301" i="172" a="1"/>
  <c r="AB301" i="172" s="1"/>
  <c r="AB288" i="172" a="1"/>
  <c r="AB288" i="172" s="1"/>
  <c r="AB276" i="172" a="1"/>
  <c r="AB276" i="172" s="1"/>
  <c r="AB192" i="172" a="1"/>
  <c r="AB192" i="172" s="1"/>
  <c r="AB168" i="172" a="1"/>
  <c r="AB168" i="172" s="1"/>
  <c r="AB165" i="172" a="1"/>
  <c r="AB165" i="172" s="1"/>
  <c r="AB153" i="172" a="1"/>
  <c r="AB153" i="172" s="1"/>
  <c r="AB324" i="172" a="1"/>
  <c r="AB324" i="172" s="1"/>
  <c r="AB194" i="172" a="1"/>
  <c r="AB194" i="172" s="1"/>
  <c r="AB186" i="172" a="1"/>
  <c r="AB186" i="172" s="1"/>
  <c r="AB179" i="172" a="1"/>
  <c r="AB179" i="172" s="1"/>
  <c r="AB197" i="172" a="1"/>
  <c r="AB197" i="172" s="1"/>
  <c r="AB169" i="172" a="1"/>
  <c r="AB169" i="172" s="1"/>
  <c r="AB162" i="172" a="1"/>
  <c r="AB162" i="172" s="1"/>
  <c r="AB156" i="172" a="1"/>
  <c r="AB156" i="172" s="1"/>
  <c r="AB314" i="172" a="1"/>
  <c r="AB314" i="172" s="1"/>
  <c r="AB252" i="172" a="1"/>
  <c r="AB252" i="172" s="1"/>
  <c r="AB246" i="172" a="1"/>
  <c r="AB246" i="172" s="1"/>
  <c r="AB144" i="172" a="1"/>
  <c r="AB144" i="172" s="1"/>
  <c r="AB118" i="172" a="1"/>
  <c r="AB118" i="172" s="1"/>
  <c r="AB251" i="172" a="1"/>
  <c r="AB251" i="172" s="1"/>
  <c r="AB196" i="172" a="1"/>
  <c r="AB196" i="172" s="1"/>
  <c r="AB176" i="172" a="1"/>
  <c r="AB176" i="172" s="1"/>
  <c r="AB141" i="172" a="1"/>
  <c r="AB141" i="172" s="1"/>
  <c r="AB262" i="172" a="1"/>
  <c r="AB262" i="172" s="1"/>
  <c r="AB234" i="172" a="1"/>
  <c r="AB234" i="172" s="1"/>
  <c r="AB229" i="172" a="1"/>
  <c r="AB229" i="172" s="1"/>
  <c r="AB202" i="172" a="1"/>
  <c r="AB202" i="172" s="1"/>
  <c r="AB172" i="172" a="1"/>
  <c r="AB172" i="172" s="1"/>
  <c r="AB157" i="172" a="1"/>
  <c r="AB157" i="172" s="1"/>
  <c r="AB138" i="172" a="1"/>
  <c r="AB138" i="172" s="1"/>
  <c r="AB131" i="172" a="1"/>
  <c r="AB131" i="172" s="1"/>
  <c r="AB281" i="172" a="1"/>
  <c r="AB281" i="172" s="1"/>
  <c r="AB256" i="172" a="1"/>
  <c r="AB256" i="172" s="1"/>
  <c r="AB299" i="172" a="1"/>
  <c r="AB299" i="172" s="1"/>
  <c r="AB267" i="172" a="1"/>
  <c r="AB267" i="172" s="1"/>
  <c r="AB244" i="172" a="1"/>
  <c r="AB244" i="172" s="1"/>
  <c r="AB239" i="172" a="1"/>
  <c r="AB239" i="172" s="1"/>
  <c r="AB170" i="172" a="1"/>
  <c r="AB170" i="172" s="1"/>
  <c r="AB286" i="172" a="1"/>
  <c r="AB286" i="172" s="1"/>
  <c r="AB184" i="172" a="1"/>
  <c r="AB184" i="172" s="1"/>
  <c r="AB160" i="172" a="1"/>
  <c r="AB160" i="172" s="1"/>
  <c r="AB149" i="172" a="1"/>
  <c r="AB149" i="172" s="1"/>
  <c r="AB99" i="172" a="1"/>
  <c r="AB99" i="172" s="1"/>
  <c r="AB249" i="172" a="1"/>
  <c r="AB249" i="172" s="1"/>
  <c r="AB190" i="172" a="1"/>
  <c r="AB190" i="172" s="1"/>
  <c r="AB187" i="172" a="1"/>
  <c r="AB187" i="172" s="1"/>
  <c r="AB164" i="172" a="1"/>
  <c r="AB164" i="172" s="1"/>
  <c r="AB158" i="172" a="1"/>
  <c r="AB158" i="172" s="1"/>
  <c r="AB135" i="172" a="1"/>
  <c r="AB135" i="172" s="1"/>
  <c r="AB124" i="172" a="1"/>
  <c r="AB124" i="172" s="1"/>
  <c r="AB121" i="172" a="1"/>
  <c r="AB121" i="172" s="1"/>
  <c r="AB319" i="172" a="1"/>
  <c r="AB319" i="172" s="1"/>
  <c r="AB211" i="172" a="1"/>
  <c r="AB211" i="172" s="1"/>
  <c r="AB206" i="172" a="1"/>
  <c r="AB206" i="172" s="1"/>
  <c r="AB171" i="172" a="1"/>
  <c r="AB171" i="172" s="1"/>
  <c r="AB147" i="172" a="1"/>
  <c r="AB147" i="172" s="1"/>
  <c r="AB127" i="172" a="1"/>
  <c r="AB127" i="172" s="1"/>
  <c r="AB112" i="172" a="1"/>
  <c r="AB112" i="172" s="1"/>
  <c r="AB228" i="172" a="1"/>
  <c r="AB228" i="172" s="1"/>
  <c r="AB166" i="172" a="1"/>
  <c r="AB166" i="172" s="1"/>
  <c r="AB108" i="172" a="1"/>
  <c r="AB108" i="172" s="1"/>
  <c r="AB104" i="172" a="1"/>
  <c r="AB104" i="172" s="1"/>
  <c r="AB297" i="172" a="1"/>
  <c r="AB297" i="172" s="1"/>
  <c r="AB183" i="172" a="1"/>
  <c r="AB183" i="172" s="1"/>
  <c r="AB266" i="172" a="1"/>
  <c r="AB266" i="172" s="1"/>
  <c r="AB178" i="172" a="1"/>
  <c r="AB178" i="172" s="1"/>
  <c r="AB152" i="172" a="1"/>
  <c r="AB152" i="172" s="1"/>
  <c r="AB279" i="172" a="1"/>
  <c r="AB279" i="172" s="1"/>
  <c r="AB151" i="172" a="1"/>
  <c r="AB151" i="172" s="1"/>
  <c r="AB137" i="172" a="1"/>
  <c r="AB137" i="172" s="1"/>
  <c r="AB110" i="172" a="1"/>
  <c r="AB110" i="172" s="1"/>
  <c r="AB105" i="172" a="1"/>
  <c r="AB105" i="172" s="1"/>
  <c r="AB100" i="172" a="1"/>
  <c r="AB100" i="172" s="1"/>
  <c r="AB97" i="172" a="1"/>
  <c r="AB97" i="172" s="1"/>
  <c r="AB90" i="172" a="1"/>
  <c r="AB90" i="172" s="1"/>
  <c r="AB79" i="172" a="1"/>
  <c r="AB79" i="172" s="1"/>
  <c r="AB289" i="172" a="1"/>
  <c r="AB289" i="172" s="1"/>
  <c r="AB253" i="172" a="1"/>
  <c r="AB253" i="172" s="1"/>
  <c r="AB146" i="172" a="1"/>
  <c r="AB146" i="172" s="1"/>
  <c r="AB139" i="172" a="1"/>
  <c r="AB139" i="172" s="1"/>
  <c r="AB117" i="172" a="1"/>
  <c r="AB117" i="172" s="1"/>
  <c r="AB191" i="172" a="1"/>
  <c r="AB191" i="172" s="1"/>
  <c r="AB148" i="172" a="1"/>
  <c r="AB148" i="172" s="1"/>
  <c r="AB83" i="172" a="1"/>
  <c r="AB83" i="172" s="1"/>
  <c r="AB310" i="172" a="1"/>
  <c r="AB310" i="172" s="1"/>
  <c r="AB265" i="172" a="1"/>
  <c r="AB265" i="172" s="1"/>
  <c r="AB113" i="172" a="1"/>
  <c r="AB113" i="172" s="1"/>
  <c r="AB94" i="172" a="1"/>
  <c r="AB94" i="172" s="1"/>
  <c r="AB87" i="172" a="1"/>
  <c r="AB87" i="172" s="1"/>
  <c r="AB80" i="172" a="1"/>
  <c r="AB80" i="172" s="1"/>
  <c r="AB195" i="172" a="1"/>
  <c r="AB195" i="172" s="1"/>
  <c r="AB161" i="172" a="1"/>
  <c r="AB161" i="172" s="1"/>
  <c r="AB143" i="172" a="1"/>
  <c r="AB143" i="172" s="1"/>
  <c r="AB130" i="172" a="1"/>
  <c r="AB130" i="172" s="1"/>
  <c r="AB76" i="172" a="1"/>
  <c r="AB76" i="172" s="1"/>
  <c r="AB71" i="172" a="1"/>
  <c r="AB71" i="172" s="1"/>
  <c r="AB66" i="172" a="1"/>
  <c r="AB66" i="172" s="1"/>
  <c r="AB61" i="172" a="1"/>
  <c r="AB61" i="172" s="1"/>
  <c r="AB56" i="172" a="1"/>
  <c r="AB56" i="172" s="1"/>
  <c r="AB51" i="172" a="1"/>
  <c r="AB51" i="172" s="1"/>
  <c r="AB46" i="172" a="1"/>
  <c r="AB46" i="172" s="1"/>
  <c r="AB185" i="172" a="1"/>
  <c r="AB185" i="172" s="1"/>
  <c r="AB167" i="172" a="1"/>
  <c r="AB167" i="172" s="1"/>
  <c r="AB132" i="172" a="1"/>
  <c r="AB132" i="172" s="1"/>
  <c r="AB128" i="172" a="1"/>
  <c r="AB128" i="172" s="1"/>
  <c r="AB91" i="172" a="1"/>
  <c r="AB91" i="172" s="1"/>
  <c r="AB232" i="172" a="1"/>
  <c r="AB232" i="172" s="1"/>
  <c r="AB109" i="172" a="1"/>
  <c r="AB109" i="172" s="1"/>
  <c r="AB85" i="172" a="1"/>
  <c r="AB85" i="172" s="1"/>
  <c r="AB33" i="172" a="1"/>
  <c r="AB33" i="172" s="1"/>
  <c r="AB8" i="172" a="1"/>
  <c r="AB8" i="172" s="1"/>
  <c r="AB107" i="172" a="1"/>
  <c r="AB107" i="172" s="1"/>
  <c r="AB98" i="172" a="1"/>
  <c r="AB98" i="172" s="1"/>
  <c r="AB30" i="172" a="1"/>
  <c r="AB30" i="172" s="1"/>
  <c r="AB27" i="172" a="1"/>
  <c r="AB27" i="172" s="1"/>
  <c r="AB5" i="172" a="1"/>
  <c r="AB5" i="172" s="1"/>
  <c r="AB96" i="172" a="1"/>
  <c r="AB96" i="172" s="1"/>
  <c r="AB134" i="172" a="1"/>
  <c r="AB134" i="172" s="1"/>
  <c r="AB122" i="172" a="1"/>
  <c r="AB122" i="172" s="1"/>
  <c r="AB116" i="172" a="1"/>
  <c r="AB116" i="172" s="1"/>
  <c r="AB81" i="172" a="1"/>
  <c r="AB81" i="172" s="1"/>
  <c r="AB263" i="172" a="1"/>
  <c r="AB263" i="172" s="1"/>
  <c r="AB175" i="172" a="1"/>
  <c r="AB175" i="172" s="1"/>
  <c r="AB125" i="172" a="1"/>
  <c r="AB125" i="172" s="1"/>
  <c r="AB119" i="172" a="1"/>
  <c r="AB119" i="172" s="1"/>
  <c r="AB111" i="172" a="1"/>
  <c r="AB111" i="172" s="1"/>
  <c r="AB218" i="172" a="1"/>
  <c r="AB218" i="172" s="1"/>
  <c r="AB180" i="172" a="1"/>
  <c r="AB180" i="172" s="1"/>
  <c r="AB92" i="172" a="1"/>
  <c r="AB92" i="172" s="1"/>
  <c r="AB74" i="172" a="1"/>
  <c r="AB74" i="172" s="1"/>
  <c r="AB69" i="172" a="1"/>
  <c r="AB69" i="172" s="1"/>
  <c r="AB64" i="172" a="1"/>
  <c r="AB64" i="172" s="1"/>
  <c r="AB305" i="172" a="1"/>
  <c r="AB305" i="172" s="1"/>
  <c r="AB163" i="172" a="1"/>
  <c r="AB163" i="172" s="1"/>
  <c r="AB102" i="172" a="1"/>
  <c r="AB102" i="172" s="1"/>
  <c r="AB31" i="172" a="1"/>
  <c r="AB31" i="172" s="1"/>
  <c r="AB6" i="172" a="1"/>
  <c r="AB6" i="172" s="1"/>
  <c r="AB9" i="172" a="1"/>
  <c r="AB9" i="172" s="1"/>
  <c r="AB155" i="172" a="1"/>
  <c r="AB155" i="172" s="1"/>
  <c r="AB106" i="172" a="1"/>
  <c r="AB106" i="172" s="1"/>
  <c r="AB72" i="172" a="1"/>
  <c r="AB72" i="172" s="1"/>
  <c r="AB67" i="172" a="1"/>
  <c r="AB67" i="172" s="1"/>
  <c r="AB62" i="172" a="1"/>
  <c r="AB62" i="172" s="1"/>
  <c r="AB57" i="172" a="1"/>
  <c r="AB57" i="172" s="1"/>
  <c r="AB52" i="172" a="1"/>
  <c r="AB52" i="172" s="1"/>
  <c r="AB49" i="172" a="1"/>
  <c r="AB49" i="172" s="1"/>
  <c r="AB34" i="172" a="1"/>
  <c r="AB34" i="172" s="1"/>
  <c r="AB140" i="172" a="1"/>
  <c r="AB140" i="172" s="1"/>
  <c r="AB88" i="172" a="1"/>
  <c r="AB88" i="172" s="1"/>
  <c r="AB77" i="172" a="1"/>
  <c r="AB77" i="172" s="1"/>
  <c r="AB203" i="172" a="1"/>
  <c r="AB203" i="172" s="1"/>
  <c r="AB212" i="172" a="1"/>
  <c r="AB212" i="172" s="1"/>
  <c r="AB133" i="172" a="1"/>
  <c r="AB133" i="172" s="1"/>
  <c r="AB41" i="172" a="1"/>
  <c r="AB41" i="172" s="1"/>
  <c r="AB16" i="172" a="1"/>
  <c r="AB16" i="172" s="1"/>
  <c r="AB150" i="172" a="1"/>
  <c r="AB150" i="172" s="1"/>
  <c r="AB95" i="172" a="1"/>
  <c r="AB95" i="172" s="1"/>
  <c r="AB86" i="172" a="1"/>
  <c r="AB86" i="172" s="1"/>
  <c r="AB84" i="172" a="1"/>
  <c r="AB84" i="172" s="1"/>
  <c r="AB47" i="172" a="1"/>
  <c r="AB47" i="172" s="1"/>
  <c r="AB44" i="172" a="1"/>
  <c r="AB44" i="172" s="1"/>
  <c r="AB19" i="172" a="1"/>
  <c r="AB19" i="172" s="1"/>
  <c r="AB101" i="172" a="1"/>
  <c r="AB101" i="172" s="1"/>
  <c r="AB38" i="172" a="1"/>
  <c r="AB38" i="172" s="1"/>
  <c r="AB13" i="172" a="1"/>
  <c r="AB13" i="172" s="1"/>
  <c r="AB209" i="172" a="1"/>
  <c r="AB209" i="172" s="1"/>
  <c r="AB103" i="172" a="1"/>
  <c r="AB103" i="172" s="1"/>
  <c r="AB280" i="172" a="1"/>
  <c r="AB280" i="172" s="1"/>
  <c r="AB65" i="172" a="1"/>
  <c r="AB65" i="172" s="1"/>
  <c r="AB26" i="172" a="1"/>
  <c r="AB26" i="172" s="1"/>
  <c r="AB24" i="172" a="1"/>
  <c r="AB24" i="172" s="1"/>
  <c r="AB58" i="172" a="1"/>
  <c r="AB58" i="172" s="1"/>
  <c r="AB35" i="172" a="1"/>
  <c r="AB35" i="172" s="1"/>
  <c r="AB17" i="172" a="1"/>
  <c r="AB17" i="172" s="1"/>
  <c r="AB15" i="172" a="1"/>
  <c r="AB15" i="172" s="1"/>
  <c r="AB4" i="172" a="1"/>
  <c r="AB4" i="172" s="1"/>
  <c r="AB2" i="172" a="1"/>
  <c r="AB2" i="172" s="1"/>
  <c r="W2" i="172" s="1"/>
  <c r="AB115" i="172" a="1"/>
  <c r="AB115" i="172" s="1"/>
  <c r="AB40" i="172" a="1"/>
  <c r="AB40" i="172" s="1"/>
  <c r="AB199" i="172" a="1"/>
  <c r="AB199" i="172" s="1"/>
  <c r="AB68" i="172" a="1"/>
  <c r="AB68" i="172" s="1"/>
  <c r="AB48" i="172" a="1"/>
  <c r="AB48" i="172" s="1"/>
  <c r="AB45" i="172" a="1"/>
  <c r="AB45" i="172" s="1"/>
  <c r="AB28" i="172" a="1"/>
  <c r="AB28" i="172" s="1"/>
  <c r="AB177" i="172" a="1"/>
  <c r="AB177" i="172" s="1"/>
  <c r="AB142" i="172" a="1"/>
  <c r="AB142" i="172" s="1"/>
  <c r="AB42" i="172" a="1"/>
  <c r="AB42" i="172" s="1"/>
  <c r="AB21" i="172" a="1"/>
  <c r="AB21" i="172" s="1"/>
  <c r="AB10" i="172" a="1"/>
  <c r="AB10" i="172" s="1"/>
  <c r="AB198" i="172" a="1"/>
  <c r="AB198" i="172" s="1"/>
  <c r="AB123" i="172" a="1"/>
  <c r="AB123" i="172" s="1"/>
  <c r="AB75" i="172" a="1"/>
  <c r="AB75" i="172" s="1"/>
  <c r="AB145" i="172" a="1"/>
  <c r="AB145" i="172" s="1"/>
  <c r="AB54" i="172" a="1"/>
  <c r="AB54" i="172" s="1"/>
  <c r="AB37" i="172" a="1"/>
  <c r="AB37" i="172" s="1"/>
  <c r="AB32" i="172" a="1"/>
  <c r="AB32" i="172" s="1"/>
  <c r="AB12" i="172" a="1"/>
  <c r="AB12" i="172" s="1"/>
  <c r="AB23" i="172" a="1"/>
  <c r="AB23" i="172" s="1"/>
  <c r="AB39" i="172" a="1"/>
  <c r="AB39" i="172" s="1"/>
  <c r="AB114" i="172" a="1"/>
  <c r="AB114" i="172" s="1"/>
  <c r="AB120" i="172" a="1"/>
  <c r="AB120" i="172" s="1"/>
  <c r="AB63" i="172" a="1"/>
  <c r="AB63" i="172" s="1"/>
  <c r="AB53" i="172" a="1"/>
  <c r="AB53" i="172" s="1"/>
  <c r="AB25" i="172" a="1"/>
  <c r="AB25" i="172" s="1"/>
  <c r="AB70" i="172" a="1"/>
  <c r="AB70" i="172" s="1"/>
  <c r="AB36" i="172" a="1"/>
  <c r="AB36" i="172" s="1"/>
  <c r="AB93" i="172" a="1"/>
  <c r="AB93" i="172" s="1"/>
  <c r="AB60" i="172" a="1"/>
  <c r="AB60" i="172" s="1"/>
  <c r="AB14" i="172" a="1"/>
  <c r="AB14" i="172" s="1"/>
  <c r="AB189" i="172" a="1"/>
  <c r="AB189" i="172" s="1"/>
  <c r="AB136" i="172" a="1"/>
  <c r="AB136" i="172" s="1"/>
  <c r="AB18" i="172" a="1"/>
  <c r="AB18" i="172" s="1"/>
  <c r="AB7" i="172" a="1"/>
  <c r="AB7" i="172" s="1"/>
  <c r="AB188" i="172" a="1"/>
  <c r="AB188" i="172" s="1"/>
  <c r="AB29" i="172" a="1"/>
  <c r="AB29" i="172" s="1"/>
  <c r="AB173" i="172" a="1"/>
  <c r="AB173" i="172" s="1"/>
  <c r="AB50" i="172" a="1"/>
  <c r="AB50" i="172" s="1"/>
  <c r="AB20" i="172" a="1"/>
  <c r="AB20" i="172" s="1"/>
  <c r="AB129" i="172" a="1"/>
  <c r="AB129" i="172" s="1"/>
  <c r="AB89" i="172" a="1"/>
  <c r="AB89" i="172" s="1"/>
  <c r="AB3" i="172" a="1"/>
  <c r="AB3" i="172" s="1"/>
  <c r="AB78" i="172" a="1"/>
  <c r="AB78" i="172" s="1"/>
  <c r="AB82" i="172" a="1"/>
  <c r="AB82" i="172" s="1"/>
  <c r="AB154" i="172" a="1"/>
  <c r="AB154" i="172" s="1"/>
  <c r="AB55" i="172" a="1"/>
  <c r="AB55" i="172" s="1"/>
  <c r="AB43" i="172" a="1"/>
  <c r="AB43" i="172" s="1"/>
  <c r="AB59" i="172" a="1"/>
  <c r="AB59" i="172" s="1"/>
  <c r="AB22" i="172" a="1"/>
  <c r="AB22" i="172" s="1"/>
  <c r="W1" i="172"/>
  <c r="AB11" i="172" a="1"/>
  <c r="AB11" i="172" s="1"/>
  <c r="AB126" i="172" a="1"/>
  <c r="AB126" i="172" s="1"/>
  <c r="AB73" i="172" a="1"/>
  <c r="AB73" i="172" s="1"/>
  <c r="Z330" i="172" a="1"/>
  <c r="Z330" i="172" s="1"/>
  <c r="Z327" i="172" a="1"/>
  <c r="Z327" i="172" s="1"/>
  <c r="Z305" i="172" a="1"/>
  <c r="Z305" i="172" s="1"/>
  <c r="Z302" i="172" a="1"/>
  <c r="Z302" i="172" s="1"/>
  <c r="Z280" i="172" a="1"/>
  <c r="Z280" i="172" s="1"/>
  <c r="Z277" i="172" a="1"/>
  <c r="Z277" i="172" s="1"/>
  <c r="Z318" i="172" a="1"/>
  <c r="Z318" i="172" s="1"/>
  <c r="Z293" i="172" a="1"/>
  <c r="Z293" i="172" s="1"/>
  <c r="Z321" i="172" a="1"/>
  <c r="Z321" i="172" s="1"/>
  <c r="Z328" i="172" a="1"/>
  <c r="Z328" i="172" s="1"/>
  <c r="Z311" i="172" a="1"/>
  <c r="Z311" i="172" s="1"/>
  <c r="Z306" i="172" a="1"/>
  <c r="Z306" i="172" s="1"/>
  <c r="Z267" i="172" a="1"/>
  <c r="Z267" i="172" s="1"/>
  <c r="Z226" i="172" a="1"/>
  <c r="Z226" i="172" s="1"/>
  <c r="Z333" i="172" a="1"/>
  <c r="Z333" i="172" s="1"/>
  <c r="Z283" i="172" a="1"/>
  <c r="Z283" i="172" s="1"/>
  <c r="Z278" i="172" a="1"/>
  <c r="Z278" i="172" s="1"/>
  <c r="Z249" i="172" a="1"/>
  <c r="Z249" i="172" s="1"/>
  <c r="Z230" i="172" a="1"/>
  <c r="Z230" i="172" s="1"/>
  <c r="Z222" i="172" a="1"/>
  <c r="Z222" i="172" s="1"/>
  <c r="Z218" i="172" a="1"/>
  <c r="Z218" i="172" s="1"/>
  <c r="Z325" i="172" a="1"/>
  <c r="Z325" i="172" s="1"/>
  <c r="Z316" i="172" a="1"/>
  <c r="Z316" i="172" s="1"/>
  <c r="Z308" i="172" a="1"/>
  <c r="Z308" i="172" s="1"/>
  <c r="Z297" i="172" a="1"/>
  <c r="Z297" i="172" s="1"/>
  <c r="Z288" i="172" a="1"/>
  <c r="Z288" i="172" s="1"/>
  <c r="Z332" i="172" a="1"/>
  <c r="Z332" i="172" s="1"/>
  <c r="Z304" i="172" a="1"/>
  <c r="Z304" i="172" s="1"/>
  <c r="Z322" i="172" a="1"/>
  <c r="Z322" i="172" s="1"/>
  <c r="Z320" i="172" a="1"/>
  <c r="Z320" i="172" s="1"/>
  <c r="Z295" i="172" a="1"/>
  <c r="Z295" i="172" s="1"/>
  <c r="Z275" i="172" a="1"/>
  <c r="Z275" i="172" s="1"/>
  <c r="Z273" i="172" a="1"/>
  <c r="Z273" i="172" s="1"/>
  <c r="Z235" i="172" a="1"/>
  <c r="Z235" i="172" s="1"/>
  <c r="Z227" i="172" a="1"/>
  <c r="Z227" i="172" s="1"/>
  <c r="Z309" i="172" a="1"/>
  <c r="Z309" i="172" s="1"/>
  <c r="Z307" i="172" a="1"/>
  <c r="Z307" i="172" s="1"/>
  <c r="Z286" i="172" a="1"/>
  <c r="Z286" i="172" s="1"/>
  <c r="Z276" i="172" a="1"/>
  <c r="Z276" i="172" s="1"/>
  <c r="Z274" i="172" a="1"/>
  <c r="Z274" i="172" s="1"/>
  <c r="Z256" i="172" a="1"/>
  <c r="Z256" i="172" s="1"/>
  <c r="Z244" i="172" a="1"/>
  <c r="Z244" i="172" s="1"/>
  <c r="Z232" i="172" a="1"/>
  <c r="Z232" i="172" s="1"/>
  <c r="Z224" i="172" a="1"/>
  <c r="Z224" i="172" s="1"/>
  <c r="Z221" i="172" a="1"/>
  <c r="Z221" i="172" s="1"/>
  <c r="Z206" i="172" a="1"/>
  <c r="Z206" i="172" s="1"/>
  <c r="Z290" i="172" a="1"/>
  <c r="Z290" i="172" s="1"/>
  <c r="Z272" i="172" a="1"/>
  <c r="Z272" i="172" s="1"/>
  <c r="Z263" i="172" a="1"/>
  <c r="Z263" i="172" s="1"/>
  <c r="Z237" i="172" a="1"/>
  <c r="Z237" i="172" s="1"/>
  <c r="Z324" i="172" a="1"/>
  <c r="Z324" i="172" s="1"/>
  <c r="Z294" i="172" a="1"/>
  <c r="Z294" i="172" s="1"/>
  <c r="Z292" i="172" a="1"/>
  <c r="Z292" i="172" s="1"/>
  <c r="Z296" i="172" a="1"/>
  <c r="Z296" i="172" s="1"/>
  <c r="Z270" i="172" a="1"/>
  <c r="Z270" i="172" s="1"/>
  <c r="Z261" i="172" a="1"/>
  <c r="Z261" i="172" s="1"/>
  <c r="Z254" i="172" a="1"/>
  <c r="Z254" i="172" s="1"/>
  <c r="Z268" i="172" a="1"/>
  <c r="Z268" i="172" s="1"/>
  <c r="Z259" i="172" a="1"/>
  <c r="Z259" i="172" s="1"/>
  <c r="Z247" i="172" a="1"/>
  <c r="Z247" i="172" s="1"/>
  <c r="Z242" i="172" a="1"/>
  <c r="Z242" i="172" s="1"/>
  <c r="Z203" i="172" a="1"/>
  <c r="Z203" i="172" s="1"/>
  <c r="Z199" i="172" a="1"/>
  <c r="Z199" i="172" s="1"/>
  <c r="Z329" i="172" a="1"/>
  <c r="Z329" i="172" s="1"/>
  <c r="Z300" i="172" a="1"/>
  <c r="Z300" i="172" s="1"/>
  <c r="Z313" i="172" a="1"/>
  <c r="Z313" i="172" s="1"/>
  <c r="Z257" i="172" a="1"/>
  <c r="Z257" i="172" s="1"/>
  <c r="Z252" i="172" a="1"/>
  <c r="Z252" i="172" s="1"/>
  <c r="Z240" i="172" a="1"/>
  <c r="Z240" i="172" s="1"/>
  <c r="Z326" i="172" a="1"/>
  <c r="Z326" i="172" s="1"/>
  <c r="Z289" i="172" a="1"/>
  <c r="Z289" i="172" s="1"/>
  <c r="Z281" i="172" a="1"/>
  <c r="Z281" i="172" s="1"/>
  <c r="Z279" i="172" a="1"/>
  <c r="Z279" i="172" s="1"/>
  <c r="Z264" i="172" a="1"/>
  <c r="Z264" i="172" s="1"/>
  <c r="Z233" i="172" a="1"/>
  <c r="Z233" i="172" s="1"/>
  <c r="Z200" i="172" a="1"/>
  <c r="Z200" i="172" s="1"/>
  <c r="Z315" i="172" a="1"/>
  <c r="Z315" i="172" s="1"/>
  <c r="Z291" i="172" a="1"/>
  <c r="Z291" i="172" s="1"/>
  <c r="Z285" i="172" a="1"/>
  <c r="Z285" i="172" s="1"/>
  <c r="Z262" i="172" a="1"/>
  <c r="Z262" i="172" s="1"/>
  <c r="Z250" i="172" a="1"/>
  <c r="Z250" i="172" s="1"/>
  <c r="Z245" i="172" a="1"/>
  <c r="Z245" i="172" s="1"/>
  <c r="Z238" i="172" a="1"/>
  <c r="Z238" i="172" s="1"/>
  <c r="Z214" i="172" a="1"/>
  <c r="Z214" i="172" s="1"/>
  <c r="Z196" i="172" a="1"/>
  <c r="Z196" i="172" s="1"/>
  <c r="Z323" i="172" a="1"/>
  <c r="Z323" i="172" s="1"/>
  <c r="Z331" i="172" a="1"/>
  <c r="Z331" i="172" s="1"/>
  <c r="Z287" i="172" a="1"/>
  <c r="Z287" i="172" s="1"/>
  <c r="Z243" i="172" a="1"/>
  <c r="Z243" i="172" s="1"/>
  <c r="Z234" i="172" a="1"/>
  <c r="Z234" i="172" s="1"/>
  <c r="Z231" i="172" a="1"/>
  <c r="Z231" i="172" s="1"/>
  <c r="Z223" i="172" a="1"/>
  <c r="Z223" i="172" s="1"/>
  <c r="Z208" i="172" a="1"/>
  <c r="Z208" i="172" s="1"/>
  <c r="Z177" i="172" a="1"/>
  <c r="Z177" i="172" s="1"/>
  <c r="Z169" i="172" a="1"/>
  <c r="Z169" i="172" s="1"/>
  <c r="Z312" i="172" a="1"/>
  <c r="Z312" i="172" s="1"/>
  <c r="Z271" i="172" a="1"/>
  <c r="Z271" i="172" s="1"/>
  <c r="Z255" i="172" a="1"/>
  <c r="Z255" i="172" s="1"/>
  <c r="Z220" i="172" a="1"/>
  <c r="Z220" i="172" s="1"/>
  <c r="Z215" i="172" a="1"/>
  <c r="Z215" i="172" s="1"/>
  <c r="Z205" i="172" a="1"/>
  <c r="Z205" i="172" s="1"/>
  <c r="Z174" i="172" a="1"/>
  <c r="Z174" i="172" s="1"/>
  <c r="Z299" i="172" a="1"/>
  <c r="Z299" i="172" s="1"/>
  <c r="Z303" i="172" a="1"/>
  <c r="Z303" i="172" s="1"/>
  <c r="Z282" i="172" a="1"/>
  <c r="Z282" i="172" s="1"/>
  <c r="Z236" i="172" a="1"/>
  <c r="Z236" i="172" s="1"/>
  <c r="Z195" i="172" a="1"/>
  <c r="Z195" i="172" s="1"/>
  <c r="Z193" i="172" a="1"/>
  <c r="Z193" i="172" s="1"/>
  <c r="Z198" i="172" a="1"/>
  <c r="Z198" i="172" s="1"/>
  <c r="Z166" i="172" a="1"/>
  <c r="Z166" i="172" s="1"/>
  <c r="Z154" i="172" a="1"/>
  <c r="Z154" i="172" s="1"/>
  <c r="Z246" i="172" a="1"/>
  <c r="Z246" i="172" s="1"/>
  <c r="Z202" i="172" a="1"/>
  <c r="Z202" i="172" s="1"/>
  <c r="Z197" i="172" a="1"/>
  <c r="Z197" i="172" s="1"/>
  <c r="Z241" i="172" a="1"/>
  <c r="Z241" i="172" s="1"/>
  <c r="Z219" i="172" a="1"/>
  <c r="Z219" i="172" s="1"/>
  <c r="Z216" i="172" a="1"/>
  <c r="Z216" i="172" s="1"/>
  <c r="Z213" i="172" a="1"/>
  <c r="Z213" i="172" s="1"/>
  <c r="Z188" i="172" a="1"/>
  <c r="Z188" i="172" s="1"/>
  <c r="Z181" i="172" a="1"/>
  <c r="Z181" i="172" s="1"/>
  <c r="Z173" i="172" a="1"/>
  <c r="Z173" i="172" s="1"/>
  <c r="Z148" i="172" a="1"/>
  <c r="Z148" i="172" s="1"/>
  <c r="Z266" i="172" a="1"/>
  <c r="Z266" i="172" s="1"/>
  <c r="Z229" i="172" a="1"/>
  <c r="Z229" i="172" s="1"/>
  <c r="Z192" i="172" a="1"/>
  <c r="Z192" i="172" s="1"/>
  <c r="Z190" i="172" a="1"/>
  <c r="Z190" i="172" s="1"/>
  <c r="Z176" i="172" a="1"/>
  <c r="Z176" i="172" s="1"/>
  <c r="Z207" i="172" a="1"/>
  <c r="Z207" i="172" s="1"/>
  <c r="Z164" i="172" a="1"/>
  <c r="Z164" i="172" s="1"/>
  <c r="Z258" i="172" a="1"/>
  <c r="Z258" i="172" s="1"/>
  <c r="Z314" i="172" a="1"/>
  <c r="Z314" i="172" s="1"/>
  <c r="Z284" i="172" a="1"/>
  <c r="Z284" i="172" s="1"/>
  <c r="Z210" i="172" a="1"/>
  <c r="Z210" i="172" s="1"/>
  <c r="Z191" i="172" a="1"/>
  <c r="Z191" i="172" s="1"/>
  <c r="Z184" i="172" a="1"/>
  <c r="Z184" i="172" s="1"/>
  <c r="Z167" i="172" a="1"/>
  <c r="Z167" i="172" s="1"/>
  <c r="Z162" i="172" a="1"/>
  <c r="Z162" i="172" s="1"/>
  <c r="Z153" i="172" a="1"/>
  <c r="Z153" i="172" s="1"/>
  <c r="Z150" i="172" a="1"/>
  <c r="Z150" i="172" s="1"/>
  <c r="Z130" i="172" a="1"/>
  <c r="Z130" i="172" s="1"/>
  <c r="Z186" i="172" a="1"/>
  <c r="Z186" i="172" s="1"/>
  <c r="Z180" i="172" a="1"/>
  <c r="Z180" i="172" s="1"/>
  <c r="Z178" i="172" a="1"/>
  <c r="Z178" i="172" s="1"/>
  <c r="Z165" i="172" a="1"/>
  <c r="Z165" i="172" s="1"/>
  <c r="Z147" i="172" a="1"/>
  <c r="Z147" i="172" s="1"/>
  <c r="Z134" i="172" a="1"/>
  <c r="Z134" i="172" s="1"/>
  <c r="Z126" i="172" a="1"/>
  <c r="Z126" i="172" s="1"/>
  <c r="Z225" i="172" a="1"/>
  <c r="Z225" i="172" s="1"/>
  <c r="Z310" i="172" a="1"/>
  <c r="Z310" i="172" s="1"/>
  <c r="Z209" i="172" a="1"/>
  <c r="Z209" i="172" s="1"/>
  <c r="Z172" i="172" a="1"/>
  <c r="Z172" i="172" s="1"/>
  <c r="Z301" i="172" a="1"/>
  <c r="Z301" i="172" s="1"/>
  <c r="Z239" i="172" a="1"/>
  <c r="Z239" i="172" s="1"/>
  <c r="Z179" i="172" a="1"/>
  <c r="Z179" i="172" s="1"/>
  <c r="Z151" i="172" a="1"/>
  <c r="Z151" i="172" s="1"/>
  <c r="Z98" i="172" a="1"/>
  <c r="Z98" i="172" s="1"/>
  <c r="Z129" i="172" a="1"/>
  <c r="Z129" i="172" s="1"/>
  <c r="Z118" i="172" a="1"/>
  <c r="Z118" i="172" s="1"/>
  <c r="Z111" i="172" a="1"/>
  <c r="Z111" i="172" s="1"/>
  <c r="Z194" i="172" a="1"/>
  <c r="Z194" i="172" s="1"/>
  <c r="Z142" i="172" a="1"/>
  <c r="Z142" i="172" s="1"/>
  <c r="Z137" i="172" a="1"/>
  <c r="Z137" i="172" s="1"/>
  <c r="Z132" i="172" a="1"/>
  <c r="Z132" i="172" s="1"/>
  <c r="Z107" i="172" a="1"/>
  <c r="Z107" i="172" s="1"/>
  <c r="Z103" i="172" a="1"/>
  <c r="Z103" i="172" s="1"/>
  <c r="Z319" i="172" a="1"/>
  <c r="Z319" i="172" s="1"/>
  <c r="Z298" i="172" a="1"/>
  <c r="Z298" i="172" s="1"/>
  <c r="Z269" i="172" a="1"/>
  <c r="Z269" i="172" s="1"/>
  <c r="Z211" i="172" a="1"/>
  <c r="Z211" i="172" s="1"/>
  <c r="Z187" i="172" a="1"/>
  <c r="Z187" i="172" s="1"/>
  <c r="Z115" i="172" a="1"/>
  <c r="Z115" i="172" s="1"/>
  <c r="Z228" i="172" a="1"/>
  <c r="Z228" i="172" s="1"/>
  <c r="Z158" i="172" a="1"/>
  <c r="Z158" i="172" s="1"/>
  <c r="Z135" i="172" a="1"/>
  <c r="Z135" i="172" s="1"/>
  <c r="Z156" i="172" a="1"/>
  <c r="Z156" i="172" s="1"/>
  <c r="Z217" i="172" a="1"/>
  <c r="Z217" i="172" s="1"/>
  <c r="Z144" i="172" a="1"/>
  <c r="Z144" i="172" s="1"/>
  <c r="Z82" i="172" a="1"/>
  <c r="Z82" i="172" s="1"/>
  <c r="Z175" i="172" a="1"/>
  <c r="Z175" i="172" s="1"/>
  <c r="Z125" i="172" a="1"/>
  <c r="Z125" i="172" s="1"/>
  <c r="Z123" i="172" a="1"/>
  <c r="Z123" i="172" s="1"/>
  <c r="Z121" i="172" a="1"/>
  <c r="Z121" i="172" s="1"/>
  <c r="Z119" i="172" a="1"/>
  <c r="Z119" i="172" s="1"/>
  <c r="Z253" i="172" a="1"/>
  <c r="Z253" i="172" s="1"/>
  <c r="Z159" i="172" a="1"/>
  <c r="Z159" i="172" s="1"/>
  <c r="Z102" i="172" a="1"/>
  <c r="Z102" i="172" s="1"/>
  <c r="Z93" i="172" a="1"/>
  <c r="Z93" i="172" s="1"/>
  <c r="Z86" i="172" a="1"/>
  <c r="Z86" i="172" s="1"/>
  <c r="Z317" i="172" a="1"/>
  <c r="Z317" i="172" s="1"/>
  <c r="Z201" i="172" a="1"/>
  <c r="Z201" i="172" s="1"/>
  <c r="Z171" i="172" a="1"/>
  <c r="Z171" i="172" s="1"/>
  <c r="Z146" i="172" a="1"/>
  <c r="Z146" i="172" s="1"/>
  <c r="Z251" i="172" a="1"/>
  <c r="Z251" i="172" s="1"/>
  <c r="Z182" i="172" a="1"/>
  <c r="Z182" i="172" s="1"/>
  <c r="Z110" i="172" a="1"/>
  <c r="Z110" i="172" s="1"/>
  <c r="Z105" i="172" a="1"/>
  <c r="Z105" i="172" s="1"/>
  <c r="Z100" i="172" a="1"/>
  <c r="Z100" i="172" s="1"/>
  <c r="Z97" i="172" a="1"/>
  <c r="Z97" i="172" s="1"/>
  <c r="Z90" i="172" a="1"/>
  <c r="Z90" i="172" s="1"/>
  <c r="Z141" i="172" a="1"/>
  <c r="Z141" i="172" s="1"/>
  <c r="Z139" i="172" a="1"/>
  <c r="Z139" i="172" s="1"/>
  <c r="Z117" i="172" a="1"/>
  <c r="Z117" i="172" s="1"/>
  <c r="Z75" i="172" a="1"/>
  <c r="Z75" i="172" s="1"/>
  <c r="Z70" i="172" a="1"/>
  <c r="Z70" i="172" s="1"/>
  <c r="Z65" i="172" a="1"/>
  <c r="Z65" i="172" s="1"/>
  <c r="Z60" i="172" a="1"/>
  <c r="Z60" i="172" s="1"/>
  <c r="Z55" i="172" a="1"/>
  <c r="Z55" i="172" s="1"/>
  <c r="Z50" i="172" a="1"/>
  <c r="Z50" i="172" s="1"/>
  <c r="Z45" i="172" a="1"/>
  <c r="Z45" i="172" s="1"/>
  <c r="Z161" i="172" a="1"/>
  <c r="Z161" i="172" s="1"/>
  <c r="Z113" i="172" a="1"/>
  <c r="Z113" i="172" s="1"/>
  <c r="Z108" i="172" a="1"/>
  <c r="Z108" i="172" s="1"/>
  <c r="Z94" i="172" a="1"/>
  <c r="Z94" i="172" s="1"/>
  <c r="Z83" i="172" a="1"/>
  <c r="Z83" i="172" s="1"/>
  <c r="Z212" i="172" a="1"/>
  <c r="Z212" i="172" s="1"/>
  <c r="Z157" i="172" a="1"/>
  <c r="Z157" i="172" s="1"/>
  <c r="Z145" i="172" a="1"/>
  <c r="Z145" i="172" s="1"/>
  <c r="Z120" i="172" a="1"/>
  <c r="Z120" i="172" s="1"/>
  <c r="Z73" i="172" a="1"/>
  <c r="Z73" i="172" s="1"/>
  <c r="Z68" i="172" a="1"/>
  <c r="Z68" i="172" s="1"/>
  <c r="Z63" i="172" a="1"/>
  <c r="Z63" i="172" s="1"/>
  <c r="Z58" i="172" a="1"/>
  <c r="Z58" i="172" s="1"/>
  <c r="Z53" i="172" a="1"/>
  <c r="Z53" i="172" s="1"/>
  <c r="Z23" i="172" a="1"/>
  <c r="Z23" i="172" s="1"/>
  <c r="Z78" i="172" a="1"/>
  <c r="Z78" i="172" s="1"/>
  <c r="Z71" i="172" a="1"/>
  <c r="Z71" i="172" s="1"/>
  <c r="Z61" i="172" a="1"/>
  <c r="Z61" i="172" s="1"/>
  <c r="Z170" i="172" a="1"/>
  <c r="Z170" i="172" s="1"/>
  <c r="Z149" i="172" a="1"/>
  <c r="Z149" i="172" s="1"/>
  <c r="Z89" i="172" a="1"/>
  <c r="Z89" i="172" s="1"/>
  <c r="Z87" i="172" a="1"/>
  <c r="Z87" i="172" s="1"/>
  <c r="Z42" i="172" a="1"/>
  <c r="Z42" i="172" s="1"/>
  <c r="Z17" i="172" a="1"/>
  <c r="Z17" i="172" s="1"/>
  <c r="U1" i="172"/>
  <c r="Z76" i="172" a="1"/>
  <c r="Z76" i="172" s="1"/>
  <c r="Z66" i="172" a="1"/>
  <c r="Z66" i="172" s="1"/>
  <c r="Z56" i="172" a="1"/>
  <c r="Z56" i="172" s="1"/>
  <c r="Z265" i="172" a="1"/>
  <c r="Z265" i="172" s="1"/>
  <c r="Z128" i="172" a="1"/>
  <c r="Z128" i="172" s="1"/>
  <c r="Z114" i="172" a="1"/>
  <c r="Z114" i="172" s="1"/>
  <c r="Z204" i="172" a="1"/>
  <c r="Z204" i="172" s="1"/>
  <c r="Z160" i="172" a="1"/>
  <c r="Z160" i="172" s="1"/>
  <c r="Z122" i="172" a="1"/>
  <c r="Z122" i="172" s="1"/>
  <c r="Z109" i="172" a="1"/>
  <c r="Z109" i="172" s="1"/>
  <c r="Z85" i="172" a="1"/>
  <c r="Z85" i="172" s="1"/>
  <c r="Z152" i="172" a="1"/>
  <c r="Z152" i="172" s="1"/>
  <c r="Z131" i="172" a="1"/>
  <c r="Z131" i="172" s="1"/>
  <c r="Z96" i="172" a="1"/>
  <c r="Z96" i="172" s="1"/>
  <c r="Z24" i="172" a="1"/>
  <c r="Z24" i="172" s="1"/>
  <c r="Z21" i="172" a="1"/>
  <c r="Z21" i="172" s="1"/>
  <c r="Z2" i="172" a="1"/>
  <c r="Z2" i="172" s="1"/>
  <c r="U2" i="172" s="1"/>
  <c r="Z116" i="172" a="1"/>
  <c r="Z116" i="172" s="1"/>
  <c r="Z81" i="172" a="1"/>
  <c r="Z81" i="172" s="1"/>
  <c r="Z46" i="172" a="1"/>
  <c r="Z46" i="172" s="1"/>
  <c r="Z40" i="172" a="1"/>
  <c r="Z40" i="172" s="1"/>
  <c r="Z15" i="172" a="1"/>
  <c r="Z15" i="172" s="1"/>
  <c r="Z260" i="172" a="1"/>
  <c r="Z260" i="172" s="1"/>
  <c r="Z104" i="172" a="1"/>
  <c r="Z104" i="172" s="1"/>
  <c r="Z74" i="172" a="1"/>
  <c r="Z74" i="172" s="1"/>
  <c r="Z69" i="172" a="1"/>
  <c r="Z69" i="172" s="1"/>
  <c r="Z64" i="172" a="1"/>
  <c r="Z64" i="172" s="1"/>
  <c r="Z59" i="172" a="1"/>
  <c r="Z59" i="172" s="1"/>
  <c r="Z54" i="172" a="1"/>
  <c r="Z54" i="172" s="1"/>
  <c r="Z43" i="172" a="1"/>
  <c r="Z43" i="172" s="1"/>
  <c r="Z140" i="172" a="1"/>
  <c r="Z140" i="172" s="1"/>
  <c r="Z49" i="172" a="1"/>
  <c r="Z49" i="172" s="1"/>
  <c r="Z34" i="172" a="1"/>
  <c r="Z34" i="172" s="1"/>
  <c r="Z31" i="172" a="1"/>
  <c r="Z31" i="172" s="1"/>
  <c r="Z9" i="172" a="1"/>
  <c r="Z9" i="172" s="1"/>
  <c r="Z6" i="172" a="1"/>
  <c r="Z6" i="172" s="1"/>
  <c r="Z168" i="172" a="1"/>
  <c r="Z168" i="172" s="1"/>
  <c r="Z155" i="172" a="1"/>
  <c r="Z155" i="172" s="1"/>
  <c r="Z106" i="172" a="1"/>
  <c r="Z106" i="172" s="1"/>
  <c r="Z72" i="172" a="1"/>
  <c r="Z72" i="172" s="1"/>
  <c r="Z67" i="172" a="1"/>
  <c r="Z67" i="172" s="1"/>
  <c r="Z62" i="172" a="1"/>
  <c r="Z62" i="172" s="1"/>
  <c r="Z57" i="172" a="1"/>
  <c r="Z57" i="172" s="1"/>
  <c r="Z52" i="172" a="1"/>
  <c r="Z52" i="172" s="1"/>
  <c r="Z25" i="172" a="1"/>
  <c r="Z25" i="172" s="1"/>
  <c r="Z143" i="172" a="1"/>
  <c r="Z143" i="172" s="1"/>
  <c r="Z136" i="172" a="1"/>
  <c r="Z136" i="172" s="1"/>
  <c r="Z127" i="172" a="1"/>
  <c r="Z127" i="172" s="1"/>
  <c r="Z88" i="172" a="1"/>
  <c r="Z88" i="172" s="1"/>
  <c r="Z77" i="172" a="1"/>
  <c r="Z77" i="172" s="1"/>
  <c r="Z28" i="172" a="1"/>
  <c r="Z28" i="172" s="1"/>
  <c r="Z95" i="172" a="1"/>
  <c r="Z95" i="172" s="1"/>
  <c r="Z47" i="172" a="1"/>
  <c r="Z47" i="172" s="1"/>
  <c r="Z38" i="172" a="1"/>
  <c r="Z38" i="172" s="1"/>
  <c r="Z13" i="172" a="1"/>
  <c r="Z13" i="172" s="1"/>
  <c r="Z133" i="172" a="1"/>
  <c r="Z133" i="172" s="1"/>
  <c r="Z124" i="172" a="1"/>
  <c r="Z124" i="172" s="1"/>
  <c r="Z35" i="172" a="1"/>
  <c r="Z35" i="172" s="1"/>
  <c r="Z33" i="172" a="1"/>
  <c r="Z33" i="172" s="1"/>
  <c r="Z163" i="172" a="1"/>
  <c r="Z163" i="172" s="1"/>
  <c r="Z91" i="172" a="1"/>
  <c r="Z91" i="172" s="1"/>
  <c r="Z80" i="172" a="1"/>
  <c r="Z80" i="172" s="1"/>
  <c r="Z26" i="172" a="1"/>
  <c r="Z26" i="172" s="1"/>
  <c r="Z4" i="172" a="1"/>
  <c r="Z4" i="172" s="1"/>
  <c r="Z51" i="172" a="1"/>
  <c r="Z51" i="172" s="1"/>
  <c r="Z19" i="172" a="1"/>
  <c r="Z19" i="172" s="1"/>
  <c r="Z48" i="172" a="1"/>
  <c r="Z48" i="172" s="1"/>
  <c r="Z248" i="172" a="1"/>
  <c r="Z248" i="172" s="1"/>
  <c r="Z101" i="172" a="1"/>
  <c r="Z101" i="172" s="1"/>
  <c r="Z10" i="172" a="1"/>
  <c r="Z10" i="172" s="1"/>
  <c r="Z30" i="172" a="1"/>
  <c r="Z30" i="172" s="1"/>
  <c r="Z8" i="172" a="1"/>
  <c r="Z8" i="172" s="1"/>
  <c r="Z14" i="172" a="1"/>
  <c r="Z14" i="172" s="1"/>
  <c r="Z99" i="172" a="1"/>
  <c r="Z99" i="172" s="1"/>
  <c r="Z84" i="172" a="1"/>
  <c r="Z84" i="172" s="1"/>
  <c r="Z37" i="172" a="1"/>
  <c r="Z37" i="172" s="1"/>
  <c r="Z32" i="172" a="1"/>
  <c r="Z32" i="172" s="1"/>
  <c r="Z41" i="172" a="1"/>
  <c r="Z41" i="172" s="1"/>
  <c r="Z3" i="172" a="1"/>
  <c r="Z3" i="172" s="1"/>
  <c r="Z5" i="172" a="1"/>
  <c r="Z5" i="172" s="1"/>
  <c r="Z185" i="172" a="1"/>
  <c r="Z185" i="172" s="1"/>
  <c r="Z79" i="172" a="1"/>
  <c r="Z79" i="172" s="1"/>
  <c r="Z12" i="172" a="1"/>
  <c r="Z12" i="172" s="1"/>
  <c r="Z18" i="172" a="1"/>
  <c r="Z18" i="172" s="1"/>
  <c r="Z189" i="172" a="1"/>
  <c r="Z189" i="172" s="1"/>
  <c r="Z138" i="172" a="1"/>
  <c r="Z138" i="172" s="1"/>
  <c r="Z44" i="172" a="1"/>
  <c r="Z44" i="172" s="1"/>
  <c r="Z39" i="172" a="1"/>
  <c r="Z39" i="172" s="1"/>
  <c r="Z16" i="172" a="1"/>
  <c r="Z16" i="172" s="1"/>
  <c r="Z112" i="172" a="1"/>
  <c r="Z112" i="172" s="1"/>
  <c r="Z29" i="172" a="1"/>
  <c r="Z29" i="172" s="1"/>
  <c r="Z22" i="172" a="1"/>
  <c r="Z22" i="172" s="1"/>
  <c r="Z11" i="172" a="1"/>
  <c r="Z11" i="172" s="1"/>
  <c r="Z183" i="172" a="1"/>
  <c r="Z183" i="172" s="1"/>
  <c r="Z92" i="172" a="1"/>
  <c r="Z92" i="172" s="1"/>
  <c r="Z20" i="172" a="1"/>
  <c r="Z20" i="172" s="1"/>
  <c r="Z7" i="172" a="1"/>
  <c r="Z7" i="172" s="1"/>
  <c r="Z36" i="172" a="1"/>
  <c r="Z36" i="172" s="1"/>
  <c r="Z27" i="172" a="1"/>
  <c r="Z27" i="172" s="1"/>
  <c r="AA332" i="172" a="1"/>
  <c r="AA332" i="172" s="1"/>
  <c r="AA327" i="172" a="1"/>
  <c r="AA327" i="172" s="1"/>
  <c r="AA322" i="172" a="1"/>
  <c r="AA322" i="172" s="1"/>
  <c r="AA317" i="172" a="1"/>
  <c r="AA317" i="172" s="1"/>
  <c r="AA312" i="172" a="1"/>
  <c r="AA312" i="172" s="1"/>
  <c r="AA307" i="172" a="1"/>
  <c r="AA307" i="172" s="1"/>
  <c r="AA302" i="172" a="1"/>
  <c r="AA302" i="172" s="1"/>
  <c r="AA297" i="172" a="1"/>
  <c r="AA297" i="172" s="1"/>
  <c r="AA292" i="172" a="1"/>
  <c r="AA292" i="172" s="1"/>
  <c r="AA287" i="172" a="1"/>
  <c r="AA287" i="172" s="1"/>
  <c r="AA282" i="172" a="1"/>
  <c r="AA282" i="172" s="1"/>
  <c r="AA277" i="172" a="1"/>
  <c r="AA277" i="172" s="1"/>
  <c r="AA272" i="172" a="1"/>
  <c r="AA272" i="172" s="1"/>
  <c r="AA267" i="172" a="1"/>
  <c r="AA267" i="172" s="1"/>
  <c r="AA262" i="172" a="1"/>
  <c r="AA262" i="172" s="1"/>
  <c r="AA257" i="172" a="1"/>
  <c r="AA257" i="172" s="1"/>
  <c r="AA252" i="172" a="1"/>
  <c r="AA252" i="172" s="1"/>
  <c r="AA247" i="172" a="1"/>
  <c r="AA247" i="172" s="1"/>
  <c r="AA242" i="172" a="1"/>
  <c r="AA242" i="172" s="1"/>
  <c r="AA237" i="172" a="1"/>
  <c r="AA237" i="172" s="1"/>
  <c r="AA232" i="172" a="1"/>
  <c r="AA232" i="172" s="1"/>
  <c r="AA315" i="172" a="1"/>
  <c r="AA315" i="172" s="1"/>
  <c r="AA290" i="172" a="1"/>
  <c r="AA290" i="172" s="1"/>
  <c r="AA321" i="172" a="1"/>
  <c r="AA321" i="172" s="1"/>
  <c r="AA333" i="172" a="1"/>
  <c r="AA333" i="172" s="1"/>
  <c r="AA319" i="172" a="1"/>
  <c r="AA319" i="172" s="1"/>
  <c r="AA314" i="172" a="1"/>
  <c r="AA314" i="172" s="1"/>
  <c r="AA309" i="172" a="1"/>
  <c r="AA309" i="172" s="1"/>
  <c r="AA301" i="172" a="1"/>
  <c r="AA301" i="172" s="1"/>
  <c r="AA283" i="172" a="1"/>
  <c r="AA283" i="172" s="1"/>
  <c r="AA278" i="172" a="1"/>
  <c r="AA278" i="172" s="1"/>
  <c r="AA270" i="172" a="1"/>
  <c r="AA270" i="172" s="1"/>
  <c r="AA243" i="172" a="1"/>
  <c r="AA243" i="172" s="1"/>
  <c r="AA218" i="172" a="1"/>
  <c r="AA218" i="172" s="1"/>
  <c r="AA214" i="172" a="1"/>
  <c r="AA214" i="172" s="1"/>
  <c r="AA209" i="172" a="1"/>
  <c r="AA209" i="172" s="1"/>
  <c r="AA326" i="172" a="1"/>
  <c r="AA326" i="172" s="1"/>
  <c r="AA296" i="172" a="1"/>
  <c r="AA296" i="172" s="1"/>
  <c r="AA246" i="172" a="1"/>
  <c r="AA246" i="172" s="1"/>
  <c r="AA329" i="172" a="1"/>
  <c r="AA329" i="172" s="1"/>
  <c r="AA330" i="172" a="1"/>
  <c r="AA330" i="172" s="1"/>
  <c r="AA318" i="172" a="1"/>
  <c r="AA318" i="172" s="1"/>
  <c r="AA293" i="172" a="1"/>
  <c r="AA293" i="172" s="1"/>
  <c r="AA238" i="172" a="1"/>
  <c r="AA238" i="172" s="1"/>
  <c r="AA230" i="172" a="1"/>
  <c r="AA230" i="172" s="1"/>
  <c r="AA294" i="172" a="1"/>
  <c r="AA294" i="172" s="1"/>
  <c r="AA227" i="172" a="1"/>
  <c r="AA227" i="172" s="1"/>
  <c r="AA324" i="172" a="1"/>
  <c r="AA324" i="172" s="1"/>
  <c r="AA254" i="172" a="1"/>
  <c r="AA254" i="172" s="1"/>
  <c r="AA249" i="172" a="1"/>
  <c r="AA249" i="172" s="1"/>
  <c r="AA268" i="172" a="1"/>
  <c r="AA268" i="172" s="1"/>
  <c r="AA261" i="172" a="1"/>
  <c r="AA261" i="172" s="1"/>
  <c r="AA259" i="172" a="1"/>
  <c r="AA259" i="172" s="1"/>
  <c r="AA203" i="172" a="1"/>
  <c r="AA203" i="172" s="1"/>
  <c r="AA199" i="172" a="1"/>
  <c r="AA199" i="172" s="1"/>
  <c r="AA219" i="172" a="1"/>
  <c r="AA219" i="172" s="1"/>
  <c r="AA216" i="172" a="1"/>
  <c r="AA216" i="172" s="1"/>
  <c r="AA213" i="172" a="1"/>
  <c r="AA213" i="172" s="1"/>
  <c r="AA210" i="172" a="1"/>
  <c r="AA210" i="172" s="1"/>
  <c r="AA195" i="172" a="1"/>
  <c r="AA195" i="172" s="1"/>
  <c r="AA316" i="172" a="1"/>
  <c r="AA316" i="172" s="1"/>
  <c r="AA300" i="172" a="1"/>
  <c r="AA300" i="172" s="1"/>
  <c r="AA298" i="172" a="1"/>
  <c r="AA298" i="172" s="1"/>
  <c r="AA191" i="172" a="1"/>
  <c r="AA191" i="172" s="1"/>
  <c r="AA186" i="172" a="1"/>
  <c r="AA186" i="172" s="1"/>
  <c r="AA181" i="172" a="1"/>
  <c r="AA181" i="172" s="1"/>
  <c r="AA176" i="172" a="1"/>
  <c r="AA176" i="172" s="1"/>
  <c r="AA171" i="172" a="1"/>
  <c r="AA171" i="172" s="1"/>
  <c r="AA166" i="172" a="1"/>
  <c r="AA166" i="172" s="1"/>
  <c r="AA313" i="172" a="1"/>
  <c r="AA313" i="172" s="1"/>
  <c r="AA304" i="172" a="1"/>
  <c r="AA304" i="172" s="1"/>
  <c r="AA289" i="172" a="1"/>
  <c r="AA289" i="172" s="1"/>
  <c r="AA281" i="172" a="1"/>
  <c r="AA281" i="172" s="1"/>
  <c r="AA279" i="172" a="1"/>
  <c r="AA279" i="172" s="1"/>
  <c r="AA275" i="172" a="1"/>
  <c r="AA275" i="172" s="1"/>
  <c r="AA273" i="172" a="1"/>
  <c r="AA273" i="172" s="1"/>
  <c r="AA192" i="172" a="1"/>
  <c r="AA192" i="172" s="1"/>
  <c r="AA306" i="172" a="1"/>
  <c r="AA306" i="172" s="1"/>
  <c r="AA271" i="172" a="1"/>
  <c r="AA271" i="172" s="1"/>
  <c r="AA211" i="172" a="1"/>
  <c r="AA211" i="172" s="1"/>
  <c r="AA331" i="172" a="1"/>
  <c r="AA331" i="172" s="1"/>
  <c r="AA320" i="172" a="1"/>
  <c r="AA320" i="172" s="1"/>
  <c r="AA308" i="172" a="1"/>
  <c r="AA308" i="172" s="1"/>
  <c r="AA269" i="172" a="1"/>
  <c r="AA269" i="172" s="1"/>
  <c r="AA248" i="172" a="1"/>
  <c r="AA248" i="172" s="1"/>
  <c r="AA223" i="172" a="1"/>
  <c r="AA223" i="172" s="1"/>
  <c r="AA201" i="172" a="1"/>
  <c r="AA201" i="172" s="1"/>
  <c r="AA188" i="172" a="1"/>
  <c r="AA188" i="172" s="1"/>
  <c r="AA291" i="172" a="1"/>
  <c r="AA291" i="172" s="1"/>
  <c r="AA299" i="172" a="1"/>
  <c r="AA299" i="172" s="1"/>
  <c r="AA258" i="172" a="1"/>
  <c r="AA258" i="172" s="1"/>
  <c r="AA225" i="172" a="1"/>
  <c r="AA225" i="172" s="1"/>
  <c r="AA190" i="172" a="1"/>
  <c r="AA190" i="172" s="1"/>
  <c r="AA178" i="172" a="1"/>
  <c r="AA178" i="172" s="1"/>
  <c r="AA236" i="172" a="1"/>
  <c r="AA236" i="172" s="1"/>
  <c r="AA233" i="172" a="1"/>
  <c r="AA233" i="172" s="1"/>
  <c r="AA286" i="172" a="1"/>
  <c r="AA286" i="172" s="1"/>
  <c r="AA264" i="172" a="1"/>
  <c r="AA264" i="172" s="1"/>
  <c r="AA217" i="172" a="1"/>
  <c r="AA217" i="172" s="1"/>
  <c r="AA212" i="172" a="1"/>
  <c r="AA212" i="172" s="1"/>
  <c r="AA207" i="172" a="1"/>
  <c r="AA207" i="172" s="1"/>
  <c r="AA185" i="172" a="1"/>
  <c r="AA185" i="172" s="1"/>
  <c r="AA285" i="172" a="1"/>
  <c r="AA285" i="172" s="1"/>
  <c r="AA251" i="172" a="1"/>
  <c r="AA251" i="172" s="1"/>
  <c r="AA311" i="172" a="1"/>
  <c r="AA311" i="172" s="1"/>
  <c r="AA284" i="172" a="1"/>
  <c r="AA284" i="172" s="1"/>
  <c r="AA256" i="172" a="1"/>
  <c r="AA256" i="172" s="1"/>
  <c r="AA239" i="172" a="1"/>
  <c r="AA239" i="172" s="1"/>
  <c r="AA231" i="172" a="1"/>
  <c r="AA231" i="172" s="1"/>
  <c r="AA200" i="172" a="1"/>
  <c r="AA200" i="172" s="1"/>
  <c r="AA189" i="172" a="1"/>
  <c r="AA189" i="172" s="1"/>
  <c r="AA142" i="172" a="1"/>
  <c r="AA142" i="172" s="1"/>
  <c r="AA133" i="172" a="1"/>
  <c r="AA133" i="172" s="1"/>
  <c r="AA128" i="172" a="1"/>
  <c r="AA128" i="172" s="1"/>
  <c r="AA123" i="172" a="1"/>
  <c r="AA123" i="172" s="1"/>
  <c r="AA118" i="172" a="1"/>
  <c r="AA118" i="172" s="1"/>
  <c r="AA295" i="172" a="1"/>
  <c r="AA295" i="172" s="1"/>
  <c r="AA266" i="172" a="1"/>
  <c r="AA266" i="172" s="1"/>
  <c r="AA253" i="172" a="1"/>
  <c r="AA253" i="172" s="1"/>
  <c r="AA161" i="172" a="1"/>
  <c r="AA161" i="172" s="1"/>
  <c r="AA140" i="172" a="1"/>
  <c r="AA140" i="172" s="1"/>
  <c r="AA305" i="172" a="1"/>
  <c r="AA305" i="172" s="1"/>
  <c r="AA241" i="172" a="1"/>
  <c r="AA241" i="172" s="1"/>
  <c r="AA222" i="172" a="1"/>
  <c r="AA222" i="172" s="1"/>
  <c r="AA328" i="172" a="1"/>
  <c r="AA328" i="172" s="1"/>
  <c r="AA263" i="172" a="1"/>
  <c r="AA263" i="172" s="1"/>
  <c r="AA180" i="172" a="1"/>
  <c r="AA180" i="172" s="1"/>
  <c r="AA150" i="172" a="1"/>
  <c r="AA150" i="172" s="1"/>
  <c r="AA147" i="172" a="1"/>
  <c r="AA147" i="172" s="1"/>
  <c r="AA134" i="172" a="1"/>
  <c r="AA134" i="172" s="1"/>
  <c r="AA126" i="172" a="1"/>
  <c r="AA126" i="172" s="1"/>
  <c r="AA325" i="172" a="1"/>
  <c r="AA325" i="172" s="1"/>
  <c r="AA240" i="172" a="1"/>
  <c r="AA240" i="172" s="1"/>
  <c r="AA206" i="172" a="1"/>
  <c r="AA206" i="172" s="1"/>
  <c r="AA165" i="172" a="1"/>
  <c r="AA165" i="172" s="1"/>
  <c r="AA122" i="172" a="1"/>
  <c r="AA122" i="172" s="1"/>
  <c r="AA113" i="172" a="1"/>
  <c r="AA113" i="172" s="1"/>
  <c r="AA323" i="172" a="1"/>
  <c r="AA323" i="172" s="1"/>
  <c r="AA174" i="172" a="1"/>
  <c r="AA174" i="172" s="1"/>
  <c r="AA144" i="172" a="1"/>
  <c r="AA144" i="172" s="1"/>
  <c r="AA141" i="172" a="1"/>
  <c r="AA141" i="172" s="1"/>
  <c r="AA310" i="172" a="1"/>
  <c r="AA310" i="172" s="1"/>
  <c r="AA274" i="172" a="1"/>
  <c r="AA274" i="172" s="1"/>
  <c r="AA234" i="172" a="1"/>
  <c r="AA234" i="172" s="1"/>
  <c r="AA229" i="172" a="1"/>
  <c r="AA229" i="172" s="1"/>
  <c r="AA250" i="172" a="1"/>
  <c r="AA250" i="172" s="1"/>
  <c r="AA205" i="172" a="1"/>
  <c r="AA205" i="172" s="1"/>
  <c r="AA194" i="172" a="1"/>
  <c r="AA194" i="172" s="1"/>
  <c r="AA169" i="172" a="1"/>
  <c r="AA169" i="172" s="1"/>
  <c r="AA137" i="172" a="1"/>
  <c r="AA137" i="172" s="1"/>
  <c r="AA132" i="172" a="1"/>
  <c r="AA132" i="172" s="1"/>
  <c r="AA107" i="172" a="1"/>
  <c r="AA107" i="172" s="1"/>
  <c r="AA103" i="172" a="1"/>
  <c r="AA103" i="172" s="1"/>
  <c r="AA115" i="172" a="1"/>
  <c r="AA115" i="172" s="1"/>
  <c r="AA187" i="172" a="1"/>
  <c r="AA187" i="172" s="1"/>
  <c r="AA184" i="172" a="1"/>
  <c r="AA184" i="172" s="1"/>
  <c r="AA162" i="172" a="1"/>
  <c r="AA162" i="172" s="1"/>
  <c r="AA160" i="172" a="1"/>
  <c r="AA160" i="172" s="1"/>
  <c r="AA149" i="172" a="1"/>
  <c r="AA149" i="172" s="1"/>
  <c r="AA99" i="172" a="1"/>
  <c r="AA99" i="172" s="1"/>
  <c r="AA94" i="172" a="1"/>
  <c r="AA94" i="172" s="1"/>
  <c r="AA89" i="172" a="1"/>
  <c r="AA89" i="172" s="1"/>
  <c r="AA84" i="172" a="1"/>
  <c r="AA84" i="172" s="1"/>
  <c r="AA164" i="172" a="1"/>
  <c r="AA164" i="172" s="1"/>
  <c r="AA158" i="172" a="1"/>
  <c r="AA158" i="172" s="1"/>
  <c r="AA135" i="172" a="1"/>
  <c r="AA135" i="172" s="1"/>
  <c r="AA124" i="172" a="1"/>
  <c r="AA124" i="172" s="1"/>
  <c r="AA121" i="172" a="1"/>
  <c r="AA121" i="172" s="1"/>
  <c r="AA221" i="172" a="1"/>
  <c r="AA221" i="172" s="1"/>
  <c r="AA197" i="172" a="1"/>
  <c r="AA197" i="172" s="1"/>
  <c r="AA156" i="172" a="1"/>
  <c r="AA156" i="172" s="1"/>
  <c r="AA215" i="172" a="1"/>
  <c r="AA215" i="172" s="1"/>
  <c r="AA183" i="172" a="1"/>
  <c r="AA183" i="172" s="1"/>
  <c r="AA245" i="172" a="1"/>
  <c r="AA245" i="172" s="1"/>
  <c r="AA159" i="172" a="1"/>
  <c r="AA159" i="172" s="1"/>
  <c r="AA102" i="172" a="1"/>
  <c r="AA102" i="172" s="1"/>
  <c r="AA93" i="172" a="1"/>
  <c r="AA93" i="172" s="1"/>
  <c r="AA86" i="172" a="1"/>
  <c r="AA86" i="172" s="1"/>
  <c r="AA151" i="172" a="1"/>
  <c r="AA151" i="172" s="1"/>
  <c r="AA235" i="172" a="1"/>
  <c r="AA235" i="172" s="1"/>
  <c r="AA202" i="172" a="1"/>
  <c r="AA202" i="172" s="1"/>
  <c r="AA146" i="172" a="1"/>
  <c r="AA146" i="172" s="1"/>
  <c r="AA110" i="172" a="1"/>
  <c r="AA110" i="172" s="1"/>
  <c r="AA105" i="172" a="1"/>
  <c r="AA105" i="172" s="1"/>
  <c r="AA100" i="172" a="1"/>
  <c r="AA100" i="172" s="1"/>
  <c r="AA97" i="172" a="1"/>
  <c r="AA97" i="172" s="1"/>
  <c r="AA90" i="172" a="1"/>
  <c r="AA90" i="172" s="1"/>
  <c r="AA79" i="172" a="1"/>
  <c r="AA79" i="172" s="1"/>
  <c r="AA224" i="172" a="1"/>
  <c r="AA224" i="172" s="1"/>
  <c r="AA208" i="172" a="1"/>
  <c r="AA208" i="172" s="1"/>
  <c r="AA182" i="172" a="1"/>
  <c r="AA182" i="172" s="1"/>
  <c r="AA139" i="172" a="1"/>
  <c r="AA139" i="172" s="1"/>
  <c r="AA117" i="172" a="1"/>
  <c r="AA117" i="172" s="1"/>
  <c r="AA148" i="172" a="1"/>
  <c r="AA148" i="172" s="1"/>
  <c r="AA108" i="172" a="1"/>
  <c r="AA108" i="172" s="1"/>
  <c r="AA83" i="172" a="1"/>
  <c r="AA83" i="172" s="1"/>
  <c r="AA288" i="172" a="1"/>
  <c r="AA288" i="172" s="1"/>
  <c r="AA265" i="172" a="1"/>
  <c r="AA265" i="172" s="1"/>
  <c r="AA87" i="172" a="1"/>
  <c r="AA87" i="172" s="1"/>
  <c r="AA80" i="172" a="1"/>
  <c r="AA80" i="172" s="1"/>
  <c r="AA280" i="172" a="1"/>
  <c r="AA280" i="172" s="1"/>
  <c r="AA303" i="172" a="1"/>
  <c r="AA303" i="172" s="1"/>
  <c r="AA170" i="172" a="1"/>
  <c r="AA170" i="172" s="1"/>
  <c r="AA129" i="172" a="1"/>
  <c r="AA129" i="172" s="1"/>
  <c r="AA78" i="172" a="1"/>
  <c r="AA78" i="172" s="1"/>
  <c r="AA76" i="172" a="1"/>
  <c r="AA76" i="172" s="1"/>
  <c r="AA71" i="172" a="1"/>
  <c r="AA71" i="172" s="1"/>
  <c r="AA66" i="172" a="1"/>
  <c r="AA66" i="172" s="1"/>
  <c r="AA61" i="172" a="1"/>
  <c r="AA61" i="172" s="1"/>
  <c r="AA56" i="172" a="1"/>
  <c r="AA56" i="172" s="1"/>
  <c r="AA36" i="172" a="1"/>
  <c r="AA36" i="172" s="1"/>
  <c r="AA11" i="172" a="1"/>
  <c r="AA11" i="172" s="1"/>
  <c r="V1" i="172"/>
  <c r="AA196" i="172" a="1"/>
  <c r="AA196" i="172" s="1"/>
  <c r="AA114" i="172" a="1"/>
  <c r="AA114" i="172" s="1"/>
  <c r="AA51" i="172" a="1"/>
  <c r="AA51" i="172" s="1"/>
  <c r="AA48" i="172" a="1"/>
  <c r="AA48" i="172" s="1"/>
  <c r="AA39" i="172" a="1"/>
  <c r="AA39" i="172" s="1"/>
  <c r="AA14" i="172" a="1"/>
  <c r="AA14" i="172" s="1"/>
  <c r="AA85" i="172" a="1"/>
  <c r="AA85" i="172" s="1"/>
  <c r="AA204" i="172" a="1"/>
  <c r="AA204" i="172" s="1"/>
  <c r="AA109" i="172" a="1"/>
  <c r="AA109" i="172" s="1"/>
  <c r="AA152" i="172" a="1"/>
  <c r="AA152" i="172" s="1"/>
  <c r="AA98" i="172" a="1"/>
  <c r="AA98" i="172" s="1"/>
  <c r="AA131" i="172" a="1"/>
  <c r="AA131" i="172" s="1"/>
  <c r="AA96" i="172" a="1"/>
  <c r="AA96" i="172" s="1"/>
  <c r="AA193" i="172" a="1"/>
  <c r="AA193" i="172" s="1"/>
  <c r="AA175" i="172" a="1"/>
  <c r="AA175" i="172" s="1"/>
  <c r="AA116" i="172" a="1"/>
  <c r="AA116" i="172" s="1"/>
  <c r="AA81" i="172" a="1"/>
  <c r="AA81" i="172" s="1"/>
  <c r="AA125" i="172" a="1"/>
  <c r="AA125" i="172" s="1"/>
  <c r="AA119" i="172" a="1"/>
  <c r="AA119" i="172" s="1"/>
  <c r="AA111" i="172" a="1"/>
  <c r="AA111" i="172" s="1"/>
  <c r="AA104" i="172" a="1"/>
  <c r="AA104" i="172" s="1"/>
  <c r="AA43" i="172" a="1"/>
  <c r="AA43" i="172" s="1"/>
  <c r="AA40" i="172" a="1"/>
  <c r="AA40" i="172" s="1"/>
  <c r="AA18" i="172" a="1"/>
  <c r="AA18" i="172" s="1"/>
  <c r="AA15" i="172" a="1"/>
  <c r="AA15" i="172" s="1"/>
  <c r="AA260" i="172" a="1"/>
  <c r="AA260" i="172" s="1"/>
  <c r="AA163" i="172" a="1"/>
  <c r="AA163" i="172" s="1"/>
  <c r="AA92" i="172" a="1"/>
  <c r="AA92" i="172" s="1"/>
  <c r="AA74" i="172" a="1"/>
  <c r="AA74" i="172" s="1"/>
  <c r="AA69" i="172" a="1"/>
  <c r="AA69" i="172" s="1"/>
  <c r="AA64" i="172" a="1"/>
  <c r="AA64" i="172" s="1"/>
  <c r="AA59" i="172" a="1"/>
  <c r="AA59" i="172" s="1"/>
  <c r="AA54" i="172" a="1"/>
  <c r="AA54" i="172" s="1"/>
  <c r="AA37" i="172" a="1"/>
  <c r="AA37" i="172" s="1"/>
  <c r="AA12" i="172" a="1"/>
  <c r="AA12" i="172" s="1"/>
  <c r="AA130" i="172" a="1"/>
  <c r="AA130" i="172" s="1"/>
  <c r="AA255" i="172" a="1"/>
  <c r="AA255" i="172" s="1"/>
  <c r="AA228" i="172" a="1"/>
  <c r="AA228" i="172" s="1"/>
  <c r="AA173" i="172" a="1"/>
  <c r="AA173" i="172" s="1"/>
  <c r="AA168" i="172" a="1"/>
  <c r="AA168" i="172" s="1"/>
  <c r="AA143" i="172" a="1"/>
  <c r="AA143" i="172" s="1"/>
  <c r="AA136" i="172" a="1"/>
  <c r="AA136" i="172" s="1"/>
  <c r="AA127" i="172" a="1"/>
  <c r="AA127" i="172" s="1"/>
  <c r="AA88" i="172" a="1"/>
  <c r="AA88" i="172" s="1"/>
  <c r="AA77" i="172" a="1"/>
  <c r="AA77" i="172" s="1"/>
  <c r="AA28" i="172" a="1"/>
  <c r="AA28" i="172" s="1"/>
  <c r="AA25" i="172" a="1"/>
  <c r="AA25" i="172" s="1"/>
  <c r="AA3" i="172" a="1"/>
  <c r="AA3" i="172" s="1"/>
  <c r="AA22" i="172" a="1"/>
  <c r="AA22" i="172" s="1"/>
  <c r="AA179" i="172" a="1"/>
  <c r="AA179" i="172" s="1"/>
  <c r="AA167" i="172" a="1"/>
  <c r="AA167" i="172" s="1"/>
  <c r="AA41" i="172" a="1"/>
  <c r="AA41" i="172" s="1"/>
  <c r="AA16" i="172" a="1"/>
  <c r="AA16" i="172" s="1"/>
  <c r="AA172" i="172" a="1"/>
  <c r="AA172" i="172" s="1"/>
  <c r="AA50" i="172" a="1"/>
  <c r="AA50" i="172" s="1"/>
  <c r="AA154" i="172" a="1"/>
  <c r="AA154" i="172" s="1"/>
  <c r="AA55" i="172" a="1"/>
  <c r="AA55" i="172" s="1"/>
  <c r="AA65" i="172" a="1"/>
  <c r="AA65" i="172" s="1"/>
  <c r="AA33" i="172" a="1"/>
  <c r="AA33" i="172" s="1"/>
  <c r="AA91" i="172" a="1"/>
  <c r="AA91" i="172" s="1"/>
  <c r="AA35" i="172" a="1"/>
  <c r="AA35" i="172" s="1"/>
  <c r="AA26" i="172" a="1"/>
  <c r="AA26" i="172" s="1"/>
  <c r="AA24" i="172" a="1"/>
  <c r="AA24" i="172" s="1"/>
  <c r="AA17" i="172" a="1"/>
  <c r="AA17" i="172" s="1"/>
  <c r="AA276" i="172" a="1"/>
  <c r="AA276" i="172" s="1"/>
  <c r="AA153" i="172" a="1"/>
  <c r="AA153" i="172" s="1"/>
  <c r="AA72" i="172" a="1"/>
  <c r="AA72" i="172" s="1"/>
  <c r="AA58" i="172" a="1"/>
  <c r="AA58" i="172" s="1"/>
  <c r="AA19" i="172" a="1"/>
  <c r="AA19" i="172" s="1"/>
  <c r="AA6" i="172" a="1"/>
  <c r="AA6" i="172" s="1"/>
  <c r="AA4" i="172" a="1"/>
  <c r="AA4" i="172" s="1"/>
  <c r="AA2" i="172" a="1"/>
  <c r="AA2" i="172" s="1"/>
  <c r="V2" i="172" s="1"/>
  <c r="AA45" i="172" a="1"/>
  <c r="AA45" i="172" s="1"/>
  <c r="AA177" i="172" a="1"/>
  <c r="AA177" i="172" s="1"/>
  <c r="AA101" i="172" a="1"/>
  <c r="AA101" i="172" s="1"/>
  <c r="AA95" i="172" a="1"/>
  <c r="AA95" i="172" s="1"/>
  <c r="AA68" i="172" a="1"/>
  <c r="AA68" i="172" s="1"/>
  <c r="AA10" i="172" a="1"/>
  <c r="AA10" i="172" s="1"/>
  <c r="AA8" i="172" a="1"/>
  <c r="AA8" i="172" s="1"/>
  <c r="AA75" i="172" a="1"/>
  <c r="AA75" i="172" s="1"/>
  <c r="AA42" i="172" a="1"/>
  <c r="AA42" i="172" s="1"/>
  <c r="AA30" i="172" a="1"/>
  <c r="AA30" i="172" s="1"/>
  <c r="AA21" i="172" a="1"/>
  <c r="AA21" i="172" s="1"/>
  <c r="AA63" i="172" a="1"/>
  <c r="AA63" i="172" s="1"/>
  <c r="AA244" i="172" a="1"/>
  <c r="AA244" i="172" s="1"/>
  <c r="AA198" i="172" a="1"/>
  <c r="AA198" i="172" s="1"/>
  <c r="AA57" i="172" a="1"/>
  <c r="AA57" i="172" s="1"/>
  <c r="AA44" i="172" a="1"/>
  <c r="AA44" i="172" s="1"/>
  <c r="AA120" i="172" a="1"/>
  <c r="AA120" i="172" s="1"/>
  <c r="AA32" i="172" a="1"/>
  <c r="AA32" i="172" s="1"/>
  <c r="AA23" i="172" a="1"/>
  <c r="AA23" i="172" s="1"/>
  <c r="AA112" i="172" a="1"/>
  <c r="AA112" i="172" s="1"/>
  <c r="AA70" i="172" a="1"/>
  <c r="AA70" i="172" s="1"/>
  <c r="AA5" i="172" a="1"/>
  <c r="AA5" i="172" s="1"/>
  <c r="AA220" i="172" a="1"/>
  <c r="AA220" i="172" s="1"/>
  <c r="AA138" i="172" a="1"/>
  <c r="AA138" i="172" s="1"/>
  <c r="AA106" i="172" a="1"/>
  <c r="AA106" i="172" s="1"/>
  <c r="AA67" i="172" a="1"/>
  <c r="AA67" i="172" s="1"/>
  <c r="AA60" i="172" a="1"/>
  <c r="AA60" i="172" s="1"/>
  <c r="AA47" i="172" a="1"/>
  <c r="AA47" i="172" s="1"/>
  <c r="AA226" i="172" a="1"/>
  <c r="AA226" i="172" s="1"/>
  <c r="AA53" i="172" a="1"/>
  <c r="AA53" i="172" s="1"/>
  <c r="AA34" i="172" a="1"/>
  <c r="AA34" i="172" s="1"/>
  <c r="AA27" i="172" a="1"/>
  <c r="AA27" i="172" s="1"/>
  <c r="AA157" i="172" a="1"/>
  <c r="AA157" i="172" s="1"/>
  <c r="AA7" i="172" a="1"/>
  <c r="AA7" i="172" s="1"/>
  <c r="AA155" i="172" a="1"/>
  <c r="AA155" i="172" s="1"/>
  <c r="AA62" i="172" a="1"/>
  <c r="AA62" i="172" s="1"/>
  <c r="AA52" i="172" a="1"/>
  <c r="AA52" i="172" s="1"/>
  <c r="AA49" i="172" a="1"/>
  <c r="AA49" i="172" s="1"/>
  <c r="AA46" i="172" a="1"/>
  <c r="AA46" i="172" s="1"/>
  <c r="AA38" i="172" a="1"/>
  <c r="AA38" i="172" s="1"/>
  <c r="AA31" i="172" a="1"/>
  <c r="AA31" i="172" s="1"/>
  <c r="AA13" i="172" a="1"/>
  <c r="AA13" i="172" s="1"/>
  <c r="AA73" i="172" a="1"/>
  <c r="AA73" i="172" s="1"/>
  <c r="AA145" i="172" a="1"/>
  <c r="AA145" i="172" s="1"/>
  <c r="AA82" i="172" a="1"/>
  <c r="AA82" i="172" s="1"/>
  <c r="AA9" i="172" a="1"/>
  <c r="AA9" i="172" s="1"/>
  <c r="AA29" i="172" a="1"/>
  <c r="AA29" i="172" s="1"/>
  <c r="AA20" i="172" a="1"/>
  <c r="AA20" i="172" s="1"/>
  <c r="AC333" i="171" a="1"/>
  <c r="AC333" i="171" s="1"/>
  <c r="AC328" i="171" a="1"/>
  <c r="AC328" i="171" s="1"/>
  <c r="AC323" i="171" a="1"/>
  <c r="AC323" i="171" s="1"/>
  <c r="AC318" i="171" a="1"/>
  <c r="AC318" i="171" s="1"/>
  <c r="AC313" i="171" a="1"/>
  <c r="AC313" i="171" s="1"/>
  <c r="AC308" i="171" a="1"/>
  <c r="AC308" i="171" s="1"/>
  <c r="AC303" i="171" a="1"/>
  <c r="AC303" i="171" s="1"/>
  <c r="AC298" i="171" a="1"/>
  <c r="AC298" i="171" s="1"/>
  <c r="AC293" i="171" a="1"/>
  <c r="AC293" i="171" s="1"/>
  <c r="AC288" i="171" a="1"/>
  <c r="AC288" i="171" s="1"/>
  <c r="AC283" i="171" a="1"/>
  <c r="AC283" i="171" s="1"/>
  <c r="AC278" i="171" a="1"/>
  <c r="AC278" i="171" s="1"/>
  <c r="AC273" i="171" a="1"/>
  <c r="AC273" i="171" s="1"/>
  <c r="AC268" i="171" a="1"/>
  <c r="AC268" i="171" s="1"/>
  <c r="AC263" i="171" a="1"/>
  <c r="AC263" i="171" s="1"/>
  <c r="AC258" i="171" a="1"/>
  <c r="AC258" i="171" s="1"/>
  <c r="AC253" i="171" a="1"/>
  <c r="AC253" i="171" s="1"/>
  <c r="AC248" i="171" a="1"/>
  <c r="AC248" i="171" s="1"/>
  <c r="AC243" i="171" a="1"/>
  <c r="AC243" i="171" s="1"/>
  <c r="AC238" i="171" a="1"/>
  <c r="AC238" i="171" s="1"/>
  <c r="AC233" i="171" a="1"/>
  <c r="AC233" i="171" s="1"/>
  <c r="AC228" i="171" a="1"/>
  <c r="AC228" i="171" s="1"/>
  <c r="AC329" i="171" a="1"/>
  <c r="AC329" i="171" s="1"/>
  <c r="AC324" i="171" a="1"/>
  <c r="AC324" i="171" s="1"/>
  <c r="AC319" i="171" a="1"/>
  <c r="AC319" i="171" s="1"/>
  <c r="AC314" i="171" a="1"/>
  <c r="AC314" i="171" s="1"/>
  <c r="AC309" i="171" a="1"/>
  <c r="AC309" i="171" s="1"/>
  <c r="AC304" i="171" a="1"/>
  <c r="AC304" i="171" s="1"/>
  <c r="AC299" i="171" a="1"/>
  <c r="AC299" i="171" s="1"/>
  <c r="AC294" i="171" a="1"/>
  <c r="AC294" i="171" s="1"/>
  <c r="AC289" i="171" a="1"/>
  <c r="AC289" i="171" s="1"/>
  <c r="AC284" i="171" a="1"/>
  <c r="AC284" i="171" s="1"/>
  <c r="AC279" i="171" a="1"/>
  <c r="AC279" i="171" s="1"/>
  <c r="AC274" i="171" a="1"/>
  <c r="AC274" i="171" s="1"/>
  <c r="AC269" i="171" a="1"/>
  <c r="AC269" i="171" s="1"/>
  <c r="AC264" i="171" a="1"/>
  <c r="AC264" i="171" s="1"/>
  <c r="AC259" i="171" a="1"/>
  <c r="AC259" i="171" s="1"/>
  <c r="AC254" i="171" a="1"/>
  <c r="AC254" i="171" s="1"/>
  <c r="AC249" i="171" a="1"/>
  <c r="AC249" i="171" s="1"/>
  <c r="AC244" i="171" a="1"/>
  <c r="AC244" i="171" s="1"/>
  <c r="AC231" i="171" a="1"/>
  <c r="AC231" i="171" s="1"/>
  <c r="AC316" i="171" a="1"/>
  <c r="AC316" i="171" s="1"/>
  <c r="AC291" i="171" a="1"/>
  <c r="AC291" i="171" s="1"/>
  <c r="AC256" i="171" a="1"/>
  <c r="AC256" i="171" s="1"/>
  <c r="AC252" i="171" a="1"/>
  <c r="AC252" i="171" s="1"/>
  <c r="AC325" i="171" a="1"/>
  <c r="AC325" i="171" s="1"/>
  <c r="AC307" i="171" a="1"/>
  <c r="AC307" i="171" s="1"/>
  <c r="AC300" i="171" a="1"/>
  <c r="AC300" i="171" s="1"/>
  <c r="AC282" i="171" a="1"/>
  <c r="AC282" i="171" s="1"/>
  <c r="AC275" i="171" a="1"/>
  <c r="AC275" i="171" s="1"/>
  <c r="AC260" i="171" a="1"/>
  <c r="AC260" i="171" s="1"/>
  <c r="AC229" i="171" a="1"/>
  <c r="AC229" i="171" s="1"/>
  <c r="AC226" i="171" a="1"/>
  <c r="AC226" i="171" s="1"/>
  <c r="AC221" i="171" a="1"/>
  <c r="AC221" i="171" s="1"/>
  <c r="AC216" i="171" a="1"/>
  <c r="AC216" i="171" s="1"/>
  <c r="AC211" i="171" a="1"/>
  <c r="AC211" i="171" s="1"/>
  <c r="AC206" i="171" a="1"/>
  <c r="AC206" i="171" s="1"/>
  <c r="AC201" i="171" a="1"/>
  <c r="AC201" i="171" s="1"/>
  <c r="AC196" i="171" a="1"/>
  <c r="AC196" i="171" s="1"/>
  <c r="AC191" i="171" a="1"/>
  <c r="AC191" i="171" s="1"/>
  <c r="AC186" i="171" a="1"/>
  <c r="AC186" i="171" s="1"/>
  <c r="AC181" i="171" a="1"/>
  <c r="AC181" i="171" s="1"/>
  <c r="AC176" i="171" a="1"/>
  <c r="AC176" i="171" s="1"/>
  <c r="AC171" i="171" a="1"/>
  <c r="AC171" i="171" s="1"/>
  <c r="AC166" i="171" a="1"/>
  <c r="AC166" i="171" s="1"/>
  <c r="AC161" i="171" a="1"/>
  <c r="AC161" i="171" s="1"/>
  <c r="AC156" i="171" a="1"/>
  <c r="AC156" i="171" s="1"/>
  <c r="AC151" i="171" a="1"/>
  <c r="AC151" i="171" s="1"/>
  <c r="AC146" i="171" a="1"/>
  <c r="AC146" i="171" s="1"/>
  <c r="AC141" i="171" a="1"/>
  <c r="AC141" i="171" s="1"/>
  <c r="AC236" i="171" a="1"/>
  <c r="AC236" i="171" s="1"/>
  <c r="AC311" i="171" a="1"/>
  <c r="AC311" i="171" s="1"/>
  <c r="AC286" i="171" a="1"/>
  <c r="AC286" i="171" s="1"/>
  <c r="AC266" i="171" a="1"/>
  <c r="AC266" i="171" s="1"/>
  <c r="AC262" i="171" a="1"/>
  <c r="AC262" i="171" s="1"/>
  <c r="AC332" i="171" a="1"/>
  <c r="AC332" i="171" s="1"/>
  <c r="AC327" i="171" a="1"/>
  <c r="AC327" i="171" s="1"/>
  <c r="AC320" i="171" a="1"/>
  <c r="AC320" i="171" s="1"/>
  <c r="AC302" i="171" a="1"/>
  <c r="AC302" i="171" s="1"/>
  <c r="AC295" i="171" a="1"/>
  <c r="AC295" i="171" s="1"/>
  <c r="AC277" i="171" a="1"/>
  <c r="AC277" i="171" s="1"/>
  <c r="AC270" i="171" a="1"/>
  <c r="AC270" i="171" s="1"/>
  <c r="AC245" i="171" a="1"/>
  <c r="AC245" i="171" s="1"/>
  <c r="AC234" i="171" a="1"/>
  <c r="AC234" i="171" s="1"/>
  <c r="AC227" i="171" a="1"/>
  <c r="AC227" i="171" s="1"/>
  <c r="AC222" i="171" a="1"/>
  <c r="AC222" i="171" s="1"/>
  <c r="AC217" i="171" a="1"/>
  <c r="AC217" i="171" s="1"/>
  <c r="AC212" i="171" a="1"/>
  <c r="AC212" i="171" s="1"/>
  <c r="AC207" i="171" a="1"/>
  <c r="AC207" i="171" s="1"/>
  <c r="AC202" i="171" a="1"/>
  <c r="AC202" i="171" s="1"/>
  <c r="AC197" i="171" a="1"/>
  <c r="AC197" i="171" s="1"/>
  <c r="AC192" i="171" a="1"/>
  <c r="AC192" i="171" s="1"/>
  <c r="AC187" i="171" a="1"/>
  <c r="AC187" i="171" s="1"/>
  <c r="AC182" i="171" a="1"/>
  <c r="AC182" i="171" s="1"/>
  <c r="AC177" i="171" a="1"/>
  <c r="AC177" i="171" s="1"/>
  <c r="AC172" i="171" a="1"/>
  <c r="AC172" i="171" s="1"/>
  <c r="AC167" i="171" a="1"/>
  <c r="AC167" i="171" s="1"/>
  <c r="AC162" i="171" a="1"/>
  <c r="AC162" i="171" s="1"/>
  <c r="AC157" i="171" a="1"/>
  <c r="AC157" i="171" s="1"/>
  <c r="AC152" i="171" a="1"/>
  <c r="AC152" i="171" s="1"/>
  <c r="AC147" i="171" a="1"/>
  <c r="AC147" i="171" s="1"/>
  <c r="AC331" i="171" a="1"/>
  <c r="AC331" i="171" s="1"/>
  <c r="AC330" i="171" a="1"/>
  <c r="AC330" i="171" s="1"/>
  <c r="AC285" i="171" a="1"/>
  <c r="AC285" i="171" s="1"/>
  <c r="AC240" i="171" a="1"/>
  <c r="AC240" i="171" s="1"/>
  <c r="AC204" i="171" a="1"/>
  <c r="AC204" i="171" s="1"/>
  <c r="AC292" i="171" a="1"/>
  <c r="AC292" i="171" s="1"/>
  <c r="AC281" i="171" a="1"/>
  <c r="AC281" i="171" s="1"/>
  <c r="AC271" i="171" a="1"/>
  <c r="AC271" i="171" s="1"/>
  <c r="AC261" i="171" a="1"/>
  <c r="AC261" i="171" s="1"/>
  <c r="AC232" i="171" a="1"/>
  <c r="AC232" i="171" s="1"/>
  <c r="AC220" i="171" a="1"/>
  <c r="AC220" i="171" s="1"/>
  <c r="AC218" i="171" a="1"/>
  <c r="AC218" i="171" s="1"/>
  <c r="AC195" i="171" a="1"/>
  <c r="AC195" i="171" s="1"/>
  <c r="AC193" i="171" a="1"/>
  <c r="AC193" i="171" s="1"/>
  <c r="AC137" i="171" a="1"/>
  <c r="AC137" i="171" s="1"/>
  <c r="AC132" i="171" a="1"/>
  <c r="AC132" i="171" s="1"/>
  <c r="AC127" i="171" a="1"/>
  <c r="AC127" i="171" s="1"/>
  <c r="AC122" i="171" a="1"/>
  <c r="AC122" i="171" s="1"/>
  <c r="AC251" i="171" a="1"/>
  <c r="AC251" i="171" s="1"/>
  <c r="AC179" i="171" a="1"/>
  <c r="AC179" i="171" s="1"/>
  <c r="AC174" i="171" a="1"/>
  <c r="AC174" i="171" s="1"/>
  <c r="AC169" i="171" a="1"/>
  <c r="AC169" i="171" s="1"/>
  <c r="AC164" i="171" a="1"/>
  <c r="AC164" i="171" s="1"/>
  <c r="AC159" i="171" a="1"/>
  <c r="AC159" i="171" s="1"/>
  <c r="AC154" i="171" a="1"/>
  <c r="AC154" i="171" s="1"/>
  <c r="AC149" i="171" a="1"/>
  <c r="AC149" i="171" s="1"/>
  <c r="AC144" i="171" a="1"/>
  <c r="AC144" i="171" s="1"/>
  <c r="AC239" i="171" a="1"/>
  <c r="AC239" i="171" s="1"/>
  <c r="AC225" i="171" a="1"/>
  <c r="AC225" i="171" s="1"/>
  <c r="AC223" i="171" a="1"/>
  <c r="AC223" i="171" s="1"/>
  <c r="AC200" i="171" a="1"/>
  <c r="AC200" i="171" s="1"/>
  <c r="AC198" i="171" a="1"/>
  <c r="AC198" i="171" s="1"/>
  <c r="AC322" i="171" a="1"/>
  <c r="AC322" i="171" s="1"/>
  <c r="AC312" i="171" a="1"/>
  <c r="AC312" i="171" s="1"/>
  <c r="AC301" i="171" a="1"/>
  <c r="AC301" i="171" s="1"/>
  <c r="AC257" i="171" a="1"/>
  <c r="AC257" i="171" s="1"/>
  <c r="AC214" i="171" a="1"/>
  <c r="AC214" i="171" s="1"/>
  <c r="AC305" i="171" a="1"/>
  <c r="AC305" i="171" s="1"/>
  <c r="AC280" i="171" a="1"/>
  <c r="AC280" i="171" s="1"/>
  <c r="AC205" i="171" a="1"/>
  <c r="AC205" i="171" s="1"/>
  <c r="AC163" i="171" a="1"/>
  <c r="AC163" i="171" s="1"/>
  <c r="AC142" i="171" a="1"/>
  <c r="AC142" i="171" s="1"/>
  <c r="AC134" i="171" a="1"/>
  <c r="AC134" i="171" s="1"/>
  <c r="AC131" i="171" a="1"/>
  <c r="AC131" i="171" s="1"/>
  <c r="AC123" i="171" a="1"/>
  <c r="AC123" i="171" s="1"/>
  <c r="AC120" i="171" a="1"/>
  <c r="AC120" i="171" s="1"/>
  <c r="AC114" i="171" a="1"/>
  <c r="AC114" i="171" s="1"/>
  <c r="AC98" i="171" a="1"/>
  <c r="AC98" i="171" s="1"/>
  <c r="AC90" i="171" a="1"/>
  <c r="AC90" i="171" s="1"/>
  <c r="AC65" i="171" a="1"/>
  <c r="AC65" i="171" s="1"/>
  <c r="AC40" i="171" a="1"/>
  <c r="AC40" i="171" s="1"/>
  <c r="AC310" i="171" a="1"/>
  <c r="AC310" i="171" s="1"/>
  <c r="AC108" i="171" a="1"/>
  <c r="AC108" i="171" s="1"/>
  <c r="AC86" i="171" a="1"/>
  <c r="AC86" i="171" s="1"/>
  <c r="AC82" i="171" a="1"/>
  <c r="AC82" i="171" s="1"/>
  <c r="AC61" i="171" a="1"/>
  <c r="AC61" i="171" s="1"/>
  <c r="AC57" i="171" a="1"/>
  <c r="AC57" i="171" s="1"/>
  <c r="AC36" i="171" a="1"/>
  <c r="AC36" i="171" s="1"/>
  <c r="AC32" i="171" a="1"/>
  <c r="AC32" i="171" s="1"/>
  <c r="AC27" i="171" a="1"/>
  <c r="AC27" i="171" s="1"/>
  <c r="AC22" i="171" a="1"/>
  <c r="AC22" i="171" s="1"/>
  <c r="AC17" i="171" a="1"/>
  <c r="AC17" i="171" s="1"/>
  <c r="AC246" i="171" a="1"/>
  <c r="AC246" i="171" s="1"/>
  <c r="AC115" i="171" a="1"/>
  <c r="AC115" i="171" s="1"/>
  <c r="AC112" i="171" a="1"/>
  <c r="AC112" i="171" s="1"/>
  <c r="AC250" i="171" a="1"/>
  <c r="AC250" i="171" s="1"/>
  <c r="AC241" i="171" a="1"/>
  <c r="AC241" i="171" s="1"/>
  <c r="AC209" i="171" a="1"/>
  <c r="AC209" i="171" s="1"/>
  <c r="AC190" i="171" a="1"/>
  <c r="AC190" i="171" s="1"/>
  <c r="AC183" i="171" a="1"/>
  <c r="AC183" i="171" s="1"/>
  <c r="AC158" i="171" a="1"/>
  <c r="AC158" i="171" s="1"/>
  <c r="AC138" i="171" a="1"/>
  <c r="AC138" i="171" s="1"/>
  <c r="AC94" i="171" a="1"/>
  <c r="AC94" i="171" s="1"/>
  <c r="AC91" i="171" a="1"/>
  <c r="AC91" i="171" s="1"/>
  <c r="AC72" i="171" a="1"/>
  <c r="AC72" i="171" s="1"/>
  <c r="AC56" i="171" a="1"/>
  <c r="AC56" i="171" s="1"/>
  <c r="AC34" i="171" a="1"/>
  <c r="AC34" i="171" s="1"/>
  <c r="AC20" i="171" a="1"/>
  <c r="AC20" i="171" s="1"/>
  <c r="AC2" i="171" a="1"/>
  <c r="AC2" i="171" s="1"/>
  <c r="X2" i="171" s="1"/>
  <c r="X1" i="171"/>
  <c r="AC230" i="171" a="1"/>
  <c r="AC230" i="171" s="1"/>
  <c r="AC219" i="171" a="1"/>
  <c r="AC219" i="171" s="1"/>
  <c r="AC175" i="171" a="1"/>
  <c r="AC175" i="171" s="1"/>
  <c r="AC139" i="171" a="1"/>
  <c r="AC139" i="171" s="1"/>
  <c r="AC117" i="171" a="1"/>
  <c r="AC117" i="171" s="1"/>
  <c r="AC100" i="171" a="1"/>
  <c r="AC100" i="171" s="1"/>
  <c r="AC88" i="171" a="1"/>
  <c r="AC88" i="171" s="1"/>
  <c r="AC50" i="171" a="1"/>
  <c r="AC50" i="171" s="1"/>
  <c r="AC3" i="171" a="1"/>
  <c r="AC3" i="171" s="1"/>
  <c r="AC185" i="171" a="1"/>
  <c r="AC185" i="171" s="1"/>
  <c r="AC235" i="171" a="1"/>
  <c r="AC235" i="171" s="1"/>
  <c r="AC126" i="171" a="1"/>
  <c r="AC126" i="171" s="1"/>
  <c r="AC124" i="171" a="1"/>
  <c r="AC124" i="171" s="1"/>
  <c r="AC110" i="171" a="1"/>
  <c r="AC110" i="171" s="1"/>
  <c r="AC103" i="171" a="1"/>
  <c r="AC103" i="171" s="1"/>
  <c r="AC69" i="171" a="1"/>
  <c r="AC69" i="171" s="1"/>
  <c r="AC66" i="171" a="1"/>
  <c r="AC66" i="171" s="1"/>
  <c r="AC47" i="171" a="1"/>
  <c r="AC47" i="171" s="1"/>
  <c r="AC31" i="171" a="1"/>
  <c r="AC31" i="171" s="1"/>
  <c r="AC24" i="171" a="1"/>
  <c r="AC24" i="171" s="1"/>
  <c r="AC13" i="171" a="1"/>
  <c r="AC13" i="171" s="1"/>
  <c r="AC8" i="171" a="1"/>
  <c r="AC8" i="171" s="1"/>
  <c r="AC321" i="171" a="1"/>
  <c r="AC321" i="171" s="1"/>
  <c r="AC306" i="171" a="1"/>
  <c r="AC306" i="171" s="1"/>
  <c r="AC188" i="171" a="1"/>
  <c r="AC188" i="171" s="1"/>
  <c r="AC180" i="171" a="1"/>
  <c r="AC180" i="171" s="1"/>
  <c r="AC135" i="171" a="1"/>
  <c r="AC135" i="171" s="1"/>
  <c r="AC85" i="171" a="1"/>
  <c r="AC85" i="171" s="1"/>
  <c r="AC63" i="171" a="1"/>
  <c r="AC63" i="171" s="1"/>
  <c r="AC133" i="171" a="1"/>
  <c r="AC133" i="171" s="1"/>
  <c r="AC79" i="171" a="1"/>
  <c r="AC79" i="171" s="1"/>
  <c r="AC44" i="171" a="1"/>
  <c r="AC44" i="171" s="1"/>
  <c r="AC41" i="171" a="1"/>
  <c r="AC41" i="171" s="1"/>
  <c r="AC28" i="171" a="1"/>
  <c r="AC28" i="171" s="1"/>
  <c r="AC290" i="171" a="1"/>
  <c r="AC290" i="171" s="1"/>
  <c r="AC215" i="171" a="1"/>
  <c r="AC215" i="171" s="1"/>
  <c r="AC148" i="171" a="1"/>
  <c r="AC148" i="171" s="1"/>
  <c r="AC129" i="171" a="1"/>
  <c r="AC129" i="171" s="1"/>
  <c r="AC118" i="171" a="1"/>
  <c r="AC118" i="171" s="1"/>
  <c r="AC106" i="171" a="1"/>
  <c r="AC106" i="171" s="1"/>
  <c r="AC89" i="171" a="1"/>
  <c r="AC89" i="171" s="1"/>
  <c r="AC67" i="171" a="1"/>
  <c r="AC67" i="171" s="1"/>
  <c r="AC51" i="171" a="1"/>
  <c r="AC51" i="171" s="1"/>
  <c r="AC25" i="171" a="1"/>
  <c r="AC25" i="171" s="1"/>
  <c r="AC18" i="171" a="1"/>
  <c r="AC18" i="171" s="1"/>
  <c r="AC326" i="171" a="1"/>
  <c r="AC326" i="171" s="1"/>
  <c r="AC208" i="171" a="1"/>
  <c r="AC208" i="171" s="1"/>
  <c r="AC317" i="171" a="1"/>
  <c r="AC317" i="171" s="1"/>
  <c r="AC92" i="171" a="1"/>
  <c r="AC92" i="171" s="1"/>
  <c r="AC12" i="171" a="1"/>
  <c r="AC12" i="171" s="1"/>
  <c r="AC247" i="171" a="1"/>
  <c r="AC247" i="171" s="1"/>
  <c r="AC237" i="171" a="1"/>
  <c r="AC237" i="171" s="1"/>
  <c r="AC140" i="171" a="1"/>
  <c r="AC140" i="171" s="1"/>
  <c r="AC128" i="171" a="1"/>
  <c r="AC128" i="171" s="1"/>
  <c r="AC125" i="171" a="1"/>
  <c r="AC125" i="171" s="1"/>
  <c r="AC10" i="171" a="1"/>
  <c r="AC10" i="171" s="1"/>
  <c r="AC296" i="171" a="1"/>
  <c r="AC296" i="171" s="1"/>
  <c r="AC210" i="171" a="1"/>
  <c r="AC210" i="171" s="1"/>
  <c r="AC111" i="171" a="1"/>
  <c r="AC111" i="171" s="1"/>
  <c r="AC48" i="171" a="1"/>
  <c r="AC48" i="171" s="1"/>
  <c r="AC170" i="171" a="1"/>
  <c r="AC170" i="171" s="1"/>
  <c r="AC143" i="171" a="1"/>
  <c r="AC143" i="171" s="1"/>
  <c r="AC119" i="171" a="1"/>
  <c r="AC119" i="171" s="1"/>
  <c r="AC255" i="171" a="1"/>
  <c r="AC255" i="171" s="1"/>
  <c r="AC178" i="171" a="1"/>
  <c r="AC178" i="171" s="1"/>
  <c r="AC165" i="171" a="1"/>
  <c r="AC165" i="171" s="1"/>
  <c r="AC267" i="171" a="1"/>
  <c r="AC267" i="171" s="1"/>
  <c r="AC203" i="171" a="1"/>
  <c r="AC203" i="171" s="1"/>
  <c r="AC116" i="171" a="1"/>
  <c r="AC116" i="171" s="1"/>
  <c r="AC83" i="171" a="1"/>
  <c r="AC83" i="171" s="1"/>
  <c r="AC75" i="171" a="1"/>
  <c r="AC75" i="171" s="1"/>
  <c r="AC58" i="171" a="1"/>
  <c r="AC58" i="171" s="1"/>
  <c r="AC33" i="171" a="1"/>
  <c r="AC33" i="171" s="1"/>
  <c r="AC21" i="171" a="1"/>
  <c r="AC21" i="171" s="1"/>
  <c r="AC81" i="171" a="1"/>
  <c r="AC81" i="171" s="1"/>
  <c r="AC173" i="171" a="1"/>
  <c r="AC173" i="171" s="1"/>
  <c r="AC160" i="171" a="1"/>
  <c r="AC160" i="171" s="1"/>
  <c r="AC136" i="171" a="1"/>
  <c r="AC136" i="171" s="1"/>
  <c r="AC130" i="171" a="1"/>
  <c r="AC130" i="171" s="1"/>
  <c r="AC113" i="171" a="1"/>
  <c r="AC113" i="171" s="1"/>
  <c r="AC60" i="171" a="1"/>
  <c r="AC60" i="171" s="1"/>
  <c r="AC35" i="171" a="1"/>
  <c r="AC35" i="171" s="1"/>
  <c r="AC23" i="171" a="1"/>
  <c r="AC23" i="171" s="1"/>
  <c r="AC19" i="171" a="1"/>
  <c r="AC19" i="171" s="1"/>
  <c r="AC15" i="171" a="1"/>
  <c r="AC15" i="171" s="1"/>
  <c r="AC6" i="171" a="1"/>
  <c r="AC6" i="171" s="1"/>
  <c r="AC39" i="171" a="1"/>
  <c r="AC39" i="171" s="1"/>
  <c r="AC4" i="171" a="1"/>
  <c r="AC4" i="171" s="1"/>
  <c r="AC168" i="171" a="1"/>
  <c r="AC168" i="171" s="1"/>
  <c r="AC87" i="171" a="1"/>
  <c r="AC87" i="171" s="1"/>
  <c r="AC64" i="171" a="1"/>
  <c r="AC64" i="171" s="1"/>
  <c r="AC62" i="171" a="1"/>
  <c r="AC62" i="171" s="1"/>
  <c r="AC37" i="171" a="1"/>
  <c r="AC37" i="171" s="1"/>
  <c r="AC265" i="171" a="1"/>
  <c r="AC265" i="171" s="1"/>
  <c r="AC93" i="171" a="1"/>
  <c r="AC93" i="171" s="1"/>
  <c r="AC68" i="171" a="1"/>
  <c r="AC68" i="171" s="1"/>
  <c r="AC43" i="171" a="1"/>
  <c r="AC43" i="171" s="1"/>
  <c r="AC9" i="171" a="1"/>
  <c r="AC9" i="171" s="1"/>
  <c r="AC315" i="171" a="1"/>
  <c r="AC315" i="171" s="1"/>
  <c r="AC213" i="171" a="1"/>
  <c r="AC213" i="171" s="1"/>
  <c r="AC150" i="171" a="1"/>
  <c r="AC150" i="171" s="1"/>
  <c r="AC287" i="171" a="1"/>
  <c r="AC287" i="171" s="1"/>
  <c r="AC189" i="171" a="1"/>
  <c r="AC189" i="171" s="1"/>
  <c r="AC153" i="171" a="1"/>
  <c r="AC153" i="171" s="1"/>
  <c r="AC297" i="171" a="1"/>
  <c r="AC297" i="171" s="1"/>
  <c r="AC242" i="171" a="1"/>
  <c r="AC242" i="171" s="1"/>
  <c r="AC74" i="171" a="1"/>
  <c r="AC74" i="171" s="1"/>
  <c r="AC26" i="171" a="1"/>
  <c r="AC26" i="171" s="1"/>
  <c r="AC145" i="171" a="1"/>
  <c r="AC145" i="171" s="1"/>
  <c r="AC38" i="171" a="1"/>
  <c r="AC38" i="171" s="1"/>
  <c r="AC29" i="171" a="1"/>
  <c r="AC29" i="171" s="1"/>
  <c r="AC7" i="171" a="1"/>
  <c r="AC7" i="171" s="1"/>
  <c r="AC121" i="171" a="1"/>
  <c r="AC121" i="171" s="1"/>
  <c r="AC73" i="171" a="1"/>
  <c r="AC73" i="171" s="1"/>
  <c r="AC276" i="171" a="1"/>
  <c r="AC276" i="171" s="1"/>
  <c r="AC16" i="171" a="1"/>
  <c r="AC16" i="171" s="1"/>
  <c r="AC107" i="171" a="1"/>
  <c r="AC107" i="171" s="1"/>
  <c r="AC102" i="171" a="1"/>
  <c r="AC102" i="171" s="1"/>
  <c r="AC70" i="171" a="1"/>
  <c r="AC70" i="171" s="1"/>
  <c r="AC53" i="171" a="1"/>
  <c r="AC53" i="171" s="1"/>
  <c r="AC46" i="171" a="1"/>
  <c r="AC46" i="171" s="1"/>
  <c r="AC80" i="171" a="1"/>
  <c r="AC80" i="171" s="1"/>
  <c r="AC184" i="171" a="1"/>
  <c r="AC184" i="171" s="1"/>
  <c r="AC49" i="171" a="1"/>
  <c r="AC49" i="171" s="1"/>
  <c r="AC272" i="171" a="1"/>
  <c r="AC272" i="171" s="1"/>
  <c r="AC77" i="171" a="1"/>
  <c r="AC77" i="171" s="1"/>
  <c r="AC59" i="171" a="1"/>
  <c r="AC59" i="171" s="1"/>
  <c r="AC84" i="171" a="1"/>
  <c r="AC84" i="171" s="1"/>
  <c r="AC45" i="171" a="1"/>
  <c r="AC45" i="171" s="1"/>
  <c r="AC42" i="171" a="1"/>
  <c r="AC42" i="171" s="1"/>
  <c r="AC76" i="171" a="1"/>
  <c r="AC76" i="171" s="1"/>
  <c r="AC52" i="171" a="1"/>
  <c r="AC52" i="171" s="1"/>
  <c r="AC101" i="171" a="1"/>
  <c r="AC101" i="171" s="1"/>
  <c r="AC109" i="171" a="1"/>
  <c r="AC109" i="171" s="1"/>
  <c r="AC104" i="171" a="1"/>
  <c r="AC104" i="171" s="1"/>
  <c r="AC5" i="171" a="1"/>
  <c r="AC5" i="171" s="1"/>
  <c r="AC96" i="171" a="1"/>
  <c r="AC96" i="171" s="1"/>
  <c r="AC54" i="171" a="1"/>
  <c r="AC54" i="171" s="1"/>
  <c r="AC30" i="171" a="1"/>
  <c r="AC30" i="171" s="1"/>
  <c r="AC99" i="171" a="1"/>
  <c r="AC99" i="171" s="1"/>
  <c r="AC95" i="171" a="1"/>
  <c r="AC95" i="171" s="1"/>
  <c r="AC78" i="171" a="1"/>
  <c r="AC78" i="171" s="1"/>
  <c r="AC71" i="171" a="1"/>
  <c r="AC71" i="171" s="1"/>
  <c r="AC194" i="171" a="1"/>
  <c r="AC194" i="171" s="1"/>
  <c r="AC155" i="171" a="1"/>
  <c r="AC155" i="171" s="1"/>
  <c r="AC55" i="171" a="1"/>
  <c r="AC55" i="171" s="1"/>
  <c r="AC199" i="171" a="1"/>
  <c r="AC199" i="171" s="1"/>
  <c r="AC11" i="171" a="1"/>
  <c r="AC11" i="171" s="1"/>
  <c r="AC97" i="171" a="1"/>
  <c r="AC97" i="171" s="1"/>
  <c r="AC105" i="171" a="1"/>
  <c r="AC105" i="171" s="1"/>
  <c r="AC224" i="171" a="1"/>
  <c r="AC224" i="171" s="1"/>
  <c r="AC14" i="171" a="1"/>
  <c r="AC14" i="171" s="1"/>
  <c r="Z333" i="171" a="1"/>
  <c r="Z333" i="171" s="1"/>
  <c r="Z269" i="171" a="1"/>
  <c r="Z269" i="171" s="1"/>
  <c r="Z267" i="171" a="1"/>
  <c r="Z267" i="171" s="1"/>
  <c r="Z244" i="171" a="1"/>
  <c r="Z244" i="171" s="1"/>
  <c r="Z235" i="171" a="1"/>
  <c r="Z235" i="171" s="1"/>
  <c r="Z224" i="171" a="1"/>
  <c r="Z224" i="171" s="1"/>
  <c r="Z219" i="171" a="1"/>
  <c r="Z219" i="171" s="1"/>
  <c r="Z214" i="171" a="1"/>
  <c r="Z214" i="171" s="1"/>
  <c r="Z209" i="171" a="1"/>
  <c r="Z209" i="171" s="1"/>
  <c r="Z204" i="171" a="1"/>
  <c r="Z204" i="171" s="1"/>
  <c r="Z199" i="171" a="1"/>
  <c r="Z199" i="171" s="1"/>
  <c r="Z194" i="171" a="1"/>
  <c r="Z194" i="171" s="1"/>
  <c r="Z189" i="171" a="1"/>
  <c r="Z189" i="171" s="1"/>
  <c r="Z184" i="171" a="1"/>
  <c r="Z184" i="171" s="1"/>
  <c r="Z179" i="171" a="1"/>
  <c r="Z179" i="171" s="1"/>
  <c r="Z174" i="171" a="1"/>
  <c r="Z174" i="171" s="1"/>
  <c r="Z169" i="171" a="1"/>
  <c r="Z169" i="171" s="1"/>
  <c r="Z164" i="171" a="1"/>
  <c r="Z164" i="171" s="1"/>
  <c r="Z159" i="171" a="1"/>
  <c r="Z159" i="171" s="1"/>
  <c r="Z154" i="171" a="1"/>
  <c r="Z154" i="171" s="1"/>
  <c r="Z149" i="171" a="1"/>
  <c r="Z149" i="171" s="1"/>
  <c r="Z144" i="171" a="1"/>
  <c r="Z144" i="171" s="1"/>
  <c r="Z312" i="171" a="1"/>
  <c r="Z312" i="171" s="1"/>
  <c r="Z287" i="171" a="1"/>
  <c r="Z287" i="171" s="1"/>
  <c r="Z248" i="171" a="1"/>
  <c r="Z248" i="171" s="1"/>
  <c r="Z233" i="171" a="1"/>
  <c r="Z233" i="171" s="1"/>
  <c r="Z314" i="171" a="1"/>
  <c r="Z314" i="171" s="1"/>
  <c r="Z305" i="171" a="1"/>
  <c r="Z305" i="171" s="1"/>
  <c r="Z289" i="171" a="1"/>
  <c r="Z289" i="171" s="1"/>
  <c r="Z280" i="171" a="1"/>
  <c r="Z280" i="171" s="1"/>
  <c r="Z242" i="171" a="1"/>
  <c r="Z242" i="171" s="1"/>
  <c r="Z330" i="171" a="1"/>
  <c r="Z330" i="171" s="1"/>
  <c r="Z323" i="171" a="1"/>
  <c r="Z323" i="171" s="1"/>
  <c r="Z321" i="171" a="1"/>
  <c r="Z321" i="171" s="1"/>
  <c r="Z298" i="171" a="1"/>
  <c r="Z298" i="171" s="1"/>
  <c r="Z296" i="171" a="1"/>
  <c r="Z296" i="171" s="1"/>
  <c r="Z273" i="171" a="1"/>
  <c r="Z273" i="171" s="1"/>
  <c r="Z271" i="171" a="1"/>
  <c r="Z271" i="171" s="1"/>
  <c r="Z250" i="171" a="1"/>
  <c r="Z250" i="171" s="1"/>
  <c r="Z246" i="171" a="1"/>
  <c r="Z246" i="171" s="1"/>
  <c r="Z254" i="171" a="1"/>
  <c r="Z254" i="171" s="1"/>
  <c r="Z252" i="171" a="1"/>
  <c r="Z252" i="171" s="1"/>
  <c r="Z240" i="171" a="1"/>
  <c r="Z240" i="171" s="1"/>
  <c r="Z225" i="171" a="1"/>
  <c r="Z225" i="171" s="1"/>
  <c r="Z220" i="171" a="1"/>
  <c r="Z220" i="171" s="1"/>
  <c r="Z215" i="171" a="1"/>
  <c r="Z215" i="171" s="1"/>
  <c r="Z210" i="171" a="1"/>
  <c r="Z210" i="171" s="1"/>
  <c r="Z205" i="171" a="1"/>
  <c r="Z205" i="171" s="1"/>
  <c r="Z200" i="171" a="1"/>
  <c r="Z200" i="171" s="1"/>
  <c r="Z195" i="171" a="1"/>
  <c r="Z195" i="171" s="1"/>
  <c r="Z190" i="171" a="1"/>
  <c r="Z190" i="171" s="1"/>
  <c r="Z185" i="171" a="1"/>
  <c r="Z185" i="171" s="1"/>
  <c r="Z180" i="171" a="1"/>
  <c r="Z180" i="171" s="1"/>
  <c r="Z175" i="171" a="1"/>
  <c r="Z175" i="171" s="1"/>
  <c r="Z170" i="171" a="1"/>
  <c r="Z170" i="171" s="1"/>
  <c r="Z165" i="171" a="1"/>
  <c r="Z165" i="171" s="1"/>
  <c r="Z160" i="171" a="1"/>
  <c r="Z160" i="171" s="1"/>
  <c r="Z155" i="171" a="1"/>
  <c r="Z155" i="171" s="1"/>
  <c r="Z150" i="171" a="1"/>
  <c r="Z150" i="171" s="1"/>
  <c r="Z145" i="171" a="1"/>
  <c r="Z145" i="171" s="1"/>
  <c r="Z307" i="171" a="1"/>
  <c r="Z307" i="171" s="1"/>
  <c r="Z282" i="171" a="1"/>
  <c r="Z282" i="171" s="1"/>
  <c r="Z258" i="171" a="1"/>
  <c r="Z258" i="171" s="1"/>
  <c r="Z325" i="171" a="1"/>
  <c r="Z325" i="171" s="1"/>
  <c r="Z309" i="171" a="1"/>
  <c r="Z309" i="171" s="1"/>
  <c r="Z300" i="171" a="1"/>
  <c r="Z300" i="171" s="1"/>
  <c r="Z284" i="171" a="1"/>
  <c r="Z284" i="171" s="1"/>
  <c r="Z275" i="171" a="1"/>
  <c r="Z275" i="171" s="1"/>
  <c r="Z231" i="171" a="1"/>
  <c r="Z231" i="171" s="1"/>
  <c r="Z229" i="171" a="1"/>
  <c r="Z229" i="171" s="1"/>
  <c r="Z324" i="171" a="1"/>
  <c r="Z324" i="171" s="1"/>
  <c r="Z208" i="171" a="1"/>
  <c r="Z208" i="171" s="1"/>
  <c r="Z206" i="171" a="1"/>
  <c r="Z206" i="171" s="1"/>
  <c r="Z183" i="171" a="1"/>
  <c r="Z183" i="171" s="1"/>
  <c r="Z178" i="171" a="1"/>
  <c r="Z178" i="171" s="1"/>
  <c r="Z173" i="171" a="1"/>
  <c r="Z173" i="171" s="1"/>
  <c r="Z168" i="171" a="1"/>
  <c r="Z168" i="171" s="1"/>
  <c r="Z163" i="171" a="1"/>
  <c r="Z163" i="171" s="1"/>
  <c r="Z158" i="171" a="1"/>
  <c r="Z158" i="171" s="1"/>
  <c r="Z153" i="171" a="1"/>
  <c r="Z153" i="171" s="1"/>
  <c r="Z148" i="171" a="1"/>
  <c r="Z148" i="171" s="1"/>
  <c r="Z143" i="171" a="1"/>
  <c r="Z143" i="171" s="1"/>
  <c r="Z140" i="171" a="1"/>
  <c r="Z140" i="171" s="1"/>
  <c r="Z135" i="171" a="1"/>
  <c r="Z135" i="171" s="1"/>
  <c r="Z130" i="171" a="1"/>
  <c r="Z130" i="171" s="1"/>
  <c r="Z125" i="171" a="1"/>
  <c r="Z125" i="171" s="1"/>
  <c r="Z120" i="171" a="1"/>
  <c r="Z120" i="171" s="1"/>
  <c r="Z115" i="171" a="1"/>
  <c r="Z115" i="171" s="1"/>
  <c r="Z110" i="171" a="1"/>
  <c r="Z110" i="171" s="1"/>
  <c r="Z105" i="171" a="1"/>
  <c r="Z105" i="171" s="1"/>
  <c r="Z100" i="171" a="1"/>
  <c r="Z100" i="171" s="1"/>
  <c r="Z332" i="171" a="1"/>
  <c r="Z332" i="171" s="1"/>
  <c r="Z328" i="171" a="1"/>
  <c r="Z328" i="171" s="1"/>
  <c r="Z320" i="171" a="1"/>
  <c r="Z320" i="171" s="1"/>
  <c r="Z317" i="171" a="1"/>
  <c r="Z317" i="171" s="1"/>
  <c r="Z313" i="171" a="1"/>
  <c r="Z313" i="171" s="1"/>
  <c r="Z310" i="171" a="1"/>
  <c r="Z310" i="171" s="1"/>
  <c r="Z303" i="171" a="1"/>
  <c r="Z303" i="171" s="1"/>
  <c r="Z299" i="171" a="1"/>
  <c r="Z299" i="171" s="1"/>
  <c r="Z265" i="171" a="1"/>
  <c r="Z265" i="171" s="1"/>
  <c r="Z230" i="171" a="1"/>
  <c r="Z230" i="171" s="1"/>
  <c r="Z222" i="171" a="1"/>
  <c r="Z222" i="171" s="1"/>
  <c r="Z197" i="171" a="1"/>
  <c r="Z197" i="171" s="1"/>
  <c r="Z181" i="171" a="1"/>
  <c r="Z181" i="171" s="1"/>
  <c r="Z176" i="171" a="1"/>
  <c r="Z176" i="171" s="1"/>
  <c r="Z171" i="171" a="1"/>
  <c r="Z171" i="171" s="1"/>
  <c r="Z166" i="171" a="1"/>
  <c r="Z166" i="171" s="1"/>
  <c r="Z161" i="171" a="1"/>
  <c r="Z161" i="171" s="1"/>
  <c r="Z156" i="171" a="1"/>
  <c r="Z156" i="171" s="1"/>
  <c r="Z151" i="171" a="1"/>
  <c r="Z151" i="171" s="1"/>
  <c r="Z146" i="171" a="1"/>
  <c r="Z146" i="171" s="1"/>
  <c r="Z327" i="171" a="1"/>
  <c r="Z327" i="171" s="1"/>
  <c r="Z255" i="171" a="1"/>
  <c r="Z255" i="171" s="1"/>
  <c r="Z227" i="171" a="1"/>
  <c r="Z227" i="171" s="1"/>
  <c r="Z202" i="171" a="1"/>
  <c r="Z202" i="171" s="1"/>
  <c r="Z331" i="171" a="1"/>
  <c r="Z331" i="171" s="1"/>
  <c r="Z270" i="171" a="1"/>
  <c r="Z270" i="171" s="1"/>
  <c r="Z261" i="171" a="1"/>
  <c r="Z261" i="171" s="1"/>
  <c r="Z234" i="171" a="1"/>
  <c r="Z234" i="171" s="1"/>
  <c r="Z218" i="171" a="1"/>
  <c r="Z218" i="171" s="1"/>
  <c r="Z216" i="171" a="1"/>
  <c r="Z216" i="171" s="1"/>
  <c r="Z301" i="171" a="1"/>
  <c r="Z301" i="171" s="1"/>
  <c r="Z295" i="171" a="1"/>
  <c r="Z295" i="171" s="1"/>
  <c r="Z266" i="171" a="1"/>
  <c r="Z266" i="171" s="1"/>
  <c r="Z236" i="171" a="1"/>
  <c r="Z236" i="171" s="1"/>
  <c r="Z213" i="171" a="1"/>
  <c r="Z213" i="171" s="1"/>
  <c r="Z203" i="171" a="1"/>
  <c r="Z203" i="171" s="1"/>
  <c r="Z198" i="171" a="1"/>
  <c r="Z198" i="171" s="1"/>
  <c r="Z107" i="171" a="1"/>
  <c r="Z107" i="171" s="1"/>
  <c r="Z97" i="171" a="1"/>
  <c r="Z97" i="171" s="1"/>
  <c r="Z93" i="171" a="1"/>
  <c r="Z93" i="171" s="1"/>
  <c r="Z68" i="171" a="1"/>
  <c r="Z68" i="171" s="1"/>
  <c r="Z43" i="171" a="1"/>
  <c r="Z43" i="171" s="1"/>
  <c r="Z326" i="171" a="1"/>
  <c r="Z326" i="171" s="1"/>
  <c r="Z315" i="171" a="1"/>
  <c r="Z315" i="171" s="1"/>
  <c r="Z276" i="171" a="1"/>
  <c r="Z276" i="171" s="1"/>
  <c r="Z232" i="171" a="1"/>
  <c r="Z232" i="171" s="1"/>
  <c r="Z182" i="171" a="1"/>
  <c r="Z182" i="171" s="1"/>
  <c r="Z157" i="171" a="1"/>
  <c r="Z157" i="171" s="1"/>
  <c r="Z89" i="171" a="1"/>
  <c r="Z89" i="171" s="1"/>
  <c r="Z64" i="171" a="1"/>
  <c r="Z64" i="171" s="1"/>
  <c r="Z39" i="171" a="1"/>
  <c r="Z39" i="171" s="1"/>
  <c r="Z290" i="171" a="1"/>
  <c r="Z290" i="171" s="1"/>
  <c r="Z285" i="171" a="1"/>
  <c r="Z285" i="171" s="1"/>
  <c r="Z247" i="171" a="1"/>
  <c r="Z247" i="171" s="1"/>
  <c r="Z243" i="171" a="1"/>
  <c r="Z243" i="171" s="1"/>
  <c r="Z239" i="171" a="1"/>
  <c r="Z239" i="171" s="1"/>
  <c r="Z223" i="171" a="1"/>
  <c r="Z223" i="171" s="1"/>
  <c r="Z318" i="171" a="1"/>
  <c r="Z318" i="171" s="1"/>
  <c r="Z108" i="171" a="1"/>
  <c r="Z108" i="171" s="1"/>
  <c r="Z293" i="171" a="1"/>
  <c r="Z293" i="171" s="1"/>
  <c r="Z288" i="171" a="1"/>
  <c r="Z288" i="171" s="1"/>
  <c r="Z238" i="171" a="1"/>
  <c r="Z238" i="171" s="1"/>
  <c r="Z212" i="171" a="1"/>
  <c r="Z212" i="171" s="1"/>
  <c r="Z308" i="171" a="1"/>
  <c r="Z308" i="171" s="1"/>
  <c r="Z272" i="171" a="1"/>
  <c r="Z272" i="171" s="1"/>
  <c r="Z241" i="171" a="1"/>
  <c r="Z241" i="171" s="1"/>
  <c r="Z114" i="171" a="1"/>
  <c r="Z114" i="171" s="1"/>
  <c r="Z87" i="171" a="1"/>
  <c r="Z87" i="171" s="1"/>
  <c r="Z49" i="171" a="1"/>
  <c r="Z49" i="171" s="1"/>
  <c r="Z19" i="171" a="1"/>
  <c r="Z19" i="171" s="1"/>
  <c r="Z11" i="171" a="1"/>
  <c r="Z11" i="171" s="1"/>
  <c r="Z6" i="171" a="1"/>
  <c r="Z6" i="171" s="1"/>
  <c r="Z278" i="171" a="1"/>
  <c r="Z278" i="171" s="1"/>
  <c r="Z81" i="171" a="1"/>
  <c r="Z81" i="171" s="1"/>
  <c r="Z65" i="171" a="1"/>
  <c r="Z65" i="171" s="1"/>
  <c r="Z46" i="171" a="1"/>
  <c r="Z46" i="171" s="1"/>
  <c r="Z306" i="171" a="1"/>
  <c r="Z306" i="171" s="1"/>
  <c r="Z329" i="171" a="1"/>
  <c r="Z329" i="171" s="1"/>
  <c r="Z286" i="171" a="1"/>
  <c r="Z286" i="171" s="1"/>
  <c r="Z264" i="171" a="1"/>
  <c r="Z264" i="171" s="1"/>
  <c r="Z245" i="171" a="1"/>
  <c r="Z245" i="171" s="1"/>
  <c r="Z162" i="171" a="1"/>
  <c r="Z162" i="171" s="1"/>
  <c r="Z112" i="171" a="1"/>
  <c r="Z112" i="171" s="1"/>
  <c r="Z84" i="171" a="1"/>
  <c r="Z84" i="171" s="1"/>
  <c r="Z62" i="171" a="1"/>
  <c r="Z62" i="171" s="1"/>
  <c r="Z30" i="171" a="1"/>
  <c r="Z30" i="171" s="1"/>
  <c r="Z23" i="171" a="1"/>
  <c r="Z23" i="171" s="1"/>
  <c r="Z16" i="171" a="1"/>
  <c r="Z16" i="171" s="1"/>
  <c r="Z292" i="171" a="1"/>
  <c r="Z292" i="171" s="1"/>
  <c r="Z277" i="171" a="1"/>
  <c r="Z277" i="171" s="1"/>
  <c r="Z251" i="171" a="1"/>
  <c r="Z251" i="171" s="1"/>
  <c r="Z191" i="171" a="1"/>
  <c r="Z191" i="171" s="1"/>
  <c r="Z128" i="171" a="1"/>
  <c r="Z128" i="171" s="1"/>
  <c r="Z119" i="171" a="1"/>
  <c r="Z119" i="171" s="1"/>
  <c r="Z78" i="171" a="1"/>
  <c r="Z78" i="171" s="1"/>
  <c r="Z56" i="171" a="1"/>
  <c r="Z56" i="171" s="1"/>
  <c r="Z40" i="171" a="1"/>
  <c r="Z40" i="171" s="1"/>
  <c r="U1" i="171"/>
  <c r="Z291" i="171" a="1"/>
  <c r="Z291" i="171" s="1"/>
  <c r="Z188" i="171" a="1"/>
  <c r="Z188" i="171" s="1"/>
  <c r="Z139" i="171" a="1"/>
  <c r="Z139" i="171" s="1"/>
  <c r="Z226" i="171" a="1"/>
  <c r="Z226" i="171" s="1"/>
  <c r="Z167" i="171" a="1"/>
  <c r="Z167" i="171" s="1"/>
  <c r="Z141" i="171" a="1"/>
  <c r="Z141" i="171" s="1"/>
  <c r="Z126" i="171" a="1"/>
  <c r="Z126" i="171" s="1"/>
  <c r="Z117" i="171" a="1"/>
  <c r="Z117" i="171" s="1"/>
  <c r="Z94" i="171" a="1"/>
  <c r="Z94" i="171" s="1"/>
  <c r="Z59" i="171" a="1"/>
  <c r="Z59" i="171" s="1"/>
  <c r="Z37" i="171" a="1"/>
  <c r="Z37" i="171" s="1"/>
  <c r="Z27" i="171" a="1"/>
  <c r="Z27" i="171" s="1"/>
  <c r="Z12" i="171" a="1"/>
  <c r="Z12" i="171" s="1"/>
  <c r="Z7" i="171" a="1"/>
  <c r="Z7" i="171" s="1"/>
  <c r="Z137" i="171" a="1"/>
  <c r="Z137" i="171" s="1"/>
  <c r="Z319" i="171" a="1"/>
  <c r="Z319" i="171" s="1"/>
  <c r="Z283" i="171" a="1"/>
  <c r="Z283" i="171" s="1"/>
  <c r="Z256" i="171" a="1"/>
  <c r="Z256" i="171" s="1"/>
  <c r="Z304" i="171" a="1"/>
  <c r="Z304" i="171" s="1"/>
  <c r="Z196" i="171" a="1"/>
  <c r="Z196" i="171" s="1"/>
  <c r="Z124" i="171" a="1"/>
  <c r="Z124" i="171" s="1"/>
  <c r="Z103" i="171" a="1"/>
  <c r="Z103" i="171" s="1"/>
  <c r="Z82" i="171" a="1"/>
  <c r="Z82" i="171" s="1"/>
  <c r="Z47" i="171" a="1"/>
  <c r="Z47" i="171" s="1"/>
  <c r="Z44" i="171" a="1"/>
  <c r="Z44" i="171" s="1"/>
  <c r="Z24" i="171" a="1"/>
  <c r="Z24" i="171" s="1"/>
  <c r="Z17" i="171" a="1"/>
  <c r="Z17" i="171" s="1"/>
  <c r="Z13" i="171" a="1"/>
  <c r="Z13" i="171" s="1"/>
  <c r="Z8" i="171" a="1"/>
  <c r="Z8" i="171" s="1"/>
  <c r="Z3" i="171" a="1"/>
  <c r="Z3" i="171" s="1"/>
  <c r="Z297" i="171" a="1"/>
  <c r="Z297" i="171" s="1"/>
  <c r="Z193" i="171" a="1"/>
  <c r="Z193" i="171" s="1"/>
  <c r="Z34" i="171" a="1"/>
  <c r="Z34" i="171" s="1"/>
  <c r="Z20" i="171" a="1"/>
  <c r="Z20" i="171" s="1"/>
  <c r="Z101" i="171" a="1"/>
  <c r="Z101" i="171" s="1"/>
  <c r="Z26" i="171" a="1"/>
  <c r="Z26" i="171" s="1"/>
  <c r="Z22" i="171" a="1"/>
  <c r="Z22" i="171" s="1"/>
  <c r="Z18" i="171" a="1"/>
  <c r="Z18" i="171" s="1"/>
  <c r="Z14" i="171" a="1"/>
  <c r="Z14" i="171" s="1"/>
  <c r="Z106" i="171" a="1"/>
  <c r="Z106" i="171" s="1"/>
  <c r="Z99" i="171" a="1"/>
  <c r="Z99" i="171" s="1"/>
  <c r="Z86" i="171" a="1"/>
  <c r="Z86" i="171" s="1"/>
  <c r="Z80" i="171" a="1"/>
  <c r="Z80" i="171" s="1"/>
  <c r="Z63" i="171" a="1"/>
  <c r="Z63" i="171" s="1"/>
  <c r="Z61" i="171" a="1"/>
  <c r="Z61" i="171" s="1"/>
  <c r="Z55" i="171" a="1"/>
  <c r="Z55" i="171" s="1"/>
  <c r="Z38" i="171" a="1"/>
  <c r="Z38" i="171" s="1"/>
  <c r="Z36" i="171" a="1"/>
  <c r="Z36" i="171" s="1"/>
  <c r="Z268" i="171" a="1"/>
  <c r="Z268" i="171" s="1"/>
  <c r="Z259" i="171" a="1"/>
  <c r="Z259" i="171" s="1"/>
  <c r="Z237" i="171" a="1"/>
  <c r="Z237" i="171" s="1"/>
  <c r="Z228" i="171" a="1"/>
  <c r="Z228" i="171" s="1"/>
  <c r="Z122" i="171" a="1"/>
  <c r="Z122" i="171" s="1"/>
  <c r="Z109" i="171" a="1"/>
  <c r="Z109" i="171" s="1"/>
  <c r="Z257" i="171" a="1"/>
  <c r="Z257" i="171" s="1"/>
  <c r="Z221" i="171" a="1"/>
  <c r="Z221" i="171" s="1"/>
  <c r="Z134" i="171" a="1"/>
  <c r="Z134" i="171" s="1"/>
  <c r="Z281" i="171" a="1"/>
  <c r="Z281" i="171" s="1"/>
  <c r="Z187" i="171" a="1"/>
  <c r="Z187" i="171" s="1"/>
  <c r="Z152" i="171" a="1"/>
  <c r="Z152" i="171" s="1"/>
  <c r="Z90" i="171" a="1"/>
  <c r="Z90" i="171" s="1"/>
  <c r="Z73" i="171" a="1"/>
  <c r="Z73" i="171" s="1"/>
  <c r="Z48" i="171" a="1"/>
  <c r="Z48" i="171" s="1"/>
  <c r="Z10" i="171" a="1"/>
  <c r="Z10" i="171" s="1"/>
  <c r="Z21" i="171" a="1"/>
  <c r="Z21" i="171" s="1"/>
  <c r="Z322" i="171" a="1"/>
  <c r="Z322" i="171" s="1"/>
  <c r="Z294" i="171" a="1"/>
  <c r="Z294" i="171" s="1"/>
  <c r="Z133" i="171" a="1"/>
  <c r="Z133" i="171" s="1"/>
  <c r="Z75" i="171" a="1"/>
  <c r="Z75" i="171" s="1"/>
  <c r="Z50" i="171" a="1"/>
  <c r="Z50" i="171" s="1"/>
  <c r="Z77" i="171" a="1"/>
  <c r="Z77" i="171" s="1"/>
  <c r="Z192" i="171" a="1"/>
  <c r="Z192" i="171" s="1"/>
  <c r="Z177" i="171" a="1"/>
  <c r="Z177" i="171" s="1"/>
  <c r="Z98" i="171" a="1"/>
  <c r="Z98" i="171" s="1"/>
  <c r="Z96" i="171" a="1"/>
  <c r="Z96" i="171" s="1"/>
  <c r="Z71" i="171" a="1"/>
  <c r="Z71" i="171" s="1"/>
  <c r="Z31" i="171" a="1"/>
  <c r="Z31" i="171" s="1"/>
  <c r="Z54" i="171" a="1"/>
  <c r="Z54" i="171" s="1"/>
  <c r="Z136" i="171" a="1"/>
  <c r="Z136" i="171" s="1"/>
  <c r="Z127" i="171" a="1"/>
  <c r="Z127" i="171" s="1"/>
  <c r="Z116" i="171" a="1"/>
  <c r="Z116" i="171" s="1"/>
  <c r="Z79" i="171" a="1"/>
  <c r="Z79" i="171" s="1"/>
  <c r="Z52" i="171" a="1"/>
  <c r="Z52" i="171" s="1"/>
  <c r="Z253" i="171" a="1"/>
  <c r="Z253" i="171" s="1"/>
  <c r="Z172" i="171" a="1"/>
  <c r="Z172" i="171" s="1"/>
  <c r="Z121" i="171" a="1"/>
  <c r="Z121" i="171" s="1"/>
  <c r="Z83" i="171" a="1"/>
  <c r="Z83" i="171" s="1"/>
  <c r="Z58" i="171" a="1"/>
  <c r="Z58" i="171" s="1"/>
  <c r="Z41" i="171" a="1"/>
  <c r="Z41" i="171" s="1"/>
  <c r="Z33" i="171" a="1"/>
  <c r="Z33" i="171" s="1"/>
  <c r="Z263" i="171" a="1"/>
  <c r="Z263" i="171" s="1"/>
  <c r="Z207" i="171" a="1"/>
  <c r="Z207" i="171" s="1"/>
  <c r="Z201" i="171" a="1"/>
  <c r="Z201" i="171" s="1"/>
  <c r="Z274" i="171" a="1"/>
  <c r="Z274" i="171" s="1"/>
  <c r="Z211" i="171" a="1"/>
  <c r="Z211" i="171" s="1"/>
  <c r="Z138" i="171" a="1"/>
  <c r="Z138" i="171" s="1"/>
  <c r="Z260" i="171" a="1"/>
  <c r="Z260" i="171" s="1"/>
  <c r="Z249" i="171" a="1"/>
  <c r="Z249" i="171" s="1"/>
  <c r="Z311" i="171" a="1"/>
  <c r="Z311" i="171" s="1"/>
  <c r="Z316" i="171" a="1"/>
  <c r="Z316" i="171" s="1"/>
  <c r="Z29" i="171" a="1"/>
  <c r="Z29" i="171" s="1"/>
  <c r="Z25" i="171" a="1"/>
  <c r="Z25" i="171" s="1"/>
  <c r="Z111" i="171" a="1"/>
  <c r="Z111" i="171" s="1"/>
  <c r="Z92" i="171" a="1"/>
  <c r="Z92" i="171" s="1"/>
  <c r="Z2" i="171" a="1"/>
  <c r="Z2" i="171" s="1"/>
  <c r="U2" i="171" s="1"/>
  <c r="Z102" i="171" a="1"/>
  <c r="Z102" i="171" s="1"/>
  <c r="Z70" i="171" a="1"/>
  <c r="Z70" i="171" s="1"/>
  <c r="Z15" i="171" a="1"/>
  <c r="Z15" i="171" s="1"/>
  <c r="Z42" i="171" a="1"/>
  <c r="Z42" i="171" s="1"/>
  <c r="Z302" i="171" a="1"/>
  <c r="Z302" i="171" s="1"/>
  <c r="Z60" i="171" a="1"/>
  <c r="Z60" i="171" s="1"/>
  <c r="Z57" i="171" a="1"/>
  <c r="Z57" i="171" s="1"/>
  <c r="Z129" i="171" a="1"/>
  <c r="Z129" i="171" s="1"/>
  <c r="Z95" i="171" a="1"/>
  <c r="Z95" i="171" s="1"/>
  <c r="Z88" i="171" a="1"/>
  <c r="Z88" i="171" s="1"/>
  <c r="Z147" i="171" a="1"/>
  <c r="Z147" i="171" s="1"/>
  <c r="Z91" i="171" a="1"/>
  <c r="Z91" i="171" s="1"/>
  <c r="Z53" i="171" a="1"/>
  <c r="Z53" i="171" s="1"/>
  <c r="Z4" i="171" a="1"/>
  <c r="Z4" i="171" s="1"/>
  <c r="Z186" i="171" a="1"/>
  <c r="Z186" i="171" s="1"/>
  <c r="Z123" i="171" a="1"/>
  <c r="Z123" i="171" s="1"/>
  <c r="Z67" i="171" a="1"/>
  <c r="Z67" i="171" s="1"/>
  <c r="Z66" i="171" a="1"/>
  <c r="Z66" i="171" s="1"/>
  <c r="Z74" i="171" a="1"/>
  <c r="Z74" i="171" s="1"/>
  <c r="Z35" i="171" a="1"/>
  <c r="Z35" i="171" s="1"/>
  <c r="Z32" i="171" a="1"/>
  <c r="Z32" i="171" s="1"/>
  <c r="Z279" i="171" a="1"/>
  <c r="Z279" i="171" s="1"/>
  <c r="Z9" i="171" a="1"/>
  <c r="Z9" i="171" s="1"/>
  <c r="Z28" i="171" a="1"/>
  <c r="Z28" i="171" s="1"/>
  <c r="Z72" i="171" a="1"/>
  <c r="Z72" i="171" s="1"/>
  <c r="Z132" i="171" a="1"/>
  <c r="Z132" i="171" s="1"/>
  <c r="Z118" i="171" a="1"/>
  <c r="Z118" i="171" s="1"/>
  <c r="Z113" i="171" a="1"/>
  <c r="Z113" i="171" s="1"/>
  <c r="Z104" i="171" a="1"/>
  <c r="Z104" i="171" s="1"/>
  <c r="Z85" i="171" a="1"/>
  <c r="Z85" i="171" s="1"/>
  <c r="Z131" i="171" a="1"/>
  <c r="Z131" i="171" s="1"/>
  <c r="Z142" i="171" a="1"/>
  <c r="Z142" i="171" s="1"/>
  <c r="Z76" i="171" a="1"/>
  <c r="Z76" i="171" s="1"/>
  <c r="Z5" i="171" a="1"/>
  <c r="Z5" i="171" s="1"/>
  <c r="Z69" i="171" a="1"/>
  <c r="Z69" i="171" s="1"/>
  <c r="Z45" i="171" a="1"/>
  <c r="Z45" i="171" s="1"/>
  <c r="Z262" i="171" a="1"/>
  <c r="Z262" i="171" s="1"/>
  <c r="Z51" i="171" a="1"/>
  <c r="Z51" i="171" s="1"/>
  <c r="Z217" i="171" a="1"/>
  <c r="Z217" i="171" s="1"/>
  <c r="AA332" i="171" a="1"/>
  <c r="AA332" i="171" s="1"/>
  <c r="AA327" i="171" a="1"/>
  <c r="AA327" i="171" s="1"/>
  <c r="AA322" i="171" a="1"/>
  <c r="AA322" i="171" s="1"/>
  <c r="AA317" i="171" a="1"/>
  <c r="AA317" i="171" s="1"/>
  <c r="AA312" i="171" a="1"/>
  <c r="AA312" i="171" s="1"/>
  <c r="AA307" i="171" a="1"/>
  <c r="AA307" i="171" s="1"/>
  <c r="AA302" i="171" a="1"/>
  <c r="AA302" i="171" s="1"/>
  <c r="AA297" i="171" a="1"/>
  <c r="AA297" i="171" s="1"/>
  <c r="AA292" i="171" a="1"/>
  <c r="AA292" i="171" s="1"/>
  <c r="AA287" i="171" a="1"/>
  <c r="AA287" i="171" s="1"/>
  <c r="AA282" i="171" a="1"/>
  <c r="AA282" i="171" s="1"/>
  <c r="AA277" i="171" a="1"/>
  <c r="AA277" i="171" s="1"/>
  <c r="AA272" i="171" a="1"/>
  <c r="AA272" i="171" s="1"/>
  <c r="AA267" i="171" a="1"/>
  <c r="AA267" i="171" s="1"/>
  <c r="AA262" i="171" a="1"/>
  <c r="AA262" i="171" s="1"/>
  <c r="AA257" i="171" a="1"/>
  <c r="AA257" i="171" s="1"/>
  <c r="AA252" i="171" a="1"/>
  <c r="AA252" i="171" s="1"/>
  <c r="AA247" i="171" a="1"/>
  <c r="AA247" i="171" s="1"/>
  <c r="AA242" i="171" a="1"/>
  <c r="AA242" i="171" s="1"/>
  <c r="AA237" i="171" a="1"/>
  <c r="AA237" i="171" s="1"/>
  <c r="AA232" i="171" a="1"/>
  <c r="AA232" i="171" s="1"/>
  <c r="AA333" i="171" a="1"/>
  <c r="AA333" i="171" s="1"/>
  <c r="AA328" i="171" a="1"/>
  <c r="AA328" i="171" s="1"/>
  <c r="AA323" i="171" a="1"/>
  <c r="AA323" i="171" s="1"/>
  <c r="AA318" i="171" a="1"/>
  <c r="AA318" i="171" s="1"/>
  <c r="AA313" i="171" a="1"/>
  <c r="AA313" i="171" s="1"/>
  <c r="AA308" i="171" a="1"/>
  <c r="AA308" i="171" s="1"/>
  <c r="AA303" i="171" a="1"/>
  <c r="AA303" i="171" s="1"/>
  <c r="AA298" i="171" a="1"/>
  <c r="AA298" i="171" s="1"/>
  <c r="AA293" i="171" a="1"/>
  <c r="AA293" i="171" s="1"/>
  <c r="AA288" i="171" a="1"/>
  <c r="AA288" i="171" s="1"/>
  <c r="AA283" i="171" a="1"/>
  <c r="AA283" i="171" s="1"/>
  <c r="AA278" i="171" a="1"/>
  <c r="AA278" i="171" s="1"/>
  <c r="AA273" i="171" a="1"/>
  <c r="AA273" i="171" s="1"/>
  <c r="AA268" i="171" a="1"/>
  <c r="AA268" i="171" s="1"/>
  <c r="AA263" i="171" a="1"/>
  <c r="AA263" i="171" s="1"/>
  <c r="AA258" i="171" a="1"/>
  <c r="AA258" i="171" s="1"/>
  <c r="AA253" i="171" a="1"/>
  <c r="AA253" i="171" s="1"/>
  <c r="AA248" i="171" a="1"/>
  <c r="AA248" i="171" s="1"/>
  <c r="AA243" i="171" a="1"/>
  <c r="AA243" i="171" s="1"/>
  <c r="AA305" i="171" a="1"/>
  <c r="AA305" i="171" s="1"/>
  <c r="AA280" i="171" a="1"/>
  <c r="AA280" i="171" s="1"/>
  <c r="AA233" i="171" a="1"/>
  <c r="AA233" i="171" s="1"/>
  <c r="AA330" i="171" a="1"/>
  <c r="AA330" i="171" s="1"/>
  <c r="AA321" i="171" a="1"/>
  <c r="AA321" i="171" s="1"/>
  <c r="AA314" i="171" a="1"/>
  <c r="AA314" i="171" s="1"/>
  <c r="AA296" i="171" a="1"/>
  <c r="AA296" i="171" s="1"/>
  <c r="AA289" i="171" a="1"/>
  <c r="AA289" i="171" s="1"/>
  <c r="AA271" i="171" a="1"/>
  <c r="AA271" i="171" s="1"/>
  <c r="AA250" i="171" a="1"/>
  <c r="AA250" i="171" s="1"/>
  <c r="AA246" i="171" a="1"/>
  <c r="AA246" i="171" s="1"/>
  <c r="AA254" i="171" a="1"/>
  <c r="AA254" i="171" s="1"/>
  <c r="AA240" i="171" a="1"/>
  <c r="AA240" i="171" s="1"/>
  <c r="AA225" i="171" a="1"/>
  <c r="AA225" i="171" s="1"/>
  <c r="AA220" i="171" a="1"/>
  <c r="AA220" i="171" s="1"/>
  <c r="AA215" i="171" a="1"/>
  <c r="AA215" i="171" s="1"/>
  <c r="AA210" i="171" a="1"/>
  <c r="AA210" i="171" s="1"/>
  <c r="AA205" i="171" a="1"/>
  <c r="AA205" i="171" s="1"/>
  <c r="AA200" i="171" a="1"/>
  <c r="AA200" i="171" s="1"/>
  <c r="AA195" i="171" a="1"/>
  <c r="AA195" i="171" s="1"/>
  <c r="AA190" i="171" a="1"/>
  <c r="AA190" i="171" s="1"/>
  <c r="AA185" i="171" a="1"/>
  <c r="AA185" i="171" s="1"/>
  <c r="AA180" i="171" a="1"/>
  <c r="AA180" i="171" s="1"/>
  <c r="AA175" i="171" a="1"/>
  <c r="AA175" i="171" s="1"/>
  <c r="AA170" i="171" a="1"/>
  <c r="AA170" i="171" s="1"/>
  <c r="AA165" i="171" a="1"/>
  <c r="AA165" i="171" s="1"/>
  <c r="AA160" i="171" a="1"/>
  <c r="AA160" i="171" s="1"/>
  <c r="AA155" i="171" a="1"/>
  <c r="AA155" i="171" s="1"/>
  <c r="AA150" i="171" a="1"/>
  <c r="AA150" i="171" s="1"/>
  <c r="AA145" i="171" a="1"/>
  <c r="AA145" i="171" s="1"/>
  <c r="AA325" i="171" a="1"/>
  <c r="AA325" i="171" s="1"/>
  <c r="AA300" i="171" a="1"/>
  <c r="AA300" i="171" s="1"/>
  <c r="AA275" i="171" a="1"/>
  <c r="AA275" i="171" s="1"/>
  <c r="AA238" i="171" a="1"/>
  <c r="AA238" i="171" s="1"/>
  <c r="AA231" i="171" a="1"/>
  <c r="AA231" i="171" s="1"/>
  <c r="AA229" i="171" a="1"/>
  <c r="AA229" i="171" s="1"/>
  <c r="AA316" i="171" a="1"/>
  <c r="AA316" i="171" s="1"/>
  <c r="AA309" i="171" a="1"/>
  <c r="AA309" i="171" s="1"/>
  <c r="AA291" i="171" a="1"/>
  <c r="AA291" i="171" s="1"/>
  <c r="AA284" i="171" a="1"/>
  <c r="AA284" i="171" s="1"/>
  <c r="AA260" i="171" a="1"/>
  <c r="AA260" i="171" s="1"/>
  <c r="AA256" i="171" a="1"/>
  <c r="AA256" i="171" s="1"/>
  <c r="AA264" i="171" a="1"/>
  <c r="AA264" i="171" s="1"/>
  <c r="AA226" i="171" a="1"/>
  <c r="AA226" i="171" s="1"/>
  <c r="AA221" i="171" a="1"/>
  <c r="AA221" i="171" s="1"/>
  <c r="AA216" i="171" a="1"/>
  <c r="AA216" i="171" s="1"/>
  <c r="AA211" i="171" a="1"/>
  <c r="AA211" i="171" s="1"/>
  <c r="AA206" i="171" a="1"/>
  <c r="AA206" i="171" s="1"/>
  <c r="AA201" i="171" a="1"/>
  <c r="AA201" i="171" s="1"/>
  <c r="AA196" i="171" a="1"/>
  <c r="AA196" i="171" s="1"/>
  <c r="AA191" i="171" a="1"/>
  <c r="AA191" i="171" s="1"/>
  <c r="AA186" i="171" a="1"/>
  <c r="AA186" i="171" s="1"/>
  <c r="AA181" i="171" a="1"/>
  <c r="AA181" i="171" s="1"/>
  <c r="AA176" i="171" a="1"/>
  <c r="AA176" i="171" s="1"/>
  <c r="AA171" i="171" a="1"/>
  <c r="AA171" i="171" s="1"/>
  <c r="AA166" i="171" a="1"/>
  <c r="AA166" i="171" s="1"/>
  <c r="AA161" i="171" a="1"/>
  <c r="AA161" i="171" s="1"/>
  <c r="AA156" i="171" a="1"/>
  <c r="AA156" i="171" s="1"/>
  <c r="AA151" i="171" a="1"/>
  <c r="AA151" i="171" s="1"/>
  <c r="AA146" i="171" a="1"/>
  <c r="AA146" i="171" s="1"/>
  <c r="AA265" i="171" a="1"/>
  <c r="AA265" i="171" s="1"/>
  <c r="AA230" i="171" a="1"/>
  <c r="AA230" i="171" s="1"/>
  <c r="AA224" i="171" a="1"/>
  <c r="AA224" i="171" s="1"/>
  <c r="AA222" i="171" a="1"/>
  <c r="AA222" i="171" s="1"/>
  <c r="AA199" i="171" a="1"/>
  <c r="AA199" i="171" s="1"/>
  <c r="AA197" i="171" a="1"/>
  <c r="AA197" i="171" s="1"/>
  <c r="AA299" i="171" a="1"/>
  <c r="AA299" i="171" s="1"/>
  <c r="AA255" i="171" a="1"/>
  <c r="AA255" i="171" s="1"/>
  <c r="AA306" i="171" a="1"/>
  <c r="AA306" i="171" s="1"/>
  <c r="AA295" i="171" a="1"/>
  <c r="AA295" i="171" s="1"/>
  <c r="AA285" i="171" a="1"/>
  <c r="AA285" i="171" s="1"/>
  <c r="AA235" i="171" a="1"/>
  <c r="AA235" i="171" s="1"/>
  <c r="AA213" i="171" a="1"/>
  <c r="AA213" i="171" s="1"/>
  <c r="AA188" i="171" a="1"/>
  <c r="AA188" i="171" s="1"/>
  <c r="AA136" i="171" a="1"/>
  <c r="AA136" i="171" s="1"/>
  <c r="AA131" i="171" a="1"/>
  <c r="AA131" i="171" s="1"/>
  <c r="AA126" i="171" a="1"/>
  <c r="AA126" i="171" s="1"/>
  <c r="AA121" i="171" a="1"/>
  <c r="AA121" i="171" s="1"/>
  <c r="AA245" i="171" a="1"/>
  <c r="AA245" i="171" s="1"/>
  <c r="AA141" i="171" a="1"/>
  <c r="AA141" i="171" s="1"/>
  <c r="AA331" i="171" a="1"/>
  <c r="AA331" i="171" s="1"/>
  <c r="AA270" i="171" a="1"/>
  <c r="AA270" i="171" s="1"/>
  <c r="AA261" i="171" a="1"/>
  <c r="AA261" i="171" s="1"/>
  <c r="AA234" i="171" a="1"/>
  <c r="AA234" i="171" s="1"/>
  <c r="AA218" i="171" a="1"/>
  <c r="AA218" i="171" s="1"/>
  <c r="AA319" i="171" a="1"/>
  <c r="AA319" i="171" s="1"/>
  <c r="AA239" i="171" a="1"/>
  <c r="AA239" i="171" s="1"/>
  <c r="AA209" i="171" a="1"/>
  <c r="AA209" i="171" s="1"/>
  <c r="AA207" i="171" a="1"/>
  <c r="AA207" i="171" s="1"/>
  <c r="AA290" i="171" a="1"/>
  <c r="AA290" i="171" s="1"/>
  <c r="AA223" i="171" a="1"/>
  <c r="AA223" i="171" s="1"/>
  <c r="AA208" i="171" a="1"/>
  <c r="AA208" i="171" s="1"/>
  <c r="AA193" i="171" a="1"/>
  <c r="AA193" i="171" s="1"/>
  <c r="AA178" i="171" a="1"/>
  <c r="AA178" i="171" s="1"/>
  <c r="AA153" i="171" a="1"/>
  <c r="AA153" i="171" s="1"/>
  <c r="AA139" i="171" a="1"/>
  <c r="AA139" i="171" s="1"/>
  <c r="AA128" i="171" a="1"/>
  <c r="AA128" i="171" s="1"/>
  <c r="AA125" i="171" a="1"/>
  <c r="AA125" i="171" s="1"/>
  <c r="AA104" i="171" a="1"/>
  <c r="AA104" i="171" s="1"/>
  <c r="AA101" i="171" a="1"/>
  <c r="AA101" i="171" s="1"/>
  <c r="AA85" i="171" a="1"/>
  <c r="AA85" i="171" s="1"/>
  <c r="AA81" i="171" a="1"/>
  <c r="AA81" i="171" s="1"/>
  <c r="AA60" i="171" a="1"/>
  <c r="AA60" i="171" s="1"/>
  <c r="AA56" i="171" a="1"/>
  <c r="AA56" i="171" s="1"/>
  <c r="AA35" i="171" a="1"/>
  <c r="AA35" i="171" s="1"/>
  <c r="AA320" i="171" a="1"/>
  <c r="AA320" i="171" s="1"/>
  <c r="AA159" i="171" a="1"/>
  <c r="AA159" i="171" s="1"/>
  <c r="AA77" i="171" a="1"/>
  <c r="AA77" i="171" s="1"/>
  <c r="AA52" i="171" a="1"/>
  <c r="AA52" i="171" s="1"/>
  <c r="AA31" i="171" a="1"/>
  <c r="AA31" i="171" s="1"/>
  <c r="AA26" i="171" a="1"/>
  <c r="AA26" i="171" s="1"/>
  <c r="AA21" i="171" a="1"/>
  <c r="AA21" i="171" s="1"/>
  <c r="AA16" i="171" a="1"/>
  <c r="AA16" i="171" s="1"/>
  <c r="AA329" i="171" a="1"/>
  <c r="AA329" i="171" s="1"/>
  <c r="AA324" i="171" a="1"/>
  <c r="AA324" i="171" s="1"/>
  <c r="AA269" i="171" a="1"/>
  <c r="AA269" i="171" s="1"/>
  <c r="AA177" i="171" a="1"/>
  <c r="AA177" i="171" s="1"/>
  <c r="AA152" i="171" a="1"/>
  <c r="AA152" i="171" s="1"/>
  <c r="AA105" i="171" a="1"/>
  <c r="AA105" i="171" s="1"/>
  <c r="AA227" i="171" a="1"/>
  <c r="AA227" i="171" s="1"/>
  <c r="AA217" i="171" a="1"/>
  <c r="AA217" i="171" s="1"/>
  <c r="AA173" i="171" a="1"/>
  <c r="AA173" i="171" s="1"/>
  <c r="AA148" i="171" a="1"/>
  <c r="AA148" i="171" s="1"/>
  <c r="AA140" i="171" a="1"/>
  <c r="AA140" i="171" s="1"/>
  <c r="AA286" i="171" a="1"/>
  <c r="AA286" i="171" s="1"/>
  <c r="AA162" i="171" a="1"/>
  <c r="AA162" i="171" s="1"/>
  <c r="AA157" i="171" a="1"/>
  <c r="AA157" i="171" s="1"/>
  <c r="AA144" i="171" a="1"/>
  <c r="AA144" i="171" s="1"/>
  <c r="AA112" i="171" a="1"/>
  <c r="AA112" i="171" s="1"/>
  <c r="AA84" i="171" a="1"/>
  <c r="AA84" i="171" s="1"/>
  <c r="AA62" i="171" a="1"/>
  <c r="AA62" i="171" s="1"/>
  <c r="AA30" i="171" a="1"/>
  <c r="AA30" i="171" s="1"/>
  <c r="AA23" i="171" a="1"/>
  <c r="AA23" i="171" s="1"/>
  <c r="AA183" i="171" a="1"/>
  <c r="AA183" i="171" s="1"/>
  <c r="AA119" i="171" a="1"/>
  <c r="AA119" i="171" s="1"/>
  <c r="AA78" i="171" a="1"/>
  <c r="AA78" i="171" s="1"/>
  <c r="AA43" i="171" a="1"/>
  <c r="AA43" i="171" s="1"/>
  <c r="AA40" i="171" a="1"/>
  <c r="AA40" i="171" s="1"/>
  <c r="AA7" i="171" a="1"/>
  <c r="AA7" i="171" s="1"/>
  <c r="V1" i="171"/>
  <c r="AA212" i="171" a="1"/>
  <c r="AA212" i="171" s="1"/>
  <c r="AA251" i="171" a="1"/>
  <c r="AA251" i="171" s="1"/>
  <c r="AA167" i="171" a="1"/>
  <c r="AA167" i="171" s="1"/>
  <c r="AA154" i="171" a="1"/>
  <c r="AA154" i="171" s="1"/>
  <c r="AA149" i="171" a="1"/>
  <c r="AA149" i="171" s="1"/>
  <c r="AA130" i="171" a="1"/>
  <c r="AA130" i="171" s="1"/>
  <c r="AA117" i="171" a="1"/>
  <c r="AA117" i="171" s="1"/>
  <c r="AA94" i="171" a="1"/>
  <c r="AA94" i="171" s="1"/>
  <c r="AA59" i="171" a="1"/>
  <c r="AA59" i="171" s="1"/>
  <c r="AA37" i="171" a="1"/>
  <c r="AA37" i="171" s="1"/>
  <c r="AA27" i="171" a="1"/>
  <c r="AA27" i="171" s="1"/>
  <c r="AA12" i="171" a="1"/>
  <c r="AA12" i="171" s="1"/>
  <c r="AA203" i="171" a="1"/>
  <c r="AA203" i="171" s="1"/>
  <c r="AA194" i="171" a="1"/>
  <c r="AA194" i="171" s="1"/>
  <c r="AA137" i="171" a="1"/>
  <c r="AA137" i="171" s="1"/>
  <c r="AA97" i="171" a="1"/>
  <c r="AA97" i="171" s="1"/>
  <c r="AA91" i="171" a="1"/>
  <c r="AA91" i="171" s="1"/>
  <c r="AA75" i="171" a="1"/>
  <c r="AA75" i="171" s="1"/>
  <c r="AA53" i="171" a="1"/>
  <c r="AA53" i="171" s="1"/>
  <c r="AA219" i="171" a="1"/>
  <c r="AA219" i="171" s="1"/>
  <c r="AA172" i="171" a="1"/>
  <c r="AA172" i="171" s="1"/>
  <c r="AA72" i="171" a="1"/>
  <c r="AA72" i="171" s="1"/>
  <c r="AA69" i="171" a="1"/>
  <c r="AA69" i="171" s="1"/>
  <c r="AA34" i="171" a="1"/>
  <c r="AA34" i="171" s="1"/>
  <c r="AA20" i="171" a="1"/>
  <c r="AA20" i="171" s="1"/>
  <c r="AA2" i="171" a="1"/>
  <c r="AA2" i="171" s="1"/>
  <c r="V2" i="171" s="1"/>
  <c r="AA304" i="171" a="1"/>
  <c r="AA304" i="171" s="1"/>
  <c r="AA244" i="171" a="1"/>
  <c r="AA244" i="171" s="1"/>
  <c r="AA202" i="171" a="1"/>
  <c r="AA202" i="171" s="1"/>
  <c r="AA135" i="171" a="1"/>
  <c r="AA135" i="171" s="1"/>
  <c r="AA122" i="171" a="1"/>
  <c r="AA122" i="171" s="1"/>
  <c r="AA115" i="171" a="1"/>
  <c r="AA115" i="171" s="1"/>
  <c r="AA108" i="171" a="1"/>
  <c r="AA108" i="171" s="1"/>
  <c r="AA182" i="171" a="1"/>
  <c r="AA182" i="171" s="1"/>
  <c r="AA169" i="171" a="1"/>
  <c r="AA169" i="171" s="1"/>
  <c r="AA133" i="171" a="1"/>
  <c r="AA133" i="171" s="1"/>
  <c r="AA79" i="171" a="1"/>
  <c r="AA79" i="171" s="1"/>
  <c r="AA57" i="171" a="1"/>
  <c r="AA57" i="171" s="1"/>
  <c r="AA28" i="171" a="1"/>
  <c r="AA28" i="171" s="1"/>
  <c r="AA311" i="171" a="1"/>
  <c r="AA311" i="171" s="1"/>
  <c r="AA249" i="171" a="1"/>
  <c r="AA249" i="171" s="1"/>
  <c r="AA326" i="171" a="1"/>
  <c r="AA326" i="171" s="1"/>
  <c r="AA310" i="171" a="1"/>
  <c r="AA310" i="171" s="1"/>
  <c r="AA99" i="171" a="1"/>
  <c r="AA99" i="171" s="1"/>
  <c r="AA86" i="171" a="1"/>
  <c r="AA86" i="171" s="1"/>
  <c r="AA80" i="171" a="1"/>
  <c r="AA80" i="171" s="1"/>
  <c r="AA61" i="171" a="1"/>
  <c r="AA61" i="171" s="1"/>
  <c r="AA55" i="171" a="1"/>
  <c r="AA55" i="171" s="1"/>
  <c r="AA38" i="171" a="1"/>
  <c r="AA38" i="171" s="1"/>
  <c r="AA36" i="171" a="1"/>
  <c r="AA36" i="171" s="1"/>
  <c r="AA259" i="171" a="1"/>
  <c r="AA259" i="171" s="1"/>
  <c r="AA189" i="171" a="1"/>
  <c r="AA189" i="171" s="1"/>
  <c r="AA109" i="171" a="1"/>
  <c r="AA109" i="171" s="1"/>
  <c r="AA106" i="171" a="1"/>
  <c r="AA106" i="171" s="1"/>
  <c r="AA88" i="171" a="1"/>
  <c r="AA88" i="171" s="1"/>
  <c r="AA63" i="171" a="1"/>
  <c r="AA63" i="171" s="1"/>
  <c r="AA5" i="171" a="1"/>
  <c r="AA5" i="171" s="1"/>
  <c r="AA3" i="171" a="1"/>
  <c r="AA3" i="171" s="1"/>
  <c r="AA228" i="171" a="1"/>
  <c r="AA228" i="171" s="1"/>
  <c r="AA204" i="171" a="1"/>
  <c r="AA204" i="171" s="1"/>
  <c r="AA174" i="171" a="1"/>
  <c r="AA174" i="171" s="1"/>
  <c r="AA134" i="171" a="1"/>
  <c r="AA134" i="171" s="1"/>
  <c r="AA44" i="171" a="1"/>
  <c r="AA44" i="171" s="1"/>
  <c r="AA198" i="171" a="1"/>
  <c r="AA198" i="171" s="1"/>
  <c r="AA187" i="171" a="1"/>
  <c r="AA187" i="171" s="1"/>
  <c r="AA281" i="171" a="1"/>
  <c r="AA281" i="171" s="1"/>
  <c r="AA294" i="171" a="1"/>
  <c r="AA294" i="171" s="1"/>
  <c r="AA192" i="171" a="1"/>
  <c r="AA192" i="171" s="1"/>
  <c r="AA143" i="171" a="1"/>
  <c r="AA143" i="171" s="1"/>
  <c r="AA98" i="171" a="1"/>
  <c r="AA98" i="171" s="1"/>
  <c r="AA96" i="171" a="1"/>
  <c r="AA96" i="171" s="1"/>
  <c r="AA71" i="171" a="1"/>
  <c r="AA71" i="171" s="1"/>
  <c r="AA46" i="171" a="1"/>
  <c r="AA46" i="171" s="1"/>
  <c r="AA8" i="171" a="1"/>
  <c r="AA8" i="171" s="1"/>
  <c r="AA236" i="171" a="1"/>
  <c r="AA236" i="171" s="1"/>
  <c r="AA214" i="171" a="1"/>
  <c r="AA214" i="171" s="1"/>
  <c r="AA127" i="171" a="1"/>
  <c r="AA127" i="171" s="1"/>
  <c r="AA54" i="171" a="1"/>
  <c r="AA54" i="171" s="1"/>
  <c r="AA25" i="171" a="1"/>
  <c r="AA25" i="171" s="1"/>
  <c r="AA164" i="171" a="1"/>
  <c r="AA164" i="171" s="1"/>
  <c r="AA147" i="171" a="1"/>
  <c r="AA147" i="171" s="1"/>
  <c r="AA116" i="171" a="1"/>
  <c r="AA116" i="171" s="1"/>
  <c r="AA17" i="171" a="1"/>
  <c r="AA17" i="171" s="1"/>
  <c r="AA279" i="171" a="1"/>
  <c r="AA279" i="171" s="1"/>
  <c r="AA124" i="171" a="1"/>
  <c r="AA124" i="171" s="1"/>
  <c r="AA113" i="171" a="1"/>
  <c r="AA113" i="171" s="1"/>
  <c r="AA29" i="171" a="1"/>
  <c r="AA29" i="171" s="1"/>
  <c r="AA276" i="171" a="1"/>
  <c r="AA276" i="171" s="1"/>
  <c r="AA142" i="171" a="1"/>
  <c r="AA142" i="171" s="1"/>
  <c r="AA168" i="171" a="1"/>
  <c r="AA168" i="171" s="1"/>
  <c r="AA129" i="171" a="1"/>
  <c r="AA129" i="171" s="1"/>
  <c r="AA315" i="171" a="1"/>
  <c r="AA315" i="171" s="1"/>
  <c r="AA241" i="171" a="1"/>
  <c r="AA241" i="171" s="1"/>
  <c r="AA301" i="171" a="1"/>
  <c r="AA301" i="171" s="1"/>
  <c r="AA184" i="171" a="1"/>
  <c r="AA184" i="171" s="1"/>
  <c r="AA158" i="171" a="1"/>
  <c r="AA158" i="171" s="1"/>
  <c r="AA163" i="171" a="1"/>
  <c r="AA163" i="171" s="1"/>
  <c r="AA138" i="171" a="1"/>
  <c r="AA138" i="171" s="1"/>
  <c r="AA64" i="171" a="1"/>
  <c r="AA64" i="171" s="1"/>
  <c r="AA19" i="171" a="1"/>
  <c r="AA19" i="171" s="1"/>
  <c r="AA111" i="171" a="1"/>
  <c r="AA111" i="171" s="1"/>
  <c r="AA66" i="171" a="1"/>
  <c r="AA66" i="171" s="1"/>
  <c r="AA73" i="171" a="1"/>
  <c r="AA73" i="171" s="1"/>
  <c r="AA103" i="171" a="1"/>
  <c r="AA103" i="171" s="1"/>
  <c r="AA95" i="171" a="1"/>
  <c r="AA95" i="171" s="1"/>
  <c r="AA50" i="171" a="1"/>
  <c r="AA50" i="171" s="1"/>
  <c r="AA10" i="171" a="1"/>
  <c r="AA10" i="171" s="1"/>
  <c r="AA42" i="171" a="1"/>
  <c r="AA42" i="171" s="1"/>
  <c r="AA15" i="171" a="1"/>
  <c r="AA15" i="171" s="1"/>
  <c r="AA87" i="171" a="1"/>
  <c r="AA87" i="171" s="1"/>
  <c r="AA4" i="171" a="1"/>
  <c r="AA4" i="171" s="1"/>
  <c r="AA123" i="171" a="1"/>
  <c r="AA123" i="171" s="1"/>
  <c r="AA67" i="171" a="1"/>
  <c r="AA67" i="171" s="1"/>
  <c r="AA74" i="171" a="1"/>
  <c r="AA74" i="171" s="1"/>
  <c r="AA39" i="171" a="1"/>
  <c r="AA39" i="171" s="1"/>
  <c r="AA32" i="171" a="1"/>
  <c r="AA32" i="171" s="1"/>
  <c r="AA6" i="171" a="1"/>
  <c r="AA6" i="171" s="1"/>
  <c r="AA102" i="171" a="1"/>
  <c r="AA102" i="171" s="1"/>
  <c r="AA70" i="171" a="1"/>
  <c r="AA70" i="171" s="1"/>
  <c r="AA107" i="171" a="1"/>
  <c r="AA107" i="171" s="1"/>
  <c r="AA22" i="171" a="1"/>
  <c r="AA22" i="171" s="1"/>
  <c r="AA9" i="171" a="1"/>
  <c r="AA9" i="171" s="1"/>
  <c r="AA49" i="171" a="1"/>
  <c r="AA49" i="171" s="1"/>
  <c r="AA274" i="171" a="1"/>
  <c r="AA274" i="171" s="1"/>
  <c r="AA45" i="171" a="1"/>
  <c r="AA45" i="171" s="1"/>
  <c r="AA83" i="171" a="1"/>
  <c r="AA83" i="171" s="1"/>
  <c r="AA18" i="171" a="1"/>
  <c r="AA18" i="171" s="1"/>
  <c r="AA179" i="171" a="1"/>
  <c r="AA179" i="171" s="1"/>
  <c r="AA93" i="171" a="1"/>
  <c r="AA93" i="171" s="1"/>
  <c r="AA51" i="171" a="1"/>
  <c r="AA51" i="171" s="1"/>
  <c r="AA114" i="171" a="1"/>
  <c r="AA114" i="171" s="1"/>
  <c r="AA89" i="171" a="1"/>
  <c r="AA89" i="171" s="1"/>
  <c r="AA65" i="171" a="1"/>
  <c r="AA65" i="171" s="1"/>
  <c r="AA92" i="171" a="1"/>
  <c r="AA92" i="171" s="1"/>
  <c r="AA68" i="171" a="1"/>
  <c r="AA68" i="171" s="1"/>
  <c r="AA266" i="171" a="1"/>
  <c r="AA266" i="171" s="1"/>
  <c r="AA100" i="171" a="1"/>
  <c r="AA100" i="171" s="1"/>
  <c r="AA82" i="171" a="1"/>
  <c r="AA82" i="171" s="1"/>
  <c r="AA24" i="171" a="1"/>
  <c r="AA24" i="171" s="1"/>
  <c r="AA13" i="171" a="1"/>
  <c r="AA13" i="171" s="1"/>
  <c r="AA90" i="171" a="1"/>
  <c r="AA90" i="171" s="1"/>
  <c r="AA47" i="171" a="1"/>
  <c r="AA47" i="171" s="1"/>
  <c r="AA120" i="171" a="1"/>
  <c r="AA120" i="171" s="1"/>
  <c r="AA11" i="171" a="1"/>
  <c r="AA11" i="171" s="1"/>
  <c r="AA76" i="171" a="1"/>
  <c r="AA76" i="171" s="1"/>
  <c r="AA110" i="171" a="1"/>
  <c r="AA110" i="171" s="1"/>
  <c r="AA14" i="171" a="1"/>
  <c r="AA14" i="171" s="1"/>
  <c r="AA58" i="171" a="1"/>
  <c r="AA58" i="171" s="1"/>
  <c r="AA33" i="171" a="1"/>
  <c r="AA33" i="171" s="1"/>
  <c r="AA118" i="171" a="1"/>
  <c r="AA118" i="171" s="1"/>
  <c r="AA41" i="171" a="1"/>
  <c r="AA41" i="171" s="1"/>
  <c r="AA132" i="171" a="1"/>
  <c r="AA132" i="171" s="1"/>
  <c r="AA48" i="171" a="1"/>
  <c r="AA48" i="171" s="1"/>
  <c r="AB329" i="171" a="1"/>
  <c r="AB329" i="171" s="1"/>
  <c r="AB333" i="171" a="1"/>
  <c r="AB333" i="171" s="1"/>
  <c r="AB330" i="171" a="1"/>
  <c r="AB330" i="171" s="1"/>
  <c r="AB314" i="171" a="1"/>
  <c r="AB314" i="171" s="1"/>
  <c r="AB312" i="171" a="1"/>
  <c r="AB312" i="171" s="1"/>
  <c r="AB289" i="171" a="1"/>
  <c r="AB289" i="171" s="1"/>
  <c r="AB287" i="171" a="1"/>
  <c r="AB287" i="171" s="1"/>
  <c r="AB250" i="171" a="1"/>
  <c r="AB250" i="171" s="1"/>
  <c r="AB248" i="171" a="1"/>
  <c r="AB248" i="171" s="1"/>
  <c r="AB240" i="171" a="1"/>
  <c r="AB240" i="171" s="1"/>
  <c r="AB225" i="171" a="1"/>
  <c r="AB225" i="171" s="1"/>
  <c r="AB220" i="171" a="1"/>
  <c r="AB220" i="171" s="1"/>
  <c r="AB215" i="171" a="1"/>
  <c r="AB215" i="171" s="1"/>
  <c r="AB210" i="171" a="1"/>
  <c r="AB210" i="171" s="1"/>
  <c r="AB205" i="171" a="1"/>
  <c r="AB205" i="171" s="1"/>
  <c r="AB200" i="171" a="1"/>
  <c r="AB200" i="171" s="1"/>
  <c r="AB195" i="171" a="1"/>
  <c r="AB195" i="171" s="1"/>
  <c r="AB190" i="171" a="1"/>
  <c r="AB190" i="171" s="1"/>
  <c r="AB185" i="171" a="1"/>
  <c r="AB185" i="171" s="1"/>
  <c r="AB180" i="171" a="1"/>
  <c r="AB180" i="171" s="1"/>
  <c r="AB175" i="171" a="1"/>
  <c r="AB175" i="171" s="1"/>
  <c r="AB170" i="171" a="1"/>
  <c r="AB170" i="171" s="1"/>
  <c r="AB165" i="171" a="1"/>
  <c r="AB165" i="171" s="1"/>
  <c r="AB160" i="171" a="1"/>
  <c r="AB160" i="171" s="1"/>
  <c r="AB155" i="171" a="1"/>
  <c r="AB155" i="171" s="1"/>
  <c r="AB150" i="171" a="1"/>
  <c r="AB150" i="171" s="1"/>
  <c r="AB145" i="171" a="1"/>
  <c r="AB145" i="171" s="1"/>
  <c r="AB140" i="171" a="1"/>
  <c r="AB140" i="171" s="1"/>
  <c r="AB254" i="171" a="1"/>
  <c r="AB254" i="171" s="1"/>
  <c r="AB242" i="171" a="1"/>
  <c r="AB242" i="171" s="1"/>
  <c r="AB323" i="171" a="1"/>
  <c r="AB323" i="171" s="1"/>
  <c r="AB298" i="171" a="1"/>
  <c r="AB298" i="171" s="1"/>
  <c r="AB273" i="171" a="1"/>
  <c r="AB273" i="171" s="1"/>
  <c r="AB231" i="171" a="1"/>
  <c r="AB231" i="171" s="1"/>
  <c r="AB325" i="171" a="1"/>
  <c r="AB325" i="171" s="1"/>
  <c r="AB316" i="171" a="1"/>
  <c r="AB316" i="171" s="1"/>
  <c r="AB300" i="171" a="1"/>
  <c r="AB300" i="171" s="1"/>
  <c r="AB291" i="171" a="1"/>
  <c r="AB291" i="171" s="1"/>
  <c r="AB275" i="171" a="1"/>
  <c r="AB275" i="171" s="1"/>
  <c r="AB256" i="171" a="1"/>
  <c r="AB256" i="171" s="1"/>
  <c r="AB252" i="171" a="1"/>
  <c r="AB252" i="171" s="1"/>
  <c r="AB238" i="171" a="1"/>
  <c r="AB238" i="171" s="1"/>
  <c r="AB229" i="171" a="1"/>
  <c r="AB229" i="171" s="1"/>
  <c r="AB309" i="171" a="1"/>
  <c r="AB309" i="171" s="1"/>
  <c r="AB307" i="171" a="1"/>
  <c r="AB307" i="171" s="1"/>
  <c r="AB284" i="171" a="1"/>
  <c r="AB284" i="171" s="1"/>
  <c r="AB282" i="171" a="1"/>
  <c r="AB282" i="171" s="1"/>
  <c r="AB260" i="171" a="1"/>
  <c r="AB260" i="171" s="1"/>
  <c r="AB258" i="171" a="1"/>
  <c r="AB258" i="171" s="1"/>
  <c r="AB226" i="171" a="1"/>
  <c r="AB226" i="171" s="1"/>
  <c r="AB221" i="171" a="1"/>
  <c r="AB221" i="171" s="1"/>
  <c r="AB216" i="171" a="1"/>
  <c r="AB216" i="171" s="1"/>
  <c r="AB211" i="171" a="1"/>
  <c r="AB211" i="171" s="1"/>
  <c r="AB206" i="171" a="1"/>
  <c r="AB206" i="171" s="1"/>
  <c r="AB201" i="171" a="1"/>
  <c r="AB201" i="171" s="1"/>
  <c r="AB196" i="171" a="1"/>
  <c r="AB196" i="171" s="1"/>
  <c r="AB191" i="171" a="1"/>
  <c r="AB191" i="171" s="1"/>
  <c r="AB186" i="171" a="1"/>
  <c r="AB186" i="171" s="1"/>
  <c r="AB181" i="171" a="1"/>
  <c r="AB181" i="171" s="1"/>
  <c r="AB176" i="171" a="1"/>
  <c r="AB176" i="171" s="1"/>
  <c r="AB171" i="171" a="1"/>
  <c r="AB171" i="171" s="1"/>
  <c r="AB166" i="171" a="1"/>
  <c r="AB166" i="171" s="1"/>
  <c r="AB161" i="171" a="1"/>
  <c r="AB161" i="171" s="1"/>
  <c r="AB156" i="171" a="1"/>
  <c r="AB156" i="171" s="1"/>
  <c r="AB151" i="171" a="1"/>
  <c r="AB151" i="171" s="1"/>
  <c r="AB146" i="171" a="1"/>
  <c r="AB146" i="171" s="1"/>
  <c r="AB264" i="171" a="1"/>
  <c r="AB264" i="171" s="1"/>
  <c r="AB318" i="171" a="1"/>
  <c r="AB318" i="171" s="1"/>
  <c r="AB293" i="171" a="1"/>
  <c r="AB293" i="171" s="1"/>
  <c r="AB236" i="171" a="1"/>
  <c r="AB236" i="171" s="1"/>
  <c r="AB332" i="171" a="1"/>
  <c r="AB332" i="171" s="1"/>
  <c r="AB327" i="171" a="1"/>
  <c r="AB327" i="171" s="1"/>
  <c r="AB328" i="171" a="1"/>
  <c r="AB328" i="171" s="1"/>
  <c r="AB317" i="171" a="1"/>
  <c r="AB317" i="171" s="1"/>
  <c r="AB313" i="171" a="1"/>
  <c r="AB313" i="171" s="1"/>
  <c r="AB306" i="171" a="1"/>
  <c r="AB306" i="171" s="1"/>
  <c r="AB303" i="171" a="1"/>
  <c r="AB303" i="171" s="1"/>
  <c r="AB299" i="171" a="1"/>
  <c r="AB299" i="171" s="1"/>
  <c r="AB296" i="171" a="1"/>
  <c r="AB296" i="171" s="1"/>
  <c r="AB255" i="171" a="1"/>
  <c r="AB255" i="171" s="1"/>
  <c r="AB235" i="171" a="1"/>
  <c r="AB235" i="171" s="1"/>
  <c r="AB213" i="171" a="1"/>
  <c r="AB213" i="171" s="1"/>
  <c r="AB188" i="171" a="1"/>
  <c r="AB188" i="171" s="1"/>
  <c r="AB136" i="171" a="1"/>
  <c r="AB136" i="171" s="1"/>
  <c r="AB131" i="171" a="1"/>
  <c r="AB131" i="171" s="1"/>
  <c r="AB126" i="171" a="1"/>
  <c r="AB126" i="171" s="1"/>
  <c r="AB121" i="171" a="1"/>
  <c r="AB121" i="171" s="1"/>
  <c r="AB116" i="171" a="1"/>
  <c r="AB116" i="171" s="1"/>
  <c r="AB111" i="171" a="1"/>
  <c r="AB111" i="171" s="1"/>
  <c r="AB106" i="171" a="1"/>
  <c r="AB106" i="171" s="1"/>
  <c r="AB101" i="171" a="1"/>
  <c r="AB101" i="171" s="1"/>
  <c r="AB96" i="171" a="1"/>
  <c r="AB96" i="171" s="1"/>
  <c r="AB295" i="171" a="1"/>
  <c r="AB295" i="171" s="1"/>
  <c r="AB285" i="171" a="1"/>
  <c r="AB285" i="171" s="1"/>
  <c r="AB141" i="171" a="1"/>
  <c r="AB141" i="171" s="1"/>
  <c r="AB245" i="171" a="1"/>
  <c r="AB245" i="171" s="1"/>
  <c r="AB227" i="171" a="1"/>
  <c r="AB227" i="171" s="1"/>
  <c r="AB204" i="171" a="1"/>
  <c r="AB204" i="171" s="1"/>
  <c r="AB202" i="171" a="1"/>
  <c r="AB202" i="171" s="1"/>
  <c r="AB302" i="171" a="1"/>
  <c r="AB302" i="171" s="1"/>
  <c r="AB292" i="171" a="1"/>
  <c r="AB292" i="171" s="1"/>
  <c r="AB288" i="171" a="1"/>
  <c r="AB288" i="171" s="1"/>
  <c r="AB281" i="171" a="1"/>
  <c r="AB281" i="171" s="1"/>
  <c r="AB278" i="171" a="1"/>
  <c r="AB278" i="171" s="1"/>
  <c r="AB274" i="171" a="1"/>
  <c r="AB274" i="171" s="1"/>
  <c r="AB271" i="171" a="1"/>
  <c r="AB271" i="171" s="1"/>
  <c r="AB277" i="171" a="1"/>
  <c r="AB277" i="171" s="1"/>
  <c r="AB237" i="171" a="1"/>
  <c r="AB237" i="171" s="1"/>
  <c r="AB209" i="171" a="1"/>
  <c r="AB209" i="171" s="1"/>
  <c r="AB207" i="171" a="1"/>
  <c r="AB207" i="171" s="1"/>
  <c r="AB315" i="171" a="1"/>
  <c r="AB315" i="171" s="1"/>
  <c r="AB305" i="171" a="1"/>
  <c r="AB305" i="171" s="1"/>
  <c r="AB223" i="171" a="1"/>
  <c r="AB223" i="171" s="1"/>
  <c r="AB331" i="171" a="1"/>
  <c r="AB331" i="171" s="1"/>
  <c r="AB320" i="171" a="1"/>
  <c r="AB320" i="171" s="1"/>
  <c r="AB261" i="171" a="1"/>
  <c r="AB261" i="171" s="1"/>
  <c r="AB239" i="171" a="1"/>
  <c r="AB239" i="171" s="1"/>
  <c r="AB232" i="171" a="1"/>
  <c r="AB232" i="171" s="1"/>
  <c r="AB184" i="171" a="1"/>
  <c r="AB184" i="171" s="1"/>
  <c r="AB117" i="171" a="1"/>
  <c r="AB117" i="171" s="1"/>
  <c r="AB73" i="171" a="1"/>
  <c r="AB73" i="171" s="1"/>
  <c r="AB48" i="171" a="1"/>
  <c r="AB48" i="171" s="1"/>
  <c r="AB280" i="171" a="1"/>
  <c r="AB280" i="171" s="1"/>
  <c r="AB247" i="171" a="1"/>
  <c r="AB247" i="171" s="1"/>
  <c r="AB243" i="171" a="1"/>
  <c r="AB243" i="171" s="1"/>
  <c r="AB167" i="171" a="1"/>
  <c r="AB167" i="171" s="1"/>
  <c r="AB94" i="171" a="1"/>
  <c r="AB94" i="171" s="1"/>
  <c r="AB69" i="171" a="1"/>
  <c r="AB69" i="171" s="1"/>
  <c r="AB44" i="171" a="1"/>
  <c r="AB44" i="171" s="1"/>
  <c r="AB310" i="171" a="1"/>
  <c r="AB310" i="171" s="1"/>
  <c r="AB304" i="171" a="1"/>
  <c r="AB304" i="171" s="1"/>
  <c r="AB234" i="171" a="1"/>
  <c r="AB234" i="171" s="1"/>
  <c r="AB179" i="171" a="1"/>
  <c r="AB179" i="171" s="1"/>
  <c r="AB154" i="171" a="1"/>
  <c r="AB154" i="171" s="1"/>
  <c r="AB118" i="171" a="1"/>
  <c r="AB118" i="171" s="1"/>
  <c r="AB308" i="171" a="1"/>
  <c r="AB308" i="171" s="1"/>
  <c r="AB222" i="171" a="1"/>
  <c r="AB222" i="171" s="1"/>
  <c r="AB192" i="171" a="1"/>
  <c r="AB192" i="171" s="1"/>
  <c r="AB283" i="171" a="1"/>
  <c r="AB283" i="171" s="1"/>
  <c r="AB259" i="171" a="1"/>
  <c r="AB259" i="171" s="1"/>
  <c r="AB246" i="171" a="1"/>
  <c r="AB246" i="171" s="1"/>
  <c r="AB149" i="171" a="1"/>
  <c r="AB149" i="171" s="1"/>
  <c r="AB130" i="171" a="1"/>
  <c r="AB130" i="171" s="1"/>
  <c r="AB81" i="171" a="1"/>
  <c r="AB81" i="171" s="1"/>
  <c r="AB59" i="171" a="1"/>
  <c r="AB59" i="171" s="1"/>
  <c r="AB37" i="171" a="1"/>
  <c r="AB37" i="171" s="1"/>
  <c r="AB27" i="171" a="1"/>
  <c r="AB27" i="171" s="1"/>
  <c r="AB16" i="171" a="1"/>
  <c r="AB16" i="171" s="1"/>
  <c r="AB12" i="171" a="1"/>
  <c r="AB12" i="171" s="1"/>
  <c r="AB7" i="171" a="1"/>
  <c r="AB7" i="171" s="1"/>
  <c r="AB265" i="171" a="1"/>
  <c r="AB265" i="171" s="1"/>
  <c r="AB251" i="171" a="1"/>
  <c r="AB251" i="171" s="1"/>
  <c r="AB203" i="171" a="1"/>
  <c r="AB203" i="171" s="1"/>
  <c r="AB197" i="171" a="1"/>
  <c r="AB197" i="171" s="1"/>
  <c r="AB194" i="171" a="1"/>
  <c r="AB194" i="171" s="1"/>
  <c r="AB137" i="171" a="1"/>
  <c r="AB137" i="171" s="1"/>
  <c r="AB128" i="171" a="1"/>
  <c r="AB128" i="171" s="1"/>
  <c r="AB105" i="171" a="1"/>
  <c r="AB105" i="171" s="1"/>
  <c r="AB97" i="171" a="1"/>
  <c r="AB97" i="171" s="1"/>
  <c r="AB75" i="171" a="1"/>
  <c r="AB75" i="171" s="1"/>
  <c r="AB53" i="171" a="1"/>
  <c r="AB53" i="171" s="1"/>
  <c r="W1" i="171"/>
  <c r="AB257" i="171" a="1"/>
  <c r="AB257" i="171" s="1"/>
  <c r="AB172" i="171" a="1"/>
  <c r="AB172" i="171" s="1"/>
  <c r="AB91" i="171" a="1"/>
  <c r="AB91" i="171" s="1"/>
  <c r="AB72" i="171" a="1"/>
  <c r="AB72" i="171" s="1"/>
  <c r="AB56" i="171" a="1"/>
  <c r="AB56" i="171" s="1"/>
  <c r="AB34" i="171" a="1"/>
  <c r="AB34" i="171" s="1"/>
  <c r="AB20" i="171" a="1"/>
  <c r="AB20" i="171" s="1"/>
  <c r="AB2" i="171" a="1"/>
  <c r="AB2" i="171" s="1"/>
  <c r="W2" i="171" s="1"/>
  <c r="AB230" i="171" a="1"/>
  <c r="AB230" i="171" s="1"/>
  <c r="AB219" i="171" a="1"/>
  <c r="AB219" i="171" s="1"/>
  <c r="AB212" i="171" a="1"/>
  <c r="AB212" i="171" s="1"/>
  <c r="AB139" i="171" a="1"/>
  <c r="AB139" i="171" s="1"/>
  <c r="AB100" i="171" a="1"/>
  <c r="AB100" i="171" s="1"/>
  <c r="AB88" i="171" a="1"/>
  <c r="AB88" i="171" s="1"/>
  <c r="AB50" i="171" a="1"/>
  <c r="AB50" i="171" s="1"/>
  <c r="AB263" i="171" a="1"/>
  <c r="AB263" i="171" s="1"/>
  <c r="AB135" i="171" a="1"/>
  <c r="AB135" i="171" s="1"/>
  <c r="AB321" i="171" a="1"/>
  <c r="AB321" i="171" s="1"/>
  <c r="AB270" i="171" a="1"/>
  <c r="AB270" i="171" s="1"/>
  <c r="AB177" i="171" a="1"/>
  <c r="AB177" i="171" s="1"/>
  <c r="AB164" i="171" a="1"/>
  <c r="AB164" i="171" s="1"/>
  <c r="AB159" i="171" a="1"/>
  <c r="AB159" i="171" s="1"/>
  <c r="AB124" i="171" a="1"/>
  <c r="AB124" i="171" s="1"/>
  <c r="AB110" i="171" a="1"/>
  <c r="AB110" i="171" s="1"/>
  <c r="AB103" i="171" a="1"/>
  <c r="AB103" i="171" s="1"/>
  <c r="AB82" i="171" a="1"/>
  <c r="AB82" i="171" s="1"/>
  <c r="AB66" i="171" a="1"/>
  <c r="AB66" i="171" s="1"/>
  <c r="AB47" i="171" a="1"/>
  <c r="AB47" i="171" s="1"/>
  <c r="AB31" i="171" a="1"/>
  <c r="AB31" i="171" s="1"/>
  <c r="AB24" i="171" a="1"/>
  <c r="AB24" i="171" s="1"/>
  <c r="AB17" i="171" a="1"/>
  <c r="AB17" i="171" s="1"/>
  <c r="AB13" i="171" a="1"/>
  <c r="AB13" i="171" s="1"/>
  <c r="AB8" i="171" a="1"/>
  <c r="AB8" i="171" s="1"/>
  <c r="AB3" i="171" a="1"/>
  <c r="AB3" i="171" s="1"/>
  <c r="AB319" i="171" a="1"/>
  <c r="AB319" i="171" s="1"/>
  <c r="AB311" i="171" a="1"/>
  <c r="AB311" i="171" s="1"/>
  <c r="AB193" i="171" a="1"/>
  <c r="AB193" i="171" s="1"/>
  <c r="AB143" i="171" a="1"/>
  <c r="AB143" i="171" s="1"/>
  <c r="AB297" i="171" a="1"/>
  <c r="AB297" i="171" s="1"/>
  <c r="AB290" i="171" a="1"/>
  <c r="AB290" i="171" s="1"/>
  <c r="AB276" i="171" a="1"/>
  <c r="AB276" i="171" s="1"/>
  <c r="AB269" i="171" a="1"/>
  <c r="AB269" i="171" s="1"/>
  <c r="AB249" i="171" a="1"/>
  <c r="AB249" i="171" s="1"/>
  <c r="AB199" i="171" a="1"/>
  <c r="AB199" i="171" s="1"/>
  <c r="AB174" i="171" a="1"/>
  <c r="AB174" i="171" s="1"/>
  <c r="AB120" i="171" a="1"/>
  <c r="AB120" i="171" s="1"/>
  <c r="AB113" i="171" a="1"/>
  <c r="AB113" i="171" s="1"/>
  <c r="AB92" i="171" a="1"/>
  <c r="AB92" i="171" s="1"/>
  <c r="AB76" i="171" a="1"/>
  <c r="AB76" i="171" s="1"/>
  <c r="AB54" i="171" a="1"/>
  <c r="AB54" i="171" s="1"/>
  <c r="AB32" i="171" a="1"/>
  <c r="AB32" i="171" s="1"/>
  <c r="AB21" i="171" a="1"/>
  <c r="AB21" i="171" s="1"/>
  <c r="AB14" i="171" a="1"/>
  <c r="AB14" i="171" s="1"/>
  <c r="AB9" i="171" a="1"/>
  <c r="AB9" i="171" s="1"/>
  <c r="AB4" i="171" a="1"/>
  <c r="AB4" i="171" s="1"/>
  <c r="AB268" i="171" a="1"/>
  <c r="AB268" i="171" s="1"/>
  <c r="AB262" i="171" a="1"/>
  <c r="AB262" i="171" s="1"/>
  <c r="AB218" i="171" a="1"/>
  <c r="AB218" i="171" s="1"/>
  <c r="AB187" i="171" a="1"/>
  <c r="AB187" i="171" s="1"/>
  <c r="AB326" i="171" a="1"/>
  <c r="AB326" i="171" s="1"/>
  <c r="AB134" i="171" a="1"/>
  <c r="AB134" i="171" s="1"/>
  <c r="AB272" i="171" a="1"/>
  <c r="AB272" i="171" s="1"/>
  <c r="AB228" i="171" a="1"/>
  <c r="AB228" i="171" s="1"/>
  <c r="AB148" i="171" a="1"/>
  <c r="AB148" i="171" s="1"/>
  <c r="AB122" i="171" a="1"/>
  <c r="AB122" i="171" s="1"/>
  <c r="AB84" i="171" a="1"/>
  <c r="AB84" i="171" s="1"/>
  <c r="AB67" i="171" a="1"/>
  <c r="AB67" i="171" s="1"/>
  <c r="AB42" i="171" a="1"/>
  <c r="AB42" i="171" s="1"/>
  <c r="AB198" i="171" a="1"/>
  <c r="AB198" i="171" s="1"/>
  <c r="AB157" i="171" a="1"/>
  <c r="AB157" i="171" s="1"/>
  <c r="AB144" i="171" a="1"/>
  <c r="AB144" i="171" s="1"/>
  <c r="AB114" i="171" a="1"/>
  <c r="AB114" i="171" s="1"/>
  <c r="AB90" i="171" a="1"/>
  <c r="AB90" i="171" s="1"/>
  <c r="AB65" i="171" a="1"/>
  <c r="AB65" i="171" s="1"/>
  <c r="AB40" i="171" a="1"/>
  <c r="AB40" i="171" s="1"/>
  <c r="AB324" i="171" a="1"/>
  <c r="AB324" i="171" s="1"/>
  <c r="AB183" i="171" a="1"/>
  <c r="AB183" i="171" s="1"/>
  <c r="AB125" i="171" a="1"/>
  <c r="AB125" i="171" s="1"/>
  <c r="AB169" i="171" a="1"/>
  <c r="AB169" i="171" s="1"/>
  <c r="AB152" i="171" a="1"/>
  <c r="AB152" i="171" s="1"/>
  <c r="AB294" i="171" a="1"/>
  <c r="AB294" i="171" s="1"/>
  <c r="AB214" i="171" a="1"/>
  <c r="AB214" i="171" s="1"/>
  <c r="AB182" i="171" a="1"/>
  <c r="AB182" i="171" s="1"/>
  <c r="AB322" i="171" a="1"/>
  <c r="AB322" i="171" s="1"/>
  <c r="AB244" i="171" a="1"/>
  <c r="AB244" i="171" s="1"/>
  <c r="AB147" i="171" a="1"/>
  <c r="AB147" i="171" s="1"/>
  <c r="AB119" i="171" a="1"/>
  <c r="AB119" i="171" s="1"/>
  <c r="AB79" i="171" a="1"/>
  <c r="AB79" i="171" s="1"/>
  <c r="AB15" i="171" a="1"/>
  <c r="AB15" i="171" s="1"/>
  <c r="AB267" i="171" a="1"/>
  <c r="AB267" i="171" s="1"/>
  <c r="AB208" i="171" a="1"/>
  <c r="AB208" i="171" s="1"/>
  <c r="AB178" i="171" a="1"/>
  <c r="AB178" i="171" s="1"/>
  <c r="AB77" i="171" a="1"/>
  <c r="AB77" i="171" s="1"/>
  <c r="AB52" i="171" a="1"/>
  <c r="AB52" i="171" s="1"/>
  <c r="AB29" i="171" a="1"/>
  <c r="AB29" i="171" s="1"/>
  <c r="AB25" i="171" a="1"/>
  <c r="AB25" i="171" s="1"/>
  <c r="AB279" i="171" a="1"/>
  <c r="AB279" i="171" s="1"/>
  <c r="AB266" i="171" a="1"/>
  <c r="AB266" i="171" s="1"/>
  <c r="AB83" i="171" a="1"/>
  <c r="AB83" i="171" s="1"/>
  <c r="AB58" i="171" a="1"/>
  <c r="AB58" i="171" s="1"/>
  <c r="AB35" i="171" a="1"/>
  <c r="AB35" i="171" s="1"/>
  <c r="AB33" i="171" a="1"/>
  <c r="AB33" i="171" s="1"/>
  <c r="AB23" i="171" a="1"/>
  <c r="AB23" i="171" s="1"/>
  <c r="AB173" i="171" a="1"/>
  <c r="AB173" i="171" s="1"/>
  <c r="AB85" i="171" a="1"/>
  <c r="AB85" i="171" s="1"/>
  <c r="AB60" i="171" a="1"/>
  <c r="AB60" i="171" s="1"/>
  <c r="AB19" i="171" a="1"/>
  <c r="AB19" i="171" s="1"/>
  <c r="AB233" i="171" a="1"/>
  <c r="AB233" i="171" s="1"/>
  <c r="AB138" i="171" a="1"/>
  <c r="AB138" i="171" s="1"/>
  <c r="AB129" i="171" a="1"/>
  <c r="AB129" i="171" s="1"/>
  <c r="AB102" i="171" a="1"/>
  <c r="AB102" i="171" s="1"/>
  <c r="AB70" i="171" a="1"/>
  <c r="AB70" i="171" s="1"/>
  <c r="AB45" i="171" a="1"/>
  <c r="AB45" i="171" s="1"/>
  <c r="AB241" i="171" a="1"/>
  <c r="AB241" i="171" s="1"/>
  <c r="AB163" i="171" a="1"/>
  <c r="AB163" i="171" s="1"/>
  <c r="AB132" i="171" a="1"/>
  <c r="AB132" i="171" s="1"/>
  <c r="AB301" i="171" a="1"/>
  <c r="AB301" i="171" s="1"/>
  <c r="AB224" i="171" a="1"/>
  <c r="AB224" i="171" s="1"/>
  <c r="AB217" i="171" a="1"/>
  <c r="AB217" i="171" s="1"/>
  <c r="AB286" i="171" a="1"/>
  <c r="AB286" i="171" s="1"/>
  <c r="AB95" i="171" a="1"/>
  <c r="AB95" i="171" s="1"/>
  <c r="AB18" i="171" a="1"/>
  <c r="AB18" i="171" s="1"/>
  <c r="AB38" i="171" a="1"/>
  <c r="AB38" i="171" s="1"/>
  <c r="AB162" i="171" a="1"/>
  <c r="AB162" i="171" s="1"/>
  <c r="AB123" i="171" a="1"/>
  <c r="AB123" i="171" s="1"/>
  <c r="AB99" i="171" a="1"/>
  <c r="AB99" i="171" s="1"/>
  <c r="AB78" i="171" a="1"/>
  <c r="AB78" i="171" s="1"/>
  <c r="AB71" i="171" a="1"/>
  <c r="AB71" i="171" s="1"/>
  <c r="AB43" i="171" a="1"/>
  <c r="AB43" i="171" s="1"/>
  <c r="AB87" i="171" a="1"/>
  <c r="AB87" i="171" s="1"/>
  <c r="AB28" i="171" a="1"/>
  <c r="AB28" i="171" s="1"/>
  <c r="AB127" i="171" a="1"/>
  <c r="AB127" i="171" s="1"/>
  <c r="AB115" i="171" a="1"/>
  <c r="AB115" i="171" s="1"/>
  <c r="AB80" i="171" a="1"/>
  <c r="AB80" i="171" s="1"/>
  <c r="AB41" i="171" a="1"/>
  <c r="AB41" i="171" s="1"/>
  <c r="AB74" i="171" a="1"/>
  <c r="AB74" i="171" s="1"/>
  <c r="AB36" i="171" a="1"/>
  <c r="AB36" i="171" s="1"/>
  <c r="AB26" i="171" a="1"/>
  <c r="AB26" i="171" s="1"/>
  <c r="AB39" i="171" a="1"/>
  <c r="AB39" i="171" s="1"/>
  <c r="AB189" i="171" a="1"/>
  <c r="AB189" i="171" s="1"/>
  <c r="AB112" i="171" a="1"/>
  <c r="AB112" i="171" s="1"/>
  <c r="AB107" i="171" a="1"/>
  <c r="AB107" i="171" s="1"/>
  <c r="AB22" i="171" a="1"/>
  <c r="AB22" i="171" s="1"/>
  <c r="AB98" i="171" a="1"/>
  <c r="AB98" i="171" s="1"/>
  <c r="AB46" i="171" a="1"/>
  <c r="AB46" i="171" s="1"/>
  <c r="AB6" i="171" a="1"/>
  <c r="AB6" i="171" s="1"/>
  <c r="AB158" i="171" a="1"/>
  <c r="AB158" i="171" s="1"/>
  <c r="AB63" i="171" a="1"/>
  <c r="AB63" i="171" s="1"/>
  <c r="AB49" i="171" a="1"/>
  <c r="AB49" i="171" s="1"/>
  <c r="AB153" i="171" a="1"/>
  <c r="AB153" i="171" s="1"/>
  <c r="AB89" i="171" a="1"/>
  <c r="AB89" i="171" s="1"/>
  <c r="AB253" i="171" a="1"/>
  <c r="AB253" i="171" s="1"/>
  <c r="AB108" i="171" a="1"/>
  <c r="AB108" i="171" s="1"/>
  <c r="AB64" i="171" a="1"/>
  <c r="AB64" i="171" s="1"/>
  <c r="AB57" i="171" a="1"/>
  <c r="AB57" i="171" s="1"/>
  <c r="AB10" i="171" a="1"/>
  <c r="AB10" i="171" s="1"/>
  <c r="AB133" i="171" a="1"/>
  <c r="AB133" i="171" s="1"/>
  <c r="AB61" i="171" a="1"/>
  <c r="AB61" i="171" s="1"/>
  <c r="AB142" i="171" a="1"/>
  <c r="AB142" i="171" s="1"/>
  <c r="AB55" i="171" a="1"/>
  <c r="AB55" i="171" s="1"/>
  <c r="AB30" i="171" a="1"/>
  <c r="AB30" i="171" s="1"/>
  <c r="AB5" i="171" a="1"/>
  <c r="AB5" i="171" s="1"/>
  <c r="AB11" i="171" a="1"/>
  <c r="AB11" i="171" s="1"/>
  <c r="AB62" i="171" a="1"/>
  <c r="AB62" i="171" s="1"/>
  <c r="AB86" i="171" a="1"/>
  <c r="AB86" i="171" s="1"/>
  <c r="AB51" i="171" a="1"/>
  <c r="AB51" i="171" s="1"/>
  <c r="AB104" i="171" a="1"/>
  <c r="AB104" i="171" s="1"/>
  <c r="AB168" i="171" a="1"/>
  <c r="AB168" i="171" s="1"/>
  <c r="AB93" i="171" a="1"/>
  <c r="AB93" i="171" s="1"/>
  <c r="AB109" i="171" a="1"/>
  <c r="AB109" i="171" s="1"/>
  <c r="AB68" i="171" a="1"/>
  <c r="AB68" i="171" s="1"/>
  <c r="T3" i="171"/>
  <c r="AC333" i="170" a="1"/>
  <c r="AC333" i="170" s="1"/>
  <c r="AC328" i="170" a="1"/>
  <c r="AC328" i="170" s="1"/>
  <c r="AC323" i="170" a="1"/>
  <c r="AC323" i="170" s="1"/>
  <c r="AC318" i="170" a="1"/>
  <c r="AC318" i="170" s="1"/>
  <c r="AC329" i="170" a="1"/>
  <c r="AC329" i="170" s="1"/>
  <c r="AC324" i="170" a="1"/>
  <c r="AC324" i="170" s="1"/>
  <c r="AC319" i="170" a="1"/>
  <c r="AC319" i="170" s="1"/>
  <c r="AC314" i="170" a="1"/>
  <c r="AC314" i="170" s="1"/>
  <c r="AC309" i="170" a="1"/>
  <c r="AC309" i="170" s="1"/>
  <c r="AC304" i="170" a="1"/>
  <c r="AC304" i="170" s="1"/>
  <c r="AC299" i="170" a="1"/>
  <c r="AC299" i="170" s="1"/>
  <c r="AC294" i="170" a="1"/>
  <c r="AC294" i="170" s="1"/>
  <c r="AC289" i="170" a="1"/>
  <c r="AC289" i="170" s="1"/>
  <c r="AC284" i="170" a="1"/>
  <c r="AC284" i="170" s="1"/>
  <c r="AC279" i="170" a="1"/>
  <c r="AC279" i="170" s="1"/>
  <c r="AC274" i="170" a="1"/>
  <c r="AC274" i="170" s="1"/>
  <c r="AC269" i="170" a="1"/>
  <c r="AC269" i="170" s="1"/>
  <c r="AC264" i="170" a="1"/>
  <c r="AC264" i="170" s="1"/>
  <c r="AC259" i="170" a="1"/>
  <c r="AC259" i="170" s="1"/>
  <c r="AC254" i="170" a="1"/>
  <c r="AC254" i="170" s="1"/>
  <c r="AC249" i="170" a="1"/>
  <c r="AC249" i="170" s="1"/>
  <c r="AC244" i="170" a="1"/>
  <c r="AC244" i="170" s="1"/>
  <c r="AC239" i="170" a="1"/>
  <c r="AC239" i="170" s="1"/>
  <c r="AC234" i="170" a="1"/>
  <c r="AC234" i="170" s="1"/>
  <c r="AC229" i="170" a="1"/>
  <c r="AC229" i="170" s="1"/>
  <c r="AC311" i="170" a="1"/>
  <c r="AC311" i="170" s="1"/>
  <c r="AC300" i="170" a="1"/>
  <c r="AC300" i="170" s="1"/>
  <c r="AC297" i="170" a="1"/>
  <c r="AC297" i="170" s="1"/>
  <c r="AC327" i="170" a="1"/>
  <c r="AC327" i="170" s="1"/>
  <c r="AC322" i="170" a="1"/>
  <c r="AC322" i="170" s="1"/>
  <c r="AC317" i="170" a="1"/>
  <c r="AC317" i="170" s="1"/>
  <c r="AC306" i="170" a="1"/>
  <c r="AC306" i="170" s="1"/>
  <c r="AC295" i="170" a="1"/>
  <c r="AC295" i="170" s="1"/>
  <c r="AC292" i="170" a="1"/>
  <c r="AC292" i="170" s="1"/>
  <c r="AC281" i="170" a="1"/>
  <c r="AC281" i="170" s="1"/>
  <c r="AC270" i="170" a="1"/>
  <c r="AC270" i="170" s="1"/>
  <c r="AC325" i="170" a="1"/>
  <c r="AC325" i="170" s="1"/>
  <c r="AC320" i="170" a="1"/>
  <c r="AC320" i="170" s="1"/>
  <c r="AC330" i="170" a="1"/>
  <c r="AC330" i="170" s="1"/>
  <c r="AC298" i="170" a="1"/>
  <c r="AC298" i="170" s="1"/>
  <c r="AC273" i="170" a="1"/>
  <c r="AC273" i="170" s="1"/>
  <c r="AC232" i="170" a="1"/>
  <c r="AC232" i="170" s="1"/>
  <c r="AC225" i="170" a="1"/>
  <c r="AC225" i="170" s="1"/>
  <c r="AC220" i="170" a="1"/>
  <c r="AC220" i="170" s="1"/>
  <c r="AC215" i="170" a="1"/>
  <c r="AC215" i="170" s="1"/>
  <c r="AC210" i="170" a="1"/>
  <c r="AC210" i="170" s="1"/>
  <c r="AC331" i="170" a="1"/>
  <c r="AC331" i="170" s="1"/>
  <c r="AC265" i="170" a="1"/>
  <c r="AC265" i="170" s="1"/>
  <c r="AC256" i="170" a="1"/>
  <c r="AC256" i="170" s="1"/>
  <c r="AC228" i="170" a="1"/>
  <c r="AC228" i="170" s="1"/>
  <c r="AC222" i="170" a="1"/>
  <c r="AC222" i="170" s="1"/>
  <c r="AC201" i="170" a="1"/>
  <c r="AC201" i="170" s="1"/>
  <c r="AC176" i="170" a="1"/>
  <c r="AC176" i="170" s="1"/>
  <c r="AC312" i="170" a="1"/>
  <c r="AC312" i="170" s="1"/>
  <c r="AC307" i="170" a="1"/>
  <c r="AC307" i="170" s="1"/>
  <c r="AC302" i="170" a="1"/>
  <c r="AC302" i="170" s="1"/>
  <c r="AC278" i="170" a="1"/>
  <c r="AC278" i="170" s="1"/>
  <c r="AC301" i="170" a="1"/>
  <c r="AC301" i="170" s="1"/>
  <c r="AC296" i="170" a="1"/>
  <c r="AC296" i="170" s="1"/>
  <c r="AC282" i="170" a="1"/>
  <c r="AC282" i="170" s="1"/>
  <c r="AC261" i="170" a="1"/>
  <c r="AC261" i="170" s="1"/>
  <c r="AC291" i="170" a="1"/>
  <c r="AC291" i="170" s="1"/>
  <c r="AC223" i="170" a="1"/>
  <c r="AC223" i="170" s="1"/>
  <c r="AC257" i="170" a="1"/>
  <c r="AC257" i="170" s="1"/>
  <c r="AC332" i="170" a="1"/>
  <c r="AC332" i="170" s="1"/>
  <c r="AC263" i="170" a="1"/>
  <c r="AC263" i="170" s="1"/>
  <c r="AC310" i="170" a="1"/>
  <c r="AC310" i="170" s="1"/>
  <c r="AC245" i="170" a="1"/>
  <c r="AC245" i="170" s="1"/>
  <c r="AC241" i="170" a="1"/>
  <c r="AC241" i="170" s="1"/>
  <c r="AC237" i="170" a="1"/>
  <c r="AC237" i="170" s="1"/>
  <c r="AC235" i="170" a="1"/>
  <c r="AC235" i="170" s="1"/>
  <c r="AC231" i="170" a="1"/>
  <c r="AC231" i="170" s="1"/>
  <c r="AC219" i="170" a="1"/>
  <c r="AC219" i="170" s="1"/>
  <c r="AC211" i="170" a="1"/>
  <c r="AC211" i="170" s="1"/>
  <c r="AC208" i="170" a="1"/>
  <c r="AC208" i="170" s="1"/>
  <c r="AC194" i="170" a="1"/>
  <c r="AC194" i="170" s="1"/>
  <c r="AC156" i="170" a="1"/>
  <c r="AC156" i="170" s="1"/>
  <c r="AC131" i="170" a="1"/>
  <c r="AC131" i="170" s="1"/>
  <c r="AC106" i="170" a="1"/>
  <c r="AC106" i="170" s="1"/>
  <c r="AC81" i="170" a="1"/>
  <c r="AC81" i="170" s="1"/>
  <c r="AC293" i="170" a="1"/>
  <c r="AC293" i="170" s="1"/>
  <c r="AC266" i="170" a="1"/>
  <c r="AC266" i="170" s="1"/>
  <c r="AC240" i="170" a="1"/>
  <c r="AC240" i="170" s="1"/>
  <c r="AC230" i="170" a="1"/>
  <c r="AC230" i="170" s="1"/>
  <c r="AC286" i="170" a="1"/>
  <c r="AC286" i="170" s="1"/>
  <c r="AC275" i="170" a="1"/>
  <c r="AC275" i="170" s="1"/>
  <c r="AC272" i="170" a="1"/>
  <c r="AC272" i="170" s="1"/>
  <c r="AC260" i="170" a="1"/>
  <c r="AC260" i="170" s="1"/>
  <c r="AC233" i="170" a="1"/>
  <c r="AC233" i="170" s="1"/>
  <c r="AC184" i="170" a="1"/>
  <c r="AC184" i="170" s="1"/>
  <c r="AC157" i="170" a="1"/>
  <c r="AC157" i="170" s="1"/>
  <c r="AC139" i="170" a="1"/>
  <c r="AC139" i="170" s="1"/>
  <c r="AC121" i="170" a="1"/>
  <c r="AC121" i="170" s="1"/>
  <c r="AC85" i="170" a="1"/>
  <c r="AC85" i="170" s="1"/>
  <c r="AC78" i="170" a="1"/>
  <c r="AC78" i="170" s="1"/>
  <c r="AC50" i="170" a="1"/>
  <c r="AC50" i="170" s="1"/>
  <c r="AC305" i="170" a="1"/>
  <c r="AC305" i="170" s="1"/>
  <c r="AC267" i="170" a="1"/>
  <c r="AC267" i="170" s="1"/>
  <c r="AC246" i="170" a="1"/>
  <c r="AC246" i="170" s="1"/>
  <c r="AC224" i="170" a="1"/>
  <c r="AC224" i="170" s="1"/>
  <c r="AC173" i="170" a="1"/>
  <c r="AC173" i="170" s="1"/>
  <c r="AC166" i="170" a="1"/>
  <c r="AC166" i="170" s="1"/>
  <c r="AC315" i="170" a="1"/>
  <c r="AC315" i="170" s="1"/>
  <c r="AC168" i="170" a="1"/>
  <c r="AC168" i="170" s="1"/>
  <c r="AC148" i="170" a="1"/>
  <c r="AC148" i="170" s="1"/>
  <c r="AC145" i="170" a="1"/>
  <c r="AC145" i="170" s="1"/>
  <c r="AC321" i="170" a="1"/>
  <c r="AC321" i="170" s="1"/>
  <c r="AC226" i="170" a="1"/>
  <c r="AC226" i="170" s="1"/>
  <c r="AC205" i="170" a="1"/>
  <c r="AC205" i="170" s="1"/>
  <c r="AC154" i="170" a="1"/>
  <c r="AC154" i="170" s="1"/>
  <c r="AC151" i="170" a="1"/>
  <c r="AC151" i="170" s="1"/>
  <c r="AC142" i="170" a="1"/>
  <c r="AC142" i="170" s="1"/>
  <c r="AC212" i="170" a="1"/>
  <c r="AC212" i="170" s="1"/>
  <c r="AC192" i="170" a="1"/>
  <c r="AC192" i="170" s="1"/>
  <c r="AC171" i="170" a="1"/>
  <c r="AC171" i="170" s="1"/>
  <c r="AC308" i="170" a="1"/>
  <c r="AC308" i="170" s="1"/>
  <c r="AC280" i="170" a="1"/>
  <c r="AC280" i="170" s="1"/>
  <c r="AC198" i="170" a="1"/>
  <c r="AC198" i="170" s="1"/>
  <c r="AC190" i="170" a="1"/>
  <c r="AC190" i="170" s="1"/>
  <c r="AC177" i="170" a="1"/>
  <c r="AC177" i="170" s="1"/>
  <c r="AC326" i="170" a="1"/>
  <c r="AC326" i="170" s="1"/>
  <c r="AC288" i="170" a="1"/>
  <c r="AC288" i="170" s="1"/>
  <c r="AC206" i="170" a="1"/>
  <c r="AC206" i="170" s="1"/>
  <c r="AC193" i="170" a="1"/>
  <c r="AC193" i="170" s="1"/>
  <c r="AC202" i="170" a="1"/>
  <c r="AC202" i="170" s="1"/>
  <c r="AC287" i="170" a="1"/>
  <c r="AC287" i="170" s="1"/>
  <c r="AC276" i="170" a="1"/>
  <c r="AC276" i="170" s="1"/>
  <c r="AC247" i="170" a="1"/>
  <c r="AC247" i="170" s="1"/>
  <c r="AC216" i="170" a="1"/>
  <c r="AC216" i="170" s="1"/>
  <c r="AC204" i="170" a="1"/>
  <c r="AC204" i="170" s="1"/>
  <c r="AC187" i="170" a="1"/>
  <c r="AC187" i="170" s="1"/>
  <c r="AC183" i="170" a="1"/>
  <c r="AC183" i="170" s="1"/>
  <c r="AC181" i="170" a="1"/>
  <c r="AC181" i="170" s="1"/>
  <c r="AC167" i="170" a="1"/>
  <c r="AC167" i="170" s="1"/>
  <c r="AC163" i="170" a="1"/>
  <c r="AC163" i="170" s="1"/>
  <c r="AC133" i="170" a="1"/>
  <c r="AC133" i="170" s="1"/>
  <c r="AC243" i="170" a="1"/>
  <c r="AC243" i="170" s="1"/>
  <c r="AC285" i="170" a="1"/>
  <c r="AC285" i="170" s="1"/>
  <c r="AC253" i="170" a="1"/>
  <c r="AC253" i="170" s="1"/>
  <c r="AC199" i="170" a="1"/>
  <c r="AC199" i="170" s="1"/>
  <c r="AC238" i="170" a="1"/>
  <c r="AC238" i="170" s="1"/>
  <c r="AC186" i="170" a="1"/>
  <c r="AC186" i="170" s="1"/>
  <c r="AC191" i="170" a="1"/>
  <c r="AC191" i="170" s="1"/>
  <c r="AC169" i="170" a="1"/>
  <c r="AC169" i="170" s="1"/>
  <c r="AC146" i="170" a="1"/>
  <c r="AC146" i="170" s="1"/>
  <c r="AC137" i="170" a="1"/>
  <c r="AC137" i="170" s="1"/>
  <c r="AC129" i="170" a="1"/>
  <c r="AC129" i="170" s="1"/>
  <c r="AC126" i="170" a="1"/>
  <c r="AC126" i="170" s="1"/>
  <c r="AC71" i="170" a="1"/>
  <c r="AC71" i="170" s="1"/>
  <c r="AC64" i="170" a="1"/>
  <c r="AC64" i="170" s="1"/>
  <c r="AC53" i="170" a="1"/>
  <c r="AC53" i="170" s="1"/>
  <c r="AC218" i="170" a="1"/>
  <c r="AC218" i="170" s="1"/>
  <c r="AC188" i="170" a="1"/>
  <c r="AC188" i="170" s="1"/>
  <c r="AC144" i="170" a="1"/>
  <c r="AC144" i="170" s="1"/>
  <c r="AC115" i="170" a="1"/>
  <c r="AC115" i="170" s="1"/>
  <c r="AC112" i="170" a="1"/>
  <c r="AC112" i="170" s="1"/>
  <c r="AC100" i="170" a="1"/>
  <c r="AC100" i="170" s="1"/>
  <c r="AC277" i="170" a="1"/>
  <c r="AC277" i="170" s="1"/>
  <c r="AC258" i="170" a="1"/>
  <c r="AC258" i="170" s="1"/>
  <c r="AC217" i="170" a="1"/>
  <c r="AC217" i="170" s="1"/>
  <c r="AC185" i="170" a="1"/>
  <c r="AC185" i="170" s="1"/>
  <c r="AC153" i="170" a="1"/>
  <c r="AC153" i="170" s="1"/>
  <c r="AC130" i="170" a="1"/>
  <c r="AC130" i="170" s="1"/>
  <c r="AC107" i="170" a="1"/>
  <c r="AC107" i="170" s="1"/>
  <c r="AC104" i="170" a="1"/>
  <c r="AC104" i="170" s="1"/>
  <c r="AC88" i="170" a="1"/>
  <c r="AC88" i="170" s="1"/>
  <c r="AC303" i="170" a="1"/>
  <c r="AC303" i="170" s="1"/>
  <c r="AC180" i="170" a="1"/>
  <c r="AC180" i="170" s="1"/>
  <c r="AC158" i="170" a="1"/>
  <c r="AC158" i="170" s="1"/>
  <c r="AC134" i="170" a="1"/>
  <c r="AC134" i="170" s="1"/>
  <c r="AC83" i="170" a="1"/>
  <c r="AC83" i="170" s="1"/>
  <c r="AC80" i="170" a="1"/>
  <c r="AC80" i="170" s="1"/>
  <c r="AC62" i="170" a="1"/>
  <c r="AC62" i="170" s="1"/>
  <c r="AC59" i="170" a="1"/>
  <c r="AC59" i="170" s="1"/>
  <c r="AC290" i="170" a="1"/>
  <c r="AC290" i="170" s="1"/>
  <c r="AC213" i="170" a="1"/>
  <c r="AC213" i="170" s="1"/>
  <c r="AC174" i="170" a="1"/>
  <c r="AC174" i="170" s="1"/>
  <c r="AC140" i="170" a="1"/>
  <c r="AC140" i="170" s="1"/>
  <c r="AC138" i="170" a="1"/>
  <c r="AC138" i="170" s="1"/>
  <c r="AC114" i="170" a="1"/>
  <c r="AC114" i="170" s="1"/>
  <c r="AC39" i="170" a="1"/>
  <c r="AC39" i="170" s="1"/>
  <c r="AC268" i="170" a="1"/>
  <c r="AC268" i="170" s="1"/>
  <c r="AC209" i="170" a="1"/>
  <c r="AC209" i="170" s="1"/>
  <c r="AC132" i="170" a="1"/>
  <c r="AC132" i="170" s="1"/>
  <c r="AC123" i="170" a="1"/>
  <c r="AC123" i="170" s="1"/>
  <c r="AC105" i="170" a="1"/>
  <c r="AC105" i="170" s="1"/>
  <c r="AC98" i="170" a="1"/>
  <c r="AC98" i="170" s="1"/>
  <c r="AC93" i="170" a="1"/>
  <c r="AC93" i="170" s="1"/>
  <c r="AC56" i="170" a="1"/>
  <c r="AC56" i="170" s="1"/>
  <c r="AC32" i="170" a="1"/>
  <c r="AC32" i="170" s="1"/>
  <c r="AC28" i="170" a="1"/>
  <c r="AC28" i="170" s="1"/>
  <c r="AC24" i="170" a="1"/>
  <c r="AC24" i="170" s="1"/>
  <c r="AC197" i="170" a="1"/>
  <c r="AC197" i="170" s="1"/>
  <c r="AC86" i="170" a="1"/>
  <c r="AC86" i="170" s="1"/>
  <c r="AC69" i="170" a="1"/>
  <c r="AC69" i="170" s="1"/>
  <c r="AC43" i="170" a="1"/>
  <c r="AC43" i="170" s="1"/>
  <c r="AC20" i="170" a="1"/>
  <c r="AC20" i="170" s="1"/>
  <c r="AC15" i="170" a="1"/>
  <c r="AC15" i="170" s="1"/>
  <c r="AC10" i="170" a="1"/>
  <c r="AC10" i="170" s="1"/>
  <c r="AC5" i="170" a="1"/>
  <c r="AC5" i="170" s="1"/>
  <c r="AC227" i="170" a="1"/>
  <c r="AC227" i="170" s="1"/>
  <c r="AC75" i="170" a="1"/>
  <c r="AC75" i="170" s="1"/>
  <c r="AC72" i="170" a="1"/>
  <c r="AC72" i="170" s="1"/>
  <c r="AC316" i="170" a="1"/>
  <c r="AC316" i="170" s="1"/>
  <c r="AC252" i="170" a="1"/>
  <c r="AC252" i="170" s="1"/>
  <c r="AC155" i="170" a="1"/>
  <c r="AC155" i="170" s="1"/>
  <c r="AC119" i="170" a="1"/>
  <c r="AC119" i="170" s="1"/>
  <c r="AC103" i="170" a="1"/>
  <c r="AC103" i="170" s="1"/>
  <c r="AC91" i="170" a="1"/>
  <c r="AC91" i="170" s="1"/>
  <c r="AC66" i="170" a="1"/>
  <c r="AC66" i="170" s="1"/>
  <c r="AC182" i="170" a="1"/>
  <c r="AC182" i="170" s="1"/>
  <c r="AC160" i="170" a="1"/>
  <c r="AC160" i="170" s="1"/>
  <c r="AC128" i="170" a="1"/>
  <c r="AC128" i="170" s="1"/>
  <c r="AC110" i="170" a="1"/>
  <c r="AC110" i="170" s="1"/>
  <c r="AC251" i="170" a="1"/>
  <c r="AC251" i="170" s="1"/>
  <c r="AC189" i="170" a="1"/>
  <c r="AC189" i="170" s="1"/>
  <c r="AC108" i="170" a="1"/>
  <c r="AC108" i="170" s="1"/>
  <c r="AC96" i="170" a="1"/>
  <c r="AC96" i="170" s="1"/>
  <c r="AC84" i="170" a="1"/>
  <c r="AC84" i="170" s="1"/>
  <c r="AC313" i="170" a="1"/>
  <c r="AC313" i="170" s="1"/>
  <c r="AC221" i="170" a="1"/>
  <c r="AC221" i="170" s="1"/>
  <c r="AC200" i="170" a="1"/>
  <c r="AC200" i="170" s="1"/>
  <c r="AC196" i="170" a="1"/>
  <c r="AC196" i="170" s="1"/>
  <c r="AC179" i="170" a="1"/>
  <c r="AC179" i="170" s="1"/>
  <c r="AC101" i="170" a="1"/>
  <c r="AC101" i="170" s="1"/>
  <c r="AC89" i="170" a="1"/>
  <c r="AC89" i="170" s="1"/>
  <c r="AC57" i="170" a="1"/>
  <c r="AC57" i="170" s="1"/>
  <c r="AC33" i="170" a="1"/>
  <c r="AC33" i="170" s="1"/>
  <c r="AC21" i="170" a="1"/>
  <c r="AC21" i="170" s="1"/>
  <c r="AC170" i="170" a="1"/>
  <c r="AC170" i="170" s="1"/>
  <c r="AC165" i="170" a="1"/>
  <c r="AC165" i="170" s="1"/>
  <c r="AC117" i="170" a="1"/>
  <c r="AC117" i="170" s="1"/>
  <c r="AC94" i="170" a="1"/>
  <c r="AC94" i="170" s="1"/>
  <c r="AC54" i="170" a="1"/>
  <c r="AC54" i="170" s="1"/>
  <c r="AC44" i="170" a="1"/>
  <c r="AC44" i="170" s="1"/>
  <c r="AC250" i="170" a="1"/>
  <c r="AC250" i="170" s="1"/>
  <c r="AC207" i="170" a="1"/>
  <c r="AC207" i="170" s="1"/>
  <c r="AC203" i="170" a="1"/>
  <c r="AC203" i="170" s="1"/>
  <c r="AC162" i="170" a="1"/>
  <c r="AC162" i="170" s="1"/>
  <c r="AC135" i="170" a="1"/>
  <c r="AC135" i="170" s="1"/>
  <c r="AC178" i="170" a="1"/>
  <c r="AC178" i="170" s="1"/>
  <c r="AC143" i="170" a="1"/>
  <c r="AC143" i="170" s="1"/>
  <c r="AC141" i="170" a="1"/>
  <c r="AC141" i="170" s="1"/>
  <c r="AC55" i="170" a="1"/>
  <c r="AC55" i="170" s="1"/>
  <c r="AC35" i="170" a="1"/>
  <c r="AC35" i="170" s="1"/>
  <c r="AC16" i="170" a="1"/>
  <c r="AC16" i="170" s="1"/>
  <c r="AC9" i="170" a="1"/>
  <c r="AC9" i="170" s="1"/>
  <c r="AC7" i="170" a="1"/>
  <c r="AC7" i="170" s="1"/>
  <c r="AC23" i="170" a="1"/>
  <c r="AC23" i="170" s="1"/>
  <c r="AC113" i="170" a="1"/>
  <c r="AC113" i="170" s="1"/>
  <c r="AC102" i="170" a="1"/>
  <c r="AC102" i="170" s="1"/>
  <c r="AC27" i="170" a="1"/>
  <c r="AC27" i="170" s="1"/>
  <c r="AC25" i="170" a="1"/>
  <c r="AC25" i="170" s="1"/>
  <c r="AC236" i="170" a="1"/>
  <c r="AC236" i="170" s="1"/>
  <c r="AC109" i="170" a="1"/>
  <c r="AC109" i="170" s="1"/>
  <c r="AC214" i="170" a="1"/>
  <c r="AC214" i="170" s="1"/>
  <c r="AC95" i="170" a="1"/>
  <c r="AC95" i="170" s="1"/>
  <c r="AC61" i="170" a="1"/>
  <c r="AC61" i="170" s="1"/>
  <c r="AC150" i="170" a="1"/>
  <c r="AC150" i="170" s="1"/>
  <c r="AC14" i="170" a="1"/>
  <c r="AC14" i="170" s="1"/>
  <c r="AC12" i="170" a="1"/>
  <c r="AC12" i="170" s="1"/>
  <c r="AC3" i="170" a="1"/>
  <c r="AC3" i="170" s="1"/>
  <c r="AC255" i="170" a="1"/>
  <c r="AC255" i="170" s="1"/>
  <c r="AC175" i="170" a="1"/>
  <c r="AC175" i="170" s="1"/>
  <c r="AC125" i="170" a="1"/>
  <c r="AC125" i="170" s="1"/>
  <c r="AC87" i="170" a="1"/>
  <c r="AC87" i="170" s="1"/>
  <c r="AC63" i="170" a="1"/>
  <c r="AC63" i="170" s="1"/>
  <c r="AC48" i="170" a="1"/>
  <c r="AC48" i="170" s="1"/>
  <c r="AC36" i="170" a="1"/>
  <c r="AC36" i="170" s="1"/>
  <c r="AC124" i="170" a="1"/>
  <c r="AC124" i="170" s="1"/>
  <c r="AC46" i="170" a="1"/>
  <c r="AC46" i="170" s="1"/>
  <c r="AC42" i="170" a="1"/>
  <c r="AC42" i="170" s="1"/>
  <c r="AC40" i="170" a="1"/>
  <c r="AC40" i="170" s="1"/>
  <c r="AC38" i="170" a="1"/>
  <c r="AC38" i="170" s="1"/>
  <c r="AC34" i="170" a="1"/>
  <c r="AC34" i="170" s="1"/>
  <c r="AC30" i="170" a="1"/>
  <c r="AC30" i="170" s="1"/>
  <c r="AC19" i="170" a="1"/>
  <c r="AC19" i="170" s="1"/>
  <c r="AC17" i="170" a="1"/>
  <c r="AC17" i="170" s="1"/>
  <c r="AC271" i="170" a="1"/>
  <c r="AC271" i="170" s="1"/>
  <c r="AC161" i="170" a="1"/>
  <c r="AC161" i="170" s="1"/>
  <c r="AC149" i="170" a="1"/>
  <c r="AC149" i="170" s="1"/>
  <c r="AC116" i="170" a="1"/>
  <c r="AC116" i="170" s="1"/>
  <c r="AC26" i="170" a="1"/>
  <c r="AC26" i="170" s="1"/>
  <c r="AC248" i="170" a="1"/>
  <c r="AC248" i="170" s="1"/>
  <c r="AC90" i="170" a="1"/>
  <c r="AC90" i="170" s="1"/>
  <c r="AC68" i="170" a="1"/>
  <c r="AC68" i="170" s="1"/>
  <c r="AC60" i="170" a="1"/>
  <c r="AC60" i="170" s="1"/>
  <c r="AC58" i="170" a="1"/>
  <c r="AC58" i="170" s="1"/>
  <c r="AC6" i="170" a="1"/>
  <c r="AC6" i="170" s="1"/>
  <c r="X1" i="170"/>
  <c r="AC159" i="170" a="1"/>
  <c r="AC159" i="170" s="1"/>
  <c r="AC111" i="170" a="1"/>
  <c r="AC111" i="170" s="1"/>
  <c r="AC74" i="170" a="1"/>
  <c r="AC74" i="170" s="1"/>
  <c r="AC65" i="170" a="1"/>
  <c r="AC65" i="170" s="1"/>
  <c r="AC77" i="170" a="1"/>
  <c r="AC77" i="170" s="1"/>
  <c r="AC147" i="170" a="1"/>
  <c r="AC147" i="170" s="1"/>
  <c r="AC92" i="170" a="1"/>
  <c r="AC92" i="170" s="1"/>
  <c r="AC70" i="170" a="1"/>
  <c r="AC70" i="170" s="1"/>
  <c r="AC45" i="170" a="1"/>
  <c r="AC45" i="170" s="1"/>
  <c r="AC22" i="170" a="1"/>
  <c r="AC22" i="170" s="1"/>
  <c r="AC2" i="170" a="1"/>
  <c r="AC2" i="170" s="1"/>
  <c r="X2" i="170" s="1"/>
  <c r="AC79" i="170" a="1"/>
  <c r="AC79" i="170" s="1"/>
  <c r="AC31" i="170" a="1"/>
  <c r="AC31" i="170" s="1"/>
  <c r="AC283" i="170" a="1"/>
  <c r="AC283" i="170" s="1"/>
  <c r="AC164" i="170" a="1"/>
  <c r="AC164" i="170" s="1"/>
  <c r="AC127" i="170" a="1"/>
  <c r="AC127" i="170" s="1"/>
  <c r="AC11" i="170" a="1"/>
  <c r="AC11" i="170" s="1"/>
  <c r="AC99" i="170" a="1"/>
  <c r="AC99" i="170" s="1"/>
  <c r="AC118" i="170" a="1"/>
  <c r="AC118" i="170" s="1"/>
  <c r="AC18" i="170" a="1"/>
  <c r="AC18" i="170" s="1"/>
  <c r="AC49" i="170" a="1"/>
  <c r="AC49" i="170" s="1"/>
  <c r="AC37" i="170" a="1"/>
  <c r="AC37" i="170" s="1"/>
  <c r="AC76" i="170" a="1"/>
  <c r="AC76" i="170" s="1"/>
  <c r="AC67" i="170" a="1"/>
  <c r="AC67" i="170" s="1"/>
  <c r="AC262" i="170" a="1"/>
  <c r="AC262" i="170" s="1"/>
  <c r="AC97" i="170" a="1"/>
  <c r="AC97" i="170" s="1"/>
  <c r="AC195" i="170" a="1"/>
  <c r="AC195" i="170" s="1"/>
  <c r="AC122" i="170" a="1"/>
  <c r="AC122" i="170" s="1"/>
  <c r="AC47" i="170" a="1"/>
  <c r="AC47" i="170" s="1"/>
  <c r="AC73" i="170" a="1"/>
  <c r="AC73" i="170" s="1"/>
  <c r="AC41" i="170" a="1"/>
  <c r="AC41" i="170" s="1"/>
  <c r="AC4" i="170" a="1"/>
  <c r="AC4" i="170" s="1"/>
  <c r="AC136" i="170" a="1"/>
  <c r="AC136" i="170" s="1"/>
  <c r="AC120" i="170" a="1"/>
  <c r="AC120" i="170" s="1"/>
  <c r="AC172" i="170" a="1"/>
  <c r="AC172" i="170" s="1"/>
  <c r="AC152" i="170" a="1"/>
  <c r="AC152" i="170" s="1"/>
  <c r="AC52" i="170" a="1"/>
  <c r="AC52" i="170" s="1"/>
  <c r="AC82" i="170" a="1"/>
  <c r="AC82" i="170" s="1"/>
  <c r="AC242" i="170" a="1"/>
  <c r="AC242" i="170" s="1"/>
  <c r="AC13" i="170" a="1"/>
  <c r="AC13" i="170" s="1"/>
  <c r="AC8" i="170" a="1"/>
  <c r="AC8" i="170" s="1"/>
  <c r="AC29" i="170" a="1"/>
  <c r="AC29" i="170" s="1"/>
  <c r="AC51" i="170" a="1"/>
  <c r="AC51" i="170" s="1"/>
  <c r="Z332" i="170" a="1"/>
  <c r="Z332" i="170" s="1"/>
  <c r="Z313" i="170" a="1"/>
  <c r="Z313" i="170" s="1"/>
  <c r="Z310" i="170" a="1"/>
  <c r="Z310" i="170" s="1"/>
  <c r="Z299" i="170" a="1"/>
  <c r="Z299" i="170" s="1"/>
  <c r="Z296" i="170" a="1"/>
  <c r="Z296" i="170" s="1"/>
  <c r="Z288" i="170" a="1"/>
  <c r="Z288" i="170" s="1"/>
  <c r="Z285" i="170" a="1"/>
  <c r="Z285" i="170" s="1"/>
  <c r="Z274" i="170" a="1"/>
  <c r="Z274" i="170" s="1"/>
  <c r="Z271" i="170" a="1"/>
  <c r="Z271" i="170" s="1"/>
  <c r="Z263" i="170" a="1"/>
  <c r="Z263" i="170" s="1"/>
  <c r="Z260" i="170" a="1"/>
  <c r="Z260" i="170" s="1"/>
  <c r="Z236" i="170" a="1"/>
  <c r="Z236" i="170" s="1"/>
  <c r="Z302" i="170" a="1"/>
  <c r="Z302" i="170" s="1"/>
  <c r="Z326" i="170" a="1"/>
  <c r="Z326" i="170" s="1"/>
  <c r="Z321" i="170" a="1"/>
  <c r="Z321" i="170" s="1"/>
  <c r="Z316" i="170" a="1"/>
  <c r="Z316" i="170" s="1"/>
  <c r="Z308" i="170" a="1"/>
  <c r="Z308" i="170" s="1"/>
  <c r="Z305" i="170" a="1"/>
  <c r="Z305" i="170" s="1"/>
  <c r="Z294" i="170" a="1"/>
  <c r="Z294" i="170" s="1"/>
  <c r="Z291" i="170" a="1"/>
  <c r="Z291" i="170" s="1"/>
  <c r="Z283" i="170" a="1"/>
  <c r="Z283" i="170" s="1"/>
  <c r="Z280" i="170" a="1"/>
  <c r="Z280" i="170" s="1"/>
  <c r="Z269" i="170" a="1"/>
  <c r="Z269" i="170" s="1"/>
  <c r="Z331" i="170" a="1"/>
  <c r="Z331" i="170" s="1"/>
  <c r="Z329" i="170" a="1"/>
  <c r="Z329" i="170" s="1"/>
  <c r="Z324" i="170" a="1"/>
  <c r="Z324" i="170" s="1"/>
  <c r="Z319" i="170" a="1"/>
  <c r="Z319" i="170" s="1"/>
  <c r="Z297" i="170" a="1"/>
  <c r="Z297" i="170" s="1"/>
  <c r="Z272" i="170" a="1"/>
  <c r="Z272" i="170" s="1"/>
  <c r="Z314" i="170" a="1"/>
  <c r="Z314" i="170" s="1"/>
  <c r="Z311" i="170" a="1"/>
  <c r="Z311" i="170" s="1"/>
  <c r="Z303" i="170" a="1"/>
  <c r="Z303" i="170" s="1"/>
  <c r="Z300" i="170" a="1"/>
  <c r="Z300" i="170" s="1"/>
  <c r="Z289" i="170" a="1"/>
  <c r="Z289" i="170" s="1"/>
  <c r="Z286" i="170" a="1"/>
  <c r="Z286" i="170" s="1"/>
  <c r="Z278" i="170" a="1"/>
  <c r="Z278" i="170" s="1"/>
  <c r="Z275" i="170" a="1"/>
  <c r="Z275" i="170" s="1"/>
  <c r="Z264" i="170" a="1"/>
  <c r="Z264" i="170" s="1"/>
  <c r="Z261" i="170" a="1"/>
  <c r="Z261" i="170" s="1"/>
  <c r="Z253" i="170" a="1"/>
  <c r="Z253" i="170" s="1"/>
  <c r="Z231" i="170" a="1"/>
  <c r="Z231" i="170" s="1"/>
  <c r="Z327" i="170" a="1"/>
  <c r="Z327" i="170" s="1"/>
  <c r="Z322" i="170" a="1"/>
  <c r="Z322" i="170" s="1"/>
  <c r="Z250" i="170" a="1"/>
  <c r="Z250" i="170" s="1"/>
  <c r="Z247" i="170" a="1"/>
  <c r="Z247" i="170" s="1"/>
  <c r="Z330" i="170" a="1"/>
  <c r="Z330" i="170" s="1"/>
  <c r="Z328" i="170" a="1"/>
  <c r="Z328" i="170" s="1"/>
  <c r="Z323" i="170" a="1"/>
  <c r="Z323" i="170" s="1"/>
  <c r="Z318" i="170" a="1"/>
  <c r="Z318" i="170" s="1"/>
  <c r="Z315" i="170" a="1"/>
  <c r="Z315" i="170" s="1"/>
  <c r="Z333" i="170" a="1"/>
  <c r="Z333" i="170" s="1"/>
  <c r="Z237" i="170" a="1"/>
  <c r="Z237" i="170" s="1"/>
  <c r="Z218" i="170" a="1"/>
  <c r="Z218" i="170" s="1"/>
  <c r="Z215" i="170" a="1"/>
  <c r="Z215" i="170" s="1"/>
  <c r="Z204" i="170" a="1"/>
  <c r="Z204" i="170" s="1"/>
  <c r="Z179" i="170" a="1"/>
  <c r="Z179" i="170" s="1"/>
  <c r="Z312" i="170" a="1"/>
  <c r="Z312" i="170" s="1"/>
  <c r="Z307" i="170" a="1"/>
  <c r="Z307" i="170" s="1"/>
  <c r="Z254" i="170" a="1"/>
  <c r="Z254" i="170" s="1"/>
  <c r="Z265" i="170" a="1"/>
  <c r="Z265" i="170" s="1"/>
  <c r="Z240" i="170" a="1"/>
  <c r="Z240" i="170" s="1"/>
  <c r="Z233" i="170" a="1"/>
  <c r="Z233" i="170" s="1"/>
  <c r="Z317" i="170" a="1"/>
  <c r="Z317" i="170" s="1"/>
  <c r="Z284" i="170" a="1"/>
  <c r="Z284" i="170" s="1"/>
  <c r="Z282" i="170" a="1"/>
  <c r="Z282" i="170" s="1"/>
  <c r="Z295" i="170" a="1"/>
  <c r="Z295" i="170" s="1"/>
  <c r="Z292" i="170" a="1"/>
  <c r="Z292" i="170" s="1"/>
  <c r="Z279" i="170" a="1"/>
  <c r="Z279" i="170" s="1"/>
  <c r="Z193" i="170" a="1"/>
  <c r="Z193" i="170" s="1"/>
  <c r="Z175" i="170" a="1"/>
  <c r="Z175" i="170" s="1"/>
  <c r="Z159" i="170" a="1"/>
  <c r="Z159" i="170" s="1"/>
  <c r="Z134" i="170" a="1"/>
  <c r="Z134" i="170" s="1"/>
  <c r="Z109" i="170" a="1"/>
  <c r="Z109" i="170" s="1"/>
  <c r="Z84" i="170" a="1"/>
  <c r="Z84" i="170" s="1"/>
  <c r="Z301" i="170" a="1"/>
  <c r="Z301" i="170" s="1"/>
  <c r="Z255" i="170" a="1"/>
  <c r="Z255" i="170" s="1"/>
  <c r="Z229" i="170" a="1"/>
  <c r="Z229" i="170" s="1"/>
  <c r="Z211" i="170" a="1"/>
  <c r="Z211" i="170" s="1"/>
  <c r="Z199" i="170" a="1"/>
  <c r="Z199" i="170" s="1"/>
  <c r="Z180" i="170" a="1"/>
  <c r="Z180" i="170" s="1"/>
  <c r="Z138" i="170" a="1"/>
  <c r="Z138" i="170" s="1"/>
  <c r="Z131" i="170" a="1"/>
  <c r="Z131" i="170" s="1"/>
  <c r="Z120" i="170" a="1"/>
  <c r="Z120" i="170" s="1"/>
  <c r="Z77" i="170" a="1"/>
  <c r="Z77" i="170" s="1"/>
  <c r="Z53" i="170" a="1"/>
  <c r="Z53" i="170" s="1"/>
  <c r="Z44" i="170" a="1"/>
  <c r="Z44" i="170" s="1"/>
  <c r="Z39" i="170" a="1"/>
  <c r="Z39" i="170" s="1"/>
  <c r="Z34" i="170" a="1"/>
  <c r="Z34" i="170" s="1"/>
  <c r="Z262" i="170" a="1"/>
  <c r="Z262" i="170" s="1"/>
  <c r="Z259" i="170" a="1"/>
  <c r="Z259" i="170" s="1"/>
  <c r="Z244" i="170" a="1"/>
  <c r="Z244" i="170" s="1"/>
  <c r="Z228" i="170" a="1"/>
  <c r="Z228" i="170" s="1"/>
  <c r="Z191" i="170" a="1"/>
  <c r="Z191" i="170" s="1"/>
  <c r="Z188" i="170" a="1"/>
  <c r="Z188" i="170" s="1"/>
  <c r="Z165" i="170" a="1"/>
  <c r="Z165" i="170" s="1"/>
  <c r="Z267" i="170" a="1"/>
  <c r="Z267" i="170" s="1"/>
  <c r="Z258" i="170" a="1"/>
  <c r="Z258" i="170" s="1"/>
  <c r="Z170" i="170" a="1"/>
  <c r="Z170" i="170" s="1"/>
  <c r="Z153" i="170" a="1"/>
  <c r="Z153" i="170" s="1"/>
  <c r="Z150" i="170" a="1"/>
  <c r="Z150" i="170" s="1"/>
  <c r="Z141" i="170" a="1"/>
  <c r="Z141" i="170" s="1"/>
  <c r="Z290" i="170" a="1"/>
  <c r="Z290" i="170" s="1"/>
  <c r="Z270" i="170" a="1"/>
  <c r="Z270" i="170" s="1"/>
  <c r="Z186" i="170" a="1"/>
  <c r="Z186" i="170" s="1"/>
  <c r="Z173" i="170" a="1"/>
  <c r="Z173" i="170" s="1"/>
  <c r="Z135" i="170" a="1"/>
  <c r="Z135" i="170" s="1"/>
  <c r="Z304" i="170" a="1"/>
  <c r="Z304" i="170" s="1"/>
  <c r="Z249" i="170" a="1"/>
  <c r="Z249" i="170" s="1"/>
  <c r="Z241" i="170" a="1"/>
  <c r="Z241" i="170" s="1"/>
  <c r="Z207" i="170" a="1"/>
  <c r="Z207" i="170" s="1"/>
  <c r="Z194" i="170" a="1"/>
  <c r="Z194" i="170" s="1"/>
  <c r="Z162" i="170" a="1"/>
  <c r="Z162" i="170" s="1"/>
  <c r="Z320" i="170" a="1"/>
  <c r="Z320" i="170" s="1"/>
  <c r="Z293" i="170" a="1"/>
  <c r="Z293" i="170" s="1"/>
  <c r="Z266" i="170" a="1"/>
  <c r="Z266" i="170" s="1"/>
  <c r="Z235" i="170" a="1"/>
  <c r="Z235" i="170" s="1"/>
  <c r="Z210" i="170" a="1"/>
  <c r="Z210" i="170" s="1"/>
  <c r="Z248" i="170" a="1"/>
  <c r="Z248" i="170" s="1"/>
  <c r="Z325" i="170" a="1"/>
  <c r="Z325" i="170" s="1"/>
  <c r="Z306" i="170" a="1"/>
  <c r="Z306" i="170" s="1"/>
  <c r="Z209" i="170" a="1"/>
  <c r="Z209" i="170" s="1"/>
  <c r="Z251" i="170" a="1"/>
  <c r="Z251" i="170" s="1"/>
  <c r="Z230" i="170" a="1"/>
  <c r="Z230" i="170" s="1"/>
  <c r="Z219" i="170" a="1"/>
  <c r="Z219" i="170" s="1"/>
  <c r="Z200" i="170" a="1"/>
  <c r="Z200" i="170" s="1"/>
  <c r="Z140" i="170" a="1"/>
  <c r="Z140" i="170" s="1"/>
  <c r="Z113" i="170" a="1"/>
  <c r="Z113" i="170" s="1"/>
  <c r="Z287" i="170" a="1"/>
  <c r="Z287" i="170" s="1"/>
  <c r="Z224" i="170" a="1"/>
  <c r="Z224" i="170" s="1"/>
  <c r="Z177" i="170" a="1"/>
  <c r="Z177" i="170" s="1"/>
  <c r="Z171" i="170" a="1"/>
  <c r="Z171" i="170" s="1"/>
  <c r="Z169" i="170" a="1"/>
  <c r="Z169" i="170" s="1"/>
  <c r="Z243" i="170" a="1"/>
  <c r="Z243" i="170" s="1"/>
  <c r="Z189" i="170" a="1"/>
  <c r="Z189" i="170" s="1"/>
  <c r="Z185" i="170" a="1"/>
  <c r="Z185" i="170" s="1"/>
  <c r="Z167" i="170" a="1"/>
  <c r="Z167" i="170" s="1"/>
  <c r="Z221" i="170" a="1"/>
  <c r="Z221" i="170" s="1"/>
  <c r="Z213" i="170" a="1"/>
  <c r="Z213" i="170" s="1"/>
  <c r="Z208" i="170" a="1"/>
  <c r="Z208" i="170" s="1"/>
  <c r="Z195" i="170" a="1"/>
  <c r="Z195" i="170" s="1"/>
  <c r="Z242" i="170" a="1"/>
  <c r="Z242" i="170" s="1"/>
  <c r="Z298" i="170" a="1"/>
  <c r="Z298" i="170" s="1"/>
  <c r="Z226" i="170" a="1"/>
  <c r="Z226" i="170" s="1"/>
  <c r="Z212" i="170" a="1"/>
  <c r="Z212" i="170" s="1"/>
  <c r="Z239" i="170" a="1"/>
  <c r="Z239" i="170" s="1"/>
  <c r="Z174" i="170" a="1"/>
  <c r="Z174" i="170" s="1"/>
  <c r="Z154" i="170" a="1"/>
  <c r="Z154" i="170" s="1"/>
  <c r="Z114" i="170" a="1"/>
  <c r="Z114" i="170" s="1"/>
  <c r="Z102" i="170" a="1"/>
  <c r="Z102" i="170" s="1"/>
  <c r="Z63" i="170" a="1"/>
  <c r="Z63" i="170" s="1"/>
  <c r="Z32" i="170" a="1"/>
  <c r="Z32" i="170" s="1"/>
  <c r="Z234" i="170" a="1"/>
  <c r="Z234" i="170" s="1"/>
  <c r="Z160" i="170" a="1"/>
  <c r="Z160" i="170" s="1"/>
  <c r="Z148" i="170" a="1"/>
  <c r="Z148" i="170" s="1"/>
  <c r="Z96" i="170" a="1"/>
  <c r="Z96" i="170" s="1"/>
  <c r="Z112" i="170" a="1"/>
  <c r="Z112" i="170" s="1"/>
  <c r="Z232" i="170" a="1"/>
  <c r="Z232" i="170" s="1"/>
  <c r="Z214" i="170" a="1"/>
  <c r="Z214" i="170" s="1"/>
  <c r="Z178" i="170" a="1"/>
  <c r="Z178" i="170" s="1"/>
  <c r="Z198" i="170" a="1"/>
  <c r="Z198" i="170" s="1"/>
  <c r="Z161" i="170" a="1"/>
  <c r="Z161" i="170" s="1"/>
  <c r="Z118" i="170" a="1"/>
  <c r="Z118" i="170" s="1"/>
  <c r="Z190" i="170" a="1"/>
  <c r="Z190" i="170" s="1"/>
  <c r="Z156" i="170" a="1"/>
  <c r="Z156" i="170" s="1"/>
  <c r="Z147" i="170" a="1"/>
  <c r="Z147" i="170" s="1"/>
  <c r="Z127" i="170" a="1"/>
  <c r="Z127" i="170" s="1"/>
  <c r="Z90" i="170" a="1"/>
  <c r="Z90" i="170" s="1"/>
  <c r="Z71" i="170" a="1"/>
  <c r="Z71" i="170" s="1"/>
  <c r="Z55" i="170" a="1"/>
  <c r="Z55" i="170" s="1"/>
  <c r="Z38" i="170" a="1"/>
  <c r="Z38" i="170" s="1"/>
  <c r="Z18" i="170" a="1"/>
  <c r="Z18" i="170" s="1"/>
  <c r="Z13" i="170" a="1"/>
  <c r="Z13" i="170" s="1"/>
  <c r="Z8" i="170" a="1"/>
  <c r="Z8" i="170" s="1"/>
  <c r="Z3" i="170" a="1"/>
  <c r="Z3" i="170" s="1"/>
  <c r="Z31" i="170" a="1"/>
  <c r="Z31" i="170" s="1"/>
  <c r="Z166" i="170" a="1"/>
  <c r="Z166" i="170" s="1"/>
  <c r="Z151" i="170" a="1"/>
  <c r="Z151" i="170" s="1"/>
  <c r="Z149" i="170" a="1"/>
  <c r="Z149" i="170" s="1"/>
  <c r="Z107" i="170" a="1"/>
  <c r="Z107" i="170" s="1"/>
  <c r="Z74" i="170" a="1"/>
  <c r="Z74" i="170" s="1"/>
  <c r="Z68" i="170" a="1"/>
  <c r="Z68" i="170" s="1"/>
  <c r="Z52" i="170" a="1"/>
  <c r="Z52" i="170" s="1"/>
  <c r="Z49" i="170" a="1"/>
  <c r="Z49" i="170" s="1"/>
  <c r="Z223" i="170" a="1"/>
  <c r="Z223" i="170" s="1"/>
  <c r="Z205" i="170" a="1"/>
  <c r="Z205" i="170" s="1"/>
  <c r="Z201" i="170" a="1"/>
  <c r="Z201" i="170" s="1"/>
  <c r="Z136" i="170" a="1"/>
  <c r="Z136" i="170" s="1"/>
  <c r="Z95" i="170" a="1"/>
  <c r="Z95" i="170" s="1"/>
  <c r="Z42" i="170" a="1"/>
  <c r="Z42" i="170" s="1"/>
  <c r="Z27" i="170" a="1"/>
  <c r="Z27" i="170" s="1"/>
  <c r="Z23" i="170" a="1"/>
  <c r="Z23" i="170" s="1"/>
  <c r="Z246" i="170" a="1"/>
  <c r="Z246" i="170" s="1"/>
  <c r="Z197" i="170" a="1"/>
  <c r="Z197" i="170" s="1"/>
  <c r="Z183" i="170" a="1"/>
  <c r="Z183" i="170" s="1"/>
  <c r="Z158" i="170" a="1"/>
  <c r="Z158" i="170" s="1"/>
  <c r="Z116" i="170" a="1"/>
  <c r="Z116" i="170" s="1"/>
  <c r="Z100" i="170" a="1"/>
  <c r="Z100" i="170" s="1"/>
  <c r="Z88" i="170" a="1"/>
  <c r="Z88" i="170" s="1"/>
  <c r="Z80" i="170" a="1"/>
  <c r="Z80" i="170" s="1"/>
  <c r="Z65" i="170" a="1"/>
  <c r="Z65" i="170" s="1"/>
  <c r="Z277" i="170" a="1"/>
  <c r="Z277" i="170" s="1"/>
  <c r="Z268" i="170" a="1"/>
  <c r="Z268" i="170" s="1"/>
  <c r="Z163" i="170" a="1"/>
  <c r="Z163" i="170" s="1"/>
  <c r="Z142" i="170" a="1"/>
  <c r="Z142" i="170" s="1"/>
  <c r="Z125" i="170" a="1"/>
  <c r="Z125" i="170" s="1"/>
  <c r="Z123" i="170" a="1"/>
  <c r="Z123" i="170" s="1"/>
  <c r="Z93" i="170" a="1"/>
  <c r="Z93" i="170" s="1"/>
  <c r="Z83" i="170" a="1"/>
  <c r="Z83" i="170" s="1"/>
  <c r="Z276" i="170" a="1"/>
  <c r="Z276" i="170" s="1"/>
  <c r="Z252" i="170" a="1"/>
  <c r="Z252" i="170" s="1"/>
  <c r="Z238" i="170" a="1"/>
  <c r="Z238" i="170" s="1"/>
  <c r="Z227" i="170" a="1"/>
  <c r="Z227" i="170" s="1"/>
  <c r="Z132" i="170" a="1"/>
  <c r="Z132" i="170" s="1"/>
  <c r="Z245" i="170" a="1"/>
  <c r="Z245" i="170" s="1"/>
  <c r="Z222" i="170" a="1"/>
  <c r="Z222" i="170" s="1"/>
  <c r="Z217" i="170" a="1"/>
  <c r="Z217" i="170" s="1"/>
  <c r="Z168" i="170" a="1"/>
  <c r="Z168" i="170" s="1"/>
  <c r="Z121" i="170" a="1"/>
  <c r="Z121" i="170" s="1"/>
  <c r="Z105" i="170" a="1"/>
  <c r="Z105" i="170" s="1"/>
  <c r="Z155" i="170" a="1"/>
  <c r="Z155" i="170" s="1"/>
  <c r="Z146" i="170" a="1"/>
  <c r="Z146" i="170" s="1"/>
  <c r="Z144" i="170" a="1"/>
  <c r="Z144" i="170" s="1"/>
  <c r="Z130" i="170" a="1"/>
  <c r="Z130" i="170" s="1"/>
  <c r="Z98" i="170" a="1"/>
  <c r="Z98" i="170" s="1"/>
  <c r="Z86" i="170" a="1"/>
  <c r="Z86" i="170" s="1"/>
  <c r="Z72" i="170" a="1"/>
  <c r="Z72" i="170" s="1"/>
  <c r="Z24" i="170" a="1"/>
  <c r="Z24" i="170" s="1"/>
  <c r="Z182" i="170" a="1"/>
  <c r="Z182" i="170" s="1"/>
  <c r="Z176" i="170" a="1"/>
  <c r="Z176" i="170" s="1"/>
  <c r="Z110" i="170" a="1"/>
  <c r="Z110" i="170" s="1"/>
  <c r="Z103" i="170" a="1"/>
  <c r="Z103" i="170" s="1"/>
  <c r="Z91" i="170" a="1"/>
  <c r="Z91" i="170" s="1"/>
  <c r="Z69" i="170" a="1"/>
  <c r="Z69" i="170" s="1"/>
  <c r="Z50" i="170" a="1"/>
  <c r="Z50" i="170" s="1"/>
  <c r="Z43" i="170" a="1"/>
  <c r="Z43" i="170" s="1"/>
  <c r="Z20" i="170" a="1"/>
  <c r="Z20" i="170" s="1"/>
  <c r="Z15" i="170" a="1"/>
  <c r="Z15" i="170" s="1"/>
  <c r="Z10" i="170" a="1"/>
  <c r="Z10" i="170" s="1"/>
  <c r="Z5" i="170" a="1"/>
  <c r="Z5" i="170" s="1"/>
  <c r="Z216" i="170" a="1"/>
  <c r="Z216" i="170" s="1"/>
  <c r="Z192" i="170" a="1"/>
  <c r="Z192" i="170" s="1"/>
  <c r="Z128" i="170" a="1"/>
  <c r="Z128" i="170" s="1"/>
  <c r="Z126" i="170" a="1"/>
  <c r="Z126" i="170" s="1"/>
  <c r="Z119" i="170" a="1"/>
  <c r="Z119" i="170" s="1"/>
  <c r="Z273" i="170" a="1"/>
  <c r="Z273" i="170" s="1"/>
  <c r="Z157" i="170" a="1"/>
  <c r="Z157" i="170" s="1"/>
  <c r="Z70" i="170" a="1"/>
  <c r="Z70" i="170" s="1"/>
  <c r="Z67" i="170" a="1"/>
  <c r="Z67" i="170" s="1"/>
  <c r="Z47" i="170" a="1"/>
  <c r="Z47" i="170" s="1"/>
  <c r="Z22" i="170" a="1"/>
  <c r="Z22" i="170" s="1"/>
  <c r="Z11" i="170" a="1"/>
  <c r="Z11" i="170" s="1"/>
  <c r="Z257" i="170" a="1"/>
  <c r="Z257" i="170" s="1"/>
  <c r="Z99" i="170" a="1"/>
  <c r="Z99" i="170" s="1"/>
  <c r="Z76" i="170" a="1"/>
  <c r="Z76" i="170" s="1"/>
  <c r="Z73" i="170" a="1"/>
  <c r="Z73" i="170" s="1"/>
  <c r="Z35" i="170" a="1"/>
  <c r="Z35" i="170" s="1"/>
  <c r="Z309" i="170" a="1"/>
  <c r="Z309" i="170" s="1"/>
  <c r="Z225" i="170" a="1"/>
  <c r="Z225" i="170" s="1"/>
  <c r="Z203" i="170" a="1"/>
  <c r="Z203" i="170" s="1"/>
  <c r="Z164" i="170" a="1"/>
  <c r="Z164" i="170" s="1"/>
  <c r="Z122" i="170" a="1"/>
  <c r="Z122" i="170" s="1"/>
  <c r="Z45" i="170" a="1"/>
  <c r="Z45" i="170" s="1"/>
  <c r="Z41" i="170" a="1"/>
  <c r="Z41" i="170" s="1"/>
  <c r="Z37" i="170" a="1"/>
  <c r="Z37" i="170" s="1"/>
  <c r="Z33" i="170" a="1"/>
  <c r="Z33" i="170" s="1"/>
  <c r="Z9" i="170" a="1"/>
  <c r="Z9" i="170" s="1"/>
  <c r="Z29" i="170" a="1"/>
  <c r="Z29" i="170" s="1"/>
  <c r="Z81" i="170" a="1"/>
  <c r="Z81" i="170" s="1"/>
  <c r="Z78" i="170" a="1"/>
  <c r="Z78" i="170" s="1"/>
  <c r="Z59" i="170" a="1"/>
  <c r="Z59" i="170" s="1"/>
  <c r="Z281" i="170" a="1"/>
  <c r="Z281" i="170" s="1"/>
  <c r="Z92" i="170" a="1"/>
  <c r="Z92" i="170" s="1"/>
  <c r="Z82" i="170" a="1"/>
  <c r="Z82" i="170" s="1"/>
  <c r="Z79" i="170" a="1"/>
  <c r="Z79" i="170" s="1"/>
  <c r="Z64" i="170" a="1"/>
  <c r="Z64" i="170" s="1"/>
  <c r="Z51" i="170" a="1"/>
  <c r="Z51" i="170" s="1"/>
  <c r="Z66" i="170" a="1"/>
  <c r="Z66" i="170" s="1"/>
  <c r="Z14" i="170" a="1"/>
  <c r="Z14" i="170" s="1"/>
  <c r="Z21" i="170" a="1"/>
  <c r="Z21" i="170" s="1"/>
  <c r="Z256" i="170" a="1"/>
  <c r="Z256" i="170" s="1"/>
  <c r="Z117" i="170" a="1"/>
  <c r="Z117" i="170" s="1"/>
  <c r="Z85" i="170" a="1"/>
  <c r="Z85" i="170" s="1"/>
  <c r="Z57" i="170" a="1"/>
  <c r="Z57" i="170" s="1"/>
  <c r="Z16" i="170" a="1"/>
  <c r="Z16" i="170" s="1"/>
  <c r="Z2" i="170" a="1"/>
  <c r="Z2" i="170" s="1"/>
  <c r="U2" i="170" s="1"/>
  <c r="Z25" i="170" a="1"/>
  <c r="Z25" i="170" s="1"/>
  <c r="Z7" i="170" a="1"/>
  <c r="Z7" i="170" s="1"/>
  <c r="Z75" i="170" a="1"/>
  <c r="Z75" i="170" s="1"/>
  <c r="Z202" i="170" a="1"/>
  <c r="Z202" i="170" s="1"/>
  <c r="Z184" i="170" a="1"/>
  <c r="Z184" i="170" s="1"/>
  <c r="Z145" i="170" a="1"/>
  <c r="Z145" i="170" s="1"/>
  <c r="Z139" i="170" a="1"/>
  <c r="Z139" i="170" s="1"/>
  <c r="Z101" i="170" a="1"/>
  <c r="Z101" i="170" s="1"/>
  <c r="Z94" i="170" a="1"/>
  <c r="Z94" i="170" s="1"/>
  <c r="Z61" i="170" a="1"/>
  <c r="Z61" i="170" s="1"/>
  <c r="Z133" i="170" a="1"/>
  <c r="Z133" i="170" s="1"/>
  <c r="Z129" i="170" a="1"/>
  <c r="Z129" i="170" s="1"/>
  <c r="Z87" i="170" a="1"/>
  <c r="Z87" i="170" s="1"/>
  <c r="Z40" i="170" a="1"/>
  <c r="Z40" i="170" s="1"/>
  <c r="Z36" i="170" a="1"/>
  <c r="Z36" i="170" s="1"/>
  <c r="Z181" i="170" a="1"/>
  <c r="Z181" i="170" s="1"/>
  <c r="Z48" i="170" a="1"/>
  <c r="Z48" i="170" s="1"/>
  <c r="Z143" i="170" a="1"/>
  <c r="Z143" i="170" s="1"/>
  <c r="Z104" i="170" a="1"/>
  <c r="Z104" i="170" s="1"/>
  <c r="Z97" i="170" a="1"/>
  <c r="Z97" i="170" s="1"/>
  <c r="Z54" i="170" a="1"/>
  <c r="Z54" i="170" s="1"/>
  <c r="Z137" i="170" a="1"/>
  <c r="Z137" i="170" s="1"/>
  <c r="Z28" i="170" a="1"/>
  <c r="Z28" i="170" s="1"/>
  <c r="Z115" i="170" a="1"/>
  <c r="Z115" i="170" s="1"/>
  <c r="Z56" i="170" a="1"/>
  <c r="Z56" i="170" s="1"/>
  <c r="Z17" i="170" a="1"/>
  <c r="Z17" i="170" s="1"/>
  <c r="Z12" i="170" a="1"/>
  <c r="Z12" i="170" s="1"/>
  <c r="Z111" i="170" a="1"/>
  <c r="Z111" i="170" s="1"/>
  <c r="Z89" i="170" a="1"/>
  <c r="Z89" i="170" s="1"/>
  <c r="Z187" i="170" a="1"/>
  <c r="Z187" i="170" s="1"/>
  <c r="Z172" i="170" a="1"/>
  <c r="Z172" i="170" s="1"/>
  <c r="Z220" i="170" a="1"/>
  <c r="Z220" i="170" s="1"/>
  <c r="Z62" i="170" a="1"/>
  <c r="Z62" i="170" s="1"/>
  <c r="Z6" i="170" a="1"/>
  <c r="Z6" i="170" s="1"/>
  <c r="U1" i="170"/>
  <c r="Z124" i="170" a="1"/>
  <c r="Z124" i="170" s="1"/>
  <c r="Z60" i="170" a="1"/>
  <c r="Z60" i="170" s="1"/>
  <c r="Z26" i="170" a="1"/>
  <c r="Z26" i="170" s="1"/>
  <c r="Z108" i="170" a="1"/>
  <c r="Z108" i="170" s="1"/>
  <c r="Z206" i="170" a="1"/>
  <c r="Z206" i="170" s="1"/>
  <c r="Z19" i="170" a="1"/>
  <c r="Z19" i="170" s="1"/>
  <c r="Z30" i="170" a="1"/>
  <c r="Z30" i="170" s="1"/>
  <c r="Z4" i="170" a="1"/>
  <c r="Z4" i="170" s="1"/>
  <c r="Z152" i="170" a="1"/>
  <c r="Z152" i="170" s="1"/>
  <c r="Z106" i="170" a="1"/>
  <c r="Z106" i="170" s="1"/>
  <c r="Z46" i="170" a="1"/>
  <c r="Z46" i="170" s="1"/>
  <c r="Z58" i="170" a="1"/>
  <c r="Z58" i="170" s="1"/>
  <c r="Z196" i="170" a="1"/>
  <c r="Z196" i="170" s="1"/>
  <c r="AB333" i="170" a="1"/>
  <c r="AB333" i="170" s="1"/>
  <c r="AB316" i="170" a="1"/>
  <c r="AB316" i="170" s="1"/>
  <c r="AB305" i="170" a="1"/>
  <c r="AB305" i="170" s="1"/>
  <c r="AB302" i="170" a="1"/>
  <c r="AB302" i="170" s="1"/>
  <c r="AB294" i="170" a="1"/>
  <c r="AB294" i="170" s="1"/>
  <c r="AB291" i="170" a="1"/>
  <c r="AB291" i="170" s="1"/>
  <c r="AB280" i="170" a="1"/>
  <c r="AB280" i="170" s="1"/>
  <c r="AB277" i="170" a="1"/>
  <c r="AB277" i="170" s="1"/>
  <c r="AB269" i="170" a="1"/>
  <c r="AB269" i="170" s="1"/>
  <c r="AB266" i="170" a="1"/>
  <c r="AB266" i="170" s="1"/>
  <c r="AB255" i="170" a="1"/>
  <c r="AB255" i="170" s="1"/>
  <c r="AB252" i="170" a="1"/>
  <c r="AB252" i="170" s="1"/>
  <c r="AB246" i="170" a="1"/>
  <c r="AB246" i="170" s="1"/>
  <c r="AB243" i="170" a="1"/>
  <c r="AB243" i="170" s="1"/>
  <c r="AB308" i="170" a="1"/>
  <c r="AB308" i="170" s="1"/>
  <c r="AB314" i="170" a="1"/>
  <c r="AB314" i="170" s="1"/>
  <c r="AB311" i="170" a="1"/>
  <c r="AB311" i="170" s="1"/>
  <c r="AB300" i="170" a="1"/>
  <c r="AB300" i="170" s="1"/>
  <c r="AB297" i="170" a="1"/>
  <c r="AB297" i="170" s="1"/>
  <c r="AB289" i="170" a="1"/>
  <c r="AB289" i="170" s="1"/>
  <c r="AB286" i="170" a="1"/>
  <c r="AB286" i="170" s="1"/>
  <c r="AB275" i="170" a="1"/>
  <c r="AB275" i="170" s="1"/>
  <c r="AB272" i="170" a="1"/>
  <c r="AB272" i="170" s="1"/>
  <c r="AB303" i="170" a="1"/>
  <c r="AB303" i="170" s="1"/>
  <c r="AB278" i="170" a="1"/>
  <c r="AB278" i="170" s="1"/>
  <c r="AB327" i="170" a="1"/>
  <c r="AB327" i="170" s="1"/>
  <c r="AB322" i="170" a="1"/>
  <c r="AB322" i="170" s="1"/>
  <c r="AB317" i="170" a="1"/>
  <c r="AB317" i="170" s="1"/>
  <c r="AB309" i="170" a="1"/>
  <c r="AB309" i="170" s="1"/>
  <c r="AB306" i="170" a="1"/>
  <c r="AB306" i="170" s="1"/>
  <c r="AB295" i="170" a="1"/>
  <c r="AB295" i="170" s="1"/>
  <c r="AB292" i="170" a="1"/>
  <c r="AB292" i="170" s="1"/>
  <c r="AB284" i="170" a="1"/>
  <c r="AB284" i="170" s="1"/>
  <c r="AB281" i="170" a="1"/>
  <c r="AB281" i="170" s="1"/>
  <c r="AB270" i="170" a="1"/>
  <c r="AB270" i="170" s="1"/>
  <c r="AB267" i="170" a="1"/>
  <c r="AB267" i="170" s="1"/>
  <c r="AB259" i="170" a="1"/>
  <c r="AB259" i="170" s="1"/>
  <c r="AB256" i="170" a="1"/>
  <c r="AB256" i="170" s="1"/>
  <c r="AB241" i="170" a="1"/>
  <c r="AB241" i="170" s="1"/>
  <c r="AB238" i="170" a="1"/>
  <c r="AB238" i="170" s="1"/>
  <c r="AB235" i="170" a="1"/>
  <c r="AB235" i="170" s="1"/>
  <c r="AB326" i="170" a="1"/>
  <c r="AB326" i="170" s="1"/>
  <c r="AB321" i="170" a="1"/>
  <c r="AB321" i="170" s="1"/>
  <c r="AB318" i="170" a="1"/>
  <c r="AB318" i="170" s="1"/>
  <c r="AB315" i="170" a="1"/>
  <c r="AB315" i="170" s="1"/>
  <c r="AB242" i="170" a="1"/>
  <c r="AB242" i="170" s="1"/>
  <c r="AB225" i="170" a="1"/>
  <c r="AB225" i="170" s="1"/>
  <c r="AB212" i="170" a="1"/>
  <c r="AB212" i="170" s="1"/>
  <c r="AB184" i="170" a="1"/>
  <c r="AB184" i="170" s="1"/>
  <c r="AB287" i="170" a="1"/>
  <c r="AB287" i="170" s="1"/>
  <c r="AB324" i="170" a="1"/>
  <c r="AB324" i="170" s="1"/>
  <c r="AB273" i="170" a="1"/>
  <c r="AB273" i="170" s="1"/>
  <c r="AB271" i="170" a="1"/>
  <c r="AB271" i="170" s="1"/>
  <c r="AB263" i="170" a="1"/>
  <c r="AB263" i="170" s="1"/>
  <c r="AB320" i="170" a="1"/>
  <c r="AB320" i="170" s="1"/>
  <c r="AB331" i="170" a="1"/>
  <c r="AB331" i="170" s="1"/>
  <c r="AB298" i="170" a="1"/>
  <c r="AB298" i="170" s="1"/>
  <c r="AB293" i="170" a="1"/>
  <c r="AB293" i="170" s="1"/>
  <c r="AB248" i="170" a="1"/>
  <c r="AB248" i="170" s="1"/>
  <c r="AB236" i="170" a="1"/>
  <c r="AB236" i="170" s="1"/>
  <c r="AB310" i="170" a="1"/>
  <c r="AB310" i="170" s="1"/>
  <c r="AB332" i="170" a="1"/>
  <c r="AB332" i="170" s="1"/>
  <c r="AB325" i="170" a="1"/>
  <c r="AB325" i="170" s="1"/>
  <c r="AB265" i="170" a="1"/>
  <c r="AB265" i="170" s="1"/>
  <c r="AB239" i="170" a="1"/>
  <c r="AB239" i="170" s="1"/>
  <c r="AB233" i="170" a="1"/>
  <c r="AB233" i="170" s="1"/>
  <c r="AB229" i="170" a="1"/>
  <c r="AB229" i="170" s="1"/>
  <c r="AB190" i="170" a="1"/>
  <c r="AB190" i="170" s="1"/>
  <c r="AB172" i="170" a="1"/>
  <c r="AB172" i="170" s="1"/>
  <c r="AB164" i="170" a="1"/>
  <c r="AB164" i="170" s="1"/>
  <c r="AB139" i="170" a="1"/>
  <c r="AB139" i="170" s="1"/>
  <c r="AB114" i="170" a="1"/>
  <c r="AB114" i="170" s="1"/>
  <c r="AB89" i="170" a="1"/>
  <c r="AB89" i="170" s="1"/>
  <c r="AB312" i="170" a="1"/>
  <c r="AB312" i="170" s="1"/>
  <c r="AB257" i="170" a="1"/>
  <c r="AB257" i="170" s="1"/>
  <c r="AB215" i="170" a="1"/>
  <c r="AB215" i="170" s="1"/>
  <c r="AB206" i="170" a="1"/>
  <c r="AB206" i="170" s="1"/>
  <c r="AB128" i="170" a="1"/>
  <c r="AB128" i="170" s="1"/>
  <c r="AB110" i="170" a="1"/>
  <c r="AB110" i="170" s="1"/>
  <c r="AB92" i="170" a="1"/>
  <c r="AB92" i="170" s="1"/>
  <c r="AB74" i="170" a="1"/>
  <c r="AB74" i="170" s="1"/>
  <c r="AB62" i="170" a="1"/>
  <c r="AB62" i="170" s="1"/>
  <c r="AB58" i="170" a="1"/>
  <c r="AB58" i="170" s="1"/>
  <c r="AB45" i="170" a="1"/>
  <c r="AB45" i="170" s="1"/>
  <c r="AB40" i="170" a="1"/>
  <c r="AB40" i="170" s="1"/>
  <c r="AB35" i="170" a="1"/>
  <c r="AB35" i="170" s="1"/>
  <c r="AB288" i="170" a="1"/>
  <c r="AB288" i="170" s="1"/>
  <c r="AB232" i="170" a="1"/>
  <c r="AB232" i="170" s="1"/>
  <c r="AB182" i="170" a="1"/>
  <c r="AB182" i="170" s="1"/>
  <c r="AB323" i="170" a="1"/>
  <c r="AB323" i="170" s="1"/>
  <c r="AB274" i="170" a="1"/>
  <c r="AB274" i="170" s="1"/>
  <c r="AB181" i="170" a="1"/>
  <c r="AB181" i="170" s="1"/>
  <c r="AB162" i="170" a="1"/>
  <c r="AB162" i="170" s="1"/>
  <c r="AB220" i="170" a="1"/>
  <c r="AB220" i="170" s="1"/>
  <c r="AB214" i="170" a="1"/>
  <c r="AB214" i="170" s="1"/>
  <c r="AB168" i="170" a="1"/>
  <c r="AB168" i="170" s="1"/>
  <c r="AB145" i="170" a="1"/>
  <c r="AB145" i="170" s="1"/>
  <c r="AB329" i="170" a="1"/>
  <c r="AB329" i="170" s="1"/>
  <c r="AB299" i="170" a="1"/>
  <c r="AB299" i="170" s="1"/>
  <c r="AB226" i="170" a="1"/>
  <c r="AB226" i="170" s="1"/>
  <c r="AB224" i="170" a="1"/>
  <c r="AB224" i="170" s="1"/>
  <c r="AB222" i="170" a="1"/>
  <c r="AB222" i="170" s="1"/>
  <c r="AB218" i="170" a="1"/>
  <c r="AB218" i="170" s="1"/>
  <c r="AB216" i="170" a="1"/>
  <c r="AB216" i="170" s="1"/>
  <c r="AB205" i="170" a="1"/>
  <c r="AB205" i="170" s="1"/>
  <c r="AB197" i="170" a="1"/>
  <c r="AB197" i="170" s="1"/>
  <c r="AB142" i="170" a="1"/>
  <c r="AB142" i="170" s="1"/>
  <c r="AB328" i="170" a="1"/>
  <c r="AB328" i="170" s="1"/>
  <c r="AB313" i="170" a="1"/>
  <c r="AB313" i="170" s="1"/>
  <c r="AB240" i="170" a="1"/>
  <c r="AB240" i="170" s="1"/>
  <c r="AB230" i="170" a="1"/>
  <c r="AB230" i="170" s="1"/>
  <c r="AB208" i="170" a="1"/>
  <c r="AB208" i="170" s="1"/>
  <c r="AB203" i="170" a="1"/>
  <c r="AB203" i="170" s="1"/>
  <c r="AB166" i="170" a="1"/>
  <c r="AB166" i="170" s="1"/>
  <c r="AB276" i="170" a="1"/>
  <c r="AB276" i="170" s="1"/>
  <c r="AB198" i="170" a="1"/>
  <c r="AB198" i="170" s="1"/>
  <c r="AB330" i="170" a="1"/>
  <c r="AB330" i="170" s="1"/>
  <c r="AB282" i="170" a="1"/>
  <c r="AB282" i="170" s="1"/>
  <c r="AB244" i="170" a="1"/>
  <c r="AB244" i="170" s="1"/>
  <c r="AB227" i="170" a="1"/>
  <c r="AB227" i="170" s="1"/>
  <c r="AB211" i="170" a="1"/>
  <c r="AB211" i="170" s="1"/>
  <c r="AB202" i="170" a="1"/>
  <c r="AB202" i="170" s="1"/>
  <c r="AB179" i="170" a="1"/>
  <c r="AB179" i="170" s="1"/>
  <c r="AB177" i="170" a="1"/>
  <c r="AB177" i="170" s="1"/>
  <c r="AB173" i="170" a="1"/>
  <c r="AB173" i="170" s="1"/>
  <c r="AB254" i="170" a="1"/>
  <c r="AB254" i="170" s="1"/>
  <c r="AB247" i="170" a="1"/>
  <c r="AB247" i="170" s="1"/>
  <c r="AB204" i="170" a="1"/>
  <c r="AB204" i="170" s="1"/>
  <c r="AB193" i="170" a="1"/>
  <c r="AB193" i="170" s="1"/>
  <c r="AB189" i="170" a="1"/>
  <c r="AB189" i="170" s="1"/>
  <c r="AB165" i="170" a="1"/>
  <c r="AB165" i="170" s="1"/>
  <c r="AB163" i="170" a="1"/>
  <c r="AB163" i="170" s="1"/>
  <c r="AB258" i="170" a="1"/>
  <c r="AB258" i="170" s="1"/>
  <c r="AB250" i="170" a="1"/>
  <c r="AB250" i="170" s="1"/>
  <c r="AB195" i="170" a="1"/>
  <c r="AB195" i="170" s="1"/>
  <c r="AB285" i="170" a="1"/>
  <c r="AB285" i="170" s="1"/>
  <c r="AB245" i="170" a="1"/>
  <c r="AB245" i="170" s="1"/>
  <c r="AB260" i="170" a="1"/>
  <c r="AB260" i="170" s="1"/>
  <c r="AB234" i="170" a="1"/>
  <c r="AB234" i="170" s="1"/>
  <c r="AB219" i="170" a="1"/>
  <c r="AB219" i="170" s="1"/>
  <c r="AB200" i="170" a="1"/>
  <c r="AB200" i="170" s="1"/>
  <c r="AB279" i="170" a="1"/>
  <c r="AB279" i="170" s="1"/>
  <c r="AB249" i="170" a="1"/>
  <c r="AB249" i="170" s="1"/>
  <c r="AB194" i="170" a="1"/>
  <c r="AB194" i="170" s="1"/>
  <c r="AB160" i="170" a="1"/>
  <c r="AB160" i="170" s="1"/>
  <c r="AB150" i="170" a="1"/>
  <c r="AB150" i="170" s="1"/>
  <c r="AB148" i="170" a="1"/>
  <c r="AB148" i="170" s="1"/>
  <c r="AB123" i="170" a="1"/>
  <c r="AB123" i="170" s="1"/>
  <c r="AB93" i="170" a="1"/>
  <c r="AB93" i="170" s="1"/>
  <c r="AB60" i="170" a="1"/>
  <c r="AB60" i="170" s="1"/>
  <c r="AB37" i="170" a="1"/>
  <c r="AB37" i="170" s="1"/>
  <c r="AB307" i="170" a="1"/>
  <c r="AB307" i="170" s="1"/>
  <c r="AB132" i="170" a="1"/>
  <c r="AB132" i="170" s="1"/>
  <c r="AB129" i="170" a="1"/>
  <c r="AB129" i="170" s="1"/>
  <c r="AB126" i="170" a="1"/>
  <c r="AB126" i="170" s="1"/>
  <c r="AB106" i="170" a="1"/>
  <c r="AB106" i="170" s="1"/>
  <c r="AB103" i="170" a="1"/>
  <c r="AB103" i="170" s="1"/>
  <c r="AB87" i="170" a="1"/>
  <c r="AB87" i="170" s="1"/>
  <c r="AB304" i="170" a="1"/>
  <c r="AB304" i="170" s="1"/>
  <c r="AB228" i="170" a="1"/>
  <c r="AB228" i="170" s="1"/>
  <c r="AB196" i="170" a="1"/>
  <c r="AB196" i="170" s="1"/>
  <c r="AB180" i="170" a="1"/>
  <c r="AB180" i="170" s="1"/>
  <c r="AB155" i="170" a="1"/>
  <c r="AB155" i="170" s="1"/>
  <c r="AB127" i="170" a="1"/>
  <c r="AB127" i="170" s="1"/>
  <c r="AB124" i="170" a="1"/>
  <c r="AB124" i="170" s="1"/>
  <c r="AB237" i="170" a="1"/>
  <c r="AB237" i="170" s="1"/>
  <c r="AB210" i="170" a="1"/>
  <c r="AB210" i="170" s="1"/>
  <c r="AB185" i="170" a="1"/>
  <c r="AB185" i="170" s="1"/>
  <c r="AB201" i="170" a="1"/>
  <c r="AB201" i="170" s="1"/>
  <c r="AB156" i="170" a="1"/>
  <c r="AB156" i="170" s="1"/>
  <c r="AB136" i="170" a="1"/>
  <c r="AB136" i="170" s="1"/>
  <c r="AB95" i="170" a="1"/>
  <c r="AB95" i="170" s="1"/>
  <c r="AB77" i="170" a="1"/>
  <c r="AB77" i="170" s="1"/>
  <c r="AB65" i="170" a="1"/>
  <c r="AB65" i="170" s="1"/>
  <c r="AB49" i="170" a="1"/>
  <c r="AB49" i="170" s="1"/>
  <c r="AB23" i="170" a="1"/>
  <c r="AB23" i="170" s="1"/>
  <c r="AB319" i="170" a="1"/>
  <c r="AB319" i="170" s="1"/>
  <c r="AB253" i="170" a="1"/>
  <c r="AB253" i="170" s="1"/>
  <c r="AB151" i="170" a="1"/>
  <c r="AB151" i="170" s="1"/>
  <c r="AB125" i="170" a="1"/>
  <c r="AB125" i="170" s="1"/>
  <c r="AB116" i="170" a="1"/>
  <c r="AB116" i="170" s="1"/>
  <c r="AB100" i="170" a="1"/>
  <c r="AB100" i="170" s="1"/>
  <c r="AB88" i="170" a="1"/>
  <c r="AB88" i="170" s="1"/>
  <c r="AB46" i="170" a="1"/>
  <c r="AB46" i="170" s="1"/>
  <c r="AB19" i="170" a="1"/>
  <c r="AB19" i="170" s="1"/>
  <c r="AB14" i="170" a="1"/>
  <c r="AB14" i="170" s="1"/>
  <c r="AB9" i="170" a="1"/>
  <c r="AB9" i="170" s="1"/>
  <c r="AB4" i="170" a="1"/>
  <c r="AB4" i="170" s="1"/>
  <c r="AB290" i="170" a="1"/>
  <c r="AB290" i="170" s="1"/>
  <c r="AB213" i="170" a="1"/>
  <c r="AB213" i="170" s="1"/>
  <c r="AB183" i="170" a="1"/>
  <c r="AB183" i="170" s="1"/>
  <c r="AB158" i="170" a="1"/>
  <c r="AB158" i="170" s="1"/>
  <c r="AB140" i="170" a="1"/>
  <c r="AB140" i="170" s="1"/>
  <c r="AB138" i="170" a="1"/>
  <c r="AB138" i="170" s="1"/>
  <c r="AB134" i="170" a="1"/>
  <c r="AB134" i="170" s="1"/>
  <c r="AB83" i="170" a="1"/>
  <c r="AB83" i="170" s="1"/>
  <c r="AB80" i="170" a="1"/>
  <c r="AB80" i="170" s="1"/>
  <c r="AB59" i="170" a="1"/>
  <c r="AB59" i="170" s="1"/>
  <c r="AB268" i="170" a="1"/>
  <c r="AB268" i="170" s="1"/>
  <c r="AB261" i="170" a="1"/>
  <c r="AB261" i="170" s="1"/>
  <c r="AB209" i="170" a="1"/>
  <c r="AB209" i="170" s="1"/>
  <c r="AB174" i="170" a="1"/>
  <c r="AB174" i="170" s="1"/>
  <c r="AB39" i="170" a="1"/>
  <c r="AB39" i="170" s="1"/>
  <c r="AB301" i="170" a="1"/>
  <c r="AB301" i="170" s="1"/>
  <c r="AB171" i="170" a="1"/>
  <c r="AB171" i="170" s="1"/>
  <c r="AB153" i="170" a="1"/>
  <c r="AB153" i="170" s="1"/>
  <c r="AB112" i="170" a="1"/>
  <c r="AB112" i="170" s="1"/>
  <c r="AB105" i="170" a="1"/>
  <c r="AB105" i="170" s="1"/>
  <c r="AB98" i="170" a="1"/>
  <c r="AB98" i="170" s="1"/>
  <c r="AB217" i="170" a="1"/>
  <c r="AB217" i="170" s="1"/>
  <c r="AB186" i="170" a="1"/>
  <c r="AB186" i="170" s="1"/>
  <c r="AB144" i="170" a="1"/>
  <c r="AB144" i="170" s="1"/>
  <c r="AB130" i="170" a="1"/>
  <c r="AB130" i="170" s="1"/>
  <c r="AB121" i="170" a="1"/>
  <c r="AB121" i="170" s="1"/>
  <c r="AB86" i="170" a="1"/>
  <c r="AB86" i="170" s="1"/>
  <c r="AB72" i="170" a="1"/>
  <c r="AB72" i="170" s="1"/>
  <c r="AB69" i="170" a="1"/>
  <c r="AB69" i="170" s="1"/>
  <c r="AB146" i="170" a="1"/>
  <c r="AB146" i="170" s="1"/>
  <c r="AB91" i="170" a="1"/>
  <c r="AB91" i="170" s="1"/>
  <c r="AB78" i="170" a="1"/>
  <c r="AB78" i="170" s="1"/>
  <c r="AB75" i="170" a="1"/>
  <c r="AB75" i="170" s="1"/>
  <c r="AB119" i="170" a="1"/>
  <c r="AB119" i="170" s="1"/>
  <c r="AB66" i="170" a="1"/>
  <c r="AB66" i="170" s="1"/>
  <c r="AB63" i="170" a="1"/>
  <c r="AB63" i="170" s="1"/>
  <c r="AB176" i="170" a="1"/>
  <c r="AB176" i="170" s="1"/>
  <c r="AB157" i="170" a="1"/>
  <c r="AB157" i="170" s="1"/>
  <c r="AB81" i="170" a="1"/>
  <c r="AB81" i="170" s="1"/>
  <c r="AB29" i="170" a="1"/>
  <c r="AB29" i="170" s="1"/>
  <c r="AB6" i="170" a="1"/>
  <c r="AB6" i="170" s="1"/>
  <c r="AB251" i="170" a="1"/>
  <c r="AB251" i="170" s="1"/>
  <c r="AB221" i="170" a="1"/>
  <c r="AB221" i="170" s="1"/>
  <c r="AB192" i="170" a="1"/>
  <c r="AB192" i="170" s="1"/>
  <c r="AB108" i="170" a="1"/>
  <c r="AB108" i="170" s="1"/>
  <c r="AB96" i="170" a="1"/>
  <c r="AB96" i="170" s="1"/>
  <c r="AB84" i="170" a="1"/>
  <c r="AB84" i="170" s="1"/>
  <c r="AB33" i="170" a="1"/>
  <c r="AB33" i="170" s="1"/>
  <c r="AB25" i="170" a="1"/>
  <c r="AB25" i="170" s="1"/>
  <c r="AB16" i="170" a="1"/>
  <c r="AB16" i="170" s="1"/>
  <c r="AB11" i="170" a="1"/>
  <c r="AB11" i="170" s="1"/>
  <c r="AB296" i="170" a="1"/>
  <c r="AB296" i="170" s="1"/>
  <c r="AB231" i="170" a="1"/>
  <c r="AB231" i="170" s="1"/>
  <c r="AB170" i="170" a="1"/>
  <c r="AB170" i="170" s="1"/>
  <c r="AB137" i="170" a="1"/>
  <c r="AB137" i="170" s="1"/>
  <c r="AB133" i="170" a="1"/>
  <c r="AB133" i="170" s="1"/>
  <c r="AB115" i="170" a="1"/>
  <c r="AB115" i="170" s="1"/>
  <c r="AB159" i="170" a="1"/>
  <c r="AB159" i="170" s="1"/>
  <c r="AB152" i="170" a="1"/>
  <c r="AB152" i="170" s="1"/>
  <c r="AB85" i="170" a="1"/>
  <c r="AB85" i="170" s="1"/>
  <c r="AB18" i="170" a="1"/>
  <c r="AB18" i="170" s="1"/>
  <c r="AB2" i="170" a="1"/>
  <c r="AB2" i="170" s="1"/>
  <c r="W2" i="170" s="1"/>
  <c r="AB135" i="170" a="1"/>
  <c r="AB135" i="170" s="1"/>
  <c r="AB118" i="170" a="1"/>
  <c r="AB118" i="170" s="1"/>
  <c r="AB57" i="170" a="1"/>
  <c r="AB57" i="170" s="1"/>
  <c r="AB31" i="170" a="1"/>
  <c r="AB31" i="170" s="1"/>
  <c r="AB61" i="170" a="1"/>
  <c r="AB61" i="170" s="1"/>
  <c r="AB55" i="170" a="1"/>
  <c r="AB55" i="170" s="1"/>
  <c r="AB7" i="170" a="1"/>
  <c r="AB7" i="170" s="1"/>
  <c r="AB101" i="170" a="1"/>
  <c r="AB101" i="170" s="1"/>
  <c r="AB12" i="170" a="1"/>
  <c r="AB12" i="170" s="1"/>
  <c r="AB117" i="170" a="1"/>
  <c r="AB117" i="170" s="1"/>
  <c r="AB102" i="170" a="1"/>
  <c r="AB102" i="170" s="1"/>
  <c r="AB21" i="170" a="1"/>
  <c r="AB21" i="170" s="1"/>
  <c r="AB36" i="170" a="1"/>
  <c r="AB36" i="170" s="1"/>
  <c r="AB113" i="170" a="1"/>
  <c r="AB113" i="170" s="1"/>
  <c r="AB27" i="170" a="1"/>
  <c r="AB27" i="170" s="1"/>
  <c r="AB5" i="170" a="1"/>
  <c r="AB5" i="170" s="1"/>
  <c r="AB32" i="170" a="1"/>
  <c r="AB32" i="170" s="1"/>
  <c r="AB109" i="170" a="1"/>
  <c r="AB109" i="170" s="1"/>
  <c r="AB94" i="170" a="1"/>
  <c r="AB94" i="170" s="1"/>
  <c r="AB223" i="170" a="1"/>
  <c r="AB223" i="170" s="1"/>
  <c r="AB191" i="170" a="1"/>
  <c r="AB191" i="170" s="1"/>
  <c r="AB169" i="170" a="1"/>
  <c r="AB169" i="170" s="1"/>
  <c r="AB175" i="170" a="1"/>
  <c r="AB175" i="170" s="1"/>
  <c r="AB50" i="170" a="1"/>
  <c r="AB50" i="170" s="1"/>
  <c r="AB48" i="170" a="1"/>
  <c r="AB48" i="170" s="1"/>
  <c r="AB44" i="170" a="1"/>
  <c r="AB44" i="170" s="1"/>
  <c r="AB10" i="170" a="1"/>
  <c r="AB10" i="170" s="1"/>
  <c r="AB3" i="170" a="1"/>
  <c r="AB3" i="170" s="1"/>
  <c r="AB199" i="170" a="1"/>
  <c r="AB199" i="170" s="1"/>
  <c r="AB104" i="170" a="1"/>
  <c r="AB104" i="170" s="1"/>
  <c r="AB54" i="170" a="1"/>
  <c r="AB54" i="170" s="1"/>
  <c r="AB167" i="170" a="1"/>
  <c r="AB167" i="170" s="1"/>
  <c r="AB154" i="170" a="1"/>
  <c r="AB154" i="170" s="1"/>
  <c r="AB149" i="170" a="1"/>
  <c r="AB149" i="170" s="1"/>
  <c r="AB120" i="170" a="1"/>
  <c r="AB120" i="170" s="1"/>
  <c r="AB97" i="170" a="1"/>
  <c r="AB97" i="170" s="1"/>
  <c r="AB56" i="170" a="1"/>
  <c r="AB56" i="170" s="1"/>
  <c r="AB28" i="170" a="1"/>
  <c r="AB28" i="170" s="1"/>
  <c r="AB52" i="170" a="1"/>
  <c r="AB52" i="170" s="1"/>
  <c r="AB15" i="170" a="1"/>
  <c r="AB15" i="170" s="1"/>
  <c r="AB8" i="170" a="1"/>
  <c r="AB8" i="170" s="1"/>
  <c r="AB207" i="170" a="1"/>
  <c r="AB207" i="170" s="1"/>
  <c r="AB188" i="170" a="1"/>
  <c r="AB188" i="170" s="1"/>
  <c r="AB90" i="170" a="1"/>
  <c r="AB90" i="170" s="1"/>
  <c r="AB71" i="170" a="1"/>
  <c r="AB71" i="170" s="1"/>
  <c r="AB68" i="170" a="1"/>
  <c r="AB68" i="170" s="1"/>
  <c r="AB26" i="170" a="1"/>
  <c r="AB26" i="170" s="1"/>
  <c r="AB24" i="170" a="1"/>
  <c r="AB24" i="170" s="1"/>
  <c r="W1" i="170"/>
  <c r="AB264" i="170" a="1"/>
  <c r="AB264" i="170" s="1"/>
  <c r="AB131" i="170" a="1"/>
  <c r="AB131" i="170" s="1"/>
  <c r="AB51" i="170" a="1"/>
  <c r="AB51" i="170" s="1"/>
  <c r="AB17" i="170" a="1"/>
  <c r="AB17" i="170" s="1"/>
  <c r="AB147" i="170" a="1"/>
  <c r="AB147" i="170" s="1"/>
  <c r="AB20" i="170" a="1"/>
  <c r="AB20" i="170" s="1"/>
  <c r="AB70" i="170" a="1"/>
  <c r="AB70" i="170" s="1"/>
  <c r="AB22" i="170" a="1"/>
  <c r="AB22" i="170" s="1"/>
  <c r="AB161" i="170" a="1"/>
  <c r="AB161" i="170" s="1"/>
  <c r="AB111" i="170" a="1"/>
  <c r="AB111" i="170" s="1"/>
  <c r="AB67" i="170" a="1"/>
  <c r="AB67" i="170" s="1"/>
  <c r="AB143" i="170" a="1"/>
  <c r="AB143" i="170" s="1"/>
  <c r="AB38" i="170" a="1"/>
  <c r="AB38" i="170" s="1"/>
  <c r="AB283" i="170" a="1"/>
  <c r="AB283" i="170" s="1"/>
  <c r="AB79" i="170" a="1"/>
  <c r="AB79" i="170" s="1"/>
  <c r="AB187" i="170" a="1"/>
  <c r="AB187" i="170" s="1"/>
  <c r="AB13" i="170" a="1"/>
  <c r="AB13" i="170" s="1"/>
  <c r="AB43" i="170" a="1"/>
  <c r="AB43" i="170" s="1"/>
  <c r="AB42" i="170" a="1"/>
  <c r="AB42" i="170" s="1"/>
  <c r="AB141" i="170" a="1"/>
  <c r="AB141" i="170" s="1"/>
  <c r="AB99" i="170" a="1"/>
  <c r="AB99" i="170" s="1"/>
  <c r="AB262" i="170" a="1"/>
  <c r="AB262" i="170" s="1"/>
  <c r="AB76" i="170" a="1"/>
  <c r="AB76" i="170" s="1"/>
  <c r="AB30" i="170" a="1"/>
  <c r="AB30" i="170" s="1"/>
  <c r="AB53" i="170" a="1"/>
  <c r="AB53" i="170" s="1"/>
  <c r="AB47" i="170" a="1"/>
  <c r="AB47" i="170" s="1"/>
  <c r="AB178" i="170" a="1"/>
  <c r="AB178" i="170" s="1"/>
  <c r="AB122" i="170" a="1"/>
  <c r="AB122" i="170" s="1"/>
  <c r="AB107" i="170" a="1"/>
  <c r="AB107" i="170" s="1"/>
  <c r="AB82" i="170" a="1"/>
  <c r="AB82" i="170" s="1"/>
  <c r="AB34" i="170" a="1"/>
  <c r="AB34" i="170" s="1"/>
  <c r="AB73" i="170" a="1"/>
  <c r="AB73" i="170" s="1"/>
  <c r="AB41" i="170" a="1"/>
  <c r="AB41" i="170" s="1"/>
  <c r="AB64" i="170" a="1"/>
  <c r="AB64" i="170" s="1"/>
  <c r="AA332" i="170" a="1"/>
  <c r="AA332" i="170" s="1"/>
  <c r="AA327" i="170" a="1"/>
  <c r="AA327" i="170" s="1"/>
  <c r="AA322" i="170" a="1"/>
  <c r="AA322" i="170" s="1"/>
  <c r="AA333" i="170" a="1"/>
  <c r="AA333" i="170" s="1"/>
  <c r="AA328" i="170" a="1"/>
  <c r="AA328" i="170" s="1"/>
  <c r="AA323" i="170" a="1"/>
  <c r="AA323" i="170" s="1"/>
  <c r="AA318" i="170" a="1"/>
  <c r="AA318" i="170" s="1"/>
  <c r="AA313" i="170" a="1"/>
  <c r="AA313" i="170" s="1"/>
  <c r="AA308" i="170" a="1"/>
  <c r="AA308" i="170" s="1"/>
  <c r="AA303" i="170" a="1"/>
  <c r="AA303" i="170" s="1"/>
  <c r="AA298" i="170" a="1"/>
  <c r="AA298" i="170" s="1"/>
  <c r="AA293" i="170" a="1"/>
  <c r="AA293" i="170" s="1"/>
  <c r="AA288" i="170" a="1"/>
  <c r="AA288" i="170" s="1"/>
  <c r="AA283" i="170" a="1"/>
  <c r="AA283" i="170" s="1"/>
  <c r="AA278" i="170" a="1"/>
  <c r="AA278" i="170" s="1"/>
  <c r="AA273" i="170" a="1"/>
  <c r="AA273" i="170" s="1"/>
  <c r="AA268" i="170" a="1"/>
  <c r="AA268" i="170" s="1"/>
  <c r="AA263" i="170" a="1"/>
  <c r="AA263" i="170" s="1"/>
  <c r="AA258" i="170" a="1"/>
  <c r="AA258" i="170" s="1"/>
  <c r="AA253" i="170" a="1"/>
  <c r="AA253" i="170" s="1"/>
  <c r="AA248" i="170" a="1"/>
  <c r="AA248" i="170" s="1"/>
  <c r="AA243" i="170" a="1"/>
  <c r="AA243" i="170" s="1"/>
  <c r="AA238" i="170" a="1"/>
  <c r="AA238" i="170" s="1"/>
  <c r="AA233" i="170" a="1"/>
  <c r="AA233" i="170" s="1"/>
  <c r="AA228" i="170" a="1"/>
  <c r="AA228" i="170" s="1"/>
  <c r="AA249" i="170" a="1"/>
  <c r="AA249" i="170" s="1"/>
  <c r="AA316" i="170" a="1"/>
  <c r="AA316" i="170" s="1"/>
  <c r="AA305" i="170" a="1"/>
  <c r="AA305" i="170" s="1"/>
  <c r="AA294" i="170" a="1"/>
  <c r="AA294" i="170" s="1"/>
  <c r="AA291" i="170" a="1"/>
  <c r="AA291" i="170" s="1"/>
  <c r="AA331" i="170" a="1"/>
  <c r="AA331" i="170" s="1"/>
  <c r="AA329" i="170" a="1"/>
  <c r="AA329" i="170" s="1"/>
  <c r="AA324" i="170" a="1"/>
  <c r="AA324" i="170" s="1"/>
  <c r="AA319" i="170" a="1"/>
  <c r="AA319" i="170" s="1"/>
  <c r="AA314" i="170" a="1"/>
  <c r="AA314" i="170" s="1"/>
  <c r="AA311" i="170" a="1"/>
  <c r="AA311" i="170" s="1"/>
  <c r="AA300" i="170" a="1"/>
  <c r="AA300" i="170" s="1"/>
  <c r="AA289" i="170" a="1"/>
  <c r="AA289" i="170" s="1"/>
  <c r="AA286" i="170" a="1"/>
  <c r="AA286" i="170" s="1"/>
  <c r="AA275" i="170" a="1"/>
  <c r="AA275" i="170" s="1"/>
  <c r="AA247" i="170" a="1"/>
  <c r="AA247" i="170" s="1"/>
  <c r="AA244" i="170" a="1"/>
  <c r="AA244" i="170" s="1"/>
  <c r="AA317" i="170" a="1"/>
  <c r="AA317" i="170" s="1"/>
  <c r="AA292" i="170" a="1"/>
  <c r="AA292" i="170" s="1"/>
  <c r="AA267" i="170" a="1"/>
  <c r="AA267" i="170" s="1"/>
  <c r="AA224" i="170" a="1"/>
  <c r="AA224" i="170" s="1"/>
  <c r="AA219" i="170" a="1"/>
  <c r="AA219" i="170" s="1"/>
  <c r="AA214" i="170" a="1"/>
  <c r="AA214" i="170" s="1"/>
  <c r="AA209" i="170" a="1"/>
  <c r="AA209" i="170" s="1"/>
  <c r="AA325" i="170" a="1"/>
  <c r="AA325" i="170" s="1"/>
  <c r="AA230" i="170" a="1"/>
  <c r="AA230" i="170" s="1"/>
  <c r="AA196" i="170" a="1"/>
  <c r="AA196" i="170" s="1"/>
  <c r="AA192" i="170" a="1"/>
  <c r="AA192" i="170" s="1"/>
  <c r="AA171" i="170" a="1"/>
  <c r="AA171" i="170" s="1"/>
  <c r="AA310" i="170" a="1"/>
  <c r="AA310" i="170" s="1"/>
  <c r="AA285" i="170" a="1"/>
  <c r="AA285" i="170" s="1"/>
  <c r="AA276" i="170" a="1"/>
  <c r="AA276" i="170" s="1"/>
  <c r="AA309" i="170" a="1"/>
  <c r="AA309" i="170" s="1"/>
  <c r="AA304" i="170" a="1"/>
  <c r="AA304" i="170" s="1"/>
  <c r="AA299" i="170" a="1"/>
  <c r="AA299" i="170" s="1"/>
  <c r="AA280" i="170" a="1"/>
  <c r="AA280" i="170" s="1"/>
  <c r="AA252" i="170" a="1"/>
  <c r="AA252" i="170" s="1"/>
  <c r="AA245" i="170" a="1"/>
  <c r="AA245" i="170" s="1"/>
  <c r="AA306" i="170" a="1"/>
  <c r="AA306" i="170" s="1"/>
  <c r="AA301" i="170" a="1"/>
  <c r="AA301" i="170" s="1"/>
  <c r="AA296" i="170" a="1"/>
  <c r="AA296" i="170" s="1"/>
  <c r="AA261" i="170" a="1"/>
  <c r="AA261" i="170" s="1"/>
  <c r="AA250" i="170" a="1"/>
  <c r="AA250" i="170" s="1"/>
  <c r="AA290" i="170" a="1"/>
  <c r="AA290" i="170" s="1"/>
  <c r="AA281" i="170" a="1"/>
  <c r="AA281" i="170" s="1"/>
  <c r="AA326" i="170" a="1"/>
  <c r="AA326" i="170" s="1"/>
  <c r="AA307" i="170" a="1"/>
  <c r="AA307" i="170" s="1"/>
  <c r="AA279" i="170" a="1"/>
  <c r="AA279" i="170" s="1"/>
  <c r="AA295" i="170" a="1"/>
  <c r="AA295" i="170" s="1"/>
  <c r="AA282" i="170" a="1"/>
  <c r="AA282" i="170" s="1"/>
  <c r="AA270" i="170" a="1"/>
  <c r="AA270" i="170" s="1"/>
  <c r="AA256" i="170" a="1"/>
  <c r="AA256" i="170" s="1"/>
  <c r="AA216" i="170" a="1"/>
  <c r="AA216" i="170" s="1"/>
  <c r="AA204" i="170" a="1"/>
  <c r="AA204" i="170" s="1"/>
  <c r="AA197" i="170" a="1"/>
  <c r="AA197" i="170" s="1"/>
  <c r="AA186" i="170" a="1"/>
  <c r="AA186" i="170" s="1"/>
  <c r="AA151" i="170" a="1"/>
  <c r="AA151" i="170" s="1"/>
  <c r="AA147" i="170" a="1"/>
  <c r="AA147" i="170" s="1"/>
  <c r="AA126" i="170" a="1"/>
  <c r="AA126" i="170" s="1"/>
  <c r="AA122" i="170" a="1"/>
  <c r="AA122" i="170" s="1"/>
  <c r="AA101" i="170" a="1"/>
  <c r="AA101" i="170" s="1"/>
  <c r="AA97" i="170" a="1"/>
  <c r="AA97" i="170" s="1"/>
  <c r="AA76" i="170" a="1"/>
  <c r="AA76" i="170" s="1"/>
  <c r="AA72" i="170" a="1"/>
  <c r="AA72" i="170" s="1"/>
  <c r="AA269" i="170" a="1"/>
  <c r="AA269" i="170" s="1"/>
  <c r="AA264" i="170" a="1"/>
  <c r="AA264" i="170" s="1"/>
  <c r="AA220" i="170" a="1"/>
  <c r="AA220" i="170" s="1"/>
  <c r="AA212" i="170" a="1"/>
  <c r="AA212" i="170" s="1"/>
  <c r="AA255" i="170" a="1"/>
  <c r="AA255" i="170" s="1"/>
  <c r="AA193" i="170" a="1"/>
  <c r="AA193" i="170" s="1"/>
  <c r="AA160" i="170" a="1"/>
  <c r="AA160" i="170" s="1"/>
  <c r="AA142" i="170" a="1"/>
  <c r="AA142" i="170" s="1"/>
  <c r="AA124" i="170" a="1"/>
  <c r="AA124" i="170" s="1"/>
  <c r="AA106" i="170" a="1"/>
  <c r="AA106" i="170" s="1"/>
  <c r="AA88" i="170" a="1"/>
  <c r="AA88" i="170" s="1"/>
  <c r="AA70" i="170" a="1"/>
  <c r="AA70" i="170" s="1"/>
  <c r="AA320" i="170" a="1"/>
  <c r="AA320" i="170" s="1"/>
  <c r="AA284" i="170" a="1"/>
  <c r="AA284" i="170" s="1"/>
  <c r="AA239" i="170" a="1"/>
  <c r="AA239" i="170" s="1"/>
  <c r="AA226" i="170" a="1"/>
  <c r="AA226" i="170" s="1"/>
  <c r="AA210" i="170" a="1"/>
  <c r="AA210" i="170" s="1"/>
  <c r="AA201" i="170" a="1"/>
  <c r="AA201" i="170" s="1"/>
  <c r="AA185" i="170" a="1"/>
  <c r="AA185" i="170" s="1"/>
  <c r="AA169" i="170" a="1"/>
  <c r="AA169" i="170" s="1"/>
  <c r="AA330" i="170" a="1"/>
  <c r="AA330" i="170" s="1"/>
  <c r="AA236" i="170" a="1"/>
  <c r="AA236" i="170" s="1"/>
  <c r="AA231" i="170" a="1"/>
  <c r="AA231" i="170" s="1"/>
  <c r="AA199" i="170" a="1"/>
  <c r="AA199" i="170" s="1"/>
  <c r="AA173" i="170" a="1"/>
  <c r="AA173" i="170" s="1"/>
  <c r="AA156" i="170" a="1"/>
  <c r="AA156" i="170" s="1"/>
  <c r="AA138" i="170" a="1"/>
  <c r="AA138" i="170" s="1"/>
  <c r="AA135" i="170" a="1"/>
  <c r="AA135" i="170" s="1"/>
  <c r="AA274" i="170" a="1"/>
  <c r="AA274" i="170" s="1"/>
  <c r="AA207" i="170" a="1"/>
  <c r="AA207" i="170" s="1"/>
  <c r="AA202" i="170" a="1"/>
  <c r="AA202" i="170" s="1"/>
  <c r="AA181" i="170" a="1"/>
  <c r="AA181" i="170" s="1"/>
  <c r="AA189" i="170" a="1"/>
  <c r="AA189" i="170" s="1"/>
  <c r="AA176" i="170" a="1"/>
  <c r="AA176" i="170" s="1"/>
  <c r="AA168" i="170" a="1"/>
  <c r="AA168" i="170" s="1"/>
  <c r="AA165" i="170" a="1"/>
  <c r="AA165" i="170" s="1"/>
  <c r="AA148" i="170" a="1"/>
  <c r="AA148" i="170" s="1"/>
  <c r="AA321" i="170" a="1"/>
  <c r="AA321" i="170" s="1"/>
  <c r="AA200" i="170" a="1"/>
  <c r="AA200" i="170" s="1"/>
  <c r="AA174" i="170" a="1"/>
  <c r="AA174" i="170" s="1"/>
  <c r="AA240" i="170" a="1"/>
  <c r="AA240" i="170" s="1"/>
  <c r="AA208" i="170" a="1"/>
  <c r="AA208" i="170" s="1"/>
  <c r="AA203" i="170" a="1"/>
  <c r="AA203" i="170" s="1"/>
  <c r="AA315" i="170" a="1"/>
  <c r="AA315" i="170" s="1"/>
  <c r="AA251" i="170" a="1"/>
  <c r="AA251" i="170" s="1"/>
  <c r="AA227" i="170" a="1"/>
  <c r="AA227" i="170" s="1"/>
  <c r="AA107" i="170" a="1"/>
  <c r="AA107" i="170" s="1"/>
  <c r="AA187" i="170" a="1"/>
  <c r="AA187" i="170" s="1"/>
  <c r="AA266" i="170" a="1"/>
  <c r="AA266" i="170" s="1"/>
  <c r="AA262" i="170" a="1"/>
  <c r="AA262" i="170" s="1"/>
  <c r="AA254" i="170" a="1"/>
  <c r="AA254" i="170" s="1"/>
  <c r="AA213" i="170" a="1"/>
  <c r="AA213" i="170" s="1"/>
  <c r="AA232" i="170" a="1"/>
  <c r="AA232" i="170" s="1"/>
  <c r="AA229" i="170" a="1"/>
  <c r="AA229" i="170" s="1"/>
  <c r="AA297" i="170" a="1"/>
  <c r="AA297" i="170" s="1"/>
  <c r="AA302" i="170" a="1"/>
  <c r="AA302" i="170" s="1"/>
  <c r="AA215" i="170" a="1"/>
  <c r="AA215" i="170" s="1"/>
  <c r="AA234" i="170" a="1"/>
  <c r="AA234" i="170" s="1"/>
  <c r="AA167" i="170" a="1"/>
  <c r="AA167" i="170" s="1"/>
  <c r="AA158" i="170" a="1"/>
  <c r="AA158" i="170" s="1"/>
  <c r="AA141" i="170" a="1"/>
  <c r="AA141" i="170" s="1"/>
  <c r="AA56" i="170" a="1"/>
  <c r="AA56" i="170" s="1"/>
  <c r="AA45" i="170" a="1"/>
  <c r="AA45" i="170" s="1"/>
  <c r="AA272" i="170" a="1"/>
  <c r="AA272" i="170" s="1"/>
  <c r="AA265" i="170" a="1"/>
  <c r="AA265" i="170" s="1"/>
  <c r="AA222" i="170" a="1"/>
  <c r="AA222" i="170" s="1"/>
  <c r="AA191" i="170" a="1"/>
  <c r="AA191" i="170" s="1"/>
  <c r="AA150" i="170" a="1"/>
  <c r="AA150" i="170" s="1"/>
  <c r="AA221" i="170" a="1"/>
  <c r="AA221" i="170" s="1"/>
  <c r="AA178" i="170" a="1"/>
  <c r="AA178" i="170" s="1"/>
  <c r="AA157" i="170" a="1"/>
  <c r="AA157" i="170" s="1"/>
  <c r="AA277" i="170" a="1"/>
  <c r="AA277" i="170" s="1"/>
  <c r="AA242" i="170" a="1"/>
  <c r="AA242" i="170" s="1"/>
  <c r="AA190" i="170" a="1"/>
  <c r="AA190" i="170" s="1"/>
  <c r="AA194" i="170" a="1"/>
  <c r="AA194" i="170" s="1"/>
  <c r="AA109" i="170" a="1"/>
  <c r="AA109" i="170" s="1"/>
  <c r="AA102" i="170" a="1"/>
  <c r="AA102" i="170" s="1"/>
  <c r="AA74" i="170" a="1"/>
  <c r="AA74" i="170" s="1"/>
  <c r="AA71" i="170" a="1"/>
  <c r="AA71" i="170" s="1"/>
  <c r="AA68" i="170" a="1"/>
  <c r="AA68" i="170" s="1"/>
  <c r="AA31" i="170" a="1"/>
  <c r="AA31" i="170" s="1"/>
  <c r="AA223" i="170" a="1"/>
  <c r="AA223" i="170" s="1"/>
  <c r="AA218" i="170" a="1"/>
  <c r="AA218" i="170" s="1"/>
  <c r="AA205" i="170" a="1"/>
  <c r="AA205" i="170" s="1"/>
  <c r="AA180" i="170" a="1"/>
  <c r="AA180" i="170" s="1"/>
  <c r="AA166" i="170" a="1"/>
  <c r="AA166" i="170" s="1"/>
  <c r="AA149" i="170" a="1"/>
  <c r="AA149" i="170" s="1"/>
  <c r="AA77" i="170" a="1"/>
  <c r="AA77" i="170" s="1"/>
  <c r="AA52" i="170" a="1"/>
  <c r="AA52" i="170" s="1"/>
  <c r="AA49" i="170" a="1"/>
  <c r="AA49" i="170" s="1"/>
  <c r="AA42" i="170" a="1"/>
  <c r="AA42" i="170" s="1"/>
  <c r="AA27" i="170" a="1"/>
  <c r="AA27" i="170" s="1"/>
  <c r="AA23" i="170" a="1"/>
  <c r="AA23" i="170" s="1"/>
  <c r="AA246" i="170" a="1"/>
  <c r="AA246" i="170" s="1"/>
  <c r="AA177" i="170" a="1"/>
  <c r="AA177" i="170" s="1"/>
  <c r="AA136" i="170" a="1"/>
  <c r="AA136" i="170" s="1"/>
  <c r="AA95" i="170" a="1"/>
  <c r="AA95" i="170" s="1"/>
  <c r="AA65" i="170" a="1"/>
  <c r="AA65" i="170" s="1"/>
  <c r="AA35" i="170" a="1"/>
  <c r="AA35" i="170" s="1"/>
  <c r="AA183" i="170" a="1"/>
  <c r="AA183" i="170" s="1"/>
  <c r="AA125" i="170" a="1"/>
  <c r="AA125" i="170" s="1"/>
  <c r="AA116" i="170" a="1"/>
  <c r="AA116" i="170" s="1"/>
  <c r="AA100" i="170" a="1"/>
  <c r="AA100" i="170" s="1"/>
  <c r="AA80" i="170" a="1"/>
  <c r="AA80" i="170" s="1"/>
  <c r="AA62" i="170" a="1"/>
  <c r="AA62" i="170" s="1"/>
  <c r="AA46" i="170" a="1"/>
  <c r="AA46" i="170" s="1"/>
  <c r="AA19" i="170" a="1"/>
  <c r="AA19" i="170" s="1"/>
  <c r="AA14" i="170" a="1"/>
  <c r="AA14" i="170" s="1"/>
  <c r="AA9" i="170" a="1"/>
  <c r="AA9" i="170" s="1"/>
  <c r="AA4" i="170" a="1"/>
  <c r="AA4" i="170" s="1"/>
  <c r="AA134" i="170" a="1"/>
  <c r="AA134" i="170" s="1"/>
  <c r="AA83" i="170" a="1"/>
  <c r="AA83" i="170" s="1"/>
  <c r="AA163" i="170" a="1"/>
  <c r="AA163" i="170" s="1"/>
  <c r="AA140" i="170" a="1"/>
  <c r="AA140" i="170" s="1"/>
  <c r="AA132" i="170" a="1"/>
  <c r="AA132" i="170" s="1"/>
  <c r="AA123" i="170" a="1"/>
  <c r="AA123" i="170" s="1"/>
  <c r="AA114" i="170" a="1"/>
  <c r="AA114" i="170" s="1"/>
  <c r="AA93" i="170" a="1"/>
  <c r="AA93" i="170" s="1"/>
  <c r="AA260" i="170" a="1"/>
  <c r="AA260" i="170" s="1"/>
  <c r="AA153" i="170" a="1"/>
  <c r="AA153" i="170" s="1"/>
  <c r="AA217" i="170" a="1"/>
  <c r="AA217" i="170" s="1"/>
  <c r="AA121" i="170" a="1"/>
  <c r="AA121" i="170" s="1"/>
  <c r="AA112" i="170" a="1"/>
  <c r="AA112" i="170" s="1"/>
  <c r="AA105" i="170" a="1"/>
  <c r="AA105" i="170" s="1"/>
  <c r="AA98" i="170" a="1"/>
  <c r="AA98" i="170" s="1"/>
  <c r="AA287" i="170" a="1"/>
  <c r="AA287" i="170" s="1"/>
  <c r="AA259" i="170" a="1"/>
  <c r="AA259" i="170" s="1"/>
  <c r="AA182" i="170" a="1"/>
  <c r="AA182" i="170" s="1"/>
  <c r="AA155" i="170" a="1"/>
  <c r="AA155" i="170" s="1"/>
  <c r="AA146" i="170" a="1"/>
  <c r="AA146" i="170" s="1"/>
  <c r="AA144" i="170" a="1"/>
  <c r="AA144" i="170" s="1"/>
  <c r="AA130" i="170" a="1"/>
  <c r="AA130" i="170" s="1"/>
  <c r="AA103" i="170" a="1"/>
  <c r="AA103" i="170" s="1"/>
  <c r="AA86" i="170" a="1"/>
  <c r="AA86" i="170" s="1"/>
  <c r="AA69" i="170" a="1"/>
  <c r="AA69" i="170" s="1"/>
  <c r="AA110" i="170" a="1"/>
  <c r="AA110" i="170" s="1"/>
  <c r="AA91" i="170" a="1"/>
  <c r="AA91" i="170" s="1"/>
  <c r="AA78" i="170" a="1"/>
  <c r="AA78" i="170" s="1"/>
  <c r="AA75" i="170" a="1"/>
  <c r="AA75" i="170" s="1"/>
  <c r="AA66" i="170" a="1"/>
  <c r="AA66" i="170" s="1"/>
  <c r="AA36" i="170" a="1"/>
  <c r="AA36" i="170" s="1"/>
  <c r="AA312" i="170" a="1"/>
  <c r="AA312" i="170" s="1"/>
  <c r="AA179" i="170" a="1"/>
  <c r="AA179" i="170" s="1"/>
  <c r="AA128" i="170" a="1"/>
  <c r="AA128" i="170" s="1"/>
  <c r="AA119" i="170" a="1"/>
  <c r="AA119" i="170" s="1"/>
  <c r="AA81" i="170" a="1"/>
  <c r="AA81" i="170" s="1"/>
  <c r="AA63" i="170" a="1"/>
  <c r="AA63" i="170" s="1"/>
  <c r="AA47" i="170" a="1"/>
  <c r="AA47" i="170" s="1"/>
  <c r="AA257" i="170" a="1"/>
  <c r="AA257" i="170" s="1"/>
  <c r="AA117" i="170" a="1"/>
  <c r="AA117" i="170" s="1"/>
  <c r="AA108" i="170" a="1"/>
  <c r="AA108" i="170" s="1"/>
  <c r="AA225" i="170" a="1"/>
  <c r="AA225" i="170" s="1"/>
  <c r="AA211" i="170" a="1"/>
  <c r="AA211" i="170" s="1"/>
  <c r="AA195" i="170" a="1"/>
  <c r="AA195" i="170" s="1"/>
  <c r="AA188" i="170" a="1"/>
  <c r="AA188" i="170" s="1"/>
  <c r="AA170" i="170" a="1"/>
  <c r="AA170" i="170" s="1"/>
  <c r="AA139" i="170" a="1"/>
  <c r="AA139" i="170" s="1"/>
  <c r="AA133" i="170" a="1"/>
  <c r="AA133" i="170" s="1"/>
  <c r="AA99" i="170" a="1"/>
  <c r="AA99" i="170" s="1"/>
  <c r="AA43" i="170" a="1"/>
  <c r="AA43" i="170" s="1"/>
  <c r="AA41" i="170" a="1"/>
  <c r="AA41" i="170" s="1"/>
  <c r="AA39" i="170" a="1"/>
  <c r="AA39" i="170" s="1"/>
  <c r="AA37" i="170" a="1"/>
  <c r="AA37" i="170" s="1"/>
  <c r="AA33" i="170" a="1"/>
  <c r="AA33" i="170" s="1"/>
  <c r="AA164" i="170" a="1"/>
  <c r="AA164" i="170" s="1"/>
  <c r="AA131" i="170" a="1"/>
  <c r="AA131" i="170" s="1"/>
  <c r="AA92" i="170" a="1"/>
  <c r="AA92" i="170" s="1"/>
  <c r="AA82" i="170" a="1"/>
  <c r="AA82" i="170" s="1"/>
  <c r="AA79" i="170" a="1"/>
  <c r="AA79" i="170" s="1"/>
  <c r="AA64" i="170" a="1"/>
  <c r="AA64" i="170" s="1"/>
  <c r="AA53" i="170" a="1"/>
  <c r="AA53" i="170" s="1"/>
  <c r="AA51" i="170" a="1"/>
  <c r="AA51" i="170" s="1"/>
  <c r="AA29" i="170" a="1"/>
  <c r="AA29" i="170" s="1"/>
  <c r="AA241" i="170" a="1"/>
  <c r="AA241" i="170" s="1"/>
  <c r="AA118" i="170" a="1"/>
  <c r="AA118" i="170" s="1"/>
  <c r="AA85" i="170" a="1"/>
  <c r="AA85" i="170" s="1"/>
  <c r="AA18" i="170" a="1"/>
  <c r="AA18" i="170" s="1"/>
  <c r="AA16" i="170" a="1"/>
  <c r="AA16" i="170" s="1"/>
  <c r="AA2" i="170" a="1"/>
  <c r="AA2" i="170" s="1"/>
  <c r="V2" i="170" s="1"/>
  <c r="AA162" i="170" a="1"/>
  <c r="AA162" i="170" s="1"/>
  <c r="AA145" i="170" a="1"/>
  <c r="AA145" i="170" s="1"/>
  <c r="AA59" i="170" a="1"/>
  <c r="AA59" i="170" s="1"/>
  <c r="AA57" i="170" a="1"/>
  <c r="AA57" i="170" s="1"/>
  <c r="AA5" i="170" a="1"/>
  <c r="AA5" i="170" s="1"/>
  <c r="AA237" i="170" a="1"/>
  <c r="AA237" i="170" s="1"/>
  <c r="AA184" i="170" a="1"/>
  <c r="AA184" i="170" s="1"/>
  <c r="AA55" i="170" a="1"/>
  <c r="AA55" i="170" s="1"/>
  <c r="AA25" i="170" a="1"/>
  <c r="AA25" i="170" s="1"/>
  <c r="AA7" i="170" a="1"/>
  <c r="AA7" i="170" s="1"/>
  <c r="AA113" i="170" a="1"/>
  <c r="AA113" i="170" s="1"/>
  <c r="AA84" i="170" a="1"/>
  <c r="AA84" i="170" s="1"/>
  <c r="AA235" i="170" a="1"/>
  <c r="AA235" i="170" s="1"/>
  <c r="AA94" i="170" a="1"/>
  <c r="AA94" i="170" s="1"/>
  <c r="AA61" i="170" a="1"/>
  <c r="AA61" i="170" s="1"/>
  <c r="AA21" i="170" a="1"/>
  <c r="AA21" i="170" s="1"/>
  <c r="AA12" i="170" a="1"/>
  <c r="AA12" i="170" s="1"/>
  <c r="AA175" i="170" a="1"/>
  <c r="AA175" i="170" s="1"/>
  <c r="AA87" i="170" a="1"/>
  <c r="AA87" i="170" s="1"/>
  <c r="AA40" i="170" a="1"/>
  <c r="AA40" i="170" s="1"/>
  <c r="AA161" i="170" a="1"/>
  <c r="AA161" i="170" s="1"/>
  <c r="AA143" i="170" a="1"/>
  <c r="AA143" i="170" s="1"/>
  <c r="AA104" i="170" a="1"/>
  <c r="AA104" i="170" s="1"/>
  <c r="AA54" i="170" a="1"/>
  <c r="AA54" i="170" s="1"/>
  <c r="AA32" i="170" a="1"/>
  <c r="AA32" i="170" s="1"/>
  <c r="AA120" i="170" a="1"/>
  <c r="AA120" i="170" s="1"/>
  <c r="AA38" i="170" a="1"/>
  <c r="AA38" i="170" s="1"/>
  <c r="AA34" i="170" a="1"/>
  <c r="AA34" i="170" s="1"/>
  <c r="AA30" i="170" a="1"/>
  <c r="AA30" i="170" s="1"/>
  <c r="AA28" i="170" a="1"/>
  <c r="AA28" i="170" s="1"/>
  <c r="AA17" i="170" a="1"/>
  <c r="AA17" i="170" s="1"/>
  <c r="AA154" i="170" a="1"/>
  <c r="AA154" i="170" s="1"/>
  <c r="AA137" i="170" a="1"/>
  <c r="AA137" i="170" s="1"/>
  <c r="AA60" i="170" a="1"/>
  <c r="AA60" i="170" s="1"/>
  <c r="AA198" i="170" a="1"/>
  <c r="AA198" i="170" s="1"/>
  <c r="AA159" i="170" a="1"/>
  <c r="AA159" i="170" s="1"/>
  <c r="AA115" i="170" a="1"/>
  <c r="AA115" i="170" s="1"/>
  <c r="AA90" i="170" a="1"/>
  <c r="AA90" i="170" s="1"/>
  <c r="AA13" i="170" a="1"/>
  <c r="AA13" i="170" s="1"/>
  <c r="AA129" i="170" a="1"/>
  <c r="AA129" i="170" s="1"/>
  <c r="AA50" i="170" a="1"/>
  <c r="AA50" i="170" s="1"/>
  <c r="AA44" i="170" a="1"/>
  <c r="AA44" i="170" s="1"/>
  <c r="AA271" i="170" a="1"/>
  <c r="AA271" i="170" s="1"/>
  <c r="AA11" i="170" a="1"/>
  <c r="AA11" i="170" s="1"/>
  <c r="AA89" i="170" a="1"/>
  <c r="AA89" i="170" s="1"/>
  <c r="AA6" i="170" a="1"/>
  <c r="AA6" i="170" s="1"/>
  <c r="AA22" i="170" a="1"/>
  <c r="AA22" i="170" s="1"/>
  <c r="V1" i="170"/>
  <c r="AA127" i="170" a="1"/>
  <c r="AA127" i="170" s="1"/>
  <c r="AA26" i="170" a="1"/>
  <c r="AA26" i="170" s="1"/>
  <c r="AA111" i="170" a="1"/>
  <c r="AA111" i="170" s="1"/>
  <c r="AA48" i="170" a="1"/>
  <c r="AA48" i="170" s="1"/>
  <c r="AA15" i="170" a="1"/>
  <c r="AA15" i="170" s="1"/>
  <c r="AA10" i="170" a="1"/>
  <c r="AA10" i="170" s="1"/>
  <c r="AA96" i="170" a="1"/>
  <c r="AA96" i="170" s="1"/>
  <c r="AA67" i="170" a="1"/>
  <c r="AA67" i="170" s="1"/>
  <c r="AA20" i="170" a="1"/>
  <c r="AA20" i="170" s="1"/>
  <c r="AA206" i="170" a="1"/>
  <c r="AA206" i="170" s="1"/>
  <c r="AA58" i="170" a="1"/>
  <c r="AA58" i="170" s="1"/>
  <c r="AA24" i="170" a="1"/>
  <c r="AA24" i="170" s="1"/>
  <c r="AA172" i="170" a="1"/>
  <c r="AA172" i="170" s="1"/>
  <c r="AA3" i="170" a="1"/>
  <c r="AA3" i="170" s="1"/>
  <c r="AA152" i="170" a="1"/>
  <c r="AA152" i="170" s="1"/>
  <c r="AA8" i="170" a="1"/>
  <c r="AA8" i="170" s="1"/>
  <c r="AA73" i="170" a="1"/>
  <c r="AA73" i="170" s="1"/>
  <c r="T3" i="170"/>
  <c r="AC74" i="169" a="1"/>
  <c r="AC74" i="169" s="1"/>
  <c r="AC24" i="169" a="1"/>
  <c r="AC24" i="169" s="1"/>
  <c r="AC123" i="169" a="1"/>
  <c r="AC123" i="169" s="1"/>
  <c r="AC104" i="169" a="1"/>
  <c r="AC104" i="169" s="1"/>
  <c r="Y332" i="169" a="1"/>
  <c r="Y332" i="169" s="1"/>
  <c r="Y327" i="169" a="1"/>
  <c r="Y327" i="169" s="1"/>
  <c r="Y322" i="169" a="1"/>
  <c r="Y322" i="169" s="1"/>
  <c r="Y317" i="169" a="1"/>
  <c r="Y317" i="169" s="1"/>
  <c r="Y312" i="169" a="1"/>
  <c r="Y312" i="169" s="1"/>
  <c r="Y307" i="169" a="1"/>
  <c r="Y307" i="169" s="1"/>
  <c r="Y302" i="169" a="1"/>
  <c r="Y302" i="169" s="1"/>
  <c r="Y297" i="169" a="1"/>
  <c r="Y297" i="169" s="1"/>
  <c r="Y292" i="169" a="1"/>
  <c r="Y292" i="169" s="1"/>
  <c r="Y333" i="169" a="1"/>
  <c r="Y333" i="169" s="1"/>
  <c r="Y328" i="169" a="1"/>
  <c r="Y328" i="169" s="1"/>
  <c r="Y323" i="169" a="1"/>
  <c r="Y323" i="169" s="1"/>
  <c r="Y318" i="169" a="1"/>
  <c r="Y318" i="169" s="1"/>
  <c r="Y313" i="169" a="1"/>
  <c r="Y313" i="169" s="1"/>
  <c r="Y308" i="169" a="1"/>
  <c r="Y308" i="169" s="1"/>
  <c r="Y303" i="169" a="1"/>
  <c r="Y303" i="169" s="1"/>
  <c r="Y298" i="169" a="1"/>
  <c r="Y298" i="169" s="1"/>
  <c r="Y293" i="169" a="1"/>
  <c r="Y293" i="169" s="1"/>
  <c r="Y288" i="169" a="1"/>
  <c r="Y288" i="169" s="1"/>
  <c r="Y283" i="169" a="1"/>
  <c r="Y283" i="169" s="1"/>
  <c r="Y278" i="169" a="1"/>
  <c r="Y278" i="169" s="1"/>
  <c r="Y320" i="169" a="1"/>
  <c r="Y320" i="169" s="1"/>
  <c r="Y295" i="169" a="1"/>
  <c r="Y295" i="169" s="1"/>
  <c r="Y270" i="169" a="1"/>
  <c r="Y270" i="169" s="1"/>
  <c r="Y266" i="169" a="1"/>
  <c r="Y266" i="169" s="1"/>
  <c r="Y245" i="169" a="1"/>
  <c r="Y245" i="169" s="1"/>
  <c r="Y241" i="169" a="1"/>
  <c r="Y241" i="169" s="1"/>
  <c r="Y311" i="169" a="1"/>
  <c r="Y311" i="169" s="1"/>
  <c r="Y258" i="169" a="1"/>
  <c r="Y258" i="169" s="1"/>
  <c r="Y233" i="169" a="1"/>
  <c r="Y233" i="169" s="1"/>
  <c r="Y224" i="169" a="1"/>
  <c r="Y224" i="169" s="1"/>
  <c r="Y219" i="169" a="1"/>
  <c r="Y219" i="169" s="1"/>
  <c r="Y289" i="169" a="1"/>
  <c r="Y289" i="169" s="1"/>
  <c r="Y254" i="169" a="1"/>
  <c r="Y254" i="169" s="1"/>
  <c r="Y229" i="169" a="1"/>
  <c r="Y229" i="169" s="1"/>
  <c r="Y321" i="169" a="1"/>
  <c r="Y321" i="169" s="1"/>
  <c r="Y296" i="169" a="1"/>
  <c r="Y296" i="169" s="1"/>
  <c r="Y286" i="169" a="1"/>
  <c r="Y286" i="169" s="1"/>
  <c r="Y315" i="169" a="1"/>
  <c r="Y315" i="169" s="1"/>
  <c r="Y325" i="169" a="1"/>
  <c r="Y325" i="169" s="1"/>
  <c r="Y324" i="169" a="1"/>
  <c r="Y324" i="169" s="1"/>
  <c r="Y291" i="169" a="1"/>
  <c r="Y291" i="169" s="1"/>
  <c r="Y271" i="169" a="1"/>
  <c r="Y271" i="169" s="1"/>
  <c r="Y268" i="169" a="1"/>
  <c r="Y268" i="169" s="1"/>
  <c r="Y265" i="169" a="1"/>
  <c r="Y265" i="169" s="1"/>
  <c r="Y215" i="169" a="1"/>
  <c r="Y215" i="169" s="1"/>
  <c r="Y210" i="169" a="1"/>
  <c r="Y210" i="169" s="1"/>
  <c r="Y205" i="169" a="1"/>
  <c r="Y205" i="169" s="1"/>
  <c r="Y200" i="169" a="1"/>
  <c r="Y200" i="169" s="1"/>
  <c r="Y195" i="169" a="1"/>
  <c r="Y195" i="169" s="1"/>
  <c r="Y190" i="169" a="1"/>
  <c r="Y190" i="169" s="1"/>
  <c r="Y284" i="169" a="1"/>
  <c r="Y284" i="169" s="1"/>
  <c r="Y279" i="169" a="1"/>
  <c r="Y279" i="169" s="1"/>
  <c r="Y237" i="169" a="1"/>
  <c r="Y237" i="169" s="1"/>
  <c r="Y326" i="169" a="1"/>
  <c r="Y326" i="169" s="1"/>
  <c r="Y319" i="169" a="1"/>
  <c r="Y319" i="169" s="1"/>
  <c r="Y306" i="169" a="1"/>
  <c r="Y306" i="169" s="1"/>
  <c r="Y257" i="169" a="1"/>
  <c r="Y257" i="169" s="1"/>
  <c r="Y246" i="169" a="1"/>
  <c r="Y246" i="169" s="1"/>
  <c r="Y243" i="169" a="1"/>
  <c r="Y243" i="169" s="1"/>
  <c r="Y310" i="169" a="1"/>
  <c r="Y310" i="169" s="1"/>
  <c r="Y282" i="169" a="1"/>
  <c r="Y282" i="169" s="1"/>
  <c r="Y274" i="169" a="1"/>
  <c r="Y274" i="169" s="1"/>
  <c r="Y263" i="169" a="1"/>
  <c r="Y263" i="169" s="1"/>
  <c r="Y260" i="169" a="1"/>
  <c r="Y260" i="169" s="1"/>
  <c r="Y304" i="169" a="1"/>
  <c r="Y304" i="169" s="1"/>
  <c r="Y300" i="169" a="1"/>
  <c r="Y300" i="169" s="1"/>
  <c r="Y287" i="169" a="1"/>
  <c r="Y287" i="169" s="1"/>
  <c r="Y330" i="169" a="1"/>
  <c r="Y330" i="169" s="1"/>
  <c r="Y294" i="169" a="1"/>
  <c r="Y294" i="169" s="1"/>
  <c r="Y277" i="169" a="1"/>
  <c r="Y277" i="169" s="1"/>
  <c r="Y252" i="169" a="1"/>
  <c r="Y252" i="169" s="1"/>
  <c r="Y249" i="169" a="1"/>
  <c r="Y249" i="169" s="1"/>
  <c r="Y238" i="169" a="1"/>
  <c r="Y238" i="169" s="1"/>
  <c r="Y235" i="169" a="1"/>
  <c r="Y235" i="169" s="1"/>
  <c r="Y272" i="169" a="1"/>
  <c r="Y272" i="169" s="1"/>
  <c r="Y269" i="169" a="1"/>
  <c r="Y269" i="169" s="1"/>
  <c r="Y290" i="169" a="1"/>
  <c r="Y290" i="169" s="1"/>
  <c r="Y223" i="169" a="1"/>
  <c r="Y223" i="169" s="1"/>
  <c r="Y276" i="169" a="1"/>
  <c r="Y276" i="169" s="1"/>
  <c r="Y221" i="169" a="1"/>
  <c r="Y221" i="169" s="1"/>
  <c r="Y331" i="169" a="1"/>
  <c r="Y331" i="169" s="1"/>
  <c r="Y309" i="169" a="1"/>
  <c r="Y309" i="169" s="1"/>
  <c r="Y281" i="169" a="1"/>
  <c r="Y281" i="169" s="1"/>
  <c r="Y275" i="169" a="1"/>
  <c r="Y275" i="169" s="1"/>
  <c r="Y255" i="169" a="1"/>
  <c r="Y255" i="169" s="1"/>
  <c r="Y253" i="169" a="1"/>
  <c r="Y253" i="169" s="1"/>
  <c r="Y244" i="169" a="1"/>
  <c r="Y244" i="169" s="1"/>
  <c r="Y305" i="169" a="1"/>
  <c r="Y305" i="169" s="1"/>
  <c r="Y267" i="169" a="1"/>
  <c r="Y267" i="169" s="1"/>
  <c r="Y231" i="169" a="1"/>
  <c r="Y231" i="169" s="1"/>
  <c r="Y217" i="169" a="1"/>
  <c r="Y217" i="169" s="1"/>
  <c r="Y207" i="169" a="1"/>
  <c r="Y207" i="169" s="1"/>
  <c r="Y188" i="169" a="1"/>
  <c r="Y188" i="169" s="1"/>
  <c r="Y183" i="169" a="1"/>
  <c r="Y183" i="169" s="1"/>
  <c r="Y178" i="169" a="1"/>
  <c r="Y178" i="169" s="1"/>
  <c r="Y173" i="169" a="1"/>
  <c r="Y173" i="169" s="1"/>
  <c r="Y168" i="169" a="1"/>
  <c r="Y168" i="169" s="1"/>
  <c r="Y163" i="169" a="1"/>
  <c r="Y163" i="169" s="1"/>
  <c r="Y273" i="169" a="1"/>
  <c r="Y273" i="169" s="1"/>
  <c r="Y212" i="169" a="1"/>
  <c r="Y212" i="169" s="1"/>
  <c r="Y174" i="169" a="1"/>
  <c r="Y174" i="169" s="1"/>
  <c r="Y158" i="169" a="1"/>
  <c r="Y158" i="169" s="1"/>
  <c r="Y150" i="169" a="1"/>
  <c r="Y150" i="169" s="1"/>
  <c r="Y145" i="169" a="1"/>
  <c r="Y145" i="169" s="1"/>
  <c r="Y140" i="169" a="1"/>
  <c r="Y140" i="169" s="1"/>
  <c r="Y135" i="169" a="1"/>
  <c r="Y135" i="169" s="1"/>
  <c r="Y130" i="169" a="1"/>
  <c r="Y130" i="169" s="1"/>
  <c r="Y125" i="169" a="1"/>
  <c r="Y125" i="169" s="1"/>
  <c r="Y285" i="169" a="1"/>
  <c r="Y285" i="169" s="1"/>
  <c r="Y280" i="169" a="1"/>
  <c r="Y280" i="169" s="1"/>
  <c r="Y222" i="169" a="1"/>
  <c r="Y222" i="169" s="1"/>
  <c r="Y201" i="169" a="1"/>
  <c r="Y201" i="169" s="1"/>
  <c r="Y193" i="169" a="1"/>
  <c r="Y193" i="169" s="1"/>
  <c r="Y181" i="169" a="1"/>
  <c r="Y181" i="169" s="1"/>
  <c r="Y206" i="169" a="1"/>
  <c r="Y206" i="169" s="1"/>
  <c r="Y261" i="169" a="1"/>
  <c r="Y261" i="169" s="1"/>
  <c r="Y236" i="169" a="1"/>
  <c r="Y236" i="169" s="1"/>
  <c r="Y225" i="169" a="1"/>
  <c r="Y225" i="169" s="1"/>
  <c r="Y208" i="169" a="1"/>
  <c r="Y208" i="169" s="1"/>
  <c r="Y151" i="169" a="1"/>
  <c r="Y151" i="169" s="1"/>
  <c r="Y133" i="169" a="1"/>
  <c r="Y133" i="169" s="1"/>
  <c r="Y316" i="169" a="1"/>
  <c r="Y316" i="169" s="1"/>
  <c r="Y186" i="169" a="1"/>
  <c r="Y186" i="169" s="1"/>
  <c r="Y256" i="169" a="1"/>
  <c r="Y256" i="169" s="1"/>
  <c r="Y198" i="169" a="1"/>
  <c r="Y198" i="169" s="1"/>
  <c r="Y196" i="169" a="1"/>
  <c r="Y196" i="169" s="1"/>
  <c r="Y148" i="169" a="1"/>
  <c r="Y148" i="169" s="1"/>
  <c r="Y179" i="169" a="1"/>
  <c r="Y179" i="169" s="1"/>
  <c r="Y314" i="169" a="1"/>
  <c r="Y314" i="169" s="1"/>
  <c r="Y216" i="169" a="1"/>
  <c r="Y216" i="169" s="1"/>
  <c r="Y203" i="169" a="1"/>
  <c r="Y203" i="169" s="1"/>
  <c r="Y194" i="169" a="1"/>
  <c r="Y194" i="169" s="1"/>
  <c r="Y161" i="169" a="1"/>
  <c r="Y161" i="169" s="1"/>
  <c r="Y259" i="169" a="1"/>
  <c r="Y259" i="169" s="1"/>
  <c r="Y247" i="169" a="1"/>
  <c r="Y247" i="169" s="1"/>
  <c r="Y211" i="169" a="1"/>
  <c r="Y211" i="169" s="1"/>
  <c r="Y187" i="169" a="1"/>
  <c r="Y187" i="169" s="1"/>
  <c r="Y169" i="169" a="1"/>
  <c r="Y169" i="169" s="1"/>
  <c r="Y149" i="169" a="1"/>
  <c r="Y149" i="169" s="1"/>
  <c r="Y251" i="169" a="1"/>
  <c r="Y251" i="169" s="1"/>
  <c r="Y232" i="169" a="1"/>
  <c r="Y232" i="169" s="1"/>
  <c r="Y209" i="169" a="1"/>
  <c r="Y209" i="169" s="1"/>
  <c r="Y182" i="169" a="1"/>
  <c r="Y182" i="169" s="1"/>
  <c r="Y329" i="169" a="1"/>
  <c r="Y329" i="169" s="1"/>
  <c r="Y164" i="169" a="1"/>
  <c r="Y164" i="169" s="1"/>
  <c r="Y139" i="169" a="1"/>
  <c r="Y139" i="169" s="1"/>
  <c r="Y134" i="169" a="1"/>
  <c r="Y134" i="169" s="1"/>
  <c r="Y113" i="169" a="1"/>
  <c r="Y113" i="169" s="1"/>
  <c r="Y91" i="169" a="1"/>
  <c r="Y91" i="169" s="1"/>
  <c r="Y73" i="169" a="1"/>
  <c r="Y73" i="169" s="1"/>
  <c r="Y66" i="169" a="1"/>
  <c r="Y66" i="169" s="1"/>
  <c r="Y62" i="169" a="1"/>
  <c r="Y62" i="169" s="1"/>
  <c r="Y37" i="169" a="1"/>
  <c r="Y37" i="169" s="1"/>
  <c r="Y226" i="169" a="1"/>
  <c r="Y226" i="169" s="1"/>
  <c r="Y155" i="169" a="1"/>
  <c r="Y155" i="169" s="1"/>
  <c r="Y144" i="169" a="1"/>
  <c r="Y144" i="169" s="1"/>
  <c r="Y110" i="169" a="1"/>
  <c r="Y110" i="169" s="1"/>
  <c r="Y107" i="169" a="1"/>
  <c r="Y107" i="169" s="1"/>
  <c r="Y137" i="169" a="1"/>
  <c r="Y137" i="169" s="1"/>
  <c r="Y123" i="169" a="1"/>
  <c r="Y123" i="169" s="1"/>
  <c r="Y98" i="169" a="1"/>
  <c r="Y98" i="169" s="1"/>
  <c r="Y88" i="169" a="1"/>
  <c r="Y88" i="169" s="1"/>
  <c r="Y250" i="169" a="1"/>
  <c r="Y250" i="169" s="1"/>
  <c r="Y175" i="169" a="1"/>
  <c r="Y175" i="169" s="1"/>
  <c r="Y213" i="169" a="1"/>
  <c r="Y213" i="169" s="1"/>
  <c r="Y239" i="169" a="1"/>
  <c r="Y239" i="169" s="1"/>
  <c r="Y234" i="169" a="1"/>
  <c r="Y234" i="169" s="1"/>
  <c r="Y197" i="169" a="1"/>
  <c r="Y197" i="169" s="1"/>
  <c r="Y156" i="169" a="1"/>
  <c r="Y156" i="169" s="1"/>
  <c r="Y152" i="169" a="1"/>
  <c r="Y152" i="169" s="1"/>
  <c r="Y121" i="169" a="1"/>
  <c r="Y121" i="169" s="1"/>
  <c r="Y230" i="169" a="1"/>
  <c r="Y230" i="169" s="1"/>
  <c r="Y177" i="169" a="1"/>
  <c r="Y177" i="169" s="1"/>
  <c r="Y153" i="169" a="1"/>
  <c r="Y153" i="169" s="1"/>
  <c r="Y141" i="169" a="1"/>
  <c r="Y141" i="169" s="1"/>
  <c r="Y116" i="169" a="1"/>
  <c r="Y116" i="169" s="1"/>
  <c r="Y59" i="169" a="1"/>
  <c r="Y59" i="169" s="1"/>
  <c r="Y41" i="169" a="1"/>
  <c r="Y41" i="169" s="1"/>
  <c r="Y23" i="169" a="1"/>
  <c r="Y23" i="169" s="1"/>
  <c r="Y264" i="169" a="1"/>
  <c r="Y264" i="169" s="1"/>
  <c r="Y192" i="169" a="1"/>
  <c r="Y192" i="169" s="1"/>
  <c r="Y159" i="169" a="1"/>
  <c r="Y159" i="169" s="1"/>
  <c r="Y143" i="169" a="1"/>
  <c r="Y143" i="169" s="1"/>
  <c r="Y114" i="169" a="1"/>
  <c r="Y114" i="169" s="1"/>
  <c r="Y100" i="169" a="1"/>
  <c r="Y100" i="169" s="1"/>
  <c r="Y93" i="169" a="1"/>
  <c r="Y93" i="169" s="1"/>
  <c r="Y45" i="169" a="1"/>
  <c r="Y45" i="169" s="1"/>
  <c r="Y27" i="169" a="1"/>
  <c r="Y27" i="169" s="1"/>
  <c r="Y16" i="169" a="1"/>
  <c r="Y16" i="169" s="1"/>
  <c r="Y184" i="169" a="1"/>
  <c r="Y184" i="169" s="1"/>
  <c r="Y80" i="169" a="1"/>
  <c r="Y80" i="169" s="1"/>
  <c r="Y63" i="169" a="1"/>
  <c r="Y63" i="169" s="1"/>
  <c r="Y31" i="169" a="1"/>
  <c r="Y31" i="169" s="1"/>
  <c r="Y83" i="169" a="1"/>
  <c r="Y83" i="169" s="1"/>
  <c r="Y262" i="169" a="1"/>
  <c r="Y262" i="169" s="1"/>
  <c r="Y180" i="169" a="1"/>
  <c r="Y180" i="169" s="1"/>
  <c r="Y162" i="169" a="1"/>
  <c r="Y162" i="169" s="1"/>
  <c r="Y147" i="169" a="1"/>
  <c r="Y147" i="169" s="1"/>
  <c r="Y96" i="169" a="1"/>
  <c r="Y96" i="169" s="1"/>
  <c r="Y242" i="169" a="1"/>
  <c r="Y242" i="169" s="1"/>
  <c r="Y176" i="169" a="1"/>
  <c r="Y176" i="169" s="1"/>
  <c r="Y172" i="169" a="1"/>
  <c r="Y172" i="169" s="1"/>
  <c r="Y117" i="169" a="1"/>
  <c r="Y117" i="169" s="1"/>
  <c r="Y108" i="169" a="1"/>
  <c r="Y108" i="169" s="1"/>
  <c r="Y101" i="169" a="1"/>
  <c r="Y101" i="169" s="1"/>
  <c r="Y75" i="169" a="1"/>
  <c r="Y75" i="169" s="1"/>
  <c r="Y28" i="169" a="1"/>
  <c r="Y28" i="169" s="1"/>
  <c r="Y227" i="169" a="1"/>
  <c r="Y227" i="169" s="1"/>
  <c r="Y240" i="169" a="1"/>
  <c r="Y240" i="169" s="1"/>
  <c r="Y136" i="169" a="1"/>
  <c r="Y136" i="169" s="1"/>
  <c r="Y126" i="169" a="1"/>
  <c r="Y126" i="169" s="1"/>
  <c r="Y115" i="169" a="1"/>
  <c r="Y115" i="169" s="1"/>
  <c r="Y106" i="169" a="1"/>
  <c r="Y106" i="169" s="1"/>
  <c r="Y89" i="169" a="1"/>
  <c r="Y89" i="169" s="1"/>
  <c r="Y67" i="169" a="1"/>
  <c r="Y67" i="169" s="1"/>
  <c r="Y64" i="169" a="1"/>
  <c r="Y64" i="169" s="1"/>
  <c r="Y129" i="169" a="1"/>
  <c r="Y129" i="169" s="1"/>
  <c r="Y78" i="169" a="1"/>
  <c r="Y78" i="169" s="1"/>
  <c r="Y35" i="169" a="1"/>
  <c r="Y35" i="169" s="1"/>
  <c r="Y167" i="169" a="1"/>
  <c r="Y167" i="169" s="1"/>
  <c r="Y47" i="169" a="1"/>
  <c r="Y47" i="169" s="1"/>
  <c r="Y301" i="169" a="1"/>
  <c r="Y301" i="169" s="1"/>
  <c r="Y111" i="169" a="1"/>
  <c r="Y111" i="169" s="1"/>
  <c r="Y56" i="169" a="1"/>
  <c r="Y56" i="169" s="1"/>
  <c r="Y40" i="169" a="1"/>
  <c r="Y40" i="169" s="1"/>
  <c r="Y95" i="169" a="1"/>
  <c r="Y95" i="169" s="1"/>
  <c r="Y90" i="169" a="1"/>
  <c r="Y90" i="169" s="1"/>
  <c r="Y299" i="169" a="1"/>
  <c r="Y299" i="169" s="1"/>
  <c r="Y218" i="169" a="1"/>
  <c r="Y218" i="169" s="1"/>
  <c r="Y131" i="169" a="1"/>
  <c r="Y131" i="169" s="1"/>
  <c r="Y122" i="169" a="1"/>
  <c r="Y122" i="169" s="1"/>
  <c r="Y70" i="169" a="1"/>
  <c r="Y70" i="169" s="1"/>
  <c r="Y52" i="169" a="1"/>
  <c r="Y52" i="169" s="1"/>
  <c r="Y26" i="169" a="1"/>
  <c r="Y26" i="169" s="1"/>
  <c r="Y4" i="169" a="1"/>
  <c r="Y4" i="169" s="1"/>
  <c r="Y171" i="169" a="1"/>
  <c r="Y171" i="169" s="1"/>
  <c r="Y165" i="169" a="1"/>
  <c r="Y165" i="169" s="1"/>
  <c r="Y202" i="169" a="1"/>
  <c r="Y202" i="169" s="1"/>
  <c r="Y97" i="169" a="1"/>
  <c r="Y97" i="169" s="1"/>
  <c r="Y74" i="169" a="1"/>
  <c r="Y74" i="169" s="1"/>
  <c r="Y54" i="169" a="1"/>
  <c r="Y54" i="169" s="1"/>
  <c r="Y29" i="169" a="1"/>
  <c r="Y29" i="169" s="1"/>
  <c r="T1" i="169"/>
  <c r="Y104" i="169" a="1"/>
  <c r="Y104" i="169" s="1"/>
  <c r="Y11" i="169" a="1"/>
  <c r="Y11" i="169" s="1"/>
  <c r="Y228" i="169" a="1"/>
  <c r="Y228" i="169" s="1"/>
  <c r="Y142" i="169" a="1"/>
  <c r="Y142" i="169" s="1"/>
  <c r="Y138" i="169" a="1"/>
  <c r="Y138" i="169" s="1"/>
  <c r="Y25" i="169" a="1"/>
  <c r="Y25" i="169" s="1"/>
  <c r="Y199" i="169" a="1"/>
  <c r="Y199" i="169" s="1"/>
  <c r="Y191" i="169" a="1"/>
  <c r="Y191" i="169" s="1"/>
  <c r="Y166" i="169" a="1"/>
  <c r="Y166" i="169" s="1"/>
  <c r="Y86" i="169" a="1"/>
  <c r="Y86" i="169" s="1"/>
  <c r="Y49" i="169" a="1"/>
  <c r="Y49" i="169" s="1"/>
  <c r="Y42" i="169" a="1"/>
  <c r="Y42" i="169" s="1"/>
  <c r="Y33" i="169" a="1"/>
  <c r="Y33" i="169" s="1"/>
  <c r="Y21" i="169" a="1"/>
  <c r="Y21" i="169" s="1"/>
  <c r="Y6" i="169" a="1"/>
  <c r="Y6" i="169" s="1"/>
  <c r="Y118" i="169" a="1"/>
  <c r="Y118" i="169" s="1"/>
  <c r="Y103" i="169" a="1"/>
  <c r="Y103" i="169" s="1"/>
  <c r="Y61" i="169" a="1"/>
  <c r="Y61" i="169" s="1"/>
  <c r="Y14" i="169" a="1"/>
  <c r="Y14" i="169" s="1"/>
  <c r="Y248" i="169" a="1"/>
  <c r="Y248" i="169" s="1"/>
  <c r="Y189" i="169" a="1"/>
  <c r="Y189" i="169" s="1"/>
  <c r="Y82" i="169" a="1"/>
  <c r="Y82" i="169" s="1"/>
  <c r="Y76" i="169" a="1"/>
  <c r="Y76" i="169" s="1"/>
  <c r="Y46" i="169" a="1"/>
  <c r="Y46" i="169" s="1"/>
  <c r="Y44" i="169" a="1"/>
  <c r="Y44" i="169" s="1"/>
  <c r="Y157" i="169" a="1"/>
  <c r="Y157" i="169" s="1"/>
  <c r="Y170" i="169" a="1"/>
  <c r="Y170" i="169" s="1"/>
  <c r="Y81" i="169" a="1"/>
  <c r="Y81" i="169" s="1"/>
  <c r="Y55" i="169" a="1"/>
  <c r="Y55" i="169" s="1"/>
  <c r="Y24" i="169" a="1"/>
  <c r="Y24" i="169" s="1"/>
  <c r="Y2" i="169" a="1"/>
  <c r="Y2" i="169" s="1"/>
  <c r="T2" i="169" s="1"/>
  <c r="Y120" i="169" a="1"/>
  <c r="Y120" i="169" s="1"/>
  <c r="Y127" i="169" a="1"/>
  <c r="Y127" i="169" s="1"/>
  <c r="Y119" i="169" a="1"/>
  <c r="Y119" i="169" s="1"/>
  <c r="Y112" i="169" a="1"/>
  <c r="Y112" i="169" s="1"/>
  <c r="Y214" i="169" a="1"/>
  <c r="Y214" i="169" s="1"/>
  <c r="Y185" i="169" a="1"/>
  <c r="Y185" i="169" s="1"/>
  <c r="Y160" i="169" a="1"/>
  <c r="Y160" i="169" s="1"/>
  <c r="Y72" i="169" a="1"/>
  <c r="Y72" i="169" s="1"/>
  <c r="Y48" i="169" a="1"/>
  <c r="Y48" i="169" s="1"/>
  <c r="Y3" i="169" a="1"/>
  <c r="Y3" i="169" s="1"/>
  <c r="Y34" i="169" a="1"/>
  <c r="Y34" i="169" s="1"/>
  <c r="Y5" i="169" a="1"/>
  <c r="Y5" i="169" s="1"/>
  <c r="Y94" i="169" a="1"/>
  <c r="Y94" i="169" s="1"/>
  <c r="Y65" i="169" a="1"/>
  <c r="Y65" i="169" s="1"/>
  <c r="Y50" i="169" a="1"/>
  <c r="Y50" i="169" s="1"/>
  <c r="Y30" i="169" a="1"/>
  <c r="Y30" i="169" s="1"/>
  <c r="Y19" i="169" a="1"/>
  <c r="Y19" i="169" s="1"/>
  <c r="Y10" i="169" a="1"/>
  <c r="Y10" i="169" s="1"/>
  <c r="Y13" i="169" a="1"/>
  <c r="Y13" i="169" s="1"/>
  <c r="Y7" i="169" a="1"/>
  <c r="Y7" i="169" s="1"/>
  <c r="Y22" i="169" a="1"/>
  <c r="Y22" i="169" s="1"/>
  <c r="Y39" i="169" a="1"/>
  <c r="Y39" i="169" s="1"/>
  <c r="Y85" i="169" a="1"/>
  <c r="Y85" i="169" s="1"/>
  <c r="Y79" i="169" a="1"/>
  <c r="Y79" i="169" s="1"/>
  <c r="Y53" i="169" a="1"/>
  <c r="Y53" i="169" s="1"/>
  <c r="Y84" i="169" a="1"/>
  <c r="Y84" i="169" s="1"/>
  <c r="Y132" i="169" a="1"/>
  <c r="Y132" i="169" s="1"/>
  <c r="Y57" i="169" a="1"/>
  <c r="Y57" i="169" s="1"/>
  <c r="Y18" i="169" a="1"/>
  <c r="Y18" i="169" s="1"/>
  <c r="Y43" i="169" a="1"/>
  <c r="Y43" i="169" s="1"/>
  <c r="Y17" i="169" a="1"/>
  <c r="Y17" i="169" s="1"/>
  <c r="Y154" i="169" a="1"/>
  <c r="Y154" i="169" s="1"/>
  <c r="Y102" i="169" a="1"/>
  <c r="Y102" i="169" s="1"/>
  <c r="Y77" i="169" a="1"/>
  <c r="Y77" i="169" s="1"/>
  <c r="Y51" i="169" a="1"/>
  <c r="Y51" i="169" s="1"/>
  <c r="Y220" i="169" a="1"/>
  <c r="Y220" i="169" s="1"/>
  <c r="Y20" i="169" a="1"/>
  <c r="Y20" i="169" s="1"/>
  <c r="Y8" i="169" a="1"/>
  <c r="Y8" i="169" s="1"/>
  <c r="Y60" i="169" a="1"/>
  <c r="Y60" i="169" s="1"/>
  <c r="Y38" i="169" a="1"/>
  <c r="Y38" i="169" s="1"/>
  <c r="Y105" i="169" a="1"/>
  <c r="Y105" i="169" s="1"/>
  <c r="Y68" i="169" a="1"/>
  <c r="Y68" i="169" s="1"/>
  <c r="Y71" i="169" a="1"/>
  <c r="Y71" i="169" s="1"/>
  <c r="Y92" i="169" a="1"/>
  <c r="Y92" i="169" s="1"/>
  <c r="Y87" i="169" a="1"/>
  <c r="Y87" i="169" s="1"/>
  <c r="Y128" i="169" a="1"/>
  <c r="Y128" i="169" s="1"/>
  <c r="Y109" i="169" a="1"/>
  <c r="Y109" i="169" s="1"/>
  <c r="Y36" i="169" a="1"/>
  <c r="Y36" i="169" s="1"/>
  <c r="Y15" i="169" a="1"/>
  <c r="Y15" i="169" s="1"/>
  <c r="Y9" i="169" a="1"/>
  <c r="Y9" i="169" s="1"/>
  <c r="Y204" i="169" a="1"/>
  <c r="Y204" i="169" s="1"/>
  <c r="Y146" i="169" a="1"/>
  <c r="Y146" i="169" s="1"/>
  <c r="Y32" i="169" a="1"/>
  <c r="Y32" i="169" s="1"/>
  <c r="Y99" i="169" a="1"/>
  <c r="Y99" i="169" s="1"/>
  <c r="Y69" i="169" a="1"/>
  <c r="Y69" i="169" s="1"/>
  <c r="Y58" i="169" a="1"/>
  <c r="Y58" i="169" s="1"/>
  <c r="Y124" i="169" a="1"/>
  <c r="Y124" i="169" s="1"/>
  <c r="Y12" i="169" a="1"/>
  <c r="Y12" i="169" s="1"/>
  <c r="W4" i="169"/>
  <c r="W5" i="169" s="1"/>
  <c r="W6" i="169" s="1"/>
  <c r="W7" i="169" s="1"/>
  <c r="W8" i="169" s="1"/>
  <c r="W9" i="169" s="1"/>
  <c r="W10" i="169" s="1"/>
  <c r="W11" i="169" s="1"/>
  <c r="W12" i="169" s="1"/>
  <c r="W13" i="169" s="1"/>
  <c r="W14" i="169" s="1"/>
  <c r="W15" i="169" s="1"/>
  <c r="W16" i="169" s="1"/>
  <c r="W17" i="169" s="1"/>
  <c r="W18" i="169" s="1"/>
  <c r="W19" i="169" s="1"/>
  <c r="W20" i="169" s="1"/>
  <c r="W21" i="169" s="1"/>
  <c r="W22" i="169" s="1"/>
  <c r="W23" i="169" s="1"/>
  <c r="W24" i="169" s="1"/>
  <c r="W25" i="169" s="1"/>
  <c r="W26" i="169" s="1"/>
  <c r="W27" i="169" s="1"/>
  <c r="W28" i="169" s="1"/>
  <c r="W29" i="169" s="1"/>
  <c r="W30" i="169" s="1"/>
  <c r="W31" i="169" s="1"/>
  <c r="W32" i="169" s="1"/>
  <c r="W33" i="169" s="1"/>
  <c r="W34" i="169" s="1"/>
  <c r="W35" i="169" s="1"/>
  <c r="W36" i="169" s="1"/>
  <c r="W37" i="169" s="1"/>
  <c r="W38" i="169" s="1"/>
  <c r="W39" i="169" s="1"/>
  <c r="W40" i="169" s="1"/>
  <c r="W41" i="169" s="1"/>
  <c r="W42" i="169" s="1"/>
  <c r="W43" i="169" s="1"/>
  <c r="W44" i="169" s="1"/>
  <c r="W45" i="169" s="1"/>
  <c r="W46" i="169" s="1"/>
  <c r="W47" i="169" s="1"/>
  <c r="W48" i="169" s="1"/>
  <c r="W49" i="169" s="1"/>
  <c r="W50" i="169" s="1"/>
  <c r="W51" i="169" s="1"/>
  <c r="W52" i="169" s="1"/>
  <c r="W53" i="169" s="1"/>
  <c r="W54" i="169" s="1"/>
  <c r="W55" i="169" s="1"/>
  <c r="W56" i="169" s="1"/>
  <c r="W57" i="169" s="1"/>
  <c r="W58" i="169" s="1"/>
  <c r="W59" i="169" s="1"/>
  <c r="W60" i="169" s="1"/>
  <c r="W61" i="169" s="1"/>
  <c r="W62" i="169" s="1"/>
  <c r="W63" i="169" s="1"/>
  <c r="W64" i="169" s="1"/>
  <c r="W65" i="169" s="1"/>
  <c r="W66" i="169" s="1"/>
  <c r="W67" i="169" s="1"/>
  <c r="W68" i="169" s="1"/>
  <c r="W69" i="169" s="1"/>
  <c r="W70" i="169" s="1"/>
  <c r="W71" i="169" s="1"/>
  <c r="W72" i="169" s="1"/>
  <c r="W73" i="169" s="1"/>
  <c r="W74" i="169" s="1"/>
  <c r="W75" i="169" s="1"/>
  <c r="W76" i="169" s="1"/>
  <c r="W77" i="169" s="1"/>
  <c r="W78" i="169" s="1"/>
  <c r="W79" i="169" s="1"/>
  <c r="W80" i="169" s="1"/>
  <c r="W81" i="169" s="1"/>
  <c r="W82" i="169" s="1"/>
  <c r="W83" i="169" s="1"/>
  <c r="W84" i="169" s="1"/>
  <c r="W85" i="169" s="1"/>
  <c r="W86" i="169" s="1"/>
  <c r="W87" i="169" s="1"/>
  <c r="W88" i="169" s="1"/>
  <c r="W89" i="169" s="1"/>
  <c r="W90" i="169" s="1"/>
  <c r="W91" i="169" s="1"/>
  <c r="W92" i="169" s="1"/>
  <c r="W93" i="169" s="1"/>
  <c r="W94" i="169" s="1"/>
  <c r="W95" i="169" s="1"/>
  <c r="W96" i="169" s="1"/>
  <c r="W97" i="169" s="1"/>
  <c r="W98" i="169" s="1"/>
  <c r="W99" i="169" s="1"/>
  <c r="W100" i="169" s="1"/>
  <c r="W101" i="169" s="1"/>
  <c r="W102" i="169" s="1"/>
  <c r="W103" i="169" s="1"/>
  <c r="W104" i="169" s="1"/>
  <c r="W105" i="169" s="1"/>
  <c r="W106" i="169" s="1"/>
  <c r="W107" i="169" s="1"/>
  <c r="W108" i="169" s="1"/>
  <c r="W109" i="169" s="1"/>
  <c r="W110" i="169" s="1"/>
  <c r="W111" i="169" s="1"/>
  <c r="W112" i="169" s="1"/>
  <c r="W113" i="169" s="1"/>
  <c r="W114" i="169" s="1"/>
  <c r="W115" i="169" s="1"/>
  <c r="W116" i="169" s="1"/>
  <c r="W117" i="169" s="1"/>
  <c r="W118" i="169" s="1"/>
  <c r="W119" i="169" s="1"/>
  <c r="W120" i="169" s="1"/>
  <c r="W121" i="169" s="1"/>
  <c r="W122" i="169" s="1"/>
  <c r="W123" i="169" s="1"/>
  <c r="W124" i="169" s="1"/>
  <c r="W125" i="169" s="1"/>
  <c r="W126" i="169" s="1"/>
  <c r="W127" i="169" s="1"/>
  <c r="W128" i="169" s="1"/>
  <c r="W129" i="169" s="1"/>
  <c r="W130" i="169" s="1"/>
  <c r="W131" i="169" s="1"/>
  <c r="W132" i="169" s="1"/>
  <c r="W133" i="169" s="1"/>
  <c r="W134" i="169" s="1"/>
  <c r="W135" i="169" s="1"/>
  <c r="W136" i="169" s="1"/>
  <c r="W137" i="169" s="1"/>
  <c r="W138" i="169" s="1"/>
  <c r="W139" i="169" s="1"/>
  <c r="W140" i="169" s="1"/>
  <c r="W141" i="169" s="1"/>
  <c r="W142" i="169" s="1"/>
  <c r="W143" i="169" s="1"/>
  <c r="W144" i="169" s="1"/>
  <c r="W145" i="169" s="1"/>
  <c r="W146" i="169" s="1"/>
  <c r="W147" i="169" s="1"/>
  <c r="W148" i="169" s="1"/>
  <c r="W149" i="169" s="1"/>
  <c r="W150" i="169" s="1"/>
  <c r="W151" i="169" s="1"/>
  <c r="W152" i="169" s="1"/>
  <c r="W153" i="169" s="1"/>
  <c r="W154" i="169" s="1"/>
  <c r="W155" i="169" s="1"/>
  <c r="W156" i="169" s="1"/>
  <c r="W157" i="169" s="1"/>
  <c r="W158" i="169" s="1"/>
  <c r="W159" i="169" s="1"/>
  <c r="W160" i="169" s="1"/>
  <c r="W161" i="169" s="1"/>
  <c r="W162" i="169" s="1"/>
  <c r="W163" i="169" s="1"/>
  <c r="W164" i="169" s="1"/>
  <c r="W165" i="169" s="1"/>
  <c r="W166" i="169" s="1"/>
  <c r="W167" i="169" s="1"/>
  <c r="W168" i="169" s="1"/>
  <c r="W169" i="169" s="1"/>
  <c r="W170" i="169" s="1"/>
  <c r="W171" i="169" s="1"/>
  <c r="W172" i="169" s="1"/>
  <c r="W173" i="169" s="1"/>
  <c r="W174" i="169" s="1"/>
  <c r="W175" i="169" s="1"/>
  <c r="W176" i="169" s="1"/>
  <c r="W177" i="169" s="1"/>
  <c r="W178" i="169" s="1"/>
  <c r="W179" i="169" s="1"/>
  <c r="W180" i="169" s="1"/>
  <c r="W181" i="169" s="1"/>
  <c r="W182" i="169" s="1"/>
  <c r="W183" i="169" s="1"/>
  <c r="W184" i="169" s="1"/>
  <c r="W185" i="169" s="1"/>
  <c r="W186" i="169" s="1"/>
  <c r="W187" i="169" s="1"/>
  <c r="W188" i="169" s="1"/>
  <c r="W189" i="169" s="1"/>
  <c r="W190" i="169" s="1"/>
  <c r="W191" i="169" s="1"/>
  <c r="W192" i="169" s="1"/>
  <c r="W193" i="169" s="1"/>
  <c r="W194" i="169" s="1"/>
  <c r="W195" i="169" s="1"/>
  <c r="W196" i="169" s="1"/>
  <c r="W197" i="169" s="1"/>
  <c r="W198" i="169" s="1"/>
  <c r="W199" i="169" s="1"/>
  <c r="W200" i="169" s="1"/>
  <c r="W201" i="169" s="1"/>
  <c r="W202" i="169" s="1"/>
  <c r="W203" i="169" s="1"/>
  <c r="W204" i="169" s="1"/>
  <c r="W205" i="169" s="1"/>
  <c r="W206" i="169" s="1"/>
  <c r="W207" i="169" s="1"/>
  <c r="W208" i="169" s="1"/>
  <c r="W209" i="169" s="1"/>
  <c r="W210" i="169" s="1"/>
  <c r="W211" i="169" s="1"/>
  <c r="W212" i="169" s="1"/>
  <c r="W213" i="169" s="1"/>
  <c r="W214" i="169" s="1"/>
  <c r="W215" i="169" s="1"/>
  <c r="W216" i="169" s="1"/>
  <c r="W217" i="169" s="1"/>
  <c r="W218" i="169" s="1"/>
  <c r="W219" i="169" s="1"/>
  <c r="W220" i="169" s="1"/>
  <c r="W221" i="169" s="1"/>
  <c r="W222" i="169" s="1"/>
  <c r="W223" i="169" s="1"/>
  <c r="W224" i="169" s="1"/>
  <c r="W225" i="169" s="1"/>
  <c r="W226" i="169" s="1"/>
  <c r="W227" i="169" s="1"/>
  <c r="W228" i="169" s="1"/>
  <c r="W229" i="169" s="1"/>
  <c r="W230" i="169" s="1"/>
  <c r="W231" i="169" s="1"/>
  <c r="W232" i="169" s="1"/>
  <c r="W233" i="169" s="1"/>
  <c r="W234" i="169" s="1"/>
  <c r="W235" i="169" s="1"/>
  <c r="W236" i="169" s="1"/>
  <c r="W237" i="169" s="1"/>
  <c r="W238" i="169" s="1"/>
  <c r="W239" i="169" s="1"/>
  <c r="W240" i="169" s="1"/>
  <c r="W241" i="169" s="1"/>
  <c r="W242" i="169" s="1"/>
  <c r="W243" i="169" s="1"/>
  <c r="W244" i="169" s="1"/>
  <c r="W245" i="169" s="1"/>
  <c r="W246" i="169" s="1"/>
  <c r="W247" i="169" s="1"/>
  <c r="W248" i="169" s="1"/>
  <c r="W249" i="169" s="1"/>
  <c r="W250" i="169" s="1"/>
  <c r="W251" i="169" s="1"/>
  <c r="W252" i="169" s="1"/>
  <c r="W253" i="169" s="1"/>
  <c r="W254" i="169" s="1"/>
  <c r="W255" i="169" s="1"/>
  <c r="W256" i="169" s="1"/>
  <c r="W257" i="169" s="1"/>
  <c r="W258" i="169" s="1"/>
  <c r="W259" i="169" s="1"/>
  <c r="W260" i="169" s="1"/>
  <c r="W261" i="169" s="1"/>
  <c r="W262" i="169" s="1"/>
  <c r="W263" i="169" s="1"/>
  <c r="W264" i="169" s="1"/>
  <c r="W265" i="169" s="1"/>
  <c r="W266" i="169" s="1"/>
  <c r="W267" i="169" s="1"/>
  <c r="W268" i="169" s="1"/>
  <c r="W269" i="169" s="1"/>
  <c r="W270" i="169" s="1"/>
  <c r="W271" i="169" s="1"/>
  <c r="W272" i="169" s="1"/>
  <c r="W273" i="169" s="1"/>
  <c r="W274" i="169" s="1"/>
  <c r="W275" i="169" s="1"/>
  <c r="W276" i="169" s="1"/>
  <c r="W277" i="169" s="1"/>
  <c r="W278" i="169" s="1"/>
  <c r="W279" i="169" s="1"/>
  <c r="W280" i="169" s="1"/>
  <c r="W281" i="169" s="1"/>
  <c r="W282" i="169" s="1"/>
  <c r="W283" i="169" s="1"/>
  <c r="W284" i="169" s="1"/>
  <c r="W285" i="169" s="1"/>
  <c r="W286" i="169" s="1"/>
  <c r="W287" i="169" s="1"/>
  <c r="W288" i="169" s="1"/>
  <c r="W289" i="169" s="1"/>
  <c r="W290" i="169" s="1"/>
  <c r="W291" i="169" s="1"/>
  <c r="W292" i="169" s="1"/>
  <c r="W293" i="169" s="1"/>
  <c r="W294" i="169" s="1"/>
  <c r="W295" i="169" s="1"/>
  <c r="W296" i="169" s="1"/>
  <c r="W297" i="169" s="1"/>
  <c r="W298" i="169" s="1"/>
  <c r="W299" i="169" s="1"/>
  <c r="W300" i="169" s="1"/>
  <c r="W301" i="169" s="1"/>
  <c r="W302" i="169" s="1"/>
  <c r="W303" i="169" s="1"/>
  <c r="W304" i="169" s="1"/>
  <c r="W305" i="169" s="1"/>
  <c r="W306" i="169" s="1"/>
  <c r="W307" i="169" s="1"/>
  <c r="W308" i="169" s="1"/>
  <c r="W309" i="169" s="1"/>
  <c r="W310" i="169" s="1"/>
  <c r="W311" i="169" s="1"/>
  <c r="W312" i="169" s="1"/>
  <c r="W313" i="169" s="1"/>
  <c r="W314" i="169" s="1"/>
  <c r="W315" i="169" s="1"/>
  <c r="W316" i="169" s="1"/>
  <c r="W317" i="169" s="1"/>
  <c r="W318" i="169" s="1"/>
  <c r="W319" i="169" s="1"/>
  <c r="W320" i="169" s="1"/>
  <c r="W321" i="169" s="1"/>
  <c r="W322" i="169" s="1"/>
  <c r="W323" i="169" s="1"/>
  <c r="W324" i="169" s="1"/>
  <c r="W325" i="169" s="1"/>
  <c r="W326" i="169" s="1"/>
  <c r="W327" i="169" s="1"/>
  <c r="W328" i="169" s="1"/>
  <c r="W329" i="169" s="1"/>
  <c r="W330" i="169" s="1"/>
  <c r="W331" i="169" s="1"/>
  <c r="W332" i="169" s="1"/>
  <c r="W333" i="169" s="1"/>
  <c r="AA333" i="169" a="1"/>
  <c r="AA333" i="169" s="1"/>
  <c r="AA328" i="169" a="1"/>
  <c r="AA328" i="169" s="1"/>
  <c r="AA323" i="169" a="1"/>
  <c r="AA323" i="169" s="1"/>
  <c r="AA318" i="169" a="1"/>
  <c r="AA318" i="169" s="1"/>
  <c r="AA313" i="169" a="1"/>
  <c r="AA313" i="169" s="1"/>
  <c r="AA308" i="169" a="1"/>
  <c r="AA308" i="169" s="1"/>
  <c r="AA303" i="169" a="1"/>
  <c r="AA303" i="169" s="1"/>
  <c r="AA298" i="169" a="1"/>
  <c r="AA298" i="169" s="1"/>
  <c r="AA293" i="169" a="1"/>
  <c r="AA293" i="169" s="1"/>
  <c r="AA329" i="169" a="1"/>
  <c r="AA329" i="169" s="1"/>
  <c r="AA324" i="169" a="1"/>
  <c r="AA324" i="169" s="1"/>
  <c r="AA319" i="169" a="1"/>
  <c r="AA319" i="169" s="1"/>
  <c r="AA314" i="169" a="1"/>
  <c r="AA314" i="169" s="1"/>
  <c r="AA309" i="169" a="1"/>
  <c r="AA309" i="169" s="1"/>
  <c r="AA304" i="169" a="1"/>
  <c r="AA304" i="169" s="1"/>
  <c r="AA299" i="169" a="1"/>
  <c r="AA299" i="169" s="1"/>
  <c r="AA294" i="169" a="1"/>
  <c r="AA294" i="169" s="1"/>
  <c r="AA289" i="169" a="1"/>
  <c r="AA289" i="169" s="1"/>
  <c r="AA284" i="169" a="1"/>
  <c r="AA284" i="169" s="1"/>
  <c r="AA279" i="169" a="1"/>
  <c r="AA279" i="169" s="1"/>
  <c r="AA274" i="169" a="1"/>
  <c r="AA274" i="169" s="1"/>
  <c r="AA330" i="169" a="1"/>
  <c r="AA330" i="169" s="1"/>
  <c r="AA305" i="169" a="1"/>
  <c r="AA305" i="169" s="1"/>
  <c r="AA282" i="169" a="1"/>
  <c r="AA282" i="169" s="1"/>
  <c r="AA250" i="169" a="1"/>
  <c r="AA250" i="169" s="1"/>
  <c r="AA263" i="169" a="1"/>
  <c r="AA263" i="169" s="1"/>
  <c r="AA238" i="169" a="1"/>
  <c r="AA238" i="169" s="1"/>
  <c r="AA225" i="169" a="1"/>
  <c r="AA225" i="169" s="1"/>
  <c r="AA220" i="169" a="1"/>
  <c r="AA220" i="169" s="1"/>
  <c r="AA321" i="169" a="1"/>
  <c r="AA321" i="169" s="1"/>
  <c r="AA296" i="169" a="1"/>
  <c r="AA296" i="169" s="1"/>
  <c r="AA286" i="169" a="1"/>
  <c r="AA286" i="169" s="1"/>
  <c r="AA259" i="169" a="1"/>
  <c r="AA259" i="169" s="1"/>
  <c r="AA234" i="169" a="1"/>
  <c r="AA234" i="169" s="1"/>
  <c r="AA331" i="169" a="1"/>
  <c r="AA331" i="169" s="1"/>
  <c r="AA325" i="169" a="1"/>
  <c r="AA325" i="169" s="1"/>
  <c r="AA300" i="169" a="1"/>
  <c r="AA300" i="169" s="1"/>
  <c r="AA310" i="169" a="1"/>
  <c r="AA310" i="169" s="1"/>
  <c r="AA326" i="169" a="1"/>
  <c r="AA326" i="169" s="1"/>
  <c r="AA317" i="169" a="1"/>
  <c r="AA317" i="169" s="1"/>
  <c r="AA260" i="169" a="1"/>
  <c r="AA260" i="169" s="1"/>
  <c r="AA226" i="169" a="1"/>
  <c r="AA226" i="169" s="1"/>
  <c r="AA216" i="169" a="1"/>
  <c r="AA216" i="169" s="1"/>
  <c r="AA211" i="169" a="1"/>
  <c r="AA211" i="169" s="1"/>
  <c r="AA206" i="169" a="1"/>
  <c r="AA206" i="169" s="1"/>
  <c r="AA201" i="169" a="1"/>
  <c r="AA201" i="169" s="1"/>
  <c r="AA196" i="169" a="1"/>
  <c r="AA196" i="169" s="1"/>
  <c r="AA191" i="169" a="1"/>
  <c r="AA191" i="169" s="1"/>
  <c r="AA306" i="169" a="1"/>
  <c r="AA306" i="169" s="1"/>
  <c r="AA287" i="169" a="1"/>
  <c r="AA287" i="169" s="1"/>
  <c r="AA302" i="169" a="1"/>
  <c r="AA302" i="169" s="1"/>
  <c r="AA277" i="169" a="1"/>
  <c r="AA277" i="169" s="1"/>
  <c r="AA252" i="169" a="1"/>
  <c r="AA252" i="169" s="1"/>
  <c r="AA249" i="169" a="1"/>
  <c r="AA249" i="169" s="1"/>
  <c r="AA312" i="169" a="1"/>
  <c r="AA312" i="169" s="1"/>
  <c r="AA272" i="169" a="1"/>
  <c r="AA272" i="169" s="1"/>
  <c r="AA269" i="169" a="1"/>
  <c r="AA269" i="169" s="1"/>
  <c r="AA266" i="169" a="1"/>
  <c r="AA266" i="169" s="1"/>
  <c r="AA255" i="169" a="1"/>
  <c r="AA255" i="169" s="1"/>
  <c r="AA292" i="169" a="1"/>
  <c r="AA292" i="169" s="1"/>
  <c r="AA285" i="169" a="1"/>
  <c r="AA285" i="169" s="1"/>
  <c r="AA258" i="169" a="1"/>
  <c r="AA258" i="169" s="1"/>
  <c r="AA247" i="169" a="1"/>
  <c r="AA247" i="169" s="1"/>
  <c r="AA244" i="169" a="1"/>
  <c r="AA244" i="169" s="1"/>
  <c r="AA241" i="169" a="1"/>
  <c r="AA241" i="169" s="1"/>
  <c r="AA230" i="169" a="1"/>
  <c r="AA230" i="169" s="1"/>
  <c r="AA227" i="169" a="1"/>
  <c r="AA227" i="169" s="1"/>
  <c r="AA332" i="169" a="1"/>
  <c r="AA332" i="169" s="1"/>
  <c r="AA316" i="169" a="1"/>
  <c r="AA316" i="169" s="1"/>
  <c r="AA290" i="169" a="1"/>
  <c r="AA290" i="169" s="1"/>
  <c r="AA275" i="169" a="1"/>
  <c r="AA275" i="169" s="1"/>
  <c r="AA307" i="169" a="1"/>
  <c r="AA307" i="169" s="1"/>
  <c r="AA327" i="169" a="1"/>
  <c r="AA327" i="169" s="1"/>
  <c r="AA273" i="169" a="1"/>
  <c r="AA273" i="169" s="1"/>
  <c r="AA268" i="169" a="1"/>
  <c r="AA268" i="169" s="1"/>
  <c r="AA213" i="169" a="1"/>
  <c r="AA213" i="169" s="1"/>
  <c r="AA283" i="169" a="1"/>
  <c r="AA283" i="169" s="1"/>
  <c r="AA242" i="169" a="1"/>
  <c r="AA242" i="169" s="1"/>
  <c r="AA224" i="169" a="1"/>
  <c r="AA224" i="169" s="1"/>
  <c r="AA297" i="169" a="1"/>
  <c r="AA297" i="169" s="1"/>
  <c r="AA267" i="169" a="1"/>
  <c r="AA267" i="169" s="1"/>
  <c r="AA246" i="169" a="1"/>
  <c r="AA246" i="169" s="1"/>
  <c r="AA231" i="169" a="1"/>
  <c r="AA231" i="169" s="1"/>
  <c r="AA217" i="169" a="1"/>
  <c r="AA217" i="169" s="1"/>
  <c r="AA301" i="169" a="1"/>
  <c r="AA301" i="169" s="1"/>
  <c r="AA248" i="169" a="1"/>
  <c r="AA248" i="169" s="1"/>
  <c r="AA280" i="169" a="1"/>
  <c r="AA280" i="169" s="1"/>
  <c r="AA264" i="169" a="1"/>
  <c r="AA264" i="169" s="1"/>
  <c r="AA262" i="169" a="1"/>
  <c r="AA262" i="169" s="1"/>
  <c r="AA204" i="169" a="1"/>
  <c r="AA204" i="169" s="1"/>
  <c r="AA197" i="169" a="1"/>
  <c r="AA197" i="169" s="1"/>
  <c r="AA193" i="169" a="1"/>
  <c r="AA193" i="169" s="1"/>
  <c r="AA184" i="169" a="1"/>
  <c r="AA184" i="169" s="1"/>
  <c r="AA179" i="169" a="1"/>
  <c r="AA179" i="169" s="1"/>
  <c r="AA174" i="169" a="1"/>
  <c r="AA174" i="169" s="1"/>
  <c r="AA169" i="169" a="1"/>
  <c r="AA169" i="169" s="1"/>
  <c r="AA164" i="169" a="1"/>
  <c r="AA164" i="169" s="1"/>
  <c r="AA239" i="169" a="1"/>
  <c r="AA239" i="169" s="1"/>
  <c r="AA208" i="169" a="1"/>
  <c r="AA208" i="169" s="1"/>
  <c r="AA187" i="169" a="1"/>
  <c r="AA187" i="169" s="1"/>
  <c r="AA162" i="169" a="1"/>
  <c r="AA162" i="169" s="1"/>
  <c r="AA155" i="169" a="1"/>
  <c r="AA155" i="169" s="1"/>
  <c r="AA151" i="169" a="1"/>
  <c r="AA151" i="169" s="1"/>
  <c r="AA146" i="169" a="1"/>
  <c r="AA146" i="169" s="1"/>
  <c r="AA141" i="169" a="1"/>
  <c r="AA141" i="169" s="1"/>
  <c r="AA136" i="169" a="1"/>
  <c r="AA136" i="169" s="1"/>
  <c r="AA131" i="169" a="1"/>
  <c r="AA131" i="169" s="1"/>
  <c r="AA126" i="169" a="1"/>
  <c r="AA126" i="169" s="1"/>
  <c r="AA320" i="169" a="1"/>
  <c r="AA320" i="169" s="1"/>
  <c r="AA276" i="169" a="1"/>
  <c r="AA276" i="169" s="1"/>
  <c r="AA291" i="169" a="1"/>
  <c r="AA291" i="169" s="1"/>
  <c r="AA245" i="169" a="1"/>
  <c r="AA245" i="169" s="1"/>
  <c r="AA233" i="169" a="1"/>
  <c r="AA233" i="169" s="1"/>
  <c r="AA212" i="169" a="1"/>
  <c r="AA212" i="169" s="1"/>
  <c r="AA198" i="169" a="1"/>
  <c r="AA198" i="169" s="1"/>
  <c r="AA181" i="169" a="1"/>
  <c r="AA181" i="169" s="1"/>
  <c r="AA265" i="169" a="1"/>
  <c r="AA265" i="169" s="1"/>
  <c r="AA219" i="169" a="1"/>
  <c r="AA219" i="169" s="1"/>
  <c r="AA214" i="169" a="1"/>
  <c r="AA214" i="169" s="1"/>
  <c r="AA189" i="169" a="1"/>
  <c r="AA189" i="169" s="1"/>
  <c r="AA152" i="169" a="1"/>
  <c r="AA152" i="169" s="1"/>
  <c r="AA130" i="169" a="1"/>
  <c r="AA130" i="169" s="1"/>
  <c r="AA171" i="169" a="1"/>
  <c r="AA171" i="169" s="1"/>
  <c r="AA166" i="169" a="1"/>
  <c r="AA166" i="169" s="1"/>
  <c r="AA158" i="169" a="1"/>
  <c r="AA158" i="169" s="1"/>
  <c r="AA145" i="169" a="1"/>
  <c r="AA145" i="169" s="1"/>
  <c r="AA138" i="169" a="1"/>
  <c r="AA138" i="169" s="1"/>
  <c r="AA315" i="169" a="1"/>
  <c r="AA315" i="169" s="1"/>
  <c r="AA235" i="169" a="1"/>
  <c r="AA235" i="169" s="1"/>
  <c r="AA221" i="169" a="1"/>
  <c r="AA221" i="169" s="1"/>
  <c r="AA232" i="169" a="1"/>
  <c r="AA232" i="169" s="1"/>
  <c r="AA209" i="169" a="1"/>
  <c r="AA209" i="169" s="1"/>
  <c r="AA205" i="169" a="1"/>
  <c r="AA205" i="169" s="1"/>
  <c r="AA192" i="169" a="1"/>
  <c r="AA192" i="169" s="1"/>
  <c r="AA182" i="169" a="1"/>
  <c r="AA182" i="169" s="1"/>
  <c r="AA153" i="169" a="1"/>
  <c r="AA153" i="169" s="1"/>
  <c r="AA278" i="169" a="1"/>
  <c r="AA278" i="169" s="1"/>
  <c r="AA251" i="169" a="1"/>
  <c r="AA251" i="169" s="1"/>
  <c r="AA229" i="169" a="1"/>
  <c r="AA229" i="169" s="1"/>
  <c r="AA199" i="169" a="1"/>
  <c r="AA199" i="169" s="1"/>
  <c r="AA218" i="169" a="1"/>
  <c r="AA218" i="169" s="1"/>
  <c r="AA177" i="169" a="1"/>
  <c r="AA177" i="169" s="1"/>
  <c r="AA156" i="169" a="1"/>
  <c r="AA156" i="169" s="1"/>
  <c r="AA243" i="169" a="1"/>
  <c r="AA243" i="169" s="1"/>
  <c r="AA185" i="169" a="1"/>
  <c r="AA185" i="169" s="1"/>
  <c r="AA190" i="169" a="1"/>
  <c r="AA190" i="169" s="1"/>
  <c r="AA173" i="169" a="1"/>
  <c r="AA173" i="169" s="1"/>
  <c r="AA149" i="169" a="1"/>
  <c r="AA149" i="169" s="1"/>
  <c r="AA142" i="169" a="1"/>
  <c r="AA142" i="169" s="1"/>
  <c r="AA123" i="169" a="1"/>
  <c r="AA123" i="169" s="1"/>
  <c r="AA101" i="169" a="1"/>
  <c r="AA101" i="169" s="1"/>
  <c r="AA98" i="169" a="1"/>
  <c r="AA98" i="169" s="1"/>
  <c r="AA88" i="169" a="1"/>
  <c r="AA88" i="169" s="1"/>
  <c r="AA70" i="169" a="1"/>
  <c r="AA70" i="169" s="1"/>
  <c r="AA42" i="169" a="1"/>
  <c r="AA42" i="169" s="1"/>
  <c r="AA240" i="169" a="1"/>
  <c r="AA240" i="169" s="1"/>
  <c r="AA236" i="169" a="1"/>
  <c r="AA236" i="169" s="1"/>
  <c r="AA222" i="169" a="1"/>
  <c r="AA222" i="169" s="1"/>
  <c r="AA117" i="169" a="1"/>
  <c r="AA117" i="169" s="1"/>
  <c r="AA81" i="169" a="1"/>
  <c r="AA81" i="169" s="1"/>
  <c r="AA63" i="169" a="1"/>
  <c r="AA63" i="169" s="1"/>
  <c r="AA322" i="169" a="1"/>
  <c r="AA322" i="169" s="1"/>
  <c r="AA195" i="169" a="1"/>
  <c r="AA195" i="169" s="1"/>
  <c r="AA168" i="169" a="1"/>
  <c r="AA168" i="169" s="1"/>
  <c r="AA111" i="169" a="1"/>
  <c r="AA111" i="169" s="1"/>
  <c r="AA108" i="169" a="1"/>
  <c r="AA108" i="169" s="1"/>
  <c r="AA85" i="169" a="1"/>
  <c r="AA85" i="169" s="1"/>
  <c r="AA210" i="169" a="1"/>
  <c r="AA210" i="169" s="1"/>
  <c r="AA170" i="169" a="1"/>
  <c r="AA170" i="169" s="1"/>
  <c r="AA163" i="169" a="1"/>
  <c r="AA163" i="169" s="1"/>
  <c r="AA288" i="169" a="1"/>
  <c r="AA288" i="169" s="1"/>
  <c r="AA271" i="169" a="1"/>
  <c r="AA271" i="169" s="1"/>
  <c r="AA256" i="169" a="1"/>
  <c r="AA256" i="169" s="1"/>
  <c r="AA167" i="169" a="1"/>
  <c r="AA167" i="169" s="1"/>
  <c r="AA115" i="169" a="1"/>
  <c r="AA115" i="169" s="1"/>
  <c r="AA295" i="169" a="1"/>
  <c r="AA295" i="169" s="1"/>
  <c r="AA112" i="169" a="1"/>
  <c r="AA112" i="169" s="1"/>
  <c r="AA105" i="169" a="1"/>
  <c r="AA105" i="169" s="1"/>
  <c r="AA31" i="169" a="1"/>
  <c r="AA31" i="169" s="1"/>
  <c r="AA20" i="169" a="1"/>
  <c r="AA20" i="169" s="1"/>
  <c r="AA237" i="169" a="1"/>
  <c r="AA237" i="169" s="1"/>
  <c r="AA254" i="169" a="1"/>
  <c r="AA254" i="169" s="1"/>
  <c r="AA188" i="169" a="1"/>
  <c r="AA188" i="169" s="1"/>
  <c r="AA66" i="169" a="1"/>
  <c r="AA66" i="169" s="1"/>
  <c r="AA60" i="169" a="1"/>
  <c r="AA60" i="169" s="1"/>
  <c r="AA24" i="169" a="1"/>
  <c r="AA24" i="169" s="1"/>
  <c r="AA253" i="169" a="1"/>
  <c r="AA253" i="169" s="1"/>
  <c r="AA180" i="169" a="1"/>
  <c r="AA180" i="169" s="1"/>
  <c r="AA147" i="169" a="1"/>
  <c r="AA147" i="169" s="1"/>
  <c r="AA110" i="169" a="1"/>
  <c r="AA110" i="169" s="1"/>
  <c r="AA96" i="169" a="1"/>
  <c r="AA96" i="169" s="1"/>
  <c r="AA91" i="169" a="1"/>
  <c r="AA91" i="169" s="1"/>
  <c r="AA86" i="169" a="1"/>
  <c r="AA86" i="169" s="1"/>
  <c r="AA46" i="169" a="1"/>
  <c r="AA46" i="169" s="1"/>
  <c r="AA228" i="169" a="1"/>
  <c r="AA228" i="169" s="1"/>
  <c r="AA200" i="169" a="1"/>
  <c r="AA200" i="169" s="1"/>
  <c r="AA119" i="169" a="1"/>
  <c r="AA119" i="169" s="1"/>
  <c r="AA78" i="169" a="1"/>
  <c r="AA78" i="169" s="1"/>
  <c r="AA75" i="169" a="1"/>
  <c r="AA75" i="169" s="1"/>
  <c r="AA172" i="169" a="1"/>
  <c r="AA172" i="169" s="1"/>
  <c r="AA140" i="169" a="1"/>
  <c r="AA140" i="169" s="1"/>
  <c r="AA134" i="169" a="1"/>
  <c r="AA134" i="169" s="1"/>
  <c r="AA94" i="169" a="1"/>
  <c r="AA94" i="169" s="1"/>
  <c r="AA61" i="169" a="1"/>
  <c r="AA61" i="169" s="1"/>
  <c r="AA36" i="169" a="1"/>
  <c r="AA36" i="169" s="1"/>
  <c r="AA25" i="169" a="1"/>
  <c r="AA25" i="169" s="1"/>
  <c r="AA261" i="169" a="1"/>
  <c r="AA261" i="169" s="1"/>
  <c r="AA203" i="169" a="1"/>
  <c r="AA203" i="169" s="1"/>
  <c r="AA175" i="169" a="1"/>
  <c r="AA175" i="169" s="1"/>
  <c r="AA154" i="169" a="1"/>
  <c r="AA154" i="169" s="1"/>
  <c r="AA122" i="169" a="1"/>
  <c r="AA122" i="169" s="1"/>
  <c r="AA73" i="169" a="1"/>
  <c r="AA73" i="169" s="1"/>
  <c r="AA58" i="169" a="1"/>
  <c r="AA58" i="169" s="1"/>
  <c r="AA311" i="169" a="1"/>
  <c r="AA311" i="169" s="1"/>
  <c r="AA64" i="169" a="1"/>
  <c r="AA64" i="169" s="1"/>
  <c r="AA62" i="169" a="1"/>
  <c r="AA62" i="169" s="1"/>
  <c r="AA40" i="169" a="1"/>
  <c r="AA40" i="169" s="1"/>
  <c r="AA7" i="169" a="1"/>
  <c r="AA7" i="169" s="1"/>
  <c r="AA178" i="169" a="1"/>
  <c r="AA178" i="169" s="1"/>
  <c r="AA161" i="169" a="1"/>
  <c r="AA161" i="169" s="1"/>
  <c r="AA90" i="169" a="1"/>
  <c r="AA90" i="169" s="1"/>
  <c r="AA270" i="169" a="1"/>
  <c r="AA270" i="169" s="1"/>
  <c r="AA202" i="169" a="1"/>
  <c r="AA202" i="169" s="1"/>
  <c r="AA183" i="169" a="1"/>
  <c r="AA183" i="169" s="1"/>
  <c r="AA128" i="169" a="1"/>
  <c r="AA128" i="169" s="1"/>
  <c r="AA114" i="169" a="1"/>
  <c r="AA114" i="169" s="1"/>
  <c r="AA103" i="169" a="1"/>
  <c r="AA103" i="169" s="1"/>
  <c r="AA95" i="169" a="1"/>
  <c r="AA95" i="169" s="1"/>
  <c r="AA50" i="169" a="1"/>
  <c r="AA50" i="169" s="1"/>
  <c r="AA43" i="169" a="1"/>
  <c r="AA43" i="169" s="1"/>
  <c r="AA21" i="169" a="1"/>
  <c r="AA21" i="169" s="1"/>
  <c r="AA8" i="169" a="1"/>
  <c r="AA8" i="169" s="1"/>
  <c r="AA165" i="169" a="1"/>
  <c r="AA165" i="169" s="1"/>
  <c r="AA100" i="169" a="1"/>
  <c r="AA100" i="169" s="1"/>
  <c r="AA29" i="169" a="1"/>
  <c r="AA29" i="169" s="1"/>
  <c r="AA176" i="169" a="1"/>
  <c r="AA176" i="169" s="1"/>
  <c r="AA104" i="169" a="1"/>
  <c r="AA104" i="169" s="1"/>
  <c r="AA257" i="169" a="1"/>
  <c r="AA257" i="169" s="1"/>
  <c r="AA159" i="169" a="1"/>
  <c r="AA159" i="169" s="1"/>
  <c r="AA80" i="169" a="1"/>
  <c r="AA80" i="169" s="1"/>
  <c r="AA6" i="169" a="1"/>
  <c r="AA6" i="169" s="1"/>
  <c r="AA33" i="169" a="1"/>
  <c r="AA33" i="169" s="1"/>
  <c r="AA79" i="169" a="1"/>
  <c r="AA79" i="169" s="1"/>
  <c r="AA37" i="169" a="1"/>
  <c r="AA37" i="169" s="1"/>
  <c r="AA4" i="169" a="1"/>
  <c r="AA4" i="169" s="1"/>
  <c r="AA67" i="169" a="1"/>
  <c r="AA67" i="169" s="1"/>
  <c r="AA49" i="169" a="1"/>
  <c r="AA49" i="169" s="1"/>
  <c r="AA23" i="169" a="1"/>
  <c r="AA23" i="169" s="1"/>
  <c r="AA14" i="169" a="1"/>
  <c r="AA14" i="169" s="1"/>
  <c r="AA9" i="169" a="1"/>
  <c r="AA9" i="169" s="1"/>
  <c r="AA56" i="169" a="1"/>
  <c r="AA56" i="169" s="1"/>
  <c r="V1" i="169"/>
  <c r="AA118" i="169" a="1"/>
  <c r="AA118" i="169" s="1"/>
  <c r="AA107" i="169" a="1"/>
  <c r="AA107" i="169" s="1"/>
  <c r="AA93" i="169" a="1"/>
  <c r="AA93" i="169" s="1"/>
  <c r="AA89" i="169" a="1"/>
  <c r="AA89" i="169" s="1"/>
  <c r="AA83" i="169" a="1"/>
  <c r="AA83" i="169" s="1"/>
  <c r="AA51" i="169" a="1"/>
  <c r="AA51" i="169" s="1"/>
  <c r="AA19" i="169" a="1"/>
  <c r="AA19" i="169" s="1"/>
  <c r="AA44" i="169" a="1"/>
  <c r="AA44" i="169" s="1"/>
  <c r="AA35" i="169" a="1"/>
  <c r="AA35" i="169" s="1"/>
  <c r="AA76" i="169" a="1"/>
  <c r="AA76" i="169" s="1"/>
  <c r="AA133" i="169" a="1"/>
  <c r="AA133" i="169" s="1"/>
  <c r="AA99" i="169" a="1"/>
  <c r="AA99" i="169" s="1"/>
  <c r="AA92" i="169" a="1"/>
  <c r="AA92" i="169" s="1"/>
  <c r="AA82" i="169" a="1"/>
  <c r="AA82" i="169" s="1"/>
  <c r="AA39" i="169" a="1"/>
  <c r="AA39" i="169" s="1"/>
  <c r="AA12" i="169" a="1"/>
  <c r="AA12" i="169" s="1"/>
  <c r="AA157" i="169" a="1"/>
  <c r="AA157" i="169" s="1"/>
  <c r="AA121" i="169" a="1"/>
  <c r="AA121" i="169" s="1"/>
  <c r="AA113" i="169" a="1"/>
  <c r="AA113" i="169" s="1"/>
  <c r="AA102" i="169" a="1"/>
  <c r="AA102" i="169" s="1"/>
  <c r="AA53" i="169" a="1"/>
  <c r="AA53" i="169" s="1"/>
  <c r="AA48" i="169" a="1"/>
  <c r="AA48" i="169" s="1"/>
  <c r="AA281" i="169" a="1"/>
  <c r="AA281" i="169" s="1"/>
  <c r="AA207" i="169" a="1"/>
  <c r="AA207" i="169" s="1"/>
  <c r="AA150" i="169" a="1"/>
  <c r="AA150" i="169" s="1"/>
  <c r="AA132" i="169" a="1"/>
  <c r="AA132" i="169" s="1"/>
  <c r="AA194" i="169" a="1"/>
  <c r="AA194" i="169" s="1"/>
  <c r="AA186" i="169" a="1"/>
  <c r="AA186" i="169" s="1"/>
  <c r="AA120" i="169" a="1"/>
  <c r="AA120" i="169" s="1"/>
  <c r="AA116" i="169" a="1"/>
  <c r="AA116" i="169" s="1"/>
  <c r="AA84" i="169" a="1"/>
  <c r="AA84" i="169" s="1"/>
  <c r="AA57" i="169" a="1"/>
  <c r="AA57" i="169" s="1"/>
  <c r="AA13" i="169" a="1"/>
  <c r="AA13" i="169" s="1"/>
  <c r="AA144" i="169" a="1"/>
  <c r="AA144" i="169" s="1"/>
  <c r="AA160" i="169" a="1"/>
  <c r="AA160" i="169" s="1"/>
  <c r="AA143" i="169" a="1"/>
  <c r="AA143" i="169" s="1"/>
  <c r="AA139" i="169" a="1"/>
  <c r="AA139" i="169" s="1"/>
  <c r="AA148" i="169" a="1"/>
  <c r="AA148" i="169" s="1"/>
  <c r="AA77" i="169" a="1"/>
  <c r="AA77" i="169" s="1"/>
  <c r="AA59" i="169" a="1"/>
  <c r="AA59" i="169" s="1"/>
  <c r="AA16" i="169" a="1"/>
  <c r="AA16" i="169" s="1"/>
  <c r="AA11" i="169" a="1"/>
  <c r="AA11" i="169" s="1"/>
  <c r="AA26" i="169" a="1"/>
  <c r="AA26" i="169" s="1"/>
  <c r="AA10" i="169" a="1"/>
  <c r="AA10" i="169" s="1"/>
  <c r="AA45" i="169" a="1"/>
  <c r="AA45" i="169" s="1"/>
  <c r="AA52" i="169" a="1"/>
  <c r="AA52" i="169" s="1"/>
  <c r="AA17" i="169" a="1"/>
  <c r="AA17" i="169" s="1"/>
  <c r="AA3" i="169" a="1"/>
  <c r="AA3" i="169" s="1"/>
  <c r="AA97" i="169" a="1"/>
  <c r="AA97" i="169" s="1"/>
  <c r="AA72" i="169" a="1"/>
  <c r="AA72" i="169" s="1"/>
  <c r="AA47" i="169" a="1"/>
  <c r="AA47" i="169" s="1"/>
  <c r="AA27" i="169" a="1"/>
  <c r="AA27" i="169" s="1"/>
  <c r="AA5" i="169" a="1"/>
  <c r="AA5" i="169" s="1"/>
  <c r="AA2" i="169" a="1"/>
  <c r="AA2" i="169" s="1"/>
  <c r="V2" i="169" s="1"/>
  <c r="AA223" i="169" a="1"/>
  <c r="AA223" i="169" s="1"/>
  <c r="AA127" i="169" a="1"/>
  <c r="AA127" i="169" s="1"/>
  <c r="AA41" i="169" a="1"/>
  <c r="AA41" i="169" s="1"/>
  <c r="AA137" i="169" a="1"/>
  <c r="AA137" i="169" s="1"/>
  <c r="AA129" i="169" a="1"/>
  <c r="AA129" i="169" s="1"/>
  <c r="AA109" i="169" a="1"/>
  <c r="AA109" i="169" s="1"/>
  <c r="AA71" i="169" a="1"/>
  <c r="AA71" i="169" s="1"/>
  <c r="AA55" i="169" a="1"/>
  <c r="AA55" i="169" s="1"/>
  <c r="AA34" i="169" a="1"/>
  <c r="AA34" i="169" s="1"/>
  <c r="AA30" i="169" a="1"/>
  <c r="AA30" i="169" s="1"/>
  <c r="AA87" i="169" a="1"/>
  <c r="AA87" i="169" s="1"/>
  <c r="AA135" i="169" a="1"/>
  <c r="AA135" i="169" s="1"/>
  <c r="AA65" i="169" a="1"/>
  <c r="AA65" i="169" s="1"/>
  <c r="AA38" i="169" a="1"/>
  <c r="AA38" i="169" s="1"/>
  <c r="AA69" i="169" a="1"/>
  <c r="AA69" i="169" s="1"/>
  <c r="AA22" i="169" a="1"/>
  <c r="AA22" i="169" s="1"/>
  <c r="AA28" i="169" a="1"/>
  <c r="AA28" i="169" s="1"/>
  <c r="AA18" i="169" a="1"/>
  <c r="AA18" i="169" s="1"/>
  <c r="AA125" i="169" a="1"/>
  <c r="AA125" i="169" s="1"/>
  <c r="AA106" i="169" a="1"/>
  <c r="AA106" i="169" s="1"/>
  <c r="AA54" i="169" a="1"/>
  <c r="AA54" i="169" s="1"/>
  <c r="AA215" i="169" a="1"/>
  <c r="AA215" i="169" s="1"/>
  <c r="AA124" i="169" a="1"/>
  <c r="AA124" i="169" s="1"/>
  <c r="AA74" i="169" a="1"/>
  <c r="AA74" i="169" s="1"/>
  <c r="AA68" i="169" a="1"/>
  <c r="AA68" i="169" s="1"/>
  <c r="AA32" i="169" a="1"/>
  <c r="AA32" i="169" s="1"/>
  <c r="AA15" i="169" a="1"/>
  <c r="AA15" i="169" s="1"/>
  <c r="Z333" i="169" a="1"/>
  <c r="Z333" i="169" s="1"/>
  <c r="Z278" i="169" a="1"/>
  <c r="Z278" i="169" s="1"/>
  <c r="Z258" i="169" a="1"/>
  <c r="Z258" i="169" s="1"/>
  <c r="Z233" i="169" a="1"/>
  <c r="Z233" i="169" s="1"/>
  <c r="Z224" i="169" a="1"/>
  <c r="Z224" i="169" s="1"/>
  <c r="Z219" i="169" a="1"/>
  <c r="Z219" i="169" s="1"/>
  <c r="Z330" i="169" a="1"/>
  <c r="Z330" i="169" s="1"/>
  <c r="Z305" i="169" a="1"/>
  <c r="Z305" i="169" s="1"/>
  <c r="Z282" i="169" a="1"/>
  <c r="Z282" i="169" s="1"/>
  <c r="Z250" i="169" a="1"/>
  <c r="Z250" i="169" s="1"/>
  <c r="Z327" i="169" a="1"/>
  <c r="Z327" i="169" s="1"/>
  <c r="Z324" i="169" a="1"/>
  <c r="Z324" i="169" s="1"/>
  <c r="Z302" i="169" a="1"/>
  <c r="Z302" i="169" s="1"/>
  <c r="Z299" i="169" a="1"/>
  <c r="Z299" i="169" s="1"/>
  <c r="Z275" i="169" a="1"/>
  <c r="Z275" i="169" s="1"/>
  <c r="Z271" i="169" a="1"/>
  <c r="Z271" i="169" s="1"/>
  <c r="Z267" i="169" a="1"/>
  <c r="Z267" i="169" s="1"/>
  <c r="Z246" i="169" a="1"/>
  <c r="Z246" i="169" s="1"/>
  <c r="Z242" i="169" a="1"/>
  <c r="Z242" i="169" s="1"/>
  <c r="Z315" i="169" a="1"/>
  <c r="Z315" i="169" s="1"/>
  <c r="Z312" i="169" a="1"/>
  <c r="Z312" i="169" s="1"/>
  <c r="Z254" i="169" a="1"/>
  <c r="Z254" i="169" s="1"/>
  <c r="Z237" i="169" a="1"/>
  <c r="Z237" i="169" s="1"/>
  <c r="Z257" i="169" a="1"/>
  <c r="Z257" i="169" s="1"/>
  <c r="Z243" i="169" a="1"/>
  <c r="Z243" i="169" s="1"/>
  <c r="Z240" i="169" a="1"/>
  <c r="Z240" i="169" s="1"/>
  <c r="Z328" i="169" a="1"/>
  <c r="Z328" i="169" s="1"/>
  <c r="Z326" i="169" a="1"/>
  <c r="Z326" i="169" s="1"/>
  <c r="Z319" i="169" a="1"/>
  <c r="Z319" i="169" s="1"/>
  <c r="Z317" i="169" a="1"/>
  <c r="Z317" i="169" s="1"/>
  <c r="Z310" i="169" a="1"/>
  <c r="Z310" i="169" s="1"/>
  <c r="Z306" i="169" a="1"/>
  <c r="Z306" i="169" s="1"/>
  <c r="Z289" i="169" a="1"/>
  <c r="Z289" i="169" s="1"/>
  <c r="Z274" i="169" a="1"/>
  <c r="Z274" i="169" s="1"/>
  <c r="Z263" i="169" a="1"/>
  <c r="Z263" i="169" s="1"/>
  <c r="Z260" i="169" a="1"/>
  <c r="Z260" i="169" s="1"/>
  <c r="Z308" i="169" a="1"/>
  <c r="Z308" i="169" s="1"/>
  <c r="Z304" i="169" a="1"/>
  <c r="Z304" i="169" s="1"/>
  <c r="Z300" i="169" a="1"/>
  <c r="Z300" i="169" s="1"/>
  <c r="Z287" i="169" a="1"/>
  <c r="Z287" i="169" s="1"/>
  <c r="Z298" i="169" a="1"/>
  <c r="Z298" i="169" s="1"/>
  <c r="Z296" i="169" a="1"/>
  <c r="Z296" i="169" s="1"/>
  <c r="Z294" i="169" a="1"/>
  <c r="Z294" i="169" s="1"/>
  <c r="Z277" i="169" a="1"/>
  <c r="Z277" i="169" s="1"/>
  <c r="Z252" i="169" a="1"/>
  <c r="Z252" i="169" s="1"/>
  <c r="Z249" i="169" a="1"/>
  <c r="Z249" i="169" s="1"/>
  <c r="Z321" i="169" a="1"/>
  <c r="Z321" i="169" s="1"/>
  <c r="Z323" i="169" a="1"/>
  <c r="Z323" i="169" s="1"/>
  <c r="Z314" i="169" a="1"/>
  <c r="Z314" i="169" s="1"/>
  <c r="Z280" i="169" a="1"/>
  <c r="Z280" i="169" s="1"/>
  <c r="Z325" i="169" a="1"/>
  <c r="Z325" i="169" s="1"/>
  <c r="Z316" i="169" a="1"/>
  <c r="Z316" i="169" s="1"/>
  <c r="Z309" i="169" a="1"/>
  <c r="Z309" i="169" s="1"/>
  <c r="Z318" i="169" a="1"/>
  <c r="Z318" i="169" s="1"/>
  <c r="Z332" i="169" a="1"/>
  <c r="Z332" i="169" s="1"/>
  <c r="Z295" i="169" a="1"/>
  <c r="Z295" i="169" s="1"/>
  <c r="Z256" i="169" a="1"/>
  <c r="Z256" i="169" s="1"/>
  <c r="Z221" i="169" a="1"/>
  <c r="Z221" i="169" s="1"/>
  <c r="Z273" i="169" a="1"/>
  <c r="Z273" i="169" s="1"/>
  <c r="Z268" i="169" a="1"/>
  <c r="Z268" i="169" s="1"/>
  <c r="Z226" i="169" a="1"/>
  <c r="Z226" i="169" s="1"/>
  <c r="Z213" i="169" a="1"/>
  <c r="Z213" i="169" s="1"/>
  <c r="Z331" i="169" a="1"/>
  <c r="Z331" i="169" s="1"/>
  <c r="Z281" i="169" a="1"/>
  <c r="Z281" i="169" s="1"/>
  <c r="Z253" i="169" a="1"/>
  <c r="Z253" i="169" s="1"/>
  <c r="Z244" i="169" a="1"/>
  <c r="Z244" i="169" s="1"/>
  <c r="Z210" i="169" a="1"/>
  <c r="Z210" i="169" s="1"/>
  <c r="Z270" i="169" a="1"/>
  <c r="Z270" i="169" s="1"/>
  <c r="Z265" i="169" a="1"/>
  <c r="Z265" i="169" s="1"/>
  <c r="Z255" i="169" a="1"/>
  <c r="Z255" i="169" s="1"/>
  <c r="Z283" i="169" a="1"/>
  <c r="Z283" i="169" s="1"/>
  <c r="Z297" i="169" a="1"/>
  <c r="Z297" i="169" s="1"/>
  <c r="Z272" i="169" a="1"/>
  <c r="Z272" i="169" s="1"/>
  <c r="Z313" i="169" a="1"/>
  <c r="Z313" i="169" s="1"/>
  <c r="Z301" i="169" a="1"/>
  <c r="Z301" i="169" s="1"/>
  <c r="Z248" i="169" a="1"/>
  <c r="Z248" i="169" s="1"/>
  <c r="Z238" i="169" a="1"/>
  <c r="Z238" i="169" s="1"/>
  <c r="Z229" i="169" a="1"/>
  <c r="Z229" i="169" s="1"/>
  <c r="Z214" i="169" a="1"/>
  <c r="Z214" i="169" s="1"/>
  <c r="Z211" i="169" a="1"/>
  <c r="Z211" i="169" s="1"/>
  <c r="Z200" i="169" a="1"/>
  <c r="Z200" i="169" s="1"/>
  <c r="Z329" i="169" a="1"/>
  <c r="Z329" i="169" s="1"/>
  <c r="Z292" i="169" a="1"/>
  <c r="Z292" i="169" s="1"/>
  <c r="Z261" i="169" a="1"/>
  <c r="Z261" i="169" s="1"/>
  <c r="Z247" i="169" a="1"/>
  <c r="Z247" i="169" s="1"/>
  <c r="Z203" i="169" a="1"/>
  <c r="Z203" i="169" s="1"/>
  <c r="Z171" i="169" a="1"/>
  <c r="Z171" i="169" s="1"/>
  <c r="Z168" i="169" a="1"/>
  <c r="Z168" i="169" s="1"/>
  <c r="Z311" i="169" a="1"/>
  <c r="Z311" i="169" s="1"/>
  <c r="Z206" i="169" a="1"/>
  <c r="Z206" i="169" s="1"/>
  <c r="Z175" i="169" a="1"/>
  <c r="Z175" i="169" s="1"/>
  <c r="Z172" i="169" a="1"/>
  <c r="Z172" i="169" s="1"/>
  <c r="Z303" i="169" a="1"/>
  <c r="Z303" i="169" s="1"/>
  <c r="Z276" i="169" a="1"/>
  <c r="Z276" i="169" s="1"/>
  <c r="Z241" i="169" a="1"/>
  <c r="Z241" i="169" s="1"/>
  <c r="Z236" i="169" a="1"/>
  <c r="Z236" i="169" s="1"/>
  <c r="Z239" i="169" a="1"/>
  <c r="Z239" i="169" s="1"/>
  <c r="Z222" i="169" a="1"/>
  <c r="Z222" i="169" s="1"/>
  <c r="Z191" i="169" a="1"/>
  <c r="Z191" i="169" s="1"/>
  <c r="Z125" i="169" a="1"/>
  <c r="Z125" i="169" s="1"/>
  <c r="Z269" i="169" a="1"/>
  <c r="Z269" i="169" s="1"/>
  <c r="Z245" i="169" a="1"/>
  <c r="Z245" i="169" s="1"/>
  <c r="Z230" i="169" a="1"/>
  <c r="Z230" i="169" s="1"/>
  <c r="Z212" i="169" a="1"/>
  <c r="Z212" i="169" s="1"/>
  <c r="Z196" i="169" a="1"/>
  <c r="Z196" i="169" s="1"/>
  <c r="Z181" i="169" a="1"/>
  <c r="Z181" i="169" s="1"/>
  <c r="Z141" i="169" a="1"/>
  <c r="Z141" i="169" s="1"/>
  <c r="Z307" i="169" a="1"/>
  <c r="Z307" i="169" s="1"/>
  <c r="Z264" i="169" a="1"/>
  <c r="Z264" i="169" s="1"/>
  <c r="Z227" i="169" a="1"/>
  <c r="Z227" i="169" s="1"/>
  <c r="Z176" i="169" a="1"/>
  <c r="Z176" i="169" s="1"/>
  <c r="Z152" i="169" a="1"/>
  <c r="Z152" i="169" s="1"/>
  <c r="Z134" i="169" a="1"/>
  <c r="Z134" i="169" s="1"/>
  <c r="Z121" i="169" a="1"/>
  <c r="Z121" i="169" s="1"/>
  <c r="Z116" i="169" a="1"/>
  <c r="Z116" i="169" s="1"/>
  <c r="Z111" i="169" a="1"/>
  <c r="Z111" i="169" s="1"/>
  <c r="Z106" i="169" a="1"/>
  <c r="Z106" i="169" s="1"/>
  <c r="Z101" i="169" a="1"/>
  <c r="Z101" i="169" s="1"/>
  <c r="Z96" i="169" a="1"/>
  <c r="Z96" i="169" s="1"/>
  <c r="Z290" i="169" a="1"/>
  <c r="Z290" i="169" s="1"/>
  <c r="Z284" i="169" a="1"/>
  <c r="Z284" i="169" s="1"/>
  <c r="Z259" i="169" a="1"/>
  <c r="Z259" i="169" s="1"/>
  <c r="Z235" i="169" a="1"/>
  <c r="Z235" i="169" s="1"/>
  <c r="Z216" i="169" a="1"/>
  <c r="Z216" i="169" s="1"/>
  <c r="Z207" i="169" a="1"/>
  <c r="Z207" i="169" s="1"/>
  <c r="Z201" i="169" a="1"/>
  <c r="Z201" i="169" s="1"/>
  <c r="Z187" i="169" a="1"/>
  <c r="Z187" i="169" s="1"/>
  <c r="Z174" i="169" a="1"/>
  <c r="Z174" i="169" s="1"/>
  <c r="Z169" i="169" a="1"/>
  <c r="Z169" i="169" s="1"/>
  <c r="Z161" i="169" a="1"/>
  <c r="Z161" i="169" s="1"/>
  <c r="Z149" i="169" a="1"/>
  <c r="Z149" i="169" s="1"/>
  <c r="Z142" i="169" a="1"/>
  <c r="Z142" i="169" s="1"/>
  <c r="Z182" i="169" a="1"/>
  <c r="Z182" i="169" s="1"/>
  <c r="Z251" i="169" a="1"/>
  <c r="Z251" i="169" s="1"/>
  <c r="Z232" i="169" a="1"/>
  <c r="Z232" i="169" s="1"/>
  <c r="Z209" i="169" a="1"/>
  <c r="Z209" i="169" s="1"/>
  <c r="Z205" i="169" a="1"/>
  <c r="Z205" i="169" s="1"/>
  <c r="Z199" i="169" a="1"/>
  <c r="Z199" i="169" s="1"/>
  <c r="Z192" i="169" a="1"/>
  <c r="Z192" i="169" s="1"/>
  <c r="Z164" i="169" a="1"/>
  <c r="Z164" i="169" s="1"/>
  <c r="Z153" i="169" a="1"/>
  <c r="Z153" i="169" s="1"/>
  <c r="Z285" i="169" a="1"/>
  <c r="Z285" i="169" s="1"/>
  <c r="Z218" i="169" a="1"/>
  <c r="Z218" i="169" s="1"/>
  <c r="Z183" i="169" a="1"/>
  <c r="Z183" i="169" s="1"/>
  <c r="Z231" i="169" a="1"/>
  <c r="Z231" i="169" s="1"/>
  <c r="Z193" i="169" a="1"/>
  <c r="Z193" i="169" s="1"/>
  <c r="Z185" i="169" a="1"/>
  <c r="Z185" i="169" s="1"/>
  <c r="Z157" i="169" a="1"/>
  <c r="Z157" i="169" s="1"/>
  <c r="Z144" i="169" a="1"/>
  <c r="Z144" i="169" s="1"/>
  <c r="Z110" i="169" a="1"/>
  <c r="Z110" i="169" s="1"/>
  <c r="Z84" i="169" a="1"/>
  <c r="Z84" i="169" s="1"/>
  <c r="Z77" i="169" a="1"/>
  <c r="Z77" i="169" s="1"/>
  <c r="Z54" i="169" a="1"/>
  <c r="Z54" i="169" s="1"/>
  <c r="Z29" i="169" a="1"/>
  <c r="Z29" i="169" s="1"/>
  <c r="Z204" i="169" a="1"/>
  <c r="Z204" i="169" s="1"/>
  <c r="Z180" i="169" a="1"/>
  <c r="Z180" i="169" s="1"/>
  <c r="Z166" i="169" a="1"/>
  <c r="Z166" i="169" s="1"/>
  <c r="Z159" i="169" a="1"/>
  <c r="Z159" i="169" s="1"/>
  <c r="Z151" i="169" a="1"/>
  <c r="Z151" i="169" s="1"/>
  <c r="Z126" i="169" a="1"/>
  <c r="Z126" i="169" s="1"/>
  <c r="Z104" i="169" a="1"/>
  <c r="Z104" i="169" s="1"/>
  <c r="Z322" i="169" a="1"/>
  <c r="Z322" i="169" s="1"/>
  <c r="Z293" i="169" a="1"/>
  <c r="Z293" i="169" s="1"/>
  <c r="Z198" i="169" a="1"/>
  <c r="Z198" i="169" s="1"/>
  <c r="Z147" i="169" a="1"/>
  <c r="Z147" i="169" s="1"/>
  <c r="Z120" i="169" a="1"/>
  <c r="Z120" i="169" s="1"/>
  <c r="Z95" i="169" a="1"/>
  <c r="Z95" i="169" s="1"/>
  <c r="Z92" i="169" a="1"/>
  <c r="Z92" i="169" s="1"/>
  <c r="Z195" i="169" a="1"/>
  <c r="Z195" i="169" s="1"/>
  <c r="Z177" i="169" a="1"/>
  <c r="Z177" i="169" s="1"/>
  <c r="Z189" i="169" a="1"/>
  <c r="Z189" i="169" s="1"/>
  <c r="Z165" i="169" a="1"/>
  <c r="Z165" i="169" s="1"/>
  <c r="Z154" i="169" a="1"/>
  <c r="Z154" i="169" s="1"/>
  <c r="Z143" i="169" a="1"/>
  <c r="Z143" i="169" s="1"/>
  <c r="Z130" i="169" a="1"/>
  <c r="Z130" i="169" s="1"/>
  <c r="Z118" i="169" a="1"/>
  <c r="Z118" i="169" s="1"/>
  <c r="Z320" i="169" a="1"/>
  <c r="Z320" i="169" s="1"/>
  <c r="Z279" i="169" a="1"/>
  <c r="Z279" i="169" s="1"/>
  <c r="Z266" i="169" a="1"/>
  <c r="Z266" i="169" s="1"/>
  <c r="Z223" i="169" a="1"/>
  <c r="Z223" i="169" s="1"/>
  <c r="Z150" i="169" a="1"/>
  <c r="Z150" i="169" s="1"/>
  <c r="Z139" i="169" a="1"/>
  <c r="Z139" i="169" s="1"/>
  <c r="Z129" i="169" a="1"/>
  <c r="Z129" i="169" s="1"/>
  <c r="Z127" i="169" a="1"/>
  <c r="Z127" i="169" s="1"/>
  <c r="Z114" i="169" a="1"/>
  <c r="Z114" i="169" s="1"/>
  <c r="Z93" i="169" a="1"/>
  <c r="Z93" i="169" s="1"/>
  <c r="Z27" i="169" a="1"/>
  <c r="Z27" i="169" s="1"/>
  <c r="Z16" i="169" a="1"/>
  <c r="Z16" i="169" s="1"/>
  <c r="Z145" i="169" a="1"/>
  <c r="Z145" i="169" s="1"/>
  <c r="Z123" i="169" a="1"/>
  <c r="Z123" i="169" s="1"/>
  <c r="Z105" i="169" a="1"/>
  <c r="Z105" i="169" s="1"/>
  <c r="Z98" i="169" a="1"/>
  <c r="Z98" i="169" s="1"/>
  <c r="Z63" i="169" a="1"/>
  <c r="Z63" i="169" s="1"/>
  <c r="Z31" i="169" a="1"/>
  <c r="Z31" i="169" s="1"/>
  <c r="Z20" i="169" a="1"/>
  <c r="Z20" i="169" s="1"/>
  <c r="U1" i="169"/>
  <c r="Z188" i="169" a="1"/>
  <c r="Z188" i="169" s="1"/>
  <c r="Z173" i="169" a="1"/>
  <c r="Z173" i="169" s="1"/>
  <c r="Z162" i="169" a="1"/>
  <c r="Z162" i="169" s="1"/>
  <c r="Z60" i="169" a="1"/>
  <c r="Z60" i="169" s="1"/>
  <c r="Z262" i="169" a="1"/>
  <c r="Z262" i="169" s="1"/>
  <c r="Z215" i="169" a="1"/>
  <c r="Z215" i="169" s="1"/>
  <c r="Z103" i="169" a="1"/>
  <c r="Z103" i="169" s="1"/>
  <c r="Z91" i="169" a="1"/>
  <c r="Z91" i="169" s="1"/>
  <c r="Z86" i="169" a="1"/>
  <c r="Z86" i="169" s="1"/>
  <c r="Z72" i="169" a="1"/>
  <c r="Z72" i="169" s="1"/>
  <c r="Z288" i="169" a="1"/>
  <c r="Z288" i="169" s="1"/>
  <c r="Z228" i="169" a="1"/>
  <c r="Z228" i="169" s="1"/>
  <c r="Z220" i="169" a="1"/>
  <c r="Z220" i="169" s="1"/>
  <c r="Z108" i="169" a="1"/>
  <c r="Z108" i="169" s="1"/>
  <c r="Z138" i="169" a="1"/>
  <c r="Z138" i="169" s="1"/>
  <c r="Z132" i="169" a="1"/>
  <c r="Z132" i="169" s="1"/>
  <c r="Z50" i="169" a="1"/>
  <c r="Z50" i="169" s="1"/>
  <c r="Z32" i="169" a="1"/>
  <c r="Z32" i="169" s="1"/>
  <c r="Z128" i="169" a="1"/>
  <c r="Z128" i="169" s="1"/>
  <c r="Z99" i="169" a="1"/>
  <c r="Z99" i="169" s="1"/>
  <c r="Z70" i="169" a="1"/>
  <c r="Z70" i="169" s="1"/>
  <c r="Z234" i="169" a="1"/>
  <c r="Z234" i="169" s="1"/>
  <c r="Z190" i="169" a="1"/>
  <c r="Z190" i="169" s="1"/>
  <c r="Z167" i="169" a="1"/>
  <c r="Z167" i="169" s="1"/>
  <c r="Z148" i="169" a="1"/>
  <c r="Z148" i="169" s="1"/>
  <c r="Z117" i="169" a="1"/>
  <c r="Z117" i="169" s="1"/>
  <c r="Z58" i="169" a="1"/>
  <c r="Z58" i="169" s="1"/>
  <c r="Z47" i="169" a="1"/>
  <c r="Z47" i="169" s="1"/>
  <c r="Z73" i="169" a="1"/>
  <c r="Z73" i="169" s="1"/>
  <c r="Z62" i="169" a="1"/>
  <c r="Z62" i="169" s="1"/>
  <c r="Z56" i="169" a="1"/>
  <c r="Z56" i="169" s="1"/>
  <c r="Z40" i="169" a="1"/>
  <c r="Z40" i="169" s="1"/>
  <c r="Z178" i="169" a="1"/>
  <c r="Z178" i="169" s="1"/>
  <c r="Z156" i="169" a="1"/>
  <c r="Z156" i="169" s="1"/>
  <c r="Z85" i="169" a="1"/>
  <c r="Z85" i="169" s="1"/>
  <c r="Z202" i="169" a="1"/>
  <c r="Z202" i="169" s="1"/>
  <c r="Z122" i="169" a="1"/>
  <c r="Z122" i="169" s="1"/>
  <c r="Z80" i="169" a="1"/>
  <c r="Z80" i="169" s="1"/>
  <c r="Z75" i="169" a="1"/>
  <c r="Z75" i="169" s="1"/>
  <c r="Z45" i="169" a="1"/>
  <c r="Z45" i="169" s="1"/>
  <c r="Z38" i="169" a="1"/>
  <c r="Z38" i="169" s="1"/>
  <c r="Z26" i="169" a="1"/>
  <c r="Z26" i="169" s="1"/>
  <c r="Z11" i="169" a="1"/>
  <c r="Z11" i="169" s="1"/>
  <c r="Z4" i="169" a="1"/>
  <c r="Z4" i="169" s="1"/>
  <c r="Z137" i="169" a="1"/>
  <c r="Z137" i="169" s="1"/>
  <c r="Z119" i="169" a="1"/>
  <c r="Z119" i="169" s="1"/>
  <c r="Z36" i="169" a="1"/>
  <c r="Z36" i="169" s="1"/>
  <c r="Z8" i="169" a="1"/>
  <c r="Z8" i="169" s="1"/>
  <c r="Z208" i="169" a="1"/>
  <c r="Z208" i="169" s="1"/>
  <c r="Z194" i="169" a="1"/>
  <c r="Z194" i="169" s="1"/>
  <c r="Z160" i="169" a="1"/>
  <c r="Z160" i="169" s="1"/>
  <c r="Z291" i="169" a="1"/>
  <c r="Z291" i="169" s="1"/>
  <c r="Z184" i="169" a="1"/>
  <c r="Z184" i="169" s="1"/>
  <c r="Z115" i="169" a="1"/>
  <c r="Z115" i="169" s="1"/>
  <c r="Z90" i="169" a="1"/>
  <c r="Z90" i="169" s="1"/>
  <c r="Z59" i="169" a="1"/>
  <c r="Z59" i="169" s="1"/>
  <c r="Z25" i="169" a="1"/>
  <c r="Z25" i="169" s="1"/>
  <c r="Z42" i="169" a="1"/>
  <c r="Z42" i="169" s="1"/>
  <c r="Z146" i="169" a="1"/>
  <c r="Z146" i="169" s="1"/>
  <c r="Z64" i="169" a="1"/>
  <c r="Z64" i="169" s="1"/>
  <c r="Z61" i="169" a="1"/>
  <c r="Z61" i="169" s="1"/>
  <c r="Z35" i="169" a="1"/>
  <c r="Z35" i="169" s="1"/>
  <c r="Z21" i="169" a="1"/>
  <c r="Z21" i="169" s="1"/>
  <c r="Z6" i="169" a="1"/>
  <c r="Z6" i="169" s="1"/>
  <c r="Z286" i="169" a="1"/>
  <c r="Z286" i="169" s="1"/>
  <c r="Z158" i="169" a="1"/>
  <c r="Z158" i="169" s="1"/>
  <c r="Z100" i="169" a="1"/>
  <c r="Z100" i="169" s="1"/>
  <c r="Z67" i="169" a="1"/>
  <c r="Z67" i="169" s="1"/>
  <c r="Z49" i="169" a="1"/>
  <c r="Z49" i="169" s="1"/>
  <c r="Z33" i="169" a="1"/>
  <c r="Z33" i="169" s="1"/>
  <c r="Z89" i="169" a="1"/>
  <c r="Z89" i="169" s="1"/>
  <c r="Z83" i="169" a="1"/>
  <c r="Z83" i="169" s="1"/>
  <c r="Z23" i="169" a="1"/>
  <c r="Z23" i="169" s="1"/>
  <c r="Z14" i="169" a="1"/>
  <c r="Z14" i="169" s="1"/>
  <c r="Z107" i="169" a="1"/>
  <c r="Z107" i="169" s="1"/>
  <c r="Z51" i="169" a="1"/>
  <c r="Z51" i="169" s="1"/>
  <c r="Z9" i="169" a="1"/>
  <c r="Z9" i="169" s="1"/>
  <c r="Z225" i="169" a="1"/>
  <c r="Z225" i="169" s="1"/>
  <c r="Z76" i="169" a="1"/>
  <c r="Z76" i="169" s="1"/>
  <c r="Z46" i="169" a="1"/>
  <c r="Z46" i="169" s="1"/>
  <c r="Z44" i="169" a="1"/>
  <c r="Z44" i="169" s="1"/>
  <c r="Z133" i="169" a="1"/>
  <c r="Z133" i="169" s="1"/>
  <c r="Z39" i="169" a="1"/>
  <c r="Z39" i="169" s="1"/>
  <c r="Z136" i="169" a="1"/>
  <c r="Z136" i="169" s="1"/>
  <c r="Z124" i="169" a="1"/>
  <c r="Z124" i="169" s="1"/>
  <c r="Z109" i="169" a="1"/>
  <c r="Z109" i="169" s="1"/>
  <c r="Z88" i="169" a="1"/>
  <c r="Z88" i="169" s="1"/>
  <c r="Z78" i="169" a="1"/>
  <c r="Z78" i="169" s="1"/>
  <c r="Z34" i="169" a="1"/>
  <c r="Z34" i="169" s="1"/>
  <c r="Z10" i="169" a="1"/>
  <c r="Z10" i="169" s="1"/>
  <c r="Z5" i="169" a="1"/>
  <c r="Z5" i="169" s="1"/>
  <c r="Z217" i="169" a="1"/>
  <c r="Z217" i="169" s="1"/>
  <c r="Z186" i="169" a="1"/>
  <c r="Z186" i="169" s="1"/>
  <c r="Z135" i="169" a="1"/>
  <c r="Z135" i="169" s="1"/>
  <c r="Z71" i="169" a="1"/>
  <c r="Z71" i="169" s="1"/>
  <c r="Z65" i="169" a="1"/>
  <c r="Z65" i="169" s="1"/>
  <c r="Z197" i="169" a="1"/>
  <c r="Z197" i="169" s="1"/>
  <c r="Z97" i="169" a="1"/>
  <c r="Z97" i="169" s="1"/>
  <c r="Z66" i="169" a="1"/>
  <c r="Z66" i="169" s="1"/>
  <c r="Z17" i="169" a="1"/>
  <c r="Z17" i="169" s="1"/>
  <c r="Z82" i="169" a="1"/>
  <c r="Z82" i="169" s="1"/>
  <c r="Z41" i="169" a="1"/>
  <c r="Z41" i="169" s="1"/>
  <c r="Z112" i="169" a="1"/>
  <c r="Z112" i="169" s="1"/>
  <c r="Z24" i="169" a="1"/>
  <c r="Z24" i="169" s="1"/>
  <c r="Z52" i="169" a="1"/>
  <c r="Z52" i="169" s="1"/>
  <c r="Z43" i="169" a="1"/>
  <c r="Z43" i="169" s="1"/>
  <c r="Z131" i="169" a="1"/>
  <c r="Z131" i="169" s="1"/>
  <c r="Z74" i="169" a="1"/>
  <c r="Z74" i="169" s="1"/>
  <c r="Z68" i="169" a="1"/>
  <c r="Z68" i="169" s="1"/>
  <c r="Z163" i="169" a="1"/>
  <c r="Z163" i="169" s="1"/>
  <c r="Z102" i="169" a="1"/>
  <c r="Z102" i="169" s="1"/>
  <c r="Z3" i="169" a="1"/>
  <c r="Z3" i="169" s="1"/>
  <c r="Z81" i="169" a="1"/>
  <c r="Z81" i="169" s="1"/>
  <c r="Z87" i="169" a="1"/>
  <c r="Z87" i="169" s="1"/>
  <c r="Z19" i="169" a="1"/>
  <c r="Z19" i="169" s="1"/>
  <c r="Z13" i="169" a="1"/>
  <c r="Z13" i="169" s="1"/>
  <c r="Z7" i="169" a="1"/>
  <c r="Z7" i="169" s="1"/>
  <c r="Z2" i="169" a="1"/>
  <c r="Z2" i="169" s="1"/>
  <c r="U2" i="169" s="1"/>
  <c r="Z30" i="169" a="1"/>
  <c r="Z30" i="169" s="1"/>
  <c r="Z15" i="169" a="1"/>
  <c r="Z15" i="169" s="1"/>
  <c r="Z170" i="169" a="1"/>
  <c r="Z170" i="169" s="1"/>
  <c r="Z140" i="169" a="1"/>
  <c r="Z140" i="169" s="1"/>
  <c r="Z179" i="169" a="1"/>
  <c r="Z179" i="169" s="1"/>
  <c r="Z37" i="169" a="1"/>
  <c r="Z37" i="169" s="1"/>
  <c r="Z12" i="169" a="1"/>
  <c r="Z12" i="169" s="1"/>
  <c r="Z155" i="169" a="1"/>
  <c r="Z155" i="169" s="1"/>
  <c r="Z94" i="169" a="1"/>
  <c r="Z94" i="169" s="1"/>
  <c r="Z55" i="169" a="1"/>
  <c r="Z55" i="169" s="1"/>
  <c r="Z28" i="169" a="1"/>
  <c r="Z28" i="169" s="1"/>
  <c r="Z69" i="169" a="1"/>
  <c r="Z69" i="169" s="1"/>
  <c r="Z57" i="169" a="1"/>
  <c r="Z57" i="169" s="1"/>
  <c r="Z48" i="169" a="1"/>
  <c r="Z48" i="169" s="1"/>
  <c r="Z22" i="169" a="1"/>
  <c r="Z22" i="169" s="1"/>
  <c r="Z18" i="169" a="1"/>
  <c r="Z18" i="169" s="1"/>
  <c r="Z113" i="169" a="1"/>
  <c r="Z113" i="169" s="1"/>
  <c r="Z79" i="169" a="1"/>
  <c r="Z79" i="169" s="1"/>
  <c r="Z53" i="169" a="1"/>
  <c r="Z53" i="169" s="1"/>
  <c r="Y333" i="168" a="1"/>
  <c r="Y333" i="168" s="1"/>
  <c r="Y315" i="168" a="1"/>
  <c r="Y315" i="168" s="1"/>
  <c r="Y311" i="168" a="1"/>
  <c r="Y311" i="168" s="1"/>
  <c r="Y290" i="168" a="1"/>
  <c r="Y290" i="168" s="1"/>
  <c r="Y286" i="168" a="1"/>
  <c r="Y286" i="168" s="1"/>
  <c r="Y265" i="168" a="1"/>
  <c r="Y265" i="168" s="1"/>
  <c r="Y261" i="168" a="1"/>
  <c r="Y261" i="168" s="1"/>
  <c r="Y240" i="168" a="1"/>
  <c r="Y240" i="168" s="1"/>
  <c r="Y236" i="168" a="1"/>
  <c r="Y236" i="168" s="1"/>
  <c r="Y332" i="168" a="1"/>
  <c r="Y332" i="168" s="1"/>
  <c r="Y307" i="168" a="1"/>
  <c r="Y307" i="168" s="1"/>
  <c r="Y282" i="168" a="1"/>
  <c r="Y282" i="168" s="1"/>
  <c r="Y257" i="168" a="1"/>
  <c r="Y257" i="168" s="1"/>
  <c r="Y232" i="168" a="1"/>
  <c r="Y232" i="168" s="1"/>
  <c r="Y325" i="168" a="1"/>
  <c r="Y325" i="168" s="1"/>
  <c r="Y321" i="168" a="1"/>
  <c r="Y321" i="168" s="1"/>
  <c r="Y324" i="168" a="1"/>
  <c r="Y324" i="168" s="1"/>
  <c r="Y298" i="168" a="1"/>
  <c r="Y298" i="168" s="1"/>
  <c r="Y295" i="168" a="1"/>
  <c r="Y295" i="168" s="1"/>
  <c r="Y276" i="168" a="1"/>
  <c r="Y276" i="168" s="1"/>
  <c r="Y260" i="168" a="1"/>
  <c r="Y260" i="168" s="1"/>
  <c r="Y238" i="168" a="1"/>
  <c r="Y238" i="168" s="1"/>
  <c r="Y225" i="168" a="1"/>
  <c r="Y225" i="168" s="1"/>
  <c r="Y327" i="168" a="1"/>
  <c r="Y327" i="168" s="1"/>
  <c r="Y313" i="168" a="1"/>
  <c r="Y313" i="168" s="1"/>
  <c r="Y310" i="168" a="1"/>
  <c r="Y310" i="168" s="1"/>
  <c r="Y273" i="168" a="1"/>
  <c r="Y273" i="168" s="1"/>
  <c r="Y270" i="168" a="1"/>
  <c r="Y270" i="168" s="1"/>
  <c r="Y251" i="168" a="1"/>
  <c r="Y251" i="168" s="1"/>
  <c r="Y235" i="168" a="1"/>
  <c r="Y235" i="168" s="1"/>
  <c r="Y328" i="168" a="1"/>
  <c r="Y328" i="168" s="1"/>
  <c r="Y293" i="168" a="1"/>
  <c r="Y293" i="168" s="1"/>
  <c r="Y271" i="168" a="1"/>
  <c r="Y271" i="168" s="1"/>
  <c r="Y255" i="168" a="1"/>
  <c r="Y255" i="168" s="1"/>
  <c r="Y233" i="168" a="1"/>
  <c r="Y233" i="168" s="1"/>
  <c r="Y223" i="168" a="1"/>
  <c r="Y223" i="168" s="1"/>
  <c r="Y242" i="168" a="1"/>
  <c r="Y242" i="168" s="1"/>
  <c r="Y230" i="168" a="1"/>
  <c r="Y230" i="168" s="1"/>
  <c r="Y222" i="168" a="1"/>
  <c r="Y222" i="168" s="1"/>
  <c r="Y215" i="168" a="1"/>
  <c r="Y215" i="168" s="1"/>
  <c r="Y195" i="168" a="1"/>
  <c r="Y195" i="168" s="1"/>
  <c r="Y170" i="168" a="1"/>
  <c r="Y170" i="168" s="1"/>
  <c r="Y145" i="168" a="1"/>
  <c r="Y145" i="168" s="1"/>
  <c r="Y297" i="168" a="1"/>
  <c r="Y297" i="168" s="1"/>
  <c r="Y278" i="168" a="1"/>
  <c r="Y278" i="168" s="1"/>
  <c r="Y266" i="168" a="1"/>
  <c r="Y266" i="168" s="1"/>
  <c r="Y254" i="168" a="1"/>
  <c r="Y254" i="168" s="1"/>
  <c r="Y191" i="168" a="1"/>
  <c r="Y191" i="168" s="1"/>
  <c r="Y187" i="168" a="1"/>
  <c r="Y187" i="168" s="1"/>
  <c r="Y166" i="168" a="1"/>
  <c r="Y166" i="168" s="1"/>
  <c r="Y162" i="168" a="1"/>
  <c r="Y162" i="168" s="1"/>
  <c r="Y304" i="168" a="1"/>
  <c r="Y304" i="168" s="1"/>
  <c r="Y285" i="168" a="1"/>
  <c r="Y285" i="168" s="1"/>
  <c r="Y219" i="168" a="1"/>
  <c r="Y219" i="168" s="1"/>
  <c r="Y208" i="168" a="1"/>
  <c r="Y208" i="168" s="1"/>
  <c r="Y309" i="168" a="1"/>
  <c r="Y309" i="168" s="1"/>
  <c r="Y300" i="168" a="1"/>
  <c r="Y300" i="168" s="1"/>
  <c r="Y288" i="168" a="1"/>
  <c r="Y288" i="168" s="1"/>
  <c r="Y318" i="168" a="1"/>
  <c r="Y318" i="168" s="1"/>
  <c r="Y316" i="168" a="1"/>
  <c r="Y316" i="168" s="1"/>
  <c r="Y274" i="168" a="1"/>
  <c r="Y274" i="168" s="1"/>
  <c r="Y269" i="168" a="1"/>
  <c r="Y269" i="168" s="1"/>
  <c r="Y250" i="168" a="1"/>
  <c r="Y250" i="168" s="1"/>
  <c r="Y226" i="168" a="1"/>
  <c r="Y226" i="168" s="1"/>
  <c r="Y220" i="168" a="1"/>
  <c r="Y220" i="168" s="1"/>
  <c r="Y205" i="168" a="1"/>
  <c r="Y205" i="168" s="1"/>
  <c r="Y180" i="168" a="1"/>
  <c r="Y180" i="168" s="1"/>
  <c r="Y155" i="168" a="1"/>
  <c r="Y155" i="168" s="1"/>
  <c r="Y267" i="168" a="1"/>
  <c r="Y267" i="168" s="1"/>
  <c r="Y243" i="168" a="1"/>
  <c r="Y243" i="168" s="1"/>
  <c r="Y231" i="168" a="1"/>
  <c r="Y231" i="168" s="1"/>
  <c r="Y213" i="168" a="1"/>
  <c r="Y213" i="168" s="1"/>
  <c r="Y320" i="168" a="1"/>
  <c r="Y320" i="168" s="1"/>
  <c r="Y287" i="168" a="1"/>
  <c r="Y287" i="168" s="1"/>
  <c r="Y228" i="168" a="1"/>
  <c r="Y228" i="168" s="1"/>
  <c r="Y210" i="168" a="1"/>
  <c r="Y210" i="168" s="1"/>
  <c r="Y181" i="168" a="1"/>
  <c r="Y181" i="168" s="1"/>
  <c r="Y167" i="168" a="1"/>
  <c r="Y167" i="168" s="1"/>
  <c r="Y150" i="168" a="1"/>
  <c r="Y150" i="168" s="1"/>
  <c r="Y312" i="168" a="1"/>
  <c r="Y312" i="168" s="1"/>
  <c r="Y292" i="168" a="1"/>
  <c r="Y292" i="168" s="1"/>
  <c r="Y330" i="168" a="1"/>
  <c r="Y330" i="168" s="1"/>
  <c r="Y317" i="168" a="1"/>
  <c r="Y317" i="168" s="1"/>
  <c r="Y299" i="168" a="1"/>
  <c r="Y299" i="168" s="1"/>
  <c r="Y262" i="168" a="1"/>
  <c r="Y262" i="168" s="1"/>
  <c r="Y264" i="168" a="1"/>
  <c r="Y264" i="168" s="1"/>
  <c r="Y259" i="168" a="1"/>
  <c r="Y259" i="168" s="1"/>
  <c r="Y237" i="168" a="1"/>
  <c r="Y237" i="168" s="1"/>
  <c r="Y185" i="168" a="1"/>
  <c r="Y185" i="168" s="1"/>
  <c r="Y319" i="168" a="1"/>
  <c r="Y319" i="168" s="1"/>
  <c r="Y306" i="168" a="1"/>
  <c r="Y306" i="168" s="1"/>
  <c r="Y303" i="168" a="1"/>
  <c r="Y303" i="168" s="1"/>
  <c r="Y281" i="168" a="1"/>
  <c r="Y281" i="168" s="1"/>
  <c r="Y204" i="168" a="1"/>
  <c r="Y204" i="168" s="1"/>
  <c r="Y188" i="168" a="1"/>
  <c r="Y188" i="168" s="1"/>
  <c r="Y171" i="168" a="1"/>
  <c r="Y171" i="168" s="1"/>
  <c r="Y279" i="168" a="1"/>
  <c r="Y279" i="168" s="1"/>
  <c r="Y263" i="168" a="1"/>
  <c r="Y263" i="168" s="1"/>
  <c r="Y241" i="168" a="1"/>
  <c r="Y241" i="168" s="1"/>
  <c r="Y196" i="168" a="1"/>
  <c r="Y196" i="168" s="1"/>
  <c r="Y194" i="168" a="1"/>
  <c r="Y194" i="168" s="1"/>
  <c r="Y183" i="168" a="1"/>
  <c r="Y183" i="168" s="1"/>
  <c r="Y176" i="168" a="1"/>
  <c r="Y176" i="168" s="1"/>
  <c r="Y164" i="168" a="1"/>
  <c r="Y164" i="168" s="1"/>
  <c r="Y149" i="168" a="1"/>
  <c r="Y149" i="168" s="1"/>
  <c r="Y272" i="168" a="1"/>
  <c r="Y272" i="168" s="1"/>
  <c r="Y244" i="168" a="1"/>
  <c r="Y244" i="168" s="1"/>
  <c r="Y216" i="168" a="1"/>
  <c r="Y216" i="168" s="1"/>
  <c r="Y147" i="168" a="1"/>
  <c r="Y147" i="168" s="1"/>
  <c r="Y144" i="168" a="1"/>
  <c r="Y144" i="168" s="1"/>
  <c r="Y141" i="168" a="1"/>
  <c r="Y141" i="168" s="1"/>
  <c r="Y256" i="168" a="1"/>
  <c r="Y256" i="168" s="1"/>
  <c r="Y305" i="168" a="1"/>
  <c r="Y305" i="168" s="1"/>
  <c r="Y249" i="168" a="1"/>
  <c r="Y249" i="168" s="1"/>
  <c r="Y203" i="168" a="1"/>
  <c r="Y203" i="168" s="1"/>
  <c r="Y201" i="168" a="1"/>
  <c r="Y201" i="168" s="1"/>
  <c r="Y197" i="168" a="1"/>
  <c r="Y197" i="168" s="1"/>
  <c r="Y177" i="168" a="1"/>
  <c r="Y177" i="168" s="1"/>
  <c r="Y322" i="168" a="1"/>
  <c r="Y322" i="168" s="1"/>
  <c r="Y284" i="168" a="1"/>
  <c r="Y284" i="168" s="1"/>
  <c r="Y193" i="168" a="1"/>
  <c r="Y193" i="168" s="1"/>
  <c r="Y111" i="168" a="1"/>
  <c r="Y111" i="168" s="1"/>
  <c r="Y102" i="168" a="1"/>
  <c r="Y102" i="168" s="1"/>
  <c r="Y97" i="168" a="1"/>
  <c r="Y97" i="168" s="1"/>
  <c r="Y92" i="168" a="1"/>
  <c r="Y92" i="168" s="1"/>
  <c r="Y87" i="168" a="1"/>
  <c r="Y87" i="168" s="1"/>
  <c r="Y82" i="168" a="1"/>
  <c r="Y82" i="168" s="1"/>
  <c r="Y77" i="168" a="1"/>
  <c r="Y77" i="168" s="1"/>
  <c r="Y72" i="168" a="1"/>
  <c r="Y72" i="168" s="1"/>
  <c r="Y67" i="168" a="1"/>
  <c r="Y67" i="168" s="1"/>
  <c r="Y62" i="168" a="1"/>
  <c r="Y62" i="168" s="1"/>
  <c r="Y57" i="168" a="1"/>
  <c r="Y57" i="168" s="1"/>
  <c r="Y52" i="168" a="1"/>
  <c r="Y52" i="168" s="1"/>
  <c r="Y47" i="168" a="1"/>
  <c r="Y47" i="168" s="1"/>
  <c r="Y42" i="168" a="1"/>
  <c r="Y42" i="168" s="1"/>
  <c r="Y37" i="168" a="1"/>
  <c r="Y37" i="168" s="1"/>
  <c r="Y32" i="168" a="1"/>
  <c r="Y32" i="168" s="1"/>
  <c r="Y27" i="168" a="1"/>
  <c r="Y27" i="168" s="1"/>
  <c r="Y22" i="168" a="1"/>
  <c r="Y22" i="168" s="1"/>
  <c r="Y17" i="168" a="1"/>
  <c r="Y17" i="168" s="1"/>
  <c r="Y12" i="168" a="1"/>
  <c r="Y12" i="168" s="1"/>
  <c r="Y7" i="168" a="1"/>
  <c r="Y7" i="168" s="1"/>
  <c r="Y247" i="168" a="1"/>
  <c r="Y247" i="168" s="1"/>
  <c r="Y302" i="168" a="1"/>
  <c r="Y302" i="168" s="1"/>
  <c r="Y239" i="168" a="1"/>
  <c r="Y239" i="168" s="1"/>
  <c r="Y178" i="168" a="1"/>
  <c r="Y178" i="168" s="1"/>
  <c r="Y153" i="168" a="1"/>
  <c r="Y153" i="168" s="1"/>
  <c r="Y133" i="168" a="1"/>
  <c r="Y133" i="168" s="1"/>
  <c r="Y130" i="168" a="1"/>
  <c r="Y130" i="168" s="1"/>
  <c r="Y127" i="168" a="1"/>
  <c r="Y127" i="168" s="1"/>
  <c r="Y275" i="168" a="1"/>
  <c r="Y275" i="168" s="1"/>
  <c r="Y246" i="168" a="1"/>
  <c r="Y246" i="168" s="1"/>
  <c r="Y184" i="168" a="1"/>
  <c r="Y184" i="168" s="1"/>
  <c r="Y182" i="168" a="1"/>
  <c r="Y182" i="168" s="1"/>
  <c r="Y168" i="168" a="1"/>
  <c r="Y168" i="168" s="1"/>
  <c r="Y136" i="168" a="1"/>
  <c r="Y136" i="168" s="1"/>
  <c r="Y253" i="168" a="1"/>
  <c r="Y253" i="168" s="1"/>
  <c r="Y227" i="168" a="1"/>
  <c r="Y227" i="168" s="1"/>
  <c r="Y190" i="168" a="1"/>
  <c r="Y190" i="168" s="1"/>
  <c r="Y134" i="168" a="1"/>
  <c r="Y134" i="168" s="1"/>
  <c r="Y131" i="168" a="1"/>
  <c r="Y131" i="168" s="1"/>
  <c r="Y117" i="168" a="1"/>
  <c r="Y117" i="168" s="1"/>
  <c r="Y165" i="168" a="1"/>
  <c r="Y165" i="168" s="1"/>
  <c r="Y163" i="168" a="1"/>
  <c r="Y163" i="168" s="1"/>
  <c r="Y209" i="168" a="1"/>
  <c r="Y209" i="168" s="1"/>
  <c r="Y174" i="168" a="1"/>
  <c r="Y174" i="168" s="1"/>
  <c r="Y169" i="168" a="1"/>
  <c r="Y169" i="168" s="1"/>
  <c r="Y104" i="168" a="1"/>
  <c r="Y104" i="168" s="1"/>
  <c r="Y79" i="168" a="1"/>
  <c r="Y79" i="168" s="1"/>
  <c r="Y54" i="168" a="1"/>
  <c r="Y54" i="168" s="1"/>
  <c r="Y29" i="168" a="1"/>
  <c r="Y29" i="168" s="1"/>
  <c r="T1" i="168"/>
  <c r="Y331" i="168" a="1"/>
  <c r="Y331" i="168" s="1"/>
  <c r="Y296" i="168" a="1"/>
  <c r="Y296" i="168" s="1"/>
  <c r="Y283" i="168" a="1"/>
  <c r="Y283" i="168" s="1"/>
  <c r="Y248" i="168" a="1"/>
  <c r="Y248" i="168" s="1"/>
  <c r="Y179" i="168" a="1"/>
  <c r="Y179" i="168" s="1"/>
  <c r="Y129" i="168" a="1"/>
  <c r="Y129" i="168" s="1"/>
  <c r="Y122" i="168" a="1"/>
  <c r="Y122" i="168" s="1"/>
  <c r="Y114" i="168" a="1"/>
  <c r="Y114" i="168" s="1"/>
  <c r="Y83" i="168" a="1"/>
  <c r="Y83" i="168" s="1"/>
  <c r="Y58" i="168" a="1"/>
  <c r="Y58" i="168" s="1"/>
  <c r="Y33" i="168" a="1"/>
  <c r="Y33" i="168" s="1"/>
  <c r="Y11" i="168" a="1"/>
  <c r="Y11" i="168" s="1"/>
  <c r="Y277" i="168" a="1"/>
  <c r="Y277" i="168" s="1"/>
  <c r="Y212" i="168" a="1"/>
  <c r="Y212" i="168" s="1"/>
  <c r="Y101" i="168" a="1"/>
  <c r="Y101" i="168" s="1"/>
  <c r="Y76" i="168" a="1"/>
  <c r="Y76" i="168" s="1"/>
  <c r="Y329" i="168" a="1"/>
  <c r="Y329" i="168" s="1"/>
  <c r="Y308" i="168" a="1"/>
  <c r="Y308" i="168" s="1"/>
  <c r="Y294" i="168" a="1"/>
  <c r="Y294" i="168" s="1"/>
  <c r="Y160" i="168" a="1"/>
  <c r="Y160" i="168" s="1"/>
  <c r="Y132" i="168" a="1"/>
  <c r="Y132" i="168" s="1"/>
  <c r="Y112" i="168" a="1"/>
  <c r="Y112" i="168" s="1"/>
  <c r="Y109" i="168" a="1"/>
  <c r="Y109" i="168" s="1"/>
  <c r="Y95" i="168" a="1"/>
  <c r="Y95" i="168" s="1"/>
  <c r="Y70" i="168" a="1"/>
  <c r="Y70" i="168" s="1"/>
  <c r="Y45" i="168" a="1"/>
  <c r="Y45" i="168" s="1"/>
  <c r="Y20" i="168" a="1"/>
  <c r="Y20" i="168" s="1"/>
  <c r="Y314" i="168" a="1"/>
  <c r="Y314" i="168" s="1"/>
  <c r="Y221" i="168" a="1"/>
  <c r="Y221" i="168" s="1"/>
  <c r="Y214" i="168" a="1"/>
  <c r="Y214" i="168" s="1"/>
  <c r="Y192" i="168" a="1"/>
  <c r="Y192" i="168" s="1"/>
  <c r="Y146" i="168" a="1"/>
  <c r="Y146" i="168" s="1"/>
  <c r="Y118" i="168" a="1"/>
  <c r="Y118" i="168" s="1"/>
  <c r="Y106" i="168" a="1"/>
  <c r="Y106" i="168" s="1"/>
  <c r="Y291" i="168" a="1"/>
  <c r="Y291" i="168" s="1"/>
  <c r="Y161" i="168" a="1"/>
  <c r="Y161" i="168" s="1"/>
  <c r="Y151" i="168" a="1"/>
  <c r="Y151" i="168" s="1"/>
  <c r="Y116" i="168" a="1"/>
  <c r="Y116" i="168" s="1"/>
  <c r="Y110" i="168" a="1"/>
  <c r="Y110" i="168" s="1"/>
  <c r="Y108" i="168" a="1"/>
  <c r="Y108" i="168" s="1"/>
  <c r="Y56" i="168" a="1"/>
  <c r="Y56" i="168" s="1"/>
  <c r="Y46" i="168" a="1"/>
  <c r="Y46" i="168" s="1"/>
  <c r="Y28" i="168" a="1"/>
  <c r="Y28" i="168" s="1"/>
  <c r="Y3" i="168" a="1"/>
  <c r="Y3" i="168" s="1"/>
  <c r="Y189" i="168" a="1"/>
  <c r="Y189" i="168" s="1"/>
  <c r="Y154" i="168" a="1"/>
  <c r="Y154" i="168" s="1"/>
  <c r="Y120" i="168" a="1"/>
  <c r="Y120" i="168" s="1"/>
  <c r="Y93" i="168" a="1"/>
  <c r="Y93" i="168" s="1"/>
  <c r="Y75" i="168" a="1"/>
  <c r="Y75" i="168" s="1"/>
  <c r="Y157" i="168" a="1"/>
  <c r="Y157" i="168" s="1"/>
  <c r="Y142" i="168" a="1"/>
  <c r="Y142" i="168" s="1"/>
  <c r="Y91" i="168" a="1"/>
  <c r="Y91" i="168" s="1"/>
  <c r="Y80" i="168" a="1"/>
  <c r="Y80" i="168" s="1"/>
  <c r="Y68" i="168" a="1"/>
  <c r="Y68" i="168" s="1"/>
  <c r="Y49" i="168" a="1"/>
  <c r="Y49" i="168" s="1"/>
  <c r="Y36" i="168" a="1"/>
  <c r="Y36" i="168" s="1"/>
  <c r="Y31" i="168" a="1"/>
  <c r="Y31" i="168" s="1"/>
  <c r="Y18" i="168" a="1"/>
  <c r="Y18" i="168" s="1"/>
  <c r="Y73" i="168" a="1"/>
  <c r="Y73" i="168" s="1"/>
  <c r="Y61" i="168" a="1"/>
  <c r="Y61" i="168" s="1"/>
  <c r="Y218" i="168" a="1"/>
  <c r="Y218" i="168" s="1"/>
  <c r="Y200" i="168" a="1"/>
  <c r="Y200" i="168" s="1"/>
  <c r="Y173" i="168" a="1"/>
  <c r="Y173" i="168" s="1"/>
  <c r="Y156" i="168" a="1"/>
  <c r="Y156" i="168" s="1"/>
  <c r="Y125" i="168" a="1"/>
  <c r="Y125" i="168" s="1"/>
  <c r="Y229" i="168" a="1"/>
  <c r="Y229" i="168" s="1"/>
  <c r="Y207" i="168" a="1"/>
  <c r="Y207" i="168" s="1"/>
  <c r="Y159" i="168" a="1"/>
  <c r="Y159" i="168" s="1"/>
  <c r="Y301" i="168" a="1"/>
  <c r="Y301" i="168" s="1"/>
  <c r="Y105" i="168" a="1"/>
  <c r="Y105" i="168" s="1"/>
  <c r="Y100" i="168" a="1"/>
  <c r="Y100" i="168" s="1"/>
  <c r="Y60" i="168" a="1"/>
  <c r="Y60" i="168" s="1"/>
  <c r="Y24" i="168" a="1"/>
  <c r="Y24" i="168" s="1"/>
  <c r="Y9" i="168" a="1"/>
  <c r="Y9" i="168" s="1"/>
  <c r="Y124" i="168" a="1"/>
  <c r="Y124" i="168" s="1"/>
  <c r="Y84" i="168" a="1"/>
  <c r="Y84" i="168" s="1"/>
  <c r="Y199" i="168" a="1"/>
  <c r="Y199" i="168" s="1"/>
  <c r="Y158" i="168" a="1"/>
  <c r="Y158" i="168" s="1"/>
  <c r="Y121" i="168" a="1"/>
  <c r="Y121" i="168" s="1"/>
  <c r="Y206" i="168" a="1"/>
  <c r="Y206" i="168" s="1"/>
  <c r="Y211" i="168" a="1"/>
  <c r="Y211" i="168" s="1"/>
  <c r="Y148" i="168" a="1"/>
  <c r="Y148" i="168" s="1"/>
  <c r="Y198" i="168" a="1"/>
  <c r="Y198" i="168" s="1"/>
  <c r="Y217" i="168" a="1"/>
  <c r="Y217" i="168" s="1"/>
  <c r="Y326" i="168" a="1"/>
  <c r="Y326" i="168" s="1"/>
  <c r="Y245" i="168" a="1"/>
  <c r="Y245" i="168" s="1"/>
  <c r="Y81" i="168" a="1"/>
  <c r="Y81" i="168" s="1"/>
  <c r="Y65" i="168" a="1"/>
  <c r="Y65" i="168" s="1"/>
  <c r="Y15" i="168" a="1"/>
  <c r="Y15" i="168" s="1"/>
  <c r="Y8" i="168" a="1"/>
  <c r="Y8" i="168" s="1"/>
  <c r="Y4" i="168" a="1"/>
  <c r="Y4" i="168" s="1"/>
  <c r="Y59" i="168" a="1"/>
  <c r="Y59" i="168" s="1"/>
  <c r="Y34" i="168" a="1"/>
  <c r="Y34" i="168" s="1"/>
  <c r="Y10" i="168" a="1"/>
  <c r="Y10" i="168" s="1"/>
  <c r="Y6" i="168" a="1"/>
  <c r="Y6" i="168" s="1"/>
  <c r="Y186" i="168" a="1"/>
  <c r="Y186" i="168" s="1"/>
  <c r="Y43" i="168" a="1"/>
  <c r="Y43" i="168" s="1"/>
  <c r="Y172" i="168" a="1"/>
  <c r="Y172" i="168" s="1"/>
  <c r="Y152" i="168" a="1"/>
  <c r="Y152" i="168" s="1"/>
  <c r="Y123" i="168" a="1"/>
  <c r="Y123" i="168" s="1"/>
  <c r="Y78" i="168" a="1"/>
  <c r="Y78" i="168" s="1"/>
  <c r="Y51" i="168" a="1"/>
  <c r="Y51" i="168" s="1"/>
  <c r="Y41" i="168" a="1"/>
  <c r="Y41" i="168" s="1"/>
  <c r="Y2" i="168" a="1"/>
  <c r="Y2" i="168" s="1"/>
  <c r="T2" i="168" s="1"/>
  <c r="Y89" i="168" a="1"/>
  <c r="Y89" i="168" s="1"/>
  <c r="Y119" i="168" a="1"/>
  <c r="Y119" i="168" s="1"/>
  <c r="Y64" i="168" a="1"/>
  <c r="Y64" i="168" s="1"/>
  <c r="Y19" i="168" a="1"/>
  <c r="Y19" i="168" s="1"/>
  <c r="Y86" i="168" a="1"/>
  <c r="Y86" i="168" s="1"/>
  <c r="Y280" i="168" a="1"/>
  <c r="Y280" i="168" s="1"/>
  <c r="Y115" i="168" a="1"/>
  <c r="Y115" i="168" s="1"/>
  <c r="Y48" i="168" a="1"/>
  <c r="Y48" i="168" s="1"/>
  <c r="Y323" i="168" a="1"/>
  <c r="Y323" i="168" s="1"/>
  <c r="Y98" i="168" a="1"/>
  <c r="Y98" i="168" s="1"/>
  <c r="Y258" i="168" a="1"/>
  <c r="Y258" i="168" s="1"/>
  <c r="Y140" i="168" a="1"/>
  <c r="Y140" i="168" s="1"/>
  <c r="Y224" i="168" a="1"/>
  <c r="Y224" i="168" s="1"/>
  <c r="Y53" i="168" a="1"/>
  <c r="Y53" i="168" s="1"/>
  <c r="Y26" i="168" a="1"/>
  <c r="Y26" i="168" s="1"/>
  <c r="Y14" i="168" a="1"/>
  <c r="Y14" i="168" s="1"/>
  <c r="Y139" i="168" a="1"/>
  <c r="Y139" i="168" s="1"/>
  <c r="Y126" i="168" a="1"/>
  <c r="Y126" i="168" s="1"/>
  <c r="Y38" i="168" a="1"/>
  <c r="Y38" i="168" s="1"/>
  <c r="Y21" i="168" a="1"/>
  <c r="Y21" i="168" s="1"/>
  <c r="Y135" i="168" a="1"/>
  <c r="Y135" i="168" s="1"/>
  <c r="Y107" i="168" a="1"/>
  <c r="Y107" i="168" s="1"/>
  <c r="Y94" i="168" a="1"/>
  <c r="Y94" i="168" s="1"/>
  <c r="Y85" i="168" a="1"/>
  <c r="Y85" i="168" s="1"/>
  <c r="Y50" i="168" a="1"/>
  <c r="Y50" i="168" s="1"/>
  <c r="Y143" i="168" a="1"/>
  <c r="Y143" i="168" s="1"/>
  <c r="Y69" i="168" a="1"/>
  <c r="Y69" i="168" s="1"/>
  <c r="Y40" i="168" a="1"/>
  <c r="Y40" i="168" s="1"/>
  <c r="Y137" i="168" a="1"/>
  <c r="Y137" i="168" s="1"/>
  <c r="Y39" i="168" a="1"/>
  <c r="Y39" i="168" s="1"/>
  <c r="Y25" i="168" a="1"/>
  <c r="Y25" i="168" s="1"/>
  <c r="Y63" i="168" a="1"/>
  <c r="Y63" i="168" s="1"/>
  <c r="Y35" i="168" a="1"/>
  <c r="Y35" i="168" s="1"/>
  <c r="Y16" i="168" a="1"/>
  <c r="Y16" i="168" s="1"/>
  <c r="Y138" i="168" a="1"/>
  <c r="Y138" i="168" s="1"/>
  <c r="Y252" i="168" a="1"/>
  <c r="Y252" i="168" s="1"/>
  <c r="Y74" i="168" a="1"/>
  <c r="Y74" i="168" s="1"/>
  <c r="Y128" i="168" a="1"/>
  <c r="Y128" i="168" s="1"/>
  <c r="Y55" i="168" a="1"/>
  <c r="Y55" i="168" s="1"/>
  <c r="Y30" i="168" a="1"/>
  <c r="Y30" i="168" s="1"/>
  <c r="Y202" i="168" a="1"/>
  <c r="Y202" i="168" s="1"/>
  <c r="Y44" i="168" a="1"/>
  <c r="Y44" i="168" s="1"/>
  <c r="Y234" i="168" a="1"/>
  <c r="Y234" i="168" s="1"/>
  <c r="Y23" i="168" a="1"/>
  <c r="Y23" i="168" s="1"/>
  <c r="Y99" i="168" a="1"/>
  <c r="Y99" i="168" s="1"/>
  <c r="Y66" i="168" a="1"/>
  <c r="Y66" i="168" s="1"/>
  <c r="Y289" i="168" a="1"/>
  <c r="Y289" i="168" s="1"/>
  <c r="Y268" i="168" a="1"/>
  <c r="Y268" i="168" s="1"/>
  <c r="Y175" i="168" a="1"/>
  <c r="Y175" i="168" s="1"/>
  <c r="Y5" i="168" a="1"/>
  <c r="Y5" i="168" s="1"/>
  <c r="Y103" i="168" a="1"/>
  <c r="Y103" i="168" s="1"/>
  <c r="Y96" i="168" a="1"/>
  <c r="Y96" i="168" s="1"/>
  <c r="Y88" i="168" a="1"/>
  <c r="Y88" i="168" s="1"/>
  <c r="Y13" i="168" a="1"/>
  <c r="Y13" i="168" s="1"/>
  <c r="Y90" i="168" a="1"/>
  <c r="Y90" i="168" s="1"/>
  <c r="Y71" i="168" a="1"/>
  <c r="Y71" i="168" s="1"/>
  <c r="Y113" i="168" a="1"/>
  <c r="Y113" i="168" s="1"/>
  <c r="Z328" i="168" a="1"/>
  <c r="Z328" i="168" s="1"/>
  <c r="Z303" i="168" a="1"/>
  <c r="Z303" i="168" s="1"/>
  <c r="Z278" i="168" a="1"/>
  <c r="Z278" i="168" s="1"/>
  <c r="Z253" i="168" a="1"/>
  <c r="Z253" i="168" s="1"/>
  <c r="Z228" i="168" a="1"/>
  <c r="Z228" i="168" s="1"/>
  <c r="Z223" i="168" a="1"/>
  <c r="Z223" i="168" s="1"/>
  <c r="Z324" i="168" a="1"/>
  <c r="Z324" i="168" s="1"/>
  <c r="Z299" i="168" a="1"/>
  <c r="Z299" i="168" s="1"/>
  <c r="Z274" i="168" a="1"/>
  <c r="Z274" i="168" s="1"/>
  <c r="Z249" i="168" a="1"/>
  <c r="Z249" i="168" s="1"/>
  <c r="Z313" i="168" a="1"/>
  <c r="Z313" i="168" s="1"/>
  <c r="Z327" i="168" a="1"/>
  <c r="Z327" i="168" s="1"/>
  <c r="Z310" i="168" a="1"/>
  <c r="Z310" i="168" s="1"/>
  <c r="Z273" i="168" a="1"/>
  <c r="Z273" i="168" s="1"/>
  <c r="Z270" i="168" a="1"/>
  <c r="Z270" i="168" s="1"/>
  <c r="Z235" i="168" a="1"/>
  <c r="Z235" i="168" s="1"/>
  <c r="Z316" i="168" a="1"/>
  <c r="Z316" i="168" s="1"/>
  <c r="Z283" i="168" a="1"/>
  <c r="Z283" i="168" s="1"/>
  <c r="Z248" i="168" a="1"/>
  <c r="Z248" i="168" s="1"/>
  <c r="Z245" i="168" a="1"/>
  <c r="Z245" i="168" s="1"/>
  <c r="Z314" i="168" a="1"/>
  <c r="Z314" i="168" s="1"/>
  <c r="Z311" i="168" a="1"/>
  <c r="Z311" i="168" s="1"/>
  <c r="Z290" i="168" a="1"/>
  <c r="Z290" i="168" s="1"/>
  <c r="Z268" i="168" a="1"/>
  <c r="Z268" i="168" s="1"/>
  <c r="Z230" i="168" a="1"/>
  <c r="Z230" i="168" s="1"/>
  <c r="Z315" i="168" a="1"/>
  <c r="Z315" i="168" s="1"/>
  <c r="Z304" i="168" a="1"/>
  <c r="Z304" i="168" s="1"/>
  <c r="Z285" i="168" a="1"/>
  <c r="Z285" i="168" s="1"/>
  <c r="Z266" i="168" a="1"/>
  <c r="Z266" i="168" s="1"/>
  <c r="Z254" i="168" a="1"/>
  <c r="Z254" i="168" s="1"/>
  <c r="Z219" i="168" a="1"/>
  <c r="Z219" i="168" s="1"/>
  <c r="Z208" i="168" a="1"/>
  <c r="Z208" i="168" s="1"/>
  <c r="Z183" i="168" a="1"/>
  <c r="Z183" i="168" s="1"/>
  <c r="Z158" i="168" a="1"/>
  <c r="Z158" i="168" s="1"/>
  <c r="Z137" i="168" a="1"/>
  <c r="Z137" i="168" s="1"/>
  <c r="Z132" i="168" a="1"/>
  <c r="Z132" i="168" s="1"/>
  <c r="Z127" i="168" a="1"/>
  <c r="Z127" i="168" s="1"/>
  <c r="Z122" i="168" a="1"/>
  <c r="Z122" i="168" s="1"/>
  <c r="Z322" i="168" a="1"/>
  <c r="Z322" i="168" s="1"/>
  <c r="Z302" i="168" a="1"/>
  <c r="Z302" i="168" s="1"/>
  <c r="Z259" i="168" a="1"/>
  <c r="Z259" i="168" s="1"/>
  <c r="Z247" i="168" a="1"/>
  <c r="Z247" i="168" s="1"/>
  <c r="Z212" i="168" a="1"/>
  <c r="Z212" i="168" s="1"/>
  <c r="Z204" i="168" a="1"/>
  <c r="Z204" i="168" s="1"/>
  <c r="Z179" i="168" a="1"/>
  <c r="Z179" i="168" s="1"/>
  <c r="Z154" i="168" a="1"/>
  <c r="Z154" i="168" s="1"/>
  <c r="Z333" i="168" a="1"/>
  <c r="Z333" i="168" s="1"/>
  <c r="Z271" i="168" a="1"/>
  <c r="Z271" i="168" s="1"/>
  <c r="Z200" i="168" a="1"/>
  <c r="Z200" i="168" s="1"/>
  <c r="Z318" i="168" a="1"/>
  <c r="Z318" i="168" s="1"/>
  <c r="Z293" i="168" a="1"/>
  <c r="Z293" i="168" s="1"/>
  <c r="Z281" i="168" a="1"/>
  <c r="Z281" i="168" s="1"/>
  <c r="Z269" i="168" a="1"/>
  <c r="Z269" i="168" s="1"/>
  <c r="Z257" i="168" a="1"/>
  <c r="Z257" i="168" s="1"/>
  <c r="Z250" i="168" a="1"/>
  <c r="Z250" i="168" s="1"/>
  <c r="Z238" i="168" a="1"/>
  <c r="Z238" i="168" s="1"/>
  <c r="Z226" i="168" a="1"/>
  <c r="Z226" i="168" s="1"/>
  <c r="Z220" i="168" a="1"/>
  <c r="Z220" i="168" s="1"/>
  <c r="Z307" i="168" a="1"/>
  <c r="Z307" i="168" s="1"/>
  <c r="Z305" i="168" a="1"/>
  <c r="Z305" i="168" s="1"/>
  <c r="Z286" i="168" a="1"/>
  <c r="Z286" i="168" s="1"/>
  <c r="Z267" i="168" a="1"/>
  <c r="Z267" i="168" s="1"/>
  <c r="Z255" i="168" a="1"/>
  <c r="Z255" i="168" s="1"/>
  <c r="Z231" i="168" a="1"/>
  <c r="Z231" i="168" s="1"/>
  <c r="Z193" i="168" a="1"/>
  <c r="Z193" i="168" s="1"/>
  <c r="Z168" i="168" a="1"/>
  <c r="Z168" i="168" s="1"/>
  <c r="Z143" i="168" a="1"/>
  <c r="Z143" i="168" s="1"/>
  <c r="Z134" i="168" a="1"/>
  <c r="Z134" i="168" s="1"/>
  <c r="Z129" i="168" a="1"/>
  <c r="Z129" i="168" s="1"/>
  <c r="Z325" i="168" a="1"/>
  <c r="Z325" i="168" s="1"/>
  <c r="Z298" i="168" a="1"/>
  <c r="Z298" i="168" s="1"/>
  <c r="Z291" i="168" a="1"/>
  <c r="Z291" i="168" s="1"/>
  <c r="Z279" i="168" a="1"/>
  <c r="Z279" i="168" s="1"/>
  <c r="Z217" i="168" a="1"/>
  <c r="Z217" i="168" s="1"/>
  <c r="Z292" i="168" a="1"/>
  <c r="Z292" i="168" s="1"/>
  <c r="Z277" i="168" a="1"/>
  <c r="Z277" i="168" s="1"/>
  <c r="Z272" i="168" a="1"/>
  <c r="Z272" i="168" s="1"/>
  <c r="Z153" i="168" a="1"/>
  <c r="Z153" i="168" s="1"/>
  <c r="Z282" i="168" a="1"/>
  <c r="Z282" i="168" s="1"/>
  <c r="Z330" i="168" a="1"/>
  <c r="Z330" i="168" s="1"/>
  <c r="Z317" i="168" a="1"/>
  <c r="Z317" i="168" s="1"/>
  <c r="Z309" i="168" a="1"/>
  <c r="Z309" i="168" s="1"/>
  <c r="Z294" i="168" a="1"/>
  <c r="Z294" i="168" s="1"/>
  <c r="Z289" i="168" a="1"/>
  <c r="Z289" i="168" s="1"/>
  <c r="Z306" i="168" a="1"/>
  <c r="Z306" i="168" s="1"/>
  <c r="Z232" i="168" a="1"/>
  <c r="Z232" i="168" s="1"/>
  <c r="Z227" i="168" a="1"/>
  <c r="Z227" i="168" s="1"/>
  <c r="Z211" i="168" a="1"/>
  <c r="Z211" i="168" s="1"/>
  <c r="Z177" i="168" a="1"/>
  <c r="Z177" i="168" s="1"/>
  <c r="Z174" i="168" a="1"/>
  <c r="Z174" i="168" s="1"/>
  <c r="Z160" i="168" a="1"/>
  <c r="Z160" i="168" s="1"/>
  <c r="Z192" i="168" a="1"/>
  <c r="Z192" i="168" s="1"/>
  <c r="Z169" i="168" a="1"/>
  <c r="Z169" i="168" s="1"/>
  <c r="Z157" i="168" a="1"/>
  <c r="Z157" i="168" s="1"/>
  <c r="Z152" i="168" a="1"/>
  <c r="Z152" i="168" s="1"/>
  <c r="Z332" i="168" a="1"/>
  <c r="Z332" i="168" s="1"/>
  <c r="Z262" i="168" a="1"/>
  <c r="Z262" i="168" s="1"/>
  <c r="Z256" i="168" a="1"/>
  <c r="Z256" i="168" s="1"/>
  <c r="Z218" i="168" a="1"/>
  <c r="Z218" i="168" s="1"/>
  <c r="Z190" i="168" a="1"/>
  <c r="Z190" i="168" s="1"/>
  <c r="Z167" i="168" a="1"/>
  <c r="Z167" i="168" s="1"/>
  <c r="Z295" i="168" a="1"/>
  <c r="Z295" i="168" s="1"/>
  <c r="Z288" i="168" a="1"/>
  <c r="Z288" i="168" s="1"/>
  <c r="Z331" i="168" a="1"/>
  <c r="Z331" i="168" s="1"/>
  <c r="Z320" i="168" a="1"/>
  <c r="Z320" i="168" s="1"/>
  <c r="Z284" i="168" a="1"/>
  <c r="Z284" i="168" s="1"/>
  <c r="Z258" i="168" a="1"/>
  <c r="Z258" i="168" s="1"/>
  <c r="Z252" i="168" a="1"/>
  <c r="Z252" i="168" s="1"/>
  <c r="Z225" i="168" a="1"/>
  <c r="Z225" i="168" s="1"/>
  <c r="Z326" i="168" a="1"/>
  <c r="Z326" i="168" s="1"/>
  <c r="Z243" i="168" a="1"/>
  <c r="Z243" i="168" s="1"/>
  <c r="Z180" i="168" a="1"/>
  <c r="Z180" i="168" s="1"/>
  <c r="Z172" i="168" a="1"/>
  <c r="Z172" i="168" s="1"/>
  <c r="Z146" i="168" a="1"/>
  <c r="Z146" i="168" s="1"/>
  <c r="Z141" i="168" a="1"/>
  <c r="Z141" i="168" s="1"/>
  <c r="Z280" i="168" a="1"/>
  <c r="Z280" i="168" s="1"/>
  <c r="Z239" i="168" a="1"/>
  <c r="Z239" i="168" s="1"/>
  <c r="Z246" i="168" a="1"/>
  <c r="Z246" i="168" s="1"/>
  <c r="Z197" i="168" a="1"/>
  <c r="Z197" i="168" s="1"/>
  <c r="Z184" i="168" a="1"/>
  <c r="Z184" i="168" s="1"/>
  <c r="Z144" i="168" a="1"/>
  <c r="Z144" i="168" s="1"/>
  <c r="Z139" i="168" a="1"/>
  <c r="Z139" i="168" s="1"/>
  <c r="Z120" i="168" a="1"/>
  <c r="Z120" i="168" s="1"/>
  <c r="Z151" i="168" a="1"/>
  <c r="Z151" i="168" s="1"/>
  <c r="Z213" i="168" a="1"/>
  <c r="Z213" i="168" s="1"/>
  <c r="Z201" i="168" a="1"/>
  <c r="Z201" i="168" s="1"/>
  <c r="Z175" i="168" a="1"/>
  <c r="Z175" i="168" s="1"/>
  <c r="Z121" i="168" a="1"/>
  <c r="Z121" i="168" s="1"/>
  <c r="Z244" i="168" a="1"/>
  <c r="Z244" i="168" s="1"/>
  <c r="Z229" i="168" a="1"/>
  <c r="Z229" i="168" s="1"/>
  <c r="Z207" i="168" a="1"/>
  <c r="Z207" i="168" s="1"/>
  <c r="Z189" i="168" a="1"/>
  <c r="Z189" i="168" s="1"/>
  <c r="Z187" i="168" a="1"/>
  <c r="Z187" i="168" s="1"/>
  <c r="Z297" i="168" a="1"/>
  <c r="Z297" i="168" s="1"/>
  <c r="Z265" i="168" a="1"/>
  <c r="Z265" i="168" s="1"/>
  <c r="Z156" i="168" a="1"/>
  <c r="Z156" i="168" s="1"/>
  <c r="Z114" i="168" a="1"/>
  <c r="Z114" i="168" s="1"/>
  <c r="Z83" i="168" a="1"/>
  <c r="Z83" i="168" s="1"/>
  <c r="Z58" i="168" a="1"/>
  <c r="Z58" i="168" s="1"/>
  <c r="Z33" i="168" a="1"/>
  <c r="Z33" i="168" s="1"/>
  <c r="Z11" i="168" a="1"/>
  <c r="Z11" i="168" s="1"/>
  <c r="Z296" i="168" a="1"/>
  <c r="Z296" i="168" s="1"/>
  <c r="Z242" i="168" a="1"/>
  <c r="Z242" i="168" s="1"/>
  <c r="Z237" i="168" a="1"/>
  <c r="Z237" i="168" s="1"/>
  <c r="Z166" i="168" a="1"/>
  <c r="Z166" i="168" s="1"/>
  <c r="Z161" i="168" a="1"/>
  <c r="Z161" i="168" s="1"/>
  <c r="Z149" i="168" a="1"/>
  <c r="Z149" i="168" s="1"/>
  <c r="Z117" i="168" a="1"/>
  <c r="Z117" i="168" s="1"/>
  <c r="Z108" i="168" a="1"/>
  <c r="Z108" i="168" s="1"/>
  <c r="Z94" i="168" a="1"/>
  <c r="Z94" i="168" s="1"/>
  <c r="Z69" i="168" a="1"/>
  <c r="Z69" i="168" s="1"/>
  <c r="Z44" i="168" a="1"/>
  <c r="Z44" i="168" s="1"/>
  <c r="Z19" i="168" a="1"/>
  <c r="Z19" i="168" s="1"/>
  <c r="Z264" i="168" a="1"/>
  <c r="Z264" i="168" s="1"/>
  <c r="Z199" i="168" a="1"/>
  <c r="Z199" i="168" s="1"/>
  <c r="Z171" i="168" a="1"/>
  <c r="Z171" i="168" s="1"/>
  <c r="Z105" i="168" a="1"/>
  <c r="Z105" i="168" s="1"/>
  <c r="Z87" i="168" a="1"/>
  <c r="Z87" i="168" s="1"/>
  <c r="Z80" i="168" a="1"/>
  <c r="Z80" i="168" s="1"/>
  <c r="Z62" i="168" a="1"/>
  <c r="Z62" i="168" s="1"/>
  <c r="Z55" i="168" a="1"/>
  <c r="Z55" i="168" s="1"/>
  <c r="Z155" i="168" a="1"/>
  <c r="Z155" i="168" s="1"/>
  <c r="Z123" i="168" a="1"/>
  <c r="Z123" i="168" s="1"/>
  <c r="Z118" i="168" a="1"/>
  <c r="Z118" i="168" s="1"/>
  <c r="Z106" i="168" a="1"/>
  <c r="Z106" i="168" s="1"/>
  <c r="Z81" i="168" a="1"/>
  <c r="Z81" i="168" s="1"/>
  <c r="Z56" i="168" a="1"/>
  <c r="Z56" i="168" s="1"/>
  <c r="Z31" i="168" a="1"/>
  <c r="Z31" i="168" s="1"/>
  <c r="Z13" i="168" a="1"/>
  <c r="Z13" i="168" s="1"/>
  <c r="Z251" i="168" a="1"/>
  <c r="Z251" i="168" s="1"/>
  <c r="Z240" i="168" a="1"/>
  <c r="Z240" i="168" s="1"/>
  <c r="Z198" i="168" a="1"/>
  <c r="Z198" i="168" s="1"/>
  <c r="Z195" i="168" a="1"/>
  <c r="Z195" i="168" s="1"/>
  <c r="Z170" i="168" a="1"/>
  <c r="Z170" i="168" s="1"/>
  <c r="Z128" i="168" a="1"/>
  <c r="Z128" i="168" s="1"/>
  <c r="Z92" i="168" a="1"/>
  <c r="Z92" i="168" s="1"/>
  <c r="Z85" i="168" a="1"/>
  <c r="Z85" i="168" s="1"/>
  <c r="Z178" i="168" a="1"/>
  <c r="Z178" i="168" s="1"/>
  <c r="Z148" i="168" a="1"/>
  <c r="Z148" i="168" s="1"/>
  <c r="Z93" i="168" a="1"/>
  <c r="Z93" i="168" s="1"/>
  <c r="Z82" i="168" a="1"/>
  <c r="Z82" i="168" s="1"/>
  <c r="Z75" i="168" a="1"/>
  <c r="Z75" i="168" s="1"/>
  <c r="Z233" i="168" a="1"/>
  <c r="Z233" i="168" s="1"/>
  <c r="Z205" i="168" a="1"/>
  <c r="Z205" i="168" s="1"/>
  <c r="Z145" i="168" a="1"/>
  <c r="Z145" i="168" s="1"/>
  <c r="Z104" i="168" a="1"/>
  <c r="Z104" i="168" s="1"/>
  <c r="Z73" i="168" a="1"/>
  <c r="Z73" i="168" s="1"/>
  <c r="Z61" i="168" a="1"/>
  <c r="Z61" i="168" s="1"/>
  <c r="Z10" i="168" a="1"/>
  <c r="Z10" i="168" s="1"/>
  <c r="Z102" i="168" a="1"/>
  <c r="Z102" i="168" s="1"/>
  <c r="Z89" i="168" a="1"/>
  <c r="Z89" i="168" s="1"/>
  <c r="Z66" i="168" a="1"/>
  <c r="Z66" i="168" s="1"/>
  <c r="Z54" i="168" a="1"/>
  <c r="Z54" i="168" s="1"/>
  <c r="Z26" i="168" a="1"/>
  <c r="Z26" i="168" s="1"/>
  <c r="Z329" i="168" a="1"/>
  <c r="Z329" i="168" s="1"/>
  <c r="Z263" i="168" a="1"/>
  <c r="Z263" i="168" s="1"/>
  <c r="Z185" i="168" a="1"/>
  <c r="Z185" i="168" s="1"/>
  <c r="Z181" i="168" a="1"/>
  <c r="Z181" i="168" s="1"/>
  <c r="Z100" i="168" a="1"/>
  <c r="Z100" i="168" s="1"/>
  <c r="Z59" i="168" a="1"/>
  <c r="Z59" i="168" s="1"/>
  <c r="Z287" i="168" a="1"/>
  <c r="Z287" i="168" s="1"/>
  <c r="Z312" i="168" a="1"/>
  <c r="Z312" i="168" s="1"/>
  <c r="Z301" i="168" a="1"/>
  <c r="Z301" i="168" s="1"/>
  <c r="Z241" i="168" a="1"/>
  <c r="Z241" i="168" s="1"/>
  <c r="Z112" i="168" a="1"/>
  <c r="Z112" i="168" s="1"/>
  <c r="Z110" i="168" a="1"/>
  <c r="Z110" i="168" s="1"/>
  <c r="Z221" i="168" a="1"/>
  <c r="Z221" i="168" s="1"/>
  <c r="Z163" i="168" a="1"/>
  <c r="Z163" i="168" s="1"/>
  <c r="Z124" i="168" a="1"/>
  <c r="Z124" i="168" s="1"/>
  <c r="Z275" i="168" a="1"/>
  <c r="Z275" i="168" s="1"/>
  <c r="Z261" i="168" a="1"/>
  <c r="Z261" i="168" s="1"/>
  <c r="Z45" i="168" a="1"/>
  <c r="Z45" i="168" s="1"/>
  <c r="Z300" i="168" a="1"/>
  <c r="Z300" i="168" s="1"/>
  <c r="Z194" i="168" a="1"/>
  <c r="Z194" i="168" s="1"/>
  <c r="Z64" i="168" a="1"/>
  <c r="Z64" i="168" s="1"/>
  <c r="Z47" i="168" a="1"/>
  <c r="Z47" i="168" s="1"/>
  <c r="Z22" i="168" a="1"/>
  <c r="Z22" i="168" s="1"/>
  <c r="Z20" i="168" a="1"/>
  <c r="Z20" i="168" s="1"/>
  <c r="Z16" i="168" a="1"/>
  <c r="Z16" i="168" s="1"/>
  <c r="Z7" i="168" a="1"/>
  <c r="Z7" i="168" s="1"/>
  <c r="Z206" i="168" a="1"/>
  <c r="Z206" i="168" s="1"/>
  <c r="Z188" i="168" a="1"/>
  <c r="Z188" i="168" s="1"/>
  <c r="Z86" i="168" a="1"/>
  <c r="Z86" i="168" s="1"/>
  <c r="Z49" i="168" a="1"/>
  <c r="Z49" i="168" s="1"/>
  <c r="Z43" i="168" a="1"/>
  <c r="Z43" i="168" s="1"/>
  <c r="Z39" i="168" a="1"/>
  <c r="Z39" i="168" s="1"/>
  <c r="Z18" i="168" a="1"/>
  <c r="Z18" i="168" s="1"/>
  <c r="Z176" i="168" a="1"/>
  <c r="Z176" i="168" s="1"/>
  <c r="Z140" i="168" a="1"/>
  <c r="Z140" i="168" s="1"/>
  <c r="Z136" i="168" a="1"/>
  <c r="Z136" i="168" s="1"/>
  <c r="Z90" i="168" a="1"/>
  <c r="Z90" i="168" s="1"/>
  <c r="Z70" i="168" a="1"/>
  <c r="Z70" i="168" s="1"/>
  <c r="Z29" i="168" a="1"/>
  <c r="Z29" i="168" s="1"/>
  <c r="Z308" i="168" a="1"/>
  <c r="Z308" i="168" s="1"/>
  <c r="Z224" i="168" a="1"/>
  <c r="Z224" i="168" s="1"/>
  <c r="Z147" i="168" a="1"/>
  <c r="Z147" i="168" s="1"/>
  <c r="Z65" i="168" a="1"/>
  <c r="Z65" i="168" s="1"/>
  <c r="Z34" i="168" a="1"/>
  <c r="Z34" i="168" s="1"/>
  <c r="Z15" i="168" a="1"/>
  <c r="Z15" i="168" s="1"/>
  <c r="Z6" i="168" a="1"/>
  <c r="Z6" i="168" s="1"/>
  <c r="Z4" i="168" a="1"/>
  <c r="Z4" i="168" s="1"/>
  <c r="Z173" i="168" a="1"/>
  <c r="Z173" i="168" s="1"/>
  <c r="Z116" i="168" a="1"/>
  <c r="Z116" i="168" s="1"/>
  <c r="Z84" i="168" a="1"/>
  <c r="Z84" i="168" s="1"/>
  <c r="Z78" i="168" a="1"/>
  <c r="Z78" i="168" s="1"/>
  <c r="Z196" i="168" a="1"/>
  <c r="Z196" i="168" s="1"/>
  <c r="Z159" i="168" a="1"/>
  <c r="Z159" i="168" s="1"/>
  <c r="Z51" i="168" a="1"/>
  <c r="Z51" i="168" s="1"/>
  <c r="Z46" i="168" a="1"/>
  <c r="Z46" i="168" s="1"/>
  <c r="Z41" i="168" a="1"/>
  <c r="Z41" i="168" s="1"/>
  <c r="Z17" i="168" a="1"/>
  <c r="Z17" i="168" s="1"/>
  <c r="Z2" i="168" a="1"/>
  <c r="Z2" i="168" s="1"/>
  <c r="U2" i="168" s="1"/>
  <c r="Z53" i="168" a="1"/>
  <c r="Z53" i="168" s="1"/>
  <c r="Z214" i="168" a="1"/>
  <c r="Z214" i="168" s="1"/>
  <c r="Z111" i="168" a="1"/>
  <c r="Z111" i="168" s="1"/>
  <c r="Z101" i="168" a="1"/>
  <c r="Z101" i="168" s="1"/>
  <c r="Z323" i="168" a="1"/>
  <c r="Z323" i="168" s="1"/>
  <c r="Z115" i="168" a="1"/>
  <c r="Z115" i="168" s="1"/>
  <c r="Z48" i="168" a="1"/>
  <c r="Z48" i="168" s="1"/>
  <c r="Z12" i="168" a="1"/>
  <c r="Z12" i="168" s="1"/>
  <c r="Z321" i="168" a="1"/>
  <c r="Z321" i="168" s="1"/>
  <c r="Z215" i="168" a="1"/>
  <c r="Z215" i="168" s="1"/>
  <c r="Z14" i="168" a="1"/>
  <c r="Z14" i="168" s="1"/>
  <c r="Z21" i="168" a="1"/>
  <c r="Z21" i="168" s="1"/>
  <c r="Z216" i="168" a="1"/>
  <c r="Z216" i="168" s="1"/>
  <c r="Z165" i="168" a="1"/>
  <c r="Z165" i="168" s="1"/>
  <c r="Z119" i="168" a="1"/>
  <c r="Z119" i="168" s="1"/>
  <c r="Z98" i="168" a="1"/>
  <c r="Z98" i="168" s="1"/>
  <c r="Z95" i="168" a="1"/>
  <c r="Z95" i="168" s="1"/>
  <c r="Z67" i="168" a="1"/>
  <c r="Z67" i="168" s="1"/>
  <c r="Z24" i="168" a="1"/>
  <c r="Z24" i="168" s="1"/>
  <c r="Z186" i="168" a="1"/>
  <c r="Z186" i="168" s="1"/>
  <c r="Z126" i="168" a="1"/>
  <c r="Z126" i="168" s="1"/>
  <c r="Z260" i="168" a="1"/>
  <c r="Z260" i="168" s="1"/>
  <c r="Z131" i="168" a="1"/>
  <c r="Z131" i="168" s="1"/>
  <c r="Z36" i="168" a="1"/>
  <c r="Z36" i="168" s="1"/>
  <c r="Z319" i="168" a="1"/>
  <c r="Z319" i="168" s="1"/>
  <c r="Z203" i="168" a="1"/>
  <c r="Z203" i="168" s="1"/>
  <c r="Z164" i="168" a="1"/>
  <c r="Z164" i="168" s="1"/>
  <c r="Z135" i="168" a="1"/>
  <c r="Z135" i="168" s="1"/>
  <c r="Z72" i="168" a="1"/>
  <c r="Z72" i="168" s="1"/>
  <c r="Z38" i="168" a="1"/>
  <c r="Z38" i="168" s="1"/>
  <c r="Z150" i="168" a="1"/>
  <c r="Z150" i="168" s="1"/>
  <c r="Z130" i="168" a="1"/>
  <c r="Z130" i="168" s="1"/>
  <c r="Z107" i="168" a="1"/>
  <c r="Z107" i="168" s="1"/>
  <c r="Z50" i="168" a="1"/>
  <c r="Z50" i="168" s="1"/>
  <c r="Z5" i="168" a="1"/>
  <c r="Z5" i="168" s="1"/>
  <c r="Z276" i="168" a="1"/>
  <c r="Z276" i="168" s="1"/>
  <c r="Z202" i="168" a="1"/>
  <c r="Z202" i="168" s="1"/>
  <c r="Z162" i="168" a="1"/>
  <c r="Z162" i="168" s="1"/>
  <c r="Z88" i="168" a="1"/>
  <c r="Z88" i="168" s="1"/>
  <c r="Z74" i="168" a="1"/>
  <c r="Z74" i="168" s="1"/>
  <c r="Z76" i="168" a="1"/>
  <c r="Z76" i="168" s="1"/>
  <c r="Z40" i="168" a="1"/>
  <c r="Z40" i="168" s="1"/>
  <c r="Z35" i="168" a="1"/>
  <c r="Z35" i="168" s="1"/>
  <c r="Z191" i="168" a="1"/>
  <c r="Z191" i="168" s="1"/>
  <c r="Z142" i="168" a="1"/>
  <c r="Z142" i="168" s="1"/>
  <c r="Z63" i="168" a="1"/>
  <c r="Z63" i="168" s="1"/>
  <c r="Z42" i="168" a="1"/>
  <c r="Z42" i="168" s="1"/>
  <c r="Z57" i="168" a="1"/>
  <c r="Z57" i="168" s="1"/>
  <c r="U1" i="168"/>
  <c r="Z209" i="168" a="1"/>
  <c r="Z209" i="168" s="1"/>
  <c r="Z25" i="168" a="1"/>
  <c r="Z25" i="168" s="1"/>
  <c r="Z236" i="168" a="1"/>
  <c r="Z236" i="168" s="1"/>
  <c r="Z210" i="168" a="1"/>
  <c r="Z210" i="168" s="1"/>
  <c r="Z109" i="168" a="1"/>
  <c r="Z109" i="168" s="1"/>
  <c r="Z8" i="168" a="1"/>
  <c r="Z8" i="168" s="1"/>
  <c r="Z68" i="168" a="1"/>
  <c r="Z68" i="168" s="1"/>
  <c r="Z30" i="168" a="1"/>
  <c r="Z30" i="168" s="1"/>
  <c r="Z182" i="168" a="1"/>
  <c r="Z182" i="168" s="1"/>
  <c r="Z138" i="168" a="1"/>
  <c r="Z138" i="168" s="1"/>
  <c r="Z125" i="168" a="1"/>
  <c r="Z125" i="168" s="1"/>
  <c r="Z99" i="168" a="1"/>
  <c r="Z99" i="168" s="1"/>
  <c r="Z77" i="168" a="1"/>
  <c r="Z77" i="168" s="1"/>
  <c r="Z37" i="168" a="1"/>
  <c r="Z37" i="168" s="1"/>
  <c r="Z23" i="168" a="1"/>
  <c r="Z23" i="168" s="1"/>
  <c r="Z3" i="168" a="1"/>
  <c r="Z3" i="168" s="1"/>
  <c r="Z97" i="168" a="1"/>
  <c r="Z97" i="168" s="1"/>
  <c r="Z60" i="168" a="1"/>
  <c r="Z60" i="168" s="1"/>
  <c r="Z28" i="168" a="1"/>
  <c r="Z28" i="168" s="1"/>
  <c r="Z113" i="168" a="1"/>
  <c r="Z113" i="168" s="1"/>
  <c r="Z91" i="168" a="1"/>
  <c r="Z91" i="168" s="1"/>
  <c r="Z79" i="168" a="1"/>
  <c r="Z79" i="168" s="1"/>
  <c r="Z234" i="168" a="1"/>
  <c r="Z234" i="168" s="1"/>
  <c r="Z71" i="168" a="1"/>
  <c r="Z71" i="168" s="1"/>
  <c r="Z32" i="168" a="1"/>
  <c r="Z32" i="168" s="1"/>
  <c r="Z27" i="168" a="1"/>
  <c r="Z27" i="168" s="1"/>
  <c r="Z133" i="168" a="1"/>
  <c r="Z133" i="168" s="1"/>
  <c r="Z96" i="168" a="1"/>
  <c r="Z96" i="168" s="1"/>
  <c r="Z222" i="168" a="1"/>
  <c r="Z222" i="168" s="1"/>
  <c r="Z9" i="168" a="1"/>
  <c r="Z9" i="168" s="1"/>
  <c r="Z52" i="168" a="1"/>
  <c r="Z52" i="168" s="1"/>
  <c r="Z103" i="168" a="1"/>
  <c r="Z103" i="168" s="1"/>
  <c r="AA320" i="168" a="1"/>
  <c r="AA320" i="168" s="1"/>
  <c r="AA295" i="168" a="1"/>
  <c r="AA295" i="168" s="1"/>
  <c r="AA270" i="168" a="1"/>
  <c r="AA270" i="168" s="1"/>
  <c r="AA245" i="168" a="1"/>
  <c r="AA245" i="168" s="1"/>
  <c r="AA316" i="168" a="1"/>
  <c r="AA316" i="168" s="1"/>
  <c r="AA312" i="168" a="1"/>
  <c r="AA312" i="168" s="1"/>
  <c r="AA291" i="168" a="1"/>
  <c r="AA291" i="168" s="1"/>
  <c r="AA287" i="168" a="1"/>
  <c r="AA287" i="168" s="1"/>
  <c r="AA266" i="168" a="1"/>
  <c r="AA266" i="168" s="1"/>
  <c r="AA262" i="168" a="1"/>
  <c r="AA262" i="168" s="1"/>
  <c r="AA241" i="168" a="1"/>
  <c r="AA241" i="168" s="1"/>
  <c r="AA237" i="168" a="1"/>
  <c r="AA237" i="168" s="1"/>
  <c r="AA330" i="168" a="1"/>
  <c r="AA330" i="168" s="1"/>
  <c r="AA305" i="168" a="1"/>
  <c r="AA305" i="168" s="1"/>
  <c r="AA283" i="168" a="1"/>
  <c r="AA283" i="168" s="1"/>
  <c r="AA248" i="168" a="1"/>
  <c r="AA248" i="168" s="1"/>
  <c r="AA222" i="168" a="1"/>
  <c r="AA222" i="168" s="1"/>
  <c r="AA333" i="168" a="1"/>
  <c r="AA333" i="168" s="1"/>
  <c r="AA322" i="168" a="1"/>
  <c r="AA322" i="168" s="1"/>
  <c r="AA319" i="168" a="1"/>
  <c r="AA319" i="168" s="1"/>
  <c r="AA280" i="168" a="1"/>
  <c r="AA280" i="168" s="1"/>
  <c r="AA258" i="168" a="1"/>
  <c r="AA258" i="168" s="1"/>
  <c r="AA226" i="168" a="1"/>
  <c r="AA226" i="168" s="1"/>
  <c r="AA300" i="168" a="1"/>
  <c r="AA300" i="168" s="1"/>
  <c r="AA265" i="168" a="1"/>
  <c r="AA265" i="168" s="1"/>
  <c r="AA243" i="168" a="1"/>
  <c r="AA243" i="168" s="1"/>
  <c r="AA227" i="168" a="1"/>
  <c r="AA227" i="168" s="1"/>
  <c r="AA324" i="168" a="1"/>
  <c r="AA324" i="168" s="1"/>
  <c r="AA313" i="168" a="1"/>
  <c r="AA313" i="168" s="1"/>
  <c r="AA302" i="168" a="1"/>
  <c r="AA302" i="168" s="1"/>
  <c r="AA290" i="168" a="1"/>
  <c r="AA290" i="168" s="1"/>
  <c r="AA271" i="168" a="1"/>
  <c r="AA271" i="168" s="1"/>
  <c r="AA235" i="168" a="1"/>
  <c r="AA235" i="168" s="1"/>
  <c r="AA212" i="168" a="1"/>
  <c r="AA212" i="168" s="1"/>
  <c r="AA200" i="168" a="1"/>
  <c r="AA200" i="168" s="1"/>
  <c r="AA175" i="168" a="1"/>
  <c r="AA175" i="168" s="1"/>
  <c r="AA150" i="168" a="1"/>
  <c r="AA150" i="168" s="1"/>
  <c r="AA252" i="168" a="1"/>
  <c r="AA252" i="168" s="1"/>
  <c r="AA240" i="168" a="1"/>
  <c r="AA240" i="168" s="1"/>
  <c r="AA233" i="168" a="1"/>
  <c r="AA233" i="168" s="1"/>
  <c r="AA228" i="168" a="1"/>
  <c r="AA228" i="168" s="1"/>
  <c r="AA196" i="168" a="1"/>
  <c r="AA196" i="168" s="1"/>
  <c r="AA171" i="168" a="1"/>
  <c r="AA171" i="168" s="1"/>
  <c r="AA146" i="168" a="1"/>
  <c r="AA146" i="168" s="1"/>
  <c r="AA331" i="168" a="1"/>
  <c r="AA331" i="168" s="1"/>
  <c r="AA311" i="168" a="1"/>
  <c r="AA311" i="168" s="1"/>
  <c r="AA288" i="168" a="1"/>
  <c r="AA288" i="168" s="1"/>
  <c r="AA264" i="168" a="1"/>
  <c r="AA264" i="168" s="1"/>
  <c r="AA216" i="168" a="1"/>
  <c r="AA216" i="168" s="1"/>
  <c r="AA327" i="168" a="1"/>
  <c r="AA327" i="168" s="1"/>
  <c r="AA307" i="168" a="1"/>
  <c r="AA307" i="168" s="1"/>
  <c r="AA274" i="168" a="1"/>
  <c r="AA274" i="168" s="1"/>
  <c r="AA255" i="168" a="1"/>
  <c r="AA255" i="168" s="1"/>
  <c r="AA231" i="168" a="1"/>
  <c r="AA231" i="168" s="1"/>
  <c r="AA314" i="168" a="1"/>
  <c r="AA314" i="168" s="1"/>
  <c r="AA272" i="168" a="1"/>
  <c r="AA272" i="168" s="1"/>
  <c r="AA236" i="168" a="1"/>
  <c r="AA236" i="168" s="1"/>
  <c r="AA217" i="168" a="1"/>
  <c r="AA217" i="168" s="1"/>
  <c r="AA210" i="168" a="1"/>
  <c r="AA210" i="168" s="1"/>
  <c r="AA185" i="168" a="1"/>
  <c r="AA185" i="168" s="1"/>
  <c r="AA160" i="168" a="1"/>
  <c r="AA160" i="168" s="1"/>
  <c r="AA323" i="168" a="1"/>
  <c r="AA323" i="168" s="1"/>
  <c r="AA303" i="168" a="1"/>
  <c r="AA303" i="168" s="1"/>
  <c r="AA296" i="168" a="1"/>
  <c r="AA296" i="168" s="1"/>
  <c r="AA284" i="168" a="1"/>
  <c r="AA284" i="168" s="1"/>
  <c r="AA260" i="168" a="1"/>
  <c r="AA260" i="168" s="1"/>
  <c r="AA229" i="168" a="1"/>
  <c r="AA229" i="168" s="1"/>
  <c r="AA224" i="168" a="1"/>
  <c r="AA224" i="168" s="1"/>
  <c r="AA206" i="168" a="1"/>
  <c r="AA206" i="168" s="1"/>
  <c r="AA221" i="168" a="1"/>
  <c r="AA221" i="168" s="1"/>
  <c r="AA190" i="168" a="1"/>
  <c r="AA190" i="168" s="1"/>
  <c r="AA187" i="168" a="1"/>
  <c r="AA187" i="168" s="1"/>
  <c r="AA159" i="168" a="1"/>
  <c r="AA159" i="168" s="1"/>
  <c r="AA317" i="168" a="1"/>
  <c r="AA317" i="168" s="1"/>
  <c r="AA299" i="168" a="1"/>
  <c r="AA299" i="168" s="1"/>
  <c r="AA294" i="168" a="1"/>
  <c r="AA294" i="168" s="1"/>
  <c r="AA267" i="168" a="1"/>
  <c r="AA267" i="168" s="1"/>
  <c r="AA309" i="168" a="1"/>
  <c r="AA309" i="168" s="1"/>
  <c r="AA304" i="168" a="1"/>
  <c r="AA304" i="168" s="1"/>
  <c r="AA279" i="168" a="1"/>
  <c r="AA279" i="168" s="1"/>
  <c r="AA257" i="168" a="1"/>
  <c r="AA257" i="168" s="1"/>
  <c r="AA230" i="168" a="1"/>
  <c r="AA230" i="168" s="1"/>
  <c r="AA329" i="168" a="1"/>
  <c r="AA329" i="168" s="1"/>
  <c r="AA276" i="168" a="1"/>
  <c r="AA276" i="168" s="1"/>
  <c r="AA254" i="168" a="1"/>
  <c r="AA254" i="168" s="1"/>
  <c r="AA239" i="168" a="1"/>
  <c r="AA239" i="168" s="1"/>
  <c r="AA234" i="168" a="1"/>
  <c r="AA234" i="168" s="1"/>
  <c r="AA209" i="168" a="1"/>
  <c r="AA209" i="168" s="1"/>
  <c r="AA204" i="168" a="1"/>
  <c r="AA204" i="168" s="1"/>
  <c r="AA199" i="168" a="1"/>
  <c r="AA199" i="168" s="1"/>
  <c r="AA194" i="168" a="1"/>
  <c r="AA194" i="168" s="1"/>
  <c r="AA191" i="168" a="1"/>
  <c r="AA191" i="168" s="1"/>
  <c r="AA308" i="168" a="1"/>
  <c r="AA308" i="168" s="1"/>
  <c r="AA298" i="168" a="1"/>
  <c r="AA298" i="168" s="1"/>
  <c r="AA293" i="168" a="1"/>
  <c r="AA293" i="168" s="1"/>
  <c r="AA249" i="168" a="1"/>
  <c r="AA249" i="168" s="1"/>
  <c r="AA244" i="168" a="1"/>
  <c r="AA244" i="168" s="1"/>
  <c r="AA180" i="168" a="1"/>
  <c r="AA180" i="168" s="1"/>
  <c r="AA321" i="168" a="1"/>
  <c r="AA321" i="168" s="1"/>
  <c r="AA269" i="168" a="1"/>
  <c r="AA269" i="168" s="1"/>
  <c r="AA253" i="168" a="1"/>
  <c r="AA253" i="168" s="1"/>
  <c r="AA181" i="168" a="1"/>
  <c r="AA181" i="168" s="1"/>
  <c r="AA141" i="168" a="1"/>
  <c r="AA141" i="168" s="1"/>
  <c r="AA138" i="168" a="1"/>
  <c r="AA138" i="168" s="1"/>
  <c r="AA119" i="168" a="1"/>
  <c r="AA119" i="168" s="1"/>
  <c r="AA275" i="168" a="1"/>
  <c r="AA275" i="168" s="1"/>
  <c r="AA259" i="168" a="1"/>
  <c r="AA259" i="168" s="1"/>
  <c r="AA205" i="168" a="1"/>
  <c r="AA205" i="168" s="1"/>
  <c r="AA188" i="168" a="1"/>
  <c r="AA188" i="168" s="1"/>
  <c r="AA179" i="168" a="1"/>
  <c r="AA179" i="168" s="1"/>
  <c r="AA135" i="168" a="1"/>
  <c r="AA135" i="168" s="1"/>
  <c r="AA285" i="168" a="1"/>
  <c r="AA285" i="168" s="1"/>
  <c r="AA301" i="168" a="1"/>
  <c r="AA301" i="168" s="1"/>
  <c r="AA213" i="168" a="1"/>
  <c r="AA213" i="168" s="1"/>
  <c r="AA195" i="168" a="1"/>
  <c r="AA195" i="168" s="1"/>
  <c r="AA193" i="168" a="1"/>
  <c r="AA193" i="168" s="1"/>
  <c r="AA315" i="168" a="1"/>
  <c r="AA315" i="168" s="1"/>
  <c r="AA263" i="168" a="1"/>
  <c r="AA263" i="168" s="1"/>
  <c r="AA332" i="168" a="1"/>
  <c r="AA332" i="168" s="1"/>
  <c r="AA247" i="168" a="1"/>
  <c r="AA247" i="168" s="1"/>
  <c r="AA214" i="168" a="1"/>
  <c r="AA214" i="168" s="1"/>
  <c r="AA153" i="168" a="1"/>
  <c r="AA153" i="168" s="1"/>
  <c r="AA136" i="168" a="1"/>
  <c r="AA136" i="168" s="1"/>
  <c r="AA116" i="168" a="1"/>
  <c r="AA116" i="168" s="1"/>
  <c r="AA103" i="168" a="1"/>
  <c r="AA103" i="168" s="1"/>
  <c r="AA98" i="168" a="1"/>
  <c r="AA98" i="168" s="1"/>
  <c r="AA93" i="168" a="1"/>
  <c r="AA93" i="168" s="1"/>
  <c r="AA88" i="168" a="1"/>
  <c r="AA88" i="168" s="1"/>
  <c r="AA83" i="168" a="1"/>
  <c r="AA83" i="168" s="1"/>
  <c r="AA78" i="168" a="1"/>
  <c r="AA78" i="168" s="1"/>
  <c r="AA73" i="168" a="1"/>
  <c r="AA73" i="168" s="1"/>
  <c r="AA68" i="168" a="1"/>
  <c r="AA68" i="168" s="1"/>
  <c r="AA63" i="168" a="1"/>
  <c r="AA63" i="168" s="1"/>
  <c r="AA58" i="168" a="1"/>
  <c r="AA58" i="168" s="1"/>
  <c r="AA53" i="168" a="1"/>
  <c r="AA53" i="168" s="1"/>
  <c r="AA48" i="168" a="1"/>
  <c r="AA48" i="168" s="1"/>
  <c r="AA43" i="168" a="1"/>
  <c r="AA43" i="168" s="1"/>
  <c r="AA38" i="168" a="1"/>
  <c r="AA38" i="168" s="1"/>
  <c r="AA33" i="168" a="1"/>
  <c r="AA33" i="168" s="1"/>
  <c r="AA28" i="168" a="1"/>
  <c r="AA28" i="168" s="1"/>
  <c r="AA23" i="168" a="1"/>
  <c r="AA23" i="168" s="1"/>
  <c r="AA18" i="168" a="1"/>
  <c r="AA18" i="168" s="1"/>
  <c r="AA13" i="168" a="1"/>
  <c r="AA13" i="168" s="1"/>
  <c r="AA8" i="168" a="1"/>
  <c r="AA8" i="168" s="1"/>
  <c r="AA219" i="168" a="1"/>
  <c r="AA219" i="168" s="1"/>
  <c r="AA186" i="168" a="1"/>
  <c r="AA186" i="168" s="1"/>
  <c r="AA166" i="168" a="1"/>
  <c r="AA166" i="168" s="1"/>
  <c r="AA124" i="168" a="1"/>
  <c r="AA124" i="168" s="1"/>
  <c r="AA297" i="168" a="1"/>
  <c r="AA297" i="168" s="1"/>
  <c r="AA250" i="168" a="1"/>
  <c r="AA250" i="168" s="1"/>
  <c r="AA211" i="168" a="1"/>
  <c r="AA211" i="168" s="1"/>
  <c r="AA164" i="168" a="1"/>
  <c r="AA164" i="168" s="1"/>
  <c r="AA177" i="168" a="1"/>
  <c r="AA177" i="168" s="1"/>
  <c r="AA173" i="168" a="1"/>
  <c r="AA173" i="168" s="1"/>
  <c r="AA125" i="168" a="1"/>
  <c r="AA125" i="168" s="1"/>
  <c r="AA223" i="168" a="1"/>
  <c r="AA223" i="168" s="1"/>
  <c r="AA182" i="168" a="1"/>
  <c r="AA182" i="168" s="1"/>
  <c r="AA149" i="168" a="1"/>
  <c r="AA149" i="168" s="1"/>
  <c r="AA117" i="168" a="1"/>
  <c r="AA117" i="168" s="1"/>
  <c r="AA108" i="168" a="1"/>
  <c r="AA108" i="168" s="1"/>
  <c r="AA94" i="168" a="1"/>
  <c r="AA94" i="168" s="1"/>
  <c r="AA69" i="168" a="1"/>
  <c r="AA69" i="168" s="1"/>
  <c r="AA44" i="168" a="1"/>
  <c r="AA44" i="168" s="1"/>
  <c r="AA19" i="168" a="1"/>
  <c r="AA19" i="168" s="1"/>
  <c r="AA2" i="168" a="1"/>
  <c r="AA2" i="168" s="1"/>
  <c r="V2" i="168" s="1"/>
  <c r="AA310" i="168" a="1"/>
  <c r="AA310" i="168" s="1"/>
  <c r="AA277" i="168" a="1"/>
  <c r="AA277" i="168" s="1"/>
  <c r="AA242" i="168" a="1"/>
  <c r="AA242" i="168" s="1"/>
  <c r="AA232" i="168" a="1"/>
  <c r="AA232" i="168" s="1"/>
  <c r="AA127" i="168" a="1"/>
  <c r="AA127" i="168" s="1"/>
  <c r="AA105" i="168" a="1"/>
  <c r="AA105" i="168" s="1"/>
  <c r="AA80" i="168" a="1"/>
  <c r="AA80" i="168" s="1"/>
  <c r="AA55" i="168" a="1"/>
  <c r="AA55" i="168" s="1"/>
  <c r="AA30" i="168" a="1"/>
  <c r="AA30" i="168" s="1"/>
  <c r="AA215" i="168" a="1"/>
  <c r="AA215" i="168" s="1"/>
  <c r="AA202" i="168" a="1"/>
  <c r="AA202" i="168" s="1"/>
  <c r="AA158" i="168" a="1"/>
  <c r="AA158" i="168" s="1"/>
  <c r="AA151" i="168" a="1"/>
  <c r="AA151" i="168" s="1"/>
  <c r="AA120" i="168" a="1"/>
  <c r="AA120" i="168" s="1"/>
  <c r="AA91" i="168" a="1"/>
  <c r="AA91" i="168" s="1"/>
  <c r="AA66" i="168" a="1"/>
  <c r="AA66" i="168" s="1"/>
  <c r="AA281" i="168" a="1"/>
  <c r="AA281" i="168" s="1"/>
  <c r="AA201" i="168" a="1"/>
  <c r="AA201" i="168" s="1"/>
  <c r="AA178" i="168" a="1"/>
  <c r="AA178" i="168" s="1"/>
  <c r="AA130" i="168" a="1"/>
  <c r="AA130" i="168" s="1"/>
  <c r="AA128" i="168" a="1"/>
  <c r="AA128" i="168" s="1"/>
  <c r="AA92" i="168" a="1"/>
  <c r="AA92" i="168" s="1"/>
  <c r="AA67" i="168" a="1"/>
  <c r="AA67" i="168" s="1"/>
  <c r="AA42" i="168" a="1"/>
  <c r="AA42" i="168" s="1"/>
  <c r="AA17" i="168" a="1"/>
  <c r="AA17" i="168" s="1"/>
  <c r="AA328" i="168" a="1"/>
  <c r="AA328" i="168" s="1"/>
  <c r="AA261" i="168" a="1"/>
  <c r="AA261" i="168" s="1"/>
  <c r="AA256" i="168" a="1"/>
  <c r="AA256" i="168" s="1"/>
  <c r="AA207" i="168" a="1"/>
  <c r="AA207" i="168" s="1"/>
  <c r="AA189" i="168" a="1"/>
  <c r="AA189" i="168" s="1"/>
  <c r="AA121" i="168" a="1"/>
  <c r="AA121" i="168" s="1"/>
  <c r="AA96" i="168" a="1"/>
  <c r="AA96" i="168" s="1"/>
  <c r="AA282" i="168" a="1"/>
  <c r="AA282" i="168" s="1"/>
  <c r="AA220" i="168" a="1"/>
  <c r="AA220" i="168" s="1"/>
  <c r="AA197" i="168" a="1"/>
  <c r="AA197" i="168" s="1"/>
  <c r="AA154" i="168" a="1"/>
  <c r="AA154" i="168" s="1"/>
  <c r="AA145" i="168" a="1"/>
  <c r="AA145" i="168" s="1"/>
  <c r="AA142" i="168" a="1"/>
  <c r="AA142" i="168" s="1"/>
  <c r="AA104" i="168" a="1"/>
  <c r="AA104" i="168" s="1"/>
  <c r="AA61" i="168" a="1"/>
  <c r="AA61" i="168" s="1"/>
  <c r="AA49" i="168" a="1"/>
  <c r="AA49" i="168" s="1"/>
  <c r="AA31" i="168" a="1"/>
  <c r="AA31" i="168" s="1"/>
  <c r="AA10" i="168" a="1"/>
  <c r="AA10" i="168" s="1"/>
  <c r="AA7" i="168" a="1"/>
  <c r="AA7" i="168" s="1"/>
  <c r="AA167" i="168" a="1"/>
  <c r="AA167" i="168" s="1"/>
  <c r="AA157" i="168" a="1"/>
  <c r="AA157" i="168" s="1"/>
  <c r="AA134" i="168" a="1"/>
  <c r="AA134" i="168" s="1"/>
  <c r="AA59" i="168" a="1"/>
  <c r="AA59" i="168" s="1"/>
  <c r="AA39" i="168" a="1"/>
  <c r="AA39" i="168" s="1"/>
  <c r="AA26" i="168" a="1"/>
  <c r="AA26" i="168" s="1"/>
  <c r="AA21" i="168" a="1"/>
  <c r="AA21" i="168" s="1"/>
  <c r="AA4" i="168" a="1"/>
  <c r="AA4" i="168" s="1"/>
  <c r="AA225" i="168" a="1"/>
  <c r="AA225" i="168" s="1"/>
  <c r="AA174" i="168" a="1"/>
  <c r="AA174" i="168" s="1"/>
  <c r="AA129" i="168" a="1"/>
  <c r="AA129" i="168" s="1"/>
  <c r="AA122" i="168" a="1"/>
  <c r="AA122" i="168" s="1"/>
  <c r="AA100" i="168" a="1"/>
  <c r="AA100" i="168" s="1"/>
  <c r="AA52" i="168" a="1"/>
  <c r="AA52" i="168" s="1"/>
  <c r="AA34" i="168" a="1"/>
  <c r="AA34" i="168" s="1"/>
  <c r="AA16" i="168" a="1"/>
  <c r="AA16" i="168" s="1"/>
  <c r="AA289" i="168" a="1"/>
  <c r="AA289" i="168" s="1"/>
  <c r="AA246" i="168" a="1"/>
  <c r="AA246" i="168" s="1"/>
  <c r="AA139" i="168" a="1"/>
  <c r="AA139" i="168" s="1"/>
  <c r="AA87" i="168" a="1"/>
  <c r="AA87" i="168" s="1"/>
  <c r="AA71" i="168" a="1"/>
  <c r="AA71" i="168" s="1"/>
  <c r="AA326" i="168" a="1"/>
  <c r="AA326" i="168" s="1"/>
  <c r="AA208" i="168" a="1"/>
  <c r="AA208" i="168" s="1"/>
  <c r="AA292" i="168" a="1"/>
  <c r="AA292" i="168" s="1"/>
  <c r="AA118" i="168" a="1"/>
  <c r="AA118" i="168" s="1"/>
  <c r="AA114" i="168" a="1"/>
  <c r="AA114" i="168" s="1"/>
  <c r="AA106" i="168" a="1"/>
  <c r="AA106" i="168" s="1"/>
  <c r="AA251" i="168" a="1"/>
  <c r="AA251" i="168" s="1"/>
  <c r="AA183" i="168" a="1"/>
  <c r="AA183" i="168" s="1"/>
  <c r="AA168" i="168" a="1"/>
  <c r="AA168" i="168" s="1"/>
  <c r="AA110" i="168" a="1"/>
  <c r="AA110" i="168" s="1"/>
  <c r="AA86" i="168" a="1"/>
  <c r="AA86" i="168" s="1"/>
  <c r="AA20" i="168" a="1"/>
  <c r="AA20" i="168" s="1"/>
  <c r="AA286" i="168" a="1"/>
  <c r="AA286" i="168" s="1"/>
  <c r="AA115" i="168" a="1"/>
  <c r="AA115" i="168" s="1"/>
  <c r="AA77" i="168" a="1"/>
  <c r="AA77" i="168" s="1"/>
  <c r="AA75" i="168" a="1"/>
  <c r="AA75" i="168" s="1"/>
  <c r="AA41" i="168" a="1"/>
  <c r="AA41" i="168" s="1"/>
  <c r="AA14" i="168" a="1"/>
  <c r="AA14" i="168" s="1"/>
  <c r="AA137" i="168" a="1"/>
  <c r="AA137" i="168" s="1"/>
  <c r="AA107" i="168" a="1"/>
  <c r="AA107" i="168" s="1"/>
  <c r="AA51" i="168" a="1"/>
  <c r="AA51" i="168" s="1"/>
  <c r="AA37" i="168" a="1"/>
  <c r="AA37" i="168" s="1"/>
  <c r="AA5" i="168" a="1"/>
  <c r="AA5" i="168" s="1"/>
  <c r="AA273" i="168" a="1"/>
  <c r="AA273" i="168" s="1"/>
  <c r="AA238" i="168" a="1"/>
  <c r="AA238" i="168" s="1"/>
  <c r="AA325" i="168" a="1"/>
  <c r="AA325" i="168" s="1"/>
  <c r="AA198" i="168" a="1"/>
  <c r="AA198" i="168" s="1"/>
  <c r="AA152" i="168" a="1"/>
  <c r="AA152" i="168" s="1"/>
  <c r="AA109" i="168" a="1"/>
  <c r="AA109" i="168" s="1"/>
  <c r="AA85" i="168" a="1"/>
  <c r="AA85" i="168" s="1"/>
  <c r="AA132" i="168" a="1"/>
  <c r="AA132" i="168" s="1"/>
  <c r="AA112" i="168" a="1"/>
  <c r="AA112" i="168" s="1"/>
  <c r="AA54" i="168" a="1"/>
  <c r="AA54" i="168" s="1"/>
  <c r="AA46" i="168" a="1"/>
  <c r="AA46" i="168" s="1"/>
  <c r="AA29" i="168" a="1"/>
  <c r="AA29" i="168" s="1"/>
  <c r="AA70" i="168" a="1"/>
  <c r="AA70" i="168" s="1"/>
  <c r="AA62" i="168" a="1"/>
  <c r="AA62" i="168" s="1"/>
  <c r="AA22" i="168" a="1"/>
  <c r="AA22" i="168" s="1"/>
  <c r="AA172" i="168" a="1"/>
  <c r="AA172" i="168" s="1"/>
  <c r="AA123" i="168" a="1"/>
  <c r="AA123" i="168" s="1"/>
  <c r="AA203" i="168" a="1"/>
  <c r="AA203" i="168" s="1"/>
  <c r="AA170" i="168" a="1"/>
  <c r="AA170" i="168" s="1"/>
  <c r="AA165" i="168" a="1"/>
  <c r="AA165" i="168" s="1"/>
  <c r="AA131" i="168" a="1"/>
  <c r="AA131" i="168" s="1"/>
  <c r="AA95" i="168" a="1"/>
  <c r="AA95" i="168" s="1"/>
  <c r="AA24" i="168" a="1"/>
  <c r="AA24" i="168" s="1"/>
  <c r="AA12" i="168" a="1"/>
  <c r="AA12" i="168" s="1"/>
  <c r="AA36" i="168" a="1"/>
  <c r="AA36" i="168" s="1"/>
  <c r="AA64" i="168" a="1"/>
  <c r="AA64" i="168" s="1"/>
  <c r="AA56" i="168" a="1"/>
  <c r="AA56" i="168" s="1"/>
  <c r="AA126" i="168" a="1"/>
  <c r="AA126" i="168" s="1"/>
  <c r="AA101" i="168" a="1"/>
  <c r="AA101" i="168" s="1"/>
  <c r="AA72" i="168" a="1"/>
  <c r="AA72" i="168" s="1"/>
  <c r="AA89" i="168" a="1"/>
  <c r="AA89" i="168" s="1"/>
  <c r="AA111" i="168" a="1"/>
  <c r="AA111" i="168" s="1"/>
  <c r="AA278" i="168" a="1"/>
  <c r="AA278" i="168" s="1"/>
  <c r="AA140" i="168" a="1"/>
  <c r="AA140" i="168" s="1"/>
  <c r="AA156" i="168" a="1"/>
  <c r="AA156" i="168" s="1"/>
  <c r="AA50" i="168" a="1"/>
  <c r="AA50" i="168" s="1"/>
  <c r="AA163" i="168" a="1"/>
  <c r="AA163" i="168" s="1"/>
  <c r="AA45" i="168" a="1"/>
  <c r="AA45" i="168" s="1"/>
  <c r="AA3" i="168" a="1"/>
  <c r="AA3" i="168" s="1"/>
  <c r="AA318" i="168" a="1"/>
  <c r="AA318" i="168" s="1"/>
  <c r="AA144" i="168" a="1"/>
  <c r="AA144" i="168" s="1"/>
  <c r="AA162" i="168" a="1"/>
  <c r="AA162" i="168" s="1"/>
  <c r="AA192" i="168" a="1"/>
  <c r="AA192" i="168" s="1"/>
  <c r="AA176" i="168" a="1"/>
  <c r="AA176" i="168" s="1"/>
  <c r="AA97" i="168" a="1"/>
  <c r="AA97" i="168" s="1"/>
  <c r="AA306" i="168" a="1"/>
  <c r="AA306" i="168" s="1"/>
  <c r="AA218" i="168" a="1"/>
  <c r="AA218" i="168" s="1"/>
  <c r="AA155" i="168" a="1"/>
  <c r="AA155" i="168" s="1"/>
  <c r="AA40" i="168" a="1"/>
  <c r="AA40" i="168" s="1"/>
  <c r="AA35" i="168" a="1"/>
  <c r="AA35" i="168" s="1"/>
  <c r="AA102" i="168" a="1"/>
  <c r="AA102" i="168" s="1"/>
  <c r="AA57" i="168" a="1"/>
  <c r="AA57" i="168" s="1"/>
  <c r="V1" i="168"/>
  <c r="AA84" i="168" a="1"/>
  <c r="AA84" i="168" s="1"/>
  <c r="AA169" i="168" a="1"/>
  <c r="AA169" i="168" s="1"/>
  <c r="AA81" i="168" a="1"/>
  <c r="AA81" i="168" s="1"/>
  <c r="AA74" i="168" a="1"/>
  <c r="AA74" i="168" s="1"/>
  <c r="AA25" i="168" a="1"/>
  <c r="AA25" i="168" s="1"/>
  <c r="AA133" i="168" a="1"/>
  <c r="AA133" i="168" s="1"/>
  <c r="AA184" i="168" a="1"/>
  <c r="AA184" i="168" s="1"/>
  <c r="AA161" i="168" a="1"/>
  <c r="AA161" i="168" s="1"/>
  <c r="AA11" i="168" a="1"/>
  <c r="AA11" i="168" s="1"/>
  <c r="AA60" i="168" a="1"/>
  <c r="AA60" i="168" s="1"/>
  <c r="AA147" i="168" a="1"/>
  <c r="AA147" i="168" s="1"/>
  <c r="AA99" i="168" a="1"/>
  <c r="AA99" i="168" s="1"/>
  <c r="AA79" i="168" a="1"/>
  <c r="AA79" i="168" s="1"/>
  <c r="AA15" i="168" a="1"/>
  <c r="AA15" i="168" s="1"/>
  <c r="AA113" i="168" a="1"/>
  <c r="AA113" i="168" s="1"/>
  <c r="AA90" i="168" a="1"/>
  <c r="AA90" i="168" s="1"/>
  <c r="AA47" i="168" a="1"/>
  <c r="AA47" i="168" s="1"/>
  <c r="AA148" i="168" a="1"/>
  <c r="AA148" i="168" s="1"/>
  <c r="AA6" i="168" a="1"/>
  <c r="AA6" i="168" s="1"/>
  <c r="AA65" i="168" a="1"/>
  <c r="AA65" i="168" s="1"/>
  <c r="AA27" i="168" a="1"/>
  <c r="AA27" i="168" s="1"/>
  <c r="AA82" i="168" a="1"/>
  <c r="AA82" i="168" s="1"/>
  <c r="AA76" i="168" a="1"/>
  <c r="AA76" i="168" s="1"/>
  <c r="AA268" i="168" a="1"/>
  <c r="AA268" i="168" s="1"/>
  <c r="AA32" i="168" a="1"/>
  <c r="AA32" i="168" s="1"/>
  <c r="AA143" i="168" a="1"/>
  <c r="AA143" i="168" s="1"/>
  <c r="AA9" i="168" a="1"/>
  <c r="AA9" i="168" s="1"/>
  <c r="AB312" i="168" a="1"/>
  <c r="AB312" i="168" s="1"/>
  <c r="AB308" i="168" a="1"/>
  <c r="AB308" i="168" s="1"/>
  <c r="AB287" i="168" a="1"/>
  <c r="AB287" i="168" s="1"/>
  <c r="AB283" i="168" a="1"/>
  <c r="AB283" i="168" s="1"/>
  <c r="AB262" i="168" a="1"/>
  <c r="AB262" i="168" s="1"/>
  <c r="AB258" i="168" a="1"/>
  <c r="AB258" i="168" s="1"/>
  <c r="AB237" i="168" a="1"/>
  <c r="AB237" i="168" s="1"/>
  <c r="AB233" i="168" a="1"/>
  <c r="AB233" i="168" s="1"/>
  <c r="AB224" i="168" a="1"/>
  <c r="AB224" i="168" s="1"/>
  <c r="AB329" i="168" a="1"/>
  <c r="AB329" i="168" s="1"/>
  <c r="AB304" i="168" a="1"/>
  <c r="AB304" i="168" s="1"/>
  <c r="AB279" i="168" a="1"/>
  <c r="AB279" i="168" s="1"/>
  <c r="AB254" i="168" a="1"/>
  <c r="AB254" i="168" s="1"/>
  <c r="AB229" i="168" a="1"/>
  <c r="AB229" i="168" s="1"/>
  <c r="AB322" i="168" a="1"/>
  <c r="AB322" i="168" s="1"/>
  <c r="AB318" i="168" a="1"/>
  <c r="AB318" i="168" s="1"/>
  <c r="AB333" i="168" a="1"/>
  <c r="AB333" i="168" s="1"/>
  <c r="AB319" i="168" a="1"/>
  <c r="AB319" i="168" s="1"/>
  <c r="AB316" i="168" a="1"/>
  <c r="AB316" i="168" s="1"/>
  <c r="AB302" i="168" a="1"/>
  <c r="AB302" i="168" s="1"/>
  <c r="AB280" i="168" a="1"/>
  <c r="AB280" i="168" s="1"/>
  <c r="AB245" i="168" a="1"/>
  <c r="AB245" i="168" s="1"/>
  <c r="AB242" i="168" a="1"/>
  <c r="AB242" i="168" s="1"/>
  <c r="AB226" i="168" a="1"/>
  <c r="AB226" i="168" s="1"/>
  <c r="AB325" i="168" a="1"/>
  <c r="AB325" i="168" s="1"/>
  <c r="AB293" i="168" a="1"/>
  <c r="AB293" i="168" s="1"/>
  <c r="AB277" i="168" a="1"/>
  <c r="AB277" i="168" s="1"/>
  <c r="AB255" i="168" a="1"/>
  <c r="AB255" i="168" s="1"/>
  <c r="AB323" i="168" a="1"/>
  <c r="AB323" i="168" s="1"/>
  <c r="AB320" i="168" a="1"/>
  <c r="AB320" i="168" s="1"/>
  <c r="AB306" i="168" a="1"/>
  <c r="AB306" i="168" s="1"/>
  <c r="AB297" i="168" a="1"/>
  <c r="AB297" i="168" s="1"/>
  <c r="AB278" i="168" a="1"/>
  <c r="AB278" i="168" s="1"/>
  <c r="AB275" i="168" a="1"/>
  <c r="AB275" i="168" s="1"/>
  <c r="AB240" i="168" a="1"/>
  <c r="AB240" i="168" s="1"/>
  <c r="AB331" i="168" a="1"/>
  <c r="AB331" i="168" s="1"/>
  <c r="AB311" i="168" a="1"/>
  <c r="AB311" i="168" s="1"/>
  <c r="AB288" i="168" a="1"/>
  <c r="AB288" i="168" s="1"/>
  <c r="AB252" i="168" a="1"/>
  <c r="AB252" i="168" s="1"/>
  <c r="AB216" i="168" a="1"/>
  <c r="AB216" i="168" s="1"/>
  <c r="AB192" i="168" a="1"/>
  <c r="AB192" i="168" s="1"/>
  <c r="AB188" i="168" a="1"/>
  <c r="AB188" i="168" s="1"/>
  <c r="AB167" i="168" a="1"/>
  <c r="AB167" i="168" s="1"/>
  <c r="AB163" i="168" a="1"/>
  <c r="AB163" i="168" s="1"/>
  <c r="AB142" i="168" a="1"/>
  <c r="AB142" i="168" s="1"/>
  <c r="AB138" i="168" a="1"/>
  <c r="AB138" i="168" s="1"/>
  <c r="AB133" i="168" a="1"/>
  <c r="AB133" i="168" s="1"/>
  <c r="AB128" i="168" a="1"/>
  <c r="AB128" i="168" s="1"/>
  <c r="AB123" i="168" a="1"/>
  <c r="AB123" i="168" s="1"/>
  <c r="AB118" i="168" a="1"/>
  <c r="AB118" i="168" s="1"/>
  <c r="AB309" i="168" a="1"/>
  <c r="AB309" i="168" s="1"/>
  <c r="AB300" i="168" a="1"/>
  <c r="AB300" i="168" s="1"/>
  <c r="AB295" i="168" a="1"/>
  <c r="AB295" i="168" s="1"/>
  <c r="AB276" i="168" a="1"/>
  <c r="AB276" i="168" s="1"/>
  <c r="AB264" i="168" a="1"/>
  <c r="AB264" i="168" s="1"/>
  <c r="AB209" i="168" a="1"/>
  <c r="AB209" i="168" s="1"/>
  <c r="AB184" i="168" a="1"/>
  <c r="AB184" i="168" s="1"/>
  <c r="AB159" i="168" a="1"/>
  <c r="AB159" i="168" s="1"/>
  <c r="AB269" i="168" a="1"/>
  <c r="AB269" i="168" s="1"/>
  <c r="AB250" i="168" a="1"/>
  <c r="AB250" i="168" s="1"/>
  <c r="AB238" i="168" a="1"/>
  <c r="AB238" i="168" s="1"/>
  <c r="AB223" i="168" a="1"/>
  <c r="AB223" i="168" s="1"/>
  <c r="AB220" i="168" a="1"/>
  <c r="AB220" i="168" s="1"/>
  <c r="AB205" i="168" a="1"/>
  <c r="AB205" i="168" s="1"/>
  <c r="AB314" i="168" a="1"/>
  <c r="AB314" i="168" s="1"/>
  <c r="AB305" i="168" a="1"/>
  <c r="AB305" i="168" s="1"/>
  <c r="AB286" i="168" a="1"/>
  <c r="AB286" i="168" s="1"/>
  <c r="AB267" i="168" a="1"/>
  <c r="AB267" i="168" s="1"/>
  <c r="AB236" i="168" a="1"/>
  <c r="AB236" i="168" s="1"/>
  <c r="AB303" i="168" a="1"/>
  <c r="AB303" i="168" s="1"/>
  <c r="AB296" i="168" a="1"/>
  <c r="AB296" i="168" s="1"/>
  <c r="AB253" i="168" a="1"/>
  <c r="AB253" i="168" s="1"/>
  <c r="AB234" i="168" a="1"/>
  <c r="AB234" i="168" s="1"/>
  <c r="AB221" i="168" a="1"/>
  <c r="AB221" i="168" s="1"/>
  <c r="AB202" i="168" a="1"/>
  <c r="AB202" i="168" s="1"/>
  <c r="AB198" i="168" a="1"/>
  <c r="AB198" i="168" s="1"/>
  <c r="AB177" i="168" a="1"/>
  <c r="AB177" i="168" s="1"/>
  <c r="AB173" i="168" a="1"/>
  <c r="AB173" i="168" s="1"/>
  <c r="AB152" i="168" a="1"/>
  <c r="AB152" i="168" s="1"/>
  <c r="AB148" i="168" a="1"/>
  <c r="AB148" i="168" s="1"/>
  <c r="AB135" i="168" a="1"/>
  <c r="AB135" i="168" s="1"/>
  <c r="AB130" i="168" a="1"/>
  <c r="AB130" i="168" s="1"/>
  <c r="AB265" i="168" a="1"/>
  <c r="AB265" i="168" s="1"/>
  <c r="AB246" i="168" a="1"/>
  <c r="AB246" i="168" s="1"/>
  <c r="AB241" i="168" a="1"/>
  <c r="AB241" i="168" s="1"/>
  <c r="AB214" i="168" a="1"/>
  <c r="AB214" i="168" s="1"/>
  <c r="AB330" i="168" a="1"/>
  <c r="AB330" i="168" s="1"/>
  <c r="AB317" i="168" a="1"/>
  <c r="AB317" i="168" s="1"/>
  <c r="AB299" i="168" a="1"/>
  <c r="AB299" i="168" s="1"/>
  <c r="AB289" i="168" a="1"/>
  <c r="AB289" i="168" s="1"/>
  <c r="AB284" i="168" a="1"/>
  <c r="AB284" i="168" s="1"/>
  <c r="AB301" i="168" a="1"/>
  <c r="AB301" i="168" s="1"/>
  <c r="AB274" i="168" a="1"/>
  <c r="AB274" i="168" s="1"/>
  <c r="AB324" i="168" a="1"/>
  <c r="AB324" i="168" s="1"/>
  <c r="AB321" i="168" a="1"/>
  <c r="AB321" i="168" s="1"/>
  <c r="AB298" i="168" a="1"/>
  <c r="AB298" i="168" s="1"/>
  <c r="AB271" i="168" a="1"/>
  <c r="AB271" i="168" s="1"/>
  <c r="AB256" i="168" a="1"/>
  <c r="AB256" i="168" s="1"/>
  <c r="AB218" i="168" a="1"/>
  <c r="AB218" i="168" s="1"/>
  <c r="AB183" i="168" a="1"/>
  <c r="AB183" i="168" s="1"/>
  <c r="AB169" i="168" a="1"/>
  <c r="AB169" i="168" s="1"/>
  <c r="AB166" i="168" a="1"/>
  <c r="AB166" i="168" s="1"/>
  <c r="AB332" i="168" a="1"/>
  <c r="AB332" i="168" s="1"/>
  <c r="AB247" i="168" a="1"/>
  <c r="AB247" i="168" s="1"/>
  <c r="AB190" i="168" a="1"/>
  <c r="AB190" i="168" s="1"/>
  <c r="AB155" i="168" a="1"/>
  <c r="AB155" i="168" s="1"/>
  <c r="AB328" i="168" a="1"/>
  <c r="AB328" i="168" s="1"/>
  <c r="AB231" i="168" a="1"/>
  <c r="AB231" i="168" s="1"/>
  <c r="AB203" i="168" a="1"/>
  <c r="AB203" i="168" s="1"/>
  <c r="AB201" i="168" a="1"/>
  <c r="AB201" i="168" s="1"/>
  <c r="AB186" i="168" a="1"/>
  <c r="AB186" i="168" s="1"/>
  <c r="AB165" i="168" a="1"/>
  <c r="AB165" i="168" s="1"/>
  <c r="AB150" i="168" a="1"/>
  <c r="AB150" i="168" s="1"/>
  <c r="AB313" i="168" a="1"/>
  <c r="AB313" i="168" s="1"/>
  <c r="AB268" i="168" a="1"/>
  <c r="AB268" i="168" s="1"/>
  <c r="AB327" i="168" a="1"/>
  <c r="AB327" i="168" s="1"/>
  <c r="AB261" i="168" a="1"/>
  <c r="AB261" i="168" s="1"/>
  <c r="AB215" i="168" a="1"/>
  <c r="AB215" i="168" s="1"/>
  <c r="AB182" i="168" a="1"/>
  <c r="AB182" i="168" s="1"/>
  <c r="AB175" i="168" a="1"/>
  <c r="AB175" i="168" s="1"/>
  <c r="AB239" i="168" a="1"/>
  <c r="AB239" i="168" s="1"/>
  <c r="AB197" i="168" a="1"/>
  <c r="AB197" i="168" s="1"/>
  <c r="AB151" i="168" a="1"/>
  <c r="AB151" i="168" s="1"/>
  <c r="AB144" i="168" a="1"/>
  <c r="AB144" i="168" s="1"/>
  <c r="AB139" i="168" a="1"/>
  <c r="AB139" i="168" s="1"/>
  <c r="AB108" i="168" a="1"/>
  <c r="AB108" i="168" s="1"/>
  <c r="AB232" i="168" a="1"/>
  <c r="AB232" i="168" s="1"/>
  <c r="AB307" i="168" a="1"/>
  <c r="AB307" i="168" s="1"/>
  <c r="AB266" i="168" a="1"/>
  <c r="AB266" i="168" s="1"/>
  <c r="AB228" i="168" a="1"/>
  <c r="AB228" i="168" s="1"/>
  <c r="AB206" i="168" a="1"/>
  <c r="AB206" i="168" s="1"/>
  <c r="AB149" i="168" a="1"/>
  <c r="AB149" i="168" s="1"/>
  <c r="AB117" i="168" a="1"/>
  <c r="AB117" i="168" s="1"/>
  <c r="AB326" i="168" a="1"/>
  <c r="AB326" i="168" s="1"/>
  <c r="AB199" i="168" a="1"/>
  <c r="AB199" i="168" s="1"/>
  <c r="AB162" i="168" a="1"/>
  <c r="AB162" i="168" s="1"/>
  <c r="AB160" i="168" a="1"/>
  <c r="AB160" i="168" s="1"/>
  <c r="AB158" i="168" a="1"/>
  <c r="AB158" i="168" s="1"/>
  <c r="AB131" i="168" a="1"/>
  <c r="AB131" i="168" s="1"/>
  <c r="AB310" i="168" a="1"/>
  <c r="AB310" i="168" s="1"/>
  <c r="AB114" i="168" a="1"/>
  <c r="AB114" i="168" s="1"/>
  <c r="AB110" i="168" a="1"/>
  <c r="AB110" i="168" s="1"/>
  <c r="AB285" i="168" a="1"/>
  <c r="AB285" i="168" s="1"/>
  <c r="AB272" i="168" a="1"/>
  <c r="AB272" i="168" s="1"/>
  <c r="AB251" i="168" a="1"/>
  <c r="AB251" i="168" s="1"/>
  <c r="AB212" i="168" a="1"/>
  <c r="AB212" i="168" s="1"/>
  <c r="AB200" i="168" a="1"/>
  <c r="AB200" i="168" s="1"/>
  <c r="AB191" i="168" a="1"/>
  <c r="AB191" i="168" s="1"/>
  <c r="AB157" i="168" a="1"/>
  <c r="AB157" i="168" s="1"/>
  <c r="AB290" i="168" a="1"/>
  <c r="AB290" i="168" s="1"/>
  <c r="AB248" i="168" a="1"/>
  <c r="AB248" i="168" s="1"/>
  <c r="AB219" i="168" a="1"/>
  <c r="AB219" i="168" s="1"/>
  <c r="AB179" i="168" a="1"/>
  <c r="AB179" i="168" s="1"/>
  <c r="AB105" i="168" a="1"/>
  <c r="AB105" i="168" s="1"/>
  <c r="AB80" i="168" a="1"/>
  <c r="AB80" i="168" s="1"/>
  <c r="AB55" i="168" a="1"/>
  <c r="AB55" i="168" s="1"/>
  <c r="AB30" i="168" a="1"/>
  <c r="AB30" i="168" s="1"/>
  <c r="AB3" i="168" a="1"/>
  <c r="AB3" i="168" s="1"/>
  <c r="AB259" i="168" a="1"/>
  <c r="AB259" i="168" s="1"/>
  <c r="AB193" i="168" a="1"/>
  <c r="AB193" i="168" s="1"/>
  <c r="AB125" i="168" a="1"/>
  <c r="AB125" i="168" s="1"/>
  <c r="AB120" i="168" a="1"/>
  <c r="AB120" i="168" s="1"/>
  <c r="AB84" i="168" a="1"/>
  <c r="AB84" i="168" s="1"/>
  <c r="AB59" i="168" a="1"/>
  <c r="AB59" i="168" s="1"/>
  <c r="AB34" i="168" a="1"/>
  <c r="AB34" i="168" s="1"/>
  <c r="AB8" i="168" a="1"/>
  <c r="AB8" i="168" s="1"/>
  <c r="AB270" i="168" a="1"/>
  <c r="AB270" i="168" s="1"/>
  <c r="AB196" i="168" a="1"/>
  <c r="AB196" i="168" s="1"/>
  <c r="AB176" i="168" a="1"/>
  <c r="AB176" i="168" s="1"/>
  <c r="AB140" i="168" a="1"/>
  <c r="AB140" i="168" s="1"/>
  <c r="AB102" i="168" a="1"/>
  <c r="AB102" i="168" s="1"/>
  <c r="AB77" i="168" a="1"/>
  <c r="AB77" i="168" s="1"/>
  <c r="AB52" i="168" a="1"/>
  <c r="AB52" i="168" s="1"/>
  <c r="AB235" i="168" a="1"/>
  <c r="AB235" i="168" s="1"/>
  <c r="AB225" i="168" a="1"/>
  <c r="AB225" i="168" s="1"/>
  <c r="AB195" i="168" a="1"/>
  <c r="AB195" i="168" s="1"/>
  <c r="AB189" i="168" a="1"/>
  <c r="AB189" i="168" s="1"/>
  <c r="AB170" i="168" a="1"/>
  <c r="AB170" i="168" s="1"/>
  <c r="AB121" i="168" a="1"/>
  <c r="AB121" i="168" s="1"/>
  <c r="AB103" i="168" a="1"/>
  <c r="AB103" i="168" s="1"/>
  <c r="AB96" i="168" a="1"/>
  <c r="AB96" i="168" s="1"/>
  <c r="AB78" i="168" a="1"/>
  <c r="AB78" i="168" s="1"/>
  <c r="AB71" i="168" a="1"/>
  <c r="AB71" i="168" s="1"/>
  <c r="AB53" i="168" a="1"/>
  <c r="AB53" i="168" s="1"/>
  <c r="AB46" i="168" a="1"/>
  <c r="AB46" i="168" s="1"/>
  <c r="AB28" i="168" a="1"/>
  <c r="AB28" i="168" s="1"/>
  <c r="AB21" i="168" a="1"/>
  <c r="AB21" i="168" s="1"/>
  <c r="AB217" i="168" a="1"/>
  <c r="AB217" i="168" s="1"/>
  <c r="AB210" i="168" a="1"/>
  <c r="AB210" i="168" s="1"/>
  <c r="AB126" i="168" a="1"/>
  <c r="AB126" i="168" s="1"/>
  <c r="AB273" i="168" a="1"/>
  <c r="AB273" i="168" s="1"/>
  <c r="AB164" i="168" a="1"/>
  <c r="AB164" i="168" s="1"/>
  <c r="AB134" i="168" a="1"/>
  <c r="AB134" i="168" s="1"/>
  <c r="AB89" i="168" a="1"/>
  <c r="AB89" i="168" s="1"/>
  <c r="AB44" i="168" a="1"/>
  <c r="AB44" i="168" s="1"/>
  <c r="AB39" i="168" a="1"/>
  <c r="AB39" i="168" s="1"/>
  <c r="AB26" i="168" a="1"/>
  <c r="AB26" i="168" s="1"/>
  <c r="AB13" i="168" a="1"/>
  <c r="AB13" i="168" s="1"/>
  <c r="AB4" i="168" a="1"/>
  <c r="AB4" i="168" s="1"/>
  <c r="AB281" i="168" a="1"/>
  <c r="AB281" i="168" s="1"/>
  <c r="AB263" i="168" a="1"/>
  <c r="AB263" i="168" s="1"/>
  <c r="AB185" i="168" a="1"/>
  <c r="AB185" i="168" s="1"/>
  <c r="AB181" i="168" a="1"/>
  <c r="AB181" i="168" s="1"/>
  <c r="AB174" i="168" a="1"/>
  <c r="AB174" i="168" s="1"/>
  <c r="AB16" i="168" a="1"/>
  <c r="AB16" i="168" s="1"/>
  <c r="AB124" i="168" a="1"/>
  <c r="AB124" i="168" s="1"/>
  <c r="AB87" i="168" a="1"/>
  <c r="AB87" i="168" s="1"/>
  <c r="AB64" i="168" a="1"/>
  <c r="AB64" i="168" s="1"/>
  <c r="AB47" i="168" a="1"/>
  <c r="AB47" i="168" s="1"/>
  <c r="AB29" i="168" a="1"/>
  <c r="AB29" i="168" s="1"/>
  <c r="AB98" i="168" a="1"/>
  <c r="AB98" i="168" s="1"/>
  <c r="AB85" i="168" a="1"/>
  <c r="AB85" i="168" s="1"/>
  <c r="AB57" i="168" a="1"/>
  <c r="AB57" i="168" s="1"/>
  <c r="AB141" i="168" a="1"/>
  <c r="AB141" i="168" s="1"/>
  <c r="AB249" i="168" a="1"/>
  <c r="AB249" i="168" s="1"/>
  <c r="AB178" i="168" a="1"/>
  <c r="AB178" i="168" s="1"/>
  <c r="AB161" i="168" a="1"/>
  <c r="AB161" i="168" s="1"/>
  <c r="AB104" i="168" a="1"/>
  <c r="AB104" i="168" s="1"/>
  <c r="AB315" i="168" a="1"/>
  <c r="AB315" i="168" s="1"/>
  <c r="AB168" i="168" a="1"/>
  <c r="AB168" i="168" s="1"/>
  <c r="AB115" i="168" a="1"/>
  <c r="AB115" i="168" s="1"/>
  <c r="AB93" i="168" a="1"/>
  <c r="AB93" i="168" s="1"/>
  <c r="AB194" i="168" a="1"/>
  <c r="AB194" i="168" s="1"/>
  <c r="AB153" i="168" a="1"/>
  <c r="AB153" i="168" s="1"/>
  <c r="AB145" i="168" a="1"/>
  <c r="AB145" i="168" s="1"/>
  <c r="AB107" i="168" a="1"/>
  <c r="AB107" i="168" s="1"/>
  <c r="AB51" i="168" a="1"/>
  <c r="AB51" i="168" s="1"/>
  <c r="AB49" i="168" a="1"/>
  <c r="AB49" i="168" s="1"/>
  <c r="AB41" i="168" a="1"/>
  <c r="AB41" i="168" s="1"/>
  <c r="AB18" i="168" a="1"/>
  <c r="AB18" i="168" s="1"/>
  <c r="AB2" i="168" a="1"/>
  <c r="AB2" i="168" s="1"/>
  <c r="W2" i="168" s="1"/>
  <c r="AB137" i="168" a="1"/>
  <c r="AB137" i="168" s="1"/>
  <c r="AB95" i="168" a="1"/>
  <c r="AB95" i="168" s="1"/>
  <c r="AB88" i="168" a="1"/>
  <c r="AB88" i="168" s="1"/>
  <c r="AB81" i="168" a="1"/>
  <c r="AB81" i="168" s="1"/>
  <c r="AB79" i="168" a="1"/>
  <c r="AB79" i="168" s="1"/>
  <c r="AB37" i="168" a="1"/>
  <c r="AB37" i="168" s="1"/>
  <c r="AB260" i="168" a="1"/>
  <c r="AB260" i="168" s="1"/>
  <c r="AB172" i="168" a="1"/>
  <c r="AB172" i="168" s="1"/>
  <c r="AB127" i="168" a="1"/>
  <c r="AB127" i="168" s="1"/>
  <c r="AB66" i="168" a="1"/>
  <c r="AB66" i="168" s="1"/>
  <c r="AB35" i="168" a="1"/>
  <c r="AB35" i="168" s="1"/>
  <c r="AB282" i="168" a="1"/>
  <c r="AB282" i="168" s="1"/>
  <c r="AB171" i="168" a="1"/>
  <c r="AB171" i="168" s="1"/>
  <c r="AB156" i="168" a="1"/>
  <c r="AB156" i="168" s="1"/>
  <c r="AB73" i="168" a="1"/>
  <c r="AB73" i="168" s="1"/>
  <c r="AB62" i="168" a="1"/>
  <c r="AB62" i="168" s="1"/>
  <c r="AB10" i="168" a="1"/>
  <c r="AB10" i="168" s="1"/>
  <c r="AB230" i="168" a="1"/>
  <c r="AB230" i="168" s="1"/>
  <c r="AB207" i="168" a="1"/>
  <c r="AB207" i="168" s="1"/>
  <c r="AB119" i="168" a="1"/>
  <c r="AB119" i="168" s="1"/>
  <c r="AB92" i="168" a="1"/>
  <c r="AB92" i="168" s="1"/>
  <c r="AB67" i="168" a="1"/>
  <c r="AB67" i="168" s="1"/>
  <c r="AB24" i="168" a="1"/>
  <c r="AB24" i="168" s="1"/>
  <c r="AB36" i="168" a="1"/>
  <c r="AB36" i="168" s="1"/>
  <c r="AB19" i="168" a="1"/>
  <c r="AB19" i="168" s="1"/>
  <c r="AB12" i="168" a="1"/>
  <c r="AB12" i="168" s="1"/>
  <c r="AB122" i="168" a="1"/>
  <c r="AB122" i="168" s="1"/>
  <c r="AB69" i="168" a="1"/>
  <c r="AB69" i="168" s="1"/>
  <c r="AB187" i="168" a="1"/>
  <c r="AB187" i="168" s="1"/>
  <c r="AB83" i="168" a="1"/>
  <c r="AB83" i="168" s="1"/>
  <c r="AB56" i="168" a="1"/>
  <c r="AB56" i="168" s="1"/>
  <c r="AB48" i="168" a="1"/>
  <c r="AB48" i="168" s="1"/>
  <c r="AB31" i="168" a="1"/>
  <c r="AB31" i="168" s="1"/>
  <c r="AB75" i="168" a="1"/>
  <c r="AB75" i="168" s="1"/>
  <c r="AB72" i="168" a="1"/>
  <c r="AB72" i="168" s="1"/>
  <c r="AB43" i="168" a="1"/>
  <c r="AB43" i="168" s="1"/>
  <c r="AB243" i="168" a="1"/>
  <c r="AB243" i="168" s="1"/>
  <c r="AB45" i="168" a="1"/>
  <c r="AB45" i="168" s="1"/>
  <c r="AB244" i="168" a="1"/>
  <c r="AB244" i="168" s="1"/>
  <c r="AB227" i="168" a="1"/>
  <c r="AB227" i="168" s="1"/>
  <c r="AB111" i="168" a="1"/>
  <c r="AB111" i="168" s="1"/>
  <c r="AB101" i="168" a="1"/>
  <c r="AB101" i="168" s="1"/>
  <c r="AB86" i="168" a="1"/>
  <c r="AB86" i="168" s="1"/>
  <c r="AB38" i="168" a="1"/>
  <c r="AB38" i="168" s="1"/>
  <c r="AB14" i="168" a="1"/>
  <c r="AB14" i="168" s="1"/>
  <c r="AB61" i="168" a="1"/>
  <c r="AB61" i="168" s="1"/>
  <c r="AB50" i="168" a="1"/>
  <c r="AB50" i="168" s="1"/>
  <c r="AB204" i="168" a="1"/>
  <c r="AB204" i="168" s="1"/>
  <c r="AB146" i="168" a="1"/>
  <c r="AB146" i="168" s="1"/>
  <c r="AB257" i="168" a="1"/>
  <c r="AB257" i="168" s="1"/>
  <c r="AB94" i="168" a="1"/>
  <c r="AB94" i="168" s="1"/>
  <c r="AB40" i="168" a="1"/>
  <c r="AB40" i="168" s="1"/>
  <c r="AB213" i="168" a="1"/>
  <c r="AB213" i="168" s="1"/>
  <c r="AB97" i="168" a="1"/>
  <c r="AB97" i="168" s="1"/>
  <c r="AB74" i="168" a="1"/>
  <c r="AB74" i="168" s="1"/>
  <c r="AB9" i="168" a="1"/>
  <c r="AB9" i="168" s="1"/>
  <c r="AB294" i="168" a="1"/>
  <c r="AB294" i="168" s="1"/>
  <c r="AB91" i="168" a="1"/>
  <c r="AB91" i="168" s="1"/>
  <c r="AB63" i="168" a="1"/>
  <c r="AB63" i="168" s="1"/>
  <c r="AB70" i="168" a="1"/>
  <c r="AB70" i="168" s="1"/>
  <c r="AB22" i="168" a="1"/>
  <c r="AB22" i="168" s="1"/>
  <c r="AB17" i="168" a="1"/>
  <c r="AB17" i="168" s="1"/>
  <c r="W1" i="168"/>
  <c r="AB109" i="168" a="1"/>
  <c r="AB109" i="168" s="1"/>
  <c r="AB291" i="168" a="1"/>
  <c r="AB291" i="168" s="1"/>
  <c r="AB106" i="168" a="1"/>
  <c r="AB106" i="168" s="1"/>
  <c r="AB60" i="168" a="1"/>
  <c r="AB60" i="168" s="1"/>
  <c r="AB23" i="168" a="1"/>
  <c r="AB23" i="168" s="1"/>
  <c r="AB54" i="168" a="1"/>
  <c r="AB54" i="168" s="1"/>
  <c r="AB32" i="168" a="1"/>
  <c r="AB32" i="168" s="1"/>
  <c r="AB211" i="168" a="1"/>
  <c r="AB211" i="168" s="1"/>
  <c r="AB100" i="168" a="1"/>
  <c r="AB100" i="168" s="1"/>
  <c r="AB7" i="168" a="1"/>
  <c r="AB7" i="168" s="1"/>
  <c r="AB99" i="168" a="1"/>
  <c r="AB99" i="168" s="1"/>
  <c r="AB154" i="168" a="1"/>
  <c r="AB154" i="168" s="1"/>
  <c r="AB147" i="168" a="1"/>
  <c r="AB147" i="168" s="1"/>
  <c r="AB143" i="168" a="1"/>
  <c r="AB143" i="168" s="1"/>
  <c r="AB68" i="168" a="1"/>
  <c r="AB68" i="168" s="1"/>
  <c r="AB25" i="168" a="1"/>
  <c r="AB25" i="168" s="1"/>
  <c r="AB11" i="168" a="1"/>
  <c r="AB11" i="168" s="1"/>
  <c r="AB6" i="168" a="1"/>
  <c r="AB6" i="168" s="1"/>
  <c r="AB113" i="168" a="1"/>
  <c r="AB113" i="168" s="1"/>
  <c r="AB292" i="168" a="1"/>
  <c r="AB292" i="168" s="1"/>
  <c r="AB208" i="168" a="1"/>
  <c r="AB208" i="168" s="1"/>
  <c r="AB20" i="168" a="1"/>
  <c r="AB20" i="168" s="1"/>
  <c r="AB42" i="168" a="1"/>
  <c r="AB42" i="168" s="1"/>
  <c r="AB90" i="168" a="1"/>
  <c r="AB90" i="168" s="1"/>
  <c r="AB222" i="168" a="1"/>
  <c r="AB222" i="168" s="1"/>
  <c r="AB136" i="168" a="1"/>
  <c r="AB136" i="168" s="1"/>
  <c r="AB116" i="168" a="1"/>
  <c r="AB116" i="168" s="1"/>
  <c r="AB33" i="168" a="1"/>
  <c r="AB33" i="168" s="1"/>
  <c r="AB15" i="168" a="1"/>
  <c r="AB15" i="168" s="1"/>
  <c r="AB180" i="168" a="1"/>
  <c r="AB180" i="168" s="1"/>
  <c r="AB112" i="168" a="1"/>
  <c r="AB112" i="168" s="1"/>
  <c r="AB129" i="168" a="1"/>
  <c r="AB129" i="168" s="1"/>
  <c r="AB27" i="168" a="1"/>
  <c r="AB27" i="168" s="1"/>
  <c r="AB82" i="168" a="1"/>
  <c r="AB82" i="168" s="1"/>
  <c r="AB76" i="168" a="1"/>
  <c r="AB76" i="168" s="1"/>
  <c r="AB65" i="168" a="1"/>
  <c r="AB65" i="168" s="1"/>
  <c r="AB58" i="168" a="1"/>
  <c r="AB58" i="168" s="1"/>
  <c r="AB5" i="168" a="1"/>
  <c r="AB5" i="168" s="1"/>
  <c r="AB132" i="168" a="1"/>
  <c r="AB132" i="168" s="1"/>
  <c r="AC333" i="168" a="1"/>
  <c r="AC333" i="168" s="1"/>
  <c r="AC325" i="168" a="1"/>
  <c r="AC325" i="168" s="1"/>
  <c r="AC300" i="168" a="1"/>
  <c r="AC300" i="168" s="1"/>
  <c r="AC275" i="168" a="1"/>
  <c r="AC275" i="168" s="1"/>
  <c r="AC250" i="168" a="1"/>
  <c r="AC250" i="168" s="1"/>
  <c r="AC321" i="168" a="1"/>
  <c r="AC321" i="168" s="1"/>
  <c r="AC296" i="168" a="1"/>
  <c r="AC296" i="168" s="1"/>
  <c r="AC271" i="168" a="1"/>
  <c r="AC271" i="168" s="1"/>
  <c r="AC246" i="168" a="1"/>
  <c r="AC246" i="168" s="1"/>
  <c r="AC310" i="168" a="1"/>
  <c r="AC310" i="168" s="1"/>
  <c r="AC322" i="168" a="1"/>
  <c r="AC322" i="168" s="1"/>
  <c r="AC293" i="168" a="1"/>
  <c r="AC293" i="168" s="1"/>
  <c r="AC277" i="168" a="1"/>
  <c r="AC277" i="168" s="1"/>
  <c r="AC258" i="168" a="1"/>
  <c r="AC258" i="168" s="1"/>
  <c r="AC255" i="168" a="1"/>
  <c r="AC255" i="168" s="1"/>
  <c r="AC328" i="168" a="1"/>
  <c r="AC328" i="168" s="1"/>
  <c r="AC311" i="168" a="1"/>
  <c r="AC311" i="168" s="1"/>
  <c r="AC290" i="168" a="1"/>
  <c r="AC290" i="168" s="1"/>
  <c r="AC268" i="168" a="1"/>
  <c r="AC268" i="168" s="1"/>
  <c r="AC252" i="168" a="1"/>
  <c r="AC252" i="168" s="1"/>
  <c r="AC233" i="168" a="1"/>
  <c r="AC233" i="168" s="1"/>
  <c r="AC230" i="168" a="1"/>
  <c r="AC230" i="168" s="1"/>
  <c r="AC326" i="168" a="1"/>
  <c r="AC326" i="168" s="1"/>
  <c r="AC288" i="168" a="1"/>
  <c r="AC288" i="168" s="1"/>
  <c r="AC272" i="168" a="1"/>
  <c r="AC272" i="168" s="1"/>
  <c r="AC253" i="168" a="1"/>
  <c r="AC253" i="168" s="1"/>
  <c r="AC237" i="168" a="1"/>
  <c r="AC237" i="168" s="1"/>
  <c r="AC224" i="168" a="1"/>
  <c r="AC224" i="168" s="1"/>
  <c r="AC320" i="168" a="1"/>
  <c r="AC320" i="168" s="1"/>
  <c r="AC309" i="168" a="1"/>
  <c r="AC309" i="168" s="1"/>
  <c r="AC269" i="168" a="1"/>
  <c r="AC269" i="168" s="1"/>
  <c r="AC238" i="168" a="1"/>
  <c r="AC238" i="168" s="1"/>
  <c r="AC223" i="168" a="1"/>
  <c r="AC223" i="168" s="1"/>
  <c r="AC205" i="168" a="1"/>
  <c r="AC205" i="168" s="1"/>
  <c r="AC180" i="168" a="1"/>
  <c r="AC180" i="168" s="1"/>
  <c r="AC155" i="168" a="1"/>
  <c r="AC155" i="168" s="1"/>
  <c r="AC329" i="168" a="1"/>
  <c r="AC329" i="168" s="1"/>
  <c r="AC318" i="168" a="1"/>
  <c r="AC318" i="168" s="1"/>
  <c r="AC281" i="168" a="1"/>
  <c r="AC281" i="168" s="1"/>
  <c r="AC257" i="168" a="1"/>
  <c r="AC257" i="168" s="1"/>
  <c r="AC245" i="168" a="1"/>
  <c r="AC245" i="168" s="1"/>
  <c r="AC220" i="168" a="1"/>
  <c r="AC220" i="168" s="1"/>
  <c r="AC201" i="168" a="1"/>
  <c r="AC201" i="168" s="1"/>
  <c r="AC176" i="168" a="1"/>
  <c r="AC176" i="168" s="1"/>
  <c r="AC151" i="168" a="1"/>
  <c r="AC151" i="168" s="1"/>
  <c r="AC243" i="168" a="1"/>
  <c r="AC243" i="168" s="1"/>
  <c r="AC231" i="168" a="1"/>
  <c r="AC231" i="168" s="1"/>
  <c r="AC226" i="168" a="1"/>
  <c r="AC226" i="168" s="1"/>
  <c r="AC213" i="168" a="1"/>
  <c r="AC213" i="168" s="1"/>
  <c r="AC197" i="168" a="1"/>
  <c r="AC197" i="168" s="1"/>
  <c r="AC323" i="168" a="1"/>
  <c r="AC323" i="168" s="1"/>
  <c r="AC303" i="168" a="1"/>
  <c r="AC303" i="168" s="1"/>
  <c r="AC221" i="168" a="1"/>
  <c r="AC221" i="168" s="1"/>
  <c r="AC332" i="168" a="1"/>
  <c r="AC332" i="168" s="1"/>
  <c r="AC312" i="168" a="1"/>
  <c r="AC312" i="168" s="1"/>
  <c r="AC301" i="168" a="1"/>
  <c r="AC301" i="168" s="1"/>
  <c r="AC289" i="168" a="1"/>
  <c r="AC289" i="168" s="1"/>
  <c r="AC190" i="168" a="1"/>
  <c r="AC190" i="168" s="1"/>
  <c r="AC165" i="168" a="1"/>
  <c r="AC165" i="168" s="1"/>
  <c r="AC140" i="168" a="1"/>
  <c r="AC140" i="168" s="1"/>
  <c r="AC263" i="168" a="1"/>
  <c r="AC263" i="168" s="1"/>
  <c r="AC227" i="168" a="1"/>
  <c r="AC227" i="168" s="1"/>
  <c r="AC304" i="168" a="1"/>
  <c r="AC304" i="168" s="1"/>
  <c r="AC284" i="168" a="1"/>
  <c r="AC284" i="168" s="1"/>
  <c r="AC262" i="168" a="1"/>
  <c r="AC262" i="168" s="1"/>
  <c r="AC240" i="168" a="1"/>
  <c r="AC240" i="168" s="1"/>
  <c r="AC235" i="168" a="1"/>
  <c r="AC235" i="168" s="1"/>
  <c r="AC206" i="168" a="1"/>
  <c r="AC206" i="168" s="1"/>
  <c r="AC182" i="168" a="1"/>
  <c r="AC182" i="168" s="1"/>
  <c r="AC148" i="168" a="1"/>
  <c r="AC148" i="168" s="1"/>
  <c r="AC327" i="168" a="1"/>
  <c r="AC327" i="168" s="1"/>
  <c r="AC314" i="168" a="1"/>
  <c r="AC314" i="168" s="1"/>
  <c r="AC319" i="168" a="1"/>
  <c r="AC319" i="168" s="1"/>
  <c r="AC306" i="168" a="1"/>
  <c r="AC306" i="168" s="1"/>
  <c r="AC242" i="168" a="1"/>
  <c r="AC242" i="168" s="1"/>
  <c r="AC316" i="168" a="1"/>
  <c r="AC316" i="168" s="1"/>
  <c r="AC308" i="168" a="1"/>
  <c r="AC308" i="168" s="1"/>
  <c r="AC266" i="168" a="1"/>
  <c r="AC266" i="168" s="1"/>
  <c r="AC256" i="168" a="1"/>
  <c r="AC256" i="168" s="1"/>
  <c r="AC251" i="168" a="1"/>
  <c r="AC251" i="168" s="1"/>
  <c r="AC218" i="168" a="1"/>
  <c r="AC218" i="168" s="1"/>
  <c r="AC207" i="168" a="1"/>
  <c r="AC207" i="168" s="1"/>
  <c r="AC202" i="168" a="1"/>
  <c r="AC202" i="168" s="1"/>
  <c r="AC186" i="168" a="1"/>
  <c r="AC186" i="168" s="1"/>
  <c r="AC183" i="168" a="1"/>
  <c r="AC183" i="168" s="1"/>
  <c r="AC261" i="168" a="1"/>
  <c r="AC261" i="168" s="1"/>
  <c r="AC229" i="168" a="1"/>
  <c r="AC229" i="168" s="1"/>
  <c r="AC222" i="168" a="1"/>
  <c r="AC222" i="168" s="1"/>
  <c r="AC189" i="168" a="1"/>
  <c r="AC189" i="168" s="1"/>
  <c r="AC172" i="168" a="1"/>
  <c r="AC172" i="168" s="1"/>
  <c r="AC285" i="168" a="1"/>
  <c r="AC285" i="168" s="1"/>
  <c r="AC259" i="168" a="1"/>
  <c r="AC259" i="168" s="1"/>
  <c r="AC179" i="168" a="1"/>
  <c r="AC179" i="168" s="1"/>
  <c r="AC167" i="168" a="1"/>
  <c r="AC167" i="168" s="1"/>
  <c r="AC160" i="168" a="1"/>
  <c r="AC160" i="168" s="1"/>
  <c r="AC135" i="168" a="1"/>
  <c r="AC135" i="168" s="1"/>
  <c r="AC124" i="168" a="1"/>
  <c r="AC124" i="168" s="1"/>
  <c r="AC295" i="168" a="1"/>
  <c r="AC295" i="168" s="1"/>
  <c r="AC278" i="168" a="1"/>
  <c r="AC278" i="168" s="1"/>
  <c r="AC265" i="168" a="1"/>
  <c r="AC265" i="168" s="1"/>
  <c r="AC234" i="168" a="1"/>
  <c r="AC234" i="168" s="1"/>
  <c r="AC228" i="168" a="1"/>
  <c r="AC228" i="168" s="1"/>
  <c r="AC211" i="168" a="1"/>
  <c r="AC211" i="168" s="1"/>
  <c r="AC199" i="168" a="1"/>
  <c r="AC199" i="168" s="1"/>
  <c r="AC177" i="168" a="1"/>
  <c r="AC177" i="168" s="1"/>
  <c r="AC145" i="168" a="1"/>
  <c r="AC145" i="168" s="1"/>
  <c r="AC142" i="168" a="1"/>
  <c r="AC142" i="168" s="1"/>
  <c r="AC139" i="168" a="1"/>
  <c r="AC139" i="168" s="1"/>
  <c r="AC132" i="168" a="1"/>
  <c r="AC132" i="168" s="1"/>
  <c r="AC324" i="168" a="1"/>
  <c r="AC324" i="168" s="1"/>
  <c r="AC302" i="168" a="1"/>
  <c r="AC302" i="168" s="1"/>
  <c r="AC298" i="168" a="1"/>
  <c r="AC298" i="168" s="1"/>
  <c r="AC291" i="168" a="1"/>
  <c r="AC291" i="168" s="1"/>
  <c r="AC294" i="168" a="1"/>
  <c r="AC294" i="168" s="1"/>
  <c r="AC274" i="168" a="1"/>
  <c r="AC274" i="168" s="1"/>
  <c r="AC191" i="168" a="1"/>
  <c r="AC191" i="168" s="1"/>
  <c r="AC307" i="168" a="1"/>
  <c r="AC307" i="168" s="1"/>
  <c r="AC219" i="168" a="1"/>
  <c r="AC219" i="168" s="1"/>
  <c r="AC184" i="168" a="1"/>
  <c r="AC184" i="168" s="1"/>
  <c r="AC166" i="168" a="1"/>
  <c r="AC166" i="168" s="1"/>
  <c r="AC164" i="168" a="1"/>
  <c r="AC164" i="168" s="1"/>
  <c r="AC104" i="168" a="1"/>
  <c r="AC104" i="168" s="1"/>
  <c r="AC99" i="168" a="1"/>
  <c r="AC99" i="168" s="1"/>
  <c r="AC94" i="168" a="1"/>
  <c r="AC94" i="168" s="1"/>
  <c r="AC89" i="168" a="1"/>
  <c r="AC89" i="168" s="1"/>
  <c r="AC84" i="168" a="1"/>
  <c r="AC84" i="168" s="1"/>
  <c r="AC79" i="168" a="1"/>
  <c r="AC79" i="168" s="1"/>
  <c r="AC74" i="168" a="1"/>
  <c r="AC74" i="168" s="1"/>
  <c r="AC69" i="168" a="1"/>
  <c r="AC69" i="168" s="1"/>
  <c r="AC64" i="168" a="1"/>
  <c r="AC64" i="168" s="1"/>
  <c r="AC59" i="168" a="1"/>
  <c r="AC59" i="168" s="1"/>
  <c r="AC54" i="168" a="1"/>
  <c r="AC54" i="168" s="1"/>
  <c r="AC49" i="168" a="1"/>
  <c r="AC49" i="168" s="1"/>
  <c r="AC44" i="168" a="1"/>
  <c r="AC44" i="168" s="1"/>
  <c r="AC39" i="168" a="1"/>
  <c r="AC39" i="168" s="1"/>
  <c r="AC34" i="168" a="1"/>
  <c r="AC34" i="168" s="1"/>
  <c r="AC29" i="168" a="1"/>
  <c r="AC29" i="168" s="1"/>
  <c r="AC24" i="168" a="1"/>
  <c r="AC24" i="168" s="1"/>
  <c r="AC19" i="168" a="1"/>
  <c r="AC19" i="168" s="1"/>
  <c r="AC14" i="168" a="1"/>
  <c r="AC14" i="168" s="1"/>
  <c r="AC9" i="168" a="1"/>
  <c r="AC9" i="168" s="1"/>
  <c r="AC317" i="168" a="1"/>
  <c r="AC317" i="168" s="1"/>
  <c r="AC331" i="168" a="1"/>
  <c r="AC331" i="168" s="1"/>
  <c r="AC279" i="168" a="1"/>
  <c r="AC279" i="168" s="1"/>
  <c r="AC270" i="168" a="1"/>
  <c r="AC270" i="168" s="1"/>
  <c r="AC216" i="168" a="1"/>
  <c r="AC216" i="168" s="1"/>
  <c r="AC162" i="168" a="1"/>
  <c r="AC162" i="168" s="1"/>
  <c r="AC158" i="168" a="1"/>
  <c r="AC158" i="168" s="1"/>
  <c r="AC134" i="168" a="1"/>
  <c r="AC134" i="168" s="1"/>
  <c r="AC128" i="168" a="1"/>
  <c r="AC128" i="168" s="1"/>
  <c r="AC121" i="168" a="1"/>
  <c r="AC121" i="168" s="1"/>
  <c r="AC292" i="168" a="1"/>
  <c r="AC292" i="168" s="1"/>
  <c r="AC188" i="168" a="1"/>
  <c r="AC188" i="168" s="1"/>
  <c r="AC156" i="168" a="1"/>
  <c r="AC156" i="168" s="1"/>
  <c r="AC147" i="168" a="1"/>
  <c r="AC147" i="168" s="1"/>
  <c r="AC137" i="168" a="1"/>
  <c r="AC137" i="168" s="1"/>
  <c r="AC282" i="168" a="1"/>
  <c r="AC282" i="168" s="1"/>
  <c r="AC273" i="168" a="1"/>
  <c r="AC273" i="168" s="1"/>
  <c r="AC241" i="168" a="1"/>
  <c r="AC241" i="168" s="1"/>
  <c r="AC210" i="168" a="1"/>
  <c r="AC210" i="168" s="1"/>
  <c r="AC169" i="168" a="1"/>
  <c r="AC169" i="168" s="1"/>
  <c r="AC152" i="168" a="1"/>
  <c r="AC152" i="168" s="1"/>
  <c r="AC129" i="168" a="1"/>
  <c r="AC129" i="168" s="1"/>
  <c r="AC122" i="168" a="1"/>
  <c r="AC122" i="168" s="1"/>
  <c r="AC313" i="168" a="1"/>
  <c r="AC313" i="168" s="1"/>
  <c r="AC236" i="168" a="1"/>
  <c r="AC236" i="168" s="1"/>
  <c r="AC193" i="168" a="1"/>
  <c r="AC193" i="168" s="1"/>
  <c r="AC178" i="168" a="1"/>
  <c r="AC178" i="168" s="1"/>
  <c r="AC174" i="168" a="1"/>
  <c r="AC174" i="168" s="1"/>
  <c r="AC212" i="168" a="1"/>
  <c r="AC212" i="168" s="1"/>
  <c r="AC171" i="168" a="1"/>
  <c r="AC171" i="168" s="1"/>
  <c r="AC125" i="168" a="1"/>
  <c r="AC125" i="168" s="1"/>
  <c r="AC120" i="168" a="1"/>
  <c r="AC120" i="168" s="1"/>
  <c r="AC91" i="168" a="1"/>
  <c r="AC91" i="168" s="1"/>
  <c r="AC66" i="168" a="1"/>
  <c r="AC66" i="168" s="1"/>
  <c r="AC41" i="168" a="1"/>
  <c r="AC41" i="168" s="1"/>
  <c r="AC16" i="168" a="1"/>
  <c r="AC16" i="168" s="1"/>
  <c r="AC8" i="168" a="1"/>
  <c r="AC8" i="168" s="1"/>
  <c r="AC283" i="168" a="1"/>
  <c r="AC283" i="168" s="1"/>
  <c r="AC232" i="168" a="1"/>
  <c r="AC232" i="168" s="1"/>
  <c r="AC215" i="168" a="1"/>
  <c r="AC215" i="168" s="1"/>
  <c r="AC264" i="168" a="1"/>
  <c r="AC264" i="168" s="1"/>
  <c r="AC136" i="168" a="1"/>
  <c r="AC136" i="168" s="1"/>
  <c r="AC112" i="168" a="1"/>
  <c r="AC112" i="168" s="1"/>
  <c r="AC95" i="168" a="1"/>
  <c r="AC95" i="168" s="1"/>
  <c r="AC70" i="168" a="1"/>
  <c r="AC70" i="168" s="1"/>
  <c r="AC45" i="168" a="1"/>
  <c r="AC45" i="168" s="1"/>
  <c r="AC20" i="168" a="1"/>
  <c r="AC20" i="168" s="1"/>
  <c r="AC208" i="168" a="1"/>
  <c r="AC208" i="168" s="1"/>
  <c r="AC187" i="168" a="1"/>
  <c r="AC187" i="168" s="1"/>
  <c r="AC168" i="168" a="1"/>
  <c r="AC168" i="168" s="1"/>
  <c r="AC163" i="168" a="1"/>
  <c r="AC163" i="168" s="1"/>
  <c r="AC153" i="168" a="1"/>
  <c r="AC153" i="168" s="1"/>
  <c r="AC138" i="168" a="1"/>
  <c r="AC138" i="168" s="1"/>
  <c r="AC115" i="168" a="1"/>
  <c r="AC115" i="168" s="1"/>
  <c r="AC109" i="168" a="1"/>
  <c r="AC109" i="168" s="1"/>
  <c r="AC88" i="168" a="1"/>
  <c r="AC88" i="168" s="1"/>
  <c r="AC63" i="168" a="1"/>
  <c r="AC63" i="168" s="1"/>
  <c r="AC204" i="168" a="1"/>
  <c r="AC204" i="168" s="1"/>
  <c r="AC150" i="168" a="1"/>
  <c r="AC150" i="168" s="1"/>
  <c r="AC126" i="168" a="1"/>
  <c r="AC126" i="168" s="1"/>
  <c r="AC113" i="168" a="1"/>
  <c r="AC113" i="168" s="1"/>
  <c r="AC82" i="168" a="1"/>
  <c r="AC82" i="168" s="1"/>
  <c r="AC57" i="168" a="1"/>
  <c r="AC57" i="168" s="1"/>
  <c r="AC32" i="168" a="1"/>
  <c r="AC32" i="168" s="1"/>
  <c r="AC10" i="168" a="1"/>
  <c r="AC10" i="168" s="1"/>
  <c r="AC280" i="168" a="1"/>
  <c r="AC280" i="168" s="1"/>
  <c r="AC93" i="168" a="1"/>
  <c r="AC93" i="168" s="1"/>
  <c r="AC330" i="168" a="1"/>
  <c r="AC330" i="168" s="1"/>
  <c r="AC185" i="168" a="1"/>
  <c r="AC185" i="168" s="1"/>
  <c r="AC157" i="168" a="1"/>
  <c r="AC157" i="168" s="1"/>
  <c r="AC100" i="168" a="1"/>
  <c r="AC100" i="168" s="1"/>
  <c r="AC73" i="168" a="1"/>
  <c r="AC73" i="168" s="1"/>
  <c r="AC21" i="168" a="1"/>
  <c r="AC21" i="168" s="1"/>
  <c r="AC225" i="168" a="1"/>
  <c r="AC225" i="168" s="1"/>
  <c r="AC85" i="168" a="1"/>
  <c r="AC85" i="168" s="1"/>
  <c r="AC71" i="168" a="1"/>
  <c r="AC71" i="168" s="1"/>
  <c r="AC42" i="168" a="1"/>
  <c r="AC42" i="168" s="1"/>
  <c r="AC247" i="168" a="1"/>
  <c r="AC247" i="168" s="1"/>
  <c r="AC239" i="168" a="1"/>
  <c r="AC239" i="168" s="1"/>
  <c r="AC170" i="168" a="1"/>
  <c r="AC170" i="168" s="1"/>
  <c r="AC98" i="168" a="1"/>
  <c r="AC98" i="168" s="1"/>
  <c r="AC299" i="168" a="1"/>
  <c r="AC299" i="168" s="1"/>
  <c r="AC214" i="168" a="1"/>
  <c r="AC214" i="168" s="1"/>
  <c r="AC196" i="168" a="1"/>
  <c r="AC196" i="168" s="1"/>
  <c r="AC192" i="168" a="1"/>
  <c r="AC192" i="168" s="1"/>
  <c r="AC131" i="168" a="1"/>
  <c r="AC131" i="168" s="1"/>
  <c r="AC111" i="168" a="1"/>
  <c r="AC111" i="168" s="1"/>
  <c r="AC96" i="168" a="1"/>
  <c r="AC96" i="168" s="1"/>
  <c r="AC83" i="168" a="1"/>
  <c r="AC83" i="168" s="1"/>
  <c r="AC50" i="168" a="1"/>
  <c r="AC50" i="168" s="1"/>
  <c r="AC260" i="168" a="1"/>
  <c r="AC260" i="168" s="1"/>
  <c r="AC159" i="168" a="1"/>
  <c r="AC159" i="168" s="1"/>
  <c r="AC127" i="168" a="1"/>
  <c r="AC127" i="168" s="1"/>
  <c r="AC194" i="168" a="1"/>
  <c r="AC194" i="168" s="1"/>
  <c r="AC110" i="168" a="1"/>
  <c r="AC110" i="168" s="1"/>
  <c r="AC107" i="168" a="1"/>
  <c r="AC107" i="168" s="1"/>
  <c r="AC286" i="168" a="1"/>
  <c r="AC286" i="168" s="1"/>
  <c r="AC149" i="168" a="1"/>
  <c r="AC149" i="168" s="1"/>
  <c r="AC118" i="168" a="1"/>
  <c r="AC118" i="168" s="1"/>
  <c r="AC81" i="168" a="1"/>
  <c r="AC81" i="168" s="1"/>
  <c r="AC35" i="168" a="1"/>
  <c r="AC35" i="168" s="1"/>
  <c r="AC130" i="168" a="1"/>
  <c r="AC130" i="168" s="1"/>
  <c r="AC55" i="168" a="1"/>
  <c r="AC55" i="168" s="1"/>
  <c r="AC249" i="168" a="1"/>
  <c r="AC249" i="168" s="1"/>
  <c r="AC133" i="168" a="1"/>
  <c r="AC133" i="168" s="1"/>
  <c r="AC102" i="168" a="1"/>
  <c r="AC102" i="168" s="1"/>
  <c r="AC97" i="168" a="1"/>
  <c r="AC97" i="168" s="1"/>
  <c r="AC90" i="168" a="1"/>
  <c r="AC90" i="168" s="1"/>
  <c r="AC68" i="168" a="1"/>
  <c r="AC68" i="168" s="1"/>
  <c r="AC33" i="168" a="1"/>
  <c r="AC33" i="168" s="1"/>
  <c r="AC12" i="168" a="1"/>
  <c r="AC12" i="168" s="1"/>
  <c r="AC217" i="168" a="1"/>
  <c r="AC217" i="168" s="1"/>
  <c r="AC181" i="168" a="1"/>
  <c r="AC181" i="168" s="1"/>
  <c r="AC143" i="168" a="1"/>
  <c r="AC143" i="168" s="1"/>
  <c r="AC76" i="168" a="1"/>
  <c r="AC76" i="168" s="1"/>
  <c r="AC61" i="168" a="1"/>
  <c r="AC61" i="168" s="1"/>
  <c r="AC23" i="168" a="1"/>
  <c r="AC23" i="168" s="1"/>
  <c r="AC17" i="168" a="1"/>
  <c r="AC17" i="168" s="1"/>
  <c r="AC6" i="168" a="1"/>
  <c r="AC6" i="168" s="1"/>
  <c r="AC161" i="168" a="1"/>
  <c r="AC161" i="168" s="1"/>
  <c r="AC123" i="168" a="1"/>
  <c r="AC123" i="168" s="1"/>
  <c r="AC105" i="168" a="1"/>
  <c r="AC105" i="168" s="1"/>
  <c r="AC78" i="168" a="1"/>
  <c r="AC78" i="168" s="1"/>
  <c r="AC51" i="168" a="1"/>
  <c r="AC51" i="168" s="1"/>
  <c r="AC36" i="168" a="1"/>
  <c r="AC36" i="168" s="1"/>
  <c r="AC244" i="168" a="1"/>
  <c r="AC244" i="168" s="1"/>
  <c r="AC141" i="168" a="1"/>
  <c r="AC141" i="168" s="1"/>
  <c r="AC56" i="168" a="1"/>
  <c r="AC56" i="168" s="1"/>
  <c r="AC48" i="168" a="1"/>
  <c r="AC48" i="168" s="1"/>
  <c r="AC31" i="168" a="1"/>
  <c r="AC31" i="168" s="1"/>
  <c r="AC146" i="168" a="1"/>
  <c r="AC146" i="168" s="1"/>
  <c r="AC101" i="168" a="1"/>
  <c r="AC101" i="168" s="1"/>
  <c r="AC86" i="168" a="1"/>
  <c r="AC86" i="168" s="1"/>
  <c r="AC75" i="168" a="1"/>
  <c r="AC75" i="168" s="1"/>
  <c r="AC72" i="168" a="1"/>
  <c r="AC72" i="168" s="1"/>
  <c r="AC43" i="168" a="1"/>
  <c r="AC43" i="168" s="1"/>
  <c r="AC38" i="168" a="1"/>
  <c r="AC38" i="168" s="1"/>
  <c r="AC53" i="168" a="1"/>
  <c r="AC53" i="168" s="1"/>
  <c r="AC203" i="168" a="1"/>
  <c r="AC203" i="168" s="1"/>
  <c r="AC40" i="168" a="1"/>
  <c r="AC40" i="168" s="1"/>
  <c r="AC297" i="168" a="1"/>
  <c r="AC297" i="168" s="1"/>
  <c r="AC80" i="168" a="1"/>
  <c r="AC80" i="168" s="1"/>
  <c r="AC108" i="168" a="1"/>
  <c r="AC108" i="168" s="1"/>
  <c r="AC26" i="168" a="1"/>
  <c r="AC26" i="168" s="1"/>
  <c r="AC195" i="168" a="1"/>
  <c r="AC195" i="168" s="1"/>
  <c r="AC5" i="168" a="1"/>
  <c r="AC5" i="168" s="1"/>
  <c r="AC144" i="168" a="1"/>
  <c r="AC144" i="168" s="1"/>
  <c r="AC114" i="168" a="1"/>
  <c r="AC114" i="168" s="1"/>
  <c r="AC58" i="168" a="1"/>
  <c r="AC58" i="168" s="1"/>
  <c r="AC28" i="168" a="1"/>
  <c r="AC28" i="168" s="1"/>
  <c r="AC7" i="168" a="1"/>
  <c r="AC7" i="168" s="1"/>
  <c r="AC77" i="168" a="1"/>
  <c r="AC77" i="168" s="1"/>
  <c r="AC11" i="168" a="1"/>
  <c r="AC11" i="168" s="1"/>
  <c r="AC117" i="168" a="1"/>
  <c r="AC117" i="168" s="1"/>
  <c r="AC276" i="168" a="1"/>
  <c r="AC276" i="168" s="1"/>
  <c r="AC103" i="168" a="1"/>
  <c r="AC103" i="168" s="1"/>
  <c r="AC287" i="168" a="1"/>
  <c r="AC287" i="168" s="1"/>
  <c r="AC267" i="168" a="1"/>
  <c r="AC267" i="168" s="1"/>
  <c r="AC315" i="168" a="1"/>
  <c r="AC315" i="168" s="1"/>
  <c r="AC46" i="168" a="1"/>
  <c r="AC46" i="168" s="1"/>
  <c r="X1" i="168"/>
  <c r="AC254" i="168" a="1"/>
  <c r="AC254" i="168" s="1"/>
  <c r="AC173" i="168" a="1"/>
  <c r="AC173" i="168" s="1"/>
  <c r="AC119" i="168" a="1"/>
  <c r="AC119" i="168" s="1"/>
  <c r="AC30" i="168" a="1"/>
  <c r="AC30" i="168" s="1"/>
  <c r="AC116" i="168" a="1"/>
  <c r="AC116" i="168" s="1"/>
  <c r="AC60" i="168" a="1"/>
  <c r="AC60" i="168" s="1"/>
  <c r="AC200" i="168" a="1"/>
  <c r="AC200" i="168" s="1"/>
  <c r="AC154" i="168" a="1"/>
  <c r="AC154" i="168" s="1"/>
  <c r="AC87" i="168" a="1"/>
  <c r="AC87" i="168" s="1"/>
  <c r="AC25" i="168" a="1"/>
  <c r="AC25" i="168" s="1"/>
  <c r="AC3" i="168" a="1"/>
  <c r="AC3" i="168" s="1"/>
  <c r="AC4" i="168" a="1"/>
  <c r="AC4" i="168" s="1"/>
  <c r="AC67" i="168" a="1"/>
  <c r="AC67" i="168" s="1"/>
  <c r="AC37" i="168" a="1"/>
  <c r="AC37" i="168" s="1"/>
  <c r="AC305" i="168" a="1"/>
  <c r="AC305" i="168" s="1"/>
  <c r="AC209" i="168" a="1"/>
  <c r="AC209" i="168" s="1"/>
  <c r="AC62" i="168" a="1"/>
  <c r="AC62" i="168" s="1"/>
  <c r="AC248" i="168" a="1"/>
  <c r="AC248" i="168" s="1"/>
  <c r="AC47" i="168" a="1"/>
  <c r="AC47" i="168" s="1"/>
  <c r="AC106" i="168" a="1"/>
  <c r="AC106" i="168" s="1"/>
  <c r="AC92" i="168" a="1"/>
  <c r="AC92" i="168" s="1"/>
  <c r="AC15" i="168" a="1"/>
  <c r="AC15" i="168" s="1"/>
  <c r="AC65" i="168" a="1"/>
  <c r="AC65" i="168" s="1"/>
  <c r="AC18" i="168" a="1"/>
  <c r="AC18" i="168" s="1"/>
  <c r="AC27" i="168" a="1"/>
  <c r="AC27" i="168" s="1"/>
  <c r="AC22" i="168" a="1"/>
  <c r="AC22" i="168" s="1"/>
  <c r="AC198" i="168" a="1"/>
  <c r="AC198" i="168" s="1"/>
  <c r="AC175" i="168" a="1"/>
  <c r="AC175" i="168" s="1"/>
  <c r="AC13" i="168" a="1"/>
  <c r="AC13" i="168" s="1"/>
  <c r="AC52" i="168" a="1"/>
  <c r="AC52" i="168" s="1"/>
  <c r="AC2" i="168" a="1"/>
  <c r="AC2" i="168" s="1"/>
  <c r="X2" i="168" s="1"/>
  <c r="U3" i="167"/>
  <c r="U4" i="167" s="1"/>
  <c r="U5" i="167" s="1"/>
  <c r="U6" i="167" s="1"/>
  <c r="U7" i="167" s="1"/>
  <c r="U8" i="167" s="1"/>
  <c r="V3" i="167"/>
  <c r="V4" i="167" s="1"/>
  <c r="S2" i="167"/>
  <c r="T3" i="167"/>
  <c r="W3" i="167"/>
  <c r="AA332" i="166" a="1"/>
  <c r="AA332" i="166" s="1"/>
  <c r="AA327" i="166" a="1"/>
  <c r="AA327" i="166" s="1"/>
  <c r="AA322" i="166" a="1"/>
  <c r="AA322" i="166" s="1"/>
  <c r="AA317" i="166" a="1"/>
  <c r="AA317" i="166" s="1"/>
  <c r="AA312" i="166" a="1"/>
  <c r="AA312" i="166" s="1"/>
  <c r="AA307" i="166" a="1"/>
  <c r="AA307" i="166" s="1"/>
  <c r="AA302" i="166" a="1"/>
  <c r="AA302" i="166" s="1"/>
  <c r="AA297" i="166" a="1"/>
  <c r="AA297" i="166" s="1"/>
  <c r="AA292" i="166" a="1"/>
  <c r="AA292" i="166" s="1"/>
  <c r="AA287" i="166" a="1"/>
  <c r="AA287" i="166" s="1"/>
  <c r="AA282" i="166" a="1"/>
  <c r="AA282" i="166" s="1"/>
  <c r="AA277" i="166" a="1"/>
  <c r="AA277" i="166" s="1"/>
  <c r="AA272" i="166" a="1"/>
  <c r="AA272" i="166" s="1"/>
  <c r="AA267" i="166" a="1"/>
  <c r="AA267" i="166" s="1"/>
  <c r="AA262" i="166" a="1"/>
  <c r="AA262" i="166" s="1"/>
  <c r="AA257" i="166" a="1"/>
  <c r="AA257" i="166" s="1"/>
  <c r="AA252" i="166" a="1"/>
  <c r="AA252" i="166" s="1"/>
  <c r="AA247" i="166" a="1"/>
  <c r="AA247" i="166" s="1"/>
  <c r="AA242" i="166" a="1"/>
  <c r="AA242" i="166" s="1"/>
  <c r="AA237" i="166" a="1"/>
  <c r="AA237" i="166" s="1"/>
  <c r="AA232" i="166" a="1"/>
  <c r="AA232" i="166" s="1"/>
  <c r="AA333" i="166" a="1"/>
  <c r="AA333" i="166" s="1"/>
  <c r="AA328" i="166" a="1"/>
  <c r="AA328" i="166" s="1"/>
  <c r="AA323" i="166" a="1"/>
  <c r="AA323" i="166" s="1"/>
  <c r="AA318" i="166" a="1"/>
  <c r="AA318" i="166" s="1"/>
  <c r="AA313" i="166" a="1"/>
  <c r="AA313" i="166" s="1"/>
  <c r="AA308" i="166" a="1"/>
  <c r="AA308" i="166" s="1"/>
  <c r="AA303" i="166" a="1"/>
  <c r="AA303" i="166" s="1"/>
  <c r="AA298" i="166" a="1"/>
  <c r="AA298" i="166" s="1"/>
  <c r="AA293" i="166" a="1"/>
  <c r="AA293" i="166" s="1"/>
  <c r="AA288" i="166" a="1"/>
  <c r="AA288" i="166" s="1"/>
  <c r="AA283" i="166" a="1"/>
  <c r="AA283" i="166" s="1"/>
  <c r="AA278" i="166" a="1"/>
  <c r="AA278" i="166" s="1"/>
  <c r="AA273" i="166" a="1"/>
  <c r="AA273" i="166" s="1"/>
  <c r="AA268" i="166" a="1"/>
  <c r="AA268" i="166" s="1"/>
  <c r="AA263" i="166" a="1"/>
  <c r="AA263" i="166" s="1"/>
  <c r="AA258" i="166" a="1"/>
  <c r="AA258" i="166" s="1"/>
  <c r="AA253" i="166" a="1"/>
  <c r="AA253" i="166" s="1"/>
  <c r="AA248" i="166" a="1"/>
  <c r="AA248" i="166" s="1"/>
  <c r="AA243" i="166" a="1"/>
  <c r="AA243" i="166" s="1"/>
  <c r="AA238" i="166" a="1"/>
  <c r="AA238" i="166" s="1"/>
  <c r="AA233" i="166" a="1"/>
  <c r="AA233" i="166" s="1"/>
  <c r="AA228" i="166" a="1"/>
  <c r="AA228" i="166" s="1"/>
  <c r="AA330" i="166" a="1"/>
  <c r="AA330" i="166" s="1"/>
  <c r="AA255" i="166" a="1"/>
  <c r="AA255" i="166" s="1"/>
  <c r="AA246" i="166" a="1"/>
  <c r="AA246" i="166" s="1"/>
  <c r="AA230" i="166" a="1"/>
  <c r="AA230" i="166" s="1"/>
  <c r="AA225" i="166" a="1"/>
  <c r="AA225" i="166" s="1"/>
  <c r="AA220" i="166" a="1"/>
  <c r="AA220" i="166" s="1"/>
  <c r="AA215" i="166" a="1"/>
  <c r="AA215" i="166" s="1"/>
  <c r="AA210" i="166" a="1"/>
  <c r="AA210" i="166" s="1"/>
  <c r="AA205" i="166" a="1"/>
  <c r="AA205" i="166" s="1"/>
  <c r="AA200" i="166" a="1"/>
  <c r="AA200" i="166" s="1"/>
  <c r="AA195" i="166" a="1"/>
  <c r="AA195" i="166" s="1"/>
  <c r="AA190" i="166" a="1"/>
  <c r="AA190" i="166" s="1"/>
  <c r="AA185" i="166" a="1"/>
  <c r="AA185" i="166" s="1"/>
  <c r="AA180" i="166" a="1"/>
  <c r="AA180" i="166" s="1"/>
  <c r="AA324" i="166" a="1"/>
  <c r="AA324" i="166" s="1"/>
  <c r="AA319" i="166" a="1"/>
  <c r="AA319" i="166" s="1"/>
  <c r="AA314" i="166" a="1"/>
  <c r="AA314" i="166" s="1"/>
  <c r="AA309" i="166" a="1"/>
  <c r="AA309" i="166" s="1"/>
  <c r="AA304" i="166" a="1"/>
  <c r="AA304" i="166" s="1"/>
  <c r="AA299" i="166" a="1"/>
  <c r="AA299" i="166" s="1"/>
  <c r="AA294" i="166" a="1"/>
  <c r="AA294" i="166" s="1"/>
  <c r="AA289" i="166" a="1"/>
  <c r="AA289" i="166" s="1"/>
  <c r="AA284" i="166" a="1"/>
  <c r="AA284" i="166" s="1"/>
  <c r="AA279" i="166" a="1"/>
  <c r="AA279" i="166" s="1"/>
  <c r="AA274" i="166" a="1"/>
  <c r="AA274" i="166" s="1"/>
  <c r="AA269" i="166" a="1"/>
  <c r="AA269" i="166" s="1"/>
  <c r="AA264" i="166" a="1"/>
  <c r="AA264" i="166" s="1"/>
  <c r="AA261" i="166" a="1"/>
  <c r="AA261" i="166" s="1"/>
  <c r="AA241" i="166" a="1"/>
  <c r="AA241" i="166" s="1"/>
  <c r="AA227" i="166" a="1"/>
  <c r="AA227" i="166" s="1"/>
  <c r="AA224" i="166" a="1"/>
  <c r="AA224" i="166" s="1"/>
  <c r="AA216" i="166" a="1"/>
  <c r="AA216" i="166" s="1"/>
  <c r="AA191" i="166" a="1"/>
  <c r="AA191" i="166" s="1"/>
  <c r="AA172" i="166" a="1"/>
  <c r="AA172" i="166" s="1"/>
  <c r="AA167" i="166" a="1"/>
  <c r="AA167" i="166" s="1"/>
  <c r="AA162" i="166" a="1"/>
  <c r="AA162" i="166" s="1"/>
  <c r="AA157" i="166" a="1"/>
  <c r="AA157" i="166" s="1"/>
  <c r="AA152" i="166" a="1"/>
  <c r="AA152" i="166" s="1"/>
  <c r="AA147" i="166" a="1"/>
  <c r="AA147" i="166" s="1"/>
  <c r="AA142" i="166" a="1"/>
  <c r="AA142" i="166" s="1"/>
  <c r="AA137" i="166" a="1"/>
  <c r="AA137" i="166" s="1"/>
  <c r="AA132" i="166" a="1"/>
  <c r="AA132" i="166" s="1"/>
  <c r="AA127" i="166" a="1"/>
  <c r="AA127" i="166" s="1"/>
  <c r="AA122" i="166" a="1"/>
  <c r="AA122" i="166" s="1"/>
  <c r="AA117" i="166" a="1"/>
  <c r="AA117" i="166" s="1"/>
  <c r="AA112" i="166" a="1"/>
  <c r="AA112" i="166" s="1"/>
  <c r="AA107" i="166" a="1"/>
  <c r="AA107" i="166" s="1"/>
  <c r="AA102" i="166" a="1"/>
  <c r="AA102" i="166" s="1"/>
  <c r="AA97" i="166" a="1"/>
  <c r="AA97" i="166" s="1"/>
  <c r="AA92" i="166" a="1"/>
  <c r="AA92" i="166" s="1"/>
  <c r="AA87" i="166" a="1"/>
  <c r="AA87" i="166" s="1"/>
  <c r="AA82" i="166" a="1"/>
  <c r="AA82" i="166" s="1"/>
  <c r="AA77" i="166" a="1"/>
  <c r="AA77" i="166" s="1"/>
  <c r="AA72" i="166" a="1"/>
  <c r="AA72" i="166" s="1"/>
  <c r="AA67" i="166" a="1"/>
  <c r="AA67" i="166" s="1"/>
  <c r="AA62" i="166" a="1"/>
  <c r="AA62" i="166" s="1"/>
  <c r="AA57" i="166" a="1"/>
  <c r="AA57" i="166" s="1"/>
  <c r="AA52" i="166" a="1"/>
  <c r="AA52" i="166" s="1"/>
  <c r="AA194" i="166" a="1"/>
  <c r="AA194" i="166" s="1"/>
  <c r="AA184" i="166" a="1"/>
  <c r="AA184" i="166" s="1"/>
  <c r="AA177" i="166" a="1"/>
  <c r="AA177" i="166" s="1"/>
  <c r="AA270" i="166" a="1"/>
  <c r="AA270" i="166" s="1"/>
  <c r="AA213" i="166" a="1"/>
  <c r="AA213" i="166" s="1"/>
  <c r="AA276" i="166" a="1"/>
  <c r="AA276" i="166" s="1"/>
  <c r="AA249" i="166" a="1"/>
  <c r="AA249" i="166" s="1"/>
  <c r="AA229" i="166" a="1"/>
  <c r="AA229" i="166" s="1"/>
  <c r="AA207" i="166" a="1"/>
  <c r="AA207" i="166" s="1"/>
  <c r="AA188" i="166" a="1"/>
  <c r="AA188" i="166" s="1"/>
  <c r="AA181" i="166" a="1"/>
  <c r="AA181" i="166" s="1"/>
  <c r="AA235" i="166" a="1"/>
  <c r="AA235" i="166" s="1"/>
  <c r="AA222" i="166" a="1"/>
  <c r="AA222" i="166" s="1"/>
  <c r="AA219" i="166" a="1"/>
  <c r="AA219" i="166" s="1"/>
  <c r="AA201" i="166" a="1"/>
  <c r="AA201" i="166" s="1"/>
  <c r="AA325" i="166" a="1"/>
  <c r="AA325" i="166" s="1"/>
  <c r="AA315" i="166" a="1"/>
  <c r="AA315" i="166" s="1"/>
  <c r="AA305" i="166" a="1"/>
  <c r="AA305" i="166" s="1"/>
  <c r="AA295" i="166" a="1"/>
  <c r="AA295" i="166" s="1"/>
  <c r="AA204" i="166" a="1"/>
  <c r="AA204" i="166" s="1"/>
  <c r="AA321" i="166" a="1"/>
  <c r="AA321" i="166" s="1"/>
  <c r="AA311" i="166" a="1"/>
  <c r="AA311" i="166" s="1"/>
  <c r="AA301" i="166" a="1"/>
  <c r="AA301" i="166" s="1"/>
  <c r="AA291" i="166" a="1"/>
  <c r="AA291" i="166" s="1"/>
  <c r="AA281" i="166" a="1"/>
  <c r="AA281" i="166" s="1"/>
  <c r="AA326" i="166" a="1"/>
  <c r="AA326" i="166" s="1"/>
  <c r="AA316" i="166" a="1"/>
  <c r="AA316" i="166" s="1"/>
  <c r="AA306" i="166" a="1"/>
  <c r="AA306" i="166" s="1"/>
  <c r="AA296" i="166" a="1"/>
  <c r="AA296" i="166" s="1"/>
  <c r="AA182" i="166" a="1"/>
  <c r="AA182" i="166" s="1"/>
  <c r="AA80" i="166" a="1"/>
  <c r="AA80" i="166" s="1"/>
  <c r="AA69" i="166" a="1"/>
  <c r="AA69" i="166" s="1"/>
  <c r="AA66" i="166" a="1"/>
  <c r="AA66" i="166" s="1"/>
  <c r="AA55" i="166" a="1"/>
  <c r="AA55" i="166" s="1"/>
  <c r="AA49" i="166" a="1"/>
  <c r="AA49" i="166" s="1"/>
  <c r="AA44" i="166" a="1"/>
  <c r="AA44" i="166" s="1"/>
  <c r="AA39" i="166" a="1"/>
  <c r="AA39" i="166" s="1"/>
  <c r="AA34" i="166" a="1"/>
  <c r="AA34" i="166" s="1"/>
  <c r="AA29" i="166" a="1"/>
  <c r="AA29" i="166" s="1"/>
  <c r="AA24" i="166" a="1"/>
  <c r="AA24" i="166" s="1"/>
  <c r="AA19" i="166" a="1"/>
  <c r="AA19" i="166" s="1"/>
  <c r="AA14" i="166" a="1"/>
  <c r="AA14" i="166" s="1"/>
  <c r="AA9" i="166" a="1"/>
  <c r="AA9" i="166" s="1"/>
  <c r="AA4" i="166" a="1"/>
  <c r="AA4" i="166" s="1"/>
  <c r="AA173" i="166" a="1"/>
  <c r="AA173" i="166" s="1"/>
  <c r="AA168" i="166" a="1"/>
  <c r="AA168" i="166" s="1"/>
  <c r="AA163" i="166" a="1"/>
  <c r="AA163" i="166" s="1"/>
  <c r="AA158" i="166" a="1"/>
  <c r="AA158" i="166" s="1"/>
  <c r="AA153" i="166" a="1"/>
  <c r="AA153" i="166" s="1"/>
  <c r="AA148" i="166" a="1"/>
  <c r="AA148" i="166" s="1"/>
  <c r="AA143" i="166" a="1"/>
  <c r="AA143" i="166" s="1"/>
  <c r="AA138" i="166" a="1"/>
  <c r="AA138" i="166" s="1"/>
  <c r="AA133" i="166" a="1"/>
  <c r="AA133" i="166" s="1"/>
  <c r="AA128" i="166" a="1"/>
  <c r="AA128" i="166" s="1"/>
  <c r="AA123" i="166" a="1"/>
  <c r="AA123" i="166" s="1"/>
  <c r="AA118" i="166" a="1"/>
  <c r="AA118" i="166" s="1"/>
  <c r="AA113" i="166" a="1"/>
  <c r="AA113" i="166" s="1"/>
  <c r="AA108" i="166" a="1"/>
  <c r="AA108" i="166" s="1"/>
  <c r="AA103" i="166" a="1"/>
  <c r="AA103" i="166" s="1"/>
  <c r="AA98" i="166" a="1"/>
  <c r="AA98" i="166" s="1"/>
  <c r="AA93" i="166" a="1"/>
  <c r="AA93" i="166" s="1"/>
  <c r="AA88" i="166" a="1"/>
  <c r="AA88" i="166" s="1"/>
  <c r="AA83" i="166" a="1"/>
  <c r="AA83" i="166" s="1"/>
  <c r="AA58" i="166" a="1"/>
  <c r="AA58" i="166" s="1"/>
  <c r="AA265" i="166" a="1"/>
  <c r="AA265" i="166" s="1"/>
  <c r="AA240" i="166" a="1"/>
  <c r="AA240" i="166" s="1"/>
  <c r="AA221" i="166" a="1"/>
  <c r="AA221" i="166" s="1"/>
  <c r="AA208" i="166" a="1"/>
  <c r="AA208" i="166" s="1"/>
  <c r="AA206" i="166" a="1"/>
  <c r="AA206" i="166" s="1"/>
  <c r="AA331" i="166" a="1"/>
  <c r="AA331" i="166" s="1"/>
  <c r="AA310" i="166" a="1"/>
  <c r="AA310" i="166" s="1"/>
  <c r="AA290" i="166" a="1"/>
  <c r="AA290" i="166" s="1"/>
  <c r="AA178" i="166" a="1"/>
  <c r="AA178" i="166" s="1"/>
  <c r="AA260" i="166" a="1"/>
  <c r="AA260" i="166" s="1"/>
  <c r="AA236" i="166" a="1"/>
  <c r="AA236" i="166" s="1"/>
  <c r="AA223" i="166" a="1"/>
  <c r="AA223" i="166" s="1"/>
  <c r="AA244" i="166" a="1"/>
  <c r="AA244" i="166" s="1"/>
  <c r="AA214" i="166" a="1"/>
  <c r="AA214" i="166" s="1"/>
  <c r="AA212" i="166" a="1"/>
  <c r="AA212" i="166" s="1"/>
  <c r="AA189" i="166" a="1"/>
  <c r="AA189" i="166" s="1"/>
  <c r="AA78" i="166" a="1"/>
  <c r="AA78" i="166" s="1"/>
  <c r="AA53" i="166" a="1"/>
  <c r="AA53" i="166" s="1"/>
  <c r="AA256" i="166" a="1"/>
  <c r="AA256" i="166" s="1"/>
  <c r="AA193" i="166" a="1"/>
  <c r="AA193" i="166" s="1"/>
  <c r="AA259" i="166" a="1"/>
  <c r="AA259" i="166" s="1"/>
  <c r="AA176" i="166" a="1"/>
  <c r="AA176" i="166" s="1"/>
  <c r="AA171" i="166" a="1"/>
  <c r="AA171" i="166" s="1"/>
  <c r="AA166" i="166" a="1"/>
  <c r="AA166" i="166" s="1"/>
  <c r="AA161" i="166" a="1"/>
  <c r="AA161" i="166" s="1"/>
  <c r="AA156" i="166" a="1"/>
  <c r="AA156" i="166" s="1"/>
  <c r="AA151" i="166" a="1"/>
  <c r="AA151" i="166" s="1"/>
  <c r="AA146" i="166" a="1"/>
  <c r="AA146" i="166" s="1"/>
  <c r="AA141" i="166" a="1"/>
  <c r="AA141" i="166" s="1"/>
  <c r="AA136" i="166" a="1"/>
  <c r="AA136" i="166" s="1"/>
  <c r="AA329" i="166" a="1"/>
  <c r="AA329" i="166" s="1"/>
  <c r="AA239" i="166" a="1"/>
  <c r="AA239" i="166" s="1"/>
  <c r="AA231" i="166" a="1"/>
  <c r="AA231" i="166" s="1"/>
  <c r="AA187" i="166" a="1"/>
  <c r="AA187" i="166" s="1"/>
  <c r="AA254" i="166" a="1"/>
  <c r="AA254" i="166" s="1"/>
  <c r="AA183" i="166" a="1"/>
  <c r="AA183" i="166" s="1"/>
  <c r="AA285" i="166" a="1"/>
  <c r="AA285" i="166" s="1"/>
  <c r="AA280" i="166" a="1"/>
  <c r="AA280" i="166" s="1"/>
  <c r="AA245" i="166" a="1"/>
  <c r="AA245" i="166" s="1"/>
  <c r="AA175" i="166" a="1"/>
  <c r="AA175" i="166" s="1"/>
  <c r="AA165" i="166" a="1"/>
  <c r="AA165" i="166" s="1"/>
  <c r="AA106" i="166" a="1"/>
  <c r="AA106" i="166" s="1"/>
  <c r="AA86" i="166" a="1"/>
  <c r="AA86" i="166" s="1"/>
  <c r="AA65" i="166" a="1"/>
  <c r="AA65" i="166" s="1"/>
  <c r="AA63" i="166" a="1"/>
  <c r="AA63" i="166" s="1"/>
  <c r="AA47" i="166" a="1"/>
  <c r="AA47" i="166" s="1"/>
  <c r="AA42" i="166" a="1"/>
  <c r="AA42" i="166" s="1"/>
  <c r="AA37" i="166" a="1"/>
  <c r="AA37" i="166" s="1"/>
  <c r="AA32" i="166" a="1"/>
  <c r="AA32" i="166" s="1"/>
  <c r="AA27" i="166" a="1"/>
  <c r="AA27" i="166" s="1"/>
  <c r="AA22" i="166" a="1"/>
  <c r="AA22" i="166" s="1"/>
  <c r="AA17" i="166" a="1"/>
  <c r="AA17" i="166" s="1"/>
  <c r="AA12" i="166" a="1"/>
  <c r="AA12" i="166" s="1"/>
  <c r="AA7" i="166" a="1"/>
  <c r="AA7" i="166" s="1"/>
  <c r="AA56" i="166" a="1"/>
  <c r="AA56" i="166" s="1"/>
  <c r="AA251" i="166" a="1"/>
  <c r="AA251" i="166" s="1"/>
  <c r="AA286" i="166" a="1"/>
  <c r="AA286" i="166" s="1"/>
  <c r="AA202" i="166" a="1"/>
  <c r="AA202" i="166" s="1"/>
  <c r="AA131" i="166" a="1"/>
  <c r="AA131" i="166" s="1"/>
  <c r="AA115" i="166" a="1"/>
  <c r="AA115" i="166" s="1"/>
  <c r="AA95" i="166" a="1"/>
  <c r="AA95" i="166" s="1"/>
  <c r="AA64" i="166" a="1"/>
  <c r="AA64" i="166" s="1"/>
  <c r="AA60" i="166" a="1"/>
  <c r="AA60" i="166" s="1"/>
  <c r="AA43" i="166" a="1"/>
  <c r="AA43" i="166" s="1"/>
  <c r="AA234" i="166" a="1"/>
  <c r="AA234" i="166" s="1"/>
  <c r="AA197" i="166" a="1"/>
  <c r="AA197" i="166" s="1"/>
  <c r="AA174" i="166" a="1"/>
  <c r="AA174" i="166" s="1"/>
  <c r="AA164" i="166" a="1"/>
  <c r="AA164" i="166" s="1"/>
  <c r="AA149" i="166" a="1"/>
  <c r="AA149" i="166" s="1"/>
  <c r="AA119" i="166" a="1"/>
  <c r="AA119" i="166" s="1"/>
  <c r="AA99" i="166" a="1"/>
  <c r="AA99" i="166" s="1"/>
  <c r="AA73" i="166" a="1"/>
  <c r="AA73" i="166" s="1"/>
  <c r="AA2" i="166" a="1"/>
  <c r="AA2" i="166" s="1"/>
  <c r="V2" i="166" s="1"/>
  <c r="AA71" i="166" a="1"/>
  <c r="AA71" i="166" s="1"/>
  <c r="AA114" i="166" a="1"/>
  <c r="AA114" i="166" s="1"/>
  <c r="AA218" i="166" a="1"/>
  <c r="AA218" i="166" s="1"/>
  <c r="AA155" i="166" a="1"/>
  <c r="AA155" i="166" s="1"/>
  <c r="AA126" i="166" a="1"/>
  <c r="AA126" i="166" s="1"/>
  <c r="AA75" i="166" a="1"/>
  <c r="AA75" i="166" s="1"/>
  <c r="AA50" i="166" a="1"/>
  <c r="AA50" i="166" s="1"/>
  <c r="AA45" i="166" a="1"/>
  <c r="AA45" i="166" s="1"/>
  <c r="AA40" i="166" a="1"/>
  <c r="AA40" i="166" s="1"/>
  <c r="AA35" i="166" a="1"/>
  <c r="AA35" i="166" s="1"/>
  <c r="AA30" i="166" a="1"/>
  <c r="AA30" i="166" s="1"/>
  <c r="AA25" i="166" a="1"/>
  <c r="AA25" i="166" s="1"/>
  <c r="AA20" i="166" a="1"/>
  <c r="AA20" i="166" s="1"/>
  <c r="AA15" i="166" a="1"/>
  <c r="AA15" i="166" s="1"/>
  <c r="AA10" i="166" a="1"/>
  <c r="AA10" i="166" s="1"/>
  <c r="AA5" i="166" a="1"/>
  <c r="AA5" i="166" s="1"/>
  <c r="AA271" i="166" a="1"/>
  <c r="AA271" i="166" s="1"/>
  <c r="AA209" i="166" a="1"/>
  <c r="AA209" i="166" s="1"/>
  <c r="AA94" i="166" a="1"/>
  <c r="AA94" i="166" s="1"/>
  <c r="AA48" i="166" a="1"/>
  <c r="AA48" i="166" s="1"/>
  <c r="AA192" i="166" a="1"/>
  <c r="AA192" i="166" s="1"/>
  <c r="AA101" i="166" a="1"/>
  <c r="AA101" i="166" s="1"/>
  <c r="AA79" i="166" a="1"/>
  <c r="AA79" i="166" s="1"/>
  <c r="AA54" i="166" a="1"/>
  <c r="AA54" i="166" s="1"/>
  <c r="AA154" i="166" a="1"/>
  <c r="AA154" i="166" s="1"/>
  <c r="AA121" i="166" a="1"/>
  <c r="AA121" i="166" s="1"/>
  <c r="AA110" i="166" a="1"/>
  <c r="AA110" i="166" s="1"/>
  <c r="AA90" i="166" a="1"/>
  <c r="AA90" i="166" s="1"/>
  <c r="AA81" i="166" a="1"/>
  <c r="AA81" i="166" s="1"/>
  <c r="AA226" i="166" a="1"/>
  <c r="AA226" i="166" s="1"/>
  <c r="AA217" i="166" a="1"/>
  <c r="AA217" i="166" s="1"/>
  <c r="AA196" i="166" a="1"/>
  <c r="AA196" i="166" s="1"/>
  <c r="AA135" i="166" a="1"/>
  <c r="AA135" i="166" s="1"/>
  <c r="AA105" i="166" a="1"/>
  <c r="AA105" i="166" s="1"/>
  <c r="AA85" i="166" a="1"/>
  <c r="AA85" i="166" s="1"/>
  <c r="AA70" i="166" a="1"/>
  <c r="AA70" i="166" s="1"/>
  <c r="AA68" i="166" a="1"/>
  <c r="AA68" i="166" s="1"/>
  <c r="AA46" i="166" a="1"/>
  <c r="AA46" i="166" s="1"/>
  <c r="AA41" i="166" a="1"/>
  <c r="AA41" i="166" s="1"/>
  <c r="AA36" i="166" a="1"/>
  <c r="AA36" i="166" s="1"/>
  <c r="AA275" i="166" a="1"/>
  <c r="AA275" i="166" s="1"/>
  <c r="AA198" i="166" a="1"/>
  <c r="AA198" i="166" s="1"/>
  <c r="AA144" i="166" a="1"/>
  <c r="AA144" i="166" s="1"/>
  <c r="AA61" i="166" a="1"/>
  <c r="AA61" i="166" s="1"/>
  <c r="AA150" i="166" a="1"/>
  <c r="AA150" i="166" s="1"/>
  <c r="AA124" i="166" a="1"/>
  <c r="AA124" i="166" s="1"/>
  <c r="AA59" i="166" a="1"/>
  <c r="AA59" i="166" s="1"/>
  <c r="AA33" i="166" a="1"/>
  <c r="AA33" i="166" s="1"/>
  <c r="AA250" i="166" a="1"/>
  <c r="AA250" i="166" s="1"/>
  <c r="AA8" i="166" a="1"/>
  <c r="AA8" i="166" s="1"/>
  <c r="AA109" i="166" a="1"/>
  <c r="AA109" i="166" s="1"/>
  <c r="AA104" i="166" a="1"/>
  <c r="AA104" i="166" s="1"/>
  <c r="AA51" i="166" a="1"/>
  <c r="AA51" i="166" s="1"/>
  <c r="AA31" i="166" a="1"/>
  <c r="AA31" i="166" s="1"/>
  <c r="AA145" i="166" a="1"/>
  <c r="AA145" i="166" s="1"/>
  <c r="AA266" i="166" a="1"/>
  <c r="AA266" i="166" s="1"/>
  <c r="AA96" i="166" a="1"/>
  <c r="AA96" i="166" s="1"/>
  <c r="AA23" i="166" a="1"/>
  <c r="AA23" i="166" s="1"/>
  <c r="AA320" i="166" a="1"/>
  <c r="AA320" i="166" s="1"/>
  <c r="AA199" i="166" a="1"/>
  <c r="AA199" i="166" s="1"/>
  <c r="AA26" i="166" a="1"/>
  <c r="AA26" i="166" s="1"/>
  <c r="AA16" i="166" a="1"/>
  <c r="AA16" i="166" s="1"/>
  <c r="AA6" i="166" a="1"/>
  <c r="AA6" i="166" s="1"/>
  <c r="AA3" i="166" a="1"/>
  <c r="AA3" i="166" s="1"/>
  <c r="AA179" i="166" a="1"/>
  <c r="AA179" i="166" s="1"/>
  <c r="AA140" i="166" a="1"/>
  <c r="AA140" i="166" s="1"/>
  <c r="AA28" i="166" a="1"/>
  <c r="AA28" i="166" s="1"/>
  <c r="AA11" i="166" a="1"/>
  <c r="AA11" i="166" s="1"/>
  <c r="AA38" i="166" a="1"/>
  <c r="AA38" i="166" s="1"/>
  <c r="AA300" i="166" a="1"/>
  <c r="AA300" i="166" s="1"/>
  <c r="AA203" i="166" a="1"/>
  <c r="AA203" i="166" s="1"/>
  <c r="AA125" i="166" a="1"/>
  <c r="AA125" i="166" s="1"/>
  <c r="AA74" i="166" a="1"/>
  <c r="AA74" i="166" s="1"/>
  <c r="AA169" i="166" a="1"/>
  <c r="AA169" i="166" s="1"/>
  <c r="AA129" i="166" a="1"/>
  <c r="AA129" i="166" s="1"/>
  <c r="AA89" i="166" a="1"/>
  <c r="AA89" i="166" s="1"/>
  <c r="AA160" i="166" a="1"/>
  <c r="AA160" i="166" s="1"/>
  <c r="AA18" i="166" a="1"/>
  <c r="AA18" i="166" s="1"/>
  <c r="AA139" i="166" a="1"/>
  <c r="AA139" i="166" s="1"/>
  <c r="AA170" i="166" a="1"/>
  <c r="AA170" i="166" s="1"/>
  <c r="AA134" i="166" a="1"/>
  <c r="AA134" i="166" s="1"/>
  <c r="AA116" i="166" a="1"/>
  <c r="AA116" i="166" s="1"/>
  <c r="AA111" i="166" a="1"/>
  <c r="AA111" i="166" s="1"/>
  <c r="AA84" i="166" a="1"/>
  <c r="AA84" i="166" s="1"/>
  <c r="AA100" i="166" a="1"/>
  <c r="AA100" i="166" s="1"/>
  <c r="AA159" i="166" a="1"/>
  <c r="AA159" i="166" s="1"/>
  <c r="AA186" i="166" a="1"/>
  <c r="AA186" i="166" s="1"/>
  <c r="AA21" i="166" a="1"/>
  <c r="AA21" i="166" s="1"/>
  <c r="AA120" i="166" a="1"/>
  <c r="AA120" i="166" s="1"/>
  <c r="AA76" i="166" a="1"/>
  <c r="AA76" i="166" s="1"/>
  <c r="AA13" i="166" a="1"/>
  <c r="AA13" i="166" s="1"/>
  <c r="AA211" i="166" a="1"/>
  <c r="AA211" i="166" s="1"/>
  <c r="AA130" i="166" a="1"/>
  <c r="AA130" i="166" s="1"/>
  <c r="AA91" i="166" a="1"/>
  <c r="AA91" i="166" s="1"/>
  <c r="V1" i="166"/>
  <c r="Y331" i="166" a="1"/>
  <c r="Y331" i="166" s="1"/>
  <c r="Y326" i="166" a="1"/>
  <c r="Y326" i="166" s="1"/>
  <c r="Y321" i="166" a="1"/>
  <c r="Y321" i="166" s="1"/>
  <c r="Y316" i="166" a="1"/>
  <c r="Y316" i="166" s="1"/>
  <c r="Y311" i="166" a="1"/>
  <c r="Y311" i="166" s="1"/>
  <c r="Y306" i="166" a="1"/>
  <c r="Y306" i="166" s="1"/>
  <c r="Y301" i="166" a="1"/>
  <c r="Y301" i="166" s="1"/>
  <c r="Y296" i="166" a="1"/>
  <c r="Y296" i="166" s="1"/>
  <c r="Y291" i="166" a="1"/>
  <c r="Y291" i="166" s="1"/>
  <c r="Y286" i="166" a="1"/>
  <c r="Y286" i="166" s="1"/>
  <c r="Y281" i="166" a="1"/>
  <c r="Y281" i="166" s="1"/>
  <c r="Y276" i="166" a="1"/>
  <c r="Y276" i="166" s="1"/>
  <c r="Y271" i="166" a="1"/>
  <c r="Y271" i="166" s="1"/>
  <c r="Y266" i="166" a="1"/>
  <c r="Y266" i="166" s="1"/>
  <c r="Y261" i="166" a="1"/>
  <c r="Y261" i="166" s="1"/>
  <c r="Y256" i="166" a="1"/>
  <c r="Y256" i="166" s="1"/>
  <c r="Y251" i="166" a="1"/>
  <c r="Y251" i="166" s="1"/>
  <c r="Y246" i="166" a="1"/>
  <c r="Y246" i="166" s="1"/>
  <c r="Y241" i="166" a="1"/>
  <c r="Y241" i="166" s="1"/>
  <c r="Y236" i="166" a="1"/>
  <c r="Y236" i="166" s="1"/>
  <c r="Y231" i="166" a="1"/>
  <c r="Y231" i="166" s="1"/>
  <c r="Y332" i="166" a="1"/>
  <c r="Y332" i="166" s="1"/>
  <c r="Y327" i="166" a="1"/>
  <c r="Y327" i="166" s="1"/>
  <c r="Y322" i="166" a="1"/>
  <c r="Y322" i="166" s="1"/>
  <c r="Y317" i="166" a="1"/>
  <c r="Y317" i="166" s="1"/>
  <c r="Y312" i="166" a="1"/>
  <c r="Y312" i="166" s="1"/>
  <c r="Y307" i="166" a="1"/>
  <c r="Y307" i="166" s="1"/>
  <c r="Y302" i="166" a="1"/>
  <c r="Y302" i="166" s="1"/>
  <c r="Y297" i="166" a="1"/>
  <c r="Y297" i="166" s="1"/>
  <c r="Y292" i="166" a="1"/>
  <c r="Y292" i="166" s="1"/>
  <c r="Y287" i="166" a="1"/>
  <c r="Y287" i="166" s="1"/>
  <c r="Y282" i="166" a="1"/>
  <c r="Y282" i="166" s="1"/>
  <c r="Y277" i="166" a="1"/>
  <c r="Y277" i="166" s="1"/>
  <c r="Y272" i="166" a="1"/>
  <c r="Y272" i="166" s="1"/>
  <c r="Y267" i="166" a="1"/>
  <c r="Y267" i="166" s="1"/>
  <c r="Y262" i="166" a="1"/>
  <c r="Y262" i="166" s="1"/>
  <c r="Y257" i="166" a="1"/>
  <c r="Y257" i="166" s="1"/>
  <c r="Y252" i="166" a="1"/>
  <c r="Y252" i="166" s="1"/>
  <c r="Y247" i="166" a="1"/>
  <c r="Y247" i="166" s="1"/>
  <c r="Y242" i="166" a="1"/>
  <c r="Y242" i="166" s="1"/>
  <c r="Y237" i="166" a="1"/>
  <c r="Y237" i="166" s="1"/>
  <c r="Y232" i="166" a="1"/>
  <c r="Y232" i="166" s="1"/>
  <c r="Y325" i="166" a="1"/>
  <c r="Y325" i="166" s="1"/>
  <c r="Y320" i="166" a="1"/>
  <c r="Y320" i="166" s="1"/>
  <c r="Y315" i="166" a="1"/>
  <c r="Y315" i="166" s="1"/>
  <c r="Y310" i="166" a="1"/>
  <c r="Y310" i="166" s="1"/>
  <c r="Y305" i="166" a="1"/>
  <c r="Y305" i="166" s="1"/>
  <c r="Y300" i="166" a="1"/>
  <c r="Y300" i="166" s="1"/>
  <c r="Y295" i="166" a="1"/>
  <c r="Y295" i="166" s="1"/>
  <c r="Y290" i="166" a="1"/>
  <c r="Y290" i="166" s="1"/>
  <c r="Y253" i="166" a="1"/>
  <c r="Y253" i="166" s="1"/>
  <c r="Y228" i="166" a="1"/>
  <c r="Y228" i="166" s="1"/>
  <c r="Y330" i="166" a="1"/>
  <c r="Y330" i="166" s="1"/>
  <c r="Y224" i="166" a="1"/>
  <c r="Y224" i="166" s="1"/>
  <c r="Y219" i="166" a="1"/>
  <c r="Y219" i="166" s="1"/>
  <c r="Y214" i="166" a="1"/>
  <c r="Y214" i="166" s="1"/>
  <c r="Y209" i="166" a="1"/>
  <c r="Y209" i="166" s="1"/>
  <c r="Y204" i="166" a="1"/>
  <c r="Y204" i="166" s="1"/>
  <c r="Y199" i="166" a="1"/>
  <c r="Y199" i="166" s="1"/>
  <c r="Y194" i="166" a="1"/>
  <c r="Y194" i="166" s="1"/>
  <c r="Y189" i="166" a="1"/>
  <c r="Y189" i="166" s="1"/>
  <c r="Y184" i="166" a="1"/>
  <c r="Y184" i="166" s="1"/>
  <c r="Y179" i="166" a="1"/>
  <c r="Y179" i="166" s="1"/>
  <c r="Y248" i="166" a="1"/>
  <c r="Y248" i="166" s="1"/>
  <c r="Y319" i="166" a="1"/>
  <c r="Y319" i="166" s="1"/>
  <c r="Y309" i="166" a="1"/>
  <c r="Y309" i="166" s="1"/>
  <c r="Y299" i="166" a="1"/>
  <c r="Y299" i="166" s="1"/>
  <c r="Y289" i="166" a="1"/>
  <c r="Y289" i="166" s="1"/>
  <c r="Y264" i="166" a="1"/>
  <c r="Y264" i="166" s="1"/>
  <c r="Y221" i="166" a="1"/>
  <c r="Y221" i="166" s="1"/>
  <c r="Y218" i="166" a="1"/>
  <c r="Y218" i="166" s="1"/>
  <c r="Y206" i="166" a="1"/>
  <c r="Y206" i="166" s="1"/>
  <c r="Y176" i="166" a="1"/>
  <c r="Y176" i="166" s="1"/>
  <c r="Y171" i="166" a="1"/>
  <c r="Y171" i="166" s="1"/>
  <c r="Y166" i="166" a="1"/>
  <c r="Y166" i="166" s="1"/>
  <c r="Y161" i="166" a="1"/>
  <c r="Y161" i="166" s="1"/>
  <c r="Y156" i="166" a="1"/>
  <c r="Y156" i="166" s="1"/>
  <c r="Y151" i="166" a="1"/>
  <c r="Y151" i="166" s="1"/>
  <c r="Y146" i="166" a="1"/>
  <c r="Y146" i="166" s="1"/>
  <c r="Y141" i="166" a="1"/>
  <c r="Y141" i="166" s="1"/>
  <c r="Y136" i="166" a="1"/>
  <c r="Y136" i="166" s="1"/>
  <c r="Y131" i="166" a="1"/>
  <c r="Y131" i="166" s="1"/>
  <c r="Y126" i="166" a="1"/>
  <c r="Y126" i="166" s="1"/>
  <c r="Y121" i="166" a="1"/>
  <c r="Y121" i="166" s="1"/>
  <c r="Y116" i="166" a="1"/>
  <c r="Y116" i="166" s="1"/>
  <c r="Y111" i="166" a="1"/>
  <c r="Y111" i="166" s="1"/>
  <c r="Y106" i="166" a="1"/>
  <c r="Y106" i="166" s="1"/>
  <c r="Y101" i="166" a="1"/>
  <c r="Y101" i="166" s="1"/>
  <c r="Y96" i="166" a="1"/>
  <c r="Y96" i="166" s="1"/>
  <c r="Y91" i="166" a="1"/>
  <c r="Y91" i="166" s="1"/>
  <c r="Y86" i="166" a="1"/>
  <c r="Y86" i="166" s="1"/>
  <c r="Y81" i="166" a="1"/>
  <c r="Y81" i="166" s="1"/>
  <c r="Y76" i="166" a="1"/>
  <c r="Y76" i="166" s="1"/>
  <c r="Y71" i="166" a="1"/>
  <c r="Y71" i="166" s="1"/>
  <c r="Y66" i="166" a="1"/>
  <c r="Y66" i="166" s="1"/>
  <c r="Y61" i="166" a="1"/>
  <c r="Y61" i="166" s="1"/>
  <c r="Y56" i="166" a="1"/>
  <c r="Y56" i="166" s="1"/>
  <c r="Y51" i="166" a="1"/>
  <c r="Y51" i="166" s="1"/>
  <c r="Y280" i="166" a="1"/>
  <c r="Y280" i="166" s="1"/>
  <c r="Y200" i="166" a="1"/>
  <c r="Y200" i="166" s="1"/>
  <c r="Y187" i="166" a="1"/>
  <c r="Y187" i="166" s="1"/>
  <c r="Y180" i="166" a="1"/>
  <c r="Y180" i="166" s="1"/>
  <c r="Y333" i="166" a="1"/>
  <c r="Y333" i="166" s="1"/>
  <c r="Y329" i="166" a="1"/>
  <c r="Y329" i="166" s="1"/>
  <c r="Y258" i="166" a="1"/>
  <c r="Y258" i="166" s="1"/>
  <c r="Y244" i="166" a="1"/>
  <c r="Y244" i="166" s="1"/>
  <c r="Y238" i="166" a="1"/>
  <c r="Y238" i="166" s="1"/>
  <c r="Y203" i="166" a="1"/>
  <c r="Y203" i="166" s="1"/>
  <c r="Y273" i="166" a="1"/>
  <c r="Y273" i="166" s="1"/>
  <c r="Y255" i="166" a="1"/>
  <c r="Y255" i="166" s="1"/>
  <c r="Y197" i="166" a="1"/>
  <c r="Y197" i="166" s="1"/>
  <c r="Y279" i="166" a="1"/>
  <c r="Y279" i="166" s="1"/>
  <c r="Y227" i="166" a="1"/>
  <c r="Y227" i="166" s="1"/>
  <c r="Y216" i="166" a="1"/>
  <c r="Y216" i="166" s="1"/>
  <c r="Y270" i="166" a="1"/>
  <c r="Y270" i="166" s="1"/>
  <c r="Y210" i="166" a="1"/>
  <c r="Y210" i="166" s="1"/>
  <c r="Y177" i="166" a="1"/>
  <c r="Y177" i="166" s="1"/>
  <c r="Y318" i="166" a="1"/>
  <c r="Y318" i="166" s="1"/>
  <c r="Y308" i="166" a="1"/>
  <c r="Y308" i="166" s="1"/>
  <c r="Y298" i="166" a="1"/>
  <c r="Y298" i="166" s="1"/>
  <c r="Y288" i="166" a="1"/>
  <c r="Y288" i="166" s="1"/>
  <c r="Y328" i="166" a="1"/>
  <c r="Y328" i="166" s="1"/>
  <c r="Y324" i="166" a="1"/>
  <c r="Y324" i="166" s="1"/>
  <c r="Y233" i="166" a="1"/>
  <c r="Y233" i="166" s="1"/>
  <c r="Y226" i="166" a="1"/>
  <c r="Y226" i="166" s="1"/>
  <c r="Y217" i="166" a="1"/>
  <c r="Y217" i="166" s="1"/>
  <c r="Y198" i="166" a="1"/>
  <c r="Y198" i="166" s="1"/>
  <c r="Y196" i="166" a="1"/>
  <c r="Y196" i="166" s="1"/>
  <c r="Y74" i="166" a="1"/>
  <c r="Y74" i="166" s="1"/>
  <c r="Y63" i="166" a="1"/>
  <c r="Y63" i="166" s="1"/>
  <c r="Y60" i="166" a="1"/>
  <c r="Y60" i="166" s="1"/>
  <c r="Y48" i="166" a="1"/>
  <c r="Y48" i="166" s="1"/>
  <c r="Y43" i="166" a="1"/>
  <c r="Y43" i="166" s="1"/>
  <c r="Y38" i="166" a="1"/>
  <c r="Y38" i="166" s="1"/>
  <c r="Y33" i="166" a="1"/>
  <c r="Y33" i="166" s="1"/>
  <c r="Y28" i="166" a="1"/>
  <c r="Y28" i="166" s="1"/>
  <c r="Y23" i="166" a="1"/>
  <c r="Y23" i="166" s="1"/>
  <c r="Y18" i="166" a="1"/>
  <c r="Y18" i="166" s="1"/>
  <c r="Y13" i="166" a="1"/>
  <c r="Y13" i="166" s="1"/>
  <c r="Y8" i="166" a="1"/>
  <c r="Y8" i="166" s="1"/>
  <c r="Y3" i="166" a="1"/>
  <c r="Y3" i="166" s="1"/>
  <c r="Y163" i="166" a="1"/>
  <c r="Y163" i="166" s="1"/>
  <c r="Y153" i="166" a="1"/>
  <c r="Y153" i="166" s="1"/>
  <c r="Y284" i="166" a="1"/>
  <c r="Y284" i="166" s="1"/>
  <c r="Y245" i="166" a="1"/>
  <c r="Y245" i="166" s="1"/>
  <c r="Y186" i="166" a="1"/>
  <c r="Y186" i="166" s="1"/>
  <c r="Y77" i="166" a="1"/>
  <c r="Y77" i="166" s="1"/>
  <c r="Y52" i="166" a="1"/>
  <c r="Y52" i="166" s="1"/>
  <c r="Y274" i="166" a="1"/>
  <c r="Y274" i="166" s="1"/>
  <c r="Y269" i="166" a="1"/>
  <c r="Y269" i="166" s="1"/>
  <c r="Y175" i="166" a="1"/>
  <c r="Y175" i="166" s="1"/>
  <c r="Y170" i="166" a="1"/>
  <c r="Y170" i="166" s="1"/>
  <c r="Y165" i="166" a="1"/>
  <c r="Y165" i="166" s="1"/>
  <c r="Y160" i="166" a="1"/>
  <c r="Y160" i="166" s="1"/>
  <c r="Y155" i="166" a="1"/>
  <c r="Y155" i="166" s="1"/>
  <c r="Y150" i="166" a="1"/>
  <c r="Y150" i="166" s="1"/>
  <c r="Y145" i="166" a="1"/>
  <c r="Y145" i="166" s="1"/>
  <c r="Y140" i="166" a="1"/>
  <c r="Y140" i="166" s="1"/>
  <c r="Y135" i="166" a="1"/>
  <c r="Y135" i="166" s="1"/>
  <c r="Y130" i="166" a="1"/>
  <c r="Y130" i="166" s="1"/>
  <c r="Y125" i="166" a="1"/>
  <c r="Y125" i="166" s="1"/>
  <c r="Y120" i="166" a="1"/>
  <c r="Y120" i="166" s="1"/>
  <c r="Y115" i="166" a="1"/>
  <c r="Y115" i="166" s="1"/>
  <c r="Y110" i="166" a="1"/>
  <c r="Y110" i="166" s="1"/>
  <c r="Y105" i="166" a="1"/>
  <c r="Y105" i="166" s="1"/>
  <c r="Y100" i="166" a="1"/>
  <c r="Y100" i="166" s="1"/>
  <c r="Y95" i="166" a="1"/>
  <c r="Y95" i="166" s="1"/>
  <c r="Y90" i="166" a="1"/>
  <c r="Y90" i="166" s="1"/>
  <c r="Y85" i="166" a="1"/>
  <c r="Y85" i="166" s="1"/>
  <c r="Y158" i="166" a="1"/>
  <c r="Y158" i="166" s="1"/>
  <c r="Y143" i="166" a="1"/>
  <c r="Y143" i="166" s="1"/>
  <c r="Y133" i="166" a="1"/>
  <c r="Y133" i="166" s="1"/>
  <c r="Y278" i="166" a="1"/>
  <c r="Y278" i="166" s="1"/>
  <c r="Y202" i="166" a="1"/>
  <c r="Y202" i="166" s="1"/>
  <c r="Y128" i="166" a="1"/>
  <c r="Y128" i="166" s="1"/>
  <c r="Y123" i="166" a="1"/>
  <c r="Y123" i="166" s="1"/>
  <c r="Y182" i="166" a="1"/>
  <c r="Y182" i="166" s="1"/>
  <c r="Y173" i="166" a="1"/>
  <c r="Y173" i="166" s="1"/>
  <c r="Y168" i="166" a="1"/>
  <c r="Y168" i="166" s="1"/>
  <c r="Y148" i="166" a="1"/>
  <c r="Y148" i="166" s="1"/>
  <c r="Y138" i="166" a="1"/>
  <c r="Y138" i="166" s="1"/>
  <c r="Y323" i="166" a="1"/>
  <c r="Y323" i="166" s="1"/>
  <c r="Y303" i="166" a="1"/>
  <c r="Y303" i="166" s="1"/>
  <c r="Y265" i="166" a="1"/>
  <c r="Y265" i="166" s="1"/>
  <c r="Y240" i="166" a="1"/>
  <c r="Y240" i="166" s="1"/>
  <c r="Y72" i="166" a="1"/>
  <c r="Y72" i="166" s="1"/>
  <c r="Y260" i="166" a="1"/>
  <c r="Y260" i="166" s="1"/>
  <c r="Y243" i="166" a="1"/>
  <c r="Y243" i="166" s="1"/>
  <c r="Y225" i="166" a="1"/>
  <c r="Y225" i="166" s="1"/>
  <c r="Y208" i="166" a="1"/>
  <c r="Y208" i="166" s="1"/>
  <c r="Y191" i="166" a="1"/>
  <c r="Y191" i="166" s="1"/>
  <c r="Y195" i="166" a="1"/>
  <c r="Y195" i="166" s="1"/>
  <c r="Y178" i="166" a="1"/>
  <c r="Y178" i="166" s="1"/>
  <c r="Y283" i="166" a="1"/>
  <c r="Y283" i="166" s="1"/>
  <c r="Y235" i="166" a="1"/>
  <c r="Y235" i="166" s="1"/>
  <c r="Y223" i="166" a="1"/>
  <c r="Y223" i="166" s="1"/>
  <c r="Y259" i="166" a="1"/>
  <c r="Y259" i="166" s="1"/>
  <c r="Y275" i="166" a="1"/>
  <c r="Y275" i="166" s="1"/>
  <c r="Y190" i="166" a="1"/>
  <c r="Y190" i="166" s="1"/>
  <c r="Y139" i="166" a="1"/>
  <c r="Y139" i="166" s="1"/>
  <c r="Y122" i="166" a="1"/>
  <c r="Y122" i="166" s="1"/>
  <c r="Y82" i="166" a="1"/>
  <c r="Y82" i="166" s="1"/>
  <c r="Y59" i="166" a="1"/>
  <c r="Y59" i="166" s="1"/>
  <c r="Y57" i="166" a="1"/>
  <c r="Y57" i="166" s="1"/>
  <c r="Y97" i="166" a="1"/>
  <c r="Y97" i="166" s="1"/>
  <c r="Y32" i="166" a="1"/>
  <c r="Y32" i="166" s="1"/>
  <c r="Y17" i="166" a="1"/>
  <c r="Y17" i="166" s="1"/>
  <c r="Y119" i="166" a="1"/>
  <c r="Y119" i="166" s="1"/>
  <c r="Y25" i="166" a="1"/>
  <c r="Y25" i="166" s="1"/>
  <c r="Y10" i="166" a="1"/>
  <c r="Y10" i="166" s="1"/>
  <c r="Y112" i="166" a="1"/>
  <c r="Y112" i="166" s="1"/>
  <c r="Y79" i="166" a="1"/>
  <c r="Y79" i="166" s="1"/>
  <c r="Y54" i="166" a="1"/>
  <c r="Y54" i="166" s="1"/>
  <c r="Y215" i="166" a="1"/>
  <c r="Y215" i="166" s="1"/>
  <c r="Y147" i="166" a="1"/>
  <c r="Y147" i="166" s="1"/>
  <c r="Y129" i="166" a="1"/>
  <c r="Y129" i="166" s="1"/>
  <c r="Y104" i="166" a="1"/>
  <c r="Y104" i="166" s="1"/>
  <c r="Y84" i="166" a="1"/>
  <c r="Y84" i="166" s="1"/>
  <c r="Y117" i="166" a="1"/>
  <c r="Y117" i="166" s="1"/>
  <c r="Y47" i="166" a="1"/>
  <c r="Y47" i="166" s="1"/>
  <c r="Y37" i="166" a="1"/>
  <c r="Y37" i="166" s="1"/>
  <c r="Y7" i="166" a="1"/>
  <c r="Y7" i="166" s="1"/>
  <c r="Y50" i="166" a="1"/>
  <c r="Y50" i="166" s="1"/>
  <c r="Y20" i="166" a="1"/>
  <c r="Y20" i="166" s="1"/>
  <c r="Y2" i="166" a="1"/>
  <c r="Y2" i="166" s="1"/>
  <c r="T2" i="166" s="1"/>
  <c r="Y167" i="166" a="1"/>
  <c r="Y167" i="166" s="1"/>
  <c r="Y285" i="166" a="1"/>
  <c r="Y285" i="166" s="1"/>
  <c r="Y254" i="166" a="1"/>
  <c r="Y254" i="166" s="1"/>
  <c r="Y144" i="166" a="1"/>
  <c r="Y144" i="166" s="1"/>
  <c r="Y67" i="166" a="1"/>
  <c r="Y67" i="166" s="1"/>
  <c r="Y27" i="166" a="1"/>
  <c r="Y27" i="166" s="1"/>
  <c r="Y12" i="166" a="1"/>
  <c r="Y12" i="166" s="1"/>
  <c r="Y45" i="166" a="1"/>
  <c r="Y45" i="166" s="1"/>
  <c r="Y103" i="166" a="1"/>
  <c r="Y103" i="166" s="1"/>
  <c r="Y83" i="166" a="1"/>
  <c r="Y83" i="166" s="1"/>
  <c r="Y313" i="166" a="1"/>
  <c r="Y313" i="166" s="1"/>
  <c r="Y201" i="166" a="1"/>
  <c r="Y201" i="166" s="1"/>
  <c r="Y193" i="166" a="1"/>
  <c r="Y193" i="166" s="1"/>
  <c r="Y185" i="166" a="1"/>
  <c r="Y185" i="166" s="1"/>
  <c r="Y124" i="166" a="1"/>
  <c r="Y124" i="166" s="1"/>
  <c r="Y108" i="166" a="1"/>
  <c r="Y108" i="166" s="1"/>
  <c r="Y88" i="166" a="1"/>
  <c r="Y88" i="166" s="1"/>
  <c r="Y69" i="166" a="1"/>
  <c r="Y69" i="166" s="1"/>
  <c r="Y42" i="166" a="1"/>
  <c r="Y42" i="166" s="1"/>
  <c r="Y22" i="166" a="1"/>
  <c r="Y22" i="166" s="1"/>
  <c r="Y192" i="166" a="1"/>
  <c r="Y192" i="166" s="1"/>
  <c r="Y157" i="166" a="1"/>
  <c r="Y157" i="166" s="1"/>
  <c r="Y92" i="166" a="1"/>
  <c r="Y92" i="166" s="1"/>
  <c r="Y65" i="166" a="1"/>
  <c r="Y65" i="166" s="1"/>
  <c r="Y99" i="166" a="1"/>
  <c r="Y99" i="166" s="1"/>
  <c r="Y40" i="166" a="1"/>
  <c r="Y40" i="166" s="1"/>
  <c r="Y5" i="166" a="1"/>
  <c r="Y5" i="166" s="1"/>
  <c r="Y294" i="166" a="1"/>
  <c r="Y294" i="166" s="1"/>
  <c r="Y234" i="166" a="1"/>
  <c r="Y234" i="166" s="1"/>
  <c r="Y205" i="166" a="1"/>
  <c r="Y205" i="166" s="1"/>
  <c r="Y181" i="166" a="1"/>
  <c r="Y181" i="166" s="1"/>
  <c r="Y174" i="166" a="1"/>
  <c r="Y174" i="166" s="1"/>
  <c r="Y164" i="166" a="1"/>
  <c r="Y164" i="166" s="1"/>
  <c r="Y152" i="166" a="1"/>
  <c r="Y152" i="166" s="1"/>
  <c r="Y73" i="166" a="1"/>
  <c r="Y73" i="166" s="1"/>
  <c r="Y222" i="166" a="1"/>
  <c r="Y222" i="166" s="1"/>
  <c r="Y149" i="166" a="1"/>
  <c r="Y149" i="166" s="1"/>
  <c r="Y75" i="166" a="1"/>
  <c r="Y75" i="166" s="1"/>
  <c r="Y35" i="166" a="1"/>
  <c r="Y35" i="166" s="1"/>
  <c r="Y30" i="166" a="1"/>
  <c r="Y30" i="166" s="1"/>
  <c r="Y15" i="166" a="1"/>
  <c r="Y15" i="166" s="1"/>
  <c r="Y58" i="166" a="1"/>
  <c r="Y58" i="166" s="1"/>
  <c r="Y213" i="166" a="1"/>
  <c r="Y213" i="166" s="1"/>
  <c r="Y114" i="166" a="1"/>
  <c r="Y114" i="166" s="1"/>
  <c r="Y94" i="166" a="1"/>
  <c r="Y94" i="166" s="1"/>
  <c r="Y64" i="166" a="1"/>
  <c r="Y64" i="166" s="1"/>
  <c r="Y62" i="166" a="1"/>
  <c r="Y62" i="166" s="1"/>
  <c r="Y314" i="166" a="1"/>
  <c r="Y314" i="166" s="1"/>
  <c r="Y211" i="166" a="1"/>
  <c r="Y211" i="166" s="1"/>
  <c r="Y172" i="166" a="1"/>
  <c r="Y172" i="166" s="1"/>
  <c r="Y162" i="166" a="1"/>
  <c r="Y162" i="166" s="1"/>
  <c r="Y127" i="166" a="1"/>
  <c r="Y127" i="166" s="1"/>
  <c r="Y113" i="166" a="1"/>
  <c r="Y113" i="166" s="1"/>
  <c r="Y93" i="166" a="1"/>
  <c r="Y93" i="166" s="1"/>
  <c r="Y80" i="166" a="1"/>
  <c r="Y80" i="166" s="1"/>
  <c r="Y55" i="166" a="1"/>
  <c r="Y55" i="166" s="1"/>
  <c r="Y49" i="166" a="1"/>
  <c r="Y49" i="166" s="1"/>
  <c r="Y44" i="166" a="1"/>
  <c r="Y44" i="166" s="1"/>
  <c r="Y39" i="166" a="1"/>
  <c r="Y39" i="166" s="1"/>
  <c r="Y34" i="166" a="1"/>
  <c r="Y34" i="166" s="1"/>
  <c r="Y29" i="166" a="1"/>
  <c r="Y29" i="166" s="1"/>
  <c r="Y24" i="166" a="1"/>
  <c r="Y24" i="166" s="1"/>
  <c r="Y19" i="166" a="1"/>
  <c r="Y19" i="166" s="1"/>
  <c r="Y14" i="166" a="1"/>
  <c r="Y14" i="166" s="1"/>
  <c r="Y9" i="166" a="1"/>
  <c r="Y9" i="166" s="1"/>
  <c r="Y107" i="166" a="1"/>
  <c r="Y107" i="166" s="1"/>
  <c r="Y102" i="166" a="1"/>
  <c r="Y102" i="166" s="1"/>
  <c r="Y41" i="166" a="1"/>
  <c r="Y41" i="166" s="1"/>
  <c r="T1" i="166"/>
  <c r="Y36" i="166" a="1"/>
  <c r="Y36" i="166" s="1"/>
  <c r="Y230" i="166" a="1"/>
  <c r="Y230" i="166" s="1"/>
  <c r="Y263" i="166" a="1"/>
  <c r="Y263" i="166" s="1"/>
  <c r="Y118" i="166" a="1"/>
  <c r="Y118" i="166" s="1"/>
  <c r="Y70" i="166" a="1"/>
  <c r="Y70" i="166" s="1"/>
  <c r="Y4" i="166" a="1"/>
  <c r="Y4" i="166" s="1"/>
  <c r="Y53" i="166" a="1"/>
  <c r="Y53" i="166" s="1"/>
  <c r="Y229" i="166" a="1"/>
  <c r="Y229" i="166" s="1"/>
  <c r="Y268" i="166" a="1"/>
  <c r="Y268" i="166" s="1"/>
  <c r="Y159" i="166" a="1"/>
  <c r="Y159" i="166" s="1"/>
  <c r="Y132" i="166" a="1"/>
  <c r="Y132" i="166" s="1"/>
  <c r="Y109" i="166" a="1"/>
  <c r="Y109" i="166" s="1"/>
  <c r="Y87" i="166" a="1"/>
  <c r="Y87" i="166" s="1"/>
  <c r="Y207" i="166" a="1"/>
  <c r="Y207" i="166" s="1"/>
  <c r="Y220" i="166" a="1"/>
  <c r="Y220" i="166" s="1"/>
  <c r="Y142" i="166" a="1"/>
  <c r="Y142" i="166" s="1"/>
  <c r="Y188" i="166" a="1"/>
  <c r="Y188" i="166" s="1"/>
  <c r="Y26" i="166" a="1"/>
  <c r="Y26" i="166" s="1"/>
  <c r="Y6" i="166" a="1"/>
  <c r="Y6" i="166" s="1"/>
  <c r="Y68" i="166" a="1"/>
  <c r="Y68" i="166" s="1"/>
  <c r="Y134" i="166" a="1"/>
  <c r="Y134" i="166" s="1"/>
  <c r="Y78" i="166" a="1"/>
  <c r="Y78" i="166" s="1"/>
  <c r="Y250" i="166" a="1"/>
  <c r="Y250" i="166" s="1"/>
  <c r="Y212" i="166" a="1"/>
  <c r="Y212" i="166" s="1"/>
  <c r="Y154" i="166" a="1"/>
  <c r="Y154" i="166" s="1"/>
  <c r="Y16" i="166" a="1"/>
  <c r="Y16" i="166" s="1"/>
  <c r="Y89" i="166" a="1"/>
  <c r="Y89" i="166" s="1"/>
  <c r="Y169" i="166" a="1"/>
  <c r="Y169" i="166" s="1"/>
  <c r="Y249" i="166" a="1"/>
  <c r="Y249" i="166" s="1"/>
  <c r="Y98" i="166" a="1"/>
  <c r="Y98" i="166" s="1"/>
  <c r="Y304" i="166" a="1"/>
  <c r="Y304" i="166" s="1"/>
  <c r="Y46" i="166" a="1"/>
  <c r="Y46" i="166" s="1"/>
  <c r="Y31" i="166" a="1"/>
  <c r="Y31" i="166" s="1"/>
  <c r="Y21" i="166" a="1"/>
  <c r="Y21" i="166" s="1"/>
  <c r="Y11" i="166" a="1"/>
  <c r="Y11" i="166" s="1"/>
  <c r="Y293" i="166" a="1"/>
  <c r="Y293" i="166" s="1"/>
  <c r="Y183" i="166" a="1"/>
  <c r="Y183" i="166" s="1"/>
  <c r="Y239" i="166" a="1"/>
  <c r="Y239" i="166" s="1"/>
  <c r="Y137" i="166" a="1"/>
  <c r="Y137" i="166" s="1"/>
  <c r="Z332" i="166" a="1"/>
  <c r="Z332" i="166" s="1"/>
  <c r="Z327" i="166" a="1"/>
  <c r="Z327" i="166" s="1"/>
  <c r="Z322" i="166" a="1"/>
  <c r="Z322" i="166" s="1"/>
  <c r="Z317" i="166" a="1"/>
  <c r="Z317" i="166" s="1"/>
  <c r="Z312" i="166" a="1"/>
  <c r="Z312" i="166" s="1"/>
  <c r="Z307" i="166" a="1"/>
  <c r="Z307" i="166" s="1"/>
  <c r="Z302" i="166" a="1"/>
  <c r="Z302" i="166" s="1"/>
  <c r="Z297" i="166" a="1"/>
  <c r="Z297" i="166" s="1"/>
  <c r="Z292" i="166" a="1"/>
  <c r="Z292" i="166" s="1"/>
  <c r="Z287" i="166" a="1"/>
  <c r="Z287" i="166" s="1"/>
  <c r="Z282" i="166" a="1"/>
  <c r="Z282" i="166" s="1"/>
  <c r="Z277" i="166" a="1"/>
  <c r="Z277" i="166" s="1"/>
  <c r="Z272" i="166" a="1"/>
  <c r="Z272" i="166" s="1"/>
  <c r="Z267" i="166" a="1"/>
  <c r="Z267" i="166" s="1"/>
  <c r="Z262" i="166" a="1"/>
  <c r="Z262" i="166" s="1"/>
  <c r="Z257" i="166" a="1"/>
  <c r="Z257" i="166" s="1"/>
  <c r="Z252" i="166" a="1"/>
  <c r="Z252" i="166" s="1"/>
  <c r="Z247" i="166" a="1"/>
  <c r="Z247" i="166" s="1"/>
  <c r="Z242" i="166" a="1"/>
  <c r="Z242" i="166" s="1"/>
  <c r="Z237" i="166" a="1"/>
  <c r="Z237" i="166" s="1"/>
  <c r="Z232" i="166" a="1"/>
  <c r="Z232" i="166" s="1"/>
  <c r="Z329" i="166" a="1"/>
  <c r="Z329" i="166" s="1"/>
  <c r="Z324" i="166" a="1"/>
  <c r="Z324" i="166" s="1"/>
  <c r="Z319" i="166" a="1"/>
  <c r="Z319" i="166" s="1"/>
  <c r="Z314" i="166" a="1"/>
  <c r="Z314" i="166" s="1"/>
  <c r="Z309" i="166" a="1"/>
  <c r="Z309" i="166" s="1"/>
  <c r="Z304" i="166" a="1"/>
  <c r="Z304" i="166" s="1"/>
  <c r="Z299" i="166" a="1"/>
  <c r="Z299" i="166" s="1"/>
  <c r="Z294" i="166" a="1"/>
  <c r="Z294" i="166" s="1"/>
  <c r="Z289" i="166" a="1"/>
  <c r="Z289" i="166" s="1"/>
  <c r="Z284" i="166" a="1"/>
  <c r="Z284" i="166" s="1"/>
  <c r="Z279" i="166" a="1"/>
  <c r="Z279" i="166" s="1"/>
  <c r="Z274" i="166" a="1"/>
  <c r="Z274" i="166" s="1"/>
  <c r="Z269" i="166" a="1"/>
  <c r="Z269" i="166" s="1"/>
  <c r="Z264" i="166" a="1"/>
  <c r="Z264" i="166" s="1"/>
  <c r="Z331" i="166" a="1"/>
  <c r="Z331" i="166" s="1"/>
  <c r="Z260" i="166" a="1"/>
  <c r="Z260" i="166" s="1"/>
  <c r="Z235" i="166" a="1"/>
  <c r="Z235" i="166" s="1"/>
  <c r="Z224" i="166" a="1"/>
  <c r="Z224" i="166" s="1"/>
  <c r="Z219" i="166" a="1"/>
  <c r="Z219" i="166" s="1"/>
  <c r="Z214" i="166" a="1"/>
  <c r="Z214" i="166" s="1"/>
  <c r="Z209" i="166" a="1"/>
  <c r="Z209" i="166" s="1"/>
  <c r="Z204" i="166" a="1"/>
  <c r="Z204" i="166" s="1"/>
  <c r="Z199" i="166" a="1"/>
  <c r="Z199" i="166" s="1"/>
  <c r="Z194" i="166" a="1"/>
  <c r="Z194" i="166" s="1"/>
  <c r="Z248" i="166" a="1"/>
  <c r="Z248" i="166" s="1"/>
  <c r="Z246" i="166" a="1"/>
  <c r="Z246" i="166" s="1"/>
  <c r="Z239" i="166" a="1"/>
  <c r="Z239" i="166" s="1"/>
  <c r="Z255" i="166" a="1"/>
  <c r="Z255" i="166" s="1"/>
  <c r="Z230" i="166" a="1"/>
  <c r="Z230" i="166" s="1"/>
  <c r="Z225" i="166" a="1"/>
  <c r="Z225" i="166" s="1"/>
  <c r="Z220" i="166" a="1"/>
  <c r="Z220" i="166" s="1"/>
  <c r="Z333" i="166" a="1"/>
  <c r="Z333" i="166" s="1"/>
  <c r="Z286" i="166" a="1"/>
  <c r="Z286" i="166" s="1"/>
  <c r="Z280" i="166" a="1"/>
  <c r="Z280" i="166" s="1"/>
  <c r="Z258" i="166" a="1"/>
  <c r="Z258" i="166" s="1"/>
  <c r="Z238" i="166" a="1"/>
  <c r="Z238" i="166" s="1"/>
  <c r="Z203" i="166" a="1"/>
  <c r="Z203" i="166" s="1"/>
  <c r="Z273" i="166" a="1"/>
  <c r="Z273" i="166" s="1"/>
  <c r="Z261" i="166" a="1"/>
  <c r="Z261" i="166" s="1"/>
  <c r="Z244" i="166" a="1"/>
  <c r="Z244" i="166" s="1"/>
  <c r="Z241" i="166" a="1"/>
  <c r="Z241" i="166" s="1"/>
  <c r="Z197" i="166" a="1"/>
  <c r="Z197" i="166" s="1"/>
  <c r="Z227" i="166" a="1"/>
  <c r="Z227" i="166" s="1"/>
  <c r="Z216" i="166" a="1"/>
  <c r="Z216" i="166" s="1"/>
  <c r="Z191" i="166" a="1"/>
  <c r="Z191" i="166" s="1"/>
  <c r="Z172" i="166" a="1"/>
  <c r="Z172" i="166" s="1"/>
  <c r="Z167" i="166" a="1"/>
  <c r="Z167" i="166" s="1"/>
  <c r="Z162" i="166" a="1"/>
  <c r="Z162" i="166" s="1"/>
  <c r="Z157" i="166" a="1"/>
  <c r="Z157" i="166" s="1"/>
  <c r="Z152" i="166" a="1"/>
  <c r="Z152" i="166" s="1"/>
  <c r="Z147" i="166" a="1"/>
  <c r="Z147" i="166" s="1"/>
  <c r="Z142" i="166" a="1"/>
  <c r="Z142" i="166" s="1"/>
  <c r="Z137" i="166" a="1"/>
  <c r="Z137" i="166" s="1"/>
  <c r="Z132" i="166" a="1"/>
  <c r="Z132" i="166" s="1"/>
  <c r="Z127" i="166" a="1"/>
  <c r="Z127" i="166" s="1"/>
  <c r="Z122" i="166" a="1"/>
  <c r="Z122" i="166" s="1"/>
  <c r="Z117" i="166" a="1"/>
  <c r="Z117" i="166" s="1"/>
  <c r="Z112" i="166" a="1"/>
  <c r="Z112" i="166" s="1"/>
  <c r="Z107" i="166" a="1"/>
  <c r="Z107" i="166" s="1"/>
  <c r="Z102" i="166" a="1"/>
  <c r="Z102" i="166" s="1"/>
  <c r="Z97" i="166" a="1"/>
  <c r="Z97" i="166" s="1"/>
  <c r="Z92" i="166" a="1"/>
  <c r="Z92" i="166" s="1"/>
  <c r="Z87" i="166" a="1"/>
  <c r="Z87" i="166" s="1"/>
  <c r="Z82" i="166" a="1"/>
  <c r="Z82" i="166" s="1"/>
  <c r="Z77" i="166" a="1"/>
  <c r="Z77" i="166" s="1"/>
  <c r="Z72" i="166" a="1"/>
  <c r="Z72" i="166" s="1"/>
  <c r="Z67" i="166" a="1"/>
  <c r="Z67" i="166" s="1"/>
  <c r="Z62" i="166" a="1"/>
  <c r="Z62" i="166" s="1"/>
  <c r="Z57" i="166" a="1"/>
  <c r="Z57" i="166" s="1"/>
  <c r="Z52" i="166" a="1"/>
  <c r="Z52" i="166" s="1"/>
  <c r="Z210" i="166" a="1"/>
  <c r="Z210" i="166" s="1"/>
  <c r="Z184" i="166" a="1"/>
  <c r="Z184" i="166" s="1"/>
  <c r="Z177" i="166" a="1"/>
  <c r="Z177" i="166" s="1"/>
  <c r="Z276" i="166" a="1"/>
  <c r="Z276" i="166" s="1"/>
  <c r="Z270" i="166" a="1"/>
  <c r="Z270" i="166" s="1"/>
  <c r="Z243" i="166" a="1"/>
  <c r="Z243" i="166" s="1"/>
  <c r="Z213" i="166" a="1"/>
  <c r="Z213" i="166" s="1"/>
  <c r="Z318" i="166" a="1"/>
  <c r="Z318" i="166" s="1"/>
  <c r="Z308" i="166" a="1"/>
  <c r="Z308" i="166" s="1"/>
  <c r="Z298" i="166" a="1"/>
  <c r="Z298" i="166" s="1"/>
  <c r="Z288" i="166" a="1"/>
  <c r="Z288" i="166" s="1"/>
  <c r="Z263" i="166" a="1"/>
  <c r="Z263" i="166" s="1"/>
  <c r="Z249" i="166" a="1"/>
  <c r="Z249" i="166" s="1"/>
  <c r="Z229" i="166" a="1"/>
  <c r="Z229" i="166" s="1"/>
  <c r="Z207" i="166" a="1"/>
  <c r="Z207" i="166" s="1"/>
  <c r="Z188" i="166" a="1"/>
  <c r="Z188" i="166" s="1"/>
  <c r="Z181" i="166" a="1"/>
  <c r="Z181" i="166" s="1"/>
  <c r="Z325" i="166" a="1"/>
  <c r="Z325" i="166" s="1"/>
  <c r="Z315" i="166" a="1"/>
  <c r="Z315" i="166" s="1"/>
  <c r="Z305" i="166" a="1"/>
  <c r="Z305" i="166" s="1"/>
  <c r="Z295" i="166" a="1"/>
  <c r="Z295" i="166" s="1"/>
  <c r="Z285" i="166" a="1"/>
  <c r="Z285" i="166" s="1"/>
  <c r="Z323" i="166" a="1"/>
  <c r="Z323" i="166" s="1"/>
  <c r="Z330" i="166" a="1"/>
  <c r="Z330" i="166" s="1"/>
  <c r="Z253" i="166" a="1"/>
  <c r="Z253" i="166" s="1"/>
  <c r="Z245" i="166" a="1"/>
  <c r="Z245" i="166" s="1"/>
  <c r="Z175" i="166" a="1"/>
  <c r="Z175" i="166" s="1"/>
  <c r="Z170" i="166" a="1"/>
  <c r="Z170" i="166" s="1"/>
  <c r="Z165" i="166" a="1"/>
  <c r="Z165" i="166" s="1"/>
  <c r="Z160" i="166" a="1"/>
  <c r="Z160" i="166" s="1"/>
  <c r="Z155" i="166" a="1"/>
  <c r="Z155" i="166" s="1"/>
  <c r="Z150" i="166" a="1"/>
  <c r="Z150" i="166" s="1"/>
  <c r="Z145" i="166" a="1"/>
  <c r="Z145" i="166" s="1"/>
  <c r="Z140" i="166" a="1"/>
  <c r="Z140" i="166" s="1"/>
  <c r="Z135" i="166" a="1"/>
  <c r="Z135" i="166" s="1"/>
  <c r="Z130" i="166" a="1"/>
  <c r="Z130" i="166" s="1"/>
  <c r="Z125" i="166" a="1"/>
  <c r="Z125" i="166" s="1"/>
  <c r="Z120" i="166" a="1"/>
  <c r="Z120" i="166" s="1"/>
  <c r="Z115" i="166" a="1"/>
  <c r="Z115" i="166" s="1"/>
  <c r="Z110" i="166" a="1"/>
  <c r="Z110" i="166" s="1"/>
  <c r="Z105" i="166" a="1"/>
  <c r="Z105" i="166" s="1"/>
  <c r="Z100" i="166" a="1"/>
  <c r="Z100" i="166" s="1"/>
  <c r="Z95" i="166" a="1"/>
  <c r="Z95" i="166" s="1"/>
  <c r="Z90" i="166" a="1"/>
  <c r="Z90" i="166" s="1"/>
  <c r="Z85" i="166" a="1"/>
  <c r="Z85" i="166" s="1"/>
  <c r="Z278" i="166" a="1"/>
  <c r="Z278" i="166" s="1"/>
  <c r="Z202" i="166" a="1"/>
  <c r="Z202" i="166" s="1"/>
  <c r="Z200" i="166" a="1"/>
  <c r="Z200" i="166" s="1"/>
  <c r="Z228" i="166" a="1"/>
  <c r="Z228" i="166" s="1"/>
  <c r="Z182" i="166" a="1"/>
  <c r="Z182" i="166" s="1"/>
  <c r="Z173" i="166" a="1"/>
  <c r="Z173" i="166" s="1"/>
  <c r="Z168" i="166" a="1"/>
  <c r="Z168" i="166" s="1"/>
  <c r="Z163" i="166" a="1"/>
  <c r="Z163" i="166" s="1"/>
  <c r="Z158" i="166" a="1"/>
  <c r="Z158" i="166" s="1"/>
  <c r="Z153" i="166" a="1"/>
  <c r="Z153" i="166" s="1"/>
  <c r="Z148" i="166" a="1"/>
  <c r="Z148" i="166" s="1"/>
  <c r="Z143" i="166" a="1"/>
  <c r="Z143" i="166" s="1"/>
  <c r="Z138" i="166" a="1"/>
  <c r="Z138" i="166" s="1"/>
  <c r="Z133" i="166" a="1"/>
  <c r="Z133" i="166" s="1"/>
  <c r="Z128" i="166" a="1"/>
  <c r="Z128" i="166" s="1"/>
  <c r="Z123" i="166" a="1"/>
  <c r="Z123" i="166" s="1"/>
  <c r="Z118" i="166" a="1"/>
  <c r="Z118" i="166" s="1"/>
  <c r="Z113" i="166" a="1"/>
  <c r="Z113" i="166" s="1"/>
  <c r="Z108" i="166" a="1"/>
  <c r="Z108" i="166" s="1"/>
  <c r="Z103" i="166" a="1"/>
  <c r="Z103" i="166" s="1"/>
  <c r="Z98" i="166" a="1"/>
  <c r="Z98" i="166" s="1"/>
  <c r="Z93" i="166" a="1"/>
  <c r="Z93" i="166" s="1"/>
  <c r="Z88" i="166" a="1"/>
  <c r="Z88" i="166" s="1"/>
  <c r="Z83" i="166" a="1"/>
  <c r="Z83" i="166" s="1"/>
  <c r="Z80" i="166" a="1"/>
  <c r="Z80" i="166" s="1"/>
  <c r="Z69" i="166" a="1"/>
  <c r="Z69" i="166" s="1"/>
  <c r="Z66" i="166" a="1"/>
  <c r="Z66" i="166" s="1"/>
  <c r="Z58" i="166" a="1"/>
  <c r="Z58" i="166" s="1"/>
  <c r="Z55" i="166" a="1"/>
  <c r="Z55" i="166" s="1"/>
  <c r="Z49" i="166" a="1"/>
  <c r="Z49" i="166" s="1"/>
  <c r="Z44" i="166" a="1"/>
  <c r="Z44" i="166" s="1"/>
  <c r="Z39" i="166" a="1"/>
  <c r="Z39" i="166" s="1"/>
  <c r="Z34" i="166" a="1"/>
  <c r="Z34" i="166" s="1"/>
  <c r="Z29" i="166" a="1"/>
  <c r="Z29" i="166" s="1"/>
  <c r="Z24" i="166" a="1"/>
  <c r="Z24" i="166" s="1"/>
  <c r="Z19" i="166" a="1"/>
  <c r="Z19" i="166" s="1"/>
  <c r="Z14" i="166" a="1"/>
  <c r="Z14" i="166" s="1"/>
  <c r="Z9" i="166" a="1"/>
  <c r="Z9" i="166" s="1"/>
  <c r="Z4" i="166" a="1"/>
  <c r="Z4" i="166" s="1"/>
  <c r="Z303" i="166" a="1"/>
  <c r="Z303" i="166" s="1"/>
  <c r="Z265" i="166" a="1"/>
  <c r="Z265" i="166" s="1"/>
  <c r="Z240" i="166" a="1"/>
  <c r="Z240" i="166" s="1"/>
  <c r="Z221" i="166" a="1"/>
  <c r="Z221" i="166" s="1"/>
  <c r="Z208" i="166" a="1"/>
  <c r="Z208" i="166" s="1"/>
  <c r="Z206" i="166" a="1"/>
  <c r="Z206" i="166" s="1"/>
  <c r="Z310" i="166" a="1"/>
  <c r="Z310" i="166" s="1"/>
  <c r="Z290" i="166" a="1"/>
  <c r="Z290" i="166" s="1"/>
  <c r="Z236" i="166" a="1"/>
  <c r="Z236" i="166" s="1"/>
  <c r="Z195" i="166" a="1"/>
  <c r="Z195" i="166" s="1"/>
  <c r="Z180" i="166" a="1"/>
  <c r="Z180" i="166" s="1"/>
  <c r="Z178" i="166" a="1"/>
  <c r="Z178" i="166" s="1"/>
  <c r="Z316" i="166" a="1"/>
  <c r="Z316" i="166" s="1"/>
  <c r="Z296" i="166" a="1"/>
  <c r="Z296" i="166" s="1"/>
  <c r="Z283" i="166" a="1"/>
  <c r="Z283" i="166" s="1"/>
  <c r="Z223" i="166" a="1"/>
  <c r="Z223" i="166" s="1"/>
  <c r="Z268" i="166" a="1"/>
  <c r="Z268" i="166" s="1"/>
  <c r="Z256" i="166" a="1"/>
  <c r="Z256" i="166" s="1"/>
  <c r="Z212" i="166" a="1"/>
  <c r="Z212" i="166" s="1"/>
  <c r="Z189" i="166" a="1"/>
  <c r="Z189" i="166" s="1"/>
  <c r="Z321" i="166" a="1"/>
  <c r="Z321" i="166" s="1"/>
  <c r="Z301" i="166" a="1"/>
  <c r="Z301" i="166" s="1"/>
  <c r="Z201" i="166" a="1"/>
  <c r="Z201" i="166" s="1"/>
  <c r="Z193" i="166" a="1"/>
  <c r="Z193" i="166" s="1"/>
  <c r="Z185" i="166" a="1"/>
  <c r="Z185" i="166" s="1"/>
  <c r="Z251" i="166" a="1"/>
  <c r="Z251" i="166" s="1"/>
  <c r="Z234" i="166" a="1"/>
  <c r="Z234" i="166" s="1"/>
  <c r="Z205" i="166" a="1"/>
  <c r="Z205" i="166" s="1"/>
  <c r="Z174" i="166" a="1"/>
  <c r="Z174" i="166" s="1"/>
  <c r="Z169" i="166" a="1"/>
  <c r="Z169" i="166" s="1"/>
  <c r="Z164" i="166" a="1"/>
  <c r="Z164" i="166" s="1"/>
  <c r="Z159" i="166" a="1"/>
  <c r="Z159" i="166" s="1"/>
  <c r="Z311" i="166" a="1"/>
  <c r="Z311" i="166" s="1"/>
  <c r="Z291" i="166" a="1"/>
  <c r="Z291" i="166" s="1"/>
  <c r="Z275" i="166" a="1"/>
  <c r="Z275" i="166" s="1"/>
  <c r="Z328" i="166" a="1"/>
  <c r="Z328" i="166" s="1"/>
  <c r="Z254" i="166" a="1"/>
  <c r="Z254" i="166" s="1"/>
  <c r="Z198" i="166" a="1"/>
  <c r="Z198" i="166" s="1"/>
  <c r="Z144" i="166" a="1"/>
  <c r="Z144" i="166" s="1"/>
  <c r="Z50" i="166" a="1"/>
  <c r="Z50" i="166" s="1"/>
  <c r="Z40" i="166" a="1"/>
  <c r="Z40" i="166" s="1"/>
  <c r="Z10" i="166" a="1"/>
  <c r="Z10" i="166" s="1"/>
  <c r="Z2" i="166" a="1"/>
  <c r="Z2" i="166" s="1"/>
  <c r="U2" i="166" s="1"/>
  <c r="Z192" i="166" a="1"/>
  <c r="Z192" i="166" s="1"/>
  <c r="Z79" i="166" a="1"/>
  <c r="Z79" i="166" s="1"/>
  <c r="Z54" i="166" a="1"/>
  <c r="Z54" i="166" s="1"/>
  <c r="Z313" i="166" a="1"/>
  <c r="Z313" i="166" s="1"/>
  <c r="Z300" i="166" a="1"/>
  <c r="Z300" i="166" s="1"/>
  <c r="Z186" i="166" a="1"/>
  <c r="Z186" i="166" s="1"/>
  <c r="Z124" i="166" a="1"/>
  <c r="Z124" i="166" s="1"/>
  <c r="Z63" i="166" a="1"/>
  <c r="Z63" i="166" s="1"/>
  <c r="Z75" i="166" a="1"/>
  <c r="Z75" i="166" s="1"/>
  <c r="Z30" i="166" a="1"/>
  <c r="Z30" i="166" s="1"/>
  <c r="Z25" i="166" a="1"/>
  <c r="Z25" i="166" s="1"/>
  <c r="Z81" i="166" a="1"/>
  <c r="Z81" i="166" s="1"/>
  <c r="Z171" i="166" a="1"/>
  <c r="Z171" i="166" s="1"/>
  <c r="Z161" i="166" a="1"/>
  <c r="Z161" i="166" s="1"/>
  <c r="Z136" i="166" a="1"/>
  <c r="Z136" i="166" s="1"/>
  <c r="Z106" i="166" a="1"/>
  <c r="Z106" i="166" s="1"/>
  <c r="Z86" i="166" a="1"/>
  <c r="Z86" i="166" s="1"/>
  <c r="Z65" i="166" a="1"/>
  <c r="Z65" i="166" s="1"/>
  <c r="Z47" i="166" a="1"/>
  <c r="Z47" i="166" s="1"/>
  <c r="Z42" i="166" a="1"/>
  <c r="Z42" i="166" s="1"/>
  <c r="Z37" i="166" a="1"/>
  <c r="Z37" i="166" s="1"/>
  <c r="Z32" i="166" a="1"/>
  <c r="Z32" i="166" s="1"/>
  <c r="Z27" i="166" a="1"/>
  <c r="Z27" i="166" s="1"/>
  <c r="Z22" i="166" a="1"/>
  <c r="Z22" i="166" s="1"/>
  <c r="Z17" i="166" a="1"/>
  <c r="Z17" i="166" s="1"/>
  <c r="Z12" i="166" a="1"/>
  <c r="Z12" i="166" s="1"/>
  <c r="Z7" i="166" a="1"/>
  <c r="Z7" i="166" s="1"/>
  <c r="Z149" i="166" a="1"/>
  <c r="Z149" i="166" s="1"/>
  <c r="Z119" i="166" a="1"/>
  <c r="Z119" i="166" s="1"/>
  <c r="Z45" i="166" a="1"/>
  <c r="Z45" i="166" s="1"/>
  <c r="Z35" i="166" a="1"/>
  <c r="Z35" i="166" s="1"/>
  <c r="Z20" i="166" a="1"/>
  <c r="Z20" i="166" s="1"/>
  <c r="Z5" i="166" a="1"/>
  <c r="Z5" i="166" s="1"/>
  <c r="Z271" i="166" a="1"/>
  <c r="Z271" i="166" s="1"/>
  <c r="Z101" i="166" a="1"/>
  <c r="Z101" i="166" s="1"/>
  <c r="Z141" i="166" a="1"/>
  <c r="Z141" i="166" s="1"/>
  <c r="Z131" i="166" a="1"/>
  <c r="Z131" i="166" s="1"/>
  <c r="Z73" i="166" a="1"/>
  <c r="Z73" i="166" s="1"/>
  <c r="Z99" i="166" a="1"/>
  <c r="Z99" i="166" s="1"/>
  <c r="Z15" i="166" a="1"/>
  <c r="Z15" i="166" s="1"/>
  <c r="Z326" i="166" a="1"/>
  <c r="Z326" i="166" s="1"/>
  <c r="Z56" i="166" a="1"/>
  <c r="Z56" i="166" s="1"/>
  <c r="Z64" i="166" a="1"/>
  <c r="Z64" i="166" s="1"/>
  <c r="Z222" i="166" a="1"/>
  <c r="Z222" i="166" s="1"/>
  <c r="Z218" i="166" a="1"/>
  <c r="Z218" i="166" s="1"/>
  <c r="Z281" i="166" a="1"/>
  <c r="Z281" i="166" s="1"/>
  <c r="Z126" i="166" a="1"/>
  <c r="Z126" i="166" s="1"/>
  <c r="Z146" i="166" a="1"/>
  <c r="Z146" i="166" s="1"/>
  <c r="Z71" i="166" a="1"/>
  <c r="Z71" i="166" s="1"/>
  <c r="Z121" i="166" a="1"/>
  <c r="Z121" i="166" s="1"/>
  <c r="Z114" i="166" a="1"/>
  <c r="Z114" i="166" s="1"/>
  <c r="Z293" i="166" a="1"/>
  <c r="Z293" i="166" s="1"/>
  <c r="Z259" i="166" a="1"/>
  <c r="Z259" i="166" s="1"/>
  <c r="Z154" i="166" a="1"/>
  <c r="Z154" i="166" s="1"/>
  <c r="Z60" i="166" a="1"/>
  <c r="Z60" i="166" s="1"/>
  <c r="Z48" i="166" a="1"/>
  <c r="Z48" i="166" s="1"/>
  <c r="Z43" i="166" a="1"/>
  <c r="Z43" i="166" s="1"/>
  <c r="Z38" i="166" a="1"/>
  <c r="Z38" i="166" s="1"/>
  <c r="Z33" i="166" a="1"/>
  <c r="Z33" i="166" s="1"/>
  <c r="Z190" i="166" a="1"/>
  <c r="Z190" i="166" s="1"/>
  <c r="Z179" i="166" a="1"/>
  <c r="Z179" i="166" s="1"/>
  <c r="Z139" i="166" a="1"/>
  <c r="Z139" i="166" s="1"/>
  <c r="Z59" i="166" a="1"/>
  <c r="Z59" i="166" s="1"/>
  <c r="Z156" i="166" a="1"/>
  <c r="Z156" i="166" s="1"/>
  <c r="Z91" i="166" a="1"/>
  <c r="Z91" i="166" s="1"/>
  <c r="Z74" i="166" a="1"/>
  <c r="Z74" i="166" s="1"/>
  <c r="Z187" i="166" a="1"/>
  <c r="Z187" i="166" s="1"/>
  <c r="Z78" i="166" a="1"/>
  <c r="Z78" i="166" s="1"/>
  <c r="Z250" i="166" a="1"/>
  <c r="Z250" i="166" s="1"/>
  <c r="Z46" i="166" a="1"/>
  <c r="Z46" i="166" s="1"/>
  <c r="Z11" i="166" a="1"/>
  <c r="Z11" i="166" s="1"/>
  <c r="Z266" i="166" a="1"/>
  <c r="Z266" i="166" s="1"/>
  <c r="Z183" i="166" a="1"/>
  <c r="Z183" i="166" s="1"/>
  <c r="Z70" i="166" a="1"/>
  <c r="Z70" i="166" s="1"/>
  <c r="Z211" i="166" a="1"/>
  <c r="Z211" i="166" s="1"/>
  <c r="Z23" i="166" a="1"/>
  <c r="Z23" i="166" s="1"/>
  <c r="Z13" i="166" a="1"/>
  <c r="Z13" i="166" s="1"/>
  <c r="Z306" i="166" a="1"/>
  <c r="Z306" i="166" s="1"/>
  <c r="Z104" i="166" a="1"/>
  <c r="Z104" i="166" s="1"/>
  <c r="Z51" i="166" a="1"/>
  <c r="Z51" i="166" s="1"/>
  <c r="Z31" i="166" a="1"/>
  <c r="Z31" i="166" s="1"/>
  <c r="Z21" i="166" a="1"/>
  <c r="Z21" i="166" s="1"/>
  <c r="Z166" i="166" a="1"/>
  <c r="Z166" i="166" s="1"/>
  <c r="Z61" i="166" a="1"/>
  <c r="Z61" i="166" s="1"/>
  <c r="Z53" i="166" a="1"/>
  <c r="Z53" i="166" s="1"/>
  <c r="Z116" i="166" a="1"/>
  <c r="Z116" i="166" s="1"/>
  <c r="Z84" i="166" a="1"/>
  <c r="Z84" i="166" s="1"/>
  <c r="Z320" i="166" a="1"/>
  <c r="Z320" i="166" s="1"/>
  <c r="Z26" i="166" a="1"/>
  <c r="Z26" i="166" s="1"/>
  <c r="Z16" i="166" a="1"/>
  <c r="Z16" i="166" s="1"/>
  <c r="Z6" i="166" a="1"/>
  <c r="Z6" i="166" s="1"/>
  <c r="Z3" i="166" a="1"/>
  <c r="Z3" i="166" s="1"/>
  <c r="Z233" i="166" a="1"/>
  <c r="Z233" i="166" s="1"/>
  <c r="Z129" i="166" a="1"/>
  <c r="Z129" i="166" s="1"/>
  <c r="Z68" i="166" a="1"/>
  <c r="Z68" i="166" s="1"/>
  <c r="Z134" i="166" a="1"/>
  <c r="Z134" i="166" s="1"/>
  <c r="Z196" i="166" a="1"/>
  <c r="Z196" i="166" s="1"/>
  <c r="Z18" i="166" a="1"/>
  <c r="Z18" i="166" s="1"/>
  <c r="Z226" i="166" a="1"/>
  <c r="Z226" i="166" s="1"/>
  <c r="Z109" i="166" a="1"/>
  <c r="Z109" i="166" s="1"/>
  <c r="Z215" i="166" a="1"/>
  <c r="Z215" i="166" s="1"/>
  <c r="Z231" i="166" a="1"/>
  <c r="Z231" i="166" s="1"/>
  <c r="Z94" i="166" a="1"/>
  <c r="Z94" i="166" s="1"/>
  <c r="Z89" i="166" a="1"/>
  <c r="Z89" i="166" s="1"/>
  <c r="Z36" i="166" a="1"/>
  <c r="Z36" i="166" s="1"/>
  <c r="Z111" i="166" a="1"/>
  <c r="Z111" i="166" s="1"/>
  <c r="Z217" i="166" a="1"/>
  <c r="Z217" i="166" s="1"/>
  <c r="Z176" i="166" a="1"/>
  <c r="Z176" i="166" s="1"/>
  <c r="Z28" i="166" a="1"/>
  <c r="Z28" i="166" s="1"/>
  <c r="Z8" i="166" a="1"/>
  <c r="Z8" i="166" s="1"/>
  <c r="Z151" i="166" a="1"/>
  <c r="Z151" i="166" s="1"/>
  <c r="Z76" i="166" a="1"/>
  <c r="Z76" i="166" s="1"/>
  <c r="U1" i="166"/>
  <c r="Z96" i="166" a="1"/>
  <c r="Z96" i="166" s="1"/>
  <c r="Z41" i="166" a="1"/>
  <c r="Z41" i="166" s="1"/>
  <c r="X3" i="166"/>
  <c r="X4" i="166" s="1"/>
  <c r="X5" i="166" s="1"/>
  <c r="X6" i="166" s="1"/>
  <c r="X7" i="166" s="1"/>
  <c r="X8" i="166" s="1"/>
  <c r="X9" i="166" s="1"/>
  <c r="X10" i="166" s="1"/>
  <c r="X11" i="166" s="1"/>
  <c r="X12" i="166" s="1"/>
  <c r="X13" i="166" s="1"/>
  <c r="X14" i="166" s="1"/>
  <c r="X15" i="166" s="1"/>
  <c r="X16" i="166" s="1"/>
  <c r="X17" i="166" s="1"/>
  <c r="X18" i="166" s="1"/>
  <c r="X19" i="166" s="1"/>
  <c r="X20" i="166" s="1"/>
  <c r="X21" i="166" s="1"/>
  <c r="X22" i="166" s="1"/>
  <c r="X23" i="166" s="1"/>
  <c r="X24" i="166" s="1"/>
  <c r="X25" i="166" s="1"/>
  <c r="X26" i="166" s="1"/>
  <c r="X27" i="166" s="1"/>
  <c r="X28" i="166" s="1"/>
  <c r="X29" i="166" s="1"/>
  <c r="X30" i="166" s="1"/>
  <c r="X31" i="166" s="1"/>
  <c r="X32" i="166" s="1"/>
  <c r="X33" i="166" s="1"/>
  <c r="X34" i="166" s="1"/>
  <c r="X35" i="166" s="1"/>
  <c r="X36" i="166" s="1"/>
  <c r="X37" i="166" s="1"/>
  <c r="X38" i="166" s="1"/>
  <c r="X39" i="166" s="1"/>
  <c r="X40" i="166" s="1"/>
  <c r="X41" i="166" s="1"/>
  <c r="X42" i="166" s="1"/>
  <c r="X43" i="166" s="1"/>
  <c r="X44" i="166" s="1"/>
  <c r="X45" i="166" s="1"/>
  <c r="X46" i="166" s="1"/>
  <c r="X47" i="166" s="1"/>
  <c r="X48" i="166" s="1"/>
  <c r="X49" i="166" s="1"/>
  <c r="X50" i="166" s="1"/>
  <c r="X51" i="166" s="1"/>
  <c r="X52" i="166" s="1"/>
  <c r="X53" i="166" s="1"/>
  <c r="X54" i="166" s="1"/>
  <c r="X55" i="166" s="1"/>
  <c r="X56" i="166" s="1"/>
  <c r="X57" i="166" s="1"/>
  <c r="X58" i="166" s="1"/>
  <c r="X59" i="166" s="1"/>
  <c r="X60" i="166" s="1"/>
  <c r="X61" i="166" s="1"/>
  <c r="X62" i="166" s="1"/>
  <c r="X63" i="166" s="1"/>
  <c r="X64" i="166" s="1"/>
  <c r="X65" i="166" s="1"/>
  <c r="X66" i="166" s="1"/>
  <c r="X67" i="166" s="1"/>
  <c r="X68" i="166" s="1"/>
  <c r="X69" i="166" s="1"/>
  <c r="X70" i="166" s="1"/>
  <c r="X71" i="166" s="1"/>
  <c r="X72" i="166" s="1"/>
  <c r="X73" i="166" s="1"/>
  <c r="X74" i="166" s="1"/>
  <c r="X75" i="166" s="1"/>
  <c r="X76" i="166" s="1"/>
  <c r="X77" i="166" s="1"/>
  <c r="X78" i="166" s="1"/>
  <c r="X79" i="166" s="1"/>
  <c r="X80" i="166" s="1"/>
  <c r="X81" i="166" s="1"/>
  <c r="X82" i="166" s="1"/>
  <c r="X83" i="166" s="1"/>
  <c r="X84" i="166" s="1"/>
  <c r="X85" i="166" s="1"/>
  <c r="X86" i="166" s="1"/>
  <c r="X87" i="166" s="1"/>
  <c r="X88" i="166" s="1"/>
  <c r="X89" i="166" s="1"/>
  <c r="X90" i="166" s="1"/>
  <c r="X91" i="166" s="1"/>
  <c r="X92" i="166" s="1"/>
  <c r="X93" i="166" s="1"/>
  <c r="X94" i="166" s="1"/>
  <c r="X95" i="166" s="1"/>
  <c r="X96" i="166" s="1"/>
  <c r="X97" i="166" s="1"/>
  <c r="X98" i="166" s="1"/>
  <c r="X99" i="166" s="1"/>
  <c r="X100" i="166" s="1"/>
  <c r="X101" i="166" s="1"/>
  <c r="X102" i="166" s="1"/>
  <c r="X103" i="166" s="1"/>
  <c r="X104" i="166" s="1"/>
  <c r="X105" i="166" s="1"/>
  <c r="X106" i="166" s="1"/>
  <c r="X107" i="166" s="1"/>
  <c r="X108" i="166" s="1"/>
  <c r="X109" i="166" s="1"/>
  <c r="X110" i="166" s="1"/>
  <c r="X111" i="166" s="1"/>
  <c r="X112" i="166" s="1"/>
  <c r="X113" i="166" s="1"/>
  <c r="X114" i="166" s="1"/>
  <c r="X115" i="166" s="1"/>
  <c r="X116" i="166" s="1"/>
  <c r="X117" i="166" s="1"/>
  <c r="X118" i="166" s="1"/>
  <c r="X119" i="166" s="1"/>
  <c r="X120" i="166" s="1"/>
  <c r="X121" i="166" s="1"/>
  <c r="X122" i="166" s="1"/>
  <c r="X123" i="166" s="1"/>
  <c r="X124" i="166" s="1"/>
  <c r="X125" i="166" s="1"/>
  <c r="X126" i="166" s="1"/>
  <c r="X127" i="166" s="1"/>
  <c r="X128" i="166" s="1"/>
  <c r="X129" i="166" s="1"/>
  <c r="X130" i="166" s="1"/>
  <c r="X131" i="166" s="1"/>
  <c r="X132" i="166" s="1"/>
  <c r="X133" i="166" s="1"/>
  <c r="X134" i="166" s="1"/>
  <c r="X135" i="166" s="1"/>
  <c r="X136" i="166" s="1"/>
  <c r="X137" i="166" s="1"/>
  <c r="X138" i="166" s="1"/>
  <c r="X139" i="166" s="1"/>
  <c r="X140" i="166" s="1"/>
  <c r="X141" i="166" s="1"/>
  <c r="X142" i="166" s="1"/>
  <c r="X143" i="166" s="1"/>
  <c r="X144" i="166" s="1"/>
  <c r="X145" i="166" s="1"/>
  <c r="X146" i="166" s="1"/>
  <c r="X147" i="166" s="1"/>
  <c r="X148" i="166" s="1"/>
  <c r="X149" i="166" s="1"/>
  <c r="X150" i="166" s="1"/>
  <c r="X151" i="166" s="1"/>
  <c r="X152" i="166" s="1"/>
  <c r="X153" i="166" s="1"/>
  <c r="X154" i="166" s="1"/>
  <c r="X155" i="166" s="1"/>
  <c r="X156" i="166" s="1"/>
  <c r="X157" i="166" s="1"/>
  <c r="X158" i="166" s="1"/>
  <c r="X159" i="166" s="1"/>
  <c r="X160" i="166" s="1"/>
  <c r="X161" i="166" s="1"/>
  <c r="X162" i="166" s="1"/>
  <c r="X163" i="166" s="1"/>
  <c r="X164" i="166" s="1"/>
  <c r="X165" i="166" s="1"/>
  <c r="X166" i="166" s="1"/>
  <c r="X167" i="166" s="1"/>
  <c r="X168" i="166" s="1"/>
  <c r="X169" i="166" s="1"/>
  <c r="X170" i="166" s="1"/>
  <c r="X171" i="166" s="1"/>
  <c r="X172" i="166" s="1"/>
  <c r="X173" i="166" s="1"/>
  <c r="X174" i="166" s="1"/>
  <c r="X175" i="166" s="1"/>
  <c r="X176" i="166" s="1"/>
  <c r="X177" i="166" s="1"/>
  <c r="X178" i="166" s="1"/>
  <c r="X179" i="166" s="1"/>
  <c r="X180" i="166" s="1"/>
  <c r="X181" i="166" s="1"/>
  <c r="X182" i="166" s="1"/>
  <c r="X183" i="166" s="1"/>
  <c r="X184" i="166" s="1"/>
  <c r="X185" i="166" s="1"/>
  <c r="X186" i="166" s="1"/>
  <c r="X187" i="166" s="1"/>
  <c r="X188" i="166" s="1"/>
  <c r="X189" i="166" s="1"/>
  <c r="X190" i="166" s="1"/>
  <c r="X191" i="166" s="1"/>
  <c r="X192" i="166" s="1"/>
  <c r="X193" i="166" s="1"/>
  <c r="X194" i="166" s="1"/>
  <c r="X195" i="166" s="1"/>
  <c r="X196" i="166" s="1"/>
  <c r="X197" i="166" s="1"/>
  <c r="X198" i="166" s="1"/>
  <c r="X199" i="166" s="1"/>
  <c r="X200" i="166" s="1"/>
  <c r="X201" i="166" s="1"/>
  <c r="X202" i="166" s="1"/>
  <c r="X203" i="166" s="1"/>
  <c r="X204" i="166" s="1"/>
  <c r="X205" i="166" s="1"/>
  <c r="X206" i="166" s="1"/>
  <c r="X207" i="166" s="1"/>
  <c r="X208" i="166" s="1"/>
  <c r="X209" i="166" s="1"/>
  <c r="X210" i="166" s="1"/>
  <c r="X211" i="166" s="1"/>
  <c r="X212" i="166" s="1"/>
  <c r="X213" i="166" s="1"/>
  <c r="X214" i="166" s="1"/>
  <c r="X215" i="166" s="1"/>
  <c r="X216" i="166" s="1"/>
  <c r="X217" i="166" s="1"/>
  <c r="X218" i="166" s="1"/>
  <c r="X219" i="166" s="1"/>
  <c r="X220" i="166" s="1"/>
  <c r="X221" i="166" s="1"/>
  <c r="X222" i="166" s="1"/>
  <c r="X223" i="166" s="1"/>
  <c r="X224" i="166" s="1"/>
  <c r="X225" i="166" s="1"/>
  <c r="X226" i="166" s="1"/>
  <c r="X227" i="166" s="1"/>
  <c r="X228" i="166" s="1"/>
  <c r="X229" i="166" s="1"/>
  <c r="X230" i="166" s="1"/>
  <c r="X231" i="166" s="1"/>
  <c r="X232" i="166" s="1"/>
  <c r="X233" i="166" s="1"/>
  <c r="X234" i="166" s="1"/>
  <c r="X235" i="166" s="1"/>
  <c r="X236" i="166" s="1"/>
  <c r="X237" i="166" s="1"/>
  <c r="X238" i="166" s="1"/>
  <c r="X239" i="166" s="1"/>
  <c r="X240" i="166" s="1"/>
  <c r="X241" i="166" s="1"/>
  <c r="X242" i="166" s="1"/>
  <c r="X243" i="166" s="1"/>
  <c r="X244" i="166" s="1"/>
  <c r="X245" i="166" s="1"/>
  <c r="X246" i="166" s="1"/>
  <c r="X247" i="166" s="1"/>
  <c r="X248" i="166" s="1"/>
  <c r="X249" i="166" s="1"/>
  <c r="X250" i="166" s="1"/>
  <c r="X251" i="166" s="1"/>
  <c r="X252" i="166" s="1"/>
  <c r="X253" i="166" s="1"/>
  <c r="X254" i="166" s="1"/>
  <c r="X255" i="166" s="1"/>
  <c r="X256" i="166" s="1"/>
  <c r="X257" i="166" s="1"/>
  <c r="X258" i="166" s="1"/>
  <c r="X259" i="166" s="1"/>
  <c r="X260" i="166" s="1"/>
  <c r="X261" i="166" s="1"/>
  <c r="X262" i="166" s="1"/>
  <c r="X263" i="166" s="1"/>
  <c r="X264" i="166" s="1"/>
  <c r="X265" i="166" s="1"/>
  <c r="X266" i="166" s="1"/>
  <c r="X267" i="166" s="1"/>
  <c r="X268" i="166" s="1"/>
  <c r="X269" i="166" s="1"/>
  <c r="X270" i="166" s="1"/>
  <c r="X271" i="166" s="1"/>
  <c r="X272" i="166" s="1"/>
  <c r="X273" i="166" s="1"/>
  <c r="X274" i="166" s="1"/>
  <c r="X275" i="166" s="1"/>
  <c r="X276" i="166" s="1"/>
  <c r="X277" i="166" s="1"/>
  <c r="X278" i="166" s="1"/>
  <c r="X279" i="166" s="1"/>
  <c r="X280" i="166" s="1"/>
  <c r="X281" i="166" s="1"/>
  <c r="X282" i="166" s="1"/>
  <c r="X283" i="166" s="1"/>
  <c r="X284" i="166" s="1"/>
  <c r="X285" i="166" s="1"/>
  <c r="X286" i="166" s="1"/>
  <c r="X287" i="166" s="1"/>
  <c r="X288" i="166" s="1"/>
  <c r="X289" i="166" s="1"/>
  <c r="X290" i="166" s="1"/>
  <c r="X291" i="166" s="1"/>
  <c r="X292" i="166" s="1"/>
  <c r="X293" i="166" s="1"/>
  <c r="X294" i="166" s="1"/>
  <c r="X295" i="166" s="1"/>
  <c r="X296" i="166" s="1"/>
  <c r="X297" i="166" s="1"/>
  <c r="X298" i="166" s="1"/>
  <c r="X299" i="166" s="1"/>
  <c r="X300" i="166" s="1"/>
  <c r="X301" i="166" s="1"/>
  <c r="X302" i="166" s="1"/>
  <c r="X303" i="166" s="1"/>
  <c r="X304" i="166" s="1"/>
  <c r="X305" i="166" s="1"/>
  <c r="X306" i="166" s="1"/>
  <c r="X307" i="166" s="1"/>
  <c r="X308" i="166" s="1"/>
  <c r="X309" i="166" s="1"/>
  <c r="X310" i="166" s="1"/>
  <c r="X311" i="166" s="1"/>
  <c r="X312" i="166" s="1"/>
  <c r="X313" i="166" s="1"/>
  <c r="X314" i="166" s="1"/>
  <c r="X315" i="166" s="1"/>
  <c r="X316" i="166" s="1"/>
  <c r="X317" i="166" s="1"/>
  <c r="X318" i="166" s="1"/>
  <c r="X319" i="166" s="1"/>
  <c r="X320" i="166" s="1"/>
  <c r="X321" i="166" s="1"/>
  <c r="X322" i="166" s="1"/>
  <c r="X323" i="166" s="1"/>
  <c r="X324" i="166" s="1"/>
  <c r="X325" i="166" s="1"/>
  <c r="X326" i="166" s="1"/>
  <c r="X327" i="166" s="1"/>
  <c r="X328" i="166" s="1"/>
  <c r="X329" i="166" s="1"/>
  <c r="X330" i="166" s="1"/>
  <c r="X331" i="166" s="1"/>
  <c r="X332" i="166" s="1"/>
  <c r="X333" i="166" s="1"/>
  <c r="AB333" i="166" a="1"/>
  <c r="AB333" i="166" s="1"/>
  <c r="AB328" i="166" a="1"/>
  <c r="AB328" i="166" s="1"/>
  <c r="AB323" i="166" a="1"/>
  <c r="AB323" i="166" s="1"/>
  <c r="AB318" i="166" a="1"/>
  <c r="AB318" i="166" s="1"/>
  <c r="AB313" i="166" a="1"/>
  <c r="AB313" i="166" s="1"/>
  <c r="AB308" i="166" a="1"/>
  <c r="AB308" i="166" s="1"/>
  <c r="AB303" i="166" a="1"/>
  <c r="AB303" i="166" s="1"/>
  <c r="AB298" i="166" a="1"/>
  <c r="AB298" i="166" s="1"/>
  <c r="AB293" i="166" a="1"/>
  <c r="AB293" i="166" s="1"/>
  <c r="AB288" i="166" a="1"/>
  <c r="AB288" i="166" s="1"/>
  <c r="AB283" i="166" a="1"/>
  <c r="AB283" i="166" s="1"/>
  <c r="AB278" i="166" a="1"/>
  <c r="AB278" i="166" s="1"/>
  <c r="AB273" i="166" a="1"/>
  <c r="AB273" i="166" s="1"/>
  <c r="AB268" i="166" a="1"/>
  <c r="AB268" i="166" s="1"/>
  <c r="AB263" i="166" a="1"/>
  <c r="AB263" i="166" s="1"/>
  <c r="AB258" i="166" a="1"/>
  <c r="AB258" i="166" s="1"/>
  <c r="AB253" i="166" a="1"/>
  <c r="AB253" i="166" s="1"/>
  <c r="AB248" i="166" a="1"/>
  <c r="AB248" i="166" s="1"/>
  <c r="AB243" i="166" a="1"/>
  <c r="AB243" i="166" s="1"/>
  <c r="AB238" i="166" a="1"/>
  <c r="AB238" i="166" s="1"/>
  <c r="AB233" i="166" a="1"/>
  <c r="AB233" i="166" s="1"/>
  <c r="AB228" i="166" a="1"/>
  <c r="AB228" i="166" s="1"/>
  <c r="AB330" i="166" a="1"/>
  <c r="AB330" i="166" s="1"/>
  <c r="AB325" i="166" a="1"/>
  <c r="AB325" i="166" s="1"/>
  <c r="AB320" i="166" a="1"/>
  <c r="AB320" i="166" s="1"/>
  <c r="AB315" i="166" a="1"/>
  <c r="AB315" i="166" s="1"/>
  <c r="AB310" i="166" a="1"/>
  <c r="AB310" i="166" s="1"/>
  <c r="AB305" i="166" a="1"/>
  <c r="AB305" i="166" s="1"/>
  <c r="AB300" i="166" a="1"/>
  <c r="AB300" i="166" s="1"/>
  <c r="AB295" i="166" a="1"/>
  <c r="AB295" i="166" s="1"/>
  <c r="AB290" i="166" a="1"/>
  <c r="AB290" i="166" s="1"/>
  <c r="AB285" i="166" a="1"/>
  <c r="AB285" i="166" s="1"/>
  <c r="AB280" i="166" a="1"/>
  <c r="AB280" i="166" s="1"/>
  <c r="AB275" i="166" a="1"/>
  <c r="AB275" i="166" s="1"/>
  <c r="AB270" i="166" a="1"/>
  <c r="AB270" i="166" s="1"/>
  <c r="AB265" i="166" a="1"/>
  <c r="AB265" i="166" s="1"/>
  <c r="AB332" i="166" a="1"/>
  <c r="AB332" i="166" s="1"/>
  <c r="AB327" i="166" a="1"/>
  <c r="AB327" i="166" s="1"/>
  <c r="AB322" i="166" a="1"/>
  <c r="AB322" i="166" s="1"/>
  <c r="AB317" i="166" a="1"/>
  <c r="AB317" i="166" s="1"/>
  <c r="AB312" i="166" a="1"/>
  <c r="AB312" i="166" s="1"/>
  <c r="AB307" i="166" a="1"/>
  <c r="AB307" i="166" s="1"/>
  <c r="AB302" i="166" a="1"/>
  <c r="AB302" i="166" s="1"/>
  <c r="AB297" i="166" a="1"/>
  <c r="AB297" i="166" s="1"/>
  <c r="AB292" i="166" a="1"/>
  <c r="AB292" i="166" s="1"/>
  <c r="AB287" i="166" a="1"/>
  <c r="AB287" i="166" s="1"/>
  <c r="AB282" i="166" a="1"/>
  <c r="AB282" i="166" s="1"/>
  <c r="AB277" i="166" a="1"/>
  <c r="AB277" i="166" s="1"/>
  <c r="AB272" i="166" a="1"/>
  <c r="AB272" i="166" s="1"/>
  <c r="AB267" i="166" a="1"/>
  <c r="AB267" i="166" s="1"/>
  <c r="AB262" i="166" a="1"/>
  <c r="AB262" i="166" s="1"/>
  <c r="AB255" i="166" a="1"/>
  <c r="AB255" i="166" s="1"/>
  <c r="AB237" i="166" a="1"/>
  <c r="AB237" i="166" s="1"/>
  <c r="AB230" i="166" a="1"/>
  <c r="AB230" i="166" s="1"/>
  <c r="AB225" i="166" a="1"/>
  <c r="AB225" i="166" s="1"/>
  <c r="AB220" i="166" a="1"/>
  <c r="AB220" i="166" s="1"/>
  <c r="AB215" i="166" a="1"/>
  <c r="AB215" i="166" s="1"/>
  <c r="AB210" i="166" a="1"/>
  <c r="AB210" i="166" s="1"/>
  <c r="AB205" i="166" a="1"/>
  <c r="AB205" i="166" s="1"/>
  <c r="AB200" i="166" a="1"/>
  <c r="AB200" i="166" s="1"/>
  <c r="AB195" i="166" a="1"/>
  <c r="AB195" i="166" s="1"/>
  <c r="AB190" i="166" a="1"/>
  <c r="AB190" i="166" s="1"/>
  <c r="AB329" i="166" a="1"/>
  <c r="AB329" i="166" s="1"/>
  <c r="AB259" i="166" a="1"/>
  <c r="AB259" i="166" s="1"/>
  <c r="AB234" i="166" a="1"/>
  <c r="AB234" i="166" s="1"/>
  <c r="AB257" i="166" a="1"/>
  <c r="AB257" i="166" s="1"/>
  <c r="AB250" i="166" a="1"/>
  <c r="AB250" i="166" s="1"/>
  <c r="AB232" i="166" a="1"/>
  <c r="AB232" i="166" s="1"/>
  <c r="AB226" i="166" a="1"/>
  <c r="AB226" i="166" s="1"/>
  <c r="AB221" i="166" a="1"/>
  <c r="AB221" i="166" s="1"/>
  <c r="AB216" i="166" a="1"/>
  <c r="AB216" i="166" s="1"/>
  <c r="AB213" i="166" a="1"/>
  <c r="AB213" i="166" s="1"/>
  <c r="AB249" i="166" a="1"/>
  <c r="AB249" i="166" s="1"/>
  <c r="AB229" i="166" a="1"/>
  <c r="AB229" i="166" s="1"/>
  <c r="AB207" i="166" a="1"/>
  <c r="AB207" i="166" s="1"/>
  <c r="AB188" i="166" a="1"/>
  <c r="AB188" i="166" s="1"/>
  <c r="AB181" i="166" a="1"/>
  <c r="AB181" i="166" s="1"/>
  <c r="AB279" i="166" a="1"/>
  <c r="AB279" i="166" s="1"/>
  <c r="AB276" i="166" a="1"/>
  <c r="AB276" i="166" s="1"/>
  <c r="AB252" i="166" a="1"/>
  <c r="AB252" i="166" s="1"/>
  <c r="AB235" i="166" a="1"/>
  <c r="AB235" i="166" s="1"/>
  <c r="AB222" i="166" a="1"/>
  <c r="AB222" i="166" s="1"/>
  <c r="AB219" i="166" a="1"/>
  <c r="AB219" i="166" s="1"/>
  <c r="AB201" i="166" a="1"/>
  <c r="AB201" i="166" s="1"/>
  <c r="AB173" i="166" a="1"/>
  <c r="AB173" i="166" s="1"/>
  <c r="AB168" i="166" a="1"/>
  <c r="AB168" i="166" s="1"/>
  <c r="AB163" i="166" a="1"/>
  <c r="AB163" i="166" s="1"/>
  <c r="AB158" i="166" a="1"/>
  <c r="AB158" i="166" s="1"/>
  <c r="AB153" i="166" a="1"/>
  <c r="AB153" i="166" s="1"/>
  <c r="AB148" i="166" a="1"/>
  <c r="AB148" i="166" s="1"/>
  <c r="AB143" i="166" a="1"/>
  <c r="AB143" i="166" s="1"/>
  <c r="AB138" i="166" a="1"/>
  <c r="AB138" i="166" s="1"/>
  <c r="AB133" i="166" a="1"/>
  <c r="AB133" i="166" s="1"/>
  <c r="AB128" i="166" a="1"/>
  <c r="AB128" i="166" s="1"/>
  <c r="AB123" i="166" a="1"/>
  <c r="AB123" i="166" s="1"/>
  <c r="AB118" i="166" a="1"/>
  <c r="AB118" i="166" s="1"/>
  <c r="AB113" i="166" a="1"/>
  <c r="AB113" i="166" s="1"/>
  <c r="AB108" i="166" a="1"/>
  <c r="AB108" i="166" s="1"/>
  <c r="AB103" i="166" a="1"/>
  <c r="AB103" i="166" s="1"/>
  <c r="AB98" i="166" a="1"/>
  <c r="AB98" i="166" s="1"/>
  <c r="AB93" i="166" a="1"/>
  <c r="AB93" i="166" s="1"/>
  <c r="AB88" i="166" a="1"/>
  <c r="AB88" i="166" s="1"/>
  <c r="AB83" i="166" a="1"/>
  <c r="AB83" i="166" s="1"/>
  <c r="AB78" i="166" a="1"/>
  <c r="AB78" i="166" s="1"/>
  <c r="AB73" i="166" a="1"/>
  <c r="AB73" i="166" s="1"/>
  <c r="AB68" i="166" a="1"/>
  <c r="AB68" i="166" s="1"/>
  <c r="AB63" i="166" a="1"/>
  <c r="AB63" i="166" s="1"/>
  <c r="AB58" i="166" a="1"/>
  <c r="AB58" i="166" s="1"/>
  <c r="AB53" i="166" a="1"/>
  <c r="AB53" i="166" s="1"/>
  <c r="AB204" i="166" a="1"/>
  <c r="AB204" i="166" s="1"/>
  <c r="AB198" i="166" a="1"/>
  <c r="AB198" i="166" s="1"/>
  <c r="AB254" i="166" a="1"/>
  <c r="AB254" i="166" s="1"/>
  <c r="AB192" i="166" a="1"/>
  <c r="AB192" i="166" s="1"/>
  <c r="AB185" i="166" a="1"/>
  <c r="AB185" i="166" s="1"/>
  <c r="AB178" i="166" a="1"/>
  <c r="AB178" i="166" s="1"/>
  <c r="AB321" i="166" a="1"/>
  <c r="AB321" i="166" s="1"/>
  <c r="AB311" i="166" a="1"/>
  <c r="AB311" i="166" s="1"/>
  <c r="AB301" i="166" a="1"/>
  <c r="AB301" i="166" s="1"/>
  <c r="AB291" i="166" a="1"/>
  <c r="AB291" i="166" s="1"/>
  <c r="AB324" i="166" a="1"/>
  <c r="AB324" i="166" s="1"/>
  <c r="AB314" i="166" a="1"/>
  <c r="AB314" i="166" s="1"/>
  <c r="AB304" i="166" a="1"/>
  <c r="AB304" i="166" s="1"/>
  <c r="AB294" i="166" a="1"/>
  <c r="AB294" i="166" s="1"/>
  <c r="AB331" i="166" a="1"/>
  <c r="AB331" i="166" s="1"/>
  <c r="AB319" i="166" a="1"/>
  <c r="AB319" i="166" s="1"/>
  <c r="AB309" i="166" a="1"/>
  <c r="AB309" i="166" s="1"/>
  <c r="AB299" i="166" a="1"/>
  <c r="AB299" i="166" s="1"/>
  <c r="AB289" i="166" a="1"/>
  <c r="AB289" i="166" s="1"/>
  <c r="AB284" i="166" a="1"/>
  <c r="AB284" i="166" s="1"/>
  <c r="AB274" i="166" a="1"/>
  <c r="AB274" i="166" s="1"/>
  <c r="AB269" i="166" a="1"/>
  <c r="AB269" i="166" s="1"/>
  <c r="AB240" i="166" a="1"/>
  <c r="AB240" i="166" s="1"/>
  <c r="AB208" i="166" a="1"/>
  <c r="AB208" i="166" s="1"/>
  <c r="AB206" i="166" a="1"/>
  <c r="AB206" i="166" s="1"/>
  <c r="AB184" i="166" a="1"/>
  <c r="AB184" i="166" s="1"/>
  <c r="AB261" i="166" a="1"/>
  <c r="AB261" i="166" s="1"/>
  <c r="AB260" i="166" a="1"/>
  <c r="AB260" i="166" s="1"/>
  <c r="AB223" i="166" a="1"/>
  <c r="AB223" i="166" s="1"/>
  <c r="AB75" i="166" a="1"/>
  <c r="AB75" i="166" s="1"/>
  <c r="AB72" i="166" a="1"/>
  <c r="AB72" i="166" s="1"/>
  <c r="AB64" i="166" a="1"/>
  <c r="AB64" i="166" s="1"/>
  <c r="AB61" i="166" a="1"/>
  <c r="AB61" i="166" s="1"/>
  <c r="AB50" i="166" a="1"/>
  <c r="AB50" i="166" s="1"/>
  <c r="AB45" i="166" a="1"/>
  <c r="AB45" i="166" s="1"/>
  <c r="AB40" i="166" a="1"/>
  <c r="AB40" i="166" s="1"/>
  <c r="AB35" i="166" a="1"/>
  <c r="AB35" i="166" s="1"/>
  <c r="AB30" i="166" a="1"/>
  <c r="AB30" i="166" s="1"/>
  <c r="AB25" i="166" a="1"/>
  <c r="AB25" i="166" s="1"/>
  <c r="AB20" i="166" a="1"/>
  <c r="AB20" i="166" s="1"/>
  <c r="AB15" i="166" a="1"/>
  <c r="AB15" i="166" s="1"/>
  <c r="AB10" i="166" a="1"/>
  <c r="AB10" i="166" s="1"/>
  <c r="AB5" i="166" a="1"/>
  <c r="AB5" i="166" s="1"/>
  <c r="AB244" i="166" a="1"/>
  <c r="AB244" i="166" s="1"/>
  <c r="AB236" i="166" a="1"/>
  <c r="AB236" i="166" s="1"/>
  <c r="AB214" i="166" a="1"/>
  <c r="AB214" i="166" s="1"/>
  <c r="AB212" i="166" a="1"/>
  <c r="AB212" i="166" s="1"/>
  <c r="AB189" i="166" a="1"/>
  <c r="AB189" i="166" s="1"/>
  <c r="AB180" i="166" a="1"/>
  <c r="AB180" i="166" s="1"/>
  <c r="AB193" i="166" a="1"/>
  <c r="AB193" i="166" s="1"/>
  <c r="AB191" i="166" a="1"/>
  <c r="AB191" i="166" s="1"/>
  <c r="AB316" i="166" a="1"/>
  <c r="AB316" i="166" s="1"/>
  <c r="AB296" i="166" a="1"/>
  <c r="AB296" i="166" s="1"/>
  <c r="AB256" i="166" a="1"/>
  <c r="AB256" i="166" s="1"/>
  <c r="AB176" i="166" a="1"/>
  <c r="AB176" i="166" s="1"/>
  <c r="AB171" i="166" a="1"/>
  <c r="AB171" i="166" s="1"/>
  <c r="AB166" i="166" a="1"/>
  <c r="AB166" i="166" s="1"/>
  <c r="AB161" i="166" a="1"/>
  <c r="AB161" i="166" s="1"/>
  <c r="AB156" i="166" a="1"/>
  <c r="AB156" i="166" s="1"/>
  <c r="AB151" i="166" a="1"/>
  <c r="AB151" i="166" s="1"/>
  <c r="AB146" i="166" a="1"/>
  <c r="AB146" i="166" s="1"/>
  <c r="AB141" i="166" a="1"/>
  <c r="AB141" i="166" s="1"/>
  <c r="AB136" i="166" a="1"/>
  <c r="AB136" i="166" s="1"/>
  <c r="AB131" i="166" a="1"/>
  <c r="AB131" i="166" s="1"/>
  <c r="AB126" i="166" a="1"/>
  <c r="AB126" i="166" s="1"/>
  <c r="AB121" i="166" a="1"/>
  <c r="AB121" i="166" s="1"/>
  <c r="AB116" i="166" a="1"/>
  <c r="AB116" i="166" s="1"/>
  <c r="AB111" i="166" a="1"/>
  <c r="AB111" i="166" s="1"/>
  <c r="AB106" i="166" a="1"/>
  <c r="AB106" i="166" s="1"/>
  <c r="AB101" i="166" a="1"/>
  <c r="AB101" i="166" s="1"/>
  <c r="AB96" i="166" a="1"/>
  <c r="AB96" i="166" s="1"/>
  <c r="AB91" i="166" a="1"/>
  <c r="AB91" i="166" s="1"/>
  <c r="AB86" i="166" a="1"/>
  <c r="AB86" i="166" s="1"/>
  <c r="AB264" i="166" a="1"/>
  <c r="AB264" i="166" s="1"/>
  <c r="AB187" i="166" a="1"/>
  <c r="AB187" i="166" s="1"/>
  <c r="AB239" i="166" a="1"/>
  <c r="AB239" i="166" s="1"/>
  <c r="AB231" i="166" a="1"/>
  <c r="AB231" i="166" s="1"/>
  <c r="AB199" i="166" a="1"/>
  <c r="AB199" i="166" s="1"/>
  <c r="AB197" i="166" a="1"/>
  <c r="AB197" i="166" s="1"/>
  <c r="AB174" i="166" a="1"/>
  <c r="AB174" i="166" s="1"/>
  <c r="AB169" i="166" a="1"/>
  <c r="AB169" i="166" s="1"/>
  <c r="AB164" i="166" a="1"/>
  <c r="AB164" i="166" s="1"/>
  <c r="AB159" i="166" a="1"/>
  <c r="AB159" i="166" s="1"/>
  <c r="AB154" i="166" a="1"/>
  <c r="AB154" i="166" s="1"/>
  <c r="AB149" i="166" a="1"/>
  <c r="AB149" i="166" s="1"/>
  <c r="AB144" i="166" a="1"/>
  <c r="AB144" i="166" s="1"/>
  <c r="AB139" i="166" a="1"/>
  <c r="AB139" i="166" s="1"/>
  <c r="AB134" i="166" a="1"/>
  <c r="AB134" i="166" s="1"/>
  <c r="AB227" i="166" a="1"/>
  <c r="AB227" i="166" s="1"/>
  <c r="AB218" i="166" a="1"/>
  <c r="AB218" i="166" s="1"/>
  <c r="AB281" i="166" a="1"/>
  <c r="AB281" i="166" s="1"/>
  <c r="AB286" i="166" a="1"/>
  <c r="AB286" i="166" s="1"/>
  <c r="AB182" i="166" a="1"/>
  <c r="AB182" i="166" s="1"/>
  <c r="AB119" i="166" a="1"/>
  <c r="AB119" i="166" s="1"/>
  <c r="AB99" i="166" a="1"/>
  <c r="AB99" i="166" s="1"/>
  <c r="AB2" i="166" a="1"/>
  <c r="AB2" i="166" s="1"/>
  <c r="W2" i="166" s="1"/>
  <c r="AB77" i="166" a="1"/>
  <c r="AB77" i="166" s="1"/>
  <c r="AB177" i="166" a="1"/>
  <c r="AB177" i="166" s="1"/>
  <c r="AB112" i="166" a="1"/>
  <c r="AB112" i="166" s="1"/>
  <c r="AB28" i="166" a="1"/>
  <c r="AB28" i="166" s="1"/>
  <c r="AB13" i="166" a="1"/>
  <c r="AB13" i="166" s="1"/>
  <c r="AB8" i="166" a="1"/>
  <c r="AB8" i="166" s="1"/>
  <c r="AB46" i="166" a="1"/>
  <c r="AB46" i="166" s="1"/>
  <c r="AB245" i="166" a="1"/>
  <c r="AB245" i="166" s="1"/>
  <c r="AB155" i="166" a="1"/>
  <c r="AB155" i="166" s="1"/>
  <c r="AB69" i="166" a="1"/>
  <c r="AB69" i="166" s="1"/>
  <c r="AB92" i="166" a="1"/>
  <c r="AB92" i="166" s="1"/>
  <c r="AB60" i="166" a="1"/>
  <c r="AB60" i="166" s="1"/>
  <c r="AB43" i="166" a="1"/>
  <c r="AB43" i="166" s="1"/>
  <c r="AB33" i="166" a="1"/>
  <c r="AB33" i="166" s="1"/>
  <c r="AB18" i="166" a="1"/>
  <c r="AB18" i="166" s="1"/>
  <c r="AB117" i="166" a="1"/>
  <c r="AB117" i="166" s="1"/>
  <c r="AB97" i="166" a="1"/>
  <c r="AB97" i="166" s="1"/>
  <c r="AB71" i="166" a="1"/>
  <c r="AB71" i="166" s="1"/>
  <c r="AB110" i="166" a="1"/>
  <c r="AB110" i="166" s="1"/>
  <c r="AB90" i="166" a="1"/>
  <c r="AB90" i="166" s="1"/>
  <c r="AB81" i="166" a="1"/>
  <c r="AB81" i="166" s="1"/>
  <c r="AB157" i="166" a="1"/>
  <c r="AB157" i="166" s="1"/>
  <c r="AB62" i="166" a="1"/>
  <c r="AB62" i="166" s="1"/>
  <c r="AB135" i="166" a="1"/>
  <c r="AB135" i="166" s="1"/>
  <c r="AB70" i="166" a="1"/>
  <c r="AB70" i="166" s="1"/>
  <c r="AB152" i="166" a="1"/>
  <c r="AB152" i="166" s="1"/>
  <c r="AB79" i="166" a="1"/>
  <c r="AB79" i="166" s="1"/>
  <c r="AB54" i="166" a="1"/>
  <c r="AB54" i="166" s="1"/>
  <c r="AB56" i="166" a="1"/>
  <c r="AB56" i="166" s="1"/>
  <c r="AB52" i="166" a="1"/>
  <c r="AB52" i="166" s="1"/>
  <c r="AB48" i="166" a="1"/>
  <c r="AB48" i="166" s="1"/>
  <c r="AB23" i="166" a="1"/>
  <c r="AB23" i="166" s="1"/>
  <c r="AB41" i="166" a="1"/>
  <c r="AB41" i="166" s="1"/>
  <c r="AB3" i="166" a="1"/>
  <c r="AB3" i="166" s="1"/>
  <c r="AB271" i="166" a="1"/>
  <c r="AB271" i="166" s="1"/>
  <c r="AB209" i="166" a="1"/>
  <c r="AB209" i="166" s="1"/>
  <c r="AB114" i="166" a="1"/>
  <c r="AB114" i="166" s="1"/>
  <c r="AB94" i="166" a="1"/>
  <c r="AB94" i="166" s="1"/>
  <c r="AB326" i="166" a="1"/>
  <c r="AB326" i="166" s="1"/>
  <c r="AB251" i="166" a="1"/>
  <c r="AB251" i="166" s="1"/>
  <c r="AB217" i="166" a="1"/>
  <c r="AB217" i="166" s="1"/>
  <c r="AB196" i="166" a="1"/>
  <c r="AB196" i="166" s="1"/>
  <c r="AB167" i="166" a="1"/>
  <c r="AB167" i="166" s="1"/>
  <c r="AB38" i="166" a="1"/>
  <c r="AB38" i="166" s="1"/>
  <c r="AB160" i="166" a="1"/>
  <c r="AB160" i="166" s="1"/>
  <c r="AB105" i="166" a="1"/>
  <c r="AB105" i="166" s="1"/>
  <c r="AB85" i="166" a="1"/>
  <c r="AB85" i="166" s="1"/>
  <c r="AB242" i="166" a="1"/>
  <c r="AB242" i="166" s="1"/>
  <c r="AB170" i="166" a="1"/>
  <c r="AB170" i="166" s="1"/>
  <c r="AB66" i="166" a="1"/>
  <c r="AB66" i="166" s="1"/>
  <c r="AB224" i="166" a="1"/>
  <c r="AB224" i="166" s="1"/>
  <c r="AB175" i="166" a="1"/>
  <c r="AB175" i="166" s="1"/>
  <c r="AB165" i="166" a="1"/>
  <c r="AB165" i="166" s="1"/>
  <c r="AB122" i="166" a="1"/>
  <c r="AB122" i="166" s="1"/>
  <c r="AB65" i="166" a="1"/>
  <c r="AB65" i="166" s="1"/>
  <c r="AB47" i="166" a="1"/>
  <c r="AB47" i="166" s="1"/>
  <c r="AB42" i="166" a="1"/>
  <c r="AB42" i="166" s="1"/>
  <c r="AB37" i="166" a="1"/>
  <c r="AB37" i="166" s="1"/>
  <c r="AB32" i="166" a="1"/>
  <c r="AB32" i="166" s="1"/>
  <c r="AB27" i="166" a="1"/>
  <c r="AB27" i="166" s="1"/>
  <c r="AB22" i="166" a="1"/>
  <c r="AB22" i="166" s="1"/>
  <c r="AB17" i="166" a="1"/>
  <c r="AB17" i="166" s="1"/>
  <c r="AB12" i="166" a="1"/>
  <c r="AB12" i="166" s="1"/>
  <c r="AB7" i="166" a="1"/>
  <c r="AB7" i="166" s="1"/>
  <c r="AB80" i="166" a="1"/>
  <c r="AB80" i="166" s="1"/>
  <c r="AB74" i="166" a="1"/>
  <c r="AB74" i="166" s="1"/>
  <c r="AB49" i="166" a="1"/>
  <c r="AB49" i="166" s="1"/>
  <c r="AB127" i="166" a="1"/>
  <c r="AB127" i="166" s="1"/>
  <c r="AB203" i="166" a="1"/>
  <c r="AB203" i="166" s="1"/>
  <c r="AB183" i="166" a="1"/>
  <c r="AB183" i="166" s="1"/>
  <c r="AB125" i="166" a="1"/>
  <c r="AB125" i="166" s="1"/>
  <c r="AB266" i="166" a="1"/>
  <c r="AB266" i="166" s="1"/>
  <c r="AB194" i="166" a="1"/>
  <c r="AB194" i="166" s="1"/>
  <c r="AB16" i="166" a="1"/>
  <c r="AB16" i="166" s="1"/>
  <c r="AB6" i="166" a="1"/>
  <c r="AB6" i="166" s="1"/>
  <c r="AB142" i="166" a="1"/>
  <c r="AB142" i="166" s="1"/>
  <c r="AB129" i="166" a="1"/>
  <c r="AB129" i="166" s="1"/>
  <c r="AB9" i="166" a="1"/>
  <c r="AB9" i="166" s="1"/>
  <c r="AB109" i="166" a="1"/>
  <c r="AB109" i="166" s="1"/>
  <c r="AB104" i="166" a="1"/>
  <c r="AB104" i="166" s="1"/>
  <c r="AB57" i="166" a="1"/>
  <c r="AB57" i="166" s="1"/>
  <c r="AB31" i="166" a="1"/>
  <c r="AB31" i="166" s="1"/>
  <c r="AB21" i="166" a="1"/>
  <c r="AB21" i="166" s="1"/>
  <c r="AB11" i="166" a="1"/>
  <c r="AB11" i="166" s="1"/>
  <c r="AB39" i="166" a="1"/>
  <c r="AB39" i="166" s="1"/>
  <c r="AB115" i="166" a="1"/>
  <c r="AB115" i="166" s="1"/>
  <c r="AB87" i="166" a="1"/>
  <c r="AB87" i="166" s="1"/>
  <c r="AB247" i="166" a="1"/>
  <c r="AB247" i="166" s="1"/>
  <c r="AB120" i="166" a="1"/>
  <c r="AB120" i="166" s="1"/>
  <c r="AB76" i="166" a="1"/>
  <c r="AB76" i="166" s="1"/>
  <c r="AB172" i="166" a="1"/>
  <c r="AB172" i="166" s="1"/>
  <c r="AB89" i="166" a="1"/>
  <c r="AB89" i="166" s="1"/>
  <c r="AB36" i="166" a="1"/>
  <c r="AB36" i="166" s="1"/>
  <c r="AB147" i="166" a="1"/>
  <c r="AB147" i="166" s="1"/>
  <c r="AB84" i="166" a="1"/>
  <c r="AB84" i="166" s="1"/>
  <c r="AB179" i="166" a="1"/>
  <c r="AB179" i="166" s="1"/>
  <c r="AB100" i="166" a="1"/>
  <c r="AB100" i="166" s="1"/>
  <c r="AB95" i="166" a="1"/>
  <c r="AB95" i="166" s="1"/>
  <c r="AB162" i="166" a="1"/>
  <c r="AB162" i="166" s="1"/>
  <c r="AB51" i="166" a="1"/>
  <c r="AB51" i="166" s="1"/>
  <c r="AB145" i="166" a="1"/>
  <c r="AB145" i="166" s="1"/>
  <c r="AB132" i="166" a="1"/>
  <c r="AB132" i="166" s="1"/>
  <c r="AB102" i="166" a="1"/>
  <c r="AB102" i="166" s="1"/>
  <c r="AB137" i="166" a="1"/>
  <c r="AB137" i="166" s="1"/>
  <c r="AB14" i="166" a="1"/>
  <c r="AB14" i="166" s="1"/>
  <c r="AB202" i="166" a="1"/>
  <c r="AB202" i="166" s="1"/>
  <c r="AB26" i="166" a="1"/>
  <c r="AB26" i="166" s="1"/>
  <c r="AB140" i="166" a="1"/>
  <c r="AB140" i="166" s="1"/>
  <c r="AB44" i="166" a="1"/>
  <c r="AB44" i="166" s="1"/>
  <c r="AB29" i="166" a="1"/>
  <c r="AB29" i="166" s="1"/>
  <c r="AB19" i="166" a="1"/>
  <c r="AB19" i="166" s="1"/>
  <c r="AB306" i="166" a="1"/>
  <c r="AB306" i="166" s="1"/>
  <c r="AB186" i="166" a="1"/>
  <c r="AB186" i="166" s="1"/>
  <c r="AB67" i="166" a="1"/>
  <c r="AB67" i="166" s="1"/>
  <c r="AB82" i="166" a="1"/>
  <c r="AB82" i="166" s="1"/>
  <c r="AB246" i="166" a="1"/>
  <c r="AB246" i="166" s="1"/>
  <c r="AB55" i="166" a="1"/>
  <c r="AB55" i="166" s="1"/>
  <c r="AB241" i="166" a="1"/>
  <c r="AB241" i="166" s="1"/>
  <c r="AB130" i="166" a="1"/>
  <c r="AB130" i="166" s="1"/>
  <c r="AB34" i="166" a="1"/>
  <c r="AB34" i="166" s="1"/>
  <c r="AB4" i="166" a="1"/>
  <c r="AB4" i="166" s="1"/>
  <c r="AB150" i="166" a="1"/>
  <c r="AB150" i="166" s="1"/>
  <c r="AB124" i="166" a="1"/>
  <c r="AB124" i="166" s="1"/>
  <c r="AB24" i="166" a="1"/>
  <c r="AB24" i="166" s="1"/>
  <c r="W1" i="166"/>
  <c r="AB211" i="166" a="1"/>
  <c r="AB211" i="166" s="1"/>
  <c r="AB107" i="166" a="1"/>
  <c r="AB107" i="166" s="1"/>
  <c r="AB59" i="166" a="1"/>
  <c r="AB59" i="166" s="1"/>
  <c r="AC330" i="165" a="1"/>
  <c r="AC330" i="165" s="1"/>
  <c r="AC325" i="165" a="1"/>
  <c r="AC325" i="165" s="1"/>
  <c r="AC320" i="165" a="1"/>
  <c r="AC320" i="165" s="1"/>
  <c r="AC315" i="165" a="1"/>
  <c r="AC315" i="165" s="1"/>
  <c r="AC310" i="165" a="1"/>
  <c r="AC310" i="165" s="1"/>
  <c r="AC305" i="165" a="1"/>
  <c r="AC305" i="165" s="1"/>
  <c r="AC300" i="165" a="1"/>
  <c r="AC300" i="165" s="1"/>
  <c r="AC295" i="165" a="1"/>
  <c r="AC295" i="165" s="1"/>
  <c r="AC290" i="165" a="1"/>
  <c r="AC290" i="165" s="1"/>
  <c r="AC285" i="165" a="1"/>
  <c r="AC285" i="165" s="1"/>
  <c r="AC280" i="165" a="1"/>
  <c r="AC280" i="165" s="1"/>
  <c r="AC275" i="165" a="1"/>
  <c r="AC275" i="165" s="1"/>
  <c r="AC270" i="165" a="1"/>
  <c r="AC270" i="165" s="1"/>
  <c r="AC265" i="165" a="1"/>
  <c r="AC265" i="165" s="1"/>
  <c r="AC260" i="165" a="1"/>
  <c r="AC260" i="165" s="1"/>
  <c r="AC255" i="165" a="1"/>
  <c r="AC255" i="165" s="1"/>
  <c r="AC250" i="165" a="1"/>
  <c r="AC250" i="165" s="1"/>
  <c r="AC245" i="165" a="1"/>
  <c r="AC245" i="165" s="1"/>
  <c r="AC240" i="165" a="1"/>
  <c r="AC240" i="165" s="1"/>
  <c r="AC235" i="165" a="1"/>
  <c r="AC235" i="165" s="1"/>
  <c r="AC230" i="165" a="1"/>
  <c r="AC230" i="165" s="1"/>
  <c r="AC333" i="165" a="1"/>
  <c r="AC333" i="165" s="1"/>
  <c r="AC308" i="165" a="1"/>
  <c r="AC308" i="165" s="1"/>
  <c r="AC283" i="165" a="1"/>
  <c r="AC283" i="165" s="1"/>
  <c r="AC327" i="165" a="1"/>
  <c r="AC327" i="165" s="1"/>
  <c r="AC302" i="165" a="1"/>
  <c r="AC302" i="165" s="1"/>
  <c r="AC277" i="165" a="1"/>
  <c r="AC277" i="165" s="1"/>
  <c r="AC252" i="165" a="1"/>
  <c r="AC252" i="165" s="1"/>
  <c r="AC227" i="165" a="1"/>
  <c r="AC227" i="165" s="1"/>
  <c r="AC222" i="165" a="1"/>
  <c r="AC222" i="165" s="1"/>
  <c r="AC217" i="165" a="1"/>
  <c r="AC217" i="165" s="1"/>
  <c r="AC212" i="165" a="1"/>
  <c r="AC212" i="165" s="1"/>
  <c r="AC312" i="165" a="1"/>
  <c r="AC312" i="165" s="1"/>
  <c r="AC287" i="165" a="1"/>
  <c r="AC287" i="165" s="1"/>
  <c r="AC262" i="165" a="1"/>
  <c r="AC262" i="165" s="1"/>
  <c r="AC237" i="165" a="1"/>
  <c r="AC237" i="165" s="1"/>
  <c r="AC223" i="165" a="1"/>
  <c r="AC223" i="165" s="1"/>
  <c r="AC218" i="165" a="1"/>
  <c r="AC218" i="165" s="1"/>
  <c r="AC213" i="165" a="1"/>
  <c r="AC213" i="165" s="1"/>
  <c r="AC309" i="165" a="1"/>
  <c r="AC309" i="165" s="1"/>
  <c r="AC284" i="165" a="1"/>
  <c r="AC284" i="165" s="1"/>
  <c r="AC259" i="165" a="1"/>
  <c r="AC259" i="165" s="1"/>
  <c r="AC234" i="165" a="1"/>
  <c r="AC234" i="165" s="1"/>
  <c r="AC318" i="165" a="1"/>
  <c r="AC318" i="165" s="1"/>
  <c r="AC316" i="165" a="1"/>
  <c r="AC316" i="165" s="1"/>
  <c r="AC329" i="165" a="1"/>
  <c r="AC329" i="165" s="1"/>
  <c r="AC294" i="165" a="1"/>
  <c r="AC294" i="165" s="1"/>
  <c r="AC281" i="165" a="1"/>
  <c r="AC281" i="165" s="1"/>
  <c r="AC251" i="165" a="1"/>
  <c r="AC251" i="165" s="1"/>
  <c r="AC232" i="165" a="1"/>
  <c r="AC232" i="165" s="1"/>
  <c r="AC221" i="165" a="1"/>
  <c r="AC221" i="165" s="1"/>
  <c r="AC286" i="165" a="1"/>
  <c r="AC286" i="165" s="1"/>
  <c r="AC254" i="165" a="1"/>
  <c r="AC254" i="165" s="1"/>
  <c r="AC209" i="165" a="1"/>
  <c r="AC209" i="165" s="1"/>
  <c r="AC204" i="165" a="1"/>
  <c r="AC204" i="165" s="1"/>
  <c r="AC199" i="165" a="1"/>
  <c r="AC199" i="165" s="1"/>
  <c r="AC194" i="165" a="1"/>
  <c r="AC194" i="165" s="1"/>
  <c r="AC189" i="165" a="1"/>
  <c r="AC189" i="165" s="1"/>
  <c r="AC184" i="165" a="1"/>
  <c r="AC184" i="165" s="1"/>
  <c r="AC332" i="165" a="1"/>
  <c r="AC332" i="165" s="1"/>
  <c r="AC319" i="165" a="1"/>
  <c r="AC319" i="165" s="1"/>
  <c r="AC306" i="165" a="1"/>
  <c r="AC306" i="165" s="1"/>
  <c r="AC216" i="165" a="1"/>
  <c r="AC216" i="165" s="1"/>
  <c r="AC321" i="165" a="1"/>
  <c r="AC321" i="165" s="1"/>
  <c r="AC291" i="165" a="1"/>
  <c r="AC291" i="165" s="1"/>
  <c r="AC271" i="165" a="1"/>
  <c r="AC271" i="165" s="1"/>
  <c r="AC263" i="165" a="1"/>
  <c r="AC263" i="165" s="1"/>
  <c r="AC261" i="165" a="1"/>
  <c r="AC261" i="165" s="1"/>
  <c r="AC298" i="165" a="1"/>
  <c r="AC298" i="165" s="1"/>
  <c r="AC314" i="165" a="1"/>
  <c r="AC314" i="165" s="1"/>
  <c r="AC307" i="165" a="1"/>
  <c r="AC307" i="165" s="1"/>
  <c r="AC273" i="165" a="1"/>
  <c r="AC273" i="165" s="1"/>
  <c r="AC311" i="165" a="1"/>
  <c r="AC311" i="165" s="1"/>
  <c r="AC288" i="165" a="1"/>
  <c r="AC288" i="165" s="1"/>
  <c r="AC256" i="165" a="1"/>
  <c r="AC256" i="165" s="1"/>
  <c r="AC248" i="165" a="1"/>
  <c r="AC248" i="165" s="1"/>
  <c r="AC224" i="165" a="1"/>
  <c r="AC224" i="165" s="1"/>
  <c r="AC297" i="165" a="1"/>
  <c r="AC297" i="165" s="1"/>
  <c r="AC282" i="165" a="1"/>
  <c r="AC282" i="165" s="1"/>
  <c r="AC279" i="165" a="1"/>
  <c r="AC279" i="165" s="1"/>
  <c r="AC247" i="165" a="1"/>
  <c r="AC247" i="165" s="1"/>
  <c r="AC210" i="165" a="1"/>
  <c r="AC210" i="165" s="1"/>
  <c r="AC197" i="165" a="1"/>
  <c r="AC197" i="165" s="1"/>
  <c r="AC173" i="165" a="1"/>
  <c r="AC173" i="165" s="1"/>
  <c r="AC322" i="165" a="1"/>
  <c r="AC322" i="165" s="1"/>
  <c r="AC276" i="165" a="1"/>
  <c r="AC276" i="165" s="1"/>
  <c r="AC257" i="165" a="1"/>
  <c r="AC257" i="165" s="1"/>
  <c r="AC169" i="165" a="1"/>
  <c r="AC169" i="165" s="1"/>
  <c r="AC165" i="165" a="1"/>
  <c r="AC165" i="165" s="1"/>
  <c r="AC303" i="165" a="1"/>
  <c r="AC303" i="165" s="1"/>
  <c r="AC205" i="165" a="1"/>
  <c r="AC205" i="165" s="1"/>
  <c r="AC192" i="165" a="1"/>
  <c r="AC192" i="165" s="1"/>
  <c r="AC177" i="165" a="1"/>
  <c r="AC177" i="165" s="1"/>
  <c r="AC161" i="165" a="1"/>
  <c r="AC161" i="165" s="1"/>
  <c r="AC244" i="165" a="1"/>
  <c r="AC244" i="165" s="1"/>
  <c r="AC200" i="165" a="1"/>
  <c r="AC200" i="165" s="1"/>
  <c r="AC157" i="165" a="1"/>
  <c r="AC157" i="165" s="1"/>
  <c r="AC328" i="165" a="1"/>
  <c r="AC328" i="165" s="1"/>
  <c r="AC267" i="165" a="1"/>
  <c r="AC267" i="165" s="1"/>
  <c r="AC249" i="165" a="1"/>
  <c r="AC249" i="165" s="1"/>
  <c r="AC241" i="165" a="1"/>
  <c r="AC241" i="165" s="1"/>
  <c r="AC236" i="165" a="1"/>
  <c r="AC236" i="165" s="1"/>
  <c r="AC229" i="165" a="1"/>
  <c r="AC229" i="165" s="1"/>
  <c r="AC219" i="165" a="1"/>
  <c r="AC219" i="165" s="1"/>
  <c r="AC208" i="165" a="1"/>
  <c r="AC208" i="165" s="1"/>
  <c r="AC187" i="165" a="1"/>
  <c r="AC187" i="165" s="1"/>
  <c r="AC166" i="165" a="1"/>
  <c r="AC166" i="165" s="1"/>
  <c r="AC299" i="165" a="1"/>
  <c r="AC299" i="165" s="1"/>
  <c r="AC296" i="165" a="1"/>
  <c r="AC296" i="165" s="1"/>
  <c r="AC238" i="165" a="1"/>
  <c r="AC238" i="165" s="1"/>
  <c r="AC293" i="165" a="1"/>
  <c r="AC293" i="165" s="1"/>
  <c r="AC264" i="165" a="1"/>
  <c r="AC264" i="165" s="1"/>
  <c r="AC207" i="165" a="1"/>
  <c r="AC207" i="165" s="1"/>
  <c r="AC326" i="165" a="1"/>
  <c r="AC326" i="165" s="1"/>
  <c r="AC253" i="165" a="1"/>
  <c r="AC253" i="165" s="1"/>
  <c r="AC181" i="165" a="1"/>
  <c r="AC181" i="165" s="1"/>
  <c r="AC172" i="165" a="1"/>
  <c r="AC172" i="165" s="1"/>
  <c r="AC153" i="165" a="1"/>
  <c r="AC153" i="165" s="1"/>
  <c r="AC331" i="165" a="1"/>
  <c r="AC331" i="165" s="1"/>
  <c r="AC289" i="165" a="1"/>
  <c r="AC289" i="165" s="1"/>
  <c r="AC268" i="165" a="1"/>
  <c r="AC268" i="165" s="1"/>
  <c r="AC231" i="165" a="1"/>
  <c r="AC231" i="165" s="1"/>
  <c r="AC228" i="165" a="1"/>
  <c r="AC228" i="165" s="1"/>
  <c r="AC225" i="165" a="1"/>
  <c r="AC225" i="165" s="1"/>
  <c r="AC170" i="165" a="1"/>
  <c r="AC170" i="165" s="1"/>
  <c r="AC149" i="165" a="1"/>
  <c r="AC149" i="165" s="1"/>
  <c r="AC144" i="165" a="1"/>
  <c r="AC144" i="165" s="1"/>
  <c r="AC139" i="165" a="1"/>
  <c r="AC139" i="165" s="1"/>
  <c r="AC134" i="165" a="1"/>
  <c r="AC134" i="165" s="1"/>
  <c r="AC129" i="165" a="1"/>
  <c r="AC129" i="165" s="1"/>
  <c r="AC124" i="165" a="1"/>
  <c r="AC124" i="165" s="1"/>
  <c r="AC211" i="165" a="1"/>
  <c r="AC211" i="165" s="1"/>
  <c r="AC179" i="165" a="1"/>
  <c r="AC179" i="165" s="1"/>
  <c r="AC301" i="165" a="1"/>
  <c r="AC301" i="165" s="1"/>
  <c r="AC202" i="165" a="1"/>
  <c r="AC202" i="165" s="1"/>
  <c r="AC193" i="165" a="1"/>
  <c r="AC193" i="165" s="1"/>
  <c r="AC191" i="165" a="1"/>
  <c r="AC191" i="165" s="1"/>
  <c r="AC183" i="165" a="1"/>
  <c r="AC183" i="165" s="1"/>
  <c r="AC156" i="165" a="1"/>
  <c r="AC156" i="165" s="1"/>
  <c r="AC292" i="165" a="1"/>
  <c r="AC292" i="165" s="1"/>
  <c r="AC324" i="165" a="1"/>
  <c r="AC324" i="165" s="1"/>
  <c r="AC168" i="165" a="1"/>
  <c r="AC168" i="165" s="1"/>
  <c r="AC154" i="165" a="1"/>
  <c r="AC154" i="165" s="1"/>
  <c r="AC266" i="165" a="1"/>
  <c r="AC266" i="165" s="1"/>
  <c r="AC159" i="165" a="1"/>
  <c r="AC159" i="165" s="1"/>
  <c r="AC313" i="165" a="1"/>
  <c r="AC313" i="165" s="1"/>
  <c r="AC278" i="165" a="1"/>
  <c r="AC278" i="165" s="1"/>
  <c r="AC151" i="165" a="1"/>
  <c r="AC151" i="165" s="1"/>
  <c r="AC146" i="165" a="1"/>
  <c r="AC146" i="165" s="1"/>
  <c r="AC141" i="165" a="1"/>
  <c r="AC141" i="165" s="1"/>
  <c r="AC136" i="165" a="1"/>
  <c r="AC136" i="165" s="1"/>
  <c r="AC131" i="165" a="1"/>
  <c r="AC131" i="165" s="1"/>
  <c r="AC126" i="165" a="1"/>
  <c r="AC126" i="165" s="1"/>
  <c r="AC274" i="165" a="1"/>
  <c r="AC274" i="165" s="1"/>
  <c r="AC233" i="165" a="1"/>
  <c r="AC233" i="165" s="1"/>
  <c r="AC201" i="165" a="1"/>
  <c r="AC201" i="165" s="1"/>
  <c r="AC182" i="165" a="1"/>
  <c r="AC182" i="165" s="1"/>
  <c r="AC317" i="165" a="1"/>
  <c r="AC317" i="165" s="1"/>
  <c r="AC215" i="165" a="1"/>
  <c r="AC215" i="165" s="1"/>
  <c r="AC180" i="165" a="1"/>
  <c r="AC180" i="165" s="1"/>
  <c r="AC269" i="165" a="1"/>
  <c r="AC269" i="165" s="1"/>
  <c r="AC246" i="165" a="1"/>
  <c r="AC246" i="165" s="1"/>
  <c r="AC239" i="165" a="1"/>
  <c r="AC239" i="165" s="1"/>
  <c r="AC196" i="165" a="1"/>
  <c r="AC196" i="165" s="1"/>
  <c r="AC272" i="165" a="1"/>
  <c r="AC272" i="165" s="1"/>
  <c r="AC220" i="165" a="1"/>
  <c r="AC220" i="165" s="1"/>
  <c r="AC135" i="165" a="1"/>
  <c r="AC135" i="165" s="1"/>
  <c r="AC243" i="165" a="1"/>
  <c r="AC243" i="165" s="1"/>
  <c r="AC163" i="165" a="1"/>
  <c r="AC163" i="165" s="1"/>
  <c r="AC122" i="165" a="1"/>
  <c r="AC122" i="165" s="1"/>
  <c r="AC117" i="165" a="1"/>
  <c r="AC117" i="165" s="1"/>
  <c r="AC112" i="165" a="1"/>
  <c r="AC112" i="165" s="1"/>
  <c r="AC107" i="165" a="1"/>
  <c r="AC107" i="165" s="1"/>
  <c r="AC102" i="165" a="1"/>
  <c r="AC102" i="165" s="1"/>
  <c r="AC97" i="165" a="1"/>
  <c r="AC97" i="165" s="1"/>
  <c r="AC92" i="165" a="1"/>
  <c r="AC92" i="165" s="1"/>
  <c r="AC87" i="165" a="1"/>
  <c r="AC87" i="165" s="1"/>
  <c r="AC82" i="165" a="1"/>
  <c r="AC82" i="165" s="1"/>
  <c r="AC77" i="165" a="1"/>
  <c r="AC77" i="165" s="1"/>
  <c r="AC72" i="165" a="1"/>
  <c r="AC72" i="165" s="1"/>
  <c r="AC67" i="165" a="1"/>
  <c r="AC67" i="165" s="1"/>
  <c r="AC62" i="165" a="1"/>
  <c r="AC62" i="165" s="1"/>
  <c r="AC178" i="165" a="1"/>
  <c r="AC178" i="165" s="1"/>
  <c r="AC137" i="165" a="1"/>
  <c r="AC137" i="165" s="1"/>
  <c r="AC323" i="165" a="1"/>
  <c r="AC323" i="165" s="1"/>
  <c r="AC242" i="165" a="1"/>
  <c r="AC242" i="165" s="1"/>
  <c r="AC174" i="165" a="1"/>
  <c r="AC174" i="165" s="1"/>
  <c r="AC162" i="165" a="1"/>
  <c r="AC162" i="165" s="1"/>
  <c r="AC130" i="165" a="1"/>
  <c r="AC130" i="165" s="1"/>
  <c r="AC118" i="165" a="1"/>
  <c r="AC118" i="165" s="1"/>
  <c r="AC113" i="165" a="1"/>
  <c r="AC113" i="165" s="1"/>
  <c r="AC108" i="165" a="1"/>
  <c r="AC108" i="165" s="1"/>
  <c r="AC103" i="165" a="1"/>
  <c r="AC103" i="165" s="1"/>
  <c r="AC98" i="165" a="1"/>
  <c r="AC98" i="165" s="1"/>
  <c r="AC93" i="165" a="1"/>
  <c r="AC93" i="165" s="1"/>
  <c r="AC88" i="165" a="1"/>
  <c r="AC88" i="165" s="1"/>
  <c r="AC83" i="165" a="1"/>
  <c r="AC83" i="165" s="1"/>
  <c r="AC78" i="165" a="1"/>
  <c r="AC78" i="165" s="1"/>
  <c r="AC73" i="165" a="1"/>
  <c r="AC73" i="165" s="1"/>
  <c r="AC68" i="165" a="1"/>
  <c r="AC68" i="165" s="1"/>
  <c r="AC63" i="165" a="1"/>
  <c r="AC63" i="165" s="1"/>
  <c r="AC214" i="165" a="1"/>
  <c r="AC214" i="165" s="1"/>
  <c r="AC132" i="165" a="1"/>
  <c r="AC132" i="165" s="1"/>
  <c r="AC186" i="165" a="1"/>
  <c r="AC186" i="165" s="1"/>
  <c r="AC148" i="165" a="1"/>
  <c r="AC148" i="165" s="1"/>
  <c r="AC123" i="165" a="1"/>
  <c r="AC123" i="165" s="1"/>
  <c r="AC206" i="165" a="1"/>
  <c r="AC206" i="165" s="1"/>
  <c r="AC195" i="165" a="1"/>
  <c r="AC195" i="165" s="1"/>
  <c r="AC190" i="165" a="1"/>
  <c r="AC190" i="165" s="1"/>
  <c r="AC150" i="165" a="1"/>
  <c r="AC150" i="165" s="1"/>
  <c r="AC125" i="165" a="1"/>
  <c r="AC125" i="165" s="1"/>
  <c r="AC119" i="165" a="1"/>
  <c r="AC119" i="165" s="1"/>
  <c r="AC114" i="165" a="1"/>
  <c r="AC114" i="165" s="1"/>
  <c r="AC109" i="165" a="1"/>
  <c r="AC109" i="165" s="1"/>
  <c r="AC104" i="165" a="1"/>
  <c r="AC104" i="165" s="1"/>
  <c r="AC99" i="165" a="1"/>
  <c r="AC99" i="165" s="1"/>
  <c r="AC94" i="165" a="1"/>
  <c r="AC94" i="165" s="1"/>
  <c r="AC89" i="165" a="1"/>
  <c r="AC89" i="165" s="1"/>
  <c r="AC84" i="165" a="1"/>
  <c r="AC84" i="165" s="1"/>
  <c r="AC79" i="165" a="1"/>
  <c r="AC79" i="165" s="1"/>
  <c r="AC74" i="165" a="1"/>
  <c r="AC74" i="165" s="1"/>
  <c r="AC69" i="165" a="1"/>
  <c r="AC69" i="165" s="1"/>
  <c r="AC64" i="165" a="1"/>
  <c r="AC64" i="165" s="1"/>
  <c r="AC59" i="165" a="1"/>
  <c r="AC59" i="165" s="1"/>
  <c r="AC155" i="165" a="1"/>
  <c r="AC155" i="165" s="1"/>
  <c r="AC152" i="165" a="1"/>
  <c r="AC152" i="165" s="1"/>
  <c r="AC127" i="165" a="1"/>
  <c r="AC127" i="165" s="1"/>
  <c r="AC158" i="165" a="1"/>
  <c r="AC158" i="165" s="1"/>
  <c r="AC143" i="165" a="1"/>
  <c r="AC143" i="165" s="1"/>
  <c r="AC185" i="165" a="1"/>
  <c r="AC185" i="165" s="1"/>
  <c r="AC145" i="165" a="1"/>
  <c r="AC145" i="165" s="1"/>
  <c r="AC176" i="165" a="1"/>
  <c r="AC176" i="165" s="1"/>
  <c r="AC164" i="165" a="1"/>
  <c r="AC164" i="165" s="1"/>
  <c r="AC147" i="165" a="1"/>
  <c r="AC147" i="165" s="1"/>
  <c r="AC304" i="165" a="1"/>
  <c r="AC304" i="165" s="1"/>
  <c r="AC226" i="165" a="1"/>
  <c r="AC226" i="165" s="1"/>
  <c r="AC138" i="165" a="1"/>
  <c r="AC138" i="165" s="1"/>
  <c r="AC258" i="165" a="1"/>
  <c r="AC258" i="165" s="1"/>
  <c r="AC203" i="165" a="1"/>
  <c r="AC203" i="165" s="1"/>
  <c r="AC198" i="165" a="1"/>
  <c r="AC198" i="165" s="1"/>
  <c r="AC188" i="165" a="1"/>
  <c r="AC188" i="165" s="1"/>
  <c r="AC175" i="165" a="1"/>
  <c r="AC175" i="165" s="1"/>
  <c r="AC142" i="165" a="1"/>
  <c r="AC142" i="165" s="1"/>
  <c r="AC76" i="165" a="1"/>
  <c r="AC76" i="165" s="1"/>
  <c r="AC65" i="165" a="1"/>
  <c r="AC65" i="165" s="1"/>
  <c r="AC56" i="165" a="1"/>
  <c r="AC56" i="165" s="1"/>
  <c r="AC51" i="165" a="1"/>
  <c r="AC51" i="165" s="1"/>
  <c r="AC46" i="165" a="1"/>
  <c r="AC46" i="165" s="1"/>
  <c r="AC41" i="165" a="1"/>
  <c r="AC41" i="165" s="1"/>
  <c r="AC36" i="165" a="1"/>
  <c r="AC36" i="165" s="1"/>
  <c r="AC31" i="165" a="1"/>
  <c r="AC31" i="165" s="1"/>
  <c r="AC26" i="165" a="1"/>
  <c r="AC26" i="165" s="1"/>
  <c r="AC21" i="165" a="1"/>
  <c r="AC21" i="165" s="1"/>
  <c r="AC16" i="165" a="1"/>
  <c r="AC16" i="165" s="1"/>
  <c r="AC11" i="165" a="1"/>
  <c r="AC11" i="165" s="1"/>
  <c r="AC6" i="165" a="1"/>
  <c r="AC6" i="165" s="1"/>
  <c r="AC171" i="165" a="1"/>
  <c r="AC171" i="165" s="1"/>
  <c r="AC90" i="165" a="1"/>
  <c r="AC90" i="165" s="1"/>
  <c r="AC86" i="165" a="1"/>
  <c r="AC86" i="165" s="1"/>
  <c r="AC75" i="165" a="1"/>
  <c r="AC75" i="165" s="1"/>
  <c r="AC61" i="165" a="1"/>
  <c r="AC61" i="165" s="1"/>
  <c r="AC57" i="165" a="1"/>
  <c r="AC57" i="165" s="1"/>
  <c r="AC52" i="165" a="1"/>
  <c r="AC52" i="165" s="1"/>
  <c r="AC47" i="165" a="1"/>
  <c r="AC47" i="165" s="1"/>
  <c r="AC42" i="165" a="1"/>
  <c r="AC42" i="165" s="1"/>
  <c r="AC37" i="165" a="1"/>
  <c r="AC37" i="165" s="1"/>
  <c r="AC32" i="165" a="1"/>
  <c r="AC32" i="165" s="1"/>
  <c r="AC27" i="165" a="1"/>
  <c r="AC27" i="165" s="1"/>
  <c r="AC22" i="165" a="1"/>
  <c r="AC22" i="165" s="1"/>
  <c r="AC17" i="165" a="1"/>
  <c r="AC17" i="165" s="1"/>
  <c r="AC12" i="165" a="1"/>
  <c r="AC12" i="165" s="1"/>
  <c r="AC7" i="165" a="1"/>
  <c r="AC7" i="165" s="1"/>
  <c r="AC167" i="165" a="1"/>
  <c r="AC167" i="165" s="1"/>
  <c r="AC133" i="165" a="1"/>
  <c r="AC133" i="165" s="1"/>
  <c r="AC2" i="165" a="1"/>
  <c r="AC2" i="165" s="1"/>
  <c r="X2" i="165" s="1"/>
  <c r="X1" i="165"/>
  <c r="AC85" i="165" a="1"/>
  <c r="AC85" i="165" s="1"/>
  <c r="AC71" i="165" a="1"/>
  <c r="AC71" i="165" s="1"/>
  <c r="AC60" i="165" a="1"/>
  <c r="AC60" i="165" s="1"/>
  <c r="AC58" i="165" a="1"/>
  <c r="AC58" i="165" s="1"/>
  <c r="AC53" i="165" a="1"/>
  <c r="AC53" i="165" s="1"/>
  <c r="AC48" i="165" a="1"/>
  <c r="AC48" i="165" s="1"/>
  <c r="AC43" i="165" a="1"/>
  <c r="AC43" i="165" s="1"/>
  <c r="AC38" i="165" a="1"/>
  <c r="AC38" i="165" s="1"/>
  <c r="AC33" i="165" a="1"/>
  <c r="AC33" i="165" s="1"/>
  <c r="AC28" i="165" a="1"/>
  <c r="AC28" i="165" s="1"/>
  <c r="AC23" i="165" a="1"/>
  <c r="AC23" i="165" s="1"/>
  <c r="AC18" i="165" a="1"/>
  <c r="AC18" i="165" s="1"/>
  <c r="AC13" i="165" a="1"/>
  <c r="AC13" i="165" s="1"/>
  <c r="AC8" i="165" a="1"/>
  <c r="AC8" i="165" s="1"/>
  <c r="AC3" i="165" a="1"/>
  <c r="AC3" i="165" s="1"/>
  <c r="AC140" i="165" a="1"/>
  <c r="AC140" i="165" s="1"/>
  <c r="AC160" i="165" a="1"/>
  <c r="AC160" i="165" s="1"/>
  <c r="AC121" i="165" a="1"/>
  <c r="AC121" i="165" s="1"/>
  <c r="AC116" i="165" a="1"/>
  <c r="AC116" i="165" s="1"/>
  <c r="AC111" i="165" a="1"/>
  <c r="AC111" i="165" s="1"/>
  <c r="AC106" i="165" a="1"/>
  <c r="AC106" i="165" s="1"/>
  <c r="AC101" i="165" a="1"/>
  <c r="AC101" i="165" s="1"/>
  <c r="AC96" i="165" a="1"/>
  <c r="AC96" i="165" s="1"/>
  <c r="AC80" i="165" a="1"/>
  <c r="AC80" i="165" s="1"/>
  <c r="AC66" i="165" a="1"/>
  <c r="AC66" i="165" s="1"/>
  <c r="AC55" i="165" a="1"/>
  <c r="AC55" i="165" s="1"/>
  <c r="AC50" i="165" a="1"/>
  <c r="AC50" i="165" s="1"/>
  <c r="AC45" i="165" a="1"/>
  <c r="AC45" i="165" s="1"/>
  <c r="AC40" i="165" a="1"/>
  <c r="AC40" i="165" s="1"/>
  <c r="AC35" i="165" a="1"/>
  <c r="AC35" i="165" s="1"/>
  <c r="AC30" i="165" a="1"/>
  <c r="AC30" i="165" s="1"/>
  <c r="AC25" i="165" a="1"/>
  <c r="AC25" i="165" s="1"/>
  <c r="AC20" i="165" a="1"/>
  <c r="AC20" i="165" s="1"/>
  <c r="AC15" i="165" a="1"/>
  <c r="AC15" i="165" s="1"/>
  <c r="AC10" i="165" a="1"/>
  <c r="AC10" i="165" s="1"/>
  <c r="AC5" i="165" a="1"/>
  <c r="AC5" i="165" s="1"/>
  <c r="AC128" i="165" a="1"/>
  <c r="AC128" i="165" s="1"/>
  <c r="AC91" i="165" a="1"/>
  <c r="AC91" i="165" s="1"/>
  <c r="AC120" i="165" a="1"/>
  <c r="AC120" i="165" s="1"/>
  <c r="AC115" i="165" a="1"/>
  <c r="AC115" i="165" s="1"/>
  <c r="AC110" i="165" a="1"/>
  <c r="AC110" i="165" s="1"/>
  <c r="AC105" i="165" a="1"/>
  <c r="AC105" i="165" s="1"/>
  <c r="AC100" i="165" a="1"/>
  <c r="AC100" i="165" s="1"/>
  <c r="AC95" i="165" a="1"/>
  <c r="AC95" i="165" s="1"/>
  <c r="AC44" i="165" a="1"/>
  <c r="AC44" i="165" s="1"/>
  <c r="AC49" i="165" a="1"/>
  <c r="AC49" i="165" s="1"/>
  <c r="AC81" i="165" a="1"/>
  <c r="AC81" i="165" s="1"/>
  <c r="AC29" i="165" a="1"/>
  <c r="AC29" i="165" s="1"/>
  <c r="AC19" i="165" a="1"/>
  <c r="AC19" i="165" s="1"/>
  <c r="AC14" i="165" a="1"/>
  <c r="AC14" i="165" s="1"/>
  <c r="AC4" i="165" a="1"/>
  <c r="AC4" i="165" s="1"/>
  <c r="AC24" i="165" a="1"/>
  <c r="AC24" i="165" s="1"/>
  <c r="AC9" i="165" a="1"/>
  <c r="AC9" i="165" s="1"/>
  <c r="AC54" i="165" a="1"/>
  <c r="AC54" i="165" s="1"/>
  <c r="AC34" i="165" a="1"/>
  <c r="AC34" i="165" s="1"/>
  <c r="AC70" i="165" a="1"/>
  <c r="AC70" i="165" s="1"/>
  <c r="AC39" i="165" a="1"/>
  <c r="AC39" i="165" s="1"/>
  <c r="Y333" i="165" a="1"/>
  <c r="Y333" i="165" s="1"/>
  <c r="Y328" i="165" a="1"/>
  <c r="Y328" i="165" s="1"/>
  <c r="Y323" i="165" a="1"/>
  <c r="Y323" i="165" s="1"/>
  <c r="Y318" i="165" a="1"/>
  <c r="Y318" i="165" s="1"/>
  <c r="Y313" i="165" a="1"/>
  <c r="Y313" i="165" s="1"/>
  <c r="Y308" i="165" a="1"/>
  <c r="Y308" i="165" s="1"/>
  <c r="Y303" i="165" a="1"/>
  <c r="Y303" i="165" s="1"/>
  <c r="Y298" i="165" a="1"/>
  <c r="Y298" i="165" s="1"/>
  <c r="Y293" i="165" a="1"/>
  <c r="Y293" i="165" s="1"/>
  <c r="Y288" i="165" a="1"/>
  <c r="Y288" i="165" s="1"/>
  <c r="Y283" i="165" a="1"/>
  <c r="Y283" i="165" s="1"/>
  <c r="Y278" i="165" a="1"/>
  <c r="Y278" i="165" s="1"/>
  <c r="Y273" i="165" a="1"/>
  <c r="Y273" i="165" s="1"/>
  <c r="Y268" i="165" a="1"/>
  <c r="Y268" i="165" s="1"/>
  <c r="Y263" i="165" a="1"/>
  <c r="Y263" i="165" s="1"/>
  <c r="Y258" i="165" a="1"/>
  <c r="Y258" i="165" s="1"/>
  <c r="Y253" i="165" a="1"/>
  <c r="Y253" i="165" s="1"/>
  <c r="Y248" i="165" a="1"/>
  <c r="Y248" i="165" s="1"/>
  <c r="Y243" i="165" a="1"/>
  <c r="Y243" i="165" s="1"/>
  <c r="Y238" i="165" a="1"/>
  <c r="Y238" i="165" s="1"/>
  <c r="Y233" i="165" a="1"/>
  <c r="Y233" i="165" s="1"/>
  <c r="Y228" i="165" a="1"/>
  <c r="Y228" i="165" s="1"/>
  <c r="Y329" i="165" a="1"/>
  <c r="Y329" i="165" s="1"/>
  <c r="Y304" i="165" a="1"/>
  <c r="Y304" i="165" s="1"/>
  <c r="Y279" i="165" a="1"/>
  <c r="Y279" i="165" s="1"/>
  <c r="Y332" i="165" a="1"/>
  <c r="Y332" i="165" s="1"/>
  <c r="Y307" i="165" a="1"/>
  <c r="Y307" i="165" s="1"/>
  <c r="Y282" i="165" a="1"/>
  <c r="Y282" i="165" s="1"/>
  <c r="Y257" i="165" a="1"/>
  <c r="Y257" i="165" s="1"/>
  <c r="Y232" i="165" a="1"/>
  <c r="Y232" i="165" s="1"/>
  <c r="Y225" i="165" a="1"/>
  <c r="Y225" i="165" s="1"/>
  <c r="Y220" i="165" a="1"/>
  <c r="Y220" i="165" s="1"/>
  <c r="Y215" i="165" a="1"/>
  <c r="Y215" i="165" s="1"/>
  <c r="Y317" i="165" a="1"/>
  <c r="Y317" i="165" s="1"/>
  <c r="Y292" i="165" a="1"/>
  <c r="Y292" i="165" s="1"/>
  <c r="Y267" i="165" a="1"/>
  <c r="Y267" i="165" s="1"/>
  <c r="Y242" i="165" a="1"/>
  <c r="Y242" i="165" s="1"/>
  <c r="Y226" i="165" a="1"/>
  <c r="Y226" i="165" s="1"/>
  <c r="Y221" i="165" a="1"/>
  <c r="Y221" i="165" s="1"/>
  <c r="Y216" i="165" a="1"/>
  <c r="Y216" i="165" s="1"/>
  <c r="Y211" i="165" a="1"/>
  <c r="Y211" i="165" s="1"/>
  <c r="Y330" i="165" a="1"/>
  <c r="Y330" i="165" s="1"/>
  <c r="Y305" i="165" a="1"/>
  <c r="Y305" i="165" s="1"/>
  <c r="Y280" i="165" a="1"/>
  <c r="Y280" i="165" s="1"/>
  <c r="Y255" i="165" a="1"/>
  <c r="Y255" i="165" s="1"/>
  <c r="Y230" i="165" a="1"/>
  <c r="Y230" i="165" s="1"/>
  <c r="Y291" i="165" a="1"/>
  <c r="Y291" i="165" s="1"/>
  <c r="Y289" i="165" a="1"/>
  <c r="Y289" i="165" s="1"/>
  <c r="Y311" i="165" a="1"/>
  <c r="Y311" i="165" s="1"/>
  <c r="Y300" i="165" a="1"/>
  <c r="Y300" i="165" s="1"/>
  <c r="Y262" i="165" a="1"/>
  <c r="Y262" i="165" s="1"/>
  <c r="Y236" i="165" a="1"/>
  <c r="Y236" i="165" s="1"/>
  <c r="Y217" i="165" a="1"/>
  <c r="Y217" i="165" s="1"/>
  <c r="Y316" i="165" a="1"/>
  <c r="Y316" i="165" s="1"/>
  <c r="Y314" i="165" a="1"/>
  <c r="Y314" i="165" s="1"/>
  <c r="Y281" i="165" a="1"/>
  <c r="Y281" i="165" s="1"/>
  <c r="Y270" i="165" a="1"/>
  <c r="Y270" i="165" s="1"/>
  <c r="Y251" i="165" a="1"/>
  <c r="Y251" i="165" s="1"/>
  <c r="Y244" i="165" a="1"/>
  <c r="Y244" i="165" s="1"/>
  <c r="Y218" i="165" a="1"/>
  <c r="Y218" i="165" s="1"/>
  <c r="Y207" i="165" a="1"/>
  <c r="Y207" i="165" s="1"/>
  <c r="Y202" i="165" a="1"/>
  <c r="Y202" i="165" s="1"/>
  <c r="Y197" i="165" a="1"/>
  <c r="Y197" i="165" s="1"/>
  <c r="Y192" i="165" a="1"/>
  <c r="Y192" i="165" s="1"/>
  <c r="Y187" i="165" a="1"/>
  <c r="Y187" i="165" s="1"/>
  <c r="Y182" i="165" a="1"/>
  <c r="Y182" i="165" s="1"/>
  <c r="Y325" i="165" a="1"/>
  <c r="Y325" i="165" s="1"/>
  <c r="Y290" i="165" a="1"/>
  <c r="Y290" i="165" s="1"/>
  <c r="Y249" i="165" a="1"/>
  <c r="Y249" i="165" s="1"/>
  <c r="Y212" i="165" a="1"/>
  <c r="Y212" i="165" s="1"/>
  <c r="Y294" i="165" a="1"/>
  <c r="Y294" i="165" s="1"/>
  <c r="Y276" i="165" a="1"/>
  <c r="Y276" i="165" s="1"/>
  <c r="Y237" i="165" a="1"/>
  <c r="Y237" i="165" s="1"/>
  <c r="Y235" i="165" a="1"/>
  <c r="Y235" i="165" s="1"/>
  <c r="Y231" i="165" a="1"/>
  <c r="Y231" i="165" s="1"/>
  <c r="Y204" i="165" a="1"/>
  <c r="Y204" i="165" s="1"/>
  <c r="Y326" i="165" a="1"/>
  <c r="Y326" i="165" s="1"/>
  <c r="Y319" i="165" a="1"/>
  <c r="Y319" i="165" s="1"/>
  <c r="Y296" i="165" a="1"/>
  <c r="Y296" i="165" s="1"/>
  <c r="Y245" i="165" a="1"/>
  <c r="Y245" i="165" s="1"/>
  <c r="Y241" i="165" a="1"/>
  <c r="Y241" i="165" s="1"/>
  <c r="Y312" i="165" a="1"/>
  <c r="Y312" i="165" s="1"/>
  <c r="Y259" i="165" a="1"/>
  <c r="Y259" i="165" s="1"/>
  <c r="Y247" i="165" a="1"/>
  <c r="Y247" i="165" s="1"/>
  <c r="Y309" i="165" a="1"/>
  <c r="Y309" i="165" s="1"/>
  <c r="Y199" i="165" a="1"/>
  <c r="Y199" i="165" s="1"/>
  <c r="Y250" i="165" a="1"/>
  <c r="Y250" i="165" s="1"/>
  <c r="Y224" i="165" a="1"/>
  <c r="Y224" i="165" s="1"/>
  <c r="Y179" i="165" a="1"/>
  <c r="Y179" i="165" s="1"/>
  <c r="Y159" i="165" a="1"/>
  <c r="Y159" i="165" s="1"/>
  <c r="Y310" i="165" a="1"/>
  <c r="Y310" i="165" s="1"/>
  <c r="Y260" i="165" a="1"/>
  <c r="Y260" i="165" s="1"/>
  <c r="Y191" i="165" a="1"/>
  <c r="Y191" i="165" s="1"/>
  <c r="Y265" i="165" a="1"/>
  <c r="Y265" i="165" s="1"/>
  <c r="Y214" i="165" a="1"/>
  <c r="Y214" i="165" s="1"/>
  <c r="Y194" i="165" a="1"/>
  <c r="Y194" i="165" s="1"/>
  <c r="Y176" i="165" a="1"/>
  <c r="Y176" i="165" s="1"/>
  <c r="Y172" i="165" a="1"/>
  <c r="Y172" i="165" s="1"/>
  <c r="Y168" i="165" a="1"/>
  <c r="Y168" i="165" s="1"/>
  <c r="Y155" i="165" a="1"/>
  <c r="Y155" i="165" s="1"/>
  <c r="Y297" i="165" a="1"/>
  <c r="Y297" i="165" s="1"/>
  <c r="Y234" i="165" a="1"/>
  <c r="Y234" i="165" s="1"/>
  <c r="Y186" i="165" a="1"/>
  <c r="Y186" i="165" s="1"/>
  <c r="Y180" i="165" a="1"/>
  <c r="Y180" i="165" s="1"/>
  <c r="Y315" i="165" a="1"/>
  <c r="Y315" i="165" s="1"/>
  <c r="Y284" i="165" a="1"/>
  <c r="Y284" i="165" s="1"/>
  <c r="Y239" i="165" a="1"/>
  <c r="Y239" i="165" s="1"/>
  <c r="Y223" i="165" a="1"/>
  <c r="Y223" i="165" s="1"/>
  <c r="Y205" i="165" a="1"/>
  <c r="Y205" i="165" s="1"/>
  <c r="Y190" i="165" a="1"/>
  <c r="Y190" i="165" s="1"/>
  <c r="Y188" i="165" a="1"/>
  <c r="Y188" i="165" s="1"/>
  <c r="Y178" i="165" a="1"/>
  <c r="Y178" i="165" s="1"/>
  <c r="Y285" i="165" a="1"/>
  <c r="Y285" i="165" s="1"/>
  <c r="Y246" i="165" a="1"/>
  <c r="Y246" i="165" s="1"/>
  <c r="Y162" i="165" a="1"/>
  <c r="Y162" i="165" s="1"/>
  <c r="Y302" i="165" a="1"/>
  <c r="Y302" i="165" s="1"/>
  <c r="Y160" i="165" a="1"/>
  <c r="Y160" i="165" s="1"/>
  <c r="Y152" i="165" a="1"/>
  <c r="Y152" i="165" s="1"/>
  <c r="Y147" i="165" a="1"/>
  <c r="Y147" i="165" s="1"/>
  <c r="Y142" i="165" a="1"/>
  <c r="Y142" i="165" s="1"/>
  <c r="Y137" i="165" a="1"/>
  <c r="Y137" i="165" s="1"/>
  <c r="Y132" i="165" a="1"/>
  <c r="Y132" i="165" s="1"/>
  <c r="Y127" i="165" a="1"/>
  <c r="Y127" i="165" s="1"/>
  <c r="Y331" i="165" a="1"/>
  <c r="Y331" i="165" s="1"/>
  <c r="Y306" i="165" a="1"/>
  <c r="Y306" i="165" s="1"/>
  <c r="Y198" i="165" a="1"/>
  <c r="Y198" i="165" s="1"/>
  <c r="Y196" i="165" a="1"/>
  <c r="Y196" i="165" s="1"/>
  <c r="Y320" i="165" a="1"/>
  <c r="Y320" i="165" s="1"/>
  <c r="Y272" i="165" a="1"/>
  <c r="Y272" i="165" s="1"/>
  <c r="Y167" i="165" a="1"/>
  <c r="Y167" i="165" s="1"/>
  <c r="Y165" i="165" a="1"/>
  <c r="Y165" i="165" s="1"/>
  <c r="Y275" i="165" a="1"/>
  <c r="Y275" i="165" s="1"/>
  <c r="Y256" i="165" a="1"/>
  <c r="Y256" i="165" s="1"/>
  <c r="Y209" i="165" a="1"/>
  <c r="Y209" i="165" s="1"/>
  <c r="Y181" i="165" a="1"/>
  <c r="Y181" i="165" s="1"/>
  <c r="Y252" i="165" a="1"/>
  <c r="Y252" i="165" s="1"/>
  <c r="Y189" i="165" a="1"/>
  <c r="Y189" i="165" s="1"/>
  <c r="Y156" i="165" a="1"/>
  <c r="Y156" i="165" s="1"/>
  <c r="Y324" i="165" a="1"/>
  <c r="Y324" i="165" s="1"/>
  <c r="Y301" i="165" a="1"/>
  <c r="Y301" i="165" s="1"/>
  <c r="Y271" i="165" a="1"/>
  <c r="Y271" i="165" s="1"/>
  <c r="Y222" i="165" a="1"/>
  <c r="Y222" i="165" s="1"/>
  <c r="Y219" i="165" a="1"/>
  <c r="Y219" i="165" s="1"/>
  <c r="Y170" i="165" a="1"/>
  <c r="Y170" i="165" s="1"/>
  <c r="Y153" i="165" a="1"/>
  <c r="Y153" i="165" s="1"/>
  <c r="Y193" i="165" a="1"/>
  <c r="Y193" i="165" s="1"/>
  <c r="Y185" i="165" a="1"/>
  <c r="Y185" i="165" s="1"/>
  <c r="Y177" i="165" a="1"/>
  <c r="Y177" i="165" s="1"/>
  <c r="Y163" i="165" a="1"/>
  <c r="Y163" i="165" s="1"/>
  <c r="Y149" i="165" a="1"/>
  <c r="Y149" i="165" s="1"/>
  <c r="Y144" i="165" a="1"/>
  <c r="Y144" i="165" s="1"/>
  <c r="Y139" i="165" a="1"/>
  <c r="Y139" i="165" s="1"/>
  <c r="Y134" i="165" a="1"/>
  <c r="Y134" i="165" s="1"/>
  <c r="Y129" i="165" a="1"/>
  <c r="Y129" i="165" s="1"/>
  <c r="Y124" i="165" a="1"/>
  <c r="Y124" i="165" s="1"/>
  <c r="Y206" i="165" a="1"/>
  <c r="Y206" i="165" s="1"/>
  <c r="Y195" i="165" a="1"/>
  <c r="Y195" i="165" s="1"/>
  <c r="Y299" i="165" a="1"/>
  <c r="Y299" i="165" s="1"/>
  <c r="Y274" i="165" a="1"/>
  <c r="Y274" i="165" s="1"/>
  <c r="Y175" i="165" a="1"/>
  <c r="Y175" i="165" s="1"/>
  <c r="Y295" i="165" a="1"/>
  <c r="Y295" i="165" s="1"/>
  <c r="Y286" i="165" a="1"/>
  <c r="Y286" i="165" s="1"/>
  <c r="Y266" i="165" a="1"/>
  <c r="Y266" i="165" s="1"/>
  <c r="Y327" i="165" a="1"/>
  <c r="Y327" i="165" s="1"/>
  <c r="Y277" i="165" a="1"/>
  <c r="Y277" i="165" s="1"/>
  <c r="Y269" i="165" a="1"/>
  <c r="Y269" i="165" s="1"/>
  <c r="Y261" i="165" a="1"/>
  <c r="Y261" i="165" s="1"/>
  <c r="Y229" i="165" a="1"/>
  <c r="Y229" i="165" s="1"/>
  <c r="Y203" i="165" a="1"/>
  <c r="Y203" i="165" s="1"/>
  <c r="Y201" i="165" a="1"/>
  <c r="Y201" i="165" s="1"/>
  <c r="Y321" i="165" a="1"/>
  <c r="Y321" i="165" s="1"/>
  <c r="Y157" i="165" a="1"/>
  <c r="Y157" i="165" s="1"/>
  <c r="Y140" i="165" a="1"/>
  <c r="Y140" i="165" s="1"/>
  <c r="Y154" i="165" a="1"/>
  <c r="Y154" i="165" s="1"/>
  <c r="Y131" i="165" a="1"/>
  <c r="Y131" i="165" s="1"/>
  <c r="Y120" i="165" a="1"/>
  <c r="Y120" i="165" s="1"/>
  <c r="Y115" i="165" a="1"/>
  <c r="Y115" i="165" s="1"/>
  <c r="Y110" i="165" a="1"/>
  <c r="Y110" i="165" s="1"/>
  <c r="Y105" i="165" a="1"/>
  <c r="Y105" i="165" s="1"/>
  <c r="Y100" i="165" a="1"/>
  <c r="Y100" i="165" s="1"/>
  <c r="Y95" i="165" a="1"/>
  <c r="Y95" i="165" s="1"/>
  <c r="Y90" i="165" a="1"/>
  <c r="Y90" i="165" s="1"/>
  <c r="Y85" i="165" a="1"/>
  <c r="Y85" i="165" s="1"/>
  <c r="Y80" i="165" a="1"/>
  <c r="Y80" i="165" s="1"/>
  <c r="Y75" i="165" a="1"/>
  <c r="Y75" i="165" s="1"/>
  <c r="Y70" i="165" a="1"/>
  <c r="Y70" i="165" s="1"/>
  <c r="Y65" i="165" a="1"/>
  <c r="Y65" i="165" s="1"/>
  <c r="Y60" i="165" a="1"/>
  <c r="Y60" i="165" s="1"/>
  <c r="Y183" i="165" a="1"/>
  <c r="Y183" i="165" s="1"/>
  <c r="Y133" i="165" a="1"/>
  <c r="Y133" i="165" s="1"/>
  <c r="Y208" i="165" a="1"/>
  <c r="Y208" i="165" s="1"/>
  <c r="Y171" i="165" a="1"/>
  <c r="Y171" i="165" s="1"/>
  <c r="Y135" i="165" a="1"/>
  <c r="Y135" i="165" s="1"/>
  <c r="Y322" i="165" a="1"/>
  <c r="Y322" i="165" s="1"/>
  <c r="Y254" i="165" a="1"/>
  <c r="Y254" i="165" s="1"/>
  <c r="Y151" i="165" a="1"/>
  <c r="Y151" i="165" s="1"/>
  <c r="Y126" i="165" a="1"/>
  <c r="Y126" i="165" s="1"/>
  <c r="Y121" i="165" a="1"/>
  <c r="Y121" i="165" s="1"/>
  <c r="Y116" i="165" a="1"/>
  <c r="Y116" i="165" s="1"/>
  <c r="Y111" i="165" a="1"/>
  <c r="Y111" i="165" s="1"/>
  <c r="Y106" i="165" a="1"/>
  <c r="Y106" i="165" s="1"/>
  <c r="Y101" i="165" a="1"/>
  <c r="Y101" i="165" s="1"/>
  <c r="Y96" i="165" a="1"/>
  <c r="Y96" i="165" s="1"/>
  <c r="Y91" i="165" a="1"/>
  <c r="Y91" i="165" s="1"/>
  <c r="Y86" i="165" a="1"/>
  <c r="Y86" i="165" s="1"/>
  <c r="Y81" i="165" a="1"/>
  <c r="Y81" i="165" s="1"/>
  <c r="Y76" i="165" a="1"/>
  <c r="Y76" i="165" s="1"/>
  <c r="Y71" i="165" a="1"/>
  <c r="Y71" i="165" s="1"/>
  <c r="Y66" i="165" a="1"/>
  <c r="Y66" i="165" s="1"/>
  <c r="Y61" i="165" a="1"/>
  <c r="Y61" i="165" s="1"/>
  <c r="Y174" i="165" a="1"/>
  <c r="Y174" i="165" s="1"/>
  <c r="Y166" i="165" a="1"/>
  <c r="Y166" i="165" s="1"/>
  <c r="Y128" i="165" a="1"/>
  <c r="Y128" i="165" s="1"/>
  <c r="Y287" i="165" a="1"/>
  <c r="Y287" i="165" s="1"/>
  <c r="Y240" i="165" a="1"/>
  <c r="Y240" i="165" s="1"/>
  <c r="Y130" i="165" a="1"/>
  <c r="Y130" i="165" s="1"/>
  <c r="Y213" i="165" a="1"/>
  <c r="Y213" i="165" s="1"/>
  <c r="Y173" i="165" a="1"/>
  <c r="Y173" i="165" s="1"/>
  <c r="Y146" i="165" a="1"/>
  <c r="Y146" i="165" s="1"/>
  <c r="Y122" i="165" a="1"/>
  <c r="Y122" i="165" s="1"/>
  <c r="Y117" i="165" a="1"/>
  <c r="Y117" i="165" s="1"/>
  <c r="Y112" i="165" a="1"/>
  <c r="Y112" i="165" s="1"/>
  <c r="Y107" i="165" a="1"/>
  <c r="Y107" i="165" s="1"/>
  <c r="Y102" i="165" a="1"/>
  <c r="Y102" i="165" s="1"/>
  <c r="Y97" i="165" a="1"/>
  <c r="Y97" i="165" s="1"/>
  <c r="Y92" i="165" a="1"/>
  <c r="Y92" i="165" s="1"/>
  <c r="Y87" i="165" a="1"/>
  <c r="Y87" i="165" s="1"/>
  <c r="Y82" i="165" a="1"/>
  <c r="Y82" i="165" s="1"/>
  <c r="Y77" i="165" a="1"/>
  <c r="Y77" i="165" s="1"/>
  <c r="Y72" i="165" a="1"/>
  <c r="Y72" i="165" s="1"/>
  <c r="Y67" i="165" a="1"/>
  <c r="Y67" i="165" s="1"/>
  <c r="Y62" i="165" a="1"/>
  <c r="Y62" i="165" s="1"/>
  <c r="Y148" i="165" a="1"/>
  <c r="Y148" i="165" s="1"/>
  <c r="Y264" i="165" a="1"/>
  <c r="Y264" i="165" s="1"/>
  <c r="Y200" i="165" a="1"/>
  <c r="Y200" i="165" s="1"/>
  <c r="Y169" i="165" a="1"/>
  <c r="Y169" i="165" s="1"/>
  <c r="Y150" i="165" a="1"/>
  <c r="Y150" i="165" s="1"/>
  <c r="Y125" i="165" a="1"/>
  <c r="Y125" i="165" s="1"/>
  <c r="Y143" i="165" a="1"/>
  <c r="Y143" i="165" s="1"/>
  <c r="Y138" i="165" a="1"/>
  <c r="Y138" i="165" s="1"/>
  <c r="Y227" i="165" a="1"/>
  <c r="Y227" i="165" s="1"/>
  <c r="Y145" i="165" a="1"/>
  <c r="Y145" i="165" s="1"/>
  <c r="Y136" i="165" a="1"/>
  <c r="Y136" i="165" s="1"/>
  <c r="Y59" i="165" a="1"/>
  <c r="Y59" i="165" s="1"/>
  <c r="Y54" i="165" a="1"/>
  <c r="Y54" i="165" s="1"/>
  <c r="Y49" i="165" a="1"/>
  <c r="Y49" i="165" s="1"/>
  <c r="Y44" i="165" a="1"/>
  <c r="Y44" i="165" s="1"/>
  <c r="Y39" i="165" a="1"/>
  <c r="Y39" i="165" s="1"/>
  <c r="Y34" i="165" a="1"/>
  <c r="Y34" i="165" s="1"/>
  <c r="Y29" i="165" a="1"/>
  <c r="Y29" i="165" s="1"/>
  <c r="Y24" i="165" a="1"/>
  <c r="Y24" i="165" s="1"/>
  <c r="Y19" i="165" a="1"/>
  <c r="Y19" i="165" s="1"/>
  <c r="Y14" i="165" a="1"/>
  <c r="Y14" i="165" s="1"/>
  <c r="Y9" i="165" a="1"/>
  <c r="Y9" i="165" s="1"/>
  <c r="Y4" i="165" a="1"/>
  <c r="Y4" i="165" s="1"/>
  <c r="Y83" i="165" a="1"/>
  <c r="Y83" i="165" s="1"/>
  <c r="Y69" i="165" a="1"/>
  <c r="Y69" i="165" s="1"/>
  <c r="Y104" i="165" a="1"/>
  <c r="Y104" i="165" s="1"/>
  <c r="Y94" i="165" a="1"/>
  <c r="Y94" i="165" s="1"/>
  <c r="Y55" i="165" a="1"/>
  <c r="Y55" i="165" s="1"/>
  <c r="Y50" i="165" a="1"/>
  <c r="Y50" i="165" s="1"/>
  <c r="Y45" i="165" a="1"/>
  <c r="Y45" i="165" s="1"/>
  <c r="Y40" i="165" a="1"/>
  <c r="Y40" i="165" s="1"/>
  <c r="Y35" i="165" a="1"/>
  <c r="Y35" i="165" s="1"/>
  <c r="Y30" i="165" a="1"/>
  <c r="Y30" i="165" s="1"/>
  <c r="Y25" i="165" a="1"/>
  <c r="Y25" i="165" s="1"/>
  <c r="Y20" i="165" a="1"/>
  <c r="Y20" i="165" s="1"/>
  <c r="Y15" i="165" a="1"/>
  <c r="Y15" i="165" s="1"/>
  <c r="Y10" i="165" a="1"/>
  <c r="Y10" i="165" s="1"/>
  <c r="Y5" i="165" a="1"/>
  <c r="Y5" i="165" s="1"/>
  <c r="Y119" i="165" a="1"/>
  <c r="Y119" i="165" s="1"/>
  <c r="Y109" i="165" a="1"/>
  <c r="Y109" i="165" s="1"/>
  <c r="Y99" i="165" a="1"/>
  <c r="Y99" i="165" s="1"/>
  <c r="Y79" i="165" a="1"/>
  <c r="Y79" i="165" s="1"/>
  <c r="Y68" i="165" a="1"/>
  <c r="Y68" i="165" s="1"/>
  <c r="T1" i="165"/>
  <c r="Y141" i="165" a="1"/>
  <c r="Y141" i="165" s="1"/>
  <c r="Y123" i="165" a="1"/>
  <c r="Y123" i="165" s="1"/>
  <c r="Y118" i="165" a="1"/>
  <c r="Y118" i="165" s="1"/>
  <c r="Y113" i="165" a="1"/>
  <c r="Y113" i="165" s="1"/>
  <c r="Y108" i="165" a="1"/>
  <c r="Y108" i="165" s="1"/>
  <c r="Y103" i="165" a="1"/>
  <c r="Y103" i="165" s="1"/>
  <c r="Y98" i="165" a="1"/>
  <c r="Y98" i="165" s="1"/>
  <c r="Y56" i="165" a="1"/>
  <c r="Y56" i="165" s="1"/>
  <c r="Y51" i="165" a="1"/>
  <c r="Y51" i="165" s="1"/>
  <c r="Y46" i="165" a="1"/>
  <c r="Y46" i="165" s="1"/>
  <c r="Y41" i="165" a="1"/>
  <c r="Y41" i="165" s="1"/>
  <c r="Y36" i="165" a="1"/>
  <c r="Y36" i="165" s="1"/>
  <c r="Y31" i="165" a="1"/>
  <c r="Y31" i="165" s="1"/>
  <c r="Y26" i="165" a="1"/>
  <c r="Y26" i="165" s="1"/>
  <c r="Y21" i="165" a="1"/>
  <c r="Y21" i="165" s="1"/>
  <c r="Y16" i="165" a="1"/>
  <c r="Y16" i="165" s="1"/>
  <c r="Y11" i="165" a="1"/>
  <c r="Y11" i="165" s="1"/>
  <c r="Y6" i="165" a="1"/>
  <c r="Y6" i="165" s="1"/>
  <c r="Y161" i="165" a="1"/>
  <c r="Y161" i="165" s="1"/>
  <c r="Y164" i="165" a="1"/>
  <c r="Y164" i="165" s="1"/>
  <c r="Y93" i="165" a="1"/>
  <c r="Y93" i="165" s="1"/>
  <c r="Y210" i="165" a="1"/>
  <c r="Y210" i="165" s="1"/>
  <c r="Y184" i="165" a="1"/>
  <c r="Y184" i="165" s="1"/>
  <c r="Y89" i="165" a="1"/>
  <c r="Y89" i="165" s="1"/>
  <c r="Y78" i="165" a="1"/>
  <c r="Y78" i="165" s="1"/>
  <c r="Y64" i="165" a="1"/>
  <c r="Y64" i="165" s="1"/>
  <c r="Y88" i="165" a="1"/>
  <c r="Y88" i="165" s="1"/>
  <c r="Y74" i="165" a="1"/>
  <c r="Y74" i="165" s="1"/>
  <c r="Y63" i="165" a="1"/>
  <c r="Y63" i="165" s="1"/>
  <c r="Y2" i="165" a="1"/>
  <c r="Y2" i="165" s="1"/>
  <c r="T2" i="165" s="1"/>
  <c r="Y73" i="165" a="1"/>
  <c r="Y73" i="165" s="1"/>
  <c r="Y158" i="165" a="1"/>
  <c r="Y158" i="165" s="1"/>
  <c r="Y58" i="165" a="1"/>
  <c r="Y58" i="165" s="1"/>
  <c r="Y53" i="165" a="1"/>
  <c r="Y53" i="165" s="1"/>
  <c r="Y48" i="165" a="1"/>
  <c r="Y48" i="165" s="1"/>
  <c r="Y43" i="165" a="1"/>
  <c r="Y43" i="165" s="1"/>
  <c r="Y38" i="165" a="1"/>
  <c r="Y38" i="165" s="1"/>
  <c r="Y33" i="165" a="1"/>
  <c r="Y33" i="165" s="1"/>
  <c r="Y28" i="165" a="1"/>
  <c r="Y28" i="165" s="1"/>
  <c r="Y23" i="165" a="1"/>
  <c r="Y23" i="165" s="1"/>
  <c r="Y18" i="165" a="1"/>
  <c r="Y18" i="165" s="1"/>
  <c r="Y13" i="165" a="1"/>
  <c r="Y13" i="165" s="1"/>
  <c r="Y8" i="165" a="1"/>
  <c r="Y8" i="165" s="1"/>
  <c r="Y3" i="165" a="1"/>
  <c r="Y3" i="165" s="1"/>
  <c r="Y84" i="165" a="1"/>
  <c r="Y84" i="165" s="1"/>
  <c r="Y27" i="165" a="1"/>
  <c r="Y27" i="165" s="1"/>
  <c r="Y22" i="165" a="1"/>
  <c r="Y22" i="165" s="1"/>
  <c r="Y17" i="165" a="1"/>
  <c r="Y17" i="165" s="1"/>
  <c r="Y12" i="165" a="1"/>
  <c r="Y12" i="165" s="1"/>
  <c r="Y7" i="165" a="1"/>
  <c r="Y7" i="165" s="1"/>
  <c r="Y32" i="165" a="1"/>
  <c r="Y32" i="165" s="1"/>
  <c r="Y37" i="165" a="1"/>
  <c r="Y37" i="165" s="1"/>
  <c r="Y42" i="165" a="1"/>
  <c r="Y42" i="165" s="1"/>
  <c r="Y57" i="165" a="1"/>
  <c r="Y57" i="165" s="1"/>
  <c r="Y47" i="165" a="1"/>
  <c r="Y47" i="165" s="1"/>
  <c r="Y114" i="165" a="1"/>
  <c r="Y114" i="165" s="1"/>
  <c r="Y52" i="165" a="1"/>
  <c r="Y52" i="165" s="1"/>
  <c r="AA329" i="165" a="1"/>
  <c r="AA329" i="165" s="1"/>
  <c r="AA324" i="165" a="1"/>
  <c r="AA324" i="165" s="1"/>
  <c r="AA319" i="165" a="1"/>
  <c r="AA319" i="165" s="1"/>
  <c r="AA314" i="165" a="1"/>
  <c r="AA314" i="165" s="1"/>
  <c r="AA309" i="165" a="1"/>
  <c r="AA309" i="165" s="1"/>
  <c r="AA304" i="165" a="1"/>
  <c r="AA304" i="165" s="1"/>
  <c r="AA299" i="165" a="1"/>
  <c r="AA299" i="165" s="1"/>
  <c r="AA294" i="165" a="1"/>
  <c r="AA294" i="165" s="1"/>
  <c r="AA289" i="165" a="1"/>
  <c r="AA289" i="165" s="1"/>
  <c r="AA284" i="165" a="1"/>
  <c r="AA284" i="165" s="1"/>
  <c r="AA279" i="165" a="1"/>
  <c r="AA279" i="165" s="1"/>
  <c r="AA274" i="165" a="1"/>
  <c r="AA274" i="165" s="1"/>
  <c r="AA269" i="165" a="1"/>
  <c r="AA269" i="165" s="1"/>
  <c r="AA264" i="165" a="1"/>
  <c r="AA264" i="165" s="1"/>
  <c r="AA259" i="165" a="1"/>
  <c r="AA259" i="165" s="1"/>
  <c r="AA254" i="165" a="1"/>
  <c r="AA254" i="165" s="1"/>
  <c r="AA249" i="165" a="1"/>
  <c r="AA249" i="165" s="1"/>
  <c r="AA244" i="165" a="1"/>
  <c r="AA244" i="165" s="1"/>
  <c r="AA239" i="165" a="1"/>
  <c r="AA239" i="165" s="1"/>
  <c r="AA234" i="165" a="1"/>
  <c r="AA234" i="165" s="1"/>
  <c r="AA229" i="165" a="1"/>
  <c r="AA229" i="165" s="1"/>
  <c r="AA323" i="165" a="1"/>
  <c r="AA323" i="165" s="1"/>
  <c r="AA298" i="165" a="1"/>
  <c r="AA298" i="165" s="1"/>
  <c r="AA273" i="165" a="1"/>
  <c r="AA273" i="165" s="1"/>
  <c r="AA317" i="165" a="1"/>
  <c r="AA317" i="165" s="1"/>
  <c r="AA292" i="165" a="1"/>
  <c r="AA292" i="165" s="1"/>
  <c r="AA267" i="165" a="1"/>
  <c r="AA267" i="165" s="1"/>
  <c r="AA242" i="165" a="1"/>
  <c r="AA242" i="165" s="1"/>
  <c r="AA226" i="165" a="1"/>
  <c r="AA226" i="165" s="1"/>
  <c r="AA221" i="165" a="1"/>
  <c r="AA221" i="165" s="1"/>
  <c r="AA216" i="165" a="1"/>
  <c r="AA216" i="165" s="1"/>
  <c r="AA327" i="165" a="1"/>
  <c r="AA327" i="165" s="1"/>
  <c r="AA302" i="165" a="1"/>
  <c r="AA302" i="165" s="1"/>
  <c r="AA277" i="165" a="1"/>
  <c r="AA277" i="165" s="1"/>
  <c r="AA252" i="165" a="1"/>
  <c r="AA252" i="165" s="1"/>
  <c r="AA227" i="165" a="1"/>
  <c r="AA227" i="165" s="1"/>
  <c r="AA222" i="165" a="1"/>
  <c r="AA222" i="165" s="1"/>
  <c r="AA217" i="165" a="1"/>
  <c r="AA217" i="165" s="1"/>
  <c r="AA212" i="165" a="1"/>
  <c r="AA212" i="165" s="1"/>
  <c r="AA315" i="165" a="1"/>
  <c r="AA315" i="165" s="1"/>
  <c r="AA290" i="165" a="1"/>
  <c r="AA290" i="165" s="1"/>
  <c r="AA265" i="165" a="1"/>
  <c r="AA265" i="165" s="1"/>
  <c r="AA240" i="165" a="1"/>
  <c r="AA240" i="165" s="1"/>
  <c r="AA331" i="165" a="1"/>
  <c r="AA331" i="165" s="1"/>
  <c r="AA320" i="165" a="1"/>
  <c r="AA320" i="165" s="1"/>
  <c r="AA296" i="165" a="1"/>
  <c r="AA296" i="165" s="1"/>
  <c r="AA285" i="165" a="1"/>
  <c r="AA285" i="165" s="1"/>
  <c r="AA248" i="165" a="1"/>
  <c r="AA248" i="165" s="1"/>
  <c r="AA211" i="165" a="1"/>
  <c r="AA211" i="165" s="1"/>
  <c r="AA301" i="165" a="1"/>
  <c r="AA301" i="165" s="1"/>
  <c r="AA268" i="165" a="1"/>
  <c r="AA268" i="165" s="1"/>
  <c r="AA208" i="165" a="1"/>
  <c r="AA208" i="165" s="1"/>
  <c r="AA203" i="165" a="1"/>
  <c r="AA203" i="165" s="1"/>
  <c r="AA198" i="165" a="1"/>
  <c r="AA198" i="165" s="1"/>
  <c r="AA193" i="165" a="1"/>
  <c r="AA193" i="165" s="1"/>
  <c r="AA188" i="165" a="1"/>
  <c r="AA188" i="165" s="1"/>
  <c r="AA183" i="165" a="1"/>
  <c r="AA183" i="165" s="1"/>
  <c r="AA321" i="165" a="1"/>
  <c r="AA321" i="165" s="1"/>
  <c r="AA310" i="165" a="1"/>
  <c r="AA310" i="165" s="1"/>
  <c r="AA275" i="165" a="1"/>
  <c r="AA275" i="165" s="1"/>
  <c r="AA261" i="165" a="1"/>
  <c r="AA261" i="165" s="1"/>
  <c r="AA235" i="165" a="1"/>
  <c r="AA235" i="165" s="1"/>
  <c r="AA333" i="165" a="1"/>
  <c r="AA333" i="165" s="1"/>
  <c r="AA326" i="165" a="1"/>
  <c r="AA326" i="165" s="1"/>
  <c r="AA303" i="165" a="1"/>
  <c r="AA303" i="165" s="1"/>
  <c r="AA280" i="165" a="1"/>
  <c r="AA280" i="165" s="1"/>
  <c r="AA278" i="165" a="1"/>
  <c r="AA278" i="165" s="1"/>
  <c r="AA218" i="165" a="1"/>
  <c r="AA218" i="165" s="1"/>
  <c r="AA328" i="165" a="1"/>
  <c r="AA328" i="165" s="1"/>
  <c r="AA257" i="165" a="1"/>
  <c r="AA257" i="165" s="1"/>
  <c r="AA330" i="165" a="1"/>
  <c r="AA330" i="165" s="1"/>
  <c r="AA282" i="165" a="1"/>
  <c r="AA282" i="165" s="1"/>
  <c r="AA271" i="165" a="1"/>
  <c r="AA271" i="165" s="1"/>
  <c r="AA325" i="165" a="1"/>
  <c r="AA325" i="165" s="1"/>
  <c r="AA318" i="165" a="1"/>
  <c r="AA318" i="165" s="1"/>
  <c r="AA236" i="165" a="1"/>
  <c r="AA236" i="165" s="1"/>
  <c r="AA232" i="165" a="1"/>
  <c r="AA232" i="165" s="1"/>
  <c r="AA219" i="165" a="1"/>
  <c r="AA219" i="165" s="1"/>
  <c r="AA209" i="165" a="1"/>
  <c r="AA209" i="165" s="1"/>
  <c r="AA316" i="165" a="1"/>
  <c r="AA316" i="165" s="1"/>
  <c r="AA313" i="165" a="1"/>
  <c r="AA313" i="165" s="1"/>
  <c r="AA176" i="165" a="1"/>
  <c r="AA176" i="165" s="1"/>
  <c r="AA168" i="165" a="1"/>
  <c r="AA168" i="165" s="1"/>
  <c r="AA164" i="165" a="1"/>
  <c r="AA164" i="165" s="1"/>
  <c r="AA288" i="165" a="1"/>
  <c r="AA288" i="165" s="1"/>
  <c r="AA237" i="165" a="1"/>
  <c r="AA237" i="165" s="1"/>
  <c r="AA214" i="165" a="1"/>
  <c r="AA214" i="165" s="1"/>
  <c r="AA207" i="165" a="1"/>
  <c r="AA207" i="165" s="1"/>
  <c r="AA160" i="165" a="1"/>
  <c r="AA160" i="165" s="1"/>
  <c r="AA297" i="165" a="1"/>
  <c r="AA297" i="165" s="1"/>
  <c r="AA291" i="165" a="1"/>
  <c r="AA291" i="165" s="1"/>
  <c r="AA247" i="165" a="1"/>
  <c r="AA247" i="165" s="1"/>
  <c r="AA202" i="165" a="1"/>
  <c r="AA202" i="165" s="1"/>
  <c r="AA180" i="165" a="1"/>
  <c r="AA180" i="165" s="1"/>
  <c r="AA332" i="165" a="1"/>
  <c r="AA332" i="165" s="1"/>
  <c r="AA306" i="165" a="1"/>
  <c r="AA306" i="165" s="1"/>
  <c r="AA300" i="165" a="1"/>
  <c r="AA300" i="165" s="1"/>
  <c r="AA262" i="165" a="1"/>
  <c r="AA262" i="165" s="1"/>
  <c r="AA197" i="165" a="1"/>
  <c r="AA197" i="165" s="1"/>
  <c r="AA189" i="165" a="1"/>
  <c r="AA189" i="165" s="1"/>
  <c r="AA186" i="165" a="1"/>
  <c r="AA186" i="165" s="1"/>
  <c r="AA156" i="165" a="1"/>
  <c r="AA156" i="165" s="1"/>
  <c r="AA312" i="165" a="1"/>
  <c r="AA312" i="165" s="1"/>
  <c r="AA225" i="165" a="1"/>
  <c r="AA225" i="165" s="1"/>
  <c r="AA223" i="165" a="1"/>
  <c r="AA223" i="165" s="1"/>
  <c r="AA200" i="165" a="1"/>
  <c r="AA200" i="165" s="1"/>
  <c r="AA161" i="165" a="1"/>
  <c r="AA161" i="165" s="1"/>
  <c r="AA293" i="165" a="1"/>
  <c r="AA293" i="165" s="1"/>
  <c r="AA307" i="165" a="1"/>
  <c r="AA307" i="165" s="1"/>
  <c r="AA194" i="165" a="1"/>
  <c r="AA194" i="165" s="1"/>
  <c r="AA155" i="165" a="1"/>
  <c r="AA155" i="165" s="1"/>
  <c r="AA272" i="165" a="1"/>
  <c r="AA272" i="165" s="1"/>
  <c r="AA167" i="165" a="1"/>
  <c r="AA167" i="165" s="1"/>
  <c r="AA196" i="165" a="1"/>
  <c r="AA196" i="165" s="1"/>
  <c r="AA165" i="165" a="1"/>
  <c r="AA165" i="165" s="1"/>
  <c r="AA148" i="165" a="1"/>
  <c r="AA148" i="165" s="1"/>
  <c r="AA143" i="165" a="1"/>
  <c r="AA143" i="165" s="1"/>
  <c r="AA138" i="165" a="1"/>
  <c r="AA138" i="165" s="1"/>
  <c r="AA133" i="165" a="1"/>
  <c r="AA133" i="165" s="1"/>
  <c r="AA128" i="165" a="1"/>
  <c r="AA128" i="165" s="1"/>
  <c r="AA123" i="165" a="1"/>
  <c r="AA123" i="165" s="1"/>
  <c r="AA276" i="165" a="1"/>
  <c r="AA276" i="165" s="1"/>
  <c r="AA256" i="165" a="1"/>
  <c r="AA256" i="165" s="1"/>
  <c r="AA238" i="165" a="1"/>
  <c r="AA238" i="165" s="1"/>
  <c r="AA231" i="165" a="1"/>
  <c r="AA231" i="165" s="1"/>
  <c r="AA228" i="165" a="1"/>
  <c r="AA228" i="165" s="1"/>
  <c r="AA181" i="165" a="1"/>
  <c r="AA181" i="165" s="1"/>
  <c r="AA260" i="165" a="1"/>
  <c r="AA260" i="165" s="1"/>
  <c r="AA172" i="165" a="1"/>
  <c r="AA172" i="165" s="1"/>
  <c r="AA170" i="165" a="1"/>
  <c r="AA170" i="165" s="1"/>
  <c r="AA153" i="165" a="1"/>
  <c r="AA153" i="165" s="1"/>
  <c r="AA305" i="165" a="1"/>
  <c r="AA305" i="165" s="1"/>
  <c r="AA179" i="165" a="1"/>
  <c r="AA179" i="165" s="1"/>
  <c r="AA177" i="165" a="1"/>
  <c r="AA177" i="165" s="1"/>
  <c r="AA163" i="165" a="1"/>
  <c r="AA163" i="165" s="1"/>
  <c r="AA245" i="165" a="1"/>
  <c r="AA245" i="165" s="1"/>
  <c r="AA241" i="165" a="1"/>
  <c r="AA241" i="165" s="1"/>
  <c r="AA204" i="165" a="1"/>
  <c r="AA204" i="165" s="1"/>
  <c r="AA283" i="165" a="1"/>
  <c r="AA283" i="165" s="1"/>
  <c r="AA263" i="165" a="1"/>
  <c r="AA263" i="165" s="1"/>
  <c r="AA206" i="165" a="1"/>
  <c r="AA206" i="165" s="1"/>
  <c r="AA195" i="165" a="1"/>
  <c r="AA195" i="165" s="1"/>
  <c r="AA191" i="165" a="1"/>
  <c r="AA191" i="165" s="1"/>
  <c r="AA287" i="165" a="1"/>
  <c r="AA287" i="165" s="1"/>
  <c r="AA213" i="165" a="1"/>
  <c r="AA213" i="165" s="1"/>
  <c r="AA175" i="165" a="1"/>
  <c r="AA175" i="165" s="1"/>
  <c r="AA150" i="165" a="1"/>
  <c r="AA150" i="165" s="1"/>
  <c r="AA145" i="165" a="1"/>
  <c r="AA145" i="165" s="1"/>
  <c r="AA140" i="165" a="1"/>
  <c r="AA140" i="165" s="1"/>
  <c r="AA135" i="165" a="1"/>
  <c r="AA135" i="165" s="1"/>
  <c r="AA130" i="165" a="1"/>
  <c r="AA130" i="165" s="1"/>
  <c r="AA125" i="165" a="1"/>
  <c r="AA125" i="165" s="1"/>
  <c r="AA224" i="165" a="1"/>
  <c r="AA224" i="165" s="1"/>
  <c r="AA295" i="165" a="1"/>
  <c r="AA295" i="165" s="1"/>
  <c r="AA308" i="165" a="1"/>
  <c r="AA308" i="165" s="1"/>
  <c r="AA286" i="165" a="1"/>
  <c r="AA286" i="165" s="1"/>
  <c r="AA210" i="165" a="1"/>
  <c r="AA210" i="165" s="1"/>
  <c r="AA199" i="165" a="1"/>
  <c r="AA199" i="165" s="1"/>
  <c r="AA184" i="165" a="1"/>
  <c r="AA184" i="165" s="1"/>
  <c r="AA250" i="165" a="1"/>
  <c r="AA250" i="165" s="1"/>
  <c r="AA243" i="165" a="1"/>
  <c r="AA243" i="165" s="1"/>
  <c r="AA311" i="165" a="1"/>
  <c r="AA311" i="165" s="1"/>
  <c r="AA246" i="165" a="1"/>
  <c r="AA246" i="165" s="1"/>
  <c r="AA233" i="165" a="1"/>
  <c r="AA233" i="165" s="1"/>
  <c r="AA151" i="165" a="1"/>
  <c r="AA151" i="165" s="1"/>
  <c r="AA126" i="165" a="1"/>
  <c r="AA126" i="165" s="1"/>
  <c r="AA121" i="165" a="1"/>
  <c r="AA121" i="165" s="1"/>
  <c r="AA116" i="165" a="1"/>
  <c r="AA116" i="165" s="1"/>
  <c r="AA111" i="165" a="1"/>
  <c r="AA111" i="165" s="1"/>
  <c r="AA106" i="165" a="1"/>
  <c r="AA106" i="165" s="1"/>
  <c r="AA101" i="165" a="1"/>
  <c r="AA101" i="165" s="1"/>
  <c r="AA96" i="165" a="1"/>
  <c r="AA96" i="165" s="1"/>
  <c r="AA91" i="165" a="1"/>
  <c r="AA91" i="165" s="1"/>
  <c r="AA86" i="165" a="1"/>
  <c r="AA86" i="165" s="1"/>
  <c r="AA81" i="165" a="1"/>
  <c r="AA81" i="165" s="1"/>
  <c r="AA76" i="165" a="1"/>
  <c r="AA76" i="165" s="1"/>
  <c r="AA71" i="165" a="1"/>
  <c r="AA71" i="165" s="1"/>
  <c r="AA66" i="165" a="1"/>
  <c r="AA66" i="165" s="1"/>
  <c r="AA61" i="165" a="1"/>
  <c r="AA61" i="165" s="1"/>
  <c r="AA192" i="165" a="1"/>
  <c r="AA192" i="165" s="1"/>
  <c r="AA142" i="165" a="1"/>
  <c r="AA142" i="165" s="1"/>
  <c r="AA270" i="165" a="1"/>
  <c r="AA270" i="165" s="1"/>
  <c r="AA255" i="165" a="1"/>
  <c r="AA255" i="165" s="1"/>
  <c r="AA322" i="165" a="1"/>
  <c r="AA322" i="165" s="1"/>
  <c r="AA187" i="165" a="1"/>
  <c r="AA187" i="165" s="1"/>
  <c r="AA166" i="165" a="1"/>
  <c r="AA166" i="165" s="1"/>
  <c r="AA159" i="165" a="1"/>
  <c r="AA159" i="165" s="1"/>
  <c r="AA215" i="165" a="1"/>
  <c r="AA215" i="165" s="1"/>
  <c r="AA178" i="165" a="1"/>
  <c r="AA178" i="165" s="1"/>
  <c r="AA174" i="165" a="1"/>
  <c r="AA174" i="165" s="1"/>
  <c r="AA146" i="165" a="1"/>
  <c r="AA146" i="165" s="1"/>
  <c r="AA122" i="165" a="1"/>
  <c r="AA122" i="165" s="1"/>
  <c r="AA117" i="165" a="1"/>
  <c r="AA117" i="165" s="1"/>
  <c r="AA112" i="165" a="1"/>
  <c r="AA112" i="165" s="1"/>
  <c r="AA107" i="165" a="1"/>
  <c r="AA107" i="165" s="1"/>
  <c r="AA102" i="165" a="1"/>
  <c r="AA102" i="165" s="1"/>
  <c r="AA97" i="165" a="1"/>
  <c r="AA97" i="165" s="1"/>
  <c r="AA92" i="165" a="1"/>
  <c r="AA92" i="165" s="1"/>
  <c r="AA87" i="165" a="1"/>
  <c r="AA87" i="165" s="1"/>
  <c r="AA82" i="165" a="1"/>
  <c r="AA82" i="165" s="1"/>
  <c r="AA77" i="165" a="1"/>
  <c r="AA77" i="165" s="1"/>
  <c r="AA72" i="165" a="1"/>
  <c r="AA72" i="165" s="1"/>
  <c r="AA67" i="165" a="1"/>
  <c r="AA67" i="165" s="1"/>
  <c r="AA62" i="165" a="1"/>
  <c r="AA62" i="165" s="1"/>
  <c r="AA253" i="165" a="1"/>
  <c r="AA253" i="165" s="1"/>
  <c r="AA182" i="165" a="1"/>
  <c r="AA182" i="165" s="1"/>
  <c r="AA137" i="165" a="1"/>
  <c r="AA137" i="165" s="1"/>
  <c r="AA266" i="165" a="1"/>
  <c r="AA266" i="165" s="1"/>
  <c r="AA230" i="165" a="1"/>
  <c r="AA230" i="165" s="1"/>
  <c r="AA139" i="165" a="1"/>
  <c r="AA139" i="165" s="1"/>
  <c r="AA251" i="165" a="1"/>
  <c r="AA251" i="165" s="1"/>
  <c r="AA201" i="165" a="1"/>
  <c r="AA201" i="165" s="1"/>
  <c r="AA173" i="165" a="1"/>
  <c r="AA173" i="165" s="1"/>
  <c r="AA162" i="165" a="1"/>
  <c r="AA162" i="165" s="1"/>
  <c r="AA169" i="165" a="1"/>
  <c r="AA169" i="165" s="1"/>
  <c r="AA141" i="165" a="1"/>
  <c r="AA141" i="165" s="1"/>
  <c r="AA118" i="165" a="1"/>
  <c r="AA118" i="165" s="1"/>
  <c r="AA113" i="165" a="1"/>
  <c r="AA113" i="165" s="1"/>
  <c r="AA108" i="165" a="1"/>
  <c r="AA108" i="165" s="1"/>
  <c r="AA103" i="165" a="1"/>
  <c r="AA103" i="165" s="1"/>
  <c r="AA98" i="165" a="1"/>
  <c r="AA98" i="165" s="1"/>
  <c r="AA93" i="165" a="1"/>
  <c r="AA93" i="165" s="1"/>
  <c r="AA88" i="165" a="1"/>
  <c r="AA88" i="165" s="1"/>
  <c r="AA83" i="165" a="1"/>
  <c r="AA83" i="165" s="1"/>
  <c r="AA78" i="165" a="1"/>
  <c r="AA78" i="165" s="1"/>
  <c r="AA73" i="165" a="1"/>
  <c r="AA73" i="165" s="1"/>
  <c r="AA68" i="165" a="1"/>
  <c r="AA68" i="165" s="1"/>
  <c r="AA63" i="165" a="1"/>
  <c r="AA63" i="165" s="1"/>
  <c r="AA190" i="165" a="1"/>
  <c r="AA190" i="165" s="1"/>
  <c r="AA132" i="165" a="1"/>
  <c r="AA132" i="165" s="1"/>
  <c r="AA134" i="165" a="1"/>
  <c r="AA134" i="165" s="1"/>
  <c r="AA220" i="165" a="1"/>
  <c r="AA220" i="165" s="1"/>
  <c r="AA158" i="165" a="1"/>
  <c r="AA158" i="165" s="1"/>
  <c r="AA152" i="165" a="1"/>
  <c r="AA152" i="165" s="1"/>
  <c r="AA127" i="165" a="1"/>
  <c r="AA127" i="165" s="1"/>
  <c r="AA129" i="165" a="1"/>
  <c r="AA129" i="165" s="1"/>
  <c r="AA147" i="165" a="1"/>
  <c r="AA147" i="165" s="1"/>
  <c r="AA80" i="165" a="1"/>
  <c r="AA80" i="165" s="1"/>
  <c r="AA69" i="165" a="1"/>
  <c r="AA69" i="165" s="1"/>
  <c r="AA120" i="165" a="1"/>
  <c r="AA120" i="165" s="1"/>
  <c r="AA115" i="165" a="1"/>
  <c r="AA115" i="165" s="1"/>
  <c r="AA110" i="165" a="1"/>
  <c r="AA110" i="165" s="1"/>
  <c r="AA105" i="165" a="1"/>
  <c r="AA105" i="165" s="1"/>
  <c r="AA100" i="165" a="1"/>
  <c r="AA100" i="165" s="1"/>
  <c r="AA95" i="165" a="1"/>
  <c r="AA95" i="165" s="1"/>
  <c r="AA55" i="165" a="1"/>
  <c r="AA55" i="165" s="1"/>
  <c r="AA50" i="165" a="1"/>
  <c r="AA50" i="165" s="1"/>
  <c r="AA45" i="165" a="1"/>
  <c r="AA45" i="165" s="1"/>
  <c r="AA40" i="165" a="1"/>
  <c r="AA40" i="165" s="1"/>
  <c r="AA35" i="165" a="1"/>
  <c r="AA35" i="165" s="1"/>
  <c r="AA30" i="165" a="1"/>
  <c r="AA30" i="165" s="1"/>
  <c r="AA25" i="165" a="1"/>
  <c r="AA25" i="165" s="1"/>
  <c r="AA20" i="165" a="1"/>
  <c r="AA20" i="165" s="1"/>
  <c r="AA15" i="165" a="1"/>
  <c r="AA15" i="165" s="1"/>
  <c r="AA10" i="165" a="1"/>
  <c r="AA10" i="165" s="1"/>
  <c r="AA5" i="165" a="1"/>
  <c r="AA5" i="165" s="1"/>
  <c r="AA154" i="165" a="1"/>
  <c r="AA154" i="165" s="1"/>
  <c r="AA171" i="165" a="1"/>
  <c r="AA171" i="165" s="1"/>
  <c r="AA144" i="165" a="1"/>
  <c r="AA144" i="165" s="1"/>
  <c r="AA281" i="165" a="1"/>
  <c r="AA281" i="165" s="1"/>
  <c r="AA119" i="165" a="1"/>
  <c r="AA119" i="165" s="1"/>
  <c r="AA114" i="165" a="1"/>
  <c r="AA114" i="165" s="1"/>
  <c r="AA109" i="165" a="1"/>
  <c r="AA109" i="165" s="1"/>
  <c r="AA104" i="165" a="1"/>
  <c r="AA104" i="165" s="1"/>
  <c r="AA99" i="165" a="1"/>
  <c r="AA99" i="165" s="1"/>
  <c r="AA94" i="165" a="1"/>
  <c r="AA94" i="165" s="1"/>
  <c r="AA90" i="165" a="1"/>
  <c r="AA90" i="165" s="1"/>
  <c r="AA79" i="165" a="1"/>
  <c r="AA79" i="165" s="1"/>
  <c r="AA65" i="165" a="1"/>
  <c r="AA65" i="165" s="1"/>
  <c r="AA56" i="165" a="1"/>
  <c r="AA56" i="165" s="1"/>
  <c r="AA51" i="165" a="1"/>
  <c r="AA51" i="165" s="1"/>
  <c r="AA46" i="165" a="1"/>
  <c r="AA46" i="165" s="1"/>
  <c r="AA41" i="165" a="1"/>
  <c r="AA41" i="165" s="1"/>
  <c r="AA36" i="165" a="1"/>
  <c r="AA36" i="165" s="1"/>
  <c r="AA31" i="165" a="1"/>
  <c r="AA31" i="165" s="1"/>
  <c r="AA26" i="165" a="1"/>
  <c r="AA26" i="165" s="1"/>
  <c r="AA21" i="165" a="1"/>
  <c r="AA21" i="165" s="1"/>
  <c r="AA16" i="165" a="1"/>
  <c r="AA16" i="165" s="1"/>
  <c r="AA11" i="165" a="1"/>
  <c r="AA11" i="165" s="1"/>
  <c r="AA6" i="165" a="1"/>
  <c r="AA6" i="165" s="1"/>
  <c r="AA124" i="165" a="1"/>
  <c r="AA124" i="165" s="1"/>
  <c r="AA185" i="165" a="1"/>
  <c r="AA185" i="165" s="1"/>
  <c r="AA89" i="165" a="1"/>
  <c r="AA89" i="165" s="1"/>
  <c r="AA75" i="165" a="1"/>
  <c r="AA75" i="165" s="1"/>
  <c r="AA64" i="165" a="1"/>
  <c r="AA64" i="165" s="1"/>
  <c r="AA2" i="165" a="1"/>
  <c r="AA2" i="165" s="1"/>
  <c r="V2" i="165" s="1"/>
  <c r="AA149" i="165" a="1"/>
  <c r="AA149" i="165" s="1"/>
  <c r="AA57" i="165" a="1"/>
  <c r="AA57" i="165" s="1"/>
  <c r="AA52" i="165" a="1"/>
  <c r="AA52" i="165" s="1"/>
  <c r="AA47" i="165" a="1"/>
  <c r="AA47" i="165" s="1"/>
  <c r="AA42" i="165" a="1"/>
  <c r="AA42" i="165" s="1"/>
  <c r="AA37" i="165" a="1"/>
  <c r="AA37" i="165" s="1"/>
  <c r="AA32" i="165" a="1"/>
  <c r="AA32" i="165" s="1"/>
  <c r="AA27" i="165" a="1"/>
  <c r="AA27" i="165" s="1"/>
  <c r="AA22" i="165" a="1"/>
  <c r="AA22" i="165" s="1"/>
  <c r="AA17" i="165" a="1"/>
  <c r="AA17" i="165" s="1"/>
  <c r="AA12" i="165" a="1"/>
  <c r="AA12" i="165" s="1"/>
  <c r="AA7" i="165" a="1"/>
  <c r="AA7" i="165" s="1"/>
  <c r="V1" i="165"/>
  <c r="AA205" i="165" a="1"/>
  <c r="AA205" i="165" s="1"/>
  <c r="AA85" i="165" a="1"/>
  <c r="AA85" i="165" s="1"/>
  <c r="AA74" i="165" a="1"/>
  <c r="AA74" i="165" s="1"/>
  <c r="AA60" i="165" a="1"/>
  <c r="AA60" i="165" s="1"/>
  <c r="AA258" i="165" a="1"/>
  <c r="AA258" i="165" s="1"/>
  <c r="AA131" i="165" a="1"/>
  <c r="AA131" i="165" s="1"/>
  <c r="AA84" i="165" a="1"/>
  <c r="AA84" i="165" s="1"/>
  <c r="AA70" i="165" a="1"/>
  <c r="AA70" i="165" s="1"/>
  <c r="AA157" i="165" a="1"/>
  <c r="AA157" i="165" s="1"/>
  <c r="AA59" i="165" a="1"/>
  <c r="AA59" i="165" s="1"/>
  <c r="AA54" i="165" a="1"/>
  <c r="AA54" i="165" s="1"/>
  <c r="AA49" i="165" a="1"/>
  <c r="AA49" i="165" s="1"/>
  <c r="AA44" i="165" a="1"/>
  <c r="AA44" i="165" s="1"/>
  <c r="AA39" i="165" a="1"/>
  <c r="AA39" i="165" s="1"/>
  <c r="AA34" i="165" a="1"/>
  <c r="AA34" i="165" s="1"/>
  <c r="AA29" i="165" a="1"/>
  <c r="AA29" i="165" s="1"/>
  <c r="AA24" i="165" a="1"/>
  <c r="AA24" i="165" s="1"/>
  <c r="AA19" i="165" a="1"/>
  <c r="AA19" i="165" s="1"/>
  <c r="AA14" i="165" a="1"/>
  <c r="AA14" i="165" s="1"/>
  <c r="AA9" i="165" a="1"/>
  <c r="AA9" i="165" s="1"/>
  <c r="AA4" i="165" a="1"/>
  <c r="AA4" i="165" s="1"/>
  <c r="AA136" i="165" a="1"/>
  <c r="AA136" i="165" s="1"/>
  <c r="AA43" i="165" a="1"/>
  <c r="AA43" i="165" s="1"/>
  <c r="AA38" i="165" a="1"/>
  <c r="AA38" i="165" s="1"/>
  <c r="AA58" i="165" a="1"/>
  <c r="AA58" i="165" s="1"/>
  <c r="AA48" i="165" a="1"/>
  <c r="AA48" i="165" s="1"/>
  <c r="AA53" i="165" a="1"/>
  <c r="AA53" i="165" s="1"/>
  <c r="AA28" i="165" a="1"/>
  <c r="AA28" i="165" s="1"/>
  <c r="AA23" i="165" a="1"/>
  <c r="AA23" i="165" s="1"/>
  <c r="AA18" i="165" a="1"/>
  <c r="AA18" i="165" s="1"/>
  <c r="AA13" i="165" a="1"/>
  <c r="AA13" i="165" s="1"/>
  <c r="AA8" i="165" a="1"/>
  <c r="AA8" i="165" s="1"/>
  <c r="AA3" i="165" a="1"/>
  <c r="AA3" i="165" s="1"/>
  <c r="AA33" i="165" a="1"/>
  <c r="AA33" i="165" s="1"/>
  <c r="Z332" i="165" a="1"/>
  <c r="Z332" i="165" s="1"/>
  <c r="Z326" i="165" a="1"/>
  <c r="Z326" i="165" s="1"/>
  <c r="Z301" i="165" a="1"/>
  <c r="Z301" i="165" s="1"/>
  <c r="Z276" i="165" a="1"/>
  <c r="Z276" i="165" s="1"/>
  <c r="Z323" i="165" a="1"/>
  <c r="Z323" i="165" s="1"/>
  <c r="Z320" i="165" a="1"/>
  <c r="Z320" i="165" s="1"/>
  <c r="Z298" i="165" a="1"/>
  <c r="Z298" i="165" s="1"/>
  <c r="Z295" i="165" a="1"/>
  <c r="Z295" i="165" s="1"/>
  <c r="Z273" i="165" a="1"/>
  <c r="Z273" i="165" s="1"/>
  <c r="Z270" i="165" a="1"/>
  <c r="Z270" i="165" s="1"/>
  <c r="Z248" i="165" a="1"/>
  <c r="Z248" i="165" s="1"/>
  <c r="Z245" i="165" a="1"/>
  <c r="Z245" i="165" s="1"/>
  <c r="Z333" i="165" a="1"/>
  <c r="Z333" i="165" s="1"/>
  <c r="Z330" i="165" a="1"/>
  <c r="Z330" i="165" s="1"/>
  <c r="Z308" i="165" a="1"/>
  <c r="Z308" i="165" s="1"/>
  <c r="Z305" i="165" a="1"/>
  <c r="Z305" i="165" s="1"/>
  <c r="Z283" i="165" a="1"/>
  <c r="Z283" i="165" s="1"/>
  <c r="Z280" i="165" a="1"/>
  <c r="Z280" i="165" s="1"/>
  <c r="Z258" i="165" a="1"/>
  <c r="Z258" i="165" s="1"/>
  <c r="Z255" i="165" a="1"/>
  <c r="Z255" i="165" s="1"/>
  <c r="Z233" i="165" a="1"/>
  <c r="Z233" i="165" s="1"/>
  <c r="Z230" i="165" a="1"/>
  <c r="Z230" i="165" s="1"/>
  <c r="Z327" i="165" a="1"/>
  <c r="Z327" i="165" s="1"/>
  <c r="Z302" i="165" a="1"/>
  <c r="Z302" i="165" s="1"/>
  <c r="Z277" i="165" a="1"/>
  <c r="Z277" i="165" s="1"/>
  <c r="Z252" i="165" a="1"/>
  <c r="Z252" i="165" s="1"/>
  <c r="Z227" i="165" a="1"/>
  <c r="Z227" i="165" s="1"/>
  <c r="Z222" i="165" a="1"/>
  <c r="Z222" i="165" s="1"/>
  <c r="Z217" i="165" a="1"/>
  <c r="Z217" i="165" s="1"/>
  <c r="Z212" i="165" a="1"/>
  <c r="Z212" i="165" s="1"/>
  <c r="Z311" i="165" a="1"/>
  <c r="Z311" i="165" s="1"/>
  <c r="Z309" i="165" a="1"/>
  <c r="Z309" i="165" s="1"/>
  <c r="Z322" i="165" a="1"/>
  <c r="Z322" i="165" s="1"/>
  <c r="Z287" i="165" a="1"/>
  <c r="Z287" i="165" s="1"/>
  <c r="Z274" i="165" a="1"/>
  <c r="Z274" i="165" s="1"/>
  <c r="Z234" i="165" a="1"/>
  <c r="Z234" i="165" s="1"/>
  <c r="Z214" i="165" a="1"/>
  <c r="Z214" i="165" s="1"/>
  <c r="Z279" i="165" a="1"/>
  <c r="Z279" i="165" s="1"/>
  <c r="Z263" i="165" a="1"/>
  <c r="Z263" i="165" s="1"/>
  <c r="Z256" i="165" a="1"/>
  <c r="Z256" i="165" s="1"/>
  <c r="Z249" i="165" a="1"/>
  <c r="Z249" i="165" s="1"/>
  <c r="Z237" i="165" a="1"/>
  <c r="Z237" i="165" s="1"/>
  <c r="Z215" i="165" a="1"/>
  <c r="Z215" i="165" s="1"/>
  <c r="Z312" i="165" a="1"/>
  <c r="Z312" i="165" s="1"/>
  <c r="Z299" i="165" a="1"/>
  <c r="Z299" i="165" s="1"/>
  <c r="Z268" i="165" a="1"/>
  <c r="Z268" i="165" s="1"/>
  <c r="Z319" i="165" a="1"/>
  <c r="Z319" i="165" s="1"/>
  <c r="Z296" i="165" a="1"/>
  <c r="Z296" i="165" s="1"/>
  <c r="Z243" i="165" a="1"/>
  <c r="Z243" i="165" s="1"/>
  <c r="Z241" i="165" a="1"/>
  <c r="Z241" i="165" s="1"/>
  <c r="Z220" i="165" a="1"/>
  <c r="Z220" i="165" s="1"/>
  <c r="Z321" i="165" a="1"/>
  <c r="Z321" i="165" s="1"/>
  <c r="Z289" i="165" a="1"/>
  <c r="Z289" i="165" s="1"/>
  <c r="Z253" i="165" a="1"/>
  <c r="Z253" i="165" s="1"/>
  <c r="Z328" i="165" a="1"/>
  <c r="Z328" i="165" s="1"/>
  <c r="Z265" i="165" a="1"/>
  <c r="Z265" i="165" s="1"/>
  <c r="Z261" i="165" a="1"/>
  <c r="Z261" i="165" s="1"/>
  <c r="Z251" i="165" a="1"/>
  <c r="Z251" i="165" s="1"/>
  <c r="Z307" i="165" a="1"/>
  <c r="Z307" i="165" s="1"/>
  <c r="Z300" i="165" a="1"/>
  <c r="Z300" i="165" s="1"/>
  <c r="Z293" i="165" a="1"/>
  <c r="Z293" i="165" s="1"/>
  <c r="Z275" i="165" a="1"/>
  <c r="Z275" i="165" s="1"/>
  <c r="Z316" i="165" a="1"/>
  <c r="Z316" i="165" s="1"/>
  <c r="Z286" i="165" a="1"/>
  <c r="Z286" i="165" s="1"/>
  <c r="Z240" i="165" a="1"/>
  <c r="Z240" i="165" s="1"/>
  <c r="Z221" i="165" a="1"/>
  <c r="Z221" i="165" s="1"/>
  <c r="Z310" i="165" a="1"/>
  <c r="Z310" i="165" s="1"/>
  <c r="Z260" i="165" a="1"/>
  <c r="Z260" i="165" s="1"/>
  <c r="Z218" i="165" a="1"/>
  <c r="Z218" i="165" s="1"/>
  <c r="Z199" i="165" a="1"/>
  <c r="Z199" i="165" s="1"/>
  <c r="Z191" i="165" a="1"/>
  <c r="Z191" i="165" s="1"/>
  <c r="Z313" i="165" a="1"/>
  <c r="Z313" i="165" s="1"/>
  <c r="Z242" i="165" a="1"/>
  <c r="Z242" i="165" s="1"/>
  <c r="Z216" i="165" a="1"/>
  <c r="Z216" i="165" s="1"/>
  <c r="Z194" i="165" a="1"/>
  <c r="Z194" i="165" s="1"/>
  <c r="Z176" i="165" a="1"/>
  <c r="Z176" i="165" s="1"/>
  <c r="Z172" i="165" a="1"/>
  <c r="Z172" i="165" s="1"/>
  <c r="Z168" i="165" a="1"/>
  <c r="Z168" i="165" s="1"/>
  <c r="Z155" i="165" a="1"/>
  <c r="Z155" i="165" s="1"/>
  <c r="Z329" i="165" a="1"/>
  <c r="Z329" i="165" s="1"/>
  <c r="Z288" i="165" a="1"/>
  <c r="Z288" i="165" s="1"/>
  <c r="Z183" i="165" a="1"/>
  <c r="Z183" i="165" s="1"/>
  <c r="Z164" i="165" a="1"/>
  <c r="Z164" i="165" s="1"/>
  <c r="Z285" i="165" a="1"/>
  <c r="Z285" i="165" s="1"/>
  <c r="Z282" i="165" a="1"/>
  <c r="Z282" i="165" s="1"/>
  <c r="Z247" i="165" a="1"/>
  <c r="Z247" i="165" s="1"/>
  <c r="Z207" i="165" a="1"/>
  <c r="Z207" i="165" s="1"/>
  <c r="Z160" i="165" a="1"/>
  <c r="Z160" i="165" s="1"/>
  <c r="Z303" i="165" a="1"/>
  <c r="Z303" i="165" s="1"/>
  <c r="Z254" i="165" a="1"/>
  <c r="Z254" i="165" s="1"/>
  <c r="Z239" i="165" a="1"/>
  <c r="Z239" i="165" s="1"/>
  <c r="Z210" i="165" a="1"/>
  <c r="Z210" i="165" s="1"/>
  <c r="Z169" i="165" a="1"/>
  <c r="Z169" i="165" s="1"/>
  <c r="Z290" i="165" a="1"/>
  <c r="Z290" i="165" s="1"/>
  <c r="Z281" i="165" a="1"/>
  <c r="Z281" i="165" s="1"/>
  <c r="Z264" i="165" a="1"/>
  <c r="Z264" i="165" s="1"/>
  <c r="Z246" i="165" a="1"/>
  <c r="Z246" i="165" s="1"/>
  <c r="Z229" i="165" a="1"/>
  <c r="Z229" i="165" s="1"/>
  <c r="Z219" i="165" a="1"/>
  <c r="Z219" i="165" s="1"/>
  <c r="Z208" i="165" a="1"/>
  <c r="Z208" i="165" s="1"/>
  <c r="Z314" i="165" a="1"/>
  <c r="Z314" i="165" s="1"/>
  <c r="Z257" i="165" a="1"/>
  <c r="Z257" i="165" s="1"/>
  <c r="Z250" i="165" a="1"/>
  <c r="Z250" i="165" s="1"/>
  <c r="Z232" i="165" a="1"/>
  <c r="Z232" i="165" s="1"/>
  <c r="Z152" i="165" a="1"/>
  <c r="Z152" i="165" s="1"/>
  <c r="Z147" i="165" a="1"/>
  <c r="Z147" i="165" s="1"/>
  <c r="Z142" i="165" a="1"/>
  <c r="Z142" i="165" s="1"/>
  <c r="Z137" i="165" a="1"/>
  <c r="Z137" i="165" s="1"/>
  <c r="Z132" i="165" a="1"/>
  <c r="Z132" i="165" s="1"/>
  <c r="Z127" i="165" a="1"/>
  <c r="Z127" i="165" s="1"/>
  <c r="Z174" i="165" a="1"/>
  <c r="Z174" i="165" s="1"/>
  <c r="Z284" i="165" a="1"/>
  <c r="Z284" i="165" s="1"/>
  <c r="Z331" i="165" a="1"/>
  <c r="Z331" i="165" s="1"/>
  <c r="Z315" i="165" a="1"/>
  <c r="Z315" i="165" s="1"/>
  <c r="Z306" i="165" a="1"/>
  <c r="Z306" i="165" s="1"/>
  <c r="Z272" i="165" a="1"/>
  <c r="Z272" i="165" s="1"/>
  <c r="Z325" i="165" a="1"/>
  <c r="Z325" i="165" s="1"/>
  <c r="Z297" i="165" a="1"/>
  <c r="Z297" i="165" s="1"/>
  <c r="Z235" i="165" a="1"/>
  <c r="Z235" i="165" s="1"/>
  <c r="Z225" i="165" a="1"/>
  <c r="Z225" i="165" s="1"/>
  <c r="Z200" i="165" a="1"/>
  <c r="Z200" i="165" s="1"/>
  <c r="Z158" i="165" a="1"/>
  <c r="Z158" i="165" s="1"/>
  <c r="Z148" i="165" a="1"/>
  <c r="Z148" i="165" s="1"/>
  <c r="Z143" i="165" a="1"/>
  <c r="Z143" i="165" s="1"/>
  <c r="Z138" i="165" a="1"/>
  <c r="Z138" i="165" s="1"/>
  <c r="Z133" i="165" a="1"/>
  <c r="Z133" i="165" s="1"/>
  <c r="Z128" i="165" a="1"/>
  <c r="Z128" i="165" s="1"/>
  <c r="Z238" i="165" a="1"/>
  <c r="Z238" i="165" s="1"/>
  <c r="Z228" i="165" a="1"/>
  <c r="Z228" i="165" s="1"/>
  <c r="Z209" i="165" a="1"/>
  <c r="Z209" i="165" s="1"/>
  <c r="Z181" i="165" a="1"/>
  <c r="Z181" i="165" s="1"/>
  <c r="Z271" i="165" a="1"/>
  <c r="Z271" i="165" s="1"/>
  <c r="Z267" i="165" a="1"/>
  <c r="Z267" i="165" s="1"/>
  <c r="Z189" i="165" a="1"/>
  <c r="Z189" i="165" s="1"/>
  <c r="Z170" i="165" a="1"/>
  <c r="Z170" i="165" s="1"/>
  <c r="Z156" i="165" a="1"/>
  <c r="Z156" i="165" s="1"/>
  <c r="Z153" i="165" a="1"/>
  <c r="Z153" i="165" s="1"/>
  <c r="Z324" i="165" a="1"/>
  <c r="Z324" i="165" s="1"/>
  <c r="Z259" i="165" a="1"/>
  <c r="Z259" i="165" s="1"/>
  <c r="Z211" i="165" a="1"/>
  <c r="Z211" i="165" s="1"/>
  <c r="Z187" i="165" a="1"/>
  <c r="Z187" i="165" s="1"/>
  <c r="Z185" i="165" a="1"/>
  <c r="Z185" i="165" s="1"/>
  <c r="Z177" i="165" a="1"/>
  <c r="Z177" i="165" s="1"/>
  <c r="Z163" i="165" a="1"/>
  <c r="Z163" i="165" s="1"/>
  <c r="Z149" i="165" a="1"/>
  <c r="Z149" i="165" s="1"/>
  <c r="Z144" i="165" a="1"/>
  <c r="Z144" i="165" s="1"/>
  <c r="Z139" i="165" a="1"/>
  <c r="Z139" i="165" s="1"/>
  <c r="Z134" i="165" a="1"/>
  <c r="Z134" i="165" s="1"/>
  <c r="Z129" i="165" a="1"/>
  <c r="Z129" i="165" s="1"/>
  <c r="Z124" i="165" a="1"/>
  <c r="Z124" i="165" s="1"/>
  <c r="Z193" i="165" a="1"/>
  <c r="Z193" i="165" s="1"/>
  <c r="Z179" i="165" a="1"/>
  <c r="Z179" i="165" s="1"/>
  <c r="Z161" i="165" a="1"/>
  <c r="Z161" i="165" s="1"/>
  <c r="Z318" i="165" a="1"/>
  <c r="Z318" i="165" s="1"/>
  <c r="Z292" i="165" a="1"/>
  <c r="Z292" i="165" s="1"/>
  <c r="Z206" i="165" a="1"/>
  <c r="Z206" i="165" s="1"/>
  <c r="Z204" i="165" a="1"/>
  <c r="Z204" i="165" s="1"/>
  <c r="Z195" i="165" a="1"/>
  <c r="Z195" i="165" s="1"/>
  <c r="Z291" i="165" a="1"/>
  <c r="Z291" i="165" s="1"/>
  <c r="Z213" i="165" a="1"/>
  <c r="Z213" i="165" s="1"/>
  <c r="Z197" i="165" a="1"/>
  <c r="Z197" i="165" s="1"/>
  <c r="Z175" i="165" a="1"/>
  <c r="Z175" i="165" s="1"/>
  <c r="Z173" i="165" a="1"/>
  <c r="Z173" i="165" s="1"/>
  <c r="Z304" i="165" a="1"/>
  <c r="Z304" i="165" s="1"/>
  <c r="Z224" i="165" a="1"/>
  <c r="Z224" i="165" s="1"/>
  <c r="Z317" i="165" a="1"/>
  <c r="Z317" i="165" s="1"/>
  <c r="Z294" i="165" a="1"/>
  <c r="Z294" i="165" s="1"/>
  <c r="Z205" i="165" a="1"/>
  <c r="Z205" i="165" s="1"/>
  <c r="Z226" i="165" a="1"/>
  <c r="Z226" i="165" s="1"/>
  <c r="Z223" i="165" a="1"/>
  <c r="Z223" i="165" s="1"/>
  <c r="Z203" i="165" a="1"/>
  <c r="Z203" i="165" s="1"/>
  <c r="Z171" i="165" a="1"/>
  <c r="Z171" i="165" s="1"/>
  <c r="Z188" i="165" a="1"/>
  <c r="Z188" i="165" s="1"/>
  <c r="Z167" i="165" a="1"/>
  <c r="Z167" i="165" s="1"/>
  <c r="Z135" i="165" a="1"/>
  <c r="Z135" i="165" s="1"/>
  <c r="Z192" i="165" a="1"/>
  <c r="Z192" i="165" s="1"/>
  <c r="Z202" i="165" a="1"/>
  <c r="Z202" i="165" s="1"/>
  <c r="Z269" i="165" a="1"/>
  <c r="Z269" i="165" s="1"/>
  <c r="Z231" i="165" a="1"/>
  <c r="Z231" i="165" s="1"/>
  <c r="Z166" i="165" a="1"/>
  <c r="Z166" i="165" s="1"/>
  <c r="Z178" i="165" a="1"/>
  <c r="Z178" i="165" s="1"/>
  <c r="Z159" i="165" a="1"/>
  <c r="Z159" i="165" s="1"/>
  <c r="Z130" i="165" a="1"/>
  <c r="Z130" i="165" s="1"/>
  <c r="Z196" i="165" a="1"/>
  <c r="Z196" i="165" s="1"/>
  <c r="Z146" i="165" a="1"/>
  <c r="Z146" i="165" s="1"/>
  <c r="Z122" i="165" a="1"/>
  <c r="Z122" i="165" s="1"/>
  <c r="Z117" i="165" a="1"/>
  <c r="Z117" i="165" s="1"/>
  <c r="Z112" i="165" a="1"/>
  <c r="Z112" i="165" s="1"/>
  <c r="Z107" i="165" a="1"/>
  <c r="Z107" i="165" s="1"/>
  <c r="Z102" i="165" a="1"/>
  <c r="Z102" i="165" s="1"/>
  <c r="Z97" i="165" a="1"/>
  <c r="Z97" i="165" s="1"/>
  <c r="Z92" i="165" a="1"/>
  <c r="Z92" i="165" s="1"/>
  <c r="Z87" i="165" a="1"/>
  <c r="Z87" i="165" s="1"/>
  <c r="Z82" i="165" a="1"/>
  <c r="Z82" i="165" s="1"/>
  <c r="Z77" i="165" a="1"/>
  <c r="Z77" i="165" s="1"/>
  <c r="Z72" i="165" a="1"/>
  <c r="Z72" i="165" s="1"/>
  <c r="Z67" i="165" a="1"/>
  <c r="Z67" i="165" s="1"/>
  <c r="Z62" i="165" a="1"/>
  <c r="Z62" i="165" s="1"/>
  <c r="Z266" i="165" a="1"/>
  <c r="Z266" i="165" s="1"/>
  <c r="Z186" i="165" a="1"/>
  <c r="Z186" i="165" s="1"/>
  <c r="Z182" i="165" a="1"/>
  <c r="Z182" i="165" s="1"/>
  <c r="Z201" i="165" a="1"/>
  <c r="Z201" i="165" s="1"/>
  <c r="Z162" i="165" a="1"/>
  <c r="Z162" i="165" s="1"/>
  <c r="Z150" i="165" a="1"/>
  <c r="Z150" i="165" s="1"/>
  <c r="Z125" i="165" a="1"/>
  <c r="Z125" i="165" s="1"/>
  <c r="Z165" i="165" a="1"/>
  <c r="Z165" i="165" s="1"/>
  <c r="Z141" i="165" a="1"/>
  <c r="Z141" i="165" s="1"/>
  <c r="Z123" i="165" a="1"/>
  <c r="Z123" i="165" s="1"/>
  <c r="Z118" i="165" a="1"/>
  <c r="Z118" i="165" s="1"/>
  <c r="Z113" i="165" a="1"/>
  <c r="Z113" i="165" s="1"/>
  <c r="Z108" i="165" a="1"/>
  <c r="Z108" i="165" s="1"/>
  <c r="Z103" i="165" a="1"/>
  <c r="Z103" i="165" s="1"/>
  <c r="Z98" i="165" a="1"/>
  <c r="Z98" i="165" s="1"/>
  <c r="Z190" i="165" a="1"/>
  <c r="Z190" i="165" s="1"/>
  <c r="Z145" i="165" a="1"/>
  <c r="Z145" i="165" s="1"/>
  <c r="Z236" i="165" a="1"/>
  <c r="Z236" i="165" s="1"/>
  <c r="Z180" i="165" a="1"/>
  <c r="Z180" i="165" s="1"/>
  <c r="Z136" i="165" a="1"/>
  <c r="Z136" i="165" s="1"/>
  <c r="Z119" i="165" a="1"/>
  <c r="Z119" i="165" s="1"/>
  <c r="Z114" i="165" a="1"/>
  <c r="Z114" i="165" s="1"/>
  <c r="Z109" i="165" a="1"/>
  <c r="Z109" i="165" s="1"/>
  <c r="Z104" i="165" a="1"/>
  <c r="Z104" i="165" s="1"/>
  <c r="Z99" i="165" a="1"/>
  <c r="Z99" i="165" s="1"/>
  <c r="Z94" i="165" a="1"/>
  <c r="Z94" i="165" s="1"/>
  <c r="Z244" i="165" a="1"/>
  <c r="Z244" i="165" s="1"/>
  <c r="Z157" i="165" a="1"/>
  <c r="Z157" i="165" s="1"/>
  <c r="Z140" i="165" a="1"/>
  <c r="Z140" i="165" s="1"/>
  <c r="Z91" i="165" a="1"/>
  <c r="Z91" i="165" s="1"/>
  <c r="Z25" i="165" a="1"/>
  <c r="Z25" i="165" s="1"/>
  <c r="Z20" i="165" a="1"/>
  <c r="Z20" i="165" s="1"/>
  <c r="Z15" i="165" a="1"/>
  <c r="Z15" i="165" s="1"/>
  <c r="Z5" i="165" a="1"/>
  <c r="Z5" i="165" s="1"/>
  <c r="Z80" i="165" a="1"/>
  <c r="Z80" i="165" s="1"/>
  <c r="Z69" i="165" a="1"/>
  <c r="Z69" i="165" s="1"/>
  <c r="Z10" i="165" a="1"/>
  <c r="Z10" i="165" s="1"/>
  <c r="Z120" i="165" a="1"/>
  <c r="Z120" i="165" s="1"/>
  <c r="Z115" i="165" a="1"/>
  <c r="Z115" i="165" s="1"/>
  <c r="Z110" i="165" a="1"/>
  <c r="Z110" i="165" s="1"/>
  <c r="Z105" i="165" a="1"/>
  <c r="Z105" i="165" s="1"/>
  <c r="Z100" i="165" a="1"/>
  <c r="Z100" i="165" s="1"/>
  <c r="Z95" i="165" a="1"/>
  <c r="Z95" i="165" s="1"/>
  <c r="Z83" i="165" a="1"/>
  <c r="Z83" i="165" s="1"/>
  <c r="Z154" i="165" a="1"/>
  <c r="Z154" i="165" s="1"/>
  <c r="Z126" i="165" a="1"/>
  <c r="Z126" i="165" s="1"/>
  <c r="Z76" i="165" a="1"/>
  <c r="Z76" i="165" s="1"/>
  <c r="Z55" i="165" a="1"/>
  <c r="Z55" i="165" s="1"/>
  <c r="Z50" i="165" a="1"/>
  <c r="Z50" i="165" s="1"/>
  <c r="Z45" i="165" a="1"/>
  <c r="Z45" i="165" s="1"/>
  <c r="Z40" i="165" a="1"/>
  <c r="Z40" i="165" s="1"/>
  <c r="Z35" i="165" a="1"/>
  <c r="Z35" i="165" s="1"/>
  <c r="Z30" i="165" a="1"/>
  <c r="Z30" i="165" s="1"/>
  <c r="Z68" i="165" a="1"/>
  <c r="Z68" i="165" s="1"/>
  <c r="Z278" i="165" a="1"/>
  <c r="Z278" i="165" s="1"/>
  <c r="Z90" i="165" a="1"/>
  <c r="Z90" i="165" s="1"/>
  <c r="Z79" i="165" a="1"/>
  <c r="Z79" i="165" s="1"/>
  <c r="Z65" i="165" a="1"/>
  <c r="Z65" i="165" s="1"/>
  <c r="Z86" i="165" a="1"/>
  <c r="Z86" i="165" s="1"/>
  <c r="Z61" i="165" a="1"/>
  <c r="Z61" i="165" s="1"/>
  <c r="Z56" i="165" a="1"/>
  <c r="Z56" i="165" s="1"/>
  <c r="Z51" i="165" a="1"/>
  <c r="Z51" i="165" s="1"/>
  <c r="Z46" i="165" a="1"/>
  <c r="Z46" i="165" s="1"/>
  <c r="Z41" i="165" a="1"/>
  <c r="Z41" i="165" s="1"/>
  <c r="Z36" i="165" a="1"/>
  <c r="Z36" i="165" s="1"/>
  <c r="Z31" i="165" a="1"/>
  <c r="Z31" i="165" s="1"/>
  <c r="Z26" i="165" a="1"/>
  <c r="Z26" i="165" s="1"/>
  <c r="Z21" i="165" a="1"/>
  <c r="Z21" i="165" s="1"/>
  <c r="Z16" i="165" a="1"/>
  <c r="Z16" i="165" s="1"/>
  <c r="Z11" i="165" a="1"/>
  <c r="Z11" i="165" s="1"/>
  <c r="Z6" i="165" a="1"/>
  <c r="Z6" i="165" s="1"/>
  <c r="Z12" i="165" a="1"/>
  <c r="Z12" i="165" s="1"/>
  <c r="Z7" i="165" a="1"/>
  <c r="Z7" i="165" s="1"/>
  <c r="Z262" i="165" a="1"/>
  <c r="Z262" i="165" s="1"/>
  <c r="Z151" i="165" a="1"/>
  <c r="Z151" i="165" s="1"/>
  <c r="Z93" i="165" a="1"/>
  <c r="Z93" i="165" s="1"/>
  <c r="Z89" i="165" a="1"/>
  <c r="Z89" i="165" s="1"/>
  <c r="Z75" i="165" a="1"/>
  <c r="Z75" i="165" s="1"/>
  <c r="Z64" i="165" a="1"/>
  <c r="Z64" i="165" s="1"/>
  <c r="Z17" i="165" a="1"/>
  <c r="Z17" i="165" s="1"/>
  <c r="Z184" i="165" a="1"/>
  <c r="Z184" i="165" s="1"/>
  <c r="Z78" i="165" a="1"/>
  <c r="Z78" i="165" s="1"/>
  <c r="U1" i="165"/>
  <c r="Z27" i="165" a="1"/>
  <c r="Z27" i="165" s="1"/>
  <c r="Z131" i="165" a="1"/>
  <c r="Z131" i="165" s="1"/>
  <c r="Z71" i="165" a="1"/>
  <c r="Z71" i="165" s="1"/>
  <c r="Z57" i="165" a="1"/>
  <c r="Z57" i="165" s="1"/>
  <c r="Z52" i="165" a="1"/>
  <c r="Z52" i="165" s="1"/>
  <c r="Z47" i="165" a="1"/>
  <c r="Z47" i="165" s="1"/>
  <c r="Z42" i="165" a="1"/>
  <c r="Z42" i="165" s="1"/>
  <c r="Z37" i="165" a="1"/>
  <c r="Z37" i="165" s="1"/>
  <c r="Z32" i="165" a="1"/>
  <c r="Z32" i="165" s="1"/>
  <c r="Z22" i="165" a="1"/>
  <c r="Z22" i="165" s="1"/>
  <c r="Z81" i="165" a="1"/>
  <c r="Z81" i="165" s="1"/>
  <c r="Z58" i="165" a="1"/>
  <c r="Z58" i="165" s="1"/>
  <c r="Z53" i="165" a="1"/>
  <c r="Z53" i="165" s="1"/>
  <c r="Z48" i="165" a="1"/>
  <c r="Z48" i="165" s="1"/>
  <c r="Z43" i="165" a="1"/>
  <c r="Z43" i="165" s="1"/>
  <c r="Z38" i="165" a="1"/>
  <c r="Z38" i="165" s="1"/>
  <c r="Z33" i="165" a="1"/>
  <c r="Z33" i="165" s="1"/>
  <c r="Z28" i="165" a="1"/>
  <c r="Z28" i="165" s="1"/>
  <c r="Z23" i="165" a="1"/>
  <c r="Z23" i="165" s="1"/>
  <c r="Z18" i="165" a="1"/>
  <c r="Z18" i="165" s="1"/>
  <c r="Z13" i="165" a="1"/>
  <c r="Z13" i="165" s="1"/>
  <c r="Z8" i="165" a="1"/>
  <c r="Z8" i="165" s="1"/>
  <c r="Z3" i="165" a="1"/>
  <c r="Z3" i="165" s="1"/>
  <c r="Z59" i="165" a="1"/>
  <c r="Z59" i="165" s="1"/>
  <c r="Z34" i="165" a="1"/>
  <c r="Z34" i="165" s="1"/>
  <c r="Z49" i="165" a="1"/>
  <c r="Z49" i="165" s="1"/>
  <c r="Z84" i="165" a="1"/>
  <c r="Z84" i="165" s="1"/>
  <c r="Z70" i="165" a="1"/>
  <c r="Z70" i="165" s="1"/>
  <c r="Z66" i="165" a="1"/>
  <c r="Z66" i="165" s="1"/>
  <c r="Z44" i="165" a="1"/>
  <c r="Z44" i="165" s="1"/>
  <c r="Z39" i="165" a="1"/>
  <c r="Z39" i="165" s="1"/>
  <c r="Z121" i="165" a="1"/>
  <c r="Z121" i="165" s="1"/>
  <c r="Z116" i="165" a="1"/>
  <c r="Z116" i="165" s="1"/>
  <c r="Z111" i="165" a="1"/>
  <c r="Z111" i="165" s="1"/>
  <c r="Z106" i="165" a="1"/>
  <c r="Z106" i="165" s="1"/>
  <c r="Z101" i="165" a="1"/>
  <c r="Z101" i="165" s="1"/>
  <c r="Z96" i="165" a="1"/>
  <c r="Z96" i="165" s="1"/>
  <c r="Z73" i="165" a="1"/>
  <c r="Z73" i="165" s="1"/>
  <c r="Z198" i="165" a="1"/>
  <c r="Z198" i="165" s="1"/>
  <c r="Z54" i="165" a="1"/>
  <c r="Z54" i="165" s="1"/>
  <c r="Z63" i="165" a="1"/>
  <c r="Z63" i="165" s="1"/>
  <c r="Z2" i="165" a="1"/>
  <c r="Z2" i="165" s="1"/>
  <c r="U2" i="165" s="1"/>
  <c r="Z60" i="165" a="1"/>
  <c r="Z60" i="165" s="1"/>
  <c r="Z88" i="165" a="1"/>
  <c r="Z88" i="165" s="1"/>
  <c r="Z85" i="165" a="1"/>
  <c r="Z85" i="165" s="1"/>
  <c r="Z29" i="165" a="1"/>
  <c r="Z29" i="165" s="1"/>
  <c r="Z24" i="165" a="1"/>
  <c r="Z24" i="165" s="1"/>
  <c r="Z19" i="165" a="1"/>
  <c r="Z19" i="165" s="1"/>
  <c r="Z14" i="165" a="1"/>
  <c r="Z14" i="165" s="1"/>
  <c r="Z9" i="165" a="1"/>
  <c r="Z9" i="165" s="1"/>
  <c r="Z4" i="165" a="1"/>
  <c r="Z4" i="165" s="1"/>
  <c r="Z74" i="165" a="1"/>
  <c r="Z74" i="165" s="1"/>
  <c r="Z332" i="164" a="1"/>
  <c r="Z332" i="164" s="1"/>
  <c r="Z327" i="164" a="1"/>
  <c r="Z327" i="164" s="1"/>
  <c r="Z322" i="164" a="1"/>
  <c r="Z322" i="164" s="1"/>
  <c r="Z317" i="164" a="1"/>
  <c r="Z317" i="164" s="1"/>
  <c r="Z312" i="164" a="1"/>
  <c r="Z312" i="164" s="1"/>
  <c r="Z307" i="164" a="1"/>
  <c r="Z307" i="164" s="1"/>
  <c r="Z302" i="164" a="1"/>
  <c r="Z302" i="164" s="1"/>
  <c r="Z297" i="164" a="1"/>
  <c r="Z297" i="164" s="1"/>
  <c r="Z292" i="164" a="1"/>
  <c r="Z292" i="164" s="1"/>
  <c r="Z287" i="164" a="1"/>
  <c r="Z287" i="164" s="1"/>
  <c r="Z282" i="164" a="1"/>
  <c r="Z282" i="164" s="1"/>
  <c r="Z277" i="164" a="1"/>
  <c r="Z277" i="164" s="1"/>
  <c r="Z272" i="164" a="1"/>
  <c r="Z272" i="164" s="1"/>
  <c r="Z267" i="164" a="1"/>
  <c r="Z267" i="164" s="1"/>
  <c r="Z330" i="164" a="1"/>
  <c r="Z330" i="164" s="1"/>
  <c r="Z325" i="164" a="1"/>
  <c r="Z325" i="164" s="1"/>
  <c r="Z320" i="164" a="1"/>
  <c r="Z320" i="164" s="1"/>
  <c r="Z315" i="164" a="1"/>
  <c r="Z315" i="164" s="1"/>
  <c r="Z310" i="164" a="1"/>
  <c r="Z310" i="164" s="1"/>
  <c r="Z305" i="164" a="1"/>
  <c r="Z305" i="164" s="1"/>
  <c r="Z300" i="164" a="1"/>
  <c r="Z300" i="164" s="1"/>
  <c r="Z295" i="164" a="1"/>
  <c r="Z295" i="164" s="1"/>
  <c r="Z290" i="164" a="1"/>
  <c r="Z290" i="164" s="1"/>
  <c r="Z285" i="164" a="1"/>
  <c r="Z285" i="164" s="1"/>
  <c r="Z280" i="164" a="1"/>
  <c r="Z280" i="164" s="1"/>
  <c r="Z275" i="164" a="1"/>
  <c r="Z275" i="164" s="1"/>
  <c r="Z270" i="164" a="1"/>
  <c r="Z270" i="164" s="1"/>
  <c r="Z265" i="164" a="1"/>
  <c r="Z265" i="164" s="1"/>
  <c r="Z260" i="164" a="1"/>
  <c r="Z260" i="164" s="1"/>
  <c r="Z255" i="164" a="1"/>
  <c r="Z255" i="164" s="1"/>
  <c r="Z250" i="164" a="1"/>
  <c r="Z250" i="164" s="1"/>
  <c r="Z245" i="164" a="1"/>
  <c r="Z245" i="164" s="1"/>
  <c r="Z240" i="164" a="1"/>
  <c r="Z240" i="164" s="1"/>
  <c r="Z235" i="164" a="1"/>
  <c r="Z235" i="164" s="1"/>
  <c r="Z230" i="164" a="1"/>
  <c r="Z230" i="164" s="1"/>
  <c r="Z324" i="164" a="1"/>
  <c r="Z324" i="164" s="1"/>
  <c r="Z299" i="164" a="1"/>
  <c r="Z299" i="164" s="1"/>
  <c r="Z261" i="164" a="1"/>
  <c r="Z261" i="164" s="1"/>
  <c r="Z243" i="164" a="1"/>
  <c r="Z243" i="164" s="1"/>
  <c r="Z236" i="164" a="1"/>
  <c r="Z236" i="164" s="1"/>
  <c r="Z333" i="164" a="1"/>
  <c r="Z333" i="164" s="1"/>
  <c r="Z326" i="164" a="1"/>
  <c r="Z326" i="164" s="1"/>
  <c r="Z244" i="164" a="1"/>
  <c r="Z244" i="164" s="1"/>
  <c r="Z303" i="164" a="1"/>
  <c r="Z303" i="164" s="1"/>
  <c r="Z232" i="164" a="1"/>
  <c r="Z232" i="164" s="1"/>
  <c r="Z229" i="164" a="1"/>
  <c r="Z229" i="164" s="1"/>
  <c r="Z217" i="164" a="1"/>
  <c r="Z217" i="164" s="1"/>
  <c r="Z316" i="164" a="1"/>
  <c r="Z316" i="164" s="1"/>
  <c r="Z306" i="164" a="1"/>
  <c r="Z306" i="164" s="1"/>
  <c r="Z283" i="164" a="1"/>
  <c r="Z283" i="164" s="1"/>
  <c r="Z242" i="164" a="1"/>
  <c r="Z242" i="164" s="1"/>
  <c r="Z318" i="164" a="1"/>
  <c r="Z318" i="164" s="1"/>
  <c r="Z284" i="164" a="1"/>
  <c r="Z284" i="164" s="1"/>
  <c r="Z248" i="164" a="1"/>
  <c r="Z248" i="164" s="1"/>
  <c r="Z309" i="164" a="1"/>
  <c r="Z309" i="164" s="1"/>
  <c r="Z276" i="164" a="1"/>
  <c r="Z276" i="164" s="1"/>
  <c r="Z258" i="164" a="1"/>
  <c r="Z258" i="164" s="1"/>
  <c r="Z253" i="164" a="1"/>
  <c r="Z253" i="164" s="1"/>
  <c r="Z246" i="164" a="1"/>
  <c r="Z246" i="164" s="1"/>
  <c r="Z241" i="164" a="1"/>
  <c r="Z241" i="164" s="1"/>
  <c r="Z210" i="164" a="1"/>
  <c r="Z210" i="164" s="1"/>
  <c r="Z311" i="164" a="1"/>
  <c r="Z311" i="164" s="1"/>
  <c r="Z301" i="164" a="1"/>
  <c r="Z301" i="164" s="1"/>
  <c r="Z274" i="164" a="1"/>
  <c r="Z274" i="164" s="1"/>
  <c r="Z221" i="164" a="1"/>
  <c r="Z221" i="164" s="1"/>
  <c r="Z206" i="164" a="1"/>
  <c r="Z206" i="164" s="1"/>
  <c r="Z304" i="164" a="1"/>
  <c r="Z304" i="164" s="1"/>
  <c r="Z279" i="164" a="1"/>
  <c r="Z279" i="164" s="1"/>
  <c r="Z268" i="164" a="1"/>
  <c r="Z268" i="164" s="1"/>
  <c r="Z190" i="164" a="1"/>
  <c r="Z190" i="164" s="1"/>
  <c r="Z182" i="164" a="1"/>
  <c r="Z182" i="164" s="1"/>
  <c r="Z157" i="164" a="1"/>
  <c r="Z157" i="164" s="1"/>
  <c r="Z152" i="164" a="1"/>
  <c r="Z152" i="164" s="1"/>
  <c r="Z147" i="164" a="1"/>
  <c r="Z147" i="164" s="1"/>
  <c r="Z220" i="164" a="1"/>
  <c r="Z220" i="164" s="1"/>
  <c r="Z215" i="164" a="1"/>
  <c r="Z215" i="164" s="1"/>
  <c r="Z204" i="164" a="1"/>
  <c r="Z204" i="164" s="1"/>
  <c r="Z178" i="164" a="1"/>
  <c r="Z178" i="164" s="1"/>
  <c r="Z329" i="164" a="1"/>
  <c r="Z329" i="164" s="1"/>
  <c r="Z264" i="164" a="1"/>
  <c r="Z264" i="164" s="1"/>
  <c r="Z278" i="164" a="1"/>
  <c r="Z278" i="164" s="1"/>
  <c r="Z266" i="164" a="1"/>
  <c r="Z266" i="164" s="1"/>
  <c r="Z259" i="164" a="1"/>
  <c r="Z259" i="164" s="1"/>
  <c r="Z263" i="164" a="1"/>
  <c r="Z263" i="164" s="1"/>
  <c r="Z228" i="164" a="1"/>
  <c r="Z228" i="164" s="1"/>
  <c r="Z219" i="164" a="1"/>
  <c r="Z219" i="164" s="1"/>
  <c r="Z173" i="164" a="1"/>
  <c r="Z173" i="164" s="1"/>
  <c r="Z166" i="164" a="1"/>
  <c r="Z166" i="164" s="1"/>
  <c r="Z314" i="164" a="1"/>
  <c r="Z314" i="164" s="1"/>
  <c r="Z254" i="164" a="1"/>
  <c r="Z254" i="164" s="1"/>
  <c r="Z226" i="164" a="1"/>
  <c r="Z226" i="164" s="1"/>
  <c r="Z203" i="164" a="1"/>
  <c r="Z203" i="164" s="1"/>
  <c r="Z328" i="164" a="1"/>
  <c r="Z328" i="164" s="1"/>
  <c r="Z308" i="164" a="1"/>
  <c r="Z308" i="164" s="1"/>
  <c r="Z233" i="164" a="1"/>
  <c r="Z233" i="164" s="1"/>
  <c r="Z218" i="164" a="1"/>
  <c r="Z218" i="164" s="1"/>
  <c r="Z199" i="164" a="1"/>
  <c r="Z199" i="164" s="1"/>
  <c r="Z189" i="164" a="1"/>
  <c r="Z189" i="164" s="1"/>
  <c r="Z155" i="164" a="1"/>
  <c r="Z155" i="164" s="1"/>
  <c r="Z222" i="164" a="1"/>
  <c r="Z222" i="164" s="1"/>
  <c r="Z214" i="164" a="1"/>
  <c r="Z214" i="164" s="1"/>
  <c r="Z159" i="164" a="1"/>
  <c r="Z159" i="164" s="1"/>
  <c r="Z151" i="164" a="1"/>
  <c r="Z151" i="164" s="1"/>
  <c r="Z252" i="164" a="1"/>
  <c r="Z252" i="164" s="1"/>
  <c r="Z249" i="164" a="1"/>
  <c r="Z249" i="164" s="1"/>
  <c r="Z239" i="164" a="1"/>
  <c r="Z239" i="164" s="1"/>
  <c r="Z269" i="164" a="1"/>
  <c r="Z269" i="164" s="1"/>
  <c r="Z237" i="164" a="1"/>
  <c r="Z237" i="164" s="1"/>
  <c r="Z180" i="164" a="1"/>
  <c r="Z180" i="164" s="1"/>
  <c r="Z171" i="164" a="1"/>
  <c r="Z171" i="164" s="1"/>
  <c r="Z145" i="164" a="1"/>
  <c r="Z145" i="164" s="1"/>
  <c r="Z138" i="164" a="1"/>
  <c r="Z138" i="164" s="1"/>
  <c r="Z117" i="164" a="1"/>
  <c r="Z117" i="164" s="1"/>
  <c r="Z113" i="164" a="1"/>
  <c r="Z113" i="164" s="1"/>
  <c r="Z92" i="164" a="1"/>
  <c r="Z92" i="164" s="1"/>
  <c r="Z88" i="164" a="1"/>
  <c r="Z88" i="164" s="1"/>
  <c r="Z79" i="164" a="1"/>
  <c r="Z79" i="164" s="1"/>
  <c r="Z74" i="164" a="1"/>
  <c r="Z74" i="164" s="1"/>
  <c r="Z69" i="164" a="1"/>
  <c r="Z69" i="164" s="1"/>
  <c r="Z64" i="164" a="1"/>
  <c r="Z64" i="164" s="1"/>
  <c r="Z59" i="164" a="1"/>
  <c r="Z59" i="164" s="1"/>
  <c r="Z331" i="164" a="1"/>
  <c r="Z331" i="164" s="1"/>
  <c r="Z164" i="164" a="1"/>
  <c r="Z164" i="164" s="1"/>
  <c r="Z142" i="164" a="1"/>
  <c r="Z142" i="164" s="1"/>
  <c r="Z130" i="164" a="1"/>
  <c r="Z130" i="164" s="1"/>
  <c r="Z231" i="164" a="1"/>
  <c r="Z231" i="164" s="1"/>
  <c r="Z207" i="164" a="1"/>
  <c r="Z207" i="164" s="1"/>
  <c r="Z205" i="164" a="1"/>
  <c r="Z205" i="164" s="1"/>
  <c r="Z176" i="164" a="1"/>
  <c r="Z176" i="164" s="1"/>
  <c r="Z294" i="164" a="1"/>
  <c r="Z294" i="164" s="1"/>
  <c r="Z289" i="164" a="1"/>
  <c r="Z289" i="164" s="1"/>
  <c r="Z133" i="164" a="1"/>
  <c r="Z133" i="164" s="1"/>
  <c r="Z124" i="164" a="1"/>
  <c r="Z124" i="164" s="1"/>
  <c r="Z106" i="164" a="1"/>
  <c r="Z106" i="164" s="1"/>
  <c r="Z68" i="164" a="1"/>
  <c r="Z68" i="164" s="1"/>
  <c r="Z223" i="164" a="1"/>
  <c r="Z223" i="164" s="1"/>
  <c r="Z179" i="164" a="1"/>
  <c r="Z179" i="164" s="1"/>
  <c r="Z177" i="164" a="1"/>
  <c r="Z177" i="164" s="1"/>
  <c r="Z212" i="164" a="1"/>
  <c r="Z212" i="164" s="1"/>
  <c r="Z181" i="164" a="1"/>
  <c r="Z181" i="164" s="1"/>
  <c r="Z153" i="164" a="1"/>
  <c r="Z153" i="164" s="1"/>
  <c r="Z110" i="164" a="1"/>
  <c r="Z110" i="164" s="1"/>
  <c r="Z81" i="164" a="1"/>
  <c r="Z81" i="164" s="1"/>
  <c r="Z56" i="164" a="1"/>
  <c r="Z56" i="164" s="1"/>
  <c r="Z238" i="164" a="1"/>
  <c r="Z238" i="164" s="1"/>
  <c r="Z225" i="164" a="1"/>
  <c r="Z225" i="164" s="1"/>
  <c r="Z198" i="164" a="1"/>
  <c r="Z198" i="164" s="1"/>
  <c r="Z174" i="164" a="1"/>
  <c r="Z174" i="164" s="1"/>
  <c r="Z172" i="164" a="1"/>
  <c r="Z172" i="164" s="1"/>
  <c r="Z170" i="164" a="1"/>
  <c r="Z170" i="164" s="1"/>
  <c r="Z162" i="164" a="1"/>
  <c r="Z162" i="164" s="1"/>
  <c r="Z160" i="164" a="1"/>
  <c r="Z160" i="164" s="1"/>
  <c r="Z134" i="164" a="1"/>
  <c r="Z134" i="164" s="1"/>
  <c r="Z100" i="164" a="1"/>
  <c r="Z100" i="164" s="1"/>
  <c r="Z93" i="164" a="1"/>
  <c r="Z93" i="164" s="1"/>
  <c r="Z82" i="164" a="1"/>
  <c r="Z82" i="164" s="1"/>
  <c r="Z57" i="164" a="1"/>
  <c r="Z57" i="164" s="1"/>
  <c r="Z251" i="164" a="1"/>
  <c r="Z251" i="164" s="1"/>
  <c r="Z158" i="164" a="1"/>
  <c r="Z158" i="164" s="1"/>
  <c r="Z111" i="164" a="1"/>
  <c r="Z111" i="164" s="1"/>
  <c r="Z319" i="164" a="1"/>
  <c r="Z319" i="164" s="1"/>
  <c r="Z281" i="164" a="1"/>
  <c r="Z281" i="164" s="1"/>
  <c r="Z257" i="164" a="1"/>
  <c r="Z257" i="164" s="1"/>
  <c r="Z188" i="164" a="1"/>
  <c r="Z188" i="164" s="1"/>
  <c r="Z185" i="164" a="1"/>
  <c r="Z185" i="164" s="1"/>
  <c r="Z129" i="164" a="1"/>
  <c r="Z129" i="164" s="1"/>
  <c r="Z103" i="164" a="1"/>
  <c r="Z103" i="164" s="1"/>
  <c r="Z95" i="164" a="1"/>
  <c r="Z95" i="164" s="1"/>
  <c r="Z90" i="164" a="1"/>
  <c r="Z90" i="164" s="1"/>
  <c r="Z35" i="164" a="1"/>
  <c r="Z35" i="164" s="1"/>
  <c r="Z32" i="164" a="1"/>
  <c r="Z32" i="164" s="1"/>
  <c r="Z262" i="164" a="1"/>
  <c r="Z262" i="164" s="1"/>
  <c r="Z256" i="164" a="1"/>
  <c r="Z256" i="164" s="1"/>
  <c r="Z197" i="164" a="1"/>
  <c r="Z197" i="164" s="1"/>
  <c r="Z161" i="164" a="1"/>
  <c r="Z161" i="164" s="1"/>
  <c r="Z156" i="164" a="1"/>
  <c r="Z156" i="164" s="1"/>
  <c r="Z120" i="164" a="1"/>
  <c r="Z120" i="164" s="1"/>
  <c r="Z98" i="164" a="1"/>
  <c r="Z98" i="164" s="1"/>
  <c r="Z51" i="164" a="1"/>
  <c r="Z51" i="164" s="1"/>
  <c r="Z48" i="164" a="1"/>
  <c r="Z48" i="164" s="1"/>
  <c r="Z26" i="164" a="1"/>
  <c r="Z26" i="164" s="1"/>
  <c r="U1" i="164"/>
  <c r="Z293" i="164" a="1"/>
  <c r="Z293" i="164" s="1"/>
  <c r="Z125" i="164" a="1"/>
  <c r="Z125" i="164" s="1"/>
  <c r="Z118" i="164" a="1"/>
  <c r="Z118" i="164" s="1"/>
  <c r="Z187" i="164" a="1"/>
  <c r="Z187" i="164" s="1"/>
  <c r="Z71" i="164" a="1"/>
  <c r="Z71" i="164" s="1"/>
  <c r="Z31" i="164" a="1"/>
  <c r="Z31" i="164" s="1"/>
  <c r="Z12" i="164" a="1"/>
  <c r="Z12" i="164" s="1"/>
  <c r="Z52" i="164" a="1"/>
  <c r="Z52" i="164" s="1"/>
  <c r="Z227" i="164" a="1"/>
  <c r="Z227" i="164" s="1"/>
  <c r="Z194" i="164" a="1"/>
  <c r="Z194" i="164" s="1"/>
  <c r="Z165" i="164" a="1"/>
  <c r="Z165" i="164" s="1"/>
  <c r="Z44" i="164" a="1"/>
  <c r="Z44" i="164" s="1"/>
  <c r="Z39" i="164" a="1"/>
  <c r="Z39" i="164" s="1"/>
  <c r="Z209" i="164" a="1"/>
  <c r="Z209" i="164" s="1"/>
  <c r="Z148" i="164" a="1"/>
  <c r="Z148" i="164" s="1"/>
  <c r="Z140" i="164" a="1"/>
  <c r="Z140" i="164" s="1"/>
  <c r="Z91" i="164" a="1"/>
  <c r="Z91" i="164" s="1"/>
  <c r="Z89" i="164" a="1"/>
  <c r="Z89" i="164" s="1"/>
  <c r="Z273" i="164" a="1"/>
  <c r="Z273" i="164" s="1"/>
  <c r="Z296" i="164" a="1"/>
  <c r="Z296" i="164" s="1"/>
  <c r="Z313" i="164" a="1"/>
  <c r="Z313" i="164" s="1"/>
  <c r="Z288" i="164" a="1"/>
  <c r="Z288" i="164" s="1"/>
  <c r="Z201" i="164" a="1"/>
  <c r="Z201" i="164" s="1"/>
  <c r="Z183" i="164" a="1"/>
  <c r="Z183" i="164" s="1"/>
  <c r="Z131" i="164" a="1"/>
  <c r="Z131" i="164" s="1"/>
  <c r="Z167" i="164" a="1"/>
  <c r="Z167" i="164" s="1"/>
  <c r="Z193" i="164" a="1"/>
  <c r="Z193" i="164" s="1"/>
  <c r="Z116" i="164" a="1"/>
  <c r="Z116" i="164" s="1"/>
  <c r="Z112" i="164" a="1"/>
  <c r="Z112" i="164" s="1"/>
  <c r="Z323" i="164" a="1"/>
  <c r="Z323" i="164" s="1"/>
  <c r="Z146" i="164" a="1"/>
  <c r="Z146" i="164" s="1"/>
  <c r="Z85" i="164" a="1"/>
  <c r="Z85" i="164" s="1"/>
  <c r="Z42" i="164" a="1"/>
  <c r="Z42" i="164" s="1"/>
  <c r="Z25" i="164" a="1"/>
  <c r="Z25" i="164" s="1"/>
  <c r="Z23" i="164" a="1"/>
  <c r="Z23" i="164" s="1"/>
  <c r="Z14" i="164" a="1"/>
  <c r="Z14" i="164" s="1"/>
  <c r="Z149" i="164" a="1"/>
  <c r="Z149" i="164" s="1"/>
  <c r="Z139" i="164" a="1"/>
  <c r="Z139" i="164" s="1"/>
  <c r="Z114" i="164" a="1"/>
  <c r="Z114" i="164" s="1"/>
  <c r="Z109" i="164" a="1"/>
  <c r="Z109" i="164" s="1"/>
  <c r="Z104" i="164" a="1"/>
  <c r="Z104" i="164" s="1"/>
  <c r="Z46" i="164" a="1"/>
  <c r="Z46" i="164" s="1"/>
  <c r="Z286" i="164" a="1"/>
  <c r="Z286" i="164" s="1"/>
  <c r="Z208" i="164" a="1"/>
  <c r="Z208" i="164" s="1"/>
  <c r="Z169" i="164" a="1"/>
  <c r="Z169" i="164" s="1"/>
  <c r="Z136" i="164" a="1"/>
  <c r="Z136" i="164" s="1"/>
  <c r="Z127" i="164" a="1"/>
  <c r="Z127" i="164" s="1"/>
  <c r="Z97" i="164" a="1"/>
  <c r="Z97" i="164" s="1"/>
  <c r="Z78" i="164" a="1"/>
  <c r="Z78" i="164" s="1"/>
  <c r="Z321" i="164" a="1"/>
  <c r="Z321" i="164" s="1"/>
  <c r="Z80" i="164" a="1"/>
  <c r="Z80" i="164" s="1"/>
  <c r="Z38" i="164" a="1"/>
  <c r="Z38" i="164" s="1"/>
  <c r="Z34" i="164" a="1"/>
  <c r="Z34" i="164" s="1"/>
  <c r="Z19" i="164" a="1"/>
  <c r="Z19" i="164" s="1"/>
  <c r="Z298" i="164" a="1"/>
  <c r="Z298" i="164" s="1"/>
  <c r="Z163" i="164" a="1"/>
  <c r="Z163" i="164" s="1"/>
  <c r="Z144" i="164" a="1"/>
  <c r="Z144" i="164" s="1"/>
  <c r="Z154" i="164" a="1"/>
  <c r="Z154" i="164" s="1"/>
  <c r="Z128" i="164" a="1"/>
  <c r="Z128" i="164" s="1"/>
  <c r="Z61" i="164" a="1"/>
  <c r="Z61" i="164" s="1"/>
  <c r="Z16" i="164" a="1"/>
  <c r="Z16" i="164" s="1"/>
  <c r="Z195" i="164" a="1"/>
  <c r="Z195" i="164" s="1"/>
  <c r="Z115" i="164" a="1"/>
  <c r="Z115" i="164" s="1"/>
  <c r="Z76" i="164" a="1"/>
  <c r="Z76" i="164" s="1"/>
  <c r="Z202" i="164" a="1"/>
  <c r="Z202" i="164" s="1"/>
  <c r="Z135" i="164" a="1"/>
  <c r="Z135" i="164" s="1"/>
  <c r="Z66" i="164" a="1"/>
  <c r="Z66" i="164" s="1"/>
  <c r="Z27" i="164" a="1"/>
  <c r="Z27" i="164" s="1"/>
  <c r="Z18" i="164" a="1"/>
  <c r="Z18" i="164" s="1"/>
  <c r="Z121" i="164" a="1"/>
  <c r="Z121" i="164" s="1"/>
  <c r="Z96" i="164" a="1"/>
  <c r="Z96" i="164" s="1"/>
  <c r="Z63" i="164" a="1"/>
  <c r="Z63" i="164" s="1"/>
  <c r="Z53" i="164" a="1"/>
  <c r="Z53" i="164" s="1"/>
  <c r="Z291" i="164" a="1"/>
  <c r="Z291" i="164" s="1"/>
  <c r="Z247" i="164" a="1"/>
  <c r="Z247" i="164" s="1"/>
  <c r="Z175" i="164" a="1"/>
  <c r="Z175" i="164" s="1"/>
  <c r="Z108" i="164" a="1"/>
  <c r="Z108" i="164" s="1"/>
  <c r="Z99" i="164" a="1"/>
  <c r="Z99" i="164" s="1"/>
  <c r="Z87" i="164" a="1"/>
  <c r="Z87" i="164" s="1"/>
  <c r="Z58" i="164" a="1"/>
  <c r="Z58" i="164" s="1"/>
  <c r="Z271" i="164" a="1"/>
  <c r="Z271" i="164" s="1"/>
  <c r="Z216" i="164" a="1"/>
  <c r="Z216" i="164" s="1"/>
  <c r="Z84" i="164" a="1"/>
  <c r="Z84" i="164" s="1"/>
  <c r="Z73" i="164" a="1"/>
  <c r="Z73" i="164" s="1"/>
  <c r="Z36" i="164" a="1"/>
  <c r="Z36" i="164" s="1"/>
  <c r="Z7" i="164" a="1"/>
  <c r="Z7" i="164" s="1"/>
  <c r="Z234" i="164" a="1"/>
  <c r="Z234" i="164" s="1"/>
  <c r="Z200" i="164" a="1"/>
  <c r="Z200" i="164" s="1"/>
  <c r="Z143" i="164" a="1"/>
  <c r="Z143" i="164" s="1"/>
  <c r="Z105" i="164" a="1"/>
  <c r="Z105" i="164" s="1"/>
  <c r="Z102" i="164" a="1"/>
  <c r="Z102" i="164" s="1"/>
  <c r="Z55" i="164" a="1"/>
  <c r="Z55" i="164" s="1"/>
  <c r="Z41" i="164" a="1"/>
  <c r="Z41" i="164" s="1"/>
  <c r="Z5" i="164" a="1"/>
  <c r="Z5" i="164" s="1"/>
  <c r="Z3" i="164" a="1"/>
  <c r="Z3" i="164" s="1"/>
  <c r="Z65" i="164" a="1"/>
  <c r="Z65" i="164" s="1"/>
  <c r="Z43" i="164" a="1"/>
  <c r="Z43" i="164" s="1"/>
  <c r="Z9" i="164" a="1"/>
  <c r="Z9" i="164" s="1"/>
  <c r="Z168" i="164" a="1"/>
  <c r="Z168" i="164" s="1"/>
  <c r="Z60" i="164" a="1"/>
  <c r="Z60" i="164" s="1"/>
  <c r="Z13" i="164" a="1"/>
  <c r="Z13" i="164" s="1"/>
  <c r="Z224" i="164" a="1"/>
  <c r="Z224" i="164" s="1"/>
  <c r="Z186" i="164" a="1"/>
  <c r="Z186" i="164" s="1"/>
  <c r="Z75" i="164" a="1"/>
  <c r="Z75" i="164" s="1"/>
  <c r="Z11" i="164" a="1"/>
  <c r="Z11" i="164" s="1"/>
  <c r="Z192" i="164" a="1"/>
  <c r="Z192" i="164" s="1"/>
  <c r="Z126" i="164" a="1"/>
  <c r="Z126" i="164" s="1"/>
  <c r="Z70" i="164" a="1"/>
  <c r="Z70" i="164" s="1"/>
  <c r="Z15" i="164" a="1"/>
  <c r="Z15" i="164" s="1"/>
  <c r="Z123" i="164" a="1"/>
  <c r="Z123" i="164" s="1"/>
  <c r="Z101" i="164" a="1"/>
  <c r="Z101" i="164" s="1"/>
  <c r="Z213" i="164" a="1"/>
  <c r="Z213" i="164" s="1"/>
  <c r="Z77" i="164" a="1"/>
  <c r="Z77" i="164" s="1"/>
  <c r="Z62" i="164" a="1"/>
  <c r="Z62" i="164" s="1"/>
  <c r="Z40" i="164" a="1"/>
  <c r="Z40" i="164" s="1"/>
  <c r="Z28" i="164" a="1"/>
  <c r="Z28" i="164" s="1"/>
  <c r="Z119" i="164" a="1"/>
  <c r="Z119" i="164" s="1"/>
  <c r="Z2" i="164" a="1"/>
  <c r="Z2" i="164" s="1"/>
  <c r="U2" i="164" s="1"/>
  <c r="Z33" i="164" a="1"/>
  <c r="Z33" i="164" s="1"/>
  <c r="Z22" i="164" a="1"/>
  <c r="Z22" i="164" s="1"/>
  <c r="Z47" i="164" a="1"/>
  <c r="Z47" i="164" s="1"/>
  <c r="Z20" i="164" a="1"/>
  <c r="Z20" i="164" s="1"/>
  <c r="Z196" i="164" a="1"/>
  <c r="Z196" i="164" s="1"/>
  <c r="Z30" i="164" a="1"/>
  <c r="Z30" i="164" s="1"/>
  <c r="Z150" i="164" a="1"/>
  <c r="Z150" i="164" s="1"/>
  <c r="Z29" i="164" a="1"/>
  <c r="Z29" i="164" s="1"/>
  <c r="Z67" i="164" a="1"/>
  <c r="Z67" i="164" s="1"/>
  <c r="Z49" i="164" a="1"/>
  <c r="Z49" i="164" s="1"/>
  <c r="Z8" i="164" a="1"/>
  <c r="Z8" i="164" s="1"/>
  <c r="Z191" i="164" a="1"/>
  <c r="Z191" i="164" s="1"/>
  <c r="Z37" i="164" a="1"/>
  <c r="Z37" i="164" s="1"/>
  <c r="Z211" i="164" a="1"/>
  <c r="Z211" i="164" s="1"/>
  <c r="Z83" i="164" a="1"/>
  <c r="Z83" i="164" s="1"/>
  <c r="Z4" i="164" a="1"/>
  <c r="Z4" i="164" s="1"/>
  <c r="Z122" i="164" a="1"/>
  <c r="Z122" i="164" s="1"/>
  <c r="Z94" i="164" a="1"/>
  <c r="Z94" i="164" s="1"/>
  <c r="Z137" i="164" a="1"/>
  <c r="Z137" i="164" s="1"/>
  <c r="Z6" i="164" a="1"/>
  <c r="Z6" i="164" s="1"/>
  <c r="Z17" i="164" a="1"/>
  <c r="Z17" i="164" s="1"/>
  <c r="Z72" i="164" a="1"/>
  <c r="Z72" i="164" s="1"/>
  <c r="Z54" i="164" a="1"/>
  <c r="Z54" i="164" s="1"/>
  <c r="Z21" i="164" a="1"/>
  <c r="Z21" i="164" s="1"/>
  <c r="Z184" i="164" a="1"/>
  <c r="Z184" i="164" s="1"/>
  <c r="Z45" i="164" a="1"/>
  <c r="Z45" i="164" s="1"/>
  <c r="Z24" i="164" a="1"/>
  <c r="Z24" i="164" s="1"/>
  <c r="Z10" i="164" a="1"/>
  <c r="Z10" i="164" s="1"/>
  <c r="Z107" i="164" a="1"/>
  <c r="Z107" i="164" s="1"/>
  <c r="Z132" i="164" a="1"/>
  <c r="Z132" i="164" s="1"/>
  <c r="Z141" i="164" a="1"/>
  <c r="Z141" i="164" s="1"/>
  <c r="Z86" i="164" a="1"/>
  <c r="Z86" i="164" s="1"/>
  <c r="Z50" i="164" a="1"/>
  <c r="Z50" i="164" s="1"/>
  <c r="AA329" i="164" a="1"/>
  <c r="AA329" i="164" s="1"/>
  <c r="AA324" i="164" a="1"/>
  <c r="AA324" i="164" s="1"/>
  <c r="AA319" i="164" a="1"/>
  <c r="AA319" i="164" s="1"/>
  <c r="AA314" i="164" a="1"/>
  <c r="AA314" i="164" s="1"/>
  <c r="AA309" i="164" a="1"/>
  <c r="AA309" i="164" s="1"/>
  <c r="AA304" i="164" a="1"/>
  <c r="AA304" i="164" s="1"/>
  <c r="AA299" i="164" a="1"/>
  <c r="AA299" i="164" s="1"/>
  <c r="AA294" i="164" a="1"/>
  <c r="AA294" i="164" s="1"/>
  <c r="AA289" i="164" a="1"/>
  <c r="AA289" i="164" s="1"/>
  <c r="AA284" i="164" a="1"/>
  <c r="AA284" i="164" s="1"/>
  <c r="AA279" i="164" a="1"/>
  <c r="AA279" i="164" s="1"/>
  <c r="AA313" i="164" a="1"/>
  <c r="AA313" i="164" s="1"/>
  <c r="AA288" i="164" a="1"/>
  <c r="AA288" i="164" s="1"/>
  <c r="AA274" i="164" a="1"/>
  <c r="AA274" i="164" s="1"/>
  <c r="AA271" i="164" a="1"/>
  <c r="AA271" i="164" s="1"/>
  <c r="AA254" i="164" a="1"/>
  <c r="AA254" i="164" s="1"/>
  <c r="AA247" i="164" a="1"/>
  <c r="AA247" i="164" s="1"/>
  <c r="AA229" i="164" a="1"/>
  <c r="AA229" i="164" s="1"/>
  <c r="AA225" i="164" a="1"/>
  <c r="AA225" i="164" s="1"/>
  <c r="AA220" i="164" a="1"/>
  <c r="AA220" i="164" s="1"/>
  <c r="AA215" i="164" a="1"/>
  <c r="AA215" i="164" s="1"/>
  <c r="AA325" i="164" a="1"/>
  <c r="AA325" i="164" s="1"/>
  <c r="AA295" i="164" a="1"/>
  <c r="AA295" i="164" s="1"/>
  <c r="AA260" i="164" a="1"/>
  <c r="AA260" i="164" s="1"/>
  <c r="AA318" i="164" a="1"/>
  <c r="AA318" i="164" s="1"/>
  <c r="AA311" i="164" a="1"/>
  <c r="AA311" i="164" s="1"/>
  <c r="AA293" i="164" a="1"/>
  <c r="AA293" i="164" s="1"/>
  <c r="AA245" i="164" a="1"/>
  <c r="AA245" i="164" s="1"/>
  <c r="AA327" i="164" a="1"/>
  <c r="AA327" i="164" s="1"/>
  <c r="AA296" i="164" a="1"/>
  <c r="AA296" i="164" s="1"/>
  <c r="AA291" i="164" a="1"/>
  <c r="AA291" i="164" s="1"/>
  <c r="AA270" i="164" a="1"/>
  <c r="AA270" i="164" s="1"/>
  <c r="AA255" i="164" a="1"/>
  <c r="AA255" i="164" s="1"/>
  <c r="AA239" i="164" a="1"/>
  <c r="AA239" i="164" s="1"/>
  <c r="AA236" i="164" a="1"/>
  <c r="AA236" i="164" s="1"/>
  <c r="AA320" i="164" a="1"/>
  <c r="AA320" i="164" s="1"/>
  <c r="AA280" i="164" a="1"/>
  <c r="AA280" i="164" s="1"/>
  <c r="AA267" i="164" a="1"/>
  <c r="AA267" i="164" s="1"/>
  <c r="AA217" i="164" a="1"/>
  <c r="AA217" i="164" s="1"/>
  <c r="AA201" i="164" a="1"/>
  <c r="AA201" i="164" s="1"/>
  <c r="AA196" i="164" a="1"/>
  <c r="AA196" i="164" s="1"/>
  <c r="AA191" i="164" a="1"/>
  <c r="AA191" i="164" s="1"/>
  <c r="AA186" i="164" a="1"/>
  <c r="AA186" i="164" s="1"/>
  <c r="AA181" i="164" a="1"/>
  <c r="AA181" i="164" s="1"/>
  <c r="AA176" i="164" a="1"/>
  <c r="AA176" i="164" s="1"/>
  <c r="AA171" i="164" a="1"/>
  <c r="AA171" i="164" s="1"/>
  <c r="AA166" i="164" a="1"/>
  <c r="AA166" i="164" s="1"/>
  <c r="AA161" i="164" a="1"/>
  <c r="AA161" i="164" s="1"/>
  <c r="AA332" i="164" a="1"/>
  <c r="AA332" i="164" s="1"/>
  <c r="AA307" i="164" a="1"/>
  <c r="AA307" i="164" s="1"/>
  <c r="AA303" i="164" a="1"/>
  <c r="AA303" i="164" s="1"/>
  <c r="AA301" i="164" a="1"/>
  <c r="AA301" i="164" s="1"/>
  <c r="AA251" i="164" a="1"/>
  <c r="AA251" i="164" s="1"/>
  <c r="AA228" i="164" a="1"/>
  <c r="AA228" i="164" s="1"/>
  <c r="AA214" i="164" a="1"/>
  <c r="AA214" i="164" s="1"/>
  <c r="AA231" i="164" a="1"/>
  <c r="AA231" i="164" s="1"/>
  <c r="AA202" i="164" a="1"/>
  <c r="AA202" i="164" s="1"/>
  <c r="AA316" i="164" a="1"/>
  <c r="AA316" i="164" s="1"/>
  <c r="AA297" i="164" a="1"/>
  <c r="AA297" i="164" s="1"/>
  <c r="AA281" i="164" a="1"/>
  <c r="AA281" i="164" s="1"/>
  <c r="AA232" i="164" a="1"/>
  <c r="AA232" i="164" s="1"/>
  <c r="AA230" i="164" a="1"/>
  <c r="AA230" i="164" s="1"/>
  <c r="AA207" i="164" a="1"/>
  <c r="AA207" i="164" s="1"/>
  <c r="AA194" i="164" a="1"/>
  <c r="AA194" i="164" s="1"/>
  <c r="AA174" i="164" a="1"/>
  <c r="AA174" i="164" s="1"/>
  <c r="AA333" i="164" a="1"/>
  <c r="AA333" i="164" s="1"/>
  <c r="AA306" i="164" a="1"/>
  <c r="AA306" i="164" s="1"/>
  <c r="AA272" i="164" a="1"/>
  <c r="AA272" i="164" s="1"/>
  <c r="AA330" i="164" a="1"/>
  <c r="AA330" i="164" s="1"/>
  <c r="AA322" i="164" a="1"/>
  <c r="AA322" i="164" s="1"/>
  <c r="AA315" i="164" a="1"/>
  <c r="AA315" i="164" s="1"/>
  <c r="AA312" i="164" a="1"/>
  <c r="AA312" i="164" s="1"/>
  <c r="AA261" i="164" a="1"/>
  <c r="AA261" i="164" s="1"/>
  <c r="AA328" i="164" a="1"/>
  <c r="AA328" i="164" s="1"/>
  <c r="AA290" i="164" a="1"/>
  <c r="AA290" i="164" s="1"/>
  <c r="AA183" i="164" a="1"/>
  <c r="AA183" i="164" s="1"/>
  <c r="AA317" i="164" a="1"/>
  <c r="AA317" i="164" s="1"/>
  <c r="AA308" i="164" a="1"/>
  <c r="AA308" i="164" s="1"/>
  <c r="AA256" i="164" a="1"/>
  <c r="AA256" i="164" s="1"/>
  <c r="AA208" i="164" a="1"/>
  <c r="AA208" i="164" s="1"/>
  <c r="AA198" i="164" a="1"/>
  <c r="AA198" i="164" s="1"/>
  <c r="AA195" i="164" a="1"/>
  <c r="AA195" i="164" s="1"/>
  <c r="AA331" i="164" a="1"/>
  <c r="AA331" i="164" s="1"/>
  <c r="AA300" i="164" a="1"/>
  <c r="AA300" i="164" s="1"/>
  <c r="AA265" i="164" a="1"/>
  <c r="AA265" i="164" s="1"/>
  <c r="AA226" i="164" a="1"/>
  <c r="AA226" i="164" s="1"/>
  <c r="AA216" i="164" a="1"/>
  <c r="AA216" i="164" s="1"/>
  <c r="AA210" i="164" a="1"/>
  <c r="AA210" i="164" s="1"/>
  <c r="AA175" i="164" a="1"/>
  <c r="AA175" i="164" s="1"/>
  <c r="AA172" i="164" a="1"/>
  <c r="AA172" i="164" s="1"/>
  <c r="AA147" i="164" a="1"/>
  <c r="AA147" i="164" s="1"/>
  <c r="AA264" i="164" a="1"/>
  <c r="AA264" i="164" s="1"/>
  <c r="AA258" i="164" a="1"/>
  <c r="AA258" i="164" s="1"/>
  <c r="AA224" i="164" a="1"/>
  <c r="AA224" i="164" s="1"/>
  <c r="AA212" i="164" a="1"/>
  <c r="AA212" i="164" s="1"/>
  <c r="AA192" i="164" a="1"/>
  <c r="AA192" i="164" s="1"/>
  <c r="AA266" i="164" a="1"/>
  <c r="AA266" i="164" s="1"/>
  <c r="AA211" i="164" a="1"/>
  <c r="AA211" i="164" s="1"/>
  <c r="AA200" i="164" a="1"/>
  <c r="AA200" i="164" s="1"/>
  <c r="AA179" i="164" a="1"/>
  <c r="AA179" i="164" s="1"/>
  <c r="AA167" i="164" a="1"/>
  <c r="AA167" i="164" s="1"/>
  <c r="AA157" i="164" a="1"/>
  <c r="AA157" i="164" s="1"/>
  <c r="AA153" i="164" a="1"/>
  <c r="AA153" i="164" s="1"/>
  <c r="AA326" i="164" a="1"/>
  <c r="AA326" i="164" s="1"/>
  <c r="AA292" i="164" a="1"/>
  <c r="AA292" i="164" s="1"/>
  <c r="AA276" i="164" a="1"/>
  <c r="AA276" i="164" s="1"/>
  <c r="AA234" i="164" a="1"/>
  <c r="AA234" i="164" s="1"/>
  <c r="AA219" i="164" a="1"/>
  <c r="AA219" i="164" s="1"/>
  <c r="AA189" i="164" a="1"/>
  <c r="AA189" i="164" s="1"/>
  <c r="AA178" i="164" a="1"/>
  <c r="AA178" i="164" s="1"/>
  <c r="AA164" i="164" a="1"/>
  <c r="AA164" i="164" s="1"/>
  <c r="AA159" i="164" a="1"/>
  <c r="AA159" i="164" s="1"/>
  <c r="AA142" i="164" a="1"/>
  <c r="AA142" i="164" s="1"/>
  <c r="AA130" i="164" a="1"/>
  <c r="AA130" i="164" s="1"/>
  <c r="AA105" i="164" a="1"/>
  <c r="AA105" i="164" s="1"/>
  <c r="AA242" i="164" a="1"/>
  <c r="AA242" i="164" s="1"/>
  <c r="AA169" i="164" a="1"/>
  <c r="AA169" i="164" s="1"/>
  <c r="AA154" i="164" a="1"/>
  <c r="AA154" i="164" s="1"/>
  <c r="AA151" i="164" a="1"/>
  <c r="AA151" i="164" s="1"/>
  <c r="AA268" i="164" a="1"/>
  <c r="AA268" i="164" s="1"/>
  <c r="AA221" i="164" a="1"/>
  <c r="AA221" i="164" s="1"/>
  <c r="AA185" i="164" a="1"/>
  <c r="AA185" i="164" s="1"/>
  <c r="AA139" i="164" a="1"/>
  <c r="AA139" i="164" s="1"/>
  <c r="AA253" i="164" a="1"/>
  <c r="AA253" i="164" s="1"/>
  <c r="AA249" i="164" a="1"/>
  <c r="AA249" i="164" s="1"/>
  <c r="AA117" i="164" a="1"/>
  <c r="AA117" i="164" s="1"/>
  <c r="AA110" i="164" a="1"/>
  <c r="AA110" i="164" s="1"/>
  <c r="AA81" i="164" a="1"/>
  <c r="AA81" i="164" s="1"/>
  <c r="AA56" i="164" a="1"/>
  <c r="AA56" i="164" s="1"/>
  <c r="AA323" i="164" a="1"/>
  <c r="AA323" i="164" s="1"/>
  <c r="AA283" i="164" a="1"/>
  <c r="AA283" i="164" s="1"/>
  <c r="AA209" i="164" a="1"/>
  <c r="AA209" i="164" s="1"/>
  <c r="AA199" i="164" a="1"/>
  <c r="AA199" i="164" s="1"/>
  <c r="AA310" i="164" a="1"/>
  <c r="AA310" i="164" s="1"/>
  <c r="AA128" i="164" a="1"/>
  <c r="AA128" i="164" s="1"/>
  <c r="AA121" i="164" a="1"/>
  <c r="AA121" i="164" s="1"/>
  <c r="AA114" i="164" a="1"/>
  <c r="AA114" i="164" s="1"/>
  <c r="AA73" i="164" a="1"/>
  <c r="AA73" i="164" s="1"/>
  <c r="AA321" i="164" a="1"/>
  <c r="AA321" i="164" s="1"/>
  <c r="AA282" i="164" a="1"/>
  <c r="AA282" i="164" s="1"/>
  <c r="AA263" i="164" a="1"/>
  <c r="AA263" i="164" s="1"/>
  <c r="AA168" i="164" a="1"/>
  <c r="AA168" i="164" s="1"/>
  <c r="AA140" i="164" a="1"/>
  <c r="AA140" i="164" s="1"/>
  <c r="AA137" i="164" a="1"/>
  <c r="AA137" i="164" s="1"/>
  <c r="AA122" i="164" a="1"/>
  <c r="AA122" i="164" s="1"/>
  <c r="AA104" i="164" a="1"/>
  <c r="AA104" i="164" s="1"/>
  <c r="AA86" i="164" a="1"/>
  <c r="AA86" i="164" s="1"/>
  <c r="AA74" i="164" a="1"/>
  <c r="AA74" i="164" s="1"/>
  <c r="AA70" i="164" a="1"/>
  <c r="AA70" i="164" s="1"/>
  <c r="AA53" i="164" a="1"/>
  <c r="AA53" i="164" s="1"/>
  <c r="AA48" i="164" a="1"/>
  <c r="AA48" i="164" s="1"/>
  <c r="AA43" i="164" a="1"/>
  <c r="AA43" i="164" s="1"/>
  <c r="AA38" i="164" a="1"/>
  <c r="AA38" i="164" s="1"/>
  <c r="AA33" i="164" a="1"/>
  <c r="AA33" i="164" s="1"/>
  <c r="AA28" i="164" a="1"/>
  <c r="AA28" i="164" s="1"/>
  <c r="AA302" i="164" a="1"/>
  <c r="AA302" i="164" s="1"/>
  <c r="AA259" i="164" a="1"/>
  <c r="AA259" i="164" s="1"/>
  <c r="AA248" i="164" a="1"/>
  <c r="AA248" i="164" s="1"/>
  <c r="AA244" i="164" a="1"/>
  <c r="AA244" i="164" s="1"/>
  <c r="AA222" i="164" a="1"/>
  <c r="AA222" i="164" s="1"/>
  <c r="AA156" i="164" a="1"/>
  <c r="AA156" i="164" s="1"/>
  <c r="AA115" i="164" a="1"/>
  <c r="AA115" i="164" s="1"/>
  <c r="AA287" i="164" a="1"/>
  <c r="AA287" i="164" s="1"/>
  <c r="AA262" i="164" a="1"/>
  <c r="AA262" i="164" s="1"/>
  <c r="AA238" i="164" a="1"/>
  <c r="AA238" i="164" s="1"/>
  <c r="AA197" i="164" a="1"/>
  <c r="AA197" i="164" s="1"/>
  <c r="AA120" i="164" a="1"/>
  <c r="AA120" i="164" s="1"/>
  <c r="AA98" i="164" a="1"/>
  <c r="AA98" i="164" s="1"/>
  <c r="AA85" i="164" a="1"/>
  <c r="AA85" i="164" s="1"/>
  <c r="AA57" i="164" a="1"/>
  <c r="AA57" i="164" s="1"/>
  <c r="AA237" i="164" a="1"/>
  <c r="AA237" i="164" s="1"/>
  <c r="AA233" i="164" a="1"/>
  <c r="AA233" i="164" s="1"/>
  <c r="AA203" i="164" a="1"/>
  <c r="AA203" i="164" s="1"/>
  <c r="AA125" i="164" a="1"/>
  <c r="AA125" i="164" s="1"/>
  <c r="AA118" i="164" a="1"/>
  <c r="AA118" i="164" s="1"/>
  <c r="AA77" i="164" a="1"/>
  <c r="AA77" i="164" s="1"/>
  <c r="AA60" i="164" a="1"/>
  <c r="AA60" i="164" s="1"/>
  <c r="AA45" i="164" a="1"/>
  <c r="AA45" i="164" s="1"/>
  <c r="AA42" i="164" a="1"/>
  <c r="AA42" i="164" s="1"/>
  <c r="AA286" i="164" a="1"/>
  <c r="AA286" i="164" s="1"/>
  <c r="AA273" i="164" a="1"/>
  <c r="AA273" i="164" s="1"/>
  <c r="AA241" i="164" a="1"/>
  <c r="AA241" i="164" s="1"/>
  <c r="AA213" i="164" a="1"/>
  <c r="AA213" i="164" s="1"/>
  <c r="AA193" i="164" a="1"/>
  <c r="AA193" i="164" s="1"/>
  <c r="AA158" i="164" a="1"/>
  <c r="AA158" i="164" s="1"/>
  <c r="AA123" i="164" a="1"/>
  <c r="AA123" i="164" s="1"/>
  <c r="AA111" i="164" a="1"/>
  <c r="AA111" i="164" s="1"/>
  <c r="AA88" i="164" a="1"/>
  <c r="AA88" i="164" s="1"/>
  <c r="AA83" i="164" a="1"/>
  <c r="AA83" i="164" s="1"/>
  <c r="AA138" i="164" a="1"/>
  <c r="AA138" i="164" s="1"/>
  <c r="AA129" i="164" a="1"/>
  <c r="AA129" i="164" s="1"/>
  <c r="AA95" i="164" a="1"/>
  <c r="AA95" i="164" s="1"/>
  <c r="AA91" i="164" a="1"/>
  <c r="AA91" i="164" s="1"/>
  <c r="AA89" i="164" a="1"/>
  <c r="AA89" i="164" s="1"/>
  <c r="AA52" i="164" a="1"/>
  <c r="AA52" i="164" s="1"/>
  <c r="AA26" i="164" a="1"/>
  <c r="AA26" i="164" s="1"/>
  <c r="AA47" i="164" a="1"/>
  <c r="AA47" i="164" s="1"/>
  <c r="AA218" i="164" a="1"/>
  <c r="AA218" i="164" s="1"/>
  <c r="AA148" i="164" a="1"/>
  <c r="AA148" i="164" s="1"/>
  <c r="AA76" i="164" a="1"/>
  <c r="AA76" i="164" s="1"/>
  <c r="AA69" i="164" a="1"/>
  <c r="AA69" i="164" s="1"/>
  <c r="AA64" i="164" a="1"/>
  <c r="AA64" i="164" s="1"/>
  <c r="AA34" i="164" a="1"/>
  <c r="AA34" i="164" s="1"/>
  <c r="AA18" i="164" a="1"/>
  <c r="AA18" i="164" s="1"/>
  <c r="AA15" i="164" a="1"/>
  <c r="AA15" i="164" s="1"/>
  <c r="AA177" i="164" a="1"/>
  <c r="AA177" i="164" s="1"/>
  <c r="AA131" i="164" a="1"/>
  <c r="AA131" i="164" s="1"/>
  <c r="AA205" i="164" a="1"/>
  <c r="AA205" i="164" s="1"/>
  <c r="AA305" i="164" a="1"/>
  <c r="AA305" i="164" s="1"/>
  <c r="AA170" i="164" a="1"/>
  <c r="AA170" i="164" s="1"/>
  <c r="AA173" i="164" a="1"/>
  <c r="AA173" i="164" s="1"/>
  <c r="AA150" i="164" a="1"/>
  <c r="AA150" i="164" s="1"/>
  <c r="AA135" i="164" a="1"/>
  <c r="AA135" i="164" s="1"/>
  <c r="AA133" i="164" a="1"/>
  <c r="AA133" i="164" s="1"/>
  <c r="AA102" i="164" a="1"/>
  <c r="AA102" i="164" s="1"/>
  <c r="AA285" i="164" a="1"/>
  <c r="AA285" i="164" s="1"/>
  <c r="AA277" i="164" a="1"/>
  <c r="AA277" i="164" s="1"/>
  <c r="AA275" i="164" a="1"/>
  <c r="AA275" i="164" s="1"/>
  <c r="AA188" i="164" a="1"/>
  <c r="AA188" i="164" s="1"/>
  <c r="AA149" i="164" a="1"/>
  <c r="AA149" i="164" s="1"/>
  <c r="AA109" i="164" a="1"/>
  <c r="AA109" i="164" s="1"/>
  <c r="AA97" i="164" a="1"/>
  <c r="AA97" i="164" s="1"/>
  <c r="AA46" i="164" a="1"/>
  <c r="AA46" i="164" s="1"/>
  <c r="AA21" i="164" a="1"/>
  <c r="AA21" i="164" s="1"/>
  <c r="AA136" i="164" a="1"/>
  <c r="AA136" i="164" s="1"/>
  <c r="AA127" i="164" a="1"/>
  <c r="AA127" i="164" s="1"/>
  <c r="AA119" i="164" a="1"/>
  <c r="AA119" i="164" s="1"/>
  <c r="AA78" i="164" a="1"/>
  <c r="AA78" i="164" s="1"/>
  <c r="AA44" i="164" a="1"/>
  <c r="AA44" i="164" s="1"/>
  <c r="AA40" i="164" a="1"/>
  <c r="AA40" i="164" s="1"/>
  <c r="AA165" i="164" a="1"/>
  <c r="AA165" i="164" s="1"/>
  <c r="AA160" i="164" a="1"/>
  <c r="AA160" i="164" s="1"/>
  <c r="AA124" i="164" a="1"/>
  <c r="AA124" i="164" s="1"/>
  <c r="AA92" i="164" a="1"/>
  <c r="AA92" i="164" s="1"/>
  <c r="V1" i="164"/>
  <c r="AA187" i="164" a="1"/>
  <c r="AA187" i="164" s="1"/>
  <c r="AA182" i="164" a="1"/>
  <c r="AA182" i="164" s="1"/>
  <c r="AA116" i="164" a="1"/>
  <c r="AA116" i="164" s="1"/>
  <c r="AA106" i="164" a="1"/>
  <c r="AA106" i="164" s="1"/>
  <c r="AA99" i="164" a="1"/>
  <c r="AA99" i="164" s="1"/>
  <c r="AA55" i="164" a="1"/>
  <c r="AA55" i="164" s="1"/>
  <c r="AA36" i="164" a="1"/>
  <c r="AA36" i="164" s="1"/>
  <c r="AA32" i="164" a="1"/>
  <c r="AA32" i="164" s="1"/>
  <c r="AA17" i="164" a="1"/>
  <c r="AA17" i="164" s="1"/>
  <c r="AA141" i="164" a="1"/>
  <c r="AA141" i="164" s="1"/>
  <c r="AA112" i="164" a="1"/>
  <c r="AA112" i="164" s="1"/>
  <c r="AA66" i="164" a="1"/>
  <c r="AA66" i="164" s="1"/>
  <c r="AA27" i="164" a="1"/>
  <c r="AA27" i="164" s="1"/>
  <c r="AA16" i="164" a="1"/>
  <c r="AA16" i="164" s="1"/>
  <c r="AA14" i="164" a="1"/>
  <c r="AA14" i="164" s="1"/>
  <c r="AA71" i="164" a="1"/>
  <c r="AA71" i="164" s="1"/>
  <c r="AA51" i="164" a="1"/>
  <c r="AA51" i="164" s="1"/>
  <c r="AA39" i="164" a="1"/>
  <c r="AA39" i="164" s="1"/>
  <c r="AA108" i="164" a="1"/>
  <c r="AA108" i="164" s="1"/>
  <c r="AA22" i="164" a="1"/>
  <c r="AA22" i="164" s="1"/>
  <c r="AA227" i="164" a="1"/>
  <c r="AA227" i="164" s="1"/>
  <c r="AA96" i="164" a="1"/>
  <c r="AA96" i="164" s="1"/>
  <c r="AA63" i="164" a="1"/>
  <c r="AA63" i="164" s="1"/>
  <c r="AA58" i="164" a="1"/>
  <c r="AA58" i="164" s="1"/>
  <c r="AA24" i="164" a="1"/>
  <c r="AA24" i="164" s="1"/>
  <c r="AA20" i="164" a="1"/>
  <c r="AA20" i="164" s="1"/>
  <c r="AA163" i="164" a="1"/>
  <c r="AA163" i="164" s="1"/>
  <c r="AA87" i="164" a="1"/>
  <c r="AA87" i="164" s="1"/>
  <c r="AA29" i="164" a="1"/>
  <c r="AA29" i="164" s="1"/>
  <c r="AA7" i="164" a="1"/>
  <c r="AA7" i="164" s="1"/>
  <c r="AA235" i="164" a="1"/>
  <c r="AA235" i="164" s="1"/>
  <c r="AA152" i="164" a="1"/>
  <c r="AA152" i="164" s="1"/>
  <c r="AA143" i="164" a="1"/>
  <c r="AA143" i="164" s="1"/>
  <c r="AA84" i="164" a="1"/>
  <c r="AA84" i="164" s="1"/>
  <c r="AA246" i="164" a="1"/>
  <c r="AA246" i="164" s="1"/>
  <c r="AA93" i="164" a="1"/>
  <c r="AA93" i="164" s="1"/>
  <c r="AA90" i="164" a="1"/>
  <c r="AA90" i="164" s="1"/>
  <c r="AA65" i="164" a="1"/>
  <c r="AA65" i="164" s="1"/>
  <c r="AA41" i="164" a="1"/>
  <c r="AA41" i="164" s="1"/>
  <c r="AA13" i="164" a="1"/>
  <c r="AA13" i="164" s="1"/>
  <c r="AA9" i="164" a="1"/>
  <c r="AA9" i="164" s="1"/>
  <c r="AA5" i="164" a="1"/>
  <c r="AA5" i="164" s="1"/>
  <c r="AA3" i="164" a="1"/>
  <c r="AA3" i="164" s="1"/>
  <c r="AA257" i="164" a="1"/>
  <c r="AA257" i="164" s="1"/>
  <c r="AA75" i="164" a="1"/>
  <c r="AA75" i="164" s="1"/>
  <c r="AA68" i="164" a="1"/>
  <c r="AA68" i="164" s="1"/>
  <c r="AA180" i="164" a="1"/>
  <c r="AA180" i="164" s="1"/>
  <c r="AA11" i="164" a="1"/>
  <c r="AA11" i="164" s="1"/>
  <c r="AA126" i="164" a="1"/>
  <c r="AA126" i="164" s="1"/>
  <c r="AA269" i="164" a="1"/>
  <c r="AA269" i="164" s="1"/>
  <c r="AA162" i="164" a="1"/>
  <c r="AA162" i="164" s="1"/>
  <c r="AA134" i="164" a="1"/>
  <c r="AA134" i="164" s="1"/>
  <c r="AA101" i="164" a="1"/>
  <c r="AA101" i="164" s="1"/>
  <c r="AA67" i="164" a="1"/>
  <c r="AA67" i="164" s="1"/>
  <c r="AA50" i="164" a="1"/>
  <c r="AA50" i="164" s="1"/>
  <c r="AA31" i="164" a="1"/>
  <c r="AA31" i="164" s="1"/>
  <c r="AA206" i="164" a="1"/>
  <c r="AA206" i="164" s="1"/>
  <c r="AA243" i="164" a="1"/>
  <c r="AA243" i="164" s="1"/>
  <c r="AA223" i="164" a="1"/>
  <c r="AA223" i="164" s="1"/>
  <c r="AA146" i="164" a="1"/>
  <c r="AA146" i="164" s="1"/>
  <c r="AA72" i="164" a="1"/>
  <c r="AA72" i="164" s="1"/>
  <c r="AA278" i="164" a="1"/>
  <c r="AA278" i="164" s="1"/>
  <c r="AA2" i="164" a="1"/>
  <c r="AA2" i="164" s="1"/>
  <c r="V2" i="164" s="1"/>
  <c r="V3" i="164" s="1"/>
  <c r="AA30" i="164" a="1"/>
  <c r="AA30" i="164" s="1"/>
  <c r="AA100" i="164" a="1"/>
  <c r="AA100" i="164" s="1"/>
  <c r="AA25" i="164" a="1"/>
  <c r="AA25" i="164" s="1"/>
  <c r="AA10" i="164" a="1"/>
  <c r="AA10" i="164" s="1"/>
  <c r="AA113" i="164" a="1"/>
  <c r="AA113" i="164" s="1"/>
  <c r="AA35" i="164" a="1"/>
  <c r="AA35" i="164" s="1"/>
  <c r="AA23" i="164" a="1"/>
  <c r="AA23" i="164" s="1"/>
  <c r="AA240" i="164" a="1"/>
  <c r="AA240" i="164" s="1"/>
  <c r="AA6" i="164" a="1"/>
  <c r="AA6" i="164" s="1"/>
  <c r="AA82" i="164" a="1"/>
  <c r="AA82" i="164" s="1"/>
  <c r="AA80" i="164" a="1"/>
  <c r="AA80" i="164" s="1"/>
  <c r="AA49" i="164" a="1"/>
  <c r="AA49" i="164" s="1"/>
  <c r="AA8" i="164" a="1"/>
  <c r="AA8" i="164" s="1"/>
  <c r="AA155" i="164" a="1"/>
  <c r="AA155" i="164" s="1"/>
  <c r="AA54" i="164" a="1"/>
  <c r="AA54" i="164" s="1"/>
  <c r="AA4" i="164" a="1"/>
  <c r="AA4" i="164" s="1"/>
  <c r="AA144" i="164" a="1"/>
  <c r="AA144" i="164" s="1"/>
  <c r="AA298" i="164" a="1"/>
  <c r="AA298" i="164" s="1"/>
  <c r="AA184" i="164" a="1"/>
  <c r="AA184" i="164" s="1"/>
  <c r="AA145" i="164" a="1"/>
  <c r="AA145" i="164" s="1"/>
  <c r="AA94" i="164" a="1"/>
  <c r="AA94" i="164" s="1"/>
  <c r="AA37" i="164" a="1"/>
  <c r="AA37" i="164" s="1"/>
  <c r="AA190" i="164" a="1"/>
  <c r="AA190" i="164" s="1"/>
  <c r="AA107" i="164" a="1"/>
  <c r="AA107" i="164" s="1"/>
  <c r="AA19" i="164" a="1"/>
  <c r="AA19" i="164" s="1"/>
  <c r="AA204" i="164" a="1"/>
  <c r="AA204" i="164" s="1"/>
  <c r="AA62" i="164" a="1"/>
  <c r="AA62" i="164" s="1"/>
  <c r="AA61" i="164" a="1"/>
  <c r="AA61" i="164" s="1"/>
  <c r="AA132" i="164" a="1"/>
  <c r="AA132" i="164" s="1"/>
  <c r="AA252" i="164" a="1"/>
  <c r="AA252" i="164" s="1"/>
  <c r="AA79" i="164" a="1"/>
  <c r="AA79" i="164" s="1"/>
  <c r="AA103" i="164" a="1"/>
  <c r="AA103" i="164" s="1"/>
  <c r="AA59" i="164" a="1"/>
  <c r="AA59" i="164" s="1"/>
  <c r="AA12" i="164" a="1"/>
  <c r="AA12" i="164" s="1"/>
  <c r="AA250" i="164" a="1"/>
  <c r="AA250" i="164" s="1"/>
  <c r="AB333" i="164" a="1"/>
  <c r="AB333" i="164" s="1"/>
  <c r="AB328" i="164" a="1"/>
  <c r="AB328" i="164" s="1"/>
  <c r="AB323" i="164" a="1"/>
  <c r="AB323" i="164" s="1"/>
  <c r="AB318" i="164" a="1"/>
  <c r="AB318" i="164" s="1"/>
  <c r="AB313" i="164" a="1"/>
  <c r="AB313" i="164" s="1"/>
  <c r="AB308" i="164" a="1"/>
  <c r="AB308" i="164" s="1"/>
  <c r="AB303" i="164" a="1"/>
  <c r="AB303" i="164" s="1"/>
  <c r="AB298" i="164" a="1"/>
  <c r="AB298" i="164" s="1"/>
  <c r="AB293" i="164" a="1"/>
  <c r="AB293" i="164" s="1"/>
  <c r="AB288" i="164" a="1"/>
  <c r="AB288" i="164" s="1"/>
  <c r="AB283" i="164" a="1"/>
  <c r="AB283" i="164" s="1"/>
  <c r="AB278" i="164" a="1"/>
  <c r="AB278" i="164" s="1"/>
  <c r="AB273" i="164" a="1"/>
  <c r="AB273" i="164" s="1"/>
  <c r="AB268" i="164" a="1"/>
  <c r="AB268" i="164" s="1"/>
  <c r="AB331" i="164" a="1"/>
  <c r="AB331" i="164" s="1"/>
  <c r="AB326" i="164" a="1"/>
  <c r="AB326" i="164" s="1"/>
  <c r="AB321" i="164" a="1"/>
  <c r="AB321" i="164" s="1"/>
  <c r="AB316" i="164" a="1"/>
  <c r="AB316" i="164" s="1"/>
  <c r="AB311" i="164" a="1"/>
  <c r="AB311" i="164" s="1"/>
  <c r="AB306" i="164" a="1"/>
  <c r="AB306" i="164" s="1"/>
  <c r="AB301" i="164" a="1"/>
  <c r="AB301" i="164" s="1"/>
  <c r="AB296" i="164" a="1"/>
  <c r="AB296" i="164" s="1"/>
  <c r="AB291" i="164" a="1"/>
  <c r="AB291" i="164" s="1"/>
  <c r="AB286" i="164" a="1"/>
  <c r="AB286" i="164" s="1"/>
  <c r="AB281" i="164" a="1"/>
  <c r="AB281" i="164" s="1"/>
  <c r="AB276" i="164" a="1"/>
  <c r="AB276" i="164" s="1"/>
  <c r="AB271" i="164" a="1"/>
  <c r="AB271" i="164" s="1"/>
  <c r="AB266" i="164" a="1"/>
  <c r="AB266" i="164" s="1"/>
  <c r="AB261" i="164" a="1"/>
  <c r="AB261" i="164" s="1"/>
  <c r="AB256" i="164" a="1"/>
  <c r="AB256" i="164" s="1"/>
  <c r="AB251" i="164" a="1"/>
  <c r="AB251" i="164" s="1"/>
  <c r="AB246" i="164" a="1"/>
  <c r="AB246" i="164" s="1"/>
  <c r="AB241" i="164" a="1"/>
  <c r="AB241" i="164" s="1"/>
  <c r="AB236" i="164" a="1"/>
  <c r="AB236" i="164" s="1"/>
  <c r="AB231" i="164" a="1"/>
  <c r="AB231" i="164" s="1"/>
  <c r="AB330" i="164" a="1"/>
  <c r="AB330" i="164" s="1"/>
  <c r="AB305" i="164" a="1"/>
  <c r="AB305" i="164" s="1"/>
  <c r="AB280" i="164" a="1"/>
  <c r="AB280" i="164" s="1"/>
  <c r="AB265" i="164" a="1"/>
  <c r="AB265" i="164" s="1"/>
  <c r="AB258" i="164" a="1"/>
  <c r="AB258" i="164" s="1"/>
  <c r="AB233" i="164" a="1"/>
  <c r="AB233" i="164" s="1"/>
  <c r="AB314" i="164" a="1"/>
  <c r="AB314" i="164" s="1"/>
  <c r="AB317" i="164" a="1"/>
  <c r="AB317" i="164" s="1"/>
  <c r="AB324" i="164" a="1"/>
  <c r="AB324" i="164" s="1"/>
  <c r="AB322" i="164" a="1"/>
  <c r="AB322" i="164" s="1"/>
  <c r="AB320" i="164" a="1"/>
  <c r="AB320" i="164" s="1"/>
  <c r="AB285" i="164" a="1"/>
  <c r="AB285" i="164" s="1"/>
  <c r="AB272" i="164" a="1"/>
  <c r="AB272" i="164" s="1"/>
  <c r="AB267" i="164" a="1"/>
  <c r="AB267" i="164" s="1"/>
  <c r="AB222" i="164" a="1"/>
  <c r="AB222" i="164" s="1"/>
  <c r="AB325" i="164" a="1"/>
  <c r="AB325" i="164" s="1"/>
  <c r="AB230" i="164" a="1"/>
  <c r="AB230" i="164" s="1"/>
  <c r="AB221" i="164" a="1"/>
  <c r="AB221" i="164" s="1"/>
  <c r="AB206" i="164" a="1"/>
  <c r="AB206" i="164" s="1"/>
  <c r="AB327" i="164" a="1"/>
  <c r="AB327" i="164" s="1"/>
  <c r="AB299" i="164" a="1"/>
  <c r="AB299" i="164" s="1"/>
  <c r="AB297" i="164" a="1"/>
  <c r="AB297" i="164" s="1"/>
  <c r="AB263" i="164" a="1"/>
  <c r="AB263" i="164" s="1"/>
  <c r="AB225" i="164" a="1"/>
  <c r="AB225" i="164" s="1"/>
  <c r="AB218" i="164" a="1"/>
  <c r="AB218" i="164" s="1"/>
  <c r="AB315" i="164" a="1"/>
  <c r="AB315" i="164" s="1"/>
  <c r="AB295" i="164" a="1"/>
  <c r="AB295" i="164" s="1"/>
  <c r="AB244" i="164" a="1"/>
  <c r="AB244" i="164" s="1"/>
  <c r="AB211" i="164" a="1"/>
  <c r="AB211" i="164" s="1"/>
  <c r="AB223" i="164" a="1"/>
  <c r="AB223" i="164" s="1"/>
  <c r="AB198" i="164" a="1"/>
  <c r="AB198" i="164" s="1"/>
  <c r="AB187" i="164" a="1"/>
  <c r="AB187" i="164" s="1"/>
  <c r="AB166" i="164" a="1"/>
  <c r="AB166" i="164" s="1"/>
  <c r="AB162" i="164" a="1"/>
  <c r="AB162" i="164" s="1"/>
  <c r="AB153" i="164" a="1"/>
  <c r="AB153" i="164" s="1"/>
  <c r="AB148" i="164" a="1"/>
  <c r="AB148" i="164" s="1"/>
  <c r="AB228" i="164" a="1"/>
  <c r="AB228" i="164" s="1"/>
  <c r="AB210" i="164" a="1"/>
  <c r="AB210" i="164" s="1"/>
  <c r="AB183" i="164" a="1"/>
  <c r="AB183" i="164" s="1"/>
  <c r="AB332" i="164" a="1"/>
  <c r="AB332" i="164" s="1"/>
  <c r="AB309" i="164" a="1"/>
  <c r="AB309" i="164" s="1"/>
  <c r="AB252" i="164" a="1"/>
  <c r="AB252" i="164" s="1"/>
  <c r="AB243" i="164" a="1"/>
  <c r="AB243" i="164" s="1"/>
  <c r="AB300" i="164" a="1"/>
  <c r="AB300" i="164" s="1"/>
  <c r="AB247" i="164" a="1"/>
  <c r="AB247" i="164" s="1"/>
  <c r="AB217" i="164" a="1"/>
  <c r="AB217" i="164" s="1"/>
  <c r="AB180" i="164" a="1"/>
  <c r="AB180" i="164" s="1"/>
  <c r="AB170" i="164" a="1"/>
  <c r="AB170" i="164" s="1"/>
  <c r="AB163" i="164" a="1"/>
  <c r="AB163" i="164" s="1"/>
  <c r="AB249" i="164" a="1"/>
  <c r="AB249" i="164" s="1"/>
  <c r="AB234" i="164" a="1"/>
  <c r="AB234" i="164" s="1"/>
  <c r="AB232" i="164" a="1"/>
  <c r="AB232" i="164" s="1"/>
  <c r="AB215" i="164" a="1"/>
  <c r="AB215" i="164" s="1"/>
  <c r="AB287" i="164" a="1"/>
  <c r="AB287" i="164" s="1"/>
  <c r="AB264" i="164" a="1"/>
  <c r="AB264" i="164" s="1"/>
  <c r="AB220" i="164" a="1"/>
  <c r="AB220" i="164" s="1"/>
  <c r="AB208" i="164" a="1"/>
  <c r="AB208" i="164" s="1"/>
  <c r="AB192" i="164" a="1"/>
  <c r="AB192" i="164" s="1"/>
  <c r="AB178" i="164" a="1"/>
  <c r="AB178" i="164" s="1"/>
  <c r="AB169" i="164" a="1"/>
  <c r="AB169" i="164" s="1"/>
  <c r="AB290" i="164" a="1"/>
  <c r="AB290" i="164" s="1"/>
  <c r="AB270" i="164" a="1"/>
  <c r="AB270" i="164" s="1"/>
  <c r="AB242" i="164" a="1"/>
  <c r="AB242" i="164" s="1"/>
  <c r="AB235" i="164" a="1"/>
  <c r="AB235" i="164" s="1"/>
  <c r="AB197" i="164" a="1"/>
  <c r="AB197" i="164" s="1"/>
  <c r="AB184" i="164" a="1"/>
  <c r="AB184" i="164" s="1"/>
  <c r="AB181" i="164" a="1"/>
  <c r="AB181" i="164" s="1"/>
  <c r="AB156" i="164" a="1"/>
  <c r="AB156" i="164" s="1"/>
  <c r="AB282" i="164" a="1"/>
  <c r="AB282" i="164" s="1"/>
  <c r="AB269" i="164" a="1"/>
  <c r="AB269" i="164" s="1"/>
  <c r="AB257" i="164" a="1"/>
  <c r="AB257" i="164" s="1"/>
  <c r="AB213" i="164" a="1"/>
  <c r="AB213" i="164" s="1"/>
  <c r="AB182" i="164" a="1"/>
  <c r="AB182" i="164" s="1"/>
  <c r="AB164" i="164" a="1"/>
  <c r="AB164" i="164" s="1"/>
  <c r="AB145" i="164" a="1"/>
  <c r="AB145" i="164" s="1"/>
  <c r="AB226" i="164" a="1"/>
  <c r="AB226" i="164" s="1"/>
  <c r="AB154" i="164" a="1"/>
  <c r="AB154" i="164" s="1"/>
  <c r="AB151" i="164" a="1"/>
  <c r="AB151" i="164" s="1"/>
  <c r="AB122" i="164" a="1"/>
  <c r="AB122" i="164" s="1"/>
  <c r="AB97" i="164" a="1"/>
  <c r="AB97" i="164" s="1"/>
  <c r="AB80" i="164" a="1"/>
  <c r="AB80" i="164" s="1"/>
  <c r="AB75" i="164" a="1"/>
  <c r="AB75" i="164" s="1"/>
  <c r="AB70" i="164" a="1"/>
  <c r="AB70" i="164" s="1"/>
  <c r="AB65" i="164" a="1"/>
  <c r="AB65" i="164" s="1"/>
  <c r="AB60" i="164" a="1"/>
  <c r="AB60" i="164" s="1"/>
  <c r="AB55" i="164" a="1"/>
  <c r="AB55" i="164" s="1"/>
  <c r="AB304" i="164" a="1"/>
  <c r="AB304" i="164" s="1"/>
  <c r="AB214" i="164" a="1"/>
  <c r="AB214" i="164" s="1"/>
  <c r="AB157" i="164" a="1"/>
  <c r="AB157" i="164" s="1"/>
  <c r="AB135" i="164" a="1"/>
  <c r="AB135" i="164" s="1"/>
  <c r="AB319" i="164" a="1"/>
  <c r="AB319" i="164" s="1"/>
  <c r="AB245" i="164" a="1"/>
  <c r="AB245" i="164" s="1"/>
  <c r="AB239" i="164" a="1"/>
  <c r="AB239" i="164" s="1"/>
  <c r="AB174" i="164" a="1"/>
  <c r="AB174" i="164" s="1"/>
  <c r="AB167" i="164" a="1"/>
  <c r="AB167" i="164" s="1"/>
  <c r="AB131" i="164" a="1"/>
  <c r="AB131" i="164" s="1"/>
  <c r="AB310" i="164" a="1"/>
  <c r="AB310" i="164" s="1"/>
  <c r="AB284" i="164" a="1"/>
  <c r="AB284" i="164" s="1"/>
  <c r="AB209" i="164" a="1"/>
  <c r="AB209" i="164" s="1"/>
  <c r="AB121" i="164" a="1"/>
  <c r="AB121" i="164" s="1"/>
  <c r="AB114" i="164" a="1"/>
  <c r="AB114" i="164" s="1"/>
  <c r="AB103" i="164" a="1"/>
  <c r="AB103" i="164" s="1"/>
  <c r="AB73" i="164" a="1"/>
  <c r="AB73" i="164" s="1"/>
  <c r="AB260" i="164" a="1"/>
  <c r="AB260" i="164" s="1"/>
  <c r="AB212" i="164" a="1"/>
  <c r="AB212" i="164" s="1"/>
  <c r="AB194" i="164" a="1"/>
  <c r="AB194" i="164" s="1"/>
  <c r="AB149" i="164" a="1"/>
  <c r="AB149" i="164" s="1"/>
  <c r="AB125" i="164" a="1"/>
  <c r="AB125" i="164" s="1"/>
  <c r="AB107" i="164" a="1"/>
  <c r="AB107" i="164" s="1"/>
  <c r="AB61" i="164" a="1"/>
  <c r="AB61" i="164" s="1"/>
  <c r="W1" i="164"/>
  <c r="AB329" i="164" a="1"/>
  <c r="AB329" i="164" s="1"/>
  <c r="AB302" i="164" a="1"/>
  <c r="AB302" i="164" s="1"/>
  <c r="AB292" i="164" a="1"/>
  <c r="AB292" i="164" s="1"/>
  <c r="AB255" i="164" a="1"/>
  <c r="AB255" i="164" s="1"/>
  <c r="AB203" i="164" a="1"/>
  <c r="AB203" i="164" s="1"/>
  <c r="AB189" i="164" a="1"/>
  <c r="AB189" i="164" s="1"/>
  <c r="AB90" i="164" a="1"/>
  <c r="AB90" i="164" s="1"/>
  <c r="AB62" i="164" a="1"/>
  <c r="AB62" i="164" s="1"/>
  <c r="AB277" i="164" a="1"/>
  <c r="AB277" i="164" s="1"/>
  <c r="AB237" i="164" a="1"/>
  <c r="AB237" i="164" s="1"/>
  <c r="AB191" i="164" a="1"/>
  <c r="AB191" i="164" s="1"/>
  <c r="AB176" i="164" a="1"/>
  <c r="AB176" i="164" s="1"/>
  <c r="AB129" i="164" a="1"/>
  <c r="AB129" i="164" s="1"/>
  <c r="AB126" i="164" a="1"/>
  <c r="AB126" i="164" s="1"/>
  <c r="AB119" i="164" a="1"/>
  <c r="AB119" i="164" s="1"/>
  <c r="AB108" i="164" a="1"/>
  <c r="AB108" i="164" s="1"/>
  <c r="AB294" i="164" a="1"/>
  <c r="AB294" i="164" s="1"/>
  <c r="AB171" i="164" a="1"/>
  <c r="AB171" i="164" s="1"/>
  <c r="AB147" i="164" a="1"/>
  <c r="AB147" i="164" s="1"/>
  <c r="AB113" i="164" a="1"/>
  <c r="AB113" i="164" s="1"/>
  <c r="AB93" i="164" a="1"/>
  <c r="AB93" i="164" s="1"/>
  <c r="AB45" i="164" a="1"/>
  <c r="AB45" i="164" s="1"/>
  <c r="AB158" i="164" a="1"/>
  <c r="AB158" i="164" s="1"/>
  <c r="AB111" i="164" a="1"/>
  <c r="AB111" i="164" s="1"/>
  <c r="AB101" i="164" a="1"/>
  <c r="AB101" i="164" s="1"/>
  <c r="AB66" i="164" a="1"/>
  <c r="AB66" i="164" s="1"/>
  <c r="AB307" i="164" a="1"/>
  <c r="AB307" i="164" s="1"/>
  <c r="AB190" i="164" a="1"/>
  <c r="AB190" i="164" s="1"/>
  <c r="AB173" i="164" a="1"/>
  <c r="AB173" i="164" s="1"/>
  <c r="AB140" i="164" a="1"/>
  <c r="AB140" i="164" s="1"/>
  <c r="AB116" i="164" a="1"/>
  <c r="AB116" i="164" s="1"/>
  <c r="AB96" i="164" a="1"/>
  <c r="AB96" i="164" s="1"/>
  <c r="AB274" i="164" a="1"/>
  <c r="AB274" i="164" s="1"/>
  <c r="AB248" i="164" a="1"/>
  <c r="AB248" i="164" s="1"/>
  <c r="AB177" i="164" a="1"/>
  <c r="AB177" i="164" s="1"/>
  <c r="AB159" i="164" a="1"/>
  <c r="AB159" i="164" s="1"/>
  <c r="AB69" i="164" a="1"/>
  <c r="AB69" i="164" s="1"/>
  <c r="AB57" i="164" a="1"/>
  <c r="AB57" i="164" s="1"/>
  <c r="AB83" i="164" a="1"/>
  <c r="AB83" i="164" s="1"/>
  <c r="AB289" i="164" a="1"/>
  <c r="AB289" i="164" s="1"/>
  <c r="AB259" i="164" a="1"/>
  <c r="AB259" i="164" s="1"/>
  <c r="AB205" i="164" a="1"/>
  <c r="AB205" i="164" s="1"/>
  <c r="AB87" i="164" a="1"/>
  <c r="AB87" i="164" s="1"/>
  <c r="AB47" i="164" a="1"/>
  <c r="AB47" i="164" s="1"/>
  <c r="AB29" i="164" a="1"/>
  <c r="AB29" i="164" s="1"/>
  <c r="AB24" i="164" a="1"/>
  <c r="AB24" i="164" s="1"/>
  <c r="AB21" i="164" a="1"/>
  <c r="AB21" i="164" s="1"/>
  <c r="AB4" i="164" a="1"/>
  <c r="AB4" i="164" s="1"/>
  <c r="AB112" i="164" a="1"/>
  <c r="AB112" i="164" s="1"/>
  <c r="AB104" i="164" a="1"/>
  <c r="AB104" i="164" s="1"/>
  <c r="AB42" i="164" a="1"/>
  <c r="AB42" i="164" s="1"/>
  <c r="AB7" i="164" a="1"/>
  <c r="AB7" i="164" s="1"/>
  <c r="AB253" i="164" a="1"/>
  <c r="AB253" i="164" s="1"/>
  <c r="AB193" i="164" a="1"/>
  <c r="AB193" i="164" s="1"/>
  <c r="AB150" i="164" a="1"/>
  <c r="AB150" i="164" s="1"/>
  <c r="AB279" i="164" a="1"/>
  <c r="AB279" i="164" s="1"/>
  <c r="AB161" i="164" a="1"/>
  <c r="AB161" i="164" s="1"/>
  <c r="AB94" i="164" a="1"/>
  <c r="AB94" i="164" s="1"/>
  <c r="AB79" i="164" a="1"/>
  <c r="AB79" i="164" s="1"/>
  <c r="AB229" i="164" a="1"/>
  <c r="AB229" i="164" s="1"/>
  <c r="AB165" i="164" a="1"/>
  <c r="AB165" i="164" s="1"/>
  <c r="AB160" i="164" a="1"/>
  <c r="AB160" i="164" s="1"/>
  <c r="AB139" i="164" a="1"/>
  <c r="AB139" i="164" s="1"/>
  <c r="AB12" i="164" a="1"/>
  <c r="AB12" i="164" s="1"/>
  <c r="AB262" i="164" a="1"/>
  <c r="AB262" i="164" s="1"/>
  <c r="AB152" i="164" a="1"/>
  <c r="AB152" i="164" s="1"/>
  <c r="AB124" i="164" a="1"/>
  <c r="AB124" i="164" s="1"/>
  <c r="AB92" i="164" a="1"/>
  <c r="AB92" i="164" s="1"/>
  <c r="AB38" i="164" a="1"/>
  <c r="AB38" i="164" s="1"/>
  <c r="AB99" i="164" a="1"/>
  <c r="AB99" i="164" s="1"/>
  <c r="AB36" i="164" a="1"/>
  <c r="AB36" i="164" s="1"/>
  <c r="AB8" i="164" a="1"/>
  <c r="AB8" i="164" s="1"/>
  <c r="AB227" i="164" a="1"/>
  <c r="AB227" i="164" s="1"/>
  <c r="AB202" i="164" a="1"/>
  <c r="AB202" i="164" s="1"/>
  <c r="AB196" i="164" a="1"/>
  <c r="AB196" i="164" s="1"/>
  <c r="AB82" i="164" a="1"/>
  <c r="AB82" i="164" s="1"/>
  <c r="AB67" i="164" a="1"/>
  <c r="AB67" i="164" s="1"/>
  <c r="AB53" i="164" a="1"/>
  <c r="AB53" i="164" s="1"/>
  <c r="AB201" i="164" a="1"/>
  <c r="AB201" i="164" s="1"/>
  <c r="AB118" i="164" a="1"/>
  <c r="AB118" i="164" s="1"/>
  <c r="AB56" i="164" a="1"/>
  <c r="AB56" i="164" s="1"/>
  <c r="AB51" i="164" a="1"/>
  <c r="AB51" i="164" s="1"/>
  <c r="AB44" i="164" a="1"/>
  <c r="AB44" i="164" s="1"/>
  <c r="AB39" i="164" a="1"/>
  <c r="AB39" i="164" s="1"/>
  <c r="AB195" i="164" a="1"/>
  <c r="AB195" i="164" s="1"/>
  <c r="AB115" i="164" a="1"/>
  <c r="AB115" i="164" s="1"/>
  <c r="AB63" i="164" a="1"/>
  <c r="AB63" i="164" s="1"/>
  <c r="AB58" i="164" a="1"/>
  <c r="AB58" i="164" s="1"/>
  <c r="AB34" i="164" a="1"/>
  <c r="AB34" i="164" s="1"/>
  <c r="AB20" i="164" a="1"/>
  <c r="AB20" i="164" s="1"/>
  <c r="AB18" i="164" a="1"/>
  <c r="AB18" i="164" s="1"/>
  <c r="AB275" i="164" a="1"/>
  <c r="AB275" i="164" s="1"/>
  <c r="AB238" i="164" a="1"/>
  <c r="AB238" i="164" s="1"/>
  <c r="AB188" i="164" a="1"/>
  <c r="AB188" i="164" s="1"/>
  <c r="AB175" i="164" a="1"/>
  <c r="AB175" i="164" s="1"/>
  <c r="AB84" i="164" a="1"/>
  <c r="AB84" i="164" s="1"/>
  <c r="AB76" i="164" a="1"/>
  <c r="AB76" i="164" s="1"/>
  <c r="AB22" i="164" a="1"/>
  <c r="AB22" i="164" s="1"/>
  <c r="AB46" i="164" a="1"/>
  <c r="AB46" i="164" s="1"/>
  <c r="AB216" i="164" a="1"/>
  <c r="AB216" i="164" s="1"/>
  <c r="AB143" i="164" a="1"/>
  <c r="AB143" i="164" s="1"/>
  <c r="AB105" i="164" a="1"/>
  <c r="AB105" i="164" s="1"/>
  <c r="AB102" i="164" a="1"/>
  <c r="AB102" i="164" s="1"/>
  <c r="AB81" i="164" a="1"/>
  <c r="AB81" i="164" s="1"/>
  <c r="AB41" i="164" a="1"/>
  <c r="AB41" i="164" s="1"/>
  <c r="AB13" i="164" a="1"/>
  <c r="AB13" i="164" s="1"/>
  <c r="AB3" i="164" a="1"/>
  <c r="AB3" i="164" s="1"/>
  <c r="AB200" i="164" a="1"/>
  <c r="AB200" i="164" s="1"/>
  <c r="AB312" i="164" a="1"/>
  <c r="AB312" i="164" s="1"/>
  <c r="AB48" i="164" a="1"/>
  <c r="AB48" i="164" s="1"/>
  <c r="AB11" i="164" a="1"/>
  <c r="AB11" i="164" s="1"/>
  <c r="AB186" i="164" a="1"/>
  <c r="AB186" i="164" s="1"/>
  <c r="AB168" i="164" a="1"/>
  <c r="AB168" i="164" s="1"/>
  <c r="AB127" i="164" a="1"/>
  <c r="AB127" i="164" s="1"/>
  <c r="AB78" i="164" a="1"/>
  <c r="AB78" i="164" s="1"/>
  <c r="AB50" i="164" a="1"/>
  <c r="AB50" i="164" s="1"/>
  <c r="AB31" i="164" a="1"/>
  <c r="AB31" i="164" s="1"/>
  <c r="AB224" i="164" a="1"/>
  <c r="AB224" i="164" s="1"/>
  <c r="AB138" i="164" a="1"/>
  <c r="AB138" i="164" s="1"/>
  <c r="AB134" i="164" a="1"/>
  <c r="AB134" i="164" s="1"/>
  <c r="AB207" i="164" a="1"/>
  <c r="AB207" i="164" s="1"/>
  <c r="AB142" i="164" a="1"/>
  <c r="AB142" i="164" s="1"/>
  <c r="AB123" i="164" a="1"/>
  <c r="AB123" i="164" s="1"/>
  <c r="AB120" i="164" a="1"/>
  <c r="AB120" i="164" s="1"/>
  <c r="AB86" i="164" a="1"/>
  <c r="AB86" i="164" s="1"/>
  <c r="AB33" i="164" a="1"/>
  <c r="AB33" i="164" s="1"/>
  <c r="AB26" i="164" a="1"/>
  <c r="AB26" i="164" s="1"/>
  <c r="AB17" i="164" a="1"/>
  <c r="AB17" i="164" s="1"/>
  <c r="AB15" i="164" a="1"/>
  <c r="AB15" i="164" s="1"/>
  <c r="AB179" i="164" a="1"/>
  <c r="AB179" i="164" s="1"/>
  <c r="AB130" i="164" a="1"/>
  <c r="AB130" i="164" s="1"/>
  <c r="AB117" i="164" a="1"/>
  <c r="AB117" i="164" s="1"/>
  <c r="AB98" i="164" a="1"/>
  <c r="AB98" i="164" s="1"/>
  <c r="AB89" i="164" a="1"/>
  <c r="AB89" i="164" s="1"/>
  <c r="AB28" i="164" a="1"/>
  <c r="AB28" i="164" s="1"/>
  <c r="AB199" i="164" a="1"/>
  <c r="AB199" i="164" s="1"/>
  <c r="AB185" i="164" a="1"/>
  <c r="AB185" i="164" s="1"/>
  <c r="AB172" i="164" a="1"/>
  <c r="AB172" i="164" s="1"/>
  <c r="AB146" i="164" a="1"/>
  <c r="AB146" i="164" s="1"/>
  <c r="AB110" i="164" a="1"/>
  <c r="AB110" i="164" s="1"/>
  <c r="AB141" i="164" a="1"/>
  <c r="AB141" i="164" s="1"/>
  <c r="AB95" i="164" a="1"/>
  <c r="AB95" i="164" s="1"/>
  <c r="AB52" i="164" a="1"/>
  <c r="AB52" i="164" s="1"/>
  <c r="AB35" i="164" a="1"/>
  <c r="AB35" i="164" s="1"/>
  <c r="AB30" i="164" a="1"/>
  <c r="AB30" i="164" s="1"/>
  <c r="AB2" i="164" a="1"/>
  <c r="AB2" i="164" s="1"/>
  <c r="W2" i="164" s="1"/>
  <c r="AB254" i="164" a="1"/>
  <c r="AB254" i="164" s="1"/>
  <c r="AB250" i="164" a="1"/>
  <c r="AB250" i="164" s="1"/>
  <c r="AB240" i="164" a="1"/>
  <c r="AB240" i="164" s="1"/>
  <c r="AB71" i="164" a="1"/>
  <c r="AB71" i="164" s="1"/>
  <c r="AB16" i="164" a="1"/>
  <c r="AB16" i="164" s="1"/>
  <c r="AB6" i="164" a="1"/>
  <c r="AB6" i="164" s="1"/>
  <c r="AB25" i="164" a="1"/>
  <c r="AB25" i="164" s="1"/>
  <c r="AB19" i="164" a="1"/>
  <c r="AB19" i="164" s="1"/>
  <c r="AB5" i="164" a="1"/>
  <c r="AB5" i="164" s="1"/>
  <c r="AB43" i="164" a="1"/>
  <c r="AB43" i="164" s="1"/>
  <c r="AB37" i="164" a="1"/>
  <c r="AB37" i="164" s="1"/>
  <c r="AB219" i="164" a="1"/>
  <c r="AB219" i="164" s="1"/>
  <c r="AB68" i="164" a="1"/>
  <c r="AB68" i="164" s="1"/>
  <c r="AB128" i="164" a="1"/>
  <c r="AB128" i="164" s="1"/>
  <c r="AB85" i="164" a="1"/>
  <c r="AB85" i="164" s="1"/>
  <c r="AB10" i="164" a="1"/>
  <c r="AB10" i="164" s="1"/>
  <c r="AB91" i="164" a="1"/>
  <c r="AB91" i="164" s="1"/>
  <c r="AB40" i="164" a="1"/>
  <c r="AB40" i="164" s="1"/>
  <c r="AB27" i="164" a="1"/>
  <c r="AB27" i="164" s="1"/>
  <c r="AB77" i="164" a="1"/>
  <c r="AB77" i="164" s="1"/>
  <c r="AB137" i="164" a="1"/>
  <c r="AB137" i="164" s="1"/>
  <c r="AB144" i="164" a="1"/>
  <c r="AB144" i="164" s="1"/>
  <c r="AB109" i="164" a="1"/>
  <c r="AB109" i="164" s="1"/>
  <c r="AB100" i="164" a="1"/>
  <c r="AB100" i="164" s="1"/>
  <c r="AB64" i="164" a="1"/>
  <c r="AB64" i="164" s="1"/>
  <c r="AB74" i="164" a="1"/>
  <c r="AB74" i="164" s="1"/>
  <c r="AB54" i="164" a="1"/>
  <c r="AB54" i="164" s="1"/>
  <c r="AB204" i="164" a="1"/>
  <c r="AB204" i="164" s="1"/>
  <c r="AB23" i="164" a="1"/>
  <c r="AB23" i="164" s="1"/>
  <c r="AB49" i="164" a="1"/>
  <c r="AB49" i="164" s="1"/>
  <c r="AB133" i="164" a="1"/>
  <c r="AB133" i="164" s="1"/>
  <c r="AB132" i="164" a="1"/>
  <c r="AB132" i="164" s="1"/>
  <c r="AB88" i="164" a="1"/>
  <c r="AB88" i="164" s="1"/>
  <c r="AB32" i="164" a="1"/>
  <c r="AB32" i="164" s="1"/>
  <c r="AB59" i="164" a="1"/>
  <c r="AB59" i="164" s="1"/>
  <c r="AB72" i="164" a="1"/>
  <c r="AB72" i="164" s="1"/>
  <c r="AB155" i="164" a="1"/>
  <c r="AB155" i="164" s="1"/>
  <c r="AB136" i="164" a="1"/>
  <c r="AB136" i="164" s="1"/>
  <c r="AB106" i="164" a="1"/>
  <c r="AB106" i="164" s="1"/>
  <c r="AB14" i="164" a="1"/>
  <c r="AB14" i="164" s="1"/>
  <c r="AB9" i="164" a="1"/>
  <c r="AB9" i="164" s="1"/>
  <c r="AC330" i="164" a="1"/>
  <c r="AC330" i="164" s="1"/>
  <c r="AC325" i="164" a="1"/>
  <c r="AC325" i="164" s="1"/>
  <c r="AC320" i="164" a="1"/>
  <c r="AC320" i="164" s="1"/>
  <c r="AC315" i="164" a="1"/>
  <c r="AC315" i="164" s="1"/>
  <c r="AC310" i="164" a="1"/>
  <c r="AC310" i="164" s="1"/>
  <c r="AC305" i="164" a="1"/>
  <c r="AC305" i="164" s="1"/>
  <c r="AC300" i="164" a="1"/>
  <c r="AC300" i="164" s="1"/>
  <c r="AC295" i="164" a="1"/>
  <c r="AC295" i="164" s="1"/>
  <c r="AC290" i="164" a="1"/>
  <c r="AC290" i="164" s="1"/>
  <c r="AC285" i="164" a="1"/>
  <c r="AC285" i="164" s="1"/>
  <c r="AC280" i="164" a="1"/>
  <c r="AC280" i="164" s="1"/>
  <c r="AC275" i="164" a="1"/>
  <c r="AC275" i="164" s="1"/>
  <c r="AC319" i="164" a="1"/>
  <c r="AC319" i="164" s="1"/>
  <c r="AC294" i="164" a="1"/>
  <c r="AC294" i="164" s="1"/>
  <c r="AC262" i="164" a="1"/>
  <c r="AC262" i="164" s="1"/>
  <c r="AC244" i="164" a="1"/>
  <c r="AC244" i="164" s="1"/>
  <c r="AC237" i="164" a="1"/>
  <c r="AC237" i="164" s="1"/>
  <c r="AC226" i="164" a="1"/>
  <c r="AC226" i="164" s="1"/>
  <c r="AC221" i="164" a="1"/>
  <c r="AC221" i="164" s="1"/>
  <c r="AC216" i="164" a="1"/>
  <c r="AC216" i="164" s="1"/>
  <c r="AC211" i="164" a="1"/>
  <c r="AC211" i="164" s="1"/>
  <c r="AC331" i="164" a="1"/>
  <c r="AC331" i="164" s="1"/>
  <c r="AC333" i="164" a="1"/>
  <c r="AC333" i="164" s="1"/>
  <c r="AC313" i="164" a="1"/>
  <c r="AC313" i="164" s="1"/>
  <c r="AC308" i="164" a="1"/>
  <c r="AC308" i="164" s="1"/>
  <c r="AC303" i="164" a="1"/>
  <c r="AC303" i="164" s="1"/>
  <c r="AC251" i="164" a="1"/>
  <c r="AC251" i="164" s="1"/>
  <c r="AC248" i="164" a="1"/>
  <c r="AC248" i="164" s="1"/>
  <c r="AC296" i="164" a="1"/>
  <c r="AC296" i="164" s="1"/>
  <c r="AC270" i="164" a="1"/>
  <c r="AC270" i="164" s="1"/>
  <c r="AC255" i="164" a="1"/>
  <c r="AC255" i="164" s="1"/>
  <c r="AC252" i="164" a="1"/>
  <c r="AC252" i="164" s="1"/>
  <c r="AC236" i="164" a="1"/>
  <c r="AC236" i="164" s="1"/>
  <c r="AC214" i="164" a="1"/>
  <c r="AC214" i="164" s="1"/>
  <c r="AC323" i="164" a="1"/>
  <c r="AC323" i="164" s="1"/>
  <c r="AC304" i="164" a="1"/>
  <c r="AC304" i="164" s="1"/>
  <c r="AC276" i="164" a="1"/>
  <c r="AC276" i="164" s="1"/>
  <c r="AC246" i="164" a="1"/>
  <c r="AC246" i="164" s="1"/>
  <c r="AC311" i="164" a="1"/>
  <c r="AC311" i="164" s="1"/>
  <c r="AC309" i="164" a="1"/>
  <c r="AC309" i="164" s="1"/>
  <c r="AC274" i="164" a="1"/>
  <c r="AC274" i="164" s="1"/>
  <c r="AC258" i="164" a="1"/>
  <c r="AC258" i="164" s="1"/>
  <c r="AC202" i="164" a="1"/>
  <c r="AC202" i="164" s="1"/>
  <c r="AC197" i="164" a="1"/>
  <c r="AC197" i="164" s="1"/>
  <c r="AC192" i="164" a="1"/>
  <c r="AC192" i="164" s="1"/>
  <c r="AC187" i="164" a="1"/>
  <c r="AC187" i="164" s="1"/>
  <c r="AC182" i="164" a="1"/>
  <c r="AC182" i="164" s="1"/>
  <c r="AC177" i="164" a="1"/>
  <c r="AC177" i="164" s="1"/>
  <c r="AC172" i="164" a="1"/>
  <c r="AC172" i="164" s="1"/>
  <c r="AC167" i="164" a="1"/>
  <c r="AC167" i="164" s="1"/>
  <c r="AC162" i="164" a="1"/>
  <c r="AC162" i="164" s="1"/>
  <c r="AC157" i="164" a="1"/>
  <c r="AC157" i="164" s="1"/>
  <c r="AC322" i="164" a="1"/>
  <c r="AC322" i="164" s="1"/>
  <c r="AC207" i="164" a="1"/>
  <c r="AC207" i="164" s="1"/>
  <c r="AC293" i="164" a="1"/>
  <c r="AC293" i="164" s="1"/>
  <c r="AC291" i="164" a="1"/>
  <c r="AC291" i="164" s="1"/>
  <c r="AC289" i="164" a="1"/>
  <c r="AC289" i="164" s="1"/>
  <c r="AC249" i="164" a="1"/>
  <c r="AC249" i="164" s="1"/>
  <c r="AC239" i="164" a="1"/>
  <c r="AC239" i="164" s="1"/>
  <c r="AC234" i="164" a="1"/>
  <c r="AC234" i="164" s="1"/>
  <c r="AC222" i="164" a="1"/>
  <c r="AC222" i="164" s="1"/>
  <c r="AC203" i="164" a="1"/>
  <c r="AC203" i="164" s="1"/>
  <c r="AC321" i="164" a="1"/>
  <c r="AC321" i="164" s="1"/>
  <c r="AC272" i="164" a="1"/>
  <c r="AC272" i="164" s="1"/>
  <c r="AC228" i="164" a="1"/>
  <c r="AC228" i="164" s="1"/>
  <c r="AC191" i="164" a="1"/>
  <c r="AC191" i="164" s="1"/>
  <c r="AC179" i="164" a="1"/>
  <c r="AC179" i="164" s="1"/>
  <c r="AC327" i="164" a="1"/>
  <c r="AC327" i="164" s="1"/>
  <c r="AC324" i="164" a="1"/>
  <c r="AC324" i="164" s="1"/>
  <c r="AC299" i="164" a="1"/>
  <c r="AC299" i="164" s="1"/>
  <c r="AC283" i="164" a="1"/>
  <c r="AC283" i="164" s="1"/>
  <c r="AC247" i="164" a="1"/>
  <c r="AC247" i="164" s="1"/>
  <c r="AC243" i="164" a="1"/>
  <c r="AC243" i="164" s="1"/>
  <c r="AC218" i="164" a="1"/>
  <c r="AC218" i="164" s="1"/>
  <c r="AC175" i="164" a="1"/>
  <c r="AC175" i="164" s="1"/>
  <c r="AC326" i="164" a="1"/>
  <c r="AC326" i="164" s="1"/>
  <c r="AC273" i="164" a="1"/>
  <c r="AC273" i="164" s="1"/>
  <c r="AC318" i="164" a="1"/>
  <c r="AC318" i="164" s="1"/>
  <c r="AC306" i="164" a="1"/>
  <c r="AC306" i="164" s="1"/>
  <c r="AC288" i="164" a="1"/>
  <c r="AC288" i="164" s="1"/>
  <c r="AC287" i="164" a="1"/>
  <c r="AC287" i="164" s="1"/>
  <c r="AC256" i="164" a="1"/>
  <c r="AC256" i="164" s="1"/>
  <c r="AC224" i="164" a="1"/>
  <c r="AC224" i="164" s="1"/>
  <c r="AC292" i="164" a="1"/>
  <c r="AC292" i="164" s="1"/>
  <c r="AC277" i="164" a="1"/>
  <c r="AC277" i="164" s="1"/>
  <c r="AC265" i="164" a="1"/>
  <c r="AC265" i="164" s="1"/>
  <c r="AC213" i="164" a="1"/>
  <c r="AC213" i="164" s="1"/>
  <c r="AC282" i="164" a="1"/>
  <c r="AC282" i="164" s="1"/>
  <c r="AC312" i="164" a="1"/>
  <c r="AC312" i="164" s="1"/>
  <c r="AC235" i="164" a="1"/>
  <c r="AC235" i="164" s="1"/>
  <c r="AC204" i="164" a="1"/>
  <c r="AC204" i="164" s="1"/>
  <c r="AC166" i="164" a="1"/>
  <c r="AC166" i="164" s="1"/>
  <c r="AC163" i="164" a="1"/>
  <c r="AC163" i="164" s="1"/>
  <c r="AC152" i="164" a="1"/>
  <c r="AC152" i="164" s="1"/>
  <c r="AC250" i="164" a="1"/>
  <c r="AC250" i="164" s="1"/>
  <c r="AC160" i="164" a="1"/>
  <c r="AC160" i="164" s="1"/>
  <c r="AC148" i="164" a="1"/>
  <c r="AC148" i="164" s="1"/>
  <c r="AC144" i="164" a="1"/>
  <c r="AC144" i="164" s="1"/>
  <c r="AC223" i="164" a="1"/>
  <c r="AC223" i="164" s="1"/>
  <c r="AC215" i="164" a="1"/>
  <c r="AC215" i="164" s="1"/>
  <c r="AC209" i="164" a="1"/>
  <c r="AC209" i="164" s="1"/>
  <c r="AC198" i="164" a="1"/>
  <c r="AC198" i="164" s="1"/>
  <c r="AC161" i="164" a="1"/>
  <c r="AC161" i="164" s="1"/>
  <c r="AC332" i="164" a="1"/>
  <c r="AC332" i="164" s="1"/>
  <c r="AC284" i="164" a="1"/>
  <c r="AC284" i="164" s="1"/>
  <c r="AC314" i="164" a="1"/>
  <c r="AC314" i="164" s="1"/>
  <c r="AC231" i="164" a="1"/>
  <c r="AC231" i="164" s="1"/>
  <c r="AC185" i="164" a="1"/>
  <c r="AC185" i="164" s="1"/>
  <c r="AC169" i="164" a="1"/>
  <c r="AC169" i="164" s="1"/>
  <c r="AC135" i="164" a="1"/>
  <c r="AC135" i="164" s="1"/>
  <c r="AC110" i="164" a="1"/>
  <c r="AC110" i="164" s="1"/>
  <c r="AC85" i="164" a="1"/>
  <c r="AC85" i="164" s="1"/>
  <c r="AC268" i="164" a="1"/>
  <c r="AC268" i="164" s="1"/>
  <c r="AC245" i="164" a="1"/>
  <c r="AC245" i="164" s="1"/>
  <c r="AC146" i="164" a="1"/>
  <c r="AC146" i="164" s="1"/>
  <c r="AC143" i="164" a="1"/>
  <c r="AC143" i="164" s="1"/>
  <c r="AC127" i="164" a="1"/>
  <c r="AC127" i="164" s="1"/>
  <c r="AC279" i="164" a="1"/>
  <c r="AC279" i="164" s="1"/>
  <c r="AC196" i="164" a="1"/>
  <c r="AC196" i="164" s="1"/>
  <c r="AC183" i="164" a="1"/>
  <c r="AC183" i="164" s="1"/>
  <c r="AC149" i="164" a="1"/>
  <c r="AC149" i="164" s="1"/>
  <c r="AC260" i="164" a="1"/>
  <c r="AC260" i="164" s="1"/>
  <c r="AC232" i="164" a="1"/>
  <c r="AC232" i="164" s="1"/>
  <c r="AC125" i="164" a="1"/>
  <c r="AC125" i="164" s="1"/>
  <c r="AC107" i="164" a="1"/>
  <c r="AC107" i="164" s="1"/>
  <c r="AC89" i="164" a="1"/>
  <c r="AC89" i="164" s="1"/>
  <c r="AC65" i="164" a="1"/>
  <c r="AC65" i="164" s="1"/>
  <c r="AC61" i="164" a="1"/>
  <c r="AC61" i="164" s="1"/>
  <c r="AC269" i="164" a="1"/>
  <c r="AC269" i="164" s="1"/>
  <c r="AC264" i="164" a="1"/>
  <c r="AC264" i="164" s="1"/>
  <c r="AC220" i="164" a="1"/>
  <c r="AC220" i="164" s="1"/>
  <c r="AC316" i="164" a="1"/>
  <c r="AC316" i="164" s="1"/>
  <c r="AC298" i="164" a="1"/>
  <c r="AC298" i="164" s="1"/>
  <c r="AC238" i="164" a="1"/>
  <c r="AC238" i="164" s="1"/>
  <c r="AC201" i="164" a="1"/>
  <c r="AC201" i="164" s="1"/>
  <c r="AC134" i="164" a="1"/>
  <c r="AC134" i="164" s="1"/>
  <c r="AC118" i="164" a="1"/>
  <c r="AC118" i="164" s="1"/>
  <c r="AC111" i="164" a="1"/>
  <c r="AC111" i="164" s="1"/>
  <c r="AC78" i="164" a="1"/>
  <c r="AC78" i="164" s="1"/>
  <c r="AC329" i="164" a="1"/>
  <c r="AC329" i="164" s="1"/>
  <c r="AC297" i="164" a="1"/>
  <c r="AC297" i="164" s="1"/>
  <c r="AC176" i="164" a="1"/>
  <c r="AC176" i="164" s="1"/>
  <c r="AC154" i="164" a="1"/>
  <c r="AC154" i="164" s="1"/>
  <c r="AC132" i="164" a="1"/>
  <c r="AC132" i="164" s="1"/>
  <c r="AC101" i="164" a="1"/>
  <c r="AC101" i="164" s="1"/>
  <c r="AC94" i="164" a="1"/>
  <c r="AC94" i="164" s="1"/>
  <c r="AC83" i="164" a="1"/>
  <c r="AC83" i="164" s="1"/>
  <c r="AC79" i="164" a="1"/>
  <c r="AC79" i="164" s="1"/>
  <c r="AC54" i="164" a="1"/>
  <c r="AC54" i="164" s="1"/>
  <c r="AC49" i="164" a="1"/>
  <c r="AC49" i="164" s="1"/>
  <c r="AC44" i="164" a="1"/>
  <c r="AC44" i="164" s="1"/>
  <c r="AC39" i="164" a="1"/>
  <c r="AC39" i="164" s="1"/>
  <c r="AC34" i="164" a="1"/>
  <c r="AC34" i="164" s="1"/>
  <c r="AC29" i="164" a="1"/>
  <c r="AC29" i="164" s="1"/>
  <c r="AC24" i="164" a="1"/>
  <c r="AC24" i="164" s="1"/>
  <c r="AC267" i="164" a="1"/>
  <c r="AC267" i="164" s="1"/>
  <c r="AC219" i="164" a="1"/>
  <c r="AC219" i="164" s="1"/>
  <c r="AC208" i="164" a="1"/>
  <c r="AC208" i="164" s="1"/>
  <c r="AC200" i="164" a="1"/>
  <c r="AC200" i="164" s="1"/>
  <c r="AC193" i="164" a="1"/>
  <c r="AC193" i="164" s="1"/>
  <c r="AC112" i="164" a="1"/>
  <c r="AC112" i="164" s="1"/>
  <c r="AC242" i="164" a="1"/>
  <c r="AC242" i="164" s="1"/>
  <c r="AC233" i="164" a="1"/>
  <c r="AC233" i="164" s="1"/>
  <c r="AC156" i="164" a="1"/>
  <c r="AC156" i="164" s="1"/>
  <c r="AC80" i="164" a="1"/>
  <c r="AC80" i="164" s="1"/>
  <c r="AC66" i="164" a="1"/>
  <c r="AC66" i="164" s="1"/>
  <c r="AC42" i="164" a="1"/>
  <c r="AC42" i="164" s="1"/>
  <c r="X1" i="164"/>
  <c r="AC328" i="164" a="1"/>
  <c r="AC328" i="164" s="1"/>
  <c r="AC286" i="164" a="1"/>
  <c r="AC286" i="164" s="1"/>
  <c r="AC241" i="164" a="1"/>
  <c r="AC241" i="164" s="1"/>
  <c r="AC217" i="164" a="1"/>
  <c r="AC217" i="164" s="1"/>
  <c r="AC210" i="164" a="1"/>
  <c r="AC210" i="164" s="1"/>
  <c r="AC206" i="164" a="1"/>
  <c r="AC206" i="164" s="1"/>
  <c r="AC190" i="164" a="1"/>
  <c r="AC190" i="164" s="1"/>
  <c r="AC173" i="164" a="1"/>
  <c r="AC173" i="164" s="1"/>
  <c r="AC140" i="164" a="1"/>
  <c r="AC140" i="164" s="1"/>
  <c r="AC116" i="164" a="1"/>
  <c r="AC116" i="164" s="1"/>
  <c r="AC30" i="164" a="1"/>
  <c r="AC30" i="164" s="1"/>
  <c r="AC2" i="164" a="1"/>
  <c r="AC2" i="164" s="1"/>
  <c r="X2" i="164" s="1"/>
  <c r="AC317" i="164" a="1"/>
  <c r="AC317" i="164" s="1"/>
  <c r="AC184" i="164" a="1"/>
  <c r="AC184" i="164" s="1"/>
  <c r="AC151" i="164" a="1"/>
  <c r="AC151" i="164" s="1"/>
  <c r="AC142" i="164" a="1"/>
  <c r="AC142" i="164" s="1"/>
  <c r="AC86" i="164" a="1"/>
  <c r="AC86" i="164" s="1"/>
  <c r="AC266" i="164" a="1"/>
  <c r="AC266" i="164" s="1"/>
  <c r="AC194" i="164" a="1"/>
  <c r="AC194" i="164" s="1"/>
  <c r="AC180" i="164" a="1"/>
  <c r="AC180" i="164" s="1"/>
  <c r="AC62" i="164" a="1"/>
  <c r="AC62" i="164" s="1"/>
  <c r="AC47" i="164" a="1"/>
  <c r="AC47" i="164" s="1"/>
  <c r="AC114" i="164" a="1"/>
  <c r="AC114" i="164" s="1"/>
  <c r="AC106" i="164" a="1"/>
  <c r="AC106" i="164" s="1"/>
  <c r="AC37" i="164" a="1"/>
  <c r="AC37" i="164" s="1"/>
  <c r="AC281" i="164" a="1"/>
  <c r="AC281" i="164" s="1"/>
  <c r="AC153" i="164" a="1"/>
  <c r="AC153" i="164" s="1"/>
  <c r="AC131" i="164" a="1"/>
  <c r="AC131" i="164" s="1"/>
  <c r="AC104" i="164" a="1"/>
  <c r="AC104" i="164" s="1"/>
  <c r="AC74" i="164" a="1"/>
  <c r="AC74" i="164" s="1"/>
  <c r="AC67" i="164" a="1"/>
  <c r="AC67" i="164" s="1"/>
  <c r="AC55" i="164" a="1"/>
  <c r="AC55" i="164" s="1"/>
  <c r="AC10" i="164" a="1"/>
  <c r="AC10" i="164" s="1"/>
  <c r="AC7" i="164" a="1"/>
  <c r="AC7" i="164" s="1"/>
  <c r="AC170" i="164" a="1"/>
  <c r="AC170" i="164" s="1"/>
  <c r="AC150" i="164" a="1"/>
  <c r="AC150" i="164" s="1"/>
  <c r="AC102" i="164" a="1"/>
  <c r="AC102" i="164" s="1"/>
  <c r="AC50" i="164" a="1"/>
  <c r="AC50" i="164" s="1"/>
  <c r="AC13" i="164" a="1"/>
  <c r="AC13" i="164" s="1"/>
  <c r="AC253" i="164" a="1"/>
  <c r="AC253" i="164" s="1"/>
  <c r="AC145" i="164" a="1"/>
  <c r="AC145" i="164" s="1"/>
  <c r="AC108" i="164" a="1"/>
  <c r="AC108" i="164" s="1"/>
  <c r="AC81" i="164" a="1"/>
  <c r="AC81" i="164" s="1"/>
  <c r="AC164" i="164" a="1"/>
  <c r="AC164" i="164" s="1"/>
  <c r="AC158" i="164" a="1"/>
  <c r="AC158" i="164" s="1"/>
  <c r="AC271" i="164" a="1"/>
  <c r="AC271" i="164" s="1"/>
  <c r="AC186" i="164" a="1"/>
  <c r="AC186" i="164" s="1"/>
  <c r="AC155" i="164" a="1"/>
  <c r="AC155" i="164" s="1"/>
  <c r="AC128" i="164" a="1"/>
  <c r="AC128" i="164" s="1"/>
  <c r="AC96" i="164" a="1"/>
  <c r="AC96" i="164" s="1"/>
  <c r="AC307" i="164" a="1"/>
  <c r="AC307" i="164" s="1"/>
  <c r="AC99" i="164" a="1"/>
  <c r="AC99" i="164" s="1"/>
  <c r="AC8" i="164" a="1"/>
  <c r="AC8" i="164" s="1"/>
  <c r="AC302" i="164" a="1"/>
  <c r="AC302" i="164" s="1"/>
  <c r="AC36" i="164" a="1"/>
  <c r="AC36" i="164" s="1"/>
  <c r="AC87" i="164" a="1"/>
  <c r="AC87" i="164" s="1"/>
  <c r="AC53" i="164" a="1"/>
  <c r="AC53" i="164" s="1"/>
  <c r="AC32" i="164" a="1"/>
  <c r="AC32" i="164" s="1"/>
  <c r="AC17" i="164" a="1"/>
  <c r="AC17" i="164" s="1"/>
  <c r="AC261" i="164" a="1"/>
  <c r="AC261" i="164" s="1"/>
  <c r="AC126" i="164" a="1"/>
  <c r="AC126" i="164" s="1"/>
  <c r="AC121" i="164" a="1"/>
  <c r="AC121" i="164" s="1"/>
  <c r="AC75" i="164" a="1"/>
  <c r="AC75" i="164" s="1"/>
  <c r="AC63" i="164" a="1"/>
  <c r="AC63" i="164" s="1"/>
  <c r="AC59" i="164" a="1"/>
  <c r="AC59" i="164" s="1"/>
  <c r="AC240" i="164" a="1"/>
  <c r="AC240" i="164" s="1"/>
  <c r="AC225" i="164" a="1"/>
  <c r="AC225" i="164" s="1"/>
  <c r="AC195" i="164" a="1"/>
  <c r="AC195" i="164" s="1"/>
  <c r="AC159" i="164" a="1"/>
  <c r="AC159" i="164" s="1"/>
  <c r="AC227" i="164" a="1"/>
  <c r="AC227" i="164" s="1"/>
  <c r="AC76" i="164" a="1"/>
  <c r="AC76" i="164" s="1"/>
  <c r="AC58" i="164" a="1"/>
  <c r="AC58" i="164" s="1"/>
  <c r="AC20" i="164" a="1"/>
  <c r="AC20" i="164" s="1"/>
  <c r="AC84" i="164" a="1"/>
  <c r="AC84" i="164" s="1"/>
  <c r="AC46" i="164" a="1"/>
  <c r="AC46" i="164" s="1"/>
  <c r="AC22" i="164" a="1"/>
  <c r="AC22" i="164" s="1"/>
  <c r="AC124" i="164" a="1"/>
  <c r="AC124" i="164" s="1"/>
  <c r="AC90" i="164" a="1"/>
  <c r="AC90" i="164" s="1"/>
  <c r="AC68" i="164" a="1"/>
  <c r="AC68" i="164" s="1"/>
  <c r="AC43" i="164" a="1"/>
  <c r="AC43" i="164" s="1"/>
  <c r="AC188" i="164" a="1"/>
  <c r="AC188" i="164" s="1"/>
  <c r="AC105" i="164" a="1"/>
  <c r="AC105" i="164" s="1"/>
  <c r="AC73" i="164" a="1"/>
  <c r="AC73" i="164" s="1"/>
  <c r="AC41" i="164" a="1"/>
  <c r="AC41" i="164" s="1"/>
  <c r="AC3" i="164" a="1"/>
  <c r="AC3" i="164" s="1"/>
  <c r="AC5" i="164" a="1"/>
  <c r="AC5" i="164" s="1"/>
  <c r="AC259" i="164" a="1"/>
  <c r="AC259" i="164" s="1"/>
  <c r="AC181" i="164" a="1"/>
  <c r="AC181" i="164" s="1"/>
  <c r="AC139" i="164" a="1"/>
  <c r="AC139" i="164" s="1"/>
  <c r="AC48" i="164" a="1"/>
  <c r="AC48" i="164" s="1"/>
  <c r="AC11" i="164" a="1"/>
  <c r="AC11" i="164" s="1"/>
  <c r="AC9" i="164" a="1"/>
  <c r="AC9" i="164" s="1"/>
  <c r="AC257" i="164" a="1"/>
  <c r="AC257" i="164" s="1"/>
  <c r="AC147" i="164" a="1"/>
  <c r="AC147" i="164" s="1"/>
  <c r="AC93" i="164" a="1"/>
  <c r="AC93" i="164" s="1"/>
  <c r="AC168" i="164" a="1"/>
  <c r="AC168" i="164" s="1"/>
  <c r="AC70" i="164" a="1"/>
  <c r="AC70" i="164" s="1"/>
  <c r="AC60" i="164" a="1"/>
  <c r="AC60" i="164" s="1"/>
  <c r="AC31" i="164" a="1"/>
  <c r="AC31" i="164" s="1"/>
  <c r="AC138" i="164" a="1"/>
  <c r="AC138" i="164" s="1"/>
  <c r="AC120" i="164" a="1"/>
  <c r="AC120" i="164" s="1"/>
  <c r="AC45" i="164" a="1"/>
  <c r="AC45" i="164" s="1"/>
  <c r="AC26" i="164" a="1"/>
  <c r="AC26" i="164" s="1"/>
  <c r="AC15" i="164" a="1"/>
  <c r="AC15" i="164" s="1"/>
  <c r="AC33" i="164" a="1"/>
  <c r="AC33" i="164" s="1"/>
  <c r="AC174" i="164" a="1"/>
  <c r="AC174" i="164" s="1"/>
  <c r="AC130" i="164" a="1"/>
  <c r="AC130" i="164" s="1"/>
  <c r="AC123" i="164" a="1"/>
  <c r="AC123" i="164" s="1"/>
  <c r="AC117" i="164" a="1"/>
  <c r="AC117" i="164" s="1"/>
  <c r="AC38" i="164" a="1"/>
  <c r="AC38" i="164" s="1"/>
  <c r="AC199" i="164" a="1"/>
  <c r="AC199" i="164" s="1"/>
  <c r="AC98" i="164" a="1"/>
  <c r="AC98" i="164" s="1"/>
  <c r="AC72" i="164" a="1"/>
  <c r="AC72" i="164" s="1"/>
  <c r="AC28" i="164" a="1"/>
  <c r="AC28" i="164" s="1"/>
  <c r="AC137" i="164" a="1"/>
  <c r="AC137" i="164" s="1"/>
  <c r="AC57" i="164" a="1"/>
  <c r="AC57" i="164" s="1"/>
  <c r="AC40" i="164" a="1"/>
  <c r="AC40" i="164" s="1"/>
  <c r="AC19" i="164" a="1"/>
  <c r="AC19" i="164" s="1"/>
  <c r="AC141" i="164" a="1"/>
  <c r="AC141" i="164" s="1"/>
  <c r="AC95" i="164" a="1"/>
  <c r="AC95" i="164" s="1"/>
  <c r="AC92" i="164" a="1"/>
  <c r="AC92" i="164" s="1"/>
  <c r="AC254" i="164" a="1"/>
  <c r="AC254" i="164" s="1"/>
  <c r="AC23" i="164" a="1"/>
  <c r="AC23" i="164" s="1"/>
  <c r="AC21" i="164" a="1"/>
  <c r="AC21" i="164" s="1"/>
  <c r="AC4" i="164" a="1"/>
  <c r="AC4" i="164" s="1"/>
  <c r="AC205" i="164" a="1"/>
  <c r="AC205" i="164" s="1"/>
  <c r="AC178" i="164" a="1"/>
  <c r="AC178" i="164" s="1"/>
  <c r="AC263" i="164" a="1"/>
  <c r="AC263" i="164" s="1"/>
  <c r="AC119" i="164" a="1"/>
  <c r="AC119" i="164" s="1"/>
  <c r="AC52" i="164" a="1"/>
  <c r="AC52" i="164" s="1"/>
  <c r="AC16" i="164" a="1"/>
  <c r="AC16" i="164" s="1"/>
  <c r="AC6" i="164" a="1"/>
  <c r="AC6" i="164" s="1"/>
  <c r="AC301" i="164" a="1"/>
  <c r="AC301" i="164" s="1"/>
  <c r="AC25" i="164" a="1"/>
  <c r="AC25" i="164" s="1"/>
  <c r="AC229" i="164" a="1"/>
  <c r="AC229" i="164" s="1"/>
  <c r="AC103" i="164" a="1"/>
  <c r="AC103" i="164" s="1"/>
  <c r="AC171" i="164" a="1"/>
  <c r="AC171" i="164" s="1"/>
  <c r="AC88" i="164" a="1"/>
  <c r="AC88" i="164" s="1"/>
  <c r="AC64" i="164" a="1"/>
  <c r="AC64" i="164" s="1"/>
  <c r="AC35" i="164" a="1"/>
  <c r="AC35" i="164" s="1"/>
  <c r="AC77" i="164" a="1"/>
  <c r="AC77" i="164" s="1"/>
  <c r="AC109" i="164" a="1"/>
  <c r="AC109" i="164" s="1"/>
  <c r="AC100" i="164" a="1"/>
  <c r="AC100" i="164" s="1"/>
  <c r="AC51" i="164" a="1"/>
  <c r="AC51" i="164" s="1"/>
  <c r="AC113" i="164" a="1"/>
  <c r="AC113" i="164" s="1"/>
  <c r="AC91" i="164" a="1"/>
  <c r="AC91" i="164" s="1"/>
  <c r="AC69" i="164" a="1"/>
  <c r="AC69" i="164" s="1"/>
  <c r="AC12" i="164" a="1"/>
  <c r="AC12" i="164" s="1"/>
  <c r="AC189" i="164" a="1"/>
  <c r="AC189" i="164" s="1"/>
  <c r="AC71" i="164" a="1"/>
  <c r="AC71" i="164" s="1"/>
  <c r="AC165" i="164" a="1"/>
  <c r="AC165" i="164" s="1"/>
  <c r="AC82" i="164" a="1"/>
  <c r="AC82" i="164" s="1"/>
  <c r="AC230" i="164" a="1"/>
  <c r="AC230" i="164" s="1"/>
  <c r="AC14" i="164" a="1"/>
  <c r="AC14" i="164" s="1"/>
  <c r="AC115" i="164" a="1"/>
  <c r="AC115" i="164" s="1"/>
  <c r="AC97" i="164" a="1"/>
  <c r="AC97" i="164" s="1"/>
  <c r="AC18" i="164" a="1"/>
  <c r="AC18" i="164" s="1"/>
  <c r="AC122" i="164" a="1"/>
  <c r="AC122" i="164" s="1"/>
  <c r="AC27" i="164" a="1"/>
  <c r="AC27" i="164" s="1"/>
  <c r="AC129" i="164" a="1"/>
  <c r="AC129" i="164" s="1"/>
  <c r="AC212" i="164" a="1"/>
  <c r="AC212" i="164" s="1"/>
  <c r="AC278" i="164" a="1"/>
  <c r="AC278" i="164" s="1"/>
  <c r="AC136" i="164" a="1"/>
  <c r="AC136" i="164" s="1"/>
  <c r="AC56" i="164" a="1"/>
  <c r="AC56" i="164" s="1"/>
  <c r="AC133" i="164" a="1"/>
  <c r="AC133" i="164" s="1"/>
  <c r="Y333" i="164" a="1"/>
  <c r="Y333" i="164" s="1"/>
  <c r="Y328" i="164" a="1"/>
  <c r="Y328" i="164" s="1"/>
  <c r="Y323" i="164" a="1"/>
  <c r="Y323" i="164" s="1"/>
  <c r="Y318" i="164" a="1"/>
  <c r="Y318" i="164" s="1"/>
  <c r="Y313" i="164" a="1"/>
  <c r="Y313" i="164" s="1"/>
  <c r="Y308" i="164" a="1"/>
  <c r="Y308" i="164" s="1"/>
  <c r="Y303" i="164" a="1"/>
  <c r="Y303" i="164" s="1"/>
  <c r="Y298" i="164" a="1"/>
  <c r="Y298" i="164" s="1"/>
  <c r="Y293" i="164" a="1"/>
  <c r="Y293" i="164" s="1"/>
  <c r="Y288" i="164" a="1"/>
  <c r="Y288" i="164" s="1"/>
  <c r="Y283" i="164" a="1"/>
  <c r="Y283" i="164" s="1"/>
  <c r="Y278" i="164" a="1"/>
  <c r="Y278" i="164" s="1"/>
  <c r="Y332" i="164" a="1"/>
  <c r="Y332" i="164" s="1"/>
  <c r="Y307" i="164" a="1"/>
  <c r="Y307" i="164" s="1"/>
  <c r="Y282" i="164" a="1"/>
  <c r="Y282" i="164" s="1"/>
  <c r="Y257" i="164" a="1"/>
  <c r="Y257" i="164" s="1"/>
  <c r="Y250" i="164" a="1"/>
  <c r="Y250" i="164" s="1"/>
  <c r="Y232" i="164" a="1"/>
  <c r="Y232" i="164" s="1"/>
  <c r="Y224" i="164" a="1"/>
  <c r="Y224" i="164" s="1"/>
  <c r="Y219" i="164" a="1"/>
  <c r="Y219" i="164" s="1"/>
  <c r="Y214" i="164" a="1"/>
  <c r="Y214" i="164" s="1"/>
  <c r="Y319" i="164" a="1"/>
  <c r="Y319" i="164" s="1"/>
  <c r="Y310" i="164" a="1"/>
  <c r="Y310" i="164" s="1"/>
  <c r="Y292" i="164" a="1"/>
  <c r="Y292" i="164" s="1"/>
  <c r="Y253" i="164" a="1"/>
  <c r="Y253" i="164" s="1"/>
  <c r="Y320" i="164" a="1"/>
  <c r="Y320" i="164" s="1"/>
  <c r="Y280" i="164" a="1"/>
  <c r="Y280" i="164" s="1"/>
  <c r="Y272" i="164" a="1"/>
  <c r="Y272" i="164" s="1"/>
  <c r="Y254" i="164" a="1"/>
  <c r="Y254" i="164" s="1"/>
  <c r="Y238" i="164" a="1"/>
  <c r="Y238" i="164" s="1"/>
  <c r="Y235" i="164" a="1"/>
  <c r="Y235" i="164" s="1"/>
  <c r="Y225" i="164" a="1"/>
  <c r="Y225" i="164" s="1"/>
  <c r="Y329" i="164" a="1"/>
  <c r="Y329" i="164" s="1"/>
  <c r="Y248" i="164" a="1"/>
  <c r="Y248" i="164" s="1"/>
  <c r="Y245" i="164" a="1"/>
  <c r="Y245" i="164" s="1"/>
  <c r="Y325" i="164" a="1"/>
  <c r="Y325" i="164" s="1"/>
  <c r="Y290" i="164" a="1"/>
  <c r="Y290" i="164" s="1"/>
  <c r="Y243" i="164" a="1"/>
  <c r="Y243" i="164" s="1"/>
  <c r="Y220" i="164" a="1"/>
  <c r="Y220" i="164" s="1"/>
  <c r="Y209" i="164" a="1"/>
  <c r="Y209" i="164" s="1"/>
  <c r="Y200" i="164" a="1"/>
  <c r="Y200" i="164" s="1"/>
  <c r="Y195" i="164" a="1"/>
  <c r="Y195" i="164" s="1"/>
  <c r="Y190" i="164" a="1"/>
  <c r="Y190" i="164" s="1"/>
  <c r="Y185" i="164" a="1"/>
  <c r="Y185" i="164" s="1"/>
  <c r="Y180" i="164" a="1"/>
  <c r="Y180" i="164" s="1"/>
  <c r="Y175" i="164" a="1"/>
  <c r="Y175" i="164" s="1"/>
  <c r="Y170" i="164" a="1"/>
  <c r="Y170" i="164" s="1"/>
  <c r="Y165" i="164" a="1"/>
  <c r="Y165" i="164" s="1"/>
  <c r="Y160" i="164" a="1"/>
  <c r="Y160" i="164" s="1"/>
  <c r="Y233" i="164" a="1"/>
  <c r="Y233" i="164" s="1"/>
  <c r="Y217" i="164" a="1"/>
  <c r="Y217" i="164" s="1"/>
  <c r="Y305" i="164" a="1"/>
  <c r="Y305" i="164" s="1"/>
  <c r="Y265" i="164" a="1"/>
  <c r="Y265" i="164" s="1"/>
  <c r="Y201" i="164" a="1"/>
  <c r="Y201" i="164" s="1"/>
  <c r="Y302" i="164" a="1"/>
  <c r="Y302" i="164" s="1"/>
  <c r="Y295" i="164" a="1"/>
  <c r="Y295" i="164" s="1"/>
  <c r="Y286" i="164" a="1"/>
  <c r="Y286" i="164" s="1"/>
  <c r="Y262" i="164" a="1"/>
  <c r="Y262" i="164" s="1"/>
  <c r="Y197" i="164" a="1"/>
  <c r="Y197" i="164" s="1"/>
  <c r="Y169" i="164" a="1"/>
  <c r="Y169" i="164" s="1"/>
  <c r="Y311" i="164" a="1"/>
  <c r="Y311" i="164" s="1"/>
  <c r="Y266" i="164" a="1"/>
  <c r="Y266" i="164" s="1"/>
  <c r="Y234" i="164" a="1"/>
  <c r="Y234" i="164" s="1"/>
  <c r="Y212" i="164" a="1"/>
  <c r="Y212" i="164" s="1"/>
  <c r="Y186" i="164" a="1"/>
  <c r="Y186" i="164" s="1"/>
  <c r="Y327" i="164" a="1"/>
  <c r="Y327" i="164" s="1"/>
  <c r="Y321" i="164" a="1"/>
  <c r="Y321" i="164" s="1"/>
  <c r="Y281" i="164" a="1"/>
  <c r="Y281" i="164" s="1"/>
  <c r="Y322" i="164" a="1"/>
  <c r="Y322" i="164" s="1"/>
  <c r="Y315" i="164" a="1"/>
  <c r="Y315" i="164" s="1"/>
  <c r="Y301" i="164" a="1"/>
  <c r="Y301" i="164" s="1"/>
  <c r="Y309" i="164" a="1"/>
  <c r="Y309" i="164" s="1"/>
  <c r="Y271" i="164" a="1"/>
  <c r="Y271" i="164" s="1"/>
  <c r="Y176" i="164" a="1"/>
  <c r="Y176" i="164" s="1"/>
  <c r="Y162" i="164" a="1"/>
  <c r="Y162" i="164" s="1"/>
  <c r="Y285" i="164" a="1"/>
  <c r="Y285" i="164" s="1"/>
  <c r="Y275" i="164" a="1"/>
  <c r="Y275" i="164" s="1"/>
  <c r="Y270" i="164" a="1"/>
  <c r="Y270" i="164" s="1"/>
  <c r="Y252" i="164" a="1"/>
  <c r="Y252" i="164" s="1"/>
  <c r="Y324" i="164" a="1"/>
  <c r="Y324" i="164" s="1"/>
  <c r="Y263" i="164" a="1"/>
  <c r="Y263" i="164" s="1"/>
  <c r="Y317" i="164" a="1"/>
  <c r="Y317" i="164" s="1"/>
  <c r="Y297" i="164" a="1"/>
  <c r="Y297" i="164" s="1"/>
  <c r="Y294" i="164" a="1"/>
  <c r="Y294" i="164" s="1"/>
  <c r="Y287" i="164" a="1"/>
  <c r="Y287" i="164" s="1"/>
  <c r="Y284" i="164" a="1"/>
  <c r="Y284" i="164" s="1"/>
  <c r="Y277" i="164" a="1"/>
  <c r="Y277" i="164" s="1"/>
  <c r="Y194" i="164" a="1"/>
  <c r="Y194" i="164" s="1"/>
  <c r="Y261" i="164" a="1"/>
  <c r="Y261" i="164" s="1"/>
  <c r="Y296" i="164" a="1"/>
  <c r="Y296" i="164" s="1"/>
  <c r="Y279" i="164" a="1"/>
  <c r="Y279" i="164" s="1"/>
  <c r="Y237" i="164" a="1"/>
  <c r="Y237" i="164" s="1"/>
  <c r="Y148" i="164" a="1"/>
  <c r="Y148" i="164" s="1"/>
  <c r="Y273" i="164" a="1"/>
  <c r="Y273" i="164" s="1"/>
  <c r="Y269" i="164" a="1"/>
  <c r="Y269" i="164" s="1"/>
  <c r="Y258" i="164" a="1"/>
  <c r="Y258" i="164" s="1"/>
  <c r="Y193" i="164" a="1"/>
  <c r="Y193" i="164" s="1"/>
  <c r="Y191" i="164" a="1"/>
  <c r="Y191" i="164" s="1"/>
  <c r="Y156" i="164" a="1"/>
  <c r="Y156" i="164" s="1"/>
  <c r="Y125" i="164" a="1"/>
  <c r="Y125" i="164" s="1"/>
  <c r="Y100" i="164" a="1"/>
  <c r="Y100" i="164" s="1"/>
  <c r="Y276" i="164" a="1"/>
  <c r="Y276" i="164" s="1"/>
  <c r="Y178" i="164" a="1"/>
  <c r="Y178" i="164" s="1"/>
  <c r="Y171" i="164" a="1"/>
  <c r="Y171" i="164" s="1"/>
  <c r="Y159" i="164" a="1"/>
  <c r="Y159" i="164" s="1"/>
  <c r="Y145" i="164" a="1"/>
  <c r="Y145" i="164" s="1"/>
  <c r="Y138" i="164" a="1"/>
  <c r="Y138" i="164" s="1"/>
  <c r="Y331" i="164" a="1"/>
  <c r="Y331" i="164" s="1"/>
  <c r="Y187" i="164" a="1"/>
  <c r="Y187" i="164" s="1"/>
  <c r="Y142" i="164" a="1"/>
  <c r="Y142" i="164" s="1"/>
  <c r="Y134" i="164" a="1"/>
  <c r="Y134" i="164" s="1"/>
  <c r="Y246" i="164" a="1"/>
  <c r="Y246" i="164" s="1"/>
  <c r="Y242" i="164" a="1"/>
  <c r="Y242" i="164" s="1"/>
  <c r="Y226" i="164" a="1"/>
  <c r="Y226" i="164" s="1"/>
  <c r="Y173" i="164" a="1"/>
  <c r="Y173" i="164" s="1"/>
  <c r="Y141" i="164" a="1"/>
  <c r="Y141" i="164" s="1"/>
  <c r="Y120" i="164" a="1"/>
  <c r="Y120" i="164" s="1"/>
  <c r="Y113" i="164" a="1"/>
  <c r="Y113" i="164" s="1"/>
  <c r="Y76" i="164" a="1"/>
  <c r="Y76" i="164" s="1"/>
  <c r="Y304" i="164" a="1"/>
  <c r="Y304" i="164" s="1"/>
  <c r="Y289" i="164" a="1"/>
  <c r="Y289" i="164" s="1"/>
  <c r="Y274" i="164" a="1"/>
  <c r="Y274" i="164" s="1"/>
  <c r="Y192" i="164" a="1"/>
  <c r="Y192" i="164" s="1"/>
  <c r="Y249" i="164" a="1"/>
  <c r="Y249" i="164" s="1"/>
  <c r="Y229" i="164" a="1"/>
  <c r="Y229" i="164" s="1"/>
  <c r="Y144" i="164" a="1"/>
  <c r="Y144" i="164" s="1"/>
  <c r="Y133" i="164" a="1"/>
  <c r="Y133" i="164" s="1"/>
  <c r="Y124" i="164" a="1"/>
  <c r="Y124" i="164" s="1"/>
  <c r="Y117" i="164" a="1"/>
  <c r="Y117" i="164" s="1"/>
  <c r="Y106" i="164" a="1"/>
  <c r="Y106" i="164" s="1"/>
  <c r="Y68" i="164" a="1"/>
  <c r="Y68" i="164" s="1"/>
  <c r="Y64" i="164" a="1"/>
  <c r="Y64" i="164" s="1"/>
  <c r="Y241" i="164" a="1"/>
  <c r="Y241" i="164" s="1"/>
  <c r="Y196" i="164" a="1"/>
  <c r="Y196" i="164" s="1"/>
  <c r="Y149" i="164" a="1"/>
  <c r="Y149" i="164" s="1"/>
  <c r="Y131" i="164" a="1"/>
  <c r="Y131" i="164" s="1"/>
  <c r="Y107" i="164" a="1"/>
  <c r="Y107" i="164" s="1"/>
  <c r="Y89" i="164" a="1"/>
  <c r="Y89" i="164" s="1"/>
  <c r="Y65" i="164" a="1"/>
  <c r="Y65" i="164" s="1"/>
  <c r="Y52" i="164" a="1"/>
  <c r="Y52" i="164" s="1"/>
  <c r="Y47" i="164" a="1"/>
  <c r="Y47" i="164" s="1"/>
  <c r="Y42" i="164" a="1"/>
  <c r="Y42" i="164" s="1"/>
  <c r="Y37" i="164" a="1"/>
  <c r="Y37" i="164" s="1"/>
  <c r="Y32" i="164" a="1"/>
  <c r="Y32" i="164" s="1"/>
  <c r="Y27" i="164" a="1"/>
  <c r="Y27" i="164" s="1"/>
  <c r="Y314" i="164" a="1"/>
  <c r="Y314" i="164" s="1"/>
  <c r="Y231" i="164" a="1"/>
  <c r="Y231" i="164" s="1"/>
  <c r="Y211" i="164" a="1"/>
  <c r="Y211" i="164" s="1"/>
  <c r="Y164" i="164" a="1"/>
  <c r="Y164" i="164" s="1"/>
  <c r="Y118" i="164" a="1"/>
  <c r="Y118" i="164" s="1"/>
  <c r="Y330" i="164" a="1"/>
  <c r="Y330" i="164" s="1"/>
  <c r="Y268" i="164" a="1"/>
  <c r="Y268" i="164" s="1"/>
  <c r="Y207" i="164" a="1"/>
  <c r="Y207" i="164" s="1"/>
  <c r="Y154" i="164" a="1"/>
  <c r="Y154" i="164" s="1"/>
  <c r="Y115" i="164" a="1"/>
  <c r="Y115" i="164" s="1"/>
  <c r="Y82" i="164" a="1"/>
  <c r="Y82" i="164" s="1"/>
  <c r="Y38" i="164" a="1"/>
  <c r="Y38" i="164" s="1"/>
  <c r="Y267" i="164" a="1"/>
  <c r="Y267" i="164" s="1"/>
  <c r="Y221" i="164" a="1"/>
  <c r="Y221" i="164" s="1"/>
  <c r="Y188" i="164" a="1"/>
  <c r="Y188" i="164" s="1"/>
  <c r="Y129" i="164" a="1"/>
  <c r="Y129" i="164" s="1"/>
  <c r="Y127" i="164" a="1"/>
  <c r="Y127" i="164" s="1"/>
  <c r="Y103" i="164" a="1"/>
  <c r="Y103" i="164" s="1"/>
  <c r="Y90" i="164" a="1"/>
  <c r="Y90" i="164" s="1"/>
  <c r="Y35" i="164" a="1"/>
  <c r="Y35" i="164" s="1"/>
  <c r="Y300" i="164" a="1"/>
  <c r="Y300" i="164" s="1"/>
  <c r="Y256" i="164" a="1"/>
  <c r="Y256" i="164" s="1"/>
  <c r="Y228" i="164" a="1"/>
  <c r="Y228" i="164" s="1"/>
  <c r="Y98" i="164" a="1"/>
  <c r="Y98" i="164" s="1"/>
  <c r="Y93" i="164" a="1"/>
  <c r="Y93" i="164" s="1"/>
  <c r="Y168" i="164" a="1"/>
  <c r="Y168" i="164" s="1"/>
  <c r="Y136" i="164" a="1"/>
  <c r="Y136" i="164" s="1"/>
  <c r="Y97" i="164" a="1"/>
  <c r="Y97" i="164" s="1"/>
  <c r="Y316" i="164" a="1"/>
  <c r="Y316" i="164" s="1"/>
  <c r="Y306" i="164" a="1"/>
  <c r="Y306" i="164" s="1"/>
  <c r="Y184" i="164" a="1"/>
  <c r="Y184" i="164" s="1"/>
  <c r="Y143" i="164" a="1"/>
  <c r="Y143" i="164" s="1"/>
  <c r="Y78" i="164" a="1"/>
  <c r="Y78" i="164" s="1"/>
  <c r="Y71" i="164" a="1"/>
  <c r="Y71" i="164" s="1"/>
  <c r="Y49" i="164" a="1"/>
  <c r="Y49" i="164" s="1"/>
  <c r="Y31" i="164" a="1"/>
  <c r="Y31" i="164" s="1"/>
  <c r="Y26" i="164" a="1"/>
  <c r="Y26" i="164" s="1"/>
  <c r="Y12" i="164" a="1"/>
  <c r="Y12" i="164" s="1"/>
  <c r="Y9" i="164" a="1"/>
  <c r="Y9" i="164" s="1"/>
  <c r="Y95" i="164" a="1"/>
  <c r="Y95" i="164" s="1"/>
  <c r="Y59" i="164" a="1"/>
  <c r="Y59" i="164" s="1"/>
  <c r="Y247" i="164" a="1"/>
  <c r="Y247" i="164" s="1"/>
  <c r="Y236" i="164" a="1"/>
  <c r="Y236" i="164" s="1"/>
  <c r="Y222" i="164" a="1"/>
  <c r="Y222" i="164" s="1"/>
  <c r="Y213" i="164" a="1"/>
  <c r="Y213" i="164" s="1"/>
  <c r="Y140" i="164" a="1"/>
  <c r="Y140" i="164" s="1"/>
  <c r="Y153" i="164" a="1"/>
  <c r="Y153" i="164" s="1"/>
  <c r="Y326" i="164" a="1"/>
  <c r="Y326" i="164" s="1"/>
  <c r="Y264" i="164" a="1"/>
  <c r="Y264" i="164" s="1"/>
  <c r="Y183" i="164" a="1"/>
  <c r="Y183" i="164" s="1"/>
  <c r="Y108" i="164" a="1"/>
  <c r="Y108" i="164" s="1"/>
  <c r="Y87" i="164" a="1"/>
  <c r="Y87" i="164" s="1"/>
  <c r="Y83" i="164" a="1"/>
  <c r="Y83" i="164" s="1"/>
  <c r="Y312" i="164" a="1"/>
  <c r="Y312" i="164" s="1"/>
  <c r="Y240" i="164" a="1"/>
  <c r="Y240" i="164" s="1"/>
  <c r="Y210" i="164" a="1"/>
  <c r="Y210" i="164" s="1"/>
  <c r="Y174" i="164" a="1"/>
  <c r="Y174" i="164" s="1"/>
  <c r="Y157" i="164" a="1"/>
  <c r="Y157" i="164" s="1"/>
  <c r="Y102" i="164" a="1"/>
  <c r="Y102" i="164" s="1"/>
  <c r="Y72" i="164" a="1"/>
  <c r="Y72" i="164" s="1"/>
  <c r="Y70" i="164" a="1"/>
  <c r="Y70" i="164" s="1"/>
  <c r="Y66" i="164" a="1"/>
  <c r="Y66" i="164" s="1"/>
  <c r="Y48" i="164" a="1"/>
  <c r="Y48" i="164" s="1"/>
  <c r="Y5" i="164" a="1"/>
  <c r="Y5" i="164" s="1"/>
  <c r="Y244" i="164" a="1"/>
  <c r="Y244" i="164" s="1"/>
  <c r="Y198" i="164" a="1"/>
  <c r="Y198" i="164" s="1"/>
  <c r="Y146" i="164" a="1"/>
  <c r="Y146" i="164" s="1"/>
  <c r="Y130" i="164" a="1"/>
  <c r="Y130" i="164" s="1"/>
  <c r="Y85" i="164" a="1"/>
  <c r="Y85" i="164" s="1"/>
  <c r="Y50" i="164" a="1"/>
  <c r="Y50" i="164" s="1"/>
  <c r="Y203" i="164" a="1"/>
  <c r="Y203" i="164" s="1"/>
  <c r="Y139" i="164" a="1"/>
  <c r="Y139" i="164" s="1"/>
  <c r="Y114" i="164" a="1"/>
  <c r="Y114" i="164" s="1"/>
  <c r="Y104" i="164" a="1"/>
  <c r="Y104" i="164" s="1"/>
  <c r="Y46" i="164" a="1"/>
  <c r="Y46" i="164" s="1"/>
  <c r="Y44" i="164" a="1"/>
  <c r="Y44" i="164" s="1"/>
  <c r="Y25" i="164" a="1"/>
  <c r="Y25" i="164" s="1"/>
  <c r="Y23" i="164" a="1"/>
  <c r="Y23" i="164" s="1"/>
  <c r="Y21" i="164" a="1"/>
  <c r="Y21" i="164" s="1"/>
  <c r="Y14" i="164" a="1"/>
  <c r="Y14" i="164" s="1"/>
  <c r="Y251" i="164" a="1"/>
  <c r="Y251" i="164" s="1"/>
  <c r="Y215" i="164" a="1"/>
  <c r="Y215" i="164" s="1"/>
  <c r="Y259" i="164" a="1"/>
  <c r="Y259" i="164" s="1"/>
  <c r="Y155" i="164" a="1"/>
  <c r="Y155" i="164" s="1"/>
  <c r="Y239" i="164" a="1"/>
  <c r="Y239" i="164" s="1"/>
  <c r="Y132" i="164" a="1"/>
  <c r="Y132" i="164" s="1"/>
  <c r="Y109" i="164" a="1"/>
  <c r="Y109" i="164" s="1"/>
  <c r="Y91" i="164" a="1"/>
  <c r="Y91" i="164" s="1"/>
  <c r="Y88" i="164" a="1"/>
  <c r="Y88" i="164" s="1"/>
  <c r="Y54" i="164" a="1"/>
  <c r="Y54" i="164" s="1"/>
  <c r="Y182" i="164" a="1"/>
  <c r="Y182" i="164" s="1"/>
  <c r="Y61" i="164" a="1"/>
  <c r="Y61" i="164" s="1"/>
  <c r="Y260" i="164" a="1"/>
  <c r="Y260" i="164" s="1"/>
  <c r="Y227" i="164" a="1"/>
  <c r="Y227" i="164" s="1"/>
  <c r="Y218" i="164" a="1"/>
  <c r="Y218" i="164" s="1"/>
  <c r="Y158" i="164" a="1"/>
  <c r="Y158" i="164" s="1"/>
  <c r="Y128" i="164" a="1"/>
  <c r="Y128" i="164" s="1"/>
  <c r="Y112" i="164" a="1"/>
  <c r="Y112" i="164" s="1"/>
  <c r="Y79" i="164" a="1"/>
  <c r="Y79" i="164" s="1"/>
  <c r="Y51" i="164" a="1"/>
  <c r="Y51" i="164" s="1"/>
  <c r="Y39" i="164" a="1"/>
  <c r="Y39" i="164" s="1"/>
  <c r="Y16" i="164" a="1"/>
  <c r="Y16" i="164" s="1"/>
  <c r="Y34" i="164" a="1"/>
  <c r="Y34" i="164" s="1"/>
  <c r="Y202" i="164" a="1"/>
  <c r="Y202" i="164" s="1"/>
  <c r="Y135" i="164" a="1"/>
  <c r="Y135" i="164" s="1"/>
  <c r="Y56" i="164" a="1"/>
  <c r="Y56" i="164" s="1"/>
  <c r="Y18" i="164" a="1"/>
  <c r="Y18" i="164" s="1"/>
  <c r="Y208" i="164" a="1"/>
  <c r="Y208" i="164" s="1"/>
  <c r="Y181" i="164" a="1"/>
  <c r="Y181" i="164" s="1"/>
  <c r="Y121" i="164" a="1"/>
  <c r="Y121" i="164" s="1"/>
  <c r="Y96" i="164" a="1"/>
  <c r="Y96" i="164" s="1"/>
  <c r="Y291" i="164" a="1"/>
  <c r="Y291" i="164" s="1"/>
  <c r="Y163" i="164" a="1"/>
  <c r="Y163" i="164" s="1"/>
  <c r="Y111" i="164" a="1"/>
  <c r="Y111" i="164" s="1"/>
  <c r="Y99" i="164" a="1"/>
  <c r="Y99" i="164" s="1"/>
  <c r="Y63" i="164" a="1"/>
  <c r="Y63" i="164" s="1"/>
  <c r="Y53" i="164" a="1"/>
  <c r="Y53" i="164" s="1"/>
  <c r="Y29" i="164" a="1"/>
  <c r="Y29" i="164" s="1"/>
  <c r="T1" i="164"/>
  <c r="Y152" i="164" a="1"/>
  <c r="Y152" i="164" s="1"/>
  <c r="Y147" i="164" a="1"/>
  <c r="Y147" i="164" s="1"/>
  <c r="Y81" i="164" a="1"/>
  <c r="Y81" i="164" s="1"/>
  <c r="Y58" i="164" a="1"/>
  <c r="Y58" i="164" s="1"/>
  <c r="Y36" i="164" a="1"/>
  <c r="Y36" i="164" s="1"/>
  <c r="Y24" i="164" a="1"/>
  <c r="Y24" i="164" s="1"/>
  <c r="Y22" i="164" a="1"/>
  <c r="Y22" i="164" s="1"/>
  <c r="Y20" i="164" a="1"/>
  <c r="Y20" i="164" s="1"/>
  <c r="Y73" i="164" a="1"/>
  <c r="Y73" i="164" s="1"/>
  <c r="Y41" i="164" a="1"/>
  <c r="Y41" i="164" s="1"/>
  <c r="Y3" i="164" a="1"/>
  <c r="Y3" i="164" s="1"/>
  <c r="Y151" i="164" a="1"/>
  <c r="Y151" i="164" s="1"/>
  <c r="Y216" i="164" a="1"/>
  <c r="Y216" i="164" s="1"/>
  <c r="Y84" i="164" a="1"/>
  <c r="Y84" i="164" s="1"/>
  <c r="Y7" i="164" a="1"/>
  <c r="Y7" i="164" s="1"/>
  <c r="Y105" i="164" a="1"/>
  <c r="Y105" i="164" s="1"/>
  <c r="Y60" i="164" a="1"/>
  <c r="Y60" i="164" s="1"/>
  <c r="Y55" i="164" a="1"/>
  <c r="Y55" i="164" s="1"/>
  <c r="Y167" i="164" a="1"/>
  <c r="Y167" i="164" s="1"/>
  <c r="Y43" i="164" a="1"/>
  <c r="Y43" i="164" s="1"/>
  <c r="Y13" i="164" a="1"/>
  <c r="Y13" i="164" s="1"/>
  <c r="Y11" i="164" a="1"/>
  <c r="Y11" i="164" s="1"/>
  <c r="Y179" i="164" a="1"/>
  <c r="Y179" i="164" s="1"/>
  <c r="Y172" i="164" a="1"/>
  <c r="Y172" i="164" s="1"/>
  <c r="Y123" i="164" a="1"/>
  <c r="Y123" i="164" s="1"/>
  <c r="Y101" i="164" a="1"/>
  <c r="Y101" i="164" s="1"/>
  <c r="Y45" i="164" a="1"/>
  <c r="Y45" i="164" s="1"/>
  <c r="Y19" i="164" a="1"/>
  <c r="Y19" i="164" s="1"/>
  <c r="Y17" i="164" a="1"/>
  <c r="Y17" i="164" s="1"/>
  <c r="Y223" i="164" a="1"/>
  <c r="Y223" i="164" s="1"/>
  <c r="Y110" i="164" a="1"/>
  <c r="Y110" i="164" s="1"/>
  <c r="Y94" i="164" a="1"/>
  <c r="Y94" i="164" s="1"/>
  <c r="Y77" i="164" a="1"/>
  <c r="Y77" i="164" s="1"/>
  <c r="Y189" i="164" a="1"/>
  <c r="Y189" i="164" s="1"/>
  <c r="Y92" i="164" a="1"/>
  <c r="Y92" i="164" s="1"/>
  <c r="Y2" i="164" a="1"/>
  <c r="Y2" i="164" s="1"/>
  <c r="T2" i="164" s="1"/>
  <c r="Y137" i="164" a="1"/>
  <c r="Y137" i="164" s="1"/>
  <c r="Y10" i="164" a="1"/>
  <c r="Y10" i="164" s="1"/>
  <c r="Y199" i="164" a="1"/>
  <c r="Y199" i="164" s="1"/>
  <c r="Y62" i="164" a="1"/>
  <c r="Y62" i="164" s="1"/>
  <c r="Y80" i="164" a="1"/>
  <c r="Y80" i="164" s="1"/>
  <c r="Y255" i="164" a="1"/>
  <c r="Y255" i="164" s="1"/>
  <c r="Y205" i="164" a="1"/>
  <c r="Y205" i="164" s="1"/>
  <c r="Y177" i="164" a="1"/>
  <c r="Y177" i="164" s="1"/>
  <c r="Y119" i="164" a="1"/>
  <c r="Y119" i="164" s="1"/>
  <c r="Y28" i="164" a="1"/>
  <c r="Y28" i="164" s="1"/>
  <c r="Y67" i="164" a="1"/>
  <c r="Y67" i="164" s="1"/>
  <c r="Y33" i="164" a="1"/>
  <c r="Y33" i="164" s="1"/>
  <c r="Y86" i="164" a="1"/>
  <c r="Y86" i="164" s="1"/>
  <c r="Y299" i="164" a="1"/>
  <c r="Y299" i="164" s="1"/>
  <c r="Y57" i="164" a="1"/>
  <c r="Y57" i="164" s="1"/>
  <c r="Y15" i="164" a="1"/>
  <c r="Y15" i="164" s="1"/>
  <c r="Y4" i="164" a="1"/>
  <c r="Y4" i="164" s="1"/>
  <c r="Y206" i="164" a="1"/>
  <c r="Y206" i="164" s="1"/>
  <c r="Y166" i="164" a="1"/>
  <c r="Y166" i="164" s="1"/>
  <c r="Y126" i="164" a="1"/>
  <c r="Y126" i="164" s="1"/>
  <c r="Y6" i="164" a="1"/>
  <c r="Y6" i="164" s="1"/>
  <c r="Y8" i="164" a="1"/>
  <c r="Y8" i="164" s="1"/>
  <c r="Y75" i="164" a="1"/>
  <c r="Y75" i="164" s="1"/>
  <c r="Y69" i="164" a="1"/>
  <c r="Y69" i="164" s="1"/>
  <c r="Y40" i="164" a="1"/>
  <c r="Y40" i="164" s="1"/>
  <c r="Y30" i="164" a="1"/>
  <c r="Y30" i="164" s="1"/>
  <c r="Y150" i="164" a="1"/>
  <c r="Y150" i="164" s="1"/>
  <c r="Y116" i="164" a="1"/>
  <c r="Y116" i="164" s="1"/>
  <c r="Y74" i="164" a="1"/>
  <c r="Y74" i="164" s="1"/>
  <c r="Y230" i="164" a="1"/>
  <c r="Y230" i="164" s="1"/>
  <c r="Y204" i="164" a="1"/>
  <c r="Y204" i="164" s="1"/>
  <c r="Y161" i="164" a="1"/>
  <c r="Y161" i="164" s="1"/>
  <c r="Y122" i="164" a="1"/>
  <c r="Y122" i="164" s="1"/>
  <c r="Y114" i="163" a="1"/>
  <c r="Y114" i="163" s="1"/>
  <c r="Y200" i="163" a="1"/>
  <c r="Y200" i="163" s="1"/>
  <c r="Y85" i="163" a="1"/>
  <c r="Y85" i="163" s="1"/>
  <c r="Y71" i="163" a="1"/>
  <c r="Y71" i="163" s="1"/>
  <c r="Y22" i="163" a="1"/>
  <c r="Y22" i="163" s="1"/>
  <c r="Y10" i="163" a="1"/>
  <c r="Y10" i="163" s="1"/>
  <c r="AB333" i="163" a="1"/>
  <c r="AB333" i="163" s="1"/>
  <c r="AB328" i="163" a="1"/>
  <c r="AB328" i="163" s="1"/>
  <c r="AB323" i="163" a="1"/>
  <c r="AB323" i="163" s="1"/>
  <c r="AB318" i="163" a="1"/>
  <c r="AB318" i="163" s="1"/>
  <c r="AB313" i="163" a="1"/>
  <c r="AB313" i="163" s="1"/>
  <c r="AB308" i="163" a="1"/>
  <c r="AB308" i="163" s="1"/>
  <c r="AB303" i="163" a="1"/>
  <c r="AB303" i="163" s="1"/>
  <c r="AB298" i="163" a="1"/>
  <c r="AB298" i="163" s="1"/>
  <c r="AB293" i="163" a="1"/>
  <c r="AB293" i="163" s="1"/>
  <c r="AB288" i="163" a="1"/>
  <c r="AB288" i="163" s="1"/>
  <c r="AB283" i="163" a="1"/>
  <c r="AB283" i="163" s="1"/>
  <c r="AB278" i="163" a="1"/>
  <c r="AB278" i="163" s="1"/>
  <c r="AB273" i="163" a="1"/>
  <c r="AB273" i="163" s="1"/>
  <c r="AB268" i="163" a="1"/>
  <c r="AB268" i="163" s="1"/>
  <c r="AB263" i="163" a="1"/>
  <c r="AB263" i="163" s="1"/>
  <c r="AB258" i="163" a="1"/>
  <c r="AB258" i="163" s="1"/>
  <c r="AB253" i="163" a="1"/>
  <c r="AB253" i="163" s="1"/>
  <c r="AB248" i="163" a="1"/>
  <c r="AB248" i="163" s="1"/>
  <c r="AB243" i="163" a="1"/>
  <c r="AB243" i="163" s="1"/>
  <c r="AB238" i="163" a="1"/>
  <c r="AB238" i="163" s="1"/>
  <c r="AB233" i="163" a="1"/>
  <c r="AB233" i="163" s="1"/>
  <c r="AB228" i="163" a="1"/>
  <c r="AB228" i="163" s="1"/>
  <c r="AB257" i="163" a="1"/>
  <c r="AB257" i="163" s="1"/>
  <c r="AB232" i="163" a="1"/>
  <c r="AB232" i="163" s="1"/>
  <c r="AB225" i="163" a="1"/>
  <c r="AB225" i="163" s="1"/>
  <c r="AB220" i="163" a="1"/>
  <c r="AB220" i="163" s="1"/>
  <c r="AB215" i="163" a="1"/>
  <c r="AB215" i="163" s="1"/>
  <c r="AB210" i="163" a="1"/>
  <c r="AB210" i="163" s="1"/>
  <c r="AB251" i="163" a="1"/>
  <c r="AB251" i="163" s="1"/>
  <c r="AB261" i="163" a="1"/>
  <c r="AB261" i="163" s="1"/>
  <c r="AB236" i="163" a="1"/>
  <c r="AB236" i="163" s="1"/>
  <c r="AB331" i="163" a="1"/>
  <c r="AB331" i="163" s="1"/>
  <c r="AB320" i="163" a="1"/>
  <c r="AB320" i="163" s="1"/>
  <c r="AB317" i="163" a="1"/>
  <c r="AB317" i="163" s="1"/>
  <c r="AB309" i="163" a="1"/>
  <c r="AB309" i="163" s="1"/>
  <c r="AB306" i="163" a="1"/>
  <c r="AB306" i="163" s="1"/>
  <c r="AB329" i="163" a="1"/>
  <c r="AB329" i="163" s="1"/>
  <c r="AB319" i="163" a="1"/>
  <c r="AB319" i="163" s="1"/>
  <c r="AB310" i="163" a="1"/>
  <c r="AB310" i="163" s="1"/>
  <c r="AB249" i="163" a="1"/>
  <c r="AB249" i="163" s="1"/>
  <c r="AB230" i="163" a="1"/>
  <c r="AB230" i="163" s="1"/>
  <c r="AB254" i="163" a="1"/>
  <c r="AB254" i="163" s="1"/>
  <c r="AB235" i="163" a="1"/>
  <c r="AB235" i="163" s="1"/>
  <c r="AB221" i="163" a="1"/>
  <c r="AB221" i="163" s="1"/>
  <c r="AB325" i="163" a="1"/>
  <c r="AB325" i="163" s="1"/>
  <c r="AB291" i="163" a="1"/>
  <c r="AB291" i="163" s="1"/>
  <c r="AB287" i="163" a="1"/>
  <c r="AB287" i="163" s="1"/>
  <c r="AB285" i="163" a="1"/>
  <c r="AB285" i="163" s="1"/>
  <c r="AB281" i="163" a="1"/>
  <c r="AB281" i="163" s="1"/>
  <c r="AB279" i="163" a="1"/>
  <c r="AB279" i="163" s="1"/>
  <c r="AB311" i="163" a="1"/>
  <c r="AB311" i="163" s="1"/>
  <c r="AB255" i="163" a="1"/>
  <c r="AB255" i="163" s="1"/>
  <c r="AB330" i="163" a="1"/>
  <c r="AB330" i="163" s="1"/>
  <c r="AB324" i="163" a="1"/>
  <c r="AB324" i="163" s="1"/>
  <c r="AB327" i="163" a="1"/>
  <c r="AB327" i="163" s="1"/>
  <c r="AB299" i="163" a="1"/>
  <c r="AB299" i="163" s="1"/>
  <c r="AB226" i="163" a="1"/>
  <c r="AB226" i="163" s="1"/>
  <c r="AB195" i="163" a="1"/>
  <c r="AB195" i="163" s="1"/>
  <c r="AB321" i="163" a="1"/>
  <c r="AB321" i="163" s="1"/>
  <c r="AB307" i="163" a="1"/>
  <c r="AB307" i="163" s="1"/>
  <c r="AB304" i="163" a="1"/>
  <c r="AB304" i="163" s="1"/>
  <c r="AB294" i="163" a="1"/>
  <c r="AB294" i="163" s="1"/>
  <c r="AB289" i="163" a="1"/>
  <c r="AB289" i="163" s="1"/>
  <c r="AB284" i="163" a="1"/>
  <c r="AB284" i="163" s="1"/>
  <c r="AB282" i="163" a="1"/>
  <c r="AB282" i="163" s="1"/>
  <c r="AB266" i="163" a="1"/>
  <c r="AB266" i="163" s="1"/>
  <c r="AB301" i="163" a="1"/>
  <c r="AB301" i="163" s="1"/>
  <c r="AB239" i="163" a="1"/>
  <c r="AB239" i="163" s="1"/>
  <c r="AB231" i="163" a="1"/>
  <c r="AB231" i="163" s="1"/>
  <c r="AB203" i="163" a="1"/>
  <c r="AB203" i="163" s="1"/>
  <c r="AB326" i="163" a="1"/>
  <c r="AB326" i="163" s="1"/>
  <c r="AB296" i="163" a="1"/>
  <c r="AB296" i="163" s="1"/>
  <c r="AB272" i="163" a="1"/>
  <c r="AB272" i="163" s="1"/>
  <c r="AB245" i="163" a="1"/>
  <c r="AB245" i="163" s="1"/>
  <c r="AB237" i="163" a="1"/>
  <c r="AB237" i="163" s="1"/>
  <c r="AB229" i="163" a="1"/>
  <c r="AB229" i="163" s="1"/>
  <c r="AB332" i="163" a="1"/>
  <c r="AB332" i="163" s="1"/>
  <c r="AB222" i="163" a="1"/>
  <c r="AB222" i="163" s="1"/>
  <c r="AB211" i="163" a="1"/>
  <c r="AB211" i="163" s="1"/>
  <c r="AB188" i="163" a="1"/>
  <c r="AB188" i="163" s="1"/>
  <c r="AB179" i="163" a="1"/>
  <c r="AB179" i="163" s="1"/>
  <c r="AB167" i="163" a="1"/>
  <c r="AB167" i="163" s="1"/>
  <c r="AB162" i="163" a="1"/>
  <c r="AB162" i="163" s="1"/>
  <c r="AB157" i="163" a="1"/>
  <c r="AB157" i="163" s="1"/>
  <c r="AB305" i="163" a="1"/>
  <c r="AB305" i="163" s="1"/>
  <c r="AB295" i="163" a="1"/>
  <c r="AB295" i="163" s="1"/>
  <c r="AB277" i="163" a="1"/>
  <c r="AB277" i="163" s="1"/>
  <c r="AB204" i="163" a="1"/>
  <c r="AB204" i="163" s="1"/>
  <c r="AB182" i="163" a="1"/>
  <c r="AB182" i="163" s="1"/>
  <c r="AB172" i="163" a="1"/>
  <c r="AB172" i="163" s="1"/>
  <c r="AB312" i="163" a="1"/>
  <c r="AB312" i="163" s="1"/>
  <c r="AB292" i="163" a="1"/>
  <c r="AB292" i="163" s="1"/>
  <c r="AB280" i="163" a="1"/>
  <c r="AB280" i="163" s="1"/>
  <c r="AB191" i="163" a="1"/>
  <c r="AB191" i="163" s="1"/>
  <c r="AB194" i="163" a="1"/>
  <c r="AB194" i="163" s="1"/>
  <c r="AB168" i="163" a="1"/>
  <c r="AB168" i="163" s="1"/>
  <c r="AB163" i="163" a="1"/>
  <c r="AB163" i="163" s="1"/>
  <c r="AB315" i="163" a="1"/>
  <c r="AB315" i="163" s="1"/>
  <c r="AB276" i="163" a="1"/>
  <c r="AB276" i="163" s="1"/>
  <c r="AB265" i="163" a="1"/>
  <c r="AB265" i="163" s="1"/>
  <c r="AB250" i="163" a="1"/>
  <c r="AB250" i="163" s="1"/>
  <c r="AB202" i="163" a="1"/>
  <c r="AB202" i="163" s="1"/>
  <c r="AB186" i="163" a="1"/>
  <c r="AB186" i="163" s="1"/>
  <c r="AB214" i="163" a="1"/>
  <c r="AB214" i="163" s="1"/>
  <c r="AB197" i="163" a="1"/>
  <c r="AB197" i="163" s="1"/>
  <c r="AB183" i="163" a="1"/>
  <c r="AB183" i="163" s="1"/>
  <c r="AB180" i="163" a="1"/>
  <c r="AB180" i="163" s="1"/>
  <c r="AB173" i="163" a="1"/>
  <c r="AB173" i="163" s="1"/>
  <c r="AB314" i="163" a="1"/>
  <c r="AB314" i="163" s="1"/>
  <c r="AB290" i="163" a="1"/>
  <c r="AB290" i="163" s="1"/>
  <c r="AB244" i="163" a="1"/>
  <c r="AB244" i="163" s="1"/>
  <c r="AB201" i="163" a="1"/>
  <c r="AB201" i="163" s="1"/>
  <c r="AB189" i="163" a="1"/>
  <c r="AB189" i="163" s="1"/>
  <c r="AB187" i="163" a="1"/>
  <c r="AB187" i="163" s="1"/>
  <c r="AB185" i="163" a="1"/>
  <c r="AB185" i="163" s="1"/>
  <c r="AB143" i="163" a="1"/>
  <c r="AB143" i="163" s="1"/>
  <c r="AB140" i="163" a="1"/>
  <c r="AB140" i="163" s="1"/>
  <c r="AB118" i="163" a="1"/>
  <c r="AB118" i="163" s="1"/>
  <c r="AB115" i="163" a="1"/>
  <c r="AB115" i="163" s="1"/>
  <c r="AB93" i="163" a="1"/>
  <c r="AB93" i="163" s="1"/>
  <c r="AB90" i="163" a="1"/>
  <c r="AB90" i="163" s="1"/>
  <c r="AB297" i="163" a="1"/>
  <c r="AB297" i="163" s="1"/>
  <c r="AB262" i="163" a="1"/>
  <c r="AB262" i="163" s="1"/>
  <c r="AB247" i="163" a="1"/>
  <c r="AB247" i="163" s="1"/>
  <c r="AB240" i="163" a="1"/>
  <c r="AB240" i="163" s="1"/>
  <c r="AB218" i="163" a="1"/>
  <c r="AB218" i="163" s="1"/>
  <c r="AB213" i="163" a="1"/>
  <c r="AB213" i="163" s="1"/>
  <c r="AB160" i="163" a="1"/>
  <c r="AB160" i="163" s="1"/>
  <c r="AB155" i="163" a="1"/>
  <c r="AB155" i="163" s="1"/>
  <c r="AB134" i="163" a="1"/>
  <c r="AB134" i="163" s="1"/>
  <c r="AB109" i="163" a="1"/>
  <c r="AB109" i="163" s="1"/>
  <c r="AB316" i="163" a="1"/>
  <c r="AB316" i="163" s="1"/>
  <c r="AB196" i="163" a="1"/>
  <c r="AB196" i="163" s="1"/>
  <c r="AB137" i="163" a="1"/>
  <c r="AB137" i="163" s="1"/>
  <c r="AB112" i="163" a="1"/>
  <c r="AB112" i="163" s="1"/>
  <c r="AB87" i="163" a="1"/>
  <c r="AB87" i="163" s="1"/>
  <c r="AB286" i="163" a="1"/>
  <c r="AB286" i="163" s="1"/>
  <c r="AB205" i="163" a="1"/>
  <c r="AB205" i="163" s="1"/>
  <c r="AB165" i="163" a="1"/>
  <c r="AB165" i="163" s="1"/>
  <c r="AB131" i="163" a="1"/>
  <c r="AB131" i="163" s="1"/>
  <c r="AB106" i="163" a="1"/>
  <c r="AB106" i="163" s="1"/>
  <c r="AB83" i="163" a="1"/>
  <c r="AB83" i="163" s="1"/>
  <c r="AB78" i="163" a="1"/>
  <c r="AB78" i="163" s="1"/>
  <c r="AB73" i="163" a="1"/>
  <c r="AB73" i="163" s="1"/>
  <c r="AB68" i="163" a="1"/>
  <c r="AB68" i="163" s="1"/>
  <c r="AB63" i="163" a="1"/>
  <c r="AB63" i="163" s="1"/>
  <c r="AB58" i="163" a="1"/>
  <c r="AB58" i="163" s="1"/>
  <c r="AB53" i="163" a="1"/>
  <c r="AB53" i="163" s="1"/>
  <c r="AB48" i="163" a="1"/>
  <c r="AB48" i="163" s="1"/>
  <c r="AB43" i="163" a="1"/>
  <c r="AB43" i="163" s="1"/>
  <c r="AB38" i="163" a="1"/>
  <c r="AB38" i="163" s="1"/>
  <c r="AB33" i="163" a="1"/>
  <c r="AB33" i="163" s="1"/>
  <c r="AB28" i="163" a="1"/>
  <c r="AB28" i="163" s="1"/>
  <c r="AB23" i="163" a="1"/>
  <c r="AB23" i="163" s="1"/>
  <c r="AB18" i="163" a="1"/>
  <c r="AB18" i="163" s="1"/>
  <c r="AB302" i="163" a="1"/>
  <c r="AB302" i="163" s="1"/>
  <c r="AB223" i="163" a="1"/>
  <c r="AB223" i="163" s="1"/>
  <c r="AB207" i="163" a="1"/>
  <c r="AB207" i="163" s="1"/>
  <c r="AB200" i="163" a="1"/>
  <c r="AB200" i="163" s="1"/>
  <c r="AB176" i="163" a="1"/>
  <c r="AB176" i="163" s="1"/>
  <c r="AB158" i="163" a="1"/>
  <c r="AB158" i="163" s="1"/>
  <c r="AB153" i="163" a="1"/>
  <c r="AB153" i="163" s="1"/>
  <c r="AB144" i="163" a="1"/>
  <c r="AB144" i="163" s="1"/>
  <c r="AB119" i="163" a="1"/>
  <c r="AB119" i="163" s="1"/>
  <c r="AB212" i="163" a="1"/>
  <c r="AB212" i="163" s="1"/>
  <c r="AB178" i="163" a="1"/>
  <c r="AB178" i="163" s="1"/>
  <c r="AB147" i="163" a="1"/>
  <c r="AB147" i="163" s="1"/>
  <c r="AB122" i="163" a="1"/>
  <c r="AB122" i="163" s="1"/>
  <c r="AB193" i="163" a="1"/>
  <c r="AB193" i="163" s="1"/>
  <c r="AB184" i="163" a="1"/>
  <c r="AB184" i="163" s="1"/>
  <c r="AB170" i="163" a="1"/>
  <c r="AB170" i="163" s="1"/>
  <c r="AB141" i="163" a="1"/>
  <c r="AB141" i="163" s="1"/>
  <c r="AB116" i="163" a="1"/>
  <c r="AB116" i="163" s="1"/>
  <c r="AB91" i="163" a="1"/>
  <c r="AB91" i="163" s="1"/>
  <c r="AB84" i="163" a="1"/>
  <c r="AB84" i="163" s="1"/>
  <c r="AB79" i="163" a="1"/>
  <c r="AB79" i="163" s="1"/>
  <c r="AB74" i="163" a="1"/>
  <c r="AB74" i="163" s="1"/>
  <c r="AB69" i="163" a="1"/>
  <c r="AB69" i="163" s="1"/>
  <c r="AB64" i="163" a="1"/>
  <c r="AB64" i="163" s="1"/>
  <c r="AB59" i="163" a="1"/>
  <c r="AB59" i="163" s="1"/>
  <c r="AB54" i="163" a="1"/>
  <c r="AB54" i="163" s="1"/>
  <c r="AB49" i="163" a="1"/>
  <c r="AB49" i="163" s="1"/>
  <c r="AB44" i="163" a="1"/>
  <c r="AB44" i="163" s="1"/>
  <c r="AB39" i="163" a="1"/>
  <c r="AB39" i="163" s="1"/>
  <c r="AB34" i="163" a="1"/>
  <c r="AB34" i="163" s="1"/>
  <c r="AB29" i="163" a="1"/>
  <c r="AB29" i="163" s="1"/>
  <c r="AB24" i="163" a="1"/>
  <c r="AB24" i="163" s="1"/>
  <c r="AB19" i="163" a="1"/>
  <c r="AB19" i="163" s="1"/>
  <c r="AB14" i="163" a="1"/>
  <c r="AB14" i="163" s="1"/>
  <c r="AB260" i="163" a="1"/>
  <c r="AB260" i="163" s="1"/>
  <c r="AB209" i="163" a="1"/>
  <c r="AB209" i="163" s="1"/>
  <c r="AB151" i="163" a="1"/>
  <c r="AB151" i="163" s="1"/>
  <c r="AB126" i="163" a="1"/>
  <c r="AB126" i="163" s="1"/>
  <c r="AB259" i="163" a="1"/>
  <c r="AB259" i="163" s="1"/>
  <c r="AB252" i="163" a="1"/>
  <c r="AB252" i="163" s="1"/>
  <c r="AB199" i="163" a="1"/>
  <c r="AB199" i="163" s="1"/>
  <c r="AB136" i="163" a="1"/>
  <c r="AB136" i="163" s="1"/>
  <c r="AB274" i="163" a="1"/>
  <c r="AB274" i="163" s="1"/>
  <c r="AB224" i="163" a="1"/>
  <c r="AB224" i="163" s="1"/>
  <c r="AB208" i="163" a="1"/>
  <c r="AB208" i="163" s="1"/>
  <c r="AB127" i="163" a="1"/>
  <c r="AB127" i="163" s="1"/>
  <c r="AB198" i="163" a="1"/>
  <c r="AB198" i="163" s="1"/>
  <c r="AB128" i="163" a="1"/>
  <c r="AB128" i="163" s="1"/>
  <c r="AB125" i="163" a="1"/>
  <c r="AB125" i="163" s="1"/>
  <c r="AB99" i="163" a="1"/>
  <c r="AB99" i="163" s="1"/>
  <c r="AB97" i="163" a="1"/>
  <c r="AB97" i="163" s="1"/>
  <c r="AB95" i="163" a="1"/>
  <c r="AB95" i="163" s="1"/>
  <c r="AB76" i="163" a="1"/>
  <c r="AB76" i="163" s="1"/>
  <c r="AB65" i="163" a="1"/>
  <c r="AB65" i="163" s="1"/>
  <c r="AB62" i="163" a="1"/>
  <c r="AB62" i="163" s="1"/>
  <c r="AB12" i="163" a="1"/>
  <c r="AB12" i="163" s="1"/>
  <c r="AB7" i="163" a="1"/>
  <c r="AB7" i="163" s="1"/>
  <c r="AB22" i="163" a="1"/>
  <c r="AB22" i="163" s="1"/>
  <c r="W1" i="163"/>
  <c r="AB300" i="163" a="1"/>
  <c r="AB300" i="163" s="1"/>
  <c r="AB107" i="163" a="1"/>
  <c r="AB107" i="163" s="1"/>
  <c r="AB105" i="163" a="1"/>
  <c r="AB105" i="163" s="1"/>
  <c r="AB89" i="163" a="1"/>
  <c r="AB89" i="163" s="1"/>
  <c r="AB47" i="163" a="1"/>
  <c r="AB47" i="163" s="1"/>
  <c r="AB217" i="163" a="1"/>
  <c r="AB217" i="163" s="1"/>
  <c r="AB41" i="163" a="1"/>
  <c r="AB41" i="163" s="1"/>
  <c r="AB16" i="163" a="1"/>
  <c r="AB16" i="163" s="1"/>
  <c r="AB2" i="163" a="1"/>
  <c r="AB2" i="163" s="1"/>
  <c r="W2" i="163" s="1"/>
  <c r="AB264" i="163" a="1"/>
  <c r="AB264" i="163" s="1"/>
  <c r="AB242" i="163" a="1"/>
  <c r="AB242" i="163" s="1"/>
  <c r="AB161" i="163" a="1"/>
  <c r="AB161" i="163" s="1"/>
  <c r="AB270" i="163" a="1"/>
  <c r="AB270" i="163" s="1"/>
  <c r="AB256" i="163" a="1"/>
  <c r="AB256" i="163" s="1"/>
  <c r="AB241" i="163" a="1"/>
  <c r="AB241" i="163" s="1"/>
  <c r="AB216" i="163" a="1"/>
  <c r="AB216" i="163" s="1"/>
  <c r="AB206" i="163" a="1"/>
  <c r="AB206" i="163" s="1"/>
  <c r="AB175" i="163" a="1"/>
  <c r="AB175" i="163" s="1"/>
  <c r="AB133" i="163" a="1"/>
  <c r="AB133" i="163" s="1"/>
  <c r="AB130" i="163" a="1"/>
  <c r="AB130" i="163" s="1"/>
  <c r="AB45" i="163" a="1"/>
  <c r="AB45" i="163" s="1"/>
  <c r="AB20" i="163" a="1"/>
  <c r="AB20" i="163" s="1"/>
  <c r="AB171" i="163" a="1"/>
  <c r="AB171" i="163" s="1"/>
  <c r="AB124" i="163" a="1"/>
  <c r="AB124" i="163" s="1"/>
  <c r="AB104" i="163" a="1"/>
  <c r="AB104" i="163" s="1"/>
  <c r="AB100" i="163" a="1"/>
  <c r="AB100" i="163" s="1"/>
  <c r="AB36" i="163" a="1"/>
  <c r="AB36" i="163" s="1"/>
  <c r="AB275" i="163" a="1"/>
  <c r="AB275" i="163" s="1"/>
  <c r="AB139" i="163" a="1"/>
  <c r="AB139" i="163" s="1"/>
  <c r="AB123" i="163" a="1"/>
  <c r="AB123" i="163" s="1"/>
  <c r="AB101" i="163" a="1"/>
  <c r="AB101" i="163" s="1"/>
  <c r="AB25" i="163" a="1"/>
  <c r="AB25" i="163" s="1"/>
  <c r="AB177" i="163" a="1"/>
  <c r="AB177" i="163" s="1"/>
  <c r="AB98" i="163" a="1"/>
  <c r="AB98" i="163" s="1"/>
  <c r="AB9" i="163" a="1"/>
  <c r="AB9" i="163" s="1"/>
  <c r="AB6" i="163" a="1"/>
  <c r="AB6" i="163" s="1"/>
  <c r="AB17" i="163" a="1"/>
  <c r="AB17" i="163" s="1"/>
  <c r="AB322" i="163" a="1"/>
  <c r="AB322" i="163" s="1"/>
  <c r="AB166" i="163" a="1"/>
  <c r="AB166" i="163" s="1"/>
  <c r="AB156" i="163" a="1"/>
  <c r="AB156" i="163" s="1"/>
  <c r="AB152" i="163" a="1"/>
  <c r="AB152" i="163" s="1"/>
  <c r="AB85" i="163" a="1"/>
  <c r="AB85" i="163" s="1"/>
  <c r="AB56" i="163" a="1"/>
  <c r="AB56" i="163" s="1"/>
  <c r="AB32" i="163" a="1"/>
  <c r="AB32" i="163" s="1"/>
  <c r="AB21" i="163" a="1"/>
  <c r="AB21" i="163" s="1"/>
  <c r="AB138" i="163" a="1"/>
  <c r="AB138" i="163" s="1"/>
  <c r="AB30" i="163" a="1"/>
  <c r="AB30" i="163" s="1"/>
  <c r="AB103" i="163" a="1"/>
  <c r="AB103" i="163" s="1"/>
  <c r="AB81" i="163" a="1"/>
  <c r="AB81" i="163" s="1"/>
  <c r="AB77" i="163" a="1"/>
  <c r="AB77" i="163" s="1"/>
  <c r="AB75" i="163" a="1"/>
  <c r="AB75" i="163" s="1"/>
  <c r="AB4" i="163" a="1"/>
  <c r="AB4" i="163" s="1"/>
  <c r="AB71" i="163" a="1"/>
  <c r="AB71" i="163" s="1"/>
  <c r="AB52" i="163" a="1"/>
  <c r="AB52" i="163" s="1"/>
  <c r="AB269" i="163" a="1"/>
  <c r="AB269" i="163" s="1"/>
  <c r="AB146" i="163" a="1"/>
  <c r="AB146" i="163" s="1"/>
  <c r="AB234" i="163" a="1"/>
  <c r="AB234" i="163" s="1"/>
  <c r="AB190" i="163" a="1"/>
  <c r="AB190" i="163" s="1"/>
  <c r="AB148" i="163" a="1"/>
  <c r="AB148" i="163" s="1"/>
  <c r="AB88" i="163" a="1"/>
  <c r="AB88" i="163" s="1"/>
  <c r="AB72" i="163" a="1"/>
  <c r="AB72" i="163" s="1"/>
  <c r="AB70" i="163" a="1"/>
  <c r="AB70" i="163" s="1"/>
  <c r="AB66" i="163" a="1"/>
  <c r="AB66" i="163" s="1"/>
  <c r="AB150" i="163" a="1"/>
  <c r="AB150" i="163" s="1"/>
  <c r="AB181" i="163" a="1"/>
  <c r="AB181" i="163" s="1"/>
  <c r="AB159" i="163" a="1"/>
  <c r="AB159" i="163" s="1"/>
  <c r="AB102" i="163" a="1"/>
  <c r="AB102" i="163" s="1"/>
  <c r="AB92" i="163" a="1"/>
  <c r="AB92" i="163" s="1"/>
  <c r="AB80" i="163" a="1"/>
  <c r="AB80" i="163" s="1"/>
  <c r="AB8" i="163" a="1"/>
  <c r="AB8" i="163" s="1"/>
  <c r="AB3" i="163" a="1"/>
  <c r="AB3" i="163" s="1"/>
  <c r="AB192" i="163" a="1"/>
  <c r="AB192" i="163" s="1"/>
  <c r="AB169" i="163" a="1"/>
  <c r="AB169" i="163" s="1"/>
  <c r="AB219" i="163" a="1"/>
  <c r="AB219" i="163" s="1"/>
  <c r="AB111" i="163" a="1"/>
  <c r="AB111" i="163" s="1"/>
  <c r="AB37" i="163" a="1"/>
  <c r="AB37" i="163" s="1"/>
  <c r="AB10" i="163" a="1"/>
  <c r="AB10" i="163" s="1"/>
  <c r="AB5" i="163" a="1"/>
  <c r="AB5" i="163" s="1"/>
  <c r="AB149" i="163" a="1"/>
  <c r="AB149" i="163" s="1"/>
  <c r="AB55" i="163" a="1"/>
  <c r="AB55" i="163" s="1"/>
  <c r="AB40" i="163" a="1"/>
  <c r="AB40" i="163" s="1"/>
  <c r="AB15" i="163" a="1"/>
  <c r="AB15" i="163" s="1"/>
  <c r="AB117" i="163" a="1"/>
  <c r="AB117" i="163" s="1"/>
  <c r="AB110" i="163" a="1"/>
  <c r="AB110" i="163" s="1"/>
  <c r="AB96" i="163" a="1"/>
  <c r="AB96" i="163" s="1"/>
  <c r="AB271" i="163" a="1"/>
  <c r="AB271" i="163" s="1"/>
  <c r="AB86" i="163" a="1"/>
  <c r="AB86" i="163" s="1"/>
  <c r="AB67" i="163" a="1"/>
  <c r="AB67" i="163" s="1"/>
  <c r="AB51" i="163" a="1"/>
  <c r="AB51" i="163" s="1"/>
  <c r="AB26" i="163" a="1"/>
  <c r="AB26" i="163" s="1"/>
  <c r="AB114" i="163" a="1"/>
  <c r="AB114" i="163" s="1"/>
  <c r="AB35" i="163" a="1"/>
  <c r="AB35" i="163" s="1"/>
  <c r="AB267" i="163" a="1"/>
  <c r="AB267" i="163" s="1"/>
  <c r="AB246" i="163" a="1"/>
  <c r="AB246" i="163" s="1"/>
  <c r="AB108" i="163" a="1"/>
  <c r="AB108" i="163" s="1"/>
  <c r="AB60" i="163" a="1"/>
  <c r="AB60" i="163" s="1"/>
  <c r="AB145" i="163" a="1"/>
  <c r="AB145" i="163" s="1"/>
  <c r="AB50" i="163" a="1"/>
  <c r="AB50" i="163" s="1"/>
  <c r="AB227" i="163" a="1"/>
  <c r="AB227" i="163" s="1"/>
  <c r="AB82" i="163" a="1"/>
  <c r="AB82" i="163" s="1"/>
  <c r="AB61" i="163" a="1"/>
  <c r="AB61" i="163" s="1"/>
  <c r="AB154" i="163" a="1"/>
  <c r="AB154" i="163" s="1"/>
  <c r="AB13" i="163" a="1"/>
  <c r="AB13" i="163" s="1"/>
  <c r="AB120" i="163" a="1"/>
  <c r="AB120" i="163" s="1"/>
  <c r="AB11" i="163" a="1"/>
  <c r="AB11" i="163" s="1"/>
  <c r="AB121" i="163" a="1"/>
  <c r="AB121" i="163" s="1"/>
  <c r="AB135" i="163" a="1"/>
  <c r="AB135" i="163" s="1"/>
  <c r="AB174" i="163" a="1"/>
  <c r="AB174" i="163" s="1"/>
  <c r="AB132" i="163" a="1"/>
  <c r="AB132" i="163" s="1"/>
  <c r="AB129" i="163" a="1"/>
  <c r="AB129" i="163" s="1"/>
  <c r="AB164" i="163" a="1"/>
  <c r="AB164" i="163" s="1"/>
  <c r="AB94" i="163" a="1"/>
  <c r="AB94" i="163" s="1"/>
  <c r="AB42" i="163" a="1"/>
  <c r="AB42" i="163" s="1"/>
  <c r="AB142" i="163" a="1"/>
  <c r="AB142" i="163" s="1"/>
  <c r="AB113" i="163" a="1"/>
  <c r="AB113" i="163" s="1"/>
  <c r="AB57" i="163" a="1"/>
  <c r="AB57" i="163" s="1"/>
  <c r="AB46" i="163" a="1"/>
  <c r="AB46" i="163" s="1"/>
  <c r="AB31" i="163" a="1"/>
  <c r="AB31" i="163" s="1"/>
  <c r="AB27" i="163" a="1"/>
  <c r="AB27" i="163" s="1"/>
  <c r="AC329" i="163" a="1"/>
  <c r="AC329" i="163" s="1"/>
  <c r="AC324" i="163" a="1"/>
  <c r="AC324" i="163" s="1"/>
  <c r="AC319" i="163" a="1"/>
  <c r="AC319" i="163" s="1"/>
  <c r="AC314" i="163" a="1"/>
  <c r="AC314" i="163" s="1"/>
  <c r="AC309" i="163" a="1"/>
  <c r="AC309" i="163" s="1"/>
  <c r="AC304" i="163" a="1"/>
  <c r="AC304" i="163" s="1"/>
  <c r="AC299" i="163" a="1"/>
  <c r="AC299" i="163" s="1"/>
  <c r="AC294" i="163" a="1"/>
  <c r="AC294" i="163" s="1"/>
  <c r="AC289" i="163" a="1"/>
  <c r="AC289" i="163" s="1"/>
  <c r="AC284" i="163" a="1"/>
  <c r="AC284" i="163" s="1"/>
  <c r="AC279" i="163" a="1"/>
  <c r="AC279" i="163" s="1"/>
  <c r="AC274" i="163" a="1"/>
  <c r="AC274" i="163" s="1"/>
  <c r="AC269" i="163" a="1"/>
  <c r="AC269" i="163" s="1"/>
  <c r="AC264" i="163" a="1"/>
  <c r="AC264" i="163" s="1"/>
  <c r="AC259" i="163" a="1"/>
  <c r="AC259" i="163" s="1"/>
  <c r="AC254" i="163" a="1"/>
  <c r="AC254" i="163" s="1"/>
  <c r="AC249" i="163" a="1"/>
  <c r="AC249" i="163" s="1"/>
  <c r="AC244" i="163" a="1"/>
  <c r="AC244" i="163" s="1"/>
  <c r="AC239" i="163" a="1"/>
  <c r="AC239" i="163" s="1"/>
  <c r="AC234" i="163" a="1"/>
  <c r="AC234" i="163" s="1"/>
  <c r="AC229" i="163" a="1"/>
  <c r="AC229" i="163" s="1"/>
  <c r="AC333" i="163" a="1"/>
  <c r="AC333" i="163" s="1"/>
  <c r="AC325" i="163" a="1"/>
  <c r="AC325" i="163" s="1"/>
  <c r="AC322" i="163" a="1"/>
  <c r="AC322" i="163" s="1"/>
  <c r="AC311" i="163" a="1"/>
  <c r="AC311" i="163" s="1"/>
  <c r="AC308" i="163" a="1"/>
  <c r="AC308" i="163" s="1"/>
  <c r="AC300" i="163" a="1"/>
  <c r="AC300" i="163" s="1"/>
  <c r="AC297" i="163" a="1"/>
  <c r="AC297" i="163" s="1"/>
  <c r="AC286" i="163" a="1"/>
  <c r="AC286" i="163" s="1"/>
  <c r="AC283" i="163" a="1"/>
  <c r="AC283" i="163" s="1"/>
  <c r="AC275" i="163" a="1"/>
  <c r="AC275" i="163" s="1"/>
  <c r="AC272" i="163" a="1"/>
  <c r="AC272" i="163" s="1"/>
  <c r="AC245" i="163" a="1"/>
  <c r="AC245" i="163" s="1"/>
  <c r="AC248" i="163" a="1"/>
  <c r="AC248" i="163" s="1"/>
  <c r="AC258" i="163" a="1"/>
  <c r="AC258" i="163" s="1"/>
  <c r="AC233" i="163" a="1"/>
  <c r="AC233" i="163" s="1"/>
  <c r="AC321" i="163" a="1"/>
  <c r="AC321" i="163" s="1"/>
  <c r="AC295" i="163" a="1"/>
  <c r="AC295" i="163" s="1"/>
  <c r="AC270" i="163" a="1"/>
  <c r="AC270" i="163" s="1"/>
  <c r="AC263" i="163" a="1"/>
  <c r="AC263" i="163" s="1"/>
  <c r="AC206" i="163" a="1"/>
  <c r="AC206" i="163" s="1"/>
  <c r="AC202" i="163" a="1"/>
  <c r="AC202" i="163" s="1"/>
  <c r="AC332" i="163" a="1"/>
  <c r="AC332" i="163" s="1"/>
  <c r="AC305" i="163" a="1"/>
  <c r="AC305" i="163" s="1"/>
  <c r="AC281" i="163" a="1"/>
  <c r="AC281" i="163" s="1"/>
  <c r="AC268" i="163" a="1"/>
  <c r="AC268" i="163" s="1"/>
  <c r="AC247" i="163" a="1"/>
  <c r="AC247" i="163" s="1"/>
  <c r="AC228" i="163" a="1"/>
  <c r="AC228" i="163" s="1"/>
  <c r="AC207" i="163" a="1"/>
  <c r="AC207" i="163" s="1"/>
  <c r="AC298" i="163" a="1"/>
  <c r="AC298" i="163" s="1"/>
  <c r="AC296" i="163" a="1"/>
  <c r="AC296" i="163" s="1"/>
  <c r="AC290" i="163" a="1"/>
  <c r="AC290" i="163" s="1"/>
  <c r="AC313" i="163" a="1"/>
  <c r="AC313" i="163" s="1"/>
  <c r="AC310" i="163" a="1"/>
  <c r="AC310" i="163" s="1"/>
  <c r="AC277" i="163" a="1"/>
  <c r="AC277" i="163" s="1"/>
  <c r="AC199" i="163" a="1"/>
  <c r="AC199" i="163" s="1"/>
  <c r="AC183" i="163" a="1"/>
  <c r="AC183" i="163" s="1"/>
  <c r="AC178" i="163" a="1"/>
  <c r="AC178" i="163" s="1"/>
  <c r="AC318" i="163" a="1"/>
  <c r="AC318" i="163" s="1"/>
  <c r="AC315" i="163" a="1"/>
  <c r="AC315" i="163" s="1"/>
  <c r="AC312" i="163" a="1"/>
  <c r="AC312" i="163" s="1"/>
  <c r="AC241" i="163" a="1"/>
  <c r="AC241" i="163" s="1"/>
  <c r="AC237" i="163" a="1"/>
  <c r="AC237" i="163" s="1"/>
  <c r="AC196" i="163" a="1"/>
  <c r="AC196" i="163" s="1"/>
  <c r="AC184" i="163" a="1"/>
  <c r="AC184" i="163" s="1"/>
  <c r="AC179" i="163" a="1"/>
  <c r="AC179" i="163" s="1"/>
  <c r="AC174" i="163" a="1"/>
  <c r="AC174" i="163" s="1"/>
  <c r="AC243" i="163" a="1"/>
  <c r="AC243" i="163" s="1"/>
  <c r="AC227" i="163" a="1"/>
  <c r="AC227" i="163" s="1"/>
  <c r="AC224" i="163" a="1"/>
  <c r="AC224" i="163" s="1"/>
  <c r="AC328" i="163" a="1"/>
  <c r="AC328" i="163" s="1"/>
  <c r="AC280" i="163" a="1"/>
  <c r="AC280" i="163" s="1"/>
  <c r="AC266" i="163" a="1"/>
  <c r="AC266" i="163" s="1"/>
  <c r="AC253" i="163" a="1"/>
  <c r="AC253" i="163" s="1"/>
  <c r="AC238" i="163" a="1"/>
  <c r="AC238" i="163" s="1"/>
  <c r="AC191" i="163" a="1"/>
  <c r="AC191" i="163" s="1"/>
  <c r="AC316" i="163" a="1"/>
  <c r="AC316" i="163" s="1"/>
  <c r="AC292" i="163" a="1"/>
  <c r="AC292" i="163" s="1"/>
  <c r="AC218" i="163" a="1"/>
  <c r="AC218" i="163" s="1"/>
  <c r="AC176" i="163" a="1"/>
  <c r="AC176" i="163" s="1"/>
  <c r="AC301" i="163" a="1"/>
  <c r="AC301" i="163" s="1"/>
  <c r="AC271" i="163" a="1"/>
  <c r="AC271" i="163" s="1"/>
  <c r="AC240" i="163" a="1"/>
  <c r="AC240" i="163" s="1"/>
  <c r="AC235" i="163" a="1"/>
  <c r="AC235" i="163" s="1"/>
  <c r="AC230" i="163" a="1"/>
  <c r="AC230" i="163" s="1"/>
  <c r="AC220" i="163" a="1"/>
  <c r="AC220" i="163" s="1"/>
  <c r="AC209" i="163" a="1"/>
  <c r="AC209" i="163" s="1"/>
  <c r="AC194" i="163" a="1"/>
  <c r="AC194" i="163" s="1"/>
  <c r="AC168" i="163" a="1"/>
  <c r="AC168" i="163" s="1"/>
  <c r="AC163" i="163" a="1"/>
  <c r="AC163" i="163" s="1"/>
  <c r="AC158" i="163" a="1"/>
  <c r="AC158" i="163" s="1"/>
  <c r="AC153" i="163" a="1"/>
  <c r="AC153" i="163" s="1"/>
  <c r="AC148" i="163" a="1"/>
  <c r="AC148" i="163" s="1"/>
  <c r="AC143" i="163" a="1"/>
  <c r="AC143" i="163" s="1"/>
  <c r="AC138" i="163" a="1"/>
  <c r="AC138" i="163" s="1"/>
  <c r="AC133" i="163" a="1"/>
  <c r="AC133" i="163" s="1"/>
  <c r="AC128" i="163" a="1"/>
  <c r="AC128" i="163" s="1"/>
  <c r="AC123" i="163" a="1"/>
  <c r="AC123" i="163" s="1"/>
  <c r="AC118" i="163" a="1"/>
  <c r="AC118" i="163" s="1"/>
  <c r="AC113" i="163" a="1"/>
  <c r="AC113" i="163" s="1"/>
  <c r="AC108" i="163" a="1"/>
  <c r="AC108" i="163" s="1"/>
  <c r="AC103" i="163" a="1"/>
  <c r="AC103" i="163" s="1"/>
  <c r="AC98" i="163" a="1"/>
  <c r="AC98" i="163" s="1"/>
  <c r="AC93" i="163" a="1"/>
  <c r="AC93" i="163" s="1"/>
  <c r="AC88" i="163" a="1"/>
  <c r="AC88" i="163" s="1"/>
  <c r="AC331" i="163" a="1"/>
  <c r="AC331" i="163" s="1"/>
  <c r="AC276" i="163" a="1"/>
  <c r="AC276" i="163" s="1"/>
  <c r="AC265" i="163" a="1"/>
  <c r="AC265" i="163" s="1"/>
  <c r="AC250" i="163" a="1"/>
  <c r="AC250" i="163" s="1"/>
  <c r="AC189" i="163" a="1"/>
  <c r="AC189" i="163" s="1"/>
  <c r="AC186" i="163" a="1"/>
  <c r="AC186" i="163" s="1"/>
  <c r="AC327" i="163" a="1"/>
  <c r="AC327" i="163" s="1"/>
  <c r="AC260" i="163" a="1"/>
  <c r="AC260" i="163" s="1"/>
  <c r="AC214" i="163" a="1"/>
  <c r="AC214" i="163" s="1"/>
  <c r="AC169" i="163" a="1"/>
  <c r="AC169" i="163" s="1"/>
  <c r="AC164" i="163" a="1"/>
  <c r="AC164" i="163" s="1"/>
  <c r="AC159" i="163" a="1"/>
  <c r="AC159" i="163" s="1"/>
  <c r="AC154" i="163" a="1"/>
  <c r="AC154" i="163" s="1"/>
  <c r="AC149" i="163" a="1"/>
  <c r="AC149" i="163" s="1"/>
  <c r="AC144" i="163" a="1"/>
  <c r="AC144" i="163" s="1"/>
  <c r="AC139" i="163" a="1"/>
  <c r="AC139" i="163" s="1"/>
  <c r="AC134" i="163" a="1"/>
  <c r="AC134" i="163" s="1"/>
  <c r="AC129" i="163" a="1"/>
  <c r="AC129" i="163" s="1"/>
  <c r="AC124" i="163" a="1"/>
  <c r="AC124" i="163" s="1"/>
  <c r="AC119" i="163" a="1"/>
  <c r="AC119" i="163" s="1"/>
  <c r="AC114" i="163" a="1"/>
  <c r="AC114" i="163" s="1"/>
  <c r="AC109" i="163" a="1"/>
  <c r="AC109" i="163" s="1"/>
  <c r="AC104" i="163" a="1"/>
  <c r="AC104" i="163" s="1"/>
  <c r="AC99" i="163" a="1"/>
  <c r="AC99" i="163" s="1"/>
  <c r="AC94" i="163" a="1"/>
  <c r="AC94" i="163" s="1"/>
  <c r="AC89" i="163" a="1"/>
  <c r="AC89" i="163" s="1"/>
  <c r="AC291" i="163" a="1"/>
  <c r="AC291" i="163" s="1"/>
  <c r="AC285" i="163" a="1"/>
  <c r="AC285" i="163" s="1"/>
  <c r="AC242" i="163" a="1"/>
  <c r="AC242" i="163" s="1"/>
  <c r="AC232" i="163" a="1"/>
  <c r="AC232" i="163" s="1"/>
  <c r="AC192" i="163" a="1"/>
  <c r="AC192" i="163" s="1"/>
  <c r="AC177" i="163" a="1"/>
  <c r="AC177" i="163" s="1"/>
  <c r="AC330" i="163" a="1"/>
  <c r="AC330" i="163" s="1"/>
  <c r="AC303" i="163" a="1"/>
  <c r="AC303" i="163" s="1"/>
  <c r="AC317" i="163" a="1"/>
  <c r="AC317" i="163" s="1"/>
  <c r="AC293" i="163" a="1"/>
  <c r="AC293" i="163" s="1"/>
  <c r="AC287" i="163" a="1"/>
  <c r="AC287" i="163" s="1"/>
  <c r="AC323" i="163" a="1"/>
  <c r="AC323" i="163" s="1"/>
  <c r="AC262" i="163" a="1"/>
  <c r="AC262" i="163" s="1"/>
  <c r="AC210" i="163" a="1"/>
  <c r="AC210" i="163" s="1"/>
  <c r="AC137" i="163" a="1"/>
  <c r="AC137" i="163" s="1"/>
  <c r="AC112" i="163" a="1"/>
  <c r="AC112" i="163" s="1"/>
  <c r="AC87" i="163" a="1"/>
  <c r="AC87" i="163" s="1"/>
  <c r="AC273" i="163" a="1"/>
  <c r="AC273" i="163" s="1"/>
  <c r="AC251" i="163" a="1"/>
  <c r="AC251" i="163" s="1"/>
  <c r="AC205" i="163" a="1"/>
  <c r="AC205" i="163" s="1"/>
  <c r="AC167" i="163" a="1"/>
  <c r="AC167" i="163" s="1"/>
  <c r="AC165" i="163" a="1"/>
  <c r="AC165" i="163" s="1"/>
  <c r="AC131" i="163" a="1"/>
  <c r="AC131" i="163" s="1"/>
  <c r="AC106" i="163" a="1"/>
  <c r="AC106" i="163" s="1"/>
  <c r="AC198" i="163" a="1"/>
  <c r="AC198" i="163" s="1"/>
  <c r="AC150" i="163" a="1"/>
  <c r="AC150" i="163" s="1"/>
  <c r="AC125" i="163" a="1"/>
  <c r="AC125" i="163" s="1"/>
  <c r="AC100" i="163" a="1"/>
  <c r="AC100" i="163" s="1"/>
  <c r="AC302" i="163" a="1"/>
  <c r="AC302" i="163" s="1"/>
  <c r="AC236" i="163" a="1"/>
  <c r="AC236" i="163" s="1"/>
  <c r="AC223" i="163" a="1"/>
  <c r="AC223" i="163" s="1"/>
  <c r="AC200" i="163" a="1"/>
  <c r="AC200" i="163" s="1"/>
  <c r="AC261" i="163" a="1"/>
  <c r="AC261" i="163" s="1"/>
  <c r="AC212" i="163" a="1"/>
  <c r="AC212" i="163" s="1"/>
  <c r="AC193" i="163" a="1"/>
  <c r="AC193" i="163" s="1"/>
  <c r="AC170" i="163" a="1"/>
  <c r="AC170" i="163" s="1"/>
  <c r="AC141" i="163" a="1"/>
  <c r="AC141" i="163" s="1"/>
  <c r="AC116" i="163" a="1"/>
  <c r="AC116" i="163" s="1"/>
  <c r="AC257" i="163" a="1"/>
  <c r="AC257" i="163" s="1"/>
  <c r="AC172" i="163" a="1"/>
  <c r="AC172" i="163" s="1"/>
  <c r="AC135" i="163" a="1"/>
  <c r="AC135" i="163" s="1"/>
  <c r="AC110" i="163" a="1"/>
  <c r="AC110" i="163" s="1"/>
  <c r="AC307" i="163" a="1"/>
  <c r="AC307" i="163" s="1"/>
  <c r="AC225" i="163" a="1"/>
  <c r="AC225" i="163" s="1"/>
  <c r="AC222" i="163" a="1"/>
  <c r="AC222" i="163" s="1"/>
  <c r="AC219" i="163" a="1"/>
  <c r="AC219" i="163" s="1"/>
  <c r="AC188" i="163" a="1"/>
  <c r="AC188" i="163" s="1"/>
  <c r="AC166" i="163" a="1"/>
  <c r="AC166" i="163" s="1"/>
  <c r="AC256" i="163" a="1"/>
  <c r="AC256" i="163" s="1"/>
  <c r="AC216" i="163" a="1"/>
  <c r="AC216" i="163" s="1"/>
  <c r="AC211" i="163" a="1"/>
  <c r="AC211" i="163" s="1"/>
  <c r="AC181" i="163" a="1"/>
  <c r="AC181" i="163" s="1"/>
  <c r="AC171" i="163" a="1"/>
  <c r="AC171" i="163" s="1"/>
  <c r="AC278" i="163" a="1"/>
  <c r="AC278" i="163" s="1"/>
  <c r="AC201" i="163" a="1"/>
  <c r="AC201" i="163" s="1"/>
  <c r="AC187" i="163" a="1"/>
  <c r="AC187" i="163" s="1"/>
  <c r="AC185" i="163" a="1"/>
  <c r="AC185" i="163" s="1"/>
  <c r="AC140" i="163" a="1"/>
  <c r="AC140" i="163" s="1"/>
  <c r="AC115" i="163" a="1"/>
  <c r="AC115" i="163" s="1"/>
  <c r="AC180" i="163" a="1"/>
  <c r="AC180" i="163" s="1"/>
  <c r="AC122" i="163" a="1"/>
  <c r="AC122" i="163" s="1"/>
  <c r="AC41" i="163" a="1"/>
  <c r="AC41" i="163" s="1"/>
  <c r="AC16" i="163" a="1"/>
  <c r="AC16" i="163" s="1"/>
  <c r="AC2" i="163" a="1"/>
  <c r="AC2" i="163" s="1"/>
  <c r="X2" i="163" s="1"/>
  <c r="X1" i="163"/>
  <c r="AC35" i="163" a="1"/>
  <c r="AC35" i="163" s="1"/>
  <c r="AC217" i="163" a="1"/>
  <c r="AC217" i="163" s="1"/>
  <c r="AC161" i="163" a="1"/>
  <c r="AC161" i="163" s="1"/>
  <c r="AC68" i="163" a="1"/>
  <c r="AC68" i="163" s="1"/>
  <c r="AC151" i="163" a="1"/>
  <c r="AC151" i="163" s="1"/>
  <c r="AC85" i="163" a="1"/>
  <c r="AC85" i="163" s="1"/>
  <c r="AC82" i="163" a="1"/>
  <c r="AC82" i="163" s="1"/>
  <c r="AC71" i="163" a="1"/>
  <c r="AC71" i="163" s="1"/>
  <c r="AC60" i="163" a="1"/>
  <c r="AC60" i="163" s="1"/>
  <c r="AC38" i="163" a="1"/>
  <c r="AC38" i="163" s="1"/>
  <c r="AC13" i="163" a="1"/>
  <c r="AC13" i="163" s="1"/>
  <c r="AC8" i="163" a="1"/>
  <c r="AC8" i="163" s="1"/>
  <c r="AC3" i="163" a="1"/>
  <c r="AC3" i="163" s="1"/>
  <c r="AC197" i="163" a="1"/>
  <c r="AC197" i="163" s="1"/>
  <c r="AC145" i="163" a="1"/>
  <c r="AC145" i="163" s="1"/>
  <c r="AC127" i="163" a="1"/>
  <c r="AC127" i="163" s="1"/>
  <c r="AC69" i="163" a="1"/>
  <c r="AC69" i="163" s="1"/>
  <c r="AC42" i="163" a="1"/>
  <c r="AC42" i="163" s="1"/>
  <c r="AC39" i="163" a="1"/>
  <c r="AC39" i="163" s="1"/>
  <c r="AC17" i="163" a="1"/>
  <c r="AC17" i="163" s="1"/>
  <c r="AC14" i="163" a="1"/>
  <c r="AC14" i="163" s="1"/>
  <c r="AC255" i="163" a="1"/>
  <c r="AC255" i="163" s="1"/>
  <c r="AC221" i="163" a="1"/>
  <c r="AC221" i="163" s="1"/>
  <c r="AC157" i="163" a="1"/>
  <c r="AC157" i="163" s="1"/>
  <c r="AC121" i="163" a="1"/>
  <c r="AC121" i="163" s="1"/>
  <c r="AC320" i="163" a="1"/>
  <c r="AC320" i="163" s="1"/>
  <c r="AC326" i="163" a="1"/>
  <c r="AC326" i="163" s="1"/>
  <c r="AC162" i="163" a="1"/>
  <c r="AC162" i="163" s="1"/>
  <c r="AC62" i="163" a="1"/>
  <c r="AC62" i="163" s="1"/>
  <c r="AC58" i="163" a="1"/>
  <c r="AC58" i="163" s="1"/>
  <c r="AC45" i="163" a="1"/>
  <c r="AC45" i="163" s="1"/>
  <c r="AC6" i="163" a="1"/>
  <c r="AC6" i="163" s="1"/>
  <c r="AC288" i="163" a="1"/>
  <c r="AC288" i="163" s="1"/>
  <c r="AC203" i="163" a="1"/>
  <c r="AC203" i="163" s="1"/>
  <c r="AC195" i="163" a="1"/>
  <c r="AC195" i="163" s="1"/>
  <c r="AC156" i="163" a="1"/>
  <c r="AC156" i="163" s="1"/>
  <c r="AC47" i="163" a="1"/>
  <c r="AC47" i="163" s="1"/>
  <c r="AC34" i="163" a="1"/>
  <c r="AC34" i="163" s="1"/>
  <c r="AC23" i="163" a="1"/>
  <c r="AC23" i="163" s="1"/>
  <c r="AC9" i="163" a="1"/>
  <c r="AC9" i="163" s="1"/>
  <c r="AC54" i="163" a="1"/>
  <c r="AC54" i="163" s="1"/>
  <c r="AC21" i="163" a="1"/>
  <c r="AC21" i="163" s="1"/>
  <c r="AC15" i="163" a="1"/>
  <c r="AC15" i="163" s="1"/>
  <c r="AC152" i="163" a="1"/>
  <c r="AC152" i="163" s="1"/>
  <c r="AC147" i="163" a="1"/>
  <c r="AC147" i="163" s="1"/>
  <c r="AC56" i="163" a="1"/>
  <c r="AC56" i="163" s="1"/>
  <c r="AC32" i="163" a="1"/>
  <c r="AC32" i="163" s="1"/>
  <c r="AC215" i="163" a="1"/>
  <c r="AC215" i="163" s="1"/>
  <c r="AC182" i="163" a="1"/>
  <c r="AC182" i="163" s="1"/>
  <c r="AC90" i="163" a="1"/>
  <c r="AC90" i="163" s="1"/>
  <c r="AC83" i="163" a="1"/>
  <c r="AC83" i="163" s="1"/>
  <c r="AC30" i="163" a="1"/>
  <c r="AC30" i="163" s="1"/>
  <c r="AC252" i="163" a="1"/>
  <c r="AC252" i="163" s="1"/>
  <c r="AC231" i="163" a="1"/>
  <c r="AC231" i="163" s="1"/>
  <c r="AC126" i="163" a="1"/>
  <c r="AC126" i="163" s="1"/>
  <c r="AC81" i="163" a="1"/>
  <c r="AC81" i="163" s="1"/>
  <c r="AC75" i="163" a="1"/>
  <c r="AC75" i="163" s="1"/>
  <c r="AC43" i="163" a="1"/>
  <c r="AC43" i="163" s="1"/>
  <c r="AC12" i="163" a="1"/>
  <c r="AC12" i="163" s="1"/>
  <c r="AC208" i="163" a="1"/>
  <c r="AC208" i="163" s="1"/>
  <c r="AC160" i="163" a="1"/>
  <c r="AC160" i="163" s="1"/>
  <c r="AC130" i="163" a="1"/>
  <c r="AC130" i="163" s="1"/>
  <c r="AC95" i="163" a="1"/>
  <c r="AC95" i="163" s="1"/>
  <c r="AC79" i="163" a="1"/>
  <c r="AC79" i="163" s="1"/>
  <c r="AC77" i="163" a="1"/>
  <c r="AC77" i="163" s="1"/>
  <c r="AC52" i="163" a="1"/>
  <c r="AC52" i="163" s="1"/>
  <c r="AC19" i="163" a="1"/>
  <c r="AC19" i="163" s="1"/>
  <c r="AC4" i="163" a="1"/>
  <c r="AC4" i="163" s="1"/>
  <c r="AC142" i="163" a="1"/>
  <c r="AC142" i="163" s="1"/>
  <c r="AC111" i="163" a="1"/>
  <c r="AC111" i="163" s="1"/>
  <c r="AC92" i="163" a="1"/>
  <c r="AC92" i="163" s="1"/>
  <c r="AC73" i="163" a="1"/>
  <c r="AC73" i="163" s="1"/>
  <c r="AC50" i="163" a="1"/>
  <c r="AC50" i="163" s="1"/>
  <c r="AC26" i="163" a="1"/>
  <c r="AC26" i="163" s="1"/>
  <c r="AC306" i="163" a="1"/>
  <c r="AC306" i="163" s="1"/>
  <c r="AC66" i="163" a="1"/>
  <c r="AC66" i="163" s="1"/>
  <c r="AC53" i="163" a="1"/>
  <c r="AC53" i="163" s="1"/>
  <c r="AC28" i="163" a="1"/>
  <c r="AC28" i="163" s="1"/>
  <c r="AC107" i="163" a="1"/>
  <c r="AC107" i="163" s="1"/>
  <c r="AC282" i="163" a="1"/>
  <c r="AC282" i="163" s="1"/>
  <c r="AC132" i="163" a="1"/>
  <c r="AC132" i="163" s="1"/>
  <c r="AC65" i="163" a="1"/>
  <c r="AC65" i="163" s="1"/>
  <c r="AC46" i="163" a="1"/>
  <c r="AC46" i="163" s="1"/>
  <c r="AC31" i="163" a="1"/>
  <c r="AC31" i="163" s="1"/>
  <c r="AC55" i="163" a="1"/>
  <c r="AC55" i="163" s="1"/>
  <c r="AC40" i="163" a="1"/>
  <c r="AC40" i="163" s="1"/>
  <c r="AC25" i="163" a="1"/>
  <c r="AC25" i="163" s="1"/>
  <c r="AC204" i="163" a="1"/>
  <c r="AC204" i="163" s="1"/>
  <c r="AC117" i="163" a="1"/>
  <c r="AC117" i="163" s="1"/>
  <c r="AC101" i="163" a="1"/>
  <c r="AC101" i="163" s="1"/>
  <c r="AC49" i="163" a="1"/>
  <c r="AC49" i="163" s="1"/>
  <c r="AC24" i="163" a="1"/>
  <c r="AC24" i="163" s="1"/>
  <c r="AC7" i="163" a="1"/>
  <c r="AC7" i="163" s="1"/>
  <c r="AC105" i="163" a="1"/>
  <c r="AC105" i="163" s="1"/>
  <c r="AC91" i="163" a="1"/>
  <c r="AC91" i="163" s="1"/>
  <c r="AC175" i="163" a="1"/>
  <c r="AC175" i="163" s="1"/>
  <c r="AC246" i="163" a="1"/>
  <c r="AC246" i="163" s="1"/>
  <c r="AC74" i="163" a="1"/>
  <c r="AC74" i="163" s="1"/>
  <c r="AC63" i="163" a="1"/>
  <c r="AC63" i="163" s="1"/>
  <c r="AC267" i="163" a="1"/>
  <c r="AC267" i="163" s="1"/>
  <c r="AC226" i="163" a="1"/>
  <c r="AC226" i="163" s="1"/>
  <c r="AC136" i="163" a="1"/>
  <c r="AC136" i="163" s="1"/>
  <c r="AC29" i="163" a="1"/>
  <c r="AC29" i="163" s="1"/>
  <c r="AC173" i="163" a="1"/>
  <c r="AC173" i="163" s="1"/>
  <c r="AC51" i="163" a="1"/>
  <c r="AC51" i="163" s="1"/>
  <c r="AC20" i="163" a="1"/>
  <c r="AC20" i="163" s="1"/>
  <c r="AC59" i="163" a="1"/>
  <c r="AC59" i="163" s="1"/>
  <c r="AC37" i="163" a="1"/>
  <c r="AC37" i="163" s="1"/>
  <c r="AC76" i="163" a="1"/>
  <c r="AC76" i="163" s="1"/>
  <c r="AC10" i="163" a="1"/>
  <c r="AC10" i="163" s="1"/>
  <c r="AC190" i="163" a="1"/>
  <c r="AC190" i="163" s="1"/>
  <c r="AC72" i="163" a="1"/>
  <c r="AC72" i="163" s="1"/>
  <c r="AC61" i="163" a="1"/>
  <c r="AC61" i="163" s="1"/>
  <c r="AC155" i="163" a="1"/>
  <c r="AC155" i="163" s="1"/>
  <c r="AC67" i="163" a="1"/>
  <c r="AC67" i="163" s="1"/>
  <c r="AC33" i="163" a="1"/>
  <c r="AC33" i="163" s="1"/>
  <c r="AC97" i="163" a="1"/>
  <c r="AC97" i="163" s="1"/>
  <c r="AC80" i="163" a="1"/>
  <c r="AC80" i="163" s="1"/>
  <c r="AC48" i="163" a="1"/>
  <c r="AC48" i="163" s="1"/>
  <c r="AC120" i="163" a="1"/>
  <c r="AC120" i="163" s="1"/>
  <c r="AC44" i="163" a="1"/>
  <c r="AC44" i="163" s="1"/>
  <c r="AC86" i="163" a="1"/>
  <c r="AC86" i="163" s="1"/>
  <c r="AC22" i="163" a="1"/>
  <c r="AC22" i="163" s="1"/>
  <c r="AC78" i="163" a="1"/>
  <c r="AC78" i="163" s="1"/>
  <c r="AC64" i="163" a="1"/>
  <c r="AC64" i="163" s="1"/>
  <c r="AC11" i="163" a="1"/>
  <c r="AC11" i="163" s="1"/>
  <c r="AC18" i="163" a="1"/>
  <c r="AC18" i="163" s="1"/>
  <c r="AC213" i="163" a="1"/>
  <c r="AC213" i="163" s="1"/>
  <c r="AC96" i="163" a="1"/>
  <c r="AC96" i="163" s="1"/>
  <c r="AC57" i="163" a="1"/>
  <c r="AC57" i="163" s="1"/>
  <c r="AC146" i="163" a="1"/>
  <c r="AC146" i="163" s="1"/>
  <c r="AC84" i="163" a="1"/>
  <c r="AC84" i="163" s="1"/>
  <c r="AC70" i="163" a="1"/>
  <c r="AC70" i="163" s="1"/>
  <c r="AC5" i="163" a="1"/>
  <c r="AC5" i="163" s="1"/>
  <c r="AC102" i="163" a="1"/>
  <c r="AC102" i="163" s="1"/>
  <c r="AC36" i="163" a="1"/>
  <c r="AC36" i="163" s="1"/>
  <c r="AC27" i="163" a="1"/>
  <c r="AC27" i="163" s="1"/>
  <c r="U3" i="163"/>
  <c r="U4" i="163" s="1"/>
  <c r="U5" i="163" s="1"/>
  <c r="U6" i="163" s="1"/>
  <c r="U7" i="163" s="1"/>
  <c r="U8" i="163" s="1"/>
  <c r="U9" i="163" s="1"/>
  <c r="U10" i="163" s="1"/>
  <c r="U11" i="163" s="1"/>
  <c r="U12" i="163" s="1"/>
  <c r="U13" i="163" s="1"/>
  <c r="U14" i="163" s="1"/>
  <c r="U15" i="163" s="1"/>
  <c r="U16" i="163" s="1"/>
  <c r="U17" i="163" s="1"/>
  <c r="U18" i="163" s="1"/>
  <c r="U19" i="163" s="1"/>
  <c r="U20" i="163" s="1"/>
  <c r="U21" i="163" s="1"/>
  <c r="U22" i="163" s="1"/>
  <c r="U23" i="163" s="1"/>
  <c r="U24" i="163" s="1"/>
  <c r="U25" i="163" s="1"/>
  <c r="U26" i="163" s="1"/>
  <c r="U27" i="163" s="1"/>
  <c r="U28" i="163" s="1"/>
  <c r="U29" i="163" s="1"/>
  <c r="U30" i="163" s="1"/>
  <c r="U31" i="163" s="1"/>
  <c r="U32" i="163" s="1"/>
  <c r="U33" i="163" s="1"/>
  <c r="U34" i="163" s="1"/>
  <c r="U35" i="163" s="1"/>
  <c r="U36" i="163" s="1"/>
  <c r="U37" i="163" s="1"/>
  <c r="U38" i="163" s="1"/>
  <c r="U39" i="163" s="1"/>
  <c r="U40" i="163" s="1"/>
  <c r="U41" i="163" s="1"/>
  <c r="U42" i="163" s="1"/>
  <c r="U43" i="163" s="1"/>
  <c r="U44" i="163" s="1"/>
  <c r="U45" i="163" s="1"/>
  <c r="U46" i="163" s="1"/>
  <c r="U47" i="163" s="1"/>
  <c r="U48" i="163" s="1"/>
  <c r="U49" i="163" s="1"/>
  <c r="U50" i="163" s="1"/>
  <c r="U51" i="163" s="1"/>
  <c r="U52" i="163" s="1"/>
  <c r="U53" i="163" s="1"/>
  <c r="U54" i="163" s="1"/>
  <c r="U55" i="163" s="1"/>
  <c r="U56" i="163" s="1"/>
  <c r="U57" i="163" s="1"/>
  <c r="U58" i="163" s="1"/>
  <c r="U59" i="163" s="1"/>
  <c r="U60" i="163" s="1"/>
  <c r="U61" i="163" s="1"/>
  <c r="U62" i="163" s="1"/>
  <c r="U63" i="163" s="1"/>
  <c r="U64" i="163" s="1"/>
  <c r="U65" i="163" s="1"/>
  <c r="U66" i="163" s="1"/>
  <c r="U67" i="163" s="1"/>
  <c r="U68" i="163" s="1"/>
  <c r="U69" i="163" s="1"/>
  <c r="U70" i="163" s="1"/>
  <c r="U71" i="163" s="1"/>
  <c r="U72" i="163" s="1"/>
  <c r="U73" i="163" s="1"/>
  <c r="U74" i="163" s="1"/>
  <c r="U75" i="163" s="1"/>
  <c r="U76" i="163" s="1"/>
  <c r="U77" i="163" s="1"/>
  <c r="U78" i="163" s="1"/>
  <c r="U79" i="163" s="1"/>
  <c r="U80" i="163" s="1"/>
  <c r="U81" i="163" s="1"/>
  <c r="U82" i="163" s="1"/>
  <c r="U83" i="163" s="1"/>
  <c r="U84" i="163" s="1"/>
  <c r="U85" i="163" s="1"/>
  <c r="U86" i="163" s="1"/>
  <c r="U87" i="163" s="1"/>
  <c r="U88" i="163" s="1"/>
  <c r="U89" i="163" s="1"/>
  <c r="U90" i="163" s="1"/>
  <c r="U91" i="163" s="1"/>
  <c r="U92" i="163" s="1"/>
  <c r="U93" i="163" s="1"/>
  <c r="U94" i="163" s="1"/>
  <c r="U95" i="163" s="1"/>
  <c r="U96" i="163" s="1"/>
  <c r="U97" i="163" s="1"/>
  <c r="U98" i="163" s="1"/>
  <c r="U99" i="163" s="1"/>
  <c r="U100" i="163" s="1"/>
  <c r="U101" i="163" s="1"/>
  <c r="U102" i="163" s="1"/>
  <c r="U103" i="163" s="1"/>
  <c r="U104" i="163" s="1"/>
  <c r="U105" i="163" s="1"/>
  <c r="U106" i="163" s="1"/>
  <c r="U107" i="163" s="1"/>
  <c r="U108" i="163" s="1"/>
  <c r="U109" i="163" s="1"/>
  <c r="U110" i="163" s="1"/>
  <c r="U111" i="163" s="1"/>
  <c r="U112" i="163" s="1"/>
  <c r="U113" i="163" s="1"/>
  <c r="U114" i="163" s="1"/>
  <c r="U115" i="163" s="1"/>
  <c r="U116" i="163" s="1"/>
  <c r="U117" i="163" s="1"/>
  <c r="U118" i="163" s="1"/>
  <c r="U119" i="163" s="1"/>
  <c r="U120" i="163" s="1"/>
  <c r="U121" i="163" s="1"/>
  <c r="U122" i="163" s="1"/>
  <c r="U123" i="163" s="1"/>
  <c r="U124" i="163" s="1"/>
  <c r="U125" i="163" s="1"/>
  <c r="U126" i="163" s="1"/>
  <c r="U127" i="163" s="1"/>
  <c r="U128" i="163" s="1"/>
  <c r="U129" i="163" s="1"/>
  <c r="U130" i="163" s="1"/>
  <c r="U131" i="163" s="1"/>
  <c r="U132" i="163" s="1"/>
  <c r="U133" i="163" s="1"/>
  <c r="U134" i="163" s="1"/>
  <c r="U135" i="163" s="1"/>
  <c r="U136" i="163" s="1"/>
  <c r="U137" i="163" s="1"/>
  <c r="U138" i="163" s="1"/>
  <c r="U139" i="163" s="1"/>
  <c r="U140" i="163" s="1"/>
  <c r="U141" i="163" s="1"/>
  <c r="U142" i="163" s="1"/>
  <c r="U143" i="163" s="1"/>
  <c r="U144" i="163" s="1"/>
  <c r="U145" i="163" s="1"/>
  <c r="U146" i="163" s="1"/>
  <c r="U147" i="163" s="1"/>
  <c r="U148" i="163" s="1"/>
  <c r="U149" i="163" s="1"/>
  <c r="U150" i="163" s="1"/>
  <c r="U151" i="163" s="1"/>
  <c r="U152" i="163" s="1"/>
  <c r="U153" i="163" s="1"/>
  <c r="U154" i="163" s="1"/>
  <c r="U155" i="163" s="1"/>
  <c r="U156" i="163" s="1"/>
  <c r="U157" i="163" s="1"/>
  <c r="U158" i="163" s="1"/>
  <c r="U159" i="163" s="1"/>
  <c r="U160" i="163" s="1"/>
  <c r="U161" i="163" s="1"/>
  <c r="U162" i="163" s="1"/>
  <c r="U163" i="163" s="1"/>
  <c r="U164" i="163" s="1"/>
  <c r="U165" i="163" s="1"/>
  <c r="U166" i="163" s="1"/>
  <c r="U167" i="163" s="1"/>
  <c r="U168" i="163" s="1"/>
  <c r="U169" i="163" s="1"/>
  <c r="U170" i="163" s="1"/>
  <c r="U171" i="163" s="1"/>
  <c r="U172" i="163" s="1"/>
  <c r="U173" i="163" s="1"/>
  <c r="U174" i="163" s="1"/>
  <c r="U175" i="163" s="1"/>
  <c r="U176" i="163" s="1"/>
  <c r="U177" i="163" s="1"/>
  <c r="U178" i="163" s="1"/>
  <c r="U179" i="163" s="1"/>
  <c r="U180" i="163" s="1"/>
  <c r="U181" i="163" s="1"/>
  <c r="U182" i="163" s="1"/>
  <c r="U183" i="163" s="1"/>
  <c r="U184" i="163" s="1"/>
  <c r="U185" i="163" s="1"/>
  <c r="U186" i="163" s="1"/>
  <c r="U187" i="163" s="1"/>
  <c r="U188" i="163" s="1"/>
  <c r="U189" i="163" s="1"/>
  <c r="U190" i="163" s="1"/>
  <c r="U191" i="163" s="1"/>
  <c r="U192" i="163" s="1"/>
  <c r="U193" i="163" s="1"/>
  <c r="U194" i="163" s="1"/>
  <c r="U195" i="163" s="1"/>
  <c r="U196" i="163" s="1"/>
  <c r="U197" i="163" s="1"/>
  <c r="U198" i="163" s="1"/>
  <c r="U199" i="163" s="1"/>
  <c r="U200" i="163" s="1"/>
  <c r="U201" i="163" s="1"/>
  <c r="U202" i="163" s="1"/>
  <c r="U203" i="163" s="1"/>
  <c r="U204" i="163" s="1"/>
  <c r="U205" i="163" s="1"/>
  <c r="U206" i="163" s="1"/>
  <c r="U207" i="163" s="1"/>
  <c r="U208" i="163" s="1"/>
  <c r="U209" i="163" s="1"/>
  <c r="U210" i="163" s="1"/>
  <c r="U211" i="163" s="1"/>
  <c r="U212" i="163" s="1"/>
  <c r="U213" i="163" s="1"/>
  <c r="U214" i="163" s="1"/>
  <c r="U215" i="163" s="1"/>
  <c r="U216" i="163" s="1"/>
  <c r="U217" i="163" s="1"/>
  <c r="U218" i="163" s="1"/>
  <c r="U219" i="163" s="1"/>
  <c r="U220" i="163" s="1"/>
  <c r="U221" i="163" s="1"/>
  <c r="U222" i="163" s="1"/>
  <c r="U223" i="163" s="1"/>
  <c r="U224" i="163" s="1"/>
  <c r="U225" i="163" s="1"/>
  <c r="U226" i="163" s="1"/>
  <c r="U227" i="163" s="1"/>
  <c r="U228" i="163" s="1"/>
  <c r="U229" i="163" s="1"/>
  <c r="U230" i="163" s="1"/>
  <c r="U231" i="163" s="1"/>
  <c r="U232" i="163" s="1"/>
  <c r="U233" i="163" s="1"/>
  <c r="U234" i="163" s="1"/>
  <c r="U235" i="163" s="1"/>
  <c r="U236" i="163" s="1"/>
  <c r="U237" i="163" s="1"/>
  <c r="U238" i="163" s="1"/>
  <c r="U239" i="163" s="1"/>
  <c r="U240" i="163" s="1"/>
  <c r="U241" i="163" s="1"/>
  <c r="U242" i="163" s="1"/>
  <c r="U243" i="163" s="1"/>
  <c r="U244" i="163" s="1"/>
  <c r="U245" i="163" s="1"/>
  <c r="U246" i="163" s="1"/>
  <c r="U247" i="163" s="1"/>
  <c r="U248" i="163" s="1"/>
  <c r="U249" i="163" s="1"/>
  <c r="U250" i="163" s="1"/>
  <c r="U251" i="163" s="1"/>
  <c r="U252" i="163" s="1"/>
  <c r="U253" i="163" s="1"/>
  <c r="U254" i="163" s="1"/>
  <c r="U255" i="163" s="1"/>
  <c r="U256" i="163" s="1"/>
  <c r="U257" i="163" s="1"/>
  <c r="U258" i="163" s="1"/>
  <c r="U259" i="163" s="1"/>
  <c r="U260" i="163" s="1"/>
  <c r="U261" i="163" s="1"/>
  <c r="U262" i="163" s="1"/>
  <c r="U263" i="163" s="1"/>
  <c r="U264" i="163" s="1"/>
  <c r="U265" i="163" s="1"/>
  <c r="U266" i="163" s="1"/>
  <c r="U267" i="163" s="1"/>
  <c r="U268" i="163" s="1"/>
  <c r="U269" i="163" s="1"/>
  <c r="U270" i="163" s="1"/>
  <c r="U271" i="163" s="1"/>
  <c r="U272" i="163" s="1"/>
  <c r="U273" i="163" s="1"/>
  <c r="U274" i="163" s="1"/>
  <c r="U275" i="163" s="1"/>
  <c r="U276" i="163" s="1"/>
  <c r="U277" i="163" s="1"/>
  <c r="U278" i="163" s="1"/>
  <c r="U279" i="163" s="1"/>
  <c r="U280" i="163" s="1"/>
  <c r="U281" i="163" s="1"/>
  <c r="U282" i="163" s="1"/>
  <c r="U283" i="163" s="1"/>
  <c r="U284" i="163" s="1"/>
  <c r="U285" i="163" s="1"/>
  <c r="U286" i="163" s="1"/>
  <c r="U287" i="163" s="1"/>
  <c r="U288" i="163" s="1"/>
  <c r="U289" i="163" s="1"/>
  <c r="U290" i="163" s="1"/>
  <c r="U291" i="163" s="1"/>
  <c r="U292" i="163" s="1"/>
  <c r="U293" i="163" s="1"/>
  <c r="U294" i="163" s="1"/>
  <c r="U295" i="163" s="1"/>
  <c r="U296" i="163" s="1"/>
  <c r="U297" i="163" s="1"/>
  <c r="U298" i="163" s="1"/>
  <c r="U299" i="163" s="1"/>
  <c r="U300" i="163" s="1"/>
  <c r="U301" i="163" s="1"/>
  <c r="U302" i="163" s="1"/>
  <c r="U303" i="163" s="1"/>
  <c r="U304" i="163" s="1"/>
  <c r="U305" i="163" s="1"/>
  <c r="U306" i="163" s="1"/>
  <c r="U307" i="163" s="1"/>
  <c r="U308" i="163" s="1"/>
  <c r="U309" i="163" s="1"/>
  <c r="U310" i="163" s="1"/>
  <c r="U311" i="163" s="1"/>
  <c r="U312" i="163" s="1"/>
  <c r="U313" i="163" s="1"/>
  <c r="U314" i="163" s="1"/>
  <c r="U315" i="163" s="1"/>
  <c r="U316" i="163" s="1"/>
  <c r="U317" i="163" s="1"/>
  <c r="U318" i="163" s="1"/>
  <c r="U319" i="163" s="1"/>
  <c r="U320" i="163" s="1"/>
  <c r="U321" i="163" s="1"/>
  <c r="U322" i="163" s="1"/>
  <c r="U323" i="163" s="1"/>
  <c r="U324" i="163" s="1"/>
  <c r="U325" i="163" s="1"/>
  <c r="U326" i="163" s="1"/>
  <c r="U327" i="163" s="1"/>
  <c r="U328" i="163" s="1"/>
  <c r="U329" i="163" s="1"/>
  <c r="U330" i="163" s="1"/>
  <c r="U331" i="163" s="1"/>
  <c r="U332" i="163" s="1"/>
  <c r="U333" i="163" s="1"/>
  <c r="AA333" i="163" a="1"/>
  <c r="AA333" i="163" s="1"/>
  <c r="AA328" i="163" a="1"/>
  <c r="AA328" i="163" s="1"/>
  <c r="AA323" i="163" a="1"/>
  <c r="AA323" i="163" s="1"/>
  <c r="AA318" i="163" a="1"/>
  <c r="AA318" i="163" s="1"/>
  <c r="AA313" i="163" a="1"/>
  <c r="AA313" i="163" s="1"/>
  <c r="AA308" i="163" a="1"/>
  <c r="AA308" i="163" s="1"/>
  <c r="AA303" i="163" a="1"/>
  <c r="AA303" i="163" s="1"/>
  <c r="AA298" i="163" a="1"/>
  <c r="AA298" i="163" s="1"/>
  <c r="AA293" i="163" a="1"/>
  <c r="AA293" i="163" s="1"/>
  <c r="AA288" i="163" a="1"/>
  <c r="AA288" i="163" s="1"/>
  <c r="AA283" i="163" a="1"/>
  <c r="AA283" i="163" s="1"/>
  <c r="AA278" i="163" a="1"/>
  <c r="AA278" i="163" s="1"/>
  <c r="AA273" i="163" a="1"/>
  <c r="AA273" i="163" s="1"/>
  <c r="AA268" i="163" a="1"/>
  <c r="AA268" i="163" s="1"/>
  <c r="AA263" i="163" a="1"/>
  <c r="AA263" i="163" s="1"/>
  <c r="AA258" i="163" a="1"/>
  <c r="AA258" i="163" s="1"/>
  <c r="AA253" i="163" a="1"/>
  <c r="AA253" i="163" s="1"/>
  <c r="AA248" i="163" a="1"/>
  <c r="AA248" i="163" s="1"/>
  <c r="AA243" i="163" a="1"/>
  <c r="AA243" i="163" s="1"/>
  <c r="AA238" i="163" a="1"/>
  <c r="AA238" i="163" s="1"/>
  <c r="AA233" i="163" a="1"/>
  <c r="AA233" i="163" s="1"/>
  <c r="AA228" i="163" a="1"/>
  <c r="AA228" i="163" s="1"/>
  <c r="AA330" i="163" a="1"/>
  <c r="AA330" i="163" s="1"/>
  <c r="AA327" i="163" a="1"/>
  <c r="AA327" i="163" s="1"/>
  <c r="AA319" i="163" a="1"/>
  <c r="AA319" i="163" s="1"/>
  <c r="AA316" i="163" a="1"/>
  <c r="AA316" i="163" s="1"/>
  <c r="AA305" i="163" a="1"/>
  <c r="AA305" i="163" s="1"/>
  <c r="AA302" i="163" a="1"/>
  <c r="AA302" i="163" s="1"/>
  <c r="AA294" i="163" a="1"/>
  <c r="AA294" i="163" s="1"/>
  <c r="AA291" i="163" a="1"/>
  <c r="AA291" i="163" s="1"/>
  <c r="AA280" i="163" a="1"/>
  <c r="AA280" i="163" s="1"/>
  <c r="AA277" i="163" a="1"/>
  <c r="AA277" i="163" s="1"/>
  <c r="AA269" i="163" a="1"/>
  <c r="AA269" i="163" s="1"/>
  <c r="AA266" i="163" a="1"/>
  <c r="AA266" i="163" s="1"/>
  <c r="AA260" i="163" a="1"/>
  <c r="AA260" i="163" s="1"/>
  <c r="AA235" i="163" a="1"/>
  <c r="AA235" i="163" s="1"/>
  <c r="AA254" i="163" a="1"/>
  <c r="AA254" i="163" s="1"/>
  <c r="AA229" i="163" a="1"/>
  <c r="AA229" i="163" s="1"/>
  <c r="AA264" i="163" a="1"/>
  <c r="AA264" i="163" s="1"/>
  <c r="AA239" i="163" a="1"/>
  <c r="AA239" i="163" s="1"/>
  <c r="AA274" i="163" a="1"/>
  <c r="AA274" i="163" s="1"/>
  <c r="AA251" i="163" a="1"/>
  <c r="AA251" i="163" s="1"/>
  <c r="AA232" i="163" a="1"/>
  <c r="AA232" i="163" s="1"/>
  <c r="AA220" i="163" a="1"/>
  <c r="AA220" i="163" s="1"/>
  <c r="AA197" i="163" a="1"/>
  <c r="AA197" i="163" s="1"/>
  <c r="AA321" i="163" a="1"/>
  <c r="AA321" i="163" s="1"/>
  <c r="AA312" i="163" a="1"/>
  <c r="AA312" i="163" s="1"/>
  <c r="AA297" i="163" a="1"/>
  <c r="AA297" i="163" s="1"/>
  <c r="AA289" i="163" a="1"/>
  <c r="AA289" i="163" s="1"/>
  <c r="AA261" i="163" a="1"/>
  <c r="AA261" i="163" s="1"/>
  <c r="AA242" i="163" a="1"/>
  <c r="AA242" i="163" s="1"/>
  <c r="AA210" i="163" a="1"/>
  <c r="AA210" i="163" s="1"/>
  <c r="AA314" i="163" a="1"/>
  <c r="AA314" i="163" s="1"/>
  <c r="AA320" i="163" a="1"/>
  <c r="AA320" i="163" s="1"/>
  <c r="AA257" i="163" a="1"/>
  <c r="AA257" i="163" s="1"/>
  <c r="AA324" i="163" a="1"/>
  <c r="AA324" i="163" s="1"/>
  <c r="AA287" i="163" a="1"/>
  <c r="AA287" i="163" s="1"/>
  <c r="AA256" i="163" a="1"/>
  <c r="AA256" i="163" s="1"/>
  <c r="AA202" i="163" a="1"/>
  <c r="AA202" i="163" s="1"/>
  <c r="AA187" i="163" a="1"/>
  <c r="AA187" i="163" s="1"/>
  <c r="AA182" i="163" a="1"/>
  <c r="AA182" i="163" s="1"/>
  <c r="AA310" i="163" a="1"/>
  <c r="AA310" i="163" s="1"/>
  <c r="AA262" i="163" a="1"/>
  <c r="AA262" i="163" s="1"/>
  <c r="AA226" i="163" a="1"/>
  <c r="AA226" i="163" s="1"/>
  <c r="AA223" i="163" a="1"/>
  <c r="AA223" i="163" s="1"/>
  <c r="AA315" i="163" a="1"/>
  <c r="AA315" i="163" s="1"/>
  <c r="AA279" i="163" a="1"/>
  <c r="AA279" i="163" s="1"/>
  <c r="AA270" i="163" a="1"/>
  <c r="AA270" i="163" s="1"/>
  <c r="AA215" i="163" a="1"/>
  <c r="AA215" i="163" s="1"/>
  <c r="AA199" i="163" a="1"/>
  <c r="AA199" i="163" s="1"/>
  <c r="AA183" i="163" a="1"/>
  <c r="AA183" i="163" s="1"/>
  <c r="AA178" i="163" a="1"/>
  <c r="AA178" i="163" s="1"/>
  <c r="AA173" i="163" a="1"/>
  <c r="AA173" i="163" s="1"/>
  <c r="AA332" i="163" a="1"/>
  <c r="AA332" i="163" s="1"/>
  <c r="AA221" i="163" a="1"/>
  <c r="AA221" i="163" s="1"/>
  <c r="AA218" i="163" a="1"/>
  <c r="AA218" i="163" s="1"/>
  <c r="AA192" i="163" a="1"/>
  <c r="AA192" i="163" s="1"/>
  <c r="AA188" i="163" a="1"/>
  <c r="AA188" i="163" s="1"/>
  <c r="AA201" i="163" a="1"/>
  <c r="AA201" i="163" s="1"/>
  <c r="AA196" i="163" a="1"/>
  <c r="AA196" i="163" s="1"/>
  <c r="AA286" i="163" a="1"/>
  <c r="AA286" i="163" s="1"/>
  <c r="AA224" i="163" a="1"/>
  <c r="AA224" i="163" s="1"/>
  <c r="AA211" i="163" a="1"/>
  <c r="AA211" i="163" s="1"/>
  <c r="AA185" i="163" a="1"/>
  <c r="AA185" i="163" s="1"/>
  <c r="AA222" i="163" a="1"/>
  <c r="AA222" i="163" s="1"/>
  <c r="AA179" i="163" a="1"/>
  <c r="AA179" i="163" s="1"/>
  <c r="AA167" i="163" a="1"/>
  <c r="AA167" i="163" s="1"/>
  <c r="AA162" i="163" a="1"/>
  <c r="AA162" i="163" s="1"/>
  <c r="AA157" i="163" a="1"/>
  <c r="AA157" i="163" s="1"/>
  <c r="AA152" i="163" a="1"/>
  <c r="AA152" i="163" s="1"/>
  <c r="AA147" i="163" a="1"/>
  <c r="AA147" i="163" s="1"/>
  <c r="AA142" i="163" a="1"/>
  <c r="AA142" i="163" s="1"/>
  <c r="AA137" i="163" a="1"/>
  <c r="AA137" i="163" s="1"/>
  <c r="AA132" i="163" a="1"/>
  <c r="AA132" i="163" s="1"/>
  <c r="AA127" i="163" a="1"/>
  <c r="AA127" i="163" s="1"/>
  <c r="AA122" i="163" a="1"/>
  <c r="AA122" i="163" s="1"/>
  <c r="AA117" i="163" a="1"/>
  <c r="AA117" i="163" s="1"/>
  <c r="AA112" i="163" a="1"/>
  <c r="AA112" i="163" s="1"/>
  <c r="AA107" i="163" a="1"/>
  <c r="AA107" i="163" s="1"/>
  <c r="AA102" i="163" a="1"/>
  <c r="AA102" i="163" s="1"/>
  <c r="AA97" i="163" a="1"/>
  <c r="AA97" i="163" s="1"/>
  <c r="AA92" i="163" a="1"/>
  <c r="AA92" i="163" s="1"/>
  <c r="AA87" i="163" a="1"/>
  <c r="AA87" i="163" s="1"/>
  <c r="AA292" i="163" a="1"/>
  <c r="AA292" i="163" s="1"/>
  <c r="AA245" i="163" a="1"/>
  <c r="AA245" i="163" s="1"/>
  <c r="AA230" i="163" a="1"/>
  <c r="AA230" i="163" s="1"/>
  <c r="AA331" i="163" a="1"/>
  <c r="AA331" i="163" s="1"/>
  <c r="AA216" i="163" a="1"/>
  <c r="AA216" i="163" s="1"/>
  <c r="AA194" i="163" a="1"/>
  <c r="AA194" i="163" s="1"/>
  <c r="AA168" i="163" a="1"/>
  <c r="AA168" i="163" s="1"/>
  <c r="AA163" i="163" a="1"/>
  <c r="AA163" i="163" s="1"/>
  <c r="AA158" i="163" a="1"/>
  <c r="AA158" i="163" s="1"/>
  <c r="AA153" i="163" a="1"/>
  <c r="AA153" i="163" s="1"/>
  <c r="AA148" i="163" a="1"/>
  <c r="AA148" i="163" s="1"/>
  <c r="AA143" i="163" a="1"/>
  <c r="AA143" i="163" s="1"/>
  <c r="AA138" i="163" a="1"/>
  <c r="AA138" i="163" s="1"/>
  <c r="AA133" i="163" a="1"/>
  <c r="AA133" i="163" s="1"/>
  <c r="AA128" i="163" a="1"/>
  <c r="AA128" i="163" s="1"/>
  <c r="AA123" i="163" a="1"/>
  <c r="AA123" i="163" s="1"/>
  <c r="AA118" i="163" a="1"/>
  <c r="AA118" i="163" s="1"/>
  <c r="AA113" i="163" a="1"/>
  <c r="AA113" i="163" s="1"/>
  <c r="AA108" i="163" a="1"/>
  <c r="AA108" i="163" s="1"/>
  <c r="AA103" i="163" a="1"/>
  <c r="AA103" i="163" s="1"/>
  <c r="AA98" i="163" a="1"/>
  <c r="AA98" i="163" s="1"/>
  <c r="AA93" i="163" a="1"/>
  <c r="AA93" i="163" s="1"/>
  <c r="AA88" i="163" a="1"/>
  <c r="AA88" i="163" s="1"/>
  <c r="AA250" i="163" a="1"/>
  <c r="AA250" i="163" s="1"/>
  <c r="AA189" i="163" a="1"/>
  <c r="AA189" i="163" s="1"/>
  <c r="AA307" i="163" a="1"/>
  <c r="AA307" i="163" s="1"/>
  <c r="AA329" i="163" a="1"/>
  <c r="AA329" i="163" s="1"/>
  <c r="AA284" i="163" a="1"/>
  <c r="AA284" i="163" s="1"/>
  <c r="AA325" i="163" a="1"/>
  <c r="AA325" i="163" s="1"/>
  <c r="AA306" i="163" a="1"/>
  <c r="AA306" i="163" s="1"/>
  <c r="AA208" i="163" a="1"/>
  <c r="AA208" i="163" s="1"/>
  <c r="AA309" i="163" a="1"/>
  <c r="AA309" i="163" s="1"/>
  <c r="AA282" i="163" a="1"/>
  <c r="AA282" i="163" s="1"/>
  <c r="AA244" i="163" a="1"/>
  <c r="AA244" i="163" s="1"/>
  <c r="AA203" i="163" a="1"/>
  <c r="AA203" i="163" s="1"/>
  <c r="AA146" i="163" a="1"/>
  <c r="AA146" i="163" s="1"/>
  <c r="AA121" i="163" a="1"/>
  <c r="AA121" i="163" s="1"/>
  <c r="AA96" i="163" a="1"/>
  <c r="AA96" i="163" s="1"/>
  <c r="AA240" i="163" a="1"/>
  <c r="AA240" i="163" s="1"/>
  <c r="AA213" i="163" a="1"/>
  <c r="AA213" i="163" s="1"/>
  <c r="AA140" i="163" a="1"/>
  <c r="AA140" i="163" s="1"/>
  <c r="AA115" i="163" a="1"/>
  <c r="AA115" i="163" s="1"/>
  <c r="AA90" i="163" a="1"/>
  <c r="AA90" i="163" s="1"/>
  <c r="AA265" i="163" a="1"/>
  <c r="AA265" i="163" s="1"/>
  <c r="AA247" i="163" a="1"/>
  <c r="AA247" i="163" s="1"/>
  <c r="AA160" i="163" a="1"/>
  <c r="AA160" i="163" s="1"/>
  <c r="AA155" i="163" a="1"/>
  <c r="AA155" i="163" s="1"/>
  <c r="AA134" i="163" a="1"/>
  <c r="AA134" i="163" s="1"/>
  <c r="AA109" i="163" a="1"/>
  <c r="AA109" i="163" s="1"/>
  <c r="AA322" i="163" a="1"/>
  <c r="AA322" i="163" s="1"/>
  <c r="AA236" i="163" a="1"/>
  <c r="AA236" i="163" s="1"/>
  <c r="AA205" i="163" a="1"/>
  <c r="AA205" i="163" s="1"/>
  <c r="AA191" i="163" a="1"/>
  <c r="AA191" i="163" s="1"/>
  <c r="AA165" i="163" a="1"/>
  <c r="AA165" i="163" s="1"/>
  <c r="AA131" i="163" a="1"/>
  <c r="AA131" i="163" s="1"/>
  <c r="AA301" i="163" a="1"/>
  <c r="AA301" i="163" s="1"/>
  <c r="AA207" i="163" a="1"/>
  <c r="AA207" i="163" s="1"/>
  <c r="AA198" i="163" a="1"/>
  <c r="AA198" i="163" s="1"/>
  <c r="AA180" i="163" a="1"/>
  <c r="AA180" i="163" s="1"/>
  <c r="AA176" i="163" a="1"/>
  <c r="AA176" i="163" s="1"/>
  <c r="AA174" i="163" a="1"/>
  <c r="AA174" i="163" s="1"/>
  <c r="AA150" i="163" a="1"/>
  <c r="AA150" i="163" s="1"/>
  <c r="AA125" i="163" a="1"/>
  <c r="AA125" i="163" s="1"/>
  <c r="AA285" i="163" a="1"/>
  <c r="AA285" i="163" s="1"/>
  <c r="AA276" i="163" a="1"/>
  <c r="AA276" i="163" s="1"/>
  <c r="AA200" i="163" a="1"/>
  <c r="AA200" i="163" s="1"/>
  <c r="AA172" i="163" a="1"/>
  <c r="AA172" i="163" s="1"/>
  <c r="AA144" i="163" a="1"/>
  <c r="AA144" i="163" s="1"/>
  <c r="AA119" i="163" a="1"/>
  <c r="AA119" i="163" s="1"/>
  <c r="AA94" i="163" a="1"/>
  <c r="AA94" i="163" s="1"/>
  <c r="AA249" i="163" a="1"/>
  <c r="AA249" i="163" s="1"/>
  <c r="AA217" i="163" a="1"/>
  <c r="AA217" i="163" s="1"/>
  <c r="AA195" i="163" a="1"/>
  <c r="AA195" i="163" s="1"/>
  <c r="AA129" i="163" a="1"/>
  <c r="AA129" i="163" s="1"/>
  <c r="AA267" i="163" a="1"/>
  <c r="AA267" i="163" s="1"/>
  <c r="AA234" i="163" a="1"/>
  <c r="AA234" i="163" s="1"/>
  <c r="AA227" i="163" a="1"/>
  <c r="AA227" i="163" s="1"/>
  <c r="AA219" i="163" a="1"/>
  <c r="AA219" i="163" s="1"/>
  <c r="AA166" i="163" a="1"/>
  <c r="AA166" i="163" s="1"/>
  <c r="AA164" i="163" a="1"/>
  <c r="AA164" i="163" s="1"/>
  <c r="AA139" i="163" a="1"/>
  <c r="AA139" i="163" s="1"/>
  <c r="AA255" i="163" a="1"/>
  <c r="AA255" i="163" s="1"/>
  <c r="AA241" i="163" a="1"/>
  <c r="AA241" i="163" s="1"/>
  <c r="AA175" i="163" a="1"/>
  <c r="AA175" i="163" s="1"/>
  <c r="AA130" i="163" a="1"/>
  <c r="AA130" i="163" s="1"/>
  <c r="AA281" i="163" a="1"/>
  <c r="AA281" i="163" s="1"/>
  <c r="AA56" i="163" a="1"/>
  <c r="AA56" i="163" s="1"/>
  <c r="AA53" i="163" a="1"/>
  <c r="AA53" i="163" s="1"/>
  <c r="AA31" i="163" a="1"/>
  <c r="AA31" i="163" s="1"/>
  <c r="AA28" i="163" a="1"/>
  <c r="AA28" i="163" s="1"/>
  <c r="AA101" i="163" a="1"/>
  <c r="AA101" i="163" s="1"/>
  <c r="AA50" i="163" a="1"/>
  <c r="AA50" i="163" s="1"/>
  <c r="AA25" i="163" a="1"/>
  <c r="AA25" i="163" s="1"/>
  <c r="AA290" i="163" a="1"/>
  <c r="AA290" i="163" s="1"/>
  <c r="AA212" i="163" a="1"/>
  <c r="AA212" i="163" s="1"/>
  <c r="AA193" i="163" a="1"/>
  <c r="AA193" i="163" s="1"/>
  <c r="AA114" i="163" a="1"/>
  <c r="AA114" i="163" s="1"/>
  <c r="AA62" i="163" a="1"/>
  <c r="AA62" i="163" s="1"/>
  <c r="AA300" i="163" a="1"/>
  <c r="AA300" i="163" s="1"/>
  <c r="AA272" i="163" a="1"/>
  <c r="AA272" i="163" s="1"/>
  <c r="AA184" i="163" a="1"/>
  <c r="AA184" i="163" s="1"/>
  <c r="AA99" i="163" a="1"/>
  <c r="AA99" i="163" s="1"/>
  <c r="AA95" i="163" a="1"/>
  <c r="AA95" i="163" s="1"/>
  <c r="AA91" i="163" a="1"/>
  <c r="AA91" i="163" s="1"/>
  <c r="AA79" i="163" a="1"/>
  <c r="AA79" i="163" s="1"/>
  <c r="AA76" i="163" a="1"/>
  <c r="AA76" i="163" s="1"/>
  <c r="AA65" i="163" a="1"/>
  <c r="AA65" i="163" s="1"/>
  <c r="AA44" i="163" a="1"/>
  <c r="AA44" i="163" s="1"/>
  <c r="AA19" i="163" a="1"/>
  <c r="AA19" i="163" s="1"/>
  <c r="AA12" i="163" a="1"/>
  <c r="AA12" i="163" s="1"/>
  <c r="AA7" i="163" a="1"/>
  <c r="AA7" i="163" s="1"/>
  <c r="V1" i="163"/>
  <c r="AA311" i="163" a="1"/>
  <c r="AA311" i="163" s="1"/>
  <c r="AA111" i="163" a="1"/>
  <c r="AA111" i="163" s="1"/>
  <c r="AA63" i="163" a="1"/>
  <c r="AA63" i="163" s="1"/>
  <c r="AA57" i="163" a="1"/>
  <c r="AA57" i="163" s="1"/>
  <c r="AA32" i="163" a="1"/>
  <c r="AA32" i="163" s="1"/>
  <c r="AA206" i="163" a="1"/>
  <c r="AA206" i="163" s="1"/>
  <c r="AA136" i="163" a="1"/>
  <c r="AA136" i="163" s="1"/>
  <c r="AA190" i="163" a="1"/>
  <c r="AA190" i="163" s="1"/>
  <c r="AA70" i="163" a="1"/>
  <c r="AA70" i="163" s="1"/>
  <c r="AA66" i="163" a="1"/>
  <c r="AA66" i="163" s="1"/>
  <c r="AA64" i="163" a="1"/>
  <c r="AA64" i="163" s="1"/>
  <c r="AA49" i="163" a="1"/>
  <c r="AA49" i="163" s="1"/>
  <c r="AA14" i="163" a="1"/>
  <c r="AA14" i="163" s="1"/>
  <c r="AA11" i="163" a="1"/>
  <c r="AA11" i="163" s="1"/>
  <c r="AA326" i="163" a="1"/>
  <c r="AA326" i="163" s="1"/>
  <c r="AA135" i="163" a="1"/>
  <c r="AA135" i="163" s="1"/>
  <c r="AA60" i="163" a="1"/>
  <c r="AA60" i="163" s="1"/>
  <c r="AA27" i="163" a="1"/>
  <c r="AA27" i="163" s="1"/>
  <c r="AA3" i="163" a="1"/>
  <c r="AA3" i="163" s="1"/>
  <c r="AA304" i="163" a="1"/>
  <c r="AA304" i="163" s="1"/>
  <c r="AA209" i="163" a="1"/>
  <c r="AA209" i="163" s="1"/>
  <c r="AA161" i="163" a="1"/>
  <c r="AA161" i="163" s="1"/>
  <c r="AA58" i="163" a="1"/>
  <c r="AA58" i="163" s="1"/>
  <c r="AA47" i="163" a="1"/>
  <c r="AA47" i="163" s="1"/>
  <c r="AA36" i="163" a="1"/>
  <c r="AA36" i="163" s="1"/>
  <c r="AA23" i="163" a="1"/>
  <c r="AA23" i="163" s="1"/>
  <c r="AA275" i="163" a="1"/>
  <c r="AA275" i="163" s="1"/>
  <c r="AA177" i="163" a="1"/>
  <c r="AA177" i="163" s="1"/>
  <c r="AA171" i="163" a="1"/>
  <c r="AA171" i="163" s="1"/>
  <c r="AA45" i="163" a="1"/>
  <c r="AA45" i="163" s="1"/>
  <c r="AA9" i="163" a="1"/>
  <c r="AA9" i="163" s="1"/>
  <c r="AA156" i="163" a="1"/>
  <c r="AA156" i="163" s="1"/>
  <c r="AA106" i="163" a="1"/>
  <c r="AA106" i="163" s="1"/>
  <c r="AA34" i="163" a="1"/>
  <c r="AA34" i="163" s="1"/>
  <c r="AA6" i="163" a="1"/>
  <c r="AA6" i="163" s="1"/>
  <c r="AA231" i="163" a="1"/>
  <c r="AA231" i="163" s="1"/>
  <c r="AA151" i="163" a="1"/>
  <c r="AA151" i="163" s="1"/>
  <c r="AA85" i="163" a="1"/>
  <c r="AA85" i="163" s="1"/>
  <c r="AA83" i="163" a="1"/>
  <c r="AA83" i="163" s="1"/>
  <c r="AA54" i="163" a="1"/>
  <c r="AA54" i="163" s="1"/>
  <c r="AA30" i="163" a="1"/>
  <c r="AA30" i="163" s="1"/>
  <c r="AA170" i="163" a="1"/>
  <c r="AA170" i="163" s="1"/>
  <c r="AA43" i="163" a="1"/>
  <c r="AA43" i="163" s="1"/>
  <c r="AA21" i="163" a="1"/>
  <c r="AA21" i="163" s="1"/>
  <c r="AA299" i="163" a="1"/>
  <c r="AA299" i="163" s="1"/>
  <c r="AA252" i="163" a="1"/>
  <c r="AA252" i="163" s="1"/>
  <c r="AA214" i="163" a="1"/>
  <c r="AA214" i="163" s="1"/>
  <c r="AA126" i="163" a="1"/>
  <c r="AA126" i="163" s="1"/>
  <c r="AA100" i="163" a="1"/>
  <c r="AA100" i="163" s="1"/>
  <c r="AA77" i="163" a="1"/>
  <c r="AA77" i="163" s="1"/>
  <c r="AA41" i="163" a="1"/>
  <c r="AA41" i="163" s="1"/>
  <c r="AA317" i="163" a="1"/>
  <c r="AA317" i="163" s="1"/>
  <c r="AA181" i="163" a="1"/>
  <c r="AA181" i="163" s="1"/>
  <c r="AA225" i="163" a="1"/>
  <c r="AA225" i="163" s="1"/>
  <c r="AA120" i="163" a="1"/>
  <c r="AA120" i="163" s="1"/>
  <c r="AA68" i="163" a="1"/>
  <c r="AA68" i="163" s="1"/>
  <c r="AA84" i="163" a="1"/>
  <c r="AA84" i="163" s="1"/>
  <c r="AA69" i="163" a="1"/>
  <c r="AA69" i="163" s="1"/>
  <c r="AA59" i="163" a="1"/>
  <c r="AA59" i="163" s="1"/>
  <c r="AA159" i="163" a="1"/>
  <c r="AA159" i="163" s="1"/>
  <c r="AA141" i="163" a="1"/>
  <c r="AA141" i="163" s="1"/>
  <c r="AA259" i="163" a="1"/>
  <c r="AA259" i="163" s="1"/>
  <c r="AA169" i="163" a="1"/>
  <c r="AA169" i="163" s="1"/>
  <c r="AA80" i="163" a="1"/>
  <c r="AA80" i="163" s="1"/>
  <c r="AA22" i="163" a="1"/>
  <c r="AA22" i="163" s="1"/>
  <c r="AA8" i="163" a="1"/>
  <c r="AA8" i="163" s="1"/>
  <c r="AA16" i="163" a="1"/>
  <c r="AA16" i="163" s="1"/>
  <c r="AA237" i="163" a="1"/>
  <c r="AA237" i="163" s="1"/>
  <c r="AA52" i="163" a="1"/>
  <c r="AA52" i="163" s="1"/>
  <c r="AA37" i="163" a="1"/>
  <c r="AA37" i="163" s="1"/>
  <c r="AA10" i="163" a="1"/>
  <c r="AA10" i="163" s="1"/>
  <c r="AA5" i="163" a="1"/>
  <c r="AA5" i="163" s="1"/>
  <c r="AA75" i="163" a="1"/>
  <c r="AA75" i="163" s="1"/>
  <c r="AA55" i="163" a="1"/>
  <c r="AA55" i="163" s="1"/>
  <c r="AA40" i="163" a="1"/>
  <c r="AA40" i="163" s="1"/>
  <c r="AA105" i="163" a="1"/>
  <c r="AA105" i="163" s="1"/>
  <c r="AA72" i="163" a="1"/>
  <c r="AA72" i="163" s="1"/>
  <c r="AA61" i="163" a="1"/>
  <c r="AA61" i="163" s="1"/>
  <c r="AA145" i="163" a="1"/>
  <c r="AA145" i="163" s="1"/>
  <c r="AA104" i="163" a="1"/>
  <c r="AA104" i="163" s="1"/>
  <c r="AA42" i="163" a="1"/>
  <c r="AA42" i="163" s="1"/>
  <c r="AA17" i="163" a="1"/>
  <c r="AA17" i="163" s="1"/>
  <c r="AA89" i="163" a="1"/>
  <c r="AA89" i="163" s="1"/>
  <c r="AA81" i="163" a="1"/>
  <c r="AA81" i="163" s="1"/>
  <c r="AA78" i="163" a="1"/>
  <c r="AA78" i="163" s="1"/>
  <c r="AA67" i="163" a="1"/>
  <c r="AA67" i="163" s="1"/>
  <c r="AA51" i="163" a="1"/>
  <c r="AA51" i="163" s="1"/>
  <c r="AA26" i="163" a="1"/>
  <c r="AA26" i="163" s="1"/>
  <c r="AA46" i="163" a="1"/>
  <c r="AA46" i="163" s="1"/>
  <c r="AA35" i="163" a="1"/>
  <c r="AA35" i="163" s="1"/>
  <c r="AA38" i="163" a="1"/>
  <c r="AA38" i="163" s="1"/>
  <c r="AA86" i="163" a="1"/>
  <c r="AA86" i="163" s="1"/>
  <c r="AA18" i="163" a="1"/>
  <c r="AA18" i="163" s="1"/>
  <c r="AA296" i="163" a="1"/>
  <c r="AA296" i="163" s="1"/>
  <c r="AA295" i="163" a="1"/>
  <c r="AA295" i="163" s="1"/>
  <c r="AA124" i="163" a="1"/>
  <c r="AA124" i="163" s="1"/>
  <c r="AA110" i="163" a="1"/>
  <c r="AA110" i="163" s="1"/>
  <c r="AA20" i="163" a="1"/>
  <c r="AA20" i="163" s="1"/>
  <c r="AA4" i="163" a="1"/>
  <c r="AA4" i="163" s="1"/>
  <c r="AA186" i="163" a="1"/>
  <c r="AA186" i="163" s="1"/>
  <c r="AA82" i="163" a="1"/>
  <c r="AA82" i="163" s="1"/>
  <c r="AA39" i="163" a="1"/>
  <c r="AA39" i="163" s="1"/>
  <c r="AA24" i="163" a="1"/>
  <c r="AA24" i="163" s="1"/>
  <c r="AA15" i="163" a="1"/>
  <c r="AA15" i="163" s="1"/>
  <c r="AA29" i="163" a="1"/>
  <c r="AA29" i="163" s="1"/>
  <c r="AA271" i="163" a="1"/>
  <c r="AA271" i="163" s="1"/>
  <c r="AA71" i="163" a="1"/>
  <c r="AA71" i="163" s="1"/>
  <c r="AA204" i="163" a="1"/>
  <c r="AA204" i="163" s="1"/>
  <c r="AA74" i="163" a="1"/>
  <c r="AA74" i="163" s="1"/>
  <c r="AA73" i="163" a="1"/>
  <c r="AA73" i="163" s="1"/>
  <c r="AA116" i="163" a="1"/>
  <c r="AA116" i="163" s="1"/>
  <c r="AA154" i="163" a="1"/>
  <c r="AA154" i="163" s="1"/>
  <c r="AA149" i="163" a="1"/>
  <c r="AA149" i="163" s="1"/>
  <c r="AA48" i="163" a="1"/>
  <c r="AA48" i="163" s="1"/>
  <c r="AA33" i="163" a="1"/>
  <c r="AA33" i="163" s="1"/>
  <c r="AA2" i="163" a="1"/>
  <c r="AA2" i="163" s="1"/>
  <c r="V2" i="163" s="1"/>
  <c r="AA13" i="163" a="1"/>
  <c r="AA13" i="163" s="1"/>
  <c r="AA246" i="163" a="1"/>
  <c r="AA246" i="163" s="1"/>
  <c r="AA261" i="162" a="1"/>
  <c r="AA261" i="162" s="1"/>
  <c r="AA109" i="162" a="1"/>
  <c r="AA109" i="162" s="1"/>
  <c r="AA60" i="162" a="1"/>
  <c r="AA60" i="162" s="1"/>
  <c r="AA13" i="162" a="1"/>
  <c r="AA13" i="162" s="1"/>
  <c r="AA167" i="162" a="1"/>
  <c r="AA167" i="162" s="1"/>
  <c r="AA24" i="162" a="1"/>
  <c r="AA24" i="162" s="1"/>
  <c r="AA23" i="162" a="1"/>
  <c r="AA23" i="162" s="1"/>
  <c r="AA110" i="162" a="1"/>
  <c r="AA110" i="162" s="1"/>
  <c r="AA83" i="162" a="1"/>
  <c r="AA83" i="162" s="1"/>
  <c r="AA43" i="162" a="1"/>
  <c r="AA43" i="162" s="1"/>
  <c r="AA108" i="162" a="1"/>
  <c r="AA108" i="162" s="1"/>
  <c r="AA99" i="162" a="1"/>
  <c r="AA99" i="162" s="1"/>
  <c r="AA46" i="162" a="1"/>
  <c r="AA46" i="162" s="1"/>
  <c r="AA20" i="162" a="1"/>
  <c r="AA20" i="162" s="1"/>
  <c r="AA6" i="162" a="1"/>
  <c r="AA6" i="162" s="1"/>
  <c r="AA55" i="162" a="1"/>
  <c r="AA55" i="162" s="1"/>
  <c r="AA105" i="162" a="1"/>
  <c r="AA105" i="162" s="1"/>
  <c r="AA10" i="162" a="1"/>
  <c r="AA10" i="162" s="1"/>
  <c r="AA3" i="162" a="1"/>
  <c r="AA3" i="162" s="1"/>
  <c r="AA91" i="162" a="1"/>
  <c r="AA91" i="162" s="1"/>
  <c r="AA30" i="162" a="1"/>
  <c r="AA30" i="162" s="1"/>
  <c r="AA35" i="162" a="1"/>
  <c r="AA35" i="162" s="1"/>
  <c r="AA5" i="162" a="1"/>
  <c r="AA5" i="162" s="1"/>
  <c r="AA181" i="162" a="1"/>
  <c r="AA181" i="162" s="1"/>
  <c r="AA69" i="162" a="1"/>
  <c r="AA69" i="162" s="1"/>
  <c r="AA45" i="162" a="1"/>
  <c r="AA45" i="162" s="1"/>
  <c r="AA27" i="162" a="1"/>
  <c r="AA27" i="162" s="1"/>
  <c r="AA100" i="162" a="1"/>
  <c r="AA100" i="162" s="1"/>
  <c r="AA95" i="162" a="1"/>
  <c r="AA95" i="162" s="1"/>
  <c r="AA68" i="162" a="1"/>
  <c r="AA68" i="162" s="1"/>
  <c r="AA34" i="162" a="1"/>
  <c r="AA34" i="162" s="1"/>
  <c r="AA4" i="162" a="1"/>
  <c r="AA4" i="162" s="1"/>
  <c r="AA18" i="162" a="1"/>
  <c r="AA18" i="162" s="1"/>
  <c r="AA2" i="162" a="1"/>
  <c r="AA2" i="162" s="1"/>
  <c r="V2" i="162" s="1"/>
  <c r="AA166" i="162" a="1"/>
  <c r="AA166" i="162" s="1"/>
  <c r="AA144" i="162" a="1"/>
  <c r="AA144" i="162" s="1"/>
  <c r="AA115" i="162" a="1"/>
  <c r="AA115" i="162" s="1"/>
  <c r="AA22" i="162" a="1"/>
  <c r="AA22" i="162" s="1"/>
  <c r="AA25" i="162" a="1"/>
  <c r="AA25" i="162" s="1"/>
  <c r="AA126" i="162" a="1"/>
  <c r="AA126" i="162" s="1"/>
  <c r="AA93" i="162" a="1"/>
  <c r="AA93" i="162" s="1"/>
  <c r="AA64" i="162" a="1"/>
  <c r="AA64" i="162" s="1"/>
  <c r="AA50" i="162" a="1"/>
  <c r="AA50" i="162" s="1"/>
  <c r="AA32" i="162" a="1"/>
  <c r="AA32" i="162" s="1"/>
  <c r="AA9" i="162" a="1"/>
  <c r="AA9" i="162" s="1"/>
  <c r="AA157" i="162" a="1"/>
  <c r="AA157" i="162" s="1"/>
  <c r="AA133" i="162" a="1"/>
  <c r="AA133" i="162" s="1"/>
  <c r="AA111" i="162" a="1"/>
  <c r="AA111" i="162" s="1"/>
  <c r="AA74" i="162" a="1"/>
  <c r="AA74" i="162" s="1"/>
  <c r="AA8" i="162" a="1"/>
  <c r="AA8" i="162" s="1"/>
  <c r="AA89" i="162" a="1"/>
  <c r="AA89" i="162" s="1"/>
  <c r="AA37" i="162" a="1"/>
  <c r="AA37" i="162" s="1"/>
  <c r="AA151" i="162" a="1"/>
  <c r="AA151" i="162" s="1"/>
  <c r="AA70" i="162" a="1"/>
  <c r="AA70" i="162" s="1"/>
  <c r="AA172" i="162" a="1"/>
  <c r="AA172" i="162" s="1"/>
  <c r="AA130" i="162" a="1"/>
  <c r="AA130" i="162" s="1"/>
  <c r="AA285" i="162" a="1"/>
  <c r="AA285" i="162" s="1"/>
  <c r="AA29" i="162" a="1"/>
  <c r="AA29" i="162" s="1"/>
  <c r="Z318" i="162" a="1"/>
  <c r="Z318" i="162" s="1"/>
  <c r="Z325" i="162" a="1"/>
  <c r="Z325" i="162" s="1"/>
  <c r="Z47" i="162" a="1"/>
  <c r="Z47" i="162" s="1"/>
  <c r="Z37" i="162" a="1"/>
  <c r="Z37" i="162" s="1"/>
  <c r="Z118" i="162" a="1"/>
  <c r="Z118" i="162" s="1"/>
  <c r="Z54" i="162" a="1"/>
  <c r="Z54" i="162" s="1"/>
  <c r="Z38" i="162" a="1"/>
  <c r="Z38" i="162" s="1"/>
  <c r="Z13" i="162" a="1"/>
  <c r="Z13" i="162" s="1"/>
  <c r="Z4" i="162" a="1"/>
  <c r="Z4" i="162" s="1"/>
  <c r="Z32" i="162" a="1"/>
  <c r="Z32" i="162" s="1"/>
  <c r="Z8" i="162" a="1"/>
  <c r="Z8" i="162" s="1"/>
  <c r="Z83" i="162" a="1"/>
  <c r="Z83" i="162" s="1"/>
  <c r="Z70" i="162" a="1"/>
  <c r="Z70" i="162" s="1"/>
  <c r="Z60" i="162" a="1"/>
  <c r="Z60" i="162" s="1"/>
  <c r="Z28" i="162" a="1"/>
  <c r="Z28" i="162" s="1"/>
  <c r="Z16" i="162" a="1"/>
  <c r="Z16" i="162" s="1"/>
  <c r="Z101" i="162" a="1"/>
  <c r="Z101" i="162" s="1"/>
  <c r="Z85" i="162" a="1"/>
  <c r="Z85" i="162" s="1"/>
  <c r="Z149" i="162" a="1"/>
  <c r="Z149" i="162" s="1"/>
  <c r="Z107" i="162" a="1"/>
  <c r="Z107" i="162" s="1"/>
  <c r="Z98" i="162" a="1"/>
  <c r="Z98" i="162" s="1"/>
  <c r="Z59" i="162" a="1"/>
  <c r="Z59" i="162" s="1"/>
  <c r="Z20" i="162" a="1"/>
  <c r="Z20" i="162" s="1"/>
  <c r="Z26" i="162" a="1"/>
  <c r="Z26" i="162" s="1"/>
  <c r="Z78" i="162" a="1"/>
  <c r="Z78" i="162" s="1"/>
  <c r="Z10" i="162" a="1"/>
  <c r="Z10" i="162" s="1"/>
  <c r="Z113" i="162" a="1"/>
  <c r="Z113" i="162" s="1"/>
  <c r="Z147" i="162" a="1"/>
  <c r="Z147" i="162" s="1"/>
  <c r="Z35" i="162" a="1"/>
  <c r="Z35" i="162" s="1"/>
  <c r="Z5" i="162" a="1"/>
  <c r="Z5" i="162" s="1"/>
  <c r="Z272" i="162" a="1"/>
  <c r="Z272" i="162" s="1"/>
  <c r="Z106" i="162" a="1"/>
  <c r="Z106" i="162" s="1"/>
  <c r="Z80" i="162" a="1"/>
  <c r="Z80" i="162" s="1"/>
  <c r="Z19" i="162" a="1"/>
  <c r="Z19" i="162" s="1"/>
  <c r="Z11" i="162" a="1"/>
  <c r="Z11" i="162" s="1"/>
  <c r="Z34" i="162" a="1"/>
  <c r="Z34" i="162" s="1"/>
  <c r="Z43" i="162" a="1"/>
  <c r="Z43" i="162" s="1"/>
  <c r="Z7" i="162" a="1"/>
  <c r="Z7" i="162" s="1"/>
  <c r="Z176" i="162" a="1"/>
  <c r="Z176" i="162" s="1"/>
  <c r="Z95" i="162" a="1"/>
  <c r="Z95" i="162" s="1"/>
  <c r="Z18" i="162" a="1"/>
  <c r="Z18" i="162" s="1"/>
  <c r="Z33" i="162" a="1"/>
  <c r="Z33" i="162" s="1"/>
  <c r="Z75" i="162" a="1"/>
  <c r="Z75" i="162" s="1"/>
  <c r="Z102" i="162" a="1"/>
  <c r="Z102" i="162" s="1"/>
  <c r="Z24" i="162" a="1"/>
  <c r="Z24" i="162" s="1"/>
  <c r="Z111" i="162" a="1"/>
  <c r="Z111" i="162" s="1"/>
  <c r="Z243" i="162" a="1"/>
  <c r="Z243" i="162" s="1"/>
  <c r="Z105" i="162" a="1"/>
  <c r="Z105" i="162" s="1"/>
  <c r="Z9" i="162" a="1"/>
  <c r="Z9" i="162" s="1"/>
  <c r="Z154" i="162" a="1"/>
  <c r="Z154" i="162" s="1"/>
  <c r="Z161" i="162" a="1"/>
  <c r="Z161" i="162" s="1"/>
  <c r="Z64" i="162" a="1"/>
  <c r="Z64" i="162" s="1"/>
  <c r="Z91" i="162" a="1"/>
  <c r="Z91" i="162" s="1"/>
  <c r="Z74" i="162" a="1"/>
  <c r="Z74" i="162" s="1"/>
  <c r="Z15" i="162" a="1"/>
  <c r="Z15" i="162" s="1"/>
  <c r="Z14" i="162" a="1"/>
  <c r="Z14" i="162" s="1"/>
  <c r="Z22" i="162" a="1"/>
  <c r="Z22" i="162" s="1"/>
  <c r="Z140" i="162" a="1"/>
  <c r="Z140" i="162" s="1"/>
  <c r="Z77" i="162" a="1"/>
  <c r="Z77" i="162" s="1"/>
  <c r="Z114" i="162" a="1"/>
  <c r="Z114" i="162" s="1"/>
  <c r="Z76" i="162" a="1"/>
  <c r="Z76" i="162" s="1"/>
  <c r="Z41" i="162" a="1"/>
  <c r="Z41" i="162" s="1"/>
  <c r="Z226" i="162" a="1"/>
  <c r="Z226" i="162" s="1"/>
  <c r="Z2" i="162" a="1"/>
  <c r="Z2" i="162" s="1"/>
  <c r="U2" i="162" s="1"/>
  <c r="U3" i="162" s="1"/>
  <c r="Z49" i="162" a="1"/>
  <c r="Z49" i="162" s="1"/>
  <c r="Z31" i="162" a="1"/>
  <c r="Z31" i="162" s="1"/>
  <c r="Z73" i="162" a="1"/>
  <c r="Z73" i="162" s="1"/>
  <c r="W3" i="162"/>
  <c r="W4" i="162" s="1"/>
  <c r="W5" i="162" s="1"/>
  <c r="W6" i="162" s="1"/>
  <c r="W7" i="162" s="1"/>
  <c r="W8" i="162" s="1"/>
  <c r="W9" i="162" s="1"/>
  <c r="W10" i="162" s="1"/>
  <c r="W11" i="162" s="1"/>
  <c r="W12" i="162" s="1"/>
  <c r="W13" i="162" s="1"/>
  <c r="W14" i="162" s="1"/>
  <c r="W15" i="162" s="1"/>
  <c r="W16" i="162" s="1"/>
  <c r="W17" i="162" s="1"/>
  <c r="W18" i="162" s="1"/>
  <c r="W19" i="162" s="1"/>
  <c r="W20" i="162" s="1"/>
  <c r="W21" i="162" s="1"/>
  <c r="W22" i="162" s="1"/>
  <c r="W23" i="162" s="1"/>
  <c r="W24" i="162" s="1"/>
  <c r="W25" i="162" s="1"/>
  <c r="W26" i="162" s="1"/>
  <c r="W27" i="162" s="1"/>
  <c r="W28" i="162" s="1"/>
  <c r="W29" i="162" s="1"/>
  <c r="W30" i="162" s="1"/>
  <c r="W31" i="162" s="1"/>
  <c r="W32" i="162" s="1"/>
  <c r="W33" i="162" s="1"/>
  <c r="W34" i="162" s="1"/>
  <c r="W35" i="162" s="1"/>
  <c r="W36" i="162" s="1"/>
  <c r="W37" i="162" s="1"/>
  <c r="W38" i="162" s="1"/>
  <c r="W39" i="162" s="1"/>
  <c r="W40" i="162" s="1"/>
  <c r="W41" i="162" s="1"/>
  <c r="W42" i="162" s="1"/>
  <c r="W43" i="162" s="1"/>
  <c r="W44" i="162" s="1"/>
  <c r="W45" i="162" s="1"/>
  <c r="W46" i="162" s="1"/>
  <c r="W47" i="162" s="1"/>
  <c r="W48" i="162" s="1"/>
  <c r="W49" i="162" s="1"/>
  <c r="W50" i="162" s="1"/>
  <c r="W51" i="162" s="1"/>
  <c r="W52" i="162" s="1"/>
  <c r="W53" i="162" s="1"/>
  <c r="W54" i="162" s="1"/>
  <c r="W55" i="162" s="1"/>
  <c r="W56" i="162" s="1"/>
  <c r="W57" i="162" s="1"/>
  <c r="W58" i="162" s="1"/>
  <c r="W59" i="162" s="1"/>
  <c r="W60" i="162" s="1"/>
  <c r="W61" i="162" s="1"/>
  <c r="W62" i="162" s="1"/>
  <c r="W63" i="162" s="1"/>
  <c r="W64" i="162" s="1"/>
  <c r="W65" i="162" s="1"/>
  <c r="W66" i="162" s="1"/>
  <c r="W67" i="162" s="1"/>
  <c r="W68" i="162" s="1"/>
  <c r="W69" i="162" s="1"/>
  <c r="W70" i="162" s="1"/>
  <c r="W71" i="162" s="1"/>
  <c r="W72" i="162" s="1"/>
  <c r="W73" i="162" s="1"/>
  <c r="W74" i="162" s="1"/>
  <c r="W75" i="162" s="1"/>
  <c r="W76" i="162" s="1"/>
  <c r="W77" i="162" s="1"/>
  <c r="W78" i="162" s="1"/>
  <c r="W79" i="162" s="1"/>
  <c r="W80" i="162" s="1"/>
  <c r="W81" i="162" s="1"/>
  <c r="W82" i="162" s="1"/>
  <c r="W83" i="162" s="1"/>
  <c r="W84" i="162" s="1"/>
  <c r="W85" i="162" s="1"/>
  <c r="W86" i="162" s="1"/>
  <c r="W87" i="162" s="1"/>
  <c r="W88" i="162" s="1"/>
  <c r="W89" i="162" s="1"/>
  <c r="W90" i="162" s="1"/>
  <c r="W91" i="162" s="1"/>
  <c r="W92" i="162" s="1"/>
  <c r="W93" i="162" s="1"/>
  <c r="W94" i="162" s="1"/>
  <c r="W95" i="162" s="1"/>
  <c r="W96" i="162" s="1"/>
  <c r="W97" i="162" s="1"/>
  <c r="W98" i="162" s="1"/>
  <c r="W99" i="162" s="1"/>
  <c r="W100" i="162" s="1"/>
  <c r="W101" i="162" s="1"/>
  <c r="W102" i="162" s="1"/>
  <c r="W103" i="162" s="1"/>
  <c r="W104" i="162" s="1"/>
  <c r="W105" i="162" s="1"/>
  <c r="W106" i="162" s="1"/>
  <c r="W107" i="162" s="1"/>
  <c r="W108" i="162" s="1"/>
  <c r="W109" i="162" s="1"/>
  <c r="W110" i="162" s="1"/>
  <c r="W111" i="162" s="1"/>
  <c r="W112" i="162" s="1"/>
  <c r="W113" i="162" s="1"/>
  <c r="W114" i="162" s="1"/>
  <c r="W115" i="162" s="1"/>
  <c r="W116" i="162" s="1"/>
  <c r="W117" i="162" s="1"/>
  <c r="W118" i="162" s="1"/>
  <c r="W119" i="162" s="1"/>
  <c r="W120" i="162" s="1"/>
  <c r="W121" i="162" s="1"/>
  <c r="W122" i="162" s="1"/>
  <c r="W123" i="162" s="1"/>
  <c r="W124" i="162" s="1"/>
  <c r="W125" i="162" s="1"/>
  <c r="W126" i="162" s="1"/>
  <c r="W127" i="162" s="1"/>
  <c r="W128" i="162" s="1"/>
  <c r="W129" i="162" s="1"/>
  <c r="W130" i="162" s="1"/>
  <c r="W131" i="162" s="1"/>
  <c r="W132" i="162" s="1"/>
  <c r="W133" i="162" s="1"/>
  <c r="W134" i="162" s="1"/>
  <c r="W135" i="162" s="1"/>
  <c r="W136" i="162" s="1"/>
  <c r="W137" i="162" s="1"/>
  <c r="W138" i="162" s="1"/>
  <c r="W139" i="162" s="1"/>
  <c r="W140" i="162" s="1"/>
  <c r="W141" i="162" s="1"/>
  <c r="W142" i="162" s="1"/>
  <c r="W143" i="162" s="1"/>
  <c r="W144" i="162" s="1"/>
  <c r="W145" i="162" s="1"/>
  <c r="W146" i="162" s="1"/>
  <c r="W147" i="162" s="1"/>
  <c r="W148" i="162" s="1"/>
  <c r="W149" i="162" s="1"/>
  <c r="W150" i="162" s="1"/>
  <c r="W151" i="162" s="1"/>
  <c r="W152" i="162" s="1"/>
  <c r="W153" i="162" s="1"/>
  <c r="W154" i="162" s="1"/>
  <c r="W155" i="162" s="1"/>
  <c r="W156" i="162" s="1"/>
  <c r="W157" i="162" s="1"/>
  <c r="W158" i="162" s="1"/>
  <c r="W159" i="162" s="1"/>
  <c r="W160" i="162" s="1"/>
  <c r="W161" i="162" s="1"/>
  <c r="W162" i="162" s="1"/>
  <c r="W163" i="162" s="1"/>
  <c r="W164" i="162" s="1"/>
  <c r="W165" i="162" s="1"/>
  <c r="W166" i="162" s="1"/>
  <c r="W167" i="162" s="1"/>
  <c r="W168" i="162" s="1"/>
  <c r="W169" i="162" s="1"/>
  <c r="W170" i="162" s="1"/>
  <c r="W171" i="162" s="1"/>
  <c r="W172" i="162" s="1"/>
  <c r="W173" i="162" s="1"/>
  <c r="W174" i="162" s="1"/>
  <c r="W175" i="162" s="1"/>
  <c r="W176" i="162" s="1"/>
  <c r="W177" i="162" s="1"/>
  <c r="W178" i="162" s="1"/>
  <c r="W179" i="162" s="1"/>
  <c r="W180" i="162" s="1"/>
  <c r="W181" i="162" s="1"/>
  <c r="W182" i="162" s="1"/>
  <c r="W183" i="162" s="1"/>
  <c r="W184" i="162" s="1"/>
  <c r="W185" i="162" s="1"/>
  <c r="W186" i="162" s="1"/>
  <c r="W187" i="162" s="1"/>
  <c r="W188" i="162" s="1"/>
  <c r="W189" i="162" s="1"/>
  <c r="W190" i="162" s="1"/>
  <c r="W191" i="162" s="1"/>
  <c r="W192" i="162" s="1"/>
  <c r="W193" i="162" s="1"/>
  <c r="W194" i="162" s="1"/>
  <c r="W195" i="162" s="1"/>
  <c r="W196" i="162" s="1"/>
  <c r="W197" i="162" s="1"/>
  <c r="W198" i="162" s="1"/>
  <c r="W199" i="162" s="1"/>
  <c r="W200" i="162" s="1"/>
  <c r="W201" i="162" s="1"/>
  <c r="W202" i="162" s="1"/>
  <c r="W203" i="162" s="1"/>
  <c r="W204" i="162" s="1"/>
  <c r="W205" i="162" s="1"/>
  <c r="W206" i="162" s="1"/>
  <c r="W207" i="162" s="1"/>
  <c r="W208" i="162" s="1"/>
  <c r="W209" i="162" s="1"/>
  <c r="W210" i="162" s="1"/>
  <c r="W211" i="162" s="1"/>
  <c r="W212" i="162" s="1"/>
  <c r="W213" i="162" s="1"/>
  <c r="W214" i="162" s="1"/>
  <c r="W215" i="162" s="1"/>
  <c r="W216" i="162" s="1"/>
  <c r="W217" i="162" s="1"/>
  <c r="W218" i="162" s="1"/>
  <c r="W219" i="162" s="1"/>
  <c r="W220" i="162" s="1"/>
  <c r="W221" i="162" s="1"/>
  <c r="W222" i="162" s="1"/>
  <c r="W223" i="162" s="1"/>
  <c r="W224" i="162" s="1"/>
  <c r="W225" i="162" s="1"/>
  <c r="W226" i="162" s="1"/>
  <c r="W227" i="162" s="1"/>
  <c r="W228" i="162" s="1"/>
  <c r="W229" i="162" s="1"/>
  <c r="W230" i="162" s="1"/>
  <c r="W231" i="162" s="1"/>
  <c r="W232" i="162" s="1"/>
  <c r="W233" i="162" s="1"/>
  <c r="W234" i="162" s="1"/>
  <c r="W235" i="162" s="1"/>
  <c r="W236" i="162" s="1"/>
  <c r="W237" i="162" s="1"/>
  <c r="W238" i="162" s="1"/>
  <c r="W239" i="162" s="1"/>
  <c r="W240" i="162" s="1"/>
  <c r="W241" i="162" s="1"/>
  <c r="W242" i="162" s="1"/>
  <c r="W243" i="162" s="1"/>
  <c r="W244" i="162" s="1"/>
  <c r="W245" i="162" s="1"/>
  <c r="W246" i="162" s="1"/>
  <c r="W247" i="162" s="1"/>
  <c r="W248" i="162" s="1"/>
  <c r="W249" i="162" s="1"/>
  <c r="W250" i="162" s="1"/>
  <c r="W251" i="162" s="1"/>
  <c r="W252" i="162" s="1"/>
  <c r="W253" i="162" s="1"/>
  <c r="W254" i="162" s="1"/>
  <c r="W255" i="162" s="1"/>
  <c r="W256" i="162" s="1"/>
  <c r="W257" i="162" s="1"/>
  <c r="W258" i="162" s="1"/>
  <c r="W259" i="162" s="1"/>
  <c r="W260" i="162" s="1"/>
  <c r="W261" i="162" s="1"/>
  <c r="W262" i="162" s="1"/>
  <c r="W263" i="162" s="1"/>
  <c r="W264" i="162" s="1"/>
  <c r="W265" i="162" s="1"/>
  <c r="W266" i="162" s="1"/>
  <c r="W267" i="162" s="1"/>
  <c r="W268" i="162" s="1"/>
  <c r="W269" i="162" s="1"/>
  <c r="W270" i="162" s="1"/>
  <c r="W271" i="162" s="1"/>
  <c r="W272" i="162" s="1"/>
  <c r="W273" i="162" s="1"/>
  <c r="W274" i="162" s="1"/>
  <c r="W275" i="162" s="1"/>
  <c r="W276" i="162" s="1"/>
  <c r="W277" i="162" s="1"/>
  <c r="W278" i="162" s="1"/>
  <c r="W279" i="162" s="1"/>
  <c r="W280" i="162" s="1"/>
  <c r="W281" i="162" s="1"/>
  <c r="W282" i="162" s="1"/>
  <c r="W283" i="162" s="1"/>
  <c r="W284" i="162" s="1"/>
  <c r="W285" i="162" s="1"/>
  <c r="W286" i="162" s="1"/>
  <c r="W287" i="162" s="1"/>
  <c r="W288" i="162" s="1"/>
  <c r="W289" i="162" s="1"/>
  <c r="W290" i="162" s="1"/>
  <c r="W291" i="162" s="1"/>
  <c r="W292" i="162" s="1"/>
  <c r="W293" i="162" s="1"/>
  <c r="W294" i="162" s="1"/>
  <c r="W295" i="162" s="1"/>
  <c r="W296" i="162" s="1"/>
  <c r="W297" i="162" s="1"/>
  <c r="W298" i="162" s="1"/>
  <c r="W299" i="162" s="1"/>
  <c r="W300" i="162" s="1"/>
  <c r="W301" i="162" s="1"/>
  <c r="W302" i="162" s="1"/>
  <c r="W303" i="162" s="1"/>
  <c r="W304" i="162" s="1"/>
  <c r="W305" i="162" s="1"/>
  <c r="W306" i="162" s="1"/>
  <c r="W307" i="162" s="1"/>
  <c r="W308" i="162" s="1"/>
  <c r="W309" i="162" s="1"/>
  <c r="W310" i="162" s="1"/>
  <c r="W311" i="162" s="1"/>
  <c r="W312" i="162" s="1"/>
  <c r="W313" i="162" s="1"/>
  <c r="W314" i="162" s="1"/>
  <c r="W315" i="162" s="1"/>
  <c r="W316" i="162" s="1"/>
  <c r="W317" i="162" s="1"/>
  <c r="W318" i="162" s="1"/>
  <c r="W319" i="162" s="1"/>
  <c r="W320" i="162" s="1"/>
  <c r="W321" i="162" s="1"/>
  <c r="W322" i="162" s="1"/>
  <c r="W323" i="162" s="1"/>
  <c r="W324" i="162" s="1"/>
  <c r="W325" i="162" s="1"/>
  <c r="W326" i="162" s="1"/>
  <c r="W327" i="162" s="1"/>
  <c r="W328" i="162" s="1"/>
  <c r="W329" i="162" s="1"/>
  <c r="W330" i="162" s="1"/>
  <c r="W331" i="162" s="1"/>
  <c r="W332" i="162" s="1"/>
  <c r="W333" i="162" s="1"/>
  <c r="AA53" i="162" a="1"/>
  <c r="AA53" i="162" s="1"/>
  <c r="AA162" i="162" a="1"/>
  <c r="AA162" i="162" s="1"/>
  <c r="AA38" i="162" a="1"/>
  <c r="AA38" i="162" s="1"/>
  <c r="AA142" i="162" a="1"/>
  <c r="AA142" i="162" s="1"/>
  <c r="AA205" i="162" a="1"/>
  <c r="AA205" i="162" s="1"/>
  <c r="AA216" i="162" a="1"/>
  <c r="AA216" i="162" s="1"/>
  <c r="AA15" i="162" a="1"/>
  <c r="AA15" i="162" s="1"/>
  <c r="AA19" i="162" a="1"/>
  <c r="AA19" i="162" s="1"/>
  <c r="AC95" i="162" a="1"/>
  <c r="AC95" i="162" s="1"/>
  <c r="AC123" i="162" a="1"/>
  <c r="AC123" i="162" s="1"/>
  <c r="AC21" i="162" a="1"/>
  <c r="AC21" i="162" s="1"/>
  <c r="AC6" i="162" a="1"/>
  <c r="AC6" i="162" s="1"/>
  <c r="AC40" i="162" a="1"/>
  <c r="AC40" i="162" s="1"/>
  <c r="AC132" i="162" a="1"/>
  <c r="AC132" i="162" s="1"/>
  <c r="AC312" i="162" a="1"/>
  <c r="AC312" i="162" s="1"/>
  <c r="AC149" i="162" a="1"/>
  <c r="AC149" i="162" s="1"/>
  <c r="AC46" i="162" a="1"/>
  <c r="AC46" i="162" s="1"/>
  <c r="AC36" i="162" a="1"/>
  <c r="AC36" i="162" s="1"/>
  <c r="AC154" i="162" a="1"/>
  <c r="AC154" i="162" s="1"/>
  <c r="AC301" i="162" a="1"/>
  <c r="AC301" i="162" s="1"/>
  <c r="AC122" i="162" a="1"/>
  <c r="AC122" i="162" s="1"/>
  <c r="AC12" i="162" a="1"/>
  <c r="AC12" i="162" s="1"/>
  <c r="AC41" i="162" a="1"/>
  <c r="AC41" i="162" s="1"/>
  <c r="AC112" i="162" a="1"/>
  <c r="AC112" i="162" s="1"/>
  <c r="AC8" i="162" a="1"/>
  <c r="AC8" i="162" s="1"/>
  <c r="AC48" i="162" a="1"/>
  <c r="AC48" i="162" s="1"/>
  <c r="AC294" i="162" a="1"/>
  <c r="AC294" i="162" s="1"/>
  <c r="AC81" i="162" a="1"/>
  <c r="AC81" i="162" s="1"/>
  <c r="AC69" i="162" a="1"/>
  <c r="AC69" i="162" s="1"/>
  <c r="AC33" i="162" a="1"/>
  <c r="AC33" i="162" s="1"/>
  <c r="AC3" i="162" a="1"/>
  <c r="AC3" i="162" s="1"/>
  <c r="X3" i="162" s="1"/>
  <c r="AC51" i="162" a="1"/>
  <c r="AC51" i="162" s="1"/>
  <c r="AC9" i="162" a="1"/>
  <c r="AC9" i="162" s="1"/>
  <c r="AC15" i="162" a="1"/>
  <c r="AC15" i="162" s="1"/>
  <c r="AC106" i="162" a="1"/>
  <c r="AC106" i="162" s="1"/>
  <c r="AC97" i="162" a="1"/>
  <c r="AC97" i="162" s="1"/>
  <c r="AC80" i="162" a="1"/>
  <c r="AC80" i="162" s="1"/>
  <c r="AC19" i="162" a="1"/>
  <c r="AC19" i="162" s="1"/>
  <c r="AC11" i="162" a="1"/>
  <c r="AC11" i="162" s="1"/>
  <c r="AC55" i="162" a="1"/>
  <c r="AC55" i="162" s="1"/>
  <c r="AC44" i="162" a="1"/>
  <c r="AC44" i="162" s="1"/>
  <c r="AC26" i="162" a="1"/>
  <c r="AC26" i="162" s="1"/>
  <c r="AC4" i="162" a="1"/>
  <c r="AC4" i="162" s="1"/>
  <c r="AC25" i="162" a="1"/>
  <c r="AC25" i="162" s="1"/>
  <c r="AC31" i="162" a="1"/>
  <c r="AC31" i="162" s="1"/>
  <c r="AC61" i="162" a="1"/>
  <c r="AC61" i="162" s="1"/>
  <c r="AC99" i="162" a="1"/>
  <c r="AC99" i="162" s="1"/>
  <c r="AC257" i="162" a="1"/>
  <c r="AC257" i="162" s="1"/>
  <c r="AC146" i="162" a="1"/>
  <c r="AC146" i="162" s="1"/>
  <c r="AC119" i="162" a="1"/>
  <c r="AC119" i="162" s="1"/>
  <c r="AC79" i="162" a="1"/>
  <c r="AC79" i="162" s="1"/>
  <c r="AC43" i="162" a="1"/>
  <c r="AC43" i="162" s="1"/>
  <c r="AC18" i="162" a="1"/>
  <c r="AC18" i="162" s="1"/>
  <c r="AC10" i="162" a="1"/>
  <c r="AC10" i="162" s="1"/>
  <c r="AC256" i="162" a="1"/>
  <c r="AC256" i="162" s="1"/>
  <c r="AC67" i="162" a="1"/>
  <c r="AC67" i="162" s="1"/>
  <c r="AC30" i="162" a="1"/>
  <c r="AC30" i="162" s="1"/>
  <c r="AC14" i="162" a="1"/>
  <c r="AC14" i="162" s="1"/>
  <c r="X1" i="162"/>
  <c r="AC60" i="162" a="1"/>
  <c r="AC60" i="162" s="1"/>
  <c r="AC77" i="162" a="1"/>
  <c r="AC77" i="162" s="1"/>
  <c r="AC224" i="162" a="1"/>
  <c r="AC224" i="162" s="1"/>
  <c r="AC241" i="162" a="1"/>
  <c r="AC241" i="162" s="1"/>
  <c r="AC142" i="162" a="1"/>
  <c r="AC142" i="162" s="1"/>
  <c r="AC65" i="162" a="1"/>
  <c r="AC65" i="162" s="1"/>
  <c r="AC7" i="162" a="1"/>
  <c r="AC7" i="162" s="1"/>
  <c r="AC71" i="162" a="1"/>
  <c r="AC71" i="162" s="1"/>
  <c r="AC159" i="162" a="1"/>
  <c r="AC159" i="162" s="1"/>
  <c r="AC114" i="162" a="1"/>
  <c r="AC114" i="162" s="1"/>
  <c r="AC24" i="162" a="1"/>
  <c r="AC24" i="162" s="1"/>
  <c r="AC16" i="162" a="1"/>
  <c r="AC16" i="162" s="1"/>
  <c r="AC232" i="162" a="1"/>
  <c r="AC232" i="162" s="1"/>
  <c r="AC102" i="162" a="1"/>
  <c r="AC102" i="162" s="1"/>
  <c r="AC91" i="162" a="1"/>
  <c r="AC91" i="162" s="1"/>
  <c r="AC135" i="162" a="1"/>
  <c r="AC135" i="162" s="1"/>
  <c r="AC49" i="162" a="1"/>
  <c r="AC49" i="162" s="1"/>
  <c r="AC218" i="162" a="1"/>
  <c r="AC218" i="162" s="1"/>
  <c r="AC155" i="162" a="1"/>
  <c r="AC155" i="162" s="1"/>
  <c r="AC101" i="162" a="1"/>
  <c r="AC101" i="162" s="1"/>
  <c r="AC62" i="162" a="1"/>
  <c r="AC62" i="162" s="1"/>
  <c r="AC38" i="162" a="1"/>
  <c r="AC38" i="162" s="1"/>
  <c r="AC200" i="162" a="1"/>
  <c r="AC200" i="162" s="1"/>
  <c r="AC29" i="162" a="1"/>
  <c r="AC29" i="162" s="1"/>
  <c r="AC211" i="162" a="1"/>
  <c r="AC211" i="162" s="1"/>
  <c r="AA137" i="162" a="1"/>
  <c r="AA137" i="162" s="1"/>
  <c r="Y331" i="162" a="1"/>
  <c r="Y331" i="162" s="1"/>
  <c r="Y326" i="162" a="1"/>
  <c r="Y326" i="162" s="1"/>
  <c r="Y321" i="162" a="1"/>
  <c r="Y321" i="162" s="1"/>
  <c r="Y316" i="162" a="1"/>
  <c r="Y316" i="162" s="1"/>
  <c r="Y311" i="162" a="1"/>
  <c r="Y311" i="162" s="1"/>
  <c r="Y306" i="162" a="1"/>
  <c r="Y306" i="162" s="1"/>
  <c r="Y301" i="162" a="1"/>
  <c r="Y301" i="162" s="1"/>
  <c r="Y296" i="162" a="1"/>
  <c r="Y296" i="162" s="1"/>
  <c r="Y291" i="162" a="1"/>
  <c r="Y291" i="162" s="1"/>
  <c r="Y286" i="162" a="1"/>
  <c r="Y286" i="162" s="1"/>
  <c r="Y281" i="162" a="1"/>
  <c r="Y281" i="162" s="1"/>
  <c r="Y276" i="162" a="1"/>
  <c r="Y276" i="162" s="1"/>
  <c r="Y271" i="162" a="1"/>
  <c r="Y271" i="162" s="1"/>
  <c r="Y266" i="162" a="1"/>
  <c r="Y266" i="162" s="1"/>
  <c r="Y261" i="162" a="1"/>
  <c r="Y261" i="162" s="1"/>
  <c r="Y256" i="162" a="1"/>
  <c r="Y256" i="162" s="1"/>
  <c r="Y251" i="162" a="1"/>
  <c r="Y251" i="162" s="1"/>
  <c r="Y246" i="162" a="1"/>
  <c r="Y246" i="162" s="1"/>
  <c r="Y241" i="162" a="1"/>
  <c r="Y241" i="162" s="1"/>
  <c r="Y236" i="162" a="1"/>
  <c r="Y236" i="162" s="1"/>
  <c r="Y231" i="162" a="1"/>
  <c r="Y231" i="162" s="1"/>
  <c r="Y315" i="162" a="1"/>
  <c r="Y315" i="162" s="1"/>
  <c r="Y312" i="162" a="1"/>
  <c r="Y312" i="162" s="1"/>
  <c r="Y290" i="162" a="1"/>
  <c r="Y290" i="162" s="1"/>
  <c r="Y287" i="162" a="1"/>
  <c r="Y287" i="162" s="1"/>
  <c r="Y265" i="162" a="1"/>
  <c r="Y265" i="162" s="1"/>
  <c r="Y262" i="162" a="1"/>
  <c r="Y262" i="162" s="1"/>
  <c r="Y240" i="162" a="1"/>
  <c r="Y240" i="162" s="1"/>
  <c r="Y237" i="162" a="1"/>
  <c r="Y237" i="162" s="1"/>
  <c r="Y324" i="162" a="1"/>
  <c r="Y324" i="162" s="1"/>
  <c r="Y309" i="162" a="1"/>
  <c r="Y309" i="162" s="1"/>
  <c r="Y310" i="162" a="1"/>
  <c r="Y310" i="162" s="1"/>
  <c r="Y307" i="162" a="1"/>
  <c r="Y307" i="162" s="1"/>
  <c r="Y285" i="162" a="1"/>
  <c r="Y285" i="162" s="1"/>
  <c r="Y282" i="162" a="1"/>
  <c r="Y282" i="162" s="1"/>
  <c r="Y260" i="162" a="1"/>
  <c r="Y260" i="162" s="1"/>
  <c r="Y257" i="162" a="1"/>
  <c r="Y257" i="162" s="1"/>
  <c r="Y235" i="162" a="1"/>
  <c r="Y235" i="162" s="1"/>
  <c r="Y232" i="162" a="1"/>
  <c r="Y232" i="162" s="1"/>
  <c r="Y328" i="162" a="1"/>
  <c r="Y328" i="162" s="1"/>
  <c r="Y325" i="162" a="1"/>
  <c r="Y325" i="162" s="1"/>
  <c r="Y304" i="162" a="1"/>
  <c r="Y304" i="162" s="1"/>
  <c r="Y279" i="162" a="1"/>
  <c r="Y279" i="162" s="1"/>
  <c r="Y254" i="162" a="1"/>
  <c r="Y254" i="162" s="1"/>
  <c r="Y229" i="162" a="1"/>
  <c r="Y229" i="162" s="1"/>
  <c r="Y305" i="162" a="1"/>
  <c r="Y305" i="162" s="1"/>
  <c r="Y303" i="162" a="1"/>
  <c r="Y303" i="162" s="1"/>
  <c r="Y277" i="162" a="1"/>
  <c r="Y277" i="162" s="1"/>
  <c r="Y227" i="162" a="1"/>
  <c r="Y227" i="162" s="1"/>
  <c r="Y195" i="162" a="1"/>
  <c r="Y195" i="162" s="1"/>
  <c r="Y333" i="162" a="1"/>
  <c r="Y333" i="162" s="1"/>
  <c r="Y297" i="162" a="1"/>
  <c r="Y297" i="162" s="1"/>
  <c r="Y252" i="162" a="1"/>
  <c r="Y252" i="162" s="1"/>
  <c r="Y219" i="162" a="1"/>
  <c r="Y219" i="162" s="1"/>
  <c r="Y216" i="162" a="1"/>
  <c r="Y216" i="162" s="1"/>
  <c r="Y201" i="162" a="1"/>
  <c r="Y201" i="162" s="1"/>
  <c r="Y188" i="162" a="1"/>
  <c r="Y188" i="162" s="1"/>
  <c r="Y183" i="162" a="1"/>
  <c r="Y183" i="162" s="1"/>
  <c r="Y178" i="162" a="1"/>
  <c r="Y178" i="162" s="1"/>
  <c r="Y173" i="162" a="1"/>
  <c r="Y173" i="162" s="1"/>
  <c r="Y168" i="162" a="1"/>
  <c r="Y168" i="162" s="1"/>
  <c r="Y163" i="162" a="1"/>
  <c r="Y163" i="162" s="1"/>
  <c r="Y283" i="162" a="1"/>
  <c r="Y283" i="162" s="1"/>
  <c r="Y264" i="162" a="1"/>
  <c r="Y264" i="162" s="1"/>
  <c r="Y245" i="162" a="1"/>
  <c r="Y245" i="162" s="1"/>
  <c r="Y213" i="162" a="1"/>
  <c r="Y213" i="162" s="1"/>
  <c r="Y197" i="162" a="1"/>
  <c r="Y197" i="162" s="1"/>
  <c r="Y193" i="162" a="1"/>
  <c r="Y193" i="162" s="1"/>
  <c r="Y314" i="162" a="1"/>
  <c r="Y314" i="162" s="1"/>
  <c r="Y248" i="162" a="1"/>
  <c r="Y248" i="162" s="1"/>
  <c r="Y242" i="162" a="1"/>
  <c r="Y242" i="162" s="1"/>
  <c r="Y226" i="162" a="1"/>
  <c r="Y226" i="162" s="1"/>
  <c r="Y214" i="162" a="1"/>
  <c r="Y214" i="162" s="1"/>
  <c r="Y209" i="162" a="1"/>
  <c r="Y209" i="162" s="1"/>
  <c r="Y192" i="162" a="1"/>
  <c r="Y192" i="162" s="1"/>
  <c r="Y185" i="162" a="1"/>
  <c r="Y185" i="162" s="1"/>
  <c r="Y160" i="162" a="1"/>
  <c r="Y160" i="162" s="1"/>
  <c r="Y156" i="162" a="1"/>
  <c r="Y156" i="162" s="1"/>
  <c r="Y323" i="162" a="1"/>
  <c r="Y323" i="162" s="1"/>
  <c r="Y258" i="162" a="1"/>
  <c r="Y258" i="162" s="1"/>
  <c r="Y212" i="162" a="1"/>
  <c r="Y212" i="162" s="1"/>
  <c r="Y182" i="162" a="1"/>
  <c r="Y182" i="162" s="1"/>
  <c r="Y322" i="162" a="1"/>
  <c r="Y322" i="162" s="1"/>
  <c r="Y284" i="162" a="1"/>
  <c r="Y284" i="162" s="1"/>
  <c r="Y200" i="162" a="1"/>
  <c r="Y200" i="162" s="1"/>
  <c r="Y179" i="162" a="1"/>
  <c r="Y179" i="162" s="1"/>
  <c r="Y157" i="162" a="1"/>
  <c r="Y157" i="162" s="1"/>
  <c r="Y145" i="162" a="1"/>
  <c r="Y145" i="162" s="1"/>
  <c r="Y141" i="162" a="1"/>
  <c r="Y141" i="162" s="1"/>
  <c r="Y120" i="162" a="1"/>
  <c r="Y120" i="162" s="1"/>
  <c r="Y302" i="162" a="1"/>
  <c r="Y302" i="162" s="1"/>
  <c r="Y293" i="162" a="1"/>
  <c r="Y293" i="162" s="1"/>
  <c r="Y319" i="162" a="1"/>
  <c r="Y319" i="162" s="1"/>
  <c r="Y295" i="162" a="1"/>
  <c r="Y295" i="162" s="1"/>
  <c r="Y270" i="162" a="1"/>
  <c r="Y270" i="162" s="1"/>
  <c r="Y234" i="162" a="1"/>
  <c r="Y234" i="162" s="1"/>
  <c r="Y161" i="162" a="1"/>
  <c r="Y161" i="162" s="1"/>
  <c r="Y129" i="162" a="1"/>
  <c r="Y129" i="162" s="1"/>
  <c r="Y116" i="162" a="1"/>
  <c r="Y116" i="162" s="1"/>
  <c r="Y111" i="162" a="1"/>
  <c r="Y111" i="162" s="1"/>
  <c r="Y106" i="162" a="1"/>
  <c r="Y106" i="162" s="1"/>
  <c r="Y101" i="162" a="1"/>
  <c r="Y101" i="162" s="1"/>
  <c r="Y96" i="162" a="1"/>
  <c r="Y96" i="162" s="1"/>
  <c r="Y91" i="162" a="1"/>
  <c r="Y91" i="162" s="1"/>
  <c r="Y86" i="162" a="1"/>
  <c r="Y86" i="162" s="1"/>
  <c r="Y81" i="162" a="1"/>
  <c r="Y81" i="162" s="1"/>
  <c r="Y76" i="162" a="1"/>
  <c r="Y76" i="162" s="1"/>
  <c r="Y71" i="162" a="1"/>
  <c r="Y71" i="162" s="1"/>
  <c r="Y66" i="162" a="1"/>
  <c r="Y66" i="162" s="1"/>
  <c r="Y61" i="162" a="1"/>
  <c r="Y61" i="162" s="1"/>
  <c r="Y56" i="162" a="1"/>
  <c r="Y56" i="162" s="1"/>
  <c r="Y299" i="162" a="1"/>
  <c r="Y299" i="162" s="1"/>
  <c r="Y274" i="162" a="1"/>
  <c r="Y274" i="162" s="1"/>
  <c r="Y247" i="162" a="1"/>
  <c r="Y247" i="162" s="1"/>
  <c r="Y221" i="162" a="1"/>
  <c r="Y221" i="162" s="1"/>
  <c r="Y180" i="162" a="1"/>
  <c r="Y180" i="162" s="1"/>
  <c r="Y244" i="162" a="1"/>
  <c r="Y244" i="162" s="1"/>
  <c r="Y190" i="162" a="1"/>
  <c r="Y190" i="162" s="1"/>
  <c r="Y329" i="162" a="1"/>
  <c r="Y329" i="162" s="1"/>
  <c r="Y292" i="162" a="1"/>
  <c r="Y292" i="162" s="1"/>
  <c r="Y228" i="162" a="1"/>
  <c r="Y228" i="162" s="1"/>
  <c r="Y155" i="162" a="1"/>
  <c r="Y155" i="162" s="1"/>
  <c r="Y146" i="162" a="1"/>
  <c r="Y146" i="162" s="1"/>
  <c r="Y130" i="162" a="1"/>
  <c r="Y130" i="162" s="1"/>
  <c r="Y273" i="162" a="1"/>
  <c r="Y273" i="162" s="1"/>
  <c r="Y249" i="162" a="1"/>
  <c r="Y249" i="162" s="1"/>
  <c r="Y233" i="162" a="1"/>
  <c r="Y233" i="162" s="1"/>
  <c r="Y186" i="162" a="1"/>
  <c r="Y186" i="162" s="1"/>
  <c r="Y149" i="162" a="1"/>
  <c r="Y149" i="162" s="1"/>
  <c r="Y294" i="162" a="1"/>
  <c r="Y294" i="162" s="1"/>
  <c r="Y275" i="162" a="1"/>
  <c r="Y275" i="162" s="1"/>
  <c r="Y259" i="162" a="1"/>
  <c r="Y259" i="162" s="1"/>
  <c r="Y199" i="162" a="1"/>
  <c r="Y199" i="162" s="1"/>
  <c r="Y191" i="162" a="1"/>
  <c r="Y191" i="162" s="1"/>
  <c r="Y147" i="162" a="1"/>
  <c r="Y147" i="162" s="1"/>
  <c r="Y308" i="162" a="1"/>
  <c r="Y308" i="162" s="1"/>
  <c r="Y253" i="162" a="1"/>
  <c r="Y253" i="162" s="1"/>
  <c r="Y243" i="162" a="1"/>
  <c r="Y243" i="162" s="1"/>
  <c r="Y230" i="162" a="1"/>
  <c r="Y230" i="162" s="1"/>
  <c r="Y332" i="162" a="1"/>
  <c r="Y332" i="162" s="1"/>
  <c r="Y263" i="162" a="1"/>
  <c r="Y263" i="162" s="1"/>
  <c r="Y218" i="162" a="1"/>
  <c r="Y218" i="162" s="1"/>
  <c r="Y215" i="162" a="1"/>
  <c r="Y215" i="162" s="1"/>
  <c r="Y207" i="162" a="1"/>
  <c r="Y207" i="162" s="1"/>
  <c r="Y176" i="162" a="1"/>
  <c r="Y176" i="162" s="1"/>
  <c r="Y202" i="162" a="1"/>
  <c r="Y202" i="162" s="1"/>
  <c r="Y289" i="162" a="1"/>
  <c r="Y289" i="162" s="1"/>
  <c r="Y272" i="162" a="1"/>
  <c r="Y272" i="162" s="1"/>
  <c r="Y223" i="162" a="1"/>
  <c r="Y223" i="162" s="1"/>
  <c r="Y318" i="162" a="1"/>
  <c r="Y318" i="162" s="1"/>
  <c r="Y167" i="162" a="1"/>
  <c r="Y167" i="162" s="1"/>
  <c r="Y217" i="162" a="1"/>
  <c r="Y217" i="162" s="1"/>
  <c r="Y288" i="162" a="1"/>
  <c r="Y288" i="162" s="1"/>
  <c r="Y278" i="162" a="1"/>
  <c r="Y278" i="162" s="1"/>
  <c r="Y175" i="162" a="1"/>
  <c r="Y175" i="162" s="1"/>
  <c r="Y268" i="162" a="1"/>
  <c r="Y268" i="162" s="1"/>
  <c r="Y330" i="162" a="1"/>
  <c r="Y330" i="162" s="1"/>
  <c r="Y225" i="162" a="1"/>
  <c r="Y225" i="162" s="1"/>
  <c r="Y159" i="162" a="1"/>
  <c r="Y159" i="162" s="1"/>
  <c r="Y144" i="162" a="1"/>
  <c r="Y144" i="162" s="1"/>
  <c r="Y137" i="162" a="1"/>
  <c r="Y137" i="162" s="1"/>
  <c r="Y125" i="162" a="1"/>
  <c r="Y125" i="162" s="1"/>
  <c r="Y115" i="162" a="1"/>
  <c r="Y115" i="162" s="1"/>
  <c r="Y112" i="162" a="1"/>
  <c r="Y112" i="162" s="1"/>
  <c r="Y93" i="162" a="1"/>
  <c r="Y93" i="162" s="1"/>
  <c r="Y313" i="162" a="1"/>
  <c r="Y313" i="162" s="1"/>
  <c r="Y220" i="162" a="1"/>
  <c r="Y220" i="162" s="1"/>
  <c r="Y181" i="162" a="1"/>
  <c r="Y181" i="162" s="1"/>
  <c r="Y171" i="162" a="1"/>
  <c r="Y171" i="162" s="1"/>
  <c r="Y151" i="162" a="1"/>
  <c r="Y151" i="162" s="1"/>
  <c r="Y142" i="162" a="1"/>
  <c r="Y142" i="162" s="1"/>
  <c r="Y109" i="162" a="1"/>
  <c r="Y109" i="162" s="1"/>
  <c r="Y90" i="162" a="1"/>
  <c r="Y90" i="162" s="1"/>
  <c r="Y87" i="162" a="1"/>
  <c r="Y87" i="162" s="1"/>
  <c r="Y68" i="162" a="1"/>
  <c r="Y68" i="162" s="1"/>
  <c r="Y298" i="162" a="1"/>
  <c r="Y298" i="162" s="1"/>
  <c r="Y174" i="162" a="1"/>
  <c r="Y174" i="162" s="1"/>
  <c r="Y118" i="162" a="1"/>
  <c r="Y118" i="162" s="1"/>
  <c r="Y103" i="162" a="1"/>
  <c r="Y103" i="162" s="1"/>
  <c r="Y320" i="162" a="1"/>
  <c r="Y320" i="162" s="1"/>
  <c r="Y133" i="162" a="1"/>
  <c r="Y133" i="162" s="1"/>
  <c r="Y113" i="162" a="1"/>
  <c r="Y113" i="162" s="1"/>
  <c r="Y94" i="162" a="1"/>
  <c r="Y94" i="162" s="1"/>
  <c r="Y75" i="162" a="1"/>
  <c r="Y75" i="162" s="1"/>
  <c r="Y72" i="162" a="1"/>
  <c r="Y72" i="162" s="1"/>
  <c r="Y53" i="162" a="1"/>
  <c r="Y53" i="162" s="1"/>
  <c r="Y40" i="162" a="1"/>
  <c r="Y40" i="162" s="1"/>
  <c r="Y35" i="162" a="1"/>
  <c r="Y35" i="162" s="1"/>
  <c r="Y30" i="162" a="1"/>
  <c r="Y30" i="162" s="1"/>
  <c r="Y25" i="162" a="1"/>
  <c r="Y25" i="162" s="1"/>
  <c r="Y20" i="162" a="1"/>
  <c r="Y20" i="162" s="1"/>
  <c r="Y327" i="162" a="1"/>
  <c r="Y327" i="162" s="1"/>
  <c r="Y269" i="162" a="1"/>
  <c r="Y269" i="162" s="1"/>
  <c r="Y224" i="162" a="1"/>
  <c r="Y224" i="162" s="1"/>
  <c r="Y210" i="162" a="1"/>
  <c r="Y210" i="162" s="1"/>
  <c r="Y138" i="162" a="1"/>
  <c r="Y138" i="162" s="1"/>
  <c r="Y126" i="162" a="1"/>
  <c r="Y126" i="162" s="1"/>
  <c r="Y110" i="162" a="1"/>
  <c r="Y110" i="162" s="1"/>
  <c r="Y107" i="162" a="1"/>
  <c r="Y107" i="162" s="1"/>
  <c r="Y49" i="162" a="1"/>
  <c r="Y49" i="162" s="1"/>
  <c r="Y211" i="162" a="1"/>
  <c r="Y211" i="162" s="1"/>
  <c r="Y255" i="162" a="1"/>
  <c r="Y255" i="162" s="1"/>
  <c r="Y239" i="162" a="1"/>
  <c r="Y239" i="162" s="1"/>
  <c r="Y205" i="162" a="1"/>
  <c r="Y205" i="162" s="1"/>
  <c r="Y123" i="162" a="1"/>
  <c r="Y123" i="162" s="1"/>
  <c r="Y238" i="162" a="1"/>
  <c r="Y238" i="162" s="1"/>
  <c r="Y172" i="162" a="1"/>
  <c r="Y172" i="162" s="1"/>
  <c r="Y139" i="162" a="1"/>
  <c r="Y139" i="162" s="1"/>
  <c r="Y194" i="162" a="1"/>
  <c r="Y194" i="162" s="1"/>
  <c r="Y189" i="162" a="1"/>
  <c r="Y189" i="162" s="1"/>
  <c r="Y114" i="162" a="1"/>
  <c r="Y114" i="162" s="1"/>
  <c r="Y51" i="162" a="1"/>
  <c r="Y51" i="162" s="1"/>
  <c r="Y46" i="162" a="1"/>
  <c r="Y46" i="162" s="1"/>
  <c r="Y41" i="162" a="1"/>
  <c r="Y41" i="162" s="1"/>
  <c r="Y38" i="162" a="1"/>
  <c r="Y38" i="162" s="1"/>
  <c r="Y27" i="162" a="1"/>
  <c r="Y27" i="162" s="1"/>
  <c r="Y158" i="162" a="1"/>
  <c r="Y158" i="162" s="1"/>
  <c r="Y132" i="162" a="1"/>
  <c r="Y132" i="162" s="1"/>
  <c r="Y77" i="162" a="1"/>
  <c r="Y77" i="162" s="1"/>
  <c r="Y73" i="162" a="1"/>
  <c r="Y73" i="162" s="1"/>
  <c r="Y69" i="162" a="1"/>
  <c r="Y69" i="162" s="1"/>
  <c r="Y58" i="162" a="1"/>
  <c r="Y58" i="162" s="1"/>
  <c r="Y148" i="162" a="1"/>
  <c r="Y148" i="162" s="1"/>
  <c r="Y143" i="162" a="1"/>
  <c r="Y143" i="162" s="1"/>
  <c r="Y136" i="162" a="1"/>
  <c r="Y136" i="162" s="1"/>
  <c r="Y127" i="162" a="1"/>
  <c r="Y127" i="162" s="1"/>
  <c r="Y102" i="162" a="1"/>
  <c r="Y102" i="162" s="1"/>
  <c r="Y100" i="162" a="1"/>
  <c r="Y100" i="162" s="1"/>
  <c r="Y98" i="162" a="1"/>
  <c r="Y98" i="162" s="1"/>
  <c r="Y65" i="162" a="1"/>
  <c r="Y65" i="162" s="1"/>
  <c r="Y54" i="162" a="1"/>
  <c r="Y54" i="162" s="1"/>
  <c r="Y44" i="162" a="1"/>
  <c r="Y44" i="162" s="1"/>
  <c r="Y7" i="162" a="1"/>
  <c r="Y7" i="162" s="1"/>
  <c r="Y4" i="162" a="1"/>
  <c r="Y4" i="162" s="1"/>
  <c r="Y33" i="162" a="1"/>
  <c r="Y33" i="162" s="1"/>
  <c r="Y82" i="162" a="1"/>
  <c r="Y82" i="162" s="1"/>
  <c r="Y222" i="162" a="1"/>
  <c r="Y222" i="162" s="1"/>
  <c r="Y198" i="162" a="1"/>
  <c r="Y198" i="162" s="1"/>
  <c r="Y63" i="162" a="1"/>
  <c r="Y63" i="162" s="1"/>
  <c r="Y36" i="162" a="1"/>
  <c r="Y36" i="162" s="1"/>
  <c r="Y22" i="162" a="1"/>
  <c r="Y22" i="162" s="1"/>
  <c r="Y280" i="162" a="1"/>
  <c r="Y280" i="162" s="1"/>
  <c r="Y203" i="162" a="1"/>
  <c r="Y203" i="162" s="1"/>
  <c r="Y170" i="162" a="1"/>
  <c r="Y170" i="162" s="1"/>
  <c r="Y150" i="162" a="1"/>
  <c r="Y150" i="162" s="1"/>
  <c r="Y92" i="162" a="1"/>
  <c r="Y92" i="162" s="1"/>
  <c r="Y88" i="162" a="1"/>
  <c r="Y88" i="162" s="1"/>
  <c r="Y300" i="162" a="1"/>
  <c r="Y300" i="162" s="1"/>
  <c r="Y131" i="162" a="1"/>
  <c r="Y131" i="162" s="1"/>
  <c r="Y122" i="162" a="1"/>
  <c r="Y122" i="162" s="1"/>
  <c r="Y208" i="162" a="1"/>
  <c r="Y208" i="162" s="1"/>
  <c r="Y187" i="162" a="1"/>
  <c r="Y187" i="162" s="1"/>
  <c r="Y267" i="162" a="1"/>
  <c r="Y267" i="162" s="1"/>
  <c r="Y108" i="162" a="1"/>
  <c r="Y108" i="162" s="1"/>
  <c r="Y34" i="162" a="1"/>
  <c r="Y34" i="162" s="1"/>
  <c r="Y16" i="162" a="1"/>
  <c r="Y16" i="162" s="1"/>
  <c r="Y14" i="162" a="1"/>
  <c r="Y14" i="162" s="1"/>
  <c r="Y42" i="162" a="1"/>
  <c r="Y42" i="162" s="1"/>
  <c r="Y11" i="162" a="1"/>
  <c r="Y11" i="162" s="1"/>
  <c r="Y9" i="162" a="1"/>
  <c r="Y9" i="162" s="1"/>
  <c r="Y5" i="162" a="1"/>
  <c r="Y5" i="162" s="1"/>
  <c r="Y165" i="162" a="1"/>
  <c r="Y165" i="162" s="1"/>
  <c r="Y121" i="162" a="1"/>
  <c r="Y121" i="162" s="1"/>
  <c r="Y105" i="162" a="1"/>
  <c r="Y105" i="162" s="1"/>
  <c r="Y32" i="162" a="1"/>
  <c r="Y32" i="162" s="1"/>
  <c r="Y18" i="162" a="1"/>
  <c r="Y18" i="162" s="1"/>
  <c r="Y12" i="162" a="1"/>
  <c r="Y12" i="162" s="1"/>
  <c r="Y47" i="162" a="1"/>
  <c r="Y47" i="162" s="1"/>
  <c r="Y164" i="162" a="1"/>
  <c r="Y164" i="162" s="1"/>
  <c r="Y153" i="162" a="1"/>
  <c r="Y153" i="162" s="1"/>
  <c r="Y134" i="162" a="1"/>
  <c r="Y134" i="162" s="1"/>
  <c r="Y117" i="162" a="1"/>
  <c r="Y117" i="162" s="1"/>
  <c r="Y99" i="162" a="1"/>
  <c r="Y99" i="162" s="1"/>
  <c r="Y79" i="162" a="1"/>
  <c r="Y79" i="162" s="1"/>
  <c r="Y204" i="162" a="1"/>
  <c r="Y204" i="162" s="1"/>
  <c r="Y84" i="162" a="1"/>
  <c r="Y84" i="162" s="1"/>
  <c r="Y3" i="162" a="1"/>
  <c r="Y3" i="162" s="1"/>
  <c r="Y10" i="162" a="1"/>
  <c r="Y10" i="162" s="1"/>
  <c r="Y2" i="162" a="1"/>
  <c r="Y2" i="162" s="1"/>
  <c r="T2" i="162" s="1"/>
  <c r="Y317" i="162" a="1"/>
  <c r="Y317" i="162" s="1"/>
  <c r="T1" i="162"/>
  <c r="Y152" i="162" a="1"/>
  <c r="Y152" i="162" s="1"/>
  <c r="Y124" i="162" a="1"/>
  <c r="Y124" i="162" s="1"/>
  <c r="Y104" i="162" a="1"/>
  <c r="Y104" i="162" s="1"/>
  <c r="Y78" i="162" a="1"/>
  <c r="Y78" i="162" s="1"/>
  <c r="Y206" i="162" a="1"/>
  <c r="Y206" i="162" s="1"/>
  <c r="Y24" i="162" a="1"/>
  <c r="Y24" i="162" s="1"/>
  <c r="Y70" i="162" a="1"/>
  <c r="Y70" i="162" s="1"/>
  <c r="Y60" i="162" a="1"/>
  <c r="Y60" i="162" s="1"/>
  <c r="Y8" i="162" a="1"/>
  <c r="Y8" i="162" s="1"/>
  <c r="Y95" i="162" a="1"/>
  <c r="Y95" i="162" s="1"/>
  <c r="Y31" i="162" a="1"/>
  <c r="Y31" i="162" s="1"/>
  <c r="Y128" i="162" a="1"/>
  <c r="Y128" i="162" s="1"/>
  <c r="Y57" i="162" a="1"/>
  <c r="Y57" i="162" s="1"/>
  <c r="Y48" i="162" a="1"/>
  <c r="Y48" i="162" s="1"/>
  <c r="Y29" i="162" a="1"/>
  <c r="Y29" i="162" s="1"/>
  <c r="Y23" i="162" a="1"/>
  <c r="Y23" i="162" s="1"/>
  <c r="Y21" i="162" a="1"/>
  <c r="Y21" i="162" s="1"/>
  <c r="Y19" i="162" a="1"/>
  <c r="Y19" i="162" s="1"/>
  <c r="Y55" i="162" a="1"/>
  <c r="Y55" i="162" s="1"/>
  <c r="Y67" i="162" a="1"/>
  <c r="Y67" i="162" s="1"/>
  <c r="Y62" i="162" a="1"/>
  <c r="Y62" i="162" s="1"/>
  <c r="Y177" i="162" a="1"/>
  <c r="Y177" i="162" s="1"/>
  <c r="Y169" i="162" a="1"/>
  <c r="Y169" i="162" s="1"/>
  <c r="Y162" i="162" a="1"/>
  <c r="Y162" i="162" s="1"/>
  <c r="Y17" i="162" a="1"/>
  <c r="Y17" i="162" s="1"/>
  <c r="Y6" i="162" a="1"/>
  <c r="Y6" i="162" s="1"/>
  <c r="Y50" i="162" a="1"/>
  <c r="Y50" i="162" s="1"/>
  <c r="Y52" i="162" a="1"/>
  <c r="Y52" i="162" s="1"/>
  <c r="Y39" i="162" a="1"/>
  <c r="Y39" i="162" s="1"/>
  <c r="Y250" i="162" a="1"/>
  <c r="Y250" i="162" s="1"/>
  <c r="Y119" i="162" a="1"/>
  <c r="Y119" i="162" s="1"/>
  <c r="Y89" i="162" a="1"/>
  <c r="Y89" i="162" s="1"/>
  <c r="Y15" i="162" a="1"/>
  <c r="Y15" i="162" s="1"/>
  <c r="Y43" i="162" a="1"/>
  <c r="Y43" i="162" s="1"/>
  <c r="Y37" i="162" a="1"/>
  <c r="Y37" i="162" s="1"/>
  <c r="Y28" i="162" a="1"/>
  <c r="Y28" i="162" s="1"/>
  <c r="Y97" i="162" a="1"/>
  <c r="Y97" i="162" s="1"/>
  <c r="Y196" i="162" a="1"/>
  <c r="Y196" i="162" s="1"/>
  <c r="Y83" i="162" a="1"/>
  <c r="Y83" i="162" s="1"/>
  <c r="Y80" i="162" a="1"/>
  <c r="Y80" i="162" s="1"/>
  <c r="Y64" i="162" a="1"/>
  <c r="Y64" i="162" s="1"/>
  <c r="Y59" i="162" a="1"/>
  <c r="Y59" i="162" s="1"/>
  <c r="Y13" i="162" a="1"/>
  <c r="Y13" i="162" s="1"/>
  <c r="Y166" i="162" a="1"/>
  <c r="Y166" i="162" s="1"/>
  <c r="Y140" i="162" a="1"/>
  <c r="Y140" i="162" s="1"/>
  <c r="Y45" i="162" a="1"/>
  <c r="Y45" i="162" s="1"/>
  <c r="Y184" i="162" a="1"/>
  <c r="Y184" i="162" s="1"/>
  <c r="Y26" i="162" a="1"/>
  <c r="Y26" i="162" s="1"/>
  <c r="Y154" i="162" a="1"/>
  <c r="Y154" i="162" s="1"/>
  <c r="Y74" i="162" a="1"/>
  <c r="Y74" i="162" s="1"/>
  <c r="Y135" i="162" a="1"/>
  <c r="Y135" i="162" s="1"/>
  <c r="Y85" i="162" a="1"/>
  <c r="Y85" i="162" s="1"/>
  <c r="AF22" i="33"/>
  <c r="AN24" i="33"/>
  <c r="AF24" i="33"/>
  <c r="AG14" i="33"/>
  <c r="AF21" i="33"/>
  <c r="AG24" i="33"/>
  <c r="AG5" i="33"/>
  <c r="AG15" i="33"/>
  <c r="AN13" i="33"/>
  <c r="AF8" i="33"/>
  <c r="AG4" i="33"/>
  <c r="AN5" i="33"/>
  <c r="AF5" i="33"/>
  <c r="AF17" i="33"/>
  <c r="AN22" i="33"/>
  <c r="AF23" i="33"/>
  <c r="AG9" i="33"/>
  <c r="AF25" i="33"/>
  <c r="AG2" i="33"/>
  <c r="AN25" i="33"/>
  <c r="AG3" i="33"/>
  <c r="AG11" i="33"/>
  <c r="AN20" i="33"/>
  <c r="AN23" i="33"/>
  <c r="AG13" i="33"/>
  <c r="AG21" i="33"/>
  <c r="AN18" i="33"/>
  <c r="AF10" i="33"/>
  <c r="AF15" i="33"/>
  <c r="AF20" i="33"/>
  <c r="AG19" i="33"/>
  <c r="AG20" i="33"/>
  <c r="AF6" i="33"/>
  <c r="AN15" i="33"/>
  <c r="AF7" i="33"/>
  <c r="AG23" i="33"/>
  <c r="AG12" i="33"/>
  <c r="AG22" i="33"/>
  <c r="AN8" i="33"/>
  <c r="AF16" i="33"/>
  <c r="AG16" i="33"/>
  <c r="AF4" i="33"/>
  <c r="AF14" i="33"/>
  <c r="AG25" i="33"/>
  <c r="AG6" i="33"/>
  <c r="AF18" i="33"/>
  <c r="AG7" i="33"/>
  <c r="AN14" i="33"/>
  <c r="AF11" i="33"/>
  <c r="AG17" i="33"/>
  <c r="AN9" i="33"/>
  <c r="AF2" i="33"/>
  <c r="AF12" i="33"/>
  <c r="AG8" i="33"/>
  <c r="AN4" i="33"/>
  <c r="AF3" i="33"/>
  <c r="AF9" i="33"/>
  <c r="AG18" i="33"/>
  <c r="AF13" i="33"/>
  <c r="AF19" i="33"/>
  <c r="AG10" i="33"/>
  <c r="AN17" i="33"/>
  <c r="AN7" i="33"/>
  <c r="AN19" i="33"/>
  <c r="AN2" i="33"/>
  <c r="AN10" i="33"/>
  <c r="AN21" i="33"/>
  <c r="AN3" i="33"/>
  <c r="AN16" i="33"/>
  <c r="AN11" i="33"/>
  <c r="AN6" i="33"/>
  <c r="AN12" i="33"/>
  <c r="AH16" i="33"/>
  <c r="AH17" i="33"/>
  <c r="AH21" i="33"/>
  <c r="AH22" i="33"/>
  <c r="AH14" i="33"/>
  <c r="AH18" i="33"/>
  <c r="AH24" i="33"/>
  <c r="AH11" i="33"/>
  <c r="AH4" i="33"/>
  <c r="AH12" i="33"/>
  <c r="AH3" i="33"/>
  <c r="AH9" i="33"/>
  <c r="AH13" i="33"/>
  <c r="AH19" i="33"/>
  <c r="AH23" i="33"/>
  <c r="AH10" i="33"/>
  <c r="AH15" i="33"/>
  <c r="AH20" i="33"/>
  <c r="AH25" i="33"/>
  <c r="AH6" i="33"/>
  <c r="AH7" i="33"/>
  <c r="AH8" i="33"/>
  <c r="AH5" i="33"/>
  <c r="AK2" i="33"/>
  <c r="AH2" i="33"/>
  <c r="Y84" i="32" a="1"/>
  <c r="Y84" i="32" s="1"/>
  <c r="B5" i="33"/>
  <c r="U5" i="33"/>
  <c r="V5" i="33" s="1"/>
  <c r="D5" i="33"/>
  <c r="J5" i="33" s="1"/>
  <c r="B6" i="33"/>
  <c r="U6" i="33"/>
  <c r="V6" i="33" s="1"/>
  <c r="D6" i="33"/>
  <c r="J6" i="33" s="1"/>
  <c r="E25" i="33" a="1"/>
  <c r="E2" i="33" a="1"/>
  <c r="E26" i="33" a="1"/>
  <c r="U4" i="182" l="1"/>
  <c r="U9" i="167"/>
  <c r="U10" i="167" s="1"/>
  <c r="U11" i="167" s="1"/>
  <c r="U12" i="167" s="1"/>
  <c r="U13" i="167" s="1"/>
  <c r="U14" i="167" s="1"/>
  <c r="U15" i="167" s="1"/>
  <c r="U16" i="167" s="1"/>
  <c r="U17" i="167" s="1"/>
  <c r="U18" i="167" s="1"/>
  <c r="U19" i="167" s="1"/>
  <c r="U20" i="167" s="1"/>
  <c r="U21" i="167" s="1"/>
  <c r="U22" i="167" s="1"/>
  <c r="U23" i="167" s="1"/>
  <c r="U24" i="167" s="1"/>
  <c r="U25" i="167" s="1"/>
  <c r="U26" i="167" s="1"/>
  <c r="U27" i="167" s="1"/>
  <c r="U28" i="167" s="1"/>
  <c r="U29" i="167" s="1"/>
  <c r="U30" i="167" s="1"/>
  <c r="U31" i="167" s="1"/>
  <c r="U32" i="167" s="1"/>
  <c r="U33" i="167" s="1"/>
  <c r="U34" i="167" s="1"/>
  <c r="U35" i="167" s="1"/>
  <c r="U36" i="167" s="1"/>
  <c r="U37" i="167" s="1"/>
  <c r="U38" i="167" s="1"/>
  <c r="U39" i="167" s="1"/>
  <c r="U40" i="167" s="1"/>
  <c r="U41" i="167" s="1"/>
  <c r="U42" i="167" s="1"/>
  <c r="U43" i="167" s="1"/>
  <c r="U44" i="167" s="1"/>
  <c r="U45" i="167" s="1"/>
  <c r="U46" i="167" s="1"/>
  <c r="U47" i="167" s="1"/>
  <c r="U48" i="167" s="1"/>
  <c r="U49" i="167" s="1"/>
  <c r="U50" i="167" s="1"/>
  <c r="U51" i="167" s="1"/>
  <c r="U52" i="167" s="1"/>
  <c r="U53" i="167" s="1"/>
  <c r="U54" i="167" s="1"/>
  <c r="U55" i="167" s="1"/>
  <c r="U56" i="167" s="1"/>
  <c r="U57" i="167" s="1"/>
  <c r="U58" i="167" s="1"/>
  <c r="U59" i="167" s="1"/>
  <c r="U60" i="167" s="1"/>
  <c r="U61" i="167" s="1"/>
  <c r="U62" i="167" s="1"/>
  <c r="U63" i="167" s="1"/>
  <c r="U64" i="167" s="1"/>
  <c r="U65" i="167" s="1"/>
  <c r="U66" i="167" s="1"/>
  <c r="U67" i="167" s="1"/>
  <c r="U68" i="167" s="1"/>
  <c r="U69" i="167" s="1"/>
  <c r="U70" i="167" s="1"/>
  <c r="U71" i="167" s="1"/>
  <c r="U72" i="167" s="1"/>
  <c r="U73" i="167" s="1"/>
  <c r="U74" i="167" s="1"/>
  <c r="U75" i="167" s="1"/>
  <c r="U76" i="167" s="1"/>
  <c r="U77" i="167" s="1"/>
  <c r="U78" i="167" s="1"/>
  <c r="U79" i="167" s="1"/>
  <c r="U80" i="167" s="1"/>
  <c r="U81" i="167" s="1"/>
  <c r="U82" i="167" s="1"/>
  <c r="U83" i="167" s="1"/>
  <c r="U84" i="167" s="1"/>
  <c r="U85" i="167" s="1"/>
  <c r="U86" i="167" s="1"/>
  <c r="U87" i="167" s="1"/>
  <c r="U88" i="167" s="1"/>
  <c r="U89" i="167" s="1"/>
  <c r="U90" i="167" s="1"/>
  <c r="U91" i="167" s="1"/>
  <c r="U92" i="167" s="1"/>
  <c r="U93" i="167" s="1"/>
  <c r="U94" i="167" s="1"/>
  <c r="U95" i="167" s="1"/>
  <c r="U96" i="167" s="1"/>
  <c r="U97" i="167" s="1"/>
  <c r="U98" i="167" s="1"/>
  <c r="U99" i="167" s="1"/>
  <c r="U100" i="167" s="1"/>
  <c r="U101" i="167" s="1"/>
  <c r="U102" i="167" s="1"/>
  <c r="U103" i="167" s="1"/>
  <c r="U104" i="167" s="1"/>
  <c r="U105" i="167" s="1"/>
  <c r="U106" i="167" s="1"/>
  <c r="U107" i="167" s="1"/>
  <c r="U108" i="167" s="1"/>
  <c r="U109" i="167" s="1"/>
  <c r="U110" i="167" s="1"/>
  <c r="U111" i="167" s="1"/>
  <c r="U112" i="167" s="1"/>
  <c r="U113" i="167" s="1"/>
  <c r="U114" i="167" s="1"/>
  <c r="U115" i="167" s="1"/>
  <c r="U116" i="167" s="1"/>
  <c r="U117" i="167" s="1"/>
  <c r="U118" i="167" s="1"/>
  <c r="U119" i="167" s="1"/>
  <c r="U120" i="167" s="1"/>
  <c r="U121" i="167" s="1"/>
  <c r="U122" i="167" s="1"/>
  <c r="U123" i="167" s="1"/>
  <c r="U124" i="167" s="1"/>
  <c r="U125" i="167" s="1"/>
  <c r="U126" i="167" s="1"/>
  <c r="U127" i="167" s="1"/>
  <c r="U128" i="167" s="1"/>
  <c r="U129" i="167" s="1"/>
  <c r="U130" i="167" s="1"/>
  <c r="U131" i="167" s="1"/>
  <c r="U132" i="167" s="1"/>
  <c r="U133" i="167" s="1"/>
  <c r="U134" i="167" s="1"/>
  <c r="U135" i="167" s="1"/>
  <c r="U136" i="167" s="1"/>
  <c r="U137" i="167" s="1"/>
  <c r="U138" i="167" s="1"/>
  <c r="U139" i="167" s="1"/>
  <c r="U140" i="167" s="1"/>
  <c r="U141" i="167" s="1"/>
  <c r="U142" i="167" s="1"/>
  <c r="U143" i="167" s="1"/>
  <c r="U144" i="167" s="1"/>
  <c r="U145" i="167" s="1"/>
  <c r="U146" i="167" s="1"/>
  <c r="U147" i="167" s="1"/>
  <c r="U148" i="167" s="1"/>
  <c r="U149" i="167" s="1"/>
  <c r="U150" i="167" s="1"/>
  <c r="U151" i="167" s="1"/>
  <c r="U152" i="167" s="1"/>
  <c r="U153" i="167" s="1"/>
  <c r="U154" i="167" s="1"/>
  <c r="U155" i="167" s="1"/>
  <c r="U156" i="167" s="1"/>
  <c r="U157" i="167" s="1"/>
  <c r="U158" i="167" s="1"/>
  <c r="U159" i="167" s="1"/>
  <c r="U160" i="167" s="1"/>
  <c r="U161" i="167" s="1"/>
  <c r="U162" i="167" s="1"/>
  <c r="U163" i="167" s="1"/>
  <c r="U164" i="167" s="1"/>
  <c r="U165" i="167" s="1"/>
  <c r="U166" i="167" s="1"/>
  <c r="U167" i="167" s="1"/>
  <c r="U168" i="167" s="1"/>
  <c r="U169" i="167" s="1"/>
  <c r="U170" i="167" s="1"/>
  <c r="U171" i="167" s="1"/>
  <c r="U172" i="167" s="1"/>
  <c r="U173" i="167" s="1"/>
  <c r="U174" i="167" s="1"/>
  <c r="U175" i="167" s="1"/>
  <c r="U176" i="167" s="1"/>
  <c r="U177" i="167" s="1"/>
  <c r="U178" i="167" s="1"/>
  <c r="U179" i="167" s="1"/>
  <c r="U180" i="167" s="1"/>
  <c r="U181" i="167" s="1"/>
  <c r="U182" i="167" s="1"/>
  <c r="U183" i="167" s="1"/>
  <c r="U184" i="167" s="1"/>
  <c r="U185" i="167" s="1"/>
  <c r="U186" i="167" s="1"/>
  <c r="U187" i="167" s="1"/>
  <c r="U188" i="167" s="1"/>
  <c r="U189" i="167" s="1"/>
  <c r="U190" i="167" s="1"/>
  <c r="U191" i="167" s="1"/>
  <c r="U192" i="167" s="1"/>
  <c r="U193" i="167" s="1"/>
  <c r="U194" i="167" s="1"/>
  <c r="U195" i="167" s="1"/>
  <c r="U196" i="167" s="1"/>
  <c r="U197" i="167" s="1"/>
  <c r="U198" i="167" s="1"/>
  <c r="U199" i="167" s="1"/>
  <c r="U200" i="167" s="1"/>
  <c r="U201" i="167" s="1"/>
  <c r="U202" i="167" s="1"/>
  <c r="U203" i="167" s="1"/>
  <c r="U204" i="167" s="1"/>
  <c r="U205" i="167" s="1"/>
  <c r="U206" i="167" s="1"/>
  <c r="U207" i="167" s="1"/>
  <c r="U208" i="167" s="1"/>
  <c r="U209" i="167" s="1"/>
  <c r="U210" i="167" s="1"/>
  <c r="U211" i="167" s="1"/>
  <c r="U212" i="167" s="1"/>
  <c r="U213" i="167" s="1"/>
  <c r="U214" i="167" s="1"/>
  <c r="U215" i="167" s="1"/>
  <c r="U216" i="167" s="1"/>
  <c r="U217" i="167" s="1"/>
  <c r="U218" i="167" s="1"/>
  <c r="U219" i="167" s="1"/>
  <c r="U220" i="167" s="1"/>
  <c r="U221" i="167" s="1"/>
  <c r="U222" i="167" s="1"/>
  <c r="U223" i="167" s="1"/>
  <c r="U224" i="167" s="1"/>
  <c r="U225" i="167" s="1"/>
  <c r="U226" i="167" s="1"/>
  <c r="U227" i="167" s="1"/>
  <c r="U228" i="167" s="1"/>
  <c r="U229" i="167" s="1"/>
  <c r="U230" i="167" s="1"/>
  <c r="U231" i="167" s="1"/>
  <c r="U232" i="167" s="1"/>
  <c r="U233" i="167" s="1"/>
  <c r="U234" i="167" s="1"/>
  <c r="U235" i="167" s="1"/>
  <c r="U236" i="167" s="1"/>
  <c r="U237" i="167" s="1"/>
  <c r="U238" i="167" s="1"/>
  <c r="U239" i="167" s="1"/>
  <c r="U240" i="167" s="1"/>
  <c r="U241" i="167" s="1"/>
  <c r="U242" i="167" s="1"/>
  <c r="U243" i="167" s="1"/>
  <c r="U244" i="167" s="1"/>
  <c r="U245" i="167" s="1"/>
  <c r="U246" i="167" s="1"/>
  <c r="U247" i="167" s="1"/>
  <c r="U248" i="167" s="1"/>
  <c r="U249" i="167" s="1"/>
  <c r="U250" i="167" s="1"/>
  <c r="U251" i="167" s="1"/>
  <c r="U252" i="167" s="1"/>
  <c r="U253" i="167" s="1"/>
  <c r="U254" i="167" s="1"/>
  <c r="U255" i="167" s="1"/>
  <c r="U256" i="167" s="1"/>
  <c r="U257" i="167" s="1"/>
  <c r="U258" i="167" s="1"/>
  <c r="U259" i="167" s="1"/>
  <c r="U260" i="167" s="1"/>
  <c r="U261" i="167" s="1"/>
  <c r="U262" i="167" s="1"/>
  <c r="U263" i="167" s="1"/>
  <c r="U264" i="167" s="1"/>
  <c r="U265" i="167" s="1"/>
  <c r="U266" i="167" s="1"/>
  <c r="U267" i="167" s="1"/>
  <c r="U268" i="167" s="1"/>
  <c r="U269" i="167" s="1"/>
  <c r="U270" i="167" s="1"/>
  <c r="U271" i="167" s="1"/>
  <c r="U272" i="167" s="1"/>
  <c r="U273" i="167" s="1"/>
  <c r="U274" i="167" s="1"/>
  <c r="U275" i="167" s="1"/>
  <c r="U276" i="167" s="1"/>
  <c r="U277" i="167" s="1"/>
  <c r="U278" i="167" s="1"/>
  <c r="U279" i="167" s="1"/>
  <c r="U280" i="167" s="1"/>
  <c r="U281" i="167" s="1"/>
  <c r="U282" i="167" s="1"/>
  <c r="U283" i="167" s="1"/>
  <c r="U284" i="167" s="1"/>
  <c r="U285" i="167" s="1"/>
  <c r="U286" i="167" s="1"/>
  <c r="U287" i="167" s="1"/>
  <c r="U288" i="167" s="1"/>
  <c r="U289" i="167" s="1"/>
  <c r="U290" i="167" s="1"/>
  <c r="U291" i="167" s="1"/>
  <c r="U292" i="167" s="1"/>
  <c r="U293" i="167" s="1"/>
  <c r="U294" i="167" s="1"/>
  <c r="U295" i="167" s="1"/>
  <c r="U296" i="167" s="1"/>
  <c r="U297" i="167" s="1"/>
  <c r="U298" i="167" s="1"/>
  <c r="U299" i="167" s="1"/>
  <c r="U300" i="167" s="1"/>
  <c r="U301" i="167" s="1"/>
  <c r="U302" i="167" s="1"/>
  <c r="U303" i="167" s="1"/>
  <c r="U304" i="167" s="1"/>
  <c r="U305" i="167" s="1"/>
  <c r="U306" i="167" s="1"/>
  <c r="U307" i="167" s="1"/>
  <c r="U308" i="167" s="1"/>
  <c r="U309" i="167" s="1"/>
  <c r="U310" i="167" s="1"/>
  <c r="U311" i="167" s="1"/>
  <c r="U312" i="167" s="1"/>
  <c r="U313" i="167" s="1"/>
  <c r="U314" i="167" s="1"/>
  <c r="U315" i="167" s="1"/>
  <c r="U316" i="167" s="1"/>
  <c r="U317" i="167" s="1"/>
  <c r="U318" i="167" s="1"/>
  <c r="U319" i="167" s="1"/>
  <c r="U320" i="167" s="1"/>
  <c r="U321" i="167" s="1"/>
  <c r="U322" i="167" s="1"/>
  <c r="U323" i="167" s="1"/>
  <c r="U324" i="167" s="1"/>
  <c r="U325" i="167" s="1"/>
  <c r="U326" i="167" s="1"/>
  <c r="U327" i="167" s="1"/>
  <c r="U328" i="167" s="1"/>
  <c r="U329" i="167" s="1"/>
  <c r="U330" i="167" s="1"/>
  <c r="U331" i="167" s="1"/>
  <c r="U332" i="167" s="1"/>
  <c r="U333" i="167" s="1"/>
  <c r="X3" i="169"/>
  <c r="X4" i="169" s="1"/>
  <c r="X5" i="169" s="1"/>
  <c r="X6" i="169" s="1"/>
  <c r="X7" i="169" s="1"/>
  <c r="X8" i="169" s="1"/>
  <c r="X9" i="169" s="1"/>
  <c r="X10" i="169" s="1"/>
  <c r="X11" i="169" s="1"/>
  <c r="X12" i="169" s="1"/>
  <c r="X13" i="169" s="1"/>
  <c r="X14" i="169" s="1"/>
  <c r="X15" i="169" s="1"/>
  <c r="X16" i="169" s="1"/>
  <c r="X17" i="169" s="1"/>
  <c r="X18" i="169" s="1"/>
  <c r="X19" i="169" s="1"/>
  <c r="X20" i="169" s="1"/>
  <c r="X21" i="169" s="1"/>
  <c r="X22" i="169" s="1"/>
  <c r="X23" i="169" s="1"/>
  <c r="X24" i="169" s="1"/>
  <c r="X25" i="169" s="1"/>
  <c r="X26" i="169" s="1"/>
  <c r="X27" i="169" s="1"/>
  <c r="X28" i="169" s="1"/>
  <c r="X29" i="169" s="1"/>
  <c r="X30" i="169" s="1"/>
  <c r="X31" i="169" s="1"/>
  <c r="X32" i="169" s="1"/>
  <c r="X33" i="169" s="1"/>
  <c r="X34" i="169" s="1"/>
  <c r="X35" i="169" s="1"/>
  <c r="X36" i="169" s="1"/>
  <c r="X37" i="169" s="1"/>
  <c r="X38" i="169" s="1"/>
  <c r="X39" i="169" s="1"/>
  <c r="X40" i="169" s="1"/>
  <c r="X41" i="169" s="1"/>
  <c r="X42" i="169" s="1"/>
  <c r="X43" i="169" s="1"/>
  <c r="X44" i="169" s="1"/>
  <c r="X45" i="169" s="1"/>
  <c r="X46" i="169" s="1"/>
  <c r="X47" i="169" s="1"/>
  <c r="X48" i="169" s="1"/>
  <c r="X49" i="169" s="1"/>
  <c r="X50" i="169" s="1"/>
  <c r="X51" i="169" s="1"/>
  <c r="X52" i="169" s="1"/>
  <c r="X53" i="169" s="1"/>
  <c r="X54" i="169" s="1"/>
  <c r="X55" i="169" s="1"/>
  <c r="X56" i="169" s="1"/>
  <c r="X57" i="169" s="1"/>
  <c r="X58" i="169" s="1"/>
  <c r="X59" i="169" s="1"/>
  <c r="X60" i="169" s="1"/>
  <c r="X61" i="169" s="1"/>
  <c r="X62" i="169" s="1"/>
  <c r="X63" i="169" s="1"/>
  <c r="X64" i="169" s="1"/>
  <c r="X65" i="169" s="1"/>
  <c r="X66" i="169" s="1"/>
  <c r="X67" i="169" s="1"/>
  <c r="X68" i="169" s="1"/>
  <c r="X69" i="169" s="1"/>
  <c r="X70" i="169" s="1"/>
  <c r="X71" i="169" s="1"/>
  <c r="X72" i="169" s="1"/>
  <c r="X73" i="169" s="1"/>
  <c r="X74" i="169" s="1"/>
  <c r="X75" i="169" s="1"/>
  <c r="X76" i="169" s="1"/>
  <c r="X77" i="169" s="1"/>
  <c r="X78" i="169" s="1"/>
  <c r="X79" i="169" s="1"/>
  <c r="X80" i="169" s="1"/>
  <c r="X81" i="169" s="1"/>
  <c r="X82" i="169" s="1"/>
  <c r="X83" i="169" s="1"/>
  <c r="X84" i="169" s="1"/>
  <c r="X85" i="169" s="1"/>
  <c r="X86" i="169" s="1"/>
  <c r="X87" i="169" s="1"/>
  <c r="X88" i="169" s="1"/>
  <c r="X89" i="169" s="1"/>
  <c r="X90" i="169" s="1"/>
  <c r="X91" i="169" s="1"/>
  <c r="X92" i="169" s="1"/>
  <c r="X93" i="169" s="1"/>
  <c r="X94" i="169" s="1"/>
  <c r="X95" i="169" s="1"/>
  <c r="X96" i="169" s="1"/>
  <c r="X97" i="169" s="1"/>
  <c r="X98" i="169" s="1"/>
  <c r="X99" i="169" s="1"/>
  <c r="X100" i="169" s="1"/>
  <c r="X101" i="169" s="1"/>
  <c r="X102" i="169" s="1"/>
  <c r="X103" i="169" s="1"/>
  <c r="X104" i="169" s="1"/>
  <c r="X105" i="169" s="1"/>
  <c r="X106" i="169" s="1"/>
  <c r="X107" i="169" s="1"/>
  <c r="X108" i="169" s="1"/>
  <c r="X109" i="169" s="1"/>
  <c r="X110" i="169" s="1"/>
  <c r="X111" i="169" s="1"/>
  <c r="X112" i="169" s="1"/>
  <c r="X113" i="169" s="1"/>
  <c r="X114" i="169" s="1"/>
  <c r="X115" i="169" s="1"/>
  <c r="X116" i="169" s="1"/>
  <c r="X117" i="169" s="1"/>
  <c r="X118" i="169" s="1"/>
  <c r="X119" i="169" s="1"/>
  <c r="X120" i="169" s="1"/>
  <c r="X121" i="169" s="1"/>
  <c r="X122" i="169" s="1"/>
  <c r="X123" i="169" s="1"/>
  <c r="X124" i="169" s="1"/>
  <c r="X125" i="169" s="1"/>
  <c r="X126" i="169" s="1"/>
  <c r="X127" i="169" s="1"/>
  <c r="X128" i="169" s="1"/>
  <c r="X129" i="169" s="1"/>
  <c r="X130" i="169" s="1"/>
  <c r="X131" i="169" s="1"/>
  <c r="X132" i="169" s="1"/>
  <c r="X133" i="169" s="1"/>
  <c r="X134" i="169" s="1"/>
  <c r="X135" i="169" s="1"/>
  <c r="X136" i="169" s="1"/>
  <c r="X137" i="169" s="1"/>
  <c r="X138" i="169" s="1"/>
  <c r="X139" i="169" s="1"/>
  <c r="X140" i="169" s="1"/>
  <c r="X141" i="169" s="1"/>
  <c r="X142" i="169" s="1"/>
  <c r="X143" i="169" s="1"/>
  <c r="X144" i="169" s="1"/>
  <c r="X145" i="169" s="1"/>
  <c r="X146" i="169" s="1"/>
  <c r="X147" i="169" s="1"/>
  <c r="X148" i="169" s="1"/>
  <c r="X149" i="169" s="1"/>
  <c r="X150" i="169" s="1"/>
  <c r="X151" i="169" s="1"/>
  <c r="X152" i="169" s="1"/>
  <c r="X153" i="169" s="1"/>
  <c r="X154" i="169" s="1"/>
  <c r="X155" i="169" s="1"/>
  <c r="X156" i="169" s="1"/>
  <c r="X157" i="169" s="1"/>
  <c r="X158" i="169" s="1"/>
  <c r="X159" i="169" s="1"/>
  <c r="X160" i="169" s="1"/>
  <c r="X161" i="169" s="1"/>
  <c r="X162" i="169" s="1"/>
  <c r="X163" i="169" s="1"/>
  <c r="X164" i="169" s="1"/>
  <c r="X165" i="169" s="1"/>
  <c r="X166" i="169" s="1"/>
  <c r="X167" i="169" s="1"/>
  <c r="X168" i="169" s="1"/>
  <c r="X169" i="169" s="1"/>
  <c r="X170" i="169" s="1"/>
  <c r="X171" i="169" s="1"/>
  <c r="X172" i="169" s="1"/>
  <c r="X173" i="169" s="1"/>
  <c r="X174" i="169" s="1"/>
  <c r="X175" i="169" s="1"/>
  <c r="X176" i="169" s="1"/>
  <c r="X177" i="169" s="1"/>
  <c r="X178" i="169" s="1"/>
  <c r="X179" i="169" s="1"/>
  <c r="X180" i="169" s="1"/>
  <c r="X181" i="169" s="1"/>
  <c r="X182" i="169" s="1"/>
  <c r="X183" i="169" s="1"/>
  <c r="X184" i="169" s="1"/>
  <c r="X185" i="169" s="1"/>
  <c r="X186" i="169" s="1"/>
  <c r="X187" i="169" s="1"/>
  <c r="X188" i="169" s="1"/>
  <c r="X189" i="169" s="1"/>
  <c r="X190" i="169" s="1"/>
  <c r="X191" i="169" s="1"/>
  <c r="X192" i="169" s="1"/>
  <c r="X193" i="169" s="1"/>
  <c r="X194" i="169" s="1"/>
  <c r="X195" i="169" s="1"/>
  <c r="X196" i="169" s="1"/>
  <c r="X197" i="169" s="1"/>
  <c r="X198" i="169" s="1"/>
  <c r="X199" i="169" s="1"/>
  <c r="X200" i="169" s="1"/>
  <c r="X201" i="169" s="1"/>
  <c r="X202" i="169" s="1"/>
  <c r="X203" i="169" s="1"/>
  <c r="X204" i="169" s="1"/>
  <c r="X205" i="169" s="1"/>
  <c r="X206" i="169" s="1"/>
  <c r="X207" i="169" s="1"/>
  <c r="X208" i="169" s="1"/>
  <c r="X209" i="169" s="1"/>
  <c r="X210" i="169" s="1"/>
  <c r="X211" i="169" s="1"/>
  <c r="X212" i="169" s="1"/>
  <c r="X213" i="169" s="1"/>
  <c r="X214" i="169" s="1"/>
  <c r="X215" i="169" s="1"/>
  <c r="X216" i="169" s="1"/>
  <c r="X217" i="169" s="1"/>
  <c r="X218" i="169" s="1"/>
  <c r="X219" i="169" s="1"/>
  <c r="X220" i="169" s="1"/>
  <c r="X221" i="169" s="1"/>
  <c r="X222" i="169" s="1"/>
  <c r="X223" i="169" s="1"/>
  <c r="X224" i="169" s="1"/>
  <c r="X225" i="169" s="1"/>
  <c r="X226" i="169" s="1"/>
  <c r="X227" i="169" s="1"/>
  <c r="X228" i="169" s="1"/>
  <c r="X229" i="169" s="1"/>
  <c r="X230" i="169" s="1"/>
  <c r="X231" i="169" s="1"/>
  <c r="X232" i="169" s="1"/>
  <c r="X233" i="169" s="1"/>
  <c r="X234" i="169" s="1"/>
  <c r="X235" i="169" s="1"/>
  <c r="X236" i="169" s="1"/>
  <c r="X237" i="169" s="1"/>
  <c r="X238" i="169" s="1"/>
  <c r="X239" i="169" s="1"/>
  <c r="X240" i="169" s="1"/>
  <c r="X241" i="169" s="1"/>
  <c r="X242" i="169" s="1"/>
  <c r="X243" i="169" s="1"/>
  <c r="X244" i="169" s="1"/>
  <c r="X245" i="169" s="1"/>
  <c r="X246" i="169" s="1"/>
  <c r="X247" i="169" s="1"/>
  <c r="X248" i="169" s="1"/>
  <c r="X249" i="169" s="1"/>
  <c r="X250" i="169" s="1"/>
  <c r="X251" i="169" s="1"/>
  <c r="X252" i="169" s="1"/>
  <c r="X253" i="169" s="1"/>
  <c r="X254" i="169" s="1"/>
  <c r="X255" i="169" s="1"/>
  <c r="X256" i="169" s="1"/>
  <c r="X257" i="169" s="1"/>
  <c r="X258" i="169" s="1"/>
  <c r="X259" i="169" s="1"/>
  <c r="X260" i="169" s="1"/>
  <c r="X261" i="169" s="1"/>
  <c r="X262" i="169" s="1"/>
  <c r="X263" i="169" s="1"/>
  <c r="X264" i="169" s="1"/>
  <c r="X265" i="169" s="1"/>
  <c r="X266" i="169" s="1"/>
  <c r="X267" i="169" s="1"/>
  <c r="X268" i="169" s="1"/>
  <c r="X269" i="169" s="1"/>
  <c r="X270" i="169" s="1"/>
  <c r="X271" i="169" s="1"/>
  <c r="X272" i="169" s="1"/>
  <c r="X273" i="169" s="1"/>
  <c r="X274" i="169" s="1"/>
  <c r="X275" i="169" s="1"/>
  <c r="X276" i="169" s="1"/>
  <c r="X277" i="169" s="1"/>
  <c r="X278" i="169" s="1"/>
  <c r="X279" i="169" s="1"/>
  <c r="X280" i="169" s="1"/>
  <c r="X281" i="169" s="1"/>
  <c r="X282" i="169" s="1"/>
  <c r="X283" i="169" s="1"/>
  <c r="X284" i="169" s="1"/>
  <c r="X285" i="169" s="1"/>
  <c r="X286" i="169" s="1"/>
  <c r="X287" i="169" s="1"/>
  <c r="X288" i="169" s="1"/>
  <c r="X289" i="169" s="1"/>
  <c r="X290" i="169" s="1"/>
  <c r="X291" i="169" s="1"/>
  <c r="X292" i="169" s="1"/>
  <c r="X293" i="169" s="1"/>
  <c r="X294" i="169" s="1"/>
  <c r="X295" i="169" s="1"/>
  <c r="X296" i="169" s="1"/>
  <c r="X297" i="169" s="1"/>
  <c r="X298" i="169" s="1"/>
  <c r="X299" i="169" s="1"/>
  <c r="X300" i="169" s="1"/>
  <c r="X301" i="169" s="1"/>
  <c r="X302" i="169" s="1"/>
  <c r="X303" i="169" s="1"/>
  <c r="X304" i="169" s="1"/>
  <c r="X305" i="169" s="1"/>
  <c r="X306" i="169" s="1"/>
  <c r="X307" i="169" s="1"/>
  <c r="X308" i="169" s="1"/>
  <c r="X309" i="169" s="1"/>
  <c r="X310" i="169" s="1"/>
  <c r="X311" i="169" s="1"/>
  <c r="X312" i="169" s="1"/>
  <c r="X313" i="169" s="1"/>
  <c r="X314" i="169" s="1"/>
  <c r="X315" i="169" s="1"/>
  <c r="X316" i="169" s="1"/>
  <c r="X317" i="169" s="1"/>
  <c r="X318" i="169" s="1"/>
  <c r="X319" i="169" s="1"/>
  <c r="X320" i="169" s="1"/>
  <c r="X321" i="169" s="1"/>
  <c r="X322" i="169" s="1"/>
  <c r="X323" i="169" s="1"/>
  <c r="X324" i="169" s="1"/>
  <c r="X325" i="169" s="1"/>
  <c r="X326" i="169" s="1"/>
  <c r="X327" i="169" s="1"/>
  <c r="X328" i="169" s="1"/>
  <c r="X329" i="169" s="1"/>
  <c r="X330" i="169" s="1"/>
  <c r="X331" i="169" s="1"/>
  <c r="X332" i="169" s="1"/>
  <c r="X333" i="169" s="1"/>
  <c r="W3" i="185"/>
  <c r="W4" i="185" s="1"/>
  <c r="W5" i="185" s="1"/>
  <c r="W6" i="185" s="1"/>
  <c r="W7" i="185" s="1"/>
  <c r="W8" i="185" s="1"/>
  <c r="W9" i="185" s="1"/>
  <c r="W10" i="185" s="1"/>
  <c r="W11" i="185" s="1"/>
  <c r="W12" i="185" s="1"/>
  <c r="W13" i="185" s="1"/>
  <c r="W14" i="185" s="1"/>
  <c r="W15" i="185" s="1"/>
  <c r="W16" i="185" s="1"/>
  <c r="W17" i="185" s="1"/>
  <c r="W18" i="185" s="1"/>
  <c r="W19" i="185" s="1"/>
  <c r="W20" i="185" s="1"/>
  <c r="W21" i="185" s="1"/>
  <c r="W22" i="185" s="1"/>
  <c r="W23" i="185" s="1"/>
  <c r="W24" i="185" s="1"/>
  <c r="W25" i="185" s="1"/>
  <c r="W26" i="185" s="1"/>
  <c r="W27" i="185" s="1"/>
  <c r="W28" i="185" s="1"/>
  <c r="W29" i="185" s="1"/>
  <c r="W30" i="185" s="1"/>
  <c r="W31" i="185" s="1"/>
  <c r="W32" i="185" s="1"/>
  <c r="W33" i="185" s="1"/>
  <c r="W34" i="185" s="1"/>
  <c r="W35" i="185" s="1"/>
  <c r="W36" i="185" s="1"/>
  <c r="W37" i="185" s="1"/>
  <c r="W38" i="185" s="1"/>
  <c r="W39" i="185" s="1"/>
  <c r="W40" i="185" s="1"/>
  <c r="W41" i="185" s="1"/>
  <c r="W42" i="185" s="1"/>
  <c r="W43" i="185" s="1"/>
  <c r="W44" i="185" s="1"/>
  <c r="W45" i="185" s="1"/>
  <c r="W46" i="185" s="1"/>
  <c r="W47" i="185" s="1"/>
  <c r="W48" i="185" s="1"/>
  <c r="W49" i="185" s="1"/>
  <c r="W50" i="185" s="1"/>
  <c r="W51" i="185" s="1"/>
  <c r="W52" i="185" s="1"/>
  <c r="W53" i="185" s="1"/>
  <c r="W54" i="185" s="1"/>
  <c r="W55" i="185" s="1"/>
  <c r="W56" i="185" s="1"/>
  <c r="W57" i="185" s="1"/>
  <c r="W58" i="185" s="1"/>
  <c r="W59" i="185" s="1"/>
  <c r="W60" i="185" s="1"/>
  <c r="W61" i="185" s="1"/>
  <c r="W62" i="185" s="1"/>
  <c r="W63" i="185" s="1"/>
  <c r="W64" i="185" s="1"/>
  <c r="W65" i="185" s="1"/>
  <c r="W66" i="185" s="1"/>
  <c r="W67" i="185" s="1"/>
  <c r="W68" i="185" s="1"/>
  <c r="W69" i="185" s="1"/>
  <c r="W70" i="185" s="1"/>
  <c r="W71" i="185" s="1"/>
  <c r="W72" i="185" s="1"/>
  <c r="W73" i="185" s="1"/>
  <c r="W74" i="185" s="1"/>
  <c r="W75" i="185" s="1"/>
  <c r="W76" i="185" s="1"/>
  <c r="W77" i="185" s="1"/>
  <c r="W78" i="185" s="1"/>
  <c r="W79" i="185" s="1"/>
  <c r="W80" i="185" s="1"/>
  <c r="W81" i="185" s="1"/>
  <c r="W82" i="185" s="1"/>
  <c r="W83" i="185" s="1"/>
  <c r="W84" i="185" s="1"/>
  <c r="W85" i="185" s="1"/>
  <c r="W86" i="185" s="1"/>
  <c r="W87" i="185" s="1"/>
  <c r="W88" i="185" s="1"/>
  <c r="W89" i="185" s="1"/>
  <c r="W90" i="185" s="1"/>
  <c r="W91" i="185" s="1"/>
  <c r="W92" i="185" s="1"/>
  <c r="W93" i="185" s="1"/>
  <c r="W94" i="185" s="1"/>
  <c r="W95" i="185" s="1"/>
  <c r="W96" i="185" s="1"/>
  <c r="W97" i="185" s="1"/>
  <c r="W98" i="185" s="1"/>
  <c r="W99" i="185" s="1"/>
  <c r="W100" i="185" s="1"/>
  <c r="W101" i="185" s="1"/>
  <c r="W102" i="185" s="1"/>
  <c r="W103" i="185" s="1"/>
  <c r="W104" i="185" s="1"/>
  <c r="W105" i="185" s="1"/>
  <c r="W106" i="185" s="1"/>
  <c r="W107" i="185" s="1"/>
  <c r="W108" i="185" s="1"/>
  <c r="W109" i="185" s="1"/>
  <c r="W110" i="185" s="1"/>
  <c r="W111" i="185" s="1"/>
  <c r="W112" i="185" s="1"/>
  <c r="W113" i="185" s="1"/>
  <c r="W114" i="185" s="1"/>
  <c r="W115" i="185" s="1"/>
  <c r="W116" i="185" s="1"/>
  <c r="W117" i="185" s="1"/>
  <c r="W118" i="185" s="1"/>
  <c r="W119" i="185" s="1"/>
  <c r="W120" i="185" s="1"/>
  <c r="W121" i="185" s="1"/>
  <c r="W122" i="185" s="1"/>
  <c r="W123" i="185" s="1"/>
  <c r="W124" i="185" s="1"/>
  <c r="W125" i="185" s="1"/>
  <c r="W126" i="185" s="1"/>
  <c r="W127" i="185" s="1"/>
  <c r="W128" i="185" s="1"/>
  <c r="W129" i="185" s="1"/>
  <c r="W130" i="185" s="1"/>
  <c r="W131" i="185" s="1"/>
  <c r="W132" i="185" s="1"/>
  <c r="W133" i="185" s="1"/>
  <c r="W134" i="185" s="1"/>
  <c r="W135" i="185" s="1"/>
  <c r="W136" i="185" s="1"/>
  <c r="W137" i="185" s="1"/>
  <c r="W138" i="185" s="1"/>
  <c r="W139" i="185" s="1"/>
  <c r="W140" i="185" s="1"/>
  <c r="W141" i="185" s="1"/>
  <c r="W142" i="185" s="1"/>
  <c r="W143" i="185" s="1"/>
  <c r="W144" i="185" s="1"/>
  <c r="W145" i="185" s="1"/>
  <c r="W146" i="185" s="1"/>
  <c r="W147" i="185" s="1"/>
  <c r="W148" i="185" s="1"/>
  <c r="W149" i="185" s="1"/>
  <c r="W150" i="185" s="1"/>
  <c r="W151" i="185" s="1"/>
  <c r="W152" i="185" s="1"/>
  <c r="W153" i="185" s="1"/>
  <c r="W154" i="185" s="1"/>
  <c r="W155" i="185" s="1"/>
  <c r="W156" i="185" s="1"/>
  <c r="W157" i="185" s="1"/>
  <c r="W158" i="185" s="1"/>
  <c r="W159" i="185" s="1"/>
  <c r="W160" i="185" s="1"/>
  <c r="W161" i="185" s="1"/>
  <c r="W162" i="185" s="1"/>
  <c r="W163" i="185" s="1"/>
  <c r="W164" i="185" s="1"/>
  <c r="W165" i="185" s="1"/>
  <c r="W166" i="185" s="1"/>
  <c r="W167" i="185" s="1"/>
  <c r="W168" i="185" s="1"/>
  <c r="W169" i="185" s="1"/>
  <c r="W170" i="185" s="1"/>
  <c r="W171" i="185" s="1"/>
  <c r="W172" i="185" s="1"/>
  <c r="W173" i="185" s="1"/>
  <c r="W174" i="185" s="1"/>
  <c r="W175" i="185" s="1"/>
  <c r="W176" i="185" s="1"/>
  <c r="W177" i="185" s="1"/>
  <c r="W178" i="185" s="1"/>
  <c r="W179" i="185" s="1"/>
  <c r="W180" i="185" s="1"/>
  <c r="W181" i="185" s="1"/>
  <c r="W182" i="185" s="1"/>
  <c r="W183" i="185" s="1"/>
  <c r="W184" i="185" s="1"/>
  <c r="W185" i="185" s="1"/>
  <c r="W186" i="185" s="1"/>
  <c r="W187" i="185" s="1"/>
  <c r="W188" i="185" s="1"/>
  <c r="W189" i="185" s="1"/>
  <c r="W190" i="185" s="1"/>
  <c r="W191" i="185" s="1"/>
  <c r="W192" i="185" s="1"/>
  <c r="W193" i="185" s="1"/>
  <c r="W194" i="185" s="1"/>
  <c r="W195" i="185" s="1"/>
  <c r="W196" i="185" s="1"/>
  <c r="W197" i="185" s="1"/>
  <c r="W198" i="185" s="1"/>
  <c r="W199" i="185" s="1"/>
  <c r="W200" i="185" s="1"/>
  <c r="W201" i="185" s="1"/>
  <c r="W202" i="185" s="1"/>
  <c r="W203" i="185" s="1"/>
  <c r="W204" i="185" s="1"/>
  <c r="W205" i="185" s="1"/>
  <c r="W206" i="185" s="1"/>
  <c r="W207" i="185" s="1"/>
  <c r="W208" i="185" s="1"/>
  <c r="W209" i="185" s="1"/>
  <c r="W210" i="185" s="1"/>
  <c r="W211" i="185" s="1"/>
  <c r="W212" i="185" s="1"/>
  <c r="W213" i="185" s="1"/>
  <c r="W214" i="185" s="1"/>
  <c r="W215" i="185" s="1"/>
  <c r="W216" i="185" s="1"/>
  <c r="W217" i="185" s="1"/>
  <c r="W218" i="185" s="1"/>
  <c r="W219" i="185" s="1"/>
  <c r="W220" i="185" s="1"/>
  <c r="W221" i="185" s="1"/>
  <c r="W222" i="185" s="1"/>
  <c r="W223" i="185" s="1"/>
  <c r="W224" i="185" s="1"/>
  <c r="W225" i="185" s="1"/>
  <c r="W226" i="185" s="1"/>
  <c r="W227" i="185" s="1"/>
  <c r="W228" i="185" s="1"/>
  <c r="W229" i="185" s="1"/>
  <c r="W230" i="185" s="1"/>
  <c r="W231" i="185" s="1"/>
  <c r="W232" i="185" s="1"/>
  <c r="W233" i="185" s="1"/>
  <c r="W234" i="185" s="1"/>
  <c r="W235" i="185" s="1"/>
  <c r="W236" i="185" s="1"/>
  <c r="W237" i="185" s="1"/>
  <c r="W238" i="185" s="1"/>
  <c r="W239" i="185" s="1"/>
  <c r="W240" i="185" s="1"/>
  <c r="W241" i="185" s="1"/>
  <c r="W242" i="185" s="1"/>
  <c r="W243" i="185" s="1"/>
  <c r="W244" i="185" s="1"/>
  <c r="W245" i="185" s="1"/>
  <c r="W246" i="185" s="1"/>
  <c r="W247" i="185" s="1"/>
  <c r="W248" i="185" s="1"/>
  <c r="W249" i="185" s="1"/>
  <c r="W250" i="185" s="1"/>
  <c r="W251" i="185" s="1"/>
  <c r="W252" i="185" s="1"/>
  <c r="W253" i="185" s="1"/>
  <c r="W254" i="185" s="1"/>
  <c r="W255" i="185" s="1"/>
  <c r="W256" i="185" s="1"/>
  <c r="W257" i="185" s="1"/>
  <c r="W258" i="185" s="1"/>
  <c r="W259" i="185" s="1"/>
  <c r="W260" i="185" s="1"/>
  <c r="W261" i="185" s="1"/>
  <c r="W262" i="185" s="1"/>
  <c r="W263" i="185" s="1"/>
  <c r="W264" i="185" s="1"/>
  <c r="W265" i="185" s="1"/>
  <c r="W266" i="185" s="1"/>
  <c r="W267" i="185" s="1"/>
  <c r="W268" i="185" s="1"/>
  <c r="W269" i="185" s="1"/>
  <c r="W270" i="185" s="1"/>
  <c r="W271" i="185" s="1"/>
  <c r="W272" i="185" s="1"/>
  <c r="W273" i="185" s="1"/>
  <c r="W274" i="185" s="1"/>
  <c r="W275" i="185" s="1"/>
  <c r="W276" i="185" s="1"/>
  <c r="W277" i="185" s="1"/>
  <c r="W278" i="185" s="1"/>
  <c r="W279" i="185" s="1"/>
  <c r="W280" i="185" s="1"/>
  <c r="W281" i="185" s="1"/>
  <c r="W282" i="185" s="1"/>
  <c r="W283" i="185" s="1"/>
  <c r="W284" i="185" s="1"/>
  <c r="W285" i="185" s="1"/>
  <c r="W286" i="185" s="1"/>
  <c r="W287" i="185" s="1"/>
  <c r="W288" i="185" s="1"/>
  <c r="W289" i="185" s="1"/>
  <c r="W290" i="185" s="1"/>
  <c r="W291" i="185" s="1"/>
  <c r="W292" i="185" s="1"/>
  <c r="W293" i="185" s="1"/>
  <c r="W294" i="185" s="1"/>
  <c r="W295" i="185" s="1"/>
  <c r="W296" i="185" s="1"/>
  <c r="W297" i="185" s="1"/>
  <c r="W298" i="185" s="1"/>
  <c r="W299" i="185" s="1"/>
  <c r="W300" i="185" s="1"/>
  <c r="W301" i="185" s="1"/>
  <c r="W302" i="185" s="1"/>
  <c r="W303" i="185" s="1"/>
  <c r="W304" i="185" s="1"/>
  <c r="W305" i="185" s="1"/>
  <c r="W306" i="185" s="1"/>
  <c r="W307" i="185" s="1"/>
  <c r="W308" i="185" s="1"/>
  <c r="W309" i="185" s="1"/>
  <c r="W310" i="185" s="1"/>
  <c r="W311" i="185" s="1"/>
  <c r="W312" i="185" s="1"/>
  <c r="W313" i="185" s="1"/>
  <c r="W314" i="185" s="1"/>
  <c r="W315" i="185" s="1"/>
  <c r="W316" i="185" s="1"/>
  <c r="W317" i="185" s="1"/>
  <c r="W318" i="185" s="1"/>
  <c r="W319" i="185" s="1"/>
  <c r="W320" i="185" s="1"/>
  <c r="W321" i="185" s="1"/>
  <c r="W322" i="185" s="1"/>
  <c r="W323" i="185" s="1"/>
  <c r="W324" i="185" s="1"/>
  <c r="W325" i="185" s="1"/>
  <c r="W326" i="185" s="1"/>
  <c r="W327" i="185" s="1"/>
  <c r="W328" i="185" s="1"/>
  <c r="W329" i="185" s="1"/>
  <c r="W330" i="185" s="1"/>
  <c r="W331" i="185" s="1"/>
  <c r="W332" i="185" s="1"/>
  <c r="W333" i="185" s="1"/>
  <c r="V5" i="167"/>
  <c r="V6" i="167" s="1"/>
  <c r="V7" i="167" s="1"/>
  <c r="V8" i="167" s="1"/>
  <c r="V9" i="167" s="1"/>
  <c r="V10" i="167" s="1"/>
  <c r="V11" i="167" s="1"/>
  <c r="V12" i="167" s="1"/>
  <c r="V13" i="167" s="1"/>
  <c r="V14" i="167" s="1"/>
  <c r="V15" i="167" s="1"/>
  <c r="V16" i="167" s="1"/>
  <c r="V17" i="167" s="1"/>
  <c r="V18" i="167" s="1"/>
  <c r="V19" i="167" s="1"/>
  <c r="V20" i="167" s="1"/>
  <c r="V21" i="167" s="1"/>
  <c r="V22" i="167" s="1"/>
  <c r="V23" i="167" s="1"/>
  <c r="V24" i="167" s="1"/>
  <c r="V25" i="167" s="1"/>
  <c r="V26" i="167" s="1"/>
  <c r="V27" i="167" s="1"/>
  <c r="V28" i="167" s="1"/>
  <c r="V29" i="167" s="1"/>
  <c r="V30" i="167" s="1"/>
  <c r="V31" i="167" s="1"/>
  <c r="V32" i="167" s="1"/>
  <c r="V33" i="167" s="1"/>
  <c r="V34" i="167" s="1"/>
  <c r="V35" i="167" s="1"/>
  <c r="V36" i="167" s="1"/>
  <c r="V37" i="167" s="1"/>
  <c r="V38" i="167" s="1"/>
  <c r="V39" i="167" s="1"/>
  <c r="V40" i="167" s="1"/>
  <c r="V41" i="167" s="1"/>
  <c r="V42" i="167" s="1"/>
  <c r="V43" i="167" s="1"/>
  <c r="V44" i="167" s="1"/>
  <c r="V45" i="167" s="1"/>
  <c r="V46" i="167" s="1"/>
  <c r="V47" i="167" s="1"/>
  <c r="V48" i="167" s="1"/>
  <c r="V49" i="167" s="1"/>
  <c r="V50" i="167" s="1"/>
  <c r="V51" i="167" s="1"/>
  <c r="V52" i="167" s="1"/>
  <c r="V53" i="167" s="1"/>
  <c r="V54" i="167" s="1"/>
  <c r="V55" i="167" s="1"/>
  <c r="V56" i="167" s="1"/>
  <c r="V57" i="167" s="1"/>
  <c r="V58" i="167" s="1"/>
  <c r="V59" i="167" s="1"/>
  <c r="V60" i="167" s="1"/>
  <c r="V61" i="167" s="1"/>
  <c r="V62" i="167" s="1"/>
  <c r="V63" i="167" s="1"/>
  <c r="V64" i="167" s="1"/>
  <c r="V65" i="167" s="1"/>
  <c r="V66" i="167" s="1"/>
  <c r="V67" i="167" s="1"/>
  <c r="V68" i="167" s="1"/>
  <c r="V69" i="167" s="1"/>
  <c r="V70" i="167" s="1"/>
  <c r="V71" i="167" s="1"/>
  <c r="V72" i="167" s="1"/>
  <c r="V73" i="167" s="1"/>
  <c r="V74" i="167" s="1"/>
  <c r="V75" i="167" s="1"/>
  <c r="V76" i="167" s="1"/>
  <c r="V77" i="167" s="1"/>
  <c r="V78" i="167" s="1"/>
  <c r="V79" i="167" s="1"/>
  <c r="V80" i="167" s="1"/>
  <c r="V81" i="167" s="1"/>
  <c r="V82" i="167" s="1"/>
  <c r="V83" i="167" s="1"/>
  <c r="V84" i="167" s="1"/>
  <c r="V85" i="167" s="1"/>
  <c r="V86" i="167" s="1"/>
  <c r="V87" i="167" s="1"/>
  <c r="V88" i="167" s="1"/>
  <c r="V89" i="167" s="1"/>
  <c r="V90" i="167" s="1"/>
  <c r="V91" i="167" s="1"/>
  <c r="V92" i="167" s="1"/>
  <c r="V93" i="167" s="1"/>
  <c r="V94" i="167" s="1"/>
  <c r="V95" i="167" s="1"/>
  <c r="V96" i="167" s="1"/>
  <c r="V97" i="167" s="1"/>
  <c r="V98" i="167" s="1"/>
  <c r="V99" i="167" s="1"/>
  <c r="V100" i="167" s="1"/>
  <c r="V101" i="167" s="1"/>
  <c r="V102" i="167" s="1"/>
  <c r="V103" i="167" s="1"/>
  <c r="V104" i="167" s="1"/>
  <c r="V105" i="167" s="1"/>
  <c r="V106" i="167" s="1"/>
  <c r="V107" i="167" s="1"/>
  <c r="V108" i="167" s="1"/>
  <c r="V109" i="167" s="1"/>
  <c r="V110" i="167" s="1"/>
  <c r="V111" i="167" s="1"/>
  <c r="V112" i="167" s="1"/>
  <c r="V113" i="167" s="1"/>
  <c r="V114" i="167" s="1"/>
  <c r="V115" i="167" s="1"/>
  <c r="V116" i="167" s="1"/>
  <c r="V117" i="167" s="1"/>
  <c r="V118" i="167" s="1"/>
  <c r="V119" i="167" s="1"/>
  <c r="V120" i="167" s="1"/>
  <c r="V121" i="167" s="1"/>
  <c r="V122" i="167" s="1"/>
  <c r="V123" i="167" s="1"/>
  <c r="V124" i="167" s="1"/>
  <c r="V125" i="167" s="1"/>
  <c r="V126" i="167" s="1"/>
  <c r="V127" i="167" s="1"/>
  <c r="V128" i="167" s="1"/>
  <c r="V129" i="167" s="1"/>
  <c r="V130" i="167" s="1"/>
  <c r="V131" i="167" s="1"/>
  <c r="V132" i="167" s="1"/>
  <c r="V133" i="167" s="1"/>
  <c r="V134" i="167" s="1"/>
  <c r="V135" i="167" s="1"/>
  <c r="V136" i="167" s="1"/>
  <c r="V137" i="167" s="1"/>
  <c r="V138" i="167" s="1"/>
  <c r="V139" i="167" s="1"/>
  <c r="V140" i="167" s="1"/>
  <c r="V141" i="167" s="1"/>
  <c r="V142" i="167" s="1"/>
  <c r="V143" i="167" s="1"/>
  <c r="V144" i="167" s="1"/>
  <c r="V145" i="167" s="1"/>
  <c r="V146" i="167" s="1"/>
  <c r="V147" i="167" s="1"/>
  <c r="V148" i="167" s="1"/>
  <c r="V149" i="167" s="1"/>
  <c r="V150" i="167" s="1"/>
  <c r="V151" i="167" s="1"/>
  <c r="V152" i="167" s="1"/>
  <c r="V153" i="167" s="1"/>
  <c r="V154" i="167" s="1"/>
  <c r="V155" i="167" s="1"/>
  <c r="V156" i="167" s="1"/>
  <c r="V157" i="167" s="1"/>
  <c r="V158" i="167" s="1"/>
  <c r="V159" i="167" s="1"/>
  <c r="V160" i="167" s="1"/>
  <c r="V161" i="167" s="1"/>
  <c r="V162" i="167" s="1"/>
  <c r="V163" i="167" s="1"/>
  <c r="V164" i="167" s="1"/>
  <c r="V165" i="167" s="1"/>
  <c r="V166" i="167" s="1"/>
  <c r="V167" i="167" s="1"/>
  <c r="V168" i="167" s="1"/>
  <c r="V169" i="167" s="1"/>
  <c r="V170" i="167" s="1"/>
  <c r="V171" i="167" s="1"/>
  <c r="V172" i="167" s="1"/>
  <c r="V173" i="167" s="1"/>
  <c r="V174" i="167" s="1"/>
  <c r="V175" i="167" s="1"/>
  <c r="V176" i="167" s="1"/>
  <c r="V177" i="167" s="1"/>
  <c r="V178" i="167" s="1"/>
  <c r="V179" i="167" s="1"/>
  <c r="V180" i="167" s="1"/>
  <c r="V181" i="167" s="1"/>
  <c r="V182" i="167" s="1"/>
  <c r="V183" i="167" s="1"/>
  <c r="V184" i="167" s="1"/>
  <c r="V185" i="167" s="1"/>
  <c r="V186" i="167" s="1"/>
  <c r="V187" i="167" s="1"/>
  <c r="V188" i="167" s="1"/>
  <c r="V189" i="167" s="1"/>
  <c r="V190" i="167" s="1"/>
  <c r="V191" i="167" s="1"/>
  <c r="V192" i="167" s="1"/>
  <c r="V193" i="167" s="1"/>
  <c r="V194" i="167" s="1"/>
  <c r="V195" i="167" s="1"/>
  <c r="V196" i="167" s="1"/>
  <c r="V197" i="167" s="1"/>
  <c r="V198" i="167" s="1"/>
  <c r="V199" i="167" s="1"/>
  <c r="V200" i="167" s="1"/>
  <c r="V201" i="167" s="1"/>
  <c r="V202" i="167" s="1"/>
  <c r="V203" i="167" s="1"/>
  <c r="V204" i="167" s="1"/>
  <c r="V205" i="167" s="1"/>
  <c r="V206" i="167" s="1"/>
  <c r="V207" i="167" s="1"/>
  <c r="V208" i="167" s="1"/>
  <c r="V209" i="167" s="1"/>
  <c r="V210" i="167" s="1"/>
  <c r="V211" i="167" s="1"/>
  <c r="V212" i="167" s="1"/>
  <c r="V213" i="167" s="1"/>
  <c r="V214" i="167" s="1"/>
  <c r="V215" i="167" s="1"/>
  <c r="V216" i="167" s="1"/>
  <c r="V217" i="167" s="1"/>
  <c r="V218" i="167" s="1"/>
  <c r="V219" i="167" s="1"/>
  <c r="V220" i="167" s="1"/>
  <c r="V221" i="167" s="1"/>
  <c r="V222" i="167" s="1"/>
  <c r="V223" i="167" s="1"/>
  <c r="V224" i="167" s="1"/>
  <c r="V225" i="167" s="1"/>
  <c r="V226" i="167" s="1"/>
  <c r="V227" i="167" s="1"/>
  <c r="V228" i="167" s="1"/>
  <c r="V229" i="167" s="1"/>
  <c r="V230" i="167" s="1"/>
  <c r="V231" i="167" s="1"/>
  <c r="V232" i="167" s="1"/>
  <c r="V233" i="167" s="1"/>
  <c r="V234" i="167" s="1"/>
  <c r="V235" i="167" s="1"/>
  <c r="V236" i="167" s="1"/>
  <c r="V237" i="167" s="1"/>
  <c r="V238" i="167" s="1"/>
  <c r="V239" i="167" s="1"/>
  <c r="V240" i="167" s="1"/>
  <c r="V241" i="167" s="1"/>
  <c r="V242" i="167" s="1"/>
  <c r="V243" i="167" s="1"/>
  <c r="V244" i="167" s="1"/>
  <c r="V245" i="167" s="1"/>
  <c r="V246" i="167" s="1"/>
  <c r="V247" i="167" s="1"/>
  <c r="V248" i="167" s="1"/>
  <c r="V249" i="167" s="1"/>
  <c r="V250" i="167" s="1"/>
  <c r="V251" i="167" s="1"/>
  <c r="V252" i="167" s="1"/>
  <c r="V253" i="167" s="1"/>
  <c r="V254" i="167" s="1"/>
  <c r="V255" i="167" s="1"/>
  <c r="V256" i="167" s="1"/>
  <c r="V257" i="167" s="1"/>
  <c r="V258" i="167" s="1"/>
  <c r="V259" i="167" s="1"/>
  <c r="V260" i="167" s="1"/>
  <c r="V261" i="167" s="1"/>
  <c r="V262" i="167" s="1"/>
  <c r="V263" i="167" s="1"/>
  <c r="V264" i="167" s="1"/>
  <c r="V265" i="167" s="1"/>
  <c r="V266" i="167" s="1"/>
  <c r="V267" i="167" s="1"/>
  <c r="V268" i="167" s="1"/>
  <c r="V269" i="167" s="1"/>
  <c r="V270" i="167" s="1"/>
  <c r="V271" i="167" s="1"/>
  <c r="V272" i="167" s="1"/>
  <c r="V273" i="167" s="1"/>
  <c r="V274" i="167" s="1"/>
  <c r="V275" i="167" s="1"/>
  <c r="V276" i="167" s="1"/>
  <c r="V277" i="167" s="1"/>
  <c r="V278" i="167" s="1"/>
  <c r="V279" i="167" s="1"/>
  <c r="V280" i="167" s="1"/>
  <c r="V281" i="167" s="1"/>
  <c r="V282" i="167" s="1"/>
  <c r="V283" i="167" s="1"/>
  <c r="V284" i="167" s="1"/>
  <c r="V285" i="167" s="1"/>
  <c r="V286" i="167" s="1"/>
  <c r="V287" i="167" s="1"/>
  <c r="V288" i="167" s="1"/>
  <c r="V289" i="167" s="1"/>
  <c r="V290" i="167" s="1"/>
  <c r="V291" i="167" s="1"/>
  <c r="V292" i="167" s="1"/>
  <c r="V293" i="167" s="1"/>
  <c r="V294" i="167" s="1"/>
  <c r="V295" i="167" s="1"/>
  <c r="V296" i="167" s="1"/>
  <c r="V297" i="167" s="1"/>
  <c r="V298" i="167" s="1"/>
  <c r="V299" i="167" s="1"/>
  <c r="V300" i="167" s="1"/>
  <c r="V301" i="167" s="1"/>
  <c r="V302" i="167" s="1"/>
  <c r="V303" i="167" s="1"/>
  <c r="V304" i="167" s="1"/>
  <c r="V305" i="167" s="1"/>
  <c r="V306" i="167" s="1"/>
  <c r="V307" i="167" s="1"/>
  <c r="V308" i="167" s="1"/>
  <c r="V309" i="167" s="1"/>
  <c r="V310" i="167" s="1"/>
  <c r="V311" i="167" s="1"/>
  <c r="V312" i="167" s="1"/>
  <c r="V313" i="167" s="1"/>
  <c r="V314" i="167" s="1"/>
  <c r="V315" i="167" s="1"/>
  <c r="V316" i="167" s="1"/>
  <c r="V317" i="167" s="1"/>
  <c r="V318" i="167" s="1"/>
  <c r="V319" i="167" s="1"/>
  <c r="V320" i="167" s="1"/>
  <c r="V321" i="167" s="1"/>
  <c r="V322" i="167" s="1"/>
  <c r="V323" i="167" s="1"/>
  <c r="V324" i="167" s="1"/>
  <c r="V325" i="167" s="1"/>
  <c r="V326" i="167" s="1"/>
  <c r="V327" i="167" s="1"/>
  <c r="V328" i="167" s="1"/>
  <c r="V329" i="167" s="1"/>
  <c r="V330" i="167" s="1"/>
  <c r="V331" i="167" s="1"/>
  <c r="V332" i="167" s="1"/>
  <c r="V333" i="167" s="1"/>
  <c r="U3" i="171"/>
  <c r="U4" i="171" s="1"/>
  <c r="U5" i="171" s="1"/>
  <c r="U6" i="171" s="1"/>
  <c r="U7" i="171" s="1"/>
  <c r="U8" i="171" s="1"/>
  <c r="U9" i="171" s="1"/>
  <c r="U10" i="171" s="1"/>
  <c r="U11" i="171" s="1"/>
  <c r="U12" i="171" s="1"/>
  <c r="U13" i="171" s="1"/>
  <c r="U14" i="171" s="1"/>
  <c r="U15" i="171" s="1"/>
  <c r="U16" i="171" s="1"/>
  <c r="U17" i="171" s="1"/>
  <c r="U18" i="171" s="1"/>
  <c r="U19" i="171" s="1"/>
  <c r="U20" i="171" s="1"/>
  <c r="U21" i="171" s="1"/>
  <c r="U22" i="171" s="1"/>
  <c r="U23" i="171" s="1"/>
  <c r="U24" i="171" s="1"/>
  <c r="U25" i="171" s="1"/>
  <c r="U26" i="171" s="1"/>
  <c r="U27" i="171" s="1"/>
  <c r="U28" i="171" s="1"/>
  <c r="U29" i="171" s="1"/>
  <c r="U30" i="171" s="1"/>
  <c r="U31" i="171" s="1"/>
  <c r="U32" i="171" s="1"/>
  <c r="U33" i="171" s="1"/>
  <c r="U34" i="171" s="1"/>
  <c r="U35" i="171" s="1"/>
  <c r="U36" i="171" s="1"/>
  <c r="U37" i="171" s="1"/>
  <c r="U38" i="171" s="1"/>
  <c r="U39" i="171" s="1"/>
  <c r="U40" i="171" s="1"/>
  <c r="U41" i="171" s="1"/>
  <c r="U42" i="171" s="1"/>
  <c r="U43" i="171" s="1"/>
  <c r="U44" i="171" s="1"/>
  <c r="U45" i="171" s="1"/>
  <c r="U46" i="171" s="1"/>
  <c r="U47" i="171" s="1"/>
  <c r="U48" i="171" s="1"/>
  <c r="U49" i="171" s="1"/>
  <c r="U50" i="171" s="1"/>
  <c r="U51" i="171" s="1"/>
  <c r="U52" i="171" s="1"/>
  <c r="U53" i="171" s="1"/>
  <c r="U54" i="171" s="1"/>
  <c r="U55" i="171" s="1"/>
  <c r="U56" i="171" s="1"/>
  <c r="U57" i="171" s="1"/>
  <c r="U58" i="171" s="1"/>
  <c r="U59" i="171" s="1"/>
  <c r="U60" i="171" s="1"/>
  <c r="U61" i="171" s="1"/>
  <c r="U62" i="171" s="1"/>
  <c r="U63" i="171" s="1"/>
  <c r="U64" i="171" s="1"/>
  <c r="U65" i="171" s="1"/>
  <c r="U66" i="171" s="1"/>
  <c r="U67" i="171" s="1"/>
  <c r="U68" i="171" s="1"/>
  <c r="U69" i="171" s="1"/>
  <c r="U70" i="171" s="1"/>
  <c r="U71" i="171" s="1"/>
  <c r="U72" i="171" s="1"/>
  <c r="U73" i="171" s="1"/>
  <c r="U74" i="171" s="1"/>
  <c r="U75" i="171" s="1"/>
  <c r="U76" i="171" s="1"/>
  <c r="U77" i="171" s="1"/>
  <c r="U78" i="171" s="1"/>
  <c r="U79" i="171" s="1"/>
  <c r="U80" i="171" s="1"/>
  <c r="U81" i="171" s="1"/>
  <c r="U82" i="171" s="1"/>
  <c r="U83" i="171" s="1"/>
  <c r="U84" i="171" s="1"/>
  <c r="U85" i="171" s="1"/>
  <c r="U86" i="171" s="1"/>
  <c r="U87" i="171" s="1"/>
  <c r="U88" i="171" s="1"/>
  <c r="U89" i="171" s="1"/>
  <c r="U90" i="171" s="1"/>
  <c r="U91" i="171" s="1"/>
  <c r="U92" i="171" s="1"/>
  <c r="U93" i="171" s="1"/>
  <c r="U94" i="171" s="1"/>
  <c r="U95" i="171" s="1"/>
  <c r="U96" i="171" s="1"/>
  <c r="U97" i="171" s="1"/>
  <c r="U98" i="171" s="1"/>
  <c r="U99" i="171" s="1"/>
  <c r="U100" i="171" s="1"/>
  <c r="U101" i="171" s="1"/>
  <c r="U102" i="171" s="1"/>
  <c r="U103" i="171" s="1"/>
  <c r="U104" i="171" s="1"/>
  <c r="U105" i="171" s="1"/>
  <c r="U106" i="171" s="1"/>
  <c r="U107" i="171" s="1"/>
  <c r="U108" i="171" s="1"/>
  <c r="U109" i="171" s="1"/>
  <c r="U110" i="171" s="1"/>
  <c r="U111" i="171" s="1"/>
  <c r="U112" i="171" s="1"/>
  <c r="U113" i="171" s="1"/>
  <c r="U114" i="171" s="1"/>
  <c r="U115" i="171" s="1"/>
  <c r="U116" i="171" s="1"/>
  <c r="U117" i="171" s="1"/>
  <c r="U118" i="171" s="1"/>
  <c r="U119" i="171" s="1"/>
  <c r="U120" i="171" s="1"/>
  <c r="U121" i="171" s="1"/>
  <c r="U122" i="171" s="1"/>
  <c r="U123" i="171" s="1"/>
  <c r="U124" i="171" s="1"/>
  <c r="U125" i="171" s="1"/>
  <c r="U126" i="171" s="1"/>
  <c r="U127" i="171" s="1"/>
  <c r="U128" i="171" s="1"/>
  <c r="U129" i="171" s="1"/>
  <c r="U130" i="171" s="1"/>
  <c r="U131" i="171" s="1"/>
  <c r="U132" i="171" s="1"/>
  <c r="U133" i="171" s="1"/>
  <c r="U134" i="171" s="1"/>
  <c r="U135" i="171" s="1"/>
  <c r="U136" i="171" s="1"/>
  <c r="U137" i="171" s="1"/>
  <c r="U138" i="171" s="1"/>
  <c r="U139" i="171" s="1"/>
  <c r="U140" i="171" s="1"/>
  <c r="U141" i="171" s="1"/>
  <c r="U142" i="171" s="1"/>
  <c r="U143" i="171" s="1"/>
  <c r="U144" i="171" s="1"/>
  <c r="U145" i="171" s="1"/>
  <c r="U146" i="171" s="1"/>
  <c r="U147" i="171" s="1"/>
  <c r="U148" i="171" s="1"/>
  <c r="U149" i="171" s="1"/>
  <c r="U150" i="171" s="1"/>
  <c r="U151" i="171" s="1"/>
  <c r="U152" i="171" s="1"/>
  <c r="U153" i="171" s="1"/>
  <c r="U154" i="171" s="1"/>
  <c r="U155" i="171" s="1"/>
  <c r="U156" i="171" s="1"/>
  <c r="U157" i="171" s="1"/>
  <c r="U158" i="171" s="1"/>
  <c r="U159" i="171" s="1"/>
  <c r="U160" i="171" s="1"/>
  <c r="U161" i="171" s="1"/>
  <c r="U162" i="171" s="1"/>
  <c r="U163" i="171" s="1"/>
  <c r="U164" i="171" s="1"/>
  <c r="U165" i="171" s="1"/>
  <c r="U166" i="171" s="1"/>
  <c r="U167" i="171" s="1"/>
  <c r="U168" i="171" s="1"/>
  <c r="U169" i="171" s="1"/>
  <c r="U170" i="171" s="1"/>
  <c r="U171" i="171" s="1"/>
  <c r="U172" i="171" s="1"/>
  <c r="U173" i="171" s="1"/>
  <c r="U174" i="171" s="1"/>
  <c r="U175" i="171" s="1"/>
  <c r="U176" i="171" s="1"/>
  <c r="U177" i="171" s="1"/>
  <c r="U178" i="171" s="1"/>
  <c r="U179" i="171" s="1"/>
  <c r="U180" i="171" s="1"/>
  <c r="U181" i="171" s="1"/>
  <c r="U182" i="171" s="1"/>
  <c r="U183" i="171" s="1"/>
  <c r="U184" i="171" s="1"/>
  <c r="U185" i="171" s="1"/>
  <c r="U186" i="171" s="1"/>
  <c r="U187" i="171" s="1"/>
  <c r="U188" i="171" s="1"/>
  <c r="U189" i="171" s="1"/>
  <c r="U190" i="171" s="1"/>
  <c r="U191" i="171" s="1"/>
  <c r="U192" i="171" s="1"/>
  <c r="U193" i="171" s="1"/>
  <c r="U194" i="171" s="1"/>
  <c r="U195" i="171" s="1"/>
  <c r="U196" i="171" s="1"/>
  <c r="U197" i="171" s="1"/>
  <c r="U198" i="171" s="1"/>
  <c r="U199" i="171" s="1"/>
  <c r="U200" i="171" s="1"/>
  <c r="U201" i="171" s="1"/>
  <c r="U202" i="171" s="1"/>
  <c r="U203" i="171" s="1"/>
  <c r="U204" i="171" s="1"/>
  <c r="U205" i="171" s="1"/>
  <c r="U206" i="171" s="1"/>
  <c r="U207" i="171" s="1"/>
  <c r="U208" i="171" s="1"/>
  <c r="U209" i="171" s="1"/>
  <c r="U210" i="171" s="1"/>
  <c r="U211" i="171" s="1"/>
  <c r="U212" i="171" s="1"/>
  <c r="U213" i="171" s="1"/>
  <c r="U214" i="171" s="1"/>
  <c r="U215" i="171" s="1"/>
  <c r="U216" i="171" s="1"/>
  <c r="U217" i="171" s="1"/>
  <c r="U218" i="171" s="1"/>
  <c r="U219" i="171" s="1"/>
  <c r="U220" i="171" s="1"/>
  <c r="U221" i="171" s="1"/>
  <c r="U222" i="171" s="1"/>
  <c r="U223" i="171" s="1"/>
  <c r="U224" i="171" s="1"/>
  <c r="U225" i="171" s="1"/>
  <c r="U226" i="171" s="1"/>
  <c r="U227" i="171" s="1"/>
  <c r="U228" i="171" s="1"/>
  <c r="U229" i="171" s="1"/>
  <c r="U230" i="171" s="1"/>
  <c r="U231" i="171" s="1"/>
  <c r="U232" i="171" s="1"/>
  <c r="U233" i="171" s="1"/>
  <c r="U234" i="171" s="1"/>
  <c r="U235" i="171" s="1"/>
  <c r="U236" i="171" s="1"/>
  <c r="U237" i="171" s="1"/>
  <c r="U238" i="171" s="1"/>
  <c r="U239" i="171" s="1"/>
  <c r="U240" i="171" s="1"/>
  <c r="U241" i="171" s="1"/>
  <c r="U242" i="171" s="1"/>
  <c r="U243" i="171" s="1"/>
  <c r="U244" i="171" s="1"/>
  <c r="U245" i="171" s="1"/>
  <c r="U246" i="171" s="1"/>
  <c r="U247" i="171" s="1"/>
  <c r="U248" i="171" s="1"/>
  <c r="U249" i="171" s="1"/>
  <c r="U250" i="171" s="1"/>
  <c r="U251" i="171" s="1"/>
  <c r="U252" i="171" s="1"/>
  <c r="U253" i="171" s="1"/>
  <c r="U254" i="171" s="1"/>
  <c r="U255" i="171" s="1"/>
  <c r="U256" i="171" s="1"/>
  <c r="U257" i="171" s="1"/>
  <c r="U258" i="171" s="1"/>
  <c r="U259" i="171" s="1"/>
  <c r="U260" i="171" s="1"/>
  <c r="U261" i="171" s="1"/>
  <c r="U262" i="171" s="1"/>
  <c r="U263" i="171" s="1"/>
  <c r="U264" i="171" s="1"/>
  <c r="U265" i="171" s="1"/>
  <c r="U266" i="171" s="1"/>
  <c r="U267" i="171" s="1"/>
  <c r="U268" i="171" s="1"/>
  <c r="U269" i="171" s="1"/>
  <c r="U270" i="171" s="1"/>
  <c r="U271" i="171" s="1"/>
  <c r="U272" i="171" s="1"/>
  <c r="U273" i="171" s="1"/>
  <c r="U274" i="171" s="1"/>
  <c r="U275" i="171" s="1"/>
  <c r="U276" i="171" s="1"/>
  <c r="U277" i="171" s="1"/>
  <c r="U278" i="171" s="1"/>
  <c r="U279" i="171" s="1"/>
  <c r="U280" i="171" s="1"/>
  <c r="U281" i="171" s="1"/>
  <c r="U282" i="171" s="1"/>
  <c r="U283" i="171" s="1"/>
  <c r="U284" i="171" s="1"/>
  <c r="U285" i="171" s="1"/>
  <c r="U286" i="171" s="1"/>
  <c r="U287" i="171" s="1"/>
  <c r="U288" i="171" s="1"/>
  <c r="U289" i="171" s="1"/>
  <c r="U290" i="171" s="1"/>
  <c r="U291" i="171" s="1"/>
  <c r="U292" i="171" s="1"/>
  <c r="U293" i="171" s="1"/>
  <c r="U294" i="171" s="1"/>
  <c r="U295" i="171" s="1"/>
  <c r="U296" i="171" s="1"/>
  <c r="U297" i="171" s="1"/>
  <c r="U298" i="171" s="1"/>
  <c r="U299" i="171" s="1"/>
  <c r="U300" i="171" s="1"/>
  <c r="U301" i="171" s="1"/>
  <c r="U302" i="171" s="1"/>
  <c r="U303" i="171" s="1"/>
  <c r="U304" i="171" s="1"/>
  <c r="U305" i="171" s="1"/>
  <c r="U306" i="171" s="1"/>
  <c r="U307" i="171" s="1"/>
  <c r="U308" i="171" s="1"/>
  <c r="U309" i="171" s="1"/>
  <c r="U310" i="171" s="1"/>
  <c r="U311" i="171" s="1"/>
  <c r="U312" i="171" s="1"/>
  <c r="U313" i="171" s="1"/>
  <c r="U314" i="171" s="1"/>
  <c r="U315" i="171" s="1"/>
  <c r="U316" i="171" s="1"/>
  <c r="U317" i="171" s="1"/>
  <c r="U318" i="171" s="1"/>
  <c r="U319" i="171" s="1"/>
  <c r="U320" i="171" s="1"/>
  <c r="U321" i="171" s="1"/>
  <c r="U322" i="171" s="1"/>
  <c r="U323" i="171" s="1"/>
  <c r="U324" i="171" s="1"/>
  <c r="U325" i="171" s="1"/>
  <c r="U326" i="171" s="1"/>
  <c r="U327" i="171" s="1"/>
  <c r="U328" i="171" s="1"/>
  <c r="U329" i="171" s="1"/>
  <c r="U330" i="171" s="1"/>
  <c r="U331" i="171" s="1"/>
  <c r="U332" i="171" s="1"/>
  <c r="U333" i="171" s="1"/>
  <c r="S2" i="171"/>
  <c r="X7" i="167"/>
  <c r="X8" i="167" s="1"/>
  <c r="X9" i="167" s="1"/>
  <c r="X10" i="167" s="1"/>
  <c r="X11" i="167" s="1"/>
  <c r="X12" i="167" s="1"/>
  <c r="X13" i="167" s="1"/>
  <c r="X14" i="167" s="1"/>
  <c r="X15" i="167" s="1"/>
  <c r="X16" i="167" s="1"/>
  <c r="X17" i="167" s="1"/>
  <c r="X18" i="167" s="1"/>
  <c r="X19" i="167" s="1"/>
  <c r="X20" i="167" s="1"/>
  <c r="X21" i="167" s="1"/>
  <c r="X22" i="167" s="1"/>
  <c r="X23" i="167" s="1"/>
  <c r="X24" i="167" s="1"/>
  <c r="X25" i="167" s="1"/>
  <c r="X26" i="167" s="1"/>
  <c r="X27" i="167" s="1"/>
  <c r="X28" i="167" s="1"/>
  <c r="X29" i="167" s="1"/>
  <c r="X30" i="167" s="1"/>
  <c r="X31" i="167" s="1"/>
  <c r="X32" i="167" s="1"/>
  <c r="X33" i="167" s="1"/>
  <c r="X34" i="167" s="1"/>
  <c r="X35" i="167" s="1"/>
  <c r="X36" i="167" s="1"/>
  <c r="X37" i="167" s="1"/>
  <c r="X38" i="167" s="1"/>
  <c r="X39" i="167" s="1"/>
  <c r="X40" i="167" s="1"/>
  <c r="X41" i="167" s="1"/>
  <c r="X42" i="167" s="1"/>
  <c r="X43" i="167" s="1"/>
  <c r="X44" i="167" s="1"/>
  <c r="X45" i="167" s="1"/>
  <c r="X46" i="167" s="1"/>
  <c r="X47" i="167" s="1"/>
  <c r="X48" i="167" s="1"/>
  <c r="X49" i="167" s="1"/>
  <c r="X50" i="167" s="1"/>
  <c r="X51" i="167" s="1"/>
  <c r="X52" i="167" s="1"/>
  <c r="X53" i="167" s="1"/>
  <c r="X54" i="167" s="1"/>
  <c r="X55" i="167" s="1"/>
  <c r="X56" i="167" s="1"/>
  <c r="X57" i="167" s="1"/>
  <c r="X58" i="167" s="1"/>
  <c r="X59" i="167" s="1"/>
  <c r="X60" i="167" s="1"/>
  <c r="X61" i="167" s="1"/>
  <c r="X62" i="167" s="1"/>
  <c r="X63" i="167" s="1"/>
  <c r="X64" i="167" s="1"/>
  <c r="X65" i="167" s="1"/>
  <c r="X66" i="167" s="1"/>
  <c r="X67" i="167" s="1"/>
  <c r="X68" i="167" s="1"/>
  <c r="X69" i="167" s="1"/>
  <c r="X70" i="167" s="1"/>
  <c r="X71" i="167" s="1"/>
  <c r="X72" i="167" s="1"/>
  <c r="X73" i="167" s="1"/>
  <c r="X74" i="167" s="1"/>
  <c r="X75" i="167" s="1"/>
  <c r="X76" i="167" s="1"/>
  <c r="X77" i="167" s="1"/>
  <c r="X78" i="167" s="1"/>
  <c r="X79" i="167" s="1"/>
  <c r="X80" i="167" s="1"/>
  <c r="X81" i="167" s="1"/>
  <c r="X82" i="167" s="1"/>
  <c r="X83" i="167" s="1"/>
  <c r="X84" i="167" s="1"/>
  <c r="X85" i="167" s="1"/>
  <c r="X86" i="167" s="1"/>
  <c r="X87" i="167" s="1"/>
  <c r="X88" i="167" s="1"/>
  <c r="X89" i="167" s="1"/>
  <c r="X90" i="167" s="1"/>
  <c r="X91" i="167" s="1"/>
  <c r="X92" i="167" s="1"/>
  <c r="X93" i="167" s="1"/>
  <c r="X94" i="167" s="1"/>
  <c r="X95" i="167" s="1"/>
  <c r="X96" i="167" s="1"/>
  <c r="X97" i="167" s="1"/>
  <c r="X98" i="167" s="1"/>
  <c r="X99" i="167" s="1"/>
  <c r="X100" i="167" s="1"/>
  <c r="X101" i="167" s="1"/>
  <c r="X102" i="167" s="1"/>
  <c r="X103" i="167" s="1"/>
  <c r="X104" i="167" s="1"/>
  <c r="X105" i="167" s="1"/>
  <c r="X106" i="167" s="1"/>
  <c r="X107" i="167" s="1"/>
  <c r="X108" i="167" s="1"/>
  <c r="X109" i="167" s="1"/>
  <c r="X110" i="167" s="1"/>
  <c r="X111" i="167" s="1"/>
  <c r="X112" i="167" s="1"/>
  <c r="X113" i="167" s="1"/>
  <c r="X114" i="167" s="1"/>
  <c r="X115" i="167" s="1"/>
  <c r="X116" i="167" s="1"/>
  <c r="X117" i="167" s="1"/>
  <c r="X118" i="167" s="1"/>
  <c r="X119" i="167" s="1"/>
  <c r="X120" i="167" s="1"/>
  <c r="X121" i="167" s="1"/>
  <c r="X122" i="167" s="1"/>
  <c r="X123" i="167" s="1"/>
  <c r="X124" i="167" s="1"/>
  <c r="X125" i="167" s="1"/>
  <c r="X126" i="167" s="1"/>
  <c r="X127" i="167" s="1"/>
  <c r="X128" i="167" s="1"/>
  <c r="X129" i="167" s="1"/>
  <c r="X130" i="167" s="1"/>
  <c r="X131" i="167" s="1"/>
  <c r="X132" i="167" s="1"/>
  <c r="X133" i="167" s="1"/>
  <c r="X134" i="167" s="1"/>
  <c r="X135" i="167" s="1"/>
  <c r="X136" i="167" s="1"/>
  <c r="X137" i="167" s="1"/>
  <c r="X138" i="167" s="1"/>
  <c r="X139" i="167" s="1"/>
  <c r="X140" i="167" s="1"/>
  <c r="X141" i="167" s="1"/>
  <c r="X142" i="167" s="1"/>
  <c r="X143" i="167" s="1"/>
  <c r="X144" i="167" s="1"/>
  <c r="X145" i="167" s="1"/>
  <c r="X146" i="167" s="1"/>
  <c r="X147" i="167" s="1"/>
  <c r="X148" i="167" s="1"/>
  <c r="X149" i="167" s="1"/>
  <c r="X150" i="167" s="1"/>
  <c r="X151" i="167" s="1"/>
  <c r="X152" i="167" s="1"/>
  <c r="X153" i="167" s="1"/>
  <c r="X154" i="167" s="1"/>
  <c r="X155" i="167" s="1"/>
  <c r="X156" i="167" s="1"/>
  <c r="X157" i="167" s="1"/>
  <c r="X158" i="167" s="1"/>
  <c r="X159" i="167" s="1"/>
  <c r="X160" i="167" s="1"/>
  <c r="X161" i="167" s="1"/>
  <c r="X162" i="167" s="1"/>
  <c r="X163" i="167" s="1"/>
  <c r="X164" i="167" s="1"/>
  <c r="X165" i="167" s="1"/>
  <c r="X166" i="167" s="1"/>
  <c r="X167" i="167" s="1"/>
  <c r="X168" i="167" s="1"/>
  <c r="X169" i="167" s="1"/>
  <c r="X170" i="167" s="1"/>
  <c r="X171" i="167" s="1"/>
  <c r="X172" i="167" s="1"/>
  <c r="X173" i="167" s="1"/>
  <c r="X174" i="167" s="1"/>
  <c r="X175" i="167" s="1"/>
  <c r="X176" i="167" s="1"/>
  <c r="X177" i="167" s="1"/>
  <c r="X178" i="167" s="1"/>
  <c r="X179" i="167" s="1"/>
  <c r="X180" i="167" s="1"/>
  <c r="X181" i="167" s="1"/>
  <c r="X182" i="167" s="1"/>
  <c r="X183" i="167" s="1"/>
  <c r="X184" i="167" s="1"/>
  <c r="X185" i="167" s="1"/>
  <c r="X186" i="167" s="1"/>
  <c r="X187" i="167" s="1"/>
  <c r="X188" i="167" s="1"/>
  <c r="X189" i="167" s="1"/>
  <c r="X190" i="167" s="1"/>
  <c r="X191" i="167" s="1"/>
  <c r="X192" i="167" s="1"/>
  <c r="X193" i="167" s="1"/>
  <c r="X194" i="167" s="1"/>
  <c r="X195" i="167" s="1"/>
  <c r="X196" i="167" s="1"/>
  <c r="X197" i="167" s="1"/>
  <c r="X198" i="167" s="1"/>
  <c r="X199" i="167" s="1"/>
  <c r="X200" i="167" s="1"/>
  <c r="X201" i="167" s="1"/>
  <c r="X202" i="167" s="1"/>
  <c r="X203" i="167" s="1"/>
  <c r="X204" i="167" s="1"/>
  <c r="X205" i="167" s="1"/>
  <c r="X206" i="167" s="1"/>
  <c r="X207" i="167" s="1"/>
  <c r="X208" i="167" s="1"/>
  <c r="X209" i="167" s="1"/>
  <c r="X210" i="167" s="1"/>
  <c r="X211" i="167" s="1"/>
  <c r="X212" i="167" s="1"/>
  <c r="X213" i="167" s="1"/>
  <c r="X214" i="167" s="1"/>
  <c r="X215" i="167" s="1"/>
  <c r="X216" i="167" s="1"/>
  <c r="X217" i="167" s="1"/>
  <c r="X218" i="167" s="1"/>
  <c r="X219" i="167" s="1"/>
  <c r="X220" i="167" s="1"/>
  <c r="X221" i="167" s="1"/>
  <c r="X222" i="167" s="1"/>
  <c r="X223" i="167" s="1"/>
  <c r="X224" i="167" s="1"/>
  <c r="X225" i="167" s="1"/>
  <c r="X226" i="167" s="1"/>
  <c r="X227" i="167" s="1"/>
  <c r="X228" i="167" s="1"/>
  <c r="X229" i="167" s="1"/>
  <c r="X230" i="167" s="1"/>
  <c r="X231" i="167" s="1"/>
  <c r="X232" i="167" s="1"/>
  <c r="X233" i="167" s="1"/>
  <c r="X234" i="167" s="1"/>
  <c r="X235" i="167" s="1"/>
  <c r="X236" i="167" s="1"/>
  <c r="X237" i="167" s="1"/>
  <c r="X238" i="167" s="1"/>
  <c r="X239" i="167" s="1"/>
  <c r="X240" i="167" s="1"/>
  <c r="X241" i="167" s="1"/>
  <c r="X242" i="167" s="1"/>
  <c r="X243" i="167" s="1"/>
  <c r="X244" i="167" s="1"/>
  <c r="X245" i="167" s="1"/>
  <c r="X246" i="167" s="1"/>
  <c r="X247" i="167" s="1"/>
  <c r="X248" i="167" s="1"/>
  <c r="X249" i="167" s="1"/>
  <c r="X250" i="167" s="1"/>
  <c r="X251" i="167" s="1"/>
  <c r="X252" i="167" s="1"/>
  <c r="X253" i="167" s="1"/>
  <c r="X254" i="167" s="1"/>
  <c r="X255" i="167" s="1"/>
  <c r="X256" i="167" s="1"/>
  <c r="X257" i="167" s="1"/>
  <c r="X258" i="167" s="1"/>
  <c r="X259" i="167" s="1"/>
  <c r="X260" i="167" s="1"/>
  <c r="X261" i="167" s="1"/>
  <c r="X262" i="167" s="1"/>
  <c r="X263" i="167" s="1"/>
  <c r="X264" i="167" s="1"/>
  <c r="X265" i="167" s="1"/>
  <c r="X266" i="167" s="1"/>
  <c r="X267" i="167" s="1"/>
  <c r="X268" i="167" s="1"/>
  <c r="X269" i="167" s="1"/>
  <c r="X270" i="167" s="1"/>
  <c r="X271" i="167" s="1"/>
  <c r="X272" i="167" s="1"/>
  <c r="X273" i="167" s="1"/>
  <c r="X274" i="167" s="1"/>
  <c r="X275" i="167" s="1"/>
  <c r="X276" i="167" s="1"/>
  <c r="X277" i="167" s="1"/>
  <c r="X278" i="167" s="1"/>
  <c r="X279" i="167" s="1"/>
  <c r="X280" i="167" s="1"/>
  <c r="X281" i="167" s="1"/>
  <c r="X282" i="167" s="1"/>
  <c r="X283" i="167" s="1"/>
  <c r="X284" i="167" s="1"/>
  <c r="X285" i="167" s="1"/>
  <c r="X286" i="167" s="1"/>
  <c r="X287" i="167" s="1"/>
  <c r="X288" i="167" s="1"/>
  <c r="X289" i="167" s="1"/>
  <c r="X290" i="167" s="1"/>
  <c r="X291" i="167" s="1"/>
  <c r="X292" i="167" s="1"/>
  <c r="X293" i="167" s="1"/>
  <c r="X294" i="167" s="1"/>
  <c r="X295" i="167" s="1"/>
  <c r="X296" i="167" s="1"/>
  <c r="X297" i="167" s="1"/>
  <c r="X298" i="167" s="1"/>
  <c r="X299" i="167" s="1"/>
  <c r="X300" i="167" s="1"/>
  <c r="X301" i="167" s="1"/>
  <c r="X302" i="167" s="1"/>
  <c r="X303" i="167" s="1"/>
  <c r="X304" i="167" s="1"/>
  <c r="X305" i="167" s="1"/>
  <c r="X306" i="167" s="1"/>
  <c r="X307" i="167" s="1"/>
  <c r="X308" i="167" s="1"/>
  <c r="X309" i="167" s="1"/>
  <c r="X310" i="167" s="1"/>
  <c r="X311" i="167" s="1"/>
  <c r="X312" i="167" s="1"/>
  <c r="X313" i="167" s="1"/>
  <c r="X314" i="167" s="1"/>
  <c r="X315" i="167" s="1"/>
  <c r="X316" i="167" s="1"/>
  <c r="X317" i="167" s="1"/>
  <c r="X318" i="167" s="1"/>
  <c r="X319" i="167" s="1"/>
  <c r="X320" i="167" s="1"/>
  <c r="X321" i="167" s="1"/>
  <c r="X322" i="167" s="1"/>
  <c r="X323" i="167" s="1"/>
  <c r="X324" i="167" s="1"/>
  <c r="X325" i="167" s="1"/>
  <c r="X326" i="167" s="1"/>
  <c r="X327" i="167" s="1"/>
  <c r="X328" i="167" s="1"/>
  <c r="X329" i="167" s="1"/>
  <c r="X330" i="167" s="1"/>
  <c r="X331" i="167" s="1"/>
  <c r="X332" i="167" s="1"/>
  <c r="X333" i="167" s="1"/>
  <c r="W4" i="167"/>
  <c r="W5" i="167" s="1"/>
  <c r="W6" i="167" s="1"/>
  <c r="W7" i="167" s="1"/>
  <c r="W8" i="167" s="1"/>
  <c r="W9" i="167" s="1"/>
  <c r="W10" i="167" s="1"/>
  <c r="W11" i="167" s="1"/>
  <c r="W12" i="167" s="1"/>
  <c r="W13" i="167" s="1"/>
  <c r="W14" i="167" s="1"/>
  <c r="W15" i="167" s="1"/>
  <c r="W16" i="167" s="1"/>
  <c r="W17" i="167" s="1"/>
  <c r="W18" i="167" s="1"/>
  <c r="W19" i="167" s="1"/>
  <c r="W20" i="167" s="1"/>
  <c r="W21" i="167" s="1"/>
  <c r="W22" i="167" s="1"/>
  <c r="W23" i="167" s="1"/>
  <c r="W24" i="167" s="1"/>
  <c r="W25" i="167" s="1"/>
  <c r="W26" i="167" s="1"/>
  <c r="W27" i="167" s="1"/>
  <c r="W28" i="167" s="1"/>
  <c r="W29" i="167" s="1"/>
  <c r="W30" i="167" s="1"/>
  <c r="W31" i="167" s="1"/>
  <c r="W32" i="167" s="1"/>
  <c r="W33" i="167" s="1"/>
  <c r="W34" i="167" s="1"/>
  <c r="W35" i="167" s="1"/>
  <c r="W36" i="167" s="1"/>
  <c r="W37" i="167" s="1"/>
  <c r="W38" i="167" s="1"/>
  <c r="W39" i="167" s="1"/>
  <c r="W40" i="167" s="1"/>
  <c r="W41" i="167" s="1"/>
  <c r="W42" i="167" s="1"/>
  <c r="W43" i="167" s="1"/>
  <c r="W44" i="167" s="1"/>
  <c r="W45" i="167" s="1"/>
  <c r="W46" i="167" s="1"/>
  <c r="W47" i="167" s="1"/>
  <c r="W48" i="167" s="1"/>
  <c r="W49" i="167" s="1"/>
  <c r="W50" i="167" s="1"/>
  <c r="W51" i="167" s="1"/>
  <c r="W52" i="167" s="1"/>
  <c r="W53" i="167" s="1"/>
  <c r="W54" i="167" s="1"/>
  <c r="W55" i="167" s="1"/>
  <c r="W56" i="167" s="1"/>
  <c r="W57" i="167" s="1"/>
  <c r="W58" i="167" s="1"/>
  <c r="W59" i="167" s="1"/>
  <c r="W60" i="167" s="1"/>
  <c r="W61" i="167" s="1"/>
  <c r="W62" i="167" s="1"/>
  <c r="W63" i="167" s="1"/>
  <c r="W64" i="167" s="1"/>
  <c r="W65" i="167" s="1"/>
  <c r="W66" i="167" s="1"/>
  <c r="W67" i="167" s="1"/>
  <c r="W68" i="167" s="1"/>
  <c r="W69" i="167" s="1"/>
  <c r="W70" i="167" s="1"/>
  <c r="W71" i="167" s="1"/>
  <c r="W72" i="167" s="1"/>
  <c r="W73" i="167" s="1"/>
  <c r="W74" i="167" s="1"/>
  <c r="W75" i="167" s="1"/>
  <c r="W76" i="167" s="1"/>
  <c r="W77" i="167" s="1"/>
  <c r="W78" i="167" s="1"/>
  <c r="W79" i="167" s="1"/>
  <c r="W80" i="167" s="1"/>
  <c r="W81" i="167" s="1"/>
  <c r="W82" i="167" s="1"/>
  <c r="W83" i="167" s="1"/>
  <c r="W84" i="167" s="1"/>
  <c r="W85" i="167" s="1"/>
  <c r="W86" i="167" s="1"/>
  <c r="W87" i="167" s="1"/>
  <c r="W88" i="167" s="1"/>
  <c r="W89" i="167" s="1"/>
  <c r="W90" i="167" s="1"/>
  <c r="W91" i="167" s="1"/>
  <c r="W92" i="167" s="1"/>
  <c r="W93" i="167" s="1"/>
  <c r="W94" i="167" s="1"/>
  <c r="W95" i="167" s="1"/>
  <c r="W96" i="167" s="1"/>
  <c r="W97" i="167" s="1"/>
  <c r="W98" i="167" s="1"/>
  <c r="W99" i="167" s="1"/>
  <c r="W100" i="167" s="1"/>
  <c r="W101" i="167" s="1"/>
  <c r="W102" i="167" s="1"/>
  <c r="W103" i="167" s="1"/>
  <c r="W104" i="167" s="1"/>
  <c r="W105" i="167" s="1"/>
  <c r="W106" i="167" s="1"/>
  <c r="W107" i="167" s="1"/>
  <c r="W108" i="167" s="1"/>
  <c r="W109" i="167" s="1"/>
  <c r="W110" i="167" s="1"/>
  <c r="W111" i="167" s="1"/>
  <c r="W112" i="167" s="1"/>
  <c r="W113" i="167" s="1"/>
  <c r="W114" i="167" s="1"/>
  <c r="W115" i="167" s="1"/>
  <c r="W116" i="167" s="1"/>
  <c r="W117" i="167" s="1"/>
  <c r="W118" i="167" s="1"/>
  <c r="W119" i="167" s="1"/>
  <c r="W120" i="167" s="1"/>
  <c r="W121" i="167" s="1"/>
  <c r="W122" i="167" s="1"/>
  <c r="W123" i="167" s="1"/>
  <c r="W124" i="167" s="1"/>
  <c r="W125" i="167" s="1"/>
  <c r="W126" i="167" s="1"/>
  <c r="W127" i="167" s="1"/>
  <c r="W128" i="167" s="1"/>
  <c r="W129" i="167" s="1"/>
  <c r="W130" i="167" s="1"/>
  <c r="W131" i="167" s="1"/>
  <c r="W132" i="167" s="1"/>
  <c r="W133" i="167" s="1"/>
  <c r="W134" i="167" s="1"/>
  <c r="W135" i="167" s="1"/>
  <c r="W136" i="167" s="1"/>
  <c r="W137" i="167" s="1"/>
  <c r="W138" i="167" s="1"/>
  <c r="W139" i="167" s="1"/>
  <c r="W140" i="167" s="1"/>
  <c r="W141" i="167" s="1"/>
  <c r="W142" i="167" s="1"/>
  <c r="W143" i="167" s="1"/>
  <c r="W144" i="167" s="1"/>
  <c r="W145" i="167" s="1"/>
  <c r="W146" i="167" s="1"/>
  <c r="W147" i="167" s="1"/>
  <c r="W148" i="167" s="1"/>
  <c r="W149" i="167" s="1"/>
  <c r="W150" i="167" s="1"/>
  <c r="W151" i="167" s="1"/>
  <c r="W152" i="167" s="1"/>
  <c r="W153" i="167" s="1"/>
  <c r="W154" i="167" s="1"/>
  <c r="W155" i="167" s="1"/>
  <c r="W156" i="167" s="1"/>
  <c r="W157" i="167" s="1"/>
  <c r="W158" i="167" s="1"/>
  <c r="W159" i="167" s="1"/>
  <c r="W160" i="167" s="1"/>
  <c r="W161" i="167" s="1"/>
  <c r="W162" i="167" s="1"/>
  <c r="W163" i="167" s="1"/>
  <c r="W164" i="167" s="1"/>
  <c r="W165" i="167" s="1"/>
  <c r="W166" i="167" s="1"/>
  <c r="W167" i="167" s="1"/>
  <c r="W168" i="167" s="1"/>
  <c r="W169" i="167" s="1"/>
  <c r="W170" i="167" s="1"/>
  <c r="W171" i="167" s="1"/>
  <c r="W172" i="167" s="1"/>
  <c r="W173" i="167" s="1"/>
  <c r="W174" i="167" s="1"/>
  <c r="W175" i="167" s="1"/>
  <c r="W176" i="167" s="1"/>
  <c r="W177" i="167" s="1"/>
  <c r="W178" i="167" s="1"/>
  <c r="W179" i="167" s="1"/>
  <c r="W180" i="167" s="1"/>
  <c r="W181" i="167" s="1"/>
  <c r="W182" i="167" s="1"/>
  <c r="W183" i="167" s="1"/>
  <c r="W184" i="167" s="1"/>
  <c r="W185" i="167" s="1"/>
  <c r="W186" i="167" s="1"/>
  <c r="W187" i="167" s="1"/>
  <c r="W188" i="167" s="1"/>
  <c r="W189" i="167" s="1"/>
  <c r="W190" i="167" s="1"/>
  <c r="W191" i="167" s="1"/>
  <c r="W192" i="167" s="1"/>
  <c r="W193" i="167" s="1"/>
  <c r="W194" i="167" s="1"/>
  <c r="W195" i="167" s="1"/>
  <c r="W196" i="167" s="1"/>
  <c r="W197" i="167" s="1"/>
  <c r="W198" i="167" s="1"/>
  <c r="W199" i="167" s="1"/>
  <c r="W200" i="167" s="1"/>
  <c r="W201" i="167" s="1"/>
  <c r="W202" i="167" s="1"/>
  <c r="W203" i="167" s="1"/>
  <c r="W204" i="167" s="1"/>
  <c r="W205" i="167" s="1"/>
  <c r="W206" i="167" s="1"/>
  <c r="W207" i="167" s="1"/>
  <c r="W208" i="167" s="1"/>
  <c r="W209" i="167" s="1"/>
  <c r="W210" i="167" s="1"/>
  <c r="W211" i="167" s="1"/>
  <c r="W212" i="167" s="1"/>
  <c r="W213" i="167" s="1"/>
  <c r="W214" i="167" s="1"/>
  <c r="W215" i="167" s="1"/>
  <c r="W216" i="167" s="1"/>
  <c r="W217" i="167" s="1"/>
  <c r="W218" i="167" s="1"/>
  <c r="W219" i="167" s="1"/>
  <c r="W220" i="167" s="1"/>
  <c r="W221" i="167" s="1"/>
  <c r="W222" i="167" s="1"/>
  <c r="W223" i="167" s="1"/>
  <c r="W224" i="167" s="1"/>
  <c r="W225" i="167" s="1"/>
  <c r="W226" i="167" s="1"/>
  <c r="W227" i="167" s="1"/>
  <c r="W228" i="167" s="1"/>
  <c r="W229" i="167" s="1"/>
  <c r="W230" i="167" s="1"/>
  <c r="W231" i="167" s="1"/>
  <c r="W232" i="167" s="1"/>
  <c r="W233" i="167" s="1"/>
  <c r="W234" i="167" s="1"/>
  <c r="W235" i="167" s="1"/>
  <c r="W236" i="167" s="1"/>
  <c r="W237" i="167" s="1"/>
  <c r="W238" i="167" s="1"/>
  <c r="W239" i="167" s="1"/>
  <c r="W240" i="167" s="1"/>
  <c r="W241" i="167" s="1"/>
  <c r="W242" i="167" s="1"/>
  <c r="W243" i="167" s="1"/>
  <c r="W244" i="167" s="1"/>
  <c r="W245" i="167" s="1"/>
  <c r="W246" i="167" s="1"/>
  <c r="W247" i="167" s="1"/>
  <c r="W248" i="167" s="1"/>
  <c r="W249" i="167" s="1"/>
  <c r="W250" i="167" s="1"/>
  <c r="W251" i="167" s="1"/>
  <c r="W252" i="167" s="1"/>
  <c r="W253" i="167" s="1"/>
  <c r="W254" i="167" s="1"/>
  <c r="W255" i="167" s="1"/>
  <c r="W256" i="167" s="1"/>
  <c r="W257" i="167" s="1"/>
  <c r="W258" i="167" s="1"/>
  <c r="W259" i="167" s="1"/>
  <c r="W260" i="167" s="1"/>
  <c r="W261" i="167" s="1"/>
  <c r="W262" i="167" s="1"/>
  <c r="W263" i="167" s="1"/>
  <c r="W264" i="167" s="1"/>
  <c r="W265" i="167" s="1"/>
  <c r="W266" i="167" s="1"/>
  <c r="W267" i="167" s="1"/>
  <c r="W268" i="167" s="1"/>
  <c r="W269" i="167" s="1"/>
  <c r="W270" i="167" s="1"/>
  <c r="W271" i="167" s="1"/>
  <c r="W272" i="167" s="1"/>
  <c r="W273" i="167" s="1"/>
  <c r="W274" i="167" s="1"/>
  <c r="W275" i="167" s="1"/>
  <c r="W276" i="167" s="1"/>
  <c r="W277" i="167" s="1"/>
  <c r="W278" i="167" s="1"/>
  <c r="W279" i="167" s="1"/>
  <c r="W280" i="167" s="1"/>
  <c r="W281" i="167" s="1"/>
  <c r="W282" i="167" s="1"/>
  <c r="W283" i="167" s="1"/>
  <c r="W284" i="167" s="1"/>
  <c r="W285" i="167" s="1"/>
  <c r="W286" i="167" s="1"/>
  <c r="W287" i="167" s="1"/>
  <c r="W288" i="167" s="1"/>
  <c r="W289" i="167" s="1"/>
  <c r="W290" i="167" s="1"/>
  <c r="W291" i="167" s="1"/>
  <c r="W292" i="167" s="1"/>
  <c r="W293" i="167" s="1"/>
  <c r="W294" i="167" s="1"/>
  <c r="W295" i="167" s="1"/>
  <c r="W296" i="167" s="1"/>
  <c r="W297" i="167" s="1"/>
  <c r="W298" i="167" s="1"/>
  <c r="W299" i="167" s="1"/>
  <c r="W300" i="167" s="1"/>
  <c r="W301" i="167" s="1"/>
  <c r="W302" i="167" s="1"/>
  <c r="W303" i="167" s="1"/>
  <c r="W304" i="167" s="1"/>
  <c r="W305" i="167" s="1"/>
  <c r="W306" i="167" s="1"/>
  <c r="W307" i="167" s="1"/>
  <c r="W308" i="167" s="1"/>
  <c r="W309" i="167" s="1"/>
  <c r="W310" i="167" s="1"/>
  <c r="W311" i="167" s="1"/>
  <c r="W312" i="167" s="1"/>
  <c r="W313" i="167" s="1"/>
  <c r="W314" i="167" s="1"/>
  <c r="W315" i="167" s="1"/>
  <c r="W316" i="167" s="1"/>
  <c r="W317" i="167" s="1"/>
  <c r="W318" i="167" s="1"/>
  <c r="W319" i="167" s="1"/>
  <c r="W320" i="167" s="1"/>
  <c r="W321" i="167" s="1"/>
  <c r="W322" i="167" s="1"/>
  <c r="W323" i="167" s="1"/>
  <c r="W324" i="167" s="1"/>
  <c r="W325" i="167" s="1"/>
  <c r="W326" i="167" s="1"/>
  <c r="W327" i="167" s="1"/>
  <c r="W328" i="167" s="1"/>
  <c r="W329" i="167" s="1"/>
  <c r="W330" i="167" s="1"/>
  <c r="W331" i="167" s="1"/>
  <c r="W332" i="167" s="1"/>
  <c r="W333" i="167" s="1"/>
  <c r="W6" i="33" a="1"/>
  <c r="W6" i="33" s="1"/>
  <c r="W26" i="33" a="1"/>
  <c r="W26" i="33" s="1"/>
  <c r="W5" i="33" a="1"/>
  <c r="W5" i="33" s="1"/>
  <c r="W25" i="33" a="1"/>
  <c r="W25" i="33" s="1"/>
  <c r="U5" i="182"/>
  <c r="U6" i="182" s="1"/>
  <c r="U7" i="182" s="1"/>
  <c r="U8" i="182" s="1"/>
  <c r="U9" i="182" s="1"/>
  <c r="U10" i="182" s="1"/>
  <c r="U11" i="182" s="1"/>
  <c r="U12" i="182" s="1"/>
  <c r="U13" i="182" s="1"/>
  <c r="U14" i="182" s="1"/>
  <c r="U15" i="182" s="1"/>
  <c r="U16" i="182" s="1"/>
  <c r="U17" i="182" s="1"/>
  <c r="U18" i="182" s="1"/>
  <c r="U19" i="182" s="1"/>
  <c r="U20" i="182" s="1"/>
  <c r="U21" i="182" s="1"/>
  <c r="U22" i="182" s="1"/>
  <c r="U23" i="182" s="1"/>
  <c r="U24" i="182" s="1"/>
  <c r="U25" i="182" s="1"/>
  <c r="U26" i="182" s="1"/>
  <c r="U27" i="182" s="1"/>
  <c r="U28" i="182" s="1"/>
  <c r="U29" i="182" s="1"/>
  <c r="U30" i="182" s="1"/>
  <c r="U31" i="182" s="1"/>
  <c r="U32" i="182" s="1"/>
  <c r="U33" i="182" s="1"/>
  <c r="U34" i="182" s="1"/>
  <c r="U35" i="182" s="1"/>
  <c r="U36" i="182" s="1"/>
  <c r="U37" i="182" s="1"/>
  <c r="U38" i="182" s="1"/>
  <c r="U39" i="182" s="1"/>
  <c r="U40" i="182" s="1"/>
  <c r="U41" i="182" s="1"/>
  <c r="U42" i="182" s="1"/>
  <c r="U43" i="182" s="1"/>
  <c r="U44" i="182" s="1"/>
  <c r="U45" i="182" s="1"/>
  <c r="U46" i="182" s="1"/>
  <c r="U47" i="182" s="1"/>
  <c r="U48" i="182" s="1"/>
  <c r="U49" i="182" s="1"/>
  <c r="U50" i="182" s="1"/>
  <c r="U51" i="182" s="1"/>
  <c r="U52" i="182" s="1"/>
  <c r="U53" i="182" s="1"/>
  <c r="U54" i="182" s="1"/>
  <c r="U55" i="182" s="1"/>
  <c r="U56" i="182" s="1"/>
  <c r="U57" i="182" s="1"/>
  <c r="U58" i="182" s="1"/>
  <c r="U59" i="182" s="1"/>
  <c r="U60" i="182" s="1"/>
  <c r="U61" i="182" s="1"/>
  <c r="U62" i="182" s="1"/>
  <c r="U63" i="182" s="1"/>
  <c r="U64" i="182" s="1"/>
  <c r="U65" i="182" s="1"/>
  <c r="U66" i="182" s="1"/>
  <c r="U67" i="182" s="1"/>
  <c r="U68" i="182" s="1"/>
  <c r="U69" i="182" s="1"/>
  <c r="U70" i="182" s="1"/>
  <c r="U71" i="182" s="1"/>
  <c r="U72" i="182" s="1"/>
  <c r="U73" i="182" s="1"/>
  <c r="U74" i="182" s="1"/>
  <c r="U75" i="182" s="1"/>
  <c r="U76" i="182" s="1"/>
  <c r="U77" i="182" s="1"/>
  <c r="U78" i="182" s="1"/>
  <c r="U79" i="182" s="1"/>
  <c r="U80" i="182" s="1"/>
  <c r="U81" i="182" s="1"/>
  <c r="U82" i="182" s="1"/>
  <c r="U83" i="182" s="1"/>
  <c r="U84" i="182" s="1"/>
  <c r="U85" i="182" s="1"/>
  <c r="U86" i="182" s="1"/>
  <c r="U87" i="182" s="1"/>
  <c r="U88" i="182" s="1"/>
  <c r="U89" i="182" s="1"/>
  <c r="U90" i="182" s="1"/>
  <c r="U91" i="182" s="1"/>
  <c r="U92" i="182" s="1"/>
  <c r="U93" i="182" s="1"/>
  <c r="U94" i="182" s="1"/>
  <c r="U95" i="182" s="1"/>
  <c r="U96" i="182" s="1"/>
  <c r="U97" i="182" s="1"/>
  <c r="U98" i="182" s="1"/>
  <c r="U99" i="182" s="1"/>
  <c r="U100" i="182" s="1"/>
  <c r="U101" i="182" s="1"/>
  <c r="U102" i="182" s="1"/>
  <c r="U103" i="182" s="1"/>
  <c r="U104" i="182" s="1"/>
  <c r="U105" i="182" s="1"/>
  <c r="U106" i="182" s="1"/>
  <c r="U107" i="182" s="1"/>
  <c r="U108" i="182" s="1"/>
  <c r="U109" i="182" s="1"/>
  <c r="U110" i="182" s="1"/>
  <c r="U111" i="182" s="1"/>
  <c r="U112" i="182" s="1"/>
  <c r="U113" i="182" s="1"/>
  <c r="U114" i="182" s="1"/>
  <c r="U115" i="182" s="1"/>
  <c r="U116" i="182" s="1"/>
  <c r="U117" i="182" s="1"/>
  <c r="U118" i="182" s="1"/>
  <c r="U119" i="182" s="1"/>
  <c r="U120" i="182" s="1"/>
  <c r="U121" i="182" s="1"/>
  <c r="U122" i="182" s="1"/>
  <c r="U123" i="182" s="1"/>
  <c r="U124" i="182" s="1"/>
  <c r="U125" i="182" s="1"/>
  <c r="U126" i="182" s="1"/>
  <c r="U127" i="182" s="1"/>
  <c r="U128" i="182" s="1"/>
  <c r="U129" i="182" s="1"/>
  <c r="U130" i="182" s="1"/>
  <c r="U131" i="182" s="1"/>
  <c r="U132" i="182" s="1"/>
  <c r="U133" i="182" s="1"/>
  <c r="U134" i="182" s="1"/>
  <c r="U135" i="182" s="1"/>
  <c r="U136" i="182" s="1"/>
  <c r="U137" i="182" s="1"/>
  <c r="U138" i="182" s="1"/>
  <c r="U139" i="182" s="1"/>
  <c r="U140" i="182" s="1"/>
  <c r="U141" i="182" s="1"/>
  <c r="U142" i="182" s="1"/>
  <c r="U143" i="182" s="1"/>
  <c r="U144" i="182" s="1"/>
  <c r="U145" i="182" s="1"/>
  <c r="U146" i="182" s="1"/>
  <c r="U147" i="182" s="1"/>
  <c r="U148" i="182" s="1"/>
  <c r="U149" i="182" s="1"/>
  <c r="U150" i="182" s="1"/>
  <c r="U151" i="182" s="1"/>
  <c r="U152" i="182" s="1"/>
  <c r="U153" i="182" s="1"/>
  <c r="U154" i="182" s="1"/>
  <c r="U155" i="182" s="1"/>
  <c r="U156" i="182" s="1"/>
  <c r="U157" i="182" s="1"/>
  <c r="U158" i="182" s="1"/>
  <c r="U159" i="182" s="1"/>
  <c r="U160" i="182" s="1"/>
  <c r="U161" i="182" s="1"/>
  <c r="U162" i="182" s="1"/>
  <c r="U163" i="182" s="1"/>
  <c r="U164" i="182" s="1"/>
  <c r="U165" i="182" s="1"/>
  <c r="U166" i="182" s="1"/>
  <c r="U167" i="182" s="1"/>
  <c r="U168" i="182" s="1"/>
  <c r="U169" i="182" s="1"/>
  <c r="U170" i="182" s="1"/>
  <c r="U171" i="182" s="1"/>
  <c r="U172" i="182" s="1"/>
  <c r="U173" i="182" s="1"/>
  <c r="U174" i="182" s="1"/>
  <c r="U175" i="182" s="1"/>
  <c r="U176" i="182" s="1"/>
  <c r="U177" i="182" s="1"/>
  <c r="U178" i="182" s="1"/>
  <c r="U179" i="182" s="1"/>
  <c r="U180" i="182" s="1"/>
  <c r="U181" i="182" s="1"/>
  <c r="U182" i="182" s="1"/>
  <c r="U183" i="182" s="1"/>
  <c r="U184" i="182" s="1"/>
  <c r="U185" i="182" s="1"/>
  <c r="U186" i="182" s="1"/>
  <c r="U187" i="182" s="1"/>
  <c r="U188" i="182" s="1"/>
  <c r="U189" i="182" s="1"/>
  <c r="U190" i="182" s="1"/>
  <c r="U191" i="182" s="1"/>
  <c r="U192" i="182" s="1"/>
  <c r="U193" i="182" s="1"/>
  <c r="U194" i="182" s="1"/>
  <c r="U195" i="182" s="1"/>
  <c r="U196" i="182" s="1"/>
  <c r="U197" i="182" s="1"/>
  <c r="U198" i="182" s="1"/>
  <c r="U199" i="182" s="1"/>
  <c r="U200" i="182" s="1"/>
  <c r="U201" i="182" s="1"/>
  <c r="U202" i="182" s="1"/>
  <c r="U203" i="182" s="1"/>
  <c r="U204" i="182" s="1"/>
  <c r="U205" i="182" s="1"/>
  <c r="U206" i="182" s="1"/>
  <c r="U207" i="182" s="1"/>
  <c r="U208" i="182" s="1"/>
  <c r="U209" i="182" s="1"/>
  <c r="U210" i="182" s="1"/>
  <c r="U211" i="182" s="1"/>
  <c r="U212" i="182" s="1"/>
  <c r="U213" i="182" s="1"/>
  <c r="U214" i="182" s="1"/>
  <c r="U215" i="182" s="1"/>
  <c r="U216" i="182" s="1"/>
  <c r="U217" i="182" s="1"/>
  <c r="U218" i="182" s="1"/>
  <c r="U219" i="182" s="1"/>
  <c r="U220" i="182" s="1"/>
  <c r="U221" i="182" s="1"/>
  <c r="U222" i="182" s="1"/>
  <c r="U223" i="182" s="1"/>
  <c r="U224" i="182" s="1"/>
  <c r="U225" i="182" s="1"/>
  <c r="U226" i="182" s="1"/>
  <c r="U227" i="182" s="1"/>
  <c r="U228" i="182" s="1"/>
  <c r="U229" i="182" s="1"/>
  <c r="U230" i="182" s="1"/>
  <c r="U231" i="182" s="1"/>
  <c r="U232" i="182" s="1"/>
  <c r="U233" i="182" s="1"/>
  <c r="U234" i="182" s="1"/>
  <c r="U235" i="182" s="1"/>
  <c r="U236" i="182" s="1"/>
  <c r="U237" i="182" s="1"/>
  <c r="U238" i="182" s="1"/>
  <c r="U239" i="182" s="1"/>
  <c r="U240" i="182" s="1"/>
  <c r="U241" i="182" s="1"/>
  <c r="U242" i="182" s="1"/>
  <c r="U243" i="182" s="1"/>
  <c r="U244" i="182" s="1"/>
  <c r="U245" i="182" s="1"/>
  <c r="U246" i="182" s="1"/>
  <c r="U247" i="182" s="1"/>
  <c r="U248" i="182" s="1"/>
  <c r="U249" i="182" s="1"/>
  <c r="U250" i="182" s="1"/>
  <c r="U251" i="182" s="1"/>
  <c r="U252" i="182" s="1"/>
  <c r="U253" i="182" s="1"/>
  <c r="U254" i="182" s="1"/>
  <c r="U255" i="182" s="1"/>
  <c r="U256" i="182" s="1"/>
  <c r="U257" i="182" s="1"/>
  <c r="U258" i="182" s="1"/>
  <c r="U259" i="182" s="1"/>
  <c r="U260" i="182" s="1"/>
  <c r="U261" i="182" s="1"/>
  <c r="U262" i="182" s="1"/>
  <c r="U263" i="182" s="1"/>
  <c r="U264" i="182" s="1"/>
  <c r="U265" i="182" s="1"/>
  <c r="U266" i="182" s="1"/>
  <c r="U267" i="182" s="1"/>
  <c r="U268" i="182" s="1"/>
  <c r="U269" i="182" s="1"/>
  <c r="U270" i="182" s="1"/>
  <c r="U271" i="182" s="1"/>
  <c r="U272" i="182" s="1"/>
  <c r="U273" i="182" s="1"/>
  <c r="U274" i="182" s="1"/>
  <c r="U275" i="182" s="1"/>
  <c r="U276" i="182" s="1"/>
  <c r="U277" i="182" s="1"/>
  <c r="U278" i="182" s="1"/>
  <c r="U279" i="182" s="1"/>
  <c r="U280" i="182" s="1"/>
  <c r="U281" i="182" s="1"/>
  <c r="U282" i="182" s="1"/>
  <c r="U283" i="182" s="1"/>
  <c r="U284" i="182" s="1"/>
  <c r="U285" i="182" s="1"/>
  <c r="U286" i="182" s="1"/>
  <c r="U287" i="182" s="1"/>
  <c r="U288" i="182" s="1"/>
  <c r="U289" i="182" s="1"/>
  <c r="U290" i="182" s="1"/>
  <c r="U291" i="182" s="1"/>
  <c r="U292" i="182" s="1"/>
  <c r="U293" i="182" s="1"/>
  <c r="U294" i="182" s="1"/>
  <c r="U295" i="182" s="1"/>
  <c r="U296" i="182" s="1"/>
  <c r="U297" i="182" s="1"/>
  <c r="U298" i="182" s="1"/>
  <c r="U299" i="182" s="1"/>
  <c r="U300" i="182" s="1"/>
  <c r="U301" i="182" s="1"/>
  <c r="U302" i="182" s="1"/>
  <c r="U303" i="182" s="1"/>
  <c r="U304" i="182" s="1"/>
  <c r="U305" i="182" s="1"/>
  <c r="U306" i="182" s="1"/>
  <c r="U307" i="182" s="1"/>
  <c r="U308" i="182" s="1"/>
  <c r="U309" i="182" s="1"/>
  <c r="U310" i="182" s="1"/>
  <c r="U311" i="182" s="1"/>
  <c r="U312" i="182" s="1"/>
  <c r="U313" i="182" s="1"/>
  <c r="U314" i="182" s="1"/>
  <c r="U315" i="182" s="1"/>
  <c r="U316" i="182" s="1"/>
  <c r="U317" i="182" s="1"/>
  <c r="U318" i="182" s="1"/>
  <c r="U319" i="182" s="1"/>
  <c r="U320" i="182" s="1"/>
  <c r="U321" i="182" s="1"/>
  <c r="U322" i="182" s="1"/>
  <c r="U323" i="182" s="1"/>
  <c r="U324" i="182" s="1"/>
  <c r="U325" i="182" s="1"/>
  <c r="U326" i="182" s="1"/>
  <c r="U327" i="182" s="1"/>
  <c r="U328" i="182" s="1"/>
  <c r="U329" i="182" s="1"/>
  <c r="U330" i="182" s="1"/>
  <c r="U331" i="182" s="1"/>
  <c r="U332" i="182" s="1"/>
  <c r="U333" i="182" s="1"/>
  <c r="V3" i="162"/>
  <c r="V4" i="162" s="1"/>
  <c r="V5" i="162" s="1"/>
  <c r="V6" i="162" s="1"/>
  <c r="V7" i="162" s="1"/>
  <c r="V8" i="162" s="1"/>
  <c r="V9" i="162" s="1"/>
  <c r="V10" i="162" s="1"/>
  <c r="V11" i="162" s="1"/>
  <c r="V12" i="162" s="1"/>
  <c r="V13" i="162" s="1"/>
  <c r="V14" i="162" s="1"/>
  <c r="V15" i="162" s="1"/>
  <c r="V16" i="162" s="1"/>
  <c r="V17" i="162" s="1"/>
  <c r="V18" i="162" s="1"/>
  <c r="V19" i="162" s="1"/>
  <c r="V20" i="162" s="1"/>
  <c r="V21" i="162" s="1"/>
  <c r="V22" i="162" s="1"/>
  <c r="V23" i="162" s="1"/>
  <c r="V24" i="162" s="1"/>
  <c r="V25" i="162" s="1"/>
  <c r="V26" i="162" s="1"/>
  <c r="V27" i="162" s="1"/>
  <c r="V28" i="162" s="1"/>
  <c r="V29" i="162" s="1"/>
  <c r="V30" i="162" s="1"/>
  <c r="V31" i="162" s="1"/>
  <c r="V32" i="162" s="1"/>
  <c r="V33" i="162" s="1"/>
  <c r="V34" i="162" s="1"/>
  <c r="V35" i="162" s="1"/>
  <c r="V36" i="162" s="1"/>
  <c r="V37" i="162" s="1"/>
  <c r="V38" i="162" s="1"/>
  <c r="V39" i="162" s="1"/>
  <c r="V40" i="162" s="1"/>
  <c r="V41" i="162" s="1"/>
  <c r="V42" i="162" s="1"/>
  <c r="V43" i="162" s="1"/>
  <c r="V44" i="162" s="1"/>
  <c r="V45" i="162" s="1"/>
  <c r="V46" i="162" s="1"/>
  <c r="V47" i="162" s="1"/>
  <c r="V48" i="162" s="1"/>
  <c r="V49" i="162" s="1"/>
  <c r="V50" i="162" s="1"/>
  <c r="V51" i="162" s="1"/>
  <c r="V52" i="162" s="1"/>
  <c r="V53" i="162" s="1"/>
  <c r="V54" i="162" s="1"/>
  <c r="V55" i="162" s="1"/>
  <c r="V56" i="162" s="1"/>
  <c r="V57" i="162" s="1"/>
  <c r="V58" i="162" s="1"/>
  <c r="V59" i="162" s="1"/>
  <c r="V60" i="162" s="1"/>
  <c r="V61" i="162" s="1"/>
  <c r="V62" i="162" s="1"/>
  <c r="V63" i="162" s="1"/>
  <c r="V64" i="162" s="1"/>
  <c r="V65" i="162" s="1"/>
  <c r="V66" i="162" s="1"/>
  <c r="V67" i="162" s="1"/>
  <c r="V68" i="162" s="1"/>
  <c r="V69" i="162" s="1"/>
  <c r="V70" i="162" s="1"/>
  <c r="V71" i="162" s="1"/>
  <c r="V72" i="162" s="1"/>
  <c r="V73" i="162" s="1"/>
  <c r="V74" i="162" s="1"/>
  <c r="V75" i="162" s="1"/>
  <c r="V76" i="162" s="1"/>
  <c r="V77" i="162" s="1"/>
  <c r="V78" i="162" s="1"/>
  <c r="V79" i="162" s="1"/>
  <c r="V80" i="162" s="1"/>
  <c r="V81" i="162" s="1"/>
  <c r="V82" i="162" s="1"/>
  <c r="V83" i="162" s="1"/>
  <c r="V84" i="162" s="1"/>
  <c r="V85" i="162" s="1"/>
  <c r="V86" i="162" s="1"/>
  <c r="V87" i="162" s="1"/>
  <c r="V88" i="162" s="1"/>
  <c r="V89" i="162" s="1"/>
  <c r="V90" i="162" s="1"/>
  <c r="V91" i="162" s="1"/>
  <c r="V92" i="162" s="1"/>
  <c r="V93" i="162" s="1"/>
  <c r="V94" i="162" s="1"/>
  <c r="V95" i="162" s="1"/>
  <c r="V96" i="162" s="1"/>
  <c r="V97" i="162" s="1"/>
  <c r="V98" i="162" s="1"/>
  <c r="V99" i="162" s="1"/>
  <c r="V100" i="162" s="1"/>
  <c r="V101" i="162" s="1"/>
  <c r="V102" i="162" s="1"/>
  <c r="V103" i="162" s="1"/>
  <c r="V104" i="162" s="1"/>
  <c r="V105" i="162" s="1"/>
  <c r="V106" i="162" s="1"/>
  <c r="V107" i="162" s="1"/>
  <c r="V108" i="162" s="1"/>
  <c r="V109" i="162" s="1"/>
  <c r="V110" i="162" s="1"/>
  <c r="V111" i="162" s="1"/>
  <c r="V112" i="162" s="1"/>
  <c r="V113" i="162" s="1"/>
  <c r="V114" i="162" s="1"/>
  <c r="V115" i="162" s="1"/>
  <c r="V116" i="162" s="1"/>
  <c r="V117" i="162" s="1"/>
  <c r="V118" i="162" s="1"/>
  <c r="V119" i="162" s="1"/>
  <c r="V120" i="162" s="1"/>
  <c r="V121" i="162" s="1"/>
  <c r="V122" i="162" s="1"/>
  <c r="V123" i="162" s="1"/>
  <c r="V124" i="162" s="1"/>
  <c r="V125" i="162" s="1"/>
  <c r="V126" i="162" s="1"/>
  <c r="V127" i="162" s="1"/>
  <c r="V128" i="162" s="1"/>
  <c r="V129" i="162" s="1"/>
  <c r="V130" i="162" s="1"/>
  <c r="V131" i="162" s="1"/>
  <c r="V132" i="162" s="1"/>
  <c r="V133" i="162" s="1"/>
  <c r="V134" i="162" s="1"/>
  <c r="V135" i="162" s="1"/>
  <c r="V136" i="162" s="1"/>
  <c r="V137" i="162" s="1"/>
  <c r="V138" i="162" s="1"/>
  <c r="V139" i="162" s="1"/>
  <c r="V140" i="162" s="1"/>
  <c r="V141" i="162" s="1"/>
  <c r="V142" i="162" s="1"/>
  <c r="V143" i="162" s="1"/>
  <c r="V144" i="162" s="1"/>
  <c r="V145" i="162" s="1"/>
  <c r="V146" i="162" s="1"/>
  <c r="V147" i="162" s="1"/>
  <c r="V148" i="162" s="1"/>
  <c r="V149" i="162" s="1"/>
  <c r="V150" i="162" s="1"/>
  <c r="V151" i="162" s="1"/>
  <c r="V152" i="162" s="1"/>
  <c r="V153" i="162" s="1"/>
  <c r="V154" i="162" s="1"/>
  <c r="V155" i="162" s="1"/>
  <c r="V156" i="162" s="1"/>
  <c r="V157" i="162" s="1"/>
  <c r="V158" i="162" s="1"/>
  <c r="V159" i="162" s="1"/>
  <c r="V160" i="162" s="1"/>
  <c r="V161" i="162" s="1"/>
  <c r="V162" i="162" s="1"/>
  <c r="V163" i="162" s="1"/>
  <c r="V164" i="162" s="1"/>
  <c r="V165" i="162" s="1"/>
  <c r="V166" i="162" s="1"/>
  <c r="V167" i="162" s="1"/>
  <c r="V168" i="162" s="1"/>
  <c r="V169" i="162" s="1"/>
  <c r="V170" i="162" s="1"/>
  <c r="V171" i="162" s="1"/>
  <c r="V172" i="162" s="1"/>
  <c r="V173" i="162" s="1"/>
  <c r="V174" i="162" s="1"/>
  <c r="V175" i="162" s="1"/>
  <c r="V176" i="162" s="1"/>
  <c r="V177" i="162" s="1"/>
  <c r="V178" i="162" s="1"/>
  <c r="V179" i="162" s="1"/>
  <c r="V180" i="162" s="1"/>
  <c r="V181" i="162" s="1"/>
  <c r="V182" i="162" s="1"/>
  <c r="V183" i="162" s="1"/>
  <c r="V184" i="162" s="1"/>
  <c r="V185" i="162" s="1"/>
  <c r="V186" i="162" s="1"/>
  <c r="V187" i="162" s="1"/>
  <c r="V188" i="162" s="1"/>
  <c r="V189" i="162" s="1"/>
  <c r="V190" i="162" s="1"/>
  <c r="V191" i="162" s="1"/>
  <c r="V192" i="162" s="1"/>
  <c r="V193" i="162" s="1"/>
  <c r="V194" i="162" s="1"/>
  <c r="V195" i="162" s="1"/>
  <c r="V196" i="162" s="1"/>
  <c r="V197" i="162" s="1"/>
  <c r="V198" i="162" s="1"/>
  <c r="V199" i="162" s="1"/>
  <c r="V200" i="162" s="1"/>
  <c r="V201" i="162" s="1"/>
  <c r="V202" i="162" s="1"/>
  <c r="V203" i="162" s="1"/>
  <c r="V204" i="162" s="1"/>
  <c r="V205" i="162" s="1"/>
  <c r="V206" i="162" s="1"/>
  <c r="V207" i="162" s="1"/>
  <c r="V208" i="162" s="1"/>
  <c r="V209" i="162" s="1"/>
  <c r="V210" i="162" s="1"/>
  <c r="V211" i="162" s="1"/>
  <c r="V212" i="162" s="1"/>
  <c r="V213" i="162" s="1"/>
  <c r="V214" i="162" s="1"/>
  <c r="V215" i="162" s="1"/>
  <c r="V216" i="162" s="1"/>
  <c r="V217" i="162" s="1"/>
  <c r="V218" i="162" s="1"/>
  <c r="V219" i="162" s="1"/>
  <c r="V220" i="162" s="1"/>
  <c r="V221" i="162" s="1"/>
  <c r="V222" i="162" s="1"/>
  <c r="V223" i="162" s="1"/>
  <c r="V224" i="162" s="1"/>
  <c r="V225" i="162" s="1"/>
  <c r="V226" i="162" s="1"/>
  <c r="V227" i="162" s="1"/>
  <c r="V228" i="162" s="1"/>
  <c r="V229" i="162" s="1"/>
  <c r="V230" i="162" s="1"/>
  <c r="V231" i="162" s="1"/>
  <c r="V232" i="162" s="1"/>
  <c r="V233" i="162" s="1"/>
  <c r="V234" i="162" s="1"/>
  <c r="V235" i="162" s="1"/>
  <c r="V236" i="162" s="1"/>
  <c r="V237" i="162" s="1"/>
  <c r="V238" i="162" s="1"/>
  <c r="V239" i="162" s="1"/>
  <c r="V240" i="162" s="1"/>
  <c r="V241" i="162" s="1"/>
  <c r="V242" i="162" s="1"/>
  <c r="V243" i="162" s="1"/>
  <c r="V244" i="162" s="1"/>
  <c r="V245" i="162" s="1"/>
  <c r="V246" i="162" s="1"/>
  <c r="V247" i="162" s="1"/>
  <c r="V248" i="162" s="1"/>
  <c r="V249" i="162" s="1"/>
  <c r="V250" i="162" s="1"/>
  <c r="V251" i="162" s="1"/>
  <c r="V252" i="162" s="1"/>
  <c r="V253" i="162" s="1"/>
  <c r="V254" i="162" s="1"/>
  <c r="V255" i="162" s="1"/>
  <c r="V256" i="162" s="1"/>
  <c r="V257" i="162" s="1"/>
  <c r="V258" i="162" s="1"/>
  <c r="V259" i="162" s="1"/>
  <c r="V260" i="162" s="1"/>
  <c r="V261" i="162" s="1"/>
  <c r="V262" i="162" s="1"/>
  <c r="V263" i="162" s="1"/>
  <c r="V264" i="162" s="1"/>
  <c r="V265" i="162" s="1"/>
  <c r="V266" i="162" s="1"/>
  <c r="V267" i="162" s="1"/>
  <c r="V268" i="162" s="1"/>
  <c r="V269" i="162" s="1"/>
  <c r="V270" i="162" s="1"/>
  <c r="V271" i="162" s="1"/>
  <c r="V272" i="162" s="1"/>
  <c r="V273" i="162" s="1"/>
  <c r="V274" i="162" s="1"/>
  <c r="V275" i="162" s="1"/>
  <c r="V276" i="162" s="1"/>
  <c r="V277" i="162" s="1"/>
  <c r="V278" i="162" s="1"/>
  <c r="V279" i="162" s="1"/>
  <c r="V280" i="162" s="1"/>
  <c r="V281" i="162" s="1"/>
  <c r="V282" i="162" s="1"/>
  <c r="V283" i="162" s="1"/>
  <c r="V284" i="162" s="1"/>
  <c r="V285" i="162" s="1"/>
  <c r="V286" i="162" s="1"/>
  <c r="V287" i="162" s="1"/>
  <c r="V288" i="162" s="1"/>
  <c r="V289" i="162" s="1"/>
  <c r="V290" i="162" s="1"/>
  <c r="V291" i="162" s="1"/>
  <c r="V292" i="162" s="1"/>
  <c r="V293" i="162" s="1"/>
  <c r="V294" i="162" s="1"/>
  <c r="V295" i="162" s="1"/>
  <c r="V296" i="162" s="1"/>
  <c r="V297" i="162" s="1"/>
  <c r="V298" i="162" s="1"/>
  <c r="V299" i="162" s="1"/>
  <c r="V300" i="162" s="1"/>
  <c r="V301" i="162" s="1"/>
  <c r="V302" i="162" s="1"/>
  <c r="V303" i="162" s="1"/>
  <c r="V304" i="162" s="1"/>
  <c r="V305" i="162" s="1"/>
  <c r="V306" i="162" s="1"/>
  <c r="V307" i="162" s="1"/>
  <c r="V308" i="162" s="1"/>
  <c r="V309" i="162" s="1"/>
  <c r="V310" i="162" s="1"/>
  <c r="V311" i="162" s="1"/>
  <c r="V312" i="162" s="1"/>
  <c r="V313" i="162" s="1"/>
  <c r="V314" i="162" s="1"/>
  <c r="V315" i="162" s="1"/>
  <c r="V316" i="162" s="1"/>
  <c r="V317" i="162" s="1"/>
  <c r="V318" i="162" s="1"/>
  <c r="V319" i="162" s="1"/>
  <c r="V320" i="162" s="1"/>
  <c r="V321" i="162" s="1"/>
  <c r="V322" i="162" s="1"/>
  <c r="V323" i="162" s="1"/>
  <c r="V324" i="162" s="1"/>
  <c r="V325" i="162" s="1"/>
  <c r="V326" i="162" s="1"/>
  <c r="V327" i="162" s="1"/>
  <c r="V328" i="162" s="1"/>
  <c r="V329" i="162" s="1"/>
  <c r="V330" i="162" s="1"/>
  <c r="V331" i="162" s="1"/>
  <c r="V332" i="162" s="1"/>
  <c r="V333" i="162" s="1"/>
  <c r="O6" i="33"/>
  <c r="K6" i="33" s="1" a="1"/>
  <c r="K6" i="33" s="1"/>
  <c r="O5" i="33"/>
  <c r="K5" i="33" s="1" a="1"/>
  <c r="K5" i="33" s="1"/>
  <c r="W6" i="182"/>
  <c r="W7" i="182" s="1"/>
  <c r="W8" i="182" s="1"/>
  <c r="W9" i="182" s="1"/>
  <c r="W10" i="182" s="1"/>
  <c r="W11" i="182" s="1"/>
  <c r="W12" i="182" s="1"/>
  <c r="W13" i="182" s="1"/>
  <c r="W14" i="182" s="1"/>
  <c r="W15" i="182" s="1"/>
  <c r="W16" i="182" s="1"/>
  <c r="W17" i="182" s="1"/>
  <c r="W18" i="182" s="1"/>
  <c r="W19" i="182" s="1"/>
  <c r="W20" i="182" s="1"/>
  <c r="W21" i="182" s="1"/>
  <c r="W22" i="182" s="1"/>
  <c r="W23" i="182" s="1"/>
  <c r="W24" i="182" s="1"/>
  <c r="W25" i="182" s="1"/>
  <c r="W26" i="182" s="1"/>
  <c r="W27" i="182" s="1"/>
  <c r="W28" i="182" s="1"/>
  <c r="W29" i="182" s="1"/>
  <c r="W30" i="182" s="1"/>
  <c r="W31" i="182" s="1"/>
  <c r="W32" i="182" s="1"/>
  <c r="W33" i="182" s="1"/>
  <c r="W34" i="182" s="1"/>
  <c r="W35" i="182" s="1"/>
  <c r="W36" i="182" s="1"/>
  <c r="W37" i="182" s="1"/>
  <c r="W38" i="182" s="1"/>
  <c r="W39" i="182" s="1"/>
  <c r="W40" i="182" s="1"/>
  <c r="W41" i="182" s="1"/>
  <c r="W42" i="182" s="1"/>
  <c r="W43" i="182" s="1"/>
  <c r="W44" i="182" s="1"/>
  <c r="W45" i="182" s="1"/>
  <c r="W46" i="182" s="1"/>
  <c r="W47" i="182" s="1"/>
  <c r="W48" i="182" s="1"/>
  <c r="W49" i="182" s="1"/>
  <c r="W50" i="182" s="1"/>
  <c r="W51" i="182" s="1"/>
  <c r="W52" i="182" s="1"/>
  <c r="W53" i="182" s="1"/>
  <c r="W54" i="182" s="1"/>
  <c r="W55" i="182" s="1"/>
  <c r="W56" i="182" s="1"/>
  <c r="W57" i="182" s="1"/>
  <c r="W58" i="182" s="1"/>
  <c r="W59" i="182" s="1"/>
  <c r="W60" i="182" s="1"/>
  <c r="W61" i="182" s="1"/>
  <c r="W62" i="182" s="1"/>
  <c r="W63" i="182" s="1"/>
  <c r="W64" i="182" s="1"/>
  <c r="W65" i="182" s="1"/>
  <c r="W66" i="182" s="1"/>
  <c r="W67" i="182" s="1"/>
  <c r="W68" i="182" s="1"/>
  <c r="W69" i="182" s="1"/>
  <c r="W70" i="182" s="1"/>
  <c r="W71" i="182" s="1"/>
  <c r="W72" i="182" s="1"/>
  <c r="W73" i="182" s="1"/>
  <c r="W74" i="182" s="1"/>
  <c r="W75" i="182" s="1"/>
  <c r="W76" i="182" s="1"/>
  <c r="W77" i="182" s="1"/>
  <c r="W78" i="182" s="1"/>
  <c r="W79" i="182" s="1"/>
  <c r="W80" i="182" s="1"/>
  <c r="W81" i="182" s="1"/>
  <c r="W82" i="182" s="1"/>
  <c r="W83" i="182" s="1"/>
  <c r="W84" i="182" s="1"/>
  <c r="W85" i="182" s="1"/>
  <c r="W86" i="182" s="1"/>
  <c r="W87" i="182" s="1"/>
  <c r="W88" i="182" s="1"/>
  <c r="W89" i="182" s="1"/>
  <c r="W90" i="182" s="1"/>
  <c r="W91" i="182" s="1"/>
  <c r="W92" i="182" s="1"/>
  <c r="W93" i="182" s="1"/>
  <c r="W94" i="182" s="1"/>
  <c r="W95" i="182" s="1"/>
  <c r="W96" i="182" s="1"/>
  <c r="W97" i="182" s="1"/>
  <c r="W98" i="182" s="1"/>
  <c r="W99" i="182" s="1"/>
  <c r="W100" i="182" s="1"/>
  <c r="W101" i="182" s="1"/>
  <c r="W102" i="182" s="1"/>
  <c r="W103" i="182" s="1"/>
  <c r="W104" i="182" s="1"/>
  <c r="W105" i="182" s="1"/>
  <c r="W106" i="182" s="1"/>
  <c r="W107" i="182" s="1"/>
  <c r="W108" i="182" s="1"/>
  <c r="W109" i="182" s="1"/>
  <c r="W110" i="182" s="1"/>
  <c r="W111" i="182" s="1"/>
  <c r="W112" i="182" s="1"/>
  <c r="W113" i="182" s="1"/>
  <c r="W114" i="182" s="1"/>
  <c r="W115" i="182" s="1"/>
  <c r="W116" i="182" s="1"/>
  <c r="W117" i="182" s="1"/>
  <c r="W118" i="182" s="1"/>
  <c r="W119" i="182" s="1"/>
  <c r="W120" i="182" s="1"/>
  <c r="W121" i="182" s="1"/>
  <c r="W122" i="182" s="1"/>
  <c r="W123" i="182" s="1"/>
  <c r="W124" i="182" s="1"/>
  <c r="W125" i="182" s="1"/>
  <c r="W126" i="182" s="1"/>
  <c r="W127" i="182" s="1"/>
  <c r="W128" i="182" s="1"/>
  <c r="W129" i="182" s="1"/>
  <c r="W130" i="182" s="1"/>
  <c r="W131" i="182" s="1"/>
  <c r="W132" i="182" s="1"/>
  <c r="W133" i="182" s="1"/>
  <c r="W134" i="182" s="1"/>
  <c r="W135" i="182" s="1"/>
  <c r="W136" i="182" s="1"/>
  <c r="W137" i="182" s="1"/>
  <c r="W138" i="182" s="1"/>
  <c r="W139" i="182" s="1"/>
  <c r="W140" i="182" s="1"/>
  <c r="W141" i="182" s="1"/>
  <c r="W142" i="182" s="1"/>
  <c r="W143" i="182" s="1"/>
  <c r="W144" i="182" s="1"/>
  <c r="W145" i="182" s="1"/>
  <c r="W146" i="182" s="1"/>
  <c r="W147" i="182" s="1"/>
  <c r="W148" i="182" s="1"/>
  <c r="W149" i="182" s="1"/>
  <c r="W150" i="182" s="1"/>
  <c r="W151" i="182" s="1"/>
  <c r="W152" i="182" s="1"/>
  <c r="W153" i="182" s="1"/>
  <c r="W154" i="182" s="1"/>
  <c r="W155" i="182" s="1"/>
  <c r="W156" i="182" s="1"/>
  <c r="W157" i="182" s="1"/>
  <c r="W158" i="182" s="1"/>
  <c r="W159" i="182" s="1"/>
  <c r="W160" i="182" s="1"/>
  <c r="W161" i="182" s="1"/>
  <c r="W162" i="182" s="1"/>
  <c r="W163" i="182" s="1"/>
  <c r="W164" i="182" s="1"/>
  <c r="W165" i="182" s="1"/>
  <c r="W166" i="182" s="1"/>
  <c r="W167" i="182" s="1"/>
  <c r="W168" i="182" s="1"/>
  <c r="W169" i="182" s="1"/>
  <c r="W170" i="182" s="1"/>
  <c r="W171" i="182" s="1"/>
  <c r="W172" i="182" s="1"/>
  <c r="W173" i="182" s="1"/>
  <c r="W174" i="182" s="1"/>
  <c r="W175" i="182" s="1"/>
  <c r="W176" i="182" s="1"/>
  <c r="W177" i="182" s="1"/>
  <c r="W178" i="182" s="1"/>
  <c r="W179" i="182" s="1"/>
  <c r="W180" i="182" s="1"/>
  <c r="W181" i="182" s="1"/>
  <c r="W182" i="182" s="1"/>
  <c r="W183" i="182" s="1"/>
  <c r="W184" i="182" s="1"/>
  <c r="W185" i="182" s="1"/>
  <c r="W186" i="182" s="1"/>
  <c r="W187" i="182" s="1"/>
  <c r="W188" i="182" s="1"/>
  <c r="W189" i="182" s="1"/>
  <c r="W190" i="182" s="1"/>
  <c r="W191" i="182" s="1"/>
  <c r="W192" i="182" s="1"/>
  <c r="W193" i="182" s="1"/>
  <c r="W194" i="182" s="1"/>
  <c r="W195" i="182" s="1"/>
  <c r="W196" i="182" s="1"/>
  <c r="W197" i="182" s="1"/>
  <c r="W198" i="182" s="1"/>
  <c r="W199" i="182" s="1"/>
  <c r="W200" i="182" s="1"/>
  <c r="W201" i="182" s="1"/>
  <c r="W202" i="182" s="1"/>
  <c r="W203" i="182" s="1"/>
  <c r="W204" i="182" s="1"/>
  <c r="W205" i="182" s="1"/>
  <c r="W206" i="182" s="1"/>
  <c r="W207" i="182" s="1"/>
  <c r="W208" i="182" s="1"/>
  <c r="W209" i="182" s="1"/>
  <c r="W210" i="182" s="1"/>
  <c r="W211" i="182" s="1"/>
  <c r="W212" i="182" s="1"/>
  <c r="W213" i="182" s="1"/>
  <c r="W214" i="182" s="1"/>
  <c r="W215" i="182" s="1"/>
  <c r="W216" i="182" s="1"/>
  <c r="W217" i="182" s="1"/>
  <c r="W218" i="182" s="1"/>
  <c r="W219" i="182" s="1"/>
  <c r="W220" i="182" s="1"/>
  <c r="W221" i="182" s="1"/>
  <c r="W222" i="182" s="1"/>
  <c r="W223" i="182" s="1"/>
  <c r="W224" i="182" s="1"/>
  <c r="W225" i="182" s="1"/>
  <c r="W226" i="182" s="1"/>
  <c r="W227" i="182" s="1"/>
  <c r="W228" i="182" s="1"/>
  <c r="W229" i="182" s="1"/>
  <c r="W230" i="182" s="1"/>
  <c r="W231" i="182" s="1"/>
  <c r="W232" i="182" s="1"/>
  <c r="W233" i="182" s="1"/>
  <c r="W234" i="182" s="1"/>
  <c r="W235" i="182" s="1"/>
  <c r="W236" i="182" s="1"/>
  <c r="W237" i="182" s="1"/>
  <c r="W238" i="182" s="1"/>
  <c r="W239" i="182" s="1"/>
  <c r="W240" i="182" s="1"/>
  <c r="W241" i="182" s="1"/>
  <c r="W242" i="182" s="1"/>
  <c r="W243" i="182" s="1"/>
  <c r="W244" i="182" s="1"/>
  <c r="W245" i="182" s="1"/>
  <c r="W246" i="182" s="1"/>
  <c r="W247" i="182" s="1"/>
  <c r="W248" i="182" s="1"/>
  <c r="W249" i="182" s="1"/>
  <c r="W250" i="182" s="1"/>
  <c r="W251" i="182" s="1"/>
  <c r="W252" i="182" s="1"/>
  <c r="W253" i="182" s="1"/>
  <c r="W254" i="182" s="1"/>
  <c r="W255" i="182" s="1"/>
  <c r="W256" i="182" s="1"/>
  <c r="W257" i="182" s="1"/>
  <c r="W258" i="182" s="1"/>
  <c r="W259" i="182" s="1"/>
  <c r="W260" i="182" s="1"/>
  <c r="W261" i="182" s="1"/>
  <c r="W262" i="182" s="1"/>
  <c r="W263" i="182" s="1"/>
  <c r="W264" i="182" s="1"/>
  <c r="W265" i="182" s="1"/>
  <c r="W266" i="182" s="1"/>
  <c r="W267" i="182" s="1"/>
  <c r="W268" i="182" s="1"/>
  <c r="W269" i="182" s="1"/>
  <c r="W270" i="182" s="1"/>
  <c r="W271" i="182" s="1"/>
  <c r="W272" i="182" s="1"/>
  <c r="W273" i="182" s="1"/>
  <c r="W274" i="182" s="1"/>
  <c r="W275" i="182" s="1"/>
  <c r="W276" i="182" s="1"/>
  <c r="W277" i="182" s="1"/>
  <c r="W278" i="182" s="1"/>
  <c r="W279" i="182" s="1"/>
  <c r="W280" i="182" s="1"/>
  <c r="W281" i="182" s="1"/>
  <c r="W282" i="182" s="1"/>
  <c r="W283" i="182" s="1"/>
  <c r="W284" i="182" s="1"/>
  <c r="W285" i="182" s="1"/>
  <c r="W286" i="182" s="1"/>
  <c r="W287" i="182" s="1"/>
  <c r="W288" i="182" s="1"/>
  <c r="W289" i="182" s="1"/>
  <c r="W290" i="182" s="1"/>
  <c r="W291" i="182" s="1"/>
  <c r="W292" i="182" s="1"/>
  <c r="W293" i="182" s="1"/>
  <c r="W294" i="182" s="1"/>
  <c r="W295" i="182" s="1"/>
  <c r="W296" i="182" s="1"/>
  <c r="W297" i="182" s="1"/>
  <c r="W298" i="182" s="1"/>
  <c r="W299" i="182" s="1"/>
  <c r="W300" i="182" s="1"/>
  <c r="W301" i="182" s="1"/>
  <c r="W302" i="182" s="1"/>
  <c r="W303" i="182" s="1"/>
  <c r="W304" i="182" s="1"/>
  <c r="W305" i="182" s="1"/>
  <c r="W306" i="182" s="1"/>
  <c r="W307" i="182" s="1"/>
  <c r="W308" i="182" s="1"/>
  <c r="W309" i="182" s="1"/>
  <c r="W310" i="182" s="1"/>
  <c r="W311" i="182" s="1"/>
  <c r="W312" i="182" s="1"/>
  <c r="W313" i="182" s="1"/>
  <c r="W314" i="182" s="1"/>
  <c r="W315" i="182" s="1"/>
  <c r="W316" i="182" s="1"/>
  <c r="W317" i="182" s="1"/>
  <c r="W318" i="182" s="1"/>
  <c r="W319" i="182" s="1"/>
  <c r="W320" i="182" s="1"/>
  <c r="W321" i="182" s="1"/>
  <c r="W322" i="182" s="1"/>
  <c r="W323" i="182" s="1"/>
  <c r="W324" i="182" s="1"/>
  <c r="W325" i="182" s="1"/>
  <c r="W326" i="182" s="1"/>
  <c r="W327" i="182" s="1"/>
  <c r="W328" i="182" s="1"/>
  <c r="W329" i="182" s="1"/>
  <c r="W330" i="182" s="1"/>
  <c r="W331" i="182" s="1"/>
  <c r="W332" i="182" s="1"/>
  <c r="W333" i="182" s="1"/>
  <c r="U3" i="181"/>
  <c r="U4" i="181" s="1"/>
  <c r="U5" i="181" s="1"/>
  <c r="U6" i="181" s="1"/>
  <c r="U7" i="181" s="1"/>
  <c r="U8" i="181" s="1"/>
  <c r="U9" i="181" s="1"/>
  <c r="U10" i="181" s="1"/>
  <c r="U11" i="181" s="1"/>
  <c r="U12" i="181" s="1"/>
  <c r="U13" i="181" s="1"/>
  <c r="U14" i="181" s="1"/>
  <c r="U15" i="181" s="1"/>
  <c r="U16" i="181" s="1"/>
  <c r="U17" i="181" s="1"/>
  <c r="U18" i="181" s="1"/>
  <c r="U19" i="181" s="1"/>
  <c r="U20" i="181" s="1"/>
  <c r="U21" i="181" s="1"/>
  <c r="U22" i="181" s="1"/>
  <c r="U23" i="181" s="1"/>
  <c r="U24" i="181" s="1"/>
  <c r="U25" i="181" s="1"/>
  <c r="U26" i="181" s="1"/>
  <c r="U27" i="181" s="1"/>
  <c r="U28" i="181" s="1"/>
  <c r="U29" i="181" s="1"/>
  <c r="U30" i="181" s="1"/>
  <c r="U31" i="181" s="1"/>
  <c r="U32" i="181" s="1"/>
  <c r="U33" i="181" s="1"/>
  <c r="U34" i="181" s="1"/>
  <c r="U35" i="181" s="1"/>
  <c r="U36" i="181" s="1"/>
  <c r="U37" i="181" s="1"/>
  <c r="U38" i="181" s="1"/>
  <c r="U39" i="181" s="1"/>
  <c r="U40" i="181" s="1"/>
  <c r="U41" i="181" s="1"/>
  <c r="U42" i="181" s="1"/>
  <c r="U43" i="181" s="1"/>
  <c r="U44" i="181" s="1"/>
  <c r="U45" i="181" s="1"/>
  <c r="U46" i="181" s="1"/>
  <c r="U47" i="181" s="1"/>
  <c r="U48" i="181" s="1"/>
  <c r="U49" i="181" s="1"/>
  <c r="U50" i="181" s="1"/>
  <c r="U51" i="181" s="1"/>
  <c r="U52" i="181" s="1"/>
  <c r="U53" i="181" s="1"/>
  <c r="U54" i="181" s="1"/>
  <c r="U55" i="181" s="1"/>
  <c r="U56" i="181" s="1"/>
  <c r="U57" i="181" s="1"/>
  <c r="U58" i="181" s="1"/>
  <c r="U59" i="181" s="1"/>
  <c r="U60" i="181" s="1"/>
  <c r="U61" i="181" s="1"/>
  <c r="U62" i="181" s="1"/>
  <c r="U63" i="181" s="1"/>
  <c r="U64" i="181" s="1"/>
  <c r="U65" i="181" s="1"/>
  <c r="U66" i="181" s="1"/>
  <c r="U67" i="181" s="1"/>
  <c r="U68" i="181" s="1"/>
  <c r="U69" i="181" s="1"/>
  <c r="U70" i="181" s="1"/>
  <c r="U71" i="181" s="1"/>
  <c r="U72" i="181" s="1"/>
  <c r="U73" i="181" s="1"/>
  <c r="U74" i="181" s="1"/>
  <c r="U75" i="181" s="1"/>
  <c r="U76" i="181" s="1"/>
  <c r="U77" i="181" s="1"/>
  <c r="U78" i="181" s="1"/>
  <c r="U79" i="181" s="1"/>
  <c r="U80" i="181" s="1"/>
  <c r="U81" i="181" s="1"/>
  <c r="U82" i="181" s="1"/>
  <c r="U83" i="181" s="1"/>
  <c r="U84" i="181" s="1"/>
  <c r="U85" i="181" s="1"/>
  <c r="U86" i="181" s="1"/>
  <c r="U87" i="181" s="1"/>
  <c r="U88" i="181" s="1"/>
  <c r="U89" i="181" s="1"/>
  <c r="U90" i="181" s="1"/>
  <c r="U91" i="181" s="1"/>
  <c r="U92" i="181" s="1"/>
  <c r="U93" i="181" s="1"/>
  <c r="U94" i="181" s="1"/>
  <c r="U95" i="181" s="1"/>
  <c r="U96" i="181" s="1"/>
  <c r="U97" i="181" s="1"/>
  <c r="U98" i="181" s="1"/>
  <c r="U99" i="181" s="1"/>
  <c r="U100" i="181" s="1"/>
  <c r="U101" i="181" s="1"/>
  <c r="U102" i="181" s="1"/>
  <c r="U103" i="181" s="1"/>
  <c r="U104" i="181" s="1"/>
  <c r="U105" i="181" s="1"/>
  <c r="U106" i="181" s="1"/>
  <c r="U107" i="181" s="1"/>
  <c r="U108" i="181" s="1"/>
  <c r="U109" i="181" s="1"/>
  <c r="U110" i="181" s="1"/>
  <c r="U111" i="181" s="1"/>
  <c r="U112" i="181" s="1"/>
  <c r="U113" i="181" s="1"/>
  <c r="U114" i="181" s="1"/>
  <c r="U115" i="181" s="1"/>
  <c r="U116" i="181" s="1"/>
  <c r="U117" i="181" s="1"/>
  <c r="U118" i="181" s="1"/>
  <c r="U119" i="181" s="1"/>
  <c r="U120" i="181" s="1"/>
  <c r="U121" i="181" s="1"/>
  <c r="U122" i="181" s="1"/>
  <c r="U123" i="181" s="1"/>
  <c r="U124" i="181" s="1"/>
  <c r="U125" i="181" s="1"/>
  <c r="U126" i="181" s="1"/>
  <c r="U127" i="181" s="1"/>
  <c r="U128" i="181" s="1"/>
  <c r="U129" i="181" s="1"/>
  <c r="U130" i="181" s="1"/>
  <c r="U131" i="181" s="1"/>
  <c r="U132" i="181" s="1"/>
  <c r="U133" i="181" s="1"/>
  <c r="U134" i="181" s="1"/>
  <c r="U135" i="181" s="1"/>
  <c r="U136" i="181" s="1"/>
  <c r="U137" i="181" s="1"/>
  <c r="U138" i="181" s="1"/>
  <c r="U139" i="181" s="1"/>
  <c r="U140" i="181" s="1"/>
  <c r="U141" i="181" s="1"/>
  <c r="U142" i="181" s="1"/>
  <c r="U143" i="181" s="1"/>
  <c r="U144" i="181" s="1"/>
  <c r="U145" i="181" s="1"/>
  <c r="U146" i="181" s="1"/>
  <c r="U147" i="181" s="1"/>
  <c r="U148" i="181" s="1"/>
  <c r="U149" i="181" s="1"/>
  <c r="U150" i="181" s="1"/>
  <c r="U151" i="181" s="1"/>
  <c r="U152" i="181" s="1"/>
  <c r="U153" i="181" s="1"/>
  <c r="U154" i="181" s="1"/>
  <c r="U155" i="181" s="1"/>
  <c r="U156" i="181" s="1"/>
  <c r="U157" i="181" s="1"/>
  <c r="U158" i="181" s="1"/>
  <c r="U159" i="181" s="1"/>
  <c r="U160" i="181" s="1"/>
  <c r="U161" i="181" s="1"/>
  <c r="U162" i="181" s="1"/>
  <c r="U163" i="181" s="1"/>
  <c r="U164" i="181" s="1"/>
  <c r="U165" i="181" s="1"/>
  <c r="U166" i="181" s="1"/>
  <c r="U167" i="181" s="1"/>
  <c r="U168" i="181" s="1"/>
  <c r="U169" i="181" s="1"/>
  <c r="U170" i="181" s="1"/>
  <c r="U171" i="181" s="1"/>
  <c r="U172" i="181" s="1"/>
  <c r="U173" i="181" s="1"/>
  <c r="U174" i="181" s="1"/>
  <c r="U175" i="181" s="1"/>
  <c r="U176" i="181" s="1"/>
  <c r="U177" i="181" s="1"/>
  <c r="U178" i="181" s="1"/>
  <c r="U179" i="181" s="1"/>
  <c r="U180" i="181" s="1"/>
  <c r="U181" i="181" s="1"/>
  <c r="U182" i="181" s="1"/>
  <c r="U183" i="181" s="1"/>
  <c r="U184" i="181" s="1"/>
  <c r="U185" i="181" s="1"/>
  <c r="U186" i="181" s="1"/>
  <c r="U187" i="181" s="1"/>
  <c r="U188" i="181" s="1"/>
  <c r="U189" i="181" s="1"/>
  <c r="U190" i="181" s="1"/>
  <c r="U191" i="181" s="1"/>
  <c r="U192" i="181" s="1"/>
  <c r="U193" i="181" s="1"/>
  <c r="U194" i="181" s="1"/>
  <c r="U195" i="181" s="1"/>
  <c r="U196" i="181" s="1"/>
  <c r="U197" i="181" s="1"/>
  <c r="U198" i="181" s="1"/>
  <c r="U199" i="181" s="1"/>
  <c r="U200" i="181" s="1"/>
  <c r="U201" i="181" s="1"/>
  <c r="U202" i="181" s="1"/>
  <c r="U203" i="181" s="1"/>
  <c r="U204" i="181" s="1"/>
  <c r="U205" i="181" s="1"/>
  <c r="U206" i="181" s="1"/>
  <c r="U207" i="181" s="1"/>
  <c r="U208" i="181" s="1"/>
  <c r="U209" i="181" s="1"/>
  <c r="U210" i="181" s="1"/>
  <c r="U211" i="181" s="1"/>
  <c r="U212" i="181" s="1"/>
  <c r="U213" i="181" s="1"/>
  <c r="U214" i="181" s="1"/>
  <c r="U215" i="181" s="1"/>
  <c r="U216" i="181" s="1"/>
  <c r="U217" i="181" s="1"/>
  <c r="U218" i="181" s="1"/>
  <c r="U219" i="181" s="1"/>
  <c r="U220" i="181" s="1"/>
  <c r="U221" i="181" s="1"/>
  <c r="U222" i="181" s="1"/>
  <c r="U223" i="181" s="1"/>
  <c r="U224" i="181" s="1"/>
  <c r="U225" i="181" s="1"/>
  <c r="U226" i="181" s="1"/>
  <c r="U227" i="181" s="1"/>
  <c r="U228" i="181" s="1"/>
  <c r="U229" i="181" s="1"/>
  <c r="U230" i="181" s="1"/>
  <c r="U231" i="181" s="1"/>
  <c r="U232" i="181" s="1"/>
  <c r="U233" i="181" s="1"/>
  <c r="U234" i="181" s="1"/>
  <c r="U235" i="181" s="1"/>
  <c r="U236" i="181" s="1"/>
  <c r="U237" i="181" s="1"/>
  <c r="U238" i="181" s="1"/>
  <c r="U239" i="181" s="1"/>
  <c r="U240" i="181" s="1"/>
  <c r="U241" i="181" s="1"/>
  <c r="U242" i="181" s="1"/>
  <c r="U243" i="181" s="1"/>
  <c r="U244" i="181" s="1"/>
  <c r="U245" i="181" s="1"/>
  <c r="U246" i="181" s="1"/>
  <c r="U247" i="181" s="1"/>
  <c r="U248" i="181" s="1"/>
  <c r="U249" i="181" s="1"/>
  <c r="U250" i="181" s="1"/>
  <c r="U251" i="181" s="1"/>
  <c r="U252" i="181" s="1"/>
  <c r="U253" i="181" s="1"/>
  <c r="U254" i="181" s="1"/>
  <c r="U255" i="181" s="1"/>
  <c r="U256" i="181" s="1"/>
  <c r="U257" i="181" s="1"/>
  <c r="U258" i="181" s="1"/>
  <c r="U259" i="181" s="1"/>
  <c r="U260" i="181" s="1"/>
  <c r="U261" i="181" s="1"/>
  <c r="U262" i="181" s="1"/>
  <c r="U263" i="181" s="1"/>
  <c r="U264" i="181" s="1"/>
  <c r="U265" i="181" s="1"/>
  <c r="U266" i="181" s="1"/>
  <c r="U267" i="181" s="1"/>
  <c r="U268" i="181" s="1"/>
  <c r="U269" i="181" s="1"/>
  <c r="U270" i="181" s="1"/>
  <c r="U271" i="181" s="1"/>
  <c r="U272" i="181" s="1"/>
  <c r="U273" i="181" s="1"/>
  <c r="U274" i="181" s="1"/>
  <c r="U275" i="181" s="1"/>
  <c r="U276" i="181" s="1"/>
  <c r="U277" i="181" s="1"/>
  <c r="U278" i="181" s="1"/>
  <c r="U279" i="181" s="1"/>
  <c r="U280" i="181" s="1"/>
  <c r="U281" i="181" s="1"/>
  <c r="U282" i="181" s="1"/>
  <c r="U283" i="181" s="1"/>
  <c r="U284" i="181" s="1"/>
  <c r="U285" i="181" s="1"/>
  <c r="U286" i="181" s="1"/>
  <c r="U287" i="181" s="1"/>
  <c r="U288" i="181" s="1"/>
  <c r="U289" i="181" s="1"/>
  <c r="U290" i="181" s="1"/>
  <c r="U291" i="181" s="1"/>
  <c r="U292" i="181" s="1"/>
  <c r="U293" i="181" s="1"/>
  <c r="U294" i="181" s="1"/>
  <c r="U295" i="181" s="1"/>
  <c r="U296" i="181" s="1"/>
  <c r="U297" i="181" s="1"/>
  <c r="U298" i="181" s="1"/>
  <c r="U299" i="181" s="1"/>
  <c r="U300" i="181" s="1"/>
  <c r="U301" i="181" s="1"/>
  <c r="U302" i="181" s="1"/>
  <c r="U303" i="181" s="1"/>
  <c r="U304" i="181" s="1"/>
  <c r="U305" i="181" s="1"/>
  <c r="U306" i="181" s="1"/>
  <c r="U307" i="181" s="1"/>
  <c r="U308" i="181" s="1"/>
  <c r="U309" i="181" s="1"/>
  <c r="U310" i="181" s="1"/>
  <c r="U311" i="181" s="1"/>
  <c r="U312" i="181" s="1"/>
  <c r="U313" i="181" s="1"/>
  <c r="U314" i="181" s="1"/>
  <c r="U315" i="181" s="1"/>
  <c r="U316" i="181" s="1"/>
  <c r="U317" i="181" s="1"/>
  <c r="U318" i="181" s="1"/>
  <c r="U319" i="181" s="1"/>
  <c r="U320" i="181" s="1"/>
  <c r="U321" i="181" s="1"/>
  <c r="U322" i="181" s="1"/>
  <c r="U323" i="181" s="1"/>
  <c r="U324" i="181" s="1"/>
  <c r="U325" i="181" s="1"/>
  <c r="U326" i="181" s="1"/>
  <c r="U327" i="181" s="1"/>
  <c r="U328" i="181" s="1"/>
  <c r="U329" i="181" s="1"/>
  <c r="U330" i="181" s="1"/>
  <c r="U331" i="181" s="1"/>
  <c r="U332" i="181" s="1"/>
  <c r="U333" i="181" s="1"/>
  <c r="W3" i="181"/>
  <c r="W4" i="181" s="1"/>
  <c r="W5" i="181" s="1"/>
  <c r="W6" i="181" s="1"/>
  <c r="W7" i="181" s="1"/>
  <c r="W8" i="181" s="1"/>
  <c r="W9" i="181" s="1"/>
  <c r="W10" i="181" s="1"/>
  <c r="W11" i="181" s="1"/>
  <c r="W12" i="181" s="1"/>
  <c r="W13" i="181" s="1"/>
  <c r="W14" i="181" s="1"/>
  <c r="W15" i="181" s="1"/>
  <c r="W16" i="181" s="1"/>
  <c r="W17" i="181" s="1"/>
  <c r="W18" i="181" s="1"/>
  <c r="W19" i="181" s="1"/>
  <c r="W20" i="181" s="1"/>
  <c r="W21" i="181" s="1"/>
  <c r="W22" i="181" s="1"/>
  <c r="W23" i="181" s="1"/>
  <c r="W24" i="181" s="1"/>
  <c r="W25" i="181" s="1"/>
  <c r="W26" i="181" s="1"/>
  <c r="W27" i="181" s="1"/>
  <c r="W28" i="181" s="1"/>
  <c r="W29" i="181" s="1"/>
  <c r="W30" i="181" s="1"/>
  <c r="W31" i="181" s="1"/>
  <c r="W32" i="181" s="1"/>
  <c r="W33" i="181" s="1"/>
  <c r="W34" i="181" s="1"/>
  <c r="W35" i="181" s="1"/>
  <c r="W36" i="181" s="1"/>
  <c r="W37" i="181" s="1"/>
  <c r="W38" i="181" s="1"/>
  <c r="W39" i="181" s="1"/>
  <c r="W40" i="181" s="1"/>
  <c r="W41" i="181" s="1"/>
  <c r="W42" i="181" s="1"/>
  <c r="W43" i="181" s="1"/>
  <c r="W44" i="181" s="1"/>
  <c r="W45" i="181" s="1"/>
  <c r="W46" i="181" s="1"/>
  <c r="W47" i="181" s="1"/>
  <c r="W48" i="181" s="1"/>
  <c r="W49" i="181" s="1"/>
  <c r="W50" i="181" s="1"/>
  <c r="W51" i="181" s="1"/>
  <c r="W52" i="181" s="1"/>
  <c r="W53" i="181" s="1"/>
  <c r="W54" i="181" s="1"/>
  <c r="W55" i="181" s="1"/>
  <c r="W56" i="181" s="1"/>
  <c r="W57" i="181" s="1"/>
  <c r="W58" i="181" s="1"/>
  <c r="W59" i="181" s="1"/>
  <c r="W60" i="181" s="1"/>
  <c r="W61" i="181" s="1"/>
  <c r="W62" i="181" s="1"/>
  <c r="W63" i="181" s="1"/>
  <c r="W64" i="181" s="1"/>
  <c r="W65" i="181" s="1"/>
  <c r="W66" i="181" s="1"/>
  <c r="W67" i="181" s="1"/>
  <c r="W68" i="181" s="1"/>
  <c r="W69" i="181" s="1"/>
  <c r="W70" i="181" s="1"/>
  <c r="W71" i="181" s="1"/>
  <c r="W72" i="181" s="1"/>
  <c r="W73" i="181" s="1"/>
  <c r="W74" i="181" s="1"/>
  <c r="W75" i="181" s="1"/>
  <c r="W76" i="181" s="1"/>
  <c r="W77" i="181" s="1"/>
  <c r="W78" i="181" s="1"/>
  <c r="W79" i="181" s="1"/>
  <c r="W80" i="181" s="1"/>
  <c r="W81" i="181" s="1"/>
  <c r="W82" i="181" s="1"/>
  <c r="W83" i="181" s="1"/>
  <c r="W84" i="181" s="1"/>
  <c r="W85" i="181" s="1"/>
  <c r="W86" i="181" s="1"/>
  <c r="W87" i="181" s="1"/>
  <c r="W88" i="181" s="1"/>
  <c r="W89" i="181" s="1"/>
  <c r="W90" i="181" s="1"/>
  <c r="W91" i="181" s="1"/>
  <c r="W92" i="181" s="1"/>
  <c r="W93" i="181" s="1"/>
  <c r="W94" i="181" s="1"/>
  <c r="W95" i="181" s="1"/>
  <c r="W96" i="181" s="1"/>
  <c r="W97" i="181" s="1"/>
  <c r="W98" i="181" s="1"/>
  <c r="W99" i="181" s="1"/>
  <c r="W100" i="181" s="1"/>
  <c r="W101" i="181" s="1"/>
  <c r="W102" i="181" s="1"/>
  <c r="W103" i="181" s="1"/>
  <c r="W104" i="181" s="1"/>
  <c r="W105" i="181" s="1"/>
  <c r="W106" i="181" s="1"/>
  <c r="W107" i="181" s="1"/>
  <c r="W108" i="181" s="1"/>
  <c r="W109" i="181" s="1"/>
  <c r="W110" i="181" s="1"/>
  <c r="W111" i="181" s="1"/>
  <c r="W112" i="181" s="1"/>
  <c r="W113" i="181" s="1"/>
  <c r="W114" i="181" s="1"/>
  <c r="W115" i="181" s="1"/>
  <c r="W116" i="181" s="1"/>
  <c r="W117" i="181" s="1"/>
  <c r="W118" i="181" s="1"/>
  <c r="W119" i="181" s="1"/>
  <c r="W120" i="181" s="1"/>
  <c r="W121" i="181" s="1"/>
  <c r="W122" i="181" s="1"/>
  <c r="W123" i="181" s="1"/>
  <c r="W124" i="181" s="1"/>
  <c r="W125" i="181" s="1"/>
  <c r="W126" i="181" s="1"/>
  <c r="W127" i="181" s="1"/>
  <c r="W128" i="181" s="1"/>
  <c r="W129" i="181" s="1"/>
  <c r="W130" i="181" s="1"/>
  <c r="W131" i="181" s="1"/>
  <c r="W132" i="181" s="1"/>
  <c r="W133" i="181" s="1"/>
  <c r="W134" i="181" s="1"/>
  <c r="W135" i="181" s="1"/>
  <c r="W136" i="181" s="1"/>
  <c r="W137" i="181" s="1"/>
  <c r="W138" i="181" s="1"/>
  <c r="W139" i="181" s="1"/>
  <c r="W140" i="181" s="1"/>
  <c r="W141" i="181" s="1"/>
  <c r="W142" i="181" s="1"/>
  <c r="W143" i="181" s="1"/>
  <c r="W144" i="181" s="1"/>
  <c r="W145" i="181" s="1"/>
  <c r="W146" i="181" s="1"/>
  <c r="W147" i="181" s="1"/>
  <c r="W148" i="181" s="1"/>
  <c r="W149" i="181" s="1"/>
  <c r="W150" i="181" s="1"/>
  <c r="W151" i="181" s="1"/>
  <c r="W152" i="181" s="1"/>
  <c r="W153" i="181" s="1"/>
  <c r="W154" i="181" s="1"/>
  <c r="W155" i="181" s="1"/>
  <c r="W156" i="181" s="1"/>
  <c r="W157" i="181" s="1"/>
  <c r="W158" i="181" s="1"/>
  <c r="W159" i="181" s="1"/>
  <c r="W160" i="181" s="1"/>
  <c r="W161" i="181" s="1"/>
  <c r="W162" i="181" s="1"/>
  <c r="W163" i="181" s="1"/>
  <c r="W164" i="181" s="1"/>
  <c r="W165" i="181" s="1"/>
  <c r="W166" i="181" s="1"/>
  <c r="W167" i="181" s="1"/>
  <c r="W168" i="181" s="1"/>
  <c r="W169" i="181" s="1"/>
  <c r="W170" i="181" s="1"/>
  <c r="W171" i="181" s="1"/>
  <c r="W172" i="181" s="1"/>
  <c r="W173" i="181" s="1"/>
  <c r="W174" i="181" s="1"/>
  <c r="W175" i="181" s="1"/>
  <c r="W176" i="181" s="1"/>
  <c r="W177" i="181" s="1"/>
  <c r="W178" i="181" s="1"/>
  <c r="W179" i="181" s="1"/>
  <c r="W180" i="181" s="1"/>
  <c r="W181" i="181" s="1"/>
  <c r="W182" i="181" s="1"/>
  <c r="W183" i="181" s="1"/>
  <c r="W184" i="181" s="1"/>
  <c r="W185" i="181" s="1"/>
  <c r="W186" i="181" s="1"/>
  <c r="W187" i="181" s="1"/>
  <c r="W188" i="181" s="1"/>
  <c r="W189" i="181" s="1"/>
  <c r="W190" i="181" s="1"/>
  <c r="W191" i="181" s="1"/>
  <c r="W192" i="181" s="1"/>
  <c r="W193" i="181" s="1"/>
  <c r="W194" i="181" s="1"/>
  <c r="W195" i="181" s="1"/>
  <c r="W196" i="181" s="1"/>
  <c r="W197" i="181" s="1"/>
  <c r="W198" i="181" s="1"/>
  <c r="W199" i="181" s="1"/>
  <c r="W200" i="181" s="1"/>
  <c r="W201" i="181" s="1"/>
  <c r="W202" i="181" s="1"/>
  <c r="W203" i="181" s="1"/>
  <c r="W204" i="181" s="1"/>
  <c r="W205" i="181" s="1"/>
  <c r="W206" i="181" s="1"/>
  <c r="W207" i="181" s="1"/>
  <c r="W208" i="181" s="1"/>
  <c r="W209" i="181" s="1"/>
  <c r="W210" i="181" s="1"/>
  <c r="W211" i="181" s="1"/>
  <c r="W212" i="181" s="1"/>
  <c r="W213" i="181" s="1"/>
  <c r="W214" i="181" s="1"/>
  <c r="W215" i="181" s="1"/>
  <c r="W216" i="181" s="1"/>
  <c r="W217" i="181" s="1"/>
  <c r="W218" i="181" s="1"/>
  <c r="W219" i="181" s="1"/>
  <c r="W220" i="181" s="1"/>
  <c r="W221" i="181" s="1"/>
  <c r="W222" i="181" s="1"/>
  <c r="W223" i="181" s="1"/>
  <c r="W224" i="181" s="1"/>
  <c r="W225" i="181" s="1"/>
  <c r="W226" i="181" s="1"/>
  <c r="W227" i="181" s="1"/>
  <c r="W228" i="181" s="1"/>
  <c r="W229" i="181" s="1"/>
  <c r="W230" i="181" s="1"/>
  <c r="W231" i="181" s="1"/>
  <c r="W232" i="181" s="1"/>
  <c r="W233" i="181" s="1"/>
  <c r="W234" i="181" s="1"/>
  <c r="W235" i="181" s="1"/>
  <c r="W236" i="181" s="1"/>
  <c r="W237" i="181" s="1"/>
  <c r="W238" i="181" s="1"/>
  <c r="W239" i="181" s="1"/>
  <c r="W240" i="181" s="1"/>
  <c r="W241" i="181" s="1"/>
  <c r="W242" i="181" s="1"/>
  <c r="W243" i="181" s="1"/>
  <c r="W244" i="181" s="1"/>
  <c r="W245" i="181" s="1"/>
  <c r="W246" i="181" s="1"/>
  <c r="W247" i="181" s="1"/>
  <c r="W248" i="181" s="1"/>
  <c r="W249" i="181" s="1"/>
  <c r="W250" i="181" s="1"/>
  <c r="W251" i="181" s="1"/>
  <c r="W252" i="181" s="1"/>
  <c r="W253" i="181" s="1"/>
  <c r="W254" i="181" s="1"/>
  <c r="W255" i="181" s="1"/>
  <c r="W256" i="181" s="1"/>
  <c r="W257" i="181" s="1"/>
  <c r="W258" i="181" s="1"/>
  <c r="W259" i="181" s="1"/>
  <c r="W260" i="181" s="1"/>
  <c r="W261" i="181" s="1"/>
  <c r="W262" i="181" s="1"/>
  <c r="W263" i="181" s="1"/>
  <c r="W264" i="181" s="1"/>
  <c r="W265" i="181" s="1"/>
  <c r="W266" i="181" s="1"/>
  <c r="W267" i="181" s="1"/>
  <c r="W268" i="181" s="1"/>
  <c r="W269" i="181" s="1"/>
  <c r="W270" i="181" s="1"/>
  <c r="W271" i="181" s="1"/>
  <c r="W272" i="181" s="1"/>
  <c r="W273" i="181" s="1"/>
  <c r="W274" i="181" s="1"/>
  <c r="W275" i="181" s="1"/>
  <c r="W276" i="181" s="1"/>
  <c r="W277" i="181" s="1"/>
  <c r="W278" i="181" s="1"/>
  <c r="W279" i="181" s="1"/>
  <c r="W280" i="181" s="1"/>
  <c r="W281" i="181" s="1"/>
  <c r="W282" i="181" s="1"/>
  <c r="W283" i="181" s="1"/>
  <c r="W284" i="181" s="1"/>
  <c r="W285" i="181" s="1"/>
  <c r="W286" i="181" s="1"/>
  <c r="W287" i="181" s="1"/>
  <c r="W288" i="181" s="1"/>
  <c r="W289" i="181" s="1"/>
  <c r="W290" i="181" s="1"/>
  <c r="W291" i="181" s="1"/>
  <c r="W292" i="181" s="1"/>
  <c r="W293" i="181" s="1"/>
  <c r="W294" i="181" s="1"/>
  <c r="W295" i="181" s="1"/>
  <c r="W296" i="181" s="1"/>
  <c r="W297" i="181" s="1"/>
  <c r="W298" i="181" s="1"/>
  <c r="W299" i="181" s="1"/>
  <c r="W300" i="181" s="1"/>
  <c r="W301" i="181" s="1"/>
  <c r="W302" i="181" s="1"/>
  <c r="W303" i="181" s="1"/>
  <c r="W304" i="181" s="1"/>
  <c r="W305" i="181" s="1"/>
  <c r="W306" i="181" s="1"/>
  <c r="W307" i="181" s="1"/>
  <c r="W308" i="181" s="1"/>
  <c r="W309" i="181" s="1"/>
  <c r="W310" i="181" s="1"/>
  <c r="W311" i="181" s="1"/>
  <c r="W312" i="181" s="1"/>
  <c r="W313" i="181" s="1"/>
  <c r="W314" i="181" s="1"/>
  <c r="W315" i="181" s="1"/>
  <c r="W316" i="181" s="1"/>
  <c r="W317" i="181" s="1"/>
  <c r="W318" i="181" s="1"/>
  <c r="W319" i="181" s="1"/>
  <c r="W320" i="181" s="1"/>
  <c r="W321" i="181" s="1"/>
  <c r="W322" i="181" s="1"/>
  <c r="W323" i="181" s="1"/>
  <c r="W324" i="181" s="1"/>
  <c r="W325" i="181" s="1"/>
  <c r="W326" i="181" s="1"/>
  <c r="W327" i="181" s="1"/>
  <c r="W328" i="181" s="1"/>
  <c r="W329" i="181" s="1"/>
  <c r="W330" i="181" s="1"/>
  <c r="W331" i="181" s="1"/>
  <c r="W332" i="181" s="1"/>
  <c r="W333" i="181" s="1"/>
  <c r="X3" i="180"/>
  <c r="X4" i="180" s="1"/>
  <c r="X5" i="180" s="1"/>
  <c r="X6" i="180" s="1"/>
  <c r="X7" i="180" s="1"/>
  <c r="X8" i="180" s="1"/>
  <c r="X9" i="180" s="1"/>
  <c r="X10" i="180" s="1"/>
  <c r="X11" i="180" s="1"/>
  <c r="X12" i="180" s="1"/>
  <c r="X13" i="180" s="1"/>
  <c r="X14" i="180" s="1"/>
  <c r="X15" i="180" s="1"/>
  <c r="X16" i="180" s="1"/>
  <c r="X17" i="180" s="1"/>
  <c r="X18" i="180" s="1"/>
  <c r="X19" i="180" s="1"/>
  <c r="X20" i="180" s="1"/>
  <c r="X21" i="180" s="1"/>
  <c r="X22" i="180" s="1"/>
  <c r="X23" i="180" s="1"/>
  <c r="X24" i="180" s="1"/>
  <c r="X25" i="180" s="1"/>
  <c r="X26" i="180" s="1"/>
  <c r="X27" i="180" s="1"/>
  <c r="X28" i="180" s="1"/>
  <c r="X29" i="180" s="1"/>
  <c r="X30" i="180" s="1"/>
  <c r="X31" i="180" s="1"/>
  <c r="X32" i="180" s="1"/>
  <c r="X33" i="180" s="1"/>
  <c r="X34" i="180" s="1"/>
  <c r="X35" i="180" s="1"/>
  <c r="X36" i="180" s="1"/>
  <c r="X37" i="180" s="1"/>
  <c r="X38" i="180" s="1"/>
  <c r="X39" i="180" s="1"/>
  <c r="X40" i="180" s="1"/>
  <c r="X41" i="180" s="1"/>
  <c r="X42" i="180" s="1"/>
  <c r="X43" i="180" s="1"/>
  <c r="X44" i="180" s="1"/>
  <c r="X45" i="180" s="1"/>
  <c r="X46" i="180" s="1"/>
  <c r="X47" i="180" s="1"/>
  <c r="X48" i="180" s="1"/>
  <c r="X49" i="180" s="1"/>
  <c r="X50" i="180" s="1"/>
  <c r="X51" i="180" s="1"/>
  <c r="X52" i="180" s="1"/>
  <c r="X53" i="180" s="1"/>
  <c r="X54" i="180" s="1"/>
  <c r="X55" i="180" s="1"/>
  <c r="X56" i="180" s="1"/>
  <c r="X57" i="180" s="1"/>
  <c r="X58" i="180" s="1"/>
  <c r="X59" i="180" s="1"/>
  <c r="X60" i="180" s="1"/>
  <c r="X61" i="180" s="1"/>
  <c r="X62" i="180" s="1"/>
  <c r="X63" i="180" s="1"/>
  <c r="X64" i="180" s="1"/>
  <c r="X65" i="180" s="1"/>
  <c r="X66" i="180" s="1"/>
  <c r="X67" i="180" s="1"/>
  <c r="X68" i="180" s="1"/>
  <c r="X69" i="180" s="1"/>
  <c r="X70" i="180" s="1"/>
  <c r="X71" i="180" s="1"/>
  <c r="X72" i="180" s="1"/>
  <c r="X73" i="180" s="1"/>
  <c r="X74" i="180" s="1"/>
  <c r="X75" i="180" s="1"/>
  <c r="X76" i="180" s="1"/>
  <c r="X77" i="180" s="1"/>
  <c r="X78" i="180" s="1"/>
  <c r="X79" i="180" s="1"/>
  <c r="X80" i="180" s="1"/>
  <c r="X81" i="180" s="1"/>
  <c r="X82" i="180" s="1"/>
  <c r="X83" i="180" s="1"/>
  <c r="X84" i="180" s="1"/>
  <c r="X85" i="180" s="1"/>
  <c r="X86" i="180" s="1"/>
  <c r="X87" i="180" s="1"/>
  <c r="X88" i="180" s="1"/>
  <c r="X89" i="180" s="1"/>
  <c r="X90" i="180" s="1"/>
  <c r="X91" i="180" s="1"/>
  <c r="X92" i="180" s="1"/>
  <c r="X93" i="180" s="1"/>
  <c r="X94" i="180" s="1"/>
  <c r="X95" i="180" s="1"/>
  <c r="X96" i="180" s="1"/>
  <c r="X97" i="180" s="1"/>
  <c r="X98" i="180" s="1"/>
  <c r="X99" i="180" s="1"/>
  <c r="X100" i="180" s="1"/>
  <c r="X101" i="180" s="1"/>
  <c r="X102" i="180" s="1"/>
  <c r="X103" i="180" s="1"/>
  <c r="X104" i="180" s="1"/>
  <c r="X105" i="180" s="1"/>
  <c r="X106" i="180" s="1"/>
  <c r="X107" i="180" s="1"/>
  <c r="X108" i="180" s="1"/>
  <c r="X109" i="180" s="1"/>
  <c r="X110" i="180" s="1"/>
  <c r="X111" i="180" s="1"/>
  <c r="X112" i="180" s="1"/>
  <c r="X113" i="180" s="1"/>
  <c r="X114" i="180" s="1"/>
  <c r="X115" i="180" s="1"/>
  <c r="X116" i="180" s="1"/>
  <c r="X117" i="180" s="1"/>
  <c r="X118" i="180" s="1"/>
  <c r="X119" i="180" s="1"/>
  <c r="X120" i="180" s="1"/>
  <c r="X121" i="180" s="1"/>
  <c r="X122" i="180" s="1"/>
  <c r="X123" i="180" s="1"/>
  <c r="X124" i="180" s="1"/>
  <c r="X125" i="180" s="1"/>
  <c r="X126" i="180" s="1"/>
  <c r="X127" i="180" s="1"/>
  <c r="X128" i="180" s="1"/>
  <c r="X129" i="180" s="1"/>
  <c r="X130" i="180" s="1"/>
  <c r="X131" i="180" s="1"/>
  <c r="X132" i="180" s="1"/>
  <c r="X133" i="180" s="1"/>
  <c r="X134" i="180" s="1"/>
  <c r="X135" i="180" s="1"/>
  <c r="X136" i="180" s="1"/>
  <c r="X137" i="180" s="1"/>
  <c r="X138" i="180" s="1"/>
  <c r="X139" i="180" s="1"/>
  <c r="X140" i="180" s="1"/>
  <c r="X141" i="180" s="1"/>
  <c r="X142" i="180" s="1"/>
  <c r="X143" i="180" s="1"/>
  <c r="X144" i="180" s="1"/>
  <c r="X145" i="180" s="1"/>
  <c r="X146" i="180" s="1"/>
  <c r="X147" i="180" s="1"/>
  <c r="X148" i="180" s="1"/>
  <c r="X149" i="180" s="1"/>
  <c r="X150" i="180" s="1"/>
  <c r="X151" i="180" s="1"/>
  <c r="X152" i="180" s="1"/>
  <c r="X153" i="180" s="1"/>
  <c r="X154" i="180" s="1"/>
  <c r="X155" i="180" s="1"/>
  <c r="X156" i="180" s="1"/>
  <c r="X157" i="180" s="1"/>
  <c r="X158" i="180" s="1"/>
  <c r="X159" i="180" s="1"/>
  <c r="X160" i="180" s="1"/>
  <c r="X161" i="180" s="1"/>
  <c r="X162" i="180" s="1"/>
  <c r="X163" i="180" s="1"/>
  <c r="X164" i="180" s="1"/>
  <c r="X165" i="180" s="1"/>
  <c r="X166" i="180" s="1"/>
  <c r="X167" i="180" s="1"/>
  <c r="X168" i="180" s="1"/>
  <c r="X169" i="180" s="1"/>
  <c r="X170" i="180" s="1"/>
  <c r="X171" i="180" s="1"/>
  <c r="X172" i="180" s="1"/>
  <c r="X173" i="180" s="1"/>
  <c r="X174" i="180" s="1"/>
  <c r="X175" i="180" s="1"/>
  <c r="X176" i="180" s="1"/>
  <c r="X177" i="180" s="1"/>
  <c r="X178" i="180" s="1"/>
  <c r="X179" i="180" s="1"/>
  <c r="X180" i="180" s="1"/>
  <c r="X181" i="180" s="1"/>
  <c r="X182" i="180" s="1"/>
  <c r="X183" i="180" s="1"/>
  <c r="X184" i="180" s="1"/>
  <c r="X185" i="180" s="1"/>
  <c r="X186" i="180" s="1"/>
  <c r="X187" i="180" s="1"/>
  <c r="X188" i="180" s="1"/>
  <c r="X189" i="180" s="1"/>
  <c r="X190" i="180" s="1"/>
  <c r="X191" i="180" s="1"/>
  <c r="X192" i="180" s="1"/>
  <c r="X193" i="180" s="1"/>
  <c r="X194" i="180" s="1"/>
  <c r="X195" i="180" s="1"/>
  <c r="X196" i="180" s="1"/>
  <c r="X197" i="180" s="1"/>
  <c r="X198" i="180" s="1"/>
  <c r="X199" i="180" s="1"/>
  <c r="X200" i="180" s="1"/>
  <c r="X201" i="180" s="1"/>
  <c r="X202" i="180" s="1"/>
  <c r="X203" i="180" s="1"/>
  <c r="X204" i="180" s="1"/>
  <c r="X205" i="180" s="1"/>
  <c r="X206" i="180" s="1"/>
  <c r="X207" i="180" s="1"/>
  <c r="X208" i="180" s="1"/>
  <c r="X209" i="180" s="1"/>
  <c r="X210" i="180" s="1"/>
  <c r="X211" i="180" s="1"/>
  <c r="X212" i="180" s="1"/>
  <c r="X213" i="180" s="1"/>
  <c r="X214" i="180" s="1"/>
  <c r="X215" i="180" s="1"/>
  <c r="X216" i="180" s="1"/>
  <c r="X217" i="180" s="1"/>
  <c r="X218" i="180" s="1"/>
  <c r="X219" i="180" s="1"/>
  <c r="X220" i="180" s="1"/>
  <c r="X221" i="180" s="1"/>
  <c r="X222" i="180" s="1"/>
  <c r="X223" i="180" s="1"/>
  <c r="X224" i="180" s="1"/>
  <c r="X225" i="180" s="1"/>
  <c r="X226" i="180" s="1"/>
  <c r="X227" i="180" s="1"/>
  <c r="X228" i="180" s="1"/>
  <c r="X229" i="180" s="1"/>
  <c r="X230" i="180" s="1"/>
  <c r="X231" i="180" s="1"/>
  <c r="X232" i="180" s="1"/>
  <c r="X233" i="180" s="1"/>
  <c r="X234" i="180" s="1"/>
  <c r="X235" i="180" s="1"/>
  <c r="X236" i="180" s="1"/>
  <c r="X237" i="180" s="1"/>
  <c r="X238" i="180" s="1"/>
  <c r="X239" i="180" s="1"/>
  <c r="X240" i="180" s="1"/>
  <c r="X241" i="180" s="1"/>
  <c r="X242" i="180" s="1"/>
  <c r="X243" i="180" s="1"/>
  <c r="X244" i="180" s="1"/>
  <c r="X245" i="180" s="1"/>
  <c r="X246" i="180" s="1"/>
  <c r="X247" i="180" s="1"/>
  <c r="X248" i="180" s="1"/>
  <c r="X249" i="180" s="1"/>
  <c r="X250" i="180" s="1"/>
  <c r="X251" i="180" s="1"/>
  <c r="X252" i="180" s="1"/>
  <c r="X253" i="180" s="1"/>
  <c r="X254" i="180" s="1"/>
  <c r="X255" i="180" s="1"/>
  <c r="X256" i="180" s="1"/>
  <c r="X257" i="180" s="1"/>
  <c r="X258" i="180" s="1"/>
  <c r="X259" i="180" s="1"/>
  <c r="X260" i="180" s="1"/>
  <c r="X261" i="180" s="1"/>
  <c r="X262" i="180" s="1"/>
  <c r="X263" i="180" s="1"/>
  <c r="X264" i="180" s="1"/>
  <c r="X265" i="180" s="1"/>
  <c r="X266" i="180" s="1"/>
  <c r="X267" i="180" s="1"/>
  <c r="X268" i="180" s="1"/>
  <c r="X269" i="180" s="1"/>
  <c r="X270" i="180" s="1"/>
  <c r="X271" i="180" s="1"/>
  <c r="X272" i="180" s="1"/>
  <c r="X273" i="180" s="1"/>
  <c r="X274" i="180" s="1"/>
  <c r="X275" i="180" s="1"/>
  <c r="X276" i="180" s="1"/>
  <c r="X277" i="180" s="1"/>
  <c r="X278" i="180" s="1"/>
  <c r="X279" i="180" s="1"/>
  <c r="X280" i="180" s="1"/>
  <c r="X281" i="180" s="1"/>
  <c r="X282" i="180" s="1"/>
  <c r="X283" i="180" s="1"/>
  <c r="X284" i="180" s="1"/>
  <c r="X285" i="180" s="1"/>
  <c r="X286" i="180" s="1"/>
  <c r="X287" i="180" s="1"/>
  <c r="X288" i="180" s="1"/>
  <c r="X289" i="180" s="1"/>
  <c r="X290" i="180" s="1"/>
  <c r="X291" i="180" s="1"/>
  <c r="X292" i="180" s="1"/>
  <c r="X293" i="180" s="1"/>
  <c r="X294" i="180" s="1"/>
  <c r="X295" i="180" s="1"/>
  <c r="X296" i="180" s="1"/>
  <c r="X297" i="180" s="1"/>
  <c r="X298" i="180" s="1"/>
  <c r="X299" i="180" s="1"/>
  <c r="X300" i="180" s="1"/>
  <c r="X301" i="180" s="1"/>
  <c r="X302" i="180" s="1"/>
  <c r="X303" i="180" s="1"/>
  <c r="X304" i="180" s="1"/>
  <c r="X305" i="180" s="1"/>
  <c r="X306" i="180" s="1"/>
  <c r="X307" i="180" s="1"/>
  <c r="X308" i="180" s="1"/>
  <c r="X309" i="180" s="1"/>
  <c r="X310" i="180" s="1"/>
  <c r="X311" i="180" s="1"/>
  <c r="X312" i="180" s="1"/>
  <c r="X313" i="180" s="1"/>
  <c r="X314" i="180" s="1"/>
  <c r="X315" i="180" s="1"/>
  <c r="X316" i="180" s="1"/>
  <c r="X317" i="180" s="1"/>
  <c r="X318" i="180" s="1"/>
  <c r="X319" i="180" s="1"/>
  <c r="X320" i="180" s="1"/>
  <c r="X321" i="180" s="1"/>
  <c r="X322" i="180" s="1"/>
  <c r="X323" i="180" s="1"/>
  <c r="X324" i="180" s="1"/>
  <c r="X325" i="180" s="1"/>
  <c r="X326" i="180" s="1"/>
  <c r="X327" i="180" s="1"/>
  <c r="X328" i="180" s="1"/>
  <c r="X329" i="180" s="1"/>
  <c r="X330" i="180" s="1"/>
  <c r="X331" i="180" s="1"/>
  <c r="X332" i="180" s="1"/>
  <c r="X333" i="180" s="1"/>
  <c r="V3" i="177"/>
  <c r="V4" i="177" s="1"/>
  <c r="V5" i="177" s="1"/>
  <c r="V6" i="177" s="1"/>
  <c r="V7" i="177" s="1"/>
  <c r="V8" i="177" s="1"/>
  <c r="V9" i="177" s="1"/>
  <c r="V10" i="177" s="1"/>
  <c r="V11" i="177" s="1"/>
  <c r="V12" i="177" s="1"/>
  <c r="V13" i="177" s="1"/>
  <c r="V14" i="177" s="1"/>
  <c r="V15" i="177" s="1"/>
  <c r="V16" i="177" s="1"/>
  <c r="V17" i="177" s="1"/>
  <c r="V18" i="177" s="1"/>
  <c r="V19" i="177" s="1"/>
  <c r="V20" i="177" s="1"/>
  <c r="V21" i="177" s="1"/>
  <c r="V22" i="177" s="1"/>
  <c r="V23" i="177" s="1"/>
  <c r="V24" i="177" s="1"/>
  <c r="V25" i="177" s="1"/>
  <c r="V26" i="177" s="1"/>
  <c r="V27" i="177" s="1"/>
  <c r="V28" i="177" s="1"/>
  <c r="V29" i="177" s="1"/>
  <c r="V30" i="177" s="1"/>
  <c r="V31" i="177" s="1"/>
  <c r="V32" i="177" s="1"/>
  <c r="V33" i="177" s="1"/>
  <c r="V34" i="177" s="1"/>
  <c r="V35" i="177" s="1"/>
  <c r="V36" i="177" s="1"/>
  <c r="V37" i="177" s="1"/>
  <c r="V38" i="177" s="1"/>
  <c r="V39" i="177" s="1"/>
  <c r="V40" i="177" s="1"/>
  <c r="V41" i="177" s="1"/>
  <c r="V42" i="177" s="1"/>
  <c r="V43" i="177" s="1"/>
  <c r="V44" i="177" s="1"/>
  <c r="V45" i="177" s="1"/>
  <c r="V46" i="177" s="1"/>
  <c r="V47" i="177" s="1"/>
  <c r="V48" i="177" s="1"/>
  <c r="V49" i="177" s="1"/>
  <c r="V50" i="177" s="1"/>
  <c r="V51" i="177" s="1"/>
  <c r="V52" i="177" s="1"/>
  <c r="V53" i="177" s="1"/>
  <c r="V54" i="177" s="1"/>
  <c r="V55" i="177" s="1"/>
  <c r="V56" i="177" s="1"/>
  <c r="V57" i="177" s="1"/>
  <c r="V58" i="177" s="1"/>
  <c r="V59" i="177" s="1"/>
  <c r="V60" i="177" s="1"/>
  <c r="V61" i="177" s="1"/>
  <c r="V62" i="177" s="1"/>
  <c r="V63" i="177" s="1"/>
  <c r="V64" i="177" s="1"/>
  <c r="V65" i="177" s="1"/>
  <c r="V66" i="177" s="1"/>
  <c r="V67" i="177" s="1"/>
  <c r="V68" i="177" s="1"/>
  <c r="V69" i="177" s="1"/>
  <c r="V70" i="177" s="1"/>
  <c r="V71" i="177" s="1"/>
  <c r="V72" i="177" s="1"/>
  <c r="V73" i="177" s="1"/>
  <c r="V74" i="177" s="1"/>
  <c r="V75" i="177" s="1"/>
  <c r="V76" i="177" s="1"/>
  <c r="V77" i="177" s="1"/>
  <c r="V78" i="177" s="1"/>
  <c r="V79" i="177" s="1"/>
  <c r="V80" i="177" s="1"/>
  <c r="V81" i="177" s="1"/>
  <c r="V82" i="177" s="1"/>
  <c r="V83" i="177" s="1"/>
  <c r="V84" i="177" s="1"/>
  <c r="V85" i="177" s="1"/>
  <c r="V86" i="177" s="1"/>
  <c r="V87" i="177" s="1"/>
  <c r="V88" i="177" s="1"/>
  <c r="V89" i="177" s="1"/>
  <c r="V90" i="177" s="1"/>
  <c r="V91" i="177" s="1"/>
  <c r="V92" i="177" s="1"/>
  <c r="V93" i="177" s="1"/>
  <c r="V94" i="177" s="1"/>
  <c r="V95" i="177" s="1"/>
  <c r="V96" i="177" s="1"/>
  <c r="V97" i="177" s="1"/>
  <c r="V98" i="177" s="1"/>
  <c r="V99" i="177" s="1"/>
  <c r="V100" i="177" s="1"/>
  <c r="V101" i="177" s="1"/>
  <c r="V102" i="177" s="1"/>
  <c r="V103" i="177" s="1"/>
  <c r="V104" i="177" s="1"/>
  <c r="V105" i="177" s="1"/>
  <c r="V106" i="177" s="1"/>
  <c r="V107" i="177" s="1"/>
  <c r="V108" i="177" s="1"/>
  <c r="V109" i="177" s="1"/>
  <c r="V110" i="177" s="1"/>
  <c r="V111" i="177" s="1"/>
  <c r="V112" i="177" s="1"/>
  <c r="V113" i="177" s="1"/>
  <c r="V114" i="177" s="1"/>
  <c r="V115" i="177" s="1"/>
  <c r="V116" i="177" s="1"/>
  <c r="V117" i="177" s="1"/>
  <c r="V118" i="177" s="1"/>
  <c r="V119" i="177" s="1"/>
  <c r="V120" i="177" s="1"/>
  <c r="V121" i="177" s="1"/>
  <c r="V122" i="177" s="1"/>
  <c r="V123" i="177" s="1"/>
  <c r="V124" i="177" s="1"/>
  <c r="V125" i="177" s="1"/>
  <c r="V126" i="177" s="1"/>
  <c r="V127" i="177" s="1"/>
  <c r="V128" i="177" s="1"/>
  <c r="V129" i="177" s="1"/>
  <c r="V130" i="177" s="1"/>
  <c r="V131" i="177" s="1"/>
  <c r="V132" i="177" s="1"/>
  <c r="V133" i="177" s="1"/>
  <c r="V134" i="177" s="1"/>
  <c r="V135" i="177" s="1"/>
  <c r="V136" i="177" s="1"/>
  <c r="V137" i="177" s="1"/>
  <c r="V138" i="177" s="1"/>
  <c r="V139" i="177" s="1"/>
  <c r="V140" i="177" s="1"/>
  <c r="V141" i="177" s="1"/>
  <c r="V142" i="177" s="1"/>
  <c r="V143" i="177" s="1"/>
  <c r="V144" i="177" s="1"/>
  <c r="V145" i="177" s="1"/>
  <c r="V146" i="177" s="1"/>
  <c r="V147" i="177" s="1"/>
  <c r="V148" i="177" s="1"/>
  <c r="V149" i="177" s="1"/>
  <c r="V150" i="177" s="1"/>
  <c r="V151" i="177" s="1"/>
  <c r="V152" i="177" s="1"/>
  <c r="V153" i="177" s="1"/>
  <c r="V154" i="177" s="1"/>
  <c r="V155" i="177" s="1"/>
  <c r="V156" i="177" s="1"/>
  <c r="V157" i="177" s="1"/>
  <c r="V158" i="177" s="1"/>
  <c r="V159" i="177" s="1"/>
  <c r="V160" i="177" s="1"/>
  <c r="V161" i="177" s="1"/>
  <c r="V162" i="177" s="1"/>
  <c r="V163" i="177" s="1"/>
  <c r="V164" i="177" s="1"/>
  <c r="V165" i="177" s="1"/>
  <c r="V166" i="177" s="1"/>
  <c r="V167" i="177" s="1"/>
  <c r="V168" i="177" s="1"/>
  <c r="V169" i="177" s="1"/>
  <c r="V170" i="177" s="1"/>
  <c r="V171" i="177" s="1"/>
  <c r="V172" i="177" s="1"/>
  <c r="V173" i="177" s="1"/>
  <c r="V174" i="177" s="1"/>
  <c r="V175" i="177" s="1"/>
  <c r="V176" i="177" s="1"/>
  <c r="V177" i="177" s="1"/>
  <c r="V178" i="177" s="1"/>
  <c r="V179" i="177" s="1"/>
  <c r="V180" i="177" s="1"/>
  <c r="V181" i="177" s="1"/>
  <c r="V182" i="177" s="1"/>
  <c r="V183" i="177" s="1"/>
  <c r="V184" i="177" s="1"/>
  <c r="V185" i="177" s="1"/>
  <c r="V186" i="177" s="1"/>
  <c r="V187" i="177" s="1"/>
  <c r="V188" i="177" s="1"/>
  <c r="V189" i="177" s="1"/>
  <c r="V190" i="177" s="1"/>
  <c r="V191" i="177" s="1"/>
  <c r="V192" i="177" s="1"/>
  <c r="V193" i="177" s="1"/>
  <c r="V194" i="177" s="1"/>
  <c r="V195" i="177" s="1"/>
  <c r="V196" i="177" s="1"/>
  <c r="V197" i="177" s="1"/>
  <c r="V198" i="177" s="1"/>
  <c r="V199" i="177" s="1"/>
  <c r="V200" i="177" s="1"/>
  <c r="V201" i="177" s="1"/>
  <c r="V202" i="177" s="1"/>
  <c r="V203" i="177" s="1"/>
  <c r="V204" i="177" s="1"/>
  <c r="V205" i="177" s="1"/>
  <c r="V206" i="177" s="1"/>
  <c r="V207" i="177" s="1"/>
  <c r="V208" i="177" s="1"/>
  <c r="V209" i="177" s="1"/>
  <c r="V210" i="177" s="1"/>
  <c r="V211" i="177" s="1"/>
  <c r="V212" i="177" s="1"/>
  <c r="V213" i="177" s="1"/>
  <c r="V214" i="177" s="1"/>
  <c r="V215" i="177" s="1"/>
  <c r="V216" i="177" s="1"/>
  <c r="V217" i="177" s="1"/>
  <c r="V218" i="177" s="1"/>
  <c r="V219" i="177" s="1"/>
  <c r="V220" i="177" s="1"/>
  <c r="V221" i="177" s="1"/>
  <c r="V222" i="177" s="1"/>
  <c r="V223" i="177" s="1"/>
  <c r="V224" i="177" s="1"/>
  <c r="V225" i="177" s="1"/>
  <c r="V226" i="177" s="1"/>
  <c r="V227" i="177" s="1"/>
  <c r="V228" i="177" s="1"/>
  <c r="V229" i="177" s="1"/>
  <c r="V230" i="177" s="1"/>
  <c r="V231" i="177" s="1"/>
  <c r="V232" i="177" s="1"/>
  <c r="V233" i="177" s="1"/>
  <c r="V234" i="177" s="1"/>
  <c r="V235" i="177" s="1"/>
  <c r="V236" i="177" s="1"/>
  <c r="V237" i="177" s="1"/>
  <c r="V238" i="177" s="1"/>
  <c r="V239" i="177" s="1"/>
  <c r="V240" i="177" s="1"/>
  <c r="V241" i="177" s="1"/>
  <c r="V242" i="177" s="1"/>
  <c r="V243" i="177" s="1"/>
  <c r="V244" i="177" s="1"/>
  <c r="V245" i="177" s="1"/>
  <c r="V246" i="177" s="1"/>
  <c r="V247" i="177" s="1"/>
  <c r="V248" i="177" s="1"/>
  <c r="V249" i="177" s="1"/>
  <c r="V250" i="177" s="1"/>
  <c r="V251" i="177" s="1"/>
  <c r="V252" i="177" s="1"/>
  <c r="V253" i="177" s="1"/>
  <c r="V254" i="177" s="1"/>
  <c r="V255" i="177" s="1"/>
  <c r="V256" i="177" s="1"/>
  <c r="V257" i="177" s="1"/>
  <c r="V258" i="177" s="1"/>
  <c r="V259" i="177" s="1"/>
  <c r="V260" i="177" s="1"/>
  <c r="V261" i="177" s="1"/>
  <c r="V262" i="177" s="1"/>
  <c r="V263" i="177" s="1"/>
  <c r="V264" i="177" s="1"/>
  <c r="V265" i="177" s="1"/>
  <c r="V266" i="177" s="1"/>
  <c r="V267" i="177" s="1"/>
  <c r="V268" i="177" s="1"/>
  <c r="V269" i="177" s="1"/>
  <c r="V270" i="177" s="1"/>
  <c r="V271" i="177" s="1"/>
  <c r="V272" i="177" s="1"/>
  <c r="V273" i="177" s="1"/>
  <c r="V274" i="177" s="1"/>
  <c r="V275" i="177" s="1"/>
  <c r="V276" i="177" s="1"/>
  <c r="V277" i="177" s="1"/>
  <c r="V278" i="177" s="1"/>
  <c r="V279" i="177" s="1"/>
  <c r="V280" i="177" s="1"/>
  <c r="V281" i="177" s="1"/>
  <c r="V282" i="177" s="1"/>
  <c r="V283" i="177" s="1"/>
  <c r="V284" i="177" s="1"/>
  <c r="V285" i="177" s="1"/>
  <c r="V286" i="177" s="1"/>
  <c r="V287" i="177" s="1"/>
  <c r="V288" i="177" s="1"/>
  <c r="V289" i="177" s="1"/>
  <c r="V290" i="177" s="1"/>
  <c r="V291" i="177" s="1"/>
  <c r="V292" i="177" s="1"/>
  <c r="V293" i="177" s="1"/>
  <c r="V294" i="177" s="1"/>
  <c r="V295" i="177" s="1"/>
  <c r="V296" i="177" s="1"/>
  <c r="V297" i="177" s="1"/>
  <c r="V298" i="177" s="1"/>
  <c r="V299" i="177" s="1"/>
  <c r="V300" i="177" s="1"/>
  <c r="V301" i="177" s="1"/>
  <c r="V302" i="177" s="1"/>
  <c r="V303" i="177" s="1"/>
  <c r="V304" i="177" s="1"/>
  <c r="V305" i="177" s="1"/>
  <c r="V306" i="177" s="1"/>
  <c r="V307" i="177" s="1"/>
  <c r="V308" i="177" s="1"/>
  <c r="V309" i="177" s="1"/>
  <c r="V310" i="177" s="1"/>
  <c r="V311" i="177" s="1"/>
  <c r="V312" i="177" s="1"/>
  <c r="V313" i="177" s="1"/>
  <c r="V314" i="177" s="1"/>
  <c r="V315" i="177" s="1"/>
  <c r="V316" i="177" s="1"/>
  <c r="V317" i="177" s="1"/>
  <c r="V318" i="177" s="1"/>
  <c r="V319" i="177" s="1"/>
  <c r="V320" i="177" s="1"/>
  <c r="V321" i="177" s="1"/>
  <c r="V322" i="177" s="1"/>
  <c r="V323" i="177" s="1"/>
  <c r="V324" i="177" s="1"/>
  <c r="V325" i="177" s="1"/>
  <c r="V326" i="177" s="1"/>
  <c r="V327" i="177" s="1"/>
  <c r="V328" i="177" s="1"/>
  <c r="V329" i="177" s="1"/>
  <c r="V330" i="177" s="1"/>
  <c r="V331" i="177" s="1"/>
  <c r="V332" i="177" s="1"/>
  <c r="V333" i="177" s="1"/>
  <c r="U3" i="176"/>
  <c r="U4" i="176" s="1"/>
  <c r="U5" i="176" s="1"/>
  <c r="U6" i="176" s="1"/>
  <c r="U7" i="176" s="1"/>
  <c r="U8" i="176" s="1"/>
  <c r="U9" i="176" s="1"/>
  <c r="U10" i="176" s="1"/>
  <c r="U11" i="176" s="1"/>
  <c r="U12" i="176" s="1"/>
  <c r="U13" i="176" s="1"/>
  <c r="U14" i="176" s="1"/>
  <c r="U15" i="176" s="1"/>
  <c r="U16" i="176" s="1"/>
  <c r="U17" i="176" s="1"/>
  <c r="U18" i="176" s="1"/>
  <c r="U19" i="176" s="1"/>
  <c r="U20" i="176" s="1"/>
  <c r="U21" i="176" s="1"/>
  <c r="U22" i="176" s="1"/>
  <c r="U23" i="176" s="1"/>
  <c r="U24" i="176" s="1"/>
  <c r="U25" i="176" s="1"/>
  <c r="U26" i="176" s="1"/>
  <c r="U27" i="176" s="1"/>
  <c r="U28" i="176" s="1"/>
  <c r="U29" i="176" s="1"/>
  <c r="U30" i="176" s="1"/>
  <c r="U31" i="176" s="1"/>
  <c r="U32" i="176" s="1"/>
  <c r="U33" i="176" s="1"/>
  <c r="U34" i="176" s="1"/>
  <c r="U35" i="176" s="1"/>
  <c r="U36" i="176" s="1"/>
  <c r="U37" i="176" s="1"/>
  <c r="U38" i="176" s="1"/>
  <c r="U39" i="176" s="1"/>
  <c r="U40" i="176" s="1"/>
  <c r="U41" i="176" s="1"/>
  <c r="U42" i="176" s="1"/>
  <c r="U43" i="176" s="1"/>
  <c r="U44" i="176" s="1"/>
  <c r="U45" i="176" s="1"/>
  <c r="U46" i="176" s="1"/>
  <c r="U47" i="176" s="1"/>
  <c r="U48" i="176" s="1"/>
  <c r="U49" i="176" s="1"/>
  <c r="U50" i="176" s="1"/>
  <c r="U51" i="176" s="1"/>
  <c r="U52" i="176" s="1"/>
  <c r="U53" i="176" s="1"/>
  <c r="U54" i="176" s="1"/>
  <c r="U55" i="176" s="1"/>
  <c r="U56" i="176" s="1"/>
  <c r="U57" i="176" s="1"/>
  <c r="U58" i="176" s="1"/>
  <c r="U59" i="176" s="1"/>
  <c r="U60" i="176" s="1"/>
  <c r="U61" i="176" s="1"/>
  <c r="U62" i="176" s="1"/>
  <c r="U63" i="176" s="1"/>
  <c r="U64" i="176" s="1"/>
  <c r="U65" i="176" s="1"/>
  <c r="U66" i="176" s="1"/>
  <c r="U67" i="176" s="1"/>
  <c r="U68" i="176" s="1"/>
  <c r="U69" i="176" s="1"/>
  <c r="U70" i="176" s="1"/>
  <c r="U71" i="176" s="1"/>
  <c r="U72" i="176" s="1"/>
  <c r="U73" i="176" s="1"/>
  <c r="U74" i="176" s="1"/>
  <c r="U75" i="176" s="1"/>
  <c r="U76" i="176" s="1"/>
  <c r="U77" i="176" s="1"/>
  <c r="U78" i="176" s="1"/>
  <c r="U79" i="176" s="1"/>
  <c r="U80" i="176" s="1"/>
  <c r="U81" i="176" s="1"/>
  <c r="U82" i="176" s="1"/>
  <c r="U83" i="176" s="1"/>
  <c r="U84" i="176" s="1"/>
  <c r="U85" i="176" s="1"/>
  <c r="U86" i="176" s="1"/>
  <c r="U87" i="176" s="1"/>
  <c r="U88" i="176" s="1"/>
  <c r="U89" i="176" s="1"/>
  <c r="U90" i="176" s="1"/>
  <c r="U91" i="176" s="1"/>
  <c r="U92" i="176" s="1"/>
  <c r="U93" i="176" s="1"/>
  <c r="U94" i="176" s="1"/>
  <c r="U95" i="176" s="1"/>
  <c r="U96" i="176" s="1"/>
  <c r="U97" i="176" s="1"/>
  <c r="U98" i="176" s="1"/>
  <c r="U99" i="176" s="1"/>
  <c r="U100" i="176" s="1"/>
  <c r="U101" i="176" s="1"/>
  <c r="U102" i="176" s="1"/>
  <c r="U103" i="176" s="1"/>
  <c r="U104" i="176" s="1"/>
  <c r="U105" i="176" s="1"/>
  <c r="U106" i="176" s="1"/>
  <c r="U107" i="176" s="1"/>
  <c r="U108" i="176" s="1"/>
  <c r="U109" i="176" s="1"/>
  <c r="U110" i="176" s="1"/>
  <c r="U111" i="176" s="1"/>
  <c r="U112" i="176" s="1"/>
  <c r="U113" i="176" s="1"/>
  <c r="U114" i="176" s="1"/>
  <c r="U115" i="176" s="1"/>
  <c r="U116" i="176" s="1"/>
  <c r="U117" i="176" s="1"/>
  <c r="U118" i="176" s="1"/>
  <c r="U119" i="176" s="1"/>
  <c r="U120" i="176" s="1"/>
  <c r="U121" i="176" s="1"/>
  <c r="U122" i="176" s="1"/>
  <c r="U123" i="176" s="1"/>
  <c r="U124" i="176" s="1"/>
  <c r="U125" i="176" s="1"/>
  <c r="U126" i="176" s="1"/>
  <c r="U127" i="176" s="1"/>
  <c r="U128" i="176" s="1"/>
  <c r="U129" i="176" s="1"/>
  <c r="U130" i="176" s="1"/>
  <c r="U131" i="176" s="1"/>
  <c r="U132" i="176" s="1"/>
  <c r="U133" i="176" s="1"/>
  <c r="U134" i="176" s="1"/>
  <c r="U135" i="176" s="1"/>
  <c r="U136" i="176" s="1"/>
  <c r="U137" i="176" s="1"/>
  <c r="U138" i="176" s="1"/>
  <c r="U139" i="176" s="1"/>
  <c r="U140" i="176" s="1"/>
  <c r="U141" i="176" s="1"/>
  <c r="U142" i="176" s="1"/>
  <c r="U143" i="176" s="1"/>
  <c r="U144" i="176" s="1"/>
  <c r="U145" i="176" s="1"/>
  <c r="U146" i="176" s="1"/>
  <c r="U147" i="176" s="1"/>
  <c r="U148" i="176" s="1"/>
  <c r="U149" i="176" s="1"/>
  <c r="U150" i="176" s="1"/>
  <c r="U151" i="176" s="1"/>
  <c r="U152" i="176" s="1"/>
  <c r="U153" i="176" s="1"/>
  <c r="U154" i="176" s="1"/>
  <c r="U155" i="176" s="1"/>
  <c r="U156" i="176" s="1"/>
  <c r="U157" i="176" s="1"/>
  <c r="U158" i="176" s="1"/>
  <c r="U159" i="176" s="1"/>
  <c r="U160" i="176" s="1"/>
  <c r="U161" i="176" s="1"/>
  <c r="U162" i="176" s="1"/>
  <c r="U163" i="176" s="1"/>
  <c r="U164" i="176" s="1"/>
  <c r="U165" i="176" s="1"/>
  <c r="U166" i="176" s="1"/>
  <c r="U167" i="176" s="1"/>
  <c r="U168" i="176" s="1"/>
  <c r="U169" i="176" s="1"/>
  <c r="U170" i="176" s="1"/>
  <c r="U171" i="176" s="1"/>
  <c r="U172" i="176" s="1"/>
  <c r="U173" i="176" s="1"/>
  <c r="U174" i="176" s="1"/>
  <c r="U175" i="176" s="1"/>
  <c r="U176" i="176" s="1"/>
  <c r="U177" i="176" s="1"/>
  <c r="U178" i="176" s="1"/>
  <c r="U179" i="176" s="1"/>
  <c r="U180" i="176" s="1"/>
  <c r="U181" i="176" s="1"/>
  <c r="U182" i="176" s="1"/>
  <c r="U183" i="176" s="1"/>
  <c r="U184" i="176" s="1"/>
  <c r="U185" i="176" s="1"/>
  <c r="U186" i="176" s="1"/>
  <c r="U187" i="176" s="1"/>
  <c r="U188" i="176" s="1"/>
  <c r="U189" i="176" s="1"/>
  <c r="U190" i="176" s="1"/>
  <c r="U191" i="176" s="1"/>
  <c r="U192" i="176" s="1"/>
  <c r="U193" i="176" s="1"/>
  <c r="U194" i="176" s="1"/>
  <c r="U195" i="176" s="1"/>
  <c r="U196" i="176" s="1"/>
  <c r="U197" i="176" s="1"/>
  <c r="U198" i="176" s="1"/>
  <c r="U199" i="176" s="1"/>
  <c r="U200" i="176" s="1"/>
  <c r="U201" i="176" s="1"/>
  <c r="U202" i="176" s="1"/>
  <c r="U203" i="176" s="1"/>
  <c r="U204" i="176" s="1"/>
  <c r="U205" i="176" s="1"/>
  <c r="U206" i="176" s="1"/>
  <c r="U207" i="176" s="1"/>
  <c r="U208" i="176" s="1"/>
  <c r="U209" i="176" s="1"/>
  <c r="U210" i="176" s="1"/>
  <c r="U211" i="176" s="1"/>
  <c r="U212" i="176" s="1"/>
  <c r="U213" i="176" s="1"/>
  <c r="U214" i="176" s="1"/>
  <c r="U215" i="176" s="1"/>
  <c r="U216" i="176" s="1"/>
  <c r="U217" i="176" s="1"/>
  <c r="U218" i="176" s="1"/>
  <c r="U219" i="176" s="1"/>
  <c r="U220" i="176" s="1"/>
  <c r="U221" i="176" s="1"/>
  <c r="U222" i="176" s="1"/>
  <c r="U223" i="176" s="1"/>
  <c r="U224" i="176" s="1"/>
  <c r="U225" i="176" s="1"/>
  <c r="U226" i="176" s="1"/>
  <c r="U227" i="176" s="1"/>
  <c r="U228" i="176" s="1"/>
  <c r="U229" i="176" s="1"/>
  <c r="U230" i="176" s="1"/>
  <c r="U231" i="176" s="1"/>
  <c r="U232" i="176" s="1"/>
  <c r="U233" i="176" s="1"/>
  <c r="U234" i="176" s="1"/>
  <c r="U235" i="176" s="1"/>
  <c r="U236" i="176" s="1"/>
  <c r="U237" i="176" s="1"/>
  <c r="U238" i="176" s="1"/>
  <c r="U239" i="176" s="1"/>
  <c r="U240" i="176" s="1"/>
  <c r="U241" i="176" s="1"/>
  <c r="U242" i="176" s="1"/>
  <c r="U243" i="176" s="1"/>
  <c r="U244" i="176" s="1"/>
  <c r="U245" i="176" s="1"/>
  <c r="U246" i="176" s="1"/>
  <c r="U247" i="176" s="1"/>
  <c r="U248" i="176" s="1"/>
  <c r="U249" i="176" s="1"/>
  <c r="U250" i="176" s="1"/>
  <c r="U251" i="176" s="1"/>
  <c r="U252" i="176" s="1"/>
  <c r="U253" i="176" s="1"/>
  <c r="U254" i="176" s="1"/>
  <c r="U255" i="176" s="1"/>
  <c r="U256" i="176" s="1"/>
  <c r="U257" i="176" s="1"/>
  <c r="U258" i="176" s="1"/>
  <c r="U259" i="176" s="1"/>
  <c r="U260" i="176" s="1"/>
  <c r="U261" i="176" s="1"/>
  <c r="U262" i="176" s="1"/>
  <c r="U263" i="176" s="1"/>
  <c r="U264" i="176" s="1"/>
  <c r="U265" i="176" s="1"/>
  <c r="U266" i="176" s="1"/>
  <c r="U267" i="176" s="1"/>
  <c r="U268" i="176" s="1"/>
  <c r="U269" i="176" s="1"/>
  <c r="U270" i="176" s="1"/>
  <c r="U271" i="176" s="1"/>
  <c r="U272" i="176" s="1"/>
  <c r="U273" i="176" s="1"/>
  <c r="U274" i="176" s="1"/>
  <c r="U275" i="176" s="1"/>
  <c r="U276" i="176" s="1"/>
  <c r="U277" i="176" s="1"/>
  <c r="U278" i="176" s="1"/>
  <c r="U279" i="176" s="1"/>
  <c r="U280" i="176" s="1"/>
  <c r="U281" i="176" s="1"/>
  <c r="U282" i="176" s="1"/>
  <c r="U283" i="176" s="1"/>
  <c r="U284" i="176" s="1"/>
  <c r="U285" i="176" s="1"/>
  <c r="U286" i="176" s="1"/>
  <c r="U287" i="176" s="1"/>
  <c r="U288" i="176" s="1"/>
  <c r="U289" i="176" s="1"/>
  <c r="U290" i="176" s="1"/>
  <c r="U291" i="176" s="1"/>
  <c r="U292" i="176" s="1"/>
  <c r="U293" i="176" s="1"/>
  <c r="U294" i="176" s="1"/>
  <c r="U295" i="176" s="1"/>
  <c r="U296" i="176" s="1"/>
  <c r="U297" i="176" s="1"/>
  <c r="U298" i="176" s="1"/>
  <c r="U299" i="176" s="1"/>
  <c r="U300" i="176" s="1"/>
  <c r="U301" i="176" s="1"/>
  <c r="U302" i="176" s="1"/>
  <c r="U303" i="176" s="1"/>
  <c r="U304" i="176" s="1"/>
  <c r="U305" i="176" s="1"/>
  <c r="U306" i="176" s="1"/>
  <c r="U307" i="176" s="1"/>
  <c r="U308" i="176" s="1"/>
  <c r="U309" i="176" s="1"/>
  <c r="U310" i="176" s="1"/>
  <c r="U311" i="176" s="1"/>
  <c r="U312" i="176" s="1"/>
  <c r="U313" i="176" s="1"/>
  <c r="U314" i="176" s="1"/>
  <c r="U315" i="176" s="1"/>
  <c r="U316" i="176" s="1"/>
  <c r="U317" i="176" s="1"/>
  <c r="U318" i="176" s="1"/>
  <c r="U319" i="176" s="1"/>
  <c r="U320" i="176" s="1"/>
  <c r="U321" i="176" s="1"/>
  <c r="U322" i="176" s="1"/>
  <c r="U323" i="176" s="1"/>
  <c r="U324" i="176" s="1"/>
  <c r="U325" i="176" s="1"/>
  <c r="U326" i="176" s="1"/>
  <c r="U327" i="176" s="1"/>
  <c r="U328" i="176" s="1"/>
  <c r="U329" i="176" s="1"/>
  <c r="U330" i="176" s="1"/>
  <c r="U331" i="176" s="1"/>
  <c r="U332" i="176" s="1"/>
  <c r="U333" i="176" s="1"/>
  <c r="U3" i="164"/>
  <c r="U4" i="164" s="1"/>
  <c r="U5" i="164" s="1"/>
  <c r="U6" i="164" s="1"/>
  <c r="U7" i="164" s="1"/>
  <c r="U8" i="164" s="1"/>
  <c r="U9" i="164" s="1"/>
  <c r="U10" i="164" s="1"/>
  <c r="U11" i="164" s="1"/>
  <c r="U12" i="164" s="1"/>
  <c r="U13" i="164" s="1"/>
  <c r="U14" i="164" s="1"/>
  <c r="U15" i="164" s="1"/>
  <c r="U16" i="164" s="1"/>
  <c r="U17" i="164" s="1"/>
  <c r="U18" i="164" s="1"/>
  <c r="U19" i="164" s="1"/>
  <c r="U20" i="164" s="1"/>
  <c r="U21" i="164" s="1"/>
  <c r="U22" i="164" s="1"/>
  <c r="U23" i="164" s="1"/>
  <c r="U24" i="164" s="1"/>
  <c r="U25" i="164" s="1"/>
  <c r="U26" i="164" s="1"/>
  <c r="U27" i="164" s="1"/>
  <c r="U28" i="164" s="1"/>
  <c r="U29" i="164" s="1"/>
  <c r="U30" i="164" s="1"/>
  <c r="U31" i="164" s="1"/>
  <c r="U32" i="164" s="1"/>
  <c r="U33" i="164" s="1"/>
  <c r="U34" i="164" s="1"/>
  <c r="U35" i="164" s="1"/>
  <c r="U36" i="164" s="1"/>
  <c r="U37" i="164" s="1"/>
  <c r="U38" i="164" s="1"/>
  <c r="U39" i="164" s="1"/>
  <c r="U40" i="164" s="1"/>
  <c r="U41" i="164" s="1"/>
  <c r="U42" i="164" s="1"/>
  <c r="U43" i="164" s="1"/>
  <c r="U44" i="164" s="1"/>
  <c r="U45" i="164" s="1"/>
  <c r="U46" i="164" s="1"/>
  <c r="U47" i="164" s="1"/>
  <c r="U48" i="164" s="1"/>
  <c r="U49" i="164" s="1"/>
  <c r="U50" i="164" s="1"/>
  <c r="U51" i="164" s="1"/>
  <c r="U52" i="164" s="1"/>
  <c r="U53" i="164" s="1"/>
  <c r="U54" i="164" s="1"/>
  <c r="U55" i="164" s="1"/>
  <c r="U56" i="164" s="1"/>
  <c r="U57" i="164" s="1"/>
  <c r="U58" i="164" s="1"/>
  <c r="U59" i="164" s="1"/>
  <c r="U60" i="164" s="1"/>
  <c r="U61" i="164" s="1"/>
  <c r="U62" i="164" s="1"/>
  <c r="U63" i="164" s="1"/>
  <c r="U64" i="164" s="1"/>
  <c r="U65" i="164" s="1"/>
  <c r="U66" i="164" s="1"/>
  <c r="U67" i="164" s="1"/>
  <c r="U68" i="164" s="1"/>
  <c r="U69" i="164" s="1"/>
  <c r="U70" i="164" s="1"/>
  <c r="U71" i="164" s="1"/>
  <c r="U72" i="164" s="1"/>
  <c r="U73" i="164" s="1"/>
  <c r="U74" i="164" s="1"/>
  <c r="U75" i="164" s="1"/>
  <c r="U76" i="164" s="1"/>
  <c r="U77" i="164" s="1"/>
  <c r="U78" i="164" s="1"/>
  <c r="U79" i="164" s="1"/>
  <c r="U80" i="164" s="1"/>
  <c r="U81" i="164" s="1"/>
  <c r="U82" i="164" s="1"/>
  <c r="U83" i="164" s="1"/>
  <c r="U84" i="164" s="1"/>
  <c r="U85" i="164" s="1"/>
  <c r="U86" i="164" s="1"/>
  <c r="U87" i="164" s="1"/>
  <c r="U88" i="164" s="1"/>
  <c r="U89" i="164" s="1"/>
  <c r="U90" i="164" s="1"/>
  <c r="U91" i="164" s="1"/>
  <c r="U92" i="164" s="1"/>
  <c r="U93" i="164" s="1"/>
  <c r="U94" i="164" s="1"/>
  <c r="U95" i="164" s="1"/>
  <c r="U96" i="164" s="1"/>
  <c r="U97" i="164" s="1"/>
  <c r="U98" i="164" s="1"/>
  <c r="U99" i="164" s="1"/>
  <c r="U100" i="164" s="1"/>
  <c r="U101" i="164" s="1"/>
  <c r="U102" i="164" s="1"/>
  <c r="U103" i="164" s="1"/>
  <c r="U104" i="164" s="1"/>
  <c r="U105" i="164" s="1"/>
  <c r="U106" i="164" s="1"/>
  <c r="U107" i="164" s="1"/>
  <c r="U108" i="164" s="1"/>
  <c r="U109" i="164" s="1"/>
  <c r="U110" i="164" s="1"/>
  <c r="U111" i="164" s="1"/>
  <c r="U112" i="164" s="1"/>
  <c r="U113" i="164" s="1"/>
  <c r="U114" i="164" s="1"/>
  <c r="U115" i="164" s="1"/>
  <c r="U116" i="164" s="1"/>
  <c r="U117" i="164" s="1"/>
  <c r="U118" i="164" s="1"/>
  <c r="U119" i="164" s="1"/>
  <c r="U120" i="164" s="1"/>
  <c r="U121" i="164" s="1"/>
  <c r="U122" i="164" s="1"/>
  <c r="U123" i="164" s="1"/>
  <c r="U124" i="164" s="1"/>
  <c r="U125" i="164" s="1"/>
  <c r="U126" i="164" s="1"/>
  <c r="U127" i="164" s="1"/>
  <c r="U128" i="164" s="1"/>
  <c r="U129" i="164" s="1"/>
  <c r="U130" i="164" s="1"/>
  <c r="U131" i="164" s="1"/>
  <c r="U132" i="164" s="1"/>
  <c r="U133" i="164" s="1"/>
  <c r="U134" i="164" s="1"/>
  <c r="U135" i="164" s="1"/>
  <c r="U136" i="164" s="1"/>
  <c r="U137" i="164" s="1"/>
  <c r="U138" i="164" s="1"/>
  <c r="U139" i="164" s="1"/>
  <c r="U140" i="164" s="1"/>
  <c r="U141" i="164" s="1"/>
  <c r="U142" i="164" s="1"/>
  <c r="U143" i="164" s="1"/>
  <c r="U144" i="164" s="1"/>
  <c r="U145" i="164" s="1"/>
  <c r="U146" i="164" s="1"/>
  <c r="U147" i="164" s="1"/>
  <c r="U148" i="164" s="1"/>
  <c r="U149" i="164" s="1"/>
  <c r="U150" i="164" s="1"/>
  <c r="U151" i="164" s="1"/>
  <c r="U152" i="164" s="1"/>
  <c r="U153" i="164" s="1"/>
  <c r="U154" i="164" s="1"/>
  <c r="U155" i="164" s="1"/>
  <c r="U156" i="164" s="1"/>
  <c r="U157" i="164" s="1"/>
  <c r="U158" i="164" s="1"/>
  <c r="U159" i="164" s="1"/>
  <c r="U160" i="164" s="1"/>
  <c r="U161" i="164" s="1"/>
  <c r="U162" i="164" s="1"/>
  <c r="U163" i="164" s="1"/>
  <c r="U164" i="164" s="1"/>
  <c r="U165" i="164" s="1"/>
  <c r="U166" i="164" s="1"/>
  <c r="U167" i="164" s="1"/>
  <c r="U168" i="164" s="1"/>
  <c r="U169" i="164" s="1"/>
  <c r="U170" i="164" s="1"/>
  <c r="U171" i="164" s="1"/>
  <c r="U172" i="164" s="1"/>
  <c r="U173" i="164" s="1"/>
  <c r="U174" i="164" s="1"/>
  <c r="U175" i="164" s="1"/>
  <c r="U176" i="164" s="1"/>
  <c r="U177" i="164" s="1"/>
  <c r="U178" i="164" s="1"/>
  <c r="U179" i="164" s="1"/>
  <c r="U180" i="164" s="1"/>
  <c r="U181" i="164" s="1"/>
  <c r="U182" i="164" s="1"/>
  <c r="U183" i="164" s="1"/>
  <c r="U184" i="164" s="1"/>
  <c r="U185" i="164" s="1"/>
  <c r="U186" i="164" s="1"/>
  <c r="U187" i="164" s="1"/>
  <c r="U188" i="164" s="1"/>
  <c r="U189" i="164" s="1"/>
  <c r="U190" i="164" s="1"/>
  <c r="U191" i="164" s="1"/>
  <c r="U192" i="164" s="1"/>
  <c r="U193" i="164" s="1"/>
  <c r="U194" i="164" s="1"/>
  <c r="U195" i="164" s="1"/>
  <c r="U196" i="164" s="1"/>
  <c r="U197" i="164" s="1"/>
  <c r="U198" i="164" s="1"/>
  <c r="U199" i="164" s="1"/>
  <c r="U200" i="164" s="1"/>
  <c r="U201" i="164" s="1"/>
  <c r="U202" i="164" s="1"/>
  <c r="U203" i="164" s="1"/>
  <c r="U204" i="164" s="1"/>
  <c r="U205" i="164" s="1"/>
  <c r="U206" i="164" s="1"/>
  <c r="U207" i="164" s="1"/>
  <c r="U208" i="164" s="1"/>
  <c r="U209" i="164" s="1"/>
  <c r="U210" i="164" s="1"/>
  <c r="U211" i="164" s="1"/>
  <c r="U212" i="164" s="1"/>
  <c r="U213" i="164" s="1"/>
  <c r="U214" i="164" s="1"/>
  <c r="U215" i="164" s="1"/>
  <c r="U216" i="164" s="1"/>
  <c r="U217" i="164" s="1"/>
  <c r="U218" i="164" s="1"/>
  <c r="U219" i="164" s="1"/>
  <c r="U220" i="164" s="1"/>
  <c r="U221" i="164" s="1"/>
  <c r="U222" i="164" s="1"/>
  <c r="U223" i="164" s="1"/>
  <c r="U224" i="164" s="1"/>
  <c r="U225" i="164" s="1"/>
  <c r="U226" i="164" s="1"/>
  <c r="U227" i="164" s="1"/>
  <c r="U228" i="164" s="1"/>
  <c r="U229" i="164" s="1"/>
  <c r="U230" i="164" s="1"/>
  <c r="U231" i="164" s="1"/>
  <c r="U232" i="164" s="1"/>
  <c r="U233" i="164" s="1"/>
  <c r="U234" i="164" s="1"/>
  <c r="U235" i="164" s="1"/>
  <c r="U236" i="164" s="1"/>
  <c r="U237" i="164" s="1"/>
  <c r="U238" i="164" s="1"/>
  <c r="U239" i="164" s="1"/>
  <c r="U240" i="164" s="1"/>
  <c r="U241" i="164" s="1"/>
  <c r="U242" i="164" s="1"/>
  <c r="U243" i="164" s="1"/>
  <c r="U244" i="164" s="1"/>
  <c r="U245" i="164" s="1"/>
  <c r="U246" i="164" s="1"/>
  <c r="U247" i="164" s="1"/>
  <c r="U248" i="164" s="1"/>
  <c r="U249" i="164" s="1"/>
  <c r="U250" i="164" s="1"/>
  <c r="U251" i="164" s="1"/>
  <c r="U252" i="164" s="1"/>
  <c r="U253" i="164" s="1"/>
  <c r="U254" i="164" s="1"/>
  <c r="U255" i="164" s="1"/>
  <c r="U256" i="164" s="1"/>
  <c r="U257" i="164" s="1"/>
  <c r="U258" i="164" s="1"/>
  <c r="U259" i="164" s="1"/>
  <c r="U260" i="164" s="1"/>
  <c r="U261" i="164" s="1"/>
  <c r="U262" i="164" s="1"/>
  <c r="U263" i="164" s="1"/>
  <c r="U264" i="164" s="1"/>
  <c r="U265" i="164" s="1"/>
  <c r="U266" i="164" s="1"/>
  <c r="U267" i="164" s="1"/>
  <c r="U268" i="164" s="1"/>
  <c r="U269" i="164" s="1"/>
  <c r="U270" i="164" s="1"/>
  <c r="U271" i="164" s="1"/>
  <c r="U272" i="164" s="1"/>
  <c r="U273" i="164" s="1"/>
  <c r="U274" i="164" s="1"/>
  <c r="U275" i="164" s="1"/>
  <c r="U276" i="164" s="1"/>
  <c r="U277" i="164" s="1"/>
  <c r="U278" i="164" s="1"/>
  <c r="U279" i="164" s="1"/>
  <c r="U280" i="164" s="1"/>
  <c r="U281" i="164" s="1"/>
  <c r="U282" i="164" s="1"/>
  <c r="U283" i="164" s="1"/>
  <c r="U284" i="164" s="1"/>
  <c r="U285" i="164" s="1"/>
  <c r="U286" i="164" s="1"/>
  <c r="U287" i="164" s="1"/>
  <c r="U288" i="164" s="1"/>
  <c r="U289" i="164" s="1"/>
  <c r="U290" i="164" s="1"/>
  <c r="U291" i="164" s="1"/>
  <c r="U292" i="164" s="1"/>
  <c r="U293" i="164" s="1"/>
  <c r="U294" i="164" s="1"/>
  <c r="U295" i="164" s="1"/>
  <c r="U296" i="164" s="1"/>
  <c r="U297" i="164" s="1"/>
  <c r="U298" i="164" s="1"/>
  <c r="U299" i="164" s="1"/>
  <c r="U300" i="164" s="1"/>
  <c r="U301" i="164" s="1"/>
  <c r="U302" i="164" s="1"/>
  <c r="U303" i="164" s="1"/>
  <c r="U304" i="164" s="1"/>
  <c r="U305" i="164" s="1"/>
  <c r="U306" i="164" s="1"/>
  <c r="U307" i="164" s="1"/>
  <c r="U308" i="164" s="1"/>
  <c r="U309" i="164" s="1"/>
  <c r="U310" i="164" s="1"/>
  <c r="U311" i="164" s="1"/>
  <c r="U312" i="164" s="1"/>
  <c r="U313" i="164" s="1"/>
  <c r="U314" i="164" s="1"/>
  <c r="U315" i="164" s="1"/>
  <c r="U316" i="164" s="1"/>
  <c r="U317" i="164" s="1"/>
  <c r="U318" i="164" s="1"/>
  <c r="U319" i="164" s="1"/>
  <c r="U320" i="164" s="1"/>
  <c r="U321" i="164" s="1"/>
  <c r="U322" i="164" s="1"/>
  <c r="U323" i="164" s="1"/>
  <c r="U324" i="164" s="1"/>
  <c r="U325" i="164" s="1"/>
  <c r="U326" i="164" s="1"/>
  <c r="U327" i="164" s="1"/>
  <c r="U328" i="164" s="1"/>
  <c r="U329" i="164" s="1"/>
  <c r="U330" i="164" s="1"/>
  <c r="U331" i="164" s="1"/>
  <c r="U332" i="164" s="1"/>
  <c r="U333" i="164" s="1"/>
  <c r="K26" i="33" a="1"/>
  <c r="K26" i="33" s="1"/>
  <c r="U3" i="179"/>
  <c r="U4" i="179" s="1"/>
  <c r="U5" i="179" s="1"/>
  <c r="U6" i="179" s="1"/>
  <c r="U7" i="179" s="1"/>
  <c r="U8" i="179" s="1"/>
  <c r="U9" i="179" s="1"/>
  <c r="U10" i="179" s="1"/>
  <c r="U11" i="179" s="1"/>
  <c r="U12" i="179" s="1"/>
  <c r="U13" i="179" s="1"/>
  <c r="U14" i="179" s="1"/>
  <c r="U15" i="179" s="1"/>
  <c r="U16" i="179" s="1"/>
  <c r="U17" i="179" s="1"/>
  <c r="U18" i="179" s="1"/>
  <c r="U19" i="179" s="1"/>
  <c r="U20" i="179" s="1"/>
  <c r="U21" i="179" s="1"/>
  <c r="U22" i="179" s="1"/>
  <c r="U23" i="179" s="1"/>
  <c r="U24" i="179" s="1"/>
  <c r="U25" i="179" s="1"/>
  <c r="U26" i="179" s="1"/>
  <c r="U27" i="179" s="1"/>
  <c r="U28" i="179" s="1"/>
  <c r="U29" i="179" s="1"/>
  <c r="U30" i="179" s="1"/>
  <c r="U31" i="179" s="1"/>
  <c r="U32" i="179" s="1"/>
  <c r="U33" i="179" s="1"/>
  <c r="U34" i="179" s="1"/>
  <c r="U35" i="179" s="1"/>
  <c r="U36" i="179" s="1"/>
  <c r="U37" i="179" s="1"/>
  <c r="U38" i="179" s="1"/>
  <c r="U39" i="179" s="1"/>
  <c r="U40" i="179" s="1"/>
  <c r="U41" i="179" s="1"/>
  <c r="U42" i="179" s="1"/>
  <c r="U43" i="179" s="1"/>
  <c r="U44" i="179" s="1"/>
  <c r="U45" i="179" s="1"/>
  <c r="U46" i="179" s="1"/>
  <c r="U47" i="179" s="1"/>
  <c r="U48" i="179" s="1"/>
  <c r="U49" i="179" s="1"/>
  <c r="U50" i="179" s="1"/>
  <c r="U51" i="179" s="1"/>
  <c r="U52" i="179" s="1"/>
  <c r="U53" i="179" s="1"/>
  <c r="U54" i="179" s="1"/>
  <c r="U55" i="179" s="1"/>
  <c r="U56" i="179" s="1"/>
  <c r="U57" i="179" s="1"/>
  <c r="U58" i="179" s="1"/>
  <c r="U59" i="179" s="1"/>
  <c r="U60" i="179" s="1"/>
  <c r="U61" i="179" s="1"/>
  <c r="U62" i="179" s="1"/>
  <c r="U63" i="179" s="1"/>
  <c r="U64" i="179" s="1"/>
  <c r="U65" i="179" s="1"/>
  <c r="U66" i="179" s="1"/>
  <c r="U67" i="179" s="1"/>
  <c r="U68" i="179" s="1"/>
  <c r="U69" i="179" s="1"/>
  <c r="U70" i="179" s="1"/>
  <c r="U71" i="179" s="1"/>
  <c r="U72" i="179" s="1"/>
  <c r="U73" i="179" s="1"/>
  <c r="U74" i="179" s="1"/>
  <c r="U75" i="179" s="1"/>
  <c r="U76" i="179" s="1"/>
  <c r="U77" i="179" s="1"/>
  <c r="U78" i="179" s="1"/>
  <c r="U79" i="179" s="1"/>
  <c r="U80" i="179" s="1"/>
  <c r="U81" i="179" s="1"/>
  <c r="U82" i="179" s="1"/>
  <c r="U83" i="179" s="1"/>
  <c r="U84" i="179" s="1"/>
  <c r="U85" i="179" s="1"/>
  <c r="U86" i="179" s="1"/>
  <c r="U87" i="179" s="1"/>
  <c r="U88" i="179" s="1"/>
  <c r="U89" i="179" s="1"/>
  <c r="U90" i="179" s="1"/>
  <c r="U91" i="179" s="1"/>
  <c r="U92" i="179" s="1"/>
  <c r="U93" i="179" s="1"/>
  <c r="U94" i="179" s="1"/>
  <c r="U95" i="179" s="1"/>
  <c r="U96" i="179" s="1"/>
  <c r="U97" i="179" s="1"/>
  <c r="U98" i="179" s="1"/>
  <c r="U99" i="179" s="1"/>
  <c r="U100" i="179" s="1"/>
  <c r="U101" i="179" s="1"/>
  <c r="U102" i="179" s="1"/>
  <c r="U103" i="179" s="1"/>
  <c r="U104" i="179" s="1"/>
  <c r="U105" i="179" s="1"/>
  <c r="U106" i="179" s="1"/>
  <c r="U107" i="179" s="1"/>
  <c r="U108" i="179" s="1"/>
  <c r="U109" i="179" s="1"/>
  <c r="U110" i="179" s="1"/>
  <c r="U111" i="179" s="1"/>
  <c r="U112" i="179" s="1"/>
  <c r="U113" i="179" s="1"/>
  <c r="U114" i="179" s="1"/>
  <c r="U115" i="179" s="1"/>
  <c r="U116" i="179" s="1"/>
  <c r="U117" i="179" s="1"/>
  <c r="U118" i="179" s="1"/>
  <c r="U119" i="179" s="1"/>
  <c r="U120" i="179" s="1"/>
  <c r="U121" i="179" s="1"/>
  <c r="U122" i="179" s="1"/>
  <c r="U123" i="179" s="1"/>
  <c r="U124" i="179" s="1"/>
  <c r="U125" i="179" s="1"/>
  <c r="U126" i="179" s="1"/>
  <c r="U127" i="179" s="1"/>
  <c r="U128" i="179" s="1"/>
  <c r="U129" i="179" s="1"/>
  <c r="U130" i="179" s="1"/>
  <c r="U131" i="179" s="1"/>
  <c r="U132" i="179" s="1"/>
  <c r="U133" i="179" s="1"/>
  <c r="U134" i="179" s="1"/>
  <c r="U135" i="179" s="1"/>
  <c r="U136" i="179" s="1"/>
  <c r="U137" i="179" s="1"/>
  <c r="U138" i="179" s="1"/>
  <c r="U139" i="179" s="1"/>
  <c r="U140" i="179" s="1"/>
  <c r="U141" i="179" s="1"/>
  <c r="U142" i="179" s="1"/>
  <c r="U143" i="179" s="1"/>
  <c r="U144" i="179" s="1"/>
  <c r="U145" i="179" s="1"/>
  <c r="U146" i="179" s="1"/>
  <c r="U147" i="179" s="1"/>
  <c r="U148" i="179" s="1"/>
  <c r="U149" i="179" s="1"/>
  <c r="U150" i="179" s="1"/>
  <c r="U151" i="179" s="1"/>
  <c r="U152" i="179" s="1"/>
  <c r="U153" i="179" s="1"/>
  <c r="U154" i="179" s="1"/>
  <c r="U155" i="179" s="1"/>
  <c r="U156" i="179" s="1"/>
  <c r="U157" i="179" s="1"/>
  <c r="U158" i="179" s="1"/>
  <c r="U159" i="179" s="1"/>
  <c r="U160" i="179" s="1"/>
  <c r="U161" i="179" s="1"/>
  <c r="U162" i="179" s="1"/>
  <c r="U163" i="179" s="1"/>
  <c r="U164" i="179" s="1"/>
  <c r="U165" i="179" s="1"/>
  <c r="U166" i="179" s="1"/>
  <c r="U167" i="179" s="1"/>
  <c r="U168" i="179" s="1"/>
  <c r="U169" i="179" s="1"/>
  <c r="U170" i="179" s="1"/>
  <c r="U171" i="179" s="1"/>
  <c r="U172" i="179" s="1"/>
  <c r="U173" i="179" s="1"/>
  <c r="U174" i="179" s="1"/>
  <c r="U175" i="179" s="1"/>
  <c r="U176" i="179" s="1"/>
  <c r="U177" i="179" s="1"/>
  <c r="U178" i="179" s="1"/>
  <c r="U179" i="179" s="1"/>
  <c r="U180" i="179" s="1"/>
  <c r="U181" i="179" s="1"/>
  <c r="U182" i="179" s="1"/>
  <c r="U183" i="179" s="1"/>
  <c r="U184" i="179" s="1"/>
  <c r="U185" i="179" s="1"/>
  <c r="U186" i="179" s="1"/>
  <c r="U187" i="179" s="1"/>
  <c r="U188" i="179" s="1"/>
  <c r="U189" i="179" s="1"/>
  <c r="U190" i="179" s="1"/>
  <c r="U191" i="179" s="1"/>
  <c r="U192" i="179" s="1"/>
  <c r="U193" i="179" s="1"/>
  <c r="U194" i="179" s="1"/>
  <c r="U195" i="179" s="1"/>
  <c r="U196" i="179" s="1"/>
  <c r="U197" i="179" s="1"/>
  <c r="U198" i="179" s="1"/>
  <c r="U199" i="179" s="1"/>
  <c r="U200" i="179" s="1"/>
  <c r="U201" i="179" s="1"/>
  <c r="U202" i="179" s="1"/>
  <c r="U203" i="179" s="1"/>
  <c r="U204" i="179" s="1"/>
  <c r="U205" i="179" s="1"/>
  <c r="U206" i="179" s="1"/>
  <c r="U207" i="179" s="1"/>
  <c r="U208" i="179" s="1"/>
  <c r="U209" i="179" s="1"/>
  <c r="U210" i="179" s="1"/>
  <c r="U211" i="179" s="1"/>
  <c r="U212" i="179" s="1"/>
  <c r="U213" i="179" s="1"/>
  <c r="U214" i="179" s="1"/>
  <c r="U215" i="179" s="1"/>
  <c r="U216" i="179" s="1"/>
  <c r="U217" i="179" s="1"/>
  <c r="U218" i="179" s="1"/>
  <c r="U219" i="179" s="1"/>
  <c r="U220" i="179" s="1"/>
  <c r="U221" i="179" s="1"/>
  <c r="U222" i="179" s="1"/>
  <c r="U223" i="179" s="1"/>
  <c r="U224" i="179" s="1"/>
  <c r="U225" i="179" s="1"/>
  <c r="U226" i="179" s="1"/>
  <c r="U227" i="179" s="1"/>
  <c r="U228" i="179" s="1"/>
  <c r="U229" i="179" s="1"/>
  <c r="U230" i="179" s="1"/>
  <c r="U231" i="179" s="1"/>
  <c r="U232" i="179" s="1"/>
  <c r="U233" i="179" s="1"/>
  <c r="U234" i="179" s="1"/>
  <c r="U235" i="179" s="1"/>
  <c r="U236" i="179" s="1"/>
  <c r="U237" i="179" s="1"/>
  <c r="U238" i="179" s="1"/>
  <c r="U239" i="179" s="1"/>
  <c r="U240" i="179" s="1"/>
  <c r="U241" i="179" s="1"/>
  <c r="U242" i="179" s="1"/>
  <c r="U243" i="179" s="1"/>
  <c r="U244" i="179" s="1"/>
  <c r="U245" i="179" s="1"/>
  <c r="U246" i="179" s="1"/>
  <c r="U247" i="179" s="1"/>
  <c r="U248" i="179" s="1"/>
  <c r="U249" i="179" s="1"/>
  <c r="U250" i="179" s="1"/>
  <c r="U251" i="179" s="1"/>
  <c r="U252" i="179" s="1"/>
  <c r="U253" i="179" s="1"/>
  <c r="U254" i="179" s="1"/>
  <c r="U255" i="179" s="1"/>
  <c r="U256" i="179" s="1"/>
  <c r="U257" i="179" s="1"/>
  <c r="U258" i="179" s="1"/>
  <c r="U259" i="179" s="1"/>
  <c r="U260" i="179" s="1"/>
  <c r="U261" i="179" s="1"/>
  <c r="U262" i="179" s="1"/>
  <c r="U263" i="179" s="1"/>
  <c r="U264" i="179" s="1"/>
  <c r="U265" i="179" s="1"/>
  <c r="U266" i="179" s="1"/>
  <c r="U267" i="179" s="1"/>
  <c r="U268" i="179" s="1"/>
  <c r="U269" i="179" s="1"/>
  <c r="U270" i="179" s="1"/>
  <c r="U271" i="179" s="1"/>
  <c r="U272" i="179" s="1"/>
  <c r="U273" i="179" s="1"/>
  <c r="U274" i="179" s="1"/>
  <c r="U275" i="179" s="1"/>
  <c r="U276" i="179" s="1"/>
  <c r="U277" i="179" s="1"/>
  <c r="U278" i="179" s="1"/>
  <c r="U279" i="179" s="1"/>
  <c r="U280" i="179" s="1"/>
  <c r="U281" i="179" s="1"/>
  <c r="U282" i="179" s="1"/>
  <c r="U283" i="179" s="1"/>
  <c r="U284" i="179" s="1"/>
  <c r="U285" i="179" s="1"/>
  <c r="U286" i="179" s="1"/>
  <c r="U287" i="179" s="1"/>
  <c r="U288" i="179" s="1"/>
  <c r="U289" i="179" s="1"/>
  <c r="U290" i="179" s="1"/>
  <c r="U291" i="179" s="1"/>
  <c r="U292" i="179" s="1"/>
  <c r="U293" i="179" s="1"/>
  <c r="U294" i="179" s="1"/>
  <c r="U295" i="179" s="1"/>
  <c r="U296" i="179" s="1"/>
  <c r="U297" i="179" s="1"/>
  <c r="U298" i="179" s="1"/>
  <c r="U299" i="179" s="1"/>
  <c r="U300" i="179" s="1"/>
  <c r="U301" i="179" s="1"/>
  <c r="U302" i="179" s="1"/>
  <c r="U303" i="179" s="1"/>
  <c r="U304" i="179" s="1"/>
  <c r="U305" i="179" s="1"/>
  <c r="U306" i="179" s="1"/>
  <c r="U307" i="179" s="1"/>
  <c r="U308" i="179" s="1"/>
  <c r="U309" i="179" s="1"/>
  <c r="U310" i="179" s="1"/>
  <c r="U311" i="179" s="1"/>
  <c r="U312" i="179" s="1"/>
  <c r="U313" i="179" s="1"/>
  <c r="U314" i="179" s="1"/>
  <c r="U315" i="179" s="1"/>
  <c r="U316" i="179" s="1"/>
  <c r="U317" i="179" s="1"/>
  <c r="U318" i="179" s="1"/>
  <c r="U319" i="179" s="1"/>
  <c r="U320" i="179" s="1"/>
  <c r="U321" i="179" s="1"/>
  <c r="U322" i="179" s="1"/>
  <c r="U323" i="179" s="1"/>
  <c r="U324" i="179" s="1"/>
  <c r="U325" i="179" s="1"/>
  <c r="U326" i="179" s="1"/>
  <c r="U327" i="179" s="1"/>
  <c r="U328" i="179" s="1"/>
  <c r="U329" i="179" s="1"/>
  <c r="U330" i="179" s="1"/>
  <c r="U331" i="179" s="1"/>
  <c r="U332" i="179" s="1"/>
  <c r="U333" i="179" s="1"/>
  <c r="X3" i="165"/>
  <c r="X4" i="165" s="1"/>
  <c r="X5" i="165" s="1"/>
  <c r="X6" i="165" s="1"/>
  <c r="X7" i="165" s="1"/>
  <c r="X8" i="165" s="1"/>
  <c r="X9" i="165" s="1"/>
  <c r="X10" i="165" s="1"/>
  <c r="X11" i="165" s="1"/>
  <c r="X12" i="165" s="1"/>
  <c r="X13" i="165" s="1"/>
  <c r="X14" i="165" s="1"/>
  <c r="X15" i="165" s="1"/>
  <c r="X16" i="165" s="1"/>
  <c r="X17" i="165" s="1"/>
  <c r="X18" i="165" s="1"/>
  <c r="X19" i="165" s="1"/>
  <c r="X20" i="165" s="1"/>
  <c r="X21" i="165" s="1"/>
  <c r="X22" i="165" s="1"/>
  <c r="X23" i="165" s="1"/>
  <c r="X24" i="165" s="1"/>
  <c r="X25" i="165" s="1"/>
  <c r="X26" i="165" s="1"/>
  <c r="X27" i="165" s="1"/>
  <c r="X28" i="165" s="1"/>
  <c r="X29" i="165" s="1"/>
  <c r="X30" i="165" s="1"/>
  <c r="X31" i="165" s="1"/>
  <c r="X32" i="165" s="1"/>
  <c r="X33" i="165" s="1"/>
  <c r="X34" i="165" s="1"/>
  <c r="X35" i="165" s="1"/>
  <c r="X36" i="165" s="1"/>
  <c r="X37" i="165" s="1"/>
  <c r="X38" i="165" s="1"/>
  <c r="X39" i="165" s="1"/>
  <c r="X40" i="165" s="1"/>
  <c r="X41" i="165" s="1"/>
  <c r="X42" i="165" s="1"/>
  <c r="X43" i="165" s="1"/>
  <c r="X44" i="165" s="1"/>
  <c r="X45" i="165" s="1"/>
  <c r="X46" i="165" s="1"/>
  <c r="X47" i="165" s="1"/>
  <c r="X48" i="165" s="1"/>
  <c r="X49" i="165" s="1"/>
  <c r="X50" i="165" s="1"/>
  <c r="X51" i="165" s="1"/>
  <c r="X52" i="165" s="1"/>
  <c r="X53" i="165" s="1"/>
  <c r="X54" i="165" s="1"/>
  <c r="X55" i="165" s="1"/>
  <c r="X56" i="165" s="1"/>
  <c r="X57" i="165" s="1"/>
  <c r="X58" i="165" s="1"/>
  <c r="X59" i="165" s="1"/>
  <c r="X60" i="165" s="1"/>
  <c r="X61" i="165" s="1"/>
  <c r="X62" i="165" s="1"/>
  <c r="X63" i="165" s="1"/>
  <c r="X64" i="165" s="1"/>
  <c r="X65" i="165" s="1"/>
  <c r="X66" i="165" s="1"/>
  <c r="X67" i="165" s="1"/>
  <c r="X68" i="165" s="1"/>
  <c r="X69" i="165" s="1"/>
  <c r="X70" i="165" s="1"/>
  <c r="X71" i="165" s="1"/>
  <c r="X72" i="165" s="1"/>
  <c r="X73" i="165" s="1"/>
  <c r="X74" i="165" s="1"/>
  <c r="X75" i="165" s="1"/>
  <c r="X76" i="165" s="1"/>
  <c r="X77" i="165" s="1"/>
  <c r="X78" i="165" s="1"/>
  <c r="X79" i="165" s="1"/>
  <c r="X80" i="165" s="1"/>
  <c r="X81" i="165" s="1"/>
  <c r="X82" i="165" s="1"/>
  <c r="X83" i="165" s="1"/>
  <c r="X84" i="165" s="1"/>
  <c r="X85" i="165" s="1"/>
  <c r="X86" i="165" s="1"/>
  <c r="X87" i="165" s="1"/>
  <c r="X88" i="165" s="1"/>
  <c r="X89" i="165" s="1"/>
  <c r="X90" i="165" s="1"/>
  <c r="X91" i="165" s="1"/>
  <c r="X92" i="165" s="1"/>
  <c r="X93" i="165" s="1"/>
  <c r="X94" i="165" s="1"/>
  <c r="X95" i="165" s="1"/>
  <c r="X96" i="165" s="1"/>
  <c r="X97" i="165" s="1"/>
  <c r="X98" i="165" s="1"/>
  <c r="X99" i="165" s="1"/>
  <c r="X100" i="165" s="1"/>
  <c r="X101" i="165" s="1"/>
  <c r="X102" i="165" s="1"/>
  <c r="X103" i="165" s="1"/>
  <c r="X104" i="165" s="1"/>
  <c r="X105" i="165" s="1"/>
  <c r="X106" i="165" s="1"/>
  <c r="X107" i="165" s="1"/>
  <c r="X108" i="165" s="1"/>
  <c r="X109" i="165" s="1"/>
  <c r="X110" i="165" s="1"/>
  <c r="X111" i="165" s="1"/>
  <c r="X112" i="165" s="1"/>
  <c r="X113" i="165" s="1"/>
  <c r="X114" i="165" s="1"/>
  <c r="X115" i="165" s="1"/>
  <c r="X116" i="165" s="1"/>
  <c r="X117" i="165" s="1"/>
  <c r="X118" i="165" s="1"/>
  <c r="X119" i="165" s="1"/>
  <c r="X120" i="165" s="1"/>
  <c r="X121" i="165" s="1"/>
  <c r="X122" i="165" s="1"/>
  <c r="X123" i="165" s="1"/>
  <c r="X124" i="165" s="1"/>
  <c r="X125" i="165" s="1"/>
  <c r="X126" i="165" s="1"/>
  <c r="X127" i="165" s="1"/>
  <c r="X128" i="165" s="1"/>
  <c r="X129" i="165" s="1"/>
  <c r="X130" i="165" s="1"/>
  <c r="X131" i="165" s="1"/>
  <c r="X132" i="165" s="1"/>
  <c r="X133" i="165" s="1"/>
  <c r="X134" i="165" s="1"/>
  <c r="X135" i="165" s="1"/>
  <c r="X136" i="165" s="1"/>
  <c r="X137" i="165" s="1"/>
  <c r="X138" i="165" s="1"/>
  <c r="X139" i="165" s="1"/>
  <c r="X140" i="165" s="1"/>
  <c r="X141" i="165" s="1"/>
  <c r="X142" i="165" s="1"/>
  <c r="X143" i="165" s="1"/>
  <c r="X144" i="165" s="1"/>
  <c r="X145" i="165" s="1"/>
  <c r="X146" i="165" s="1"/>
  <c r="X147" i="165" s="1"/>
  <c r="X148" i="165" s="1"/>
  <c r="X149" i="165" s="1"/>
  <c r="X150" i="165" s="1"/>
  <c r="X151" i="165" s="1"/>
  <c r="X152" i="165" s="1"/>
  <c r="X153" i="165" s="1"/>
  <c r="X154" i="165" s="1"/>
  <c r="X155" i="165" s="1"/>
  <c r="X156" i="165" s="1"/>
  <c r="X157" i="165" s="1"/>
  <c r="X158" i="165" s="1"/>
  <c r="X159" i="165" s="1"/>
  <c r="X160" i="165" s="1"/>
  <c r="X161" i="165" s="1"/>
  <c r="X162" i="165" s="1"/>
  <c r="X163" i="165" s="1"/>
  <c r="X164" i="165" s="1"/>
  <c r="X165" i="165" s="1"/>
  <c r="X166" i="165" s="1"/>
  <c r="X167" i="165" s="1"/>
  <c r="X168" i="165" s="1"/>
  <c r="X169" i="165" s="1"/>
  <c r="X170" i="165" s="1"/>
  <c r="X171" i="165" s="1"/>
  <c r="X172" i="165" s="1"/>
  <c r="X173" i="165" s="1"/>
  <c r="X174" i="165" s="1"/>
  <c r="X175" i="165" s="1"/>
  <c r="X176" i="165" s="1"/>
  <c r="X177" i="165" s="1"/>
  <c r="X178" i="165" s="1"/>
  <c r="X179" i="165" s="1"/>
  <c r="X180" i="165" s="1"/>
  <c r="X181" i="165" s="1"/>
  <c r="X182" i="165" s="1"/>
  <c r="X183" i="165" s="1"/>
  <c r="X184" i="165" s="1"/>
  <c r="X185" i="165" s="1"/>
  <c r="X186" i="165" s="1"/>
  <c r="X187" i="165" s="1"/>
  <c r="X188" i="165" s="1"/>
  <c r="X189" i="165" s="1"/>
  <c r="X190" i="165" s="1"/>
  <c r="X191" i="165" s="1"/>
  <c r="X192" i="165" s="1"/>
  <c r="X193" i="165" s="1"/>
  <c r="X194" i="165" s="1"/>
  <c r="X195" i="165" s="1"/>
  <c r="X196" i="165" s="1"/>
  <c r="X197" i="165" s="1"/>
  <c r="X198" i="165" s="1"/>
  <c r="X199" i="165" s="1"/>
  <c r="X200" i="165" s="1"/>
  <c r="X201" i="165" s="1"/>
  <c r="X202" i="165" s="1"/>
  <c r="X203" i="165" s="1"/>
  <c r="X204" i="165" s="1"/>
  <c r="X205" i="165" s="1"/>
  <c r="X206" i="165" s="1"/>
  <c r="X207" i="165" s="1"/>
  <c r="X208" i="165" s="1"/>
  <c r="X209" i="165" s="1"/>
  <c r="X210" i="165" s="1"/>
  <c r="X211" i="165" s="1"/>
  <c r="X212" i="165" s="1"/>
  <c r="X213" i="165" s="1"/>
  <c r="X214" i="165" s="1"/>
  <c r="X215" i="165" s="1"/>
  <c r="X216" i="165" s="1"/>
  <c r="X217" i="165" s="1"/>
  <c r="X218" i="165" s="1"/>
  <c r="X219" i="165" s="1"/>
  <c r="X220" i="165" s="1"/>
  <c r="X221" i="165" s="1"/>
  <c r="X222" i="165" s="1"/>
  <c r="X223" i="165" s="1"/>
  <c r="X224" i="165" s="1"/>
  <c r="X225" i="165" s="1"/>
  <c r="X226" i="165" s="1"/>
  <c r="X227" i="165" s="1"/>
  <c r="X228" i="165" s="1"/>
  <c r="X229" i="165" s="1"/>
  <c r="X230" i="165" s="1"/>
  <c r="X231" i="165" s="1"/>
  <c r="X232" i="165" s="1"/>
  <c r="X233" i="165" s="1"/>
  <c r="X234" i="165" s="1"/>
  <c r="X235" i="165" s="1"/>
  <c r="X236" i="165" s="1"/>
  <c r="X237" i="165" s="1"/>
  <c r="X238" i="165" s="1"/>
  <c r="X239" i="165" s="1"/>
  <c r="X240" i="165" s="1"/>
  <c r="X241" i="165" s="1"/>
  <c r="X242" i="165" s="1"/>
  <c r="X243" i="165" s="1"/>
  <c r="X244" i="165" s="1"/>
  <c r="X245" i="165" s="1"/>
  <c r="X246" i="165" s="1"/>
  <c r="X247" i="165" s="1"/>
  <c r="X248" i="165" s="1"/>
  <c r="X249" i="165" s="1"/>
  <c r="X250" i="165" s="1"/>
  <c r="X251" i="165" s="1"/>
  <c r="X252" i="165" s="1"/>
  <c r="X253" i="165" s="1"/>
  <c r="X254" i="165" s="1"/>
  <c r="X255" i="165" s="1"/>
  <c r="X256" i="165" s="1"/>
  <c r="X257" i="165" s="1"/>
  <c r="X258" i="165" s="1"/>
  <c r="X259" i="165" s="1"/>
  <c r="X260" i="165" s="1"/>
  <c r="X261" i="165" s="1"/>
  <c r="X262" i="165" s="1"/>
  <c r="X263" i="165" s="1"/>
  <c r="X264" i="165" s="1"/>
  <c r="X265" i="165" s="1"/>
  <c r="X266" i="165" s="1"/>
  <c r="X267" i="165" s="1"/>
  <c r="X268" i="165" s="1"/>
  <c r="X269" i="165" s="1"/>
  <c r="X270" i="165" s="1"/>
  <c r="X271" i="165" s="1"/>
  <c r="X272" i="165" s="1"/>
  <c r="X273" i="165" s="1"/>
  <c r="X274" i="165" s="1"/>
  <c r="X275" i="165" s="1"/>
  <c r="X276" i="165" s="1"/>
  <c r="X277" i="165" s="1"/>
  <c r="X278" i="165" s="1"/>
  <c r="X279" i="165" s="1"/>
  <c r="X280" i="165" s="1"/>
  <c r="X281" i="165" s="1"/>
  <c r="X282" i="165" s="1"/>
  <c r="X283" i="165" s="1"/>
  <c r="X284" i="165" s="1"/>
  <c r="X285" i="165" s="1"/>
  <c r="X286" i="165" s="1"/>
  <c r="X287" i="165" s="1"/>
  <c r="X288" i="165" s="1"/>
  <c r="X289" i="165" s="1"/>
  <c r="X290" i="165" s="1"/>
  <c r="X291" i="165" s="1"/>
  <c r="X292" i="165" s="1"/>
  <c r="X293" i="165" s="1"/>
  <c r="X294" i="165" s="1"/>
  <c r="X295" i="165" s="1"/>
  <c r="X296" i="165" s="1"/>
  <c r="X297" i="165" s="1"/>
  <c r="X298" i="165" s="1"/>
  <c r="X299" i="165" s="1"/>
  <c r="X300" i="165" s="1"/>
  <c r="X301" i="165" s="1"/>
  <c r="X302" i="165" s="1"/>
  <c r="X303" i="165" s="1"/>
  <c r="X304" i="165" s="1"/>
  <c r="X305" i="165" s="1"/>
  <c r="X306" i="165" s="1"/>
  <c r="X307" i="165" s="1"/>
  <c r="X308" i="165" s="1"/>
  <c r="X309" i="165" s="1"/>
  <c r="X310" i="165" s="1"/>
  <c r="X311" i="165" s="1"/>
  <c r="X312" i="165" s="1"/>
  <c r="X313" i="165" s="1"/>
  <c r="X314" i="165" s="1"/>
  <c r="X315" i="165" s="1"/>
  <c r="X316" i="165" s="1"/>
  <c r="X317" i="165" s="1"/>
  <c r="X318" i="165" s="1"/>
  <c r="X319" i="165" s="1"/>
  <c r="X320" i="165" s="1"/>
  <c r="X321" i="165" s="1"/>
  <c r="X322" i="165" s="1"/>
  <c r="X323" i="165" s="1"/>
  <c r="X324" i="165" s="1"/>
  <c r="X325" i="165" s="1"/>
  <c r="X326" i="165" s="1"/>
  <c r="X327" i="165" s="1"/>
  <c r="X328" i="165" s="1"/>
  <c r="X329" i="165" s="1"/>
  <c r="X330" i="165" s="1"/>
  <c r="X331" i="165" s="1"/>
  <c r="X332" i="165" s="1"/>
  <c r="X333" i="165" s="1"/>
  <c r="U3" i="183"/>
  <c r="U4" i="183" s="1"/>
  <c r="U5" i="183" s="1"/>
  <c r="U6" i="183" s="1"/>
  <c r="U7" i="183" s="1"/>
  <c r="U8" i="183" s="1"/>
  <c r="U9" i="183" s="1"/>
  <c r="U10" i="183" s="1"/>
  <c r="U11" i="183" s="1"/>
  <c r="U12" i="183" s="1"/>
  <c r="U13" i="183" s="1"/>
  <c r="U14" i="183" s="1"/>
  <c r="U15" i="183" s="1"/>
  <c r="U16" i="183" s="1"/>
  <c r="U17" i="183" s="1"/>
  <c r="U18" i="183" s="1"/>
  <c r="U19" i="183" s="1"/>
  <c r="U20" i="183" s="1"/>
  <c r="U21" i="183" s="1"/>
  <c r="U22" i="183" s="1"/>
  <c r="U23" i="183" s="1"/>
  <c r="U24" i="183" s="1"/>
  <c r="U25" i="183" s="1"/>
  <c r="U26" i="183" s="1"/>
  <c r="U27" i="183" s="1"/>
  <c r="U28" i="183" s="1"/>
  <c r="U29" i="183" s="1"/>
  <c r="U30" i="183" s="1"/>
  <c r="U31" i="183" s="1"/>
  <c r="U32" i="183" s="1"/>
  <c r="U33" i="183" s="1"/>
  <c r="U34" i="183" s="1"/>
  <c r="U35" i="183" s="1"/>
  <c r="U36" i="183" s="1"/>
  <c r="U37" i="183" s="1"/>
  <c r="U38" i="183" s="1"/>
  <c r="U39" i="183" s="1"/>
  <c r="U40" i="183" s="1"/>
  <c r="U41" i="183" s="1"/>
  <c r="U42" i="183" s="1"/>
  <c r="U43" i="183" s="1"/>
  <c r="U44" i="183" s="1"/>
  <c r="U45" i="183" s="1"/>
  <c r="U46" i="183" s="1"/>
  <c r="U47" i="183" s="1"/>
  <c r="U48" i="183" s="1"/>
  <c r="U49" i="183" s="1"/>
  <c r="U50" i="183" s="1"/>
  <c r="U51" i="183" s="1"/>
  <c r="U52" i="183" s="1"/>
  <c r="U53" i="183" s="1"/>
  <c r="U54" i="183" s="1"/>
  <c r="U55" i="183" s="1"/>
  <c r="U56" i="183" s="1"/>
  <c r="U57" i="183" s="1"/>
  <c r="U58" i="183" s="1"/>
  <c r="U59" i="183" s="1"/>
  <c r="U60" i="183" s="1"/>
  <c r="U61" i="183" s="1"/>
  <c r="U62" i="183" s="1"/>
  <c r="U63" i="183" s="1"/>
  <c r="U64" i="183" s="1"/>
  <c r="U65" i="183" s="1"/>
  <c r="U66" i="183" s="1"/>
  <c r="U67" i="183" s="1"/>
  <c r="U68" i="183" s="1"/>
  <c r="U69" i="183" s="1"/>
  <c r="U70" i="183" s="1"/>
  <c r="U71" i="183" s="1"/>
  <c r="U72" i="183" s="1"/>
  <c r="U73" i="183" s="1"/>
  <c r="U74" i="183" s="1"/>
  <c r="U75" i="183" s="1"/>
  <c r="U76" i="183" s="1"/>
  <c r="U77" i="183" s="1"/>
  <c r="U78" i="183" s="1"/>
  <c r="U79" i="183" s="1"/>
  <c r="U80" i="183" s="1"/>
  <c r="U81" i="183" s="1"/>
  <c r="U82" i="183" s="1"/>
  <c r="U83" i="183" s="1"/>
  <c r="U84" i="183" s="1"/>
  <c r="U85" i="183" s="1"/>
  <c r="U86" i="183" s="1"/>
  <c r="U87" i="183" s="1"/>
  <c r="U88" i="183" s="1"/>
  <c r="U89" i="183" s="1"/>
  <c r="U90" i="183" s="1"/>
  <c r="U91" i="183" s="1"/>
  <c r="U92" i="183" s="1"/>
  <c r="U93" i="183" s="1"/>
  <c r="U94" i="183" s="1"/>
  <c r="U95" i="183" s="1"/>
  <c r="U96" i="183" s="1"/>
  <c r="U97" i="183" s="1"/>
  <c r="U98" i="183" s="1"/>
  <c r="U99" i="183" s="1"/>
  <c r="U100" i="183" s="1"/>
  <c r="U101" i="183" s="1"/>
  <c r="U102" i="183" s="1"/>
  <c r="U103" i="183" s="1"/>
  <c r="U104" i="183" s="1"/>
  <c r="U105" i="183" s="1"/>
  <c r="U106" i="183" s="1"/>
  <c r="U107" i="183" s="1"/>
  <c r="U108" i="183" s="1"/>
  <c r="U109" i="183" s="1"/>
  <c r="U110" i="183" s="1"/>
  <c r="U111" i="183" s="1"/>
  <c r="U112" i="183" s="1"/>
  <c r="U113" i="183" s="1"/>
  <c r="U114" i="183" s="1"/>
  <c r="U115" i="183" s="1"/>
  <c r="U116" i="183" s="1"/>
  <c r="U117" i="183" s="1"/>
  <c r="U118" i="183" s="1"/>
  <c r="U119" i="183" s="1"/>
  <c r="U120" i="183" s="1"/>
  <c r="U121" i="183" s="1"/>
  <c r="U122" i="183" s="1"/>
  <c r="U123" i="183" s="1"/>
  <c r="U124" i="183" s="1"/>
  <c r="U125" i="183" s="1"/>
  <c r="U126" i="183" s="1"/>
  <c r="U127" i="183" s="1"/>
  <c r="U128" i="183" s="1"/>
  <c r="U129" i="183" s="1"/>
  <c r="U130" i="183" s="1"/>
  <c r="U131" i="183" s="1"/>
  <c r="U132" i="183" s="1"/>
  <c r="U133" i="183" s="1"/>
  <c r="U134" i="183" s="1"/>
  <c r="U135" i="183" s="1"/>
  <c r="U136" i="183" s="1"/>
  <c r="U137" i="183" s="1"/>
  <c r="U138" i="183" s="1"/>
  <c r="U139" i="183" s="1"/>
  <c r="U140" i="183" s="1"/>
  <c r="U141" i="183" s="1"/>
  <c r="U142" i="183" s="1"/>
  <c r="U143" i="183" s="1"/>
  <c r="U144" i="183" s="1"/>
  <c r="U145" i="183" s="1"/>
  <c r="U146" i="183" s="1"/>
  <c r="U147" i="183" s="1"/>
  <c r="U148" i="183" s="1"/>
  <c r="U149" i="183" s="1"/>
  <c r="U150" i="183" s="1"/>
  <c r="U151" i="183" s="1"/>
  <c r="U152" i="183" s="1"/>
  <c r="U153" i="183" s="1"/>
  <c r="U154" i="183" s="1"/>
  <c r="U155" i="183" s="1"/>
  <c r="U156" i="183" s="1"/>
  <c r="U157" i="183" s="1"/>
  <c r="U158" i="183" s="1"/>
  <c r="U159" i="183" s="1"/>
  <c r="U160" i="183" s="1"/>
  <c r="U161" i="183" s="1"/>
  <c r="U162" i="183" s="1"/>
  <c r="U163" i="183" s="1"/>
  <c r="U164" i="183" s="1"/>
  <c r="U165" i="183" s="1"/>
  <c r="U166" i="183" s="1"/>
  <c r="U167" i="183" s="1"/>
  <c r="U168" i="183" s="1"/>
  <c r="U169" i="183" s="1"/>
  <c r="U170" i="183" s="1"/>
  <c r="U171" i="183" s="1"/>
  <c r="U172" i="183" s="1"/>
  <c r="U173" i="183" s="1"/>
  <c r="U174" i="183" s="1"/>
  <c r="U175" i="183" s="1"/>
  <c r="U176" i="183" s="1"/>
  <c r="U177" i="183" s="1"/>
  <c r="U178" i="183" s="1"/>
  <c r="U179" i="183" s="1"/>
  <c r="U180" i="183" s="1"/>
  <c r="U181" i="183" s="1"/>
  <c r="U182" i="183" s="1"/>
  <c r="U183" i="183" s="1"/>
  <c r="U184" i="183" s="1"/>
  <c r="U185" i="183" s="1"/>
  <c r="U186" i="183" s="1"/>
  <c r="U187" i="183" s="1"/>
  <c r="U188" i="183" s="1"/>
  <c r="U189" i="183" s="1"/>
  <c r="U190" i="183" s="1"/>
  <c r="U191" i="183" s="1"/>
  <c r="U192" i="183" s="1"/>
  <c r="U193" i="183" s="1"/>
  <c r="U194" i="183" s="1"/>
  <c r="U195" i="183" s="1"/>
  <c r="U196" i="183" s="1"/>
  <c r="U197" i="183" s="1"/>
  <c r="U198" i="183" s="1"/>
  <c r="U199" i="183" s="1"/>
  <c r="U200" i="183" s="1"/>
  <c r="U201" i="183" s="1"/>
  <c r="U202" i="183" s="1"/>
  <c r="U203" i="183" s="1"/>
  <c r="U204" i="183" s="1"/>
  <c r="U205" i="183" s="1"/>
  <c r="U206" i="183" s="1"/>
  <c r="U207" i="183" s="1"/>
  <c r="U208" i="183" s="1"/>
  <c r="U209" i="183" s="1"/>
  <c r="U210" i="183" s="1"/>
  <c r="U211" i="183" s="1"/>
  <c r="U212" i="183" s="1"/>
  <c r="U213" i="183" s="1"/>
  <c r="U214" i="183" s="1"/>
  <c r="U215" i="183" s="1"/>
  <c r="U216" i="183" s="1"/>
  <c r="U217" i="183" s="1"/>
  <c r="U218" i="183" s="1"/>
  <c r="U219" i="183" s="1"/>
  <c r="U220" i="183" s="1"/>
  <c r="U221" i="183" s="1"/>
  <c r="U222" i="183" s="1"/>
  <c r="U223" i="183" s="1"/>
  <c r="U224" i="183" s="1"/>
  <c r="U225" i="183" s="1"/>
  <c r="U226" i="183" s="1"/>
  <c r="U227" i="183" s="1"/>
  <c r="U228" i="183" s="1"/>
  <c r="U229" i="183" s="1"/>
  <c r="U230" i="183" s="1"/>
  <c r="U231" i="183" s="1"/>
  <c r="U232" i="183" s="1"/>
  <c r="U233" i="183" s="1"/>
  <c r="U234" i="183" s="1"/>
  <c r="U235" i="183" s="1"/>
  <c r="U236" i="183" s="1"/>
  <c r="U237" i="183" s="1"/>
  <c r="U238" i="183" s="1"/>
  <c r="U239" i="183" s="1"/>
  <c r="U240" i="183" s="1"/>
  <c r="U241" i="183" s="1"/>
  <c r="U242" i="183" s="1"/>
  <c r="U243" i="183" s="1"/>
  <c r="U244" i="183" s="1"/>
  <c r="U245" i="183" s="1"/>
  <c r="U246" i="183" s="1"/>
  <c r="U247" i="183" s="1"/>
  <c r="U248" i="183" s="1"/>
  <c r="U249" i="183" s="1"/>
  <c r="U250" i="183" s="1"/>
  <c r="U251" i="183" s="1"/>
  <c r="U252" i="183" s="1"/>
  <c r="U253" i="183" s="1"/>
  <c r="U254" i="183" s="1"/>
  <c r="U255" i="183" s="1"/>
  <c r="U256" i="183" s="1"/>
  <c r="U257" i="183" s="1"/>
  <c r="U258" i="183" s="1"/>
  <c r="U259" i="183" s="1"/>
  <c r="U260" i="183" s="1"/>
  <c r="U261" i="183" s="1"/>
  <c r="U262" i="183" s="1"/>
  <c r="U263" i="183" s="1"/>
  <c r="U264" i="183" s="1"/>
  <c r="U265" i="183" s="1"/>
  <c r="U266" i="183" s="1"/>
  <c r="U267" i="183" s="1"/>
  <c r="U268" i="183" s="1"/>
  <c r="U269" i="183" s="1"/>
  <c r="U270" i="183" s="1"/>
  <c r="U271" i="183" s="1"/>
  <c r="U272" i="183" s="1"/>
  <c r="U273" i="183" s="1"/>
  <c r="U274" i="183" s="1"/>
  <c r="U275" i="183" s="1"/>
  <c r="U276" i="183" s="1"/>
  <c r="U277" i="183" s="1"/>
  <c r="U278" i="183" s="1"/>
  <c r="U279" i="183" s="1"/>
  <c r="U280" i="183" s="1"/>
  <c r="U281" i="183" s="1"/>
  <c r="U282" i="183" s="1"/>
  <c r="U283" i="183" s="1"/>
  <c r="U284" i="183" s="1"/>
  <c r="U285" i="183" s="1"/>
  <c r="U286" i="183" s="1"/>
  <c r="U287" i="183" s="1"/>
  <c r="U288" i="183" s="1"/>
  <c r="U289" i="183" s="1"/>
  <c r="U290" i="183" s="1"/>
  <c r="U291" i="183" s="1"/>
  <c r="U292" i="183" s="1"/>
  <c r="U293" i="183" s="1"/>
  <c r="U294" i="183" s="1"/>
  <c r="U295" i="183" s="1"/>
  <c r="U296" i="183" s="1"/>
  <c r="U297" i="183" s="1"/>
  <c r="U298" i="183" s="1"/>
  <c r="U299" i="183" s="1"/>
  <c r="U300" i="183" s="1"/>
  <c r="U301" i="183" s="1"/>
  <c r="U302" i="183" s="1"/>
  <c r="U303" i="183" s="1"/>
  <c r="U304" i="183" s="1"/>
  <c r="U305" i="183" s="1"/>
  <c r="U306" i="183" s="1"/>
  <c r="U307" i="183" s="1"/>
  <c r="U308" i="183" s="1"/>
  <c r="U309" i="183" s="1"/>
  <c r="U310" i="183" s="1"/>
  <c r="U311" i="183" s="1"/>
  <c r="U312" i="183" s="1"/>
  <c r="U313" i="183" s="1"/>
  <c r="U314" i="183" s="1"/>
  <c r="U315" i="183" s="1"/>
  <c r="U316" i="183" s="1"/>
  <c r="U317" i="183" s="1"/>
  <c r="U318" i="183" s="1"/>
  <c r="U319" i="183" s="1"/>
  <c r="U320" i="183" s="1"/>
  <c r="U321" i="183" s="1"/>
  <c r="U322" i="183" s="1"/>
  <c r="U323" i="183" s="1"/>
  <c r="U324" i="183" s="1"/>
  <c r="U325" i="183" s="1"/>
  <c r="U326" i="183" s="1"/>
  <c r="U327" i="183" s="1"/>
  <c r="U328" i="183" s="1"/>
  <c r="U329" i="183" s="1"/>
  <c r="U330" i="183" s="1"/>
  <c r="U331" i="183" s="1"/>
  <c r="U332" i="183" s="1"/>
  <c r="U333" i="183" s="1"/>
  <c r="W3" i="175"/>
  <c r="W4" i="175" s="1"/>
  <c r="W5" i="175" s="1"/>
  <c r="W6" i="175" s="1"/>
  <c r="W7" i="175" s="1"/>
  <c r="W8" i="175" s="1"/>
  <c r="W9" i="175" s="1"/>
  <c r="W10" i="175" s="1"/>
  <c r="W11" i="175" s="1"/>
  <c r="W12" i="175" s="1"/>
  <c r="W13" i="175" s="1"/>
  <c r="W14" i="175" s="1"/>
  <c r="W15" i="175" s="1"/>
  <c r="W16" i="175" s="1"/>
  <c r="W17" i="175" s="1"/>
  <c r="W18" i="175" s="1"/>
  <c r="W19" i="175" s="1"/>
  <c r="W20" i="175" s="1"/>
  <c r="W21" i="175" s="1"/>
  <c r="W22" i="175" s="1"/>
  <c r="W23" i="175" s="1"/>
  <c r="W24" i="175" s="1"/>
  <c r="W25" i="175" s="1"/>
  <c r="W26" i="175" s="1"/>
  <c r="W27" i="175" s="1"/>
  <c r="W28" i="175" s="1"/>
  <c r="W29" i="175" s="1"/>
  <c r="W30" i="175" s="1"/>
  <c r="W31" i="175" s="1"/>
  <c r="W32" i="175" s="1"/>
  <c r="W33" i="175" s="1"/>
  <c r="W34" i="175" s="1"/>
  <c r="W35" i="175" s="1"/>
  <c r="W36" i="175" s="1"/>
  <c r="W37" i="175" s="1"/>
  <c r="W38" i="175" s="1"/>
  <c r="W39" i="175" s="1"/>
  <c r="W40" i="175" s="1"/>
  <c r="W41" i="175" s="1"/>
  <c r="W42" i="175" s="1"/>
  <c r="W43" i="175" s="1"/>
  <c r="W44" i="175" s="1"/>
  <c r="W45" i="175" s="1"/>
  <c r="W46" i="175" s="1"/>
  <c r="W47" i="175" s="1"/>
  <c r="W48" i="175" s="1"/>
  <c r="W49" i="175" s="1"/>
  <c r="W50" i="175" s="1"/>
  <c r="W51" i="175" s="1"/>
  <c r="W52" i="175" s="1"/>
  <c r="W53" i="175" s="1"/>
  <c r="W54" i="175" s="1"/>
  <c r="W55" i="175" s="1"/>
  <c r="W56" i="175" s="1"/>
  <c r="W57" i="175" s="1"/>
  <c r="W58" i="175" s="1"/>
  <c r="W59" i="175" s="1"/>
  <c r="W60" i="175" s="1"/>
  <c r="W61" i="175" s="1"/>
  <c r="W62" i="175" s="1"/>
  <c r="W63" i="175" s="1"/>
  <c r="W64" i="175" s="1"/>
  <c r="W65" i="175" s="1"/>
  <c r="W66" i="175" s="1"/>
  <c r="W67" i="175" s="1"/>
  <c r="W68" i="175" s="1"/>
  <c r="W69" i="175" s="1"/>
  <c r="W70" i="175" s="1"/>
  <c r="W71" i="175" s="1"/>
  <c r="W72" i="175" s="1"/>
  <c r="W73" i="175" s="1"/>
  <c r="W74" i="175" s="1"/>
  <c r="W75" i="175" s="1"/>
  <c r="W76" i="175" s="1"/>
  <c r="W77" i="175" s="1"/>
  <c r="W78" i="175" s="1"/>
  <c r="W79" i="175" s="1"/>
  <c r="W80" i="175" s="1"/>
  <c r="W81" i="175" s="1"/>
  <c r="W82" i="175" s="1"/>
  <c r="W83" i="175" s="1"/>
  <c r="W84" i="175" s="1"/>
  <c r="W85" i="175" s="1"/>
  <c r="W86" i="175" s="1"/>
  <c r="W87" i="175" s="1"/>
  <c r="W88" i="175" s="1"/>
  <c r="W89" i="175" s="1"/>
  <c r="W90" i="175" s="1"/>
  <c r="W91" i="175" s="1"/>
  <c r="W92" i="175" s="1"/>
  <c r="W93" i="175" s="1"/>
  <c r="W94" i="175" s="1"/>
  <c r="W95" i="175" s="1"/>
  <c r="W96" i="175" s="1"/>
  <c r="W97" i="175" s="1"/>
  <c r="W98" i="175" s="1"/>
  <c r="W99" i="175" s="1"/>
  <c r="W100" i="175" s="1"/>
  <c r="W101" i="175" s="1"/>
  <c r="W102" i="175" s="1"/>
  <c r="W103" i="175" s="1"/>
  <c r="W104" i="175" s="1"/>
  <c r="W105" i="175" s="1"/>
  <c r="W106" i="175" s="1"/>
  <c r="W107" i="175" s="1"/>
  <c r="W108" i="175" s="1"/>
  <c r="W109" i="175" s="1"/>
  <c r="W110" i="175" s="1"/>
  <c r="W111" i="175" s="1"/>
  <c r="W112" i="175" s="1"/>
  <c r="W113" i="175" s="1"/>
  <c r="W114" i="175" s="1"/>
  <c r="W115" i="175" s="1"/>
  <c r="W116" i="175" s="1"/>
  <c r="W117" i="175" s="1"/>
  <c r="W118" i="175" s="1"/>
  <c r="W119" i="175" s="1"/>
  <c r="W120" i="175" s="1"/>
  <c r="W121" i="175" s="1"/>
  <c r="W122" i="175" s="1"/>
  <c r="W123" i="175" s="1"/>
  <c r="W124" i="175" s="1"/>
  <c r="W125" i="175" s="1"/>
  <c r="W126" i="175" s="1"/>
  <c r="W127" i="175" s="1"/>
  <c r="W128" i="175" s="1"/>
  <c r="W129" i="175" s="1"/>
  <c r="W130" i="175" s="1"/>
  <c r="W131" i="175" s="1"/>
  <c r="W132" i="175" s="1"/>
  <c r="W133" i="175" s="1"/>
  <c r="W134" i="175" s="1"/>
  <c r="W135" i="175" s="1"/>
  <c r="W136" i="175" s="1"/>
  <c r="W137" i="175" s="1"/>
  <c r="W138" i="175" s="1"/>
  <c r="W139" i="175" s="1"/>
  <c r="W140" i="175" s="1"/>
  <c r="W141" i="175" s="1"/>
  <c r="W142" i="175" s="1"/>
  <c r="W143" i="175" s="1"/>
  <c r="W144" i="175" s="1"/>
  <c r="W145" i="175" s="1"/>
  <c r="W146" i="175" s="1"/>
  <c r="W147" i="175" s="1"/>
  <c r="W148" i="175" s="1"/>
  <c r="W149" i="175" s="1"/>
  <c r="W150" i="175" s="1"/>
  <c r="W151" i="175" s="1"/>
  <c r="W152" i="175" s="1"/>
  <c r="W153" i="175" s="1"/>
  <c r="W154" i="175" s="1"/>
  <c r="W155" i="175" s="1"/>
  <c r="W156" i="175" s="1"/>
  <c r="W157" i="175" s="1"/>
  <c r="W158" i="175" s="1"/>
  <c r="W159" i="175" s="1"/>
  <c r="W160" i="175" s="1"/>
  <c r="W161" i="175" s="1"/>
  <c r="W162" i="175" s="1"/>
  <c r="W163" i="175" s="1"/>
  <c r="W164" i="175" s="1"/>
  <c r="W165" i="175" s="1"/>
  <c r="W166" i="175" s="1"/>
  <c r="W167" i="175" s="1"/>
  <c r="W168" i="175" s="1"/>
  <c r="W169" i="175" s="1"/>
  <c r="W170" i="175" s="1"/>
  <c r="W171" i="175" s="1"/>
  <c r="W172" i="175" s="1"/>
  <c r="W173" i="175" s="1"/>
  <c r="W174" i="175" s="1"/>
  <c r="W175" i="175" s="1"/>
  <c r="W176" i="175" s="1"/>
  <c r="W177" i="175" s="1"/>
  <c r="W178" i="175" s="1"/>
  <c r="W179" i="175" s="1"/>
  <c r="W180" i="175" s="1"/>
  <c r="W181" i="175" s="1"/>
  <c r="W182" i="175" s="1"/>
  <c r="W183" i="175" s="1"/>
  <c r="W184" i="175" s="1"/>
  <c r="W185" i="175" s="1"/>
  <c r="W186" i="175" s="1"/>
  <c r="W187" i="175" s="1"/>
  <c r="W188" i="175" s="1"/>
  <c r="W189" i="175" s="1"/>
  <c r="W190" i="175" s="1"/>
  <c r="W191" i="175" s="1"/>
  <c r="W192" i="175" s="1"/>
  <c r="W193" i="175" s="1"/>
  <c r="W194" i="175" s="1"/>
  <c r="W195" i="175" s="1"/>
  <c r="W196" i="175" s="1"/>
  <c r="W197" i="175" s="1"/>
  <c r="W198" i="175" s="1"/>
  <c r="W199" i="175" s="1"/>
  <c r="W200" i="175" s="1"/>
  <c r="W201" i="175" s="1"/>
  <c r="W202" i="175" s="1"/>
  <c r="W203" i="175" s="1"/>
  <c r="W204" i="175" s="1"/>
  <c r="W205" i="175" s="1"/>
  <c r="W206" i="175" s="1"/>
  <c r="W207" i="175" s="1"/>
  <c r="W208" i="175" s="1"/>
  <c r="W209" i="175" s="1"/>
  <c r="W210" i="175" s="1"/>
  <c r="W211" i="175" s="1"/>
  <c r="W212" i="175" s="1"/>
  <c r="W213" i="175" s="1"/>
  <c r="W214" i="175" s="1"/>
  <c r="W215" i="175" s="1"/>
  <c r="W216" i="175" s="1"/>
  <c r="W217" i="175" s="1"/>
  <c r="W218" i="175" s="1"/>
  <c r="W219" i="175" s="1"/>
  <c r="W220" i="175" s="1"/>
  <c r="W221" i="175" s="1"/>
  <c r="W222" i="175" s="1"/>
  <c r="W223" i="175" s="1"/>
  <c r="W224" i="175" s="1"/>
  <c r="W225" i="175" s="1"/>
  <c r="W226" i="175" s="1"/>
  <c r="W227" i="175" s="1"/>
  <c r="W228" i="175" s="1"/>
  <c r="W229" i="175" s="1"/>
  <c r="W230" i="175" s="1"/>
  <c r="W231" i="175" s="1"/>
  <c r="W232" i="175" s="1"/>
  <c r="W233" i="175" s="1"/>
  <c r="W234" i="175" s="1"/>
  <c r="W235" i="175" s="1"/>
  <c r="W236" i="175" s="1"/>
  <c r="W237" i="175" s="1"/>
  <c r="W238" i="175" s="1"/>
  <c r="W239" i="175" s="1"/>
  <c r="W240" i="175" s="1"/>
  <c r="W241" i="175" s="1"/>
  <c r="W242" i="175" s="1"/>
  <c r="W243" i="175" s="1"/>
  <c r="W244" i="175" s="1"/>
  <c r="W245" i="175" s="1"/>
  <c r="W246" i="175" s="1"/>
  <c r="W247" i="175" s="1"/>
  <c r="W248" i="175" s="1"/>
  <c r="W249" i="175" s="1"/>
  <c r="W250" i="175" s="1"/>
  <c r="W251" i="175" s="1"/>
  <c r="W252" i="175" s="1"/>
  <c r="W253" i="175" s="1"/>
  <c r="W254" i="175" s="1"/>
  <c r="W255" i="175" s="1"/>
  <c r="W256" i="175" s="1"/>
  <c r="W257" i="175" s="1"/>
  <c r="W258" i="175" s="1"/>
  <c r="W259" i="175" s="1"/>
  <c r="W260" i="175" s="1"/>
  <c r="W261" i="175" s="1"/>
  <c r="W262" i="175" s="1"/>
  <c r="W263" i="175" s="1"/>
  <c r="W264" i="175" s="1"/>
  <c r="W265" i="175" s="1"/>
  <c r="W266" i="175" s="1"/>
  <c r="W267" i="175" s="1"/>
  <c r="W268" i="175" s="1"/>
  <c r="W269" i="175" s="1"/>
  <c r="W270" i="175" s="1"/>
  <c r="W271" i="175" s="1"/>
  <c r="W272" i="175" s="1"/>
  <c r="W273" i="175" s="1"/>
  <c r="W274" i="175" s="1"/>
  <c r="W275" i="175" s="1"/>
  <c r="W276" i="175" s="1"/>
  <c r="W277" i="175" s="1"/>
  <c r="W278" i="175" s="1"/>
  <c r="W279" i="175" s="1"/>
  <c r="W280" i="175" s="1"/>
  <c r="W281" i="175" s="1"/>
  <c r="W282" i="175" s="1"/>
  <c r="W283" i="175" s="1"/>
  <c r="W284" i="175" s="1"/>
  <c r="W285" i="175" s="1"/>
  <c r="W286" i="175" s="1"/>
  <c r="W287" i="175" s="1"/>
  <c r="W288" i="175" s="1"/>
  <c r="W289" i="175" s="1"/>
  <c r="W290" i="175" s="1"/>
  <c r="W291" i="175" s="1"/>
  <c r="W292" i="175" s="1"/>
  <c r="W293" i="175" s="1"/>
  <c r="W294" i="175" s="1"/>
  <c r="W295" i="175" s="1"/>
  <c r="W296" i="175" s="1"/>
  <c r="W297" i="175" s="1"/>
  <c r="W298" i="175" s="1"/>
  <c r="W299" i="175" s="1"/>
  <c r="W300" i="175" s="1"/>
  <c r="W301" i="175" s="1"/>
  <c r="W302" i="175" s="1"/>
  <c r="W303" i="175" s="1"/>
  <c r="W304" i="175" s="1"/>
  <c r="W305" i="175" s="1"/>
  <c r="W306" i="175" s="1"/>
  <c r="W307" i="175" s="1"/>
  <c r="W308" i="175" s="1"/>
  <c r="W309" i="175" s="1"/>
  <c r="W310" i="175" s="1"/>
  <c r="W311" i="175" s="1"/>
  <c r="W312" i="175" s="1"/>
  <c r="W313" i="175" s="1"/>
  <c r="W314" i="175" s="1"/>
  <c r="W315" i="175" s="1"/>
  <c r="W316" i="175" s="1"/>
  <c r="W317" i="175" s="1"/>
  <c r="W318" i="175" s="1"/>
  <c r="W319" i="175" s="1"/>
  <c r="W320" i="175" s="1"/>
  <c r="W321" i="175" s="1"/>
  <c r="W322" i="175" s="1"/>
  <c r="W323" i="175" s="1"/>
  <c r="W324" i="175" s="1"/>
  <c r="W325" i="175" s="1"/>
  <c r="W326" i="175" s="1"/>
  <c r="W327" i="175" s="1"/>
  <c r="W328" i="175" s="1"/>
  <c r="W329" i="175" s="1"/>
  <c r="W330" i="175" s="1"/>
  <c r="W331" i="175" s="1"/>
  <c r="W332" i="175" s="1"/>
  <c r="W333" i="175" s="1"/>
  <c r="U4" i="162"/>
  <c r="U5" i="162" s="1"/>
  <c r="U6" i="162" s="1"/>
  <c r="U7" i="162" s="1"/>
  <c r="U8" i="162" s="1"/>
  <c r="U9" i="162" s="1"/>
  <c r="U10" i="162" s="1"/>
  <c r="U11" i="162" s="1"/>
  <c r="U12" i="162" s="1"/>
  <c r="U13" i="162" s="1"/>
  <c r="U14" i="162" s="1"/>
  <c r="U15" i="162" s="1"/>
  <c r="U16" i="162" s="1"/>
  <c r="U17" i="162" s="1"/>
  <c r="U18" i="162" s="1"/>
  <c r="U19" i="162" s="1"/>
  <c r="U20" i="162" s="1"/>
  <c r="U21" i="162" s="1"/>
  <c r="U22" i="162" s="1"/>
  <c r="U23" i="162" s="1"/>
  <c r="U24" i="162" s="1"/>
  <c r="U25" i="162" s="1"/>
  <c r="U26" i="162" s="1"/>
  <c r="U27" i="162" s="1"/>
  <c r="U28" i="162" s="1"/>
  <c r="U29" i="162" s="1"/>
  <c r="U30" i="162" s="1"/>
  <c r="U31" i="162" s="1"/>
  <c r="U32" i="162" s="1"/>
  <c r="U33" i="162" s="1"/>
  <c r="U34" i="162" s="1"/>
  <c r="U35" i="162" s="1"/>
  <c r="U36" i="162" s="1"/>
  <c r="U37" i="162" s="1"/>
  <c r="U38" i="162" s="1"/>
  <c r="U39" i="162" s="1"/>
  <c r="U40" i="162" s="1"/>
  <c r="U41" i="162" s="1"/>
  <c r="U42" i="162" s="1"/>
  <c r="U43" i="162" s="1"/>
  <c r="U44" i="162" s="1"/>
  <c r="U45" i="162" s="1"/>
  <c r="U46" i="162" s="1"/>
  <c r="U47" i="162" s="1"/>
  <c r="U48" i="162" s="1"/>
  <c r="U49" i="162" s="1"/>
  <c r="U50" i="162" s="1"/>
  <c r="U51" i="162" s="1"/>
  <c r="U52" i="162" s="1"/>
  <c r="U53" i="162" s="1"/>
  <c r="U54" i="162" s="1"/>
  <c r="U55" i="162" s="1"/>
  <c r="U56" i="162" s="1"/>
  <c r="U57" i="162" s="1"/>
  <c r="U58" i="162" s="1"/>
  <c r="U59" i="162" s="1"/>
  <c r="U60" i="162" s="1"/>
  <c r="U61" i="162" s="1"/>
  <c r="U62" i="162" s="1"/>
  <c r="U63" i="162" s="1"/>
  <c r="U64" i="162" s="1"/>
  <c r="U65" i="162" s="1"/>
  <c r="U66" i="162" s="1"/>
  <c r="U67" i="162" s="1"/>
  <c r="U68" i="162" s="1"/>
  <c r="U69" i="162" s="1"/>
  <c r="U70" i="162" s="1"/>
  <c r="U71" i="162" s="1"/>
  <c r="U72" i="162" s="1"/>
  <c r="U73" i="162" s="1"/>
  <c r="U74" i="162" s="1"/>
  <c r="U75" i="162" s="1"/>
  <c r="U76" i="162" s="1"/>
  <c r="U77" i="162" s="1"/>
  <c r="U78" i="162" s="1"/>
  <c r="U79" i="162" s="1"/>
  <c r="U80" i="162" s="1"/>
  <c r="U81" i="162" s="1"/>
  <c r="U82" i="162" s="1"/>
  <c r="U83" i="162" s="1"/>
  <c r="U84" i="162" s="1"/>
  <c r="U85" i="162" s="1"/>
  <c r="U86" i="162" s="1"/>
  <c r="U87" i="162" s="1"/>
  <c r="U88" i="162" s="1"/>
  <c r="U89" i="162" s="1"/>
  <c r="U90" i="162" s="1"/>
  <c r="U91" i="162" s="1"/>
  <c r="U92" i="162" s="1"/>
  <c r="U93" i="162" s="1"/>
  <c r="U94" i="162" s="1"/>
  <c r="U95" i="162" s="1"/>
  <c r="U96" i="162" s="1"/>
  <c r="U97" i="162" s="1"/>
  <c r="U98" i="162" s="1"/>
  <c r="U99" i="162" s="1"/>
  <c r="U100" i="162" s="1"/>
  <c r="U101" i="162" s="1"/>
  <c r="U102" i="162" s="1"/>
  <c r="U103" i="162" s="1"/>
  <c r="U104" i="162" s="1"/>
  <c r="U105" i="162" s="1"/>
  <c r="U106" i="162" s="1"/>
  <c r="U107" i="162" s="1"/>
  <c r="U108" i="162" s="1"/>
  <c r="U109" i="162" s="1"/>
  <c r="U110" i="162" s="1"/>
  <c r="U111" i="162" s="1"/>
  <c r="U112" i="162" s="1"/>
  <c r="U113" i="162" s="1"/>
  <c r="U114" i="162" s="1"/>
  <c r="U115" i="162" s="1"/>
  <c r="U116" i="162" s="1"/>
  <c r="U117" i="162" s="1"/>
  <c r="U118" i="162" s="1"/>
  <c r="U119" i="162" s="1"/>
  <c r="U120" i="162" s="1"/>
  <c r="U121" i="162" s="1"/>
  <c r="U122" i="162" s="1"/>
  <c r="U123" i="162" s="1"/>
  <c r="U124" i="162" s="1"/>
  <c r="U125" i="162" s="1"/>
  <c r="U126" i="162" s="1"/>
  <c r="U127" i="162" s="1"/>
  <c r="U128" i="162" s="1"/>
  <c r="U129" i="162" s="1"/>
  <c r="U130" i="162" s="1"/>
  <c r="U131" i="162" s="1"/>
  <c r="U132" i="162" s="1"/>
  <c r="U133" i="162" s="1"/>
  <c r="U134" i="162" s="1"/>
  <c r="U135" i="162" s="1"/>
  <c r="U136" i="162" s="1"/>
  <c r="U137" i="162" s="1"/>
  <c r="U138" i="162" s="1"/>
  <c r="U139" i="162" s="1"/>
  <c r="U140" i="162" s="1"/>
  <c r="U141" i="162" s="1"/>
  <c r="U142" i="162" s="1"/>
  <c r="U143" i="162" s="1"/>
  <c r="U144" i="162" s="1"/>
  <c r="U145" i="162" s="1"/>
  <c r="U146" i="162" s="1"/>
  <c r="U147" i="162" s="1"/>
  <c r="U148" i="162" s="1"/>
  <c r="U149" i="162" s="1"/>
  <c r="U150" i="162" s="1"/>
  <c r="U151" i="162" s="1"/>
  <c r="U152" i="162" s="1"/>
  <c r="U153" i="162" s="1"/>
  <c r="U154" i="162" s="1"/>
  <c r="U155" i="162" s="1"/>
  <c r="U156" i="162" s="1"/>
  <c r="U157" i="162" s="1"/>
  <c r="U158" i="162" s="1"/>
  <c r="U159" i="162" s="1"/>
  <c r="U160" i="162" s="1"/>
  <c r="U161" i="162" s="1"/>
  <c r="U162" i="162" s="1"/>
  <c r="U163" i="162" s="1"/>
  <c r="U164" i="162" s="1"/>
  <c r="U165" i="162" s="1"/>
  <c r="U166" i="162" s="1"/>
  <c r="U167" i="162" s="1"/>
  <c r="U168" i="162" s="1"/>
  <c r="U169" i="162" s="1"/>
  <c r="U170" i="162" s="1"/>
  <c r="U171" i="162" s="1"/>
  <c r="U172" i="162" s="1"/>
  <c r="U173" i="162" s="1"/>
  <c r="U174" i="162" s="1"/>
  <c r="U175" i="162" s="1"/>
  <c r="U176" i="162" s="1"/>
  <c r="U177" i="162" s="1"/>
  <c r="U178" i="162" s="1"/>
  <c r="U179" i="162" s="1"/>
  <c r="U180" i="162" s="1"/>
  <c r="U181" i="162" s="1"/>
  <c r="U182" i="162" s="1"/>
  <c r="U183" i="162" s="1"/>
  <c r="U184" i="162" s="1"/>
  <c r="U185" i="162" s="1"/>
  <c r="U186" i="162" s="1"/>
  <c r="U187" i="162" s="1"/>
  <c r="U188" i="162" s="1"/>
  <c r="U189" i="162" s="1"/>
  <c r="U190" i="162" s="1"/>
  <c r="U191" i="162" s="1"/>
  <c r="U192" i="162" s="1"/>
  <c r="U193" i="162" s="1"/>
  <c r="U194" i="162" s="1"/>
  <c r="U195" i="162" s="1"/>
  <c r="U196" i="162" s="1"/>
  <c r="U197" i="162" s="1"/>
  <c r="U198" i="162" s="1"/>
  <c r="U199" i="162" s="1"/>
  <c r="U200" i="162" s="1"/>
  <c r="U201" i="162" s="1"/>
  <c r="U202" i="162" s="1"/>
  <c r="U203" i="162" s="1"/>
  <c r="U204" i="162" s="1"/>
  <c r="U205" i="162" s="1"/>
  <c r="U206" i="162" s="1"/>
  <c r="U207" i="162" s="1"/>
  <c r="U208" i="162" s="1"/>
  <c r="U209" i="162" s="1"/>
  <c r="U210" i="162" s="1"/>
  <c r="U211" i="162" s="1"/>
  <c r="U212" i="162" s="1"/>
  <c r="U213" i="162" s="1"/>
  <c r="U214" i="162" s="1"/>
  <c r="U215" i="162" s="1"/>
  <c r="U216" i="162" s="1"/>
  <c r="U217" i="162" s="1"/>
  <c r="U218" i="162" s="1"/>
  <c r="U219" i="162" s="1"/>
  <c r="U220" i="162" s="1"/>
  <c r="U221" i="162" s="1"/>
  <c r="U222" i="162" s="1"/>
  <c r="U223" i="162" s="1"/>
  <c r="U224" i="162" s="1"/>
  <c r="U225" i="162" s="1"/>
  <c r="U226" i="162" s="1"/>
  <c r="U227" i="162" s="1"/>
  <c r="U228" i="162" s="1"/>
  <c r="U229" i="162" s="1"/>
  <c r="U230" i="162" s="1"/>
  <c r="U231" i="162" s="1"/>
  <c r="U232" i="162" s="1"/>
  <c r="U233" i="162" s="1"/>
  <c r="U234" i="162" s="1"/>
  <c r="U235" i="162" s="1"/>
  <c r="U236" i="162" s="1"/>
  <c r="U237" i="162" s="1"/>
  <c r="U238" i="162" s="1"/>
  <c r="U239" i="162" s="1"/>
  <c r="U240" i="162" s="1"/>
  <c r="U241" i="162" s="1"/>
  <c r="U242" i="162" s="1"/>
  <c r="U243" i="162" s="1"/>
  <c r="U244" i="162" s="1"/>
  <c r="U245" i="162" s="1"/>
  <c r="U246" i="162" s="1"/>
  <c r="U247" i="162" s="1"/>
  <c r="U248" i="162" s="1"/>
  <c r="U249" i="162" s="1"/>
  <c r="U250" i="162" s="1"/>
  <c r="U251" i="162" s="1"/>
  <c r="U252" i="162" s="1"/>
  <c r="U253" i="162" s="1"/>
  <c r="U254" i="162" s="1"/>
  <c r="U255" i="162" s="1"/>
  <c r="U256" i="162" s="1"/>
  <c r="U257" i="162" s="1"/>
  <c r="U258" i="162" s="1"/>
  <c r="U259" i="162" s="1"/>
  <c r="U260" i="162" s="1"/>
  <c r="U261" i="162" s="1"/>
  <c r="U262" i="162" s="1"/>
  <c r="U263" i="162" s="1"/>
  <c r="U264" i="162" s="1"/>
  <c r="U265" i="162" s="1"/>
  <c r="U266" i="162" s="1"/>
  <c r="U267" i="162" s="1"/>
  <c r="U268" i="162" s="1"/>
  <c r="U269" i="162" s="1"/>
  <c r="U270" i="162" s="1"/>
  <c r="U271" i="162" s="1"/>
  <c r="U272" i="162" s="1"/>
  <c r="U273" i="162" s="1"/>
  <c r="U274" i="162" s="1"/>
  <c r="U275" i="162" s="1"/>
  <c r="U276" i="162" s="1"/>
  <c r="U277" i="162" s="1"/>
  <c r="U278" i="162" s="1"/>
  <c r="U279" i="162" s="1"/>
  <c r="U280" i="162" s="1"/>
  <c r="U281" i="162" s="1"/>
  <c r="U282" i="162" s="1"/>
  <c r="U283" i="162" s="1"/>
  <c r="U284" i="162" s="1"/>
  <c r="U285" i="162" s="1"/>
  <c r="U286" i="162" s="1"/>
  <c r="U287" i="162" s="1"/>
  <c r="U288" i="162" s="1"/>
  <c r="U289" i="162" s="1"/>
  <c r="U290" i="162" s="1"/>
  <c r="U291" i="162" s="1"/>
  <c r="U292" i="162" s="1"/>
  <c r="U293" i="162" s="1"/>
  <c r="U294" i="162" s="1"/>
  <c r="U295" i="162" s="1"/>
  <c r="U296" i="162" s="1"/>
  <c r="U297" i="162" s="1"/>
  <c r="U298" i="162" s="1"/>
  <c r="U299" i="162" s="1"/>
  <c r="U300" i="162" s="1"/>
  <c r="U301" i="162" s="1"/>
  <c r="U302" i="162" s="1"/>
  <c r="U303" i="162" s="1"/>
  <c r="U304" i="162" s="1"/>
  <c r="U305" i="162" s="1"/>
  <c r="U306" i="162" s="1"/>
  <c r="U307" i="162" s="1"/>
  <c r="U308" i="162" s="1"/>
  <c r="U309" i="162" s="1"/>
  <c r="U310" i="162" s="1"/>
  <c r="U311" i="162" s="1"/>
  <c r="U312" i="162" s="1"/>
  <c r="U313" i="162" s="1"/>
  <c r="U314" i="162" s="1"/>
  <c r="U315" i="162" s="1"/>
  <c r="U316" i="162" s="1"/>
  <c r="U317" i="162" s="1"/>
  <c r="U318" i="162" s="1"/>
  <c r="U319" i="162" s="1"/>
  <c r="U320" i="162" s="1"/>
  <c r="U321" i="162" s="1"/>
  <c r="U322" i="162" s="1"/>
  <c r="U323" i="162" s="1"/>
  <c r="U324" i="162" s="1"/>
  <c r="U325" i="162" s="1"/>
  <c r="U326" i="162" s="1"/>
  <c r="U327" i="162" s="1"/>
  <c r="U328" i="162" s="1"/>
  <c r="U329" i="162" s="1"/>
  <c r="U330" i="162" s="1"/>
  <c r="U331" i="162" s="1"/>
  <c r="U332" i="162" s="1"/>
  <c r="U333" i="162" s="1"/>
  <c r="X4" i="162"/>
  <c r="X5" i="162" s="1"/>
  <c r="X6" i="162" s="1"/>
  <c r="X7" i="162" s="1"/>
  <c r="X8" i="162" s="1"/>
  <c r="X9" i="162" s="1"/>
  <c r="X10" i="162" s="1"/>
  <c r="X11" i="162" s="1"/>
  <c r="X12" i="162" s="1"/>
  <c r="X13" i="162" s="1"/>
  <c r="X14" i="162" s="1"/>
  <c r="X15" i="162" s="1"/>
  <c r="X16" i="162" s="1"/>
  <c r="X17" i="162" s="1"/>
  <c r="X18" i="162" s="1"/>
  <c r="X19" i="162" s="1"/>
  <c r="X20" i="162" s="1"/>
  <c r="X21" i="162" s="1"/>
  <c r="X22" i="162" s="1"/>
  <c r="X23" i="162" s="1"/>
  <c r="X24" i="162" s="1"/>
  <c r="X25" i="162" s="1"/>
  <c r="X26" i="162" s="1"/>
  <c r="X27" i="162" s="1"/>
  <c r="X28" i="162" s="1"/>
  <c r="X29" i="162" s="1"/>
  <c r="X30" i="162" s="1"/>
  <c r="X31" i="162" s="1"/>
  <c r="X32" i="162" s="1"/>
  <c r="X33" i="162" s="1"/>
  <c r="X34" i="162" s="1"/>
  <c r="X35" i="162" s="1"/>
  <c r="X36" i="162" s="1"/>
  <c r="X37" i="162" s="1"/>
  <c r="X38" i="162" s="1"/>
  <c r="X39" i="162" s="1"/>
  <c r="X40" i="162" s="1"/>
  <c r="X41" i="162" s="1"/>
  <c r="X42" i="162" s="1"/>
  <c r="X43" i="162" s="1"/>
  <c r="X44" i="162" s="1"/>
  <c r="X45" i="162" s="1"/>
  <c r="X46" i="162" s="1"/>
  <c r="X47" i="162" s="1"/>
  <c r="X48" i="162" s="1"/>
  <c r="X49" i="162" s="1"/>
  <c r="X50" i="162" s="1"/>
  <c r="X51" i="162" s="1"/>
  <c r="X52" i="162" s="1"/>
  <c r="X53" i="162" s="1"/>
  <c r="X54" i="162" s="1"/>
  <c r="X55" i="162" s="1"/>
  <c r="X56" i="162" s="1"/>
  <c r="X57" i="162" s="1"/>
  <c r="X58" i="162" s="1"/>
  <c r="X59" i="162" s="1"/>
  <c r="X60" i="162" s="1"/>
  <c r="X61" i="162" s="1"/>
  <c r="X62" i="162" s="1"/>
  <c r="X63" i="162" s="1"/>
  <c r="X64" i="162" s="1"/>
  <c r="X65" i="162" s="1"/>
  <c r="X66" i="162" s="1"/>
  <c r="X67" i="162" s="1"/>
  <c r="X68" i="162" s="1"/>
  <c r="X69" i="162" s="1"/>
  <c r="X70" i="162" s="1"/>
  <c r="X71" i="162" s="1"/>
  <c r="X72" i="162" s="1"/>
  <c r="X73" i="162" s="1"/>
  <c r="X74" i="162" s="1"/>
  <c r="X75" i="162" s="1"/>
  <c r="X76" i="162" s="1"/>
  <c r="X77" i="162" s="1"/>
  <c r="X78" i="162" s="1"/>
  <c r="X79" i="162" s="1"/>
  <c r="X80" i="162" s="1"/>
  <c r="X81" i="162" s="1"/>
  <c r="X82" i="162" s="1"/>
  <c r="X83" i="162" s="1"/>
  <c r="X84" i="162" s="1"/>
  <c r="X85" i="162" s="1"/>
  <c r="X86" i="162" s="1"/>
  <c r="X87" i="162" s="1"/>
  <c r="X88" i="162" s="1"/>
  <c r="X89" i="162" s="1"/>
  <c r="X90" i="162" s="1"/>
  <c r="X91" i="162" s="1"/>
  <c r="X92" i="162" s="1"/>
  <c r="X93" i="162" s="1"/>
  <c r="X94" i="162" s="1"/>
  <c r="X95" i="162" s="1"/>
  <c r="X96" i="162" s="1"/>
  <c r="X97" i="162" s="1"/>
  <c r="X98" i="162" s="1"/>
  <c r="X99" i="162" s="1"/>
  <c r="X100" i="162" s="1"/>
  <c r="X101" i="162" s="1"/>
  <c r="X102" i="162" s="1"/>
  <c r="X103" i="162" s="1"/>
  <c r="X104" i="162" s="1"/>
  <c r="X105" i="162" s="1"/>
  <c r="X106" i="162" s="1"/>
  <c r="X107" i="162" s="1"/>
  <c r="X108" i="162" s="1"/>
  <c r="X109" i="162" s="1"/>
  <c r="X110" i="162" s="1"/>
  <c r="X111" i="162" s="1"/>
  <c r="X112" i="162" s="1"/>
  <c r="X113" i="162" s="1"/>
  <c r="X114" i="162" s="1"/>
  <c r="X115" i="162" s="1"/>
  <c r="X116" i="162" s="1"/>
  <c r="X117" i="162" s="1"/>
  <c r="X118" i="162" s="1"/>
  <c r="X119" i="162" s="1"/>
  <c r="X120" i="162" s="1"/>
  <c r="X121" i="162" s="1"/>
  <c r="X122" i="162" s="1"/>
  <c r="X123" i="162" s="1"/>
  <c r="X124" i="162" s="1"/>
  <c r="X125" i="162" s="1"/>
  <c r="X126" i="162" s="1"/>
  <c r="X127" i="162" s="1"/>
  <c r="X128" i="162" s="1"/>
  <c r="X129" i="162" s="1"/>
  <c r="X130" i="162" s="1"/>
  <c r="X131" i="162" s="1"/>
  <c r="X132" i="162" s="1"/>
  <c r="X133" i="162" s="1"/>
  <c r="X134" i="162" s="1"/>
  <c r="X135" i="162" s="1"/>
  <c r="X136" i="162" s="1"/>
  <c r="X137" i="162" s="1"/>
  <c r="X138" i="162" s="1"/>
  <c r="X139" i="162" s="1"/>
  <c r="X140" i="162" s="1"/>
  <c r="X141" i="162" s="1"/>
  <c r="X142" i="162" s="1"/>
  <c r="X143" i="162" s="1"/>
  <c r="X144" i="162" s="1"/>
  <c r="X145" i="162" s="1"/>
  <c r="X146" i="162" s="1"/>
  <c r="X147" i="162" s="1"/>
  <c r="X148" i="162" s="1"/>
  <c r="X149" i="162" s="1"/>
  <c r="X150" i="162" s="1"/>
  <c r="X151" i="162" s="1"/>
  <c r="X152" i="162" s="1"/>
  <c r="X153" i="162" s="1"/>
  <c r="X154" i="162" s="1"/>
  <c r="X155" i="162" s="1"/>
  <c r="X156" i="162" s="1"/>
  <c r="X157" i="162" s="1"/>
  <c r="X158" i="162" s="1"/>
  <c r="X159" i="162" s="1"/>
  <c r="X160" i="162" s="1"/>
  <c r="X161" i="162" s="1"/>
  <c r="X162" i="162" s="1"/>
  <c r="X163" i="162" s="1"/>
  <c r="X164" i="162" s="1"/>
  <c r="X165" i="162" s="1"/>
  <c r="X166" i="162" s="1"/>
  <c r="X167" i="162" s="1"/>
  <c r="X168" i="162" s="1"/>
  <c r="X169" i="162" s="1"/>
  <c r="X170" i="162" s="1"/>
  <c r="X171" i="162" s="1"/>
  <c r="X172" i="162" s="1"/>
  <c r="X173" i="162" s="1"/>
  <c r="X174" i="162" s="1"/>
  <c r="X175" i="162" s="1"/>
  <c r="X176" i="162" s="1"/>
  <c r="X177" i="162" s="1"/>
  <c r="X178" i="162" s="1"/>
  <c r="X179" i="162" s="1"/>
  <c r="X180" i="162" s="1"/>
  <c r="X181" i="162" s="1"/>
  <c r="X182" i="162" s="1"/>
  <c r="X183" i="162" s="1"/>
  <c r="X184" i="162" s="1"/>
  <c r="X185" i="162" s="1"/>
  <c r="X186" i="162" s="1"/>
  <c r="X187" i="162" s="1"/>
  <c r="X188" i="162" s="1"/>
  <c r="X189" i="162" s="1"/>
  <c r="X190" i="162" s="1"/>
  <c r="X191" i="162" s="1"/>
  <c r="X192" i="162" s="1"/>
  <c r="X193" i="162" s="1"/>
  <c r="X194" i="162" s="1"/>
  <c r="X195" i="162" s="1"/>
  <c r="X196" i="162" s="1"/>
  <c r="X197" i="162" s="1"/>
  <c r="X198" i="162" s="1"/>
  <c r="X199" i="162" s="1"/>
  <c r="X200" i="162" s="1"/>
  <c r="X201" i="162" s="1"/>
  <c r="X202" i="162" s="1"/>
  <c r="X203" i="162" s="1"/>
  <c r="X204" i="162" s="1"/>
  <c r="X205" i="162" s="1"/>
  <c r="X206" i="162" s="1"/>
  <c r="X207" i="162" s="1"/>
  <c r="X208" i="162" s="1"/>
  <c r="X209" i="162" s="1"/>
  <c r="X210" i="162" s="1"/>
  <c r="X211" i="162" s="1"/>
  <c r="X212" i="162" s="1"/>
  <c r="X213" i="162" s="1"/>
  <c r="X214" i="162" s="1"/>
  <c r="X215" i="162" s="1"/>
  <c r="X216" i="162" s="1"/>
  <c r="X217" i="162" s="1"/>
  <c r="X218" i="162" s="1"/>
  <c r="X219" i="162" s="1"/>
  <c r="X220" i="162" s="1"/>
  <c r="X221" i="162" s="1"/>
  <c r="X222" i="162" s="1"/>
  <c r="X223" i="162" s="1"/>
  <c r="X224" i="162" s="1"/>
  <c r="X225" i="162" s="1"/>
  <c r="X226" i="162" s="1"/>
  <c r="X227" i="162" s="1"/>
  <c r="X228" i="162" s="1"/>
  <c r="X229" i="162" s="1"/>
  <c r="X230" i="162" s="1"/>
  <c r="X231" i="162" s="1"/>
  <c r="X232" i="162" s="1"/>
  <c r="X233" i="162" s="1"/>
  <c r="X234" i="162" s="1"/>
  <c r="X235" i="162" s="1"/>
  <c r="X236" i="162" s="1"/>
  <c r="X237" i="162" s="1"/>
  <c r="X238" i="162" s="1"/>
  <c r="X239" i="162" s="1"/>
  <c r="X240" i="162" s="1"/>
  <c r="X241" i="162" s="1"/>
  <c r="X242" i="162" s="1"/>
  <c r="X243" i="162" s="1"/>
  <c r="X244" i="162" s="1"/>
  <c r="X245" i="162" s="1"/>
  <c r="X246" i="162" s="1"/>
  <c r="X247" i="162" s="1"/>
  <c r="X248" i="162" s="1"/>
  <c r="X249" i="162" s="1"/>
  <c r="X250" i="162" s="1"/>
  <c r="X251" i="162" s="1"/>
  <c r="X252" i="162" s="1"/>
  <c r="X253" i="162" s="1"/>
  <c r="X254" i="162" s="1"/>
  <c r="X255" i="162" s="1"/>
  <c r="X256" i="162" s="1"/>
  <c r="X257" i="162" s="1"/>
  <c r="X258" i="162" s="1"/>
  <c r="X259" i="162" s="1"/>
  <c r="X260" i="162" s="1"/>
  <c r="X261" i="162" s="1"/>
  <c r="X262" i="162" s="1"/>
  <c r="X263" i="162" s="1"/>
  <c r="X264" i="162" s="1"/>
  <c r="X265" i="162" s="1"/>
  <c r="X266" i="162" s="1"/>
  <c r="X267" i="162" s="1"/>
  <c r="X268" i="162" s="1"/>
  <c r="X269" i="162" s="1"/>
  <c r="X270" i="162" s="1"/>
  <c r="X271" i="162" s="1"/>
  <c r="X272" i="162" s="1"/>
  <c r="X273" i="162" s="1"/>
  <c r="X274" i="162" s="1"/>
  <c r="X275" i="162" s="1"/>
  <c r="X276" i="162" s="1"/>
  <c r="X277" i="162" s="1"/>
  <c r="X278" i="162" s="1"/>
  <c r="X279" i="162" s="1"/>
  <c r="X280" i="162" s="1"/>
  <c r="X281" i="162" s="1"/>
  <c r="X282" i="162" s="1"/>
  <c r="X283" i="162" s="1"/>
  <c r="X284" i="162" s="1"/>
  <c r="X285" i="162" s="1"/>
  <c r="X286" i="162" s="1"/>
  <c r="X287" i="162" s="1"/>
  <c r="X288" i="162" s="1"/>
  <c r="X289" i="162" s="1"/>
  <c r="X290" i="162" s="1"/>
  <c r="X291" i="162" s="1"/>
  <c r="X292" i="162" s="1"/>
  <c r="X293" i="162" s="1"/>
  <c r="X294" i="162" s="1"/>
  <c r="X295" i="162" s="1"/>
  <c r="X296" i="162" s="1"/>
  <c r="X297" i="162" s="1"/>
  <c r="X298" i="162" s="1"/>
  <c r="X299" i="162" s="1"/>
  <c r="X300" i="162" s="1"/>
  <c r="X301" i="162" s="1"/>
  <c r="X302" i="162" s="1"/>
  <c r="X303" i="162" s="1"/>
  <c r="X304" i="162" s="1"/>
  <c r="X305" i="162" s="1"/>
  <c r="X306" i="162" s="1"/>
  <c r="X307" i="162" s="1"/>
  <c r="X308" i="162" s="1"/>
  <c r="X309" i="162" s="1"/>
  <c r="X310" i="162" s="1"/>
  <c r="X311" i="162" s="1"/>
  <c r="X312" i="162" s="1"/>
  <c r="X313" i="162" s="1"/>
  <c r="X314" i="162" s="1"/>
  <c r="X315" i="162" s="1"/>
  <c r="X316" i="162" s="1"/>
  <c r="X317" i="162" s="1"/>
  <c r="X318" i="162" s="1"/>
  <c r="X319" i="162" s="1"/>
  <c r="X320" i="162" s="1"/>
  <c r="X321" i="162" s="1"/>
  <c r="X322" i="162" s="1"/>
  <c r="X323" i="162" s="1"/>
  <c r="X324" i="162" s="1"/>
  <c r="X325" i="162" s="1"/>
  <c r="X326" i="162" s="1"/>
  <c r="X327" i="162" s="1"/>
  <c r="X328" i="162" s="1"/>
  <c r="X329" i="162" s="1"/>
  <c r="X330" i="162" s="1"/>
  <c r="X331" i="162" s="1"/>
  <c r="X332" i="162" s="1"/>
  <c r="X333" i="162" s="1"/>
  <c r="V3" i="163"/>
  <c r="V4" i="163" s="1"/>
  <c r="V5" i="163" s="1"/>
  <c r="V6" i="163" s="1"/>
  <c r="V7" i="163" s="1"/>
  <c r="V8" i="163" s="1"/>
  <c r="V9" i="163" s="1"/>
  <c r="V10" i="163" s="1"/>
  <c r="V11" i="163" s="1"/>
  <c r="V12" i="163" s="1"/>
  <c r="V13" i="163" s="1"/>
  <c r="V14" i="163" s="1"/>
  <c r="V15" i="163" s="1"/>
  <c r="V16" i="163" s="1"/>
  <c r="V17" i="163" s="1"/>
  <c r="V18" i="163" s="1"/>
  <c r="V19" i="163" s="1"/>
  <c r="V20" i="163" s="1"/>
  <c r="V21" i="163" s="1"/>
  <c r="V22" i="163" s="1"/>
  <c r="V23" i="163" s="1"/>
  <c r="V24" i="163" s="1"/>
  <c r="V25" i="163" s="1"/>
  <c r="V26" i="163" s="1"/>
  <c r="V27" i="163" s="1"/>
  <c r="V28" i="163" s="1"/>
  <c r="V29" i="163" s="1"/>
  <c r="V30" i="163" s="1"/>
  <c r="V31" i="163" s="1"/>
  <c r="V32" i="163" s="1"/>
  <c r="V33" i="163" s="1"/>
  <c r="V34" i="163" s="1"/>
  <c r="V35" i="163" s="1"/>
  <c r="V36" i="163" s="1"/>
  <c r="V37" i="163" s="1"/>
  <c r="V38" i="163" s="1"/>
  <c r="V39" i="163" s="1"/>
  <c r="V40" i="163" s="1"/>
  <c r="V41" i="163" s="1"/>
  <c r="V42" i="163" s="1"/>
  <c r="V43" i="163" s="1"/>
  <c r="V44" i="163" s="1"/>
  <c r="V45" i="163" s="1"/>
  <c r="V46" i="163" s="1"/>
  <c r="V47" i="163" s="1"/>
  <c r="V48" i="163" s="1"/>
  <c r="V49" i="163" s="1"/>
  <c r="V50" i="163" s="1"/>
  <c r="V51" i="163" s="1"/>
  <c r="V52" i="163" s="1"/>
  <c r="V53" i="163" s="1"/>
  <c r="V54" i="163" s="1"/>
  <c r="V55" i="163" s="1"/>
  <c r="V56" i="163" s="1"/>
  <c r="V57" i="163" s="1"/>
  <c r="V58" i="163" s="1"/>
  <c r="V59" i="163" s="1"/>
  <c r="V60" i="163" s="1"/>
  <c r="V61" i="163" s="1"/>
  <c r="V62" i="163" s="1"/>
  <c r="V63" i="163" s="1"/>
  <c r="V64" i="163" s="1"/>
  <c r="V65" i="163" s="1"/>
  <c r="V66" i="163" s="1"/>
  <c r="V67" i="163" s="1"/>
  <c r="V68" i="163" s="1"/>
  <c r="V69" i="163" s="1"/>
  <c r="V70" i="163" s="1"/>
  <c r="V71" i="163" s="1"/>
  <c r="V72" i="163" s="1"/>
  <c r="V73" i="163" s="1"/>
  <c r="V74" i="163" s="1"/>
  <c r="V75" i="163" s="1"/>
  <c r="V76" i="163" s="1"/>
  <c r="V77" i="163" s="1"/>
  <c r="V78" i="163" s="1"/>
  <c r="V79" i="163" s="1"/>
  <c r="V80" i="163" s="1"/>
  <c r="V81" i="163" s="1"/>
  <c r="V82" i="163" s="1"/>
  <c r="V83" i="163" s="1"/>
  <c r="V84" i="163" s="1"/>
  <c r="V85" i="163" s="1"/>
  <c r="V86" i="163" s="1"/>
  <c r="V87" i="163" s="1"/>
  <c r="V88" i="163" s="1"/>
  <c r="V89" i="163" s="1"/>
  <c r="V90" i="163" s="1"/>
  <c r="V91" i="163" s="1"/>
  <c r="V92" i="163" s="1"/>
  <c r="V93" i="163" s="1"/>
  <c r="V94" i="163" s="1"/>
  <c r="V95" i="163" s="1"/>
  <c r="V96" i="163" s="1"/>
  <c r="V97" i="163" s="1"/>
  <c r="V98" i="163" s="1"/>
  <c r="V99" i="163" s="1"/>
  <c r="V100" i="163" s="1"/>
  <c r="V101" i="163" s="1"/>
  <c r="V102" i="163" s="1"/>
  <c r="V103" i="163" s="1"/>
  <c r="V104" i="163" s="1"/>
  <c r="V105" i="163" s="1"/>
  <c r="V106" i="163" s="1"/>
  <c r="V107" i="163" s="1"/>
  <c r="V108" i="163" s="1"/>
  <c r="V109" i="163" s="1"/>
  <c r="V110" i="163" s="1"/>
  <c r="V111" i="163" s="1"/>
  <c r="V112" i="163" s="1"/>
  <c r="V113" i="163" s="1"/>
  <c r="V114" i="163" s="1"/>
  <c r="V115" i="163" s="1"/>
  <c r="V116" i="163" s="1"/>
  <c r="V117" i="163" s="1"/>
  <c r="V118" i="163" s="1"/>
  <c r="V119" i="163" s="1"/>
  <c r="V120" i="163" s="1"/>
  <c r="V121" i="163" s="1"/>
  <c r="V122" i="163" s="1"/>
  <c r="V123" i="163" s="1"/>
  <c r="V124" i="163" s="1"/>
  <c r="V125" i="163" s="1"/>
  <c r="V126" i="163" s="1"/>
  <c r="V127" i="163" s="1"/>
  <c r="V128" i="163" s="1"/>
  <c r="V129" i="163" s="1"/>
  <c r="V130" i="163" s="1"/>
  <c r="V131" i="163" s="1"/>
  <c r="V132" i="163" s="1"/>
  <c r="V133" i="163" s="1"/>
  <c r="V134" i="163" s="1"/>
  <c r="V135" i="163" s="1"/>
  <c r="V136" i="163" s="1"/>
  <c r="V137" i="163" s="1"/>
  <c r="V138" i="163" s="1"/>
  <c r="V139" i="163" s="1"/>
  <c r="V140" i="163" s="1"/>
  <c r="V141" i="163" s="1"/>
  <c r="V142" i="163" s="1"/>
  <c r="V143" i="163" s="1"/>
  <c r="V144" i="163" s="1"/>
  <c r="V145" i="163" s="1"/>
  <c r="V146" i="163" s="1"/>
  <c r="V147" i="163" s="1"/>
  <c r="V148" i="163" s="1"/>
  <c r="V149" i="163" s="1"/>
  <c r="V150" i="163" s="1"/>
  <c r="V151" i="163" s="1"/>
  <c r="V152" i="163" s="1"/>
  <c r="V153" i="163" s="1"/>
  <c r="V154" i="163" s="1"/>
  <c r="V155" i="163" s="1"/>
  <c r="V156" i="163" s="1"/>
  <c r="V157" i="163" s="1"/>
  <c r="V158" i="163" s="1"/>
  <c r="V159" i="163" s="1"/>
  <c r="V160" i="163" s="1"/>
  <c r="V161" i="163" s="1"/>
  <c r="V162" i="163" s="1"/>
  <c r="V163" i="163" s="1"/>
  <c r="V164" i="163" s="1"/>
  <c r="V165" i="163" s="1"/>
  <c r="V166" i="163" s="1"/>
  <c r="V167" i="163" s="1"/>
  <c r="V168" i="163" s="1"/>
  <c r="V169" i="163" s="1"/>
  <c r="V170" i="163" s="1"/>
  <c r="V171" i="163" s="1"/>
  <c r="V172" i="163" s="1"/>
  <c r="V173" i="163" s="1"/>
  <c r="V174" i="163" s="1"/>
  <c r="V175" i="163" s="1"/>
  <c r="V176" i="163" s="1"/>
  <c r="V177" i="163" s="1"/>
  <c r="V178" i="163" s="1"/>
  <c r="V179" i="163" s="1"/>
  <c r="V180" i="163" s="1"/>
  <c r="V181" i="163" s="1"/>
  <c r="V182" i="163" s="1"/>
  <c r="V183" i="163" s="1"/>
  <c r="V184" i="163" s="1"/>
  <c r="V185" i="163" s="1"/>
  <c r="V186" i="163" s="1"/>
  <c r="V187" i="163" s="1"/>
  <c r="V188" i="163" s="1"/>
  <c r="V189" i="163" s="1"/>
  <c r="V190" i="163" s="1"/>
  <c r="V191" i="163" s="1"/>
  <c r="V192" i="163" s="1"/>
  <c r="V193" i="163" s="1"/>
  <c r="V194" i="163" s="1"/>
  <c r="V195" i="163" s="1"/>
  <c r="V196" i="163" s="1"/>
  <c r="V197" i="163" s="1"/>
  <c r="V198" i="163" s="1"/>
  <c r="V199" i="163" s="1"/>
  <c r="V200" i="163" s="1"/>
  <c r="V201" i="163" s="1"/>
  <c r="V202" i="163" s="1"/>
  <c r="V203" i="163" s="1"/>
  <c r="V204" i="163" s="1"/>
  <c r="V205" i="163" s="1"/>
  <c r="V206" i="163" s="1"/>
  <c r="V207" i="163" s="1"/>
  <c r="V208" i="163" s="1"/>
  <c r="V209" i="163" s="1"/>
  <c r="V210" i="163" s="1"/>
  <c r="V211" i="163" s="1"/>
  <c r="V212" i="163" s="1"/>
  <c r="V213" i="163" s="1"/>
  <c r="V214" i="163" s="1"/>
  <c r="V215" i="163" s="1"/>
  <c r="V216" i="163" s="1"/>
  <c r="V217" i="163" s="1"/>
  <c r="V218" i="163" s="1"/>
  <c r="V219" i="163" s="1"/>
  <c r="V220" i="163" s="1"/>
  <c r="V221" i="163" s="1"/>
  <c r="V222" i="163" s="1"/>
  <c r="V223" i="163" s="1"/>
  <c r="V224" i="163" s="1"/>
  <c r="V225" i="163" s="1"/>
  <c r="V226" i="163" s="1"/>
  <c r="V227" i="163" s="1"/>
  <c r="V228" i="163" s="1"/>
  <c r="V229" i="163" s="1"/>
  <c r="V230" i="163" s="1"/>
  <c r="V231" i="163" s="1"/>
  <c r="V232" i="163" s="1"/>
  <c r="V233" i="163" s="1"/>
  <c r="V234" i="163" s="1"/>
  <c r="V235" i="163" s="1"/>
  <c r="V236" i="163" s="1"/>
  <c r="V237" i="163" s="1"/>
  <c r="V238" i="163" s="1"/>
  <c r="V239" i="163" s="1"/>
  <c r="V240" i="163" s="1"/>
  <c r="V241" i="163" s="1"/>
  <c r="V242" i="163" s="1"/>
  <c r="V243" i="163" s="1"/>
  <c r="V244" i="163" s="1"/>
  <c r="V245" i="163" s="1"/>
  <c r="V246" i="163" s="1"/>
  <c r="V247" i="163" s="1"/>
  <c r="V248" i="163" s="1"/>
  <c r="V249" i="163" s="1"/>
  <c r="V250" i="163" s="1"/>
  <c r="V251" i="163" s="1"/>
  <c r="V252" i="163" s="1"/>
  <c r="V253" i="163" s="1"/>
  <c r="V254" i="163" s="1"/>
  <c r="V255" i="163" s="1"/>
  <c r="V256" i="163" s="1"/>
  <c r="V257" i="163" s="1"/>
  <c r="V258" i="163" s="1"/>
  <c r="V259" i="163" s="1"/>
  <c r="V260" i="163" s="1"/>
  <c r="V261" i="163" s="1"/>
  <c r="V262" i="163" s="1"/>
  <c r="V263" i="163" s="1"/>
  <c r="V264" i="163" s="1"/>
  <c r="V265" i="163" s="1"/>
  <c r="V266" i="163" s="1"/>
  <c r="V267" i="163" s="1"/>
  <c r="V268" i="163" s="1"/>
  <c r="V269" i="163" s="1"/>
  <c r="V270" i="163" s="1"/>
  <c r="V271" i="163" s="1"/>
  <c r="V272" i="163" s="1"/>
  <c r="V273" i="163" s="1"/>
  <c r="V274" i="163" s="1"/>
  <c r="V275" i="163" s="1"/>
  <c r="V276" i="163" s="1"/>
  <c r="V277" i="163" s="1"/>
  <c r="V278" i="163" s="1"/>
  <c r="V279" i="163" s="1"/>
  <c r="V280" i="163" s="1"/>
  <c r="V281" i="163" s="1"/>
  <c r="V282" i="163" s="1"/>
  <c r="V283" i="163" s="1"/>
  <c r="V284" i="163" s="1"/>
  <c r="V285" i="163" s="1"/>
  <c r="V286" i="163" s="1"/>
  <c r="V287" i="163" s="1"/>
  <c r="V288" i="163" s="1"/>
  <c r="V289" i="163" s="1"/>
  <c r="V290" i="163" s="1"/>
  <c r="V291" i="163" s="1"/>
  <c r="V292" i="163" s="1"/>
  <c r="V293" i="163" s="1"/>
  <c r="V294" i="163" s="1"/>
  <c r="V295" i="163" s="1"/>
  <c r="V296" i="163" s="1"/>
  <c r="V297" i="163" s="1"/>
  <c r="V298" i="163" s="1"/>
  <c r="V299" i="163" s="1"/>
  <c r="V300" i="163" s="1"/>
  <c r="V301" i="163" s="1"/>
  <c r="V302" i="163" s="1"/>
  <c r="V303" i="163" s="1"/>
  <c r="V304" i="163" s="1"/>
  <c r="V305" i="163" s="1"/>
  <c r="V306" i="163" s="1"/>
  <c r="V307" i="163" s="1"/>
  <c r="V308" i="163" s="1"/>
  <c r="V309" i="163" s="1"/>
  <c r="V310" i="163" s="1"/>
  <c r="V311" i="163" s="1"/>
  <c r="V312" i="163" s="1"/>
  <c r="V313" i="163" s="1"/>
  <c r="V314" i="163" s="1"/>
  <c r="V315" i="163" s="1"/>
  <c r="V316" i="163" s="1"/>
  <c r="V317" i="163" s="1"/>
  <c r="V318" i="163" s="1"/>
  <c r="V319" i="163" s="1"/>
  <c r="V320" i="163" s="1"/>
  <c r="V321" i="163" s="1"/>
  <c r="V322" i="163" s="1"/>
  <c r="V323" i="163" s="1"/>
  <c r="V324" i="163" s="1"/>
  <c r="V325" i="163" s="1"/>
  <c r="V326" i="163" s="1"/>
  <c r="V327" i="163" s="1"/>
  <c r="V328" i="163" s="1"/>
  <c r="V329" i="163" s="1"/>
  <c r="V330" i="163" s="1"/>
  <c r="V331" i="163" s="1"/>
  <c r="V332" i="163" s="1"/>
  <c r="V333" i="163" s="1"/>
  <c r="U3" i="184"/>
  <c r="U4" i="184" s="1"/>
  <c r="U5" i="184" s="1"/>
  <c r="U6" i="184" s="1"/>
  <c r="U7" i="184" s="1"/>
  <c r="U8" i="184" s="1"/>
  <c r="U9" i="184" s="1"/>
  <c r="U10" i="184" s="1"/>
  <c r="U11" i="184" s="1"/>
  <c r="U12" i="184" s="1"/>
  <c r="U13" i="184" s="1"/>
  <c r="U14" i="184" s="1"/>
  <c r="U15" i="184" s="1"/>
  <c r="U16" i="184" s="1"/>
  <c r="U17" i="184" s="1"/>
  <c r="U18" i="184" s="1"/>
  <c r="U19" i="184" s="1"/>
  <c r="U20" i="184" s="1"/>
  <c r="U21" i="184" s="1"/>
  <c r="U22" i="184" s="1"/>
  <c r="U23" i="184" s="1"/>
  <c r="U24" i="184" s="1"/>
  <c r="U25" i="184" s="1"/>
  <c r="U26" i="184" s="1"/>
  <c r="U27" i="184" s="1"/>
  <c r="U28" i="184" s="1"/>
  <c r="U29" i="184" s="1"/>
  <c r="U30" i="184" s="1"/>
  <c r="U31" i="184" s="1"/>
  <c r="U32" i="184" s="1"/>
  <c r="U33" i="184" s="1"/>
  <c r="U34" i="184" s="1"/>
  <c r="U35" i="184" s="1"/>
  <c r="U36" i="184" s="1"/>
  <c r="U37" i="184" s="1"/>
  <c r="U38" i="184" s="1"/>
  <c r="U39" i="184" s="1"/>
  <c r="U40" i="184" s="1"/>
  <c r="U41" i="184" s="1"/>
  <c r="U42" i="184" s="1"/>
  <c r="U43" i="184" s="1"/>
  <c r="U44" i="184" s="1"/>
  <c r="U45" i="184" s="1"/>
  <c r="U46" i="184" s="1"/>
  <c r="U47" i="184" s="1"/>
  <c r="U48" i="184" s="1"/>
  <c r="U49" i="184" s="1"/>
  <c r="U50" i="184" s="1"/>
  <c r="U51" i="184" s="1"/>
  <c r="U52" i="184" s="1"/>
  <c r="U53" i="184" s="1"/>
  <c r="U54" i="184" s="1"/>
  <c r="U55" i="184" s="1"/>
  <c r="U56" i="184" s="1"/>
  <c r="U57" i="184" s="1"/>
  <c r="U58" i="184" s="1"/>
  <c r="U59" i="184" s="1"/>
  <c r="U60" i="184" s="1"/>
  <c r="U61" i="184" s="1"/>
  <c r="U62" i="184" s="1"/>
  <c r="U63" i="184" s="1"/>
  <c r="U64" i="184" s="1"/>
  <c r="U65" i="184" s="1"/>
  <c r="U66" i="184" s="1"/>
  <c r="U67" i="184" s="1"/>
  <c r="U68" i="184" s="1"/>
  <c r="U69" i="184" s="1"/>
  <c r="U70" i="184" s="1"/>
  <c r="U71" i="184" s="1"/>
  <c r="U72" i="184" s="1"/>
  <c r="U73" i="184" s="1"/>
  <c r="U74" i="184" s="1"/>
  <c r="U75" i="184" s="1"/>
  <c r="U76" i="184" s="1"/>
  <c r="U77" i="184" s="1"/>
  <c r="U78" i="184" s="1"/>
  <c r="U79" i="184" s="1"/>
  <c r="U80" i="184" s="1"/>
  <c r="U81" i="184" s="1"/>
  <c r="U82" i="184" s="1"/>
  <c r="U83" i="184" s="1"/>
  <c r="U84" i="184" s="1"/>
  <c r="U85" i="184" s="1"/>
  <c r="U86" i="184" s="1"/>
  <c r="U87" i="184" s="1"/>
  <c r="U88" i="184" s="1"/>
  <c r="U89" i="184" s="1"/>
  <c r="U90" i="184" s="1"/>
  <c r="U91" i="184" s="1"/>
  <c r="U92" i="184" s="1"/>
  <c r="U93" i="184" s="1"/>
  <c r="U94" i="184" s="1"/>
  <c r="U95" i="184" s="1"/>
  <c r="U96" i="184" s="1"/>
  <c r="U97" i="184" s="1"/>
  <c r="U98" i="184" s="1"/>
  <c r="U99" i="184" s="1"/>
  <c r="U100" i="184" s="1"/>
  <c r="U101" i="184" s="1"/>
  <c r="U102" i="184" s="1"/>
  <c r="U103" i="184" s="1"/>
  <c r="U104" i="184" s="1"/>
  <c r="U105" i="184" s="1"/>
  <c r="U106" i="184" s="1"/>
  <c r="U107" i="184" s="1"/>
  <c r="U108" i="184" s="1"/>
  <c r="U109" i="184" s="1"/>
  <c r="U110" i="184" s="1"/>
  <c r="U111" i="184" s="1"/>
  <c r="U112" i="184" s="1"/>
  <c r="U113" i="184" s="1"/>
  <c r="U114" i="184" s="1"/>
  <c r="U115" i="184" s="1"/>
  <c r="U116" i="184" s="1"/>
  <c r="U117" i="184" s="1"/>
  <c r="U118" i="184" s="1"/>
  <c r="U119" i="184" s="1"/>
  <c r="U120" i="184" s="1"/>
  <c r="U121" i="184" s="1"/>
  <c r="U122" i="184" s="1"/>
  <c r="U123" i="184" s="1"/>
  <c r="U124" i="184" s="1"/>
  <c r="U125" i="184" s="1"/>
  <c r="U126" i="184" s="1"/>
  <c r="U127" i="184" s="1"/>
  <c r="U128" i="184" s="1"/>
  <c r="U129" i="184" s="1"/>
  <c r="U130" i="184" s="1"/>
  <c r="U131" i="184" s="1"/>
  <c r="U132" i="184" s="1"/>
  <c r="U133" i="184" s="1"/>
  <c r="U134" i="184" s="1"/>
  <c r="U135" i="184" s="1"/>
  <c r="U136" i="184" s="1"/>
  <c r="U137" i="184" s="1"/>
  <c r="U138" i="184" s="1"/>
  <c r="U139" i="184" s="1"/>
  <c r="U140" i="184" s="1"/>
  <c r="U141" i="184" s="1"/>
  <c r="U142" i="184" s="1"/>
  <c r="U143" i="184" s="1"/>
  <c r="U144" i="184" s="1"/>
  <c r="U145" i="184" s="1"/>
  <c r="U146" i="184" s="1"/>
  <c r="U147" i="184" s="1"/>
  <c r="U148" i="184" s="1"/>
  <c r="U149" i="184" s="1"/>
  <c r="U150" i="184" s="1"/>
  <c r="U151" i="184" s="1"/>
  <c r="U152" i="184" s="1"/>
  <c r="U153" i="184" s="1"/>
  <c r="U154" i="184" s="1"/>
  <c r="U155" i="184" s="1"/>
  <c r="U156" i="184" s="1"/>
  <c r="U157" i="184" s="1"/>
  <c r="U158" i="184" s="1"/>
  <c r="U159" i="184" s="1"/>
  <c r="U160" i="184" s="1"/>
  <c r="U161" i="184" s="1"/>
  <c r="U162" i="184" s="1"/>
  <c r="U163" i="184" s="1"/>
  <c r="U164" i="184" s="1"/>
  <c r="U165" i="184" s="1"/>
  <c r="U166" i="184" s="1"/>
  <c r="U167" i="184" s="1"/>
  <c r="U168" i="184" s="1"/>
  <c r="U169" i="184" s="1"/>
  <c r="U170" i="184" s="1"/>
  <c r="U171" i="184" s="1"/>
  <c r="U172" i="184" s="1"/>
  <c r="U173" i="184" s="1"/>
  <c r="U174" i="184" s="1"/>
  <c r="U175" i="184" s="1"/>
  <c r="U176" i="184" s="1"/>
  <c r="U177" i="184" s="1"/>
  <c r="U178" i="184" s="1"/>
  <c r="U179" i="184" s="1"/>
  <c r="U180" i="184" s="1"/>
  <c r="U181" i="184" s="1"/>
  <c r="U182" i="184" s="1"/>
  <c r="U183" i="184" s="1"/>
  <c r="U184" i="184" s="1"/>
  <c r="U185" i="184" s="1"/>
  <c r="U186" i="184" s="1"/>
  <c r="U187" i="184" s="1"/>
  <c r="U188" i="184" s="1"/>
  <c r="U189" i="184" s="1"/>
  <c r="U190" i="184" s="1"/>
  <c r="U191" i="184" s="1"/>
  <c r="U192" i="184" s="1"/>
  <c r="U193" i="184" s="1"/>
  <c r="U194" i="184" s="1"/>
  <c r="U195" i="184" s="1"/>
  <c r="U196" i="184" s="1"/>
  <c r="U197" i="184" s="1"/>
  <c r="U198" i="184" s="1"/>
  <c r="U199" i="184" s="1"/>
  <c r="U200" i="184" s="1"/>
  <c r="U201" i="184" s="1"/>
  <c r="U202" i="184" s="1"/>
  <c r="U203" i="184" s="1"/>
  <c r="U204" i="184" s="1"/>
  <c r="U205" i="184" s="1"/>
  <c r="U206" i="184" s="1"/>
  <c r="U207" i="184" s="1"/>
  <c r="U208" i="184" s="1"/>
  <c r="U209" i="184" s="1"/>
  <c r="U210" i="184" s="1"/>
  <c r="U211" i="184" s="1"/>
  <c r="U212" i="184" s="1"/>
  <c r="U213" i="184" s="1"/>
  <c r="U214" i="184" s="1"/>
  <c r="U215" i="184" s="1"/>
  <c r="U216" i="184" s="1"/>
  <c r="U217" i="184" s="1"/>
  <c r="U218" i="184" s="1"/>
  <c r="U219" i="184" s="1"/>
  <c r="U220" i="184" s="1"/>
  <c r="U221" i="184" s="1"/>
  <c r="U222" i="184" s="1"/>
  <c r="U223" i="184" s="1"/>
  <c r="U224" i="184" s="1"/>
  <c r="U225" i="184" s="1"/>
  <c r="U226" i="184" s="1"/>
  <c r="U227" i="184" s="1"/>
  <c r="U228" i="184" s="1"/>
  <c r="U229" i="184" s="1"/>
  <c r="U230" i="184" s="1"/>
  <c r="U231" i="184" s="1"/>
  <c r="U232" i="184" s="1"/>
  <c r="U233" i="184" s="1"/>
  <c r="U234" i="184" s="1"/>
  <c r="U235" i="184" s="1"/>
  <c r="U236" i="184" s="1"/>
  <c r="U237" i="184" s="1"/>
  <c r="U238" i="184" s="1"/>
  <c r="U239" i="184" s="1"/>
  <c r="U240" i="184" s="1"/>
  <c r="U241" i="184" s="1"/>
  <c r="U242" i="184" s="1"/>
  <c r="U243" i="184" s="1"/>
  <c r="U244" i="184" s="1"/>
  <c r="U245" i="184" s="1"/>
  <c r="U246" i="184" s="1"/>
  <c r="U247" i="184" s="1"/>
  <c r="U248" i="184" s="1"/>
  <c r="U249" i="184" s="1"/>
  <c r="U250" i="184" s="1"/>
  <c r="U251" i="184" s="1"/>
  <c r="U252" i="184" s="1"/>
  <c r="U253" i="184" s="1"/>
  <c r="U254" i="184" s="1"/>
  <c r="U255" i="184" s="1"/>
  <c r="U256" i="184" s="1"/>
  <c r="U257" i="184" s="1"/>
  <c r="U258" i="184" s="1"/>
  <c r="U259" i="184" s="1"/>
  <c r="U260" i="184" s="1"/>
  <c r="U261" i="184" s="1"/>
  <c r="U262" i="184" s="1"/>
  <c r="U263" i="184" s="1"/>
  <c r="U264" i="184" s="1"/>
  <c r="U265" i="184" s="1"/>
  <c r="U266" i="184" s="1"/>
  <c r="U267" i="184" s="1"/>
  <c r="U268" i="184" s="1"/>
  <c r="U269" i="184" s="1"/>
  <c r="U270" i="184" s="1"/>
  <c r="U271" i="184" s="1"/>
  <c r="U272" i="184" s="1"/>
  <c r="U273" i="184" s="1"/>
  <c r="U274" i="184" s="1"/>
  <c r="U275" i="184" s="1"/>
  <c r="U276" i="184" s="1"/>
  <c r="U277" i="184" s="1"/>
  <c r="U278" i="184" s="1"/>
  <c r="U279" i="184" s="1"/>
  <c r="U280" i="184" s="1"/>
  <c r="U281" i="184" s="1"/>
  <c r="U282" i="184" s="1"/>
  <c r="U283" i="184" s="1"/>
  <c r="U284" i="184" s="1"/>
  <c r="U285" i="184" s="1"/>
  <c r="U286" i="184" s="1"/>
  <c r="U287" i="184" s="1"/>
  <c r="U288" i="184" s="1"/>
  <c r="U289" i="184" s="1"/>
  <c r="U290" i="184" s="1"/>
  <c r="U291" i="184" s="1"/>
  <c r="U292" i="184" s="1"/>
  <c r="U293" i="184" s="1"/>
  <c r="U294" i="184" s="1"/>
  <c r="U295" i="184" s="1"/>
  <c r="U296" i="184" s="1"/>
  <c r="U297" i="184" s="1"/>
  <c r="U298" i="184" s="1"/>
  <c r="U299" i="184" s="1"/>
  <c r="U300" i="184" s="1"/>
  <c r="U301" i="184" s="1"/>
  <c r="U302" i="184" s="1"/>
  <c r="U303" i="184" s="1"/>
  <c r="U304" i="184" s="1"/>
  <c r="U305" i="184" s="1"/>
  <c r="U306" i="184" s="1"/>
  <c r="U307" i="184" s="1"/>
  <c r="U308" i="184" s="1"/>
  <c r="U309" i="184" s="1"/>
  <c r="U310" i="184" s="1"/>
  <c r="U311" i="184" s="1"/>
  <c r="U312" i="184" s="1"/>
  <c r="U313" i="184" s="1"/>
  <c r="U314" i="184" s="1"/>
  <c r="U315" i="184" s="1"/>
  <c r="U316" i="184" s="1"/>
  <c r="U317" i="184" s="1"/>
  <c r="U318" i="184" s="1"/>
  <c r="U319" i="184" s="1"/>
  <c r="U320" i="184" s="1"/>
  <c r="U321" i="184" s="1"/>
  <c r="U322" i="184" s="1"/>
  <c r="U323" i="184" s="1"/>
  <c r="U324" i="184" s="1"/>
  <c r="U325" i="184" s="1"/>
  <c r="U326" i="184" s="1"/>
  <c r="U327" i="184" s="1"/>
  <c r="U328" i="184" s="1"/>
  <c r="U329" i="184" s="1"/>
  <c r="U330" i="184" s="1"/>
  <c r="U331" i="184" s="1"/>
  <c r="U332" i="184" s="1"/>
  <c r="U333" i="184" s="1"/>
  <c r="U3" i="165"/>
  <c r="U4" i="165" s="1"/>
  <c r="U5" i="165" s="1"/>
  <c r="U6" i="165" s="1"/>
  <c r="U7" i="165" s="1"/>
  <c r="U8" i="165" s="1"/>
  <c r="U9" i="165" s="1"/>
  <c r="U10" i="165" s="1"/>
  <c r="U11" i="165" s="1"/>
  <c r="U12" i="165" s="1"/>
  <c r="U13" i="165" s="1"/>
  <c r="U14" i="165" s="1"/>
  <c r="U15" i="165" s="1"/>
  <c r="U16" i="165" s="1"/>
  <c r="U17" i="165" s="1"/>
  <c r="U18" i="165" s="1"/>
  <c r="U19" i="165" s="1"/>
  <c r="U20" i="165" s="1"/>
  <c r="U21" i="165" s="1"/>
  <c r="U22" i="165" s="1"/>
  <c r="U23" i="165" s="1"/>
  <c r="U24" i="165" s="1"/>
  <c r="U25" i="165" s="1"/>
  <c r="U26" i="165" s="1"/>
  <c r="U27" i="165" s="1"/>
  <c r="U28" i="165" s="1"/>
  <c r="U29" i="165" s="1"/>
  <c r="U30" i="165" s="1"/>
  <c r="U31" i="165" s="1"/>
  <c r="U32" i="165" s="1"/>
  <c r="U33" i="165" s="1"/>
  <c r="U34" i="165" s="1"/>
  <c r="U35" i="165" s="1"/>
  <c r="U36" i="165" s="1"/>
  <c r="U37" i="165" s="1"/>
  <c r="U38" i="165" s="1"/>
  <c r="U39" i="165" s="1"/>
  <c r="U40" i="165" s="1"/>
  <c r="U41" i="165" s="1"/>
  <c r="U42" i="165" s="1"/>
  <c r="U43" i="165" s="1"/>
  <c r="U44" i="165" s="1"/>
  <c r="U45" i="165" s="1"/>
  <c r="U46" i="165" s="1"/>
  <c r="U47" i="165" s="1"/>
  <c r="U48" i="165" s="1"/>
  <c r="U49" i="165" s="1"/>
  <c r="U50" i="165" s="1"/>
  <c r="U51" i="165" s="1"/>
  <c r="U52" i="165" s="1"/>
  <c r="U53" i="165" s="1"/>
  <c r="U54" i="165" s="1"/>
  <c r="U55" i="165" s="1"/>
  <c r="U56" i="165" s="1"/>
  <c r="U57" i="165" s="1"/>
  <c r="U58" i="165" s="1"/>
  <c r="U59" i="165" s="1"/>
  <c r="U60" i="165" s="1"/>
  <c r="U61" i="165" s="1"/>
  <c r="U62" i="165" s="1"/>
  <c r="U63" i="165" s="1"/>
  <c r="U64" i="165" s="1"/>
  <c r="U65" i="165" s="1"/>
  <c r="U66" i="165" s="1"/>
  <c r="U67" i="165" s="1"/>
  <c r="U68" i="165" s="1"/>
  <c r="U69" i="165" s="1"/>
  <c r="U70" i="165" s="1"/>
  <c r="U71" i="165" s="1"/>
  <c r="U72" i="165" s="1"/>
  <c r="U73" i="165" s="1"/>
  <c r="U74" i="165" s="1"/>
  <c r="U75" i="165" s="1"/>
  <c r="U76" i="165" s="1"/>
  <c r="U77" i="165" s="1"/>
  <c r="U78" i="165" s="1"/>
  <c r="U79" i="165" s="1"/>
  <c r="U80" i="165" s="1"/>
  <c r="U81" i="165" s="1"/>
  <c r="U82" i="165" s="1"/>
  <c r="U83" i="165" s="1"/>
  <c r="U84" i="165" s="1"/>
  <c r="U85" i="165" s="1"/>
  <c r="U86" i="165" s="1"/>
  <c r="U87" i="165" s="1"/>
  <c r="U88" i="165" s="1"/>
  <c r="U89" i="165" s="1"/>
  <c r="U90" i="165" s="1"/>
  <c r="U91" i="165" s="1"/>
  <c r="U92" i="165" s="1"/>
  <c r="U93" i="165" s="1"/>
  <c r="U94" i="165" s="1"/>
  <c r="U95" i="165" s="1"/>
  <c r="U96" i="165" s="1"/>
  <c r="U97" i="165" s="1"/>
  <c r="U98" i="165" s="1"/>
  <c r="U99" i="165" s="1"/>
  <c r="U100" i="165" s="1"/>
  <c r="U101" i="165" s="1"/>
  <c r="U102" i="165" s="1"/>
  <c r="U103" i="165" s="1"/>
  <c r="U104" i="165" s="1"/>
  <c r="U105" i="165" s="1"/>
  <c r="U106" i="165" s="1"/>
  <c r="U107" i="165" s="1"/>
  <c r="U108" i="165" s="1"/>
  <c r="U109" i="165" s="1"/>
  <c r="U110" i="165" s="1"/>
  <c r="U111" i="165" s="1"/>
  <c r="U112" i="165" s="1"/>
  <c r="U113" i="165" s="1"/>
  <c r="U114" i="165" s="1"/>
  <c r="U115" i="165" s="1"/>
  <c r="U116" i="165" s="1"/>
  <c r="U117" i="165" s="1"/>
  <c r="U118" i="165" s="1"/>
  <c r="U119" i="165" s="1"/>
  <c r="U120" i="165" s="1"/>
  <c r="U121" i="165" s="1"/>
  <c r="U122" i="165" s="1"/>
  <c r="U123" i="165" s="1"/>
  <c r="U124" i="165" s="1"/>
  <c r="U125" i="165" s="1"/>
  <c r="U126" i="165" s="1"/>
  <c r="U127" i="165" s="1"/>
  <c r="U128" i="165" s="1"/>
  <c r="U129" i="165" s="1"/>
  <c r="U130" i="165" s="1"/>
  <c r="U131" i="165" s="1"/>
  <c r="U132" i="165" s="1"/>
  <c r="U133" i="165" s="1"/>
  <c r="U134" i="165" s="1"/>
  <c r="U135" i="165" s="1"/>
  <c r="U136" i="165" s="1"/>
  <c r="U137" i="165" s="1"/>
  <c r="U138" i="165" s="1"/>
  <c r="U139" i="165" s="1"/>
  <c r="U140" i="165" s="1"/>
  <c r="U141" i="165" s="1"/>
  <c r="U142" i="165" s="1"/>
  <c r="U143" i="165" s="1"/>
  <c r="U144" i="165" s="1"/>
  <c r="U145" i="165" s="1"/>
  <c r="U146" i="165" s="1"/>
  <c r="U147" i="165" s="1"/>
  <c r="U148" i="165" s="1"/>
  <c r="U149" i="165" s="1"/>
  <c r="U150" i="165" s="1"/>
  <c r="U151" i="165" s="1"/>
  <c r="U152" i="165" s="1"/>
  <c r="U153" i="165" s="1"/>
  <c r="U154" i="165" s="1"/>
  <c r="U155" i="165" s="1"/>
  <c r="U156" i="165" s="1"/>
  <c r="U157" i="165" s="1"/>
  <c r="U158" i="165" s="1"/>
  <c r="U159" i="165" s="1"/>
  <c r="U160" i="165" s="1"/>
  <c r="U161" i="165" s="1"/>
  <c r="U162" i="165" s="1"/>
  <c r="U163" i="165" s="1"/>
  <c r="U164" i="165" s="1"/>
  <c r="U165" i="165" s="1"/>
  <c r="U166" i="165" s="1"/>
  <c r="U167" i="165" s="1"/>
  <c r="U168" i="165" s="1"/>
  <c r="U169" i="165" s="1"/>
  <c r="U170" i="165" s="1"/>
  <c r="U171" i="165" s="1"/>
  <c r="U172" i="165" s="1"/>
  <c r="U173" i="165" s="1"/>
  <c r="U174" i="165" s="1"/>
  <c r="U175" i="165" s="1"/>
  <c r="U176" i="165" s="1"/>
  <c r="U177" i="165" s="1"/>
  <c r="U178" i="165" s="1"/>
  <c r="U179" i="165" s="1"/>
  <c r="U180" i="165" s="1"/>
  <c r="U181" i="165" s="1"/>
  <c r="U182" i="165" s="1"/>
  <c r="U183" i="165" s="1"/>
  <c r="U184" i="165" s="1"/>
  <c r="U185" i="165" s="1"/>
  <c r="U186" i="165" s="1"/>
  <c r="U187" i="165" s="1"/>
  <c r="U188" i="165" s="1"/>
  <c r="U189" i="165" s="1"/>
  <c r="U190" i="165" s="1"/>
  <c r="U191" i="165" s="1"/>
  <c r="U192" i="165" s="1"/>
  <c r="U193" i="165" s="1"/>
  <c r="U194" i="165" s="1"/>
  <c r="U195" i="165" s="1"/>
  <c r="U196" i="165" s="1"/>
  <c r="U197" i="165" s="1"/>
  <c r="U198" i="165" s="1"/>
  <c r="U199" i="165" s="1"/>
  <c r="U200" i="165" s="1"/>
  <c r="U201" i="165" s="1"/>
  <c r="U202" i="165" s="1"/>
  <c r="U203" i="165" s="1"/>
  <c r="U204" i="165" s="1"/>
  <c r="U205" i="165" s="1"/>
  <c r="U206" i="165" s="1"/>
  <c r="U207" i="165" s="1"/>
  <c r="U208" i="165" s="1"/>
  <c r="U209" i="165" s="1"/>
  <c r="U210" i="165" s="1"/>
  <c r="U211" i="165" s="1"/>
  <c r="U212" i="165" s="1"/>
  <c r="U213" i="165" s="1"/>
  <c r="U214" i="165" s="1"/>
  <c r="U215" i="165" s="1"/>
  <c r="U216" i="165" s="1"/>
  <c r="U217" i="165" s="1"/>
  <c r="U218" i="165" s="1"/>
  <c r="U219" i="165" s="1"/>
  <c r="U220" i="165" s="1"/>
  <c r="U221" i="165" s="1"/>
  <c r="U222" i="165" s="1"/>
  <c r="U223" i="165" s="1"/>
  <c r="U224" i="165" s="1"/>
  <c r="U225" i="165" s="1"/>
  <c r="U226" i="165" s="1"/>
  <c r="U227" i="165" s="1"/>
  <c r="U228" i="165" s="1"/>
  <c r="U229" i="165" s="1"/>
  <c r="U230" i="165" s="1"/>
  <c r="U231" i="165" s="1"/>
  <c r="U232" i="165" s="1"/>
  <c r="U233" i="165" s="1"/>
  <c r="U234" i="165" s="1"/>
  <c r="U235" i="165" s="1"/>
  <c r="U236" i="165" s="1"/>
  <c r="U237" i="165" s="1"/>
  <c r="U238" i="165" s="1"/>
  <c r="U239" i="165" s="1"/>
  <c r="U240" i="165" s="1"/>
  <c r="U241" i="165" s="1"/>
  <c r="U242" i="165" s="1"/>
  <c r="U243" i="165" s="1"/>
  <c r="U244" i="165" s="1"/>
  <c r="U245" i="165" s="1"/>
  <c r="U246" i="165" s="1"/>
  <c r="U247" i="165" s="1"/>
  <c r="U248" i="165" s="1"/>
  <c r="U249" i="165" s="1"/>
  <c r="U250" i="165" s="1"/>
  <c r="U251" i="165" s="1"/>
  <c r="U252" i="165" s="1"/>
  <c r="U253" i="165" s="1"/>
  <c r="U254" i="165" s="1"/>
  <c r="U255" i="165" s="1"/>
  <c r="U256" i="165" s="1"/>
  <c r="U257" i="165" s="1"/>
  <c r="U258" i="165" s="1"/>
  <c r="U259" i="165" s="1"/>
  <c r="U260" i="165" s="1"/>
  <c r="U261" i="165" s="1"/>
  <c r="U262" i="165" s="1"/>
  <c r="U263" i="165" s="1"/>
  <c r="U264" i="165" s="1"/>
  <c r="U265" i="165" s="1"/>
  <c r="U266" i="165" s="1"/>
  <c r="U267" i="165" s="1"/>
  <c r="U268" i="165" s="1"/>
  <c r="U269" i="165" s="1"/>
  <c r="U270" i="165" s="1"/>
  <c r="U271" i="165" s="1"/>
  <c r="U272" i="165" s="1"/>
  <c r="U273" i="165" s="1"/>
  <c r="U274" i="165" s="1"/>
  <c r="U275" i="165" s="1"/>
  <c r="U276" i="165" s="1"/>
  <c r="U277" i="165" s="1"/>
  <c r="U278" i="165" s="1"/>
  <c r="U279" i="165" s="1"/>
  <c r="U280" i="165" s="1"/>
  <c r="U281" i="165" s="1"/>
  <c r="U282" i="165" s="1"/>
  <c r="U283" i="165" s="1"/>
  <c r="U284" i="165" s="1"/>
  <c r="U285" i="165" s="1"/>
  <c r="U286" i="165" s="1"/>
  <c r="U287" i="165" s="1"/>
  <c r="U288" i="165" s="1"/>
  <c r="U289" i="165" s="1"/>
  <c r="U290" i="165" s="1"/>
  <c r="U291" i="165" s="1"/>
  <c r="U292" i="165" s="1"/>
  <c r="U293" i="165" s="1"/>
  <c r="U294" i="165" s="1"/>
  <c r="U295" i="165" s="1"/>
  <c r="U296" i="165" s="1"/>
  <c r="U297" i="165" s="1"/>
  <c r="U298" i="165" s="1"/>
  <c r="U299" i="165" s="1"/>
  <c r="U300" i="165" s="1"/>
  <c r="U301" i="165" s="1"/>
  <c r="U302" i="165" s="1"/>
  <c r="U303" i="165" s="1"/>
  <c r="U304" i="165" s="1"/>
  <c r="U305" i="165" s="1"/>
  <c r="U306" i="165" s="1"/>
  <c r="U307" i="165" s="1"/>
  <c r="U308" i="165" s="1"/>
  <c r="U309" i="165" s="1"/>
  <c r="U310" i="165" s="1"/>
  <c r="U311" i="165" s="1"/>
  <c r="U312" i="165" s="1"/>
  <c r="U313" i="165" s="1"/>
  <c r="U314" i="165" s="1"/>
  <c r="U315" i="165" s="1"/>
  <c r="U316" i="165" s="1"/>
  <c r="U317" i="165" s="1"/>
  <c r="U318" i="165" s="1"/>
  <c r="U319" i="165" s="1"/>
  <c r="U320" i="165" s="1"/>
  <c r="U321" i="165" s="1"/>
  <c r="U322" i="165" s="1"/>
  <c r="U323" i="165" s="1"/>
  <c r="U324" i="165" s="1"/>
  <c r="U325" i="165" s="1"/>
  <c r="U326" i="165" s="1"/>
  <c r="U327" i="165" s="1"/>
  <c r="U328" i="165" s="1"/>
  <c r="U329" i="165" s="1"/>
  <c r="U330" i="165" s="1"/>
  <c r="U331" i="165" s="1"/>
  <c r="U332" i="165" s="1"/>
  <c r="U333" i="165" s="1"/>
  <c r="S2" i="170"/>
  <c r="U3" i="170"/>
  <c r="U4" i="170" s="1"/>
  <c r="U5" i="170" s="1"/>
  <c r="U6" i="170" s="1"/>
  <c r="U7" i="170" s="1"/>
  <c r="U8" i="170" s="1"/>
  <c r="U9" i="170" s="1"/>
  <c r="U10" i="170" s="1"/>
  <c r="U11" i="170" s="1"/>
  <c r="U12" i="170" s="1"/>
  <c r="U13" i="170" s="1"/>
  <c r="U14" i="170" s="1"/>
  <c r="U15" i="170" s="1"/>
  <c r="U16" i="170" s="1"/>
  <c r="U17" i="170" s="1"/>
  <c r="U18" i="170" s="1"/>
  <c r="U19" i="170" s="1"/>
  <c r="U20" i="170" s="1"/>
  <c r="U21" i="170" s="1"/>
  <c r="U22" i="170" s="1"/>
  <c r="U23" i="170" s="1"/>
  <c r="U24" i="170" s="1"/>
  <c r="U25" i="170" s="1"/>
  <c r="U26" i="170" s="1"/>
  <c r="U27" i="170" s="1"/>
  <c r="U28" i="170" s="1"/>
  <c r="U29" i="170" s="1"/>
  <c r="U30" i="170" s="1"/>
  <c r="U31" i="170" s="1"/>
  <c r="U32" i="170" s="1"/>
  <c r="U33" i="170" s="1"/>
  <c r="U34" i="170" s="1"/>
  <c r="U35" i="170" s="1"/>
  <c r="U36" i="170" s="1"/>
  <c r="U37" i="170" s="1"/>
  <c r="U38" i="170" s="1"/>
  <c r="U39" i="170" s="1"/>
  <c r="U40" i="170" s="1"/>
  <c r="U41" i="170" s="1"/>
  <c r="U42" i="170" s="1"/>
  <c r="U43" i="170" s="1"/>
  <c r="U44" i="170" s="1"/>
  <c r="U45" i="170" s="1"/>
  <c r="U46" i="170" s="1"/>
  <c r="U47" i="170" s="1"/>
  <c r="U48" i="170" s="1"/>
  <c r="U49" i="170" s="1"/>
  <c r="U50" i="170" s="1"/>
  <c r="U51" i="170" s="1"/>
  <c r="U52" i="170" s="1"/>
  <c r="U53" i="170" s="1"/>
  <c r="U54" i="170" s="1"/>
  <c r="U55" i="170" s="1"/>
  <c r="U56" i="170" s="1"/>
  <c r="U57" i="170" s="1"/>
  <c r="U58" i="170" s="1"/>
  <c r="U59" i="170" s="1"/>
  <c r="U60" i="170" s="1"/>
  <c r="U61" i="170" s="1"/>
  <c r="U62" i="170" s="1"/>
  <c r="U63" i="170" s="1"/>
  <c r="U64" i="170" s="1"/>
  <c r="U65" i="170" s="1"/>
  <c r="U66" i="170" s="1"/>
  <c r="U67" i="170" s="1"/>
  <c r="U68" i="170" s="1"/>
  <c r="U69" i="170" s="1"/>
  <c r="U70" i="170" s="1"/>
  <c r="U71" i="170" s="1"/>
  <c r="U72" i="170" s="1"/>
  <c r="U73" i="170" s="1"/>
  <c r="U74" i="170" s="1"/>
  <c r="U75" i="170" s="1"/>
  <c r="U76" i="170" s="1"/>
  <c r="U77" i="170" s="1"/>
  <c r="U78" i="170" s="1"/>
  <c r="U79" i="170" s="1"/>
  <c r="U80" i="170" s="1"/>
  <c r="U81" i="170" s="1"/>
  <c r="U82" i="170" s="1"/>
  <c r="U83" i="170" s="1"/>
  <c r="U84" i="170" s="1"/>
  <c r="U85" i="170" s="1"/>
  <c r="U86" i="170" s="1"/>
  <c r="U87" i="170" s="1"/>
  <c r="U88" i="170" s="1"/>
  <c r="U89" i="170" s="1"/>
  <c r="U90" i="170" s="1"/>
  <c r="U91" i="170" s="1"/>
  <c r="U92" i="170" s="1"/>
  <c r="U93" i="170" s="1"/>
  <c r="U94" i="170" s="1"/>
  <c r="U95" i="170" s="1"/>
  <c r="U96" i="170" s="1"/>
  <c r="U97" i="170" s="1"/>
  <c r="U98" i="170" s="1"/>
  <c r="U99" i="170" s="1"/>
  <c r="U100" i="170" s="1"/>
  <c r="U101" i="170" s="1"/>
  <c r="U102" i="170" s="1"/>
  <c r="U103" i="170" s="1"/>
  <c r="U104" i="170" s="1"/>
  <c r="U105" i="170" s="1"/>
  <c r="U106" i="170" s="1"/>
  <c r="U107" i="170" s="1"/>
  <c r="U108" i="170" s="1"/>
  <c r="U109" i="170" s="1"/>
  <c r="U110" i="170" s="1"/>
  <c r="U111" i="170" s="1"/>
  <c r="U112" i="170" s="1"/>
  <c r="U113" i="170" s="1"/>
  <c r="U114" i="170" s="1"/>
  <c r="U115" i="170" s="1"/>
  <c r="U116" i="170" s="1"/>
  <c r="U117" i="170" s="1"/>
  <c r="U118" i="170" s="1"/>
  <c r="U119" i="170" s="1"/>
  <c r="U120" i="170" s="1"/>
  <c r="U121" i="170" s="1"/>
  <c r="U122" i="170" s="1"/>
  <c r="U123" i="170" s="1"/>
  <c r="U124" i="170" s="1"/>
  <c r="U125" i="170" s="1"/>
  <c r="U126" i="170" s="1"/>
  <c r="U127" i="170" s="1"/>
  <c r="U128" i="170" s="1"/>
  <c r="U129" i="170" s="1"/>
  <c r="U130" i="170" s="1"/>
  <c r="U131" i="170" s="1"/>
  <c r="U132" i="170" s="1"/>
  <c r="U133" i="170" s="1"/>
  <c r="U134" i="170" s="1"/>
  <c r="U135" i="170" s="1"/>
  <c r="U136" i="170" s="1"/>
  <c r="U137" i="170" s="1"/>
  <c r="U138" i="170" s="1"/>
  <c r="U139" i="170" s="1"/>
  <c r="U140" i="170" s="1"/>
  <c r="U141" i="170" s="1"/>
  <c r="U142" i="170" s="1"/>
  <c r="U143" i="170" s="1"/>
  <c r="U144" i="170" s="1"/>
  <c r="U145" i="170" s="1"/>
  <c r="U146" i="170" s="1"/>
  <c r="U147" i="170" s="1"/>
  <c r="U148" i="170" s="1"/>
  <c r="U149" i="170" s="1"/>
  <c r="U150" i="170" s="1"/>
  <c r="U151" i="170" s="1"/>
  <c r="U152" i="170" s="1"/>
  <c r="U153" i="170" s="1"/>
  <c r="U154" i="170" s="1"/>
  <c r="U155" i="170" s="1"/>
  <c r="U156" i="170" s="1"/>
  <c r="U157" i="170" s="1"/>
  <c r="U158" i="170" s="1"/>
  <c r="U159" i="170" s="1"/>
  <c r="U160" i="170" s="1"/>
  <c r="U161" i="170" s="1"/>
  <c r="U162" i="170" s="1"/>
  <c r="U163" i="170" s="1"/>
  <c r="U164" i="170" s="1"/>
  <c r="U165" i="170" s="1"/>
  <c r="U166" i="170" s="1"/>
  <c r="U167" i="170" s="1"/>
  <c r="U168" i="170" s="1"/>
  <c r="U169" i="170" s="1"/>
  <c r="U170" i="170" s="1"/>
  <c r="U171" i="170" s="1"/>
  <c r="U172" i="170" s="1"/>
  <c r="U173" i="170" s="1"/>
  <c r="U174" i="170" s="1"/>
  <c r="U175" i="170" s="1"/>
  <c r="U176" i="170" s="1"/>
  <c r="U177" i="170" s="1"/>
  <c r="U178" i="170" s="1"/>
  <c r="U179" i="170" s="1"/>
  <c r="U180" i="170" s="1"/>
  <c r="U181" i="170" s="1"/>
  <c r="U182" i="170" s="1"/>
  <c r="U183" i="170" s="1"/>
  <c r="U184" i="170" s="1"/>
  <c r="U185" i="170" s="1"/>
  <c r="U186" i="170" s="1"/>
  <c r="U187" i="170" s="1"/>
  <c r="U188" i="170" s="1"/>
  <c r="U189" i="170" s="1"/>
  <c r="U190" i="170" s="1"/>
  <c r="U191" i="170" s="1"/>
  <c r="U192" i="170" s="1"/>
  <c r="U193" i="170" s="1"/>
  <c r="U194" i="170" s="1"/>
  <c r="U195" i="170" s="1"/>
  <c r="U196" i="170" s="1"/>
  <c r="U197" i="170" s="1"/>
  <c r="U198" i="170" s="1"/>
  <c r="U199" i="170" s="1"/>
  <c r="U200" i="170" s="1"/>
  <c r="U201" i="170" s="1"/>
  <c r="U202" i="170" s="1"/>
  <c r="U203" i="170" s="1"/>
  <c r="U204" i="170" s="1"/>
  <c r="U205" i="170" s="1"/>
  <c r="U206" i="170" s="1"/>
  <c r="U207" i="170" s="1"/>
  <c r="U208" i="170" s="1"/>
  <c r="U209" i="170" s="1"/>
  <c r="U210" i="170" s="1"/>
  <c r="U211" i="170" s="1"/>
  <c r="U212" i="170" s="1"/>
  <c r="U213" i="170" s="1"/>
  <c r="U214" i="170" s="1"/>
  <c r="U215" i="170" s="1"/>
  <c r="U216" i="170" s="1"/>
  <c r="U217" i="170" s="1"/>
  <c r="U218" i="170" s="1"/>
  <c r="U219" i="170" s="1"/>
  <c r="U220" i="170" s="1"/>
  <c r="U221" i="170" s="1"/>
  <c r="U222" i="170" s="1"/>
  <c r="U223" i="170" s="1"/>
  <c r="U224" i="170" s="1"/>
  <c r="U225" i="170" s="1"/>
  <c r="U226" i="170" s="1"/>
  <c r="U227" i="170" s="1"/>
  <c r="U228" i="170" s="1"/>
  <c r="U229" i="170" s="1"/>
  <c r="U230" i="170" s="1"/>
  <c r="U231" i="170" s="1"/>
  <c r="U232" i="170" s="1"/>
  <c r="U233" i="170" s="1"/>
  <c r="U234" i="170" s="1"/>
  <c r="U235" i="170" s="1"/>
  <c r="U236" i="170" s="1"/>
  <c r="U237" i="170" s="1"/>
  <c r="U238" i="170" s="1"/>
  <c r="U239" i="170" s="1"/>
  <c r="U240" i="170" s="1"/>
  <c r="U241" i="170" s="1"/>
  <c r="U242" i="170" s="1"/>
  <c r="U243" i="170" s="1"/>
  <c r="U244" i="170" s="1"/>
  <c r="U245" i="170" s="1"/>
  <c r="U246" i="170" s="1"/>
  <c r="U247" i="170" s="1"/>
  <c r="U248" i="170" s="1"/>
  <c r="U249" i="170" s="1"/>
  <c r="U250" i="170" s="1"/>
  <c r="U251" i="170" s="1"/>
  <c r="U252" i="170" s="1"/>
  <c r="U253" i="170" s="1"/>
  <c r="U254" i="170" s="1"/>
  <c r="U255" i="170" s="1"/>
  <c r="U256" i="170" s="1"/>
  <c r="U257" i="170" s="1"/>
  <c r="U258" i="170" s="1"/>
  <c r="U259" i="170" s="1"/>
  <c r="U260" i="170" s="1"/>
  <c r="U261" i="170" s="1"/>
  <c r="U262" i="170" s="1"/>
  <c r="U263" i="170" s="1"/>
  <c r="U264" i="170" s="1"/>
  <c r="U265" i="170" s="1"/>
  <c r="U266" i="170" s="1"/>
  <c r="U267" i="170" s="1"/>
  <c r="U268" i="170" s="1"/>
  <c r="U269" i="170" s="1"/>
  <c r="U270" i="170" s="1"/>
  <c r="U271" i="170" s="1"/>
  <c r="U272" i="170" s="1"/>
  <c r="U273" i="170" s="1"/>
  <c r="U274" i="170" s="1"/>
  <c r="U275" i="170" s="1"/>
  <c r="U276" i="170" s="1"/>
  <c r="U277" i="170" s="1"/>
  <c r="U278" i="170" s="1"/>
  <c r="U279" i="170" s="1"/>
  <c r="U280" i="170" s="1"/>
  <c r="U281" i="170" s="1"/>
  <c r="U282" i="170" s="1"/>
  <c r="U283" i="170" s="1"/>
  <c r="U284" i="170" s="1"/>
  <c r="U285" i="170" s="1"/>
  <c r="U286" i="170" s="1"/>
  <c r="U287" i="170" s="1"/>
  <c r="U288" i="170" s="1"/>
  <c r="U289" i="170" s="1"/>
  <c r="U290" i="170" s="1"/>
  <c r="U291" i="170" s="1"/>
  <c r="U292" i="170" s="1"/>
  <c r="U293" i="170" s="1"/>
  <c r="U294" i="170" s="1"/>
  <c r="U295" i="170" s="1"/>
  <c r="U296" i="170" s="1"/>
  <c r="U297" i="170" s="1"/>
  <c r="U298" i="170" s="1"/>
  <c r="U299" i="170" s="1"/>
  <c r="U300" i="170" s="1"/>
  <c r="U301" i="170" s="1"/>
  <c r="U302" i="170" s="1"/>
  <c r="U303" i="170" s="1"/>
  <c r="U304" i="170" s="1"/>
  <c r="U305" i="170" s="1"/>
  <c r="U306" i="170" s="1"/>
  <c r="U307" i="170" s="1"/>
  <c r="U308" i="170" s="1"/>
  <c r="U309" i="170" s="1"/>
  <c r="U310" i="170" s="1"/>
  <c r="U311" i="170" s="1"/>
  <c r="U312" i="170" s="1"/>
  <c r="U313" i="170" s="1"/>
  <c r="U314" i="170" s="1"/>
  <c r="U315" i="170" s="1"/>
  <c r="U316" i="170" s="1"/>
  <c r="U317" i="170" s="1"/>
  <c r="U318" i="170" s="1"/>
  <c r="U319" i="170" s="1"/>
  <c r="U320" i="170" s="1"/>
  <c r="U321" i="170" s="1"/>
  <c r="U322" i="170" s="1"/>
  <c r="U323" i="170" s="1"/>
  <c r="U324" i="170" s="1"/>
  <c r="U325" i="170" s="1"/>
  <c r="U326" i="170" s="1"/>
  <c r="U327" i="170" s="1"/>
  <c r="U328" i="170" s="1"/>
  <c r="U329" i="170" s="1"/>
  <c r="U330" i="170" s="1"/>
  <c r="U331" i="170" s="1"/>
  <c r="U332" i="170" s="1"/>
  <c r="U333" i="170" s="1"/>
  <c r="V3" i="172"/>
  <c r="V4" i="172" s="1"/>
  <c r="V5" i="172" s="1"/>
  <c r="V6" i="172" s="1"/>
  <c r="V7" i="172" s="1"/>
  <c r="V8" i="172" s="1"/>
  <c r="V9" i="172" s="1"/>
  <c r="V10" i="172" s="1"/>
  <c r="V11" i="172" s="1"/>
  <c r="V12" i="172" s="1"/>
  <c r="V13" i="172" s="1"/>
  <c r="V14" i="172" s="1"/>
  <c r="V15" i="172" s="1"/>
  <c r="V16" i="172" s="1"/>
  <c r="V17" i="172" s="1"/>
  <c r="V18" i="172" s="1"/>
  <c r="V19" i="172" s="1"/>
  <c r="V20" i="172" s="1"/>
  <c r="V21" i="172" s="1"/>
  <c r="V22" i="172" s="1"/>
  <c r="V23" i="172" s="1"/>
  <c r="V24" i="172" s="1"/>
  <c r="V25" i="172" s="1"/>
  <c r="V26" i="172" s="1"/>
  <c r="V27" i="172" s="1"/>
  <c r="V28" i="172" s="1"/>
  <c r="V29" i="172" s="1"/>
  <c r="V30" i="172" s="1"/>
  <c r="V31" i="172" s="1"/>
  <c r="V32" i="172" s="1"/>
  <c r="V33" i="172" s="1"/>
  <c r="V34" i="172" s="1"/>
  <c r="V35" i="172" s="1"/>
  <c r="V36" i="172" s="1"/>
  <c r="V37" i="172" s="1"/>
  <c r="V38" i="172" s="1"/>
  <c r="V39" i="172" s="1"/>
  <c r="V40" i="172" s="1"/>
  <c r="V41" i="172" s="1"/>
  <c r="V42" i="172" s="1"/>
  <c r="V43" i="172" s="1"/>
  <c r="V44" i="172" s="1"/>
  <c r="V45" i="172" s="1"/>
  <c r="V46" i="172" s="1"/>
  <c r="V47" i="172" s="1"/>
  <c r="V48" i="172" s="1"/>
  <c r="V49" i="172" s="1"/>
  <c r="V50" i="172" s="1"/>
  <c r="V51" i="172" s="1"/>
  <c r="V52" i="172" s="1"/>
  <c r="V53" i="172" s="1"/>
  <c r="V54" i="172" s="1"/>
  <c r="V55" i="172" s="1"/>
  <c r="V56" i="172" s="1"/>
  <c r="V57" i="172" s="1"/>
  <c r="V58" i="172" s="1"/>
  <c r="V59" i="172" s="1"/>
  <c r="V60" i="172" s="1"/>
  <c r="V61" i="172" s="1"/>
  <c r="V62" i="172" s="1"/>
  <c r="V63" i="172" s="1"/>
  <c r="V64" i="172" s="1"/>
  <c r="V65" i="172" s="1"/>
  <c r="V66" i="172" s="1"/>
  <c r="V67" i="172" s="1"/>
  <c r="V68" i="172" s="1"/>
  <c r="V69" i="172" s="1"/>
  <c r="V70" i="172" s="1"/>
  <c r="V71" i="172" s="1"/>
  <c r="V72" i="172" s="1"/>
  <c r="V73" i="172" s="1"/>
  <c r="V74" i="172" s="1"/>
  <c r="V75" i="172" s="1"/>
  <c r="V76" i="172" s="1"/>
  <c r="V77" i="172" s="1"/>
  <c r="V78" i="172" s="1"/>
  <c r="V79" i="172" s="1"/>
  <c r="V80" i="172" s="1"/>
  <c r="V81" i="172" s="1"/>
  <c r="V82" i="172" s="1"/>
  <c r="V83" i="172" s="1"/>
  <c r="V84" i="172" s="1"/>
  <c r="V85" i="172" s="1"/>
  <c r="V86" i="172" s="1"/>
  <c r="V87" i="172" s="1"/>
  <c r="V88" i="172" s="1"/>
  <c r="V89" i="172" s="1"/>
  <c r="V90" i="172" s="1"/>
  <c r="V91" i="172" s="1"/>
  <c r="V92" i="172" s="1"/>
  <c r="V93" i="172" s="1"/>
  <c r="V94" i="172" s="1"/>
  <c r="V95" i="172" s="1"/>
  <c r="V96" i="172" s="1"/>
  <c r="V97" i="172" s="1"/>
  <c r="V98" i="172" s="1"/>
  <c r="V99" i="172" s="1"/>
  <c r="V100" i="172" s="1"/>
  <c r="V101" i="172" s="1"/>
  <c r="V102" i="172" s="1"/>
  <c r="V103" i="172" s="1"/>
  <c r="V104" i="172" s="1"/>
  <c r="V105" i="172" s="1"/>
  <c r="V106" i="172" s="1"/>
  <c r="V107" i="172" s="1"/>
  <c r="V108" i="172" s="1"/>
  <c r="V109" i="172" s="1"/>
  <c r="V110" i="172" s="1"/>
  <c r="V111" i="172" s="1"/>
  <c r="V112" i="172" s="1"/>
  <c r="V113" i="172" s="1"/>
  <c r="V114" i="172" s="1"/>
  <c r="V115" i="172" s="1"/>
  <c r="V116" i="172" s="1"/>
  <c r="V117" i="172" s="1"/>
  <c r="V118" i="172" s="1"/>
  <c r="V119" i="172" s="1"/>
  <c r="V120" i="172" s="1"/>
  <c r="V121" i="172" s="1"/>
  <c r="V122" i="172" s="1"/>
  <c r="V123" i="172" s="1"/>
  <c r="V124" i="172" s="1"/>
  <c r="V125" i="172" s="1"/>
  <c r="V126" i="172" s="1"/>
  <c r="V127" i="172" s="1"/>
  <c r="V128" i="172" s="1"/>
  <c r="V129" i="172" s="1"/>
  <c r="V130" i="172" s="1"/>
  <c r="V131" i="172" s="1"/>
  <c r="V132" i="172" s="1"/>
  <c r="V133" i="172" s="1"/>
  <c r="V134" i="172" s="1"/>
  <c r="V135" i="172" s="1"/>
  <c r="V136" i="172" s="1"/>
  <c r="V137" i="172" s="1"/>
  <c r="V138" i="172" s="1"/>
  <c r="V139" i="172" s="1"/>
  <c r="V140" i="172" s="1"/>
  <c r="V141" i="172" s="1"/>
  <c r="V142" i="172" s="1"/>
  <c r="V143" i="172" s="1"/>
  <c r="V144" i="172" s="1"/>
  <c r="V145" i="172" s="1"/>
  <c r="V146" i="172" s="1"/>
  <c r="V147" i="172" s="1"/>
  <c r="V148" i="172" s="1"/>
  <c r="V149" i="172" s="1"/>
  <c r="V150" i="172" s="1"/>
  <c r="V151" i="172" s="1"/>
  <c r="V152" i="172" s="1"/>
  <c r="V153" i="172" s="1"/>
  <c r="V154" i="172" s="1"/>
  <c r="V155" i="172" s="1"/>
  <c r="V156" i="172" s="1"/>
  <c r="V157" i="172" s="1"/>
  <c r="V158" i="172" s="1"/>
  <c r="V159" i="172" s="1"/>
  <c r="V160" i="172" s="1"/>
  <c r="V161" i="172" s="1"/>
  <c r="V162" i="172" s="1"/>
  <c r="V163" i="172" s="1"/>
  <c r="V164" i="172" s="1"/>
  <c r="V165" i="172" s="1"/>
  <c r="V166" i="172" s="1"/>
  <c r="V167" i="172" s="1"/>
  <c r="V168" i="172" s="1"/>
  <c r="V169" i="172" s="1"/>
  <c r="V170" i="172" s="1"/>
  <c r="V171" i="172" s="1"/>
  <c r="V172" i="172" s="1"/>
  <c r="V173" i="172" s="1"/>
  <c r="V174" i="172" s="1"/>
  <c r="V175" i="172" s="1"/>
  <c r="V176" i="172" s="1"/>
  <c r="V177" i="172" s="1"/>
  <c r="V178" i="172" s="1"/>
  <c r="V179" i="172" s="1"/>
  <c r="V180" i="172" s="1"/>
  <c r="V181" i="172" s="1"/>
  <c r="V182" i="172" s="1"/>
  <c r="V183" i="172" s="1"/>
  <c r="V184" i="172" s="1"/>
  <c r="V185" i="172" s="1"/>
  <c r="V186" i="172" s="1"/>
  <c r="V187" i="172" s="1"/>
  <c r="V188" i="172" s="1"/>
  <c r="V189" i="172" s="1"/>
  <c r="V190" i="172" s="1"/>
  <c r="V191" i="172" s="1"/>
  <c r="V192" i="172" s="1"/>
  <c r="V193" i="172" s="1"/>
  <c r="V194" i="172" s="1"/>
  <c r="V195" i="172" s="1"/>
  <c r="V196" i="172" s="1"/>
  <c r="V197" i="172" s="1"/>
  <c r="V198" i="172" s="1"/>
  <c r="V199" i="172" s="1"/>
  <c r="V200" i="172" s="1"/>
  <c r="V201" i="172" s="1"/>
  <c r="V202" i="172" s="1"/>
  <c r="V203" i="172" s="1"/>
  <c r="V204" i="172" s="1"/>
  <c r="V205" i="172" s="1"/>
  <c r="V206" i="172" s="1"/>
  <c r="V207" i="172" s="1"/>
  <c r="V208" i="172" s="1"/>
  <c r="V209" i="172" s="1"/>
  <c r="V210" i="172" s="1"/>
  <c r="V211" i="172" s="1"/>
  <c r="V212" i="172" s="1"/>
  <c r="V213" i="172" s="1"/>
  <c r="V214" i="172" s="1"/>
  <c r="V215" i="172" s="1"/>
  <c r="V216" i="172" s="1"/>
  <c r="V217" i="172" s="1"/>
  <c r="V218" i="172" s="1"/>
  <c r="V219" i="172" s="1"/>
  <c r="V220" i="172" s="1"/>
  <c r="V221" i="172" s="1"/>
  <c r="V222" i="172" s="1"/>
  <c r="V223" i="172" s="1"/>
  <c r="V224" i="172" s="1"/>
  <c r="V225" i="172" s="1"/>
  <c r="V226" i="172" s="1"/>
  <c r="V227" i="172" s="1"/>
  <c r="V228" i="172" s="1"/>
  <c r="V229" i="172" s="1"/>
  <c r="V230" i="172" s="1"/>
  <c r="V231" i="172" s="1"/>
  <c r="V232" i="172" s="1"/>
  <c r="V233" i="172" s="1"/>
  <c r="V234" i="172" s="1"/>
  <c r="V235" i="172" s="1"/>
  <c r="V236" i="172" s="1"/>
  <c r="V237" i="172" s="1"/>
  <c r="V238" i="172" s="1"/>
  <c r="V239" i="172" s="1"/>
  <c r="V240" i="172" s="1"/>
  <c r="V241" i="172" s="1"/>
  <c r="V242" i="172" s="1"/>
  <c r="V243" i="172" s="1"/>
  <c r="V244" i="172" s="1"/>
  <c r="V245" i="172" s="1"/>
  <c r="V246" i="172" s="1"/>
  <c r="V247" i="172" s="1"/>
  <c r="V248" i="172" s="1"/>
  <c r="V249" i="172" s="1"/>
  <c r="V250" i="172" s="1"/>
  <c r="V251" i="172" s="1"/>
  <c r="V252" i="172" s="1"/>
  <c r="V253" i="172" s="1"/>
  <c r="V254" i="172" s="1"/>
  <c r="V255" i="172" s="1"/>
  <c r="V256" i="172" s="1"/>
  <c r="V257" i="172" s="1"/>
  <c r="V258" i="172" s="1"/>
  <c r="V259" i="172" s="1"/>
  <c r="V260" i="172" s="1"/>
  <c r="V261" i="172" s="1"/>
  <c r="V262" i="172" s="1"/>
  <c r="V263" i="172" s="1"/>
  <c r="V264" i="172" s="1"/>
  <c r="V265" i="172" s="1"/>
  <c r="V266" i="172" s="1"/>
  <c r="V267" i="172" s="1"/>
  <c r="V268" i="172" s="1"/>
  <c r="V269" i="172" s="1"/>
  <c r="V270" i="172" s="1"/>
  <c r="V271" i="172" s="1"/>
  <c r="V272" i="172" s="1"/>
  <c r="V273" i="172" s="1"/>
  <c r="V274" i="172" s="1"/>
  <c r="V275" i="172" s="1"/>
  <c r="V276" i="172" s="1"/>
  <c r="V277" i="172" s="1"/>
  <c r="V278" i="172" s="1"/>
  <c r="V279" i="172" s="1"/>
  <c r="V280" i="172" s="1"/>
  <c r="V281" i="172" s="1"/>
  <c r="V282" i="172" s="1"/>
  <c r="V283" i="172" s="1"/>
  <c r="V284" i="172" s="1"/>
  <c r="V285" i="172" s="1"/>
  <c r="V286" i="172" s="1"/>
  <c r="V287" i="172" s="1"/>
  <c r="V288" i="172" s="1"/>
  <c r="V289" i="172" s="1"/>
  <c r="V290" i="172" s="1"/>
  <c r="V291" i="172" s="1"/>
  <c r="V292" i="172" s="1"/>
  <c r="V293" i="172" s="1"/>
  <c r="V294" i="172" s="1"/>
  <c r="V295" i="172" s="1"/>
  <c r="V296" i="172" s="1"/>
  <c r="V297" i="172" s="1"/>
  <c r="V298" i="172" s="1"/>
  <c r="V299" i="172" s="1"/>
  <c r="V300" i="172" s="1"/>
  <c r="V301" i="172" s="1"/>
  <c r="V302" i="172" s="1"/>
  <c r="V303" i="172" s="1"/>
  <c r="V304" i="172" s="1"/>
  <c r="V305" i="172" s="1"/>
  <c r="V306" i="172" s="1"/>
  <c r="V307" i="172" s="1"/>
  <c r="V308" i="172" s="1"/>
  <c r="V309" i="172" s="1"/>
  <c r="V310" i="172" s="1"/>
  <c r="V311" i="172" s="1"/>
  <c r="V312" i="172" s="1"/>
  <c r="V313" i="172" s="1"/>
  <c r="V314" i="172" s="1"/>
  <c r="V315" i="172" s="1"/>
  <c r="V316" i="172" s="1"/>
  <c r="V317" i="172" s="1"/>
  <c r="V318" i="172" s="1"/>
  <c r="V319" i="172" s="1"/>
  <c r="V320" i="172" s="1"/>
  <c r="V321" i="172" s="1"/>
  <c r="V322" i="172" s="1"/>
  <c r="V323" i="172" s="1"/>
  <c r="V324" i="172" s="1"/>
  <c r="V325" i="172" s="1"/>
  <c r="V326" i="172" s="1"/>
  <c r="V327" i="172" s="1"/>
  <c r="V328" i="172" s="1"/>
  <c r="V329" i="172" s="1"/>
  <c r="V330" i="172" s="1"/>
  <c r="V331" i="172" s="1"/>
  <c r="V332" i="172" s="1"/>
  <c r="V333" i="172" s="1"/>
  <c r="W3" i="168"/>
  <c r="W4" i="168" s="1"/>
  <c r="W5" i="168" s="1"/>
  <c r="W6" i="168" s="1"/>
  <c r="W7" i="168" s="1"/>
  <c r="W8" i="168" s="1"/>
  <c r="W9" i="168" s="1"/>
  <c r="W10" i="168" s="1"/>
  <c r="W11" i="168" s="1"/>
  <c r="W12" i="168" s="1"/>
  <c r="W13" i="168" s="1"/>
  <c r="W14" i="168" s="1"/>
  <c r="W15" i="168" s="1"/>
  <c r="W16" i="168" s="1"/>
  <c r="W17" i="168" s="1"/>
  <c r="W18" i="168" s="1"/>
  <c r="W19" i="168" s="1"/>
  <c r="W20" i="168" s="1"/>
  <c r="W21" i="168" s="1"/>
  <c r="W22" i="168" s="1"/>
  <c r="W23" i="168" s="1"/>
  <c r="W24" i="168" s="1"/>
  <c r="W25" i="168" s="1"/>
  <c r="W26" i="168" s="1"/>
  <c r="W27" i="168" s="1"/>
  <c r="W28" i="168" s="1"/>
  <c r="W29" i="168" s="1"/>
  <c r="W30" i="168" s="1"/>
  <c r="W31" i="168" s="1"/>
  <c r="W32" i="168" s="1"/>
  <c r="W33" i="168" s="1"/>
  <c r="W34" i="168" s="1"/>
  <c r="W35" i="168" s="1"/>
  <c r="W36" i="168" s="1"/>
  <c r="W37" i="168" s="1"/>
  <c r="W38" i="168" s="1"/>
  <c r="W39" i="168" s="1"/>
  <c r="W40" i="168" s="1"/>
  <c r="W41" i="168" s="1"/>
  <c r="W42" i="168" s="1"/>
  <c r="W43" i="168" s="1"/>
  <c r="W44" i="168" s="1"/>
  <c r="W45" i="168" s="1"/>
  <c r="W46" i="168" s="1"/>
  <c r="W47" i="168" s="1"/>
  <c r="W48" i="168" s="1"/>
  <c r="W49" i="168" s="1"/>
  <c r="W50" i="168" s="1"/>
  <c r="W51" i="168" s="1"/>
  <c r="W52" i="168" s="1"/>
  <c r="W53" i="168" s="1"/>
  <c r="W54" i="168" s="1"/>
  <c r="W55" i="168" s="1"/>
  <c r="W56" i="168" s="1"/>
  <c r="W57" i="168" s="1"/>
  <c r="W58" i="168" s="1"/>
  <c r="W59" i="168" s="1"/>
  <c r="W60" i="168" s="1"/>
  <c r="W61" i="168" s="1"/>
  <c r="W62" i="168" s="1"/>
  <c r="W63" i="168" s="1"/>
  <c r="W64" i="168" s="1"/>
  <c r="W65" i="168" s="1"/>
  <c r="W66" i="168" s="1"/>
  <c r="W67" i="168" s="1"/>
  <c r="W68" i="168" s="1"/>
  <c r="W69" i="168" s="1"/>
  <c r="W70" i="168" s="1"/>
  <c r="W71" i="168" s="1"/>
  <c r="W72" i="168" s="1"/>
  <c r="W73" i="168" s="1"/>
  <c r="W74" i="168" s="1"/>
  <c r="W75" i="168" s="1"/>
  <c r="W76" i="168" s="1"/>
  <c r="W77" i="168" s="1"/>
  <c r="W78" i="168" s="1"/>
  <c r="W79" i="168" s="1"/>
  <c r="W80" i="168" s="1"/>
  <c r="W81" i="168" s="1"/>
  <c r="W82" i="168" s="1"/>
  <c r="W83" i="168" s="1"/>
  <c r="W84" i="168" s="1"/>
  <c r="W85" i="168" s="1"/>
  <c r="W86" i="168" s="1"/>
  <c r="W87" i="168" s="1"/>
  <c r="W88" i="168" s="1"/>
  <c r="W89" i="168" s="1"/>
  <c r="W90" i="168" s="1"/>
  <c r="W91" i="168" s="1"/>
  <c r="W92" i="168" s="1"/>
  <c r="W93" i="168" s="1"/>
  <c r="W94" i="168" s="1"/>
  <c r="W95" i="168" s="1"/>
  <c r="W96" i="168" s="1"/>
  <c r="W97" i="168" s="1"/>
  <c r="W98" i="168" s="1"/>
  <c r="W99" i="168" s="1"/>
  <c r="W100" i="168" s="1"/>
  <c r="W101" i="168" s="1"/>
  <c r="W102" i="168" s="1"/>
  <c r="W103" i="168" s="1"/>
  <c r="W104" i="168" s="1"/>
  <c r="W105" i="168" s="1"/>
  <c r="W106" i="168" s="1"/>
  <c r="W107" i="168" s="1"/>
  <c r="W108" i="168" s="1"/>
  <c r="W109" i="168" s="1"/>
  <c r="W110" i="168" s="1"/>
  <c r="W111" i="168" s="1"/>
  <c r="W112" i="168" s="1"/>
  <c r="W113" i="168" s="1"/>
  <c r="W114" i="168" s="1"/>
  <c r="W115" i="168" s="1"/>
  <c r="W116" i="168" s="1"/>
  <c r="W117" i="168" s="1"/>
  <c r="W118" i="168" s="1"/>
  <c r="W119" i="168" s="1"/>
  <c r="W120" i="168" s="1"/>
  <c r="W121" i="168" s="1"/>
  <c r="W122" i="168" s="1"/>
  <c r="W123" i="168" s="1"/>
  <c r="W124" i="168" s="1"/>
  <c r="W125" i="168" s="1"/>
  <c r="W126" i="168" s="1"/>
  <c r="W127" i="168" s="1"/>
  <c r="W128" i="168" s="1"/>
  <c r="W129" i="168" s="1"/>
  <c r="W130" i="168" s="1"/>
  <c r="W131" i="168" s="1"/>
  <c r="W132" i="168" s="1"/>
  <c r="W133" i="168" s="1"/>
  <c r="W134" i="168" s="1"/>
  <c r="W135" i="168" s="1"/>
  <c r="W136" i="168" s="1"/>
  <c r="W137" i="168" s="1"/>
  <c r="W138" i="168" s="1"/>
  <c r="W139" i="168" s="1"/>
  <c r="W140" i="168" s="1"/>
  <c r="W141" i="168" s="1"/>
  <c r="W142" i="168" s="1"/>
  <c r="W143" i="168" s="1"/>
  <c r="W144" i="168" s="1"/>
  <c r="W145" i="168" s="1"/>
  <c r="W146" i="168" s="1"/>
  <c r="W147" i="168" s="1"/>
  <c r="W148" i="168" s="1"/>
  <c r="W149" i="168" s="1"/>
  <c r="W150" i="168" s="1"/>
  <c r="W151" i="168" s="1"/>
  <c r="W152" i="168" s="1"/>
  <c r="W153" i="168" s="1"/>
  <c r="W154" i="168" s="1"/>
  <c r="W155" i="168" s="1"/>
  <c r="W156" i="168" s="1"/>
  <c r="W157" i="168" s="1"/>
  <c r="W158" i="168" s="1"/>
  <c r="W159" i="168" s="1"/>
  <c r="W160" i="168" s="1"/>
  <c r="W161" i="168" s="1"/>
  <c r="W162" i="168" s="1"/>
  <c r="W163" i="168" s="1"/>
  <c r="W164" i="168" s="1"/>
  <c r="W165" i="168" s="1"/>
  <c r="W166" i="168" s="1"/>
  <c r="W167" i="168" s="1"/>
  <c r="W168" i="168" s="1"/>
  <c r="W169" i="168" s="1"/>
  <c r="W170" i="168" s="1"/>
  <c r="W171" i="168" s="1"/>
  <c r="W172" i="168" s="1"/>
  <c r="W173" i="168" s="1"/>
  <c r="W174" i="168" s="1"/>
  <c r="W175" i="168" s="1"/>
  <c r="W176" i="168" s="1"/>
  <c r="W177" i="168" s="1"/>
  <c r="W178" i="168" s="1"/>
  <c r="W179" i="168" s="1"/>
  <c r="W180" i="168" s="1"/>
  <c r="W181" i="168" s="1"/>
  <c r="W182" i="168" s="1"/>
  <c r="W183" i="168" s="1"/>
  <c r="W184" i="168" s="1"/>
  <c r="W185" i="168" s="1"/>
  <c r="W186" i="168" s="1"/>
  <c r="W187" i="168" s="1"/>
  <c r="W188" i="168" s="1"/>
  <c r="W189" i="168" s="1"/>
  <c r="W190" i="168" s="1"/>
  <c r="W191" i="168" s="1"/>
  <c r="W192" i="168" s="1"/>
  <c r="W193" i="168" s="1"/>
  <c r="W194" i="168" s="1"/>
  <c r="W195" i="168" s="1"/>
  <c r="W196" i="168" s="1"/>
  <c r="W197" i="168" s="1"/>
  <c r="W198" i="168" s="1"/>
  <c r="W199" i="168" s="1"/>
  <c r="W200" i="168" s="1"/>
  <c r="W201" i="168" s="1"/>
  <c r="W202" i="168" s="1"/>
  <c r="W203" i="168" s="1"/>
  <c r="W204" i="168" s="1"/>
  <c r="W205" i="168" s="1"/>
  <c r="W206" i="168" s="1"/>
  <c r="W207" i="168" s="1"/>
  <c r="W208" i="168" s="1"/>
  <c r="W209" i="168" s="1"/>
  <c r="W210" i="168" s="1"/>
  <c r="W211" i="168" s="1"/>
  <c r="W212" i="168" s="1"/>
  <c r="W213" i="168" s="1"/>
  <c r="W214" i="168" s="1"/>
  <c r="W215" i="168" s="1"/>
  <c r="W216" i="168" s="1"/>
  <c r="W217" i="168" s="1"/>
  <c r="W218" i="168" s="1"/>
  <c r="W219" i="168" s="1"/>
  <c r="W220" i="168" s="1"/>
  <c r="W221" i="168" s="1"/>
  <c r="W222" i="168" s="1"/>
  <c r="W223" i="168" s="1"/>
  <c r="W224" i="168" s="1"/>
  <c r="W225" i="168" s="1"/>
  <c r="W226" i="168" s="1"/>
  <c r="W227" i="168" s="1"/>
  <c r="W228" i="168" s="1"/>
  <c r="W229" i="168" s="1"/>
  <c r="W230" i="168" s="1"/>
  <c r="W231" i="168" s="1"/>
  <c r="W232" i="168" s="1"/>
  <c r="W233" i="168" s="1"/>
  <c r="W234" i="168" s="1"/>
  <c r="W235" i="168" s="1"/>
  <c r="W236" i="168" s="1"/>
  <c r="W237" i="168" s="1"/>
  <c r="W238" i="168" s="1"/>
  <c r="W239" i="168" s="1"/>
  <c r="W240" i="168" s="1"/>
  <c r="W241" i="168" s="1"/>
  <c r="W242" i="168" s="1"/>
  <c r="W243" i="168" s="1"/>
  <c r="W244" i="168" s="1"/>
  <c r="W245" i="168" s="1"/>
  <c r="W246" i="168" s="1"/>
  <c r="W247" i="168" s="1"/>
  <c r="W248" i="168" s="1"/>
  <c r="W249" i="168" s="1"/>
  <c r="W250" i="168" s="1"/>
  <c r="W251" i="168" s="1"/>
  <c r="W252" i="168" s="1"/>
  <c r="W253" i="168" s="1"/>
  <c r="W254" i="168" s="1"/>
  <c r="W255" i="168" s="1"/>
  <c r="W256" i="168" s="1"/>
  <c r="W257" i="168" s="1"/>
  <c r="W258" i="168" s="1"/>
  <c r="W259" i="168" s="1"/>
  <c r="W260" i="168" s="1"/>
  <c r="W261" i="168" s="1"/>
  <c r="W262" i="168" s="1"/>
  <c r="W263" i="168" s="1"/>
  <c r="W264" i="168" s="1"/>
  <c r="W265" i="168" s="1"/>
  <c r="W266" i="168" s="1"/>
  <c r="W267" i="168" s="1"/>
  <c r="W268" i="168" s="1"/>
  <c r="W269" i="168" s="1"/>
  <c r="W270" i="168" s="1"/>
  <c r="W271" i="168" s="1"/>
  <c r="W272" i="168" s="1"/>
  <c r="W273" i="168" s="1"/>
  <c r="W274" i="168" s="1"/>
  <c r="W275" i="168" s="1"/>
  <c r="W276" i="168" s="1"/>
  <c r="W277" i="168" s="1"/>
  <c r="W278" i="168" s="1"/>
  <c r="W279" i="168" s="1"/>
  <c r="W280" i="168" s="1"/>
  <c r="W281" i="168" s="1"/>
  <c r="W282" i="168" s="1"/>
  <c r="W283" i="168" s="1"/>
  <c r="W284" i="168" s="1"/>
  <c r="W285" i="168" s="1"/>
  <c r="W286" i="168" s="1"/>
  <c r="W287" i="168" s="1"/>
  <c r="W288" i="168" s="1"/>
  <c r="W289" i="168" s="1"/>
  <c r="W290" i="168" s="1"/>
  <c r="W291" i="168" s="1"/>
  <c r="W292" i="168" s="1"/>
  <c r="W293" i="168" s="1"/>
  <c r="W294" i="168" s="1"/>
  <c r="W295" i="168" s="1"/>
  <c r="W296" i="168" s="1"/>
  <c r="W297" i="168" s="1"/>
  <c r="W298" i="168" s="1"/>
  <c r="W299" i="168" s="1"/>
  <c r="W300" i="168" s="1"/>
  <c r="W301" i="168" s="1"/>
  <c r="W302" i="168" s="1"/>
  <c r="W303" i="168" s="1"/>
  <c r="W304" i="168" s="1"/>
  <c r="W305" i="168" s="1"/>
  <c r="W306" i="168" s="1"/>
  <c r="W307" i="168" s="1"/>
  <c r="W308" i="168" s="1"/>
  <c r="W309" i="168" s="1"/>
  <c r="W310" i="168" s="1"/>
  <c r="W311" i="168" s="1"/>
  <c r="W312" i="168" s="1"/>
  <c r="W313" i="168" s="1"/>
  <c r="W314" i="168" s="1"/>
  <c r="W315" i="168" s="1"/>
  <c r="W316" i="168" s="1"/>
  <c r="W317" i="168" s="1"/>
  <c r="W318" i="168" s="1"/>
  <c r="W319" i="168" s="1"/>
  <c r="W320" i="168" s="1"/>
  <c r="W321" i="168" s="1"/>
  <c r="W322" i="168" s="1"/>
  <c r="W323" i="168" s="1"/>
  <c r="W324" i="168" s="1"/>
  <c r="W325" i="168" s="1"/>
  <c r="W326" i="168" s="1"/>
  <c r="W327" i="168" s="1"/>
  <c r="W328" i="168" s="1"/>
  <c r="W329" i="168" s="1"/>
  <c r="W330" i="168" s="1"/>
  <c r="W331" i="168" s="1"/>
  <c r="W332" i="168" s="1"/>
  <c r="W333" i="168" s="1"/>
  <c r="AE26" i="33"/>
  <c r="E26" i="33"/>
  <c r="T3" i="185"/>
  <c r="S2" i="185"/>
  <c r="V3" i="185"/>
  <c r="V4" i="185" s="1"/>
  <c r="V5" i="185" s="1"/>
  <c r="V6" i="185" s="1"/>
  <c r="V7" i="185" s="1"/>
  <c r="V8" i="185" s="1"/>
  <c r="V9" i="185" s="1"/>
  <c r="V10" i="185" s="1"/>
  <c r="V11" i="185" s="1"/>
  <c r="V12" i="185" s="1"/>
  <c r="V13" i="185" s="1"/>
  <c r="V14" i="185" s="1"/>
  <c r="V15" i="185" s="1"/>
  <c r="V16" i="185" s="1"/>
  <c r="V17" i="185" s="1"/>
  <c r="V18" i="185" s="1"/>
  <c r="V19" i="185" s="1"/>
  <c r="V20" i="185" s="1"/>
  <c r="V21" i="185" s="1"/>
  <c r="V22" i="185" s="1"/>
  <c r="V23" i="185" s="1"/>
  <c r="V24" i="185" s="1"/>
  <c r="V25" i="185" s="1"/>
  <c r="V26" i="185" s="1"/>
  <c r="V27" i="185" s="1"/>
  <c r="V28" i="185" s="1"/>
  <c r="V29" i="185" s="1"/>
  <c r="V30" i="185" s="1"/>
  <c r="V31" i="185" s="1"/>
  <c r="V32" i="185" s="1"/>
  <c r="V33" i="185" s="1"/>
  <c r="V34" i="185" s="1"/>
  <c r="V35" i="185" s="1"/>
  <c r="V36" i="185" s="1"/>
  <c r="V37" i="185" s="1"/>
  <c r="V38" i="185" s="1"/>
  <c r="V39" i="185" s="1"/>
  <c r="V40" i="185" s="1"/>
  <c r="V41" i="185" s="1"/>
  <c r="V42" i="185" s="1"/>
  <c r="V43" i="185" s="1"/>
  <c r="V44" i="185" s="1"/>
  <c r="V45" i="185" s="1"/>
  <c r="V46" i="185" s="1"/>
  <c r="V47" i="185" s="1"/>
  <c r="V48" i="185" s="1"/>
  <c r="V49" i="185" s="1"/>
  <c r="V50" i="185" s="1"/>
  <c r="V51" i="185" s="1"/>
  <c r="V52" i="185" s="1"/>
  <c r="V53" i="185" s="1"/>
  <c r="V54" i="185" s="1"/>
  <c r="V55" i="185" s="1"/>
  <c r="V56" i="185" s="1"/>
  <c r="V57" i="185" s="1"/>
  <c r="V58" i="185" s="1"/>
  <c r="V59" i="185" s="1"/>
  <c r="V60" i="185" s="1"/>
  <c r="V61" i="185" s="1"/>
  <c r="V62" i="185" s="1"/>
  <c r="V63" i="185" s="1"/>
  <c r="V64" i="185" s="1"/>
  <c r="V65" i="185" s="1"/>
  <c r="V66" i="185" s="1"/>
  <c r="V67" i="185" s="1"/>
  <c r="V68" i="185" s="1"/>
  <c r="V69" i="185" s="1"/>
  <c r="V70" i="185" s="1"/>
  <c r="V71" i="185" s="1"/>
  <c r="V72" i="185" s="1"/>
  <c r="V73" i="185" s="1"/>
  <c r="V74" i="185" s="1"/>
  <c r="V75" i="185" s="1"/>
  <c r="V76" i="185" s="1"/>
  <c r="V77" i="185" s="1"/>
  <c r="V78" i="185" s="1"/>
  <c r="V79" i="185" s="1"/>
  <c r="V80" i="185" s="1"/>
  <c r="V81" i="185" s="1"/>
  <c r="V82" i="185" s="1"/>
  <c r="V83" i="185" s="1"/>
  <c r="V84" i="185" s="1"/>
  <c r="V85" i="185" s="1"/>
  <c r="V86" i="185" s="1"/>
  <c r="V87" i="185" s="1"/>
  <c r="V88" i="185" s="1"/>
  <c r="V89" i="185" s="1"/>
  <c r="V90" i="185" s="1"/>
  <c r="V91" i="185" s="1"/>
  <c r="V92" i="185" s="1"/>
  <c r="V93" i="185" s="1"/>
  <c r="V94" i="185" s="1"/>
  <c r="V95" i="185" s="1"/>
  <c r="V96" i="185" s="1"/>
  <c r="V97" i="185" s="1"/>
  <c r="V98" i="185" s="1"/>
  <c r="V99" i="185" s="1"/>
  <c r="V100" i="185" s="1"/>
  <c r="V101" i="185" s="1"/>
  <c r="V102" i="185" s="1"/>
  <c r="V103" i="185" s="1"/>
  <c r="V104" i="185" s="1"/>
  <c r="V105" i="185" s="1"/>
  <c r="V106" i="185" s="1"/>
  <c r="V107" i="185" s="1"/>
  <c r="V108" i="185" s="1"/>
  <c r="V109" i="185" s="1"/>
  <c r="V110" i="185" s="1"/>
  <c r="V111" i="185" s="1"/>
  <c r="V112" i="185" s="1"/>
  <c r="V113" i="185" s="1"/>
  <c r="V114" i="185" s="1"/>
  <c r="V115" i="185" s="1"/>
  <c r="V116" i="185" s="1"/>
  <c r="V117" i="185" s="1"/>
  <c r="V118" i="185" s="1"/>
  <c r="V119" i="185" s="1"/>
  <c r="V120" i="185" s="1"/>
  <c r="V121" i="185" s="1"/>
  <c r="V122" i="185" s="1"/>
  <c r="V123" i="185" s="1"/>
  <c r="V124" i="185" s="1"/>
  <c r="V125" i="185" s="1"/>
  <c r="V126" i="185" s="1"/>
  <c r="V127" i="185" s="1"/>
  <c r="V128" i="185" s="1"/>
  <c r="V129" i="185" s="1"/>
  <c r="V130" i="185" s="1"/>
  <c r="V131" i="185" s="1"/>
  <c r="V132" i="185" s="1"/>
  <c r="V133" i="185" s="1"/>
  <c r="V134" i="185" s="1"/>
  <c r="V135" i="185" s="1"/>
  <c r="V136" i="185" s="1"/>
  <c r="V137" i="185" s="1"/>
  <c r="V138" i="185" s="1"/>
  <c r="V139" i="185" s="1"/>
  <c r="V140" i="185" s="1"/>
  <c r="V141" i="185" s="1"/>
  <c r="V142" i="185" s="1"/>
  <c r="V143" i="185" s="1"/>
  <c r="V144" i="185" s="1"/>
  <c r="V145" i="185" s="1"/>
  <c r="V146" i="185" s="1"/>
  <c r="V147" i="185" s="1"/>
  <c r="V148" i="185" s="1"/>
  <c r="V149" i="185" s="1"/>
  <c r="V150" i="185" s="1"/>
  <c r="V151" i="185" s="1"/>
  <c r="V152" i="185" s="1"/>
  <c r="V153" i="185" s="1"/>
  <c r="V154" i="185" s="1"/>
  <c r="V155" i="185" s="1"/>
  <c r="V156" i="185" s="1"/>
  <c r="V157" i="185" s="1"/>
  <c r="V158" i="185" s="1"/>
  <c r="V159" i="185" s="1"/>
  <c r="V160" i="185" s="1"/>
  <c r="V161" i="185" s="1"/>
  <c r="V162" i="185" s="1"/>
  <c r="V163" i="185" s="1"/>
  <c r="V164" i="185" s="1"/>
  <c r="V165" i="185" s="1"/>
  <c r="V166" i="185" s="1"/>
  <c r="V167" i="185" s="1"/>
  <c r="V168" i="185" s="1"/>
  <c r="V169" i="185" s="1"/>
  <c r="V170" i="185" s="1"/>
  <c r="V171" i="185" s="1"/>
  <c r="V172" i="185" s="1"/>
  <c r="V173" i="185" s="1"/>
  <c r="V174" i="185" s="1"/>
  <c r="V175" i="185" s="1"/>
  <c r="V176" i="185" s="1"/>
  <c r="V177" i="185" s="1"/>
  <c r="V178" i="185" s="1"/>
  <c r="V179" i="185" s="1"/>
  <c r="V180" i="185" s="1"/>
  <c r="V181" i="185" s="1"/>
  <c r="V182" i="185" s="1"/>
  <c r="V183" i="185" s="1"/>
  <c r="V184" i="185" s="1"/>
  <c r="V185" i="185" s="1"/>
  <c r="V186" i="185" s="1"/>
  <c r="V187" i="185" s="1"/>
  <c r="V188" i="185" s="1"/>
  <c r="V189" i="185" s="1"/>
  <c r="V190" i="185" s="1"/>
  <c r="V191" i="185" s="1"/>
  <c r="V192" i="185" s="1"/>
  <c r="V193" i="185" s="1"/>
  <c r="V194" i="185" s="1"/>
  <c r="V195" i="185" s="1"/>
  <c r="V196" i="185" s="1"/>
  <c r="V197" i="185" s="1"/>
  <c r="V198" i="185" s="1"/>
  <c r="V199" i="185" s="1"/>
  <c r="V200" i="185" s="1"/>
  <c r="V201" i="185" s="1"/>
  <c r="V202" i="185" s="1"/>
  <c r="V203" i="185" s="1"/>
  <c r="V204" i="185" s="1"/>
  <c r="V205" i="185" s="1"/>
  <c r="V206" i="185" s="1"/>
  <c r="V207" i="185" s="1"/>
  <c r="V208" i="185" s="1"/>
  <c r="V209" i="185" s="1"/>
  <c r="V210" i="185" s="1"/>
  <c r="V211" i="185" s="1"/>
  <c r="V212" i="185" s="1"/>
  <c r="V213" i="185" s="1"/>
  <c r="V214" i="185" s="1"/>
  <c r="V215" i="185" s="1"/>
  <c r="V216" i="185" s="1"/>
  <c r="V217" i="185" s="1"/>
  <c r="V218" i="185" s="1"/>
  <c r="V219" i="185" s="1"/>
  <c r="V220" i="185" s="1"/>
  <c r="V221" i="185" s="1"/>
  <c r="V222" i="185" s="1"/>
  <c r="V223" i="185" s="1"/>
  <c r="V224" i="185" s="1"/>
  <c r="V225" i="185" s="1"/>
  <c r="V226" i="185" s="1"/>
  <c r="V227" i="185" s="1"/>
  <c r="V228" i="185" s="1"/>
  <c r="V229" i="185" s="1"/>
  <c r="V230" i="185" s="1"/>
  <c r="V231" i="185" s="1"/>
  <c r="V232" i="185" s="1"/>
  <c r="V233" i="185" s="1"/>
  <c r="V234" i="185" s="1"/>
  <c r="V235" i="185" s="1"/>
  <c r="V236" i="185" s="1"/>
  <c r="V237" i="185" s="1"/>
  <c r="V238" i="185" s="1"/>
  <c r="V239" i="185" s="1"/>
  <c r="V240" i="185" s="1"/>
  <c r="V241" i="185" s="1"/>
  <c r="V242" i="185" s="1"/>
  <c r="V243" i="185" s="1"/>
  <c r="V244" i="185" s="1"/>
  <c r="V245" i="185" s="1"/>
  <c r="V246" i="185" s="1"/>
  <c r="V247" i="185" s="1"/>
  <c r="V248" i="185" s="1"/>
  <c r="V249" i="185" s="1"/>
  <c r="V250" i="185" s="1"/>
  <c r="V251" i="185" s="1"/>
  <c r="V252" i="185" s="1"/>
  <c r="V253" i="185" s="1"/>
  <c r="V254" i="185" s="1"/>
  <c r="V255" i="185" s="1"/>
  <c r="V256" i="185" s="1"/>
  <c r="V257" i="185" s="1"/>
  <c r="V258" i="185" s="1"/>
  <c r="V259" i="185" s="1"/>
  <c r="V260" i="185" s="1"/>
  <c r="V261" i="185" s="1"/>
  <c r="V262" i="185" s="1"/>
  <c r="V263" i="185" s="1"/>
  <c r="V264" i="185" s="1"/>
  <c r="V265" i="185" s="1"/>
  <c r="V266" i="185" s="1"/>
  <c r="V267" i="185" s="1"/>
  <c r="V268" i="185" s="1"/>
  <c r="V269" i="185" s="1"/>
  <c r="V270" i="185" s="1"/>
  <c r="V271" i="185" s="1"/>
  <c r="V272" i="185" s="1"/>
  <c r="V273" i="185" s="1"/>
  <c r="V274" i="185" s="1"/>
  <c r="V275" i="185" s="1"/>
  <c r="V276" i="185" s="1"/>
  <c r="V277" i="185" s="1"/>
  <c r="V278" i="185" s="1"/>
  <c r="V279" i="185" s="1"/>
  <c r="V280" i="185" s="1"/>
  <c r="V281" i="185" s="1"/>
  <c r="V282" i="185" s="1"/>
  <c r="V283" i="185" s="1"/>
  <c r="V284" i="185" s="1"/>
  <c r="V285" i="185" s="1"/>
  <c r="V286" i="185" s="1"/>
  <c r="V287" i="185" s="1"/>
  <c r="V288" i="185" s="1"/>
  <c r="V289" i="185" s="1"/>
  <c r="V290" i="185" s="1"/>
  <c r="V291" i="185" s="1"/>
  <c r="V292" i="185" s="1"/>
  <c r="V293" i="185" s="1"/>
  <c r="V294" i="185" s="1"/>
  <c r="V295" i="185" s="1"/>
  <c r="V296" i="185" s="1"/>
  <c r="V297" i="185" s="1"/>
  <c r="V298" i="185" s="1"/>
  <c r="V299" i="185" s="1"/>
  <c r="V300" i="185" s="1"/>
  <c r="V301" i="185" s="1"/>
  <c r="V302" i="185" s="1"/>
  <c r="V303" i="185" s="1"/>
  <c r="V304" i="185" s="1"/>
  <c r="V305" i="185" s="1"/>
  <c r="V306" i="185" s="1"/>
  <c r="V307" i="185" s="1"/>
  <c r="V308" i="185" s="1"/>
  <c r="V309" i="185" s="1"/>
  <c r="V310" i="185" s="1"/>
  <c r="V311" i="185" s="1"/>
  <c r="V312" i="185" s="1"/>
  <c r="V313" i="185" s="1"/>
  <c r="V314" i="185" s="1"/>
  <c r="V315" i="185" s="1"/>
  <c r="V316" i="185" s="1"/>
  <c r="V317" i="185" s="1"/>
  <c r="V318" i="185" s="1"/>
  <c r="V319" i="185" s="1"/>
  <c r="V320" i="185" s="1"/>
  <c r="V321" i="185" s="1"/>
  <c r="V322" i="185" s="1"/>
  <c r="V323" i="185" s="1"/>
  <c r="V324" i="185" s="1"/>
  <c r="V325" i="185" s="1"/>
  <c r="V326" i="185" s="1"/>
  <c r="V327" i="185" s="1"/>
  <c r="V328" i="185" s="1"/>
  <c r="V329" i="185" s="1"/>
  <c r="V330" i="185" s="1"/>
  <c r="V331" i="185" s="1"/>
  <c r="V332" i="185" s="1"/>
  <c r="V333" i="185" s="1"/>
  <c r="U3" i="185"/>
  <c r="U4" i="185" s="1"/>
  <c r="U5" i="185" s="1"/>
  <c r="U6" i="185" s="1"/>
  <c r="U7" i="185" s="1"/>
  <c r="U8" i="185" s="1"/>
  <c r="U9" i="185" s="1"/>
  <c r="U10" i="185" s="1"/>
  <c r="U11" i="185" s="1"/>
  <c r="U12" i="185" s="1"/>
  <c r="U13" i="185" s="1"/>
  <c r="U14" i="185" s="1"/>
  <c r="U15" i="185" s="1"/>
  <c r="U16" i="185" s="1"/>
  <c r="U17" i="185" s="1"/>
  <c r="U18" i="185" s="1"/>
  <c r="U19" i="185" s="1"/>
  <c r="U20" i="185" s="1"/>
  <c r="U21" i="185" s="1"/>
  <c r="U22" i="185" s="1"/>
  <c r="U23" i="185" s="1"/>
  <c r="U24" i="185" s="1"/>
  <c r="U25" i="185" s="1"/>
  <c r="U26" i="185" s="1"/>
  <c r="U27" i="185" s="1"/>
  <c r="U28" i="185" s="1"/>
  <c r="U29" i="185" s="1"/>
  <c r="U30" i="185" s="1"/>
  <c r="U31" i="185" s="1"/>
  <c r="U32" i="185" s="1"/>
  <c r="U33" i="185" s="1"/>
  <c r="U34" i="185" s="1"/>
  <c r="U35" i="185" s="1"/>
  <c r="U36" i="185" s="1"/>
  <c r="U37" i="185" s="1"/>
  <c r="U38" i="185" s="1"/>
  <c r="U39" i="185" s="1"/>
  <c r="U40" i="185" s="1"/>
  <c r="U41" i="185" s="1"/>
  <c r="U42" i="185" s="1"/>
  <c r="U43" i="185" s="1"/>
  <c r="U44" i="185" s="1"/>
  <c r="U45" i="185" s="1"/>
  <c r="U46" i="185" s="1"/>
  <c r="U47" i="185" s="1"/>
  <c r="U48" i="185" s="1"/>
  <c r="U49" i="185" s="1"/>
  <c r="U50" i="185" s="1"/>
  <c r="U51" i="185" s="1"/>
  <c r="U52" i="185" s="1"/>
  <c r="U53" i="185" s="1"/>
  <c r="U54" i="185" s="1"/>
  <c r="U55" i="185" s="1"/>
  <c r="U56" i="185" s="1"/>
  <c r="U57" i="185" s="1"/>
  <c r="U58" i="185" s="1"/>
  <c r="U59" i="185" s="1"/>
  <c r="U60" i="185" s="1"/>
  <c r="U61" i="185" s="1"/>
  <c r="U62" i="185" s="1"/>
  <c r="U63" i="185" s="1"/>
  <c r="U64" i="185" s="1"/>
  <c r="U65" i="185" s="1"/>
  <c r="U66" i="185" s="1"/>
  <c r="U67" i="185" s="1"/>
  <c r="U68" i="185" s="1"/>
  <c r="U69" i="185" s="1"/>
  <c r="U70" i="185" s="1"/>
  <c r="U71" i="185" s="1"/>
  <c r="U72" i="185" s="1"/>
  <c r="U73" i="185" s="1"/>
  <c r="U74" i="185" s="1"/>
  <c r="U75" i="185" s="1"/>
  <c r="U76" i="185" s="1"/>
  <c r="U77" i="185" s="1"/>
  <c r="U78" i="185" s="1"/>
  <c r="U79" i="185" s="1"/>
  <c r="U80" i="185" s="1"/>
  <c r="U81" i="185" s="1"/>
  <c r="U82" i="185" s="1"/>
  <c r="U83" i="185" s="1"/>
  <c r="U84" i="185" s="1"/>
  <c r="U85" i="185" s="1"/>
  <c r="U86" i="185" s="1"/>
  <c r="U87" i="185" s="1"/>
  <c r="U88" i="185" s="1"/>
  <c r="U89" i="185" s="1"/>
  <c r="U90" i="185" s="1"/>
  <c r="U91" i="185" s="1"/>
  <c r="U92" i="185" s="1"/>
  <c r="U93" i="185" s="1"/>
  <c r="U94" i="185" s="1"/>
  <c r="U95" i="185" s="1"/>
  <c r="U96" i="185" s="1"/>
  <c r="U97" i="185" s="1"/>
  <c r="U98" i="185" s="1"/>
  <c r="U99" i="185" s="1"/>
  <c r="U100" i="185" s="1"/>
  <c r="U101" i="185" s="1"/>
  <c r="U102" i="185" s="1"/>
  <c r="U103" i="185" s="1"/>
  <c r="U104" i="185" s="1"/>
  <c r="U105" i="185" s="1"/>
  <c r="U106" i="185" s="1"/>
  <c r="U107" i="185" s="1"/>
  <c r="U108" i="185" s="1"/>
  <c r="U109" i="185" s="1"/>
  <c r="U110" i="185" s="1"/>
  <c r="U111" i="185" s="1"/>
  <c r="U112" i="185" s="1"/>
  <c r="U113" i="185" s="1"/>
  <c r="U114" i="185" s="1"/>
  <c r="U115" i="185" s="1"/>
  <c r="U116" i="185" s="1"/>
  <c r="U117" i="185" s="1"/>
  <c r="U118" i="185" s="1"/>
  <c r="U119" i="185" s="1"/>
  <c r="U120" i="185" s="1"/>
  <c r="U121" i="185" s="1"/>
  <c r="U122" i="185" s="1"/>
  <c r="U123" i="185" s="1"/>
  <c r="U124" i="185" s="1"/>
  <c r="U125" i="185" s="1"/>
  <c r="U126" i="185" s="1"/>
  <c r="U127" i="185" s="1"/>
  <c r="U128" i="185" s="1"/>
  <c r="U129" i="185" s="1"/>
  <c r="U130" i="185" s="1"/>
  <c r="U131" i="185" s="1"/>
  <c r="U132" i="185" s="1"/>
  <c r="U133" i="185" s="1"/>
  <c r="U134" i="185" s="1"/>
  <c r="U135" i="185" s="1"/>
  <c r="U136" i="185" s="1"/>
  <c r="U137" i="185" s="1"/>
  <c r="U138" i="185" s="1"/>
  <c r="U139" i="185" s="1"/>
  <c r="U140" i="185" s="1"/>
  <c r="U141" i="185" s="1"/>
  <c r="U142" i="185" s="1"/>
  <c r="U143" i="185" s="1"/>
  <c r="U144" i="185" s="1"/>
  <c r="U145" i="185" s="1"/>
  <c r="U146" i="185" s="1"/>
  <c r="U147" i="185" s="1"/>
  <c r="U148" i="185" s="1"/>
  <c r="U149" i="185" s="1"/>
  <c r="U150" i="185" s="1"/>
  <c r="U151" i="185" s="1"/>
  <c r="U152" i="185" s="1"/>
  <c r="U153" i="185" s="1"/>
  <c r="U154" i="185" s="1"/>
  <c r="U155" i="185" s="1"/>
  <c r="U156" i="185" s="1"/>
  <c r="U157" i="185" s="1"/>
  <c r="U158" i="185" s="1"/>
  <c r="U159" i="185" s="1"/>
  <c r="U160" i="185" s="1"/>
  <c r="U161" i="185" s="1"/>
  <c r="U162" i="185" s="1"/>
  <c r="U163" i="185" s="1"/>
  <c r="U164" i="185" s="1"/>
  <c r="U165" i="185" s="1"/>
  <c r="U166" i="185" s="1"/>
  <c r="U167" i="185" s="1"/>
  <c r="U168" i="185" s="1"/>
  <c r="U169" i="185" s="1"/>
  <c r="U170" i="185" s="1"/>
  <c r="U171" i="185" s="1"/>
  <c r="U172" i="185" s="1"/>
  <c r="U173" i="185" s="1"/>
  <c r="U174" i="185" s="1"/>
  <c r="U175" i="185" s="1"/>
  <c r="U176" i="185" s="1"/>
  <c r="U177" i="185" s="1"/>
  <c r="U178" i="185" s="1"/>
  <c r="U179" i="185" s="1"/>
  <c r="U180" i="185" s="1"/>
  <c r="U181" i="185" s="1"/>
  <c r="U182" i="185" s="1"/>
  <c r="U183" i="185" s="1"/>
  <c r="U184" i="185" s="1"/>
  <c r="U185" i="185" s="1"/>
  <c r="U186" i="185" s="1"/>
  <c r="U187" i="185" s="1"/>
  <c r="U188" i="185" s="1"/>
  <c r="U189" i="185" s="1"/>
  <c r="U190" i="185" s="1"/>
  <c r="U191" i="185" s="1"/>
  <c r="U192" i="185" s="1"/>
  <c r="U193" i="185" s="1"/>
  <c r="U194" i="185" s="1"/>
  <c r="U195" i="185" s="1"/>
  <c r="U196" i="185" s="1"/>
  <c r="U197" i="185" s="1"/>
  <c r="U198" i="185" s="1"/>
  <c r="U199" i="185" s="1"/>
  <c r="U200" i="185" s="1"/>
  <c r="U201" i="185" s="1"/>
  <c r="U202" i="185" s="1"/>
  <c r="U203" i="185" s="1"/>
  <c r="U204" i="185" s="1"/>
  <c r="U205" i="185" s="1"/>
  <c r="U206" i="185" s="1"/>
  <c r="U207" i="185" s="1"/>
  <c r="U208" i="185" s="1"/>
  <c r="U209" i="185" s="1"/>
  <c r="U210" i="185" s="1"/>
  <c r="U211" i="185" s="1"/>
  <c r="U212" i="185" s="1"/>
  <c r="U213" i="185" s="1"/>
  <c r="U214" i="185" s="1"/>
  <c r="U215" i="185" s="1"/>
  <c r="U216" i="185" s="1"/>
  <c r="U217" i="185" s="1"/>
  <c r="U218" i="185" s="1"/>
  <c r="U219" i="185" s="1"/>
  <c r="U220" i="185" s="1"/>
  <c r="U221" i="185" s="1"/>
  <c r="U222" i="185" s="1"/>
  <c r="U223" i="185" s="1"/>
  <c r="U224" i="185" s="1"/>
  <c r="U225" i="185" s="1"/>
  <c r="U226" i="185" s="1"/>
  <c r="U227" i="185" s="1"/>
  <c r="U228" i="185" s="1"/>
  <c r="U229" i="185" s="1"/>
  <c r="U230" i="185" s="1"/>
  <c r="U231" i="185" s="1"/>
  <c r="U232" i="185" s="1"/>
  <c r="U233" i="185" s="1"/>
  <c r="U234" i="185" s="1"/>
  <c r="U235" i="185" s="1"/>
  <c r="U236" i="185" s="1"/>
  <c r="U237" i="185" s="1"/>
  <c r="U238" i="185" s="1"/>
  <c r="U239" i="185" s="1"/>
  <c r="U240" i="185" s="1"/>
  <c r="U241" i="185" s="1"/>
  <c r="U242" i="185" s="1"/>
  <c r="U243" i="185" s="1"/>
  <c r="U244" i="185" s="1"/>
  <c r="U245" i="185" s="1"/>
  <c r="U246" i="185" s="1"/>
  <c r="U247" i="185" s="1"/>
  <c r="U248" i="185" s="1"/>
  <c r="U249" i="185" s="1"/>
  <c r="U250" i="185" s="1"/>
  <c r="U251" i="185" s="1"/>
  <c r="U252" i="185" s="1"/>
  <c r="U253" i="185" s="1"/>
  <c r="U254" i="185" s="1"/>
  <c r="U255" i="185" s="1"/>
  <c r="U256" i="185" s="1"/>
  <c r="U257" i="185" s="1"/>
  <c r="U258" i="185" s="1"/>
  <c r="U259" i="185" s="1"/>
  <c r="U260" i="185" s="1"/>
  <c r="U261" i="185" s="1"/>
  <c r="U262" i="185" s="1"/>
  <c r="U263" i="185" s="1"/>
  <c r="U264" i="185" s="1"/>
  <c r="U265" i="185" s="1"/>
  <c r="U266" i="185" s="1"/>
  <c r="U267" i="185" s="1"/>
  <c r="U268" i="185" s="1"/>
  <c r="U269" i="185" s="1"/>
  <c r="U270" i="185" s="1"/>
  <c r="U271" i="185" s="1"/>
  <c r="U272" i="185" s="1"/>
  <c r="U273" i="185" s="1"/>
  <c r="U274" i="185" s="1"/>
  <c r="U275" i="185" s="1"/>
  <c r="U276" i="185" s="1"/>
  <c r="U277" i="185" s="1"/>
  <c r="U278" i="185" s="1"/>
  <c r="U279" i="185" s="1"/>
  <c r="U280" i="185" s="1"/>
  <c r="U281" i="185" s="1"/>
  <c r="U282" i="185" s="1"/>
  <c r="U283" i="185" s="1"/>
  <c r="U284" i="185" s="1"/>
  <c r="U285" i="185" s="1"/>
  <c r="U286" i="185" s="1"/>
  <c r="U287" i="185" s="1"/>
  <c r="U288" i="185" s="1"/>
  <c r="U289" i="185" s="1"/>
  <c r="U290" i="185" s="1"/>
  <c r="U291" i="185" s="1"/>
  <c r="U292" i="185" s="1"/>
  <c r="U293" i="185" s="1"/>
  <c r="U294" i="185" s="1"/>
  <c r="U295" i="185" s="1"/>
  <c r="U296" i="185" s="1"/>
  <c r="U297" i="185" s="1"/>
  <c r="U298" i="185" s="1"/>
  <c r="U299" i="185" s="1"/>
  <c r="U300" i="185" s="1"/>
  <c r="U301" i="185" s="1"/>
  <c r="U302" i="185" s="1"/>
  <c r="U303" i="185" s="1"/>
  <c r="U304" i="185" s="1"/>
  <c r="U305" i="185" s="1"/>
  <c r="U306" i="185" s="1"/>
  <c r="U307" i="185" s="1"/>
  <c r="U308" i="185" s="1"/>
  <c r="U309" i="185" s="1"/>
  <c r="U310" i="185" s="1"/>
  <c r="U311" i="185" s="1"/>
  <c r="U312" i="185" s="1"/>
  <c r="U313" i="185" s="1"/>
  <c r="U314" i="185" s="1"/>
  <c r="U315" i="185" s="1"/>
  <c r="U316" i="185" s="1"/>
  <c r="U317" i="185" s="1"/>
  <c r="U318" i="185" s="1"/>
  <c r="U319" i="185" s="1"/>
  <c r="U320" i="185" s="1"/>
  <c r="U321" i="185" s="1"/>
  <c r="U322" i="185" s="1"/>
  <c r="U323" i="185" s="1"/>
  <c r="U324" i="185" s="1"/>
  <c r="U325" i="185" s="1"/>
  <c r="U326" i="185" s="1"/>
  <c r="U327" i="185" s="1"/>
  <c r="U328" i="185" s="1"/>
  <c r="U329" i="185" s="1"/>
  <c r="U330" i="185" s="1"/>
  <c r="U331" i="185" s="1"/>
  <c r="U332" i="185" s="1"/>
  <c r="U333" i="185" s="1"/>
  <c r="S2" i="184"/>
  <c r="T4" i="184"/>
  <c r="W3" i="184"/>
  <c r="W4" i="184" s="1"/>
  <c r="W5" i="184" s="1"/>
  <c r="W6" i="184" s="1"/>
  <c r="W7" i="184" s="1"/>
  <c r="W8" i="184" s="1"/>
  <c r="W9" i="184" s="1"/>
  <c r="W10" i="184" s="1"/>
  <c r="W11" i="184" s="1"/>
  <c r="W12" i="184" s="1"/>
  <c r="W13" i="184" s="1"/>
  <c r="W14" i="184" s="1"/>
  <c r="W15" i="184" s="1"/>
  <c r="W16" i="184" s="1"/>
  <c r="W17" i="184" s="1"/>
  <c r="W18" i="184" s="1"/>
  <c r="W19" i="184" s="1"/>
  <c r="W20" i="184" s="1"/>
  <c r="W21" i="184" s="1"/>
  <c r="W22" i="184" s="1"/>
  <c r="W23" i="184" s="1"/>
  <c r="W24" i="184" s="1"/>
  <c r="W25" i="184" s="1"/>
  <c r="W26" i="184" s="1"/>
  <c r="W27" i="184" s="1"/>
  <c r="W28" i="184" s="1"/>
  <c r="W29" i="184" s="1"/>
  <c r="W30" i="184" s="1"/>
  <c r="W31" i="184" s="1"/>
  <c r="W32" i="184" s="1"/>
  <c r="W33" i="184" s="1"/>
  <c r="W34" i="184" s="1"/>
  <c r="W35" i="184" s="1"/>
  <c r="W36" i="184" s="1"/>
  <c r="W37" i="184" s="1"/>
  <c r="W38" i="184" s="1"/>
  <c r="W39" i="184" s="1"/>
  <c r="W40" i="184" s="1"/>
  <c r="W41" i="184" s="1"/>
  <c r="W42" i="184" s="1"/>
  <c r="W43" i="184" s="1"/>
  <c r="W44" i="184" s="1"/>
  <c r="W45" i="184" s="1"/>
  <c r="W46" i="184" s="1"/>
  <c r="W47" i="184" s="1"/>
  <c r="W48" i="184" s="1"/>
  <c r="W49" i="184" s="1"/>
  <c r="W50" i="184" s="1"/>
  <c r="W51" i="184" s="1"/>
  <c r="W52" i="184" s="1"/>
  <c r="W53" i="184" s="1"/>
  <c r="W54" i="184" s="1"/>
  <c r="W55" i="184" s="1"/>
  <c r="W56" i="184" s="1"/>
  <c r="W57" i="184" s="1"/>
  <c r="W58" i="184" s="1"/>
  <c r="W59" i="184" s="1"/>
  <c r="W60" i="184" s="1"/>
  <c r="W61" i="184" s="1"/>
  <c r="W62" i="184" s="1"/>
  <c r="W63" i="184" s="1"/>
  <c r="W64" i="184" s="1"/>
  <c r="W65" i="184" s="1"/>
  <c r="W66" i="184" s="1"/>
  <c r="W67" i="184" s="1"/>
  <c r="W68" i="184" s="1"/>
  <c r="W69" i="184" s="1"/>
  <c r="W70" i="184" s="1"/>
  <c r="W71" i="184" s="1"/>
  <c r="W72" i="184" s="1"/>
  <c r="W73" i="184" s="1"/>
  <c r="W74" i="184" s="1"/>
  <c r="W75" i="184" s="1"/>
  <c r="W76" i="184" s="1"/>
  <c r="W77" i="184" s="1"/>
  <c r="W78" i="184" s="1"/>
  <c r="W79" i="184" s="1"/>
  <c r="W80" i="184" s="1"/>
  <c r="W81" i="184" s="1"/>
  <c r="W82" i="184" s="1"/>
  <c r="W83" i="184" s="1"/>
  <c r="W84" i="184" s="1"/>
  <c r="W85" i="184" s="1"/>
  <c r="W86" i="184" s="1"/>
  <c r="W87" i="184" s="1"/>
  <c r="W88" i="184" s="1"/>
  <c r="W89" i="184" s="1"/>
  <c r="W90" i="184" s="1"/>
  <c r="W91" i="184" s="1"/>
  <c r="W92" i="184" s="1"/>
  <c r="W93" i="184" s="1"/>
  <c r="W94" i="184" s="1"/>
  <c r="W95" i="184" s="1"/>
  <c r="W96" i="184" s="1"/>
  <c r="W97" i="184" s="1"/>
  <c r="W98" i="184" s="1"/>
  <c r="W99" i="184" s="1"/>
  <c r="W100" i="184" s="1"/>
  <c r="W101" i="184" s="1"/>
  <c r="W102" i="184" s="1"/>
  <c r="W103" i="184" s="1"/>
  <c r="W104" i="184" s="1"/>
  <c r="W105" i="184" s="1"/>
  <c r="W106" i="184" s="1"/>
  <c r="W107" i="184" s="1"/>
  <c r="W108" i="184" s="1"/>
  <c r="W109" i="184" s="1"/>
  <c r="W110" i="184" s="1"/>
  <c r="W111" i="184" s="1"/>
  <c r="W112" i="184" s="1"/>
  <c r="W113" i="184" s="1"/>
  <c r="W114" i="184" s="1"/>
  <c r="W115" i="184" s="1"/>
  <c r="W116" i="184" s="1"/>
  <c r="W117" i="184" s="1"/>
  <c r="W118" i="184" s="1"/>
  <c r="W119" i="184" s="1"/>
  <c r="W120" i="184" s="1"/>
  <c r="W121" i="184" s="1"/>
  <c r="W122" i="184" s="1"/>
  <c r="W123" i="184" s="1"/>
  <c r="W124" i="184" s="1"/>
  <c r="W125" i="184" s="1"/>
  <c r="W126" i="184" s="1"/>
  <c r="W127" i="184" s="1"/>
  <c r="W128" i="184" s="1"/>
  <c r="W129" i="184" s="1"/>
  <c r="W130" i="184" s="1"/>
  <c r="W131" i="184" s="1"/>
  <c r="W132" i="184" s="1"/>
  <c r="W133" i="184" s="1"/>
  <c r="W134" i="184" s="1"/>
  <c r="W135" i="184" s="1"/>
  <c r="W136" i="184" s="1"/>
  <c r="W137" i="184" s="1"/>
  <c r="W138" i="184" s="1"/>
  <c r="W139" i="184" s="1"/>
  <c r="W140" i="184" s="1"/>
  <c r="W141" i="184" s="1"/>
  <c r="W142" i="184" s="1"/>
  <c r="W143" i="184" s="1"/>
  <c r="W144" i="184" s="1"/>
  <c r="W145" i="184" s="1"/>
  <c r="W146" i="184" s="1"/>
  <c r="W147" i="184" s="1"/>
  <c r="W148" i="184" s="1"/>
  <c r="W149" i="184" s="1"/>
  <c r="W150" i="184" s="1"/>
  <c r="W151" i="184" s="1"/>
  <c r="W152" i="184" s="1"/>
  <c r="W153" i="184" s="1"/>
  <c r="W154" i="184" s="1"/>
  <c r="W155" i="184" s="1"/>
  <c r="W156" i="184" s="1"/>
  <c r="W157" i="184" s="1"/>
  <c r="W158" i="184" s="1"/>
  <c r="W159" i="184" s="1"/>
  <c r="W160" i="184" s="1"/>
  <c r="W161" i="184" s="1"/>
  <c r="W162" i="184" s="1"/>
  <c r="W163" i="184" s="1"/>
  <c r="W164" i="184" s="1"/>
  <c r="W165" i="184" s="1"/>
  <c r="W166" i="184" s="1"/>
  <c r="W167" i="184" s="1"/>
  <c r="W168" i="184" s="1"/>
  <c r="W169" i="184" s="1"/>
  <c r="W170" i="184" s="1"/>
  <c r="W171" i="184" s="1"/>
  <c r="W172" i="184" s="1"/>
  <c r="W173" i="184" s="1"/>
  <c r="W174" i="184" s="1"/>
  <c r="W175" i="184" s="1"/>
  <c r="W176" i="184" s="1"/>
  <c r="W177" i="184" s="1"/>
  <c r="W178" i="184" s="1"/>
  <c r="W179" i="184" s="1"/>
  <c r="W180" i="184" s="1"/>
  <c r="W181" i="184" s="1"/>
  <c r="W182" i="184" s="1"/>
  <c r="W183" i="184" s="1"/>
  <c r="W184" i="184" s="1"/>
  <c r="W185" i="184" s="1"/>
  <c r="W186" i="184" s="1"/>
  <c r="W187" i="184" s="1"/>
  <c r="W188" i="184" s="1"/>
  <c r="W189" i="184" s="1"/>
  <c r="W190" i="184" s="1"/>
  <c r="W191" i="184" s="1"/>
  <c r="W192" i="184" s="1"/>
  <c r="W193" i="184" s="1"/>
  <c r="W194" i="184" s="1"/>
  <c r="W195" i="184" s="1"/>
  <c r="W196" i="184" s="1"/>
  <c r="W197" i="184" s="1"/>
  <c r="W198" i="184" s="1"/>
  <c r="W199" i="184" s="1"/>
  <c r="W200" i="184" s="1"/>
  <c r="W201" i="184" s="1"/>
  <c r="W202" i="184" s="1"/>
  <c r="W203" i="184" s="1"/>
  <c r="W204" i="184" s="1"/>
  <c r="W205" i="184" s="1"/>
  <c r="W206" i="184" s="1"/>
  <c r="W207" i="184" s="1"/>
  <c r="W208" i="184" s="1"/>
  <c r="W209" i="184" s="1"/>
  <c r="W210" i="184" s="1"/>
  <c r="W211" i="184" s="1"/>
  <c r="W212" i="184" s="1"/>
  <c r="W213" i="184" s="1"/>
  <c r="W214" i="184" s="1"/>
  <c r="W215" i="184" s="1"/>
  <c r="W216" i="184" s="1"/>
  <c r="W217" i="184" s="1"/>
  <c r="W218" i="184" s="1"/>
  <c r="W219" i="184" s="1"/>
  <c r="W220" i="184" s="1"/>
  <c r="W221" i="184" s="1"/>
  <c r="W222" i="184" s="1"/>
  <c r="W223" i="184" s="1"/>
  <c r="W224" i="184" s="1"/>
  <c r="W225" i="184" s="1"/>
  <c r="W226" i="184" s="1"/>
  <c r="W227" i="184" s="1"/>
  <c r="W228" i="184" s="1"/>
  <c r="W229" i="184" s="1"/>
  <c r="W230" i="184" s="1"/>
  <c r="W231" i="184" s="1"/>
  <c r="W232" i="184" s="1"/>
  <c r="W233" i="184" s="1"/>
  <c r="W234" i="184" s="1"/>
  <c r="W235" i="184" s="1"/>
  <c r="W236" i="184" s="1"/>
  <c r="W237" i="184" s="1"/>
  <c r="W238" i="184" s="1"/>
  <c r="W239" i="184" s="1"/>
  <c r="W240" i="184" s="1"/>
  <c r="W241" i="184" s="1"/>
  <c r="W242" i="184" s="1"/>
  <c r="W243" i="184" s="1"/>
  <c r="W244" i="184" s="1"/>
  <c r="W245" i="184" s="1"/>
  <c r="W246" i="184" s="1"/>
  <c r="W247" i="184" s="1"/>
  <c r="W248" i="184" s="1"/>
  <c r="W249" i="184" s="1"/>
  <c r="W250" i="184" s="1"/>
  <c r="W251" i="184" s="1"/>
  <c r="W252" i="184" s="1"/>
  <c r="W253" i="184" s="1"/>
  <c r="W254" i="184" s="1"/>
  <c r="W255" i="184" s="1"/>
  <c r="W256" i="184" s="1"/>
  <c r="W257" i="184" s="1"/>
  <c r="W258" i="184" s="1"/>
  <c r="W259" i="184" s="1"/>
  <c r="W260" i="184" s="1"/>
  <c r="W261" i="184" s="1"/>
  <c r="W262" i="184" s="1"/>
  <c r="W263" i="184" s="1"/>
  <c r="W264" i="184" s="1"/>
  <c r="W265" i="184" s="1"/>
  <c r="W266" i="184" s="1"/>
  <c r="W267" i="184" s="1"/>
  <c r="W268" i="184" s="1"/>
  <c r="W269" i="184" s="1"/>
  <c r="W270" i="184" s="1"/>
  <c r="W271" i="184" s="1"/>
  <c r="W272" i="184" s="1"/>
  <c r="W273" i="184" s="1"/>
  <c r="W274" i="184" s="1"/>
  <c r="W275" i="184" s="1"/>
  <c r="W276" i="184" s="1"/>
  <c r="W277" i="184" s="1"/>
  <c r="W278" i="184" s="1"/>
  <c r="W279" i="184" s="1"/>
  <c r="W280" i="184" s="1"/>
  <c r="W281" i="184" s="1"/>
  <c r="W282" i="184" s="1"/>
  <c r="W283" i="184" s="1"/>
  <c r="W284" i="184" s="1"/>
  <c r="W285" i="184" s="1"/>
  <c r="W286" i="184" s="1"/>
  <c r="W287" i="184" s="1"/>
  <c r="W288" i="184" s="1"/>
  <c r="W289" i="184" s="1"/>
  <c r="W290" i="184" s="1"/>
  <c r="W291" i="184" s="1"/>
  <c r="W292" i="184" s="1"/>
  <c r="W293" i="184" s="1"/>
  <c r="W294" i="184" s="1"/>
  <c r="W295" i="184" s="1"/>
  <c r="W296" i="184" s="1"/>
  <c r="W297" i="184" s="1"/>
  <c r="W298" i="184" s="1"/>
  <c r="W299" i="184" s="1"/>
  <c r="W300" i="184" s="1"/>
  <c r="W301" i="184" s="1"/>
  <c r="W302" i="184" s="1"/>
  <c r="W303" i="184" s="1"/>
  <c r="W304" i="184" s="1"/>
  <c r="W305" i="184" s="1"/>
  <c r="W306" i="184" s="1"/>
  <c r="W307" i="184" s="1"/>
  <c r="W308" i="184" s="1"/>
  <c r="W309" i="184" s="1"/>
  <c r="W310" i="184" s="1"/>
  <c r="W311" i="184" s="1"/>
  <c r="W312" i="184" s="1"/>
  <c r="W313" i="184" s="1"/>
  <c r="W314" i="184" s="1"/>
  <c r="W315" i="184" s="1"/>
  <c r="W316" i="184" s="1"/>
  <c r="W317" i="184" s="1"/>
  <c r="W318" i="184" s="1"/>
  <c r="W319" i="184" s="1"/>
  <c r="W320" i="184" s="1"/>
  <c r="W321" i="184" s="1"/>
  <c r="W322" i="184" s="1"/>
  <c r="W323" i="184" s="1"/>
  <c r="W324" i="184" s="1"/>
  <c r="W325" i="184" s="1"/>
  <c r="W326" i="184" s="1"/>
  <c r="W327" i="184" s="1"/>
  <c r="W328" i="184" s="1"/>
  <c r="W329" i="184" s="1"/>
  <c r="W330" i="184" s="1"/>
  <c r="W331" i="184" s="1"/>
  <c r="W332" i="184" s="1"/>
  <c r="W333" i="184" s="1"/>
  <c r="X3" i="184"/>
  <c r="X4" i="184" s="1"/>
  <c r="X5" i="184" s="1"/>
  <c r="X6" i="184" s="1"/>
  <c r="X7" i="184" s="1"/>
  <c r="X8" i="184" s="1"/>
  <c r="X9" i="184" s="1"/>
  <c r="X10" i="184" s="1"/>
  <c r="X11" i="184" s="1"/>
  <c r="X12" i="184" s="1"/>
  <c r="X13" i="184" s="1"/>
  <c r="X14" i="184" s="1"/>
  <c r="X15" i="184" s="1"/>
  <c r="X16" i="184" s="1"/>
  <c r="X17" i="184" s="1"/>
  <c r="X18" i="184" s="1"/>
  <c r="X19" i="184" s="1"/>
  <c r="X20" i="184" s="1"/>
  <c r="X21" i="184" s="1"/>
  <c r="X22" i="184" s="1"/>
  <c r="X23" i="184" s="1"/>
  <c r="X24" i="184" s="1"/>
  <c r="X25" i="184" s="1"/>
  <c r="X26" i="184" s="1"/>
  <c r="X27" i="184" s="1"/>
  <c r="X28" i="184" s="1"/>
  <c r="X29" i="184" s="1"/>
  <c r="X30" i="184" s="1"/>
  <c r="X31" i="184" s="1"/>
  <c r="X32" i="184" s="1"/>
  <c r="X33" i="184" s="1"/>
  <c r="X34" i="184" s="1"/>
  <c r="X35" i="184" s="1"/>
  <c r="X36" i="184" s="1"/>
  <c r="X37" i="184" s="1"/>
  <c r="X38" i="184" s="1"/>
  <c r="X39" i="184" s="1"/>
  <c r="X40" i="184" s="1"/>
  <c r="X41" i="184" s="1"/>
  <c r="X42" i="184" s="1"/>
  <c r="X43" i="184" s="1"/>
  <c r="X44" i="184" s="1"/>
  <c r="X45" i="184" s="1"/>
  <c r="X46" i="184" s="1"/>
  <c r="X47" i="184" s="1"/>
  <c r="X48" i="184" s="1"/>
  <c r="X49" i="184" s="1"/>
  <c r="X50" i="184" s="1"/>
  <c r="X51" i="184" s="1"/>
  <c r="X52" i="184" s="1"/>
  <c r="X53" i="184" s="1"/>
  <c r="X54" i="184" s="1"/>
  <c r="X55" i="184" s="1"/>
  <c r="X56" i="184" s="1"/>
  <c r="X57" i="184" s="1"/>
  <c r="X58" i="184" s="1"/>
  <c r="X59" i="184" s="1"/>
  <c r="X60" i="184" s="1"/>
  <c r="X61" i="184" s="1"/>
  <c r="X62" i="184" s="1"/>
  <c r="X63" i="184" s="1"/>
  <c r="X64" i="184" s="1"/>
  <c r="X65" i="184" s="1"/>
  <c r="X66" i="184" s="1"/>
  <c r="X67" i="184" s="1"/>
  <c r="X68" i="184" s="1"/>
  <c r="X69" i="184" s="1"/>
  <c r="X70" i="184" s="1"/>
  <c r="X71" i="184" s="1"/>
  <c r="X72" i="184" s="1"/>
  <c r="X73" i="184" s="1"/>
  <c r="X74" i="184" s="1"/>
  <c r="X75" i="184" s="1"/>
  <c r="X76" i="184" s="1"/>
  <c r="X77" i="184" s="1"/>
  <c r="X78" i="184" s="1"/>
  <c r="X79" i="184" s="1"/>
  <c r="X80" i="184" s="1"/>
  <c r="X81" i="184" s="1"/>
  <c r="X82" i="184" s="1"/>
  <c r="X83" i="184" s="1"/>
  <c r="X84" i="184" s="1"/>
  <c r="X85" i="184" s="1"/>
  <c r="X86" i="184" s="1"/>
  <c r="X87" i="184" s="1"/>
  <c r="X88" i="184" s="1"/>
  <c r="X89" i="184" s="1"/>
  <c r="X90" i="184" s="1"/>
  <c r="X91" i="184" s="1"/>
  <c r="X92" i="184" s="1"/>
  <c r="X93" i="184" s="1"/>
  <c r="X94" i="184" s="1"/>
  <c r="X95" i="184" s="1"/>
  <c r="X96" i="184" s="1"/>
  <c r="X97" i="184" s="1"/>
  <c r="X98" i="184" s="1"/>
  <c r="X99" i="184" s="1"/>
  <c r="X100" i="184" s="1"/>
  <c r="X101" i="184" s="1"/>
  <c r="X102" i="184" s="1"/>
  <c r="X103" i="184" s="1"/>
  <c r="X104" i="184" s="1"/>
  <c r="X105" i="184" s="1"/>
  <c r="X106" i="184" s="1"/>
  <c r="X107" i="184" s="1"/>
  <c r="X108" i="184" s="1"/>
  <c r="X109" i="184" s="1"/>
  <c r="X110" i="184" s="1"/>
  <c r="X111" i="184" s="1"/>
  <c r="X112" i="184" s="1"/>
  <c r="X113" i="184" s="1"/>
  <c r="X114" i="184" s="1"/>
  <c r="X115" i="184" s="1"/>
  <c r="X116" i="184" s="1"/>
  <c r="X117" i="184" s="1"/>
  <c r="X118" i="184" s="1"/>
  <c r="X119" i="184" s="1"/>
  <c r="X120" i="184" s="1"/>
  <c r="X121" i="184" s="1"/>
  <c r="X122" i="184" s="1"/>
  <c r="X123" i="184" s="1"/>
  <c r="X124" i="184" s="1"/>
  <c r="X125" i="184" s="1"/>
  <c r="X126" i="184" s="1"/>
  <c r="X127" i="184" s="1"/>
  <c r="X128" i="184" s="1"/>
  <c r="X129" i="184" s="1"/>
  <c r="X130" i="184" s="1"/>
  <c r="X131" i="184" s="1"/>
  <c r="X132" i="184" s="1"/>
  <c r="X133" i="184" s="1"/>
  <c r="X134" i="184" s="1"/>
  <c r="X135" i="184" s="1"/>
  <c r="X136" i="184" s="1"/>
  <c r="X137" i="184" s="1"/>
  <c r="X138" i="184" s="1"/>
  <c r="X139" i="184" s="1"/>
  <c r="X140" i="184" s="1"/>
  <c r="X141" i="184" s="1"/>
  <c r="X142" i="184" s="1"/>
  <c r="X143" i="184" s="1"/>
  <c r="X144" i="184" s="1"/>
  <c r="X145" i="184" s="1"/>
  <c r="X146" i="184" s="1"/>
  <c r="X147" i="184" s="1"/>
  <c r="X148" i="184" s="1"/>
  <c r="X149" i="184" s="1"/>
  <c r="X150" i="184" s="1"/>
  <c r="X151" i="184" s="1"/>
  <c r="X152" i="184" s="1"/>
  <c r="X153" i="184" s="1"/>
  <c r="X154" i="184" s="1"/>
  <c r="X155" i="184" s="1"/>
  <c r="X156" i="184" s="1"/>
  <c r="X157" i="184" s="1"/>
  <c r="X158" i="184" s="1"/>
  <c r="X159" i="184" s="1"/>
  <c r="X160" i="184" s="1"/>
  <c r="X161" i="184" s="1"/>
  <c r="X162" i="184" s="1"/>
  <c r="X163" i="184" s="1"/>
  <c r="X164" i="184" s="1"/>
  <c r="X165" i="184" s="1"/>
  <c r="X166" i="184" s="1"/>
  <c r="X167" i="184" s="1"/>
  <c r="X168" i="184" s="1"/>
  <c r="X169" i="184" s="1"/>
  <c r="X170" i="184" s="1"/>
  <c r="X171" i="184" s="1"/>
  <c r="X172" i="184" s="1"/>
  <c r="X173" i="184" s="1"/>
  <c r="X174" i="184" s="1"/>
  <c r="X175" i="184" s="1"/>
  <c r="X176" i="184" s="1"/>
  <c r="X177" i="184" s="1"/>
  <c r="X178" i="184" s="1"/>
  <c r="X179" i="184" s="1"/>
  <c r="X180" i="184" s="1"/>
  <c r="X181" i="184" s="1"/>
  <c r="X182" i="184" s="1"/>
  <c r="X183" i="184" s="1"/>
  <c r="X184" i="184" s="1"/>
  <c r="X185" i="184" s="1"/>
  <c r="X186" i="184" s="1"/>
  <c r="X187" i="184" s="1"/>
  <c r="X188" i="184" s="1"/>
  <c r="X189" i="184" s="1"/>
  <c r="X190" i="184" s="1"/>
  <c r="X191" i="184" s="1"/>
  <c r="X192" i="184" s="1"/>
  <c r="X193" i="184" s="1"/>
  <c r="X194" i="184" s="1"/>
  <c r="X195" i="184" s="1"/>
  <c r="X196" i="184" s="1"/>
  <c r="X197" i="184" s="1"/>
  <c r="X198" i="184" s="1"/>
  <c r="X199" i="184" s="1"/>
  <c r="X200" i="184" s="1"/>
  <c r="X201" i="184" s="1"/>
  <c r="X202" i="184" s="1"/>
  <c r="X203" i="184" s="1"/>
  <c r="X204" i="184" s="1"/>
  <c r="X205" i="184" s="1"/>
  <c r="X206" i="184" s="1"/>
  <c r="X207" i="184" s="1"/>
  <c r="X208" i="184" s="1"/>
  <c r="X209" i="184" s="1"/>
  <c r="X210" i="184" s="1"/>
  <c r="X211" i="184" s="1"/>
  <c r="X212" i="184" s="1"/>
  <c r="X213" i="184" s="1"/>
  <c r="X214" i="184" s="1"/>
  <c r="X215" i="184" s="1"/>
  <c r="X216" i="184" s="1"/>
  <c r="X217" i="184" s="1"/>
  <c r="X218" i="184" s="1"/>
  <c r="X219" i="184" s="1"/>
  <c r="X220" i="184" s="1"/>
  <c r="X221" i="184" s="1"/>
  <c r="X222" i="184" s="1"/>
  <c r="X223" i="184" s="1"/>
  <c r="X224" i="184" s="1"/>
  <c r="X225" i="184" s="1"/>
  <c r="X226" i="184" s="1"/>
  <c r="X227" i="184" s="1"/>
  <c r="X228" i="184" s="1"/>
  <c r="X229" i="184" s="1"/>
  <c r="X230" i="184" s="1"/>
  <c r="X231" i="184" s="1"/>
  <c r="X232" i="184" s="1"/>
  <c r="X233" i="184" s="1"/>
  <c r="X234" i="184" s="1"/>
  <c r="X235" i="184" s="1"/>
  <c r="X236" i="184" s="1"/>
  <c r="X237" i="184" s="1"/>
  <c r="X238" i="184" s="1"/>
  <c r="X239" i="184" s="1"/>
  <c r="X240" i="184" s="1"/>
  <c r="X241" i="184" s="1"/>
  <c r="X242" i="184" s="1"/>
  <c r="X243" i="184" s="1"/>
  <c r="X244" i="184" s="1"/>
  <c r="X245" i="184" s="1"/>
  <c r="X246" i="184" s="1"/>
  <c r="X247" i="184" s="1"/>
  <c r="X248" i="184" s="1"/>
  <c r="X249" i="184" s="1"/>
  <c r="X250" i="184" s="1"/>
  <c r="X251" i="184" s="1"/>
  <c r="X252" i="184" s="1"/>
  <c r="X253" i="184" s="1"/>
  <c r="X254" i="184" s="1"/>
  <c r="X255" i="184" s="1"/>
  <c r="X256" i="184" s="1"/>
  <c r="X257" i="184" s="1"/>
  <c r="X258" i="184" s="1"/>
  <c r="X259" i="184" s="1"/>
  <c r="X260" i="184" s="1"/>
  <c r="X261" i="184" s="1"/>
  <c r="X262" i="184" s="1"/>
  <c r="X263" i="184" s="1"/>
  <c r="X264" i="184" s="1"/>
  <c r="X265" i="184" s="1"/>
  <c r="X266" i="184" s="1"/>
  <c r="X267" i="184" s="1"/>
  <c r="X268" i="184" s="1"/>
  <c r="X269" i="184" s="1"/>
  <c r="X270" i="184" s="1"/>
  <c r="X271" i="184" s="1"/>
  <c r="X272" i="184" s="1"/>
  <c r="X273" i="184" s="1"/>
  <c r="X274" i="184" s="1"/>
  <c r="X275" i="184" s="1"/>
  <c r="X276" i="184" s="1"/>
  <c r="X277" i="184" s="1"/>
  <c r="X278" i="184" s="1"/>
  <c r="X279" i="184" s="1"/>
  <c r="X280" i="184" s="1"/>
  <c r="X281" i="184" s="1"/>
  <c r="X282" i="184" s="1"/>
  <c r="X283" i="184" s="1"/>
  <c r="X284" i="184" s="1"/>
  <c r="X285" i="184" s="1"/>
  <c r="X286" i="184" s="1"/>
  <c r="X287" i="184" s="1"/>
  <c r="X288" i="184" s="1"/>
  <c r="X289" i="184" s="1"/>
  <c r="X290" i="184" s="1"/>
  <c r="X291" i="184" s="1"/>
  <c r="X292" i="184" s="1"/>
  <c r="X293" i="184" s="1"/>
  <c r="X294" i="184" s="1"/>
  <c r="X295" i="184" s="1"/>
  <c r="X296" i="184" s="1"/>
  <c r="X297" i="184" s="1"/>
  <c r="X298" i="184" s="1"/>
  <c r="X299" i="184" s="1"/>
  <c r="X300" i="184" s="1"/>
  <c r="X301" i="184" s="1"/>
  <c r="X302" i="184" s="1"/>
  <c r="X303" i="184" s="1"/>
  <c r="X304" i="184" s="1"/>
  <c r="X305" i="184" s="1"/>
  <c r="X306" i="184" s="1"/>
  <c r="X307" i="184" s="1"/>
  <c r="X308" i="184" s="1"/>
  <c r="X309" i="184" s="1"/>
  <c r="X310" i="184" s="1"/>
  <c r="X311" i="184" s="1"/>
  <c r="X312" i="184" s="1"/>
  <c r="X313" i="184" s="1"/>
  <c r="X314" i="184" s="1"/>
  <c r="X315" i="184" s="1"/>
  <c r="X316" i="184" s="1"/>
  <c r="X317" i="184" s="1"/>
  <c r="X318" i="184" s="1"/>
  <c r="X319" i="184" s="1"/>
  <c r="X320" i="184" s="1"/>
  <c r="X321" i="184" s="1"/>
  <c r="X322" i="184" s="1"/>
  <c r="X323" i="184" s="1"/>
  <c r="X324" i="184" s="1"/>
  <c r="X325" i="184" s="1"/>
  <c r="X326" i="184" s="1"/>
  <c r="X327" i="184" s="1"/>
  <c r="X328" i="184" s="1"/>
  <c r="X329" i="184" s="1"/>
  <c r="X330" i="184" s="1"/>
  <c r="X331" i="184" s="1"/>
  <c r="X332" i="184" s="1"/>
  <c r="X333" i="184" s="1"/>
  <c r="V3" i="184"/>
  <c r="V4" i="184" s="1"/>
  <c r="V5" i="184" s="1"/>
  <c r="V6" i="184" s="1"/>
  <c r="V7" i="184" s="1"/>
  <c r="V8" i="184" s="1"/>
  <c r="V9" i="184" s="1"/>
  <c r="V10" i="184" s="1"/>
  <c r="V11" i="184" s="1"/>
  <c r="V12" i="184" s="1"/>
  <c r="V13" i="184" s="1"/>
  <c r="V14" i="184" s="1"/>
  <c r="V15" i="184" s="1"/>
  <c r="V16" i="184" s="1"/>
  <c r="V17" i="184" s="1"/>
  <c r="V18" i="184" s="1"/>
  <c r="V19" i="184" s="1"/>
  <c r="V20" i="184" s="1"/>
  <c r="V21" i="184" s="1"/>
  <c r="V22" i="184" s="1"/>
  <c r="V23" i="184" s="1"/>
  <c r="V24" i="184" s="1"/>
  <c r="V25" i="184" s="1"/>
  <c r="V26" i="184" s="1"/>
  <c r="V27" i="184" s="1"/>
  <c r="V28" i="184" s="1"/>
  <c r="V29" i="184" s="1"/>
  <c r="V30" i="184" s="1"/>
  <c r="V31" i="184" s="1"/>
  <c r="V32" i="184" s="1"/>
  <c r="V33" i="184" s="1"/>
  <c r="V34" i="184" s="1"/>
  <c r="V35" i="184" s="1"/>
  <c r="V36" i="184" s="1"/>
  <c r="V37" i="184" s="1"/>
  <c r="V38" i="184" s="1"/>
  <c r="V39" i="184" s="1"/>
  <c r="V40" i="184" s="1"/>
  <c r="V41" i="184" s="1"/>
  <c r="V42" i="184" s="1"/>
  <c r="V43" i="184" s="1"/>
  <c r="V44" i="184" s="1"/>
  <c r="V45" i="184" s="1"/>
  <c r="V46" i="184" s="1"/>
  <c r="V47" i="184" s="1"/>
  <c r="V48" i="184" s="1"/>
  <c r="V49" i="184" s="1"/>
  <c r="V50" i="184" s="1"/>
  <c r="V51" i="184" s="1"/>
  <c r="V52" i="184" s="1"/>
  <c r="V53" i="184" s="1"/>
  <c r="V54" i="184" s="1"/>
  <c r="V55" i="184" s="1"/>
  <c r="V56" i="184" s="1"/>
  <c r="V57" i="184" s="1"/>
  <c r="V58" i="184" s="1"/>
  <c r="V59" i="184" s="1"/>
  <c r="V60" i="184" s="1"/>
  <c r="V61" i="184" s="1"/>
  <c r="V62" i="184" s="1"/>
  <c r="V63" i="184" s="1"/>
  <c r="V64" i="184" s="1"/>
  <c r="V65" i="184" s="1"/>
  <c r="V66" i="184" s="1"/>
  <c r="V67" i="184" s="1"/>
  <c r="V68" i="184" s="1"/>
  <c r="V69" i="184" s="1"/>
  <c r="V70" i="184" s="1"/>
  <c r="V71" i="184" s="1"/>
  <c r="V72" i="184" s="1"/>
  <c r="V73" i="184" s="1"/>
  <c r="V74" i="184" s="1"/>
  <c r="V75" i="184" s="1"/>
  <c r="V76" i="184" s="1"/>
  <c r="V77" i="184" s="1"/>
  <c r="V78" i="184" s="1"/>
  <c r="V79" i="184" s="1"/>
  <c r="V80" i="184" s="1"/>
  <c r="V81" i="184" s="1"/>
  <c r="V82" i="184" s="1"/>
  <c r="V83" i="184" s="1"/>
  <c r="V84" i="184" s="1"/>
  <c r="V85" i="184" s="1"/>
  <c r="V86" i="184" s="1"/>
  <c r="V87" i="184" s="1"/>
  <c r="V88" i="184" s="1"/>
  <c r="V89" i="184" s="1"/>
  <c r="V90" i="184" s="1"/>
  <c r="V91" i="184" s="1"/>
  <c r="V92" i="184" s="1"/>
  <c r="V93" i="184" s="1"/>
  <c r="V94" i="184" s="1"/>
  <c r="V95" i="184" s="1"/>
  <c r="V96" i="184" s="1"/>
  <c r="V97" i="184" s="1"/>
  <c r="V98" i="184" s="1"/>
  <c r="V99" i="184" s="1"/>
  <c r="V100" i="184" s="1"/>
  <c r="V101" i="184" s="1"/>
  <c r="V102" i="184" s="1"/>
  <c r="V103" i="184" s="1"/>
  <c r="V104" i="184" s="1"/>
  <c r="V105" i="184" s="1"/>
  <c r="V106" i="184" s="1"/>
  <c r="V107" i="184" s="1"/>
  <c r="V108" i="184" s="1"/>
  <c r="V109" i="184" s="1"/>
  <c r="V110" i="184" s="1"/>
  <c r="V111" i="184" s="1"/>
  <c r="V112" i="184" s="1"/>
  <c r="V113" i="184" s="1"/>
  <c r="V114" i="184" s="1"/>
  <c r="V115" i="184" s="1"/>
  <c r="V116" i="184" s="1"/>
  <c r="V117" i="184" s="1"/>
  <c r="V118" i="184" s="1"/>
  <c r="V119" i="184" s="1"/>
  <c r="V120" i="184" s="1"/>
  <c r="V121" i="184" s="1"/>
  <c r="V122" i="184" s="1"/>
  <c r="V123" i="184" s="1"/>
  <c r="V124" i="184" s="1"/>
  <c r="V125" i="184" s="1"/>
  <c r="V126" i="184" s="1"/>
  <c r="V127" i="184" s="1"/>
  <c r="V128" i="184" s="1"/>
  <c r="V129" i="184" s="1"/>
  <c r="V130" i="184" s="1"/>
  <c r="V131" i="184" s="1"/>
  <c r="V132" i="184" s="1"/>
  <c r="V133" i="184" s="1"/>
  <c r="V134" i="184" s="1"/>
  <c r="V135" i="184" s="1"/>
  <c r="V136" i="184" s="1"/>
  <c r="V137" i="184" s="1"/>
  <c r="V138" i="184" s="1"/>
  <c r="V139" i="184" s="1"/>
  <c r="V140" i="184" s="1"/>
  <c r="V141" i="184" s="1"/>
  <c r="V142" i="184" s="1"/>
  <c r="V143" i="184" s="1"/>
  <c r="V144" i="184" s="1"/>
  <c r="V145" i="184" s="1"/>
  <c r="V146" i="184" s="1"/>
  <c r="V147" i="184" s="1"/>
  <c r="V148" i="184" s="1"/>
  <c r="V149" i="184" s="1"/>
  <c r="V150" i="184" s="1"/>
  <c r="V151" i="184" s="1"/>
  <c r="V152" i="184" s="1"/>
  <c r="V153" i="184" s="1"/>
  <c r="V154" i="184" s="1"/>
  <c r="V155" i="184" s="1"/>
  <c r="V156" i="184" s="1"/>
  <c r="V157" i="184" s="1"/>
  <c r="V158" i="184" s="1"/>
  <c r="V159" i="184" s="1"/>
  <c r="V160" i="184" s="1"/>
  <c r="V161" i="184" s="1"/>
  <c r="V162" i="184" s="1"/>
  <c r="V163" i="184" s="1"/>
  <c r="V164" i="184" s="1"/>
  <c r="V165" i="184" s="1"/>
  <c r="V166" i="184" s="1"/>
  <c r="V167" i="184" s="1"/>
  <c r="V168" i="184" s="1"/>
  <c r="V169" i="184" s="1"/>
  <c r="V170" i="184" s="1"/>
  <c r="V171" i="184" s="1"/>
  <c r="V172" i="184" s="1"/>
  <c r="V173" i="184" s="1"/>
  <c r="V174" i="184" s="1"/>
  <c r="V175" i="184" s="1"/>
  <c r="V176" i="184" s="1"/>
  <c r="V177" i="184" s="1"/>
  <c r="V178" i="184" s="1"/>
  <c r="V179" i="184" s="1"/>
  <c r="V180" i="184" s="1"/>
  <c r="V181" i="184" s="1"/>
  <c r="V182" i="184" s="1"/>
  <c r="V183" i="184" s="1"/>
  <c r="V184" i="184" s="1"/>
  <c r="V185" i="184" s="1"/>
  <c r="V186" i="184" s="1"/>
  <c r="V187" i="184" s="1"/>
  <c r="V188" i="184" s="1"/>
  <c r="V189" i="184" s="1"/>
  <c r="V190" i="184" s="1"/>
  <c r="V191" i="184" s="1"/>
  <c r="V192" i="184" s="1"/>
  <c r="V193" i="184" s="1"/>
  <c r="V194" i="184" s="1"/>
  <c r="V195" i="184" s="1"/>
  <c r="V196" i="184" s="1"/>
  <c r="V197" i="184" s="1"/>
  <c r="V198" i="184" s="1"/>
  <c r="V199" i="184" s="1"/>
  <c r="V200" i="184" s="1"/>
  <c r="V201" i="184" s="1"/>
  <c r="V202" i="184" s="1"/>
  <c r="V203" i="184" s="1"/>
  <c r="V204" i="184" s="1"/>
  <c r="V205" i="184" s="1"/>
  <c r="V206" i="184" s="1"/>
  <c r="V207" i="184" s="1"/>
  <c r="V208" i="184" s="1"/>
  <c r="V209" i="184" s="1"/>
  <c r="V210" i="184" s="1"/>
  <c r="V211" i="184" s="1"/>
  <c r="V212" i="184" s="1"/>
  <c r="V213" i="184" s="1"/>
  <c r="V214" i="184" s="1"/>
  <c r="V215" i="184" s="1"/>
  <c r="V216" i="184" s="1"/>
  <c r="V217" i="184" s="1"/>
  <c r="V218" i="184" s="1"/>
  <c r="V219" i="184" s="1"/>
  <c r="V220" i="184" s="1"/>
  <c r="V221" i="184" s="1"/>
  <c r="V222" i="184" s="1"/>
  <c r="V223" i="184" s="1"/>
  <c r="V224" i="184" s="1"/>
  <c r="V225" i="184" s="1"/>
  <c r="V226" i="184" s="1"/>
  <c r="V227" i="184" s="1"/>
  <c r="V228" i="184" s="1"/>
  <c r="V229" i="184" s="1"/>
  <c r="V230" i="184" s="1"/>
  <c r="V231" i="184" s="1"/>
  <c r="V232" i="184" s="1"/>
  <c r="V233" i="184" s="1"/>
  <c r="V234" i="184" s="1"/>
  <c r="V235" i="184" s="1"/>
  <c r="V236" i="184" s="1"/>
  <c r="V237" i="184" s="1"/>
  <c r="V238" i="184" s="1"/>
  <c r="V239" i="184" s="1"/>
  <c r="V240" i="184" s="1"/>
  <c r="V241" i="184" s="1"/>
  <c r="V242" i="184" s="1"/>
  <c r="V243" i="184" s="1"/>
  <c r="V244" i="184" s="1"/>
  <c r="V245" i="184" s="1"/>
  <c r="V246" i="184" s="1"/>
  <c r="V247" i="184" s="1"/>
  <c r="V248" i="184" s="1"/>
  <c r="V249" i="184" s="1"/>
  <c r="V250" i="184" s="1"/>
  <c r="V251" i="184" s="1"/>
  <c r="V252" i="184" s="1"/>
  <c r="V253" i="184" s="1"/>
  <c r="V254" i="184" s="1"/>
  <c r="V255" i="184" s="1"/>
  <c r="V256" i="184" s="1"/>
  <c r="V257" i="184" s="1"/>
  <c r="V258" i="184" s="1"/>
  <c r="V259" i="184" s="1"/>
  <c r="V260" i="184" s="1"/>
  <c r="V261" i="184" s="1"/>
  <c r="V262" i="184" s="1"/>
  <c r="V263" i="184" s="1"/>
  <c r="V264" i="184" s="1"/>
  <c r="V265" i="184" s="1"/>
  <c r="V266" i="184" s="1"/>
  <c r="V267" i="184" s="1"/>
  <c r="V268" i="184" s="1"/>
  <c r="V269" i="184" s="1"/>
  <c r="V270" i="184" s="1"/>
  <c r="V271" i="184" s="1"/>
  <c r="V272" i="184" s="1"/>
  <c r="V273" i="184" s="1"/>
  <c r="V274" i="184" s="1"/>
  <c r="V275" i="184" s="1"/>
  <c r="V276" i="184" s="1"/>
  <c r="V277" i="184" s="1"/>
  <c r="V278" i="184" s="1"/>
  <c r="V279" i="184" s="1"/>
  <c r="V280" i="184" s="1"/>
  <c r="V281" i="184" s="1"/>
  <c r="V282" i="184" s="1"/>
  <c r="V283" i="184" s="1"/>
  <c r="V284" i="184" s="1"/>
  <c r="V285" i="184" s="1"/>
  <c r="V286" i="184" s="1"/>
  <c r="V287" i="184" s="1"/>
  <c r="V288" i="184" s="1"/>
  <c r="V289" i="184" s="1"/>
  <c r="V290" i="184" s="1"/>
  <c r="V291" i="184" s="1"/>
  <c r="V292" i="184" s="1"/>
  <c r="V293" i="184" s="1"/>
  <c r="V294" i="184" s="1"/>
  <c r="V295" i="184" s="1"/>
  <c r="V296" i="184" s="1"/>
  <c r="V297" i="184" s="1"/>
  <c r="V298" i="184" s="1"/>
  <c r="V299" i="184" s="1"/>
  <c r="V300" i="184" s="1"/>
  <c r="V301" i="184" s="1"/>
  <c r="V302" i="184" s="1"/>
  <c r="V303" i="184" s="1"/>
  <c r="V304" i="184" s="1"/>
  <c r="V305" i="184" s="1"/>
  <c r="V306" i="184" s="1"/>
  <c r="V307" i="184" s="1"/>
  <c r="V308" i="184" s="1"/>
  <c r="V309" i="184" s="1"/>
  <c r="V310" i="184" s="1"/>
  <c r="V311" i="184" s="1"/>
  <c r="V312" i="184" s="1"/>
  <c r="V313" i="184" s="1"/>
  <c r="V314" i="184" s="1"/>
  <c r="V315" i="184" s="1"/>
  <c r="V316" i="184" s="1"/>
  <c r="V317" i="184" s="1"/>
  <c r="V318" i="184" s="1"/>
  <c r="V319" i="184" s="1"/>
  <c r="V320" i="184" s="1"/>
  <c r="V321" i="184" s="1"/>
  <c r="V322" i="184" s="1"/>
  <c r="V323" i="184" s="1"/>
  <c r="V324" i="184" s="1"/>
  <c r="V325" i="184" s="1"/>
  <c r="V326" i="184" s="1"/>
  <c r="V327" i="184" s="1"/>
  <c r="V328" i="184" s="1"/>
  <c r="V329" i="184" s="1"/>
  <c r="V330" i="184" s="1"/>
  <c r="V331" i="184" s="1"/>
  <c r="V332" i="184" s="1"/>
  <c r="V333" i="184" s="1"/>
  <c r="X3" i="183"/>
  <c r="X4" i="183" s="1"/>
  <c r="X5" i="183" s="1"/>
  <c r="X6" i="183" s="1"/>
  <c r="X7" i="183" s="1"/>
  <c r="X8" i="183" s="1"/>
  <c r="X9" i="183" s="1"/>
  <c r="X10" i="183" s="1"/>
  <c r="X11" i="183" s="1"/>
  <c r="X12" i="183" s="1"/>
  <c r="X13" i="183" s="1"/>
  <c r="X14" i="183" s="1"/>
  <c r="X15" i="183" s="1"/>
  <c r="X16" i="183" s="1"/>
  <c r="X17" i="183" s="1"/>
  <c r="X18" i="183" s="1"/>
  <c r="X19" i="183" s="1"/>
  <c r="X20" i="183" s="1"/>
  <c r="X21" i="183" s="1"/>
  <c r="X22" i="183" s="1"/>
  <c r="X23" i="183" s="1"/>
  <c r="X24" i="183" s="1"/>
  <c r="X25" i="183" s="1"/>
  <c r="X26" i="183" s="1"/>
  <c r="X27" i="183" s="1"/>
  <c r="X28" i="183" s="1"/>
  <c r="X29" i="183" s="1"/>
  <c r="X30" i="183" s="1"/>
  <c r="X31" i="183" s="1"/>
  <c r="X32" i="183" s="1"/>
  <c r="X33" i="183" s="1"/>
  <c r="X34" i="183" s="1"/>
  <c r="X35" i="183" s="1"/>
  <c r="X36" i="183" s="1"/>
  <c r="X37" i="183" s="1"/>
  <c r="X38" i="183" s="1"/>
  <c r="X39" i="183" s="1"/>
  <c r="X40" i="183" s="1"/>
  <c r="X41" i="183" s="1"/>
  <c r="X42" i="183" s="1"/>
  <c r="X43" i="183" s="1"/>
  <c r="X44" i="183" s="1"/>
  <c r="X45" i="183" s="1"/>
  <c r="X46" i="183" s="1"/>
  <c r="X47" i="183" s="1"/>
  <c r="X48" i="183" s="1"/>
  <c r="X49" i="183" s="1"/>
  <c r="X50" i="183" s="1"/>
  <c r="X51" i="183" s="1"/>
  <c r="X52" i="183" s="1"/>
  <c r="X53" i="183" s="1"/>
  <c r="X54" i="183" s="1"/>
  <c r="X55" i="183" s="1"/>
  <c r="X56" i="183" s="1"/>
  <c r="X57" i="183" s="1"/>
  <c r="X58" i="183" s="1"/>
  <c r="X59" i="183" s="1"/>
  <c r="X60" i="183" s="1"/>
  <c r="X61" i="183" s="1"/>
  <c r="X62" i="183" s="1"/>
  <c r="X63" i="183" s="1"/>
  <c r="X64" i="183" s="1"/>
  <c r="X65" i="183" s="1"/>
  <c r="X66" i="183" s="1"/>
  <c r="X67" i="183" s="1"/>
  <c r="X68" i="183" s="1"/>
  <c r="X69" i="183" s="1"/>
  <c r="X70" i="183" s="1"/>
  <c r="X71" i="183" s="1"/>
  <c r="X72" i="183" s="1"/>
  <c r="X73" i="183" s="1"/>
  <c r="X74" i="183" s="1"/>
  <c r="X75" i="183" s="1"/>
  <c r="X76" i="183" s="1"/>
  <c r="X77" i="183" s="1"/>
  <c r="X78" i="183" s="1"/>
  <c r="X79" i="183" s="1"/>
  <c r="X80" i="183" s="1"/>
  <c r="X81" i="183" s="1"/>
  <c r="X82" i="183" s="1"/>
  <c r="X83" i="183" s="1"/>
  <c r="X84" i="183" s="1"/>
  <c r="X85" i="183" s="1"/>
  <c r="X86" i="183" s="1"/>
  <c r="X87" i="183" s="1"/>
  <c r="X88" i="183" s="1"/>
  <c r="X89" i="183" s="1"/>
  <c r="X90" i="183" s="1"/>
  <c r="X91" i="183" s="1"/>
  <c r="X92" i="183" s="1"/>
  <c r="X93" i="183" s="1"/>
  <c r="X94" i="183" s="1"/>
  <c r="X95" i="183" s="1"/>
  <c r="X96" i="183" s="1"/>
  <c r="X97" i="183" s="1"/>
  <c r="X98" i="183" s="1"/>
  <c r="X99" i="183" s="1"/>
  <c r="X100" i="183" s="1"/>
  <c r="X101" i="183" s="1"/>
  <c r="X102" i="183" s="1"/>
  <c r="X103" i="183" s="1"/>
  <c r="X104" i="183" s="1"/>
  <c r="X105" i="183" s="1"/>
  <c r="X106" i="183" s="1"/>
  <c r="X107" i="183" s="1"/>
  <c r="X108" i="183" s="1"/>
  <c r="X109" i="183" s="1"/>
  <c r="X110" i="183" s="1"/>
  <c r="X111" i="183" s="1"/>
  <c r="X112" i="183" s="1"/>
  <c r="X113" i="183" s="1"/>
  <c r="X114" i="183" s="1"/>
  <c r="X115" i="183" s="1"/>
  <c r="X116" i="183" s="1"/>
  <c r="X117" i="183" s="1"/>
  <c r="X118" i="183" s="1"/>
  <c r="X119" i="183" s="1"/>
  <c r="X120" i="183" s="1"/>
  <c r="X121" i="183" s="1"/>
  <c r="X122" i="183" s="1"/>
  <c r="X123" i="183" s="1"/>
  <c r="X124" i="183" s="1"/>
  <c r="X125" i="183" s="1"/>
  <c r="X126" i="183" s="1"/>
  <c r="X127" i="183" s="1"/>
  <c r="X128" i="183" s="1"/>
  <c r="X129" i="183" s="1"/>
  <c r="X130" i="183" s="1"/>
  <c r="X131" i="183" s="1"/>
  <c r="X132" i="183" s="1"/>
  <c r="X133" i="183" s="1"/>
  <c r="X134" i="183" s="1"/>
  <c r="X135" i="183" s="1"/>
  <c r="X136" i="183" s="1"/>
  <c r="X137" i="183" s="1"/>
  <c r="X138" i="183" s="1"/>
  <c r="X139" i="183" s="1"/>
  <c r="X140" i="183" s="1"/>
  <c r="X141" i="183" s="1"/>
  <c r="X142" i="183" s="1"/>
  <c r="X143" i="183" s="1"/>
  <c r="X144" i="183" s="1"/>
  <c r="X145" i="183" s="1"/>
  <c r="X146" i="183" s="1"/>
  <c r="X147" i="183" s="1"/>
  <c r="X148" i="183" s="1"/>
  <c r="X149" i="183" s="1"/>
  <c r="X150" i="183" s="1"/>
  <c r="X151" i="183" s="1"/>
  <c r="X152" i="183" s="1"/>
  <c r="X153" i="183" s="1"/>
  <c r="X154" i="183" s="1"/>
  <c r="X155" i="183" s="1"/>
  <c r="X156" i="183" s="1"/>
  <c r="X157" i="183" s="1"/>
  <c r="X158" i="183" s="1"/>
  <c r="X159" i="183" s="1"/>
  <c r="X160" i="183" s="1"/>
  <c r="X161" i="183" s="1"/>
  <c r="X162" i="183" s="1"/>
  <c r="X163" i="183" s="1"/>
  <c r="X164" i="183" s="1"/>
  <c r="X165" i="183" s="1"/>
  <c r="X166" i="183" s="1"/>
  <c r="X167" i="183" s="1"/>
  <c r="X168" i="183" s="1"/>
  <c r="X169" i="183" s="1"/>
  <c r="X170" i="183" s="1"/>
  <c r="X171" i="183" s="1"/>
  <c r="X172" i="183" s="1"/>
  <c r="X173" i="183" s="1"/>
  <c r="X174" i="183" s="1"/>
  <c r="X175" i="183" s="1"/>
  <c r="X176" i="183" s="1"/>
  <c r="X177" i="183" s="1"/>
  <c r="X178" i="183" s="1"/>
  <c r="X179" i="183" s="1"/>
  <c r="X180" i="183" s="1"/>
  <c r="X181" i="183" s="1"/>
  <c r="X182" i="183" s="1"/>
  <c r="X183" i="183" s="1"/>
  <c r="X184" i="183" s="1"/>
  <c r="X185" i="183" s="1"/>
  <c r="X186" i="183" s="1"/>
  <c r="X187" i="183" s="1"/>
  <c r="X188" i="183" s="1"/>
  <c r="X189" i="183" s="1"/>
  <c r="X190" i="183" s="1"/>
  <c r="X191" i="183" s="1"/>
  <c r="X192" i="183" s="1"/>
  <c r="X193" i="183" s="1"/>
  <c r="X194" i="183" s="1"/>
  <c r="X195" i="183" s="1"/>
  <c r="X196" i="183" s="1"/>
  <c r="X197" i="183" s="1"/>
  <c r="X198" i="183" s="1"/>
  <c r="X199" i="183" s="1"/>
  <c r="X200" i="183" s="1"/>
  <c r="X201" i="183" s="1"/>
  <c r="X202" i="183" s="1"/>
  <c r="X203" i="183" s="1"/>
  <c r="X204" i="183" s="1"/>
  <c r="X205" i="183" s="1"/>
  <c r="X206" i="183" s="1"/>
  <c r="X207" i="183" s="1"/>
  <c r="X208" i="183" s="1"/>
  <c r="X209" i="183" s="1"/>
  <c r="X210" i="183" s="1"/>
  <c r="X211" i="183" s="1"/>
  <c r="X212" i="183" s="1"/>
  <c r="X213" i="183" s="1"/>
  <c r="X214" i="183" s="1"/>
  <c r="X215" i="183" s="1"/>
  <c r="X216" i="183" s="1"/>
  <c r="X217" i="183" s="1"/>
  <c r="X218" i="183" s="1"/>
  <c r="X219" i="183" s="1"/>
  <c r="X220" i="183" s="1"/>
  <c r="X221" i="183" s="1"/>
  <c r="X222" i="183" s="1"/>
  <c r="X223" i="183" s="1"/>
  <c r="X224" i="183" s="1"/>
  <c r="X225" i="183" s="1"/>
  <c r="X226" i="183" s="1"/>
  <c r="X227" i="183" s="1"/>
  <c r="X228" i="183" s="1"/>
  <c r="X229" i="183" s="1"/>
  <c r="X230" i="183" s="1"/>
  <c r="X231" i="183" s="1"/>
  <c r="X232" i="183" s="1"/>
  <c r="X233" i="183" s="1"/>
  <c r="X234" i="183" s="1"/>
  <c r="X235" i="183" s="1"/>
  <c r="X236" i="183" s="1"/>
  <c r="X237" i="183" s="1"/>
  <c r="X238" i="183" s="1"/>
  <c r="X239" i="183" s="1"/>
  <c r="X240" i="183" s="1"/>
  <c r="X241" i="183" s="1"/>
  <c r="X242" i="183" s="1"/>
  <c r="X243" i="183" s="1"/>
  <c r="X244" i="183" s="1"/>
  <c r="X245" i="183" s="1"/>
  <c r="X246" i="183" s="1"/>
  <c r="X247" i="183" s="1"/>
  <c r="X248" i="183" s="1"/>
  <c r="X249" i="183" s="1"/>
  <c r="X250" i="183" s="1"/>
  <c r="X251" i="183" s="1"/>
  <c r="X252" i="183" s="1"/>
  <c r="X253" i="183" s="1"/>
  <c r="X254" i="183" s="1"/>
  <c r="X255" i="183" s="1"/>
  <c r="X256" i="183" s="1"/>
  <c r="X257" i="183" s="1"/>
  <c r="X258" i="183" s="1"/>
  <c r="X259" i="183" s="1"/>
  <c r="X260" i="183" s="1"/>
  <c r="X261" i="183" s="1"/>
  <c r="X262" i="183" s="1"/>
  <c r="X263" i="183" s="1"/>
  <c r="X264" i="183" s="1"/>
  <c r="X265" i="183" s="1"/>
  <c r="X266" i="183" s="1"/>
  <c r="X267" i="183" s="1"/>
  <c r="X268" i="183" s="1"/>
  <c r="X269" i="183" s="1"/>
  <c r="X270" i="183" s="1"/>
  <c r="X271" i="183" s="1"/>
  <c r="X272" i="183" s="1"/>
  <c r="X273" i="183" s="1"/>
  <c r="X274" i="183" s="1"/>
  <c r="X275" i="183" s="1"/>
  <c r="X276" i="183" s="1"/>
  <c r="X277" i="183" s="1"/>
  <c r="X278" i="183" s="1"/>
  <c r="X279" i="183" s="1"/>
  <c r="X280" i="183" s="1"/>
  <c r="X281" i="183" s="1"/>
  <c r="X282" i="183" s="1"/>
  <c r="X283" i="183" s="1"/>
  <c r="X284" i="183" s="1"/>
  <c r="X285" i="183" s="1"/>
  <c r="X286" i="183" s="1"/>
  <c r="X287" i="183" s="1"/>
  <c r="X288" i="183" s="1"/>
  <c r="X289" i="183" s="1"/>
  <c r="X290" i="183" s="1"/>
  <c r="X291" i="183" s="1"/>
  <c r="X292" i="183" s="1"/>
  <c r="X293" i="183" s="1"/>
  <c r="X294" i="183" s="1"/>
  <c r="X295" i="183" s="1"/>
  <c r="X296" i="183" s="1"/>
  <c r="X297" i="183" s="1"/>
  <c r="X298" i="183" s="1"/>
  <c r="X299" i="183" s="1"/>
  <c r="X300" i="183" s="1"/>
  <c r="X301" i="183" s="1"/>
  <c r="X302" i="183" s="1"/>
  <c r="X303" i="183" s="1"/>
  <c r="X304" i="183" s="1"/>
  <c r="X305" i="183" s="1"/>
  <c r="X306" i="183" s="1"/>
  <c r="X307" i="183" s="1"/>
  <c r="X308" i="183" s="1"/>
  <c r="X309" i="183" s="1"/>
  <c r="X310" i="183" s="1"/>
  <c r="X311" i="183" s="1"/>
  <c r="X312" i="183" s="1"/>
  <c r="X313" i="183" s="1"/>
  <c r="X314" i="183" s="1"/>
  <c r="X315" i="183" s="1"/>
  <c r="X316" i="183" s="1"/>
  <c r="X317" i="183" s="1"/>
  <c r="X318" i="183" s="1"/>
  <c r="X319" i="183" s="1"/>
  <c r="X320" i="183" s="1"/>
  <c r="X321" i="183" s="1"/>
  <c r="X322" i="183" s="1"/>
  <c r="X323" i="183" s="1"/>
  <c r="X324" i="183" s="1"/>
  <c r="X325" i="183" s="1"/>
  <c r="X326" i="183" s="1"/>
  <c r="X327" i="183" s="1"/>
  <c r="X328" i="183" s="1"/>
  <c r="X329" i="183" s="1"/>
  <c r="X330" i="183" s="1"/>
  <c r="X331" i="183" s="1"/>
  <c r="X332" i="183" s="1"/>
  <c r="X333" i="183" s="1"/>
  <c r="V3" i="183"/>
  <c r="V4" i="183" s="1"/>
  <c r="V5" i="183" s="1"/>
  <c r="V6" i="183" s="1"/>
  <c r="V7" i="183" s="1"/>
  <c r="V8" i="183" s="1"/>
  <c r="V9" i="183" s="1"/>
  <c r="V10" i="183" s="1"/>
  <c r="V11" i="183" s="1"/>
  <c r="V12" i="183" s="1"/>
  <c r="V13" i="183" s="1"/>
  <c r="V14" i="183" s="1"/>
  <c r="V15" i="183" s="1"/>
  <c r="V16" i="183" s="1"/>
  <c r="V17" i="183" s="1"/>
  <c r="V18" i="183" s="1"/>
  <c r="V19" i="183" s="1"/>
  <c r="V20" i="183" s="1"/>
  <c r="V21" i="183" s="1"/>
  <c r="V22" i="183" s="1"/>
  <c r="V23" i="183" s="1"/>
  <c r="V24" i="183" s="1"/>
  <c r="V25" i="183" s="1"/>
  <c r="V26" i="183" s="1"/>
  <c r="V27" i="183" s="1"/>
  <c r="V28" i="183" s="1"/>
  <c r="V29" i="183" s="1"/>
  <c r="V30" i="183" s="1"/>
  <c r="V31" i="183" s="1"/>
  <c r="V32" i="183" s="1"/>
  <c r="V33" i="183" s="1"/>
  <c r="V34" i="183" s="1"/>
  <c r="V35" i="183" s="1"/>
  <c r="V36" i="183" s="1"/>
  <c r="V37" i="183" s="1"/>
  <c r="V38" i="183" s="1"/>
  <c r="V39" i="183" s="1"/>
  <c r="V40" i="183" s="1"/>
  <c r="V41" i="183" s="1"/>
  <c r="V42" i="183" s="1"/>
  <c r="V43" i="183" s="1"/>
  <c r="V44" i="183" s="1"/>
  <c r="V45" i="183" s="1"/>
  <c r="V46" i="183" s="1"/>
  <c r="V47" i="183" s="1"/>
  <c r="V48" i="183" s="1"/>
  <c r="V49" i="183" s="1"/>
  <c r="V50" i="183" s="1"/>
  <c r="V51" i="183" s="1"/>
  <c r="V52" i="183" s="1"/>
  <c r="V53" i="183" s="1"/>
  <c r="V54" i="183" s="1"/>
  <c r="V55" i="183" s="1"/>
  <c r="V56" i="183" s="1"/>
  <c r="V57" i="183" s="1"/>
  <c r="V58" i="183" s="1"/>
  <c r="V59" i="183" s="1"/>
  <c r="V60" i="183" s="1"/>
  <c r="V61" i="183" s="1"/>
  <c r="V62" i="183" s="1"/>
  <c r="V63" i="183" s="1"/>
  <c r="V64" i="183" s="1"/>
  <c r="V65" i="183" s="1"/>
  <c r="V66" i="183" s="1"/>
  <c r="V67" i="183" s="1"/>
  <c r="V68" i="183" s="1"/>
  <c r="V69" i="183" s="1"/>
  <c r="V70" i="183" s="1"/>
  <c r="V71" i="183" s="1"/>
  <c r="V72" i="183" s="1"/>
  <c r="V73" i="183" s="1"/>
  <c r="V74" i="183" s="1"/>
  <c r="V75" i="183" s="1"/>
  <c r="V76" i="183" s="1"/>
  <c r="V77" i="183" s="1"/>
  <c r="V78" i="183" s="1"/>
  <c r="V79" i="183" s="1"/>
  <c r="V80" i="183" s="1"/>
  <c r="V81" i="183" s="1"/>
  <c r="V82" i="183" s="1"/>
  <c r="V83" i="183" s="1"/>
  <c r="V84" i="183" s="1"/>
  <c r="V85" i="183" s="1"/>
  <c r="V86" i="183" s="1"/>
  <c r="V87" i="183" s="1"/>
  <c r="V88" i="183" s="1"/>
  <c r="V89" i="183" s="1"/>
  <c r="V90" i="183" s="1"/>
  <c r="V91" i="183" s="1"/>
  <c r="V92" i="183" s="1"/>
  <c r="V93" i="183" s="1"/>
  <c r="V94" i="183" s="1"/>
  <c r="V95" i="183" s="1"/>
  <c r="V96" i="183" s="1"/>
  <c r="V97" i="183" s="1"/>
  <c r="V98" i="183" s="1"/>
  <c r="V99" i="183" s="1"/>
  <c r="V100" i="183" s="1"/>
  <c r="V101" i="183" s="1"/>
  <c r="V102" i="183" s="1"/>
  <c r="V103" i="183" s="1"/>
  <c r="V104" i="183" s="1"/>
  <c r="V105" i="183" s="1"/>
  <c r="V106" i="183" s="1"/>
  <c r="V107" i="183" s="1"/>
  <c r="V108" i="183" s="1"/>
  <c r="V109" i="183" s="1"/>
  <c r="V110" i="183" s="1"/>
  <c r="V111" i="183" s="1"/>
  <c r="V112" i="183" s="1"/>
  <c r="V113" i="183" s="1"/>
  <c r="V114" i="183" s="1"/>
  <c r="V115" i="183" s="1"/>
  <c r="V116" i="183" s="1"/>
  <c r="V117" i="183" s="1"/>
  <c r="V118" i="183" s="1"/>
  <c r="V119" i="183" s="1"/>
  <c r="V120" i="183" s="1"/>
  <c r="V121" i="183" s="1"/>
  <c r="V122" i="183" s="1"/>
  <c r="V123" i="183" s="1"/>
  <c r="V124" i="183" s="1"/>
  <c r="V125" i="183" s="1"/>
  <c r="V126" i="183" s="1"/>
  <c r="V127" i="183" s="1"/>
  <c r="V128" i="183" s="1"/>
  <c r="V129" i="183" s="1"/>
  <c r="V130" i="183" s="1"/>
  <c r="V131" i="183" s="1"/>
  <c r="V132" i="183" s="1"/>
  <c r="V133" i="183" s="1"/>
  <c r="V134" i="183" s="1"/>
  <c r="V135" i="183" s="1"/>
  <c r="V136" i="183" s="1"/>
  <c r="V137" i="183" s="1"/>
  <c r="V138" i="183" s="1"/>
  <c r="V139" i="183" s="1"/>
  <c r="V140" i="183" s="1"/>
  <c r="V141" i="183" s="1"/>
  <c r="V142" i="183" s="1"/>
  <c r="V143" i="183" s="1"/>
  <c r="V144" i="183" s="1"/>
  <c r="V145" i="183" s="1"/>
  <c r="V146" i="183" s="1"/>
  <c r="V147" i="183" s="1"/>
  <c r="V148" i="183" s="1"/>
  <c r="V149" i="183" s="1"/>
  <c r="V150" i="183" s="1"/>
  <c r="V151" i="183" s="1"/>
  <c r="V152" i="183" s="1"/>
  <c r="V153" i="183" s="1"/>
  <c r="V154" i="183" s="1"/>
  <c r="V155" i="183" s="1"/>
  <c r="V156" i="183" s="1"/>
  <c r="V157" i="183" s="1"/>
  <c r="V158" i="183" s="1"/>
  <c r="V159" i="183" s="1"/>
  <c r="V160" i="183" s="1"/>
  <c r="V161" i="183" s="1"/>
  <c r="V162" i="183" s="1"/>
  <c r="V163" i="183" s="1"/>
  <c r="V164" i="183" s="1"/>
  <c r="V165" i="183" s="1"/>
  <c r="V166" i="183" s="1"/>
  <c r="V167" i="183" s="1"/>
  <c r="V168" i="183" s="1"/>
  <c r="V169" i="183" s="1"/>
  <c r="V170" i="183" s="1"/>
  <c r="V171" i="183" s="1"/>
  <c r="V172" i="183" s="1"/>
  <c r="V173" i="183" s="1"/>
  <c r="V174" i="183" s="1"/>
  <c r="V175" i="183" s="1"/>
  <c r="V176" i="183" s="1"/>
  <c r="V177" i="183" s="1"/>
  <c r="V178" i="183" s="1"/>
  <c r="V179" i="183" s="1"/>
  <c r="V180" i="183" s="1"/>
  <c r="V181" i="183" s="1"/>
  <c r="V182" i="183" s="1"/>
  <c r="V183" i="183" s="1"/>
  <c r="V184" i="183" s="1"/>
  <c r="V185" i="183" s="1"/>
  <c r="V186" i="183" s="1"/>
  <c r="V187" i="183" s="1"/>
  <c r="V188" i="183" s="1"/>
  <c r="V189" i="183" s="1"/>
  <c r="V190" i="183" s="1"/>
  <c r="V191" i="183" s="1"/>
  <c r="V192" i="183" s="1"/>
  <c r="V193" i="183" s="1"/>
  <c r="V194" i="183" s="1"/>
  <c r="V195" i="183" s="1"/>
  <c r="V196" i="183" s="1"/>
  <c r="V197" i="183" s="1"/>
  <c r="V198" i="183" s="1"/>
  <c r="V199" i="183" s="1"/>
  <c r="V200" i="183" s="1"/>
  <c r="V201" i="183" s="1"/>
  <c r="V202" i="183" s="1"/>
  <c r="V203" i="183" s="1"/>
  <c r="V204" i="183" s="1"/>
  <c r="V205" i="183" s="1"/>
  <c r="V206" i="183" s="1"/>
  <c r="V207" i="183" s="1"/>
  <c r="V208" i="183" s="1"/>
  <c r="V209" i="183" s="1"/>
  <c r="V210" i="183" s="1"/>
  <c r="V211" i="183" s="1"/>
  <c r="V212" i="183" s="1"/>
  <c r="V213" i="183" s="1"/>
  <c r="V214" i="183" s="1"/>
  <c r="V215" i="183" s="1"/>
  <c r="V216" i="183" s="1"/>
  <c r="V217" i="183" s="1"/>
  <c r="V218" i="183" s="1"/>
  <c r="V219" i="183" s="1"/>
  <c r="V220" i="183" s="1"/>
  <c r="V221" i="183" s="1"/>
  <c r="V222" i="183" s="1"/>
  <c r="V223" i="183" s="1"/>
  <c r="V224" i="183" s="1"/>
  <c r="V225" i="183" s="1"/>
  <c r="V226" i="183" s="1"/>
  <c r="V227" i="183" s="1"/>
  <c r="V228" i="183" s="1"/>
  <c r="V229" i="183" s="1"/>
  <c r="V230" i="183" s="1"/>
  <c r="V231" i="183" s="1"/>
  <c r="V232" i="183" s="1"/>
  <c r="V233" i="183" s="1"/>
  <c r="V234" i="183" s="1"/>
  <c r="V235" i="183" s="1"/>
  <c r="V236" i="183" s="1"/>
  <c r="V237" i="183" s="1"/>
  <c r="V238" i="183" s="1"/>
  <c r="V239" i="183" s="1"/>
  <c r="V240" i="183" s="1"/>
  <c r="V241" i="183" s="1"/>
  <c r="V242" i="183" s="1"/>
  <c r="V243" i="183" s="1"/>
  <c r="V244" i="183" s="1"/>
  <c r="V245" i="183" s="1"/>
  <c r="V246" i="183" s="1"/>
  <c r="V247" i="183" s="1"/>
  <c r="V248" i="183" s="1"/>
  <c r="V249" i="183" s="1"/>
  <c r="V250" i="183" s="1"/>
  <c r="V251" i="183" s="1"/>
  <c r="V252" i="183" s="1"/>
  <c r="V253" i="183" s="1"/>
  <c r="V254" i="183" s="1"/>
  <c r="V255" i="183" s="1"/>
  <c r="V256" i="183" s="1"/>
  <c r="V257" i="183" s="1"/>
  <c r="V258" i="183" s="1"/>
  <c r="V259" i="183" s="1"/>
  <c r="V260" i="183" s="1"/>
  <c r="V261" i="183" s="1"/>
  <c r="V262" i="183" s="1"/>
  <c r="V263" i="183" s="1"/>
  <c r="V264" i="183" s="1"/>
  <c r="V265" i="183" s="1"/>
  <c r="V266" i="183" s="1"/>
  <c r="V267" i="183" s="1"/>
  <c r="V268" i="183" s="1"/>
  <c r="V269" i="183" s="1"/>
  <c r="V270" i="183" s="1"/>
  <c r="V271" i="183" s="1"/>
  <c r="V272" i="183" s="1"/>
  <c r="V273" i="183" s="1"/>
  <c r="V274" i="183" s="1"/>
  <c r="V275" i="183" s="1"/>
  <c r="V276" i="183" s="1"/>
  <c r="V277" i="183" s="1"/>
  <c r="V278" i="183" s="1"/>
  <c r="V279" i="183" s="1"/>
  <c r="V280" i="183" s="1"/>
  <c r="V281" i="183" s="1"/>
  <c r="V282" i="183" s="1"/>
  <c r="V283" i="183" s="1"/>
  <c r="V284" i="183" s="1"/>
  <c r="V285" i="183" s="1"/>
  <c r="V286" i="183" s="1"/>
  <c r="V287" i="183" s="1"/>
  <c r="V288" i="183" s="1"/>
  <c r="V289" i="183" s="1"/>
  <c r="V290" i="183" s="1"/>
  <c r="V291" i="183" s="1"/>
  <c r="V292" i="183" s="1"/>
  <c r="V293" i="183" s="1"/>
  <c r="V294" i="183" s="1"/>
  <c r="V295" i="183" s="1"/>
  <c r="V296" i="183" s="1"/>
  <c r="V297" i="183" s="1"/>
  <c r="V298" i="183" s="1"/>
  <c r="V299" i="183" s="1"/>
  <c r="V300" i="183" s="1"/>
  <c r="V301" i="183" s="1"/>
  <c r="V302" i="183" s="1"/>
  <c r="V303" i="183" s="1"/>
  <c r="V304" i="183" s="1"/>
  <c r="V305" i="183" s="1"/>
  <c r="V306" i="183" s="1"/>
  <c r="V307" i="183" s="1"/>
  <c r="V308" i="183" s="1"/>
  <c r="V309" i="183" s="1"/>
  <c r="V310" i="183" s="1"/>
  <c r="V311" i="183" s="1"/>
  <c r="V312" i="183" s="1"/>
  <c r="V313" i="183" s="1"/>
  <c r="V314" i="183" s="1"/>
  <c r="V315" i="183" s="1"/>
  <c r="V316" i="183" s="1"/>
  <c r="V317" i="183" s="1"/>
  <c r="V318" i="183" s="1"/>
  <c r="V319" i="183" s="1"/>
  <c r="V320" i="183" s="1"/>
  <c r="V321" i="183" s="1"/>
  <c r="V322" i="183" s="1"/>
  <c r="V323" i="183" s="1"/>
  <c r="V324" i="183" s="1"/>
  <c r="V325" i="183" s="1"/>
  <c r="V326" i="183" s="1"/>
  <c r="V327" i="183" s="1"/>
  <c r="V328" i="183" s="1"/>
  <c r="V329" i="183" s="1"/>
  <c r="V330" i="183" s="1"/>
  <c r="V331" i="183" s="1"/>
  <c r="V332" i="183" s="1"/>
  <c r="V333" i="183" s="1"/>
  <c r="S2" i="183"/>
  <c r="T3" i="183"/>
  <c r="V3" i="182"/>
  <c r="V4" i="182" s="1"/>
  <c r="V5" i="182" s="1"/>
  <c r="V6" i="182" s="1"/>
  <c r="V7" i="182" s="1"/>
  <c r="V8" i="182" s="1"/>
  <c r="V9" i="182" s="1"/>
  <c r="V10" i="182" s="1"/>
  <c r="V11" i="182" s="1"/>
  <c r="V12" i="182" s="1"/>
  <c r="V13" i="182" s="1"/>
  <c r="V14" i="182" s="1"/>
  <c r="V15" i="182" s="1"/>
  <c r="V16" i="182" s="1"/>
  <c r="V17" i="182" s="1"/>
  <c r="V18" i="182" s="1"/>
  <c r="V19" i="182" s="1"/>
  <c r="V20" i="182" s="1"/>
  <c r="V21" i="182" s="1"/>
  <c r="V22" i="182" s="1"/>
  <c r="V23" i="182" s="1"/>
  <c r="V24" i="182" s="1"/>
  <c r="V25" i="182" s="1"/>
  <c r="V26" i="182" s="1"/>
  <c r="V27" i="182" s="1"/>
  <c r="V28" i="182" s="1"/>
  <c r="V29" i="182" s="1"/>
  <c r="V30" i="182" s="1"/>
  <c r="V31" i="182" s="1"/>
  <c r="V32" i="182" s="1"/>
  <c r="V33" i="182" s="1"/>
  <c r="V34" i="182" s="1"/>
  <c r="V35" i="182" s="1"/>
  <c r="V36" i="182" s="1"/>
  <c r="V37" i="182" s="1"/>
  <c r="V38" i="182" s="1"/>
  <c r="V39" i="182" s="1"/>
  <c r="V40" i="182" s="1"/>
  <c r="V41" i="182" s="1"/>
  <c r="V42" i="182" s="1"/>
  <c r="V43" i="182" s="1"/>
  <c r="V44" i="182" s="1"/>
  <c r="V45" i="182" s="1"/>
  <c r="V46" i="182" s="1"/>
  <c r="V47" i="182" s="1"/>
  <c r="V48" i="182" s="1"/>
  <c r="V49" i="182" s="1"/>
  <c r="V50" i="182" s="1"/>
  <c r="V51" i="182" s="1"/>
  <c r="V52" i="182" s="1"/>
  <c r="V53" i="182" s="1"/>
  <c r="V54" i="182" s="1"/>
  <c r="V55" i="182" s="1"/>
  <c r="V56" i="182" s="1"/>
  <c r="V57" i="182" s="1"/>
  <c r="V58" i="182" s="1"/>
  <c r="V59" i="182" s="1"/>
  <c r="V60" i="182" s="1"/>
  <c r="V61" i="182" s="1"/>
  <c r="V62" i="182" s="1"/>
  <c r="V63" i="182" s="1"/>
  <c r="V64" i="182" s="1"/>
  <c r="V65" i="182" s="1"/>
  <c r="V66" i="182" s="1"/>
  <c r="V67" i="182" s="1"/>
  <c r="V68" i="182" s="1"/>
  <c r="V69" i="182" s="1"/>
  <c r="V70" i="182" s="1"/>
  <c r="V71" i="182" s="1"/>
  <c r="V72" i="182" s="1"/>
  <c r="V73" i="182" s="1"/>
  <c r="V74" i="182" s="1"/>
  <c r="V75" i="182" s="1"/>
  <c r="V76" i="182" s="1"/>
  <c r="V77" i="182" s="1"/>
  <c r="V78" i="182" s="1"/>
  <c r="V79" i="182" s="1"/>
  <c r="V80" i="182" s="1"/>
  <c r="V81" i="182" s="1"/>
  <c r="V82" i="182" s="1"/>
  <c r="V83" i="182" s="1"/>
  <c r="V84" i="182" s="1"/>
  <c r="V85" i="182" s="1"/>
  <c r="V86" i="182" s="1"/>
  <c r="V87" i="182" s="1"/>
  <c r="V88" i="182" s="1"/>
  <c r="V89" i="182" s="1"/>
  <c r="V90" i="182" s="1"/>
  <c r="V91" i="182" s="1"/>
  <c r="V92" i="182" s="1"/>
  <c r="V93" i="182" s="1"/>
  <c r="V94" i="182" s="1"/>
  <c r="V95" i="182" s="1"/>
  <c r="V96" i="182" s="1"/>
  <c r="V97" i="182" s="1"/>
  <c r="V98" i="182" s="1"/>
  <c r="V99" i="182" s="1"/>
  <c r="V100" i="182" s="1"/>
  <c r="V101" i="182" s="1"/>
  <c r="V102" i="182" s="1"/>
  <c r="V103" i="182" s="1"/>
  <c r="V104" i="182" s="1"/>
  <c r="V105" i="182" s="1"/>
  <c r="V106" i="182" s="1"/>
  <c r="V107" i="182" s="1"/>
  <c r="V108" i="182" s="1"/>
  <c r="V109" i="182" s="1"/>
  <c r="V110" i="182" s="1"/>
  <c r="V111" i="182" s="1"/>
  <c r="V112" i="182" s="1"/>
  <c r="V113" i="182" s="1"/>
  <c r="V114" i="182" s="1"/>
  <c r="V115" i="182" s="1"/>
  <c r="V116" i="182" s="1"/>
  <c r="V117" i="182" s="1"/>
  <c r="V118" i="182" s="1"/>
  <c r="V119" i="182" s="1"/>
  <c r="V120" i="182" s="1"/>
  <c r="V121" i="182" s="1"/>
  <c r="V122" i="182" s="1"/>
  <c r="V123" i="182" s="1"/>
  <c r="V124" i="182" s="1"/>
  <c r="V125" i="182" s="1"/>
  <c r="V126" i="182" s="1"/>
  <c r="V127" i="182" s="1"/>
  <c r="V128" i="182" s="1"/>
  <c r="V129" i="182" s="1"/>
  <c r="V130" i="182" s="1"/>
  <c r="V131" i="182" s="1"/>
  <c r="V132" i="182" s="1"/>
  <c r="V133" i="182" s="1"/>
  <c r="V134" i="182" s="1"/>
  <c r="V135" i="182" s="1"/>
  <c r="V136" i="182" s="1"/>
  <c r="V137" i="182" s="1"/>
  <c r="V138" i="182" s="1"/>
  <c r="V139" i="182" s="1"/>
  <c r="V140" i="182" s="1"/>
  <c r="V141" i="182" s="1"/>
  <c r="V142" i="182" s="1"/>
  <c r="V143" i="182" s="1"/>
  <c r="V144" i="182" s="1"/>
  <c r="V145" i="182" s="1"/>
  <c r="V146" i="182" s="1"/>
  <c r="V147" i="182" s="1"/>
  <c r="V148" i="182" s="1"/>
  <c r="V149" i="182" s="1"/>
  <c r="V150" i="182" s="1"/>
  <c r="V151" i="182" s="1"/>
  <c r="V152" i="182" s="1"/>
  <c r="V153" i="182" s="1"/>
  <c r="V154" i="182" s="1"/>
  <c r="V155" i="182" s="1"/>
  <c r="V156" i="182" s="1"/>
  <c r="V157" i="182" s="1"/>
  <c r="V158" i="182" s="1"/>
  <c r="V159" i="182" s="1"/>
  <c r="V160" i="182" s="1"/>
  <c r="V161" i="182" s="1"/>
  <c r="V162" i="182" s="1"/>
  <c r="V163" i="182" s="1"/>
  <c r="V164" i="182" s="1"/>
  <c r="V165" i="182" s="1"/>
  <c r="V166" i="182" s="1"/>
  <c r="V167" i="182" s="1"/>
  <c r="V168" i="182" s="1"/>
  <c r="V169" i="182" s="1"/>
  <c r="V170" i="182" s="1"/>
  <c r="V171" i="182" s="1"/>
  <c r="V172" i="182" s="1"/>
  <c r="V173" i="182" s="1"/>
  <c r="V174" i="182" s="1"/>
  <c r="V175" i="182" s="1"/>
  <c r="V176" i="182" s="1"/>
  <c r="V177" i="182" s="1"/>
  <c r="V178" i="182" s="1"/>
  <c r="V179" i="182" s="1"/>
  <c r="V180" i="182" s="1"/>
  <c r="V181" i="182" s="1"/>
  <c r="V182" i="182" s="1"/>
  <c r="V183" i="182" s="1"/>
  <c r="V184" i="182" s="1"/>
  <c r="V185" i="182" s="1"/>
  <c r="V186" i="182" s="1"/>
  <c r="V187" i="182" s="1"/>
  <c r="V188" i="182" s="1"/>
  <c r="V189" i="182" s="1"/>
  <c r="V190" i="182" s="1"/>
  <c r="V191" i="182" s="1"/>
  <c r="V192" i="182" s="1"/>
  <c r="V193" i="182" s="1"/>
  <c r="V194" i="182" s="1"/>
  <c r="V195" i="182" s="1"/>
  <c r="V196" i="182" s="1"/>
  <c r="V197" i="182" s="1"/>
  <c r="V198" i="182" s="1"/>
  <c r="V199" i="182" s="1"/>
  <c r="V200" i="182" s="1"/>
  <c r="V201" i="182" s="1"/>
  <c r="V202" i="182" s="1"/>
  <c r="V203" i="182" s="1"/>
  <c r="V204" i="182" s="1"/>
  <c r="V205" i="182" s="1"/>
  <c r="V206" i="182" s="1"/>
  <c r="V207" i="182" s="1"/>
  <c r="V208" i="182" s="1"/>
  <c r="V209" i="182" s="1"/>
  <c r="V210" i="182" s="1"/>
  <c r="V211" i="182" s="1"/>
  <c r="V212" i="182" s="1"/>
  <c r="V213" i="182" s="1"/>
  <c r="V214" i="182" s="1"/>
  <c r="V215" i="182" s="1"/>
  <c r="V216" i="182" s="1"/>
  <c r="V217" i="182" s="1"/>
  <c r="V218" i="182" s="1"/>
  <c r="V219" i="182" s="1"/>
  <c r="V220" i="182" s="1"/>
  <c r="V221" i="182" s="1"/>
  <c r="V222" i="182" s="1"/>
  <c r="V223" i="182" s="1"/>
  <c r="V224" i="182" s="1"/>
  <c r="V225" i="182" s="1"/>
  <c r="V226" i="182" s="1"/>
  <c r="V227" i="182" s="1"/>
  <c r="V228" i="182" s="1"/>
  <c r="V229" i="182" s="1"/>
  <c r="V230" i="182" s="1"/>
  <c r="V231" i="182" s="1"/>
  <c r="V232" i="182" s="1"/>
  <c r="V233" i="182" s="1"/>
  <c r="V234" i="182" s="1"/>
  <c r="V235" i="182" s="1"/>
  <c r="V236" i="182" s="1"/>
  <c r="V237" i="182" s="1"/>
  <c r="V238" i="182" s="1"/>
  <c r="V239" i="182" s="1"/>
  <c r="V240" i="182" s="1"/>
  <c r="V241" i="182" s="1"/>
  <c r="V242" i="182" s="1"/>
  <c r="V243" i="182" s="1"/>
  <c r="V244" i="182" s="1"/>
  <c r="V245" i="182" s="1"/>
  <c r="V246" i="182" s="1"/>
  <c r="V247" i="182" s="1"/>
  <c r="V248" i="182" s="1"/>
  <c r="V249" i="182" s="1"/>
  <c r="V250" i="182" s="1"/>
  <c r="V251" i="182" s="1"/>
  <c r="V252" i="182" s="1"/>
  <c r="V253" i="182" s="1"/>
  <c r="V254" i="182" s="1"/>
  <c r="V255" i="182" s="1"/>
  <c r="V256" i="182" s="1"/>
  <c r="V257" i="182" s="1"/>
  <c r="V258" i="182" s="1"/>
  <c r="V259" i="182" s="1"/>
  <c r="V260" i="182" s="1"/>
  <c r="V261" i="182" s="1"/>
  <c r="V262" i="182" s="1"/>
  <c r="V263" i="182" s="1"/>
  <c r="V264" i="182" s="1"/>
  <c r="V265" i="182" s="1"/>
  <c r="V266" i="182" s="1"/>
  <c r="V267" i="182" s="1"/>
  <c r="V268" i="182" s="1"/>
  <c r="V269" i="182" s="1"/>
  <c r="V270" i="182" s="1"/>
  <c r="V271" i="182" s="1"/>
  <c r="V272" i="182" s="1"/>
  <c r="V273" i="182" s="1"/>
  <c r="V274" i="182" s="1"/>
  <c r="V275" i="182" s="1"/>
  <c r="V276" i="182" s="1"/>
  <c r="V277" i="182" s="1"/>
  <c r="V278" i="182" s="1"/>
  <c r="V279" i="182" s="1"/>
  <c r="V280" i="182" s="1"/>
  <c r="V281" i="182" s="1"/>
  <c r="V282" i="182" s="1"/>
  <c r="V283" i="182" s="1"/>
  <c r="V284" i="182" s="1"/>
  <c r="V285" i="182" s="1"/>
  <c r="V286" i="182" s="1"/>
  <c r="V287" i="182" s="1"/>
  <c r="V288" i="182" s="1"/>
  <c r="V289" i="182" s="1"/>
  <c r="V290" i="182" s="1"/>
  <c r="V291" i="182" s="1"/>
  <c r="V292" i="182" s="1"/>
  <c r="V293" i="182" s="1"/>
  <c r="V294" i="182" s="1"/>
  <c r="V295" i="182" s="1"/>
  <c r="V296" i="182" s="1"/>
  <c r="V297" i="182" s="1"/>
  <c r="V298" i="182" s="1"/>
  <c r="V299" i="182" s="1"/>
  <c r="V300" i="182" s="1"/>
  <c r="V301" i="182" s="1"/>
  <c r="V302" i="182" s="1"/>
  <c r="V303" i="182" s="1"/>
  <c r="V304" i="182" s="1"/>
  <c r="V305" i="182" s="1"/>
  <c r="V306" i="182" s="1"/>
  <c r="V307" i="182" s="1"/>
  <c r="V308" i="182" s="1"/>
  <c r="V309" i="182" s="1"/>
  <c r="V310" i="182" s="1"/>
  <c r="V311" i="182" s="1"/>
  <c r="V312" i="182" s="1"/>
  <c r="V313" i="182" s="1"/>
  <c r="V314" i="182" s="1"/>
  <c r="V315" i="182" s="1"/>
  <c r="V316" i="182" s="1"/>
  <c r="V317" i="182" s="1"/>
  <c r="V318" i="182" s="1"/>
  <c r="V319" i="182" s="1"/>
  <c r="V320" i="182" s="1"/>
  <c r="V321" i="182" s="1"/>
  <c r="V322" i="182" s="1"/>
  <c r="V323" i="182" s="1"/>
  <c r="V324" i="182" s="1"/>
  <c r="V325" i="182" s="1"/>
  <c r="V326" i="182" s="1"/>
  <c r="V327" i="182" s="1"/>
  <c r="V328" i="182" s="1"/>
  <c r="V329" i="182" s="1"/>
  <c r="V330" i="182" s="1"/>
  <c r="V331" i="182" s="1"/>
  <c r="V332" i="182" s="1"/>
  <c r="V333" i="182" s="1"/>
  <c r="T4" i="182"/>
  <c r="S2" i="182"/>
  <c r="V3" i="181"/>
  <c r="V4" i="181" s="1"/>
  <c r="V5" i="181" s="1"/>
  <c r="V6" i="181" s="1"/>
  <c r="V7" i="181" s="1"/>
  <c r="V8" i="181" s="1"/>
  <c r="V9" i="181" s="1"/>
  <c r="V10" i="181" s="1"/>
  <c r="V11" i="181" s="1"/>
  <c r="V12" i="181" s="1"/>
  <c r="V13" i="181" s="1"/>
  <c r="V14" i="181" s="1"/>
  <c r="V15" i="181" s="1"/>
  <c r="V16" i="181" s="1"/>
  <c r="V17" i="181" s="1"/>
  <c r="V18" i="181" s="1"/>
  <c r="V19" i="181" s="1"/>
  <c r="V20" i="181" s="1"/>
  <c r="V21" i="181" s="1"/>
  <c r="V22" i="181" s="1"/>
  <c r="V23" i="181" s="1"/>
  <c r="V24" i="181" s="1"/>
  <c r="V25" i="181" s="1"/>
  <c r="V26" i="181" s="1"/>
  <c r="V27" i="181" s="1"/>
  <c r="V28" i="181" s="1"/>
  <c r="V29" i="181" s="1"/>
  <c r="V30" i="181" s="1"/>
  <c r="V31" i="181" s="1"/>
  <c r="V32" i="181" s="1"/>
  <c r="V33" i="181" s="1"/>
  <c r="V34" i="181" s="1"/>
  <c r="V35" i="181" s="1"/>
  <c r="V36" i="181" s="1"/>
  <c r="V37" i="181" s="1"/>
  <c r="V38" i="181" s="1"/>
  <c r="V39" i="181" s="1"/>
  <c r="V40" i="181" s="1"/>
  <c r="V41" i="181" s="1"/>
  <c r="V42" i="181" s="1"/>
  <c r="V43" i="181" s="1"/>
  <c r="V44" i="181" s="1"/>
  <c r="V45" i="181" s="1"/>
  <c r="V46" i="181" s="1"/>
  <c r="V47" i="181" s="1"/>
  <c r="V48" i="181" s="1"/>
  <c r="V49" i="181" s="1"/>
  <c r="V50" i="181" s="1"/>
  <c r="V51" i="181" s="1"/>
  <c r="V52" i="181" s="1"/>
  <c r="V53" i="181" s="1"/>
  <c r="V54" i="181" s="1"/>
  <c r="V55" i="181" s="1"/>
  <c r="V56" i="181" s="1"/>
  <c r="V57" i="181" s="1"/>
  <c r="V58" i="181" s="1"/>
  <c r="V59" i="181" s="1"/>
  <c r="V60" i="181" s="1"/>
  <c r="V61" i="181" s="1"/>
  <c r="V62" i="181" s="1"/>
  <c r="V63" i="181" s="1"/>
  <c r="V64" i="181" s="1"/>
  <c r="V65" i="181" s="1"/>
  <c r="V66" i="181" s="1"/>
  <c r="V67" i="181" s="1"/>
  <c r="V68" i="181" s="1"/>
  <c r="V69" i="181" s="1"/>
  <c r="V70" i="181" s="1"/>
  <c r="V71" i="181" s="1"/>
  <c r="V72" i="181" s="1"/>
  <c r="V73" i="181" s="1"/>
  <c r="V74" i="181" s="1"/>
  <c r="V75" i="181" s="1"/>
  <c r="V76" i="181" s="1"/>
  <c r="V77" i="181" s="1"/>
  <c r="V78" i="181" s="1"/>
  <c r="V79" i="181" s="1"/>
  <c r="V80" i="181" s="1"/>
  <c r="V81" i="181" s="1"/>
  <c r="V82" i="181" s="1"/>
  <c r="V83" i="181" s="1"/>
  <c r="V84" i="181" s="1"/>
  <c r="V85" i="181" s="1"/>
  <c r="V86" i="181" s="1"/>
  <c r="V87" i="181" s="1"/>
  <c r="V88" i="181" s="1"/>
  <c r="V89" i="181" s="1"/>
  <c r="V90" i="181" s="1"/>
  <c r="V91" i="181" s="1"/>
  <c r="V92" i="181" s="1"/>
  <c r="V93" i="181" s="1"/>
  <c r="V94" i="181" s="1"/>
  <c r="V95" i="181" s="1"/>
  <c r="V96" i="181" s="1"/>
  <c r="V97" i="181" s="1"/>
  <c r="V98" i="181" s="1"/>
  <c r="V99" i="181" s="1"/>
  <c r="V100" i="181" s="1"/>
  <c r="V101" i="181" s="1"/>
  <c r="V102" i="181" s="1"/>
  <c r="V103" i="181" s="1"/>
  <c r="V104" i="181" s="1"/>
  <c r="V105" i="181" s="1"/>
  <c r="V106" i="181" s="1"/>
  <c r="V107" i="181" s="1"/>
  <c r="V108" i="181" s="1"/>
  <c r="V109" i="181" s="1"/>
  <c r="V110" i="181" s="1"/>
  <c r="V111" i="181" s="1"/>
  <c r="V112" i="181" s="1"/>
  <c r="V113" i="181" s="1"/>
  <c r="V114" i="181" s="1"/>
  <c r="V115" i="181" s="1"/>
  <c r="V116" i="181" s="1"/>
  <c r="V117" i="181" s="1"/>
  <c r="V118" i="181" s="1"/>
  <c r="V119" i="181" s="1"/>
  <c r="V120" i="181" s="1"/>
  <c r="V121" i="181" s="1"/>
  <c r="V122" i="181" s="1"/>
  <c r="V123" i="181" s="1"/>
  <c r="V124" i="181" s="1"/>
  <c r="V125" i="181" s="1"/>
  <c r="V126" i="181" s="1"/>
  <c r="V127" i="181" s="1"/>
  <c r="V128" i="181" s="1"/>
  <c r="V129" i="181" s="1"/>
  <c r="V130" i="181" s="1"/>
  <c r="V131" i="181" s="1"/>
  <c r="V132" i="181" s="1"/>
  <c r="V133" i="181" s="1"/>
  <c r="V134" i="181" s="1"/>
  <c r="V135" i="181" s="1"/>
  <c r="V136" i="181" s="1"/>
  <c r="V137" i="181" s="1"/>
  <c r="V138" i="181" s="1"/>
  <c r="V139" i="181" s="1"/>
  <c r="V140" i="181" s="1"/>
  <c r="V141" i="181" s="1"/>
  <c r="V142" i="181" s="1"/>
  <c r="V143" i="181" s="1"/>
  <c r="V144" i="181" s="1"/>
  <c r="V145" i="181" s="1"/>
  <c r="V146" i="181" s="1"/>
  <c r="V147" i="181" s="1"/>
  <c r="V148" i="181" s="1"/>
  <c r="V149" i="181" s="1"/>
  <c r="V150" i="181" s="1"/>
  <c r="V151" i="181" s="1"/>
  <c r="V152" i="181" s="1"/>
  <c r="V153" i="181" s="1"/>
  <c r="V154" i="181" s="1"/>
  <c r="V155" i="181" s="1"/>
  <c r="V156" i="181" s="1"/>
  <c r="V157" i="181" s="1"/>
  <c r="V158" i="181" s="1"/>
  <c r="V159" i="181" s="1"/>
  <c r="V160" i="181" s="1"/>
  <c r="V161" i="181" s="1"/>
  <c r="V162" i="181" s="1"/>
  <c r="V163" i="181" s="1"/>
  <c r="V164" i="181" s="1"/>
  <c r="V165" i="181" s="1"/>
  <c r="V166" i="181" s="1"/>
  <c r="V167" i="181" s="1"/>
  <c r="V168" i="181" s="1"/>
  <c r="V169" i="181" s="1"/>
  <c r="V170" i="181" s="1"/>
  <c r="V171" i="181" s="1"/>
  <c r="V172" i="181" s="1"/>
  <c r="V173" i="181" s="1"/>
  <c r="V174" i="181" s="1"/>
  <c r="V175" i="181" s="1"/>
  <c r="V176" i="181" s="1"/>
  <c r="V177" i="181" s="1"/>
  <c r="V178" i="181" s="1"/>
  <c r="V179" i="181" s="1"/>
  <c r="V180" i="181" s="1"/>
  <c r="V181" i="181" s="1"/>
  <c r="V182" i="181" s="1"/>
  <c r="V183" i="181" s="1"/>
  <c r="V184" i="181" s="1"/>
  <c r="V185" i="181" s="1"/>
  <c r="V186" i="181" s="1"/>
  <c r="V187" i="181" s="1"/>
  <c r="V188" i="181" s="1"/>
  <c r="V189" i="181" s="1"/>
  <c r="V190" i="181" s="1"/>
  <c r="V191" i="181" s="1"/>
  <c r="V192" i="181" s="1"/>
  <c r="V193" i="181" s="1"/>
  <c r="V194" i="181" s="1"/>
  <c r="V195" i="181" s="1"/>
  <c r="V196" i="181" s="1"/>
  <c r="V197" i="181" s="1"/>
  <c r="V198" i="181" s="1"/>
  <c r="V199" i="181" s="1"/>
  <c r="V200" i="181" s="1"/>
  <c r="V201" i="181" s="1"/>
  <c r="V202" i="181" s="1"/>
  <c r="V203" i="181" s="1"/>
  <c r="V204" i="181" s="1"/>
  <c r="V205" i="181" s="1"/>
  <c r="V206" i="181" s="1"/>
  <c r="V207" i="181" s="1"/>
  <c r="V208" i="181" s="1"/>
  <c r="V209" i="181" s="1"/>
  <c r="V210" i="181" s="1"/>
  <c r="V211" i="181" s="1"/>
  <c r="V212" i="181" s="1"/>
  <c r="V213" i="181" s="1"/>
  <c r="V214" i="181" s="1"/>
  <c r="V215" i="181" s="1"/>
  <c r="V216" i="181" s="1"/>
  <c r="V217" i="181" s="1"/>
  <c r="V218" i="181" s="1"/>
  <c r="V219" i="181" s="1"/>
  <c r="V220" i="181" s="1"/>
  <c r="V221" i="181" s="1"/>
  <c r="V222" i="181" s="1"/>
  <c r="V223" i="181" s="1"/>
  <c r="V224" i="181" s="1"/>
  <c r="V225" i="181" s="1"/>
  <c r="V226" i="181" s="1"/>
  <c r="V227" i="181" s="1"/>
  <c r="V228" i="181" s="1"/>
  <c r="V229" i="181" s="1"/>
  <c r="V230" i="181" s="1"/>
  <c r="V231" i="181" s="1"/>
  <c r="V232" i="181" s="1"/>
  <c r="V233" i="181" s="1"/>
  <c r="V234" i="181" s="1"/>
  <c r="V235" i="181" s="1"/>
  <c r="V236" i="181" s="1"/>
  <c r="V237" i="181" s="1"/>
  <c r="V238" i="181" s="1"/>
  <c r="V239" i="181" s="1"/>
  <c r="V240" i="181" s="1"/>
  <c r="V241" i="181" s="1"/>
  <c r="V242" i="181" s="1"/>
  <c r="V243" i="181" s="1"/>
  <c r="V244" i="181" s="1"/>
  <c r="V245" i="181" s="1"/>
  <c r="V246" i="181" s="1"/>
  <c r="V247" i="181" s="1"/>
  <c r="V248" i="181" s="1"/>
  <c r="V249" i="181" s="1"/>
  <c r="V250" i="181" s="1"/>
  <c r="V251" i="181" s="1"/>
  <c r="V252" i="181" s="1"/>
  <c r="V253" i="181" s="1"/>
  <c r="V254" i="181" s="1"/>
  <c r="V255" i="181" s="1"/>
  <c r="V256" i="181" s="1"/>
  <c r="V257" i="181" s="1"/>
  <c r="V258" i="181" s="1"/>
  <c r="V259" i="181" s="1"/>
  <c r="V260" i="181" s="1"/>
  <c r="V261" i="181" s="1"/>
  <c r="V262" i="181" s="1"/>
  <c r="V263" i="181" s="1"/>
  <c r="V264" i="181" s="1"/>
  <c r="V265" i="181" s="1"/>
  <c r="V266" i="181" s="1"/>
  <c r="V267" i="181" s="1"/>
  <c r="V268" i="181" s="1"/>
  <c r="V269" i="181" s="1"/>
  <c r="V270" i="181" s="1"/>
  <c r="V271" i="181" s="1"/>
  <c r="V272" i="181" s="1"/>
  <c r="V273" i="181" s="1"/>
  <c r="V274" i="181" s="1"/>
  <c r="V275" i="181" s="1"/>
  <c r="V276" i="181" s="1"/>
  <c r="V277" i="181" s="1"/>
  <c r="V278" i="181" s="1"/>
  <c r="V279" i="181" s="1"/>
  <c r="V280" i="181" s="1"/>
  <c r="V281" i="181" s="1"/>
  <c r="V282" i="181" s="1"/>
  <c r="V283" i="181" s="1"/>
  <c r="V284" i="181" s="1"/>
  <c r="V285" i="181" s="1"/>
  <c r="V286" i="181" s="1"/>
  <c r="V287" i="181" s="1"/>
  <c r="V288" i="181" s="1"/>
  <c r="V289" i="181" s="1"/>
  <c r="V290" i="181" s="1"/>
  <c r="V291" i="181" s="1"/>
  <c r="V292" i="181" s="1"/>
  <c r="V293" i="181" s="1"/>
  <c r="V294" i="181" s="1"/>
  <c r="V295" i="181" s="1"/>
  <c r="V296" i="181" s="1"/>
  <c r="V297" i="181" s="1"/>
  <c r="V298" i="181" s="1"/>
  <c r="V299" i="181" s="1"/>
  <c r="V300" i="181" s="1"/>
  <c r="V301" i="181" s="1"/>
  <c r="V302" i="181" s="1"/>
  <c r="V303" i="181" s="1"/>
  <c r="V304" i="181" s="1"/>
  <c r="V305" i="181" s="1"/>
  <c r="V306" i="181" s="1"/>
  <c r="V307" i="181" s="1"/>
  <c r="V308" i="181" s="1"/>
  <c r="V309" i="181" s="1"/>
  <c r="V310" i="181" s="1"/>
  <c r="V311" i="181" s="1"/>
  <c r="V312" i="181" s="1"/>
  <c r="V313" i="181" s="1"/>
  <c r="V314" i="181" s="1"/>
  <c r="V315" i="181" s="1"/>
  <c r="V316" i="181" s="1"/>
  <c r="V317" i="181" s="1"/>
  <c r="V318" i="181" s="1"/>
  <c r="V319" i="181" s="1"/>
  <c r="V320" i="181" s="1"/>
  <c r="V321" i="181" s="1"/>
  <c r="V322" i="181" s="1"/>
  <c r="V323" i="181" s="1"/>
  <c r="V324" i="181" s="1"/>
  <c r="V325" i="181" s="1"/>
  <c r="V326" i="181" s="1"/>
  <c r="V327" i="181" s="1"/>
  <c r="V328" i="181" s="1"/>
  <c r="V329" i="181" s="1"/>
  <c r="V330" i="181" s="1"/>
  <c r="V331" i="181" s="1"/>
  <c r="V332" i="181" s="1"/>
  <c r="V333" i="181" s="1"/>
  <c r="T3" i="181"/>
  <c r="S2" i="181"/>
  <c r="V3" i="180"/>
  <c r="V4" i="180" s="1"/>
  <c r="V5" i="180" s="1"/>
  <c r="V6" i="180" s="1"/>
  <c r="V7" i="180" s="1"/>
  <c r="V8" i="180" s="1"/>
  <c r="V9" i="180" s="1"/>
  <c r="V10" i="180" s="1"/>
  <c r="V11" i="180" s="1"/>
  <c r="V12" i="180" s="1"/>
  <c r="V13" i="180" s="1"/>
  <c r="V14" i="180" s="1"/>
  <c r="V15" i="180" s="1"/>
  <c r="V16" i="180" s="1"/>
  <c r="V17" i="180" s="1"/>
  <c r="V18" i="180" s="1"/>
  <c r="V19" i="180" s="1"/>
  <c r="V20" i="180" s="1"/>
  <c r="V21" i="180" s="1"/>
  <c r="V22" i="180" s="1"/>
  <c r="V23" i="180" s="1"/>
  <c r="V24" i="180" s="1"/>
  <c r="V25" i="180" s="1"/>
  <c r="V26" i="180" s="1"/>
  <c r="V27" i="180" s="1"/>
  <c r="V28" i="180" s="1"/>
  <c r="V29" i="180" s="1"/>
  <c r="V30" i="180" s="1"/>
  <c r="V31" i="180" s="1"/>
  <c r="V32" i="180" s="1"/>
  <c r="V33" i="180" s="1"/>
  <c r="V34" i="180" s="1"/>
  <c r="V35" i="180" s="1"/>
  <c r="V36" i="180" s="1"/>
  <c r="V37" i="180" s="1"/>
  <c r="V38" i="180" s="1"/>
  <c r="V39" i="180" s="1"/>
  <c r="V40" i="180" s="1"/>
  <c r="V41" i="180" s="1"/>
  <c r="V42" i="180" s="1"/>
  <c r="V43" i="180" s="1"/>
  <c r="V44" i="180" s="1"/>
  <c r="V45" i="180" s="1"/>
  <c r="V46" i="180" s="1"/>
  <c r="V47" i="180" s="1"/>
  <c r="V48" i="180" s="1"/>
  <c r="V49" i="180" s="1"/>
  <c r="V50" i="180" s="1"/>
  <c r="V51" i="180" s="1"/>
  <c r="V52" i="180" s="1"/>
  <c r="V53" i="180" s="1"/>
  <c r="V54" i="180" s="1"/>
  <c r="V55" i="180" s="1"/>
  <c r="V56" i="180" s="1"/>
  <c r="V57" i="180" s="1"/>
  <c r="V58" i="180" s="1"/>
  <c r="V59" i="180" s="1"/>
  <c r="V60" i="180" s="1"/>
  <c r="V61" i="180" s="1"/>
  <c r="V62" i="180" s="1"/>
  <c r="V63" i="180" s="1"/>
  <c r="V64" i="180" s="1"/>
  <c r="V65" i="180" s="1"/>
  <c r="V66" i="180" s="1"/>
  <c r="V67" i="180" s="1"/>
  <c r="V68" i="180" s="1"/>
  <c r="V69" i="180" s="1"/>
  <c r="V70" i="180" s="1"/>
  <c r="V71" i="180" s="1"/>
  <c r="V72" i="180" s="1"/>
  <c r="V73" i="180" s="1"/>
  <c r="V74" i="180" s="1"/>
  <c r="V75" i="180" s="1"/>
  <c r="V76" i="180" s="1"/>
  <c r="V77" i="180" s="1"/>
  <c r="V78" i="180" s="1"/>
  <c r="V79" i="180" s="1"/>
  <c r="V80" i="180" s="1"/>
  <c r="V81" i="180" s="1"/>
  <c r="V82" i="180" s="1"/>
  <c r="V83" i="180" s="1"/>
  <c r="V84" i="180" s="1"/>
  <c r="V85" i="180" s="1"/>
  <c r="V86" i="180" s="1"/>
  <c r="V87" i="180" s="1"/>
  <c r="V88" i="180" s="1"/>
  <c r="V89" i="180" s="1"/>
  <c r="V90" i="180" s="1"/>
  <c r="V91" i="180" s="1"/>
  <c r="V92" i="180" s="1"/>
  <c r="V93" i="180" s="1"/>
  <c r="V94" i="180" s="1"/>
  <c r="V95" i="180" s="1"/>
  <c r="V96" i="180" s="1"/>
  <c r="V97" i="180" s="1"/>
  <c r="V98" i="180" s="1"/>
  <c r="V99" i="180" s="1"/>
  <c r="V100" i="180" s="1"/>
  <c r="V101" i="180" s="1"/>
  <c r="V102" i="180" s="1"/>
  <c r="V103" i="180" s="1"/>
  <c r="V104" i="180" s="1"/>
  <c r="V105" i="180" s="1"/>
  <c r="V106" i="180" s="1"/>
  <c r="V107" i="180" s="1"/>
  <c r="V108" i="180" s="1"/>
  <c r="V109" i="180" s="1"/>
  <c r="V110" i="180" s="1"/>
  <c r="V111" i="180" s="1"/>
  <c r="V112" i="180" s="1"/>
  <c r="V113" i="180" s="1"/>
  <c r="V114" i="180" s="1"/>
  <c r="V115" i="180" s="1"/>
  <c r="V116" i="180" s="1"/>
  <c r="V117" i="180" s="1"/>
  <c r="V118" i="180" s="1"/>
  <c r="V119" i="180" s="1"/>
  <c r="V120" i="180" s="1"/>
  <c r="V121" i="180" s="1"/>
  <c r="V122" i="180" s="1"/>
  <c r="V123" i="180" s="1"/>
  <c r="V124" i="180" s="1"/>
  <c r="V125" i="180" s="1"/>
  <c r="V126" i="180" s="1"/>
  <c r="V127" i="180" s="1"/>
  <c r="V128" i="180" s="1"/>
  <c r="V129" i="180" s="1"/>
  <c r="V130" i="180" s="1"/>
  <c r="V131" i="180" s="1"/>
  <c r="V132" i="180" s="1"/>
  <c r="V133" i="180" s="1"/>
  <c r="V134" i="180" s="1"/>
  <c r="V135" i="180" s="1"/>
  <c r="V136" i="180" s="1"/>
  <c r="V137" i="180" s="1"/>
  <c r="V138" i="180" s="1"/>
  <c r="V139" i="180" s="1"/>
  <c r="V140" i="180" s="1"/>
  <c r="V141" i="180" s="1"/>
  <c r="V142" i="180" s="1"/>
  <c r="V143" i="180" s="1"/>
  <c r="V144" i="180" s="1"/>
  <c r="V145" i="180" s="1"/>
  <c r="V146" i="180" s="1"/>
  <c r="V147" i="180" s="1"/>
  <c r="V148" i="180" s="1"/>
  <c r="V149" i="180" s="1"/>
  <c r="V150" i="180" s="1"/>
  <c r="V151" i="180" s="1"/>
  <c r="V152" i="180" s="1"/>
  <c r="V153" i="180" s="1"/>
  <c r="V154" i="180" s="1"/>
  <c r="V155" i="180" s="1"/>
  <c r="V156" i="180" s="1"/>
  <c r="V157" i="180" s="1"/>
  <c r="V158" i="180" s="1"/>
  <c r="V159" i="180" s="1"/>
  <c r="V160" i="180" s="1"/>
  <c r="V161" i="180" s="1"/>
  <c r="V162" i="180" s="1"/>
  <c r="V163" i="180" s="1"/>
  <c r="V164" i="180" s="1"/>
  <c r="V165" i="180" s="1"/>
  <c r="V166" i="180" s="1"/>
  <c r="V167" i="180" s="1"/>
  <c r="V168" i="180" s="1"/>
  <c r="V169" i="180" s="1"/>
  <c r="V170" i="180" s="1"/>
  <c r="V171" i="180" s="1"/>
  <c r="V172" i="180" s="1"/>
  <c r="V173" i="180" s="1"/>
  <c r="V174" i="180" s="1"/>
  <c r="V175" i="180" s="1"/>
  <c r="V176" i="180" s="1"/>
  <c r="V177" i="180" s="1"/>
  <c r="V178" i="180" s="1"/>
  <c r="V179" i="180" s="1"/>
  <c r="V180" i="180" s="1"/>
  <c r="V181" i="180" s="1"/>
  <c r="V182" i="180" s="1"/>
  <c r="V183" i="180" s="1"/>
  <c r="V184" i="180" s="1"/>
  <c r="V185" i="180" s="1"/>
  <c r="V186" i="180" s="1"/>
  <c r="V187" i="180" s="1"/>
  <c r="V188" i="180" s="1"/>
  <c r="V189" i="180" s="1"/>
  <c r="V190" i="180" s="1"/>
  <c r="V191" i="180" s="1"/>
  <c r="V192" i="180" s="1"/>
  <c r="V193" i="180" s="1"/>
  <c r="V194" i="180" s="1"/>
  <c r="V195" i="180" s="1"/>
  <c r="V196" i="180" s="1"/>
  <c r="V197" i="180" s="1"/>
  <c r="V198" i="180" s="1"/>
  <c r="V199" i="180" s="1"/>
  <c r="V200" i="180" s="1"/>
  <c r="V201" i="180" s="1"/>
  <c r="V202" i="180" s="1"/>
  <c r="V203" i="180" s="1"/>
  <c r="V204" i="180" s="1"/>
  <c r="V205" i="180" s="1"/>
  <c r="V206" i="180" s="1"/>
  <c r="V207" i="180" s="1"/>
  <c r="V208" i="180" s="1"/>
  <c r="V209" i="180" s="1"/>
  <c r="V210" i="180" s="1"/>
  <c r="V211" i="180" s="1"/>
  <c r="V212" i="180" s="1"/>
  <c r="V213" i="180" s="1"/>
  <c r="V214" i="180" s="1"/>
  <c r="V215" i="180" s="1"/>
  <c r="V216" i="180" s="1"/>
  <c r="V217" i="180" s="1"/>
  <c r="V218" i="180" s="1"/>
  <c r="V219" i="180" s="1"/>
  <c r="V220" i="180" s="1"/>
  <c r="V221" i="180" s="1"/>
  <c r="V222" i="180" s="1"/>
  <c r="V223" i="180" s="1"/>
  <c r="V224" i="180" s="1"/>
  <c r="V225" i="180" s="1"/>
  <c r="V226" i="180" s="1"/>
  <c r="V227" i="180" s="1"/>
  <c r="V228" i="180" s="1"/>
  <c r="V229" i="180" s="1"/>
  <c r="V230" i="180" s="1"/>
  <c r="V231" i="180" s="1"/>
  <c r="V232" i="180" s="1"/>
  <c r="V233" i="180" s="1"/>
  <c r="V234" i="180" s="1"/>
  <c r="V235" i="180" s="1"/>
  <c r="V236" i="180" s="1"/>
  <c r="V237" i="180" s="1"/>
  <c r="V238" i="180" s="1"/>
  <c r="V239" i="180" s="1"/>
  <c r="V240" i="180" s="1"/>
  <c r="V241" i="180" s="1"/>
  <c r="V242" i="180" s="1"/>
  <c r="V243" i="180" s="1"/>
  <c r="V244" i="180" s="1"/>
  <c r="V245" i="180" s="1"/>
  <c r="V246" i="180" s="1"/>
  <c r="V247" i="180" s="1"/>
  <c r="V248" i="180" s="1"/>
  <c r="V249" i="180" s="1"/>
  <c r="V250" i="180" s="1"/>
  <c r="V251" i="180" s="1"/>
  <c r="V252" i="180" s="1"/>
  <c r="V253" i="180" s="1"/>
  <c r="V254" i="180" s="1"/>
  <c r="V255" i="180" s="1"/>
  <c r="V256" i="180" s="1"/>
  <c r="V257" i="180" s="1"/>
  <c r="V258" i="180" s="1"/>
  <c r="V259" i="180" s="1"/>
  <c r="V260" i="180" s="1"/>
  <c r="V261" i="180" s="1"/>
  <c r="V262" i="180" s="1"/>
  <c r="V263" i="180" s="1"/>
  <c r="V264" i="180" s="1"/>
  <c r="V265" i="180" s="1"/>
  <c r="V266" i="180" s="1"/>
  <c r="V267" i="180" s="1"/>
  <c r="V268" i="180" s="1"/>
  <c r="V269" i="180" s="1"/>
  <c r="V270" i="180" s="1"/>
  <c r="V271" i="180" s="1"/>
  <c r="V272" i="180" s="1"/>
  <c r="V273" i="180" s="1"/>
  <c r="V274" i="180" s="1"/>
  <c r="V275" i="180" s="1"/>
  <c r="V276" i="180" s="1"/>
  <c r="V277" i="180" s="1"/>
  <c r="V278" i="180" s="1"/>
  <c r="V279" i="180" s="1"/>
  <c r="V280" i="180" s="1"/>
  <c r="V281" i="180" s="1"/>
  <c r="V282" i="180" s="1"/>
  <c r="V283" i="180" s="1"/>
  <c r="V284" i="180" s="1"/>
  <c r="V285" i="180" s="1"/>
  <c r="V286" i="180" s="1"/>
  <c r="V287" i="180" s="1"/>
  <c r="V288" i="180" s="1"/>
  <c r="V289" i="180" s="1"/>
  <c r="V290" i="180" s="1"/>
  <c r="V291" i="180" s="1"/>
  <c r="V292" i="180" s="1"/>
  <c r="V293" i="180" s="1"/>
  <c r="V294" i="180" s="1"/>
  <c r="V295" i="180" s="1"/>
  <c r="V296" i="180" s="1"/>
  <c r="V297" i="180" s="1"/>
  <c r="V298" i="180" s="1"/>
  <c r="V299" i="180" s="1"/>
  <c r="V300" i="180" s="1"/>
  <c r="V301" i="180" s="1"/>
  <c r="V302" i="180" s="1"/>
  <c r="V303" i="180" s="1"/>
  <c r="V304" i="180" s="1"/>
  <c r="V305" i="180" s="1"/>
  <c r="V306" i="180" s="1"/>
  <c r="V307" i="180" s="1"/>
  <c r="V308" i="180" s="1"/>
  <c r="V309" i="180" s="1"/>
  <c r="V310" i="180" s="1"/>
  <c r="V311" i="180" s="1"/>
  <c r="V312" i="180" s="1"/>
  <c r="V313" i="180" s="1"/>
  <c r="V314" i="180" s="1"/>
  <c r="V315" i="180" s="1"/>
  <c r="V316" i="180" s="1"/>
  <c r="V317" i="180" s="1"/>
  <c r="V318" i="180" s="1"/>
  <c r="V319" i="180" s="1"/>
  <c r="V320" i="180" s="1"/>
  <c r="V321" i="180" s="1"/>
  <c r="V322" i="180" s="1"/>
  <c r="V323" i="180" s="1"/>
  <c r="V324" i="180" s="1"/>
  <c r="V325" i="180" s="1"/>
  <c r="V326" i="180" s="1"/>
  <c r="V327" i="180" s="1"/>
  <c r="V328" i="180" s="1"/>
  <c r="V329" i="180" s="1"/>
  <c r="V330" i="180" s="1"/>
  <c r="V331" i="180" s="1"/>
  <c r="V332" i="180" s="1"/>
  <c r="V333" i="180" s="1"/>
  <c r="T3" i="180"/>
  <c r="S2" i="180"/>
  <c r="W3" i="180"/>
  <c r="W4" i="180" s="1"/>
  <c r="W5" i="180" s="1"/>
  <c r="W6" i="180" s="1"/>
  <c r="W7" i="180" s="1"/>
  <c r="W8" i="180" s="1"/>
  <c r="W9" i="180" s="1"/>
  <c r="W10" i="180" s="1"/>
  <c r="W11" i="180" s="1"/>
  <c r="W12" i="180" s="1"/>
  <c r="W13" i="180" s="1"/>
  <c r="W14" i="180" s="1"/>
  <c r="W15" i="180" s="1"/>
  <c r="W16" i="180" s="1"/>
  <c r="W17" i="180" s="1"/>
  <c r="W18" i="180" s="1"/>
  <c r="W19" i="180" s="1"/>
  <c r="W20" i="180" s="1"/>
  <c r="W21" i="180" s="1"/>
  <c r="W22" i="180" s="1"/>
  <c r="W23" i="180" s="1"/>
  <c r="W24" i="180" s="1"/>
  <c r="W25" i="180" s="1"/>
  <c r="W26" i="180" s="1"/>
  <c r="W27" i="180" s="1"/>
  <c r="W28" i="180" s="1"/>
  <c r="W29" i="180" s="1"/>
  <c r="W30" i="180" s="1"/>
  <c r="W31" i="180" s="1"/>
  <c r="W32" i="180" s="1"/>
  <c r="W33" i="180" s="1"/>
  <c r="W34" i="180" s="1"/>
  <c r="W35" i="180" s="1"/>
  <c r="W36" i="180" s="1"/>
  <c r="W37" i="180" s="1"/>
  <c r="W38" i="180" s="1"/>
  <c r="W39" i="180" s="1"/>
  <c r="W40" i="180" s="1"/>
  <c r="W41" i="180" s="1"/>
  <c r="W42" i="180" s="1"/>
  <c r="W43" i="180" s="1"/>
  <c r="W44" i="180" s="1"/>
  <c r="W45" i="180" s="1"/>
  <c r="W46" i="180" s="1"/>
  <c r="W47" i="180" s="1"/>
  <c r="W48" i="180" s="1"/>
  <c r="W49" i="180" s="1"/>
  <c r="W50" i="180" s="1"/>
  <c r="W51" i="180" s="1"/>
  <c r="W52" i="180" s="1"/>
  <c r="W53" i="180" s="1"/>
  <c r="W54" i="180" s="1"/>
  <c r="W55" i="180" s="1"/>
  <c r="W56" i="180" s="1"/>
  <c r="W57" i="180" s="1"/>
  <c r="W58" i="180" s="1"/>
  <c r="W59" i="180" s="1"/>
  <c r="W60" i="180" s="1"/>
  <c r="W61" i="180" s="1"/>
  <c r="W62" i="180" s="1"/>
  <c r="W63" i="180" s="1"/>
  <c r="W64" i="180" s="1"/>
  <c r="W65" i="180" s="1"/>
  <c r="W66" i="180" s="1"/>
  <c r="W67" i="180" s="1"/>
  <c r="W68" i="180" s="1"/>
  <c r="W69" i="180" s="1"/>
  <c r="W70" i="180" s="1"/>
  <c r="W71" i="180" s="1"/>
  <c r="W72" i="180" s="1"/>
  <c r="W73" i="180" s="1"/>
  <c r="W74" i="180" s="1"/>
  <c r="W75" i="180" s="1"/>
  <c r="W76" i="180" s="1"/>
  <c r="W77" i="180" s="1"/>
  <c r="W78" i="180" s="1"/>
  <c r="W79" i="180" s="1"/>
  <c r="W80" i="180" s="1"/>
  <c r="W81" i="180" s="1"/>
  <c r="W82" i="180" s="1"/>
  <c r="W83" i="180" s="1"/>
  <c r="W84" i="180" s="1"/>
  <c r="W85" i="180" s="1"/>
  <c r="W86" i="180" s="1"/>
  <c r="W87" i="180" s="1"/>
  <c r="W88" i="180" s="1"/>
  <c r="W89" i="180" s="1"/>
  <c r="W90" i="180" s="1"/>
  <c r="W91" i="180" s="1"/>
  <c r="W92" i="180" s="1"/>
  <c r="W93" i="180" s="1"/>
  <c r="W94" i="180" s="1"/>
  <c r="W95" i="180" s="1"/>
  <c r="W96" i="180" s="1"/>
  <c r="W97" i="180" s="1"/>
  <c r="W98" i="180" s="1"/>
  <c r="W99" i="180" s="1"/>
  <c r="W100" i="180" s="1"/>
  <c r="W101" i="180" s="1"/>
  <c r="W102" i="180" s="1"/>
  <c r="W103" i="180" s="1"/>
  <c r="W104" i="180" s="1"/>
  <c r="W105" i="180" s="1"/>
  <c r="W106" i="180" s="1"/>
  <c r="W107" i="180" s="1"/>
  <c r="W108" i="180" s="1"/>
  <c r="W109" i="180" s="1"/>
  <c r="W110" i="180" s="1"/>
  <c r="W111" i="180" s="1"/>
  <c r="W112" i="180" s="1"/>
  <c r="W113" i="180" s="1"/>
  <c r="W114" i="180" s="1"/>
  <c r="W115" i="180" s="1"/>
  <c r="W116" i="180" s="1"/>
  <c r="W117" i="180" s="1"/>
  <c r="W118" i="180" s="1"/>
  <c r="W119" i="180" s="1"/>
  <c r="W120" i="180" s="1"/>
  <c r="W121" i="180" s="1"/>
  <c r="W122" i="180" s="1"/>
  <c r="W123" i="180" s="1"/>
  <c r="W124" i="180" s="1"/>
  <c r="W125" i="180" s="1"/>
  <c r="W126" i="180" s="1"/>
  <c r="W127" i="180" s="1"/>
  <c r="W128" i="180" s="1"/>
  <c r="W129" i="180" s="1"/>
  <c r="W130" i="180" s="1"/>
  <c r="W131" i="180" s="1"/>
  <c r="W132" i="180" s="1"/>
  <c r="W133" i="180" s="1"/>
  <c r="W134" i="180" s="1"/>
  <c r="W135" i="180" s="1"/>
  <c r="W136" i="180" s="1"/>
  <c r="W137" i="180" s="1"/>
  <c r="W138" i="180" s="1"/>
  <c r="W139" i="180" s="1"/>
  <c r="W140" i="180" s="1"/>
  <c r="W141" i="180" s="1"/>
  <c r="W142" i="180" s="1"/>
  <c r="W143" i="180" s="1"/>
  <c r="W144" i="180" s="1"/>
  <c r="W145" i="180" s="1"/>
  <c r="W146" i="180" s="1"/>
  <c r="W147" i="180" s="1"/>
  <c r="W148" i="180" s="1"/>
  <c r="W149" i="180" s="1"/>
  <c r="W150" i="180" s="1"/>
  <c r="W151" i="180" s="1"/>
  <c r="W152" i="180" s="1"/>
  <c r="W153" i="180" s="1"/>
  <c r="W154" i="180" s="1"/>
  <c r="W155" i="180" s="1"/>
  <c r="W156" i="180" s="1"/>
  <c r="W157" i="180" s="1"/>
  <c r="W158" i="180" s="1"/>
  <c r="W159" i="180" s="1"/>
  <c r="W160" i="180" s="1"/>
  <c r="W161" i="180" s="1"/>
  <c r="W162" i="180" s="1"/>
  <c r="W163" i="180" s="1"/>
  <c r="W164" i="180" s="1"/>
  <c r="W165" i="180" s="1"/>
  <c r="W166" i="180" s="1"/>
  <c r="W167" i="180" s="1"/>
  <c r="W168" i="180" s="1"/>
  <c r="W169" i="180" s="1"/>
  <c r="W170" i="180" s="1"/>
  <c r="W171" i="180" s="1"/>
  <c r="W172" i="180" s="1"/>
  <c r="W173" i="180" s="1"/>
  <c r="W174" i="180" s="1"/>
  <c r="W175" i="180" s="1"/>
  <c r="W176" i="180" s="1"/>
  <c r="W177" i="180" s="1"/>
  <c r="W178" i="180" s="1"/>
  <c r="W179" i="180" s="1"/>
  <c r="W180" i="180" s="1"/>
  <c r="W181" i="180" s="1"/>
  <c r="W182" i="180" s="1"/>
  <c r="W183" i="180" s="1"/>
  <c r="W184" i="180" s="1"/>
  <c r="W185" i="180" s="1"/>
  <c r="W186" i="180" s="1"/>
  <c r="W187" i="180" s="1"/>
  <c r="W188" i="180" s="1"/>
  <c r="W189" i="180" s="1"/>
  <c r="W190" i="180" s="1"/>
  <c r="W191" i="180" s="1"/>
  <c r="W192" i="180" s="1"/>
  <c r="W193" i="180" s="1"/>
  <c r="W194" i="180" s="1"/>
  <c r="W195" i="180" s="1"/>
  <c r="W196" i="180" s="1"/>
  <c r="W197" i="180" s="1"/>
  <c r="W198" i="180" s="1"/>
  <c r="W199" i="180" s="1"/>
  <c r="W200" i="180" s="1"/>
  <c r="W201" i="180" s="1"/>
  <c r="W202" i="180" s="1"/>
  <c r="W203" i="180" s="1"/>
  <c r="W204" i="180" s="1"/>
  <c r="W205" i="180" s="1"/>
  <c r="W206" i="180" s="1"/>
  <c r="W207" i="180" s="1"/>
  <c r="W208" i="180" s="1"/>
  <c r="W209" i="180" s="1"/>
  <c r="W210" i="180" s="1"/>
  <c r="W211" i="180" s="1"/>
  <c r="W212" i="180" s="1"/>
  <c r="W213" i="180" s="1"/>
  <c r="W214" i="180" s="1"/>
  <c r="W215" i="180" s="1"/>
  <c r="W216" i="180" s="1"/>
  <c r="W217" i="180" s="1"/>
  <c r="W218" i="180" s="1"/>
  <c r="W219" i="180" s="1"/>
  <c r="W220" i="180" s="1"/>
  <c r="W221" i="180" s="1"/>
  <c r="W222" i="180" s="1"/>
  <c r="W223" i="180" s="1"/>
  <c r="W224" i="180" s="1"/>
  <c r="W225" i="180" s="1"/>
  <c r="W226" i="180" s="1"/>
  <c r="W227" i="180" s="1"/>
  <c r="W228" i="180" s="1"/>
  <c r="W229" i="180" s="1"/>
  <c r="W230" i="180" s="1"/>
  <c r="W231" i="180" s="1"/>
  <c r="W232" i="180" s="1"/>
  <c r="W233" i="180" s="1"/>
  <c r="W234" i="180" s="1"/>
  <c r="W235" i="180" s="1"/>
  <c r="W236" i="180" s="1"/>
  <c r="W237" i="180" s="1"/>
  <c r="W238" i="180" s="1"/>
  <c r="W239" i="180" s="1"/>
  <c r="W240" i="180" s="1"/>
  <c r="W241" i="180" s="1"/>
  <c r="W242" i="180" s="1"/>
  <c r="W243" i="180" s="1"/>
  <c r="W244" i="180" s="1"/>
  <c r="W245" i="180" s="1"/>
  <c r="W246" i="180" s="1"/>
  <c r="W247" i="180" s="1"/>
  <c r="W248" i="180" s="1"/>
  <c r="W249" i="180" s="1"/>
  <c r="W250" i="180" s="1"/>
  <c r="W251" i="180" s="1"/>
  <c r="W252" i="180" s="1"/>
  <c r="W253" i="180" s="1"/>
  <c r="W254" i="180" s="1"/>
  <c r="W255" i="180" s="1"/>
  <c r="W256" i="180" s="1"/>
  <c r="W257" i="180" s="1"/>
  <c r="W258" i="180" s="1"/>
  <c r="W259" i="180" s="1"/>
  <c r="W260" i="180" s="1"/>
  <c r="W261" i="180" s="1"/>
  <c r="W262" i="180" s="1"/>
  <c r="W263" i="180" s="1"/>
  <c r="W264" i="180" s="1"/>
  <c r="W265" i="180" s="1"/>
  <c r="W266" i="180" s="1"/>
  <c r="W267" i="180" s="1"/>
  <c r="W268" i="180" s="1"/>
  <c r="W269" i="180" s="1"/>
  <c r="W270" i="180" s="1"/>
  <c r="W271" i="180" s="1"/>
  <c r="W272" i="180" s="1"/>
  <c r="W273" i="180" s="1"/>
  <c r="W274" i="180" s="1"/>
  <c r="W275" i="180" s="1"/>
  <c r="W276" i="180" s="1"/>
  <c r="W277" i="180" s="1"/>
  <c r="W278" i="180" s="1"/>
  <c r="W279" i="180" s="1"/>
  <c r="W280" i="180" s="1"/>
  <c r="W281" i="180" s="1"/>
  <c r="W282" i="180" s="1"/>
  <c r="W283" i="180" s="1"/>
  <c r="W284" i="180" s="1"/>
  <c r="W285" i="180" s="1"/>
  <c r="W286" i="180" s="1"/>
  <c r="W287" i="180" s="1"/>
  <c r="W288" i="180" s="1"/>
  <c r="W289" i="180" s="1"/>
  <c r="W290" i="180" s="1"/>
  <c r="W291" i="180" s="1"/>
  <c r="W292" i="180" s="1"/>
  <c r="W293" i="180" s="1"/>
  <c r="W294" i="180" s="1"/>
  <c r="W295" i="180" s="1"/>
  <c r="W296" i="180" s="1"/>
  <c r="W297" i="180" s="1"/>
  <c r="W298" i="180" s="1"/>
  <c r="W299" i="180" s="1"/>
  <c r="W300" i="180" s="1"/>
  <c r="W301" i="180" s="1"/>
  <c r="W302" i="180" s="1"/>
  <c r="W303" i="180" s="1"/>
  <c r="W304" i="180" s="1"/>
  <c r="W305" i="180" s="1"/>
  <c r="W306" i="180" s="1"/>
  <c r="W307" i="180" s="1"/>
  <c r="W308" i="180" s="1"/>
  <c r="W309" i="180" s="1"/>
  <c r="W310" i="180" s="1"/>
  <c r="W311" i="180" s="1"/>
  <c r="W312" i="180" s="1"/>
  <c r="W313" i="180" s="1"/>
  <c r="W314" i="180" s="1"/>
  <c r="W315" i="180" s="1"/>
  <c r="W316" i="180" s="1"/>
  <c r="W317" i="180" s="1"/>
  <c r="W318" i="180" s="1"/>
  <c r="W319" i="180" s="1"/>
  <c r="W320" i="180" s="1"/>
  <c r="W321" i="180" s="1"/>
  <c r="W322" i="180" s="1"/>
  <c r="W323" i="180" s="1"/>
  <c r="W324" i="180" s="1"/>
  <c r="W325" i="180" s="1"/>
  <c r="W326" i="180" s="1"/>
  <c r="W327" i="180" s="1"/>
  <c r="W328" i="180" s="1"/>
  <c r="W329" i="180" s="1"/>
  <c r="W330" i="180" s="1"/>
  <c r="W331" i="180" s="1"/>
  <c r="W332" i="180" s="1"/>
  <c r="W333" i="180" s="1"/>
  <c r="U3" i="180"/>
  <c r="U4" i="180" s="1"/>
  <c r="U5" i="180" s="1"/>
  <c r="U6" i="180" s="1"/>
  <c r="U7" i="180" s="1"/>
  <c r="U8" i="180" s="1"/>
  <c r="U9" i="180" s="1"/>
  <c r="U10" i="180" s="1"/>
  <c r="U11" i="180" s="1"/>
  <c r="U12" i="180" s="1"/>
  <c r="U13" i="180" s="1"/>
  <c r="U14" i="180" s="1"/>
  <c r="U15" i="180" s="1"/>
  <c r="U16" i="180" s="1"/>
  <c r="U17" i="180" s="1"/>
  <c r="U18" i="180" s="1"/>
  <c r="U19" i="180" s="1"/>
  <c r="U20" i="180" s="1"/>
  <c r="U21" i="180" s="1"/>
  <c r="U22" i="180" s="1"/>
  <c r="U23" i="180" s="1"/>
  <c r="U24" i="180" s="1"/>
  <c r="U25" i="180" s="1"/>
  <c r="U26" i="180" s="1"/>
  <c r="U27" i="180" s="1"/>
  <c r="U28" i="180" s="1"/>
  <c r="U29" i="180" s="1"/>
  <c r="U30" i="180" s="1"/>
  <c r="U31" i="180" s="1"/>
  <c r="U32" i="180" s="1"/>
  <c r="U33" i="180" s="1"/>
  <c r="U34" i="180" s="1"/>
  <c r="U35" i="180" s="1"/>
  <c r="U36" i="180" s="1"/>
  <c r="U37" i="180" s="1"/>
  <c r="U38" i="180" s="1"/>
  <c r="U39" i="180" s="1"/>
  <c r="U40" i="180" s="1"/>
  <c r="U41" i="180" s="1"/>
  <c r="U42" i="180" s="1"/>
  <c r="U43" i="180" s="1"/>
  <c r="U44" i="180" s="1"/>
  <c r="U45" i="180" s="1"/>
  <c r="U46" i="180" s="1"/>
  <c r="U47" i="180" s="1"/>
  <c r="U48" i="180" s="1"/>
  <c r="U49" i="180" s="1"/>
  <c r="U50" i="180" s="1"/>
  <c r="U51" i="180" s="1"/>
  <c r="U52" i="180" s="1"/>
  <c r="U53" i="180" s="1"/>
  <c r="U54" i="180" s="1"/>
  <c r="U55" i="180" s="1"/>
  <c r="U56" i="180" s="1"/>
  <c r="U57" i="180" s="1"/>
  <c r="U58" i="180" s="1"/>
  <c r="U59" i="180" s="1"/>
  <c r="U60" i="180" s="1"/>
  <c r="U61" i="180" s="1"/>
  <c r="U62" i="180" s="1"/>
  <c r="U63" i="180" s="1"/>
  <c r="U64" i="180" s="1"/>
  <c r="U65" i="180" s="1"/>
  <c r="U66" i="180" s="1"/>
  <c r="U67" i="180" s="1"/>
  <c r="U68" i="180" s="1"/>
  <c r="U69" i="180" s="1"/>
  <c r="U70" i="180" s="1"/>
  <c r="U71" i="180" s="1"/>
  <c r="U72" i="180" s="1"/>
  <c r="U73" i="180" s="1"/>
  <c r="U74" i="180" s="1"/>
  <c r="U75" i="180" s="1"/>
  <c r="U76" i="180" s="1"/>
  <c r="U77" i="180" s="1"/>
  <c r="U78" i="180" s="1"/>
  <c r="U79" i="180" s="1"/>
  <c r="U80" i="180" s="1"/>
  <c r="U81" i="180" s="1"/>
  <c r="U82" i="180" s="1"/>
  <c r="U83" i="180" s="1"/>
  <c r="U84" i="180" s="1"/>
  <c r="U85" i="180" s="1"/>
  <c r="U86" i="180" s="1"/>
  <c r="U87" i="180" s="1"/>
  <c r="U88" i="180" s="1"/>
  <c r="U89" i="180" s="1"/>
  <c r="U90" i="180" s="1"/>
  <c r="U91" i="180" s="1"/>
  <c r="U92" i="180" s="1"/>
  <c r="U93" i="180" s="1"/>
  <c r="U94" i="180" s="1"/>
  <c r="U95" i="180" s="1"/>
  <c r="U96" i="180" s="1"/>
  <c r="U97" i="180" s="1"/>
  <c r="U98" i="180" s="1"/>
  <c r="U99" i="180" s="1"/>
  <c r="U100" i="180" s="1"/>
  <c r="U101" i="180" s="1"/>
  <c r="U102" i="180" s="1"/>
  <c r="U103" i="180" s="1"/>
  <c r="U104" i="180" s="1"/>
  <c r="U105" i="180" s="1"/>
  <c r="U106" i="180" s="1"/>
  <c r="U107" i="180" s="1"/>
  <c r="U108" i="180" s="1"/>
  <c r="U109" i="180" s="1"/>
  <c r="U110" i="180" s="1"/>
  <c r="U111" i="180" s="1"/>
  <c r="U112" i="180" s="1"/>
  <c r="U113" i="180" s="1"/>
  <c r="U114" i="180" s="1"/>
  <c r="U115" i="180" s="1"/>
  <c r="U116" i="180" s="1"/>
  <c r="U117" i="180" s="1"/>
  <c r="U118" i="180" s="1"/>
  <c r="U119" i="180" s="1"/>
  <c r="U120" i="180" s="1"/>
  <c r="U121" i="180" s="1"/>
  <c r="U122" i="180" s="1"/>
  <c r="U123" i="180" s="1"/>
  <c r="U124" i="180" s="1"/>
  <c r="U125" i="180" s="1"/>
  <c r="U126" i="180" s="1"/>
  <c r="U127" i="180" s="1"/>
  <c r="U128" i="180" s="1"/>
  <c r="U129" i="180" s="1"/>
  <c r="U130" i="180" s="1"/>
  <c r="U131" i="180" s="1"/>
  <c r="U132" i="180" s="1"/>
  <c r="U133" i="180" s="1"/>
  <c r="U134" i="180" s="1"/>
  <c r="U135" i="180" s="1"/>
  <c r="U136" i="180" s="1"/>
  <c r="U137" i="180" s="1"/>
  <c r="U138" i="180" s="1"/>
  <c r="U139" i="180" s="1"/>
  <c r="U140" i="180" s="1"/>
  <c r="U141" i="180" s="1"/>
  <c r="U142" i="180" s="1"/>
  <c r="U143" i="180" s="1"/>
  <c r="U144" i="180" s="1"/>
  <c r="U145" i="180" s="1"/>
  <c r="U146" i="180" s="1"/>
  <c r="U147" i="180" s="1"/>
  <c r="U148" i="180" s="1"/>
  <c r="U149" i="180" s="1"/>
  <c r="U150" i="180" s="1"/>
  <c r="U151" i="180" s="1"/>
  <c r="U152" i="180" s="1"/>
  <c r="U153" i="180" s="1"/>
  <c r="U154" i="180" s="1"/>
  <c r="U155" i="180" s="1"/>
  <c r="U156" i="180" s="1"/>
  <c r="U157" i="180" s="1"/>
  <c r="U158" i="180" s="1"/>
  <c r="U159" i="180" s="1"/>
  <c r="U160" i="180" s="1"/>
  <c r="U161" i="180" s="1"/>
  <c r="U162" i="180" s="1"/>
  <c r="U163" i="180" s="1"/>
  <c r="U164" i="180" s="1"/>
  <c r="U165" i="180" s="1"/>
  <c r="U166" i="180" s="1"/>
  <c r="U167" i="180" s="1"/>
  <c r="U168" i="180" s="1"/>
  <c r="U169" i="180" s="1"/>
  <c r="U170" i="180" s="1"/>
  <c r="U171" i="180" s="1"/>
  <c r="U172" i="180" s="1"/>
  <c r="U173" i="180" s="1"/>
  <c r="U174" i="180" s="1"/>
  <c r="U175" i="180" s="1"/>
  <c r="U176" i="180" s="1"/>
  <c r="U177" i="180" s="1"/>
  <c r="U178" i="180" s="1"/>
  <c r="U179" i="180" s="1"/>
  <c r="U180" i="180" s="1"/>
  <c r="U181" i="180" s="1"/>
  <c r="U182" i="180" s="1"/>
  <c r="U183" i="180" s="1"/>
  <c r="U184" i="180" s="1"/>
  <c r="U185" i="180" s="1"/>
  <c r="U186" i="180" s="1"/>
  <c r="U187" i="180" s="1"/>
  <c r="U188" i="180" s="1"/>
  <c r="U189" i="180" s="1"/>
  <c r="U190" i="180" s="1"/>
  <c r="U191" i="180" s="1"/>
  <c r="U192" i="180" s="1"/>
  <c r="U193" i="180" s="1"/>
  <c r="U194" i="180" s="1"/>
  <c r="U195" i="180" s="1"/>
  <c r="U196" i="180" s="1"/>
  <c r="U197" i="180" s="1"/>
  <c r="U198" i="180" s="1"/>
  <c r="U199" i="180" s="1"/>
  <c r="U200" i="180" s="1"/>
  <c r="U201" i="180" s="1"/>
  <c r="U202" i="180" s="1"/>
  <c r="U203" i="180" s="1"/>
  <c r="U204" i="180" s="1"/>
  <c r="U205" i="180" s="1"/>
  <c r="U206" i="180" s="1"/>
  <c r="U207" i="180" s="1"/>
  <c r="U208" i="180" s="1"/>
  <c r="U209" i="180" s="1"/>
  <c r="U210" i="180" s="1"/>
  <c r="U211" i="180" s="1"/>
  <c r="U212" i="180" s="1"/>
  <c r="U213" i="180" s="1"/>
  <c r="U214" i="180" s="1"/>
  <c r="U215" i="180" s="1"/>
  <c r="U216" i="180" s="1"/>
  <c r="U217" i="180" s="1"/>
  <c r="U218" i="180" s="1"/>
  <c r="U219" i="180" s="1"/>
  <c r="U220" i="180" s="1"/>
  <c r="U221" i="180" s="1"/>
  <c r="U222" i="180" s="1"/>
  <c r="U223" i="180" s="1"/>
  <c r="U224" i="180" s="1"/>
  <c r="U225" i="180" s="1"/>
  <c r="U226" i="180" s="1"/>
  <c r="U227" i="180" s="1"/>
  <c r="U228" i="180" s="1"/>
  <c r="U229" i="180" s="1"/>
  <c r="U230" i="180" s="1"/>
  <c r="U231" i="180" s="1"/>
  <c r="U232" i="180" s="1"/>
  <c r="U233" i="180" s="1"/>
  <c r="U234" i="180" s="1"/>
  <c r="U235" i="180" s="1"/>
  <c r="U236" i="180" s="1"/>
  <c r="U237" i="180" s="1"/>
  <c r="U238" i="180" s="1"/>
  <c r="U239" i="180" s="1"/>
  <c r="U240" i="180" s="1"/>
  <c r="U241" i="180" s="1"/>
  <c r="U242" i="180" s="1"/>
  <c r="U243" i="180" s="1"/>
  <c r="U244" i="180" s="1"/>
  <c r="U245" i="180" s="1"/>
  <c r="U246" i="180" s="1"/>
  <c r="U247" i="180" s="1"/>
  <c r="U248" i="180" s="1"/>
  <c r="U249" i="180" s="1"/>
  <c r="U250" i="180" s="1"/>
  <c r="U251" i="180" s="1"/>
  <c r="U252" i="180" s="1"/>
  <c r="U253" i="180" s="1"/>
  <c r="U254" i="180" s="1"/>
  <c r="U255" i="180" s="1"/>
  <c r="U256" i="180" s="1"/>
  <c r="U257" i="180" s="1"/>
  <c r="U258" i="180" s="1"/>
  <c r="U259" i="180" s="1"/>
  <c r="U260" i="180" s="1"/>
  <c r="U261" i="180" s="1"/>
  <c r="U262" i="180" s="1"/>
  <c r="U263" i="180" s="1"/>
  <c r="U264" i="180" s="1"/>
  <c r="U265" i="180" s="1"/>
  <c r="U266" i="180" s="1"/>
  <c r="U267" i="180" s="1"/>
  <c r="U268" i="180" s="1"/>
  <c r="U269" i="180" s="1"/>
  <c r="U270" i="180" s="1"/>
  <c r="U271" i="180" s="1"/>
  <c r="U272" i="180" s="1"/>
  <c r="U273" i="180" s="1"/>
  <c r="U274" i="180" s="1"/>
  <c r="U275" i="180" s="1"/>
  <c r="U276" i="180" s="1"/>
  <c r="U277" i="180" s="1"/>
  <c r="U278" i="180" s="1"/>
  <c r="U279" i="180" s="1"/>
  <c r="U280" i="180" s="1"/>
  <c r="U281" i="180" s="1"/>
  <c r="U282" i="180" s="1"/>
  <c r="U283" i="180" s="1"/>
  <c r="U284" i="180" s="1"/>
  <c r="U285" i="180" s="1"/>
  <c r="U286" i="180" s="1"/>
  <c r="U287" i="180" s="1"/>
  <c r="U288" i="180" s="1"/>
  <c r="U289" i="180" s="1"/>
  <c r="U290" i="180" s="1"/>
  <c r="U291" i="180" s="1"/>
  <c r="U292" i="180" s="1"/>
  <c r="U293" i="180" s="1"/>
  <c r="U294" i="180" s="1"/>
  <c r="U295" i="180" s="1"/>
  <c r="U296" i="180" s="1"/>
  <c r="U297" i="180" s="1"/>
  <c r="U298" i="180" s="1"/>
  <c r="U299" i="180" s="1"/>
  <c r="U300" i="180" s="1"/>
  <c r="U301" i="180" s="1"/>
  <c r="U302" i="180" s="1"/>
  <c r="U303" i="180" s="1"/>
  <c r="U304" i="180" s="1"/>
  <c r="U305" i="180" s="1"/>
  <c r="U306" i="180" s="1"/>
  <c r="U307" i="180" s="1"/>
  <c r="U308" i="180" s="1"/>
  <c r="U309" i="180" s="1"/>
  <c r="U310" i="180" s="1"/>
  <c r="U311" i="180" s="1"/>
  <c r="U312" i="180" s="1"/>
  <c r="U313" i="180" s="1"/>
  <c r="U314" i="180" s="1"/>
  <c r="U315" i="180" s="1"/>
  <c r="U316" i="180" s="1"/>
  <c r="U317" i="180" s="1"/>
  <c r="U318" i="180" s="1"/>
  <c r="U319" i="180" s="1"/>
  <c r="U320" i="180" s="1"/>
  <c r="U321" i="180" s="1"/>
  <c r="U322" i="180" s="1"/>
  <c r="U323" i="180" s="1"/>
  <c r="U324" i="180" s="1"/>
  <c r="U325" i="180" s="1"/>
  <c r="U326" i="180" s="1"/>
  <c r="U327" i="180" s="1"/>
  <c r="U328" i="180" s="1"/>
  <c r="U329" i="180" s="1"/>
  <c r="U330" i="180" s="1"/>
  <c r="U331" i="180" s="1"/>
  <c r="U332" i="180" s="1"/>
  <c r="U333" i="180" s="1"/>
  <c r="V3" i="179"/>
  <c r="V4" i="179" s="1"/>
  <c r="V5" i="179" s="1"/>
  <c r="V6" i="179" s="1"/>
  <c r="V7" i="179" s="1"/>
  <c r="V8" i="179" s="1"/>
  <c r="V9" i="179" s="1"/>
  <c r="V10" i="179" s="1"/>
  <c r="V11" i="179" s="1"/>
  <c r="V12" i="179" s="1"/>
  <c r="V13" i="179" s="1"/>
  <c r="V14" i="179" s="1"/>
  <c r="V15" i="179" s="1"/>
  <c r="V16" i="179" s="1"/>
  <c r="V17" i="179" s="1"/>
  <c r="V18" i="179" s="1"/>
  <c r="V19" i="179" s="1"/>
  <c r="V20" i="179" s="1"/>
  <c r="V21" i="179" s="1"/>
  <c r="V22" i="179" s="1"/>
  <c r="V23" i="179" s="1"/>
  <c r="V24" i="179" s="1"/>
  <c r="V25" i="179" s="1"/>
  <c r="V26" i="179" s="1"/>
  <c r="V27" i="179" s="1"/>
  <c r="V28" i="179" s="1"/>
  <c r="V29" i="179" s="1"/>
  <c r="V30" i="179" s="1"/>
  <c r="V31" i="179" s="1"/>
  <c r="V32" i="179" s="1"/>
  <c r="V33" i="179" s="1"/>
  <c r="V34" i="179" s="1"/>
  <c r="V35" i="179" s="1"/>
  <c r="V36" i="179" s="1"/>
  <c r="V37" i="179" s="1"/>
  <c r="V38" i="179" s="1"/>
  <c r="V39" i="179" s="1"/>
  <c r="V40" i="179" s="1"/>
  <c r="V41" i="179" s="1"/>
  <c r="V42" i="179" s="1"/>
  <c r="V43" i="179" s="1"/>
  <c r="V44" i="179" s="1"/>
  <c r="V45" i="179" s="1"/>
  <c r="V46" i="179" s="1"/>
  <c r="V47" i="179" s="1"/>
  <c r="V48" i="179" s="1"/>
  <c r="V49" i="179" s="1"/>
  <c r="V50" i="179" s="1"/>
  <c r="V51" i="179" s="1"/>
  <c r="V52" i="179" s="1"/>
  <c r="V53" i="179" s="1"/>
  <c r="V54" i="179" s="1"/>
  <c r="V55" i="179" s="1"/>
  <c r="V56" i="179" s="1"/>
  <c r="V57" i="179" s="1"/>
  <c r="V58" i="179" s="1"/>
  <c r="V59" i="179" s="1"/>
  <c r="V60" i="179" s="1"/>
  <c r="V61" i="179" s="1"/>
  <c r="V62" i="179" s="1"/>
  <c r="V63" i="179" s="1"/>
  <c r="V64" i="179" s="1"/>
  <c r="V65" i="179" s="1"/>
  <c r="V66" i="179" s="1"/>
  <c r="V67" i="179" s="1"/>
  <c r="V68" i="179" s="1"/>
  <c r="V69" i="179" s="1"/>
  <c r="V70" i="179" s="1"/>
  <c r="V71" i="179" s="1"/>
  <c r="V72" i="179" s="1"/>
  <c r="V73" i="179" s="1"/>
  <c r="V74" i="179" s="1"/>
  <c r="V75" i="179" s="1"/>
  <c r="V76" i="179" s="1"/>
  <c r="V77" i="179" s="1"/>
  <c r="V78" i="179" s="1"/>
  <c r="V79" i="179" s="1"/>
  <c r="V80" i="179" s="1"/>
  <c r="V81" i="179" s="1"/>
  <c r="V82" i="179" s="1"/>
  <c r="V83" i="179" s="1"/>
  <c r="V84" i="179" s="1"/>
  <c r="V85" i="179" s="1"/>
  <c r="V86" i="179" s="1"/>
  <c r="V87" i="179" s="1"/>
  <c r="V88" i="179" s="1"/>
  <c r="V89" i="179" s="1"/>
  <c r="V90" i="179" s="1"/>
  <c r="V91" i="179" s="1"/>
  <c r="V92" i="179" s="1"/>
  <c r="V93" i="179" s="1"/>
  <c r="V94" i="179" s="1"/>
  <c r="V95" i="179" s="1"/>
  <c r="V96" i="179" s="1"/>
  <c r="V97" i="179" s="1"/>
  <c r="V98" i="179" s="1"/>
  <c r="V99" i="179" s="1"/>
  <c r="V100" i="179" s="1"/>
  <c r="V101" i="179" s="1"/>
  <c r="V102" i="179" s="1"/>
  <c r="V103" i="179" s="1"/>
  <c r="V104" i="179" s="1"/>
  <c r="V105" i="179" s="1"/>
  <c r="V106" i="179" s="1"/>
  <c r="V107" i="179" s="1"/>
  <c r="V108" i="179" s="1"/>
  <c r="V109" i="179" s="1"/>
  <c r="V110" i="179" s="1"/>
  <c r="V111" i="179" s="1"/>
  <c r="V112" i="179" s="1"/>
  <c r="V113" i="179" s="1"/>
  <c r="V114" i="179" s="1"/>
  <c r="V115" i="179" s="1"/>
  <c r="V116" i="179" s="1"/>
  <c r="V117" i="179" s="1"/>
  <c r="V118" i="179" s="1"/>
  <c r="V119" i="179" s="1"/>
  <c r="V120" i="179" s="1"/>
  <c r="V121" i="179" s="1"/>
  <c r="V122" i="179" s="1"/>
  <c r="V123" i="179" s="1"/>
  <c r="V124" i="179" s="1"/>
  <c r="V125" i="179" s="1"/>
  <c r="V126" i="179" s="1"/>
  <c r="V127" i="179" s="1"/>
  <c r="V128" i="179" s="1"/>
  <c r="V129" i="179" s="1"/>
  <c r="V130" i="179" s="1"/>
  <c r="V131" i="179" s="1"/>
  <c r="V132" i="179" s="1"/>
  <c r="V133" i="179" s="1"/>
  <c r="V134" i="179" s="1"/>
  <c r="V135" i="179" s="1"/>
  <c r="V136" i="179" s="1"/>
  <c r="V137" i="179" s="1"/>
  <c r="V138" i="179" s="1"/>
  <c r="V139" i="179" s="1"/>
  <c r="V140" i="179" s="1"/>
  <c r="V141" i="179" s="1"/>
  <c r="V142" i="179" s="1"/>
  <c r="V143" i="179" s="1"/>
  <c r="V144" i="179" s="1"/>
  <c r="V145" i="179" s="1"/>
  <c r="V146" i="179" s="1"/>
  <c r="V147" i="179" s="1"/>
  <c r="V148" i="179" s="1"/>
  <c r="V149" i="179" s="1"/>
  <c r="V150" i="179" s="1"/>
  <c r="V151" i="179" s="1"/>
  <c r="V152" i="179" s="1"/>
  <c r="V153" i="179" s="1"/>
  <c r="V154" i="179" s="1"/>
  <c r="V155" i="179" s="1"/>
  <c r="V156" i="179" s="1"/>
  <c r="V157" i="179" s="1"/>
  <c r="V158" i="179" s="1"/>
  <c r="V159" i="179" s="1"/>
  <c r="V160" i="179" s="1"/>
  <c r="V161" i="179" s="1"/>
  <c r="V162" i="179" s="1"/>
  <c r="V163" i="179" s="1"/>
  <c r="V164" i="179" s="1"/>
  <c r="V165" i="179" s="1"/>
  <c r="V166" i="179" s="1"/>
  <c r="V167" i="179" s="1"/>
  <c r="V168" i="179" s="1"/>
  <c r="V169" i="179" s="1"/>
  <c r="V170" i="179" s="1"/>
  <c r="V171" i="179" s="1"/>
  <c r="V172" i="179" s="1"/>
  <c r="V173" i="179" s="1"/>
  <c r="V174" i="179" s="1"/>
  <c r="V175" i="179" s="1"/>
  <c r="V176" i="179" s="1"/>
  <c r="V177" i="179" s="1"/>
  <c r="V178" i="179" s="1"/>
  <c r="V179" i="179" s="1"/>
  <c r="V180" i="179" s="1"/>
  <c r="V181" i="179" s="1"/>
  <c r="V182" i="179" s="1"/>
  <c r="V183" i="179" s="1"/>
  <c r="V184" i="179" s="1"/>
  <c r="V185" i="179" s="1"/>
  <c r="V186" i="179" s="1"/>
  <c r="V187" i="179" s="1"/>
  <c r="V188" i="179" s="1"/>
  <c r="V189" i="179" s="1"/>
  <c r="V190" i="179" s="1"/>
  <c r="V191" i="179" s="1"/>
  <c r="V192" i="179" s="1"/>
  <c r="V193" i="179" s="1"/>
  <c r="V194" i="179" s="1"/>
  <c r="V195" i="179" s="1"/>
  <c r="V196" i="179" s="1"/>
  <c r="V197" i="179" s="1"/>
  <c r="V198" i="179" s="1"/>
  <c r="V199" i="179" s="1"/>
  <c r="V200" i="179" s="1"/>
  <c r="V201" i="179" s="1"/>
  <c r="V202" i="179" s="1"/>
  <c r="V203" i="179" s="1"/>
  <c r="V204" i="179" s="1"/>
  <c r="V205" i="179" s="1"/>
  <c r="V206" i="179" s="1"/>
  <c r="V207" i="179" s="1"/>
  <c r="V208" i="179" s="1"/>
  <c r="V209" i="179" s="1"/>
  <c r="V210" i="179" s="1"/>
  <c r="V211" i="179" s="1"/>
  <c r="V212" i="179" s="1"/>
  <c r="V213" i="179" s="1"/>
  <c r="V214" i="179" s="1"/>
  <c r="V215" i="179" s="1"/>
  <c r="V216" i="179" s="1"/>
  <c r="V217" i="179" s="1"/>
  <c r="V218" i="179" s="1"/>
  <c r="V219" i="179" s="1"/>
  <c r="V220" i="179" s="1"/>
  <c r="V221" i="179" s="1"/>
  <c r="V222" i="179" s="1"/>
  <c r="V223" i="179" s="1"/>
  <c r="V224" i="179" s="1"/>
  <c r="V225" i="179" s="1"/>
  <c r="V226" i="179" s="1"/>
  <c r="V227" i="179" s="1"/>
  <c r="V228" i="179" s="1"/>
  <c r="V229" i="179" s="1"/>
  <c r="V230" i="179" s="1"/>
  <c r="V231" i="179" s="1"/>
  <c r="V232" i="179" s="1"/>
  <c r="V233" i="179" s="1"/>
  <c r="V234" i="179" s="1"/>
  <c r="V235" i="179" s="1"/>
  <c r="V236" i="179" s="1"/>
  <c r="V237" i="179" s="1"/>
  <c r="V238" i="179" s="1"/>
  <c r="V239" i="179" s="1"/>
  <c r="V240" i="179" s="1"/>
  <c r="V241" i="179" s="1"/>
  <c r="V242" i="179" s="1"/>
  <c r="V243" i="179" s="1"/>
  <c r="V244" i="179" s="1"/>
  <c r="V245" i="179" s="1"/>
  <c r="V246" i="179" s="1"/>
  <c r="V247" i="179" s="1"/>
  <c r="V248" i="179" s="1"/>
  <c r="V249" i="179" s="1"/>
  <c r="V250" i="179" s="1"/>
  <c r="V251" i="179" s="1"/>
  <c r="V252" i="179" s="1"/>
  <c r="V253" i="179" s="1"/>
  <c r="V254" i="179" s="1"/>
  <c r="V255" i="179" s="1"/>
  <c r="V256" i="179" s="1"/>
  <c r="V257" i="179" s="1"/>
  <c r="V258" i="179" s="1"/>
  <c r="V259" i="179" s="1"/>
  <c r="V260" i="179" s="1"/>
  <c r="V261" i="179" s="1"/>
  <c r="V262" i="179" s="1"/>
  <c r="V263" i="179" s="1"/>
  <c r="V264" i="179" s="1"/>
  <c r="V265" i="179" s="1"/>
  <c r="V266" i="179" s="1"/>
  <c r="V267" i="179" s="1"/>
  <c r="V268" i="179" s="1"/>
  <c r="V269" i="179" s="1"/>
  <c r="V270" i="179" s="1"/>
  <c r="V271" i="179" s="1"/>
  <c r="V272" i="179" s="1"/>
  <c r="V273" i="179" s="1"/>
  <c r="V274" i="179" s="1"/>
  <c r="V275" i="179" s="1"/>
  <c r="V276" i="179" s="1"/>
  <c r="V277" i="179" s="1"/>
  <c r="V278" i="179" s="1"/>
  <c r="V279" i="179" s="1"/>
  <c r="V280" i="179" s="1"/>
  <c r="V281" i="179" s="1"/>
  <c r="V282" i="179" s="1"/>
  <c r="V283" i="179" s="1"/>
  <c r="V284" i="179" s="1"/>
  <c r="V285" i="179" s="1"/>
  <c r="V286" i="179" s="1"/>
  <c r="V287" i="179" s="1"/>
  <c r="V288" i="179" s="1"/>
  <c r="V289" i="179" s="1"/>
  <c r="V290" i="179" s="1"/>
  <c r="V291" i="179" s="1"/>
  <c r="V292" i="179" s="1"/>
  <c r="V293" i="179" s="1"/>
  <c r="V294" i="179" s="1"/>
  <c r="V295" i="179" s="1"/>
  <c r="V296" i="179" s="1"/>
  <c r="V297" i="179" s="1"/>
  <c r="V298" i="179" s="1"/>
  <c r="V299" i="179" s="1"/>
  <c r="V300" i="179" s="1"/>
  <c r="V301" i="179" s="1"/>
  <c r="V302" i="179" s="1"/>
  <c r="V303" i="179" s="1"/>
  <c r="V304" i="179" s="1"/>
  <c r="V305" i="179" s="1"/>
  <c r="V306" i="179" s="1"/>
  <c r="V307" i="179" s="1"/>
  <c r="V308" i="179" s="1"/>
  <c r="V309" i="179" s="1"/>
  <c r="V310" i="179" s="1"/>
  <c r="V311" i="179" s="1"/>
  <c r="V312" i="179" s="1"/>
  <c r="V313" i="179" s="1"/>
  <c r="V314" i="179" s="1"/>
  <c r="V315" i="179" s="1"/>
  <c r="V316" i="179" s="1"/>
  <c r="V317" i="179" s="1"/>
  <c r="V318" i="179" s="1"/>
  <c r="V319" i="179" s="1"/>
  <c r="V320" i="179" s="1"/>
  <c r="V321" i="179" s="1"/>
  <c r="V322" i="179" s="1"/>
  <c r="V323" i="179" s="1"/>
  <c r="V324" i="179" s="1"/>
  <c r="V325" i="179" s="1"/>
  <c r="V326" i="179" s="1"/>
  <c r="V327" i="179" s="1"/>
  <c r="V328" i="179" s="1"/>
  <c r="V329" i="179" s="1"/>
  <c r="V330" i="179" s="1"/>
  <c r="V331" i="179" s="1"/>
  <c r="V332" i="179" s="1"/>
  <c r="V333" i="179" s="1"/>
  <c r="T3" i="179"/>
  <c r="S2" i="179"/>
  <c r="X3" i="179"/>
  <c r="X4" i="179" s="1"/>
  <c r="X5" i="179" s="1"/>
  <c r="X6" i="179" s="1"/>
  <c r="X7" i="179" s="1"/>
  <c r="X8" i="179" s="1"/>
  <c r="X9" i="179" s="1"/>
  <c r="X10" i="179" s="1"/>
  <c r="X11" i="179" s="1"/>
  <c r="X12" i="179" s="1"/>
  <c r="X13" i="179" s="1"/>
  <c r="X14" i="179" s="1"/>
  <c r="X15" i="179" s="1"/>
  <c r="X16" i="179" s="1"/>
  <c r="X17" i="179" s="1"/>
  <c r="X18" i="179" s="1"/>
  <c r="X19" i="179" s="1"/>
  <c r="X20" i="179" s="1"/>
  <c r="X21" i="179" s="1"/>
  <c r="X22" i="179" s="1"/>
  <c r="X23" i="179" s="1"/>
  <c r="X24" i="179" s="1"/>
  <c r="X25" i="179" s="1"/>
  <c r="X26" i="179" s="1"/>
  <c r="X27" i="179" s="1"/>
  <c r="X28" i="179" s="1"/>
  <c r="X29" i="179" s="1"/>
  <c r="X30" i="179" s="1"/>
  <c r="X31" i="179" s="1"/>
  <c r="X32" i="179" s="1"/>
  <c r="X33" i="179" s="1"/>
  <c r="X34" i="179" s="1"/>
  <c r="X35" i="179" s="1"/>
  <c r="X36" i="179" s="1"/>
  <c r="X37" i="179" s="1"/>
  <c r="X38" i="179" s="1"/>
  <c r="X39" i="179" s="1"/>
  <c r="X40" i="179" s="1"/>
  <c r="X41" i="179" s="1"/>
  <c r="X42" i="179" s="1"/>
  <c r="X43" i="179" s="1"/>
  <c r="X44" i="179" s="1"/>
  <c r="X45" i="179" s="1"/>
  <c r="X46" i="179" s="1"/>
  <c r="X47" i="179" s="1"/>
  <c r="X48" i="179" s="1"/>
  <c r="X49" i="179" s="1"/>
  <c r="X50" i="179" s="1"/>
  <c r="X51" i="179" s="1"/>
  <c r="X52" i="179" s="1"/>
  <c r="X53" i="179" s="1"/>
  <c r="X54" i="179" s="1"/>
  <c r="X55" i="179" s="1"/>
  <c r="X56" i="179" s="1"/>
  <c r="X57" i="179" s="1"/>
  <c r="X58" i="179" s="1"/>
  <c r="X59" i="179" s="1"/>
  <c r="X60" i="179" s="1"/>
  <c r="X61" i="179" s="1"/>
  <c r="X62" i="179" s="1"/>
  <c r="X63" i="179" s="1"/>
  <c r="X64" i="179" s="1"/>
  <c r="X65" i="179" s="1"/>
  <c r="X66" i="179" s="1"/>
  <c r="X67" i="179" s="1"/>
  <c r="X68" i="179" s="1"/>
  <c r="X69" i="179" s="1"/>
  <c r="X70" i="179" s="1"/>
  <c r="X71" i="179" s="1"/>
  <c r="X72" i="179" s="1"/>
  <c r="X73" i="179" s="1"/>
  <c r="X74" i="179" s="1"/>
  <c r="X75" i="179" s="1"/>
  <c r="X76" i="179" s="1"/>
  <c r="X77" i="179" s="1"/>
  <c r="X78" i="179" s="1"/>
  <c r="X79" i="179" s="1"/>
  <c r="X80" i="179" s="1"/>
  <c r="X81" i="179" s="1"/>
  <c r="X82" i="179" s="1"/>
  <c r="X83" i="179" s="1"/>
  <c r="X84" i="179" s="1"/>
  <c r="X85" i="179" s="1"/>
  <c r="X86" i="179" s="1"/>
  <c r="X87" i="179" s="1"/>
  <c r="X88" i="179" s="1"/>
  <c r="X89" i="179" s="1"/>
  <c r="X90" i="179" s="1"/>
  <c r="X91" i="179" s="1"/>
  <c r="X92" i="179" s="1"/>
  <c r="X93" i="179" s="1"/>
  <c r="X94" i="179" s="1"/>
  <c r="X95" i="179" s="1"/>
  <c r="X96" i="179" s="1"/>
  <c r="X97" i="179" s="1"/>
  <c r="X98" i="179" s="1"/>
  <c r="X99" i="179" s="1"/>
  <c r="X100" i="179" s="1"/>
  <c r="X101" i="179" s="1"/>
  <c r="X102" i="179" s="1"/>
  <c r="X103" i="179" s="1"/>
  <c r="X104" i="179" s="1"/>
  <c r="X105" i="179" s="1"/>
  <c r="X106" i="179" s="1"/>
  <c r="X107" i="179" s="1"/>
  <c r="X108" i="179" s="1"/>
  <c r="X109" i="179" s="1"/>
  <c r="X110" i="179" s="1"/>
  <c r="X111" i="179" s="1"/>
  <c r="X112" i="179" s="1"/>
  <c r="X113" i="179" s="1"/>
  <c r="X114" i="179" s="1"/>
  <c r="X115" i="179" s="1"/>
  <c r="X116" i="179" s="1"/>
  <c r="X117" i="179" s="1"/>
  <c r="X118" i="179" s="1"/>
  <c r="X119" i="179" s="1"/>
  <c r="X120" i="179" s="1"/>
  <c r="X121" i="179" s="1"/>
  <c r="X122" i="179" s="1"/>
  <c r="X123" i="179" s="1"/>
  <c r="X124" i="179" s="1"/>
  <c r="X125" i="179" s="1"/>
  <c r="X126" i="179" s="1"/>
  <c r="X127" i="179" s="1"/>
  <c r="X128" i="179" s="1"/>
  <c r="X129" i="179" s="1"/>
  <c r="X130" i="179" s="1"/>
  <c r="X131" i="179" s="1"/>
  <c r="X132" i="179" s="1"/>
  <c r="X133" i="179" s="1"/>
  <c r="X134" i="179" s="1"/>
  <c r="X135" i="179" s="1"/>
  <c r="X136" i="179" s="1"/>
  <c r="X137" i="179" s="1"/>
  <c r="X138" i="179" s="1"/>
  <c r="X139" i="179" s="1"/>
  <c r="X140" i="179" s="1"/>
  <c r="X141" i="179" s="1"/>
  <c r="X142" i="179" s="1"/>
  <c r="X143" i="179" s="1"/>
  <c r="X144" i="179" s="1"/>
  <c r="X145" i="179" s="1"/>
  <c r="X146" i="179" s="1"/>
  <c r="X147" i="179" s="1"/>
  <c r="X148" i="179" s="1"/>
  <c r="X149" i="179" s="1"/>
  <c r="X150" i="179" s="1"/>
  <c r="X151" i="179" s="1"/>
  <c r="X152" i="179" s="1"/>
  <c r="X153" i="179" s="1"/>
  <c r="X154" i="179" s="1"/>
  <c r="X155" i="179" s="1"/>
  <c r="X156" i="179" s="1"/>
  <c r="X157" i="179" s="1"/>
  <c r="X158" i="179" s="1"/>
  <c r="X159" i="179" s="1"/>
  <c r="X160" i="179" s="1"/>
  <c r="X161" i="179" s="1"/>
  <c r="X162" i="179" s="1"/>
  <c r="X163" i="179" s="1"/>
  <c r="X164" i="179" s="1"/>
  <c r="X165" i="179" s="1"/>
  <c r="X166" i="179" s="1"/>
  <c r="X167" i="179" s="1"/>
  <c r="X168" i="179" s="1"/>
  <c r="X169" i="179" s="1"/>
  <c r="X170" i="179" s="1"/>
  <c r="X171" i="179" s="1"/>
  <c r="X172" i="179" s="1"/>
  <c r="X173" i="179" s="1"/>
  <c r="X174" i="179" s="1"/>
  <c r="X175" i="179" s="1"/>
  <c r="X176" i="179" s="1"/>
  <c r="X177" i="179" s="1"/>
  <c r="X178" i="179" s="1"/>
  <c r="X179" i="179" s="1"/>
  <c r="X180" i="179" s="1"/>
  <c r="X181" i="179" s="1"/>
  <c r="X182" i="179" s="1"/>
  <c r="X183" i="179" s="1"/>
  <c r="X184" i="179" s="1"/>
  <c r="X185" i="179" s="1"/>
  <c r="X186" i="179" s="1"/>
  <c r="X187" i="179" s="1"/>
  <c r="X188" i="179" s="1"/>
  <c r="X189" i="179" s="1"/>
  <c r="X190" i="179" s="1"/>
  <c r="X191" i="179" s="1"/>
  <c r="X192" i="179" s="1"/>
  <c r="X193" i="179" s="1"/>
  <c r="X194" i="179" s="1"/>
  <c r="X195" i="179" s="1"/>
  <c r="X196" i="179" s="1"/>
  <c r="X197" i="179" s="1"/>
  <c r="X198" i="179" s="1"/>
  <c r="X199" i="179" s="1"/>
  <c r="X200" i="179" s="1"/>
  <c r="X201" i="179" s="1"/>
  <c r="X202" i="179" s="1"/>
  <c r="X203" i="179" s="1"/>
  <c r="X204" i="179" s="1"/>
  <c r="X205" i="179" s="1"/>
  <c r="X206" i="179" s="1"/>
  <c r="X207" i="179" s="1"/>
  <c r="X208" i="179" s="1"/>
  <c r="X209" i="179" s="1"/>
  <c r="X210" i="179" s="1"/>
  <c r="X211" i="179" s="1"/>
  <c r="X212" i="179" s="1"/>
  <c r="X213" i="179" s="1"/>
  <c r="X214" i="179" s="1"/>
  <c r="X215" i="179" s="1"/>
  <c r="X216" i="179" s="1"/>
  <c r="X217" i="179" s="1"/>
  <c r="X218" i="179" s="1"/>
  <c r="X219" i="179" s="1"/>
  <c r="X220" i="179" s="1"/>
  <c r="X221" i="179" s="1"/>
  <c r="X222" i="179" s="1"/>
  <c r="X223" i="179" s="1"/>
  <c r="X224" i="179" s="1"/>
  <c r="X225" i="179" s="1"/>
  <c r="X226" i="179" s="1"/>
  <c r="X227" i="179" s="1"/>
  <c r="X228" i="179" s="1"/>
  <c r="X229" i="179" s="1"/>
  <c r="X230" i="179" s="1"/>
  <c r="X231" i="179" s="1"/>
  <c r="X232" i="179" s="1"/>
  <c r="X233" i="179" s="1"/>
  <c r="X234" i="179" s="1"/>
  <c r="X235" i="179" s="1"/>
  <c r="X236" i="179" s="1"/>
  <c r="X237" i="179" s="1"/>
  <c r="X238" i="179" s="1"/>
  <c r="X239" i="179" s="1"/>
  <c r="X240" i="179" s="1"/>
  <c r="X241" i="179" s="1"/>
  <c r="X242" i="179" s="1"/>
  <c r="X243" i="179" s="1"/>
  <c r="X244" i="179" s="1"/>
  <c r="X245" i="179" s="1"/>
  <c r="X246" i="179" s="1"/>
  <c r="X247" i="179" s="1"/>
  <c r="X248" i="179" s="1"/>
  <c r="X249" i="179" s="1"/>
  <c r="X250" i="179" s="1"/>
  <c r="X251" i="179" s="1"/>
  <c r="X252" i="179" s="1"/>
  <c r="X253" i="179" s="1"/>
  <c r="X254" i="179" s="1"/>
  <c r="X255" i="179" s="1"/>
  <c r="X256" i="179" s="1"/>
  <c r="X257" i="179" s="1"/>
  <c r="X258" i="179" s="1"/>
  <c r="X259" i="179" s="1"/>
  <c r="X260" i="179" s="1"/>
  <c r="X261" i="179" s="1"/>
  <c r="X262" i="179" s="1"/>
  <c r="X263" i="179" s="1"/>
  <c r="X264" i="179" s="1"/>
  <c r="X265" i="179" s="1"/>
  <c r="X266" i="179" s="1"/>
  <c r="X267" i="179" s="1"/>
  <c r="X268" i="179" s="1"/>
  <c r="X269" i="179" s="1"/>
  <c r="X270" i="179" s="1"/>
  <c r="X271" i="179" s="1"/>
  <c r="X272" i="179" s="1"/>
  <c r="X273" i="179" s="1"/>
  <c r="X274" i="179" s="1"/>
  <c r="X275" i="179" s="1"/>
  <c r="X276" i="179" s="1"/>
  <c r="X277" i="179" s="1"/>
  <c r="X278" i="179" s="1"/>
  <c r="X279" i="179" s="1"/>
  <c r="X280" i="179" s="1"/>
  <c r="X281" i="179" s="1"/>
  <c r="X282" i="179" s="1"/>
  <c r="X283" i="179" s="1"/>
  <c r="X284" i="179" s="1"/>
  <c r="X285" i="179" s="1"/>
  <c r="X286" i="179" s="1"/>
  <c r="X287" i="179" s="1"/>
  <c r="X288" i="179" s="1"/>
  <c r="X289" i="179" s="1"/>
  <c r="X290" i="179" s="1"/>
  <c r="X291" i="179" s="1"/>
  <c r="X292" i="179" s="1"/>
  <c r="X293" i="179" s="1"/>
  <c r="X294" i="179" s="1"/>
  <c r="X295" i="179" s="1"/>
  <c r="X296" i="179" s="1"/>
  <c r="X297" i="179" s="1"/>
  <c r="X298" i="179" s="1"/>
  <c r="X299" i="179" s="1"/>
  <c r="X300" i="179" s="1"/>
  <c r="X301" i="179" s="1"/>
  <c r="X302" i="179" s="1"/>
  <c r="X303" i="179" s="1"/>
  <c r="X304" i="179" s="1"/>
  <c r="X305" i="179" s="1"/>
  <c r="X306" i="179" s="1"/>
  <c r="X307" i="179" s="1"/>
  <c r="X308" i="179" s="1"/>
  <c r="X309" i="179" s="1"/>
  <c r="X310" i="179" s="1"/>
  <c r="X311" i="179" s="1"/>
  <c r="X312" i="179" s="1"/>
  <c r="X313" i="179" s="1"/>
  <c r="X314" i="179" s="1"/>
  <c r="X315" i="179" s="1"/>
  <c r="X316" i="179" s="1"/>
  <c r="X317" i="179" s="1"/>
  <c r="X318" i="179" s="1"/>
  <c r="X319" i="179" s="1"/>
  <c r="X320" i="179" s="1"/>
  <c r="X321" i="179" s="1"/>
  <c r="X322" i="179" s="1"/>
  <c r="X323" i="179" s="1"/>
  <c r="X324" i="179" s="1"/>
  <c r="X325" i="179" s="1"/>
  <c r="X326" i="179" s="1"/>
  <c r="X327" i="179" s="1"/>
  <c r="X328" i="179" s="1"/>
  <c r="X329" i="179" s="1"/>
  <c r="X330" i="179" s="1"/>
  <c r="X331" i="179" s="1"/>
  <c r="X332" i="179" s="1"/>
  <c r="X333" i="179" s="1"/>
  <c r="V3" i="178"/>
  <c r="V4" i="178" s="1"/>
  <c r="V5" i="178" s="1"/>
  <c r="V6" i="178" s="1"/>
  <c r="V7" i="178" s="1"/>
  <c r="V8" i="178" s="1"/>
  <c r="V9" i="178" s="1"/>
  <c r="V10" i="178" s="1"/>
  <c r="V11" i="178" s="1"/>
  <c r="V12" i="178" s="1"/>
  <c r="V13" i="178" s="1"/>
  <c r="V14" i="178" s="1"/>
  <c r="V15" i="178" s="1"/>
  <c r="V16" i="178" s="1"/>
  <c r="V17" i="178" s="1"/>
  <c r="V18" i="178" s="1"/>
  <c r="V19" i="178" s="1"/>
  <c r="V20" i="178" s="1"/>
  <c r="V21" i="178" s="1"/>
  <c r="V22" i="178" s="1"/>
  <c r="V23" i="178" s="1"/>
  <c r="V24" i="178" s="1"/>
  <c r="V25" i="178" s="1"/>
  <c r="V26" i="178" s="1"/>
  <c r="V27" i="178" s="1"/>
  <c r="V28" i="178" s="1"/>
  <c r="V29" i="178" s="1"/>
  <c r="V30" i="178" s="1"/>
  <c r="V31" i="178" s="1"/>
  <c r="V32" i="178" s="1"/>
  <c r="V33" i="178" s="1"/>
  <c r="V34" i="178" s="1"/>
  <c r="V35" i="178" s="1"/>
  <c r="V36" i="178" s="1"/>
  <c r="V37" i="178" s="1"/>
  <c r="V38" i="178" s="1"/>
  <c r="V39" i="178" s="1"/>
  <c r="V40" i="178" s="1"/>
  <c r="V41" i="178" s="1"/>
  <c r="V42" i="178" s="1"/>
  <c r="V43" i="178" s="1"/>
  <c r="V44" i="178" s="1"/>
  <c r="V45" i="178" s="1"/>
  <c r="V46" i="178" s="1"/>
  <c r="V47" i="178" s="1"/>
  <c r="V48" i="178" s="1"/>
  <c r="V49" i="178" s="1"/>
  <c r="V50" i="178" s="1"/>
  <c r="V51" i="178" s="1"/>
  <c r="V52" i="178" s="1"/>
  <c r="V53" i="178" s="1"/>
  <c r="V54" i="178" s="1"/>
  <c r="V55" i="178" s="1"/>
  <c r="V56" i="178" s="1"/>
  <c r="V57" i="178" s="1"/>
  <c r="V58" i="178" s="1"/>
  <c r="V59" i="178" s="1"/>
  <c r="V60" i="178" s="1"/>
  <c r="V61" i="178" s="1"/>
  <c r="V62" i="178" s="1"/>
  <c r="V63" i="178" s="1"/>
  <c r="V64" i="178" s="1"/>
  <c r="V65" i="178" s="1"/>
  <c r="V66" i="178" s="1"/>
  <c r="V67" i="178" s="1"/>
  <c r="V68" i="178" s="1"/>
  <c r="V69" i="178" s="1"/>
  <c r="V70" i="178" s="1"/>
  <c r="V71" i="178" s="1"/>
  <c r="V72" i="178" s="1"/>
  <c r="V73" i="178" s="1"/>
  <c r="V74" i="178" s="1"/>
  <c r="V75" i="178" s="1"/>
  <c r="V76" i="178" s="1"/>
  <c r="V77" i="178" s="1"/>
  <c r="V78" i="178" s="1"/>
  <c r="V79" i="178" s="1"/>
  <c r="V80" i="178" s="1"/>
  <c r="V81" i="178" s="1"/>
  <c r="V82" i="178" s="1"/>
  <c r="V83" i="178" s="1"/>
  <c r="V84" i="178" s="1"/>
  <c r="V85" i="178" s="1"/>
  <c r="V86" i="178" s="1"/>
  <c r="V87" i="178" s="1"/>
  <c r="V88" i="178" s="1"/>
  <c r="V89" i="178" s="1"/>
  <c r="V90" i="178" s="1"/>
  <c r="V91" i="178" s="1"/>
  <c r="V92" i="178" s="1"/>
  <c r="V93" i="178" s="1"/>
  <c r="V94" i="178" s="1"/>
  <c r="V95" i="178" s="1"/>
  <c r="V96" i="178" s="1"/>
  <c r="V97" i="178" s="1"/>
  <c r="V98" i="178" s="1"/>
  <c r="V99" i="178" s="1"/>
  <c r="V100" i="178" s="1"/>
  <c r="V101" i="178" s="1"/>
  <c r="V102" i="178" s="1"/>
  <c r="V103" i="178" s="1"/>
  <c r="V104" i="178" s="1"/>
  <c r="V105" i="178" s="1"/>
  <c r="V106" i="178" s="1"/>
  <c r="V107" i="178" s="1"/>
  <c r="V108" i="178" s="1"/>
  <c r="V109" i="178" s="1"/>
  <c r="V110" i="178" s="1"/>
  <c r="V111" i="178" s="1"/>
  <c r="V112" i="178" s="1"/>
  <c r="V113" i="178" s="1"/>
  <c r="V114" i="178" s="1"/>
  <c r="V115" i="178" s="1"/>
  <c r="V116" i="178" s="1"/>
  <c r="V117" i="178" s="1"/>
  <c r="V118" i="178" s="1"/>
  <c r="V119" i="178" s="1"/>
  <c r="V120" i="178" s="1"/>
  <c r="V121" i="178" s="1"/>
  <c r="V122" i="178" s="1"/>
  <c r="V123" i="178" s="1"/>
  <c r="V124" i="178" s="1"/>
  <c r="V125" i="178" s="1"/>
  <c r="V126" i="178" s="1"/>
  <c r="V127" i="178" s="1"/>
  <c r="V128" i="178" s="1"/>
  <c r="V129" i="178" s="1"/>
  <c r="V130" i="178" s="1"/>
  <c r="V131" i="178" s="1"/>
  <c r="V132" i="178" s="1"/>
  <c r="V133" i="178" s="1"/>
  <c r="V134" i="178" s="1"/>
  <c r="V135" i="178" s="1"/>
  <c r="V136" i="178" s="1"/>
  <c r="V137" i="178" s="1"/>
  <c r="V138" i="178" s="1"/>
  <c r="V139" i="178" s="1"/>
  <c r="V140" i="178" s="1"/>
  <c r="V141" i="178" s="1"/>
  <c r="V142" i="178" s="1"/>
  <c r="V143" i="178" s="1"/>
  <c r="V144" i="178" s="1"/>
  <c r="V145" i="178" s="1"/>
  <c r="V146" i="178" s="1"/>
  <c r="V147" i="178" s="1"/>
  <c r="V148" i="178" s="1"/>
  <c r="V149" i="178" s="1"/>
  <c r="V150" i="178" s="1"/>
  <c r="V151" i="178" s="1"/>
  <c r="V152" i="178" s="1"/>
  <c r="V153" i="178" s="1"/>
  <c r="V154" i="178" s="1"/>
  <c r="V155" i="178" s="1"/>
  <c r="V156" i="178" s="1"/>
  <c r="V157" i="178" s="1"/>
  <c r="V158" i="178" s="1"/>
  <c r="V159" i="178" s="1"/>
  <c r="V160" i="178" s="1"/>
  <c r="V161" i="178" s="1"/>
  <c r="V162" i="178" s="1"/>
  <c r="V163" i="178" s="1"/>
  <c r="V164" i="178" s="1"/>
  <c r="V165" i="178" s="1"/>
  <c r="V166" i="178" s="1"/>
  <c r="V167" i="178" s="1"/>
  <c r="V168" i="178" s="1"/>
  <c r="V169" i="178" s="1"/>
  <c r="V170" i="178" s="1"/>
  <c r="V171" i="178" s="1"/>
  <c r="V172" i="178" s="1"/>
  <c r="V173" i="178" s="1"/>
  <c r="V174" i="178" s="1"/>
  <c r="V175" i="178" s="1"/>
  <c r="V176" i="178" s="1"/>
  <c r="V177" i="178" s="1"/>
  <c r="V178" i="178" s="1"/>
  <c r="V179" i="178" s="1"/>
  <c r="V180" i="178" s="1"/>
  <c r="V181" i="178" s="1"/>
  <c r="V182" i="178" s="1"/>
  <c r="V183" i="178" s="1"/>
  <c r="V184" i="178" s="1"/>
  <c r="V185" i="178" s="1"/>
  <c r="V186" i="178" s="1"/>
  <c r="V187" i="178" s="1"/>
  <c r="V188" i="178" s="1"/>
  <c r="V189" i="178" s="1"/>
  <c r="V190" i="178" s="1"/>
  <c r="V191" i="178" s="1"/>
  <c r="V192" i="178" s="1"/>
  <c r="V193" i="178" s="1"/>
  <c r="V194" i="178" s="1"/>
  <c r="V195" i="178" s="1"/>
  <c r="V196" i="178" s="1"/>
  <c r="V197" i="178" s="1"/>
  <c r="V198" i="178" s="1"/>
  <c r="V199" i="178" s="1"/>
  <c r="V200" i="178" s="1"/>
  <c r="V201" i="178" s="1"/>
  <c r="V202" i="178" s="1"/>
  <c r="V203" i="178" s="1"/>
  <c r="V204" i="178" s="1"/>
  <c r="V205" i="178" s="1"/>
  <c r="V206" i="178" s="1"/>
  <c r="V207" i="178" s="1"/>
  <c r="V208" i="178" s="1"/>
  <c r="V209" i="178" s="1"/>
  <c r="V210" i="178" s="1"/>
  <c r="V211" i="178" s="1"/>
  <c r="V212" i="178" s="1"/>
  <c r="V213" i="178" s="1"/>
  <c r="V214" i="178" s="1"/>
  <c r="V215" i="178" s="1"/>
  <c r="V216" i="178" s="1"/>
  <c r="V217" i="178" s="1"/>
  <c r="V218" i="178" s="1"/>
  <c r="V219" i="178" s="1"/>
  <c r="V220" i="178" s="1"/>
  <c r="V221" i="178" s="1"/>
  <c r="V222" i="178" s="1"/>
  <c r="V223" i="178" s="1"/>
  <c r="V224" i="178" s="1"/>
  <c r="V225" i="178" s="1"/>
  <c r="V226" i="178" s="1"/>
  <c r="V227" i="178" s="1"/>
  <c r="V228" i="178" s="1"/>
  <c r="V229" i="178" s="1"/>
  <c r="V230" i="178" s="1"/>
  <c r="V231" i="178" s="1"/>
  <c r="V232" i="178" s="1"/>
  <c r="V233" i="178" s="1"/>
  <c r="V234" i="178" s="1"/>
  <c r="V235" i="178" s="1"/>
  <c r="V236" i="178" s="1"/>
  <c r="V237" i="178" s="1"/>
  <c r="V238" i="178" s="1"/>
  <c r="V239" i="178" s="1"/>
  <c r="V240" i="178" s="1"/>
  <c r="V241" i="178" s="1"/>
  <c r="V242" i="178" s="1"/>
  <c r="V243" i="178" s="1"/>
  <c r="V244" i="178" s="1"/>
  <c r="V245" i="178" s="1"/>
  <c r="V246" i="178" s="1"/>
  <c r="V247" i="178" s="1"/>
  <c r="V248" i="178" s="1"/>
  <c r="V249" i="178" s="1"/>
  <c r="V250" i="178" s="1"/>
  <c r="V251" i="178" s="1"/>
  <c r="V252" i="178" s="1"/>
  <c r="V253" i="178" s="1"/>
  <c r="V254" i="178" s="1"/>
  <c r="V255" i="178" s="1"/>
  <c r="V256" i="178" s="1"/>
  <c r="V257" i="178" s="1"/>
  <c r="V258" i="178" s="1"/>
  <c r="V259" i="178" s="1"/>
  <c r="V260" i="178" s="1"/>
  <c r="V261" i="178" s="1"/>
  <c r="V262" i="178" s="1"/>
  <c r="V263" i="178" s="1"/>
  <c r="V264" i="178" s="1"/>
  <c r="V265" i="178" s="1"/>
  <c r="V266" i="178" s="1"/>
  <c r="V267" i="178" s="1"/>
  <c r="V268" i="178" s="1"/>
  <c r="V269" i="178" s="1"/>
  <c r="V270" i="178" s="1"/>
  <c r="V271" i="178" s="1"/>
  <c r="V272" i="178" s="1"/>
  <c r="V273" i="178" s="1"/>
  <c r="V274" i="178" s="1"/>
  <c r="V275" i="178" s="1"/>
  <c r="V276" i="178" s="1"/>
  <c r="V277" i="178" s="1"/>
  <c r="V278" i="178" s="1"/>
  <c r="V279" i="178" s="1"/>
  <c r="V280" i="178" s="1"/>
  <c r="V281" i="178" s="1"/>
  <c r="V282" i="178" s="1"/>
  <c r="V283" i="178" s="1"/>
  <c r="V284" i="178" s="1"/>
  <c r="V285" i="178" s="1"/>
  <c r="V286" i="178" s="1"/>
  <c r="V287" i="178" s="1"/>
  <c r="V288" i="178" s="1"/>
  <c r="V289" i="178" s="1"/>
  <c r="V290" i="178" s="1"/>
  <c r="V291" i="178" s="1"/>
  <c r="V292" i="178" s="1"/>
  <c r="V293" i="178" s="1"/>
  <c r="V294" i="178" s="1"/>
  <c r="V295" i="178" s="1"/>
  <c r="V296" i="178" s="1"/>
  <c r="V297" i="178" s="1"/>
  <c r="V298" i="178" s="1"/>
  <c r="V299" i="178" s="1"/>
  <c r="V300" i="178" s="1"/>
  <c r="V301" i="178" s="1"/>
  <c r="V302" i="178" s="1"/>
  <c r="V303" i="178" s="1"/>
  <c r="V304" i="178" s="1"/>
  <c r="V305" i="178" s="1"/>
  <c r="V306" i="178" s="1"/>
  <c r="V307" i="178" s="1"/>
  <c r="V308" i="178" s="1"/>
  <c r="V309" i="178" s="1"/>
  <c r="V310" i="178" s="1"/>
  <c r="V311" i="178" s="1"/>
  <c r="V312" i="178" s="1"/>
  <c r="V313" i="178" s="1"/>
  <c r="V314" i="178" s="1"/>
  <c r="V315" i="178" s="1"/>
  <c r="V316" i="178" s="1"/>
  <c r="V317" i="178" s="1"/>
  <c r="V318" i="178" s="1"/>
  <c r="V319" i="178" s="1"/>
  <c r="V320" i="178" s="1"/>
  <c r="V321" i="178" s="1"/>
  <c r="V322" i="178" s="1"/>
  <c r="V323" i="178" s="1"/>
  <c r="V324" i="178" s="1"/>
  <c r="V325" i="178" s="1"/>
  <c r="V326" i="178" s="1"/>
  <c r="V327" i="178" s="1"/>
  <c r="V328" i="178" s="1"/>
  <c r="V329" i="178" s="1"/>
  <c r="V330" i="178" s="1"/>
  <c r="V331" i="178" s="1"/>
  <c r="V332" i="178" s="1"/>
  <c r="V333" i="178" s="1"/>
  <c r="S2" i="178"/>
  <c r="T3" i="178"/>
  <c r="U3" i="178"/>
  <c r="U4" i="178" s="1"/>
  <c r="U5" i="178" s="1"/>
  <c r="U6" i="178" s="1"/>
  <c r="U7" i="178" s="1"/>
  <c r="U8" i="178" s="1"/>
  <c r="U9" i="178" s="1"/>
  <c r="U10" i="178" s="1"/>
  <c r="U11" i="178" s="1"/>
  <c r="U12" i="178" s="1"/>
  <c r="U13" i="178" s="1"/>
  <c r="U14" i="178" s="1"/>
  <c r="U15" i="178" s="1"/>
  <c r="U16" i="178" s="1"/>
  <c r="U17" i="178" s="1"/>
  <c r="U18" i="178" s="1"/>
  <c r="U19" i="178" s="1"/>
  <c r="U20" i="178" s="1"/>
  <c r="U21" i="178" s="1"/>
  <c r="U22" i="178" s="1"/>
  <c r="U23" i="178" s="1"/>
  <c r="U24" i="178" s="1"/>
  <c r="U25" i="178" s="1"/>
  <c r="U26" i="178" s="1"/>
  <c r="U27" i="178" s="1"/>
  <c r="U28" i="178" s="1"/>
  <c r="U29" i="178" s="1"/>
  <c r="U30" i="178" s="1"/>
  <c r="U31" i="178" s="1"/>
  <c r="U32" i="178" s="1"/>
  <c r="U33" i="178" s="1"/>
  <c r="U34" i="178" s="1"/>
  <c r="U35" i="178" s="1"/>
  <c r="U36" i="178" s="1"/>
  <c r="U37" i="178" s="1"/>
  <c r="U38" i="178" s="1"/>
  <c r="U39" i="178" s="1"/>
  <c r="U40" i="178" s="1"/>
  <c r="U41" i="178" s="1"/>
  <c r="U42" i="178" s="1"/>
  <c r="U43" i="178" s="1"/>
  <c r="U44" i="178" s="1"/>
  <c r="U45" i="178" s="1"/>
  <c r="U46" i="178" s="1"/>
  <c r="U47" i="178" s="1"/>
  <c r="U48" i="178" s="1"/>
  <c r="U49" i="178" s="1"/>
  <c r="U50" i="178" s="1"/>
  <c r="U51" i="178" s="1"/>
  <c r="U52" i="178" s="1"/>
  <c r="U53" i="178" s="1"/>
  <c r="U54" i="178" s="1"/>
  <c r="U55" i="178" s="1"/>
  <c r="U56" i="178" s="1"/>
  <c r="U57" i="178" s="1"/>
  <c r="U58" i="178" s="1"/>
  <c r="U59" i="178" s="1"/>
  <c r="U60" i="178" s="1"/>
  <c r="U61" i="178" s="1"/>
  <c r="U62" i="178" s="1"/>
  <c r="U63" i="178" s="1"/>
  <c r="U64" i="178" s="1"/>
  <c r="U65" i="178" s="1"/>
  <c r="U66" i="178" s="1"/>
  <c r="U67" i="178" s="1"/>
  <c r="U68" i="178" s="1"/>
  <c r="U69" i="178" s="1"/>
  <c r="U70" i="178" s="1"/>
  <c r="U71" i="178" s="1"/>
  <c r="U72" i="178" s="1"/>
  <c r="U73" i="178" s="1"/>
  <c r="U74" i="178" s="1"/>
  <c r="U75" i="178" s="1"/>
  <c r="U76" i="178" s="1"/>
  <c r="U77" i="178" s="1"/>
  <c r="U78" i="178" s="1"/>
  <c r="U79" i="178" s="1"/>
  <c r="U80" i="178" s="1"/>
  <c r="U81" i="178" s="1"/>
  <c r="U82" i="178" s="1"/>
  <c r="U83" i="178" s="1"/>
  <c r="U84" i="178" s="1"/>
  <c r="U85" i="178" s="1"/>
  <c r="U86" i="178" s="1"/>
  <c r="U87" i="178" s="1"/>
  <c r="U88" i="178" s="1"/>
  <c r="U89" i="178" s="1"/>
  <c r="U90" i="178" s="1"/>
  <c r="U91" i="178" s="1"/>
  <c r="U92" i="178" s="1"/>
  <c r="U93" i="178" s="1"/>
  <c r="U94" i="178" s="1"/>
  <c r="U95" i="178" s="1"/>
  <c r="U96" i="178" s="1"/>
  <c r="U97" i="178" s="1"/>
  <c r="U98" i="178" s="1"/>
  <c r="U99" i="178" s="1"/>
  <c r="U100" i="178" s="1"/>
  <c r="U101" i="178" s="1"/>
  <c r="U102" i="178" s="1"/>
  <c r="U103" i="178" s="1"/>
  <c r="U104" i="178" s="1"/>
  <c r="U105" i="178" s="1"/>
  <c r="U106" i="178" s="1"/>
  <c r="U107" i="178" s="1"/>
  <c r="U108" i="178" s="1"/>
  <c r="U109" i="178" s="1"/>
  <c r="U110" i="178" s="1"/>
  <c r="U111" i="178" s="1"/>
  <c r="U112" i="178" s="1"/>
  <c r="U113" i="178" s="1"/>
  <c r="U114" i="178" s="1"/>
  <c r="U115" i="178" s="1"/>
  <c r="U116" i="178" s="1"/>
  <c r="U117" i="178" s="1"/>
  <c r="U118" i="178" s="1"/>
  <c r="U119" i="178" s="1"/>
  <c r="U120" i="178" s="1"/>
  <c r="U121" i="178" s="1"/>
  <c r="U122" i="178" s="1"/>
  <c r="U123" i="178" s="1"/>
  <c r="U124" i="178" s="1"/>
  <c r="U125" i="178" s="1"/>
  <c r="U126" i="178" s="1"/>
  <c r="U127" i="178" s="1"/>
  <c r="U128" i="178" s="1"/>
  <c r="U129" i="178" s="1"/>
  <c r="U130" i="178" s="1"/>
  <c r="U131" i="178" s="1"/>
  <c r="U132" i="178" s="1"/>
  <c r="U133" i="178" s="1"/>
  <c r="U134" i="178" s="1"/>
  <c r="U135" i="178" s="1"/>
  <c r="U136" i="178" s="1"/>
  <c r="U137" i="178" s="1"/>
  <c r="U138" i="178" s="1"/>
  <c r="U139" i="178" s="1"/>
  <c r="U140" i="178" s="1"/>
  <c r="U141" i="178" s="1"/>
  <c r="U142" i="178" s="1"/>
  <c r="U143" i="178" s="1"/>
  <c r="U144" i="178" s="1"/>
  <c r="U145" i="178" s="1"/>
  <c r="U146" i="178" s="1"/>
  <c r="U147" i="178" s="1"/>
  <c r="U148" i="178" s="1"/>
  <c r="U149" i="178" s="1"/>
  <c r="U150" i="178" s="1"/>
  <c r="U151" i="178" s="1"/>
  <c r="U152" i="178" s="1"/>
  <c r="U153" i="178" s="1"/>
  <c r="U154" i="178" s="1"/>
  <c r="U155" i="178" s="1"/>
  <c r="U156" i="178" s="1"/>
  <c r="U157" i="178" s="1"/>
  <c r="U158" i="178" s="1"/>
  <c r="U159" i="178" s="1"/>
  <c r="U160" i="178" s="1"/>
  <c r="U161" i="178" s="1"/>
  <c r="U162" i="178" s="1"/>
  <c r="U163" i="178" s="1"/>
  <c r="U164" i="178" s="1"/>
  <c r="U165" i="178" s="1"/>
  <c r="U166" i="178" s="1"/>
  <c r="U167" i="178" s="1"/>
  <c r="U168" i="178" s="1"/>
  <c r="U169" i="178" s="1"/>
  <c r="U170" i="178" s="1"/>
  <c r="U171" i="178" s="1"/>
  <c r="U172" i="178" s="1"/>
  <c r="U173" i="178" s="1"/>
  <c r="U174" i="178" s="1"/>
  <c r="U175" i="178" s="1"/>
  <c r="U176" i="178" s="1"/>
  <c r="U177" i="178" s="1"/>
  <c r="U178" i="178" s="1"/>
  <c r="U179" i="178" s="1"/>
  <c r="U180" i="178" s="1"/>
  <c r="U181" i="178" s="1"/>
  <c r="U182" i="178" s="1"/>
  <c r="U183" i="178" s="1"/>
  <c r="U184" i="178" s="1"/>
  <c r="U185" i="178" s="1"/>
  <c r="U186" i="178" s="1"/>
  <c r="U187" i="178" s="1"/>
  <c r="U188" i="178" s="1"/>
  <c r="U189" i="178" s="1"/>
  <c r="U190" i="178" s="1"/>
  <c r="U191" i="178" s="1"/>
  <c r="U192" i="178" s="1"/>
  <c r="U193" i="178" s="1"/>
  <c r="U194" i="178" s="1"/>
  <c r="U195" i="178" s="1"/>
  <c r="U196" i="178" s="1"/>
  <c r="U197" i="178" s="1"/>
  <c r="U198" i="178" s="1"/>
  <c r="U199" i="178" s="1"/>
  <c r="U200" i="178" s="1"/>
  <c r="U201" i="178" s="1"/>
  <c r="U202" i="178" s="1"/>
  <c r="U203" i="178" s="1"/>
  <c r="U204" i="178" s="1"/>
  <c r="U205" i="178" s="1"/>
  <c r="U206" i="178" s="1"/>
  <c r="U207" i="178" s="1"/>
  <c r="U208" i="178" s="1"/>
  <c r="U209" i="178" s="1"/>
  <c r="U210" i="178" s="1"/>
  <c r="U211" i="178" s="1"/>
  <c r="U212" i="178" s="1"/>
  <c r="U213" i="178" s="1"/>
  <c r="U214" i="178" s="1"/>
  <c r="U215" i="178" s="1"/>
  <c r="U216" i="178" s="1"/>
  <c r="U217" i="178" s="1"/>
  <c r="U218" i="178" s="1"/>
  <c r="U219" i="178" s="1"/>
  <c r="U220" i="178" s="1"/>
  <c r="U221" i="178" s="1"/>
  <c r="U222" i="178" s="1"/>
  <c r="U223" i="178" s="1"/>
  <c r="U224" i="178" s="1"/>
  <c r="U225" i="178" s="1"/>
  <c r="U226" i="178" s="1"/>
  <c r="U227" i="178" s="1"/>
  <c r="U228" i="178" s="1"/>
  <c r="U229" i="178" s="1"/>
  <c r="U230" i="178" s="1"/>
  <c r="U231" i="178" s="1"/>
  <c r="U232" i="178" s="1"/>
  <c r="U233" i="178" s="1"/>
  <c r="U234" i="178" s="1"/>
  <c r="U235" i="178" s="1"/>
  <c r="U236" i="178" s="1"/>
  <c r="U237" i="178" s="1"/>
  <c r="U238" i="178" s="1"/>
  <c r="U239" i="178" s="1"/>
  <c r="U240" i="178" s="1"/>
  <c r="U241" i="178" s="1"/>
  <c r="U242" i="178" s="1"/>
  <c r="U243" i="178" s="1"/>
  <c r="U244" i="178" s="1"/>
  <c r="U245" i="178" s="1"/>
  <c r="U246" i="178" s="1"/>
  <c r="U247" i="178" s="1"/>
  <c r="U248" i="178" s="1"/>
  <c r="U249" i="178" s="1"/>
  <c r="U250" i="178" s="1"/>
  <c r="U251" i="178" s="1"/>
  <c r="U252" i="178" s="1"/>
  <c r="U253" i="178" s="1"/>
  <c r="U254" i="178" s="1"/>
  <c r="U255" i="178" s="1"/>
  <c r="U256" i="178" s="1"/>
  <c r="U257" i="178" s="1"/>
  <c r="U258" i="178" s="1"/>
  <c r="U259" i="178" s="1"/>
  <c r="U260" i="178" s="1"/>
  <c r="U261" i="178" s="1"/>
  <c r="U262" i="178" s="1"/>
  <c r="U263" i="178" s="1"/>
  <c r="U264" i="178" s="1"/>
  <c r="U265" i="178" s="1"/>
  <c r="U266" i="178" s="1"/>
  <c r="U267" i="178" s="1"/>
  <c r="U268" i="178" s="1"/>
  <c r="U269" i="178" s="1"/>
  <c r="U270" i="178" s="1"/>
  <c r="U271" i="178" s="1"/>
  <c r="U272" i="178" s="1"/>
  <c r="U273" i="178" s="1"/>
  <c r="U274" i="178" s="1"/>
  <c r="U275" i="178" s="1"/>
  <c r="U276" i="178" s="1"/>
  <c r="U277" i="178" s="1"/>
  <c r="U278" i="178" s="1"/>
  <c r="U279" i="178" s="1"/>
  <c r="U280" i="178" s="1"/>
  <c r="U281" i="178" s="1"/>
  <c r="U282" i="178" s="1"/>
  <c r="U283" i="178" s="1"/>
  <c r="U284" i="178" s="1"/>
  <c r="U285" i="178" s="1"/>
  <c r="U286" i="178" s="1"/>
  <c r="U287" i="178" s="1"/>
  <c r="U288" i="178" s="1"/>
  <c r="U289" i="178" s="1"/>
  <c r="U290" i="178" s="1"/>
  <c r="U291" i="178" s="1"/>
  <c r="U292" i="178" s="1"/>
  <c r="U293" i="178" s="1"/>
  <c r="U294" i="178" s="1"/>
  <c r="U295" i="178" s="1"/>
  <c r="U296" i="178" s="1"/>
  <c r="U297" i="178" s="1"/>
  <c r="U298" i="178" s="1"/>
  <c r="U299" i="178" s="1"/>
  <c r="U300" i="178" s="1"/>
  <c r="U301" i="178" s="1"/>
  <c r="U302" i="178" s="1"/>
  <c r="U303" i="178" s="1"/>
  <c r="U304" i="178" s="1"/>
  <c r="U305" i="178" s="1"/>
  <c r="U306" i="178" s="1"/>
  <c r="U307" i="178" s="1"/>
  <c r="U308" i="178" s="1"/>
  <c r="U309" i="178" s="1"/>
  <c r="U310" i="178" s="1"/>
  <c r="U311" i="178" s="1"/>
  <c r="U312" i="178" s="1"/>
  <c r="U313" i="178" s="1"/>
  <c r="U314" i="178" s="1"/>
  <c r="U315" i="178" s="1"/>
  <c r="U316" i="178" s="1"/>
  <c r="U317" i="178" s="1"/>
  <c r="U318" i="178" s="1"/>
  <c r="U319" i="178" s="1"/>
  <c r="U320" i="178" s="1"/>
  <c r="U321" i="178" s="1"/>
  <c r="U322" i="178" s="1"/>
  <c r="U323" i="178" s="1"/>
  <c r="U324" i="178" s="1"/>
  <c r="U325" i="178" s="1"/>
  <c r="U326" i="178" s="1"/>
  <c r="U327" i="178" s="1"/>
  <c r="U328" i="178" s="1"/>
  <c r="U329" i="178" s="1"/>
  <c r="U330" i="178" s="1"/>
  <c r="U331" i="178" s="1"/>
  <c r="U332" i="178" s="1"/>
  <c r="U333" i="178" s="1"/>
  <c r="W3" i="178"/>
  <c r="W4" i="178" s="1"/>
  <c r="W5" i="178" s="1"/>
  <c r="W6" i="178" s="1"/>
  <c r="W7" i="178" s="1"/>
  <c r="W8" i="178" s="1"/>
  <c r="W9" i="178" s="1"/>
  <c r="W10" i="178" s="1"/>
  <c r="W11" i="178" s="1"/>
  <c r="W12" i="178" s="1"/>
  <c r="W13" i="178" s="1"/>
  <c r="W14" i="178" s="1"/>
  <c r="W15" i="178" s="1"/>
  <c r="W16" i="178" s="1"/>
  <c r="W17" i="178" s="1"/>
  <c r="W18" i="178" s="1"/>
  <c r="W19" i="178" s="1"/>
  <c r="W20" i="178" s="1"/>
  <c r="W21" i="178" s="1"/>
  <c r="W22" i="178" s="1"/>
  <c r="W23" i="178" s="1"/>
  <c r="W24" i="178" s="1"/>
  <c r="W25" i="178" s="1"/>
  <c r="W26" i="178" s="1"/>
  <c r="W27" i="178" s="1"/>
  <c r="W28" i="178" s="1"/>
  <c r="W29" i="178" s="1"/>
  <c r="W30" i="178" s="1"/>
  <c r="W31" i="178" s="1"/>
  <c r="W32" i="178" s="1"/>
  <c r="W33" i="178" s="1"/>
  <c r="W34" i="178" s="1"/>
  <c r="W35" i="178" s="1"/>
  <c r="W36" i="178" s="1"/>
  <c r="W37" i="178" s="1"/>
  <c r="W38" i="178" s="1"/>
  <c r="W39" i="178" s="1"/>
  <c r="W40" i="178" s="1"/>
  <c r="W41" i="178" s="1"/>
  <c r="W42" i="178" s="1"/>
  <c r="W43" i="178" s="1"/>
  <c r="W44" i="178" s="1"/>
  <c r="W45" i="178" s="1"/>
  <c r="W46" i="178" s="1"/>
  <c r="W47" i="178" s="1"/>
  <c r="W48" i="178" s="1"/>
  <c r="W49" i="178" s="1"/>
  <c r="W50" i="178" s="1"/>
  <c r="W51" i="178" s="1"/>
  <c r="W52" i="178" s="1"/>
  <c r="W53" i="178" s="1"/>
  <c r="W54" i="178" s="1"/>
  <c r="W55" i="178" s="1"/>
  <c r="W56" i="178" s="1"/>
  <c r="W57" i="178" s="1"/>
  <c r="W58" i="178" s="1"/>
  <c r="W59" i="178" s="1"/>
  <c r="W60" i="178" s="1"/>
  <c r="W61" i="178" s="1"/>
  <c r="W62" i="178" s="1"/>
  <c r="W63" i="178" s="1"/>
  <c r="W64" i="178" s="1"/>
  <c r="W65" i="178" s="1"/>
  <c r="W66" i="178" s="1"/>
  <c r="W67" i="178" s="1"/>
  <c r="W68" i="178" s="1"/>
  <c r="W69" i="178" s="1"/>
  <c r="W70" i="178" s="1"/>
  <c r="W71" i="178" s="1"/>
  <c r="W72" i="178" s="1"/>
  <c r="W73" i="178" s="1"/>
  <c r="W74" i="178" s="1"/>
  <c r="W75" i="178" s="1"/>
  <c r="W76" i="178" s="1"/>
  <c r="W77" i="178" s="1"/>
  <c r="W78" i="178" s="1"/>
  <c r="W79" i="178" s="1"/>
  <c r="W80" i="178" s="1"/>
  <c r="W81" i="178" s="1"/>
  <c r="W82" i="178" s="1"/>
  <c r="W83" i="178" s="1"/>
  <c r="W84" i="178" s="1"/>
  <c r="W85" i="178" s="1"/>
  <c r="W86" i="178" s="1"/>
  <c r="W87" i="178" s="1"/>
  <c r="W88" i="178" s="1"/>
  <c r="W89" i="178" s="1"/>
  <c r="W90" i="178" s="1"/>
  <c r="W91" i="178" s="1"/>
  <c r="W92" i="178" s="1"/>
  <c r="W93" i="178" s="1"/>
  <c r="W94" i="178" s="1"/>
  <c r="W95" i="178" s="1"/>
  <c r="W96" i="178" s="1"/>
  <c r="W97" i="178" s="1"/>
  <c r="W98" i="178" s="1"/>
  <c r="W99" i="178" s="1"/>
  <c r="W100" i="178" s="1"/>
  <c r="W101" i="178" s="1"/>
  <c r="W102" i="178" s="1"/>
  <c r="W103" i="178" s="1"/>
  <c r="W104" i="178" s="1"/>
  <c r="W105" i="178" s="1"/>
  <c r="W106" i="178" s="1"/>
  <c r="W107" i="178" s="1"/>
  <c r="W108" i="178" s="1"/>
  <c r="W109" i="178" s="1"/>
  <c r="W110" i="178" s="1"/>
  <c r="W111" i="178" s="1"/>
  <c r="W112" i="178" s="1"/>
  <c r="W113" i="178" s="1"/>
  <c r="W114" i="178" s="1"/>
  <c r="W115" i="178" s="1"/>
  <c r="W116" i="178" s="1"/>
  <c r="W117" i="178" s="1"/>
  <c r="W118" i="178" s="1"/>
  <c r="W119" i="178" s="1"/>
  <c r="W120" i="178" s="1"/>
  <c r="W121" i="178" s="1"/>
  <c r="W122" i="178" s="1"/>
  <c r="W123" i="178" s="1"/>
  <c r="W124" i="178" s="1"/>
  <c r="W125" i="178" s="1"/>
  <c r="W126" i="178" s="1"/>
  <c r="W127" i="178" s="1"/>
  <c r="W128" i="178" s="1"/>
  <c r="W129" i="178" s="1"/>
  <c r="W130" i="178" s="1"/>
  <c r="W131" i="178" s="1"/>
  <c r="W132" i="178" s="1"/>
  <c r="W133" i="178" s="1"/>
  <c r="W134" i="178" s="1"/>
  <c r="W135" i="178" s="1"/>
  <c r="W136" i="178" s="1"/>
  <c r="W137" i="178" s="1"/>
  <c r="W138" i="178" s="1"/>
  <c r="W139" i="178" s="1"/>
  <c r="W140" i="178" s="1"/>
  <c r="W141" i="178" s="1"/>
  <c r="W142" i="178" s="1"/>
  <c r="W143" i="178" s="1"/>
  <c r="W144" i="178" s="1"/>
  <c r="W145" i="178" s="1"/>
  <c r="W146" i="178" s="1"/>
  <c r="W147" i="178" s="1"/>
  <c r="W148" i="178" s="1"/>
  <c r="W149" i="178" s="1"/>
  <c r="W150" i="178" s="1"/>
  <c r="W151" i="178" s="1"/>
  <c r="W152" i="178" s="1"/>
  <c r="W153" i="178" s="1"/>
  <c r="W154" i="178" s="1"/>
  <c r="W155" i="178" s="1"/>
  <c r="W156" i="178" s="1"/>
  <c r="W157" i="178" s="1"/>
  <c r="W158" i="178" s="1"/>
  <c r="W159" i="178" s="1"/>
  <c r="W160" i="178" s="1"/>
  <c r="W161" i="178" s="1"/>
  <c r="W162" i="178" s="1"/>
  <c r="W163" i="178" s="1"/>
  <c r="W164" i="178" s="1"/>
  <c r="W165" i="178" s="1"/>
  <c r="W166" i="178" s="1"/>
  <c r="W167" i="178" s="1"/>
  <c r="W168" i="178" s="1"/>
  <c r="W169" i="178" s="1"/>
  <c r="W170" i="178" s="1"/>
  <c r="W171" i="178" s="1"/>
  <c r="W172" i="178" s="1"/>
  <c r="W173" i="178" s="1"/>
  <c r="W174" i="178" s="1"/>
  <c r="W175" i="178" s="1"/>
  <c r="W176" i="178" s="1"/>
  <c r="W177" i="178" s="1"/>
  <c r="W178" i="178" s="1"/>
  <c r="W179" i="178" s="1"/>
  <c r="W180" i="178" s="1"/>
  <c r="W181" i="178" s="1"/>
  <c r="W182" i="178" s="1"/>
  <c r="W183" i="178" s="1"/>
  <c r="W184" i="178" s="1"/>
  <c r="W185" i="178" s="1"/>
  <c r="W186" i="178" s="1"/>
  <c r="W187" i="178" s="1"/>
  <c r="W188" i="178" s="1"/>
  <c r="W189" i="178" s="1"/>
  <c r="W190" i="178" s="1"/>
  <c r="W191" i="178" s="1"/>
  <c r="W192" i="178" s="1"/>
  <c r="W193" i="178" s="1"/>
  <c r="W194" i="178" s="1"/>
  <c r="W195" i="178" s="1"/>
  <c r="W196" i="178" s="1"/>
  <c r="W197" i="178" s="1"/>
  <c r="W198" i="178" s="1"/>
  <c r="W199" i="178" s="1"/>
  <c r="W200" i="178" s="1"/>
  <c r="W201" i="178" s="1"/>
  <c r="W202" i="178" s="1"/>
  <c r="W203" i="178" s="1"/>
  <c r="W204" i="178" s="1"/>
  <c r="W205" i="178" s="1"/>
  <c r="W206" i="178" s="1"/>
  <c r="W207" i="178" s="1"/>
  <c r="W208" i="178" s="1"/>
  <c r="W209" i="178" s="1"/>
  <c r="W210" i="178" s="1"/>
  <c r="W211" i="178" s="1"/>
  <c r="W212" i="178" s="1"/>
  <c r="W213" i="178" s="1"/>
  <c r="W214" i="178" s="1"/>
  <c r="W215" i="178" s="1"/>
  <c r="W216" i="178" s="1"/>
  <c r="W217" i="178" s="1"/>
  <c r="W218" i="178" s="1"/>
  <c r="W219" i="178" s="1"/>
  <c r="W220" i="178" s="1"/>
  <c r="W221" i="178" s="1"/>
  <c r="W222" i="178" s="1"/>
  <c r="W223" i="178" s="1"/>
  <c r="W224" i="178" s="1"/>
  <c r="W225" i="178" s="1"/>
  <c r="W226" i="178" s="1"/>
  <c r="W227" i="178" s="1"/>
  <c r="W228" i="178" s="1"/>
  <c r="W229" i="178" s="1"/>
  <c r="W230" i="178" s="1"/>
  <c r="W231" i="178" s="1"/>
  <c r="W232" i="178" s="1"/>
  <c r="W233" i="178" s="1"/>
  <c r="W234" i="178" s="1"/>
  <c r="W235" i="178" s="1"/>
  <c r="W236" i="178" s="1"/>
  <c r="W237" i="178" s="1"/>
  <c r="W238" i="178" s="1"/>
  <c r="W239" i="178" s="1"/>
  <c r="W240" i="178" s="1"/>
  <c r="W241" i="178" s="1"/>
  <c r="W242" i="178" s="1"/>
  <c r="W243" i="178" s="1"/>
  <c r="W244" i="178" s="1"/>
  <c r="W245" i="178" s="1"/>
  <c r="W246" i="178" s="1"/>
  <c r="W247" i="178" s="1"/>
  <c r="W248" i="178" s="1"/>
  <c r="W249" i="178" s="1"/>
  <c r="W250" i="178" s="1"/>
  <c r="W251" i="178" s="1"/>
  <c r="W252" i="178" s="1"/>
  <c r="W253" i="178" s="1"/>
  <c r="W254" i="178" s="1"/>
  <c r="W255" i="178" s="1"/>
  <c r="W256" i="178" s="1"/>
  <c r="W257" i="178" s="1"/>
  <c r="W258" i="178" s="1"/>
  <c r="W259" i="178" s="1"/>
  <c r="W260" i="178" s="1"/>
  <c r="W261" i="178" s="1"/>
  <c r="W262" i="178" s="1"/>
  <c r="W263" i="178" s="1"/>
  <c r="W264" i="178" s="1"/>
  <c r="W265" i="178" s="1"/>
  <c r="W266" i="178" s="1"/>
  <c r="W267" i="178" s="1"/>
  <c r="W268" i="178" s="1"/>
  <c r="W269" i="178" s="1"/>
  <c r="W270" i="178" s="1"/>
  <c r="W271" i="178" s="1"/>
  <c r="W272" i="178" s="1"/>
  <c r="W273" i="178" s="1"/>
  <c r="W274" i="178" s="1"/>
  <c r="W275" i="178" s="1"/>
  <c r="W276" i="178" s="1"/>
  <c r="W277" i="178" s="1"/>
  <c r="W278" i="178" s="1"/>
  <c r="W279" i="178" s="1"/>
  <c r="W280" i="178" s="1"/>
  <c r="W281" i="178" s="1"/>
  <c r="W282" i="178" s="1"/>
  <c r="W283" i="178" s="1"/>
  <c r="W284" i="178" s="1"/>
  <c r="W285" i="178" s="1"/>
  <c r="W286" i="178" s="1"/>
  <c r="W287" i="178" s="1"/>
  <c r="W288" i="178" s="1"/>
  <c r="W289" i="178" s="1"/>
  <c r="W290" i="178" s="1"/>
  <c r="W291" i="178" s="1"/>
  <c r="W292" i="178" s="1"/>
  <c r="W293" i="178" s="1"/>
  <c r="W294" i="178" s="1"/>
  <c r="W295" i="178" s="1"/>
  <c r="W296" i="178" s="1"/>
  <c r="W297" i="178" s="1"/>
  <c r="W298" i="178" s="1"/>
  <c r="W299" i="178" s="1"/>
  <c r="W300" i="178" s="1"/>
  <c r="W301" i="178" s="1"/>
  <c r="W302" i="178" s="1"/>
  <c r="W303" i="178" s="1"/>
  <c r="W304" i="178" s="1"/>
  <c r="W305" i="178" s="1"/>
  <c r="W306" i="178" s="1"/>
  <c r="W307" i="178" s="1"/>
  <c r="W308" i="178" s="1"/>
  <c r="W309" i="178" s="1"/>
  <c r="W310" i="178" s="1"/>
  <c r="W311" i="178" s="1"/>
  <c r="W312" i="178" s="1"/>
  <c r="W313" i="178" s="1"/>
  <c r="W314" i="178" s="1"/>
  <c r="W315" i="178" s="1"/>
  <c r="W316" i="178" s="1"/>
  <c r="W317" i="178" s="1"/>
  <c r="W318" i="178" s="1"/>
  <c r="W319" i="178" s="1"/>
  <c r="W320" i="178" s="1"/>
  <c r="W321" i="178" s="1"/>
  <c r="W322" i="178" s="1"/>
  <c r="W323" i="178" s="1"/>
  <c r="W324" i="178" s="1"/>
  <c r="W325" i="178" s="1"/>
  <c r="W326" i="178" s="1"/>
  <c r="W327" i="178" s="1"/>
  <c r="W328" i="178" s="1"/>
  <c r="W329" i="178" s="1"/>
  <c r="W330" i="178" s="1"/>
  <c r="W331" i="178" s="1"/>
  <c r="W332" i="178" s="1"/>
  <c r="W333" i="178" s="1"/>
  <c r="U3" i="177"/>
  <c r="U4" i="177" s="1"/>
  <c r="U5" i="177" s="1"/>
  <c r="U6" i="177" s="1"/>
  <c r="U7" i="177" s="1"/>
  <c r="U8" i="177" s="1"/>
  <c r="U9" i="177" s="1"/>
  <c r="U10" i="177" s="1"/>
  <c r="U11" i="177" s="1"/>
  <c r="U12" i="177" s="1"/>
  <c r="U13" i="177" s="1"/>
  <c r="U14" i="177" s="1"/>
  <c r="U15" i="177" s="1"/>
  <c r="U16" i="177" s="1"/>
  <c r="U17" i="177" s="1"/>
  <c r="U18" i="177" s="1"/>
  <c r="U19" i="177" s="1"/>
  <c r="U20" i="177" s="1"/>
  <c r="U21" i="177" s="1"/>
  <c r="U22" i="177" s="1"/>
  <c r="U23" i="177" s="1"/>
  <c r="U24" i="177" s="1"/>
  <c r="U25" i="177" s="1"/>
  <c r="U26" i="177" s="1"/>
  <c r="U27" i="177" s="1"/>
  <c r="U28" i="177" s="1"/>
  <c r="U29" i="177" s="1"/>
  <c r="U30" i="177" s="1"/>
  <c r="U31" i="177" s="1"/>
  <c r="U32" i="177" s="1"/>
  <c r="U33" i="177" s="1"/>
  <c r="U34" i="177" s="1"/>
  <c r="U35" i="177" s="1"/>
  <c r="U36" i="177" s="1"/>
  <c r="U37" i="177" s="1"/>
  <c r="U38" i="177" s="1"/>
  <c r="U39" i="177" s="1"/>
  <c r="U40" i="177" s="1"/>
  <c r="U41" i="177" s="1"/>
  <c r="U42" i="177" s="1"/>
  <c r="U43" i="177" s="1"/>
  <c r="U44" i="177" s="1"/>
  <c r="U45" i="177" s="1"/>
  <c r="U46" i="177" s="1"/>
  <c r="U47" i="177" s="1"/>
  <c r="U48" i="177" s="1"/>
  <c r="U49" i="177" s="1"/>
  <c r="U50" i="177" s="1"/>
  <c r="U51" i="177" s="1"/>
  <c r="U52" i="177" s="1"/>
  <c r="U53" i="177" s="1"/>
  <c r="U54" i="177" s="1"/>
  <c r="U55" i="177" s="1"/>
  <c r="U56" i="177" s="1"/>
  <c r="U57" i="177" s="1"/>
  <c r="U58" i="177" s="1"/>
  <c r="U59" i="177" s="1"/>
  <c r="U60" i="177" s="1"/>
  <c r="U61" i="177" s="1"/>
  <c r="U62" i="177" s="1"/>
  <c r="U63" i="177" s="1"/>
  <c r="U64" i="177" s="1"/>
  <c r="U65" i="177" s="1"/>
  <c r="U66" i="177" s="1"/>
  <c r="U67" i="177" s="1"/>
  <c r="U68" i="177" s="1"/>
  <c r="U69" i="177" s="1"/>
  <c r="U70" i="177" s="1"/>
  <c r="U71" i="177" s="1"/>
  <c r="U72" i="177" s="1"/>
  <c r="U73" i="177" s="1"/>
  <c r="U74" i="177" s="1"/>
  <c r="U75" i="177" s="1"/>
  <c r="U76" i="177" s="1"/>
  <c r="U77" i="177" s="1"/>
  <c r="U78" i="177" s="1"/>
  <c r="U79" i="177" s="1"/>
  <c r="U80" i="177" s="1"/>
  <c r="U81" i="177" s="1"/>
  <c r="U82" i="177" s="1"/>
  <c r="U83" i="177" s="1"/>
  <c r="U84" i="177" s="1"/>
  <c r="U85" i="177" s="1"/>
  <c r="U86" i="177" s="1"/>
  <c r="U87" i="177" s="1"/>
  <c r="U88" i="177" s="1"/>
  <c r="U89" i="177" s="1"/>
  <c r="U90" i="177" s="1"/>
  <c r="U91" i="177" s="1"/>
  <c r="U92" i="177" s="1"/>
  <c r="U93" i="177" s="1"/>
  <c r="U94" i="177" s="1"/>
  <c r="U95" i="177" s="1"/>
  <c r="U96" i="177" s="1"/>
  <c r="U97" i="177" s="1"/>
  <c r="U98" i="177" s="1"/>
  <c r="U99" i="177" s="1"/>
  <c r="U100" i="177" s="1"/>
  <c r="U101" i="177" s="1"/>
  <c r="U102" i="177" s="1"/>
  <c r="U103" i="177" s="1"/>
  <c r="U104" i="177" s="1"/>
  <c r="U105" i="177" s="1"/>
  <c r="U106" i="177" s="1"/>
  <c r="U107" i="177" s="1"/>
  <c r="U108" i="177" s="1"/>
  <c r="U109" i="177" s="1"/>
  <c r="U110" i="177" s="1"/>
  <c r="U111" i="177" s="1"/>
  <c r="U112" i="177" s="1"/>
  <c r="U113" i="177" s="1"/>
  <c r="U114" i="177" s="1"/>
  <c r="U115" i="177" s="1"/>
  <c r="U116" i="177" s="1"/>
  <c r="U117" i="177" s="1"/>
  <c r="U118" i="177" s="1"/>
  <c r="U119" i="177" s="1"/>
  <c r="U120" i="177" s="1"/>
  <c r="U121" i="177" s="1"/>
  <c r="U122" i="177" s="1"/>
  <c r="U123" i="177" s="1"/>
  <c r="U124" i="177" s="1"/>
  <c r="U125" i="177" s="1"/>
  <c r="U126" i="177" s="1"/>
  <c r="U127" i="177" s="1"/>
  <c r="U128" i="177" s="1"/>
  <c r="U129" i="177" s="1"/>
  <c r="U130" i="177" s="1"/>
  <c r="U131" i="177" s="1"/>
  <c r="U132" i="177" s="1"/>
  <c r="U133" i="177" s="1"/>
  <c r="U134" i="177" s="1"/>
  <c r="U135" i="177" s="1"/>
  <c r="U136" i="177" s="1"/>
  <c r="U137" i="177" s="1"/>
  <c r="U138" i="177" s="1"/>
  <c r="U139" i="177" s="1"/>
  <c r="U140" i="177" s="1"/>
  <c r="U141" i="177" s="1"/>
  <c r="U142" i="177" s="1"/>
  <c r="U143" i="177" s="1"/>
  <c r="U144" i="177" s="1"/>
  <c r="U145" i="177" s="1"/>
  <c r="U146" i="177" s="1"/>
  <c r="U147" i="177" s="1"/>
  <c r="U148" i="177" s="1"/>
  <c r="U149" i="177" s="1"/>
  <c r="U150" i="177" s="1"/>
  <c r="U151" i="177" s="1"/>
  <c r="U152" i="177" s="1"/>
  <c r="U153" i="177" s="1"/>
  <c r="U154" i="177" s="1"/>
  <c r="U155" i="177" s="1"/>
  <c r="U156" i="177" s="1"/>
  <c r="U157" i="177" s="1"/>
  <c r="U158" i="177" s="1"/>
  <c r="U159" i="177" s="1"/>
  <c r="U160" i="177" s="1"/>
  <c r="U161" i="177" s="1"/>
  <c r="U162" i="177" s="1"/>
  <c r="U163" i="177" s="1"/>
  <c r="U164" i="177" s="1"/>
  <c r="U165" i="177" s="1"/>
  <c r="U166" i="177" s="1"/>
  <c r="U167" i="177" s="1"/>
  <c r="U168" i="177" s="1"/>
  <c r="U169" i="177" s="1"/>
  <c r="U170" i="177" s="1"/>
  <c r="U171" i="177" s="1"/>
  <c r="U172" i="177" s="1"/>
  <c r="U173" i="177" s="1"/>
  <c r="U174" i="177" s="1"/>
  <c r="U175" i="177" s="1"/>
  <c r="U176" i="177" s="1"/>
  <c r="U177" i="177" s="1"/>
  <c r="U178" i="177" s="1"/>
  <c r="U179" i="177" s="1"/>
  <c r="U180" i="177" s="1"/>
  <c r="U181" i="177" s="1"/>
  <c r="U182" i="177" s="1"/>
  <c r="U183" i="177" s="1"/>
  <c r="U184" i="177" s="1"/>
  <c r="U185" i="177" s="1"/>
  <c r="U186" i="177" s="1"/>
  <c r="U187" i="177" s="1"/>
  <c r="U188" i="177" s="1"/>
  <c r="U189" i="177" s="1"/>
  <c r="U190" i="177" s="1"/>
  <c r="U191" i="177" s="1"/>
  <c r="U192" i="177" s="1"/>
  <c r="U193" i="177" s="1"/>
  <c r="U194" i="177" s="1"/>
  <c r="U195" i="177" s="1"/>
  <c r="U196" i="177" s="1"/>
  <c r="U197" i="177" s="1"/>
  <c r="U198" i="177" s="1"/>
  <c r="U199" i="177" s="1"/>
  <c r="U200" i="177" s="1"/>
  <c r="U201" i="177" s="1"/>
  <c r="U202" i="177" s="1"/>
  <c r="U203" i="177" s="1"/>
  <c r="U204" i="177" s="1"/>
  <c r="U205" i="177" s="1"/>
  <c r="U206" i="177" s="1"/>
  <c r="U207" i="177" s="1"/>
  <c r="U208" i="177" s="1"/>
  <c r="U209" i="177" s="1"/>
  <c r="U210" i="177" s="1"/>
  <c r="U211" i="177" s="1"/>
  <c r="U212" i="177" s="1"/>
  <c r="U213" i="177" s="1"/>
  <c r="U214" i="177" s="1"/>
  <c r="U215" i="177" s="1"/>
  <c r="U216" i="177" s="1"/>
  <c r="U217" i="177" s="1"/>
  <c r="U218" i="177" s="1"/>
  <c r="U219" i="177" s="1"/>
  <c r="U220" i="177" s="1"/>
  <c r="U221" i="177" s="1"/>
  <c r="U222" i="177" s="1"/>
  <c r="U223" i="177" s="1"/>
  <c r="U224" i="177" s="1"/>
  <c r="U225" i="177" s="1"/>
  <c r="U226" i="177" s="1"/>
  <c r="U227" i="177" s="1"/>
  <c r="U228" i="177" s="1"/>
  <c r="U229" i="177" s="1"/>
  <c r="U230" i="177" s="1"/>
  <c r="U231" i="177" s="1"/>
  <c r="U232" i="177" s="1"/>
  <c r="U233" i="177" s="1"/>
  <c r="U234" i="177" s="1"/>
  <c r="U235" i="177" s="1"/>
  <c r="U236" i="177" s="1"/>
  <c r="U237" i="177" s="1"/>
  <c r="U238" i="177" s="1"/>
  <c r="U239" i="177" s="1"/>
  <c r="U240" i="177" s="1"/>
  <c r="U241" i="177" s="1"/>
  <c r="U242" i="177" s="1"/>
  <c r="U243" i="177" s="1"/>
  <c r="U244" i="177" s="1"/>
  <c r="U245" i="177" s="1"/>
  <c r="U246" i="177" s="1"/>
  <c r="U247" i="177" s="1"/>
  <c r="U248" i="177" s="1"/>
  <c r="U249" i="177" s="1"/>
  <c r="U250" i="177" s="1"/>
  <c r="U251" i="177" s="1"/>
  <c r="U252" i="177" s="1"/>
  <c r="U253" i="177" s="1"/>
  <c r="U254" i="177" s="1"/>
  <c r="U255" i="177" s="1"/>
  <c r="U256" i="177" s="1"/>
  <c r="U257" i="177" s="1"/>
  <c r="U258" i="177" s="1"/>
  <c r="U259" i="177" s="1"/>
  <c r="U260" i="177" s="1"/>
  <c r="U261" i="177" s="1"/>
  <c r="U262" i="177" s="1"/>
  <c r="U263" i="177" s="1"/>
  <c r="U264" i="177" s="1"/>
  <c r="U265" i="177" s="1"/>
  <c r="U266" i="177" s="1"/>
  <c r="U267" i="177" s="1"/>
  <c r="U268" i="177" s="1"/>
  <c r="U269" i="177" s="1"/>
  <c r="U270" i="177" s="1"/>
  <c r="U271" i="177" s="1"/>
  <c r="U272" i="177" s="1"/>
  <c r="U273" i="177" s="1"/>
  <c r="U274" i="177" s="1"/>
  <c r="U275" i="177" s="1"/>
  <c r="U276" i="177" s="1"/>
  <c r="U277" i="177" s="1"/>
  <c r="U278" i="177" s="1"/>
  <c r="U279" i="177" s="1"/>
  <c r="U280" i="177" s="1"/>
  <c r="U281" i="177" s="1"/>
  <c r="U282" i="177" s="1"/>
  <c r="U283" i="177" s="1"/>
  <c r="U284" i="177" s="1"/>
  <c r="U285" i="177" s="1"/>
  <c r="U286" i="177" s="1"/>
  <c r="U287" i="177" s="1"/>
  <c r="U288" i="177" s="1"/>
  <c r="U289" i="177" s="1"/>
  <c r="U290" i="177" s="1"/>
  <c r="U291" i="177" s="1"/>
  <c r="U292" i="177" s="1"/>
  <c r="U293" i="177" s="1"/>
  <c r="U294" i="177" s="1"/>
  <c r="U295" i="177" s="1"/>
  <c r="U296" i="177" s="1"/>
  <c r="U297" i="177" s="1"/>
  <c r="U298" i="177" s="1"/>
  <c r="U299" i="177" s="1"/>
  <c r="U300" i="177" s="1"/>
  <c r="U301" i="177" s="1"/>
  <c r="U302" i="177" s="1"/>
  <c r="U303" i="177" s="1"/>
  <c r="U304" i="177" s="1"/>
  <c r="U305" i="177" s="1"/>
  <c r="U306" i="177" s="1"/>
  <c r="U307" i="177" s="1"/>
  <c r="U308" i="177" s="1"/>
  <c r="U309" i="177" s="1"/>
  <c r="U310" i="177" s="1"/>
  <c r="U311" i="177" s="1"/>
  <c r="U312" i="177" s="1"/>
  <c r="U313" i="177" s="1"/>
  <c r="U314" i="177" s="1"/>
  <c r="U315" i="177" s="1"/>
  <c r="U316" i="177" s="1"/>
  <c r="U317" i="177" s="1"/>
  <c r="U318" i="177" s="1"/>
  <c r="U319" i="177" s="1"/>
  <c r="U320" i="177" s="1"/>
  <c r="U321" i="177" s="1"/>
  <c r="U322" i="177" s="1"/>
  <c r="U323" i="177" s="1"/>
  <c r="U324" i="177" s="1"/>
  <c r="U325" i="177" s="1"/>
  <c r="U326" i="177" s="1"/>
  <c r="U327" i="177" s="1"/>
  <c r="U328" i="177" s="1"/>
  <c r="U329" i="177" s="1"/>
  <c r="U330" i="177" s="1"/>
  <c r="U331" i="177" s="1"/>
  <c r="U332" i="177" s="1"/>
  <c r="U333" i="177" s="1"/>
  <c r="W3" i="177"/>
  <c r="W4" i="177" s="1"/>
  <c r="W5" i="177" s="1"/>
  <c r="W6" i="177" s="1"/>
  <c r="W7" i="177" s="1"/>
  <c r="W8" i="177" s="1"/>
  <c r="W9" i="177" s="1"/>
  <c r="W10" i="177" s="1"/>
  <c r="W11" i="177" s="1"/>
  <c r="W12" i="177" s="1"/>
  <c r="W13" i="177" s="1"/>
  <c r="W14" i="177" s="1"/>
  <c r="W15" i="177" s="1"/>
  <c r="W16" i="177" s="1"/>
  <c r="W17" i="177" s="1"/>
  <c r="W18" i="177" s="1"/>
  <c r="W19" i="177" s="1"/>
  <c r="W20" i="177" s="1"/>
  <c r="W21" i="177" s="1"/>
  <c r="W22" i="177" s="1"/>
  <c r="W23" i="177" s="1"/>
  <c r="W24" i="177" s="1"/>
  <c r="W25" i="177" s="1"/>
  <c r="W26" i="177" s="1"/>
  <c r="W27" i="177" s="1"/>
  <c r="W28" i="177" s="1"/>
  <c r="W29" i="177" s="1"/>
  <c r="W30" i="177" s="1"/>
  <c r="W31" i="177" s="1"/>
  <c r="W32" i="177" s="1"/>
  <c r="W33" i="177" s="1"/>
  <c r="W34" i="177" s="1"/>
  <c r="W35" i="177" s="1"/>
  <c r="W36" i="177" s="1"/>
  <c r="W37" i="177" s="1"/>
  <c r="W38" i="177" s="1"/>
  <c r="W39" i="177" s="1"/>
  <c r="W40" i="177" s="1"/>
  <c r="W41" i="177" s="1"/>
  <c r="W42" i="177" s="1"/>
  <c r="W43" i="177" s="1"/>
  <c r="W44" i="177" s="1"/>
  <c r="W45" i="177" s="1"/>
  <c r="W46" i="177" s="1"/>
  <c r="W47" i="177" s="1"/>
  <c r="W48" i="177" s="1"/>
  <c r="W49" i="177" s="1"/>
  <c r="W50" i="177" s="1"/>
  <c r="W51" i="177" s="1"/>
  <c r="W52" i="177" s="1"/>
  <c r="W53" i="177" s="1"/>
  <c r="W54" i="177" s="1"/>
  <c r="W55" i="177" s="1"/>
  <c r="W56" i="177" s="1"/>
  <c r="W57" i="177" s="1"/>
  <c r="W58" i="177" s="1"/>
  <c r="W59" i="177" s="1"/>
  <c r="W60" i="177" s="1"/>
  <c r="W61" i="177" s="1"/>
  <c r="W62" i="177" s="1"/>
  <c r="W63" i="177" s="1"/>
  <c r="W64" i="177" s="1"/>
  <c r="W65" i="177" s="1"/>
  <c r="W66" i="177" s="1"/>
  <c r="W67" i="177" s="1"/>
  <c r="W68" i="177" s="1"/>
  <c r="W69" i="177" s="1"/>
  <c r="W70" i="177" s="1"/>
  <c r="W71" i="177" s="1"/>
  <c r="W72" i="177" s="1"/>
  <c r="W73" i="177" s="1"/>
  <c r="W74" i="177" s="1"/>
  <c r="W75" i="177" s="1"/>
  <c r="W76" i="177" s="1"/>
  <c r="W77" i="177" s="1"/>
  <c r="W78" i="177" s="1"/>
  <c r="W79" i="177" s="1"/>
  <c r="W80" i="177" s="1"/>
  <c r="W81" i="177" s="1"/>
  <c r="W82" i="177" s="1"/>
  <c r="W83" i="177" s="1"/>
  <c r="W84" i="177" s="1"/>
  <c r="W85" i="177" s="1"/>
  <c r="W86" i="177" s="1"/>
  <c r="W87" i="177" s="1"/>
  <c r="W88" i="177" s="1"/>
  <c r="W89" i="177" s="1"/>
  <c r="W90" i="177" s="1"/>
  <c r="W91" i="177" s="1"/>
  <c r="W92" i="177" s="1"/>
  <c r="W93" i="177" s="1"/>
  <c r="W94" i="177" s="1"/>
  <c r="W95" i="177" s="1"/>
  <c r="W96" i="177" s="1"/>
  <c r="W97" i="177" s="1"/>
  <c r="W98" i="177" s="1"/>
  <c r="W99" i="177" s="1"/>
  <c r="W100" i="177" s="1"/>
  <c r="W101" i="177" s="1"/>
  <c r="W102" i="177" s="1"/>
  <c r="W103" i="177" s="1"/>
  <c r="W104" i="177" s="1"/>
  <c r="W105" i="177" s="1"/>
  <c r="W106" i="177" s="1"/>
  <c r="W107" i="177" s="1"/>
  <c r="W108" i="177" s="1"/>
  <c r="W109" i="177" s="1"/>
  <c r="W110" i="177" s="1"/>
  <c r="W111" i="177" s="1"/>
  <c r="W112" i="177" s="1"/>
  <c r="W113" i="177" s="1"/>
  <c r="W114" i="177" s="1"/>
  <c r="W115" i="177" s="1"/>
  <c r="W116" i="177" s="1"/>
  <c r="W117" i="177" s="1"/>
  <c r="W118" i="177" s="1"/>
  <c r="W119" i="177" s="1"/>
  <c r="W120" i="177" s="1"/>
  <c r="W121" i="177" s="1"/>
  <c r="W122" i="177" s="1"/>
  <c r="W123" i="177" s="1"/>
  <c r="W124" i="177" s="1"/>
  <c r="W125" i="177" s="1"/>
  <c r="W126" i="177" s="1"/>
  <c r="W127" i="177" s="1"/>
  <c r="W128" i="177" s="1"/>
  <c r="W129" i="177" s="1"/>
  <c r="W130" i="177" s="1"/>
  <c r="W131" i="177" s="1"/>
  <c r="W132" i="177" s="1"/>
  <c r="W133" i="177" s="1"/>
  <c r="W134" i="177" s="1"/>
  <c r="W135" i="177" s="1"/>
  <c r="W136" i="177" s="1"/>
  <c r="W137" i="177" s="1"/>
  <c r="W138" i="177" s="1"/>
  <c r="W139" i="177" s="1"/>
  <c r="W140" i="177" s="1"/>
  <c r="W141" i="177" s="1"/>
  <c r="W142" i="177" s="1"/>
  <c r="W143" i="177" s="1"/>
  <c r="W144" i="177" s="1"/>
  <c r="W145" i="177" s="1"/>
  <c r="W146" i="177" s="1"/>
  <c r="W147" i="177" s="1"/>
  <c r="W148" i="177" s="1"/>
  <c r="W149" i="177" s="1"/>
  <c r="W150" i="177" s="1"/>
  <c r="W151" i="177" s="1"/>
  <c r="W152" i="177" s="1"/>
  <c r="W153" i="177" s="1"/>
  <c r="W154" i="177" s="1"/>
  <c r="W155" i="177" s="1"/>
  <c r="W156" i="177" s="1"/>
  <c r="W157" i="177" s="1"/>
  <c r="W158" i="177" s="1"/>
  <c r="W159" i="177" s="1"/>
  <c r="W160" i="177" s="1"/>
  <c r="W161" i="177" s="1"/>
  <c r="W162" i="177" s="1"/>
  <c r="W163" i="177" s="1"/>
  <c r="W164" i="177" s="1"/>
  <c r="W165" i="177" s="1"/>
  <c r="W166" i="177" s="1"/>
  <c r="W167" i="177" s="1"/>
  <c r="W168" i="177" s="1"/>
  <c r="W169" i="177" s="1"/>
  <c r="W170" i="177" s="1"/>
  <c r="W171" i="177" s="1"/>
  <c r="W172" i="177" s="1"/>
  <c r="W173" i="177" s="1"/>
  <c r="W174" i="177" s="1"/>
  <c r="W175" i="177" s="1"/>
  <c r="W176" i="177" s="1"/>
  <c r="W177" i="177" s="1"/>
  <c r="W178" i="177" s="1"/>
  <c r="W179" i="177" s="1"/>
  <c r="W180" i="177" s="1"/>
  <c r="W181" i="177" s="1"/>
  <c r="W182" i="177" s="1"/>
  <c r="W183" i="177" s="1"/>
  <c r="W184" i="177" s="1"/>
  <c r="W185" i="177" s="1"/>
  <c r="W186" i="177" s="1"/>
  <c r="W187" i="177" s="1"/>
  <c r="W188" i="177" s="1"/>
  <c r="W189" i="177" s="1"/>
  <c r="W190" i="177" s="1"/>
  <c r="W191" i="177" s="1"/>
  <c r="W192" i="177" s="1"/>
  <c r="W193" i="177" s="1"/>
  <c r="W194" i="177" s="1"/>
  <c r="W195" i="177" s="1"/>
  <c r="W196" i="177" s="1"/>
  <c r="W197" i="177" s="1"/>
  <c r="W198" i="177" s="1"/>
  <c r="W199" i="177" s="1"/>
  <c r="W200" i="177" s="1"/>
  <c r="W201" i="177" s="1"/>
  <c r="W202" i="177" s="1"/>
  <c r="W203" i="177" s="1"/>
  <c r="W204" i="177" s="1"/>
  <c r="W205" i="177" s="1"/>
  <c r="W206" i="177" s="1"/>
  <c r="W207" i="177" s="1"/>
  <c r="W208" i="177" s="1"/>
  <c r="W209" i="177" s="1"/>
  <c r="W210" i="177" s="1"/>
  <c r="W211" i="177" s="1"/>
  <c r="W212" i="177" s="1"/>
  <c r="W213" i="177" s="1"/>
  <c r="W214" i="177" s="1"/>
  <c r="W215" i="177" s="1"/>
  <c r="W216" i="177" s="1"/>
  <c r="W217" i="177" s="1"/>
  <c r="W218" i="177" s="1"/>
  <c r="W219" i="177" s="1"/>
  <c r="W220" i="177" s="1"/>
  <c r="W221" i="177" s="1"/>
  <c r="W222" i="177" s="1"/>
  <c r="W223" i="177" s="1"/>
  <c r="W224" i="177" s="1"/>
  <c r="W225" i="177" s="1"/>
  <c r="W226" i="177" s="1"/>
  <c r="W227" i="177" s="1"/>
  <c r="W228" i="177" s="1"/>
  <c r="W229" i="177" s="1"/>
  <c r="W230" i="177" s="1"/>
  <c r="W231" i="177" s="1"/>
  <c r="W232" i="177" s="1"/>
  <c r="W233" i="177" s="1"/>
  <c r="W234" i="177" s="1"/>
  <c r="W235" i="177" s="1"/>
  <c r="W236" i="177" s="1"/>
  <c r="W237" i="177" s="1"/>
  <c r="W238" i="177" s="1"/>
  <c r="W239" i="177" s="1"/>
  <c r="W240" i="177" s="1"/>
  <c r="W241" i="177" s="1"/>
  <c r="W242" i="177" s="1"/>
  <c r="W243" i="177" s="1"/>
  <c r="W244" i="177" s="1"/>
  <c r="W245" i="177" s="1"/>
  <c r="W246" i="177" s="1"/>
  <c r="W247" i="177" s="1"/>
  <c r="W248" i="177" s="1"/>
  <c r="W249" i="177" s="1"/>
  <c r="W250" i="177" s="1"/>
  <c r="W251" i="177" s="1"/>
  <c r="W252" i="177" s="1"/>
  <c r="W253" i="177" s="1"/>
  <c r="W254" i="177" s="1"/>
  <c r="W255" i="177" s="1"/>
  <c r="W256" i="177" s="1"/>
  <c r="W257" i="177" s="1"/>
  <c r="W258" i="177" s="1"/>
  <c r="W259" i="177" s="1"/>
  <c r="W260" i="177" s="1"/>
  <c r="W261" i="177" s="1"/>
  <c r="W262" i="177" s="1"/>
  <c r="W263" i="177" s="1"/>
  <c r="W264" i="177" s="1"/>
  <c r="W265" i="177" s="1"/>
  <c r="W266" i="177" s="1"/>
  <c r="W267" i="177" s="1"/>
  <c r="W268" i="177" s="1"/>
  <c r="W269" i="177" s="1"/>
  <c r="W270" i="177" s="1"/>
  <c r="W271" i="177" s="1"/>
  <c r="W272" i="177" s="1"/>
  <c r="W273" i="177" s="1"/>
  <c r="W274" i="177" s="1"/>
  <c r="W275" i="177" s="1"/>
  <c r="W276" i="177" s="1"/>
  <c r="W277" i="177" s="1"/>
  <c r="W278" i="177" s="1"/>
  <c r="W279" i="177" s="1"/>
  <c r="W280" i="177" s="1"/>
  <c r="W281" i="177" s="1"/>
  <c r="W282" i="177" s="1"/>
  <c r="W283" i="177" s="1"/>
  <c r="W284" i="177" s="1"/>
  <c r="W285" i="177" s="1"/>
  <c r="W286" i="177" s="1"/>
  <c r="W287" i="177" s="1"/>
  <c r="W288" i="177" s="1"/>
  <c r="W289" i="177" s="1"/>
  <c r="W290" i="177" s="1"/>
  <c r="W291" i="177" s="1"/>
  <c r="W292" i="177" s="1"/>
  <c r="W293" i="177" s="1"/>
  <c r="W294" i="177" s="1"/>
  <c r="W295" i="177" s="1"/>
  <c r="W296" i="177" s="1"/>
  <c r="W297" i="177" s="1"/>
  <c r="W298" i="177" s="1"/>
  <c r="W299" i="177" s="1"/>
  <c r="W300" i="177" s="1"/>
  <c r="W301" i="177" s="1"/>
  <c r="W302" i="177" s="1"/>
  <c r="W303" i="177" s="1"/>
  <c r="W304" i="177" s="1"/>
  <c r="W305" i="177" s="1"/>
  <c r="W306" i="177" s="1"/>
  <c r="W307" i="177" s="1"/>
  <c r="W308" i="177" s="1"/>
  <c r="W309" i="177" s="1"/>
  <c r="W310" i="177" s="1"/>
  <c r="W311" i="177" s="1"/>
  <c r="W312" i="177" s="1"/>
  <c r="W313" i="177" s="1"/>
  <c r="W314" i="177" s="1"/>
  <c r="W315" i="177" s="1"/>
  <c r="W316" i="177" s="1"/>
  <c r="W317" i="177" s="1"/>
  <c r="W318" i="177" s="1"/>
  <c r="W319" i="177" s="1"/>
  <c r="W320" i="177" s="1"/>
  <c r="W321" i="177" s="1"/>
  <c r="W322" i="177" s="1"/>
  <c r="W323" i="177" s="1"/>
  <c r="W324" i="177" s="1"/>
  <c r="W325" i="177" s="1"/>
  <c r="W326" i="177" s="1"/>
  <c r="W327" i="177" s="1"/>
  <c r="W328" i="177" s="1"/>
  <c r="W329" i="177" s="1"/>
  <c r="W330" i="177" s="1"/>
  <c r="W331" i="177" s="1"/>
  <c r="W332" i="177" s="1"/>
  <c r="W333" i="177" s="1"/>
  <c r="S2" i="177"/>
  <c r="T3" i="177"/>
  <c r="W3" i="176"/>
  <c r="W4" i="176" s="1"/>
  <c r="W5" i="176" s="1"/>
  <c r="W6" i="176" s="1"/>
  <c r="W7" i="176" s="1"/>
  <c r="W8" i="176" s="1"/>
  <c r="W9" i="176" s="1"/>
  <c r="W10" i="176" s="1"/>
  <c r="W11" i="176" s="1"/>
  <c r="W12" i="176" s="1"/>
  <c r="W13" i="176" s="1"/>
  <c r="W14" i="176" s="1"/>
  <c r="W15" i="176" s="1"/>
  <c r="W16" i="176" s="1"/>
  <c r="W17" i="176" s="1"/>
  <c r="W18" i="176" s="1"/>
  <c r="W19" i="176" s="1"/>
  <c r="W20" i="176" s="1"/>
  <c r="W21" i="176" s="1"/>
  <c r="W22" i="176" s="1"/>
  <c r="W23" i="176" s="1"/>
  <c r="W24" i="176" s="1"/>
  <c r="W25" i="176" s="1"/>
  <c r="W26" i="176" s="1"/>
  <c r="W27" i="176" s="1"/>
  <c r="W28" i="176" s="1"/>
  <c r="W29" i="176" s="1"/>
  <c r="W30" i="176" s="1"/>
  <c r="W31" i="176" s="1"/>
  <c r="W32" i="176" s="1"/>
  <c r="W33" i="176" s="1"/>
  <c r="W34" i="176" s="1"/>
  <c r="W35" i="176" s="1"/>
  <c r="W36" i="176" s="1"/>
  <c r="W37" i="176" s="1"/>
  <c r="W38" i="176" s="1"/>
  <c r="W39" i="176" s="1"/>
  <c r="W40" i="176" s="1"/>
  <c r="W41" i="176" s="1"/>
  <c r="W42" i="176" s="1"/>
  <c r="W43" i="176" s="1"/>
  <c r="W44" i="176" s="1"/>
  <c r="W45" i="176" s="1"/>
  <c r="W46" i="176" s="1"/>
  <c r="W47" i="176" s="1"/>
  <c r="W48" i="176" s="1"/>
  <c r="W49" i="176" s="1"/>
  <c r="W50" i="176" s="1"/>
  <c r="W51" i="176" s="1"/>
  <c r="W52" i="176" s="1"/>
  <c r="W53" i="176" s="1"/>
  <c r="W54" i="176" s="1"/>
  <c r="W55" i="176" s="1"/>
  <c r="W56" i="176" s="1"/>
  <c r="W57" i="176" s="1"/>
  <c r="W58" i="176" s="1"/>
  <c r="W59" i="176" s="1"/>
  <c r="W60" i="176" s="1"/>
  <c r="W61" i="176" s="1"/>
  <c r="W62" i="176" s="1"/>
  <c r="W63" i="176" s="1"/>
  <c r="W64" i="176" s="1"/>
  <c r="W65" i="176" s="1"/>
  <c r="W66" i="176" s="1"/>
  <c r="W67" i="176" s="1"/>
  <c r="W68" i="176" s="1"/>
  <c r="W69" i="176" s="1"/>
  <c r="W70" i="176" s="1"/>
  <c r="W71" i="176" s="1"/>
  <c r="W72" i="176" s="1"/>
  <c r="W73" i="176" s="1"/>
  <c r="W74" i="176" s="1"/>
  <c r="W75" i="176" s="1"/>
  <c r="W76" i="176" s="1"/>
  <c r="W77" i="176" s="1"/>
  <c r="W78" i="176" s="1"/>
  <c r="W79" i="176" s="1"/>
  <c r="W80" i="176" s="1"/>
  <c r="W81" i="176" s="1"/>
  <c r="W82" i="176" s="1"/>
  <c r="W83" i="176" s="1"/>
  <c r="W84" i="176" s="1"/>
  <c r="W85" i="176" s="1"/>
  <c r="W86" i="176" s="1"/>
  <c r="W87" i="176" s="1"/>
  <c r="W88" i="176" s="1"/>
  <c r="W89" i="176" s="1"/>
  <c r="W90" i="176" s="1"/>
  <c r="W91" i="176" s="1"/>
  <c r="W92" i="176" s="1"/>
  <c r="W93" i="176" s="1"/>
  <c r="W94" i="176" s="1"/>
  <c r="W95" i="176" s="1"/>
  <c r="W96" i="176" s="1"/>
  <c r="W97" i="176" s="1"/>
  <c r="W98" i="176" s="1"/>
  <c r="W99" i="176" s="1"/>
  <c r="W100" i="176" s="1"/>
  <c r="W101" i="176" s="1"/>
  <c r="W102" i="176" s="1"/>
  <c r="W103" i="176" s="1"/>
  <c r="W104" i="176" s="1"/>
  <c r="W105" i="176" s="1"/>
  <c r="W106" i="176" s="1"/>
  <c r="W107" i="176" s="1"/>
  <c r="W108" i="176" s="1"/>
  <c r="W109" i="176" s="1"/>
  <c r="W110" i="176" s="1"/>
  <c r="W111" i="176" s="1"/>
  <c r="W112" i="176" s="1"/>
  <c r="W113" i="176" s="1"/>
  <c r="W114" i="176" s="1"/>
  <c r="W115" i="176" s="1"/>
  <c r="W116" i="176" s="1"/>
  <c r="W117" i="176" s="1"/>
  <c r="W118" i="176" s="1"/>
  <c r="W119" i="176" s="1"/>
  <c r="W120" i="176" s="1"/>
  <c r="W121" i="176" s="1"/>
  <c r="W122" i="176" s="1"/>
  <c r="W123" i="176" s="1"/>
  <c r="W124" i="176" s="1"/>
  <c r="W125" i="176" s="1"/>
  <c r="W126" i="176" s="1"/>
  <c r="W127" i="176" s="1"/>
  <c r="W128" i="176" s="1"/>
  <c r="W129" i="176" s="1"/>
  <c r="W130" i="176" s="1"/>
  <c r="W131" i="176" s="1"/>
  <c r="W132" i="176" s="1"/>
  <c r="W133" i="176" s="1"/>
  <c r="W134" i="176" s="1"/>
  <c r="W135" i="176" s="1"/>
  <c r="W136" i="176" s="1"/>
  <c r="W137" i="176" s="1"/>
  <c r="W138" i="176" s="1"/>
  <c r="W139" i="176" s="1"/>
  <c r="W140" i="176" s="1"/>
  <c r="W141" i="176" s="1"/>
  <c r="W142" i="176" s="1"/>
  <c r="W143" i="176" s="1"/>
  <c r="W144" i="176" s="1"/>
  <c r="W145" i="176" s="1"/>
  <c r="W146" i="176" s="1"/>
  <c r="W147" i="176" s="1"/>
  <c r="W148" i="176" s="1"/>
  <c r="W149" i="176" s="1"/>
  <c r="W150" i="176" s="1"/>
  <c r="W151" i="176" s="1"/>
  <c r="W152" i="176" s="1"/>
  <c r="W153" i="176" s="1"/>
  <c r="W154" i="176" s="1"/>
  <c r="W155" i="176" s="1"/>
  <c r="W156" i="176" s="1"/>
  <c r="W157" i="176" s="1"/>
  <c r="W158" i="176" s="1"/>
  <c r="W159" i="176" s="1"/>
  <c r="W160" i="176" s="1"/>
  <c r="W161" i="176" s="1"/>
  <c r="W162" i="176" s="1"/>
  <c r="W163" i="176" s="1"/>
  <c r="W164" i="176" s="1"/>
  <c r="W165" i="176" s="1"/>
  <c r="W166" i="176" s="1"/>
  <c r="W167" i="176" s="1"/>
  <c r="W168" i="176" s="1"/>
  <c r="W169" i="176" s="1"/>
  <c r="W170" i="176" s="1"/>
  <c r="W171" i="176" s="1"/>
  <c r="W172" i="176" s="1"/>
  <c r="W173" i="176" s="1"/>
  <c r="W174" i="176" s="1"/>
  <c r="W175" i="176" s="1"/>
  <c r="W176" i="176" s="1"/>
  <c r="W177" i="176" s="1"/>
  <c r="W178" i="176" s="1"/>
  <c r="W179" i="176" s="1"/>
  <c r="W180" i="176" s="1"/>
  <c r="W181" i="176" s="1"/>
  <c r="W182" i="176" s="1"/>
  <c r="W183" i="176" s="1"/>
  <c r="W184" i="176" s="1"/>
  <c r="W185" i="176" s="1"/>
  <c r="W186" i="176" s="1"/>
  <c r="W187" i="176" s="1"/>
  <c r="W188" i="176" s="1"/>
  <c r="W189" i="176" s="1"/>
  <c r="W190" i="176" s="1"/>
  <c r="W191" i="176" s="1"/>
  <c r="W192" i="176" s="1"/>
  <c r="W193" i="176" s="1"/>
  <c r="W194" i="176" s="1"/>
  <c r="W195" i="176" s="1"/>
  <c r="W196" i="176" s="1"/>
  <c r="W197" i="176" s="1"/>
  <c r="W198" i="176" s="1"/>
  <c r="W199" i="176" s="1"/>
  <c r="W200" i="176" s="1"/>
  <c r="W201" i="176" s="1"/>
  <c r="W202" i="176" s="1"/>
  <c r="W203" i="176" s="1"/>
  <c r="W204" i="176" s="1"/>
  <c r="W205" i="176" s="1"/>
  <c r="W206" i="176" s="1"/>
  <c r="W207" i="176" s="1"/>
  <c r="W208" i="176" s="1"/>
  <c r="W209" i="176" s="1"/>
  <c r="W210" i="176" s="1"/>
  <c r="W211" i="176" s="1"/>
  <c r="W212" i="176" s="1"/>
  <c r="W213" i="176" s="1"/>
  <c r="W214" i="176" s="1"/>
  <c r="W215" i="176" s="1"/>
  <c r="W216" i="176" s="1"/>
  <c r="W217" i="176" s="1"/>
  <c r="W218" i="176" s="1"/>
  <c r="W219" i="176" s="1"/>
  <c r="W220" i="176" s="1"/>
  <c r="W221" i="176" s="1"/>
  <c r="W222" i="176" s="1"/>
  <c r="W223" i="176" s="1"/>
  <c r="W224" i="176" s="1"/>
  <c r="W225" i="176" s="1"/>
  <c r="W226" i="176" s="1"/>
  <c r="W227" i="176" s="1"/>
  <c r="W228" i="176" s="1"/>
  <c r="W229" i="176" s="1"/>
  <c r="W230" i="176" s="1"/>
  <c r="W231" i="176" s="1"/>
  <c r="W232" i="176" s="1"/>
  <c r="W233" i="176" s="1"/>
  <c r="W234" i="176" s="1"/>
  <c r="W235" i="176" s="1"/>
  <c r="W236" i="176" s="1"/>
  <c r="W237" i="176" s="1"/>
  <c r="W238" i="176" s="1"/>
  <c r="W239" i="176" s="1"/>
  <c r="W240" i="176" s="1"/>
  <c r="W241" i="176" s="1"/>
  <c r="W242" i="176" s="1"/>
  <c r="W243" i="176" s="1"/>
  <c r="W244" i="176" s="1"/>
  <c r="W245" i="176" s="1"/>
  <c r="W246" i="176" s="1"/>
  <c r="W247" i="176" s="1"/>
  <c r="W248" i="176" s="1"/>
  <c r="W249" i="176" s="1"/>
  <c r="W250" i="176" s="1"/>
  <c r="W251" i="176" s="1"/>
  <c r="W252" i="176" s="1"/>
  <c r="W253" i="176" s="1"/>
  <c r="W254" i="176" s="1"/>
  <c r="W255" i="176" s="1"/>
  <c r="W256" i="176" s="1"/>
  <c r="W257" i="176" s="1"/>
  <c r="W258" i="176" s="1"/>
  <c r="W259" i="176" s="1"/>
  <c r="W260" i="176" s="1"/>
  <c r="W261" i="176" s="1"/>
  <c r="W262" i="176" s="1"/>
  <c r="W263" i="176" s="1"/>
  <c r="W264" i="176" s="1"/>
  <c r="W265" i="176" s="1"/>
  <c r="W266" i="176" s="1"/>
  <c r="W267" i="176" s="1"/>
  <c r="W268" i="176" s="1"/>
  <c r="W269" i="176" s="1"/>
  <c r="W270" i="176" s="1"/>
  <c r="W271" i="176" s="1"/>
  <c r="W272" i="176" s="1"/>
  <c r="W273" i="176" s="1"/>
  <c r="W274" i="176" s="1"/>
  <c r="W275" i="176" s="1"/>
  <c r="W276" i="176" s="1"/>
  <c r="W277" i="176" s="1"/>
  <c r="W278" i="176" s="1"/>
  <c r="W279" i="176" s="1"/>
  <c r="W280" i="176" s="1"/>
  <c r="W281" i="176" s="1"/>
  <c r="W282" i="176" s="1"/>
  <c r="W283" i="176" s="1"/>
  <c r="W284" i="176" s="1"/>
  <c r="W285" i="176" s="1"/>
  <c r="W286" i="176" s="1"/>
  <c r="W287" i="176" s="1"/>
  <c r="W288" i="176" s="1"/>
  <c r="W289" i="176" s="1"/>
  <c r="W290" i="176" s="1"/>
  <c r="W291" i="176" s="1"/>
  <c r="W292" i="176" s="1"/>
  <c r="W293" i="176" s="1"/>
  <c r="W294" i="176" s="1"/>
  <c r="W295" i="176" s="1"/>
  <c r="W296" i="176" s="1"/>
  <c r="W297" i="176" s="1"/>
  <c r="W298" i="176" s="1"/>
  <c r="W299" i="176" s="1"/>
  <c r="W300" i="176" s="1"/>
  <c r="W301" i="176" s="1"/>
  <c r="W302" i="176" s="1"/>
  <c r="W303" i="176" s="1"/>
  <c r="W304" i="176" s="1"/>
  <c r="W305" i="176" s="1"/>
  <c r="W306" i="176" s="1"/>
  <c r="W307" i="176" s="1"/>
  <c r="W308" i="176" s="1"/>
  <c r="W309" i="176" s="1"/>
  <c r="W310" i="176" s="1"/>
  <c r="W311" i="176" s="1"/>
  <c r="W312" i="176" s="1"/>
  <c r="W313" i="176" s="1"/>
  <c r="W314" i="176" s="1"/>
  <c r="W315" i="176" s="1"/>
  <c r="W316" i="176" s="1"/>
  <c r="W317" i="176" s="1"/>
  <c r="W318" i="176" s="1"/>
  <c r="W319" i="176" s="1"/>
  <c r="W320" i="176" s="1"/>
  <c r="W321" i="176" s="1"/>
  <c r="W322" i="176" s="1"/>
  <c r="W323" i="176" s="1"/>
  <c r="W324" i="176" s="1"/>
  <c r="W325" i="176" s="1"/>
  <c r="W326" i="176" s="1"/>
  <c r="W327" i="176" s="1"/>
  <c r="W328" i="176" s="1"/>
  <c r="W329" i="176" s="1"/>
  <c r="W330" i="176" s="1"/>
  <c r="W331" i="176" s="1"/>
  <c r="W332" i="176" s="1"/>
  <c r="W333" i="176" s="1"/>
  <c r="V3" i="176"/>
  <c r="V4" i="176" s="1"/>
  <c r="V5" i="176" s="1"/>
  <c r="V6" i="176" s="1"/>
  <c r="V7" i="176" s="1"/>
  <c r="V8" i="176" s="1"/>
  <c r="V9" i="176" s="1"/>
  <c r="V10" i="176" s="1"/>
  <c r="V11" i="176" s="1"/>
  <c r="V12" i="176" s="1"/>
  <c r="V13" i="176" s="1"/>
  <c r="V14" i="176" s="1"/>
  <c r="V15" i="176" s="1"/>
  <c r="V16" i="176" s="1"/>
  <c r="V17" i="176" s="1"/>
  <c r="V18" i="176" s="1"/>
  <c r="V19" i="176" s="1"/>
  <c r="V20" i="176" s="1"/>
  <c r="V21" i="176" s="1"/>
  <c r="V22" i="176" s="1"/>
  <c r="V23" i="176" s="1"/>
  <c r="V24" i="176" s="1"/>
  <c r="V25" i="176" s="1"/>
  <c r="V26" i="176" s="1"/>
  <c r="V27" i="176" s="1"/>
  <c r="V28" i="176" s="1"/>
  <c r="V29" i="176" s="1"/>
  <c r="V30" i="176" s="1"/>
  <c r="V31" i="176" s="1"/>
  <c r="V32" i="176" s="1"/>
  <c r="V33" i="176" s="1"/>
  <c r="V34" i="176" s="1"/>
  <c r="V35" i="176" s="1"/>
  <c r="V36" i="176" s="1"/>
  <c r="V37" i="176" s="1"/>
  <c r="V38" i="176" s="1"/>
  <c r="V39" i="176" s="1"/>
  <c r="V40" i="176" s="1"/>
  <c r="V41" i="176" s="1"/>
  <c r="V42" i="176" s="1"/>
  <c r="V43" i="176" s="1"/>
  <c r="V44" i="176" s="1"/>
  <c r="V45" i="176" s="1"/>
  <c r="V46" i="176" s="1"/>
  <c r="V47" i="176" s="1"/>
  <c r="V48" i="176" s="1"/>
  <c r="V49" i="176" s="1"/>
  <c r="V50" i="176" s="1"/>
  <c r="V51" i="176" s="1"/>
  <c r="V52" i="176" s="1"/>
  <c r="V53" i="176" s="1"/>
  <c r="V54" i="176" s="1"/>
  <c r="V55" i="176" s="1"/>
  <c r="V56" i="176" s="1"/>
  <c r="V57" i="176" s="1"/>
  <c r="V58" i="176" s="1"/>
  <c r="V59" i="176" s="1"/>
  <c r="V60" i="176" s="1"/>
  <c r="V61" i="176" s="1"/>
  <c r="V62" i="176" s="1"/>
  <c r="V63" i="176" s="1"/>
  <c r="V64" i="176" s="1"/>
  <c r="V65" i="176" s="1"/>
  <c r="V66" i="176" s="1"/>
  <c r="V67" i="176" s="1"/>
  <c r="V68" i="176" s="1"/>
  <c r="V69" i="176" s="1"/>
  <c r="V70" i="176" s="1"/>
  <c r="V71" i="176" s="1"/>
  <c r="V72" i="176" s="1"/>
  <c r="V73" i="176" s="1"/>
  <c r="V74" i="176" s="1"/>
  <c r="V75" i="176" s="1"/>
  <c r="V76" i="176" s="1"/>
  <c r="V77" i="176" s="1"/>
  <c r="V78" i="176" s="1"/>
  <c r="V79" i="176" s="1"/>
  <c r="V80" i="176" s="1"/>
  <c r="V81" i="176" s="1"/>
  <c r="V82" i="176" s="1"/>
  <c r="V83" i="176" s="1"/>
  <c r="V84" i="176" s="1"/>
  <c r="V85" i="176" s="1"/>
  <c r="V86" i="176" s="1"/>
  <c r="V87" i="176" s="1"/>
  <c r="V88" i="176" s="1"/>
  <c r="V89" i="176" s="1"/>
  <c r="V90" i="176" s="1"/>
  <c r="V91" i="176" s="1"/>
  <c r="V92" i="176" s="1"/>
  <c r="V93" i="176" s="1"/>
  <c r="V94" i="176" s="1"/>
  <c r="V95" i="176" s="1"/>
  <c r="V96" i="176" s="1"/>
  <c r="V97" i="176" s="1"/>
  <c r="V98" i="176" s="1"/>
  <c r="V99" i="176" s="1"/>
  <c r="V100" i="176" s="1"/>
  <c r="V101" i="176" s="1"/>
  <c r="V102" i="176" s="1"/>
  <c r="V103" i="176" s="1"/>
  <c r="V104" i="176" s="1"/>
  <c r="V105" i="176" s="1"/>
  <c r="V106" i="176" s="1"/>
  <c r="V107" i="176" s="1"/>
  <c r="V108" i="176" s="1"/>
  <c r="V109" i="176" s="1"/>
  <c r="V110" i="176" s="1"/>
  <c r="V111" i="176" s="1"/>
  <c r="V112" i="176" s="1"/>
  <c r="V113" i="176" s="1"/>
  <c r="V114" i="176" s="1"/>
  <c r="V115" i="176" s="1"/>
  <c r="V116" i="176" s="1"/>
  <c r="V117" i="176" s="1"/>
  <c r="V118" i="176" s="1"/>
  <c r="V119" i="176" s="1"/>
  <c r="V120" i="176" s="1"/>
  <c r="V121" i="176" s="1"/>
  <c r="V122" i="176" s="1"/>
  <c r="V123" i="176" s="1"/>
  <c r="V124" i="176" s="1"/>
  <c r="V125" i="176" s="1"/>
  <c r="V126" i="176" s="1"/>
  <c r="V127" i="176" s="1"/>
  <c r="V128" i="176" s="1"/>
  <c r="V129" i="176" s="1"/>
  <c r="V130" i="176" s="1"/>
  <c r="V131" i="176" s="1"/>
  <c r="V132" i="176" s="1"/>
  <c r="V133" i="176" s="1"/>
  <c r="V134" i="176" s="1"/>
  <c r="V135" i="176" s="1"/>
  <c r="V136" i="176" s="1"/>
  <c r="V137" i="176" s="1"/>
  <c r="V138" i="176" s="1"/>
  <c r="V139" i="176" s="1"/>
  <c r="V140" i="176" s="1"/>
  <c r="V141" i="176" s="1"/>
  <c r="V142" i="176" s="1"/>
  <c r="V143" i="176" s="1"/>
  <c r="V144" i="176" s="1"/>
  <c r="V145" i="176" s="1"/>
  <c r="V146" i="176" s="1"/>
  <c r="V147" i="176" s="1"/>
  <c r="V148" i="176" s="1"/>
  <c r="V149" i="176" s="1"/>
  <c r="V150" i="176" s="1"/>
  <c r="V151" i="176" s="1"/>
  <c r="V152" i="176" s="1"/>
  <c r="V153" i="176" s="1"/>
  <c r="V154" i="176" s="1"/>
  <c r="V155" i="176" s="1"/>
  <c r="V156" i="176" s="1"/>
  <c r="V157" i="176" s="1"/>
  <c r="V158" i="176" s="1"/>
  <c r="V159" i="176" s="1"/>
  <c r="V160" i="176" s="1"/>
  <c r="V161" i="176" s="1"/>
  <c r="V162" i="176" s="1"/>
  <c r="V163" i="176" s="1"/>
  <c r="V164" i="176" s="1"/>
  <c r="V165" i="176" s="1"/>
  <c r="V166" i="176" s="1"/>
  <c r="V167" i="176" s="1"/>
  <c r="V168" i="176" s="1"/>
  <c r="V169" i="176" s="1"/>
  <c r="V170" i="176" s="1"/>
  <c r="V171" i="176" s="1"/>
  <c r="V172" i="176" s="1"/>
  <c r="V173" i="176" s="1"/>
  <c r="V174" i="176" s="1"/>
  <c r="V175" i="176" s="1"/>
  <c r="V176" i="176" s="1"/>
  <c r="V177" i="176" s="1"/>
  <c r="V178" i="176" s="1"/>
  <c r="V179" i="176" s="1"/>
  <c r="V180" i="176" s="1"/>
  <c r="V181" i="176" s="1"/>
  <c r="V182" i="176" s="1"/>
  <c r="V183" i="176" s="1"/>
  <c r="V184" i="176" s="1"/>
  <c r="V185" i="176" s="1"/>
  <c r="V186" i="176" s="1"/>
  <c r="V187" i="176" s="1"/>
  <c r="V188" i="176" s="1"/>
  <c r="V189" i="176" s="1"/>
  <c r="V190" i="176" s="1"/>
  <c r="V191" i="176" s="1"/>
  <c r="V192" i="176" s="1"/>
  <c r="V193" i="176" s="1"/>
  <c r="V194" i="176" s="1"/>
  <c r="V195" i="176" s="1"/>
  <c r="V196" i="176" s="1"/>
  <c r="V197" i="176" s="1"/>
  <c r="V198" i="176" s="1"/>
  <c r="V199" i="176" s="1"/>
  <c r="V200" i="176" s="1"/>
  <c r="V201" i="176" s="1"/>
  <c r="V202" i="176" s="1"/>
  <c r="V203" i="176" s="1"/>
  <c r="V204" i="176" s="1"/>
  <c r="V205" i="176" s="1"/>
  <c r="V206" i="176" s="1"/>
  <c r="V207" i="176" s="1"/>
  <c r="V208" i="176" s="1"/>
  <c r="V209" i="176" s="1"/>
  <c r="V210" i="176" s="1"/>
  <c r="V211" i="176" s="1"/>
  <c r="V212" i="176" s="1"/>
  <c r="V213" i="176" s="1"/>
  <c r="V214" i="176" s="1"/>
  <c r="V215" i="176" s="1"/>
  <c r="V216" i="176" s="1"/>
  <c r="V217" i="176" s="1"/>
  <c r="V218" i="176" s="1"/>
  <c r="V219" i="176" s="1"/>
  <c r="V220" i="176" s="1"/>
  <c r="V221" i="176" s="1"/>
  <c r="V222" i="176" s="1"/>
  <c r="V223" i="176" s="1"/>
  <c r="V224" i="176" s="1"/>
  <c r="V225" i="176" s="1"/>
  <c r="V226" i="176" s="1"/>
  <c r="V227" i="176" s="1"/>
  <c r="V228" i="176" s="1"/>
  <c r="V229" i="176" s="1"/>
  <c r="V230" i="176" s="1"/>
  <c r="V231" i="176" s="1"/>
  <c r="V232" i="176" s="1"/>
  <c r="V233" i="176" s="1"/>
  <c r="V234" i="176" s="1"/>
  <c r="V235" i="176" s="1"/>
  <c r="V236" i="176" s="1"/>
  <c r="V237" i="176" s="1"/>
  <c r="V238" i="176" s="1"/>
  <c r="V239" i="176" s="1"/>
  <c r="V240" i="176" s="1"/>
  <c r="V241" i="176" s="1"/>
  <c r="V242" i="176" s="1"/>
  <c r="V243" i="176" s="1"/>
  <c r="V244" i="176" s="1"/>
  <c r="V245" i="176" s="1"/>
  <c r="V246" i="176" s="1"/>
  <c r="V247" i="176" s="1"/>
  <c r="V248" i="176" s="1"/>
  <c r="V249" i="176" s="1"/>
  <c r="V250" i="176" s="1"/>
  <c r="V251" i="176" s="1"/>
  <c r="V252" i="176" s="1"/>
  <c r="V253" i="176" s="1"/>
  <c r="V254" i="176" s="1"/>
  <c r="V255" i="176" s="1"/>
  <c r="V256" i="176" s="1"/>
  <c r="V257" i="176" s="1"/>
  <c r="V258" i="176" s="1"/>
  <c r="V259" i="176" s="1"/>
  <c r="V260" i="176" s="1"/>
  <c r="V261" i="176" s="1"/>
  <c r="V262" i="176" s="1"/>
  <c r="V263" i="176" s="1"/>
  <c r="V264" i="176" s="1"/>
  <c r="V265" i="176" s="1"/>
  <c r="V266" i="176" s="1"/>
  <c r="V267" i="176" s="1"/>
  <c r="V268" i="176" s="1"/>
  <c r="V269" i="176" s="1"/>
  <c r="V270" i="176" s="1"/>
  <c r="V271" i="176" s="1"/>
  <c r="V272" i="176" s="1"/>
  <c r="V273" i="176" s="1"/>
  <c r="V274" i="176" s="1"/>
  <c r="V275" i="176" s="1"/>
  <c r="V276" i="176" s="1"/>
  <c r="V277" i="176" s="1"/>
  <c r="V278" i="176" s="1"/>
  <c r="V279" i="176" s="1"/>
  <c r="V280" i="176" s="1"/>
  <c r="V281" i="176" s="1"/>
  <c r="V282" i="176" s="1"/>
  <c r="V283" i="176" s="1"/>
  <c r="V284" i="176" s="1"/>
  <c r="V285" i="176" s="1"/>
  <c r="V286" i="176" s="1"/>
  <c r="V287" i="176" s="1"/>
  <c r="V288" i="176" s="1"/>
  <c r="V289" i="176" s="1"/>
  <c r="V290" i="176" s="1"/>
  <c r="V291" i="176" s="1"/>
  <c r="V292" i="176" s="1"/>
  <c r="V293" i="176" s="1"/>
  <c r="V294" i="176" s="1"/>
  <c r="V295" i="176" s="1"/>
  <c r="V296" i="176" s="1"/>
  <c r="V297" i="176" s="1"/>
  <c r="V298" i="176" s="1"/>
  <c r="V299" i="176" s="1"/>
  <c r="V300" i="176" s="1"/>
  <c r="V301" i="176" s="1"/>
  <c r="V302" i="176" s="1"/>
  <c r="V303" i="176" s="1"/>
  <c r="V304" i="176" s="1"/>
  <c r="V305" i="176" s="1"/>
  <c r="V306" i="176" s="1"/>
  <c r="V307" i="176" s="1"/>
  <c r="V308" i="176" s="1"/>
  <c r="V309" i="176" s="1"/>
  <c r="V310" i="176" s="1"/>
  <c r="V311" i="176" s="1"/>
  <c r="V312" i="176" s="1"/>
  <c r="V313" i="176" s="1"/>
  <c r="V314" i="176" s="1"/>
  <c r="V315" i="176" s="1"/>
  <c r="V316" i="176" s="1"/>
  <c r="V317" i="176" s="1"/>
  <c r="V318" i="176" s="1"/>
  <c r="V319" i="176" s="1"/>
  <c r="V320" i="176" s="1"/>
  <c r="V321" i="176" s="1"/>
  <c r="V322" i="176" s="1"/>
  <c r="V323" i="176" s="1"/>
  <c r="V324" i="176" s="1"/>
  <c r="V325" i="176" s="1"/>
  <c r="V326" i="176" s="1"/>
  <c r="V327" i="176" s="1"/>
  <c r="V328" i="176" s="1"/>
  <c r="V329" i="176" s="1"/>
  <c r="V330" i="176" s="1"/>
  <c r="V331" i="176" s="1"/>
  <c r="V332" i="176" s="1"/>
  <c r="V333" i="176" s="1"/>
  <c r="S2" i="176"/>
  <c r="T3" i="176"/>
  <c r="X3" i="176"/>
  <c r="X4" i="176" s="1"/>
  <c r="X5" i="176" s="1"/>
  <c r="X6" i="176" s="1"/>
  <c r="X7" i="176" s="1"/>
  <c r="X8" i="176" s="1"/>
  <c r="X9" i="176" s="1"/>
  <c r="X10" i="176" s="1"/>
  <c r="X11" i="176" s="1"/>
  <c r="X12" i="176" s="1"/>
  <c r="X13" i="176" s="1"/>
  <c r="X14" i="176" s="1"/>
  <c r="X15" i="176" s="1"/>
  <c r="X16" i="176" s="1"/>
  <c r="X17" i="176" s="1"/>
  <c r="X18" i="176" s="1"/>
  <c r="X19" i="176" s="1"/>
  <c r="X20" i="176" s="1"/>
  <c r="X21" i="176" s="1"/>
  <c r="X22" i="176" s="1"/>
  <c r="X23" i="176" s="1"/>
  <c r="X24" i="176" s="1"/>
  <c r="X25" i="176" s="1"/>
  <c r="X26" i="176" s="1"/>
  <c r="X27" i="176" s="1"/>
  <c r="X28" i="176" s="1"/>
  <c r="X29" i="176" s="1"/>
  <c r="X30" i="176" s="1"/>
  <c r="X31" i="176" s="1"/>
  <c r="X32" i="176" s="1"/>
  <c r="X33" i="176" s="1"/>
  <c r="X34" i="176" s="1"/>
  <c r="X35" i="176" s="1"/>
  <c r="X36" i="176" s="1"/>
  <c r="X37" i="176" s="1"/>
  <c r="X38" i="176" s="1"/>
  <c r="X39" i="176" s="1"/>
  <c r="X40" i="176" s="1"/>
  <c r="X41" i="176" s="1"/>
  <c r="X42" i="176" s="1"/>
  <c r="X43" i="176" s="1"/>
  <c r="X44" i="176" s="1"/>
  <c r="X45" i="176" s="1"/>
  <c r="X46" i="176" s="1"/>
  <c r="X47" i="176" s="1"/>
  <c r="X48" i="176" s="1"/>
  <c r="X49" i="176" s="1"/>
  <c r="X50" i="176" s="1"/>
  <c r="X51" i="176" s="1"/>
  <c r="X52" i="176" s="1"/>
  <c r="X53" i="176" s="1"/>
  <c r="X54" i="176" s="1"/>
  <c r="X55" i="176" s="1"/>
  <c r="X56" i="176" s="1"/>
  <c r="X57" i="176" s="1"/>
  <c r="X58" i="176" s="1"/>
  <c r="X59" i="176" s="1"/>
  <c r="X60" i="176" s="1"/>
  <c r="X61" i="176" s="1"/>
  <c r="X62" i="176" s="1"/>
  <c r="X63" i="176" s="1"/>
  <c r="X64" i="176" s="1"/>
  <c r="X65" i="176" s="1"/>
  <c r="X66" i="176" s="1"/>
  <c r="X67" i="176" s="1"/>
  <c r="X68" i="176" s="1"/>
  <c r="X69" i="176" s="1"/>
  <c r="X70" i="176" s="1"/>
  <c r="X71" i="176" s="1"/>
  <c r="X72" i="176" s="1"/>
  <c r="X73" i="176" s="1"/>
  <c r="X74" i="176" s="1"/>
  <c r="X75" i="176" s="1"/>
  <c r="X76" i="176" s="1"/>
  <c r="X77" i="176" s="1"/>
  <c r="X78" i="176" s="1"/>
  <c r="X79" i="176" s="1"/>
  <c r="X80" i="176" s="1"/>
  <c r="X81" i="176" s="1"/>
  <c r="X82" i="176" s="1"/>
  <c r="X83" i="176" s="1"/>
  <c r="X84" i="176" s="1"/>
  <c r="X85" i="176" s="1"/>
  <c r="X86" i="176" s="1"/>
  <c r="X87" i="176" s="1"/>
  <c r="X88" i="176" s="1"/>
  <c r="X89" i="176" s="1"/>
  <c r="X90" i="176" s="1"/>
  <c r="X91" i="176" s="1"/>
  <c r="X92" i="176" s="1"/>
  <c r="X93" i="176" s="1"/>
  <c r="X94" i="176" s="1"/>
  <c r="X95" i="176" s="1"/>
  <c r="X96" i="176" s="1"/>
  <c r="X97" i="176" s="1"/>
  <c r="X98" i="176" s="1"/>
  <c r="X99" i="176" s="1"/>
  <c r="X100" i="176" s="1"/>
  <c r="X101" i="176" s="1"/>
  <c r="X102" i="176" s="1"/>
  <c r="X103" i="176" s="1"/>
  <c r="X104" i="176" s="1"/>
  <c r="X105" i="176" s="1"/>
  <c r="X106" i="176" s="1"/>
  <c r="X107" i="176" s="1"/>
  <c r="X108" i="176" s="1"/>
  <c r="X109" i="176" s="1"/>
  <c r="X110" i="176" s="1"/>
  <c r="X111" i="176" s="1"/>
  <c r="X112" i="176" s="1"/>
  <c r="X113" i="176" s="1"/>
  <c r="X114" i="176" s="1"/>
  <c r="X115" i="176" s="1"/>
  <c r="X116" i="176" s="1"/>
  <c r="X117" i="176" s="1"/>
  <c r="X118" i="176" s="1"/>
  <c r="X119" i="176" s="1"/>
  <c r="X120" i="176" s="1"/>
  <c r="X121" i="176" s="1"/>
  <c r="X122" i="176" s="1"/>
  <c r="X123" i="176" s="1"/>
  <c r="X124" i="176" s="1"/>
  <c r="X125" i="176" s="1"/>
  <c r="X126" i="176" s="1"/>
  <c r="X127" i="176" s="1"/>
  <c r="X128" i="176" s="1"/>
  <c r="X129" i="176" s="1"/>
  <c r="X130" i="176" s="1"/>
  <c r="X131" i="176" s="1"/>
  <c r="X132" i="176" s="1"/>
  <c r="X133" i="176" s="1"/>
  <c r="X134" i="176" s="1"/>
  <c r="X135" i="176" s="1"/>
  <c r="X136" i="176" s="1"/>
  <c r="X137" i="176" s="1"/>
  <c r="X138" i="176" s="1"/>
  <c r="X139" i="176" s="1"/>
  <c r="X140" i="176" s="1"/>
  <c r="X141" i="176" s="1"/>
  <c r="X142" i="176" s="1"/>
  <c r="X143" i="176" s="1"/>
  <c r="X144" i="176" s="1"/>
  <c r="X145" i="176" s="1"/>
  <c r="X146" i="176" s="1"/>
  <c r="X147" i="176" s="1"/>
  <c r="X148" i="176" s="1"/>
  <c r="X149" i="176" s="1"/>
  <c r="X150" i="176" s="1"/>
  <c r="X151" i="176" s="1"/>
  <c r="X152" i="176" s="1"/>
  <c r="X153" i="176" s="1"/>
  <c r="X154" i="176" s="1"/>
  <c r="X155" i="176" s="1"/>
  <c r="X156" i="176" s="1"/>
  <c r="X157" i="176" s="1"/>
  <c r="X158" i="176" s="1"/>
  <c r="X159" i="176" s="1"/>
  <c r="X160" i="176" s="1"/>
  <c r="X161" i="176" s="1"/>
  <c r="X162" i="176" s="1"/>
  <c r="X163" i="176" s="1"/>
  <c r="X164" i="176" s="1"/>
  <c r="X165" i="176" s="1"/>
  <c r="X166" i="176" s="1"/>
  <c r="X167" i="176" s="1"/>
  <c r="X168" i="176" s="1"/>
  <c r="X169" i="176" s="1"/>
  <c r="X170" i="176" s="1"/>
  <c r="X171" i="176" s="1"/>
  <c r="X172" i="176" s="1"/>
  <c r="X173" i="176" s="1"/>
  <c r="X174" i="176" s="1"/>
  <c r="X175" i="176" s="1"/>
  <c r="X176" i="176" s="1"/>
  <c r="X177" i="176" s="1"/>
  <c r="X178" i="176" s="1"/>
  <c r="X179" i="176" s="1"/>
  <c r="X180" i="176" s="1"/>
  <c r="X181" i="176" s="1"/>
  <c r="X182" i="176" s="1"/>
  <c r="X183" i="176" s="1"/>
  <c r="X184" i="176" s="1"/>
  <c r="X185" i="176" s="1"/>
  <c r="X186" i="176" s="1"/>
  <c r="X187" i="176" s="1"/>
  <c r="X188" i="176" s="1"/>
  <c r="X189" i="176" s="1"/>
  <c r="X190" i="176" s="1"/>
  <c r="X191" i="176" s="1"/>
  <c r="X192" i="176" s="1"/>
  <c r="X193" i="176" s="1"/>
  <c r="X194" i="176" s="1"/>
  <c r="X195" i="176" s="1"/>
  <c r="X196" i="176" s="1"/>
  <c r="X197" i="176" s="1"/>
  <c r="X198" i="176" s="1"/>
  <c r="X199" i="176" s="1"/>
  <c r="X200" i="176" s="1"/>
  <c r="X201" i="176" s="1"/>
  <c r="X202" i="176" s="1"/>
  <c r="X203" i="176" s="1"/>
  <c r="X204" i="176" s="1"/>
  <c r="X205" i="176" s="1"/>
  <c r="X206" i="176" s="1"/>
  <c r="X207" i="176" s="1"/>
  <c r="X208" i="176" s="1"/>
  <c r="X209" i="176" s="1"/>
  <c r="X210" i="176" s="1"/>
  <c r="X211" i="176" s="1"/>
  <c r="X212" i="176" s="1"/>
  <c r="X213" i="176" s="1"/>
  <c r="X214" i="176" s="1"/>
  <c r="X215" i="176" s="1"/>
  <c r="X216" i="176" s="1"/>
  <c r="X217" i="176" s="1"/>
  <c r="X218" i="176" s="1"/>
  <c r="X219" i="176" s="1"/>
  <c r="X220" i="176" s="1"/>
  <c r="X221" i="176" s="1"/>
  <c r="X222" i="176" s="1"/>
  <c r="X223" i="176" s="1"/>
  <c r="X224" i="176" s="1"/>
  <c r="X225" i="176" s="1"/>
  <c r="X226" i="176" s="1"/>
  <c r="X227" i="176" s="1"/>
  <c r="X228" i="176" s="1"/>
  <c r="X229" i="176" s="1"/>
  <c r="X230" i="176" s="1"/>
  <c r="X231" i="176" s="1"/>
  <c r="X232" i="176" s="1"/>
  <c r="X233" i="176" s="1"/>
  <c r="X234" i="176" s="1"/>
  <c r="X235" i="176" s="1"/>
  <c r="X236" i="176" s="1"/>
  <c r="X237" i="176" s="1"/>
  <c r="X238" i="176" s="1"/>
  <c r="X239" i="176" s="1"/>
  <c r="X240" i="176" s="1"/>
  <c r="X241" i="176" s="1"/>
  <c r="X242" i="176" s="1"/>
  <c r="X243" i="176" s="1"/>
  <c r="X244" i="176" s="1"/>
  <c r="X245" i="176" s="1"/>
  <c r="X246" i="176" s="1"/>
  <c r="X247" i="176" s="1"/>
  <c r="X248" i="176" s="1"/>
  <c r="X249" i="176" s="1"/>
  <c r="X250" i="176" s="1"/>
  <c r="X251" i="176" s="1"/>
  <c r="X252" i="176" s="1"/>
  <c r="X253" i="176" s="1"/>
  <c r="X254" i="176" s="1"/>
  <c r="X255" i="176" s="1"/>
  <c r="X256" i="176" s="1"/>
  <c r="X257" i="176" s="1"/>
  <c r="X258" i="176" s="1"/>
  <c r="X259" i="176" s="1"/>
  <c r="X260" i="176" s="1"/>
  <c r="X261" i="176" s="1"/>
  <c r="X262" i="176" s="1"/>
  <c r="X263" i="176" s="1"/>
  <c r="X264" i="176" s="1"/>
  <c r="X265" i="176" s="1"/>
  <c r="X266" i="176" s="1"/>
  <c r="X267" i="176" s="1"/>
  <c r="X268" i="176" s="1"/>
  <c r="X269" i="176" s="1"/>
  <c r="X270" i="176" s="1"/>
  <c r="X271" i="176" s="1"/>
  <c r="X272" i="176" s="1"/>
  <c r="X273" i="176" s="1"/>
  <c r="X274" i="176" s="1"/>
  <c r="X275" i="176" s="1"/>
  <c r="X276" i="176" s="1"/>
  <c r="X277" i="176" s="1"/>
  <c r="X278" i="176" s="1"/>
  <c r="X279" i="176" s="1"/>
  <c r="X280" i="176" s="1"/>
  <c r="X281" i="176" s="1"/>
  <c r="X282" i="176" s="1"/>
  <c r="X283" i="176" s="1"/>
  <c r="X284" i="176" s="1"/>
  <c r="X285" i="176" s="1"/>
  <c r="X286" i="176" s="1"/>
  <c r="X287" i="176" s="1"/>
  <c r="X288" i="176" s="1"/>
  <c r="X289" i="176" s="1"/>
  <c r="X290" i="176" s="1"/>
  <c r="X291" i="176" s="1"/>
  <c r="X292" i="176" s="1"/>
  <c r="X293" i="176" s="1"/>
  <c r="X294" i="176" s="1"/>
  <c r="X295" i="176" s="1"/>
  <c r="X296" i="176" s="1"/>
  <c r="X297" i="176" s="1"/>
  <c r="X298" i="176" s="1"/>
  <c r="X299" i="176" s="1"/>
  <c r="X300" i="176" s="1"/>
  <c r="X301" i="176" s="1"/>
  <c r="X302" i="176" s="1"/>
  <c r="X303" i="176" s="1"/>
  <c r="X304" i="176" s="1"/>
  <c r="X305" i="176" s="1"/>
  <c r="X306" i="176" s="1"/>
  <c r="X307" i="176" s="1"/>
  <c r="X308" i="176" s="1"/>
  <c r="X309" i="176" s="1"/>
  <c r="X310" i="176" s="1"/>
  <c r="X311" i="176" s="1"/>
  <c r="X312" i="176" s="1"/>
  <c r="X313" i="176" s="1"/>
  <c r="X314" i="176" s="1"/>
  <c r="X315" i="176" s="1"/>
  <c r="X316" i="176" s="1"/>
  <c r="X317" i="176" s="1"/>
  <c r="X318" i="176" s="1"/>
  <c r="X319" i="176" s="1"/>
  <c r="X320" i="176" s="1"/>
  <c r="X321" i="176" s="1"/>
  <c r="X322" i="176" s="1"/>
  <c r="X323" i="176" s="1"/>
  <c r="X324" i="176" s="1"/>
  <c r="X325" i="176" s="1"/>
  <c r="X326" i="176" s="1"/>
  <c r="X327" i="176" s="1"/>
  <c r="X328" i="176" s="1"/>
  <c r="X329" i="176" s="1"/>
  <c r="X330" i="176" s="1"/>
  <c r="X331" i="176" s="1"/>
  <c r="X332" i="176" s="1"/>
  <c r="X333" i="176" s="1"/>
  <c r="U3" i="175"/>
  <c r="U4" i="175" s="1"/>
  <c r="U5" i="175" s="1"/>
  <c r="U6" i="175" s="1"/>
  <c r="U7" i="175" s="1"/>
  <c r="U8" i="175" s="1"/>
  <c r="U9" i="175" s="1"/>
  <c r="U10" i="175" s="1"/>
  <c r="U11" i="175" s="1"/>
  <c r="U12" i="175" s="1"/>
  <c r="U13" i="175" s="1"/>
  <c r="U14" i="175" s="1"/>
  <c r="U15" i="175" s="1"/>
  <c r="U16" i="175" s="1"/>
  <c r="U17" i="175" s="1"/>
  <c r="U18" i="175" s="1"/>
  <c r="U19" i="175" s="1"/>
  <c r="U20" i="175" s="1"/>
  <c r="U21" i="175" s="1"/>
  <c r="U22" i="175" s="1"/>
  <c r="U23" i="175" s="1"/>
  <c r="U24" i="175" s="1"/>
  <c r="U25" i="175" s="1"/>
  <c r="U26" i="175" s="1"/>
  <c r="U27" i="175" s="1"/>
  <c r="U28" i="175" s="1"/>
  <c r="U29" i="175" s="1"/>
  <c r="U30" i="175" s="1"/>
  <c r="U31" i="175" s="1"/>
  <c r="U32" i="175" s="1"/>
  <c r="U33" i="175" s="1"/>
  <c r="U34" i="175" s="1"/>
  <c r="U35" i="175" s="1"/>
  <c r="U36" i="175" s="1"/>
  <c r="U37" i="175" s="1"/>
  <c r="U38" i="175" s="1"/>
  <c r="U39" i="175" s="1"/>
  <c r="U40" i="175" s="1"/>
  <c r="U41" i="175" s="1"/>
  <c r="U42" i="175" s="1"/>
  <c r="U43" i="175" s="1"/>
  <c r="U44" i="175" s="1"/>
  <c r="U45" i="175" s="1"/>
  <c r="U46" i="175" s="1"/>
  <c r="U47" i="175" s="1"/>
  <c r="U48" i="175" s="1"/>
  <c r="U49" i="175" s="1"/>
  <c r="U50" i="175" s="1"/>
  <c r="U51" i="175" s="1"/>
  <c r="U52" i="175" s="1"/>
  <c r="U53" i="175" s="1"/>
  <c r="U54" i="175" s="1"/>
  <c r="U55" i="175" s="1"/>
  <c r="U56" i="175" s="1"/>
  <c r="U57" i="175" s="1"/>
  <c r="U58" i="175" s="1"/>
  <c r="U59" i="175" s="1"/>
  <c r="U60" i="175" s="1"/>
  <c r="U61" i="175" s="1"/>
  <c r="U62" i="175" s="1"/>
  <c r="U63" i="175" s="1"/>
  <c r="U64" i="175" s="1"/>
  <c r="U65" i="175" s="1"/>
  <c r="U66" i="175" s="1"/>
  <c r="U67" i="175" s="1"/>
  <c r="U68" i="175" s="1"/>
  <c r="U69" i="175" s="1"/>
  <c r="U70" i="175" s="1"/>
  <c r="U71" i="175" s="1"/>
  <c r="U72" i="175" s="1"/>
  <c r="U73" i="175" s="1"/>
  <c r="U74" i="175" s="1"/>
  <c r="U75" i="175" s="1"/>
  <c r="U76" i="175" s="1"/>
  <c r="U77" i="175" s="1"/>
  <c r="U78" i="175" s="1"/>
  <c r="U79" i="175" s="1"/>
  <c r="U80" i="175" s="1"/>
  <c r="U81" i="175" s="1"/>
  <c r="U82" i="175" s="1"/>
  <c r="U83" i="175" s="1"/>
  <c r="U84" i="175" s="1"/>
  <c r="U85" i="175" s="1"/>
  <c r="U86" i="175" s="1"/>
  <c r="U87" i="175" s="1"/>
  <c r="U88" i="175" s="1"/>
  <c r="U89" i="175" s="1"/>
  <c r="U90" i="175" s="1"/>
  <c r="U91" i="175" s="1"/>
  <c r="U92" i="175" s="1"/>
  <c r="U93" i="175" s="1"/>
  <c r="U94" i="175" s="1"/>
  <c r="U95" i="175" s="1"/>
  <c r="U96" i="175" s="1"/>
  <c r="U97" i="175" s="1"/>
  <c r="U98" i="175" s="1"/>
  <c r="U99" i="175" s="1"/>
  <c r="U100" i="175" s="1"/>
  <c r="U101" i="175" s="1"/>
  <c r="U102" i="175" s="1"/>
  <c r="U103" i="175" s="1"/>
  <c r="U104" i="175" s="1"/>
  <c r="U105" i="175" s="1"/>
  <c r="U106" i="175" s="1"/>
  <c r="U107" i="175" s="1"/>
  <c r="U108" i="175" s="1"/>
  <c r="U109" i="175" s="1"/>
  <c r="U110" i="175" s="1"/>
  <c r="U111" i="175" s="1"/>
  <c r="U112" i="175" s="1"/>
  <c r="U113" i="175" s="1"/>
  <c r="U114" i="175" s="1"/>
  <c r="U115" i="175" s="1"/>
  <c r="U116" i="175" s="1"/>
  <c r="U117" i="175" s="1"/>
  <c r="U118" i="175" s="1"/>
  <c r="U119" i="175" s="1"/>
  <c r="U120" i="175" s="1"/>
  <c r="U121" i="175" s="1"/>
  <c r="U122" i="175" s="1"/>
  <c r="U123" i="175" s="1"/>
  <c r="U124" i="175" s="1"/>
  <c r="U125" i="175" s="1"/>
  <c r="U126" i="175" s="1"/>
  <c r="U127" i="175" s="1"/>
  <c r="U128" i="175" s="1"/>
  <c r="U129" i="175" s="1"/>
  <c r="U130" i="175" s="1"/>
  <c r="U131" i="175" s="1"/>
  <c r="U132" i="175" s="1"/>
  <c r="U133" i="175" s="1"/>
  <c r="U134" i="175" s="1"/>
  <c r="U135" i="175" s="1"/>
  <c r="U136" i="175" s="1"/>
  <c r="U137" i="175" s="1"/>
  <c r="U138" i="175" s="1"/>
  <c r="U139" i="175" s="1"/>
  <c r="U140" i="175" s="1"/>
  <c r="U141" i="175" s="1"/>
  <c r="U142" i="175" s="1"/>
  <c r="U143" i="175" s="1"/>
  <c r="U144" i="175" s="1"/>
  <c r="U145" i="175" s="1"/>
  <c r="U146" i="175" s="1"/>
  <c r="U147" i="175" s="1"/>
  <c r="U148" i="175" s="1"/>
  <c r="U149" i="175" s="1"/>
  <c r="U150" i="175" s="1"/>
  <c r="U151" i="175" s="1"/>
  <c r="U152" i="175" s="1"/>
  <c r="U153" i="175" s="1"/>
  <c r="U154" i="175" s="1"/>
  <c r="U155" i="175" s="1"/>
  <c r="U156" i="175" s="1"/>
  <c r="U157" i="175" s="1"/>
  <c r="U158" i="175" s="1"/>
  <c r="U159" i="175" s="1"/>
  <c r="U160" i="175" s="1"/>
  <c r="U161" i="175" s="1"/>
  <c r="U162" i="175" s="1"/>
  <c r="U163" i="175" s="1"/>
  <c r="U164" i="175" s="1"/>
  <c r="U165" i="175" s="1"/>
  <c r="U166" i="175" s="1"/>
  <c r="U167" i="175" s="1"/>
  <c r="U168" i="175" s="1"/>
  <c r="U169" i="175" s="1"/>
  <c r="U170" i="175" s="1"/>
  <c r="U171" i="175" s="1"/>
  <c r="U172" i="175" s="1"/>
  <c r="U173" i="175" s="1"/>
  <c r="U174" i="175" s="1"/>
  <c r="U175" i="175" s="1"/>
  <c r="U176" i="175" s="1"/>
  <c r="U177" i="175" s="1"/>
  <c r="U178" i="175" s="1"/>
  <c r="U179" i="175" s="1"/>
  <c r="U180" i="175" s="1"/>
  <c r="U181" i="175" s="1"/>
  <c r="U182" i="175" s="1"/>
  <c r="U183" i="175" s="1"/>
  <c r="U184" i="175" s="1"/>
  <c r="U185" i="175" s="1"/>
  <c r="U186" i="175" s="1"/>
  <c r="U187" i="175" s="1"/>
  <c r="U188" i="175" s="1"/>
  <c r="U189" i="175" s="1"/>
  <c r="U190" i="175" s="1"/>
  <c r="U191" i="175" s="1"/>
  <c r="U192" i="175" s="1"/>
  <c r="U193" i="175" s="1"/>
  <c r="U194" i="175" s="1"/>
  <c r="U195" i="175" s="1"/>
  <c r="U196" i="175" s="1"/>
  <c r="U197" i="175" s="1"/>
  <c r="U198" i="175" s="1"/>
  <c r="U199" i="175" s="1"/>
  <c r="U200" i="175" s="1"/>
  <c r="U201" i="175" s="1"/>
  <c r="U202" i="175" s="1"/>
  <c r="U203" i="175" s="1"/>
  <c r="U204" i="175" s="1"/>
  <c r="U205" i="175" s="1"/>
  <c r="U206" i="175" s="1"/>
  <c r="U207" i="175" s="1"/>
  <c r="U208" i="175" s="1"/>
  <c r="U209" i="175" s="1"/>
  <c r="U210" i="175" s="1"/>
  <c r="U211" i="175" s="1"/>
  <c r="U212" i="175" s="1"/>
  <c r="U213" i="175" s="1"/>
  <c r="U214" i="175" s="1"/>
  <c r="U215" i="175" s="1"/>
  <c r="U216" i="175" s="1"/>
  <c r="U217" i="175" s="1"/>
  <c r="U218" i="175" s="1"/>
  <c r="U219" i="175" s="1"/>
  <c r="U220" i="175" s="1"/>
  <c r="U221" i="175" s="1"/>
  <c r="U222" i="175" s="1"/>
  <c r="U223" i="175" s="1"/>
  <c r="U224" i="175" s="1"/>
  <c r="U225" i="175" s="1"/>
  <c r="U226" i="175" s="1"/>
  <c r="U227" i="175" s="1"/>
  <c r="U228" i="175" s="1"/>
  <c r="U229" i="175" s="1"/>
  <c r="U230" i="175" s="1"/>
  <c r="U231" i="175" s="1"/>
  <c r="U232" i="175" s="1"/>
  <c r="U233" i="175" s="1"/>
  <c r="U234" i="175" s="1"/>
  <c r="U235" i="175" s="1"/>
  <c r="U236" i="175" s="1"/>
  <c r="U237" i="175" s="1"/>
  <c r="U238" i="175" s="1"/>
  <c r="U239" i="175" s="1"/>
  <c r="U240" i="175" s="1"/>
  <c r="U241" i="175" s="1"/>
  <c r="U242" i="175" s="1"/>
  <c r="U243" i="175" s="1"/>
  <c r="U244" i="175" s="1"/>
  <c r="U245" i="175" s="1"/>
  <c r="U246" i="175" s="1"/>
  <c r="U247" i="175" s="1"/>
  <c r="U248" i="175" s="1"/>
  <c r="U249" i="175" s="1"/>
  <c r="U250" i="175" s="1"/>
  <c r="U251" i="175" s="1"/>
  <c r="U252" i="175" s="1"/>
  <c r="U253" i="175" s="1"/>
  <c r="U254" i="175" s="1"/>
  <c r="U255" i="175" s="1"/>
  <c r="U256" i="175" s="1"/>
  <c r="U257" i="175" s="1"/>
  <c r="U258" i="175" s="1"/>
  <c r="U259" i="175" s="1"/>
  <c r="U260" i="175" s="1"/>
  <c r="U261" i="175" s="1"/>
  <c r="U262" i="175" s="1"/>
  <c r="U263" i="175" s="1"/>
  <c r="U264" i="175" s="1"/>
  <c r="U265" i="175" s="1"/>
  <c r="U266" i="175" s="1"/>
  <c r="U267" i="175" s="1"/>
  <c r="U268" i="175" s="1"/>
  <c r="U269" i="175" s="1"/>
  <c r="U270" i="175" s="1"/>
  <c r="U271" i="175" s="1"/>
  <c r="U272" i="175" s="1"/>
  <c r="U273" i="175" s="1"/>
  <c r="U274" i="175" s="1"/>
  <c r="U275" i="175" s="1"/>
  <c r="U276" i="175" s="1"/>
  <c r="U277" i="175" s="1"/>
  <c r="U278" i="175" s="1"/>
  <c r="U279" i="175" s="1"/>
  <c r="U280" i="175" s="1"/>
  <c r="U281" i="175" s="1"/>
  <c r="U282" i="175" s="1"/>
  <c r="U283" i="175" s="1"/>
  <c r="U284" i="175" s="1"/>
  <c r="U285" i="175" s="1"/>
  <c r="U286" i="175" s="1"/>
  <c r="U287" i="175" s="1"/>
  <c r="U288" i="175" s="1"/>
  <c r="U289" i="175" s="1"/>
  <c r="U290" i="175" s="1"/>
  <c r="U291" i="175" s="1"/>
  <c r="U292" i="175" s="1"/>
  <c r="U293" i="175" s="1"/>
  <c r="U294" i="175" s="1"/>
  <c r="U295" i="175" s="1"/>
  <c r="U296" i="175" s="1"/>
  <c r="U297" i="175" s="1"/>
  <c r="U298" i="175" s="1"/>
  <c r="U299" i="175" s="1"/>
  <c r="U300" i="175" s="1"/>
  <c r="U301" i="175" s="1"/>
  <c r="U302" i="175" s="1"/>
  <c r="U303" i="175" s="1"/>
  <c r="U304" i="175" s="1"/>
  <c r="U305" i="175" s="1"/>
  <c r="U306" i="175" s="1"/>
  <c r="U307" i="175" s="1"/>
  <c r="U308" i="175" s="1"/>
  <c r="U309" i="175" s="1"/>
  <c r="U310" i="175" s="1"/>
  <c r="U311" i="175" s="1"/>
  <c r="U312" i="175" s="1"/>
  <c r="U313" i="175" s="1"/>
  <c r="U314" i="175" s="1"/>
  <c r="U315" i="175" s="1"/>
  <c r="U316" i="175" s="1"/>
  <c r="U317" i="175" s="1"/>
  <c r="U318" i="175" s="1"/>
  <c r="U319" i="175" s="1"/>
  <c r="U320" i="175" s="1"/>
  <c r="U321" i="175" s="1"/>
  <c r="U322" i="175" s="1"/>
  <c r="U323" i="175" s="1"/>
  <c r="U324" i="175" s="1"/>
  <c r="U325" i="175" s="1"/>
  <c r="U326" i="175" s="1"/>
  <c r="U327" i="175" s="1"/>
  <c r="U328" i="175" s="1"/>
  <c r="U329" i="175" s="1"/>
  <c r="U330" i="175" s="1"/>
  <c r="U331" i="175" s="1"/>
  <c r="U332" i="175" s="1"/>
  <c r="U333" i="175" s="1"/>
  <c r="V3" i="175"/>
  <c r="V4" i="175" s="1"/>
  <c r="V5" i="175" s="1"/>
  <c r="V6" i="175" s="1"/>
  <c r="V7" i="175" s="1"/>
  <c r="V8" i="175" s="1"/>
  <c r="V9" i="175" s="1"/>
  <c r="V10" i="175" s="1"/>
  <c r="V11" i="175" s="1"/>
  <c r="V12" i="175" s="1"/>
  <c r="V13" i="175" s="1"/>
  <c r="V14" i="175" s="1"/>
  <c r="V15" i="175" s="1"/>
  <c r="V16" i="175" s="1"/>
  <c r="V17" i="175" s="1"/>
  <c r="V18" i="175" s="1"/>
  <c r="V19" i="175" s="1"/>
  <c r="V20" i="175" s="1"/>
  <c r="V21" i="175" s="1"/>
  <c r="V22" i="175" s="1"/>
  <c r="V23" i="175" s="1"/>
  <c r="V24" i="175" s="1"/>
  <c r="V25" i="175" s="1"/>
  <c r="V26" i="175" s="1"/>
  <c r="V27" i="175" s="1"/>
  <c r="V28" i="175" s="1"/>
  <c r="V29" i="175" s="1"/>
  <c r="V30" i="175" s="1"/>
  <c r="V31" i="175" s="1"/>
  <c r="V32" i="175" s="1"/>
  <c r="V33" i="175" s="1"/>
  <c r="V34" i="175" s="1"/>
  <c r="V35" i="175" s="1"/>
  <c r="V36" i="175" s="1"/>
  <c r="V37" i="175" s="1"/>
  <c r="V38" i="175" s="1"/>
  <c r="V39" i="175" s="1"/>
  <c r="V40" i="175" s="1"/>
  <c r="V41" i="175" s="1"/>
  <c r="V42" i="175" s="1"/>
  <c r="V43" i="175" s="1"/>
  <c r="V44" i="175" s="1"/>
  <c r="V45" i="175" s="1"/>
  <c r="V46" i="175" s="1"/>
  <c r="V47" i="175" s="1"/>
  <c r="V48" i="175" s="1"/>
  <c r="V49" i="175" s="1"/>
  <c r="V50" i="175" s="1"/>
  <c r="V51" i="175" s="1"/>
  <c r="V52" i="175" s="1"/>
  <c r="V53" i="175" s="1"/>
  <c r="V54" i="175" s="1"/>
  <c r="V55" i="175" s="1"/>
  <c r="V56" i="175" s="1"/>
  <c r="V57" i="175" s="1"/>
  <c r="V58" i="175" s="1"/>
  <c r="V59" i="175" s="1"/>
  <c r="V60" i="175" s="1"/>
  <c r="V61" i="175" s="1"/>
  <c r="V62" i="175" s="1"/>
  <c r="V63" i="175" s="1"/>
  <c r="V64" i="175" s="1"/>
  <c r="V65" i="175" s="1"/>
  <c r="V66" i="175" s="1"/>
  <c r="V67" i="175" s="1"/>
  <c r="V68" i="175" s="1"/>
  <c r="V69" i="175" s="1"/>
  <c r="V70" i="175" s="1"/>
  <c r="V71" i="175" s="1"/>
  <c r="V72" i="175" s="1"/>
  <c r="V73" i="175" s="1"/>
  <c r="V74" i="175" s="1"/>
  <c r="V75" i="175" s="1"/>
  <c r="V76" i="175" s="1"/>
  <c r="V77" i="175" s="1"/>
  <c r="V78" i="175" s="1"/>
  <c r="V79" i="175" s="1"/>
  <c r="V80" i="175" s="1"/>
  <c r="V81" i="175" s="1"/>
  <c r="V82" i="175" s="1"/>
  <c r="V83" i="175" s="1"/>
  <c r="V84" i="175" s="1"/>
  <c r="V85" i="175" s="1"/>
  <c r="V86" i="175" s="1"/>
  <c r="V87" i="175" s="1"/>
  <c r="V88" i="175" s="1"/>
  <c r="V89" i="175" s="1"/>
  <c r="V90" i="175" s="1"/>
  <c r="V91" i="175" s="1"/>
  <c r="V92" i="175" s="1"/>
  <c r="V93" i="175" s="1"/>
  <c r="V94" i="175" s="1"/>
  <c r="V95" i="175" s="1"/>
  <c r="V96" i="175" s="1"/>
  <c r="V97" i="175" s="1"/>
  <c r="V98" i="175" s="1"/>
  <c r="V99" i="175" s="1"/>
  <c r="V100" i="175" s="1"/>
  <c r="V101" i="175" s="1"/>
  <c r="V102" i="175" s="1"/>
  <c r="V103" i="175" s="1"/>
  <c r="V104" i="175" s="1"/>
  <c r="V105" i="175" s="1"/>
  <c r="V106" i="175" s="1"/>
  <c r="V107" i="175" s="1"/>
  <c r="V108" i="175" s="1"/>
  <c r="V109" i="175" s="1"/>
  <c r="V110" i="175" s="1"/>
  <c r="V111" i="175" s="1"/>
  <c r="V112" i="175" s="1"/>
  <c r="V113" i="175" s="1"/>
  <c r="V114" i="175" s="1"/>
  <c r="V115" i="175" s="1"/>
  <c r="V116" i="175" s="1"/>
  <c r="V117" i="175" s="1"/>
  <c r="V118" i="175" s="1"/>
  <c r="V119" i="175" s="1"/>
  <c r="V120" i="175" s="1"/>
  <c r="V121" i="175" s="1"/>
  <c r="V122" i="175" s="1"/>
  <c r="V123" i="175" s="1"/>
  <c r="V124" i="175" s="1"/>
  <c r="V125" i="175" s="1"/>
  <c r="V126" i="175" s="1"/>
  <c r="V127" i="175" s="1"/>
  <c r="V128" i="175" s="1"/>
  <c r="V129" i="175" s="1"/>
  <c r="V130" i="175" s="1"/>
  <c r="V131" i="175" s="1"/>
  <c r="V132" i="175" s="1"/>
  <c r="V133" i="175" s="1"/>
  <c r="V134" i="175" s="1"/>
  <c r="V135" i="175" s="1"/>
  <c r="V136" i="175" s="1"/>
  <c r="V137" i="175" s="1"/>
  <c r="V138" i="175" s="1"/>
  <c r="V139" i="175" s="1"/>
  <c r="V140" i="175" s="1"/>
  <c r="V141" i="175" s="1"/>
  <c r="V142" i="175" s="1"/>
  <c r="V143" i="175" s="1"/>
  <c r="V144" i="175" s="1"/>
  <c r="V145" i="175" s="1"/>
  <c r="V146" i="175" s="1"/>
  <c r="V147" i="175" s="1"/>
  <c r="V148" i="175" s="1"/>
  <c r="V149" i="175" s="1"/>
  <c r="V150" i="175" s="1"/>
  <c r="V151" i="175" s="1"/>
  <c r="V152" i="175" s="1"/>
  <c r="V153" i="175" s="1"/>
  <c r="V154" i="175" s="1"/>
  <c r="V155" i="175" s="1"/>
  <c r="V156" i="175" s="1"/>
  <c r="V157" i="175" s="1"/>
  <c r="V158" i="175" s="1"/>
  <c r="V159" i="175" s="1"/>
  <c r="V160" i="175" s="1"/>
  <c r="V161" i="175" s="1"/>
  <c r="V162" i="175" s="1"/>
  <c r="V163" i="175" s="1"/>
  <c r="V164" i="175" s="1"/>
  <c r="V165" i="175" s="1"/>
  <c r="V166" i="175" s="1"/>
  <c r="V167" i="175" s="1"/>
  <c r="V168" i="175" s="1"/>
  <c r="V169" i="175" s="1"/>
  <c r="V170" i="175" s="1"/>
  <c r="V171" i="175" s="1"/>
  <c r="V172" i="175" s="1"/>
  <c r="V173" i="175" s="1"/>
  <c r="V174" i="175" s="1"/>
  <c r="V175" i="175" s="1"/>
  <c r="V176" i="175" s="1"/>
  <c r="V177" i="175" s="1"/>
  <c r="V178" i="175" s="1"/>
  <c r="V179" i="175" s="1"/>
  <c r="V180" i="175" s="1"/>
  <c r="V181" i="175" s="1"/>
  <c r="V182" i="175" s="1"/>
  <c r="V183" i="175" s="1"/>
  <c r="V184" i="175" s="1"/>
  <c r="V185" i="175" s="1"/>
  <c r="V186" i="175" s="1"/>
  <c r="V187" i="175" s="1"/>
  <c r="V188" i="175" s="1"/>
  <c r="V189" i="175" s="1"/>
  <c r="V190" i="175" s="1"/>
  <c r="V191" i="175" s="1"/>
  <c r="V192" i="175" s="1"/>
  <c r="V193" i="175" s="1"/>
  <c r="V194" i="175" s="1"/>
  <c r="V195" i="175" s="1"/>
  <c r="V196" i="175" s="1"/>
  <c r="V197" i="175" s="1"/>
  <c r="V198" i="175" s="1"/>
  <c r="V199" i="175" s="1"/>
  <c r="V200" i="175" s="1"/>
  <c r="V201" i="175" s="1"/>
  <c r="V202" i="175" s="1"/>
  <c r="V203" i="175" s="1"/>
  <c r="V204" i="175" s="1"/>
  <c r="V205" i="175" s="1"/>
  <c r="V206" i="175" s="1"/>
  <c r="V207" i="175" s="1"/>
  <c r="V208" i="175" s="1"/>
  <c r="V209" i="175" s="1"/>
  <c r="V210" i="175" s="1"/>
  <c r="V211" i="175" s="1"/>
  <c r="V212" i="175" s="1"/>
  <c r="V213" i="175" s="1"/>
  <c r="V214" i="175" s="1"/>
  <c r="V215" i="175" s="1"/>
  <c r="V216" i="175" s="1"/>
  <c r="V217" i="175" s="1"/>
  <c r="V218" i="175" s="1"/>
  <c r="V219" i="175" s="1"/>
  <c r="V220" i="175" s="1"/>
  <c r="V221" i="175" s="1"/>
  <c r="V222" i="175" s="1"/>
  <c r="V223" i="175" s="1"/>
  <c r="V224" i="175" s="1"/>
  <c r="V225" i="175" s="1"/>
  <c r="V226" i="175" s="1"/>
  <c r="V227" i="175" s="1"/>
  <c r="V228" i="175" s="1"/>
  <c r="V229" i="175" s="1"/>
  <c r="V230" i="175" s="1"/>
  <c r="V231" i="175" s="1"/>
  <c r="V232" i="175" s="1"/>
  <c r="V233" i="175" s="1"/>
  <c r="V234" i="175" s="1"/>
  <c r="V235" i="175" s="1"/>
  <c r="V236" i="175" s="1"/>
  <c r="V237" i="175" s="1"/>
  <c r="V238" i="175" s="1"/>
  <c r="V239" i="175" s="1"/>
  <c r="V240" i="175" s="1"/>
  <c r="V241" i="175" s="1"/>
  <c r="V242" i="175" s="1"/>
  <c r="V243" i="175" s="1"/>
  <c r="V244" i="175" s="1"/>
  <c r="V245" i="175" s="1"/>
  <c r="V246" i="175" s="1"/>
  <c r="V247" i="175" s="1"/>
  <c r="V248" i="175" s="1"/>
  <c r="V249" i="175" s="1"/>
  <c r="V250" i="175" s="1"/>
  <c r="V251" i="175" s="1"/>
  <c r="V252" i="175" s="1"/>
  <c r="V253" i="175" s="1"/>
  <c r="V254" i="175" s="1"/>
  <c r="V255" i="175" s="1"/>
  <c r="V256" i="175" s="1"/>
  <c r="V257" i="175" s="1"/>
  <c r="V258" i="175" s="1"/>
  <c r="V259" i="175" s="1"/>
  <c r="V260" i="175" s="1"/>
  <c r="V261" i="175" s="1"/>
  <c r="V262" i="175" s="1"/>
  <c r="V263" i="175" s="1"/>
  <c r="V264" i="175" s="1"/>
  <c r="V265" i="175" s="1"/>
  <c r="V266" i="175" s="1"/>
  <c r="V267" i="175" s="1"/>
  <c r="V268" i="175" s="1"/>
  <c r="V269" i="175" s="1"/>
  <c r="V270" i="175" s="1"/>
  <c r="V271" i="175" s="1"/>
  <c r="V272" i="175" s="1"/>
  <c r="V273" i="175" s="1"/>
  <c r="V274" i="175" s="1"/>
  <c r="V275" i="175" s="1"/>
  <c r="V276" i="175" s="1"/>
  <c r="V277" i="175" s="1"/>
  <c r="V278" i="175" s="1"/>
  <c r="V279" i="175" s="1"/>
  <c r="V280" i="175" s="1"/>
  <c r="V281" i="175" s="1"/>
  <c r="V282" i="175" s="1"/>
  <c r="V283" i="175" s="1"/>
  <c r="V284" i="175" s="1"/>
  <c r="V285" i="175" s="1"/>
  <c r="V286" i="175" s="1"/>
  <c r="V287" i="175" s="1"/>
  <c r="V288" i="175" s="1"/>
  <c r="V289" i="175" s="1"/>
  <c r="V290" i="175" s="1"/>
  <c r="V291" i="175" s="1"/>
  <c r="V292" i="175" s="1"/>
  <c r="V293" i="175" s="1"/>
  <c r="V294" i="175" s="1"/>
  <c r="V295" i="175" s="1"/>
  <c r="V296" i="175" s="1"/>
  <c r="V297" i="175" s="1"/>
  <c r="V298" i="175" s="1"/>
  <c r="V299" i="175" s="1"/>
  <c r="V300" i="175" s="1"/>
  <c r="V301" i="175" s="1"/>
  <c r="V302" i="175" s="1"/>
  <c r="V303" i="175" s="1"/>
  <c r="V304" i="175" s="1"/>
  <c r="V305" i="175" s="1"/>
  <c r="V306" i="175" s="1"/>
  <c r="V307" i="175" s="1"/>
  <c r="V308" i="175" s="1"/>
  <c r="V309" i="175" s="1"/>
  <c r="V310" i="175" s="1"/>
  <c r="V311" i="175" s="1"/>
  <c r="V312" i="175" s="1"/>
  <c r="V313" i="175" s="1"/>
  <c r="V314" i="175" s="1"/>
  <c r="V315" i="175" s="1"/>
  <c r="V316" i="175" s="1"/>
  <c r="V317" i="175" s="1"/>
  <c r="V318" i="175" s="1"/>
  <c r="V319" i="175" s="1"/>
  <c r="V320" i="175" s="1"/>
  <c r="V321" i="175" s="1"/>
  <c r="V322" i="175" s="1"/>
  <c r="V323" i="175" s="1"/>
  <c r="V324" i="175" s="1"/>
  <c r="V325" i="175" s="1"/>
  <c r="V326" i="175" s="1"/>
  <c r="V327" i="175" s="1"/>
  <c r="V328" i="175" s="1"/>
  <c r="V329" i="175" s="1"/>
  <c r="V330" i="175" s="1"/>
  <c r="V331" i="175" s="1"/>
  <c r="V332" i="175" s="1"/>
  <c r="V333" i="175" s="1"/>
  <c r="X3" i="175"/>
  <c r="X4" i="175" s="1"/>
  <c r="X5" i="175" s="1"/>
  <c r="X6" i="175" s="1"/>
  <c r="X7" i="175" s="1"/>
  <c r="X8" i="175" s="1"/>
  <c r="X9" i="175" s="1"/>
  <c r="X10" i="175" s="1"/>
  <c r="X11" i="175" s="1"/>
  <c r="X12" i="175" s="1"/>
  <c r="X13" i="175" s="1"/>
  <c r="X14" i="175" s="1"/>
  <c r="X15" i="175" s="1"/>
  <c r="X16" i="175" s="1"/>
  <c r="X17" i="175" s="1"/>
  <c r="X18" i="175" s="1"/>
  <c r="X19" i="175" s="1"/>
  <c r="X20" i="175" s="1"/>
  <c r="X21" i="175" s="1"/>
  <c r="X22" i="175" s="1"/>
  <c r="X23" i="175" s="1"/>
  <c r="X24" i="175" s="1"/>
  <c r="X25" i="175" s="1"/>
  <c r="X26" i="175" s="1"/>
  <c r="X27" i="175" s="1"/>
  <c r="X28" i="175" s="1"/>
  <c r="X29" i="175" s="1"/>
  <c r="X30" i="175" s="1"/>
  <c r="X31" i="175" s="1"/>
  <c r="X32" i="175" s="1"/>
  <c r="X33" i="175" s="1"/>
  <c r="X34" i="175" s="1"/>
  <c r="X35" i="175" s="1"/>
  <c r="X36" i="175" s="1"/>
  <c r="X37" i="175" s="1"/>
  <c r="X38" i="175" s="1"/>
  <c r="X39" i="175" s="1"/>
  <c r="X40" i="175" s="1"/>
  <c r="X41" i="175" s="1"/>
  <c r="X42" i="175" s="1"/>
  <c r="X43" i="175" s="1"/>
  <c r="X44" i="175" s="1"/>
  <c r="X45" i="175" s="1"/>
  <c r="X46" i="175" s="1"/>
  <c r="X47" i="175" s="1"/>
  <c r="X48" i="175" s="1"/>
  <c r="X49" i="175" s="1"/>
  <c r="X50" i="175" s="1"/>
  <c r="X51" i="175" s="1"/>
  <c r="X52" i="175" s="1"/>
  <c r="X53" i="175" s="1"/>
  <c r="X54" i="175" s="1"/>
  <c r="X55" i="175" s="1"/>
  <c r="X56" i="175" s="1"/>
  <c r="X57" i="175" s="1"/>
  <c r="X58" i="175" s="1"/>
  <c r="X59" i="175" s="1"/>
  <c r="X60" i="175" s="1"/>
  <c r="X61" i="175" s="1"/>
  <c r="X62" i="175" s="1"/>
  <c r="X63" i="175" s="1"/>
  <c r="X64" i="175" s="1"/>
  <c r="X65" i="175" s="1"/>
  <c r="X66" i="175" s="1"/>
  <c r="X67" i="175" s="1"/>
  <c r="X68" i="175" s="1"/>
  <c r="X69" i="175" s="1"/>
  <c r="X70" i="175" s="1"/>
  <c r="X71" i="175" s="1"/>
  <c r="X72" i="175" s="1"/>
  <c r="X73" i="175" s="1"/>
  <c r="X74" i="175" s="1"/>
  <c r="X75" i="175" s="1"/>
  <c r="X76" i="175" s="1"/>
  <c r="X77" i="175" s="1"/>
  <c r="X78" i="175" s="1"/>
  <c r="X79" i="175" s="1"/>
  <c r="X80" i="175" s="1"/>
  <c r="X81" i="175" s="1"/>
  <c r="X82" i="175" s="1"/>
  <c r="X83" i="175" s="1"/>
  <c r="X84" i="175" s="1"/>
  <c r="X85" i="175" s="1"/>
  <c r="X86" i="175" s="1"/>
  <c r="X87" i="175" s="1"/>
  <c r="X88" i="175" s="1"/>
  <c r="X89" i="175" s="1"/>
  <c r="X90" i="175" s="1"/>
  <c r="X91" i="175" s="1"/>
  <c r="X92" i="175" s="1"/>
  <c r="X93" i="175" s="1"/>
  <c r="X94" i="175" s="1"/>
  <c r="X95" i="175" s="1"/>
  <c r="X96" i="175" s="1"/>
  <c r="X97" i="175" s="1"/>
  <c r="X98" i="175" s="1"/>
  <c r="X99" i="175" s="1"/>
  <c r="X100" i="175" s="1"/>
  <c r="X101" i="175" s="1"/>
  <c r="X102" i="175" s="1"/>
  <c r="X103" i="175" s="1"/>
  <c r="X104" i="175" s="1"/>
  <c r="X105" i="175" s="1"/>
  <c r="X106" i="175" s="1"/>
  <c r="X107" i="175" s="1"/>
  <c r="X108" i="175" s="1"/>
  <c r="X109" i="175" s="1"/>
  <c r="X110" i="175" s="1"/>
  <c r="X111" i="175" s="1"/>
  <c r="X112" i="175" s="1"/>
  <c r="X113" i="175" s="1"/>
  <c r="X114" i="175" s="1"/>
  <c r="X115" i="175" s="1"/>
  <c r="X116" i="175" s="1"/>
  <c r="X117" i="175" s="1"/>
  <c r="X118" i="175" s="1"/>
  <c r="X119" i="175" s="1"/>
  <c r="X120" i="175" s="1"/>
  <c r="X121" i="175" s="1"/>
  <c r="X122" i="175" s="1"/>
  <c r="X123" i="175" s="1"/>
  <c r="X124" i="175" s="1"/>
  <c r="X125" i="175" s="1"/>
  <c r="X126" i="175" s="1"/>
  <c r="X127" i="175" s="1"/>
  <c r="X128" i="175" s="1"/>
  <c r="X129" i="175" s="1"/>
  <c r="X130" i="175" s="1"/>
  <c r="X131" i="175" s="1"/>
  <c r="X132" i="175" s="1"/>
  <c r="X133" i="175" s="1"/>
  <c r="X134" i="175" s="1"/>
  <c r="X135" i="175" s="1"/>
  <c r="X136" i="175" s="1"/>
  <c r="X137" i="175" s="1"/>
  <c r="X138" i="175" s="1"/>
  <c r="X139" i="175" s="1"/>
  <c r="X140" i="175" s="1"/>
  <c r="X141" i="175" s="1"/>
  <c r="X142" i="175" s="1"/>
  <c r="X143" i="175" s="1"/>
  <c r="X144" i="175" s="1"/>
  <c r="X145" i="175" s="1"/>
  <c r="X146" i="175" s="1"/>
  <c r="X147" i="175" s="1"/>
  <c r="X148" i="175" s="1"/>
  <c r="X149" i="175" s="1"/>
  <c r="X150" i="175" s="1"/>
  <c r="X151" i="175" s="1"/>
  <c r="X152" i="175" s="1"/>
  <c r="X153" i="175" s="1"/>
  <c r="X154" i="175" s="1"/>
  <c r="X155" i="175" s="1"/>
  <c r="X156" i="175" s="1"/>
  <c r="X157" i="175" s="1"/>
  <c r="X158" i="175" s="1"/>
  <c r="X159" i="175" s="1"/>
  <c r="X160" i="175" s="1"/>
  <c r="X161" i="175" s="1"/>
  <c r="X162" i="175" s="1"/>
  <c r="X163" i="175" s="1"/>
  <c r="X164" i="175" s="1"/>
  <c r="X165" i="175" s="1"/>
  <c r="X166" i="175" s="1"/>
  <c r="X167" i="175" s="1"/>
  <c r="X168" i="175" s="1"/>
  <c r="X169" i="175" s="1"/>
  <c r="X170" i="175" s="1"/>
  <c r="X171" i="175" s="1"/>
  <c r="X172" i="175" s="1"/>
  <c r="X173" i="175" s="1"/>
  <c r="X174" i="175" s="1"/>
  <c r="X175" i="175" s="1"/>
  <c r="X176" i="175" s="1"/>
  <c r="X177" i="175" s="1"/>
  <c r="X178" i="175" s="1"/>
  <c r="X179" i="175" s="1"/>
  <c r="X180" i="175" s="1"/>
  <c r="X181" i="175" s="1"/>
  <c r="X182" i="175" s="1"/>
  <c r="X183" i="175" s="1"/>
  <c r="X184" i="175" s="1"/>
  <c r="X185" i="175" s="1"/>
  <c r="X186" i="175" s="1"/>
  <c r="X187" i="175" s="1"/>
  <c r="X188" i="175" s="1"/>
  <c r="X189" i="175" s="1"/>
  <c r="X190" i="175" s="1"/>
  <c r="X191" i="175" s="1"/>
  <c r="X192" i="175" s="1"/>
  <c r="X193" i="175" s="1"/>
  <c r="X194" i="175" s="1"/>
  <c r="X195" i="175" s="1"/>
  <c r="X196" i="175" s="1"/>
  <c r="X197" i="175" s="1"/>
  <c r="X198" i="175" s="1"/>
  <c r="X199" i="175" s="1"/>
  <c r="X200" i="175" s="1"/>
  <c r="X201" i="175" s="1"/>
  <c r="X202" i="175" s="1"/>
  <c r="X203" i="175" s="1"/>
  <c r="X204" i="175" s="1"/>
  <c r="X205" i="175" s="1"/>
  <c r="X206" i="175" s="1"/>
  <c r="X207" i="175" s="1"/>
  <c r="X208" i="175" s="1"/>
  <c r="X209" i="175" s="1"/>
  <c r="X210" i="175" s="1"/>
  <c r="X211" i="175" s="1"/>
  <c r="X212" i="175" s="1"/>
  <c r="X213" i="175" s="1"/>
  <c r="X214" i="175" s="1"/>
  <c r="X215" i="175" s="1"/>
  <c r="X216" i="175" s="1"/>
  <c r="X217" i="175" s="1"/>
  <c r="X218" i="175" s="1"/>
  <c r="X219" i="175" s="1"/>
  <c r="X220" i="175" s="1"/>
  <c r="X221" i="175" s="1"/>
  <c r="X222" i="175" s="1"/>
  <c r="X223" i="175" s="1"/>
  <c r="X224" i="175" s="1"/>
  <c r="X225" i="175" s="1"/>
  <c r="X226" i="175" s="1"/>
  <c r="X227" i="175" s="1"/>
  <c r="X228" i="175" s="1"/>
  <c r="X229" i="175" s="1"/>
  <c r="X230" i="175" s="1"/>
  <c r="X231" i="175" s="1"/>
  <c r="X232" i="175" s="1"/>
  <c r="X233" i="175" s="1"/>
  <c r="X234" i="175" s="1"/>
  <c r="X235" i="175" s="1"/>
  <c r="X236" i="175" s="1"/>
  <c r="X237" i="175" s="1"/>
  <c r="X238" i="175" s="1"/>
  <c r="X239" i="175" s="1"/>
  <c r="X240" i="175" s="1"/>
  <c r="X241" i="175" s="1"/>
  <c r="X242" i="175" s="1"/>
  <c r="X243" i="175" s="1"/>
  <c r="X244" i="175" s="1"/>
  <c r="X245" i="175" s="1"/>
  <c r="X246" i="175" s="1"/>
  <c r="X247" i="175" s="1"/>
  <c r="X248" i="175" s="1"/>
  <c r="X249" i="175" s="1"/>
  <c r="X250" i="175" s="1"/>
  <c r="X251" i="175" s="1"/>
  <c r="X252" i="175" s="1"/>
  <c r="X253" i="175" s="1"/>
  <c r="X254" i="175" s="1"/>
  <c r="X255" i="175" s="1"/>
  <c r="X256" i="175" s="1"/>
  <c r="X257" i="175" s="1"/>
  <c r="X258" i="175" s="1"/>
  <c r="X259" i="175" s="1"/>
  <c r="X260" i="175" s="1"/>
  <c r="X261" i="175" s="1"/>
  <c r="X262" i="175" s="1"/>
  <c r="X263" i="175" s="1"/>
  <c r="X264" i="175" s="1"/>
  <c r="X265" i="175" s="1"/>
  <c r="X266" i="175" s="1"/>
  <c r="X267" i="175" s="1"/>
  <c r="X268" i="175" s="1"/>
  <c r="X269" i="175" s="1"/>
  <c r="X270" i="175" s="1"/>
  <c r="X271" i="175" s="1"/>
  <c r="X272" i="175" s="1"/>
  <c r="X273" i="175" s="1"/>
  <c r="X274" i="175" s="1"/>
  <c r="X275" i="175" s="1"/>
  <c r="X276" i="175" s="1"/>
  <c r="X277" i="175" s="1"/>
  <c r="X278" i="175" s="1"/>
  <c r="X279" i="175" s="1"/>
  <c r="X280" i="175" s="1"/>
  <c r="X281" i="175" s="1"/>
  <c r="X282" i="175" s="1"/>
  <c r="X283" i="175" s="1"/>
  <c r="X284" i="175" s="1"/>
  <c r="X285" i="175" s="1"/>
  <c r="X286" i="175" s="1"/>
  <c r="X287" i="175" s="1"/>
  <c r="X288" i="175" s="1"/>
  <c r="X289" i="175" s="1"/>
  <c r="X290" i="175" s="1"/>
  <c r="X291" i="175" s="1"/>
  <c r="X292" i="175" s="1"/>
  <c r="X293" i="175" s="1"/>
  <c r="X294" i="175" s="1"/>
  <c r="X295" i="175" s="1"/>
  <c r="X296" i="175" s="1"/>
  <c r="X297" i="175" s="1"/>
  <c r="X298" i="175" s="1"/>
  <c r="X299" i="175" s="1"/>
  <c r="X300" i="175" s="1"/>
  <c r="X301" i="175" s="1"/>
  <c r="X302" i="175" s="1"/>
  <c r="X303" i="175" s="1"/>
  <c r="X304" i="175" s="1"/>
  <c r="X305" i="175" s="1"/>
  <c r="X306" i="175" s="1"/>
  <c r="X307" i="175" s="1"/>
  <c r="X308" i="175" s="1"/>
  <c r="X309" i="175" s="1"/>
  <c r="X310" i="175" s="1"/>
  <c r="X311" i="175" s="1"/>
  <c r="X312" i="175" s="1"/>
  <c r="X313" i="175" s="1"/>
  <c r="X314" i="175" s="1"/>
  <c r="X315" i="175" s="1"/>
  <c r="X316" i="175" s="1"/>
  <c r="X317" i="175" s="1"/>
  <c r="X318" i="175" s="1"/>
  <c r="X319" i="175" s="1"/>
  <c r="X320" i="175" s="1"/>
  <c r="X321" i="175" s="1"/>
  <c r="X322" i="175" s="1"/>
  <c r="X323" i="175" s="1"/>
  <c r="X324" i="175" s="1"/>
  <c r="X325" i="175" s="1"/>
  <c r="X326" i="175" s="1"/>
  <c r="X327" i="175" s="1"/>
  <c r="X328" i="175" s="1"/>
  <c r="X329" i="175" s="1"/>
  <c r="X330" i="175" s="1"/>
  <c r="X331" i="175" s="1"/>
  <c r="X332" i="175" s="1"/>
  <c r="X333" i="175" s="1"/>
  <c r="T3" i="175"/>
  <c r="S2" i="175"/>
  <c r="S2" i="174"/>
  <c r="T3" i="174"/>
  <c r="W3" i="174"/>
  <c r="W4" i="174" s="1"/>
  <c r="W5" i="174" s="1"/>
  <c r="W6" i="174" s="1"/>
  <c r="W7" i="174" s="1"/>
  <c r="W8" i="174" s="1"/>
  <c r="W9" i="174" s="1"/>
  <c r="W10" i="174" s="1"/>
  <c r="W11" i="174" s="1"/>
  <c r="W12" i="174" s="1"/>
  <c r="W13" i="174" s="1"/>
  <c r="W14" i="174" s="1"/>
  <c r="W15" i="174" s="1"/>
  <c r="W16" i="174" s="1"/>
  <c r="W17" i="174" s="1"/>
  <c r="W18" i="174" s="1"/>
  <c r="W19" i="174" s="1"/>
  <c r="W20" i="174" s="1"/>
  <c r="W21" i="174" s="1"/>
  <c r="W22" i="174" s="1"/>
  <c r="W23" i="174" s="1"/>
  <c r="W24" i="174" s="1"/>
  <c r="W25" i="174" s="1"/>
  <c r="W26" i="174" s="1"/>
  <c r="W27" i="174" s="1"/>
  <c r="W28" i="174" s="1"/>
  <c r="W29" i="174" s="1"/>
  <c r="W30" i="174" s="1"/>
  <c r="W31" i="174" s="1"/>
  <c r="W32" i="174" s="1"/>
  <c r="W33" i="174" s="1"/>
  <c r="W34" i="174" s="1"/>
  <c r="W35" i="174" s="1"/>
  <c r="W36" i="174" s="1"/>
  <c r="W37" i="174" s="1"/>
  <c r="W38" i="174" s="1"/>
  <c r="W39" i="174" s="1"/>
  <c r="W40" i="174" s="1"/>
  <c r="W41" i="174" s="1"/>
  <c r="W42" i="174" s="1"/>
  <c r="W43" i="174" s="1"/>
  <c r="W44" i="174" s="1"/>
  <c r="W45" i="174" s="1"/>
  <c r="W46" i="174" s="1"/>
  <c r="W47" i="174" s="1"/>
  <c r="W48" i="174" s="1"/>
  <c r="W49" i="174" s="1"/>
  <c r="W50" i="174" s="1"/>
  <c r="W51" i="174" s="1"/>
  <c r="W52" i="174" s="1"/>
  <c r="W53" i="174" s="1"/>
  <c r="W54" i="174" s="1"/>
  <c r="W55" i="174" s="1"/>
  <c r="W56" i="174" s="1"/>
  <c r="W57" i="174" s="1"/>
  <c r="W58" i="174" s="1"/>
  <c r="W59" i="174" s="1"/>
  <c r="W60" i="174" s="1"/>
  <c r="W61" i="174" s="1"/>
  <c r="W62" i="174" s="1"/>
  <c r="W63" i="174" s="1"/>
  <c r="W64" i="174" s="1"/>
  <c r="W65" i="174" s="1"/>
  <c r="W66" i="174" s="1"/>
  <c r="W67" i="174" s="1"/>
  <c r="W68" i="174" s="1"/>
  <c r="W69" i="174" s="1"/>
  <c r="W70" i="174" s="1"/>
  <c r="W71" i="174" s="1"/>
  <c r="W72" i="174" s="1"/>
  <c r="W73" i="174" s="1"/>
  <c r="W74" i="174" s="1"/>
  <c r="W75" i="174" s="1"/>
  <c r="W76" i="174" s="1"/>
  <c r="W77" i="174" s="1"/>
  <c r="W78" i="174" s="1"/>
  <c r="W79" i="174" s="1"/>
  <c r="W80" i="174" s="1"/>
  <c r="W81" i="174" s="1"/>
  <c r="W82" i="174" s="1"/>
  <c r="W83" i="174" s="1"/>
  <c r="W84" i="174" s="1"/>
  <c r="W85" i="174" s="1"/>
  <c r="W86" i="174" s="1"/>
  <c r="W87" i="174" s="1"/>
  <c r="W88" i="174" s="1"/>
  <c r="W89" i="174" s="1"/>
  <c r="W90" i="174" s="1"/>
  <c r="W91" i="174" s="1"/>
  <c r="W92" i="174" s="1"/>
  <c r="W93" i="174" s="1"/>
  <c r="W94" i="174" s="1"/>
  <c r="W95" i="174" s="1"/>
  <c r="W96" i="174" s="1"/>
  <c r="W97" i="174" s="1"/>
  <c r="W98" i="174" s="1"/>
  <c r="W99" i="174" s="1"/>
  <c r="W100" i="174" s="1"/>
  <c r="W101" i="174" s="1"/>
  <c r="W102" i="174" s="1"/>
  <c r="W103" i="174" s="1"/>
  <c r="W104" i="174" s="1"/>
  <c r="W105" i="174" s="1"/>
  <c r="W106" i="174" s="1"/>
  <c r="W107" i="174" s="1"/>
  <c r="W108" i="174" s="1"/>
  <c r="W109" i="174" s="1"/>
  <c r="W110" i="174" s="1"/>
  <c r="W111" i="174" s="1"/>
  <c r="W112" i="174" s="1"/>
  <c r="W113" i="174" s="1"/>
  <c r="W114" i="174" s="1"/>
  <c r="W115" i="174" s="1"/>
  <c r="W116" i="174" s="1"/>
  <c r="W117" i="174" s="1"/>
  <c r="W118" i="174" s="1"/>
  <c r="W119" i="174" s="1"/>
  <c r="W120" i="174" s="1"/>
  <c r="W121" i="174" s="1"/>
  <c r="W122" i="174" s="1"/>
  <c r="W123" i="174" s="1"/>
  <c r="W124" i="174" s="1"/>
  <c r="W125" i="174" s="1"/>
  <c r="W126" i="174" s="1"/>
  <c r="W127" i="174" s="1"/>
  <c r="W128" i="174" s="1"/>
  <c r="W129" i="174" s="1"/>
  <c r="W130" i="174" s="1"/>
  <c r="W131" i="174" s="1"/>
  <c r="W132" i="174" s="1"/>
  <c r="W133" i="174" s="1"/>
  <c r="W134" i="174" s="1"/>
  <c r="W135" i="174" s="1"/>
  <c r="W136" i="174" s="1"/>
  <c r="W137" i="174" s="1"/>
  <c r="W138" i="174" s="1"/>
  <c r="W139" i="174" s="1"/>
  <c r="W140" i="174" s="1"/>
  <c r="W141" i="174" s="1"/>
  <c r="W142" i="174" s="1"/>
  <c r="W143" i="174" s="1"/>
  <c r="W144" i="174" s="1"/>
  <c r="W145" i="174" s="1"/>
  <c r="W146" i="174" s="1"/>
  <c r="W147" i="174" s="1"/>
  <c r="W148" i="174" s="1"/>
  <c r="W149" i="174" s="1"/>
  <c r="W150" i="174" s="1"/>
  <c r="W151" i="174" s="1"/>
  <c r="W152" i="174" s="1"/>
  <c r="W153" i="174" s="1"/>
  <c r="W154" i="174" s="1"/>
  <c r="W155" i="174" s="1"/>
  <c r="W156" i="174" s="1"/>
  <c r="W157" i="174" s="1"/>
  <c r="W158" i="174" s="1"/>
  <c r="W159" i="174" s="1"/>
  <c r="W160" i="174" s="1"/>
  <c r="W161" i="174" s="1"/>
  <c r="W162" i="174" s="1"/>
  <c r="W163" i="174" s="1"/>
  <c r="W164" i="174" s="1"/>
  <c r="W165" i="174" s="1"/>
  <c r="W166" i="174" s="1"/>
  <c r="W167" i="174" s="1"/>
  <c r="W168" i="174" s="1"/>
  <c r="W169" i="174" s="1"/>
  <c r="W170" i="174" s="1"/>
  <c r="W171" i="174" s="1"/>
  <c r="W172" i="174" s="1"/>
  <c r="W173" i="174" s="1"/>
  <c r="W174" i="174" s="1"/>
  <c r="W175" i="174" s="1"/>
  <c r="W176" i="174" s="1"/>
  <c r="W177" i="174" s="1"/>
  <c r="W178" i="174" s="1"/>
  <c r="W179" i="174" s="1"/>
  <c r="W180" i="174" s="1"/>
  <c r="W181" i="174" s="1"/>
  <c r="W182" i="174" s="1"/>
  <c r="W183" i="174" s="1"/>
  <c r="W184" i="174" s="1"/>
  <c r="W185" i="174" s="1"/>
  <c r="W186" i="174" s="1"/>
  <c r="W187" i="174" s="1"/>
  <c r="W188" i="174" s="1"/>
  <c r="W189" i="174" s="1"/>
  <c r="W190" i="174" s="1"/>
  <c r="W191" i="174" s="1"/>
  <c r="W192" i="174" s="1"/>
  <c r="W193" i="174" s="1"/>
  <c r="W194" i="174" s="1"/>
  <c r="W195" i="174" s="1"/>
  <c r="W196" i="174" s="1"/>
  <c r="W197" i="174" s="1"/>
  <c r="W198" i="174" s="1"/>
  <c r="W199" i="174" s="1"/>
  <c r="W200" i="174" s="1"/>
  <c r="W201" i="174" s="1"/>
  <c r="W202" i="174" s="1"/>
  <c r="W203" i="174" s="1"/>
  <c r="W204" i="174" s="1"/>
  <c r="W205" i="174" s="1"/>
  <c r="W206" i="174" s="1"/>
  <c r="W207" i="174" s="1"/>
  <c r="W208" i="174" s="1"/>
  <c r="W209" i="174" s="1"/>
  <c r="W210" i="174" s="1"/>
  <c r="W211" i="174" s="1"/>
  <c r="W212" i="174" s="1"/>
  <c r="W213" i="174" s="1"/>
  <c r="W214" i="174" s="1"/>
  <c r="W215" i="174" s="1"/>
  <c r="W216" i="174" s="1"/>
  <c r="W217" i="174" s="1"/>
  <c r="W218" i="174" s="1"/>
  <c r="W219" i="174" s="1"/>
  <c r="W220" i="174" s="1"/>
  <c r="W221" i="174" s="1"/>
  <c r="W222" i="174" s="1"/>
  <c r="W223" i="174" s="1"/>
  <c r="W224" i="174" s="1"/>
  <c r="W225" i="174" s="1"/>
  <c r="W226" i="174" s="1"/>
  <c r="W227" i="174" s="1"/>
  <c r="W228" i="174" s="1"/>
  <c r="W229" i="174" s="1"/>
  <c r="W230" i="174" s="1"/>
  <c r="W231" i="174" s="1"/>
  <c r="W232" i="174" s="1"/>
  <c r="W233" i="174" s="1"/>
  <c r="W234" i="174" s="1"/>
  <c r="W235" i="174" s="1"/>
  <c r="W236" i="174" s="1"/>
  <c r="W237" i="174" s="1"/>
  <c r="W238" i="174" s="1"/>
  <c r="W239" i="174" s="1"/>
  <c r="W240" i="174" s="1"/>
  <c r="W241" i="174" s="1"/>
  <c r="W242" i="174" s="1"/>
  <c r="W243" i="174" s="1"/>
  <c r="W244" i="174" s="1"/>
  <c r="W245" i="174" s="1"/>
  <c r="W246" i="174" s="1"/>
  <c r="W247" i="174" s="1"/>
  <c r="W248" i="174" s="1"/>
  <c r="W249" i="174" s="1"/>
  <c r="W250" i="174" s="1"/>
  <c r="W251" i="174" s="1"/>
  <c r="W252" i="174" s="1"/>
  <c r="W253" i="174" s="1"/>
  <c r="W254" i="174" s="1"/>
  <c r="W255" i="174" s="1"/>
  <c r="W256" i="174" s="1"/>
  <c r="W257" i="174" s="1"/>
  <c r="W258" i="174" s="1"/>
  <c r="W259" i="174" s="1"/>
  <c r="W260" i="174" s="1"/>
  <c r="W261" i="174" s="1"/>
  <c r="W262" i="174" s="1"/>
  <c r="W263" i="174" s="1"/>
  <c r="W264" i="174" s="1"/>
  <c r="W265" i="174" s="1"/>
  <c r="W266" i="174" s="1"/>
  <c r="W267" i="174" s="1"/>
  <c r="W268" i="174" s="1"/>
  <c r="W269" i="174" s="1"/>
  <c r="W270" i="174" s="1"/>
  <c r="W271" i="174" s="1"/>
  <c r="W272" i="174" s="1"/>
  <c r="W273" i="174" s="1"/>
  <c r="W274" i="174" s="1"/>
  <c r="W275" i="174" s="1"/>
  <c r="W276" i="174" s="1"/>
  <c r="W277" i="174" s="1"/>
  <c r="W278" i="174" s="1"/>
  <c r="W279" i="174" s="1"/>
  <c r="W280" i="174" s="1"/>
  <c r="W281" i="174" s="1"/>
  <c r="W282" i="174" s="1"/>
  <c r="W283" i="174" s="1"/>
  <c r="W284" i="174" s="1"/>
  <c r="W285" i="174" s="1"/>
  <c r="W286" i="174" s="1"/>
  <c r="W287" i="174" s="1"/>
  <c r="W288" i="174" s="1"/>
  <c r="W289" i="174" s="1"/>
  <c r="W290" i="174" s="1"/>
  <c r="W291" i="174" s="1"/>
  <c r="W292" i="174" s="1"/>
  <c r="W293" i="174" s="1"/>
  <c r="W294" i="174" s="1"/>
  <c r="W295" i="174" s="1"/>
  <c r="W296" i="174" s="1"/>
  <c r="W297" i="174" s="1"/>
  <c r="W298" i="174" s="1"/>
  <c r="W299" i="174" s="1"/>
  <c r="W300" i="174" s="1"/>
  <c r="W301" i="174" s="1"/>
  <c r="W302" i="174" s="1"/>
  <c r="W303" i="174" s="1"/>
  <c r="W304" i="174" s="1"/>
  <c r="W305" i="174" s="1"/>
  <c r="W306" i="174" s="1"/>
  <c r="W307" i="174" s="1"/>
  <c r="W308" i="174" s="1"/>
  <c r="W309" i="174" s="1"/>
  <c r="W310" i="174" s="1"/>
  <c r="W311" i="174" s="1"/>
  <c r="W312" i="174" s="1"/>
  <c r="W313" i="174" s="1"/>
  <c r="W314" i="174" s="1"/>
  <c r="W315" i="174" s="1"/>
  <c r="W316" i="174" s="1"/>
  <c r="W317" i="174" s="1"/>
  <c r="W318" i="174" s="1"/>
  <c r="W319" i="174" s="1"/>
  <c r="W320" i="174" s="1"/>
  <c r="W321" i="174" s="1"/>
  <c r="W322" i="174" s="1"/>
  <c r="W323" i="174" s="1"/>
  <c r="W324" i="174" s="1"/>
  <c r="W325" i="174" s="1"/>
  <c r="W326" i="174" s="1"/>
  <c r="W327" i="174" s="1"/>
  <c r="W328" i="174" s="1"/>
  <c r="W329" i="174" s="1"/>
  <c r="W330" i="174" s="1"/>
  <c r="W331" i="174" s="1"/>
  <c r="W332" i="174" s="1"/>
  <c r="W333" i="174" s="1"/>
  <c r="V3" i="174"/>
  <c r="V4" i="174" s="1"/>
  <c r="V5" i="174" s="1"/>
  <c r="V6" i="174" s="1"/>
  <c r="V7" i="174" s="1"/>
  <c r="V8" i="174" s="1"/>
  <c r="V9" i="174" s="1"/>
  <c r="V10" i="174" s="1"/>
  <c r="V11" i="174" s="1"/>
  <c r="V12" i="174" s="1"/>
  <c r="V13" i="174" s="1"/>
  <c r="V14" i="174" s="1"/>
  <c r="V15" i="174" s="1"/>
  <c r="V16" i="174" s="1"/>
  <c r="V17" i="174" s="1"/>
  <c r="V18" i="174" s="1"/>
  <c r="V19" i="174" s="1"/>
  <c r="V20" i="174" s="1"/>
  <c r="V21" i="174" s="1"/>
  <c r="V22" i="174" s="1"/>
  <c r="V23" i="174" s="1"/>
  <c r="V24" i="174" s="1"/>
  <c r="V25" i="174" s="1"/>
  <c r="V26" i="174" s="1"/>
  <c r="V27" i="174" s="1"/>
  <c r="V28" i="174" s="1"/>
  <c r="V29" i="174" s="1"/>
  <c r="V30" i="174" s="1"/>
  <c r="V31" i="174" s="1"/>
  <c r="V32" i="174" s="1"/>
  <c r="V33" i="174" s="1"/>
  <c r="V34" i="174" s="1"/>
  <c r="V35" i="174" s="1"/>
  <c r="V36" i="174" s="1"/>
  <c r="V37" i="174" s="1"/>
  <c r="V38" i="174" s="1"/>
  <c r="V39" i="174" s="1"/>
  <c r="V40" i="174" s="1"/>
  <c r="V41" i="174" s="1"/>
  <c r="V42" i="174" s="1"/>
  <c r="V43" i="174" s="1"/>
  <c r="V44" i="174" s="1"/>
  <c r="V45" i="174" s="1"/>
  <c r="V46" i="174" s="1"/>
  <c r="V47" i="174" s="1"/>
  <c r="V48" i="174" s="1"/>
  <c r="V49" i="174" s="1"/>
  <c r="V50" i="174" s="1"/>
  <c r="V51" i="174" s="1"/>
  <c r="V52" i="174" s="1"/>
  <c r="V53" i="174" s="1"/>
  <c r="V54" i="174" s="1"/>
  <c r="V55" i="174" s="1"/>
  <c r="V56" i="174" s="1"/>
  <c r="V57" i="174" s="1"/>
  <c r="V58" i="174" s="1"/>
  <c r="V59" i="174" s="1"/>
  <c r="V60" i="174" s="1"/>
  <c r="V61" i="174" s="1"/>
  <c r="V62" i="174" s="1"/>
  <c r="V63" i="174" s="1"/>
  <c r="V64" i="174" s="1"/>
  <c r="V65" i="174" s="1"/>
  <c r="V66" i="174" s="1"/>
  <c r="V67" i="174" s="1"/>
  <c r="V68" i="174" s="1"/>
  <c r="V69" i="174" s="1"/>
  <c r="V70" i="174" s="1"/>
  <c r="V71" i="174" s="1"/>
  <c r="V72" i="174" s="1"/>
  <c r="V73" i="174" s="1"/>
  <c r="V74" i="174" s="1"/>
  <c r="V75" i="174" s="1"/>
  <c r="V76" i="174" s="1"/>
  <c r="V77" i="174" s="1"/>
  <c r="V78" i="174" s="1"/>
  <c r="V79" i="174" s="1"/>
  <c r="V80" i="174" s="1"/>
  <c r="V81" i="174" s="1"/>
  <c r="V82" i="174" s="1"/>
  <c r="V83" i="174" s="1"/>
  <c r="V84" i="174" s="1"/>
  <c r="V85" i="174" s="1"/>
  <c r="V86" i="174" s="1"/>
  <c r="V87" i="174" s="1"/>
  <c r="V88" i="174" s="1"/>
  <c r="V89" i="174" s="1"/>
  <c r="V90" i="174" s="1"/>
  <c r="V91" i="174" s="1"/>
  <c r="V92" i="174" s="1"/>
  <c r="V93" i="174" s="1"/>
  <c r="V94" i="174" s="1"/>
  <c r="V95" i="174" s="1"/>
  <c r="V96" i="174" s="1"/>
  <c r="V97" i="174" s="1"/>
  <c r="V98" i="174" s="1"/>
  <c r="V99" i="174" s="1"/>
  <c r="V100" i="174" s="1"/>
  <c r="V101" i="174" s="1"/>
  <c r="V102" i="174" s="1"/>
  <c r="V103" i="174" s="1"/>
  <c r="V104" i="174" s="1"/>
  <c r="V105" i="174" s="1"/>
  <c r="V106" i="174" s="1"/>
  <c r="V107" i="174" s="1"/>
  <c r="V108" i="174" s="1"/>
  <c r="V109" i="174" s="1"/>
  <c r="V110" i="174" s="1"/>
  <c r="V111" i="174" s="1"/>
  <c r="V112" i="174" s="1"/>
  <c r="V113" i="174" s="1"/>
  <c r="V114" i="174" s="1"/>
  <c r="V115" i="174" s="1"/>
  <c r="V116" i="174" s="1"/>
  <c r="V117" i="174" s="1"/>
  <c r="V118" i="174" s="1"/>
  <c r="V119" i="174" s="1"/>
  <c r="V120" i="174" s="1"/>
  <c r="V121" i="174" s="1"/>
  <c r="V122" i="174" s="1"/>
  <c r="V123" i="174" s="1"/>
  <c r="V124" i="174" s="1"/>
  <c r="V125" i="174" s="1"/>
  <c r="V126" i="174" s="1"/>
  <c r="V127" i="174" s="1"/>
  <c r="V128" i="174" s="1"/>
  <c r="V129" i="174" s="1"/>
  <c r="V130" i="174" s="1"/>
  <c r="V131" i="174" s="1"/>
  <c r="V132" i="174" s="1"/>
  <c r="V133" i="174" s="1"/>
  <c r="V134" i="174" s="1"/>
  <c r="V135" i="174" s="1"/>
  <c r="V136" i="174" s="1"/>
  <c r="V137" i="174" s="1"/>
  <c r="V138" i="174" s="1"/>
  <c r="V139" i="174" s="1"/>
  <c r="V140" i="174" s="1"/>
  <c r="V141" i="174" s="1"/>
  <c r="V142" i="174" s="1"/>
  <c r="V143" i="174" s="1"/>
  <c r="V144" i="174" s="1"/>
  <c r="V145" i="174" s="1"/>
  <c r="V146" i="174" s="1"/>
  <c r="V147" i="174" s="1"/>
  <c r="V148" i="174" s="1"/>
  <c r="V149" i="174" s="1"/>
  <c r="V150" i="174" s="1"/>
  <c r="V151" i="174" s="1"/>
  <c r="V152" i="174" s="1"/>
  <c r="V153" i="174" s="1"/>
  <c r="V154" i="174" s="1"/>
  <c r="V155" i="174" s="1"/>
  <c r="V156" i="174" s="1"/>
  <c r="V157" i="174" s="1"/>
  <c r="V158" i="174" s="1"/>
  <c r="V159" i="174" s="1"/>
  <c r="V160" i="174" s="1"/>
  <c r="V161" i="174" s="1"/>
  <c r="V162" i="174" s="1"/>
  <c r="V163" i="174" s="1"/>
  <c r="V164" i="174" s="1"/>
  <c r="V165" i="174" s="1"/>
  <c r="V166" i="174" s="1"/>
  <c r="V167" i="174" s="1"/>
  <c r="V168" i="174" s="1"/>
  <c r="V169" i="174" s="1"/>
  <c r="V170" i="174" s="1"/>
  <c r="V171" i="174" s="1"/>
  <c r="V172" i="174" s="1"/>
  <c r="V173" i="174" s="1"/>
  <c r="V174" i="174" s="1"/>
  <c r="V175" i="174" s="1"/>
  <c r="V176" i="174" s="1"/>
  <c r="V177" i="174" s="1"/>
  <c r="V178" i="174" s="1"/>
  <c r="V179" i="174" s="1"/>
  <c r="V180" i="174" s="1"/>
  <c r="V181" i="174" s="1"/>
  <c r="V182" i="174" s="1"/>
  <c r="V183" i="174" s="1"/>
  <c r="V184" i="174" s="1"/>
  <c r="V185" i="174" s="1"/>
  <c r="V186" i="174" s="1"/>
  <c r="V187" i="174" s="1"/>
  <c r="V188" i="174" s="1"/>
  <c r="V189" i="174" s="1"/>
  <c r="V190" i="174" s="1"/>
  <c r="V191" i="174" s="1"/>
  <c r="V192" i="174" s="1"/>
  <c r="V193" i="174" s="1"/>
  <c r="V194" i="174" s="1"/>
  <c r="V195" i="174" s="1"/>
  <c r="V196" i="174" s="1"/>
  <c r="V197" i="174" s="1"/>
  <c r="V198" i="174" s="1"/>
  <c r="V199" i="174" s="1"/>
  <c r="V200" i="174" s="1"/>
  <c r="V201" i="174" s="1"/>
  <c r="V202" i="174" s="1"/>
  <c r="V203" i="174" s="1"/>
  <c r="V204" i="174" s="1"/>
  <c r="V205" i="174" s="1"/>
  <c r="V206" i="174" s="1"/>
  <c r="V207" i="174" s="1"/>
  <c r="V208" i="174" s="1"/>
  <c r="V209" i="174" s="1"/>
  <c r="V210" i="174" s="1"/>
  <c r="V211" i="174" s="1"/>
  <c r="V212" i="174" s="1"/>
  <c r="V213" i="174" s="1"/>
  <c r="V214" i="174" s="1"/>
  <c r="V215" i="174" s="1"/>
  <c r="V216" i="174" s="1"/>
  <c r="V217" i="174" s="1"/>
  <c r="V218" i="174" s="1"/>
  <c r="V219" i="174" s="1"/>
  <c r="V220" i="174" s="1"/>
  <c r="V221" i="174" s="1"/>
  <c r="V222" i="174" s="1"/>
  <c r="V223" i="174" s="1"/>
  <c r="V224" i="174" s="1"/>
  <c r="V225" i="174" s="1"/>
  <c r="V226" i="174" s="1"/>
  <c r="V227" i="174" s="1"/>
  <c r="V228" i="174" s="1"/>
  <c r="V229" i="174" s="1"/>
  <c r="V230" i="174" s="1"/>
  <c r="V231" i="174" s="1"/>
  <c r="V232" i="174" s="1"/>
  <c r="V233" i="174" s="1"/>
  <c r="V234" i="174" s="1"/>
  <c r="V235" i="174" s="1"/>
  <c r="V236" i="174" s="1"/>
  <c r="V237" i="174" s="1"/>
  <c r="V238" i="174" s="1"/>
  <c r="V239" i="174" s="1"/>
  <c r="V240" i="174" s="1"/>
  <c r="V241" i="174" s="1"/>
  <c r="V242" i="174" s="1"/>
  <c r="V243" i="174" s="1"/>
  <c r="V244" i="174" s="1"/>
  <c r="V245" i="174" s="1"/>
  <c r="V246" i="174" s="1"/>
  <c r="V247" i="174" s="1"/>
  <c r="V248" i="174" s="1"/>
  <c r="V249" i="174" s="1"/>
  <c r="V250" i="174" s="1"/>
  <c r="V251" i="174" s="1"/>
  <c r="V252" i="174" s="1"/>
  <c r="V253" i="174" s="1"/>
  <c r="V254" i="174" s="1"/>
  <c r="V255" i="174" s="1"/>
  <c r="V256" i="174" s="1"/>
  <c r="V257" i="174" s="1"/>
  <c r="V258" i="174" s="1"/>
  <c r="V259" i="174" s="1"/>
  <c r="V260" i="174" s="1"/>
  <c r="V261" i="174" s="1"/>
  <c r="V262" i="174" s="1"/>
  <c r="V263" i="174" s="1"/>
  <c r="V264" i="174" s="1"/>
  <c r="V265" i="174" s="1"/>
  <c r="V266" i="174" s="1"/>
  <c r="V267" i="174" s="1"/>
  <c r="V268" i="174" s="1"/>
  <c r="V269" i="174" s="1"/>
  <c r="V270" i="174" s="1"/>
  <c r="V271" i="174" s="1"/>
  <c r="V272" i="174" s="1"/>
  <c r="V273" i="174" s="1"/>
  <c r="V274" i="174" s="1"/>
  <c r="V275" i="174" s="1"/>
  <c r="V276" i="174" s="1"/>
  <c r="V277" i="174" s="1"/>
  <c r="V278" i="174" s="1"/>
  <c r="V279" i="174" s="1"/>
  <c r="V280" i="174" s="1"/>
  <c r="V281" i="174" s="1"/>
  <c r="V282" i="174" s="1"/>
  <c r="V283" i="174" s="1"/>
  <c r="V284" i="174" s="1"/>
  <c r="V285" i="174" s="1"/>
  <c r="V286" i="174" s="1"/>
  <c r="V287" i="174" s="1"/>
  <c r="V288" i="174" s="1"/>
  <c r="V289" i="174" s="1"/>
  <c r="V290" i="174" s="1"/>
  <c r="V291" i="174" s="1"/>
  <c r="V292" i="174" s="1"/>
  <c r="V293" i="174" s="1"/>
  <c r="V294" i="174" s="1"/>
  <c r="V295" i="174" s="1"/>
  <c r="V296" i="174" s="1"/>
  <c r="V297" i="174" s="1"/>
  <c r="V298" i="174" s="1"/>
  <c r="V299" i="174" s="1"/>
  <c r="V300" i="174" s="1"/>
  <c r="V301" i="174" s="1"/>
  <c r="V302" i="174" s="1"/>
  <c r="V303" i="174" s="1"/>
  <c r="V304" i="174" s="1"/>
  <c r="V305" i="174" s="1"/>
  <c r="V306" i="174" s="1"/>
  <c r="V307" i="174" s="1"/>
  <c r="V308" i="174" s="1"/>
  <c r="V309" i="174" s="1"/>
  <c r="V310" i="174" s="1"/>
  <c r="V311" i="174" s="1"/>
  <c r="V312" i="174" s="1"/>
  <c r="V313" i="174" s="1"/>
  <c r="V314" i="174" s="1"/>
  <c r="V315" i="174" s="1"/>
  <c r="V316" i="174" s="1"/>
  <c r="V317" i="174" s="1"/>
  <c r="V318" i="174" s="1"/>
  <c r="V319" i="174" s="1"/>
  <c r="V320" i="174" s="1"/>
  <c r="V321" i="174" s="1"/>
  <c r="V322" i="174" s="1"/>
  <c r="V323" i="174" s="1"/>
  <c r="V324" i="174" s="1"/>
  <c r="V325" i="174" s="1"/>
  <c r="V326" i="174" s="1"/>
  <c r="V327" i="174" s="1"/>
  <c r="V328" i="174" s="1"/>
  <c r="V329" i="174" s="1"/>
  <c r="V330" i="174" s="1"/>
  <c r="V331" i="174" s="1"/>
  <c r="V332" i="174" s="1"/>
  <c r="V333" i="174" s="1"/>
  <c r="U3" i="174"/>
  <c r="U4" i="174" s="1"/>
  <c r="U5" i="174" s="1"/>
  <c r="U6" i="174" s="1"/>
  <c r="U7" i="174" s="1"/>
  <c r="U8" i="174" s="1"/>
  <c r="U9" i="174" s="1"/>
  <c r="U10" i="174" s="1"/>
  <c r="U11" i="174" s="1"/>
  <c r="U12" i="174" s="1"/>
  <c r="U13" i="174" s="1"/>
  <c r="U14" i="174" s="1"/>
  <c r="U15" i="174" s="1"/>
  <c r="U16" i="174" s="1"/>
  <c r="U17" i="174" s="1"/>
  <c r="U18" i="174" s="1"/>
  <c r="U19" i="174" s="1"/>
  <c r="U20" i="174" s="1"/>
  <c r="U21" i="174" s="1"/>
  <c r="U22" i="174" s="1"/>
  <c r="U23" i="174" s="1"/>
  <c r="U24" i="174" s="1"/>
  <c r="U25" i="174" s="1"/>
  <c r="U26" i="174" s="1"/>
  <c r="U27" i="174" s="1"/>
  <c r="U28" i="174" s="1"/>
  <c r="U29" i="174" s="1"/>
  <c r="U30" i="174" s="1"/>
  <c r="U31" i="174" s="1"/>
  <c r="U32" i="174" s="1"/>
  <c r="U33" i="174" s="1"/>
  <c r="U34" i="174" s="1"/>
  <c r="U35" i="174" s="1"/>
  <c r="U36" i="174" s="1"/>
  <c r="U37" i="174" s="1"/>
  <c r="U38" i="174" s="1"/>
  <c r="U39" i="174" s="1"/>
  <c r="U40" i="174" s="1"/>
  <c r="U41" i="174" s="1"/>
  <c r="U42" i="174" s="1"/>
  <c r="U43" i="174" s="1"/>
  <c r="U44" i="174" s="1"/>
  <c r="U45" i="174" s="1"/>
  <c r="U46" i="174" s="1"/>
  <c r="U47" i="174" s="1"/>
  <c r="U48" i="174" s="1"/>
  <c r="U49" i="174" s="1"/>
  <c r="U50" i="174" s="1"/>
  <c r="U51" i="174" s="1"/>
  <c r="U52" i="174" s="1"/>
  <c r="U53" i="174" s="1"/>
  <c r="U54" i="174" s="1"/>
  <c r="U55" i="174" s="1"/>
  <c r="U56" i="174" s="1"/>
  <c r="U57" i="174" s="1"/>
  <c r="U58" i="174" s="1"/>
  <c r="U59" i="174" s="1"/>
  <c r="U60" i="174" s="1"/>
  <c r="U61" i="174" s="1"/>
  <c r="U62" i="174" s="1"/>
  <c r="U63" i="174" s="1"/>
  <c r="U64" i="174" s="1"/>
  <c r="U65" i="174" s="1"/>
  <c r="U66" i="174" s="1"/>
  <c r="U67" i="174" s="1"/>
  <c r="U68" i="174" s="1"/>
  <c r="U69" i="174" s="1"/>
  <c r="U70" i="174" s="1"/>
  <c r="U71" i="174" s="1"/>
  <c r="U72" i="174" s="1"/>
  <c r="U73" i="174" s="1"/>
  <c r="U74" i="174" s="1"/>
  <c r="U75" i="174" s="1"/>
  <c r="U76" i="174" s="1"/>
  <c r="U77" i="174" s="1"/>
  <c r="U78" i="174" s="1"/>
  <c r="U79" i="174" s="1"/>
  <c r="U80" i="174" s="1"/>
  <c r="U81" i="174" s="1"/>
  <c r="U82" i="174" s="1"/>
  <c r="U83" i="174" s="1"/>
  <c r="U84" i="174" s="1"/>
  <c r="U85" i="174" s="1"/>
  <c r="U86" i="174" s="1"/>
  <c r="U87" i="174" s="1"/>
  <c r="U88" i="174" s="1"/>
  <c r="U89" i="174" s="1"/>
  <c r="U90" i="174" s="1"/>
  <c r="U91" i="174" s="1"/>
  <c r="U92" i="174" s="1"/>
  <c r="U93" i="174" s="1"/>
  <c r="U94" i="174" s="1"/>
  <c r="U95" i="174" s="1"/>
  <c r="U96" i="174" s="1"/>
  <c r="U97" i="174" s="1"/>
  <c r="U98" i="174" s="1"/>
  <c r="U99" i="174" s="1"/>
  <c r="U100" i="174" s="1"/>
  <c r="U101" i="174" s="1"/>
  <c r="U102" i="174" s="1"/>
  <c r="U103" i="174" s="1"/>
  <c r="U104" i="174" s="1"/>
  <c r="U105" i="174" s="1"/>
  <c r="U106" i="174" s="1"/>
  <c r="U107" i="174" s="1"/>
  <c r="U108" i="174" s="1"/>
  <c r="U109" i="174" s="1"/>
  <c r="U110" i="174" s="1"/>
  <c r="U111" i="174" s="1"/>
  <c r="U112" i="174" s="1"/>
  <c r="U113" i="174" s="1"/>
  <c r="U114" i="174" s="1"/>
  <c r="U115" i="174" s="1"/>
  <c r="U116" i="174" s="1"/>
  <c r="U117" i="174" s="1"/>
  <c r="U118" i="174" s="1"/>
  <c r="U119" i="174" s="1"/>
  <c r="U120" i="174" s="1"/>
  <c r="U121" i="174" s="1"/>
  <c r="U122" i="174" s="1"/>
  <c r="U123" i="174" s="1"/>
  <c r="U124" i="174" s="1"/>
  <c r="U125" i="174" s="1"/>
  <c r="U126" i="174" s="1"/>
  <c r="U127" i="174" s="1"/>
  <c r="U128" i="174" s="1"/>
  <c r="U129" i="174" s="1"/>
  <c r="U130" i="174" s="1"/>
  <c r="U131" i="174" s="1"/>
  <c r="U132" i="174" s="1"/>
  <c r="U133" i="174" s="1"/>
  <c r="U134" i="174" s="1"/>
  <c r="U135" i="174" s="1"/>
  <c r="U136" i="174" s="1"/>
  <c r="U137" i="174" s="1"/>
  <c r="U138" i="174" s="1"/>
  <c r="U139" i="174" s="1"/>
  <c r="U140" i="174" s="1"/>
  <c r="U141" i="174" s="1"/>
  <c r="U142" i="174" s="1"/>
  <c r="U143" i="174" s="1"/>
  <c r="U144" i="174" s="1"/>
  <c r="U145" i="174" s="1"/>
  <c r="U146" i="174" s="1"/>
  <c r="U147" i="174" s="1"/>
  <c r="U148" i="174" s="1"/>
  <c r="U149" i="174" s="1"/>
  <c r="U150" i="174" s="1"/>
  <c r="U151" i="174" s="1"/>
  <c r="U152" i="174" s="1"/>
  <c r="U153" i="174" s="1"/>
  <c r="U154" i="174" s="1"/>
  <c r="U155" i="174" s="1"/>
  <c r="U156" i="174" s="1"/>
  <c r="U157" i="174" s="1"/>
  <c r="U158" i="174" s="1"/>
  <c r="U159" i="174" s="1"/>
  <c r="U160" i="174" s="1"/>
  <c r="U161" i="174" s="1"/>
  <c r="U162" i="174" s="1"/>
  <c r="U163" i="174" s="1"/>
  <c r="U164" i="174" s="1"/>
  <c r="U165" i="174" s="1"/>
  <c r="U166" i="174" s="1"/>
  <c r="U167" i="174" s="1"/>
  <c r="U168" i="174" s="1"/>
  <c r="U169" i="174" s="1"/>
  <c r="U170" i="174" s="1"/>
  <c r="U171" i="174" s="1"/>
  <c r="U172" i="174" s="1"/>
  <c r="U173" i="174" s="1"/>
  <c r="U174" i="174" s="1"/>
  <c r="U175" i="174" s="1"/>
  <c r="U176" i="174" s="1"/>
  <c r="U177" i="174" s="1"/>
  <c r="U178" i="174" s="1"/>
  <c r="U179" i="174" s="1"/>
  <c r="U180" i="174" s="1"/>
  <c r="U181" i="174" s="1"/>
  <c r="U182" i="174" s="1"/>
  <c r="U183" i="174" s="1"/>
  <c r="U184" i="174" s="1"/>
  <c r="U185" i="174" s="1"/>
  <c r="U186" i="174" s="1"/>
  <c r="U187" i="174" s="1"/>
  <c r="U188" i="174" s="1"/>
  <c r="U189" i="174" s="1"/>
  <c r="U190" i="174" s="1"/>
  <c r="U191" i="174" s="1"/>
  <c r="U192" i="174" s="1"/>
  <c r="U193" i="174" s="1"/>
  <c r="U194" i="174" s="1"/>
  <c r="U195" i="174" s="1"/>
  <c r="U196" i="174" s="1"/>
  <c r="U197" i="174" s="1"/>
  <c r="U198" i="174" s="1"/>
  <c r="U199" i="174" s="1"/>
  <c r="U200" i="174" s="1"/>
  <c r="U201" i="174" s="1"/>
  <c r="U202" i="174" s="1"/>
  <c r="U203" i="174" s="1"/>
  <c r="U204" i="174" s="1"/>
  <c r="U205" i="174" s="1"/>
  <c r="U206" i="174" s="1"/>
  <c r="U207" i="174" s="1"/>
  <c r="U208" i="174" s="1"/>
  <c r="U209" i="174" s="1"/>
  <c r="U210" i="174" s="1"/>
  <c r="U211" i="174" s="1"/>
  <c r="U212" i="174" s="1"/>
  <c r="U213" i="174" s="1"/>
  <c r="U214" i="174" s="1"/>
  <c r="U215" i="174" s="1"/>
  <c r="U216" i="174" s="1"/>
  <c r="U217" i="174" s="1"/>
  <c r="U218" i="174" s="1"/>
  <c r="U219" i="174" s="1"/>
  <c r="U220" i="174" s="1"/>
  <c r="U221" i="174" s="1"/>
  <c r="U222" i="174" s="1"/>
  <c r="U223" i="174" s="1"/>
  <c r="U224" i="174" s="1"/>
  <c r="U225" i="174" s="1"/>
  <c r="U226" i="174" s="1"/>
  <c r="U227" i="174" s="1"/>
  <c r="U228" i="174" s="1"/>
  <c r="U229" i="174" s="1"/>
  <c r="U230" i="174" s="1"/>
  <c r="U231" i="174" s="1"/>
  <c r="U232" i="174" s="1"/>
  <c r="U233" i="174" s="1"/>
  <c r="U234" i="174" s="1"/>
  <c r="U235" i="174" s="1"/>
  <c r="U236" i="174" s="1"/>
  <c r="U237" i="174" s="1"/>
  <c r="U238" i="174" s="1"/>
  <c r="U239" i="174" s="1"/>
  <c r="U240" i="174" s="1"/>
  <c r="U241" i="174" s="1"/>
  <c r="U242" i="174" s="1"/>
  <c r="U243" i="174" s="1"/>
  <c r="U244" i="174" s="1"/>
  <c r="U245" i="174" s="1"/>
  <c r="U246" i="174" s="1"/>
  <c r="U247" i="174" s="1"/>
  <c r="U248" i="174" s="1"/>
  <c r="U249" i="174" s="1"/>
  <c r="U250" i="174" s="1"/>
  <c r="U251" i="174" s="1"/>
  <c r="U252" i="174" s="1"/>
  <c r="U253" i="174" s="1"/>
  <c r="U254" i="174" s="1"/>
  <c r="U255" i="174" s="1"/>
  <c r="U256" i="174" s="1"/>
  <c r="U257" i="174" s="1"/>
  <c r="U258" i="174" s="1"/>
  <c r="U259" i="174" s="1"/>
  <c r="U260" i="174" s="1"/>
  <c r="U261" i="174" s="1"/>
  <c r="U262" i="174" s="1"/>
  <c r="U263" i="174" s="1"/>
  <c r="U264" i="174" s="1"/>
  <c r="U265" i="174" s="1"/>
  <c r="U266" i="174" s="1"/>
  <c r="U267" i="174" s="1"/>
  <c r="U268" i="174" s="1"/>
  <c r="U269" i="174" s="1"/>
  <c r="U270" i="174" s="1"/>
  <c r="U271" i="174" s="1"/>
  <c r="U272" i="174" s="1"/>
  <c r="U273" i="174" s="1"/>
  <c r="U274" i="174" s="1"/>
  <c r="U275" i="174" s="1"/>
  <c r="U276" i="174" s="1"/>
  <c r="U277" i="174" s="1"/>
  <c r="U278" i="174" s="1"/>
  <c r="U279" i="174" s="1"/>
  <c r="U280" i="174" s="1"/>
  <c r="U281" i="174" s="1"/>
  <c r="U282" i="174" s="1"/>
  <c r="U283" i="174" s="1"/>
  <c r="U284" i="174" s="1"/>
  <c r="U285" i="174" s="1"/>
  <c r="U286" i="174" s="1"/>
  <c r="U287" i="174" s="1"/>
  <c r="U288" i="174" s="1"/>
  <c r="U289" i="174" s="1"/>
  <c r="U290" i="174" s="1"/>
  <c r="U291" i="174" s="1"/>
  <c r="U292" i="174" s="1"/>
  <c r="U293" i="174" s="1"/>
  <c r="U294" i="174" s="1"/>
  <c r="U295" i="174" s="1"/>
  <c r="U296" i="174" s="1"/>
  <c r="U297" i="174" s="1"/>
  <c r="U298" i="174" s="1"/>
  <c r="U299" i="174" s="1"/>
  <c r="U300" i="174" s="1"/>
  <c r="U301" i="174" s="1"/>
  <c r="U302" i="174" s="1"/>
  <c r="U303" i="174" s="1"/>
  <c r="U304" i="174" s="1"/>
  <c r="U305" i="174" s="1"/>
  <c r="U306" i="174" s="1"/>
  <c r="U307" i="174" s="1"/>
  <c r="U308" i="174" s="1"/>
  <c r="U309" i="174" s="1"/>
  <c r="U310" i="174" s="1"/>
  <c r="U311" i="174" s="1"/>
  <c r="U312" i="174" s="1"/>
  <c r="U313" i="174" s="1"/>
  <c r="U314" i="174" s="1"/>
  <c r="U315" i="174" s="1"/>
  <c r="U316" i="174" s="1"/>
  <c r="U317" i="174" s="1"/>
  <c r="U318" i="174" s="1"/>
  <c r="U319" i="174" s="1"/>
  <c r="U320" i="174" s="1"/>
  <c r="U321" i="174" s="1"/>
  <c r="U322" i="174" s="1"/>
  <c r="U323" i="174" s="1"/>
  <c r="U324" i="174" s="1"/>
  <c r="U325" i="174" s="1"/>
  <c r="U326" i="174" s="1"/>
  <c r="U327" i="174" s="1"/>
  <c r="U328" i="174" s="1"/>
  <c r="U329" i="174" s="1"/>
  <c r="U330" i="174" s="1"/>
  <c r="U331" i="174" s="1"/>
  <c r="U332" i="174" s="1"/>
  <c r="U333" i="174" s="1"/>
  <c r="V3" i="173"/>
  <c r="V4" i="173" s="1"/>
  <c r="V5" i="173" s="1"/>
  <c r="V6" i="173" s="1"/>
  <c r="V7" i="173" s="1"/>
  <c r="V8" i="173" s="1"/>
  <c r="V9" i="173" s="1"/>
  <c r="V10" i="173" s="1"/>
  <c r="V11" i="173" s="1"/>
  <c r="V12" i="173" s="1"/>
  <c r="V13" i="173" s="1"/>
  <c r="V14" i="173" s="1"/>
  <c r="V15" i="173" s="1"/>
  <c r="V16" i="173" s="1"/>
  <c r="V17" i="173" s="1"/>
  <c r="V18" i="173" s="1"/>
  <c r="V19" i="173" s="1"/>
  <c r="V20" i="173" s="1"/>
  <c r="V21" i="173" s="1"/>
  <c r="V22" i="173" s="1"/>
  <c r="V23" i="173" s="1"/>
  <c r="V24" i="173" s="1"/>
  <c r="V25" i="173" s="1"/>
  <c r="V26" i="173" s="1"/>
  <c r="V27" i="173" s="1"/>
  <c r="V28" i="173" s="1"/>
  <c r="V29" i="173" s="1"/>
  <c r="V30" i="173" s="1"/>
  <c r="V31" i="173" s="1"/>
  <c r="V32" i="173" s="1"/>
  <c r="V33" i="173" s="1"/>
  <c r="V34" i="173" s="1"/>
  <c r="V35" i="173" s="1"/>
  <c r="V36" i="173" s="1"/>
  <c r="V37" i="173" s="1"/>
  <c r="V38" i="173" s="1"/>
  <c r="V39" i="173" s="1"/>
  <c r="V40" i="173" s="1"/>
  <c r="V41" i="173" s="1"/>
  <c r="V42" i="173" s="1"/>
  <c r="V43" i="173" s="1"/>
  <c r="V44" i="173" s="1"/>
  <c r="V45" i="173" s="1"/>
  <c r="V46" i="173" s="1"/>
  <c r="V47" i="173" s="1"/>
  <c r="V48" i="173" s="1"/>
  <c r="V49" i="173" s="1"/>
  <c r="V50" i="173" s="1"/>
  <c r="V51" i="173" s="1"/>
  <c r="V52" i="173" s="1"/>
  <c r="V53" i="173" s="1"/>
  <c r="V54" i="173" s="1"/>
  <c r="V55" i="173" s="1"/>
  <c r="V56" i="173" s="1"/>
  <c r="V57" i="173" s="1"/>
  <c r="V58" i="173" s="1"/>
  <c r="V59" i="173" s="1"/>
  <c r="V60" i="173" s="1"/>
  <c r="V61" i="173" s="1"/>
  <c r="V62" i="173" s="1"/>
  <c r="V63" i="173" s="1"/>
  <c r="V64" i="173" s="1"/>
  <c r="V65" i="173" s="1"/>
  <c r="V66" i="173" s="1"/>
  <c r="V67" i="173" s="1"/>
  <c r="V68" i="173" s="1"/>
  <c r="V69" i="173" s="1"/>
  <c r="V70" i="173" s="1"/>
  <c r="V71" i="173" s="1"/>
  <c r="V72" i="173" s="1"/>
  <c r="V73" i="173" s="1"/>
  <c r="V74" i="173" s="1"/>
  <c r="V75" i="173" s="1"/>
  <c r="V76" i="173" s="1"/>
  <c r="V77" i="173" s="1"/>
  <c r="V78" i="173" s="1"/>
  <c r="V79" i="173" s="1"/>
  <c r="V80" i="173" s="1"/>
  <c r="V81" i="173" s="1"/>
  <c r="V82" i="173" s="1"/>
  <c r="V83" i="173" s="1"/>
  <c r="V84" i="173" s="1"/>
  <c r="V85" i="173" s="1"/>
  <c r="V86" i="173" s="1"/>
  <c r="V87" i="173" s="1"/>
  <c r="V88" i="173" s="1"/>
  <c r="V89" i="173" s="1"/>
  <c r="V90" i="173" s="1"/>
  <c r="V91" i="173" s="1"/>
  <c r="V92" i="173" s="1"/>
  <c r="V93" i="173" s="1"/>
  <c r="V94" i="173" s="1"/>
  <c r="V95" i="173" s="1"/>
  <c r="V96" i="173" s="1"/>
  <c r="V97" i="173" s="1"/>
  <c r="V98" i="173" s="1"/>
  <c r="V99" i="173" s="1"/>
  <c r="V100" i="173" s="1"/>
  <c r="V101" i="173" s="1"/>
  <c r="V102" i="173" s="1"/>
  <c r="V103" i="173" s="1"/>
  <c r="V104" i="173" s="1"/>
  <c r="V105" i="173" s="1"/>
  <c r="V106" i="173" s="1"/>
  <c r="V107" i="173" s="1"/>
  <c r="V108" i="173" s="1"/>
  <c r="V109" i="173" s="1"/>
  <c r="V110" i="173" s="1"/>
  <c r="V111" i="173" s="1"/>
  <c r="V112" i="173" s="1"/>
  <c r="V113" i="173" s="1"/>
  <c r="V114" i="173" s="1"/>
  <c r="V115" i="173" s="1"/>
  <c r="V116" i="173" s="1"/>
  <c r="V117" i="173" s="1"/>
  <c r="V118" i="173" s="1"/>
  <c r="V119" i="173" s="1"/>
  <c r="V120" i="173" s="1"/>
  <c r="V121" i="173" s="1"/>
  <c r="V122" i="173" s="1"/>
  <c r="V123" i="173" s="1"/>
  <c r="V124" i="173" s="1"/>
  <c r="V125" i="173" s="1"/>
  <c r="V126" i="173" s="1"/>
  <c r="V127" i="173" s="1"/>
  <c r="V128" i="173" s="1"/>
  <c r="V129" i="173" s="1"/>
  <c r="V130" i="173" s="1"/>
  <c r="V131" i="173" s="1"/>
  <c r="V132" i="173" s="1"/>
  <c r="V133" i="173" s="1"/>
  <c r="V134" i="173" s="1"/>
  <c r="V135" i="173" s="1"/>
  <c r="V136" i="173" s="1"/>
  <c r="V137" i="173" s="1"/>
  <c r="V138" i="173" s="1"/>
  <c r="V139" i="173" s="1"/>
  <c r="V140" i="173" s="1"/>
  <c r="V141" i="173" s="1"/>
  <c r="V142" i="173" s="1"/>
  <c r="V143" i="173" s="1"/>
  <c r="V144" i="173" s="1"/>
  <c r="V145" i="173" s="1"/>
  <c r="V146" i="173" s="1"/>
  <c r="V147" i="173" s="1"/>
  <c r="V148" i="173" s="1"/>
  <c r="V149" i="173" s="1"/>
  <c r="V150" i="173" s="1"/>
  <c r="V151" i="173" s="1"/>
  <c r="V152" i="173" s="1"/>
  <c r="V153" i="173" s="1"/>
  <c r="V154" i="173" s="1"/>
  <c r="V155" i="173" s="1"/>
  <c r="V156" i="173" s="1"/>
  <c r="V157" i="173" s="1"/>
  <c r="V158" i="173" s="1"/>
  <c r="V159" i="173" s="1"/>
  <c r="V160" i="173" s="1"/>
  <c r="V161" i="173" s="1"/>
  <c r="V162" i="173" s="1"/>
  <c r="V163" i="173" s="1"/>
  <c r="V164" i="173" s="1"/>
  <c r="V165" i="173" s="1"/>
  <c r="V166" i="173" s="1"/>
  <c r="V167" i="173" s="1"/>
  <c r="V168" i="173" s="1"/>
  <c r="V169" i="173" s="1"/>
  <c r="V170" i="173" s="1"/>
  <c r="V171" i="173" s="1"/>
  <c r="V172" i="173" s="1"/>
  <c r="V173" i="173" s="1"/>
  <c r="V174" i="173" s="1"/>
  <c r="V175" i="173" s="1"/>
  <c r="V176" i="173" s="1"/>
  <c r="V177" i="173" s="1"/>
  <c r="V178" i="173" s="1"/>
  <c r="V179" i="173" s="1"/>
  <c r="V180" i="173" s="1"/>
  <c r="V181" i="173" s="1"/>
  <c r="V182" i="173" s="1"/>
  <c r="V183" i="173" s="1"/>
  <c r="V184" i="173" s="1"/>
  <c r="V185" i="173" s="1"/>
  <c r="V186" i="173" s="1"/>
  <c r="V187" i="173" s="1"/>
  <c r="V188" i="173" s="1"/>
  <c r="V189" i="173" s="1"/>
  <c r="V190" i="173" s="1"/>
  <c r="V191" i="173" s="1"/>
  <c r="V192" i="173" s="1"/>
  <c r="V193" i="173" s="1"/>
  <c r="V194" i="173" s="1"/>
  <c r="V195" i="173" s="1"/>
  <c r="V196" i="173" s="1"/>
  <c r="V197" i="173" s="1"/>
  <c r="V198" i="173" s="1"/>
  <c r="V199" i="173" s="1"/>
  <c r="V200" i="173" s="1"/>
  <c r="V201" i="173" s="1"/>
  <c r="V202" i="173" s="1"/>
  <c r="V203" i="173" s="1"/>
  <c r="V204" i="173" s="1"/>
  <c r="V205" i="173" s="1"/>
  <c r="V206" i="173" s="1"/>
  <c r="V207" i="173" s="1"/>
  <c r="V208" i="173" s="1"/>
  <c r="V209" i="173" s="1"/>
  <c r="V210" i="173" s="1"/>
  <c r="V211" i="173" s="1"/>
  <c r="V212" i="173" s="1"/>
  <c r="V213" i="173" s="1"/>
  <c r="V214" i="173" s="1"/>
  <c r="V215" i="173" s="1"/>
  <c r="V216" i="173" s="1"/>
  <c r="V217" i="173" s="1"/>
  <c r="V218" i="173" s="1"/>
  <c r="V219" i="173" s="1"/>
  <c r="V220" i="173" s="1"/>
  <c r="V221" i="173" s="1"/>
  <c r="V222" i="173" s="1"/>
  <c r="V223" i="173" s="1"/>
  <c r="V224" i="173" s="1"/>
  <c r="V225" i="173" s="1"/>
  <c r="V226" i="173" s="1"/>
  <c r="V227" i="173" s="1"/>
  <c r="V228" i="173" s="1"/>
  <c r="V229" i="173" s="1"/>
  <c r="V230" i="173" s="1"/>
  <c r="V231" i="173" s="1"/>
  <c r="V232" i="173" s="1"/>
  <c r="V233" i="173" s="1"/>
  <c r="V234" i="173" s="1"/>
  <c r="V235" i="173" s="1"/>
  <c r="V236" i="173" s="1"/>
  <c r="V237" i="173" s="1"/>
  <c r="V238" i="173" s="1"/>
  <c r="V239" i="173" s="1"/>
  <c r="V240" i="173" s="1"/>
  <c r="V241" i="173" s="1"/>
  <c r="V242" i="173" s="1"/>
  <c r="V243" i="173" s="1"/>
  <c r="V244" i="173" s="1"/>
  <c r="V245" i="173" s="1"/>
  <c r="V246" i="173" s="1"/>
  <c r="V247" i="173" s="1"/>
  <c r="V248" i="173" s="1"/>
  <c r="V249" i="173" s="1"/>
  <c r="V250" i="173" s="1"/>
  <c r="V251" i="173" s="1"/>
  <c r="V252" i="173" s="1"/>
  <c r="V253" i="173" s="1"/>
  <c r="V254" i="173" s="1"/>
  <c r="V255" i="173" s="1"/>
  <c r="V256" i="173" s="1"/>
  <c r="V257" i="173" s="1"/>
  <c r="V258" i="173" s="1"/>
  <c r="V259" i="173" s="1"/>
  <c r="V260" i="173" s="1"/>
  <c r="V261" i="173" s="1"/>
  <c r="V262" i="173" s="1"/>
  <c r="V263" i="173" s="1"/>
  <c r="V264" i="173" s="1"/>
  <c r="V265" i="173" s="1"/>
  <c r="V266" i="173" s="1"/>
  <c r="V267" i="173" s="1"/>
  <c r="V268" i="173" s="1"/>
  <c r="V269" i="173" s="1"/>
  <c r="V270" i="173" s="1"/>
  <c r="V271" i="173" s="1"/>
  <c r="V272" i="173" s="1"/>
  <c r="V273" i="173" s="1"/>
  <c r="V274" i="173" s="1"/>
  <c r="V275" i="173" s="1"/>
  <c r="V276" i="173" s="1"/>
  <c r="V277" i="173" s="1"/>
  <c r="V278" i="173" s="1"/>
  <c r="V279" i="173" s="1"/>
  <c r="V280" i="173" s="1"/>
  <c r="V281" i="173" s="1"/>
  <c r="V282" i="173" s="1"/>
  <c r="V283" i="173" s="1"/>
  <c r="V284" i="173" s="1"/>
  <c r="V285" i="173" s="1"/>
  <c r="V286" i="173" s="1"/>
  <c r="V287" i="173" s="1"/>
  <c r="V288" i="173" s="1"/>
  <c r="V289" i="173" s="1"/>
  <c r="V290" i="173" s="1"/>
  <c r="V291" i="173" s="1"/>
  <c r="V292" i="173" s="1"/>
  <c r="V293" i="173" s="1"/>
  <c r="V294" i="173" s="1"/>
  <c r="V295" i="173" s="1"/>
  <c r="V296" i="173" s="1"/>
  <c r="V297" i="173" s="1"/>
  <c r="V298" i="173" s="1"/>
  <c r="V299" i="173" s="1"/>
  <c r="V300" i="173" s="1"/>
  <c r="V301" i="173" s="1"/>
  <c r="V302" i="173" s="1"/>
  <c r="V303" i="173" s="1"/>
  <c r="V304" i="173" s="1"/>
  <c r="V305" i="173" s="1"/>
  <c r="V306" i="173" s="1"/>
  <c r="V307" i="173" s="1"/>
  <c r="V308" i="173" s="1"/>
  <c r="V309" i="173" s="1"/>
  <c r="V310" i="173" s="1"/>
  <c r="V311" i="173" s="1"/>
  <c r="V312" i="173" s="1"/>
  <c r="V313" i="173" s="1"/>
  <c r="V314" i="173" s="1"/>
  <c r="V315" i="173" s="1"/>
  <c r="V316" i="173" s="1"/>
  <c r="V317" i="173" s="1"/>
  <c r="V318" i="173" s="1"/>
  <c r="V319" i="173" s="1"/>
  <c r="V320" i="173" s="1"/>
  <c r="V321" i="173" s="1"/>
  <c r="V322" i="173" s="1"/>
  <c r="V323" i="173" s="1"/>
  <c r="V324" i="173" s="1"/>
  <c r="V325" i="173" s="1"/>
  <c r="V326" i="173" s="1"/>
  <c r="V327" i="173" s="1"/>
  <c r="V328" i="173" s="1"/>
  <c r="V329" i="173" s="1"/>
  <c r="V330" i="173" s="1"/>
  <c r="V331" i="173" s="1"/>
  <c r="V332" i="173" s="1"/>
  <c r="V333" i="173" s="1"/>
  <c r="X3" i="173"/>
  <c r="X4" i="173" s="1"/>
  <c r="X5" i="173" s="1"/>
  <c r="X6" i="173" s="1"/>
  <c r="X7" i="173" s="1"/>
  <c r="X8" i="173" s="1"/>
  <c r="X9" i="173" s="1"/>
  <c r="X10" i="173" s="1"/>
  <c r="X11" i="173" s="1"/>
  <c r="X12" i="173" s="1"/>
  <c r="X13" i="173" s="1"/>
  <c r="X14" i="173" s="1"/>
  <c r="X15" i="173" s="1"/>
  <c r="X16" i="173" s="1"/>
  <c r="X17" i="173" s="1"/>
  <c r="X18" i="173" s="1"/>
  <c r="X19" i="173" s="1"/>
  <c r="X20" i="173" s="1"/>
  <c r="X21" i="173" s="1"/>
  <c r="X22" i="173" s="1"/>
  <c r="X23" i="173" s="1"/>
  <c r="X24" i="173" s="1"/>
  <c r="X25" i="173" s="1"/>
  <c r="X26" i="173" s="1"/>
  <c r="X27" i="173" s="1"/>
  <c r="X28" i="173" s="1"/>
  <c r="X29" i="173" s="1"/>
  <c r="X30" i="173" s="1"/>
  <c r="X31" i="173" s="1"/>
  <c r="X32" i="173" s="1"/>
  <c r="X33" i="173" s="1"/>
  <c r="X34" i="173" s="1"/>
  <c r="X35" i="173" s="1"/>
  <c r="X36" i="173" s="1"/>
  <c r="X37" i="173" s="1"/>
  <c r="X38" i="173" s="1"/>
  <c r="X39" i="173" s="1"/>
  <c r="X40" i="173" s="1"/>
  <c r="X41" i="173" s="1"/>
  <c r="X42" i="173" s="1"/>
  <c r="X43" i="173" s="1"/>
  <c r="X44" i="173" s="1"/>
  <c r="X45" i="173" s="1"/>
  <c r="X46" i="173" s="1"/>
  <c r="X47" i="173" s="1"/>
  <c r="X48" i="173" s="1"/>
  <c r="X49" i="173" s="1"/>
  <c r="X50" i="173" s="1"/>
  <c r="X51" i="173" s="1"/>
  <c r="X52" i="173" s="1"/>
  <c r="X53" i="173" s="1"/>
  <c r="X54" i="173" s="1"/>
  <c r="X55" i="173" s="1"/>
  <c r="X56" i="173" s="1"/>
  <c r="X57" i="173" s="1"/>
  <c r="X58" i="173" s="1"/>
  <c r="X59" i="173" s="1"/>
  <c r="X60" i="173" s="1"/>
  <c r="X61" i="173" s="1"/>
  <c r="X62" i="173" s="1"/>
  <c r="X63" i="173" s="1"/>
  <c r="X64" i="173" s="1"/>
  <c r="X65" i="173" s="1"/>
  <c r="X66" i="173" s="1"/>
  <c r="X67" i="173" s="1"/>
  <c r="X68" i="173" s="1"/>
  <c r="X69" i="173" s="1"/>
  <c r="X70" i="173" s="1"/>
  <c r="X71" i="173" s="1"/>
  <c r="X72" i="173" s="1"/>
  <c r="X73" i="173" s="1"/>
  <c r="X74" i="173" s="1"/>
  <c r="X75" i="173" s="1"/>
  <c r="X76" i="173" s="1"/>
  <c r="X77" i="173" s="1"/>
  <c r="X78" i="173" s="1"/>
  <c r="X79" i="173" s="1"/>
  <c r="X80" i="173" s="1"/>
  <c r="X81" i="173" s="1"/>
  <c r="X82" i="173" s="1"/>
  <c r="X83" i="173" s="1"/>
  <c r="X84" i="173" s="1"/>
  <c r="X85" i="173" s="1"/>
  <c r="X86" i="173" s="1"/>
  <c r="X87" i="173" s="1"/>
  <c r="X88" i="173" s="1"/>
  <c r="X89" i="173" s="1"/>
  <c r="X90" i="173" s="1"/>
  <c r="X91" i="173" s="1"/>
  <c r="X92" i="173" s="1"/>
  <c r="X93" i="173" s="1"/>
  <c r="X94" i="173" s="1"/>
  <c r="X95" i="173" s="1"/>
  <c r="X96" i="173" s="1"/>
  <c r="X97" i="173" s="1"/>
  <c r="X98" i="173" s="1"/>
  <c r="X99" i="173" s="1"/>
  <c r="X100" i="173" s="1"/>
  <c r="X101" i="173" s="1"/>
  <c r="X102" i="173" s="1"/>
  <c r="X103" i="173" s="1"/>
  <c r="X104" i="173" s="1"/>
  <c r="X105" i="173" s="1"/>
  <c r="X106" i="173" s="1"/>
  <c r="X107" i="173" s="1"/>
  <c r="X108" i="173" s="1"/>
  <c r="X109" i="173" s="1"/>
  <c r="X110" i="173" s="1"/>
  <c r="X111" i="173" s="1"/>
  <c r="X112" i="173" s="1"/>
  <c r="X113" i="173" s="1"/>
  <c r="X114" i="173" s="1"/>
  <c r="X115" i="173" s="1"/>
  <c r="X116" i="173" s="1"/>
  <c r="X117" i="173" s="1"/>
  <c r="X118" i="173" s="1"/>
  <c r="X119" i="173" s="1"/>
  <c r="X120" i="173" s="1"/>
  <c r="X121" i="173" s="1"/>
  <c r="X122" i="173" s="1"/>
  <c r="X123" i="173" s="1"/>
  <c r="X124" i="173" s="1"/>
  <c r="X125" i="173" s="1"/>
  <c r="X126" i="173" s="1"/>
  <c r="X127" i="173" s="1"/>
  <c r="X128" i="173" s="1"/>
  <c r="X129" i="173" s="1"/>
  <c r="X130" i="173" s="1"/>
  <c r="X131" i="173" s="1"/>
  <c r="X132" i="173" s="1"/>
  <c r="X133" i="173" s="1"/>
  <c r="X134" i="173" s="1"/>
  <c r="X135" i="173" s="1"/>
  <c r="X136" i="173" s="1"/>
  <c r="X137" i="173" s="1"/>
  <c r="X138" i="173" s="1"/>
  <c r="X139" i="173" s="1"/>
  <c r="X140" i="173" s="1"/>
  <c r="X141" i="173" s="1"/>
  <c r="X142" i="173" s="1"/>
  <c r="X143" i="173" s="1"/>
  <c r="X144" i="173" s="1"/>
  <c r="X145" i="173" s="1"/>
  <c r="X146" i="173" s="1"/>
  <c r="X147" i="173" s="1"/>
  <c r="X148" i="173" s="1"/>
  <c r="X149" i="173" s="1"/>
  <c r="X150" i="173" s="1"/>
  <c r="X151" i="173" s="1"/>
  <c r="X152" i="173" s="1"/>
  <c r="X153" i="173" s="1"/>
  <c r="X154" i="173" s="1"/>
  <c r="X155" i="173" s="1"/>
  <c r="X156" i="173" s="1"/>
  <c r="X157" i="173" s="1"/>
  <c r="X158" i="173" s="1"/>
  <c r="X159" i="173" s="1"/>
  <c r="X160" i="173" s="1"/>
  <c r="X161" i="173" s="1"/>
  <c r="X162" i="173" s="1"/>
  <c r="X163" i="173" s="1"/>
  <c r="X164" i="173" s="1"/>
  <c r="X165" i="173" s="1"/>
  <c r="X166" i="173" s="1"/>
  <c r="X167" i="173" s="1"/>
  <c r="X168" i="173" s="1"/>
  <c r="X169" i="173" s="1"/>
  <c r="X170" i="173" s="1"/>
  <c r="X171" i="173" s="1"/>
  <c r="X172" i="173" s="1"/>
  <c r="X173" i="173" s="1"/>
  <c r="X174" i="173" s="1"/>
  <c r="X175" i="173" s="1"/>
  <c r="X176" i="173" s="1"/>
  <c r="X177" i="173" s="1"/>
  <c r="X178" i="173" s="1"/>
  <c r="X179" i="173" s="1"/>
  <c r="X180" i="173" s="1"/>
  <c r="X181" i="173" s="1"/>
  <c r="X182" i="173" s="1"/>
  <c r="X183" i="173" s="1"/>
  <c r="X184" i="173" s="1"/>
  <c r="X185" i="173" s="1"/>
  <c r="X186" i="173" s="1"/>
  <c r="X187" i="173" s="1"/>
  <c r="X188" i="173" s="1"/>
  <c r="X189" i="173" s="1"/>
  <c r="X190" i="173" s="1"/>
  <c r="X191" i="173" s="1"/>
  <c r="X192" i="173" s="1"/>
  <c r="X193" i="173" s="1"/>
  <c r="X194" i="173" s="1"/>
  <c r="X195" i="173" s="1"/>
  <c r="X196" i="173" s="1"/>
  <c r="X197" i="173" s="1"/>
  <c r="X198" i="173" s="1"/>
  <c r="X199" i="173" s="1"/>
  <c r="X200" i="173" s="1"/>
  <c r="X201" i="173" s="1"/>
  <c r="X202" i="173" s="1"/>
  <c r="X203" i="173" s="1"/>
  <c r="X204" i="173" s="1"/>
  <c r="X205" i="173" s="1"/>
  <c r="X206" i="173" s="1"/>
  <c r="X207" i="173" s="1"/>
  <c r="X208" i="173" s="1"/>
  <c r="X209" i="173" s="1"/>
  <c r="X210" i="173" s="1"/>
  <c r="X211" i="173" s="1"/>
  <c r="X212" i="173" s="1"/>
  <c r="X213" i="173" s="1"/>
  <c r="X214" i="173" s="1"/>
  <c r="X215" i="173" s="1"/>
  <c r="X216" i="173" s="1"/>
  <c r="X217" i="173" s="1"/>
  <c r="X218" i="173" s="1"/>
  <c r="X219" i="173" s="1"/>
  <c r="X220" i="173" s="1"/>
  <c r="X221" i="173" s="1"/>
  <c r="X222" i="173" s="1"/>
  <c r="X223" i="173" s="1"/>
  <c r="X224" i="173" s="1"/>
  <c r="X225" i="173" s="1"/>
  <c r="X226" i="173" s="1"/>
  <c r="X227" i="173" s="1"/>
  <c r="X228" i="173" s="1"/>
  <c r="X229" i="173" s="1"/>
  <c r="X230" i="173" s="1"/>
  <c r="X231" i="173" s="1"/>
  <c r="X232" i="173" s="1"/>
  <c r="X233" i="173" s="1"/>
  <c r="X234" i="173" s="1"/>
  <c r="X235" i="173" s="1"/>
  <c r="X236" i="173" s="1"/>
  <c r="X237" i="173" s="1"/>
  <c r="X238" i="173" s="1"/>
  <c r="X239" i="173" s="1"/>
  <c r="X240" i="173" s="1"/>
  <c r="X241" i="173" s="1"/>
  <c r="X242" i="173" s="1"/>
  <c r="X243" i="173" s="1"/>
  <c r="X244" i="173" s="1"/>
  <c r="X245" i="173" s="1"/>
  <c r="X246" i="173" s="1"/>
  <c r="X247" i="173" s="1"/>
  <c r="X248" i="173" s="1"/>
  <c r="X249" i="173" s="1"/>
  <c r="X250" i="173" s="1"/>
  <c r="X251" i="173" s="1"/>
  <c r="X252" i="173" s="1"/>
  <c r="X253" i="173" s="1"/>
  <c r="X254" i="173" s="1"/>
  <c r="X255" i="173" s="1"/>
  <c r="X256" i="173" s="1"/>
  <c r="X257" i="173" s="1"/>
  <c r="X258" i="173" s="1"/>
  <c r="X259" i="173" s="1"/>
  <c r="X260" i="173" s="1"/>
  <c r="X261" i="173" s="1"/>
  <c r="X262" i="173" s="1"/>
  <c r="X263" i="173" s="1"/>
  <c r="X264" i="173" s="1"/>
  <c r="X265" i="173" s="1"/>
  <c r="X266" i="173" s="1"/>
  <c r="X267" i="173" s="1"/>
  <c r="X268" i="173" s="1"/>
  <c r="X269" i="173" s="1"/>
  <c r="X270" i="173" s="1"/>
  <c r="X271" i="173" s="1"/>
  <c r="X272" i="173" s="1"/>
  <c r="X273" i="173" s="1"/>
  <c r="X274" i="173" s="1"/>
  <c r="X275" i="173" s="1"/>
  <c r="X276" i="173" s="1"/>
  <c r="X277" i="173" s="1"/>
  <c r="X278" i="173" s="1"/>
  <c r="X279" i="173" s="1"/>
  <c r="X280" i="173" s="1"/>
  <c r="X281" i="173" s="1"/>
  <c r="X282" i="173" s="1"/>
  <c r="X283" i="173" s="1"/>
  <c r="X284" i="173" s="1"/>
  <c r="X285" i="173" s="1"/>
  <c r="X286" i="173" s="1"/>
  <c r="X287" i="173" s="1"/>
  <c r="X288" i="173" s="1"/>
  <c r="X289" i="173" s="1"/>
  <c r="X290" i="173" s="1"/>
  <c r="X291" i="173" s="1"/>
  <c r="X292" i="173" s="1"/>
  <c r="X293" i="173" s="1"/>
  <c r="X294" i="173" s="1"/>
  <c r="X295" i="173" s="1"/>
  <c r="X296" i="173" s="1"/>
  <c r="X297" i="173" s="1"/>
  <c r="X298" i="173" s="1"/>
  <c r="X299" i="173" s="1"/>
  <c r="X300" i="173" s="1"/>
  <c r="X301" i="173" s="1"/>
  <c r="X302" i="173" s="1"/>
  <c r="X303" i="173" s="1"/>
  <c r="X304" i="173" s="1"/>
  <c r="X305" i="173" s="1"/>
  <c r="X306" i="173" s="1"/>
  <c r="X307" i="173" s="1"/>
  <c r="X308" i="173" s="1"/>
  <c r="X309" i="173" s="1"/>
  <c r="X310" i="173" s="1"/>
  <c r="X311" i="173" s="1"/>
  <c r="X312" i="173" s="1"/>
  <c r="X313" i="173" s="1"/>
  <c r="X314" i="173" s="1"/>
  <c r="X315" i="173" s="1"/>
  <c r="X316" i="173" s="1"/>
  <c r="X317" i="173" s="1"/>
  <c r="X318" i="173" s="1"/>
  <c r="X319" i="173" s="1"/>
  <c r="X320" i="173" s="1"/>
  <c r="X321" i="173" s="1"/>
  <c r="X322" i="173" s="1"/>
  <c r="X323" i="173" s="1"/>
  <c r="X324" i="173" s="1"/>
  <c r="X325" i="173" s="1"/>
  <c r="X326" i="173" s="1"/>
  <c r="X327" i="173" s="1"/>
  <c r="X328" i="173" s="1"/>
  <c r="X329" i="173" s="1"/>
  <c r="X330" i="173" s="1"/>
  <c r="X331" i="173" s="1"/>
  <c r="X332" i="173" s="1"/>
  <c r="X333" i="173" s="1"/>
  <c r="T3" i="173"/>
  <c r="S2" i="173"/>
  <c r="W3" i="173"/>
  <c r="W4" i="173" s="1"/>
  <c r="W5" i="173" s="1"/>
  <c r="W6" i="173" s="1"/>
  <c r="W7" i="173" s="1"/>
  <c r="W8" i="173" s="1"/>
  <c r="W9" i="173" s="1"/>
  <c r="W10" i="173" s="1"/>
  <c r="W11" i="173" s="1"/>
  <c r="W12" i="173" s="1"/>
  <c r="W13" i="173" s="1"/>
  <c r="W14" i="173" s="1"/>
  <c r="W15" i="173" s="1"/>
  <c r="W16" i="173" s="1"/>
  <c r="W17" i="173" s="1"/>
  <c r="W18" i="173" s="1"/>
  <c r="W19" i="173" s="1"/>
  <c r="W20" i="173" s="1"/>
  <c r="W21" i="173" s="1"/>
  <c r="W22" i="173" s="1"/>
  <c r="W23" i="173" s="1"/>
  <c r="W24" i="173" s="1"/>
  <c r="W25" i="173" s="1"/>
  <c r="W26" i="173" s="1"/>
  <c r="W27" i="173" s="1"/>
  <c r="W28" i="173" s="1"/>
  <c r="W29" i="173" s="1"/>
  <c r="W30" i="173" s="1"/>
  <c r="W31" i="173" s="1"/>
  <c r="W32" i="173" s="1"/>
  <c r="W33" i="173" s="1"/>
  <c r="W34" i="173" s="1"/>
  <c r="W35" i="173" s="1"/>
  <c r="W36" i="173" s="1"/>
  <c r="W37" i="173" s="1"/>
  <c r="W38" i="173" s="1"/>
  <c r="W39" i="173" s="1"/>
  <c r="W40" i="173" s="1"/>
  <c r="W41" i="173" s="1"/>
  <c r="W42" i="173" s="1"/>
  <c r="W43" i="173" s="1"/>
  <c r="W44" i="173" s="1"/>
  <c r="W45" i="173" s="1"/>
  <c r="W46" i="173" s="1"/>
  <c r="W47" i="173" s="1"/>
  <c r="W48" i="173" s="1"/>
  <c r="W49" i="173" s="1"/>
  <c r="W50" i="173" s="1"/>
  <c r="W51" i="173" s="1"/>
  <c r="W52" i="173" s="1"/>
  <c r="W53" i="173" s="1"/>
  <c r="W54" i="173" s="1"/>
  <c r="W55" i="173" s="1"/>
  <c r="W56" i="173" s="1"/>
  <c r="W57" i="173" s="1"/>
  <c r="W58" i="173" s="1"/>
  <c r="W59" i="173" s="1"/>
  <c r="W60" i="173" s="1"/>
  <c r="W61" i="173" s="1"/>
  <c r="W62" i="173" s="1"/>
  <c r="W63" i="173" s="1"/>
  <c r="W64" i="173" s="1"/>
  <c r="W65" i="173" s="1"/>
  <c r="W66" i="173" s="1"/>
  <c r="W67" i="173" s="1"/>
  <c r="W68" i="173" s="1"/>
  <c r="W69" i="173" s="1"/>
  <c r="W70" i="173" s="1"/>
  <c r="W71" i="173" s="1"/>
  <c r="W72" i="173" s="1"/>
  <c r="W73" i="173" s="1"/>
  <c r="W74" i="173" s="1"/>
  <c r="W75" i="173" s="1"/>
  <c r="W76" i="173" s="1"/>
  <c r="W77" i="173" s="1"/>
  <c r="W78" i="173" s="1"/>
  <c r="W79" i="173" s="1"/>
  <c r="W80" i="173" s="1"/>
  <c r="W81" i="173" s="1"/>
  <c r="W82" i="173" s="1"/>
  <c r="W83" i="173" s="1"/>
  <c r="W84" i="173" s="1"/>
  <c r="W85" i="173" s="1"/>
  <c r="W86" i="173" s="1"/>
  <c r="W87" i="173" s="1"/>
  <c r="W88" i="173" s="1"/>
  <c r="W89" i="173" s="1"/>
  <c r="W90" i="173" s="1"/>
  <c r="W91" i="173" s="1"/>
  <c r="W92" i="173" s="1"/>
  <c r="W93" i="173" s="1"/>
  <c r="W94" i="173" s="1"/>
  <c r="W95" i="173" s="1"/>
  <c r="W96" i="173" s="1"/>
  <c r="W97" i="173" s="1"/>
  <c r="W98" i="173" s="1"/>
  <c r="W99" i="173" s="1"/>
  <c r="W100" i="173" s="1"/>
  <c r="W101" i="173" s="1"/>
  <c r="W102" i="173" s="1"/>
  <c r="W103" i="173" s="1"/>
  <c r="W104" i="173" s="1"/>
  <c r="W105" i="173" s="1"/>
  <c r="W106" i="173" s="1"/>
  <c r="W107" i="173" s="1"/>
  <c r="W108" i="173" s="1"/>
  <c r="W109" i="173" s="1"/>
  <c r="W110" i="173" s="1"/>
  <c r="W111" i="173" s="1"/>
  <c r="W112" i="173" s="1"/>
  <c r="W113" i="173" s="1"/>
  <c r="W114" i="173" s="1"/>
  <c r="W115" i="173" s="1"/>
  <c r="W116" i="173" s="1"/>
  <c r="W117" i="173" s="1"/>
  <c r="W118" i="173" s="1"/>
  <c r="W119" i="173" s="1"/>
  <c r="W120" i="173" s="1"/>
  <c r="W121" i="173" s="1"/>
  <c r="W122" i="173" s="1"/>
  <c r="W123" i="173" s="1"/>
  <c r="W124" i="173" s="1"/>
  <c r="W125" i="173" s="1"/>
  <c r="W126" i="173" s="1"/>
  <c r="W127" i="173" s="1"/>
  <c r="W128" i="173" s="1"/>
  <c r="W129" i="173" s="1"/>
  <c r="W130" i="173" s="1"/>
  <c r="W131" i="173" s="1"/>
  <c r="W132" i="173" s="1"/>
  <c r="W133" i="173" s="1"/>
  <c r="W134" i="173" s="1"/>
  <c r="W135" i="173" s="1"/>
  <c r="W136" i="173" s="1"/>
  <c r="W137" i="173" s="1"/>
  <c r="W138" i="173" s="1"/>
  <c r="W139" i="173" s="1"/>
  <c r="W140" i="173" s="1"/>
  <c r="W141" i="173" s="1"/>
  <c r="W142" i="173" s="1"/>
  <c r="W143" i="173" s="1"/>
  <c r="W144" i="173" s="1"/>
  <c r="W145" i="173" s="1"/>
  <c r="W146" i="173" s="1"/>
  <c r="W147" i="173" s="1"/>
  <c r="W148" i="173" s="1"/>
  <c r="W149" i="173" s="1"/>
  <c r="W150" i="173" s="1"/>
  <c r="W151" i="173" s="1"/>
  <c r="W152" i="173" s="1"/>
  <c r="W153" i="173" s="1"/>
  <c r="W154" i="173" s="1"/>
  <c r="W155" i="173" s="1"/>
  <c r="W156" i="173" s="1"/>
  <c r="W157" i="173" s="1"/>
  <c r="W158" i="173" s="1"/>
  <c r="W159" i="173" s="1"/>
  <c r="W160" i="173" s="1"/>
  <c r="W161" i="173" s="1"/>
  <c r="W162" i="173" s="1"/>
  <c r="W163" i="173" s="1"/>
  <c r="W164" i="173" s="1"/>
  <c r="W165" i="173" s="1"/>
  <c r="W166" i="173" s="1"/>
  <c r="W167" i="173" s="1"/>
  <c r="W168" i="173" s="1"/>
  <c r="W169" i="173" s="1"/>
  <c r="W170" i="173" s="1"/>
  <c r="W171" i="173" s="1"/>
  <c r="W172" i="173" s="1"/>
  <c r="W173" i="173" s="1"/>
  <c r="W174" i="173" s="1"/>
  <c r="W175" i="173" s="1"/>
  <c r="W176" i="173" s="1"/>
  <c r="W177" i="173" s="1"/>
  <c r="W178" i="173" s="1"/>
  <c r="W179" i="173" s="1"/>
  <c r="W180" i="173" s="1"/>
  <c r="W181" i="173" s="1"/>
  <c r="W182" i="173" s="1"/>
  <c r="W183" i="173" s="1"/>
  <c r="W184" i="173" s="1"/>
  <c r="W185" i="173" s="1"/>
  <c r="W186" i="173" s="1"/>
  <c r="W187" i="173" s="1"/>
  <c r="W188" i="173" s="1"/>
  <c r="W189" i="173" s="1"/>
  <c r="W190" i="173" s="1"/>
  <c r="W191" i="173" s="1"/>
  <c r="W192" i="173" s="1"/>
  <c r="W193" i="173" s="1"/>
  <c r="W194" i="173" s="1"/>
  <c r="W195" i="173" s="1"/>
  <c r="W196" i="173" s="1"/>
  <c r="W197" i="173" s="1"/>
  <c r="W198" i="173" s="1"/>
  <c r="W199" i="173" s="1"/>
  <c r="W200" i="173" s="1"/>
  <c r="W201" i="173" s="1"/>
  <c r="W202" i="173" s="1"/>
  <c r="W203" i="173" s="1"/>
  <c r="W204" i="173" s="1"/>
  <c r="W205" i="173" s="1"/>
  <c r="W206" i="173" s="1"/>
  <c r="W207" i="173" s="1"/>
  <c r="W208" i="173" s="1"/>
  <c r="W209" i="173" s="1"/>
  <c r="W210" i="173" s="1"/>
  <c r="W211" i="173" s="1"/>
  <c r="W212" i="173" s="1"/>
  <c r="W213" i="173" s="1"/>
  <c r="W214" i="173" s="1"/>
  <c r="W215" i="173" s="1"/>
  <c r="W216" i="173" s="1"/>
  <c r="W217" i="173" s="1"/>
  <c r="W218" i="173" s="1"/>
  <c r="W219" i="173" s="1"/>
  <c r="W220" i="173" s="1"/>
  <c r="W221" i="173" s="1"/>
  <c r="W222" i="173" s="1"/>
  <c r="W223" i="173" s="1"/>
  <c r="W224" i="173" s="1"/>
  <c r="W225" i="173" s="1"/>
  <c r="W226" i="173" s="1"/>
  <c r="W227" i="173" s="1"/>
  <c r="W228" i="173" s="1"/>
  <c r="W229" i="173" s="1"/>
  <c r="W230" i="173" s="1"/>
  <c r="W231" i="173" s="1"/>
  <c r="W232" i="173" s="1"/>
  <c r="W233" i="173" s="1"/>
  <c r="W234" i="173" s="1"/>
  <c r="W235" i="173" s="1"/>
  <c r="W236" i="173" s="1"/>
  <c r="W237" i="173" s="1"/>
  <c r="W238" i="173" s="1"/>
  <c r="W239" i="173" s="1"/>
  <c r="W240" i="173" s="1"/>
  <c r="W241" i="173" s="1"/>
  <c r="W242" i="173" s="1"/>
  <c r="W243" i="173" s="1"/>
  <c r="W244" i="173" s="1"/>
  <c r="W245" i="173" s="1"/>
  <c r="W246" i="173" s="1"/>
  <c r="W247" i="173" s="1"/>
  <c r="W248" i="173" s="1"/>
  <c r="W249" i="173" s="1"/>
  <c r="W250" i="173" s="1"/>
  <c r="W251" i="173" s="1"/>
  <c r="W252" i="173" s="1"/>
  <c r="W253" i="173" s="1"/>
  <c r="W254" i="173" s="1"/>
  <c r="W255" i="173" s="1"/>
  <c r="W256" i="173" s="1"/>
  <c r="W257" i="173" s="1"/>
  <c r="W258" i="173" s="1"/>
  <c r="W259" i="173" s="1"/>
  <c r="W260" i="173" s="1"/>
  <c r="W261" i="173" s="1"/>
  <c r="W262" i="173" s="1"/>
  <c r="W263" i="173" s="1"/>
  <c r="W264" i="173" s="1"/>
  <c r="W265" i="173" s="1"/>
  <c r="W266" i="173" s="1"/>
  <c r="W267" i="173" s="1"/>
  <c r="W268" i="173" s="1"/>
  <c r="W269" i="173" s="1"/>
  <c r="W270" i="173" s="1"/>
  <c r="W271" i="173" s="1"/>
  <c r="W272" i="173" s="1"/>
  <c r="W273" i="173" s="1"/>
  <c r="W274" i="173" s="1"/>
  <c r="W275" i="173" s="1"/>
  <c r="W276" i="173" s="1"/>
  <c r="W277" i="173" s="1"/>
  <c r="W278" i="173" s="1"/>
  <c r="W279" i="173" s="1"/>
  <c r="W280" i="173" s="1"/>
  <c r="W281" i="173" s="1"/>
  <c r="W282" i="173" s="1"/>
  <c r="W283" i="173" s="1"/>
  <c r="W284" i="173" s="1"/>
  <c r="W285" i="173" s="1"/>
  <c r="W286" i="173" s="1"/>
  <c r="W287" i="173" s="1"/>
  <c r="W288" i="173" s="1"/>
  <c r="W289" i="173" s="1"/>
  <c r="W290" i="173" s="1"/>
  <c r="W291" i="173" s="1"/>
  <c r="W292" i="173" s="1"/>
  <c r="W293" i="173" s="1"/>
  <c r="W294" i="173" s="1"/>
  <c r="W295" i="173" s="1"/>
  <c r="W296" i="173" s="1"/>
  <c r="W297" i="173" s="1"/>
  <c r="W298" i="173" s="1"/>
  <c r="W299" i="173" s="1"/>
  <c r="W300" i="173" s="1"/>
  <c r="W301" i="173" s="1"/>
  <c r="W302" i="173" s="1"/>
  <c r="W303" i="173" s="1"/>
  <c r="W304" i="173" s="1"/>
  <c r="W305" i="173" s="1"/>
  <c r="W306" i="173" s="1"/>
  <c r="W307" i="173" s="1"/>
  <c r="W308" i="173" s="1"/>
  <c r="W309" i="173" s="1"/>
  <c r="W310" i="173" s="1"/>
  <c r="W311" i="173" s="1"/>
  <c r="W312" i="173" s="1"/>
  <c r="W313" i="173" s="1"/>
  <c r="W314" i="173" s="1"/>
  <c r="W315" i="173" s="1"/>
  <c r="W316" i="173" s="1"/>
  <c r="W317" i="173" s="1"/>
  <c r="W318" i="173" s="1"/>
  <c r="W319" i="173" s="1"/>
  <c r="W320" i="173" s="1"/>
  <c r="W321" i="173" s="1"/>
  <c r="W322" i="173" s="1"/>
  <c r="W323" i="173" s="1"/>
  <c r="W324" i="173" s="1"/>
  <c r="W325" i="173" s="1"/>
  <c r="W326" i="173" s="1"/>
  <c r="W327" i="173" s="1"/>
  <c r="W328" i="173" s="1"/>
  <c r="W329" i="173" s="1"/>
  <c r="W330" i="173" s="1"/>
  <c r="W331" i="173" s="1"/>
  <c r="W332" i="173" s="1"/>
  <c r="W333" i="173" s="1"/>
  <c r="U3" i="172"/>
  <c r="U4" i="172" s="1"/>
  <c r="U5" i="172" s="1"/>
  <c r="U6" i="172" s="1"/>
  <c r="U7" i="172" s="1"/>
  <c r="U8" i="172" s="1"/>
  <c r="U9" i="172" s="1"/>
  <c r="U10" i="172" s="1"/>
  <c r="U11" i="172" s="1"/>
  <c r="U12" i="172" s="1"/>
  <c r="U13" i="172" s="1"/>
  <c r="U14" i="172" s="1"/>
  <c r="U15" i="172" s="1"/>
  <c r="U16" i="172" s="1"/>
  <c r="U17" i="172" s="1"/>
  <c r="U18" i="172" s="1"/>
  <c r="U19" i="172" s="1"/>
  <c r="U20" i="172" s="1"/>
  <c r="U21" i="172" s="1"/>
  <c r="U22" i="172" s="1"/>
  <c r="U23" i="172" s="1"/>
  <c r="U24" i="172" s="1"/>
  <c r="U25" i="172" s="1"/>
  <c r="U26" i="172" s="1"/>
  <c r="U27" i="172" s="1"/>
  <c r="U28" i="172" s="1"/>
  <c r="U29" i="172" s="1"/>
  <c r="U30" i="172" s="1"/>
  <c r="U31" i="172" s="1"/>
  <c r="U32" i="172" s="1"/>
  <c r="U33" i="172" s="1"/>
  <c r="U34" i="172" s="1"/>
  <c r="U35" i="172" s="1"/>
  <c r="U36" i="172" s="1"/>
  <c r="U37" i="172" s="1"/>
  <c r="U38" i="172" s="1"/>
  <c r="U39" i="172" s="1"/>
  <c r="U40" i="172" s="1"/>
  <c r="U41" i="172" s="1"/>
  <c r="U42" i="172" s="1"/>
  <c r="U43" i="172" s="1"/>
  <c r="U44" i="172" s="1"/>
  <c r="U45" i="172" s="1"/>
  <c r="U46" i="172" s="1"/>
  <c r="U47" i="172" s="1"/>
  <c r="U48" i="172" s="1"/>
  <c r="U49" i="172" s="1"/>
  <c r="U50" i="172" s="1"/>
  <c r="U51" i="172" s="1"/>
  <c r="U52" i="172" s="1"/>
  <c r="U53" i="172" s="1"/>
  <c r="U54" i="172" s="1"/>
  <c r="U55" i="172" s="1"/>
  <c r="U56" i="172" s="1"/>
  <c r="U57" i="172" s="1"/>
  <c r="U58" i="172" s="1"/>
  <c r="U59" i="172" s="1"/>
  <c r="U60" i="172" s="1"/>
  <c r="U61" i="172" s="1"/>
  <c r="U62" i="172" s="1"/>
  <c r="U63" i="172" s="1"/>
  <c r="U64" i="172" s="1"/>
  <c r="U65" i="172" s="1"/>
  <c r="U66" i="172" s="1"/>
  <c r="U67" i="172" s="1"/>
  <c r="U68" i="172" s="1"/>
  <c r="U69" i="172" s="1"/>
  <c r="U70" i="172" s="1"/>
  <c r="U71" i="172" s="1"/>
  <c r="U72" i="172" s="1"/>
  <c r="U73" i="172" s="1"/>
  <c r="U74" i="172" s="1"/>
  <c r="U75" i="172" s="1"/>
  <c r="U76" i="172" s="1"/>
  <c r="U77" i="172" s="1"/>
  <c r="U78" i="172" s="1"/>
  <c r="U79" i="172" s="1"/>
  <c r="U80" i="172" s="1"/>
  <c r="U81" i="172" s="1"/>
  <c r="U82" i="172" s="1"/>
  <c r="U83" i="172" s="1"/>
  <c r="U84" i="172" s="1"/>
  <c r="U85" i="172" s="1"/>
  <c r="U86" i="172" s="1"/>
  <c r="U87" i="172" s="1"/>
  <c r="U88" i="172" s="1"/>
  <c r="U89" i="172" s="1"/>
  <c r="U90" i="172" s="1"/>
  <c r="U91" i="172" s="1"/>
  <c r="U92" i="172" s="1"/>
  <c r="U93" i="172" s="1"/>
  <c r="U94" i="172" s="1"/>
  <c r="U95" i="172" s="1"/>
  <c r="U96" i="172" s="1"/>
  <c r="U97" i="172" s="1"/>
  <c r="U98" i="172" s="1"/>
  <c r="U99" i="172" s="1"/>
  <c r="U100" i="172" s="1"/>
  <c r="U101" i="172" s="1"/>
  <c r="U102" i="172" s="1"/>
  <c r="U103" i="172" s="1"/>
  <c r="U104" i="172" s="1"/>
  <c r="U105" i="172" s="1"/>
  <c r="U106" i="172" s="1"/>
  <c r="U107" i="172" s="1"/>
  <c r="U108" i="172" s="1"/>
  <c r="U109" i="172" s="1"/>
  <c r="U110" i="172" s="1"/>
  <c r="U111" i="172" s="1"/>
  <c r="U112" i="172" s="1"/>
  <c r="U113" i="172" s="1"/>
  <c r="U114" i="172" s="1"/>
  <c r="U115" i="172" s="1"/>
  <c r="U116" i="172" s="1"/>
  <c r="U117" i="172" s="1"/>
  <c r="U118" i="172" s="1"/>
  <c r="U119" i="172" s="1"/>
  <c r="U120" i="172" s="1"/>
  <c r="U121" i="172" s="1"/>
  <c r="U122" i="172" s="1"/>
  <c r="U123" i="172" s="1"/>
  <c r="U124" i="172" s="1"/>
  <c r="U125" i="172" s="1"/>
  <c r="U126" i="172" s="1"/>
  <c r="U127" i="172" s="1"/>
  <c r="U128" i="172" s="1"/>
  <c r="U129" i="172" s="1"/>
  <c r="U130" i="172" s="1"/>
  <c r="U131" i="172" s="1"/>
  <c r="U132" i="172" s="1"/>
  <c r="U133" i="172" s="1"/>
  <c r="U134" i="172" s="1"/>
  <c r="U135" i="172" s="1"/>
  <c r="U136" i="172" s="1"/>
  <c r="U137" i="172" s="1"/>
  <c r="U138" i="172" s="1"/>
  <c r="U139" i="172" s="1"/>
  <c r="U140" i="172" s="1"/>
  <c r="U141" i="172" s="1"/>
  <c r="U142" i="172" s="1"/>
  <c r="U143" i="172" s="1"/>
  <c r="U144" i="172" s="1"/>
  <c r="U145" i="172" s="1"/>
  <c r="U146" i="172" s="1"/>
  <c r="U147" i="172" s="1"/>
  <c r="U148" i="172" s="1"/>
  <c r="U149" i="172" s="1"/>
  <c r="U150" i="172" s="1"/>
  <c r="U151" i="172" s="1"/>
  <c r="U152" i="172" s="1"/>
  <c r="U153" i="172" s="1"/>
  <c r="U154" i="172" s="1"/>
  <c r="U155" i="172" s="1"/>
  <c r="U156" i="172" s="1"/>
  <c r="U157" i="172" s="1"/>
  <c r="U158" i="172" s="1"/>
  <c r="U159" i="172" s="1"/>
  <c r="U160" i="172" s="1"/>
  <c r="U161" i="172" s="1"/>
  <c r="U162" i="172" s="1"/>
  <c r="U163" i="172" s="1"/>
  <c r="U164" i="172" s="1"/>
  <c r="U165" i="172" s="1"/>
  <c r="U166" i="172" s="1"/>
  <c r="U167" i="172" s="1"/>
  <c r="U168" i="172" s="1"/>
  <c r="U169" i="172" s="1"/>
  <c r="U170" i="172" s="1"/>
  <c r="U171" i="172" s="1"/>
  <c r="U172" i="172" s="1"/>
  <c r="U173" i="172" s="1"/>
  <c r="U174" i="172" s="1"/>
  <c r="U175" i="172" s="1"/>
  <c r="U176" i="172" s="1"/>
  <c r="U177" i="172" s="1"/>
  <c r="U178" i="172" s="1"/>
  <c r="U179" i="172" s="1"/>
  <c r="U180" i="172" s="1"/>
  <c r="U181" i="172" s="1"/>
  <c r="U182" i="172" s="1"/>
  <c r="U183" i="172" s="1"/>
  <c r="U184" i="172" s="1"/>
  <c r="U185" i="172" s="1"/>
  <c r="U186" i="172" s="1"/>
  <c r="U187" i="172" s="1"/>
  <c r="U188" i="172" s="1"/>
  <c r="U189" i="172" s="1"/>
  <c r="U190" i="172" s="1"/>
  <c r="U191" i="172" s="1"/>
  <c r="U192" i="172" s="1"/>
  <c r="U193" i="172" s="1"/>
  <c r="U194" i="172" s="1"/>
  <c r="U195" i="172" s="1"/>
  <c r="U196" i="172" s="1"/>
  <c r="U197" i="172" s="1"/>
  <c r="U198" i="172" s="1"/>
  <c r="U199" i="172" s="1"/>
  <c r="U200" i="172" s="1"/>
  <c r="U201" i="172" s="1"/>
  <c r="U202" i="172" s="1"/>
  <c r="U203" i="172" s="1"/>
  <c r="U204" i="172" s="1"/>
  <c r="U205" i="172" s="1"/>
  <c r="U206" i="172" s="1"/>
  <c r="U207" i="172" s="1"/>
  <c r="U208" i="172" s="1"/>
  <c r="U209" i="172" s="1"/>
  <c r="U210" i="172" s="1"/>
  <c r="U211" i="172" s="1"/>
  <c r="U212" i="172" s="1"/>
  <c r="U213" i="172" s="1"/>
  <c r="U214" i="172" s="1"/>
  <c r="U215" i="172" s="1"/>
  <c r="U216" i="172" s="1"/>
  <c r="U217" i="172" s="1"/>
  <c r="U218" i="172" s="1"/>
  <c r="U219" i="172" s="1"/>
  <c r="U220" i="172" s="1"/>
  <c r="U221" i="172" s="1"/>
  <c r="U222" i="172" s="1"/>
  <c r="U223" i="172" s="1"/>
  <c r="U224" i="172" s="1"/>
  <c r="U225" i="172" s="1"/>
  <c r="U226" i="172" s="1"/>
  <c r="U227" i="172" s="1"/>
  <c r="U228" i="172" s="1"/>
  <c r="U229" i="172" s="1"/>
  <c r="U230" i="172" s="1"/>
  <c r="U231" i="172" s="1"/>
  <c r="U232" i="172" s="1"/>
  <c r="U233" i="172" s="1"/>
  <c r="U234" i="172" s="1"/>
  <c r="U235" i="172" s="1"/>
  <c r="U236" i="172" s="1"/>
  <c r="U237" i="172" s="1"/>
  <c r="U238" i="172" s="1"/>
  <c r="U239" i="172" s="1"/>
  <c r="U240" i="172" s="1"/>
  <c r="U241" i="172" s="1"/>
  <c r="U242" i="172" s="1"/>
  <c r="U243" i="172" s="1"/>
  <c r="U244" i="172" s="1"/>
  <c r="U245" i="172" s="1"/>
  <c r="U246" i="172" s="1"/>
  <c r="U247" i="172" s="1"/>
  <c r="U248" i="172" s="1"/>
  <c r="U249" i="172" s="1"/>
  <c r="U250" i="172" s="1"/>
  <c r="U251" i="172" s="1"/>
  <c r="U252" i="172" s="1"/>
  <c r="U253" i="172" s="1"/>
  <c r="U254" i="172" s="1"/>
  <c r="U255" i="172" s="1"/>
  <c r="U256" i="172" s="1"/>
  <c r="U257" i="172" s="1"/>
  <c r="U258" i="172" s="1"/>
  <c r="U259" i="172" s="1"/>
  <c r="U260" i="172" s="1"/>
  <c r="U261" i="172" s="1"/>
  <c r="U262" i="172" s="1"/>
  <c r="U263" i="172" s="1"/>
  <c r="U264" i="172" s="1"/>
  <c r="U265" i="172" s="1"/>
  <c r="U266" i="172" s="1"/>
  <c r="U267" i="172" s="1"/>
  <c r="U268" i="172" s="1"/>
  <c r="U269" i="172" s="1"/>
  <c r="U270" i="172" s="1"/>
  <c r="U271" i="172" s="1"/>
  <c r="U272" i="172" s="1"/>
  <c r="U273" i="172" s="1"/>
  <c r="U274" i="172" s="1"/>
  <c r="U275" i="172" s="1"/>
  <c r="U276" i="172" s="1"/>
  <c r="U277" i="172" s="1"/>
  <c r="U278" i="172" s="1"/>
  <c r="U279" i="172" s="1"/>
  <c r="U280" i="172" s="1"/>
  <c r="U281" i="172" s="1"/>
  <c r="U282" i="172" s="1"/>
  <c r="U283" i="172" s="1"/>
  <c r="U284" i="172" s="1"/>
  <c r="U285" i="172" s="1"/>
  <c r="U286" i="172" s="1"/>
  <c r="U287" i="172" s="1"/>
  <c r="U288" i="172" s="1"/>
  <c r="U289" i="172" s="1"/>
  <c r="U290" i="172" s="1"/>
  <c r="U291" i="172" s="1"/>
  <c r="U292" i="172" s="1"/>
  <c r="U293" i="172" s="1"/>
  <c r="U294" i="172" s="1"/>
  <c r="U295" i="172" s="1"/>
  <c r="U296" i="172" s="1"/>
  <c r="U297" i="172" s="1"/>
  <c r="U298" i="172" s="1"/>
  <c r="U299" i="172" s="1"/>
  <c r="U300" i="172" s="1"/>
  <c r="U301" i="172" s="1"/>
  <c r="U302" i="172" s="1"/>
  <c r="U303" i="172" s="1"/>
  <c r="U304" i="172" s="1"/>
  <c r="U305" i="172" s="1"/>
  <c r="U306" i="172" s="1"/>
  <c r="U307" i="172" s="1"/>
  <c r="U308" i="172" s="1"/>
  <c r="U309" i="172" s="1"/>
  <c r="U310" i="172" s="1"/>
  <c r="U311" i="172" s="1"/>
  <c r="U312" i="172" s="1"/>
  <c r="U313" i="172" s="1"/>
  <c r="U314" i="172" s="1"/>
  <c r="U315" i="172" s="1"/>
  <c r="U316" i="172" s="1"/>
  <c r="U317" i="172" s="1"/>
  <c r="U318" i="172" s="1"/>
  <c r="U319" i="172" s="1"/>
  <c r="U320" i="172" s="1"/>
  <c r="U321" i="172" s="1"/>
  <c r="U322" i="172" s="1"/>
  <c r="U323" i="172" s="1"/>
  <c r="U324" i="172" s="1"/>
  <c r="U325" i="172" s="1"/>
  <c r="U326" i="172" s="1"/>
  <c r="U327" i="172" s="1"/>
  <c r="U328" i="172" s="1"/>
  <c r="U329" i="172" s="1"/>
  <c r="U330" i="172" s="1"/>
  <c r="U331" i="172" s="1"/>
  <c r="U332" i="172" s="1"/>
  <c r="U333" i="172" s="1"/>
  <c r="W3" i="172"/>
  <c r="W4" i="172" s="1"/>
  <c r="W5" i="172" s="1"/>
  <c r="W6" i="172" s="1"/>
  <c r="W7" i="172" s="1"/>
  <c r="W8" i="172" s="1"/>
  <c r="W9" i="172" s="1"/>
  <c r="W10" i="172" s="1"/>
  <c r="W11" i="172" s="1"/>
  <c r="W12" i="172" s="1"/>
  <c r="W13" i="172" s="1"/>
  <c r="W14" i="172" s="1"/>
  <c r="W15" i="172" s="1"/>
  <c r="W16" i="172" s="1"/>
  <c r="W17" i="172" s="1"/>
  <c r="W18" i="172" s="1"/>
  <c r="W19" i="172" s="1"/>
  <c r="W20" i="172" s="1"/>
  <c r="W21" i="172" s="1"/>
  <c r="W22" i="172" s="1"/>
  <c r="W23" i="172" s="1"/>
  <c r="W24" i="172" s="1"/>
  <c r="W25" i="172" s="1"/>
  <c r="W26" i="172" s="1"/>
  <c r="W27" i="172" s="1"/>
  <c r="W28" i="172" s="1"/>
  <c r="W29" i="172" s="1"/>
  <c r="W30" i="172" s="1"/>
  <c r="W31" i="172" s="1"/>
  <c r="W32" i="172" s="1"/>
  <c r="W33" i="172" s="1"/>
  <c r="W34" i="172" s="1"/>
  <c r="W35" i="172" s="1"/>
  <c r="W36" i="172" s="1"/>
  <c r="W37" i="172" s="1"/>
  <c r="W38" i="172" s="1"/>
  <c r="W39" i="172" s="1"/>
  <c r="W40" i="172" s="1"/>
  <c r="W41" i="172" s="1"/>
  <c r="W42" i="172" s="1"/>
  <c r="W43" i="172" s="1"/>
  <c r="W44" i="172" s="1"/>
  <c r="W45" i="172" s="1"/>
  <c r="W46" i="172" s="1"/>
  <c r="W47" i="172" s="1"/>
  <c r="W48" i="172" s="1"/>
  <c r="W49" i="172" s="1"/>
  <c r="W50" i="172" s="1"/>
  <c r="W51" i="172" s="1"/>
  <c r="W52" i="172" s="1"/>
  <c r="W53" i="172" s="1"/>
  <c r="W54" i="172" s="1"/>
  <c r="W55" i="172" s="1"/>
  <c r="W56" i="172" s="1"/>
  <c r="W57" i="172" s="1"/>
  <c r="W58" i="172" s="1"/>
  <c r="W59" i="172" s="1"/>
  <c r="W60" i="172" s="1"/>
  <c r="W61" i="172" s="1"/>
  <c r="W62" i="172" s="1"/>
  <c r="W63" i="172" s="1"/>
  <c r="W64" i="172" s="1"/>
  <c r="W65" i="172" s="1"/>
  <c r="W66" i="172" s="1"/>
  <c r="W67" i="172" s="1"/>
  <c r="W68" i="172" s="1"/>
  <c r="W69" i="172" s="1"/>
  <c r="W70" i="172" s="1"/>
  <c r="W71" i="172" s="1"/>
  <c r="W72" i="172" s="1"/>
  <c r="W73" i="172" s="1"/>
  <c r="W74" i="172" s="1"/>
  <c r="W75" i="172" s="1"/>
  <c r="W76" i="172" s="1"/>
  <c r="W77" i="172" s="1"/>
  <c r="W78" i="172" s="1"/>
  <c r="W79" i="172" s="1"/>
  <c r="W80" i="172" s="1"/>
  <c r="W81" i="172" s="1"/>
  <c r="W82" i="172" s="1"/>
  <c r="W83" i="172" s="1"/>
  <c r="W84" i="172" s="1"/>
  <c r="W85" i="172" s="1"/>
  <c r="W86" i="172" s="1"/>
  <c r="W87" i="172" s="1"/>
  <c r="W88" i="172" s="1"/>
  <c r="W89" i="172" s="1"/>
  <c r="W90" i="172" s="1"/>
  <c r="W91" i="172" s="1"/>
  <c r="W92" i="172" s="1"/>
  <c r="W93" i="172" s="1"/>
  <c r="W94" i="172" s="1"/>
  <c r="W95" i="172" s="1"/>
  <c r="W96" i="172" s="1"/>
  <c r="W97" i="172" s="1"/>
  <c r="W98" i="172" s="1"/>
  <c r="W99" i="172" s="1"/>
  <c r="W100" i="172" s="1"/>
  <c r="W101" i="172" s="1"/>
  <c r="W102" i="172" s="1"/>
  <c r="W103" i="172" s="1"/>
  <c r="W104" i="172" s="1"/>
  <c r="W105" i="172" s="1"/>
  <c r="W106" i="172" s="1"/>
  <c r="W107" i="172" s="1"/>
  <c r="W108" i="172" s="1"/>
  <c r="W109" i="172" s="1"/>
  <c r="W110" i="172" s="1"/>
  <c r="W111" i="172" s="1"/>
  <c r="W112" i="172" s="1"/>
  <c r="W113" i="172" s="1"/>
  <c r="W114" i="172" s="1"/>
  <c r="W115" i="172" s="1"/>
  <c r="W116" i="172" s="1"/>
  <c r="W117" i="172" s="1"/>
  <c r="W118" i="172" s="1"/>
  <c r="W119" i="172" s="1"/>
  <c r="W120" i="172" s="1"/>
  <c r="W121" i="172" s="1"/>
  <c r="W122" i="172" s="1"/>
  <c r="W123" i="172" s="1"/>
  <c r="W124" i="172" s="1"/>
  <c r="W125" i="172" s="1"/>
  <c r="W126" i="172" s="1"/>
  <c r="W127" i="172" s="1"/>
  <c r="W128" i="172" s="1"/>
  <c r="W129" i="172" s="1"/>
  <c r="W130" i="172" s="1"/>
  <c r="W131" i="172" s="1"/>
  <c r="W132" i="172" s="1"/>
  <c r="W133" i="172" s="1"/>
  <c r="W134" i="172" s="1"/>
  <c r="W135" i="172" s="1"/>
  <c r="W136" i="172" s="1"/>
  <c r="W137" i="172" s="1"/>
  <c r="W138" i="172" s="1"/>
  <c r="W139" i="172" s="1"/>
  <c r="W140" i="172" s="1"/>
  <c r="W141" i="172" s="1"/>
  <c r="W142" i="172" s="1"/>
  <c r="W143" i="172" s="1"/>
  <c r="W144" i="172" s="1"/>
  <c r="W145" i="172" s="1"/>
  <c r="W146" i="172" s="1"/>
  <c r="W147" i="172" s="1"/>
  <c r="W148" i="172" s="1"/>
  <c r="W149" i="172" s="1"/>
  <c r="W150" i="172" s="1"/>
  <c r="W151" i="172" s="1"/>
  <c r="W152" i="172" s="1"/>
  <c r="W153" i="172" s="1"/>
  <c r="W154" i="172" s="1"/>
  <c r="W155" i="172" s="1"/>
  <c r="W156" i="172" s="1"/>
  <c r="W157" i="172" s="1"/>
  <c r="W158" i="172" s="1"/>
  <c r="W159" i="172" s="1"/>
  <c r="W160" i="172" s="1"/>
  <c r="W161" i="172" s="1"/>
  <c r="W162" i="172" s="1"/>
  <c r="W163" i="172" s="1"/>
  <c r="W164" i="172" s="1"/>
  <c r="W165" i="172" s="1"/>
  <c r="W166" i="172" s="1"/>
  <c r="W167" i="172" s="1"/>
  <c r="W168" i="172" s="1"/>
  <c r="W169" i="172" s="1"/>
  <c r="W170" i="172" s="1"/>
  <c r="W171" i="172" s="1"/>
  <c r="W172" i="172" s="1"/>
  <c r="W173" i="172" s="1"/>
  <c r="W174" i="172" s="1"/>
  <c r="W175" i="172" s="1"/>
  <c r="W176" i="172" s="1"/>
  <c r="W177" i="172" s="1"/>
  <c r="W178" i="172" s="1"/>
  <c r="W179" i="172" s="1"/>
  <c r="W180" i="172" s="1"/>
  <c r="W181" i="172" s="1"/>
  <c r="W182" i="172" s="1"/>
  <c r="W183" i="172" s="1"/>
  <c r="W184" i="172" s="1"/>
  <c r="W185" i="172" s="1"/>
  <c r="W186" i="172" s="1"/>
  <c r="W187" i="172" s="1"/>
  <c r="W188" i="172" s="1"/>
  <c r="W189" i="172" s="1"/>
  <c r="W190" i="172" s="1"/>
  <c r="W191" i="172" s="1"/>
  <c r="W192" i="172" s="1"/>
  <c r="W193" i="172" s="1"/>
  <c r="W194" i="172" s="1"/>
  <c r="W195" i="172" s="1"/>
  <c r="W196" i="172" s="1"/>
  <c r="W197" i="172" s="1"/>
  <c r="W198" i="172" s="1"/>
  <c r="W199" i="172" s="1"/>
  <c r="W200" i="172" s="1"/>
  <c r="W201" i="172" s="1"/>
  <c r="W202" i="172" s="1"/>
  <c r="W203" i="172" s="1"/>
  <c r="W204" i="172" s="1"/>
  <c r="W205" i="172" s="1"/>
  <c r="W206" i="172" s="1"/>
  <c r="W207" i="172" s="1"/>
  <c r="W208" i="172" s="1"/>
  <c r="W209" i="172" s="1"/>
  <c r="W210" i="172" s="1"/>
  <c r="W211" i="172" s="1"/>
  <c r="W212" i="172" s="1"/>
  <c r="W213" i="172" s="1"/>
  <c r="W214" i="172" s="1"/>
  <c r="W215" i="172" s="1"/>
  <c r="W216" i="172" s="1"/>
  <c r="W217" i="172" s="1"/>
  <c r="W218" i="172" s="1"/>
  <c r="W219" i="172" s="1"/>
  <c r="W220" i="172" s="1"/>
  <c r="W221" i="172" s="1"/>
  <c r="W222" i="172" s="1"/>
  <c r="W223" i="172" s="1"/>
  <c r="W224" i="172" s="1"/>
  <c r="W225" i="172" s="1"/>
  <c r="W226" i="172" s="1"/>
  <c r="W227" i="172" s="1"/>
  <c r="W228" i="172" s="1"/>
  <c r="W229" i="172" s="1"/>
  <c r="W230" i="172" s="1"/>
  <c r="W231" i="172" s="1"/>
  <c r="W232" i="172" s="1"/>
  <c r="W233" i="172" s="1"/>
  <c r="W234" i="172" s="1"/>
  <c r="W235" i="172" s="1"/>
  <c r="W236" i="172" s="1"/>
  <c r="W237" i="172" s="1"/>
  <c r="W238" i="172" s="1"/>
  <c r="W239" i="172" s="1"/>
  <c r="W240" i="172" s="1"/>
  <c r="W241" i="172" s="1"/>
  <c r="W242" i="172" s="1"/>
  <c r="W243" i="172" s="1"/>
  <c r="W244" i="172" s="1"/>
  <c r="W245" i="172" s="1"/>
  <c r="W246" i="172" s="1"/>
  <c r="W247" i="172" s="1"/>
  <c r="W248" i="172" s="1"/>
  <c r="W249" i="172" s="1"/>
  <c r="W250" i="172" s="1"/>
  <c r="W251" i="172" s="1"/>
  <c r="W252" i="172" s="1"/>
  <c r="W253" i="172" s="1"/>
  <c r="W254" i="172" s="1"/>
  <c r="W255" i="172" s="1"/>
  <c r="W256" i="172" s="1"/>
  <c r="W257" i="172" s="1"/>
  <c r="W258" i="172" s="1"/>
  <c r="W259" i="172" s="1"/>
  <c r="W260" i="172" s="1"/>
  <c r="W261" i="172" s="1"/>
  <c r="W262" i="172" s="1"/>
  <c r="W263" i="172" s="1"/>
  <c r="W264" i="172" s="1"/>
  <c r="W265" i="172" s="1"/>
  <c r="W266" i="172" s="1"/>
  <c r="W267" i="172" s="1"/>
  <c r="W268" i="172" s="1"/>
  <c r="W269" i="172" s="1"/>
  <c r="W270" i="172" s="1"/>
  <c r="W271" i="172" s="1"/>
  <c r="W272" i="172" s="1"/>
  <c r="W273" i="172" s="1"/>
  <c r="W274" i="172" s="1"/>
  <c r="W275" i="172" s="1"/>
  <c r="W276" i="172" s="1"/>
  <c r="W277" i="172" s="1"/>
  <c r="W278" i="172" s="1"/>
  <c r="W279" i="172" s="1"/>
  <c r="W280" i="172" s="1"/>
  <c r="W281" i="172" s="1"/>
  <c r="W282" i="172" s="1"/>
  <c r="W283" i="172" s="1"/>
  <c r="W284" i="172" s="1"/>
  <c r="W285" i="172" s="1"/>
  <c r="W286" i="172" s="1"/>
  <c r="W287" i="172" s="1"/>
  <c r="W288" i="172" s="1"/>
  <c r="W289" i="172" s="1"/>
  <c r="W290" i="172" s="1"/>
  <c r="W291" i="172" s="1"/>
  <c r="W292" i="172" s="1"/>
  <c r="W293" i="172" s="1"/>
  <c r="W294" i="172" s="1"/>
  <c r="W295" i="172" s="1"/>
  <c r="W296" i="172" s="1"/>
  <c r="W297" i="172" s="1"/>
  <c r="W298" i="172" s="1"/>
  <c r="W299" i="172" s="1"/>
  <c r="W300" i="172" s="1"/>
  <c r="W301" i="172" s="1"/>
  <c r="W302" i="172" s="1"/>
  <c r="W303" i="172" s="1"/>
  <c r="W304" i="172" s="1"/>
  <c r="W305" i="172" s="1"/>
  <c r="W306" i="172" s="1"/>
  <c r="W307" i="172" s="1"/>
  <c r="W308" i="172" s="1"/>
  <c r="W309" i="172" s="1"/>
  <c r="W310" i="172" s="1"/>
  <c r="W311" i="172" s="1"/>
  <c r="W312" i="172" s="1"/>
  <c r="W313" i="172" s="1"/>
  <c r="W314" i="172" s="1"/>
  <c r="W315" i="172" s="1"/>
  <c r="W316" i="172" s="1"/>
  <c r="W317" i="172" s="1"/>
  <c r="W318" i="172" s="1"/>
  <c r="W319" i="172" s="1"/>
  <c r="W320" i="172" s="1"/>
  <c r="W321" i="172" s="1"/>
  <c r="W322" i="172" s="1"/>
  <c r="W323" i="172" s="1"/>
  <c r="W324" i="172" s="1"/>
  <c r="W325" i="172" s="1"/>
  <c r="W326" i="172" s="1"/>
  <c r="W327" i="172" s="1"/>
  <c r="W328" i="172" s="1"/>
  <c r="W329" i="172" s="1"/>
  <c r="W330" i="172" s="1"/>
  <c r="W331" i="172" s="1"/>
  <c r="W332" i="172" s="1"/>
  <c r="W333" i="172" s="1"/>
  <c r="T3" i="172"/>
  <c r="S2" i="172"/>
  <c r="X3" i="171"/>
  <c r="X4" i="171" s="1"/>
  <c r="X5" i="171" s="1"/>
  <c r="X6" i="171" s="1"/>
  <c r="X7" i="171" s="1"/>
  <c r="X8" i="171" s="1"/>
  <c r="X9" i="171" s="1"/>
  <c r="X10" i="171" s="1"/>
  <c r="X11" i="171" s="1"/>
  <c r="X12" i="171" s="1"/>
  <c r="X13" i="171" s="1"/>
  <c r="X14" i="171" s="1"/>
  <c r="X15" i="171" s="1"/>
  <c r="X16" i="171" s="1"/>
  <c r="X17" i="171" s="1"/>
  <c r="X18" i="171" s="1"/>
  <c r="X19" i="171" s="1"/>
  <c r="X20" i="171" s="1"/>
  <c r="X21" i="171" s="1"/>
  <c r="X22" i="171" s="1"/>
  <c r="X23" i="171" s="1"/>
  <c r="X24" i="171" s="1"/>
  <c r="X25" i="171" s="1"/>
  <c r="X26" i="171" s="1"/>
  <c r="X27" i="171" s="1"/>
  <c r="X28" i="171" s="1"/>
  <c r="X29" i="171" s="1"/>
  <c r="X30" i="171" s="1"/>
  <c r="X31" i="171" s="1"/>
  <c r="X32" i="171" s="1"/>
  <c r="X33" i="171" s="1"/>
  <c r="X34" i="171" s="1"/>
  <c r="X35" i="171" s="1"/>
  <c r="X36" i="171" s="1"/>
  <c r="X37" i="171" s="1"/>
  <c r="X38" i="171" s="1"/>
  <c r="X39" i="171" s="1"/>
  <c r="X40" i="171" s="1"/>
  <c r="X41" i="171" s="1"/>
  <c r="X42" i="171" s="1"/>
  <c r="X43" i="171" s="1"/>
  <c r="X44" i="171" s="1"/>
  <c r="X45" i="171" s="1"/>
  <c r="X46" i="171" s="1"/>
  <c r="X47" i="171" s="1"/>
  <c r="X48" i="171" s="1"/>
  <c r="X49" i="171" s="1"/>
  <c r="X50" i="171" s="1"/>
  <c r="X51" i="171" s="1"/>
  <c r="X52" i="171" s="1"/>
  <c r="X53" i="171" s="1"/>
  <c r="X54" i="171" s="1"/>
  <c r="X55" i="171" s="1"/>
  <c r="X56" i="171" s="1"/>
  <c r="X57" i="171" s="1"/>
  <c r="X58" i="171" s="1"/>
  <c r="X59" i="171" s="1"/>
  <c r="X60" i="171" s="1"/>
  <c r="X61" i="171" s="1"/>
  <c r="X62" i="171" s="1"/>
  <c r="X63" i="171" s="1"/>
  <c r="X64" i="171" s="1"/>
  <c r="X65" i="171" s="1"/>
  <c r="X66" i="171" s="1"/>
  <c r="X67" i="171" s="1"/>
  <c r="X68" i="171" s="1"/>
  <c r="X69" i="171" s="1"/>
  <c r="X70" i="171" s="1"/>
  <c r="X71" i="171" s="1"/>
  <c r="X72" i="171" s="1"/>
  <c r="X73" i="171" s="1"/>
  <c r="X74" i="171" s="1"/>
  <c r="X75" i="171" s="1"/>
  <c r="X76" i="171" s="1"/>
  <c r="X77" i="171" s="1"/>
  <c r="X78" i="171" s="1"/>
  <c r="X79" i="171" s="1"/>
  <c r="X80" i="171" s="1"/>
  <c r="X81" i="171" s="1"/>
  <c r="X82" i="171" s="1"/>
  <c r="X83" i="171" s="1"/>
  <c r="X84" i="171" s="1"/>
  <c r="X85" i="171" s="1"/>
  <c r="X86" i="171" s="1"/>
  <c r="X87" i="171" s="1"/>
  <c r="X88" i="171" s="1"/>
  <c r="X89" i="171" s="1"/>
  <c r="X90" i="171" s="1"/>
  <c r="X91" i="171" s="1"/>
  <c r="X92" i="171" s="1"/>
  <c r="X93" i="171" s="1"/>
  <c r="X94" i="171" s="1"/>
  <c r="X95" i="171" s="1"/>
  <c r="X96" i="171" s="1"/>
  <c r="X97" i="171" s="1"/>
  <c r="X98" i="171" s="1"/>
  <c r="X99" i="171" s="1"/>
  <c r="X100" i="171" s="1"/>
  <c r="X101" i="171" s="1"/>
  <c r="X102" i="171" s="1"/>
  <c r="X103" i="171" s="1"/>
  <c r="X104" i="171" s="1"/>
  <c r="X105" i="171" s="1"/>
  <c r="X106" i="171" s="1"/>
  <c r="X107" i="171" s="1"/>
  <c r="X108" i="171" s="1"/>
  <c r="X109" i="171" s="1"/>
  <c r="X110" i="171" s="1"/>
  <c r="X111" i="171" s="1"/>
  <c r="X112" i="171" s="1"/>
  <c r="X113" i="171" s="1"/>
  <c r="X114" i="171" s="1"/>
  <c r="X115" i="171" s="1"/>
  <c r="X116" i="171" s="1"/>
  <c r="X117" i="171" s="1"/>
  <c r="X118" i="171" s="1"/>
  <c r="X119" i="171" s="1"/>
  <c r="X120" i="171" s="1"/>
  <c r="X121" i="171" s="1"/>
  <c r="X122" i="171" s="1"/>
  <c r="X123" i="171" s="1"/>
  <c r="X124" i="171" s="1"/>
  <c r="X125" i="171" s="1"/>
  <c r="X126" i="171" s="1"/>
  <c r="X127" i="171" s="1"/>
  <c r="X128" i="171" s="1"/>
  <c r="X129" i="171" s="1"/>
  <c r="X130" i="171" s="1"/>
  <c r="X131" i="171" s="1"/>
  <c r="X132" i="171" s="1"/>
  <c r="X133" i="171" s="1"/>
  <c r="X134" i="171" s="1"/>
  <c r="X135" i="171" s="1"/>
  <c r="X136" i="171" s="1"/>
  <c r="X137" i="171" s="1"/>
  <c r="X138" i="171" s="1"/>
  <c r="X139" i="171" s="1"/>
  <c r="X140" i="171" s="1"/>
  <c r="X141" i="171" s="1"/>
  <c r="X142" i="171" s="1"/>
  <c r="X143" i="171" s="1"/>
  <c r="X144" i="171" s="1"/>
  <c r="X145" i="171" s="1"/>
  <c r="X146" i="171" s="1"/>
  <c r="X147" i="171" s="1"/>
  <c r="X148" i="171" s="1"/>
  <c r="X149" i="171" s="1"/>
  <c r="X150" i="171" s="1"/>
  <c r="X151" i="171" s="1"/>
  <c r="X152" i="171" s="1"/>
  <c r="X153" i="171" s="1"/>
  <c r="X154" i="171" s="1"/>
  <c r="X155" i="171" s="1"/>
  <c r="X156" i="171" s="1"/>
  <c r="X157" i="171" s="1"/>
  <c r="X158" i="171" s="1"/>
  <c r="X159" i="171" s="1"/>
  <c r="X160" i="171" s="1"/>
  <c r="X161" i="171" s="1"/>
  <c r="X162" i="171" s="1"/>
  <c r="X163" i="171" s="1"/>
  <c r="X164" i="171" s="1"/>
  <c r="X165" i="171" s="1"/>
  <c r="X166" i="171" s="1"/>
  <c r="X167" i="171" s="1"/>
  <c r="X168" i="171" s="1"/>
  <c r="X169" i="171" s="1"/>
  <c r="X170" i="171" s="1"/>
  <c r="X171" i="171" s="1"/>
  <c r="X172" i="171" s="1"/>
  <c r="X173" i="171" s="1"/>
  <c r="X174" i="171" s="1"/>
  <c r="X175" i="171" s="1"/>
  <c r="X176" i="171" s="1"/>
  <c r="X177" i="171" s="1"/>
  <c r="X178" i="171" s="1"/>
  <c r="X179" i="171" s="1"/>
  <c r="X180" i="171" s="1"/>
  <c r="X181" i="171" s="1"/>
  <c r="X182" i="171" s="1"/>
  <c r="X183" i="171" s="1"/>
  <c r="X184" i="171" s="1"/>
  <c r="X185" i="171" s="1"/>
  <c r="X186" i="171" s="1"/>
  <c r="X187" i="171" s="1"/>
  <c r="X188" i="171" s="1"/>
  <c r="X189" i="171" s="1"/>
  <c r="X190" i="171" s="1"/>
  <c r="X191" i="171" s="1"/>
  <c r="X192" i="171" s="1"/>
  <c r="X193" i="171" s="1"/>
  <c r="X194" i="171" s="1"/>
  <c r="X195" i="171" s="1"/>
  <c r="X196" i="171" s="1"/>
  <c r="X197" i="171" s="1"/>
  <c r="X198" i="171" s="1"/>
  <c r="X199" i="171" s="1"/>
  <c r="X200" i="171" s="1"/>
  <c r="X201" i="171" s="1"/>
  <c r="X202" i="171" s="1"/>
  <c r="X203" i="171" s="1"/>
  <c r="X204" i="171" s="1"/>
  <c r="X205" i="171" s="1"/>
  <c r="X206" i="171" s="1"/>
  <c r="X207" i="171" s="1"/>
  <c r="X208" i="171" s="1"/>
  <c r="X209" i="171" s="1"/>
  <c r="X210" i="171" s="1"/>
  <c r="X211" i="171" s="1"/>
  <c r="X212" i="171" s="1"/>
  <c r="X213" i="171" s="1"/>
  <c r="X214" i="171" s="1"/>
  <c r="X215" i="171" s="1"/>
  <c r="X216" i="171" s="1"/>
  <c r="X217" i="171" s="1"/>
  <c r="X218" i="171" s="1"/>
  <c r="X219" i="171" s="1"/>
  <c r="X220" i="171" s="1"/>
  <c r="X221" i="171" s="1"/>
  <c r="X222" i="171" s="1"/>
  <c r="X223" i="171" s="1"/>
  <c r="X224" i="171" s="1"/>
  <c r="X225" i="171" s="1"/>
  <c r="X226" i="171" s="1"/>
  <c r="X227" i="171" s="1"/>
  <c r="X228" i="171" s="1"/>
  <c r="X229" i="171" s="1"/>
  <c r="X230" i="171" s="1"/>
  <c r="X231" i="171" s="1"/>
  <c r="X232" i="171" s="1"/>
  <c r="X233" i="171" s="1"/>
  <c r="X234" i="171" s="1"/>
  <c r="X235" i="171" s="1"/>
  <c r="X236" i="171" s="1"/>
  <c r="X237" i="171" s="1"/>
  <c r="X238" i="171" s="1"/>
  <c r="X239" i="171" s="1"/>
  <c r="X240" i="171" s="1"/>
  <c r="X241" i="171" s="1"/>
  <c r="X242" i="171" s="1"/>
  <c r="X243" i="171" s="1"/>
  <c r="X244" i="171" s="1"/>
  <c r="X245" i="171" s="1"/>
  <c r="X246" i="171" s="1"/>
  <c r="X247" i="171" s="1"/>
  <c r="X248" i="171" s="1"/>
  <c r="X249" i="171" s="1"/>
  <c r="X250" i="171" s="1"/>
  <c r="X251" i="171" s="1"/>
  <c r="X252" i="171" s="1"/>
  <c r="X253" i="171" s="1"/>
  <c r="X254" i="171" s="1"/>
  <c r="X255" i="171" s="1"/>
  <c r="X256" i="171" s="1"/>
  <c r="X257" i="171" s="1"/>
  <c r="X258" i="171" s="1"/>
  <c r="X259" i="171" s="1"/>
  <c r="X260" i="171" s="1"/>
  <c r="X261" i="171" s="1"/>
  <c r="X262" i="171" s="1"/>
  <c r="X263" i="171" s="1"/>
  <c r="X264" i="171" s="1"/>
  <c r="X265" i="171" s="1"/>
  <c r="X266" i="171" s="1"/>
  <c r="X267" i="171" s="1"/>
  <c r="X268" i="171" s="1"/>
  <c r="X269" i="171" s="1"/>
  <c r="X270" i="171" s="1"/>
  <c r="X271" i="171" s="1"/>
  <c r="X272" i="171" s="1"/>
  <c r="X273" i="171" s="1"/>
  <c r="X274" i="171" s="1"/>
  <c r="X275" i="171" s="1"/>
  <c r="X276" i="171" s="1"/>
  <c r="X277" i="171" s="1"/>
  <c r="X278" i="171" s="1"/>
  <c r="X279" i="171" s="1"/>
  <c r="X280" i="171" s="1"/>
  <c r="X281" i="171" s="1"/>
  <c r="X282" i="171" s="1"/>
  <c r="X283" i="171" s="1"/>
  <c r="X284" i="171" s="1"/>
  <c r="X285" i="171" s="1"/>
  <c r="X286" i="171" s="1"/>
  <c r="X287" i="171" s="1"/>
  <c r="X288" i="171" s="1"/>
  <c r="X289" i="171" s="1"/>
  <c r="X290" i="171" s="1"/>
  <c r="X291" i="171" s="1"/>
  <c r="X292" i="171" s="1"/>
  <c r="X293" i="171" s="1"/>
  <c r="X294" i="171" s="1"/>
  <c r="X295" i="171" s="1"/>
  <c r="X296" i="171" s="1"/>
  <c r="X297" i="171" s="1"/>
  <c r="X298" i="171" s="1"/>
  <c r="X299" i="171" s="1"/>
  <c r="X300" i="171" s="1"/>
  <c r="X301" i="171" s="1"/>
  <c r="X302" i="171" s="1"/>
  <c r="X303" i="171" s="1"/>
  <c r="X304" i="171" s="1"/>
  <c r="X305" i="171" s="1"/>
  <c r="X306" i="171" s="1"/>
  <c r="X307" i="171" s="1"/>
  <c r="X308" i="171" s="1"/>
  <c r="X309" i="171" s="1"/>
  <c r="X310" i="171" s="1"/>
  <c r="X311" i="171" s="1"/>
  <c r="X312" i="171" s="1"/>
  <c r="X313" i="171" s="1"/>
  <c r="X314" i="171" s="1"/>
  <c r="X315" i="171" s="1"/>
  <c r="X316" i="171" s="1"/>
  <c r="X317" i="171" s="1"/>
  <c r="X318" i="171" s="1"/>
  <c r="X319" i="171" s="1"/>
  <c r="X320" i="171" s="1"/>
  <c r="X321" i="171" s="1"/>
  <c r="X322" i="171" s="1"/>
  <c r="X323" i="171" s="1"/>
  <c r="X324" i="171" s="1"/>
  <c r="X325" i="171" s="1"/>
  <c r="X326" i="171" s="1"/>
  <c r="X327" i="171" s="1"/>
  <c r="X328" i="171" s="1"/>
  <c r="X329" i="171" s="1"/>
  <c r="X330" i="171" s="1"/>
  <c r="X331" i="171" s="1"/>
  <c r="X332" i="171" s="1"/>
  <c r="X333" i="171" s="1"/>
  <c r="T4" i="171"/>
  <c r="V3" i="171"/>
  <c r="V4" i="171" s="1"/>
  <c r="V5" i="171" s="1"/>
  <c r="V6" i="171" s="1"/>
  <c r="V7" i="171" s="1"/>
  <c r="V8" i="171" s="1"/>
  <c r="V9" i="171" s="1"/>
  <c r="V10" i="171" s="1"/>
  <c r="V11" i="171" s="1"/>
  <c r="V12" i="171" s="1"/>
  <c r="V13" i="171" s="1"/>
  <c r="V14" i="171" s="1"/>
  <c r="V15" i="171" s="1"/>
  <c r="V16" i="171" s="1"/>
  <c r="V17" i="171" s="1"/>
  <c r="V18" i="171" s="1"/>
  <c r="V19" i="171" s="1"/>
  <c r="V20" i="171" s="1"/>
  <c r="V21" i="171" s="1"/>
  <c r="V22" i="171" s="1"/>
  <c r="V23" i="171" s="1"/>
  <c r="V24" i="171" s="1"/>
  <c r="V25" i="171" s="1"/>
  <c r="V26" i="171" s="1"/>
  <c r="V27" i="171" s="1"/>
  <c r="V28" i="171" s="1"/>
  <c r="V29" i="171" s="1"/>
  <c r="V30" i="171" s="1"/>
  <c r="V31" i="171" s="1"/>
  <c r="V32" i="171" s="1"/>
  <c r="V33" i="171" s="1"/>
  <c r="V34" i="171" s="1"/>
  <c r="V35" i="171" s="1"/>
  <c r="V36" i="171" s="1"/>
  <c r="V37" i="171" s="1"/>
  <c r="V38" i="171" s="1"/>
  <c r="V39" i="171" s="1"/>
  <c r="V40" i="171" s="1"/>
  <c r="V41" i="171" s="1"/>
  <c r="V42" i="171" s="1"/>
  <c r="V43" i="171" s="1"/>
  <c r="V44" i="171" s="1"/>
  <c r="V45" i="171" s="1"/>
  <c r="V46" i="171" s="1"/>
  <c r="V47" i="171" s="1"/>
  <c r="V48" i="171" s="1"/>
  <c r="V49" i="171" s="1"/>
  <c r="V50" i="171" s="1"/>
  <c r="V51" i="171" s="1"/>
  <c r="V52" i="171" s="1"/>
  <c r="V53" i="171" s="1"/>
  <c r="V54" i="171" s="1"/>
  <c r="V55" i="171" s="1"/>
  <c r="V56" i="171" s="1"/>
  <c r="V57" i="171" s="1"/>
  <c r="V58" i="171" s="1"/>
  <c r="V59" i="171" s="1"/>
  <c r="V60" i="171" s="1"/>
  <c r="V61" i="171" s="1"/>
  <c r="V62" i="171" s="1"/>
  <c r="V63" i="171" s="1"/>
  <c r="V64" i="171" s="1"/>
  <c r="V65" i="171" s="1"/>
  <c r="V66" i="171" s="1"/>
  <c r="V67" i="171" s="1"/>
  <c r="V68" i="171" s="1"/>
  <c r="V69" i="171" s="1"/>
  <c r="V70" i="171" s="1"/>
  <c r="V71" i="171" s="1"/>
  <c r="V72" i="171" s="1"/>
  <c r="V73" i="171" s="1"/>
  <c r="V74" i="171" s="1"/>
  <c r="V75" i="171" s="1"/>
  <c r="V76" i="171" s="1"/>
  <c r="V77" i="171" s="1"/>
  <c r="V78" i="171" s="1"/>
  <c r="V79" i="171" s="1"/>
  <c r="V80" i="171" s="1"/>
  <c r="V81" i="171" s="1"/>
  <c r="V82" i="171" s="1"/>
  <c r="V83" i="171" s="1"/>
  <c r="V84" i="171" s="1"/>
  <c r="V85" i="171" s="1"/>
  <c r="V86" i="171" s="1"/>
  <c r="V87" i="171" s="1"/>
  <c r="V88" i="171" s="1"/>
  <c r="V89" i="171" s="1"/>
  <c r="V90" i="171" s="1"/>
  <c r="V91" i="171" s="1"/>
  <c r="V92" i="171" s="1"/>
  <c r="V93" i="171" s="1"/>
  <c r="V94" i="171" s="1"/>
  <c r="V95" i="171" s="1"/>
  <c r="V96" i="171" s="1"/>
  <c r="V97" i="171" s="1"/>
  <c r="V98" i="171" s="1"/>
  <c r="V99" i="171" s="1"/>
  <c r="V100" i="171" s="1"/>
  <c r="V101" i="171" s="1"/>
  <c r="V102" i="171" s="1"/>
  <c r="V103" i="171" s="1"/>
  <c r="V104" i="171" s="1"/>
  <c r="V105" i="171" s="1"/>
  <c r="V106" i="171" s="1"/>
  <c r="V107" i="171" s="1"/>
  <c r="V108" i="171" s="1"/>
  <c r="V109" i="171" s="1"/>
  <c r="V110" i="171" s="1"/>
  <c r="V111" i="171" s="1"/>
  <c r="V112" i="171" s="1"/>
  <c r="V113" i="171" s="1"/>
  <c r="V114" i="171" s="1"/>
  <c r="V115" i="171" s="1"/>
  <c r="V116" i="171" s="1"/>
  <c r="V117" i="171" s="1"/>
  <c r="V118" i="171" s="1"/>
  <c r="V119" i="171" s="1"/>
  <c r="V120" i="171" s="1"/>
  <c r="V121" i="171" s="1"/>
  <c r="V122" i="171" s="1"/>
  <c r="V123" i="171" s="1"/>
  <c r="V124" i="171" s="1"/>
  <c r="V125" i="171" s="1"/>
  <c r="V126" i="171" s="1"/>
  <c r="V127" i="171" s="1"/>
  <c r="V128" i="171" s="1"/>
  <c r="V129" i="171" s="1"/>
  <c r="V130" i="171" s="1"/>
  <c r="V131" i="171" s="1"/>
  <c r="V132" i="171" s="1"/>
  <c r="V133" i="171" s="1"/>
  <c r="V134" i="171" s="1"/>
  <c r="V135" i="171" s="1"/>
  <c r="V136" i="171" s="1"/>
  <c r="V137" i="171" s="1"/>
  <c r="V138" i="171" s="1"/>
  <c r="V139" i="171" s="1"/>
  <c r="V140" i="171" s="1"/>
  <c r="V141" i="171" s="1"/>
  <c r="V142" i="171" s="1"/>
  <c r="V143" i="171" s="1"/>
  <c r="V144" i="171" s="1"/>
  <c r="V145" i="171" s="1"/>
  <c r="V146" i="171" s="1"/>
  <c r="V147" i="171" s="1"/>
  <c r="V148" i="171" s="1"/>
  <c r="V149" i="171" s="1"/>
  <c r="V150" i="171" s="1"/>
  <c r="V151" i="171" s="1"/>
  <c r="V152" i="171" s="1"/>
  <c r="V153" i="171" s="1"/>
  <c r="V154" i="171" s="1"/>
  <c r="V155" i="171" s="1"/>
  <c r="V156" i="171" s="1"/>
  <c r="V157" i="171" s="1"/>
  <c r="V158" i="171" s="1"/>
  <c r="V159" i="171" s="1"/>
  <c r="V160" i="171" s="1"/>
  <c r="V161" i="171" s="1"/>
  <c r="V162" i="171" s="1"/>
  <c r="V163" i="171" s="1"/>
  <c r="V164" i="171" s="1"/>
  <c r="V165" i="171" s="1"/>
  <c r="V166" i="171" s="1"/>
  <c r="V167" i="171" s="1"/>
  <c r="V168" i="171" s="1"/>
  <c r="V169" i="171" s="1"/>
  <c r="V170" i="171" s="1"/>
  <c r="V171" i="171" s="1"/>
  <c r="V172" i="171" s="1"/>
  <c r="V173" i="171" s="1"/>
  <c r="V174" i="171" s="1"/>
  <c r="V175" i="171" s="1"/>
  <c r="V176" i="171" s="1"/>
  <c r="V177" i="171" s="1"/>
  <c r="V178" i="171" s="1"/>
  <c r="V179" i="171" s="1"/>
  <c r="V180" i="171" s="1"/>
  <c r="V181" i="171" s="1"/>
  <c r="V182" i="171" s="1"/>
  <c r="V183" i="171" s="1"/>
  <c r="V184" i="171" s="1"/>
  <c r="V185" i="171" s="1"/>
  <c r="V186" i="171" s="1"/>
  <c r="V187" i="171" s="1"/>
  <c r="V188" i="171" s="1"/>
  <c r="V189" i="171" s="1"/>
  <c r="V190" i="171" s="1"/>
  <c r="V191" i="171" s="1"/>
  <c r="V192" i="171" s="1"/>
  <c r="V193" i="171" s="1"/>
  <c r="V194" i="171" s="1"/>
  <c r="V195" i="171" s="1"/>
  <c r="V196" i="171" s="1"/>
  <c r="V197" i="171" s="1"/>
  <c r="V198" i="171" s="1"/>
  <c r="V199" i="171" s="1"/>
  <c r="V200" i="171" s="1"/>
  <c r="V201" i="171" s="1"/>
  <c r="V202" i="171" s="1"/>
  <c r="V203" i="171" s="1"/>
  <c r="V204" i="171" s="1"/>
  <c r="V205" i="171" s="1"/>
  <c r="V206" i="171" s="1"/>
  <c r="V207" i="171" s="1"/>
  <c r="V208" i="171" s="1"/>
  <c r="V209" i="171" s="1"/>
  <c r="V210" i="171" s="1"/>
  <c r="V211" i="171" s="1"/>
  <c r="V212" i="171" s="1"/>
  <c r="V213" i="171" s="1"/>
  <c r="V214" i="171" s="1"/>
  <c r="V215" i="171" s="1"/>
  <c r="V216" i="171" s="1"/>
  <c r="V217" i="171" s="1"/>
  <c r="V218" i="171" s="1"/>
  <c r="V219" i="171" s="1"/>
  <c r="V220" i="171" s="1"/>
  <c r="V221" i="171" s="1"/>
  <c r="V222" i="171" s="1"/>
  <c r="V223" i="171" s="1"/>
  <c r="V224" i="171" s="1"/>
  <c r="V225" i="171" s="1"/>
  <c r="V226" i="171" s="1"/>
  <c r="V227" i="171" s="1"/>
  <c r="V228" i="171" s="1"/>
  <c r="V229" i="171" s="1"/>
  <c r="V230" i="171" s="1"/>
  <c r="V231" i="171" s="1"/>
  <c r="V232" i="171" s="1"/>
  <c r="V233" i="171" s="1"/>
  <c r="V234" i="171" s="1"/>
  <c r="V235" i="171" s="1"/>
  <c r="V236" i="171" s="1"/>
  <c r="V237" i="171" s="1"/>
  <c r="V238" i="171" s="1"/>
  <c r="V239" i="171" s="1"/>
  <c r="V240" i="171" s="1"/>
  <c r="V241" i="171" s="1"/>
  <c r="V242" i="171" s="1"/>
  <c r="V243" i="171" s="1"/>
  <c r="V244" i="171" s="1"/>
  <c r="V245" i="171" s="1"/>
  <c r="V246" i="171" s="1"/>
  <c r="V247" i="171" s="1"/>
  <c r="V248" i="171" s="1"/>
  <c r="V249" i="171" s="1"/>
  <c r="V250" i="171" s="1"/>
  <c r="V251" i="171" s="1"/>
  <c r="V252" i="171" s="1"/>
  <c r="V253" i="171" s="1"/>
  <c r="V254" i="171" s="1"/>
  <c r="V255" i="171" s="1"/>
  <c r="V256" i="171" s="1"/>
  <c r="V257" i="171" s="1"/>
  <c r="V258" i="171" s="1"/>
  <c r="V259" i="171" s="1"/>
  <c r="V260" i="171" s="1"/>
  <c r="V261" i="171" s="1"/>
  <c r="V262" i="171" s="1"/>
  <c r="V263" i="171" s="1"/>
  <c r="V264" i="171" s="1"/>
  <c r="V265" i="171" s="1"/>
  <c r="V266" i="171" s="1"/>
  <c r="V267" i="171" s="1"/>
  <c r="V268" i="171" s="1"/>
  <c r="V269" i="171" s="1"/>
  <c r="V270" i="171" s="1"/>
  <c r="V271" i="171" s="1"/>
  <c r="V272" i="171" s="1"/>
  <c r="V273" i="171" s="1"/>
  <c r="V274" i="171" s="1"/>
  <c r="V275" i="171" s="1"/>
  <c r="V276" i="171" s="1"/>
  <c r="V277" i="171" s="1"/>
  <c r="V278" i="171" s="1"/>
  <c r="V279" i="171" s="1"/>
  <c r="V280" i="171" s="1"/>
  <c r="V281" i="171" s="1"/>
  <c r="V282" i="171" s="1"/>
  <c r="V283" i="171" s="1"/>
  <c r="V284" i="171" s="1"/>
  <c r="V285" i="171" s="1"/>
  <c r="V286" i="171" s="1"/>
  <c r="V287" i="171" s="1"/>
  <c r="V288" i="171" s="1"/>
  <c r="V289" i="171" s="1"/>
  <c r="V290" i="171" s="1"/>
  <c r="V291" i="171" s="1"/>
  <c r="V292" i="171" s="1"/>
  <c r="V293" i="171" s="1"/>
  <c r="V294" i="171" s="1"/>
  <c r="V295" i="171" s="1"/>
  <c r="V296" i="171" s="1"/>
  <c r="V297" i="171" s="1"/>
  <c r="V298" i="171" s="1"/>
  <c r="V299" i="171" s="1"/>
  <c r="V300" i="171" s="1"/>
  <c r="V301" i="171" s="1"/>
  <c r="V302" i="171" s="1"/>
  <c r="V303" i="171" s="1"/>
  <c r="V304" i="171" s="1"/>
  <c r="V305" i="171" s="1"/>
  <c r="V306" i="171" s="1"/>
  <c r="V307" i="171" s="1"/>
  <c r="V308" i="171" s="1"/>
  <c r="V309" i="171" s="1"/>
  <c r="V310" i="171" s="1"/>
  <c r="V311" i="171" s="1"/>
  <c r="V312" i="171" s="1"/>
  <c r="V313" i="171" s="1"/>
  <c r="V314" i="171" s="1"/>
  <c r="V315" i="171" s="1"/>
  <c r="V316" i="171" s="1"/>
  <c r="V317" i="171" s="1"/>
  <c r="V318" i="171" s="1"/>
  <c r="V319" i="171" s="1"/>
  <c r="V320" i="171" s="1"/>
  <c r="V321" i="171" s="1"/>
  <c r="V322" i="171" s="1"/>
  <c r="V323" i="171" s="1"/>
  <c r="V324" i="171" s="1"/>
  <c r="V325" i="171" s="1"/>
  <c r="V326" i="171" s="1"/>
  <c r="V327" i="171" s="1"/>
  <c r="V328" i="171" s="1"/>
  <c r="V329" i="171" s="1"/>
  <c r="V330" i="171" s="1"/>
  <c r="V331" i="171" s="1"/>
  <c r="V332" i="171" s="1"/>
  <c r="V333" i="171" s="1"/>
  <c r="W3" i="171"/>
  <c r="W4" i="171" s="1"/>
  <c r="W5" i="171" s="1"/>
  <c r="W6" i="171" s="1"/>
  <c r="W7" i="171" s="1"/>
  <c r="W8" i="171" s="1"/>
  <c r="W9" i="171" s="1"/>
  <c r="W10" i="171" s="1"/>
  <c r="W11" i="171" s="1"/>
  <c r="W12" i="171" s="1"/>
  <c r="W13" i="171" s="1"/>
  <c r="W14" i="171" s="1"/>
  <c r="W15" i="171" s="1"/>
  <c r="W16" i="171" s="1"/>
  <c r="W17" i="171" s="1"/>
  <c r="W18" i="171" s="1"/>
  <c r="W19" i="171" s="1"/>
  <c r="W20" i="171" s="1"/>
  <c r="W21" i="171" s="1"/>
  <c r="W22" i="171" s="1"/>
  <c r="W23" i="171" s="1"/>
  <c r="W24" i="171" s="1"/>
  <c r="W25" i="171" s="1"/>
  <c r="W26" i="171" s="1"/>
  <c r="W27" i="171" s="1"/>
  <c r="W28" i="171" s="1"/>
  <c r="W29" i="171" s="1"/>
  <c r="W30" i="171" s="1"/>
  <c r="W31" i="171" s="1"/>
  <c r="W32" i="171" s="1"/>
  <c r="W33" i="171" s="1"/>
  <c r="W34" i="171" s="1"/>
  <c r="W35" i="171" s="1"/>
  <c r="W36" i="171" s="1"/>
  <c r="W37" i="171" s="1"/>
  <c r="W38" i="171" s="1"/>
  <c r="W39" i="171" s="1"/>
  <c r="W40" i="171" s="1"/>
  <c r="W41" i="171" s="1"/>
  <c r="W42" i="171" s="1"/>
  <c r="W43" i="171" s="1"/>
  <c r="W44" i="171" s="1"/>
  <c r="W45" i="171" s="1"/>
  <c r="W46" i="171" s="1"/>
  <c r="W47" i="171" s="1"/>
  <c r="W48" i="171" s="1"/>
  <c r="W49" i="171" s="1"/>
  <c r="W50" i="171" s="1"/>
  <c r="W51" i="171" s="1"/>
  <c r="W52" i="171" s="1"/>
  <c r="W53" i="171" s="1"/>
  <c r="W54" i="171" s="1"/>
  <c r="W55" i="171" s="1"/>
  <c r="W56" i="171" s="1"/>
  <c r="W57" i="171" s="1"/>
  <c r="W58" i="171" s="1"/>
  <c r="W59" i="171" s="1"/>
  <c r="W60" i="171" s="1"/>
  <c r="W61" i="171" s="1"/>
  <c r="W62" i="171" s="1"/>
  <c r="W63" i="171" s="1"/>
  <c r="W64" i="171" s="1"/>
  <c r="W65" i="171" s="1"/>
  <c r="W66" i="171" s="1"/>
  <c r="W67" i="171" s="1"/>
  <c r="W68" i="171" s="1"/>
  <c r="W69" i="171" s="1"/>
  <c r="W70" i="171" s="1"/>
  <c r="W71" i="171" s="1"/>
  <c r="W72" i="171" s="1"/>
  <c r="W73" i="171" s="1"/>
  <c r="W74" i="171" s="1"/>
  <c r="W75" i="171" s="1"/>
  <c r="W76" i="171" s="1"/>
  <c r="W77" i="171" s="1"/>
  <c r="W78" i="171" s="1"/>
  <c r="W79" i="171" s="1"/>
  <c r="W80" i="171" s="1"/>
  <c r="W81" i="171" s="1"/>
  <c r="W82" i="171" s="1"/>
  <c r="W83" i="171" s="1"/>
  <c r="W84" i="171" s="1"/>
  <c r="W85" i="171" s="1"/>
  <c r="W86" i="171" s="1"/>
  <c r="W87" i="171" s="1"/>
  <c r="W88" i="171" s="1"/>
  <c r="W89" i="171" s="1"/>
  <c r="W90" i="171" s="1"/>
  <c r="W91" i="171" s="1"/>
  <c r="W92" i="171" s="1"/>
  <c r="W93" i="171" s="1"/>
  <c r="W94" i="171" s="1"/>
  <c r="W95" i="171" s="1"/>
  <c r="W96" i="171" s="1"/>
  <c r="W97" i="171" s="1"/>
  <c r="W98" i="171" s="1"/>
  <c r="W99" i="171" s="1"/>
  <c r="W100" i="171" s="1"/>
  <c r="W101" i="171" s="1"/>
  <c r="W102" i="171" s="1"/>
  <c r="W103" i="171" s="1"/>
  <c r="W104" i="171" s="1"/>
  <c r="W105" i="171" s="1"/>
  <c r="W106" i="171" s="1"/>
  <c r="W107" i="171" s="1"/>
  <c r="W108" i="171" s="1"/>
  <c r="W109" i="171" s="1"/>
  <c r="W110" i="171" s="1"/>
  <c r="W111" i="171" s="1"/>
  <c r="W112" i="171" s="1"/>
  <c r="W113" i="171" s="1"/>
  <c r="W114" i="171" s="1"/>
  <c r="W115" i="171" s="1"/>
  <c r="W116" i="171" s="1"/>
  <c r="W117" i="171" s="1"/>
  <c r="W118" i="171" s="1"/>
  <c r="W119" i="171" s="1"/>
  <c r="W120" i="171" s="1"/>
  <c r="W121" i="171" s="1"/>
  <c r="W122" i="171" s="1"/>
  <c r="W123" i="171" s="1"/>
  <c r="W124" i="171" s="1"/>
  <c r="W125" i="171" s="1"/>
  <c r="W126" i="171" s="1"/>
  <c r="W127" i="171" s="1"/>
  <c r="W128" i="171" s="1"/>
  <c r="W129" i="171" s="1"/>
  <c r="W130" i="171" s="1"/>
  <c r="W131" i="171" s="1"/>
  <c r="W132" i="171" s="1"/>
  <c r="W133" i="171" s="1"/>
  <c r="W134" i="171" s="1"/>
  <c r="W135" i="171" s="1"/>
  <c r="W136" i="171" s="1"/>
  <c r="W137" i="171" s="1"/>
  <c r="W138" i="171" s="1"/>
  <c r="W139" i="171" s="1"/>
  <c r="W140" i="171" s="1"/>
  <c r="W141" i="171" s="1"/>
  <c r="W142" i="171" s="1"/>
  <c r="W143" i="171" s="1"/>
  <c r="W144" i="171" s="1"/>
  <c r="W145" i="171" s="1"/>
  <c r="W146" i="171" s="1"/>
  <c r="W147" i="171" s="1"/>
  <c r="W148" i="171" s="1"/>
  <c r="W149" i="171" s="1"/>
  <c r="W150" i="171" s="1"/>
  <c r="W151" i="171" s="1"/>
  <c r="W152" i="171" s="1"/>
  <c r="W153" i="171" s="1"/>
  <c r="W154" i="171" s="1"/>
  <c r="W155" i="171" s="1"/>
  <c r="W156" i="171" s="1"/>
  <c r="W157" i="171" s="1"/>
  <c r="W158" i="171" s="1"/>
  <c r="W159" i="171" s="1"/>
  <c r="W160" i="171" s="1"/>
  <c r="W161" i="171" s="1"/>
  <c r="W162" i="171" s="1"/>
  <c r="W163" i="171" s="1"/>
  <c r="W164" i="171" s="1"/>
  <c r="W165" i="171" s="1"/>
  <c r="W166" i="171" s="1"/>
  <c r="W167" i="171" s="1"/>
  <c r="W168" i="171" s="1"/>
  <c r="W169" i="171" s="1"/>
  <c r="W170" i="171" s="1"/>
  <c r="W171" i="171" s="1"/>
  <c r="W172" i="171" s="1"/>
  <c r="W173" i="171" s="1"/>
  <c r="W174" i="171" s="1"/>
  <c r="W175" i="171" s="1"/>
  <c r="W176" i="171" s="1"/>
  <c r="W177" i="171" s="1"/>
  <c r="W178" i="171" s="1"/>
  <c r="W179" i="171" s="1"/>
  <c r="W180" i="171" s="1"/>
  <c r="W181" i="171" s="1"/>
  <c r="W182" i="171" s="1"/>
  <c r="W183" i="171" s="1"/>
  <c r="W184" i="171" s="1"/>
  <c r="W185" i="171" s="1"/>
  <c r="W186" i="171" s="1"/>
  <c r="W187" i="171" s="1"/>
  <c r="W188" i="171" s="1"/>
  <c r="W189" i="171" s="1"/>
  <c r="W190" i="171" s="1"/>
  <c r="W191" i="171" s="1"/>
  <c r="W192" i="171" s="1"/>
  <c r="W193" i="171" s="1"/>
  <c r="W194" i="171" s="1"/>
  <c r="W195" i="171" s="1"/>
  <c r="W196" i="171" s="1"/>
  <c r="W197" i="171" s="1"/>
  <c r="W198" i="171" s="1"/>
  <c r="W199" i="171" s="1"/>
  <c r="W200" i="171" s="1"/>
  <c r="W201" i="171" s="1"/>
  <c r="W202" i="171" s="1"/>
  <c r="W203" i="171" s="1"/>
  <c r="W204" i="171" s="1"/>
  <c r="W205" i="171" s="1"/>
  <c r="W206" i="171" s="1"/>
  <c r="W207" i="171" s="1"/>
  <c r="W208" i="171" s="1"/>
  <c r="W209" i="171" s="1"/>
  <c r="W210" i="171" s="1"/>
  <c r="W211" i="171" s="1"/>
  <c r="W212" i="171" s="1"/>
  <c r="W213" i="171" s="1"/>
  <c r="W214" i="171" s="1"/>
  <c r="W215" i="171" s="1"/>
  <c r="W216" i="171" s="1"/>
  <c r="W217" i="171" s="1"/>
  <c r="W218" i="171" s="1"/>
  <c r="W219" i="171" s="1"/>
  <c r="W220" i="171" s="1"/>
  <c r="W221" i="171" s="1"/>
  <c r="W222" i="171" s="1"/>
  <c r="W223" i="171" s="1"/>
  <c r="W224" i="171" s="1"/>
  <c r="W225" i="171" s="1"/>
  <c r="W226" i="171" s="1"/>
  <c r="W227" i="171" s="1"/>
  <c r="W228" i="171" s="1"/>
  <c r="W229" i="171" s="1"/>
  <c r="W230" i="171" s="1"/>
  <c r="W231" i="171" s="1"/>
  <c r="W232" i="171" s="1"/>
  <c r="W233" i="171" s="1"/>
  <c r="W234" i="171" s="1"/>
  <c r="W235" i="171" s="1"/>
  <c r="W236" i="171" s="1"/>
  <c r="W237" i="171" s="1"/>
  <c r="W238" i="171" s="1"/>
  <c r="W239" i="171" s="1"/>
  <c r="W240" i="171" s="1"/>
  <c r="W241" i="171" s="1"/>
  <c r="W242" i="171" s="1"/>
  <c r="W243" i="171" s="1"/>
  <c r="W244" i="171" s="1"/>
  <c r="W245" i="171" s="1"/>
  <c r="W246" i="171" s="1"/>
  <c r="W247" i="171" s="1"/>
  <c r="W248" i="171" s="1"/>
  <c r="W249" i="171" s="1"/>
  <c r="W250" i="171" s="1"/>
  <c r="W251" i="171" s="1"/>
  <c r="W252" i="171" s="1"/>
  <c r="W253" i="171" s="1"/>
  <c r="W254" i="171" s="1"/>
  <c r="W255" i="171" s="1"/>
  <c r="W256" i="171" s="1"/>
  <c r="W257" i="171" s="1"/>
  <c r="W258" i="171" s="1"/>
  <c r="W259" i="171" s="1"/>
  <c r="W260" i="171" s="1"/>
  <c r="W261" i="171" s="1"/>
  <c r="W262" i="171" s="1"/>
  <c r="W263" i="171" s="1"/>
  <c r="W264" i="171" s="1"/>
  <c r="W265" i="171" s="1"/>
  <c r="W266" i="171" s="1"/>
  <c r="W267" i="171" s="1"/>
  <c r="W268" i="171" s="1"/>
  <c r="W269" i="171" s="1"/>
  <c r="W270" i="171" s="1"/>
  <c r="W271" i="171" s="1"/>
  <c r="W272" i="171" s="1"/>
  <c r="W273" i="171" s="1"/>
  <c r="W274" i="171" s="1"/>
  <c r="W275" i="171" s="1"/>
  <c r="W276" i="171" s="1"/>
  <c r="W277" i="171" s="1"/>
  <c r="W278" i="171" s="1"/>
  <c r="W279" i="171" s="1"/>
  <c r="W280" i="171" s="1"/>
  <c r="W281" i="171" s="1"/>
  <c r="W282" i="171" s="1"/>
  <c r="W283" i="171" s="1"/>
  <c r="W284" i="171" s="1"/>
  <c r="W285" i="171" s="1"/>
  <c r="W286" i="171" s="1"/>
  <c r="W287" i="171" s="1"/>
  <c r="W288" i="171" s="1"/>
  <c r="W289" i="171" s="1"/>
  <c r="W290" i="171" s="1"/>
  <c r="W291" i="171" s="1"/>
  <c r="W292" i="171" s="1"/>
  <c r="W293" i="171" s="1"/>
  <c r="W294" i="171" s="1"/>
  <c r="W295" i="171" s="1"/>
  <c r="W296" i="171" s="1"/>
  <c r="W297" i="171" s="1"/>
  <c r="W298" i="171" s="1"/>
  <c r="W299" i="171" s="1"/>
  <c r="W300" i="171" s="1"/>
  <c r="W301" i="171" s="1"/>
  <c r="W302" i="171" s="1"/>
  <c r="W303" i="171" s="1"/>
  <c r="W304" i="171" s="1"/>
  <c r="W305" i="171" s="1"/>
  <c r="W306" i="171" s="1"/>
  <c r="W307" i="171" s="1"/>
  <c r="W308" i="171" s="1"/>
  <c r="W309" i="171" s="1"/>
  <c r="W310" i="171" s="1"/>
  <c r="W311" i="171" s="1"/>
  <c r="W312" i="171" s="1"/>
  <c r="W313" i="171" s="1"/>
  <c r="W314" i="171" s="1"/>
  <c r="W315" i="171" s="1"/>
  <c r="W316" i="171" s="1"/>
  <c r="W317" i="171" s="1"/>
  <c r="W318" i="171" s="1"/>
  <c r="W319" i="171" s="1"/>
  <c r="W320" i="171" s="1"/>
  <c r="W321" i="171" s="1"/>
  <c r="W322" i="171" s="1"/>
  <c r="W323" i="171" s="1"/>
  <c r="W324" i="171" s="1"/>
  <c r="W325" i="171" s="1"/>
  <c r="W326" i="171" s="1"/>
  <c r="W327" i="171" s="1"/>
  <c r="W328" i="171" s="1"/>
  <c r="W329" i="171" s="1"/>
  <c r="W330" i="171" s="1"/>
  <c r="W331" i="171" s="1"/>
  <c r="W332" i="171" s="1"/>
  <c r="W333" i="171" s="1"/>
  <c r="V3" i="170"/>
  <c r="V4" i="170" s="1"/>
  <c r="V5" i="170" s="1"/>
  <c r="V6" i="170" s="1"/>
  <c r="V7" i="170" s="1"/>
  <c r="V8" i="170" s="1"/>
  <c r="V9" i="170" s="1"/>
  <c r="V10" i="170" s="1"/>
  <c r="V11" i="170" s="1"/>
  <c r="V12" i="170" s="1"/>
  <c r="V13" i="170" s="1"/>
  <c r="V14" i="170" s="1"/>
  <c r="V15" i="170" s="1"/>
  <c r="V16" i="170" s="1"/>
  <c r="V17" i="170" s="1"/>
  <c r="V18" i="170" s="1"/>
  <c r="V19" i="170" s="1"/>
  <c r="V20" i="170" s="1"/>
  <c r="V21" i="170" s="1"/>
  <c r="V22" i="170" s="1"/>
  <c r="V23" i="170" s="1"/>
  <c r="V24" i="170" s="1"/>
  <c r="V25" i="170" s="1"/>
  <c r="V26" i="170" s="1"/>
  <c r="V27" i="170" s="1"/>
  <c r="V28" i="170" s="1"/>
  <c r="V29" i="170" s="1"/>
  <c r="V30" i="170" s="1"/>
  <c r="V31" i="170" s="1"/>
  <c r="V32" i="170" s="1"/>
  <c r="V33" i="170" s="1"/>
  <c r="V34" i="170" s="1"/>
  <c r="V35" i="170" s="1"/>
  <c r="V36" i="170" s="1"/>
  <c r="V37" i="170" s="1"/>
  <c r="V38" i="170" s="1"/>
  <c r="V39" i="170" s="1"/>
  <c r="V40" i="170" s="1"/>
  <c r="V41" i="170" s="1"/>
  <c r="V42" i="170" s="1"/>
  <c r="V43" i="170" s="1"/>
  <c r="V44" i="170" s="1"/>
  <c r="V45" i="170" s="1"/>
  <c r="V46" i="170" s="1"/>
  <c r="V47" i="170" s="1"/>
  <c r="V48" i="170" s="1"/>
  <c r="V49" i="170" s="1"/>
  <c r="V50" i="170" s="1"/>
  <c r="V51" i="170" s="1"/>
  <c r="V52" i="170" s="1"/>
  <c r="V53" i="170" s="1"/>
  <c r="V54" i="170" s="1"/>
  <c r="V55" i="170" s="1"/>
  <c r="V56" i="170" s="1"/>
  <c r="V57" i="170" s="1"/>
  <c r="V58" i="170" s="1"/>
  <c r="V59" i="170" s="1"/>
  <c r="V60" i="170" s="1"/>
  <c r="V61" i="170" s="1"/>
  <c r="V62" i="170" s="1"/>
  <c r="V63" i="170" s="1"/>
  <c r="V64" i="170" s="1"/>
  <c r="V65" i="170" s="1"/>
  <c r="V66" i="170" s="1"/>
  <c r="V67" i="170" s="1"/>
  <c r="V68" i="170" s="1"/>
  <c r="V69" i="170" s="1"/>
  <c r="V70" i="170" s="1"/>
  <c r="V71" i="170" s="1"/>
  <c r="V72" i="170" s="1"/>
  <c r="V73" i="170" s="1"/>
  <c r="V74" i="170" s="1"/>
  <c r="V75" i="170" s="1"/>
  <c r="V76" i="170" s="1"/>
  <c r="V77" i="170" s="1"/>
  <c r="V78" i="170" s="1"/>
  <c r="V79" i="170" s="1"/>
  <c r="V80" i="170" s="1"/>
  <c r="V81" i="170" s="1"/>
  <c r="V82" i="170" s="1"/>
  <c r="V83" i="170" s="1"/>
  <c r="V84" i="170" s="1"/>
  <c r="V85" i="170" s="1"/>
  <c r="V86" i="170" s="1"/>
  <c r="V87" i="170" s="1"/>
  <c r="V88" i="170" s="1"/>
  <c r="V89" i="170" s="1"/>
  <c r="V90" i="170" s="1"/>
  <c r="V91" i="170" s="1"/>
  <c r="V92" i="170" s="1"/>
  <c r="V93" i="170" s="1"/>
  <c r="V94" i="170" s="1"/>
  <c r="V95" i="170" s="1"/>
  <c r="V96" i="170" s="1"/>
  <c r="V97" i="170" s="1"/>
  <c r="V98" i="170" s="1"/>
  <c r="V99" i="170" s="1"/>
  <c r="V100" i="170" s="1"/>
  <c r="V101" i="170" s="1"/>
  <c r="V102" i="170" s="1"/>
  <c r="V103" i="170" s="1"/>
  <c r="V104" i="170" s="1"/>
  <c r="V105" i="170" s="1"/>
  <c r="V106" i="170" s="1"/>
  <c r="V107" i="170" s="1"/>
  <c r="V108" i="170" s="1"/>
  <c r="V109" i="170" s="1"/>
  <c r="V110" i="170" s="1"/>
  <c r="V111" i="170" s="1"/>
  <c r="V112" i="170" s="1"/>
  <c r="V113" i="170" s="1"/>
  <c r="V114" i="170" s="1"/>
  <c r="V115" i="170" s="1"/>
  <c r="V116" i="170" s="1"/>
  <c r="V117" i="170" s="1"/>
  <c r="V118" i="170" s="1"/>
  <c r="V119" i="170" s="1"/>
  <c r="V120" i="170" s="1"/>
  <c r="V121" i="170" s="1"/>
  <c r="V122" i="170" s="1"/>
  <c r="V123" i="170" s="1"/>
  <c r="V124" i="170" s="1"/>
  <c r="V125" i="170" s="1"/>
  <c r="V126" i="170" s="1"/>
  <c r="V127" i="170" s="1"/>
  <c r="V128" i="170" s="1"/>
  <c r="V129" i="170" s="1"/>
  <c r="V130" i="170" s="1"/>
  <c r="V131" i="170" s="1"/>
  <c r="V132" i="170" s="1"/>
  <c r="V133" i="170" s="1"/>
  <c r="V134" i="170" s="1"/>
  <c r="V135" i="170" s="1"/>
  <c r="V136" i="170" s="1"/>
  <c r="V137" i="170" s="1"/>
  <c r="V138" i="170" s="1"/>
  <c r="V139" i="170" s="1"/>
  <c r="V140" i="170" s="1"/>
  <c r="V141" i="170" s="1"/>
  <c r="V142" i="170" s="1"/>
  <c r="V143" i="170" s="1"/>
  <c r="V144" i="170" s="1"/>
  <c r="V145" i="170" s="1"/>
  <c r="V146" i="170" s="1"/>
  <c r="V147" i="170" s="1"/>
  <c r="V148" i="170" s="1"/>
  <c r="V149" i="170" s="1"/>
  <c r="V150" i="170" s="1"/>
  <c r="V151" i="170" s="1"/>
  <c r="V152" i="170" s="1"/>
  <c r="V153" i="170" s="1"/>
  <c r="V154" i="170" s="1"/>
  <c r="V155" i="170" s="1"/>
  <c r="V156" i="170" s="1"/>
  <c r="V157" i="170" s="1"/>
  <c r="V158" i="170" s="1"/>
  <c r="V159" i="170" s="1"/>
  <c r="V160" i="170" s="1"/>
  <c r="V161" i="170" s="1"/>
  <c r="V162" i="170" s="1"/>
  <c r="V163" i="170" s="1"/>
  <c r="V164" i="170" s="1"/>
  <c r="V165" i="170" s="1"/>
  <c r="V166" i="170" s="1"/>
  <c r="V167" i="170" s="1"/>
  <c r="V168" i="170" s="1"/>
  <c r="V169" i="170" s="1"/>
  <c r="V170" i="170" s="1"/>
  <c r="V171" i="170" s="1"/>
  <c r="V172" i="170" s="1"/>
  <c r="V173" i="170" s="1"/>
  <c r="V174" i="170" s="1"/>
  <c r="V175" i="170" s="1"/>
  <c r="V176" i="170" s="1"/>
  <c r="V177" i="170" s="1"/>
  <c r="V178" i="170" s="1"/>
  <c r="V179" i="170" s="1"/>
  <c r="V180" i="170" s="1"/>
  <c r="V181" i="170" s="1"/>
  <c r="V182" i="170" s="1"/>
  <c r="V183" i="170" s="1"/>
  <c r="V184" i="170" s="1"/>
  <c r="V185" i="170" s="1"/>
  <c r="V186" i="170" s="1"/>
  <c r="V187" i="170" s="1"/>
  <c r="V188" i="170" s="1"/>
  <c r="V189" i="170" s="1"/>
  <c r="V190" i="170" s="1"/>
  <c r="V191" i="170" s="1"/>
  <c r="V192" i="170" s="1"/>
  <c r="V193" i="170" s="1"/>
  <c r="V194" i="170" s="1"/>
  <c r="V195" i="170" s="1"/>
  <c r="V196" i="170" s="1"/>
  <c r="V197" i="170" s="1"/>
  <c r="V198" i="170" s="1"/>
  <c r="V199" i="170" s="1"/>
  <c r="V200" i="170" s="1"/>
  <c r="V201" i="170" s="1"/>
  <c r="V202" i="170" s="1"/>
  <c r="V203" i="170" s="1"/>
  <c r="V204" i="170" s="1"/>
  <c r="V205" i="170" s="1"/>
  <c r="V206" i="170" s="1"/>
  <c r="V207" i="170" s="1"/>
  <c r="V208" i="170" s="1"/>
  <c r="V209" i="170" s="1"/>
  <c r="V210" i="170" s="1"/>
  <c r="V211" i="170" s="1"/>
  <c r="V212" i="170" s="1"/>
  <c r="V213" i="170" s="1"/>
  <c r="V214" i="170" s="1"/>
  <c r="V215" i="170" s="1"/>
  <c r="V216" i="170" s="1"/>
  <c r="V217" i="170" s="1"/>
  <c r="V218" i="170" s="1"/>
  <c r="V219" i="170" s="1"/>
  <c r="V220" i="170" s="1"/>
  <c r="V221" i="170" s="1"/>
  <c r="V222" i="170" s="1"/>
  <c r="V223" i="170" s="1"/>
  <c r="V224" i="170" s="1"/>
  <c r="V225" i="170" s="1"/>
  <c r="V226" i="170" s="1"/>
  <c r="V227" i="170" s="1"/>
  <c r="V228" i="170" s="1"/>
  <c r="V229" i="170" s="1"/>
  <c r="V230" i="170" s="1"/>
  <c r="V231" i="170" s="1"/>
  <c r="V232" i="170" s="1"/>
  <c r="V233" i="170" s="1"/>
  <c r="V234" i="170" s="1"/>
  <c r="V235" i="170" s="1"/>
  <c r="V236" i="170" s="1"/>
  <c r="V237" i="170" s="1"/>
  <c r="V238" i="170" s="1"/>
  <c r="V239" i="170" s="1"/>
  <c r="V240" i="170" s="1"/>
  <c r="V241" i="170" s="1"/>
  <c r="V242" i="170" s="1"/>
  <c r="V243" i="170" s="1"/>
  <c r="V244" i="170" s="1"/>
  <c r="V245" i="170" s="1"/>
  <c r="V246" i="170" s="1"/>
  <c r="V247" i="170" s="1"/>
  <c r="V248" i="170" s="1"/>
  <c r="V249" i="170" s="1"/>
  <c r="V250" i="170" s="1"/>
  <c r="V251" i="170" s="1"/>
  <c r="V252" i="170" s="1"/>
  <c r="V253" i="170" s="1"/>
  <c r="V254" i="170" s="1"/>
  <c r="V255" i="170" s="1"/>
  <c r="V256" i="170" s="1"/>
  <c r="V257" i="170" s="1"/>
  <c r="V258" i="170" s="1"/>
  <c r="V259" i="170" s="1"/>
  <c r="V260" i="170" s="1"/>
  <c r="V261" i="170" s="1"/>
  <c r="V262" i="170" s="1"/>
  <c r="V263" i="170" s="1"/>
  <c r="V264" i="170" s="1"/>
  <c r="V265" i="170" s="1"/>
  <c r="V266" i="170" s="1"/>
  <c r="V267" i="170" s="1"/>
  <c r="V268" i="170" s="1"/>
  <c r="V269" i="170" s="1"/>
  <c r="V270" i="170" s="1"/>
  <c r="V271" i="170" s="1"/>
  <c r="V272" i="170" s="1"/>
  <c r="V273" i="170" s="1"/>
  <c r="V274" i="170" s="1"/>
  <c r="V275" i="170" s="1"/>
  <c r="V276" i="170" s="1"/>
  <c r="V277" i="170" s="1"/>
  <c r="V278" i="170" s="1"/>
  <c r="V279" i="170" s="1"/>
  <c r="V280" i="170" s="1"/>
  <c r="V281" i="170" s="1"/>
  <c r="V282" i="170" s="1"/>
  <c r="V283" i="170" s="1"/>
  <c r="V284" i="170" s="1"/>
  <c r="V285" i="170" s="1"/>
  <c r="V286" i="170" s="1"/>
  <c r="V287" i="170" s="1"/>
  <c r="V288" i="170" s="1"/>
  <c r="V289" i="170" s="1"/>
  <c r="V290" i="170" s="1"/>
  <c r="V291" i="170" s="1"/>
  <c r="V292" i="170" s="1"/>
  <c r="V293" i="170" s="1"/>
  <c r="V294" i="170" s="1"/>
  <c r="V295" i="170" s="1"/>
  <c r="V296" i="170" s="1"/>
  <c r="V297" i="170" s="1"/>
  <c r="V298" i="170" s="1"/>
  <c r="V299" i="170" s="1"/>
  <c r="V300" i="170" s="1"/>
  <c r="V301" i="170" s="1"/>
  <c r="V302" i="170" s="1"/>
  <c r="V303" i="170" s="1"/>
  <c r="V304" i="170" s="1"/>
  <c r="V305" i="170" s="1"/>
  <c r="V306" i="170" s="1"/>
  <c r="V307" i="170" s="1"/>
  <c r="V308" i="170" s="1"/>
  <c r="V309" i="170" s="1"/>
  <c r="V310" i="170" s="1"/>
  <c r="V311" i="170" s="1"/>
  <c r="V312" i="170" s="1"/>
  <c r="V313" i="170" s="1"/>
  <c r="V314" i="170" s="1"/>
  <c r="V315" i="170" s="1"/>
  <c r="V316" i="170" s="1"/>
  <c r="V317" i="170" s="1"/>
  <c r="V318" i="170" s="1"/>
  <c r="V319" i="170" s="1"/>
  <c r="V320" i="170" s="1"/>
  <c r="V321" i="170" s="1"/>
  <c r="V322" i="170" s="1"/>
  <c r="V323" i="170" s="1"/>
  <c r="V324" i="170" s="1"/>
  <c r="V325" i="170" s="1"/>
  <c r="V326" i="170" s="1"/>
  <c r="V327" i="170" s="1"/>
  <c r="V328" i="170" s="1"/>
  <c r="V329" i="170" s="1"/>
  <c r="V330" i="170" s="1"/>
  <c r="V331" i="170" s="1"/>
  <c r="V332" i="170" s="1"/>
  <c r="V333" i="170" s="1"/>
  <c r="X3" i="170"/>
  <c r="X4" i="170" s="1"/>
  <c r="X5" i="170" s="1"/>
  <c r="X6" i="170" s="1"/>
  <c r="X7" i="170" s="1"/>
  <c r="X8" i="170" s="1"/>
  <c r="X9" i="170" s="1"/>
  <c r="X10" i="170" s="1"/>
  <c r="X11" i="170" s="1"/>
  <c r="X12" i="170" s="1"/>
  <c r="X13" i="170" s="1"/>
  <c r="X14" i="170" s="1"/>
  <c r="X15" i="170" s="1"/>
  <c r="X16" i="170" s="1"/>
  <c r="X17" i="170" s="1"/>
  <c r="X18" i="170" s="1"/>
  <c r="X19" i="170" s="1"/>
  <c r="X20" i="170" s="1"/>
  <c r="X21" i="170" s="1"/>
  <c r="X22" i="170" s="1"/>
  <c r="X23" i="170" s="1"/>
  <c r="X24" i="170" s="1"/>
  <c r="X25" i="170" s="1"/>
  <c r="X26" i="170" s="1"/>
  <c r="X27" i="170" s="1"/>
  <c r="X28" i="170" s="1"/>
  <c r="X29" i="170" s="1"/>
  <c r="X30" i="170" s="1"/>
  <c r="X31" i="170" s="1"/>
  <c r="X32" i="170" s="1"/>
  <c r="X33" i="170" s="1"/>
  <c r="X34" i="170" s="1"/>
  <c r="X35" i="170" s="1"/>
  <c r="X36" i="170" s="1"/>
  <c r="X37" i="170" s="1"/>
  <c r="X38" i="170" s="1"/>
  <c r="X39" i="170" s="1"/>
  <c r="X40" i="170" s="1"/>
  <c r="X41" i="170" s="1"/>
  <c r="X42" i="170" s="1"/>
  <c r="X43" i="170" s="1"/>
  <c r="X44" i="170" s="1"/>
  <c r="X45" i="170" s="1"/>
  <c r="X46" i="170" s="1"/>
  <c r="X47" i="170" s="1"/>
  <c r="X48" i="170" s="1"/>
  <c r="X49" i="170" s="1"/>
  <c r="X50" i="170" s="1"/>
  <c r="X51" i="170" s="1"/>
  <c r="X52" i="170" s="1"/>
  <c r="X53" i="170" s="1"/>
  <c r="X54" i="170" s="1"/>
  <c r="X55" i="170" s="1"/>
  <c r="X56" i="170" s="1"/>
  <c r="X57" i="170" s="1"/>
  <c r="X58" i="170" s="1"/>
  <c r="X59" i="170" s="1"/>
  <c r="X60" i="170" s="1"/>
  <c r="X61" i="170" s="1"/>
  <c r="X62" i="170" s="1"/>
  <c r="X63" i="170" s="1"/>
  <c r="X64" i="170" s="1"/>
  <c r="X65" i="170" s="1"/>
  <c r="X66" i="170" s="1"/>
  <c r="X67" i="170" s="1"/>
  <c r="X68" i="170" s="1"/>
  <c r="X69" i="170" s="1"/>
  <c r="X70" i="170" s="1"/>
  <c r="X71" i="170" s="1"/>
  <c r="X72" i="170" s="1"/>
  <c r="X73" i="170" s="1"/>
  <c r="X74" i="170" s="1"/>
  <c r="X75" i="170" s="1"/>
  <c r="X76" i="170" s="1"/>
  <c r="X77" i="170" s="1"/>
  <c r="X78" i="170" s="1"/>
  <c r="X79" i="170" s="1"/>
  <c r="X80" i="170" s="1"/>
  <c r="X81" i="170" s="1"/>
  <c r="X82" i="170" s="1"/>
  <c r="X83" i="170" s="1"/>
  <c r="X84" i="170" s="1"/>
  <c r="X85" i="170" s="1"/>
  <c r="X86" i="170" s="1"/>
  <c r="X87" i="170" s="1"/>
  <c r="X88" i="170" s="1"/>
  <c r="X89" i="170" s="1"/>
  <c r="X90" i="170" s="1"/>
  <c r="X91" i="170" s="1"/>
  <c r="X92" i="170" s="1"/>
  <c r="X93" i="170" s="1"/>
  <c r="X94" i="170" s="1"/>
  <c r="X95" i="170" s="1"/>
  <c r="X96" i="170" s="1"/>
  <c r="X97" i="170" s="1"/>
  <c r="X98" i="170" s="1"/>
  <c r="X99" i="170" s="1"/>
  <c r="X100" i="170" s="1"/>
  <c r="X101" i="170" s="1"/>
  <c r="X102" i="170" s="1"/>
  <c r="X103" i="170" s="1"/>
  <c r="X104" i="170" s="1"/>
  <c r="X105" i="170" s="1"/>
  <c r="X106" i="170" s="1"/>
  <c r="X107" i="170" s="1"/>
  <c r="X108" i="170" s="1"/>
  <c r="X109" i="170" s="1"/>
  <c r="X110" i="170" s="1"/>
  <c r="X111" i="170" s="1"/>
  <c r="X112" i="170" s="1"/>
  <c r="X113" i="170" s="1"/>
  <c r="X114" i="170" s="1"/>
  <c r="X115" i="170" s="1"/>
  <c r="X116" i="170" s="1"/>
  <c r="X117" i="170" s="1"/>
  <c r="X118" i="170" s="1"/>
  <c r="X119" i="170" s="1"/>
  <c r="X120" i="170" s="1"/>
  <c r="X121" i="170" s="1"/>
  <c r="X122" i="170" s="1"/>
  <c r="X123" i="170" s="1"/>
  <c r="X124" i="170" s="1"/>
  <c r="X125" i="170" s="1"/>
  <c r="X126" i="170" s="1"/>
  <c r="X127" i="170" s="1"/>
  <c r="X128" i="170" s="1"/>
  <c r="X129" i="170" s="1"/>
  <c r="X130" i="170" s="1"/>
  <c r="X131" i="170" s="1"/>
  <c r="X132" i="170" s="1"/>
  <c r="X133" i="170" s="1"/>
  <c r="X134" i="170" s="1"/>
  <c r="X135" i="170" s="1"/>
  <c r="X136" i="170" s="1"/>
  <c r="X137" i="170" s="1"/>
  <c r="X138" i="170" s="1"/>
  <c r="X139" i="170" s="1"/>
  <c r="X140" i="170" s="1"/>
  <c r="X141" i="170" s="1"/>
  <c r="X142" i="170" s="1"/>
  <c r="X143" i="170" s="1"/>
  <c r="X144" i="170" s="1"/>
  <c r="X145" i="170" s="1"/>
  <c r="X146" i="170" s="1"/>
  <c r="X147" i="170" s="1"/>
  <c r="X148" i="170" s="1"/>
  <c r="X149" i="170" s="1"/>
  <c r="X150" i="170" s="1"/>
  <c r="X151" i="170" s="1"/>
  <c r="X152" i="170" s="1"/>
  <c r="X153" i="170" s="1"/>
  <c r="X154" i="170" s="1"/>
  <c r="X155" i="170" s="1"/>
  <c r="X156" i="170" s="1"/>
  <c r="X157" i="170" s="1"/>
  <c r="X158" i="170" s="1"/>
  <c r="X159" i="170" s="1"/>
  <c r="X160" i="170" s="1"/>
  <c r="X161" i="170" s="1"/>
  <c r="X162" i="170" s="1"/>
  <c r="X163" i="170" s="1"/>
  <c r="X164" i="170" s="1"/>
  <c r="X165" i="170" s="1"/>
  <c r="X166" i="170" s="1"/>
  <c r="X167" i="170" s="1"/>
  <c r="X168" i="170" s="1"/>
  <c r="X169" i="170" s="1"/>
  <c r="X170" i="170" s="1"/>
  <c r="X171" i="170" s="1"/>
  <c r="X172" i="170" s="1"/>
  <c r="X173" i="170" s="1"/>
  <c r="X174" i="170" s="1"/>
  <c r="X175" i="170" s="1"/>
  <c r="X176" i="170" s="1"/>
  <c r="X177" i="170" s="1"/>
  <c r="X178" i="170" s="1"/>
  <c r="X179" i="170" s="1"/>
  <c r="X180" i="170" s="1"/>
  <c r="X181" i="170" s="1"/>
  <c r="X182" i="170" s="1"/>
  <c r="X183" i="170" s="1"/>
  <c r="X184" i="170" s="1"/>
  <c r="X185" i="170" s="1"/>
  <c r="X186" i="170" s="1"/>
  <c r="X187" i="170" s="1"/>
  <c r="X188" i="170" s="1"/>
  <c r="X189" i="170" s="1"/>
  <c r="X190" i="170" s="1"/>
  <c r="X191" i="170" s="1"/>
  <c r="X192" i="170" s="1"/>
  <c r="X193" i="170" s="1"/>
  <c r="X194" i="170" s="1"/>
  <c r="X195" i="170" s="1"/>
  <c r="X196" i="170" s="1"/>
  <c r="X197" i="170" s="1"/>
  <c r="X198" i="170" s="1"/>
  <c r="X199" i="170" s="1"/>
  <c r="X200" i="170" s="1"/>
  <c r="X201" i="170" s="1"/>
  <c r="X202" i="170" s="1"/>
  <c r="X203" i="170" s="1"/>
  <c r="X204" i="170" s="1"/>
  <c r="X205" i="170" s="1"/>
  <c r="X206" i="170" s="1"/>
  <c r="X207" i="170" s="1"/>
  <c r="X208" i="170" s="1"/>
  <c r="X209" i="170" s="1"/>
  <c r="X210" i="170" s="1"/>
  <c r="X211" i="170" s="1"/>
  <c r="X212" i="170" s="1"/>
  <c r="X213" i="170" s="1"/>
  <c r="X214" i="170" s="1"/>
  <c r="X215" i="170" s="1"/>
  <c r="X216" i="170" s="1"/>
  <c r="X217" i="170" s="1"/>
  <c r="X218" i="170" s="1"/>
  <c r="X219" i="170" s="1"/>
  <c r="X220" i="170" s="1"/>
  <c r="X221" i="170" s="1"/>
  <c r="X222" i="170" s="1"/>
  <c r="X223" i="170" s="1"/>
  <c r="X224" i="170" s="1"/>
  <c r="X225" i="170" s="1"/>
  <c r="X226" i="170" s="1"/>
  <c r="X227" i="170" s="1"/>
  <c r="X228" i="170" s="1"/>
  <c r="X229" i="170" s="1"/>
  <c r="X230" i="170" s="1"/>
  <c r="X231" i="170" s="1"/>
  <c r="X232" i="170" s="1"/>
  <c r="X233" i="170" s="1"/>
  <c r="X234" i="170" s="1"/>
  <c r="X235" i="170" s="1"/>
  <c r="X236" i="170" s="1"/>
  <c r="X237" i="170" s="1"/>
  <c r="X238" i="170" s="1"/>
  <c r="X239" i="170" s="1"/>
  <c r="X240" i="170" s="1"/>
  <c r="X241" i="170" s="1"/>
  <c r="X242" i="170" s="1"/>
  <c r="X243" i="170" s="1"/>
  <c r="X244" i="170" s="1"/>
  <c r="X245" i="170" s="1"/>
  <c r="X246" i="170" s="1"/>
  <c r="X247" i="170" s="1"/>
  <c r="X248" i="170" s="1"/>
  <c r="X249" i="170" s="1"/>
  <c r="X250" i="170" s="1"/>
  <c r="X251" i="170" s="1"/>
  <c r="X252" i="170" s="1"/>
  <c r="X253" i="170" s="1"/>
  <c r="X254" i="170" s="1"/>
  <c r="X255" i="170" s="1"/>
  <c r="X256" i="170" s="1"/>
  <c r="X257" i="170" s="1"/>
  <c r="X258" i="170" s="1"/>
  <c r="X259" i="170" s="1"/>
  <c r="X260" i="170" s="1"/>
  <c r="X261" i="170" s="1"/>
  <c r="X262" i="170" s="1"/>
  <c r="X263" i="170" s="1"/>
  <c r="X264" i="170" s="1"/>
  <c r="X265" i="170" s="1"/>
  <c r="X266" i="170" s="1"/>
  <c r="X267" i="170" s="1"/>
  <c r="X268" i="170" s="1"/>
  <c r="X269" i="170" s="1"/>
  <c r="X270" i="170" s="1"/>
  <c r="X271" i="170" s="1"/>
  <c r="X272" i="170" s="1"/>
  <c r="X273" i="170" s="1"/>
  <c r="X274" i="170" s="1"/>
  <c r="X275" i="170" s="1"/>
  <c r="X276" i="170" s="1"/>
  <c r="X277" i="170" s="1"/>
  <c r="X278" i="170" s="1"/>
  <c r="X279" i="170" s="1"/>
  <c r="X280" i="170" s="1"/>
  <c r="X281" i="170" s="1"/>
  <c r="X282" i="170" s="1"/>
  <c r="X283" i="170" s="1"/>
  <c r="X284" i="170" s="1"/>
  <c r="X285" i="170" s="1"/>
  <c r="X286" i="170" s="1"/>
  <c r="X287" i="170" s="1"/>
  <c r="X288" i="170" s="1"/>
  <c r="X289" i="170" s="1"/>
  <c r="X290" i="170" s="1"/>
  <c r="X291" i="170" s="1"/>
  <c r="X292" i="170" s="1"/>
  <c r="X293" i="170" s="1"/>
  <c r="X294" i="170" s="1"/>
  <c r="X295" i="170" s="1"/>
  <c r="X296" i="170" s="1"/>
  <c r="X297" i="170" s="1"/>
  <c r="X298" i="170" s="1"/>
  <c r="X299" i="170" s="1"/>
  <c r="X300" i="170" s="1"/>
  <c r="X301" i="170" s="1"/>
  <c r="X302" i="170" s="1"/>
  <c r="X303" i="170" s="1"/>
  <c r="X304" i="170" s="1"/>
  <c r="X305" i="170" s="1"/>
  <c r="X306" i="170" s="1"/>
  <c r="X307" i="170" s="1"/>
  <c r="X308" i="170" s="1"/>
  <c r="X309" i="170" s="1"/>
  <c r="X310" i="170" s="1"/>
  <c r="X311" i="170" s="1"/>
  <c r="X312" i="170" s="1"/>
  <c r="X313" i="170" s="1"/>
  <c r="X314" i="170" s="1"/>
  <c r="X315" i="170" s="1"/>
  <c r="X316" i="170" s="1"/>
  <c r="X317" i="170" s="1"/>
  <c r="X318" i="170" s="1"/>
  <c r="X319" i="170" s="1"/>
  <c r="X320" i="170" s="1"/>
  <c r="X321" i="170" s="1"/>
  <c r="X322" i="170" s="1"/>
  <c r="X323" i="170" s="1"/>
  <c r="X324" i="170" s="1"/>
  <c r="X325" i="170" s="1"/>
  <c r="X326" i="170" s="1"/>
  <c r="X327" i="170" s="1"/>
  <c r="X328" i="170" s="1"/>
  <c r="X329" i="170" s="1"/>
  <c r="X330" i="170" s="1"/>
  <c r="X331" i="170" s="1"/>
  <c r="X332" i="170" s="1"/>
  <c r="X333" i="170" s="1"/>
  <c r="W3" i="170"/>
  <c r="W4" i="170" s="1"/>
  <c r="W5" i="170" s="1"/>
  <c r="W6" i="170" s="1"/>
  <c r="W7" i="170" s="1"/>
  <c r="W8" i="170" s="1"/>
  <c r="W9" i="170" s="1"/>
  <c r="W10" i="170" s="1"/>
  <c r="W11" i="170" s="1"/>
  <c r="W12" i="170" s="1"/>
  <c r="W13" i="170" s="1"/>
  <c r="W14" i="170" s="1"/>
  <c r="W15" i="170" s="1"/>
  <c r="W16" i="170" s="1"/>
  <c r="W17" i="170" s="1"/>
  <c r="W18" i="170" s="1"/>
  <c r="W19" i="170" s="1"/>
  <c r="W20" i="170" s="1"/>
  <c r="W21" i="170" s="1"/>
  <c r="W22" i="170" s="1"/>
  <c r="W23" i="170" s="1"/>
  <c r="W24" i="170" s="1"/>
  <c r="W25" i="170" s="1"/>
  <c r="W26" i="170" s="1"/>
  <c r="W27" i="170" s="1"/>
  <c r="W28" i="170" s="1"/>
  <c r="W29" i="170" s="1"/>
  <c r="W30" i="170" s="1"/>
  <c r="W31" i="170" s="1"/>
  <c r="W32" i="170" s="1"/>
  <c r="W33" i="170" s="1"/>
  <c r="W34" i="170" s="1"/>
  <c r="W35" i="170" s="1"/>
  <c r="W36" i="170" s="1"/>
  <c r="W37" i="170" s="1"/>
  <c r="W38" i="170" s="1"/>
  <c r="W39" i="170" s="1"/>
  <c r="W40" i="170" s="1"/>
  <c r="W41" i="170" s="1"/>
  <c r="W42" i="170" s="1"/>
  <c r="W43" i="170" s="1"/>
  <c r="W44" i="170" s="1"/>
  <c r="W45" i="170" s="1"/>
  <c r="W46" i="170" s="1"/>
  <c r="W47" i="170" s="1"/>
  <c r="W48" i="170" s="1"/>
  <c r="W49" i="170" s="1"/>
  <c r="W50" i="170" s="1"/>
  <c r="W51" i="170" s="1"/>
  <c r="W52" i="170" s="1"/>
  <c r="W53" i="170" s="1"/>
  <c r="W54" i="170" s="1"/>
  <c r="W55" i="170" s="1"/>
  <c r="W56" i="170" s="1"/>
  <c r="W57" i="170" s="1"/>
  <c r="W58" i="170" s="1"/>
  <c r="W59" i="170" s="1"/>
  <c r="W60" i="170" s="1"/>
  <c r="W61" i="170" s="1"/>
  <c r="W62" i="170" s="1"/>
  <c r="W63" i="170" s="1"/>
  <c r="W64" i="170" s="1"/>
  <c r="W65" i="170" s="1"/>
  <c r="W66" i="170" s="1"/>
  <c r="W67" i="170" s="1"/>
  <c r="W68" i="170" s="1"/>
  <c r="W69" i="170" s="1"/>
  <c r="W70" i="170" s="1"/>
  <c r="W71" i="170" s="1"/>
  <c r="W72" i="170" s="1"/>
  <c r="W73" i="170" s="1"/>
  <c r="W74" i="170" s="1"/>
  <c r="W75" i="170" s="1"/>
  <c r="W76" i="170" s="1"/>
  <c r="W77" i="170" s="1"/>
  <c r="W78" i="170" s="1"/>
  <c r="W79" i="170" s="1"/>
  <c r="W80" i="170" s="1"/>
  <c r="W81" i="170" s="1"/>
  <c r="W82" i="170" s="1"/>
  <c r="W83" i="170" s="1"/>
  <c r="W84" i="170" s="1"/>
  <c r="W85" i="170" s="1"/>
  <c r="W86" i="170" s="1"/>
  <c r="W87" i="170" s="1"/>
  <c r="W88" i="170" s="1"/>
  <c r="W89" i="170" s="1"/>
  <c r="W90" i="170" s="1"/>
  <c r="W91" i="170" s="1"/>
  <c r="W92" i="170" s="1"/>
  <c r="W93" i="170" s="1"/>
  <c r="W94" i="170" s="1"/>
  <c r="W95" i="170" s="1"/>
  <c r="W96" i="170" s="1"/>
  <c r="W97" i="170" s="1"/>
  <c r="W98" i="170" s="1"/>
  <c r="W99" i="170" s="1"/>
  <c r="W100" i="170" s="1"/>
  <c r="W101" i="170" s="1"/>
  <c r="W102" i="170" s="1"/>
  <c r="W103" i="170" s="1"/>
  <c r="W104" i="170" s="1"/>
  <c r="W105" i="170" s="1"/>
  <c r="W106" i="170" s="1"/>
  <c r="W107" i="170" s="1"/>
  <c r="W108" i="170" s="1"/>
  <c r="W109" i="170" s="1"/>
  <c r="W110" i="170" s="1"/>
  <c r="W111" i="170" s="1"/>
  <c r="W112" i="170" s="1"/>
  <c r="W113" i="170" s="1"/>
  <c r="W114" i="170" s="1"/>
  <c r="W115" i="170" s="1"/>
  <c r="W116" i="170" s="1"/>
  <c r="W117" i="170" s="1"/>
  <c r="W118" i="170" s="1"/>
  <c r="W119" i="170" s="1"/>
  <c r="W120" i="170" s="1"/>
  <c r="W121" i="170" s="1"/>
  <c r="W122" i="170" s="1"/>
  <c r="W123" i="170" s="1"/>
  <c r="W124" i="170" s="1"/>
  <c r="W125" i="170" s="1"/>
  <c r="W126" i="170" s="1"/>
  <c r="W127" i="170" s="1"/>
  <c r="W128" i="170" s="1"/>
  <c r="W129" i="170" s="1"/>
  <c r="W130" i="170" s="1"/>
  <c r="W131" i="170" s="1"/>
  <c r="W132" i="170" s="1"/>
  <c r="W133" i="170" s="1"/>
  <c r="W134" i="170" s="1"/>
  <c r="W135" i="170" s="1"/>
  <c r="W136" i="170" s="1"/>
  <c r="W137" i="170" s="1"/>
  <c r="W138" i="170" s="1"/>
  <c r="W139" i="170" s="1"/>
  <c r="W140" i="170" s="1"/>
  <c r="W141" i="170" s="1"/>
  <c r="W142" i="170" s="1"/>
  <c r="W143" i="170" s="1"/>
  <c r="W144" i="170" s="1"/>
  <c r="W145" i="170" s="1"/>
  <c r="W146" i="170" s="1"/>
  <c r="W147" i="170" s="1"/>
  <c r="W148" i="170" s="1"/>
  <c r="W149" i="170" s="1"/>
  <c r="W150" i="170" s="1"/>
  <c r="W151" i="170" s="1"/>
  <c r="W152" i="170" s="1"/>
  <c r="W153" i="170" s="1"/>
  <c r="W154" i="170" s="1"/>
  <c r="W155" i="170" s="1"/>
  <c r="W156" i="170" s="1"/>
  <c r="W157" i="170" s="1"/>
  <c r="W158" i="170" s="1"/>
  <c r="W159" i="170" s="1"/>
  <c r="W160" i="170" s="1"/>
  <c r="W161" i="170" s="1"/>
  <c r="W162" i="170" s="1"/>
  <c r="W163" i="170" s="1"/>
  <c r="W164" i="170" s="1"/>
  <c r="W165" i="170" s="1"/>
  <c r="W166" i="170" s="1"/>
  <c r="W167" i="170" s="1"/>
  <c r="W168" i="170" s="1"/>
  <c r="W169" i="170" s="1"/>
  <c r="W170" i="170" s="1"/>
  <c r="W171" i="170" s="1"/>
  <c r="W172" i="170" s="1"/>
  <c r="W173" i="170" s="1"/>
  <c r="W174" i="170" s="1"/>
  <c r="W175" i="170" s="1"/>
  <c r="W176" i="170" s="1"/>
  <c r="W177" i="170" s="1"/>
  <c r="W178" i="170" s="1"/>
  <c r="W179" i="170" s="1"/>
  <c r="W180" i="170" s="1"/>
  <c r="W181" i="170" s="1"/>
  <c r="W182" i="170" s="1"/>
  <c r="W183" i="170" s="1"/>
  <c r="W184" i="170" s="1"/>
  <c r="W185" i="170" s="1"/>
  <c r="W186" i="170" s="1"/>
  <c r="W187" i="170" s="1"/>
  <c r="W188" i="170" s="1"/>
  <c r="W189" i="170" s="1"/>
  <c r="W190" i="170" s="1"/>
  <c r="W191" i="170" s="1"/>
  <c r="W192" i="170" s="1"/>
  <c r="W193" i="170" s="1"/>
  <c r="W194" i="170" s="1"/>
  <c r="W195" i="170" s="1"/>
  <c r="W196" i="170" s="1"/>
  <c r="W197" i="170" s="1"/>
  <c r="W198" i="170" s="1"/>
  <c r="W199" i="170" s="1"/>
  <c r="W200" i="170" s="1"/>
  <c r="W201" i="170" s="1"/>
  <c r="W202" i="170" s="1"/>
  <c r="W203" i="170" s="1"/>
  <c r="W204" i="170" s="1"/>
  <c r="W205" i="170" s="1"/>
  <c r="W206" i="170" s="1"/>
  <c r="W207" i="170" s="1"/>
  <c r="W208" i="170" s="1"/>
  <c r="W209" i="170" s="1"/>
  <c r="W210" i="170" s="1"/>
  <c r="W211" i="170" s="1"/>
  <c r="W212" i="170" s="1"/>
  <c r="W213" i="170" s="1"/>
  <c r="W214" i="170" s="1"/>
  <c r="W215" i="170" s="1"/>
  <c r="W216" i="170" s="1"/>
  <c r="W217" i="170" s="1"/>
  <c r="W218" i="170" s="1"/>
  <c r="W219" i="170" s="1"/>
  <c r="W220" i="170" s="1"/>
  <c r="W221" i="170" s="1"/>
  <c r="W222" i="170" s="1"/>
  <c r="W223" i="170" s="1"/>
  <c r="W224" i="170" s="1"/>
  <c r="W225" i="170" s="1"/>
  <c r="W226" i="170" s="1"/>
  <c r="W227" i="170" s="1"/>
  <c r="W228" i="170" s="1"/>
  <c r="W229" i="170" s="1"/>
  <c r="W230" i="170" s="1"/>
  <c r="W231" i="170" s="1"/>
  <c r="W232" i="170" s="1"/>
  <c r="W233" i="170" s="1"/>
  <c r="W234" i="170" s="1"/>
  <c r="W235" i="170" s="1"/>
  <c r="W236" i="170" s="1"/>
  <c r="W237" i="170" s="1"/>
  <c r="W238" i="170" s="1"/>
  <c r="W239" i="170" s="1"/>
  <c r="W240" i="170" s="1"/>
  <c r="W241" i="170" s="1"/>
  <c r="W242" i="170" s="1"/>
  <c r="W243" i="170" s="1"/>
  <c r="W244" i="170" s="1"/>
  <c r="W245" i="170" s="1"/>
  <c r="W246" i="170" s="1"/>
  <c r="W247" i="170" s="1"/>
  <c r="W248" i="170" s="1"/>
  <c r="W249" i="170" s="1"/>
  <c r="W250" i="170" s="1"/>
  <c r="W251" i="170" s="1"/>
  <c r="W252" i="170" s="1"/>
  <c r="W253" i="170" s="1"/>
  <c r="W254" i="170" s="1"/>
  <c r="W255" i="170" s="1"/>
  <c r="W256" i="170" s="1"/>
  <c r="W257" i="170" s="1"/>
  <c r="W258" i="170" s="1"/>
  <c r="W259" i="170" s="1"/>
  <c r="W260" i="170" s="1"/>
  <c r="W261" i="170" s="1"/>
  <c r="W262" i="170" s="1"/>
  <c r="W263" i="170" s="1"/>
  <c r="W264" i="170" s="1"/>
  <c r="W265" i="170" s="1"/>
  <c r="W266" i="170" s="1"/>
  <c r="W267" i="170" s="1"/>
  <c r="W268" i="170" s="1"/>
  <c r="W269" i="170" s="1"/>
  <c r="W270" i="170" s="1"/>
  <c r="W271" i="170" s="1"/>
  <c r="W272" i="170" s="1"/>
  <c r="W273" i="170" s="1"/>
  <c r="W274" i="170" s="1"/>
  <c r="W275" i="170" s="1"/>
  <c r="W276" i="170" s="1"/>
  <c r="W277" i="170" s="1"/>
  <c r="W278" i="170" s="1"/>
  <c r="W279" i="170" s="1"/>
  <c r="W280" i="170" s="1"/>
  <c r="W281" i="170" s="1"/>
  <c r="W282" i="170" s="1"/>
  <c r="W283" i="170" s="1"/>
  <c r="W284" i="170" s="1"/>
  <c r="W285" i="170" s="1"/>
  <c r="W286" i="170" s="1"/>
  <c r="W287" i="170" s="1"/>
  <c r="W288" i="170" s="1"/>
  <c r="W289" i="170" s="1"/>
  <c r="W290" i="170" s="1"/>
  <c r="W291" i="170" s="1"/>
  <c r="W292" i="170" s="1"/>
  <c r="W293" i="170" s="1"/>
  <c r="W294" i="170" s="1"/>
  <c r="W295" i="170" s="1"/>
  <c r="W296" i="170" s="1"/>
  <c r="W297" i="170" s="1"/>
  <c r="W298" i="170" s="1"/>
  <c r="W299" i="170" s="1"/>
  <c r="W300" i="170" s="1"/>
  <c r="W301" i="170" s="1"/>
  <c r="W302" i="170" s="1"/>
  <c r="W303" i="170" s="1"/>
  <c r="W304" i="170" s="1"/>
  <c r="W305" i="170" s="1"/>
  <c r="W306" i="170" s="1"/>
  <c r="W307" i="170" s="1"/>
  <c r="W308" i="170" s="1"/>
  <c r="W309" i="170" s="1"/>
  <c r="W310" i="170" s="1"/>
  <c r="W311" i="170" s="1"/>
  <c r="W312" i="170" s="1"/>
  <c r="W313" i="170" s="1"/>
  <c r="W314" i="170" s="1"/>
  <c r="W315" i="170" s="1"/>
  <c r="W316" i="170" s="1"/>
  <c r="W317" i="170" s="1"/>
  <c r="W318" i="170" s="1"/>
  <c r="W319" i="170" s="1"/>
  <c r="W320" i="170" s="1"/>
  <c r="W321" i="170" s="1"/>
  <c r="W322" i="170" s="1"/>
  <c r="W323" i="170" s="1"/>
  <c r="W324" i="170" s="1"/>
  <c r="W325" i="170" s="1"/>
  <c r="W326" i="170" s="1"/>
  <c r="W327" i="170" s="1"/>
  <c r="W328" i="170" s="1"/>
  <c r="W329" i="170" s="1"/>
  <c r="W330" i="170" s="1"/>
  <c r="W331" i="170" s="1"/>
  <c r="W332" i="170" s="1"/>
  <c r="W333" i="170" s="1"/>
  <c r="T4" i="170"/>
  <c r="U3" i="169"/>
  <c r="U4" i="169" s="1"/>
  <c r="U5" i="169" s="1"/>
  <c r="U6" i="169" s="1"/>
  <c r="U7" i="169" s="1"/>
  <c r="U8" i="169" s="1"/>
  <c r="U9" i="169" s="1"/>
  <c r="U10" i="169" s="1"/>
  <c r="U11" i="169" s="1"/>
  <c r="U12" i="169" s="1"/>
  <c r="U13" i="169" s="1"/>
  <c r="U14" i="169" s="1"/>
  <c r="U15" i="169" s="1"/>
  <c r="U16" i="169" s="1"/>
  <c r="U17" i="169" s="1"/>
  <c r="U18" i="169" s="1"/>
  <c r="U19" i="169" s="1"/>
  <c r="U20" i="169" s="1"/>
  <c r="U21" i="169" s="1"/>
  <c r="U22" i="169" s="1"/>
  <c r="U23" i="169" s="1"/>
  <c r="U24" i="169" s="1"/>
  <c r="U25" i="169" s="1"/>
  <c r="U26" i="169" s="1"/>
  <c r="U27" i="169" s="1"/>
  <c r="U28" i="169" s="1"/>
  <c r="U29" i="169" s="1"/>
  <c r="U30" i="169" s="1"/>
  <c r="U31" i="169" s="1"/>
  <c r="U32" i="169" s="1"/>
  <c r="U33" i="169" s="1"/>
  <c r="U34" i="169" s="1"/>
  <c r="U35" i="169" s="1"/>
  <c r="U36" i="169" s="1"/>
  <c r="U37" i="169" s="1"/>
  <c r="U38" i="169" s="1"/>
  <c r="U39" i="169" s="1"/>
  <c r="U40" i="169" s="1"/>
  <c r="U41" i="169" s="1"/>
  <c r="U42" i="169" s="1"/>
  <c r="U43" i="169" s="1"/>
  <c r="U44" i="169" s="1"/>
  <c r="U45" i="169" s="1"/>
  <c r="U46" i="169" s="1"/>
  <c r="U47" i="169" s="1"/>
  <c r="U48" i="169" s="1"/>
  <c r="U49" i="169" s="1"/>
  <c r="U50" i="169" s="1"/>
  <c r="U51" i="169" s="1"/>
  <c r="U52" i="169" s="1"/>
  <c r="U53" i="169" s="1"/>
  <c r="U54" i="169" s="1"/>
  <c r="U55" i="169" s="1"/>
  <c r="U56" i="169" s="1"/>
  <c r="U57" i="169" s="1"/>
  <c r="U58" i="169" s="1"/>
  <c r="U59" i="169" s="1"/>
  <c r="U60" i="169" s="1"/>
  <c r="U61" i="169" s="1"/>
  <c r="U62" i="169" s="1"/>
  <c r="U63" i="169" s="1"/>
  <c r="U64" i="169" s="1"/>
  <c r="U65" i="169" s="1"/>
  <c r="U66" i="169" s="1"/>
  <c r="U67" i="169" s="1"/>
  <c r="U68" i="169" s="1"/>
  <c r="U69" i="169" s="1"/>
  <c r="U70" i="169" s="1"/>
  <c r="U71" i="169" s="1"/>
  <c r="U72" i="169" s="1"/>
  <c r="U73" i="169" s="1"/>
  <c r="U74" i="169" s="1"/>
  <c r="U75" i="169" s="1"/>
  <c r="U76" i="169" s="1"/>
  <c r="U77" i="169" s="1"/>
  <c r="U78" i="169" s="1"/>
  <c r="U79" i="169" s="1"/>
  <c r="U80" i="169" s="1"/>
  <c r="U81" i="169" s="1"/>
  <c r="U82" i="169" s="1"/>
  <c r="U83" i="169" s="1"/>
  <c r="U84" i="169" s="1"/>
  <c r="U85" i="169" s="1"/>
  <c r="U86" i="169" s="1"/>
  <c r="U87" i="169" s="1"/>
  <c r="U88" i="169" s="1"/>
  <c r="U89" i="169" s="1"/>
  <c r="U90" i="169" s="1"/>
  <c r="U91" i="169" s="1"/>
  <c r="U92" i="169" s="1"/>
  <c r="U93" i="169" s="1"/>
  <c r="U94" i="169" s="1"/>
  <c r="U95" i="169" s="1"/>
  <c r="U96" i="169" s="1"/>
  <c r="U97" i="169" s="1"/>
  <c r="U98" i="169" s="1"/>
  <c r="U99" i="169" s="1"/>
  <c r="U100" i="169" s="1"/>
  <c r="U101" i="169" s="1"/>
  <c r="U102" i="169" s="1"/>
  <c r="U103" i="169" s="1"/>
  <c r="U104" i="169" s="1"/>
  <c r="U105" i="169" s="1"/>
  <c r="U106" i="169" s="1"/>
  <c r="U107" i="169" s="1"/>
  <c r="U108" i="169" s="1"/>
  <c r="U109" i="169" s="1"/>
  <c r="U110" i="169" s="1"/>
  <c r="U111" i="169" s="1"/>
  <c r="U112" i="169" s="1"/>
  <c r="U113" i="169" s="1"/>
  <c r="U114" i="169" s="1"/>
  <c r="U115" i="169" s="1"/>
  <c r="U116" i="169" s="1"/>
  <c r="U117" i="169" s="1"/>
  <c r="U118" i="169" s="1"/>
  <c r="U119" i="169" s="1"/>
  <c r="U120" i="169" s="1"/>
  <c r="U121" i="169" s="1"/>
  <c r="U122" i="169" s="1"/>
  <c r="U123" i="169" s="1"/>
  <c r="U124" i="169" s="1"/>
  <c r="U125" i="169" s="1"/>
  <c r="U126" i="169" s="1"/>
  <c r="U127" i="169" s="1"/>
  <c r="U128" i="169" s="1"/>
  <c r="U129" i="169" s="1"/>
  <c r="U130" i="169" s="1"/>
  <c r="U131" i="169" s="1"/>
  <c r="U132" i="169" s="1"/>
  <c r="U133" i="169" s="1"/>
  <c r="U134" i="169" s="1"/>
  <c r="U135" i="169" s="1"/>
  <c r="U136" i="169" s="1"/>
  <c r="U137" i="169" s="1"/>
  <c r="U138" i="169" s="1"/>
  <c r="U139" i="169" s="1"/>
  <c r="U140" i="169" s="1"/>
  <c r="U141" i="169" s="1"/>
  <c r="U142" i="169" s="1"/>
  <c r="U143" i="169" s="1"/>
  <c r="U144" i="169" s="1"/>
  <c r="U145" i="169" s="1"/>
  <c r="U146" i="169" s="1"/>
  <c r="U147" i="169" s="1"/>
  <c r="U148" i="169" s="1"/>
  <c r="U149" i="169" s="1"/>
  <c r="U150" i="169" s="1"/>
  <c r="U151" i="169" s="1"/>
  <c r="U152" i="169" s="1"/>
  <c r="U153" i="169" s="1"/>
  <c r="U154" i="169" s="1"/>
  <c r="U155" i="169" s="1"/>
  <c r="U156" i="169" s="1"/>
  <c r="U157" i="169" s="1"/>
  <c r="U158" i="169" s="1"/>
  <c r="U159" i="169" s="1"/>
  <c r="U160" i="169" s="1"/>
  <c r="U161" i="169" s="1"/>
  <c r="U162" i="169" s="1"/>
  <c r="U163" i="169" s="1"/>
  <c r="U164" i="169" s="1"/>
  <c r="U165" i="169" s="1"/>
  <c r="U166" i="169" s="1"/>
  <c r="U167" i="169" s="1"/>
  <c r="U168" i="169" s="1"/>
  <c r="U169" i="169" s="1"/>
  <c r="U170" i="169" s="1"/>
  <c r="U171" i="169" s="1"/>
  <c r="U172" i="169" s="1"/>
  <c r="U173" i="169" s="1"/>
  <c r="U174" i="169" s="1"/>
  <c r="U175" i="169" s="1"/>
  <c r="U176" i="169" s="1"/>
  <c r="U177" i="169" s="1"/>
  <c r="U178" i="169" s="1"/>
  <c r="U179" i="169" s="1"/>
  <c r="U180" i="169" s="1"/>
  <c r="U181" i="169" s="1"/>
  <c r="U182" i="169" s="1"/>
  <c r="U183" i="169" s="1"/>
  <c r="U184" i="169" s="1"/>
  <c r="U185" i="169" s="1"/>
  <c r="U186" i="169" s="1"/>
  <c r="U187" i="169" s="1"/>
  <c r="U188" i="169" s="1"/>
  <c r="U189" i="169" s="1"/>
  <c r="U190" i="169" s="1"/>
  <c r="U191" i="169" s="1"/>
  <c r="U192" i="169" s="1"/>
  <c r="U193" i="169" s="1"/>
  <c r="U194" i="169" s="1"/>
  <c r="U195" i="169" s="1"/>
  <c r="U196" i="169" s="1"/>
  <c r="U197" i="169" s="1"/>
  <c r="U198" i="169" s="1"/>
  <c r="U199" i="169" s="1"/>
  <c r="U200" i="169" s="1"/>
  <c r="U201" i="169" s="1"/>
  <c r="U202" i="169" s="1"/>
  <c r="U203" i="169" s="1"/>
  <c r="U204" i="169" s="1"/>
  <c r="U205" i="169" s="1"/>
  <c r="U206" i="169" s="1"/>
  <c r="U207" i="169" s="1"/>
  <c r="U208" i="169" s="1"/>
  <c r="U209" i="169" s="1"/>
  <c r="U210" i="169" s="1"/>
  <c r="U211" i="169" s="1"/>
  <c r="U212" i="169" s="1"/>
  <c r="U213" i="169" s="1"/>
  <c r="U214" i="169" s="1"/>
  <c r="U215" i="169" s="1"/>
  <c r="U216" i="169" s="1"/>
  <c r="U217" i="169" s="1"/>
  <c r="U218" i="169" s="1"/>
  <c r="U219" i="169" s="1"/>
  <c r="U220" i="169" s="1"/>
  <c r="U221" i="169" s="1"/>
  <c r="U222" i="169" s="1"/>
  <c r="U223" i="169" s="1"/>
  <c r="U224" i="169" s="1"/>
  <c r="U225" i="169" s="1"/>
  <c r="U226" i="169" s="1"/>
  <c r="U227" i="169" s="1"/>
  <c r="U228" i="169" s="1"/>
  <c r="U229" i="169" s="1"/>
  <c r="U230" i="169" s="1"/>
  <c r="U231" i="169" s="1"/>
  <c r="U232" i="169" s="1"/>
  <c r="U233" i="169" s="1"/>
  <c r="U234" i="169" s="1"/>
  <c r="U235" i="169" s="1"/>
  <c r="U236" i="169" s="1"/>
  <c r="U237" i="169" s="1"/>
  <c r="U238" i="169" s="1"/>
  <c r="U239" i="169" s="1"/>
  <c r="U240" i="169" s="1"/>
  <c r="U241" i="169" s="1"/>
  <c r="U242" i="169" s="1"/>
  <c r="U243" i="169" s="1"/>
  <c r="U244" i="169" s="1"/>
  <c r="U245" i="169" s="1"/>
  <c r="U246" i="169" s="1"/>
  <c r="U247" i="169" s="1"/>
  <c r="U248" i="169" s="1"/>
  <c r="U249" i="169" s="1"/>
  <c r="U250" i="169" s="1"/>
  <c r="U251" i="169" s="1"/>
  <c r="U252" i="169" s="1"/>
  <c r="U253" i="169" s="1"/>
  <c r="U254" i="169" s="1"/>
  <c r="U255" i="169" s="1"/>
  <c r="U256" i="169" s="1"/>
  <c r="U257" i="169" s="1"/>
  <c r="U258" i="169" s="1"/>
  <c r="U259" i="169" s="1"/>
  <c r="U260" i="169" s="1"/>
  <c r="U261" i="169" s="1"/>
  <c r="U262" i="169" s="1"/>
  <c r="U263" i="169" s="1"/>
  <c r="U264" i="169" s="1"/>
  <c r="U265" i="169" s="1"/>
  <c r="U266" i="169" s="1"/>
  <c r="U267" i="169" s="1"/>
  <c r="U268" i="169" s="1"/>
  <c r="U269" i="169" s="1"/>
  <c r="U270" i="169" s="1"/>
  <c r="U271" i="169" s="1"/>
  <c r="U272" i="169" s="1"/>
  <c r="U273" i="169" s="1"/>
  <c r="U274" i="169" s="1"/>
  <c r="U275" i="169" s="1"/>
  <c r="U276" i="169" s="1"/>
  <c r="U277" i="169" s="1"/>
  <c r="U278" i="169" s="1"/>
  <c r="U279" i="169" s="1"/>
  <c r="U280" i="169" s="1"/>
  <c r="U281" i="169" s="1"/>
  <c r="U282" i="169" s="1"/>
  <c r="U283" i="169" s="1"/>
  <c r="U284" i="169" s="1"/>
  <c r="U285" i="169" s="1"/>
  <c r="U286" i="169" s="1"/>
  <c r="U287" i="169" s="1"/>
  <c r="U288" i="169" s="1"/>
  <c r="U289" i="169" s="1"/>
  <c r="U290" i="169" s="1"/>
  <c r="U291" i="169" s="1"/>
  <c r="U292" i="169" s="1"/>
  <c r="U293" i="169" s="1"/>
  <c r="U294" i="169" s="1"/>
  <c r="U295" i="169" s="1"/>
  <c r="U296" i="169" s="1"/>
  <c r="U297" i="169" s="1"/>
  <c r="U298" i="169" s="1"/>
  <c r="U299" i="169" s="1"/>
  <c r="U300" i="169" s="1"/>
  <c r="U301" i="169" s="1"/>
  <c r="U302" i="169" s="1"/>
  <c r="U303" i="169" s="1"/>
  <c r="U304" i="169" s="1"/>
  <c r="U305" i="169" s="1"/>
  <c r="U306" i="169" s="1"/>
  <c r="U307" i="169" s="1"/>
  <c r="U308" i="169" s="1"/>
  <c r="U309" i="169" s="1"/>
  <c r="U310" i="169" s="1"/>
  <c r="U311" i="169" s="1"/>
  <c r="U312" i="169" s="1"/>
  <c r="U313" i="169" s="1"/>
  <c r="U314" i="169" s="1"/>
  <c r="U315" i="169" s="1"/>
  <c r="U316" i="169" s="1"/>
  <c r="U317" i="169" s="1"/>
  <c r="U318" i="169" s="1"/>
  <c r="U319" i="169" s="1"/>
  <c r="U320" i="169" s="1"/>
  <c r="U321" i="169" s="1"/>
  <c r="U322" i="169" s="1"/>
  <c r="U323" i="169" s="1"/>
  <c r="U324" i="169" s="1"/>
  <c r="U325" i="169" s="1"/>
  <c r="U326" i="169" s="1"/>
  <c r="U327" i="169" s="1"/>
  <c r="U328" i="169" s="1"/>
  <c r="U329" i="169" s="1"/>
  <c r="U330" i="169" s="1"/>
  <c r="U331" i="169" s="1"/>
  <c r="U332" i="169" s="1"/>
  <c r="U333" i="169" s="1"/>
  <c r="V3" i="169"/>
  <c r="V4" i="169" s="1"/>
  <c r="V5" i="169" s="1"/>
  <c r="V6" i="169" s="1"/>
  <c r="V7" i="169" s="1"/>
  <c r="V8" i="169" s="1"/>
  <c r="V9" i="169" s="1"/>
  <c r="V10" i="169" s="1"/>
  <c r="V11" i="169" s="1"/>
  <c r="V12" i="169" s="1"/>
  <c r="V13" i="169" s="1"/>
  <c r="V14" i="169" s="1"/>
  <c r="V15" i="169" s="1"/>
  <c r="V16" i="169" s="1"/>
  <c r="V17" i="169" s="1"/>
  <c r="V18" i="169" s="1"/>
  <c r="V19" i="169" s="1"/>
  <c r="V20" i="169" s="1"/>
  <c r="V21" i="169" s="1"/>
  <c r="V22" i="169" s="1"/>
  <c r="V23" i="169" s="1"/>
  <c r="V24" i="169" s="1"/>
  <c r="V25" i="169" s="1"/>
  <c r="V26" i="169" s="1"/>
  <c r="V27" i="169" s="1"/>
  <c r="V28" i="169" s="1"/>
  <c r="V29" i="169" s="1"/>
  <c r="V30" i="169" s="1"/>
  <c r="V31" i="169" s="1"/>
  <c r="V32" i="169" s="1"/>
  <c r="V33" i="169" s="1"/>
  <c r="V34" i="169" s="1"/>
  <c r="V35" i="169" s="1"/>
  <c r="V36" i="169" s="1"/>
  <c r="V37" i="169" s="1"/>
  <c r="V38" i="169" s="1"/>
  <c r="V39" i="169" s="1"/>
  <c r="V40" i="169" s="1"/>
  <c r="V41" i="169" s="1"/>
  <c r="V42" i="169" s="1"/>
  <c r="V43" i="169" s="1"/>
  <c r="V44" i="169" s="1"/>
  <c r="V45" i="169" s="1"/>
  <c r="V46" i="169" s="1"/>
  <c r="V47" i="169" s="1"/>
  <c r="V48" i="169" s="1"/>
  <c r="V49" i="169" s="1"/>
  <c r="V50" i="169" s="1"/>
  <c r="V51" i="169" s="1"/>
  <c r="V52" i="169" s="1"/>
  <c r="V53" i="169" s="1"/>
  <c r="V54" i="169" s="1"/>
  <c r="V55" i="169" s="1"/>
  <c r="V56" i="169" s="1"/>
  <c r="V57" i="169" s="1"/>
  <c r="V58" i="169" s="1"/>
  <c r="V59" i="169" s="1"/>
  <c r="V60" i="169" s="1"/>
  <c r="V61" i="169" s="1"/>
  <c r="V62" i="169" s="1"/>
  <c r="V63" i="169" s="1"/>
  <c r="V64" i="169" s="1"/>
  <c r="V65" i="169" s="1"/>
  <c r="V66" i="169" s="1"/>
  <c r="V67" i="169" s="1"/>
  <c r="V68" i="169" s="1"/>
  <c r="V69" i="169" s="1"/>
  <c r="V70" i="169" s="1"/>
  <c r="V71" i="169" s="1"/>
  <c r="V72" i="169" s="1"/>
  <c r="V73" i="169" s="1"/>
  <c r="V74" i="169" s="1"/>
  <c r="V75" i="169" s="1"/>
  <c r="V76" i="169" s="1"/>
  <c r="V77" i="169" s="1"/>
  <c r="V78" i="169" s="1"/>
  <c r="V79" i="169" s="1"/>
  <c r="V80" i="169" s="1"/>
  <c r="V81" i="169" s="1"/>
  <c r="V82" i="169" s="1"/>
  <c r="V83" i="169" s="1"/>
  <c r="V84" i="169" s="1"/>
  <c r="V85" i="169" s="1"/>
  <c r="V86" i="169" s="1"/>
  <c r="V87" i="169" s="1"/>
  <c r="V88" i="169" s="1"/>
  <c r="V89" i="169" s="1"/>
  <c r="V90" i="169" s="1"/>
  <c r="V91" i="169" s="1"/>
  <c r="V92" i="169" s="1"/>
  <c r="V93" i="169" s="1"/>
  <c r="V94" i="169" s="1"/>
  <c r="V95" i="169" s="1"/>
  <c r="V96" i="169" s="1"/>
  <c r="V97" i="169" s="1"/>
  <c r="V98" i="169" s="1"/>
  <c r="V99" i="169" s="1"/>
  <c r="V100" i="169" s="1"/>
  <c r="V101" i="169" s="1"/>
  <c r="V102" i="169" s="1"/>
  <c r="V103" i="169" s="1"/>
  <c r="V104" i="169" s="1"/>
  <c r="V105" i="169" s="1"/>
  <c r="V106" i="169" s="1"/>
  <c r="V107" i="169" s="1"/>
  <c r="V108" i="169" s="1"/>
  <c r="V109" i="169" s="1"/>
  <c r="V110" i="169" s="1"/>
  <c r="V111" i="169" s="1"/>
  <c r="V112" i="169" s="1"/>
  <c r="V113" i="169" s="1"/>
  <c r="V114" i="169" s="1"/>
  <c r="V115" i="169" s="1"/>
  <c r="V116" i="169" s="1"/>
  <c r="V117" i="169" s="1"/>
  <c r="V118" i="169" s="1"/>
  <c r="V119" i="169" s="1"/>
  <c r="V120" i="169" s="1"/>
  <c r="V121" i="169" s="1"/>
  <c r="V122" i="169" s="1"/>
  <c r="V123" i="169" s="1"/>
  <c r="V124" i="169" s="1"/>
  <c r="V125" i="169" s="1"/>
  <c r="V126" i="169" s="1"/>
  <c r="V127" i="169" s="1"/>
  <c r="V128" i="169" s="1"/>
  <c r="V129" i="169" s="1"/>
  <c r="V130" i="169" s="1"/>
  <c r="V131" i="169" s="1"/>
  <c r="V132" i="169" s="1"/>
  <c r="V133" i="169" s="1"/>
  <c r="V134" i="169" s="1"/>
  <c r="V135" i="169" s="1"/>
  <c r="V136" i="169" s="1"/>
  <c r="V137" i="169" s="1"/>
  <c r="V138" i="169" s="1"/>
  <c r="V139" i="169" s="1"/>
  <c r="V140" i="169" s="1"/>
  <c r="V141" i="169" s="1"/>
  <c r="V142" i="169" s="1"/>
  <c r="V143" i="169" s="1"/>
  <c r="V144" i="169" s="1"/>
  <c r="V145" i="169" s="1"/>
  <c r="V146" i="169" s="1"/>
  <c r="V147" i="169" s="1"/>
  <c r="V148" i="169" s="1"/>
  <c r="V149" i="169" s="1"/>
  <c r="V150" i="169" s="1"/>
  <c r="V151" i="169" s="1"/>
  <c r="V152" i="169" s="1"/>
  <c r="V153" i="169" s="1"/>
  <c r="V154" i="169" s="1"/>
  <c r="V155" i="169" s="1"/>
  <c r="V156" i="169" s="1"/>
  <c r="V157" i="169" s="1"/>
  <c r="V158" i="169" s="1"/>
  <c r="V159" i="169" s="1"/>
  <c r="V160" i="169" s="1"/>
  <c r="V161" i="169" s="1"/>
  <c r="V162" i="169" s="1"/>
  <c r="V163" i="169" s="1"/>
  <c r="V164" i="169" s="1"/>
  <c r="V165" i="169" s="1"/>
  <c r="V166" i="169" s="1"/>
  <c r="V167" i="169" s="1"/>
  <c r="V168" i="169" s="1"/>
  <c r="V169" i="169" s="1"/>
  <c r="V170" i="169" s="1"/>
  <c r="V171" i="169" s="1"/>
  <c r="V172" i="169" s="1"/>
  <c r="V173" i="169" s="1"/>
  <c r="V174" i="169" s="1"/>
  <c r="V175" i="169" s="1"/>
  <c r="V176" i="169" s="1"/>
  <c r="V177" i="169" s="1"/>
  <c r="V178" i="169" s="1"/>
  <c r="V179" i="169" s="1"/>
  <c r="V180" i="169" s="1"/>
  <c r="V181" i="169" s="1"/>
  <c r="V182" i="169" s="1"/>
  <c r="V183" i="169" s="1"/>
  <c r="V184" i="169" s="1"/>
  <c r="V185" i="169" s="1"/>
  <c r="V186" i="169" s="1"/>
  <c r="V187" i="169" s="1"/>
  <c r="V188" i="169" s="1"/>
  <c r="V189" i="169" s="1"/>
  <c r="V190" i="169" s="1"/>
  <c r="V191" i="169" s="1"/>
  <c r="V192" i="169" s="1"/>
  <c r="V193" i="169" s="1"/>
  <c r="V194" i="169" s="1"/>
  <c r="V195" i="169" s="1"/>
  <c r="V196" i="169" s="1"/>
  <c r="V197" i="169" s="1"/>
  <c r="V198" i="169" s="1"/>
  <c r="V199" i="169" s="1"/>
  <c r="V200" i="169" s="1"/>
  <c r="V201" i="169" s="1"/>
  <c r="V202" i="169" s="1"/>
  <c r="V203" i="169" s="1"/>
  <c r="V204" i="169" s="1"/>
  <c r="V205" i="169" s="1"/>
  <c r="V206" i="169" s="1"/>
  <c r="V207" i="169" s="1"/>
  <c r="V208" i="169" s="1"/>
  <c r="V209" i="169" s="1"/>
  <c r="V210" i="169" s="1"/>
  <c r="V211" i="169" s="1"/>
  <c r="V212" i="169" s="1"/>
  <c r="V213" i="169" s="1"/>
  <c r="V214" i="169" s="1"/>
  <c r="V215" i="169" s="1"/>
  <c r="V216" i="169" s="1"/>
  <c r="V217" i="169" s="1"/>
  <c r="V218" i="169" s="1"/>
  <c r="V219" i="169" s="1"/>
  <c r="V220" i="169" s="1"/>
  <c r="V221" i="169" s="1"/>
  <c r="V222" i="169" s="1"/>
  <c r="V223" i="169" s="1"/>
  <c r="V224" i="169" s="1"/>
  <c r="V225" i="169" s="1"/>
  <c r="V226" i="169" s="1"/>
  <c r="V227" i="169" s="1"/>
  <c r="V228" i="169" s="1"/>
  <c r="V229" i="169" s="1"/>
  <c r="V230" i="169" s="1"/>
  <c r="V231" i="169" s="1"/>
  <c r="V232" i="169" s="1"/>
  <c r="V233" i="169" s="1"/>
  <c r="V234" i="169" s="1"/>
  <c r="V235" i="169" s="1"/>
  <c r="V236" i="169" s="1"/>
  <c r="V237" i="169" s="1"/>
  <c r="V238" i="169" s="1"/>
  <c r="V239" i="169" s="1"/>
  <c r="V240" i="169" s="1"/>
  <c r="V241" i="169" s="1"/>
  <c r="V242" i="169" s="1"/>
  <c r="V243" i="169" s="1"/>
  <c r="V244" i="169" s="1"/>
  <c r="V245" i="169" s="1"/>
  <c r="V246" i="169" s="1"/>
  <c r="V247" i="169" s="1"/>
  <c r="V248" i="169" s="1"/>
  <c r="V249" i="169" s="1"/>
  <c r="V250" i="169" s="1"/>
  <c r="V251" i="169" s="1"/>
  <c r="V252" i="169" s="1"/>
  <c r="V253" i="169" s="1"/>
  <c r="V254" i="169" s="1"/>
  <c r="V255" i="169" s="1"/>
  <c r="V256" i="169" s="1"/>
  <c r="V257" i="169" s="1"/>
  <c r="V258" i="169" s="1"/>
  <c r="V259" i="169" s="1"/>
  <c r="V260" i="169" s="1"/>
  <c r="V261" i="169" s="1"/>
  <c r="V262" i="169" s="1"/>
  <c r="V263" i="169" s="1"/>
  <c r="V264" i="169" s="1"/>
  <c r="V265" i="169" s="1"/>
  <c r="V266" i="169" s="1"/>
  <c r="V267" i="169" s="1"/>
  <c r="V268" i="169" s="1"/>
  <c r="V269" i="169" s="1"/>
  <c r="V270" i="169" s="1"/>
  <c r="V271" i="169" s="1"/>
  <c r="V272" i="169" s="1"/>
  <c r="V273" i="169" s="1"/>
  <c r="V274" i="169" s="1"/>
  <c r="V275" i="169" s="1"/>
  <c r="V276" i="169" s="1"/>
  <c r="V277" i="169" s="1"/>
  <c r="V278" i="169" s="1"/>
  <c r="V279" i="169" s="1"/>
  <c r="V280" i="169" s="1"/>
  <c r="V281" i="169" s="1"/>
  <c r="V282" i="169" s="1"/>
  <c r="V283" i="169" s="1"/>
  <c r="V284" i="169" s="1"/>
  <c r="V285" i="169" s="1"/>
  <c r="V286" i="169" s="1"/>
  <c r="V287" i="169" s="1"/>
  <c r="V288" i="169" s="1"/>
  <c r="V289" i="169" s="1"/>
  <c r="V290" i="169" s="1"/>
  <c r="V291" i="169" s="1"/>
  <c r="V292" i="169" s="1"/>
  <c r="V293" i="169" s="1"/>
  <c r="V294" i="169" s="1"/>
  <c r="V295" i="169" s="1"/>
  <c r="V296" i="169" s="1"/>
  <c r="V297" i="169" s="1"/>
  <c r="V298" i="169" s="1"/>
  <c r="V299" i="169" s="1"/>
  <c r="V300" i="169" s="1"/>
  <c r="V301" i="169" s="1"/>
  <c r="V302" i="169" s="1"/>
  <c r="V303" i="169" s="1"/>
  <c r="V304" i="169" s="1"/>
  <c r="V305" i="169" s="1"/>
  <c r="V306" i="169" s="1"/>
  <c r="V307" i="169" s="1"/>
  <c r="V308" i="169" s="1"/>
  <c r="V309" i="169" s="1"/>
  <c r="V310" i="169" s="1"/>
  <c r="V311" i="169" s="1"/>
  <c r="V312" i="169" s="1"/>
  <c r="V313" i="169" s="1"/>
  <c r="V314" i="169" s="1"/>
  <c r="V315" i="169" s="1"/>
  <c r="V316" i="169" s="1"/>
  <c r="V317" i="169" s="1"/>
  <c r="V318" i="169" s="1"/>
  <c r="V319" i="169" s="1"/>
  <c r="V320" i="169" s="1"/>
  <c r="V321" i="169" s="1"/>
  <c r="V322" i="169" s="1"/>
  <c r="V323" i="169" s="1"/>
  <c r="V324" i="169" s="1"/>
  <c r="V325" i="169" s="1"/>
  <c r="V326" i="169" s="1"/>
  <c r="V327" i="169" s="1"/>
  <c r="V328" i="169" s="1"/>
  <c r="V329" i="169" s="1"/>
  <c r="V330" i="169" s="1"/>
  <c r="V331" i="169" s="1"/>
  <c r="V332" i="169" s="1"/>
  <c r="V333" i="169" s="1"/>
  <c r="T3" i="169"/>
  <c r="S2" i="169"/>
  <c r="X3" i="168"/>
  <c r="X4" i="168" s="1"/>
  <c r="X5" i="168" s="1"/>
  <c r="X6" i="168" s="1"/>
  <c r="X7" i="168" s="1"/>
  <c r="X8" i="168" s="1"/>
  <c r="X9" i="168" s="1"/>
  <c r="X10" i="168" s="1"/>
  <c r="X11" i="168" s="1"/>
  <c r="X12" i="168" s="1"/>
  <c r="X13" i="168" s="1"/>
  <c r="X14" i="168" s="1"/>
  <c r="X15" i="168" s="1"/>
  <c r="X16" i="168" s="1"/>
  <c r="X17" i="168" s="1"/>
  <c r="X18" i="168" s="1"/>
  <c r="X19" i="168" s="1"/>
  <c r="X20" i="168" s="1"/>
  <c r="X21" i="168" s="1"/>
  <c r="X22" i="168" s="1"/>
  <c r="X23" i="168" s="1"/>
  <c r="X24" i="168" s="1"/>
  <c r="X25" i="168" s="1"/>
  <c r="X26" i="168" s="1"/>
  <c r="X27" i="168" s="1"/>
  <c r="X28" i="168" s="1"/>
  <c r="X29" i="168" s="1"/>
  <c r="X30" i="168" s="1"/>
  <c r="X31" i="168" s="1"/>
  <c r="X32" i="168" s="1"/>
  <c r="X33" i="168" s="1"/>
  <c r="X34" i="168" s="1"/>
  <c r="X35" i="168" s="1"/>
  <c r="X36" i="168" s="1"/>
  <c r="X37" i="168" s="1"/>
  <c r="X38" i="168" s="1"/>
  <c r="X39" i="168" s="1"/>
  <c r="X40" i="168" s="1"/>
  <c r="X41" i="168" s="1"/>
  <c r="X42" i="168" s="1"/>
  <c r="X43" i="168" s="1"/>
  <c r="X44" i="168" s="1"/>
  <c r="X45" i="168" s="1"/>
  <c r="X46" i="168" s="1"/>
  <c r="X47" i="168" s="1"/>
  <c r="X48" i="168" s="1"/>
  <c r="X49" i="168" s="1"/>
  <c r="X50" i="168" s="1"/>
  <c r="X51" i="168" s="1"/>
  <c r="X52" i="168" s="1"/>
  <c r="X53" i="168" s="1"/>
  <c r="X54" i="168" s="1"/>
  <c r="X55" i="168" s="1"/>
  <c r="X56" i="168" s="1"/>
  <c r="X57" i="168" s="1"/>
  <c r="X58" i="168" s="1"/>
  <c r="X59" i="168" s="1"/>
  <c r="X60" i="168" s="1"/>
  <c r="X61" i="168" s="1"/>
  <c r="X62" i="168" s="1"/>
  <c r="X63" i="168" s="1"/>
  <c r="X64" i="168" s="1"/>
  <c r="X65" i="168" s="1"/>
  <c r="X66" i="168" s="1"/>
  <c r="X67" i="168" s="1"/>
  <c r="X68" i="168" s="1"/>
  <c r="X69" i="168" s="1"/>
  <c r="X70" i="168" s="1"/>
  <c r="X71" i="168" s="1"/>
  <c r="X72" i="168" s="1"/>
  <c r="X73" i="168" s="1"/>
  <c r="X74" i="168" s="1"/>
  <c r="X75" i="168" s="1"/>
  <c r="X76" i="168" s="1"/>
  <c r="X77" i="168" s="1"/>
  <c r="X78" i="168" s="1"/>
  <c r="X79" i="168" s="1"/>
  <c r="X80" i="168" s="1"/>
  <c r="X81" i="168" s="1"/>
  <c r="X82" i="168" s="1"/>
  <c r="X83" i="168" s="1"/>
  <c r="X84" i="168" s="1"/>
  <c r="X85" i="168" s="1"/>
  <c r="X86" i="168" s="1"/>
  <c r="X87" i="168" s="1"/>
  <c r="X88" i="168" s="1"/>
  <c r="X89" i="168" s="1"/>
  <c r="X90" i="168" s="1"/>
  <c r="X91" i="168" s="1"/>
  <c r="X92" i="168" s="1"/>
  <c r="X93" i="168" s="1"/>
  <c r="X94" i="168" s="1"/>
  <c r="X95" i="168" s="1"/>
  <c r="X96" i="168" s="1"/>
  <c r="X97" i="168" s="1"/>
  <c r="X98" i="168" s="1"/>
  <c r="X99" i="168" s="1"/>
  <c r="X100" i="168" s="1"/>
  <c r="X101" i="168" s="1"/>
  <c r="X102" i="168" s="1"/>
  <c r="X103" i="168" s="1"/>
  <c r="X104" i="168" s="1"/>
  <c r="X105" i="168" s="1"/>
  <c r="X106" i="168" s="1"/>
  <c r="X107" i="168" s="1"/>
  <c r="X108" i="168" s="1"/>
  <c r="X109" i="168" s="1"/>
  <c r="X110" i="168" s="1"/>
  <c r="X111" i="168" s="1"/>
  <c r="X112" i="168" s="1"/>
  <c r="X113" i="168" s="1"/>
  <c r="X114" i="168" s="1"/>
  <c r="X115" i="168" s="1"/>
  <c r="X116" i="168" s="1"/>
  <c r="X117" i="168" s="1"/>
  <c r="X118" i="168" s="1"/>
  <c r="X119" i="168" s="1"/>
  <c r="X120" i="168" s="1"/>
  <c r="X121" i="168" s="1"/>
  <c r="X122" i="168" s="1"/>
  <c r="X123" i="168" s="1"/>
  <c r="X124" i="168" s="1"/>
  <c r="X125" i="168" s="1"/>
  <c r="X126" i="168" s="1"/>
  <c r="X127" i="168" s="1"/>
  <c r="X128" i="168" s="1"/>
  <c r="X129" i="168" s="1"/>
  <c r="X130" i="168" s="1"/>
  <c r="X131" i="168" s="1"/>
  <c r="X132" i="168" s="1"/>
  <c r="X133" i="168" s="1"/>
  <c r="X134" i="168" s="1"/>
  <c r="X135" i="168" s="1"/>
  <c r="X136" i="168" s="1"/>
  <c r="X137" i="168" s="1"/>
  <c r="X138" i="168" s="1"/>
  <c r="X139" i="168" s="1"/>
  <c r="X140" i="168" s="1"/>
  <c r="X141" i="168" s="1"/>
  <c r="X142" i="168" s="1"/>
  <c r="X143" i="168" s="1"/>
  <c r="X144" i="168" s="1"/>
  <c r="X145" i="168" s="1"/>
  <c r="X146" i="168" s="1"/>
  <c r="X147" i="168" s="1"/>
  <c r="X148" i="168" s="1"/>
  <c r="X149" i="168" s="1"/>
  <c r="X150" i="168" s="1"/>
  <c r="X151" i="168" s="1"/>
  <c r="X152" i="168" s="1"/>
  <c r="X153" i="168" s="1"/>
  <c r="X154" i="168" s="1"/>
  <c r="X155" i="168" s="1"/>
  <c r="X156" i="168" s="1"/>
  <c r="X157" i="168" s="1"/>
  <c r="X158" i="168" s="1"/>
  <c r="X159" i="168" s="1"/>
  <c r="X160" i="168" s="1"/>
  <c r="X161" i="168" s="1"/>
  <c r="X162" i="168" s="1"/>
  <c r="X163" i="168" s="1"/>
  <c r="X164" i="168" s="1"/>
  <c r="X165" i="168" s="1"/>
  <c r="X166" i="168" s="1"/>
  <c r="X167" i="168" s="1"/>
  <c r="X168" i="168" s="1"/>
  <c r="X169" i="168" s="1"/>
  <c r="X170" i="168" s="1"/>
  <c r="X171" i="168" s="1"/>
  <c r="X172" i="168" s="1"/>
  <c r="X173" i="168" s="1"/>
  <c r="X174" i="168" s="1"/>
  <c r="X175" i="168" s="1"/>
  <c r="X176" i="168" s="1"/>
  <c r="X177" i="168" s="1"/>
  <c r="X178" i="168" s="1"/>
  <c r="X179" i="168" s="1"/>
  <c r="X180" i="168" s="1"/>
  <c r="X181" i="168" s="1"/>
  <c r="X182" i="168" s="1"/>
  <c r="X183" i="168" s="1"/>
  <c r="X184" i="168" s="1"/>
  <c r="X185" i="168" s="1"/>
  <c r="X186" i="168" s="1"/>
  <c r="X187" i="168" s="1"/>
  <c r="X188" i="168" s="1"/>
  <c r="X189" i="168" s="1"/>
  <c r="X190" i="168" s="1"/>
  <c r="X191" i="168" s="1"/>
  <c r="X192" i="168" s="1"/>
  <c r="X193" i="168" s="1"/>
  <c r="X194" i="168" s="1"/>
  <c r="X195" i="168" s="1"/>
  <c r="X196" i="168" s="1"/>
  <c r="X197" i="168" s="1"/>
  <c r="X198" i="168" s="1"/>
  <c r="X199" i="168" s="1"/>
  <c r="X200" i="168" s="1"/>
  <c r="X201" i="168" s="1"/>
  <c r="X202" i="168" s="1"/>
  <c r="X203" i="168" s="1"/>
  <c r="X204" i="168" s="1"/>
  <c r="X205" i="168" s="1"/>
  <c r="X206" i="168" s="1"/>
  <c r="X207" i="168" s="1"/>
  <c r="X208" i="168" s="1"/>
  <c r="X209" i="168" s="1"/>
  <c r="X210" i="168" s="1"/>
  <c r="X211" i="168" s="1"/>
  <c r="X212" i="168" s="1"/>
  <c r="X213" i="168" s="1"/>
  <c r="X214" i="168" s="1"/>
  <c r="X215" i="168" s="1"/>
  <c r="X216" i="168" s="1"/>
  <c r="X217" i="168" s="1"/>
  <c r="X218" i="168" s="1"/>
  <c r="X219" i="168" s="1"/>
  <c r="X220" i="168" s="1"/>
  <c r="X221" i="168" s="1"/>
  <c r="X222" i="168" s="1"/>
  <c r="X223" i="168" s="1"/>
  <c r="X224" i="168" s="1"/>
  <c r="X225" i="168" s="1"/>
  <c r="X226" i="168" s="1"/>
  <c r="X227" i="168" s="1"/>
  <c r="X228" i="168" s="1"/>
  <c r="X229" i="168" s="1"/>
  <c r="X230" i="168" s="1"/>
  <c r="X231" i="168" s="1"/>
  <c r="X232" i="168" s="1"/>
  <c r="X233" i="168" s="1"/>
  <c r="X234" i="168" s="1"/>
  <c r="X235" i="168" s="1"/>
  <c r="X236" i="168" s="1"/>
  <c r="X237" i="168" s="1"/>
  <c r="X238" i="168" s="1"/>
  <c r="X239" i="168" s="1"/>
  <c r="X240" i="168" s="1"/>
  <c r="X241" i="168" s="1"/>
  <c r="X242" i="168" s="1"/>
  <c r="X243" i="168" s="1"/>
  <c r="X244" i="168" s="1"/>
  <c r="X245" i="168" s="1"/>
  <c r="X246" i="168" s="1"/>
  <c r="X247" i="168" s="1"/>
  <c r="X248" i="168" s="1"/>
  <c r="X249" i="168" s="1"/>
  <c r="X250" i="168" s="1"/>
  <c r="X251" i="168" s="1"/>
  <c r="X252" i="168" s="1"/>
  <c r="X253" i="168" s="1"/>
  <c r="X254" i="168" s="1"/>
  <c r="X255" i="168" s="1"/>
  <c r="X256" i="168" s="1"/>
  <c r="X257" i="168" s="1"/>
  <c r="X258" i="168" s="1"/>
  <c r="X259" i="168" s="1"/>
  <c r="X260" i="168" s="1"/>
  <c r="X261" i="168" s="1"/>
  <c r="X262" i="168" s="1"/>
  <c r="X263" i="168" s="1"/>
  <c r="X264" i="168" s="1"/>
  <c r="X265" i="168" s="1"/>
  <c r="X266" i="168" s="1"/>
  <c r="X267" i="168" s="1"/>
  <c r="X268" i="168" s="1"/>
  <c r="X269" i="168" s="1"/>
  <c r="X270" i="168" s="1"/>
  <c r="X271" i="168" s="1"/>
  <c r="X272" i="168" s="1"/>
  <c r="X273" i="168" s="1"/>
  <c r="X274" i="168" s="1"/>
  <c r="X275" i="168" s="1"/>
  <c r="X276" i="168" s="1"/>
  <c r="X277" i="168" s="1"/>
  <c r="X278" i="168" s="1"/>
  <c r="X279" i="168" s="1"/>
  <c r="X280" i="168" s="1"/>
  <c r="X281" i="168" s="1"/>
  <c r="X282" i="168" s="1"/>
  <c r="X283" i="168" s="1"/>
  <c r="X284" i="168" s="1"/>
  <c r="X285" i="168" s="1"/>
  <c r="X286" i="168" s="1"/>
  <c r="X287" i="168" s="1"/>
  <c r="X288" i="168" s="1"/>
  <c r="X289" i="168" s="1"/>
  <c r="X290" i="168" s="1"/>
  <c r="X291" i="168" s="1"/>
  <c r="X292" i="168" s="1"/>
  <c r="X293" i="168" s="1"/>
  <c r="X294" i="168" s="1"/>
  <c r="X295" i="168" s="1"/>
  <c r="X296" i="168" s="1"/>
  <c r="X297" i="168" s="1"/>
  <c r="X298" i="168" s="1"/>
  <c r="X299" i="168" s="1"/>
  <c r="X300" i="168" s="1"/>
  <c r="X301" i="168" s="1"/>
  <c r="X302" i="168" s="1"/>
  <c r="X303" i="168" s="1"/>
  <c r="X304" i="168" s="1"/>
  <c r="X305" i="168" s="1"/>
  <c r="X306" i="168" s="1"/>
  <c r="X307" i="168" s="1"/>
  <c r="X308" i="168" s="1"/>
  <c r="X309" i="168" s="1"/>
  <c r="X310" i="168" s="1"/>
  <c r="X311" i="168" s="1"/>
  <c r="X312" i="168" s="1"/>
  <c r="X313" i="168" s="1"/>
  <c r="X314" i="168" s="1"/>
  <c r="X315" i="168" s="1"/>
  <c r="X316" i="168" s="1"/>
  <c r="X317" i="168" s="1"/>
  <c r="X318" i="168" s="1"/>
  <c r="X319" i="168" s="1"/>
  <c r="X320" i="168" s="1"/>
  <c r="X321" i="168" s="1"/>
  <c r="X322" i="168" s="1"/>
  <c r="X323" i="168" s="1"/>
  <c r="X324" i="168" s="1"/>
  <c r="X325" i="168" s="1"/>
  <c r="X326" i="168" s="1"/>
  <c r="X327" i="168" s="1"/>
  <c r="X328" i="168" s="1"/>
  <c r="X329" i="168" s="1"/>
  <c r="X330" i="168" s="1"/>
  <c r="X331" i="168" s="1"/>
  <c r="X332" i="168" s="1"/>
  <c r="X333" i="168" s="1"/>
  <c r="U3" i="168"/>
  <c r="U4" i="168" s="1"/>
  <c r="U5" i="168" s="1"/>
  <c r="U6" i="168" s="1"/>
  <c r="U7" i="168" s="1"/>
  <c r="U8" i="168" s="1"/>
  <c r="U9" i="168" s="1"/>
  <c r="U10" i="168" s="1"/>
  <c r="U11" i="168" s="1"/>
  <c r="U12" i="168" s="1"/>
  <c r="U13" i="168" s="1"/>
  <c r="U14" i="168" s="1"/>
  <c r="U15" i="168" s="1"/>
  <c r="U16" i="168" s="1"/>
  <c r="U17" i="168" s="1"/>
  <c r="U18" i="168" s="1"/>
  <c r="U19" i="168" s="1"/>
  <c r="U20" i="168" s="1"/>
  <c r="U21" i="168" s="1"/>
  <c r="U22" i="168" s="1"/>
  <c r="U23" i="168" s="1"/>
  <c r="U24" i="168" s="1"/>
  <c r="U25" i="168" s="1"/>
  <c r="U26" i="168" s="1"/>
  <c r="U27" i="168" s="1"/>
  <c r="U28" i="168" s="1"/>
  <c r="U29" i="168" s="1"/>
  <c r="U30" i="168" s="1"/>
  <c r="U31" i="168" s="1"/>
  <c r="U32" i="168" s="1"/>
  <c r="U33" i="168" s="1"/>
  <c r="U34" i="168" s="1"/>
  <c r="U35" i="168" s="1"/>
  <c r="U36" i="168" s="1"/>
  <c r="U37" i="168" s="1"/>
  <c r="U38" i="168" s="1"/>
  <c r="U39" i="168" s="1"/>
  <c r="U40" i="168" s="1"/>
  <c r="U41" i="168" s="1"/>
  <c r="U42" i="168" s="1"/>
  <c r="U43" i="168" s="1"/>
  <c r="U44" i="168" s="1"/>
  <c r="U45" i="168" s="1"/>
  <c r="U46" i="168" s="1"/>
  <c r="U47" i="168" s="1"/>
  <c r="U48" i="168" s="1"/>
  <c r="U49" i="168" s="1"/>
  <c r="U50" i="168" s="1"/>
  <c r="U51" i="168" s="1"/>
  <c r="U52" i="168" s="1"/>
  <c r="U53" i="168" s="1"/>
  <c r="U54" i="168" s="1"/>
  <c r="U55" i="168" s="1"/>
  <c r="U56" i="168" s="1"/>
  <c r="U57" i="168" s="1"/>
  <c r="U58" i="168" s="1"/>
  <c r="U59" i="168" s="1"/>
  <c r="U60" i="168" s="1"/>
  <c r="U61" i="168" s="1"/>
  <c r="U62" i="168" s="1"/>
  <c r="U63" i="168" s="1"/>
  <c r="U64" i="168" s="1"/>
  <c r="U65" i="168" s="1"/>
  <c r="U66" i="168" s="1"/>
  <c r="U67" i="168" s="1"/>
  <c r="U68" i="168" s="1"/>
  <c r="U69" i="168" s="1"/>
  <c r="U70" i="168" s="1"/>
  <c r="U71" i="168" s="1"/>
  <c r="U72" i="168" s="1"/>
  <c r="U73" i="168" s="1"/>
  <c r="U74" i="168" s="1"/>
  <c r="U75" i="168" s="1"/>
  <c r="U76" i="168" s="1"/>
  <c r="U77" i="168" s="1"/>
  <c r="U78" i="168" s="1"/>
  <c r="U79" i="168" s="1"/>
  <c r="U80" i="168" s="1"/>
  <c r="U81" i="168" s="1"/>
  <c r="U82" i="168" s="1"/>
  <c r="U83" i="168" s="1"/>
  <c r="U84" i="168" s="1"/>
  <c r="U85" i="168" s="1"/>
  <c r="U86" i="168" s="1"/>
  <c r="U87" i="168" s="1"/>
  <c r="U88" i="168" s="1"/>
  <c r="U89" i="168" s="1"/>
  <c r="U90" i="168" s="1"/>
  <c r="U91" i="168" s="1"/>
  <c r="U92" i="168" s="1"/>
  <c r="U93" i="168" s="1"/>
  <c r="U94" i="168" s="1"/>
  <c r="U95" i="168" s="1"/>
  <c r="U96" i="168" s="1"/>
  <c r="U97" i="168" s="1"/>
  <c r="U98" i="168" s="1"/>
  <c r="U99" i="168" s="1"/>
  <c r="U100" i="168" s="1"/>
  <c r="U101" i="168" s="1"/>
  <c r="U102" i="168" s="1"/>
  <c r="U103" i="168" s="1"/>
  <c r="U104" i="168" s="1"/>
  <c r="U105" i="168" s="1"/>
  <c r="U106" i="168" s="1"/>
  <c r="U107" i="168" s="1"/>
  <c r="U108" i="168" s="1"/>
  <c r="U109" i="168" s="1"/>
  <c r="U110" i="168" s="1"/>
  <c r="U111" i="168" s="1"/>
  <c r="U112" i="168" s="1"/>
  <c r="U113" i="168" s="1"/>
  <c r="U114" i="168" s="1"/>
  <c r="U115" i="168" s="1"/>
  <c r="U116" i="168" s="1"/>
  <c r="U117" i="168" s="1"/>
  <c r="U118" i="168" s="1"/>
  <c r="U119" i="168" s="1"/>
  <c r="U120" i="168" s="1"/>
  <c r="U121" i="168" s="1"/>
  <c r="U122" i="168" s="1"/>
  <c r="U123" i="168" s="1"/>
  <c r="U124" i="168" s="1"/>
  <c r="U125" i="168" s="1"/>
  <c r="U126" i="168" s="1"/>
  <c r="U127" i="168" s="1"/>
  <c r="U128" i="168" s="1"/>
  <c r="U129" i="168" s="1"/>
  <c r="U130" i="168" s="1"/>
  <c r="U131" i="168" s="1"/>
  <c r="U132" i="168" s="1"/>
  <c r="U133" i="168" s="1"/>
  <c r="U134" i="168" s="1"/>
  <c r="U135" i="168" s="1"/>
  <c r="U136" i="168" s="1"/>
  <c r="U137" i="168" s="1"/>
  <c r="U138" i="168" s="1"/>
  <c r="U139" i="168" s="1"/>
  <c r="U140" i="168" s="1"/>
  <c r="U141" i="168" s="1"/>
  <c r="U142" i="168" s="1"/>
  <c r="U143" i="168" s="1"/>
  <c r="U144" i="168" s="1"/>
  <c r="U145" i="168" s="1"/>
  <c r="U146" i="168" s="1"/>
  <c r="U147" i="168" s="1"/>
  <c r="U148" i="168" s="1"/>
  <c r="U149" i="168" s="1"/>
  <c r="U150" i="168" s="1"/>
  <c r="U151" i="168" s="1"/>
  <c r="U152" i="168" s="1"/>
  <c r="U153" i="168" s="1"/>
  <c r="U154" i="168" s="1"/>
  <c r="U155" i="168" s="1"/>
  <c r="U156" i="168" s="1"/>
  <c r="U157" i="168" s="1"/>
  <c r="U158" i="168" s="1"/>
  <c r="U159" i="168" s="1"/>
  <c r="U160" i="168" s="1"/>
  <c r="U161" i="168" s="1"/>
  <c r="U162" i="168" s="1"/>
  <c r="U163" i="168" s="1"/>
  <c r="U164" i="168" s="1"/>
  <c r="U165" i="168" s="1"/>
  <c r="U166" i="168" s="1"/>
  <c r="U167" i="168" s="1"/>
  <c r="U168" i="168" s="1"/>
  <c r="U169" i="168" s="1"/>
  <c r="U170" i="168" s="1"/>
  <c r="U171" i="168" s="1"/>
  <c r="U172" i="168" s="1"/>
  <c r="U173" i="168" s="1"/>
  <c r="U174" i="168" s="1"/>
  <c r="U175" i="168" s="1"/>
  <c r="U176" i="168" s="1"/>
  <c r="U177" i="168" s="1"/>
  <c r="U178" i="168" s="1"/>
  <c r="U179" i="168" s="1"/>
  <c r="U180" i="168" s="1"/>
  <c r="U181" i="168" s="1"/>
  <c r="U182" i="168" s="1"/>
  <c r="U183" i="168" s="1"/>
  <c r="U184" i="168" s="1"/>
  <c r="U185" i="168" s="1"/>
  <c r="U186" i="168" s="1"/>
  <c r="U187" i="168" s="1"/>
  <c r="U188" i="168" s="1"/>
  <c r="U189" i="168" s="1"/>
  <c r="U190" i="168" s="1"/>
  <c r="U191" i="168" s="1"/>
  <c r="U192" i="168" s="1"/>
  <c r="U193" i="168" s="1"/>
  <c r="U194" i="168" s="1"/>
  <c r="U195" i="168" s="1"/>
  <c r="U196" i="168" s="1"/>
  <c r="U197" i="168" s="1"/>
  <c r="U198" i="168" s="1"/>
  <c r="U199" i="168" s="1"/>
  <c r="U200" i="168" s="1"/>
  <c r="U201" i="168" s="1"/>
  <c r="U202" i="168" s="1"/>
  <c r="U203" i="168" s="1"/>
  <c r="U204" i="168" s="1"/>
  <c r="U205" i="168" s="1"/>
  <c r="U206" i="168" s="1"/>
  <c r="U207" i="168" s="1"/>
  <c r="U208" i="168" s="1"/>
  <c r="U209" i="168" s="1"/>
  <c r="U210" i="168" s="1"/>
  <c r="U211" i="168" s="1"/>
  <c r="U212" i="168" s="1"/>
  <c r="U213" i="168" s="1"/>
  <c r="U214" i="168" s="1"/>
  <c r="U215" i="168" s="1"/>
  <c r="U216" i="168" s="1"/>
  <c r="U217" i="168" s="1"/>
  <c r="U218" i="168" s="1"/>
  <c r="U219" i="168" s="1"/>
  <c r="U220" i="168" s="1"/>
  <c r="U221" i="168" s="1"/>
  <c r="U222" i="168" s="1"/>
  <c r="U223" i="168" s="1"/>
  <c r="U224" i="168" s="1"/>
  <c r="U225" i="168" s="1"/>
  <c r="U226" i="168" s="1"/>
  <c r="U227" i="168" s="1"/>
  <c r="U228" i="168" s="1"/>
  <c r="U229" i="168" s="1"/>
  <c r="U230" i="168" s="1"/>
  <c r="U231" i="168" s="1"/>
  <c r="U232" i="168" s="1"/>
  <c r="U233" i="168" s="1"/>
  <c r="U234" i="168" s="1"/>
  <c r="U235" i="168" s="1"/>
  <c r="U236" i="168" s="1"/>
  <c r="U237" i="168" s="1"/>
  <c r="U238" i="168" s="1"/>
  <c r="U239" i="168" s="1"/>
  <c r="U240" i="168" s="1"/>
  <c r="U241" i="168" s="1"/>
  <c r="U242" i="168" s="1"/>
  <c r="U243" i="168" s="1"/>
  <c r="U244" i="168" s="1"/>
  <c r="U245" i="168" s="1"/>
  <c r="U246" i="168" s="1"/>
  <c r="U247" i="168" s="1"/>
  <c r="U248" i="168" s="1"/>
  <c r="U249" i="168" s="1"/>
  <c r="U250" i="168" s="1"/>
  <c r="U251" i="168" s="1"/>
  <c r="U252" i="168" s="1"/>
  <c r="U253" i="168" s="1"/>
  <c r="U254" i="168" s="1"/>
  <c r="U255" i="168" s="1"/>
  <c r="U256" i="168" s="1"/>
  <c r="U257" i="168" s="1"/>
  <c r="U258" i="168" s="1"/>
  <c r="U259" i="168" s="1"/>
  <c r="U260" i="168" s="1"/>
  <c r="U261" i="168" s="1"/>
  <c r="U262" i="168" s="1"/>
  <c r="U263" i="168" s="1"/>
  <c r="U264" i="168" s="1"/>
  <c r="U265" i="168" s="1"/>
  <c r="U266" i="168" s="1"/>
  <c r="U267" i="168" s="1"/>
  <c r="U268" i="168" s="1"/>
  <c r="U269" i="168" s="1"/>
  <c r="U270" i="168" s="1"/>
  <c r="U271" i="168" s="1"/>
  <c r="U272" i="168" s="1"/>
  <c r="U273" i="168" s="1"/>
  <c r="U274" i="168" s="1"/>
  <c r="U275" i="168" s="1"/>
  <c r="U276" i="168" s="1"/>
  <c r="U277" i="168" s="1"/>
  <c r="U278" i="168" s="1"/>
  <c r="U279" i="168" s="1"/>
  <c r="U280" i="168" s="1"/>
  <c r="U281" i="168" s="1"/>
  <c r="U282" i="168" s="1"/>
  <c r="U283" i="168" s="1"/>
  <c r="U284" i="168" s="1"/>
  <c r="U285" i="168" s="1"/>
  <c r="U286" i="168" s="1"/>
  <c r="U287" i="168" s="1"/>
  <c r="U288" i="168" s="1"/>
  <c r="U289" i="168" s="1"/>
  <c r="U290" i="168" s="1"/>
  <c r="U291" i="168" s="1"/>
  <c r="U292" i="168" s="1"/>
  <c r="U293" i="168" s="1"/>
  <c r="U294" i="168" s="1"/>
  <c r="U295" i="168" s="1"/>
  <c r="U296" i="168" s="1"/>
  <c r="U297" i="168" s="1"/>
  <c r="U298" i="168" s="1"/>
  <c r="U299" i="168" s="1"/>
  <c r="U300" i="168" s="1"/>
  <c r="U301" i="168" s="1"/>
  <c r="U302" i="168" s="1"/>
  <c r="U303" i="168" s="1"/>
  <c r="U304" i="168" s="1"/>
  <c r="U305" i="168" s="1"/>
  <c r="U306" i="168" s="1"/>
  <c r="U307" i="168" s="1"/>
  <c r="U308" i="168" s="1"/>
  <c r="U309" i="168" s="1"/>
  <c r="U310" i="168" s="1"/>
  <c r="U311" i="168" s="1"/>
  <c r="U312" i="168" s="1"/>
  <c r="U313" i="168" s="1"/>
  <c r="U314" i="168" s="1"/>
  <c r="U315" i="168" s="1"/>
  <c r="U316" i="168" s="1"/>
  <c r="U317" i="168" s="1"/>
  <c r="U318" i="168" s="1"/>
  <c r="U319" i="168" s="1"/>
  <c r="U320" i="168" s="1"/>
  <c r="U321" i="168" s="1"/>
  <c r="U322" i="168" s="1"/>
  <c r="U323" i="168" s="1"/>
  <c r="U324" i="168" s="1"/>
  <c r="U325" i="168" s="1"/>
  <c r="U326" i="168" s="1"/>
  <c r="U327" i="168" s="1"/>
  <c r="U328" i="168" s="1"/>
  <c r="U329" i="168" s="1"/>
  <c r="U330" i="168" s="1"/>
  <c r="U331" i="168" s="1"/>
  <c r="U332" i="168" s="1"/>
  <c r="U333" i="168" s="1"/>
  <c r="T3" i="168"/>
  <c r="S2" i="168"/>
  <c r="V3" i="168"/>
  <c r="V4" i="168" s="1"/>
  <c r="V5" i="168" s="1"/>
  <c r="V6" i="168" s="1"/>
  <c r="V7" i="168" s="1"/>
  <c r="V8" i="168" s="1"/>
  <c r="V9" i="168" s="1"/>
  <c r="V10" i="168" s="1"/>
  <c r="V11" i="168" s="1"/>
  <c r="V12" i="168" s="1"/>
  <c r="V13" i="168" s="1"/>
  <c r="V14" i="168" s="1"/>
  <c r="V15" i="168" s="1"/>
  <c r="V16" i="168" s="1"/>
  <c r="V17" i="168" s="1"/>
  <c r="V18" i="168" s="1"/>
  <c r="V19" i="168" s="1"/>
  <c r="V20" i="168" s="1"/>
  <c r="V21" i="168" s="1"/>
  <c r="V22" i="168" s="1"/>
  <c r="V23" i="168" s="1"/>
  <c r="V24" i="168" s="1"/>
  <c r="V25" i="168" s="1"/>
  <c r="V26" i="168" s="1"/>
  <c r="V27" i="168" s="1"/>
  <c r="V28" i="168" s="1"/>
  <c r="V29" i="168" s="1"/>
  <c r="V30" i="168" s="1"/>
  <c r="V31" i="168" s="1"/>
  <c r="V32" i="168" s="1"/>
  <c r="V33" i="168" s="1"/>
  <c r="V34" i="168" s="1"/>
  <c r="V35" i="168" s="1"/>
  <c r="V36" i="168" s="1"/>
  <c r="V37" i="168" s="1"/>
  <c r="V38" i="168" s="1"/>
  <c r="V39" i="168" s="1"/>
  <c r="V40" i="168" s="1"/>
  <c r="V41" i="168" s="1"/>
  <c r="V42" i="168" s="1"/>
  <c r="V43" i="168" s="1"/>
  <c r="V44" i="168" s="1"/>
  <c r="V45" i="168" s="1"/>
  <c r="V46" i="168" s="1"/>
  <c r="V47" i="168" s="1"/>
  <c r="V48" i="168" s="1"/>
  <c r="V49" i="168" s="1"/>
  <c r="V50" i="168" s="1"/>
  <c r="V51" i="168" s="1"/>
  <c r="V52" i="168" s="1"/>
  <c r="V53" i="168" s="1"/>
  <c r="V54" i="168" s="1"/>
  <c r="V55" i="168" s="1"/>
  <c r="V56" i="168" s="1"/>
  <c r="V57" i="168" s="1"/>
  <c r="V58" i="168" s="1"/>
  <c r="V59" i="168" s="1"/>
  <c r="V60" i="168" s="1"/>
  <c r="V61" i="168" s="1"/>
  <c r="V62" i="168" s="1"/>
  <c r="V63" i="168" s="1"/>
  <c r="V64" i="168" s="1"/>
  <c r="V65" i="168" s="1"/>
  <c r="V66" i="168" s="1"/>
  <c r="V67" i="168" s="1"/>
  <c r="V68" i="168" s="1"/>
  <c r="V69" i="168" s="1"/>
  <c r="V70" i="168" s="1"/>
  <c r="V71" i="168" s="1"/>
  <c r="V72" i="168" s="1"/>
  <c r="V73" i="168" s="1"/>
  <c r="V74" i="168" s="1"/>
  <c r="V75" i="168" s="1"/>
  <c r="V76" i="168" s="1"/>
  <c r="V77" i="168" s="1"/>
  <c r="V78" i="168" s="1"/>
  <c r="V79" i="168" s="1"/>
  <c r="V80" i="168" s="1"/>
  <c r="V81" i="168" s="1"/>
  <c r="V82" i="168" s="1"/>
  <c r="V83" i="168" s="1"/>
  <c r="V84" i="168" s="1"/>
  <c r="V85" i="168" s="1"/>
  <c r="V86" i="168" s="1"/>
  <c r="V87" i="168" s="1"/>
  <c r="V88" i="168" s="1"/>
  <c r="V89" i="168" s="1"/>
  <c r="V90" i="168" s="1"/>
  <c r="V91" i="168" s="1"/>
  <c r="V92" i="168" s="1"/>
  <c r="V93" i="168" s="1"/>
  <c r="V94" i="168" s="1"/>
  <c r="V95" i="168" s="1"/>
  <c r="V96" i="168" s="1"/>
  <c r="V97" i="168" s="1"/>
  <c r="V98" i="168" s="1"/>
  <c r="V99" i="168" s="1"/>
  <c r="V100" i="168" s="1"/>
  <c r="V101" i="168" s="1"/>
  <c r="V102" i="168" s="1"/>
  <c r="V103" i="168" s="1"/>
  <c r="V104" i="168" s="1"/>
  <c r="V105" i="168" s="1"/>
  <c r="V106" i="168" s="1"/>
  <c r="V107" i="168" s="1"/>
  <c r="V108" i="168" s="1"/>
  <c r="V109" i="168" s="1"/>
  <c r="V110" i="168" s="1"/>
  <c r="V111" i="168" s="1"/>
  <c r="V112" i="168" s="1"/>
  <c r="V113" i="168" s="1"/>
  <c r="V114" i="168" s="1"/>
  <c r="V115" i="168" s="1"/>
  <c r="V116" i="168" s="1"/>
  <c r="V117" i="168" s="1"/>
  <c r="V118" i="168" s="1"/>
  <c r="V119" i="168" s="1"/>
  <c r="V120" i="168" s="1"/>
  <c r="V121" i="168" s="1"/>
  <c r="V122" i="168" s="1"/>
  <c r="V123" i="168" s="1"/>
  <c r="V124" i="168" s="1"/>
  <c r="V125" i="168" s="1"/>
  <c r="V126" i="168" s="1"/>
  <c r="V127" i="168" s="1"/>
  <c r="V128" i="168" s="1"/>
  <c r="V129" i="168" s="1"/>
  <c r="V130" i="168" s="1"/>
  <c r="V131" i="168" s="1"/>
  <c r="V132" i="168" s="1"/>
  <c r="V133" i="168" s="1"/>
  <c r="V134" i="168" s="1"/>
  <c r="V135" i="168" s="1"/>
  <c r="V136" i="168" s="1"/>
  <c r="V137" i="168" s="1"/>
  <c r="V138" i="168" s="1"/>
  <c r="V139" i="168" s="1"/>
  <c r="V140" i="168" s="1"/>
  <c r="V141" i="168" s="1"/>
  <c r="V142" i="168" s="1"/>
  <c r="V143" i="168" s="1"/>
  <c r="V144" i="168" s="1"/>
  <c r="V145" i="168" s="1"/>
  <c r="V146" i="168" s="1"/>
  <c r="V147" i="168" s="1"/>
  <c r="V148" i="168" s="1"/>
  <c r="V149" i="168" s="1"/>
  <c r="V150" i="168" s="1"/>
  <c r="V151" i="168" s="1"/>
  <c r="V152" i="168" s="1"/>
  <c r="V153" i="168" s="1"/>
  <c r="V154" i="168" s="1"/>
  <c r="V155" i="168" s="1"/>
  <c r="V156" i="168" s="1"/>
  <c r="V157" i="168" s="1"/>
  <c r="V158" i="168" s="1"/>
  <c r="V159" i="168" s="1"/>
  <c r="V160" i="168" s="1"/>
  <c r="V161" i="168" s="1"/>
  <c r="V162" i="168" s="1"/>
  <c r="V163" i="168" s="1"/>
  <c r="V164" i="168" s="1"/>
  <c r="V165" i="168" s="1"/>
  <c r="V166" i="168" s="1"/>
  <c r="V167" i="168" s="1"/>
  <c r="V168" i="168" s="1"/>
  <c r="V169" i="168" s="1"/>
  <c r="V170" i="168" s="1"/>
  <c r="V171" i="168" s="1"/>
  <c r="V172" i="168" s="1"/>
  <c r="V173" i="168" s="1"/>
  <c r="V174" i="168" s="1"/>
  <c r="V175" i="168" s="1"/>
  <c r="V176" i="168" s="1"/>
  <c r="V177" i="168" s="1"/>
  <c r="V178" i="168" s="1"/>
  <c r="V179" i="168" s="1"/>
  <c r="V180" i="168" s="1"/>
  <c r="V181" i="168" s="1"/>
  <c r="V182" i="168" s="1"/>
  <c r="V183" i="168" s="1"/>
  <c r="V184" i="168" s="1"/>
  <c r="V185" i="168" s="1"/>
  <c r="V186" i="168" s="1"/>
  <c r="V187" i="168" s="1"/>
  <c r="V188" i="168" s="1"/>
  <c r="V189" i="168" s="1"/>
  <c r="V190" i="168" s="1"/>
  <c r="V191" i="168" s="1"/>
  <c r="V192" i="168" s="1"/>
  <c r="V193" i="168" s="1"/>
  <c r="V194" i="168" s="1"/>
  <c r="V195" i="168" s="1"/>
  <c r="V196" i="168" s="1"/>
  <c r="V197" i="168" s="1"/>
  <c r="V198" i="168" s="1"/>
  <c r="V199" i="168" s="1"/>
  <c r="V200" i="168" s="1"/>
  <c r="V201" i="168" s="1"/>
  <c r="V202" i="168" s="1"/>
  <c r="V203" i="168" s="1"/>
  <c r="V204" i="168" s="1"/>
  <c r="V205" i="168" s="1"/>
  <c r="V206" i="168" s="1"/>
  <c r="V207" i="168" s="1"/>
  <c r="V208" i="168" s="1"/>
  <c r="V209" i="168" s="1"/>
  <c r="V210" i="168" s="1"/>
  <c r="V211" i="168" s="1"/>
  <c r="V212" i="168" s="1"/>
  <c r="V213" i="168" s="1"/>
  <c r="V214" i="168" s="1"/>
  <c r="V215" i="168" s="1"/>
  <c r="V216" i="168" s="1"/>
  <c r="V217" i="168" s="1"/>
  <c r="V218" i="168" s="1"/>
  <c r="V219" i="168" s="1"/>
  <c r="V220" i="168" s="1"/>
  <c r="V221" i="168" s="1"/>
  <c r="V222" i="168" s="1"/>
  <c r="V223" i="168" s="1"/>
  <c r="V224" i="168" s="1"/>
  <c r="V225" i="168" s="1"/>
  <c r="V226" i="168" s="1"/>
  <c r="V227" i="168" s="1"/>
  <c r="V228" i="168" s="1"/>
  <c r="V229" i="168" s="1"/>
  <c r="V230" i="168" s="1"/>
  <c r="V231" i="168" s="1"/>
  <c r="V232" i="168" s="1"/>
  <c r="V233" i="168" s="1"/>
  <c r="V234" i="168" s="1"/>
  <c r="V235" i="168" s="1"/>
  <c r="V236" i="168" s="1"/>
  <c r="V237" i="168" s="1"/>
  <c r="V238" i="168" s="1"/>
  <c r="V239" i="168" s="1"/>
  <c r="V240" i="168" s="1"/>
  <c r="V241" i="168" s="1"/>
  <c r="V242" i="168" s="1"/>
  <c r="V243" i="168" s="1"/>
  <c r="V244" i="168" s="1"/>
  <c r="V245" i="168" s="1"/>
  <c r="V246" i="168" s="1"/>
  <c r="V247" i="168" s="1"/>
  <c r="V248" i="168" s="1"/>
  <c r="V249" i="168" s="1"/>
  <c r="V250" i="168" s="1"/>
  <c r="V251" i="168" s="1"/>
  <c r="V252" i="168" s="1"/>
  <c r="V253" i="168" s="1"/>
  <c r="V254" i="168" s="1"/>
  <c r="V255" i="168" s="1"/>
  <c r="V256" i="168" s="1"/>
  <c r="V257" i="168" s="1"/>
  <c r="V258" i="168" s="1"/>
  <c r="V259" i="168" s="1"/>
  <c r="V260" i="168" s="1"/>
  <c r="V261" i="168" s="1"/>
  <c r="V262" i="168" s="1"/>
  <c r="V263" i="168" s="1"/>
  <c r="V264" i="168" s="1"/>
  <c r="V265" i="168" s="1"/>
  <c r="V266" i="168" s="1"/>
  <c r="V267" i="168" s="1"/>
  <c r="V268" i="168" s="1"/>
  <c r="V269" i="168" s="1"/>
  <c r="V270" i="168" s="1"/>
  <c r="V271" i="168" s="1"/>
  <c r="V272" i="168" s="1"/>
  <c r="V273" i="168" s="1"/>
  <c r="V274" i="168" s="1"/>
  <c r="V275" i="168" s="1"/>
  <c r="V276" i="168" s="1"/>
  <c r="V277" i="168" s="1"/>
  <c r="V278" i="168" s="1"/>
  <c r="V279" i="168" s="1"/>
  <c r="V280" i="168" s="1"/>
  <c r="V281" i="168" s="1"/>
  <c r="V282" i="168" s="1"/>
  <c r="V283" i="168" s="1"/>
  <c r="V284" i="168" s="1"/>
  <c r="V285" i="168" s="1"/>
  <c r="V286" i="168" s="1"/>
  <c r="V287" i="168" s="1"/>
  <c r="V288" i="168" s="1"/>
  <c r="V289" i="168" s="1"/>
  <c r="V290" i="168" s="1"/>
  <c r="V291" i="168" s="1"/>
  <c r="V292" i="168" s="1"/>
  <c r="V293" i="168" s="1"/>
  <c r="V294" i="168" s="1"/>
  <c r="V295" i="168" s="1"/>
  <c r="V296" i="168" s="1"/>
  <c r="V297" i="168" s="1"/>
  <c r="V298" i="168" s="1"/>
  <c r="V299" i="168" s="1"/>
  <c r="V300" i="168" s="1"/>
  <c r="V301" i="168" s="1"/>
  <c r="V302" i="168" s="1"/>
  <c r="V303" i="168" s="1"/>
  <c r="V304" i="168" s="1"/>
  <c r="V305" i="168" s="1"/>
  <c r="V306" i="168" s="1"/>
  <c r="V307" i="168" s="1"/>
  <c r="V308" i="168" s="1"/>
  <c r="V309" i="168" s="1"/>
  <c r="V310" i="168" s="1"/>
  <c r="V311" i="168" s="1"/>
  <c r="V312" i="168" s="1"/>
  <c r="V313" i="168" s="1"/>
  <c r="V314" i="168" s="1"/>
  <c r="V315" i="168" s="1"/>
  <c r="V316" i="168" s="1"/>
  <c r="V317" i="168" s="1"/>
  <c r="V318" i="168" s="1"/>
  <c r="V319" i="168" s="1"/>
  <c r="V320" i="168" s="1"/>
  <c r="V321" i="168" s="1"/>
  <c r="V322" i="168" s="1"/>
  <c r="V323" i="168" s="1"/>
  <c r="V324" i="168" s="1"/>
  <c r="V325" i="168" s="1"/>
  <c r="V326" i="168" s="1"/>
  <c r="V327" i="168" s="1"/>
  <c r="V328" i="168" s="1"/>
  <c r="V329" i="168" s="1"/>
  <c r="V330" i="168" s="1"/>
  <c r="V331" i="168" s="1"/>
  <c r="V332" i="168" s="1"/>
  <c r="V333" i="168" s="1"/>
  <c r="T4" i="167"/>
  <c r="S3" i="167"/>
  <c r="W3" i="166"/>
  <c r="W4" i="166" s="1"/>
  <c r="W5" i="166" s="1"/>
  <c r="W6" i="166" s="1"/>
  <c r="W7" i="166" s="1"/>
  <c r="W8" i="166" s="1"/>
  <c r="W9" i="166" s="1"/>
  <c r="W10" i="166" s="1"/>
  <c r="W11" i="166" s="1"/>
  <c r="W12" i="166" s="1"/>
  <c r="W13" i="166" s="1"/>
  <c r="W14" i="166" s="1"/>
  <c r="W15" i="166" s="1"/>
  <c r="W16" i="166" s="1"/>
  <c r="W17" i="166" s="1"/>
  <c r="W18" i="166" s="1"/>
  <c r="W19" i="166" s="1"/>
  <c r="W20" i="166" s="1"/>
  <c r="W21" i="166" s="1"/>
  <c r="W22" i="166" s="1"/>
  <c r="W23" i="166" s="1"/>
  <c r="W24" i="166" s="1"/>
  <c r="W25" i="166" s="1"/>
  <c r="W26" i="166" s="1"/>
  <c r="W27" i="166" s="1"/>
  <c r="W28" i="166" s="1"/>
  <c r="W29" i="166" s="1"/>
  <c r="W30" i="166" s="1"/>
  <c r="W31" i="166" s="1"/>
  <c r="W32" i="166" s="1"/>
  <c r="W33" i="166" s="1"/>
  <c r="W34" i="166" s="1"/>
  <c r="W35" i="166" s="1"/>
  <c r="W36" i="166" s="1"/>
  <c r="W37" i="166" s="1"/>
  <c r="W38" i="166" s="1"/>
  <c r="W39" i="166" s="1"/>
  <c r="W40" i="166" s="1"/>
  <c r="W41" i="166" s="1"/>
  <c r="W42" i="166" s="1"/>
  <c r="W43" i="166" s="1"/>
  <c r="W44" i="166" s="1"/>
  <c r="W45" i="166" s="1"/>
  <c r="W46" i="166" s="1"/>
  <c r="W47" i="166" s="1"/>
  <c r="W48" i="166" s="1"/>
  <c r="W49" i="166" s="1"/>
  <c r="W50" i="166" s="1"/>
  <c r="W51" i="166" s="1"/>
  <c r="W52" i="166" s="1"/>
  <c r="W53" i="166" s="1"/>
  <c r="W54" i="166" s="1"/>
  <c r="W55" i="166" s="1"/>
  <c r="W56" i="166" s="1"/>
  <c r="W57" i="166" s="1"/>
  <c r="W58" i="166" s="1"/>
  <c r="W59" i="166" s="1"/>
  <c r="W60" i="166" s="1"/>
  <c r="W61" i="166" s="1"/>
  <c r="W62" i="166" s="1"/>
  <c r="W63" i="166" s="1"/>
  <c r="W64" i="166" s="1"/>
  <c r="W65" i="166" s="1"/>
  <c r="W66" i="166" s="1"/>
  <c r="W67" i="166" s="1"/>
  <c r="W68" i="166" s="1"/>
  <c r="W69" i="166" s="1"/>
  <c r="W70" i="166" s="1"/>
  <c r="W71" i="166" s="1"/>
  <c r="W72" i="166" s="1"/>
  <c r="W73" i="166" s="1"/>
  <c r="W74" i="166" s="1"/>
  <c r="W75" i="166" s="1"/>
  <c r="W76" i="166" s="1"/>
  <c r="W77" i="166" s="1"/>
  <c r="W78" i="166" s="1"/>
  <c r="W79" i="166" s="1"/>
  <c r="W80" i="166" s="1"/>
  <c r="W81" i="166" s="1"/>
  <c r="W82" i="166" s="1"/>
  <c r="W83" i="166" s="1"/>
  <c r="W84" i="166" s="1"/>
  <c r="W85" i="166" s="1"/>
  <c r="W86" i="166" s="1"/>
  <c r="W87" i="166" s="1"/>
  <c r="W88" i="166" s="1"/>
  <c r="W89" i="166" s="1"/>
  <c r="W90" i="166" s="1"/>
  <c r="W91" i="166" s="1"/>
  <c r="W92" i="166" s="1"/>
  <c r="W93" i="166" s="1"/>
  <c r="W94" i="166" s="1"/>
  <c r="W95" i="166" s="1"/>
  <c r="W96" i="166" s="1"/>
  <c r="W97" i="166" s="1"/>
  <c r="W98" i="166" s="1"/>
  <c r="W99" i="166" s="1"/>
  <c r="W100" i="166" s="1"/>
  <c r="W101" i="166" s="1"/>
  <c r="W102" i="166" s="1"/>
  <c r="W103" i="166" s="1"/>
  <c r="W104" i="166" s="1"/>
  <c r="W105" i="166" s="1"/>
  <c r="W106" i="166" s="1"/>
  <c r="W107" i="166" s="1"/>
  <c r="W108" i="166" s="1"/>
  <c r="W109" i="166" s="1"/>
  <c r="W110" i="166" s="1"/>
  <c r="W111" i="166" s="1"/>
  <c r="W112" i="166" s="1"/>
  <c r="W113" i="166" s="1"/>
  <c r="W114" i="166" s="1"/>
  <c r="W115" i="166" s="1"/>
  <c r="W116" i="166" s="1"/>
  <c r="W117" i="166" s="1"/>
  <c r="W118" i="166" s="1"/>
  <c r="W119" i="166" s="1"/>
  <c r="W120" i="166" s="1"/>
  <c r="W121" i="166" s="1"/>
  <c r="W122" i="166" s="1"/>
  <c r="W123" i="166" s="1"/>
  <c r="W124" i="166" s="1"/>
  <c r="W125" i="166" s="1"/>
  <c r="W126" i="166" s="1"/>
  <c r="W127" i="166" s="1"/>
  <c r="W128" i="166" s="1"/>
  <c r="W129" i="166" s="1"/>
  <c r="W130" i="166" s="1"/>
  <c r="W131" i="166" s="1"/>
  <c r="W132" i="166" s="1"/>
  <c r="W133" i="166" s="1"/>
  <c r="W134" i="166" s="1"/>
  <c r="W135" i="166" s="1"/>
  <c r="W136" i="166" s="1"/>
  <c r="W137" i="166" s="1"/>
  <c r="W138" i="166" s="1"/>
  <c r="W139" i="166" s="1"/>
  <c r="W140" i="166" s="1"/>
  <c r="W141" i="166" s="1"/>
  <c r="W142" i="166" s="1"/>
  <c r="W143" i="166" s="1"/>
  <c r="W144" i="166" s="1"/>
  <c r="W145" i="166" s="1"/>
  <c r="W146" i="166" s="1"/>
  <c r="W147" i="166" s="1"/>
  <c r="W148" i="166" s="1"/>
  <c r="W149" i="166" s="1"/>
  <c r="W150" i="166" s="1"/>
  <c r="W151" i="166" s="1"/>
  <c r="W152" i="166" s="1"/>
  <c r="W153" i="166" s="1"/>
  <c r="W154" i="166" s="1"/>
  <c r="W155" i="166" s="1"/>
  <c r="W156" i="166" s="1"/>
  <c r="W157" i="166" s="1"/>
  <c r="W158" i="166" s="1"/>
  <c r="W159" i="166" s="1"/>
  <c r="W160" i="166" s="1"/>
  <c r="W161" i="166" s="1"/>
  <c r="W162" i="166" s="1"/>
  <c r="W163" i="166" s="1"/>
  <c r="W164" i="166" s="1"/>
  <c r="W165" i="166" s="1"/>
  <c r="W166" i="166" s="1"/>
  <c r="W167" i="166" s="1"/>
  <c r="W168" i="166" s="1"/>
  <c r="W169" i="166" s="1"/>
  <c r="W170" i="166" s="1"/>
  <c r="W171" i="166" s="1"/>
  <c r="W172" i="166" s="1"/>
  <c r="W173" i="166" s="1"/>
  <c r="W174" i="166" s="1"/>
  <c r="W175" i="166" s="1"/>
  <c r="W176" i="166" s="1"/>
  <c r="W177" i="166" s="1"/>
  <c r="W178" i="166" s="1"/>
  <c r="W179" i="166" s="1"/>
  <c r="W180" i="166" s="1"/>
  <c r="W181" i="166" s="1"/>
  <c r="W182" i="166" s="1"/>
  <c r="W183" i="166" s="1"/>
  <c r="W184" i="166" s="1"/>
  <c r="W185" i="166" s="1"/>
  <c r="W186" i="166" s="1"/>
  <c r="W187" i="166" s="1"/>
  <c r="W188" i="166" s="1"/>
  <c r="W189" i="166" s="1"/>
  <c r="W190" i="166" s="1"/>
  <c r="W191" i="166" s="1"/>
  <c r="W192" i="166" s="1"/>
  <c r="W193" i="166" s="1"/>
  <c r="W194" i="166" s="1"/>
  <c r="W195" i="166" s="1"/>
  <c r="W196" i="166" s="1"/>
  <c r="W197" i="166" s="1"/>
  <c r="W198" i="166" s="1"/>
  <c r="W199" i="166" s="1"/>
  <c r="W200" i="166" s="1"/>
  <c r="W201" i="166" s="1"/>
  <c r="W202" i="166" s="1"/>
  <c r="W203" i="166" s="1"/>
  <c r="W204" i="166" s="1"/>
  <c r="W205" i="166" s="1"/>
  <c r="W206" i="166" s="1"/>
  <c r="W207" i="166" s="1"/>
  <c r="W208" i="166" s="1"/>
  <c r="W209" i="166" s="1"/>
  <c r="W210" i="166" s="1"/>
  <c r="W211" i="166" s="1"/>
  <c r="W212" i="166" s="1"/>
  <c r="W213" i="166" s="1"/>
  <c r="W214" i="166" s="1"/>
  <c r="W215" i="166" s="1"/>
  <c r="W216" i="166" s="1"/>
  <c r="W217" i="166" s="1"/>
  <c r="W218" i="166" s="1"/>
  <c r="W219" i="166" s="1"/>
  <c r="W220" i="166" s="1"/>
  <c r="W221" i="166" s="1"/>
  <c r="W222" i="166" s="1"/>
  <c r="W223" i="166" s="1"/>
  <c r="W224" i="166" s="1"/>
  <c r="W225" i="166" s="1"/>
  <c r="W226" i="166" s="1"/>
  <c r="W227" i="166" s="1"/>
  <c r="W228" i="166" s="1"/>
  <c r="W229" i="166" s="1"/>
  <c r="W230" i="166" s="1"/>
  <c r="W231" i="166" s="1"/>
  <c r="W232" i="166" s="1"/>
  <c r="W233" i="166" s="1"/>
  <c r="W234" i="166" s="1"/>
  <c r="W235" i="166" s="1"/>
  <c r="W236" i="166" s="1"/>
  <c r="W237" i="166" s="1"/>
  <c r="W238" i="166" s="1"/>
  <c r="W239" i="166" s="1"/>
  <c r="W240" i="166" s="1"/>
  <c r="W241" i="166" s="1"/>
  <c r="W242" i="166" s="1"/>
  <c r="W243" i="166" s="1"/>
  <c r="W244" i="166" s="1"/>
  <c r="W245" i="166" s="1"/>
  <c r="W246" i="166" s="1"/>
  <c r="W247" i="166" s="1"/>
  <c r="W248" i="166" s="1"/>
  <c r="W249" i="166" s="1"/>
  <c r="W250" i="166" s="1"/>
  <c r="W251" i="166" s="1"/>
  <c r="W252" i="166" s="1"/>
  <c r="W253" i="166" s="1"/>
  <c r="W254" i="166" s="1"/>
  <c r="W255" i="166" s="1"/>
  <c r="W256" i="166" s="1"/>
  <c r="W257" i="166" s="1"/>
  <c r="W258" i="166" s="1"/>
  <c r="W259" i="166" s="1"/>
  <c r="W260" i="166" s="1"/>
  <c r="W261" i="166" s="1"/>
  <c r="W262" i="166" s="1"/>
  <c r="W263" i="166" s="1"/>
  <c r="W264" i="166" s="1"/>
  <c r="W265" i="166" s="1"/>
  <c r="W266" i="166" s="1"/>
  <c r="W267" i="166" s="1"/>
  <c r="W268" i="166" s="1"/>
  <c r="W269" i="166" s="1"/>
  <c r="W270" i="166" s="1"/>
  <c r="W271" i="166" s="1"/>
  <c r="W272" i="166" s="1"/>
  <c r="W273" i="166" s="1"/>
  <c r="W274" i="166" s="1"/>
  <c r="W275" i="166" s="1"/>
  <c r="W276" i="166" s="1"/>
  <c r="W277" i="166" s="1"/>
  <c r="W278" i="166" s="1"/>
  <c r="W279" i="166" s="1"/>
  <c r="W280" i="166" s="1"/>
  <c r="W281" i="166" s="1"/>
  <c r="W282" i="166" s="1"/>
  <c r="W283" i="166" s="1"/>
  <c r="W284" i="166" s="1"/>
  <c r="W285" i="166" s="1"/>
  <c r="W286" i="166" s="1"/>
  <c r="W287" i="166" s="1"/>
  <c r="W288" i="166" s="1"/>
  <c r="W289" i="166" s="1"/>
  <c r="W290" i="166" s="1"/>
  <c r="W291" i="166" s="1"/>
  <c r="W292" i="166" s="1"/>
  <c r="W293" i="166" s="1"/>
  <c r="W294" i="166" s="1"/>
  <c r="W295" i="166" s="1"/>
  <c r="W296" i="166" s="1"/>
  <c r="W297" i="166" s="1"/>
  <c r="W298" i="166" s="1"/>
  <c r="W299" i="166" s="1"/>
  <c r="W300" i="166" s="1"/>
  <c r="W301" i="166" s="1"/>
  <c r="W302" i="166" s="1"/>
  <c r="W303" i="166" s="1"/>
  <c r="W304" i="166" s="1"/>
  <c r="W305" i="166" s="1"/>
  <c r="W306" i="166" s="1"/>
  <c r="W307" i="166" s="1"/>
  <c r="W308" i="166" s="1"/>
  <c r="W309" i="166" s="1"/>
  <c r="W310" i="166" s="1"/>
  <c r="W311" i="166" s="1"/>
  <c r="W312" i="166" s="1"/>
  <c r="W313" i="166" s="1"/>
  <c r="W314" i="166" s="1"/>
  <c r="W315" i="166" s="1"/>
  <c r="W316" i="166" s="1"/>
  <c r="W317" i="166" s="1"/>
  <c r="W318" i="166" s="1"/>
  <c r="W319" i="166" s="1"/>
  <c r="W320" i="166" s="1"/>
  <c r="W321" i="166" s="1"/>
  <c r="W322" i="166" s="1"/>
  <c r="W323" i="166" s="1"/>
  <c r="W324" i="166" s="1"/>
  <c r="W325" i="166" s="1"/>
  <c r="W326" i="166" s="1"/>
  <c r="W327" i="166" s="1"/>
  <c r="W328" i="166" s="1"/>
  <c r="W329" i="166" s="1"/>
  <c r="W330" i="166" s="1"/>
  <c r="W331" i="166" s="1"/>
  <c r="W332" i="166" s="1"/>
  <c r="W333" i="166" s="1"/>
  <c r="T3" i="166"/>
  <c r="S2" i="166"/>
  <c r="V3" i="166"/>
  <c r="V4" i="166" s="1"/>
  <c r="V5" i="166" s="1"/>
  <c r="V6" i="166" s="1"/>
  <c r="V7" i="166" s="1"/>
  <c r="V8" i="166" s="1"/>
  <c r="V9" i="166" s="1"/>
  <c r="V10" i="166" s="1"/>
  <c r="V11" i="166" s="1"/>
  <c r="V12" i="166" s="1"/>
  <c r="V13" i="166" s="1"/>
  <c r="V14" i="166" s="1"/>
  <c r="V15" i="166" s="1"/>
  <c r="V16" i="166" s="1"/>
  <c r="V17" i="166" s="1"/>
  <c r="V18" i="166" s="1"/>
  <c r="V19" i="166" s="1"/>
  <c r="V20" i="166" s="1"/>
  <c r="V21" i="166" s="1"/>
  <c r="V22" i="166" s="1"/>
  <c r="V23" i="166" s="1"/>
  <c r="V24" i="166" s="1"/>
  <c r="V25" i="166" s="1"/>
  <c r="V26" i="166" s="1"/>
  <c r="V27" i="166" s="1"/>
  <c r="V28" i="166" s="1"/>
  <c r="V29" i="166" s="1"/>
  <c r="V30" i="166" s="1"/>
  <c r="V31" i="166" s="1"/>
  <c r="V32" i="166" s="1"/>
  <c r="V33" i="166" s="1"/>
  <c r="V34" i="166" s="1"/>
  <c r="V35" i="166" s="1"/>
  <c r="V36" i="166" s="1"/>
  <c r="V37" i="166" s="1"/>
  <c r="V38" i="166" s="1"/>
  <c r="V39" i="166" s="1"/>
  <c r="V40" i="166" s="1"/>
  <c r="V41" i="166" s="1"/>
  <c r="V42" i="166" s="1"/>
  <c r="V43" i="166" s="1"/>
  <c r="V44" i="166" s="1"/>
  <c r="V45" i="166" s="1"/>
  <c r="V46" i="166" s="1"/>
  <c r="V47" i="166" s="1"/>
  <c r="V48" i="166" s="1"/>
  <c r="V49" i="166" s="1"/>
  <c r="V50" i="166" s="1"/>
  <c r="V51" i="166" s="1"/>
  <c r="V52" i="166" s="1"/>
  <c r="V53" i="166" s="1"/>
  <c r="V54" i="166" s="1"/>
  <c r="V55" i="166" s="1"/>
  <c r="V56" i="166" s="1"/>
  <c r="V57" i="166" s="1"/>
  <c r="V58" i="166" s="1"/>
  <c r="V59" i="166" s="1"/>
  <c r="V60" i="166" s="1"/>
  <c r="V61" i="166" s="1"/>
  <c r="V62" i="166" s="1"/>
  <c r="V63" i="166" s="1"/>
  <c r="V64" i="166" s="1"/>
  <c r="V65" i="166" s="1"/>
  <c r="V66" i="166" s="1"/>
  <c r="V67" i="166" s="1"/>
  <c r="V68" i="166" s="1"/>
  <c r="V69" i="166" s="1"/>
  <c r="V70" i="166" s="1"/>
  <c r="V71" i="166" s="1"/>
  <c r="V72" i="166" s="1"/>
  <c r="V73" i="166" s="1"/>
  <c r="V74" i="166" s="1"/>
  <c r="V75" i="166" s="1"/>
  <c r="V76" i="166" s="1"/>
  <c r="V77" i="166" s="1"/>
  <c r="V78" i="166" s="1"/>
  <c r="V79" i="166" s="1"/>
  <c r="V80" i="166" s="1"/>
  <c r="V81" i="166" s="1"/>
  <c r="V82" i="166" s="1"/>
  <c r="V83" i="166" s="1"/>
  <c r="V84" i="166" s="1"/>
  <c r="V85" i="166" s="1"/>
  <c r="V86" i="166" s="1"/>
  <c r="V87" i="166" s="1"/>
  <c r="V88" i="166" s="1"/>
  <c r="V89" i="166" s="1"/>
  <c r="V90" i="166" s="1"/>
  <c r="V91" i="166" s="1"/>
  <c r="V92" i="166" s="1"/>
  <c r="V93" i="166" s="1"/>
  <c r="V94" i="166" s="1"/>
  <c r="V95" i="166" s="1"/>
  <c r="V96" i="166" s="1"/>
  <c r="V97" i="166" s="1"/>
  <c r="V98" i="166" s="1"/>
  <c r="V99" i="166" s="1"/>
  <c r="V100" i="166" s="1"/>
  <c r="V101" i="166" s="1"/>
  <c r="V102" i="166" s="1"/>
  <c r="V103" i="166" s="1"/>
  <c r="V104" i="166" s="1"/>
  <c r="V105" i="166" s="1"/>
  <c r="V106" i="166" s="1"/>
  <c r="V107" i="166" s="1"/>
  <c r="V108" i="166" s="1"/>
  <c r="V109" i="166" s="1"/>
  <c r="V110" i="166" s="1"/>
  <c r="V111" i="166" s="1"/>
  <c r="V112" i="166" s="1"/>
  <c r="V113" i="166" s="1"/>
  <c r="V114" i="166" s="1"/>
  <c r="V115" i="166" s="1"/>
  <c r="V116" i="166" s="1"/>
  <c r="V117" i="166" s="1"/>
  <c r="V118" i="166" s="1"/>
  <c r="V119" i="166" s="1"/>
  <c r="V120" i="166" s="1"/>
  <c r="V121" i="166" s="1"/>
  <c r="V122" i="166" s="1"/>
  <c r="V123" i="166" s="1"/>
  <c r="V124" i="166" s="1"/>
  <c r="V125" i="166" s="1"/>
  <c r="V126" i="166" s="1"/>
  <c r="V127" i="166" s="1"/>
  <c r="V128" i="166" s="1"/>
  <c r="V129" i="166" s="1"/>
  <c r="V130" i="166" s="1"/>
  <c r="V131" i="166" s="1"/>
  <c r="V132" i="166" s="1"/>
  <c r="V133" i="166" s="1"/>
  <c r="V134" i="166" s="1"/>
  <c r="V135" i="166" s="1"/>
  <c r="V136" i="166" s="1"/>
  <c r="V137" i="166" s="1"/>
  <c r="V138" i="166" s="1"/>
  <c r="V139" i="166" s="1"/>
  <c r="V140" i="166" s="1"/>
  <c r="V141" i="166" s="1"/>
  <c r="V142" i="166" s="1"/>
  <c r="V143" i="166" s="1"/>
  <c r="V144" i="166" s="1"/>
  <c r="V145" i="166" s="1"/>
  <c r="V146" i="166" s="1"/>
  <c r="V147" i="166" s="1"/>
  <c r="V148" i="166" s="1"/>
  <c r="V149" i="166" s="1"/>
  <c r="V150" i="166" s="1"/>
  <c r="V151" i="166" s="1"/>
  <c r="V152" i="166" s="1"/>
  <c r="V153" i="166" s="1"/>
  <c r="V154" i="166" s="1"/>
  <c r="V155" i="166" s="1"/>
  <c r="V156" i="166" s="1"/>
  <c r="V157" i="166" s="1"/>
  <c r="V158" i="166" s="1"/>
  <c r="V159" i="166" s="1"/>
  <c r="V160" i="166" s="1"/>
  <c r="V161" i="166" s="1"/>
  <c r="V162" i="166" s="1"/>
  <c r="V163" i="166" s="1"/>
  <c r="V164" i="166" s="1"/>
  <c r="V165" i="166" s="1"/>
  <c r="V166" i="166" s="1"/>
  <c r="V167" i="166" s="1"/>
  <c r="V168" i="166" s="1"/>
  <c r="V169" i="166" s="1"/>
  <c r="V170" i="166" s="1"/>
  <c r="V171" i="166" s="1"/>
  <c r="V172" i="166" s="1"/>
  <c r="V173" i="166" s="1"/>
  <c r="V174" i="166" s="1"/>
  <c r="V175" i="166" s="1"/>
  <c r="V176" i="166" s="1"/>
  <c r="V177" i="166" s="1"/>
  <c r="V178" i="166" s="1"/>
  <c r="V179" i="166" s="1"/>
  <c r="V180" i="166" s="1"/>
  <c r="V181" i="166" s="1"/>
  <c r="V182" i="166" s="1"/>
  <c r="V183" i="166" s="1"/>
  <c r="V184" i="166" s="1"/>
  <c r="V185" i="166" s="1"/>
  <c r="V186" i="166" s="1"/>
  <c r="V187" i="166" s="1"/>
  <c r="V188" i="166" s="1"/>
  <c r="V189" i="166" s="1"/>
  <c r="V190" i="166" s="1"/>
  <c r="V191" i="166" s="1"/>
  <c r="V192" i="166" s="1"/>
  <c r="V193" i="166" s="1"/>
  <c r="V194" i="166" s="1"/>
  <c r="V195" i="166" s="1"/>
  <c r="V196" i="166" s="1"/>
  <c r="V197" i="166" s="1"/>
  <c r="V198" i="166" s="1"/>
  <c r="V199" i="166" s="1"/>
  <c r="V200" i="166" s="1"/>
  <c r="V201" i="166" s="1"/>
  <c r="V202" i="166" s="1"/>
  <c r="V203" i="166" s="1"/>
  <c r="V204" i="166" s="1"/>
  <c r="V205" i="166" s="1"/>
  <c r="V206" i="166" s="1"/>
  <c r="V207" i="166" s="1"/>
  <c r="V208" i="166" s="1"/>
  <c r="V209" i="166" s="1"/>
  <c r="V210" i="166" s="1"/>
  <c r="V211" i="166" s="1"/>
  <c r="V212" i="166" s="1"/>
  <c r="V213" i="166" s="1"/>
  <c r="V214" i="166" s="1"/>
  <c r="V215" i="166" s="1"/>
  <c r="V216" i="166" s="1"/>
  <c r="V217" i="166" s="1"/>
  <c r="V218" i="166" s="1"/>
  <c r="V219" i="166" s="1"/>
  <c r="V220" i="166" s="1"/>
  <c r="V221" i="166" s="1"/>
  <c r="V222" i="166" s="1"/>
  <c r="V223" i="166" s="1"/>
  <c r="V224" i="166" s="1"/>
  <c r="V225" i="166" s="1"/>
  <c r="V226" i="166" s="1"/>
  <c r="V227" i="166" s="1"/>
  <c r="V228" i="166" s="1"/>
  <c r="V229" i="166" s="1"/>
  <c r="V230" i="166" s="1"/>
  <c r="V231" i="166" s="1"/>
  <c r="V232" i="166" s="1"/>
  <c r="V233" i="166" s="1"/>
  <c r="V234" i="166" s="1"/>
  <c r="V235" i="166" s="1"/>
  <c r="V236" i="166" s="1"/>
  <c r="V237" i="166" s="1"/>
  <c r="V238" i="166" s="1"/>
  <c r="V239" i="166" s="1"/>
  <c r="V240" i="166" s="1"/>
  <c r="V241" i="166" s="1"/>
  <c r="V242" i="166" s="1"/>
  <c r="V243" i="166" s="1"/>
  <c r="V244" i="166" s="1"/>
  <c r="V245" i="166" s="1"/>
  <c r="V246" i="166" s="1"/>
  <c r="V247" i="166" s="1"/>
  <c r="V248" i="166" s="1"/>
  <c r="V249" i="166" s="1"/>
  <c r="V250" i="166" s="1"/>
  <c r="V251" i="166" s="1"/>
  <c r="V252" i="166" s="1"/>
  <c r="V253" i="166" s="1"/>
  <c r="V254" i="166" s="1"/>
  <c r="V255" i="166" s="1"/>
  <c r="V256" i="166" s="1"/>
  <c r="V257" i="166" s="1"/>
  <c r="V258" i="166" s="1"/>
  <c r="V259" i="166" s="1"/>
  <c r="V260" i="166" s="1"/>
  <c r="V261" i="166" s="1"/>
  <c r="V262" i="166" s="1"/>
  <c r="V263" i="166" s="1"/>
  <c r="V264" i="166" s="1"/>
  <c r="V265" i="166" s="1"/>
  <c r="V266" i="166" s="1"/>
  <c r="V267" i="166" s="1"/>
  <c r="V268" i="166" s="1"/>
  <c r="V269" i="166" s="1"/>
  <c r="V270" i="166" s="1"/>
  <c r="V271" i="166" s="1"/>
  <c r="V272" i="166" s="1"/>
  <c r="V273" i="166" s="1"/>
  <c r="V274" i="166" s="1"/>
  <c r="V275" i="166" s="1"/>
  <c r="V276" i="166" s="1"/>
  <c r="V277" i="166" s="1"/>
  <c r="V278" i="166" s="1"/>
  <c r="V279" i="166" s="1"/>
  <c r="V280" i="166" s="1"/>
  <c r="V281" i="166" s="1"/>
  <c r="V282" i="166" s="1"/>
  <c r="V283" i="166" s="1"/>
  <c r="V284" i="166" s="1"/>
  <c r="V285" i="166" s="1"/>
  <c r="V286" i="166" s="1"/>
  <c r="V287" i="166" s="1"/>
  <c r="V288" i="166" s="1"/>
  <c r="V289" i="166" s="1"/>
  <c r="V290" i="166" s="1"/>
  <c r="V291" i="166" s="1"/>
  <c r="V292" i="166" s="1"/>
  <c r="V293" i="166" s="1"/>
  <c r="V294" i="166" s="1"/>
  <c r="V295" i="166" s="1"/>
  <c r="V296" i="166" s="1"/>
  <c r="V297" i="166" s="1"/>
  <c r="V298" i="166" s="1"/>
  <c r="V299" i="166" s="1"/>
  <c r="V300" i="166" s="1"/>
  <c r="V301" i="166" s="1"/>
  <c r="V302" i="166" s="1"/>
  <c r="V303" i="166" s="1"/>
  <c r="V304" i="166" s="1"/>
  <c r="V305" i="166" s="1"/>
  <c r="V306" i="166" s="1"/>
  <c r="V307" i="166" s="1"/>
  <c r="V308" i="166" s="1"/>
  <c r="V309" i="166" s="1"/>
  <c r="V310" i="166" s="1"/>
  <c r="V311" i="166" s="1"/>
  <c r="V312" i="166" s="1"/>
  <c r="V313" i="166" s="1"/>
  <c r="V314" i="166" s="1"/>
  <c r="V315" i="166" s="1"/>
  <c r="V316" i="166" s="1"/>
  <c r="V317" i="166" s="1"/>
  <c r="V318" i="166" s="1"/>
  <c r="V319" i="166" s="1"/>
  <c r="V320" i="166" s="1"/>
  <c r="V321" i="166" s="1"/>
  <c r="V322" i="166" s="1"/>
  <c r="V323" i="166" s="1"/>
  <c r="V324" i="166" s="1"/>
  <c r="V325" i="166" s="1"/>
  <c r="V326" i="166" s="1"/>
  <c r="V327" i="166" s="1"/>
  <c r="V328" i="166" s="1"/>
  <c r="V329" i="166" s="1"/>
  <c r="V330" i="166" s="1"/>
  <c r="V331" i="166" s="1"/>
  <c r="V332" i="166" s="1"/>
  <c r="V333" i="166" s="1"/>
  <c r="U3" i="166"/>
  <c r="U4" i="166" s="1"/>
  <c r="U5" i="166" s="1"/>
  <c r="U6" i="166" s="1"/>
  <c r="U7" i="166" s="1"/>
  <c r="U8" i="166" s="1"/>
  <c r="U9" i="166" s="1"/>
  <c r="U10" i="166" s="1"/>
  <c r="U11" i="166" s="1"/>
  <c r="U12" i="166" s="1"/>
  <c r="U13" i="166" s="1"/>
  <c r="U14" i="166" s="1"/>
  <c r="U15" i="166" s="1"/>
  <c r="U16" i="166" s="1"/>
  <c r="U17" i="166" s="1"/>
  <c r="U18" i="166" s="1"/>
  <c r="U19" i="166" s="1"/>
  <c r="U20" i="166" s="1"/>
  <c r="U21" i="166" s="1"/>
  <c r="U22" i="166" s="1"/>
  <c r="U23" i="166" s="1"/>
  <c r="U24" i="166" s="1"/>
  <c r="U25" i="166" s="1"/>
  <c r="U26" i="166" s="1"/>
  <c r="U27" i="166" s="1"/>
  <c r="U28" i="166" s="1"/>
  <c r="U29" i="166" s="1"/>
  <c r="U30" i="166" s="1"/>
  <c r="U31" i="166" s="1"/>
  <c r="U32" i="166" s="1"/>
  <c r="U33" i="166" s="1"/>
  <c r="U34" i="166" s="1"/>
  <c r="U35" i="166" s="1"/>
  <c r="U36" i="166" s="1"/>
  <c r="U37" i="166" s="1"/>
  <c r="U38" i="166" s="1"/>
  <c r="U39" i="166" s="1"/>
  <c r="U40" i="166" s="1"/>
  <c r="U41" i="166" s="1"/>
  <c r="U42" i="166" s="1"/>
  <c r="U43" i="166" s="1"/>
  <c r="U44" i="166" s="1"/>
  <c r="U45" i="166" s="1"/>
  <c r="U46" i="166" s="1"/>
  <c r="U47" i="166" s="1"/>
  <c r="U48" i="166" s="1"/>
  <c r="U49" i="166" s="1"/>
  <c r="U50" i="166" s="1"/>
  <c r="U51" i="166" s="1"/>
  <c r="U52" i="166" s="1"/>
  <c r="U53" i="166" s="1"/>
  <c r="U54" i="166" s="1"/>
  <c r="U55" i="166" s="1"/>
  <c r="U56" i="166" s="1"/>
  <c r="U57" i="166" s="1"/>
  <c r="U58" i="166" s="1"/>
  <c r="U59" i="166" s="1"/>
  <c r="U60" i="166" s="1"/>
  <c r="U61" i="166" s="1"/>
  <c r="U62" i="166" s="1"/>
  <c r="U63" i="166" s="1"/>
  <c r="U64" i="166" s="1"/>
  <c r="U65" i="166" s="1"/>
  <c r="U66" i="166" s="1"/>
  <c r="U67" i="166" s="1"/>
  <c r="U68" i="166" s="1"/>
  <c r="U69" i="166" s="1"/>
  <c r="U70" i="166" s="1"/>
  <c r="U71" i="166" s="1"/>
  <c r="U72" i="166" s="1"/>
  <c r="U73" i="166" s="1"/>
  <c r="U74" i="166" s="1"/>
  <c r="U75" i="166" s="1"/>
  <c r="U76" i="166" s="1"/>
  <c r="U77" i="166" s="1"/>
  <c r="U78" i="166" s="1"/>
  <c r="U79" i="166" s="1"/>
  <c r="U80" i="166" s="1"/>
  <c r="U81" i="166" s="1"/>
  <c r="U82" i="166" s="1"/>
  <c r="U83" i="166" s="1"/>
  <c r="U84" i="166" s="1"/>
  <c r="U85" i="166" s="1"/>
  <c r="U86" i="166" s="1"/>
  <c r="U87" i="166" s="1"/>
  <c r="U88" i="166" s="1"/>
  <c r="U89" i="166" s="1"/>
  <c r="U90" i="166" s="1"/>
  <c r="U91" i="166" s="1"/>
  <c r="U92" i="166" s="1"/>
  <c r="U93" i="166" s="1"/>
  <c r="U94" i="166" s="1"/>
  <c r="U95" i="166" s="1"/>
  <c r="U96" i="166" s="1"/>
  <c r="U97" i="166" s="1"/>
  <c r="U98" i="166" s="1"/>
  <c r="U99" i="166" s="1"/>
  <c r="U100" i="166" s="1"/>
  <c r="U101" i="166" s="1"/>
  <c r="U102" i="166" s="1"/>
  <c r="U103" i="166" s="1"/>
  <c r="U104" i="166" s="1"/>
  <c r="U105" i="166" s="1"/>
  <c r="U106" i="166" s="1"/>
  <c r="U107" i="166" s="1"/>
  <c r="U108" i="166" s="1"/>
  <c r="U109" i="166" s="1"/>
  <c r="U110" i="166" s="1"/>
  <c r="U111" i="166" s="1"/>
  <c r="U112" i="166" s="1"/>
  <c r="U113" i="166" s="1"/>
  <c r="U114" i="166" s="1"/>
  <c r="U115" i="166" s="1"/>
  <c r="U116" i="166" s="1"/>
  <c r="U117" i="166" s="1"/>
  <c r="U118" i="166" s="1"/>
  <c r="U119" i="166" s="1"/>
  <c r="U120" i="166" s="1"/>
  <c r="U121" i="166" s="1"/>
  <c r="U122" i="166" s="1"/>
  <c r="U123" i="166" s="1"/>
  <c r="U124" i="166" s="1"/>
  <c r="U125" i="166" s="1"/>
  <c r="U126" i="166" s="1"/>
  <c r="U127" i="166" s="1"/>
  <c r="U128" i="166" s="1"/>
  <c r="U129" i="166" s="1"/>
  <c r="U130" i="166" s="1"/>
  <c r="U131" i="166" s="1"/>
  <c r="U132" i="166" s="1"/>
  <c r="U133" i="166" s="1"/>
  <c r="U134" i="166" s="1"/>
  <c r="U135" i="166" s="1"/>
  <c r="U136" i="166" s="1"/>
  <c r="U137" i="166" s="1"/>
  <c r="U138" i="166" s="1"/>
  <c r="U139" i="166" s="1"/>
  <c r="U140" i="166" s="1"/>
  <c r="U141" i="166" s="1"/>
  <c r="U142" i="166" s="1"/>
  <c r="U143" i="166" s="1"/>
  <c r="U144" i="166" s="1"/>
  <c r="U145" i="166" s="1"/>
  <c r="U146" i="166" s="1"/>
  <c r="U147" i="166" s="1"/>
  <c r="U148" i="166" s="1"/>
  <c r="U149" i="166" s="1"/>
  <c r="U150" i="166" s="1"/>
  <c r="U151" i="166" s="1"/>
  <c r="U152" i="166" s="1"/>
  <c r="U153" i="166" s="1"/>
  <c r="U154" i="166" s="1"/>
  <c r="U155" i="166" s="1"/>
  <c r="U156" i="166" s="1"/>
  <c r="U157" i="166" s="1"/>
  <c r="U158" i="166" s="1"/>
  <c r="U159" i="166" s="1"/>
  <c r="U160" i="166" s="1"/>
  <c r="U161" i="166" s="1"/>
  <c r="U162" i="166" s="1"/>
  <c r="U163" i="166" s="1"/>
  <c r="U164" i="166" s="1"/>
  <c r="U165" i="166" s="1"/>
  <c r="U166" i="166" s="1"/>
  <c r="U167" i="166" s="1"/>
  <c r="U168" i="166" s="1"/>
  <c r="U169" i="166" s="1"/>
  <c r="U170" i="166" s="1"/>
  <c r="U171" i="166" s="1"/>
  <c r="U172" i="166" s="1"/>
  <c r="U173" i="166" s="1"/>
  <c r="U174" i="166" s="1"/>
  <c r="U175" i="166" s="1"/>
  <c r="U176" i="166" s="1"/>
  <c r="U177" i="166" s="1"/>
  <c r="U178" i="166" s="1"/>
  <c r="U179" i="166" s="1"/>
  <c r="U180" i="166" s="1"/>
  <c r="U181" i="166" s="1"/>
  <c r="U182" i="166" s="1"/>
  <c r="U183" i="166" s="1"/>
  <c r="U184" i="166" s="1"/>
  <c r="U185" i="166" s="1"/>
  <c r="U186" i="166" s="1"/>
  <c r="U187" i="166" s="1"/>
  <c r="U188" i="166" s="1"/>
  <c r="U189" i="166" s="1"/>
  <c r="U190" i="166" s="1"/>
  <c r="U191" i="166" s="1"/>
  <c r="U192" i="166" s="1"/>
  <c r="U193" i="166" s="1"/>
  <c r="U194" i="166" s="1"/>
  <c r="U195" i="166" s="1"/>
  <c r="U196" i="166" s="1"/>
  <c r="U197" i="166" s="1"/>
  <c r="U198" i="166" s="1"/>
  <c r="U199" i="166" s="1"/>
  <c r="U200" i="166" s="1"/>
  <c r="U201" i="166" s="1"/>
  <c r="U202" i="166" s="1"/>
  <c r="U203" i="166" s="1"/>
  <c r="U204" i="166" s="1"/>
  <c r="U205" i="166" s="1"/>
  <c r="U206" i="166" s="1"/>
  <c r="U207" i="166" s="1"/>
  <c r="U208" i="166" s="1"/>
  <c r="U209" i="166" s="1"/>
  <c r="U210" i="166" s="1"/>
  <c r="U211" i="166" s="1"/>
  <c r="U212" i="166" s="1"/>
  <c r="U213" i="166" s="1"/>
  <c r="U214" i="166" s="1"/>
  <c r="U215" i="166" s="1"/>
  <c r="U216" i="166" s="1"/>
  <c r="U217" i="166" s="1"/>
  <c r="U218" i="166" s="1"/>
  <c r="U219" i="166" s="1"/>
  <c r="U220" i="166" s="1"/>
  <c r="U221" i="166" s="1"/>
  <c r="U222" i="166" s="1"/>
  <c r="U223" i="166" s="1"/>
  <c r="U224" i="166" s="1"/>
  <c r="U225" i="166" s="1"/>
  <c r="U226" i="166" s="1"/>
  <c r="U227" i="166" s="1"/>
  <c r="U228" i="166" s="1"/>
  <c r="U229" i="166" s="1"/>
  <c r="U230" i="166" s="1"/>
  <c r="U231" i="166" s="1"/>
  <c r="U232" i="166" s="1"/>
  <c r="U233" i="166" s="1"/>
  <c r="U234" i="166" s="1"/>
  <c r="U235" i="166" s="1"/>
  <c r="U236" i="166" s="1"/>
  <c r="U237" i="166" s="1"/>
  <c r="U238" i="166" s="1"/>
  <c r="U239" i="166" s="1"/>
  <c r="U240" i="166" s="1"/>
  <c r="U241" i="166" s="1"/>
  <c r="U242" i="166" s="1"/>
  <c r="U243" i="166" s="1"/>
  <c r="U244" i="166" s="1"/>
  <c r="U245" i="166" s="1"/>
  <c r="U246" i="166" s="1"/>
  <c r="U247" i="166" s="1"/>
  <c r="U248" i="166" s="1"/>
  <c r="U249" i="166" s="1"/>
  <c r="U250" i="166" s="1"/>
  <c r="U251" i="166" s="1"/>
  <c r="U252" i="166" s="1"/>
  <c r="U253" i="166" s="1"/>
  <c r="U254" i="166" s="1"/>
  <c r="U255" i="166" s="1"/>
  <c r="U256" i="166" s="1"/>
  <c r="U257" i="166" s="1"/>
  <c r="U258" i="166" s="1"/>
  <c r="U259" i="166" s="1"/>
  <c r="U260" i="166" s="1"/>
  <c r="U261" i="166" s="1"/>
  <c r="U262" i="166" s="1"/>
  <c r="U263" i="166" s="1"/>
  <c r="U264" i="166" s="1"/>
  <c r="U265" i="166" s="1"/>
  <c r="U266" i="166" s="1"/>
  <c r="U267" i="166" s="1"/>
  <c r="U268" i="166" s="1"/>
  <c r="U269" i="166" s="1"/>
  <c r="U270" i="166" s="1"/>
  <c r="U271" i="166" s="1"/>
  <c r="U272" i="166" s="1"/>
  <c r="U273" i="166" s="1"/>
  <c r="U274" i="166" s="1"/>
  <c r="U275" i="166" s="1"/>
  <c r="U276" i="166" s="1"/>
  <c r="U277" i="166" s="1"/>
  <c r="U278" i="166" s="1"/>
  <c r="U279" i="166" s="1"/>
  <c r="U280" i="166" s="1"/>
  <c r="U281" i="166" s="1"/>
  <c r="U282" i="166" s="1"/>
  <c r="U283" i="166" s="1"/>
  <c r="U284" i="166" s="1"/>
  <c r="U285" i="166" s="1"/>
  <c r="U286" i="166" s="1"/>
  <c r="U287" i="166" s="1"/>
  <c r="U288" i="166" s="1"/>
  <c r="U289" i="166" s="1"/>
  <c r="U290" i="166" s="1"/>
  <c r="U291" i="166" s="1"/>
  <c r="U292" i="166" s="1"/>
  <c r="U293" i="166" s="1"/>
  <c r="U294" i="166" s="1"/>
  <c r="U295" i="166" s="1"/>
  <c r="U296" i="166" s="1"/>
  <c r="U297" i="166" s="1"/>
  <c r="U298" i="166" s="1"/>
  <c r="U299" i="166" s="1"/>
  <c r="U300" i="166" s="1"/>
  <c r="U301" i="166" s="1"/>
  <c r="U302" i="166" s="1"/>
  <c r="U303" i="166" s="1"/>
  <c r="U304" i="166" s="1"/>
  <c r="U305" i="166" s="1"/>
  <c r="U306" i="166" s="1"/>
  <c r="U307" i="166" s="1"/>
  <c r="U308" i="166" s="1"/>
  <c r="U309" i="166" s="1"/>
  <c r="U310" i="166" s="1"/>
  <c r="U311" i="166" s="1"/>
  <c r="U312" i="166" s="1"/>
  <c r="U313" i="166" s="1"/>
  <c r="U314" i="166" s="1"/>
  <c r="U315" i="166" s="1"/>
  <c r="U316" i="166" s="1"/>
  <c r="U317" i="166" s="1"/>
  <c r="U318" i="166" s="1"/>
  <c r="U319" i="166" s="1"/>
  <c r="U320" i="166" s="1"/>
  <c r="U321" i="166" s="1"/>
  <c r="U322" i="166" s="1"/>
  <c r="U323" i="166" s="1"/>
  <c r="U324" i="166" s="1"/>
  <c r="U325" i="166" s="1"/>
  <c r="U326" i="166" s="1"/>
  <c r="U327" i="166" s="1"/>
  <c r="U328" i="166" s="1"/>
  <c r="U329" i="166" s="1"/>
  <c r="U330" i="166" s="1"/>
  <c r="U331" i="166" s="1"/>
  <c r="U332" i="166" s="1"/>
  <c r="U333" i="166" s="1"/>
  <c r="S2" i="165"/>
  <c r="T3" i="165"/>
  <c r="V3" i="165"/>
  <c r="V4" i="165" s="1"/>
  <c r="V5" i="165" s="1"/>
  <c r="V6" i="165" s="1"/>
  <c r="V7" i="165" s="1"/>
  <c r="V8" i="165" s="1"/>
  <c r="V9" i="165" s="1"/>
  <c r="V10" i="165" s="1"/>
  <c r="V11" i="165" s="1"/>
  <c r="V12" i="165" s="1"/>
  <c r="V13" i="165" s="1"/>
  <c r="V14" i="165" s="1"/>
  <c r="V15" i="165" s="1"/>
  <c r="V16" i="165" s="1"/>
  <c r="V17" i="165" s="1"/>
  <c r="V18" i="165" s="1"/>
  <c r="V19" i="165" s="1"/>
  <c r="V20" i="165" s="1"/>
  <c r="V21" i="165" s="1"/>
  <c r="V22" i="165" s="1"/>
  <c r="V23" i="165" s="1"/>
  <c r="V24" i="165" s="1"/>
  <c r="V25" i="165" s="1"/>
  <c r="V26" i="165" s="1"/>
  <c r="V27" i="165" s="1"/>
  <c r="V28" i="165" s="1"/>
  <c r="V29" i="165" s="1"/>
  <c r="V30" i="165" s="1"/>
  <c r="V31" i="165" s="1"/>
  <c r="V32" i="165" s="1"/>
  <c r="V33" i="165" s="1"/>
  <c r="V34" i="165" s="1"/>
  <c r="V35" i="165" s="1"/>
  <c r="V36" i="165" s="1"/>
  <c r="V37" i="165" s="1"/>
  <c r="V38" i="165" s="1"/>
  <c r="V39" i="165" s="1"/>
  <c r="V40" i="165" s="1"/>
  <c r="V41" i="165" s="1"/>
  <c r="V42" i="165" s="1"/>
  <c r="V43" i="165" s="1"/>
  <c r="V44" i="165" s="1"/>
  <c r="V45" i="165" s="1"/>
  <c r="V46" i="165" s="1"/>
  <c r="V47" i="165" s="1"/>
  <c r="V48" i="165" s="1"/>
  <c r="V49" i="165" s="1"/>
  <c r="V50" i="165" s="1"/>
  <c r="V51" i="165" s="1"/>
  <c r="V52" i="165" s="1"/>
  <c r="V53" i="165" s="1"/>
  <c r="V54" i="165" s="1"/>
  <c r="V55" i="165" s="1"/>
  <c r="V56" i="165" s="1"/>
  <c r="V57" i="165" s="1"/>
  <c r="V58" i="165" s="1"/>
  <c r="V59" i="165" s="1"/>
  <c r="V60" i="165" s="1"/>
  <c r="V61" i="165" s="1"/>
  <c r="V62" i="165" s="1"/>
  <c r="V63" i="165" s="1"/>
  <c r="V64" i="165" s="1"/>
  <c r="V65" i="165" s="1"/>
  <c r="V66" i="165" s="1"/>
  <c r="V67" i="165" s="1"/>
  <c r="V68" i="165" s="1"/>
  <c r="V69" i="165" s="1"/>
  <c r="V70" i="165" s="1"/>
  <c r="V71" i="165" s="1"/>
  <c r="V72" i="165" s="1"/>
  <c r="V73" i="165" s="1"/>
  <c r="V74" i="165" s="1"/>
  <c r="V75" i="165" s="1"/>
  <c r="V76" i="165" s="1"/>
  <c r="V77" i="165" s="1"/>
  <c r="V78" i="165" s="1"/>
  <c r="V79" i="165" s="1"/>
  <c r="V80" i="165" s="1"/>
  <c r="V81" i="165" s="1"/>
  <c r="V82" i="165" s="1"/>
  <c r="V83" i="165" s="1"/>
  <c r="V84" i="165" s="1"/>
  <c r="V85" i="165" s="1"/>
  <c r="V86" i="165" s="1"/>
  <c r="V87" i="165" s="1"/>
  <c r="V88" i="165" s="1"/>
  <c r="V89" i="165" s="1"/>
  <c r="V90" i="165" s="1"/>
  <c r="V91" i="165" s="1"/>
  <c r="V92" i="165" s="1"/>
  <c r="V93" i="165" s="1"/>
  <c r="V94" i="165" s="1"/>
  <c r="V95" i="165" s="1"/>
  <c r="V96" i="165" s="1"/>
  <c r="V97" i="165" s="1"/>
  <c r="V98" i="165" s="1"/>
  <c r="V99" i="165" s="1"/>
  <c r="V100" i="165" s="1"/>
  <c r="V101" i="165" s="1"/>
  <c r="V102" i="165" s="1"/>
  <c r="V103" i="165" s="1"/>
  <c r="V104" i="165" s="1"/>
  <c r="V105" i="165" s="1"/>
  <c r="V106" i="165" s="1"/>
  <c r="V107" i="165" s="1"/>
  <c r="V108" i="165" s="1"/>
  <c r="V109" i="165" s="1"/>
  <c r="V110" i="165" s="1"/>
  <c r="V111" i="165" s="1"/>
  <c r="V112" i="165" s="1"/>
  <c r="V113" i="165" s="1"/>
  <c r="V114" i="165" s="1"/>
  <c r="V115" i="165" s="1"/>
  <c r="V116" i="165" s="1"/>
  <c r="V117" i="165" s="1"/>
  <c r="V118" i="165" s="1"/>
  <c r="V119" i="165" s="1"/>
  <c r="V120" i="165" s="1"/>
  <c r="V121" i="165" s="1"/>
  <c r="V122" i="165" s="1"/>
  <c r="V123" i="165" s="1"/>
  <c r="V124" i="165" s="1"/>
  <c r="V125" i="165" s="1"/>
  <c r="V126" i="165" s="1"/>
  <c r="V127" i="165" s="1"/>
  <c r="V128" i="165" s="1"/>
  <c r="V129" i="165" s="1"/>
  <c r="V130" i="165" s="1"/>
  <c r="V131" i="165" s="1"/>
  <c r="V132" i="165" s="1"/>
  <c r="V133" i="165" s="1"/>
  <c r="V134" i="165" s="1"/>
  <c r="V135" i="165" s="1"/>
  <c r="V136" i="165" s="1"/>
  <c r="V137" i="165" s="1"/>
  <c r="V138" i="165" s="1"/>
  <c r="V139" i="165" s="1"/>
  <c r="V140" i="165" s="1"/>
  <c r="V141" i="165" s="1"/>
  <c r="V142" i="165" s="1"/>
  <c r="V143" i="165" s="1"/>
  <c r="V144" i="165" s="1"/>
  <c r="V145" i="165" s="1"/>
  <c r="V146" i="165" s="1"/>
  <c r="V147" i="165" s="1"/>
  <c r="V148" i="165" s="1"/>
  <c r="V149" i="165" s="1"/>
  <c r="V150" i="165" s="1"/>
  <c r="V151" i="165" s="1"/>
  <c r="V152" i="165" s="1"/>
  <c r="V153" i="165" s="1"/>
  <c r="V154" i="165" s="1"/>
  <c r="V155" i="165" s="1"/>
  <c r="V156" i="165" s="1"/>
  <c r="V157" i="165" s="1"/>
  <c r="V158" i="165" s="1"/>
  <c r="V159" i="165" s="1"/>
  <c r="V160" i="165" s="1"/>
  <c r="V161" i="165" s="1"/>
  <c r="V162" i="165" s="1"/>
  <c r="V163" i="165" s="1"/>
  <c r="V164" i="165" s="1"/>
  <c r="V165" i="165" s="1"/>
  <c r="V166" i="165" s="1"/>
  <c r="V167" i="165" s="1"/>
  <c r="V168" i="165" s="1"/>
  <c r="V169" i="165" s="1"/>
  <c r="V170" i="165" s="1"/>
  <c r="V171" i="165" s="1"/>
  <c r="V172" i="165" s="1"/>
  <c r="V173" i="165" s="1"/>
  <c r="V174" i="165" s="1"/>
  <c r="V175" i="165" s="1"/>
  <c r="V176" i="165" s="1"/>
  <c r="V177" i="165" s="1"/>
  <c r="V178" i="165" s="1"/>
  <c r="V179" i="165" s="1"/>
  <c r="V180" i="165" s="1"/>
  <c r="V181" i="165" s="1"/>
  <c r="V182" i="165" s="1"/>
  <c r="V183" i="165" s="1"/>
  <c r="V184" i="165" s="1"/>
  <c r="V185" i="165" s="1"/>
  <c r="V186" i="165" s="1"/>
  <c r="V187" i="165" s="1"/>
  <c r="V188" i="165" s="1"/>
  <c r="V189" i="165" s="1"/>
  <c r="V190" i="165" s="1"/>
  <c r="V191" i="165" s="1"/>
  <c r="V192" i="165" s="1"/>
  <c r="V193" i="165" s="1"/>
  <c r="V194" i="165" s="1"/>
  <c r="V195" i="165" s="1"/>
  <c r="V196" i="165" s="1"/>
  <c r="V197" i="165" s="1"/>
  <c r="V198" i="165" s="1"/>
  <c r="V199" i="165" s="1"/>
  <c r="V200" i="165" s="1"/>
  <c r="V201" i="165" s="1"/>
  <c r="V202" i="165" s="1"/>
  <c r="V203" i="165" s="1"/>
  <c r="V204" i="165" s="1"/>
  <c r="V205" i="165" s="1"/>
  <c r="V206" i="165" s="1"/>
  <c r="V207" i="165" s="1"/>
  <c r="V208" i="165" s="1"/>
  <c r="V209" i="165" s="1"/>
  <c r="V210" i="165" s="1"/>
  <c r="V211" i="165" s="1"/>
  <c r="V212" i="165" s="1"/>
  <c r="V213" i="165" s="1"/>
  <c r="V214" i="165" s="1"/>
  <c r="V215" i="165" s="1"/>
  <c r="V216" i="165" s="1"/>
  <c r="V217" i="165" s="1"/>
  <c r="V218" i="165" s="1"/>
  <c r="V219" i="165" s="1"/>
  <c r="V220" i="165" s="1"/>
  <c r="V221" i="165" s="1"/>
  <c r="V222" i="165" s="1"/>
  <c r="V223" i="165" s="1"/>
  <c r="V224" i="165" s="1"/>
  <c r="V225" i="165" s="1"/>
  <c r="V226" i="165" s="1"/>
  <c r="V227" i="165" s="1"/>
  <c r="V228" i="165" s="1"/>
  <c r="V229" i="165" s="1"/>
  <c r="V230" i="165" s="1"/>
  <c r="V231" i="165" s="1"/>
  <c r="V232" i="165" s="1"/>
  <c r="V233" i="165" s="1"/>
  <c r="V234" i="165" s="1"/>
  <c r="V235" i="165" s="1"/>
  <c r="V236" i="165" s="1"/>
  <c r="V237" i="165" s="1"/>
  <c r="V238" i="165" s="1"/>
  <c r="V239" i="165" s="1"/>
  <c r="V240" i="165" s="1"/>
  <c r="V241" i="165" s="1"/>
  <c r="V242" i="165" s="1"/>
  <c r="V243" i="165" s="1"/>
  <c r="V244" i="165" s="1"/>
  <c r="V245" i="165" s="1"/>
  <c r="V246" i="165" s="1"/>
  <c r="V247" i="165" s="1"/>
  <c r="V248" i="165" s="1"/>
  <c r="V249" i="165" s="1"/>
  <c r="V250" i="165" s="1"/>
  <c r="V251" i="165" s="1"/>
  <c r="V252" i="165" s="1"/>
  <c r="V253" i="165" s="1"/>
  <c r="V254" i="165" s="1"/>
  <c r="V255" i="165" s="1"/>
  <c r="V256" i="165" s="1"/>
  <c r="V257" i="165" s="1"/>
  <c r="V258" i="165" s="1"/>
  <c r="V259" i="165" s="1"/>
  <c r="V260" i="165" s="1"/>
  <c r="V261" i="165" s="1"/>
  <c r="V262" i="165" s="1"/>
  <c r="V263" i="165" s="1"/>
  <c r="V264" i="165" s="1"/>
  <c r="V265" i="165" s="1"/>
  <c r="V266" i="165" s="1"/>
  <c r="V267" i="165" s="1"/>
  <c r="V268" i="165" s="1"/>
  <c r="V269" i="165" s="1"/>
  <c r="V270" i="165" s="1"/>
  <c r="V271" i="165" s="1"/>
  <c r="V272" i="165" s="1"/>
  <c r="V273" i="165" s="1"/>
  <c r="V274" i="165" s="1"/>
  <c r="V275" i="165" s="1"/>
  <c r="V276" i="165" s="1"/>
  <c r="V277" i="165" s="1"/>
  <c r="V278" i="165" s="1"/>
  <c r="V279" i="165" s="1"/>
  <c r="V280" i="165" s="1"/>
  <c r="V281" i="165" s="1"/>
  <c r="V282" i="165" s="1"/>
  <c r="V283" i="165" s="1"/>
  <c r="V284" i="165" s="1"/>
  <c r="V285" i="165" s="1"/>
  <c r="V286" i="165" s="1"/>
  <c r="V287" i="165" s="1"/>
  <c r="V288" i="165" s="1"/>
  <c r="V289" i="165" s="1"/>
  <c r="V290" i="165" s="1"/>
  <c r="V291" i="165" s="1"/>
  <c r="V292" i="165" s="1"/>
  <c r="V293" i="165" s="1"/>
  <c r="V294" i="165" s="1"/>
  <c r="V295" i="165" s="1"/>
  <c r="V296" i="165" s="1"/>
  <c r="V297" i="165" s="1"/>
  <c r="V298" i="165" s="1"/>
  <c r="V299" i="165" s="1"/>
  <c r="V300" i="165" s="1"/>
  <c r="V301" i="165" s="1"/>
  <c r="V302" i="165" s="1"/>
  <c r="V303" i="165" s="1"/>
  <c r="V304" i="165" s="1"/>
  <c r="V305" i="165" s="1"/>
  <c r="V306" i="165" s="1"/>
  <c r="V307" i="165" s="1"/>
  <c r="V308" i="165" s="1"/>
  <c r="V309" i="165" s="1"/>
  <c r="V310" i="165" s="1"/>
  <c r="V311" i="165" s="1"/>
  <c r="V312" i="165" s="1"/>
  <c r="V313" i="165" s="1"/>
  <c r="V314" i="165" s="1"/>
  <c r="V315" i="165" s="1"/>
  <c r="V316" i="165" s="1"/>
  <c r="V317" i="165" s="1"/>
  <c r="V318" i="165" s="1"/>
  <c r="V319" i="165" s="1"/>
  <c r="V320" i="165" s="1"/>
  <c r="V321" i="165" s="1"/>
  <c r="V322" i="165" s="1"/>
  <c r="V323" i="165" s="1"/>
  <c r="V324" i="165" s="1"/>
  <c r="V325" i="165" s="1"/>
  <c r="V326" i="165" s="1"/>
  <c r="V327" i="165" s="1"/>
  <c r="V328" i="165" s="1"/>
  <c r="V329" i="165" s="1"/>
  <c r="V330" i="165" s="1"/>
  <c r="V331" i="165" s="1"/>
  <c r="V332" i="165" s="1"/>
  <c r="V333" i="165" s="1"/>
  <c r="W3" i="164"/>
  <c r="W4" i="164" s="1"/>
  <c r="W5" i="164" s="1"/>
  <c r="W6" i="164" s="1"/>
  <c r="W7" i="164" s="1"/>
  <c r="W8" i="164" s="1"/>
  <c r="W9" i="164" s="1"/>
  <c r="W10" i="164" s="1"/>
  <c r="W11" i="164" s="1"/>
  <c r="W12" i="164" s="1"/>
  <c r="W13" i="164" s="1"/>
  <c r="W14" i="164" s="1"/>
  <c r="W15" i="164" s="1"/>
  <c r="W16" i="164" s="1"/>
  <c r="W17" i="164" s="1"/>
  <c r="W18" i="164" s="1"/>
  <c r="W19" i="164" s="1"/>
  <c r="W20" i="164" s="1"/>
  <c r="W21" i="164" s="1"/>
  <c r="W22" i="164" s="1"/>
  <c r="W23" i="164" s="1"/>
  <c r="W24" i="164" s="1"/>
  <c r="W25" i="164" s="1"/>
  <c r="W26" i="164" s="1"/>
  <c r="W27" i="164" s="1"/>
  <c r="W28" i="164" s="1"/>
  <c r="W29" i="164" s="1"/>
  <c r="W30" i="164" s="1"/>
  <c r="W31" i="164" s="1"/>
  <c r="W32" i="164" s="1"/>
  <c r="W33" i="164" s="1"/>
  <c r="W34" i="164" s="1"/>
  <c r="W35" i="164" s="1"/>
  <c r="W36" i="164" s="1"/>
  <c r="W37" i="164" s="1"/>
  <c r="W38" i="164" s="1"/>
  <c r="W39" i="164" s="1"/>
  <c r="W40" i="164" s="1"/>
  <c r="W41" i="164" s="1"/>
  <c r="W42" i="164" s="1"/>
  <c r="W43" i="164" s="1"/>
  <c r="W44" i="164" s="1"/>
  <c r="W45" i="164" s="1"/>
  <c r="W46" i="164" s="1"/>
  <c r="W47" i="164" s="1"/>
  <c r="W48" i="164" s="1"/>
  <c r="W49" i="164" s="1"/>
  <c r="W50" i="164" s="1"/>
  <c r="W51" i="164" s="1"/>
  <c r="W52" i="164" s="1"/>
  <c r="W53" i="164" s="1"/>
  <c r="W54" i="164" s="1"/>
  <c r="W55" i="164" s="1"/>
  <c r="W56" i="164" s="1"/>
  <c r="W57" i="164" s="1"/>
  <c r="W58" i="164" s="1"/>
  <c r="W59" i="164" s="1"/>
  <c r="W60" i="164" s="1"/>
  <c r="W61" i="164" s="1"/>
  <c r="W62" i="164" s="1"/>
  <c r="W63" i="164" s="1"/>
  <c r="W64" i="164" s="1"/>
  <c r="W65" i="164" s="1"/>
  <c r="W66" i="164" s="1"/>
  <c r="W67" i="164" s="1"/>
  <c r="W68" i="164" s="1"/>
  <c r="W69" i="164" s="1"/>
  <c r="W70" i="164" s="1"/>
  <c r="W71" i="164" s="1"/>
  <c r="W72" i="164" s="1"/>
  <c r="W73" i="164" s="1"/>
  <c r="W74" i="164" s="1"/>
  <c r="W75" i="164" s="1"/>
  <c r="W76" i="164" s="1"/>
  <c r="W77" i="164" s="1"/>
  <c r="W78" i="164" s="1"/>
  <c r="W79" i="164" s="1"/>
  <c r="W80" i="164" s="1"/>
  <c r="W81" i="164" s="1"/>
  <c r="W82" i="164" s="1"/>
  <c r="W83" i="164" s="1"/>
  <c r="W84" i="164" s="1"/>
  <c r="W85" i="164" s="1"/>
  <c r="W86" i="164" s="1"/>
  <c r="W87" i="164" s="1"/>
  <c r="W88" i="164" s="1"/>
  <c r="W89" i="164" s="1"/>
  <c r="W90" i="164" s="1"/>
  <c r="W91" i="164" s="1"/>
  <c r="W92" i="164" s="1"/>
  <c r="W93" i="164" s="1"/>
  <c r="W94" i="164" s="1"/>
  <c r="W95" i="164" s="1"/>
  <c r="W96" i="164" s="1"/>
  <c r="W97" i="164" s="1"/>
  <c r="W98" i="164" s="1"/>
  <c r="W99" i="164" s="1"/>
  <c r="W100" i="164" s="1"/>
  <c r="W101" i="164" s="1"/>
  <c r="W102" i="164" s="1"/>
  <c r="W103" i="164" s="1"/>
  <c r="W104" i="164" s="1"/>
  <c r="W105" i="164" s="1"/>
  <c r="W106" i="164" s="1"/>
  <c r="W107" i="164" s="1"/>
  <c r="W108" i="164" s="1"/>
  <c r="W109" i="164" s="1"/>
  <c r="W110" i="164" s="1"/>
  <c r="W111" i="164" s="1"/>
  <c r="W112" i="164" s="1"/>
  <c r="W113" i="164" s="1"/>
  <c r="W114" i="164" s="1"/>
  <c r="W115" i="164" s="1"/>
  <c r="W116" i="164" s="1"/>
  <c r="W117" i="164" s="1"/>
  <c r="W118" i="164" s="1"/>
  <c r="W119" i="164" s="1"/>
  <c r="W120" i="164" s="1"/>
  <c r="W121" i="164" s="1"/>
  <c r="W122" i="164" s="1"/>
  <c r="W123" i="164" s="1"/>
  <c r="W124" i="164" s="1"/>
  <c r="W125" i="164" s="1"/>
  <c r="W126" i="164" s="1"/>
  <c r="W127" i="164" s="1"/>
  <c r="W128" i="164" s="1"/>
  <c r="W129" i="164" s="1"/>
  <c r="W130" i="164" s="1"/>
  <c r="W131" i="164" s="1"/>
  <c r="W132" i="164" s="1"/>
  <c r="W133" i="164" s="1"/>
  <c r="W134" i="164" s="1"/>
  <c r="W135" i="164" s="1"/>
  <c r="W136" i="164" s="1"/>
  <c r="W137" i="164" s="1"/>
  <c r="W138" i="164" s="1"/>
  <c r="W139" i="164" s="1"/>
  <c r="W140" i="164" s="1"/>
  <c r="W141" i="164" s="1"/>
  <c r="W142" i="164" s="1"/>
  <c r="W143" i="164" s="1"/>
  <c r="W144" i="164" s="1"/>
  <c r="W145" i="164" s="1"/>
  <c r="W146" i="164" s="1"/>
  <c r="W147" i="164" s="1"/>
  <c r="W148" i="164" s="1"/>
  <c r="W149" i="164" s="1"/>
  <c r="W150" i="164" s="1"/>
  <c r="W151" i="164" s="1"/>
  <c r="W152" i="164" s="1"/>
  <c r="W153" i="164" s="1"/>
  <c r="W154" i="164" s="1"/>
  <c r="W155" i="164" s="1"/>
  <c r="W156" i="164" s="1"/>
  <c r="W157" i="164" s="1"/>
  <c r="W158" i="164" s="1"/>
  <c r="W159" i="164" s="1"/>
  <c r="W160" i="164" s="1"/>
  <c r="W161" i="164" s="1"/>
  <c r="W162" i="164" s="1"/>
  <c r="W163" i="164" s="1"/>
  <c r="W164" i="164" s="1"/>
  <c r="W165" i="164" s="1"/>
  <c r="W166" i="164" s="1"/>
  <c r="W167" i="164" s="1"/>
  <c r="W168" i="164" s="1"/>
  <c r="W169" i="164" s="1"/>
  <c r="W170" i="164" s="1"/>
  <c r="W171" i="164" s="1"/>
  <c r="W172" i="164" s="1"/>
  <c r="W173" i="164" s="1"/>
  <c r="W174" i="164" s="1"/>
  <c r="W175" i="164" s="1"/>
  <c r="W176" i="164" s="1"/>
  <c r="W177" i="164" s="1"/>
  <c r="W178" i="164" s="1"/>
  <c r="W179" i="164" s="1"/>
  <c r="W180" i="164" s="1"/>
  <c r="W181" i="164" s="1"/>
  <c r="W182" i="164" s="1"/>
  <c r="W183" i="164" s="1"/>
  <c r="W184" i="164" s="1"/>
  <c r="W185" i="164" s="1"/>
  <c r="W186" i="164" s="1"/>
  <c r="W187" i="164" s="1"/>
  <c r="W188" i="164" s="1"/>
  <c r="W189" i="164" s="1"/>
  <c r="W190" i="164" s="1"/>
  <c r="W191" i="164" s="1"/>
  <c r="W192" i="164" s="1"/>
  <c r="W193" i="164" s="1"/>
  <c r="W194" i="164" s="1"/>
  <c r="W195" i="164" s="1"/>
  <c r="W196" i="164" s="1"/>
  <c r="W197" i="164" s="1"/>
  <c r="W198" i="164" s="1"/>
  <c r="W199" i="164" s="1"/>
  <c r="W200" i="164" s="1"/>
  <c r="W201" i="164" s="1"/>
  <c r="W202" i="164" s="1"/>
  <c r="W203" i="164" s="1"/>
  <c r="W204" i="164" s="1"/>
  <c r="W205" i="164" s="1"/>
  <c r="W206" i="164" s="1"/>
  <c r="W207" i="164" s="1"/>
  <c r="W208" i="164" s="1"/>
  <c r="W209" i="164" s="1"/>
  <c r="W210" i="164" s="1"/>
  <c r="W211" i="164" s="1"/>
  <c r="W212" i="164" s="1"/>
  <c r="W213" i="164" s="1"/>
  <c r="W214" i="164" s="1"/>
  <c r="W215" i="164" s="1"/>
  <c r="W216" i="164" s="1"/>
  <c r="W217" i="164" s="1"/>
  <c r="W218" i="164" s="1"/>
  <c r="W219" i="164" s="1"/>
  <c r="W220" i="164" s="1"/>
  <c r="W221" i="164" s="1"/>
  <c r="W222" i="164" s="1"/>
  <c r="W223" i="164" s="1"/>
  <c r="W224" i="164" s="1"/>
  <c r="W225" i="164" s="1"/>
  <c r="W226" i="164" s="1"/>
  <c r="W227" i="164" s="1"/>
  <c r="W228" i="164" s="1"/>
  <c r="W229" i="164" s="1"/>
  <c r="W230" i="164" s="1"/>
  <c r="W231" i="164" s="1"/>
  <c r="W232" i="164" s="1"/>
  <c r="W233" i="164" s="1"/>
  <c r="W234" i="164" s="1"/>
  <c r="W235" i="164" s="1"/>
  <c r="W236" i="164" s="1"/>
  <c r="W237" i="164" s="1"/>
  <c r="W238" i="164" s="1"/>
  <c r="W239" i="164" s="1"/>
  <c r="W240" i="164" s="1"/>
  <c r="W241" i="164" s="1"/>
  <c r="W242" i="164" s="1"/>
  <c r="W243" i="164" s="1"/>
  <c r="W244" i="164" s="1"/>
  <c r="W245" i="164" s="1"/>
  <c r="W246" i="164" s="1"/>
  <c r="W247" i="164" s="1"/>
  <c r="W248" i="164" s="1"/>
  <c r="W249" i="164" s="1"/>
  <c r="W250" i="164" s="1"/>
  <c r="W251" i="164" s="1"/>
  <c r="W252" i="164" s="1"/>
  <c r="W253" i="164" s="1"/>
  <c r="W254" i="164" s="1"/>
  <c r="W255" i="164" s="1"/>
  <c r="W256" i="164" s="1"/>
  <c r="W257" i="164" s="1"/>
  <c r="W258" i="164" s="1"/>
  <c r="W259" i="164" s="1"/>
  <c r="W260" i="164" s="1"/>
  <c r="W261" i="164" s="1"/>
  <c r="W262" i="164" s="1"/>
  <c r="W263" i="164" s="1"/>
  <c r="W264" i="164" s="1"/>
  <c r="W265" i="164" s="1"/>
  <c r="W266" i="164" s="1"/>
  <c r="W267" i="164" s="1"/>
  <c r="W268" i="164" s="1"/>
  <c r="W269" i="164" s="1"/>
  <c r="W270" i="164" s="1"/>
  <c r="W271" i="164" s="1"/>
  <c r="W272" i="164" s="1"/>
  <c r="W273" i="164" s="1"/>
  <c r="W274" i="164" s="1"/>
  <c r="W275" i="164" s="1"/>
  <c r="W276" i="164" s="1"/>
  <c r="W277" i="164" s="1"/>
  <c r="W278" i="164" s="1"/>
  <c r="W279" i="164" s="1"/>
  <c r="W280" i="164" s="1"/>
  <c r="W281" i="164" s="1"/>
  <c r="W282" i="164" s="1"/>
  <c r="W283" i="164" s="1"/>
  <c r="W284" i="164" s="1"/>
  <c r="W285" i="164" s="1"/>
  <c r="W286" i="164" s="1"/>
  <c r="W287" i="164" s="1"/>
  <c r="W288" i="164" s="1"/>
  <c r="W289" i="164" s="1"/>
  <c r="W290" i="164" s="1"/>
  <c r="W291" i="164" s="1"/>
  <c r="W292" i="164" s="1"/>
  <c r="W293" i="164" s="1"/>
  <c r="W294" i="164" s="1"/>
  <c r="W295" i="164" s="1"/>
  <c r="W296" i="164" s="1"/>
  <c r="W297" i="164" s="1"/>
  <c r="W298" i="164" s="1"/>
  <c r="W299" i="164" s="1"/>
  <c r="W300" i="164" s="1"/>
  <c r="W301" i="164" s="1"/>
  <c r="W302" i="164" s="1"/>
  <c r="W303" i="164" s="1"/>
  <c r="W304" i="164" s="1"/>
  <c r="W305" i="164" s="1"/>
  <c r="W306" i="164" s="1"/>
  <c r="W307" i="164" s="1"/>
  <c r="W308" i="164" s="1"/>
  <c r="W309" i="164" s="1"/>
  <c r="W310" i="164" s="1"/>
  <c r="W311" i="164" s="1"/>
  <c r="W312" i="164" s="1"/>
  <c r="W313" i="164" s="1"/>
  <c r="W314" i="164" s="1"/>
  <c r="W315" i="164" s="1"/>
  <c r="W316" i="164" s="1"/>
  <c r="W317" i="164" s="1"/>
  <c r="W318" i="164" s="1"/>
  <c r="W319" i="164" s="1"/>
  <c r="W320" i="164" s="1"/>
  <c r="W321" i="164" s="1"/>
  <c r="W322" i="164" s="1"/>
  <c r="W323" i="164" s="1"/>
  <c r="W324" i="164" s="1"/>
  <c r="W325" i="164" s="1"/>
  <c r="W326" i="164" s="1"/>
  <c r="W327" i="164" s="1"/>
  <c r="W328" i="164" s="1"/>
  <c r="W329" i="164" s="1"/>
  <c r="W330" i="164" s="1"/>
  <c r="W331" i="164" s="1"/>
  <c r="W332" i="164" s="1"/>
  <c r="W333" i="164" s="1"/>
  <c r="V4" i="164"/>
  <c r="V5" i="164" s="1"/>
  <c r="V6" i="164" s="1"/>
  <c r="V7" i="164" s="1"/>
  <c r="V8" i="164" s="1"/>
  <c r="V9" i="164" s="1"/>
  <c r="V10" i="164" s="1"/>
  <c r="V11" i="164" s="1"/>
  <c r="V12" i="164" s="1"/>
  <c r="V13" i="164" s="1"/>
  <c r="V14" i="164" s="1"/>
  <c r="V15" i="164" s="1"/>
  <c r="V16" i="164" s="1"/>
  <c r="V17" i="164" s="1"/>
  <c r="V18" i="164" s="1"/>
  <c r="V19" i="164" s="1"/>
  <c r="V20" i="164" s="1"/>
  <c r="V21" i="164" s="1"/>
  <c r="V22" i="164" s="1"/>
  <c r="V23" i="164" s="1"/>
  <c r="V24" i="164" s="1"/>
  <c r="V25" i="164" s="1"/>
  <c r="V26" i="164" s="1"/>
  <c r="V27" i="164" s="1"/>
  <c r="V28" i="164" s="1"/>
  <c r="V29" i="164" s="1"/>
  <c r="V30" i="164" s="1"/>
  <c r="V31" i="164" s="1"/>
  <c r="V32" i="164" s="1"/>
  <c r="V33" i="164" s="1"/>
  <c r="V34" i="164" s="1"/>
  <c r="V35" i="164" s="1"/>
  <c r="V36" i="164" s="1"/>
  <c r="V37" i="164" s="1"/>
  <c r="V38" i="164" s="1"/>
  <c r="V39" i="164" s="1"/>
  <c r="V40" i="164" s="1"/>
  <c r="V41" i="164" s="1"/>
  <c r="V42" i="164" s="1"/>
  <c r="V43" i="164" s="1"/>
  <c r="V44" i="164" s="1"/>
  <c r="V45" i="164" s="1"/>
  <c r="V46" i="164" s="1"/>
  <c r="V47" i="164" s="1"/>
  <c r="V48" i="164" s="1"/>
  <c r="V49" i="164" s="1"/>
  <c r="V50" i="164" s="1"/>
  <c r="V51" i="164" s="1"/>
  <c r="V52" i="164" s="1"/>
  <c r="V53" i="164" s="1"/>
  <c r="V54" i="164" s="1"/>
  <c r="V55" i="164" s="1"/>
  <c r="V56" i="164" s="1"/>
  <c r="V57" i="164" s="1"/>
  <c r="V58" i="164" s="1"/>
  <c r="V59" i="164" s="1"/>
  <c r="V60" i="164" s="1"/>
  <c r="V61" i="164" s="1"/>
  <c r="V62" i="164" s="1"/>
  <c r="V63" i="164" s="1"/>
  <c r="V64" i="164" s="1"/>
  <c r="V65" i="164" s="1"/>
  <c r="V66" i="164" s="1"/>
  <c r="V67" i="164" s="1"/>
  <c r="V68" i="164" s="1"/>
  <c r="V69" i="164" s="1"/>
  <c r="V70" i="164" s="1"/>
  <c r="V71" i="164" s="1"/>
  <c r="V72" i="164" s="1"/>
  <c r="V73" i="164" s="1"/>
  <c r="V74" i="164" s="1"/>
  <c r="V75" i="164" s="1"/>
  <c r="V76" i="164" s="1"/>
  <c r="V77" i="164" s="1"/>
  <c r="V78" i="164" s="1"/>
  <c r="V79" i="164" s="1"/>
  <c r="V80" i="164" s="1"/>
  <c r="V81" i="164" s="1"/>
  <c r="V82" i="164" s="1"/>
  <c r="V83" i="164" s="1"/>
  <c r="V84" i="164" s="1"/>
  <c r="V85" i="164" s="1"/>
  <c r="V86" i="164" s="1"/>
  <c r="V87" i="164" s="1"/>
  <c r="V88" i="164" s="1"/>
  <c r="V89" i="164" s="1"/>
  <c r="V90" i="164" s="1"/>
  <c r="V91" i="164" s="1"/>
  <c r="V92" i="164" s="1"/>
  <c r="V93" i="164" s="1"/>
  <c r="V94" i="164" s="1"/>
  <c r="V95" i="164" s="1"/>
  <c r="V96" i="164" s="1"/>
  <c r="V97" i="164" s="1"/>
  <c r="V98" i="164" s="1"/>
  <c r="V99" i="164" s="1"/>
  <c r="V100" i="164" s="1"/>
  <c r="V101" i="164" s="1"/>
  <c r="V102" i="164" s="1"/>
  <c r="V103" i="164" s="1"/>
  <c r="V104" i="164" s="1"/>
  <c r="V105" i="164" s="1"/>
  <c r="V106" i="164" s="1"/>
  <c r="V107" i="164" s="1"/>
  <c r="V108" i="164" s="1"/>
  <c r="V109" i="164" s="1"/>
  <c r="V110" i="164" s="1"/>
  <c r="V111" i="164" s="1"/>
  <c r="V112" i="164" s="1"/>
  <c r="V113" i="164" s="1"/>
  <c r="V114" i="164" s="1"/>
  <c r="V115" i="164" s="1"/>
  <c r="V116" i="164" s="1"/>
  <c r="V117" i="164" s="1"/>
  <c r="V118" i="164" s="1"/>
  <c r="V119" i="164" s="1"/>
  <c r="V120" i="164" s="1"/>
  <c r="V121" i="164" s="1"/>
  <c r="V122" i="164" s="1"/>
  <c r="V123" i="164" s="1"/>
  <c r="V124" i="164" s="1"/>
  <c r="V125" i="164" s="1"/>
  <c r="V126" i="164" s="1"/>
  <c r="V127" i="164" s="1"/>
  <c r="V128" i="164" s="1"/>
  <c r="V129" i="164" s="1"/>
  <c r="V130" i="164" s="1"/>
  <c r="V131" i="164" s="1"/>
  <c r="V132" i="164" s="1"/>
  <c r="V133" i="164" s="1"/>
  <c r="V134" i="164" s="1"/>
  <c r="V135" i="164" s="1"/>
  <c r="V136" i="164" s="1"/>
  <c r="V137" i="164" s="1"/>
  <c r="V138" i="164" s="1"/>
  <c r="V139" i="164" s="1"/>
  <c r="V140" i="164" s="1"/>
  <c r="V141" i="164" s="1"/>
  <c r="V142" i="164" s="1"/>
  <c r="V143" i="164" s="1"/>
  <c r="V144" i="164" s="1"/>
  <c r="V145" i="164" s="1"/>
  <c r="V146" i="164" s="1"/>
  <c r="V147" i="164" s="1"/>
  <c r="V148" i="164" s="1"/>
  <c r="V149" i="164" s="1"/>
  <c r="V150" i="164" s="1"/>
  <c r="V151" i="164" s="1"/>
  <c r="V152" i="164" s="1"/>
  <c r="V153" i="164" s="1"/>
  <c r="V154" i="164" s="1"/>
  <c r="V155" i="164" s="1"/>
  <c r="V156" i="164" s="1"/>
  <c r="V157" i="164" s="1"/>
  <c r="V158" i="164" s="1"/>
  <c r="V159" i="164" s="1"/>
  <c r="V160" i="164" s="1"/>
  <c r="V161" i="164" s="1"/>
  <c r="V162" i="164" s="1"/>
  <c r="V163" i="164" s="1"/>
  <c r="V164" i="164" s="1"/>
  <c r="V165" i="164" s="1"/>
  <c r="V166" i="164" s="1"/>
  <c r="V167" i="164" s="1"/>
  <c r="V168" i="164" s="1"/>
  <c r="V169" i="164" s="1"/>
  <c r="V170" i="164" s="1"/>
  <c r="V171" i="164" s="1"/>
  <c r="V172" i="164" s="1"/>
  <c r="V173" i="164" s="1"/>
  <c r="V174" i="164" s="1"/>
  <c r="V175" i="164" s="1"/>
  <c r="V176" i="164" s="1"/>
  <c r="V177" i="164" s="1"/>
  <c r="V178" i="164" s="1"/>
  <c r="V179" i="164" s="1"/>
  <c r="V180" i="164" s="1"/>
  <c r="V181" i="164" s="1"/>
  <c r="V182" i="164" s="1"/>
  <c r="V183" i="164" s="1"/>
  <c r="V184" i="164" s="1"/>
  <c r="V185" i="164" s="1"/>
  <c r="V186" i="164" s="1"/>
  <c r="V187" i="164" s="1"/>
  <c r="V188" i="164" s="1"/>
  <c r="V189" i="164" s="1"/>
  <c r="V190" i="164" s="1"/>
  <c r="V191" i="164" s="1"/>
  <c r="V192" i="164" s="1"/>
  <c r="V193" i="164" s="1"/>
  <c r="V194" i="164" s="1"/>
  <c r="V195" i="164" s="1"/>
  <c r="V196" i="164" s="1"/>
  <c r="V197" i="164" s="1"/>
  <c r="V198" i="164" s="1"/>
  <c r="V199" i="164" s="1"/>
  <c r="V200" i="164" s="1"/>
  <c r="V201" i="164" s="1"/>
  <c r="V202" i="164" s="1"/>
  <c r="V203" i="164" s="1"/>
  <c r="V204" i="164" s="1"/>
  <c r="V205" i="164" s="1"/>
  <c r="V206" i="164" s="1"/>
  <c r="V207" i="164" s="1"/>
  <c r="V208" i="164" s="1"/>
  <c r="V209" i="164" s="1"/>
  <c r="V210" i="164" s="1"/>
  <c r="V211" i="164" s="1"/>
  <c r="V212" i="164" s="1"/>
  <c r="V213" i="164" s="1"/>
  <c r="V214" i="164" s="1"/>
  <c r="V215" i="164" s="1"/>
  <c r="V216" i="164" s="1"/>
  <c r="V217" i="164" s="1"/>
  <c r="V218" i="164" s="1"/>
  <c r="V219" i="164" s="1"/>
  <c r="V220" i="164" s="1"/>
  <c r="V221" i="164" s="1"/>
  <c r="V222" i="164" s="1"/>
  <c r="V223" i="164" s="1"/>
  <c r="V224" i="164" s="1"/>
  <c r="V225" i="164" s="1"/>
  <c r="V226" i="164" s="1"/>
  <c r="V227" i="164" s="1"/>
  <c r="V228" i="164" s="1"/>
  <c r="V229" i="164" s="1"/>
  <c r="V230" i="164" s="1"/>
  <c r="V231" i="164" s="1"/>
  <c r="V232" i="164" s="1"/>
  <c r="V233" i="164" s="1"/>
  <c r="V234" i="164" s="1"/>
  <c r="V235" i="164" s="1"/>
  <c r="V236" i="164" s="1"/>
  <c r="V237" i="164" s="1"/>
  <c r="V238" i="164" s="1"/>
  <c r="V239" i="164" s="1"/>
  <c r="V240" i="164" s="1"/>
  <c r="V241" i="164" s="1"/>
  <c r="V242" i="164" s="1"/>
  <c r="V243" i="164" s="1"/>
  <c r="V244" i="164" s="1"/>
  <c r="V245" i="164" s="1"/>
  <c r="V246" i="164" s="1"/>
  <c r="V247" i="164" s="1"/>
  <c r="V248" i="164" s="1"/>
  <c r="V249" i="164" s="1"/>
  <c r="V250" i="164" s="1"/>
  <c r="V251" i="164" s="1"/>
  <c r="V252" i="164" s="1"/>
  <c r="V253" i="164" s="1"/>
  <c r="V254" i="164" s="1"/>
  <c r="V255" i="164" s="1"/>
  <c r="V256" i="164" s="1"/>
  <c r="V257" i="164" s="1"/>
  <c r="V258" i="164" s="1"/>
  <c r="V259" i="164" s="1"/>
  <c r="V260" i="164" s="1"/>
  <c r="V261" i="164" s="1"/>
  <c r="V262" i="164" s="1"/>
  <c r="V263" i="164" s="1"/>
  <c r="V264" i="164" s="1"/>
  <c r="V265" i="164" s="1"/>
  <c r="V266" i="164" s="1"/>
  <c r="V267" i="164" s="1"/>
  <c r="V268" i="164" s="1"/>
  <c r="V269" i="164" s="1"/>
  <c r="V270" i="164" s="1"/>
  <c r="V271" i="164" s="1"/>
  <c r="V272" i="164" s="1"/>
  <c r="V273" i="164" s="1"/>
  <c r="V274" i="164" s="1"/>
  <c r="V275" i="164" s="1"/>
  <c r="V276" i="164" s="1"/>
  <c r="V277" i="164" s="1"/>
  <c r="V278" i="164" s="1"/>
  <c r="V279" i="164" s="1"/>
  <c r="V280" i="164" s="1"/>
  <c r="V281" i="164" s="1"/>
  <c r="V282" i="164" s="1"/>
  <c r="V283" i="164" s="1"/>
  <c r="V284" i="164" s="1"/>
  <c r="V285" i="164" s="1"/>
  <c r="V286" i="164" s="1"/>
  <c r="V287" i="164" s="1"/>
  <c r="V288" i="164" s="1"/>
  <c r="V289" i="164" s="1"/>
  <c r="V290" i="164" s="1"/>
  <c r="V291" i="164" s="1"/>
  <c r="V292" i="164" s="1"/>
  <c r="V293" i="164" s="1"/>
  <c r="V294" i="164" s="1"/>
  <c r="V295" i="164" s="1"/>
  <c r="V296" i="164" s="1"/>
  <c r="V297" i="164" s="1"/>
  <c r="V298" i="164" s="1"/>
  <c r="V299" i="164" s="1"/>
  <c r="V300" i="164" s="1"/>
  <c r="V301" i="164" s="1"/>
  <c r="V302" i="164" s="1"/>
  <c r="V303" i="164" s="1"/>
  <c r="V304" i="164" s="1"/>
  <c r="V305" i="164" s="1"/>
  <c r="V306" i="164" s="1"/>
  <c r="V307" i="164" s="1"/>
  <c r="V308" i="164" s="1"/>
  <c r="V309" i="164" s="1"/>
  <c r="V310" i="164" s="1"/>
  <c r="V311" i="164" s="1"/>
  <c r="V312" i="164" s="1"/>
  <c r="V313" i="164" s="1"/>
  <c r="V314" i="164" s="1"/>
  <c r="V315" i="164" s="1"/>
  <c r="V316" i="164" s="1"/>
  <c r="V317" i="164" s="1"/>
  <c r="V318" i="164" s="1"/>
  <c r="V319" i="164" s="1"/>
  <c r="V320" i="164" s="1"/>
  <c r="V321" i="164" s="1"/>
  <c r="V322" i="164" s="1"/>
  <c r="V323" i="164" s="1"/>
  <c r="V324" i="164" s="1"/>
  <c r="V325" i="164" s="1"/>
  <c r="V326" i="164" s="1"/>
  <c r="V327" i="164" s="1"/>
  <c r="V328" i="164" s="1"/>
  <c r="V329" i="164" s="1"/>
  <c r="V330" i="164" s="1"/>
  <c r="V331" i="164" s="1"/>
  <c r="V332" i="164" s="1"/>
  <c r="V333" i="164" s="1"/>
  <c r="X3" i="164"/>
  <c r="X4" i="164" s="1"/>
  <c r="X5" i="164" s="1"/>
  <c r="X6" i="164" s="1"/>
  <c r="X7" i="164" s="1"/>
  <c r="X8" i="164" s="1"/>
  <c r="X9" i="164" s="1"/>
  <c r="X10" i="164" s="1"/>
  <c r="X11" i="164" s="1"/>
  <c r="X12" i="164" s="1"/>
  <c r="X13" i="164" s="1"/>
  <c r="X14" i="164" s="1"/>
  <c r="X15" i="164" s="1"/>
  <c r="X16" i="164" s="1"/>
  <c r="X17" i="164" s="1"/>
  <c r="X18" i="164" s="1"/>
  <c r="X19" i="164" s="1"/>
  <c r="X20" i="164" s="1"/>
  <c r="X21" i="164" s="1"/>
  <c r="X22" i="164" s="1"/>
  <c r="X23" i="164" s="1"/>
  <c r="X24" i="164" s="1"/>
  <c r="X25" i="164" s="1"/>
  <c r="X26" i="164" s="1"/>
  <c r="X27" i="164" s="1"/>
  <c r="X28" i="164" s="1"/>
  <c r="X29" i="164" s="1"/>
  <c r="X30" i="164" s="1"/>
  <c r="X31" i="164" s="1"/>
  <c r="X32" i="164" s="1"/>
  <c r="X33" i="164" s="1"/>
  <c r="X34" i="164" s="1"/>
  <c r="X35" i="164" s="1"/>
  <c r="X36" i="164" s="1"/>
  <c r="X37" i="164" s="1"/>
  <c r="X38" i="164" s="1"/>
  <c r="X39" i="164" s="1"/>
  <c r="X40" i="164" s="1"/>
  <c r="X41" i="164" s="1"/>
  <c r="X42" i="164" s="1"/>
  <c r="X43" i="164" s="1"/>
  <c r="X44" i="164" s="1"/>
  <c r="X45" i="164" s="1"/>
  <c r="X46" i="164" s="1"/>
  <c r="X47" i="164" s="1"/>
  <c r="X48" i="164" s="1"/>
  <c r="X49" i="164" s="1"/>
  <c r="X50" i="164" s="1"/>
  <c r="X51" i="164" s="1"/>
  <c r="X52" i="164" s="1"/>
  <c r="X53" i="164" s="1"/>
  <c r="X54" i="164" s="1"/>
  <c r="X55" i="164" s="1"/>
  <c r="X56" i="164" s="1"/>
  <c r="X57" i="164" s="1"/>
  <c r="X58" i="164" s="1"/>
  <c r="X59" i="164" s="1"/>
  <c r="X60" i="164" s="1"/>
  <c r="X61" i="164" s="1"/>
  <c r="X62" i="164" s="1"/>
  <c r="X63" i="164" s="1"/>
  <c r="X64" i="164" s="1"/>
  <c r="X65" i="164" s="1"/>
  <c r="X66" i="164" s="1"/>
  <c r="X67" i="164" s="1"/>
  <c r="X68" i="164" s="1"/>
  <c r="X69" i="164" s="1"/>
  <c r="X70" i="164" s="1"/>
  <c r="X71" i="164" s="1"/>
  <c r="X72" i="164" s="1"/>
  <c r="X73" i="164" s="1"/>
  <c r="X74" i="164" s="1"/>
  <c r="X75" i="164" s="1"/>
  <c r="X76" i="164" s="1"/>
  <c r="X77" i="164" s="1"/>
  <c r="X78" i="164" s="1"/>
  <c r="X79" i="164" s="1"/>
  <c r="X80" i="164" s="1"/>
  <c r="X81" i="164" s="1"/>
  <c r="X82" i="164" s="1"/>
  <c r="X83" i="164" s="1"/>
  <c r="X84" i="164" s="1"/>
  <c r="X85" i="164" s="1"/>
  <c r="X86" i="164" s="1"/>
  <c r="X87" i="164" s="1"/>
  <c r="X88" i="164" s="1"/>
  <c r="X89" i="164" s="1"/>
  <c r="X90" i="164" s="1"/>
  <c r="X91" i="164" s="1"/>
  <c r="X92" i="164" s="1"/>
  <c r="X93" i="164" s="1"/>
  <c r="X94" i="164" s="1"/>
  <c r="X95" i="164" s="1"/>
  <c r="X96" i="164" s="1"/>
  <c r="X97" i="164" s="1"/>
  <c r="X98" i="164" s="1"/>
  <c r="X99" i="164" s="1"/>
  <c r="X100" i="164" s="1"/>
  <c r="X101" i="164" s="1"/>
  <c r="X102" i="164" s="1"/>
  <c r="X103" i="164" s="1"/>
  <c r="X104" i="164" s="1"/>
  <c r="X105" i="164" s="1"/>
  <c r="X106" i="164" s="1"/>
  <c r="X107" i="164" s="1"/>
  <c r="X108" i="164" s="1"/>
  <c r="X109" i="164" s="1"/>
  <c r="X110" i="164" s="1"/>
  <c r="X111" i="164" s="1"/>
  <c r="X112" i="164" s="1"/>
  <c r="X113" i="164" s="1"/>
  <c r="X114" i="164" s="1"/>
  <c r="X115" i="164" s="1"/>
  <c r="X116" i="164" s="1"/>
  <c r="X117" i="164" s="1"/>
  <c r="X118" i="164" s="1"/>
  <c r="X119" i="164" s="1"/>
  <c r="X120" i="164" s="1"/>
  <c r="X121" i="164" s="1"/>
  <c r="X122" i="164" s="1"/>
  <c r="X123" i="164" s="1"/>
  <c r="X124" i="164" s="1"/>
  <c r="X125" i="164" s="1"/>
  <c r="X126" i="164" s="1"/>
  <c r="X127" i="164" s="1"/>
  <c r="X128" i="164" s="1"/>
  <c r="X129" i="164" s="1"/>
  <c r="X130" i="164" s="1"/>
  <c r="X131" i="164" s="1"/>
  <c r="X132" i="164" s="1"/>
  <c r="X133" i="164" s="1"/>
  <c r="X134" i="164" s="1"/>
  <c r="X135" i="164" s="1"/>
  <c r="X136" i="164" s="1"/>
  <c r="X137" i="164" s="1"/>
  <c r="X138" i="164" s="1"/>
  <c r="X139" i="164" s="1"/>
  <c r="X140" i="164" s="1"/>
  <c r="X141" i="164" s="1"/>
  <c r="X142" i="164" s="1"/>
  <c r="X143" i="164" s="1"/>
  <c r="X144" i="164" s="1"/>
  <c r="X145" i="164" s="1"/>
  <c r="X146" i="164" s="1"/>
  <c r="X147" i="164" s="1"/>
  <c r="X148" i="164" s="1"/>
  <c r="X149" i="164" s="1"/>
  <c r="X150" i="164" s="1"/>
  <c r="X151" i="164" s="1"/>
  <c r="X152" i="164" s="1"/>
  <c r="X153" i="164" s="1"/>
  <c r="X154" i="164" s="1"/>
  <c r="X155" i="164" s="1"/>
  <c r="X156" i="164" s="1"/>
  <c r="X157" i="164" s="1"/>
  <c r="X158" i="164" s="1"/>
  <c r="X159" i="164" s="1"/>
  <c r="X160" i="164" s="1"/>
  <c r="X161" i="164" s="1"/>
  <c r="X162" i="164" s="1"/>
  <c r="X163" i="164" s="1"/>
  <c r="X164" i="164" s="1"/>
  <c r="X165" i="164" s="1"/>
  <c r="X166" i="164" s="1"/>
  <c r="X167" i="164" s="1"/>
  <c r="X168" i="164" s="1"/>
  <c r="X169" i="164" s="1"/>
  <c r="X170" i="164" s="1"/>
  <c r="X171" i="164" s="1"/>
  <c r="X172" i="164" s="1"/>
  <c r="X173" i="164" s="1"/>
  <c r="X174" i="164" s="1"/>
  <c r="X175" i="164" s="1"/>
  <c r="X176" i="164" s="1"/>
  <c r="X177" i="164" s="1"/>
  <c r="X178" i="164" s="1"/>
  <c r="X179" i="164" s="1"/>
  <c r="X180" i="164" s="1"/>
  <c r="X181" i="164" s="1"/>
  <c r="X182" i="164" s="1"/>
  <c r="X183" i="164" s="1"/>
  <c r="X184" i="164" s="1"/>
  <c r="X185" i="164" s="1"/>
  <c r="X186" i="164" s="1"/>
  <c r="X187" i="164" s="1"/>
  <c r="X188" i="164" s="1"/>
  <c r="X189" i="164" s="1"/>
  <c r="X190" i="164" s="1"/>
  <c r="X191" i="164" s="1"/>
  <c r="X192" i="164" s="1"/>
  <c r="X193" i="164" s="1"/>
  <c r="X194" i="164" s="1"/>
  <c r="X195" i="164" s="1"/>
  <c r="X196" i="164" s="1"/>
  <c r="X197" i="164" s="1"/>
  <c r="X198" i="164" s="1"/>
  <c r="X199" i="164" s="1"/>
  <c r="X200" i="164" s="1"/>
  <c r="X201" i="164" s="1"/>
  <c r="X202" i="164" s="1"/>
  <c r="X203" i="164" s="1"/>
  <c r="X204" i="164" s="1"/>
  <c r="X205" i="164" s="1"/>
  <c r="X206" i="164" s="1"/>
  <c r="X207" i="164" s="1"/>
  <c r="X208" i="164" s="1"/>
  <c r="X209" i="164" s="1"/>
  <c r="X210" i="164" s="1"/>
  <c r="X211" i="164" s="1"/>
  <c r="X212" i="164" s="1"/>
  <c r="X213" i="164" s="1"/>
  <c r="X214" i="164" s="1"/>
  <c r="X215" i="164" s="1"/>
  <c r="X216" i="164" s="1"/>
  <c r="X217" i="164" s="1"/>
  <c r="X218" i="164" s="1"/>
  <c r="X219" i="164" s="1"/>
  <c r="X220" i="164" s="1"/>
  <c r="X221" i="164" s="1"/>
  <c r="X222" i="164" s="1"/>
  <c r="X223" i="164" s="1"/>
  <c r="X224" i="164" s="1"/>
  <c r="X225" i="164" s="1"/>
  <c r="X226" i="164" s="1"/>
  <c r="X227" i="164" s="1"/>
  <c r="X228" i="164" s="1"/>
  <c r="X229" i="164" s="1"/>
  <c r="X230" i="164" s="1"/>
  <c r="X231" i="164" s="1"/>
  <c r="X232" i="164" s="1"/>
  <c r="X233" i="164" s="1"/>
  <c r="X234" i="164" s="1"/>
  <c r="X235" i="164" s="1"/>
  <c r="X236" i="164" s="1"/>
  <c r="X237" i="164" s="1"/>
  <c r="X238" i="164" s="1"/>
  <c r="X239" i="164" s="1"/>
  <c r="X240" i="164" s="1"/>
  <c r="X241" i="164" s="1"/>
  <c r="X242" i="164" s="1"/>
  <c r="X243" i="164" s="1"/>
  <c r="X244" i="164" s="1"/>
  <c r="X245" i="164" s="1"/>
  <c r="X246" i="164" s="1"/>
  <c r="X247" i="164" s="1"/>
  <c r="X248" i="164" s="1"/>
  <c r="X249" i="164" s="1"/>
  <c r="X250" i="164" s="1"/>
  <c r="X251" i="164" s="1"/>
  <c r="X252" i="164" s="1"/>
  <c r="X253" i="164" s="1"/>
  <c r="X254" i="164" s="1"/>
  <c r="X255" i="164" s="1"/>
  <c r="X256" i="164" s="1"/>
  <c r="X257" i="164" s="1"/>
  <c r="X258" i="164" s="1"/>
  <c r="X259" i="164" s="1"/>
  <c r="X260" i="164" s="1"/>
  <c r="X261" i="164" s="1"/>
  <c r="X262" i="164" s="1"/>
  <c r="X263" i="164" s="1"/>
  <c r="X264" i="164" s="1"/>
  <c r="X265" i="164" s="1"/>
  <c r="X266" i="164" s="1"/>
  <c r="X267" i="164" s="1"/>
  <c r="X268" i="164" s="1"/>
  <c r="X269" i="164" s="1"/>
  <c r="X270" i="164" s="1"/>
  <c r="X271" i="164" s="1"/>
  <c r="X272" i="164" s="1"/>
  <c r="X273" i="164" s="1"/>
  <c r="X274" i="164" s="1"/>
  <c r="X275" i="164" s="1"/>
  <c r="X276" i="164" s="1"/>
  <c r="X277" i="164" s="1"/>
  <c r="X278" i="164" s="1"/>
  <c r="X279" i="164" s="1"/>
  <c r="X280" i="164" s="1"/>
  <c r="X281" i="164" s="1"/>
  <c r="X282" i="164" s="1"/>
  <c r="X283" i="164" s="1"/>
  <c r="X284" i="164" s="1"/>
  <c r="X285" i="164" s="1"/>
  <c r="X286" i="164" s="1"/>
  <c r="X287" i="164" s="1"/>
  <c r="X288" i="164" s="1"/>
  <c r="X289" i="164" s="1"/>
  <c r="X290" i="164" s="1"/>
  <c r="X291" i="164" s="1"/>
  <c r="X292" i="164" s="1"/>
  <c r="X293" i="164" s="1"/>
  <c r="X294" i="164" s="1"/>
  <c r="X295" i="164" s="1"/>
  <c r="X296" i="164" s="1"/>
  <c r="X297" i="164" s="1"/>
  <c r="X298" i="164" s="1"/>
  <c r="X299" i="164" s="1"/>
  <c r="X300" i="164" s="1"/>
  <c r="X301" i="164" s="1"/>
  <c r="X302" i="164" s="1"/>
  <c r="X303" i="164" s="1"/>
  <c r="X304" i="164" s="1"/>
  <c r="X305" i="164" s="1"/>
  <c r="X306" i="164" s="1"/>
  <c r="X307" i="164" s="1"/>
  <c r="X308" i="164" s="1"/>
  <c r="X309" i="164" s="1"/>
  <c r="X310" i="164" s="1"/>
  <c r="X311" i="164" s="1"/>
  <c r="X312" i="164" s="1"/>
  <c r="X313" i="164" s="1"/>
  <c r="X314" i="164" s="1"/>
  <c r="X315" i="164" s="1"/>
  <c r="X316" i="164" s="1"/>
  <c r="X317" i="164" s="1"/>
  <c r="X318" i="164" s="1"/>
  <c r="X319" i="164" s="1"/>
  <c r="X320" i="164" s="1"/>
  <c r="X321" i="164" s="1"/>
  <c r="X322" i="164" s="1"/>
  <c r="X323" i="164" s="1"/>
  <c r="X324" i="164" s="1"/>
  <c r="X325" i="164" s="1"/>
  <c r="X326" i="164" s="1"/>
  <c r="X327" i="164" s="1"/>
  <c r="X328" i="164" s="1"/>
  <c r="X329" i="164" s="1"/>
  <c r="X330" i="164" s="1"/>
  <c r="X331" i="164" s="1"/>
  <c r="X332" i="164" s="1"/>
  <c r="X333" i="164" s="1"/>
  <c r="S2" i="164"/>
  <c r="T3" i="164"/>
  <c r="T4" i="163"/>
  <c r="X3" i="163"/>
  <c r="X4" i="163" s="1"/>
  <c r="X5" i="163" s="1"/>
  <c r="X6" i="163" s="1"/>
  <c r="X7" i="163" s="1"/>
  <c r="X8" i="163" s="1"/>
  <c r="X9" i="163" s="1"/>
  <c r="X10" i="163" s="1"/>
  <c r="X11" i="163" s="1"/>
  <c r="X12" i="163" s="1"/>
  <c r="X13" i="163" s="1"/>
  <c r="X14" i="163" s="1"/>
  <c r="X15" i="163" s="1"/>
  <c r="X16" i="163" s="1"/>
  <c r="X17" i="163" s="1"/>
  <c r="X18" i="163" s="1"/>
  <c r="X19" i="163" s="1"/>
  <c r="X20" i="163" s="1"/>
  <c r="X21" i="163" s="1"/>
  <c r="X22" i="163" s="1"/>
  <c r="X23" i="163" s="1"/>
  <c r="X24" i="163" s="1"/>
  <c r="X25" i="163" s="1"/>
  <c r="X26" i="163" s="1"/>
  <c r="X27" i="163" s="1"/>
  <c r="X28" i="163" s="1"/>
  <c r="X29" i="163" s="1"/>
  <c r="X30" i="163" s="1"/>
  <c r="X31" i="163" s="1"/>
  <c r="X32" i="163" s="1"/>
  <c r="X33" i="163" s="1"/>
  <c r="X34" i="163" s="1"/>
  <c r="X35" i="163" s="1"/>
  <c r="X36" i="163" s="1"/>
  <c r="X37" i="163" s="1"/>
  <c r="X38" i="163" s="1"/>
  <c r="X39" i="163" s="1"/>
  <c r="X40" i="163" s="1"/>
  <c r="X41" i="163" s="1"/>
  <c r="X42" i="163" s="1"/>
  <c r="X43" i="163" s="1"/>
  <c r="X44" i="163" s="1"/>
  <c r="X45" i="163" s="1"/>
  <c r="X46" i="163" s="1"/>
  <c r="X47" i="163" s="1"/>
  <c r="X48" i="163" s="1"/>
  <c r="X49" i="163" s="1"/>
  <c r="X50" i="163" s="1"/>
  <c r="X51" i="163" s="1"/>
  <c r="X52" i="163" s="1"/>
  <c r="X53" i="163" s="1"/>
  <c r="X54" i="163" s="1"/>
  <c r="X55" i="163" s="1"/>
  <c r="X56" i="163" s="1"/>
  <c r="X57" i="163" s="1"/>
  <c r="X58" i="163" s="1"/>
  <c r="X59" i="163" s="1"/>
  <c r="X60" i="163" s="1"/>
  <c r="X61" i="163" s="1"/>
  <c r="X62" i="163" s="1"/>
  <c r="X63" i="163" s="1"/>
  <c r="X64" i="163" s="1"/>
  <c r="X65" i="163" s="1"/>
  <c r="X66" i="163" s="1"/>
  <c r="X67" i="163" s="1"/>
  <c r="X68" i="163" s="1"/>
  <c r="X69" i="163" s="1"/>
  <c r="X70" i="163" s="1"/>
  <c r="X71" i="163" s="1"/>
  <c r="X72" i="163" s="1"/>
  <c r="X73" i="163" s="1"/>
  <c r="X74" i="163" s="1"/>
  <c r="X75" i="163" s="1"/>
  <c r="X76" i="163" s="1"/>
  <c r="X77" i="163" s="1"/>
  <c r="X78" i="163" s="1"/>
  <c r="X79" i="163" s="1"/>
  <c r="X80" i="163" s="1"/>
  <c r="X81" i="163" s="1"/>
  <c r="X82" i="163" s="1"/>
  <c r="X83" i="163" s="1"/>
  <c r="X84" i="163" s="1"/>
  <c r="X85" i="163" s="1"/>
  <c r="X86" i="163" s="1"/>
  <c r="X87" i="163" s="1"/>
  <c r="X88" i="163" s="1"/>
  <c r="X89" i="163" s="1"/>
  <c r="X90" i="163" s="1"/>
  <c r="X91" i="163" s="1"/>
  <c r="X92" i="163" s="1"/>
  <c r="X93" i="163" s="1"/>
  <c r="X94" i="163" s="1"/>
  <c r="X95" i="163" s="1"/>
  <c r="X96" i="163" s="1"/>
  <c r="X97" i="163" s="1"/>
  <c r="X98" i="163" s="1"/>
  <c r="X99" i="163" s="1"/>
  <c r="X100" i="163" s="1"/>
  <c r="X101" i="163" s="1"/>
  <c r="X102" i="163" s="1"/>
  <c r="X103" i="163" s="1"/>
  <c r="X104" i="163" s="1"/>
  <c r="X105" i="163" s="1"/>
  <c r="X106" i="163" s="1"/>
  <c r="X107" i="163" s="1"/>
  <c r="X108" i="163" s="1"/>
  <c r="X109" i="163" s="1"/>
  <c r="X110" i="163" s="1"/>
  <c r="X111" i="163" s="1"/>
  <c r="X112" i="163" s="1"/>
  <c r="X113" i="163" s="1"/>
  <c r="X114" i="163" s="1"/>
  <c r="X115" i="163" s="1"/>
  <c r="X116" i="163" s="1"/>
  <c r="X117" i="163" s="1"/>
  <c r="X118" i="163" s="1"/>
  <c r="X119" i="163" s="1"/>
  <c r="X120" i="163" s="1"/>
  <c r="X121" i="163" s="1"/>
  <c r="X122" i="163" s="1"/>
  <c r="X123" i="163" s="1"/>
  <c r="X124" i="163" s="1"/>
  <c r="X125" i="163" s="1"/>
  <c r="X126" i="163" s="1"/>
  <c r="X127" i="163" s="1"/>
  <c r="X128" i="163" s="1"/>
  <c r="X129" i="163" s="1"/>
  <c r="X130" i="163" s="1"/>
  <c r="X131" i="163" s="1"/>
  <c r="X132" i="163" s="1"/>
  <c r="X133" i="163" s="1"/>
  <c r="X134" i="163" s="1"/>
  <c r="X135" i="163" s="1"/>
  <c r="X136" i="163" s="1"/>
  <c r="X137" i="163" s="1"/>
  <c r="X138" i="163" s="1"/>
  <c r="X139" i="163" s="1"/>
  <c r="X140" i="163" s="1"/>
  <c r="X141" i="163" s="1"/>
  <c r="X142" i="163" s="1"/>
  <c r="X143" i="163" s="1"/>
  <c r="X144" i="163" s="1"/>
  <c r="X145" i="163" s="1"/>
  <c r="X146" i="163" s="1"/>
  <c r="X147" i="163" s="1"/>
  <c r="X148" i="163" s="1"/>
  <c r="X149" i="163" s="1"/>
  <c r="X150" i="163" s="1"/>
  <c r="X151" i="163" s="1"/>
  <c r="X152" i="163" s="1"/>
  <c r="X153" i="163" s="1"/>
  <c r="X154" i="163" s="1"/>
  <c r="X155" i="163" s="1"/>
  <c r="X156" i="163" s="1"/>
  <c r="X157" i="163" s="1"/>
  <c r="X158" i="163" s="1"/>
  <c r="X159" i="163" s="1"/>
  <c r="X160" i="163" s="1"/>
  <c r="X161" i="163" s="1"/>
  <c r="X162" i="163" s="1"/>
  <c r="X163" i="163" s="1"/>
  <c r="X164" i="163" s="1"/>
  <c r="X165" i="163" s="1"/>
  <c r="X166" i="163" s="1"/>
  <c r="X167" i="163" s="1"/>
  <c r="X168" i="163" s="1"/>
  <c r="X169" i="163" s="1"/>
  <c r="X170" i="163" s="1"/>
  <c r="X171" i="163" s="1"/>
  <c r="X172" i="163" s="1"/>
  <c r="X173" i="163" s="1"/>
  <c r="X174" i="163" s="1"/>
  <c r="X175" i="163" s="1"/>
  <c r="X176" i="163" s="1"/>
  <c r="X177" i="163" s="1"/>
  <c r="X178" i="163" s="1"/>
  <c r="X179" i="163" s="1"/>
  <c r="X180" i="163" s="1"/>
  <c r="X181" i="163" s="1"/>
  <c r="X182" i="163" s="1"/>
  <c r="X183" i="163" s="1"/>
  <c r="X184" i="163" s="1"/>
  <c r="X185" i="163" s="1"/>
  <c r="X186" i="163" s="1"/>
  <c r="X187" i="163" s="1"/>
  <c r="X188" i="163" s="1"/>
  <c r="X189" i="163" s="1"/>
  <c r="X190" i="163" s="1"/>
  <c r="X191" i="163" s="1"/>
  <c r="X192" i="163" s="1"/>
  <c r="X193" i="163" s="1"/>
  <c r="X194" i="163" s="1"/>
  <c r="X195" i="163" s="1"/>
  <c r="X196" i="163" s="1"/>
  <c r="X197" i="163" s="1"/>
  <c r="X198" i="163" s="1"/>
  <c r="X199" i="163" s="1"/>
  <c r="X200" i="163" s="1"/>
  <c r="X201" i="163" s="1"/>
  <c r="X202" i="163" s="1"/>
  <c r="X203" i="163" s="1"/>
  <c r="X204" i="163" s="1"/>
  <c r="X205" i="163" s="1"/>
  <c r="X206" i="163" s="1"/>
  <c r="X207" i="163" s="1"/>
  <c r="X208" i="163" s="1"/>
  <c r="X209" i="163" s="1"/>
  <c r="X210" i="163" s="1"/>
  <c r="X211" i="163" s="1"/>
  <c r="X212" i="163" s="1"/>
  <c r="X213" i="163" s="1"/>
  <c r="X214" i="163" s="1"/>
  <c r="X215" i="163" s="1"/>
  <c r="X216" i="163" s="1"/>
  <c r="X217" i="163" s="1"/>
  <c r="X218" i="163" s="1"/>
  <c r="X219" i="163" s="1"/>
  <c r="X220" i="163" s="1"/>
  <c r="X221" i="163" s="1"/>
  <c r="X222" i="163" s="1"/>
  <c r="X223" i="163" s="1"/>
  <c r="X224" i="163" s="1"/>
  <c r="X225" i="163" s="1"/>
  <c r="X226" i="163" s="1"/>
  <c r="X227" i="163" s="1"/>
  <c r="X228" i="163" s="1"/>
  <c r="X229" i="163" s="1"/>
  <c r="X230" i="163" s="1"/>
  <c r="X231" i="163" s="1"/>
  <c r="X232" i="163" s="1"/>
  <c r="X233" i="163" s="1"/>
  <c r="X234" i="163" s="1"/>
  <c r="X235" i="163" s="1"/>
  <c r="X236" i="163" s="1"/>
  <c r="X237" i="163" s="1"/>
  <c r="X238" i="163" s="1"/>
  <c r="X239" i="163" s="1"/>
  <c r="X240" i="163" s="1"/>
  <c r="X241" i="163" s="1"/>
  <c r="X242" i="163" s="1"/>
  <c r="X243" i="163" s="1"/>
  <c r="X244" i="163" s="1"/>
  <c r="X245" i="163" s="1"/>
  <c r="X246" i="163" s="1"/>
  <c r="X247" i="163" s="1"/>
  <c r="X248" i="163" s="1"/>
  <c r="X249" i="163" s="1"/>
  <c r="X250" i="163" s="1"/>
  <c r="X251" i="163" s="1"/>
  <c r="X252" i="163" s="1"/>
  <c r="X253" i="163" s="1"/>
  <c r="X254" i="163" s="1"/>
  <c r="X255" i="163" s="1"/>
  <c r="X256" i="163" s="1"/>
  <c r="X257" i="163" s="1"/>
  <c r="X258" i="163" s="1"/>
  <c r="X259" i="163" s="1"/>
  <c r="X260" i="163" s="1"/>
  <c r="X261" i="163" s="1"/>
  <c r="X262" i="163" s="1"/>
  <c r="X263" i="163" s="1"/>
  <c r="X264" i="163" s="1"/>
  <c r="X265" i="163" s="1"/>
  <c r="X266" i="163" s="1"/>
  <c r="X267" i="163" s="1"/>
  <c r="X268" i="163" s="1"/>
  <c r="X269" i="163" s="1"/>
  <c r="X270" i="163" s="1"/>
  <c r="X271" i="163" s="1"/>
  <c r="X272" i="163" s="1"/>
  <c r="X273" i="163" s="1"/>
  <c r="X274" i="163" s="1"/>
  <c r="X275" i="163" s="1"/>
  <c r="X276" i="163" s="1"/>
  <c r="X277" i="163" s="1"/>
  <c r="X278" i="163" s="1"/>
  <c r="X279" i="163" s="1"/>
  <c r="X280" i="163" s="1"/>
  <c r="X281" i="163" s="1"/>
  <c r="X282" i="163" s="1"/>
  <c r="X283" i="163" s="1"/>
  <c r="X284" i="163" s="1"/>
  <c r="X285" i="163" s="1"/>
  <c r="X286" i="163" s="1"/>
  <c r="X287" i="163" s="1"/>
  <c r="X288" i="163" s="1"/>
  <c r="X289" i="163" s="1"/>
  <c r="X290" i="163" s="1"/>
  <c r="X291" i="163" s="1"/>
  <c r="X292" i="163" s="1"/>
  <c r="X293" i="163" s="1"/>
  <c r="X294" i="163" s="1"/>
  <c r="X295" i="163" s="1"/>
  <c r="X296" i="163" s="1"/>
  <c r="X297" i="163" s="1"/>
  <c r="X298" i="163" s="1"/>
  <c r="X299" i="163" s="1"/>
  <c r="X300" i="163" s="1"/>
  <c r="X301" i="163" s="1"/>
  <c r="X302" i="163" s="1"/>
  <c r="X303" i="163" s="1"/>
  <c r="X304" i="163" s="1"/>
  <c r="X305" i="163" s="1"/>
  <c r="X306" i="163" s="1"/>
  <c r="X307" i="163" s="1"/>
  <c r="X308" i="163" s="1"/>
  <c r="X309" i="163" s="1"/>
  <c r="X310" i="163" s="1"/>
  <c r="X311" i="163" s="1"/>
  <c r="X312" i="163" s="1"/>
  <c r="X313" i="163" s="1"/>
  <c r="X314" i="163" s="1"/>
  <c r="X315" i="163" s="1"/>
  <c r="X316" i="163" s="1"/>
  <c r="X317" i="163" s="1"/>
  <c r="X318" i="163" s="1"/>
  <c r="X319" i="163" s="1"/>
  <c r="X320" i="163" s="1"/>
  <c r="X321" i="163" s="1"/>
  <c r="X322" i="163" s="1"/>
  <c r="X323" i="163" s="1"/>
  <c r="X324" i="163" s="1"/>
  <c r="X325" i="163" s="1"/>
  <c r="X326" i="163" s="1"/>
  <c r="X327" i="163" s="1"/>
  <c r="X328" i="163" s="1"/>
  <c r="X329" i="163" s="1"/>
  <c r="X330" i="163" s="1"/>
  <c r="X331" i="163" s="1"/>
  <c r="X332" i="163" s="1"/>
  <c r="X333" i="163" s="1"/>
  <c r="S2" i="163"/>
  <c r="W3" i="163"/>
  <c r="W4" i="163" s="1"/>
  <c r="W5" i="163" s="1"/>
  <c r="W6" i="163" s="1"/>
  <c r="W7" i="163" s="1"/>
  <c r="W8" i="163" s="1"/>
  <c r="W9" i="163" s="1"/>
  <c r="W10" i="163" s="1"/>
  <c r="W11" i="163" s="1"/>
  <c r="W12" i="163" s="1"/>
  <c r="W13" i="163" s="1"/>
  <c r="W14" i="163" s="1"/>
  <c r="W15" i="163" s="1"/>
  <c r="W16" i="163" s="1"/>
  <c r="W17" i="163" s="1"/>
  <c r="W18" i="163" s="1"/>
  <c r="W19" i="163" s="1"/>
  <c r="W20" i="163" s="1"/>
  <c r="W21" i="163" s="1"/>
  <c r="W22" i="163" s="1"/>
  <c r="W23" i="163" s="1"/>
  <c r="W24" i="163" s="1"/>
  <c r="W25" i="163" s="1"/>
  <c r="W26" i="163" s="1"/>
  <c r="W27" i="163" s="1"/>
  <c r="W28" i="163" s="1"/>
  <c r="W29" i="163" s="1"/>
  <c r="W30" i="163" s="1"/>
  <c r="W31" i="163" s="1"/>
  <c r="W32" i="163" s="1"/>
  <c r="W33" i="163" s="1"/>
  <c r="W34" i="163" s="1"/>
  <c r="W35" i="163" s="1"/>
  <c r="W36" i="163" s="1"/>
  <c r="W37" i="163" s="1"/>
  <c r="W38" i="163" s="1"/>
  <c r="W39" i="163" s="1"/>
  <c r="W40" i="163" s="1"/>
  <c r="W41" i="163" s="1"/>
  <c r="W42" i="163" s="1"/>
  <c r="W43" i="163" s="1"/>
  <c r="W44" i="163" s="1"/>
  <c r="W45" i="163" s="1"/>
  <c r="W46" i="163" s="1"/>
  <c r="W47" i="163" s="1"/>
  <c r="W48" i="163" s="1"/>
  <c r="W49" i="163" s="1"/>
  <c r="W50" i="163" s="1"/>
  <c r="W51" i="163" s="1"/>
  <c r="W52" i="163" s="1"/>
  <c r="W53" i="163" s="1"/>
  <c r="W54" i="163" s="1"/>
  <c r="W55" i="163" s="1"/>
  <c r="W56" i="163" s="1"/>
  <c r="W57" i="163" s="1"/>
  <c r="W58" i="163" s="1"/>
  <c r="W59" i="163" s="1"/>
  <c r="W60" i="163" s="1"/>
  <c r="W61" i="163" s="1"/>
  <c r="W62" i="163" s="1"/>
  <c r="W63" i="163" s="1"/>
  <c r="W64" i="163" s="1"/>
  <c r="W65" i="163" s="1"/>
  <c r="W66" i="163" s="1"/>
  <c r="W67" i="163" s="1"/>
  <c r="W68" i="163" s="1"/>
  <c r="W69" i="163" s="1"/>
  <c r="W70" i="163" s="1"/>
  <c r="W71" i="163" s="1"/>
  <c r="W72" i="163" s="1"/>
  <c r="W73" i="163" s="1"/>
  <c r="W74" i="163" s="1"/>
  <c r="W75" i="163" s="1"/>
  <c r="W76" i="163" s="1"/>
  <c r="W77" i="163" s="1"/>
  <c r="W78" i="163" s="1"/>
  <c r="W79" i="163" s="1"/>
  <c r="W80" i="163" s="1"/>
  <c r="W81" i="163" s="1"/>
  <c r="W82" i="163" s="1"/>
  <c r="W83" i="163" s="1"/>
  <c r="W84" i="163" s="1"/>
  <c r="W85" i="163" s="1"/>
  <c r="W86" i="163" s="1"/>
  <c r="W87" i="163" s="1"/>
  <c r="W88" i="163" s="1"/>
  <c r="W89" i="163" s="1"/>
  <c r="W90" i="163" s="1"/>
  <c r="W91" i="163" s="1"/>
  <c r="W92" i="163" s="1"/>
  <c r="W93" i="163" s="1"/>
  <c r="W94" i="163" s="1"/>
  <c r="W95" i="163" s="1"/>
  <c r="W96" i="163" s="1"/>
  <c r="W97" i="163" s="1"/>
  <c r="W98" i="163" s="1"/>
  <c r="W99" i="163" s="1"/>
  <c r="W100" i="163" s="1"/>
  <c r="W101" i="163" s="1"/>
  <c r="W102" i="163" s="1"/>
  <c r="W103" i="163" s="1"/>
  <c r="W104" i="163" s="1"/>
  <c r="W105" i="163" s="1"/>
  <c r="W106" i="163" s="1"/>
  <c r="W107" i="163" s="1"/>
  <c r="W108" i="163" s="1"/>
  <c r="W109" i="163" s="1"/>
  <c r="W110" i="163" s="1"/>
  <c r="W111" i="163" s="1"/>
  <c r="W112" i="163" s="1"/>
  <c r="W113" i="163" s="1"/>
  <c r="W114" i="163" s="1"/>
  <c r="W115" i="163" s="1"/>
  <c r="W116" i="163" s="1"/>
  <c r="W117" i="163" s="1"/>
  <c r="W118" i="163" s="1"/>
  <c r="W119" i="163" s="1"/>
  <c r="W120" i="163" s="1"/>
  <c r="W121" i="163" s="1"/>
  <c r="W122" i="163" s="1"/>
  <c r="W123" i="163" s="1"/>
  <c r="W124" i="163" s="1"/>
  <c r="W125" i="163" s="1"/>
  <c r="W126" i="163" s="1"/>
  <c r="W127" i="163" s="1"/>
  <c r="W128" i="163" s="1"/>
  <c r="W129" i="163" s="1"/>
  <c r="W130" i="163" s="1"/>
  <c r="W131" i="163" s="1"/>
  <c r="W132" i="163" s="1"/>
  <c r="W133" i="163" s="1"/>
  <c r="W134" i="163" s="1"/>
  <c r="W135" i="163" s="1"/>
  <c r="W136" i="163" s="1"/>
  <c r="W137" i="163" s="1"/>
  <c r="W138" i="163" s="1"/>
  <c r="W139" i="163" s="1"/>
  <c r="W140" i="163" s="1"/>
  <c r="W141" i="163" s="1"/>
  <c r="W142" i="163" s="1"/>
  <c r="W143" i="163" s="1"/>
  <c r="W144" i="163" s="1"/>
  <c r="W145" i="163" s="1"/>
  <c r="W146" i="163" s="1"/>
  <c r="W147" i="163" s="1"/>
  <c r="W148" i="163" s="1"/>
  <c r="W149" i="163" s="1"/>
  <c r="W150" i="163" s="1"/>
  <c r="W151" i="163" s="1"/>
  <c r="W152" i="163" s="1"/>
  <c r="W153" i="163" s="1"/>
  <c r="W154" i="163" s="1"/>
  <c r="W155" i="163" s="1"/>
  <c r="W156" i="163" s="1"/>
  <c r="W157" i="163" s="1"/>
  <c r="W158" i="163" s="1"/>
  <c r="W159" i="163" s="1"/>
  <c r="W160" i="163" s="1"/>
  <c r="W161" i="163" s="1"/>
  <c r="W162" i="163" s="1"/>
  <c r="W163" i="163" s="1"/>
  <c r="W164" i="163" s="1"/>
  <c r="W165" i="163" s="1"/>
  <c r="W166" i="163" s="1"/>
  <c r="W167" i="163" s="1"/>
  <c r="W168" i="163" s="1"/>
  <c r="W169" i="163" s="1"/>
  <c r="W170" i="163" s="1"/>
  <c r="W171" i="163" s="1"/>
  <c r="W172" i="163" s="1"/>
  <c r="W173" i="163" s="1"/>
  <c r="W174" i="163" s="1"/>
  <c r="W175" i="163" s="1"/>
  <c r="W176" i="163" s="1"/>
  <c r="W177" i="163" s="1"/>
  <c r="W178" i="163" s="1"/>
  <c r="W179" i="163" s="1"/>
  <c r="W180" i="163" s="1"/>
  <c r="W181" i="163" s="1"/>
  <c r="W182" i="163" s="1"/>
  <c r="W183" i="163" s="1"/>
  <c r="W184" i="163" s="1"/>
  <c r="W185" i="163" s="1"/>
  <c r="W186" i="163" s="1"/>
  <c r="W187" i="163" s="1"/>
  <c r="W188" i="163" s="1"/>
  <c r="W189" i="163" s="1"/>
  <c r="W190" i="163" s="1"/>
  <c r="W191" i="163" s="1"/>
  <c r="W192" i="163" s="1"/>
  <c r="W193" i="163" s="1"/>
  <c r="W194" i="163" s="1"/>
  <c r="W195" i="163" s="1"/>
  <c r="W196" i="163" s="1"/>
  <c r="W197" i="163" s="1"/>
  <c r="W198" i="163" s="1"/>
  <c r="W199" i="163" s="1"/>
  <c r="W200" i="163" s="1"/>
  <c r="W201" i="163" s="1"/>
  <c r="W202" i="163" s="1"/>
  <c r="W203" i="163" s="1"/>
  <c r="W204" i="163" s="1"/>
  <c r="W205" i="163" s="1"/>
  <c r="W206" i="163" s="1"/>
  <c r="W207" i="163" s="1"/>
  <c r="W208" i="163" s="1"/>
  <c r="W209" i="163" s="1"/>
  <c r="W210" i="163" s="1"/>
  <c r="W211" i="163" s="1"/>
  <c r="W212" i="163" s="1"/>
  <c r="W213" i="163" s="1"/>
  <c r="W214" i="163" s="1"/>
  <c r="W215" i="163" s="1"/>
  <c r="W216" i="163" s="1"/>
  <c r="W217" i="163" s="1"/>
  <c r="W218" i="163" s="1"/>
  <c r="W219" i="163" s="1"/>
  <c r="W220" i="163" s="1"/>
  <c r="W221" i="163" s="1"/>
  <c r="W222" i="163" s="1"/>
  <c r="W223" i="163" s="1"/>
  <c r="W224" i="163" s="1"/>
  <c r="W225" i="163" s="1"/>
  <c r="W226" i="163" s="1"/>
  <c r="W227" i="163" s="1"/>
  <c r="W228" i="163" s="1"/>
  <c r="W229" i="163" s="1"/>
  <c r="W230" i="163" s="1"/>
  <c r="W231" i="163" s="1"/>
  <c r="W232" i="163" s="1"/>
  <c r="W233" i="163" s="1"/>
  <c r="W234" i="163" s="1"/>
  <c r="W235" i="163" s="1"/>
  <c r="W236" i="163" s="1"/>
  <c r="W237" i="163" s="1"/>
  <c r="W238" i="163" s="1"/>
  <c r="W239" i="163" s="1"/>
  <c r="W240" i="163" s="1"/>
  <c r="W241" i="163" s="1"/>
  <c r="W242" i="163" s="1"/>
  <c r="W243" i="163" s="1"/>
  <c r="W244" i="163" s="1"/>
  <c r="W245" i="163" s="1"/>
  <c r="W246" i="163" s="1"/>
  <c r="W247" i="163" s="1"/>
  <c r="W248" i="163" s="1"/>
  <c r="W249" i="163" s="1"/>
  <c r="W250" i="163" s="1"/>
  <c r="W251" i="163" s="1"/>
  <c r="W252" i="163" s="1"/>
  <c r="W253" i="163" s="1"/>
  <c r="W254" i="163" s="1"/>
  <c r="W255" i="163" s="1"/>
  <c r="W256" i="163" s="1"/>
  <c r="W257" i="163" s="1"/>
  <c r="W258" i="163" s="1"/>
  <c r="W259" i="163" s="1"/>
  <c r="W260" i="163" s="1"/>
  <c r="W261" i="163" s="1"/>
  <c r="W262" i="163" s="1"/>
  <c r="W263" i="163" s="1"/>
  <c r="W264" i="163" s="1"/>
  <c r="W265" i="163" s="1"/>
  <c r="W266" i="163" s="1"/>
  <c r="W267" i="163" s="1"/>
  <c r="W268" i="163" s="1"/>
  <c r="W269" i="163" s="1"/>
  <c r="W270" i="163" s="1"/>
  <c r="W271" i="163" s="1"/>
  <c r="W272" i="163" s="1"/>
  <c r="W273" i="163" s="1"/>
  <c r="W274" i="163" s="1"/>
  <c r="W275" i="163" s="1"/>
  <c r="W276" i="163" s="1"/>
  <c r="W277" i="163" s="1"/>
  <c r="W278" i="163" s="1"/>
  <c r="W279" i="163" s="1"/>
  <c r="W280" i="163" s="1"/>
  <c r="W281" i="163" s="1"/>
  <c r="W282" i="163" s="1"/>
  <c r="W283" i="163" s="1"/>
  <c r="W284" i="163" s="1"/>
  <c r="W285" i="163" s="1"/>
  <c r="W286" i="163" s="1"/>
  <c r="W287" i="163" s="1"/>
  <c r="W288" i="163" s="1"/>
  <c r="W289" i="163" s="1"/>
  <c r="W290" i="163" s="1"/>
  <c r="W291" i="163" s="1"/>
  <c r="W292" i="163" s="1"/>
  <c r="W293" i="163" s="1"/>
  <c r="W294" i="163" s="1"/>
  <c r="W295" i="163" s="1"/>
  <c r="W296" i="163" s="1"/>
  <c r="W297" i="163" s="1"/>
  <c r="W298" i="163" s="1"/>
  <c r="W299" i="163" s="1"/>
  <c r="W300" i="163" s="1"/>
  <c r="W301" i="163" s="1"/>
  <c r="W302" i="163" s="1"/>
  <c r="W303" i="163" s="1"/>
  <c r="W304" i="163" s="1"/>
  <c r="W305" i="163" s="1"/>
  <c r="W306" i="163" s="1"/>
  <c r="W307" i="163" s="1"/>
  <c r="W308" i="163" s="1"/>
  <c r="W309" i="163" s="1"/>
  <c r="W310" i="163" s="1"/>
  <c r="W311" i="163" s="1"/>
  <c r="W312" i="163" s="1"/>
  <c r="W313" i="163" s="1"/>
  <c r="W314" i="163" s="1"/>
  <c r="W315" i="163" s="1"/>
  <c r="W316" i="163" s="1"/>
  <c r="W317" i="163" s="1"/>
  <c r="W318" i="163" s="1"/>
  <c r="W319" i="163" s="1"/>
  <c r="W320" i="163" s="1"/>
  <c r="W321" i="163" s="1"/>
  <c r="W322" i="163" s="1"/>
  <c r="W323" i="163" s="1"/>
  <c r="W324" i="163" s="1"/>
  <c r="W325" i="163" s="1"/>
  <c r="W326" i="163" s="1"/>
  <c r="W327" i="163" s="1"/>
  <c r="W328" i="163" s="1"/>
  <c r="W329" i="163" s="1"/>
  <c r="W330" i="163" s="1"/>
  <c r="W331" i="163" s="1"/>
  <c r="W332" i="163" s="1"/>
  <c r="W333" i="163" s="1"/>
  <c r="T3" i="162"/>
  <c r="S2" i="162"/>
  <c r="E2" i="33"/>
  <c r="E25" i="33"/>
  <c r="AE10" i="33"/>
  <c r="AE18" i="33"/>
  <c r="AE2" i="33"/>
  <c r="AE23" i="33"/>
  <c r="AE11" i="33"/>
  <c r="AE8" i="33"/>
  <c r="AE6" i="33"/>
  <c r="AE16" i="33"/>
  <c r="AE22" i="33"/>
  <c r="AE14" i="33"/>
  <c r="AE12" i="33"/>
  <c r="AE20" i="33"/>
  <c r="AE17" i="33"/>
  <c r="AE19" i="33"/>
  <c r="AE4" i="33"/>
  <c r="AE3" i="33"/>
  <c r="AE9" i="33"/>
  <c r="AE7" i="33"/>
  <c r="AE15" i="33"/>
  <c r="AE21" i="33"/>
  <c r="AE5" i="33"/>
  <c r="AE25" i="33"/>
  <c r="AE13" i="33"/>
  <c r="AE24" i="33"/>
  <c r="AK8" i="33"/>
  <c r="K25" i="33" a="1"/>
  <c r="K25" i="33" s="1"/>
  <c r="AK15" i="33"/>
  <c r="K2" i="33" a="1"/>
  <c r="K2" i="33" s="1"/>
  <c r="Y222" i="32" a="1"/>
  <c r="Y222" i="32" s="1"/>
  <c r="Y19" i="32" a="1"/>
  <c r="Y19" i="32" s="1"/>
  <c r="Y273" i="32" a="1"/>
  <c r="Y273" i="32" s="1"/>
  <c r="Y243" i="32" a="1"/>
  <c r="Y243" i="32" s="1"/>
  <c r="Y267" i="32" a="1"/>
  <c r="Y267" i="32" s="1"/>
  <c r="Y315" i="32" a="1"/>
  <c r="Y315" i="32" s="1"/>
  <c r="Y212" i="32" a="1"/>
  <c r="Y212" i="32" s="1"/>
  <c r="Y7" i="32" a="1"/>
  <c r="Y7" i="32" s="1"/>
  <c r="Y258" i="32" a="1"/>
  <c r="Y258" i="32" s="1"/>
  <c r="Y89" i="32" a="1"/>
  <c r="Y89" i="32" s="1"/>
  <c r="Y301" i="32" a="1"/>
  <c r="Y301" i="32" s="1"/>
  <c r="Y15" i="32" a="1"/>
  <c r="Y15" i="32" s="1"/>
  <c r="Y136" i="32" a="1"/>
  <c r="Y136" i="32" s="1"/>
  <c r="Y155" i="32" a="1"/>
  <c r="Y155" i="32" s="1"/>
  <c r="Y206" i="32" a="1"/>
  <c r="Y206" i="32" s="1"/>
  <c r="Y314" i="32" a="1"/>
  <c r="Y314" i="32" s="1"/>
  <c r="Y225" i="32" a="1"/>
  <c r="Y225" i="32" s="1"/>
  <c r="Y145" i="32" a="1"/>
  <c r="Y145" i="32" s="1"/>
  <c r="Y194" i="32" a="1"/>
  <c r="Y194" i="32" s="1"/>
  <c r="Y49" i="32" a="1"/>
  <c r="Y49" i="32" s="1"/>
  <c r="Y158" i="32" a="1"/>
  <c r="Y158" i="32" s="1"/>
  <c r="Y74" i="32" a="1"/>
  <c r="Y74" i="32" s="1"/>
  <c r="Y200" i="32" a="1"/>
  <c r="Y200" i="32" s="1"/>
  <c r="Y322" i="32" a="1"/>
  <c r="Y322" i="32" s="1"/>
  <c r="Y232" i="32" a="1"/>
  <c r="Y232" i="32" s="1"/>
  <c r="Y205" i="32" a="1"/>
  <c r="Y205" i="32" s="1"/>
  <c r="Y117" i="32" a="1"/>
  <c r="Y117" i="32" s="1"/>
  <c r="Y106" i="32" a="1"/>
  <c r="Y106" i="32" s="1"/>
  <c r="Y201" i="32" a="1"/>
  <c r="Y201" i="32" s="1"/>
  <c r="Y60" i="32" a="1"/>
  <c r="Y60" i="32" s="1"/>
  <c r="Y215" i="32" a="1"/>
  <c r="Y215" i="32" s="1"/>
  <c r="Y59" i="32" a="1"/>
  <c r="Y59" i="32" s="1"/>
  <c r="Y172" i="32" a="1"/>
  <c r="Y172" i="32" s="1"/>
  <c r="Y123" i="32" a="1"/>
  <c r="Y123" i="32" s="1"/>
  <c r="Y184" i="32" a="1"/>
  <c r="Y184" i="32" s="1"/>
  <c r="Y299" i="32" a="1"/>
  <c r="Y299" i="32" s="1"/>
  <c r="Y180" i="32" a="1"/>
  <c r="Y180" i="32" s="1"/>
  <c r="Y166" i="32" a="1"/>
  <c r="Y166" i="32" s="1"/>
  <c r="Y27" i="32" a="1"/>
  <c r="Y27" i="32" s="1"/>
  <c r="Y173" i="32" a="1"/>
  <c r="Y173" i="32" s="1"/>
  <c r="Y157" i="32" a="1"/>
  <c r="Y157" i="32" s="1"/>
  <c r="Y197" i="32" a="1"/>
  <c r="Y197" i="32" s="1"/>
  <c r="Y53" i="32" a="1"/>
  <c r="Y53" i="32" s="1"/>
  <c r="Y294" i="32" a="1"/>
  <c r="Y294" i="32" s="1"/>
  <c r="Y54" i="32" a="1"/>
  <c r="Y54" i="32" s="1"/>
  <c r="Y210" i="32" a="1"/>
  <c r="Y210" i="32" s="1"/>
  <c r="Y61" i="32" a="1"/>
  <c r="Y61" i="32" s="1"/>
  <c r="Y272" i="32" a="1"/>
  <c r="Y272" i="32" s="1"/>
  <c r="Y270" i="32" a="1"/>
  <c r="Y270" i="32" s="1"/>
  <c r="Y75" i="32" a="1"/>
  <c r="Y75" i="32" s="1"/>
  <c r="Y81" i="32" a="1"/>
  <c r="Y81" i="32" s="1"/>
  <c r="Y250" i="32" a="1"/>
  <c r="Y250" i="32" s="1"/>
  <c r="Y287" i="32" a="1"/>
  <c r="Y287" i="32" s="1"/>
  <c r="Y95" i="32" a="1"/>
  <c r="Y95" i="32" s="1"/>
  <c r="Y263" i="32" a="1"/>
  <c r="Y263" i="32" s="1"/>
  <c r="Y92" i="32" a="1"/>
  <c r="Y92" i="32" s="1"/>
  <c r="Y186" i="32" a="1"/>
  <c r="Y186" i="32" s="1"/>
  <c r="Y12" i="32" a="1"/>
  <c r="Y12" i="32" s="1"/>
  <c r="Y131" i="32" a="1"/>
  <c r="Y131" i="32" s="1"/>
  <c r="Y11" i="32" a="1"/>
  <c r="Y11" i="32" s="1"/>
  <c r="Y86" i="32" a="1"/>
  <c r="Y86" i="32" s="1"/>
  <c r="Y99" i="32" a="1"/>
  <c r="Y99" i="32" s="1"/>
  <c r="Y129" i="32" a="1"/>
  <c r="Y129" i="32" s="1"/>
  <c r="Y142" i="32" a="1"/>
  <c r="Y142" i="32" s="1"/>
  <c r="Y128" i="32" a="1"/>
  <c r="Y128" i="32" s="1"/>
  <c r="Y161" i="32" a="1"/>
  <c r="Y161" i="32" s="1"/>
  <c r="Y289" i="32" a="1"/>
  <c r="Y289" i="32" s="1"/>
  <c r="Y30" i="32" a="1"/>
  <c r="Y30" i="32" s="1"/>
  <c r="Y77" i="32" a="1"/>
  <c r="Y77" i="32" s="1"/>
  <c r="Y147" i="32" a="1"/>
  <c r="Y147" i="32" s="1"/>
  <c r="Y284" i="32" a="1"/>
  <c r="Y284" i="32" s="1"/>
  <c r="Y164" i="32" a="1"/>
  <c r="Y164" i="32" s="1"/>
  <c r="Y44" i="32" a="1"/>
  <c r="Y44" i="32" s="1"/>
  <c r="Y183" i="32" a="1"/>
  <c r="Y183" i="32" s="1"/>
  <c r="Y281" i="32" a="1"/>
  <c r="Y281" i="32" s="1"/>
  <c r="Y132" i="32" a="1"/>
  <c r="Y132" i="32" s="1"/>
  <c r="Y223" i="32" a="1"/>
  <c r="Y223" i="32" s="1"/>
  <c r="Y331" i="32" a="1"/>
  <c r="Y331" i="32" s="1"/>
  <c r="Y35" i="32" a="1"/>
  <c r="Y35" i="32" s="1"/>
  <c r="Y178" i="32" a="1"/>
  <c r="Y178" i="32" s="1"/>
  <c r="Y242" i="32" a="1"/>
  <c r="Y242" i="32" s="1"/>
  <c r="Y330" i="32" a="1"/>
  <c r="Y330" i="32" s="1"/>
  <c r="Y140" i="32" a="1"/>
  <c r="Y140" i="32" s="1"/>
  <c r="Y46" i="32" a="1"/>
  <c r="Y46" i="32" s="1"/>
  <c r="Y165" i="32" a="1"/>
  <c r="Y165" i="32" s="1"/>
  <c r="Y236" i="32" a="1"/>
  <c r="Y236" i="32" s="1"/>
  <c r="Y87" i="32" a="1"/>
  <c r="Y87" i="32" s="1"/>
  <c r="Y307" i="32" a="1"/>
  <c r="Y307" i="32" s="1"/>
  <c r="Y71" i="32" a="1"/>
  <c r="Y71" i="32" s="1"/>
  <c r="Y57" i="32" a="1"/>
  <c r="Y57" i="32" s="1"/>
  <c r="Y85" i="32" a="1"/>
  <c r="Y85" i="32" s="1"/>
  <c r="Y113" i="32" a="1"/>
  <c r="Y113" i="32" s="1"/>
  <c r="Y69" i="32" a="1"/>
  <c r="Y69" i="32" s="1"/>
  <c r="Y138" i="32" a="1"/>
  <c r="Y138" i="32" s="1"/>
  <c r="Y266" i="32" a="1"/>
  <c r="Y266" i="32" s="1"/>
  <c r="Y323" i="32" a="1"/>
  <c r="Y323" i="32" s="1"/>
  <c r="Y41" i="32" a="1"/>
  <c r="Y41" i="32" s="1"/>
  <c r="Y111" i="32" a="1"/>
  <c r="Y111" i="32" s="1"/>
  <c r="Y274" i="32" a="1"/>
  <c r="Y274" i="32" s="1"/>
  <c r="Y154" i="32" a="1"/>
  <c r="Y154" i="32" s="1"/>
  <c r="Y34" i="32" a="1"/>
  <c r="Y34" i="32" s="1"/>
  <c r="Y199" i="32" a="1"/>
  <c r="Y199" i="32" s="1"/>
  <c r="Y51" i="32" a="1"/>
  <c r="Y51" i="32" s="1"/>
  <c r="Y309" i="32" a="1"/>
  <c r="Y309" i="32" s="1"/>
  <c r="Y58" i="32" a="1"/>
  <c r="Y58" i="32" s="1"/>
  <c r="Y220" i="32" a="1"/>
  <c r="Y220" i="32" s="1"/>
  <c r="Y316" i="32" a="1"/>
  <c r="Y316" i="32" s="1"/>
  <c r="Y285" i="32" a="1"/>
  <c r="Y285" i="32" s="1"/>
  <c r="Y293" i="32" a="1"/>
  <c r="Y293" i="32" s="1"/>
  <c r="Y116" i="32" a="1"/>
  <c r="Y116" i="32" s="1"/>
  <c r="Y187" i="32" a="1"/>
  <c r="Y187" i="32" s="1"/>
  <c r="Y312" i="32" a="1"/>
  <c r="Y312" i="32" s="1"/>
  <c r="Y174" i="32" a="1"/>
  <c r="Y174" i="32" s="1"/>
  <c r="Y181" i="32" a="1"/>
  <c r="Y181" i="32" s="1"/>
  <c r="Y36" i="32" a="1"/>
  <c r="Y36" i="32" s="1"/>
  <c r="Y33" i="32" a="1"/>
  <c r="Y33" i="32" s="1"/>
  <c r="Y105" i="32" a="1"/>
  <c r="Y105" i="32" s="1"/>
  <c r="Y240" i="32" a="1"/>
  <c r="Y240" i="32" s="1"/>
  <c r="Y153" i="32" a="1"/>
  <c r="Y153" i="32" s="1"/>
  <c r="Y126" i="32" a="1"/>
  <c r="Y126" i="32" s="1"/>
  <c r="Y121" i="32" a="1"/>
  <c r="Y121" i="32" s="1"/>
  <c r="Y239" i="32" a="1"/>
  <c r="Y239" i="32" s="1"/>
  <c r="Y119" i="32" a="1"/>
  <c r="Y119" i="32" s="1"/>
  <c r="Y303" i="32" a="1"/>
  <c r="Y303" i="32" s="1"/>
  <c r="Y110" i="32" a="1"/>
  <c r="Y110" i="32" s="1"/>
  <c r="Y177" i="32" a="1"/>
  <c r="Y177" i="32" s="1"/>
  <c r="Y72" i="32" a="1"/>
  <c r="Y72" i="32" s="1"/>
  <c r="Y292" i="32" a="1"/>
  <c r="Y292" i="32" s="1"/>
  <c r="Y42" i="32" a="1"/>
  <c r="Y42" i="32" s="1"/>
  <c r="Y40" i="32" a="1"/>
  <c r="Y40" i="32" s="1"/>
  <c r="Y70" i="32" a="1"/>
  <c r="Y70" i="32" s="1"/>
  <c r="Y98" i="32" a="1"/>
  <c r="Y98" i="32" s="1"/>
  <c r="Y55" i="32" a="1"/>
  <c r="Y55" i="32" s="1"/>
  <c r="Y115" i="32" a="1"/>
  <c r="Y115" i="32" s="1"/>
  <c r="Y253" i="32" a="1"/>
  <c r="Y253" i="32" s="1"/>
  <c r="Y300" i="32" a="1"/>
  <c r="Y300" i="32" s="1"/>
  <c r="Y18" i="32" a="1"/>
  <c r="Y18" i="32" s="1"/>
  <c r="Y88" i="32" a="1"/>
  <c r="Y88" i="32" s="1"/>
  <c r="Y264" i="32" a="1"/>
  <c r="Y264" i="32" s="1"/>
  <c r="Y144" i="32" a="1"/>
  <c r="Y144" i="32" s="1"/>
  <c r="Y24" i="32" a="1"/>
  <c r="Y24" i="32" s="1"/>
  <c r="Y82" i="32" a="1"/>
  <c r="Y82" i="32" s="1"/>
  <c r="Y169" i="32" a="1"/>
  <c r="Y169" i="32" s="1"/>
  <c r="Y190" i="32" a="1"/>
  <c r="Y190" i="32" s="1"/>
  <c r="Y66" i="32" a="1"/>
  <c r="Y66" i="32" s="1"/>
  <c r="Y50" i="32" a="1"/>
  <c r="Y50" i="32" s="1"/>
  <c r="Y196" i="32" a="1"/>
  <c r="Y196" i="32" s="1"/>
  <c r="Y107" i="32" a="1"/>
  <c r="Y107" i="32" s="1"/>
  <c r="Y151" i="32" a="1"/>
  <c r="Y151" i="32" s="1"/>
  <c r="Y268" i="32" a="1"/>
  <c r="Y268" i="32" s="1"/>
  <c r="Y213" i="32" a="1"/>
  <c r="Y213" i="32" s="1"/>
  <c r="Y67" i="32" a="1"/>
  <c r="Y67" i="32" s="1"/>
  <c r="Y139" i="32" a="1"/>
  <c r="Y139" i="32" s="1"/>
  <c r="Y91" i="32" a="1"/>
  <c r="Y91" i="32" s="1"/>
  <c r="Y162" i="32" a="1"/>
  <c r="Y162" i="32" s="1"/>
  <c r="Y45" i="32" a="1"/>
  <c r="Y45" i="32" s="1"/>
  <c r="Y278" i="32" a="1"/>
  <c r="Y278" i="32" s="1"/>
  <c r="Y320" i="32" a="1"/>
  <c r="Y320" i="32" s="1"/>
  <c r="Y26" i="32" a="1"/>
  <c r="Y26" i="32" s="1"/>
  <c r="Y319" i="32" a="1"/>
  <c r="Y319" i="32" s="1"/>
  <c r="Y83" i="32" a="1"/>
  <c r="Y83" i="32" s="1"/>
  <c r="Y23" i="32" a="1"/>
  <c r="Y23" i="32" s="1"/>
  <c r="Y102" i="32" a="1"/>
  <c r="Y102" i="32" s="1"/>
  <c r="Y230" i="32" a="1"/>
  <c r="Y230" i="32" s="1"/>
  <c r="Y277" i="32" a="1"/>
  <c r="Y277" i="32" s="1"/>
  <c r="Y6" i="32" a="1"/>
  <c r="Y6" i="32" s="1"/>
  <c r="Y65" i="32" a="1"/>
  <c r="Y65" i="32" s="1"/>
  <c r="Y254" i="32" a="1"/>
  <c r="Y254" i="32" s="1"/>
  <c r="Y134" i="32" a="1"/>
  <c r="Y134" i="32" s="1"/>
  <c r="Y4" i="32" a="1"/>
  <c r="Y4" i="32" s="1"/>
  <c r="Y245" i="32" a="1"/>
  <c r="Y245" i="32" s="1"/>
  <c r="Y48" i="32" a="1"/>
  <c r="Y48" i="32" s="1"/>
  <c r="Y297" i="32" a="1"/>
  <c r="Y297" i="32" s="1"/>
  <c r="Y78" i="32" a="1"/>
  <c r="Y78" i="32" s="1"/>
  <c r="Y221" i="32" a="1"/>
  <c r="Y221" i="32" s="1"/>
  <c r="Y192" i="32" a="1"/>
  <c r="Y192" i="32" s="1"/>
  <c r="Y17" i="32" a="1"/>
  <c r="Y17" i="32" s="1"/>
  <c r="Y63" i="32" a="1"/>
  <c r="Y63" i="32" s="1"/>
  <c r="Y185" i="32" a="1"/>
  <c r="Y185" i="32" s="1"/>
  <c r="Y118" i="32" a="1"/>
  <c r="Y118" i="32" s="1"/>
  <c r="Y321" i="32" a="1"/>
  <c r="Y321" i="32" s="1"/>
  <c r="Y248" i="32" a="1"/>
  <c r="Y248" i="32" s="1"/>
  <c r="Y276" i="32" a="1"/>
  <c r="Y276" i="32" s="1"/>
  <c r="Y10" i="32" a="1"/>
  <c r="Y10" i="32" s="1"/>
  <c r="Y290" i="32" a="1"/>
  <c r="Y290" i="32" s="1"/>
  <c r="Y39" i="32" a="1"/>
  <c r="Y39" i="32" s="1"/>
  <c r="Y32" i="32" a="1"/>
  <c r="Y32" i="32" s="1"/>
  <c r="Y79" i="32" a="1"/>
  <c r="Y79" i="32" s="1"/>
  <c r="Y207" i="32" a="1"/>
  <c r="Y207" i="32" s="1"/>
  <c r="Y241" i="32" a="1"/>
  <c r="Y241" i="32" s="1"/>
  <c r="Y311" i="32" a="1"/>
  <c r="Y311" i="32" s="1"/>
  <c r="Y52" i="32" a="1"/>
  <c r="Y52" i="32" s="1"/>
  <c r="Y244" i="32" a="1"/>
  <c r="Y244" i="32" s="1"/>
  <c r="Y124" i="32" a="1"/>
  <c r="Y124" i="32" s="1"/>
  <c r="Y13" i="32" a="1"/>
  <c r="Y13" i="32" s="1"/>
  <c r="Y56" i="32" a="1"/>
  <c r="Y56" i="32" s="1"/>
  <c r="Y171" i="32" a="1"/>
  <c r="Y171" i="32" s="1"/>
  <c r="Y218" i="32" a="1"/>
  <c r="Y218" i="32" s="1"/>
  <c r="Y288" i="32" a="1"/>
  <c r="Y288" i="32" s="1"/>
  <c r="Y29" i="32" a="1"/>
  <c r="Y29" i="32" s="1"/>
  <c r="Y234" i="32" a="1"/>
  <c r="Y234" i="32" s="1"/>
  <c r="Y114" i="32" a="1"/>
  <c r="Y114" i="32" s="1"/>
  <c r="Y3" i="32" a="1"/>
  <c r="Y3" i="32" s="1"/>
  <c r="Y227" i="32" a="1"/>
  <c r="Y227" i="32" s="1"/>
  <c r="Y191" i="32" a="1"/>
  <c r="Y191" i="32" s="1"/>
  <c r="Y143" i="32" a="1"/>
  <c r="Y143" i="32" s="1"/>
  <c r="Y246" i="32" a="1"/>
  <c r="Y246" i="32" s="1"/>
  <c r="Y193" i="32" a="1"/>
  <c r="Y193" i="32" s="1"/>
  <c r="Y64" i="32" a="1"/>
  <c r="Y64" i="32" s="1"/>
  <c r="Y228" i="32" a="1"/>
  <c r="Y228" i="32" s="1"/>
  <c r="Y96" i="32" a="1"/>
  <c r="Y96" i="32" s="1"/>
  <c r="Y141" i="32" a="1"/>
  <c r="Y141" i="32" s="1"/>
  <c r="Y211" i="32" a="1"/>
  <c r="Y211" i="32" s="1"/>
  <c r="Y101" i="32" a="1"/>
  <c r="Y101" i="32" s="1"/>
  <c r="Y170" i="32" a="1"/>
  <c r="Y170" i="32" s="1"/>
  <c r="Y257" i="32" a="1"/>
  <c r="Y257" i="32" s="1"/>
  <c r="Y280" i="32" a="1"/>
  <c r="Y280" i="32" s="1"/>
  <c r="Y80" i="32" a="1"/>
  <c r="Y80" i="32" s="1"/>
  <c r="Y310" i="32" a="1"/>
  <c r="Y310" i="32" s="1"/>
  <c r="Y295" i="32" a="1"/>
  <c r="Y295" i="32" s="1"/>
  <c r="Y329" i="32" a="1"/>
  <c r="Y329" i="32" s="1"/>
  <c r="Y163" i="32" a="1"/>
  <c r="Y163" i="32" s="1"/>
  <c r="Y103" i="32" a="1"/>
  <c r="Y103" i="32" s="1"/>
  <c r="Y261" i="32" a="1"/>
  <c r="Y261" i="32" s="1"/>
  <c r="Y275" i="32" a="1"/>
  <c r="Y275" i="32" s="1"/>
  <c r="Y327" i="32" a="1"/>
  <c r="Y327" i="32" s="1"/>
  <c r="Y298" i="32" a="1"/>
  <c r="Y298" i="32" s="1"/>
  <c r="Y271" i="32" a="1"/>
  <c r="Y271" i="32" s="1"/>
  <c r="Y97" i="32" a="1"/>
  <c r="Y97" i="32" s="1"/>
  <c r="Y120" i="32" a="1"/>
  <c r="Y120" i="32" s="1"/>
  <c r="Y179" i="32" a="1"/>
  <c r="Y179" i="32" s="1"/>
  <c r="Y122" i="32" a="1"/>
  <c r="Y122" i="32" s="1"/>
  <c r="Y73" i="32" a="1"/>
  <c r="Y73" i="32" s="1"/>
  <c r="Y93" i="32" a="1"/>
  <c r="Y93" i="32" s="1"/>
  <c r="Y283" i="32" a="1"/>
  <c r="Y283" i="32" s="1"/>
  <c r="Y16" i="32" a="1"/>
  <c r="Y16" i="32" s="1"/>
  <c r="Y90" i="32" a="1"/>
  <c r="Y90" i="32" s="1"/>
  <c r="Y28" i="32" a="1"/>
  <c r="Y28" i="32" s="1"/>
  <c r="Y235" i="32" a="1"/>
  <c r="Y235" i="32" s="1"/>
  <c r="Y219" i="32" a="1"/>
  <c r="Y219" i="32" s="1"/>
  <c r="Y217" i="32" a="1"/>
  <c r="Y217" i="32" s="1"/>
  <c r="Y306" i="32" a="1"/>
  <c r="Y306" i="32" s="1"/>
  <c r="Y260" i="32" a="1"/>
  <c r="Y260" i="32" s="1"/>
  <c r="Y9" i="32" a="1"/>
  <c r="Y9" i="32" s="1"/>
  <c r="Y302" i="32" a="1"/>
  <c r="Y302" i="32" s="1"/>
  <c r="Y43" i="32" a="1"/>
  <c r="Y43" i="32" s="1"/>
  <c r="Y148" i="32" a="1"/>
  <c r="Y148" i="32" s="1"/>
  <c r="Y195" i="32" a="1"/>
  <c r="Y195" i="32" s="1"/>
  <c r="Y265" i="32" a="1"/>
  <c r="Y265" i="32" s="1"/>
  <c r="Y14" i="32" a="1"/>
  <c r="Y14" i="32" s="1"/>
  <c r="Y224" i="32" a="1"/>
  <c r="Y224" i="32" s="1"/>
  <c r="Y104" i="32" a="1"/>
  <c r="Y104" i="32" s="1"/>
  <c r="Y2" i="32" a="1"/>
  <c r="Y2" i="32" s="1"/>
  <c r="Y130" i="32" a="1"/>
  <c r="Y130" i="32" s="1"/>
  <c r="Y296" i="32" a="1"/>
  <c r="Y296" i="32" s="1"/>
  <c r="Y251" i="32" a="1"/>
  <c r="Y251" i="32" s="1"/>
  <c r="Y135" i="32" a="1"/>
  <c r="Y135" i="32" s="1"/>
  <c r="Y198" i="32" a="1"/>
  <c r="Y198" i="32" s="1"/>
  <c r="Y167" i="32" a="1"/>
  <c r="Y167" i="32" s="1"/>
  <c r="Y25" i="32" a="1"/>
  <c r="Y25" i="32" s="1"/>
  <c r="Y109" i="32" a="1"/>
  <c r="Y109" i="32" s="1"/>
  <c r="Y255" i="32" a="1"/>
  <c r="Y255" i="32" s="1"/>
  <c r="Y127" i="32" a="1"/>
  <c r="Y127" i="32" s="1"/>
  <c r="Y313" i="32" a="1"/>
  <c r="Y313" i="32" s="1"/>
  <c r="Y209" i="32" a="1"/>
  <c r="Y209" i="32" s="1"/>
  <c r="Y317" i="32" a="1"/>
  <c r="Y317" i="32" s="1"/>
  <c r="Y76" i="32" a="1"/>
  <c r="Y76" i="32" s="1"/>
  <c r="Y21" i="32" a="1"/>
  <c r="Y21" i="32" s="1"/>
  <c r="Y68" i="32" a="1"/>
  <c r="Y68" i="32" s="1"/>
  <c r="Y259" i="32" a="1"/>
  <c r="Y259" i="32" s="1"/>
  <c r="Y328" i="32" a="1"/>
  <c r="Y328" i="32" s="1"/>
  <c r="Y62" i="32" a="1"/>
  <c r="Y62" i="32" s="1"/>
  <c r="Y308" i="32" a="1"/>
  <c r="Y308" i="32" s="1"/>
  <c r="Y203" i="32" a="1"/>
  <c r="Y203" i="32" s="1"/>
  <c r="Y189" i="32" a="1"/>
  <c r="Y189" i="32" s="1"/>
  <c r="Y202" i="32" a="1"/>
  <c r="Y202" i="32" s="1"/>
  <c r="Y291" i="32" a="1"/>
  <c r="Y291" i="32" s="1"/>
  <c r="Y231" i="32" a="1"/>
  <c r="Y231" i="32" s="1"/>
  <c r="Y332" i="32" a="1"/>
  <c r="Y332" i="32" s="1"/>
  <c r="Y279" i="32" a="1"/>
  <c r="Y279" i="32" s="1"/>
  <c r="Y20" i="32" a="1"/>
  <c r="Y20" i="32" s="1"/>
  <c r="Y125" i="32" a="1"/>
  <c r="Y125" i="32" s="1"/>
  <c r="Y182" i="32" a="1"/>
  <c r="Y182" i="32" s="1"/>
  <c r="Y252" i="32" a="1"/>
  <c r="Y252" i="32" s="1"/>
  <c r="Y5" i="32" a="1"/>
  <c r="Y5" i="32" s="1"/>
  <c r="Y214" i="32" a="1"/>
  <c r="Y214" i="32" s="1"/>
  <c r="Y94" i="32" a="1"/>
  <c r="Y94" i="32" s="1"/>
  <c r="Y149" i="32" a="1"/>
  <c r="Y149" i="32" s="1"/>
  <c r="Y237" i="32" a="1"/>
  <c r="Y237" i="32" s="1"/>
  <c r="Y188" i="32" a="1"/>
  <c r="Y188" i="32" s="1"/>
  <c r="Y325" i="32" a="1"/>
  <c r="Y325" i="32" s="1"/>
  <c r="Y304" i="32" a="1"/>
  <c r="Y304" i="32" s="1"/>
  <c r="Y318" i="32" a="1"/>
  <c r="Y318" i="32" s="1"/>
  <c r="Y22" i="32" a="1"/>
  <c r="Y22" i="32" s="1"/>
  <c r="Y146" i="32" a="1"/>
  <c r="Y146" i="32" s="1"/>
  <c r="Y100" i="32" a="1"/>
  <c r="Y100" i="32" s="1"/>
  <c r="Y156" i="32" a="1"/>
  <c r="Y156" i="32" s="1"/>
  <c r="Y137" i="32" a="1"/>
  <c r="Y137" i="32" s="1"/>
  <c r="Y108" i="32" a="1"/>
  <c r="Y108" i="32" s="1"/>
  <c r="Y226" i="32" a="1"/>
  <c r="Y226" i="32" s="1"/>
  <c r="Y168" i="32" a="1"/>
  <c r="Y168" i="32" s="1"/>
  <c r="Y38" i="32" a="1"/>
  <c r="Y38" i="32" s="1"/>
  <c r="Y262" i="32" a="1"/>
  <c r="Y262" i="32" s="1"/>
  <c r="Y233" i="32" a="1"/>
  <c r="Y233" i="32" s="1"/>
  <c r="Y333" i="32" a="1"/>
  <c r="Y333" i="32" s="1"/>
  <c r="Y326" i="32" a="1"/>
  <c r="Y326" i="32" s="1"/>
  <c r="Y208" i="32" a="1"/>
  <c r="Y208" i="32" s="1"/>
  <c r="Y31" i="32" a="1"/>
  <c r="Y31" i="32" s="1"/>
  <c r="Y150" i="32" a="1"/>
  <c r="Y150" i="32" s="1"/>
  <c r="Y133" i="32" a="1"/>
  <c r="Y133" i="32" s="1"/>
  <c r="Y152" i="32" a="1"/>
  <c r="Y152" i="32" s="1"/>
  <c r="Y269" i="32" a="1"/>
  <c r="Y269" i="32" s="1"/>
  <c r="Y286" i="32" a="1"/>
  <c r="Y286" i="32" s="1"/>
  <c r="Y47" i="32" a="1"/>
  <c r="Y47" i="32" s="1"/>
  <c r="Y238" i="32" a="1"/>
  <c r="Y238" i="32" s="1"/>
  <c r="Y282" i="32" a="1"/>
  <c r="Y282" i="32" s="1"/>
  <c r="Y37" i="32" a="1"/>
  <c r="Y37" i="32" s="1"/>
  <c r="Y249" i="32" a="1"/>
  <c r="Y249" i="32" s="1"/>
  <c r="Y176" i="32" a="1"/>
  <c r="Y176" i="32" s="1"/>
  <c r="Y160" i="32" a="1"/>
  <c r="Y160" i="32" s="1"/>
  <c r="Y175" i="32" a="1"/>
  <c r="Y175" i="32" s="1"/>
  <c r="Y247" i="32" a="1"/>
  <c r="Y247" i="32" s="1"/>
  <c r="Y216" i="32" a="1"/>
  <c r="Y216" i="32" s="1"/>
  <c r="Y305" i="32" a="1"/>
  <c r="Y305" i="32" s="1"/>
  <c r="Y256" i="32" a="1"/>
  <c r="Y256" i="32" s="1"/>
  <c r="Y8" i="32" a="1"/>
  <c r="Y8" i="32" s="1"/>
  <c r="Y112" i="32" a="1"/>
  <c r="Y112" i="32" s="1"/>
  <c r="Y159" i="32" a="1"/>
  <c r="Y159" i="32" s="1"/>
  <c r="Y229" i="32" a="1"/>
  <c r="Y229" i="32" s="1"/>
  <c r="Y324" i="32" a="1"/>
  <c r="Y324" i="32" s="1"/>
  <c r="Y204" i="32" a="1"/>
  <c r="Y204" i="32" s="1"/>
  <c r="P2" i="33" a="1"/>
  <c r="E5" i="33" a="1"/>
  <c r="P26" i="33" a="1"/>
  <c r="E6" i="33" a="1"/>
  <c r="P25" i="33" a="1"/>
  <c r="F2" i="33" l="1"/>
  <c r="AD25" i="33"/>
  <c r="GC1" i="137" s="1" a="1"/>
  <c r="AD26" i="33"/>
  <c r="GK1" i="137" s="1" a="1"/>
  <c r="AD5" i="33"/>
  <c r="Y1" i="137" s="1" a="1"/>
  <c r="AD6" i="33"/>
  <c r="AG1" i="137" s="1" a="1"/>
  <c r="HI1" i="137" a="1"/>
  <c r="P26" i="33"/>
  <c r="P25" i="33"/>
  <c r="P2" i="33"/>
  <c r="F26" i="33"/>
  <c r="G26" i="33" s="1"/>
  <c r="F25" i="33"/>
  <c r="G25" i="33" s="1"/>
  <c r="S3" i="171"/>
  <c r="S3" i="184"/>
  <c r="S3" i="185"/>
  <c r="T4" i="185"/>
  <c r="T5" i="184"/>
  <c r="S4" i="184"/>
  <c r="S3" i="183"/>
  <c r="T4" i="183"/>
  <c r="S3" i="182"/>
  <c r="S4" i="182"/>
  <c r="T5" i="182"/>
  <c r="T4" i="181"/>
  <c r="S3" i="181"/>
  <c r="S3" i="180"/>
  <c r="T4" i="180"/>
  <c r="T4" i="179"/>
  <c r="S3" i="179"/>
  <c r="T4" i="178"/>
  <c r="S3" i="178"/>
  <c r="T4" i="177"/>
  <c r="S3" i="177"/>
  <c r="S3" i="176"/>
  <c r="T4" i="176"/>
  <c r="S3" i="175"/>
  <c r="T4" i="175"/>
  <c r="T4" i="174"/>
  <c r="S3" i="174"/>
  <c r="T4" i="173"/>
  <c r="S3" i="173"/>
  <c r="T4" i="172"/>
  <c r="S3" i="172"/>
  <c r="S4" i="171"/>
  <c r="T5" i="171"/>
  <c r="S3" i="170"/>
  <c r="S4" i="170"/>
  <c r="T5" i="170"/>
  <c r="S3" i="169"/>
  <c r="T4" i="169"/>
  <c r="T4" i="168"/>
  <c r="S3" i="168"/>
  <c r="S4" i="167"/>
  <c r="T5" i="167"/>
  <c r="T4" i="166"/>
  <c r="S3" i="166"/>
  <c r="S3" i="165"/>
  <c r="T4" i="165"/>
  <c r="T4" i="164"/>
  <c r="S3" i="164"/>
  <c r="S3" i="163"/>
  <c r="S4" i="163"/>
  <c r="T5" i="163"/>
  <c r="T4" i="162"/>
  <c r="S3" i="162"/>
  <c r="E6" i="33"/>
  <c r="E5" i="33"/>
  <c r="AK7" i="33"/>
  <c r="AK16" i="33"/>
  <c r="AK17" i="33"/>
  <c r="AK5" i="33"/>
  <c r="AK10" i="33"/>
  <c r="AK9" i="33"/>
  <c r="AK3" i="33"/>
  <c r="AK13" i="33"/>
  <c r="AK18" i="33"/>
  <c r="AK19" i="33"/>
  <c r="AK11" i="33"/>
  <c r="AK20" i="33"/>
  <c r="AK14" i="33"/>
  <c r="AK21" i="33"/>
  <c r="AK23" i="33"/>
  <c r="AK25" i="33"/>
  <c r="AK12" i="33"/>
  <c r="AK24" i="33"/>
  <c r="AK4" i="33"/>
  <c r="AK6" i="33"/>
  <c r="AK22" i="33"/>
  <c r="HY1" i="137" a="1"/>
  <c r="HA1" i="137" a="1"/>
  <c r="HQ1" i="137" a="1"/>
  <c r="GS1" i="137" a="1"/>
  <c r="U21" i="33" a="1"/>
  <c r="U16" i="33" a="1"/>
  <c r="U11" i="33" a="1"/>
  <c r="U22" i="33" a="1"/>
  <c r="D23" i="33" a="1"/>
  <c r="U17" i="33" a="1"/>
  <c r="D8" i="33" a="1"/>
  <c r="B10" i="33" a="1"/>
  <c r="B23" i="33" a="1"/>
  <c r="B7" i="33" a="1"/>
  <c r="D18" i="33" a="1"/>
  <c r="U4" i="33" a="1"/>
  <c r="U15" i="33" a="1"/>
  <c r="D3" i="33" a="1"/>
  <c r="U20" i="33" a="1"/>
  <c r="P5" i="33" a="1"/>
  <c r="B15" i="33" a="1"/>
  <c r="Q2" i="33" a="1"/>
  <c r="B16" i="33" a="1"/>
  <c r="Q26" i="33" a="1"/>
  <c r="B8" i="33" a="1"/>
  <c r="U13" i="33" a="1"/>
  <c r="B20" i="33" a="1"/>
  <c r="B17" i="33" a="1"/>
  <c r="Q25" i="33" a="1"/>
  <c r="D20" i="33" a="1"/>
  <c r="D21" i="33" a="1"/>
  <c r="B12" i="33" a="1"/>
  <c r="B19" i="33" a="1"/>
  <c r="U14" i="33" a="1"/>
  <c r="U10" i="33" a="1"/>
  <c r="U7" i="33" a="1"/>
  <c r="D22" i="33" a="1"/>
  <c r="U3" i="33" a="1"/>
  <c r="D15" i="33" a="1"/>
  <c r="B18" i="33" a="1"/>
  <c r="D11" i="33" a="1"/>
  <c r="B21" i="33" a="1"/>
  <c r="D4" i="33" a="1"/>
  <c r="B13" i="33" a="1"/>
  <c r="U19" i="33" a="1"/>
  <c r="D24" i="33" a="1"/>
  <c r="B4" i="33" a="1"/>
  <c r="D13" i="33" a="1"/>
  <c r="D16" i="33" a="1"/>
  <c r="B11" i="33" a="1"/>
  <c r="D9" i="33" a="1"/>
  <c r="U18" i="33" a="1"/>
  <c r="U2" i="33" a="1"/>
  <c r="D17" i="33" a="1"/>
  <c r="U24" i="33" a="1"/>
  <c r="B24" i="33" a="1"/>
  <c r="U8" i="33" a="1"/>
  <c r="P6" i="33" a="1"/>
  <c r="D12" i="33" a="1"/>
  <c r="B14" i="33" a="1"/>
  <c r="B9" i="33" a="1"/>
  <c r="B22" i="33" a="1"/>
  <c r="U9" i="33" a="1"/>
  <c r="D19" i="33" a="1"/>
  <c r="D14" i="33" a="1"/>
  <c r="D7" i="33" a="1"/>
  <c r="U12" i="33" a="1"/>
  <c r="B2" i="33" a="1"/>
  <c r="D10" i="33" a="1"/>
  <c r="B3" i="33" a="1"/>
  <c r="U23" i="33" a="1"/>
  <c r="Y1" i="137" l="1"/>
  <c r="GK1" i="137"/>
  <c r="AG1" i="137"/>
  <c r="GC1" i="137"/>
  <c r="HY1" i="137"/>
  <c r="HA1" i="137"/>
  <c r="HQ1" i="137"/>
  <c r="GS1" i="137"/>
  <c r="HI1" i="137"/>
  <c r="GO35" i="137"/>
  <c r="GO26" i="137" s="1"/>
  <c r="GW35" i="137"/>
  <c r="GW10" i="137" s="1"/>
  <c r="HE35" i="137"/>
  <c r="HE32" i="137" s="1"/>
  <c r="HM35" i="137"/>
  <c r="HM21" i="137" s="1"/>
  <c r="HU35" i="137"/>
  <c r="HU8" i="137" s="1"/>
  <c r="IC35" i="137"/>
  <c r="IC28" i="137" s="1"/>
  <c r="AB26" i="33"/>
  <c r="AC26" i="33"/>
  <c r="AB25" i="33"/>
  <c r="AC25" i="33"/>
  <c r="GG35" i="137"/>
  <c r="GG24" i="137" s="1"/>
  <c r="AB6" i="33"/>
  <c r="AC6" i="33"/>
  <c r="AB5" i="33"/>
  <c r="AC5" i="33"/>
  <c r="AK35" i="137"/>
  <c r="AK12" i="137" s="1"/>
  <c r="AC35" i="137"/>
  <c r="AC6" i="137" s="1"/>
  <c r="P6" i="33"/>
  <c r="P5" i="33"/>
  <c r="F6" i="33"/>
  <c r="G6" i="33" s="1"/>
  <c r="F5" i="33"/>
  <c r="G5" i="33" s="1"/>
  <c r="Q25" i="33"/>
  <c r="Q26" i="33"/>
  <c r="Q2" i="33"/>
  <c r="T5" i="185"/>
  <c r="S4" i="185"/>
  <c r="S5" i="184"/>
  <c r="T6" i="184"/>
  <c r="S4" i="183"/>
  <c r="T5" i="183"/>
  <c r="T6" i="182"/>
  <c r="S5" i="182"/>
  <c r="S4" i="181"/>
  <c r="T5" i="181"/>
  <c r="S4" i="180"/>
  <c r="T5" i="180"/>
  <c r="T5" i="179"/>
  <c r="S4" i="179"/>
  <c r="S4" i="178"/>
  <c r="T5" i="178"/>
  <c r="S4" i="177"/>
  <c r="T5" i="177"/>
  <c r="S4" i="176"/>
  <c r="T5" i="176"/>
  <c r="T5" i="175"/>
  <c r="S4" i="175"/>
  <c r="S4" i="174"/>
  <c r="T5" i="174"/>
  <c r="S4" i="173"/>
  <c r="T5" i="173"/>
  <c r="T5" i="172"/>
  <c r="S4" i="172"/>
  <c r="S5" i="171"/>
  <c r="T6" i="171"/>
  <c r="T6" i="170"/>
  <c r="S5" i="170"/>
  <c r="T5" i="169"/>
  <c r="S4" i="169"/>
  <c r="S4" i="168"/>
  <c r="T5" i="168"/>
  <c r="T6" i="167"/>
  <c r="S5" i="167"/>
  <c r="S4" i="166"/>
  <c r="T5" i="166"/>
  <c r="S4" i="165"/>
  <c r="T5" i="165"/>
  <c r="S4" i="164"/>
  <c r="T5" i="164"/>
  <c r="T6" i="163"/>
  <c r="S5" i="163"/>
  <c r="T5" i="162"/>
  <c r="S4" i="162"/>
  <c r="G2" i="33"/>
  <c r="U16" i="33"/>
  <c r="V16" i="33" s="1"/>
  <c r="U3" i="33"/>
  <c r="V3" i="33" s="1"/>
  <c r="B10" i="33"/>
  <c r="D15" i="33"/>
  <c r="J15" i="33" s="1"/>
  <c r="D19" i="33"/>
  <c r="J19" i="33" s="1"/>
  <c r="B4" i="33"/>
  <c r="B18" i="33"/>
  <c r="B7" i="33"/>
  <c r="U9" i="33"/>
  <c r="V9" i="33" s="1"/>
  <c r="D9" i="33"/>
  <c r="J9" i="33" s="1"/>
  <c r="B21" i="33"/>
  <c r="U4" i="33"/>
  <c r="V4" i="33" s="1"/>
  <c r="U19" i="33"/>
  <c r="V19" i="33" s="1"/>
  <c r="U21" i="33"/>
  <c r="V21" i="33" s="1"/>
  <c r="B20" i="33"/>
  <c r="D18" i="33"/>
  <c r="J18" i="33" s="1"/>
  <c r="D14" i="33"/>
  <c r="J14" i="33" s="1"/>
  <c r="D10" i="33"/>
  <c r="J10" i="33" s="1"/>
  <c r="D8" i="33"/>
  <c r="J8" i="33" s="1"/>
  <c r="B14" i="33"/>
  <c r="B11" i="33"/>
  <c r="D23" i="33"/>
  <c r="J23" i="33" s="1"/>
  <c r="B19" i="33"/>
  <c r="B8" i="33"/>
  <c r="U15" i="33"/>
  <c r="V15" i="33" s="1"/>
  <c r="U2" i="33"/>
  <c r="V2" i="33" s="1"/>
  <c r="D21" i="33"/>
  <c r="J21" i="33" s="1"/>
  <c r="U20" i="33"/>
  <c r="V20" i="33" s="1"/>
  <c r="B12" i="33"/>
  <c r="D12" i="33"/>
  <c r="J12" i="33" s="1"/>
  <c r="D3" i="33"/>
  <c r="J3" i="33" s="1"/>
  <c r="D22" i="33"/>
  <c r="J22" i="33" s="1"/>
  <c r="U24" i="33"/>
  <c r="V24" i="33" s="1"/>
  <c r="B3" i="33"/>
  <c r="U18" i="33"/>
  <c r="V18" i="33" s="1"/>
  <c r="U14" i="33"/>
  <c r="V14" i="33" s="1"/>
  <c r="U17" i="33"/>
  <c r="V17" i="33" s="1"/>
  <c r="U12" i="33"/>
  <c r="V12" i="33" s="1"/>
  <c r="U22" i="33"/>
  <c r="V22" i="33" s="1"/>
  <c r="D24" i="33"/>
  <c r="J24" i="33" s="1"/>
  <c r="D17" i="33"/>
  <c r="J17" i="33" s="1"/>
  <c r="D13" i="33"/>
  <c r="J13" i="33" s="1"/>
  <c r="D4" i="33"/>
  <c r="J4" i="33" s="1"/>
  <c r="U23" i="33"/>
  <c r="V23" i="33" s="1"/>
  <c r="U11" i="33"/>
  <c r="V11" i="33" s="1"/>
  <c r="B24" i="33"/>
  <c r="U8" i="33"/>
  <c r="V8" i="33" s="1"/>
  <c r="D7" i="33"/>
  <c r="J7" i="33" s="1"/>
  <c r="U10" i="33"/>
  <c r="V10" i="33" s="1"/>
  <c r="B22" i="33"/>
  <c r="D20" i="33"/>
  <c r="J20" i="33" s="1"/>
  <c r="B15" i="33"/>
  <c r="B16" i="33"/>
  <c r="D16" i="33"/>
  <c r="J16" i="33" s="1"/>
  <c r="B2" i="33"/>
  <c r="U7" i="33"/>
  <c r="V7" i="33" s="1"/>
  <c r="B23" i="33"/>
  <c r="U13" i="33"/>
  <c r="V13" i="33" s="1"/>
  <c r="B13" i="33"/>
  <c r="B17" i="33"/>
  <c r="B9" i="33"/>
  <c r="D11" i="33"/>
  <c r="J11" i="33" s="1"/>
  <c r="Q5" i="33" a="1"/>
  <c r="Q6" i="33" a="1"/>
  <c r="IC5" i="137" l="1"/>
  <c r="IC24" i="137"/>
  <c r="IC18" i="137"/>
  <c r="IC23" i="137"/>
  <c r="IC19" i="137"/>
  <c r="IC21" i="137"/>
  <c r="IC6" i="137"/>
  <c r="IC27" i="137"/>
  <c r="IC30" i="137"/>
  <c r="IC17" i="137"/>
  <c r="IC29" i="137"/>
  <c r="IC15" i="137"/>
  <c r="IC20" i="137"/>
  <c r="IC16" i="137"/>
  <c r="IC9" i="137"/>
  <c r="IC25" i="137"/>
  <c r="IC13" i="137"/>
  <c r="IC10" i="137"/>
  <c r="IC8" i="137"/>
  <c r="IC14" i="137"/>
  <c r="IC4" i="137"/>
  <c r="IC26" i="137"/>
  <c r="IC22" i="137"/>
  <c r="IC32" i="137"/>
  <c r="IC12" i="137"/>
  <c r="IC3" i="137"/>
  <c r="HZ37" i="137" s="1"/>
  <c r="IC11" i="137"/>
  <c r="IC7" i="137"/>
  <c r="IC31" i="137"/>
  <c r="AA26" i="33"/>
  <c r="AA25" i="33"/>
  <c r="HM23" i="137"/>
  <c r="HE8" i="137"/>
  <c r="HU10" i="137"/>
  <c r="HE4" i="137"/>
  <c r="HE16" i="137"/>
  <c r="HE26" i="137"/>
  <c r="HE28" i="137"/>
  <c r="HE10" i="137"/>
  <c r="HE30" i="137"/>
  <c r="HE21" i="137"/>
  <c r="HE18" i="137"/>
  <c r="HE14" i="137"/>
  <c r="HE29" i="137"/>
  <c r="HU16" i="137"/>
  <c r="HE7" i="137"/>
  <c r="HU12" i="137"/>
  <c r="HU5" i="137"/>
  <c r="HU26" i="137"/>
  <c r="HU19" i="137"/>
  <c r="HE31" i="137"/>
  <c r="HU28" i="137"/>
  <c r="HE9" i="137"/>
  <c r="HU32" i="137"/>
  <c r="HE19" i="137"/>
  <c r="HE17" i="137"/>
  <c r="HU17" i="137"/>
  <c r="HU11" i="137"/>
  <c r="HU29" i="137"/>
  <c r="HE5" i="137"/>
  <c r="HE23" i="137"/>
  <c r="HU24" i="137"/>
  <c r="HU21" i="137"/>
  <c r="HE13" i="137"/>
  <c r="HE25" i="137"/>
  <c r="HU25" i="137"/>
  <c r="HU27" i="137"/>
  <c r="HU18" i="137"/>
  <c r="HE24" i="137"/>
  <c r="HE22" i="137"/>
  <c r="HU20" i="137"/>
  <c r="HE20" i="137"/>
  <c r="HU13" i="137"/>
  <c r="HU6" i="137"/>
  <c r="HU22" i="137"/>
  <c r="HU3" i="137"/>
  <c r="HS37" i="137" s="1"/>
  <c r="HE12" i="137"/>
  <c r="HU23" i="137"/>
  <c r="HE6" i="137"/>
  <c r="HU31" i="137"/>
  <c r="HU15" i="137"/>
  <c r="HU14" i="137"/>
  <c r="HU7" i="137"/>
  <c r="HU4" i="137"/>
  <c r="HE27" i="137"/>
  <c r="HE3" i="137"/>
  <c r="HB37" i="137" s="1"/>
  <c r="HE11" i="137"/>
  <c r="HU9" i="137"/>
  <c r="HE15" i="137"/>
  <c r="HU30" i="137"/>
  <c r="GG22" i="137"/>
  <c r="HM25" i="137"/>
  <c r="HM5" i="137"/>
  <c r="HM16" i="137"/>
  <c r="HM20" i="137"/>
  <c r="HM3" i="137"/>
  <c r="HM24" i="137"/>
  <c r="AK11" i="137"/>
  <c r="AK6" i="137"/>
  <c r="GW30" i="137"/>
  <c r="AK24" i="137"/>
  <c r="GW8" i="137"/>
  <c r="HM7" i="137"/>
  <c r="HM6" i="137"/>
  <c r="AK16" i="137"/>
  <c r="HM12" i="137"/>
  <c r="HM15" i="137"/>
  <c r="GW12" i="137"/>
  <c r="HM19" i="137"/>
  <c r="AC27" i="137"/>
  <c r="HM9" i="137"/>
  <c r="HM26" i="137"/>
  <c r="GW3" i="137"/>
  <c r="GU37" i="137" s="1"/>
  <c r="HM27" i="137"/>
  <c r="HM30" i="137"/>
  <c r="HM13" i="137"/>
  <c r="HM18" i="137"/>
  <c r="HM31" i="137"/>
  <c r="HM8" i="137"/>
  <c r="HM4" i="137"/>
  <c r="HM32" i="137"/>
  <c r="GG8" i="137"/>
  <c r="GG17" i="137"/>
  <c r="GW20" i="137"/>
  <c r="HM22" i="137"/>
  <c r="HM11" i="137"/>
  <c r="GG6" i="137"/>
  <c r="AK7" i="137"/>
  <c r="GG14" i="137"/>
  <c r="HM17" i="137"/>
  <c r="GG4" i="137"/>
  <c r="GG18" i="137"/>
  <c r="AK14" i="137"/>
  <c r="GG3" i="137"/>
  <c r="GF37" i="137" s="1"/>
  <c r="X25" i="33" s="1" a="1"/>
  <c r="X25" i="33" s="1"/>
  <c r="HM14" i="137"/>
  <c r="HM10" i="137"/>
  <c r="AK17" i="137"/>
  <c r="AK18" i="137"/>
  <c r="GW14" i="137"/>
  <c r="HM29" i="137"/>
  <c r="AK21" i="137"/>
  <c r="GW25" i="137"/>
  <c r="HM28" i="137"/>
  <c r="AA6" i="33"/>
  <c r="GG5" i="137"/>
  <c r="GG32" i="137"/>
  <c r="GG25" i="137"/>
  <c r="GG13" i="137"/>
  <c r="AA5" i="33"/>
  <c r="GG15" i="137"/>
  <c r="GG23" i="137"/>
  <c r="GG7" i="137"/>
  <c r="GG16" i="137"/>
  <c r="GG11" i="137"/>
  <c r="GG21" i="137"/>
  <c r="GG31" i="137"/>
  <c r="GG19" i="137"/>
  <c r="GG9" i="137"/>
  <c r="GG27" i="137"/>
  <c r="GG29" i="137"/>
  <c r="GG10" i="137"/>
  <c r="GG28" i="137"/>
  <c r="GG26" i="137"/>
  <c r="GG12" i="137"/>
  <c r="GG30" i="137"/>
  <c r="GW16" i="137"/>
  <c r="GW24" i="137"/>
  <c r="GW29" i="137"/>
  <c r="GW11" i="137"/>
  <c r="GW15" i="137"/>
  <c r="GW19" i="137"/>
  <c r="GW18" i="137"/>
  <c r="GW21" i="137"/>
  <c r="GW27" i="137"/>
  <c r="GW7" i="137"/>
  <c r="GW6" i="137"/>
  <c r="GW9" i="137"/>
  <c r="AC4" i="137"/>
  <c r="GW28" i="137"/>
  <c r="AC14" i="137"/>
  <c r="GW13" i="137"/>
  <c r="GW22" i="137"/>
  <c r="GW23" i="137"/>
  <c r="GW32" i="137"/>
  <c r="GW5" i="137"/>
  <c r="AC23" i="137"/>
  <c r="GW17" i="137"/>
  <c r="GG20" i="137"/>
  <c r="GW26" i="137"/>
  <c r="GW4" i="137"/>
  <c r="AC19" i="137"/>
  <c r="GW31" i="137"/>
  <c r="AC32" i="137"/>
  <c r="AC18" i="137"/>
  <c r="AC7" i="137"/>
  <c r="AC26" i="137"/>
  <c r="AC25" i="137"/>
  <c r="AC31" i="137"/>
  <c r="AC20" i="137"/>
  <c r="AK9" i="137"/>
  <c r="AC15" i="137"/>
  <c r="AC8" i="137"/>
  <c r="AC28" i="137"/>
  <c r="AC12" i="137"/>
  <c r="GO20" i="137"/>
  <c r="AK32" i="137"/>
  <c r="GO15" i="137"/>
  <c r="GO5" i="137"/>
  <c r="AK26" i="137"/>
  <c r="AC10" i="137"/>
  <c r="GO13" i="137"/>
  <c r="AK27" i="137"/>
  <c r="AC21" i="137"/>
  <c r="GO32" i="137"/>
  <c r="GO12" i="137"/>
  <c r="AK29" i="137"/>
  <c r="AK3" i="137"/>
  <c r="AJ37" i="137" s="1"/>
  <c r="X6" i="33" s="1" a="1"/>
  <c r="X6" i="33" s="1"/>
  <c r="AK20" i="137"/>
  <c r="GO19" i="137"/>
  <c r="GO7" i="137"/>
  <c r="GO6" i="137"/>
  <c r="GO28" i="137"/>
  <c r="AK30" i="137"/>
  <c r="GO30" i="137"/>
  <c r="AC13" i="137"/>
  <c r="AC5" i="137"/>
  <c r="GO27" i="137"/>
  <c r="AK4" i="137"/>
  <c r="AC17" i="137"/>
  <c r="AK31" i="137"/>
  <c r="GO22" i="137"/>
  <c r="GO25" i="137"/>
  <c r="GO16" i="137"/>
  <c r="AC3" i="137"/>
  <c r="AA37" i="137" s="1"/>
  <c r="Z5" i="33" s="1" a="1"/>
  <c r="Z5" i="33" s="1"/>
  <c r="GO23" i="137"/>
  <c r="AK28" i="137"/>
  <c r="AK15" i="137"/>
  <c r="AC11" i="137"/>
  <c r="AC22" i="137"/>
  <c r="GO18" i="137"/>
  <c r="GO11" i="137"/>
  <c r="GO8" i="137"/>
  <c r="GO3" i="137"/>
  <c r="GM37" i="137" s="1"/>
  <c r="Z26" i="33" s="1" a="1"/>
  <c r="Z26" i="33" s="1"/>
  <c r="GO21" i="137"/>
  <c r="AK13" i="137"/>
  <c r="AK19" i="137"/>
  <c r="AC29" i="137"/>
  <c r="AK8" i="137"/>
  <c r="AC9" i="137"/>
  <c r="AK25" i="137"/>
  <c r="GO4" i="137"/>
  <c r="GO10" i="137"/>
  <c r="GO31" i="137"/>
  <c r="GO17" i="137"/>
  <c r="AK10" i="137"/>
  <c r="AC24" i="137"/>
  <c r="AC30" i="137"/>
  <c r="AK22" i="137"/>
  <c r="AC16" i="137"/>
  <c r="AK5" i="137"/>
  <c r="GO24" i="137"/>
  <c r="GO9" i="137"/>
  <c r="GO14" i="137"/>
  <c r="AK23" i="137"/>
  <c r="GO29" i="137"/>
  <c r="W22" i="33" a="1"/>
  <c r="W22" i="33" s="1"/>
  <c r="W24" i="33" a="1"/>
  <c r="W24" i="33" s="1"/>
  <c r="W19" i="33" a="1"/>
  <c r="W19" i="33" s="1"/>
  <c r="W13" i="33" a="1"/>
  <c r="W13" i="33" s="1"/>
  <c r="W4" i="33" a="1"/>
  <c r="W4" i="33" s="1"/>
  <c r="W23" i="33" a="1"/>
  <c r="W23" i="33" s="1"/>
  <c r="W7" i="33" a="1"/>
  <c r="W7" i="33" s="1"/>
  <c r="W9" i="33" a="1"/>
  <c r="W9" i="33" s="1"/>
  <c r="W17" i="33" a="1"/>
  <c r="W17" i="33" s="1"/>
  <c r="W14" i="33" a="1"/>
  <c r="W14" i="33" s="1"/>
  <c r="W18" i="33" a="1"/>
  <c r="W18" i="33" s="1"/>
  <c r="W10" i="33" a="1"/>
  <c r="W10" i="33" s="1"/>
  <c r="W20" i="33" a="1"/>
  <c r="W20" i="33" s="1"/>
  <c r="W2" i="33" a="1"/>
  <c r="W2" i="33" s="1"/>
  <c r="W12" i="33" a="1"/>
  <c r="W12" i="33" s="1"/>
  <c r="W21" i="33" a="1"/>
  <c r="W21" i="33" s="1"/>
  <c r="W8" i="33" a="1"/>
  <c r="W8" i="33" s="1"/>
  <c r="W11" i="33" a="1"/>
  <c r="W11" i="33" s="1"/>
  <c r="W15" i="33" a="1"/>
  <c r="W15" i="33" s="1"/>
  <c r="W3" i="33" a="1"/>
  <c r="W3" i="33" s="1"/>
  <c r="W16" i="33" a="1"/>
  <c r="W16" i="33" s="1"/>
  <c r="Q5" i="33"/>
  <c r="Q6" i="33"/>
  <c r="O21" i="33"/>
  <c r="K21" i="33" s="1" a="1"/>
  <c r="K21" i="33" s="1"/>
  <c r="O7" i="33"/>
  <c r="K7" i="33" s="1" a="1"/>
  <c r="K7" i="33" s="1"/>
  <c r="O17" i="33"/>
  <c r="K17" i="33" s="1" a="1"/>
  <c r="K17" i="33" s="1"/>
  <c r="O10" i="33"/>
  <c r="K10" i="33" s="1" a="1"/>
  <c r="K10" i="33" s="1"/>
  <c r="O14" i="33"/>
  <c r="K14" i="33" s="1" a="1"/>
  <c r="K14" i="33" s="1"/>
  <c r="O16" i="33"/>
  <c r="K16" i="33" s="1" a="1"/>
  <c r="K16" i="33" s="1"/>
  <c r="O19" i="33"/>
  <c r="K19" i="33" s="1" a="1"/>
  <c r="K19" i="33" s="1"/>
  <c r="O24" i="33"/>
  <c r="K24" i="33" s="1" a="1"/>
  <c r="K24" i="33" s="1"/>
  <c r="O8" i="33"/>
  <c r="K8" i="33" s="1" a="1"/>
  <c r="K8" i="33" s="1"/>
  <c r="O18" i="33"/>
  <c r="K18" i="33" s="1" a="1"/>
  <c r="K18" i="33" s="1"/>
  <c r="O20" i="33"/>
  <c r="K20" i="33" s="1" a="1"/>
  <c r="K20" i="33" s="1"/>
  <c r="O15" i="33"/>
  <c r="K15" i="33" s="1" a="1"/>
  <c r="K15" i="33" s="1"/>
  <c r="O4" i="33"/>
  <c r="K4" i="33" s="1" a="1"/>
  <c r="K4" i="33" s="1"/>
  <c r="O11" i="33"/>
  <c r="K11" i="33" s="1" a="1"/>
  <c r="K11" i="33" s="1"/>
  <c r="O13" i="33"/>
  <c r="K13" i="33" s="1" a="1"/>
  <c r="K13" i="33" s="1"/>
  <c r="O23" i="33"/>
  <c r="K23" i="33" s="1" a="1"/>
  <c r="K23" i="33" s="1"/>
  <c r="O22" i="33"/>
  <c r="K22" i="33" s="1" a="1"/>
  <c r="K22" i="33" s="1"/>
  <c r="O3" i="33"/>
  <c r="K3" i="33" s="1" a="1"/>
  <c r="K3" i="33" s="1"/>
  <c r="O12" i="33"/>
  <c r="K12" i="33" s="1" a="1"/>
  <c r="K12" i="33" s="1"/>
  <c r="O9" i="33"/>
  <c r="K9" i="33" s="1" a="1"/>
  <c r="K9" i="33" s="1"/>
  <c r="S5" i="185"/>
  <c r="T6" i="185"/>
  <c r="S6" i="184"/>
  <c r="T7" i="184"/>
  <c r="S5" i="183"/>
  <c r="T6" i="183"/>
  <c r="T7" i="182"/>
  <c r="S6" i="182"/>
  <c r="T6" i="181"/>
  <c r="S5" i="181"/>
  <c r="S5" i="180"/>
  <c r="T6" i="180"/>
  <c r="S5" i="179"/>
  <c r="T6" i="179"/>
  <c r="S5" i="178"/>
  <c r="T6" i="178"/>
  <c r="T6" i="177"/>
  <c r="S5" i="177"/>
  <c r="T6" i="176"/>
  <c r="S5" i="176"/>
  <c r="T6" i="175"/>
  <c r="S5" i="175"/>
  <c r="S5" i="174"/>
  <c r="T6" i="174"/>
  <c r="T6" i="173"/>
  <c r="S5" i="173"/>
  <c r="S5" i="172"/>
  <c r="T6" i="172"/>
  <c r="S6" i="171"/>
  <c r="T7" i="171"/>
  <c r="S6" i="170"/>
  <c r="T7" i="170"/>
  <c r="S5" i="169"/>
  <c r="T6" i="169"/>
  <c r="S5" i="168"/>
  <c r="T6" i="168"/>
  <c r="T7" i="167"/>
  <c r="S6" i="167"/>
  <c r="T6" i="166"/>
  <c r="S5" i="166"/>
  <c r="S5" i="165"/>
  <c r="T6" i="165"/>
  <c r="T6" i="164"/>
  <c r="S5" i="164"/>
  <c r="T7" i="163"/>
  <c r="S6" i="163"/>
  <c r="S5" i="162"/>
  <c r="T6" i="162"/>
  <c r="AC2" i="32" a="1"/>
  <c r="AC2" i="32" s="1"/>
  <c r="X2" i="32" s="1"/>
  <c r="AC3" i="32" a="1"/>
  <c r="AC3" i="32" s="1"/>
  <c r="AC11" i="32" a="1"/>
  <c r="AC11" i="32" s="1"/>
  <c r="AC22" i="32" a="1"/>
  <c r="AC22" i="32" s="1"/>
  <c r="AC25" i="32" a="1"/>
  <c r="AC25" i="32" s="1"/>
  <c r="AC36" i="32" a="1"/>
  <c r="AC36" i="32" s="1"/>
  <c r="AC47" i="32" a="1"/>
  <c r="AC47" i="32" s="1"/>
  <c r="AC50" i="32" a="1"/>
  <c r="AC50" i="32" s="1"/>
  <c r="AC61" i="32" a="1"/>
  <c r="AC61" i="32" s="1"/>
  <c r="AC72" i="32" a="1"/>
  <c r="AC72" i="32" s="1"/>
  <c r="AC75" i="32" a="1"/>
  <c r="AC75" i="32" s="1"/>
  <c r="AC86" i="32" a="1"/>
  <c r="AC86" i="32" s="1"/>
  <c r="AC97" i="32" a="1"/>
  <c r="AC97" i="32" s="1"/>
  <c r="AC100" i="32" a="1"/>
  <c r="AC100" i="32" s="1"/>
  <c r="AC111" i="32" a="1"/>
  <c r="AC111" i="32" s="1"/>
  <c r="AC122" i="32" a="1"/>
  <c r="AC122" i="32" s="1"/>
  <c r="AC125" i="32" a="1"/>
  <c r="AC125" i="32" s="1"/>
  <c r="AC136" i="32" a="1"/>
  <c r="AC136" i="32" s="1"/>
  <c r="AC147" i="32" a="1"/>
  <c r="AC147" i="32" s="1"/>
  <c r="AC150" i="32" a="1"/>
  <c r="AC150" i="32" s="1"/>
  <c r="AC161" i="32" a="1"/>
  <c r="AC161" i="32" s="1"/>
  <c r="AC172" i="32" a="1"/>
  <c r="AC172" i="32" s="1"/>
  <c r="AC175" i="32" a="1"/>
  <c r="AC175" i="32" s="1"/>
  <c r="AC186" i="32" a="1"/>
  <c r="AC186" i="32" s="1"/>
  <c r="AC197" i="32" a="1"/>
  <c r="AC197" i="32" s="1"/>
  <c r="AC200" i="32" a="1"/>
  <c r="AC200" i="32" s="1"/>
  <c r="AC211" i="32" a="1"/>
  <c r="AC211" i="32" s="1"/>
  <c r="AC9" i="32" a="1"/>
  <c r="AC9" i="32" s="1"/>
  <c r="AC23" i="32" a="1"/>
  <c r="AC23" i="32" s="1"/>
  <c r="AC34" i="32" a="1"/>
  <c r="AC34" i="32" s="1"/>
  <c r="AC48" i="32" a="1"/>
  <c r="AC48" i="32" s="1"/>
  <c r="AC59" i="32" a="1"/>
  <c r="AC59" i="32" s="1"/>
  <c r="AC73" i="32" a="1"/>
  <c r="AC73" i="32" s="1"/>
  <c r="AC84" i="32" a="1"/>
  <c r="AC84" i="32" s="1"/>
  <c r="AC98" i="32" a="1"/>
  <c r="AC98" i="32" s="1"/>
  <c r="AC109" i="32" a="1"/>
  <c r="AC109" i="32" s="1"/>
  <c r="AC123" i="32" a="1"/>
  <c r="AC123" i="32" s="1"/>
  <c r="AC134" i="32" a="1"/>
  <c r="AC134" i="32" s="1"/>
  <c r="AC148" i="32" a="1"/>
  <c r="AC148" i="32" s="1"/>
  <c r="AC159" i="32" a="1"/>
  <c r="AC159" i="32" s="1"/>
  <c r="AC173" i="32" a="1"/>
  <c r="AC173" i="32" s="1"/>
  <c r="AC184" i="32" a="1"/>
  <c r="AC184" i="32" s="1"/>
  <c r="AC198" i="32" a="1"/>
  <c r="AC198" i="32" s="1"/>
  <c r="AC209" i="32" a="1"/>
  <c r="AC209" i="32" s="1"/>
  <c r="AC217" i="32" a="1"/>
  <c r="AC217" i="32" s="1"/>
  <c r="AC222" i="32" a="1"/>
  <c r="AC222" i="32" s="1"/>
  <c r="AC227" i="32" a="1"/>
  <c r="AC227" i="32" s="1"/>
  <c r="AC232" i="32" a="1"/>
  <c r="AC232" i="32" s="1"/>
  <c r="AC4" i="32" a="1"/>
  <c r="AC4" i="32" s="1"/>
  <c r="AC18" i="32" a="1"/>
  <c r="AC18" i="32" s="1"/>
  <c r="AC29" i="32" a="1"/>
  <c r="AC29" i="32" s="1"/>
  <c r="AC43" i="32" a="1"/>
  <c r="AC43" i="32" s="1"/>
  <c r="AC54" i="32" a="1"/>
  <c r="AC54" i="32" s="1"/>
  <c r="AC68" i="32" a="1"/>
  <c r="AC68" i="32" s="1"/>
  <c r="AC79" i="32" a="1"/>
  <c r="AC79" i="32" s="1"/>
  <c r="AC93" i="32" a="1"/>
  <c r="AC93" i="32" s="1"/>
  <c r="AC104" i="32" a="1"/>
  <c r="AC104" i="32" s="1"/>
  <c r="AC118" i="32" a="1"/>
  <c r="AC118" i="32" s="1"/>
  <c r="AC129" i="32" a="1"/>
  <c r="AC129" i="32" s="1"/>
  <c r="AC143" i="32" a="1"/>
  <c r="AC143" i="32" s="1"/>
  <c r="AC154" i="32" a="1"/>
  <c r="AC154" i="32" s="1"/>
  <c r="AC168" i="32" a="1"/>
  <c r="AC168" i="32" s="1"/>
  <c r="AC179" i="32" a="1"/>
  <c r="AC179" i="32" s="1"/>
  <c r="AC193" i="32" a="1"/>
  <c r="AC193" i="32" s="1"/>
  <c r="AC204" i="32" a="1"/>
  <c r="AC204" i="32" s="1"/>
  <c r="AC215" i="32" a="1"/>
  <c r="AC215" i="32" s="1"/>
  <c r="AC220" i="32" a="1"/>
  <c r="AC220" i="32" s="1"/>
  <c r="AC225" i="32" a="1"/>
  <c r="AC225" i="32" s="1"/>
  <c r="AC82" i="32" a="1"/>
  <c r="AC82" i="32" s="1"/>
  <c r="AC89" i="32" a="1"/>
  <c r="AC89" i="32" s="1"/>
  <c r="AC96" i="32" a="1"/>
  <c r="AC96" i="32" s="1"/>
  <c r="AC103" i="32" a="1"/>
  <c r="AC103" i="32" s="1"/>
  <c r="AC110" i="32" a="1"/>
  <c r="AC110" i="32" s="1"/>
  <c r="AC127" i="32" a="1"/>
  <c r="AC127" i="32" s="1"/>
  <c r="AC141" i="32" a="1"/>
  <c r="AC141" i="32" s="1"/>
  <c r="AC155" i="32" a="1"/>
  <c r="AC155" i="32" s="1"/>
  <c r="AC207" i="32" a="1"/>
  <c r="AC207" i="32" s="1"/>
  <c r="AC214" i="32" a="1"/>
  <c r="AC214" i="32" s="1"/>
  <c r="AC7" i="32" a="1"/>
  <c r="AC7" i="32" s="1"/>
  <c r="AC51" i="32" a="1"/>
  <c r="AC51" i="32" s="1"/>
  <c r="AC65" i="32" a="1"/>
  <c r="AC65" i="32" s="1"/>
  <c r="AC162" i="32" a="1"/>
  <c r="AC162" i="32" s="1"/>
  <c r="AC176" i="32" a="1"/>
  <c r="AC176" i="32" s="1"/>
  <c r="AC190" i="32" a="1"/>
  <c r="AC190" i="32" s="1"/>
  <c r="AC241" i="32" a="1"/>
  <c r="AC241" i="32" s="1"/>
  <c r="AC244" i="32" a="1"/>
  <c r="AC244" i="32" s="1"/>
  <c r="AC255" i="32" a="1"/>
  <c r="AC255" i="32" s="1"/>
  <c r="AC266" i="32" a="1"/>
  <c r="AC266" i="32" s="1"/>
  <c r="AC269" i="32" a="1"/>
  <c r="AC269" i="32" s="1"/>
  <c r="AC280" i="32" a="1"/>
  <c r="AC280" i="32" s="1"/>
  <c r="AC33" i="32" a="1"/>
  <c r="AC33" i="32" s="1"/>
  <c r="AC44" i="32" a="1"/>
  <c r="AC44" i="32" s="1"/>
  <c r="AC58" i="32" a="1"/>
  <c r="AC58" i="32" s="1"/>
  <c r="AC117" i="32" a="1"/>
  <c r="AC117" i="32" s="1"/>
  <c r="AC124" i="32" a="1"/>
  <c r="AC124" i="32" s="1"/>
  <c r="AC131" i="32" a="1"/>
  <c r="AC131" i="32" s="1"/>
  <c r="AC138" i="32" a="1"/>
  <c r="AC138" i="32" s="1"/>
  <c r="AC145" i="32" a="1"/>
  <c r="AC145" i="32" s="1"/>
  <c r="AC169" i="32" a="1"/>
  <c r="AC169" i="32" s="1"/>
  <c r="AC183" i="32" a="1"/>
  <c r="AC183" i="32" s="1"/>
  <c r="AC15" i="32" a="1"/>
  <c r="AC15" i="32" s="1"/>
  <c r="AC26" i="32" a="1"/>
  <c r="AC26" i="32" s="1"/>
  <c r="AC37" i="32" a="1"/>
  <c r="AC37" i="32" s="1"/>
  <c r="AC230" i="32" a="1"/>
  <c r="AC230" i="32" s="1"/>
  <c r="AC247" i="32" a="1"/>
  <c r="AC247" i="32" s="1"/>
  <c r="AC258" i="32" a="1"/>
  <c r="AC258" i="32" s="1"/>
  <c r="AC27" i="32" a="1"/>
  <c r="AC27" i="32" s="1"/>
  <c r="AC63" i="32" a="1"/>
  <c r="AC63" i="32" s="1"/>
  <c r="AC67" i="32" a="1"/>
  <c r="AC67" i="32" s="1"/>
  <c r="AC106" i="32" a="1"/>
  <c r="AC106" i="32" s="1"/>
  <c r="AC119" i="32" a="1"/>
  <c r="AC119" i="32" s="1"/>
  <c r="AC158" i="32" a="1"/>
  <c r="AC158" i="32" s="1"/>
  <c r="AC163" i="32" a="1"/>
  <c r="AC163" i="32" s="1"/>
  <c r="AC167" i="32" a="1"/>
  <c r="AC167" i="32" s="1"/>
  <c r="AC206" i="32" a="1"/>
  <c r="AC206" i="32" s="1"/>
  <c r="AC226" i="32" a="1"/>
  <c r="AC226" i="32" s="1"/>
  <c r="AC234" i="32" a="1"/>
  <c r="AC234" i="32" s="1"/>
  <c r="AC285" i="32" a="1"/>
  <c r="AC285" i="32" s="1"/>
  <c r="AC288" i="32" a="1"/>
  <c r="AC288" i="32" s="1"/>
  <c r="AC300" i="32" a="1"/>
  <c r="AC300" i="32" s="1"/>
  <c r="AC137" i="32" a="1"/>
  <c r="AC137" i="32" s="1"/>
  <c r="AC259" i="32" a="1"/>
  <c r="AC259" i="32" s="1"/>
  <c r="AC120" i="32" a="1"/>
  <c r="AC120" i="32" s="1"/>
  <c r="AC133" i="32" a="1"/>
  <c r="AC133" i="32" s="1"/>
  <c r="AC248" i="32" a="1"/>
  <c r="AC248" i="32" s="1"/>
  <c r="AC262" i="32" a="1"/>
  <c r="AC262" i="32" s="1"/>
  <c r="AC282" i="32" a="1"/>
  <c r="AC282" i="32" s="1"/>
  <c r="AC303" i="32" a="1"/>
  <c r="AC303" i="32" s="1"/>
  <c r="AC309" i="32" a="1"/>
  <c r="AC309" i="32" s="1"/>
  <c r="AC326" i="32" a="1"/>
  <c r="AC326" i="32" s="1"/>
  <c r="AC329" i="32" a="1"/>
  <c r="AC329" i="32" s="1"/>
  <c r="AC90" i="32" a="1"/>
  <c r="AC90" i="32" s="1"/>
  <c r="AC332" i="32" a="1"/>
  <c r="AC332" i="32" s="1"/>
  <c r="AC32" i="32" a="1"/>
  <c r="AC32" i="32" s="1"/>
  <c r="AC46" i="32" a="1"/>
  <c r="AC46" i="32" s="1"/>
  <c r="AC55" i="32" a="1"/>
  <c r="AC55" i="32" s="1"/>
  <c r="AC85" i="32" a="1"/>
  <c r="AC85" i="32" s="1"/>
  <c r="AC102" i="32" a="1"/>
  <c r="AC102" i="32" s="1"/>
  <c r="AC107" i="32" a="1"/>
  <c r="AC107" i="32" s="1"/>
  <c r="AC146" i="32" a="1"/>
  <c r="AC146" i="32" s="1"/>
  <c r="AC185" i="32" a="1"/>
  <c r="AC185" i="32" s="1"/>
  <c r="AC189" i="32" a="1"/>
  <c r="AC189" i="32" s="1"/>
  <c r="AC202" i="32" a="1"/>
  <c r="AC202" i="32" s="1"/>
  <c r="AC219" i="32" a="1"/>
  <c r="AC219" i="32" s="1"/>
  <c r="AC279" i="32" a="1"/>
  <c r="AC279" i="32" s="1"/>
  <c r="AC306" i="32" a="1"/>
  <c r="AC306" i="32" s="1"/>
  <c r="AC312" i="32" a="1"/>
  <c r="AC312" i="32" s="1"/>
  <c r="AC245" i="32" a="1"/>
  <c r="AC245" i="32" s="1"/>
  <c r="AC315" i="32" a="1"/>
  <c r="AC315" i="32" s="1"/>
  <c r="AC28" i="32" a="1"/>
  <c r="AC28" i="32" s="1"/>
  <c r="AC81" i="32" a="1"/>
  <c r="AC81" i="32" s="1"/>
  <c r="AC94" i="32" a="1"/>
  <c r="AC94" i="32" s="1"/>
  <c r="AC5" i="32" a="1"/>
  <c r="AC5" i="32" s="1"/>
  <c r="AC10" i="32" a="1"/>
  <c r="AC10" i="32" s="1"/>
  <c r="AC38" i="32" a="1"/>
  <c r="AC38" i="32" s="1"/>
  <c r="AC60" i="32" a="1"/>
  <c r="AC60" i="32" s="1"/>
  <c r="AC64" i="32" a="1"/>
  <c r="AC64" i="32" s="1"/>
  <c r="AC77" i="32" a="1"/>
  <c r="AC77" i="32" s="1"/>
  <c r="AC116" i="32" a="1"/>
  <c r="AC116" i="32" s="1"/>
  <c r="AC121" i="32" a="1"/>
  <c r="AC121" i="32" s="1"/>
  <c r="AC160" i="32" a="1"/>
  <c r="AC160" i="32" s="1"/>
  <c r="AC164" i="32" a="1"/>
  <c r="AC164" i="32" s="1"/>
  <c r="AC177" i="32" a="1"/>
  <c r="AC177" i="32" s="1"/>
  <c r="AC203" i="32" a="1"/>
  <c r="AC203" i="32" s="1"/>
  <c r="AC224" i="32" a="1"/>
  <c r="AC224" i="32" s="1"/>
  <c r="AC273" i="32" a="1"/>
  <c r="AC273" i="32" s="1"/>
  <c r="AC283" i="32" a="1"/>
  <c r="AC283" i="32" s="1"/>
  <c r="AC286" i="32" a="1"/>
  <c r="AC286" i="32" s="1"/>
  <c r="AC295" i="32" a="1"/>
  <c r="AC295" i="32" s="1"/>
  <c r="AC270" i="32" a="1"/>
  <c r="AC270" i="32" s="1"/>
  <c r="AC298" i="32" a="1"/>
  <c r="AC298" i="32" s="1"/>
  <c r="AC304" i="32" a="1"/>
  <c r="AC304" i="32" s="1"/>
  <c r="AC69" i="32" a="1"/>
  <c r="AC69" i="32" s="1"/>
  <c r="AC95" i="32" a="1"/>
  <c r="AC95" i="32" s="1"/>
  <c r="AC156" i="32" a="1"/>
  <c r="AC156" i="32" s="1"/>
  <c r="AC24" i="32" a="1"/>
  <c r="AC24" i="32" s="1"/>
  <c r="AC112" i="32" a="1"/>
  <c r="AC112" i="32" s="1"/>
  <c r="AC151" i="32" a="1"/>
  <c r="AC151" i="32" s="1"/>
  <c r="AC212" i="32" a="1"/>
  <c r="AC212" i="32" s="1"/>
  <c r="AC235" i="32" a="1"/>
  <c r="AC235" i="32" s="1"/>
  <c r="AC239" i="32" a="1"/>
  <c r="AC239" i="32" s="1"/>
  <c r="AC249" i="32" a="1"/>
  <c r="AC249" i="32" s="1"/>
  <c r="AC256" i="32" a="1"/>
  <c r="AC256" i="32" s="1"/>
  <c r="AC327" i="32" a="1"/>
  <c r="AC327" i="32" s="1"/>
  <c r="AC56" i="32" a="1"/>
  <c r="AC56" i="32" s="1"/>
  <c r="AC99" i="32" a="1"/>
  <c r="AC99" i="32" s="1"/>
  <c r="AC108" i="32" a="1"/>
  <c r="AC108" i="32" s="1"/>
  <c r="AC157" i="32" a="1"/>
  <c r="AC157" i="32" s="1"/>
  <c r="AC170" i="32" a="1"/>
  <c r="AC170" i="32" s="1"/>
  <c r="AC182" i="32" a="1"/>
  <c r="AC182" i="32" s="1"/>
  <c r="AC188" i="32" a="1"/>
  <c r="AC188" i="32" s="1"/>
  <c r="AC195" i="32" a="1"/>
  <c r="AC195" i="32" s="1"/>
  <c r="AC213" i="32" a="1"/>
  <c r="AC213" i="32" s="1"/>
  <c r="AC284" i="32" a="1"/>
  <c r="AC284" i="32" s="1"/>
  <c r="AC301" i="32" a="1"/>
  <c r="AC301" i="32" s="1"/>
  <c r="AC305" i="32" a="1"/>
  <c r="AC305" i="32" s="1"/>
  <c r="AC152" i="32" a="1"/>
  <c r="AC152" i="32" s="1"/>
  <c r="AC275" i="32" a="1"/>
  <c r="AC275" i="32" s="1"/>
  <c r="AC293" i="32" a="1"/>
  <c r="AC293" i="32" s="1"/>
  <c r="AC14" i="32" a="1"/>
  <c r="AC14" i="32" s="1"/>
  <c r="AC45" i="32" a="1"/>
  <c r="AC45" i="32" s="1"/>
  <c r="AC246" i="32" a="1"/>
  <c r="AC246" i="32" s="1"/>
  <c r="AC261" i="32" a="1"/>
  <c r="AC261" i="32" s="1"/>
  <c r="AC221" i="32" a="1"/>
  <c r="AC221" i="32" s="1"/>
  <c r="AC237" i="32" a="1"/>
  <c r="AC237" i="32" s="1"/>
  <c r="AC331" i="32" a="1"/>
  <c r="AC331" i="32" s="1"/>
  <c r="AC272" i="32" a="1"/>
  <c r="AC272" i="32" s="1"/>
  <c r="AC201" i="32" a="1"/>
  <c r="AC201" i="32" s="1"/>
  <c r="AC240" i="32" a="1"/>
  <c r="AC240" i="32" s="1"/>
  <c r="AC260" i="32" a="1"/>
  <c r="AC260" i="32" s="1"/>
  <c r="AC322" i="32" a="1"/>
  <c r="AC322" i="32" s="1"/>
  <c r="AC330" i="32" a="1"/>
  <c r="AC330" i="32" s="1"/>
  <c r="AC13" i="32" a="1"/>
  <c r="AC13" i="32" s="1"/>
  <c r="AC236" i="32" a="1"/>
  <c r="AC236" i="32" s="1"/>
  <c r="AC297" i="32" a="1"/>
  <c r="AC297" i="32" s="1"/>
  <c r="AC310" i="32" a="1"/>
  <c r="AC310" i="32" s="1"/>
  <c r="AC74" i="32" a="1"/>
  <c r="AC74" i="32" s="1"/>
  <c r="AC165" i="32" a="1"/>
  <c r="AC165" i="32" s="1"/>
  <c r="AC231" i="32" a="1"/>
  <c r="AC231" i="32" s="1"/>
  <c r="AC39" i="32" a="1"/>
  <c r="AC39" i="32" s="1"/>
  <c r="AC294" i="32" a="1"/>
  <c r="AC294" i="32" s="1"/>
  <c r="AC31" i="32" a="1"/>
  <c r="AC31" i="32" s="1"/>
  <c r="AC257" i="32" a="1"/>
  <c r="AC257" i="32" s="1"/>
  <c r="AC281" i="32" a="1"/>
  <c r="AC281" i="32" s="1"/>
  <c r="AC323" i="32" a="1"/>
  <c r="AC323" i="32" s="1"/>
  <c r="AC91" i="32" a="1"/>
  <c r="AC91" i="32" s="1"/>
  <c r="AC135" i="32" a="1"/>
  <c r="AC135" i="32" s="1"/>
  <c r="AC21" i="32" a="1"/>
  <c r="AC21" i="32" s="1"/>
  <c r="AC52" i="32" a="1"/>
  <c r="AC52" i="32" s="1"/>
  <c r="AC66" i="32" a="1"/>
  <c r="AC66" i="32" s="1"/>
  <c r="AC80" i="32" a="1"/>
  <c r="AC80" i="32" s="1"/>
  <c r="AC144" i="32" a="1"/>
  <c r="AC144" i="32" s="1"/>
  <c r="AC208" i="32" a="1"/>
  <c r="AC208" i="32" s="1"/>
  <c r="AC289" i="32" a="1"/>
  <c r="AC289" i="32" s="1"/>
  <c r="AC318" i="32" a="1"/>
  <c r="AC318" i="32" s="1"/>
  <c r="AC6" i="32" a="1"/>
  <c r="AC6" i="32" s="1"/>
  <c r="AC30" i="32" a="1"/>
  <c r="AC30" i="32" s="1"/>
  <c r="AC139" i="32" a="1"/>
  <c r="AC139" i="32" s="1"/>
  <c r="AC265" i="32" a="1"/>
  <c r="AC265" i="32" s="1"/>
  <c r="AC314" i="32" a="1"/>
  <c r="AC314" i="32" s="1"/>
  <c r="AC88" i="32" a="1"/>
  <c r="AC88" i="32" s="1"/>
  <c r="AC319" i="32" a="1"/>
  <c r="AC319" i="32" s="1"/>
  <c r="AC216" i="32" a="1"/>
  <c r="AC216" i="32" s="1"/>
  <c r="AC53" i="32" a="1"/>
  <c r="AC53" i="32" s="1"/>
  <c r="AC132" i="32" a="1"/>
  <c r="AC132" i="32" s="1"/>
  <c r="AC171" i="32" a="1"/>
  <c r="AC171" i="32" s="1"/>
  <c r="AC178" i="32" a="1"/>
  <c r="AC178" i="32" s="1"/>
  <c r="AC196" i="32" a="1"/>
  <c r="AC196" i="32" s="1"/>
  <c r="AC302" i="32" a="1"/>
  <c r="AC302" i="32" s="1"/>
  <c r="AC126" i="32" a="1"/>
  <c r="AC126" i="32" s="1"/>
  <c r="AC242" i="32" a="1"/>
  <c r="AC242" i="32" s="1"/>
  <c r="AC251" i="32" a="1"/>
  <c r="AC251" i="32" s="1"/>
  <c r="AC267" i="32" a="1"/>
  <c r="AC267" i="32" s="1"/>
  <c r="AC276" i="32" a="1"/>
  <c r="AC276" i="32" s="1"/>
  <c r="AC83" i="32" a="1"/>
  <c r="AC83" i="32" s="1"/>
  <c r="AC140" i="32" a="1"/>
  <c r="AC140" i="32" s="1"/>
  <c r="AC166" i="32" a="1"/>
  <c r="AC166" i="32" s="1"/>
  <c r="AC191" i="32" a="1"/>
  <c r="AC191" i="32" s="1"/>
  <c r="AC290" i="32" a="1"/>
  <c r="AC290" i="32" s="1"/>
  <c r="AC307" i="32" a="1"/>
  <c r="AC307" i="32" s="1"/>
  <c r="AC8" i="32" a="1"/>
  <c r="AC8" i="32" s="1"/>
  <c r="AC153" i="32" a="1"/>
  <c r="AC153" i="32" s="1"/>
  <c r="AC271" i="32" a="1"/>
  <c r="AC271" i="32" s="1"/>
  <c r="AC16" i="32" a="1"/>
  <c r="AC16" i="32" s="1"/>
  <c r="AC252" i="32" a="1"/>
  <c r="AC252" i="32" s="1"/>
  <c r="AC105" i="32" a="1"/>
  <c r="AC105" i="32" s="1"/>
  <c r="AC41" i="32" a="1"/>
  <c r="AC41" i="32" s="1"/>
  <c r="AC194" i="32" a="1"/>
  <c r="AC194" i="32" s="1"/>
  <c r="AC328" i="32" a="1"/>
  <c r="AC328" i="32" s="1"/>
  <c r="AC92" i="32" a="1"/>
  <c r="AC92" i="32" s="1"/>
  <c r="AC223" i="32" a="1"/>
  <c r="AC223" i="32" s="1"/>
  <c r="AC278" i="32" a="1"/>
  <c r="AC278" i="32" s="1"/>
  <c r="AC296" i="32" a="1"/>
  <c r="AC296" i="32" s="1"/>
  <c r="AC128" i="32" a="1"/>
  <c r="AC128" i="32" s="1"/>
  <c r="AC114" i="32" a="1"/>
  <c r="AC114" i="32" s="1"/>
  <c r="AC228" i="32" a="1"/>
  <c r="AC228" i="32" s="1"/>
  <c r="AC263" i="32" a="1"/>
  <c r="AC263" i="32" s="1"/>
  <c r="AC19" i="32" a="1"/>
  <c r="AC19" i="32" s="1"/>
  <c r="AC292" i="32" a="1"/>
  <c r="AC292" i="32" s="1"/>
  <c r="AC333" i="32" a="1"/>
  <c r="AC333" i="32" s="1"/>
  <c r="AC317" i="32" a="1"/>
  <c r="AC317" i="32" s="1"/>
  <c r="AC192" i="32" a="1"/>
  <c r="AC192" i="32" s="1"/>
  <c r="AC243" i="32" a="1"/>
  <c r="AC243" i="32" s="1"/>
  <c r="AC311" i="32" a="1"/>
  <c r="AC311" i="32" s="1"/>
  <c r="AC71" i="32" a="1"/>
  <c r="AC71" i="32" s="1"/>
  <c r="AC180" i="32" a="1"/>
  <c r="AC180" i="32" s="1"/>
  <c r="AC277" i="32" a="1"/>
  <c r="AC277" i="32" s="1"/>
  <c r="AC42" i="32" a="1"/>
  <c r="AC42" i="32" s="1"/>
  <c r="AC57" i="32" a="1"/>
  <c r="AC57" i="32" s="1"/>
  <c r="AC76" i="32" a="1"/>
  <c r="AC76" i="32" s="1"/>
  <c r="AC181" i="32" a="1"/>
  <c r="AC181" i="32" s="1"/>
  <c r="AC320" i="32" a="1"/>
  <c r="AC320" i="32" s="1"/>
  <c r="AC142" i="32" a="1"/>
  <c r="AC142" i="32" s="1"/>
  <c r="AC268" i="32" a="1"/>
  <c r="AC268" i="32" s="1"/>
  <c r="AC321" i="32" a="1"/>
  <c r="AC321" i="32" s="1"/>
  <c r="AC199" i="32" a="1"/>
  <c r="AC199" i="32" s="1"/>
  <c r="AC12" i="32" a="1"/>
  <c r="AC12" i="32" s="1"/>
  <c r="AC187" i="32" a="1"/>
  <c r="AC187" i="32" s="1"/>
  <c r="AC299" i="32" a="1"/>
  <c r="AC299" i="32" s="1"/>
  <c r="AC49" i="32" a="1"/>
  <c r="AC49" i="32" s="1"/>
  <c r="AC174" i="32" a="1"/>
  <c r="AC174" i="32" s="1"/>
  <c r="AC229" i="32" a="1"/>
  <c r="AC229" i="32" s="1"/>
  <c r="AC264" i="32" a="1"/>
  <c r="AC264" i="32" s="1"/>
  <c r="AC325" i="32" a="1"/>
  <c r="AC325" i="32" s="1"/>
  <c r="AC233" i="32" a="1"/>
  <c r="AC233" i="32" s="1"/>
  <c r="AC254" i="32" a="1"/>
  <c r="AC254" i="32" s="1"/>
  <c r="AC210" i="32" a="1"/>
  <c r="AC210" i="32" s="1"/>
  <c r="AC287" i="32" a="1"/>
  <c r="AC287" i="32" s="1"/>
  <c r="AC78" i="32" a="1"/>
  <c r="AC78" i="32" s="1"/>
  <c r="AC313" i="32" a="1"/>
  <c r="AC313" i="32" s="1"/>
  <c r="AC113" i="32" a="1"/>
  <c r="AC113" i="32" s="1"/>
  <c r="AC238" i="32" a="1"/>
  <c r="AC238" i="32" s="1"/>
  <c r="AC316" i="32" a="1"/>
  <c r="AC316" i="32" s="1"/>
  <c r="AC70" i="32" a="1"/>
  <c r="AC70" i="32" s="1"/>
  <c r="AC40" i="32" a="1"/>
  <c r="AC40" i="32" s="1"/>
  <c r="AC62" i="32" a="1"/>
  <c r="AC62" i="32" s="1"/>
  <c r="AC253" i="32" a="1"/>
  <c r="AC253" i="32" s="1"/>
  <c r="AC205" i="32" a="1"/>
  <c r="AC205" i="32" s="1"/>
  <c r="AC101" i="32" a="1"/>
  <c r="AC101" i="32" s="1"/>
  <c r="AC87" i="32" a="1"/>
  <c r="AC87" i="32" s="1"/>
  <c r="AC324" i="32" a="1"/>
  <c r="AC324" i="32" s="1"/>
  <c r="AC130" i="32" a="1"/>
  <c r="AC130" i="32" s="1"/>
  <c r="AC250" i="32" a="1"/>
  <c r="AC250" i="32" s="1"/>
  <c r="AC35" i="32" a="1"/>
  <c r="AC35" i="32" s="1"/>
  <c r="AC291" i="32" a="1"/>
  <c r="AC291" i="32" s="1"/>
  <c r="AC17" i="32" a="1"/>
  <c r="AC17" i="32" s="1"/>
  <c r="AC308" i="32" a="1"/>
  <c r="AC308" i="32" s="1"/>
  <c r="AC115" i="32" a="1"/>
  <c r="AC115" i="32" s="1"/>
  <c r="AC20" i="32" a="1"/>
  <c r="AC20" i="32" s="1"/>
  <c r="AC149" i="32" a="1"/>
  <c r="AC149" i="32" s="1"/>
  <c r="AC218" i="32" a="1"/>
  <c r="AC218" i="32" s="1"/>
  <c r="AC274" i="32" a="1"/>
  <c r="AC274" i="32" s="1"/>
  <c r="Z2" i="32" a="1"/>
  <c r="Z2" i="32" s="1"/>
  <c r="U2" i="32" s="1"/>
  <c r="Z3" i="32" a="1"/>
  <c r="Z3" i="32" s="1"/>
  <c r="Z8" i="32" a="1"/>
  <c r="Z8" i="32" s="1"/>
  <c r="Z13" i="32" a="1"/>
  <c r="Z13" i="32" s="1"/>
  <c r="Z18" i="32" a="1"/>
  <c r="Z18" i="32" s="1"/>
  <c r="Z23" i="32" a="1"/>
  <c r="Z23" i="32" s="1"/>
  <c r="Z28" i="32" a="1"/>
  <c r="Z28" i="32" s="1"/>
  <c r="Z33" i="32" a="1"/>
  <c r="Z33" i="32" s="1"/>
  <c r="Z38" i="32" a="1"/>
  <c r="Z38" i="32" s="1"/>
  <c r="Z43" i="32" a="1"/>
  <c r="Z43" i="32" s="1"/>
  <c r="Z48" i="32" a="1"/>
  <c r="Z48" i="32" s="1"/>
  <c r="Z53" i="32" a="1"/>
  <c r="Z53" i="32" s="1"/>
  <c r="Z58" i="32" a="1"/>
  <c r="Z58" i="32" s="1"/>
  <c r="Z63" i="32" a="1"/>
  <c r="Z63" i="32" s="1"/>
  <c r="Z68" i="32" a="1"/>
  <c r="Z68" i="32" s="1"/>
  <c r="Z73" i="32" a="1"/>
  <c r="Z73" i="32" s="1"/>
  <c r="Z78" i="32" a="1"/>
  <c r="Z78" i="32" s="1"/>
  <c r="Z83" i="32" a="1"/>
  <c r="Z83" i="32" s="1"/>
  <c r="Z88" i="32" a="1"/>
  <c r="Z88" i="32" s="1"/>
  <c r="Z93" i="32" a="1"/>
  <c r="Z93" i="32" s="1"/>
  <c r="Z98" i="32" a="1"/>
  <c r="Z98" i="32" s="1"/>
  <c r="Z103" i="32" a="1"/>
  <c r="Z103" i="32" s="1"/>
  <c r="Z108" i="32" a="1"/>
  <c r="Z108" i="32" s="1"/>
  <c r="Z113" i="32" a="1"/>
  <c r="Z113" i="32" s="1"/>
  <c r="Z118" i="32" a="1"/>
  <c r="Z118" i="32" s="1"/>
  <c r="Z123" i="32" a="1"/>
  <c r="Z123" i="32" s="1"/>
  <c r="Z128" i="32" a="1"/>
  <c r="Z128" i="32" s="1"/>
  <c r="Z133" i="32" a="1"/>
  <c r="Z133" i="32" s="1"/>
  <c r="Z138" i="32" a="1"/>
  <c r="Z138" i="32" s="1"/>
  <c r="Z143" i="32" a="1"/>
  <c r="Z143" i="32" s="1"/>
  <c r="Z148" i="32" a="1"/>
  <c r="Z148" i="32" s="1"/>
  <c r="Z153" i="32" a="1"/>
  <c r="Z153" i="32" s="1"/>
  <c r="Z158" i="32" a="1"/>
  <c r="Z158" i="32" s="1"/>
  <c r="Z163" i="32" a="1"/>
  <c r="Z163" i="32" s="1"/>
  <c r="Z168" i="32" a="1"/>
  <c r="Z168" i="32" s="1"/>
  <c r="Z173" i="32" a="1"/>
  <c r="Z173" i="32" s="1"/>
  <c r="Z178" i="32" a="1"/>
  <c r="Z178" i="32" s="1"/>
  <c r="Z183" i="32" a="1"/>
  <c r="Z183" i="32" s="1"/>
  <c r="Z188" i="32" a="1"/>
  <c r="Z188" i="32" s="1"/>
  <c r="Z193" i="32" a="1"/>
  <c r="Z193" i="32" s="1"/>
  <c r="Z198" i="32" a="1"/>
  <c r="Z198" i="32" s="1"/>
  <c r="Z203" i="32" a="1"/>
  <c r="Z203" i="32" s="1"/>
  <c r="Z208" i="32" a="1"/>
  <c r="Z208" i="32" s="1"/>
  <c r="Z213" i="32" a="1"/>
  <c r="Z213" i="32" s="1"/>
  <c r="Z9" i="32" a="1"/>
  <c r="Z9" i="32" s="1"/>
  <c r="Z20" i="32" a="1"/>
  <c r="Z20" i="32" s="1"/>
  <c r="Z34" i="32" a="1"/>
  <c r="Z34" i="32" s="1"/>
  <c r="Z45" i="32" a="1"/>
  <c r="Z45" i="32" s="1"/>
  <c r="Z59" i="32" a="1"/>
  <c r="Z59" i="32" s="1"/>
  <c r="Z70" i="32" a="1"/>
  <c r="Z70" i="32" s="1"/>
  <c r="Z84" i="32" a="1"/>
  <c r="Z84" i="32" s="1"/>
  <c r="Z95" i="32" a="1"/>
  <c r="Z95" i="32" s="1"/>
  <c r="Z109" i="32" a="1"/>
  <c r="Z109" i="32" s="1"/>
  <c r="Z120" i="32" a="1"/>
  <c r="Z120" i="32" s="1"/>
  <c r="Z134" i="32" a="1"/>
  <c r="Z134" i="32" s="1"/>
  <c r="Z145" i="32" a="1"/>
  <c r="Z145" i="32" s="1"/>
  <c r="Z159" i="32" a="1"/>
  <c r="Z159" i="32" s="1"/>
  <c r="Z170" i="32" a="1"/>
  <c r="Z170" i="32" s="1"/>
  <c r="Z184" i="32" a="1"/>
  <c r="Z184" i="32" s="1"/>
  <c r="Z195" i="32" a="1"/>
  <c r="Z195" i="32" s="1"/>
  <c r="Z209" i="32" a="1"/>
  <c r="Z209" i="32" s="1"/>
  <c r="Z217" i="32" a="1"/>
  <c r="Z217" i="32" s="1"/>
  <c r="Z222" i="32" a="1"/>
  <c r="Z222" i="32" s="1"/>
  <c r="Z227" i="32" a="1"/>
  <c r="Z227" i="32" s="1"/>
  <c r="Z232" i="32" a="1"/>
  <c r="Z232" i="32" s="1"/>
  <c r="Z237" i="32" a="1"/>
  <c r="Z237" i="32" s="1"/>
  <c r="Z242" i="32" a="1"/>
  <c r="Z242" i="32" s="1"/>
  <c r="Z247" i="32" a="1"/>
  <c r="Z247" i="32" s="1"/>
  <c r="Z252" i="32" a="1"/>
  <c r="Z252" i="32" s="1"/>
  <c r="Z257" i="32" a="1"/>
  <c r="Z257" i="32" s="1"/>
  <c r="Z262" i="32" a="1"/>
  <c r="Z262" i="32" s="1"/>
  <c r="Z267" i="32" a="1"/>
  <c r="Z267" i="32" s="1"/>
  <c r="Z272" i="32" a="1"/>
  <c r="Z272" i="32" s="1"/>
  <c r="Z277" i="32" a="1"/>
  <c r="Z277" i="32" s="1"/>
  <c r="Z282" i="32" a="1"/>
  <c r="Z282" i="32" s="1"/>
  <c r="Z287" i="32" a="1"/>
  <c r="Z287" i="32" s="1"/>
  <c r="Z292" i="32" a="1"/>
  <c r="Z292" i="32" s="1"/>
  <c r="Z297" i="32" a="1"/>
  <c r="Z297" i="32" s="1"/>
  <c r="Z302" i="32" a="1"/>
  <c r="Z302" i="32" s="1"/>
  <c r="Z307" i="32" a="1"/>
  <c r="Z307" i="32" s="1"/>
  <c r="Z312" i="32" a="1"/>
  <c r="Z312" i="32" s="1"/>
  <c r="Z317" i="32" a="1"/>
  <c r="Z317" i="32" s="1"/>
  <c r="Z322" i="32" a="1"/>
  <c r="Z322" i="32" s="1"/>
  <c r="Z327" i="32" a="1"/>
  <c r="Z327" i="32" s="1"/>
  <c r="Z332" i="32" a="1"/>
  <c r="Z332" i="32" s="1"/>
  <c r="Z7" i="32" a="1"/>
  <c r="Z7" i="32" s="1"/>
  <c r="Z21" i="32" a="1"/>
  <c r="Z21" i="32" s="1"/>
  <c r="Z32" i="32" a="1"/>
  <c r="Z32" i="32" s="1"/>
  <c r="Z46" i="32" a="1"/>
  <c r="Z46" i="32" s="1"/>
  <c r="Z57" i="32" a="1"/>
  <c r="Z57" i="32" s="1"/>
  <c r="Z71" i="32" a="1"/>
  <c r="Z71" i="32" s="1"/>
  <c r="Z82" i="32" a="1"/>
  <c r="Z82" i="32" s="1"/>
  <c r="Z96" i="32" a="1"/>
  <c r="Z96" i="32" s="1"/>
  <c r="Z107" i="32" a="1"/>
  <c r="Z107" i="32" s="1"/>
  <c r="Z121" i="32" a="1"/>
  <c r="Z121" i="32" s="1"/>
  <c r="Z132" i="32" a="1"/>
  <c r="Z132" i="32" s="1"/>
  <c r="Z146" i="32" a="1"/>
  <c r="Z146" i="32" s="1"/>
  <c r="Z157" i="32" a="1"/>
  <c r="Z157" i="32" s="1"/>
  <c r="Z171" i="32" a="1"/>
  <c r="Z171" i="32" s="1"/>
  <c r="Z182" i="32" a="1"/>
  <c r="Z182" i="32" s="1"/>
  <c r="Z196" i="32" a="1"/>
  <c r="Z196" i="32" s="1"/>
  <c r="Z207" i="32" a="1"/>
  <c r="Z207" i="32" s="1"/>
  <c r="Z16" i="32" a="1"/>
  <c r="Z16" i="32" s="1"/>
  <c r="Z27" i="32" a="1"/>
  <c r="Z27" i="32" s="1"/>
  <c r="Z41" i="32" a="1"/>
  <c r="Z41" i="32" s="1"/>
  <c r="Z52" i="32" a="1"/>
  <c r="Z52" i="32" s="1"/>
  <c r="Z66" i="32" a="1"/>
  <c r="Z66" i="32" s="1"/>
  <c r="Z77" i="32" a="1"/>
  <c r="Z77" i="32" s="1"/>
  <c r="Z91" i="32" a="1"/>
  <c r="Z91" i="32" s="1"/>
  <c r="Z102" i="32" a="1"/>
  <c r="Z102" i="32" s="1"/>
  <c r="Z116" i="32" a="1"/>
  <c r="Z116" i="32" s="1"/>
  <c r="Z127" i="32" a="1"/>
  <c r="Z127" i="32" s="1"/>
  <c r="Z141" i="32" a="1"/>
  <c r="Z141" i="32" s="1"/>
  <c r="Z152" i="32" a="1"/>
  <c r="Z152" i="32" s="1"/>
  <c r="Z166" i="32" a="1"/>
  <c r="Z166" i="32" s="1"/>
  <c r="Z177" i="32" a="1"/>
  <c r="Z177" i="32" s="1"/>
  <c r="Z191" i="32" a="1"/>
  <c r="Z191" i="32" s="1"/>
  <c r="Z202" i="32" a="1"/>
  <c r="Z202" i="32" s="1"/>
  <c r="Z55" i="32" a="1"/>
  <c r="Z55" i="32" s="1"/>
  <c r="Z62" i="32" a="1"/>
  <c r="Z62" i="32" s="1"/>
  <c r="Z69" i="32" a="1"/>
  <c r="Z69" i="32" s="1"/>
  <c r="Z76" i="32" a="1"/>
  <c r="Z76" i="32" s="1"/>
  <c r="Z100" i="32" a="1"/>
  <c r="Z100" i="32" s="1"/>
  <c r="Z114" i="32" a="1"/>
  <c r="Z114" i="32" s="1"/>
  <c r="Z180" i="32" a="1"/>
  <c r="Z180" i="32" s="1"/>
  <c r="Z187" i="32" a="1"/>
  <c r="Z187" i="32" s="1"/>
  <c r="Z194" i="32" a="1"/>
  <c r="Z194" i="32" s="1"/>
  <c r="Z201" i="32" a="1"/>
  <c r="Z201" i="32" s="1"/>
  <c r="Z221" i="32" a="1"/>
  <c r="Z221" i="32" s="1"/>
  <c r="Z224" i="32" a="1"/>
  <c r="Z224" i="32" s="1"/>
  <c r="Z15" i="32" a="1"/>
  <c r="Z15" i="32" s="1"/>
  <c r="Z19" i="32" a="1"/>
  <c r="Z19" i="32" s="1"/>
  <c r="Z30" i="32" a="1"/>
  <c r="Z30" i="32" s="1"/>
  <c r="Z135" i="32" a="1"/>
  <c r="Z135" i="32" s="1"/>
  <c r="Z149" i="32" a="1"/>
  <c r="Z149" i="32" s="1"/>
  <c r="Z218" i="32" a="1"/>
  <c r="Z218" i="32" s="1"/>
  <c r="Z239" i="32" a="1"/>
  <c r="Z239" i="32" s="1"/>
  <c r="Z253" i="32" a="1"/>
  <c r="Z253" i="32" s="1"/>
  <c r="Z264" i="32" a="1"/>
  <c r="Z264" i="32" s="1"/>
  <c r="Z278" i="32" a="1"/>
  <c r="Z278" i="32" s="1"/>
  <c r="Z289" i="32" a="1"/>
  <c r="Z289" i="32" s="1"/>
  <c r="Z4" i="32" a="1"/>
  <c r="Z4" i="32" s="1"/>
  <c r="Z90" i="32" a="1"/>
  <c r="Z90" i="32" s="1"/>
  <c r="Z97" i="32" a="1"/>
  <c r="Z97" i="32" s="1"/>
  <c r="Z104" i="32" a="1"/>
  <c r="Z104" i="32" s="1"/>
  <c r="Z111" i="32" a="1"/>
  <c r="Z111" i="32" s="1"/>
  <c r="Z142" i="32" a="1"/>
  <c r="Z142" i="32" s="1"/>
  <c r="Z156" i="32" a="1"/>
  <c r="Z156" i="32" s="1"/>
  <c r="Z215" i="32" a="1"/>
  <c r="Z215" i="32" s="1"/>
  <c r="Z245" i="32" a="1"/>
  <c r="Z245" i="32" s="1"/>
  <c r="Z256" i="32" a="1"/>
  <c r="Z256" i="32" s="1"/>
  <c r="Z270" i="32" a="1"/>
  <c r="Z270" i="32" s="1"/>
  <c r="Z72" i="32" a="1"/>
  <c r="Z72" i="32" s="1"/>
  <c r="Z81" i="32" a="1"/>
  <c r="Z81" i="32" s="1"/>
  <c r="Z129" i="32" a="1"/>
  <c r="Z129" i="32" s="1"/>
  <c r="Z172" i="32" a="1"/>
  <c r="Z172" i="32" s="1"/>
  <c r="Z181" i="32" a="1"/>
  <c r="Z181" i="32" s="1"/>
  <c r="Z211" i="32" a="1"/>
  <c r="Z211" i="32" s="1"/>
  <c r="Z273" i="32" a="1"/>
  <c r="Z273" i="32" s="1"/>
  <c r="Z295" i="32" a="1"/>
  <c r="Z295" i="32" s="1"/>
  <c r="Z10" i="32" a="1"/>
  <c r="Z10" i="32" s="1"/>
  <c r="Z160" i="32" a="1"/>
  <c r="Z160" i="32" s="1"/>
  <c r="Z249" i="32" a="1"/>
  <c r="Z249" i="32" s="1"/>
  <c r="Z330" i="32" a="1"/>
  <c r="Z330" i="32" s="1"/>
  <c r="Z86" i="32" a="1"/>
  <c r="Z86" i="32" s="1"/>
  <c r="Z14" i="32" a="1"/>
  <c r="Z14" i="32" s="1"/>
  <c r="Z37" i="32" a="1"/>
  <c r="Z37" i="32" s="1"/>
  <c r="Z42" i="32" a="1"/>
  <c r="Z42" i="32" s="1"/>
  <c r="Z266" i="32" a="1"/>
  <c r="Z266" i="32" s="1"/>
  <c r="Z298" i="32" a="1"/>
  <c r="Z298" i="32" s="1"/>
  <c r="Z324" i="32" a="1"/>
  <c r="Z324" i="32" s="1"/>
  <c r="Z228" i="32" a="1"/>
  <c r="Z228" i="32" s="1"/>
  <c r="Z263" i="32" a="1"/>
  <c r="Z263" i="32" s="1"/>
  <c r="Z283" i="32" a="1"/>
  <c r="Z283" i="32" s="1"/>
  <c r="Z310" i="32" a="1"/>
  <c r="Z310" i="32" s="1"/>
  <c r="Z47" i="32" a="1"/>
  <c r="Z47" i="32" s="1"/>
  <c r="Z56" i="32" a="1"/>
  <c r="Z56" i="32" s="1"/>
  <c r="Z5" i="32" a="1"/>
  <c r="Z5" i="32" s="1"/>
  <c r="Z24" i="32" a="1"/>
  <c r="Z24" i="32" s="1"/>
  <c r="Z51" i="32" a="1"/>
  <c r="Z51" i="32" s="1"/>
  <c r="Z64" i="32" a="1"/>
  <c r="Z64" i="32" s="1"/>
  <c r="Z112" i="32" a="1"/>
  <c r="Z112" i="32" s="1"/>
  <c r="Z125" i="32" a="1"/>
  <c r="Z125" i="32" s="1"/>
  <c r="Z151" i="32" a="1"/>
  <c r="Z151" i="32" s="1"/>
  <c r="Z155" i="32" a="1"/>
  <c r="Z155" i="32" s="1"/>
  <c r="Z164" i="32" a="1"/>
  <c r="Z164" i="32" s="1"/>
  <c r="Z212" i="32" a="1"/>
  <c r="Z212" i="32" s="1"/>
  <c r="Z216" i="32" a="1"/>
  <c r="Z216" i="32" s="1"/>
  <c r="Z235" i="32" a="1"/>
  <c r="Z235" i="32" s="1"/>
  <c r="Z286" i="32" a="1"/>
  <c r="Z286" i="32" s="1"/>
  <c r="Z301" i="32" a="1"/>
  <c r="Z301" i="32" s="1"/>
  <c r="Z60" i="32" a="1"/>
  <c r="Z60" i="32" s="1"/>
  <c r="Z99" i="32" a="1"/>
  <c r="Z99" i="32" s="1"/>
  <c r="Z199" i="32" a="1"/>
  <c r="Z199" i="32" s="1"/>
  <c r="Z304" i="32" a="1"/>
  <c r="Z304" i="32" s="1"/>
  <c r="Z29" i="32" a="1"/>
  <c r="Z29" i="32" s="1"/>
  <c r="Z87" i="32" a="1"/>
  <c r="Z87" i="32" s="1"/>
  <c r="Z126" i="32" a="1"/>
  <c r="Z126" i="32" s="1"/>
  <c r="Z130" i="32" a="1"/>
  <c r="Z130" i="32" s="1"/>
  <c r="Z139" i="32" a="1"/>
  <c r="Z139" i="32" s="1"/>
  <c r="Z169" i="32" a="1"/>
  <c r="Z169" i="32" s="1"/>
  <c r="Z290" i="32" a="1"/>
  <c r="Z290" i="32" s="1"/>
  <c r="Z319" i="32" a="1"/>
  <c r="Z319" i="32" s="1"/>
  <c r="Z325" i="32" a="1"/>
  <c r="Z325" i="32" s="1"/>
  <c r="Z6" i="32" a="1"/>
  <c r="Z6" i="32" s="1"/>
  <c r="Z61" i="32" a="1"/>
  <c r="Z61" i="32" s="1"/>
  <c r="Z122" i="32" a="1"/>
  <c r="Z122" i="32" s="1"/>
  <c r="Z74" i="32" a="1"/>
  <c r="Z74" i="32" s="1"/>
  <c r="Z174" i="32" a="1"/>
  <c r="Z174" i="32" s="1"/>
  <c r="Z243" i="32" a="1"/>
  <c r="Z243" i="32" s="1"/>
  <c r="Z293" i="32" a="1"/>
  <c r="Z293" i="32" s="1"/>
  <c r="Z11" i="32" a="1"/>
  <c r="Z11" i="32" s="1"/>
  <c r="Z39" i="32" a="1"/>
  <c r="Z39" i="32" s="1"/>
  <c r="Z65" i="32" a="1"/>
  <c r="Z65" i="32" s="1"/>
  <c r="Z117" i="32" a="1"/>
  <c r="Z117" i="32" s="1"/>
  <c r="Z131" i="32" a="1"/>
  <c r="Z131" i="32" s="1"/>
  <c r="Z176" i="32" a="1"/>
  <c r="Z176" i="32" s="1"/>
  <c r="Z219" i="32" a="1"/>
  <c r="Z219" i="32" s="1"/>
  <c r="Z230" i="32" a="1"/>
  <c r="Z230" i="32" s="1"/>
  <c r="Z275" i="32" a="1"/>
  <c r="Z275" i="32" s="1"/>
  <c r="Z280" i="32" a="1"/>
  <c r="Z280" i="32" s="1"/>
  <c r="Z318" i="32" a="1"/>
  <c r="Z318" i="32" s="1"/>
  <c r="Z110" i="32" a="1"/>
  <c r="Z110" i="32" s="1"/>
  <c r="Z241" i="32" a="1"/>
  <c r="Z241" i="32" s="1"/>
  <c r="Z67" i="32" a="1"/>
  <c r="Z67" i="32" s="1"/>
  <c r="Z140" i="32" a="1"/>
  <c r="Z140" i="32" s="1"/>
  <c r="Z276" i="32" a="1"/>
  <c r="Z276" i="32" s="1"/>
  <c r="Z315" i="32" a="1"/>
  <c r="Z315" i="32" s="1"/>
  <c r="Z25" i="32" a="1"/>
  <c r="Z25" i="32" s="1"/>
  <c r="Z185" i="32" a="1"/>
  <c r="Z185" i="32" s="1"/>
  <c r="Z192" i="32" a="1"/>
  <c r="Z192" i="32" s="1"/>
  <c r="Z236" i="32" a="1"/>
  <c r="Z236" i="32" s="1"/>
  <c r="Z246" i="32" a="1"/>
  <c r="Z246" i="32" s="1"/>
  <c r="Z251" i="32" a="1"/>
  <c r="Z251" i="32" s="1"/>
  <c r="Z271" i="32" a="1"/>
  <c r="Z271" i="32" s="1"/>
  <c r="Z124" i="32" a="1"/>
  <c r="Z124" i="32" s="1"/>
  <c r="Z261" i="32" a="1"/>
  <c r="Z261" i="32" s="1"/>
  <c r="Z281" i="32" a="1"/>
  <c r="Z281" i="32" s="1"/>
  <c r="Z323" i="32" a="1"/>
  <c r="Z323" i="32" s="1"/>
  <c r="Z331" i="32" a="1"/>
  <c r="Z331" i="32" s="1"/>
  <c r="Z190" i="32" a="1"/>
  <c r="Z190" i="32" s="1"/>
  <c r="Z226" i="32" a="1"/>
  <c r="Z226" i="32" s="1"/>
  <c r="Z31" i="32" a="1"/>
  <c r="Z31" i="32" s="1"/>
  <c r="Z311" i="32" a="1"/>
  <c r="Z311" i="32" s="1"/>
  <c r="Z210" i="32" a="1"/>
  <c r="Z210" i="32" s="1"/>
  <c r="Z165" i="32" a="1"/>
  <c r="Z165" i="32" s="1"/>
  <c r="Z189" i="32" a="1"/>
  <c r="Z189" i="32" s="1"/>
  <c r="Z214" i="32" a="1"/>
  <c r="Z214" i="32" s="1"/>
  <c r="Z220" i="32" a="1"/>
  <c r="Z220" i="32" s="1"/>
  <c r="Z285" i="32" a="1"/>
  <c r="Z285" i="32" s="1"/>
  <c r="Z306" i="32" a="1"/>
  <c r="Z306" i="32" s="1"/>
  <c r="Z231" i="32" a="1"/>
  <c r="Z231" i="32" s="1"/>
  <c r="Z22" i="32" a="1"/>
  <c r="Z22" i="32" s="1"/>
  <c r="Z294" i="32" a="1"/>
  <c r="Z294" i="32" s="1"/>
  <c r="Z248" i="32" a="1"/>
  <c r="Z248" i="32" s="1"/>
  <c r="Z316" i="32" a="1"/>
  <c r="Z316" i="32" s="1"/>
  <c r="Z167" i="32" a="1"/>
  <c r="Z167" i="32" s="1"/>
  <c r="Z186" i="32" a="1"/>
  <c r="Z186" i="32" s="1"/>
  <c r="Z75" i="32" a="1"/>
  <c r="Z75" i="32" s="1"/>
  <c r="Z89" i="32" a="1"/>
  <c r="Z89" i="32" s="1"/>
  <c r="Z105" i="32" a="1"/>
  <c r="Z105" i="32" s="1"/>
  <c r="Z119" i="32" a="1"/>
  <c r="Z119" i="32" s="1"/>
  <c r="Z147" i="32" a="1"/>
  <c r="Z147" i="32" s="1"/>
  <c r="Z299" i="32" a="1"/>
  <c r="Z299" i="32" s="1"/>
  <c r="Z303" i="32" a="1"/>
  <c r="Z303" i="32" s="1"/>
  <c r="Z320" i="32" a="1"/>
  <c r="Z320" i="32" s="1"/>
  <c r="Z328" i="32" a="1"/>
  <c r="Z328" i="32" s="1"/>
  <c r="Z54" i="32" a="1"/>
  <c r="Z54" i="32" s="1"/>
  <c r="Z161" i="32" a="1"/>
  <c r="Z161" i="32" s="1"/>
  <c r="Z179" i="32" a="1"/>
  <c r="Z179" i="32" s="1"/>
  <c r="Z197" i="32" a="1"/>
  <c r="Z197" i="32" s="1"/>
  <c r="Z204" i="32" a="1"/>
  <c r="Z204" i="32" s="1"/>
  <c r="Z40" i="32" a="1"/>
  <c r="Z40" i="32" s="1"/>
  <c r="Z205" i="32" a="1"/>
  <c r="Z205" i="32" s="1"/>
  <c r="Z233" i="32" a="1"/>
  <c r="Z233" i="32" s="1"/>
  <c r="Z154" i="32" a="1"/>
  <c r="Z154" i="32" s="1"/>
  <c r="Z268" i="32" a="1"/>
  <c r="Z268" i="32" s="1"/>
  <c r="Z17" i="32" a="1"/>
  <c r="Z17" i="32" s="1"/>
  <c r="Z26" i="32" a="1"/>
  <c r="Z26" i="32" s="1"/>
  <c r="Z92" i="32" a="1"/>
  <c r="Z92" i="32" s="1"/>
  <c r="Z137" i="32" a="1"/>
  <c r="Z137" i="32" s="1"/>
  <c r="Z234" i="32" a="1"/>
  <c r="Z234" i="32" s="1"/>
  <c r="Z296" i="32" a="1"/>
  <c r="Z296" i="32" s="1"/>
  <c r="Z255" i="32" a="1"/>
  <c r="Z255" i="32" s="1"/>
  <c r="Z238" i="32" a="1"/>
  <c r="Z238" i="32" s="1"/>
  <c r="Z269" i="32" a="1"/>
  <c r="Z269" i="32" s="1"/>
  <c r="Z250" i="32" a="1"/>
  <c r="Z250" i="32" s="1"/>
  <c r="Z115" i="32" a="1"/>
  <c r="Z115" i="32" s="1"/>
  <c r="Z333" i="32" a="1"/>
  <c r="Z333" i="32" s="1"/>
  <c r="Z36" i="32" a="1"/>
  <c r="Z36" i="32" s="1"/>
  <c r="Z254" i="32" a="1"/>
  <c r="Z254" i="32" s="1"/>
  <c r="Z288" i="32" a="1"/>
  <c r="Z288" i="32" s="1"/>
  <c r="Z49" i="32" a="1"/>
  <c r="Z49" i="32" s="1"/>
  <c r="Z79" i="32" a="1"/>
  <c r="Z79" i="32" s="1"/>
  <c r="Z144" i="32" a="1"/>
  <c r="Z144" i="32" s="1"/>
  <c r="Z260" i="32" a="1"/>
  <c r="Z260" i="32" s="1"/>
  <c r="Z291" i="32" a="1"/>
  <c r="Z291" i="32" s="1"/>
  <c r="Z101" i="32" a="1"/>
  <c r="Z101" i="32" s="1"/>
  <c r="Z229" i="32" a="1"/>
  <c r="Z229" i="32" s="1"/>
  <c r="Z300" i="32" a="1"/>
  <c r="Z300" i="32" s="1"/>
  <c r="Z175" i="32" a="1"/>
  <c r="Z175" i="32" s="1"/>
  <c r="Z136" i="32" a="1"/>
  <c r="Z136" i="32" s="1"/>
  <c r="Z284" i="32" a="1"/>
  <c r="Z284" i="32" s="1"/>
  <c r="Z150" i="32" a="1"/>
  <c r="Z150" i="32" s="1"/>
  <c r="Z206" i="32" a="1"/>
  <c r="Z206" i="32" s="1"/>
  <c r="Z326" i="32" a="1"/>
  <c r="Z326" i="32" s="1"/>
  <c r="Z106" i="32" a="1"/>
  <c r="Z106" i="32" s="1"/>
  <c r="Z258" i="32" a="1"/>
  <c r="Z258" i="32" s="1"/>
  <c r="Z313" i="32" a="1"/>
  <c r="Z313" i="32" s="1"/>
  <c r="Z305" i="32" a="1"/>
  <c r="Z305" i="32" s="1"/>
  <c r="Z321" i="32" a="1"/>
  <c r="Z321" i="32" s="1"/>
  <c r="Z94" i="32" a="1"/>
  <c r="Z94" i="32" s="1"/>
  <c r="Z225" i="32" a="1"/>
  <c r="Z225" i="32" s="1"/>
  <c r="Z259" i="32" a="1"/>
  <c r="Z259" i="32" s="1"/>
  <c r="Z279" i="32" a="1"/>
  <c r="Z279" i="32" s="1"/>
  <c r="Z314" i="32" a="1"/>
  <c r="Z314" i="32" s="1"/>
  <c r="Z80" i="32" a="1"/>
  <c r="Z80" i="32" s="1"/>
  <c r="Z308" i="32" a="1"/>
  <c r="Z308" i="32" s="1"/>
  <c r="Z50" i="32" a="1"/>
  <c r="Z50" i="32" s="1"/>
  <c r="Z162" i="32" a="1"/>
  <c r="Z162" i="32" s="1"/>
  <c r="Z274" i="32" a="1"/>
  <c r="Z274" i="32" s="1"/>
  <c r="Z309" i="32" a="1"/>
  <c r="Z309" i="32" s="1"/>
  <c r="Z265" i="32" a="1"/>
  <c r="Z265" i="32" s="1"/>
  <c r="Z244" i="32" a="1"/>
  <c r="Z244" i="32" s="1"/>
  <c r="Z12" i="32" a="1"/>
  <c r="Z12" i="32" s="1"/>
  <c r="Z44" i="32" a="1"/>
  <c r="Z44" i="32" s="1"/>
  <c r="Z223" i="32" a="1"/>
  <c r="Z223" i="32" s="1"/>
  <c r="Z329" i="32" a="1"/>
  <c r="Z329" i="32" s="1"/>
  <c r="Z85" i="32" a="1"/>
  <c r="Z85" i="32" s="1"/>
  <c r="Z200" i="32" a="1"/>
  <c r="Z200" i="32" s="1"/>
  <c r="Z35" i="32" a="1"/>
  <c r="Z35" i="32" s="1"/>
  <c r="Z240" i="32" a="1"/>
  <c r="Z240" i="32" s="1"/>
  <c r="AA2" i="32" a="1"/>
  <c r="AA2" i="32" s="1"/>
  <c r="V2" i="32" s="1"/>
  <c r="AA3" i="32" a="1"/>
  <c r="AA3" i="32" s="1"/>
  <c r="AA6" i="32" a="1"/>
  <c r="AA6" i="32" s="1"/>
  <c r="AA17" i="32" a="1"/>
  <c r="AA17" i="32" s="1"/>
  <c r="AA31" i="32" a="1"/>
  <c r="AA31" i="32" s="1"/>
  <c r="AA42" i="32" a="1"/>
  <c r="AA42" i="32" s="1"/>
  <c r="AA56" i="32" a="1"/>
  <c r="AA56" i="32" s="1"/>
  <c r="AA67" i="32" a="1"/>
  <c r="AA67" i="32" s="1"/>
  <c r="AA81" i="32" a="1"/>
  <c r="AA81" i="32" s="1"/>
  <c r="AA92" i="32" a="1"/>
  <c r="AA92" i="32" s="1"/>
  <c r="AA106" i="32" a="1"/>
  <c r="AA106" i="32" s="1"/>
  <c r="AA117" i="32" a="1"/>
  <c r="AA117" i="32" s="1"/>
  <c r="AA131" i="32" a="1"/>
  <c r="AA131" i="32" s="1"/>
  <c r="AA142" i="32" a="1"/>
  <c r="AA142" i="32" s="1"/>
  <c r="AA156" i="32" a="1"/>
  <c r="AA156" i="32" s="1"/>
  <c r="AA167" i="32" a="1"/>
  <c r="AA167" i="32" s="1"/>
  <c r="AA181" i="32" a="1"/>
  <c r="AA181" i="32" s="1"/>
  <c r="AA192" i="32" a="1"/>
  <c r="AA192" i="32" s="1"/>
  <c r="AA206" i="32" a="1"/>
  <c r="AA206" i="32" s="1"/>
  <c r="AA4" i="32" a="1"/>
  <c r="AA4" i="32" s="1"/>
  <c r="AA15" i="32" a="1"/>
  <c r="AA15" i="32" s="1"/>
  <c r="AA18" i="32" a="1"/>
  <c r="AA18" i="32" s="1"/>
  <c r="AA29" i="32" a="1"/>
  <c r="AA29" i="32" s="1"/>
  <c r="AA40" i="32" a="1"/>
  <c r="AA40" i="32" s="1"/>
  <c r="AA43" i="32" a="1"/>
  <c r="AA43" i="32" s="1"/>
  <c r="AA54" i="32" a="1"/>
  <c r="AA54" i="32" s="1"/>
  <c r="AA65" i="32" a="1"/>
  <c r="AA65" i="32" s="1"/>
  <c r="AA68" i="32" a="1"/>
  <c r="AA68" i="32" s="1"/>
  <c r="AA79" i="32" a="1"/>
  <c r="AA79" i="32" s="1"/>
  <c r="AA90" i="32" a="1"/>
  <c r="AA90" i="32" s="1"/>
  <c r="AA93" i="32" a="1"/>
  <c r="AA93" i="32" s="1"/>
  <c r="AA104" i="32" a="1"/>
  <c r="AA104" i="32" s="1"/>
  <c r="AA115" i="32" a="1"/>
  <c r="AA115" i="32" s="1"/>
  <c r="AA118" i="32" a="1"/>
  <c r="AA118" i="32" s="1"/>
  <c r="AA129" i="32" a="1"/>
  <c r="AA129" i="32" s="1"/>
  <c r="AA140" i="32" a="1"/>
  <c r="AA140" i="32" s="1"/>
  <c r="AA143" i="32" a="1"/>
  <c r="AA143" i="32" s="1"/>
  <c r="AA154" i="32" a="1"/>
  <c r="AA154" i="32" s="1"/>
  <c r="AA165" i="32" a="1"/>
  <c r="AA165" i="32" s="1"/>
  <c r="AA168" i="32" a="1"/>
  <c r="AA168" i="32" s="1"/>
  <c r="AA179" i="32" a="1"/>
  <c r="AA179" i="32" s="1"/>
  <c r="AA190" i="32" a="1"/>
  <c r="AA190" i="32" s="1"/>
  <c r="AA193" i="32" a="1"/>
  <c r="AA193" i="32" s="1"/>
  <c r="AA204" i="32" a="1"/>
  <c r="AA204" i="32" s="1"/>
  <c r="AA215" i="32" a="1"/>
  <c r="AA215" i="32" s="1"/>
  <c r="AA220" i="32" a="1"/>
  <c r="AA220" i="32" s="1"/>
  <c r="AA225" i="32" a="1"/>
  <c r="AA225" i="32" s="1"/>
  <c r="AA230" i="32" a="1"/>
  <c r="AA230" i="32" s="1"/>
  <c r="AA235" i="32" a="1"/>
  <c r="AA235" i="32" s="1"/>
  <c r="AA10" i="32" a="1"/>
  <c r="AA10" i="32" s="1"/>
  <c r="AA13" i="32" a="1"/>
  <c r="AA13" i="32" s="1"/>
  <c r="AA24" i="32" a="1"/>
  <c r="AA24" i="32" s="1"/>
  <c r="AA35" i="32" a="1"/>
  <c r="AA35" i="32" s="1"/>
  <c r="AA38" i="32" a="1"/>
  <c r="AA38" i="32" s="1"/>
  <c r="AA49" i="32" a="1"/>
  <c r="AA49" i="32" s="1"/>
  <c r="AA60" i="32" a="1"/>
  <c r="AA60" i="32" s="1"/>
  <c r="AA63" i="32" a="1"/>
  <c r="AA63" i="32" s="1"/>
  <c r="AA74" i="32" a="1"/>
  <c r="AA74" i="32" s="1"/>
  <c r="AA85" i="32" a="1"/>
  <c r="AA85" i="32" s="1"/>
  <c r="AA88" i="32" a="1"/>
  <c r="AA88" i="32" s="1"/>
  <c r="AA99" i="32" a="1"/>
  <c r="AA99" i="32" s="1"/>
  <c r="AA110" i="32" a="1"/>
  <c r="AA110" i="32" s="1"/>
  <c r="AA113" i="32" a="1"/>
  <c r="AA113" i="32" s="1"/>
  <c r="AA124" i="32" a="1"/>
  <c r="AA124" i="32" s="1"/>
  <c r="AA135" i="32" a="1"/>
  <c r="AA135" i="32" s="1"/>
  <c r="AA138" i="32" a="1"/>
  <c r="AA138" i="32" s="1"/>
  <c r="AA149" i="32" a="1"/>
  <c r="AA149" i="32" s="1"/>
  <c r="AA160" i="32" a="1"/>
  <c r="AA160" i="32" s="1"/>
  <c r="AA163" i="32" a="1"/>
  <c r="AA163" i="32" s="1"/>
  <c r="AA174" i="32" a="1"/>
  <c r="AA174" i="32" s="1"/>
  <c r="AA185" i="32" a="1"/>
  <c r="AA185" i="32" s="1"/>
  <c r="AA188" i="32" a="1"/>
  <c r="AA188" i="32" s="1"/>
  <c r="AA199" i="32" a="1"/>
  <c r="AA199" i="32" s="1"/>
  <c r="AA210" i="32" a="1"/>
  <c r="AA210" i="32" s="1"/>
  <c r="AA213" i="32" a="1"/>
  <c r="AA213" i="32" s="1"/>
  <c r="AA218" i="32" a="1"/>
  <c r="AA218" i="32" s="1"/>
  <c r="AA223" i="32" a="1"/>
  <c r="AA223" i="32" s="1"/>
  <c r="AA228" i="32" a="1"/>
  <c r="AA228" i="32" s="1"/>
  <c r="AA11" i="32" a="1"/>
  <c r="AA11" i="32" s="1"/>
  <c r="AA22" i="32" a="1"/>
  <c r="AA22" i="32" s="1"/>
  <c r="AA48" i="32" a="1"/>
  <c r="AA48" i="32" s="1"/>
  <c r="AA72" i="32" a="1"/>
  <c r="AA72" i="32" s="1"/>
  <c r="AA86" i="32" a="1"/>
  <c r="AA86" i="32" s="1"/>
  <c r="AA145" i="32" a="1"/>
  <c r="AA145" i="32" s="1"/>
  <c r="AA152" i="32" a="1"/>
  <c r="AA152" i="32" s="1"/>
  <c r="AA159" i="32" a="1"/>
  <c r="AA159" i="32" s="1"/>
  <c r="AA166" i="32" a="1"/>
  <c r="AA166" i="32" s="1"/>
  <c r="AA173" i="32" a="1"/>
  <c r="AA173" i="32" s="1"/>
  <c r="AA197" i="32" a="1"/>
  <c r="AA197" i="32" s="1"/>
  <c r="AA211" i="32" a="1"/>
  <c r="AA211" i="32" s="1"/>
  <c r="AA227" i="32" a="1"/>
  <c r="AA227" i="32" s="1"/>
  <c r="AA233" i="32" a="1"/>
  <c r="AA233" i="32" s="1"/>
  <c r="AA26" i="32" a="1"/>
  <c r="AA26" i="32" s="1"/>
  <c r="AA37" i="32" a="1"/>
  <c r="AA37" i="32" s="1"/>
  <c r="AA41" i="32" a="1"/>
  <c r="AA41" i="32" s="1"/>
  <c r="AA107" i="32" a="1"/>
  <c r="AA107" i="32" s="1"/>
  <c r="AA121" i="32" a="1"/>
  <c r="AA121" i="32" s="1"/>
  <c r="AA236" i="32" a="1"/>
  <c r="AA236" i="32" s="1"/>
  <c r="AA250" i="32" a="1"/>
  <c r="AA250" i="32" s="1"/>
  <c r="AA261" i="32" a="1"/>
  <c r="AA261" i="32" s="1"/>
  <c r="AA275" i="32" a="1"/>
  <c r="AA275" i="32" s="1"/>
  <c r="AA286" i="32" a="1"/>
  <c r="AA286" i="32" s="1"/>
  <c r="AA55" i="32" a="1"/>
  <c r="AA55" i="32" s="1"/>
  <c r="AA62" i="32" a="1"/>
  <c r="AA62" i="32" s="1"/>
  <c r="AA69" i="32" a="1"/>
  <c r="AA69" i="32" s="1"/>
  <c r="AA76" i="32" a="1"/>
  <c r="AA76" i="32" s="1"/>
  <c r="AA83" i="32" a="1"/>
  <c r="AA83" i="32" s="1"/>
  <c r="AA100" i="32" a="1"/>
  <c r="AA100" i="32" s="1"/>
  <c r="AA114" i="32" a="1"/>
  <c r="AA114" i="32" s="1"/>
  <c r="AA128" i="32" a="1"/>
  <c r="AA128" i="32" s="1"/>
  <c r="AA180" i="32" a="1"/>
  <c r="AA180" i="32" s="1"/>
  <c r="AA187" i="32" a="1"/>
  <c r="AA187" i="32" s="1"/>
  <c r="AA194" i="32" a="1"/>
  <c r="AA194" i="32" s="1"/>
  <c r="AA201" i="32" a="1"/>
  <c r="AA201" i="32" s="1"/>
  <c r="AA208" i="32" a="1"/>
  <c r="AA208" i="32" s="1"/>
  <c r="AA221" i="32" a="1"/>
  <c r="AA221" i="32" s="1"/>
  <c r="AA224" i="32" a="1"/>
  <c r="AA224" i="32" s="1"/>
  <c r="AA8" i="32" a="1"/>
  <c r="AA8" i="32" s="1"/>
  <c r="AA19" i="32" a="1"/>
  <c r="AA19" i="32" s="1"/>
  <c r="AA30" i="32" a="1"/>
  <c r="AA30" i="32" s="1"/>
  <c r="AA239" i="32" a="1"/>
  <c r="AA239" i="32" s="1"/>
  <c r="AA242" i="32" a="1"/>
  <c r="AA242" i="32" s="1"/>
  <c r="AA253" i="32" a="1"/>
  <c r="AA253" i="32" s="1"/>
  <c r="AA264" i="32" a="1"/>
  <c r="AA264" i="32" s="1"/>
  <c r="AA267" i="32" a="1"/>
  <c r="AA267" i="32" s="1"/>
  <c r="AA50" i="32" a="1"/>
  <c r="AA50" i="32" s="1"/>
  <c r="AA89" i="32" a="1"/>
  <c r="AA89" i="32" s="1"/>
  <c r="AA94" i="32" a="1"/>
  <c r="AA94" i="32" s="1"/>
  <c r="AA133" i="32" a="1"/>
  <c r="AA133" i="32" s="1"/>
  <c r="AA137" i="32" a="1"/>
  <c r="AA137" i="32" s="1"/>
  <c r="AA150" i="32" a="1"/>
  <c r="AA150" i="32" s="1"/>
  <c r="AA176" i="32" a="1"/>
  <c r="AA176" i="32" s="1"/>
  <c r="AA189" i="32" a="1"/>
  <c r="AA189" i="32" s="1"/>
  <c r="AA219" i="32" a="1"/>
  <c r="AA219" i="32" s="1"/>
  <c r="AA279" i="32" a="1"/>
  <c r="AA279" i="32" s="1"/>
  <c r="AA318" i="32" a="1"/>
  <c r="AA318" i="32" s="1"/>
  <c r="AA270" i="32" a="1"/>
  <c r="AA270" i="32" s="1"/>
  <c r="AA324" i="32" a="1"/>
  <c r="AA324" i="32" s="1"/>
  <c r="AA5" i="32" a="1"/>
  <c r="AA5" i="32" s="1"/>
  <c r="AA108" i="32" a="1"/>
  <c r="AA108" i="32" s="1"/>
  <c r="AA231" i="32" a="1"/>
  <c r="AA231" i="32" s="1"/>
  <c r="AA238" i="32" a="1"/>
  <c r="AA238" i="32" s="1"/>
  <c r="AA252" i="32" a="1"/>
  <c r="AA252" i="32" s="1"/>
  <c r="AA259" i="32" a="1"/>
  <c r="AA259" i="32" s="1"/>
  <c r="AA269" i="32" a="1"/>
  <c r="AA269" i="32" s="1"/>
  <c r="AA276" i="32" a="1"/>
  <c r="AA276" i="32" s="1"/>
  <c r="AA292" i="32" a="1"/>
  <c r="AA292" i="32" s="1"/>
  <c r="AA321" i="32" a="1"/>
  <c r="AA321" i="32" s="1"/>
  <c r="AA207" i="32" a="1"/>
  <c r="AA207" i="32" s="1"/>
  <c r="AA298" i="32" a="1"/>
  <c r="AA298" i="32" s="1"/>
  <c r="AA33" i="32" a="1"/>
  <c r="AA33" i="32" s="1"/>
  <c r="AA103" i="32" a="1"/>
  <c r="AA103" i="32" s="1"/>
  <c r="AA28" i="32" a="1"/>
  <c r="AA28" i="32" s="1"/>
  <c r="AA73" i="32" a="1"/>
  <c r="AA73" i="32" s="1"/>
  <c r="AA77" i="32" a="1"/>
  <c r="AA77" i="32" s="1"/>
  <c r="AA116" i="32" a="1"/>
  <c r="AA116" i="32" s="1"/>
  <c r="AA120" i="32" a="1"/>
  <c r="AA120" i="32" s="1"/>
  <c r="AA172" i="32" a="1"/>
  <c r="AA172" i="32" s="1"/>
  <c r="AA177" i="32" a="1"/>
  <c r="AA177" i="32" s="1"/>
  <c r="AA273" i="32" a="1"/>
  <c r="AA273" i="32" s="1"/>
  <c r="AA289" i="32" a="1"/>
  <c r="AA289" i="32" s="1"/>
  <c r="AA295" i="32" a="1"/>
  <c r="AA295" i="32" s="1"/>
  <c r="AA14" i="32" a="1"/>
  <c r="AA14" i="32" s="1"/>
  <c r="AA256" i="32" a="1"/>
  <c r="AA256" i="32" s="1"/>
  <c r="AA266" i="32" a="1"/>
  <c r="AA266" i="32" s="1"/>
  <c r="AA327" i="32" a="1"/>
  <c r="AA327" i="32" s="1"/>
  <c r="AA51" i="32" a="1"/>
  <c r="AA51" i="32" s="1"/>
  <c r="AA64" i="32" a="1"/>
  <c r="AA64" i="32" s="1"/>
  <c r="AA112" i="32" a="1"/>
  <c r="AA112" i="32" s="1"/>
  <c r="AA125" i="32" a="1"/>
  <c r="AA125" i="32" s="1"/>
  <c r="AA34" i="32" a="1"/>
  <c r="AA34" i="32" s="1"/>
  <c r="AA47" i="32" a="1"/>
  <c r="AA47" i="32" s="1"/>
  <c r="AA52" i="32" a="1"/>
  <c r="AA52" i="32" s="1"/>
  <c r="AA91" i="32" a="1"/>
  <c r="AA91" i="32" s="1"/>
  <c r="AA95" i="32" a="1"/>
  <c r="AA95" i="32" s="1"/>
  <c r="AA134" i="32" a="1"/>
  <c r="AA134" i="32" s="1"/>
  <c r="AA147" i="32" a="1"/>
  <c r="AA147" i="32" s="1"/>
  <c r="AA186" i="32" a="1"/>
  <c r="AA186" i="32" s="1"/>
  <c r="AA191" i="32" a="1"/>
  <c r="AA191" i="32" s="1"/>
  <c r="AA195" i="32" a="1"/>
  <c r="AA195" i="32" s="1"/>
  <c r="AA280" i="32" a="1"/>
  <c r="AA280" i="32" s="1"/>
  <c r="AA313" i="32" a="1"/>
  <c r="AA313" i="32" s="1"/>
  <c r="AA246" i="32" a="1"/>
  <c r="AA246" i="32" s="1"/>
  <c r="AA260" i="32" a="1"/>
  <c r="AA260" i="32" s="1"/>
  <c r="AA316" i="32" a="1"/>
  <c r="AA316" i="32" s="1"/>
  <c r="AA322" i="32" a="1"/>
  <c r="AA322" i="32" s="1"/>
  <c r="AA333" i="32" a="1"/>
  <c r="AA333" i="32" s="1"/>
  <c r="AA78" i="32" a="1"/>
  <c r="AA78" i="32" s="1"/>
  <c r="AA87" i="32" a="1"/>
  <c r="AA87" i="32" s="1"/>
  <c r="AA126" i="32" a="1"/>
  <c r="AA126" i="32" s="1"/>
  <c r="AA20" i="32" a="1"/>
  <c r="AA20" i="32" s="1"/>
  <c r="AA82" i="32" a="1"/>
  <c r="AA82" i="32" s="1"/>
  <c r="AA182" i="32" a="1"/>
  <c r="AA182" i="32" s="1"/>
  <c r="AA232" i="32" a="1"/>
  <c r="AA232" i="32" s="1"/>
  <c r="AA277" i="32" a="1"/>
  <c r="AA277" i="32" s="1"/>
  <c r="AA16" i="32" a="1"/>
  <c r="AA16" i="32" s="1"/>
  <c r="AA130" i="32" a="1"/>
  <c r="AA130" i="32" s="1"/>
  <c r="AA139" i="32" a="1"/>
  <c r="AA139" i="32" s="1"/>
  <c r="AA44" i="32" a="1"/>
  <c r="AA44" i="32" s="1"/>
  <c r="AA58" i="32" a="1"/>
  <c r="AA58" i="32" s="1"/>
  <c r="AA80" i="32" a="1"/>
  <c r="AA80" i="32" s="1"/>
  <c r="AA164" i="32" a="1"/>
  <c r="AA164" i="32" s="1"/>
  <c r="AA297" i="32" a="1"/>
  <c r="AA297" i="32" s="1"/>
  <c r="AA132" i="32" a="1"/>
  <c r="AA132" i="32" s="1"/>
  <c r="AA196" i="32" a="1"/>
  <c r="AA196" i="32" s="1"/>
  <c r="AA184" i="32" a="1"/>
  <c r="AA184" i="32" s="1"/>
  <c r="AA202" i="32" a="1"/>
  <c r="AA202" i="32" s="1"/>
  <c r="AA214" i="32" a="1"/>
  <c r="AA214" i="32" s="1"/>
  <c r="AA290" i="32" a="1"/>
  <c r="AA290" i="32" s="1"/>
  <c r="AA237" i="32" a="1"/>
  <c r="AA237" i="32" s="1"/>
  <c r="AA84" i="32" a="1"/>
  <c r="AA84" i="32" s="1"/>
  <c r="AA222" i="32" a="1"/>
  <c r="AA222" i="32" s="1"/>
  <c r="AA36" i="32" a="1"/>
  <c r="AA36" i="32" s="1"/>
  <c r="AA255" i="32" a="1"/>
  <c r="AA255" i="32" s="1"/>
  <c r="AA310" i="32" a="1"/>
  <c r="AA310" i="32" s="1"/>
  <c r="AA314" i="32" a="1"/>
  <c r="AA314" i="32" s="1"/>
  <c r="AA326" i="32" a="1"/>
  <c r="AA326" i="32" s="1"/>
  <c r="AA96" i="32" a="1"/>
  <c r="AA96" i="32" s="1"/>
  <c r="AA271" i="32" a="1"/>
  <c r="AA271" i="32" s="1"/>
  <c r="AA53" i="32" a="1"/>
  <c r="AA53" i="32" s="1"/>
  <c r="AA285" i="32" a="1"/>
  <c r="AA285" i="32" s="1"/>
  <c r="AA306" i="32" a="1"/>
  <c r="AA306" i="32" s="1"/>
  <c r="AA146" i="32" a="1"/>
  <c r="AA146" i="32" s="1"/>
  <c r="AA281" i="32" a="1"/>
  <c r="AA281" i="32" s="1"/>
  <c r="AA323" i="32" a="1"/>
  <c r="AA323" i="32" s="1"/>
  <c r="AA148" i="32" a="1"/>
  <c r="AA148" i="32" s="1"/>
  <c r="AA243" i="32" a="1"/>
  <c r="AA243" i="32" s="1"/>
  <c r="AA303" i="32" a="1"/>
  <c r="AA303" i="32" s="1"/>
  <c r="AA198" i="32" a="1"/>
  <c r="AA198" i="32" s="1"/>
  <c r="AA45" i="32" a="1"/>
  <c r="AA45" i="32" s="1"/>
  <c r="AA59" i="32" a="1"/>
  <c r="AA59" i="32" s="1"/>
  <c r="AA102" i="32" a="1"/>
  <c r="AA102" i="32" s="1"/>
  <c r="AA158" i="32" a="1"/>
  <c r="AA158" i="32" s="1"/>
  <c r="AA183" i="32" a="1"/>
  <c r="AA183" i="32" s="1"/>
  <c r="AA302" i="32" a="1"/>
  <c r="AA302" i="32" s="1"/>
  <c r="AA171" i="32" a="1"/>
  <c r="AA171" i="32" s="1"/>
  <c r="AA251" i="32" a="1"/>
  <c r="AA251" i="32" s="1"/>
  <c r="AA178" i="32" a="1"/>
  <c r="AA178" i="32" s="1"/>
  <c r="AA209" i="32" a="1"/>
  <c r="AA209" i="32" s="1"/>
  <c r="AA319" i="32" a="1"/>
  <c r="AA319" i="32" s="1"/>
  <c r="AA7" i="32" a="1"/>
  <c r="AA7" i="32" s="1"/>
  <c r="AA153" i="32" a="1"/>
  <c r="AA153" i="32" s="1"/>
  <c r="AA241" i="32" a="1"/>
  <c r="AA241" i="32" s="1"/>
  <c r="AA257" i="32" a="1"/>
  <c r="AA257" i="32" s="1"/>
  <c r="AA331" i="32" a="1"/>
  <c r="AA331" i="32" s="1"/>
  <c r="AA272" i="32" a="1"/>
  <c r="AA272" i="32" s="1"/>
  <c r="AA70" i="32" a="1"/>
  <c r="AA70" i="32" s="1"/>
  <c r="AA23" i="32" a="1"/>
  <c r="AA23" i="32" s="1"/>
  <c r="AA39" i="32" a="1"/>
  <c r="AA39" i="32" s="1"/>
  <c r="AA61" i="32" a="1"/>
  <c r="AA61" i="32" s="1"/>
  <c r="AA97" i="32" a="1"/>
  <c r="AA97" i="32" s="1"/>
  <c r="AA111" i="32" a="1"/>
  <c r="AA111" i="32" s="1"/>
  <c r="AA203" i="32" a="1"/>
  <c r="AA203" i="32" s="1"/>
  <c r="AA226" i="32" a="1"/>
  <c r="AA226" i="32" s="1"/>
  <c r="AA307" i="32" a="1"/>
  <c r="AA307" i="32" s="1"/>
  <c r="AA311" i="32" a="1"/>
  <c r="AA311" i="32" s="1"/>
  <c r="AA46" i="32" a="1"/>
  <c r="AA46" i="32" s="1"/>
  <c r="AA247" i="32" a="1"/>
  <c r="AA247" i="32" s="1"/>
  <c r="AA262" i="32" a="1"/>
  <c r="AA262" i="32" s="1"/>
  <c r="AA294" i="32" a="1"/>
  <c r="AA294" i="32" s="1"/>
  <c r="AA315" i="32" a="1"/>
  <c r="AA315" i="32" s="1"/>
  <c r="AA75" i="32" a="1"/>
  <c r="AA75" i="32" s="1"/>
  <c r="AA105" i="32" a="1"/>
  <c r="AA105" i="32" s="1"/>
  <c r="AA119" i="32" a="1"/>
  <c r="AA119" i="32" s="1"/>
  <c r="AA216" i="32" a="1"/>
  <c r="AA216" i="32" s="1"/>
  <c r="AA320" i="32" a="1"/>
  <c r="AA320" i="32" s="1"/>
  <c r="AA98" i="32" a="1"/>
  <c r="AA98" i="32" s="1"/>
  <c r="AA127" i="32" a="1"/>
  <c r="AA127" i="32" s="1"/>
  <c r="AA299" i="32" a="1"/>
  <c r="AA299" i="32" s="1"/>
  <c r="AA328" i="32" a="1"/>
  <c r="AA328" i="32" s="1"/>
  <c r="AA161" i="32" a="1"/>
  <c r="AA161" i="32" s="1"/>
  <c r="AA9" i="32" a="1"/>
  <c r="AA9" i="32" s="1"/>
  <c r="AA278" i="32" a="1"/>
  <c r="AA278" i="32" s="1"/>
  <c r="AA312" i="32" a="1"/>
  <c r="AA312" i="32" s="1"/>
  <c r="AA304" i="32" a="1"/>
  <c r="AA304" i="32" s="1"/>
  <c r="AA248" i="32" a="1"/>
  <c r="AA248" i="32" s="1"/>
  <c r="AA12" i="32" a="1"/>
  <c r="AA12" i="32" s="1"/>
  <c r="AA32" i="32" a="1"/>
  <c r="AA32" i="32" s="1"/>
  <c r="AA282" i="32" a="1"/>
  <c r="AA282" i="32" s="1"/>
  <c r="AA332" i="32" a="1"/>
  <c r="AA332" i="32" s="1"/>
  <c r="AA66" i="32" a="1"/>
  <c r="AA66" i="32" s="1"/>
  <c r="AA200" i="32" a="1"/>
  <c r="AA200" i="32" s="1"/>
  <c r="AA317" i="32" a="1"/>
  <c r="AA317" i="32" s="1"/>
  <c r="AA162" i="32" a="1"/>
  <c r="AA162" i="32" s="1"/>
  <c r="AA136" i="32" a="1"/>
  <c r="AA136" i="32" s="1"/>
  <c r="AA284" i="32" a="1"/>
  <c r="AA284" i="32" s="1"/>
  <c r="AA25" i="32" a="1"/>
  <c r="AA25" i="32" s="1"/>
  <c r="AA244" i="32" a="1"/>
  <c r="AA244" i="32" s="1"/>
  <c r="AA268" i="32" a="1"/>
  <c r="AA268" i="32" s="1"/>
  <c r="AA212" i="32" a="1"/>
  <c r="AA212" i="32" s="1"/>
  <c r="AA288" i="32" a="1"/>
  <c r="AA288" i="32" s="1"/>
  <c r="AA291" i="32" a="1"/>
  <c r="AA291" i="32" s="1"/>
  <c r="AA263" i="32" a="1"/>
  <c r="AA263" i="32" s="1"/>
  <c r="AA240" i="32" a="1"/>
  <c r="AA240" i="32" s="1"/>
  <c r="AA283" i="32" a="1"/>
  <c r="AA283" i="32" s="1"/>
  <c r="AA301" i="32" a="1"/>
  <c r="AA301" i="32" s="1"/>
  <c r="AA254" i="32" a="1"/>
  <c r="AA254" i="32" s="1"/>
  <c r="AA151" i="32" a="1"/>
  <c r="AA151" i="32" s="1"/>
  <c r="AA123" i="32" a="1"/>
  <c r="AA123" i="32" s="1"/>
  <c r="AA141" i="32" a="1"/>
  <c r="AA141" i="32" s="1"/>
  <c r="AA155" i="32" a="1"/>
  <c r="AA155" i="32" s="1"/>
  <c r="AA234" i="32" a="1"/>
  <c r="AA234" i="32" s="1"/>
  <c r="AA296" i="32" a="1"/>
  <c r="AA296" i="32" s="1"/>
  <c r="AA109" i="32" a="1"/>
  <c r="AA109" i="32" s="1"/>
  <c r="AA258" i="32" a="1"/>
  <c r="AA258" i="32" s="1"/>
  <c r="AA170" i="32" a="1"/>
  <c r="AA170" i="32" s="1"/>
  <c r="AA305" i="32" a="1"/>
  <c r="AA305" i="32" s="1"/>
  <c r="AA157" i="32" a="1"/>
  <c r="AA157" i="32" s="1"/>
  <c r="AA144" i="32" a="1"/>
  <c r="AA144" i="32" s="1"/>
  <c r="AA325" i="32" a="1"/>
  <c r="AA325" i="32" s="1"/>
  <c r="AA205" i="32" a="1"/>
  <c r="AA205" i="32" s="1"/>
  <c r="AA274" i="32" a="1"/>
  <c r="AA274" i="32" s="1"/>
  <c r="AA293" i="32" a="1"/>
  <c r="AA293" i="32" s="1"/>
  <c r="AA57" i="32" a="1"/>
  <c r="AA57" i="32" s="1"/>
  <c r="AA287" i="32" a="1"/>
  <c r="AA287" i="32" s="1"/>
  <c r="AA27" i="32" a="1"/>
  <c r="AA27" i="32" s="1"/>
  <c r="AA169" i="32" a="1"/>
  <c r="AA169" i="32" s="1"/>
  <c r="AA245" i="32" a="1"/>
  <c r="AA245" i="32" s="1"/>
  <c r="AA329" i="32" a="1"/>
  <c r="AA329" i="32" s="1"/>
  <c r="AA249" i="32" a="1"/>
  <c r="AA249" i="32" s="1"/>
  <c r="AA309" i="32" a="1"/>
  <c r="AA309" i="32" s="1"/>
  <c r="AA71" i="32" a="1"/>
  <c r="AA71" i="32" s="1"/>
  <c r="AA330" i="32" a="1"/>
  <c r="AA330" i="32" s="1"/>
  <c r="AA308" i="32" a="1"/>
  <c r="AA308" i="32" s="1"/>
  <c r="AA217" i="32" a="1"/>
  <c r="AA217" i="32" s="1"/>
  <c r="AA300" i="32" a="1"/>
  <c r="AA300" i="32" s="1"/>
  <c r="AA101" i="32" a="1"/>
  <c r="AA101" i="32" s="1"/>
  <c r="AA229" i="32" a="1"/>
  <c r="AA229" i="32" s="1"/>
  <c r="AA175" i="32" a="1"/>
  <c r="AA175" i="32" s="1"/>
  <c r="AA21" i="32" a="1"/>
  <c r="AA21" i="32" s="1"/>
  <c r="AA122" i="32" a="1"/>
  <c r="AA122" i="32" s="1"/>
  <c r="AA265" i="32" a="1"/>
  <c r="AA265" i="32" s="1"/>
  <c r="AB2" i="32" a="1"/>
  <c r="AB2" i="32" s="1"/>
  <c r="W2" i="32" s="1"/>
  <c r="AB5" i="32" a="1"/>
  <c r="AB5" i="32" s="1"/>
  <c r="AB10" i="32" a="1"/>
  <c r="AB10" i="32" s="1"/>
  <c r="AB15" i="32" a="1"/>
  <c r="AB15" i="32" s="1"/>
  <c r="AB20" i="32" a="1"/>
  <c r="AB20" i="32" s="1"/>
  <c r="AB25" i="32" a="1"/>
  <c r="AB25" i="32" s="1"/>
  <c r="AB30" i="32" a="1"/>
  <c r="AB30" i="32" s="1"/>
  <c r="AB35" i="32" a="1"/>
  <c r="AB35" i="32" s="1"/>
  <c r="AB40" i="32" a="1"/>
  <c r="AB40" i="32" s="1"/>
  <c r="AB45" i="32" a="1"/>
  <c r="AB45" i="32" s="1"/>
  <c r="AB50" i="32" a="1"/>
  <c r="AB50" i="32" s="1"/>
  <c r="AB55" i="32" a="1"/>
  <c r="AB55" i="32" s="1"/>
  <c r="AB60" i="32" a="1"/>
  <c r="AB60" i="32" s="1"/>
  <c r="AB65" i="32" a="1"/>
  <c r="AB65" i="32" s="1"/>
  <c r="AB70" i="32" a="1"/>
  <c r="AB70" i="32" s="1"/>
  <c r="AB75" i="32" a="1"/>
  <c r="AB75" i="32" s="1"/>
  <c r="AB80" i="32" a="1"/>
  <c r="AB80" i="32" s="1"/>
  <c r="AB85" i="32" a="1"/>
  <c r="AB85" i="32" s="1"/>
  <c r="AB90" i="32" a="1"/>
  <c r="AB90" i="32" s="1"/>
  <c r="AB95" i="32" a="1"/>
  <c r="AB95" i="32" s="1"/>
  <c r="AB100" i="32" a="1"/>
  <c r="AB100" i="32" s="1"/>
  <c r="AB105" i="32" a="1"/>
  <c r="AB105" i="32" s="1"/>
  <c r="AB110" i="32" a="1"/>
  <c r="AB110" i="32" s="1"/>
  <c r="AB115" i="32" a="1"/>
  <c r="AB115" i="32" s="1"/>
  <c r="AB120" i="32" a="1"/>
  <c r="AB120" i="32" s="1"/>
  <c r="AB125" i="32" a="1"/>
  <c r="AB125" i="32" s="1"/>
  <c r="AB130" i="32" a="1"/>
  <c r="AB130" i="32" s="1"/>
  <c r="AB135" i="32" a="1"/>
  <c r="AB135" i="32" s="1"/>
  <c r="AB140" i="32" a="1"/>
  <c r="AB140" i="32" s="1"/>
  <c r="AB145" i="32" a="1"/>
  <c r="AB145" i="32" s="1"/>
  <c r="AB150" i="32" a="1"/>
  <c r="AB150" i="32" s="1"/>
  <c r="AB155" i="32" a="1"/>
  <c r="AB155" i="32" s="1"/>
  <c r="AB160" i="32" a="1"/>
  <c r="AB160" i="32" s="1"/>
  <c r="AB165" i="32" a="1"/>
  <c r="AB165" i="32" s="1"/>
  <c r="AB170" i="32" a="1"/>
  <c r="AB170" i="32" s="1"/>
  <c r="AB175" i="32" a="1"/>
  <c r="AB175" i="32" s="1"/>
  <c r="AB180" i="32" a="1"/>
  <c r="AB180" i="32" s="1"/>
  <c r="AB185" i="32" a="1"/>
  <c r="AB185" i="32" s="1"/>
  <c r="AB190" i="32" a="1"/>
  <c r="AB190" i="32" s="1"/>
  <c r="AB195" i="32" a="1"/>
  <c r="AB195" i="32" s="1"/>
  <c r="AB200" i="32" a="1"/>
  <c r="AB200" i="32" s="1"/>
  <c r="AB205" i="32" a="1"/>
  <c r="AB205" i="32" s="1"/>
  <c r="AB210" i="32" a="1"/>
  <c r="AB210" i="32" s="1"/>
  <c r="AB14" i="32" a="1"/>
  <c r="AB14" i="32" s="1"/>
  <c r="AB28" i="32" a="1"/>
  <c r="AB28" i="32" s="1"/>
  <c r="AB39" i="32" a="1"/>
  <c r="AB39" i="32" s="1"/>
  <c r="AB53" i="32" a="1"/>
  <c r="AB53" i="32" s="1"/>
  <c r="AB64" i="32" a="1"/>
  <c r="AB64" i="32" s="1"/>
  <c r="AB78" i="32" a="1"/>
  <c r="AB78" i="32" s="1"/>
  <c r="AB89" i="32" a="1"/>
  <c r="AB89" i="32" s="1"/>
  <c r="AB103" i="32" a="1"/>
  <c r="AB103" i="32" s="1"/>
  <c r="AB114" i="32" a="1"/>
  <c r="AB114" i="32" s="1"/>
  <c r="AB128" i="32" a="1"/>
  <c r="AB128" i="32" s="1"/>
  <c r="AB139" i="32" a="1"/>
  <c r="AB139" i="32" s="1"/>
  <c r="AB153" i="32" a="1"/>
  <c r="AB153" i="32" s="1"/>
  <c r="AB164" i="32" a="1"/>
  <c r="AB164" i="32" s="1"/>
  <c r="AB178" i="32" a="1"/>
  <c r="AB178" i="32" s="1"/>
  <c r="AB189" i="32" a="1"/>
  <c r="AB189" i="32" s="1"/>
  <c r="AB203" i="32" a="1"/>
  <c r="AB203" i="32" s="1"/>
  <c r="AB214" i="32" a="1"/>
  <c r="AB214" i="32" s="1"/>
  <c r="AB219" i="32" a="1"/>
  <c r="AB219" i="32" s="1"/>
  <c r="AB224" i="32" a="1"/>
  <c r="AB224" i="32" s="1"/>
  <c r="AB229" i="32" a="1"/>
  <c r="AB229" i="32" s="1"/>
  <c r="AB234" i="32" a="1"/>
  <c r="AB234" i="32" s="1"/>
  <c r="AB239" i="32" a="1"/>
  <c r="AB239" i="32" s="1"/>
  <c r="AB244" i="32" a="1"/>
  <c r="AB244" i="32" s="1"/>
  <c r="AB249" i="32" a="1"/>
  <c r="AB249" i="32" s="1"/>
  <c r="AB254" i="32" a="1"/>
  <c r="AB254" i="32" s="1"/>
  <c r="AB259" i="32" a="1"/>
  <c r="AB259" i="32" s="1"/>
  <c r="AB264" i="32" a="1"/>
  <c r="AB264" i="32" s="1"/>
  <c r="AB269" i="32" a="1"/>
  <c r="AB269" i="32" s="1"/>
  <c r="AB274" i="32" a="1"/>
  <c r="AB274" i="32" s="1"/>
  <c r="AB279" i="32" a="1"/>
  <c r="AB279" i="32" s="1"/>
  <c r="AB284" i="32" a="1"/>
  <c r="AB284" i="32" s="1"/>
  <c r="AB289" i="32" a="1"/>
  <c r="AB289" i="32" s="1"/>
  <c r="AB294" i="32" a="1"/>
  <c r="AB294" i="32" s="1"/>
  <c r="AB299" i="32" a="1"/>
  <c r="AB299" i="32" s="1"/>
  <c r="AB304" i="32" a="1"/>
  <c r="AB304" i="32" s="1"/>
  <c r="AB309" i="32" a="1"/>
  <c r="AB309" i="32" s="1"/>
  <c r="AB314" i="32" a="1"/>
  <c r="AB314" i="32" s="1"/>
  <c r="AB319" i="32" a="1"/>
  <c r="AB319" i="32" s="1"/>
  <c r="AB324" i="32" a="1"/>
  <c r="AB324" i="32" s="1"/>
  <c r="AB329" i="32" a="1"/>
  <c r="AB329" i="32" s="1"/>
  <c r="AB6" i="32" a="1"/>
  <c r="AB6" i="32" s="1"/>
  <c r="AB12" i="32" a="1"/>
  <c r="AB12" i="32" s="1"/>
  <c r="AB26" i="32" a="1"/>
  <c r="AB26" i="32" s="1"/>
  <c r="AB37" i="32" a="1"/>
  <c r="AB37" i="32" s="1"/>
  <c r="AB51" i="32" a="1"/>
  <c r="AB51" i="32" s="1"/>
  <c r="AB62" i="32" a="1"/>
  <c r="AB62" i="32" s="1"/>
  <c r="AB76" i="32" a="1"/>
  <c r="AB76" i="32" s="1"/>
  <c r="AB87" i="32" a="1"/>
  <c r="AB87" i="32" s="1"/>
  <c r="AB101" i="32" a="1"/>
  <c r="AB101" i="32" s="1"/>
  <c r="AB112" i="32" a="1"/>
  <c r="AB112" i="32" s="1"/>
  <c r="AB126" i="32" a="1"/>
  <c r="AB126" i="32" s="1"/>
  <c r="AB137" i="32" a="1"/>
  <c r="AB137" i="32" s="1"/>
  <c r="AB151" i="32" a="1"/>
  <c r="AB151" i="32" s="1"/>
  <c r="AB162" i="32" a="1"/>
  <c r="AB162" i="32" s="1"/>
  <c r="AB176" i="32" a="1"/>
  <c r="AB176" i="32" s="1"/>
  <c r="AB187" i="32" a="1"/>
  <c r="AB187" i="32" s="1"/>
  <c r="AB201" i="32" a="1"/>
  <c r="AB201" i="32" s="1"/>
  <c r="AB212" i="32" a="1"/>
  <c r="AB212" i="32" s="1"/>
  <c r="AB7" i="32" a="1"/>
  <c r="AB7" i="32" s="1"/>
  <c r="AB21" i="32" a="1"/>
  <c r="AB21" i="32" s="1"/>
  <c r="AB32" i="32" a="1"/>
  <c r="AB32" i="32" s="1"/>
  <c r="AB46" i="32" a="1"/>
  <c r="AB46" i="32" s="1"/>
  <c r="AB57" i="32" a="1"/>
  <c r="AB57" i="32" s="1"/>
  <c r="AB71" i="32" a="1"/>
  <c r="AB71" i="32" s="1"/>
  <c r="AB82" i="32" a="1"/>
  <c r="AB82" i="32" s="1"/>
  <c r="AB96" i="32" a="1"/>
  <c r="AB96" i="32" s="1"/>
  <c r="AB107" i="32" a="1"/>
  <c r="AB107" i="32" s="1"/>
  <c r="AB121" i="32" a="1"/>
  <c r="AB121" i="32" s="1"/>
  <c r="AB132" i="32" a="1"/>
  <c r="AB132" i="32" s="1"/>
  <c r="AB146" i="32" a="1"/>
  <c r="AB146" i="32" s="1"/>
  <c r="AB157" i="32" a="1"/>
  <c r="AB157" i="32" s="1"/>
  <c r="AB171" i="32" a="1"/>
  <c r="AB171" i="32" s="1"/>
  <c r="AB182" i="32" a="1"/>
  <c r="AB182" i="32" s="1"/>
  <c r="AB196" i="32" a="1"/>
  <c r="AB196" i="32" s="1"/>
  <c r="AB207" i="32" a="1"/>
  <c r="AB207" i="32" s="1"/>
  <c r="AB3" i="32" a="1"/>
  <c r="AB3" i="32" s="1"/>
  <c r="AB33" i="32" a="1"/>
  <c r="AB33" i="32" s="1"/>
  <c r="AB44" i="32" a="1"/>
  <c r="AB44" i="32" s="1"/>
  <c r="AB58" i="32" a="1"/>
  <c r="AB58" i="32" s="1"/>
  <c r="AB117" i="32" a="1"/>
  <c r="AB117" i="32" s="1"/>
  <c r="AB124" i="32" a="1"/>
  <c r="AB124" i="32" s="1"/>
  <c r="AB131" i="32" a="1"/>
  <c r="AB131" i="32" s="1"/>
  <c r="AB138" i="32" a="1"/>
  <c r="AB138" i="32" s="1"/>
  <c r="AB169" i="32" a="1"/>
  <c r="AB169" i="32" s="1"/>
  <c r="AB183" i="32" a="1"/>
  <c r="AB183" i="32" s="1"/>
  <c r="AB79" i="32" a="1"/>
  <c r="AB79" i="32" s="1"/>
  <c r="AB93" i="32" a="1"/>
  <c r="AB93" i="32" s="1"/>
  <c r="AB204" i="32" a="1"/>
  <c r="AB204" i="32" s="1"/>
  <c r="AB230" i="32" a="1"/>
  <c r="AB230" i="32" s="1"/>
  <c r="AB247" i="32" a="1"/>
  <c r="AB247" i="32" s="1"/>
  <c r="AB258" i="32" a="1"/>
  <c r="AB258" i="32" s="1"/>
  <c r="AB272" i="32" a="1"/>
  <c r="AB272" i="32" s="1"/>
  <c r="AB283" i="32" a="1"/>
  <c r="AB283" i="32" s="1"/>
  <c r="AB11" i="32" a="1"/>
  <c r="AB11" i="32" s="1"/>
  <c r="AB22" i="32" a="1"/>
  <c r="AB22" i="32" s="1"/>
  <c r="AB48" i="32" a="1"/>
  <c r="AB48" i="32" s="1"/>
  <c r="AB72" i="32" a="1"/>
  <c r="AB72" i="32" s="1"/>
  <c r="AB86" i="32" a="1"/>
  <c r="AB86" i="32" s="1"/>
  <c r="AB152" i="32" a="1"/>
  <c r="AB152" i="32" s="1"/>
  <c r="AB159" i="32" a="1"/>
  <c r="AB159" i="32" s="1"/>
  <c r="AB166" i="32" a="1"/>
  <c r="AB166" i="32" s="1"/>
  <c r="AB173" i="32" a="1"/>
  <c r="AB173" i="32" s="1"/>
  <c r="AB197" i="32" a="1"/>
  <c r="AB197" i="32" s="1"/>
  <c r="AB211" i="32" a="1"/>
  <c r="AB211" i="32" s="1"/>
  <c r="AB227" i="32" a="1"/>
  <c r="AB227" i="32" s="1"/>
  <c r="AB233" i="32" a="1"/>
  <c r="AB233" i="32" s="1"/>
  <c r="AB41" i="32" a="1"/>
  <c r="AB41" i="32" s="1"/>
  <c r="AB236" i="32" a="1"/>
  <c r="AB236" i="32" s="1"/>
  <c r="AB250" i="32" a="1"/>
  <c r="AB250" i="32" s="1"/>
  <c r="AB261" i="32" a="1"/>
  <c r="AB261" i="32" s="1"/>
  <c r="AB4" i="32" a="1"/>
  <c r="AB4" i="32" s="1"/>
  <c r="AB18" i="32" a="1"/>
  <c r="AB18" i="32" s="1"/>
  <c r="AB23" i="32" a="1"/>
  <c r="AB23" i="32" s="1"/>
  <c r="AB59" i="32" a="1"/>
  <c r="AB59" i="32" s="1"/>
  <c r="AB98" i="32" a="1"/>
  <c r="AB98" i="32" s="1"/>
  <c r="AB102" i="32" a="1"/>
  <c r="AB102" i="32" s="1"/>
  <c r="AB111" i="32" a="1"/>
  <c r="AB111" i="32" s="1"/>
  <c r="AB141" i="32" a="1"/>
  <c r="AB141" i="32" s="1"/>
  <c r="AB198" i="32" a="1"/>
  <c r="AB198" i="32" s="1"/>
  <c r="AB202" i="32" a="1"/>
  <c r="AB202" i="32" s="1"/>
  <c r="AB306" i="32" a="1"/>
  <c r="AB306" i="32" s="1"/>
  <c r="AB312" i="32" a="1"/>
  <c r="AB312" i="32" s="1"/>
  <c r="AB42" i="32" a="1"/>
  <c r="AB42" i="32" s="1"/>
  <c r="AB231" i="32" a="1"/>
  <c r="AB231" i="32" s="1"/>
  <c r="AB238" i="32" a="1"/>
  <c r="AB238" i="32" s="1"/>
  <c r="AB276" i="32" a="1"/>
  <c r="AB276" i="32" s="1"/>
  <c r="AB77" i="32" a="1"/>
  <c r="AB77" i="32" s="1"/>
  <c r="AB9" i="32" a="1"/>
  <c r="AB9" i="32" s="1"/>
  <c r="AB241" i="32" a="1"/>
  <c r="AB241" i="32" s="1"/>
  <c r="AB245" i="32" a="1"/>
  <c r="AB245" i="32" s="1"/>
  <c r="AB255" i="32" a="1"/>
  <c r="AB255" i="32" s="1"/>
  <c r="AB315" i="32" a="1"/>
  <c r="AB315" i="32" s="1"/>
  <c r="AB332" i="32" a="1"/>
  <c r="AB332" i="32" s="1"/>
  <c r="AB318" i="32" a="1"/>
  <c r="AB318" i="32" s="1"/>
  <c r="AB129" i="32" a="1"/>
  <c r="AB129" i="32" s="1"/>
  <c r="AB168" i="32" a="1"/>
  <c r="AB168" i="32" s="1"/>
  <c r="AB242" i="32" a="1"/>
  <c r="AB242" i="32" s="1"/>
  <c r="AB252" i="32" a="1"/>
  <c r="AB252" i="32" s="1"/>
  <c r="AB321" i="32" a="1"/>
  <c r="AB321" i="32" s="1"/>
  <c r="AB73" i="32" a="1"/>
  <c r="AB73" i="32" s="1"/>
  <c r="AB116" i="32" a="1"/>
  <c r="AB116" i="32" s="1"/>
  <c r="AB81" i="32" a="1"/>
  <c r="AB81" i="32" s="1"/>
  <c r="AB94" i="32" a="1"/>
  <c r="AB94" i="32" s="1"/>
  <c r="AB133" i="32" a="1"/>
  <c r="AB133" i="32" s="1"/>
  <c r="AB142" i="32" a="1"/>
  <c r="AB142" i="32" s="1"/>
  <c r="AB181" i="32" a="1"/>
  <c r="AB181" i="32" s="1"/>
  <c r="AB194" i="32" a="1"/>
  <c r="AB194" i="32" s="1"/>
  <c r="AB223" i="32" a="1"/>
  <c r="AB223" i="32" s="1"/>
  <c r="AB19" i="32" a="1"/>
  <c r="AB19" i="32" s="1"/>
  <c r="AB68" i="32" a="1"/>
  <c r="AB68" i="32" s="1"/>
  <c r="AB292" i="32" a="1"/>
  <c r="AB292" i="32" s="1"/>
  <c r="AB38" i="32" a="1"/>
  <c r="AB38" i="32" s="1"/>
  <c r="AB56" i="32" a="1"/>
  <c r="AB56" i="32" s="1"/>
  <c r="AB69" i="32" a="1"/>
  <c r="AB69" i="32" s="1"/>
  <c r="AB99" i="32" a="1"/>
  <c r="AB99" i="32" s="1"/>
  <c r="AB108" i="32" a="1"/>
  <c r="AB108" i="32" s="1"/>
  <c r="AB156" i="32" a="1"/>
  <c r="AB156" i="32" s="1"/>
  <c r="AB199" i="32" a="1"/>
  <c r="AB199" i="32" s="1"/>
  <c r="AB208" i="32" a="1"/>
  <c r="AB208" i="32" s="1"/>
  <c r="AB216" i="32" a="1"/>
  <c r="AB216" i="32" s="1"/>
  <c r="AB228" i="32" a="1"/>
  <c r="AB228" i="32" s="1"/>
  <c r="AB301" i="32" a="1"/>
  <c r="AB301" i="32" s="1"/>
  <c r="AB307" i="32" a="1"/>
  <c r="AB307" i="32" s="1"/>
  <c r="AB310" i="32" a="1"/>
  <c r="AB310" i="32" s="1"/>
  <c r="AB330" i="32" a="1"/>
  <c r="AB330" i="32" s="1"/>
  <c r="AB29" i="32" a="1"/>
  <c r="AB29" i="32" s="1"/>
  <c r="AB47" i="32" a="1"/>
  <c r="AB47" i="32" s="1"/>
  <c r="AB134" i="32" a="1"/>
  <c r="AB134" i="32" s="1"/>
  <c r="AB147" i="32" a="1"/>
  <c r="AB147" i="32" s="1"/>
  <c r="AB43" i="32" a="1"/>
  <c r="AB43" i="32" s="1"/>
  <c r="AB104" i="32" a="1"/>
  <c r="AB104" i="32" s="1"/>
  <c r="AB143" i="32" a="1"/>
  <c r="AB143" i="32" s="1"/>
  <c r="AB220" i="32" a="1"/>
  <c r="AB220" i="32" s="1"/>
  <c r="AB253" i="32" a="1"/>
  <c r="AB253" i="32" s="1"/>
  <c r="AB263" i="32" a="1"/>
  <c r="AB263" i="32" s="1"/>
  <c r="AB267" i="32" a="1"/>
  <c r="AB267" i="32" s="1"/>
  <c r="AB34" i="32" a="1"/>
  <c r="AB34" i="32" s="1"/>
  <c r="AB52" i="32" a="1"/>
  <c r="AB52" i="32" s="1"/>
  <c r="AB91" i="32" a="1"/>
  <c r="AB91" i="32" s="1"/>
  <c r="AB66" i="32" a="1"/>
  <c r="AB66" i="32" s="1"/>
  <c r="AB109" i="32" a="1"/>
  <c r="AB109" i="32" s="1"/>
  <c r="AB123" i="32" a="1"/>
  <c r="AB123" i="32" s="1"/>
  <c r="AB144" i="32" a="1"/>
  <c r="AB144" i="32" s="1"/>
  <c r="AB288" i="32" a="1"/>
  <c r="AB288" i="32" s="1"/>
  <c r="AB256" i="32" a="1"/>
  <c r="AB256" i="32" s="1"/>
  <c r="AB326" i="32" a="1"/>
  <c r="AB326" i="32" s="1"/>
  <c r="AB302" i="32" a="1"/>
  <c r="AB302" i="32" s="1"/>
  <c r="AB327" i="32" a="1"/>
  <c r="AB327" i="32" s="1"/>
  <c r="AB277" i="32" a="1"/>
  <c r="AB277" i="32" s="1"/>
  <c r="AB119" i="32" a="1"/>
  <c r="AB119" i="32" s="1"/>
  <c r="AB13" i="32" a="1"/>
  <c r="AB13" i="32" s="1"/>
  <c r="AB225" i="32" a="1"/>
  <c r="AB225" i="32" s="1"/>
  <c r="AB265" i="32" a="1"/>
  <c r="AB265" i="32" s="1"/>
  <c r="AB275" i="32" a="1"/>
  <c r="AB275" i="32" s="1"/>
  <c r="AB293" i="32" a="1"/>
  <c r="AB293" i="32" s="1"/>
  <c r="AB297" i="32" a="1"/>
  <c r="AB297" i="32" s="1"/>
  <c r="AB246" i="32" a="1"/>
  <c r="AB246" i="32" s="1"/>
  <c r="AB158" i="32" a="1"/>
  <c r="AB158" i="32" s="1"/>
  <c r="AB251" i="32" a="1"/>
  <c r="AB251" i="32" s="1"/>
  <c r="AB266" i="32" a="1"/>
  <c r="AB266" i="32" s="1"/>
  <c r="AB298" i="32" a="1"/>
  <c r="AB298" i="32" s="1"/>
  <c r="AB226" i="32" a="1"/>
  <c r="AB226" i="32" s="1"/>
  <c r="AB74" i="32" a="1"/>
  <c r="AB74" i="32" s="1"/>
  <c r="AB88" i="32" a="1"/>
  <c r="AB88" i="32" s="1"/>
  <c r="AB177" i="32" a="1"/>
  <c r="AB177" i="32" s="1"/>
  <c r="AB280" i="32" a="1"/>
  <c r="AB280" i="32" s="1"/>
  <c r="AB36" i="32" a="1"/>
  <c r="AB36" i="32" s="1"/>
  <c r="AB118" i="32" a="1"/>
  <c r="AB118" i="32" s="1"/>
  <c r="AB271" i="32" a="1"/>
  <c r="AB271" i="32" s="1"/>
  <c r="AB24" i="32" a="1"/>
  <c r="AB24" i="32" s="1"/>
  <c r="AB113" i="32" a="1"/>
  <c r="AB113" i="32" s="1"/>
  <c r="AB16" i="32" a="1"/>
  <c r="AB16" i="32" s="1"/>
  <c r="AB67" i="32" a="1"/>
  <c r="AB67" i="32" s="1"/>
  <c r="AB83" i="32" a="1"/>
  <c r="AB83" i="32" s="1"/>
  <c r="AB184" i="32" a="1"/>
  <c r="AB184" i="32" s="1"/>
  <c r="AB191" i="32" a="1"/>
  <c r="AB191" i="32" s="1"/>
  <c r="AB209" i="32" a="1"/>
  <c r="AB209" i="32" s="1"/>
  <c r="AB221" i="32" a="1"/>
  <c r="AB221" i="32" s="1"/>
  <c r="AB285" i="32" a="1"/>
  <c r="AB285" i="32" s="1"/>
  <c r="AB290" i="32" a="1"/>
  <c r="AB290" i="32" s="1"/>
  <c r="AB31" i="32" a="1"/>
  <c r="AB31" i="32" s="1"/>
  <c r="AB215" i="32" a="1"/>
  <c r="AB215" i="32" s="1"/>
  <c r="AB232" i="32" a="1"/>
  <c r="AB232" i="32" s="1"/>
  <c r="AB237" i="32" a="1"/>
  <c r="AB237" i="32" s="1"/>
  <c r="AB257" i="32" a="1"/>
  <c r="AB257" i="32" s="1"/>
  <c r="AB281" i="32" a="1"/>
  <c r="AB281" i="32" s="1"/>
  <c r="AB323" i="32" a="1"/>
  <c r="AB323" i="32" s="1"/>
  <c r="AB331" i="32" a="1"/>
  <c r="AB331" i="32" s="1"/>
  <c r="AB8" i="32" a="1"/>
  <c r="AB8" i="32" s="1"/>
  <c r="AB61" i="32" a="1"/>
  <c r="AB61" i="32" s="1"/>
  <c r="AB97" i="32" a="1"/>
  <c r="AB97" i="32" s="1"/>
  <c r="AB172" i="32" a="1"/>
  <c r="AB172" i="32" s="1"/>
  <c r="AB311" i="32" a="1"/>
  <c r="AB311" i="32" s="1"/>
  <c r="AB262" i="32" a="1"/>
  <c r="AB262" i="32" s="1"/>
  <c r="AB286" i="32" a="1"/>
  <c r="AB286" i="32" s="1"/>
  <c r="AB106" i="32" a="1"/>
  <c r="AB106" i="32" s="1"/>
  <c r="AB122" i="32" a="1"/>
  <c r="AB122" i="32" s="1"/>
  <c r="AB193" i="32" a="1"/>
  <c r="AB193" i="32" s="1"/>
  <c r="AB222" i="32" a="1"/>
  <c r="AB222" i="32" s="1"/>
  <c r="AB287" i="32" a="1"/>
  <c r="AB287" i="32" s="1"/>
  <c r="AB127" i="32" a="1"/>
  <c r="AB127" i="32" s="1"/>
  <c r="AB235" i="32" a="1"/>
  <c r="AB235" i="32" s="1"/>
  <c r="AB305" i="32" a="1"/>
  <c r="AB305" i="32" s="1"/>
  <c r="AB282" i="32" a="1"/>
  <c r="AB282" i="32" s="1"/>
  <c r="AB188" i="32" a="1"/>
  <c r="AB188" i="32" s="1"/>
  <c r="AB333" i="32" a="1"/>
  <c r="AB333" i="32" s="1"/>
  <c r="AB240" i="32" a="1"/>
  <c r="AB240" i="32" s="1"/>
  <c r="AB192" i="32" a="1"/>
  <c r="AB192" i="32" s="1"/>
  <c r="AB136" i="32" a="1"/>
  <c r="AB136" i="32" s="1"/>
  <c r="AB154" i="32" a="1"/>
  <c r="AB154" i="32" s="1"/>
  <c r="AB313" i="32" a="1"/>
  <c r="AB313" i="32" s="1"/>
  <c r="AB248" i="32" a="1"/>
  <c r="AB248" i="32" s="1"/>
  <c r="AB322" i="32" a="1"/>
  <c r="AB322" i="32" s="1"/>
  <c r="AB213" i="32" a="1"/>
  <c r="AB213" i="32" s="1"/>
  <c r="AB317" i="32" a="1"/>
  <c r="AB317" i="32" s="1"/>
  <c r="AB303" i="32" a="1"/>
  <c r="AB303" i="32" s="1"/>
  <c r="AB92" i="32" a="1"/>
  <c r="AB92" i="32" s="1"/>
  <c r="AB278" i="32" a="1"/>
  <c r="AB278" i="32" s="1"/>
  <c r="AB296" i="32" a="1"/>
  <c r="AB296" i="32" s="1"/>
  <c r="AB27" i="32" a="1"/>
  <c r="AB27" i="32" s="1"/>
  <c r="AB174" i="32" a="1"/>
  <c r="AB174" i="32" s="1"/>
  <c r="AB270" i="32" a="1"/>
  <c r="AB270" i="32" s="1"/>
  <c r="AB17" i="32" a="1"/>
  <c r="AB17" i="32" s="1"/>
  <c r="AB260" i="32" a="1"/>
  <c r="AB260" i="32" s="1"/>
  <c r="AB84" i="32" a="1"/>
  <c r="AB84" i="32" s="1"/>
  <c r="AB148" i="32" a="1"/>
  <c r="AB148" i="32" s="1"/>
  <c r="AB291" i="32" a="1"/>
  <c r="AB291" i="32" s="1"/>
  <c r="AB149" i="32" a="1"/>
  <c r="AB149" i="32" s="1"/>
  <c r="AB325" i="32" a="1"/>
  <c r="AB325" i="32" s="1"/>
  <c r="AB54" i="32" a="1"/>
  <c r="AB54" i="32" s="1"/>
  <c r="AB300" i="32" a="1"/>
  <c r="AB300" i="32" s="1"/>
  <c r="AB218" i="32" a="1"/>
  <c r="AB218" i="32" s="1"/>
  <c r="AB163" i="32" a="1"/>
  <c r="AB163" i="32" s="1"/>
  <c r="AB268" i="32" a="1"/>
  <c r="AB268" i="32" s="1"/>
  <c r="AB316" i="32" a="1"/>
  <c r="AB316" i="32" s="1"/>
  <c r="AB161" i="32" a="1"/>
  <c r="AB161" i="32" s="1"/>
  <c r="AB308" i="32" a="1"/>
  <c r="AB308" i="32" s="1"/>
  <c r="AB320" i="32" a="1"/>
  <c r="AB320" i="32" s="1"/>
  <c r="AB206" i="32" a="1"/>
  <c r="AB206" i="32" s="1"/>
  <c r="AB63" i="32" a="1"/>
  <c r="AB63" i="32" s="1"/>
  <c r="AB186" i="32" a="1"/>
  <c r="AB186" i="32" s="1"/>
  <c r="AB49" i="32" a="1"/>
  <c r="AB49" i="32" s="1"/>
  <c r="AB273" i="32" a="1"/>
  <c r="AB273" i="32" s="1"/>
  <c r="AB217" i="32" a="1"/>
  <c r="AB217" i="32" s="1"/>
  <c r="AB243" i="32" a="1"/>
  <c r="AB243" i="32" s="1"/>
  <c r="AB179" i="32" a="1"/>
  <c r="AB179" i="32" s="1"/>
  <c r="AB295" i="32" a="1"/>
  <c r="AB295" i="32" s="1"/>
  <c r="AB167" i="32" a="1"/>
  <c r="AB167" i="32" s="1"/>
  <c r="AB328" i="32" a="1"/>
  <c r="AB328" i="32" s="1"/>
  <c r="V1" i="32"/>
  <c r="T2" i="32"/>
  <c r="T1" i="32"/>
  <c r="W1" i="32"/>
  <c r="X1" i="32"/>
  <c r="U1" i="32"/>
  <c r="E19" i="33" a="1"/>
  <c r="E16" i="33" a="1"/>
  <c r="E20" i="33" a="1"/>
  <c r="E17" i="33" a="1"/>
  <c r="E22" i="33" a="1"/>
  <c r="E9" i="33" a="1"/>
  <c r="E4" i="33" a="1"/>
  <c r="E11" i="33" a="1"/>
  <c r="E10" i="33" a="1"/>
  <c r="E23" i="33" a="1"/>
  <c r="E8" i="33" a="1"/>
  <c r="E3" i="33" a="1"/>
  <c r="E14" i="33" a="1"/>
  <c r="E7" i="33" a="1"/>
  <c r="E24" i="33" a="1"/>
  <c r="E15" i="33" a="1"/>
  <c r="E13" i="33" a="1"/>
  <c r="E12" i="33" a="1"/>
  <c r="E21" i="33" a="1"/>
  <c r="E18" i="33" a="1"/>
  <c r="C25" i="33" l="1"/>
  <c r="C6" i="33"/>
  <c r="HL37" i="137"/>
  <c r="HD37" i="137"/>
  <c r="IA37" i="137"/>
  <c r="IB37" i="137"/>
  <c r="HC37" i="137"/>
  <c r="GT37" i="137"/>
  <c r="HK37" i="137"/>
  <c r="HJ37" i="137"/>
  <c r="HR37" i="137"/>
  <c r="HT37" i="137"/>
  <c r="GV37" i="137"/>
  <c r="GD37" i="137"/>
  <c r="Y25" i="33" s="1" a="1"/>
  <c r="Y25" i="33" s="1"/>
  <c r="GE37" i="137"/>
  <c r="Z25" i="33" s="1" a="1"/>
  <c r="Z25" i="33" s="1"/>
  <c r="AH37" i="137"/>
  <c r="Y6" i="33" s="1" a="1"/>
  <c r="Y6" i="33" s="1"/>
  <c r="AI37" i="137"/>
  <c r="Z6" i="33" s="1" a="1"/>
  <c r="Z6" i="33" s="1"/>
  <c r="Z37" i="137"/>
  <c r="Y5" i="33" s="1" a="1"/>
  <c r="Y5" i="33" s="1"/>
  <c r="AB37" i="137"/>
  <c r="X5" i="33" s="1" a="1"/>
  <c r="X5" i="33" s="1"/>
  <c r="C5" i="33" s="1"/>
  <c r="GL37" i="137"/>
  <c r="Y26" i="33" s="1" a="1"/>
  <c r="Y26" i="33" s="1"/>
  <c r="GN37" i="137"/>
  <c r="X26" i="33" s="1" a="1"/>
  <c r="X26" i="33" s="1"/>
  <c r="C26" i="33" s="1"/>
  <c r="AD16" i="33"/>
  <c r="DI1" i="137" s="1" a="1"/>
  <c r="AD3" i="33"/>
  <c r="I1" i="137" s="1" a="1"/>
  <c r="AD15" i="33"/>
  <c r="DA1" i="137" s="1" a="1"/>
  <c r="AD11" i="33"/>
  <c r="BU1" i="137" s="1" a="1"/>
  <c r="AD21" i="33"/>
  <c r="EW1" i="137" s="1" a="1"/>
  <c r="AD10" i="33"/>
  <c r="BM1" i="137" s="1" a="1"/>
  <c r="AD18" i="33"/>
  <c r="DY1" i="137" s="1" a="1"/>
  <c r="AD20" i="33"/>
  <c r="EO1" i="137" s="1" a="1"/>
  <c r="AD12" i="33"/>
  <c r="CC1" i="137" s="1" a="1"/>
  <c r="AD17" i="33"/>
  <c r="DQ1" i="137" s="1" a="1"/>
  <c r="AD9" i="33"/>
  <c r="BE1" i="137" s="1" a="1"/>
  <c r="AD7" i="33"/>
  <c r="AO1" i="137" s="1" a="1"/>
  <c r="AD23" i="33"/>
  <c r="FM1" i="137" s="1" a="1"/>
  <c r="AD4" i="33"/>
  <c r="AD13" i="33"/>
  <c r="CK1" i="137" s="1" a="1"/>
  <c r="AD19" i="33"/>
  <c r="EG1" i="137" s="1" a="1"/>
  <c r="AD14" i="33"/>
  <c r="CS1" i="137" s="1" a="1"/>
  <c r="AD24" i="33"/>
  <c r="FU1" i="137" s="1" a="1"/>
  <c r="AD22" i="33"/>
  <c r="FE1" i="137" s="1" a="1"/>
  <c r="AD8" i="33"/>
  <c r="AW1" i="137" s="1" a="1"/>
  <c r="AD2" i="33"/>
  <c r="A1" i="137" s="1" a="1"/>
  <c r="T7" i="185"/>
  <c r="S6" i="185"/>
  <c r="S7" i="184"/>
  <c r="T8" i="184"/>
  <c r="T7" i="183"/>
  <c r="S6" i="183"/>
  <c r="T8" i="182"/>
  <c r="S7" i="182"/>
  <c r="T7" i="181"/>
  <c r="S6" i="181"/>
  <c r="S6" i="180"/>
  <c r="T7" i="180"/>
  <c r="T7" i="179"/>
  <c r="S6" i="179"/>
  <c r="S6" i="178"/>
  <c r="T7" i="178"/>
  <c r="T7" i="177"/>
  <c r="S6" i="177"/>
  <c r="S6" i="176"/>
  <c r="T7" i="176"/>
  <c r="S6" i="175"/>
  <c r="T7" i="175"/>
  <c r="S6" i="174"/>
  <c r="T7" i="174"/>
  <c r="S6" i="173"/>
  <c r="T7" i="173"/>
  <c r="T7" i="172"/>
  <c r="S6" i="172"/>
  <c r="S7" i="171"/>
  <c r="T8" i="171"/>
  <c r="T8" i="170"/>
  <c r="S7" i="170"/>
  <c r="S6" i="169"/>
  <c r="T7" i="169"/>
  <c r="S6" i="168"/>
  <c r="T7" i="168"/>
  <c r="S7" i="167"/>
  <c r="T8" i="167"/>
  <c r="T7" i="166"/>
  <c r="S6" i="166"/>
  <c r="S6" i="165"/>
  <c r="T7" i="165"/>
  <c r="T7" i="164"/>
  <c r="S6" i="164"/>
  <c r="T8" i="163"/>
  <c r="S7" i="163"/>
  <c r="T7" i="162"/>
  <c r="S6" i="162"/>
  <c r="E7" i="33"/>
  <c r="E12" i="33"/>
  <c r="E16" i="33"/>
  <c r="E10" i="33"/>
  <c r="E3" i="33"/>
  <c r="E18" i="33"/>
  <c r="E13" i="33"/>
  <c r="E14" i="33"/>
  <c r="E23" i="33"/>
  <c r="E17" i="33"/>
  <c r="E19" i="33"/>
  <c r="E22" i="33"/>
  <c r="E21" i="33"/>
  <c r="E20" i="33"/>
  <c r="E4" i="33"/>
  <c r="E9" i="33"/>
  <c r="E24" i="33"/>
  <c r="E11" i="33"/>
  <c r="E8" i="33"/>
  <c r="E15" i="33"/>
  <c r="S2" i="32"/>
  <c r="U3" i="32"/>
  <c r="U4" i="32" s="1"/>
  <c r="U5" i="32" s="1"/>
  <c r="U6" i="32" s="1"/>
  <c r="U7" i="32" s="1"/>
  <c r="U8" i="32" s="1"/>
  <c r="U9" i="32" s="1"/>
  <c r="U10" i="32" s="1"/>
  <c r="U11" i="32" s="1"/>
  <c r="U12" i="32" s="1"/>
  <c r="U13" i="32" s="1"/>
  <c r="U14" i="32" s="1"/>
  <c r="U15" i="32" s="1"/>
  <c r="U16" i="32" s="1"/>
  <c r="U17" i="32" s="1"/>
  <c r="U18" i="32" s="1"/>
  <c r="U19" i="32" s="1"/>
  <c r="U20" i="32" s="1"/>
  <c r="U21" i="32" s="1"/>
  <c r="U22" i="32" s="1"/>
  <c r="U23" i="32" s="1"/>
  <c r="U24" i="32" s="1"/>
  <c r="U25" i="32" s="1"/>
  <c r="U26" i="32" s="1"/>
  <c r="U27" i="32" s="1"/>
  <c r="U28" i="32" s="1"/>
  <c r="U29" i="32" s="1"/>
  <c r="U30" i="32" s="1"/>
  <c r="U31" i="32" s="1"/>
  <c r="U32" i="32" s="1"/>
  <c r="U33" i="32" s="1"/>
  <c r="U34" i="32" s="1"/>
  <c r="U35" i="32" s="1"/>
  <c r="U36" i="32" s="1"/>
  <c r="U37" i="32" s="1"/>
  <c r="U38" i="32" s="1"/>
  <c r="U39" i="32" s="1"/>
  <c r="U40" i="32" s="1"/>
  <c r="U41" i="32" s="1"/>
  <c r="U42" i="32" s="1"/>
  <c r="U43" i="32" s="1"/>
  <c r="U44" i="32" s="1"/>
  <c r="U45" i="32" s="1"/>
  <c r="U46" i="32" s="1"/>
  <c r="U47" i="32" s="1"/>
  <c r="U48" i="32" s="1"/>
  <c r="U49" i="32" s="1"/>
  <c r="U50" i="32" s="1"/>
  <c r="U51" i="32" s="1"/>
  <c r="U52" i="32" s="1"/>
  <c r="U53" i="32" s="1"/>
  <c r="U54" i="32" s="1"/>
  <c r="U55" i="32" s="1"/>
  <c r="U56" i="32" s="1"/>
  <c r="U57" i="32" s="1"/>
  <c r="U58" i="32" s="1"/>
  <c r="U59" i="32" s="1"/>
  <c r="U60" i="32" s="1"/>
  <c r="U61" i="32" s="1"/>
  <c r="U62" i="32" s="1"/>
  <c r="U63" i="32" s="1"/>
  <c r="U64" i="32" s="1"/>
  <c r="U65" i="32" s="1"/>
  <c r="U66" i="32" s="1"/>
  <c r="U67" i="32" s="1"/>
  <c r="U68" i="32" s="1"/>
  <c r="U69" i="32" s="1"/>
  <c r="U70" i="32" s="1"/>
  <c r="U71" i="32" s="1"/>
  <c r="U72" i="32" s="1"/>
  <c r="U73" i="32" s="1"/>
  <c r="U74" i="32" s="1"/>
  <c r="U75" i="32" s="1"/>
  <c r="U76" i="32" s="1"/>
  <c r="U77" i="32" s="1"/>
  <c r="U78" i="32" s="1"/>
  <c r="U79" i="32" s="1"/>
  <c r="U80" i="32" s="1"/>
  <c r="U81" i="32" s="1"/>
  <c r="U82" i="32" s="1"/>
  <c r="U83" i="32" s="1"/>
  <c r="U84" i="32" s="1"/>
  <c r="U85" i="32" s="1"/>
  <c r="U86" i="32" s="1"/>
  <c r="U87" i="32" s="1"/>
  <c r="U88" i="32" s="1"/>
  <c r="U89" i="32" s="1"/>
  <c r="U90" i="32" s="1"/>
  <c r="U91" i="32" s="1"/>
  <c r="U92" i="32" s="1"/>
  <c r="U93" i="32" s="1"/>
  <c r="U94" i="32" s="1"/>
  <c r="U95" i="32" s="1"/>
  <c r="U96" i="32" s="1"/>
  <c r="U97" i="32" s="1"/>
  <c r="U98" i="32" s="1"/>
  <c r="U99" i="32" s="1"/>
  <c r="U100" i="32" s="1"/>
  <c r="U101" i="32" s="1"/>
  <c r="U102" i="32" s="1"/>
  <c r="U103" i="32" s="1"/>
  <c r="U104" i="32" s="1"/>
  <c r="U105" i="32" s="1"/>
  <c r="U106" i="32" s="1"/>
  <c r="U107" i="32" s="1"/>
  <c r="U108" i="32" s="1"/>
  <c r="U109" i="32" s="1"/>
  <c r="U110" i="32" s="1"/>
  <c r="U111" i="32" s="1"/>
  <c r="U112" i="32" s="1"/>
  <c r="U113" i="32" s="1"/>
  <c r="U114" i="32" s="1"/>
  <c r="U115" i="32" s="1"/>
  <c r="U116" i="32" s="1"/>
  <c r="U117" i="32" s="1"/>
  <c r="U118" i="32" s="1"/>
  <c r="U119" i="32" s="1"/>
  <c r="U120" i="32" s="1"/>
  <c r="U121" i="32" s="1"/>
  <c r="U122" i="32" s="1"/>
  <c r="U123" i="32" s="1"/>
  <c r="U124" i="32" s="1"/>
  <c r="U125" i="32" s="1"/>
  <c r="U126" i="32" s="1"/>
  <c r="U127" i="32" s="1"/>
  <c r="U128" i="32" s="1"/>
  <c r="U129" i="32" s="1"/>
  <c r="U130" i="32" s="1"/>
  <c r="U131" i="32" s="1"/>
  <c r="U132" i="32" s="1"/>
  <c r="U133" i="32" s="1"/>
  <c r="U134" i="32" s="1"/>
  <c r="U135" i="32" s="1"/>
  <c r="U136" i="32" s="1"/>
  <c r="U137" i="32" s="1"/>
  <c r="U138" i="32" s="1"/>
  <c r="U139" i="32" s="1"/>
  <c r="U140" i="32" s="1"/>
  <c r="U141" i="32" s="1"/>
  <c r="U142" i="32" s="1"/>
  <c r="U143" i="32" s="1"/>
  <c r="U144" i="32" s="1"/>
  <c r="U145" i="32" s="1"/>
  <c r="U146" i="32" s="1"/>
  <c r="U147" i="32" s="1"/>
  <c r="U148" i="32" s="1"/>
  <c r="U149" i="32" s="1"/>
  <c r="U150" i="32" s="1"/>
  <c r="U151" i="32" s="1"/>
  <c r="U152" i="32" s="1"/>
  <c r="U153" i="32" s="1"/>
  <c r="U154" i="32" s="1"/>
  <c r="U155" i="32" s="1"/>
  <c r="U156" i="32" s="1"/>
  <c r="U157" i="32" s="1"/>
  <c r="U158" i="32" s="1"/>
  <c r="U159" i="32" s="1"/>
  <c r="U160" i="32" s="1"/>
  <c r="U161" i="32" s="1"/>
  <c r="U162" i="32" s="1"/>
  <c r="U163" i="32" s="1"/>
  <c r="U164" i="32" s="1"/>
  <c r="U165" i="32" s="1"/>
  <c r="U166" i="32" s="1"/>
  <c r="U167" i="32" s="1"/>
  <c r="U168" i="32" s="1"/>
  <c r="U169" i="32" s="1"/>
  <c r="U170" i="32" s="1"/>
  <c r="U171" i="32" s="1"/>
  <c r="U172" i="32" s="1"/>
  <c r="U173" i="32" s="1"/>
  <c r="U174" i="32" s="1"/>
  <c r="U175" i="32" s="1"/>
  <c r="U176" i="32" s="1"/>
  <c r="U177" i="32" s="1"/>
  <c r="U178" i="32" s="1"/>
  <c r="U179" i="32" s="1"/>
  <c r="U180" i="32" s="1"/>
  <c r="U181" i="32" s="1"/>
  <c r="U182" i="32" s="1"/>
  <c r="U183" i="32" s="1"/>
  <c r="U184" i="32" s="1"/>
  <c r="U185" i="32" s="1"/>
  <c r="U186" i="32" s="1"/>
  <c r="U187" i="32" s="1"/>
  <c r="U188" i="32" s="1"/>
  <c r="U189" i="32" s="1"/>
  <c r="U190" i="32" s="1"/>
  <c r="U191" i="32" s="1"/>
  <c r="U192" i="32" s="1"/>
  <c r="U193" i="32" s="1"/>
  <c r="U194" i="32" s="1"/>
  <c r="U195" i="32" s="1"/>
  <c r="U196" i="32" s="1"/>
  <c r="U197" i="32" s="1"/>
  <c r="U198" i="32" s="1"/>
  <c r="U199" i="32" s="1"/>
  <c r="U200" i="32" s="1"/>
  <c r="U201" i="32" s="1"/>
  <c r="U202" i="32" s="1"/>
  <c r="U203" i="32" s="1"/>
  <c r="U204" i="32" s="1"/>
  <c r="U205" i="32" s="1"/>
  <c r="U206" i="32" s="1"/>
  <c r="U207" i="32" s="1"/>
  <c r="U208" i="32" s="1"/>
  <c r="U209" i="32" s="1"/>
  <c r="U210" i="32" s="1"/>
  <c r="U211" i="32" s="1"/>
  <c r="U212" i="32" s="1"/>
  <c r="U213" i="32" s="1"/>
  <c r="U214" i="32" s="1"/>
  <c r="U215" i="32" s="1"/>
  <c r="U216" i="32" s="1"/>
  <c r="U217" i="32" s="1"/>
  <c r="U218" i="32" s="1"/>
  <c r="U219" i="32" s="1"/>
  <c r="U220" i="32" s="1"/>
  <c r="U221" i="32" s="1"/>
  <c r="U222" i="32" s="1"/>
  <c r="U223" i="32" s="1"/>
  <c r="U224" i="32" s="1"/>
  <c r="U225" i="32" s="1"/>
  <c r="U226" i="32" s="1"/>
  <c r="U227" i="32" s="1"/>
  <c r="U228" i="32" s="1"/>
  <c r="U229" i="32" s="1"/>
  <c r="U230" i="32" s="1"/>
  <c r="U231" i="32" s="1"/>
  <c r="U232" i="32" s="1"/>
  <c r="U233" i="32" s="1"/>
  <c r="U234" i="32" s="1"/>
  <c r="U235" i="32" s="1"/>
  <c r="U236" i="32" s="1"/>
  <c r="U237" i="32" s="1"/>
  <c r="U238" i="32" s="1"/>
  <c r="U239" i="32" s="1"/>
  <c r="U240" i="32" s="1"/>
  <c r="U241" i="32" s="1"/>
  <c r="U242" i="32" s="1"/>
  <c r="U243" i="32" s="1"/>
  <c r="U244" i="32" s="1"/>
  <c r="U245" i="32" s="1"/>
  <c r="U246" i="32" s="1"/>
  <c r="U247" i="32" s="1"/>
  <c r="U248" i="32" s="1"/>
  <c r="U249" i="32" s="1"/>
  <c r="U250" i="32" s="1"/>
  <c r="U251" i="32" s="1"/>
  <c r="U252" i="32" s="1"/>
  <c r="U253" i="32" s="1"/>
  <c r="U254" i="32" s="1"/>
  <c r="U255" i="32" s="1"/>
  <c r="U256" i="32" s="1"/>
  <c r="U257" i="32" s="1"/>
  <c r="U258" i="32" s="1"/>
  <c r="U259" i="32" s="1"/>
  <c r="U260" i="32" s="1"/>
  <c r="U261" i="32" s="1"/>
  <c r="U262" i="32" s="1"/>
  <c r="U263" i="32" s="1"/>
  <c r="U264" i="32" s="1"/>
  <c r="U265" i="32" s="1"/>
  <c r="U266" i="32" s="1"/>
  <c r="U267" i="32" s="1"/>
  <c r="U268" i="32" s="1"/>
  <c r="U269" i="32" s="1"/>
  <c r="U270" i="32" s="1"/>
  <c r="U271" i="32" s="1"/>
  <c r="U272" i="32" s="1"/>
  <c r="U273" i="32" s="1"/>
  <c r="U274" i="32" s="1"/>
  <c r="U275" i="32" s="1"/>
  <c r="U276" i="32" s="1"/>
  <c r="U277" i="32" s="1"/>
  <c r="U278" i="32" s="1"/>
  <c r="U279" i="32" s="1"/>
  <c r="U280" i="32" s="1"/>
  <c r="U281" i="32" s="1"/>
  <c r="U282" i="32" s="1"/>
  <c r="U283" i="32" s="1"/>
  <c r="U284" i="32" s="1"/>
  <c r="U285" i="32" s="1"/>
  <c r="U286" i="32" s="1"/>
  <c r="U287" i="32" s="1"/>
  <c r="U288" i="32" s="1"/>
  <c r="U289" i="32" s="1"/>
  <c r="U290" i="32" s="1"/>
  <c r="U291" i="32" s="1"/>
  <c r="U292" i="32" s="1"/>
  <c r="U293" i="32" s="1"/>
  <c r="U294" i="32" s="1"/>
  <c r="U295" i="32" s="1"/>
  <c r="U296" i="32" s="1"/>
  <c r="U297" i="32" s="1"/>
  <c r="U298" i="32" s="1"/>
  <c r="U299" i="32" s="1"/>
  <c r="U300" i="32" s="1"/>
  <c r="U301" i="32" s="1"/>
  <c r="U302" i="32" s="1"/>
  <c r="U303" i="32" s="1"/>
  <c r="U304" i="32" s="1"/>
  <c r="U305" i="32" s="1"/>
  <c r="U306" i="32" s="1"/>
  <c r="U307" i="32" s="1"/>
  <c r="U308" i="32" s="1"/>
  <c r="U309" i="32" s="1"/>
  <c r="U310" i="32" s="1"/>
  <c r="U311" i="32" s="1"/>
  <c r="U312" i="32" s="1"/>
  <c r="U313" i="32" s="1"/>
  <c r="U314" i="32" s="1"/>
  <c r="U315" i="32" s="1"/>
  <c r="U316" i="32" s="1"/>
  <c r="U317" i="32" s="1"/>
  <c r="U318" i="32" s="1"/>
  <c r="U319" i="32" s="1"/>
  <c r="U320" i="32" s="1"/>
  <c r="U321" i="32" s="1"/>
  <c r="U322" i="32" s="1"/>
  <c r="U323" i="32" s="1"/>
  <c r="U324" i="32" s="1"/>
  <c r="U325" i="32" s="1"/>
  <c r="U326" i="32" s="1"/>
  <c r="U327" i="32" s="1"/>
  <c r="U328" i="32" s="1"/>
  <c r="U329" i="32" s="1"/>
  <c r="U330" i="32" s="1"/>
  <c r="U331" i="32" s="1"/>
  <c r="U332" i="32" s="1"/>
  <c r="U333" i="32" s="1"/>
  <c r="W3" i="32"/>
  <c r="W4" i="32" s="1"/>
  <c r="W5" i="32" s="1"/>
  <c r="W6" i="32" s="1"/>
  <c r="W7" i="32" s="1"/>
  <c r="W8" i="32" s="1"/>
  <c r="W9" i="32" s="1"/>
  <c r="W10" i="32" s="1"/>
  <c r="W11" i="32" s="1"/>
  <c r="W12" i="32" s="1"/>
  <c r="W13" i="32" s="1"/>
  <c r="W14" i="32" s="1"/>
  <c r="W15" i="32" s="1"/>
  <c r="W16" i="32" s="1"/>
  <c r="W17" i="32" s="1"/>
  <c r="W18" i="32" s="1"/>
  <c r="W19" i="32" s="1"/>
  <c r="W20" i="32" s="1"/>
  <c r="W21" i="32" s="1"/>
  <c r="W22" i="32" s="1"/>
  <c r="W23" i="32" s="1"/>
  <c r="W24" i="32" s="1"/>
  <c r="W25" i="32" s="1"/>
  <c r="W26" i="32" s="1"/>
  <c r="W27" i="32" s="1"/>
  <c r="W28" i="32" s="1"/>
  <c r="W29" i="32" s="1"/>
  <c r="W30" i="32" s="1"/>
  <c r="W31" i="32" s="1"/>
  <c r="W32" i="32" s="1"/>
  <c r="W33" i="32" s="1"/>
  <c r="W34" i="32" s="1"/>
  <c r="W35" i="32" s="1"/>
  <c r="W36" i="32" s="1"/>
  <c r="W37" i="32" s="1"/>
  <c r="W38" i="32" s="1"/>
  <c r="W39" i="32" s="1"/>
  <c r="W40" i="32" s="1"/>
  <c r="W41" i="32" s="1"/>
  <c r="W42" i="32" s="1"/>
  <c r="W43" i="32" s="1"/>
  <c r="W44" i="32" s="1"/>
  <c r="W45" i="32" s="1"/>
  <c r="W46" i="32" s="1"/>
  <c r="W47" i="32" s="1"/>
  <c r="W48" i="32" s="1"/>
  <c r="W49" i="32" s="1"/>
  <c r="W50" i="32" s="1"/>
  <c r="W51" i="32" s="1"/>
  <c r="W52" i="32" s="1"/>
  <c r="W53" i="32" s="1"/>
  <c r="W54" i="32" s="1"/>
  <c r="W55" i="32" s="1"/>
  <c r="W56" i="32" s="1"/>
  <c r="W57" i="32" s="1"/>
  <c r="W58" i="32" s="1"/>
  <c r="W59" i="32" s="1"/>
  <c r="W60" i="32" s="1"/>
  <c r="W61" i="32" s="1"/>
  <c r="W62" i="32" s="1"/>
  <c r="W63" i="32" s="1"/>
  <c r="W64" i="32" s="1"/>
  <c r="W65" i="32" s="1"/>
  <c r="W66" i="32" s="1"/>
  <c r="W67" i="32" s="1"/>
  <c r="W68" i="32" s="1"/>
  <c r="W69" i="32" s="1"/>
  <c r="W70" i="32" s="1"/>
  <c r="W71" i="32" s="1"/>
  <c r="W72" i="32" s="1"/>
  <c r="W73" i="32" s="1"/>
  <c r="W74" i="32" s="1"/>
  <c r="W75" i="32" s="1"/>
  <c r="W76" i="32" s="1"/>
  <c r="W77" i="32" s="1"/>
  <c r="W78" i="32" s="1"/>
  <c r="W79" i="32" s="1"/>
  <c r="W80" i="32" s="1"/>
  <c r="W81" i="32" s="1"/>
  <c r="W82" i="32" s="1"/>
  <c r="W83" i="32" s="1"/>
  <c r="W84" i="32" s="1"/>
  <c r="W85" i="32" s="1"/>
  <c r="W86" i="32" s="1"/>
  <c r="W87" i="32" s="1"/>
  <c r="W88" i="32" s="1"/>
  <c r="W89" i="32" s="1"/>
  <c r="W90" i="32" s="1"/>
  <c r="W91" i="32" s="1"/>
  <c r="W92" i="32" s="1"/>
  <c r="W93" i="32" s="1"/>
  <c r="W94" i="32" s="1"/>
  <c r="W95" i="32" s="1"/>
  <c r="W96" i="32" s="1"/>
  <c r="W97" i="32" s="1"/>
  <c r="W98" i="32" s="1"/>
  <c r="W99" i="32" s="1"/>
  <c r="W100" i="32" s="1"/>
  <c r="W101" i="32" s="1"/>
  <c r="W102" i="32" s="1"/>
  <c r="W103" i="32" s="1"/>
  <c r="W104" i="32" s="1"/>
  <c r="W105" i="32" s="1"/>
  <c r="W106" i="32" s="1"/>
  <c r="W107" i="32" s="1"/>
  <c r="W108" i="32" s="1"/>
  <c r="W109" i="32" s="1"/>
  <c r="W110" i="32" s="1"/>
  <c r="W111" i="32" s="1"/>
  <c r="W112" i="32" s="1"/>
  <c r="W113" i="32" s="1"/>
  <c r="W114" i="32" s="1"/>
  <c r="W115" i="32" s="1"/>
  <c r="W116" i="32" s="1"/>
  <c r="W117" i="32" s="1"/>
  <c r="W118" i="32" s="1"/>
  <c r="W119" i="32" s="1"/>
  <c r="W120" i="32" s="1"/>
  <c r="W121" i="32" s="1"/>
  <c r="W122" i="32" s="1"/>
  <c r="W123" i="32" s="1"/>
  <c r="W124" i="32" s="1"/>
  <c r="W125" i="32" s="1"/>
  <c r="W126" i="32" s="1"/>
  <c r="W127" i="32" s="1"/>
  <c r="W128" i="32" s="1"/>
  <c r="W129" i="32" s="1"/>
  <c r="W130" i="32" s="1"/>
  <c r="W131" i="32" s="1"/>
  <c r="W132" i="32" s="1"/>
  <c r="W133" i="32" s="1"/>
  <c r="W134" i="32" s="1"/>
  <c r="W135" i="32" s="1"/>
  <c r="W136" i="32" s="1"/>
  <c r="W137" i="32" s="1"/>
  <c r="W138" i="32" s="1"/>
  <c r="W139" i="32" s="1"/>
  <c r="W140" i="32" s="1"/>
  <c r="W141" i="32" s="1"/>
  <c r="W142" i="32" s="1"/>
  <c r="W143" i="32" s="1"/>
  <c r="W144" i="32" s="1"/>
  <c r="W145" i="32" s="1"/>
  <c r="W146" i="32" s="1"/>
  <c r="W147" i="32" s="1"/>
  <c r="W148" i="32" s="1"/>
  <c r="W149" i="32" s="1"/>
  <c r="W150" i="32" s="1"/>
  <c r="W151" i="32" s="1"/>
  <c r="W152" i="32" s="1"/>
  <c r="W153" i="32" s="1"/>
  <c r="W154" i="32" s="1"/>
  <c r="W155" i="32" s="1"/>
  <c r="W156" i="32" s="1"/>
  <c r="W157" i="32" s="1"/>
  <c r="W158" i="32" s="1"/>
  <c r="W159" i="32" s="1"/>
  <c r="W160" i="32" s="1"/>
  <c r="W161" i="32" s="1"/>
  <c r="W162" i="32" s="1"/>
  <c r="W163" i="32" s="1"/>
  <c r="W164" i="32" s="1"/>
  <c r="W165" i="32" s="1"/>
  <c r="W166" i="32" s="1"/>
  <c r="W167" i="32" s="1"/>
  <c r="W168" i="32" s="1"/>
  <c r="W169" i="32" s="1"/>
  <c r="W170" i="32" s="1"/>
  <c r="W171" i="32" s="1"/>
  <c r="W172" i="32" s="1"/>
  <c r="W173" i="32" s="1"/>
  <c r="W174" i="32" s="1"/>
  <c r="W175" i="32" s="1"/>
  <c r="W176" i="32" s="1"/>
  <c r="W177" i="32" s="1"/>
  <c r="W178" i="32" s="1"/>
  <c r="W179" i="32" s="1"/>
  <c r="W180" i="32" s="1"/>
  <c r="W181" i="32" s="1"/>
  <c r="W182" i="32" s="1"/>
  <c r="W183" i="32" s="1"/>
  <c r="W184" i="32" s="1"/>
  <c r="W185" i="32" s="1"/>
  <c r="W186" i="32" s="1"/>
  <c r="W187" i="32" s="1"/>
  <c r="W188" i="32" s="1"/>
  <c r="W189" i="32" s="1"/>
  <c r="W190" i="32" s="1"/>
  <c r="W191" i="32" s="1"/>
  <c r="W192" i="32" s="1"/>
  <c r="W193" i="32" s="1"/>
  <c r="W194" i="32" s="1"/>
  <c r="W195" i="32" s="1"/>
  <c r="W196" i="32" s="1"/>
  <c r="W197" i="32" s="1"/>
  <c r="W198" i="32" s="1"/>
  <c r="W199" i="32" s="1"/>
  <c r="W200" i="32" s="1"/>
  <c r="W201" i="32" s="1"/>
  <c r="W202" i="32" s="1"/>
  <c r="W203" i="32" s="1"/>
  <c r="W204" i="32" s="1"/>
  <c r="W205" i="32" s="1"/>
  <c r="W206" i="32" s="1"/>
  <c r="W207" i="32" s="1"/>
  <c r="W208" i="32" s="1"/>
  <c r="W209" i="32" s="1"/>
  <c r="W210" i="32" s="1"/>
  <c r="W211" i="32" s="1"/>
  <c r="W212" i="32" s="1"/>
  <c r="W213" i="32" s="1"/>
  <c r="W214" i="32" s="1"/>
  <c r="W215" i="32" s="1"/>
  <c r="W216" i="32" s="1"/>
  <c r="W217" i="32" s="1"/>
  <c r="W218" i="32" s="1"/>
  <c r="W219" i="32" s="1"/>
  <c r="W220" i="32" s="1"/>
  <c r="W221" i="32" s="1"/>
  <c r="W222" i="32" s="1"/>
  <c r="W223" i="32" s="1"/>
  <c r="W224" i="32" s="1"/>
  <c r="W225" i="32" s="1"/>
  <c r="W226" i="32" s="1"/>
  <c r="W227" i="32" s="1"/>
  <c r="W228" i="32" s="1"/>
  <c r="W229" i="32" s="1"/>
  <c r="W230" i="32" s="1"/>
  <c r="W231" i="32" s="1"/>
  <c r="W232" i="32" s="1"/>
  <c r="W233" i="32" s="1"/>
  <c r="W234" i="32" s="1"/>
  <c r="W235" i="32" s="1"/>
  <c r="W236" i="32" s="1"/>
  <c r="W237" i="32" s="1"/>
  <c r="W238" i="32" s="1"/>
  <c r="W239" i="32" s="1"/>
  <c r="W240" i="32" s="1"/>
  <c r="W241" i="32" s="1"/>
  <c r="W242" i="32" s="1"/>
  <c r="W243" i="32" s="1"/>
  <c r="W244" i="32" s="1"/>
  <c r="W245" i="32" s="1"/>
  <c r="W246" i="32" s="1"/>
  <c r="W247" i="32" s="1"/>
  <c r="W248" i="32" s="1"/>
  <c r="W249" i="32" s="1"/>
  <c r="W250" i="32" s="1"/>
  <c r="W251" i="32" s="1"/>
  <c r="W252" i="32" s="1"/>
  <c r="W253" i="32" s="1"/>
  <c r="W254" i="32" s="1"/>
  <c r="W255" i="32" s="1"/>
  <c r="W256" i="32" s="1"/>
  <c r="W257" i="32" s="1"/>
  <c r="W258" i="32" s="1"/>
  <c r="W259" i="32" s="1"/>
  <c r="W260" i="32" s="1"/>
  <c r="W261" i="32" s="1"/>
  <c r="W262" i="32" s="1"/>
  <c r="W263" i="32" s="1"/>
  <c r="W264" i="32" s="1"/>
  <c r="W265" i="32" s="1"/>
  <c r="W266" i="32" s="1"/>
  <c r="W267" i="32" s="1"/>
  <c r="W268" i="32" s="1"/>
  <c r="W269" i="32" s="1"/>
  <c r="W270" i="32" s="1"/>
  <c r="W271" i="32" s="1"/>
  <c r="W272" i="32" s="1"/>
  <c r="W273" i="32" s="1"/>
  <c r="W274" i="32" s="1"/>
  <c r="W275" i="32" s="1"/>
  <c r="W276" i="32" s="1"/>
  <c r="W277" i="32" s="1"/>
  <c r="W278" i="32" s="1"/>
  <c r="W279" i="32" s="1"/>
  <c r="W280" i="32" s="1"/>
  <c r="W281" i="32" s="1"/>
  <c r="W282" i="32" s="1"/>
  <c r="W283" i="32" s="1"/>
  <c r="W284" i="32" s="1"/>
  <c r="W285" i="32" s="1"/>
  <c r="W286" i="32" s="1"/>
  <c r="W287" i="32" s="1"/>
  <c r="W288" i="32" s="1"/>
  <c r="W289" i="32" s="1"/>
  <c r="W290" i="32" s="1"/>
  <c r="W291" i="32" s="1"/>
  <c r="W292" i="32" s="1"/>
  <c r="W293" i="32" s="1"/>
  <c r="W294" i="32" s="1"/>
  <c r="W295" i="32" s="1"/>
  <c r="W296" i="32" s="1"/>
  <c r="W297" i="32" s="1"/>
  <c r="W298" i="32" s="1"/>
  <c r="W299" i="32" s="1"/>
  <c r="W300" i="32" s="1"/>
  <c r="W301" i="32" s="1"/>
  <c r="W302" i="32" s="1"/>
  <c r="W303" i="32" s="1"/>
  <c r="W304" i="32" s="1"/>
  <c r="W305" i="32" s="1"/>
  <c r="W306" i="32" s="1"/>
  <c r="W307" i="32" s="1"/>
  <c r="W308" i="32" s="1"/>
  <c r="W309" i="32" s="1"/>
  <c r="W310" i="32" s="1"/>
  <c r="W311" i="32" s="1"/>
  <c r="W312" i="32" s="1"/>
  <c r="W313" i="32" s="1"/>
  <c r="W314" i="32" s="1"/>
  <c r="W315" i="32" s="1"/>
  <c r="W316" i="32" s="1"/>
  <c r="W317" i="32" s="1"/>
  <c r="W318" i="32" s="1"/>
  <c r="W319" i="32" s="1"/>
  <c r="W320" i="32" s="1"/>
  <c r="W321" i="32" s="1"/>
  <c r="W322" i="32" s="1"/>
  <c r="W323" i="32" s="1"/>
  <c r="W324" i="32" s="1"/>
  <c r="W325" i="32" s="1"/>
  <c r="W326" i="32" s="1"/>
  <c r="W327" i="32" s="1"/>
  <c r="W328" i="32" s="1"/>
  <c r="W329" i="32" s="1"/>
  <c r="W330" i="32" s="1"/>
  <c r="W331" i="32" s="1"/>
  <c r="W332" i="32" s="1"/>
  <c r="W333" i="32" s="1"/>
  <c r="X3" i="32"/>
  <c r="X4" i="32" s="1"/>
  <c r="X5" i="32" s="1"/>
  <c r="X6" i="32" s="1"/>
  <c r="X7" i="32" s="1"/>
  <c r="X8" i="32" s="1"/>
  <c r="X9" i="32" s="1"/>
  <c r="X10" i="32" s="1"/>
  <c r="X11" i="32" s="1"/>
  <c r="X12" i="32" s="1"/>
  <c r="X13" i="32" s="1"/>
  <c r="X14" i="32" s="1"/>
  <c r="X15" i="32" s="1"/>
  <c r="X16" i="32" s="1"/>
  <c r="X17" i="32" s="1"/>
  <c r="X18" i="32" s="1"/>
  <c r="X19" i="32" s="1"/>
  <c r="X20" i="32" s="1"/>
  <c r="X21" i="32" s="1"/>
  <c r="X22" i="32" s="1"/>
  <c r="X23" i="32" s="1"/>
  <c r="X24" i="32" s="1"/>
  <c r="X25" i="32" s="1"/>
  <c r="X26" i="32" s="1"/>
  <c r="X27" i="32" s="1"/>
  <c r="X28" i="32" s="1"/>
  <c r="X29" i="32" s="1"/>
  <c r="X30" i="32" s="1"/>
  <c r="X31" i="32" s="1"/>
  <c r="X32" i="32" s="1"/>
  <c r="X33" i="32" s="1"/>
  <c r="X34" i="32" s="1"/>
  <c r="X35" i="32" s="1"/>
  <c r="X36" i="32" s="1"/>
  <c r="X37" i="32" s="1"/>
  <c r="X38" i="32" s="1"/>
  <c r="X39" i="32" s="1"/>
  <c r="X40" i="32" s="1"/>
  <c r="X41" i="32" s="1"/>
  <c r="X42" i="32" s="1"/>
  <c r="X43" i="32" s="1"/>
  <c r="X44" i="32" s="1"/>
  <c r="X45" i="32" s="1"/>
  <c r="X46" i="32" s="1"/>
  <c r="X47" i="32" s="1"/>
  <c r="X48" i="32" s="1"/>
  <c r="X49" i="32" s="1"/>
  <c r="X50" i="32" s="1"/>
  <c r="X51" i="32" s="1"/>
  <c r="X52" i="32" s="1"/>
  <c r="X53" i="32" s="1"/>
  <c r="X54" i="32" s="1"/>
  <c r="X55" i="32" s="1"/>
  <c r="X56" i="32" s="1"/>
  <c r="X57" i="32" s="1"/>
  <c r="X58" i="32" s="1"/>
  <c r="X59" i="32" s="1"/>
  <c r="X60" i="32" s="1"/>
  <c r="X61" i="32" s="1"/>
  <c r="X62" i="32" s="1"/>
  <c r="X63" i="32" s="1"/>
  <c r="X64" i="32" s="1"/>
  <c r="X65" i="32" s="1"/>
  <c r="X66" i="32" s="1"/>
  <c r="X67" i="32" s="1"/>
  <c r="X68" i="32" s="1"/>
  <c r="X69" i="32" s="1"/>
  <c r="X70" i="32" s="1"/>
  <c r="X71" i="32" s="1"/>
  <c r="X72" i="32" s="1"/>
  <c r="X73" i="32" s="1"/>
  <c r="X74" i="32" s="1"/>
  <c r="X75" i="32" s="1"/>
  <c r="X76" i="32" s="1"/>
  <c r="X77" i="32" s="1"/>
  <c r="X78" i="32" s="1"/>
  <c r="X79" i="32" s="1"/>
  <c r="X80" i="32" s="1"/>
  <c r="X81" i="32" s="1"/>
  <c r="X82" i="32" s="1"/>
  <c r="X83" i="32" s="1"/>
  <c r="X84" i="32" s="1"/>
  <c r="X85" i="32" s="1"/>
  <c r="X86" i="32" s="1"/>
  <c r="X87" i="32" s="1"/>
  <c r="X88" i="32" s="1"/>
  <c r="X89" i="32" s="1"/>
  <c r="X90" i="32" s="1"/>
  <c r="X91" i="32" s="1"/>
  <c r="X92" i="32" s="1"/>
  <c r="X93" i="32" s="1"/>
  <c r="X94" i="32" s="1"/>
  <c r="X95" i="32" s="1"/>
  <c r="X96" i="32" s="1"/>
  <c r="X97" i="32" s="1"/>
  <c r="X98" i="32" s="1"/>
  <c r="X99" i="32" s="1"/>
  <c r="X100" i="32" s="1"/>
  <c r="X101" i="32" s="1"/>
  <c r="X102" i="32" s="1"/>
  <c r="X103" i="32" s="1"/>
  <c r="X104" i="32" s="1"/>
  <c r="X105" i="32" s="1"/>
  <c r="X106" i="32" s="1"/>
  <c r="X107" i="32" s="1"/>
  <c r="X108" i="32" s="1"/>
  <c r="X109" i="32" s="1"/>
  <c r="X110" i="32" s="1"/>
  <c r="X111" i="32" s="1"/>
  <c r="X112" i="32" s="1"/>
  <c r="X113" i="32" s="1"/>
  <c r="X114" i="32" s="1"/>
  <c r="X115" i="32" s="1"/>
  <c r="X116" i="32" s="1"/>
  <c r="X117" i="32" s="1"/>
  <c r="X118" i="32" s="1"/>
  <c r="X119" i="32" s="1"/>
  <c r="X120" i="32" s="1"/>
  <c r="X121" i="32" s="1"/>
  <c r="X122" i="32" s="1"/>
  <c r="X123" i="32" s="1"/>
  <c r="X124" i="32" s="1"/>
  <c r="X125" i="32" s="1"/>
  <c r="X126" i="32" s="1"/>
  <c r="X127" i="32" s="1"/>
  <c r="X128" i="32" s="1"/>
  <c r="X129" i="32" s="1"/>
  <c r="X130" i="32" s="1"/>
  <c r="X131" i="32" s="1"/>
  <c r="X132" i="32" s="1"/>
  <c r="X133" i="32" s="1"/>
  <c r="X134" i="32" s="1"/>
  <c r="X135" i="32" s="1"/>
  <c r="X136" i="32" s="1"/>
  <c r="X137" i="32" s="1"/>
  <c r="X138" i="32" s="1"/>
  <c r="X139" i="32" s="1"/>
  <c r="X140" i="32" s="1"/>
  <c r="X141" i="32" s="1"/>
  <c r="X142" i="32" s="1"/>
  <c r="X143" i="32" s="1"/>
  <c r="X144" i="32" s="1"/>
  <c r="X145" i="32" s="1"/>
  <c r="X146" i="32" s="1"/>
  <c r="X147" i="32" s="1"/>
  <c r="X148" i="32" s="1"/>
  <c r="X149" i="32" s="1"/>
  <c r="X150" i="32" s="1"/>
  <c r="X151" i="32" s="1"/>
  <c r="X152" i="32" s="1"/>
  <c r="X153" i="32" s="1"/>
  <c r="X154" i="32" s="1"/>
  <c r="X155" i="32" s="1"/>
  <c r="X156" i="32" s="1"/>
  <c r="X157" i="32" s="1"/>
  <c r="X158" i="32" s="1"/>
  <c r="X159" i="32" s="1"/>
  <c r="X160" i="32" s="1"/>
  <c r="X161" i="32" s="1"/>
  <c r="X162" i="32" s="1"/>
  <c r="X163" i="32" s="1"/>
  <c r="X164" i="32" s="1"/>
  <c r="X165" i="32" s="1"/>
  <c r="X166" i="32" s="1"/>
  <c r="X167" i="32" s="1"/>
  <c r="X168" i="32" s="1"/>
  <c r="X169" i="32" s="1"/>
  <c r="X170" i="32" s="1"/>
  <c r="X171" i="32" s="1"/>
  <c r="X172" i="32" s="1"/>
  <c r="X173" i="32" s="1"/>
  <c r="X174" i="32" s="1"/>
  <c r="X175" i="32" s="1"/>
  <c r="X176" i="32" s="1"/>
  <c r="X177" i="32" s="1"/>
  <c r="X178" i="32" s="1"/>
  <c r="X179" i="32" s="1"/>
  <c r="X180" i="32" s="1"/>
  <c r="X181" i="32" s="1"/>
  <c r="X182" i="32" s="1"/>
  <c r="X183" i="32" s="1"/>
  <c r="X184" i="32" s="1"/>
  <c r="X185" i="32" s="1"/>
  <c r="X186" i="32" s="1"/>
  <c r="X187" i="32" s="1"/>
  <c r="X188" i="32" s="1"/>
  <c r="X189" i="32" s="1"/>
  <c r="X190" i="32" s="1"/>
  <c r="X191" i="32" s="1"/>
  <c r="X192" i="32" s="1"/>
  <c r="X193" i="32" s="1"/>
  <c r="X194" i="32" s="1"/>
  <c r="X195" i="32" s="1"/>
  <c r="X196" i="32" s="1"/>
  <c r="X197" i="32" s="1"/>
  <c r="X198" i="32" s="1"/>
  <c r="X199" i="32" s="1"/>
  <c r="X200" i="32" s="1"/>
  <c r="X201" i="32" s="1"/>
  <c r="X202" i="32" s="1"/>
  <c r="X203" i="32" s="1"/>
  <c r="X204" i="32" s="1"/>
  <c r="X205" i="32" s="1"/>
  <c r="X206" i="32" s="1"/>
  <c r="X207" i="32" s="1"/>
  <c r="X208" i="32" s="1"/>
  <c r="X209" i="32" s="1"/>
  <c r="X210" i="32" s="1"/>
  <c r="X211" i="32" s="1"/>
  <c r="X212" i="32" s="1"/>
  <c r="X213" i="32" s="1"/>
  <c r="X214" i="32" s="1"/>
  <c r="X215" i="32" s="1"/>
  <c r="X216" i="32" s="1"/>
  <c r="X217" i="32" s="1"/>
  <c r="X218" i="32" s="1"/>
  <c r="X219" i="32" s="1"/>
  <c r="X220" i="32" s="1"/>
  <c r="X221" i="32" s="1"/>
  <c r="X222" i="32" s="1"/>
  <c r="X223" i="32" s="1"/>
  <c r="X224" i="32" s="1"/>
  <c r="X225" i="32" s="1"/>
  <c r="X226" i="32" s="1"/>
  <c r="X227" i="32" s="1"/>
  <c r="X228" i="32" s="1"/>
  <c r="X229" i="32" s="1"/>
  <c r="X230" i="32" s="1"/>
  <c r="X231" i="32" s="1"/>
  <c r="X232" i="32" s="1"/>
  <c r="X233" i="32" s="1"/>
  <c r="X234" i="32" s="1"/>
  <c r="X235" i="32" s="1"/>
  <c r="X236" i="32" s="1"/>
  <c r="X237" i="32" s="1"/>
  <c r="X238" i="32" s="1"/>
  <c r="X239" i="32" s="1"/>
  <c r="X240" i="32" s="1"/>
  <c r="X241" i="32" s="1"/>
  <c r="X242" i="32" s="1"/>
  <c r="X243" i="32" s="1"/>
  <c r="X244" i="32" s="1"/>
  <c r="X245" i="32" s="1"/>
  <c r="X246" i="32" s="1"/>
  <c r="X247" i="32" s="1"/>
  <c r="X248" i="32" s="1"/>
  <c r="X249" i="32" s="1"/>
  <c r="X250" i="32" s="1"/>
  <c r="X251" i="32" s="1"/>
  <c r="X252" i="32" s="1"/>
  <c r="X253" i="32" s="1"/>
  <c r="X254" i="32" s="1"/>
  <c r="X255" i="32" s="1"/>
  <c r="X256" i="32" s="1"/>
  <c r="X257" i="32" s="1"/>
  <c r="X258" i="32" s="1"/>
  <c r="X259" i="32" s="1"/>
  <c r="X260" i="32" s="1"/>
  <c r="X261" i="32" s="1"/>
  <c r="X262" i="32" s="1"/>
  <c r="X263" i="32" s="1"/>
  <c r="X264" i="32" s="1"/>
  <c r="X265" i="32" s="1"/>
  <c r="X266" i="32" s="1"/>
  <c r="X267" i="32" s="1"/>
  <c r="X268" i="32" s="1"/>
  <c r="X269" i="32" s="1"/>
  <c r="X270" i="32" s="1"/>
  <c r="X271" i="32" s="1"/>
  <c r="X272" i="32" s="1"/>
  <c r="X273" i="32" s="1"/>
  <c r="X274" i="32" s="1"/>
  <c r="X275" i="32" s="1"/>
  <c r="X276" i="32" s="1"/>
  <c r="X277" i="32" s="1"/>
  <c r="X278" i="32" s="1"/>
  <c r="X279" i="32" s="1"/>
  <c r="X280" i="32" s="1"/>
  <c r="X281" i="32" s="1"/>
  <c r="X282" i="32" s="1"/>
  <c r="X283" i="32" s="1"/>
  <c r="X284" i="32" s="1"/>
  <c r="X285" i="32" s="1"/>
  <c r="X286" i="32" s="1"/>
  <c r="X287" i="32" s="1"/>
  <c r="X288" i="32" s="1"/>
  <c r="X289" i="32" s="1"/>
  <c r="X290" i="32" s="1"/>
  <c r="X291" i="32" s="1"/>
  <c r="X292" i="32" s="1"/>
  <c r="X293" i="32" s="1"/>
  <c r="X294" i="32" s="1"/>
  <c r="X295" i="32" s="1"/>
  <c r="X296" i="32" s="1"/>
  <c r="X297" i="32" s="1"/>
  <c r="X298" i="32" s="1"/>
  <c r="X299" i="32" s="1"/>
  <c r="X300" i="32" s="1"/>
  <c r="X301" i="32" s="1"/>
  <c r="X302" i="32" s="1"/>
  <c r="X303" i="32" s="1"/>
  <c r="X304" i="32" s="1"/>
  <c r="X305" i="32" s="1"/>
  <c r="X306" i="32" s="1"/>
  <c r="X307" i="32" s="1"/>
  <c r="X308" i="32" s="1"/>
  <c r="X309" i="32" s="1"/>
  <c r="X310" i="32" s="1"/>
  <c r="X311" i="32" s="1"/>
  <c r="X312" i="32" s="1"/>
  <c r="X313" i="32" s="1"/>
  <c r="X314" i="32" s="1"/>
  <c r="X315" i="32" s="1"/>
  <c r="X316" i="32" s="1"/>
  <c r="X317" i="32" s="1"/>
  <c r="X318" i="32" s="1"/>
  <c r="X319" i="32" s="1"/>
  <c r="X320" i="32" s="1"/>
  <c r="X321" i="32" s="1"/>
  <c r="X322" i="32" s="1"/>
  <c r="X323" i="32" s="1"/>
  <c r="X324" i="32" s="1"/>
  <c r="X325" i="32" s="1"/>
  <c r="X326" i="32" s="1"/>
  <c r="X327" i="32" s="1"/>
  <c r="X328" i="32" s="1"/>
  <c r="X329" i="32" s="1"/>
  <c r="X330" i="32" s="1"/>
  <c r="X331" i="32" s="1"/>
  <c r="X332" i="32" s="1"/>
  <c r="X333" i="32" s="1"/>
  <c r="T3" i="32"/>
  <c r="V3" i="32"/>
  <c r="V4" i="32" s="1"/>
  <c r="V5" i="32" s="1"/>
  <c r="V6" i="32" s="1"/>
  <c r="V7" i="32" s="1"/>
  <c r="V8" i="32" s="1"/>
  <c r="V9" i="32" s="1"/>
  <c r="V10" i="32" s="1"/>
  <c r="V11" i="32" s="1"/>
  <c r="V12" i="32" s="1"/>
  <c r="V13" i="32" s="1"/>
  <c r="V14" i="32" s="1"/>
  <c r="V15" i="32" s="1"/>
  <c r="V16" i="32" s="1"/>
  <c r="V17" i="32" s="1"/>
  <c r="V18" i="32" s="1"/>
  <c r="V19" i="32" s="1"/>
  <c r="V20" i="32" s="1"/>
  <c r="V21" i="32" s="1"/>
  <c r="V22" i="32" s="1"/>
  <c r="V23" i="32" s="1"/>
  <c r="V24" i="32" s="1"/>
  <c r="V25" i="32" s="1"/>
  <c r="V26" i="32" s="1"/>
  <c r="V27" i="32" s="1"/>
  <c r="V28" i="32" s="1"/>
  <c r="V29" i="32" s="1"/>
  <c r="V30" i="32" s="1"/>
  <c r="V31" i="32" s="1"/>
  <c r="V32" i="32" s="1"/>
  <c r="V33" i="32" s="1"/>
  <c r="V34" i="32" s="1"/>
  <c r="V35" i="32" s="1"/>
  <c r="V36" i="32" s="1"/>
  <c r="V37" i="32" s="1"/>
  <c r="V38" i="32" s="1"/>
  <c r="V39" i="32" s="1"/>
  <c r="V40" i="32" s="1"/>
  <c r="V41" i="32" s="1"/>
  <c r="V42" i="32" s="1"/>
  <c r="V43" i="32" s="1"/>
  <c r="V44" i="32" s="1"/>
  <c r="V45" i="32" s="1"/>
  <c r="V46" i="32" s="1"/>
  <c r="V47" i="32" s="1"/>
  <c r="V48" i="32" s="1"/>
  <c r="V49" i="32" s="1"/>
  <c r="V50" i="32" s="1"/>
  <c r="V51" i="32" s="1"/>
  <c r="V52" i="32" s="1"/>
  <c r="V53" i="32" s="1"/>
  <c r="V54" i="32" s="1"/>
  <c r="V55" i="32" s="1"/>
  <c r="V56" i="32" s="1"/>
  <c r="V57" i="32" s="1"/>
  <c r="V58" i="32" s="1"/>
  <c r="V59" i="32" s="1"/>
  <c r="V60" i="32" s="1"/>
  <c r="V61" i="32" s="1"/>
  <c r="V62" i="32" s="1"/>
  <c r="V63" i="32" s="1"/>
  <c r="V64" i="32" s="1"/>
  <c r="V65" i="32" s="1"/>
  <c r="V66" i="32" s="1"/>
  <c r="V67" i="32" s="1"/>
  <c r="V68" i="32" s="1"/>
  <c r="V69" i="32" s="1"/>
  <c r="V70" i="32" s="1"/>
  <c r="V71" i="32" s="1"/>
  <c r="V72" i="32" s="1"/>
  <c r="V73" i="32" s="1"/>
  <c r="V74" i="32" s="1"/>
  <c r="V75" i="32" s="1"/>
  <c r="V76" i="32" s="1"/>
  <c r="V77" i="32" s="1"/>
  <c r="V78" i="32" s="1"/>
  <c r="V79" i="32" s="1"/>
  <c r="V80" i="32" s="1"/>
  <c r="V81" i="32" s="1"/>
  <c r="V82" i="32" s="1"/>
  <c r="V83" i="32" s="1"/>
  <c r="V84" i="32" s="1"/>
  <c r="V85" i="32" s="1"/>
  <c r="V86" i="32" s="1"/>
  <c r="V87" i="32" s="1"/>
  <c r="V88" i="32" s="1"/>
  <c r="V89" i="32" s="1"/>
  <c r="V90" i="32" s="1"/>
  <c r="V91" i="32" s="1"/>
  <c r="V92" i="32" s="1"/>
  <c r="V93" i="32" s="1"/>
  <c r="V94" i="32" s="1"/>
  <c r="V95" i="32" s="1"/>
  <c r="V96" i="32" s="1"/>
  <c r="V97" i="32" s="1"/>
  <c r="V98" i="32" s="1"/>
  <c r="V99" i="32" s="1"/>
  <c r="V100" i="32" s="1"/>
  <c r="V101" i="32" s="1"/>
  <c r="V102" i="32" s="1"/>
  <c r="V103" i="32" s="1"/>
  <c r="V104" i="32" s="1"/>
  <c r="V105" i="32" s="1"/>
  <c r="V106" i="32" s="1"/>
  <c r="V107" i="32" s="1"/>
  <c r="V108" i="32" s="1"/>
  <c r="V109" i="32" s="1"/>
  <c r="V110" i="32" s="1"/>
  <c r="V111" i="32" s="1"/>
  <c r="V112" i="32" s="1"/>
  <c r="V113" i="32" s="1"/>
  <c r="V114" i="32" s="1"/>
  <c r="V115" i="32" s="1"/>
  <c r="V116" i="32" s="1"/>
  <c r="V117" i="32" s="1"/>
  <c r="V118" i="32" s="1"/>
  <c r="V119" i="32" s="1"/>
  <c r="V120" i="32" s="1"/>
  <c r="V121" i="32" s="1"/>
  <c r="V122" i="32" s="1"/>
  <c r="V123" i="32" s="1"/>
  <c r="V124" i="32" s="1"/>
  <c r="V125" i="32" s="1"/>
  <c r="V126" i="32" s="1"/>
  <c r="V127" i="32" s="1"/>
  <c r="V128" i="32" s="1"/>
  <c r="V129" i="32" s="1"/>
  <c r="V130" i="32" s="1"/>
  <c r="V131" i="32" s="1"/>
  <c r="V132" i="32" s="1"/>
  <c r="V133" i="32" s="1"/>
  <c r="V134" i="32" s="1"/>
  <c r="V135" i="32" s="1"/>
  <c r="V136" i="32" s="1"/>
  <c r="V137" i="32" s="1"/>
  <c r="V138" i="32" s="1"/>
  <c r="V139" i="32" s="1"/>
  <c r="V140" i="32" s="1"/>
  <c r="V141" i="32" s="1"/>
  <c r="V142" i="32" s="1"/>
  <c r="V143" i="32" s="1"/>
  <c r="V144" i="32" s="1"/>
  <c r="V145" i="32" s="1"/>
  <c r="V146" i="32" s="1"/>
  <c r="V147" i="32" s="1"/>
  <c r="V148" i="32" s="1"/>
  <c r="V149" i="32" s="1"/>
  <c r="V150" i="32" s="1"/>
  <c r="V151" i="32" s="1"/>
  <c r="V152" i="32" s="1"/>
  <c r="V153" i="32" s="1"/>
  <c r="V154" i="32" s="1"/>
  <c r="V155" i="32" s="1"/>
  <c r="V156" i="32" s="1"/>
  <c r="V157" i="32" s="1"/>
  <c r="V158" i="32" s="1"/>
  <c r="V159" i="32" s="1"/>
  <c r="V160" i="32" s="1"/>
  <c r="V161" i="32" s="1"/>
  <c r="V162" i="32" s="1"/>
  <c r="V163" i="32" s="1"/>
  <c r="V164" i="32" s="1"/>
  <c r="V165" i="32" s="1"/>
  <c r="V166" i="32" s="1"/>
  <c r="V167" i="32" s="1"/>
  <c r="V168" i="32" s="1"/>
  <c r="V169" i="32" s="1"/>
  <c r="V170" i="32" s="1"/>
  <c r="V171" i="32" s="1"/>
  <c r="V172" i="32" s="1"/>
  <c r="V173" i="32" s="1"/>
  <c r="V174" i="32" s="1"/>
  <c r="V175" i="32" s="1"/>
  <c r="V176" i="32" s="1"/>
  <c r="V177" i="32" s="1"/>
  <c r="V178" i="32" s="1"/>
  <c r="V179" i="32" s="1"/>
  <c r="V180" i="32" s="1"/>
  <c r="V181" i="32" s="1"/>
  <c r="V182" i="32" s="1"/>
  <c r="V183" i="32" s="1"/>
  <c r="V184" i="32" s="1"/>
  <c r="V185" i="32" s="1"/>
  <c r="V186" i="32" s="1"/>
  <c r="V187" i="32" s="1"/>
  <c r="V188" i="32" s="1"/>
  <c r="V189" i="32" s="1"/>
  <c r="V190" i="32" s="1"/>
  <c r="V191" i="32" s="1"/>
  <c r="V192" i="32" s="1"/>
  <c r="V193" i="32" s="1"/>
  <c r="V194" i="32" s="1"/>
  <c r="V195" i="32" s="1"/>
  <c r="V196" i="32" s="1"/>
  <c r="V197" i="32" s="1"/>
  <c r="V198" i="32" s="1"/>
  <c r="V199" i="32" s="1"/>
  <c r="V200" i="32" s="1"/>
  <c r="V201" i="32" s="1"/>
  <c r="V202" i="32" s="1"/>
  <c r="V203" i="32" s="1"/>
  <c r="V204" i="32" s="1"/>
  <c r="V205" i="32" s="1"/>
  <c r="V206" i="32" s="1"/>
  <c r="V207" i="32" s="1"/>
  <c r="V208" i="32" s="1"/>
  <c r="V209" i="32" s="1"/>
  <c r="V210" i="32" s="1"/>
  <c r="V211" i="32" s="1"/>
  <c r="V212" i="32" s="1"/>
  <c r="V213" i="32" s="1"/>
  <c r="V214" i="32" s="1"/>
  <c r="V215" i="32" s="1"/>
  <c r="V216" i="32" s="1"/>
  <c r="V217" i="32" s="1"/>
  <c r="V218" i="32" s="1"/>
  <c r="V219" i="32" s="1"/>
  <c r="V220" i="32" s="1"/>
  <c r="V221" i="32" s="1"/>
  <c r="V222" i="32" s="1"/>
  <c r="V223" i="32" s="1"/>
  <c r="V224" i="32" s="1"/>
  <c r="V225" i="32" s="1"/>
  <c r="V226" i="32" s="1"/>
  <c r="V227" i="32" s="1"/>
  <c r="V228" i="32" s="1"/>
  <c r="V229" i="32" s="1"/>
  <c r="V230" i="32" s="1"/>
  <c r="V231" i="32" s="1"/>
  <c r="V232" i="32" s="1"/>
  <c r="V233" i="32" s="1"/>
  <c r="V234" i="32" s="1"/>
  <c r="V235" i="32" s="1"/>
  <c r="V236" i="32" s="1"/>
  <c r="V237" i="32" s="1"/>
  <c r="V238" i="32" s="1"/>
  <c r="V239" i="32" s="1"/>
  <c r="V240" i="32" s="1"/>
  <c r="V241" i="32" s="1"/>
  <c r="V242" i="32" s="1"/>
  <c r="V243" i="32" s="1"/>
  <c r="V244" i="32" s="1"/>
  <c r="V245" i="32" s="1"/>
  <c r="V246" i="32" s="1"/>
  <c r="V247" i="32" s="1"/>
  <c r="V248" i="32" s="1"/>
  <c r="V249" i="32" s="1"/>
  <c r="V250" i="32" s="1"/>
  <c r="V251" i="32" s="1"/>
  <c r="V252" i="32" s="1"/>
  <c r="V253" i="32" s="1"/>
  <c r="V254" i="32" s="1"/>
  <c r="V255" i="32" s="1"/>
  <c r="V256" i="32" s="1"/>
  <c r="V257" i="32" s="1"/>
  <c r="V258" i="32" s="1"/>
  <c r="V259" i="32" s="1"/>
  <c r="V260" i="32" s="1"/>
  <c r="V261" i="32" s="1"/>
  <c r="V262" i="32" s="1"/>
  <c r="V263" i="32" s="1"/>
  <c r="V264" i="32" s="1"/>
  <c r="V265" i="32" s="1"/>
  <c r="V266" i="32" s="1"/>
  <c r="V267" i="32" s="1"/>
  <c r="V268" i="32" s="1"/>
  <c r="V269" i="32" s="1"/>
  <c r="V270" i="32" s="1"/>
  <c r="V271" i="32" s="1"/>
  <c r="V272" i="32" s="1"/>
  <c r="V273" i="32" s="1"/>
  <c r="V274" i="32" s="1"/>
  <c r="V275" i="32" s="1"/>
  <c r="V276" i="32" s="1"/>
  <c r="V277" i="32" s="1"/>
  <c r="V278" i="32" s="1"/>
  <c r="V279" i="32" s="1"/>
  <c r="V280" i="32" s="1"/>
  <c r="V281" i="32" s="1"/>
  <c r="V282" i="32" s="1"/>
  <c r="V283" i="32" s="1"/>
  <c r="V284" i="32" s="1"/>
  <c r="V285" i="32" s="1"/>
  <c r="V286" i="32" s="1"/>
  <c r="V287" i="32" s="1"/>
  <c r="V288" i="32" s="1"/>
  <c r="V289" i="32" s="1"/>
  <c r="V290" i="32" s="1"/>
  <c r="V291" i="32" s="1"/>
  <c r="V292" i="32" s="1"/>
  <c r="V293" i="32" s="1"/>
  <c r="V294" i="32" s="1"/>
  <c r="V295" i="32" s="1"/>
  <c r="V296" i="32" s="1"/>
  <c r="V297" i="32" s="1"/>
  <c r="V298" i="32" s="1"/>
  <c r="V299" i="32" s="1"/>
  <c r="V300" i="32" s="1"/>
  <c r="V301" i="32" s="1"/>
  <c r="V302" i="32" s="1"/>
  <c r="V303" i="32" s="1"/>
  <c r="V304" i="32" s="1"/>
  <c r="V305" i="32" s="1"/>
  <c r="V306" i="32" s="1"/>
  <c r="V307" i="32" s="1"/>
  <c r="V308" i="32" s="1"/>
  <c r="V309" i="32" s="1"/>
  <c r="V310" i="32" s="1"/>
  <c r="V311" i="32" s="1"/>
  <c r="V312" i="32" s="1"/>
  <c r="V313" i="32" s="1"/>
  <c r="V314" i="32" s="1"/>
  <c r="V315" i="32" s="1"/>
  <c r="V316" i="32" s="1"/>
  <c r="V317" i="32" s="1"/>
  <c r="V318" i="32" s="1"/>
  <c r="V319" i="32" s="1"/>
  <c r="V320" i="32" s="1"/>
  <c r="V321" i="32" s="1"/>
  <c r="V322" i="32" s="1"/>
  <c r="V323" i="32" s="1"/>
  <c r="V324" i="32" s="1"/>
  <c r="V325" i="32" s="1"/>
  <c r="V326" i="32" s="1"/>
  <c r="V327" i="32" s="1"/>
  <c r="V328" i="32" s="1"/>
  <c r="V329" i="32" s="1"/>
  <c r="V330" i="32" s="1"/>
  <c r="V331" i="32" s="1"/>
  <c r="V332" i="32" s="1"/>
  <c r="V333" i="32" s="1"/>
  <c r="Q1" i="137" a="1"/>
  <c r="P8" i="33" a="1"/>
  <c r="P10" i="33" a="1"/>
  <c r="P7" i="33" a="1"/>
  <c r="P18" i="33" a="1"/>
  <c r="P17" i="33" a="1"/>
  <c r="P9" i="33" a="1"/>
  <c r="P23" i="33" a="1"/>
  <c r="P21" i="33" a="1"/>
  <c r="P22" i="33" a="1"/>
  <c r="P12" i="33" a="1"/>
  <c r="P14" i="33" a="1"/>
  <c r="P13" i="33" a="1"/>
  <c r="P4" i="33" a="1"/>
  <c r="P11" i="33" a="1"/>
  <c r="P20" i="33" a="1"/>
  <c r="P24" i="33" a="1"/>
  <c r="P16" i="33" a="1"/>
  <c r="P15" i="33" a="1"/>
  <c r="P3" i="33" a="1"/>
  <c r="P19" i="33" a="1"/>
  <c r="FE1" i="137" l="1"/>
  <c r="FU1" i="137"/>
  <c r="EG1" i="137"/>
  <c r="CS1" i="137"/>
  <c r="CK1" i="137"/>
  <c r="Q1" i="137"/>
  <c r="FM1" i="137"/>
  <c r="AO1" i="137"/>
  <c r="BE1" i="137"/>
  <c r="DQ1" i="137"/>
  <c r="CC1" i="137"/>
  <c r="EO1" i="137"/>
  <c r="DY1" i="137"/>
  <c r="BM1" i="137"/>
  <c r="EW1" i="137"/>
  <c r="BU1" i="137"/>
  <c r="DA1" i="137"/>
  <c r="I1" i="137"/>
  <c r="A1" i="137"/>
  <c r="DI1" i="137"/>
  <c r="AW1" i="137"/>
  <c r="E29" i="33"/>
  <c r="AC13" i="33"/>
  <c r="AC12" i="33"/>
  <c r="AC14" i="33"/>
  <c r="DM35" i="137"/>
  <c r="DM23" i="137" s="1"/>
  <c r="AB11" i="33"/>
  <c r="AC11" i="33"/>
  <c r="AB4" i="33"/>
  <c r="AC4" i="33"/>
  <c r="AB23" i="33"/>
  <c r="AC23" i="33"/>
  <c r="AB7" i="33"/>
  <c r="AC7" i="33"/>
  <c r="AB9" i="33"/>
  <c r="AC9" i="33"/>
  <c r="AB17" i="33"/>
  <c r="AC17" i="33"/>
  <c r="AB20" i="33"/>
  <c r="AC20" i="33"/>
  <c r="AB19" i="33"/>
  <c r="AC19" i="33"/>
  <c r="AB18" i="33"/>
  <c r="AC18" i="33"/>
  <c r="AB15" i="33"/>
  <c r="AC15" i="33"/>
  <c r="AB16" i="33"/>
  <c r="AC16" i="33"/>
  <c r="AB22" i="33"/>
  <c r="AC22" i="33"/>
  <c r="AB10" i="33"/>
  <c r="AC10" i="33"/>
  <c r="BY35" i="137"/>
  <c r="BY13" i="137" s="1"/>
  <c r="AB3" i="33"/>
  <c r="AC3" i="33"/>
  <c r="AB8" i="33"/>
  <c r="AC8" i="33"/>
  <c r="AB24" i="33"/>
  <c r="AC24" i="33"/>
  <c r="AB21" i="33"/>
  <c r="AC21" i="33"/>
  <c r="AB14" i="33"/>
  <c r="AB12" i="33"/>
  <c r="CO35" i="137"/>
  <c r="CO27" i="137" s="1"/>
  <c r="AB13" i="33"/>
  <c r="CG35" i="137"/>
  <c r="CG11" i="137" s="1"/>
  <c r="FY35" i="137"/>
  <c r="FY16" i="137" s="1"/>
  <c r="DU35" i="137"/>
  <c r="DU10" i="137" s="1"/>
  <c r="EK35" i="137"/>
  <c r="EK15" i="137" s="1"/>
  <c r="DE35" i="137"/>
  <c r="DE26" i="137" s="1"/>
  <c r="BQ35" i="137"/>
  <c r="BQ6" i="137" s="1"/>
  <c r="FI35" i="137"/>
  <c r="FI24" i="137" s="1"/>
  <c r="FQ35" i="137"/>
  <c r="FQ8" i="137" s="1"/>
  <c r="BI35" i="137"/>
  <c r="BI3" i="137" s="1"/>
  <c r="AS35" i="137"/>
  <c r="AS18" i="137" s="1"/>
  <c r="FA35" i="137"/>
  <c r="FA26" i="137" s="1"/>
  <c r="BA35" i="137"/>
  <c r="BA30" i="137" s="1"/>
  <c r="M35" i="137"/>
  <c r="M22" i="137" s="1"/>
  <c r="CW35" i="137"/>
  <c r="CW14" i="137" s="1"/>
  <c r="EC35" i="137"/>
  <c r="EC15" i="137" s="1"/>
  <c r="ES35" i="137"/>
  <c r="ES25" i="137" s="1"/>
  <c r="U35" i="137"/>
  <c r="U9" i="137" s="1"/>
  <c r="AB2" i="33"/>
  <c r="AC2" i="33"/>
  <c r="E35" i="137"/>
  <c r="P20" i="33"/>
  <c r="P19" i="33"/>
  <c r="P13" i="33"/>
  <c r="P18" i="33"/>
  <c r="P22" i="33"/>
  <c r="P11" i="33"/>
  <c r="P4" i="33"/>
  <c r="P21" i="33"/>
  <c r="P17" i="33"/>
  <c r="P23" i="33"/>
  <c r="P14" i="33"/>
  <c r="P3" i="33"/>
  <c r="P15" i="33"/>
  <c r="P10" i="33"/>
  <c r="P16" i="33"/>
  <c r="P8" i="33"/>
  <c r="P24" i="33"/>
  <c r="P12" i="33"/>
  <c r="P9" i="33"/>
  <c r="P7" i="33"/>
  <c r="F20" i="33"/>
  <c r="G20" i="33" s="1"/>
  <c r="F19" i="33"/>
  <c r="G19" i="33" s="1"/>
  <c r="F13" i="33"/>
  <c r="G13" i="33" s="1"/>
  <c r="F18" i="33"/>
  <c r="G18" i="33" s="1"/>
  <c r="F22" i="33"/>
  <c r="G22" i="33" s="1"/>
  <c r="F11" i="33"/>
  <c r="G11" i="33" s="1"/>
  <c r="F4" i="33"/>
  <c r="G4" i="33" s="1"/>
  <c r="F21" i="33"/>
  <c r="G21" i="33" s="1"/>
  <c r="F17" i="33"/>
  <c r="G17" i="33" s="1"/>
  <c r="F23" i="33"/>
  <c r="G23" i="33" s="1"/>
  <c r="F14" i="33"/>
  <c r="G14" i="33" s="1"/>
  <c r="F3" i="33"/>
  <c r="F15" i="33"/>
  <c r="G15" i="33" s="1"/>
  <c r="F10" i="33"/>
  <c r="G10" i="33" s="1"/>
  <c r="F16" i="33"/>
  <c r="G16" i="33" s="1"/>
  <c r="F8" i="33"/>
  <c r="G8" i="33" s="1"/>
  <c r="F24" i="33"/>
  <c r="G24" i="33" s="1"/>
  <c r="F12" i="33"/>
  <c r="G12" i="33" s="1"/>
  <c r="F9" i="33"/>
  <c r="G9" i="33" s="1"/>
  <c r="F7" i="33"/>
  <c r="G7" i="33" s="1"/>
  <c r="S7" i="185"/>
  <c r="T8" i="185"/>
  <c r="T9" i="184"/>
  <c r="S8" i="184"/>
  <c r="S7" i="183"/>
  <c r="T8" i="183"/>
  <c r="T9" i="182"/>
  <c r="S8" i="182"/>
  <c r="T8" i="181"/>
  <c r="S7" i="181"/>
  <c r="S7" i="180"/>
  <c r="T8" i="180"/>
  <c r="T8" i="179"/>
  <c r="S7" i="179"/>
  <c r="S7" i="178"/>
  <c r="T8" i="178"/>
  <c r="S7" i="177"/>
  <c r="T8" i="177"/>
  <c r="S7" i="176"/>
  <c r="T8" i="176"/>
  <c r="S7" i="175"/>
  <c r="T8" i="175"/>
  <c r="T8" i="174"/>
  <c r="S7" i="174"/>
  <c r="T8" i="173"/>
  <c r="S7" i="173"/>
  <c r="T8" i="172"/>
  <c r="S7" i="172"/>
  <c r="S8" i="171"/>
  <c r="T9" i="171"/>
  <c r="S8" i="170"/>
  <c r="T9" i="170"/>
  <c r="T8" i="169"/>
  <c r="S7" i="169"/>
  <c r="T8" i="168"/>
  <c r="S7" i="168"/>
  <c r="T9" i="167"/>
  <c r="S8" i="167"/>
  <c r="S7" i="166"/>
  <c r="T8" i="166"/>
  <c r="T8" i="165"/>
  <c r="S7" i="165"/>
  <c r="S7" i="164"/>
  <c r="T8" i="164"/>
  <c r="S8" i="163"/>
  <c r="T9" i="163"/>
  <c r="S7" i="162"/>
  <c r="T8" i="162"/>
  <c r="S3" i="32"/>
  <c r="T4" i="32"/>
  <c r="S4" i="32" s="1"/>
  <c r="Q22" i="33" a="1"/>
  <c r="Q8" i="33" a="1"/>
  <c r="Q13" i="33" a="1"/>
  <c r="Q7" i="33" a="1"/>
  <c r="Q17" i="33" a="1"/>
  <c r="Q18" i="33" a="1"/>
  <c r="Q9" i="33" a="1"/>
  <c r="Q14" i="33" a="1"/>
  <c r="Q16" i="33" a="1"/>
  <c r="Q11" i="33" a="1"/>
  <c r="Q24" i="33" a="1"/>
  <c r="Q20" i="33" a="1"/>
  <c r="Q10" i="33" a="1"/>
  <c r="Q19" i="33" a="1"/>
  <c r="Q21" i="33" a="1"/>
  <c r="Q12" i="33" a="1"/>
  <c r="Q3" i="33" a="1"/>
  <c r="Q15" i="33" a="1"/>
  <c r="Q23" i="33" a="1"/>
  <c r="Q4" i="33" a="1"/>
  <c r="F29" i="33" l="1"/>
  <c r="G29" i="33"/>
  <c r="G3" i="33"/>
  <c r="G28" i="33" s="1"/>
  <c r="F28" i="33"/>
  <c r="AA14" i="33"/>
  <c r="AA13" i="33"/>
  <c r="AA12" i="33"/>
  <c r="DM30" i="137"/>
  <c r="DM6" i="137"/>
  <c r="DM16" i="137"/>
  <c r="DM14" i="137"/>
  <c r="DM13" i="137"/>
  <c r="DM7" i="137"/>
  <c r="DM10" i="137"/>
  <c r="DM19" i="137"/>
  <c r="DM20" i="137"/>
  <c r="DM12" i="137"/>
  <c r="DM22" i="137"/>
  <c r="DM3" i="137"/>
  <c r="DK37" i="137" s="1"/>
  <c r="Z16" i="33" s="1" a="1"/>
  <c r="Z16" i="33" s="1"/>
  <c r="DM18" i="137"/>
  <c r="DM26" i="137"/>
  <c r="DM11" i="137"/>
  <c r="DM15" i="137"/>
  <c r="DM28" i="137"/>
  <c r="DM29" i="137"/>
  <c r="DM8" i="137"/>
  <c r="DM5" i="137"/>
  <c r="DM4" i="137"/>
  <c r="DM24" i="137"/>
  <c r="DM32" i="137"/>
  <c r="DM27" i="137"/>
  <c r="DM17" i="137"/>
  <c r="DM9" i="137"/>
  <c r="DM25" i="137"/>
  <c r="DM21" i="137"/>
  <c r="DM31" i="137"/>
  <c r="AA24" i="33"/>
  <c r="AA23" i="33"/>
  <c r="AA21" i="33"/>
  <c r="AA22" i="33"/>
  <c r="AA20" i="33"/>
  <c r="AA19" i="33"/>
  <c r="CW15" i="137"/>
  <c r="AA18" i="33"/>
  <c r="FY25" i="137"/>
  <c r="BQ30" i="137"/>
  <c r="AA16" i="33"/>
  <c r="AA8" i="33"/>
  <c r="AA11" i="33"/>
  <c r="M32" i="137"/>
  <c r="CW5" i="137"/>
  <c r="AA17" i="33"/>
  <c r="M24" i="137"/>
  <c r="M4" i="137"/>
  <c r="AA9" i="33"/>
  <c r="BY30" i="137"/>
  <c r="BA29" i="137"/>
  <c r="DE21" i="137"/>
  <c r="DE5" i="137"/>
  <c r="DE27" i="137"/>
  <c r="DE24" i="137"/>
  <c r="DE12" i="137"/>
  <c r="DE20" i="137"/>
  <c r="EK24" i="137"/>
  <c r="FQ27" i="137"/>
  <c r="AA10" i="33"/>
  <c r="EK27" i="137"/>
  <c r="AA4" i="33"/>
  <c r="AA15" i="33"/>
  <c r="EK9" i="137"/>
  <c r="EK23" i="137"/>
  <c r="EK29" i="137"/>
  <c r="EK31" i="137"/>
  <c r="EK12" i="137"/>
  <c r="EK4" i="137"/>
  <c r="AA3" i="33"/>
  <c r="EK22" i="137"/>
  <c r="EK28" i="137"/>
  <c r="CO8" i="137"/>
  <c r="BI21" i="137"/>
  <c r="BY22" i="137"/>
  <c r="FA29" i="137"/>
  <c r="DE25" i="137"/>
  <c r="FQ16" i="137"/>
  <c r="FQ17" i="137"/>
  <c r="BI22" i="137"/>
  <c r="FQ12" i="137"/>
  <c r="BY29" i="137"/>
  <c r="BI27" i="137"/>
  <c r="FQ21" i="137"/>
  <c r="BA28" i="137"/>
  <c r="BY27" i="137"/>
  <c r="BY23" i="137"/>
  <c r="FA11" i="137"/>
  <c r="BA13" i="137"/>
  <c r="FQ9" i="137"/>
  <c r="FA13" i="137"/>
  <c r="DE7" i="137"/>
  <c r="BY12" i="137"/>
  <c r="FQ6" i="137"/>
  <c r="FA15" i="137"/>
  <c r="BA3" i="137"/>
  <c r="AY37" i="137" s="1"/>
  <c r="Z8" i="33" s="1" a="1"/>
  <c r="Z8" i="33" s="1"/>
  <c r="BY28" i="137"/>
  <c r="BI24" i="137"/>
  <c r="FA25" i="137"/>
  <c r="DE15" i="137"/>
  <c r="BY15" i="137"/>
  <c r="EK10" i="137"/>
  <c r="FI27" i="137"/>
  <c r="BY4" i="137"/>
  <c r="BY5" i="137"/>
  <c r="EK18" i="137"/>
  <c r="BY18" i="137"/>
  <c r="BI18" i="137"/>
  <c r="DE28" i="137"/>
  <c r="BY11" i="137"/>
  <c r="BY16" i="137"/>
  <c r="BI20" i="137"/>
  <c r="FA32" i="137"/>
  <c r="FA18" i="137"/>
  <c r="FA24" i="137"/>
  <c r="DE17" i="137"/>
  <c r="BY10" i="137"/>
  <c r="BY20" i="137"/>
  <c r="FY30" i="137"/>
  <c r="BA21" i="137"/>
  <c r="DU18" i="137"/>
  <c r="M5" i="137"/>
  <c r="ES17" i="137"/>
  <c r="AS28" i="137"/>
  <c r="DU28" i="137"/>
  <c r="FY13" i="137"/>
  <c r="BA9" i="137"/>
  <c r="BI31" i="137"/>
  <c r="DU24" i="137"/>
  <c r="FY12" i="137"/>
  <c r="BA22" i="137"/>
  <c r="U18" i="137"/>
  <c r="FY18" i="137"/>
  <c r="AA7" i="33"/>
  <c r="FY22" i="137"/>
  <c r="DU21" i="137"/>
  <c r="DU12" i="137"/>
  <c r="FY7" i="137"/>
  <c r="BA16" i="137"/>
  <c r="DU25" i="137"/>
  <c r="M31" i="137"/>
  <c r="FY28" i="137"/>
  <c r="CO29" i="137"/>
  <c r="ES30" i="137"/>
  <c r="CW24" i="137"/>
  <c r="BI26" i="137"/>
  <c r="M10" i="137"/>
  <c r="FY23" i="137"/>
  <c r="M21" i="137"/>
  <c r="DU20" i="137"/>
  <c r="ES8" i="137"/>
  <c r="BA10" i="137"/>
  <c r="DU16" i="137"/>
  <c r="M12" i="137"/>
  <c r="FY20" i="137"/>
  <c r="DU9" i="137"/>
  <c r="FA28" i="137"/>
  <c r="ES29" i="137"/>
  <c r="BA23" i="137"/>
  <c r="BA7" i="137"/>
  <c r="U23" i="137"/>
  <c r="FA4" i="137"/>
  <c r="M20" i="137"/>
  <c r="BA26" i="137"/>
  <c r="DU3" i="137"/>
  <c r="DR37" i="137" s="1"/>
  <c r="Y17" i="33" s="1" a="1"/>
  <c r="Y17" i="33" s="1"/>
  <c r="U24" i="137"/>
  <c r="FY9" i="137"/>
  <c r="BA11" i="137"/>
  <c r="DU11" i="137"/>
  <c r="DU15" i="137"/>
  <c r="FY15" i="137"/>
  <c r="FY6" i="137"/>
  <c r="FY24" i="137"/>
  <c r="DU6" i="137"/>
  <c r="FA7" i="137"/>
  <c r="DU7" i="137"/>
  <c r="FY29" i="137"/>
  <c r="CG14" i="137"/>
  <c r="CG15" i="137"/>
  <c r="CG16" i="137"/>
  <c r="CO14" i="137"/>
  <c r="CG5" i="137"/>
  <c r="CO22" i="137"/>
  <c r="FQ26" i="137"/>
  <c r="CO7" i="137"/>
  <c r="CO25" i="137"/>
  <c r="AS27" i="137"/>
  <c r="CO17" i="137"/>
  <c r="BI10" i="137"/>
  <c r="BY25" i="137"/>
  <c r="FQ19" i="137"/>
  <c r="AS10" i="137"/>
  <c r="EC6" i="137"/>
  <c r="BI15" i="137"/>
  <c r="CO18" i="137"/>
  <c r="CG30" i="137"/>
  <c r="EC26" i="137"/>
  <c r="CO13" i="137"/>
  <c r="CO5" i="137"/>
  <c r="CO20" i="137"/>
  <c r="CG4" i="137"/>
  <c r="BY8" i="137"/>
  <c r="CO16" i="137"/>
  <c r="BY17" i="137"/>
  <c r="FQ7" i="137"/>
  <c r="BY7" i="137"/>
  <c r="EC29" i="137"/>
  <c r="BI6" i="137"/>
  <c r="FQ23" i="137"/>
  <c r="BY3" i="137"/>
  <c r="BV37" i="137" s="1"/>
  <c r="Y11" i="33" s="1" a="1"/>
  <c r="Y11" i="33" s="1"/>
  <c r="BI32" i="137"/>
  <c r="CG28" i="137"/>
  <c r="BY24" i="137"/>
  <c r="FQ28" i="137"/>
  <c r="BI28" i="137"/>
  <c r="FQ15" i="137"/>
  <c r="CO30" i="137"/>
  <c r="BQ13" i="137"/>
  <c r="CG20" i="137"/>
  <c r="CG32" i="137"/>
  <c r="CO6" i="137"/>
  <c r="CO32" i="137"/>
  <c r="CO31" i="137"/>
  <c r="BI7" i="137"/>
  <c r="FQ29" i="137"/>
  <c r="U19" i="137"/>
  <c r="CO11" i="137"/>
  <c r="BI16" i="137"/>
  <c r="FQ11" i="137"/>
  <c r="BI4" i="137"/>
  <c r="CO3" i="137"/>
  <c r="CL37" i="137" s="1"/>
  <c r="Y13" i="33" s="1" a="1"/>
  <c r="Y13" i="33" s="1"/>
  <c r="BY26" i="137"/>
  <c r="BI17" i="137"/>
  <c r="FQ3" i="137"/>
  <c r="FO37" i="137" s="1"/>
  <c r="Z23" i="33" s="1" a="1"/>
  <c r="Z23" i="33" s="1"/>
  <c r="U26" i="137"/>
  <c r="FQ30" i="137"/>
  <c r="CO4" i="137"/>
  <c r="CO28" i="137"/>
  <c r="CO9" i="137"/>
  <c r="BI19" i="137"/>
  <c r="M9" i="137"/>
  <c r="EC17" i="137"/>
  <c r="BY6" i="137"/>
  <c r="FQ20" i="137"/>
  <c r="M29" i="137"/>
  <c r="BY19" i="137"/>
  <c r="EK14" i="137"/>
  <c r="FQ4" i="137"/>
  <c r="CO24" i="137"/>
  <c r="FQ14" i="137"/>
  <c r="CG7" i="137"/>
  <c r="FQ25" i="137"/>
  <c r="CO15" i="137"/>
  <c r="BY9" i="137"/>
  <c r="FQ22" i="137"/>
  <c r="EC20" i="137"/>
  <c r="BY21" i="137"/>
  <c r="BY32" i="137"/>
  <c r="CO10" i="137"/>
  <c r="BI29" i="137"/>
  <c r="FQ10" i="137"/>
  <c r="CO23" i="137"/>
  <c r="BY14" i="137"/>
  <c r="BI12" i="137"/>
  <c r="FQ24" i="137"/>
  <c r="BY31" i="137"/>
  <c r="U28" i="137"/>
  <c r="FQ32" i="137"/>
  <c r="CO26" i="137"/>
  <c r="BI5" i="137"/>
  <c r="BI30" i="137"/>
  <c r="EC30" i="137"/>
  <c r="BA27" i="137"/>
  <c r="FQ13" i="137"/>
  <c r="CG12" i="137"/>
  <c r="EC13" i="137"/>
  <c r="EK21" i="137"/>
  <c r="M6" i="137"/>
  <c r="CW22" i="137"/>
  <c r="CW11" i="137"/>
  <c r="AS14" i="137"/>
  <c r="CG18" i="137"/>
  <c r="BQ11" i="137"/>
  <c r="AS17" i="137"/>
  <c r="AS16" i="137"/>
  <c r="FI15" i="137"/>
  <c r="AS5" i="137"/>
  <c r="FI12" i="137"/>
  <c r="CG3" i="137"/>
  <c r="CF37" i="137" s="1"/>
  <c r="X12" i="33" s="1" a="1"/>
  <c r="X12" i="33" s="1"/>
  <c r="CW3" i="137"/>
  <c r="CV37" i="137" s="1"/>
  <c r="X14" i="33" s="1" a="1"/>
  <c r="X14" i="33" s="1"/>
  <c r="AS23" i="137"/>
  <c r="AS11" i="137"/>
  <c r="FI25" i="137"/>
  <c r="CG24" i="137"/>
  <c r="BQ28" i="137"/>
  <c r="CW29" i="137"/>
  <c r="BQ15" i="137"/>
  <c r="AS8" i="137"/>
  <c r="AS21" i="137"/>
  <c r="CW23" i="137"/>
  <c r="CG8" i="137"/>
  <c r="CG13" i="137"/>
  <c r="FI28" i="137"/>
  <c r="FI32" i="137"/>
  <c r="CG22" i="137"/>
  <c r="AS29" i="137"/>
  <c r="BQ21" i="137"/>
  <c r="CW6" i="137"/>
  <c r="FI11" i="137"/>
  <c r="FI13" i="137"/>
  <c r="BQ3" i="137"/>
  <c r="BP37" i="137" s="1"/>
  <c r="X10" i="33" s="1" a="1"/>
  <c r="X10" i="33" s="1"/>
  <c r="DE16" i="137"/>
  <c r="CG6" i="137"/>
  <c r="DE10" i="137"/>
  <c r="AS26" i="137"/>
  <c r="CG23" i="137"/>
  <c r="M23" i="137"/>
  <c r="M27" i="137"/>
  <c r="FY3" i="137"/>
  <c r="FW37" i="137" s="1"/>
  <c r="Z24" i="33" s="1" a="1"/>
  <c r="Z24" i="33" s="1"/>
  <c r="BQ14" i="137"/>
  <c r="FI19" i="137"/>
  <c r="CG9" i="137"/>
  <c r="M8" i="137"/>
  <c r="AS31" i="137"/>
  <c r="CW31" i="137"/>
  <c r="FI20" i="137"/>
  <c r="BA15" i="137"/>
  <c r="CG10" i="137"/>
  <c r="M15" i="137"/>
  <c r="M26" i="137"/>
  <c r="FY11" i="137"/>
  <c r="BQ22" i="137"/>
  <c r="FI18" i="137"/>
  <c r="BQ18" i="137"/>
  <c r="BQ29" i="137"/>
  <c r="CW10" i="137"/>
  <c r="CW17" i="137"/>
  <c r="CG29" i="137"/>
  <c r="FI17" i="137"/>
  <c r="AS6" i="137"/>
  <c r="AS24" i="137"/>
  <c r="CG31" i="137"/>
  <c r="M3" i="137"/>
  <c r="K37" i="137" s="1"/>
  <c r="Z3" i="33" s="1" a="1"/>
  <c r="Z3" i="33" s="1"/>
  <c r="BQ26" i="137"/>
  <c r="CO19" i="137"/>
  <c r="DE14" i="137"/>
  <c r="CG17" i="137"/>
  <c r="U17" i="137"/>
  <c r="AS7" i="137"/>
  <c r="CO21" i="137"/>
  <c r="U29" i="137"/>
  <c r="M13" i="137"/>
  <c r="BQ12" i="137"/>
  <c r="FI6" i="137"/>
  <c r="FI23" i="137"/>
  <c r="EC7" i="137"/>
  <c r="CG19" i="137"/>
  <c r="M19" i="137"/>
  <c r="BQ23" i="137"/>
  <c r="EC5" i="137"/>
  <c r="CG25" i="137"/>
  <c r="FA31" i="137"/>
  <c r="BA12" i="137"/>
  <c r="AS30" i="137"/>
  <c r="BA6" i="137"/>
  <c r="BA4" i="137"/>
  <c r="CG27" i="137"/>
  <c r="AS15" i="137"/>
  <c r="EK20" i="137"/>
  <c r="EK8" i="137"/>
  <c r="U22" i="137"/>
  <c r="FY31" i="137"/>
  <c r="BQ25" i="137"/>
  <c r="CO12" i="137"/>
  <c r="FI5" i="137"/>
  <c r="BI8" i="137"/>
  <c r="FI8" i="137"/>
  <c r="AS9" i="137"/>
  <c r="FI29" i="137"/>
  <c r="DU23" i="137"/>
  <c r="U25" i="137"/>
  <c r="CW4" i="137"/>
  <c r="CW9" i="137"/>
  <c r="FI31" i="137"/>
  <c r="BI23" i="137"/>
  <c r="BI9" i="137"/>
  <c r="AS19" i="137"/>
  <c r="BA19" i="137"/>
  <c r="CG21" i="137"/>
  <c r="BI14" i="137"/>
  <c r="EK5" i="137"/>
  <c r="M16" i="137"/>
  <c r="CG26" i="137"/>
  <c r="BI11" i="137"/>
  <c r="FY27" i="137"/>
  <c r="FY10" i="137"/>
  <c r="BQ17" i="137"/>
  <c r="EC9" i="137"/>
  <c r="EC25" i="137"/>
  <c r="CW13" i="137"/>
  <c r="EC10" i="137"/>
  <c r="FA17" i="137"/>
  <c r="FI7" i="137"/>
  <c r="ES24" i="137"/>
  <c r="EK16" i="137"/>
  <c r="BQ10" i="137"/>
  <c r="EC27" i="137"/>
  <c r="ES21" i="137"/>
  <c r="FA23" i="137"/>
  <c r="EC31" i="137"/>
  <c r="FI3" i="137"/>
  <c r="DE4" i="137"/>
  <c r="ES23" i="137"/>
  <c r="AS32" i="137"/>
  <c r="FY32" i="137"/>
  <c r="FY8" i="137"/>
  <c r="EC8" i="137"/>
  <c r="CW21" i="137"/>
  <c r="FA20" i="137"/>
  <c r="FA10" i="137"/>
  <c r="DE23" i="137"/>
  <c r="AS25" i="137"/>
  <c r="FI9" i="137"/>
  <c r="DU26" i="137"/>
  <c r="DU19" i="137"/>
  <c r="CW32" i="137"/>
  <c r="BA31" i="137"/>
  <c r="BA18" i="137"/>
  <c r="ES12" i="137"/>
  <c r="FI14" i="137"/>
  <c r="FI30" i="137"/>
  <c r="FQ31" i="137"/>
  <c r="EK26" i="137"/>
  <c r="EK3" i="137"/>
  <c r="FY14" i="137"/>
  <c r="BQ8" i="137"/>
  <c r="ES5" i="137"/>
  <c r="CW28" i="137"/>
  <c r="ES20" i="137"/>
  <c r="BQ9" i="137"/>
  <c r="FA27" i="137"/>
  <c r="FA19" i="137"/>
  <c r="ES22" i="137"/>
  <c r="CW27" i="137"/>
  <c r="FA14" i="137"/>
  <c r="FA3" i="137"/>
  <c r="EX37" i="137" s="1"/>
  <c r="Y21" i="33" s="1" a="1"/>
  <c r="Y21" i="33" s="1"/>
  <c r="ES3" i="137"/>
  <c r="DU5" i="137"/>
  <c r="DU8" i="137"/>
  <c r="ES19" i="137"/>
  <c r="FI10" i="137"/>
  <c r="DU14" i="137"/>
  <c r="DU4" i="137"/>
  <c r="EK25" i="137"/>
  <c r="EK17" i="137"/>
  <c r="BQ31" i="137"/>
  <c r="AS3" i="137"/>
  <c r="AQ37" i="137" s="1"/>
  <c r="Z7" i="33" s="1" a="1"/>
  <c r="Z7" i="33" s="1"/>
  <c r="DE29" i="137"/>
  <c r="ES18" i="137"/>
  <c r="AS20" i="137"/>
  <c r="FI26" i="137"/>
  <c r="DE30" i="137"/>
  <c r="ES32" i="137"/>
  <c r="BQ27" i="137"/>
  <c r="EC18" i="137"/>
  <c r="FA12" i="137"/>
  <c r="EC23" i="137"/>
  <c r="FA8" i="137"/>
  <c r="CW12" i="137"/>
  <c r="ES10" i="137"/>
  <c r="EC19" i="137"/>
  <c r="DE9" i="137"/>
  <c r="AS4" i="137"/>
  <c r="FY19" i="137"/>
  <c r="FY4" i="137"/>
  <c r="FA30" i="137"/>
  <c r="FI21" i="137"/>
  <c r="FA6" i="137"/>
  <c r="EC28" i="137"/>
  <c r="BA5" i="137"/>
  <c r="CW30" i="137"/>
  <c r="DE13" i="137"/>
  <c r="FI22" i="137"/>
  <c r="ES15" i="137"/>
  <c r="DE3" i="137"/>
  <c r="DB37" i="137" s="1"/>
  <c r="Y15" i="33" s="1" a="1"/>
  <c r="Y15" i="33" s="1"/>
  <c r="FQ5" i="137"/>
  <c r="FI4" i="137"/>
  <c r="EK13" i="137"/>
  <c r="EK30" i="137"/>
  <c r="BI25" i="137"/>
  <c r="FY21" i="137"/>
  <c r="FY17" i="137"/>
  <c r="BQ24" i="137"/>
  <c r="EC4" i="137"/>
  <c r="EC12" i="137"/>
  <c r="ES11" i="137"/>
  <c r="FA9" i="137"/>
  <c r="FA5" i="137"/>
  <c r="CW19" i="137"/>
  <c r="ES28" i="137"/>
  <c r="DE18" i="137"/>
  <c r="DE6" i="137"/>
  <c r="CW26" i="137"/>
  <c r="DE8" i="137"/>
  <c r="BQ19" i="137"/>
  <c r="ES7" i="137"/>
  <c r="ES14" i="137"/>
  <c r="CW8" i="137"/>
  <c r="EC16" i="137"/>
  <c r="EC21" i="137"/>
  <c r="CW18" i="137"/>
  <c r="DE32" i="137"/>
  <c r="DE11" i="137"/>
  <c r="AS22" i="137"/>
  <c r="EC3" i="137"/>
  <c r="DZ37" i="137" s="1"/>
  <c r="Y18" i="33" s="1" a="1"/>
  <c r="Y18" i="33" s="1"/>
  <c r="EK32" i="137"/>
  <c r="EK19" i="137"/>
  <c r="EK11" i="137"/>
  <c r="EK6" i="137"/>
  <c r="AS13" i="137"/>
  <c r="BQ5" i="137"/>
  <c r="BQ4" i="137"/>
  <c r="ES26" i="137"/>
  <c r="ES13" i="137"/>
  <c r="ES9" i="137"/>
  <c r="ES27" i="137"/>
  <c r="EC24" i="137"/>
  <c r="ES31" i="137"/>
  <c r="EC11" i="137"/>
  <c r="ES4" i="137"/>
  <c r="CW16" i="137"/>
  <c r="DU27" i="137"/>
  <c r="DU29" i="137"/>
  <c r="DE19" i="137"/>
  <c r="DU32" i="137"/>
  <c r="DU13" i="137"/>
  <c r="EC32" i="137"/>
  <c r="EK7" i="137"/>
  <c r="BQ20" i="137"/>
  <c r="BQ32" i="137"/>
  <c r="FA21" i="137"/>
  <c r="FA22" i="137"/>
  <c r="CW25" i="137"/>
  <c r="FA16" i="137"/>
  <c r="FI16" i="137"/>
  <c r="ES16" i="137"/>
  <c r="ES6" i="137"/>
  <c r="DU30" i="137"/>
  <c r="DU22" i="137"/>
  <c r="CW20" i="137"/>
  <c r="DE31" i="137"/>
  <c r="DE22" i="137"/>
  <c r="DU31" i="137"/>
  <c r="DU17" i="137"/>
  <c r="AS12" i="137"/>
  <c r="BI13" i="137"/>
  <c r="CW7" i="137"/>
  <c r="FQ18" i="137"/>
  <c r="FY26" i="137"/>
  <c r="FY5" i="137"/>
  <c r="BQ16" i="137"/>
  <c r="BQ7" i="137"/>
  <c r="M11" i="137"/>
  <c r="BA24" i="137"/>
  <c r="U5" i="137"/>
  <c r="U16" i="137"/>
  <c r="U20" i="137"/>
  <c r="M14" i="137"/>
  <c r="BA14" i="137"/>
  <c r="U6" i="137"/>
  <c r="U12" i="137"/>
  <c r="BA8" i="137"/>
  <c r="U27" i="137"/>
  <c r="U11" i="137"/>
  <c r="U7" i="137"/>
  <c r="U32" i="137"/>
  <c r="BA32" i="137"/>
  <c r="U31" i="137"/>
  <c r="U14" i="137"/>
  <c r="BA20" i="137"/>
  <c r="BA17" i="137"/>
  <c r="BA25" i="137"/>
  <c r="M7" i="137"/>
  <c r="M30" i="137"/>
  <c r="U3" i="137"/>
  <c r="T37" i="137" s="1"/>
  <c r="X4" i="33" s="1" a="1"/>
  <c r="X4" i="33" s="1"/>
  <c r="U4" i="137"/>
  <c r="M28" i="137"/>
  <c r="M17" i="137"/>
  <c r="U15" i="137"/>
  <c r="M25" i="137"/>
  <c r="M18" i="137"/>
  <c r="U30" i="137"/>
  <c r="U10" i="137"/>
  <c r="U21" i="137"/>
  <c r="U13" i="137"/>
  <c r="U8" i="137"/>
  <c r="EC14" i="137"/>
  <c r="EC22" i="137"/>
  <c r="AA2" i="33"/>
  <c r="BG37" i="137"/>
  <c r="Z9" i="33" s="1" a="1"/>
  <c r="Z9" i="33" s="1"/>
  <c r="BF37" i="137"/>
  <c r="Y9" i="33" s="1" a="1"/>
  <c r="Y9" i="33" s="1"/>
  <c r="BH37" i="137"/>
  <c r="X9" i="33" s="1" a="1"/>
  <c r="X9" i="33" s="1"/>
  <c r="E27" i="137"/>
  <c r="E8" i="137"/>
  <c r="E29" i="137"/>
  <c r="E26" i="137"/>
  <c r="E11" i="137"/>
  <c r="E24" i="137"/>
  <c r="E32" i="137"/>
  <c r="E12" i="137"/>
  <c r="E18" i="137"/>
  <c r="E21" i="137"/>
  <c r="E22" i="137"/>
  <c r="E6" i="137"/>
  <c r="E7" i="137"/>
  <c r="E10" i="137"/>
  <c r="E23" i="137"/>
  <c r="E17" i="137"/>
  <c r="E19" i="137"/>
  <c r="E13" i="137"/>
  <c r="E5" i="137"/>
  <c r="E16" i="137"/>
  <c r="E15" i="137"/>
  <c r="E9" i="137"/>
  <c r="E14" i="137"/>
  <c r="E28" i="137"/>
  <c r="E30" i="137"/>
  <c r="E25" i="137"/>
  <c r="E31" i="137"/>
  <c r="E20" i="137"/>
  <c r="E3" i="137"/>
  <c r="E4" i="137"/>
  <c r="Q7" i="33"/>
  <c r="Q9" i="33"/>
  <c r="Q12" i="33"/>
  <c r="Q15" i="33"/>
  <c r="Q10" i="33"/>
  <c r="Q14" i="33"/>
  <c r="Q23" i="33"/>
  <c r="Q8" i="33"/>
  <c r="Q17" i="33"/>
  <c r="Q21" i="33"/>
  <c r="Q4" i="33"/>
  <c r="Q11" i="33"/>
  <c r="Q22" i="33"/>
  <c r="Q16" i="33"/>
  <c r="Q18" i="33"/>
  <c r="Q3" i="33"/>
  <c r="Q13" i="33"/>
  <c r="Q24" i="33"/>
  <c r="Q19" i="33"/>
  <c r="Q20" i="33"/>
  <c r="T9" i="185"/>
  <c r="S8" i="185"/>
  <c r="T10" i="184"/>
  <c r="S9" i="184"/>
  <c r="S8" i="183"/>
  <c r="T9" i="183"/>
  <c r="S9" i="182"/>
  <c r="T10" i="182"/>
  <c r="T9" i="181"/>
  <c r="S8" i="181"/>
  <c r="T9" i="180"/>
  <c r="S8" i="180"/>
  <c r="T9" i="179"/>
  <c r="S8" i="179"/>
  <c r="T9" i="178"/>
  <c r="S8" i="178"/>
  <c r="T9" i="177"/>
  <c r="S8" i="177"/>
  <c r="S8" i="176"/>
  <c r="T9" i="176"/>
  <c r="S8" i="175"/>
  <c r="T9" i="175"/>
  <c r="S8" i="174"/>
  <c r="T9" i="174"/>
  <c r="S8" i="173"/>
  <c r="T9" i="173"/>
  <c r="T9" i="172"/>
  <c r="S8" i="172"/>
  <c r="S9" i="171"/>
  <c r="T10" i="171"/>
  <c r="S9" i="170"/>
  <c r="T10" i="170"/>
  <c r="T9" i="169"/>
  <c r="S8" i="169"/>
  <c r="S8" i="168"/>
  <c r="T9" i="168"/>
  <c r="S9" i="167"/>
  <c r="T10" i="167"/>
  <c r="T9" i="166"/>
  <c r="S8" i="166"/>
  <c r="S8" i="165"/>
  <c r="T9" i="165"/>
  <c r="T9" i="164"/>
  <c r="S8" i="164"/>
  <c r="S9" i="163"/>
  <c r="T10" i="163"/>
  <c r="T9" i="162"/>
  <c r="S8" i="162"/>
  <c r="T5" i="32"/>
  <c r="S5" i="32" s="1"/>
  <c r="FH37" i="137" l="1"/>
  <c r="X22" i="33" s="1" a="1"/>
  <c r="X22" i="33" s="1"/>
  <c r="C22" i="33" s="1"/>
  <c r="C4" i="33"/>
  <c r="C14" i="33"/>
  <c r="C10" i="33"/>
  <c r="C12" i="33"/>
  <c r="C9" i="33"/>
  <c r="ER37" i="137"/>
  <c r="X20" i="33" s="1" a="1"/>
  <c r="X20" i="33" s="1"/>
  <c r="C20" i="33" s="1"/>
  <c r="EJ37" i="137"/>
  <c r="X19" i="33" s="1" a="1"/>
  <c r="X19" i="33" s="1"/>
  <c r="C19" i="33" s="1"/>
  <c r="DL37" i="137"/>
  <c r="X16" i="33" s="1" a="1"/>
  <c r="X16" i="33" s="1"/>
  <c r="C16" i="33" s="1"/>
  <c r="DJ37" i="137"/>
  <c r="Y16" i="33" s="1" a="1"/>
  <c r="Y16" i="33" s="1"/>
  <c r="FV37" i="137"/>
  <c r="Y24" i="33" s="1" a="1"/>
  <c r="Y24" i="33" s="1"/>
  <c r="FX37" i="137"/>
  <c r="X24" i="33" s="1" a="1"/>
  <c r="X24" i="33" s="1"/>
  <c r="C24" i="33" s="1"/>
  <c r="DS37" i="137"/>
  <c r="Z17" i="33" s="1" a="1"/>
  <c r="Z17" i="33" s="1"/>
  <c r="FN37" i="137"/>
  <c r="Y23" i="33" s="1" a="1"/>
  <c r="Y23" i="33" s="1"/>
  <c r="FP37" i="137"/>
  <c r="X23" i="33" s="1" a="1"/>
  <c r="X23" i="33" s="1"/>
  <c r="C23" i="33" s="1"/>
  <c r="AZ37" i="137"/>
  <c r="X8" i="33" s="1" a="1"/>
  <c r="X8" i="33" s="1"/>
  <c r="C8" i="33" s="1"/>
  <c r="AX37" i="137"/>
  <c r="Y8" i="33" s="1" a="1"/>
  <c r="Y8" i="33" s="1"/>
  <c r="DT37" i="137"/>
  <c r="X17" i="33" s="1" a="1"/>
  <c r="X17" i="33" s="1"/>
  <c r="C17" i="33" s="1"/>
  <c r="J37" i="137"/>
  <c r="Y3" i="33" s="1" a="1"/>
  <c r="Y3" i="33" s="1"/>
  <c r="CT37" i="137"/>
  <c r="Y14" i="33" s="1" a="1"/>
  <c r="Y14" i="33" s="1"/>
  <c r="L37" i="137"/>
  <c r="X3" i="33" s="1" a="1"/>
  <c r="X3" i="33" s="1"/>
  <c r="C3" i="33" s="1"/>
  <c r="CE37" i="137"/>
  <c r="Z12" i="33" s="1" a="1"/>
  <c r="Z12" i="33" s="1"/>
  <c r="CD37" i="137"/>
  <c r="Y12" i="33" s="1" a="1"/>
  <c r="Y12" i="33" s="1"/>
  <c r="BX37" i="137"/>
  <c r="X11" i="33" s="1" a="1"/>
  <c r="X11" i="33" s="1"/>
  <c r="C11" i="33" s="1"/>
  <c r="EA37" i="137"/>
  <c r="Z18" i="33" s="1" a="1"/>
  <c r="Z18" i="33" s="1"/>
  <c r="FF37" i="137"/>
  <c r="Y22" i="33" s="1" a="1"/>
  <c r="Y22" i="33" s="1"/>
  <c r="CM37" i="137"/>
  <c r="Z13" i="33" s="1" a="1"/>
  <c r="Z13" i="33" s="1"/>
  <c r="CN37" i="137"/>
  <c r="X13" i="33" s="1" a="1"/>
  <c r="X13" i="33" s="1"/>
  <c r="C13" i="33" s="1"/>
  <c r="BW37" i="137"/>
  <c r="Z11" i="33" s="1" a="1"/>
  <c r="Z11" i="33" s="1"/>
  <c r="CU37" i="137"/>
  <c r="Z14" i="33" s="1" a="1"/>
  <c r="Z14" i="33" s="1"/>
  <c r="EI37" i="137"/>
  <c r="Z19" i="33" s="1" a="1"/>
  <c r="Z19" i="33" s="1"/>
  <c r="EQ37" i="137"/>
  <c r="Z20" i="33" s="1" a="1"/>
  <c r="Z20" i="33" s="1"/>
  <c r="EH37" i="137"/>
  <c r="Y19" i="33" s="1" a="1"/>
  <c r="Y19" i="33" s="1"/>
  <c r="EP37" i="137"/>
  <c r="Y20" i="33" s="1" a="1"/>
  <c r="Y20" i="33" s="1"/>
  <c r="FG37" i="137"/>
  <c r="Z22" i="33" s="1" a="1"/>
  <c r="Z22" i="33" s="1"/>
  <c r="BN37" i="137"/>
  <c r="Y10" i="33" s="1" a="1"/>
  <c r="Y10" i="33" s="1"/>
  <c r="BO37" i="137"/>
  <c r="Z10" i="33" s="1" a="1"/>
  <c r="Z10" i="33" s="1"/>
  <c r="S37" i="137"/>
  <c r="Z4" i="33" s="1" a="1"/>
  <c r="Z4" i="33" s="1"/>
  <c r="EY37" i="137"/>
  <c r="Z21" i="33" s="1" a="1"/>
  <c r="Z21" i="33" s="1"/>
  <c r="R37" i="137"/>
  <c r="Y4" i="33" s="1" a="1"/>
  <c r="Y4" i="33" s="1"/>
  <c r="DC37" i="137"/>
  <c r="Z15" i="33" s="1" a="1"/>
  <c r="Z15" i="33" s="1"/>
  <c r="EB37" i="137"/>
  <c r="X18" i="33" s="1" a="1"/>
  <c r="X18" i="33" s="1"/>
  <c r="C18" i="33" s="1"/>
  <c r="EZ37" i="137"/>
  <c r="X21" i="33" s="1" a="1"/>
  <c r="X21" i="33" s="1"/>
  <c r="C21" i="33" s="1"/>
  <c r="AP37" i="137"/>
  <c r="Y7" i="33" s="1" a="1"/>
  <c r="Y7" i="33" s="1"/>
  <c r="DD37" i="137"/>
  <c r="X15" i="33" s="1" a="1"/>
  <c r="X15" i="33" s="1"/>
  <c r="C15" i="33" s="1"/>
  <c r="AR37" i="137"/>
  <c r="X7" i="33" s="1" a="1"/>
  <c r="X7" i="33" s="1"/>
  <c r="C7" i="33" s="1"/>
  <c r="B37" i="137"/>
  <c r="Y2" i="33" s="1" a="1"/>
  <c r="Y2" i="33" s="1"/>
  <c r="C37" i="137"/>
  <c r="Z2" i="33" s="1" a="1"/>
  <c r="Z2" i="33" s="1"/>
  <c r="D37" i="137"/>
  <c r="X2" i="33" s="1" a="1"/>
  <c r="X2" i="33" s="1"/>
  <c r="C2" i="33" s="1"/>
  <c r="S9" i="185"/>
  <c r="T10" i="185"/>
  <c r="S10" i="184"/>
  <c r="T11" i="184"/>
  <c r="S9" i="183"/>
  <c r="T10" i="183"/>
  <c r="S10" i="182"/>
  <c r="T11" i="182"/>
  <c r="S9" i="181"/>
  <c r="T10" i="181"/>
  <c r="S9" i="180"/>
  <c r="T10" i="180"/>
  <c r="T10" i="179"/>
  <c r="S9" i="179"/>
  <c r="S9" i="178"/>
  <c r="T10" i="178"/>
  <c r="S9" i="177"/>
  <c r="T10" i="177"/>
  <c r="S9" i="176"/>
  <c r="T10" i="176"/>
  <c r="T10" i="175"/>
  <c r="S9" i="175"/>
  <c r="S9" i="174"/>
  <c r="T10" i="174"/>
  <c r="S9" i="173"/>
  <c r="T10" i="173"/>
  <c r="S9" i="172"/>
  <c r="T10" i="172"/>
  <c r="S10" i="171"/>
  <c r="T11" i="171"/>
  <c r="T11" i="170"/>
  <c r="S10" i="170"/>
  <c r="T10" i="169"/>
  <c r="S9" i="169"/>
  <c r="T10" i="168"/>
  <c r="S9" i="168"/>
  <c r="S10" i="167"/>
  <c r="T11" i="167"/>
  <c r="S9" i="166"/>
  <c r="T10" i="166"/>
  <c r="S9" i="165"/>
  <c r="T10" i="165"/>
  <c r="T10" i="164"/>
  <c r="S9" i="164"/>
  <c r="T11" i="163"/>
  <c r="S10" i="163"/>
  <c r="S9" i="162"/>
  <c r="T10" i="162"/>
  <c r="T6" i="32"/>
  <c r="S6" i="32" s="1"/>
  <c r="T11" i="185" l="1"/>
  <c r="S10" i="185"/>
  <c r="T12" i="184"/>
  <c r="S11" i="184"/>
  <c r="T11" i="183"/>
  <c r="S10" i="183"/>
  <c r="T12" i="182"/>
  <c r="S11" i="182"/>
  <c r="T11" i="181"/>
  <c r="S10" i="181"/>
  <c r="S10" i="180"/>
  <c r="T11" i="180"/>
  <c r="T11" i="179"/>
  <c r="S10" i="179"/>
  <c r="S10" i="178"/>
  <c r="T11" i="178"/>
  <c r="S10" i="177"/>
  <c r="T11" i="177"/>
  <c r="T11" i="176"/>
  <c r="S10" i="176"/>
  <c r="S10" i="175"/>
  <c r="T11" i="175"/>
  <c r="T11" i="174"/>
  <c r="S10" i="174"/>
  <c r="S10" i="173"/>
  <c r="T11" i="173"/>
  <c r="T11" i="172"/>
  <c r="S10" i="172"/>
  <c r="S11" i="171"/>
  <c r="T12" i="171"/>
  <c r="S11" i="170"/>
  <c r="T12" i="170"/>
  <c r="S10" i="169"/>
  <c r="T11" i="169"/>
  <c r="T11" i="168"/>
  <c r="S10" i="168"/>
  <c r="T12" i="167"/>
  <c r="S11" i="167"/>
  <c r="T11" i="166"/>
  <c r="S10" i="166"/>
  <c r="S10" i="165"/>
  <c r="T11" i="165"/>
  <c r="T11" i="164"/>
  <c r="S10" i="164"/>
  <c r="S11" i="163"/>
  <c r="T12" i="163"/>
  <c r="S10" i="162"/>
  <c r="T11" i="162"/>
  <c r="T7" i="32"/>
  <c r="S7" i="32" s="1"/>
  <c r="T12" i="185" l="1"/>
  <c r="S11" i="185"/>
  <c r="S12" i="184"/>
  <c r="T13" i="184"/>
  <c r="T12" i="183"/>
  <c r="S11" i="183"/>
  <c r="S12" i="182"/>
  <c r="T13" i="182"/>
  <c r="T12" i="181"/>
  <c r="S11" i="181"/>
  <c r="S11" i="180"/>
  <c r="T12" i="180"/>
  <c r="T12" i="179"/>
  <c r="S11" i="179"/>
  <c r="T12" i="178"/>
  <c r="S11" i="178"/>
  <c r="T12" i="177"/>
  <c r="S11" i="177"/>
  <c r="T12" i="176"/>
  <c r="S11" i="176"/>
  <c r="T12" i="175"/>
  <c r="S11" i="175"/>
  <c r="T12" i="174"/>
  <c r="S11" i="174"/>
  <c r="T12" i="173"/>
  <c r="S11" i="173"/>
  <c r="T12" i="172"/>
  <c r="S11" i="172"/>
  <c r="S12" i="171"/>
  <c r="T13" i="171"/>
  <c r="T13" i="170"/>
  <c r="S12" i="170"/>
  <c r="S11" i="169"/>
  <c r="T12" i="169"/>
  <c r="S11" i="168"/>
  <c r="T12" i="168"/>
  <c r="S12" i="167"/>
  <c r="T13" i="167"/>
  <c r="T12" i="166"/>
  <c r="S11" i="166"/>
  <c r="S11" i="165"/>
  <c r="T12" i="165"/>
  <c r="T12" i="164"/>
  <c r="S11" i="164"/>
  <c r="T13" i="163"/>
  <c r="S12" i="163"/>
  <c r="T12" i="162"/>
  <c r="S11" i="162"/>
  <c r="T8" i="32"/>
  <c r="S8" i="32" s="1"/>
  <c r="T13" i="185" l="1"/>
  <c r="S12" i="185"/>
  <c r="S13" i="184"/>
  <c r="T14" i="184"/>
  <c r="S12" i="183"/>
  <c r="T13" i="183"/>
  <c r="T14" i="182"/>
  <c r="S13" i="182"/>
  <c r="T13" i="181"/>
  <c r="S12" i="181"/>
  <c r="T13" i="180"/>
  <c r="S12" i="180"/>
  <c r="T13" i="179"/>
  <c r="S12" i="179"/>
  <c r="T13" i="178"/>
  <c r="S12" i="178"/>
  <c r="S12" i="177"/>
  <c r="T13" i="177"/>
  <c r="S12" i="176"/>
  <c r="T13" i="176"/>
  <c r="T13" i="175"/>
  <c r="S12" i="175"/>
  <c r="T13" i="174"/>
  <c r="S12" i="174"/>
  <c r="T13" i="173"/>
  <c r="S12" i="173"/>
  <c r="T13" i="172"/>
  <c r="S12" i="172"/>
  <c r="T14" i="171"/>
  <c r="S13" i="171"/>
  <c r="S13" i="170"/>
  <c r="T14" i="170"/>
  <c r="T13" i="169"/>
  <c r="S12" i="169"/>
  <c r="S12" i="168"/>
  <c r="T13" i="168"/>
  <c r="S13" i="167"/>
  <c r="T14" i="167"/>
  <c r="S12" i="166"/>
  <c r="T13" i="166"/>
  <c r="T13" i="165"/>
  <c r="S12" i="165"/>
  <c r="S12" i="164"/>
  <c r="T13" i="164"/>
  <c r="S13" i="163"/>
  <c r="T14" i="163"/>
  <c r="T13" i="162"/>
  <c r="S12" i="162"/>
  <c r="T9" i="32"/>
  <c r="S9" i="32" s="1"/>
  <c r="T14" i="185" l="1"/>
  <c r="S13" i="185"/>
  <c r="T15" i="184"/>
  <c r="S14" i="184"/>
  <c r="T14" i="183"/>
  <c r="S13" i="183"/>
  <c r="S14" i="182"/>
  <c r="T15" i="182"/>
  <c r="S13" i="181"/>
  <c r="T14" i="181"/>
  <c r="S13" i="180"/>
  <c r="T14" i="180"/>
  <c r="T14" i="179"/>
  <c r="S13" i="179"/>
  <c r="T14" i="178"/>
  <c r="S13" i="178"/>
  <c r="T14" i="177"/>
  <c r="S13" i="177"/>
  <c r="S13" i="176"/>
  <c r="T14" i="176"/>
  <c r="S13" i="175"/>
  <c r="T14" i="175"/>
  <c r="T14" i="174"/>
  <c r="S13" i="174"/>
  <c r="T14" i="173"/>
  <c r="S13" i="173"/>
  <c r="S13" i="172"/>
  <c r="T14" i="172"/>
  <c r="S14" i="171"/>
  <c r="T15" i="171"/>
  <c r="T15" i="170"/>
  <c r="S14" i="170"/>
  <c r="S13" i="169"/>
  <c r="T14" i="169"/>
  <c r="S13" i="168"/>
  <c r="T14" i="168"/>
  <c r="T15" i="167"/>
  <c r="S14" i="167"/>
  <c r="T14" i="166"/>
  <c r="S13" i="166"/>
  <c r="S13" i="165"/>
  <c r="T14" i="165"/>
  <c r="T14" i="164"/>
  <c r="S13" i="164"/>
  <c r="T15" i="163"/>
  <c r="S14" i="163"/>
  <c r="T14" i="162"/>
  <c r="S13" i="162"/>
  <c r="T10" i="32"/>
  <c r="S10" i="32" s="1"/>
  <c r="T15" i="185" l="1"/>
  <c r="S14" i="185"/>
  <c r="S15" i="184"/>
  <c r="T16" i="184"/>
  <c r="T15" i="183"/>
  <c r="S14" i="183"/>
  <c r="T16" i="182"/>
  <c r="S15" i="182"/>
  <c r="S14" i="181"/>
  <c r="T15" i="181"/>
  <c r="T15" i="180"/>
  <c r="S14" i="180"/>
  <c r="T15" i="179"/>
  <c r="S14" i="179"/>
  <c r="S14" i="178"/>
  <c r="T15" i="178"/>
  <c r="S14" i="177"/>
  <c r="T15" i="177"/>
  <c r="S14" i="176"/>
  <c r="T15" i="176"/>
  <c r="T15" i="175"/>
  <c r="S14" i="175"/>
  <c r="S14" i="174"/>
  <c r="T15" i="174"/>
  <c r="T15" i="173"/>
  <c r="S14" i="173"/>
  <c r="S14" i="172"/>
  <c r="T15" i="172"/>
  <c r="S15" i="171"/>
  <c r="T16" i="171"/>
  <c r="T16" i="170"/>
  <c r="S15" i="170"/>
  <c r="T15" i="169"/>
  <c r="S14" i="169"/>
  <c r="S14" i="168"/>
  <c r="T15" i="168"/>
  <c r="T16" i="167"/>
  <c r="S15" i="167"/>
  <c r="S14" i="166"/>
  <c r="T15" i="166"/>
  <c r="S14" i="165"/>
  <c r="T15" i="165"/>
  <c r="S14" i="164"/>
  <c r="T15" i="164"/>
  <c r="S15" i="163"/>
  <c r="T16" i="163"/>
  <c r="T15" i="162"/>
  <c r="S14" i="162"/>
  <c r="T11" i="32"/>
  <c r="S11" i="32" s="1"/>
  <c r="S15" i="185" l="1"/>
  <c r="T16" i="185"/>
  <c r="S16" i="184"/>
  <c r="T17" i="184"/>
  <c r="S15" i="183"/>
  <c r="T16" i="183"/>
  <c r="S16" i="182"/>
  <c r="T17" i="182"/>
  <c r="T16" i="181"/>
  <c r="S15" i="181"/>
  <c r="S15" i="180"/>
  <c r="T16" i="180"/>
  <c r="S15" i="179"/>
  <c r="T16" i="179"/>
  <c r="T16" i="178"/>
  <c r="S15" i="178"/>
  <c r="T16" i="177"/>
  <c r="S15" i="177"/>
  <c r="T16" i="176"/>
  <c r="S15" i="176"/>
  <c r="T16" i="175"/>
  <c r="S15" i="175"/>
  <c r="T16" i="174"/>
  <c r="S15" i="174"/>
  <c r="S15" i="173"/>
  <c r="T16" i="173"/>
  <c r="T16" i="172"/>
  <c r="S15" i="172"/>
  <c r="S16" i="171"/>
  <c r="T17" i="171"/>
  <c r="S16" i="170"/>
  <c r="T17" i="170"/>
  <c r="T16" i="169"/>
  <c r="S15" i="169"/>
  <c r="S15" i="168"/>
  <c r="T16" i="168"/>
  <c r="S16" i="167"/>
  <c r="T17" i="167"/>
  <c r="T16" i="166"/>
  <c r="S15" i="166"/>
  <c r="S15" i="165"/>
  <c r="T16" i="165"/>
  <c r="T16" i="164"/>
  <c r="S15" i="164"/>
  <c r="S16" i="163"/>
  <c r="T17" i="163"/>
  <c r="S15" i="162"/>
  <c r="T16" i="162"/>
  <c r="T12" i="32"/>
  <c r="S12" i="32" s="1"/>
  <c r="S16" i="185" l="1"/>
  <c r="T17" i="185"/>
  <c r="T18" i="184"/>
  <c r="S17" i="184"/>
  <c r="T17" i="183"/>
  <c r="S16" i="183"/>
  <c r="T18" i="182"/>
  <c r="S17" i="182"/>
  <c r="S16" i="181"/>
  <c r="T17" i="181"/>
  <c r="S16" i="180"/>
  <c r="T17" i="180"/>
  <c r="T17" i="179"/>
  <c r="S16" i="179"/>
  <c r="S16" i="178"/>
  <c r="T17" i="178"/>
  <c r="T17" i="177"/>
  <c r="S16" i="177"/>
  <c r="T17" i="176"/>
  <c r="S16" i="176"/>
  <c r="T17" i="175"/>
  <c r="S16" i="175"/>
  <c r="T17" i="174"/>
  <c r="S16" i="174"/>
  <c r="S16" i="173"/>
  <c r="T17" i="173"/>
  <c r="T17" i="172"/>
  <c r="S16" i="172"/>
  <c r="T18" i="171"/>
  <c r="S17" i="171"/>
  <c r="T18" i="170"/>
  <c r="S17" i="170"/>
  <c r="S16" i="169"/>
  <c r="T17" i="169"/>
  <c r="S16" i="168"/>
  <c r="T17" i="168"/>
  <c r="T18" i="167"/>
  <c r="S17" i="167"/>
  <c r="T17" i="166"/>
  <c r="S16" i="166"/>
  <c r="S16" i="165"/>
  <c r="T17" i="165"/>
  <c r="T17" i="164"/>
  <c r="S16" i="164"/>
  <c r="T18" i="163"/>
  <c r="S17" i="163"/>
  <c r="T17" i="162"/>
  <c r="S16" i="162"/>
  <c r="T13" i="32"/>
  <c r="S13" i="32" s="1"/>
  <c r="S17" i="185" l="1"/>
  <c r="T18" i="185"/>
  <c r="S18" i="184"/>
  <c r="T19" i="184"/>
  <c r="S17" i="183"/>
  <c r="T18" i="183"/>
  <c r="T19" i="182"/>
  <c r="S18" i="182"/>
  <c r="S17" i="181"/>
  <c r="T18" i="181"/>
  <c r="T18" i="180"/>
  <c r="S17" i="180"/>
  <c r="T18" i="179"/>
  <c r="S17" i="179"/>
  <c r="T18" i="178"/>
  <c r="S17" i="178"/>
  <c r="S17" i="177"/>
  <c r="T18" i="177"/>
  <c r="S17" i="176"/>
  <c r="T18" i="176"/>
  <c r="S17" i="175"/>
  <c r="T18" i="175"/>
  <c r="S17" i="174"/>
  <c r="T18" i="174"/>
  <c r="T18" i="173"/>
  <c r="S17" i="173"/>
  <c r="T18" i="172"/>
  <c r="S17" i="172"/>
  <c r="S18" i="171"/>
  <c r="T19" i="171"/>
  <c r="S18" i="170"/>
  <c r="T19" i="170"/>
  <c r="S17" i="169"/>
  <c r="T18" i="169"/>
  <c r="T18" i="168"/>
  <c r="S17" i="168"/>
  <c r="T19" i="167"/>
  <c r="S18" i="167"/>
  <c r="S17" i="166"/>
  <c r="T18" i="166"/>
  <c r="T18" i="165"/>
  <c r="S17" i="165"/>
  <c r="T18" i="164"/>
  <c r="S17" i="164"/>
  <c r="S18" i="163"/>
  <c r="T19" i="163"/>
  <c r="T18" i="162"/>
  <c r="S17" i="162"/>
  <c r="T14" i="32"/>
  <c r="S14" i="32" s="1"/>
  <c r="T19" i="185" l="1"/>
  <c r="S18" i="185"/>
  <c r="T20" i="184"/>
  <c r="S19" i="184"/>
  <c r="S18" i="183"/>
  <c r="T19" i="183"/>
  <c r="S19" i="182"/>
  <c r="T20" i="182"/>
  <c r="S18" i="181"/>
  <c r="T19" i="181"/>
  <c r="S18" i="180"/>
  <c r="T19" i="180"/>
  <c r="T19" i="179"/>
  <c r="S18" i="179"/>
  <c r="S18" i="178"/>
  <c r="T19" i="178"/>
  <c r="S18" i="177"/>
  <c r="T19" i="177"/>
  <c r="S18" i="176"/>
  <c r="T19" i="176"/>
  <c r="S18" i="175"/>
  <c r="T19" i="175"/>
  <c r="S18" i="174"/>
  <c r="T19" i="174"/>
  <c r="S18" i="173"/>
  <c r="T19" i="173"/>
  <c r="T19" i="172"/>
  <c r="S18" i="172"/>
  <c r="T20" i="171"/>
  <c r="S19" i="171"/>
  <c r="T20" i="170"/>
  <c r="S19" i="170"/>
  <c r="T19" i="169"/>
  <c r="S18" i="169"/>
  <c r="T19" i="168"/>
  <c r="S18" i="168"/>
  <c r="T20" i="167"/>
  <c r="S19" i="167"/>
  <c r="T19" i="166"/>
  <c r="S18" i="166"/>
  <c r="S18" i="165"/>
  <c r="T19" i="165"/>
  <c r="T19" i="164"/>
  <c r="S18" i="164"/>
  <c r="T20" i="163"/>
  <c r="S19" i="163"/>
  <c r="T19" i="162"/>
  <c r="S18" i="162"/>
  <c r="T15" i="32"/>
  <c r="S15" i="32" s="1"/>
  <c r="T20" i="185" l="1"/>
  <c r="S19" i="185"/>
  <c r="S20" i="184"/>
  <c r="T21" i="184"/>
  <c r="S19" i="183"/>
  <c r="T20" i="183"/>
  <c r="T21" i="182"/>
  <c r="S20" i="182"/>
  <c r="S19" i="181"/>
  <c r="T20" i="181"/>
  <c r="T20" i="180"/>
  <c r="S19" i="180"/>
  <c r="T20" i="179"/>
  <c r="S19" i="179"/>
  <c r="S19" i="178"/>
  <c r="T20" i="178"/>
  <c r="T20" i="177"/>
  <c r="S19" i="177"/>
  <c r="S19" i="176"/>
  <c r="T20" i="176"/>
  <c r="T20" i="175"/>
  <c r="S19" i="175"/>
  <c r="S19" i="174"/>
  <c r="T20" i="174"/>
  <c r="S19" i="173"/>
  <c r="T20" i="173"/>
  <c r="S19" i="172"/>
  <c r="T20" i="172"/>
  <c r="S20" i="171"/>
  <c r="T21" i="171"/>
  <c r="T21" i="170"/>
  <c r="S20" i="170"/>
  <c r="T20" i="169"/>
  <c r="S19" i="169"/>
  <c r="S19" i="168"/>
  <c r="T20" i="168"/>
  <c r="S20" i="167"/>
  <c r="T21" i="167"/>
  <c r="S19" i="166"/>
  <c r="T20" i="166"/>
  <c r="S19" i="165"/>
  <c r="T20" i="165"/>
  <c r="T20" i="164"/>
  <c r="S19" i="164"/>
  <c r="S20" i="163"/>
  <c r="T21" i="163"/>
  <c r="T20" i="162"/>
  <c r="S19" i="162"/>
  <c r="T16" i="32"/>
  <c r="S16" i="32" s="1"/>
  <c r="T21" i="185" l="1"/>
  <c r="S20" i="185"/>
  <c r="S21" i="184"/>
  <c r="T22" i="184"/>
  <c r="T21" i="183"/>
  <c r="S20" i="183"/>
  <c r="T22" i="182"/>
  <c r="S21" i="182"/>
  <c r="T21" i="181"/>
  <c r="S20" i="181"/>
  <c r="S20" i="180"/>
  <c r="T21" i="180"/>
  <c r="S20" i="179"/>
  <c r="T21" i="179"/>
  <c r="T21" i="178"/>
  <c r="S20" i="178"/>
  <c r="S20" i="177"/>
  <c r="T21" i="177"/>
  <c r="S20" i="176"/>
  <c r="T21" i="176"/>
  <c r="S20" i="175"/>
  <c r="T21" i="175"/>
  <c r="T21" i="174"/>
  <c r="S20" i="174"/>
  <c r="T21" i="173"/>
  <c r="S20" i="173"/>
  <c r="S20" i="172"/>
  <c r="T21" i="172"/>
  <c r="T22" i="171"/>
  <c r="S21" i="171"/>
  <c r="S21" i="170"/>
  <c r="T22" i="170"/>
  <c r="T21" i="169"/>
  <c r="S20" i="169"/>
  <c r="S20" i="168"/>
  <c r="T21" i="168"/>
  <c r="S21" i="167"/>
  <c r="T22" i="167"/>
  <c r="T21" i="166"/>
  <c r="S20" i="166"/>
  <c r="S20" i="165"/>
  <c r="T21" i="165"/>
  <c r="S20" i="164"/>
  <c r="T21" i="164"/>
  <c r="S21" i="163"/>
  <c r="T22" i="163"/>
  <c r="S20" i="162"/>
  <c r="T21" i="162"/>
  <c r="T17" i="32"/>
  <c r="S17" i="32" s="1"/>
  <c r="T22" i="185" l="1"/>
  <c r="S21" i="185"/>
  <c r="T23" i="184"/>
  <c r="S22" i="184"/>
  <c r="S21" i="183"/>
  <c r="T22" i="183"/>
  <c r="S22" i="182"/>
  <c r="T23" i="182"/>
  <c r="S21" i="181"/>
  <c r="T22" i="181"/>
  <c r="T22" i="180"/>
  <c r="S21" i="180"/>
  <c r="S21" i="179"/>
  <c r="T22" i="179"/>
  <c r="S21" i="178"/>
  <c r="T22" i="178"/>
  <c r="T22" i="177"/>
  <c r="S21" i="177"/>
  <c r="T22" i="176"/>
  <c r="S21" i="176"/>
  <c r="T22" i="175"/>
  <c r="S21" i="175"/>
  <c r="S21" i="174"/>
  <c r="T22" i="174"/>
  <c r="S21" i="173"/>
  <c r="T22" i="173"/>
  <c r="T22" i="172"/>
  <c r="S21" i="172"/>
  <c r="S22" i="171"/>
  <c r="T23" i="171"/>
  <c r="S22" i="170"/>
  <c r="T23" i="170"/>
  <c r="T22" i="169"/>
  <c r="S21" i="169"/>
  <c r="S21" i="168"/>
  <c r="T22" i="168"/>
  <c r="T23" i="167"/>
  <c r="S22" i="167"/>
  <c r="T22" i="166"/>
  <c r="S21" i="166"/>
  <c r="S21" i="165"/>
  <c r="T22" i="165"/>
  <c r="T22" i="164"/>
  <c r="S21" i="164"/>
  <c r="S22" i="163"/>
  <c r="T23" i="163"/>
  <c r="T22" i="162"/>
  <c r="S21" i="162"/>
  <c r="T18" i="32"/>
  <c r="S18" i="32" s="1"/>
  <c r="T23" i="185" l="1"/>
  <c r="S22" i="185"/>
  <c r="S23" i="184"/>
  <c r="T24" i="184"/>
  <c r="S22" i="183"/>
  <c r="T23" i="183"/>
  <c r="T24" i="182"/>
  <c r="S23" i="182"/>
  <c r="T23" i="181"/>
  <c r="S22" i="181"/>
  <c r="S22" i="180"/>
  <c r="T23" i="180"/>
  <c r="T23" i="179"/>
  <c r="S22" i="179"/>
  <c r="T23" i="178"/>
  <c r="S22" i="178"/>
  <c r="S22" i="177"/>
  <c r="T23" i="177"/>
  <c r="S22" i="176"/>
  <c r="T23" i="176"/>
  <c r="T23" i="175"/>
  <c r="S22" i="175"/>
  <c r="S22" i="174"/>
  <c r="T23" i="174"/>
  <c r="T23" i="173"/>
  <c r="S22" i="173"/>
  <c r="T23" i="172"/>
  <c r="S22" i="172"/>
  <c r="S23" i="171"/>
  <c r="T24" i="171"/>
  <c r="T24" i="170"/>
  <c r="S23" i="170"/>
  <c r="S22" i="169"/>
  <c r="T23" i="169"/>
  <c r="T23" i="168"/>
  <c r="S22" i="168"/>
  <c r="T24" i="167"/>
  <c r="S23" i="167"/>
  <c r="S22" i="166"/>
  <c r="T23" i="166"/>
  <c r="T23" i="165"/>
  <c r="S22" i="165"/>
  <c r="T23" i="164"/>
  <c r="S22" i="164"/>
  <c r="T24" i="163"/>
  <c r="S23" i="163"/>
  <c r="S22" i="162"/>
  <c r="T23" i="162"/>
  <c r="T19" i="32"/>
  <c r="S19" i="32" s="1"/>
  <c r="T24" i="185" l="1"/>
  <c r="S23" i="185"/>
  <c r="T25" i="184"/>
  <c r="S24" i="184"/>
  <c r="T24" i="183"/>
  <c r="S23" i="183"/>
  <c r="T25" i="182"/>
  <c r="S24" i="182"/>
  <c r="T24" i="181"/>
  <c r="S23" i="181"/>
  <c r="S23" i="180"/>
  <c r="T24" i="180"/>
  <c r="T24" i="179"/>
  <c r="S23" i="179"/>
  <c r="T24" i="178"/>
  <c r="S23" i="178"/>
  <c r="S23" i="177"/>
  <c r="T24" i="177"/>
  <c r="T24" i="176"/>
  <c r="S23" i="176"/>
  <c r="S23" i="175"/>
  <c r="T24" i="175"/>
  <c r="S23" i="174"/>
  <c r="T24" i="174"/>
  <c r="S23" i="173"/>
  <c r="T24" i="173"/>
  <c r="T24" i="172"/>
  <c r="S23" i="172"/>
  <c r="S24" i="171"/>
  <c r="T25" i="171"/>
  <c r="T25" i="170"/>
  <c r="S24" i="170"/>
  <c r="S23" i="169"/>
  <c r="T24" i="169"/>
  <c r="T24" i="168"/>
  <c r="S23" i="168"/>
  <c r="T25" i="167"/>
  <c r="S24" i="167"/>
  <c r="T24" i="166"/>
  <c r="S23" i="166"/>
  <c r="S23" i="165"/>
  <c r="T24" i="165"/>
  <c r="T24" i="164"/>
  <c r="S23" i="164"/>
  <c r="T25" i="163"/>
  <c r="S24" i="163"/>
  <c r="T24" i="162"/>
  <c r="S23" i="162"/>
  <c r="T20" i="32"/>
  <c r="S20" i="32" s="1"/>
  <c r="S24" i="185" l="1"/>
  <c r="T25" i="185"/>
  <c r="S25" i="184"/>
  <c r="T26" i="184"/>
  <c r="S24" i="183"/>
  <c r="T25" i="183"/>
  <c r="T26" i="182"/>
  <c r="S25" i="182"/>
  <c r="S24" i="181"/>
  <c r="T25" i="181"/>
  <c r="T25" i="180"/>
  <c r="S24" i="180"/>
  <c r="T25" i="179"/>
  <c r="S24" i="179"/>
  <c r="S24" i="178"/>
  <c r="T25" i="178"/>
  <c r="T25" i="177"/>
  <c r="S24" i="177"/>
  <c r="T25" i="176"/>
  <c r="S24" i="176"/>
  <c r="T25" i="175"/>
  <c r="S24" i="175"/>
  <c r="T25" i="174"/>
  <c r="S24" i="174"/>
  <c r="T25" i="173"/>
  <c r="S24" i="173"/>
  <c r="S24" i="172"/>
  <c r="T25" i="172"/>
  <c r="S25" i="171"/>
  <c r="T26" i="171"/>
  <c r="S25" i="170"/>
  <c r="T26" i="170"/>
  <c r="S24" i="169"/>
  <c r="T25" i="169"/>
  <c r="T25" i="168"/>
  <c r="S24" i="168"/>
  <c r="S25" i="167"/>
  <c r="T26" i="167"/>
  <c r="S24" i="166"/>
  <c r="T25" i="166"/>
  <c r="S24" i="165"/>
  <c r="T25" i="165"/>
  <c r="T25" i="164"/>
  <c r="S24" i="164"/>
  <c r="S25" i="163"/>
  <c r="T26" i="163"/>
  <c r="S24" i="162"/>
  <c r="T25" i="162"/>
  <c r="T21" i="32"/>
  <c r="S21" i="32" s="1"/>
  <c r="S25" i="185" l="1"/>
  <c r="T26" i="185"/>
  <c r="S26" i="184"/>
  <c r="T27" i="184"/>
  <c r="T26" i="183"/>
  <c r="S25" i="183"/>
  <c r="S26" i="182"/>
  <c r="T27" i="182"/>
  <c r="S25" i="181"/>
  <c r="T26" i="181"/>
  <c r="S25" i="180"/>
  <c r="T26" i="180"/>
  <c r="T26" i="179"/>
  <c r="S25" i="179"/>
  <c r="T26" i="178"/>
  <c r="S25" i="178"/>
  <c r="S25" i="177"/>
  <c r="T26" i="177"/>
  <c r="S25" i="176"/>
  <c r="T26" i="176"/>
  <c r="S25" i="175"/>
  <c r="T26" i="175"/>
  <c r="T26" i="174"/>
  <c r="S25" i="174"/>
  <c r="T26" i="173"/>
  <c r="S25" i="173"/>
  <c r="T26" i="172"/>
  <c r="S25" i="172"/>
  <c r="S26" i="171"/>
  <c r="T27" i="171"/>
  <c r="T27" i="170"/>
  <c r="S26" i="170"/>
  <c r="S25" i="169"/>
  <c r="T26" i="169"/>
  <c r="T26" i="168"/>
  <c r="S25" i="168"/>
  <c r="T27" i="167"/>
  <c r="S26" i="167"/>
  <c r="T26" i="166"/>
  <c r="S25" i="166"/>
  <c r="S25" i="165"/>
  <c r="T26" i="165"/>
  <c r="S25" i="164"/>
  <c r="T26" i="164"/>
  <c r="S26" i="163"/>
  <c r="T27" i="163"/>
  <c r="T26" i="162"/>
  <c r="S25" i="162"/>
  <c r="T22" i="32"/>
  <c r="S22" i="32" s="1"/>
  <c r="T27" i="185" l="1"/>
  <c r="S26" i="185"/>
  <c r="S27" i="184"/>
  <c r="T28" i="184"/>
  <c r="S26" i="183"/>
  <c r="T27" i="183"/>
  <c r="T28" i="182"/>
  <c r="S27" i="182"/>
  <c r="S26" i="181"/>
  <c r="T27" i="181"/>
  <c r="S26" i="180"/>
  <c r="T27" i="180"/>
  <c r="T27" i="179"/>
  <c r="S26" i="179"/>
  <c r="S26" i="178"/>
  <c r="T27" i="178"/>
  <c r="T27" i="177"/>
  <c r="S26" i="177"/>
  <c r="T27" i="176"/>
  <c r="S26" i="176"/>
  <c r="T27" i="175"/>
  <c r="S26" i="175"/>
  <c r="S26" i="174"/>
  <c r="T27" i="174"/>
  <c r="T27" i="173"/>
  <c r="S26" i="173"/>
  <c r="T27" i="172"/>
  <c r="S26" i="172"/>
  <c r="T28" i="171"/>
  <c r="S27" i="171"/>
  <c r="S27" i="170"/>
  <c r="T28" i="170"/>
  <c r="S26" i="169"/>
  <c r="T27" i="169"/>
  <c r="T27" i="168"/>
  <c r="S26" i="168"/>
  <c r="T28" i="167"/>
  <c r="S27" i="167"/>
  <c r="T27" i="166"/>
  <c r="S26" i="166"/>
  <c r="S26" i="165"/>
  <c r="T27" i="165"/>
  <c r="S26" i="164"/>
  <c r="T27" i="164"/>
  <c r="S27" i="163"/>
  <c r="T28" i="163"/>
  <c r="T27" i="162"/>
  <c r="S26" i="162"/>
  <c r="T23" i="32"/>
  <c r="S23" i="32" s="1"/>
  <c r="T28" i="185" l="1"/>
  <c r="S27" i="185"/>
  <c r="S28" i="184"/>
  <c r="T29" i="184"/>
  <c r="T28" i="183"/>
  <c r="S27" i="183"/>
  <c r="T29" i="182"/>
  <c r="S28" i="182"/>
  <c r="S27" i="181"/>
  <c r="T28" i="181"/>
  <c r="T28" i="180"/>
  <c r="S27" i="180"/>
  <c r="T28" i="179"/>
  <c r="S27" i="179"/>
  <c r="T28" i="178"/>
  <c r="S27" i="178"/>
  <c r="S27" i="177"/>
  <c r="T28" i="177"/>
  <c r="S27" i="176"/>
  <c r="T28" i="176"/>
  <c r="T28" i="175"/>
  <c r="S27" i="175"/>
  <c r="S27" i="174"/>
  <c r="T28" i="174"/>
  <c r="T28" i="173"/>
  <c r="S27" i="173"/>
  <c r="T28" i="172"/>
  <c r="S27" i="172"/>
  <c r="T29" i="171"/>
  <c r="S28" i="171"/>
  <c r="S28" i="170"/>
  <c r="T29" i="170"/>
  <c r="S27" i="169"/>
  <c r="T28" i="169"/>
  <c r="T28" i="168"/>
  <c r="S27" i="168"/>
  <c r="S28" i="167"/>
  <c r="T29" i="167"/>
  <c r="S27" i="166"/>
  <c r="T28" i="166"/>
  <c r="T28" i="165"/>
  <c r="S27" i="165"/>
  <c r="T28" i="164"/>
  <c r="S27" i="164"/>
  <c r="T29" i="163"/>
  <c r="S28" i="163"/>
  <c r="S27" i="162"/>
  <c r="T28" i="162"/>
  <c r="T24" i="32"/>
  <c r="S24" i="32" s="1"/>
  <c r="S28" i="185" l="1"/>
  <c r="T29" i="185"/>
  <c r="T30" i="184"/>
  <c r="S29" i="184"/>
  <c r="T29" i="183"/>
  <c r="S28" i="183"/>
  <c r="T30" i="182"/>
  <c r="S29" i="182"/>
  <c r="T29" i="181"/>
  <c r="S28" i="181"/>
  <c r="S28" i="180"/>
  <c r="T29" i="180"/>
  <c r="T29" i="179"/>
  <c r="S28" i="179"/>
  <c r="T29" i="178"/>
  <c r="S28" i="178"/>
  <c r="T29" i="177"/>
  <c r="S28" i="177"/>
  <c r="T29" i="176"/>
  <c r="S28" i="176"/>
  <c r="T29" i="175"/>
  <c r="S28" i="175"/>
  <c r="S28" i="174"/>
  <c r="T29" i="174"/>
  <c r="S28" i="173"/>
  <c r="T29" i="173"/>
  <c r="T29" i="172"/>
  <c r="S28" i="172"/>
  <c r="S29" i="171"/>
  <c r="T30" i="171"/>
  <c r="S29" i="170"/>
  <c r="T30" i="170"/>
  <c r="S28" i="169"/>
  <c r="T29" i="169"/>
  <c r="S28" i="168"/>
  <c r="T29" i="168"/>
  <c r="T30" i="167"/>
  <c r="S29" i="167"/>
  <c r="T29" i="166"/>
  <c r="S28" i="166"/>
  <c r="S28" i="165"/>
  <c r="T29" i="165"/>
  <c r="T29" i="164"/>
  <c r="S28" i="164"/>
  <c r="T30" i="163"/>
  <c r="S29" i="163"/>
  <c r="T29" i="162"/>
  <c r="S28" i="162"/>
  <c r="T25" i="32"/>
  <c r="S25" i="32" s="1"/>
  <c r="S29" i="185" l="1"/>
  <c r="T30" i="185"/>
  <c r="S30" i="184"/>
  <c r="T31" i="184"/>
  <c r="T30" i="183"/>
  <c r="S29" i="183"/>
  <c r="S30" i="182"/>
  <c r="T31" i="182"/>
  <c r="T30" i="181"/>
  <c r="S29" i="181"/>
  <c r="T30" i="180"/>
  <c r="S29" i="180"/>
  <c r="S29" i="179"/>
  <c r="T30" i="179"/>
  <c r="S29" i="178"/>
  <c r="T30" i="178"/>
  <c r="T30" i="177"/>
  <c r="S29" i="177"/>
  <c r="T30" i="176"/>
  <c r="S29" i="176"/>
  <c r="T30" i="175"/>
  <c r="S29" i="175"/>
  <c r="T30" i="174"/>
  <c r="S29" i="174"/>
  <c r="T30" i="173"/>
  <c r="S29" i="173"/>
  <c r="T30" i="172"/>
  <c r="S29" i="172"/>
  <c r="S30" i="171"/>
  <c r="T31" i="171"/>
  <c r="T31" i="170"/>
  <c r="S30" i="170"/>
  <c r="S29" i="169"/>
  <c r="T30" i="169"/>
  <c r="T30" i="168"/>
  <c r="S29" i="168"/>
  <c r="S30" i="167"/>
  <c r="T31" i="167"/>
  <c r="S29" i="166"/>
  <c r="T30" i="166"/>
  <c r="S29" i="165"/>
  <c r="T30" i="165"/>
  <c r="S29" i="164"/>
  <c r="T30" i="164"/>
  <c r="S30" i="163"/>
  <c r="T31" i="163"/>
  <c r="T30" i="162"/>
  <c r="S29" i="162"/>
  <c r="T26" i="32"/>
  <c r="S26" i="32" s="1"/>
  <c r="T31" i="185" l="1"/>
  <c r="S30" i="185"/>
  <c r="T32" i="184"/>
  <c r="S31" i="184"/>
  <c r="T31" i="183"/>
  <c r="S30" i="183"/>
  <c r="T32" i="182"/>
  <c r="S31" i="182"/>
  <c r="T31" i="181"/>
  <c r="S30" i="181"/>
  <c r="S30" i="180"/>
  <c r="T31" i="180"/>
  <c r="T31" i="179"/>
  <c r="S30" i="179"/>
  <c r="S30" i="178"/>
  <c r="T31" i="178"/>
  <c r="S30" i="177"/>
  <c r="T31" i="177"/>
  <c r="T31" i="176"/>
  <c r="S30" i="176"/>
  <c r="T31" i="175"/>
  <c r="S30" i="175"/>
  <c r="T31" i="174"/>
  <c r="S30" i="174"/>
  <c r="S30" i="173"/>
  <c r="T31" i="173"/>
  <c r="S30" i="172"/>
  <c r="T31" i="172"/>
  <c r="T32" i="171"/>
  <c r="S31" i="171"/>
  <c r="S31" i="170"/>
  <c r="T32" i="170"/>
  <c r="S30" i="169"/>
  <c r="T31" i="169"/>
  <c r="S30" i="168"/>
  <c r="T31" i="168"/>
  <c r="S31" i="167"/>
  <c r="T32" i="167"/>
  <c r="T31" i="166"/>
  <c r="S30" i="166"/>
  <c r="S30" i="165"/>
  <c r="T31" i="165"/>
  <c r="T31" i="164"/>
  <c r="S30" i="164"/>
  <c r="S31" i="163"/>
  <c r="T32" i="163"/>
  <c r="T31" i="162"/>
  <c r="S30" i="162"/>
  <c r="T27" i="32"/>
  <c r="S27" i="32" s="1"/>
  <c r="S31" i="185" l="1"/>
  <c r="T32" i="185"/>
  <c r="S32" i="184"/>
  <c r="T33" i="184"/>
  <c r="T32" i="183"/>
  <c r="S31" i="183"/>
  <c r="S32" i="182"/>
  <c r="T33" i="182"/>
  <c r="S31" i="181"/>
  <c r="T32" i="181"/>
  <c r="S31" i="180"/>
  <c r="T32" i="180"/>
  <c r="T32" i="179"/>
  <c r="S31" i="179"/>
  <c r="S31" i="178"/>
  <c r="T32" i="178"/>
  <c r="T32" i="177"/>
  <c r="S31" i="177"/>
  <c r="T32" i="176"/>
  <c r="S31" i="176"/>
  <c r="T32" i="175"/>
  <c r="S31" i="175"/>
  <c r="T32" i="174"/>
  <c r="S31" i="174"/>
  <c r="T32" i="173"/>
  <c r="S31" i="173"/>
  <c r="T32" i="172"/>
  <c r="S31" i="172"/>
  <c r="S32" i="171"/>
  <c r="T33" i="171"/>
  <c r="S32" i="170"/>
  <c r="T33" i="170"/>
  <c r="S31" i="169"/>
  <c r="T32" i="169"/>
  <c r="T32" i="168"/>
  <c r="S31" i="168"/>
  <c r="S32" i="167"/>
  <c r="T33" i="167"/>
  <c r="T32" i="166"/>
  <c r="S31" i="166"/>
  <c r="S31" i="165"/>
  <c r="T32" i="165"/>
  <c r="S31" i="164"/>
  <c r="T32" i="164"/>
  <c r="T33" i="163"/>
  <c r="S32" i="163"/>
  <c r="T32" i="162"/>
  <c r="S31" i="162"/>
  <c r="T28" i="32"/>
  <c r="S28" i="32" s="1"/>
  <c r="S32" i="185" l="1"/>
  <c r="T33" i="185"/>
  <c r="S33" i="184"/>
  <c r="T34" i="184"/>
  <c r="T33" i="183"/>
  <c r="S32" i="183"/>
  <c r="T34" i="182"/>
  <c r="S33" i="182"/>
  <c r="T33" i="181"/>
  <c r="S32" i="181"/>
  <c r="T33" i="180"/>
  <c r="S32" i="180"/>
  <c r="T33" i="179"/>
  <c r="S32" i="179"/>
  <c r="S32" i="178"/>
  <c r="T33" i="178"/>
  <c r="S32" i="177"/>
  <c r="T33" i="177"/>
  <c r="S32" i="176"/>
  <c r="T33" i="176"/>
  <c r="T33" i="175"/>
  <c r="S32" i="175"/>
  <c r="S32" i="174"/>
  <c r="T33" i="174"/>
  <c r="T33" i="173"/>
  <c r="S32" i="173"/>
  <c r="T33" i="172"/>
  <c r="S32" i="172"/>
  <c r="S33" i="171"/>
  <c r="T34" i="171"/>
  <c r="S33" i="170"/>
  <c r="T34" i="170"/>
  <c r="T33" i="169"/>
  <c r="S32" i="169"/>
  <c r="T33" i="168"/>
  <c r="S32" i="168"/>
  <c r="S33" i="167"/>
  <c r="T34" i="167"/>
  <c r="S32" i="166"/>
  <c r="T33" i="166"/>
  <c r="T33" i="165"/>
  <c r="S32" i="165"/>
  <c r="T33" i="164"/>
  <c r="S32" i="164"/>
  <c r="S33" i="163"/>
  <c r="T34" i="163"/>
  <c r="S32" i="162"/>
  <c r="T33" i="162"/>
  <c r="T29" i="32"/>
  <c r="S29" i="32" s="1"/>
  <c r="S33" i="185" l="1"/>
  <c r="T34" i="185"/>
  <c r="T35" i="184"/>
  <c r="S34" i="184"/>
  <c r="T34" i="183"/>
  <c r="S33" i="183"/>
  <c r="S34" i="182"/>
  <c r="T35" i="182"/>
  <c r="T34" i="181"/>
  <c r="S33" i="181"/>
  <c r="T34" i="180"/>
  <c r="S33" i="180"/>
  <c r="T34" i="179"/>
  <c r="S33" i="179"/>
  <c r="T34" i="178"/>
  <c r="S33" i="178"/>
  <c r="S33" i="177"/>
  <c r="T34" i="177"/>
  <c r="S33" i="176"/>
  <c r="T34" i="176"/>
  <c r="T34" i="175"/>
  <c r="S33" i="175"/>
  <c r="S33" i="174"/>
  <c r="T34" i="174"/>
  <c r="S33" i="173"/>
  <c r="T34" i="173"/>
  <c r="S33" i="172"/>
  <c r="T34" i="172"/>
  <c r="S34" i="171"/>
  <c r="T35" i="171"/>
  <c r="T35" i="170"/>
  <c r="S34" i="170"/>
  <c r="T34" i="169"/>
  <c r="S33" i="169"/>
  <c r="S33" i="168"/>
  <c r="T34" i="168"/>
  <c r="T35" i="167"/>
  <c r="S34" i="167"/>
  <c r="T34" i="166"/>
  <c r="S33" i="166"/>
  <c r="S33" i="165"/>
  <c r="T34" i="165"/>
  <c r="T34" i="164"/>
  <c r="S33" i="164"/>
  <c r="T35" i="163"/>
  <c r="S34" i="163"/>
  <c r="T34" i="162"/>
  <c r="S33" i="162"/>
  <c r="T30" i="32"/>
  <c r="S30" i="32" s="1"/>
  <c r="T35" i="185" l="1"/>
  <c r="S34" i="185"/>
  <c r="S35" i="184"/>
  <c r="T36" i="184"/>
  <c r="S34" i="183"/>
  <c r="T35" i="183"/>
  <c r="T36" i="182"/>
  <c r="S35" i="182"/>
  <c r="S34" i="181"/>
  <c r="T35" i="181"/>
  <c r="S34" i="180"/>
  <c r="T35" i="180"/>
  <c r="S34" i="179"/>
  <c r="T35" i="179"/>
  <c r="S34" i="178"/>
  <c r="T35" i="178"/>
  <c r="S34" i="177"/>
  <c r="T35" i="177"/>
  <c r="S34" i="176"/>
  <c r="T35" i="176"/>
  <c r="S34" i="175"/>
  <c r="T35" i="175"/>
  <c r="S34" i="174"/>
  <c r="T35" i="174"/>
  <c r="S34" i="173"/>
  <c r="T35" i="173"/>
  <c r="T35" i="172"/>
  <c r="S34" i="172"/>
  <c r="T36" i="171"/>
  <c r="S35" i="171"/>
  <c r="S35" i="170"/>
  <c r="T36" i="170"/>
  <c r="T35" i="169"/>
  <c r="S34" i="169"/>
  <c r="S34" i="168"/>
  <c r="T35" i="168"/>
  <c r="T36" i="167"/>
  <c r="S35" i="167"/>
  <c r="S34" i="166"/>
  <c r="T35" i="166"/>
  <c r="S34" i="165"/>
  <c r="T35" i="165"/>
  <c r="S34" i="164"/>
  <c r="T35" i="164"/>
  <c r="S35" i="163"/>
  <c r="T36" i="163"/>
  <c r="S34" i="162"/>
  <c r="T35" i="162"/>
  <c r="T31" i="32"/>
  <c r="S31" i="32" s="1"/>
  <c r="T36" i="185" l="1"/>
  <c r="S35" i="185"/>
  <c r="T37" i="184"/>
  <c r="S36" i="184"/>
  <c r="T36" i="183"/>
  <c r="S35" i="183"/>
  <c r="T37" i="182"/>
  <c r="S36" i="182"/>
  <c r="T36" i="181"/>
  <c r="S35" i="181"/>
  <c r="S35" i="180"/>
  <c r="T36" i="180"/>
  <c r="T36" i="179"/>
  <c r="S35" i="179"/>
  <c r="S35" i="178"/>
  <c r="T36" i="178"/>
  <c r="S35" i="177"/>
  <c r="T36" i="177"/>
  <c r="T36" i="176"/>
  <c r="S35" i="176"/>
  <c r="S35" i="175"/>
  <c r="T36" i="175"/>
  <c r="T36" i="174"/>
  <c r="S35" i="174"/>
  <c r="T36" i="173"/>
  <c r="S35" i="173"/>
  <c r="T36" i="172"/>
  <c r="S35" i="172"/>
  <c r="S36" i="171"/>
  <c r="T37" i="171"/>
  <c r="T37" i="170"/>
  <c r="S36" i="170"/>
  <c r="T36" i="169"/>
  <c r="S35" i="169"/>
  <c r="S35" i="168"/>
  <c r="T36" i="168"/>
  <c r="T37" i="167"/>
  <c r="S36" i="167"/>
  <c r="T36" i="166"/>
  <c r="S35" i="166"/>
  <c r="S35" i="165"/>
  <c r="T36" i="165"/>
  <c r="S35" i="164"/>
  <c r="T36" i="164"/>
  <c r="S36" i="163"/>
  <c r="T37" i="163"/>
  <c r="T36" i="162"/>
  <c r="S35" i="162"/>
  <c r="T32" i="32"/>
  <c r="S32" i="32" s="1"/>
  <c r="T37" i="185" l="1"/>
  <c r="S36" i="185"/>
  <c r="T38" i="184"/>
  <c r="S37" i="184"/>
  <c r="S36" i="183"/>
  <c r="T37" i="183"/>
  <c r="S37" i="182"/>
  <c r="T38" i="182"/>
  <c r="S36" i="181"/>
  <c r="T37" i="181"/>
  <c r="T37" i="180"/>
  <c r="S36" i="180"/>
  <c r="S36" i="179"/>
  <c r="T37" i="179"/>
  <c r="T37" i="178"/>
  <c r="S36" i="178"/>
  <c r="T37" i="177"/>
  <c r="S36" i="177"/>
  <c r="S36" i="176"/>
  <c r="T37" i="176"/>
  <c r="T37" i="175"/>
  <c r="S36" i="175"/>
  <c r="T37" i="174"/>
  <c r="S36" i="174"/>
  <c r="S36" i="173"/>
  <c r="T37" i="173"/>
  <c r="T37" i="172"/>
  <c r="S36" i="172"/>
  <c r="T38" i="171"/>
  <c r="S37" i="171"/>
  <c r="S37" i="170"/>
  <c r="T38" i="170"/>
  <c r="T37" i="169"/>
  <c r="S36" i="169"/>
  <c r="T37" i="168"/>
  <c r="S36" i="168"/>
  <c r="S37" i="167"/>
  <c r="T38" i="167"/>
  <c r="T37" i="166"/>
  <c r="S36" i="166"/>
  <c r="S36" i="165"/>
  <c r="T37" i="165"/>
  <c r="T37" i="164"/>
  <c r="S36" i="164"/>
  <c r="T38" i="163"/>
  <c r="S37" i="163"/>
  <c r="T37" i="162"/>
  <c r="S36" i="162"/>
  <c r="T33" i="32"/>
  <c r="S33" i="32" s="1"/>
  <c r="T38" i="185" l="1"/>
  <c r="S37" i="185"/>
  <c r="S38" i="184"/>
  <c r="T39" i="184"/>
  <c r="T38" i="183"/>
  <c r="S37" i="183"/>
  <c r="T39" i="182"/>
  <c r="S38" i="182"/>
  <c r="T38" i="181"/>
  <c r="S37" i="181"/>
  <c r="S37" i="180"/>
  <c r="T38" i="180"/>
  <c r="T38" i="179"/>
  <c r="S37" i="179"/>
  <c r="S37" i="178"/>
  <c r="T38" i="178"/>
  <c r="S37" i="177"/>
  <c r="T38" i="177"/>
  <c r="S37" i="176"/>
  <c r="T38" i="176"/>
  <c r="S37" i="175"/>
  <c r="T38" i="175"/>
  <c r="T38" i="174"/>
  <c r="S37" i="174"/>
  <c r="T38" i="173"/>
  <c r="S37" i="173"/>
  <c r="T38" i="172"/>
  <c r="S37" i="172"/>
  <c r="T39" i="171"/>
  <c r="S38" i="171"/>
  <c r="T39" i="170"/>
  <c r="S38" i="170"/>
  <c r="T38" i="169"/>
  <c r="S37" i="169"/>
  <c r="T38" i="168"/>
  <c r="S37" i="168"/>
  <c r="S38" i="167"/>
  <c r="T39" i="167"/>
  <c r="S37" i="166"/>
  <c r="T38" i="166"/>
  <c r="T38" i="165"/>
  <c r="S37" i="165"/>
  <c r="S37" i="164"/>
  <c r="T38" i="164"/>
  <c r="S38" i="163"/>
  <c r="T39" i="163"/>
  <c r="T38" i="162"/>
  <c r="S37" i="162"/>
  <c r="T34" i="32"/>
  <c r="S34" i="32" s="1"/>
  <c r="T39" i="185" l="1"/>
  <c r="S38" i="185"/>
  <c r="S39" i="184"/>
  <c r="T40" i="184"/>
  <c r="T39" i="183"/>
  <c r="S38" i="183"/>
  <c r="S39" i="182"/>
  <c r="T40" i="182"/>
  <c r="T39" i="181"/>
  <c r="S38" i="181"/>
  <c r="T39" i="180"/>
  <c r="S38" i="180"/>
  <c r="T39" i="179"/>
  <c r="S38" i="179"/>
  <c r="T39" i="178"/>
  <c r="S38" i="178"/>
  <c r="T39" i="177"/>
  <c r="S38" i="177"/>
  <c r="S38" i="176"/>
  <c r="T39" i="176"/>
  <c r="S38" i="175"/>
  <c r="T39" i="175"/>
  <c r="T39" i="174"/>
  <c r="S38" i="174"/>
  <c r="S38" i="173"/>
  <c r="T39" i="173"/>
  <c r="S38" i="172"/>
  <c r="T39" i="172"/>
  <c r="S39" i="171"/>
  <c r="T40" i="171"/>
  <c r="S39" i="170"/>
  <c r="T40" i="170"/>
  <c r="S38" i="169"/>
  <c r="T39" i="169"/>
  <c r="T39" i="168"/>
  <c r="S38" i="168"/>
  <c r="S39" i="167"/>
  <c r="T40" i="167"/>
  <c r="T39" i="166"/>
  <c r="S38" i="166"/>
  <c r="S38" i="165"/>
  <c r="T39" i="165"/>
  <c r="T39" i="164"/>
  <c r="S38" i="164"/>
  <c r="T40" i="163"/>
  <c r="S39" i="163"/>
  <c r="T39" i="162"/>
  <c r="S38" i="162"/>
  <c r="T35" i="32"/>
  <c r="S35" i="32" s="1"/>
  <c r="T40" i="185" l="1"/>
  <c r="S39" i="185"/>
  <c r="T41" i="184"/>
  <c r="S40" i="184"/>
  <c r="S39" i="183"/>
  <c r="T40" i="183"/>
  <c r="S40" i="182"/>
  <c r="T41" i="182"/>
  <c r="S39" i="181"/>
  <c r="T40" i="181"/>
  <c r="T40" i="180"/>
  <c r="S39" i="180"/>
  <c r="S39" i="179"/>
  <c r="T40" i="179"/>
  <c r="T40" i="178"/>
  <c r="S39" i="178"/>
  <c r="S39" i="177"/>
  <c r="T40" i="177"/>
  <c r="S39" i="176"/>
  <c r="T40" i="176"/>
  <c r="S39" i="175"/>
  <c r="T40" i="175"/>
  <c r="S39" i="174"/>
  <c r="T40" i="174"/>
  <c r="T40" i="173"/>
  <c r="S39" i="173"/>
  <c r="S39" i="172"/>
  <c r="T40" i="172"/>
  <c r="S40" i="171"/>
  <c r="T41" i="171"/>
  <c r="T41" i="170"/>
  <c r="S40" i="170"/>
  <c r="T40" i="169"/>
  <c r="S39" i="169"/>
  <c r="S39" i="168"/>
  <c r="T40" i="168"/>
  <c r="S40" i="167"/>
  <c r="T41" i="167"/>
  <c r="S39" i="166"/>
  <c r="T40" i="166"/>
  <c r="S39" i="165"/>
  <c r="T40" i="165"/>
  <c r="S39" i="164"/>
  <c r="T40" i="164"/>
  <c r="S40" i="163"/>
  <c r="T41" i="163"/>
  <c r="T40" i="162"/>
  <c r="S39" i="162"/>
  <c r="T36" i="32"/>
  <c r="S36" i="32" s="1"/>
  <c r="T41" i="185" l="1"/>
  <c r="S40" i="185"/>
  <c r="S41" i="184"/>
  <c r="T42" i="184"/>
  <c r="S40" i="183"/>
  <c r="T41" i="183"/>
  <c r="S41" i="182"/>
  <c r="T42" i="182"/>
  <c r="T41" i="181"/>
  <c r="S40" i="181"/>
  <c r="S40" i="180"/>
  <c r="T41" i="180"/>
  <c r="T41" i="179"/>
  <c r="S40" i="179"/>
  <c r="S40" i="178"/>
  <c r="T41" i="178"/>
  <c r="S40" i="177"/>
  <c r="T41" i="177"/>
  <c r="T41" i="176"/>
  <c r="S40" i="176"/>
  <c r="T41" i="175"/>
  <c r="S40" i="175"/>
  <c r="T41" i="174"/>
  <c r="S40" i="174"/>
  <c r="T41" i="173"/>
  <c r="S40" i="173"/>
  <c r="T41" i="172"/>
  <c r="S40" i="172"/>
  <c r="T42" i="171"/>
  <c r="S41" i="171"/>
  <c r="S41" i="170"/>
  <c r="T42" i="170"/>
  <c r="S40" i="169"/>
  <c r="T41" i="169"/>
  <c r="T41" i="168"/>
  <c r="S40" i="168"/>
  <c r="T42" i="167"/>
  <c r="S41" i="167"/>
  <c r="T41" i="166"/>
  <c r="S40" i="166"/>
  <c r="S40" i="165"/>
  <c r="T41" i="165"/>
  <c r="T41" i="164"/>
  <c r="S40" i="164"/>
  <c r="S41" i="163"/>
  <c r="T42" i="163"/>
  <c r="T41" i="162"/>
  <c r="S40" i="162"/>
  <c r="T37" i="32"/>
  <c r="S37" i="32" s="1"/>
  <c r="S41" i="185" l="1"/>
  <c r="T42" i="185"/>
  <c r="T43" i="184"/>
  <c r="S42" i="184"/>
  <c r="T42" i="183"/>
  <c r="S41" i="183"/>
  <c r="T43" i="182"/>
  <c r="S42" i="182"/>
  <c r="T42" i="181"/>
  <c r="S41" i="181"/>
  <c r="S41" i="180"/>
  <c r="T42" i="180"/>
  <c r="S41" i="179"/>
  <c r="T42" i="179"/>
  <c r="T42" i="178"/>
  <c r="S41" i="178"/>
  <c r="T42" i="177"/>
  <c r="S41" i="177"/>
  <c r="T42" i="176"/>
  <c r="S41" i="176"/>
  <c r="T42" i="175"/>
  <c r="S41" i="175"/>
  <c r="T42" i="174"/>
  <c r="S41" i="174"/>
  <c r="S41" i="173"/>
  <c r="T42" i="173"/>
  <c r="T42" i="172"/>
  <c r="S41" i="172"/>
  <c r="S42" i="171"/>
  <c r="T43" i="171"/>
  <c r="S42" i="170"/>
  <c r="T43" i="170"/>
  <c r="T42" i="169"/>
  <c r="S41" i="169"/>
  <c r="S41" i="168"/>
  <c r="T42" i="168"/>
  <c r="S42" i="167"/>
  <c r="T43" i="167"/>
  <c r="T42" i="166"/>
  <c r="S41" i="166"/>
  <c r="S41" i="165"/>
  <c r="T42" i="165"/>
  <c r="S41" i="164"/>
  <c r="T42" i="164"/>
  <c r="S42" i="163"/>
  <c r="T43" i="163"/>
  <c r="T42" i="162"/>
  <c r="S41" i="162"/>
  <c r="T38" i="32"/>
  <c r="S38" i="32" s="1"/>
  <c r="S42" i="185" l="1"/>
  <c r="T43" i="185"/>
  <c r="T44" i="184"/>
  <c r="S43" i="184"/>
  <c r="T43" i="183"/>
  <c r="S42" i="183"/>
  <c r="T44" i="182"/>
  <c r="S43" i="182"/>
  <c r="S42" i="181"/>
  <c r="T43" i="181"/>
  <c r="T43" i="180"/>
  <c r="S42" i="180"/>
  <c r="T43" i="179"/>
  <c r="S42" i="179"/>
  <c r="T43" i="178"/>
  <c r="S42" i="178"/>
  <c r="S42" i="177"/>
  <c r="T43" i="177"/>
  <c r="S42" i="176"/>
  <c r="T43" i="176"/>
  <c r="T43" i="175"/>
  <c r="S42" i="175"/>
  <c r="S42" i="174"/>
  <c r="T43" i="174"/>
  <c r="T43" i="173"/>
  <c r="S42" i="173"/>
  <c r="T43" i="172"/>
  <c r="S42" i="172"/>
  <c r="T44" i="171"/>
  <c r="S43" i="171"/>
  <c r="S43" i="170"/>
  <c r="T44" i="170"/>
  <c r="S42" i="169"/>
  <c r="T43" i="169"/>
  <c r="T43" i="168"/>
  <c r="S42" i="168"/>
  <c r="T44" i="167"/>
  <c r="S43" i="167"/>
  <c r="S42" i="166"/>
  <c r="T43" i="166"/>
  <c r="T43" i="165"/>
  <c r="S42" i="165"/>
  <c r="S42" i="164"/>
  <c r="T43" i="164"/>
  <c r="T44" i="163"/>
  <c r="S43" i="163"/>
  <c r="T43" i="162"/>
  <c r="S42" i="162"/>
  <c r="T39" i="32"/>
  <c r="S39" i="32" s="1"/>
  <c r="T44" i="185" l="1"/>
  <c r="S43" i="185"/>
  <c r="T45" i="184"/>
  <c r="S44" i="184"/>
  <c r="T44" i="183"/>
  <c r="S43" i="183"/>
  <c r="T45" i="182"/>
  <c r="S44" i="182"/>
  <c r="T44" i="181"/>
  <c r="S43" i="181"/>
  <c r="T44" i="180"/>
  <c r="S43" i="180"/>
  <c r="T44" i="179"/>
  <c r="S43" i="179"/>
  <c r="T44" i="178"/>
  <c r="S43" i="178"/>
  <c r="S43" i="177"/>
  <c r="T44" i="177"/>
  <c r="S43" i="176"/>
  <c r="T44" i="176"/>
  <c r="S43" i="175"/>
  <c r="T44" i="175"/>
  <c r="S43" i="174"/>
  <c r="T44" i="174"/>
  <c r="S43" i="173"/>
  <c r="T44" i="173"/>
  <c r="S43" i="172"/>
  <c r="T44" i="172"/>
  <c r="T45" i="171"/>
  <c r="S44" i="171"/>
  <c r="S44" i="170"/>
  <c r="T45" i="170"/>
  <c r="S43" i="169"/>
  <c r="T44" i="169"/>
  <c r="S43" i="168"/>
  <c r="T44" i="168"/>
  <c r="T45" i="167"/>
  <c r="S44" i="167"/>
  <c r="T44" i="166"/>
  <c r="S43" i="166"/>
  <c r="S43" i="165"/>
  <c r="T44" i="165"/>
  <c r="T44" i="164"/>
  <c r="S43" i="164"/>
  <c r="T45" i="163"/>
  <c r="S44" i="163"/>
  <c r="S43" i="162"/>
  <c r="T44" i="162"/>
  <c r="T40" i="32"/>
  <c r="S40" i="32" s="1"/>
  <c r="T45" i="185" l="1"/>
  <c r="S44" i="185"/>
  <c r="T46" i="184"/>
  <c r="S45" i="184"/>
  <c r="S44" i="183"/>
  <c r="T45" i="183"/>
  <c r="T46" i="182"/>
  <c r="S45" i="182"/>
  <c r="T45" i="181"/>
  <c r="S44" i="181"/>
  <c r="S44" i="180"/>
  <c r="T45" i="180"/>
  <c r="T45" i="179"/>
  <c r="S44" i="179"/>
  <c r="T45" i="178"/>
  <c r="S44" i="178"/>
  <c r="T45" i="177"/>
  <c r="S44" i="177"/>
  <c r="S44" i="176"/>
  <c r="T45" i="176"/>
  <c r="T45" i="175"/>
  <c r="S44" i="175"/>
  <c r="S44" i="174"/>
  <c r="T45" i="174"/>
  <c r="S44" i="173"/>
  <c r="T45" i="173"/>
  <c r="S44" i="172"/>
  <c r="T45" i="172"/>
  <c r="T46" i="171"/>
  <c r="S45" i="171"/>
  <c r="S45" i="170"/>
  <c r="T46" i="170"/>
  <c r="S44" i="169"/>
  <c r="T45" i="169"/>
  <c r="S44" i="168"/>
  <c r="T45" i="168"/>
  <c r="S45" i="167"/>
  <c r="T46" i="167"/>
  <c r="S44" i="166"/>
  <c r="T45" i="166"/>
  <c r="S44" i="165"/>
  <c r="T45" i="165"/>
  <c r="S44" i="164"/>
  <c r="T45" i="164"/>
  <c r="S45" i="163"/>
  <c r="T46" i="163"/>
  <c r="T45" i="162"/>
  <c r="S44" i="162"/>
  <c r="T41" i="32"/>
  <c r="S41" i="32" s="1"/>
  <c r="T46" i="185" l="1"/>
  <c r="S45" i="185"/>
  <c r="S46" i="184"/>
  <c r="T47" i="184"/>
  <c r="S45" i="183"/>
  <c r="T46" i="183"/>
  <c r="S46" i="182"/>
  <c r="T47" i="182"/>
  <c r="T46" i="181"/>
  <c r="S45" i="181"/>
  <c r="T46" i="180"/>
  <c r="S45" i="180"/>
  <c r="T46" i="179"/>
  <c r="S45" i="179"/>
  <c r="T46" i="178"/>
  <c r="S45" i="178"/>
  <c r="S45" i="177"/>
  <c r="T46" i="177"/>
  <c r="S45" i="176"/>
  <c r="T46" i="176"/>
  <c r="S45" i="175"/>
  <c r="T46" i="175"/>
  <c r="T46" i="174"/>
  <c r="S45" i="174"/>
  <c r="T46" i="173"/>
  <c r="S45" i="173"/>
  <c r="S45" i="172"/>
  <c r="T46" i="172"/>
  <c r="T47" i="171"/>
  <c r="S46" i="171"/>
  <c r="T47" i="170"/>
  <c r="S46" i="170"/>
  <c r="S45" i="169"/>
  <c r="T46" i="169"/>
  <c r="T46" i="168"/>
  <c r="S45" i="168"/>
  <c r="T47" i="167"/>
  <c r="S46" i="167"/>
  <c r="T46" i="166"/>
  <c r="S45" i="166"/>
  <c r="S45" i="165"/>
  <c r="T46" i="165"/>
  <c r="T46" i="164"/>
  <c r="S45" i="164"/>
  <c r="S46" i="163"/>
  <c r="T47" i="163"/>
  <c r="T46" i="162"/>
  <c r="S45" i="162"/>
  <c r="T42" i="32"/>
  <c r="S42" i="32" s="1"/>
  <c r="T47" i="185" l="1"/>
  <c r="S46" i="185"/>
  <c r="T48" i="184"/>
  <c r="S47" i="184"/>
  <c r="S46" i="183"/>
  <c r="T47" i="183"/>
  <c r="S47" i="182"/>
  <c r="T48" i="182"/>
  <c r="T47" i="181"/>
  <c r="S46" i="181"/>
  <c r="T47" i="180"/>
  <c r="S46" i="180"/>
  <c r="S46" i="179"/>
  <c r="T47" i="179"/>
  <c r="S46" i="178"/>
  <c r="T47" i="178"/>
  <c r="T47" i="177"/>
  <c r="S46" i="177"/>
  <c r="T47" i="176"/>
  <c r="S46" i="176"/>
  <c r="T47" i="175"/>
  <c r="S46" i="175"/>
  <c r="S46" i="174"/>
  <c r="T47" i="174"/>
  <c r="T47" i="173"/>
  <c r="S46" i="173"/>
  <c r="T47" i="172"/>
  <c r="S46" i="172"/>
  <c r="T48" i="171"/>
  <c r="S47" i="171"/>
  <c r="S47" i="170"/>
  <c r="T48" i="170"/>
  <c r="T47" i="169"/>
  <c r="S46" i="169"/>
  <c r="S46" i="168"/>
  <c r="T47" i="168"/>
  <c r="S47" i="167"/>
  <c r="T48" i="167"/>
  <c r="T47" i="166"/>
  <c r="S46" i="166"/>
  <c r="S46" i="165"/>
  <c r="T47" i="165"/>
  <c r="T47" i="164"/>
  <c r="S46" i="164"/>
  <c r="S47" i="163"/>
  <c r="T48" i="163"/>
  <c r="S46" i="162"/>
  <c r="T47" i="162"/>
  <c r="T43" i="32"/>
  <c r="S43" i="32" s="1"/>
  <c r="T48" i="185" l="1"/>
  <c r="S47" i="185"/>
  <c r="T49" i="184"/>
  <c r="S48" i="184"/>
  <c r="T48" i="183"/>
  <c r="S47" i="183"/>
  <c r="T49" i="182"/>
  <c r="S48" i="182"/>
  <c r="S47" i="181"/>
  <c r="T48" i="181"/>
  <c r="T48" i="180"/>
  <c r="S47" i="180"/>
  <c r="T48" i="179"/>
  <c r="S47" i="179"/>
  <c r="S47" i="178"/>
  <c r="T48" i="178"/>
  <c r="S47" i="177"/>
  <c r="T48" i="177"/>
  <c r="S47" i="176"/>
  <c r="T48" i="176"/>
  <c r="S47" i="175"/>
  <c r="T48" i="175"/>
  <c r="S47" i="174"/>
  <c r="T48" i="174"/>
  <c r="T48" i="173"/>
  <c r="S47" i="173"/>
  <c r="T48" i="172"/>
  <c r="S47" i="172"/>
  <c r="S48" i="171"/>
  <c r="T49" i="171"/>
  <c r="S48" i="170"/>
  <c r="T49" i="170"/>
  <c r="T48" i="169"/>
  <c r="S47" i="169"/>
  <c r="T48" i="168"/>
  <c r="S47" i="168"/>
  <c r="S48" i="167"/>
  <c r="T49" i="167"/>
  <c r="S47" i="166"/>
  <c r="T48" i="166"/>
  <c r="T48" i="165"/>
  <c r="S47" i="165"/>
  <c r="T48" i="164"/>
  <c r="S47" i="164"/>
  <c r="T49" i="163"/>
  <c r="S48" i="163"/>
  <c r="T48" i="162"/>
  <c r="S47" i="162"/>
  <c r="T44" i="32"/>
  <c r="S44" i="32" s="1"/>
  <c r="T49" i="185" l="1"/>
  <c r="S48" i="185"/>
  <c r="T50" i="184"/>
  <c r="S49" i="184"/>
  <c r="S48" i="183"/>
  <c r="T49" i="183"/>
  <c r="T50" i="182"/>
  <c r="S49" i="182"/>
  <c r="T49" i="181"/>
  <c r="S48" i="181"/>
  <c r="T49" i="180"/>
  <c r="S48" i="180"/>
  <c r="T49" i="179"/>
  <c r="S48" i="179"/>
  <c r="T49" i="178"/>
  <c r="S48" i="178"/>
  <c r="S48" i="177"/>
  <c r="T49" i="177"/>
  <c r="S48" i="176"/>
  <c r="T49" i="176"/>
  <c r="S48" i="175"/>
  <c r="T49" i="175"/>
  <c r="T49" i="174"/>
  <c r="S48" i="174"/>
  <c r="S48" i="173"/>
  <c r="T49" i="173"/>
  <c r="S48" i="172"/>
  <c r="T49" i="172"/>
  <c r="T50" i="171"/>
  <c r="S49" i="171"/>
  <c r="T50" i="170"/>
  <c r="S49" i="170"/>
  <c r="T49" i="169"/>
  <c r="S48" i="169"/>
  <c r="T49" i="168"/>
  <c r="S48" i="168"/>
  <c r="S49" i="167"/>
  <c r="T50" i="167"/>
  <c r="T49" i="166"/>
  <c r="S48" i="166"/>
  <c r="S48" i="165"/>
  <c r="T49" i="165"/>
  <c r="T49" i="164"/>
  <c r="S48" i="164"/>
  <c r="T50" i="163"/>
  <c r="S49" i="163"/>
  <c r="T49" i="162"/>
  <c r="S48" i="162"/>
  <c r="T45" i="32"/>
  <c r="S45" i="32" s="1"/>
  <c r="S49" i="185" l="1"/>
  <c r="T50" i="185"/>
  <c r="T51" i="184"/>
  <c r="S50" i="184"/>
  <c r="T50" i="183"/>
  <c r="S49" i="183"/>
  <c r="S50" i="182"/>
  <c r="T51" i="182"/>
  <c r="S49" i="181"/>
  <c r="T50" i="181"/>
  <c r="S49" i="180"/>
  <c r="T50" i="180"/>
  <c r="T50" i="179"/>
  <c r="S49" i="179"/>
  <c r="S49" i="178"/>
  <c r="T50" i="178"/>
  <c r="T50" i="177"/>
  <c r="S49" i="177"/>
  <c r="S49" i="176"/>
  <c r="T50" i="176"/>
  <c r="T50" i="175"/>
  <c r="S49" i="175"/>
  <c r="S49" i="174"/>
  <c r="T50" i="174"/>
  <c r="T50" i="173"/>
  <c r="S49" i="173"/>
  <c r="T50" i="172"/>
  <c r="S49" i="172"/>
  <c r="S50" i="171"/>
  <c r="T51" i="171"/>
  <c r="T51" i="170"/>
  <c r="S50" i="170"/>
  <c r="S49" i="169"/>
  <c r="T50" i="169"/>
  <c r="T50" i="168"/>
  <c r="S49" i="168"/>
  <c r="S50" i="167"/>
  <c r="T51" i="167"/>
  <c r="S49" i="166"/>
  <c r="T50" i="166"/>
  <c r="S49" i="165"/>
  <c r="T50" i="165"/>
  <c r="S49" i="164"/>
  <c r="T50" i="164"/>
  <c r="S50" i="163"/>
  <c r="T51" i="163"/>
  <c r="S49" i="162"/>
  <c r="T50" i="162"/>
  <c r="T46" i="32"/>
  <c r="S46" i="32" s="1"/>
  <c r="S50" i="185" l="1"/>
  <c r="T51" i="185"/>
  <c r="S51" i="184"/>
  <c r="T52" i="184"/>
  <c r="S50" i="183"/>
  <c r="T51" i="183"/>
  <c r="S51" i="182"/>
  <c r="T52" i="182"/>
  <c r="T51" i="181"/>
  <c r="S50" i="181"/>
  <c r="T51" i="180"/>
  <c r="S50" i="180"/>
  <c r="T51" i="179"/>
  <c r="S50" i="179"/>
  <c r="S50" i="178"/>
  <c r="T51" i="178"/>
  <c r="S50" i="177"/>
  <c r="T51" i="177"/>
  <c r="T51" i="176"/>
  <c r="S50" i="176"/>
  <c r="T51" i="175"/>
  <c r="S50" i="175"/>
  <c r="T51" i="174"/>
  <c r="S50" i="174"/>
  <c r="S50" i="173"/>
  <c r="T51" i="173"/>
  <c r="T51" i="172"/>
  <c r="S50" i="172"/>
  <c r="S51" i="171"/>
  <c r="T52" i="171"/>
  <c r="S51" i="170"/>
  <c r="T52" i="170"/>
  <c r="T51" i="169"/>
  <c r="S50" i="169"/>
  <c r="T51" i="168"/>
  <c r="S50" i="168"/>
  <c r="S51" i="167"/>
  <c r="T52" i="167"/>
  <c r="T51" i="166"/>
  <c r="S50" i="166"/>
  <c r="S50" i="165"/>
  <c r="T51" i="165"/>
  <c r="S50" i="164"/>
  <c r="T51" i="164"/>
  <c r="S51" i="163"/>
  <c r="T52" i="163"/>
  <c r="T51" i="162"/>
  <c r="S50" i="162"/>
  <c r="T47" i="32"/>
  <c r="S47" i="32" s="1"/>
  <c r="T52" i="185" l="1"/>
  <c r="S51" i="185"/>
  <c r="S52" i="184"/>
  <c r="T53" i="184"/>
  <c r="S51" i="183"/>
  <c r="T52" i="183"/>
  <c r="T53" i="182"/>
  <c r="S52" i="182"/>
  <c r="T52" i="181"/>
  <c r="S51" i="181"/>
  <c r="T52" i="180"/>
  <c r="S51" i="180"/>
  <c r="T52" i="179"/>
  <c r="S51" i="179"/>
  <c r="S51" i="178"/>
  <c r="T52" i="178"/>
  <c r="T52" i="177"/>
  <c r="S51" i="177"/>
  <c r="T52" i="176"/>
  <c r="S51" i="176"/>
  <c r="T52" i="175"/>
  <c r="S51" i="175"/>
  <c r="T52" i="174"/>
  <c r="S51" i="174"/>
  <c r="T52" i="173"/>
  <c r="S51" i="173"/>
  <c r="T52" i="172"/>
  <c r="S51" i="172"/>
  <c r="S52" i="171"/>
  <c r="T53" i="171"/>
  <c r="S52" i="170"/>
  <c r="T53" i="170"/>
  <c r="T52" i="169"/>
  <c r="S51" i="169"/>
  <c r="S51" i="168"/>
  <c r="T52" i="168"/>
  <c r="S52" i="167"/>
  <c r="T53" i="167"/>
  <c r="T52" i="166"/>
  <c r="S51" i="166"/>
  <c r="S51" i="165"/>
  <c r="T52" i="165"/>
  <c r="S51" i="164"/>
  <c r="T52" i="164"/>
  <c r="S52" i="163"/>
  <c r="T53" i="163"/>
  <c r="T52" i="162"/>
  <c r="S51" i="162"/>
  <c r="T48" i="32"/>
  <c r="S48" i="32" s="1"/>
  <c r="T53" i="185" l="1"/>
  <c r="S52" i="185"/>
  <c r="T54" i="184"/>
  <c r="S53" i="184"/>
  <c r="T53" i="183"/>
  <c r="S52" i="183"/>
  <c r="T54" i="182"/>
  <c r="S53" i="182"/>
  <c r="S52" i="181"/>
  <c r="T53" i="181"/>
  <c r="S52" i="180"/>
  <c r="T53" i="180"/>
  <c r="T53" i="179"/>
  <c r="S52" i="179"/>
  <c r="T53" i="178"/>
  <c r="S52" i="178"/>
  <c r="S52" i="177"/>
  <c r="T53" i="177"/>
  <c r="S52" i="176"/>
  <c r="T53" i="176"/>
  <c r="S52" i="175"/>
  <c r="T53" i="175"/>
  <c r="S52" i="174"/>
  <c r="T53" i="174"/>
  <c r="T53" i="173"/>
  <c r="S52" i="173"/>
  <c r="T53" i="172"/>
  <c r="S52" i="172"/>
  <c r="S53" i="171"/>
  <c r="T54" i="171"/>
  <c r="T54" i="170"/>
  <c r="S53" i="170"/>
  <c r="S52" i="169"/>
  <c r="T53" i="169"/>
  <c r="T53" i="168"/>
  <c r="S52" i="168"/>
  <c r="T54" i="167"/>
  <c r="S53" i="167"/>
  <c r="T53" i="166"/>
  <c r="S52" i="166"/>
  <c r="T53" i="165"/>
  <c r="S52" i="165"/>
  <c r="T53" i="164"/>
  <c r="S52" i="164"/>
  <c r="S53" i="163"/>
  <c r="T54" i="163"/>
  <c r="S52" i="162"/>
  <c r="T53" i="162"/>
  <c r="T49" i="32"/>
  <c r="S49" i="32" s="1"/>
  <c r="S53" i="185" l="1"/>
  <c r="T54" i="185"/>
  <c r="T55" i="184"/>
  <c r="S54" i="184"/>
  <c r="T54" i="183"/>
  <c r="S53" i="183"/>
  <c r="T55" i="182"/>
  <c r="S54" i="182"/>
  <c r="T54" i="181"/>
  <c r="S53" i="181"/>
  <c r="T54" i="180"/>
  <c r="S53" i="180"/>
  <c r="T54" i="179"/>
  <c r="S53" i="179"/>
  <c r="T54" i="178"/>
  <c r="S53" i="178"/>
  <c r="S53" i="177"/>
  <c r="T54" i="177"/>
  <c r="S53" i="176"/>
  <c r="T54" i="176"/>
  <c r="S53" i="175"/>
  <c r="T54" i="175"/>
  <c r="T54" i="174"/>
  <c r="S53" i="174"/>
  <c r="T54" i="173"/>
  <c r="S53" i="173"/>
  <c r="S53" i="172"/>
  <c r="T54" i="172"/>
  <c r="S54" i="171"/>
  <c r="T55" i="171"/>
  <c r="T55" i="170"/>
  <c r="S54" i="170"/>
  <c r="T54" i="169"/>
  <c r="S53" i="169"/>
  <c r="S53" i="168"/>
  <c r="T54" i="168"/>
  <c r="S54" i="167"/>
  <c r="T55" i="167"/>
  <c r="T54" i="166"/>
  <c r="S53" i="166"/>
  <c r="S53" i="165"/>
  <c r="T54" i="165"/>
  <c r="T54" i="164"/>
  <c r="S53" i="164"/>
  <c r="T55" i="163"/>
  <c r="S54" i="163"/>
  <c r="T54" i="162"/>
  <c r="S53" i="162"/>
  <c r="T50" i="32"/>
  <c r="S50" i="32" s="1"/>
  <c r="T55" i="185" l="1"/>
  <c r="S54" i="185"/>
  <c r="T56" i="184"/>
  <c r="S55" i="184"/>
  <c r="S54" i="183"/>
  <c r="T55" i="183"/>
  <c r="T56" i="182"/>
  <c r="S55" i="182"/>
  <c r="T55" i="181"/>
  <c r="S54" i="181"/>
  <c r="S54" i="180"/>
  <c r="T55" i="180"/>
  <c r="S54" i="179"/>
  <c r="T55" i="179"/>
  <c r="T55" i="178"/>
  <c r="S54" i="178"/>
  <c r="S54" i="177"/>
  <c r="T55" i="177"/>
  <c r="T55" i="176"/>
  <c r="S54" i="176"/>
  <c r="S54" i="175"/>
  <c r="T55" i="175"/>
  <c r="T55" i="174"/>
  <c r="S54" i="174"/>
  <c r="T55" i="173"/>
  <c r="S54" i="173"/>
  <c r="T55" i="172"/>
  <c r="S54" i="172"/>
  <c r="S55" i="171"/>
  <c r="T56" i="171"/>
  <c r="S55" i="170"/>
  <c r="T56" i="170"/>
  <c r="T55" i="169"/>
  <c r="S54" i="169"/>
  <c r="S54" i="168"/>
  <c r="T55" i="168"/>
  <c r="S55" i="167"/>
  <c r="T56" i="167"/>
  <c r="T55" i="166"/>
  <c r="S54" i="166"/>
  <c r="S54" i="165"/>
  <c r="T55" i="165"/>
  <c r="S54" i="164"/>
  <c r="T55" i="164"/>
  <c r="S55" i="163"/>
  <c r="T56" i="163"/>
  <c r="T55" i="162"/>
  <c r="S54" i="162"/>
  <c r="T51" i="32"/>
  <c r="S51" i="32" s="1"/>
  <c r="T56" i="185" l="1"/>
  <c r="S55" i="185"/>
  <c r="S56" i="184"/>
  <c r="T57" i="184"/>
  <c r="S55" i="183"/>
  <c r="T56" i="183"/>
  <c r="S56" i="182"/>
  <c r="T57" i="182"/>
  <c r="S55" i="181"/>
  <c r="T56" i="181"/>
  <c r="S55" i="180"/>
  <c r="T56" i="180"/>
  <c r="S55" i="179"/>
  <c r="T56" i="179"/>
  <c r="T56" i="178"/>
  <c r="S55" i="178"/>
  <c r="S55" i="177"/>
  <c r="T56" i="177"/>
  <c r="S55" i="176"/>
  <c r="T56" i="176"/>
  <c r="S55" i="175"/>
  <c r="T56" i="175"/>
  <c r="T56" i="174"/>
  <c r="S55" i="174"/>
  <c r="T56" i="173"/>
  <c r="S55" i="173"/>
  <c r="S55" i="172"/>
  <c r="T56" i="172"/>
  <c r="T57" i="171"/>
  <c r="S56" i="171"/>
  <c r="T57" i="170"/>
  <c r="S56" i="170"/>
  <c r="T56" i="169"/>
  <c r="S55" i="169"/>
  <c r="T56" i="168"/>
  <c r="S55" i="168"/>
  <c r="T57" i="167"/>
  <c r="S56" i="167"/>
  <c r="S55" i="166"/>
  <c r="T56" i="166"/>
  <c r="S55" i="165"/>
  <c r="T56" i="165"/>
  <c r="T56" i="164"/>
  <c r="S55" i="164"/>
  <c r="S56" i="163"/>
  <c r="T57" i="163"/>
  <c r="T56" i="162"/>
  <c r="S55" i="162"/>
  <c r="T52" i="32"/>
  <c r="S52" i="32" s="1"/>
  <c r="S56" i="185" l="1"/>
  <c r="T57" i="185"/>
  <c r="T58" i="184"/>
  <c r="S57" i="184"/>
  <c r="T57" i="183"/>
  <c r="S56" i="183"/>
  <c r="T58" i="182"/>
  <c r="S57" i="182"/>
  <c r="S56" i="181"/>
  <c r="T57" i="181"/>
  <c r="S56" i="180"/>
  <c r="T57" i="180"/>
  <c r="T57" i="179"/>
  <c r="S56" i="179"/>
  <c r="T57" i="178"/>
  <c r="S56" i="178"/>
  <c r="T57" i="177"/>
  <c r="S56" i="177"/>
  <c r="T57" i="176"/>
  <c r="S56" i="176"/>
  <c r="T57" i="175"/>
  <c r="S56" i="175"/>
  <c r="T57" i="174"/>
  <c r="S56" i="174"/>
  <c r="T57" i="173"/>
  <c r="S56" i="173"/>
  <c r="T57" i="172"/>
  <c r="S56" i="172"/>
  <c r="T58" i="171"/>
  <c r="S57" i="171"/>
  <c r="S57" i="170"/>
  <c r="T58" i="170"/>
  <c r="T57" i="169"/>
  <c r="S56" i="169"/>
  <c r="T57" i="168"/>
  <c r="S56" i="168"/>
  <c r="S57" i="167"/>
  <c r="T58" i="167"/>
  <c r="T57" i="166"/>
  <c r="S56" i="166"/>
  <c r="S56" i="165"/>
  <c r="T57" i="165"/>
  <c r="S56" i="164"/>
  <c r="T57" i="164"/>
  <c r="T58" i="163"/>
  <c r="S57" i="163"/>
  <c r="S56" i="162"/>
  <c r="T57" i="162"/>
  <c r="T53" i="32"/>
  <c r="S53" i="32" s="1"/>
  <c r="T58" i="185" l="1"/>
  <c r="S57" i="185"/>
  <c r="T59" i="184"/>
  <c r="S58" i="184"/>
  <c r="T58" i="183"/>
  <c r="S57" i="183"/>
  <c r="T59" i="182"/>
  <c r="S58" i="182"/>
  <c r="T58" i="181"/>
  <c r="S57" i="181"/>
  <c r="S57" i="180"/>
  <c r="T58" i="180"/>
  <c r="T58" i="179"/>
  <c r="S57" i="179"/>
  <c r="T58" i="178"/>
  <c r="S57" i="178"/>
  <c r="S57" i="177"/>
  <c r="T58" i="177"/>
  <c r="S57" i="176"/>
  <c r="T58" i="176"/>
  <c r="S57" i="175"/>
  <c r="T58" i="175"/>
  <c r="S57" i="174"/>
  <c r="T58" i="174"/>
  <c r="T58" i="173"/>
  <c r="S57" i="173"/>
  <c r="T58" i="172"/>
  <c r="S57" i="172"/>
  <c r="S58" i="171"/>
  <c r="T59" i="171"/>
  <c r="S58" i="170"/>
  <c r="T59" i="170"/>
  <c r="S57" i="169"/>
  <c r="T58" i="169"/>
  <c r="T58" i="168"/>
  <c r="S57" i="168"/>
  <c r="T59" i="167"/>
  <c r="S58" i="167"/>
  <c r="S57" i="166"/>
  <c r="T58" i="166"/>
  <c r="T58" i="165"/>
  <c r="S57" i="165"/>
  <c r="S57" i="164"/>
  <c r="T58" i="164"/>
  <c r="S58" i="163"/>
  <c r="T59" i="163"/>
  <c r="T58" i="162"/>
  <c r="S57" i="162"/>
  <c r="T54" i="32"/>
  <c r="S54" i="32" s="1"/>
  <c r="S58" i="185" l="1"/>
  <c r="T59" i="185"/>
  <c r="T60" i="184"/>
  <c r="S59" i="184"/>
  <c r="S58" i="183"/>
  <c r="T59" i="183"/>
  <c r="S59" i="182"/>
  <c r="T60" i="182"/>
  <c r="T59" i="181"/>
  <c r="S58" i="181"/>
  <c r="T59" i="180"/>
  <c r="S58" i="180"/>
  <c r="T59" i="179"/>
  <c r="S58" i="179"/>
  <c r="T59" i="178"/>
  <c r="S58" i="178"/>
  <c r="S58" i="177"/>
  <c r="T59" i="177"/>
  <c r="S58" i="176"/>
  <c r="T59" i="176"/>
  <c r="T59" i="175"/>
  <c r="S58" i="175"/>
  <c r="T59" i="174"/>
  <c r="S58" i="174"/>
  <c r="T59" i="173"/>
  <c r="S58" i="173"/>
  <c r="S58" i="172"/>
  <c r="T59" i="172"/>
  <c r="T60" i="171"/>
  <c r="S59" i="171"/>
  <c r="T60" i="170"/>
  <c r="S59" i="170"/>
  <c r="S58" i="169"/>
  <c r="T59" i="169"/>
  <c r="S58" i="168"/>
  <c r="T59" i="168"/>
  <c r="T60" i="167"/>
  <c r="S59" i="167"/>
  <c r="T59" i="166"/>
  <c r="S58" i="166"/>
  <c r="S58" i="165"/>
  <c r="T59" i="165"/>
  <c r="S58" i="164"/>
  <c r="T59" i="164"/>
  <c r="T60" i="163"/>
  <c r="S59" i="163"/>
  <c r="T59" i="162"/>
  <c r="S58" i="162"/>
  <c r="T55" i="32"/>
  <c r="S55" i="32" s="1"/>
  <c r="T60" i="185" l="1"/>
  <c r="S59" i="185"/>
  <c r="T61" i="184"/>
  <c r="S60" i="184"/>
  <c r="T60" i="183"/>
  <c r="S59" i="183"/>
  <c r="T61" i="182"/>
  <c r="S60" i="182"/>
  <c r="S59" i="181"/>
  <c r="T60" i="181"/>
  <c r="T60" i="180"/>
  <c r="S59" i="180"/>
  <c r="T60" i="179"/>
  <c r="S59" i="179"/>
  <c r="T60" i="178"/>
  <c r="S59" i="178"/>
  <c r="T60" i="177"/>
  <c r="S59" i="177"/>
  <c r="T60" i="176"/>
  <c r="S59" i="176"/>
  <c r="S59" i="175"/>
  <c r="T60" i="175"/>
  <c r="T60" i="174"/>
  <c r="S59" i="174"/>
  <c r="T60" i="173"/>
  <c r="S59" i="173"/>
  <c r="T60" i="172"/>
  <c r="S59" i="172"/>
  <c r="T61" i="171"/>
  <c r="S60" i="171"/>
  <c r="S60" i="170"/>
  <c r="T61" i="170"/>
  <c r="S59" i="169"/>
  <c r="T60" i="169"/>
  <c r="T60" i="168"/>
  <c r="S59" i="168"/>
  <c r="S60" i="167"/>
  <c r="T61" i="167"/>
  <c r="T60" i="166"/>
  <c r="S59" i="166"/>
  <c r="T60" i="165"/>
  <c r="S59" i="165"/>
  <c r="S59" i="164"/>
  <c r="T60" i="164"/>
  <c r="S60" i="163"/>
  <c r="T61" i="163"/>
  <c r="S59" i="162"/>
  <c r="T60" i="162"/>
  <c r="T56" i="32"/>
  <c r="S56" i="32" s="1"/>
  <c r="S60" i="185" l="1"/>
  <c r="T61" i="185"/>
  <c r="S61" i="184"/>
  <c r="T62" i="184"/>
  <c r="T61" i="183"/>
  <c r="S60" i="183"/>
  <c r="T62" i="182"/>
  <c r="S61" i="182"/>
  <c r="T61" i="181"/>
  <c r="S60" i="181"/>
  <c r="S60" i="180"/>
  <c r="T61" i="180"/>
  <c r="S60" i="179"/>
  <c r="T61" i="179"/>
  <c r="T61" i="178"/>
  <c r="S60" i="178"/>
  <c r="S60" i="177"/>
  <c r="T61" i="177"/>
  <c r="T61" i="176"/>
  <c r="S60" i="176"/>
  <c r="S60" i="175"/>
  <c r="T61" i="175"/>
  <c r="S60" i="174"/>
  <c r="T61" i="174"/>
  <c r="S60" i="173"/>
  <c r="T61" i="173"/>
  <c r="S60" i="172"/>
  <c r="T61" i="172"/>
  <c r="S61" i="171"/>
  <c r="T62" i="171"/>
  <c r="S61" i="170"/>
  <c r="T62" i="170"/>
  <c r="T61" i="169"/>
  <c r="S60" i="169"/>
  <c r="T61" i="168"/>
  <c r="S60" i="168"/>
  <c r="S61" i="167"/>
  <c r="T62" i="167"/>
  <c r="S60" i="166"/>
  <c r="T61" i="166"/>
  <c r="S60" i="165"/>
  <c r="T61" i="165"/>
  <c r="T61" i="164"/>
  <c r="S60" i="164"/>
  <c r="S61" i="163"/>
  <c r="T62" i="163"/>
  <c r="T61" i="162"/>
  <c r="S60" i="162"/>
  <c r="T57" i="32"/>
  <c r="S57" i="32" s="1"/>
  <c r="T62" i="185" l="1"/>
  <c r="S61" i="185"/>
  <c r="T63" i="184"/>
  <c r="S62" i="184"/>
  <c r="S61" i="183"/>
  <c r="T62" i="183"/>
  <c r="S62" i="182"/>
  <c r="T63" i="182"/>
  <c r="T62" i="181"/>
  <c r="S61" i="181"/>
  <c r="S61" i="180"/>
  <c r="T62" i="180"/>
  <c r="S61" i="179"/>
  <c r="T62" i="179"/>
  <c r="T62" i="178"/>
  <c r="S61" i="178"/>
  <c r="T62" i="177"/>
  <c r="S61" i="177"/>
  <c r="S61" i="176"/>
  <c r="T62" i="176"/>
  <c r="T62" i="175"/>
  <c r="S61" i="175"/>
  <c r="S61" i="174"/>
  <c r="T62" i="174"/>
  <c r="S61" i="173"/>
  <c r="T62" i="173"/>
  <c r="T62" i="172"/>
  <c r="S61" i="172"/>
  <c r="T63" i="171"/>
  <c r="S62" i="171"/>
  <c r="S62" i="170"/>
  <c r="T63" i="170"/>
  <c r="S61" i="169"/>
  <c r="T62" i="169"/>
  <c r="T62" i="168"/>
  <c r="S61" i="168"/>
  <c r="S62" i="167"/>
  <c r="T63" i="167"/>
  <c r="S61" i="166"/>
  <c r="T62" i="166"/>
  <c r="T62" i="165"/>
  <c r="S61" i="165"/>
  <c r="T62" i="164"/>
  <c r="S61" i="164"/>
  <c r="S62" i="163"/>
  <c r="T63" i="163"/>
  <c r="S61" i="162"/>
  <c r="T62" i="162"/>
  <c r="T58" i="32"/>
  <c r="S58" i="32" s="1"/>
  <c r="T63" i="185" l="1"/>
  <c r="S62" i="185"/>
  <c r="T64" i="184"/>
  <c r="S63" i="184"/>
  <c r="T63" i="183"/>
  <c r="S62" i="183"/>
  <c r="T64" i="182"/>
  <c r="S63" i="182"/>
  <c r="T63" i="181"/>
  <c r="S62" i="181"/>
  <c r="T63" i="180"/>
  <c r="S62" i="180"/>
  <c r="T63" i="179"/>
  <c r="S62" i="179"/>
  <c r="T63" i="178"/>
  <c r="S62" i="178"/>
  <c r="S62" i="177"/>
  <c r="T63" i="177"/>
  <c r="S62" i="176"/>
  <c r="T63" i="176"/>
  <c r="S62" i="175"/>
  <c r="T63" i="175"/>
  <c r="S62" i="174"/>
  <c r="T63" i="174"/>
  <c r="T63" i="173"/>
  <c r="S62" i="173"/>
  <c r="T63" i="172"/>
  <c r="S62" i="172"/>
  <c r="T64" i="171"/>
  <c r="S63" i="171"/>
  <c r="T64" i="170"/>
  <c r="S63" i="170"/>
  <c r="S62" i="169"/>
  <c r="T63" i="169"/>
  <c r="T63" i="168"/>
  <c r="S62" i="168"/>
  <c r="T64" i="167"/>
  <c r="S63" i="167"/>
  <c r="T63" i="166"/>
  <c r="S62" i="166"/>
  <c r="T63" i="165"/>
  <c r="S62" i="165"/>
  <c r="S62" i="164"/>
  <c r="T63" i="164"/>
  <c r="T64" i="163"/>
  <c r="S63" i="163"/>
  <c r="S62" i="162"/>
  <c r="T63" i="162"/>
  <c r="T59" i="32"/>
  <c r="S59" i="32" s="1"/>
  <c r="S63" i="185" l="1"/>
  <c r="T64" i="185"/>
  <c r="S64" i="184"/>
  <c r="T65" i="184"/>
  <c r="S63" i="183"/>
  <c r="T64" i="183"/>
  <c r="S64" i="182"/>
  <c r="T65" i="182"/>
  <c r="T64" i="181"/>
  <c r="S63" i="181"/>
  <c r="T64" i="180"/>
  <c r="S63" i="180"/>
  <c r="T64" i="179"/>
  <c r="S63" i="179"/>
  <c r="T64" i="178"/>
  <c r="S63" i="178"/>
  <c r="S63" i="177"/>
  <c r="T64" i="177"/>
  <c r="S63" i="176"/>
  <c r="T64" i="176"/>
  <c r="S63" i="175"/>
  <c r="T64" i="175"/>
  <c r="S63" i="174"/>
  <c r="T64" i="174"/>
  <c r="S63" i="173"/>
  <c r="T64" i="173"/>
  <c r="S63" i="172"/>
  <c r="T64" i="172"/>
  <c r="S64" i="171"/>
  <c r="T65" i="171"/>
  <c r="T65" i="170"/>
  <c r="S64" i="170"/>
  <c r="T64" i="169"/>
  <c r="S63" i="169"/>
  <c r="T64" i="168"/>
  <c r="S63" i="168"/>
  <c r="T65" i="167"/>
  <c r="S64" i="167"/>
  <c r="S63" i="166"/>
  <c r="T64" i="166"/>
  <c r="T64" i="165"/>
  <c r="S63" i="165"/>
  <c r="T64" i="164"/>
  <c r="S63" i="164"/>
  <c r="T65" i="163"/>
  <c r="S64" i="163"/>
  <c r="T64" i="162"/>
  <c r="S63" i="162"/>
  <c r="T60" i="32"/>
  <c r="S60" i="32" s="1"/>
  <c r="S64" i="185" l="1"/>
  <c r="T65" i="185"/>
  <c r="T66" i="184"/>
  <c r="S65" i="184"/>
  <c r="S64" i="183"/>
  <c r="T65" i="183"/>
  <c r="T66" i="182"/>
  <c r="S65" i="182"/>
  <c r="S64" i="181"/>
  <c r="T65" i="181"/>
  <c r="S64" i="180"/>
  <c r="T65" i="180"/>
  <c r="T65" i="179"/>
  <c r="S64" i="179"/>
  <c r="T65" i="178"/>
  <c r="S64" i="178"/>
  <c r="T65" i="177"/>
  <c r="S64" i="177"/>
  <c r="S64" i="176"/>
  <c r="T65" i="176"/>
  <c r="S64" i="175"/>
  <c r="T65" i="175"/>
  <c r="T65" i="174"/>
  <c r="S64" i="174"/>
  <c r="T65" i="173"/>
  <c r="S64" i="173"/>
  <c r="T65" i="172"/>
  <c r="S64" i="172"/>
  <c r="S65" i="171"/>
  <c r="T66" i="171"/>
  <c r="T66" i="170"/>
  <c r="S65" i="170"/>
  <c r="T65" i="169"/>
  <c r="S64" i="169"/>
  <c r="T65" i="168"/>
  <c r="S64" i="168"/>
  <c r="S65" i="167"/>
  <c r="T66" i="167"/>
  <c r="T65" i="166"/>
  <c r="S64" i="166"/>
  <c r="T65" i="165"/>
  <c r="S64" i="165"/>
  <c r="S64" i="164"/>
  <c r="T65" i="164"/>
  <c r="S65" i="163"/>
  <c r="T66" i="163"/>
  <c r="S64" i="162"/>
  <c r="T65" i="162"/>
  <c r="T61" i="32"/>
  <c r="S61" i="32" s="1"/>
  <c r="S65" i="185" l="1"/>
  <c r="T66" i="185"/>
  <c r="T67" i="184"/>
  <c r="S66" i="184"/>
  <c r="S65" i="183"/>
  <c r="T66" i="183"/>
  <c r="S66" i="182"/>
  <c r="T67" i="182"/>
  <c r="S65" i="181"/>
  <c r="T66" i="181"/>
  <c r="S65" i="180"/>
  <c r="T66" i="180"/>
  <c r="T66" i="179"/>
  <c r="S65" i="179"/>
  <c r="T66" i="178"/>
  <c r="S65" i="178"/>
  <c r="S65" i="177"/>
  <c r="T66" i="177"/>
  <c r="T66" i="176"/>
  <c r="S65" i="176"/>
  <c r="T66" i="175"/>
  <c r="S65" i="175"/>
  <c r="S65" i="174"/>
  <c r="T66" i="174"/>
  <c r="T66" i="173"/>
  <c r="S65" i="173"/>
  <c r="S65" i="172"/>
  <c r="T66" i="172"/>
  <c r="S66" i="171"/>
  <c r="T67" i="171"/>
  <c r="T67" i="170"/>
  <c r="S66" i="170"/>
  <c r="S65" i="169"/>
  <c r="T66" i="169"/>
  <c r="S65" i="168"/>
  <c r="T66" i="168"/>
  <c r="T67" i="167"/>
  <c r="S66" i="167"/>
  <c r="S65" i="166"/>
  <c r="T66" i="166"/>
  <c r="S65" i="165"/>
  <c r="T66" i="165"/>
  <c r="T66" i="164"/>
  <c r="S65" i="164"/>
  <c r="S66" i="163"/>
  <c r="T67" i="163"/>
  <c r="S65" i="162"/>
  <c r="T66" i="162"/>
  <c r="T62" i="32"/>
  <c r="S62" i="32" s="1"/>
  <c r="T67" i="185" l="1"/>
  <c r="S66" i="185"/>
  <c r="S67" i="184"/>
  <c r="T68" i="184"/>
  <c r="T67" i="183"/>
  <c r="S66" i="183"/>
  <c r="T68" i="182"/>
  <c r="S67" i="182"/>
  <c r="S66" i="181"/>
  <c r="T67" i="181"/>
  <c r="T67" i="180"/>
  <c r="S66" i="180"/>
  <c r="T67" i="179"/>
  <c r="S66" i="179"/>
  <c r="S66" i="178"/>
  <c r="T67" i="178"/>
  <c r="T67" i="177"/>
  <c r="S66" i="177"/>
  <c r="T67" i="176"/>
  <c r="S66" i="176"/>
  <c r="T67" i="175"/>
  <c r="S66" i="175"/>
  <c r="S66" i="174"/>
  <c r="T67" i="174"/>
  <c r="S66" i="173"/>
  <c r="T67" i="173"/>
  <c r="T67" i="172"/>
  <c r="S66" i="172"/>
  <c r="S67" i="171"/>
  <c r="T68" i="171"/>
  <c r="S67" i="170"/>
  <c r="T68" i="170"/>
  <c r="S66" i="169"/>
  <c r="T67" i="169"/>
  <c r="T67" i="168"/>
  <c r="S66" i="168"/>
  <c r="T68" i="167"/>
  <c r="S67" i="167"/>
  <c r="T67" i="166"/>
  <c r="S66" i="166"/>
  <c r="T67" i="165"/>
  <c r="S66" i="165"/>
  <c r="T67" i="164"/>
  <c r="S66" i="164"/>
  <c r="T68" i="163"/>
  <c r="S67" i="163"/>
  <c r="T67" i="162"/>
  <c r="S66" i="162"/>
  <c r="T63" i="32"/>
  <c r="S63" i="32" s="1"/>
  <c r="T68" i="185" l="1"/>
  <c r="S67" i="185"/>
  <c r="T69" i="184"/>
  <c r="S68" i="184"/>
  <c r="T68" i="183"/>
  <c r="S67" i="183"/>
  <c r="T69" i="182"/>
  <c r="S68" i="182"/>
  <c r="T68" i="181"/>
  <c r="S67" i="181"/>
  <c r="S67" i="180"/>
  <c r="T68" i="180"/>
  <c r="T68" i="179"/>
  <c r="S67" i="179"/>
  <c r="S67" i="178"/>
  <c r="T68" i="178"/>
  <c r="S67" i="177"/>
  <c r="T68" i="177"/>
  <c r="S67" i="176"/>
  <c r="T68" i="176"/>
  <c r="S67" i="175"/>
  <c r="T68" i="175"/>
  <c r="T68" i="174"/>
  <c r="S67" i="174"/>
  <c r="T68" i="173"/>
  <c r="S67" i="173"/>
  <c r="T68" i="172"/>
  <c r="S67" i="172"/>
  <c r="T69" i="171"/>
  <c r="S68" i="171"/>
  <c r="S68" i="170"/>
  <c r="T69" i="170"/>
  <c r="T68" i="169"/>
  <c r="S67" i="169"/>
  <c r="T68" i="168"/>
  <c r="S67" i="168"/>
  <c r="T69" i="167"/>
  <c r="S68" i="167"/>
  <c r="T68" i="166"/>
  <c r="S67" i="166"/>
  <c r="T68" i="165"/>
  <c r="S67" i="165"/>
  <c r="S67" i="164"/>
  <c r="T68" i="164"/>
  <c r="S68" i="163"/>
  <c r="T69" i="163"/>
  <c r="T68" i="162"/>
  <c r="S67" i="162"/>
  <c r="T64" i="32"/>
  <c r="S64" i="32" s="1"/>
  <c r="T69" i="185" l="1"/>
  <c r="S68" i="185"/>
  <c r="T70" i="184"/>
  <c r="S69" i="184"/>
  <c r="S68" i="183"/>
  <c r="T69" i="183"/>
  <c r="T70" i="182"/>
  <c r="S69" i="182"/>
  <c r="T69" i="181"/>
  <c r="S68" i="181"/>
  <c r="T69" i="180"/>
  <c r="S68" i="180"/>
  <c r="T69" i="179"/>
  <c r="S68" i="179"/>
  <c r="T69" i="178"/>
  <c r="S68" i="178"/>
  <c r="S68" i="177"/>
  <c r="T69" i="177"/>
  <c r="T69" i="176"/>
  <c r="S68" i="176"/>
  <c r="S68" i="175"/>
  <c r="T69" i="175"/>
  <c r="T69" i="174"/>
  <c r="S68" i="174"/>
  <c r="T69" i="173"/>
  <c r="S68" i="173"/>
  <c r="S68" i="172"/>
  <c r="T69" i="172"/>
  <c r="T70" i="171"/>
  <c r="S69" i="171"/>
  <c r="T70" i="170"/>
  <c r="S69" i="170"/>
  <c r="T69" i="169"/>
  <c r="S68" i="169"/>
  <c r="S68" i="168"/>
  <c r="T69" i="168"/>
  <c r="S69" i="167"/>
  <c r="T70" i="167"/>
  <c r="S68" i="166"/>
  <c r="T69" i="166"/>
  <c r="T69" i="165"/>
  <c r="S68" i="165"/>
  <c r="S68" i="164"/>
  <c r="T69" i="164"/>
  <c r="T70" i="163"/>
  <c r="S69" i="163"/>
  <c r="T69" i="162"/>
  <c r="S68" i="162"/>
  <c r="T65" i="32"/>
  <c r="S65" i="32" s="1"/>
  <c r="S69" i="185" l="1"/>
  <c r="T70" i="185"/>
  <c r="T71" i="184"/>
  <c r="S70" i="184"/>
  <c r="S69" i="183"/>
  <c r="T70" i="183"/>
  <c r="S70" i="182"/>
  <c r="T71" i="182"/>
  <c r="S69" i="181"/>
  <c r="T70" i="181"/>
  <c r="S69" i="180"/>
  <c r="T70" i="180"/>
  <c r="T70" i="179"/>
  <c r="S69" i="179"/>
  <c r="S69" i="178"/>
  <c r="T70" i="178"/>
  <c r="T70" i="177"/>
  <c r="S69" i="177"/>
  <c r="S69" i="176"/>
  <c r="T70" i="176"/>
  <c r="S69" i="175"/>
  <c r="T70" i="175"/>
  <c r="S69" i="174"/>
  <c r="T70" i="174"/>
  <c r="T70" i="173"/>
  <c r="S69" i="173"/>
  <c r="T70" i="172"/>
  <c r="S69" i="172"/>
  <c r="T71" i="171"/>
  <c r="S70" i="171"/>
  <c r="S70" i="170"/>
  <c r="T71" i="170"/>
  <c r="T70" i="169"/>
  <c r="S69" i="169"/>
  <c r="S69" i="168"/>
  <c r="T70" i="168"/>
  <c r="S70" i="167"/>
  <c r="T71" i="167"/>
  <c r="T70" i="166"/>
  <c r="S69" i="166"/>
  <c r="T70" i="165"/>
  <c r="S69" i="165"/>
  <c r="T70" i="164"/>
  <c r="S69" i="164"/>
  <c r="S70" i="163"/>
  <c r="T71" i="163"/>
  <c r="T70" i="162"/>
  <c r="S69" i="162"/>
  <c r="T66" i="32"/>
  <c r="S66" i="32" s="1"/>
  <c r="S70" i="185" l="1"/>
  <c r="T71" i="185"/>
  <c r="T72" i="184"/>
  <c r="S71" i="184"/>
  <c r="S70" i="183"/>
  <c r="T71" i="183"/>
  <c r="T72" i="182"/>
  <c r="S71" i="182"/>
  <c r="T71" i="181"/>
  <c r="S70" i="181"/>
  <c r="S70" i="180"/>
  <c r="T71" i="180"/>
  <c r="T71" i="179"/>
  <c r="S70" i="179"/>
  <c r="S70" i="178"/>
  <c r="T71" i="178"/>
  <c r="S70" i="177"/>
  <c r="T71" i="177"/>
  <c r="S70" i="176"/>
  <c r="T71" i="176"/>
  <c r="T71" i="175"/>
  <c r="S70" i="175"/>
  <c r="T71" i="174"/>
  <c r="S70" i="174"/>
  <c r="S70" i="173"/>
  <c r="T71" i="173"/>
  <c r="S70" i="172"/>
  <c r="T71" i="172"/>
  <c r="T72" i="171"/>
  <c r="S71" i="171"/>
  <c r="S71" i="170"/>
  <c r="T72" i="170"/>
  <c r="T71" i="169"/>
  <c r="S70" i="169"/>
  <c r="S70" i="168"/>
  <c r="T71" i="168"/>
  <c r="T72" i="167"/>
  <c r="S71" i="167"/>
  <c r="S70" i="166"/>
  <c r="T71" i="166"/>
  <c r="S70" i="165"/>
  <c r="T71" i="165"/>
  <c r="T71" i="164"/>
  <c r="S70" i="164"/>
  <c r="S71" i="163"/>
  <c r="T72" i="163"/>
  <c r="T71" i="162"/>
  <c r="S70" i="162"/>
  <c r="T67" i="32"/>
  <c r="S67" i="32" s="1"/>
  <c r="T72" i="185" l="1"/>
  <c r="S71" i="185"/>
  <c r="T73" i="184"/>
  <c r="S72" i="184"/>
  <c r="S71" i="183"/>
  <c r="T72" i="183"/>
  <c r="S72" i="182"/>
  <c r="T73" i="182"/>
  <c r="S71" i="181"/>
  <c r="T72" i="181"/>
  <c r="T72" i="180"/>
  <c r="S71" i="180"/>
  <c r="S71" i="179"/>
  <c r="T72" i="179"/>
  <c r="S71" i="178"/>
  <c r="T72" i="178"/>
  <c r="T72" i="177"/>
  <c r="S71" i="177"/>
  <c r="T72" i="176"/>
  <c r="S71" i="176"/>
  <c r="S71" i="175"/>
  <c r="T72" i="175"/>
  <c r="T72" i="174"/>
  <c r="S71" i="174"/>
  <c r="T72" i="173"/>
  <c r="S71" i="173"/>
  <c r="T72" i="172"/>
  <c r="S71" i="172"/>
  <c r="S72" i="171"/>
  <c r="T73" i="171"/>
  <c r="S72" i="170"/>
  <c r="T73" i="170"/>
  <c r="S71" i="169"/>
  <c r="T72" i="169"/>
  <c r="S71" i="168"/>
  <c r="T72" i="168"/>
  <c r="T73" i="167"/>
  <c r="S72" i="167"/>
  <c r="S71" i="166"/>
  <c r="T72" i="166"/>
  <c r="T72" i="165"/>
  <c r="S71" i="165"/>
  <c r="S71" i="164"/>
  <c r="T72" i="164"/>
  <c r="S72" i="163"/>
  <c r="T73" i="163"/>
  <c r="S71" i="162"/>
  <c r="T72" i="162"/>
  <c r="T68" i="32"/>
  <c r="S68" i="32" s="1"/>
  <c r="S72" i="185" l="1"/>
  <c r="T73" i="185"/>
  <c r="T74" i="184"/>
  <c r="S73" i="184"/>
  <c r="T73" i="183"/>
  <c r="S72" i="183"/>
  <c r="T74" i="182"/>
  <c r="S73" i="182"/>
  <c r="S72" i="181"/>
  <c r="T73" i="181"/>
  <c r="T73" i="180"/>
  <c r="S72" i="180"/>
  <c r="T73" i="179"/>
  <c r="S72" i="179"/>
  <c r="S72" i="178"/>
  <c r="T73" i="178"/>
  <c r="S72" i="177"/>
  <c r="T73" i="177"/>
  <c r="S72" i="176"/>
  <c r="T73" i="176"/>
  <c r="T73" i="175"/>
  <c r="S72" i="175"/>
  <c r="S72" i="174"/>
  <c r="T73" i="174"/>
  <c r="T73" i="173"/>
  <c r="S72" i="173"/>
  <c r="T73" i="172"/>
  <c r="S72" i="172"/>
  <c r="T74" i="171"/>
  <c r="S73" i="171"/>
  <c r="T74" i="170"/>
  <c r="S73" i="170"/>
  <c r="S72" i="169"/>
  <c r="T73" i="169"/>
  <c r="T73" i="168"/>
  <c r="S72" i="168"/>
  <c r="T74" i="167"/>
  <c r="S73" i="167"/>
  <c r="S72" i="166"/>
  <c r="T73" i="166"/>
  <c r="T73" i="165"/>
  <c r="S72" i="165"/>
  <c r="S72" i="164"/>
  <c r="T73" i="164"/>
  <c r="T74" i="163"/>
  <c r="S73" i="163"/>
  <c r="T73" i="162"/>
  <c r="S72" i="162"/>
  <c r="T69" i="32"/>
  <c r="S69" i="32" s="1"/>
  <c r="T74" i="185" l="1"/>
  <c r="S73" i="185"/>
  <c r="T75" i="184"/>
  <c r="S74" i="184"/>
  <c r="S73" i="183"/>
  <c r="T74" i="183"/>
  <c r="T75" i="182"/>
  <c r="S74" i="182"/>
  <c r="T74" i="181"/>
  <c r="S73" i="181"/>
  <c r="T74" i="180"/>
  <c r="S73" i="180"/>
  <c r="T74" i="179"/>
  <c r="S73" i="179"/>
  <c r="T74" i="178"/>
  <c r="S73" i="178"/>
  <c r="S73" i="177"/>
  <c r="T74" i="177"/>
  <c r="S73" i="176"/>
  <c r="T74" i="176"/>
  <c r="S73" i="175"/>
  <c r="T74" i="175"/>
  <c r="T74" i="174"/>
  <c r="S73" i="174"/>
  <c r="S73" i="173"/>
  <c r="T74" i="173"/>
  <c r="S73" i="172"/>
  <c r="T74" i="172"/>
  <c r="T75" i="171"/>
  <c r="S74" i="171"/>
  <c r="S74" i="170"/>
  <c r="T75" i="170"/>
  <c r="T74" i="169"/>
  <c r="S73" i="169"/>
  <c r="S73" i="168"/>
  <c r="T74" i="168"/>
  <c r="S74" i="167"/>
  <c r="T75" i="167"/>
  <c r="T74" i="166"/>
  <c r="S73" i="166"/>
  <c r="T74" i="165"/>
  <c r="S73" i="165"/>
  <c r="S73" i="164"/>
  <c r="T74" i="164"/>
  <c r="T75" i="163"/>
  <c r="S74" i="163"/>
  <c r="T74" i="162"/>
  <c r="S73" i="162"/>
  <c r="T70" i="32"/>
  <c r="S70" i="32" s="1"/>
  <c r="T75" i="185" l="1"/>
  <c r="S74" i="185"/>
  <c r="T76" i="184"/>
  <c r="S75" i="184"/>
  <c r="T75" i="183"/>
  <c r="S74" i="183"/>
  <c r="S75" i="182"/>
  <c r="T76" i="182"/>
  <c r="S74" i="181"/>
  <c r="T75" i="181"/>
  <c r="S74" i="180"/>
  <c r="T75" i="180"/>
  <c r="S74" i="179"/>
  <c r="T75" i="179"/>
  <c r="T75" i="178"/>
  <c r="S74" i="178"/>
  <c r="T75" i="177"/>
  <c r="S74" i="177"/>
  <c r="T75" i="176"/>
  <c r="S74" i="176"/>
  <c r="T75" i="175"/>
  <c r="S74" i="175"/>
  <c r="S74" i="174"/>
  <c r="T75" i="174"/>
  <c r="T75" i="173"/>
  <c r="S74" i="173"/>
  <c r="T75" i="172"/>
  <c r="S74" i="172"/>
  <c r="S75" i="171"/>
  <c r="T76" i="171"/>
  <c r="T76" i="170"/>
  <c r="S75" i="170"/>
  <c r="S74" i="169"/>
  <c r="T75" i="169"/>
  <c r="T75" i="168"/>
  <c r="S74" i="168"/>
  <c r="S75" i="167"/>
  <c r="T76" i="167"/>
  <c r="T75" i="166"/>
  <c r="S74" i="166"/>
  <c r="T75" i="165"/>
  <c r="S74" i="165"/>
  <c r="T75" i="164"/>
  <c r="S74" i="164"/>
  <c r="S75" i="163"/>
  <c r="T76" i="163"/>
  <c r="S74" i="162"/>
  <c r="T75" i="162"/>
  <c r="T71" i="32"/>
  <c r="S71" i="32" s="1"/>
  <c r="T76" i="185" l="1"/>
  <c r="S75" i="185"/>
  <c r="T77" i="184"/>
  <c r="S76" i="184"/>
  <c r="S75" i="183"/>
  <c r="T76" i="183"/>
  <c r="T77" i="182"/>
  <c r="S76" i="182"/>
  <c r="S75" i="181"/>
  <c r="T76" i="181"/>
  <c r="T76" i="180"/>
  <c r="S75" i="180"/>
  <c r="S75" i="179"/>
  <c r="T76" i="179"/>
  <c r="T76" i="178"/>
  <c r="S75" i="178"/>
  <c r="S75" i="177"/>
  <c r="T76" i="177"/>
  <c r="S75" i="176"/>
  <c r="T76" i="176"/>
  <c r="S75" i="175"/>
  <c r="T76" i="175"/>
  <c r="T76" i="174"/>
  <c r="S75" i="174"/>
  <c r="S75" i="173"/>
  <c r="T76" i="173"/>
  <c r="S75" i="172"/>
  <c r="T76" i="172"/>
  <c r="T77" i="171"/>
  <c r="S76" i="171"/>
  <c r="S76" i="170"/>
  <c r="T77" i="170"/>
  <c r="T76" i="169"/>
  <c r="S75" i="169"/>
  <c r="S75" i="168"/>
  <c r="T76" i="168"/>
  <c r="S76" i="167"/>
  <c r="T77" i="167"/>
  <c r="S75" i="166"/>
  <c r="T76" i="166"/>
  <c r="S75" i="165"/>
  <c r="T76" i="165"/>
  <c r="T76" i="164"/>
  <c r="S75" i="164"/>
  <c r="S76" i="163"/>
  <c r="T77" i="163"/>
  <c r="T76" i="162"/>
  <c r="S75" i="162"/>
  <c r="T72" i="32"/>
  <c r="S72" i="32" s="1"/>
  <c r="S76" i="185" l="1"/>
  <c r="T77" i="185"/>
  <c r="S77" i="184"/>
  <c r="T78" i="184"/>
  <c r="T77" i="183"/>
  <c r="S76" i="183"/>
  <c r="T78" i="182"/>
  <c r="S77" i="182"/>
  <c r="S76" i="181"/>
  <c r="T77" i="181"/>
  <c r="T77" i="180"/>
  <c r="S76" i="180"/>
  <c r="S76" i="179"/>
  <c r="T77" i="179"/>
  <c r="T77" i="178"/>
  <c r="S76" i="178"/>
  <c r="T77" i="177"/>
  <c r="S76" i="177"/>
  <c r="S76" i="176"/>
  <c r="T77" i="176"/>
  <c r="S76" i="175"/>
  <c r="T77" i="175"/>
  <c r="T77" i="174"/>
  <c r="S76" i="174"/>
  <c r="T77" i="173"/>
  <c r="S76" i="173"/>
  <c r="T77" i="172"/>
  <c r="S76" i="172"/>
  <c r="S77" i="171"/>
  <c r="T78" i="171"/>
  <c r="T78" i="170"/>
  <c r="S77" i="170"/>
  <c r="T77" i="169"/>
  <c r="S76" i="169"/>
  <c r="T77" i="168"/>
  <c r="S76" i="168"/>
  <c r="S77" i="167"/>
  <c r="T78" i="167"/>
  <c r="T77" i="166"/>
  <c r="S76" i="166"/>
  <c r="T77" i="165"/>
  <c r="S76" i="165"/>
  <c r="S76" i="164"/>
  <c r="T77" i="164"/>
  <c r="T78" i="163"/>
  <c r="S77" i="163"/>
  <c r="T77" i="162"/>
  <c r="S76" i="162"/>
  <c r="T73" i="32"/>
  <c r="S73" i="32" s="1"/>
  <c r="T78" i="185" l="1"/>
  <c r="S77" i="185"/>
  <c r="T79" i="184"/>
  <c r="S78" i="184"/>
  <c r="T78" i="183"/>
  <c r="S77" i="183"/>
  <c r="T79" i="182"/>
  <c r="S78" i="182"/>
  <c r="T78" i="181"/>
  <c r="S77" i="181"/>
  <c r="T78" i="180"/>
  <c r="S77" i="180"/>
  <c r="T78" i="179"/>
  <c r="S77" i="179"/>
  <c r="S77" i="178"/>
  <c r="T78" i="178"/>
  <c r="S77" i="177"/>
  <c r="T78" i="177"/>
  <c r="S77" i="176"/>
  <c r="T78" i="176"/>
  <c r="T78" i="175"/>
  <c r="S77" i="175"/>
  <c r="T78" i="174"/>
  <c r="S77" i="174"/>
  <c r="T78" i="173"/>
  <c r="S77" i="173"/>
  <c r="T78" i="172"/>
  <c r="S77" i="172"/>
  <c r="S78" i="171"/>
  <c r="T79" i="171"/>
  <c r="T79" i="170"/>
  <c r="S78" i="170"/>
  <c r="S77" i="169"/>
  <c r="T78" i="169"/>
  <c r="T78" i="168"/>
  <c r="S77" i="168"/>
  <c r="T79" i="167"/>
  <c r="S78" i="167"/>
  <c r="T78" i="166"/>
  <c r="S77" i="166"/>
  <c r="T78" i="165"/>
  <c r="S77" i="165"/>
  <c r="S77" i="164"/>
  <c r="T78" i="164"/>
  <c r="S78" i="163"/>
  <c r="T79" i="163"/>
  <c r="T78" i="162"/>
  <c r="S77" i="162"/>
  <c r="T74" i="32"/>
  <c r="S74" i="32" s="1"/>
  <c r="T79" i="185" l="1"/>
  <c r="S78" i="185"/>
  <c r="T80" i="184"/>
  <c r="S79" i="184"/>
  <c r="T79" i="183"/>
  <c r="S78" i="183"/>
  <c r="T80" i="182"/>
  <c r="S79" i="182"/>
  <c r="T79" i="181"/>
  <c r="S78" i="181"/>
  <c r="T79" i="180"/>
  <c r="S78" i="180"/>
  <c r="T79" i="179"/>
  <c r="S78" i="179"/>
  <c r="T79" i="178"/>
  <c r="S78" i="178"/>
  <c r="S78" i="177"/>
  <c r="T79" i="177"/>
  <c r="S78" i="176"/>
  <c r="T79" i="176"/>
  <c r="S78" i="175"/>
  <c r="T79" i="175"/>
  <c r="T79" i="174"/>
  <c r="S78" i="174"/>
  <c r="T79" i="173"/>
  <c r="S78" i="173"/>
  <c r="S78" i="172"/>
  <c r="T79" i="172"/>
  <c r="S79" i="171"/>
  <c r="T80" i="171"/>
  <c r="S79" i="170"/>
  <c r="T80" i="170"/>
  <c r="T79" i="169"/>
  <c r="S78" i="169"/>
  <c r="S78" i="168"/>
  <c r="T79" i="168"/>
  <c r="S79" i="167"/>
  <c r="T80" i="167"/>
  <c r="T79" i="166"/>
  <c r="S78" i="166"/>
  <c r="T79" i="165"/>
  <c r="S78" i="165"/>
  <c r="T79" i="164"/>
  <c r="S78" i="164"/>
  <c r="T80" i="163"/>
  <c r="S79" i="163"/>
  <c r="T79" i="162"/>
  <c r="S78" i="162"/>
  <c r="T75" i="32"/>
  <c r="S75" i="32" s="1"/>
  <c r="S79" i="185" l="1"/>
  <c r="T80" i="185"/>
  <c r="T81" i="184"/>
  <c r="S80" i="184"/>
  <c r="S79" i="183"/>
  <c r="T80" i="183"/>
  <c r="S80" i="182"/>
  <c r="T81" i="182"/>
  <c r="T80" i="181"/>
  <c r="S79" i="181"/>
  <c r="S79" i="180"/>
  <c r="T80" i="180"/>
  <c r="S79" i="179"/>
  <c r="T80" i="179"/>
  <c r="S79" i="178"/>
  <c r="T80" i="178"/>
  <c r="T80" i="177"/>
  <c r="S79" i="177"/>
  <c r="T80" i="176"/>
  <c r="S79" i="176"/>
  <c r="T80" i="175"/>
  <c r="S79" i="175"/>
  <c r="S79" i="174"/>
  <c r="T80" i="174"/>
  <c r="S79" i="173"/>
  <c r="T80" i="173"/>
  <c r="T80" i="172"/>
  <c r="S79" i="172"/>
  <c r="S80" i="171"/>
  <c r="T81" i="171"/>
  <c r="T81" i="170"/>
  <c r="S80" i="170"/>
  <c r="T80" i="169"/>
  <c r="S79" i="169"/>
  <c r="T80" i="168"/>
  <c r="S79" i="168"/>
  <c r="S80" i="167"/>
  <c r="T81" i="167"/>
  <c r="T80" i="166"/>
  <c r="S79" i="166"/>
  <c r="T80" i="165"/>
  <c r="S79" i="165"/>
  <c r="S79" i="164"/>
  <c r="T80" i="164"/>
  <c r="S80" i="163"/>
  <c r="T81" i="163"/>
  <c r="T80" i="162"/>
  <c r="S79" i="162"/>
  <c r="T76" i="32"/>
  <c r="S76" i="32" s="1"/>
  <c r="T81" i="185" l="1"/>
  <c r="S80" i="185"/>
  <c r="S81" i="184"/>
  <c r="T82" i="184"/>
  <c r="T81" i="183"/>
  <c r="S80" i="183"/>
  <c r="T82" i="182"/>
  <c r="S81" i="182"/>
  <c r="S80" i="181"/>
  <c r="T81" i="181"/>
  <c r="S80" i="180"/>
  <c r="T81" i="180"/>
  <c r="S80" i="179"/>
  <c r="T81" i="179"/>
  <c r="T81" i="178"/>
  <c r="S80" i="178"/>
  <c r="S80" i="177"/>
  <c r="T81" i="177"/>
  <c r="S80" i="176"/>
  <c r="T81" i="176"/>
  <c r="S80" i="175"/>
  <c r="T81" i="175"/>
  <c r="S80" i="174"/>
  <c r="T81" i="174"/>
  <c r="S80" i="173"/>
  <c r="T81" i="173"/>
  <c r="S80" i="172"/>
  <c r="T81" i="172"/>
  <c r="T82" i="171"/>
  <c r="S81" i="171"/>
  <c r="T82" i="170"/>
  <c r="S81" i="170"/>
  <c r="S80" i="169"/>
  <c r="T81" i="169"/>
  <c r="T81" i="168"/>
  <c r="S80" i="168"/>
  <c r="S81" i="167"/>
  <c r="T82" i="167"/>
  <c r="S80" i="166"/>
  <c r="T81" i="166"/>
  <c r="S80" i="165"/>
  <c r="T81" i="165"/>
  <c r="S80" i="164"/>
  <c r="T81" i="164"/>
  <c r="S81" i="163"/>
  <c r="T82" i="163"/>
  <c r="S80" i="162"/>
  <c r="T81" i="162"/>
  <c r="T77" i="32"/>
  <c r="S77" i="32" s="1"/>
  <c r="T82" i="185" l="1"/>
  <c r="S81" i="185"/>
  <c r="T83" i="184"/>
  <c r="S82" i="184"/>
  <c r="S81" i="183"/>
  <c r="T82" i="183"/>
  <c r="T83" i="182"/>
  <c r="S82" i="182"/>
  <c r="S81" i="181"/>
  <c r="T82" i="181"/>
  <c r="S81" i="180"/>
  <c r="T82" i="180"/>
  <c r="T82" i="179"/>
  <c r="S81" i="179"/>
  <c r="T82" i="178"/>
  <c r="S81" i="178"/>
  <c r="T82" i="177"/>
  <c r="S81" i="177"/>
  <c r="T82" i="176"/>
  <c r="S81" i="176"/>
  <c r="T82" i="175"/>
  <c r="S81" i="175"/>
  <c r="T82" i="174"/>
  <c r="S81" i="174"/>
  <c r="T82" i="173"/>
  <c r="S81" i="173"/>
  <c r="T82" i="172"/>
  <c r="S81" i="172"/>
  <c r="T83" i="171"/>
  <c r="S82" i="171"/>
  <c r="T83" i="170"/>
  <c r="S82" i="170"/>
  <c r="T82" i="169"/>
  <c r="S81" i="169"/>
  <c r="S81" i="168"/>
  <c r="T82" i="168"/>
  <c r="S82" i="167"/>
  <c r="T83" i="167"/>
  <c r="T82" i="166"/>
  <c r="S81" i="166"/>
  <c r="T82" i="165"/>
  <c r="S81" i="165"/>
  <c r="T82" i="164"/>
  <c r="S81" i="164"/>
  <c r="S82" i="163"/>
  <c r="T83" i="163"/>
  <c r="S81" i="162"/>
  <c r="T82" i="162"/>
  <c r="T78" i="32"/>
  <c r="S78" i="32" s="1"/>
  <c r="T83" i="185" l="1"/>
  <c r="S82" i="185"/>
  <c r="T84" i="184"/>
  <c r="S83" i="184"/>
  <c r="T83" i="183"/>
  <c r="S82" i="183"/>
  <c r="T84" i="182"/>
  <c r="S83" i="182"/>
  <c r="S82" i="181"/>
  <c r="T83" i="181"/>
  <c r="T83" i="180"/>
  <c r="S82" i="180"/>
  <c r="T83" i="179"/>
  <c r="S82" i="179"/>
  <c r="S82" i="178"/>
  <c r="T83" i="178"/>
  <c r="S82" i="177"/>
  <c r="T83" i="177"/>
  <c r="S82" i="176"/>
  <c r="T83" i="176"/>
  <c r="S82" i="175"/>
  <c r="T83" i="175"/>
  <c r="S82" i="174"/>
  <c r="T83" i="174"/>
  <c r="T83" i="173"/>
  <c r="S82" i="173"/>
  <c r="S82" i="172"/>
  <c r="T83" i="172"/>
  <c r="S83" i="171"/>
  <c r="T84" i="171"/>
  <c r="T84" i="170"/>
  <c r="S83" i="170"/>
  <c r="T83" i="169"/>
  <c r="S82" i="169"/>
  <c r="T83" i="168"/>
  <c r="S82" i="168"/>
  <c r="T84" i="167"/>
  <c r="S83" i="167"/>
  <c r="S82" i="166"/>
  <c r="T83" i="166"/>
  <c r="T83" i="165"/>
  <c r="S82" i="165"/>
  <c r="S82" i="164"/>
  <c r="T83" i="164"/>
  <c r="S83" i="163"/>
  <c r="T84" i="163"/>
  <c r="T83" i="162"/>
  <c r="S82" i="162"/>
  <c r="T79" i="32"/>
  <c r="S79" i="32" s="1"/>
  <c r="S83" i="185" l="1"/>
  <c r="T84" i="185"/>
  <c r="T85" i="184"/>
  <c r="S84" i="184"/>
  <c r="T84" i="183"/>
  <c r="S83" i="183"/>
  <c r="S84" i="182"/>
  <c r="T85" i="182"/>
  <c r="T84" i="181"/>
  <c r="S83" i="181"/>
  <c r="T84" i="180"/>
  <c r="S83" i="180"/>
  <c r="S83" i="179"/>
  <c r="T84" i="179"/>
  <c r="T84" i="178"/>
  <c r="S83" i="178"/>
  <c r="S83" i="177"/>
  <c r="T84" i="177"/>
  <c r="S83" i="176"/>
  <c r="T84" i="176"/>
  <c r="S83" i="175"/>
  <c r="T84" i="175"/>
  <c r="T84" i="174"/>
  <c r="S83" i="174"/>
  <c r="T84" i="173"/>
  <c r="S83" i="173"/>
  <c r="T84" i="172"/>
  <c r="S83" i="172"/>
  <c r="T85" i="171"/>
  <c r="S84" i="171"/>
  <c r="T85" i="170"/>
  <c r="S84" i="170"/>
  <c r="T84" i="169"/>
  <c r="S83" i="169"/>
  <c r="T84" i="168"/>
  <c r="S83" i="168"/>
  <c r="S84" i="167"/>
  <c r="T85" i="167"/>
  <c r="T84" i="166"/>
  <c r="S83" i="166"/>
  <c r="T84" i="165"/>
  <c r="S83" i="165"/>
  <c r="T84" i="164"/>
  <c r="S83" i="164"/>
  <c r="T85" i="163"/>
  <c r="S84" i="163"/>
  <c r="T84" i="162"/>
  <c r="S83" i="162"/>
  <c r="T80" i="32"/>
  <c r="S80" i="32" s="1"/>
  <c r="T85" i="185" l="1"/>
  <c r="S84" i="185"/>
  <c r="T86" i="184"/>
  <c r="S85" i="184"/>
  <c r="T85" i="183"/>
  <c r="S84" i="183"/>
  <c r="S85" i="182"/>
  <c r="T86" i="182"/>
  <c r="S84" i="181"/>
  <c r="T85" i="181"/>
  <c r="S84" i="180"/>
  <c r="T85" i="180"/>
  <c r="S84" i="179"/>
  <c r="T85" i="179"/>
  <c r="S84" i="178"/>
  <c r="T85" i="178"/>
  <c r="T85" i="177"/>
  <c r="S84" i="177"/>
  <c r="T85" i="176"/>
  <c r="S84" i="176"/>
  <c r="T85" i="175"/>
  <c r="S84" i="175"/>
  <c r="S84" i="174"/>
  <c r="T85" i="174"/>
  <c r="T85" i="173"/>
  <c r="S84" i="173"/>
  <c r="S84" i="172"/>
  <c r="T85" i="172"/>
  <c r="T86" i="171"/>
  <c r="S85" i="171"/>
  <c r="S85" i="170"/>
  <c r="T86" i="170"/>
  <c r="S84" i="169"/>
  <c r="T85" i="169"/>
  <c r="S84" i="168"/>
  <c r="T85" i="168"/>
  <c r="T86" i="167"/>
  <c r="S85" i="167"/>
  <c r="T85" i="166"/>
  <c r="S84" i="166"/>
  <c r="T85" i="165"/>
  <c r="S84" i="165"/>
  <c r="S84" i="164"/>
  <c r="T85" i="164"/>
  <c r="S85" i="163"/>
  <c r="T86" i="163"/>
  <c r="S84" i="162"/>
  <c r="T85" i="162"/>
  <c r="T81" i="32"/>
  <c r="S81" i="32" s="1"/>
  <c r="T86" i="185" l="1"/>
  <c r="S85" i="185"/>
  <c r="T87" i="184"/>
  <c r="S86" i="184"/>
  <c r="S85" i="183"/>
  <c r="T86" i="183"/>
  <c r="T87" i="182"/>
  <c r="S86" i="182"/>
  <c r="T86" i="181"/>
  <c r="S85" i="181"/>
  <c r="S85" i="180"/>
  <c r="T86" i="180"/>
  <c r="T86" i="179"/>
  <c r="S85" i="179"/>
  <c r="T86" i="178"/>
  <c r="S85" i="178"/>
  <c r="S85" i="177"/>
  <c r="T86" i="177"/>
  <c r="T86" i="176"/>
  <c r="S85" i="176"/>
  <c r="T86" i="175"/>
  <c r="S85" i="175"/>
  <c r="S85" i="174"/>
  <c r="T86" i="174"/>
  <c r="S85" i="173"/>
  <c r="T86" i="173"/>
  <c r="S85" i="172"/>
  <c r="T86" i="172"/>
  <c r="S86" i="171"/>
  <c r="T87" i="171"/>
  <c r="S86" i="170"/>
  <c r="T87" i="170"/>
  <c r="S85" i="169"/>
  <c r="T86" i="169"/>
  <c r="T86" i="168"/>
  <c r="S85" i="168"/>
  <c r="S86" i="167"/>
  <c r="T87" i="167"/>
  <c r="S85" i="166"/>
  <c r="T86" i="166"/>
  <c r="S85" i="165"/>
  <c r="T86" i="165"/>
  <c r="S85" i="164"/>
  <c r="T86" i="164"/>
  <c r="S86" i="163"/>
  <c r="T87" i="163"/>
  <c r="T86" i="162"/>
  <c r="S85" i="162"/>
  <c r="T82" i="32"/>
  <c r="S82" i="32" s="1"/>
  <c r="T87" i="185" l="1"/>
  <c r="S86" i="185"/>
  <c r="S87" i="184"/>
  <c r="T88" i="184"/>
  <c r="S86" i="183"/>
  <c r="T87" i="183"/>
  <c r="T88" i="182"/>
  <c r="S87" i="182"/>
  <c r="T87" i="181"/>
  <c r="S86" i="181"/>
  <c r="S86" i="180"/>
  <c r="T87" i="180"/>
  <c r="S86" i="179"/>
  <c r="T87" i="179"/>
  <c r="T87" i="178"/>
  <c r="S86" i="178"/>
  <c r="T87" i="177"/>
  <c r="S86" i="177"/>
  <c r="S86" i="176"/>
  <c r="T87" i="176"/>
  <c r="T87" i="175"/>
  <c r="S86" i="175"/>
  <c r="T87" i="174"/>
  <c r="S86" i="174"/>
  <c r="S86" i="173"/>
  <c r="T87" i="173"/>
  <c r="T87" i="172"/>
  <c r="S86" i="172"/>
  <c r="S87" i="171"/>
  <c r="T88" i="171"/>
  <c r="S87" i="170"/>
  <c r="T88" i="170"/>
  <c r="T87" i="169"/>
  <c r="S86" i="169"/>
  <c r="T87" i="168"/>
  <c r="S86" i="168"/>
  <c r="T88" i="167"/>
  <c r="S87" i="167"/>
  <c r="T87" i="166"/>
  <c r="S86" i="166"/>
  <c r="T87" i="165"/>
  <c r="S86" i="165"/>
  <c r="T87" i="164"/>
  <c r="S86" i="164"/>
  <c r="T88" i="163"/>
  <c r="S87" i="163"/>
  <c r="T87" i="162"/>
  <c r="S86" i="162"/>
  <c r="T83" i="32"/>
  <c r="S83" i="32" s="1"/>
  <c r="S87" i="185" l="1"/>
  <c r="T88" i="185"/>
  <c r="T89" i="184"/>
  <c r="S88" i="184"/>
  <c r="T88" i="183"/>
  <c r="S87" i="183"/>
  <c r="T89" i="182"/>
  <c r="S88" i="182"/>
  <c r="S87" i="181"/>
  <c r="T88" i="181"/>
  <c r="S87" i="180"/>
  <c r="T88" i="180"/>
  <c r="T88" i="179"/>
  <c r="S87" i="179"/>
  <c r="S87" i="178"/>
  <c r="T88" i="178"/>
  <c r="S87" i="177"/>
  <c r="T88" i="177"/>
  <c r="S87" i="176"/>
  <c r="T88" i="176"/>
  <c r="T88" i="175"/>
  <c r="S87" i="175"/>
  <c r="T88" i="174"/>
  <c r="S87" i="174"/>
  <c r="T88" i="173"/>
  <c r="S87" i="173"/>
  <c r="S87" i="172"/>
  <c r="T88" i="172"/>
  <c r="S88" i="171"/>
  <c r="T89" i="171"/>
  <c r="T89" i="170"/>
  <c r="S88" i="170"/>
  <c r="S87" i="169"/>
  <c r="T88" i="169"/>
  <c r="T88" i="168"/>
  <c r="S87" i="168"/>
  <c r="T89" i="167"/>
  <c r="S88" i="167"/>
  <c r="S87" i="166"/>
  <c r="T88" i="166"/>
  <c r="T88" i="165"/>
  <c r="S87" i="165"/>
  <c r="T88" i="164"/>
  <c r="S87" i="164"/>
  <c r="S88" i="163"/>
  <c r="T89" i="163"/>
  <c r="S87" i="162"/>
  <c r="T88" i="162"/>
  <c r="T84" i="32"/>
  <c r="S84" i="32" s="1"/>
  <c r="T89" i="185" l="1"/>
  <c r="S88" i="185"/>
  <c r="T90" i="184"/>
  <c r="S89" i="184"/>
  <c r="T89" i="183"/>
  <c r="S88" i="183"/>
  <c r="S89" i="182"/>
  <c r="T90" i="182"/>
  <c r="T89" i="181"/>
  <c r="S88" i="181"/>
  <c r="T89" i="180"/>
  <c r="S88" i="180"/>
  <c r="S88" i="179"/>
  <c r="T89" i="179"/>
  <c r="T89" i="178"/>
  <c r="S88" i="178"/>
  <c r="S88" i="177"/>
  <c r="T89" i="177"/>
  <c r="S88" i="176"/>
  <c r="T89" i="176"/>
  <c r="S88" i="175"/>
  <c r="T89" i="175"/>
  <c r="T89" i="174"/>
  <c r="S88" i="174"/>
  <c r="S88" i="173"/>
  <c r="T89" i="173"/>
  <c r="S88" i="172"/>
  <c r="T89" i="172"/>
  <c r="S89" i="171"/>
  <c r="T90" i="171"/>
  <c r="T90" i="170"/>
  <c r="S89" i="170"/>
  <c r="T89" i="169"/>
  <c r="S88" i="169"/>
  <c r="T89" i="168"/>
  <c r="S88" i="168"/>
  <c r="T90" i="167"/>
  <c r="S89" i="167"/>
  <c r="T89" i="166"/>
  <c r="S88" i="166"/>
  <c r="T89" i="165"/>
  <c r="S88" i="165"/>
  <c r="S88" i="164"/>
  <c r="T89" i="164"/>
  <c r="S89" i="163"/>
  <c r="T90" i="163"/>
  <c r="T89" i="162"/>
  <c r="S88" i="162"/>
  <c r="T85" i="32"/>
  <c r="S85" i="32" s="1"/>
  <c r="T90" i="185" l="1"/>
  <c r="S89" i="185"/>
  <c r="T91" i="184"/>
  <c r="S90" i="184"/>
  <c r="S89" i="183"/>
  <c r="T90" i="183"/>
  <c r="T91" i="182"/>
  <c r="S90" i="182"/>
  <c r="T90" i="181"/>
  <c r="S89" i="181"/>
  <c r="S89" i="180"/>
  <c r="T90" i="180"/>
  <c r="T90" i="179"/>
  <c r="S89" i="179"/>
  <c r="T90" i="178"/>
  <c r="S89" i="178"/>
  <c r="S89" i="177"/>
  <c r="T90" i="177"/>
  <c r="S89" i="176"/>
  <c r="T90" i="176"/>
  <c r="T90" i="175"/>
  <c r="S89" i="175"/>
  <c r="S89" i="174"/>
  <c r="T90" i="174"/>
  <c r="T90" i="173"/>
  <c r="S89" i="173"/>
  <c r="S89" i="172"/>
  <c r="T90" i="172"/>
  <c r="S90" i="171"/>
  <c r="T91" i="171"/>
  <c r="T91" i="170"/>
  <c r="S90" i="170"/>
  <c r="T90" i="169"/>
  <c r="S89" i="169"/>
  <c r="T90" i="168"/>
  <c r="S89" i="168"/>
  <c r="T91" i="167"/>
  <c r="S90" i="167"/>
  <c r="T90" i="166"/>
  <c r="S89" i="166"/>
  <c r="T90" i="165"/>
  <c r="S89" i="165"/>
  <c r="T90" i="164"/>
  <c r="S89" i="164"/>
  <c r="T91" i="163"/>
  <c r="S90" i="163"/>
  <c r="S89" i="162"/>
  <c r="T90" i="162"/>
  <c r="T86" i="32"/>
  <c r="S86" i="32" s="1"/>
  <c r="T91" i="185" l="1"/>
  <c r="S90" i="185"/>
  <c r="S91" i="184"/>
  <c r="T92" i="184"/>
  <c r="T91" i="183"/>
  <c r="S90" i="183"/>
  <c r="S91" i="182"/>
  <c r="T92" i="182"/>
  <c r="T91" i="181"/>
  <c r="S90" i="181"/>
  <c r="T91" i="180"/>
  <c r="S90" i="180"/>
  <c r="S90" i="179"/>
  <c r="T91" i="179"/>
  <c r="T91" i="178"/>
  <c r="S90" i="178"/>
  <c r="S90" i="177"/>
  <c r="T91" i="177"/>
  <c r="T91" i="176"/>
  <c r="S90" i="176"/>
  <c r="T91" i="175"/>
  <c r="S90" i="175"/>
  <c r="S90" i="174"/>
  <c r="T91" i="174"/>
  <c r="S90" i="173"/>
  <c r="T91" i="173"/>
  <c r="T91" i="172"/>
  <c r="S90" i="172"/>
  <c r="S91" i="171"/>
  <c r="T92" i="171"/>
  <c r="T92" i="170"/>
  <c r="S91" i="170"/>
  <c r="S90" i="169"/>
  <c r="T91" i="169"/>
  <c r="T91" i="168"/>
  <c r="S90" i="168"/>
  <c r="S91" i="167"/>
  <c r="T92" i="167"/>
  <c r="S90" i="166"/>
  <c r="T91" i="166"/>
  <c r="S90" i="165"/>
  <c r="T91" i="165"/>
  <c r="T91" i="164"/>
  <c r="S90" i="164"/>
  <c r="T92" i="163"/>
  <c r="S91" i="163"/>
  <c r="S90" i="162"/>
  <c r="T91" i="162"/>
  <c r="T87" i="32"/>
  <c r="S87" i="32" s="1"/>
  <c r="T92" i="185" l="1"/>
  <c r="S91" i="185"/>
  <c r="T93" i="184"/>
  <c r="S92" i="184"/>
  <c r="T92" i="183"/>
  <c r="S91" i="183"/>
  <c r="T93" i="182"/>
  <c r="S92" i="182"/>
  <c r="S91" i="181"/>
  <c r="T92" i="181"/>
  <c r="T92" i="180"/>
  <c r="S91" i="180"/>
  <c r="T92" i="179"/>
  <c r="S91" i="179"/>
  <c r="T92" i="178"/>
  <c r="S91" i="178"/>
  <c r="T92" i="177"/>
  <c r="S91" i="177"/>
  <c r="T92" i="176"/>
  <c r="S91" i="176"/>
  <c r="T92" i="175"/>
  <c r="S91" i="175"/>
  <c r="S91" i="174"/>
  <c r="T92" i="174"/>
  <c r="T92" i="173"/>
  <c r="S91" i="173"/>
  <c r="T92" i="172"/>
  <c r="S91" i="172"/>
  <c r="T93" i="171"/>
  <c r="S92" i="171"/>
  <c r="S92" i="170"/>
  <c r="T93" i="170"/>
  <c r="S91" i="169"/>
  <c r="T92" i="169"/>
  <c r="S91" i="168"/>
  <c r="T92" i="168"/>
  <c r="T93" i="167"/>
  <c r="S92" i="167"/>
  <c r="T92" i="166"/>
  <c r="S91" i="166"/>
  <c r="T92" i="165"/>
  <c r="S91" i="165"/>
  <c r="T92" i="164"/>
  <c r="S91" i="164"/>
  <c r="S92" i="163"/>
  <c r="T93" i="163"/>
  <c r="S91" i="162"/>
  <c r="T92" i="162"/>
  <c r="T88" i="32"/>
  <c r="S88" i="32" s="1"/>
  <c r="T93" i="185" l="1"/>
  <c r="S92" i="185"/>
  <c r="S93" i="184"/>
  <c r="T94" i="184"/>
  <c r="S92" i="183"/>
  <c r="T93" i="183"/>
  <c r="T94" i="182"/>
  <c r="S93" i="182"/>
  <c r="T93" i="181"/>
  <c r="S92" i="181"/>
  <c r="S92" i="180"/>
  <c r="T93" i="180"/>
  <c r="S92" i="179"/>
  <c r="T93" i="179"/>
  <c r="S92" i="178"/>
  <c r="T93" i="178"/>
  <c r="S92" i="177"/>
  <c r="T93" i="177"/>
  <c r="S92" i="176"/>
  <c r="T93" i="176"/>
  <c r="T93" i="175"/>
  <c r="S92" i="175"/>
  <c r="T93" i="174"/>
  <c r="S92" i="174"/>
  <c r="T93" i="173"/>
  <c r="S92" i="173"/>
  <c r="S92" i="172"/>
  <c r="T93" i="172"/>
  <c r="T94" i="171"/>
  <c r="S93" i="171"/>
  <c r="T94" i="170"/>
  <c r="S93" i="170"/>
  <c r="T93" i="169"/>
  <c r="S92" i="169"/>
  <c r="T93" i="168"/>
  <c r="S92" i="168"/>
  <c r="T94" i="167"/>
  <c r="S93" i="167"/>
  <c r="S92" i="166"/>
  <c r="T93" i="166"/>
  <c r="S92" i="165"/>
  <c r="T93" i="165"/>
  <c r="T93" i="164"/>
  <c r="S92" i="164"/>
  <c r="S93" i="163"/>
  <c r="T94" i="163"/>
  <c r="T93" i="162"/>
  <c r="S92" i="162"/>
  <c r="T89" i="32"/>
  <c r="S89" i="32" s="1"/>
  <c r="S93" i="185" l="1"/>
  <c r="T94" i="185"/>
  <c r="S94" i="184"/>
  <c r="T95" i="184"/>
  <c r="T94" i="183"/>
  <c r="S93" i="183"/>
  <c r="T95" i="182"/>
  <c r="S94" i="182"/>
  <c r="T94" i="181"/>
  <c r="S93" i="181"/>
  <c r="T94" i="180"/>
  <c r="S93" i="180"/>
  <c r="T94" i="179"/>
  <c r="S93" i="179"/>
  <c r="T94" i="178"/>
  <c r="S93" i="178"/>
  <c r="S93" i="177"/>
  <c r="T94" i="177"/>
  <c r="T94" i="176"/>
  <c r="S93" i="176"/>
  <c r="S93" i="175"/>
  <c r="T94" i="175"/>
  <c r="S93" i="174"/>
  <c r="T94" i="174"/>
  <c r="S93" i="173"/>
  <c r="T94" i="173"/>
  <c r="S93" i="172"/>
  <c r="T94" i="172"/>
  <c r="T95" i="171"/>
  <c r="S94" i="171"/>
  <c r="T95" i="170"/>
  <c r="S94" i="170"/>
  <c r="T94" i="169"/>
  <c r="S93" i="169"/>
  <c r="S93" i="168"/>
  <c r="T94" i="168"/>
  <c r="S94" i="167"/>
  <c r="T95" i="167"/>
  <c r="S93" i="166"/>
  <c r="T94" i="166"/>
  <c r="T94" i="165"/>
  <c r="S93" i="165"/>
  <c r="T94" i="164"/>
  <c r="S93" i="164"/>
  <c r="T95" i="163"/>
  <c r="S94" i="163"/>
  <c r="T94" i="162"/>
  <c r="S93" i="162"/>
  <c r="T90" i="32"/>
  <c r="S90" i="32" s="1"/>
  <c r="T95" i="185" l="1"/>
  <c r="S94" i="185"/>
  <c r="S95" i="184"/>
  <c r="T96" i="184"/>
  <c r="S94" i="183"/>
  <c r="T95" i="183"/>
  <c r="S95" i="182"/>
  <c r="T96" i="182"/>
  <c r="T95" i="181"/>
  <c r="S94" i="181"/>
  <c r="S94" i="180"/>
  <c r="T95" i="180"/>
  <c r="S94" i="179"/>
  <c r="T95" i="179"/>
  <c r="T95" i="178"/>
  <c r="S94" i="178"/>
  <c r="T95" i="177"/>
  <c r="S94" i="177"/>
  <c r="S94" i="176"/>
  <c r="T95" i="176"/>
  <c r="T95" i="175"/>
  <c r="S94" i="175"/>
  <c r="S94" i="174"/>
  <c r="T95" i="174"/>
  <c r="S94" i="173"/>
  <c r="T95" i="173"/>
  <c r="T95" i="172"/>
  <c r="S94" i="172"/>
  <c r="T96" i="171"/>
  <c r="S95" i="171"/>
  <c r="S95" i="170"/>
  <c r="T96" i="170"/>
  <c r="S94" i="169"/>
  <c r="T95" i="169"/>
  <c r="S94" i="168"/>
  <c r="T95" i="168"/>
  <c r="S95" i="167"/>
  <c r="T96" i="167"/>
  <c r="T95" i="166"/>
  <c r="S94" i="166"/>
  <c r="T95" i="165"/>
  <c r="S94" i="165"/>
  <c r="T95" i="164"/>
  <c r="S94" i="164"/>
  <c r="T96" i="163"/>
  <c r="S95" i="163"/>
  <c r="T95" i="162"/>
  <c r="S94" i="162"/>
  <c r="T91" i="32"/>
  <c r="S91" i="32" s="1"/>
  <c r="T96" i="185" l="1"/>
  <c r="S95" i="185"/>
  <c r="T97" i="184"/>
  <c r="S96" i="184"/>
  <c r="T96" i="183"/>
  <c r="S95" i="183"/>
  <c r="T97" i="182"/>
  <c r="S96" i="182"/>
  <c r="T96" i="181"/>
  <c r="S95" i="181"/>
  <c r="T96" i="180"/>
  <c r="S95" i="180"/>
  <c r="T96" i="179"/>
  <c r="S95" i="179"/>
  <c r="S95" i="178"/>
  <c r="T96" i="178"/>
  <c r="S95" i="177"/>
  <c r="T96" i="177"/>
  <c r="T96" i="176"/>
  <c r="S95" i="176"/>
  <c r="T96" i="175"/>
  <c r="S95" i="175"/>
  <c r="T96" i="174"/>
  <c r="S95" i="174"/>
  <c r="S95" i="173"/>
  <c r="T96" i="173"/>
  <c r="S95" i="172"/>
  <c r="T96" i="172"/>
  <c r="S96" i="171"/>
  <c r="T97" i="171"/>
  <c r="T97" i="170"/>
  <c r="S96" i="170"/>
  <c r="S95" i="169"/>
  <c r="T96" i="169"/>
  <c r="S95" i="168"/>
  <c r="T96" i="168"/>
  <c r="T97" i="167"/>
  <c r="S96" i="167"/>
  <c r="S95" i="166"/>
  <c r="T96" i="166"/>
  <c r="S95" i="165"/>
  <c r="T96" i="165"/>
  <c r="S95" i="164"/>
  <c r="T96" i="164"/>
  <c r="T97" i="163"/>
  <c r="S96" i="163"/>
  <c r="T96" i="162"/>
  <c r="S95" i="162"/>
  <c r="T92" i="32"/>
  <c r="S92" i="32" s="1"/>
  <c r="T97" i="185" l="1"/>
  <c r="S96" i="185"/>
  <c r="T98" i="184"/>
  <c r="S97" i="184"/>
  <c r="T97" i="183"/>
  <c r="S96" i="183"/>
  <c r="T98" i="182"/>
  <c r="S97" i="182"/>
  <c r="S96" i="181"/>
  <c r="T97" i="181"/>
  <c r="T97" i="180"/>
  <c r="S96" i="180"/>
  <c r="S96" i="179"/>
  <c r="T97" i="179"/>
  <c r="T97" i="178"/>
  <c r="S96" i="178"/>
  <c r="T97" i="177"/>
  <c r="S96" i="177"/>
  <c r="T97" i="176"/>
  <c r="S96" i="176"/>
  <c r="S96" i="175"/>
  <c r="T97" i="175"/>
  <c r="T97" i="174"/>
  <c r="S96" i="174"/>
  <c r="T97" i="173"/>
  <c r="S96" i="173"/>
  <c r="T97" i="172"/>
  <c r="S96" i="172"/>
  <c r="S97" i="171"/>
  <c r="T98" i="171"/>
  <c r="S97" i="170"/>
  <c r="T98" i="170"/>
  <c r="T97" i="169"/>
  <c r="S96" i="169"/>
  <c r="S96" i="168"/>
  <c r="T97" i="168"/>
  <c r="T98" i="167"/>
  <c r="S97" i="167"/>
  <c r="T97" i="166"/>
  <c r="S96" i="166"/>
  <c r="S96" i="165"/>
  <c r="T97" i="165"/>
  <c r="T97" i="164"/>
  <c r="S96" i="164"/>
  <c r="T98" i="163"/>
  <c r="S97" i="163"/>
  <c r="T97" i="162"/>
  <c r="S96" i="162"/>
  <c r="T93" i="32"/>
  <c r="S93" i="32" s="1"/>
  <c r="S97" i="185" l="1"/>
  <c r="T98" i="185"/>
  <c r="T99" i="184"/>
  <c r="S98" i="184"/>
  <c r="S97" i="183"/>
  <c r="T98" i="183"/>
  <c r="T99" i="182"/>
  <c r="S98" i="182"/>
  <c r="T98" i="181"/>
  <c r="S97" i="181"/>
  <c r="S97" i="180"/>
  <c r="T98" i="180"/>
  <c r="T98" i="179"/>
  <c r="S97" i="179"/>
  <c r="T98" i="178"/>
  <c r="S97" i="178"/>
  <c r="S97" i="177"/>
  <c r="T98" i="177"/>
  <c r="S97" i="176"/>
  <c r="T98" i="176"/>
  <c r="T98" i="175"/>
  <c r="S97" i="175"/>
  <c r="S97" i="174"/>
  <c r="T98" i="174"/>
  <c r="T98" i="173"/>
  <c r="S97" i="173"/>
  <c r="T98" i="172"/>
  <c r="S97" i="172"/>
  <c r="S98" i="171"/>
  <c r="T99" i="171"/>
  <c r="T99" i="170"/>
  <c r="S98" i="170"/>
  <c r="S97" i="169"/>
  <c r="T98" i="169"/>
  <c r="T98" i="168"/>
  <c r="S97" i="168"/>
  <c r="T99" i="167"/>
  <c r="S98" i="167"/>
  <c r="S97" i="166"/>
  <c r="T98" i="166"/>
  <c r="S97" i="165"/>
  <c r="T98" i="165"/>
  <c r="T98" i="164"/>
  <c r="S97" i="164"/>
  <c r="S98" i="163"/>
  <c r="T99" i="163"/>
  <c r="T98" i="162"/>
  <c r="S97" i="162"/>
  <c r="T94" i="32"/>
  <c r="S94" i="32" s="1"/>
  <c r="T99" i="185" l="1"/>
  <c r="S98" i="185"/>
  <c r="S99" i="184"/>
  <c r="T100" i="184"/>
  <c r="S98" i="183"/>
  <c r="T99" i="183"/>
  <c r="T100" i="182"/>
  <c r="S99" i="182"/>
  <c r="T99" i="181"/>
  <c r="S98" i="181"/>
  <c r="T99" i="180"/>
  <c r="S98" i="180"/>
  <c r="T99" i="179"/>
  <c r="S98" i="179"/>
  <c r="T99" i="178"/>
  <c r="S98" i="178"/>
  <c r="S98" i="177"/>
  <c r="T99" i="177"/>
  <c r="S98" i="176"/>
  <c r="T99" i="176"/>
  <c r="S98" i="175"/>
  <c r="T99" i="175"/>
  <c r="T99" i="174"/>
  <c r="S98" i="174"/>
  <c r="T99" i="173"/>
  <c r="S98" i="173"/>
  <c r="S98" i="172"/>
  <c r="T99" i="172"/>
  <c r="S99" i="171"/>
  <c r="T100" i="171"/>
  <c r="S99" i="170"/>
  <c r="T100" i="170"/>
  <c r="T99" i="169"/>
  <c r="S98" i="169"/>
  <c r="S98" i="168"/>
  <c r="T99" i="168"/>
  <c r="S99" i="167"/>
  <c r="T100" i="167"/>
  <c r="T99" i="166"/>
  <c r="S98" i="166"/>
  <c r="T99" i="165"/>
  <c r="S98" i="165"/>
  <c r="T99" i="164"/>
  <c r="S98" i="164"/>
  <c r="S99" i="163"/>
  <c r="T100" i="163"/>
  <c r="T99" i="162"/>
  <c r="S98" i="162"/>
  <c r="T95" i="32"/>
  <c r="S95" i="32" s="1"/>
  <c r="S99" i="185" l="1"/>
  <c r="T100" i="185"/>
  <c r="S100" i="184"/>
  <c r="T101" i="184"/>
  <c r="T100" i="183"/>
  <c r="S99" i="183"/>
  <c r="T101" i="182"/>
  <c r="S100" i="182"/>
  <c r="T100" i="181"/>
  <c r="S99" i="181"/>
  <c r="S99" i="180"/>
  <c r="T100" i="180"/>
  <c r="T100" i="179"/>
  <c r="S99" i="179"/>
  <c r="T100" i="178"/>
  <c r="S99" i="178"/>
  <c r="T100" i="177"/>
  <c r="S99" i="177"/>
  <c r="T100" i="176"/>
  <c r="S99" i="176"/>
  <c r="S99" i="175"/>
  <c r="T100" i="175"/>
  <c r="T100" i="174"/>
  <c r="S99" i="174"/>
  <c r="S99" i="173"/>
  <c r="T100" i="173"/>
  <c r="S99" i="172"/>
  <c r="T100" i="172"/>
  <c r="T101" i="171"/>
  <c r="S100" i="171"/>
  <c r="T101" i="170"/>
  <c r="S100" i="170"/>
  <c r="S99" i="169"/>
  <c r="T100" i="169"/>
  <c r="T100" i="168"/>
  <c r="S99" i="168"/>
  <c r="T101" i="167"/>
  <c r="S100" i="167"/>
  <c r="T100" i="166"/>
  <c r="S99" i="166"/>
  <c r="T100" i="165"/>
  <c r="S99" i="165"/>
  <c r="T100" i="164"/>
  <c r="S99" i="164"/>
  <c r="T101" i="163"/>
  <c r="S100" i="163"/>
  <c r="S99" i="162"/>
  <c r="T100" i="162"/>
  <c r="T96" i="32"/>
  <c r="S96" i="32" s="1"/>
  <c r="S100" i="185" l="1"/>
  <c r="T101" i="185"/>
  <c r="T102" i="184"/>
  <c r="S101" i="184"/>
  <c r="T101" i="183"/>
  <c r="S100" i="183"/>
  <c r="T102" i="182"/>
  <c r="S101" i="182"/>
  <c r="S100" i="181"/>
  <c r="T101" i="181"/>
  <c r="T101" i="180"/>
  <c r="S100" i="180"/>
  <c r="S100" i="179"/>
  <c r="T101" i="179"/>
  <c r="S100" i="178"/>
  <c r="T101" i="178"/>
  <c r="S100" i="177"/>
  <c r="T101" i="177"/>
  <c r="T101" i="176"/>
  <c r="S100" i="176"/>
  <c r="T101" i="175"/>
  <c r="S100" i="175"/>
  <c r="T101" i="174"/>
  <c r="S100" i="174"/>
  <c r="T101" i="173"/>
  <c r="S100" i="173"/>
  <c r="T101" i="172"/>
  <c r="S100" i="172"/>
  <c r="S101" i="171"/>
  <c r="T102" i="171"/>
  <c r="S101" i="170"/>
  <c r="T102" i="170"/>
  <c r="S100" i="169"/>
  <c r="T101" i="169"/>
  <c r="S100" i="168"/>
  <c r="T101" i="168"/>
  <c r="S101" i="167"/>
  <c r="T102" i="167"/>
  <c r="S100" i="166"/>
  <c r="T101" i="166"/>
  <c r="S100" i="165"/>
  <c r="T101" i="165"/>
  <c r="S100" i="164"/>
  <c r="T101" i="164"/>
  <c r="S101" i="163"/>
  <c r="T102" i="163"/>
  <c r="T101" i="162"/>
  <c r="S100" i="162"/>
  <c r="T97" i="32"/>
  <c r="S97" i="32" s="1"/>
  <c r="S101" i="185" l="1"/>
  <c r="T102" i="185"/>
  <c r="S102" i="184"/>
  <c r="T103" i="184"/>
  <c r="T102" i="183"/>
  <c r="S101" i="183"/>
  <c r="S102" i="182"/>
  <c r="T103" i="182"/>
  <c r="S101" i="181"/>
  <c r="T102" i="181"/>
  <c r="T102" i="180"/>
  <c r="S101" i="180"/>
  <c r="S101" i="179"/>
  <c r="T102" i="179"/>
  <c r="T102" i="178"/>
  <c r="S101" i="178"/>
  <c r="T102" i="177"/>
  <c r="S101" i="177"/>
  <c r="T102" i="176"/>
  <c r="S101" i="176"/>
  <c r="T102" i="175"/>
  <c r="S101" i="175"/>
  <c r="S101" i="174"/>
  <c r="T102" i="174"/>
  <c r="T102" i="173"/>
  <c r="S101" i="173"/>
  <c r="S101" i="172"/>
  <c r="T102" i="172"/>
  <c r="S102" i="171"/>
  <c r="T103" i="171"/>
  <c r="S102" i="170"/>
  <c r="T103" i="170"/>
  <c r="T102" i="169"/>
  <c r="S101" i="169"/>
  <c r="T102" i="168"/>
  <c r="S101" i="168"/>
  <c r="T103" i="167"/>
  <c r="S102" i="167"/>
  <c r="T102" i="166"/>
  <c r="S101" i="166"/>
  <c r="S101" i="165"/>
  <c r="T102" i="165"/>
  <c r="T102" i="164"/>
  <c r="S101" i="164"/>
  <c r="S102" i="163"/>
  <c r="T103" i="163"/>
  <c r="T102" i="162"/>
  <c r="S101" i="162"/>
  <c r="T98" i="32"/>
  <c r="S98" i="32" s="1"/>
  <c r="T103" i="185" l="1"/>
  <c r="S102" i="185"/>
  <c r="T104" i="184"/>
  <c r="S103" i="184"/>
  <c r="S102" i="183"/>
  <c r="T103" i="183"/>
  <c r="T104" i="182"/>
  <c r="S103" i="182"/>
  <c r="T103" i="181"/>
  <c r="S102" i="181"/>
  <c r="S102" i="180"/>
  <c r="T103" i="180"/>
  <c r="T103" i="179"/>
  <c r="S102" i="179"/>
  <c r="S102" i="178"/>
  <c r="T103" i="178"/>
  <c r="S102" i="177"/>
  <c r="T103" i="177"/>
  <c r="S102" i="176"/>
  <c r="T103" i="176"/>
  <c r="S102" i="175"/>
  <c r="T103" i="175"/>
  <c r="T103" i="174"/>
  <c r="S102" i="174"/>
  <c r="T103" i="173"/>
  <c r="S102" i="173"/>
  <c r="S102" i="172"/>
  <c r="T103" i="172"/>
  <c r="S103" i="171"/>
  <c r="T104" i="171"/>
  <c r="T104" i="170"/>
  <c r="S103" i="170"/>
  <c r="T103" i="169"/>
  <c r="S102" i="169"/>
  <c r="T103" i="168"/>
  <c r="S102" i="168"/>
  <c r="T104" i="167"/>
  <c r="S103" i="167"/>
  <c r="S102" i="166"/>
  <c r="T103" i="166"/>
  <c r="S102" i="165"/>
  <c r="T103" i="165"/>
  <c r="T103" i="164"/>
  <c r="S102" i="164"/>
  <c r="T104" i="163"/>
  <c r="S103" i="163"/>
  <c r="S102" i="162"/>
  <c r="T103" i="162"/>
  <c r="T99" i="32"/>
  <c r="S99" i="32" s="1"/>
  <c r="T104" i="185" l="1"/>
  <c r="S103" i="185"/>
  <c r="S104" i="184"/>
  <c r="T105" i="184"/>
  <c r="S103" i="183"/>
  <c r="T104" i="183"/>
  <c r="S104" i="182"/>
  <c r="T105" i="182"/>
  <c r="S103" i="181"/>
  <c r="T104" i="181"/>
  <c r="T104" i="180"/>
  <c r="S103" i="180"/>
  <c r="S103" i="179"/>
  <c r="T104" i="179"/>
  <c r="T104" i="178"/>
  <c r="S103" i="178"/>
  <c r="S103" i="177"/>
  <c r="T104" i="177"/>
  <c r="S103" i="176"/>
  <c r="T104" i="176"/>
  <c r="S103" i="175"/>
  <c r="T104" i="175"/>
  <c r="T104" i="174"/>
  <c r="S103" i="174"/>
  <c r="S103" i="173"/>
  <c r="T104" i="173"/>
  <c r="T104" i="172"/>
  <c r="S103" i="172"/>
  <c r="S104" i="171"/>
  <c r="T105" i="171"/>
  <c r="S104" i="170"/>
  <c r="T105" i="170"/>
  <c r="T104" i="169"/>
  <c r="S103" i="169"/>
  <c r="S103" i="168"/>
  <c r="T104" i="168"/>
  <c r="S104" i="167"/>
  <c r="T105" i="167"/>
  <c r="T104" i="166"/>
  <c r="S103" i="166"/>
  <c r="T104" i="165"/>
  <c r="S103" i="165"/>
  <c r="S103" i="164"/>
  <c r="T104" i="164"/>
  <c r="S104" i="163"/>
  <c r="T105" i="163"/>
  <c r="T104" i="162"/>
  <c r="S103" i="162"/>
  <c r="T100" i="32"/>
  <c r="S100" i="32" s="1"/>
  <c r="S104" i="185" l="1"/>
  <c r="T105" i="185"/>
  <c r="S105" i="184"/>
  <c r="T106" i="184"/>
  <c r="T105" i="183"/>
  <c r="S104" i="183"/>
  <c r="S105" i="182"/>
  <c r="T106" i="182"/>
  <c r="T105" i="181"/>
  <c r="S104" i="181"/>
  <c r="S104" i="180"/>
  <c r="T105" i="180"/>
  <c r="S104" i="179"/>
  <c r="T105" i="179"/>
  <c r="T105" i="178"/>
  <c r="S104" i="178"/>
  <c r="T105" i="177"/>
  <c r="S104" i="177"/>
  <c r="T105" i="176"/>
  <c r="S104" i="176"/>
  <c r="S104" i="175"/>
  <c r="T105" i="175"/>
  <c r="S104" i="174"/>
  <c r="T105" i="174"/>
  <c r="S104" i="173"/>
  <c r="T105" i="173"/>
  <c r="T105" i="172"/>
  <c r="S104" i="172"/>
  <c r="T106" i="171"/>
  <c r="S105" i="171"/>
  <c r="S105" i="170"/>
  <c r="T106" i="170"/>
  <c r="S104" i="169"/>
  <c r="T105" i="169"/>
  <c r="T105" i="168"/>
  <c r="S104" i="168"/>
  <c r="T106" i="167"/>
  <c r="S105" i="167"/>
  <c r="T105" i="166"/>
  <c r="S104" i="166"/>
  <c r="T105" i="165"/>
  <c r="S104" i="165"/>
  <c r="T105" i="164"/>
  <c r="S104" i="164"/>
  <c r="T106" i="163"/>
  <c r="S105" i="163"/>
  <c r="T105" i="162"/>
  <c r="S104" i="162"/>
  <c r="T101" i="32"/>
  <c r="S101" i="32" s="1"/>
  <c r="T106" i="185" l="1"/>
  <c r="S105" i="185"/>
  <c r="S106" i="184"/>
  <c r="T107" i="184"/>
  <c r="T106" i="183"/>
  <c r="S105" i="183"/>
  <c r="T107" i="182"/>
  <c r="S106" i="182"/>
  <c r="S105" i="181"/>
  <c r="T106" i="181"/>
  <c r="S105" i="180"/>
  <c r="T106" i="180"/>
  <c r="T106" i="179"/>
  <c r="S105" i="179"/>
  <c r="S105" i="178"/>
  <c r="T106" i="178"/>
  <c r="S105" i="177"/>
  <c r="T106" i="177"/>
  <c r="S105" i="176"/>
  <c r="T106" i="176"/>
  <c r="T106" i="175"/>
  <c r="S105" i="175"/>
  <c r="S105" i="174"/>
  <c r="T106" i="174"/>
  <c r="T106" i="173"/>
  <c r="S105" i="173"/>
  <c r="S105" i="172"/>
  <c r="T106" i="172"/>
  <c r="S106" i="171"/>
  <c r="T107" i="171"/>
  <c r="S106" i="170"/>
  <c r="T107" i="170"/>
  <c r="T106" i="169"/>
  <c r="S105" i="169"/>
  <c r="S105" i="168"/>
  <c r="T106" i="168"/>
  <c r="T107" i="167"/>
  <c r="S106" i="167"/>
  <c r="S105" i="166"/>
  <c r="T106" i="166"/>
  <c r="S105" i="165"/>
  <c r="T106" i="165"/>
  <c r="S105" i="164"/>
  <c r="T106" i="164"/>
  <c r="T107" i="163"/>
  <c r="S106" i="163"/>
  <c r="S105" i="162"/>
  <c r="T106" i="162"/>
  <c r="T102" i="32"/>
  <c r="S102" i="32" s="1"/>
  <c r="T107" i="185" l="1"/>
  <c r="S106" i="185"/>
  <c r="T108" i="184"/>
  <c r="S107" i="184"/>
  <c r="S106" i="183"/>
  <c r="T107" i="183"/>
  <c r="S107" i="182"/>
  <c r="T108" i="182"/>
  <c r="S106" i="181"/>
  <c r="T107" i="181"/>
  <c r="S106" i="180"/>
  <c r="T107" i="180"/>
  <c r="S106" i="179"/>
  <c r="T107" i="179"/>
  <c r="T107" i="178"/>
  <c r="S106" i="178"/>
  <c r="T107" i="177"/>
  <c r="S106" i="177"/>
  <c r="T107" i="176"/>
  <c r="S106" i="176"/>
  <c r="T107" i="175"/>
  <c r="S106" i="175"/>
  <c r="S106" i="174"/>
  <c r="T107" i="174"/>
  <c r="S106" i="173"/>
  <c r="T107" i="173"/>
  <c r="T107" i="172"/>
  <c r="S106" i="172"/>
  <c r="S107" i="171"/>
  <c r="T108" i="171"/>
  <c r="T108" i="170"/>
  <c r="S107" i="170"/>
  <c r="S106" i="169"/>
  <c r="T107" i="169"/>
  <c r="T107" i="168"/>
  <c r="S106" i="168"/>
  <c r="T108" i="167"/>
  <c r="S107" i="167"/>
  <c r="T107" i="166"/>
  <c r="S106" i="166"/>
  <c r="S106" i="165"/>
  <c r="T107" i="165"/>
  <c r="S106" i="164"/>
  <c r="T107" i="164"/>
  <c r="S107" i="163"/>
  <c r="T108" i="163"/>
  <c r="S106" i="162"/>
  <c r="T107" i="162"/>
  <c r="T103" i="32"/>
  <c r="S103" i="32" s="1"/>
  <c r="S107" i="185" l="1"/>
  <c r="T108" i="185"/>
  <c r="S108" i="184"/>
  <c r="T109" i="184"/>
  <c r="S107" i="183"/>
  <c r="T108" i="183"/>
  <c r="T109" i="182"/>
  <c r="S108" i="182"/>
  <c r="T108" i="181"/>
  <c r="S107" i="181"/>
  <c r="T108" i="180"/>
  <c r="S107" i="180"/>
  <c r="S107" i="179"/>
  <c r="T108" i="179"/>
  <c r="S107" i="178"/>
  <c r="T108" i="178"/>
  <c r="S107" i="177"/>
  <c r="T108" i="177"/>
  <c r="S107" i="176"/>
  <c r="T108" i="176"/>
  <c r="T108" i="175"/>
  <c r="S107" i="175"/>
  <c r="S107" i="174"/>
  <c r="T108" i="174"/>
  <c r="T108" i="173"/>
  <c r="S107" i="173"/>
  <c r="S107" i="172"/>
  <c r="T108" i="172"/>
  <c r="S108" i="171"/>
  <c r="T109" i="171"/>
  <c r="T109" i="170"/>
  <c r="S108" i="170"/>
  <c r="S107" i="169"/>
  <c r="T108" i="169"/>
  <c r="S107" i="168"/>
  <c r="T108" i="168"/>
  <c r="T109" i="167"/>
  <c r="S108" i="167"/>
  <c r="S107" i="166"/>
  <c r="T108" i="166"/>
  <c r="S107" i="165"/>
  <c r="T108" i="165"/>
  <c r="S107" i="164"/>
  <c r="T108" i="164"/>
  <c r="S108" i="163"/>
  <c r="T109" i="163"/>
  <c r="T108" i="162"/>
  <c r="S107" i="162"/>
  <c r="T104" i="32"/>
  <c r="S104" i="32" s="1"/>
  <c r="S108" i="185" l="1"/>
  <c r="T109" i="185"/>
  <c r="S109" i="184"/>
  <c r="T110" i="184"/>
  <c r="S108" i="183"/>
  <c r="T109" i="183"/>
  <c r="S109" i="182"/>
  <c r="T110" i="182"/>
  <c r="T109" i="181"/>
  <c r="S108" i="181"/>
  <c r="T109" i="180"/>
  <c r="S108" i="180"/>
  <c r="S108" i="179"/>
  <c r="T109" i="179"/>
  <c r="T109" i="178"/>
  <c r="S108" i="178"/>
  <c r="S108" i="177"/>
  <c r="T109" i="177"/>
  <c r="S108" i="176"/>
  <c r="T109" i="176"/>
  <c r="S108" i="175"/>
  <c r="T109" i="175"/>
  <c r="S108" i="174"/>
  <c r="T109" i="174"/>
  <c r="T109" i="173"/>
  <c r="S108" i="173"/>
  <c r="T109" i="172"/>
  <c r="S108" i="172"/>
  <c r="S109" i="171"/>
  <c r="T110" i="171"/>
  <c r="S109" i="170"/>
  <c r="T110" i="170"/>
  <c r="T109" i="169"/>
  <c r="S108" i="169"/>
  <c r="S108" i="168"/>
  <c r="T109" i="168"/>
  <c r="T110" i="167"/>
  <c r="S109" i="167"/>
  <c r="T109" i="166"/>
  <c r="S108" i="166"/>
  <c r="T109" i="165"/>
  <c r="S108" i="165"/>
  <c r="T109" i="164"/>
  <c r="S108" i="164"/>
  <c r="T110" i="163"/>
  <c r="S109" i="163"/>
  <c r="T109" i="162"/>
  <c r="S108" i="162"/>
  <c r="T105" i="32"/>
  <c r="S105" i="32" s="1"/>
  <c r="S109" i="185" l="1"/>
  <c r="T110" i="185"/>
  <c r="S110" i="184"/>
  <c r="T111" i="184"/>
  <c r="T110" i="183"/>
  <c r="S109" i="183"/>
  <c r="S110" i="182"/>
  <c r="T111" i="182"/>
  <c r="T110" i="181"/>
  <c r="S109" i="181"/>
  <c r="S109" i="180"/>
  <c r="T110" i="180"/>
  <c r="T110" i="179"/>
  <c r="S109" i="179"/>
  <c r="S109" i="178"/>
  <c r="T110" i="178"/>
  <c r="S109" i="177"/>
  <c r="T110" i="177"/>
  <c r="S109" i="176"/>
  <c r="T110" i="176"/>
  <c r="S109" i="175"/>
  <c r="T110" i="175"/>
  <c r="S109" i="174"/>
  <c r="T110" i="174"/>
  <c r="T110" i="173"/>
  <c r="S109" i="173"/>
  <c r="T110" i="172"/>
  <c r="S109" i="172"/>
  <c r="T111" i="171"/>
  <c r="S110" i="171"/>
  <c r="T111" i="170"/>
  <c r="S110" i="170"/>
  <c r="S109" i="169"/>
  <c r="T110" i="169"/>
  <c r="T110" i="168"/>
  <c r="S109" i="168"/>
  <c r="T111" i="167"/>
  <c r="S110" i="167"/>
  <c r="T110" i="166"/>
  <c r="S109" i="166"/>
  <c r="T110" i="165"/>
  <c r="S109" i="165"/>
  <c r="S109" i="164"/>
  <c r="T110" i="164"/>
  <c r="T111" i="163"/>
  <c r="S110" i="163"/>
  <c r="S109" i="162"/>
  <c r="T110" i="162"/>
  <c r="T106" i="32"/>
  <c r="S106" i="32" s="1"/>
  <c r="S110" i="185" l="1"/>
  <c r="T111" i="185"/>
  <c r="T112" i="184"/>
  <c r="S111" i="184"/>
  <c r="S110" i="183"/>
  <c r="T111" i="183"/>
  <c r="T112" i="182"/>
  <c r="S111" i="182"/>
  <c r="S110" i="181"/>
  <c r="T111" i="181"/>
  <c r="T111" i="180"/>
  <c r="S110" i="180"/>
  <c r="T111" i="179"/>
  <c r="S110" i="179"/>
  <c r="T111" i="178"/>
  <c r="S110" i="178"/>
  <c r="S110" i="177"/>
  <c r="T111" i="177"/>
  <c r="T111" i="176"/>
  <c r="S110" i="176"/>
  <c r="S110" i="175"/>
  <c r="T111" i="175"/>
  <c r="T111" i="174"/>
  <c r="S110" i="174"/>
  <c r="T111" i="173"/>
  <c r="S110" i="173"/>
  <c r="T111" i="172"/>
  <c r="S110" i="172"/>
  <c r="S111" i="171"/>
  <c r="T112" i="171"/>
  <c r="S111" i="170"/>
  <c r="T112" i="170"/>
  <c r="S110" i="169"/>
  <c r="T111" i="169"/>
  <c r="S110" i="168"/>
  <c r="T111" i="168"/>
  <c r="S111" i="167"/>
  <c r="T112" i="167"/>
  <c r="S110" i="166"/>
  <c r="T111" i="166"/>
  <c r="S110" i="165"/>
  <c r="T111" i="165"/>
  <c r="S110" i="164"/>
  <c r="T111" i="164"/>
  <c r="T112" i="163"/>
  <c r="S111" i="163"/>
  <c r="S110" i="162"/>
  <c r="T111" i="162"/>
  <c r="T107" i="32"/>
  <c r="S107" i="32" s="1"/>
  <c r="T112" i="185" l="1"/>
  <c r="S111" i="185"/>
  <c r="S112" i="184"/>
  <c r="T113" i="184"/>
  <c r="S111" i="183"/>
  <c r="T112" i="183"/>
  <c r="S112" i="182"/>
  <c r="T113" i="182"/>
  <c r="S111" i="181"/>
  <c r="T112" i="181"/>
  <c r="S111" i="180"/>
  <c r="T112" i="180"/>
  <c r="S111" i="179"/>
  <c r="T112" i="179"/>
  <c r="T112" i="178"/>
  <c r="S111" i="178"/>
  <c r="T112" i="177"/>
  <c r="S111" i="177"/>
  <c r="S111" i="176"/>
  <c r="T112" i="176"/>
  <c r="S111" i="175"/>
  <c r="T112" i="175"/>
  <c r="T112" i="174"/>
  <c r="S111" i="174"/>
  <c r="S111" i="173"/>
  <c r="T112" i="173"/>
  <c r="T112" i="172"/>
  <c r="S111" i="172"/>
  <c r="S112" i="171"/>
  <c r="T113" i="171"/>
  <c r="S112" i="170"/>
  <c r="T113" i="170"/>
  <c r="T112" i="169"/>
  <c r="S111" i="169"/>
  <c r="T112" i="168"/>
  <c r="S111" i="168"/>
  <c r="T113" i="167"/>
  <c r="S112" i="167"/>
  <c r="T112" i="166"/>
  <c r="S111" i="166"/>
  <c r="S111" i="165"/>
  <c r="T112" i="165"/>
  <c r="S111" i="164"/>
  <c r="T112" i="164"/>
  <c r="S112" i="163"/>
  <c r="T113" i="163"/>
  <c r="T112" i="162"/>
  <c r="S111" i="162"/>
  <c r="T108" i="32"/>
  <c r="S108" i="32" s="1"/>
  <c r="T113" i="185" l="1"/>
  <c r="S112" i="185"/>
  <c r="T114" i="184"/>
  <c r="S113" i="184"/>
  <c r="S112" i="183"/>
  <c r="T113" i="183"/>
  <c r="T114" i="182"/>
  <c r="S113" i="182"/>
  <c r="S112" i="181"/>
  <c r="T113" i="181"/>
  <c r="T113" i="180"/>
  <c r="S112" i="180"/>
  <c r="T113" i="179"/>
  <c r="S112" i="179"/>
  <c r="S112" i="178"/>
  <c r="T113" i="178"/>
  <c r="S112" i="177"/>
  <c r="T113" i="177"/>
  <c r="S112" i="176"/>
  <c r="T113" i="176"/>
  <c r="S112" i="175"/>
  <c r="T113" i="175"/>
  <c r="T113" i="174"/>
  <c r="S112" i="174"/>
  <c r="T113" i="173"/>
  <c r="S112" i="173"/>
  <c r="S112" i="172"/>
  <c r="T113" i="172"/>
  <c r="S113" i="171"/>
  <c r="T114" i="171"/>
  <c r="T114" i="170"/>
  <c r="S113" i="170"/>
  <c r="S112" i="169"/>
  <c r="T113" i="169"/>
  <c r="S112" i="168"/>
  <c r="T113" i="168"/>
  <c r="T114" i="167"/>
  <c r="S113" i="167"/>
  <c r="S112" i="166"/>
  <c r="T113" i="166"/>
  <c r="S112" i="165"/>
  <c r="T113" i="165"/>
  <c r="S112" i="164"/>
  <c r="T113" i="164"/>
  <c r="S113" i="163"/>
  <c r="T114" i="163"/>
  <c r="S112" i="162"/>
  <c r="T113" i="162"/>
  <c r="T109" i="32"/>
  <c r="S109" i="32" s="1"/>
  <c r="S113" i="185" l="1"/>
  <c r="T114" i="185"/>
  <c r="S114" i="184"/>
  <c r="T115" i="184"/>
  <c r="S113" i="183"/>
  <c r="T114" i="183"/>
  <c r="T115" i="182"/>
  <c r="S114" i="182"/>
  <c r="S113" i="181"/>
  <c r="T114" i="181"/>
  <c r="T114" i="180"/>
  <c r="S113" i="180"/>
  <c r="T114" i="179"/>
  <c r="S113" i="179"/>
  <c r="T114" i="178"/>
  <c r="S113" i="178"/>
  <c r="T114" i="177"/>
  <c r="S113" i="177"/>
  <c r="S113" i="176"/>
  <c r="T114" i="176"/>
  <c r="S113" i="175"/>
  <c r="T114" i="175"/>
  <c r="T114" i="174"/>
  <c r="S113" i="174"/>
  <c r="T114" i="173"/>
  <c r="S113" i="173"/>
  <c r="T114" i="172"/>
  <c r="S113" i="172"/>
  <c r="S114" i="171"/>
  <c r="T115" i="171"/>
  <c r="S114" i="170"/>
  <c r="T115" i="170"/>
  <c r="T114" i="169"/>
  <c r="S113" i="169"/>
  <c r="S113" i="168"/>
  <c r="T114" i="168"/>
  <c r="T115" i="167"/>
  <c r="S114" i="167"/>
  <c r="S113" i="166"/>
  <c r="T114" i="166"/>
  <c r="T114" i="165"/>
  <c r="S113" i="165"/>
  <c r="S113" i="164"/>
  <c r="T114" i="164"/>
  <c r="S114" i="163"/>
  <c r="T115" i="163"/>
  <c r="T114" i="162"/>
  <c r="S113" i="162"/>
  <c r="T110" i="32"/>
  <c r="S110" i="32" s="1"/>
  <c r="S114" i="185" l="1"/>
  <c r="T115" i="185"/>
  <c r="S115" i="184"/>
  <c r="T116" i="184"/>
  <c r="S114" i="183"/>
  <c r="T115" i="183"/>
  <c r="T116" i="182"/>
  <c r="S115" i="182"/>
  <c r="T115" i="181"/>
  <c r="S114" i="181"/>
  <c r="S114" i="180"/>
  <c r="T115" i="180"/>
  <c r="T115" i="179"/>
  <c r="S114" i="179"/>
  <c r="T115" i="178"/>
  <c r="S114" i="178"/>
  <c r="S114" i="177"/>
  <c r="T115" i="177"/>
  <c r="S114" i="176"/>
  <c r="T115" i="176"/>
  <c r="S114" i="175"/>
  <c r="T115" i="175"/>
  <c r="T115" i="174"/>
  <c r="S114" i="174"/>
  <c r="T115" i="173"/>
  <c r="S114" i="173"/>
  <c r="S114" i="172"/>
  <c r="T115" i="172"/>
  <c r="T116" i="171"/>
  <c r="S115" i="171"/>
  <c r="T116" i="170"/>
  <c r="S115" i="170"/>
  <c r="S114" i="169"/>
  <c r="T115" i="169"/>
  <c r="S114" i="168"/>
  <c r="T115" i="168"/>
  <c r="T116" i="167"/>
  <c r="S115" i="167"/>
  <c r="T115" i="166"/>
  <c r="S114" i="166"/>
  <c r="T115" i="165"/>
  <c r="S114" i="165"/>
  <c r="T115" i="164"/>
  <c r="S114" i="164"/>
  <c r="T116" i="163"/>
  <c r="S115" i="163"/>
  <c r="T115" i="162"/>
  <c r="S114" i="162"/>
  <c r="T111" i="32"/>
  <c r="S111" i="32" s="1"/>
  <c r="T116" i="185" l="1"/>
  <c r="S115" i="185"/>
  <c r="S116" i="184"/>
  <c r="T117" i="184"/>
  <c r="S115" i="183"/>
  <c r="T116" i="183"/>
  <c r="S116" i="182"/>
  <c r="T117" i="182"/>
  <c r="S115" i="181"/>
  <c r="T116" i="181"/>
  <c r="S115" i="180"/>
  <c r="T116" i="180"/>
  <c r="S115" i="179"/>
  <c r="T116" i="179"/>
  <c r="T116" i="178"/>
  <c r="S115" i="178"/>
  <c r="T116" i="177"/>
  <c r="S115" i="177"/>
  <c r="S115" i="176"/>
  <c r="T116" i="176"/>
  <c r="S115" i="175"/>
  <c r="T116" i="175"/>
  <c r="S115" i="174"/>
  <c r="T116" i="174"/>
  <c r="T116" i="173"/>
  <c r="S115" i="173"/>
  <c r="T116" i="172"/>
  <c r="S115" i="172"/>
  <c r="S116" i="171"/>
  <c r="T117" i="171"/>
  <c r="S116" i="170"/>
  <c r="T117" i="170"/>
  <c r="S115" i="169"/>
  <c r="T116" i="169"/>
  <c r="T116" i="168"/>
  <c r="S115" i="168"/>
  <c r="S116" i="167"/>
  <c r="T117" i="167"/>
  <c r="S115" i="166"/>
  <c r="T116" i="166"/>
  <c r="S115" i="165"/>
  <c r="T116" i="165"/>
  <c r="S115" i="164"/>
  <c r="T116" i="164"/>
  <c r="T117" i="163"/>
  <c r="S116" i="163"/>
  <c r="T116" i="162"/>
  <c r="S115" i="162"/>
  <c r="T112" i="32"/>
  <c r="S112" i="32" s="1"/>
  <c r="T117" i="185" l="1"/>
  <c r="S116" i="185"/>
  <c r="T118" i="184"/>
  <c r="S117" i="184"/>
  <c r="S116" i="183"/>
  <c r="T117" i="183"/>
  <c r="T118" i="182"/>
  <c r="S117" i="182"/>
  <c r="T117" i="181"/>
  <c r="S116" i="181"/>
  <c r="S116" i="180"/>
  <c r="T117" i="180"/>
  <c r="T117" i="179"/>
  <c r="S116" i="179"/>
  <c r="T117" i="178"/>
  <c r="S116" i="178"/>
  <c r="S116" i="177"/>
  <c r="T117" i="177"/>
  <c r="T117" i="176"/>
  <c r="S116" i="176"/>
  <c r="T117" i="175"/>
  <c r="S116" i="175"/>
  <c r="T117" i="174"/>
  <c r="S116" i="174"/>
  <c r="S116" i="173"/>
  <c r="T117" i="173"/>
  <c r="T117" i="172"/>
  <c r="S116" i="172"/>
  <c r="T118" i="171"/>
  <c r="S117" i="171"/>
  <c r="T118" i="170"/>
  <c r="S117" i="170"/>
  <c r="S116" i="169"/>
  <c r="T117" i="169"/>
  <c r="T117" i="168"/>
  <c r="S116" i="168"/>
  <c r="T118" i="167"/>
  <c r="S117" i="167"/>
  <c r="T117" i="166"/>
  <c r="S116" i="166"/>
  <c r="S116" i="165"/>
  <c r="T117" i="165"/>
  <c r="S116" i="164"/>
  <c r="T117" i="164"/>
  <c r="S117" i="163"/>
  <c r="T118" i="163"/>
  <c r="S116" i="162"/>
  <c r="T117" i="162"/>
  <c r="T113" i="32"/>
  <c r="S113" i="32" s="1"/>
  <c r="T118" i="185" l="1"/>
  <c r="S117" i="185"/>
  <c r="S118" i="184"/>
  <c r="T119" i="184"/>
  <c r="S117" i="183"/>
  <c r="T118" i="183"/>
  <c r="S118" i="182"/>
  <c r="T119" i="182"/>
  <c r="S117" i="181"/>
  <c r="T118" i="181"/>
  <c r="T118" i="180"/>
  <c r="S117" i="180"/>
  <c r="S117" i="179"/>
  <c r="T118" i="179"/>
  <c r="S117" i="178"/>
  <c r="T118" i="178"/>
  <c r="T118" i="177"/>
  <c r="S117" i="177"/>
  <c r="S117" i="176"/>
  <c r="T118" i="176"/>
  <c r="S117" i="175"/>
  <c r="T118" i="175"/>
  <c r="S117" i="174"/>
  <c r="T118" i="174"/>
  <c r="T118" i="173"/>
  <c r="S117" i="173"/>
  <c r="S117" i="172"/>
  <c r="T118" i="172"/>
  <c r="S118" i="171"/>
  <c r="T119" i="171"/>
  <c r="T119" i="170"/>
  <c r="S118" i="170"/>
  <c r="T118" i="169"/>
  <c r="S117" i="169"/>
  <c r="T118" i="168"/>
  <c r="S117" i="168"/>
  <c r="T119" i="167"/>
  <c r="S118" i="167"/>
  <c r="S117" i="166"/>
  <c r="T118" i="166"/>
  <c r="S117" i="165"/>
  <c r="T118" i="165"/>
  <c r="S117" i="164"/>
  <c r="T118" i="164"/>
  <c r="T119" i="163"/>
  <c r="S118" i="163"/>
  <c r="S117" i="162"/>
  <c r="T118" i="162"/>
  <c r="T114" i="32"/>
  <c r="S114" i="32" s="1"/>
  <c r="S118" i="185" l="1"/>
  <c r="T119" i="185"/>
  <c r="S119" i="184"/>
  <c r="T120" i="184"/>
  <c r="T119" i="183"/>
  <c r="S118" i="183"/>
  <c r="S119" i="182"/>
  <c r="T120" i="182"/>
  <c r="S118" i="181"/>
  <c r="T119" i="181"/>
  <c r="T119" i="180"/>
  <c r="S118" i="180"/>
  <c r="T119" i="179"/>
  <c r="S118" i="179"/>
  <c r="T119" i="178"/>
  <c r="S118" i="178"/>
  <c r="T119" i="177"/>
  <c r="S118" i="177"/>
  <c r="S118" i="176"/>
  <c r="T119" i="176"/>
  <c r="S118" i="175"/>
  <c r="T119" i="175"/>
  <c r="S118" i="174"/>
  <c r="T119" i="174"/>
  <c r="T119" i="173"/>
  <c r="S118" i="173"/>
  <c r="T119" i="172"/>
  <c r="S118" i="172"/>
  <c r="T120" i="171"/>
  <c r="S119" i="171"/>
  <c r="T120" i="170"/>
  <c r="S119" i="170"/>
  <c r="T119" i="169"/>
  <c r="S118" i="169"/>
  <c r="T119" i="168"/>
  <c r="S118" i="168"/>
  <c r="T120" i="167"/>
  <c r="S119" i="167"/>
  <c r="T119" i="166"/>
  <c r="S118" i="166"/>
  <c r="T119" i="165"/>
  <c r="S118" i="165"/>
  <c r="S118" i="164"/>
  <c r="T119" i="164"/>
  <c r="T120" i="163"/>
  <c r="S119" i="163"/>
  <c r="T119" i="162"/>
  <c r="S118" i="162"/>
  <c r="T115" i="32"/>
  <c r="S115" i="32" s="1"/>
  <c r="T120" i="185" l="1"/>
  <c r="S119" i="185"/>
  <c r="S120" i="184"/>
  <c r="T121" i="184"/>
  <c r="T120" i="183"/>
  <c r="S119" i="183"/>
  <c r="S120" i="182"/>
  <c r="T121" i="182"/>
  <c r="T120" i="181"/>
  <c r="S119" i="181"/>
  <c r="S119" i="180"/>
  <c r="T120" i="180"/>
  <c r="S119" i="179"/>
  <c r="T120" i="179"/>
  <c r="T120" i="178"/>
  <c r="S119" i="178"/>
  <c r="S119" i="177"/>
  <c r="T120" i="177"/>
  <c r="T120" i="176"/>
  <c r="S119" i="176"/>
  <c r="S119" i="175"/>
  <c r="T120" i="175"/>
  <c r="T120" i="174"/>
  <c r="S119" i="174"/>
  <c r="T120" i="173"/>
  <c r="S119" i="173"/>
  <c r="T120" i="172"/>
  <c r="S119" i="172"/>
  <c r="S120" i="171"/>
  <c r="T121" i="171"/>
  <c r="S120" i="170"/>
  <c r="T121" i="170"/>
  <c r="S119" i="169"/>
  <c r="T120" i="169"/>
  <c r="S119" i="168"/>
  <c r="T120" i="168"/>
  <c r="T121" i="167"/>
  <c r="S120" i="167"/>
  <c r="T120" i="166"/>
  <c r="S119" i="166"/>
  <c r="T120" i="165"/>
  <c r="S119" i="165"/>
  <c r="S119" i="164"/>
  <c r="T120" i="164"/>
  <c r="T121" i="163"/>
  <c r="S120" i="163"/>
  <c r="T120" i="162"/>
  <c r="S119" i="162"/>
  <c r="T116" i="32"/>
  <c r="S116" i="32" s="1"/>
  <c r="S120" i="185" l="1"/>
  <c r="T121" i="185"/>
  <c r="T122" i="184"/>
  <c r="S121" i="184"/>
  <c r="S120" i="183"/>
  <c r="T121" i="183"/>
  <c r="T122" i="182"/>
  <c r="S121" i="182"/>
  <c r="T121" i="181"/>
  <c r="S120" i="181"/>
  <c r="S120" i="180"/>
  <c r="T121" i="180"/>
  <c r="S120" i="179"/>
  <c r="T121" i="179"/>
  <c r="S120" i="178"/>
  <c r="T121" i="178"/>
  <c r="T121" i="177"/>
  <c r="S120" i="177"/>
  <c r="S120" i="176"/>
  <c r="T121" i="176"/>
  <c r="S120" i="175"/>
  <c r="T121" i="175"/>
  <c r="S120" i="174"/>
  <c r="T121" i="174"/>
  <c r="T121" i="173"/>
  <c r="S120" i="173"/>
  <c r="S120" i="172"/>
  <c r="T121" i="172"/>
  <c r="T122" i="171"/>
  <c r="S121" i="171"/>
  <c r="T122" i="170"/>
  <c r="S121" i="170"/>
  <c r="S120" i="169"/>
  <c r="T121" i="169"/>
  <c r="S120" i="168"/>
  <c r="T121" i="168"/>
  <c r="S121" i="167"/>
  <c r="T122" i="167"/>
  <c r="S120" i="166"/>
  <c r="T121" i="166"/>
  <c r="S120" i="165"/>
  <c r="T121" i="165"/>
  <c r="T121" i="164"/>
  <c r="S120" i="164"/>
  <c r="S121" i="163"/>
  <c r="T122" i="163"/>
  <c r="T121" i="162"/>
  <c r="S120" i="162"/>
  <c r="T117" i="32"/>
  <c r="S117" i="32" s="1"/>
  <c r="T122" i="185" l="1"/>
  <c r="S121" i="185"/>
  <c r="T123" i="184"/>
  <c r="S122" i="184"/>
  <c r="S121" i="183"/>
  <c r="T122" i="183"/>
  <c r="S122" i="182"/>
  <c r="T123" i="182"/>
  <c r="T122" i="181"/>
  <c r="S121" i="181"/>
  <c r="T122" i="180"/>
  <c r="S121" i="180"/>
  <c r="T122" i="179"/>
  <c r="S121" i="179"/>
  <c r="T122" i="178"/>
  <c r="S121" i="178"/>
  <c r="S121" i="177"/>
  <c r="T122" i="177"/>
  <c r="T122" i="176"/>
  <c r="S121" i="176"/>
  <c r="S121" i="175"/>
  <c r="T122" i="175"/>
  <c r="T122" i="174"/>
  <c r="S121" i="174"/>
  <c r="T122" i="173"/>
  <c r="S121" i="173"/>
  <c r="S121" i="172"/>
  <c r="T122" i="172"/>
  <c r="T123" i="171"/>
  <c r="S122" i="171"/>
  <c r="S122" i="170"/>
  <c r="T123" i="170"/>
  <c r="T122" i="169"/>
  <c r="S121" i="169"/>
  <c r="T122" i="168"/>
  <c r="S121" i="168"/>
  <c r="S122" i="167"/>
  <c r="T123" i="167"/>
  <c r="T122" i="166"/>
  <c r="S121" i="166"/>
  <c r="S121" i="165"/>
  <c r="T122" i="165"/>
  <c r="S121" i="164"/>
  <c r="T122" i="164"/>
  <c r="T123" i="163"/>
  <c r="S122" i="163"/>
  <c r="T122" i="162"/>
  <c r="S121" i="162"/>
  <c r="T118" i="32"/>
  <c r="S118" i="32" s="1"/>
  <c r="T123" i="185" l="1"/>
  <c r="S122" i="185"/>
  <c r="S123" i="184"/>
  <c r="T124" i="184"/>
  <c r="S122" i="183"/>
  <c r="T123" i="183"/>
  <c r="T124" i="182"/>
  <c r="S123" i="182"/>
  <c r="T123" i="181"/>
  <c r="S122" i="181"/>
  <c r="S122" i="180"/>
  <c r="T123" i="180"/>
  <c r="T123" i="179"/>
  <c r="S122" i="179"/>
  <c r="S122" i="178"/>
  <c r="T123" i="178"/>
  <c r="T123" i="177"/>
  <c r="S122" i="177"/>
  <c r="S122" i="176"/>
  <c r="T123" i="176"/>
  <c r="T123" i="175"/>
  <c r="S122" i="175"/>
  <c r="S122" i="174"/>
  <c r="T123" i="174"/>
  <c r="T123" i="173"/>
  <c r="S122" i="173"/>
  <c r="T123" i="172"/>
  <c r="S122" i="172"/>
  <c r="S123" i="171"/>
  <c r="T124" i="171"/>
  <c r="T124" i="170"/>
  <c r="S123" i="170"/>
  <c r="T123" i="169"/>
  <c r="S122" i="169"/>
  <c r="T123" i="168"/>
  <c r="S122" i="168"/>
  <c r="T124" i="167"/>
  <c r="S123" i="167"/>
  <c r="S122" i="166"/>
  <c r="T123" i="166"/>
  <c r="S122" i="165"/>
  <c r="T123" i="165"/>
  <c r="S122" i="164"/>
  <c r="T123" i="164"/>
  <c r="S123" i="163"/>
  <c r="T124" i="163"/>
  <c r="S122" i="162"/>
  <c r="T123" i="162"/>
  <c r="T119" i="32"/>
  <c r="S119" i="32" s="1"/>
  <c r="S123" i="185" l="1"/>
  <c r="T124" i="185"/>
  <c r="S124" i="184"/>
  <c r="T125" i="184"/>
  <c r="S123" i="183"/>
  <c r="T124" i="183"/>
  <c r="T125" i="182"/>
  <c r="S124" i="182"/>
  <c r="T124" i="181"/>
  <c r="S123" i="181"/>
  <c r="T124" i="180"/>
  <c r="S123" i="180"/>
  <c r="T124" i="179"/>
  <c r="S123" i="179"/>
  <c r="T124" i="178"/>
  <c r="S123" i="178"/>
  <c r="S123" i="177"/>
  <c r="T124" i="177"/>
  <c r="T124" i="176"/>
  <c r="S123" i="176"/>
  <c r="S123" i="175"/>
  <c r="T124" i="175"/>
  <c r="S123" i="174"/>
  <c r="T124" i="174"/>
  <c r="T124" i="173"/>
  <c r="S123" i="173"/>
  <c r="S123" i="172"/>
  <c r="T124" i="172"/>
  <c r="T125" i="171"/>
  <c r="S124" i="171"/>
  <c r="T125" i="170"/>
  <c r="S124" i="170"/>
  <c r="T124" i="169"/>
  <c r="S123" i="169"/>
  <c r="T124" i="168"/>
  <c r="S123" i="168"/>
  <c r="S124" i="167"/>
  <c r="T125" i="167"/>
  <c r="T124" i="166"/>
  <c r="S123" i="166"/>
  <c r="T124" i="165"/>
  <c r="S123" i="165"/>
  <c r="T124" i="164"/>
  <c r="S123" i="164"/>
  <c r="T125" i="163"/>
  <c r="S124" i="163"/>
  <c r="S123" i="162"/>
  <c r="T124" i="162"/>
  <c r="T120" i="32"/>
  <c r="S120" i="32" s="1"/>
  <c r="S124" i="185" l="1"/>
  <c r="T125" i="185"/>
  <c r="S125" i="184"/>
  <c r="T126" i="184"/>
  <c r="T125" i="183"/>
  <c r="S124" i="183"/>
  <c r="S125" i="182"/>
  <c r="T126" i="182"/>
  <c r="T125" i="181"/>
  <c r="S124" i="181"/>
  <c r="S124" i="180"/>
  <c r="T125" i="180"/>
  <c r="S124" i="179"/>
  <c r="T125" i="179"/>
  <c r="S124" i="178"/>
  <c r="T125" i="178"/>
  <c r="S124" i="177"/>
  <c r="T125" i="177"/>
  <c r="T125" i="176"/>
  <c r="S124" i="176"/>
  <c r="T125" i="175"/>
  <c r="S124" i="175"/>
  <c r="T125" i="174"/>
  <c r="S124" i="174"/>
  <c r="T125" i="173"/>
  <c r="S124" i="173"/>
  <c r="S124" i="172"/>
  <c r="T125" i="172"/>
  <c r="S125" i="171"/>
  <c r="T126" i="171"/>
  <c r="S125" i="170"/>
  <c r="T126" i="170"/>
  <c r="S124" i="169"/>
  <c r="T125" i="169"/>
  <c r="S124" i="168"/>
  <c r="T125" i="168"/>
  <c r="S125" i="167"/>
  <c r="T126" i="167"/>
  <c r="T125" i="166"/>
  <c r="S124" i="166"/>
  <c r="S124" i="165"/>
  <c r="T125" i="165"/>
  <c r="S124" i="164"/>
  <c r="T125" i="164"/>
  <c r="T126" i="163"/>
  <c r="S125" i="163"/>
  <c r="S124" i="162"/>
  <c r="T125" i="162"/>
  <c r="T121" i="32"/>
  <c r="S121" i="32" s="1"/>
  <c r="S125" i="185" l="1"/>
  <c r="T126" i="185"/>
  <c r="T127" i="184"/>
  <c r="S126" i="184"/>
  <c r="T126" i="183"/>
  <c r="S125" i="183"/>
  <c r="T127" i="182"/>
  <c r="S126" i="182"/>
  <c r="T126" i="181"/>
  <c r="S125" i="181"/>
  <c r="T126" i="180"/>
  <c r="S125" i="180"/>
  <c r="S125" i="179"/>
  <c r="T126" i="179"/>
  <c r="T126" i="178"/>
  <c r="S125" i="178"/>
  <c r="T126" i="177"/>
  <c r="S125" i="177"/>
  <c r="S125" i="176"/>
  <c r="T126" i="176"/>
  <c r="S125" i="175"/>
  <c r="T126" i="175"/>
  <c r="S125" i="174"/>
  <c r="T126" i="174"/>
  <c r="T126" i="173"/>
  <c r="S125" i="173"/>
  <c r="S125" i="172"/>
  <c r="T126" i="172"/>
  <c r="T127" i="171"/>
  <c r="S126" i="171"/>
  <c r="S126" i="170"/>
  <c r="T127" i="170"/>
  <c r="S125" i="169"/>
  <c r="T126" i="169"/>
  <c r="S125" i="168"/>
  <c r="T126" i="168"/>
  <c r="T127" i="167"/>
  <c r="S126" i="167"/>
  <c r="S125" i="166"/>
  <c r="T126" i="166"/>
  <c r="S125" i="165"/>
  <c r="T126" i="165"/>
  <c r="S125" i="164"/>
  <c r="T126" i="164"/>
  <c r="S126" i="163"/>
  <c r="T127" i="163"/>
  <c r="S125" i="162"/>
  <c r="T126" i="162"/>
  <c r="T122" i="32"/>
  <c r="S122" i="32" s="1"/>
  <c r="S126" i="185" l="1"/>
  <c r="T127" i="185"/>
  <c r="T128" i="184"/>
  <c r="S127" i="184"/>
  <c r="S126" i="183"/>
  <c r="T127" i="183"/>
  <c r="S127" i="182"/>
  <c r="T128" i="182"/>
  <c r="S126" i="181"/>
  <c r="T127" i="181"/>
  <c r="S126" i="180"/>
  <c r="T127" i="180"/>
  <c r="T127" i="179"/>
  <c r="S126" i="179"/>
  <c r="T127" i="178"/>
  <c r="S126" i="178"/>
  <c r="T127" i="177"/>
  <c r="S126" i="177"/>
  <c r="T127" i="176"/>
  <c r="S126" i="176"/>
  <c r="S126" i="175"/>
  <c r="T127" i="175"/>
  <c r="S126" i="174"/>
  <c r="T127" i="174"/>
  <c r="T127" i="173"/>
  <c r="S126" i="173"/>
  <c r="T127" i="172"/>
  <c r="S126" i="172"/>
  <c r="S127" i="171"/>
  <c r="T128" i="171"/>
  <c r="S127" i="170"/>
  <c r="T128" i="170"/>
  <c r="T127" i="169"/>
  <c r="S126" i="169"/>
  <c r="S126" i="168"/>
  <c r="T127" i="168"/>
  <c r="S127" i="167"/>
  <c r="T128" i="167"/>
  <c r="T127" i="166"/>
  <c r="S126" i="166"/>
  <c r="S126" i="165"/>
  <c r="T127" i="165"/>
  <c r="T127" i="164"/>
  <c r="S126" i="164"/>
  <c r="S127" i="163"/>
  <c r="T128" i="163"/>
  <c r="S126" i="162"/>
  <c r="T127" i="162"/>
  <c r="T123" i="32"/>
  <c r="S123" i="32" s="1"/>
  <c r="T128" i="185" l="1"/>
  <c r="S127" i="185"/>
  <c r="S128" i="184"/>
  <c r="T129" i="184"/>
  <c r="T128" i="183"/>
  <c r="S127" i="183"/>
  <c r="S128" i="182"/>
  <c r="T129" i="182"/>
  <c r="S127" i="181"/>
  <c r="T128" i="181"/>
  <c r="S127" i="180"/>
  <c r="T128" i="180"/>
  <c r="T128" i="179"/>
  <c r="S127" i="179"/>
  <c r="T128" i="178"/>
  <c r="S127" i="178"/>
  <c r="T128" i="177"/>
  <c r="S127" i="177"/>
  <c r="S127" i="176"/>
  <c r="T128" i="176"/>
  <c r="S127" i="175"/>
  <c r="T128" i="175"/>
  <c r="S127" i="174"/>
  <c r="T128" i="174"/>
  <c r="T128" i="173"/>
  <c r="S127" i="173"/>
  <c r="T128" i="172"/>
  <c r="S127" i="172"/>
  <c r="S128" i="171"/>
  <c r="T129" i="171"/>
  <c r="T129" i="170"/>
  <c r="S128" i="170"/>
  <c r="S127" i="169"/>
  <c r="T128" i="169"/>
  <c r="S127" i="168"/>
  <c r="T128" i="168"/>
  <c r="T129" i="167"/>
  <c r="S128" i="167"/>
  <c r="S127" i="166"/>
  <c r="T128" i="166"/>
  <c r="S127" i="165"/>
  <c r="T128" i="165"/>
  <c r="S127" i="164"/>
  <c r="T128" i="164"/>
  <c r="T129" i="163"/>
  <c r="S128" i="163"/>
  <c r="T128" i="162"/>
  <c r="S127" i="162"/>
  <c r="T124" i="32"/>
  <c r="S124" i="32" s="1"/>
  <c r="S128" i="185" l="1"/>
  <c r="T129" i="185"/>
  <c r="S129" i="184"/>
  <c r="T130" i="184"/>
  <c r="S128" i="183"/>
  <c r="T129" i="183"/>
  <c r="S129" i="182"/>
  <c r="T130" i="182"/>
  <c r="S128" i="181"/>
  <c r="T129" i="181"/>
  <c r="T129" i="180"/>
  <c r="S128" i="180"/>
  <c r="T129" i="179"/>
  <c r="S128" i="179"/>
  <c r="S128" i="178"/>
  <c r="T129" i="178"/>
  <c r="S128" i="177"/>
  <c r="T129" i="177"/>
  <c r="T129" i="176"/>
  <c r="S128" i="176"/>
  <c r="S128" i="175"/>
  <c r="T129" i="175"/>
  <c r="T129" i="174"/>
  <c r="S128" i="174"/>
  <c r="T129" i="173"/>
  <c r="S128" i="173"/>
  <c r="S128" i="172"/>
  <c r="T129" i="172"/>
  <c r="T130" i="171"/>
  <c r="S129" i="171"/>
  <c r="S129" i="170"/>
  <c r="T130" i="170"/>
  <c r="S128" i="169"/>
  <c r="T129" i="169"/>
  <c r="S128" i="168"/>
  <c r="T129" i="168"/>
  <c r="T130" i="167"/>
  <c r="S129" i="167"/>
  <c r="T129" i="166"/>
  <c r="S128" i="166"/>
  <c r="T129" i="165"/>
  <c r="S128" i="165"/>
  <c r="S128" i="164"/>
  <c r="T129" i="164"/>
  <c r="S129" i="163"/>
  <c r="T130" i="163"/>
  <c r="T129" i="162"/>
  <c r="S128" i="162"/>
  <c r="T125" i="32"/>
  <c r="S125" i="32" s="1"/>
  <c r="T130" i="185" l="1"/>
  <c r="S129" i="185"/>
  <c r="T131" i="184"/>
  <c r="S130" i="184"/>
  <c r="S129" i="183"/>
  <c r="T130" i="183"/>
  <c r="T131" i="182"/>
  <c r="S130" i="182"/>
  <c r="T130" i="181"/>
  <c r="S129" i="181"/>
  <c r="S129" i="180"/>
  <c r="T130" i="180"/>
  <c r="T130" i="179"/>
  <c r="S129" i="179"/>
  <c r="T130" i="178"/>
  <c r="S129" i="178"/>
  <c r="S129" i="177"/>
  <c r="T130" i="177"/>
  <c r="S129" i="176"/>
  <c r="T130" i="176"/>
  <c r="S129" i="175"/>
  <c r="T130" i="175"/>
  <c r="T130" i="174"/>
  <c r="S129" i="174"/>
  <c r="S129" i="173"/>
  <c r="T130" i="173"/>
  <c r="S129" i="172"/>
  <c r="T130" i="172"/>
  <c r="T131" i="171"/>
  <c r="S130" i="171"/>
  <c r="T131" i="170"/>
  <c r="S130" i="170"/>
  <c r="S129" i="169"/>
  <c r="T130" i="169"/>
  <c r="T130" i="168"/>
  <c r="S129" i="168"/>
  <c r="S130" i="167"/>
  <c r="T131" i="167"/>
  <c r="T130" i="166"/>
  <c r="S129" i="166"/>
  <c r="S129" i="165"/>
  <c r="T130" i="165"/>
  <c r="S129" i="164"/>
  <c r="T130" i="164"/>
  <c r="T131" i="163"/>
  <c r="S130" i="163"/>
  <c r="T130" i="162"/>
  <c r="S129" i="162"/>
  <c r="T126" i="32"/>
  <c r="S126" i="32" s="1"/>
  <c r="T131" i="185" l="1"/>
  <c r="S130" i="185"/>
  <c r="S131" i="184"/>
  <c r="T132" i="184"/>
  <c r="T131" i="183"/>
  <c r="S130" i="183"/>
  <c r="S131" i="182"/>
  <c r="T132" i="182"/>
  <c r="T131" i="181"/>
  <c r="S130" i="181"/>
  <c r="S130" i="180"/>
  <c r="T131" i="180"/>
  <c r="S130" i="179"/>
  <c r="T131" i="179"/>
  <c r="T131" i="178"/>
  <c r="S130" i="178"/>
  <c r="S130" i="177"/>
  <c r="T131" i="177"/>
  <c r="T131" i="176"/>
  <c r="S130" i="176"/>
  <c r="S130" i="175"/>
  <c r="T131" i="175"/>
  <c r="S130" i="174"/>
  <c r="T131" i="174"/>
  <c r="T131" i="173"/>
  <c r="S130" i="173"/>
  <c r="T131" i="172"/>
  <c r="S130" i="172"/>
  <c r="T132" i="171"/>
  <c r="S131" i="171"/>
  <c r="S131" i="170"/>
  <c r="T132" i="170"/>
  <c r="T131" i="169"/>
  <c r="S130" i="169"/>
  <c r="S130" i="168"/>
  <c r="T131" i="168"/>
  <c r="T132" i="167"/>
  <c r="S131" i="167"/>
  <c r="S130" i="166"/>
  <c r="T131" i="166"/>
  <c r="S130" i="165"/>
  <c r="T131" i="165"/>
  <c r="T131" i="164"/>
  <c r="S130" i="164"/>
  <c r="T132" i="163"/>
  <c r="S131" i="163"/>
  <c r="S130" i="162"/>
  <c r="T131" i="162"/>
  <c r="T127" i="32"/>
  <c r="S127" i="32" s="1"/>
  <c r="T132" i="185" l="1"/>
  <c r="S131" i="185"/>
  <c r="S132" i="184"/>
  <c r="T133" i="184"/>
  <c r="S131" i="183"/>
  <c r="T132" i="183"/>
  <c r="T133" i="182"/>
  <c r="S132" i="182"/>
  <c r="S131" i="181"/>
  <c r="T132" i="181"/>
  <c r="T132" i="180"/>
  <c r="S131" i="180"/>
  <c r="S131" i="179"/>
  <c r="T132" i="179"/>
  <c r="T132" i="178"/>
  <c r="S131" i="178"/>
  <c r="S131" i="177"/>
  <c r="T132" i="177"/>
  <c r="S131" i="176"/>
  <c r="T132" i="176"/>
  <c r="T132" i="175"/>
  <c r="S131" i="175"/>
  <c r="T132" i="174"/>
  <c r="S131" i="174"/>
  <c r="S131" i="173"/>
  <c r="T132" i="173"/>
  <c r="S131" i="172"/>
  <c r="T132" i="172"/>
  <c r="S132" i="171"/>
  <c r="T133" i="171"/>
  <c r="T133" i="170"/>
  <c r="S132" i="170"/>
  <c r="T132" i="169"/>
  <c r="S131" i="169"/>
  <c r="T132" i="168"/>
  <c r="S131" i="168"/>
  <c r="S132" i="167"/>
  <c r="T133" i="167"/>
  <c r="T132" i="166"/>
  <c r="S131" i="166"/>
  <c r="S131" i="165"/>
  <c r="T132" i="165"/>
  <c r="S131" i="164"/>
  <c r="T132" i="164"/>
  <c r="T133" i="163"/>
  <c r="S132" i="163"/>
  <c r="T132" i="162"/>
  <c r="S131" i="162"/>
  <c r="T128" i="32"/>
  <c r="S128" i="32" s="1"/>
  <c r="S132" i="185" l="1"/>
  <c r="T133" i="185"/>
  <c r="S133" i="184"/>
  <c r="T134" i="184"/>
  <c r="S132" i="183"/>
  <c r="T133" i="183"/>
  <c r="T134" i="182"/>
  <c r="S133" i="182"/>
  <c r="S132" i="181"/>
  <c r="T133" i="181"/>
  <c r="T133" i="180"/>
  <c r="S132" i="180"/>
  <c r="S132" i="179"/>
  <c r="T133" i="179"/>
  <c r="T133" i="178"/>
  <c r="S132" i="178"/>
  <c r="T133" i="177"/>
  <c r="S132" i="177"/>
  <c r="T133" i="176"/>
  <c r="S132" i="176"/>
  <c r="S132" i="175"/>
  <c r="T133" i="175"/>
  <c r="S132" i="174"/>
  <c r="T133" i="174"/>
  <c r="T133" i="173"/>
  <c r="S132" i="173"/>
  <c r="T133" i="172"/>
  <c r="S132" i="172"/>
  <c r="S133" i="171"/>
  <c r="T134" i="171"/>
  <c r="T134" i="170"/>
  <c r="S133" i="170"/>
  <c r="S132" i="169"/>
  <c r="T133" i="169"/>
  <c r="S132" i="168"/>
  <c r="T133" i="168"/>
  <c r="T134" i="167"/>
  <c r="S133" i="167"/>
  <c r="S132" i="166"/>
  <c r="T133" i="166"/>
  <c r="S132" i="165"/>
  <c r="T133" i="165"/>
  <c r="T133" i="164"/>
  <c r="S132" i="164"/>
  <c r="S133" i="163"/>
  <c r="T134" i="163"/>
  <c r="S132" i="162"/>
  <c r="T133" i="162"/>
  <c r="T129" i="32"/>
  <c r="S129" i="32" s="1"/>
  <c r="S133" i="185" l="1"/>
  <c r="T134" i="185"/>
  <c r="S134" i="184"/>
  <c r="T135" i="184"/>
  <c r="S133" i="183"/>
  <c r="T134" i="183"/>
  <c r="S134" i="182"/>
  <c r="T135" i="182"/>
  <c r="S133" i="181"/>
  <c r="T134" i="181"/>
  <c r="T134" i="180"/>
  <c r="S133" i="180"/>
  <c r="S133" i="179"/>
  <c r="T134" i="179"/>
  <c r="S133" i="178"/>
  <c r="T134" i="178"/>
  <c r="T134" i="177"/>
  <c r="S133" i="177"/>
  <c r="T134" i="176"/>
  <c r="S133" i="176"/>
  <c r="S133" i="175"/>
  <c r="T134" i="175"/>
  <c r="T134" i="174"/>
  <c r="S133" i="174"/>
  <c r="T134" i="173"/>
  <c r="S133" i="173"/>
  <c r="T134" i="172"/>
  <c r="S133" i="172"/>
  <c r="S134" i="171"/>
  <c r="T135" i="171"/>
  <c r="S134" i="170"/>
  <c r="T135" i="170"/>
  <c r="T134" i="169"/>
  <c r="S133" i="169"/>
  <c r="S133" i="168"/>
  <c r="T134" i="168"/>
  <c r="T135" i="167"/>
  <c r="S134" i="167"/>
  <c r="T134" i="166"/>
  <c r="S133" i="166"/>
  <c r="S133" i="165"/>
  <c r="T134" i="165"/>
  <c r="T134" i="164"/>
  <c r="S133" i="164"/>
  <c r="T135" i="163"/>
  <c r="S134" i="163"/>
  <c r="T134" i="162"/>
  <c r="S133" i="162"/>
  <c r="T130" i="32"/>
  <c r="S130" i="32" s="1"/>
  <c r="S134" i="185" l="1"/>
  <c r="T135" i="185"/>
  <c r="T136" i="184"/>
  <c r="S135" i="184"/>
  <c r="S134" i="183"/>
  <c r="T135" i="183"/>
  <c r="S135" i="182"/>
  <c r="T136" i="182"/>
  <c r="T135" i="181"/>
  <c r="S134" i="181"/>
  <c r="S134" i="180"/>
  <c r="T135" i="180"/>
  <c r="T135" i="179"/>
  <c r="S134" i="179"/>
  <c r="S134" i="178"/>
  <c r="T135" i="178"/>
  <c r="S134" i="177"/>
  <c r="T135" i="177"/>
  <c r="S134" i="176"/>
  <c r="T135" i="176"/>
  <c r="T135" i="175"/>
  <c r="S134" i="175"/>
  <c r="T135" i="174"/>
  <c r="S134" i="174"/>
  <c r="S134" i="173"/>
  <c r="T135" i="173"/>
  <c r="S134" i="172"/>
  <c r="T135" i="172"/>
  <c r="T136" i="171"/>
  <c r="S135" i="171"/>
  <c r="T136" i="170"/>
  <c r="S135" i="170"/>
  <c r="T135" i="169"/>
  <c r="S134" i="169"/>
  <c r="T135" i="168"/>
  <c r="S134" i="168"/>
  <c r="T136" i="167"/>
  <c r="S135" i="167"/>
  <c r="T135" i="166"/>
  <c r="S134" i="166"/>
  <c r="T135" i="165"/>
  <c r="S134" i="165"/>
  <c r="T135" i="164"/>
  <c r="S134" i="164"/>
  <c r="T136" i="163"/>
  <c r="S135" i="163"/>
  <c r="T135" i="162"/>
  <c r="S134" i="162"/>
  <c r="T131" i="32"/>
  <c r="S131" i="32" s="1"/>
  <c r="T136" i="185" l="1"/>
  <c r="S135" i="185"/>
  <c r="S136" i="184"/>
  <c r="T137" i="184"/>
  <c r="S135" i="183"/>
  <c r="T136" i="183"/>
  <c r="T137" i="182"/>
  <c r="S136" i="182"/>
  <c r="S135" i="181"/>
  <c r="T136" i="181"/>
  <c r="S135" i="180"/>
  <c r="T136" i="180"/>
  <c r="S135" i="179"/>
  <c r="T136" i="179"/>
  <c r="T136" i="178"/>
  <c r="S135" i="178"/>
  <c r="S135" i="177"/>
  <c r="T136" i="177"/>
  <c r="S135" i="176"/>
  <c r="T136" i="176"/>
  <c r="S135" i="175"/>
  <c r="T136" i="175"/>
  <c r="S135" i="174"/>
  <c r="T136" i="174"/>
  <c r="T136" i="173"/>
  <c r="S135" i="173"/>
  <c r="S135" i="172"/>
  <c r="T136" i="172"/>
  <c r="S136" i="171"/>
  <c r="T137" i="171"/>
  <c r="T137" i="170"/>
  <c r="S136" i="170"/>
  <c r="T136" i="169"/>
  <c r="S135" i="169"/>
  <c r="S135" i="168"/>
  <c r="T136" i="168"/>
  <c r="S136" i="167"/>
  <c r="T137" i="167"/>
  <c r="S135" i="166"/>
  <c r="T136" i="166"/>
  <c r="S135" i="165"/>
  <c r="T136" i="165"/>
  <c r="T136" i="164"/>
  <c r="S135" i="164"/>
  <c r="T137" i="163"/>
  <c r="S136" i="163"/>
  <c r="S135" i="162"/>
  <c r="T136" i="162"/>
  <c r="T132" i="32"/>
  <c r="S132" i="32" s="1"/>
  <c r="T137" i="185" l="1"/>
  <c r="S136" i="185"/>
  <c r="S137" i="184"/>
  <c r="T138" i="184"/>
  <c r="S136" i="183"/>
  <c r="T137" i="183"/>
  <c r="T138" i="182"/>
  <c r="S137" i="182"/>
  <c r="S136" i="181"/>
  <c r="T137" i="181"/>
  <c r="S136" i="180"/>
  <c r="T137" i="180"/>
  <c r="S136" i="179"/>
  <c r="T137" i="179"/>
  <c r="T137" i="178"/>
  <c r="S136" i="178"/>
  <c r="T137" i="177"/>
  <c r="S136" i="177"/>
  <c r="S136" i="176"/>
  <c r="T137" i="176"/>
  <c r="T137" i="175"/>
  <c r="S136" i="175"/>
  <c r="T137" i="174"/>
  <c r="S136" i="174"/>
  <c r="S136" i="173"/>
  <c r="T137" i="173"/>
  <c r="S136" i="172"/>
  <c r="T137" i="172"/>
  <c r="T138" i="171"/>
  <c r="S137" i="171"/>
  <c r="S137" i="170"/>
  <c r="T138" i="170"/>
  <c r="S136" i="169"/>
  <c r="T137" i="169"/>
  <c r="T137" i="168"/>
  <c r="S136" i="168"/>
  <c r="T138" i="167"/>
  <c r="S137" i="167"/>
  <c r="T137" i="166"/>
  <c r="S136" i="166"/>
  <c r="S136" i="165"/>
  <c r="T137" i="165"/>
  <c r="T137" i="164"/>
  <c r="S136" i="164"/>
  <c r="S137" i="163"/>
  <c r="T138" i="163"/>
  <c r="T137" i="162"/>
  <c r="S136" i="162"/>
  <c r="T133" i="32"/>
  <c r="S133" i="32" s="1"/>
  <c r="S137" i="185" l="1"/>
  <c r="T138" i="185"/>
  <c r="S138" i="184"/>
  <c r="T139" i="184"/>
  <c r="T138" i="183"/>
  <c r="S137" i="183"/>
  <c r="S138" i="182"/>
  <c r="T139" i="182"/>
  <c r="S137" i="181"/>
  <c r="T138" i="181"/>
  <c r="T138" i="180"/>
  <c r="S137" i="180"/>
  <c r="T138" i="179"/>
  <c r="S137" i="179"/>
  <c r="T138" i="178"/>
  <c r="S137" i="178"/>
  <c r="T138" i="177"/>
  <c r="S137" i="177"/>
  <c r="S137" i="176"/>
  <c r="T138" i="176"/>
  <c r="T138" i="175"/>
  <c r="S137" i="175"/>
  <c r="T138" i="174"/>
  <c r="S137" i="174"/>
  <c r="T138" i="173"/>
  <c r="S137" i="173"/>
  <c r="S137" i="172"/>
  <c r="T138" i="172"/>
  <c r="S138" i="171"/>
  <c r="T139" i="171"/>
  <c r="T139" i="170"/>
  <c r="S138" i="170"/>
  <c r="T138" i="169"/>
  <c r="S137" i="169"/>
  <c r="S137" i="168"/>
  <c r="T138" i="168"/>
  <c r="T139" i="167"/>
  <c r="S138" i="167"/>
  <c r="S137" i="166"/>
  <c r="T138" i="166"/>
  <c r="S137" i="165"/>
  <c r="T138" i="165"/>
  <c r="S137" i="164"/>
  <c r="T138" i="164"/>
  <c r="S138" i="163"/>
  <c r="T139" i="163"/>
  <c r="S137" i="162"/>
  <c r="T138" i="162"/>
  <c r="T134" i="32"/>
  <c r="S134" i="32" s="1"/>
  <c r="T139" i="185" l="1"/>
  <c r="S138" i="185"/>
  <c r="T140" i="184"/>
  <c r="S139" i="184"/>
  <c r="S138" i="183"/>
  <c r="T139" i="183"/>
  <c r="T140" i="182"/>
  <c r="S139" i="182"/>
  <c r="T139" i="181"/>
  <c r="S138" i="181"/>
  <c r="T139" i="180"/>
  <c r="S138" i="180"/>
  <c r="T139" i="179"/>
  <c r="S138" i="179"/>
  <c r="T139" i="178"/>
  <c r="S138" i="178"/>
  <c r="S138" i="177"/>
  <c r="T139" i="177"/>
  <c r="T139" i="176"/>
  <c r="S138" i="176"/>
  <c r="S138" i="175"/>
  <c r="T139" i="175"/>
  <c r="T139" i="174"/>
  <c r="S138" i="174"/>
  <c r="S138" i="173"/>
  <c r="T139" i="173"/>
  <c r="S138" i="172"/>
  <c r="T139" i="172"/>
  <c r="T140" i="171"/>
  <c r="S139" i="171"/>
  <c r="T140" i="170"/>
  <c r="S139" i="170"/>
  <c r="T139" i="169"/>
  <c r="S138" i="169"/>
  <c r="T139" i="168"/>
  <c r="S138" i="168"/>
  <c r="T140" i="167"/>
  <c r="S139" i="167"/>
  <c r="T139" i="166"/>
  <c r="S138" i="166"/>
  <c r="S138" i="165"/>
  <c r="T139" i="165"/>
  <c r="T139" i="164"/>
  <c r="S138" i="164"/>
  <c r="S139" i="163"/>
  <c r="T140" i="163"/>
  <c r="T139" i="162"/>
  <c r="S138" i="162"/>
  <c r="T135" i="32"/>
  <c r="S135" i="32" s="1"/>
  <c r="S139" i="185" l="1"/>
  <c r="T140" i="185"/>
  <c r="S140" i="184"/>
  <c r="T141" i="184"/>
  <c r="S139" i="183"/>
  <c r="T140" i="183"/>
  <c r="S140" i="182"/>
  <c r="T141" i="182"/>
  <c r="T140" i="181"/>
  <c r="S139" i="181"/>
  <c r="S139" i="180"/>
  <c r="T140" i="180"/>
  <c r="S139" i="179"/>
  <c r="T140" i="179"/>
  <c r="S139" i="178"/>
  <c r="T140" i="178"/>
  <c r="S139" i="177"/>
  <c r="T140" i="177"/>
  <c r="T140" i="176"/>
  <c r="S139" i="176"/>
  <c r="T140" i="175"/>
  <c r="S139" i="175"/>
  <c r="T140" i="174"/>
  <c r="S139" i="174"/>
  <c r="T140" i="173"/>
  <c r="S139" i="173"/>
  <c r="T140" i="172"/>
  <c r="S139" i="172"/>
  <c r="S140" i="171"/>
  <c r="T141" i="171"/>
  <c r="T141" i="170"/>
  <c r="S140" i="170"/>
  <c r="T140" i="169"/>
  <c r="S139" i="169"/>
  <c r="T140" i="168"/>
  <c r="S139" i="168"/>
  <c r="S140" i="167"/>
  <c r="T141" i="167"/>
  <c r="T140" i="166"/>
  <c r="S139" i="166"/>
  <c r="T140" i="165"/>
  <c r="S139" i="165"/>
  <c r="T140" i="164"/>
  <c r="S139" i="164"/>
  <c r="T141" i="163"/>
  <c r="S140" i="163"/>
  <c r="T140" i="162"/>
  <c r="S139" i="162"/>
  <c r="T136" i="32"/>
  <c r="S136" i="32" s="1"/>
  <c r="T141" i="185" l="1"/>
  <c r="S140" i="185"/>
  <c r="S141" i="184"/>
  <c r="T142" i="184"/>
  <c r="T141" i="183"/>
  <c r="S140" i="183"/>
  <c r="S141" i="182"/>
  <c r="T142" i="182"/>
  <c r="S140" i="181"/>
  <c r="T141" i="181"/>
  <c r="T141" i="180"/>
  <c r="S140" i="180"/>
  <c r="S140" i="179"/>
  <c r="T141" i="179"/>
  <c r="T141" i="178"/>
  <c r="S140" i="178"/>
  <c r="T141" i="177"/>
  <c r="S140" i="177"/>
  <c r="S140" i="176"/>
  <c r="T141" i="176"/>
  <c r="S140" i="175"/>
  <c r="T141" i="175"/>
  <c r="S140" i="174"/>
  <c r="T141" i="174"/>
  <c r="S140" i="173"/>
  <c r="T141" i="173"/>
  <c r="S140" i="172"/>
  <c r="T141" i="172"/>
  <c r="T142" i="171"/>
  <c r="S141" i="171"/>
  <c r="S141" i="170"/>
  <c r="T142" i="170"/>
  <c r="S140" i="169"/>
  <c r="T141" i="169"/>
  <c r="T141" i="168"/>
  <c r="S140" i="168"/>
  <c r="S141" i="167"/>
  <c r="T142" i="167"/>
  <c r="S140" i="166"/>
  <c r="T141" i="166"/>
  <c r="S140" i="165"/>
  <c r="T141" i="165"/>
  <c r="T141" i="164"/>
  <c r="S140" i="164"/>
  <c r="T142" i="163"/>
  <c r="S141" i="163"/>
  <c r="T141" i="162"/>
  <c r="S140" i="162"/>
  <c r="T137" i="32"/>
  <c r="S137" i="32" s="1"/>
  <c r="T142" i="185" l="1"/>
  <c r="S141" i="185"/>
  <c r="T143" i="184"/>
  <c r="S142" i="184"/>
  <c r="S141" i="183"/>
  <c r="T142" i="183"/>
  <c r="T143" i="182"/>
  <c r="S142" i="182"/>
  <c r="S141" i="181"/>
  <c r="T142" i="181"/>
  <c r="S141" i="180"/>
  <c r="T142" i="180"/>
  <c r="T142" i="179"/>
  <c r="S141" i="179"/>
  <c r="T142" i="178"/>
  <c r="S141" i="178"/>
  <c r="T142" i="177"/>
  <c r="S141" i="177"/>
  <c r="S141" i="176"/>
  <c r="T142" i="176"/>
  <c r="S141" i="175"/>
  <c r="T142" i="175"/>
  <c r="T142" i="174"/>
  <c r="S141" i="174"/>
  <c r="S141" i="173"/>
  <c r="T142" i="173"/>
  <c r="S141" i="172"/>
  <c r="T142" i="172"/>
  <c r="S142" i="171"/>
  <c r="T143" i="171"/>
  <c r="T143" i="170"/>
  <c r="S142" i="170"/>
  <c r="S141" i="169"/>
  <c r="T142" i="169"/>
  <c r="S141" i="168"/>
  <c r="T142" i="168"/>
  <c r="T143" i="167"/>
  <c r="S142" i="167"/>
  <c r="T142" i="166"/>
  <c r="S141" i="166"/>
  <c r="S141" i="165"/>
  <c r="T142" i="165"/>
  <c r="S141" i="164"/>
  <c r="T142" i="164"/>
  <c r="S142" i="163"/>
  <c r="T143" i="163"/>
  <c r="T142" i="162"/>
  <c r="S141" i="162"/>
  <c r="T138" i="32"/>
  <c r="S138" i="32" s="1"/>
  <c r="S142" i="185" l="1"/>
  <c r="T143" i="185"/>
  <c r="S143" i="184"/>
  <c r="T144" i="184"/>
  <c r="S142" i="183"/>
  <c r="T143" i="183"/>
  <c r="S143" i="182"/>
  <c r="T144" i="182"/>
  <c r="T143" i="181"/>
  <c r="S142" i="181"/>
  <c r="S142" i="180"/>
  <c r="T143" i="180"/>
  <c r="S142" i="179"/>
  <c r="T143" i="179"/>
  <c r="T143" i="178"/>
  <c r="S142" i="178"/>
  <c r="S142" i="177"/>
  <c r="T143" i="177"/>
  <c r="T143" i="176"/>
  <c r="S142" i="176"/>
  <c r="T143" i="175"/>
  <c r="S142" i="175"/>
  <c r="S142" i="174"/>
  <c r="T143" i="174"/>
  <c r="T143" i="173"/>
  <c r="S142" i="173"/>
  <c r="S142" i="172"/>
  <c r="T143" i="172"/>
  <c r="S143" i="171"/>
  <c r="T144" i="171"/>
  <c r="T144" i="170"/>
  <c r="S143" i="170"/>
  <c r="T143" i="169"/>
  <c r="S142" i="169"/>
  <c r="T143" i="168"/>
  <c r="S142" i="168"/>
  <c r="T144" i="167"/>
  <c r="S143" i="167"/>
  <c r="S142" i="166"/>
  <c r="T143" i="166"/>
  <c r="S142" i="165"/>
  <c r="T143" i="165"/>
  <c r="T143" i="164"/>
  <c r="S142" i="164"/>
  <c r="S143" i="163"/>
  <c r="T144" i="163"/>
  <c r="S142" i="162"/>
  <c r="T143" i="162"/>
  <c r="T139" i="32"/>
  <c r="S139" i="32" s="1"/>
  <c r="T144" i="185" l="1"/>
  <c r="S143" i="185"/>
  <c r="S144" i="184"/>
  <c r="T145" i="184"/>
  <c r="T144" i="183"/>
  <c r="S143" i="183"/>
  <c r="S144" i="182"/>
  <c r="T145" i="182"/>
  <c r="S143" i="181"/>
  <c r="T144" i="181"/>
  <c r="T144" i="180"/>
  <c r="S143" i="180"/>
  <c r="T144" i="179"/>
  <c r="S143" i="179"/>
  <c r="T144" i="178"/>
  <c r="S143" i="178"/>
  <c r="T144" i="177"/>
  <c r="S143" i="177"/>
  <c r="T144" i="176"/>
  <c r="S143" i="176"/>
  <c r="T144" i="175"/>
  <c r="S143" i="175"/>
  <c r="S143" i="174"/>
  <c r="T144" i="174"/>
  <c r="T144" i="173"/>
  <c r="S143" i="173"/>
  <c r="T144" i="172"/>
  <c r="S143" i="172"/>
  <c r="T145" i="171"/>
  <c r="S144" i="171"/>
  <c r="S144" i="170"/>
  <c r="T145" i="170"/>
  <c r="S143" i="169"/>
  <c r="T144" i="169"/>
  <c r="T144" i="168"/>
  <c r="S143" i="168"/>
  <c r="T145" i="167"/>
  <c r="S144" i="167"/>
  <c r="T144" i="166"/>
  <c r="S143" i="166"/>
  <c r="T144" i="165"/>
  <c r="S143" i="165"/>
  <c r="T144" i="164"/>
  <c r="S143" i="164"/>
  <c r="T145" i="163"/>
  <c r="S144" i="163"/>
  <c r="T144" i="162"/>
  <c r="S143" i="162"/>
  <c r="T140" i="32"/>
  <c r="S140" i="32" s="1"/>
  <c r="T145" i="185" l="1"/>
  <c r="S144" i="185"/>
  <c r="T146" i="184"/>
  <c r="S145" i="184"/>
  <c r="T145" i="183"/>
  <c r="S144" i="183"/>
  <c r="S145" i="182"/>
  <c r="T146" i="182"/>
  <c r="T145" i="181"/>
  <c r="S144" i="181"/>
  <c r="S144" i="180"/>
  <c r="T145" i="180"/>
  <c r="T145" i="179"/>
  <c r="S144" i="179"/>
  <c r="S144" i="178"/>
  <c r="T145" i="178"/>
  <c r="S144" i="177"/>
  <c r="T145" i="177"/>
  <c r="T145" i="176"/>
  <c r="S144" i="176"/>
  <c r="T145" i="175"/>
  <c r="S144" i="175"/>
  <c r="T145" i="174"/>
  <c r="S144" i="174"/>
  <c r="S144" i="173"/>
  <c r="T145" i="173"/>
  <c r="S144" i="172"/>
  <c r="T145" i="172"/>
  <c r="S145" i="171"/>
  <c r="T146" i="171"/>
  <c r="S145" i="170"/>
  <c r="T146" i="170"/>
  <c r="T145" i="169"/>
  <c r="S144" i="169"/>
  <c r="T145" i="168"/>
  <c r="S144" i="168"/>
  <c r="T146" i="167"/>
  <c r="S145" i="167"/>
  <c r="T145" i="166"/>
  <c r="S144" i="166"/>
  <c r="T145" i="165"/>
  <c r="S144" i="165"/>
  <c r="S144" i="164"/>
  <c r="T145" i="164"/>
  <c r="T146" i="163"/>
  <c r="S145" i="163"/>
  <c r="S144" i="162"/>
  <c r="T145" i="162"/>
  <c r="T141" i="32"/>
  <c r="S141" i="32" s="1"/>
  <c r="S145" i="185" l="1"/>
  <c r="T146" i="185"/>
  <c r="T147" i="184"/>
  <c r="S146" i="184"/>
  <c r="T146" i="183"/>
  <c r="S145" i="183"/>
  <c r="S146" i="182"/>
  <c r="T147" i="182"/>
  <c r="T146" i="181"/>
  <c r="S145" i="181"/>
  <c r="T146" i="180"/>
  <c r="S145" i="180"/>
  <c r="S145" i="179"/>
  <c r="T146" i="179"/>
  <c r="S145" i="178"/>
  <c r="T146" i="178"/>
  <c r="S145" i="177"/>
  <c r="T146" i="177"/>
  <c r="S145" i="176"/>
  <c r="T146" i="176"/>
  <c r="S145" i="175"/>
  <c r="T146" i="175"/>
  <c r="S145" i="174"/>
  <c r="T146" i="174"/>
  <c r="S145" i="173"/>
  <c r="T146" i="173"/>
  <c r="T146" i="172"/>
  <c r="S145" i="172"/>
  <c r="T147" i="171"/>
  <c r="S146" i="171"/>
  <c r="T147" i="170"/>
  <c r="S146" i="170"/>
  <c r="T146" i="169"/>
  <c r="S145" i="169"/>
  <c r="T146" i="168"/>
  <c r="S145" i="168"/>
  <c r="S146" i="167"/>
  <c r="T147" i="167"/>
  <c r="S145" i="166"/>
  <c r="T146" i="166"/>
  <c r="S145" i="165"/>
  <c r="T146" i="165"/>
  <c r="S145" i="164"/>
  <c r="T146" i="164"/>
  <c r="S146" i="163"/>
  <c r="T147" i="163"/>
  <c r="S145" i="162"/>
  <c r="T146" i="162"/>
  <c r="T142" i="32"/>
  <c r="S142" i="32" s="1"/>
  <c r="S146" i="185" l="1"/>
  <c r="T147" i="185"/>
  <c r="S147" i="184"/>
  <c r="T148" i="184"/>
  <c r="S146" i="183"/>
  <c r="T147" i="183"/>
  <c r="T148" i="182"/>
  <c r="S147" i="182"/>
  <c r="S146" i="181"/>
  <c r="T147" i="181"/>
  <c r="T147" i="180"/>
  <c r="S146" i="180"/>
  <c r="S146" i="179"/>
  <c r="T147" i="179"/>
  <c r="T147" i="178"/>
  <c r="S146" i="178"/>
  <c r="S146" i="177"/>
  <c r="T147" i="177"/>
  <c r="T147" i="176"/>
  <c r="S146" i="176"/>
  <c r="T147" i="175"/>
  <c r="S146" i="175"/>
  <c r="T147" i="174"/>
  <c r="S146" i="174"/>
  <c r="T147" i="173"/>
  <c r="S146" i="173"/>
  <c r="S146" i="172"/>
  <c r="T147" i="172"/>
  <c r="S147" i="171"/>
  <c r="T148" i="171"/>
  <c r="S147" i="170"/>
  <c r="T148" i="170"/>
  <c r="T147" i="169"/>
  <c r="S146" i="169"/>
  <c r="T147" i="168"/>
  <c r="S146" i="168"/>
  <c r="T148" i="167"/>
  <c r="S147" i="167"/>
  <c r="T147" i="166"/>
  <c r="S146" i="166"/>
  <c r="S146" i="165"/>
  <c r="T147" i="165"/>
  <c r="T147" i="164"/>
  <c r="S146" i="164"/>
  <c r="T148" i="163"/>
  <c r="S147" i="163"/>
  <c r="S146" i="162"/>
  <c r="T147" i="162"/>
  <c r="T143" i="32"/>
  <c r="S143" i="32" s="1"/>
  <c r="T148" i="185" l="1"/>
  <c r="S147" i="185"/>
  <c r="S148" i="184"/>
  <c r="T149" i="184"/>
  <c r="T148" i="183"/>
  <c r="S147" i="183"/>
  <c r="T149" i="182"/>
  <c r="S148" i="182"/>
  <c r="T148" i="181"/>
  <c r="S147" i="181"/>
  <c r="S147" i="180"/>
  <c r="T148" i="180"/>
  <c r="T148" i="179"/>
  <c r="S147" i="179"/>
  <c r="T148" i="178"/>
  <c r="S147" i="178"/>
  <c r="T148" i="177"/>
  <c r="S147" i="177"/>
  <c r="S147" i="176"/>
  <c r="T148" i="176"/>
  <c r="S147" i="175"/>
  <c r="T148" i="175"/>
  <c r="T148" i="174"/>
  <c r="S147" i="174"/>
  <c r="T148" i="173"/>
  <c r="S147" i="173"/>
  <c r="T148" i="172"/>
  <c r="S147" i="172"/>
  <c r="S148" i="171"/>
  <c r="T149" i="171"/>
  <c r="T149" i="170"/>
  <c r="S148" i="170"/>
  <c r="S147" i="169"/>
  <c r="T148" i="169"/>
  <c r="T148" i="168"/>
  <c r="S147" i="168"/>
  <c r="T149" i="167"/>
  <c r="S148" i="167"/>
  <c r="S147" i="166"/>
  <c r="T148" i="166"/>
  <c r="S147" i="165"/>
  <c r="T148" i="165"/>
  <c r="S147" i="164"/>
  <c r="T148" i="164"/>
  <c r="S148" i="163"/>
  <c r="T149" i="163"/>
  <c r="T148" i="162"/>
  <c r="S147" i="162"/>
  <c r="T144" i="32"/>
  <c r="S144" i="32" s="1"/>
  <c r="S148" i="185" l="1"/>
  <c r="T149" i="185"/>
  <c r="T150" i="184"/>
  <c r="S149" i="184"/>
  <c r="S148" i="183"/>
  <c r="T149" i="183"/>
  <c r="S149" i="182"/>
  <c r="T150" i="182"/>
  <c r="T149" i="181"/>
  <c r="S148" i="181"/>
  <c r="T149" i="180"/>
  <c r="S148" i="180"/>
  <c r="S148" i="179"/>
  <c r="T149" i="179"/>
  <c r="S148" i="178"/>
  <c r="T149" i="178"/>
  <c r="T149" i="177"/>
  <c r="S148" i="177"/>
  <c r="S148" i="176"/>
  <c r="T149" i="176"/>
  <c r="S148" i="175"/>
  <c r="T149" i="175"/>
  <c r="T149" i="174"/>
  <c r="S148" i="174"/>
  <c r="S148" i="173"/>
  <c r="T149" i="173"/>
  <c r="S148" i="172"/>
  <c r="T149" i="172"/>
  <c r="T150" i="171"/>
  <c r="S149" i="171"/>
  <c r="S149" i="170"/>
  <c r="T150" i="170"/>
  <c r="S148" i="169"/>
  <c r="T149" i="169"/>
  <c r="S148" i="168"/>
  <c r="T149" i="168"/>
  <c r="T150" i="167"/>
  <c r="S149" i="167"/>
  <c r="T149" i="166"/>
  <c r="S148" i="166"/>
  <c r="T149" i="165"/>
  <c r="S148" i="165"/>
  <c r="S148" i="164"/>
  <c r="T149" i="164"/>
  <c r="S149" i="163"/>
  <c r="T150" i="163"/>
  <c r="S148" i="162"/>
  <c r="T149" i="162"/>
  <c r="T145" i="32"/>
  <c r="S145" i="32" s="1"/>
  <c r="S149" i="185" l="1"/>
  <c r="T150" i="185"/>
  <c r="T151" i="184"/>
  <c r="S150" i="184"/>
  <c r="T150" i="183"/>
  <c r="S149" i="183"/>
  <c r="S150" i="182"/>
  <c r="T151" i="182"/>
  <c r="T150" i="181"/>
  <c r="S149" i="181"/>
  <c r="S149" i="180"/>
  <c r="T150" i="180"/>
  <c r="T150" i="179"/>
  <c r="S149" i="179"/>
  <c r="S149" i="178"/>
  <c r="T150" i="178"/>
  <c r="S149" i="177"/>
  <c r="T150" i="177"/>
  <c r="S149" i="176"/>
  <c r="T150" i="176"/>
  <c r="S149" i="175"/>
  <c r="T150" i="175"/>
  <c r="T150" i="174"/>
  <c r="S149" i="174"/>
  <c r="T150" i="173"/>
  <c r="S149" i="173"/>
  <c r="S149" i="172"/>
  <c r="T150" i="172"/>
  <c r="S150" i="171"/>
  <c r="T151" i="171"/>
  <c r="T151" i="170"/>
  <c r="S150" i="170"/>
  <c r="T150" i="169"/>
  <c r="S149" i="169"/>
  <c r="T150" i="168"/>
  <c r="S149" i="168"/>
  <c r="T151" i="167"/>
  <c r="S150" i="167"/>
  <c r="T150" i="166"/>
  <c r="S149" i="166"/>
  <c r="S149" i="165"/>
  <c r="T150" i="165"/>
  <c r="T150" i="164"/>
  <c r="S149" i="164"/>
  <c r="T151" i="163"/>
  <c r="S150" i="163"/>
  <c r="T150" i="162"/>
  <c r="S149" i="162"/>
  <c r="T146" i="32"/>
  <c r="S146" i="32" s="1"/>
  <c r="T151" i="185" l="1"/>
  <c r="S150" i="185"/>
  <c r="S151" i="184"/>
  <c r="T152" i="184"/>
  <c r="S150" i="183"/>
  <c r="T151" i="183"/>
  <c r="S151" i="182"/>
  <c r="T152" i="182"/>
  <c r="S150" i="181"/>
  <c r="T151" i="181"/>
  <c r="T151" i="180"/>
  <c r="S150" i="180"/>
  <c r="S150" i="179"/>
  <c r="T151" i="179"/>
  <c r="S150" i="178"/>
  <c r="T151" i="178"/>
  <c r="T151" i="177"/>
  <c r="S150" i="177"/>
  <c r="T151" i="176"/>
  <c r="S150" i="176"/>
  <c r="S150" i="175"/>
  <c r="T151" i="175"/>
  <c r="S150" i="174"/>
  <c r="T151" i="174"/>
  <c r="S150" i="173"/>
  <c r="T151" i="173"/>
  <c r="T151" i="172"/>
  <c r="S150" i="172"/>
  <c r="T152" i="171"/>
  <c r="S151" i="171"/>
  <c r="S151" i="170"/>
  <c r="T152" i="170"/>
  <c r="T151" i="169"/>
  <c r="S150" i="169"/>
  <c r="T151" i="168"/>
  <c r="S150" i="168"/>
  <c r="S151" i="167"/>
  <c r="T152" i="167"/>
  <c r="S150" i="166"/>
  <c r="T151" i="166"/>
  <c r="S150" i="165"/>
  <c r="T151" i="165"/>
  <c r="S150" i="164"/>
  <c r="T151" i="164"/>
  <c r="S151" i="163"/>
  <c r="T152" i="163"/>
  <c r="T151" i="162"/>
  <c r="S150" i="162"/>
  <c r="T147" i="32"/>
  <c r="S147" i="32" s="1"/>
  <c r="S151" i="185" l="1"/>
  <c r="T152" i="185"/>
  <c r="T153" i="184"/>
  <c r="S152" i="184"/>
  <c r="S151" i="183"/>
  <c r="T152" i="183"/>
  <c r="T153" i="182"/>
  <c r="S152" i="182"/>
  <c r="T152" i="181"/>
  <c r="S151" i="181"/>
  <c r="S151" i="180"/>
  <c r="T152" i="180"/>
  <c r="T152" i="179"/>
  <c r="S151" i="179"/>
  <c r="T152" i="178"/>
  <c r="S151" i="178"/>
  <c r="T152" i="177"/>
  <c r="S151" i="177"/>
  <c r="S151" i="176"/>
  <c r="T152" i="176"/>
  <c r="S151" i="175"/>
  <c r="T152" i="175"/>
  <c r="S151" i="174"/>
  <c r="T152" i="174"/>
  <c r="T152" i="173"/>
  <c r="S151" i="173"/>
  <c r="T152" i="172"/>
  <c r="S151" i="172"/>
  <c r="S152" i="171"/>
  <c r="T153" i="171"/>
  <c r="T153" i="170"/>
  <c r="S152" i="170"/>
  <c r="T152" i="169"/>
  <c r="S151" i="169"/>
  <c r="T152" i="168"/>
  <c r="S151" i="168"/>
  <c r="T153" i="167"/>
  <c r="S152" i="167"/>
  <c r="T152" i="166"/>
  <c r="S151" i="166"/>
  <c r="S151" i="165"/>
  <c r="T152" i="165"/>
  <c r="S151" i="164"/>
  <c r="T152" i="164"/>
  <c r="S152" i="163"/>
  <c r="T153" i="163"/>
  <c r="S151" i="162"/>
  <c r="T152" i="162"/>
  <c r="T148" i="32"/>
  <c r="S148" i="32" s="1"/>
  <c r="T153" i="185" l="1"/>
  <c r="S152" i="185"/>
  <c r="S153" i="184"/>
  <c r="T154" i="184"/>
  <c r="T153" i="183"/>
  <c r="S152" i="183"/>
  <c r="S153" i="182"/>
  <c r="T154" i="182"/>
  <c r="T153" i="181"/>
  <c r="S152" i="181"/>
  <c r="S152" i="180"/>
  <c r="T153" i="180"/>
  <c r="S152" i="179"/>
  <c r="T153" i="179"/>
  <c r="S152" i="178"/>
  <c r="T153" i="178"/>
  <c r="S152" i="177"/>
  <c r="T153" i="177"/>
  <c r="S152" i="176"/>
  <c r="T153" i="176"/>
  <c r="T153" i="175"/>
  <c r="S152" i="175"/>
  <c r="T153" i="174"/>
  <c r="S152" i="174"/>
  <c r="T153" i="173"/>
  <c r="S152" i="173"/>
  <c r="S152" i="172"/>
  <c r="T153" i="172"/>
  <c r="S153" i="171"/>
  <c r="T154" i="171"/>
  <c r="T154" i="170"/>
  <c r="S153" i="170"/>
  <c r="T153" i="169"/>
  <c r="S152" i="169"/>
  <c r="S152" i="168"/>
  <c r="T153" i="168"/>
  <c r="T154" i="167"/>
  <c r="S153" i="167"/>
  <c r="S152" i="166"/>
  <c r="T153" i="166"/>
  <c r="T153" i="165"/>
  <c r="S152" i="165"/>
  <c r="T153" i="164"/>
  <c r="S152" i="164"/>
  <c r="T154" i="163"/>
  <c r="S153" i="163"/>
  <c r="T153" i="162"/>
  <c r="S152" i="162"/>
  <c r="T149" i="32"/>
  <c r="S149" i="32" s="1"/>
  <c r="T154" i="185" l="1"/>
  <c r="S153" i="185"/>
  <c r="T155" i="184"/>
  <c r="S154" i="184"/>
  <c r="S153" i="183"/>
  <c r="T154" i="183"/>
  <c r="S154" i="182"/>
  <c r="T155" i="182"/>
  <c r="T154" i="181"/>
  <c r="S153" i="181"/>
  <c r="T154" i="180"/>
  <c r="S153" i="180"/>
  <c r="T154" i="179"/>
  <c r="S153" i="179"/>
  <c r="S153" i="178"/>
  <c r="T154" i="178"/>
  <c r="S153" i="177"/>
  <c r="T154" i="177"/>
  <c r="T154" i="176"/>
  <c r="S153" i="176"/>
  <c r="S153" i="175"/>
  <c r="T154" i="175"/>
  <c r="T154" i="174"/>
  <c r="S153" i="174"/>
  <c r="T154" i="173"/>
  <c r="S153" i="173"/>
  <c r="T154" i="172"/>
  <c r="S153" i="172"/>
  <c r="T155" i="171"/>
  <c r="S154" i="171"/>
  <c r="T155" i="170"/>
  <c r="S154" i="170"/>
  <c r="T154" i="169"/>
  <c r="S153" i="169"/>
  <c r="T154" i="168"/>
  <c r="S153" i="168"/>
  <c r="S154" i="167"/>
  <c r="T155" i="167"/>
  <c r="T154" i="166"/>
  <c r="S153" i="166"/>
  <c r="S153" i="165"/>
  <c r="T154" i="165"/>
  <c r="S153" i="164"/>
  <c r="T154" i="164"/>
  <c r="S154" i="163"/>
  <c r="T155" i="163"/>
  <c r="T154" i="162"/>
  <c r="S153" i="162"/>
  <c r="T150" i="32"/>
  <c r="S150" i="32" s="1"/>
  <c r="S154" i="185" l="1"/>
  <c r="T155" i="185"/>
  <c r="T156" i="184"/>
  <c r="S155" i="184"/>
  <c r="S154" i="183"/>
  <c r="T155" i="183"/>
  <c r="T156" i="182"/>
  <c r="S155" i="182"/>
  <c r="T155" i="181"/>
  <c r="S154" i="181"/>
  <c r="S154" i="180"/>
  <c r="T155" i="180"/>
  <c r="T155" i="179"/>
  <c r="S154" i="179"/>
  <c r="T155" i="178"/>
  <c r="S154" i="178"/>
  <c r="T155" i="177"/>
  <c r="S154" i="177"/>
  <c r="S154" i="176"/>
  <c r="T155" i="176"/>
  <c r="S154" i="175"/>
  <c r="T155" i="175"/>
  <c r="T155" i="174"/>
  <c r="S154" i="174"/>
  <c r="S154" i="173"/>
  <c r="T155" i="173"/>
  <c r="T155" i="172"/>
  <c r="S154" i="172"/>
  <c r="S155" i="171"/>
  <c r="T156" i="171"/>
  <c r="S155" i="170"/>
  <c r="T156" i="170"/>
  <c r="T155" i="169"/>
  <c r="S154" i="169"/>
  <c r="T155" i="168"/>
  <c r="S154" i="168"/>
  <c r="T156" i="167"/>
  <c r="S155" i="167"/>
  <c r="T155" i="166"/>
  <c r="S154" i="166"/>
  <c r="T155" i="165"/>
  <c r="S154" i="165"/>
  <c r="S154" i="164"/>
  <c r="T155" i="164"/>
  <c r="T156" i="163"/>
  <c r="S155" i="163"/>
  <c r="T155" i="162"/>
  <c r="S154" i="162"/>
  <c r="T151" i="32"/>
  <c r="S151" i="32" s="1"/>
  <c r="S155" i="185" l="1"/>
  <c r="T156" i="185"/>
  <c r="T157" i="184"/>
  <c r="S156" i="184"/>
  <c r="T156" i="183"/>
  <c r="S155" i="183"/>
  <c r="T157" i="182"/>
  <c r="S156" i="182"/>
  <c r="S155" i="181"/>
  <c r="T156" i="181"/>
  <c r="S155" i="180"/>
  <c r="T156" i="180"/>
  <c r="S155" i="179"/>
  <c r="T156" i="179"/>
  <c r="T156" i="178"/>
  <c r="S155" i="178"/>
  <c r="S155" i="177"/>
  <c r="T156" i="177"/>
  <c r="S155" i="176"/>
  <c r="T156" i="176"/>
  <c r="S155" i="175"/>
  <c r="T156" i="175"/>
  <c r="S155" i="174"/>
  <c r="T156" i="174"/>
  <c r="S155" i="173"/>
  <c r="T156" i="173"/>
  <c r="S155" i="172"/>
  <c r="T156" i="172"/>
  <c r="T157" i="171"/>
  <c r="S156" i="171"/>
  <c r="S156" i="170"/>
  <c r="T157" i="170"/>
  <c r="S155" i="169"/>
  <c r="T156" i="169"/>
  <c r="S155" i="168"/>
  <c r="T156" i="168"/>
  <c r="T157" i="167"/>
  <c r="S156" i="167"/>
  <c r="S155" i="166"/>
  <c r="T156" i="166"/>
  <c r="T156" i="165"/>
  <c r="S155" i="165"/>
  <c r="S155" i="164"/>
  <c r="T156" i="164"/>
  <c r="T157" i="163"/>
  <c r="S156" i="163"/>
  <c r="S155" i="162"/>
  <c r="T156" i="162"/>
  <c r="T152" i="32"/>
  <c r="S152" i="32" s="1"/>
  <c r="S156" i="185" l="1"/>
  <c r="T157" i="185"/>
  <c r="S157" i="184"/>
  <c r="T158" i="184"/>
  <c r="S156" i="183"/>
  <c r="T157" i="183"/>
  <c r="T158" i="182"/>
  <c r="S157" i="182"/>
  <c r="S156" i="181"/>
  <c r="T157" i="181"/>
  <c r="T157" i="180"/>
  <c r="S156" i="180"/>
  <c r="S156" i="179"/>
  <c r="T157" i="179"/>
  <c r="T157" i="178"/>
  <c r="S156" i="178"/>
  <c r="S156" i="177"/>
  <c r="T157" i="177"/>
  <c r="T157" i="176"/>
  <c r="S156" i="176"/>
  <c r="S156" i="175"/>
  <c r="T157" i="175"/>
  <c r="T157" i="174"/>
  <c r="S156" i="174"/>
  <c r="T157" i="173"/>
  <c r="S156" i="173"/>
  <c r="T157" i="172"/>
  <c r="S156" i="172"/>
  <c r="S157" i="171"/>
  <c r="T158" i="171"/>
  <c r="T158" i="170"/>
  <c r="S157" i="170"/>
  <c r="T157" i="169"/>
  <c r="S156" i="169"/>
  <c r="T157" i="168"/>
  <c r="S156" i="168"/>
  <c r="S157" i="167"/>
  <c r="T158" i="167"/>
  <c r="T157" i="166"/>
  <c r="S156" i="166"/>
  <c r="T157" i="165"/>
  <c r="S156" i="165"/>
  <c r="T157" i="164"/>
  <c r="S156" i="164"/>
  <c r="S157" i="163"/>
  <c r="T158" i="163"/>
  <c r="S156" i="162"/>
  <c r="T157" i="162"/>
  <c r="T153" i="32"/>
  <c r="S153" i="32" s="1"/>
  <c r="S157" i="185" l="1"/>
  <c r="T158" i="185"/>
  <c r="S158" i="184"/>
  <c r="T159" i="184"/>
  <c r="T158" i="183"/>
  <c r="S157" i="183"/>
  <c r="T159" i="182"/>
  <c r="S158" i="182"/>
  <c r="T158" i="181"/>
  <c r="S157" i="181"/>
  <c r="S157" i="180"/>
  <c r="T158" i="180"/>
  <c r="T158" i="179"/>
  <c r="S157" i="179"/>
  <c r="T158" i="178"/>
  <c r="S157" i="178"/>
  <c r="T158" i="177"/>
  <c r="S157" i="177"/>
  <c r="T158" i="176"/>
  <c r="S157" i="176"/>
  <c r="T158" i="175"/>
  <c r="S157" i="175"/>
  <c r="T158" i="174"/>
  <c r="S157" i="174"/>
  <c r="T158" i="173"/>
  <c r="S157" i="173"/>
  <c r="S157" i="172"/>
  <c r="T158" i="172"/>
  <c r="S158" i="171"/>
  <c r="T159" i="171"/>
  <c r="T159" i="170"/>
  <c r="S158" i="170"/>
  <c r="S157" i="169"/>
  <c r="T158" i="169"/>
  <c r="S157" i="168"/>
  <c r="T158" i="168"/>
  <c r="T159" i="167"/>
  <c r="S158" i="167"/>
  <c r="S157" i="166"/>
  <c r="T158" i="166"/>
  <c r="T158" i="165"/>
  <c r="S157" i="165"/>
  <c r="S157" i="164"/>
  <c r="T158" i="164"/>
  <c r="T159" i="163"/>
  <c r="S158" i="163"/>
  <c r="T158" i="162"/>
  <c r="S157" i="162"/>
  <c r="T154" i="32"/>
  <c r="S154" i="32" s="1"/>
  <c r="S158" i="185" l="1"/>
  <c r="T159" i="185"/>
  <c r="S159" i="184"/>
  <c r="T160" i="184"/>
  <c r="T159" i="183"/>
  <c r="S158" i="183"/>
  <c r="T160" i="182"/>
  <c r="S159" i="182"/>
  <c r="S158" i="181"/>
  <c r="T159" i="181"/>
  <c r="T159" i="180"/>
  <c r="S158" i="180"/>
  <c r="T159" i="179"/>
  <c r="S158" i="179"/>
  <c r="S158" i="178"/>
  <c r="T159" i="178"/>
  <c r="T159" i="177"/>
  <c r="S158" i="177"/>
  <c r="T159" i="176"/>
  <c r="S158" i="176"/>
  <c r="S158" i="175"/>
  <c r="T159" i="175"/>
  <c r="T159" i="174"/>
  <c r="S158" i="174"/>
  <c r="S158" i="173"/>
  <c r="T159" i="173"/>
  <c r="T159" i="172"/>
  <c r="S158" i="172"/>
  <c r="T160" i="171"/>
  <c r="S159" i="171"/>
  <c r="S159" i="170"/>
  <c r="T160" i="170"/>
  <c r="T159" i="169"/>
  <c r="S158" i="169"/>
  <c r="S158" i="168"/>
  <c r="T159" i="168"/>
  <c r="S159" i="167"/>
  <c r="T160" i="167"/>
  <c r="T159" i="166"/>
  <c r="S158" i="166"/>
  <c r="S158" i="165"/>
  <c r="T159" i="165"/>
  <c r="T159" i="164"/>
  <c r="S158" i="164"/>
  <c r="S159" i="163"/>
  <c r="T160" i="163"/>
  <c r="T159" i="162"/>
  <c r="S158" i="162"/>
  <c r="T155" i="32"/>
  <c r="S155" i="32" s="1"/>
  <c r="T160" i="185" l="1"/>
  <c r="S159" i="185"/>
  <c r="T161" i="184"/>
  <c r="S160" i="184"/>
  <c r="S159" i="183"/>
  <c r="T160" i="183"/>
  <c r="S160" i="182"/>
  <c r="T161" i="182"/>
  <c r="T160" i="181"/>
  <c r="S159" i="181"/>
  <c r="S159" i="180"/>
  <c r="T160" i="180"/>
  <c r="T160" i="179"/>
  <c r="S159" i="179"/>
  <c r="T160" i="178"/>
  <c r="S159" i="178"/>
  <c r="S159" i="177"/>
  <c r="T160" i="177"/>
  <c r="T160" i="176"/>
  <c r="S159" i="176"/>
  <c r="T160" i="175"/>
  <c r="S159" i="175"/>
  <c r="S159" i="174"/>
  <c r="T160" i="174"/>
  <c r="S159" i="173"/>
  <c r="T160" i="173"/>
  <c r="S159" i="172"/>
  <c r="T160" i="172"/>
  <c r="S160" i="171"/>
  <c r="T161" i="171"/>
  <c r="T161" i="170"/>
  <c r="S160" i="170"/>
  <c r="T160" i="169"/>
  <c r="S159" i="169"/>
  <c r="T160" i="168"/>
  <c r="S159" i="168"/>
  <c r="T161" i="167"/>
  <c r="S160" i="167"/>
  <c r="T160" i="166"/>
  <c r="S159" i="166"/>
  <c r="S159" i="165"/>
  <c r="T160" i="165"/>
  <c r="S159" i="164"/>
  <c r="T160" i="164"/>
  <c r="T161" i="163"/>
  <c r="S160" i="163"/>
  <c r="T160" i="162"/>
  <c r="S159" i="162"/>
  <c r="T156" i="32"/>
  <c r="S156" i="32" s="1"/>
  <c r="T161" i="185" l="1"/>
  <c r="S160" i="185"/>
  <c r="T162" i="184"/>
  <c r="S161" i="184"/>
  <c r="S160" i="183"/>
  <c r="T161" i="183"/>
  <c r="T162" i="182"/>
  <c r="S161" i="182"/>
  <c r="S160" i="181"/>
  <c r="T161" i="181"/>
  <c r="S160" i="180"/>
  <c r="T161" i="180"/>
  <c r="T161" i="179"/>
  <c r="S160" i="179"/>
  <c r="T161" i="178"/>
  <c r="S160" i="178"/>
  <c r="S160" i="177"/>
  <c r="T161" i="177"/>
  <c r="S160" i="176"/>
  <c r="T161" i="176"/>
  <c r="T161" i="175"/>
  <c r="S160" i="175"/>
  <c r="S160" i="174"/>
  <c r="T161" i="174"/>
  <c r="S160" i="173"/>
  <c r="T161" i="173"/>
  <c r="T161" i="172"/>
  <c r="S160" i="172"/>
  <c r="T162" i="171"/>
  <c r="S161" i="171"/>
  <c r="S161" i="170"/>
  <c r="T162" i="170"/>
  <c r="T161" i="169"/>
  <c r="S160" i="169"/>
  <c r="T161" i="168"/>
  <c r="S160" i="168"/>
  <c r="T162" i="167"/>
  <c r="S161" i="167"/>
  <c r="S160" i="166"/>
  <c r="T161" i="166"/>
  <c r="T161" i="165"/>
  <c r="S160" i="165"/>
  <c r="T161" i="164"/>
  <c r="S160" i="164"/>
  <c r="T162" i="163"/>
  <c r="S161" i="163"/>
  <c r="T161" i="162"/>
  <c r="S160" i="162"/>
  <c r="T157" i="32"/>
  <c r="S157" i="32" s="1"/>
  <c r="S161" i="185" l="1"/>
  <c r="T162" i="185"/>
  <c r="T163" i="184"/>
  <c r="S162" i="184"/>
  <c r="S161" i="183"/>
  <c r="T162" i="183"/>
  <c r="T163" i="182"/>
  <c r="S162" i="182"/>
  <c r="S161" i="181"/>
  <c r="T162" i="181"/>
  <c r="T162" i="180"/>
  <c r="S161" i="180"/>
  <c r="S161" i="179"/>
  <c r="T162" i="179"/>
  <c r="T162" i="178"/>
  <c r="S161" i="178"/>
  <c r="T162" i="177"/>
  <c r="S161" i="177"/>
  <c r="S161" i="176"/>
  <c r="T162" i="176"/>
  <c r="S161" i="175"/>
  <c r="T162" i="175"/>
  <c r="S161" i="174"/>
  <c r="T162" i="174"/>
  <c r="S161" i="173"/>
  <c r="T162" i="173"/>
  <c r="T162" i="172"/>
  <c r="S161" i="172"/>
  <c r="S162" i="171"/>
  <c r="T163" i="171"/>
  <c r="S162" i="170"/>
  <c r="T163" i="170"/>
  <c r="T162" i="169"/>
  <c r="S161" i="169"/>
  <c r="T162" i="168"/>
  <c r="S161" i="168"/>
  <c r="T163" i="167"/>
  <c r="S162" i="167"/>
  <c r="T162" i="166"/>
  <c r="S161" i="166"/>
  <c r="T162" i="165"/>
  <c r="S161" i="165"/>
  <c r="S161" i="164"/>
  <c r="T162" i="164"/>
  <c r="S162" i="163"/>
  <c r="T163" i="163"/>
  <c r="T162" i="162"/>
  <c r="S161" i="162"/>
  <c r="T158" i="32"/>
  <c r="S158" i="32" s="1"/>
  <c r="T163" i="185" l="1"/>
  <c r="S162" i="185"/>
  <c r="S163" i="184"/>
  <c r="T164" i="184"/>
  <c r="S162" i="183"/>
  <c r="T163" i="183"/>
  <c r="S163" i="182"/>
  <c r="T164" i="182"/>
  <c r="T163" i="181"/>
  <c r="S162" i="181"/>
  <c r="S162" i="180"/>
  <c r="T163" i="180"/>
  <c r="T163" i="179"/>
  <c r="S162" i="179"/>
  <c r="S162" i="178"/>
  <c r="T163" i="178"/>
  <c r="S162" i="177"/>
  <c r="T163" i="177"/>
  <c r="S162" i="176"/>
  <c r="T163" i="176"/>
  <c r="S162" i="175"/>
  <c r="T163" i="175"/>
  <c r="S162" i="174"/>
  <c r="T163" i="174"/>
  <c r="T163" i="173"/>
  <c r="S162" i="173"/>
  <c r="S162" i="172"/>
  <c r="T163" i="172"/>
  <c r="S163" i="171"/>
  <c r="T164" i="171"/>
  <c r="T164" i="170"/>
  <c r="S163" i="170"/>
  <c r="T163" i="169"/>
  <c r="S162" i="169"/>
  <c r="T163" i="168"/>
  <c r="S162" i="168"/>
  <c r="T164" i="167"/>
  <c r="S163" i="167"/>
  <c r="S162" i="166"/>
  <c r="T163" i="166"/>
  <c r="S162" i="165"/>
  <c r="T163" i="165"/>
  <c r="T163" i="164"/>
  <c r="S162" i="164"/>
  <c r="S163" i="163"/>
  <c r="T164" i="163"/>
  <c r="T163" i="162"/>
  <c r="S162" i="162"/>
  <c r="T159" i="32"/>
  <c r="S159" i="32" s="1"/>
  <c r="T164" i="185" l="1"/>
  <c r="S163" i="185"/>
  <c r="S164" i="184"/>
  <c r="T165" i="184"/>
  <c r="T164" i="183"/>
  <c r="S163" i="183"/>
  <c r="S164" i="182"/>
  <c r="T165" i="182"/>
  <c r="T164" i="181"/>
  <c r="S163" i="181"/>
  <c r="T164" i="180"/>
  <c r="S163" i="180"/>
  <c r="S163" i="179"/>
  <c r="T164" i="179"/>
  <c r="T164" i="178"/>
  <c r="S163" i="178"/>
  <c r="S163" i="177"/>
  <c r="T164" i="177"/>
  <c r="S163" i="176"/>
  <c r="T164" i="176"/>
  <c r="T164" i="175"/>
  <c r="S163" i="175"/>
  <c r="T164" i="174"/>
  <c r="S163" i="174"/>
  <c r="S163" i="173"/>
  <c r="T164" i="173"/>
  <c r="S163" i="172"/>
  <c r="T164" i="172"/>
  <c r="T165" i="171"/>
  <c r="S164" i="171"/>
  <c r="S164" i="170"/>
  <c r="T165" i="170"/>
  <c r="S163" i="169"/>
  <c r="T164" i="169"/>
  <c r="T164" i="168"/>
  <c r="S163" i="168"/>
  <c r="T165" i="167"/>
  <c r="S164" i="167"/>
  <c r="T164" i="166"/>
  <c r="S163" i="166"/>
  <c r="T164" i="165"/>
  <c r="S163" i="165"/>
  <c r="T164" i="164"/>
  <c r="S163" i="164"/>
  <c r="S164" i="163"/>
  <c r="T165" i="163"/>
  <c r="S163" i="162"/>
  <c r="T164" i="162"/>
  <c r="T160" i="32"/>
  <c r="S160" i="32" s="1"/>
  <c r="S164" i="185" l="1"/>
  <c r="T165" i="185"/>
  <c r="S165" i="184"/>
  <c r="T166" i="184"/>
  <c r="T165" i="183"/>
  <c r="S164" i="183"/>
  <c r="T166" i="182"/>
  <c r="S165" i="182"/>
  <c r="T165" i="181"/>
  <c r="S164" i="181"/>
  <c r="S164" i="180"/>
  <c r="T165" i="180"/>
  <c r="S164" i="179"/>
  <c r="T165" i="179"/>
  <c r="T165" i="178"/>
  <c r="S164" i="178"/>
  <c r="T165" i="177"/>
  <c r="S164" i="177"/>
  <c r="T165" i="176"/>
  <c r="S164" i="176"/>
  <c r="T165" i="175"/>
  <c r="S164" i="175"/>
  <c r="S164" i="174"/>
  <c r="T165" i="174"/>
  <c r="T165" i="173"/>
  <c r="S164" i="173"/>
  <c r="T165" i="172"/>
  <c r="S164" i="172"/>
  <c r="S165" i="171"/>
  <c r="T166" i="171"/>
  <c r="T166" i="170"/>
  <c r="S165" i="170"/>
  <c r="T165" i="169"/>
  <c r="S164" i="169"/>
  <c r="T165" i="168"/>
  <c r="S164" i="168"/>
  <c r="S165" i="167"/>
  <c r="T166" i="167"/>
  <c r="T165" i="166"/>
  <c r="S164" i="166"/>
  <c r="S164" i="165"/>
  <c r="T165" i="165"/>
  <c r="S164" i="164"/>
  <c r="T165" i="164"/>
  <c r="S165" i="163"/>
  <c r="T166" i="163"/>
  <c r="S164" i="162"/>
  <c r="T165" i="162"/>
  <c r="T161" i="32"/>
  <c r="S161" i="32" s="1"/>
  <c r="T166" i="185" l="1"/>
  <c r="S165" i="185"/>
  <c r="S166" i="184"/>
  <c r="T167" i="184"/>
  <c r="S165" i="183"/>
  <c r="T166" i="183"/>
  <c r="T167" i="182"/>
  <c r="S166" i="182"/>
  <c r="T166" i="181"/>
  <c r="S165" i="181"/>
  <c r="T166" i="180"/>
  <c r="S165" i="180"/>
  <c r="S165" i="179"/>
  <c r="T166" i="179"/>
  <c r="T166" i="178"/>
  <c r="S165" i="178"/>
  <c r="T166" i="177"/>
  <c r="S165" i="177"/>
  <c r="T166" i="176"/>
  <c r="S165" i="176"/>
  <c r="S165" i="175"/>
  <c r="T166" i="175"/>
  <c r="T166" i="174"/>
  <c r="S165" i="174"/>
  <c r="S165" i="173"/>
  <c r="T166" i="173"/>
  <c r="T166" i="172"/>
  <c r="S165" i="172"/>
  <c r="S166" i="171"/>
  <c r="T167" i="171"/>
  <c r="S166" i="170"/>
  <c r="T167" i="170"/>
  <c r="S165" i="169"/>
  <c r="T166" i="169"/>
  <c r="S165" i="168"/>
  <c r="T166" i="168"/>
  <c r="T167" i="167"/>
  <c r="S166" i="167"/>
  <c r="S165" i="166"/>
  <c r="T166" i="166"/>
  <c r="T166" i="165"/>
  <c r="S165" i="165"/>
  <c r="T166" i="164"/>
  <c r="S165" i="164"/>
  <c r="S166" i="163"/>
  <c r="T167" i="163"/>
  <c r="T166" i="162"/>
  <c r="S165" i="162"/>
  <c r="T162" i="32"/>
  <c r="S162" i="32" s="1"/>
  <c r="T167" i="185" l="1"/>
  <c r="S166" i="185"/>
  <c r="T168" i="184"/>
  <c r="S167" i="184"/>
  <c r="S166" i="183"/>
  <c r="T167" i="183"/>
  <c r="T168" i="182"/>
  <c r="S167" i="182"/>
  <c r="S166" i="181"/>
  <c r="T167" i="181"/>
  <c r="S166" i="180"/>
  <c r="T167" i="180"/>
  <c r="T167" i="179"/>
  <c r="S166" i="179"/>
  <c r="T167" i="178"/>
  <c r="S166" i="178"/>
  <c r="S166" i="177"/>
  <c r="T167" i="177"/>
  <c r="S166" i="176"/>
  <c r="T167" i="176"/>
  <c r="T167" i="175"/>
  <c r="S166" i="175"/>
  <c r="S166" i="174"/>
  <c r="T167" i="174"/>
  <c r="S166" i="173"/>
  <c r="T167" i="173"/>
  <c r="T167" i="172"/>
  <c r="S166" i="172"/>
  <c r="S167" i="171"/>
  <c r="T168" i="171"/>
  <c r="T168" i="170"/>
  <c r="S167" i="170"/>
  <c r="S166" i="169"/>
  <c r="T167" i="169"/>
  <c r="S166" i="168"/>
  <c r="T167" i="168"/>
  <c r="T168" i="167"/>
  <c r="S167" i="167"/>
  <c r="T167" i="166"/>
  <c r="S166" i="166"/>
  <c r="T167" i="165"/>
  <c r="S166" i="165"/>
  <c r="T167" i="164"/>
  <c r="S166" i="164"/>
  <c r="T168" i="163"/>
  <c r="S167" i="163"/>
  <c r="T167" i="162"/>
  <c r="S166" i="162"/>
  <c r="T163" i="32"/>
  <c r="S163" i="32" s="1"/>
  <c r="S167" i="185" l="1"/>
  <c r="T168" i="185"/>
  <c r="S168" i="184"/>
  <c r="T169" i="184"/>
  <c r="S167" i="183"/>
  <c r="T168" i="183"/>
  <c r="S168" i="182"/>
  <c r="T169" i="182"/>
  <c r="T168" i="181"/>
  <c r="S167" i="181"/>
  <c r="T168" i="180"/>
  <c r="S167" i="180"/>
  <c r="S167" i="179"/>
  <c r="T168" i="179"/>
  <c r="S167" i="178"/>
  <c r="T168" i="178"/>
  <c r="S167" i="177"/>
  <c r="T168" i="177"/>
  <c r="S167" i="176"/>
  <c r="T168" i="176"/>
  <c r="S167" i="175"/>
  <c r="T168" i="175"/>
  <c r="S167" i="174"/>
  <c r="T168" i="174"/>
  <c r="T168" i="173"/>
  <c r="S167" i="173"/>
  <c r="S167" i="172"/>
  <c r="T168" i="172"/>
  <c r="S168" i="171"/>
  <c r="T169" i="171"/>
  <c r="T169" i="170"/>
  <c r="S168" i="170"/>
  <c r="S167" i="169"/>
  <c r="T168" i="169"/>
  <c r="T168" i="168"/>
  <c r="S167" i="168"/>
  <c r="T169" i="167"/>
  <c r="S168" i="167"/>
  <c r="S167" i="166"/>
  <c r="T168" i="166"/>
  <c r="T168" i="165"/>
  <c r="S167" i="165"/>
  <c r="T168" i="164"/>
  <c r="S167" i="164"/>
  <c r="T169" i="163"/>
  <c r="S168" i="163"/>
  <c r="S167" i="162"/>
  <c r="T168" i="162"/>
  <c r="T164" i="32"/>
  <c r="S164" i="32" s="1"/>
  <c r="S168" i="185" l="1"/>
  <c r="T169" i="185"/>
  <c r="S169" i="184"/>
  <c r="T170" i="184"/>
  <c r="S168" i="183"/>
  <c r="T169" i="183"/>
  <c r="T170" i="182"/>
  <c r="S169" i="182"/>
  <c r="S168" i="181"/>
  <c r="T169" i="181"/>
  <c r="T169" i="180"/>
  <c r="S168" i="180"/>
  <c r="T169" i="179"/>
  <c r="S168" i="179"/>
  <c r="T169" i="178"/>
  <c r="S168" i="178"/>
  <c r="S168" i="177"/>
  <c r="T169" i="177"/>
  <c r="S168" i="176"/>
  <c r="T169" i="176"/>
  <c r="S168" i="175"/>
  <c r="T169" i="175"/>
  <c r="T169" i="174"/>
  <c r="S168" i="174"/>
  <c r="S168" i="173"/>
  <c r="T169" i="173"/>
  <c r="T169" i="172"/>
  <c r="S168" i="172"/>
  <c r="T170" i="171"/>
  <c r="S169" i="171"/>
  <c r="S169" i="170"/>
  <c r="T170" i="170"/>
  <c r="S168" i="169"/>
  <c r="T169" i="169"/>
  <c r="T169" i="168"/>
  <c r="S168" i="168"/>
  <c r="T170" i="167"/>
  <c r="S169" i="167"/>
  <c r="T169" i="166"/>
  <c r="S168" i="166"/>
  <c r="T169" i="165"/>
  <c r="S168" i="165"/>
  <c r="T169" i="164"/>
  <c r="S168" i="164"/>
  <c r="S169" i="163"/>
  <c r="T170" i="163"/>
  <c r="S168" i="162"/>
  <c r="T169" i="162"/>
  <c r="T165" i="32"/>
  <c r="S165" i="32" s="1"/>
  <c r="T170" i="185" l="1"/>
  <c r="S169" i="185"/>
  <c r="T171" i="184"/>
  <c r="S170" i="184"/>
  <c r="T170" i="183"/>
  <c r="S169" i="183"/>
  <c r="S170" i="182"/>
  <c r="T171" i="182"/>
  <c r="T170" i="181"/>
  <c r="S169" i="181"/>
  <c r="S169" i="180"/>
  <c r="T170" i="180"/>
  <c r="S169" i="179"/>
  <c r="T170" i="179"/>
  <c r="T170" i="178"/>
  <c r="S169" i="178"/>
  <c r="S169" i="177"/>
  <c r="T170" i="177"/>
  <c r="T170" i="176"/>
  <c r="S169" i="176"/>
  <c r="T170" i="175"/>
  <c r="S169" i="175"/>
  <c r="S169" i="174"/>
  <c r="T170" i="174"/>
  <c r="S169" i="173"/>
  <c r="T170" i="173"/>
  <c r="S169" i="172"/>
  <c r="T170" i="172"/>
  <c r="S170" i="171"/>
  <c r="T171" i="171"/>
  <c r="S170" i="170"/>
  <c r="T171" i="170"/>
  <c r="T170" i="169"/>
  <c r="S169" i="169"/>
  <c r="T170" i="168"/>
  <c r="S169" i="168"/>
  <c r="T171" i="167"/>
  <c r="S170" i="167"/>
  <c r="T170" i="166"/>
  <c r="S169" i="166"/>
  <c r="S169" i="165"/>
  <c r="T170" i="165"/>
  <c r="S169" i="164"/>
  <c r="T170" i="164"/>
  <c r="S170" i="163"/>
  <c r="T171" i="163"/>
  <c r="T170" i="162"/>
  <c r="S169" i="162"/>
  <c r="T166" i="32"/>
  <c r="S166" i="32" s="1"/>
  <c r="T171" i="185" l="1"/>
  <c r="S170" i="185"/>
  <c r="S171" i="184"/>
  <c r="T172" i="184"/>
  <c r="S170" i="183"/>
  <c r="T171" i="183"/>
  <c r="S171" i="182"/>
  <c r="T172" i="182"/>
  <c r="S170" i="181"/>
  <c r="T171" i="181"/>
  <c r="T171" i="180"/>
  <c r="S170" i="180"/>
  <c r="S170" i="179"/>
  <c r="T171" i="179"/>
  <c r="S170" i="178"/>
  <c r="T171" i="178"/>
  <c r="T171" i="177"/>
  <c r="S170" i="177"/>
  <c r="S170" i="176"/>
  <c r="T171" i="176"/>
  <c r="T171" i="175"/>
  <c r="S170" i="175"/>
  <c r="T171" i="174"/>
  <c r="S170" i="174"/>
  <c r="T171" i="173"/>
  <c r="S170" i="173"/>
  <c r="T171" i="172"/>
  <c r="S170" i="172"/>
  <c r="S171" i="171"/>
  <c r="T172" i="171"/>
  <c r="S171" i="170"/>
  <c r="T172" i="170"/>
  <c r="T171" i="169"/>
  <c r="S170" i="169"/>
  <c r="T171" i="168"/>
  <c r="S170" i="168"/>
  <c r="T172" i="167"/>
  <c r="S171" i="167"/>
  <c r="S170" i="166"/>
  <c r="T171" i="166"/>
  <c r="T171" i="165"/>
  <c r="S170" i="165"/>
  <c r="T171" i="164"/>
  <c r="S170" i="164"/>
  <c r="S171" i="163"/>
  <c r="T172" i="163"/>
  <c r="T171" i="162"/>
  <c r="S170" i="162"/>
  <c r="T167" i="32"/>
  <c r="S167" i="32" s="1"/>
  <c r="T172" i="185" l="1"/>
  <c r="S171" i="185"/>
  <c r="S172" i="184"/>
  <c r="T173" i="184"/>
  <c r="S171" i="183"/>
  <c r="T172" i="183"/>
  <c r="S172" i="182"/>
  <c r="T173" i="182"/>
  <c r="T172" i="181"/>
  <c r="S171" i="181"/>
  <c r="T172" i="180"/>
  <c r="S171" i="180"/>
  <c r="S171" i="179"/>
  <c r="T172" i="179"/>
  <c r="S171" i="178"/>
  <c r="T172" i="178"/>
  <c r="S171" i="177"/>
  <c r="T172" i="177"/>
  <c r="T172" i="176"/>
  <c r="S171" i="176"/>
  <c r="T172" i="175"/>
  <c r="S171" i="175"/>
  <c r="S171" i="174"/>
  <c r="T172" i="174"/>
  <c r="S171" i="173"/>
  <c r="T172" i="173"/>
  <c r="S171" i="172"/>
  <c r="T172" i="172"/>
  <c r="S172" i="171"/>
  <c r="T173" i="171"/>
  <c r="T173" i="170"/>
  <c r="S172" i="170"/>
  <c r="S171" i="169"/>
  <c r="T172" i="169"/>
  <c r="T172" i="168"/>
  <c r="S171" i="168"/>
  <c r="T173" i="167"/>
  <c r="S172" i="167"/>
  <c r="T172" i="166"/>
  <c r="S171" i="166"/>
  <c r="S171" i="165"/>
  <c r="T172" i="165"/>
  <c r="T172" i="164"/>
  <c r="S171" i="164"/>
  <c r="T173" i="163"/>
  <c r="S172" i="163"/>
  <c r="T172" i="162"/>
  <c r="S171" i="162"/>
  <c r="T168" i="32"/>
  <c r="S168" i="32" s="1"/>
  <c r="T173" i="185" l="1"/>
  <c r="S172" i="185"/>
  <c r="S173" i="184"/>
  <c r="T174" i="184"/>
  <c r="S172" i="183"/>
  <c r="T173" i="183"/>
  <c r="S173" i="182"/>
  <c r="T174" i="182"/>
  <c r="S172" i="181"/>
  <c r="T173" i="181"/>
  <c r="S172" i="180"/>
  <c r="T173" i="180"/>
  <c r="S172" i="179"/>
  <c r="T173" i="179"/>
  <c r="S172" i="178"/>
  <c r="T173" i="178"/>
  <c r="T173" i="177"/>
  <c r="S172" i="177"/>
  <c r="T173" i="176"/>
  <c r="S172" i="176"/>
  <c r="T173" i="175"/>
  <c r="S172" i="175"/>
  <c r="T173" i="174"/>
  <c r="S172" i="174"/>
  <c r="S172" i="173"/>
  <c r="T173" i="173"/>
  <c r="S172" i="172"/>
  <c r="T173" i="172"/>
  <c r="S173" i="171"/>
  <c r="T174" i="171"/>
  <c r="T174" i="170"/>
  <c r="S173" i="170"/>
  <c r="T173" i="169"/>
  <c r="S172" i="169"/>
  <c r="T173" i="168"/>
  <c r="S172" i="168"/>
  <c r="T174" i="167"/>
  <c r="S173" i="167"/>
  <c r="S172" i="166"/>
  <c r="T173" i="166"/>
  <c r="S172" i="165"/>
  <c r="T173" i="165"/>
  <c r="S172" i="164"/>
  <c r="T173" i="164"/>
  <c r="T174" i="163"/>
  <c r="S173" i="163"/>
  <c r="S172" i="162"/>
  <c r="T173" i="162"/>
  <c r="T169" i="32"/>
  <c r="S169" i="32" s="1"/>
  <c r="S173" i="185" l="1"/>
  <c r="T174" i="185"/>
  <c r="S174" i="184"/>
  <c r="T175" i="184"/>
  <c r="S173" i="183"/>
  <c r="T174" i="183"/>
  <c r="T175" i="182"/>
  <c r="S174" i="182"/>
  <c r="S173" i="181"/>
  <c r="T174" i="181"/>
  <c r="T174" i="180"/>
  <c r="S173" i="180"/>
  <c r="T174" i="179"/>
  <c r="S173" i="179"/>
  <c r="T174" i="178"/>
  <c r="S173" i="178"/>
  <c r="S173" i="177"/>
  <c r="T174" i="177"/>
  <c r="T174" i="176"/>
  <c r="S173" i="176"/>
  <c r="S173" i="175"/>
  <c r="T174" i="175"/>
  <c r="T174" i="174"/>
  <c r="S173" i="174"/>
  <c r="T174" i="173"/>
  <c r="S173" i="173"/>
  <c r="S173" i="172"/>
  <c r="T174" i="172"/>
  <c r="T175" i="171"/>
  <c r="S174" i="171"/>
  <c r="T175" i="170"/>
  <c r="S174" i="170"/>
  <c r="T174" i="169"/>
  <c r="S173" i="169"/>
  <c r="S173" i="168"/>
  <c r="T174" i="168"/>
  <c r="T175" i="167"/>
  <c r="S174" i="167"/>
  <c r="T174" i="166"/>
  <c r="S173" i="166"/>
  <c r="T174" i="165"/>
  <c r="S173" i="165"/>
  <c r="T174" i="164"/>
  <c r="S173" i="164"/>
  <c r="T175" i="163"/>
  <c r="S174" i="163"/>
  <c r="T174" i="162"/>
  <c r="S173" i="162"/>
  <c r="T170" i="32"/>
  <c r="S170" i="32" s="1"/>
  <c r="S174" i="185" l="1"/>
  <c r="T175" i="185"/>
  <c r="T176" i="184"/>
  <c r="S175" i="184"/>
  <c r="S174" i="183"/>
  <c r="T175" i="183"/>
  <c r="T176" i="182"/>
  <c r="S175" i="182"/>
  <c r="T175" i="181"/>
  <c r="S174" i="181"/>
  <c r="S174" i="180"/>
  <c r="T175" i="180"/>
  <c r="S174" i="179"/>
  <c r="T175" i="179"/>
  <c r="T175" i="178"/>
  <c r="S174" i="178"/>
  <c r="T175" i="177"/>
  <c r="S174" i="177"/>
  <c r="T175" i="176"/>
  <c r="S174" i="176"/>
  <c r="S174" i="175"/>
  <c r="T175" i="175"/>
  <c r="S174" i="174"/>
  <c r="T175" i="174"/>
  <c r="S174" i="173"/>
  <c r="T175" i="173"/>
  <c r="S174" i="172"/>
  <c r="T175" i="172"/>
  <c r="S175" i="171"/>
  <c r="T176" i="171"/>
  <c r="S175" i="170"/>
  <c r="T176" i="170"/>
  <c r="T175" i="169"/>
  <c r="S174" i="169"/>
  <c r="T175" i="168"/>
  <c r="S174" i="168"/>
  <c r="T176" i="167"/>
  <c r="S175" i="167"/>
  <c r="T175" i="166"/>
  <c r="S174" i="166"/>
  <c r="T175" i="165"/>
  <c r="S174" i="165"/>
  <c r="S174" i="164"/>
  <c r="T175" i="164"/>
  <c r="T176" i="163"/>
  <c r="S175" i="163"/>
  <c r="S174" i="162"/>
  <c r="T175" i="162"/>
  <c r="T171" i="32"/>
  <c r="S171" i="32" s="1"/>
  <c r="S175" i="185" l="1"/>
  <c r="T176" i="185"/>
  <c r="S176" i="184"/>
  <c r="T177" i="184"/>
  <c r="T176" i="183"/>
  <c r="S175" i="183"/>
  <c r="S176" i="182"/>
  <c r="T177" i="182"/>
  <c r="S175" i="181"/>
  <c r="T176" i="181"/>
  <c r="T176" i="180"/>
  <c r="S175" i="180"/>
  <c r="T176" i="179"/>
  <c r="S175" i="179"/>
  <c r="T176" i="178"/>
  <c r="S175" i="178"/>
  <c r="T176" i="177"/>
  <c r="S175" i="177"/>
  <c r="T176" i="176"/>
  <c r="S175" i="176"/>
  <c r="T176" i="175"/>
  <c r="S175" i="175"/>
  <c r="T176" i="174"/>
  <c r="S175" i="174"/>
  <c r="T176" i="173"/>
  <c r="S175" i="173"/>
  <c r="S175" i="172"/>
  <c r="T176" i="172"/>
  <c r="T177" i="171"/>
  <c r="S176" i="171"/>
  <c r="T177" i="170"/>
  <c r="S176" i="170"/>
  <c r="S175" i="169"/>
  <c r="T176" i="169"/>
  <c r="T176" i="168"/>
  <c r="S175" i="168"/>
  <c r="S176" i="167"/>
  <c r="T177" i="167"/>
  <c r="S175" i="166"/>
  <c r="T176" i="166"/>
  <c r="T176" i="165"/>
  <c r="S175" i="165"/>
  <c r="S175" i="164"/>
  <c r="T176" i="164"/>
  <c r="T177" i="163"/>
  <c r="S176" i="163"/>
  <c r="T176" i="162"/>
  <c r="S175" i="162"/>
  <c r="T172" i="32"/>
  <c r="S172" i="32" s="1"/>
  <c r="T177" i="185" l="1"/>
  <c r="S176" i="185"/>
  <c r="S177" i="184"/>
  <c r="T178" i="184"/>
  <c r="S176" i="183"/>
  <c r="T177" i="183"/>
  <c r="S177" i="182"/>
  <c r="T178" i="182"/>
  <c r="T177" i="181"/>
  <c r="S176" i="181"/>
  <c r="S176" i="180"/>
  <c r="T177" i="180"/>
  <c r="S176" i="179"/>
  <c r="T177" i="179"/>
  <c r="S176" i="178"/>
  <c r="T177" i="178"/>
  <c r="T177" i="177"/>
  <c r="S176" i="177"/>
  <c r="S176" i="176"/>
  <c r="T177" i="176"/>
  <c r="S176" i="175"/>
  <c r="T177" i="175"/>
  <c r="S176" i="174"/>
  <c r="T177" i="174"/>
  <c r="S176" i="173"/>
  <c r="T177" i="173"/>
  <c r="T177" i="172"/>
  <c r="S176" i="172"/>
  <c r="S177" i="171"/>
  <c r="T178" i="171"/>
  <c r="S177" i="170"/>
  <c r="T178" i="170"/>
  <c r="S176" i="169"/>
  <c r="T177" i="169"/>
  <c r="S176" i="168"/>
  <c r="T177" i="168"/>
  <c r="S177" i="167"/>
  <c r="T178" i="167"/>
  <c r="T177" i="166"/>
  <c r="S176" i="166"/>
  <c r="S176" i="165"/>
  <c r="T177" i="165"/>
  <c r="T177" i="164"/>
  <c r="S176" i="164"/>
  <c r="T178" i="163"/>
  <c r="S177" i="163"/>
  <c r="S176" i="162"/>
  <c r="T177" i="162"/>
  <c r="T173" i="32"/>
  <c r="S173" i="32" s="1"/>
  <c r="T178" i="185" l="1"/>
  <c r="S177" i="185"/>
  <c r="S178" i="184"/>
  <c r="T179" i="184"/>
  <c r="T178" i="183"/>
  <c r="S177" i="183"/>
  <c r="S178" i="182"/>
  <c r="T179" i="182"/>
  <c r="S177" i="181"/>
  <c r="T178" i="181"/>
  <c r="T178" i="180"/>
  <c r="S177" i="180"/>
  <c r="T178" i="179"/>
  <c r="S177" i="179"/>
  <c r="S177" i="178"/>
  <c r="T178" i="178"/>
  <c r="T178" i="177"/>
  <c r="S177" i="177"/>
  <c r="T178" i="176"/>
  <c r="S177" i="176"/>
  <c r="T178" i="175"/>
  <c r="S177" i="175"/>
  <c r="T178" i="174"/>
  <c r="S177" i="174"/>
  <c r="S177" i="173"/>
  <c r="T178" i="173"/>
  <c r="S177" i="172"/>
  <c r="T178" i="172"/>
  <c r="S178" i="171"/>
  <c r="T179" i="171"/>
  <c r="T179" i="170"/>
  <c r="S178" i="170"/>
  <c r="T178" i="169"/>
  <c r="S177" i="169"/>
  <c r="T178" i="168"/>
  <c r="S177" i="168"/>
  <c r="T179" i="167"/>
  <c r="S178" i="167"/>
  <c r="T178" i="166"/>
  <c r="S177" i="166"/>
  <c r="T178" i="165"/>
  <c r="S177" i="165"/>
  <c r="S177" i="164"/>
  <c r="T178" i="164"/>
  <c r="T179" i="163"/>
  <c r="S178" i="163"/>
  <c r="S177" i="162"/>
  <c r="T178" i="162"/>
  <c r="T174" i="32"/>
  <c r="S174" i="32" s="1"/>
  <c r="S178" i="185" l="1"/>
  <c r="T179" i="185"/>
  <c r="S179" i="184"/>
  <c r="T180" i="184"/>
  <c r="S178" i="183"/>
  <c r="T179" i="183"/>
  <c r="S179" i="182"/>
  <c r="T180" i="182"/>
  <c r="S178" i="181"/>
  <c r="T179" i="181"/>
  <c r="T179" i="180"/>
  <c r="S178" i="180"/>
  <c r="T179" i="179"/>
  <c r="S178" i="179"/>
  <c r="T179" i="178"/>
  <c r="S178" i="178"/>
  <c r="S178" i="177"/>
  <c r="T179" i="177"/>
  <c r="T179" i="176"/>
  <c r="S178" i="176"/>
  <c r="S178" i="175"/>
  <c r="T179" i="175"/>
  <c r="S178" i="174"/>
  <c r="T179" i="174"/>
  <c r="T179" i="173"/>
  <c r="S178" i="173"/>
  <c r="T179" i="172"/>
  <c r="S178" i="172"/>
  <c r="T180" i="171"/>
  <c r="S179" i="171"/>
  <c r="S179" i="170"/>
  <c r="T180" i="170"/>
  <c r="S178" i="169"/>
  <c r="T179" i="169"/>
  <c r="T179" i="168"/>
  <c r="S178" i="168"/>
  <c r="S179" i="167"/>
  <c r="T180" i="167"/>
  <c r="T179" i="166"/>
  <c r="S178" i="166"/>
  <c r="T179" i="165"/>
  <c r="S178" i="165"/>
  <c r="T179" i="164"/>
  <c r="S178" i="164"/>
  <c r="S179" i="163"/>
  <c r="T180" i="163"/>
  <c r="S178" i="162"/>
  <c r="T179" i="162"/>
  <c r="T175" i="32"/>
  <c r="S175" i="32" s="1"/>
  <c r="T180" i="185" l="1"/>
  <c r="S179" i="185"/>
  <c r="T181" i="184"/>
  <c r="S180" i="184"/>
  <c r="T180" i="183"/>
  <c r="S179" i="183"/>
  <c r="T181" i="182"/>
  <c r="S180" i="182"/>
  <c r="T180" i="181"/>
  <c r="S179" i="181"/>
  <c r="S179" i="180"/>
  <c r="T180" i="180"/>
  <c r="S179" i="179"/>
  <c r="T180" i="179"/>
  <c r="T180" i="178"/>
  <c r="S179" i="178"/>
  <c r="S179" i="177"/>
  <c r="T180" i="177"/>
  <c r="T180" i="176"/>
  <c r="S179" i="176"/>
  <c r="S179" i="175"/>
  <c r="T180" i="175"/>
  <c r="T180" i="174"/>
  <c r="S179" i="174"/>
  <c r="S179" i="173"/>
  <c r="T180" i="173"/>
  <c r="S179" i="172"/>
  <c r="T180" i="172"/>
  <c r="S180" i="171"/>
  <c r="T181" i="171"/>
  <c r="T181" i="170"/>
  <c r="S180" i="170"/>
  <c r="T180" i="169"/>
  <c r="S179" i="169"/>
  <c r="T180" i="168"/>
  <c r="S179" i="168"/>
  <c r="S180" i="167"/>
  <c r="T181" i="167"/>
  <c r="S179" i="166"/>
  <c r="T180" i="166"/>
  <c r="T180" i="165"/>
  <c r="S179" i="165"/>
  <c r="S179" i="164"/>
  <c r="T180" i="164"/>
  <c r="T181" i="163"/>
  <c r="S180" i="163"/>
  <c r="T180" i="162"/>
  <c r="S179" i="162"/>
  <c r="T176" i="32"/>
  <c r="S176" i="32" s="1"/>
  <c r="S180" i="185" l="1"/>
  <c r="T181" i="185"/>
  <c r="T182" i="184"/>
  <c r="S181" i="184"/>
  <c r="S180" i="183"/>
  <c r="T181" i="183"/>
  <c r="T182" i="182"/>
  <c r="S181" i="182"/>
  <c r="T181" i="181"/>
  <c r="S180" i="181"/>
  <c r="T181" i="180"/>
  <c r="S180" i="180"/>
  <c r="S180" i="179"/>
  <c r="T181" i="179"/>
  <c r="S180" i="178"/>
  <c r="T181" i="178"/>
  <c r="S180" i="177"/>
  <c r="T181" i="177"/>
  <c r="S180" i="176"/>
  <c r="T181" i="176"/>
  <c r="S180" i="175"/>
  <c r="T181" i="175"/>
  <c r="T181" i="174"/>
  <c r="S180" i="174"/>
  <c r="S180" i="173"/>
  <c r="T181" i="173"/>
  <c r="S180" i="172"/>
  <c r="T181" i="172"/>
  <c r="T182" i="171"/>
  <c r="S181" i="171"/>
  <c r="S181" i="170"/>
  <c r="T182" i="170"/>
  <c r="S180" i="169"/>
  <c r="T181" i="169"/>
  <c r="T181" i="168"/>
  <c r="S180" i="168"/>
  <c r="S181" i="167"/>
  <c r="T182" i="167"/>
  <c r="S180" i="166"/>
  <c r="T181" i="166"/>
  <c r="T181" i="165"/>
  <c r="S180" i="165"/>
  <c r="T181" i="164"/>
  <c r="S180" i="164"/>
  <c r="S181" i="163"/>
  <c r="T182" i="163"/>
  <c r="T181" i="162"/>
  <c r="S180" i="162"/>
  <c r="T177" i="32"/>
  <c r="S177" i="32" s="1"/>
  <c r="T182" i="185" l="1"/>
  <c r="S181" i="185"/>
  <c r="S182" i="184"/>
  <c r="T183" i="184"/>
  <c r="S181" i="183"/>
  <c r="T182" i="183"/>
  <c r="S182" i="182"/>
  <c r="T183" i="182"/>
  <c r="T182" i="181"/>
  <c r="S181" i="181"/>
  <c r="S181" i="180"/>
  <c r="T182" i="180"/>
  <c r="T182" i="179"/>
  <c r="S181" i="179"/>
  <c r="T182" i="178"/>
  <c r="S181" i="178"/>
  <c r="S181" i="177"/>
  <c r="T182" i="177"/>
  <c r="T182" i="176"/>
  <c r="S181" i="176"/>
  <c r="T182" i="175"/>
  <c r="S181" i="175"/>
  <c r="S181" i="174"/>
  <c r="T182" i="174"/>
  <c r="S181" i="173"/>
  <c r="T182" i="173"/>
  <c r="T182" i="172"/>
  <c r="S181" i="172"/>
  <c r="S182" i="171"/>
  <c r="T183" i="171"/>
  <c r="T183" i="170"/>
  <c r="S182" i="170"/>
  <c r="S181" i="169"/>
  <c r="T182" i="169"/>
  <c r="S181" i="168"/>
  <c r="T182" i="168"/>
  <c r="S182" i="167"/>
  <c r="T183" i="167"/>
  <c r="T182" i="166"/>
  <c r="S181" i="166"/>
  <c r="T182" i="165"/>
  <c r="S181" i="165"/>
  <c r="T182" i="164"/>
  <c r="S181" i="164"/>
  <c r="T183" i="163"/>
  <c r="S182" i="163"/>
  <c r="S181" i="162"/>
  <c r="T182" i="162"/>
  <c r="T178" i="32"/>
  <c r="S178" i="32" s="1"/>
  <c r="S182" i="185" l="1"/>
  <c r="T183" i="185"/>
  <c r="S183" i="184"/>
  <c r="T184" i="184"/>
  <c r="S182" i="183"/>
  <c r="T183" i="183"/>
  <c r="T184" i="182"/>
  <c r="S183" i="182"/>
  <c r="S182" i="181"/>
  <c r="T183" i="181"/>
  <c r="S182" i="180"/>
  <c r="T183" i="180"/>
  <c r="T183" i="179"/>
  <c r="S182" i="179"/>
  <c r="T183" i="178"/>
  <c r="S182" i="178"/>
  <c r="T183" i="177"/>
  <c r="S182" i="177"/>
  <c r="T183" i="176"/>
  <c r="S182" i="176"/>
  <c r="S182" i="175"/>
  <c r="T183" i="175"/>
  <c r="S182" i="174"/>
  <c r="T183" i="174"/>
  <c r="S182" i="173"/>
  <c r="T183" i="173"/>
  <c r="S182" i="172"/>
  <c r="T183" i="172"/>
  <c r="S183" i="171"/>
  <c r="T184" i="171"/>
  <c r="T184" i="170"/>
  <c r="S183" i="170"/>
  <c r="T183" i="169"/>
  <c r="S182" i="169"/>
  <c r="S182" i="168"/>
  <c r="T183" i="168"/>
  <c r="S183" i="167"/>
  <c r="T184" i="167"/>
  <c r="T183" i="166"/>
  <c r="S182" i="166"/>
  <c r="S182" i="165"/>
  <c r="T183" i="165"/>
  <c r="S182" i="164"/>
  <c r="T183" i="164"/>
  <c r="S183" i="163"/>
  <c r="T184" i="163"/>
  <c r="T183" i="162"/>
  <c r="S182" i="162"/>
  <c r="T179" i="32"/>
  <c r="S179" i="32" s="1"/>
  <c r="S183" i="185" l="1"/>
  <c r="T184" i="185"/>
  <c r="S184" i="184"/>
  <c r="T185" i="184"/>
  <c r="T184" i="183"/>
  <c r="S183" i="183"/>
  <c r="S184" i="182"/>
  <c r="T185" i="182"/>
  <c r="T184" i="181"/>
  <c r="S183" i="181"/>
  <c r="T184" i="180"/>
  <c r="S183" i="180"/>
  <c r="T184" i="179"/>
  <c r="S183" i="179"/>
  <c r="S183" i="178"/>
  <c r="T184" i="178"/>
  <c r="S183" i="177"/>
  <c r="T184" i="177"/>
  <c r="S183" i="176"/>
  <c r="T184" i="176"/>
  <c r="T184" i="175"/>
  <c r="S183" i="175"/>
  <c r="S183" i="174"/>
  <c r="T184" i="174"/>
  <c r="S183" i="173"/>
  <c r="T184" i="173"/>
  <c r="T184" i="172"/>
  <c r="S183" i="172"/>
  <c r="T185" i="171"/>
  <c r="S184" i="171"/>
  <c r="S184" i="170"/>
  <c r="T185" i="170"/>
  <c r="S183" i="169"/>
  <c r="T184" i="169"/>
  <c r="S183" i="168"/>
  <c r="T184" i="168"/>
  <c r="S184" i="167"/>
  <c r="T185" i="167"/>
  <c r="S183" i="166"/>
  <c r="T184" i="166"/>
  <c r="T184" i="165"/>
  <c r="S183" i="165"/>
  <c r="T184" i="164"/>
  <c r="S183" i="164"/>
  <c r="S184" i="163"/>
  <c r="T185" i="163"/>
  <c r="S183" i="162"/>
  <c r="T184" i="162"/>
  <c r="T180" i="32"/>
  <c r="S180" i="32" s="1"/>
  <c r="T185" i="185" l="1"/>
  <c r="S184" i="185"/>
  <c r="T186" i="184"/>
  <c r="S185" i="184"/>
  <c r="T185" i="183"/>
  <c r="S184" i="183"/>
  <c r="S185" i="182"/>
  <c r="T186" i="182"/>
  <c r="T185" i="181"/>
  <c r="S184" i="181"/>
  <c r="S184" i="180"/>
  <c r="T185" i="180"/>
  <c r="S184" i="179"/>
  <c r="T185" i="179"/>
  <c r="T185" i="178"/>
  <c r="S184" i="178"/>
  <c r="T185" i="177"/>
  <c r="S184" i="177"/>
  <c r="T185" i="176"/>
  <c r="S184" i="176"/>
  <c r="T185" i="175"/>
  <c r="S184" i="175"/>
  <c r="T185" i="174"/>
  <c r="S184" i="174"/>
  <c r="S184" i="173"/>
  <c r="T185" i="173"/>
  <c r="T185" i="172"/>
  <c r="S184" i="172"/>
  <c r="S185" i="171"/>
  <c r="T186" i="171"/>
  <c r="T186" i="170"/>
  <c r="S185" i="170"/>
  <c r="T185" i="169"/>
  <c r="S184" i="169"/>
  <c r="T185" i="168"/>
  <c r="S184" i="168"/>
  <c r="S185" i="167"/>
  <c r="T186" i="167"/>
  <c r="S184" i="166"/>
  <c r="T185" i="166"/>
  <c r="T185" i="165"/>
  <c r="S184" i="165"/>
  <c r="T185" i="164"/>
  <c r="S184" i="164"/>
  <c r="T186" i="163"/>
  <c r="S185" i="163"/>
  <c r="S184" i="162"/>
  <c r="T185" i="162"/>
  <c r="T181" i="32"/>
  <c r="S181" i="32" s="1"/>
  <c r="T186" i="185" l="1"/>
  <c r="S185" i="185"/>
  <c r="S186" i="184"/>
  <c r="T187" i="184"/>
  <c r="S185" i="183"/>
  <c r="T186" i="183"/>
  <c r="S186" i="182"/>
  <c r="T187" i="182"/>
  <c r="T186" i="181"/>
  <c r="S185" i="181"/>
  <c r="S185" i="180"/>
  <c r="T186" i="180"/>
  <c r="T186" i="179"/>
  <c r="S185" i="179"/>
  <c r="T186" i="178"/>
  <c r="S185" i="178"/>
  <c r="T186" i="177"/>
  <c r="S185" i="177"/>
  <c r="S185" i="176"/>
  <c r="T186" i="176"/>
  <c r="S185" i="175"/>
  <c r="T186" i="175"/>
  <c r="S185" i="174"/>
  <c r="T186" i="174"/>
  <c r="S185" i="173"/>
  <c r="T186" i="173"/>
  <c r="T186" i="172"/>
  <c r="S185" i="172"/>
  <c r="T187" i="171"/>
  <c r="S186" i="171"/>
  <c r="T187" i="170"/>
  <c r="S186" i="170"/>
  <c r="S185" i="169"/>
  <c r="T186" i="169"/>
  <c r="T186" i="168"/>
  <c r="S185" i="168"/>
  <c r="T187" i="167"/>
  <c r="S186" i="167"/>
  <c r="T186" i="166"/>
  <c r="S185" i="166"/>
  <c r="T186" i="165"/>
  <c r="S185" i="165"/>
  <c r="T186" i="164"/>
  <c r="S185" i="164"/>
  <c r="T187" i="163"/>
  <c r="S186" i="163"/>
  <c r="S185" i="162"/>
  <c r="T186" i="162"/>
  <c r="T182" i="32"/>
  <c r="S182" i="32" s="1"/>
  <c r="S186" i="185" l="1"/>
  <c r="T187" i="185"/>
  <c r="S187" i="184"/>
  <c r="T188" i="184"/>
  <c r="S186" i="183"/>
  <c r="T187" i="183"/>
  <c r="S187" i="182"/>
  <c r="T188" i="182"/>
  <c r="T187" i="181"/>
  <c r="S186" i="181"/>
  <c r="T187" i="180"/>
  <c r="S186" i="180"/>
  <c r="S186" i="179"/>
  <c r="T187" i="179"/>
  <c r="S186" i="178"/>
  <c r="T187" i="178"/>
  <c r="S186" i="177"/>
  <c r="T187" i="177"/>
  <c r="T187" i="176"/>
  <c r="S186" i="176"/>
  <c r="T187" i="175"/>
  <c r="S186" i="175"/>
  <c r="T187" i="174"/>
  <c r="S186" i="174"/>
  <c r="T187" i="173"/>
  <c r="S186" i="173"/>
  <c r="T187" i="172"/>
  <c r="S186" i="172"/>
  <c r="S187" i="171"/>
  <c r="T188" i="171"/>
  <c r="T188" i="170"/>
  <c r="S187" i="170"/>
  <c r="S186" i="169"/>
  <c r="T187" i="169"/>
  <c r="T187" i="168"/>
  <c r="S186" i="168"/>
  <c r="T188" i="167"/>
  <c r="S187" i="167"/>
  <c r="S186" i="166"/>
  <c r="T187" i="166"/>
  <c r="T187" i="165"/>
  <c r="S186" i="165"/>
  <c r="S186" i="164"/>
  <c r="T187" i="164"/>
  <c r="S187" i="163"/>
  <c r="T188" i="163"/>
  <c r="S186" i="162"/>
  <c r="T187" i="162"/>
  <c r="T183" i="32"/>
  <c r="S183" i="32" s="1"/>
  <c r="S187" i="185" l="1"/>
  <c r="T188" i="185"/>
  <c r="S188" i="184"/>
  <c r="T189" i="184"/>
  <c r="S187" i="183"/>
  <c r="T188" i="183"/>
  <c r="S188" i="182"/>
  <c r="T189" i="182"/>
  <c r="S187" i="181"/>
  <c r="T188" i="181"/>
  <c r="T188" i="180"/>
  <c r="S187" i="180"/>
  <c r="T188" i="179"/>
  <c r="S187" i="179"/>
  <c r="T188" i="178"/>
  <c r="S187" i="178"/>
  <c r="S187" i="177"/>
  <c r="T188" i="177"/>
  <c r="T188" i="176"/>
  <c r="S187" i="176"/>
  <c r="S187" i="175"/>
  <c r="T188" i="175"/>
  <c r="T188" i="174"/>
  <c r="S187" i="174"/>
  <c r="T188" i="173"/>
  <c r="S187" i="173"/>
  <c r="S187" i="172"/>
  <c r="T188" i="172"/>
  <c r="S188" i="171"/>
  <c r="T189" i="171"/>
  <c r="S188" i="170"/>
  <c r="T189" i="170"/>
  <c r="T188" i="169"/>
  <c r="S187" i="169"/>
  <c r="T188" i="168"/>
  <c r="S187" i="168"/>
  <c r="T189" i="167"/>
  <c r="S188" i="167"/>
  <c r="T188" i="166"/>
  <c r="S187" i="166"/>
  <c r="T188" i="165"/>
  <c r="S187" i="165"/>
  <c r="T188" i="164"/>
  <c r="S187" i="164"/>
  <c r="T189" i="163"/>
  <c r="S188" i="163"/>
  <c r="T188" i="162"/>
  <c r="S187" i="162"/>
  <c r="T184" i="32"/>
  <c r="S184" i="32" s="1"/>
  <c r="T189" i="185" l="1"/>
  <c r="S188" i="185"/>
  <c r="S189" i="184"/>
  <c r="T190" i="184"/>
  <c r="T189" i="183"/>
  <c r="S188" i="183"/>
  <c r="T190" i="182"/>
  <c r="S189" i="182"/>
  <c r="T189" i="181"/>
  <c r="S188" i="181"/>
  <c r="S188" i="180"/>
  <c r="T189" i="180"/>
  <c r="T189" i="179"/>
  <c r="S188" i="179"/>
  <c r="S188" i="178"/>
  <c r="T189" i="178"/>
  <c r="T189" i="177"/>
  <c r="S188" i="177"/>
  <c r="T189" i="176"/>
  <c r="S188" i="176"/>
  <c r="T189" i="175"/>
  <c r="S188" i="175"/>
  <c r="T189" i="174"/>
  <c r="S188" i="174"/>
  <c r="S188" i="173"/>
  <c r="T189" i="173"/>
  <c r="T189" i="172"/>
  <c r="S188" i="172"/>
  <c r="S189" i="171"/>
  <c r="T190" i="171"/>
  <c r="T190" i="170"/>
  <c r="S189" i="170"/>
  <c r="S188" i="169"/>
  <c r="T189" i="169"/>
  <c r="S188" i="168"/>
  <c r="T189" i="168"/>
  <c r="T190" i="167"/>
  <c r="S189" i="167"/>
  <c r="S188" i="166"/>
  <c r="T189" i="166"/>
  <c r="S188" i="165"/>
  <c r="T189" i="165"/>
  <c r="T189" i="164"/>
  <c r="S188" i="164"/>
  <c r="S189" i="163"/>
  <c r="T190" i="163"/>
  <c r="S188" i="162"/>
  <c r="T189" i="162"/>
  <c r="T185" i="32"/>
  <c r="S185" i="32" s="1"/>
  <c r="S189" i="185" l="1"/>
  <c r="T190" i="185"/>
  <c r="S190" i="184"/>
  <c r="T191" i="184"/>
  <c r="T190" i="183"/>
  <c r="S189" i="183"/>
  <c r="S190" i="182"/>
  <c r="T191" i="182"/>
  <c r="T190" i="181"/>
  <c r="S189" i="181"/>
  <c r="S189" i="180"/>
  <c r="T190" i="180"/>
  <c r="S189" i="179"/>
  <c r="T190" i="179"/>
  <c r="T190" i="178"/>
  <c r="S189" i="178"/>
  <c r="T190" i="177"/>
  <c r="S189" i="177"/>
  <c r="S189" i="176"/>
  <c r="T190" i="176"/>
  <c r="S189" i="175"/>
  <c r="T190" i="175"/>
  <c r="S189" i="174"/>
  <c r="T190" i="174"/>
  <c r="S189" i="173"/>
  <c r="T190" i="173"/>
  <c r="T190" i="172"/>
  <c r="S189" i="172"/>
  <c r="T191" i="171"/>
  <c r="S190" i="171"/>
  <c r="S190" i="170"/>
  <c r="T191" i="170"/>
  <c r="S189" i="169"/>
  <c r="T190" i="169"/>
  <c r="T190" i="168"/>
  <c r="S189" i="168"/>
  <c r="T191" i="167"/>
  <c r="S190" i="167"/>
  <c r="T190" i="166"/>
  <c r="S189" i="166"/>
  <c r="T190" i="165"/>
  <c r="S189" i="165"/>
  <c r="S189" i="164"/>
  <c r="T190" i="164"/>
  <c r="T191" i="163"/>
  <c r="S190" i="163"/>
  <c r="T190" i="162"/>
  <c r="S189" i="162"/>
  <c r="T186" i="32"/>
  <c r="S186" i="32" s="1"/>
  <c r="T191" i="185" l="1"/>
  <c r="S190" i="185"/>
  <c r="T192" i="184"/>
  <c r="S191" i="184"/>
  <c r="S190" i="183"/>
  <c r="T191" i="183"/>
  <c r="S191" i="182"/>
  <c r="T192" i="182"/>
  <c r="T191" i="181"/>
  <c r="S190" i="181"/>
  <c r="T191" i="180"/>
  <c r="S190" i="180"/>
  <c r="T191" i="179"/>
  <c r="S190" i="179"/>
  <c r="T191" i="178"/>
  <c r="S190" i="178"/>
  <c r="T191" i="177"/>
  <c r="S190" i="177"/>
  <c r="T191" i="176"/>
  <c r="S190" i="176"/>
  <c r="S190" i="175"/>
  <c r="T191" i="175"/>
  <c r="T191" i="174"/>
  <c r="S190" i="174"/>
  <c r="T191" i="173"/>
  <c r="S190" i="173"/>
  <c r="S190" i="172"/>
  <c r="T191" i="172"/>
  <c r="T192" i="171"/>
  <c r="S191" i="171"/>
  <c r="T192" i="170"/>
  <c r="S191" i="170"/>
  <c r="S190" i="169"/>
  <c r="T191" i="169"/>
  <c r="S190" i="168"/>
  <c r="T191" i="168"/>
  <c r="S191" i="167"/>
  <c r="T192" i="167"/>
  <c r="S190" i="166"/>
  <c r="T191" i="166"/>
  <c r="T191" i="165"/>
  <c r="S190" i="165"/>
  <c r="T191" i="164"/>
  <c r="S190" i="164"/>
  <c r="T192" i="163"/>
  <c r="S191" i="163"/>
  <c r="S190" i="162"/>
  <c r="T191" i="162"/>
  <c r="T187" i="32"/>
  <c r="S187" i="32" s="1"/>
  <c r="T192" i="185" l="1"/>
  <c r="S191" i="185"/>
  <c r="S192" i="184"/>
  <c r="T193" i="184"/>
  <c r="S191" i="183"/>
  <c r="T192" i="183"/>
  <c r="S192" i="182"/>
  <c r="T193" i="182"/>
  <c r="T192" i="181"/>
  <c r="S191" i="181"/>
  <c r="S191" i="180"/>
  <c r="T192" i="180"/>
  <c r="S191" i="179"/>
  <c r="T192" i="179"/>
  <c r="S191" i="178"/>
  <c r="T192" i="178"/>
  <c r="T192" i="177"/>
  <c r="S191" i="177"/>
  <c r="T192" i="176"/>
  <c r="S191" i="176"/>
  <c r="T192" i="175"/>
  <c r="S191" i="175"/>
  <c r="T192" i="174"/>
  <c r="S191" i="174"/>
  <c r="S191" i="173"/>
  <c r="T192" i="173"/>
  <c r="T192" i="172"/>
  <c r="S191" i="172"/>
  <c r="S192" i="171"/>
  <c r="T193" i="171"/>
  <c r="S192" i="170"/>
  <c r="T193" i="170"/>
  <c r="S191" i="169"/>
  <c r="T192" i="169"/>
  <c r="S191" i="168"/>
  <c r="T192" i="168"/>
  <c r="T193" i="167"/>
  <c r="S192" i="167"/>
  <c r="T192" i="166"/>
  <c r="S191" i="166"/>
  <c r="T192" i="165"/>
  <c r="S191" i="165"/>
  <c r="S191" i="164"/>
  <c r="T192" i="164"/>
  <c r="T193" i="163"/>
  <c r="S192" i="163"/>
  <c r="T192" i="162"/>
  <c r="S191" i="162"/>
  <c r="T188" i="32"/>
  <c r="S188" i="32" s="1"/>
  <c r="T193" i="185" l="1"/>
  <c r="S192" i="185"/>
  <c r="S193" i="184"/>
  <c r="T194" i="184"/>
  <c r="T193" i="183"/>
  <c r="S192" i="183"/>
  <c r="S193" i="182"/>
  <c r="T194" i="182"/>
  <c r="S192" i="181"/>
  <c r="T193" i="181"/>
  <c r="T193" i="180"/>
  <c r="S192" i="180"/>
  <c r="T193" i="179"/>
  <c r="S192" i="179"/>
  <c r="T193" i="178"/>
  <c r="S192" i="178"/>
  <c r="T193" i="177"/>
  <c r="S192" i="177"/>
  <c r="S192" i="176"/>
  <c r="T193" i="176"/>
  <c r="S192" i="175"/>
  <c r="T193" i="175"/>
  <c r="S192" i="174"/>
  <c r="T193" i="174"/>
  <c r="T193" i="173"/>
  <c r="S192" i="173"/>
  <c r="S192" i="172"/>
  <c r="T193" i="172"/>
  <c r="S193" i="171"/>
  <c r="T194" i="171"/>
  <c r="S193" i="170"/>
  <c r="T194" i="170"/>
  <c r="T193" i="169"/>
  <c r="S192" i="169"/>
  <c r="T193" i="168"/>
  <c r="S192" i="168"/>
  <c r="S193" i="167"/>
  <c r="T194" i="167"/>
  <c r="S192" i="166"/>
  <c r="T193" i="166"/>
  <c r="T193" i="165"/>
  <c r="S192" i="165"/>
  <c r="T193" i="164"/>
  <c r="S192" i="164"/>
  <c r="S193" i="163"/>
  <c r="T194" i="163"/>
  <c r="S192" i="162"/>
  <c r="T193" i="162"/>
  <c r="T189" i="32"/>
  <c r="S189" i="32" s="1"/>
  <c r="S193" i="185" l="1"/>
  <c r="T194" i="185"/>
  <c r="S194" i="184"/>
  <c r="T195" i="184"/>
  <c r="T194" i="183"/>
  <c r="S193" i="183"/>
  <c r="S194" i="182"/>
  <c r="T195" i="182"/>
  <c r="S193" i="181"/>
  <c r="T194" i="181"/>
  <c r="T194" i="180"/>
  <c r="S193" i="180"/>
  <c r="T194" i="179"/>
  <c r="S193" i="179"/>
  <c r="S193" i="178"/>
  <c r="T194" i="178"/>
  <c r="S193" i="177"/>
  <c r="T194" i="177"/>
  <c r="T194" i="176"/>
  <c r="S193" i="176"/>
  <c r="S193" i="175"/>
  <c r="T194" i="175"/>
  <c r="S193" i="174"/>
  <c r="T194" i="174"/>
  <c r="S193" i="173"/>
  <c r="T194" i="173"/>
  <c r="S193" i="172"/>
  <c r="T194" i="172"/>
  <c r="S194" i="171"/>
  <c r="T195" i="171"/>
  <c r="S194" i="170"/>
  <c r="T195" i="170"/>
  <c r="T194" i="169"/>
  <c r="S193" i="169"/>
  <c r="T194" i="168"/>
  <c r="S193" i="168"/>
  <c r="T195" i="167"/>
  <c r="S194" i="167"/>
  <c r="S193" i="166"/>
  <c r="T194" i="166"/>
  <c r="T194" i="165"/>
  <c r="S193" i="165"/>
  <c r="S193" i="164"/>
  <c r="T194" i="164"/>
  <c r="S194" i="163"/>
  <c r="T195" i="163"/>
  <c r="T194" i="162"/>
  <c r="S193" i="162"/>
  <c r="T190" i="32"/>
  <c r="S190" i="32" s="1"/>
  <c r="T195" i="185" l="1"/>
  <c r="S194" i="185"/>
  <c r="T196" i="184"/>
  <c r="S195" i="184"/>
  <c r="T195" i="183"/>
  <c r="S194" i="183"/>
  <c r="T196" i="182"/>
  <c r="S195" i="182"/>
  <c r="T195" i="181"/>
  <c r="S194" i="181"/>
  <c r="T195" i="180"/>
  <c r="S194" i="180"/>
  <c r="S194" i="179"/>
  <c r="T195" i="179"/>
  <c r="T195" i="178"/>
  <c r="S194" i="178"/>
  <c r="T195" i="177"/>
  <c r="S194" i="177"/>
  <c r="T195" i="176"/>
  <c r="S194" i="176"/>
  <c r="S194" i="175"/>
  <c r="T195" i="175"/>
  <c r="S194" i="174"/>
  <c r="T195" i="174"/>
  <c r="S194" i="173"/>
  <c r="T195" i="173"/>
  <c r="T195" i="172"/>
  <c r="S194" i="172"/>
  <c r="S195" i="171"/>
  <c r="T196" i="171"/>
  <c r="T196" i="170"/>
  <c r="S195" i="170"/>
  <c r="T195" i="169"/>
  <c r="S194" i="169"/>
  <c r="T195" i="168"/>
  <c r="S194" i="168"/>
  <c r="S195" i="167"/>
  <c r="T196" i="167"/>
  <c r="S194" i="166"/>
  <c r="T195" i="166"/>
  <c r="T195" i="165"/>
  <c r="S194" i="165"/>
  <c r="S194" i="164"/>
  <c r="T195" i="164"/>
  <c r="S195" i="163"/>
  <c r="T196" i="163"/>
  <c r="S194" i="162"/>
  <c r="T195" i="162"/>
  <c r="T191" i="32"/>
  <c r="S191" i="32" s="1"/>
  <c r="S195" i="185" l="1"/>
  <c r="T196" i="185"/>
  <c r="T197" i="184"/>
  <c r="S196" i="184"/>
  <c r="S195" i="183"/>
  <c r="T196" i="183"/>
  <c r="T197" i="182"/>
  <c r="S196" i="182"/>
  <c r="T196" i="181"/>
  <c r="S195" i="181"/>
  <c r="S195" i="180"/>
  <c r="T196" i="180"/>
  <c r="T196" i="179"/>
  <c r="S195" i="179"/>
  <c r="T196" i="178"/>
  <c r="S195" i="178"/>
  <c r="T196" i="177"/>
  <c r="S195" i="177"/>
  <c r="T196" i="176"/>
  <c r="S195" i="176"/>
  <c r="S195" i="175"/>
  <c r="T196" i="175"/>
  <c r="S195" i="174"/>
  <c r="T196" i="174"/>
  <c r="T196" i="173"/>
  <c r="S195" i="173"/>
  <c r="T196" i="172"/>
  <c r="S195" i="172"/>
  <c r="S196" i="171"/>
  <c r="T197" i="171"/>
  <c r="T197" i="170"/>
  <c r="S196" i="170"/>
  <c r="S195" i="169"/>
  <c r="T196" i="169"/>
  <c r="S195" i="168"/>
  <c r="T196" i="168"/>
  <c r="T197" i="167"/>
  <c r="S196" i="167"/>
  <c r="T196" i="166"/>
  <c r="S195" i="166"/>
  <c r="T196" i="165"/>
  <c r="S195" i="165"/>
  <c r="T196" i="164"/>
  <c r="S195" i="164"/>
  <c r="S196" i="163"/>
  <c r="T197" i="163"/>
  <c r="T196" i="162"/>
  <c r="S195" i="162"/>
  <c r="T192" i="32"/>
  <c r="S192" i="32" s="1"/>
  <c r="S196" i="185" l="1"/>
  <c r="T197" i="185"/>
  <c r="T198" i="184"/>
  <c r="S197" i="184"/>
  <c r="S196" i="183"/>
  <c r="T197" i="183"/>
  <c r="S197" i="182"/>
  <c r="T198" i="182"/>
  <c r="T197" i="181"/>
  <c r="S196" i="181"/>
  <c r="S196" i="180"/>
  <c r="T197" i="180"/>
  <c r="S196" i="179"/>
  <c r="T197" i="179"/>
  <c r="S196" i="178"/>
  <c r="T197" i="178"/>
  <c r="S196" i="177"/>
  <c r="T197" i="177"/>
  <c r="T197" i="176"/>
  <c r="S196" i="176"/>
  <c r="T197" i="175"/>
  <c r="S196" i="175"/>
  <c r="S196" i="174"/>
  <c r="T197" i="174"/>
  <c r="S196" i="173"/>
  <c r="T197" i="173"/>
  <c r="T197" i="172"/>
  <c r="S196" i="172"/>
  <c r="S197" i="171"/>
  <c r="T198" i="171"/>
  <c r="T198" i="170"/>
  <c r="S197" i="170"/>
  <c r="S196" i="169"/>
  <c r="T197" i="169"/>
  <c r="S196" i="168"/>
  <c r="T197" i="168"/>
  <c r="T198" i="167"/>
  <c r="S197" i="167"/>
  <c r="S196" i="166"/>
  <c r="T197" i="166"/>
  <c r="S196" i="165"/>
  <c r="T197" i="165"/>
  <c r="S196" i="164"/>
  <c r="T197" i="164"/>
  <c r="S197" i="163"/>
  <c r="T198" i="163"/>
  <c r="S196" i="162"/>
  <c r="T197" i="162"/>
  <c r="T193" i="32"/>
  <c r="S193" i="32" s="1"/>
  <c r="S197" i="185" l="1"/>
  <c r="T198" i="185"/>
  <c r="T199" i="184"/>
  <c r="S198" i="184"/>
  <c r="T198" i="183"/>
  <c r="S197" i="183"/>
  <c r="T199" i="182"/>
  <c r="S198" i="182"/>
  <c r="T198" i="181"/>
  <c r="S197" i="181"/>
  <c r="T198" i="180"/>
  <c r="S197" i="180"/>
  <c r="S197" i="179"/>
  <c r="T198" i="179"/>
  <c r="T198" i="178"/>
  <c r="S197" i="178"/>
  <c r="T198" i="177"/>
  <c r="S197" i="177"/>
  <c r="T198" i="176"/>
  <c r="S197" i="176"/>
  <c r="T198" i="175"/>
  <c r="S197" i="175"/>
  <c r="T198" i="174"/>
  <c r="S197" i="174"/>
  <c r="S197" i="173"/>
  <c r="T198" i="173"/>
  <c r="S197" i="172"/>
  <c r="T198" i="172"/>
  <c r="S198" i="171"/>
  <c r="T199" i="171"/>
  <c r="T199" i="170"/>
  <c r="S198" i="170"/>
  <c r="S197" i="169"/>
  <c r="T198" i="169"/>
  <c r="S197" i="168"/>
  <c r="T198" i="168"/>
  <c r="S198" i="167"/>
  <c r="T199" i="167"/>
  <c r="S197" i="166"/>
  <c r="T198" i="166"/>
  <c r="S197" i="165"/>
  <c r="T198" i="165"/>
  <c r="S197" i="164"/>
  <c r="T198" i="164"/>
  <c r="S198" i="163"/>
  <c r="T199" i="163"/>
  <c r="T198" i="162"/>
  <c r="S197" i="162"/>
  <c r="T194" i="32"/>
  <c r="S194" i="32" s="1"/>
  <c r="T199" i="185" l="1"/>
  <c r="S198" i="185"/>
  <c r="T200" i="184"/>
  <c r="S199" i="184"/>
  <c r="S198" i="183"/>
  <c r="T199" i="183"/>
  <c r="S199" i="182"/>
  <c r="T200" i="182"/>
  <c r="S198" i="181"/>
  <c r="T199" i="181"/>
  <c r="T199" i="180"/>
  <c r="S198" i="180"/>
  <c r="T199" i="179"/>
  <c r="S198" i="179"/>
  <c r="S198" i="178"/>
  <c r="T199" i="178"/>
  <c r="S198" i="177"/>
  <c r="T199" i="177"/>
  <c r="S198" i="176"/>
  <c r="T199" i="176"/>
  <c r="T199" i="175"/>
  <c r="S198" i="175"/>
  <c r="S198" i="174"/>
  <c r="T199" i="174"/>
  <c r="T199" i="173"/>
  <c r="S198" i="173"/>
  <c r="S198" i="172"/>
  <c r="T199" i="172"/>
  <c r="T200" i="171"/>
  <c r="S199" i="171"/>
  <c r="T200" i="170"/>
  <c r="S199" i="170"/>
  <c r="T199" i="169"/>
  <c r="S198" i="169"/>
  <c r="S198" i="168"/>
  <c r="T199" i="168"/>
  <c r="T200" i="167"/>
  <c r="S199" i="167"/>
  <c r="S198" i="166"/>
  <c r="T199" i="166"/>
  <c r="T199" i="165"/>
  <c r="S198" i="165"/>
  <c r="T199" i="164"/>
  <c r="S198" i="164"/>
  <c r="S199" i="163"/>
  <c r="T200" i="163"/>
  <c r="S198" i="162"/>
  <c r="T199" i="162"/>
  <c r="T195" i="32"/>
  <c r="S195" i="32" s="1"/>
  <c r="S199" i="185" l="1"/>
  <c r="T200" i="185"/>
  <c r="S200" i="184"/>
  <c r="T201" i="184"/>
  <c r="T200" i="183"/>
  <c r="S199" i="183"/>
  <c r="S200" i="182"/>
  <c r="T201" i="182"/>
  <c r="T200" i="181"/>
  <c r="S199" i="181"/>
  <c r="S199" i="180"/>
  <c r="T200" i="180"/>
  <c r="S199" i="179"/>
  <c r="T200" i="179"/>
  <c r="T200" i="178"/>
  <c r="S199" i="178"/>
  <c r="T200" i="177"/>
  <c r="S199" i="177"/>
  <c r="S199" i="176"/>
  <c r="T200" i="176"/>
  <c r="S199" i="175"/>
  <c r="T200" i="175"/>
  <c r="T200" i="174"/>
  <c r="S199" i="174"/>
  <c r="S199" i="173"/>
  <c r="T200" i="173"/>
  <c r="S199" i="172"/>
  <c r="T200" i="172"/>
  <c r="T201" i="171"/>
  <c r="S200" i="171"/>
  <c r="T201" i="170"/>
  <c r="S200" i="170"/>
  <c r="S199" i="169"/>
  <c r="T200" i="169"/>
  <c r="T200" i="168"/>
  <c r="S199" i="168"/>
  <c r="S200" i="167"/>
  <c r="T201" i="167"/>
  <c r="S199" i="166"/>
  <c r="T200" i="166"/>
  <c r="S199" i="165"/>
  <c r="T200" i="165"/>
  <c r="T200" i="164"/>
  <c r="S199" i="164"/>
  <c r="S200" i="163"/>
  <c r="T201" i="163"/>
  <c r="T200" i="162"/>
  <c r="S199" i="162"/>
  <c r="T196" i="32"/>
  <c r="S196" i="32" s="1"/>
  <c r="T201" i="185" l="1"/>
  <c r="S200" i="185"/>
  <c r="S201" i="184"/>
  <c r="T202" i="184"/>
  <c r="S200" i="183"/>
  <c r="T201" i="183"/>
  <c r="T202" i="182"/>
  <c r="S201" i="182"/>
  <c r="S200" i="181"/>
  <c r="T201" i="181"/>
  <c r="S200" i="180"/>
  <c r="T201" i="180"/>
  <c r="S200" i="179"/>
  <c r="T201" i="179"/>
  <c r="T201" i="178"/>
  <c r="S200" i="178"/>
  <c r="S200" i="177"/>
  <c r="T201" i="177"/>
  <c r="T201" i="176"/>
  <c r="S200" i="176"/>
  <c r="S200" i="175"/>
  <c r="T201" i="175"/>
  <c r="T201" i="174"/>
  <c r="S200" i="174"/>
  <c r="S200" i="173"/>
  <c r="T201" i="173"/>
  <c r="T201" i="172"/>
  <c r="S200" i="172"/>
  <c r="S201" i="171"/>
  <c r="T202" i="171"/>
  <c r="S201" i="170"/>
  <c r="T202" i="170"/>
  <c r="T201" i="169"/>
  <c r="S200" i="169"/>
  <c r="S200" i="168"/>
  <c r="T201" i="168"/>
  <c r="S201" i="167"/>
  <c r="T202" i="167"/>
  <c r="S200" i="166"/>
  <c r="T201" i="166"/>
  <c r="T201" i="165"/>
  <c r="S200" i="165"/>
  <c r="T201" i="164"/>
  <c r="S200" i="164"/>
  <c r="S201" i="163"/>
  <c r="T202" i="163"/>
  <c r="S200" i="162"/>
  <c r="T201" i="162"/>
  <c r="T197" i="32"/>
  <c r="S197" i="32" s="1"/>
  <c r="T202" i="185" l="1"/>
  <c r="S201" i="185"/>
  <c r="S202" i="184"/>
  <c r="T203" i="184"/>
  <c r="T202" i="183"/>
  <c r="S201" i="183"/>
  <c r="S202" i="182"/>
  <c r="T203" i="182"/>
  <c r="T202" i="181"/>
  <c r="S201" i="181"/>
  <c r="S201" i="180"/>
  <c r="T202" i="180"/>
  <c r="S201" i="179"/>
  <c r="T202" i="179"/>
  <c r="T202" i="178"/>
  <c r="S201" i="178"/>
  <c r="T202" i="177"/>
  <c r="S201" i="177"/>
  <c r="T202" i="176"/>
  <c r="S201" i="176"/>
  <c r="T202" i="175"/>
  <c r="S201" i="175"/>
  <c r="S201" i="174"/>
  <c r="T202" i="174"/>
  <c r="T202" i="173"/>
  <c r="S201" i="173"/>
  <c r="S201" i="172"/>
  <c r="T202" i="172"/>
  <c r="S202" i="171"/>
  <c r="T203" i="171"/>
  <c r="T203" i="170"/>
  <c r="S202" i="170"/>
  <c r="T202" i="169"/>
  <c r="S201" i="169"/>
  <c r="S201" i="168"/>
  <c r="T202" i="168"/>
  <c r="T203" i="167"/>
  <c r="S202" i="167"/>
  <c r="T202" i="166"/>
  <c r="S201" i="166"/>
  <c r="S201" i="165"/>
  <c r="T202" i="165"/>
  <c r="S201" i="164"/>
  <c r="T202" i="164"/>
  <c r="T203" i="163"/>
  <c r="S202" i="163"/>
  <c r="S201" i="162"/>
  <c r="T202" i="162"/>
  <c r="T198" i="32"/>
  <c r="S198" i="32" s="1"/>
  <c r="T203" i="185" l="1"/>
  <c r="S202" i="185"/>
  <c r="T204" i="184"/>
  <c r="S203" i="184"/>
  <c r="S202" i="183"/>
  <c r="T203" i="183"/>
  <c r="T204" i="182"/>
  <c r="S203" i="182"/>
  <c r="T203" i="181"/>
  <c r="S202" i="181"/>
  <c r="T203" i="180"/>
  <c r="S202" i="180"/>
  <c r="T203" i="179"/>
  <c r="S202" i="179"/>
  <c r="T203" i="178"/>
  <c r="S202" i="178"/>
  <c r="T203" i="177"/>
  <c r="S202" i="177"/>
  <c r="T203" i="176"/>
  <c r="S202" i="176"/>
  <c r="T203" i="175"/>
  <c r="S202" i="175"/>
  <c r="S202" i="174"/>
  <c r="T203" i="174"/>
  <c r="S202" i="173"/>
  <c r="T203" i="173"/>
  <c r="T203" i="172"/>
  <c r="S202" i="172"/>
  <c r="S203" i="171"/>
  <c r="T204" i="171"/>
  <c r="T204" i="170"/>
  <c r="S203" i="170"/>
  <c r="T203" i="169"/>
  <c r="S202" i="169"/>
  <c r="S202" i="168"/>
  <c r="T203" i="168"/>
  <c r="S203" i="167"/>
  <c r="T204" i="167"/>
  <c r="S202" i="166"/>
  <c r="T203" i="166"/>
  <c r="S202" i="165"/>
  <c r="T203" i="165"/>
  <c r="T203" i="164"/>
  <c r="S202" i="164"/>
  <c r="S203" i="163"/>
  <c r="T204" i="163"/>
  <c r="T203" i="162"/>
  <c r="S202" i="162"/>
  <c r="T199" i="32"/>
  <c r="S199" i="32" s="1"/>
  <c r="S203" i="185" l="1"/>
  <c r="T204" i="185"/>
  <c r="S204" i="184"/>
  <c r="T205" i="184"/>
  <c r="T204" i="183"/>
  <c r="S203" i="183"/>
  <c r="T205" i="182"/>
  <c r="S204" i="182"/>
  <c r="S203" i="181"/>
  <c r="T204" i="181"/>
  <c r="T204" i="180"/>
  <c r="S203" i="180"/>
  <c r="T204" i="179"/>
  <c r="S203" i="179"/>
  <c r="T204" i="178"/>
  <c r="S203" i="178"/>
  <c r="T204" i="177"/>
  <c r="S203" i="177"/>
  <c r="S203" i="176"/>
  <c r="T204" i="176"/>
  <c r="T204" i="175"/>
  <c r="S203" i="175"/>
  <c r="S203" i="174"/>
  <c r="T204" i="174"/>
  <c r="T204" i="173"/>
  <c r="S203" i="173"/>
  <c r="S203" i="172"/>
  <c r="T204" i="172"/>
  <c r="S204" i="171"/>
  <c r="T205" i="171"/>
  <c r="T205" i="170"/>
  <c r="S204" i="170"/>
  <c r="T204" i="169"/>
  <c r="S203" i="169"/>
  <c r="T204" i="168"/>
  <c r="S203" i="168"/>
  <c r="S204" i="167"/>
  <c r="T205" i="167"/>
  <c r="S203" i="166"/>
  <c r="T204" i="166"/>
  <c r="T204" i="165"/>
  <c r="S203" i="165"/>
  <c r="S203" i="164"/>
  <c r="T204" i="164"/>
  <c r="S204" i="163"/>
  <c r="T205" i="163"/>
  <c r="T204" i="162"/>
  <c r="S203" i="162"/>
  <c r="T200" i="32"/>
  <c r="S200" i="32" s="1"/>
  <c r="T205" i="185" l="1"/>
  <c r="S204" i="185"/>
  <c r="T206" i="184"/>
  <c r="S205" i="184"/>
  <c r="T205" i="183"/>
  <c r="S204" i="183"/>
  <c r="T206" i="182"/>
  <c r="S205" i="182"/>
  <c r="T205" i="181"/>
  <c r="S204" i="181"/>
  <c r="T205" i="180"/>
  <c r="S204" i="180"/>
  <c r="S204" i="179"/>
  <c r="T205" i="179"/>
  <c r="T205" i="178"/>
  <c r="S204" i="178"/>
  <c r="T205" i="177"/>
  <c r="S204" i="177"/>
  <c r="T205" i="176"/>
  <c r="S204" i="176"/>
  <c r="T205" i="175"/>
  <c r="S204" i="175"/>
  <c r="S204" i="174"/>
  <c r="T205" i="174"/>
  <c r="T205" i="173"/>
  <c r="S204" i="173"/>
  <c r="T205" i="172"/>
  <c r="S204" i="172"/>
  <c r="S205" i="171"/>
  <c r="T206" i="171"/>
  <c r="T206" i="170"/>
  <c r="S205" i="170"/>
  <c r="T205" i="169"/>
  <c r="S204" i="169"/>
  <c r="T205" i="168"/>
  <c r="S204" i="168"/>
  <c r="T206" i="167"/>
  <c r="S205" i="167"/>
  <c r="S204" i="166"/>
  <c r="T205" i="166"/>
  <c r="S204" i="165"/>
  <c r="T205" i="165"/>
  <c r="S204" i="164"/>
  <c r="T205" i="164"/>
  <c r="T206" i="163"/>
  <c r="S205" i="163"/>
  <c r="S204" i="162"/>
  <c r="T205" i="162"/>
  <c r="T201" i="32"/>
  <c r="S201" i="32" s="1"/>
  <c r="T206" i="185" l="1"/>
  <c r="S205" i="185"/>
  <c r="T207" i="184"/>
  <c r="S206" i="184"/>
  <c r="T206" i="183"/>
  <c r="S205" i="183"/>
  <c r="S206" i="182"/>
  <c r="T207" i="182"/>
  <c r="T206" i="181"/>
  <c r="S205" i="181"/>
  <c r="T206" i="180"/>
  <c r="S205" i="180"/>
  <c r="S205" i="179"/>
  <c r="T206" i="179"/>
  <c r="S205" i="178"/>
  <c r="T206" i="178"/>
  <c r="S205" i="177"/>
  <c r="T206" i="177"/>
  <c r="S205" i="176"/>
  <c r="T206" i="176"/>
  <c r="T206" i="175"/>
  <c r="S205" i="175"/>
  <c r="T206" i="174"/>
  <c r="S205" i="174"/>
  <c r="S205" i="173"/>
  <c r="T206" i="173"/>
  <c r="T206" i="172"/>
  <c r="S205" i="172"/>
  <c r="S206" i="171"/>
  <c r="T207" i="171"/>
  <c r="S206" i="170"/>
  <c r="T207" i="170"/>
  <c r="S205" i="169"/>
  <c r="T206" i="169"/>
  <c r="T206" i="168"/>
  <c r="S205" i="168"/>
  <c r="S206" i="167"/>
  <c r="T207" i="167"/>
  <c r="T206" i="166"/>
  <c r="S205" i="166"/>
  <c r="T206" i="165"/>
  <c r="S205" i="165"/>
  <c r="T206" i="164"/>
  <c r="S205" i="164"/>
  <c r="S206" i="163"/>
  <c r="T207" i="163"/>
  <c r="T206" i="162"/>
  <c r="S205" i="162"/>
  <c r="T202" i="32"/>
  <c r="S202" i="32" s="1"/>
  <c r="S206" i="185" l="1"/>
  <c r="T207" i="185"/>
  <c r="S207" i="184"/>
  <c r="T208" i="184"/>
  <c r="T207" i="183"/>
  <c r="S206" i="183"/>
  <c r="S207" i="182"/>
  <c r="T208" i="182"/>
  <c r="T207" i="181"/>
  <c r="S206" i="181"/>
  <c r="T207" i="180"/>
  <c r="S206" i="180"/>
  <c r="S206" i="179"/>
  <c r="T207" i="179"/>
  <c r="S206" i="178"/>
  <c r="T207" i="178"/>
  <c r="T207" i="177"/>
  <c r="S206" i="177"/>
  <c r="T207" i="176"/>
  <c r="S206" i="176"/>
  <c r="T207" i="175"/>
  <c r="S206" i="175"/>
  <c r="T207" i="174"/>
  <c r="S206" i="174"/>
  <c r="T207" i="173"/>
  <c r="S206" i="173"/>
  <c r="T207" i="172"/>
  <c r="S206" i="172"/>
  <c r="S207" i="171"/>
  <c r="T208" i="171"/>
  <c r="S207" i="170"/>
  <c r="T208" i="170"/>
  <c r="S206" i="169"/>
  <c r="T207" i="169"/>
  <c r="T207" i="168"/>
  <c r="S206" i="168"/>
  <c r="T208" i="167"/>
  <c r="S207" i="167"/>
  <c r="S206" i="166"/>
  <c r="T207" i="166"/>
  <c r="S206" i="165"/>
  <c r="T207" i="165"/>
  <c r="S206" i="164"/>
  <c r="T207" i="164"/>
  <c r="T208" i="163"/>
  <c r="S207" i="163"/>
  <c r="S206" i="162"/>
  <c r="T207" i="162"/>
  <c r="T203" i="32"/>
  <c r="S203" i="32" s="1"/>
  <c r="S207" i="185" l="1"/>
  <c r="T208" i="185"/>
  <c r="T209" i="184"/>
  <c r="S208" i="184"/>
  <c r="T208" i="183"/>
  <c r="S207" i="183"/>
  <c r="T209" i="182"/>
  <c r="S208" i="182"/>
  <c r="S207" i="181"/>
  <c r="T208" i="181"/>
  <c r="T208" i="180"/>
  <c r="S207" i="180"/>
  <c r="S207" i="179"/>
  <c r="T208" i="179"/>
  <c r="T208" i="178"/>
  <c r="S207" i="178"/>
  <c r="T208" i="177"/>
  <c r="S207" i="177"/>
  <c r="S207" i="176"/>
  <c r="T208" i="176"/>
  <c r="S207" i="175"/>
  <c r="T208" i="175"/>
  <c r="T208" i="174"/>
  <c r="S207" i="174"/>
  <c r="S207" i="173"/>
  <c r="T208" i="173"/>
  <c r="S207" i="172"/>
  <c r="T208" i="172"/>
  <c r="S208" i="171"/>
  <c r="T209" i="171"/>
  <c r="T209" i="170"/>
  <c r="S208" i="170"/>
  <c r="T208" i="169"/>
  <c r="S207" i="169"/>
  <c r="S207" i="168"/>
  <c r="T208" i="168"/>
  <c r="T209" i="167"/>
  <c r="S208" i="167"/>
  <c r="S207" i="166"/>
  <c r="T208" i="166"/>
  <c r="S207" i="165"/>
  <c r="T208" i="165"/>
  <c r="T208" i="164"/>
  <c r="S207" i="164"/>
  <c r="S208" i="163"/>
  <c r="T209" i="163"/>
  <c r="S207" i="162"/>
  <c r="T208" i="162"/>
  <c r="T204" i="32"/>
  <c r="S204" i="32" s="1"/>
  <c r="T209" i="185" l="1"/>
  <c r="S208" i="185"/>
  <c r="T210" i="184"/>
  <c r="S209" i="184"/>
  <c r="S208" i="183"/>
  <c r="T209" i="183"/>
  <c r="T210" i="182"/>
  <c r="S209" i="182"/>
  <c r="T209" i="181"/>
  <c r="S208" i="181"/>
  <c r="T209" i="180"/>
  <c r="S208" i="180"/>
  <c r="T209" i="179"/>
  <c r="S208" i="179"/>
  <c r="S208" i="178"/>
  <c r="T209" i="178"/>
  <c r="T209" i="177"/>
  <c r="S208" i="177"/>
  <c r="S208" i="176"/>
  <c r="T209" i="176"/>
  <c r="S208" i="175"/>
  <c r="T209" i="175"/>
  <c r="S208" i="174"/>
  <c r="T209" i="174"/>
  <c r="T209" i="173"/>
  <c r="S208" i="173"/>
  <c r="T209" i="172"/>
  <c r="S208" i="172"/>
  <c r="T210" i="171"/>
  <c r="S209" i="171"/>
  <c r="T210" i="170"/>
  <c r="S209" i="170"/>
  <c r="T209" i="169"/>
  <c r="S208" i="169"/>
  <c r="S208" i="168"/>
  <c r="T209" i="168"/>
  <c r="S209" i="167"/>
  <c r="T210" i="167"/>
  <c r="T209" i="166"/>
  <c r="S208" i="166"/>
  <c r="T209" i="165"/>
  <c r="S208" i="165"/>
  <c r="T209" i="164"/>
  <c r="S208" i="164"/>
  <c r="T210" i="163"/>
  <c r="S209" i="163"/>
  <c r="T209" i="162"/>
  <c r="S208" i="162"/>
  <c r="T205" i="32"/>
  <c r="S205" i="32" s="1"/>
  <c r="S209" i="185" l="1"/>
  <c r="T210" i="185"/>
  <c r="S210" i="184"/>
  <c r="T211" i="184"/>
  <c r="T210" i="183"/>
  <c r="S209" i="183"/>
  <c r="S210" i="182"/>
  <c r="T211" i="182"/>
  <c r="T210" i="181"/>
  <c r="S209" i="181"/>
  <c r="S209" i="180"/>
  <c r="T210" i="180"/>
  <c r="S209" i="179"/>
  <c r="T210" i="179"/>
  <c r="S209" i="178"/>
  <c r="T210" i="178"/>
  <c r="T210" i="177"/>
  <c r="S209" i="177"/>
  <c r="T210" i="176"/>
  <c r="S209" i="176"/>
  <c r="T210" i="175"/>
  <c r="S209" i="175"/>
  <c r="S209" i="174"/>
  <c r="T210" i="174"/>
  <c r="S209" i="173"/>
  <c r="T210" i="173"/>
  <c r="T210" i="172"/>
  <c r="S209" i="172"/>
  <c r="S210" i="171"/>
  <c r="T211" i="171"/>
  <c r="T211" i="170"/>
  <c r="S210" i="170"/>
  <c r="T210" i="169"/>
  <c r="S209" i="169"/>
  <c r="T210" i="168"/>
  <c r="S209" i="168"/>
  <c r="T211" i="167"/>
  <c r="S210" i="167"/>
  <c r="S209" i="166"/>
  <c r="T210" i="166"/>
  <c r="S209" i="165"/>
  <c r="T210" i="165"/>
  <c r="T210" i="164"/>
  <c r="S209" i="164"/>
  <c r="T211" i="163"/>
  <c r="S210" i="163"/>
  <c r="T210" i="162"/>
  <c r="S209" i="162"/>
  <c r="T206" i="32"/>
  <c r="S206" i="32" s="1"/>
  <c r="S210" i="185" l="1"/>
  <c r="T211" i="185"/>
  <c r="S211" i="184"/>
  <c r="T212" i="184"/>
  <c r="T211" i="183"/>
  <c r="S210" i="183"/>
  <c r="S211" i="182"/>
  <c r="T212" i="182"/>
  <c r="T211" i="181"/>
  <c r="S210" i="181"/>
  <c r="T211" i="180"/>
  <c r="S210" i="180"/>
  <c r="T211" i="179"/>
  <c r="S210" i="179"/>
  <c r="S210" i="178"/>
  <c r="T211" i="178"/>
  <c r="S210" i="177"/>
  <c r="T211" i="177"/>
  <c r="S210" i="176"/>
  <c r="T211" i="176"/>
  <c r="T211" i="175"/>
  <c r="S210" i="175"/>
  <c r="T211" i="174"/>
  <c r="S210" i="174"/>
  <c r="S210" i="173"/>
  <c r="T211" i="173"/>
  <c r="S210" i="172"/>
  <c r="T211" i="172"/>
  <c r="T212" i="171"/>
  <c r="S211" i="171"/>
  <c r="S211" i="170"/>
  <c r="T212" i="170"/>
  <c r="S210" i="169"/>
  <c r="T211" i="169"/>
  <c r="T211" i="168"/>
  <c r="S210" i="168"/>
  <c r="T212" i="167"/>
  <c r="S211" i="167"/>
  <c r="T211" i="166"/>
  <c r="S210" i="166"/>
  <c r="T211" i="165"/>
  <c r="S210" i="165"/>
  <c r="T211" i="164"/>
  <c r="S210" i="164"/>
  <c r="T212" i="163"/>
  <c r="S211" i="163"/>
  <c r="S210" i="162"/>
  <c r="T211" i="162"/>
  <c r="T207" i="32"/>
  <c r="S207" i="32" s="1"/>
  <c r="T212" i="185" l="1"/>
  <c r="S211" i="185"/>
  <c r="T213" i="184"/>
  <c r="S212" i="184"/>
  <c r="S211" i="183"/>
  <c r="T212" i="183"/>
  <c r="S212" i="182"/>
  <c r="T213" i="182"/>
  <c r="T212" i="181"/>
  <c r="S211" i="181"/>
  <c r="S211" i="180"/>
  <c r="T212" i="180"/>
  <c r="T212" i="179"/>
  <c r="S211" i="179"/>
  <c r="S211" i="178"/>
  <c r="T212" i="178"/>
  <c r="T212" i="177"/>
  <c r="S211" i="177"/>
  <c r="S211" i="176"/>
  <c r="T212" i="176"/>
  <c r="S211" i="175"/>
  <c r="T212" i="175"/>
  <c r="T212" i="174"/>
  <c r="S211" i="174"/>
  <c r="S211" i="173"/>
  <c r="T212" i="173"/>
  <c r="T212" i="172"/>
  <c r="S211" i="172"/>
  <c r="S212" i="171"/>
  <c r="T213" i="171"/>
  <c r="T213" i="170"/>
  <c r="S212" i="170"/>
  <c r="T212" i="169"/>
  <c r="S211" i="169"/>
  <c r="T212" i="168"/>
  <c r="S211" i="168"/>
  <c r="T213" i="167"/>
  <c r="S212" i="167"/>
  <c r="T212" i="166"/>
  <c r="S211" i="166"/>
  <c r="T212" i="165"/>
  <c r="S211" i="165"/>
  <c r="T212" i="164"/>
  <c r="S211" i="164"/>
  <c r="S212" i="163"/>
  <c r="T213" i="163"/>
  <c r="S211" i="162"/>
  <c r="T212" i="162"/>
  <c r="T208" i="32"/>
  <c r="S208" i="32" s="1"/>
  <c r="T213" i="185" l="1"/>
  <c r="S212" i="185"/>
  <c r="T214" i="184"/>
  <c r="S213" i="184"/>
  <c r="S212" i="183"/>
  <c r="T213" i="183"/>
  <c r="T214" i="182"/>
  <c r="S213" i="182"/>
  <c r="T213" i="181"/>
  <c r="S212" i="181"/>
  <c r="T213" i="180"/>
  <c r="S212" i="180"/>
  <c r="T213" i="179"/>
  <c r="S212" i="179"/>
  <c r="S212" i="178"/>
  <c r="T213" i="178"/>
  <c r="T213" i="177"/>
  <c r="S212" i="177"/>
  <c r="T213" i="176"/>
  <c r="S212" i="176"/>
  <c r="S212" i="175"/>
  <c r="T213" i="175"/>
  <c r="S212" i="174"/>
  <c r="T213" i="174"/>
  <c r="S212" i="173"/>
  <c r="T213" i="173"/>
  <c r="S212" i="172"/>
  <c r="T213" i="172"/>
  <c r="S213" i="171"/>
  <c r="T214" i="171"/>
  <c r="T214" i="170"/>
  <c r="S213" i="170"/>
  <c r="T213" i="169"/>
  <c r="S212" i="169"/>
  <c r="S212" i="168"/>
  <c r="T213" i="168"/>
  <c r="T214" i="167"/>
  <c r="S213" i="167"/>
  <c r="S212" i="166"/>
  <c r="T213" i="166"/>
  <c r="T213" i="165"/>
  <c r="S212" i="165"/>
  <c r="S212" i="164"/>
  <c r="T213" i="164"/>
  <c r="T214" i="163"/>
  <c r="S213" i="163"/>
  <c r="S212" i="162"/>
  <c r="T213" i="162"/>
  <c r="T209" i="32"/>
  <c r="S209" i="32" s="1"/>
  <c r="S213" i="185" l="1"/>
  <c r="T214" i="185"/>
  <c r="S214" i="184"/>
  <c r="T215" i="184"/>
  <c r="S213" i="183"/>
  <c r="T214" i="183"/>
  <c r="S214" i="182"/>
  <c r="T215" i="182"/>
  <c r="S213" i="181"/>
  <c r="T214" i="181"/>
  <c r="T214" i="180"/>
  <c r="S213" i="180"/>
  <c r="T214" i="179"/>
  <c r="S213" i="179"/>
  <c r="S213" i="178"/>
  <c r="T214" i="178"/>
  <c r="S213" i="177"/>
  <c r="T214" i="177"/>
  <c r="S213" i="176"/>
  <c r="T214" i="176"/>
  <c r="T214" i="175"/>
  <c r="S213" i="175"/>
  <c r="T214" i="174"/>
  <c r="S213" i="174"/>
  <c r="T214" i="173"/>
  <c r="S213" i="173"/>
  <c r="T214" i="172"/>
  <c r="S213" i="172"/>
  <c r="T215" i="171"/>
  <c r="S214" i="171"/>
  <c r="T215" i="170"/>
  <c r="S214" i="170"/>
  <c r="T214" i="169"/>
  <c r="S213" i="169"/>
  <c r="S213" i="168"/>
  <c r="T214" i="168"/>
  <c r="S214" i="167"/>
  <c r="T215" i="167"/>
  <c r="T214" i="166"/>
  <c r="S213" i="166"/>
  <c r="T214" i="165"/>
  <c r="S213" i="165"/>
  <c r="T214" i="164"/>
  <c r="S213" i="164"/>
  <c r="T215" i="163"/>
  <c r="S214" i="163"/>
  <c r="S213" i="162"/>
  <c r="T214" i="162"/>
  <c r="T210" i="32"/>
  <c r="S210" i="32" s="1"/>
  <c r="T215" i="185" l="1"/>
  <c r="S214" i="185"/>
  <c r="T216" i="184"/>
  <c r="S215" i="184"/>
  <c r="T215" i="183"/>
  <c r="S214" i="183"/>
  <c r="T216" i="182"/>
  <c r="S215" i="182"/>
  <c r="T215" i="181"/>
  <c r="S214" i="181"/>
  <c r="S214" i="180"/>
  <c r="T215" i="180"/>
  <c r="S214" i="179"/>
  <c r="T215" i="179"/>
  <c r="S214" i="178"/>
  <c r="T215" i="178"/>
  <c r="S214" i="177"/>
  <c r="T215" i="177"/>
  <c r="T215" i="176"/>
  <c r="S214" i="176"/>
  <c r="T215" i="175"/>
  <c r="S214" i="175"/>
  <c r="T215" i="174"/>
  <c r="S214" i="174"/>
  <c r="S214" i="173"/>
  <c r="T215" i="173"/>
  <c r="T215" i="172"/>
  <c r="S214" i="172"/>
  <c r="S215" i="171"/>
  <c r="T216" i="171"/>
  <c r="S215" i="170"/>
  <c r="T216" i="170"/>
  <c r="S214" i="169"/>
  <c r="T215" i="169"/>
  <c r="T215" i="168"/>
  <c r="S214" i="168"/>
  <c r="T216" i="167"/>
  <c r="S215" i="167"/>
  <c r="T215" i="166"/>
  <c r="S214" i="166"/>
  <c r="S214" i="165"/>
  <c r="T215" i="165"/>
  <c r="S214" i="164"/>
  <c r="T215" i="164"/>
  <c r="S215" i="163"/>
  <c r="T216" i="163"/>
  <c r="S214" i="162"/>
  <c r="T215" i="162"/>
  <c r="T211" i="32"/>
  <c r="S211" i="32" s="1"/>
  <c r="T216" i="185" l="1"/>
  <c r="S215" i="185"/>
  <c r="T217" i="184"/>
  <c r="S216" i="184"/>
  <c r="S215" i="183"/>
  <c r="T216" i="183"/>
  <c r="T217" i="182"/>
  <c r="S216" i="182"/>
  <c r="S215" i="181"/>
  <c r="T216" i="181"/>
  <c r="T216" i="180"/>
  <c r="S215" i="180"/>
  <c r="S215" i="179"/>
  <c r="T216" i="179"/>
  <c r="S215" i="178"/>
  <c r="T216" i="178"/>
  <c r="T216" i="177"/>
  <c r="S215" i="177"/>
  <c r="S215" i="176"/>
  <c r="T216" i="176"/>
  <c r="S215" i="175"/>
  <c r="T216" i="175"/>
  <c r="S215" i="174"/>
  <c r="T216" i="174"/>
  <c r="S215" i="173"/>
  <c r="T216" i="173"/>
  <c r="T216" i="172"/>
  <c r="S215" i="172"/>
  <c r="S216" i="171"/>
  <c r="T217" i="171"/>
  <c r="T217" i="170"/>
  <c r="S216" i="170"/>
  <c r="S215" i="169"/>
  <c r="T216" i="169"/>
  <c r="S215" i="168"/>
  <c r="T216" i="168"/>
  <c r="S216" i="167"/>
  <c r="T217" i="167"/>
  <c r="S215" i="166"/>
  <c r="T216" i="166"/>
  <c r="S215" i="165"/>
  <c r="T216" i="165"/>
  <c r="S215" i="164"/>
  <c r="T216" i="164"/>
  <c r="T217" i="163"/>
  <c r="S216" i="163"/>
  <c r="T216" i="162"/>
  <c r="S215" i="162"/>
  <c r="T212" i="32"/>
  <c r="S212" i="32" s="1"/>
  <c r="S216" i="185" l="1"/>
  <c r="T217" i="185"/>
  <c r="T218" i="184"/>
  <c r="S217" i="184"/>
  <c r="S216" i="183"/>
  <c r="T217" i="183"/>
  <c r="S217" i="182"/>
  <c r="T218" i="182"/>
  <c r="T217" i="181"/>
  <c r="S216" i="181"/>
  <c r="S216" i="180"/>
  <c r="T217" i="180"/>
  <c r="S216" i="179"/>
  <c r="T217" i="179"/>
  <c r="S216" i="178"/>
  <c r="T217" i="178"/>
  <c r="S216" i="177"/>
  <c r="T217" i="177"/>
  <c r="S216" i="176"/>
  <c r="T217" i="176"/>
  <c r="T217" i="175"/>
  <c r="S216" i="175"/>
  <c r="T217" i="174"/>
  <c r="S216" i="174"/>
  <c r="T217" i="173"/>
  <c r="S216" i="173"/>
  <c r="S216" i="172"/>
  <c r="T217" i="172"/>
  <c r="S217" i="171"/>
  <c r="T218" i="171"/>
  <c r="S217" i="170"/>
  <c r="T218" i="170"/>
  <c r="S216" i="169"/>
  <c r="T217" i="169"/>
  <c r="T217" i="168"/>
  <c r="S216" i="168"/>
  <c r="T218" i="167"/>
  <c r="S217" i="167"/>
  <c r="T217" i="166"/>
  <c r="S216" i="166"/>
  <c r="S216" i="165"/>
  <c r="T217" i="165"/>
  <c r="S216" i="164"/>
  <c r="T217" i="164"/>
  <c r="S217" i="163"/>
  <c r="T218" i="163"/>
  <c r="S216" i="162"/>
  <c r="T217" i="162"/>
  <c r="T213" i="32"/>
  <c r="S213" i="32" s="1"/>
  <c r="S217" i="185" l="1"/>
  <c r="T218" i="185"/>
  <c r="T219" i="184"/>
  <c r="S218" i="184"/>
  <c r="S217" i="183"/>
  <c r="T218" i="183"/>
  <c r="T219" i="182"/>
  <c r="S218" i="182"/>
  <c r="S217" i="181"/>
  <c r="T218" i="181"/>
  <c r="T218" i="180"/>
  <c r="S217" i="180"/>
  <c r="T218" i="179"/>
  <c r="S217" i="179"/>
  <c r="S217" i="178"/>
  <c r="T218" i="178"/>
  <c r="T218" i="177"/>
  <c r="S217" i="177"/>
  <c r="S217" i="176"/>
  <c r="T218" i="176"/>
  <c r="T218" i="175"/>
  <c r="S217" i="175"/>
  <c r="T218" i="174"/>
  <c r="S217" i="174"/>
  <c r="T218" i="173"/>
  <c r="S217" i="173"/>
  <c r="T218" i="172"/>
  <c r="S217" i="172"/>
  <c r="S218" i="171"/>
  <c r="T219" i="171"/>
  <c r="S218" i="170"/>
  <c r="T219" i="170"/>
  <c r="T218" i="169"/>
  <c r="S217" i="169"/>
  <c r="T218" i="168"/>
  <c r="S217" i="168"/>
  <c r="S218" i="167"/>
  <c r="T219" i="167"/>
  <c r="S217" i="166"/>
  <c r="T218" i="166"/>
  <c r="S217" i="165"/>
  <c r="T218" i="165"/>
  <c r="T218" i="164"/>
  <c r="S217" i="164"/>
  <c r="T219" i="163"/>
  <c r="S218" i="163"/>
  <c r="S217" i="162"/>
  <c r="T218" i="162"/>
  <c r="T214" i="32"/>
  <c r="S214" i="32" s="1"/>
  <c r="S218" i="185" l="1"/>
  <c r="T219" i="185"/>
  <c r="T220" i="184"/>
  <c r="S219" i="184"/>
  <c r="S218" i="183"/>
  <c r="T219" i="183"/>
  <c r="T220" i="182"/>
  <c r="S219" i="182"/>
  <c r="S218" i="181"/>
  <c r="T219" i="181"/>
  <c r="S218" i="180"/>
  <c r="T219" i="180"/>
  <c r="T219" i="179"/>
  <c r="S218" i="179"/>
  <c r="T219" i="178"/>
  <c r="S218" i="178"/>
  <c r="S218" i="177"/>
  <c r="T219" i="177"/>
  <c r="S218" i="176"/>
  <c r="T219" i="176"/>
  <c r="S218" i="175"/>
  <c r="T219" i="175"/>
  <c r="T219" i="174"/>
  <c r="S218" i="174"/>
  <c r="T219" i="173"/>
  <c r="S218" i="173"/>
  <c r="T219" i="172"/>
  <c r="S218" i="172"/>
  <c r="S219" i="171"/>
  <c r="T220" i="171"/>
  <c r="S219" i="170"/>
  <c r="T220" i="170"/>
  <c r="S218" i="169"/>
  <c r="T219" i="169"/>
  <c r="S218" i="168"/>
  <c r="T219" i="168"/>
  <c r="S219" i="167"/>
  <c r="T220" i="167"/>
  <c r="S218" i="166"/>
  <c r="T219" i="166"/>
  <c r="S218" i="165"/>
  <c r="T219" i="165"/>
  <c r="S218" i="164"/>
  <c r="T219" i="164"/>
  <c r="S219" i="163"/>
  <c r="T220" i="163"/>
  <c r="S218" i="162"/>
  <c r="T219" i="162"/>
  <c r="T215" i="32"/>
  <c r="S215" i="32" s="1"/>
  <c r="S219" i="185" l="1"/>
  <c r="T220" i="185"/>
  <c r="T221" i="184"/>
  <c r="S220" i="184"/>
  <c r="T220" i="183"/>
  <c r="S219" i="183"/>
  <c r="S220" i="182"/>
  <c r="T221" i="182"/>
  <c r="T220" i="181"/>
  <c r="S219" i="181"/>
  <c r="S219" i="180"/>
  <c r="T220" i="180"/>
  <c r="S219" i="179"/>
  <c r="T220" i="179"/>
  <c r="T220" i="178"/>
  <c r="S219" i="178"/>
  <c r="S219" i="177"/>
  <c r="T220" i="177"/>
  <c r="S219" i="176"/>
  <c r="T220" i="176"/>
  <c r="T220" i="175"/>
  <c r="S219" i="175"/>
  <c r="S219" i="174"/>
  <c r="T220" i="174"/>
  <c r="S219" i="173"/>
  <c r="T220" i="173"/>
  <c r="T220" i="172"/>
  <c r="S219" i="172"/>
  <c r="S220" i="171"/>
  <c r="T221" i="171"/>
  <c r="T221" i="170"/>
  <c r="S220" i="170"/>
  <c r="S219" i="169"/>
  <c r="T220" i="169"/>
  <c r="T220" i="168"/>
  <c r="S219" i="168"/>
  <c r="S220" i="167"/>
  <c r="T221" i="167"/>
  <c r="S219" i="166"/>
  <c r="T220" i="166"/>
  <c r="T220" i="165"/>
  <c r="S219" i="165"/>
  <c r="S219" i="164"/>
  <c r="T220" i="164"/>
  <c r="T221" i="163"/>
  <c r="S220" i="163"/>
  <c r="S219" i="162"/>
  <c r="T220" i="162"/>
  <c r="T216" i="32"/>
  <c r="S216" i="32" s="1"/>
  <c r="S220" i="185" l="1"/>
  <c r="T221" i="185"/>
  <c r="S221" i="184"/>
  <c r="T222" i="184"/>
  <c r="S220" i="183"/>
  <c r="T221" i="183"/>
  <c r="S221" i="182"/>
  <c r="T222" i="182"/>
  <c r="T221" i="181"/>
  <c r="S220" i="181"/>
  <c r="S220" i="180"/>
  <c r="T221" i="180"/>
  <c r="S220" i="179"/>
  <c r="T221" i="179"/>
  <c r="T221" i="178"/>
  <c r="S220" i="178"/>
  <c r="S220" i="177"/>
  <c r="T221" i="177"/>
  <c r="T221" i="176"/>
  <c r="S220" i="176"/>
  <c r="T221" i="175"/>
  <c r="S220" i="175"/>
  <c r="T221" i="174"/>
  <c r="S220" i="174"/>
  <c r="S220" i="173"/>
  <c r="T221" i="173"/>
  <c r="T221" i="172"/>
  <c r="S220" i="172"/>
  <c r="S221" i="171"/>
  <c r="T222" i="171"/>
  <c r="S221" i="170"/>
  <c r="T222" i="170"/>
  <c r="S220" i="169"/>
  <c r="T221" i="169"/>
  <c r="T221" i="168"/>
  <c r="S220" i="168"/>
  <c r="S221" i="167"/>
  <c r="T222" i="167"/>
  <c r="T221" i="166"/>
  <c r="S220" i="166"/>
  <c r="S220" i="165"/>
  <c r="T221" i="165"/>
  <c r="S220" i="164"/>
  <c r="T221" i="164"/>
  <c r="T222" i="163"/>
  <c r="S221" i="163"/>
  <c r="S220" i="162"/>
  <c r="T221" i="162"/>
  <c r="T217" i="32"/>
  <c r="S217" i="32" s="1"/>
  <c r="S221" i="185" l="1"/>
  <c r="T222" i="185"/>
  <c r="S222" i="184"/>
  <c r="T223" i="184"/>
  <c r="T222" i="183"/>
  <c r="S221" i="183"/>
  <c r="S222" i="182"/>
  <c r="T223" i="182"/>
  <c r="T222" i="181"/>
  <c r="S221" i="181"/>
  <c r="S221" i="180"/>
  <c r="T222" i="180"/>
  <c r="S221" i="179"/>
  <c r="T222" i="179"/>
  <c r="S221" i="178"/>
  <c r="T222" i="178"/>
  <c r="T222" i="177"/>
  <c r="S221" i="177"/>
  <c r="S221" i="176"/>
  <c r="T222" i="176"/>
  <c r="T222" i="175"/>
  <c r="S221" i="175"/>
  <c r="T222" i="174"/>
  <c r="S221" i="174"/>
  <c r="T222" i="173"/>
  <c r="S221" i="173"/>
  <c r="T222" i="172"/>
  <c r="S221" i="172"/>
  <c r="S222" i="171"/>
  <c r="T223" i="171"/>
  <c r="S222" i="170"/>
  <c r="T223" i="170"/>
  <c r="T222" i="169"/>
  <c r="S221" i="169"/>
  <c r="T222" i="168"/>
  <c r="S221" i="168"/>
  <c r="T223" i="167"/>
  <c r="S222" i="167"/>
  <c r="S221" i="166"/>
  <c r="T222" i="166"/>
  <c r="T222" i="165"/>
  <c r="S221" i="165"/>
  <c r="T222" i="164"/>
  <c r="S221" i="164"/>
  <c r="S222" i="163"/>
  <c r="T223" i="163"/>
  <c r="S221" i="162"/>
  <c r="T222" i="162"/>
  <c r="T218" i="32"/>
  <c r="S218" i="32" s="1"/>
  <c r="T223" i="185" l="1"/>
  <c r="S222" i="185"/>
  <c r="S223" i="184"/>
  <c r="T224" i="184"/>
  <c r="S222" i="183"/>
  <c r="T223" i="183"/>
  <c r="T224" i="182"/>
  <c r="S223" i="182"/>
  <c r="T223" i="181"/>
  <c r="S222" i="181"/>
  <c r="T223" i="180"/>
  <c r="S222" i="180"/>
  <c r="T223" i="179"/>
  <c r="S222" i="179"/>
  <c r="T223" i="178"/>
  <c r="S222" i="178"/>
  <c r="T223" i="177"/>
  <c r="S222" i="177"/>
  <c r="T223" i="176"/>
  <c r="S222" i="176"/>
  <c r="S222" i="175"/>
  <c r="T223" i="175"/>
  <c r="T223" i="174"/>
  <c r="S222" i="174"/>
  <c r="S222" i="173"/>
  <c r="T223" i="173"/>
  <c r="T223" i="172"/>
  <c r="S222" i="172"/>
  <c r="S223" i="171"/>
  <c r="T224" i="171"/>
  <c r="S223" i="170"/>
  <c r="T224" i="170"/>
  <c r="S222" i="169"/>
  <c r="T223" i="169"/>
  <c r="S222" i="168"/>
  <c r="T223" i="168"/>
  <c r="S223" i="167"/>
  <c r="T224" i="167"/>
  <c r="S222" i="166"/>
  <c r="T223" i="166"/>
  <c r="S222" i="165"/>
  <c r="T223" i="165"/>
  <c r="T223" i="164"/>
  <c r="S222" i="164"/>
  <c r="T224" i="163"/>
  <c r="S223" i="163"/>
  <c r="T223" i="162"/>
  <c r="S222" i="162"/>
  <c r="T219" i="32"/>
  <c r="S219" i="32" s="1"/>
  <c r="T224" i="185" l="1"/>
  <c r="S223" i="185"/>
  <c r="T225" i="184"/>
  <c r="S224" i="184"/>
  <c r="T224" i="183"/>
  <c r="S223" i="183"/>
  <c r="S224" i="182"/>
  <c r="T225" i="182"/>
  <c r="S223" i="181"/>
  <c r="T224" i="181"/>
  <c r="S223" i="180"/>
  <c r="T224" i="180"/>
  <c r="S223" i="179"/>
  <c r="T224" i="179"/>
  <c r="T224" i="178"/>
  <c r="S223" i="178"/>
  <c r="S223" i="177"/>
  <c r="T224" i="177"/>
  <c r="S223" i="176"/>
  <c r="T224" i="176"/>
  <c r="T224" i="175"/>
  <c r="S223" i="175"/>
  <c r="S223" i="174"/>
  <c r="T224" i="174"/>
  <c r="T224" i="173"/>
  <c r="S223" i="173"/>
  <c r="S223" i="172"/>
  <c r="T224" i="172"/>
  <c r="T225" i="171"/>
  <c r="S224" i="171"/>
  <c r="S224" i="170"/>
  <c r="T225" i="170"/>
  <c r="S223" i="169"/>
  <c r="T224" i="169"/>
  <c r="T224" i="168"/>
  <c r="S223" i="168"/>
  <c r="T225" i="167"/>
  <c r="S224" i="167"/>
  <c r="S223" i="166"/>
  <c r="T224" i="166"/>
  <c r="T224" i="165"/>
  <c r="S223" i="165"/>
  <c r="T224" i="164"/>
  <c r="S223" i="164"/>
  <c r="S224" i="163"/>
  <c r="T225" i="163"/>
  <c r="S223" i="162"/>
  <c r="T224" i="162"/>
  <c r="T220" i="32"/>
  <c r="S220" i="32" s="1"/>
  <c r="T225" i="185" l="1"/>
  <c r="S224" i="185"/>
  <c r="S225" i="184"/>
  <c r="T226" i="184"/>
  <c r="S224" i="183"/>
  <c r="T225" i="183"/>
  <c r="S225" i="182"/>
  <c r="T226" i="182"/>
  <c r="T225" i="181"/>
  <c r="S224" i="181"/>
  <c r="T225" i="180"/>
  <c r="S224" i="180"/>
  <c r="T225" i="179"/>
  <c r="S224" i="179"/>
  <c r="S224" i="178"/>
  <c r="T225" i="178"/>
  <c r="T225" i="177"/>
  <c r="S224" i="177"/>
  <c r="T225" i="176"/>
  <c r="S224" i="176"/>
  <c r="T225" i="175"/>
  <c r="S224" i="175"/>
  <c r="S224" i="174"/>
  <c r="T225" i="174"/>
  <c r="T225" i="173"/>
  <c r="S224" i="173"/>
  <c r="T225" i="172"/>
  <c r="S224" i="172"/>
  <c r="T226" i="171"/>
  <c r="S225" i="171"/>
  <c r="S225" i="170"/>
  <c r="T226" i="170"/>
  <c r="T225" i="169"/>
  <c r="S224" i="169"/>
  <c r="S224" i="168"/>
  <c r="T225" i="168"/>
  <c r="S225" i="167"/>
  <c r="T226" i="167"/>
  <c r="T225" i="166"/>
  <c r="S224" i="166"/>
  <c r="S224" i="165"/>
  <c r="T225" i="165"/>
  <c r="S224" i="164"/>
  <c r="T225" i="164"/>
  <c r="T226" i="163"/>
  <c r="S225" i="163"/>
  <c r="S224" i="162"/>
  <c r="T225" i="162"/>
  <c r="T221" i="32"/>
  <c r="S221" i="32" s="1"/>
  <c r="S225" i="185" l="1"/>
  <c r="T226" i="185"/>
  <c r="S226" i="184"/>
  <c r="T227" i="184"/>
  <c r="T226" i="183"/>
  <c r="S225" i="183"/>
  <c r="T227" i="182"/>
  <c r="S226" i="182"/>
  <c r="S225" i="181"/>
  <c r="T226" i="181"/>
  <c r="T226" i="180"/>
  <c r="S225" i="180"/>
  <c r="S225" i="179"/>
  <c r="T226" i="179"/>
  <c r="S225" i="178"/>
  <c r="T226" i="178"/>
  <c r="T226" i="177"/>
  <c r="S225" i="177"/>
  <c r="T226" i="176"/>
  <c r="S225" i="176"/>
  <c r="S225" i="175"/>
  <c r="T226" i="175"/>
  <c r="T226" i="174"/>
  <c r="S225" i="174"/>
  <c r="T226" i="173"/>
  <c r="S225" i="173"/>
  <c r="T226" i="172"/>
  <c r="S225" i="172"/>
  <c r="S226" i="171"/>
  <c r="T227" i="171"/>
  <c r="T227" i="170"/>
  <c r="S226" i="170"/>
  <c r="S225" i="169"/>
  <c r="T226" i="169"/>
  <c r="S225" i="168"/>
  <c r="T226" i="168"/>
  <c r="T227" i="167"/>
  <c r="S226" i="167"/>
  <c r="T226" i="166"/>
  <c r="S225" i="166"/>
  <c r="S225" i="165"/>
  <c r="T226" i="165"/>
  <c r="S225" i="164"/>
  <c r="T226" i="164"/>
  <c r="S226" i="163"/>
  <c r="T227" i="163"/>
  <c r="T226" i="162"/>
  <c r="S225" i="162"/>
  <c r="T222" i="32"/>
  <c r="S222" i="32" s="1"/>
  <c r="S226" i="185" l="1"/>
  <c r="T227" i="185"/>
  <c r="S227" i="184"/>
  <c r="T228" i="184"/>
  <c r="T227" i="183"/>
  <c r="S226" i="183"/>
  <c r="S227" i="182"/>
  <c r="T228" i="182"/>
  <c r="T227" i="181"/>
  <c r="S226" i="181"/>
  <c r="T227" i="180"/>
  <c r="S226" i="180"/>
  <c r="S226" i="179"/>
  <c r="T227" i="179"/>
  <c r="S226" i="178"/>
  <c r="T227" i="178"/>
  <c r="T227" i="177"/>
  <c r="S226" i="177"/>
  <c r="T227" i="176"/>
  <c r="S226" i="176"/>
  <c r="T227" i="175"/>
  <c r="S226" i="175"/>
  <c r="T227" i="174"/>
  <c r="S226" i="174"/>
  <c r="T227" i="173"/>
  <c r="S226" i="173"/>
  <c r="S226" i="172"/>
  <c r="T227" i="172"/>
  <c r="S227" i="171"/>
  <c r="T228" i="171"/>
  <c r="S227" i="170"/>
  <c r="T228" i="170"/>
  <c r="S226" i="169"/>
  <c r="T227" i="169"/>
  <c r="S226" i="168"/>
  <c r="T227" i="168"/>
  <c r="T228" i="167"/>
  <c r="S227" i="167"/>
  <c r="S226" i="166"/>
  <c r="T227" i="166"/>
  <c r="S226" i="165"/>
  <c r="T227" i="165"/>
  <c r="T227" i="164"/>
  <c r="S226" i="164"/>
  <c r="S227" i="163"/>
  <c r="T228" i="163"/>
  <c r="S226" i="162"/>
  <c r="T227" i="162"/>
  <c r="T223" i="32"/>
  <c r="S223" i="32" s="1"/>
  <c r="T228" i="185" l="1"/>
  <c r="S227" i="185"/>
  <c r="T229" i="184"/>
  <c r="S228" i="184"/>
  <c r="T228" i="183"/>
  <c r="S227" i="183"/>
  <c r="S228" i="182"/>
  <c r="T229" i="182"/>
  <c r="T228" i="181"/>
  <c r="S227" i="181"/>
  <c r="S227" i="180"/>
  <c r="T228" i="180"/>
  <c r="S227" i="179"/>
  <c r="T228" i="179"/>
  <c r="S227" i="178"/>
  <c r="T228" i="178"/>
  <c r="T228" i="177"/>
  <c r="S227" i="177"/>
  <c r="S227" i="176"/>
  <c r="T228" i="176"/>
  <c r="T228" i="175"/>
  <c r="S227" i="175"/>
  <c r="T228" i="174"/>
  <c r="S227" i="174"/>
  <c r="T228" i="173"/>
  <c r="S227" i="173"/>
  <c r="T228" i="172"/>
  <c r="S227" i="172"/>
  <c r="S228" i="171"/>
  <c r="T229" i="171"/>
  <c r="S228" i="170"/>
  <c r="T229" i="170"/>
  <c r="S227" i="169"/>
  <c r="T228" i="169"/>
  <c r="S227" i="168"/>
  <c r="T228" i="168"/>
  <c r="S228" i="167"/>
  <c r="T229" i="167"/>
  <c r="S227" i="166"/>
  <c r="T228" i="166"/>
  <c r="T228" i="165"/>
  <c r="S227" i="165"/>
  <c r="T228" i="164"/>
  <c r="S227" i="164"/>
  <c r="S228" i="163"/>
  <c r="T229" i="163"/>
  <c r="S227" i="162"/>
  <c r="T228" i="162"/>
  <c r="T224" i="32"/>
  <c r="S224" i="32" s="1"/>
  <c r="S228" i="185" l="1"/>
  <c r="T229" i="185"/>
  <c r="T230" i="184"/>
  <c r="S229" i="184"/>
  <c r="S228" i="183"/>
  <c r="T229" i="183"/>
  <c r="T230" i="182"/>
  <c r="S229" i="182"/>
  <c r="T229" i="181"/>
  <c r="S228" i="181"/>
  <c r="S228" i="180"/>
  <c r="T229" i="180"/>
  <c r="T229" i="179"/>
  <c r="S228" i="179"/>
  <c r="T229" i="178"/>
  <c r="S228" i="178"/>
  <c r="S228" i="177"/>
  <c r="T229" i="177"/>
  <c r="T229" i="176"/>
  <c r="S228" i="176"/>
  <c r="T229" i="175"/>
  <c r="S228" i="175"/>
  <c r="S228" i="174"/>
  <c r="T229" i="174"/>
  <c r="S228" i="173"/>
  <c r="T229" i="173"/>
  <c r="T229" i="172"/>
  <c r="S228" i="172"/>
  <c r="T230" i="171"/>
  <c r="S229" i="171"/>
  <c r="T230" i="170"/>
  <c r="S229" i="170"/>
  <c r="S228" i="169"/>
  <c r="T229" i="169"/>
  <c r="S228" i="168"/>
  <c r="T229" i="168"/>
  <c r="S229" i="167"/>
  <c r="T230" i="167"/>
  <c r="T229" i="166"/>
  <c r="S228" i="166"/>
  <c r="T229" i="165"/>
  <c r="S228" i="165"/>
  <c r="S228" i="164"/>
  <c r="T229" i="164"/>
  <c r="T230" i="163"/>
  <c r="S229" i="163"/>
  <c r="S228" i="162"/>
  <c r="T229" i="162"/>
  <c r="T225" i="32"/>
  <c r="S225" i="32" s="1"/>
  <c r="T230" i="185" l="1"/>
  <c r="S229" i="185"/>
  <c r="S230" i="184"/>
  <c r="T231" i="184"/>
  <c r="T230" i="183"/>
  <c r="S229" i="183"/>
  <c r="S230" i="182"/>
  <c r="T231" i="182"/>
  <c r="T230" i="181"/>
  <c r="S229" i="181"/>
  <c r="T230" i="180"/>
  <c r="S229" i="180"/>
  <c r="T230" i="179"/>
  <c r="S229" i="179"/>
  <c r="S229" i="178"/>
  <c r="T230" i="178"/>
  <c r="T230" i="177"/>
  <c r="S229" i="177"/>
  <c r="S229" i="176"/>
  <c r="T230" i="176"/>
  <c r="S229" i="175"/>
  <c r="T230" i="175"/>
  <c r="S229" i="174"/>
  <c r="T230" i="174"/>
  <c r="T230" i="173"/>
  <c r="S229" i="173"/>
  <c r="S229" i="172"/>
  <c r="T230" i="172"/>
  <c r="T231" i="171"/>
  <c r="S230" i="171"/>
  <c r="S230" i="170"/>
  <c r="T231" i="170"/>
  <c r="T230" i="169"/>
  <c r="S229" i="169"/>
  <c r="S229" i="168"/>
  <c r="T230" i="168"/>
  <c r="T231" i="167"/>
  <c r="S230" i="167"/>
  <c r="T230" i="166"/>
  <c r="S229" i="166"/>
  <c r="T230" i="165"/>
  <c r="S229" i="165"/>
  <c r="T230" i="164"/>
  <c r="S229" i="164"/>
  <c r="S230" i="163"/>
  <c r="T231" i="163"/>
  <c r="S229" i="162"/>
  <c r="T230" i="162"/>
  <c r="T226" i="32"/>
  <c r="S226" i="32" s="1"/>
  <c r="S230" i="185" l="1"/>
  <c r="T231" i="185"/>
  <c r="S231" i="184"/>
  <c r="T232" i="184"/>
  <c r="T231" i="183"/>
  <c r="S230" i="183"/>
  <c r="S231" i="182"/>
  <c r="T232" i="182"/>
  <c r="T231" i="181"/>
  <c r="S230" i="181"/>
  <c r="T231" i="180"/>
  <c r="S230" i="180"/>
  <c r="T231" i="179"/>
  <c r="S230" i="179"/>
  <c r="T231" i="178"/>
  <c r="S230" i="178"/>
  <c r="T231" i="177"/>
  <c r="S230" i="177"/>
  <c r="T231" i="176"/>
  <c r="S230" i="176"/>
  <c r="S230" i="175"/>
  <c r="T231" i="175"/>
  <c r="T231" i="174"/>
  <c r="S230" i="174"/>
  <c r="S230" i="173"/>
  <c r="T231" i="173"/>
  <c r="S230" i="172"/>
  <c r="T231" i="172"/>
  <c r="S231" i="171"/>
  <c r="T232" i="171"/>
  <c r="T232" i="170"/>
  <c r="S231" i="170"/>
  <c r="S230" i="169"/>
  <c r="T231" i="169"/>
  <c r="T231" i="168"/>
  <c r="S230" i="168"/>
  <c r="T232" i="167"/>
  <c r="S231" i="167"/>
  <c r="S230" i="166"/>
  <c r="T231" i="166"/>
  <c r="T231" i="165"/>
  <c r="S230" i="165"/>
  <c r="T231" i="164"/>
  <c r="S230" i="164"/>
  <c r="S231" i="163"/>
  <c r="T232" i="163"/>
  <c r="S230" i="162"/>
  <c r="T231" i="162"/>
  <c r="T227" i="32"/>
  <c r="S227" i="32" s="1"/>
  <c r="T232" i="185" l="1"/>
  <c r="S231" i="185"/>
  <c r="T233" i="184"/>
  <c r="S232" i="184"/>
  <c r="S231" i="183"/>
  <c r="T232" i="183"/>
  <c r="T233" i="182"/>
  <c r="S232" i="182"/>
  <c r="T232" i="181"/>
  <c r="S231" i="181"/>
  <c r="T232" i="180"/>
  <c r="S231" i="180"/>
  <c r="S231" i="179"/>
  <c r="T232" i="179"/>
  <c r="T232" i="178"/>
  <c r="S231" i="178"/>
  <c r="S231" i="177"/>
  <c r="T232" i="177"/>
  <c r="S231" i="176"/>
  <c r="T232" i="176"/>
  <c r="S231" i="175"/>
  <c r="T232" i="175"/>
  <c r="S231" i="174"/>
  <c r="T232" i="174"/>
  <c r="S231" i="173"/>
  <c r="T232" i="173"/>
  <c r="S231" i="172"/>
  <c r="T232" i="172"/>
  <c r="S232" i="171"/>
  <c r="T233" i="171"/>
  <c r="S232" i="170"/>
  <c r="T233" i="170"/>
  <c r="T232" i="169"/>
  <c r="S231" i="169"/>
  <c r="S231" i="168"/>
  <c r="T232" i="168"/>
  <c r="S232" i="167"/>
  <c r="T233" i="167"/>
  <c r="T232" i="166"/>
  <c r="S231" i="166"/>
  <c r="T232" i="165"/>
  <c r="S231" i="165"/>
  <c r="T232" i="164"/>
  <c r="S231" i="164"/>
  <c r="S232" i="163"/>
  <c r="T233" i="163"/>
  <c r="S231" i="162"/>
  <c r="T232" i="162"/>
  <c r="T228" i="32"/>
  <c r="S228" i="32" s="1"/>
  <c r="S232" i="185" l="1"/>
  <c r="T233" i="185"/>
  <c r="S233" i="184"/>
  <c r="T234" i="184"/>
  <c r="S232" i="183"/>
  <c r="T233" i="183"/>
  <c r="S233" i="182"/>
  <c r="T234" i="182"/>
  <c r="S232" i="181"/>
  <c r="T233" i="181"/>
  <c r="T233" i="180"/>
  <c r="S232" i="180"/>
  <c r="S232" i="179"/>
  <c r="T233" i="179"/>
  <c r="S232" i="178"/>
  <c r="T233" i="178"/>
  <c r="T233" i="177"/>
  <c r="S232" i="177"/>
  <c r="T233" i="176"/>
  <c r="S232" i="176"/>
  <c r="S232" i="175"/>
  <c r="T233" i="175"/>
  <c r="T233" i="174"/>
  <c r="S232" i="174"/>
  <c r="S232" i="173"/>
  <c r="T233" i="173"/>
  <c r="S232" i="172"/>
  <c r="T233" i="172"/>
  <c r="S233" i="171"/>
  <c r="T234" i="171"/>
  <c r="T234" i="170"/>
  <c r="S233" i="170"/>
  <c r="S232" i="169"/>
  <c r="T233" i="169"/>
  <c r="S232" i="168"/>
  <c r="T233" i="168"/>
  <c r="S233" i="167"/>
  <c r="T234" i="167"/>
  <c r="T233" i="166"/>
  <c r="S232" i="166"/>
  <c r="T233" i="165"/>
  <c r="S232" i="165"/>
  <c r="S232" i="164"/>
  <c r="T233" i="164"/>
  <c r="T234" i="163"/>
  <c r="S233" i="163"/>
  <c r="S232" i="162"/>
  <c r="T233" i="162"/>
  <c r="T229" i="32"/>
  <c r="S229" i="32" s="1"/>
  <c r="T234" i="185" l="1"/>
  <c r="S233" i="185"/>
  <c r="T235" i="184"/>
  <c r="S234" i="184"/>
  <c r="S233" i="183"/>
  <c r="T234" i="183"/>
  <c r="T235" i="182"/>
  <c r="S234" i="182"/>
  <c r="T234" i="181"/>
  <c r="S233" i="181"/>
  <c r="S233" i="180"/>
  <c r="T234" i="180"/>
  <c r="T234" i="179"/>
  <c r="S233" i="179"/>
  <c r="S233" i="178"/>
  <c r="T234" i="178"/>
  <c r="S233" i="177"/>
  <c r="T234" i="177"/>
  <c r="S233" i="176"/>
  <c r="T234" i="176"/>
  <c r="S233" i="175"/>
  <c r="T234" i="175"/>
  <c r="S233" i="174"/>
  <c r="T234" i="174"/>
  <c r="S233" i="173"/>
  <c r="T234" i="173"/>
  <c r="T234" i="172"/>
  <c r="S233" i="172"/>
  <c r="T235" i="171"/>
  <c r="S234" i="171"/>
  <c r="T235" i="170"/>
  <c r="S234" i="170"/>
  <c r="T234" i="169"/>
  <c r="S233" i="169"/>
  <c r="T234" i="168"/>
  <c r="S233" i="168"/>
  <c r="S234" i="167"/>
  <c r="T235" i="167"/>
  <c r="T234" i="166"/>
  <c r="S233" i="166"/>
  <c r="T234" i="165"/>
  <c r="S233" i="165"/>
  <c r="S233" i="164"/>
  <c r="T234" i="164"/>
  <c r="S234" i="163"/>
  <c r="T235" i="163"/>
  <c r="S233" i="162"/>
  <c r="T234" i="162"/>
  <c r="T230" i="32"/>
  <c r="S230" i="32" s="1"/>
  <c r="T235" i="185" l="1"/>
  <c r="S234" i="185"/>
  <c r="T236" i="184"/>
  <c r="S235" i="184"/>
  <c r="S234" i="183"/>
  <c r="T235" i="183"/>
  <c r="S235" i="182"/>
  <c r="T236" i="182"/>
  <c r="T235" i="181"/>
  <c r="S234" i="181"/>
  <c r="T235" i="180"/>
  <c r="S234" i="180"/>
  <c r="S234" i="179"/>
  <c r="T235" i="179"/>
  <c r="T235" i="178"/>
  <c r="S234" i="178"/>
  <c r="S234" i="177"/>
  <c r="T235" i="177"/>
  <c r="T235" i="176"/>
  <c r="S234" i="176"/>
  <c r="S234" i="175"/>
  <c r="T235" i="175"/>
  <c r="S234" i="174"/>
  <c r="T235" i="174"/>
  <c r="T235" i="173"/>
  <c r="S234" i="173"/>
  <c r="S234" i="172"/>
  <c r="T235" i="172"/>
  <c r="T236" i="171"/>
  <c r="S235" i="171"/>
  <c r="S235" i="170"/>
  <c r="T236" i="170"/>
  <c r="S234" i="169"/>
  <c r="T235" i="169"/>
  <c r="T235" i="168"/>
  <c r="S234" i="168"/>
  <c r="T236" i="167"/>
  <c r="S235" i="167"/>
  <c r="T235" i="166"/>
  <c r="S234" i="166"/>
  <c r="S234" i="165"/>
  <c r="T235" i="165"/>
  <c r="T235" i="164"/>
  <c r="S234" i="164"/>
  <c r="S235" i="163"/>
  <c r="T236" i="163"/>
  <c r="T235" i="162"/>
  <c r="S234" i="162"/>
  <c r="T231" i="32"/>
  <c r="S231" i="32" s="1"/>
  <c r="T236" i="185" l="1"/>
  <c r="S235" i="185"/>
  <c r="T237" i="184"/>
  <c r="S236" i="184"/>
  <c r="T236" i="183"/>
  <c r="S235" i="183"/>
  <c r="S236" i="182"/>
  <c r="T237" i="182"/>
  <c r="T236" i="181"/>
  <c r="S235" i="181"/>
  <c r="T236" i="180"/>
  <c r="S235" i="180"/>
  <c r="T236" i="179"/>
  <c r="S235" i="179"/>
  <c r="T236" i="178"/>
  <c r="S235" i="178"/>
  <c r="S235" i="177"/>
  <c r="T236" i="177"/>
  <c r="S235" i="176"/>
  <c r="T236" i="176"/>
  <c r="S235" i="175"/>
  <c r="T236" i="175"/>
  <c r="T236" i="174"/>
  <c r="S235" i="174"/>
  <c r="T236" i="173"/>
  <c r="S235" i="173"/>
  <c r="T236" i="172"/>
  <c r="S235" i="172"/>
  <c r="T237" i="171"/>
  <c r="S236" i="171"/>
  <c r="S236" i="170"/>
  <c r="T237" i="170"/>
  <c r="S235" i="169"/>
  <c r="T236" i="169"/>
  <c r="S235" i="168"/>
  <c r="T236" i="168"/>
  <c r="T237" i="167"/>
  <c r="S236" i="167"/>
  <c r="S235" i="166"/>
  <c r="T236" i="166"/>
  <c r="T236" i="165"/>
  <c r="S235" i="165"/>
  <c r="S235" i="164"/>
  <c r="T236" i="164"/>
  <c r="T237" i="163"/>
  <c r="S236" i="163"/>
  <c r="S235" i="162"/>
  <c r="T236" i="162"/>
  <c r="T232" i="32"/>
  <c r="S232" i="32" s="1"/>
  <c r="T237" i="185" l="1"/>
  <c r="S236" i="185"/>
  <c r="T238" i="184"/>
  <c r="S237" i="184"/>
  <c r="S236" i="183"/>
  <c r="T237" i="183"/>
  <c r="T238" i="182"/>
  <c r="S237" i="182"/>
  <c r="T237" i="181"/>
  <c r="S236" i="181"/>
  <c r="S236" i="180"/>
  <c r="T237" i="180"/>
  <c r="T237" i="179"/>
  <c r="S236" i="179"/>
  <c r="T237" i="178"/>
  <c r="S236" i="178"/>
  <c r="T237" i="177"/>
  <c r="S236" i="177"/>
  <c r="S236" i="176"/>
  <c r="T237" i="176"/>
  <c r="S236" i="175"/>
  <c r="T237" i="175"/>
  <c r="T237" i="174"/>
  <c r="S236" i="174"/>
  <c r="T237" i="173"/>
  <c r="S236" i="173"/>
  <c r="T237" i="172"/>
  <c r="S236" i="172"/>
  <c r="S237" i="171"/>
  <c r="T238" i="171"/>
  <c r="T238" i="170"/>
  <c r="S237" i="170"/>
  <c r="S236" i="169"/>
  <c r="T237" i="169"/>
  <c r="T237" i="168"/>
  <c r="S236" i="168"/>
  <c r="S237" i="167"/>
  <c r="T238" i="167"/>
  <c r="T237" i="166"/>
  <c r="S236" i="166"/>
  <c r="T237" i="165"/>
  <c r="S236" i="165"/>
  <c r="T237" i="164"/>
  <c r="S236" i="164"/>
  <c r="S237" i="163"/>
  <c r="T238" i="163"/>
  <c r="S236" i="162"/>
  <c r="T237" i="162"/>
  <c r="T233" i="32"/>
  <c r="S233" i="32" s="1"/>
  <c r="T238" i="185" l="1"/>
  <c r="S237" i="185"/>
  <c r="S238" i="184"/>
  <c r="T239" i="184"/>
  <c r="T238" i="183"/>
  <c r="S237" i="183"/>
  <c r="S238" i="182"/>
  <c r="T239" i="182"/>
  <c r="S237" i="181"/>
  <c r="T238" i="181"/>
  <c r="T238" i="180"/>
  <c r="S237" i="180"/>
  <c r="T238" i="179"/>
  <c r="S237" i="179"/>
  <c r="S237" i="178"/>
  <c r="T238" i="178"/>
  <c r="S237" i="177"/>
  <c r="T238" i="177"/>
  <c r="S237" i="176"/>
  <c r="T238" i="176"/>
  <c r="T238" i="175"/>
  <c r="S237" i="175"/>
  <c r="S237" i="174"/>
  <c r="T238" i="174"/>
  <c r="S237" i="173"/>
  <c r="T238" i="173"/>
  <c r="T238" i="172"/>
  <c r="S237" i="172"/>
  <c r="T239" i="171"/>
  <c r="S238" i="171"/>
  <c r="T239" i="170"/>
  <c r="S238" i="170"/>
  <c r="S237" i="169"/>
  <c r="T238" i="169"/>
  <c r="T238" i="168"/>
  <c r="S237" i="168"/>
  <c r="T239" i="167"/>
  <c r="S238" i="167"/>
  <c r="S237" i="166"/>
  <c r="T238" i="166"/>
  <c r="T238" i="165"/>
  <c r="S237" i="165"/>
  <c r="T238" i="164"/>
  <c r="S237" i="164"/>
  <c r="T239" i="163"/>
  <c r="S238" i="163"/>
  <c r="S237" i="162"/>
  <c r="T238" i="162"/>
  <c r="T234" i="32"/>
  <c r="S234" i="32" s="1"/>
  <c r="S238" i="185" l="1"/>
  <c r="T239" i="185"/>
  <c r="T240" i="184"/>
  <c r="S239" i="184"/>
  <c r="T239" i="183"/>
  <c r="S238" i="183"/>
  <c r="S239" i="182"/>
  <c r="T240" i="182"/>
  <c r="S238" i="181"/>
  <c r="T239" i="181"/>
  <c r="T239" i="180"/>
  <c r="S238" i="180"/>
  <c r="T239" i="179"/>
  <c r="S238" i="179"/>
  <c r="T239" i="178"/>
  <c r="S238" i="178"/>
  <c r="T239" i="177"/>
  <c r="S238" i="177"/>
  <c r="T239" i="176"/>
  <c r="S238" i="176"/>
  <c r="T239" i="175"/>
  <c r="S238" i="175"/>
  <c r="S238" i="174"/>
  <c r="T239" i="174"/>
  <c r="T239" i="173"/>
  <c r="S238" i="173"/>
  <c r="T239" i="172"/>
  <c r="S238" i="172"/>
  <c r="T240" i="171"/>
  <c r="S239" i="171"/>
  <c r="T240" i="170"/>
  <c r="S239" i="170"/>
  <c r="T239" i="169"/>
  <c r="S238" i="169"/>
  <c r="T239" i="168"/>
  <c r="S238" i="168"/>
  <c r="S239" i="167"/>
  <c r="T240" i="167"/>
  <c r="T239" i="166"/>
  <c r="S238" i="166"/>
  <c r="T239" i="165"/>
  <c r="S238" i="165"/>
  <c r="S238" i="164"/>
  <c r="T239" i="164"/>
  <c r="T240" i="163"/>
  <c r="S239" i="163"/>
  <c r="S238" i="162"/>
  <c r="T239" i="162"/>
  <c r="T235" i="32"/>
  <c r="S235" i="32" s="1"/>
  <c r="T240" i="185" l="1"/>
  <c r="S239" i="185"/>
  <c r="T241" i="184"/>
  <c r="S240" i="184"/>
  <c r="S239" i="183"/>
  <c r="T240" i="183"/>
  <c r="S240" i="182"/>
  <c r="T241" i="182"/>
  <c r="T240" i="181"/>
  <c r="S239" i="181"/>
  <c r="T240" i="180"/>
  <c r="S239" i="180"/>
  <c r="T240" i="179"/>
  <c r="S239" i="179"/>
  <c r="S239" i="178"/>
  <c r="T240" i="178"/>
  <c r="S239" i="177"/>
  <c r="T240" i="177"/>
  <c r="T240" i="176"/>
  <c r="S239" i="176"/>
  <c r="T240" i="175"/>
  <c r="S239" i="175"/>
  <c r="S239" i="174"/>
  <c r="T240" i="174"/>
  <c r="T240" i="173"/>
  <c r="S239" i="173"/>
  <c r="S239" i="172"/>
  <c r="T240" i="172"/>
  <c r="T241" i="171"/>
  <c r="S240" i="171"/>
  <c r="T241" i="170"/>
  <c r="S240" i="170"/>
  <c r="T240" i="169"/>
  <c r="S239" i="169"/>
  <c r="S239" i="168"/>
  <c r="T240" i="168"/>
  <c r="T241" i="167"/>
  <c r="S240" i="167"/>
  <c r="T240" i="166"/>
  <c r="S239" i="166"/>
  <c r="S239" i="165"/>
  <c r="T240" i="165"/>
  <c r="S239" i="164"/>
  <c r="T240" i="164"/>
  <c r="S240" i="163"/>
  <c r="T241" i="163"/>
  <c r="S239" i="162"/>
  <c r="T240" i="162"/>
  <c r="T236" i="32"/>
  <c r="S236" i="32" s="1"/>
  <c r="T241" i="185" l="1"/>
  <c r="S240" i="185"/>
  <c r="T242" i="184"/>
  <c r="S241" i="184"/>
  <c r="T241" i="183"/>
  <c r="S240" i="183"/>
  <c r="T242" i="182"/>
  <c r="S241" i="182"/>
  <c r="T241" i="181"/>
  <c r="S240" i="181"/>
  <c r="S240" i="180"/>
  <c r="T241" i="180"/>
  <c r="T241" i="179"/>
  <c r="S240" i="179"/>
  <c r="T241" i="178"/>
  <c r="S240" i="178"/>
  <c r="T241" i="177"/>
  <c r="S240" i="177"/>
  <c r="S240" i="176"/>
  <c r="T241" i="176"/>
  <c r="T241" i="175"/>
  <c r="S240" i="175"/>
  <c r="T241" i="174"/>
  <c r="S240" i="174"/>
  <c r="S240" i="173"/>
  <c r="T241" i="173"/>
  <c r="T241" i="172"/>
  <c r="S240" i="172"/>
  <c r="T242" i="171"/>
  <c r="S241" i="171"/>
  <c r="T242" i="170"/>
  <c r="S241" i="170"/>
  <c r="S240" i="169"/>
  <c r="T241" i="169"/>
  <c r="S240" i="168"/>
  <c r="T241" i="168"/>
  <c r="T242" i="167"/>
  <c r="S241" i="167"/>
  <c r="S240" i="166"/>
  <c r="T241" i="166"/>
  <c r="T241" i="165"/>
  <c r="S240" i="165"/>
  <c r="T241" i="164"/>
  <c r="S240" i="164"/>
  <c r="S241" i="163"/>
  <c r="T242" i="163"/>
  <c r="S240" i="162"/>
  <c r="T241" i="162"/>
  <c r="T237" i="32"/>
  <c r="S237" i="32" s="1"/>
  <c r="S241" i="185" l="1"/>
  <c r="T242" i="185"/>
  <c r="S242" i="184"/>
  <c r="T243" i="184"/>
  <c r="T242" i="183"/>
  <c r="S241" i="183"/>
  <c r="S242" i="182"/>
  <c r="T243" i="182"/>
  <c r="T242" i="181"/>
  <c r="S241" i="181"/>
  <c r="T242" i="180"/>
  <c r="S241" i="180"/>
  <c r="S241" i="179"/>
  <c r="T242" i="179"/>
  <c r="T242" i="178"/>
  <c r="S241" i="178"/>
  <c r="T242" i="177"/>
  <c r="S241" i="177"/>
  <c r="T242" i="176"/>
  <c r="S241" i="176"/>
  <c r="T242" i="175"/>
  <c r="S241" i="175"/>
  <c r="S241" i="174"/>
  <c r="T242" i="174"/>
  <c r="T242" i="173"/>
  <c r="S241" i="173"/>
  <c r="S241" i="172"/>
  <c r="T242" i="172"/>
  <c r="S242" i="171"/>
  <c r="T243" i="171"/>
  <c r="T243" i="170"/>
  <c r="S242" i="170"/>
  <c r="T242" i="169"/>
  <c r="S241" i="169"/>
  <c r="T242" i="168"/>
  <c r="S241" i="168"/>
  <c r="S242" i="167"/>
  <c r="T243" i="167"/>
  <c r="T242" i="166"/>
  <c r="S241" i="166"/>
  <c r="T242" i="165"/>
  <c r="S241" i="165"/>
  <c r="T242" i="164"/>
  <c r="S241" i="164"/>
  <c r="T243" i="163"/>
  <c r="S242" i="163"/>
  <c r="S241" i="162"/>
  <c r="T242" i="162"/>
  <c r="T238" i="32"/>
  <c r="S238" i="32" s="1"/>
  <c r="T243" i="185" l="1"/>
  <c r="S242" i="185"/>
  <c r="T244" i="184"/>
  <c r="S243" i="184"/>
  <c r="T243" i="183"/>
  <c r="S242" i="183"/>
  <c r="S243" i="182"/>
  <c r="T244" i="182"/>
  <c r="S242" i="181"/>
  <c r="T243" i="181"/>
  <c r="T243" i="180"/>
  <c r="S242" i="180"/>
  <c r="T243" i="179"/>
  <c r="S242" i="179"/>
  <c r="T243" i="178"/>
  <c r="S242" i="178"/>
  <c r="T243" i="177"/>
  <c r="S242" i="177"/>
  <c r="T243" i="176"/>
  <c r="S242" i="176"/>
  <c r="T243" i="175"/>
  <c r="S242" i="175"/>
  <c r="T243" i="174"/>
  <c r="S242" i="174"/>
  <c r="T243" i="173"/>
  <c r="S242" i="173"/>
  <c r="S242" i="172"/>
  <c r="T243" i="172"/>
  <c r="T244" i="171"/>
  <c r="S243" i="171"/>
  <c r="T244" i="170"/>
  <c r="S243" i="170"/>
  <c r="S242" i="169"/>
  <c r="T243" i="169"/>
  <c r="T243" i="168"/>
  <c r="S242" i="168"/>
  <c r="T244" i="167"/>
  <c r="S243" i="167"/>
  <c r="T243" i="166"/>
  <c r="S242" i="166"/>
  <c r="T243" i="165"/>
  <c r="S242" i="165"/>
  <c r="T243" i="164"/>
  <c r="S242" i="164"/>
  <c r="S243" i="163"/>
  <c r="T244" i="163"/>
  <c r="S242" i="162"/>
  <c r="T243" i="162"/>
  <c r="T239" i="32"/>
  <c r="S239" i="32" s="1"/>
  <c r="S243" i="185" l="1"/>
  <c r="T244" i="185"/>
  <c r="S244" i="184"/>
  <c r="T245" i="184"/>
  <c r="S243" i="183"/>
  <c r="T244" i="183"/>
  <c r="S244" i="182"/>
  <c r="T245" i="182"/>
  <c r="S243" i="181"/>
  <c r="T244" i="181"/>
  <c r="S243" i="180"/>
  <c r="T244" i="180"/>
  <c r="S243" i="179"/>
  <c r="T244" i="179"/>
  <c r="S243" i="178"/>
  <c r="T244" i="178"/>
  <c r="T244" i="177"/>
  <c r="S243" i="177"/>
  <c r="T244" i="176"/>
  <c r="S243" i="176"/>
  <c r="T244" i="175"/>
  <c r="S243" i="175"/>
  <c r="T244" i="174"/>
  <c r="S243" i="174"/>
  <c r="T244" i="173"/>
  <c r="S243" i="173"/>
  <c r="T244" i="172"/>
  <c r="S243" i="172"/>
  <c r="T245" i="171"/>
  <c r="S244" i="171"/>
  <c r="T245" i="170"/>
  <c r="S244" i="170"/>
  <c r="T244" i="169"/>
  <c r="S243" i="169"/>
  <c r="S243" i="168"/>
  <c r="T244" i="168"/>
  <c r="S244" i="167"/>
  <c r="T245" i="167"/>
  <c r="T244" i="166"/>
  <c r="S243" i="166"/>
  <c r="T244" i="165"/>
  <c r="S243" i="165"/>
  <c r="S243" i="164"/>
  <c r="T244" i="164"/>
  <c r="S244" i="163"/>
  <c r="T245" i="163"/>
  <c r="T244" i="162"/>
  <c r="S243" i="162"/>
  <c r="T240" i="32"/>
  <c r="S240" i="32" s="1"/>
  <c r="T245" i="185" l="1"/>
  <c r="S244" i="185"/>
  <c r="S245" i="184"/>
  <c r="T246" i="184"/>
  <c r="S244" i="183"/>
  <c r="T245" i="183"/>
  <c r="S245" i="182"/>
  <c r="T246" i="182"/>
  <c r="T245" i="181"/>
  <c r="S244" i="181"/>
  <c r="T245" i="180"/>
  <c r="S244" i="180"/>
  <c r="S244" i="179"/>
  <c r="T245" i="179"/>
  <c r="S244" i="178"/>
  <c r="T245" i="178"/>
  <c r="S244" i="177"/>
  <c r="T245" i="177"/>
  <c r="S244" i="176"/>
  <c r="T245" i="176"/>
  <c r="T245" i="175"/>
  <c r="S244" i="175"/>
  <c r="S244" i="174"/>
  <c r="T245" i="174"/>
  <c r="T245" i="173"/>
  <c r="S244" i="173"/>
  <c r="T245" i="172"/>
  <c r="S244" i="172"/>
  <c r="T246" i="171"/>
  <c r="S245" i="171"/>
  <c r="T246" i="170"/>
  <c r="S245" i="170"/>
  <c r="T245" i="169"/>
  <c r="S244" i="169"/>
  <c r="T245" i="168"/>
  <c r="S244" i="168"/>
  <c r="T246" i="167"/>
  <c r="S245" i="167"/>
  <c r="T245" i="166"/>
  <c r="S244" i="166"/>
  <c r="T245" i="165"/>
  <c r="S244" i="165"/>
  <c r="T245" i="164"/>
  <c r="S244" i="164"/>
  <c r="S245" i="163"/>
  <c r="T246" i="163"/>
  <c r="T245" i="162"/>
  <c r="S244" i="162"/>
  <c r="T241" i="32"/>
  <c r="S241" i="32" s="1"/>
  <c r="S245" i="185" l="1"/>
  <c r="T246" i="185"/>
  <c r="S246" i="184"/>
  <c r="T247" i="184"/>
  <c r="S245" i="183"/>
  <c r="T246" i="183"/>
  <c r="S246" i="182"/>
  <c r="T247" i="182"/>
  <c r="T246" i="181"/>
  <c r="S245" i="181"/>
  <c r="S245" i="180"/>
  <c r="T246" i="180"/>
  <c r="S245" i="179"/>
  <c r="T246" i="179"/>
  <c r="T246" i="178"/>
  <c r="S245" i="178"/>
  <c r="T246" i="177"/>
  <c r="S245" i="177"/>
  <c r="S245" i="176"/>
  <c r="T246" i="176"/>
  <c r="T246" i="175"/>
  <c r="S245" i="175"/>
  <c r="T246" i="174"/>
  <c r="S245" i="174"/>
  <c r="T246" i="173"/>
  <c r="S245" i="173"/>
  <c r="S245" i="172"/>
  <c r="T246" i="172"/>
  <c r="S246" i="171"/>
  <c r="T247" i="171"/>
  <c r="S246" i="170"/>
  <c r="T247" i="170"/>
  <c r="S245" i="169"/>
  <c r="T246" i="169"/>
  <c r="S245" i="168"/>
  <c r="T246" i="168"/>
  <c r="T247" i="167"/>
  <c r="S246" i="167"/>
  <c r="S245" i="166"/>
  <c r="T246" i="166"/>
  <c r="T246" i="165"/>
  <c r="S245" i="165"/>
  <c r="T246" i="164"/>
  <c r="S245" i="164"/>
  <c r="S246" i="163"/>
  <c r="T247" i="163"/>
  <c r="S245" i="162"/>
  <c r="T246" i="162"/>
  <c r="T242" i="32"/>
  <c r="S242" i="32" s="1"/>
  <c r="T247" i="185" l="1"/>
  <c r="S246" i="185"/>
  <c r="S247" i="184"/>
  <c r="T248" i="184"/>
  <c r="S246" i="183"/>
  <c r="T247" i="183"/>
  <c r="S247" i="182"/>
  <c r="T248" i="182"/>
  <c r="T247" i="181"/>
  <c r="S246" i="181"/>
  <c r="S246" i="180"/>
  <c r="T247" i="180"/>
  <c r="S246" i="179"/>
  <c r="T247" i="179"/>
  <c r="T247" i="178"/>
  <c r="S246" i="178"/>
  <c r="T247" i="177"/>
  <c r="S246" i="177"/>
  <c r="T247" i="176"/>
  <c r="S246" i="176"/>
  <c r="S246" i="175"/>
  <c r="T247" i="175"/>
  <c r="T247" i="174"/>
  <c r="S246" i="174"/>
  <c r="S246" i="173"/>
  <c r="T247" i="173"/>
  <c r="S246" i="172"/>
  <c r="T247" i="172"/>
  <c r="T248" i="171"/>
  <c r="S247" i="171"/>
  <c r="T248" i="170"/>
  <c r="S247" i="170"/>
  <c r="T247" i="169"/>
  <c r="S246" i="169"/>
  <c r="T247" i="168"/>
  <c r="S246" i="168"/>
  <c r="S247" i="167"/>
  <c r="T248" i="167"/>
  <c r="S246" i="166"/>
  <c r="T247" i="166"/>
  <c r="S246" i="165"/>
  <c r="T247" i="165"/>
  <c r="T247" i="164"/>
  <c r="S246" i="164"/>
  <c r="S247" i="163"/>
  <c r="T248" i="163"/>
  <c r="T247" i="162"/>
  <c r="S246" i="162"/>
  <c r="T243" i="32"/>
  <c r="S243" i="32" s="1"/>
  <c r="S247" i="185" l="1"/>
  <c r="T248" i="185"/>
  <c r="T249" i="184"/>
  <c r="S248" i="184"/>
  <c r="S247" i="183"/>
  <c r="T248" i="183"/>
  <c r="S248" i="182"/>
  <c r="T249" i="182"/>
  <c r="T248" i="181"/>
  <c r="S247" i="181"/>
  <c r="T248" i="180"/>
  <c r="S247" i="180"/>
  <c r="S247" i="179"/>
  <c r="T248" i="179"/>
  <c r="T248" i="178"/>
  <c r="S247" i="178"/>
  <c r="S247" i="177"/>
  <c r="T248" i="177"/>
  <c r="S247" i="176"/>
  <c r="T248" i="176"/>
  <c r="T248" i="175"/>
  <c r="S247" i="175"/>
  <c r="S247" i="174"/>
  <c r="T248" i="174"/>
  <c r="S247" i="173"/>
  <c r="T248" i="173"/>
  <c r="T248" i="172"/>
  <c r="S247" i="172"/>
  <c r="S248" i="171"/>
  <c r="T249" i="171"/>
  <c r="T249" i="170"/>
  <c r="S248" i="170"/>
  <c r="T248" i="169"/>
  <c r="S247" i="169"/>
  <c r="T248" i="168"/>
  <c r="S247" i="168"/>
  <c r="S248" i="167"/>
  <c r="T249" i="167"/>
  <c r="S247" i="166"/>
  <c r="T248" i="166"/>
  <c r="S247" i="165"/>
  <c r="T248" i="165"/>
  <c r="T248" i="164"/>
  <c r="S247" i="164"/>
  <c r="T249" i="163"/>
  <c r="S248" i="163"/>
  <c r="S247" i="162"/>
  <c r="T248" i="162"/>
  <c r="T244" i="32"/>
  <c r="S244" i="32" s="1"/>
  <c r="T249" i="185" l="1"/>
  <c r="S248" i="185"/>
  <c r="T250" i="184"/>
  <c r="S249" i="184"/>
  <c r="T249" i="183"/>
  <c r="S248" i="183"/>
  <c r="T250" i="182"/>
  <c r="S249" i="182"/>
  <c r="T249" i="181"/>
  <c r="S248" i="181"/>
  <c r="T249" i="180"/>
  <c r="S248" i="180"/>
  <c r="T249" i="179"/>
  <c r="S248" i="179"/>
  <c r="T249" i="178"/>
  <c r="S248" i="178"/>
  <c r="T249" i="177"/>
  <c r="S248" i="177"/>
  <c r="T249" i="176"/>
  <c r="S248" i="176"/>
  <c r="S248" i="175"/>
  <c r="T249" i="175"/>
  <c r="S248" i="174"/>
  <c r="T249" i="174"/>
  <c r="S248" i="173"/>
  <c r="T249" i="173"/>
  <c r="T249" i="172"/>
  <c r="S248" i="172"/>
  <c r="T250" i="171"/>
  <c r="S249" i="171"/>
  <c r="T250" i="170"/>
  <c r="S249" i="170"/>
  <c r="S248" i="169"/>
  <c r="T249" i="169"/>
  <c r="S248" i="168"/>
  <c r="T249" i="168"/>
  <c r="T250" i="167"/>
  <c r="S249" i="167"/>
  <c r="T249" i="166"/>
  <c r="S248" i="166"/>
  <c r="S248" i="165"/>
  <c r="T249" i="165"/>
  <c r="S248" i="164"/>
  <c r="T249" i="164"/>
  <c r="T250" i="163"/>
  <c r="S249" i="163"/>
  <c r="S248" i="162"/>
  <c r="T249" i="162"/>
  <c r="T245" i="32"/>
  <c r="S245" i="32" s="1"/>
  <c r="T250" i="185" l="1"/>
  <c r="S249" i="185"/>
  <c r="T251" i="184"/>
  <c r="S250" i="184"/>
  <c r="T250" i="183"/>
  <c r="S249" i="183"/>
  <c r="S250" i="182"/>
  <c r="T251" i="182"/>
  <c r="T250" i="181"/>
  <c r="S249" i="181"/>
  <c r="T250" i="180"/>
  <c r="S249" i="180"/>
  <c r="T250" i="179"/>
  <c r="S249" i="179"/>
  <c r="S249" i="178"/>
  <c r="T250" i="178"/>
  <c r="S249" i="177"/>
  <c r="T250" i="177"/>
  <c r="S249" i="176"/>
  <c r="T250" i="176"/>
  <c r="S249" i="175"/>
  <c r="T250" i="175"/>
  <c r="S249" i="174"/>
  <c r="T250" i="174"/>
  <c r="T250" i="173"/>
  <c r="S249" i="173"/>
  <c r="T250" i="172"/>
  <c r="S249" i="172"/>
  <c r="T251" i="171"/>
  <c r="S250" i="171"/>
  <c r="T251" i="170"/>
  <c r="S250" i="170"/>
  <c r="S249" i="169"/>
  <c r="T250" i="169"/>
  <c r="T250" i="168"/>
  <c r="S249" i="168"/>
  <c r="T251" i="167"/>
  <c r="S250" i="167"/>
  <c r="T250" i="166"/>
  <c r="S249" i="166"/>
  <c r="T250" i="165"/>
  <c r="S249" i="165"/>
  <c r="S249" i="164"/>
  <c r="T250" i="164"/>
  <c r="S250" i="163"/>
  <c r="T251" i="163"/>
  <c r="S249" i="162"/>
  <c r="T250" i="162"/>
  <c r="T246" i="32"/>
  <c r="S246" i="32" s="1"/>
  <c r="S250" i="185" l="1"/>
  <c r="T251" i="185"/>
  <c r="S251" i="184"/>
  <c r="T252" i="184"/>
  <c r="T251" i="183"/>
  <c r="S250" i="183"/>
  <c r="T252" i="182"/>
  <c r="S251" i="182"/>
  <c r="T251" i="181"/>
  <c r="S250" i="181"/>
  <c r="T251" i="180"/>
  <c r="S250" i="180"/>
  <c r="T251" i="179"/>
  <c r="S250" i="179"/>
  <c r="T251" i="178"/>
  <c r="S250" i="178"/>
  <c r="T251" i="177"/>
  <c r="S250" i="177"/>
  <c r="S250" i="176"/>
  <c r="T251" i="176"/>
  <c r="T251" i="175"/>
  <c r="S250" i="175"/>
  <c r="T251" i="174"/>
  <c r="S250" i="174"/>
  <c r="S250" i="173"/>
  <c r="T251" i="173"/>
  <c r="S250" i="172"/>
  <c r="T251" i="172"/>
  <c r="T252" i="171"/>
  <c r="S251" i="171"/>
  <c r="T252" i="170"/>
  <c r="S251" i="170"/>
  <c r="T251" i="169"/>
  <c r="S250" i="169"/>
  <c r="T251" i="168"/>
  <c r="S250" i="168"/>
  <c r="T252" i="167"/>
  <c r="S251" i="167"/>
  <c r="S250" i="166"/>
  <c r="T251" i="166"/>
  <c r="T251" i="165"/>
  <c r="S250" i="165"/>
  <c r="S250" i="164"/>
  <c r="T251" i="164"/>
  <c r="T252" i="163"/>
  <c r="S251" i="163"/>
  <c r="S250" i="162"/>
  <c r="T251" i="162"/>
  <c r="T247" i="32"/>
  <c r="S247" i="32" s="1"/>
  <c r="S251" i="185" l="1"/>
  <c r="T252" i="185"/>
  <c r="S252" i="184"/>
  <c r="T253" i="184"/>
  <c r="S251" i="183"/>
  <c r="T252" i="183"/>
  <c r="T253" i="182"/>
  <c r="S252" i="182"/>
  <c r="T252" i="181"/>
  <c r="S251" i="181"/>
  <c r="S251" i="180"/>
  <c r="T252" i="180"/>
  <c r="S251" i="179"/>
  <c r="T252" i="179"/>
  <c r="T252" i="178"/>
  <c r="S251" i="178"/>
  <c r="T252" i="177"/>
  <c r="S251" i="177"/>
  <c r="S251" i="176"/>
  <c r="T252" i="176"/>
  <c r="S251" i="175"/>
  <c r="T252" i="175"/>
  <c r="T252" i="174"/>
  <c r="S251" i="174"/>
  <c r="T252" i="173"/>
  <c r="S251" i="173"/>
  <c r="T252" i="172"/>
  <c r="S251" i="172"/>
  <c r="S252" i="171"/>
  <c r="T253" i="171"/>
  <c r="S252" i="170"/>
  <c r="T253" i="170"/>
  <c r="S251" i="169"/>
  <c r="T252" i="169"/>
  <c r="S251" i="168"/>
  <c r="T252" i="168"/>
  <c r="S252" i="167"/>
  <c r="T253" i="167"/>
  <c r="S251" i="166"/>
  <c r="T252" i="166"/>
  <c r="S251" i="165"/>
  <c r="T252" i="165"/>
  <c r="T252" i="164"/>
  <c r="S251" i="164"/>
  <c r="S252" i="163"/>
  <c r="T253" i="163"/>
  <c r="T252" i="162"/>
  <c r="S251" i="162"/>
  <c r="T248" i="32"/>
  <c r="S248" i="32" s="1"/>
  <c r="S252" i="185" l="1"/>
  <c r="T253" i="185"/>
  <c r="T254" i="184"/>
  <c r="S253" i="184"/>
  <c r="S252" i="183"/>
  <c r="T253" i="183"/>
  <c r="S253" i="182"/>
  <c r="T254" i="182"/>
  <c r="T253" i="181"/>
  <c r="S252" i="181"/>
  <c r="T253" i="180"/>
  <c r="S252" i="180"/>
  <c r="T253" i="179"/>
  <c r="S252" i="179"/>
  <c r="T253" i="178"/>
  <c r="S252" i="178"/>
  <c r="T253" i="177"/>
  <c r="S252" i="177"/>
  <c r="S252" i="176"/>
  <c r="T253" i="176"/>
  <c r="S252" i="175"/>
  <c r="T253" i="175"/>
  <c r="T253" i="174"/>
  <c r="S252" i="174"/>
  <c r="S252" i="173"/>
  <c r="T253" i="173"/>
  <c r="T253" i="172"/>
  <c r="S252" i="172"/>
  <c r="S253" i="171"/>
  <c r="T254" i="171"/>
  <c r="S253" i="170"/>
  <c r="T254" i="170"/>
  <c r="T253" i="169"/>
  <c r="S252" i="169"/>
  <c r="S252" i="168"/>
  <c r="T253" i="168"/>
  <c r="T254" i="167"/>
  <c r="S253" i="167"/>
  <c r="T253" i="166"/>
  <c r="S252" i="166"/>
  <c r="T253" i="165"/>
  <c r="S252" i="165"/>
  <c r="S252" i="164"/>
  <c r="T253" i="164"/>
  <c r="S253" i="163"/>
  <c r="T254" i="163"/>
  <c r="S252" i="162"/>
  <c r="T253" i="162"/>
  <c r="T249" i="32"/>
  <c r="S249" i="32" s="1"/>
  <c r="T254" i="185" l="1"/>
  <c r="S253" i="185"/>
  <c r="S254" i="184"/>
  <c r="T255" i="184"/>
  <c r="S253" i="183"/>
  <c r="T254" i="183"/>
  <c r="S254" i="182"/>
  <c r="T255" i="182"/>
  <c r="T254" i="181"/>
  <c r="S253" i="181"/>
  <c r="S253" i="180"/>
  <c r="T254" i="180"/>
  <c r="T254" i="179"/>
  <c r="S253" i="179"/>
  <c r="S253" i="178"/>
  <c r="T254" i="178"/>
  <c r="T254" i="177"/>
  <c r="S253" i="177"/>
  <c r="S253" i="176"/>
  <c r="T254" i="176"/>
  <c r="T254" i="175"/>
  <c r="S253" i="175"/>
  <c r="T254" i="174"/>
  <c r="S253" i="174"/>
  <c r="S253" i="173"/>
  <c r="T254" i="173"/>
  <c r="S253" i="172"/>
  <c r="T254" i="172"/>
  <c r="T255" i="171"/>
  <c r="S254" i="171"/>
  <c r="T255" i="170"/>
  <c r="S254" i="170"/>
  <c r="T254" i="169"/>
  <c r="S253" i="169"/>
  <c r="S253" i="168"/>
  <c r="T254" i="168"/>
  <c r="T255" i="167"/>
  <c r="S254" i="167"/>
  <c r="T254" i="166"/>
  <c r="S253" i="166"/>
  <c r="T254" i="165"/>
  <c r="S253" i="165"/>
  <c r="S253" i="164"/>
  <c r="T254" i="164"/>
  <c r="S254" i="163"/>
  <c r="T255" i="163"/>
  <c r="S253" i="162"/>
  <c r="T254" i="162"/>
  <c r="T250" i="32"/>
  <c r="S250" i="32" s="1"/>
  <c r="T255" i="185" l="1"/>
  <c r="S254" i="185"/>
  <c r="T256" i="184"/>
  <c r="S255" i="184"/>
  <c r="T255" i="183"/>
  <c r="S254" i="183"/>
  <c r="S255" i="182"/>
  <c r="T256" i="182"/>
  <c r="T255" i="181"/>
  <c r="S254" i="181"/>
  <c r="T255" i="180"/>
  <c r="S254" i="180"/>
  <c r="T255" i="179"/>
  <c r="S254" i="179"/>
  <c r="T255" i="178"/>
  <c r="S254" i="178"/>
  <c r="S254" i="177"/>
  <c r="T255" i="177"/>
  <c r="S254" i="176"/>
  <c r="T255" i="176"/>
  <c r="S254" i="175"/>
  <c r="T255" i="175"/>
  <c r="T255" i="174"/>
  <c r="S254" i="174"/>
  <c r="T255" i="173"/>
  <c r="S254" i="173"/>
  <c r="S254" i="172"/>
  <c r="T255" i="172"/>
  <c r="T256" i="171"/>
  <c r="S255" i="171"/>
  <c r="S255" i="170"/>
  <c r="T256" i="170"/>
  <c r="T255" i="169"/>
  <c r="S254" i="169"/>
  <c r="S254" i="168"/>
  <c r="T255" i="168"/>
  <c r="T256" i="167"/>
  <c r="S255" i="167"/>
  <c r="T255" i="166"/>
  <c r="S254" i="166"/>
  <c r="T255" i="165"/>
  <c r="S254" i="165"/>
  <c r="T255" i="164"/>
  <c r="S254" i="164"/>
  <c r="S255" i="163"/>
  <c r="T256" i="163"/>
  <c r="T255" i="162"/>
  <c r="S254" i="162"/>
  <c r="T251" i="32"/>
  <c r="S251" i="32" s="1"/>
  <c r="S255" i="185" l="1"/>
  <c r="T256" i="185"/>
  <c r="T257" i="184"/>
  <c r="S256" i="184"/>
  <c r="T256" i="183"/>
  <c r="S255" i="183"/>
  <c r="T257" i="182"/>
  <c r="S256" i="182"/>
  <c r="T256" i="181"/>
  <c r="S255" i="181"/>
  <c r="T256" i="180"/>
  <c r="S255" i="180"/>
  <c r="T256" i="179"/>
  <c r="S255" i="179"/>
  <c r="T256" i="178"/>
  <c r="S255" i="178"/>
  <c r="T256" i="177"/>
  <c r="S255" i="177"/>
  <c r="T256" i="176"/>
  <c r="S255" i="176"/>
  <c r="T256" i="175"/>
  <c r="S255" i="175"/>
  <c r="T256" i="174"/>
  <c r="S255" i="174"/>
  <c r="S255" i="173"/>
  <c r="T256" i="173"/>
  <c r="T256" i="172"/>
  <c r="S255" i="172"/>
  <c r="T257" i="171"/>
  <c r="S256" i="171"/>
  <c r="T257" i="170"/>
  <c r="S256" i="170"/>
  <c r="T256" i="169"/>
  <c r="S255" i="169"/>
  <c r="T256" i="168"/>
  <c r="S255" i="168"/>
  <c r="T257" i="167"/>
  <c r="S256" i="167"/>
  <c r="S255" i="166"/>
  <c r="T256" i="166"/>
  <c r="T256" i="165"/>
  <c r="S255" i="165"/>
  <c r="S255" i="164"/>
  <c r="T256" i="164"/>
  <c r="S256" i="163"/>
  <c r="T257" i="163"/>
  <c r="S255" i="162"/>
  <c r="T256" i="162"/>
  <c r="T252" i="32"/>
  <c r="S252" i="32" s="1"/>
  <c r="T257" i="185" l="1"/>
  <c r="S256" i="185"/>
  <c r="S257" i="184"/>
  <c r="T258" i="184"/>
  <c r="S256" i="183"/>
  <c r="T257" i="183"/>
  <c r="T258" i="182"/>
  <c r="S257" i="182"/>
  <c r="T257" i="181"/>
  <c r="S256" i="181"/>
  <c r="S256" i="180"/>
  <c r="T257" i="180"/>
  <c r="S256" i="179"/>
  <c r="T257" i="179"/>
  <c r="T257" i="178"/>
  <c r="S256" i="178"/>
  <c r="S256" i="177"/>
  <c r="T257" i="177"/>
  <c r="S256" i="176"/>
  <c r="T257" i="176"/>
  <c r="T257" i="175"/>
  <c r="S256" i="175"/>
  <c r="S256" i="174"/>
  <c r="T257" i="174"/>
  <c r="T257" i="173"/>
  <c r="S256" i="173"/>
  <c r="S256" i="172"/>
  <c r="T257" i="172"/>
  <c r="S257" i="171"/>
  <c r="T258" i="171"/>
  <c r="T258" i="170"/>
  <c r="S257" i="170"/>
  <c r="T257" i="169"/>
  <c r="S256" i="169"/>
  <c r="S256" i="168"/>
  <c r="T257" i="168"/>
  <c r="S257" i="167"/>
  <c r="T258" i="167"/>
  <c r="T257" i="166"/>
  <c r="S256" i="166"/>
  <c r="T257" i="165"/>
  <c r="S256" i="165"/>
  <c r="T257" i="164"/>
  <c r="S256" i="164"/>
  <c r="T258" i="163"/>
  <c r="S257" i="163"/>
  <c r="S256" i="162"/>
  <c r="T257" i="162"/>
  <c r="T253" i="32"/>
  <c r="S253" i="32" s="1"/>
  <c r="S257" i="185" l="1"/>
  <c r="T258" i="185"/>
  <c r="S258" i="184"/>
  <c r="T259" i="184"/>
  <c r="T258" i="183"/>
  <c r="S257" i="183"/>
  <c r="S258" i="182"/>
  <c r="T259" i="182"/>
  <c r="T258" i="181"/>
  <c r="S257" i="181"/>
  <c r="T258" i="180"/>
  <c r="S257" i="180"/>
  <c r="T258" i="179"/>
  <c r="S257" i="179"/>
  <c r="S257" i="178"/>
  <c r="T258" i="178"/>
  <c r="S257" i="177"/>
  <c r="T258" i="177"/>
  <c r="T258" i="176"/>
  <c r="S257" i="176"/>
  <c r="S257" i="175"/>
  <c r="T258" i="175"/>
  <c r="T258" i="174"/>
  <c r="S257" i="174"/>
  <c r="S257" i="173"/>
  <c r="T258" i="173"/>
  <c r="T258" i="172"/>
  <c r="S257" i="172"/>
  <c r="T259" i="171"/>
  <c r="S258" i="171"/>
  <c r="T259" i="170"/>
  <c r="S258" i="170"/>
  <c r="S257" i="169"/>
  <c r="T258" i="169"/>
  <c r="T258" i="168"/>
  <c r="S257" i="168"/>
  <c r="T259" i="167"/>
  <c r="S258" i="167"/>
  <c r="S257" i="166"/>
  <c r="T258" i="166"/>
  <c r="T258" i="165"/>
  <c r="S257" i="165"/>
  <c r="S257" i="164"/>
  <c r="T258" i="164"/>
  <c r="T259" i="163"/>
  <c r="S258" i="163"/>
  <c r="T258" i="162"/>
  <c r="S257" i="162"/>
  <c r="T254" i="32"/>
  <c r="S254" i="32" s="1"/>
  <c r="S258" i="185" l="1"/>
  <c r="T259" i="185"/>
  <c r="T260" i="184"/>
  <c r="S259" i="184"/>
  <c r="S258" i="183"/>
  <c r="T259" i="183"/>
  <c r="T260" i="182"/>
  <c r="S259" i="182"/>
  <c r="T259" i="181"/>
  <c r="S258" i="181"/>
  <c r="T259" i="180"/>
  <c r="S258" i="180"/>
  <c r="T259" i="179"/>
  <c r="S258" i="179"/>
  <c r="S258" i="178"/>
  <c r="T259" i="178"/>
  <c r="S258" i="177"/>
  <c r="T259" i="177"/>
  <c r="S258" i="176"/>
  <c r="T259" i="176"/>
  <c r="S258" i="175"/>
  <c r="T259" i="175"/>
  <c r="T259" i="174"/>
  <c r="S258" i="174"/>
  <c r="T259" i="173"/>
  <c r="S258" i="173"/>
  <c r="T259" i="172"/>
  <c r="S258" i="172"/>
  <c r="T260" i="171"/>
  <c r="S259" i="171"/>
  <c r="T260" i="170"/>
  <c r="S259" i="170"/>
  <c r="T259" i="169"/>
  <c r="S258" i="169"/>
  <c r="T259" i="168"/>
  <c r="S258" i="168"/>
  <c r="T260" i="167"/>
  <c r="S259" i="167"/>
  <c r="T259" i="166"/>
  <c r="S258" i="166"/>
  <c r="T259" i="165"/>
  <c r="S258" i="165"/>
  <c r="S258" i="164"/>
  <c r="T259" i="164"/>
  <c r="S259" i="163"/>
  <c r="T260" i="163"/>
  <c r="S258" i="162"/>
  <c r="T259" i="162"/>
  <c r="T255" i="32"/>
  <c r="S255" i="32" s="1"/>
  <c r="T260" i="185" l="1"/>
  <c r="S259" i="185"/>
  <c r="T261" i="184"/>
  <c r="S260" i="184"/>
  <c r="S259" i="183"/>
  <c r="T260" i="183"/>
  <c r="S260" i="182"/>
  <c r="T261" i="182"/>
  <c r="T260" i="181"/>
  <c r="S259" i="181"/>
  <c r="T260" i="180"/>
  <c r="S259" i="180"/>
  <c r="S259" i="179"/>
  <c r="T260" i="179"/>
  <c r="T260" i="178"/>
  <c r="S259" i="178"/>
  <c r="S259" i="177"/>
  <c r="T260" i="177"/>
  <c r="S259" i="176"/>
  <c r="T260" i="176"/>
  <c r="T260" i="175"/>
  <c r="S259" i="175"/>
  <c r="T260" i="174"/>
  <c r="S259" i="174"/>
  <c r="T260" i="173"/>
  <c r="S259" i="173"/>
  <c r="S259" i="172"/>
  <c r="T260" i="172"/>
  <c r="T261" i="171"/>
  <c r="S260" i="171"/>
  <c r="S260" i="170"/>
  <c r="T261" i="170"/>
  <c r="S259" i="169"/>
  <c r="T260" i="169"/>
  <c r="T260" i="168"/>
  <c r="S259" i="168"/>
  <c r="T261" i="167"/>
  <c r="S260" i="167"/>
  <c r="T260" i="166"/>
  <c r="S259" i="166"/>
  <c r="T260" i="165"/>
  <c r="S259" i="165"/>
  <c r="T260" i="164"/>
  <c r="S259" i="164"/>
  <c r="S260" i="163"/>
  <c r="T261" i="163"/>
  <c r="T260" i="162"/>
  <c r="S259" i="162"/>
  <c r="T256" i="32"/>
  <c r="S256" i="32" s="1"/>
  <c r="T261" i="185" l="1"/>
  <c r="S260" i="185"/>
  <c r="S261" i="184"/>
  <c r="T262" i="184"/>
  <c r="T261" i="183"/>
  <c r="S260" i="183"/>
  <c r="S261" i="182"/>
  <c r="T262" i="182"/>
  <c r="T261" i="181"/>
  <c r="S260" i="181"/>
  <c r="T261" i="180"/>
  <c r="S260" i="180"/>
  <c r="S260" i="179"/>
  <c r="T261" i="179"/>
  <c r="S260" i="178"/>
  <c r="T261" i="178"/>
  <c r="S260" i="177"/>
  <c r="T261" i="177"/>
  <c r="T261" i="176"/>
  <c r="S260" i="176"/>
  <c r="T261" i="175"/>
  <c r="S260" i="175"/>
  <c r="T261" i="174"/>
  <c r="S260" i="174"/>
  <c r="T261" i="173"/>
  <c r="S260" i="173"/>
  <c r="S260" i="172"/>
  <c r="T261" i="172"/>
  <c r="S261" i="171"/>
  <c r="T262" i="171"/>
  <c r="S261" i="170"/>
  <c r="T262" i="170"/>
  <c r="T261" i="169"/>
  <c r="S260" i="169"/>
  <c r="S260" i="168"/>
  <c r="T261" i="168"/>
  <c r="T262" i="167"/>
  <c r="S261" i="167"/>
  <c r="S260" i="166"/>
  <c r="T261" i="166"/>
  <c r="T261" i="165"/>
  <c r="S260" i="165"/>
  <c r="S260" i="164"/>
  <c r="T261" i="164"/>
  <c r="T262" i="163"/>
  <c r="S261" i="163"/>
  <c r="S260" i="162"/>
  <c r="T261" i="162"/>
  <c r="T257" i="32"/>
  <c r="S257" i="32" s="1"/>
  <c r="T262" i="185" l="1"/>
  <c r="S261" i="185"/>
  <c r="T263" i="184"/>
  <c r="S262" i="184"/>
  <c r="T262" i="183"/>
  <c r="S261" i="183"/>
  <c r="T263" i="182"/>
  <c r="S262" i="182"/>
  <c r="T262" i="181"/>
  <c r="S261" i="181"/>
  <c r="S261" i="180"/>
  <c r="T262" i="180"/>
  <c r="T262" i="179"/>
  <c r="S261" i="179"/>
  <c r="T262" i="178"/>
  <c r="S261" i="178"/>
  <c r="T262" i="177"/>
  <c r="S261" i="177"/>
  <c r="S261" i="176"/>
  <c r="T262" i="176"/>
  <c r="T262" i="175"/>
  <c r="S261" i="175"/>
  <c r="T262" i="174"/>
  <c r="S261" i="174"/>
  <c r="T262" i="173"/>
  <c r="S261" i="173"/>
  <c r="S261" i="172"/>
  <c r="T262" i="172"/>
  <c r="T263" i="171"/>
  <c r="S262" i="171"/>
  <c r="S262" i="170"/>
  <c r="T263" i="170"/>
  <c r="S261" i="169"/>
  <c r="T262" i="169"/>
  <c r="T262" i="168"/>
  <c r="S261" i="168"/>
  <c r="S262" i="167"/>
  <c r="T263" i="167"/>
  <c r="T262" i="166"/>
  <c r="S261" i="166"/>
  <c r="S261" i="165"/>
  <c r="T262" i="165"/>
  <c r="T262" i="164"/>
  <c r="S261" i="164"/>
  <c r="S262" i="163"/>
  <c r="T263" i="163"/>
  <c r="S261" i="162"/>
  <c r="T262" i="162"/>
  <c r="T258" i="32"/>
  <c r="S258" i="32" s="1"/>
  <c r="T263" i="185" l="1"/>
  <c r="S262" i="185"/>
  <c r="S263" i="184"/>
  <c r="T264" i="184"/>
  <c r="T263" i="183"/>
  <c r="S262" i="183"/>
  <c r="S263" i="182"/>
  <c r="T264" i="182"/>
  <c r="T263" i="181"/>
  <c r="S262" i="181"/>
  <c r="T263" i="180"/>
  <c r="S262" i="180"/>
  <c r="T263" i="179"/>
  <c r="S262" i="179"/>
  <c r="T263" i="178"/>
  <c r="S262" i="178"/>
  <c r="S262" i="177"/>
  <c r="T263" i="177"/>
  <c r="T263" i="176"/>
  <c r="S262" i="176"/>
  <c r="S262" i="175"/>
  <c r="T263" i="175"/>
  <c r="S262" i="174"/>
  <c r="T263" i="174"/>
  <c r="T263" i="173"/>
  <c r="S262" i="173"/>
  <c r="S262" i="172"/>
  <c r="T263" i="172"/>
  <c r="S263" i="171"/>
  <c r="T264" i="171"/>
  <c r="S263" i="170"/>
  <c r="T264" i="170"/>
  <c r="S262" i="169"/>
  <c r="T263" i="169"/>
  <c r="T263" i="168"/>
  <c r="S262" i="168"/>
  <c r="T264" i="167"/>
  <c r="S263" i="167"/>
  <c r="T263" i="166"/>
  <c r="S262" i="166"/>
  <c r="T263" i="165"/>
  <c r="S262" i="165"/>
  <c r="S262" i="164"/>
  <c r="T263" i="164"/>
  <c r="T264" i="163"/>
  <c r="S263" i="163"/>
  <c r="S262" i="162"/>
  <c r="T263" i="162"/>
  <c r="T259" i="32"/>
  <c r="S259" i="32" s="1"/>
  <c r="T264" i="185" l="1"/>
  <c r="S263" i="185"/>
  <c r="S264" i="184"/>
  <c r="T265" i="184"/>
  <c r="S263" i="183"/>
  <c r="T264" i="183"/>
  <c r="T265" i="182"/>
  <c r="S264" i="182"/>
  <c r="T264" i="181"/>
  <c r="S263" i="181"/>
  <c r="S263" i="180"/>
  <c r="T264" i="180"/>
  <c r="T264" i="179"/>
  <c r="S263" i="179"/>
  <c r="S263" i="178"/>
  <c r="T264" i="178"/>
  <c r="S263" i="177"/>
  <c r="T264" i="177"/>
  <c r="T264" i="176"/>
  <c r="S263" i="176"/>
  <c r="S263" i="175"/>
  <c r="T264" i="175"/>
  <c r="T264" i="174"/>
  <c r="S263" i="174"/>
  <c r="T264" i="173"/>
  <c r="S263" i="173"/>
  <c r="T264" i="172"/>
  <c r="S263" i="172"/>
  <c r="T265" i="171"/>
  <c r="S264" i="171"/>
  <c r="T265" i="170"/>
  <c r="S264" i="170"/>
  <c r="T264" i="169"/>
  <c r="S263" i="169"/>
  <c r="T264" i="168"/>
  <c r="S263" i="168"/>
  <c r="T265" i="167"/>
  <c r="S264" i="167"/>
  <c r="T264" i="166"/>
  <c r="S263" i="166"/>
  <c r="S263" i="165"/>
  <c r="T264" i="165"/>
  <c r="S263" i="164"/>
  <c r="T264" i="164"/>
  <c r="T265" i="163"/>
  <c r="S264" i="163"/>
  <c r="T264" i="162"/>
  <c r="S263" i="162"/>
  <c r="T260" i="32"/>
  <c r="S260" i="32" s="1"/>
  <c r="T265" i="185" l="1"/>
  <c r="S264" i="185"/>
  <c r="T266" i="184"/>
  <c r="S265" i="184"/>
  <c r="T265" i="183"/>
  <c r="S264" i="183"/>
  <c r="S265" i="182"/>
  <c r="T266" i="182"/>
  <c r="T265" i="181"/>
  <c r="S264" i="181"/>
  <c r="T265" i="180"/>
  <c r="S264" i="180"/>
  <c r="T265" i="179"/>
  <c r="S264" i="179"/>
  <c r="T265" i="178"/>
  <c r="S264" i="178"/>
  <c r="T265" i="177"/>
  <c r="S264" i="177"/>
  <c r="T265" i="176"/>
  <c r="S264" i="176"/>
  <c r="T265" i="175"/>
  <c r="S264" i="175"/>
  <c r="T265" i="174"/>
  <c r="S264" i="174"/>
  <c r="T265" i="173"/>
  <c r="S264" i="173"/>
  <c r="T265" i="172"/>
  <c r="S264" i="172"/>
  <c r="T266" i="171"/>
  <c r="S265" i="171"/>
  <c r="T266" i="170"/>
  <c r="S265" i="170"/>
  <c r="T265" i="169"/>
  <c r="S264" i="169"/>
  <c r="S264" i="168"/>
  <c r="T265" i="168"/>
  <c r="T266" i="167"/>
  <c r="S265" i="167"/>
  <c r="T265" i="166"/>
  <c r="S264" i="166"/>
  <c r="S264" i="165"/>
  <c r="T265" i="165"/>
  <c r="T265" i="164"/>
  <c r="S264" i="164"/>
  <c r="S265" i="163"/>
  <c r="T266" i="163"/>
  <c r="T265" i="162"/>
  <c r="S264" i="162"/>
  <c r="T261" i="32"/>
  <c r="S261" i="32" s="1"/>
  <c r="T266" i="185" l="1"/>
  <c r="S265" i="185"/>
  <c r="S266" i="184"/>
  <c r="T267" i="184"/>
  <c r="T266" i="183"/>
  <c r="S265" i="183"/>
  <c r="T267" i="182"/>
  <c r="S266" i="182"/>
  <c r="T266" i="181"/>
  <c r="S265" i="181"/>
  <c r="T266" i="180"/>
  <c r="S265" i="180"/>
  <c r="S265" i="179"/>
  <c r="T266" i="179"/>
  <c r="T266" i="178"/>
  <c r="S265" i="178"/>
  <c r="S265" i="177"/>
  <c r="T266" i="177"/>
  <c r="T266" i="176"/>
  <c r="S265" i="176"/>
  <c r="T266" i="175"/>
  <c r="S265" i="175"/>
  <c r="T266" i="174"/>
  <c r="S265" i="174"/>
  <c r="S265" i="173"/>
  <c r="T266" i="173"/>
  <c r="T266" i="172"/>
  <c r="S265" i="172"/>
  <c r="T267" i="171"/>
  <c r="S266" i="171"/>
  <c r="S266" i="170"/>
  <c r="T267" i="170"/>
  <c r="S265" i="169"/>
  <c r="T266" i="169"/>
  <c r="S265" i="168"/>
  <c r="T266" i="168"/>
  <c r="T267" i="167"/>
  <c r="S266" i="167"/>
  <c r="S265" i="166"/>
  <c r="T266" i="166"/>
  <c r="T266" i="165"/>
  <c r="S265" i="165"/>
  <c r="S265" i="164"/>
  <c r="T266" i="164"/>
  <c r="S266" i="163"/>
  <c r="T267" i="163"/>
  <c r="T266" i="162"/>
  <c r="S265" i="162"/>
  <c r="T262" i="32"/>
  <c r="S262" i="32" s="1"/>
  <c r="T267" i="185" l="1"/>
  <c r="S266" i="185"/>
  <c r="T268" i="184"/>
  <c r="S267" i="184"/>
  <c r="T267" i="183"/>
  <c r="S266" i="183"/>
  <c r="S267" i="182"/>
  <c r="T268" i="182"/>
  <c r="S266" i="181"/>
  <c r="T267" i="181"/>
  <c r="S266" i="180"/>
  <c r="T267" i="180"/>
  <c r="S266" i="179"/>
  <c r="T267" i="179"/>
  <c r="T267" i="178"/>
  <c r="S266" i="178"/>
  <c r="T267" i="177"/>
  <c r="S266" i="177"/>
  <c r="S266" i="176"/>
  <c r="T267" i="176"/>
  <c r="T267" i="175"/>
  <c r="S266" i="175"/>
  <c r="T267" i="174"/>
  <c r="S266" i="174"/>
  <c r="S266" i="173"/>
  <c r="T267" i="173"/>
  <c r="T267" i="172"/>
  <c r="S266" i="172"/>
  <c r="S267" i="171"/>
  <c r="T268" i="171"/>
  <c r="T268" i="170"/>
  <c r="S267" i="170"/>
  <c r="S266" i="169"/>
  <c r="T267" i="169"/>
  <c r="S266" i="168"/>
  <c r="T267" i="168"/>
  <c r="T268" i="167"/>
  <c r="S267" i="167"/>
  <c r="T267" i="166"/>
  <c r="S266" i="166"/>
  <c r="T267" i="165"/>
  <c r="S266" i="165"/>
  <c r="T267" i="164"/>
  <c r="S266" i="164"/>
  <c r="T268" i="163"/>
  <c r="S267" i="163"/>
  <c r="S266" i="162"/>
  <c r="T267" i="162"/>
  <c r="T263" i="32"/>
  <c r="S263" i="32" s="1"/>
  <c r="T268" i="185" l="1"/>
  <c r="S267" i="185"/>
  <c r="T269" i="184"/>
  <c r="S268" i="184"/>
  <c r="S267" i="183"/>
  <c r="T268" i="183"/>
  <c r="S268" i="182"/>
  <c r="T269" i="182"/>
  <c r="T268" i="181"/>
  <c r="S267" i="181"/>
  <c r="S267" i="180"/>
  <c r="T268" i="180"/>
  <c r="T268" i="179"/>
  <c r="S267" i="179"/>
  <c r="S267" i="178"/>
  <c r="T268" i="178"/>
  <c r="T268" i="177"/>
  <c r="S267" i="177"/>
  <c r="T268" i="176"/>
  <c r="S267" i="176"/>
  <c r="S267" i="175"/>
  <c r="T268" i="175"/>
  <c r="S267" i="174"/>
  <c r="T268" i="174"/>
  <c r="T268" i="173"/>
  <c r="S267" i="173"/>
  <c r="S267" i="172"/>
  <c r="T268" i="172"/>
  <c r="T269" i="171"/>
  <c r="S268" i="171"/>
  <c r="S268" i="170"/>
  <c r="T269" i="170"/>
  <c r="T268" i="169"/>
  <c r="S267" i="169"/>
  <c r="S267" i="168"/>
  <c r="T268" i="168"/>
  <c r="T269" i="167"/>
  <c r="S268" i="167"/>
  <c r="S267" i="166"/>
  <c r="T268" i="166"/>
  <c r="S267" i="165"/>
  <c r="T268" i="165"/>
  <c r="T268" i="164"/>
  <c r="S267" i="164"/>
  <c r="T269" i="163"/>
  <c r="S268" i="163"/>
  <c r="S267" i="162"/>
  <c r="T268" i="162"/>
  <c r="T264" i="32"/>
  <c r="S264" i="32" s="1"/>
  <c r="T269" i="185" l="1"/>
  <c r="S268" i="185"/>
  <c r="S269" i="184"/>
  <c r="T270" i="184"/>
  <c r="S268" i="183"/>
  <c r="T269" i="183"/>
  <c r="S269" i="182"/>
  <c r="T270" i="182"/>
  <c r="S268" i="181"/>
  <c r="T269" i="181"/>
  <c r="T269" i="180"/>
  <c r="S268" i="180"/>
  <c r="S268" i="179"/>
  <c r="T269" i="179"/>
  <c r="T269" i="178"/>
  <c r="S268" i="178"/>
  <c r="T269" i="177"/>
  <c r="S268" i="177"/>
  <c r="T269" i="176"/>
  <c r="S268" i="176"/>
  <c r="S268" i="175"/>
  <c r="T269" i="175"/>
  <c r="T269" i="174"/>
  <c r="S268" i="174"/>
  <c r="S268" i="173"/>
  <c r="T269" i="173"/>
  <c r="T269" i="172"/>
  <c r="S268" i="172"/>
  <c r="T270" i="171"/>
  <c r="S269" i="171"/>
  <c r="T270" i="170"/>
  <c r="S269" i="170"/>
  <c r="T269" i="169"/>
  <c r="S268" i="169"/>
  <c r="S268" i="168"/>
  <c r="T269" i="168"/>
  <c r="T270" i="167"/>
  <c r="S269" i="167"/>
  <c r="T269" i="166"/>
  <c r="S268" i="166"/>
  <c r="T269" i="165"/>
  <c r="S268" i="165"/>
  <c r="S268" i="164"/>
  <c r="T269" i="164"/>
  <c r="T270" i="163"/>
  <c r="S269" i="163"/>
  <c r="S268" i="162"/>
  <c r="T269" i="162"/>
  <c r="T265" i="32"/>
  <c r="S265" i="32" s="1"/>
  <c r="T270" i="185" l="1"/>
  <c r="S269" i="185"/>
  <c r="S270" i="184"/>
  <c r="T271" i="184"/>
  <c r="T270" i="183"/>
  <c r="S269" i="183"/>
  <c r="S270" i="182"/>
  <c r="T271" i="182"/>
  <c r="T270" i="181"/>
  <c r="S269" i="181"/>
  <c r="T270" i="180"/>
  <c r="S269" i="180"/>
  <c r="S269" i="179"/>
  <c r="T270" i="179"/>
  <c r="T270" i="178"/>
  <c r="S269" i="178"/>
  <c r="T270" i="177"/>
  <c r="S269" i="177"/>
  <c r="S269" i="176"/>
  <c r="T270" i="176"/>
  <c r="T270" i="175"/>
  <c r="S269" i="175"/>
  <c r="T270" i="174"/>
  <c r="S269" i="174"/>
  <c r="T270" i="173"/>
  <c r="S269" i="173"/>
  <c r="T270" i="172"/>
  <c r="S269" i="172"/>
  <c r="T271" i="171"/>
  <c r="S270" i="171"/>
  <c r="T271" i="170"/>
  <c r="S270" i="170"/>
  <c r="T270" i="169"/>
  <c r="S269" i="169"/>
  <c r="S269" i="168"/>
  <c r="T270" i="168"/>
  <c r="T271" i="167"/>
  <c r="S270" i="167"/>
  <c r="T270" i="166"/>
  <c r="S269" i="166"/>
  <c r="T270" i="165"/>
  <c r="S269" i="165"/>
  <c r="S269" i="164"/>
  <c r="T270" i="164"/>
  <c r="S270" i="163"/>
  <c r="T271" i="163"/>
  <c r="S269" i="162"/>
  <c r="T270" i="162"/>
  <c r="T266" i="32"/>
  <c r="S266" i="32" s="1"/>
  <c r="S270" i="185" l="1"/>
  <c r="T271" i="185"/>
  <c r="T272" i="184"/>
  <c r="S271" i="184"/>
  <c r="T271" i="183"/>
  <c r="S270" i="183"/>
  <c r="S271" i="182"/>
  <c r="T272" i="182"/>
  <c r="T271" i="181"/>
  <c r="S270" i="181"/>
  <c r="T271" i="180"/>
  <c r="S270" i="180"/>
  <c r="S270" i="179"/>
  <c r="T271" i="179"/>
  <c r="T271" i="178"/>
  <c r="S270" i="178"/>
  <c r="S270" i="177"/>
  <c r="T271" i="177"/>
  <c r="S270" i="176"/>
  <c r="T271" i="176"/>
  <c r="S270" i="175"/>
  <c r="T271" i="175"/>
  <c r="T271" i="174"/>
  <c r="S270" i="174"/>
  <c r="S270" i="173"/>
  <c r="T271" i="173"/>
  <c r="S270" i="172"/>
  <c r="T271" i="172"/>
  <c r="T272" i="171"/>
  <c r="S271" i="171"/>
  <c r="S271" i="170"/>
  <c r="T272" i="170"/>
  <c r="T271" i="169"/>
  <c r="S270" i="169"/>
  <c r="S270" i="168"/>
  <c r="T271" i="168"/>
  <c r="T272" i="167"/>
  <c r="S271" i="167"/>
  <c r="S270" i="166"/>
  <c r="T271" i="166"/>
  <c r="T271" i="165"/>
  <c r="S270" i="165"/>
  <c r="S270" i="164"/>
  <c r="T271" i="164"/>
  <c r="S271" i="163"/>
  <c r="T272" i="163"/>
  <c r="T271" i="162"/>
  <c r="S270" i="162"/>
  <c r="T267" i="32"/>
  <c r="S267" i="32" s="1"/>
  <c r="S271" i="185" l="1"/>
  <c r="T272" i="185"/>
  <c r="S272" i="184"/>
  <c r="T273" i="184"/>
  <c r="S271" i="183"/>
  <c r="T272" i="183"/>
  <c r="T273" i="182"/>
  <c r="S272" i="182"/>
  <c r="S271" i="181"/>
  <c r="T272" i="181"/>
  <c r="T272" i="180"/>
  <c r="S271" i="180"/>
  <c r="T272" i="179"/>
  <c r="S271" i="179"/>
  <c r="T272" i="178"/>
  <c r="S271" i="178"/>
  <c r="T272" i="177"/>
  <c r="S271" i="177"/>
  <c r="T272" i="176"/>
  <c r="S271" i="176"/>
  <c r="S271" i="175"/>
  <c r="T272" i="175"/>
  <c r="T272" i="174"/>
  <c r="S271" i="174"/>
  <c r="T272" i="173"/>
  <c r="S271" i="173"/>
  <c r="T272" i="172"/>
  <c r="S271" i="172"/>
  <c r="S272" i="171"/>
  <c r="T273" i="171"/>
  <c r="T273" i="170"/>
  <c r="S272" i="170"/>
  <c r="S271" i="169"/>
  <c r="T272" i="169"/>
  <c r="T272" i="168"/>
  <c r="S271" i="168"/>
  <c r="T273" i="167"/>
  <c r="S272" i="167"/>
  <c r="T272" i="166"/>
  <c r="S271" i="166"/>
  <c r="S271" i="165"/>
  <c r="T272" i="165"/>
  <c r="T272" i="164"/>
  <c r="S271" i="164"/>
  <c r="S272" i="163"/>
  <c r="T273" i="163"/>
  <c r="T272" i="162"/>
  <c r="S271" i="162"/>
  <c r="T268" i="32"/>
  <c r="S268" i="32" s="1"/>
  <c r="T273" i="185" l="1"/>
  <c r="S272" i="185"/>
  <c r="S273" i="184"/>
  <c r="T274" i="184"/>
  <c r="T273" i="183"/>
  <c r="S272" i="183"/>
  <c r="S273" i="182"/>
  <c r="T274" i="182"/>
  <c r="S272" i="181"/>
  <c r="T273" i="181"/>
  <c r="S272" i="180"/>
  <c r="T273" i="180"/>
  <c r="S272" i="179"/>
  <c r="T273" i="179"/>
  <c r="S272" i="178"/>
  <c r="T273" i="178"/>
  <c r="T273" i="177"/>
  <c r="S272" i="177"/>
  <c r="S272" i="176"/>
  <c r="T273" i="176"/>
  <c r="T273" i="175"/>
  <c r="S272" i="175"/>
  <c r="S272" i="174"/>
  <c r="T273" i="174"/>
  <c r="S272" i="173"/>
  <c r="T273" i="173"/>
  <c r="S272" i="172"/>
  <c r="T273" i="172"/>
  <c r="T274" i="171"/>
  <c r="S273" i="171"/>
  <c r="S273" i="170"/>
  <c r="T274" i="170"/>
  <c r="T273" i="169"/>
  <c r="S272" i="169"/>
  <c r="S272" i="168"/>
  <c r="T273" i="168"/>
  <c r="T274" i="167"/>
  <c r="S273" i="167"/>
  <c r="S272" i="166"/>
  <c r="T273" i="166"/>
  <c r="S272" i="165"/>
  <c r="T273" i="165"/>
  <c r="T273" i="164"/>
  <c r="S272" i="164"/>
  <c r="T274" i="163"/>
  <c r="S273" i="163"/>
  <c r="S272" i="162"/>
  <c r="T273" i="162"/>
  <c r="T269" i="32"/>
  <c r="S269" i="32" s="1"/>
  <c r="S273" i="185" l="1"/>
  <c r="T274" i="185"/>
  <c r="T275" i="184"/>
  <c r="S274" i="184"/>
  <c r="S273" i="183"/>
  <c r="T274" i="183"/>
  <c r="T275" i="182"/>
  <c r="S274" i="182"/>
  <c r="T274" i="181"/>
  <c r="S273" i="181"/>
  <c r="T274" i="180"/>
  <c r="S273" i="180"/>
  <c r="T274" i="179"/>
  <c r="S273" i="179"/>
  <c r="T274" i="178"/>
  <c r="S273" i="178"/>
  <c r="S273" i="177"/>
  <c r="T274" i="177"/>
  <c r="S273" i="176"/>
  <c r="T274" i="176"/>
  <c r="T274" i="175"/>
  <c r="S273" i="175"/>
  <c r="T274" i="174"/>
  <c r="S273" i="174"/>
  <c r="T274" i="173"/>
  <c r="S273" i="173"/>
  <c r="S273" i="172"/>
  <c r="T274" i="172"/>
  <c r="T275" i="171"/>
  <c r="S274" i="171"/>
  <c r="T275" i="170"/>
  <c r="S274" i="170"/>
  <c r="S273" i="169"/>
  <c r="T274" i="169"/>
  <c r="T274" i="168"/>
  <c r="S273" i="168"/>
  <c r="T275" i="167"/>
  <c r="S274" i="167"/>
  <c r="T274" i="166"/>
  <c r="S273" i="166"/>
  <c r="S273" i="165"/>
  <c r="T274" i="165"/>
  <c r="S273" i="164"/>
  <c r="T274" i="164"/>
  <c r="T275" i="163"/>
  <c r="S274" i="163"/>
  <c r="S273" i="162"/>
  <c r="T274" i="162"/>
  <c r="T270" i="32"/>
  <c r="S270" i="32" s="1"/>
  <c r="T275" i="185" l="1"/>
  <c r="S274" i="185"/>
  <c r="S275" i="184"/>
  <c r="T276" i="184"/>
  <c r="S274" i="183"/>
  <c r="T275" i="183"/>
  <c r="S275" i="182"/>
  <c r="T276" i="182"/>
  <c r="T275" i="181"/>
  <c r="S274" i="181"/>
  <c r="T275" i="180"/>
  <c r="S274" i="180"/>
  <c r="T275" i="179"/>
  <c r="S274" i="179"/>
  <c r="S274" i="178"/>
  <c r="T275" i="178"/>
  <c r="S274" i="177"/>
  <c r="T275" i="177"/>
  <c r="S274" i="176"/>
  <c r="T275" i="176"/>
  <c r="T275" i="175"/>
  <c r="S274" i="175"/>
  <c r="T275" i="174"/>
  <c r="S274" i="174"/>
  <c r="T275" i="173"/>
  <c r="S274" i="173"/>
  <c r="S274" i="172"/>
  <c r="T275" i="172"/>
  <c r="T276" i="171"/>
  <c r="S275" i="171"/>
  <c r="T276" i="170"/>
  <c r="S275" i="170"/>
  <c r="S274" i="169"/>
  <c r="T275" i="169"/>
  <c r="T275" i="168"/>
  <c r="S274" i="168"/>
  <c r="T276" i="167"/>
  <c r="S275" i="167"/>
  <c r="T275" i="166"/>
  <c r="S274" i="166"/>
  <c r="T275" i="165"/>
  <c r="S274" i="165"/>
  <c r="T275" i="164"/>
  <c r="S274" i="164"/>
  <c r="S275" i="163"/>
  <c r="T276" i="163"/>
  <c r="S274" i="162"/>
  <c r="T275" i="162"/>
  <c r="T271" i="32"/>
  <c r="S271" i="32" s="1"/>
  <c r="S275" i="185" l="1"/>
  <c r="T276" i="185"/>
  <c r="S276" i="184"/>
  <c r="T277" i="184"/>
  <c r="T276" i="183"/>
  <c r="S275" i="183"/>
  <c r="S276" i="182"/>
  <c r="T277" i="182"/>
  <c r="T276" i="181"/>
  <c r="S275" i="181"/>
  <c r="T276" i="180"/>
  <c r="S275" i="180"/>
  <c r="T276" i="179"/>
  <c r="S275" i="179"/>
  <c r="S275" i="178"/>
  <c r="T276" i="178"/>
  <c r="S275" i="177"/>
  <c r="T276" i="177"/>
  <c r="S275" i="176"/>
  <c r="T276" i="176"/>
  <c r="T276" i="175"/>
  <c r="S275" i="175"/>
  <c r="T276" i="174"/>
  <c r="S275" i="174"/>
  <c r="S275" i="173"/>
  <c r="T276" i="173"/>
  <c r="T276" i="172"/>
  <c r="S275" i="172"/>
  <c r="T277" i="171"/>
  <c r="S276" i="171"/>
  <c r="S276" i="170"/>
  <c r="T277" i="170"/>
  <c r="T276" i="169"/>
  <c r="S275" i="169"/>
  <c r="S275" i="168"/>
  <c r="T276" i="168"/>
  <c r="T277" i="167"/>
  <c r="S276" i="167"/>
  <c r="S275" i="166"/>
  <c r="T276" i="166"/>
  <c r="T276" i="165"/>
  <c r="S275" i="165"/>
  <c r="S275" i="164"/>
  <c r="T276" i="164"/>
  <c r="T277" i="163"/>
  <c r="S276" i="163"/>
  <c r="S275" i="162"/>
  <c r="T276" i="162"/>
  <c r="T272" i="32"/>
  <c r="S272" i="32" s="1"/>
  <c r="T277" i="185" l="1"/>
  <c r="S276" i="185"/>
  <c r="T278" i="184"/>
  <c r="S277" i="184"/>
  <c r="S276" i="183"/>
  <c r="T277" i="183"/>
  <c r="T278" i="182"/>
  <c r="S277" i="182"/>
  <c r="S276" i="181"/>
  <c r="T277" i="181"/>
  <c r="S276" i="180"/>
  <c r="T277" i="180"/>
  <c r="S276" i="179"/>
  <c r="T277" i="179"/>
  <c r="T277" i="178"/>
  <c r="S276" i="178"/>
  <c r="S276" i="177"/>
  <c r="T277" i="177"/>
  <c r="S276" i="176"/>
  <c r="T277" i="176"/>
  <c r="T277" i="175"/>
  <c r="S276" i="175"/>
  <c r="T277" i="174"/>
  <c r="S276" i="174"/>
  <c r="T277" i="173"/>
  <c r="S276" i="173"/>
  <c r="S276" i="172"/>
  <c r="T277" i="172"/>
  <c r="T278" i="171"/>
  <c r="S277" i="171"/>
  <c r="S277" i="170"/>
  <c r="T278" i="170"/>
  <c r="T277" i="169"/>
  <c r="S276" i="169"/>
  <c r="S276" i="168"/>
  <c r="T277" i="168"/>
  <c r="T278" i="167"/>
  <c r="S277" i="167"/>
  <c r="T277" i="166"/>
  <c r="S276" i="166"/>
  <c r="S276" i="165"/>
  <c r="T277" i="165"/>
  <c r="T277" i="164"/>
  <c r="S276" i="164"/>
  <c r="T278" i="163"/>
  <c r="S277" i="163"/>
  <c r="T277" i="162"/>
  <c r="S276" i="162"/>
  <c r="T273" i="32"/>
  <c r="S273" i="32" s="1"/>
  <c r="T278" i="185" l="1"/>
  <c r="S277" i="185"/>
  <c r="S278" i="184"/>
  <c r="T279" i="184"/>
  <c r="T278" i="183"/>
  <c r="S277" i="183"/>
  <c r="S278" i="182"/>
  <c r="T279" i="182"/>
  <c r="S277" i="181"/>
  <c r="T278" i="181"/>
  <c r="S277" i="180"/>
  <c r="T278" i="180"/>
  <c r="S277" i="179"/>
  <c r="T278" i="179"/>
  <c r="T278" i="178"/>
  <c r="S277" i="178"/>
  <c r="T278" i="177"/>
  <c r="S277" i="177"/>
  <c r="T278" i="176"/>
  <c r="S277" i="176"/>
  <c r="T278" i="175"/>
  <c r="S277" i="175"/>
  <c r="S277" i="174"/>
  <c r="T278" i="174"/>
  <c r="S277" i="173"/>
  <c r="T278" i="173"/>
  <c r="S277" i="172"/>
  <c r="T278" i="172"/>
  <c r="S278" i="171"/>
  <c r="T279" i="171"/>
  <c r="T279" i="170"/>
  <c r="S278" i="170"/>
  <c r="T278" i="169"/>
  <c r="S277" i="169"/>
  <c r="T278" i="168"/>
  <c r="S277" i="168"/>
  <c r="S278" i="167"/>
  <c r="T279" i="167"/>
  <c r="S277" i="166"/>
  <c r="T278" i="166"/>
  <c r="S277" i="165"/>
  <c r="T278" i="165"/>
  <c r="S277" i="164"/>
  <c r="T278" i="164"/>
  <c r="T279" i="163"/>
  <c r="S278" i="163"/>
  <c r="S277" i="162"/>
  <c r="T278" i="162"/>
  <c r="T274" i="32"/>
  <c r="S274" i="32" s="1"/>
  <c r="T279" i="185" l="1"/>
  <c r="S278" i="185"/>
  <c r="T280" i="184"/>
  <c r="S279" i="184"/>
  <c r="T279" i="183"/>
  <c r="S278" i="183"/>
  <c r="T280" i="182"/>
  <c r="S279" i="182"/>
  <c r="T279" i="181"/>
  <c r="S278" i="181"/>
  <c r="T279" i="180"/>
  <c r="S278" i="180"/>
  <c r="S278" i="179"/>
  <c r="T279" i="179"/>
  <c r="T279" i="178"/>
  <c r="S278" i="178"/>
  <c r="S278" i="177"/>
  <c r="T279" i="177"/>
  <c r="S278" i="176"/>
  <c r="T279" i="176"/>
  <c r="T279" i="175"/>
  <c r="S278" i="175"/>
  <c r="T279" i="174"/>
  <c r="S278" i="174"/>
  <c r="T279" i="173"/>
  <c r="S278" i="173"/>
  <c r="T279" i="172"/>
  <c r="S278" i="172"/>
  <c r="T280" i="171"/>
  <c r="S279" i="171"/>
  <c r="T280" i="170"/>
  <c r="S279" i="170"/>
  <c r="T279" i="169"/>
  <c r="S278" i="169"/>
  <c r="T279" i="168"/>
  <c r="S278" i="168"/>
  <c r="T280" i="167"/>
  <c r="S279" i="167"/>
  <c r="T279" i="166"/>
  <c r="S278" i="166"/>
  <c r="T279" i="165"/>
  <c r="S278" i="165"/>
  <c r="S278" i="164"/>
  <c r="T279" i="164"/>
  <c r="T280" i="163"/>
  <c r="S279" i="163"/>
  <c r="S278" i="162"/>
  <c r="T279" i="162"/>
  <c r="T275" i="32"/>
  <c r="S275" i="32" s="1"/>
  <c r="T280" i="185" l="1"/>
  <c r="S279" i="185"/>
  <c r="S280" i="184"/>
  <c r="T281" i="184"/>
  <c r="S279" i="183"/>
  <c r="T280" i="183"/>
  <c r="S280" i="182"/>
  <c r="T281" i="182"/>
  <c r="T280" i="181"/>
  <c r="S279" i="181"/>
  <c r="T280" i="180"/>
  <c r="S279" i="180"/>
  <c r="T280" i="179"/>
  <c r="S279" i="179"/>
  <c r="S279" i="178"/>
  <c r="T280" i="178"/>
  <c r="T280" i="177"/>
  <c r="S279" i="177"/>
  <c r="S279" i="176"/>
  <c r="T280" i="176"/>
  <c r="S279" i="175"/>
  <c r="T280" i="175"/>
  <c r="T280" i="174"/>
  <c r="S279" i="174"/>
  <c r="T280" i="173"/>
  <c r="S279" i="173"/>
  <c r="T280" i="172"/>
  <c r="S279" i="172"/>
  <c r="T281" i="171"/>
  <c r="S280" i="171"/>
  <c r="T281" i="170"/>
  <c r="S280" i="170"/>
  <c r="S279" i="169"/>
  <c r="T280" i="169"/>
  <c r="T280" i="168"/>
  <c r="S279" i="168"/>
  <c r="T281" i="167"/>
  <c r="S280" i="167"/>
  <c r="T280" i="166"/>
  <c r="S279" i="166"/>
  <c r="S279" i="165"/>
  <c r="T280" i="165"/>
  <c r="S279" i="164"/>
  <c r="T280" i="164"/>
  <c r="S280" i="163"/>
  <c r="T281" i="163"/>
  <c r="T280" i="162"/>
  <c r="S279" i="162"/>
  <c r="T276" i="32"/>
  <c r="S276" i="32" s="1"/>
  <c r="S280" i="185" l="1"/>
  <c r="T281" i="185"/>
  <c r="T282" i="184"/>
  <c r="S281" i="184"/>
  <c r="T281" i="183"/>
  <c r="S280" i="183"/>
  <c r="S281" i="182"/>
  <c r="T282" i="182"/>
  <c r="T281" i="181"/>
  <c r="S280" i="181"/>
  <c r="S280" i="180"/>
  <c r="T281" i="180"/>
  <c r="S280" i="179"/>
  <c r="T281" i="179"/>
  <c r="T281" i="178"/>
  <c r="S280" i="178"/>
  <c r="S280" i="177"/>
  <c r="T281" i="177"/>
  <c r="T281" i="176"/>
  <c r="S280" i="176"/>
  <c r="S280" i="175"/>
  <c r="T281" i="175"/>
  <c r="T281" i="174"/>
  <c r="S280" i="174"/>
  <c r="S280" i="173"/>
  <c r="T281" i="173"/>
  <c r="T281" i="172"/>
  <c r="S280" i="172"/>
  <c r="T282" i="171"/>
  <c r="S281" i="171"/>
  <c r="T282" i="170"/>
  <c r="S281" i="170"/>
  <c r="T281" i="169"/>
  <c r="S280" i="169"/>
  <c r="T281" i="168"/>
  <c r="S280" i="168"/>
  <c r="S281" i="167"/>
  <c r="T282" i="167"/>
  <c r="S280" i="166"/>
  <c r="T281" i="166"/>
  <c r="T281" i="165"/>
  <c r="S280" i="165"/>
  <c r="S280" i="164"/>
  <c r="T281" i="164"/>
  <c r="T282" i="163"/>
  <c r="S281" i="163"/>
  <c r="S280" i="162"/>
  <c r="T281" i="162"/>
  <c r="T277" i="32"/>
  <c r="S277" i="32" s="1"/>
  <c r="S281" i="185" l="1"/>
  <c r="T282" i="185"/>
  <c r="S282" i="184"/>
  <c r="T283" i="184"/>
  <c r="T282" i="183"/>
  <c r="S281" i="183"/>
  <c r="T283" i="182"/>
  <c r="S282" i="182"/>
  <c r="S281" i="181"/>
  <c r="T282" i="181"/>
  <c r="T282" i="180"/>
  <c r="S281" i="180"/>
  <c r="T282" i="179"/>
  <c r="S281" i="179"/>
  <c r="T282" i="178"/>
  <c r="S281" i="178"/>
  <c r="S281" i="177"/>
  <c r="T282" i="177"/>
  <c r="T282" i="176"/>
  <c r="S281" i="176"/>
  <c r="T282" i="175"/>
  <c r="S281" i="175"/>
  <c r="S281" i="174"/>
  <c r="T282" i="174"/>
  <c r="T282" i="173"/>
  <c r="S281" i="173"/>
  <c r="T282" i="172"/>
  <c r="S281" i="172"/>
  <c r="S282" i="171"/>
  <c r="T283" i="171"/>
  <c r="S282" i="170"/>
  <c r="T283" i="170"/>
  <c r="S281" i="169"/>
  <c r="T282" i="169"/>
  <c r="T282" i="168"/>
  <c r="S281" i="168"/>
  <c r="S282" i="167"/>
  <c r="T283" i="167"/>
  <c r="T282" i="166"/>
  <c r="S281" i="166"/>
  <c r="T282" i="165"/>
  <c r="S281" i="165"/>
  <c r="T282" i="164"/>
  <c r="S281" i="164"/>
  <c r="S282" i="163"/>
  <c r="T283" i="163"/>
  <c r="T282" i="162"/>
  <c r="S281" i="162"/>
  <c r="T278" i="32"/>
  <c r="S278" i="32" s="1"/>
  <c r="S282" i="185" l="1"/>
  <c r="T283" i="185"/>
  <c r="S283" i="184"/>
  <c r="T284" i="184"/>
  <c r="S282" i="183"/>
  <c r="T283" i="183"/>
  <c r="S283" i="182"/>
  <c r="T284" i="182"/>
  <c r="T283" i="181"/>
  <c r="S282" i="181"/>
  <c r="S282" i="180"/>
  <c r="T283" i="180"/>
  <c r="S282" i="179"/>
  <c r="T283" i="179"/>
  <c r="T283" i="178"/>
  <c r="S282" i="178"/>
  <c r="S282" i="177"/>
  <c r="T283" i="177"/>
  <c r="S282" i="176"/>
  <c r="T283" i="176"/>
  <c r="S282" i="175"/>
  <c r="T283" i="175"/>
  <c r="S282" i="174"/>
  <c r="T283" i="174"/>
  <c r="T283" i="173"/>
  <c r="S282" i="173"/>
  <c r="S282" i="172"/>
  <c r="T283" i="172"/>
  <c r="S283" i="171"/>
  <c r="T284" i="171"/>
  <c r="T284" i="170"/>
  <c r="S283" i="170"/>
  <c r="T283" i="169"/>
  <c r="S282" i="169"/>
  <c r="T283" i="168"/>
  <c r="S282" i="168"/>
  <c r="S283" i="167"/>
  <c r="T284" i="167"/>
  <c r="S282" i="166"/>
  <c r="T283" i="166"/>
  <c r="T283" i="165"/>
  <c r="S282" i="165"/>
  <c r="S282" i="164"/>
  <c r="T283" i="164"/>
  <c r="T284" i="163"/>
  <c r="S283" i="163"/>
  <c r="T283" i="162"/>
  <c r="S282" i="162"/>
  <c r="T279" i="32"/>
  <c r="S279" i="32" s="1"/>
  <c r="S283" i="185" l="1"/>
  <c r="T284" i="185"/>
  <c r="S284" i="184"/>
  <c r="T285" i="184"/>
  <c r="T284" i="183"/>
  <c r="S283" i="183"/>
  <c r="T285" i="182"/>
  <c r="S284" i="182"/>
  <c r="S283" i="181"/>
  <c r="T284" i="181"/>
  <c r="T284" i="180"/>
  <c r="S283" i="180"/>
  <c r="T284" i="179"/>
  <c r="S283" i="179"/>
  <c r="T284" i="178"/>
  <c r="S283" i="178"/>
  <c r="S283" i="177"/>
  <c r="T284" i="177"/>
  <c r="S283" i="176"/>
  <c r="T284" i="176"/>
  <c r="S283" i="175"/>
  <c r="T284" i="175"/>
  <c r="T284" i="174"/>
  <c r="S283" i="174"/>
  <c r="S283" i="173"/>
  <c r="T284" i="173"/>
  <c r="S283" i="172"/>
  <c r="T284" i="172"/>
  <c r="T285" i="171"/>
  <c r="S284" i="171"/>
  <c r="T285" i="170"/>
  <c r="S284" i="170"/>
  <c r="T284" i="169"/>
  <c r="S283" i="169"/>
  <c r="S283" i="168"/>
  <c r="T284" i="168"/>
  <c r="T285" i="167"/>
  <c r="S284" i="167"/>
  <c r="T284" i="166"/>
  <c r="S283" i="166"/>
  <c r="S283" i="165"/>
  <c r="T284" i="165"/>
  <c r="S283" i="164"/>
  <c r="T284" i="164"/>
  <c r="T285" i="163"/>
  <c r="S284" i="163"/>
  <c r="S283" i="162"/>
  <c r="T284" i="162"/>
  <c r="T280" i="32"/>
  <c r="S280" i="32" s="1"/>
  <c r="T285" i="185" l="1"/>
  <c r="S284" i="185"/>
  <c r="T286" i="184"/>
  <c r="S285" i="184"/>
  <c r="S284" i="183"/>
  <c r="T285" i="183"/>
  <c r="S285" i="182"/>
  <c r="T286" i="182"/>
  <c r="T285" i="181"/>
  <c r="S284" i="181"/>
  <c r="T285" i="180"/>
  <c r="S284" i="180"/>
  <c r="S284" i="179"/>
  <c r="T285" i="179"/>
  <c r="S284" i="178"/>
  <c r="T285" i="178"/>
  <c r="T285" i="177"/>
  <c r="S284" i="177"/>
  <c r="T285" i="176"/>
  <c r="S284" i="176"/>
  <c r="T285" i="175"/>
  <c r="S284" i="175"/>
  <c r="T285" i="174"/>
  <c r="S284" i="174"/>
  <c r="T285" i="173"/>
  <c r="S284" i="173"/>
  <c r="T285" i="172"/>
  <c r="S284" i="172"/>
  <c r="T286" i="171"/>
  <c r="S285" i="171"/>
  <c r="S285" i="170"/>
  <c r="T286" i="170"/>
  <c r="S284" i="169"/>
  <c r="T285" i="169"/>
  <c r="T285" i="168"/>
  <c r="S284" i="168"/>
  <c r="T286" i="167"/>
  <c r="S285" i="167"/>
  <c r="T285" i="166"/>
  <c r="S284" i="166"/>
  <c r="S284" i="165"/>
  <c r="T285" i="165"/>
  <c r="S284" i="164"/>
  <c r="T285" i="164"/>
  <c r="S285" i="163"/>
  <c r="T286" i="163"/>
  <c r="T285" i="162"/>
  <c r="S284" i="162"/>
  <c r="T281" i="32"/>
  <c r="S281" i="32" s="1"/>
  <c r="T286" i="185" l="1"/>
  <c r="S285" i="185"/>
  <c r="T287" i="184"/>
  <c r="S286" i="184"/>
  <c r="T286" i="183"/>
  <c r="S285" i="183"/>
  <c r="T287" i="182"/>
  <c r="S286" i="182"/>
  <c r="T286" i="181"/>
  <c r="S285" i="181"/>
  <c r="S285" i="180"/>
  <c r="T286" i="180"/>
  <c r="T286" i="179"/>
  <c r="S285" i="179"/>
  <c r="S285" i="178"/>
  <c r="T286" i="178"/>
  <c r="S285" i="177"/>
  <c r="T286" i="177"/>
  <c r="S285" i="176"/>
  <c r="T286" i="176"/>
  <c r="S285" i="175"/>
  <c r="T286" i="175"/>
  <c r="T286" i="174"/>
  <c r="S285" i="174"/>
  <c r="S285" i="173"/>
  <c r="T286" i="173"/>
  <c r="T286" i="172"/>
  <c r="S285" i="172"/>
  <c r="T287" i="171"/>
  <c r="S286" i="171"/>
  <c r="S286" i="170"/>
  <c r="T287" i="170"/>
  <c r="S285" i="169"/>
  <c r="T286" i="169"/>
  <c r="S285" i="168"/>
  <c r="T286" i="168"/>
  <c r="S286" i="167"/>
  <c r="T287" i="167"/>
  <c r="S285" i="166"/>
  <c r="T286" i="166"/>
  <c r="T286" i="165"/>
  <c r="S285" i="165"/>
  <c r="S285" i="164"/>
  <c r="T286" i="164"/>
  <c r="T287" i="163"/>
  <c r="S286" i="163"/>
  <c r="T286" i="162"/>
  <c r="S285" i="162"/>
  <c r="T282" i="32"/>
  <c r="S282" i="32" s="1"/>
  <c r="T287" i="185" l="1"/>
  <c r="S286" i="185"/>
  <c r="S287" i="184"/>
  <c r="T288" i="184"/>
  <c r="S286" i="183"/>
  <c r="T287" i="183"/>
  <c r="S287" i="182"/>
  <c r="T288" i="182"/>
  <c r="S286" i="181"/>
  <c r="T287" i="181"/>
  <c r="T287" i="180"/>
  <c r="S286" i="180"/>
  <c r="T287" i="179"/>
  <c r="S286" i="179"/>
  <c r="T287" i="178"/>
  <c r="S286" i="178"/>
  <c r="T287" i="177"/>
  <c r="S286" i="177"/>
  <c r="T287" i="176"/>
  <c r="S286" i="176"/>
  <c r="S286" i="175"/>
  <c r="T287" i="175"/>
  <c r="T287" i="174"/>
  <c r="S286" i="174"/>
  <c r="S286" i="173"/>
  <c r="T287" i="173"/>
  <c r="S286" i="172"/>
  <c r="T287" i="172"/>
  <c r="S287" i="171"/>
  <c r="T288" i="171"/>
  <c r="S287" i="170"/>
  <c r="T288" i="170"/>
  <c r="S286" i="169"/>
  <c r="T287" i="169"/>
  <c r="S286" i="168"/>
  <c r="T287" i="168"/>
  <c r="S287" i="167"/>
  <c r="T288" i="167"/>
  <c r="T287" i="166"/>
  <c r="S286" i="166"/>
  <c r="T287" i="165"/>
  <c r="S286" i="165"/>
  <c r="T287" i="164"/>
  <c r="S286" i="164"/>
  <c r="T288" i="163"/>
  <c r="S287" i="163"/>
  <c r="T287" i="162"/>
  <c r="S286" i="162"/>
  <c r="T283" i="32"/>
  <c r="S283" i="32" s="1"/>
  <c r="T288" i="185" l="1"/>
  <c r="S287" i="185"/>
  <c r="S288" i="184"/>
  <c r="T289" i="184"/>
  <c r="T288" i="183"/>
  <c r="S287" i="183"/>
  <c r="S288" i="182"/>
  <c r="T289" i="182"/>
  <c r="S287" i="181"/>
  <c r="T288" i="181"/>
  <c r="T288" i="180"/>
  <c r="S287" i="180"/>
  <c r="S287" i="179"/>
  <c r="T288" i="179"/>
  <c r="T288" i="178"/>
  <c r="S287" i="178"/>
  <c r="S287" i="177"/>
  <c r="T288" i="177"/>
  <c r="T288" i="176"/>
  <c r="S287" i="176"/>
  <c r="S287" i="175"/>
  <c r="T288" i="175"/>
  <c r="T288" i="174"/>
  <c r="S287" i="174"/>
  <c r="S287" i="173"/>
  <c r="T288" i="173"/>
  <c r="T288" i="172"/>
  <c r="S287" i="172"/>
  <c r="T289" i="171"/>
  <c r="S288" i="171"/>
  <c r="S288" i="170"/>
  <c r="T289" i="170"/>
  <c r="T288" i="169"/>
  <c r="S287" i="169"/>
  <c r="S287" i="168"/>
  <c r="T288" i="168"/>
  <c r="S288" i="167"/>
  <c r="T289" i="167"/>
  <c r="S287" i="166"/>
  <c r="T288" i="166"/>
  <c r="T288" i="165"/>
  <c r="S287" i="165"/>
  <c r="S287" i="164"/>
  <c r="T288" i="164"/>
  <c r="T289" i="163"/>
  <c r="S288" i="163"/>
  <c r="S287" i="162"/>
  <c r="T288" i="162"/>
  <c r="T284" i="32"/>
  <c r="S284" i="32" s="1"/>
  <c r="S288" i="185" l="1"/>
  <c r="T289" i="185"/>
  <c r="S289" i="184"/>
  <c r="T290" i="184"/>
  <c r="S288" i="183"/>
  <c r="T289" i="183"/>
  <c r="S289" i="182"/>
  <c r="T290" i="182"/>
  <c r="T289" i="181"/>
  <c r="S288" i="181"/>
  <c r="T289" i="180"/>
  <c r="S288" i="180"/>
  <c r="T289" i="179"/>
  <c r="S288" i="179"/>
  <c r="S288" i="178"/>
  <c r="T289" i="178"/>
  <c r="T289" i="177"/>
  <c r="S288" i="177"/>
  <c r="S288" i="176"/>
  <c r="T289" i="176"/>
  <c r="T289" i="175"/>
  <c r="S288" i="175"/>
  <c r="T289" i="174"/>
  <c r="S288" i="174"/>
  <c r="T289" i="173"/>
  <c r="S288" i="173"/>
  <c r="S288" i="172"/>
  <c r="T289" i="172"/>
  <c r="T290" i="171"/>
  <c r="S289" i="171"/>
  <c r="T290" i="170"/>
  <c r="S289" i="170"/>
  <c r="S288" i="169"/>
  <c r="T289" i="169"/>
  <c r="T289" i="168"/>
  <c r="S288" i="168"/>
  <c r="T290" i="167"/>
  <c r="S289" i="167"/>
  <c r="T289" i="166"/>
  <c r="S288" i="166"/>
  <c r="S288" i="165"/>
  <c r="T289" i="165"/>
  <c r="S288" i="164"/>
  <c r="T289" i="164"/>
  <c r="T290" i="163"/>
  <c r="S289" i="163"/>
  <c r="T289" i="162"/>
  <c r="S288" i="162"/>
  <c r="T285" i="32"/>
  <c r="S285" i="32" s="1"/>
  <c r="T290" i="185" l="1"/>
  <c r="S289" i="185"/>
  <c r="S290" i="184"/>
  <c r="T291" i="184"/>
  <c r="T290" i="183"/>
  <c r="S289" i="183"/>
  <c r="S290" i="182"/>
  <c r="T291" i="182"/>
  <c r="T290" i="181"/>
  <c r="S289" i="181"/>
  <c r="T290" i="180"/>
  <c r="S289" i="180"/>
  <c r="S289" i="179"/>
  <c r="T290" i="179"/>
  <c r="T290" i="178"/>
  <c r="S289" i="178"/>
  <c r="T290" i="177"/>
  <c r="S289" i="177"/>
  <c r="T290" i="176"/>
  <c r="S289" i="176"/>
  <c r="T290" i="175"/>
  <c r="S289" i="175"/>
  <c r="T290" i="174"/>
  <c r="S289" i="174"/>
  <c r="T290" i="173"/>
  <c r="S289" i="173"/>
  <c r="T290" i="172"/>
  <c r="S289" i="172"/>
  <c r="T291" i="171"/>
  <c r="S290" i="171"/>
  <c r="T291" i="170"/>
  <c r="S290" i="170"/>
  <c r="S289" i="169"/>
  <c r="T290" i="169"/>
  <c r="S289" i="168"/>
  <c r="T290" i="168"/>
  <c r="T291" i="167"/>
  <c r="S290" i="167"/>
  <c r="T290" i="166"/>
  <c r="S289" i="166"/>
  <c r="T290" i="165"/>
  <c r="S289" i="165"/>
  <c r="T290" i="164"/>
  <c r="S289" i="164"/>
  <c r="S290" i="163"/>
  <c r="T291" i="163"/>
  <c r="S289" i="162"/>
  <c r="T290" i="162"/>
  <c r="T286" i="32"/>
  <c r="S286" i="32" s="1"/>
  <c r="T291" i="185" l="1"/>
  <c r="S290" i="185"/>
  <c r="T292" i="184"/>
  <c r="S291" i="184"/>
  <c r="T291" i="183"/>
  <c r="S290" i="183"/>
  <c r="S291" i="182"/>
  <c r="T292" i="182"/>
  <c r="T291" i="181"/>
  <c r="S290" i="181"/>
  <c r="T291" i="180"/>
  <c r="S290" i="180"/>
  <c r="S290" i="179"/>
  <c r="T291" i="179"/>
  <c r="T291" i="178"/>
  <c r="S290" i="178"/>
  <c r="S290" i="177"/>
  <c r="T291" i="177"/>
  <c r="S290" i="176"/>
  <c r="T291" i="176"/>
  <c r="S290" i="175"/>
  <c r="T291" i="175"/>
  <c r="T291" i="174"/>
  <c r="S290" i="174"/>
  <c r="S290" i="173"/>
  <c r="T291" i="173"/>
  <c r="T291" i="172"/>
  <c r="S290" i="172"/>
  <c r="T292" i="171"/>
  <c r="S291" i="171"/>
  <c r="S291" i="170"/>
  <c r="T292" i="170"/>
  <c r="T291" i="169"/>
  <c r="S290" i="169"/>
  <c r="S290" i="168"/>
  <c r="T291" i="168"/>
  <c r="S291" i="167"/>
  <c r="T292" i="167"/>
  <c r="S290" i="166"/>
  <c r="T291" i="166"/>
  <c r="T291" i="165"/>
  <c r="S290" i="165"/>
  <c r="S290" i="164"/>
  <c r="T291" i="164"/>
  <c r="T292" i="163"/>
  <c r="S291" i="163"/>
  <c r="T291" i="162"/>
  <c r="S290" i="162"/>
  <c r="T287" i="32"/>
  <c r="S287" i="32" s="1"/>
  <c r="S291" i="185" l="1"/>
  <c r="T292" i="185"/>
  <c r="S292" i="184"/>
  <c r="T293" i="184"/>
  <c r="T292" i="183"/>
  <c r="S291" i="183"/>
  <c r="T293" i="182"/>
  <c r="S292" i="182"/>
  <c r="S291" i="181"/>
  <c r="T292" i="181"/>
  <c r="S291" i="180"/>
  <c r="T292" i="180"/>
  <c r="T292" i="179"/>
  <c r="S291" i="179"/>
  <c r="T292" i="178"/>
  <c r="S291" i="178"/>
  <c r="T292" i="177"/>
  <c r="S291" i="177"/>
  <c r="T292" i="176"/>
  <c r="S291" i="176"/>
  <c r="T292" i="175"/>
  <c r="S291" i="175"/>
  <c r="T292" i="174"/>
  <c r="S291" i="174"/>
  <c r="S291" i="173"/>
  <c r="T292" i="173"/>
  <c r="T292" i="172"/>
  <c r="S291" i="172"/>
  <c r="S292" i="171"/>
  <c r="T293" i="171"/>
  <c r="T293" i="170"/>
  <c r="S292" i="170"/>
  <c r="S291" i="169"/>
  <c r="T292" i="169"/>
  <c r="S291" i="168"/>
  <c r="T292" i="168"/>
  <c r="S292" i="167"/>
  <c r="T293" i="167"/>
  <c r="T292" i="166"/>
  <c r="S291" i="166"/>
  <c r="T292" i="165"/>
  <c r="S291" i="165"/>
  <c r="T292" i="164"/>
  <c r="S291" i="164"/>
  <c r="T293" i="163"/>
  <c r="S292" i="163"/>
  <c r="T292" i="162"/>
  <c r="S291" i="162"/>
  <c r="T288" i="32"/>
  <c r="S288" i="32" s="1"/>
  <c r="T293" i="185" l="1"/>
  <c r="S292" i="185"/>
  <c r="S293" i="184"/>
  <c r="T294" i="184"/>
  <c r="S292" i="183"/>
  <c r="T293" i="183"/>
  <c r="S293" i="182"/>
  <c r="T294" i="182"/>
  <c r="S292" i="181"/>
  <c r="T293" i="181"/>
  <c r="S292" i="180"/>
  <c r="T293" i="180"/>
  <c r="T293" i="179"/>
  <c r="S292" i="179"/>
  <c r="T293" i="178"/>
  <c r="S292" i="178"/>
  <c r="T293" i="177"/>
  <c r="S292" i="177"/>
  <c r="S292" i="176"/>
  <c r="T293" i="176"/>
  <c r="S292" i="175"/>
  <c r="T293" i="175"/>
  <c r="T293" i="174"/>
  <c r="S292" i="174"/>
  <c r="T293" i="173"/>
  <c r="S292" i="173"/>
  <c r="S292" i="172"/>
  <c r="T293" i="172"/>
  <c r="T294" i="171"/>
  <c r="S293" i="171"/>
  <c r="S293" i="170"/>
  <c r="T294" i="170"/>
  <c r="T293" i="169"/>
  <c r="S292" i="169"/>
  <c r="S292" i="168"/>
  <c r="T293" i="168"/>
  <c r="S293" i="167"/>
  <c r="T294" i="167"/>
  <c r="S292" i="166"/>
  <c r="T293" i="166"/>
  <c r="T293" i="165"/>
  <c r="S292" i="165"/>
  <c r="S292" i="164"/>
  <c r="T293" i="164"/>
  <c r="T294" i="163"/>
  <c r="S293" i="163"/>
  <c r="T293" i="162"/>
  <c r="S292" i="162"/>
  <c r="T289" i="32"/>
  <c r="S289" i="32" s="1"/>
  <c r="T294" i="185" l="1"/>
  <c r="S293" i="185"/>
  <c r="T295" i="184"/>
  <c r="S294" i="184"/>
  <c r="T294" i="183"/>
  <c r="S293" i="183"/>
  <c r="T295" i="182"/>
  <c r="S294" i="182"/>
  <c r="T294" i="181"/>
  <c r="S293" i="181"/>
  <c r="T294" i="180"/>
  <c r="S293" i="180"/>
  <c r="S293" i="179"/>
  <c r="T294" i="179"/>
  <c r="T294" i="178"/>
  <c r="S293" i="178"/>
  <c r="T294" i="177"/>
  <c r="S293" i="177"/>
  <c r="T294" i="176"/>
  <c r="S293" i="176"/>
  <c r="S293" i="175"/>
  <c r="T294" i="175"/>
  <c r="T294" i="174"/>
  <c r="S293" i="174"/>
  <c r="T294" i="173"/>
  <c r="S293" i="173"/>
  <c r="T294" i="172"/>
  <c r="S293" i="172"/>
  <c r="T295" i="171"/>
  <c r="S294" i="171"/>
  <c r="T295" i="170"/>
  <c r="S294" i="170"/>
  <c r="S293" i="169"/>
  <c r="T294" i="169"/>
  <c r="S293" i="168"/>
  <c r="T294" i="168"/>
  <c r="T295" i="167"/>
  <c r="S294" i="167"/>
  <c r="T294" i="166"/>
  <c r="S293" i="166"/>
  <c r="T294" i="165"/>
  <c r="S293" i="165"/>
  <c r="S293" i="164"/>
  <c r="T294" i="164"/>
  <c r="T295" i="163"/>
  <c r="S294" i="163"/>
  <c r="S293" i="162"/>
  <c r="T294" i="162"/>
  <c r="T290" i="32"/>
  <c r="S290" i="32" s="1"/>
  <c r="T295" i="185" l="1"/>
  <c r="S294" i="185"/>
  <c r="T296" i="184"/>
  <c r="S295" i="184"/>
  <c r="T295" i="183"/>
  <c r="S294" i="183"/>
  <c r="S295" i="182"/>
  <c r="T296" i="182"/>
  <c r="T295" i="181"/>
  <c r="S294" i="181"/>
  <c r="T295" i="180"/>
  <c r="S294" i="180"/>
  <c r="S294" i="179"/>
  <c r="T295" i="179"/>
  <c r="S294" i="178"/>
  <c r="T295" i="178"/>
  <c r="S294" i="177"/>
  <c r="T295" i="177"/>
  <c r="T295" i="176"/>
  <c r="S294" i="176"/>
  <c r="S294" i="175"/>
  <c r="T295" i="175"/>
  <c r="T295" i="174"/>
  <c r="S294" i="174"/>
  <c r="T295" i="173"/>
  <c r="S294" i="173"/>
  <c r="S294" i="172"/>
  <c r="T295" i="172"/>
  <c r="T296" i="171"/>
  <c r="S295" i="171"/>
  <c r="T296" i="170"/>
  <c r="S295" i="170"/>
  <c r="S294" i="169"/>
  <c r="T295" i="169"/>
  <c r="S294" i="168"/>
  <c r="T295" i="168"/>
  <c r="T296" i="167"/>
  <c r="S295" i="167"/>
  <c r="T295" i="166"/>
  <c r="S294" i="166"/>
  <c r="S294" i="165"/>
  <c r="T295" i="165"/>
  <c r="S294" i="164"/>
  <c r="T295" i="164"/>
  <c r="S295" i="163"/>
  <c r="T296" i="163"/>
  <c r="T295" i="162"/>
  <c r="S294" i="162"/>
  <c r="T291" i="32"/>
  <c r="S291" i="32" s="1"/>
  <c r="T296" i="185" l="1"/>
  <c r="S295" i="185"/>
  <c r="T297" i="184"/>
  <c r="S296" i="184"/>
  <c r="T296" i="183"/>
  <c r="S295" i="183"/>
  <c r="S296" i="182"/>
  <c r="T297" i="182"/>
  <c r="T296" i="181"/>
  <c r="S295" i="181"/>
  <c r="T296" i="180"/>
  <c r="S295" i="180"/>
  <c r="S295" i="179"/>
  <c r="T296" i="179"/>
  <c r="S295" i="178"/>
  <c r="T296" i="178"/>
  <c r="S295" i="177"/>
  <c r="T296" i="177"/>
  <c r="T296" i="176"/>
  <c r="S295" i="176"/>
  <c r="T296" i="175"/>
  <c r="S295" i="175"/>
  <c r="T296" i="174"/>
  <c r="S295" i="174"/>
  <c r="S295" i="173"/>
  <c r="T296" i="173"/>
  <c r="T296" i="172"/>
  <c r="S295" i="172"/>
  <c r="T297" i="171"/>
  <c r="S296" i="171"/>
  <c r="S296" i="170"/>
  <c r="T297" i="170"/>
  <c r="S295" i="169"/>
  <c r="T296" i="169"/>
  <c r="S295" i="168"/>
  <c r="T296" i="168"/>
  <c r="S296" i="167"/>
  <c r="T297" i="167"/>
  <c r="S295" i="166"/>
  <c r="T296" i="166"/>
  <c r="T296" i="165"/>
  <c r="S295" i="165"/>
  <c r="S295" i="164"/>
  <c r="T296" i="164"/>
  <c r="T297" i="163"/>
  <c r="S296" i="163"/>
  <c r="S295" i="162"/>
  <c r="T296" i="162"/>
  <c r="T292" i="32"/>
  <c r="S292" i="32" s="1"/>
  <c r="S296" i="185" l="1"/>
  <c r="T297" i="185"/>
  <c r="S297" i="184"/>
  <c r="T298" i="184"/>
  <c r="S296" i="183"/>
  <c r="T297" i="183"/>
  <c r="T298" i="182"/>
  <c r="S297" i="182"/>
  <c r="S296" i="181"/>
  <c r="T297" i="181"/>
  <c r="T297" i="180"/>
  <c r="S296" i="180"/>
  <c r="T297" i="179"/>
  <c r="S296" i="179"/>
  <c r="T297" i="178"/>
  <c r="S296" i="178"/>
  <c r="T297" i="177"/>
  <c r="S296" i="177"/>
  <c r="S296" i="176"/>
  <c r="T297" i="176"/>
  <c r="T297" i="175"/>
  <c r="S296" i="175"/>
  <c r="T297" i="174"/>
  <c r="S296" i="174"/>
  <c r="T297" i="173"/>
  <c r="S296" i="173"/>
  <c r="S296" i="172"/>
  <c r="T297" i="172"/>
  <c r="T298" i="171"/>
  <c r="S297" i="171"/>
  <c r="T298" i="170"/>
  <c r="S297" i="170"/>
  <c r="T297" i="169"/>
  <c r="S296" i="169"/>
  <c r="T297" i="168"/>
  <c r="S296" i="168"/>
  <c r="S297" i="167"/>
  <c r="T298" i="167"/>
  <c r="T297" i="166"/>
  <c r="S296" i="166"/>
  <c r="S296" i="165"/>
  <c r="T297" i="165"/>
  <c r="T297" i="164"/>
  <c r="S296" i="164"/>
  <c r="T298" i="163"/>
  <c r="S297" i="163"/>
  <c r="T297" i="162"/>
  <c r="S296" i="162"/>
  <c r="T293" i="32"/>
  <c r="S293" i="32" s="1"/>
  <c r="T298" i="185" l="1"/>
  <c r="S297" i="185"/>
  <c r="S298" i="184"/>
  <c r="T299" i="184"/>
  <c r="T298" i="183"/>
  <c r="S297" i="183"/>
  <c r="S298" i="182"/>
  <c r="T299" i="182"/>
  <c r="S297" i="181"/>
  <c r="T298" i="181"/>
  <c r="S297" i="180"/>
  <c r="T298" i="180"/>
  <c r="S297" i="179"/>
  <c r="T298" i="179"/>
  <c r="T298" i="178"/>
  <c r="S297" i="178"/>
  <c r="T298" i="177"/>
  <c r="S297" i="177"/>
  <c r="T298" i="176"/>
  <c r="S297" i="176"/>
  <c r="S297" i="175"/>
  <c r="T298" i="175"/>
  <c r="S297" i="174"/>
  <c r="T298" i="174"/>
  <c r="T298" i="173"/>
  <c r="S297" i="173"/>
  <c r="T298" i="172"/>
  <c r="S297" i="172"/>
  <c r="T299" i="171"/>
  <c r="S298" i="171"/>
  <c r="S298" i="170"/>
  <c r="T299" i="170"/>
  <c r="T298" i="169"/>
  <c r="S297" i="169"/>
  <c r="S297" i="168"/>
  <c r="T298" i="168"/>
  <c r="S298" i="167"/>
  <c r="T299" i="167"/>
  <c r="S297" i="166"/>
  <c r="T298" i="166"/>
  <c r="S297" i="165"/>
  <c r="T298" i="165"/>
  <c r="T298" i="164"/>
  <c r="S297" i="164"/>
  <c r="T299" i="163"/>
  <c r="S298" i="163"/>
  <c r="S297" i="162"/>
  <c r="T298" i="162"/>
  <c r="T294" i="32"/>
  <c r="S294" i="32" s="1"/>
  <c r="S298" i="185" l="1"/>
  <c r="T299" i="185"/>
  <c r="S299" i="184"/>
  <c r="T300" i="184"/>
  <c r="S298" i="183"/>
  <c r="T299" i="183"/>
  <c r="T300" i="182"/>
  <c r="S299" i="182"/>
  <c r="T299" i="181"/>
  <c r="S298" i="181"/>
  <c r="T299" i="180"/>
  <c r="S298" i="180"/>
  <c r="S298" i="179"/>
  <c r="T299" i="179"/>
  <c r="S298" i="178"/>
  <c r="T299" i="178"/>
  <c r="S298" i="177"/>
  <c r="T299" i="177"/>
  <c r="S298" i="176"/>
  <c r="T299" i="176"/>
  <c r="T299" i="175"/>
  <c r="S298" i="175"/>
  <c r="T299" i="174"/>
  <c r="S298" i="174"/>
  <c r="T299" i="173"/>
  <c r="S298" i="173"/>
  <c r="S298" i="172"/>
  <c r="T299" i="172"/>
  <c r="T300" i="171"/>
  <c r="S299" i="171"/>
  <c r="T300" i="170"/>
  <c r="S299" i="170"/>
  <c r="T299" i="169"/>
  <c r="S298" i="169"/>
  <c r="T299" i="168"/>
  <c r="S298" i="168"/>
  <c r="T300" i="167"/>
  <c r="S299" i="167"/>
  <c r="T299" i="166"/>
  <c r="S298" i="166"/>
  <c r="S298" i="165"/>
  <c r="T299" i="165"/>
  <c r="S298" i="164"/>
  <c r="T299" i="164"/>
  <c r="T300" i="163"/>
  <c r="S299" i="163"/>
  <c r="T299" i="162"/>
  <c r="S298" i="162"/>
  <c r="T295" i="32"/>
  <c r="S295" i="32" s="1"/>
  <c r="T300" i="185" l="1"/>
  <c r="S299" i="185"/>
  <c r="S300" i="184"/>
  <c r="T301" i="184"/>
  <c r="T300" i="183"/>
  <c r="S299" i="183"/>
  <c r="S300" i="182"/>
  <c r="T301" i="182"/>
  <c r="T300" i="181"/>
  <c r="S299" i="181"/>
  <c r="T300" i="180"/>
  <c r="S299" i="180"/>
  <c r="T300" i="179"/>
  <c r="S299" i="179"/>
  <c r="S299" i="178"/>
  <c r="T300" i="178"/>
  <c r="T300" i="177"/>
  <c r="S299" i="177"/>
  <c r="S299" i="176"/>
  <c r="T300" i="176"/>
  <c r="S299" i="175"/>
  <c r="T300" i="175"/>
  <c r="T300" i="174"/>
  <c r="S299" i="174"/>
  <c r="T300" i="173"/>
  <c r="S299" i="173"/>
  <c r="S299" i="172"/>
  <c r="T300" i="172"/>
  <c r="T301" i="171"/>
  <c r="S300" i="171"/>
  <c r="T301" i="170"/>
  <c r="S300" i="170"/>
  <c r="T300" i="169"/>
  <c r="S299" i="169"/>
  <c r="S299" i="168"/>
  <c r="T300" i="168"/>
  <c r="T301" i="167"/>
  <c r="S300" i="167"/>
  <c r="T300" i="166"/>
  <c r="S299" i="166"/>
  <c r="T300" i="165"/>
  <c r="S299" i="165"/>
  <c r="T300" i="164"/>
  <c r="S299" i="164"/>
  <c r="S300" i="163"/>
  <c r="T301" i="163"/>
  <c r="T300" i="162"/>
  <c r="S299" i="162"/>
  <c r="T296" i="32"/>
  <c r="S296" i="32" s="1"/>
  <c r="S300" i="185" l="1"/>
  <c r="T301" i="185"/>
  <c r="T302" i="184"/>
  <c r="S301" i="184"/>
  <c r="T301" i="183"/>
  <c r="S300" i="183"/>
  <c r="T302" i="182"/>
  <c r="S301" i="182"/>
  <c r="T301" i="181"/>
  <c r="S300" i="181"/>
  <c r="S300" i="180"/>
  <c r="T301" i="180"/>
  <c r="T301" i="179"/>
  <c r="S300" i="179"/>
  <c r="S300" i="178"/>
  <c r="T301" i="178"/>
  <c r="S300" i="177"/>
  <c r="T301" i="177"/>
  <c r="S300" i="176"/>
  <c r="T301" i="176"/>
  <c r="S300" i="175"/>
  <c r="T301" i="175"/>
  <c r="T301" i="174"/>
  <c r="S300" i="174"/>
  <c r="S300" i="173"/>
  <c r="T301" i="173"/>
  <c r="T301" i="172"/>
  <c r="S300" i="172"/>
  <c r="T302" i="171"/>
  <c r="S301" i="171"/>
  <c r="S301" i="170"/>
  <c r="T302" i="170"/>
  <c r="T301" i="169"/>
  <c r="S300" i="169"/>
  <c r="T301" i="168"/>
  <c r="S300" i="168"/>
  <c r="S301" i="167"/>
  <c r="T302" i="167"/>
  <c r="S300" i="166"/>
  <c r="T301" i="166"/>
  <c r="T301" i="165"/>
  <c r="S300" i="165"/>
  <c r="S300" i="164"/>
  <c r="T301" i="164"/>
  <c r="T302" i="163"/>
  <c r="S301" i="163"/>
  <c r="S300" i="162"/>
  <c r="T301" i="162"/>
  <c r="T297" i="32"/>
  <c r="S297" i="32" s="1"/>
  <c r="S301" i="185" l="1"/>
  <c r="T302" i="185"/>
  <c r="S302" i="184"/>
  <c r="T303" i="184"/>
  <c r="S301" i="183"/>
  <c r="T302" i="183"/>
  <c r="S302" i="182"/>
  <c r="T303" i="182"/>
  <c r="S301" i="181"/>
  <c r="T302" i="181"/>
  <c r="S301" i="180"/>
  <c r="T302" i="180"/>
  <c r="S301" i="179"/>
  <c r="T302" i="179"/>
  <c r="T302" i="178"/>
  <c r="S301" i="178"/>
  <c r="S301" i="177"/>
  <c r="T302" i="177"/>
  <c r="T302" i="176"/>
  <c r="S301" i="176"/>
  <c r="T302" i="175"/>
  <c r="S301" i="175"/>
  <c r="T302" i="174"/>
  <c r="S301" i="174"/>
  <c r="T302" i="173"/>
  <c r="S301" i="173"/>
  <c r="S301" i="172"/>
  <c r="T302" i="172"/>
  <c r="T303" i="171"/>
  <c r="S302" i="171"/>
  <c r="S302" i="170"/>
  <c r="T303" i="170"/>
  <c r="S301" i="169"/>
  <c r="T302" i="169"/>
  <c r="T302" i="168"/>
  <c r="S301" i="168"/>
  <c r="S302" i="167"/>
  <c r="T303" i="167"/>
  <c r="T302" i="166"/>
  <c r="S301" i="166"/>
  <c r="S301" i="165"/>
  <c r="T302" i="165"/>
  <c r="T302" i="164"/>
  <c r="S301" i="164"/>
  <c r="S302" i="163"/>
  <c r="T303" i="163"/>
  <c r="T302" i="162"/>
  <c r="S301" i="162"/>
  <c r="T298" i="32"/>
  <c r="S298" i="32" s="1"/>
  <c r="T303" i="185" l="1"/>
  <c r="S302" i="185"/>
  <c r="S303" i="184"/>
  <c r="T304" i="184"/>
  <c r="S302" i="183"/>
  <c r="T303" i="183"/>
  <c r="S303" i="182"/>
  <c r="T304" i="182"/>
  <c r="S302" i="181"/>
  <c r="T303" i="181"/>
  <c r="S302" i="180"/>
  <c r="T303" i="180"/>
  <c r="S302" i="179"/>
  <c r="T303" i="179"/>
  <c r="T303" i="178"/>
  <c r="S302" i="178"/>
  <c r="S302" i="177"/>
  <c r="T303" i="177"/>
  <c r="T303" i="176"/>
  <c r="S302" i="176"/>
  <c r="T303" i="175"/>
  <c r="S302" i="175"/>
  <c r="S302" i="174"/>
  <c r="T303" i="174"/>
  <c r="S302" i="173"/>
  <c r="T303" i="173"/>
  <c r="T303" i="172"/>
  <c r="S302" i="172"/>
  <c r="S303" i="171"/>
  <c r="T304" i="171"/>
  <c r="T304" i="170"/>
  <c r="S303" i="170"/>
  <c r="S302" i="169"/>
  <c r="T303" i="169"/>
  <c r="S302" i="168"/>
  <c r="T303" i="168"/>
  <c r="S303" i="167"/>
  <c r="T304" i="167"/>
  <c r="S302" i="166"/>
  <c r="T303" i="166"/>
  <c r="S302" i="165"/>
  <c r="T303" i="165"/>
  <c r="T303" i="164"/>
  <c r="S302" i="164"/>
  <c r="T304" i="163"/>
  <c r="S303" i="163"/>
  <c r="S302" i="162"/>
  <c r="T303" i="162"/>
  <c r="T299" i="32"/>
  <c r="S299" i="32" s="1"/>
  <c r="S303" i="185" l="1"/>
  <c r="T304" i="185"/>
  <c r="T305" i="184"/>
  <c r="S304" i="184"/>
  <c r="S303" i="183"/>
  <c r="T304" i="183"/>
  <c r="S304" i="182"/>
  <c r="T305" i="182"/>
  <c r="T304" i="181"/>
  <c r="S303" i="181"/>
  <c r="S303" i="180"/>
  <c r="T304" i="180"/>
  <c r="S303" i="179"/>
  <c r="T304" i="179"/>
  <c r="S303" i="178"/>
  <c r="T304" i="178"/>
  <c r="S303" i="177"/>
  <c r="T304" i="177"/>
  <c r="S303" i="176"/>
  <c r="T304" i="176"/>
  <c r="S303" i="175"/>
  <c r="T304" i="175"/>
  <c r="T304" i="174"/>
  <c r="S303" i="174"/>
  <c r="S303" i="173"/>
  <c r="T304" i="173"/>
  <c r="T304" i="172"/>
  <c r="S303" i="172"/>
  <c r="T305" i="171"/>
  <c r="S304" i="171"/>
  <c r="T305" i="170"/>
  <c r="S304" i="170"/>
  <c r="T304" i="169"/>
  <c r="S303" i="169"/>
  <c r="S303" i="168"/>
  <c r="T304" i="168"/>
  <c r="T305" i="167"/>
  <c r="S304" i="167"/>
  <c r="T304" i="166"/>
  <c r="S303" i="166"/>
  <c r="T304" i="165"/>
  <c r="S303" i="165"/>
  <c r="S303" i="164"/>
  <c r="T304" i="164"/>
  <c r="T305" i="163"/>
  <c r="S304" i="163"/>
  <c r="S303" i="162"/>
  <c r="T304" i="162"/>
  <c r="T300" i="32"/>
  <c r="S300" i="32" s="1"/>
  <c r="T305" i="185" l="1"/>
  <c r="S304" i="185"/>
  <c r="S305" i="184"/>
  <c r="T306" i="184"/>
  <c r="S304" i="183"/>
  <c r="T305" i="183"/>
  <c r="S305" i="182"/>
  <c r="T306" i="182"/>
  <c r="T305" i="181"/>
  <c r="S304" i="181"/>
  <c r="T305" i="180"/>
  <c r="S304" i="180"/>
  <c r="T305" i="179"/>
  <c r="S304" i="179"/>
  <c r="T305" i="178"/>
  <c r="S304" i="178"/>
  <c r="S304" i="177"/>
  <c r="T305" i="177"/>
  <c r="T305" i="176"/>
  <c r="S304" i="176"/>
  <c r="S304" i="175"/>
  <c r="T305" i="175"/>
  <c r="T305" i="174"/>
  <c r="S304" i="174"/>
  <c r="T305" i="173"/>
  <c r="S304" i="173"/>
  <c r="T305" i="172"/>
  <c r="S304" i="172"/>
  <c r="T306" i="171"/>
  <c r="S305" i="171"/>
  <c r="S305" i="170"/>
  <c r="T306" i="170"/>
  <c r="S304" i="169"/>
  <c r="T305" i="169"/>
  <c r="S304" i="168"/>
  <c r="T305" i="168"/>
  <c r="T306" i="167"/>
  <c r="S305" i="167"/>
  <c r="T305" i="166"/>
  <c r="S304" i="166"/>
  <c r="S304" i="165"/>
  <c r="T305" i="165"/>
  <c r="S304" i="164"/>
  <c r="T305" i="164"/>
  <c r="S305" i="163"/>
  <c r="T306" i="163"/>
  <c r="S304" i="162"/>
  <c r="T305" i="162"/>
  <c r="T301" i="32"/>
  <c r="S301" i="32" s="1"/>
  <c r="T306" i="185" l="1"/>
  <c r="S305" i="185"/>
  <c r="T307" i="184"/>
  <c r="S306" i="184"/>
  <c r="T306" i="183"/>
  <c r="S305" i="183"/>
  <c r="S306" i="182"/>
  <c r="T307" i="182"/>
  <c r="T306" i="181"/>
  <c r="S305" i="181"/>
  <c r="T306" i="180"/>
  <c r="S305" i="180"/>
  <c r="S305" i="179"/>
  <c r="T306" i="179"/>
  <c r="T306" i="178"/>
  <c r="S305" i="178"/>
  <c r="S305" i="177"/>
  <c r="T306" i="177"/>
  <c r="T306" i="176"/>
  <c r="S305" i="176"/>
  <c r="T306" i="175"/>
  <c r="S305" i="175"/>
  <c r="T306" i="174"/>
  <c r="S305" i="174"/>
  <c r="S305" i="173"/>
  <c r="T306" i="173"/>
  <c r="T306" i="172"/>
  <c r="S305" i="172"/>
  <c r="T307" i="171"/>
  <c r="S306" i="171"/>
  <c r="T307" i="170"/>
  <c r="S306" i="170"/>
  <c r="T306" i="169"/>
  <c r="S305" i="169"/>
  <c r="T306" i="168"/>
  <c r="S305" i="168"/>
  <c r="S306" i="167"/>
  <c r="T307" i="167"/>
  <c r="S305" i="166"/>
  <c r="T306" i="166"/>
  <c r="T306" i="165"/>
  <c r="S305" i="165"/>
  <c r="S305" i="164"/>
  <c r="T306" i="164"/>
  <c r="T307" i="163"/>
  <c r="S306" i="163"/>
  <c r="S305" i="162"/>
  <c r="T306" i="162"/>
  <c r="T302" i="32"/>
  <c r="S302" i="32" s="1"/>
  <c r="S306" i="185" l="1"/>
  <c r="T307" i="185"/>
  <c r="S307" i="184"/>
  <c r="T308" i="184"/>
  <c r="S306" i="183"/>
  <c r="T307" i="183"/>
  <c r="S307" i="182"/>
  <c r="T308" i="182"/>
  <c r="S306" i="181"/>
  <c r="T307" i="181"/>
  <c r="S306" i="180"/>
  <c r="T307" i="180"/>
  <c r="S306" i="179"/>
  <c r="T307" i="179"/>
  <c r="T307" i="178"/>
  <c r="S306" i="178"/>
  <c r="S306" i="177"/>
  <c r="T307" i="177"/>
  <c r="T307" i="176"/>
  <c r="S306" i="176"/>
  <c r="T307" i="175"/>
  <c r="S306" i="175"/>
  <c r="S306" i="174"/>
  <c r="T307" i="174"/>
  <c r="S306" i="173"/>
  <c r="T307" i="173"/>
  <c r="T307" i="172"/>
  <c r="S306" i="172"/>
  <c r="T308" i="171"/>
  <c r="S307" i="171"/>
  <c r="S307" i="170"/>
  <c r="T308" i="170"/>
  <c r="T307" i="169"/>
  <c r="S306" i="169"/>
  <c r="T307" i="168"/>
  <c r="S306" i="168"/>
  <c r="S307" i="167"/>
  <c r="T308" i="167"/>
  <c r="T307" i="166"/>
  <c r="S306" i="166"/>
  <c r="S306" i="165"/>
  <c r="T307" i="165"/>
  <c r="T307" i="164"/>
  <c r="S306" i="164"/>
  <c r="T308" i="163"/>
  <c r="S307" i="163"/>
  <c r="T307" i="162"/>
  <c r="S306" i="162"/>
  <c r="T303" i="32"/>
  <c r="S303" i="32" s="1"/>
  <c r="S307" i="185" l="1"/>
  <c r="T308" i="185"/>
  <c r="S308" i="184"/>
  <c r="T309" i="184"/>
  <c r="S307" i="183"/>
  <c r="T308" i="183"/>
  <c r="S308" i="182"/>
  <c r="T309" i="182"/>
  <c r="T308" i="181"/>
  <c r="S307" i="181"/>
  <c r="S307" i="180"/>
  <c r="T308" i="180"/>
  <c r="S307" i="179"/>
  <c r="T308" i="179"/>
  <c r="T308" i="178"/>
  <c r="S307" i="178"/>
  <c r="T308" i="177"/>
  <c r="S307" i="177"/>
  <c r="T308" i="176"/>
  <c r="S307" i="176"/>
  <c r="T308" i="175"/>
  <c r="S307" i="175"/>
  <c r="T308" i="174"/>
  <c r="S307" i="174"/>
  <c r="T308" i="173"/>
  <c r="S307" i="173"/>
  <c r="T308" i="172"/>
  <c r="S307" i="172"/>
  <c r="S308" i="171"/>
  <c r="T309" i="171"/>
  <c r="T309" i="170"/>
  <c r="S308" i="170"/>
  <c r="T308" i="169"/>
  <c r="S307" i="169"/>
  <c r="T308" i="168"/>
  <c r="S307" i="168"/>
  <c r="S308" i="167"/>
  <c r="T309" i="167"/>
  <c r="S307" i="166"/>
  <c r="T308" i="166"/>
  <c r="S307" i="165"/>
  <c r="T308" i="165"/>
  <c r="T308" i="164"/>
  <c r="S307" i="164"/>
  <c r="S308" i="163"/>
  <c r="T309" i="163"/>
  <c r="S307" i="162"/>
  <c r="T308" i="162"/>
  <c r="T304" i="32"/>
  <c r="S304" i="32" s="1"/>
  <c r="T309" i="185" l="1"/>
  <c r="S308" i="185"/>
  <c r="T310" i="184"/>
  <c r="S309" i="184"/>
  <c r="T309" i="183"/>
  <c r="S308" i="183"/>
  <c r="S309" i="182"/>
  <c r="T310" i="182"/>
  <c r="S308" i="181"/>
  <c r="T309" i="181"/>
  <c r="T309" i="180"/>
  <c r="S308" i="180"/>
  <c r="T309" i="179"/>
  <c r="S308" i="179"/>
  <c r="T309" i="178"/>
  <c r="S308" i="178"/>
  <c r="T309" i="177"/>
  <c r="S308" i="177"/>
  <c r="S308" i="176"/>
  <c r="T309" i="176"/>
  <c r="S308" i="175"/>
  <c r="T309" i="175"/>
  <c r="T309" i="174"/>
  <c r="S308" i="174"/>
  <c r="S308" i="173"/>
  <c r="T309" i="173"/>
  <c r="S308" i="172"/>
  <c r="T309" i="172"/>
  <c r="T310" i="171"/>
  <c r="S309" i="171"/>
  <c r="T310" i="170"/>
  <c r="S309" i="170"/>
  <c r="S308" i="169"/>
  <c r="T309" i="169"/>
  <c r="S308" i="168"/>
  <c r="T309" i="168"/>
  <c r="T310" i="167"/>
  <c r="S309" i="167"/>
  <c r="T309" i="166"/>
  <c r="S308" i="166"/>
  <c r="T309" i="165"/>
  <c r="S308" i="165"/>
  <c r="S308" i="164"/>
  <c r="T309" i="164"/>
  <c r="T310" i="163"/>
  <c r="S309" i="163"/>
  <c r="S308" i="162"/>
  <c r="T309" i="162"/>
  <c r="T305" i="32"/>
  <c r="S305" i="32" s="1"/>
  <c r="T310" i="185" l="1"/>
  <c r="S309" i="185"/>
  <c r="T311" i="184"/>
  <c r="S310" i="184"/>
  <c r="S309" i="183"/>
  <c r="T310" i="183"/>
  <c r="S310" i="182"/>
  <c r="T311" i="182"/>
  <c r="T310" i="181"/>
  <c r="S309" i="181"/>
  <c r="T310" i="180"/>
  <c r="S309" i="180"/>
  <c r="T310" i="179"/>
  <c r="S309" i="179"/>
  <c r="S309" i="178"/>
  <c r="T310" i="178"/>
  <c r="T310" i="177"/>
  <c r="S309" i="177"/>
  <c r="T310" i="176"/>
  <c r="S309" i="176"/>
  <c r="S309" i="175"/>
  <c r="T310" i="175"/>
  <c r="T310" i="174"/>
  <c r="S309" i="174"/>
  <c r="T310" i="173"/>
  <c r="S309" i="173"/>
  <c r="T310" i="172"/>
  <c r="S309" i="172"/>
  <c r="T311" i="171"/>
  <c r="S310" i="171"/>
  <c r="S310" i="170"/>
  <c r="T311" i="170"/>
  <c r="T310" i="169"/>
  <c r="S309" i="169"/>
  <c r="T310" i="168"/>
  <c r="S309" i="168"/>
  <c r="T311" i="167"/>
  <c r="S310" i="167"/>
  <c r="T310" i="166"/>
  <c r="S309" i="166"/>
  <c r="S309" i="165"/>
  <c r="T310" i="165"/>
  <c r="T310" i="164"/>
  <c r="S309" i="164"/>
  <c r="S310" i="163"/>
  <c r="T311" i="163"/>
  <c r="T310" i="162"/>
  <c r="S309" i="162"/>
  <c r="T306" i="32"/>
  <c r="S306" i="32" s="1"/>
  <c r="T311" i="185" l="1"/>
  <c r="S310" i="185"/>
  <c r="S311" i="184"/>
  <c r="T312" i="184"/>
  <c r="T311" i="183"/>
  <c r="S310" i="183"/>
  <c r="S311" i="182"/>
  <c r="T312" i="182"/>
  <c r="T311" i="181"/>
  <c r="S310" i="181"/>
  <c r="T311" i="180"/>
  <c r="S310" i="180"/>
  <c r="S310" i="179"/>
  <c r="T311" i="179"/>
  <c r="S310" i="178"/>
  <c r="T311" i="178"/>
  <c r="S310" i="177"/>
  <c r="T311" i="177"/>
  <c r="T311" i="176"/>
  <c r="S310" i="176"/>
  <c r="T311" i="175"/>
  <c r="S310" i="175"/>
  <c r="T311" i="174"/>
  <c r="S310" i="174"/>
  <c r="S310" i="173"/>
  <c r="T311" i="173"/>
  <c r="T311" i="172"/>
  <c r="S310" i="172"/>
  <c r="T312" i="171"/>
  <c r="S311" i="171"/>
  <c r="T312" i="170"/>
  <c r="S311" i="170"/>
  <c r="T311" i="169"/>
  <c r="S310" i="169"/>
  <c r="S310" i="168"/>
  <c r="T311" i="168"/>
  <c r="S311" i="167"/>
  <c r="T312" i="167"/>
  <c r="S310" i="166"/>
  <c r="T311" i="166"/>
  <c r="T311" i="165"/>
  <c r="S310" i="165"/>
  <c r="S310" i="164"/>
  <c r="T311" i="164"/>
  <c r="T312" i="163"/>
  <c r="S311" i="163"/>
  <c r="S310" i="162"/>
  <c r="T311" i="162"/>
  <c r="T307" i="32"/>
  <c r="S307" i="32" s="1"/>
  <c r="S311" i="185" l="1"/>
  <c r="T312" i="185"/>
  <c r="S312" i="184"/>
  <c r="T313" i="184"/>
  <c r="T312" i="183"/>
  <c r="S311" i="183"/>
  <c r="S312" i="182"/>
  <c r="T313" i="182"/>
  <c r="S311" i="181"/>
  <c r="T312" i="181"/>
  <c r="S311" i="180"/>
  <c r="T312" i="180"/>
  <c r="S311" i="179"/>
  <c r="T312" i="179"/>
  <c r="T312" i="178"/>
  <c r="S311" i="178"/>
  <c r="S311" i="177"/>
  <c r="T312" i="177"/>
  <c r="S311" i="176"/>
  <c r="T312" i="176"/>
  <c r="T312" i="175"/>
  <c r="S311" i="175"/>
  <c r="S311" i="174"/>
  <c r="T312" i="174"/>
  <c r="S311" i="173"/>
  <c r="T312" i="173"/>
  <c r="T312" i="172"/>
  <c r="S311" i="172"/>
  <c r="S312" i="171"/>
  <c r="T313" i="171"/>
  <c r="S312" i="170"/>
  <c r="T313" i="170"/>
  <c r="S311" i="169"/>
  <c r="T312" i="169"/>
  <c r="S311" i="168"/>
  <c r="T312" i="168"/>
  <c r="S312" i="167"/>
  <c r="T313" i="167"/>
  <c r="T312" i="166"/>
  <c r="S311" i="166"/>
  <c r="S311" i="165"/>
  <c r="T312" i="165"/>
  <c r="T312" i="164"/>
  <c r="S311" i="164"/>
  <c r="T313" i="163"/>
  <c r="S312" i="163"/>
  <c r="T312" i="162"/>
  <c r="S311" i="162"/>
  <c r="T308" i="32"/>
  <c r="S308" i="32" s="1"/>
  <c r="T313" i="185" l="1"/>
  <c r="S312" i="185"/>
  <c r="S313" i="184"/>
  <c r="T314" i="184"/>
  <c r="S312" i="183"/>
  <c r="T313" i="183"/>
  <c r="S313" i="182"/>
  <c r="T314" i="182"/>
  <c r="S312" i="181"/>
  <c r="T313" i="181"/>
  <c r="T313" i="180"/>
  <c r="S312" i="180"/>
  <c r="T313" i="179"/>
  <c r="S312" i="179"/>
  <c r="T313" i="178"/>
  <c r="S312" i="178"/>
  <c r="T313" i="177"/>
  <c r="S312" i="177"/>
  <c r="S312" i="176"/>
  <c r="T313" i="176"/>
  <c r="S312" i="175"/>
  <c r="T313" i="175"/>
  <c r="T313" i="174"/>
  <c r="S312" i="174"/>
  <c r="S312" i="173"/>
  <c r="T313" i="173"/>
  <c r="T313" i="172"/>
  <c r="S312" i="172"/>
  <c r="S313" i="171"/>
  <c r="T314" i="171"/>
  <c r="S313" i="170"/>
  <c r="T314" i="170"/>
  <c r="T313" i="169"/>
  <c r="S312" i="169"/>
  <c r="S312" i="168"/>
  <c r="T313" i="168"/>
  <c r="S313" i="167"/>
  <c r="T314" i="167"/>
  <c r="S312" i="166"/>
  <c r="T313" i="166"/>
  <c r="T313" i="165"/>
  <c r="S312" i="165"/>
  <c r="S312" i="164"/>
  <c r="T313" i="164"/>
  <c r="S313" i="163"/>
  <c r="T314" i="163"/>
  <c r="S312" i="162"/>
  <c r="T313" i="162"/>
  <c r="T309" i="32"/>
  <c r="S309" i="32" s="1"/>
  <c r="T314" i="185" l="1"/>
  <c r="S313" i="185"/>
  <c r="S314" i="184"/>
  <c r="T315" i="184"/>
  <c r="T314" i="183"/>
  <c r="S313" i="183"/>
  <c r="T315" i="182"/>
  <c r="S314" i="182"/>
  <c r="T314" i="181"/>
  <c r="S313" i="181"/>
  <c r="S313" i="180"/>
  <c r="T314" i="180"/>
  <c r="T314" i="179"/>
  <c r="S313" i="179"/>
  <c r="T314" i="178"/>
  <c r="S313" i="178"/>
  <c r="S313" i="177"/>
  <c r="T314" i="177"/>
  <c r="S313" i="176"/>
  <c r="T314" i="176"/>
  <c r="S313" i="175"/>
  <c r="T314" i="175"/>
  <c r="T314" i="174"/>
  <c r="S313" i="174"/>
  <c r="T314" i="173"/>
  <c r="S313" i="173"/>
  <c r="S313" i="172"/>
  <c r="T314" i="172"/>
  <c r="T315" i="171"/>
  <c r="S314" i="171"/>
  <c r="T315" i="170"/>
  <c r="S314" i="170"/>
  <c r="S313" i="169"/>
  <c r="T314" i="169"/>
  <c r="T314" i="168"/>
  <c r="S313" i="168"/>
  <c r="T315" i="167"/>
  <c r="S314" i="167"/>
  <c r="T314" i="166"/>
  <c r="S313" i="166"/>
  <c r="T314" i="165"/>
  <c r="S313" i="165"/>
  <c r="S313" i="164"/>
  <c r="T314" i="164"/>
  <c r="T315" i="163"/>
  <c r="S314" i="163"/>
  <c r="S313" i="162"/>
  <c r="T314" i="162"/>
  <c r="T310" i="32"/>
  <c r="S310" i="32" s="1"/>
  <c r="T315" i="185" l="1"/>
  <c r="S314" i="185"/>
  <c r="S315" i="184"/>
  <c r="T316" i="184"/>
  <c r="S314" i="183"/>
  <c r="T315" i="183"/>
  <c r="S315" i="182"/>
  <c r="T316" i="182"/>
  <c r="T315" i="181"/>
  <c r="S314" i="181"/>
  <c r="T315" i="180"/>
  <c r="S314" i="180"/>
  <c r="S314" i="179"/>
  <c r="T315" i="179"/>
  <c r="T315" i="178"/>
  <c r="S314" i="178"/>
  <c r="S314" i="177"/>
  <c r="T315" i="177"/>
  <c r="S314" i="176"/>
  <c r="T315" i="176"/>
  <c r="T315" i="175"/>
  <c r="S314" i="175"/>
  <c r="T315" i="174"/>
  <c r="S314" i="174"/>
  <c r="T315" i="173"/>
  <c r="S314" i="173"/>
  <c r="S314" i="172"/>
  <c r="T315" i="172"/>
  <c r="T316" i="171"/>
  <c r="S315" i="171"/>
  <c r="S315" i="170"/>
  <c r="T316" i="170"/>
  <c r="S314" i="169"/>
  <c r="T315" i="169"/>
  <c r="S314" i="168"/>
  <c r="T315" i="168"/>
  <c r="T316" i="167"/>
  <c r="S315" i="167"/>
  <c r="T315" i="166"/>
  <c r="S314" i="166"/>
  <c r="T315" i="165"/>
  <c r="S314" i="165"/>
  <c r="T315" i="164"/>
  <c r="S314" i="164"/>
  <c r="S315" i="163"/>
  <c r="T316" i="163"/>
  <c r="S314" i="162"/>
  <c r="T315" i="162"/>
  <c r="T311" i="32"/>
  <c r="S311" i="32" s="1"/>
  <c r="T316" i="185" l="1"/>
  <c r="S315" i="185"/>
  <c r="T317" i="184"/>
  <c r="S316" i="184"/>
  <c r="T316" i="183"/>
  <c r="S315" i="183"/>
  <c r="S316" i="182"/>
  <c r="T317" i="182"/>
  <c r="S315" i="181"/>
  <c r="T316" i="181"/>
  <c r="T316" i="180"/>
  <c r="S315" i="180"/>
  <c r="S315" i="179"/>
  <c r="T316" i="179"/>
  <c r="T316" i="178"/>
  <c r="S315" i="178"/>
  <c r="S315" i="177"/>
  <c r="T316" i="177"/>
  <c r="T316" i="176"/>
  <c r="S315" i="176"/>
  <c r="S315" i="175"/>
  <c r="T316" i="175"/>
  <c r="T316" i="174"/>
  <c r="S315" i="174"/>
  <c r="S315" i="173"/>
  <c r="T316" i="173"/>
  <c r="T316" i="172"/>
  <c r="S315" i="172"/>
  <c r="T317" i="171"/>
  <c r="S316" i="171"/>
  <c r="S316" i="170"/>
  <c r="T317" i="170"/>
  <c r="S315" i="169"/>
  <c r="T316" i="169"/>
  <c r="S315" i="168"/>
  <c r="T316" i="168"/>
  <c r="S316" i="167"/>
  <c r="T317" i="167"/>
  <c r="S315" i="166"/>
  <c r="T316" i="166"/>
  <c r="T316" i="165"/>
  <c r="S315" i="165"/>
  <c r="S315" i="164"/>
  <c r="T316" i="164"/>
  <c r="S316" i="163"/>
  <c r="T317" i="163"/>
  <c r="T316" i="162"/>
  <c r="S315" i="162"/>
  <c r="T312" i="32"/>
  <c r="S312" i="32" s="1"/>
  <c r="S316" i="185" l="1"/>
  <c r="T317" i="185"/>
  <c r="S317" i="184"/>
  <c r="T318" i="184"/>
  <c r="S316" i="183"/>
  <c r="T317" i="183"/>
  <c r="S317" i="182"/>
  <c r="T318" i="182"/>
  <c r="S316" i="181"/>
  <c r="T317" i="181"/>
  <c r="S316" i="180"/>
  <c r="T317" i="180"/>
  <c r="T317" i="179"/>
  <c r="S316" i="179"/>
  <c r="T317" i="178"/>
  <c r="S316" i="178"/>
  <c r="T317" i="177"/>
  <c r="S316" i="177"/>
  <c r="S316" i="176"/>
  <c r="T317" i="176"/>
  <c r="S316" i="175"/>
  <c r="T317" i="175"/>
  <c r="T317" i="174"/>
  <c r="S316" i="174"/>
  <c r="T317" i="173"/>
  <c r="S316" i="173"/>
  <c r="T317" i="172"/>
  <c r="S316" i="172"/>
  <c r="S317" i="171"/>
  <c r="T318" i="171"/>
  <c r="T318" i="170"/>
  <c r="S317" i="170"/>
  <c r="T317" i="169"/>
  <c r="S316" i="169"/>
  <c r="S316" i="168"/>
  <c r="T317" i="168"/>
  <c r="S317" i="167"/>
  <c r="T318" i="167"/>
  <c r="T317" i="166"/>
  <c r="S316" i="166"/>
  <c r="T317" i="165"/>
  <c r="S316" i="165"/>
  <c r="T317" i="164"/>
  <c r="S316" i="164"/>
  <c r="T318" i="163"/>
  <c r="S317" i="163"/>
  <c r="S316" i="162"/>
  <c r="T317" i="162"/>
  <c r="T313" i="32"/>
  <c r="S313" i="32" s="1"/>
  <c r="T318" i="185" l="1"/>
  <c r="S317" i="185"/>
  <c r="S318" i="184"/>
  <c r="T319" i="184"/>
  <c r="T318" i="183"/>
  <c r="S317" i="183"/>
  <c r="S318" i="182"/>
  <c r="T319" i="182"/>
  <c r="T318" i="181"/>
  <c r="S317" i="181"/>
  <c r="S317" i="180"/>
  <c r="T318" i="180"/>
  <c r="T318" i="179"/>
  <c r="S317" i="179"/>
  <c r="T318" i="178"/>
  <c r="S317" i="178"/>
  <c r="T318" i="177"/>
  <c r="S317" i="177"/>
  <c r="T318" i="176"/>
  <c r="S317" i="176"/>
  <c r="T318" i="175"/>
  <c r="S317" i="175"/>
  <c r="S317" i="174"/>
  <c r="T318" i="174"/>
  <c r="T318" i="173"/>
  <c r="S317" i="173"/>
  <c r="S317" i="172"/>
  <c r="T318" i="172"/>
  <c r="T319" i="171"/>
  <c r="S318" i="171"/>
  <c r="S318" i="170"/>
  <c r="T319" i="170"/>
  <c r="S317" i="169"/>
  <c r="T318" i="169"/>
  <c r="T318" i="168"/>
  <c r="S317" i="168"/>
  <c r="S318" i="167"/>
  <c r="T319" i="167"/>
  <c r="S317" i="166"/>
  <c r="T318" i="166"/>
  <c r="T318" i="165"/>
  <c r="S317" i="165"/>
  <c r="T318" i="164"/>
  <c r="S317" i="164"/>
  <c r="T319" i="163"/>
  <c r="S318" i="163"/>
  <c r="S317" i="162"/>
  <c r="T318" i="162"/>
  <c r="T314" i="32"/>
  <c r="S314" i="32" s="1"/>
  <c r="T319" i="185" l="1"/>
  <c r="S318" i="185"/>
  <c r="S319" i="184"/>
  <c r="T320" i="184"/>
  <c r="S318" i="183"/>
  <c r="T319" i="183"/>
  <c r="T320" i="182"/>
  <c r="S319" i="182"/>
  <c r="S318" i="181"/>
  <c r="T319" i="181"/>
  <c r="T319" i="180"/>
  <c r="S318" i="180"/>
  <c r="S318" i="179"/>
  <c r="T319" i="179"/>
  <c r="T319" i="178"/>
  <c r="S318" i="178"/>
  <c r="T319" i="177"/>
  <c r="S318" i="177"/>
  <c r="S318" i="176"/>
  <c r="T319" i="176"/>
  <c r="S318" i="175"/>
  <c r="T319" i="175"/>
  <c r="T319" i="174"/>
  <c r="S318" i="174"/>
  <c r="S318" i="173"/>
  <c r="T319" i="173"/>
  <c r="S318" i="172"/>
  <c r="T319" i="172"/>
  <c r="T320" i="171"/>
  <c r="S319" i="171"/>
  <c r="T320" i="170"/>
  <c r="S319" i="170"/>
  <c r="S318" i="169"/>
  <c r="T319" i="169"/>
  <c r="S318" i="168"/>
  <c r="T319" i="168"/>
  <c r="T320" i="167"/>
  <c r="S319" i="167"/>
  <c r="T319" i="166"/>
  <c r="S318" i="166"/>
  <c r="T319" i="165"/>
  <c r="S318" i="165"/>
  <c r="S318" i="164"/>
  <c r="T319" i="164"/>
  <c r="T320" i="163"/>
  <c r="S319" i="163"/>
  <c r="T319" i="162"/>
  <c r="S318" i="162"/>
  <c r="T315" i="32"/>
  <c r="S315" i="32" s="1"/>
  <c r="T320" i="185" l="1"/>
  <c r="S319" i="185"/>
  <c r="T321" i="184"/>
  <c r="S320" i="184"/>
  <c r="T320" i="183"/>
  <c r="S319" i="183"/>
  <c r="S320" i="182"/>
  <c r="T321" i="182"/>
  <c r="T320" i="181"/>
  <c r="S319" i="181"/>
  <c r="T320" i="180"/>
  <c r="S319" i="180"/>
  <c r="S319" i="179"/>
  <c r="T320" i="179"/>
  <c r="S319" i="178"/>
  <c r="T320" i="178"/>
  <c r="T320" i="177"/>
  <c r="S319" i="177"/>
  <c r="T320" i="176"/>
  <c r="S319" i="176"/>
  <c r="S319" i="175"/>
  <c r="T320" i="175"/>
  <c r="T320" i="174"/>
  <c r="S319" i="174"/>
  <c r="T320" i="173"/>
  <c r="S319" i="173"/>
  <c r="S319" i="172"/>
  <c r="T320" i="172"/>
  <c r="T321" i="171"/>
  <c r="S320" i="171"/>
  <c r="T321" i="170"/>
  <c r="S320" i="170"/>
  <c r="S319" i="169"/>
  <c r="T320" i="169"/>
  <c r="T320" i="168"/>
  <c r="S319" i="168"/>
  <c r="T321" i="167"/>
  <c r="S320" i="167"/>
  <c r="T320" i="166"/>
  <c r="S319" i="166"/>
  <c r="T320" i="165"/>
  <c r="S319" i="165"/>
  <c r="S319" i="164"/>
  <c r="T320" i="164"/>
  <c r="S320" i="163"/>
  <c r="T321" i="163"/>
  <c r="T320" i="162"/>
  <c r="S319" i="162"/>
  <c r="T316" i="32"/>
  <c r="S316" i="32" s="1"/>
  <c r="S320" i="185" l="1"/>
  <c r="T321" i="185"/>
  <c r="S321" i="184"/>
  <c r="T322" i="184"/>
  <c r="T321" i="183"/>
  <c r="S320" i="183"/>
  <c r="T322" i="182"/>
  <c r="S321" i="182"/>
  <c r="S320" i="181"/>
  <c r="T321" i="181"/>
  <c r="T321" i="180"/>
  <c r="S320" i="180"/>
  <c r="S320" i="179"/>
  <c r="T321" i="179"/>
  <c r="T321" i="178"/>
  <c r="S320" i="178"/>
  <c r="S320" i="177"/>
  <c r="T321" i="177"/>
  <c r="T321" i="176"/>
  <c r="S320" i="176"/>
  <c r="T321" i="175"/>
  <c r="S320" i="175"/>
  <c r="T321" i="174"/>
  <c r="S320" i="174"/>
  <c r="S320" i="173"/>
  <c r="T321" i="173"/>
  <c r="T321" i="172"/>
  <c r="S320" i="172"/>
  <c r="T322" i="171"/>
  <c r="S321" i="171"/>
  <c r="S321" i="170"/>
  <c r="T322" i="170"/>
  <c r="T321" i="169"/>
  <c r="S320" i="169"/>
  <c r="S320" i="168"/>
  <c r="T321" i="168"/>
  <c r="S321" i="167"/>
  <c r="T322" i="167"/>
  <c r="S320" i="166"/>
  <c r="T321" i="166"/>
  <c r="T321" i="165"/>
  <c r="S320" i="165"/>
  <c r="S320" i="164"/>
  <c r="T321" i="164"/>
  <c r="T322" i="163"/>
  <c r="S321" i="163"/>
  <c r="S320" i="162"/>
  <c r="T321" i="162"/>
  <c r="T317" i="32"/>
  <c r="S317" i="32" s="1"/>
  <c r="T322" i="185" l="1"/>
  <c r="S321" i="185"/>
  <c r="S322" i="184"/>
  <c r="T323" i="184"/>
  <c r="T322" i="183"/>
  <c r="S321" i="183"/>
  <c r="S322" i="182"/>
  <c r="T323" i="182"/>
  <c r="S321" i="181"/>
  <c r="T322" i="181"/>
  <c r="S321" i="180"/>
  <c r="T322" i="180"/>
  <c r="T322" i="179"/>
  <c r="S321" i="179"/>
  <c r="T322" i="178"/>
  <c r="S321" i="178"/>
  <c r="S321" i="177"/>
  <c r="T322" i="177"/>
  <c r="S321" i="176"/>
  <c r="T322" i="176"/>
  <c r="T322" i="175"/>
  <c r="S321" i="175"/>
  <c r="T322" i="174"/>
  <c r="S321" i="174"/>
  <c r="S321" i="173"/>
  <c r="T322" i="173"/>
  <c r="T322" i="172"/>
  <c r="S321" i="172"/>
  <c r="T323" i="171"/>
  <c r="S322" i="171"/>
  <c r="T323" i="170"/>
  <c r="S322" i="170"/>
  <c r="T322" i="169"/>
  <c r="S321" i="169"/>
  <c r="T322" i="168"/>
  <c r="S321" i="168"/>
  <c r="S322" i="167"/>
  <c r="T323" i="167"/>
  <c r="T322" i="166"/>
  <c r="S321" i="166"/>
  <c r="T322" i="165"/>
  <c r="S321" i="165"/>
  <c r="T322" i="164"/>
  <c r="S321" i="164"/>
  <c r="T323" i="163"/>
  <c r="S322" i="163"/>
  <c r="S321" i="162"/>
  <c r="T322" i="162"/>
  <c r="T318" i="32"/>
  <c r="S318" i="32" s="1"/>
  <c r="T323" i="185" l="1"/>
  <c r="S322" i="185"/>
  <c r="S323" i="184"/>
  <c r="T324" i="184"/>
  <c r="T323" i="183"/>
  <c r="S322" i="183"/>
  <c r="S323" i="182"/>
  <c r="T324" i="182"/>
  <c r="T323" i="181"/>
  <c r="S322" i="181"/>
  <c r="S322" i="180"/>
  <c r="T323" i="180"/>
  <c r="S322" i="179"/>
  <c r="T323" i="179"/>
  <c r="T323" i="178"/>
  <c r="S322" i="178"/>
  <c r="T323" i="177"/>
  <c r="S322" i="177"/>
  <c r="S322" i="176"/>
  <c r="T323" i="176"/>
  <c r="T323" i="175"/>
  <c r="S322" i="175"/>
  <c r="S322" i="174"/>
  <c r="T323" i="174"/>
  <c r="T323" i="173"/>
  <c r="S322" i="173"/>
  <c r="T323" i="172"/>
  <c r="S322" i="172"/>
  <c r="T324" i="171"/>
  <c r="S323" i="171"/>
  <c r="S323" i="170"/>
  <c r="T324" i="170"/>
  <c r="T323" i="169"/>
  <c r="S322" i="169"/>
  <c r="S322" i="168"/>
  <c r="T323" i="168"/>
  <c r="S323" i="167"/>
  <c r="T324" i="167"/>
  <c r="S322" i="166"/>
  <c r="T323" i="166"/>
  <c r="S322" i="165"/>
  <c r="T323" i="165"/>
  <c r="S322" i="164"/>
  <c r="T323" i="164"/>
  <c r="T324" i="163"/>
  <c r="S323" i="163"/>
  <c r="T323" i="162"/>
  <c r="S322" i="162"/>
  <c r="T319" i="32"/>
  <c r="S319" i="32" s="1"/>
  <c r="S323" i="185" l="1"/>
  <c r="T324" i="185"/>
  <c r="S324" i="184"/>
  <c r="T325" i="184"/>
  <c r="S323" i="183"/>
  <c r="T324" i="183"/>
  <c r="S324" i="182"/>
  <c r="T325" i="182"/>
  <c r="S323" i="181"/>
  <c r="T324" i="181"/>
  <c r="T324" i="180"/>
  <c r="S323" i="180"/>
  <c r="S323" i="179"/>
  <c r="T324" i="179"/>
  <c r="S323" i="178"/>
  <c r="T324" i="178"/>
  <c r="S323" i="177"/>
  <c r="T324" i="177"/>
  <c r="T324" i="176"/>
  <c r="S323" i="176"/>
  <c r="S323" i="175"/>
  <c r="T324" i="175"/>
  <c r="T324" i="174"/>
  <c r="S323" i="174"/>
  <c r="S323" i="173"/>
  <c r="T324" i="173"/>
  <c r="S323" i="172"/>
  <c r="T324" i="172"/>
  <c r="T325" i="171"/>
  <c r="S324" i="171"/>
  <c r="T325" i="170"/>
  <c r="S324" i="170"/>
  <c r="T324" i="169"/>
  <c r="S323" i="169"/>
  <c r="T324" i="168"/>
  <c r="S323" i="168"/>
  <c r="T325" i="167"/>
  <c r="S324" i="167"/>
  <c r="T324" i="166"/>
  <c r="S323" i="166"/>
  <c r="S323" i="165"/>
  <c r="T324" i="165"/>
  <c r="S323" i="164"/>
  <c r="T324" i="164"/>
  <c r="T325" i="163"/>
  <c r="S324" i="163"/>
  <c r="T324" i="162"/>
  <c r="S323" i="162"/>
  <c r="T320" i="32"/>
  <c r="S320" i="32" s="1"/>
  <c r="T325" i="185" l="1"/>
  <c r="S324" i="185"/>
  <c r="S325" i="184"/>
  <c r="T326" i="184"/>
  <c r="T325" i="183"/>
  <c r="S324" i="183"/>
  <c r="S325" i="182"/>
  <c r="T326" i="182"/>
  <c r="T325" i="181"/>
  <c r="S324" i="181"/>
  <c r="T325" i="180"/>
  <c r="S324" i="180"/>
  <c r="T325" i="179"/>
  <c r="S324" i="179"/>
  <c r="S324" i="178"/>
  <c r="T325" i="178"/>
  <c r="S324" i="177"/>
  <c r="T325" i="177"/>
  <c r="S324" i="176"/>
  <c r="T325" i="176"/>
  <c r="T325" i="175"/>
  <c r="S324" i="175"/>
  <c r="T325" i="174"/>
  <c r="S324" i="174"/>
  <c r="T325" i="173"/>
  <c r="S324" i="173"/>
  <c r="T325" i="172"/>
  <c r="S324" i="172"/>
  <c r="T326" i="171"/>
  <c r="S325" i="171"/>
  <c r="T326" i="170"/>
  <c r="S325" i="170"/>
  <c r="S324" i="169"/>
  <c r="T325" i="169"/>
  <c r="T325" i="168"/>
  <c r="S324" i="168"/>
  <c r="T326" i="167"/>
  <c r="S325" i="167"/>
  <c r="T325" i="166"/>
  <c r="S324" i="166"/>
  <c r="T325" i="165"/>
  <c r="S324" i="165"/>
  <c r="S324" i="164"/>
  <c r="T325" i="164"/>
  <c r="S325" i="163"/>
  <c r="T326" i="163"/>
  <c r="S324" i="162"/>
  <c r="T325" i="162"/>
  <c r="T321" i="32"/>
  <c r="S321" i="32" s="1"/>
  <c r="T326" i="185" l="1"/>
  <c r="S325" i="185"/>
  <c r="T327" i="184"/>
  <c r="S326" i="184"/>
  <c r="T326" i="183"/>
  <c r="S325" i="183"/>
  <c r="T327" i="182"/>
  <c r="S326" i="182"/>
  <c r="S325" i="181"/>
  <c r="T326" i="181"/>
  <c r="S325" i="180"/>
  <c r="T326" i="180"/>
  <c r="T326" i="179"/>
  <c r="S325" i="179"/>
  <c r="S325" i="178"/>
  <c r="T326" i="178"/>
  <c r="S325" i="177"/>
  <c r="T326" i="177"/>
  <c r="S325" i="176"/>
  <c r="T326" i="176"/>
  <c r="S325" i="175"/>
  <c r="T326" i="175"/>
  <c r="T326" i="174"/>
  <c r="S325" i="174"/>
  <c r="S325" i="173"/>
  <c r="T326" i="173"/>
  <c r="T326" i="172"/>
  <c r="S325" i="172"/>
  <c r="T327" i="171"/>
  <c r="S326" i="171"/>
  <c r="S326" i="170"/>
  <c r="T327" i="170"/>
  <c r="T326" i="169"/>
  <c r="S325" i="169"/>
  <c r="T326" i="168"/>
  <c r="S325" i="168"/>
  <c r="S326" i="167"/>
  <c r="T327" i="167"/>
  <c r="S325" i="166"/>
  <c r="T326" i="166"/>
  <c r="T326" i="165"/>
  <c r="S325" i="165"/>
  <c r="S325" i="164"/>
  <c r="T326" i="164"/>
  <c r="T327" i="163"/>
  <c r="S326" i="163"/>
  <c r="S325" i="162"/>
  <c r="T326" i="162"/>
  <c r="T322" i="32"/>
  <c r="S322" i="32" s="1"/>
  <c r="T327" i="185" l="1"/>
  <c r="S326" i="185"/>
  <c r="S327" i="184"/>
  <c r="T328" i="184"/>
  <c r="T327" i="183"/>
  <c r="S326" i="183"/>
  <c r="S327" i="182"/>
  <c r="T328" i="182"/>
  <c r="S326" i="181"/>
  <c r="T327" i="181"/>
  <c r="S326" i="180"/>
  <c r="T327" i="180"/>
  <c r="S326" i="179"/>
  <c r="T327" i="179"/>
  <c r="T327" i="178"/>
  <c r="S326" i="178"/>
  <c r="S326" i="177"/>
  <c r="T327" i="177"/>
  <c r="T327" i="176"/>
  <c r="S326" i="176"/>
  <c r="T327" i="175"/>
  <c r="S326" i="175"/>
  <c r="T327" i="174"/>
  <c r="S326" i="174"/>
  <c r="T327" i="173"/>
  <c r="S326" i="173"/>
  <c r="S326" i="172"/>
  <c r="T327" i="172"/>
  <c r="T328" i="171"/>
  <c r="S327" i="171"/>
  <c r="T328" i="170"/>
  <c r="S327" i="170"/>
  <c r="S326" i="169"/>
  <c r="T327" i="169"/>
  <c r="S326" i="168"/>
  <c r="T327" i="168"/>
  <c r="S327" i="167"/>
  <c r="T328" i="167"/>
  <c r="T327" i="166"/>
  <c r="S326" i="166"/>
  <c r="S326" i="165"/>
  <c r="T327" i="165"/>
  <c r="T327" i="164"/>
  <c r="S326" i="164"/>
  <c r="S327" i="163"/>
  <c r="T328" i="163"/>
  <c r="S326" i="162"/>
  <c r="T327" i="162"/>
  <c r="T323" i="32"/>
  <c r="S323" i="32" s="1"/>
  <c r="S327" i="185" l="1"/>
  <c r="T328" i="185"/>
  <c r="S328" i="184"/>
  <c r="T329" i="184"/>
  <c r="T328" i="183"/>
  <c r="S327" i="183"/>
  <c r="S328" i="182"/>
  <c r="T329" i="182"/>
  <c r="S327" i="181"/>
  <c r="T328" i="181"/>
  <c r="T328" i="180"/>
  <c r="S327" i="180"/>
  <c r="S327" i="179"/>
  <c r="T328" i="179"/>
  <c r="T328" i="178"/>
  <c r="S327" i="178"/>
  <c r="T328" i="177"/>
  <c r="S327" i="177"/>
  <c r="S327" i="176"/>
  <c r="T328" i="176"/>
  <c r="S327" i="175"/>
  <c r="T328" i="175"/>
  <c r="S327" i="174"/>
  <c r="T328" i="174"/>
  <c r="S327" i="173"/>
  <c r="T328" i="173"/>
  <c r="S327" i="172"/>
  <c r="T328" i="172"/>
  <c r="S328" i="171"/>
  <c r="T329" i="171"/>
  <c r="S328" i="170"/>
  <c r="T329" i="170"/>
  <c r="T328" i="169"/>
  <c r="S327" i="169"/>
  <c r="T328" i="168"/>
  <c r="S327" i="168"/>
  <c r="S328" i="167"/>
  <c r="T329" i="167"/>
  <c r="S327" i="166"/>
  <c r="T328" i="166"/>
  <c r="T328" i="165"/>
  <c r="S327" i="165"/>
  <c r="T328" i="164"/>
  <c r="S327" i="164"/>
  <c r="T329" i="163"/>
  <c r="S328" i="163"/>
  <c r="S327" i="162"/>
  <c r="T328" i="162"/>
  <c r="T324" i="32"/>
  <c r="S324" i="32" s="1"/>
  <c r="T329" i="185" l="1"/>
  <c r="S328" i="185"/>
  <c r="S329" i="184"/>
  <c r="T330" i="184"/>
  <c r="S328" i="183"/>
  <c r="T329" i="183"/>
  <c r="S329" i="182"/>
  <c r="T330" i="182"/>
  <c r="T329" i="181"/>
  <c r="S328" i="181"/>
  <c r="S328" i="180"/>
  <c r="T329" i="180"/>
  <c r="S328" i="179"/>
  <c r="T329" i="179"/>
  <c r="S328" i="178"/>
  <c r="T329" i="178"/>
  <c r="S328" i="177"/>
  <c r="T329" i="177"/>
  <c r="T329" i="176"/>
  <c r="S328" i="176"/>
  <c r="T329" i="175"/>
  <c r="S328" i="175"/>
  <c r="T329" i="174"/>
  <c r="S328" i="174"/>
  <c r="T329" i="173"/>
  <c r="S328" i="173"/>
  <c r="T329" i="172"/>
  <c r="S328" i="172"/>
  <c r="T330" i="171"/>
  <c r="S329" i="171"/>
  <c r="T330" i="170"/>
  <c r="S329" i="170"/>
  <c r="T329" i="169"/>
  <c r="S328" i="169"/>
  <c r="S328" i="168"/>
  <c r="T329" i="168"/>
  <c r="T330" i="167"/>
  <c r="S329" i="167"/>
  <c r="T329" i="166"/>
  <c r="S328" i="166"/>
  <c r="T329" i="165"/>
  <c r="S328" i="165"/>
  <c r="S328" i="164"/>
  <c r="T329" i="164"/>
  <c r="T330" i="163"/>
  <c r="S329" i="163"/>
  <c r="S328" i="162"/>
  <c r="T329" i="162"/>
  <c r="T325" i="32"/>
  <c r="S325" i="32" s="1"/>
  <c r="T330" i="185" l="1"/>
  <c r="S329" i="185"/>
  <c r="S330" i="184"/>
  <c r="T331" i="184"/>
  <c r="T330" i="183"/>
  <c r="S329" i="183"/>
  <c r="S330" i="182"/>
  <c r="T331" i="182"/>
  <c r="T330" i="181"/>
  <c r="S329" i="181"/>
  <c r="T330" i="180"/>
  <c r="S329" i="180"/>
  <c r="T330" i="179"/>
  <c r="S329" i="179"/>
  <c r="T330" i="178"/>
  <c r="S329" i="178"/>
  <c r="T330" i="177"/>
  <c r="S329" i="177"/>
  <c r="T330" i="176"/>
  <c r="S329" i="176"/>
  <c r="S329" i="175"/>
  <c r="T330" i="175"/>
  <c r="T330" i="174"/>
  <c r="S329" i="174"/>
  <c r="T330" i="173"/>
  <c r="S329" i="173"/>
  <c r="T330" i="172"/>
  <c r="S329" i="172"/>
  <c r="T331" i="171"/>
  <c r="S330" i="171"/>
  <c r="S330" i="170"/>
  <c r="T331" i="170"/>
  <c r="S329" i="169"/>
  <c r="T330" i="169"/>
  <c r="T330" i="168"/>
  <c r="S329" i="168"/>
  <c r="T331" i="167"/>
  <c r="S330" i="167"/>
  <c r="T330" i="166"/>
  <c r="S329" i="166"/>
  <c r="S329" i="165"/>
  <c r="T330" i="165"/>
  <c r="T330" i="164"/>
  <c r="S329" i="164"/>
  <c r="S330" i="163"/>
  <c r="T331" i="163"/>
  <c r="T330" i="162"/>
  <c r="S329" i="162"/>
  <c r="T326" i="32"/>
  <c r="S326" i="32" s="1"/>
  <c r="T331" i="185" l="1"/>
  <c r="S330" i="185"/>
  <c r="S331" i="184"/>
  <c r="T332" i="184"/>
  <c r="T331" i="183"/>
  <c r="S330" i="183"/>
  <c r="T332" i="182"/>
  <c r="S331" i="182"/>
  <c r="S330" i="181"/>
  <c r="T331" i="181"/>
  <c r="S330" i="180"/>
  <c r="T331" i="180"/>
  <c r="S330" i="179"/>
  <c r="T331" i="179"/>
  <c r="S330" i="178"/>
  <c r="T331" i="178"/>
  <c r="S330" i="177"/>
  <c r="T331" i="177"/>
  <c r="S330" i="176"/>
  <c r="T331" i="176"/>
  <c r="T331" i="175"/>
  <c r="S330" i="175"/>
  <c r="T331" i="174"/>
  <c r="S330" i="174"/>
  <c r="S330" i="173"/>
  <c r="T331" i="173"/>
  <c r="T331" i="172"/>
  <c r="S330" i="172"/>
  <c r="S331" i="171"/>
  <c r="T332" i="171"/>
  <c r="T332" i="170"/>
  <c r="S331" i="170"/>
  <c r="T331" i="169"/>
  <c r="S330" i="169"/>
  <c r="T331" i="168"/>
  <c r="S330" i="168"/>
  <c r="S331" i="167"/>
  <c r="T332" i="167"/>
  <c r="S330" i="166"/>
  <c r="T331" i="166"/>
  <c r="T331" i="165"/>
  <c r="S330" i="165"/>
  <c r="S330" i="164"/>
  <c r="T331" i="164"/>
  <c r="T332" i="163"/>
  <c r="S331" i="163"/>
  <c r="S330" i="162"/>
  <c r="T331" i="162"/>
  <c r="T327" i="32"/>
  <c r="S327" i="32" s="1"/>
  <c r="T332" i="185" l="1"/>
  <c r="S331" i="185"/>
  <c r="S332" i="184"/>
  <c r="T333" i="184"/>
  <c r="S333" i="184" s="1"/>
  <c r="S331" i="183"/>
  <c r="T332" i="183"/>
  <c r="S332" i="182"/>
  <c r="T333" i="182"/>
  <c r="S333" i="182" s="1"/>
  <c r="S331" i="181"/>
  <c r="T332" i="181"/>
  <c r="S331" i="180"/>
  <c r="T332" i="180"/>
  <c r="S331" i="179"/>
  <c r="T332" i="179"/>
  <c r="T332" i="178"/>
  <c r="S331" i="178"/>
  <c r="S331" i="177"/>
  <c r="T332" i="177"/>
  <c r="S331" i="176"/>
  <c r="T332" i="176"/>
  <c r="T332" i="175"/>
  <c r="S331" i="175"/>
  <c r="T332" i="174"/>
  <c r="S331" i="174"/>
  <c r="S331" i="173"/>
  <c r="T332" i="173"/>
  <c r="S331" i="172"/>
  <c r="T332" i="172"/>
  <c r="S332" i="171"/>
  <c r="T333" i="171"/>
  <c r="S333" i="171" s="1"/>
  <c r="S332" i="170"/>
  <c r="T333" i="170"/>
  <c r="S333" i="170" s="1"/>
  <c r="S331" i="169"/>
  <c r="T332" i="169"/>
  <c r="S331" i="168"/>
  <c r="T332" i="168"/>
  <c r="S332" i="167"/>
  <c r="T333" i="167"/>
  <c r="S333" i="167" s="1"/>
  <c r="T332" i="166"/>
  <c r="S331" i="166"/>
  <c r="S331" i="165"/>
  <c r="T332" i="165"/>
  <c r="T332" i="164"/>
  <c r="S331" i="164"/>
  <c r="S332" i="163"/>
  <c r="T333" i="163"/>
  <c r="S333" i="163" s="1"/>
  <c r="T332" i="162"/>
  <c r="S331" i="162"/>
  <c r="T328" i="32"/>
  <c r="S328" i="32" s="1"/>
  <c r="S332" i="185" l="1"/>
  <c r="T333" i="185"/>
  <c r="S333" i="185" s="1"/>
  <c r="T333" i="183"/>
  <c r="S333" i="183" s="1"/>
  <c r="S332" i="183"/>
  <c r="S332" i="181"/>
  <c r="T333" i="181"/>
  <c r="S333" i="181" s="1"/>
  <c r="T333" i="180"/>
  <c r="S333" i="180" s="1"/>
  <c r="S332" i="180"/>
  <c r="S332" i="179"/>
  <c r="T333" i="179"/>
  <c r="S333" i="179" s="1"/>
  <c r="T333" i="178"/>
  <c r="S333" i="178" s="1"/>
  <c r="S332" i="178"/>
  <c r="T333" i="177"/>
  <c r="S333" i="177" s="1"/>
  <c r="S332" i="177"/>
  <c r="S332" i="176"/>
  <c r="T333" i="176"/>
  <c r="S333" i="176" s="1"/>
  <c r="T333" i="175"/>
  <c r="S333" i="175" s="1"/>
  <c r="S332" i="175"/>
  <c r="S332" i="174"/>
  <c r="T333" i="174"/>
  <c r="S333" i="174" s="1"/>
  <c r="T333" i="173"/>
  <c r="S333" i="173" s="1"/>
  <c r="S332" i="173"/>
  <c r="S332" i="172"/>
  <c r="T333" i="172"/>
  <c r="S333" i="172" s="1"/>
  <c r="S332" i="169"/>
  <c r="T333" i="169"/>
  <c r="S333" i="169" s="1"/>
  <c r="S332" i="168"/>
  <c r="T333" i="168"/>
  <c r="S333" i="168" s="1"/>
  <c r="S332" i="166"/>
  <c r="T333" i="166"/>
  <c r="S333" i="166" s="1"/>
  <c r="T333" i="165"/>
  <c r="S333" i="165" s="1"/>
  <c r="S332" i="165"/>
  <c r="S332" i="164"/>
  <c r="T333" i="164"/>
  <c r="S333" i="164" s="1"/>
  <c r="T333" i="162"/>
  <c r="S333" i="162" s="1"/>
  <c r="S332" i="162"/>
  <c r="T329" i="32"/>
  <c r="S329" i="32" s="1"/>
  <c r="T330" i="32" l="1"/>
  <c r="S330" i="32" s="1"/>
  <c r="T331" i="32" l="1"/>
  <c r="S331" i="32" s="1"/>
  <c r="T332" i="32" l="1"/>
  <c r="S332" i="32" s="1"/>
  <c r="T333" i="32" l="1"/>
  <c r="S333" i="3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1AC3BA-86BA-4F51-BBFA-8DE9C1DA7B92}" keepAlive="1" name="クエリ - nikkei_225_price_adjustment_factor_jp" description="ブック内の 'nikkei_225_price_adjustment_factor_jp' クエリへの接続です。" type="5" refreshedVersion="8" background="1" saveData="1">
    <dbPr connection="Provider=Microsoft.Mashup.OleDb.1;Data Source=$Workbook$;Location=nikkei_225_price_adjustment_factor_jp;Extended Properties=&quot;&quot;" command="SELECT * FROM [nikkei_225_price_adjustment_factor_j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<sst xmlns="http://schemas.openxmlformats.org/spreadsheetml/2006/main" count="99089" uniqueCount="1059">
  <si>
    <t>銘柄コード</t>
    <rPh sb="0" eb="2">
      <t>メイガラ</t>
    </rPh>
    <phoneticPr fontId="2"/>
  </si>
  <si>
    <t>銘柄名</t>
    <rPh sb="0" eb="2">
      <t>メイガラ</t>
    </rPh>
    <rPh sb="2" eb="3">
      <t>メイ</t>
    </rPh>
    <phoneticPr fontId="2"/>
  </si>
  <si>
    <t>現在値</t>
    <rPh sb="0" eb="3">
      <t>ゲンザイネ</t>
    </rPh>
    <phoneticPr fontId="2"/>
  </si>
  <si>
    <t>15:00</t>
  </si>
  <si>
    <t>09:00</t>
  </si>
  <si>
    <t>09:01</t>
  </si>
  <si>
    <t>12:49</t>
  </si>
  <si>
    <t>11:27</t>
  </si>
  <si>
    <t>11:30</t>
  </si>
  <si>
    <t>12:30</t>
  </si>
  <si>
    <t>14:55</t>
  </si>
  <si>
    <t>出来高</t>
  </si>
  <si>
    <t>14:38</t>
  </si>
  <si>
    <t>10:09</t>
  </si>
  <si>
    <t>14:59</t>
  </si>
  <si>
    <t>10:33</t>
  </si>
  <si>
    <t>14:51</t>
  </si>
  <si>
    <t>10:06</t>
  </si>
  <si>
    <t>09:07</t>
  </si>
  <si>
    <t>14:39</t>
  </si>
  <si>
    <t>10:31</t>
  </si>
  <si>
    <t>13:04</t>
  </si>
  <si>
    <t>09:23</t>
  </si>
  <si>
    <t>10:42</t>
  </si>
  <si>
    <t>09:11</t>
  </si>
  <si>
    <t>12:40</t>
  </si>
  <si>
    <t>09:32</t>
  </si>
  <si>
    <t>09:08</t>
  </si>
  <si>
    <t>14:33</t>
  </si>
  <si>
    <t>10:05</t>
  </si>
  <si>
    <t>12:32</t>
  </si>
  <si>
    <t>14:40</t>
  </si>
  <si>
    <t>11:05</t>
  </si>
  <si>
    <t>09:36</t>
  </si>
  <si>
    <t>10:47</t>
  </si>
  <si>
    <t>14:47</t>
  </si>
  <si>
    <t>09:04</t>
  </si>
  <si>
    <t>14:34</t>
  </si>
  <si>
    <t>09:26</t>
  </si>
  <si>
    <t>09:09</t>
  </si>
  <si>
    <t>14:16</t>
  </si>
  <si>
    <t>09:03</t>
  </si>
  <si>
    <t>11:20</t>
  </si>
  <si>
    <t>14:35</t>
  </si>
  <si>
    <t>11:09</t>
  </si>
  <si>
    <t>14:24</t>
  </si>
  <si>
    <t>11:28</t>
  </si>
  <si>
    <t>12:47</t>
  </si>
  <si>
    <t>12:51</t>
  </si>
  <si>
    <t>09:42</t>
  </si>
  <si>
    <t>11:26</t>
  </si>
  <si>
    <t>09:37</t>
  </si>
  <si>
    <t>14:43</t>
  </si>
  <si>
    <t>12:55</t>
  </si>
  <si>
    <t>13:46</t>
  </si>
  <si>
    <t>11:04</t>
  </si>
  <si>
    <t>14:46</t>
  </si>
  <si>
    <t>12:34</t>
  </si>
  <si>
    <t>10:07</t>
  </si>
  <si>
    <t>13:59</t>
  </si>
  <si>
    <t>11:07</t>
  </si>
  <si>
    <t>14:30</t>
  </si>
  <si>
    <t>09:10</t>
  </si>
  <si>
    <t>12:41</t>
  </si>
  <si>
    <t>10:03</t>
  </si>
  <si>
    <t>13:27</t>
  </si>
  <si>
    <t>14:36</t>
  </si>
  <si>
    <t>14:37</t>
  </si>
  <si>
    <t>11:23</t>
  </si>
  <si>
    <t>09:24</t>
  </si>
  <si>
    <t>11:16</t>
  </si>
  <si>
    <t>09:17</t>
  </si>
  <si>
    <t>14:44</t>
  </si>
  <si>
    <t>14:54</t>
  </si>
  <si>
    <t>11:29</t>
  </si>
  <si>
    <t>14:10</t>
  </si>
  <si>
    <t>13:09</t>
  </si>
  <si>
    <t>14:32</t>
  </si>
  <si>
    <t>09:21</t>
  </si>
  <si>
    <t>09:06</t>
  </si>
  <si>
    <t>09:59</t>
  </si>
  <si>
    <t>12:31</t>
  </si>
  <si>
    <t>14:26</t>
  </si>
  <si>
    <t>09:34</t>
  </si>
  <si>
    <t>09:05</t>
  </si>
  <si>
    <t>12:52</t>
  </si>
  <si>
    <t>10:12</t>
  </si>
  <si>
    <t>10:10</t>
  </si>
  <si>
    <t>13:05</t>
  </si>
  <si>
    <t>12:45</t>
  </si>
  <si>
    <t>13:33</t>
  </si>
  <si>
    <t>14:41</t>
  </si>
  <si>
    <t>09:02</t>
  </si>
  <si>
    <t>10:22</t>
  </si>
  <si>
    <t>10:21</t>
  </si>
  <si>
    <t>10:27</t>
  </si>
  <si>
    <t>09:14</t>
  </si>
  <si>
    <t>13:26</t>
  </si>
  <si>
    <t>09:25</t>
  </si>
  <si>
    <t>09:33</t>
  </si>
  <si>
    <t>12:59</t>
  </si>
  <si>
    <t>10:38</t>
  </si>
  <si>
    <t>13:24</t>
  </si>
  <si>
    <t>10:15</t>
  </si>
  <si>
    <t>14:52</t>
  </si>
  <si>
    <t>11:19</t>
  </si>
  <si>
    <t>13:12</t>
  </si>
  <si>
    <t>12:42</t>
  </si>
  <si>
    <t>10:56</t>
  </si>
  <si>
    <t>14:06</t>
  </si>
  <si>
    <t>09:19</t>
  </si>
  <si>
    <t>11:21</t>
  </si>
  <si>
    <t>10:45</t>
  </si>
  <si>
    <t>09:41</t>
  </si>
  <si>
    <t>10:40</t>
  </si>
  <si>
    <t>09:16</t>
  </si>
  <si>
    <t>10:18</t>
  </si>
  <si>
    <t>13:45</t>
  </si>
  <si>
    <t>12:36</t>
  </si>
  <si>
    <t>13:06</t>
  </si>
  <si>
    <t>09:13</t>
  </si>
  <si>
    <t>13:17</t>
  </si>
  <si>
    <t>12:39</t>
  </si>
  <si>
    <t>13:38</t>
  </si>
  <si>
    <t>14:19</t>
  </si>
  <si>
    <t>10:08</t>
  </si>
  <si>
    <t>09:44</t>
  </si>
  <si>
    <t>10:25</t>
  </si>
  <si>
    <t>10:59</t>
  </si>
  <si>
    <t>14:23</t>
  </si>
  <si>
    <t>14:53</t>
  </si>
  <si>
    <t>12:37</t>
  </si>
  <si>
    <t>10:19</t>
  </si>
  <si>
    <t>09:40</t>
  </si>
  <si>
    <t>10:17</t>
  </si>
  <si>
    <t>13:57</t>
  </si>
  <si>
    <t>12:48</t>
  </si>
  <si>
    <t>10:36</t>
  </si>
  <si>
    <t>13:10</t>
  </si>
  <si>
    <t>10:35</t>
  </si>
  <si>
    <t>10:16</t>
  </si>
  <si>
    <t>12:38</t>
  </si>
  <si>
    <t>14:00</t>
  </si>
  <si>
    <t>12:53</t>
  </si>
  <si>
    <t>09:15</t>
  </si>
  <si>
    <t>14:29</t>
  </si>
  <si>
    <t>13:52</t>
  </si>
  <si>
    <t>09:18</t>
  </si>
  <si>
    <t>12:35</t>
  </si>
  <si>
    <t>09:12</t>
  </si>
  <si>
    <t>10:29</t>
  </si>
  <si>
    <t>10:26</t>
  </si>
  <si>
    <t>09:35</t>
  </si>
  <si>
    <t>09:30</t>
  </si>
  <si>
    <t>09:39</t>
  </si>
  <si>
    <t>09:22</t>
  </si>
  <si>
    <t>13:34</t>
  </si>
  <si>
    <t>12:33</t>
  </si>
  <si>
    <t>13:23</t>
  </si>
  <si>
    <t>10:43</t>
  </si>
  <si>
    <t>09:50</t>
  </si>
  <si>
    <t>13:47</t>
  </si>
  <si>
    <t>10:50</t>
  </si>
  <si>
    <t>13:28</t>
  </si>
  <si>
    <t>10:30</t>
  </si>
  <si>
    <t>10:28</t>
  </si>
  <si>
    <t>11:06</t>
  </si>
  <si>
    <t>09:52</t>
  </si>
  <si>
    <t>09:51</t>
  </si>
  <si>
    <t>14:42</t>
  </si>
  <si>
    <t>09:45</t>
  </si>
  <si>
    <t>12:50</t>
  </si>
  <si>
    <t>13:13</t>
  </si>
  <si>
    <t>10:44</t>
  </si>
  <si>
    <t>09:46</t>
  </si>
  <si>
    <t>12:44</t>
  </si>
  <si>
    <t>13:44</t>
  </si>
  <si>
    <t>11:03</t>
  </si>
  <si>
    <t>10:01</t>
  </si>
  <si>
    <t>09:47</t>
  </si>
  <si>
    <t>13:08</t>
  </si>
  <si>
    <t>14:25</t>
  </si>
  <si>
    <t>10:53</t>
  </si>
  <si>
    <t>10:02</t>
  </si>
  <si>
    <t>11:02</t>
  </si>
  <si>
    <t>13:48</t>
  </si>
  <si>
    <t>11:22</t>
  </si>
  <si>
    <t>14:22</t>
  </si>
  <si>
    <t>14:09</t>
  </si>
  <si>
    <t>11:14</t>
  </si>
  <si>
    <t>10:52</t>
  </si>
  <si>
    <t>14:11</t>
  </si>
  <si>
    <t>12:54</t>
  </si>
  <si>
    <t>10:51</t>
  </si>
  <si>
    <t>11:01</t>
  </si>
  <si>
    <t>13:53</t>
  </si>
  <si>
    <t>14:20</t>
  </si>
  <si>
    <t>11:25</t>
  </si>
  <si>
    <t>09:56</t>
  </si>
  <si>
    <t>13:31</t>
  </si>
  <si>
    <t>09:31</t>
  </si>
  <si>
    <t>13:03</t>
  </si>
  <si>
    <t>10:11</t>
  </si>
  <si>
    <t>09:29</t>
  </si>
  <si>
    <t>13:01</t>
  </si>
  <si>
    <t>14:15</t>
  </si>
  <si>
    <t>10:00</t>
  </si>
  <si>
    <t>13:49</t>
  </si>
  <si>
    <t>09:49</t>
  </si>
  <si>
    <t>13:40</t>
  </si>
  <si>
    <t>13:22</t>
  </si>
  <si>
    <t>12:57</t>
  </si>
  <si>
    <t>13:51</t>
  </si>
  <si>
    <t>14:27</t>
  </si>
  <si>
    <t>11:11</t>
  </si>
  <si>
    <t>14:56</t>
  </si>
  <si>
    <t>13:50</t>
  </si>
  <si>
    <t>10:48</t>
  </si>
  <si>
    <t>09:53</t>
  </si>
  <si>
    <t>10:49</t>
  </si>
  <si>
    <t>10:39</t>
  </si>
  <si>
    <t>13:29</t>
  </si>
  <si>
    <t>12:56</t>
  </si>
  <si>
    <t>09:48</t>
  </si>
  <si>
    <t>11:13</t>
  </si>
  <si>
    <t>13:25</t>
  </si>
  <si>
    <t>09:20</t>
  </si>
  <si>
    <t>14:57</t>
  </si>
  <si>
    <t>14:02</t>
  </si>
  <si>
    <t>10:23</t>
  </si>
  <si>
    <t>11:10</t>
  </si>
  <si>
    <t>14:17</t>
  </si>
  <si>
    <t>10:54</t>
  </si>
  <si>
    <t>11:12</t>
  </si>
  <si>
    <t>12:43</t>
  </si>
  <si>
    <t>14:58</t>
  </si>
  <si>
    <t>13:30</t>
  </si>
  <si>
    <t>11:24</t>
  </si>
  <si>
    <t>09:54</t>
  </si>
  <si>
    <t>13:41</t>
  </si>
  <si>
    <t>09:55</t>
  </si>
  <si>
    <t>09:27</t>
  </si>
  <si>
    <t>09:43</t>
  </si>
  <si>
    <t>13:54</t>
  </si>
  <si>
    <t>14:18</t>
  </si>
  <si>
    <t>11:15</t>
  </si>
  <si>
    <t>10:55</t>
  </si>
  <si>
    <t>13:19</t>
  </si>
  <si>
    <t>13:15</t>
  </si>
  <si>
    <t>13:39</t>
  </si>
  <si>
    <t>10:24</t>
  </si>
  <si>
    <t>09:57</t>
  </si>
  <si>
    <t>10:58</t>
  </si>
  <si>
    <t>13:36</t>
  </si>
  <si>
    <t>14:21</t>
  </si>
  <si>
    <t>13:11</t>
  </si>
  <si>
    <t>14:12</t>
  </si>
  <si>
    <t>12:46</t>
  </si>
  <si>
    <t>14:05</t>
  </si>
  <si>
    <t>09:58</t>
  </si>
  <si>
    <t>14:07</t>
  </si>
  <si>
    <t>13:37</t>
  </si>
  <si>
    <t>14:50</t>
  </si>
  <si>
    <t>10:41</t>
  </si>
  <si>
    <t>13:32</t>
  </si>
  <si>
    <t>14:08</t>
  </si>
  <si>
    <t>11:08</t>
  </si>
  <si>
    <t>10:57</t>
  </si>
  <si>
    <t>10:37</t>
  </si>
  <si>
    <t>13:20</t>
  </si>
  <si>
    <t>14:31</t>
  </si>
  <si>
    <t>10:46</t>
  </si>
  <si>
    <t>13:35</t>
  </si>
  <si>
    <t>13:18</t>
  </si>
  <si>
    <t>13:07</t>
  </si>
  <si>
    <t>14:14</t>
  </si>
  <si>
    <t>14:13</t>
  </si>
  <si>
    <t>14:45</t>
  </si>
  <si>
    <t>14:49</t>
  </si>
  <si>
    <t>14:28</t>
  </si>
  <si>
    <t>09:38</t>
  </si>
  <si>
    <t>13:56</t>
  </si>
  <si>
    <t>14:01</t>
  </si>
  <si>
    <t>13:43</t>
  </si>
  <si>
    <t>11:18</t>
  </si>
  <si>
    <t>13:16</t>
  </si>
  <si>
    <t>09:28</t>
  </si>
  <si>
    <t>11:00</t>
  </si>
  <si>
    <t>11:17</t>
  </si>
  <si>
    <t>10:13</t>
  </si>
  <si>
    <t>銘柄名称</t>
  </si>
  <si>
    <t>足種</t>
  </si>
  <si>
    <t>日付</t>
  </si>
  <si>
    <t>時刻</t>
  </si>
  <si>
    <t>10:04</t>
  </si>
  <si>
    <t>10:14</t>
  </si>
  <si>
    <t>10:20</t>
  </si>
  <si>
    <t>10:32</t>
  </si>
  <si>
    <t>10:34</t>
  </si>
  <si>
    <t>12:58</t>
  </si>
  <si>
    <t>13:00</t>
  </si>
  <si>
    <t>13:02</t>
  </si>
  <si>
    <t>13:14</t>
  </si>
  <si>
    <t>13:21</t>
  </si>
  <si>
    <t>13:42</t>
  </si>
  <si>
    <t>13:55</t>
  </si>
  <si>
    <t>13:58</t>
  </si>
  <si>
    <t>14:03</t>
  </si>
  <si>
    <t>14:04</t>
  </si>
  <si>
    <t>14:48</t>
  </si>
  <si>
    <t>時刻</t>
    <rPh sb="0" eb="2">
      <t>ジコク</t>
    </rPh>
    <phoneticPr fontId="2"/>
  </si>
  <si>
    <t>5DVMA</t>
    <phoneticPr fontId="2"/>
  </si>
  <si>
    <t>前日比</t>
    <rPh sb="0" eb="3">
      <t>ゼンジツヒ</t>
    </rPh>
    <phoneticPr fontId="2"/>
  </si>
  <si>
    <t>前日比率</t>
    <rPh sb="0" eb="4">
      <t>ゼンジツヒリツ</t>
    </rPh>
    <phoneticPr fontId="2"/>
  </si>
  <si>
    <t>出来高</t>
    <rPh sb="0" eb="3">
      <t>デキダカ</t>
    </rPh>
    <phoneticPr fontId="2"/>
  </si>
  <si>
    <t>前日終値</t>
    <rPh sb="0" eb="2">
      <t>ゼンジツ</t>
    </rPh>
    <rPh sb="2" eb="4">
      <t>オワリネ</t>
    </rPh>
    <phoneticPr fontId="2"/>
  </si>
  <si>
    <t>前日高値</t>
    <rPh sb="0" eb="2">
      <t>ゼンジツ</t>
    </rPh>
    <rPh sb="2" eb="4">
      <t>タカネ</t>
    </rPh>
    <phoneticPr fontId="2"/>
  </si>
  <si>
    <t>前日安値</t>
    <rPh sb="0" eb="2">
      <t>ゼンジツ</t>
    </rPh>
    <rPh sb="2" eb="4">
      <t>ヤスネ</t>
    </rPh>
    <phoneticPr fontId="2"/>
  </si>
  <si>
    <t>前日始値</t>
    <rPh sb="0" eb="2">
      <t>ゼンジツ</t>
    </rPh>
    <rPh sb="2" eb="4">
      <t>ハジメネ</t>
    </rPh>
    <phoneticPr fontId="2"/>
  </si>
  <si>
    <t>前</t>
    <rPh sb="0" eb="1">
      <t>マエ</t>
    </rPh>
    <phoneticPr fontId="2"/>
  </si>
  <si>
    <t>約定値</t>
  </si>
  <si>
    <t>大口</t>
    <rPh sb="0" eb="2">
      <t>オオグチ</t>
    </rPh>
    <phoneticPr fontId="2"/>
  </si>
  <si>
    <t>大口出来高</t>
    <rPh sb="0" eb="2">
      <t>オオグチ</t>
    </rPh>
    <rPh sb="2" eb="5">
      <t>デキダカ</t>
    </rPh>
    <phoneticPr fontId="2"/>
  </si>
  <si>
    <t>大口約定値</t>
    <rPh sb="0" eb="2">
      <t>オオグチ</t>
    </rPh>
    <rPh sb="2" eb="4">
      <t>ヤクジョウ</t>
    </rPh>
    <rPh sb="4" eb="5">
      <t>チ</t>
    </rPh>
    <phoneticPr fontId="2"/>
  </si>
  <si>
    <t>出来高
進捗率</t>
    <rPh sb="0" eb="3">
      <t>デキダカ</t>
    </rPh>
    <rPh sb="4" eb="7">
      <t>シンチョクリツ</t>
    </rPh>
    <phoneticPr fontId="2"/>
  </si>
  <si>
    <t>エントリライン</t>
    <phoneticPr fontId="2"/>
  </si>
  <si>
    <t>徹値ライン</t>
    <rPh sb="0" eb="2">
      <t>テッチ</t>
    </rPh>
    <phoneticPr fontId="2"/>
  </si>
  <si>
    <t>利確ライン１</t>
    <rPh sb="0" eb="2">
      <t>リカク</t>
    </rPh>
    <phoneticPr fontId="2"/>
  </si>
  <si>
    <t>利確ライン２</t>
    <rPh sb="0" eb="2">
      <t>リカク</t>
    </rPh>
    <phoneticPr fontId="2"/>
  </si>
  <si>
    <t>銘柄１</t>
    <rPh sb="0" eb="2">
      <t>メイガラ</t>
    </rPh>
    <phoneticPr fontId="2"/>
  </si>
  <si>
    <t>銘柄２</t>
    <rPh sb="0" eb="2">
      <t>メイガラ</t>
    </rPh>
    <phoneticPr fontId="2"/>
  </si>
  <si>
    <t>銘柄３</t>
    <rPh sb="0" eb="2">
      <t>メイガラ</t>
    </rPh>
    <phoneticPr fontId="2"/>
  </si>
  <si>
    <t>銘柄４</t>
    <rPh sb="0" eb="2">
      <t>メイガラ</t>
    </rPh>
    <phoneticPr fontId="2"/>
  </si>
  <si>
    <t>銘柄５</t>
    <rPh sb="0" eb="2">
      <t>メイガラ</t>
    </rPh>
    <phoneticPr fontId="2"/>
  </si>
  <si>
    <t>銘柄６</t>
    <rPh sb="0" eb="2">
      <t>メイガラ</t>
    </rPh>
    <phoneticPr fontId="2"/>
  </si>
  <si>
    <t>銘柄７</t>
    <rPh sb="0" eb="2">
      <t>メイガラ</t>
    </rPh>
    <phoneticPr fontId="2"/>
  </si>
  <si>
    <t>銘柄８</t>
    <rPh sb="0" eb="2">
      <t>メイガラ</t>
    </rPh>
    <phoneticPr fontId="2"/>
  </si>
  <si>
    <t>銘柄９</t>
    <rPh sb="0" eb="2">
      <t>メイガラ</t>
    </rPh>
    <phoneticPr fontId="2"/>
  </si>
  <si>
    <t>銘柄１０</t>
    <rPh sb="0" eb="2">
      <t>メイガラ</t>
    </rPh>
    <phoneticPr fontId="2"/>
  </si>
  <si>
    <t>銘柄１１</t>
    <rPh sb="0" eb="2">
      <t>メイガラ</t>
    </rPh>
    <phoneticPr fontId="2"/>
  </si>
  <si>
    <t>銘柄１２</t>
    <rPh sb="0" eb="2">
      <t>メイガラ</t>
    </rPh>
    <phoneticPr fontId="2"/>
  </si>
  <si>
    <t>銘柄１３</t>
    <rPh sb="0" eb="2">
      <t>メイガラ</t>
    </rPh>
    <phoneticPr fontId="2"/>
  </si>
  <si>
    <t>銘柄１４</t>
    <rPh sb="0" eb="2">
      <t>メイガラ</t>
    </rPh>
    <phoneticPr fontId="2"/>
  </si>
  <si>
    <t>銘柄１５</t>
    <rPh sb="0" eb="2">
      <t>メイガラ</t>
    </rPh>
    <phoneticPr fontId="2"/>
  </si>
  <si>
    <t>銘柄１６</t>
    <rPh sb="0" eb="2">
      <t>メイガラ</t>
    </rPh>
    <phoneticPr fontId="2"/>
  </si>
  <si>
    <t>銘柄１７</t>
    <rPh sb="0" eb="2">
      <t>メイガラ</t>
    </rPh>
    <phoneticPr fontId="2"/>
  </si>
  <si>
    <t>銘柄１８</t>
    <rPh sb="0" eb="2">
      <t>メイガラ</t>
    </rPh>
    <phoneticPr fontId="2"/>
  </si>
  <si>
    <t>銘柄１９</t>
    <rPh sb="0" eb="2">
      <t>メイガラ</t>
    </rPh>
    <phoneticPr fontId="2"/>
  </si>
  <si>
    <t>銘柄２０</t>
    <rPh sb="0" eb="2">
      <t>メイガラ</t>
    </rPh>
    <phoneticPr fontId="2"/>
  </si>
  <si>
    <t>銘柄２１</t>
    <rPh sb="0" eb="2">
      <t>メイガラ</t>
    </rPh>
    <phoneticPr fontId="2"/>
  </si>
  <si>
    <t>銘柄２２</t>
    <rPh sb="0" eb="2">
      <t>メイガラ</t>
    </rPh>
    <phoneticPr fontId="2"/>
  </si>
  <si>
    <t>銘柄２３</t>
    <rPh sb="0" eb="2">
      <t>メイガラ</t>
    </rPh>
    <phoneticPr fontId="2"/>
  </si>
  <si>
    <t>銘柄２４</t>
    <rPh sb="0" eb="2">
      <t>メイガラ</t>
    </rPh>
    <phoneticPr fontId="2"/>
  </si>
  <si>
    <t>銘柄２５</t>
    <rPh sb="0" eb="2">
      <t>メイガラ</t>
    </rPh>
    <phoneticPr fontId="2"/>
  </si>
  <si>
    <t>--------</t>
    <phoneticPr fontId="2"/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</si>
  <si>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</si>
  <si>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</si>
  <si>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</si>
  <si>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</si>
  <si>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</si>
  <si>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</si>
  <si>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</si>
  <si>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</si>
  <si>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</si>
  <si>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</si>
  <si>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</si>
  <si>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</si>
  <si>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</si>
  <si>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</si>
  <si>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</si>
  <si>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</si>
  <si>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</si>
  <si>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</si>
  <si>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</si>
  <si>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</si>
  <si>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</si>
  <si>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</si>
  <si>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</si>
  <si>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</si>
  <si>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</si>
  <si>
    <t>15:26</t>
  </si>
  <si>
    <t>15:27</t>
  </si>
  <si>
    <t>15:28</t>
  </si>
  <si>
    <t>15:29</t>
  </si>
  <si>
    <t>15:30</t>
  </si>
  <si>
    <t>1M</t>
    <phoneticPr fontId="2"/>
  </si>
  <si>
    <t>13:01</t>
    <phoneticPr fontId="2"/>
  </si>
  <si>
    <t>13:02</t>
    <phoneticPr fontId="2"/>
  </si>
  <si>
    <t>13:03</t>
    <phoneticPr fontId="2"/>
  </si>
  <si>
    <t>13:04</t>
    <phoneticPr fontId="2"/>
  </si>
  <si>
    <t>13:05</t>
    <phoneticPr fontId="2"/>
  </si>
  <si>
    <t>13:06</t>
    <phoneticPr fontId="2"/>
  </si>
  <si>
    <t>13:07</t>
    <phoneticPr fontId="2"/>
  </si>
  <si>
    <t>13:08</t>
    <phoneticPr fontId="2"/>
  </si>
  <si>
    <t>13:09</t>
    <phoneticPr fontId="2"/>
  </si>
  <si>
    <t>13:10</t>
    <phoneticPr fontId="2"/>
  </si>
  <si>
    <t>13:11</t>
    <phoneticPr fontId="2"/>
  </si>
  <si>
    <t>13:12</t>
    <phoneticPr fontId="2"/>
  </si>
  <si>
    <t>13:13</t>
    <phoneticPr fontId="2"/>
  </si>
  <si>
    <t>13:14</t>
    <phoneticPr fontId="2"/>
  </si>
  <si>
    <t>13:15</t>
    <phoneticPr fontId="2"/>
  </si>
  <si>
    <t>13:16</t>
    <phoneticPr fontId="2"/>
  </si>
  <si>
    <t>13:17</t>
    <phoneticPr fontId="2"/>
  </si>
  <si>
    <t>13:18</t>
    <phoneticPr fontId="2"/>
  </si>
  <si>
    <t>13:19</t>
    <phoneticPr fontId="2"/>
  </si>
  <si>
    <t>13:20</t>
    <phoneticPr fontId="2"/>
  </si>
  <si>
    <t>13:21</t>
    <phoneticPr fontId="2"/>
  </si>
  <si>
    <t>13:22</t>
    <phoneticPr fontId="2"/>
  </si>
  <si>
    <t>13:23</t>
    <phoneticPr fontId="2"/>
  </si>
  <si>
    <t>13:24</t>
    <phoneticPr fontId="2"/>
  </si>
  <si>
    <t>13:25</t>
    <phoneticPr fontId="2"/>
  </si>
  <si>
    <t>13:26</t>
    <phoneticPr fontId="2"/>
  </si>
  <si>
    <t>13:27</t>
    <phoneticPr fontId="2"/>
  </si>
  <si>
    <t>13:28</t>
    <phoneticPr fontId="2"/>
  </si>
  <si>
    <t>13:29</t>
    <phoneticPr fontId="2"/>
  </si>
  <si>
    <t>13:30</t>
    <phoneticPr fontId="2"/>
  </si>
  <si>
    <t>13:31</t>
    <phoneticPr fontId="2"/>
  </si>
  <si>
    <t>13:32</t>
    <phoneticPr fontId="2"/>
  </si>
  <si>
    <t>13:33</t>
    <phoneticPr fontId="2"/>
  </si>
  <si>
    <t>13:34</t>
    <phoneticPr fontId="2"/>
  </si>
  <si>
    <t>13:35</t>
    <phoneticPr fontId="2"/>
  </si>
  <si>
    <t>13:36</t>
    <phoneticPr fontId="2"/>
  </si>
  <si>
    <t>13:37</t>
    <phoneticPr fontId="2"/>
  </si>
  <si>
    <t>13:38</t>
    <phoneticPr fontId="2"/>
  </si>
  <si>
    <t>13:39</t>
    <phoneticPr fontId="2"/>
  </si>
  <si>
    <t>13:40</t>
    <phoneticPr fontId="2"/>
  </si>
  <si>
    <t>13:41</t>
    <phoneticPr fontId="2"/>
  </si>
  <si>
    <t>13:42</t>
    <phoneticPr fontId="2"/>
  </si>
  <si>
    <t>13:43</t>
    <phoneticPr fontId="2"/>
  </si>
  <si>
    <t>13:44</t>
    <phoneticPr fontId="2"/>
  </si>
  <si>
    <t>13:45</t>
    <phoneticPr fontId="2"/>
  </si>
  <si>
    <t>13:46</t>
    <phoneticPr fontId="2"/>
  </si>
  <si>
    <t>13:47</t>
    <phoneticPr fontId="2"/>
  </si>
  <si>
    <t>13:48</t>
    <phoneticPr fontId="2"/>
  </si>
  <si>
    <t>13:49</t>
    <phoneticPr fontId="2"/>
  </si>
  <si>
    <t>13:50</t>
    <phoneticPr fontId="2"/>
  </si>
  <si>
    <t>13:51</t>
    <phoneticPr fontId="2"/>
  </si>
  <si>
    <t>13:52</t>
    <phoneticPr fontId="2"/>
  </si>
  <si>
    <t>13:53</t>
    <phoneticPr fontId="2"/>
  </si>
  <si>
    <t>13:54</t>
    <phoneticPr fontId="2"/>
  </si>
  <si>
    <t>13:55</t>
    <phoneticPr fontId="2"/>
  </si>
  <si>
    <t>13:56</t>
    <phoneticPr fontId="2"/>
  </si>
  <si>
    <t>13:57</t>
    <phoneticPr fontId="2"/>
  </si>
  <si>
    <t>13:58</t>
    <phoneticPr fontId="2"/>
  </si>
  <si>
    <t>13:59</t>
    <phoneticPr fontId="2"/>
  </si>
  <si>
    <t>14:00</t>
    <phoneticPr fontId="2"/>
  </si>
  <si>
    <t>14:01</t>
    <phoneticPr fontId="2"/>
  </si>
  <si>
    <t>14:02</t>
    <phoneticPr fontId="2"/>
  </si>
  <si>
    <t>14:03</t>
    <phoneticPr fontId="2"/>
  </si>
  <si>
    <t>14:04</t>
    <phoneticPr fontId="2"/>
  </si>
  <si>
    <t>14:05</t>
    <phoneticPr fontId="2"/>
  </si>
  <si>
    <t>14:06</t>
    <phoneticPr fontId="2"/>
  </si>
  <si>
    <t>14:07</t>
    <phoneticPr fontId="2"/>
  </si>
  <si>
    <t>14:08</t>
    <phoneticPr fontId="2"/>
  </si>
  <si>
    <t>14:09</t>
    <phoneticPr fontId="2"/>
  </si>
  <si>
    <t>14:10</t>
    <phoneticPr fontId="2"/>
  </si>
  <si>
    <t>14:11</t>
    <phoneticPr fontId="2"/>
  </si>
  <si>
    <t>14:12</t>
    <phoneticPr fontId="2"/>
  </si>
  <si>
    <t>14:13</t>
    <phoneticPr fontId="2"/>
  </si>
  <si>
    <t>14:14</t>
    <phoneticPr fontId="2"/>
  </si>
  <si>
    <t>14:15</t>
    <phoneticPr fontId="2"/>
  </si>
  <si>
    <t>14:16</t>
    <phoneticPr fontId="2"/>
  </si>
  <si>
    <t>14:17</t>
    <phoneticPr fontId="2"/>
  </si>
  <si>
    <t>14:18</t>
    <phoneticPr fontId="2"/>
  </si>
  <si>
    <t>14:19</t>
    <phoneticPr fontId="2"/>
  </si>
  <si>
    <t>14:20</t>
    <phoneticPr fontId="2"/>
  </si>
  <si>
    <t>14:21</t>
    <phoneticPr fontId="2"/>
  </si>
  <si>
    <t>14:22</t>
    <phoneticPr fontId="2"/>
  </si>
  <si>
    <t>14:23</t>
    <phoneticPr fontId="2"/>
  </si>
  <si>
    <t>14:24</t>
    <phoneticPr fontId="2"/>
  </si>
  <si>
    <t>14:25</t>
    <phoneticPr fontId="2"/>
  </si>
  <si>
    <t>14:26</t>
    <phoneticPr fontId="2"/>
  </si>
  <si>
    <t>14:27</t>
    <phoneticPr fontId="2"/>
  </si>
  <si>
    <t>14:28</t>
    <phoneticPr fontId="2"/>
  </si>
  <si>
    <t>14:29</t>
    <phoneticPr fontId="2"/>
  </si>
  <si>
    <t>14:30</t>
    <phoneticPr fontId="2"/>
  </si>
  <si>
    <t>14:31</t>
    <phoneticPr fontId="2"/>
  </si>
  <si>
    <t>14:32</t>
    <phoneticPr fontId="2"/>
  </si>
  <si>
    <t>14:33</t>
    <phoneticPr fontId="2"/>
  </si>
  <si>
    <t>14:34</t>
    <phoneticPr fontId="2"/>
  </si>
  <si>
    <t>14:35</t>
    <phoneticPr fontId="2"/>
  </si>
  <si>
    <t>14:36</t>
    <phoneticPr fontId="2"/>
  </si>
  <si>
    <t>14:37</t>
    <phoneticPr fontId="2"/>
  </si>
  <si>
    <t>14:38</t>
    <phoneticPr fontId="2"/>
  </si>
  <si>
    <t>14:39</t>
    <phoneticPr fontId="2"/>
  </si>
  <si>
    <t>14:40</t>
    <phoneticPr fontId="2"/>
  </si>
  <si>
    <t>14:41</t>
    <phoneticPr fontId="2"/>
  </si>
  <si>
    <t>14:42</t>
    <phoneticPr fontId="2"/>
  </si>
  <si>
    <t>14:43</t>
    <phoneticPr fontId="2"/>
  </si>
  <si>
    <t>14:44</t>
    <phoneticPr fontId="2"/>
  </si>
  <si>
    <t>14:45</t>
    <phoneticPr fontId="2"/>
  </si>
  <si>
    <t>14:46</t>
    <phoneticPr fontId="2"/>
  </si>
  <si>
    <t>14:47</t>
    <phoneticPr fontId="2"/>
  </si>
  <si>
    <t>14:48</t>
    <phoneticPr fontId="2"/>
  </si>
  <si>
    <t>14:49</t>
    <phoneticPr fontId="2"/>
  </si>
  <si>
    <t>14:50</t>
    <phoneticPr fontId="2"/>
  </si>
  <si>
    <t>14:51</t>
    <phoneticPr fontId="2"/>
  </si>
  <si>
    <t>14:52</t>
    <phoneticPr fontId="2"/>
  </si>
  <si>
    <t>14:53</t>
    <phoneticPr fontId="2"/>
  </si>
  <si>
    <t>14:54</t>
    <phoneticPr fontId="2"/>
  </si>
  <si>
    <t>14:55</t>
    <phoneticPr fontId="2"/>
  </si>
  <si>
    <t>14:56</t>
    <phoneticPr fontId="2"/>
  </si>
  <si>
    <t>14:57</t>
    <phoneticPr fontId="2"/>
  </si>
  <si>
    <t>14:58</t>
    <phoneticPr fontId="2"/>
  </si>
  <si>
    <t>14:59</t>
    <phoneticPr fontId="2"/>
  </si>
  <si>
    <t>15:00</t>
    <phoneticPr fontId="2"/>
  </si>
  <si>
    <t>09:00</t>
    <phoneticPr fontId="2"/>
  </si>
  <si>
    <t>09:01</t>
    <phoneticPr fontId="2"/>
  </si>
  <si>
    <t>09:02</t>
    <phoneticPr fontId="2"/>
  </si>
  <si>
    <t>09:03</t>
    <phoneticPr fontId="2"/>
  </si>
  <si>
    <t>09:04</t>
    <phoneticPr fontId="2"/>
  </si>
  <si>
    <t>09:05</t>
    <phoneticPr fontId="2"/>
  </si>
  <si>
    <t>09:06</t>
    <phoneticPr fontId="2"/>
  </si>
  <si>
    <t>09:07</t>
    <phoneticPr fontId="2"/>
  </si>
  <si>
    <t>09:08</t>
    <phoneticPr fontId="2"/>
  </si>
  <si>
    <t>09:09</t>
    <phoneticPr fontId="2"/>
  </si>
  <si>
    <t>09:10</t>
    <phoneticPr fontId="2"/>
  </si>
  <si>
    <t>09:11</t>
    <phoneticPr fontId="2"/>
  </si>
  <si>
    <t>09:12</t>
    <phoneticPr fontId="2"/>
  </si>
  <si>
    <t>09:13</t>
    <phoneticPr fontId="2"/>
  </si>
  <si>
    <t>09:14</t>
    <phoneticPr fontId="2"/>
  </si>
  <si>
    <t>09:15</t>
    <phoneticPr fontId="2"/>
  </si>
  <si>
    <t>09:16</t>
    <phoneticPr fontId="2"/>
  </si>
  <si>
    <t>09:17</t>
    <phoneticPr fontId="2"/>
  </si>
  <si>
    <t>09:18</t>
    <phoneticPr fontId="2"/>
  </si>
  <si>
    <t>09:19</t>
    <phoneticPr fontId="2"/>
  </si>
  <si>
    <t>09:20</t>
    <phoneticPr fontId="2"/>
  </si>
  <si>
    <t>09:21</t>
    <phoneticPr fontId="2"/>
  </si>
  <si>
    <t>09:22</t>
    <phoneticPr fontId="2"/>
  </si>
  <si>
    <t>09:23</t>
    <phoneticPr fontId="2"/>
  </si>
  <si>
    <t>09:24</t>
    <phoneticPr fontId="2"/>
  </si>
  <si>
    <t>09:25</t>
    <phoneticPr fontId="2"/>
  </si>
  <si>
    <t>09:26</t>
    <phoneticPr fontId="2"/>
  </si>
  <si>
    <t>09:27</t>
    <phoneticPr fontId="2"/>
  </si>
  <si>
    <t>09:28</t>
    <phoneticPr fontId="2"/>
  </si>
  <si>
    <t>09:29</t>
    <phoneticPr fontId="2"/>
  </si>
  <si>
    <t>09:30</t>
    <phoneticPr fontId="2"/>
  </si>
  <si>
    <t>09:31</t>
    <phoneticPr fontId="2"/>
  </si>
  <si>
    <t>09:32</t>
    <phoneticPr fontId="2"/>
  </si>
  <si>
    <t>09:33</t>
    <phoneticPr fontId="2"/>
  </si>
  <si>
    <t>09:34</t>
    <phoneticPr fontId="2"/>
  </si>
  <si>
    <t>09:35</t>
    <phoneticPr fontId="2"/>
  </si>
  <si>
    <t>09:36</t>
    <phoneticPr fontId="2"/>
  </si>
  <si>
    <t>09:37</t>
    <phoneticPr fontId="2"/>
  </si>
  <si>
    <t>09:38</t>
    <phoneticPr fontId="2"/>
  </si>
  <si>
    <t>09:39</t>
    <phoneticPr fontId="2"/>
  </si>
  <si>
    <t>09:40</t>
    <phoneticPr fontId="2"/>
  </si>
  <si>
    <t>09:41</t>
    <phoneticPr fontId="2"/>
  </si>
  <si>
    <t>09:42</t>
    <phoneticPr fontId="2"/>
  </si>
  <si>
    <t>09:43</t>
    <phoneticPr fontId="2"/>
  </si>
  <si>
    <t>09:44</t>
    <phoneticPr fontId="2"/>
  </si>
  <si>
    <t>09:45</t>
    <phoneticPr fontId="2"/>
  </si>
  <si>
    <t>09:46</t>
    <phoneticPr fontId="2"/>
  </si>
  <si>
    <t>09:47</t>
    <phoneticPr fontId="2"/>
  </si>
  <si>
    <t>09:48</t>
    <phoneticPr fontId="2"/>
  </si>
  <si>
    <t>09:49</t>
    <phoneticPr fontId="2"/>
  </si>
  <si>
    <t>09:50</t>
    <phoneticPr fontId="2"/>
  </si>
  <si>
    <t>09:51</t>
    <phoneticPr fontId="2"/>
  </si>
  <si>
    <t>09:52</t>
    <phoneticPr fontId="2"/>
  </si>
  <si>
    <t>09:53</t>
    <phoneticPr fontId="2"/>
  </si>
  <si>
    <t>09:54</t>
    <phoneticPr fontId="2"/>
  </si>
  <si>
    <t>09:55</t>
    <phoneticPr fontId="2"/>
  </si>
  <si>
    <t>09:56</t>
    <phoneticPr fontId="2"/>
  </si>
  <si>
    <t>09:57</t>
    <phoneticPr fontId="2"/>
  </si>
  <si>
    <t>09:58</t>
    <phoneticPr fontId="2"/>
  </si>
  <si>
    <t>09:59</t>
    <phoneticPr fontId="2"/>
  </si>
  <si>
    <t>10:00</t>
    <phoneticPr fontId="2"/>
  </si>
  <si>
    <t>10:01</t>
    <phoneticPr fontId="2"/>
  </si>
  <si>
    <t>10:02</t>
    <phoneticPr fontId="2"/>
  </si>
  <si>
    <t>10:03</t>
    <phoneticPr fontId="2"/>
  </si>
  <si>
    <t>10:04</t>
    <phoneticPr fontId="2"/>
  </si>
  <si>
    <t>10:05</t>
    <phoneticPr fontId="2"/>
  </si>
  <si>
    <t>10:06</t>
    <phoneticPr fontId="2"/>
  </si>
  <si>
    <t>10:07</t>
    <phoneticPr fontId="2"/>
  </si>
  <si>
    <t>10:08</t>
    <phoneticPr fontId="2"/>
  </si>
  <si>
    <t>10:09</t>
    <phoneticPr fontId="2"/>
  </si>
  <si>
    <t>10:10</t>
    <phoneticPr fontId="2"/>
  </si>
  <si>
    <t>10:11</t>
    <phoneticPr fontId="2"/>
  </si>
  <si>
    <t>10:12</t>
    <phoneticPr fontId="2"/>
  </si>
  <si>
    <t>10:13</t>
    <phoneticPr fontId="2"/>
  </si>
  <si>
    <t>10:14</t>
    <phoneticPr fontId="2"/>
  </si>
  <si>
    <t>10:15</t>
    <phoneticPr fontId="2"/>
  </si>
  <si>
    <t>10:16</t>
    <phoneticPr fontId="2"/>
  </si>
  <si>
    <t>10:17</t>
    <phoneticPr fontId="2"/>
  </si>
  <si>
    <t>10:18</t>
    <phoneticPr fontId="2"/>
  </si>
  <si>
    <t>10:19</t>
    <phoneticPr fontId="2"/>
  </si>
  <si>
    <t>10:20</t>
    <phoneticPr fontId="2"/>
  </si>
  <si>
    <t>10:21</t>
    <phoneticPr fontId="2"/>
  </si>
  <si>
    <t>10:22</t>
    <phoneticPr fontId="2"/>
  </si>
  <si>
    <t>10:23</t>
    <phoneticPr fontId="2"/>
  </si>
  <si>
    <t>10:24</t>
    <phoneticPr fontId="2"/>
  </si>
  <si>
    <t>10:25</t>
    <phoneticPr fontId="2"/>
  </si>
  <si>
    <t>10:26</t>
    <phoneticPr fontId="2"/>
  </si>
  <si>
    <t>10:27</t>
    <phoneticPr fontId="2"/>
  </si>
  <si>
    <t>10:28</t>
    <phoneticPr fontId="2"/>
  </si>
  <si>
    <t>10:29</t>
    <phoneticPr fontId="2"/>
  </si>
  <si>
    <t>10:30</t>
    <phoneticPr fontId="2"/>
  </si>
  <si>
    <t>10:31</t>
    <phoneticPr fontId="2"/>
  </si>
  <si>
    <t>10:32</t>
    <phoneticPr fontId="2"/>
  </si>
  <si>
    <t>10:33</t>
    <phoneticPr fontId="2"/>
  </si>
  <si>
    <t>10:34</t>
    <phoneticPr fontId="2"/>
  </si>
  <si>
    <t>10:35</t>
    <phoneticPr fontId="2"/>
  </si>
  <si>
    <t>10:36</t>
    <phoneticPr fontId="2"/>
  </si>
  <si>
    <t>10:37</t>
    <phoneticPr fontId="2"/>
  </si>
  <si>
    <t>10:38</t>
    <phoneticPr fontId="2"/>
  </si>
  <si>
    <t>10:39</t>
    <phoneticPr fontId="2"/>
  </si>
  <si>
    <t>10:40</t>
    <phoneticPr fontId="2"/>
  </si>
  <si>
    <t>10:41</t>
    <phoneticPr fontId="2"/>
  </si>
  <si>
    <t>10:42</t>
    <phoneticPr fontId="2"/>
  </si>
  <si>
    <t>10:43</t>
    <phoneticPr fontId="2"/>
  </si>
  <si>
    <t>10:44</t>
    <phoneticPr fontId="2"/>
  </si>
  <si>
    <t>10:45</t>
    <phoneticPr fontId="2"/>
  </si>
  <si>
    <t>10:46</t>
    <phoneticPr fontId="2"/>
  </si>
  <si>
    <t>10:47</t>
    <phoneticPr fontId="2"/>
  </si>
  <si>
    <t>10:48</t>
    <phoneticPr fontId="2"/>
  </si>
  <si>
    <t>10:49</t>
    <phoneticPr fontId="2"/>
  </si>
  <si>
    <t>10:50</t>
    <phoneticPr fontId="2"/>
  </si>
  <si>
    <t>10:51</t>
    <phoneticPr fontId="2"/>
  </si>
  <si>
    <t>10:52</t>
    <phoneticPr fontId="2"/>
  </si>
  <si>
    <t>10:53</t>
    <phoneticPr fontId="2"/>
  </si>
  <si>
    <t>10:54</t>
    <phoneticPr fontId="2"/>
  </si>
  <si>
    <t>10:55</t>
    <phoneticPr fontId="2"/>
  </si>
  <si>
    <t>10:56</t>
    <phoneticPr fontId="2"/>
  </si>
  <si>
    <t>10:57</t>
    <phoneticPr fontId="2"/>
  </si>
  <si>
    <t>10:58</t>
    <phoneticPr fontId="2"/>
  </si>
  <si>
    <t>10:59</t>
    <phoneticPr fontId="2"/>
  </si>
  <si>
    <t>11:00</t>
    <phoneticPr fontId="2"/>
  </si>
  <si>
    <t>11:01</t>
    <phoneticPr fontId="2"/>
  </si>
  <si>
    <t>11:02</t>
    <phoneticPr fontId="2"/>
  </si>
  <si>
    <t>11:03</t>
    <phoneticPr fontId="2"/>
  </si>
  <si>
    <t>11:04</t>
    <phoneticPr fontId="2"/>
  </si>
  <si>
    <t>11:05</t>
    <phoneticPr fontId="2"/>
  </si>
  <si>
    <t>11:06</t>
    <phoneticPr fontId="2"/>
  </si>
  <si>
    <t>11:07</t>
    <phoneticPr fontId="2"/>
  </si>
  <si>
    <t>11:08</t>
    <phoneticPr fontId="2"/>
  </si>
  <si>
    <t>11:09</t>
    <phoneticPr fontId="2"/>
  </si>
  <si>
    <t>11:10</t>
    <phoneticPr fontId="2"/>
  </si>
  <si>
    <t>11:11</t>
    <phoneticPr fontId="2"/>
  </si>
  <si>
    <t>11:12</t>
    <phoneticPr fontId="2"/>
  </si>
  <si>
    <t>11:13</t>
    <phoneticPr fontId="2"/>
  </si>
  <si>
    <t>11:14</t>
    <phoneticPr fontId="2"/>
  </si>
  <si>
    <t>11:15</t>
    <phoneticPr fontId="2"/>
  </si>
  <si>
    <t>11:16</t>
    <phoneticPr fontId="2"/>
  </si>
  <si>
    <t>11:17</t>
    <phoneticPr fontId="2"/>
  </si>
  <si>
    <t>11:18</t>
    <phoneticPr fontId="2"/>
  </si>
  <si>
    <t>11:19</t>
    <phoneticPr fontId="2"/>
  </si>
  <si>
    <t>11:20</t>
    <phoneticPr fontId="2"/>
  </si>
  <si>
    <t>11:21</t>
    <phoneticPr fontId="2"/>
  </si>
  <si>
    <t>11:22</t>
    <phoneticPr fontId="2"/>
  </si>
  <si>
    <t>11:23</t>
    <phoneticPr fontId="2"/>
  </si>
  <si>
    <t>11:24</t>
    <phoneticPr fontId="2"/>
  </si>
  <si>
    <t>11:25</t>
    <phoneticPr fontId="2"/>
  </si>
  <si>
    <t>11:26</t>
    <phoneticPr fontId="2"/>
  </si>
  <si>
    <t>11:27</t>
    <phoneticPr fontId="2"/>
  </si>
  <si>
    <t>11:28</t>
    <phoneticPr fontId="2"/>
  </si>
  <si>
    <t>11:29</t>
    <phoneticPr fontId="2"/>
  </si>
  <si>
    <t>11:30</t>
    <phoneticPr fontId="2"/>
  </si>
  <si>
    <t>12:30</t>
    <phoneticPr fontId="2"/>
  </si>
  <si>
    <t>12:31</t>
    <phoneticPr fontId="2"/>
  </si>
  <si>
    <t>12:32</t>
    <phoneticPr fontId="2"/>
  </si>
  <si>
    <t>12:33</t>
    <phoneticPr fontId="2"/>
  </si>
  <si>
    <t>12:34</t>
    <phoneticPr fontId="2"/>
  </si>
  <si>
    <t>12:35</t>
    <phoneticPr fontId="2"/>
  </si>
  <si>
    <t>12:36</t>
    <phoneticPr fontId="2"/>
  </si>
  <si>
    <t>12:37</t>
    <phoneticPr fontId="2"/>
  </si>
  <si>
    <t>12:38</t>
    <phoneticPr fontId="2"/>
  </si>
  <si>
    <t>12:39</t>
    <phoneticPr fontId="2"/>
  </si>
  <si>
    <t>12:40</t>
    <phoneticPr fontId="2"/>
  </si>
  <si>
    <t>12:41</t>
    <phoneticPr fontId="2"/>
  </si>
  <si>
    <t>12:42</t>
    <phoneticPr fontId="2"/>
  </si>
  <si>
    <t>12:43</t>
    <phoneticPr fontId="2"/>
  </si>
  <si>
    <t>12:44</t>
    <phoneticPr fontId="2"/>
  </si>
  <si>
    <t>12:45</t>
    <phoneticPr fontId="2"/>
  </si>
  <si>
    <t>12:46</t>
    <phoneticPr fontId="2"/>
  </si>
  <si>
    <t>12:47</t>
    <phoneticPr fontId="2"/>
  </si>
  <si>
    <t>12:48</t>
    <phoneticPr fontId="2"/>
  </si>
  <si>
    <t>12:49</t>
    <phoneticPr fontId="2"/>
  </si>
  <si>
    <t>12:50</t>
    <phoneticPr fontId="2"/>
  </si>
  <si>
    <t>12:51</t>
    <phoneticPr fontId="2"/>
  </si>
  <si>
    <t>12:52</t>
    <phoneticPr fontId="2"/>
  </si>
  <si>
    <t>12:53</t>
    <phoneticPr fontId="2"/>
  </si>
  <si>
    <t>12:54</t>
    <phoneticPr fontId="2"/>
  </si>
  <si>
    <t>12:55</t>
    <phoneticPr fontId="2"/>
  </si>
  <si>
    <t>12:56</t>
    <phoneticPr fontId="2"/>
  </si>
  <si>
    <t>12:57</t>
    <phoneticPr fontId="2"/>
  </si>
  <si>
    <t>12:58</t>
    <phoneticPr fontId="2"/>
  </si>
  <si>
    <t>12:59</t>
    <phoneticPr fontId="2"/>
  </si>
  <si>
    <t>13:00</t>
    <phoneticPr fontId="2"/>
  </si>
  <si>
    <t>15:01</t>
    <phoneticPr fontId="2"/>
  </si>
  <si>
    <t>15:02</t>
    <phoneticPr fontId="2"/>
  </si>
  <si>
    <t>15:03</t>
    <phoneticPr fontId="2"/>
  </si>
  <si>
    <t>15:04</t>
    <phoneticPr fontId="2"/>
  </si>
  <si>
    <t>15:05</t>
    <phoneticPr fontId="2"/>
  </si>
  <si>
    <t>15:06</t>
    <phoneticPr fontId="2"/>
  </si>
  <si>
    <t>15:07</t>
    <phoneticPr fontId="2"/>
  </si>
  <si>
    <t>15:08</t>
    <phoneticPr fontId="2"/>
  </si>
  <si>
    <t>15:09</t>
    <phoneticPr fontId="2"/>
  </si>
  <si>
    <t>15:10</t>
    <phoneticPr fontId="2"/>
  </si>
  <si>
    <t>15:11</t>
    <phoneticPr fontId="2"/>
  </si>
  <si>
    <t>15:12</t>
    <phoneticPr fontId="2"/>
  </si>
  <si>
    <t>15:13</t>
    <phoneticPr fontId="2"/>
  </si>
  <si>
    <t>15:14</t>
    <phoneticPr fontId="2"/>
  </si>
  <si>
    <t>15:15</t>
    <phoneticPr fontId="2"/>
  </si>
  <si>
    <t>15:16</t>
    <phoneticPr fontId="2"/>
  </si>
  <si>
    <t>15:17</t>
    <phoneticPr fontId="2"/>
  </si>
  <si>
    <t>15:18</t>
    <phoneticPr fontId="2"/>
  </si>
  <si>
    <t>15:19</t>
    <phoneticPr fontId="2"/>
  </si>
  <si>
    <t>15:20</t>
    <phoneticPr fontId="2"/>
  </si>
  <si>
    <t>15:21</t>
    <phoneticPr fontId="2"/>
  </si>
  <si>
    <t>15:22</t>
    <phoneticPr fontId="2"/>
  </si>
  <si>
    <t>15:23</t>
    <phoneticPr fontId="2"/>
  </si>
  <si>
    <t>15:24</t>
    <phoneticPr fontId="2"/>
  </si>
  <si>
    <t>15:25</t>
    <phoneticPr fontId="2"/>
  </si>
  <si>
    <t>15:26</t>
    <phoneticPr fontId="2"/>
  </si>
  <si>
    <t>15:27</t>
    <phoneticPr fontId="2"/>
  </si>
  <si>
    <t>15:28</t>
    <phoneticPr fontId="2"/>
  </si>
  <si>
    <t>15:29</t>
    <phoneticPr fontId="2"/>
  </si>
  <si>
    <t>15:30</t>
    <phoneticPr fontId="2"/>
  </si>
  <si>
    <t>推定出来高</t>
    <rPh sb="0" eb="2">
      <t>スイテイ</t>
    </rPh>
    <rPh sb="2" eb="5">
      <t>デキダカ</t>
    </rPh>
    <phoneticPr fontId="2"/>
  </si>
  <si>
    <t>始値</t>
    <rPh sb="0" eb="2">
      <t>ハジメネ</t>
    </rPh>
    <phoneticPr fontId="2"/>
  </si>
  <si>
    <t>出来高５日平均</t>
    <rPh sb="0" eb="3">
      <t>デキダカ</t>
    </rPh>
    <rPh sb="4" eb="5">
      <t>ニチ</t>
    </rPh>
    <rPh sb="5" eb="7">
      <t>ヘイキン</t>
    </rPh>
    <phoneticPr fontId="2"/>
  </si>
  <si>
    <t>始値比</t>
    <rPh sb="0" eb="3">
      <t>ハジメネヒ</t>
    </rPh>
    <phoneticPr fontId="2"/>
  </si>
  <si>
    <t>始値比率</t>
    <rPh sb="0" eb="4">
      <t>ハジメネヒリツ</t>
    </rPh>
    <phoneticPr fontId="2"/>
  </si>
  <si>
    <t>売買比率
3TICK</t>
    <rPh sb="0" eb="2">
      <t>ウリカイ</t>
    </rPh>
    <rPh sb="2" eb="4">
      <t>ヒリツ</t>
    </rPh>
    <phoneticPr fontId="2"/>
  </si>
  <si>
    <t>売買比率
全板</t>
    <rPh sb="0" eb="1">
      <t>ウ</t>
    </rPh>
    <rPh sb="1" eb="2">
      <t>カイ</t>
    </rPh>
    <rPh sb="2" eb="4">
      <t>ヒリツ</t>
    </rPh>
    <rPh sb="5" eb="7">
      <t>ゼンイタ</t>
    </rPh>
    <phoneticPr fontId="2"/>
  </si>
  <si>
    <t>売気配数量
全板</t>
    <rPh sb="0" eb="1">
      <t>ウリ</t>
    </rPh>
    <rPh sb="1" eb="5">
      <t>ケハイスウリョウ</t>
    </rPh>
    <rPh sb="6" eb="8">
      <t>ゼンイタ</t>
    </rPh>
    <phoneticPr fontId="2"/>
  </si>
  <si>
    <t>買気配数量
全板</t>
    <rPh sb="0" eb="1">
      <t>カイ</t>
    </rPh>
    <rPh sb="1" eb="5">
      <t>ケハイスウリョウ</t>
    </rPh>
    <rPh sb="6" eb="8">
      <t>ゼンイタ</t>
    </rPh>
    <phoneticPr fontId="2"/>
  </si>
  <si>
    <t>売気配数量
OVER</t>
    <rPh sb="0" eb="1">
      <t>ウリケハイスウリョウ3</t>
    </rPh>
    <phoneticPr fontId="2"/>
  </si>
  <si>
    <t>買気配数量
UNDER</t>
    <rPh sb="0" eb="1">
      <t>カイケハイスウリョウ4</t>
    </rPh>
    <phoneticPr fontId="2"/>
  </si>
  <si>
    <t>売買比率
O/U</t>
    <rPh sb="0" eb="1">
      <t>ウカイ2ゼンイタ2</t>
    </rPh>
    <phoneticPr fontId="2"/>
  </si>
  <si>
    <t>a
b</t>
    <phoneticPr fontId="2"/>
  </si>
  <si>
    <t>a
b
c</t>
    <phoneticPr fontId="2"/>
  </si>
  <si>
    <t>売買比率
7TICK</t>
    <rPh sb="0" eb="2">
      <t>ウリカイ</t>
    </rPh>
    <rPh sb="2" eb="4">
      <t>ヒリツ</t>
    </rPh>
    <phoneticPr fontId="2"/>
  </si>
  <si>
    <t>売気配数量
7TICK</t>
    <rPh sb="0" eb="1">
      <t>ウリ</t>
    </rPh>
    <rPh sb="1" eb="5">
      <t>ケハイスウリョウ</t>
    </rPh>
    <phoneticPr fontId="2"/>
  </si>
  <si>
    <t>買気配数量
7TICK</t>
    <rPh sb="0" eb="1">
      <t>カイ</t>
    </rPh>
    <rPh sb="1" eb="5">
      <t>ケハイスウリョウ</t>
    </rPh>
    <phoneticPr fontId="2"/>
  </si>
  <si>
    <t>大
口</t>
    <rPh sb="0" eb="1">
      <t>オオ</t>
    </rPh>
    <rPh sb="2" eb="3">
      <t>クチ</t>
    </rPh>
    <phoneticPr fontId="2"/>
  </si>
  <si>
    <t>判
定</t>
    <rPh sb="0" eb="1">
      <t>ハン</t>
    </rPh>
    <rPh sb="2" eb="3">
      <t>サダム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</si>
  <si>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</si>
  <si>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</si>
  <si>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</si>
  <si>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</si>
  <si>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基準数量
1千万円</t>
    <rPh sb="0" eb="4">
      <t>キジュンスウリョウ</t>
    </rPh>
    <rPh sb="6" eb="8">
      <t>センマン</t>
    </rPh>
    <rPh sb="8" eb="9">
      <t>エン</t>
    </rPh>
    <phoneticPr fontId="2"/>
  </si>
  <si>
    <t>売</t>
    <rPh sb="0" eb="1">
      <t>ウリ</t>
    </rPh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</si>
  <si>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</si>
  <si>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</si>
  <si>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</si>
  <si>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</si>
  <si>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15:30:00</t>
    <phoneticPr fontId="2"/>
  </si>
  <si>
    <t>15:24:59</t>
    <phoneticPr fontId="2"/>
  </si>
  <si>
    <t>15:24:54</t>
    <phoneticPr fontId="2"/>
  </si>
  <si>
    <t>15:24:44</t>
    <phoneticPr fontId="2"/>
  </si>
  <si>
    <t>15:24:41</t>
    <phoneticPr fontId="2"/>
  </si>
  <si>
    <t>15:24:57</t>
    <phoneticPr fontId="2"/>
  </si>
  <si>
    <t>15:24:56</t>
    <phoneticPr fontId="2"/>
  </si>
  <si>
    <t>15:24:55</t>
    <phoneticPr fontId="2"/>
  </si>
  <si>
    <t>15:24:52</t>
    <phoneticPr fontId="2"/>
  </si>
  <si>
    <t>15:24:49</t>
    <phoneticPr fontId="2"/>
  </si>
  <si>
    <t>15:24:46</t>
    <phoneticPr fontId="2"/>
  </si>
  <si>
    <t>15:24:38</t>
    <phoneticPr fontId="2"/>
  </si>
  <si>
    <t>15:24:53</t>
    <phoneticPr fontId="2"/>
  </si>
  <si>
    <t>15:24:50</t>
    <phoneticPr fontId="2"/>
  </si>
  <si>
    <t>15:24:48</t>
    <phoneticPr fontId="2"/>
  </si>
  <si>
    <t>15:24:45</t>
    <phoneticPr fontId="2"/>
  </si>
  <si>
    <t>15:24:40</t>
    <phoneticPr fontId="2"/>
  </si>
  <si>
    <t>15:24:37</t>
    <phoneticPr fontId="2"/>
  </si>
  <si>
    <t>15:24:35</t>
    <phoneticPr fontId="2"/>
  </si>
  <si>
    <t>15:24:34</t>
    <phoneticPr fontId="2"/>
  </si>
  <si>
    <t>15:24:36</t>
    <phoneticPr fontId="2"/>
  </si>
  <si>
    <t>軽量化</t>
    <rPh sb="0" eb="3">
      <t>ケイリョウカ</t>
    </rPh>
    <phoneticPr fontId="2"/>
  </si>
  <si>
    <t>売気配数量
3TICK</t>
    <rPh sb="0" eb="1">
      <t>ウリ</t>
    </rPh>
    <rPh sb="1" eb="5">
      <t>ケハイスウリョウ</t>
    </rPh>
    <phoneticPr fontId="2"/>
  </si>
  <si>
    <t>買気配数量
3TICK</t>
    <rPh sb="0" eb="1">
      <t>カイ</t>
    </rPh>
    <rPh sb="1" eb="5">
      <t>ケハイスウリョウ</t>
    </rPh>
    <phoneticPr fontId="2"/>
  </si>
  <si>
    <t>⑨</t>
    <phoneticPr fontId="2"/>
  </si>
  <si>
    <t>15:24:33</t>
    <phoneticPr fontId="2"/>
  </si>
  <si>
    <t>買</t>
    <rPh sb="0" eb="1">
      <t>カイ</t>
    </rPh>
    <phoneticPr fontId="2"/>
  </si>
  <si>
    <t>銘柄２６</t>
    <rPh sb="0" eb="2">
      <t>メイガラ</t>
    </rPh>
    <phoneticPr fontId="2"/>
  </si>
  <si>
    <t>銘柄２７</t>
    <rPh sb="0" eb="2">
      <t>メイガラ</t>
    </rPh>
    <phoneticPr fontId="2"/>
  </si>
  <si>
    <t>銘柄２８</t>
    <rPh sb="0" eb="2">
      <t>メイガラ</t>
    </rPh>
    <phoneticPr fontId="2"/>
  </si>
  <si>
    <t>銘柄２９</t>
    <rPh sb="0" eb="2">
      <t>メイガラ</t>
    </rPh>
    <phoneticPr fontId="2"/>
  </si>
  <si>
    <t>銘柄３０</t>
    <rPh sb="0" eb="2">
      <t>メイガラ</t>
    </rPh>
    <phoneticPr fontId="2"/>
  </si>
  <si>
    <t>ＩＨＩ</t>
    <phoneticPr fontId="2"/>
  </si>
  <si>
    <t>川崎重工業</t>
    <phoneticPr fontId="2"/>
  </si>
  <si>
    <t>2025/02/12</t>
    <phoneticPr fontId="2"/>
  </si>
  <si>
    <t>2025/02/13</t>
    <phoneticPr fontId="2"/>
  </si>
  <si>
    <t>15:24:58</t>
    <phoneticPr fontId="2"/>
  </si>
  <si>
    <t>15:24:51</t>
    <phoneticPr fontId="2"/>
  </si>
  <si>
    <t>15:24:47</t>
    <phoneticPr fontId="2"/>
  </si>
  <si>
    <t>15:24:43</t>
    <phoneticPr fontId="2"/>
  </si>
  <si>
    <t>15:24:31</t>
    <phoneticPr fontId="2"/>
  </si>
  <si>
    <t>15:24:29</t>
    <phoneticPr fontId="2"/>
  </si>
  <si>
    <t>15:24:00</t>
    <phoneticPr fontId="2"/>
  </si>
  <si>
    <t>15:24:39</t>
    <phoneticPr fontId="2"/>
  </si>
  <si>
    <t>15:24:30</t>
    <phoneticPr fontId="2"/>
  </si>
  <si>
    <t>15:24:23</t>
    <phoneticPr fontId="2"/>
  </si>
  <si>
    <t>15:24:20</t>
    <phoneticPr fontId="2"/>
  </si>
  <si>
    <t>15:24:16</t>
    <phoneticPr fontId="2"/>
  </si>
  <si>
    <t>15:24:27</t>
    <phoneticPr fontId="2"/>
  </si>
  <si>
    <t>15:24:19</t>
    <phoneticPr fontId="2"/>
  </si>
  <si>
    <t>15:24:28</t>
    <phoneticPr fontId="2"/>
  </si>
  <si>
    <t>15:24:26</t>
    <phoneticPr fontId="2"/>
  </si>
  <si>
    <t>売板喰い</t>
    <rPh sb="0" eb="2">
      <t>ウリイタ</t>
    </rPh>
    <rPh sb="2" eb="3">
      <t>ク</t>
    </rPh>
    <phoneticPr fontId="2"/>
  </si>
  <si>
    <t>買板喰い</t>
    <rPh sb="0" eb="2">
      <t>カイイタ</t>
    </rPh>
    <rPh sb="2" eb="3">
      <t>ク</t>
    </rPh>
    <phoneticPr fontId="2"/>
  </si>
  <si>
    <t>板喰い率</t>
    <rPh sb="0" eb="1">
      <t>イタ</t>
    </rPh>
    <rPh sb="1" eb="2">
      <t>ク</t>
    </rPh>
    <rPh sb="3" eb="4">
      <t>リツ</t>
    </rPh>
    <phoneticPr fontId="2"/>
  </si>
  <si>
    <t>15:24:24</t>
    <phoneticPr fontId="2"/>
  </si>
  <si>
    <t>2025/02/14</t>
    <phoneticPr fontId="2"/>
  </si>
  <si>
    <t>2025/02/17</t>
    <phoneticPr fontId="2"/>
  </si>
  <si>
    <t>15:24:03</t>
    <phoneticPr fontId="2"/>
  </si>
  <si>
    <t>前場安値</t>
    <rPh sb="0" eb="2">
      <t>ゼンバ</t>
    </rPh>
    <rPh sb="2" eb="4">
      <t>ヤスネ</t>
    </rPh>
    <phoneticPr fontId="2"/>
  </si>
  <si>
    <t>前場安値時刻</t>
    <rPh sb="0" eb="6">
      <t>ゼンバヤスネジコク</t>
    </rPh>
    <phoneticPr fontId="2"/>
  </si>
  <si>
    <t>前場安値比</t>
    <rPh sb="0" eb="5">
      <t>ゼンバヤスネヒ</t>
    </rPh>
    <phoneticPr fontId="2"/>
  </si>
  <si>
    <t>ハーモニック・ドライブ・シス</t>
    <phoneticPr fontId="2"/>
  </si>
  <si>
    <t>プレイド</t>
    <phoneticPr fontId="2"/>
  </si>
  <si>
    <t>レナサイエンス</t>
    <phoneticPr fontId="2"/>
  </si>
  <si>
    <t>ＫＯＫＵＳＡＩＥＬＥＣＴＲＩＣ</t>
    <phoneticPr fontId="2"/>
  </si>
  <si>
    <t>ディスコ</t>
    <phoneticPr fontId="2"/>
  </si>
  <si>
    <t>ＳＣＲＥＥＮホールディングス</t>
    <phoneticPr fontId="2"/>
  </si>
  <si>
    <t>15:21:46</t>
    <phoneticPr fontId="2"/>
  </si>
  <si>
    <t>15:20:45</t>
    <phoneticPr fontId="2"/>
  </si>
  <si>
    <t>15:20:27</t>
    <phoneticPr fontId="2"/>
  </si>
  <si>
    <t>15:19:57</t>
    <phoneticPr fontId="2"/>
  </si>
  <si>
    <t>15:19:56</t>
    <phoneticPr fontId="2"/>
  </si>
  <si>
    <t>15:19:54</t>
    <phoneticPr fontId="2"/>
  </si>
  <si>
    <t>15:19:53</t>
    <phoneticPr fontId="2"/>
  </si>
  <si>
    <t>15:19:39</t>
    <phoneticPr fontId="2"/>
  </si>
  <si>
    <t>15:18:23</t>
    <phoneticPr fontId="2"/>
  </si>
  <si>
    <t>15:18:14</t>
    <phoneticPr fontId="2"/>
  </si>
  <si>
    <t>15:17:13</t>
    <phoneticPr fontId="2"/>
  </si>
  <si>
    <t>15:17:05</t>
    <phoneticPr fontId="2"/>
  </si>
  <si>
    <t>15:16:43</t>
    <phoneticPr fontId="2"/>
  </si>
  <si>
    <t>15:16:40</t>
    <phoneticPr fontId="2"/>
  </si>
  <si>
    <t>15:16:27</t>
    <phoneticPr fontId="2"/>
  </si>
  <si>
    <t>15:15:42</t>
    <phoneticPr fontId="2"/>
  </si>
  <si>
    <t>15:24:09</t>
    <phoneticPr fontId="2"/>
  </si>
  <si>
    <t>15:24:06</t>
    <phoneticPr fontId="2"/>
  </si>
  <si>
    <t>15:24:02</t>
    <phoneticPr fontId="2"/>
  </si>
  <si>
    <t>15:23:22</t>
    <phoneticPr fontId="2"/>
  </si>
  <si>
    <t>15:24:17</t>
    <phoneticPr fontId="2"/>
  </si>
  <si>
    <t>2025/02/18</t>
    <phoneticPr fontId="2"/>
  </si>
  <si>
    <t>15:24:18</t>
    <phoneticPr fontId="2"/>
  </si>
  <si>
    <t>15:24:32</t>
    <phoneticPr fontId="2"/>
  </si>
  <si>
    <t>15:23:59</t>
    <phoneticPr fontId="2"/>
  </si>
  <si>
    <t>15:23:33</t>
    <phoneticPr fontId="2"/>
  </si>
  <si>
    <t>15:23:11</t>
    <phoneticPr fontId="2"/>
  </si>
  <si>
    <t>15:24:13</t>
    <phoneticPr fontId="2"/>
  </si>
  <si>
    <t>15:22:59</t>
    <phoneticPr fontId="2"/>
  </si>
  <si>
    <t>15:22:50</t>
    <phoneticPr fontId="2"/>
  </si>
  <si>
    <t>15:23:58</t>
    <phoneticPr fontId="2"/>
  </si>
  <si>
    <t>15:23:57</t>
    <phoneticPr fontId="2"/>
  </si>
  <si>
    <t>15:23:48</t>
    <phoneticPr fontId="2"/>
  </si>
  <si>
    <t>15:23:39</t>
    <phoneticPr fontId="2"/>
  </si>
  <si>
    <t>15:23:12</t>
    <phoneticPr fontId="2"/>
  </si>
  <si>
    <t>15:23:53</t>
    <phoneticPr fontId="2"/>
  </si>
  <si>
    <t>2025/02/19</t>
    <phoneticPr fontId="2"/>
  </si>
  <si>
    <t>2025/02/20</t>
    <phoneticPr fontId="2"/>
  </si>
  <si>
    <t>2025/02/21</t>
    <phoneticPr fontId="2"/>
  </si>
  <si>
    <t>15:24:42</t>
    <phoneticPr fontId="2"/>
  </si>
  <si>
    <t>15:23:43</t>
    <phoneticPr fontId="2"/>
  </si>
  <si>
    <t>15:23:01</t>
    <phoneticPr fontId="2"/>
  </si>
  <si>
    <t>15:23:00</t>
    <phoneticPr fontId="2"/>
  </si>
  <si>
    <t>15:24:15</t>
    <phoneticPr fontId="2"/>
  </si>
  <si>
    <t>15:23:54</t>
    <phoneticPr fontId="2"/>
  </si>
  <si>
    <t>15:23:38</t>
    <phoneticPr fontId="2"/>
  </si>
  <si>
    <t>15:23:37</t>
    <phoneticPr fontId="2"/>
  </si>
  <si>
    <t>15:23:34</t>
    <phoneticPr fontId="2"/>
  </si>
  <si>
    <t>15:23:31</t>
    <phoneticPr fontId="2"/>
  </si>
  <si>
    <t>15:23:21</t>
    <phoneticPr fontId="2"/>
  </si>
  <si>
    <t>15:23:04</t>
    <phoneticPr fontId="2"/>
  </si>
  <si>
    <t>15:23:52</t>
    <phoneticPr fontId="2"/>
  </si>
  <si>
    <t>15:23:44</t>
    <phoneticPr fontId="2"/>
  </si>
  <si>
    <t>15:23:26</t>
    <phoneticPr fontId="2"/>
  </si>
  <si>
    <t>15:23:23</t>
    <phoneticPr fontId="2"/>
  </si>
  <si>
    <t>15:22:51</t>
    <phoneticPr fontId="2"/>
  </si>
  <si>
    <t>15:22:41</t>
    <phoneticPr fontId="2"/>
  </si>
  <si>
    <t>15:22:40</t>
    <phoneticPr fontId="2"/>
  </si>
  <si>
    <t>15:22:35</t>
    <phoneticPr fontId="2"/>
  </si>
  <si>
    <t>15:22:31</t>
    <phoneticPr fontId="2"/>
  </si>
  <si>
    <t>15:21:38</t>
    <phoneticPr fontId="2"/>
  </si>
  <si>
    <t>市場名称</t>
  </si>
  <si>
    <t>始値</t>
  </si>
  <si>
    <t>高値</t>
  </si>
  <si>
    <t>安値</t>
  </si>
  <si>
    <t>終値</t>
  </si>
  <si>
    <t/>
  </si>
  <si>
    <t>東証</t>
    <phoneticPr fontId="2"/>
  </si>
  <si>
    <t>D</t>
    <phoneticPr fontId="2"/>
  </si>
  <si>
    <t>2024/09/25</t>
    <phoneticPr fontId="2"/>
  </si>
  <si>
    <t>2024/09/26</t>
    <phoneticPr fontId="2"/>
  </si>
  <si>
    <t>2024/09/27</t>
    <phoneticPr fontId="2"/>
  </si>
  <si>
    <t>2024/09/30</t>
    <phoneticPr fontId="2"/>
  </si>
  <si>
    <t>2024/10/01</t>
    <phoneticPr fontId="2"/>
  </si>
  <si>
    <t>2024/10/02</t>
    <phoneticPr fontId="2"/>
  </si>
  <si>
    <t>2024/10/03</t>
    <phoneticPr fontId="2"/>
  </si>
  <si>
    <t>2024/10/04</t>
    <phoneticPr fontId="2"/>
  </si>
  <si>
    <t>2024/10/07</t>
    <phoneticPr fontId="2"/>
  </si>
  <si>
    <t>2024/10/08</t>
    <phoneticPr fontId="2"/>
  </si>
  <si>
    <t>2024/10/09</t>
    <phoneticPr fontId="2"/>
  </si>
  <si>
    <t>2024/10/10</t>
    <phoneticPr fontId="2"/>
  </si>
  <si>
    <t>2024/10/11</t>
    <phoneticPr fontId="2"/>
  </si>
  <si>
    <t>2024/10/15</t>
    <phoneticPr fontId="2"/>
  </si>
  <si>
    <t>2024/10/16</t>
    <phoneticPr fontId="2"/>
  </si>
  <si>
    <t>2024/10/17</t>
    <phoneticPr fontId="2"/>
  </si>
  <si>
    <t>2024/10/18</t>
    <phoneticPr fontId="2"/>
  </si>
  <si>
    <t>2024/10/21</t>
    <phoneticPr fontId="2"/>
  </si>
  <si>
    <t>2024/10/22</t>
    <phoneticPr fontId="2"/>
  </si>
  <si>
    <t>2024/10/23</t>
    <phoneticPr fontId="2"/>
  </si>
  <si>
    <t>2024/10/24</t>
    <phoneticPr fontId="2"/>
  </si>
  <si>
    <t>2024/10/25</t>
    <phoneticPr fontId="2"/>
  </si>
  <si>
    <t>2024/10/28</t>
    <phoneticPr fontId="2"/>
  </si>
  <si>
    <t>2024/10/29</t>
    <phoneticPr fontId="2"/>
  </si>
  <si>
    <t>2024/10/30</t>
    <phoneticPr fontId="2"/>
  </si>
  <si>
    <t>2024/10/31</t>
    <phoneticPr fontId="2"/>
  </si>
  <si>
    <t>2024/11/01</t>
    <phoneticPr fontId="2"/>
  </si>
  <si>
    <t>2024/11/05</t>
    <phoneticPr fontId="2"/>
  </si>
  <si>
    <t>2024/11/06</t>
    <phoneticPr fontId="2"/>
  </si>
  <si>
    <t>2024/11/07</t>
    <phoneticPr fontId="2"/>
  </si>
  <si>
    <t>2024/11/08</t>
    <phoneticPr fontId="2"/>
  </si>
  <si>
    <t>2024/11/11</t>
    <phoneticPr fontId="2"/>
  </si>
  <si>
    <t>2024/11/12</t>
    <phoneticPr fontId="2"/>
  </si>
  <si>
    <t>2024/11/13</t>
    <phoneticPr fontId="2"/>
  </si>
  <si>
    <t>2024/11/14</t>
    <phoneticPr fontId="2"/>
  </si>
  <si>
    <t>2024/11/15</t>
    <phoneticPr fontId="2"/>
  </si>
  <si>
    <t>2024/11/18</t>
    <phoneticPr fontId="2"/>
  </si>
  <si>
    <t>2024/11/19</t>
    <phoneticPr fontId="2"/>
  </si>
  <si>
    <t>2024/11/20</t>
    <phoneticPr fontId="2"/>
  </si>
  <si>
    <t>2024/11/21</t>
    <phoneticPr fontId="2"/>
  </si>
  <si>
    <t>2024/11/22</t>
    <phoneticPr fontId="2"/>
  </si>
  <si>
    <t>2024/11/25</t>
    <phoneticPr fontId="2"/>
  </si>
  <si>
    <t>2024/11/26</t>
    <phoneticPr fontId="2"/>
  </si>
  <si>
    <t>2024/11/27</t>
    <phoneticPr fontId="2"/>
  </si>
  <si>
    <t>2024/11/28</t>
    <phoneticPr fontId="2"/>
  </si>
  <si>
    <t>2024/11/29</t>
    <phoneticPr fontId="2"/>
  </si>
  <si>
    <t>2024/12/02</t>
    <phoneticPr fontId="2"/>
  </si>
  <si>
    <t>2024/12/03</t>
    <phoneticPr fontId="2"/>
  </si>
  <si>
    <t>2024/12/04</t>
    <phoneticPr fontId="2"/>
  </si>
  <si>
    <t>2024/12/05</t>
    <phoneticPr fontId="2"/>
  </si>
  <si>
    <t>2024/12/06</t>
    <phoneticPr fontId="2"/>
  </si>
  <si>
    <t>2024/12/09</t>
    <phoneticPr fontId="2"/>
  </si>
  <si>
    <t>2024/12/10</t>
    <phoneticPr fontId="2"/>
  </si>
  <si>
    <t>2024/12/11</t>
    <phoneticPr fontId="2"/>
  </si>
  <si>
    <t>2024/12/12</t>
    <phoneticPr fontId="2"/>
  </si>
  <si>
    <t>2024/12/13</t>
    <phoneticPr fontId="2"/>
  </si>
  <si>
    <t>2024/12/16</t>
    <phoneticPr fontId="2"/>
  </si>
  <si>
    <t>2024/12/17</t>
    <phoneticPr fontId="2"/>
  </si>
  <si>
    <t>2024/12/18</t>
    <phoneticPr fontId="2"/>
  </si>
  <si>
    <t>2024/12/19</t>
    <phoneticPr fontId="2"/>
  </si>
  <si>
    <t>2024/12/20</t>
    <phoneticPr fontId="2"/>
  </si>
  <si>
    <t>2024/12/23</t>
    <phoneticPr fontId="2"/>
  </si>
  <si>
    <t>2024/12/24</t>
    <phoneticPr fontId="2"/>
  </si>
  <si>
    <t>2024/12/25</t>
    <phoneticPr fontId="2"/>
  </si>
  <si>
    <t>2024/12/26</t>
    <phoneticPr fontId="2"/>
  </si>
  <si>
    <t>2024/12/27</t>
    <phoneticPr fontId="2"/>
  </si>
  <si>
    <t>2024/12/30</t>
    <phoneticPr fontId="2"/>
  </si>
  <si>
    <t>2025/01/06</t>
    <phoneticPr fontId="2"/>
  </si>
  <si>
    <t>2025/01/07</t>
    <phoneticPr fontId="2"/>
  </si>
  <si>
    <t>2025/01/08</t>
    <phoneticPr fontId="2"/>
  </si>
  <si>
    <t>2025/01/09</t>
    <phoneticPr fontId="2"/>
  </si>
  <si>
    <t>2025/01/10</t>
    <phoneticPr fontId="2"/>
  </si>
  <si>
    <t>2025/01/14</t>
    <phoneticPr fontId="2"/>
  </si>
  <si>
    <t>2025/01/15</t>
    <phoneticPr fontId="2"/>
  </si>
  <si>
    <t>2025/01/16</t>
    <phoneticPr fontId="2"/>
  </si>
  <si>
    <t>2025/01/17</t>
    <phoneticPr fontId="2"/>
  </si>
  <si>
    <t>2025/01/20</t>
    <phoneticPr fontId="2"/>
  </si>
  <si>
    <t>2025/01/21</t>
    <phoneticPr fontId="2"/>
  </si>
  <si>
    <t>2025/01/22</t>
    <phoneticPr fontId="2"/>
  </si>
  <si>
    <t>2025/01/23</t>
    <phoneticPr fontId="2"/>
  </si>
  <si>
    <t>2025/01/24</t>
    <phoneticPr fontId="2"/>
  </si>
  <si>
    <t>2025/01/27</t>
    <phoneticPr fontId="2"/>
  </si>
  <si>
    <t>2025/01/28</t>
    <phoneticPr fontId="2"/>
  </si>
  <si>
    <t>2025/01/29</t>
    <phoneticPr fontId="2"/>
  </si>
  <si>
    <t>2025/01/30</t>
    <phoneticPr fontId="2"/>
  </si>
  <si>
    <t>2025/01/31</t>
    <phoneticPr fontId="2"/>
  </si>
  <si>
    <t>2025/02/03</t>
    <phoneticPr fontId="2"/>
  </si>
  <si>
    <t>2025/02/04</t>
    <phoneticPr fontId="2"/>
  </si>
  <si>
    <t>2025/02/05</t>
    <phoneticPr fontId="2"/>
  </si>
  <si>
    <t>2025/02/06</t>
    <phoneticPr fontId="2"/>
  </si>
  <si>
    <t>2025/02/07</t>
    <phoneticPr fontId="2"/>
  </si>
  <si>
    <t>2025/02/10</t>
    <phoneticPr fontId="2"/>
  </si>
  <si>
    <t>STOP</t>
    <phoneticPr fontId="2"/>
  </si>
  <si>
    <t>前日比率
上限中央値</t>
    <rPh sb="0" eb="2">
      <t>ゼンジツ</t>
    </rPh>
    <rPh sb="2" eb="4">
      <t>ヒリツ</t>
    </rPh>
    <rPh sb="5" eb="7">
      <t>ジョウゲン</t>
    </rPh>
    <rPh sb="7" eb="10">
      <t>チュウオウチ</t>
    </rPh>
    <phoneticPr fontId="2"/>
  </si>
  <si>
    <t>前日比率
下限中央値</t>
    <rPh sb="0" eb="4">
      <t>ゼンジツヒリツ</t>
    </rPh>
    <rPh sb="5" eb="7">
      <t>カゲン</t>
    </rPh>
    <rPh sb="7" eb="10">
      <t>チュウオウチ</t>
    </rPh>
    <phoneticPr fontId="2"/>
  </si>
  <si>
    <t>ルネサスエレクトロニクス</t>
    <phoneticPr fontId="2"/>
  </si>
  <si>
    <t>⑩</t>
    <phoneticPr fontId="2"/>
  </si>
  <si>
    <t>⑪</t>
    <phoneticPr fontId="2"/>
  </si>
  <si>
    <t>9229</t>
    <phoneticPr fontId="2"/>
  </si>
  <si>
    <t>サンウェルズ</t>
    <phoneticPr fontId="2"/>
  </si>
  <si>
    <t>5262</t>
    <phoneticPr fontId="2"/>
  </si>
  <si>
    <t>2413</t>
    <phoneticPr fontId="2"/>
  </si>
  <si>
    <t>日本ヒユ－ム</t>
    <phoneticPr fontId="2"/>
  </si>
  <si>
    <t>218A</t>
    <phoneticPr fontId="2"/>
  </si>
  <si>
    <t>エムスリー</t>
    <phoneticPr fontId="2"/>
  </si>
  <si>
    <t>15:24:22</t>
    <phoneticPr fontId="2"/>
  </si>
  <si>
    <t>15:24:05</t>
    <phoneticPr fontId="2"/>
  </si>
  <si>
    <t>15:23:56</t>
    <phoneticPr fontId="2"/>
  </si>
  <si>
    <t>15:23:35</t>
    <phoneticPr fontId="2"/>
  </si>
  <si>
    <t>15:23:30</t>
    <phoneticPr fontId="2"/>
  </si>
  <si>
    <t>15:23:14</t>
    <phoneticPr fontId="2"/>
  </si>
  <si>
    <t>ＬＩＢＥＲＡＷＡＲＥ</t>
    <phoneticPr fontId="2"/>
  </si>
  <si>
    <t>6146</t>
    <phoneticPr fontId="2"/>
  </si>
  <si>
    <t>8136</t>
    <phoneticPr fontId="2"/>
  </si>
  <si>
    <t>サンリオ</t>
    <phoneticPr fontId="2"/>
  </si>
  <si>
    <t>6857</t>
    <phoneticPr fontId="2"/>
  </si>
  <si>
    <t>アドバンテスト</t>
    <phoneticPr fontId="2"/>
  </si>
  <si>
    <t>7012</t>
    <phoneticPr fontId="2"/>
  </si>
  <si>
    <t>7013</t>
    <phoneticPr fontId="2"/>
  </si>
  <si>
    <t>5332</t>
    <phoneticPr fontId="2"/>
  </si>
  <si>
    <t>4165</t>
    <phoneticPr fontId="2"/>
  </si>
  <si>
    <t>ＴＯＴＯ</t>
    <phoneticPr fontId="2"/>
  </si>
  <si>
    <t>6723</t>
    <phoneticPr fontId="2"/>
  </si>
  <si>
    <t>2160</t>
    <phoneticPr fontId="2"/>
  </si>
  <si>
    <t>15:24:25</t>
    <phoneticPr fontId="2"/>
  </si>
  <si>
    <t>15:24:21</t>
    <phoneticPr fontId="2"/>
  </si>
  <si>
    <t>15:24:14</t>
    <phoneticPr fontId="2"/>
  </si>
  <si>
    <t>15:24:11</t>
    <phoneticPr fontId="2"/>
  </si>
  <si>
    <t>15:24:10</t>
    <phoneticPr fontId="2"/>
  </si>
  <si>
    <t>ジーエヌアイグループ</t>
    <phoneticPr fontId="2"/>
  </si>
  <si>
    <t>6171</t>
    <phoneticPr fontId="2"/>
  </si>
  <si>
    <t>8783</t>
    <phoneticPr fontId="2"/>
  </si>
  <si>
    <t>土木管理総合試験</t>
    <phoneticPr fontId="2"/>
  </si>
  <si>
    <t>ＧＦＡ</t>
    <phoneticPr fontId="2"/>
  </si>
  <si>
    <t>15:24:07</t>
    <phoneticPr fontId="2"/>
  </si>
  <si>
    <t>15:24:01</t>
    <phoneticPr fontId="2"/>
  </si>
  <si>
    <t>15:23:29</t>
    <phoneticPr fontId="2"/>
  </si>
  <si>
    <t>15:22:57</t>
    <phoneticPr fontId="2"/>
  </si>
  <si>
    <t>15:22:42</t>
    <phoneticPr fontId="2"/>
  </si>
  <si>
    <t>15:22:38</t>
    <phoneticPr fontId="2"/>
  </si>
  <si>
    <t>15:21:47</t>
    <phoneticPr fontId="2"/>
  </si>
  <si>
    <t>15:21:43</t>
    <phoneticPr fontId="2"/>
  </si>
  <si>
    <t>15:21:20</t>
    <phoneticPr fontId="2"/>
  </si>
  <si>
    <t>15:21:15</t>
    <phoneticPr fontId="2"/>
  </si>
  <si>
    <t>15:21:07</t>
    <phoneticPr fontId="2"/>
  </si>
  <si>
    <t>15:23:41</t>
    <phoneticPr fontId="2"/>
  </si>
  <si>
    <t>285A</t>
    <phoneticPr fontId="2"/>
  </si>
  <si>
    <t>キオクシアホールディングス</t>
    <phoneticPr fontId="2"/>
  </si>
  <si>
    <t>4755</t>
    <phoneticPr fontId="2"/>
  </si>
  <si>
    <t>楽天グループ</t>
    <phoneticPr fontId="2"/>
  </si>
  <si>
    <t>7735</t>
    <phoneticPr fontId="2"/>
  </si>
  <si>
    <t>6324</t>
    <phoneticPr fontId="2"/>
  </si>
  <si>
    <t>4889</t>
    <phoneticPr fontId="2"/>
  </si>
  <si>
    <t>4385</t>
    <phoneticPr fontId="2"/>
  </si>
  <si>
    <t>メルカリ</t>
    <phoneticPr fontId="2"/>
  </si>
  <si>
    <t>4676</t>
    <phoneticPr fontId="2"/>
  </si>
  <si>
    <t>フジ・メディア・ＨＤ</t>
    <phoneticPr fontId="2"/>
  </si>
  <si>
    <t>7936</t>
    <phoneticPr fontId="2"/>
  </si>
  <si>
    <t>アシックス</t>
    <phoneticPr fontId="2"/>
  </si>
  <si>
    <t>5586</t>
    <phoneticPr fontId="2"/>
  </si>
  <si>
    <t>ＬＡＢＯＲＯ．ＡＩ</t>
    <phoneticPr fontId="2"/>
  </si>
  <si>
    <t>15:24:08</t>
    <phoneticPr fontId="2"/>
  </si>
  <si>
    <t>15:24:04</t>
    <phoneticPr fontId="2"/>
  </si>
  <si>
    <t>15:23:55</t>
    <phoneticPr fontId="2"/>
  </si>
  <si>
    <t>15:23:50</t>
    <phoneticPr fontId="2"/>
  </si>
  <si>
    <t>15:23:42</t>
    <phoneticPr fontId="2"/>
  </si>
  <si>
    <t>15:23:25</t>
    <phoneticPr fontId="2"/>
  </si>
  <si>
    <t>15:23:20</t>
    <phoneticPr fontId="2"/>
  </si>
  <si>
    <t>15:23:18</t>
    <phoneticPr fontId="2"/>
  </si>
  <si>
    <t>15:23:07</t>
    <phoneticPr fontId="2"/>
  </si>
  <si>
    <t>15:22:26</t>
    <phoneticPr fontId="2"/>
  </si>
  <si>
    <t>15:22:23</t>
    <phoneticPr fontId="2"/>
  </si>
  <si>
    <t>15:22:15</t>
    <phoneticPr fontId="2"/>
  </si>
  <si>
    <t>15:21:29</t>
    <phoneticPr fontId="2"/>
  </si>
  <si>
    <t>15:21:02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</si>
</sst>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¥&quot;#,##0;[Red]&quot;¥&quot;\-#,##0"/>
    <numFmt numFmtId="176" formatCode="&quot;¥&quot;#,##0.0;[Red]&quot;¥&quot;\-#,##0.0"/>
    <numFmt numFmtId="177" formatCode="[Blue]\+0.00%;[Red]\-0.00%;[Black]0.00%"/>
    <numFmt numFmtId="178" formatCode="[Blue]&quot;¥&quot;\+#,##0.0;[Red]&quot;¥&quot;\-#,##0.0;[Black]&quot;¥&quot;0.0"/>
    <numFmt numFmtId="179" formatCode="h:mm;@"/>
    <numFmt numFmtId="180" formatCode="[Blue]&quot;¥&quot;\+#,##0;[Red]&quot;¥&quot;\-#,##0;[Black]&quot;¥&quot;0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name val="Meiryo UI"/>
      <family val="3"/>
      <charset val="128"/>
    </font>
    <font>
      <sz val="12"/>
      <name val="Meiryo UI"/>
      <family val="3"/>
      <charset val="128"/>
    </font>
    <font>
      <sz val="11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quotePrefix="1">
      <alignment vertical="center"/>
    </xf>
    <xf numFmtId="38" fontId="0" fillId="0" borderId="0" xfId="1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22" fontId="0" fillId="0" borderId="0" xfId="0" quotePrefix="1" applyNumberFormat="1">
      <alignment vertical="center"/>
    </xf>
    <xf numFmtId="38" fontId="0" fillId="0" borderId="0" xfId="0" applyNumberFormat="1">
      <alignment vertical="center"/>
    </xf>
    <xf numFmtId="10" fontId="0" fillId="0" borderId="0" xfId="3" applyNumberFormat="1" applyFont="1">
      <alignment vertical="center"/>
    </xf>
    <xf numFmtId="10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2" applyNumberFormat="1" applyFont="1" applyFill="1" applyBorder="1">
      <alignment vertical="center"/>
    </xf>
    <xf numFmtId="176" fontId="3" fillId="0" borderId="0" xfId="2" applyNumberFormat="1" applyFont="1" applyFill="1" applyBorder="1">
      <alignment vertical="center"/>
    </xf>
    <xf numFmtId="176" fontId="4" fillId="0" borderId="0" xfId="2" applyNumberFormat="1" applyFont="1" applyBorder="1" applyAlignment="1">
      <alignment vertical="center"/>
    </xf>
    <xf numFmtId="178" fontId="4" fillId="0" borderId="0" xfId="2" applyNumberFormat="1" applyFont="1" applyBorder="1" applyAlignment="1">
      <alignment vertical="center"/>
    </xf>
    <xf numFmtId="177" fontId="4" fillId="0" borderId="0" xfId="3" applyNumberFormat="1" applyFont="1" applyBorder="1" applyAlignment="1">
      <alignment vertical="center"/>
    </xf>
    <xf numFmtId="177" fontId="4" fillId="0" borderId="0" xfId="3" applyNumberFormat="1" applyFont="1" applyBorder="1" applyAlignment="1">
      <alignment horizontal="center" vertical="center"/>
    </xf>
    <xf numFmtId="178" fontId="4" fillId="0" borderId="0" xfId="3" applyNumberFormat="1" applyFont="1" applyBorder="1" applyAlignment="1">
      <alignment vertical="center"/>
    </xf>
    <xf numFmtId="178" fontId="4" fillId="0" borderId="0" xfId="2" applyNumberFormat="1" applyFont="1" applyFill="1" applyBorder="1">
      <alignment vertical="center"/>
    </xf>
    <xf numFmtId="177" fontId="4" fillId="0" borderId="0" xfId="0" applyNumberFormat="1" applyFont="1">
      <alignment vertical="center"/>
    </xf>
    <xf numFmtId="177" fontId="4" fillId="0" borderId="0" xfId="1" applyNumberFormat="1" applyFont="1" applyFill="1" applyBorder="1">
      <alignment vertical="center"/>
    </xf>
    <xf numFmtId="38" fontId="4" fillId="0" borderId="0" xfId="1" applyFont="1" applyBorder="1" applyAlignment="1">
      <alignment vertical="center"/>
    </xf>
    <xf numFmtId="38" fontId="4" fillId="0" borderId="0" xfId="1" applyFont="1" applyFill="1" applyBorder="1">
      <alignment vertical="center"/>
    </xf>
    <xf numFmtId="177" fontId="4" fillId="0" borderId="0" xfId="3" applyNumberFormat="1" applyFont="1" applyFill="1" applyBorder="1">
      <alignment vertical="center"/>
    </xf>
    <xf numFmtId="38" fontId="4" fillId="0" borderId="0" xfId="1" applyFont="1" applyFill="1" applyBorder="1" applyAlignment="1">
      <alignment vertical="center"/>
    </xf>
    <xf numFmtId="176" fontId="4" fillId="0" borderId="0" xfId="2" applyNumberFormat="1" applyFont="1" applyFill="1" applyBorder="1" applyAlignment="1">
      <alignment vertical="center"/>
    </xf>
    <xf numFmtId="177" fontId="4" fillId="0" borderId="0" xfId="2" applyNumberFormat="1" applyFont="1" applyFill="1" applyBorder="1" applyAlignmen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center" vertical="center"/>
    </xf>
    <xf numFmtId="177" fontId="4" fillId="0" borderId="0" xfId="2" applyNumberFormat="1" applyFont="1" applyBorder="1" applyAlignment="1">
      <alignment vertical="center"/>
    </xf>
    <xf numFmtId="177" fontId="4" fillId="0" borderId="0" xfId="2" applyNumberFormat="1" applyFont="1" applyBorder="1" applyAlignment="1">
      <alignment horizontal="center" vertical="center"/>
    </xf>
    <xf numFmtId="180" fontId="4" fillId="0" borderId="0" xfId="2" applyNumberFormat="1" applyFont="1" applyFill="1" applyBorder="1">
      <alignment vertical="center"/>
    </xf>
    <xf numFmtId="0" fontId="4" fillId="6" borderId="0" xfId="0" applyFont="1" applyFill="1">
      <alignment vertical="center"/>
    </xf>
    <xf numFmtId="0" fontId="5" fillId="0" borderId="0" xfId="0" applyFont="1">
      <alignment vertical="center"/>
    </xf>
    <xf numFmtId="0" fontId="5" fillId="6" borderId="0" xfId="0" applyFont="1" applyFill="1">
      <alignment vertical="center"/>
    </xf>
    <xf numFmtId="179" fontId="4" fillId="0" borderId="0" xfId="0" applyNumberFormat="1" applyFont="1">
      <alignment vertical="center"/>
    </xf>
    <xf numFmtId="38" fontId="4" fillId="0" borderId="0" xfId="1" applyFont="1" applyBorder="1">
      <alignment vertical="center"/>
    </xf>
    <xf numFmtId="0" fontId="4" fillId="5" borderId="0" xfId="0" applyFont="1" applyFill="1">
      <alignment vertical="center"/>
    </xf>
    <xf numFmtId="0" fontId="4" fillId="4" borderId="0" xfId="0" applyFont="1" applyFill="1">
      <alignment vertical="center"/>
    </xf>
    <xf numFmtId="0" fontId="5" fillId="5" borderId="0" xfId="0" applyFont="1" applyFill="1">
      <alignment vertical="center"/>
    </xf>
    <xf numFmtId="9" fontId="4" fillId="0" borderId="0" xfId="3" applyFont="1" applyBorder="1">
      <alignment vertical="center"/>
    </xf>
    <xf numFmtId="9" fontId="4" fillId="0" borderId="0" xfId="0" applyNumberFormat="1" applyFont="1">
      <alignment vertical="center"/>
    </xf>
    <xf numFmtId="9" fontId="5" fillId="0" borderId="0" xfId="3" applyFont="1" applyBorder="1">
      <alignment vertical="center"/>
    </xf>
    <xf numFmtId="178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</cellXfs>
  <cellStyles count="4">
    <cellStyle name="パーセント" xfId="3" builtinId="5"/>
    <cellStyle name="桁区切り" xfId="1" builtinId="6"/>
    <cellStyle name="通貨" xfId="2" builtinId="7"/>
    <cellStyle name="標準" xfId="0" builtinId="0"/>
  </cellStyles>
  <dxfs count="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80" formatCode="[Blue]&quot;¥&quot;\+#,##0;[Red]&quot;¥&quot;\-#,##0;[Black]&quot;¥&quot;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8" formatCode="[Blue]&quot;¥&quot;\+#,##0.0;[Red]&quot;¥&quot;\-#,##0.0;[Black]&quot;¥&quot;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8" formatCode="[Blue]&quot;¥&quot;\+#,##0.0;[Red]&quot;¥&quot;\-#,##0.0;[Black]&quot;¥&quot;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0" formatCode="&quot;¥&quot;#,##0;[Red]&quot;¥&quot;\-#,##0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FF00"/>
        </patternFill>
      </fill>
    </dxf>
    <dxf>
      <fill>
        <patternFill>
          <bgColor rgb="FFFFE0E0"/>
        </patternFill>
      </fill>
    </dxf>
    <dxf>
      <font>
        <b val="0"/>
        <i val="0"/>
      </font>
      <fill>
        <patternFill>
          <bgColor rgb="FFFFFF0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00"/>
        </patternFill>
      </fill>
    </dxf>
    <dxf>
      <font>
        <color rgb="FF0000FF"/>
      </font>
    </dxf>
    <dxf>
      <font>
        <color rgb="FFFF0000"/>
      </font>
    </dxf>
  </dxfs>
  <tableStyles count="0" defaultTableStyle="TableStyleMedium2" defaultPivotStyle="PivotStyleLight16"/>
  <colors>
    <mruColors>
      <color rgb="FFFFE0E0"/>
      <color rgb="FF0000FF"/>
      <color rgb="FFFFFFCC"/>
      <color rgb="FFCCFFCC"/>
      <color rgb="FFFFCCCC"/>
      <color rgb="FFFFCCFF"/>
      <color rgb="FFCCFFFF"/>
      <color rgb="FFE1FFE1"/>
      <color rgb="FFFFE1E1"/>
      <color rgb="FFFFE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75fe26a38f241eeae659a5df3bb47a8">
      <tp t="s">
        <v/>
        <stp/>
        <stp>Market</stp>
        <stp>STOCK</stp>
        <stp>87830.T</stp>
        <stp>最良買気配数量10</stp>
        <tr r="AM17" s="33"/>
      </tp>
      <tp t="s">
        <v/>
        <stp/>
        <stp>Market</stp>
        <stp>STOCK</stp>
        <stp>43850.T</stp>
        <stp>最良買気配数量10</stp>
        <tr r="AM23" s="33"/>
      </tp>
      <tp t="s">
        <v/>
        <stp/>
        <stp>Market</stp>
        <stp>STOCK</stp>
        <stp>55860.T</stp>
        <stp>最良買気配数量10</stp>
        <tr r="AM26" s="33"/>
      </tp>
      <tp t="s">
        <v/>
        <stp/>
        <stp>Market</stp>
        <stp>STOCK</stp>
        <stp>48890.T</stp>
        <stp>最良買気配数量10</stp>
        <tr r="AM22" s="33"/>
      </tp>
      <tp t="s">
        <v/>
        <stp/>
        <stp>Market</stp>
        <stp>STOCK</stp>
        <stp>218A0.T</stp>
        <stp>最良買気配数量10</stp>
        <tr r="AM6" s="33"/>
      </tp>
    </main>
    <main first="rtdsrv.d75fe26a38f241eeae659a5df3bb47a8">
      <tp t="s">
        <v/>
        <stp/>
        <stp>Market</stp>
        <stp>STOCK</stp>
        <stp>48890.T</stp>
        <stp>OVER気配数量</stp>
        <tr r="AO22" s="33"/>
      </tp>
      <tp t="s">
        <v/>
        <stp/>
        <stp>Market</stp>
        <stp>STOCK</stp>
        <stp>68570.T</stp>
        <stp>OVER気配数量</stp>
        <tr r="AO9" s="33"/>
      </tp>
      <tp t="s">
        <v/>
        <stp/>
        <stp>Market</stp>
        <stp>STOCK</stp>
        <stp>285A0.T</stp>
        <stp>OVER気配数量</stp>
        <tr r="AO18" s="33"/>
      </tp>
      <tp t="s">
        <v/>
        <stp/>
        <stp>Market</stp>
        <stp>STOCK</stp>
        <stp>79360.T</stp>
        <stp>OVER気配数量</stp>
        <tr r="AO25" s="33"/>
      </tp>
    </main>
    <main first="rtdsrv.d75fe26a38f241eeae659a5df3bb47a8">
      <tp t="s">
        <v/>
        <stp/>
        <stp>Market</stp>
        <stp>STOCK</stp>
        <stp>70120.T</stp>
        <stp>最良買気配数量10</stp>
        <tr r="AM10" s="33"/>
      </tp>
      <tp t="s">
        <v/>
        <stp/>
        <stp>Market</stp>
        <stp>STOCK</stp>
        <stp>24130.T</stp>
        <stp>最良買気配数量10</stp>
        <tr r="AM5" s="33"/>
      </tp>
      <tp t="s">
        <v/>
        <stp/>
        <stp>Market</stp>
        <stp>STOCK</stp>
        <stp>70130.T</stp>
        <stp>最良買気配数量10</stp>
        <tr r="AM11" s="33"/>
      </tp>
      <tp t="s">
        <v/>
        <stp/>
        <stp>Market</stp>
        <stp>STOCK</stp>
        <stp>24130.T</stp>
        <stp>OVER気配数量</stp>
        <tr r="AO5" s="33"/>
      </tp>
    </main>
    <main first="rtdsrv.d75fe26a38f241eeae659a5df3bb47a8">
      <tp t="s">
        <v/>
        <stp/>
        <stp>Market</stp>
        <stp>STOCK</stp>
        <stp>55860.T</stp>
        <stp>OVER気配数量</stp>
        <tr r="AO26" s="33"/>
      </tp>
      <tp t="s">
        <v/>
        <stp/>
        <stp>Market</stp>
        <stp>STOCK</stp>
        <stp>65250.T</stp>
        <stp>OVER気配数量</stp>
        <tr r="AO2" s="33"/>
      </tp>
    </main>
    <main first="rtdsrv.d75fe26a38f241eeae659a5df3bb47a8">
      <tp t="s">
        <v/>
        <stp/>
        <stp>Market</stp>
        <stp>STOCK</stp>
        <stp>53320.T</stp>
        <stp>最良買気配数量10</stp>
        <tr r="AM12" s="33"/>
      </tp>
      <tp t="s">
        <v/>
        <stp/>
        <stp>Market</stp>
        <stp>STOCK</stp>
        <stp>77350.T</stp>
        <stp>最良買気配数量10</stp>
        <tr r="AM20" s="33"/>
      </tp>
      <tp t="s">
        <v/>
        <stp/>
        <stp>Market</stp>
        <stp>STOCK</stp>
        <stp>79360.T</stp>
        <stp>最良買気配数量10</stp>
        <tr r="AM25" s="33"/>
      </tp>
      <tp t="s">
        <v/>
        <stp/>
        <stp>Market</stp>
        <stp>STOCK</stp>
        <stp>81360.T</stp>
        <stp>最良買気配数量10</stp>
        <tr r="AM8" s="33"/>
      </tp>
      <tp t="s">
        <v/>
        <stp/>
        <stp>Market</stp>
        <stp>STOCK</stp>
        <stp>46760.T</stp>
        <stp>OVER気配数量</stp>
        <tr r="AO24" s="33"/>
      </tp>
    </main>
    <main first="rtdsrv.d75fe26a38f241eeae659a5df3bb47a8">
      <tp t="s">
        <v/>
        <stp/>
        <stp>Market</stp>
        <stp>STOCK</stp>
        <stp>67230.T</stp>
        <stp>最良買気配数量10</stp>
        <tr r="AM14" s="33"/>
      </tp>
      <tp t="s">
        <v/>
        <stp/>
        <stp>Market</stp>
        <stp>STOCK</stp>
        <stp>63240.T</stp>
        <stp>最良買気配数量10</stp>
        <tr r="AM21" s="33"/>
      </tp>
      <tp t="s">
        <v/>
        <stp/>
        <stp>Market</stp>
        <stp>STOCK</stp>
        <stp>65250.T</stp>
        <stp>最良買気配数量10</stp>
        <tr r="AM2" s="33"/>
      </tp>
      <tp t="s">
        <v/>
        <stp/>
        <stp>Market</stp>
        <stp>STOCK</stp>
        <stp>92290.T</stp>
        <stp>最良買気配数量10</stp>
        <tr r="AM3" s="33"/>
      </tp>
      <tp t="s">
        <v/>
        <stp/>
        <stp>Market</stp>
        <stp>STOCK</stp>
        <stp>87830.T</stp>
        <stp>OVER気配数量</stp>
        <tr r="AO17" s="33"/>
      </tp>
      <tp t="s">
        <v/>
        <stp/>
        <stp>Market</stp>
        <stp>STOCK</stp>
        <stp>77350.T</stp>
        <stp>OVER気配数量</stp>
        <tr r="AO20" s="33"/>
      </tp>
      <tp t="s">
        <v/>
        <stp/>
        <stp>Market</stp>
        <stp>STOCK</stp>
        <stp>67230.T</stp>
        <stp>OVER気配数量</stp>
        <tr r="AO14" s="33"/>
      </tp>
      <tp t="s">
        <v/>
        <stp/>
        <stp>Market</stp>
        <stp>STOCK</stp>
        <stp>47550.T</stp>
        <stp>OVER気配数量</stp>
        <tr r="AO19" s="33"/>
      </tp>
    </main>
    <main first="rtdsrv.d75fe26a38f241eeae659a5df3bb47a8">
      <tp t="s">
        <v/>
        <stp/>
        <stp>Market</stp>
        <stp>STOCK</stp>
        <stp>47550.T</stp>
        <stp>最良買気配数量10</stp>
        <tr r="AM19" s="33"/>
      </tp>
      <tp t="s">
        <v/>
        <stp/>
        <stp>Market</stp>
        <stp>STOCK</stp>
        <stp>68570.T</stp>
        <stp>最良買気配数量10</stp>
        <tr r="AM9" s="33"/>
      </tp>
      <tp t="s">
        <v/>
        <stp/>
        <stp>Market</stp>
        <stp>STOCK</stp>
        <stp>70120.T</stp>
        <stp>OVER気配数量</stp>
        <tr r="AO10" s="33"/>
      </tp>
      <tp t="s">
        <v/>
        <stp/>
        <stp>Market</stp>
        <stp>STOCK</stp>
        <stp>70130.T</stp>
        <stp>OVER気配数量</stp>
        <tr r="AO11" s="33"/>
      </tp>
      <tp t="s">
        <v/>
        <stp/>
        <stp>Market</stp>
        <stp>STOCK</stp>
        <stp>285A0.T</stp>
        <stp>最良買気配数量10</stp>
        <tr r="AM18" s="33"/>
      </tp>
    </main>
    <main first="rtdsrv.d75fe26a38f241eeae659a5df3bb47a8">
      <tp t="s">
        <v/>
        <stp/>
        <stp>Market</stp>
        <stp>STOCK</stp>
        <stp>61460.T</stp>
        <stp>最良買気配数量10</stp>
        <tr r="AM7" s="33"/>
      </tp>
      <tp t="s">
        <v/>
        <stp/>
        <stp>Market</stp>
        <stp>STOCK</stp>
        <stp>218A0.T</stp>
        <stp>OVER気配数量</stp>
        <tr r="AO6" s="33"/>
      </tp>
      <tp t="s">
        <v/>
        <stp/>
        <stp>Market</stp>
        <stp>STOCK</stp>
        <stp>81360.T</stp>
        <stp>OVER気配数量</stp>
        <tr r="AO8" s="33"/>
      </tp>
      <tp t="s">
        <v/>
        <stp/>
        <stp>Market</stp>
        <stp>STOCK</stp>
        <stp>61460.T</stp>
        <stp>OVER気配数量</stp>
        <tr r="AO7" s="33"/>
      </tp>
      <tp t="s">
        <v/>
        <stp/>
        <stp>Market</stp>
        <stp>STOCK</stp>
        <stp>61710.T</stp>
        <stp>OVER気配数量</stp>
        <tr r="AO16" s="33"/>
      </tp>
      <tp t="s">
        <v/>
        <stp/>
        <stp>Market</stp>
        <stp>STOCK</stp>
        <stp>21600.T</stp>
        <stp>OVER気配数量</stp>
        <tr r="AO15" s="33"/>
      </tp>
      <tp t="s">
        <v/>
        <stp/>
        <stp>Market</stp>
        <stp>STOCK</stp>
        <stp>41650.T</stp>
        <stp>OVER気配数量</stp>
        <tr r="AO13" s="33"/>
      </tp>
    </main>
    <main first="rtdsrv.d75fe26a38f241eeae659a5df3bb47a8">
      <tp t="s">
        <v/>
        <stp/>
        <stp>Market</stp>
        <stp>STOCK</stp>
        <stp>61710.T</stp>
        <stp>最良買気配数量10</stp>
        <tr r="AM16" s="33"/>
      </tp>
      <tp t="s">
        <v/>
        <stp/>
        <stp>Market</stp>
        <stp>STOCK</stp>
        <stp>46760.T</stp>
        <stp>最良買気配数量10</stp>
        <tr r="AM24" s="33"/>
      </tp>
      <tp t="s">
        <v/>
        <stp/>
        <stp>Market</stp>
        <stp>STOCK</stp>
        <stp>92290.T</stp>
        <stp>OVER気配数量</stp>
        <tr r="AO3" s="33"/>
      </tp>
      <tp t="s">
        <v/>
        <stp/>
        <stp>Market</stp>
        <stp>STOCK</stp>
        <stp>52620.T</stp>
        <stp>OVER気配数量</stp>
        <tr r="AO4" s="33"/>
      </tp>
    </main>
    <main first="rtdsrv.d75fe26a38f241eeae659a5df3bb47a8">
      <tp t="s">
        <v/>
        <stp/>
        <stp>Market</stp>
        <stp>STOCK</stp>
        <stp>21600.T</stp>
        <stp>最良買気配数量10</stp>
        <tr r="AM15" s="33"/>
      </tp>
      <tp t="s">
        <v/>
        <stp/>
        <stp>Market</stp>
        <stp>STOCK</stp>
        <stp>52620.T</stp>
        <stp>最良買気配数量10</stp>
        <tr r="AM4" s="33"/>
      </tp>
      <tp t="s">
        <v/>
        <stp/>
        <stp>Market</stp>
        <stp>STOCK</stp>
        <stp>41650.T</stp>
        <stp>最良買気配数量10</stp>
        <tr r="AM13" s="33"/>
      </tp>
      <tp t="s">
        <v/>
        <stp/>
        <stp>Market</stp>
        <stp>STOCK</stp>
        <stp>43850.T</stp>
        <stp>OVER気配数量</stp>
        <tr r="AO23" s="33"/>
      </tp>
      <tp t="s">
        <v/>
        <stp/>
        <stp>Market</stp>
        <stp>STOCK</stp>
        <stp>53320.T</stp>
        <stp>OVER気配数量</stp>
        <tr r="AO12" s="33"/>
      </tp>
      <tp t="s">
        <v/>
        <stp/>
        <stp>Market</stp>
        <stp>STOCK</stp>
        <stp>63240.T</stp>
        <stp>OVER気配数量</stp>
        <tr r="AO21" s="33"/>
      </tp>
      <tp t="s">
        <v/>
        <stp/>
        <stp>Market</stp>
        <stp>STOCK</stp>
        <stp>21600.T</stp>
        <stp>安値</stp>
        <tr r="N15" s="33"/>
      </tp>
    </main>
    <main first="rtdsrv.d75fe26a38f241eeae659a5df3bb47a8">
      <tp t="s">
        <v/>
        <stp/>
        <stp>Market</stp>
        <stp>STOCK</stp>
        <stp>52620.T</stp>
        <stp>始値</stp>
        <tr r="E4" s="33"/>
        <tr r="L4" s="33"/>
      </tp>
      <tp t="s">
        <v/>
        <stp/>
        <stp>Market</stp>
        <stp>STOCK</stp>
        <stp>53320.T</stp>
        <stp>始値</stp>
        <tr r="E12" s="33"/>
        <tr r="L12" s="33"/>
      </tp>
      <tp t="s">
        <v/>
        <stp/>
        <stp>Market</stp>
        <stp>STOCK</stp>
        <stp>70120.T</stp>
        <stp>始値</stp>
        <tr r="E10" s="33"/>
        <tr r="L10" s="33"/>
      </tp>
      <tp t="s">
        <v/>
        <stp/>
        <stp>Market</stp>
        <stp>STOCK</stp>
        <stp>61710.T</stp>
        <stp>安値</stp>
        <tr r="N16" s="33"/>
      </tp>
      <tp t="s">
        <v/>
        <stp/>
        <stp>Market</stp>
        <stp>STOCK</stp>
        <stp>24130.T</stp>
        <stp>始値</stp>
        <tr r="E5" s="33"/>
        <tr r="L5" s="33"/>
      </tp>
      <tp t="s">
        <v/>
        <stp/>
        <stp>Market</stp>
        <stp>STOCK</stp>
        <stp>67230.T</stp>
        <stp>始値</stp>
        <tr r="E14" s="33"/>
        <tr r="L14" s="33"/>
      </tp>
      <tp t="s">
        <v/>
        <stp/>
        <stp>Market</stp>
        <stp>STOCK</stp>
        <stp>70130.T</stp>
        <stp>始値</stp>
        <tr r="E11" s="33"/>
        <tr r="L11" s="33"/>
      </tp>
      <tp t="s">
        <v/>
        <stp/>
        <stp>Market</stp>
        <stp>STOCK</stp>
        <stp>87830.T</stp>
        <stp>始値</stp>
        <tr r="E17" s="33"/>
        <tr r="L17" s="33"/>
      </tp>
    </main>
    <main first="rtdsrv.d75fe26a38f241eeae659a5df3bb47a8">
      <tp t="s">
        <v/>
        <stp/>
        <stp>Market</stp>
        <stp>STOCK</stp>
        <stp>70120.T</stp>
        <stp>安値</stp>
        <tr r="N10" s="33"/>
      </tp>
      <tp t="s">
        <v/>
        <stp/>
        <stp>Market</stp>
        <stp>STOCK</stp>
        <stp>52620.T</stp>
        <stp>安値</stp>
        <tr r="N4" s="33"/>
      </tp>
      <tp t="s">
        <v/>
        <stp/>
        <stp>Market</stp>
        <stp>STOCK</stp>
        <stp>53320.T</stp>
        <stp>安値</stp>
        <tr r="N12" s="33"/>
      </tp>
    </main>
    <main first="rtdsrv.d75fe26a38f241eeae659a5df3bb47a8">
      <tp t="s">
        <v/>
        <stp/>
        <stp>Market</stp>
        <stp>STOCK</stp>
        <stp>21600.T</stp>
        <stp>始値</stp>
        <tr r="E15" s="33"/>
        <tr r="L15" s="33"/>
      </tp>
    </main>
    <main first="rtdsrv.d75fe26a38f241eeae659a5df3bb47a8">
      <tp t="s">
        <v/>
        <stp/>
        <stp>Market</stp>
        <stp>STOCK</stp>
        <stp>24130.T</stp>
        <stp>安値</stp>
        <tr r="N5" s="33"/>
      </tp>
      <tp t="s">
        <v/>
        <stp/>
        <stp>Market</stp>
        <stp>STOCK</stp>
        <stp>67230.T</stp>
        <stp>安値</stp>
        <tr r="N14" s="33"/>
      </tp>
      <tp t="s">
        <v/>
        <stp/>
        <stp>Market</stp>
        <stp>STOCK</stp>
        <stp>70130.T</stp>
        <stp>安値</stp>
        <tr r="N11" s="33"/>
      </tp>
      <tp t="s">
        <v/>
        <stp/>
        <stp>Market</stp>
        <stp>STOCK</stp>
        <stp>87830.T</stp>
        <stp>安値</stp>
        <tr r="N17" s="33"/>
      </tp>
    </main>
    <main first="rtdsrv.d75fe26a38f241eeae659a5df3bb47a8">
      <tp t="s">
        <v/>
        <stp/>
        <stp>Market</stp>
        <stp>STOCK</stp>
        <stp>61710.T</stp>
        <stp>始値</stp>
        <tr r="E16" s="33"/>
        <tr r="L16" s="33"/>
      </tp>
      <tp t="s">
        <v/>
        <stp/>
        <stp>Market</stp>
        <stp>STOCK</stp>
        <stp>63240.T</stp>
        <stp>安値</stp>
        <tr r="N21" s="33"/>
      </tp>
    </main>
    <main first="rtdsrv.d75fe26a38f241eeae659a5df3bb47a8">
      <tp t="s">
        <v/>
        <stp/>
        <stp>Market</stp>
        <stp>STOCK</stp>
        <stp>79360.T</stp>
        <stp>前場安値</stp>
        <tr r="H25" s="33"/>
      </tp>
      <tp t="s">
        <v/>
        <stp/>
        <stp>Market</stp>
        <stp>STOCK</stp>
        <stp>46760.T</stp>
        <stp>始値</stp>
        <tr r="E24" s="33"/>
        <tr r="L24" s="33"/>
      </tp>
      <tp t="s">
        <v/>
        <stp/>
        <stp>Market</stp>
        <stp>STOCK</stp>
        <stp>55860.T</stp>
        <stp>始値</stp>
        <tr r="E26" s="33"/>
        <tr r="L26" s="33"/>
      </tp>
      <tp t="s">
        <v/>
        <stp/>
        <stp>Market</stp>
        <stp>STOCK</stp>
        <stp>61460.T</stp>
        <stp>始値</stp>
        <tr r="E7" s="33"/>
        <tr r="L7" s="33"/>
      </tp>
      <tp t="s">
        <v/>
        <stp/>
        <stp>Market</stp>
        <stp>STOCK</stp>
        <stp>79360.T</stp>
        <stp>始値</stp>
        <tr r="E25" s="33"/>
        <tr r="L25" s="33"/>
      </tp>
      <tp t="s">
        <v/>
        <stp/>
        <stp>Market</stp>
        <stp>STOCK</stp>
        <stp>81360.T</stp>
        <stp>始値</stp>
        <tr r="E8" s="33"/>
        <tr r="L8" s="33"/>
      </tp>
      <tp t="s">
        <v/>
        <stp/>
        <stp>Market</stp>
        <stp>STOCK</stp>
        <stp>65250.T</stp>
        <stp>安値</stp>
        <tr r="N2" s="33"/>
      </tp>
      <tp t="s">
        <v/>
        <stp/>
        <stp>Market</stp>
        <stp>STOCK</stp>
        <stp>77350.T</stp>
        <stp>安値</stp>
        <tr r="N20" s="33"/>
      </tp>
      <tp t="s">
        <v/>
        <stp/>
        <stp>Market</stp>
        <stp>STOCK</stp>
        <stp>47550.T</stp>
        <stp>安値</stp>
        <tr r="N19" s="33"/>
      </tp>
      <tp t="s">
        <v/>
        <stp/>
        <stp>Market</stp>
        <stp>STOCK</stp>
        <stp>43850.T</stp>
        <stp>安値</stp>
        <tr r="N23" s="33"/>
      </tp>
      <tp t="s">
        <v/>
        <stp/>
        <stp>Market</stp>
        <stp>STOCK</stp>
        <stp>41650.T</stp>
        <stp>安値</stp>
        <tr r="N13" s="33"/>
      </tp>
      <tp t="s">
        <v/>
        <stp/>
        <stp>Market</stp>
        <stp>STOCK</stp>
        <stp>68570.T</stp>
        <stp>前場安値</stp>
        <tr r="H9" s="33"/>
      </tp>
      <tp t="s">
        <v/>
        <stp/>
        <stp>Market</stp>
        <stp>STOCK</stp>
        <stp>285A0.T</stp>
        <stp>前場安値</stp>
        <tr r="H18" s="33"/>
      </tp>
    </main>
    <main first="rtdsrv.d75fe26a38f241eeae659a5df3bb47a8">
      <tp t="s">
        <v/>
        <stp/>
        <stp>Market</stp>
        <stp>STOCK</stp>
        <stp>48890.T</stp>
        <stp>前場安値</stp>
        <tr r="H22" s="33"/>
      </tp>
      <tp t="s">
        <v/>
        <stp/>
        <stp>Market</stp>
        <stp>STOCK</stp>
        <stp>68570.T</stp>
        <stp>始値</stp>
        <tr r="E9" s="33"/>
        <tr r="L9" s="33"/>
      </tp>
    </main>
    <main first="rtdsrv.d75fe26a38f241eeae659a5df3bb47a8">
      <tp t="s">
        <v/>
        <stp/>
        <stp>Market</stp>
        <stp>STOCK</stp>
        <stp>61460.T</stp>
        <stp>安値</stp>
        <tr r="N7" s="33"/>
      </tp>
      <tp t="s">
        <v/>
        <stp/>
        <stp>Market</stp>
        <stp>STOCK</stp>
        <stp>79360.T</stp>
        <stp>安値</stp>
        <tr r="N25" s="33"/>
      </tp>
      <tp t="s">
        <v/>
        <stp/>
        <stp>Market</stp>
        <stp>STOCK</stp>
        <stp>46760.T</stp>
        <stp>安値</stp>
        <tr r="N24" s="33"/>
      </tp>
      <tp t="s">
        <v/>
        <stp/>
        <stp>Market</stp>
        <stp>STOCK</stp>
        <stp>55860.T</stp>
        <stp>安値</stp>
        <tr r="N26" s="33"/>
      </tp>
      <tp t="s">
        <v/>
        <stp/>
        <stp>Market</stp>
        <stp>STOCK</stp>
        <stp>81360.T</stp>
        <stp>安値</stp>
        <tr r="N8" s="33"/>
      </tp>
    </main>
    <main first="rtdsrv.d75fe26a38f241eeae659a5df3bb47a8">
      <tp t="s">
        <v/>
        <stp/>
        <stp>Market</stp>
        <stp>STOCK</stp>
        <stp>63240.T</stp>
        <stp>始値</stp>
        <tr r="E21" s="33"/>
        <tr r="L21" s="33"/>
      </tp>
    </main>
    <main first="rtdsrv.d75fe26a38f241eeae659a5df3bb47a8">
      <tp t="s">
        <v/>
        <stp/>
        <stp>Market</stp>
        <stp>STOCK</stp>
        <stp>68570.T</stp>
        <stp>安値</stp>
        <tr r="N9" s="33"/>
      </tp>
    </main>
    <main first="rtdsrv.d75fe26a38f241eeae659a5df3bb47a8">
      <tp t="s">
        <v/>
        <stp/>
        <stp>Market</stp>
        <stp>STOCK</stp>
        <stp>47550.T</stp>
        <stp>始値</stp>
        <tr r="E19" s="33"/>
        <tr r="L19" s="33"/>
      </tp>
      <tp t="s">
        <v/>
        <stp/>
        <stp>Market</stp>
        <stp>STOCK</stp>
        <stp>43850.T</stp>
        <stp>始値</stp>
        <tr r="E23" s="33"/>
        <tr r="L23" s="33"/>
      </tp>
      <tp t="s">
        <v/>
        <stp/>
        <stp>Market</stp>
        <stp>STOCK</stp>
        <stp>41650.T</stp>
        <stp>始値</stp>
        <tr r="E13" s="33"/>
        <tr r="L13" s="33"/>
      </tp>
      <tp t="s">
        <v/>
        <stp/>
        <stp>Market</stp>
        <stp>STOCK</stp>
        <stp>65250.T</stp>
        <stp>始値</stp>
        <tr r="E2" s="33"/>
        <tr r="L2" s="33"/>
      </tp>
      <tp t="s">
        <v/>
        <stp/>
        <stp>Market</stp>
        <stp>STOCK</stp>
        <stp>77350.T</stp>
        <stp>始値</stp>
        <tr r="E20" s="33"/>
        <tr r="L20" s="33"/>
      </tp>
    </main>
    <main first="rtdsrv.d75fe26a38f241eeae659a5df3bb47a8">
      <tp t="s">
        <v/>
        <stp/>
        <stp>Market</stp>
        <stp>STOCK</stp>
        <stp>65250.T</stp>
        <stp>前場安値</stp>
        <tr r="H2" s="33"/>
      </tp>
      <tp t="s">
        <v/>
        <stp/>
        <stp>Market</stp>
        <stp>STOCK</stp>
        <stp>55860.T</stp>
        <stp>前場安値</stp>
        <tr r="H26" s="33"/>
      </tp>
    </main>
    <main first="rtdsrv.d75fe26a38f241eeae659a5df3bb47a8">
      <tp t="s">
        <v/>
        <stp/>
        <stp>Market</stp>
        <stp>STOCK</stp>
        <stp>48890.T</stp>
        <stp>安値</stp>
        <tr r="N22" s="33"/>
      </tp>
      <tp t="s">
        <v/>
        <stp/>
        <stp>Market</stp>
        <stp>STOCK</stp>
        <stp>92290.T</stp>
        <stp>安値</stp>
        <tr r="N3" s="33"/>
      </tp>
    </main>
    <main first="rtdsrv.d75fe26a38f241eeae659a5df3bb47a8">
      <tp t="s">
        <v/>
        <stp/>
        <stp>Market</stp>
        <stp>STOCK</stp>
        <stp>24130.T</stp>
        <stp>前場安値</stp>
        <tr r="H5" s="33"/>
      </tp>
    </main>
    <main first="rtdsrv.d75fe26a38f241eeae659a5df3bb47a8">
      <tp t="s">
        <v/>
        <stp/>
        <stp>Market</stp>
        <stp>STOCK</stp>
        <stp>47550.T</stp>
        <stp>前場安値</stp>
        <tr r="H19" s="33"/>
      </tp>
      <tp t="s">
        <v/>
        <stp/>
        <stp>Market</stp>
        <stp>STOCK</stp>
        <stp>67230.T</stp>
        <stp>前場安値</stp>
        <tr r="H14" s="33"/>
      </tp>
      <tp t="s">
        <v/>
        <stp/>
        <stp>Market</stp>
        <stp>STOCK</stp>
        <stp>77350.T</stp>
        <stp>前場安値</stp>
        <tr r="H20" s="33"/>
      </tp>
      <tp t="s">
        <v/>
        <stp/>
        <stp>Market</stp>
        <stp>STOCK</stp>
        <stp>87830.T</stp>
        <stp>前場安値</stp>
        <tr r="H17" s="33"/>
      </tp>
    </main>
    <main first="rtdsrv.d75fe26a38f241eeae659a5df3bb47a8">
      <tp t="s">
        <v/>
        <stp/>
        <stp>Market</stp>
        <stp>STOCK</stp>
        <stp>46760.T</stp>
        <stp>前場安値</stp>
        <tr r="H24" s="33"/>
      </tp>
      <tp t="s">
        <v/>
        <stp/>
        <stp>Market</stp>
        <stp>STOCK</stp>
        <stp>48890.T</stp>
        <stp>始値</stp>
        <tr r="E22" s="33"/>
        <tr r="L22" s="33"/>
      </tp>
      <tp t="s">
        <v/>
        <stp/>
        <stp>Market</stp>
        <stp>STOCK</stp>
        <stp>92290.T</stp>
        <stp>始値</stp>
        <tr r="E3" s="33"/>
        <tr r="L3" s="33"/>
      </tp>
    </main>
    <main first="rtdsrv.d75fe26a38f241eeae659a5df3bb47a8">
      <tp t="s">
        <v/>
        <stp/>
        <stp>Market</stp>
        <stp>STOCK</stp>
        <stp>61460.T</stp>
        <stp>前場安値</stp>
        <tr r="H7" s="33"/>
      </tp>
      <tp t="s">
        <v/>
        <stp/>
        <stp>Market</stp>
        <stp>STOCK</stp>
        <stp>21600.T</stp>
        <stp>前場安値</stp>
        <tr r="H15" s="33"/>
      </tp>
      <tp t="s">
        <v/>
        <stp/>
        <stp>Market</stp>
        <stp>STOCK</stp>
        <stp>41650.T</stp>
        <stp>前場安値</stp>
        <tr r="H13" s="33"/>
      </tp>
      <tp t="s">
        <v/>
        <stp/>
        <stp>Market</stp>
        <stp>STOCK</stp>
        <stp>61710.T</stp>
        <stp>前場安値</stp>
        <tr r="H16" s="33"/>
      </tp>
      <tp t="s">
        <v/>
        <stp/>
        <stp>Market</stp>
        <stp>STOCK</stp>
        <stp>81360.T</stp>
        <stp>前場安値</stp>
        <tr r="H8" s="33"/>
      </tp>
      <tp t="s">
        <v/>
        <stp/>
        <stp>Market</stp>
        <stp>STOCK</stp>
        <stp>218A0.T</stp>
        <stp>前場安値</stp>
        <tr r="H6" s="33"/>
      </tp>
    </main>
    <main first="rtdsrv.d75fe26a38f241eeae659a5df3bb47a8">
      <tp t="s">
        <v/>
        <stp/>
        <stp>Market</stp>
        <stp>STOCK</stp>
        <stp>70130.T</stp>
        <stp>前場安値</stp>
        <tr r="H11" s="33"/>
      </tp>
      <tp t="s">
        <v/>
        <stp/>
        <stp>Market</stp>
        <stp>STOCK</stp>
        <stp>70120.T</stp>
        <stp>前場安値</stp>
        <tr r="H10" s="33"/>
      </tp>
    </main>
    <main first="rtdsrv.d75fe26a38f241eeae659a5df3bb47a8">
      <tp t="s">
        <v/>
        <stp/>
        <stp>Market</stp>
        <stp>STOCK</stp>
        <stp>63240.T</stp>
        <stp>前場安値</stp>
        <tr r="H21" s="33"/>
      </tp>
      <tp t="s">
        <v/>
        <stp/>
        <stp>Market</stp>
        <stp>STOCK</stp>
        <stp>53320.T</stp>
        <stp>前場安値</stp>
        <tr r="H12" s="33"/>
      </tp>
      <tp t="s">
        <v/>
        <stp/>
        <stp>Market</stp>
        <stp>STOCK</stp>
        <stp>43850.T</stp>
        <stp>前場安値</stp>
        <tr r="H23" s="33"/>
      </tp>
    </main>
    <main first="rtdsrv.d75fe26a38f241eeae659a5df3bb47a8">
      <tp t="s">
        <v/>
        <stp/>
        <stp>Market</stp>
        <stp>STOCK</stp>
        <stp>52620.T</stp>
        <stp>前場安値</stp>
        <tr r="H4" s="33"/>
      </tp>
      <tp t="s">
        <v/>
        <stp/>
        <stp>Market</stp>
        <stp>STOCK</stp>
        <stp>92290.T</stp>
        <stp>前場安値</stp>
        <tr r="H3" s="33"/>
      </tp>
    </main>
    <main first="rtdsrv.d75fe26a38f241eeae659a5df3bb47a8">
      <tp t="s">
        <v/>
        <stp/>
        <stp>Market</stp>
        <stp>STOCK</stp>
        <stp>218A0.T</stp>
        <stp>前場安値時刻</stp>
        <tr r="I6" s="33"/>
      </tp>
      <tp t="s">
        <v/>
        <stp/>
        <stp>Market</stp>
        <stp>STOCK</stp>
        <stp>285A0.T</stp>
        <stp>前場安値時刻</stp>
        <tr r="I18" s="33"/>
      </tp>
    </main>
    <main first="rtdsrv.d75fe26a38f241eeae659a5df3bb47a8">
      <tp t="s">
        <v/>
        <stp/>
        <stp>Chart</stp>
        <stp>2185233497024,0,0,35,35</stp>
        <stp>285A</stp>
        <stp>D</stp>
        <stp>100</stp>
        <tr r="AJ1" s="177"/>
      </tp>
    </main>
    <main first="rtdsrv.d75fe26a38f241eeae659a5df3bb47a8">
      <tp t="s">
        <v/>
        <stp/>
        <stp>Chart</stp>
        <stp>2184481747248,0,0,35,35</stp>
        <stp>218A</stp>
        <stp>D</stp>
        <stp>100</stp>
        <tr r="AJ1" s="165"/>
      </tp>
    </main>
    <main first="rtdsrv.d75fe26a38f241eeae659a5df3bb47a8">
      <tp t="s">
        <v/>
        <stp/>
        <stp>Chart</stp>
        <stp>2185233486208,0,0,35,35</stp>
        <stp>6723</stp>
        <stp>D</stp>
        <stp>100</stp>
        <tr r="AJ1" s="173"/>
      </tp>
      <tp t="s">
        <v/>
        <stp/>
        <stp>Chart</stp>
        <stp>2185233507840,0,0,35,35</stp>
        <stp>7936</stp>
        <stp>D</stp>
        <stp>100</stp>
        <tr r="AJ1" s="184"/>
      </tp>
    </main>
    <main first="rtdsrv.d75fe26a38f241eeae659a5df3bb47a8">
      <tp t="s">
        <v/>
        <stp/>
        <stp>Chart</stp>
        <stp>2185233518656,0,0,35,35</stp>
        <stp>4676</stp>
        <stp>D</stp>
        <stp>100</stp>
        <tr r="AJ1" s="183"/>
      </tp>
      <tp t="s">
        <v/>
        <stp/>
        <stp>Chart</stp>
        <stp>2185233480800,0,0,35,35</stp>
        <stp>5332</stp>
        <stp>D</stp>
        <stp>100</stp>
        <tr r="AJ1" s="171"/>
      </tp>
    </main>
    <main first="rtdsrv.d75fe26a38f241eeae659a5df3bb47a8">
      <tp t="s">
        <v/>
        <stp/>
        <stp>Chart</stp>
        <stp>2184481741840,0,0,35,35</stp>
        <stp>6857</stp>
        <stp>D</stp>
        <stp>100</stp>
        <tr r="AJ1" s="168"/>
      </tp>
      <tp t="s">
        <v/>
        <stp/>
        <stp>Chart</stp>
        <stp>2185233521360,0,0,35,35</stp>
        <stp>5586</stp>
        <stp>D</stp>
        <stp>100</stp>
        <tr r="AJ1" s="185"/>
      </tp>
      <tp t="s">
        <v/>
        <stp/>
        <stp>Chart</stp>
        <stp>2185233502432,0,0,35,35</stp>
        <stp>8783</stp>
        <stp>D</stp>
        <stp>100</stp>
        <tr r="AJ1" s="176"/>
      </tp>
    </main>
    <main first="rtdsrv.d75fe26a38f241eeae659a5df3bb47a8">
      <tp t="s">
        <v/>
        <stp/>
        <stp>Chart</stp>
        <stp>2185233510544,0,0,35,35</stp>
        <stp>4385</stp>
        <stp>D</stp>
        <stp>100</stp>
        <tr r="AJ1" s="182"/>
      </tp>
      <tp t="s">
        <v/>
        <stp/>
        <stp>Chart</stp>
        <stp>2184481720208,0,0,35,35</stp>
        <stp>5262</stp>
        <stp>D</stp>
        <stp>100</stp>
        <tr r="AJ1" s="163"/>
      </tp>
      <tp t="s">
        <v/>
        <stp/>
        <stp>Chart</stp>
        <stp>2185233491616,0,0,35,35</stp>
        <stp>6171</stp>
        <stp>D</stp>
        <stp>100</stp>
        <tr r="AJ1" s="175"/>
      </tp>
    </main>
    <main first="rtdsrv.d75fe26a38f241eeae659a5df3bb47a8">
      <tp t="s">
        <v/>
        <stp/>
        <stp>Chart</stp>
        <stp>2184481736432,0,0,35,35</stp>
        <stp>6146</stp>
        <stp>D</stp>
        <stp>100</stp>
        <tr r="AJ1" s="166"/>
      </tp>
      <tp t="s">
        <v/>
        <stp/>
        <stp>Chart</stp>
        <stp>2185233505136,0,0,35,35</stp>
        <stp>7735</stp>
        <stp>D</stp>
        <stp>100</stp>
        <tr r="AJ1" s="179"/>
      </tp>
      <tp t="s">
        <v/>
        <stp/>
        <stp>Chart</stp>
        <stp>2184481739136,0,0,35,35</stp>
        <stp>8136</stp>
        <stp>D</stp>
        <stp>100</stp>
        <tr r="AJ1" s="167"/>
      </tp>
    </main>
    <main first="rtdsrv.d75fe26a38f241eeae659a5df3bb47a8">
      <tp t="s">
        <v/>
        <stp/>
        <stp>Market</stp>
        <stp>STOCK</stp>
        <stp>87830.T</stp>
        <stp>最良売気配数量10</stp>
        <tr r="AL17" s="33"/>
      </tp>
      <tp t="s">
        <v/>
        <stp/>
        <stp>Market</stp>
        <stp>STOCK</stp>
        <stp>43850.T</stp>
        <stp>最良売気配数量10</stp>
        <tr r="AL23" s="33"/>
      </tp>
      <tp t="s">
        <v/>
        <stp/>
        <stp>Market</stp>
        <stp>STOCK</stp>
        <stp>55860.T</stp>
        <stp>最良売気配数量10</stp>
        <tr r="AL26" s="33"/>
      </tp>
      <tp t="s">
        <v/>
        <stp/>
        <stp>Market</stp>
        <stp>STOCK</stp>
        <stp>48890.T</stp>
        <stp>最良売気配数量10</stp>
        <tr r="AL22" s="33"/>
      </tp>
    </main>
    <main first="rtdsrv.d75fe26a38f241eeae659a5df3bb47a8">
      <tp t="s">
        <v/>
        <stp/>
        <stp>Market</stp>
        <stp>STOCK</stp>
        <stp>218A0.T</stp>
        <stp>最良売気配数量10</stp>
        <tr r="AL6" s="33"/>
      </tp>
      <tp t="s">
        <v/>
        <stp/>
        <stp>Chart</stp>
        <stp>2185233499728,0,0,35,35</stp>
        <stp>6324</stp>
        <stp>D</stp>
        <stp>100</stp>
        <tr r="AJ1" s="180"/>
      </tp>
    </main>
    <main first="rtdsrv.d75fe26a38f241eeae659a5df3bb47a8">
      <tp t="s">
        <v/>
        <stp/>
        <stp>Chart</stp>
        <stp>2184481744544,0,0,35,35</stp>
        <stp>2413</stp>
        <stp>D</stp>
        <stp>100</stp>
        <tr r="AJ1" s="164"/>
      </tp>
      <tp t="s">
        <v/>
        <stp/>
        <stp>Chart</stp>
        <stp>2185233483504,0,0,35,35</stp>
        <stp>4165</stp>
        <stp>D</stp>
        <stp>100</stp>
        <tr r="AJ1" s="172"/>
      </tp>
      <tp t="s">
        <v/>
        <stp/>
        <stp>Chart</stp>
        <stp>2184481733728,0,0,35,35</stp>
        <stp>6525</stp>
        <stp>D</stp>
        <stp>100</stp>
        <tr r="AJ1" s="32"/>
      </tp>
    </main>
    <main first="rtdsrv.d75fe26a38f241eeae659a5df3bb47a8">
      <tp t="s">
        <v/>
        <stp/>
        <stp>Chart</stp>
        <stp>2185233488912,0,0,35,35</stp>
        <stp>4755</stp>
        <stp>D</stp>
        <stp>100</stp>
        <tr r="AJ1" s="178"/>
      </tp>
    </main>
    <main first="rtdsrv.d75fe26a38f241eeae659a5df3bb47a8">
      <tp t="s">
        <v/>
        <stp/>
        <stp>Chart</stp>
        <stp>2185233475392,0,0,35,35</stp>
        <stp>7012</stp>
        <stp>D</stp>
        <stp>100</stp>
        <tr r="AJ1" s="169"/>
      </tp>
      <tp t="s">
        <v/>
        <stp/>
        <stp>Chart</stp>
        <stp>2185233494320,0,0,35,35</stp>
        <stp>4889</stp>
        <stp>D</stp>
        <stp>100</stp>
        <tr r="AJ1" s="181"/>
      </tp>
      <tp t="s">
        <v/>
        <stp/>
        <stp>Market</stp>
        <stp>STOCK</stp>
        <stp>61460.T</stp>
        <stp>最良売気配数量10</stp>
        <tr r="AL7" s="33"/>
      </tp>
      <tp t="s">
        <v/>
        <stp/>
        <stp>Chart</stp>
        <stp>2185233478096,0,0,35,35</stp>
        <stp>7013</stp>
        <stp>D</stp>
        <stp>100</stp>
        <tr r="AJ1" s="170"/>
      </tp>
      <tp t="s">
        <v/>
        <stp/>
        <stp>Chart</stp>
        <stp>2184481722912,0,0,35,35</stp>
        <stp>9229</stp>
        <stp>D</stp>
        <stp>100</stp>
        <tr r="AJ1" s="162"/>
      </tp>
      <tp t="s">
        <v/>
        <stp/>
        <stp>Market</stp>
        <stp>STOCK</stp>
        <stp>47550.T</stp>
        <stp>最良売気配数量10</stp>
        <tr r="AL19" s="33"/>
      </tp>
      <tp t="s">
        <v/>
        <stp/>
        <stp>Market</stp>
        <stp>STOCK</stp>
        <stp>68570.T</stp>
        <stp>最良売気配数量10</stp>
        <tr r="AL9" s="33"/>
      </tp>
      <tp t="s">
        <v/>
        <stp/>
        <stp>Market</stp>
        <stp>STOCK</stp>
        <stp>285A0.T</stp>
        <stp>最良売気配数量10</stp>
        <tr r="AL18" s="33"/>
      </tp>
      <tp t="s">
        <v/>
        <stp/>
        <stp>Market</stp>
        <stp>STOCK</stp>
        <stp>21600.T</stp>
        <stp>最良売気配数量10</stp>
        <tr r="AL15" s="33"/>
      </tp>
      <tp t="s">
        <v/>
        <stp/>
        <stp>Market</stp>
        <stp>STOCK</stp>
        <stp>52620.T</stp>
        <stp>最良売気配数量10</stp>
        <tr r="AL4" s="33"/>
      </tp>
      <tp t="s">
        <v/>
        <stp/>
        <stp>Market</stp>
        <stp>STOCK</stp>
        <stp>41650.T</stp>
        <stp>最良売気配数量10</stp>
        <tr r="AL13" s="33"/>
      </tp>
      <tp t="s">
        <v/>
        <stp/>
        <stp>Chart</stp>
        <stp>2185233472688,0,0,35,35</stp>
        <stp>2160</stp>
        <stp>D</stp>
        <stp>100</stp>
        <tr r="AJ1" s="174"/>
      </tp>
      <tp t="s">
        <v/>
        <stp/>
        <stp>Market</stp>
        <stp>STOCK</stp>
        <stp>61710.T</stp>
        <stp>最良売気配数量10</stp>
        <tr r="AL16" s="33"/>
      </tp>
      <tp t="s">
        <v/>
        <stp/>
        <stp>Market</stp>
        <stp>STOCK</stp>
        <stp>46760.T</stp>
        <stp>最良売気配数量10</stp>
        <tr r="AL24" s="33"/>
      </tp>
    </main>
    <main first="rtdsrv.d75fe26a38f241eeae659a5df3bb47a8">
      <tp t="s">
        <v/>
        <stp/>
        <stp>Market</stp>
        <stp>STOCK</stp>
        <stp>70120.T</stp>
        <stp>最良売気配数量10</stp>
        <tr r="AL10" s="33"/>
      </tp>
      <tp t="s">
        <v/>
        <stp/>
        <stp>Market</stp>
        <stp>STOCK</stp>
        <stp>24130.T</stp>
        <stp>最良売気配数量10</stp>
        <tr r="AL5" s="33"/>
      </tp>
      <tp t="s">
        <v/>
        <stp/>
        <stp>Market</stp>
        <stp>STOCK</stp>
        <stp>70130.T</stp>
        <stp>最良売気配数量10</stp>
        <tr r="AL11" s="33"/>
      </tp>
    </main>
    <main first="rtdsrv.d75fe26a38f241eeae659a5df3bb47a8">
      <tp t="s">
        <v/>
        <stp/>
        <stp>Market</stp>
        <stp>STOCK</stp>
        <stp>67230.T</stp>
        <stp>最良売気配数量10</stp>
        <tr r="AL14" s="33"/>
      </tp>
      <tp t="s">
        <v/>
        <stp/>
        <stp>Market</stp>
        <stp>STOCK</stp>
        <stp>63240.T</stp>
        <stp>最良売気配数量10</stp>
        <tr r="AL21" s="33"/>
      </tp>
      <tp t="s">
        <v/>
        <stp/>
        <stp>Market</stp>
        <stp>STOCK</stp>
        <stp>65250.T</stp>
        <stp>最良売気配数量10</stp>
        <tr r="AL2" s="33"/>
      </tp>
      <tp t="s">
        <v/>
        <stp/>
        <stp>Market</stp>
        <stp>STOCK</stp>
        <stp>92290.T</stp>
        <stp>最良売気配数量10</stp>
        <tr r="AL3" s="33"/>
      </tp>
    </main>
    <main first="rtdsrv.d75fe26a38f241eeae659a5df3bb47a8">
      <tp t="s">
        <v/>
        <stp/>
        <stp>Market</stp>
        <stp>STOCK</stp>
        <stp>53320.T</stp>
        <stp>最良売気配数量10</stp>
        <tr r="AL12" s="33"/>
      </tp>
      <tp t="s">
        <v/>
        <stp/>
        <stp>Market</stp>
        <stp>STOCK</stp>
        <stp>77350.T</stp>
        <stp>最良売気配数量10</stp>
        <tr r="AL20" s="33"/>
      </tp>
      <tp t="s">
        <v/>
        <stp/>
        <stp>Market</stp>
        <stp>STOCK</stp>
        <stp>79360.T</stp>
        <stp>最良売気配数量10</stp>
        <tr r="AL25" s="33"/>
      </tp>
      <tp t="s">
        <v/>
        <stp/>
        <stp>Market</stp>
        <stp>STOCK</stp>
        <stp>81360.T</stp>
        <stp>最良売気配数量10</stp>
        <tr r="AL8" s="33"/>
      </tp>
    </main>
    <main first="rtdsrv.d75fe26a38f241eeae659a5df3bb47a8">
      <tp t="s">
        <v/>
        <stp/>
        <stp>Market</stp>
        <stp>STOCK</stp>
        <stp>92290.T</stp>
        <stp>前場安値時刻</stp>
        <tr r="I3" s="33"/>
      </tp>
      <tp t="s">
        <v/>
        <stp/>
        <stp>Market</stp>
        <stp>STOCK</stp>
        <stp>48890.T</stp>
        <stp>前場安値時刻</stp>
        <tr r="I22" s="33"/>
      </tp>
    </main>
    <main first="rtdsrv.d75fe26a38f241eeae659a5df3bb47a8">
      <tp t="s">
        <v/>
        <stp/>
        <stp>Market</stp>
        <stp>STOCK</stp>
        <stp>68570.T</stp>
        <stp>前場安値時刻</stp>
        <tr r="I9" s="33"/>
      </tp>
      <tp t="s">
        <v/>
        <stp/>
        <stp>Market</stp>
        <stp>STOCK</stp>
        <stp>81360.T</stp>
        <stp>前場安値時刻</stp>
        <tr r="I8" s="33"/>
      </tp>
      <tp t="s">
        <v/>
        <stp/>
        <stp>Market</stp>
        <stp>STOCK</stp>
        <stp>61460.T</stp>
        <stp>前場安値時刻</stp>
        <tr r="I7" s="33"/>
      </tp>
      <tp t="s">
        <v/>
        <stp/>
        <stp>Market</stp>
        <stp>STOCK</stp>
        <stp>79360.T</stp>
        <stp>前場安値時刻</stp>
        <tr r="I25" s="33"/>
      </tp>
      <tp t="s">
        <v/>
        <stp/>
        <stp>Market</stp>
        <stp>STOCK</stp>
        <stp>46760.T</stp>
        <stp>前場安値時刻</stp>
        <tr r="I24" s="33"/>
      </tp>
      <tp t="s">
        <v/>
        <stp/>
        <stp>Market</stp>
        <stp>STOCK</stp>
        <stp>55860.T</stp>
        <stp>前場安値時刻</stp>
        <tr r="I26" s="33"/>
      </tp>
      <tp t="s">
        <v/>
        <stp/>
        <stp>Market</stp>
        <stp>STOCK</stp>
        <stp>65250.T</stp>
        <stp>前場安値時刻</stp>
        <tr r="I2" s="33"/>
      </tp>
      <tp t="s">
        <v/>
        <stp/>
        <stp>Market</stp>
        <stp>STOCK</stp>
        <stp>77350.T</stp>
        <stp>前場安値時刻</stp>
        <tr r="I20" s="33"/>
      </tp>
      <tp t="s">
        <v/>
        <stp/>
        <stp>Market</stp>
        <stp>STOCK</stp>
        <stp>47550.T</stp>
        <stp>前場安値時刻</stp>
        <tr r="I19" s="33"/>
      </tp>
      <tp t="s">
        <v/>
        <stp/>
        <stp>Market</stp>
        <stp>STOCK</stp>
        <stp>43850.T</stp>
        <stp>前場安値時刻</stp>
        <tr r="I23" s="33"/>
      </tp>
      <tp t="s">
        <v/>
        <stp/>
        <stp>Market</stp>
        <stp>STOCK</stp>
        <stp>41650.T</stp>
        <stp>前場安値時刻</stp>
        <tr r="I13" s="33"/>
      </tp>
      <tp t="s">
        <v/>
        <stp/>
        <stp>Market</stp>
        <stp>STOCK</stp>
        <stp>63240.T</stp>
        <stp>前場安値時刻</stp>
        <tr r="I21" s="33"/>
      </tp>
      <tp t="s">
        <v/>
        <stp/>
        <stp>Market</stp>
        <stp>STOCK</stp>
        <stp>87830.T</stp>
        <stp>前場安値時刻</stp>
        <tr r="I17" s="33"/>
      </tp>
      <tp t="s">
        <v/>
        <stp/>
        <stp>Market</stp>
        <stp>STOCK</stp>
        <stp>67230.T</stp>
        <stp>前場安値時刻</stp>
        <tr r="I14" s="33"/>
      </tp>
      <tp t="s">
        <v/>
        <stp/>
        <stp>Market</stp>
        <stp>STOCK</stp>
        <stp>70130.T</stp>
        <stp>前場安値時刻</stp>
        <tr r="I11" s="33"/>
      </tp>
      <tp t="s">
        <v/>
        <stp/>
        <stp>Market</stp>
        <stp>STOCK</stp>
        <stp>24130.T</stp>
        <stp>前場安値時刻</stp>
        <tr r="I5" s="33"/>
      </tp>
    </main>
    <main first="rtdsrv.d75fe26a38f241eeae659a5df3bb47a8">
      <tp t="s">
        <v/>
        <stp/>
        <stp>Market</stp>
        <stp>STOCK</stp>
        <stp>70120.T</stp>
        <stp>前場安値時刻</stp>
        <tr r="I10" s="33"/>
      </tp>
      <tp t="s">
        <v/>
        <stp/>
        <stp>Market</stp>
        <stp>STOCK</stp>
        <stp>52620.T</stp>
        <stp>前場安値時刻</stp>
        <tr r="I4" s="33"/>
      </tp>
      <tp t="s">
        <v/>
        <stp/>
        <stp>Market</stp>
        <stp>STOCK</stp>
        <stp>53320.T</stp>
        <stp>前場安値時刻</stp>
        <tr r="I12" s="33"/>
      </tp>
      <tp t="s">
        <v/>
        <stp/>
        <stp>Market</stp>
        <stp>STOCK</stp>
        <stp>61710.T</stp>
        <stp>前場安値時刻</stp>
        <tr r="I16" s="33"/>
      </tp>
    </main>
    <main first="rtdsrv.d75fe26a38f241eeae659a5df3bb47a8">
      <tp t="s">
        <v/>
        <stp/>
        <stp>Market</stp>
        <stp>STOCK</stp>
        <stp>21600.T</stp>
        <stp>前場安値時刻</stp>
        <tr r="I15" s="33"/>
      </tp>
    </main>
    <main first="rtdsrv.d75fe26a38f241eeae659a5df3bb47a8">
      <tp t="s">
        <v/>
        <stp/>
        <stp>Chart</stp>
        <stp>2185233494320,0,0,0,0</stp>
        <stp>4889</stp>
        <stp>1M</stp>
        <stp>1661</stp>
        <tr r="A1" s="181"/>
      </tp>
      <tp t="s">
        <v/>
        <stp/>
        <stp>Chart</stp>
        <stp>2185233497024,0,0,0,0</stp>
        <stp>285A</stp>
        <stp>1M</stp>
        <stp>1660</stp>
        <tr r="A1" s="177"/>
      </tp>
    </main>
    <main first="rtdsrv.d75fe26a38f241eeae659a5df3bb47a8">
      <tp t="s">
        <v/>
        <stp/>
        <stp>Market</stp>
        <stp>STOCK</stp>
        <stp>218A0.T</stp>
        <stp>安値</stp>
        <tr r="N6" s="33"/>
      </tp>
      <tp t="s">
        <v/>
        <stp/>
        <stp>Market</stp>
        <stp>STOCK</stp>
        <stp>285A0.T</stp>
        <stp>安値</stp>
        <tr r="N18" s="33"/>
      </tp>
      <tp t="s">
        <v/>
        <stp/>
        <stp>Market</stp>
        <stp>STOCK</stp>
        <stp>285A0.T</stp>
        <stp>前日比</stp>
        <tr r="P18" s="33"/>
      </tp>
      <tp t="s">
        <v/>
        <stp/>
        <stp>Market</stp>
        <stp>STOCK</stp>
        <stp>24130.T</stp>
        <stp>前日比</stp>
        <tr r="P5" s="33"/>
      </tp>
      <tp t="s">
        <v/>
        <stp/>
        <stp>Market</stp>
        <stp>STOCK</stp>
        <stp>218A0.T</stp>
        <stp>前日比</stp>
        <tr r="P6" s="33"/>
      </tp>
      <tp t="s">
        <v/>
        <stp/>
        <stp>Market</stp>
        <stp>STOCK</stp>
        <stp>21600.T</stp>
        <stp>前日比</stp>
        <tr r="P15" s="33"/>
      </tp>
      <tp t="s">
        <v/>
        <stp/>
        <stp>Chart</stp>
        <stp>2185233478096,0,0,0,0</stp>
        <stp>7013</stp>
        <stp>1M</stp>
        <stp>1660</stp>
        <tr r="A1" s="170"/>
      </tp>
      <tp t="s">
        <v/>
        <stp/>
        <stp>Chart</stp>
        <stp>2185233475392,0,0,0,0</stp>
        <stp>7012</stp>
        <stp>1M</stp>
        <stp>1660</stp>
        <tr r="A1" s="169"/>
      </tp>
      <tp t="s">
        <v/>
        <stp/>
        <stp>Chart</stp>
        <stp>2185233472688,0,0,0,0</stp>
        <stp>2160</stp>
        <stp>1M</stp>
        <stp>1660</stp>
        <tr r="A1" s="174"/>
      </tp>
      <tp t="s">
        <v/>
        <stp/>
        <stp>Market</stp>
        <stp>STOCK</stp>
        <stp>218A0.T</stp>
        <stp>始値</stp>
        <tr r="E6" s="33"/>
        <tr r="L6" s="33"/>
      </tp>
      <tp t="s">
        <v/>
        <stp/>
        <stp>Market</stp>
        <stp>STOCK</stp>
        <stp>285A0.T</stp>
        <stp>始値</stp>
        <tr r="E18" s="33"/>
        <tr r="L18" s="33"/>
      </tp>
      <tp t="s">
        <v/>
        <stp/>
        <stp>Chart</stp>
        <stp>2184481741840,0,0,0,0</stp>
        <stp>6857</stp>
        <stp>1M</stp>
        <stp>1660</stp>
        <tr r="A1" s="168"/>
      </tp>
      <tp t="s">
        <v/>
        <stp/>
        <stp>Market</stp>
        <stp>STOCK</stp>
        <stp>79360.T</stp>
        <stp>前日比</stp>
        <tr r="P25" s="33"/>
      </tp>
      <tp t="s">
        <v/>
        <stp/>
        <stp>Market</stp>
        <stp>STOCK</stp>
        <stp>77350.T</stp>
        <stp>前日比</stp>
        <tr r="P20" s="33"/>
      </tp>
      <tp t="s">
        <v/>
        <stp/>
        <stp>Market</stp>
        <stp>STOCK</stp>
        <stp>70120.T</stp>
        <stp>前日比</stp>
        <tr r="P10" s="33"/>
      </tp>
      <tp t="s">
        <v/>
        <stp/>
        <stp>Market</stp>
        <stp>STOCK</stp>
        <stp>70130.T</stp>
        <stp>前日比</stp>
        <tr r="P11" s="33"/>
      </tp>
      <tp t="s">
        <v/>
        <stp/>
        <stp>Market</stp>
        <stp>STOCK</stp>
        <stp>68570.T</stp>
        <stp>前日比</stp>
        <tr r="P9" s="33"/>
      </tp>
      <tp t="s">
        <v/>
        <stp/>
        <stp>Market</stp>
        <stp>STOCK</stp>
        <stp>65250.T</stp>
        <stp>前日比</stp>
        <tr r="P2" s="33"/>
      </tp>
      <tp t="s">
        <v/>
        <stp/>
        <stp>Market</stp>
        <stp>STOCK</stp>
        <stp>67230.T</stp>
        <stp>前日比</stp>
        <tr r="P14" s="33"/>
      </tp>
      <tp t="s">
        <v/>
        <stp/>
        <stp>Market</stp>
        <stp>STOCK</stp>
        <stp>61460.T</stp>
        <stp>前日比</stp>
        <tr r="P7" s="33"/>
      </tp>
      <tp t="s">
        <v/>
        <stp/>
        <stp>Market</stp>
        <stp>STOCK</stp>
        <stp>61710.T</stp>
        <stp>前日比</stp>
        <tr r="P16" s="33"/>
      </tp>
      <tp t="s">
        <v/>
        <stp/>
        <stp>Market</stp>
        <stp>STOCK</stp>
        <stp>63240.T</stp>
        <stp>前日比</stp>
        <tr r="P21" s="33"/>
      </tp>
      <tp t="s">
        <v/>
        <stp/>
        <stp>Chart</stp>
        <stp>2185233507840,0,0,0,0</stp>
        <stp>7936</stp>
        <stp>1M</stp>
        <stp>1660</stp>
        <tr r="A1" s="184"/>
      </tp>
      <tp t="s">
        <v/>
        <stp/>
        <stp>Market</stp>
        <stp>STOCK</stp>
        <stp>55860.T</stp>
        <stp>前日比</stp>
        <tr r="P26" s="33"/>
      </tp>
      <tp t="s">
        <v/>
        <stp/>
        <stp>Market</stp>
        <stp>STOCK</stp>
        <stp>52620.T</stp>
        <stp>前日比</stp>
        <tr r="P4" s="33"/>
      </tp>
      <tp t="s">
        <v/>
        <stp/>
        <stp>Market</stp>
        <stp>STOCK</stp>
        <stp>53320.T</stp>
        <stp>前日比</stp>
        <tr r="P12" s="33"/>
      </tp>
      <tp t="s">
        <v/>
        <stp/>
        <stp>Market</stp>
        <stp>STOCK</stp>
        <stp>48890.T</stp>
        <stp>前日比</stp>
        <tr r="P22" s="33"/>
      </tp>
      <tp t="s">
        <v/>
        <stp/>
        <stp>Market</stp>
        <stp>STOCK</stp>
        <stp>46760.T</stp>
        <stp>前日比</stp>
        <tr r="P24" s="33"/>
      </tp>
      <tp t="s">
        <v/>
        <stp/>
        <stp>Market</stp>
        <stp>STOCK</stp>
        <stp>47550.T</stp>
        <stp>前日比</stp>
        <tr r="P19" s="33"/>
      </tp>
      <tp t="s">
        <v/>
        <stp/>
        <stp>Market</stp>
        <stp>STOCK</stp>
        <stp>41650.T</stp>
        <stp>前日比</stp>
        <tr r="P13" s="33"/>
      </tp>
      <tp t="s">
        <v/>
        <stp/>
        <stp>Market</stp>
        <stp>STOCK</stp>
        <stp>43850.T</stp>
        <stp>前日比</stp>
        <tr r="P23" s="33"/>
      </tp>
      <tp t="s">
        <v/>
        <stp/>
        <stp>Chart</stp>
        <stp>2185233518656,0,0,0,0</stp>
        <stp>4676</stp>
        <stp>1M</stp>
        <stp>1660</stp>
        <tr r="A1" s="183"/>
      </tp>
      <tp t="s">
        <v/>
        <stp/>
        <stp>Chart</stp>
        <stp>2184481744544,0,0,0,0</stp>
        <stp>2413</stp>
        <stp>1M</stp>
        <stp>1660</stp>
        <tr r="A1" s="164"/>
      </tp>
      <tp t="s">
        <v/>
        <stp/>
        <stp>Chart</stp>
        <stp>2185233521360,0,0,0,0</stp>
        <stp>5586</stp>
        <stp>1M</stp>
        <stp>1660</stp>
        <tr r="A1" s="185"/>
      </tp>
      <tp t="s">
        <v/>
        <stp/>
        <stp>Chart</stp>
        <stp>2185233480800,0,0,0,0</stp>
        <stp>5332</stp>
        <stp>1M</stp>
        <stp>1660</stp>
        <tr r="A1" s="171"/>
      </tp>
      <tp t="s">
        <v/>
        <stp/>
        <stp>Chart</stp>
        <stp>2184481736432,0,0,0,0</stp>
        <stp>6146</stp>
        <stp>1M</stp>
        <stp>1660</stp>
        <tr r="A1" s="166"/>
      </tp>
      <tp t="s">
        <v/>
        <stp/>
        <stp>Chart</stp>
        <stp>2184481739136,0,0,0,0</stp>
        <stp>8136</stp>
        <stp>1M</stp>
        <stp>1660</stp>
        <tr r="A1" s="167"/>
      </tp>
      <tp t="s">
        <v/>
        <stp/>
        <stp>Chart</stp>
        <stp>2184481720208,0,0,0,0</stp>
        <stp>5262</stp>
        <stp>1M</stp>
        <stp>1660</stp>
        <tr r="A1" s="163"/>
      </tp>
      <tp t="s">
        <v/>
        <stp/>
        <stp>Chart</stp>
        <stp>2185233491616,0,0,0,0</stp>
        <stp>6171</stp>
        <stp>1M</stp>
        <stp>1660</stp>
        <tr r="A1" s="175"/>
      </tp>
      <tp t="s">
        <v/>
        <stp/>
        <stp>Market</stp>
        <stp>STOCK</stp>
        <stp>92290.T</stp>
        <stp>前日比</stp>
        <tr r="P3" s="33"/>
      </tp>
      <tp t="s">
        <v/>
        <stp/>
        <stp>Chart</stp>
        <stp>2185233499728,0,0,0,0</stp>
        <stp>6324</stp>
        <stp>1M</stp>
        <stp>1660</stp>
        <tr r="A1" s="180"/>
      </tp>
      <tp t="s">
        <v/>
        <stp/>
        <stp>Chart</stp>
        <stp>2184481722912,0,0,0,0</stp>
        <stp>9229</stp>
        <stp>1M</stp>
        <stp>1660</stp>
        <tr r="A1" s="162"/>
      </tp>
      <tp t="s">
        <v/>
        <stp/>
        <stp>Chart</stp>
        <stp>2185233483504,0,0,0,0</stp>
        <stp>4165</stp>
        <stp>1M</stp>
        <stp>1660</stp>
        <tr r="A1" s="172"/>
      </tp>
    </main>
    <main first="rtdsrv.d75fe26a38f241eeae659a5df3bb47a8">
      <tp t="s">
        <v/>
        <stp/>
        <stp>Market</stp>
        <stp>STOCK</stp>
        <stp>87830.T</stp>
        <stp>前日比</stp>
        <tr r="P17" s="33"/>
      </tp>
      <tp t="s">
        <v/>
        <stp/>
        <stp>Market</stp>
        <stp>STOCK</stp>
        <stp>81360.T</stp>
        <stp>前日比</stp>
        <tr r="P8" s="33"/>
      </tp>
      <tp t="s">
        <v/>
        <stp/>
        <stp>Chart</stp>
        <stp>2185233488912,0,0,0,0</stp>
        <stp>4755</stp>
        <stp>1M</stp>
        <stp>1660</stp>
        <tr r="A1" s="178"/>
      </tp>
      <tp t="s">
        <v/>
        <stp/>
        <stp>Chart</stp>
        <stp>2185233510544,0,0,0,0</stp>
        <stp>4385</stp>
        <stp>1M</stp>
        <stp>1660</stp>
        <tr r="A1" s="182"/>
      </tp>
      <tp t="s">
        <v/>
        <stp/>
        <stp>Chart</stp>
        <stp>2184481747248,0,0,0,0</stp>
        <stp>218A</stp>
        <stp>1M</stp>
        <stp>1660</stp>
        <tr r="A1" s="165"/>
      </tp>
      <tp t="s">
        <v/>
        <stp/>
        <stp>Chart</stp>
        <stp>2185233486208,0,0,0,0</stp>
        <stp>6723</stp>
        <stp>1M</stp>
        <stp>1660</stp>
        <tr r="A1" s="173"/>
      </tp>
      <tp t="s">
        <v/>
        <stp/>
        <stp>Chart</stp>
        <stp>2185233505136,0,0,0,0</stp>
        <stp>7735</stp>
        <stp>1M</stp>
        <stp>1660</stp>
        <tr r="A1" s="179"/>
      </tp>
      <tp t="s">
        <v/>
        <stp/>
        <stp>Chart</stp>
        <stp>2185233502432,0,0,0,0</stp>
        <stp>8783</stp>
        <stp>1M</stp>
        <stp>1660</stp>
        <tr r="A1" s="176"/>
      </tp>
      <tp t="s">
        <v/>
        <stp/>
        <stp>Chart</stp>
        <stp>2184481733728,0,0,0,0</stp>
        <stp>6525</stp>
        <stp>1M</stp>
        <stp>1660</stp>
        <tr r="A1" s="32"/>
      </tp>
      <tp t="s">
        <v/>
        <stp/>
        <stp>Market</stp>
        <stp>STOCK</stp>
        <stp>70120.T</stp>
        <stp>最良買気配数量2</stp>
        <tr r="AJ10" s="33"/>
      </tp>
      <tp t="s">
        <v/>
        <stp/>
        <stp>Market</stp>
        <stp>STOCK</stp>
        <stp>70130.T</stp>
        <stp>最良買気配数量3</stp>
        <tr r="AJ11" s="33"/>
      </tp>
      <tp t="s">
        <v/>
        <stp/>
        <stp>Market</stp>
        <stp>STOCK</stp>
        <stp>70120.T</stp>
        <stp>最良買気配数量3</stp>
        <tr r="AJ10" s="33"/>
      </tp>
      <tp t="s">
        <v/>
        <stp/>
        <stp>Market</stp>
        <stp>STOCK</stp>
        <stp>70130.T</stp>
        <stp>最良買気配数量2</stp>
        <tr r="AJ11" s="33"/>
      </tp>
      <tp t="s">
        <v/>
        <stp/>
        <stp>Market</stp>
        <stp>STOCK</stp>
        <stp>70130.T</stp>
        <stp>最良買気配数量1</stp>
        <tr r="AJ11" s="33"/>
      </tp>
      <tp t="s">
        <v/>
        <stp/>
        <stp>Market</stp>
        <stp>STOCK</stp>
        <stp>70120.T</stp>
        <stp>最良買気配数量1</stp>
        <tr r="AJ10" s="33"/>
      </tp>
      <tp t="s">
        <v/>
        <stp/>
        <stp>Market</stp>
        <stp>STOCK</stp>
        <stp>70120.T</stp>
        <stp>最良買気配数量6</stp>
        <tr r="AM10" s="33"/>
      </tp>
      <tp t="s">
        <v/>
        <stp/>
        <stp>Market</stp>
        <stp>STOCK</stp>
        <stp>70130.T</stp>
        <stp>最良買気配数量7</stp>
        <tr r="AM11" s="33"/>
      </tp>
      <tp t="s">
        <v/>
        <stp/>
        <stp>Market</stp>
        <stp>STOCK</stp>
        <stp>70120.T</stp>
        <stp>最良買気配数量7</stp>
        <tr r="AM10" s="33"/>
      </tp>
      <tp t="s">
        <v/>
        <stp/>
        <stp>Market</stp>
        <stp>STOCK</stp>
        <stp>70130.T</stp>
        <stp>最良買気配数量6</stp>
        <tr r="AM11" s="33"/>
      </tp>
      <tp t="s">
        <v/>
        <stp/>
        <stp>Market</stp>
        <stp>STOCK</stp>
        <stp>70120.T</stp>
        <stp>最良買気配数量4</stp>
        <tr r="AM10" s="33"/>
      </tp>
      <tp t="s">
        <v/>
        <stp/>
        <stp>Market</stp>
        <stp>STOCK</stp>
        <stp>70130.T</stp>
        <stp>最良買気配数量5</stp>
        <tr r="AM11" s="33"/>
      </tp>
      <tp t="s">
        <v/>
        <stp/>
        <stp>Market</stp>
        <stp>STOCK</stp>
        <stp>70120.T</stp>
        <stp>最良買気配数量5</stp>
        <tr r="AM10" s="33"/>
      </tp>
      <tp t="s">
        <v/>
        <stp/>
        <stp>Market</stp>
        <stp>STOCK</stp>
        <stp>70130.T</stp>
        <stp>最良買気配数量4</stp>
        <tr r="AM11" s="33"/>
      </tp>
      <tp t="s">
        <v/>
        <stp/>
        <stp>Market</stp>
        <stp>STOCK</stp>
        <stp>70120.T</stp>
        <stp>最良買気配数量8</stp>
        <tr r="AM10" s="33"/>
      </tp>
      <tp t="s">
        <v/>
        <stp/>
        <stp>Market</stp>
        <stp>STOCK</stp>
        <stp>70130.T</stp>
        <stp>最良買気配数量9</stp>
        <tr r="AM11" s="33"/>
      </tp>
      <tp t="s">
        <v/>
        <stp/>
        <stp>Market</stp>
        <stp>STOCK</stp>
        <stp>70120.T</stp>
        <stp>最良買気配数量9</stp>
        <tr r="AM10" s="33"/>
      </tp>
      <tp t="s">
        <v/>
        <stp/>
        <stp>Market</stp>
        <stp>STOCK</stp>
        <stp>70130.T</stp>
        <stp>最良買気配数量8</stp>
        <tr r="AM11" s="33"/>
      </tp>
      <tp t="s">
        <v/>
        <stp/>
        <stp>Market</stp>
        <stp>STOCK</stp>
        <stp>70120.T</stp>
        <stp>UNDER気配数量</stp>
        <tr r="AP10" s="33"/>
      </tp>
      <tp t="s">
        <v/>
        <stp/>
        <stp>Market</stp>
        <stp>STOCK</stp>
        <stp>70130.T</stp>
        <stp>UNDER気配数量</stp>
        <tr r="AP11" s="33"/>
      </tp>
      <tp t="s">
        <v/>
        <stp/>
        <stp>Market</stp>
        <stp>STOCK</stp>
        <stp>24130.T</stp>
        <stp>UNDER気配数量</stp>
        <tr r="AP5" s="33"/>
      </tp>
      <tp t="s">
        <v/>
        <stp/>
        <stp>Market</stp>
        <stp>STOCK</stp>
        <stp>218A0.T</stp>
        <stp>最良買気配数量1</stp>
        <tr r="AJ6" s="33"/>
      </tp>
      <tp t="s">
        <v/>
        <stp/>
        <stp>Market</stp>
        <stp>STOCK</stp>
        <stp>218A0.T</stp>
        <stp>最良買気配数量3</stp>
        <tr r="AJ6" s="33"/>
      </tp>
      <tp t="s">
        <v/>
        <stp/>
        <stp>Market</stp>
        <stp>STOCK</stp>
        <stp>218A0.T</stp>
        <stp>最良買気配数量2</stp>
        <tr r="AJ6" s="33"/>
      </tp>
      <tp t="s">
        <v/>
        <stp/>
        <stp>Market</stp>
        <stp>STOCK</stp>
        <stp>218A0.T</stp>
        <stp>最良買気配数量5</stp>
        <tr r="AM6" s="33"/>
      </tp>
      <tp t="s">
        <v/>
        <stp/>
        <stp>Market</stp>
        <stp>STOCK</stp>
        <stp>218A0.T</stp>
        <stp>最良買気配数量4</stp>
        <tr r="AM6" s="33"/>
      </tp>
      <tp t="s">
        <v/>
        <stp/>
        <stp>Market</stp>
        <stp>STOCK</stp>
        <stp>218A0.T</stp>
        <stp>最良買気配数量7</stp>
        <tr r="AM6" s="33"/>
      </tp>
      <tp t="s">
        <v/>
        <stp/>
        <stp>Market</stp>
        <stp>STOCK</stp>
        <stp>218A0.T</stp>
        <stp>最良買気配数量6</stp>
        <tr r="AM6" s="33"/>
      </tp>
      <tp t="s">
        <v/>
        <stp/>
        <stp>Market</stp>
        <stp>STOCK</stp>
        <stp>218A0.T</stp>
        <stp>最良買気配数量9</stp>
        <tr r="AM6" s="33"/>
      </tp>
      <tp t="s">
        <v/>
        <stp/>
        <stp>Market</stp>
        <stp>STOCK</stp>
        <stp>218A0.T</stp>
        <stp>最良買気配数量8</stp>
        <tr r="AM6" s="33"/>
      </tp>
      <tp t="s">
        <v/>
        <stp/>
        <stp>Market</stp>
        <stp>STOCK</stp>
        <stp>81360.T</stp>
        <stp>最良買気配数量6</stp>
        <tr r="AM8" s="33"/>
      </tp>
      <tp t="s">
        <v/>
        <stp/>
        <stp>Market</stp>
        <stp>STOCK</stp>
        <stp>81360.T</stp>
        <stp>最良買気配数量7</stp>
        <tr r="AM8" s="33"/>
      </tp>
      <tp t="s">
        <v/>
        <stp/>
        <stp>Market</stp>
        <stp>STOCK</stp>
        <stp>81360.T</stp>
        <stp>最良買気配数量4</stp>
        <tr r="AM8" s="33"/>
      </tp>
      <tp t="s">
        <v/>
        <stp/>
        <stp>Market</stp>
        <stp>STOCK</stp>
        <stp>81360.T</stp>
        <stp>最良買気配数量5</stp>
        <tr r="AM8" s="33"/>
      </tp>
      <tp t="s">
        <v/>
        <stp/>
        <stp>Market</stp>
        <stp>STOCK</stp>
        <stp>81360.T</stp>
        <stp>最良買気配数量2</stp>
        <tr r="AJ8" s="33"/>
      </tp>
      <tp t="s">
        <v/>
        <stp/>
        <stp>Market</stp>
        <stp>STOCK</stp>
        <stp>81360.T</stp>
        <stp>最良買気配数量3</stp>
        <tr r="AJ8" s="33"/>
      </tp>
      <tp t="s">
        <v/>
        <stp/>
        <stp>Market</stp>
        <stp>STOCK</stp>
        <stp>81360.T</stp>
        <stp>最良買気配数量1</stp>
        <tr r="AJ8" s="33"/>
      </tp>
      <tp t="s">
        <v/>
        <stp/>
        <stp>Market</stp>
        <stp>STOCK</stp>
        <stp>81360.T</stp>
        <stp>最良買気配数量8</stp>
        <tr r="AM8" s="33"/>
      </tp>
      <tp t="s">
        <v/>
        <stp/>
        <stp>Market</stp>
        <stp>STOCK</stp>
        <stp>81360.T</stp>
        <stp>最良買気配数量9</stp>
        <tr r="AM8" s="33"/>
      </tp>
      <tp t="s">
        <v/>
        <stp/>
        <stp>Market</stp>
        <stp>STOCK</stp>
        <stp>61460.T</stp>
        <stp>最良買気配数量6</stp>
        <tr r="AM7" s="33"/>
      </tp>
      <tp t="s">
        <v/>
        <stp/>
        <stp>Market</stp>
        <stp>STOCK</stp>
        <stp>61460.T</stp>
        <stp>最良買気配数量7</stp>
        <tr r="AM7" s="33"/>
      </tp>
      <tp t="s">
        <v/>
        <stp/>
        <stp>Market</stp>
        <stp>STOCK</stp>
        <stp>61460.T</stp>
        <stp>最良買気配数量4</stp>
        <tr r="AM7" s="33"/>
      </tp>
      <tp t="s">
        <v/>
        <stp/>
        <stp>Market</stp>
        <stp>STOCK</stp>
        <stp>61460.T</stp>
        <stp>最良買気配数量5</stp>
        <tr r="AM7" s="33"/>
      </tp>
      <tp t="s">
        <v/>
        <stp/>
        <stp>Market</stp>
        <stp>STOCK</stp>
        <stp>61460.T</stp>
        <stp>最良買気配数量2</stp>
        <tr r="AJ7" s="33"/>
      </tp>
      <tp t="s">
        <v/>
        <stp/>
        <stp>Market</stp>
        <stp>STOCK</stp>
        <stp>61460.T</stp>
        <stp>最良買気配数量3</stp>
        <tr r="AJ7" s="33"/>
      </tp>
      <tp t="s">
        <v/>
        <stp/>
        <stp>Market</stp>
        <stp>STOCK</stp>
        <stp>61460.T</stp>
        <stp>最良買気配数量1</stp>
        <tr r="AJ7" s="33"/>
      </tp>
      <tp t="s">
        <v/>
        <stp/>
        <stp>Market</stp>
        <stp>STOCK</stp>
        <stp>61460.T</stp>
        <stp>最良買気配数量8</stp>
        <tr r="AM7" s="33"/>
      </tp>
      <tp t="s">
        <v/>
        <stp/>
        <stp>Market</stp>
        <stp>STOCK</stp>
        <stp>61460.T</stp>
        <stp>最良買気配数量9</stp>
        <tr r="AM7" s="33"/>
      </tp>
      <tp t="s">
        <v/>
        <stp/>
        <stp>Market</stp>
        <stp>STOCK</stp>
        <stp>61710.T</stp>
        <stp>最良買気配数量1</stp>
        <tr r="AJ16" s="33"/>
      </tp>
      <tp t="s">
        <v/>
        <stp/>
        <stp>Market</stp>
        <stp>STOCK</stp>
        <stp>61710.T</stp>
        <stp>最良買気配数量3</stp>
        <tr r="AJ16" s="33"/>
      </tp>
      <tp t="s">
        <v/>
        <stp/>
        <stp>Market</stp>
        <stp>STOCK</stp>
        <stp>61710.T</stp>
        <stp>最良買気配数量2</stp>
        <tr r="AJ16" s="33"/>
      </tp>
      <tp t="s">
        <v/>
        <stp/>
        <stp>Market</stp>
        <stp>STOCK</stp>
        <stp>61710.T</stp>
        <stp>最良買気配数量5</stp>
        <tr r="AM16" s="33"/>
      </tp>
      <tp t="s">
        <v/>
        <stp/>
        <stp>Market</stp>
        <stp>STOCK</stp>
        <stp>61710.T</stp>
        <stp>最良買気配数量4</stp>
        <tr r="AM16" s="33"/>
      </tp>
      <tp t="s">
        <v/>
        <stp/>
        <stp>Market</stp>
        <stp>STOCK</stp>
        <stp>61710.T</stp>
        <stp>最良買気配数量7</stp>
        <tr r="AM16" s="33"/>
      </tp>
      <tp t="s">
        <v/>
        <stp/>
        <stp>Market</stp>
        <stp>STOCK</stp>
        <stp>61710.T</stp>
        <stp>最良買気配数量6</stp>
        <tr r="AM16" s="33"/>
      </tp>
      <tp t="s">
        <v/>
        <stp/>
        <stp>Market</stp>
        <stp>STOCK</stp>
        <stp>61710.T</stp>
        <stp>最良買気配数量9</stp>
        <tr r="AM16" s="33"/>
      </tp>
      <tp t="s">
        <v/>
        <stp/>
        <stp>Market</stp>
        <stp>STOCK</stp>
        <stp>61710.T</stp>
        <stp>最良買気配数量8</stp>
        <tr r="AM16" s="33"/>
      </tp>
      <tp t="s">
        <v/>
        <stp/>
        <stp>Market</stp>
        <stp>STOCK</stp>
        <stp>41650.T</stp>
        <stp>最良買気配数量5</stp>
        <tr r="AM13" s="33"/>
      </tp>
      <tp t="s">
        <v/>
        <stp/>
        <stp>Market</stp>
        <stp>STOCK</stp>
        <stp>21600.T</stp>
        <stp>最良買気配数量1</stp>
        <tr r="AJ15" s="33"/>
      </tp>
      <tp t="s">
        <v/>
        <stp/>
        <stp>Market</stp>
        <stp>STOCK</stp>
        <stp>41650.T</stp>
        <stp>最良買気配数量4</stp>
        <tr r="AM13" s="33"/>
      </tp>
      <tp t="s">
        <v/>
        <stp/>
        <stp>Market</stp>
        <stp>STOCK</stp>
        <stp>21600.T</stp>
        <stp>最良買気配数量2</stp>
        <tr r="AJ15" s="33"/>
      </tp>
      <tp t="s">
        <v/>
        <stp/>
        <stp>Market</stp>
        <stp>STOCK</stp>
        <stp>41650.T</stp>
        <stp>最良買気配数量7</stp>
        <tr r="AM13" s="33"/>
      </tp>
      <tp t="s">
        <v/>
        <stp/>
        <stp>Market</stp>
        <stp>STOCK</stp>
        <stp>21600.T</stp>
        <stp>最良買気配数量3</stp>
        <tr r="AJ15" s="33"/>
      </tp>
      <tp t="s">
        <v/>
        <stp/>
        <stp>Market</stp>
        <stp>STOCK</stp>
        <stp>41650.T</stp>
        <stp>最良買気配数量6</stp>
        <tr r="AM13" s="33"/>
      </tp>
      <tp t="s">
        <v/>
        <stp/>
        <stp>Market</stp>
        <stp>STOCK</stp>
        <stp>21600.T</stp>
        <stp>最良買気配数量4</stp>
        <tr r="AM15" s="33"/>
      </tp>
      <tp t="s">
        <v/>
        <stp/>
        <stp>Market</stp>
        <stp>STOCK</stp>
        <stp>41650.T</stp>
        <stp>最良買気配数量1</stp>
        <tr r="AJ13" s="33"/>
      </tp>
      <tp t="s">
        <v/>
        <stp/>
        <stp>Market</stp>
        <stp>STOCK</stp>
        <stp>21600.T</stp>
        <stp>最良買気配数量5</stp>
        <tr r="AM15" s="33"/>
      </tp>
      <tp t="s">
        <v/>
        <stp/>
        <stp>Market</stp>
        <stp>STOCK</stp>
        <stp>21600.T</stp>
        <stp>最良買気配数量6</stp>
        <tr r="AM15" s="33"/>
      </tp>
      <tp t="s">
        <v/>
        <stp/>
        <stp>Market</stp>
        <stp>STOCK</stp>
        <stp>41650.T</stp>
        <stp>最良買気配数量3</stp>
        <tr r="AJ13" s="33"/>
      </tp>
      <tp t="s">
        <v/>
        <stp/>
        <stp>Market</stp>
        <stp>STOCK</stp>
        <stp>21600.T</stp>
        <stp>最良買気配数量7</stp>
        <tr r="AM15" s="33"/>
      </tp>
      <tp t="s">
        <v/>
        <stp/>
        <stp>Market</stp>
        <stp>STOCK</stp>
        <stp>41650.T</stp>
        <stp>最良買気配数量2</stp>
        <tr r="AJ13" s="33"/>
      </tp>
      <tp t="s">
        <v/>
        <stp/>
        <stp>Market</stp>
        <stp>STOCK</stp>
        <stp>21600.T</stp>
        <stp>最良買気配数量8</stp>
        <tr r="AM15" s="33"/>
      </tp>
      <tp t="s">
        <v/>
        <stp/>
        <stp>Market</stp>
        <stp>STOCK</stp>
        <stp>21600.T</stp>
        <stp>最良買気配数量9</stp>
        <tr r="AM15" s="33"/>
      </tp>
      <tp t="s">
        <v/>
        <stp/>
        <stp>Market</stp>
        <stp>STOCK</stp>
        <stp>41650.T</stp>
        <stp>最良買気配数量9</stp>
        <tr r="AM13" s="33"/>
      </tp>
      <tp t="s">
        <v/>
        <stp/>
        <stp>Market</stp>
        <stp>STOCK</stp>
        <stp>41650.T</stp>
        <stp>最良買気配数量8</stp>
        <tr r="AM13" s="33"/>
      </tp>
      <tp t="s">
        <v/>
        <stp/>
        <stp>Market</stp>
        <stp>STOCK</stp>
        <stp>92290.T</stp>
        <stp>最良買気配数量9</stp>
        <tr r="AM3" s="33"/>
      </tp>
      <tp t="s">
        <v/>
        <stp/>
        <stp>Market</stp>
        <stp>STOCK</stp>
        <stp>92290.T</stp>
        <stp>最良買気配数量8</stp>
        <tr r="AM3" s="33"/>
      </tp>
      <tp t="s">
        <v/>
        <stp/>
        <stp>Market</stp>
        <stp>STOCK</stp>
        <stp>92290.T</stp>
        <stp>最良買気配数量1</stp>
        <tr r="AJ3" s="33"/>
      </tp>
      <tp t="s">
        <v/>
        <stp/>
        <stp>Market</stp>
        <stp>STOCK</stp>
        <stp>92290.T</stp>
        <stp>最良買気配数量3</stp>
        <tr r="AJ3" s="33"/>
      </tp>
      <tp t="s">
        <v/>
        <stp/>
        <stp>Market</stp>
        <stp>STOCK</stp>
        <stp>92290.T</stp>
        <stp>最良買気配数量2</stp>
        <tr r="AJ3" s="33"/>
      </tp>
      <tp t="s">
        <v/>
        <stp/>
        <stp>Market</stp>
        <stp>STOCK</stp>
        <stp>92290.T</stp>
        <stp>最良買気配数量5</stp>
        <tr r="AM3" s="33"/>
      </tp>
      <tp t="s">
        <v/>
        <stp/>
        <stp>Market</stp>
        <stp>STOCK</stp>
        <stp>92290.T</stp>
        <stp>最良買気配数量4</stp>
        <tr r="AM3" s="33"/>
      </tp>
      <tp t="s">
        <v/>
        <stp/>
        <stp>Market</stp>
        <stp>STOCK</stp>
        <stp>92290.T</stp>
        <stp>最良買気配数量7</stp>
        <tr r="AM3" s="33"/>
      </tp>
      <tp t="s">
        <v/>
        <stp/>
        <stp>Market</stp>
        <stp>STOCK</stp>
        <stp>92290.T</stp>
        <stp>最良買気配数量6</stp>
        <tr r="AM3" s="33"/>
      </tp>
      <tp t="s">
        <v/>
        <stp/>
        <stp>Market</stp>
        <stp>STOCK</stp>
        <stp>52620.T</stp>
        <stp>最良買気配数量2</stp>
        <tr r="AJ4" s="33"/>
      </tp>
      <tp t="s">
        <v/>
        <stp/>
        <stp>Market</stp>
        <stp>STOCK</stp>
        <stp>52620.T</stp>
        <stp>最良買気配数量3</stp>
        <tr r="AJ4" s="33"/>
      </tp>
      <tp t="s">
        <v/>
        <stp/>
        <stp>Market</stp>
        <stp>STOCK</stp>
        <stp>52620.T</stp>
        <stp>最良買気配数量1</stp>
        <tr r="AJ4" s="33"/>
      </tp>
      <tp t="s">
        <v/>
        <stp/>
        <stp>Market</stp>
        <stp>STOCK</stp>
        <stp>52620.T</stp>
        <stp>最良買気配数量6</stp>
        <tr r="AM4" s="33"/>
      </tp>
      <tp t="s">
        <v/>
        <stp/>
        <stp>Market</stp>
        <stp>STOCK</stp>
        <stp>52620.T</stp>
        <stp>最良買気配数量7</stp>
        <tr r="AM4" s="33"/>
      </tp>
      <tp t="s">
        <v/>
        <stp/>
        <stp>Market</stp>
        <stp>STOCK</stp>
        <stp>52620.T</stp>
        <stp>最良買気配数量4</stp>
        <tr r="AM4" s="33"/>
      </tp>
      <tp t="s">
        <v/>
        <stp/>
        <stp>Market</stp>
        <stp>STOCK</stp>
        <stp>52620.T</stp>
        <stp>最良買気配数量5</stp>
        <tr r="AM4" s="33"/>
      </tp>
      <tp t="s">
        <v/>
        <stp/>
        <stp>Market</stp>
        <stp>STOCK</stp>
        <stp>52620.T</stp>
        <stp>最良買気配数量8</stp>
        <tr r="AM4" s="33"/>
      </tp>
      <tp t="s">
        <v/>
        <stp/>
        <stp>Market</stp>
        <stp>STOCK</stp>
        <stp>52620.T</stp>
        <stp>最良買気配数量9</stp>
        <tr r="AM4" s="33"/>
      </tp>
      <tp t="s">
        <v/>
        <stp/>
        <stp>Market</stp>
        <stp>STOCK</stp>
        <stp>77350.T</stp>
        <stp>UNDER気配数量</stp>
        <tr r="AP20" s="33"/>
      </tp>
      <tp t="s">
        <v/>
        <stp/>
        <stp>Market</stp>
        <stp>STOCK</stp>
        <stp>81360.T</stp>
        <stp>UNDER気配数量</stp>
        <tr r="AP8" s="33"/>
      </tp>
      <tp t="s">
        <v/>
        <stp/>
        <stp>Market</stp>
        <stp>STOCK</stp>
        <stp>79360.T</stp>
        <stp>UNDER気配数量</stp>
        <tr r="AP25" s="33"/>
      </tp>
      <tp t="s">
        <v/>
        <stp/>
        <stp>Market</stp>
        <stp>STOCK</stp>
        <stp>53320.T</stp>
        <stp>UNDER気配数量</stp>
        <tr r="AP12" s="33"/>
      </tp>
      <tp t="s">
        <v/>
        <stp/>
        <stp>Market</stp>
        <stp>STOCK</stp>
        <stp>43850.T</stp>
        <stp>最良買気配数量5</stp>
        <tr r="AM23" s="33"/>
      </tp>
      <tp t="s">
        <v/>
        <stp/>
        <stp>Market</stp>
        <stp>STOCK</stp>
        <stp>43850.T</stp>
        <stp>最良買気配数量4</stp>
        <tr r="AM23" s="33"/>
      </tp>
      <tp t="s">
        <v/>
        <stp/>
        <stp>Market</stp>
        <stp>STOCK</stp>
        <stp>43850.T</stp>
        <stp>最良買気配数量7</stp>
        <tr r="AM23" s="33"/>
      </tp>
      <tp t="s">
        <v/>
        <stp/>
        <stp>Market</stp>
        <stp>STOCK</stp>
        <stp>43850.T</stp>
        <stp>最良買気配数量6</stp>
        <tr r="AM23" s="33"/>
      </tp>
      <tp t="s">
        <v/>
        <stp/>
        <stp>Market</stp>
        <stp>STOCK</stp>
        <stp>43850.T</stp>
        <stp>最良買気配数量1</stp>
        <tr r="AJ23" s="33"/>
      </tp>
      <tp t="s">
        <v/>
        <stp/>
        <stp>Market</stp>
        <stp>STOCK</stp>
        <stp>43850.T</stp>
        <stp>最良買気配数量3</stp>
        <tr r="AJ23" s="33"/>
      </tp>
      <tp t="s">
        <v/>
        <stp/>
        <stp>Market</stp>
        <stp>STOCK</stp>
        <stp>43850.T</stp>
        <stp>最良買気配数量2</stp>
        <tr r="AJ23" s="33"/>
      </tp>
      <tp t="s">
        <v/>
        <stp/>
        <stp>Market</stp>
        <stp>STOCK</stp>
        <stp>43850.T</stp>
        <stp>最良買気配数量9</stp>
        <tr r="AM23" s="33"/>
      </tp>
      <tp t="s">
        <v/>
        <stp/>
        <stp>Market</stp>
        <stp>STOCK</stp>
        <stp>43850.T</stp>
        <stp>最良買気配数量8</stp>
        <tr r="AM23" s="33"/>
      </tp>
      <tp t="s">
        <v/>
        <stp/>
        <stp>Market</stp>
        <stp>STOCK</stp>
        <stp>53320.T</stp>
        <stp>最良買気配数量2</stp>
        <tr r="AJ12" s="33"/>
      </tp>
      <tp t="s">
        <v/>
        <stp/>
        <stp>Market</stp>
        <stp>STOCK</stp>
        <stp>53320.T</stp>
        <stp>最良買気配数量3</stp>
        <tr r="AJ12" s="33"/>
      </tp>
      <tp t="s">
        <v/>
        <stp/>
        <stp>Market</stp>
        <stp>STOCK</stp>
        <stp>53320.T</stp>
        <stp>最良買気配数量1</stp>
        <tr r="AJ12" s="33"/>
      </tp>
      <tp t="s">
        <v/>
        <stp/>
        <stp>Market</stp>
        <stp>STOCK</stp>
        <stp>53320.T</stp>
        <stp>最良買気配数量6</stp>
        <tr r="AM12" s="33"/>
      </tp>
      <tp t="s">
        <v/>
        <stp/>
        <stp>Market</stp>
        <stp>STOCK</stp>
        <stp>53320.T</stp>
        <stp>最良買気配数量7</stp>
        <tr r="AM12" s="33"/>
      </tp>
      <tp t="s">
        <v/>
        <stp/>
        <stp>Market</stp>
        <stp>STOCK</stp>
        <stp>53320.T</stp>
        <stp>最良買気配数量4</stp>
        <tr r="AM12" s="33"/>
      </tp>
      <tp t="s">
        <v/>
        <stp/>
        <stp>Market</stp>
        <stp>STOCK</stp>
        <stp>53320.T</stp>
        <stp>最良買気配数量5</stp>
        <tr r="AM12" s="33"/>
      </tp>
      <tp t="s">
        <v/>
        <stp/>
        <stp>Market</stp>
        <stp>STOCK</stp>
        <stp>53320.T</stp>
        <stp>最良買気配数量8</stp>
        <tr r="AM12" s="33"/>
      </tp>
      <tp t="s">
        <v/>
        <stp/>
        <stp>Market</stp>
        <stp>STOCK</stp>
        <stp>53320.T</stp>
        <stp>最良買気配数量9</stp>
        <tr r="AM12" s="33"/>
      </tp>
      <tp t="s">
        <v/>
        <stp/>
        <stp>Market</stp>
        <stp>STOCK</stp>
        <stp>63240.T</stp>
        <stp>最良買気配数量4</stp>
        <tr r="AM21" s="33"/>
      </tp>
      <tp t="s">
        <v/>
        <stp/>
        <stp>Market</stp>
        <stp>STOCK</stp>
        <stp>63240.T</stp>
        <stp>最良買気配数量5</stp>
        <tr r="AM21" s="33"/>
      </tp>
      <tp t="s">
        <v/>
        <stp/>
        <stp>Market</stp>
        <stp>STOCK</stp>
        <stp>63240.T</stp>
        <stp>最良買気配数量6</stp>
        <tr r="AM21" s="33"/>
      </tp>
      <tp t="s">
        <v/>
        <stp/>
        <stp>Market</stp>
        <stp>STOCK</stp>
        <stp>63240.T</stp>
        <stp>最良買気配数量7</stp>
        <tr r="AM21" s="33"/>
      </tp>
      <tp t="s">
        <v/>
        <stp/>
        <stp>Market</stp>
        <stp>STOCK</stp>
        <stp>63240.T</stp>
        <stp>最良買気配数量1</stp>
        <tr r="AJ21" s="33"/>
      </tp>
      <tp t="s">
        <v/>
        <stp/>
        <stp>Market</stp>
        <stp>STOCK</stp>
        <stp>63240.T</stp>
        <stp>最良買気配数量2</stp>
        <tr r="AJ21" s="33"/>
      </tp>
      <tp t="s">
        <v/>
        <stp/>
        <stp>Market</stp>
        <stp>STOCK</stp>
        <stp>63240.T</stp>
        <stp>最良買気配数量3</stp>
        <tr r="AJ21" s="33"/>
      </tp>
      <tp t="s">
        <v/>
        <stp/>
        <stp>Market</stp>
        <stp>STOCK</stp>
        <stp>63240.T</stp>
        <stp>最良買気配数量8</stp>
        <tr r="AM21" s="33"/>
      </tp>
      <tp t="s">
        <v/>
        <stp/>
        <stp>Market</stp>
        <stp>STOCK</stp>
        <stp>63240.T</stp>
        <stp>最良買気配数量9</stp>
        <tr r="AM21" s="33"/>
      </tp>
      <tp t="s">
        <v/>
        <stp/>
        <stp>Market</stp>
        <stp>STOCK</stp>
        <stp>63240.T</stp>
        <stp>UNDER気配数量</stp>
        <tr r="AP21" s="33"/>
      </tp>
      <tp t="s">
        <v/>
        <stp/>
        <stp>Market</stp>
        <stp>STOCK</stp>
        <stp>65250.T</stp>
        <stp>UNDER気配数量</stp>
        <tr r="AP2" s="33"/>
      </tp>
      <tp t="s">
        <v/>
        <stp/>
        <stp>Market</stp>
        <stp>STOCK</stp>
        <stp>67230.T</stp>
        <stp>UNDER気配数量</stp>
        <tr r="AP14" s="33"/>
      </tp>
      <tp t="s">
        <v/>
        <stp/>
        <stp>Market</stp>
        <stp>STOCK</stp>
        <stp>92290.T</stp>
        <stp>UNDER気配数量</stp>
        <tr r="AP3" s="33"/>
      </tp>
      <tp t="s">
        <v/>
        <stp/>
        <stp>Market</stp>
        <stp>STOCK</stp>
        <stp>24130.T</stp>
        <stp>最良買気配数量3</stp>
        <tr r="AJ5" s="33"/>
      </tp>
      <tp t="s">
        <v/>
        <stp/>
        <stp>Market</stp>
        <stp>STOCK</stp>
        <stp>24130.T</stp>
        <stp>最良買気配数量2</stp>
        <tr r="AJ5" s="33"/>
      </tp>
      <tp t="s">
        <v/>
        <stp/>
        <stp>Market</stp>
        <stp>STOCK</stp>
        <stp>24130.T</stp>
        <stp>最良買気配数量1</stp>
        <tr r="AJ5" s="33"/>
      </tp>
      <tp t="s">
        <v/>
        <stp/>
        <stp>Market</stp>
        <stp>STOCK</stp>
        <stp>24130.T</stp>
        <stp>最良買気配数量7</stp>
        <tr r="AM5" s="33"/>
      </tp>
      <tp t="s">
        <v/>
        <stp/>
        <stp>Market</stp>
        <stp>STOCK</stp>
        <stp>24130.T</stp>
        <stp>最良買気配数量6</stp>
        <tr r="AM5" s="33"/>
      </tp>
      <tp t="s">
        <v/>
        <stp/>
        <stp>Market</stp>
        <stp>STOCK</stp>
        <stp>24130.T</stp>
        <stp>最良買気配数量5</stp>
        <tr r="AM5" s="33"/>
      </tp>
      <tp t="s">
        <v/>
        <stp/>
        <stp>Market</stp>
        <stp>STOCK</stp>
        <stp>24130.T</stp>
        <stp>最良買気配数量4</stp>
        <tr r="AM5" s="33"/>
      </tp>
      <tp t="s">
        <v/>
        <stp/>
        <stp>Market</stp>
        <stp>STOCK</stp>
        <stp>24130.T</stp>
        <stp>最良買気配数量9</stp>
        <tr r="AM5" s="33"/>
      </tp>
      <tp t="s">
        <v/>
        <stp/>
        <stp>Market</stp>
        <stp>STOCK</stp>
        <stp>24130.T</stp>
        <stp>最良買気配数量8</stp>
        <tr r="AM5" s="33"/>
      </tp>
      <tp t="s">
        <v/>
        <stp/>
        <stp>Market</stp>
        <stp>STOCK</stp>
        <stp>285A0.T</stp>
        <stp>UNDER気配数量</stp>
        <tr r="AP18" s="33"/>
      </tp>
      <tp t="s">
        <v/>
        <stp/>
        <stp>Market</stp>
        <stp>STOCK</stp>
        <stp>47550.T</stp>
        <stp>UNDER気配数量</stp>
        <tr r="AP19" s="33"/>
      </tp>
      <tp t="s">
        <v/>
        <stp/>
        <stp>Market</stp>
        <stp>STOCK</stp>
        <stp>68570.T</stp>
        <stp>UNDER気配数量</stp>
        <tr r="AP9" s="33"/>
      </tp>
      <tp t="s">
        <v/>
        <stp/>
        <stp>Market</stp>
        <stp>STOCK</stp>
        <stp>55860.T</stp>
        <stp>最良買気配数量6</stp>
        <tr r="AM26" s="33"/>
      </tp>
      <tp t="s">
        <v/>
        <stp/>
        <stp>Market</stp>
        <stp>STOCK</stp>
        <stp>55860.T</stp>
        <stp>最良買気配数量7</stp>
        <tr r="AM26" s="33"/>
      </tp>
      <tp t="s">
        <v/>
        <stp/>
        <stp>Market</stp>
        <stp>STOCK</stp>
        <stp>55860.T</stp>
        <stp>最良買気配数量4</stp>
        <tr r="AM26" s="33"/>
      </tp>
      <tp t="s">
        <v/>
        <stp/>
        <stp>Market</stp>
        <stp>STOCK</stp>
        <stp>55860.T</stp>
        <stp>最良買気配数量5</stp>
        <tr r="AM26" s="33"/>
      </tp>
      <tp t="s">
        <v/>
        <stp/>
        <stp>Market</stp>
        <stp>STOCK</stp>
        <stp>55860.T</stp>
        <stp>最良買気配数量2</stp>
        <tr r="AJ26" s="33"/>
      </tp>
      <tp t="s">
        <v/>
        <stp/>
        <stp>Market</stp>
        <stp>STOCK</stp>
        <stp>55860.T</stp>
        <stp>最良買気配数量3</stp>
        <tr r="AJ26" s="33"/>
      </tp>
      <tp t="s">
        <v/>
        <stp/>
        <stp>Market</stp>
        <stp>STOCK</stp>
        <stp>55860.T</stp>
        <stp>最良買気配数量1</stp>
        <tr r="AJ26" s="33"/>
      </tp>
      <tp t="s">
        <v/>
        <stp/>
        <stp>Market</stp>
        <stp>STOCK</stp>
        <stp>55860.T</stp>
        <stp>最良買気配数量8</stp>
        <tr r="AM26" s="33"/>
      </tp>
      <tp t="s">
        <v/>
        <stp/>
        <stp>Market</stp>
        <stp>STOCK</stp>
        <stp>55860.T</stp>
        <stp>最良買気配数量9</stp>
        <tr r="AM26" s="33"/>
      </tp>
      <tp t="s">
        <v/>
        <stp/>
        <stp>Market</stp>
        <stp>STOCK</stp>
        <stp>65250.T</stp>
        <stp>最良買気配数量5</stp>
        <tr r="AM2" s="33"/>
      </tp>
      <tp t="s">
        <v/>
        <stp/>
        <stp>Market</stp>
        <stp>STOCK</stp>
        <stp>65250.T</stp>
        <stp>最良買気配数量4</stp>
        <tr r="AM2" s="33"/>
      </tp>
      <tp t="s">
        <v/>
        <stp/>
        <stp>Market</stp>
        <stp>STOCK</stp>
        <stp>65250.T</stp>
        <stp>最良買気配数量7</stp>
        <tr r="AM2" s="33"/>
      </tp>
      <tp t="s">
        <v/>
        <stp/>
        <stp>Market</stp>
        <stp>STOCK</stp>
        <stp>65250.T</stp>
        <stp>最良買気配数量6</stp>
        <tr r="AM2" s="33"/>
      </tp>
      <tp t="s">
        <v/>
        <stp/>
        <stp>Market</stp>
        <stp>STOCK</stp>
        <stp>65250.T</stp>
        <stp>最良買気配数量1</stp>
        <tr r="AJ2" s="33"/>
      </tp>
      <tp t="s">
        <v/>
        <stp/>
        <stp>Market</stp>
        <stp>STOCK</stp>
        <stp>65250.T</stp>
        <stp>最良買気配数量3</stp>
        <tr r="AJ2" s="33"/>
      </tp>
      <tp t="s">
        <v/>
        <stp/>
        <stp>Market</stp>
        <stp>STOCK</stp>
        <stp>65250.T</stp>
        <stp>最良買気配数量2</stp>
        <tr r="AJ2" s="33"/>
      </tp>
      <tp t="s">
        <v/>
        <stp/>
        <stp>Market</stp>
        <stp>STOCK</stp>
        <stp>65250.T</stp>
        <stp>最良買気配数量9</stp>
        <tr r="AM2" s="33"/>
      </tp>
      <tp t="s">
        <v/>
        <stp/>
        <stp>Market</stp>
        <stp>STOCK</stp>
        <stp>65250.T</stp>
        <stp>最良買気配数量8</stp>
        <tr r="AM2" s="33"/>
      </tp>
      <tp t="s">
        <v/>
        <stp/>
        <stp>Market</stp>
        <stp>STOCK</stp>
        <stp>61460.T</stp>
        <stp>UNDER気配数量</stp>
        <tr r="AP7" s="33"/>
      </tp>
      <tp t="s">
        <v/>
        <stp/>
        <stp>Market</stp>
        <stp>STOCK</stp>
        <stp>46760.T</stp>
        <stp>最良買気配数量6</stp>
        <tr r="AM24" s="33"/>
      </tp>
      <tp t="s">
        <v/>
        <stp/>
        <stp>Market</stp>
        <stp>STOCK</stp>
        <stp>46760.T</stp>
        <stp>最良買気配数量7</stp>
        <tr r="AM24" s="33"/>
      </tp>
      <tp t="s">
        <v/>
        <stp/>
        <stp>Market</stp>
        <stp>STOCK</stp>
        <stp>46760.T</stp>
        <stp>最良買気配数量4</stp>
        <tr r="AM24" s="33"/>
      </tp>
      <tp t="s">
        <v/>
        <stp/>
        <stp>Market</stp>
        <stp>STOCK</stp>
        <stp>46760.T</stp>
        <stp>最良買気配数量5</stp>
        <tr r="AM24" s="33"/>
      </tp>
      <tp t="s">
        <v/>
        <stp/>
        <stp>Market</stp>
        <stp>STOCK</stp>
        <stp>46760.T</stp>
        <stp>最良買気配数量2</stp>
        <tr r="AJ24" s="33"/>
      </tp>
      <tp t="s">
        <v/>
        <stp/>
        <stp>Market</stp>
        <stp>STOCK</stp>
        <stp>46760.T</stp>
        <stp>最良買気配数量3</stp>
        <tr r="AJ24" s="33"/>
      </tp>
      <tp t="s">
        <v/>
        <stp/>
        <stp>Market</stp>
        <stp>STOCK</stp>
        <stp>46760.T</stp>
        <stp>最良買気配数量1</stp>
        <tr r="AJ24" s="33"/>
      </tp>
      <tp t="s">
        <v/>
        <stp/>
        <stp>Market</stp>
        <stp>STOCK</stp>
        <stp>46760.T</stp>
        <stp>最良買気配数量8</stp>
        <tr r="AM24" s="33"/>
      </tp>
      <tp t="s">
        <v/>
        <stp/>
        <stp>Market</stp>
        <stp>STOCK</stp>
        <stp>46760.T</stp>
        <stp>最良買気配数量9</stp>
        <tr r="AM24" s="33"/>
      </tp>
      <tp t="s">
        <v/>
        <stp/>
        <stp>Market</stp>
        <stp>STOCK</stp>
        <stp>46760.T</stp>
        <stp>UNDER気配数量</stp>
        <tr r="AP24" s="33"/>
      </tp>
      <tp t="s">
        <v/>
        <stp/>
        <stp>Market</stp>
        <stp>STOCK</stp>
        <stp>61710.T</stp>
        <stp>UNDER気配数量</stp>
        <tr r="AP16" s="33"/>
      </tp>
      <tp t="s">
        <v/>
        <stp/>
        <stp>Market</stp>
        <stp>STOCK</stp>
        <stp>87830.T</stp>
        <stp>最良買気配数量3</stp>
        <tr r="AJ17" s="33"/>
      </tp>
      <tp t="s">
        <v/>
        <stp/>
        <stp>Market</stp>
        <stp>STOCK</stp>
        <stp>87830.T</stp>
        <stp>最良買気配数量2</stp>
        <tr r="AJ17" s="33"/>
      </tp>
      <tp t="s">
        <v/>
        <stp/>
        <stp>Market</stp>
        <stp>STOCK</stp>
        <stp>87830.T</stp>
        <stp>最良買気配数量1</stp>
        <tr r="AJ17" s="33"/>
      </tp>
      <tp t="s">
        <v/>
        <stp/>
        <stp>Market</stp>
        <stp>STOCK</stp>
        <stp>87830.T</stp>
        <stp>最良買気配数量7</stp>
        <tr r="AM17" s="33"/>
      </tp>
      <tp t="s">
        <v/>
        <stp/>
        <stp>Market</stp>
        <stp>STOCK</stp>
        <stp>87830.T</stp>
        <stp>最良買気配数量6</stp>
        <tr r="AM17" s="33"/>
      </tp>
      <tp t="s">
        <v/>
        <stp/>
        <stp>Market</stp>
        <stp>STOCK</stp>
        <stp>87830.T</stp>
        <stp>最良買気配数量5</stp>
        <tr r="AM17" s="33"/>
      </tp>
      <tp t="s">
        <v/>
        <stp/>
        <stp>Market</stp>
        <stp>STOCK</stp>
        <stp>87830.T</stp>
        <stp>最良買気配数量4</stp>
        <tr r="AM17" s="33"/>
      </tp>
      <tp t="s">
        <v/>
        <stp/>
        <stp>Market</stp>
        <stp>STOCK</stp>
        <stp>87830.T</stp>
        <stp>最良買気配数量9</stp>
        <tr r="AM17" s="33"/>
      </tp>
      <tp t="s">
        <v/>
        <stp/>
        <stp>Market</stp>
        <stp>STOCK</stp>
        <stp>87830.T</stp>
        <stp>最良買気配数量8</stp>
        <tr r="AM17" s="33"/>
      </tp>
      <tp t="s">
        <v/>
        <stp/>
        <stp>Market</stp>
        <stp>STOCK</stp>
        <stp>77350.T</stp>
        <stp>最良買気配数量5</stp>
        <tr r="AM20" s="33"/>
      </tp>
      <tp t="s">
        <v/>
        <stp/>
        <stp>Market</stp>
        <stp>STOCK</stp>
        <stp>77350.T</stp>
        <stp>最良買気配数量4</stp>
        <tr r="AM20" s="33"/>
      </tp>
      <tp t="s">
        <v/>
        <stp/>
        <stp>Market</stp>
        <stp>STOCK</stp>
        <stp>77350.T</stp>
        <stp>最良買気配数量7</stp>
        <tr r="AM20" s="33"/>
      </tp>
      <tp t="s">
        <v/>
        <stp/>
        <stp>Market</stp>
        <stp>STOCK</stp>
        <stp>77350.T</stp>
        <stp>最良買気配数量6</stp>
        <tr r="AM20" s="33"/>
      </tp>
      <tp t="s">
        <v/>
        <stp/>
        <stp>Market</stp>
        <stp>STOCK</stp>
        <stp>77350.T</stp>
        <stp>最良買気配数量1</stp>
        <tr r="AJ20" s="33"/>
      </tp>
      <tp t="s">
        <v/>
        <stp/>
        <stp>Market</stp>
        <stp>STOCK</stp>
        <stp>77350.T</stp>
        <stp>最良買気配数量3</stp>
        <tr r="AJ20" s="33"/>
      </tp>
      <tp t="s">
        <v/>
        <stp/>
        <stp>Market</stp>
        <stp>STOCK</stp>
        <stp>77350.T</stp>
        <stp>最良買気配数量2</stp>
        <tr r="AJ20" s="33"/>
      </tp>
      <tp t="s">
        <v/>
        <stp/>
        <stp>Market</stp>
        <stp>STOCK</stp>
        <stp>77350.T</stp>
        <stp>最良買気配数量9</stp>
        <tr r="AM20" s="33"/>
      </tp>
      <tp t="s">
        <v/>
        <stp/>
        <stp>Market</stp>
        <stp>STOCK</stp>
        <stp>77350.T</stp>
        <stp>最良買気配数量8</stp>
        <tr r="AM20" s="33"/>
      </tp>
      <tp t="s">
        <v/>
        <stp/>
        <stp>Market</stp>
        <stp>STOCK</stp>
        <stp>67230.T</stp>
        <stp>最良買気配数量3</stp>
        <tr r="AJ14" s="33"/>
      </tp>
      <tp t="s">
        <v/>
        <stp/>
        <stp>Market</stp>
        <stp>STOCK</stp>
        <stp>67230.T</stp>
        <stp>最良買気配数量2</stp>
        <tr r="AJ14" s="33"/>
      </tp>
      <tp t="s">
        <v/>
        <stp/>
        <stp>Market</stp>
        <stp>STOCK</stp>
        <stp>67230.T</stp>
        <stp>最良買気配数量1</stp>
        <tr r="AJ14" s="33"/>
      </tp>
      <tp t="s">
        <v/>
        <stp/>
        <stp>Market</stp>
        <stp>STOCK</stp>
        <stp>67230.T</stp>
        <stp>最良買気配数量7</stp>
        <tr r="AM14" s="33"/>
      </tp>
      <tp t="s">
        <v/>
        <stp/>
        <stp>Market</stp>
        <stp>STOCK</stp>
        <stp>67230.T</stp>
        <stp>最良買気配数量6</stp>
        <tr r="AM14" s="33"/>
      </tp>
      <tp t="s">
        <v/>
        <stp/>
        <stp>Market</stp>
        <stp>STOCK</stp>
        <stp>67230.T</stp>
        <stp>最良買気配数量5</stp>
        <tr r="AM14" s="33"/>
      </tp>
      <tp t="s">
        <v/>
        <stp/>
        <stp>Market</stp>
        <stp>STOCK</stp>
        <stp>67230.T</stp>
        <stp>最良買気配数量4</stp>
        <tr r="AM14" s="33"/>
      </tp>
      <tp t="s">
        <v/>
        <stp/>
        <stp>Market</stp>
        <stp>STOCK</stp>
        <stp>67230.T</stp>
        <stp>最良買気配数量9</stp>
        <tr r="AM14" s="33"/>
      </tp>
      <tp t="s">
        <v/>
        <stp/>
        <stp>Market</stp>
        <stp>STOCK</stp>
        <stp>67230.T</stp>
        <stp>最良買気配数量8</stp>
        <tr r="AM14" s="33"/>
      </tp>
      <tp t="s">
        <v/>
        <stp/>
        <stp>Market</stp>
        <stp>STOCK</stp>
        <stp>47550.T</stp>
        <stp>最良買気配数量5</stp>
        <tr r="AM19" s="33"/>
      </tp>
      <tp t="s">
        <v/>
        <stp/>
        <stp>Market</stp>
        <stp>STOCK</stp>
        <stp>47550.T</stp>
        <stp>最良買気配数量4</stp>
        <tr r="AM19" s="33"/>
      </tp>
      <tp t="s">
        <v/>
        <stp/>
        <stp>Market</stp>
        <stp>STOCK</stp>
        <stp>47550.T</stp>
        <stp>最良買気配数量7</stp>
        <tr r="AM19" s="33"/>
      </tp>
      <tp t="s">
        <v/>
        <stp/>
        <stp>Market</stp>
        <stp>STOCK</stp>
        <stp>47550.T</stp>
        <stp>最良買気配数量6</stp>
        <tr r="AM19" s="33"/>
      </tp>
      <tp t="s">
        <v/>
        <stp/>
        <stp>Market</stp>
        <stp>STOCK</stp>
        <stp>47550.T</stp>
        <stp>最良買気配数量1</stp>
        <tr r="AJ19" s="33"/>
      </tp>
      <tp t="s">
        <v/>
        <stp/>
        <stp>Market</stp>
        <stp>STOCK</stp>
        <stp>47550.T</stp>
        <stp>最良買気配数量3</stp>
        <tr r="AJ19" s="33"/>
      </tp>
      <tp t="s">
        <v/>
        <stp/>
        <stp>Market</stp>
        <stp>STOCK</stp>
        <stp>47550.T</stp>
        <stp>最良買気配数量2</stp>
        <tr r="AJ19" s="33"/>
      </tp>
      <tp t="s">
        <v/>
        <stp/>
        <stp>Market</stp>
        <stp>STOCK</stp>
        <stp>47550.T</stp>
        <stp>最良買気配数量9</stp>
        <tr r="AM19" s="33"/>
      </tp>
      <tp t="s">
        <v/>
        <stp/>
        <stp>Market</stp>
        <stp>STOCK</stp>
        <stp>47550.T</stp>
        <stp>最良買気配数量8</stp>
        <tr r="AM19" s="33"/>
      </tp>
      <tp t="s">
        <v/>
        <stp/>
        <stp>Market</stp>
        <stp>STOCK</stp>
        <stp>41650.T</stp>
        <stp>UNDER気配数量</stp>
        <tr r="AP13" s="33"/>
      </tp>
      <tp t="s">
        <v/>
        <stp/>
        <stp>Market</stp>
        <stp>STOCK</stp>
        <stp>21600.T</stp>
        <stp>UNDER気配数量</stp>
        <tr r="AP15" s="33"/>
      </tp>
      <tp t="s">
        <v/>
        <stp/>
        <stp>Market</stp>
        <stp>STOCK</stp>
        <stp>52620.T</stp>
        <stp>UNDER気配数量</stp>
        <tr r="AP4" s="33"/>
      </tp>
      <tp t="s">
        <v/>
        <stp/>
        <stp>Market</stp>
        <stp>STOCK</stp>
        <stp>48890.T</stp>
        <stp>最良買気配数量9</stp>
        <tr r="AM22" s="33"/>
      </tp>
      <tp t="s">
        <v/>
        <stp/>
        <stp>Market</stp>
        <stp>STOCK</stp>
        <stp>48890.T</stp>
        <stp>最良買気配数量8</stp>
        <tr r="AM22" s="33"/>
      </tp>
      <tp t="s">
        <v/>
        <stp/>
        <stp>Market</stp>
        <stp>STOCK</stp>
        <stp>48890.T</stp>
        <stp>最良買気配数量1</stp>
        <tr r="AJ22" s="33"/>
      </tp>
      <tp t="s">
        <v/>
        <stp/>
        <stp>Market</stp>
        <stp>STOCK</stp>
        <stp>48890.T</stp>
        <stp>最良買気配数量3</stp>
        <tr r="AJ22" s="33"/>
      </tp>
      <tp t="s">
        <v/>
        <stp/>
        <stp>Market</stp>
        <stp>STOCK</stp>
        <stp>48890.T</stp>
        <stp>最良買気配数量2</stp>
        <tr r="AJ22" s="33"/>
      </tp>
      <tp t="s">
        <v/>
        <stp/>
        <stp>Market</stp>
        <stp>STOCK</stp>
        <stp>48890.T</stp>
        <stp>最良買気配数量5</stp>
        <tr r="AM22" s="33"/>
      </tp>
      <tp t="s">
        <v/>
        <stp/>
        <stp>Market</stp>
        <stp>STOCK</stp>
        <stp>48890.T</stp>
        <stp>最良買気配数量4</stp>
        <tr r="AM22" s="33"/>
      </tp>
      <tp t="s">
        <v/>
        <stp/>
        <stp>Market</stp>
        <stp>STOCK</stp>
        <stp>48890.T</stp>
        <stp>最良買気配数量7</stp>
        <tr r="AM22" s="33"/>
      </tp>
      <tp t="s">
        <v/>
        <stp/>
        <stp>Market</stp>
        <stp>STOCK</stp>
        <stp>48890.T</stp>
        <stp>最良買気配数量6</stp>
        <tr r="AM22" s="33"/>
      </tp>
      <tp t="s">
        <v/>
        <stp/>
        <stp>Market</stp>
        <stp>STOCK</stp>
        <stp>68570.T</stp>
        <stp>最良買気配数量7</stp>
        <tr r="AM9" s="33"/>
      </tp>
      <tp t="s">
        <v/>
        <stp/>
        <stp>Market</stp>
        <stp>STOCK</stp>
        <stp>68570.T</stp>
        <stp>最良買気配数量6</stp>
        <tr r="AM9" s="33"/>
      </tp>
      <tp t="s">
        <v/>
        <stp/>
        <stp>Market</stp>
        <stp>STOCK</stp>
        <stp>68570.T</stp>
        <stp>最良買気配数量5</stp>
        <tr r="AM9" s="33"/>
      </tp>
      <tp t="s">
        <v/>
        <stp/>
        <stp>Market</stp>
        <stp>STOCK</stp>
        <stp>68570.T</stp>
        <stp>最良買気配数量4</stp>
        <tr r="AM9" s="33"/>
      </tp>
      <tp t="s">
        <v/>
        <stp/>
        <stp>Market</stp>
        <stp>STOCK</stp>
        <stp>68570.T</stp>
        <stp>最良買気配数量3</stp>
        <tr r="AJ9" s="33"/>
      </tp>
      <tp t="s">
        <v/>
        <stp/>
        <stp>Market</stp>
        <stp>STOCK</stp>
        <stp>68570.T</stp>
        <stp>最良買気配数量2</stp>
        <tr r="AJ9" s="33"/>
      </tp>
      <tp t="s">
        <v/>
        <stp/>
        <stp>Market</stp>
        <stp>STOCK</stp>
        <stp>68570.T</stp>
        <stp>最良買気配数量1</stp>
        <tr r="AJ9" s="33"/>
      </tp>
      <tp t="s">
        <v/>
        <stp/>
        <stp>Market</stp>
        <stp>STOCK</stp>
        <stp>68570.T</stp>
        <stp>最良買気配数量9</stp>
        <tr r="AM9" s="33"/>
      </tp>
      <tp t="s">
        <v/>
        <stp/>
        <stp>Market</stp>
        <stp>STOCK</stp>
        <stp>68570.T</stp>
        <stp>最良買気配数量8</stp>
        <tr r="AM9" s="33"/>
      </tp>
      <tp t="s">
        <v/>
        <stp/>
        <stp>Market</stp>
        <stp>STOCK</stp>
        <stp>285A0.T</stp>
        <stp>最良買気配数量1</stp>
        <tr r="AJ18" s="33"/>
      </tp>
      <tp t="s">
        <v/>
        <stp/>
        <stp>Market</stp>
        <stp>STOCK</stp>
        <stp>285A0.T</stp>
        <stp>最良買気配数量3</stp>
        <tr r="AJ18" s="33"/>
      </tp>
      <tp t="s">
        <v/>
        <stp/>
        <stp>Market</stp>
        <stp>STOCK</stp>
        <stp>285A0.T</stp>
        <stp>最良買気配数量2</stp>
        <tr r="AJ18" s="33"/>
      </tp>
      <tp t="s">
        <v/>
        <stp/>
        <stp>Market</stp>
        <stp>STOCK</stp>
        <stp>285A0.T</stp>
        <stp>最良買気配数量5</stp>
        <tr r="AM18" s="33"/>
      </tp>
      <tp t="s">
        <v/>
        <stp/>
        <stp>Market</stp>
        <stp>STOCK</stp>
        <stp>285A0.T</stp>
        <stp>最良買気配数量4</stp>
        <tr r="AM18" s="33"/>
      </tp>
      <tp t="s">
        <v/>
        <stp/>
        <stp>Market</stp>
        <stp>STOCK</stp>
        <stp>285A0.T</stp>
        <stp>最良買気配数量7</stp>
        <tr r="AM18" s="33"/>
      </tp>
      <tp t="s">
        <v/>
        <stp/>
        <stp>Market</stp>
        <stp>STOCK</stp>
        <stp>285A0.T</stp>
        <stp>最良買気配数量6</stp>
        <tr r="AM18" s="33"/>
      </tp>
      <tp t="s">
        <v/>
        <stp/>
        <stp>Market</stp>
        <stp>STOCK</stp>
        <stp>285A0.T</stp>
        <stp>最良買気配数量9</stp>
        <tr r="AM18" s="33"/>
      </tp>
      <tp t="s">
        <v/>
        <stp/>
        <stp>Market</stp>
        <stp>STOCK</stp>
        <stp>285A0.T</stp>
        <stp>最良買気配数量8</stp>
        <tr r="AM18" s="33"/>
      </tp>
      <tp t="s">
        <v/>
        <stp/>
        <stp>Market</stp>
        <stp>STOCK</stp>
        <stp>79360.T</stp>
        <stp>最良買気配数量6</stp>
        <tr r="AM25" s="33"/>
      </tp>
      <tp t="s">
        <v/>
        <stp/>
        <stp>Market</stp>
        <stp>STOCK</stp>
        <stp>79360.T</stp>
        <stp>最良買気配数量7</stp>
        <tr r="AM25" s="33"/>
      </tp>
      <tp t="s">
        <v/>
        <stp/>
        <stp>Market</stp>
        <stp>STOCK</stp>
        <stp>79360.T</stp>
        <stp>最良買気配数量4</stp>
        <tr r="AM25" s="33"/>
      </tp>
      <tp t="s">
        <v/>
        <stp/>
        <stp>Market</stp>
        <stp>STOCK</stp>
        <stp>79360.T</stp>
        <stp>最良買気配数量5</stp>
        <tr r="AM25" s="33"/>
      </tp>
      <tp t="s">
        <v/>
        <stp/>
        <stp>Market</stp>
        <stp>STOCK</stp>
        <stp>79360.T</stp>
        <stp>最良買気配数量2</stp>
        <tr r="AJ25" s="33"/>
      </tp>
      <tp t="s">
        <v/>
        <stp/>
        <stp>Market</stp>
        <stp>STOCK</stp>
        <stp>79360.T</stp>
        <stp>最良買気配数量3</stp>
        <tr r="AJ25" s="33"/>
      </tp>
      <tp t="s">
        <v/>
        <stp/>
        <stp>Market</stp>
        <stp>STOCK</stp>
        <stp>79360.T</stp>
        <stp>最良買気配数量1</stp>
        <tr r="AJ25" s="33"/>
      </tp>
      <tp t="s">
        <v/>
        <stp/>
        <stp>Market</stp>
        <stp>STOCK</stp>
        <stp>79360.T</stp>
        <stp>最良買気配数量8</stp>
        <tr r="AM25" s="33"/>
      </tp>
      <tp t="s">
        <v/>
        <stp/>
        <stp>Market</stp>
        <stp>STOCK</stp>
        <stp>79360.T</stp>
        <stp>最良買気配数量9</stp>
        <tr r="AM25" s="33"/>
      </tp>
      <tp t="s">
        <v/>
        <stp/>
        <stp>Market</stp>
        <stp>STOCK</stp>
        <stp>218A0.T</stp>
        <stp>UNDER気配数量</stp>
        <tr r="AP6" s="33"/>
      </tp>
      <tp t="s">
        <v/>
        <stp/>
        <stp>Market</stp>
        <stp>STOCK</stp>
        <stp>43850.T</stp>
        <stp>UNDER気配数量</stp>
        <tr r="AP23" s="33"/>
      </tp>
      <tp t="s">
        <v/>
        <stp/>
        <stp>Market</stp>
        <stp>STOCK</stp>
        <stp>55860.T</stp>
        <stp>UNDER気配数量</stp>
        <tr r="AP26" s="33"/>
      </tp>
      <tp t="s">
        <v/>
        <stp/>
        <stp>Market</stp>
        <stp>STOCK</stp>
        <stp>87830.T</stp>
        <stp>UNDER気配数量</stp>
        <tr r="AP17" s="33"/>
      </tp>
      <tp t="s">
        <v/>
        <stp/>
        <stp>Market</stp>
        <stp>STOCK</stp>
        <stp>48890.T</stp>
        <stp>UNDER気配数量</stp>
        <tr r="AP22" s="33"/>
      </tp>
    </main>
    <main first="rtdsrv.d75fe26a38f241eeae659a5df3bb47a8">
      <tp t="s">
        <v/>
        <stp/>
        <stp>Market</stp>
        <stp>STOCK</stp>
        <stp>24130.T</stp>
        <stp>最良売気配数量3</stp>
        <tr r="AI5" s="33"/>
      </tp>
      <tp t="s">
        <v/>
        <stp/>
        <stp>Market</stp>
        <stp>STOCK</stp>
        <stp>24130.T</stp>
        <stp>最良売気配数量2</stp>
        <tr r="AI5" s="33"/>
      </tp>
      <tp t="s">
        <v/>
        <stp/>
        <stp>Market</stp>
        <stp>STOCK</stp>
        <stp>24130.T</stp>
        <stp>最良売気配数量1</stp>
        <tr r="AI5" s="33"/>
      </tp>
      <tp t="s">
        <v/>
        <stp/>
        <stp>Market</stp>
        <stp>STOCK</stp>
        <stp>24130.T</stp>
        <stp>最良売気配数量7</stp>
        <tr r="AL5" s="33"/>
      </tp>
      <tp t="s">
        <v/>
        <stp/>
        <stp>Market</stp>
        <stp>STOCK</stp>
        <stp>24130.T</stp>
        <stp>最良売気配数量6</stp>
        <tr r="AL5" s="33"/>
      </tp>
      <tp t="s">
        <v/>
        <stp/>
        <stp>Market</stp>
        <stp>STOCK</stp>
        <stp>24130.T</stp>
        <stp>最良売気配数量5</stp>
        <tr r="AL5" s="33"/>
      </tp>
      <tp t="s">
        <v/>
        <stp/>
        <stp>Market</stp>
        <stp>STOCK</stp>
        <stp>24130.T</stp>
        <stp>最良売気配数量4</stp>
        <tr r="AL5" s="33"/>
      </tp>
      <tp t="s">
        <v/>
        <stp/>
        <stp>Market</stp>
        <stp>STOCK</stp>
        <stp>24130.T</stp>
        <stp>最良売気配数量9</stp>
        <tr r="AL5" s="33"/>
      </tp>
      <tp t="s">
        <v/>
        <stp/>
        <stp>Market</stp>
        <stp>STOCK</stp>
        <stp>24130.T</stp>
        <stp>最良売気配数量8</stp>
        <tr r="AL5" s="33"/>
      </tp>
      <tp t="s">
        <v/>
        <stp/>
        <stp>Market</stp>
        <stp>STOCK</stp>
        <stp>218A0.T</stp>
        <stp>高値</stp>
        <tr r="M6" s="33"/>
      </tp>
      <tp t="s">
        <v/>
        <stp/>
        <stp>Market</stp>
        <stp>STOCK</stp>
        <stp>285A0.T</stp>
        <stp>高値</stp>
        <tr r="M18" s="33"/>
      </tp>
    </main>
    <main first="rtdsrv.d75fe26a38f241eeae659a5df3bb47a8">
      <tp t="s">
        <v/>
        <stp/>
        <stp>Market</stp>
        <stp>STOCK</stp>
        <stp>55860.T</stp>
        <stp>最良売気配数量6</stp>
        <tr r="AL26" s="33"/>
      </tp>
      <tp t="s">
        <v/>
        <stp/>
        <stp>Market</stp>
        <stp>STOCK</stp>
        <stp>55860.T</stp>
        <stp>最良売気配数量7</stp>
        <tr r="AL26" s="33"/>
      </tp>
      <tp t="s">
        <v/>
        <stp/>
        <stp>Market</stp>
        <stp>STOCK</stp>
        <stp>55860.T</stp>
        <stp>最良売気配数量4</stp>
        <tr r="AL26" s="33"/>
      </tp>
      <tp t="s">
        <v/>
        <stp/>
        <stp>Market</stp>
        <stp>STOCK</stp>
        <stp>55860.T</stp>
        <stp>最良売気配数量5</stp>
        <tr r="AL26" s="33"/>
      </tp>
      <tp t="s">
        <v/>
        <stp/>
        <stp>Market</stp>
        <stp>STOCK</stp>
        <stp>55860.T</stp>
        <stp>最良売気配数量2</stp>
        <tr r="AI26" s="33"/>
      </tp>
      <tp t="s">
        <v/>
        <stp/>
        <stp>Market</stp>
        <stp>STOCK</stp>
        <stp>55860.T</stp>
        <stp>最良売気配数量3</stp>
        <tr r="AI26" s="33"/>
      </tp>
      <tp t="s">
        <v/>
        <stp/>
        <stp>Market</stp>
        <stp>STOCK</stp>
        <stp>55860.T</stp>
        <stp>最良売気配数量1</stp>
        <tr r="AI26" s="33"/>
      </tp>
      <tp t="s">
        <v/>
        <stp/>
        <stp>Market</stp>
        <stp>STOCK</stp>
        <stp>55860.T</stp>
        <stp>最良売気配数量8</stp>
        <tr r="AL26" s="33"/>
      </tp>
      <tp t="s">
        <v/>
        <stp/>
        <stp>Market</stp>
        <stp>STOCK</stp>
        <stp>55860.T</stp>
        <stp>最良売気配数量9</stp>
        <tr r="AL26" s="33"/>
      </tp>
      <tp t="s">
        <v/>
        <stp/>
        <stp>Market</stp>
        <stp>STOCK</stp>
        <stp>65250.T</stp>
        <stp>最良売気配数量5</stp>
        <tr r="AL2" s="33"/>
      </tp>
      <tp t="s">
        <v/>
        <stp/>
        <stp>Market</stp>
        <stp>STOCK</stp>
        <stp>65250.T</stp>
        <stp>最良売気配数量4</stp>
        <tr r="AL2" s="33"/>
      </tp>
      <tp t="s">
        <v/>
        <stp/>
        <stp>Market</stp>
        <stp>STOCK</stp>
        <stp>65250.T</stp>
        <stp>最良売気配数量7</stp>
        <tr r="AL2" s="33"/>
      </tp>
      <tp t="s">
        <v/>
        <stp/>
        <stp>Market</stp>
        <stp>STOCK</stp>
        <stp>65250.T</stp>
        <stp>最良売気配数量6</stp>
        <tr r="AL2" s="33"/>
      </tp>
      <tp t="s">
        <v/>
        <stp/>
        <stp>Market</stp>
        <stp>STOCK</stp>
        <stp>65250.T</stp>
        <stp>最良売気配数量1</stp>
        <tr r="AI2" s="33"/>
      </tp>
      <tp t="s">
        <v/>
        <stp/>
        <stp>Market</stp>
        <stp>STOCK</stp>
        <stp>65250.T</stp>
        <stp>最良売気配数量3</stp>
        <tr r="AI2" s="33"/>
      </tp>
      <tp t="s">
        <v/>
        <stp/>
        <stp>Market</stp>
        <stp>STOCK</stp>
        <stp>65250.T</stp>
        <stp>最良売気配数量2</stp>
        <tr r="AI2" s="33"/>
      </tp>
      <tp t="s">
        <v/>
        <stp/>
        <stp>Market</stp>
        <stp>STOCK</stp>
        <stp>65250.T</stp>
        <stp>最良売気配数量9</stp>
        <tr r="AL2" s="33"/>
      </tp>
      <tp t="s">
        <v/>
        <stp/>
        <stp>Market</stp>
        <stp>STOCK</stp>
        <stp>65250.T</stp>
        <stp>最良売気配数量8</stp>
        <tr r="AL2" s="33"/>
      </tp>
    </main>
    <main first="rtdsrv.d75fe26a38f241eeae659a5df3bb47a8">
      <tp t="s">
        <v/>
        <stp/>
        <stp>Market</stp>
        <stp>STOCK</stp>
        <stp>46760.T</stp>
        <stp>最良売気配数量6</stp>
        <tr r="AL24" s="33"/>
      </tp>
      <tp t="s">
        <v/>
        <stp/>
        <stp>Market</stp>
        <stp>STOCK</stp>
        <stp>46760.T</stp>
        <stp>最良売気配数量7</stp>
        <tr r="AL24" s="33"/>
      </tp>
      <tp t="s">
        <v/>
        <stp/>
        <stp>Market</stp>
        <stp>STOCK</stp>
        <stp>46760.T</stp>
        <stp>最良売気配数量4</stp>
        <tr r="AL24" s="33"/>
      </tp>
      <tp t="s">
        <v/>
        <stp/>
        <stp>Market</stp>
        <stp>STOCK</stp>
        <stp>46760.T</stp>
        <stp>最良売気配数量5</stp>
        <tr r="AL24" s="33"/>
      </tp>
      <tp t="s">
        <v/>
        <stp/>
        <stp>Market</stp>
        <stp>STOCK</stp>
        <stp>46760.T</stp>
        <stp>最良売気配数量2</stp>
        <tr r="AI24" s="33"/>
      </tp>
      <tp t="s">
        <v/>
        <stp/>
        <stp>Market</stp>
        <stp>STOCK</stp>
        <stp>46760.T</stp>
        <stp>最良売気配数量3</stp>
        <tr r="AI24" s="33"/>
      </tp>
      <tp t="s">
        <v/>
        <stp/>
        <stp>Market</stp>
        <stp>STOCK</stp>
        <stp>46760.T</stp>
        <stp>最良売気配数量1</stp>
        <tr r="AI24" s="33"/>
      </tp>
      <tp t="s">
        <v/>
        <stp/>
        <stp>Market</stp>
        <stp>STOCK</stp>
        <stp>46760.T</stp>
        <stp>最良売気配数量8</stp>
        <tr r="AL24" s="33"/>
      </tp>
      <tp t="s">
        <v/>
        <stp/>
        <stp>Market</stp>
        <stp>STOCK</stp>
        <stp>46760.T</stp>
        <stp>最良売気配数量9</stp>
        <tr r="AL24" s="33"/>
      </tp>
    </main>
    <main first="rtdsrv.d75fe26a38f241eeae659a5df3bb47a8">
      <tp t="s">
        <v/>
        <stp/>
        <stp>Market</stp>
        <stp>STOCK</stp>
        <stp>87830.T</stp>
        <stp>最良売気配数量3</stp>
        <tr r="AI17" s="33"/>
      </tp>
      <tp t="s">
        <v/>
        <stp/>
        <stp>Market</stp>
        <stp>STOCK</stp>
        <stp>87830.T</stp>
        <stp>最良売気配数量2</stp>
        <tr r="AI17" s="33"/>
      </tp>
      <tp t="s">
        <v/>
        <stp/>
        <stp>Market</stp>
        <stp>STOCK</stp>
        <stp>87830.T</stp>
        <stp>最良売気配数量1</stp>
        <tr r="AI17" s="33"/>
      </tp>
      <tp t="s">
        <v/>
        <stp/>
        <stp>Market</stp>
        <stp>STOCK</stp>
        <stp>87830.T</stp>
        <stp>最良売気配数量7</stp>
        <tr r="AL17" s="33"/>
      </tp>
      <tp t="s">
        <v/>
        <stp/>
        <stp>Market</stp>
        <stp>STOCK</stp>
        <stp>87830.T</stp>
        <stp>最良売気配数量6</stp>
        <tr r="AL17" s="33"/>
      </tp>
      <tp t="s">
        <v/>
        <stp/>
        <stp>Market</stp>
        <stp>STOCK</stp>
        <stp>87830.T</stp>
        <stp>最良売気配数量5</stp>
        <tr r="AL17" s="33"/>
      </tp>
      <tp t="s">
        <v/>
        <stp/>
        <stp>Market</stp>
        <stp>STOCK</stp>
        <stp>87830.T</stp>
        <stp>最良売気配数量4</stp>
        <tr r="AL17" s="33"/>
      </tp>
      <tp t="s">
        <v/>
        <stp/>
        <stp>Market</stp>
        <stp>STOCK</stp>
        <stp>87830.T</stp>
        <stp>最良売気配数量9</stp>
        <tr r="AL17" s="33"/>
      </tp>
      <tp t="s">
        <v/>
        <stp/>
        <stp>Market</stp>
        <stp>STOCK</stp>
        <stp>87830.T</stp>
        <stp>最良売気配数量8</stp>
        <tr r="AL17" s="33"/>
      </tp>
      <tp t="s">
        <v/>
        <stp/>
        <stp>Market</stp>
        <stp>STOCK</stp>
        <stp>47550.T</stp>
        <stp>最良売気配数量5</stp>
        <tr r="AL19" s="33"/>
      </tp>
      <tp t="s">
        <v/>
        <stp/>
        <stp>Market</stp>
        <stp>STOCK</stp>
        <stp>47550.T</stp>
        <stp>最良売気配数量4</stp>
        <tr r="AL19" s="33"/>
      </tp>
      <tp t="s">
        <v/>
        <stp/>
        <stp>Market</stp>
        <stp>STOCK</stp>
        <stp>47550.T</stp>
        <stp>最良売気配数量7</stp>
        <tr r="AL19" s="33"/>
      </tp>
      <tp t="s">
        <v/>
        <stp/>
        <stp>Market</stp>
        <stp>STOCK</stp>
        <stp>47550.T</stp>
        <stp>最良売気配数量6</stp>
        <tr r="AL19" s="33"/>
      </tp>
      <tp t="s">
        <v/>
        <stp/>
        <stp>Market</stp>
        <stp>STOCK</stp>
        <stp>47550.T</stp>
        <stp>最良売気配数量1</stp>
        <tr r="AI19" s="33"/>
      </tp>
      <tp t="s">
        <v/>
        <stp/>
        <stp>Market</stp>
        <stp>STOCK</stp>
        <stp>47550.T</stp>
        <stp>最良売気配数量3</stp>
        <tr r="AI19" s="33"/>
      </tp>
      <tp t="s">
        <v/>
        <stp/>
        <stp>Market</stp>
        <stp>STOCK</stp>
        <stp>47550.T</stp>
        <stp>最良売気配数量2</stp>
        <tr r="AI19" s="33"/>
      </tp>
      <tp t="s">
        <v/>
        <stp/>
        <stp>Market</stp>
        <stp>STOCK</stp>
        <stp>47550.T</stp>
        <stp>最良売気配数量9</stp>
        <tr r="AL19" s="33"/>
      </tp>
      <tp t="s">
        <v/>
        <stp/>
        <stp>Market</stp>
        <stp>STOCK</stp>
        <stp>47550.T</stp>
        <stp>最良売気配数量8</stp>
        <tr r="AL19" s="33"/>
      </tp>
      <tp t="s">
        <v/>
        <stp/>
        <stp>Market</stp>
        <stp>STOCK</stp>
        <stp>67230.T</stp>
        <stp>最良売気配数量3</stp>
        <tr r="AI14" s="33"/>
      </tp>
      <tp t="s">
        <v/>
        <stp/>
        <stp>Market</stp>
        <stp>STOCK</stp>
        <stp>67230.T</stp>
        <stp>最良売気配数量2</stp>
        <tr r="AI14" s="33"/>
      </tp>
      <tp t="s">
        <v/>
        <stp/>
        <stp>Market</stp>
        <stp>STOCK</stp>
        <stp>67230.T</stp>
        <stp>最良売気配数量1</stp>
        <tr r="AI14" s="33"/>
      </tp>
      <tp t="s">
        <v/>
        <stp/>
        <stp>Market</stp>
        <stp>STOCK</stp>
        <stp>67230.T</stp>
        <stp>最良売気配数量7</stp>
        <tr r="AL14" s="33"/>
      </tp>
      <tp t="s">
        <v/>
        <stp/>
        <stp>Market</stp>
        <stp>STOCK</stp>
        <stp>67230.T</stp>
        <stp>最良売気配数量6</stp>
        <tr r="AL14" s="33"/>
      </tp>
      <tp t="s">
        <v/>
        <stp/>
        <stp>Market</stp>
        <stp>STOCK</stp>
        <stp>67230.T</stp>
        <stp>最良売気配数量5</stp>
        <tr r="AL14" s="33"/>
      </tp>
      <tp t="s">
        <v/>
        <stp/>
        <stp>Market</stp>
        <stp>STOCK</stp>
        <stp>67230.T</stp>
        <stp>最良売気配数量4</stp>
        <tr r="AL14" s="33"/>
      </tp>
      <tp t="s">
        <v/>
        <stp/>
        <stp>Market</stp>
        <stp>STOCK</stp>
        <stp>67230.T</stp>
        <stp>最良売気配数量9</stp>
        <tr r="AL14" s="33"/>
      </tp>
      <tp t="s">
        <v/>
        <stp/>
        <stp>Market</stp>
        <stp>STOCK</stp>
        <stp>67230.T</stp>
        <stp>最良売気配数量8</stp>
        <tr r="AL14" s="33"/>
      </tp>
      <tp t="s">
        <v/>
        <stp/>
        <stp>Market</stp>
        <stp>STOCK</stp>
        <stp>77350.T</stp>
        <stp>最良売気配数量5</stp>
        <tr r="AL20" s="33"/>
      </tp>
      <tp t="s">
        <v/>
        <stp/>
        <stp>Market</stp>
        <stp>STOCK</stp>
        <stp>77350.T</stp>
        <stp>最良売気配数量4</stp>
        <tr r="AL20" s="33"/>
      </tp>
      <tp t="s">
        <v/>
        <stp/>
        <stp>Market</stp>
        <stp>STOCK</stp>
        <stp>77350.T</stp>
        <stp>最良売気配数量7</stp>
        <tr r="AL20" s="33"/>
      </tp>
      <tp t="s">
        <v/>
        <stp/>
        <stp>Market</stp>
        <stp>STOCK</stp>
        <stp>77350.T</stp>
        <stp>最良売気配数量6</stp>
        <tr r="AL20" s="33"/>
      </tp>
      <tp t="s">
        <v/>
        <stp/>
        <stp>Market</stp>
        <stp>STOCK</stp>
        <stp>77350.T</stp>
        <stp>最良売気配数量1</stp>
        <tr r="AI20" s="33"/>
      </tp>
      <tp t="s">
        <v/>
        <stp/>
        <stp>Market</stp>
        <stp>STOCK</stp>
        <stp>77350.T</stp>
        <stp>最良売気配数量3</stp>
        <tr r="AI20" s="33"/>
      </tp>
      <tp t="s">
        <v/>
        <stp/>
        <stp>Market</stp>
        <stp>STOCK</stp>
        <stp>77350.T</stp>
        <stp>最良売気配数量2</stp>
        <tr r="AI20" s="33"/>
      </tp>
      <tp t="s">
        <v/>
        <stp/>
        <stp>Market</stp>
        <stp>STOCK</stp>
        <stp>77350.T</stp>
        <stp>最良売気配数量9</stp>
        <tr r="AL20" s="33"/>
      </tp>
      <tp t="s">
        <v/>
        <stp/>
        <stp>Market</stp>
        <stp>STOCK</stp>
        <stp>77350.T</stp>
        <stp>最良売気配数量8</stp>
        <tr r="AL20" s="33"/>
      </tp>
    </main>
    <main first="rtdsrv.d75fe26a38f241eeae659a5df3bb47a8">
      <tp t="s">
        <v/>
        <stp/>
        <stp>Market</stp>
        <stp>STOCK</stp>
        <stp>70120.T</stp>
        <stp>最良売気配数量2</stp>
        <tr r="AI10" s="33"/>
      </tp>
      <tp t="s">
        <v/>
        <stp/>
        <stp>Market</stp>
        <stp>STOCK</stp>
        <stp>70130.T</stp>
        <stp>最良売気配数量3</stp>
        <tr r="AI11" s="33"/>
      </tp>
      <tp t="s">
        <v/>
        <stp/>
        <stp>Market</stp>
        <stp>STOCK</stp>
        <stp>70120.T</stp>
        <stp>最良売気配数量3</stp>
        <tr r="AI10" s="33"/>
      </tp>
      <tp t="s">
        <v/>
        <stp/>
        <stp>Market</stp>
        <stp>STOCK</stp>
        <stp>70130.T</stp>
        <stp>最良売気配数量2</stp>
        <tr r="AI11" s="33"/>
      </tp>
      <tp t="s">
        <v/>
        <stp/>
        <stp>Market</stp>
        <stp>STOCK</stp>
        <stp>70130.T</stp>
        <stp>最良売気配数量1</stp>
        <tr r="AI11" s="33"/>
      </tp>
      <tp t="s">
        <v/>
        <stp/>
        <stp>Market</stp>
        <stp>STOCK</stp>
        <stp>70120.T</stp>
        <stp>最良売気配数量1</stp>
        <tr r="AI10" s="33"/>
      </tp>
      <tp t="s">
        <v/>
        <stp/>
        <stp>Market</stp>
        <stp>STOCK</stp>
        <stp>70120.T</stp>
        <stp>最良売気配数量6</stp>
        <tr r="AL10" s="33"/>
      </tp>
      <tp t="s">
        <v/>
        <stp/>
        <stp>Market</stp>
        <stp>STOCK</stp>
        <stp>70130.T</stp>
        <stp>最良売気配数量7</stp>
        <tr r="AL11" s="33"/>
      </tp>
      <tp t="s">
        <v/>
        <stp/>
        <stp>Market</stp>
        <stp>STOCK</stp>
        <stp>70120.T</stp>
        <stp>最良売気配数量7</stp>
        <tr r="AL10" s="33"/>
      </tp>
      <tp t="s">
        <v/>
        <stp/>
        <stp>Market</stp>
        <stp>STOCK</stp>
        <stp>70130.T</stp>
        <stp>最良売気配数量6</stp>
        <tr r="AL11" s="33"/>
      </tp>
      <tp t="s">
        <v/>
        <stp/>
        <stp>Market</stp>
        <stp>STOCK</stp>
        <stp>70120.T</stp>
        <stp>最良売気配数量4</stp>
        <tr r="AL10" s="33"/>
      </tp>
      <tp t="s">
        <v/>
        <stp/>
        <stp>Market</stp>
        <stp>STOCK</stp>
        <stp>70130.T</stp>
        <stp>最良売気配数量5</stp>
        <tr r="AL11" s="33"/>
      </tp>
      <tp t="s">
        <v/>
        <stp/>
        <stp>Market</stp>
        <stp>STOCK</stp>
        <stp>70120.T</stp>
        <stp>最良売気配数量5</stp>
        <tr r="AL10" s="33"/>
      </tp>
      <tp t="s">
        <v/>
        <stp/>
        <stp>Market</stp>
        <stp>STOCK</stp>
        <stp>70130.T</stp>
        <stp>最良売気配数量4</stp>
        <tr r="AL11" s="33"/>
      </tp>
      <tp t="s">
        <v/>
        <stp/>
        <stp>Market</stp>
        <stp>STOCK</stp>
        <stp>70120.T</stp>
        <stp>最良売気配数量8</stp>
        <tr r="AL10" s="33"/>
      </tp>
      <tp t="s">
        <v/>
        <stp/>
        <stp>Market</stp>
        <stp>STOCK</stp>
        <stp>70130.T</stp>
        <stp>最良売気配数量9</stp>
        <tr r="AL11" s="33"/>
      </tp>
      <tp t="s">
        <v/>
        <stp/>
        <stp>Market</stp>
        <stp>STOCK</stp>
        <stp>70120.T</stp>
        <stp>最良売気配数量9</stp>
        <tr r="AL10" s="33"/>
      </tp>
      <tp t="s">
        <v/>
        <stp/>
        <stp>Market</stp>
        <stp>STOCK</stp>
        <stp>70130.T</stp>
        <stp>最良売気配数量8</stp>
        <tr r="AL11" s="33"/>
      </tp>
    </main>
    <main first="rtdsrv.d75fe26a38f241eeae659a5df3bb47a8">
      <tp t="s">
        <v/>
        <stp/>
        <stp>Market</stp>
        <stp>STOCK</stp>
        <stp>218A0.T</stp>
        <stp>最良売気配数量1</stp>
        <tr r="AI6" s="33"/>
      </tp>
      <tp t="s">
        <v/>
        <stp/>
        <stp>Market</stp>
        <stp>STOCK</stp>
        <stp>218A0.T</stp>
        <stp>最良売気配数量3</stp>
        <tr r="AI6" s="33"/>
      </tp>
      <tp t="s">
        <v/>
        <stp/>
        <stp>Market</stp>
        <stp>STOCK</stp>
        <stp>218A0.T</stp>
        <stp>最良売気配数量2</stp>
        <tr r="AI6" s="33"/>
      </tp>
      <tp t="s">
        <v/>
        <stp/>
        <stp>Market</stp>
        <stp>STOCK</stp>
        <stp>218A0.T</stp>
        <stp>最良売気配数量5</stp>
        <tr r="AL6" s="33"/>
      </tp>
      <tp t="s">
        <v/>
        <stp/>
        <stp>Market</stp>
        <stp>STOCK</stp>
        <stp>218A0.T</stp>
        <stp>最良売気配数量4</stp>
        <tr r="AL6" s="33"/>
      </tp>
      <tp t="s">
        <v/>
        <stp/>
        <stp>Market</stp>
        <stp>STOCK</stp>
        <stp>218A0.T</stp>
        <stp>最良売気配数量7</stp>
        <tr r="AL6" s="33"/>
      </tp>
      <tp t="s">
        <v/>
        <stp/>
        <stp>Market</stp>
        <stp>STOCK</stp>
        <stp>218A0.T</stp>
        <stp>最良売気配数量6</stp>
        <tr r="AL6" s="33"/>
      </tp>
      <tp t="s">
        <v/>
        <stp/>
        <stp>Market</stp>
        <stp>STOCK</stp>
        <stp>218A0.T</stp>
        <stp>最良売気配数量9</stp>
        <tr r="AL6" s="33"/>
      </tp>
      <tp t="s">
        <v/>
        <stp/>
        <stp>Market</stp>
        <stp>STOCK</stp>
        <stp>218A0.T</stp>
        <stp>最良売気配数量8</stp>
        <tr r="AL6" s="33"/>
      </tp>
      <tp t="s">
        <v/>
        <stp/>
        <stp>Market</stp>
        <stp>STOCK</stp>
        <stp>61460.T</stp>
        <stp>最良売気配数量6</stp>
        <tr r="AL7" s="33"/>
      </tp>
      <tp t="s">
        <v/>
        <stp/>
        <stp>Market</stp>
        <stp>STOCK</stp>
        <stp>61460.T</stp>
        <stp>最良売気配数量7</stp>
        <tr r="AL7" s="33"/>
      </tp>
      <tp t="s">
        <v/>
        <stp/>
        <stp>Market</stp>
        <stp>STOCK</stp>
        <stp>61460.T</stp>
        <stp>最良売気配数量4</stp>
        <tr r="AL7" s="33"/>
      </tp>
      <tp t="s">
        <v/>
        <stp/>
        <stp>Market</stp>
        <stp>STOCK</stp>
        <stp>61460.T</stp>
        <stp>最良売気配数量5</stp>
        <tr r="AL7" s="33"/>
      </tp>
      <tp t="s">
        <v/>
        <stp/>
        <stp>Market</stp>
        <stp>STOCK</stp>
        <stp>61460.T</stp>
        <stp>最良売気配数量2</stp>
        <tr r="AI7" s="33"/>
      </tp>
      <tp t="s">
        <v/>
        <stp/>
        <stp>Market</stp>
        <stp>STOCK</stp>
        <stp>61460.T</stp>
        <stp>最良売気配数量3</stp>
        <tr r="AI7" s="33"/>
      </tp>
      <tp t="s">
        <v/>
        <stp/>
        <stp>Market</stp>
        <stp>STOCK</stp>
        <stp>61460.T</stp>
        <stp>最良売気配数量1</stp>
        <tr r="AI7" s="33"/>
      </tp>
      <tp t="s">
        <v/>
        <stp/>
        <stp>Market</stp>
        <stp>STOCK</stp>
        <stp>61460.T</stp>
        <stp>最良売気配数量8</stp>
        <tr r="AL7" s="33"/>
      </tp>
      <tp t="s">
        <v/>
        <stp/>
        <stp>Market</stp>
        <stp>STOCK</stp>
        <stp>61460.T</stp>
        <stp>最良売気配数量9</stp>
        <tr r="AL7" s="33"/>
      </tp>
      <tp t="s">
        <v/>
        <stp/>
        <stp>Market</stp>
        <stp>STOCK</stp>
        <stp>41650.T</stp>
        <stp>最良売気配数量5</stp>
        <tr r="AL13" s="33"/>
      </tp>
      <tp t="s">
        <v/>
        <stp/>
        <stp>Market</stp>
        <stp>STOCK</stp>
        <stp>21600.T</stp>
        <stp>最良売気配数量1</stp>
        <tr r="AI15" s="33"/>
      </tp>
      <tp t="s">
        <v/>
        <stp/>
        <stp>Market</stp>
        <stp>STOCK</stp>
        <stp>41650.T</stp>
        <stp>最良売気配数量4</stp>
        <tr r="AL13" s="33"/>
      </tp>
      <tp t="s">
        <v/>
        <stp/>
        <stp>Market</stp>
        <stp>STOCK</stp>
        <stp>21600.T</stp>
        <stp>最良売気配数量2</stp>
        <tr r="AI15" s="33"/>
      </tp>
      <tp t="s">
        <v/>
        <stp/>
        <stp>Market</stp>
        <stp>STOCK</stp>
        <stp>41650.T</stp>
        <stp>最良売気配数量7</stp>
        <tr r="AL13" s="33"/>
      </tp>
      <tp t="s">
        <v/>
        <stp/>
        <stp>Market</stp>
        <stp>STOCK</stp>
        <stp>21600.T</stp>
        <stp>最良売気配数量3</stp>
        <tr r="AI15" s="33"/>
      </tp>
      <tp t="s">
        <v/>
        <stp/>
        <stp>Market</stp>
        <stp>STOCK</stp>
        <stp>41650.T</stp>
        <stp>最良売気配数量6</stp>
        <tr r="AL13" s="33"/>
      </tp>
      <tp t="s">
        <v/>
        <stp/>
        <stp>Market</stp>
        <stp>STOCK</stp>
        <stp>21600.T</stp>
        <stp>最良売気配数量4</stp>
        <tr r="AL15" s="33"/>
      </tp>
      <tp t="s">
        <v/>
        <stp/>
        <stp>Market</stp>
        <stp>STOCK</stp>
        <stp>41650.T</stp>
        <stp>最良売気配数量1</stp>
        <tr r="AI13" s="33"/>
      </tp>
      <tp t="s">
        <v/>
        <stp/>
        <stp>Market</stp>
        <stp>STOCK</stp>
        <stp>21600.T</stp>
        <stp>最良売気配数量5</stp>
        <tr r="AL15" s="33"/>
      </tp>
      <tp t="s">
        <v/>
        <stp/>
        <stp>Market</stp>
        <stp>STOCK</stp>
        <stp>21600.T</stp>
        <stp>最良売気配数量6</stp>
        <tr r="AL15" s="33"/>
      </tp>
      <tp t="s">
        <v/>
        <stp/>
        <stp>Market</stp>
        <stp>STOCK</stp>
        <stp>41650.T</stp>
        <stp>最良売気配数量3</stp>
        <tr r="AI13" s="33"/>
      </tp>
      <tp t="s">
        <v/>
        <stp/>
        <stp>Market</stp>
        <stp>STOCK</stp>
        <stp>21600.T</stp>
        <stp>最良売気配数量7</stp>
        <tr r="AL15" s="33"/>
      </tp>
      <tp t="s">
        <v/>
        <stp/>
        <stp>Market</stp>
        <stp>STOCK</stp>
        <stp>41650.T</stp>
        <stp>最良売気配数量2</stp>
        <tr r="AI13" s="33"/>
      </tp>
      <tp t="s">
        <v/>
        <stp/>
        <stp>Market</stp>
        <stp>STOCK</stp>
        <stp>21600.T</stp>
        <stp>最良売気配数量8</stp>
        <tr r="AL15" s="33"/>
      </tp>
      <tp t="s">
        <v/>
        <stp/>
        <stp>Market</stp>
        <stp>STOCK</stp>
        <stp>21600.T</stp>
        <stp>最良売気配数量9</stp>
        <tr r="AL15" s="33"/>
      </tp>
      <tp t="s">
        <v/>
        <stp/>
        <stp>Market</stp>
        <stp>STOCK</stp>
        <stp>41650.T</stp>
        <stp>最良売気配数量9</stp>
        <tr r="AL13" s="33"/>
      </tp>
      <tp t="s">
        <v/>
        <stp/>
        <stp>Market</stp>
        <stp>STOCK</stp>
        <stp>41650.T</stp>
        <stp>最良売気配数量8</stp>
        <tr r="AL13" s="33"/>
      </tp>
      <tp t="s">
        <v/>
        <stp/>
        <stp>Market</stp>
        <stp>STOCK</stp>
        <stp>61710.T</stp>
        <stp>最良売気配数量1</stp>
        <tr r="AI16" s="33"/>
      </tp>
      <tp t="s">
        <v/>
        <stp/>
        <stp>Market</stp>
        <stp>STOCK</stp>
        <stp>61710.T</stp>
        <stp>最良売気配数量3</stp>
        <tr r="AI16" s="33"/>
      </tp>
      <tp t="s">
        <v/>
        <stp/>
        <stp>Market</stp>
        <stp>STOCK</stp>
        <stp>61710.T</stp>
        <stp>最良売気配数量2</stp>
        <tr r="AI16" s="33"/>
      </tp>
      <tp t="s">
        <v/>
        <stp/>
        <stp>Market</stp>
        <stp>STOCK</stp>
        <stp>61710.T</stp>
        <stp>最良売気配数量5</stp>
        <tr r="AL16" s="33"/>
      </tp>
      <tp t="s">
        <v/>
        <stp/>
        <stp>Market</stp>
        <stp>STOCK</stp>
        <stp>61710.T</stp>
        <stp>最良売気配数量4</stp>
        <tr r="AL16" s="33"/>
      </tp>
      <tp t="s">
        <v/>
        <stp/>
        <stp>Market</stp>
        <stp>STOCK</stp>
        <stp>61710.T</stp>
        <stp>最良売気配数量7</stp>
        <tr r="AL16" s="33"/>
      </tp>
      <tp t="s">
        <v/>
        <stp/>
        <stp>Market</stp>
        <stp>STOCK</stp>
        <stp>61710.T</stp>
        <stp>最良売気配数量6</stp>
        <tr r="AL16" s="33"/>
      </tp>
      <tp t="s">
        <v/>
        <stp/>
        <stp>Market</stp>
        <stp>STOCK</stp>
        <stp>61710.T</stp>
        <stp>最良売気配数量9</stp>
        <tr r="AL16" s="33"/>
      </tp>
      <tp t="s">
        <v/>
        <stp/>
        <stp>Market</stp>
        <stp>STOCK</stp>
        <stp>61710.T</stp>
        <stp>最良売気配数量8</stp>
        <tr r="AL16" s="33"/>
      </tp>
      <tp t="s">
        <v/>
        <stp/>
        <stp>Market</stp>
        <stp>STOCK</stp>
        <stp>81360.T</stp>
        <stp>最良売気配数量6</stp>
        <tr r="AL8" s="33"/>
      </tp>
      <tp t="s">
        <v/>
        <stp/>
        <stp>Market</stp>
        <stp>STOCK</stp>
        <stp>81360.T</stp>
        <stp>最良売気配数量7</stp>
        <tr r="AL8" s="33"/>
      </tp>
      <tp t="s">
        <v/>
        <stp/>
        <stp>Market</stp>
        <stp>STOCK</stp>
        <stp>81360.T</stp>
        <stp>最良売気配数量4</stp>
        <tr r="AL8" s="33"/>
      </tp>
      <tp t="s">
        <v/>
        <stp/>
        <stp>Market</stp>
        <stp>STOCK</stp>
        <stp>81360.T</stp>
        <stp>最良売気配数量5</stp>
        <tr r="AL8" s="33"/>
      </tp>
      <tp t="s">
        <v/>
        <stp/>
        <stp>Market</stp>
        <stp>STOCK</stp>
        <stp>81360.T</stp>
        <stp>最良売気配数量2</stp>
        <tr r="AI8" s="33"/>
      </tp>
      <tp t="s">
        <v/>
        <stp/>
        <stp>Market</stp>
        <stp>STOCK</stp>
        <stp>81360.T</stp>
        <stp>最良売気配数量3</stp>
        <tr r="AI8" s="33"/>
      </tp>
      <tp t="s">
        <v/>
        <stp/>
        <stp>Market</stp>
        <stp>STOCK</stp>
        <stp>81360.T</stp>
        <stp>最良売気配数量1</stp>
        <tr r="AI8" s="33"/>
      </tp>
      <tp t="s">
        <v/>
        <stp/>
        <stp>Market</stp>
        <stp>STOCK</stp>
        <stp>81360.T</stp>
        <stp>最良売気配数量8</stp>
        <tr r="AL8" s="33"/>
      </tp>
      <tp t="s">
        <v/>
        <stp/>
        <stp>Market</stp>
        <stp>STOCK</stp>
        <stp>81360.T</stp>
        <stp>最良売気配数量9</stp>
        <tr r="AL8" s="33"/>
      </tp>
    </main>
    <main first="rtdsrv.d75fe26a38f241eeae659a5df3bb47a8">
      <tp t="s">
        <v/>
        <stp/>
        <stp>Market</stp>
        <stp>STOCK</stp>
        <stp>52620.T</stp>
        <stp>最良売気配数量2</stp>
        <tr r="AI4" s="33"/>
      </tp>
      <tp t="s">
        <v/>
        <stp/>
        <stp>Market</stp>
        <stp>STOCK</stp>
        <stp>52620.T</stp>
        <stp>最良売気配数量3</stp>
        <tr r="AI4" s="33"/>
      </tp>
      <tp t="s">
        <v/>
        <stp/>
        <stp>Market</stp>
        <stp>STOCK</stp>
        <stp>52620.T</stp>
        <stp>最良売気配数量1</stp>
        <tr r="AI4" s="33"/>
      </tp>
      <tp t="s">
        <v/>
        <stp/>
        <stp>Market</stp>
        <stp>STOCK</stp>
        <stp>52620.T</stp>
        <stp>最良売気配数量6</stp>
        <tr r="AL4" s="33"/>
      </tp>
      <tp t="s">
        <v/>
        <stp/>
        <stp>Market</stp>
        <stp>STOCK</stp>
        <stp>52620.T</stp>
        <stp>最良売気配数量7</stp>
        <tr r="AL4" s="33"/>
      </tp>
      <tp t="s">
        <v/>
        <stp/>
        <stp>Market</stp>
        <stp>STOCK</stp>
        <stp>52620.T</stp>
        <stp>最良売気配数量4</stp>
        <tr r="AL4" s="33"/>
      </tp>
      <tp t="s">
        <v/>
        <stp/>
        <stp>Market</stp>
        <stp>STOCK</stp>
        <stp>52620.T</stp>
        <stp>最良売気配数量5</stp>
        <tr r="AL4" s="33"/>
      </tp>
      <tp t="s">
        <v/>
        <stp/>
        <stp>Market</stp>
        <stp>STOCK</stp>
        <stp>52620.T</stp>
        <stp>最良売気配数量8</stp>
        <tr r="AL4" s="33"/>
      </tp>
      <tp t="s">
        <v/>
        <stp/>
        <stp>Market</stp>
        <stp>STOCK</stp>
        <stp>52620.T</stp>
        <stp>最良売気配数量9</stp>
        <tr r="AL4" s="33"/>
      </tp>
      <tp t="s">
        <v/>
        <stp/>
        <stp>Market</stp>
        <stp>STOCK</stp>
        <stp>92290.T</stp>
        <stp>最良売気配数量9</stp>
        <tr r="AL3" s="33"/>
      </tp>
      <tp t="s">
        <v/>
        <stp/>
        <stp>Market</stp>
        <stp>STOCK</stp>
        <stp>92290.T</stp>
        <stp>最良売気配数量8</stp>
        <tr r="AL3" s="33"/>
      </tp>
      <tp t="s">
        <v/>
        <stp/>
        <stp>Market</stp>
        <stp>STOCK</stp>
        <stp>92290.T</stp>
        <stp>最良売気配数量1</stp>
        <tr r="AI3" s="33"/>
      </tp>
      <tp t="s">
        <v/>
        <stp/>
        <stp>Market</stp>
        <stp>STOCK</stp>
        <stp>92290.T</stp>
        <stp>最良売気配数量3</stp>
        <tr r="AI3" s="33"/>
      </tp>
      <tp t="s">
        <v/>
        <stp/>
        <stp>Market</stp>
        <stp>STOCK</stp>
        <stp>92290.T</stp>
        <stp>最良売気配数量2</stp>
        <tr r="AI3" s="33"/>
      </tp>
      <tp t="s">
        <v/>
        <stp/>
        <stp>Market</stp>
        <stp>STOCK</stp>
        <stp>92290.T</stp>
        <stp>最良売気配数量5</stp>
        <tr r="AL3" s="33"/>
      </tp>
      <tp t="s">
        <v/>
        <stp/>
        <stp>Market</stp>
        <stp>STOCK</stp>
        <stp>92290.T</stp>
        <stp>最良売気配数量4</stp>
        <tr r="AL3" s="33"/>
      </tp>
      <tp t="s">
        <v/>
        <stp/>
        <stp>Market</stp>
        <stp>STOCK</stp>
        <stp>92290.T</stp>
        <stp>最良売気配数量7</stp>
        <tr r="AL3" s="33"/>
      </tp>
      <tp t="s">
        <v/>
        <stp/>
        <stp>Market</stp>
        <stp>STOCK</stp>
        <stp>92290.T</stp>
        <stp>最良売気配数量6</stp>
        <tr r="AL3" s="33"/>
      </tp>
    </main>
    <main first="rtdsrv.d75fe26a38f241eeae659a5df3bb47a8">
      <tp t="s">
        <v/>
        <stp/>
        <stp>Market</stp>
        <stp>STOCK</stp>
        <stp>43850.T</stp>
        <stp>最良売気配数量5</stp>
        <tr r="AL23" s="33"/>
      </tp>
      <tp t="s">
        <v/>
        <stp/>
        <stp>Market</stp>
        <stp>STOCK</stp>
        <stp>43850.T</stp>
        <stp>最良売気配数量4</stp>
        <tr r="AL23" s="33"/>
      </tp>
      <tp t="s">
        <v/>
        <stp/>
        <stp>Market</stp>
        <stp>STOCK</stp>
        <stp>43850.T</stp>
        <stp>最良売気配数量7</stp>
        <tr r="AL23" s="33"/>
      </tp>
      <tp t="s">
        <v/>
        <stp/>
        <stp>Market</stp>
        <stp>STOCK</stp>
        <stp>43850.T</stp>
        <stp>最良売気配数量6</stp>
        <tr r="AL23" s="33"/>
      </tp>
      <tp t="s">
        <v/>
        <stp/>
        <stp>Market</stp>
        <stp>STOCK</stp>
        <stp>43850.T</stp>
        <stp>最良売気配数量1</stp>
        <tr r="AI23" s="33"/>
      </tp>
      <tp t="s">
        <v/>
        <stp/>
        <stp>Market</stp>
        <stp>STOCK</stp>
        <stp>43850.T</stp>
        <stp>最良売気配数量3</stp>
        <tr r="AI23" s="33"/>
      </tp>
      <tp t="s">
        <v/>
        <stp/>
        <stp>Market</stp>
        <stp>STOCK</stp>
        <stp>43850.T</stp>
        <stp>最良売気配数量2</stp>
        <tr r="AI23" s="33"/>
      </tp>
      <tp t="s">
        <v/>
        <stp/>
        <stp>Market</stp>
        <stp>STOCK</stp>
        <stp>43850.T</stp>
        <stp>最良売気配数量9</stp>
        <tr r="AL23" s="33"/>
      </tp>
      <tp t="s">
        <v/>
        <stp/>
        <stp>Market</stp>
        <stp>STOCK</stp>
        <stp>43850.T</stp>
        <stp>最良売気配数量8</stp>
        <tr r="AL23" s="33"/>
      </tp>
      <tp t="s">
        <v/>
        <stp/>
        <stp>Market</stp>
        <stp>STOCK</stp>
        <stp>63240.T</stp>
        <stp>最良売気配数量4</stp>
        <tr r="AL21" s="33"/>
      </tp>
      <tp t="s">
        <v/>
        <stp/>
        <stp>Market</stp>
        <stp>STOCK</stp>
        <stp>63240.T</stp>
        <stp>最良売気配数量5</stp>
        <tr r="AL21" s="33"/>
      </tp>
      <tp t="s">
        <v/>
        <stp/>
        <stp>Market</stp>
        <stp>STOCK</stp>
        <stp>63240.T</stp>
        <stp>最良売気配数量6</stp>
        <tr r="AL21" s="33"/>
      </tp>
      <tp t="s">
        <v/>
        <stp/>
        <stp>Market</stp>
        <stp>STOCK</stp>
        <stp>63240.T</stp>
        <stp>最良売気配数量7</stp>
        <tr r="AL21" s="33"/>
      </tp>
      <tp t="s">
        <v/>
        <stp/>
        <stp>Market</stp>
        <stp>STOCK</stp>
        <stp>63240.T</stp>
        <stp>最良売気配数量1</stp>
        <tr r="AI21" s="33"/>
      </tp>
      <tp t="s">
        <v/>
        <stp/>
        <stp>Market</stp>
        <stp>STOCK</stp>
        <stp>63240.T</stp>
        <stp>最良売気配数量2</stp>
        <tr r="AI21" s="33"/>
      </tp>
      <tp t="s">
        <v/>
        <stp/>
        <stp>Market</stp>
        <stp>STOCK</stp>
        <stp>63240.T</stp>
        <stp>最良売気配数量3</stp>
        <tr r="AI21" s="33"/>
      </tp>
      <tp t="s">
        <v/>
        <stp/>
        <stp>Market</stp>
        <stp>STOCK</stp>
        <stp>63240.T</stp>
        <stp>最良売気配数量8</stp>
        <tr r="AL21" s="33"/>
      </tp>
      <tp t="s">
        <v/>
        <stp/>
        <stp>Market</stp>
        <stp>STOCK</stp>
        <stp>63240.T</stp>
        <stp>最良売気配数量9</stp>
        <tr r="AL21" s="33"/>
      </tp>
      <tp t="s">
        <v/>
        <stp/>
        <stp>Market</stp>
        <stp>STOCK</stp>
        <stp>53320.T</stp>
        <stp>最良売気配数量2</stp>
        <tr r="AI12" s="33"/>
      </tp>
      <tp t="s">
        <v/>
        <stp/>
        <stp>Market</stp>
        <stp>STOCK</stp>
        <stp>53320.T</stp>
        <stp>最良売気配数量3</stp>
        <tr r="AI12" s="33"/>
      </tp>
      <tp t="s">
        <v/>
        <stp/>
        <stp>Market</stp>
        <stp>STOCK</stp>
        <stp>53320.T</stp>
        <stp>最良売気配数量1</stp>
        <tr r="AI12" s="33"/>
      </tp>
      <tp t="s">
        <v/>
        <stp/>
        <stp>Market</stp>
        <stp>STOCK</stp>
        <stp>53320.T</stp>
        <stp>最良売気配数量6</stp>
        <tr r="AL12" s="33"/>
      </tp>
      <tp t="s">
        <v/>
        <stp/>
        <stp>Market</stp>
        <stp>STOCK</stp>
        <stp>53320.T</stp>
        <stp>最良売気配数量7</stp>
        <tr r="AL12" s="33"/>
      </tp>
      <tp t="s">
        <v/>
        <stp/>
        <stp>Market</stp>
        <stp>STOCK</stp>
        <stp>53320.T</stp>
        <stp>最良売気配数量4</stp>
        <tr r="AL12" s="33"/>
      </tp>
      <tp t="s">
        <v/>
        <stp/>
        <stp>Market</stp>
        <stp>STOCK</stp>
        <stp>53320.T</stp>
        <stp>最良売気配数量5</stp>
        <tr r="AL12" s="33"/>
      </tp>
      <tp t="s">
        <v/>
        <stp/>
        <stp>Market</stp>
        <stp>STOCK</stp>
        <stp>53320.T</stp>
        <stp>最良売気配数量8</stp>
        <tr r="AL12" s="33"/>
      </tp>
      <tp t="s">
        <v/>
        <stp/>
        <stp>Market</stp>
        <stp>STOCK</stp>
        <stp>53320.T</stp>
        <stp>最良売気配数量9</stp>
        <tr r="AL12" s="33"/>
      </tp>
    </main>
    <main first="rtdsrv.d75fe26a38f241eeae659a5df3bb47a8">
      <tp t="s">
        <v/>
        <stp/>
        <stp>Market</stp>
        <stp>STOCK</stp>
        <stp>48890.T</stp>
        <stp>最良売気配数量9</stp>
        <tr r="AL22" s="33"/>
      </tp>
      <tp t="s">
        <v/>
        <stp/>
        <stp>Market</stp>
        <stp>STOCK</stp>
        <stp>48890.T</stp>
        <stp>最良売気配数量8</stp>
        <tr r="AL22" s="33"/>
      </tp>
      <tp t="s">
        <v/>
        <stp/>
        <stp>Market</stp>
        <stp>STOCK</stp>
        <stp>48890.T</stp>
        <stp>最良売気配数量1</stp>
        <tr r="AI22" s="33"/>
      </tp>
      <tp t="s">
        <v/>
        <stp/>
        <stp>Market</stp>
        <stp>STOCK</stp>
        <stp>48890.T</stp>
        <stp>最良売気配数量3</stp>
        <tr r="AI22" s="33"/>
      </tp>
      <tp t="s">
        <v/>
        <stp/>
        <stp>Market</stp>
        <stp>STOCK</stp>
        <stp>48890.T</stp>
        <stp>最良売気配数量2</stp>
        <tr r="AI22" s="33"/>
      </tp>
      <tp t="s">
        <v/>
        <stp/>
        <stp>Market</stp>
        <stp>STOCK</stp>
        <stp>48890.T</stp>
        <stp>最良売気配数量5</stp>
        <tr r="AL22" s="33"/>
      </tp>
      <tp t="s">
        <v/>
        <stp/>
        <stp>Market</stp>
        <stp>STOCK</stp>
        <stp>48890.T</stp>
        <stp>最良売気配数量4</stp>
        <tr r="AL22" s="33"/>
      </tp>
      <tp t="s">
        <v/>
        <stp/>
        <stp>Market</stp>
        <stp>STOCK</stp>
        <stp>48890.T</stp>
        <stp>最良売気配数量7</stp>
        <tr r="AL22" s="33"/>
      </tp>
      <tp t="s">
        <v/>
        <stp/>
        <stp>Market</stp>
        <stp>STOCK</stp>
        <stp>48890.T</stp>
        <stp>最良売気配数量6</stp>
        <tr r="AL22" s="33"/>
      </tp>
      <tp t="s">
        <v/>
        <stp/>
        <stp>Market</stp>
        <stp>STOCK</stp>
        <stp>68570.T</stp>
        <stp>最良売気配数量7</stp>
        <tr r="AL9" s="33"/>
      </tp>
      <tp t="s">
        <v/>
        <stp/>
        <stp>Market</stp>
        <stp>STOCK</stp>
        <stp>68570.T</stp>
        <stp>最良売気配数量6</stp>
        <tr r="AL9" s="33"/>
      </tp>
      <tp t="s">
        <v/>
        <stp/>
        <stp>Market</stp>
        <stp>STOCK</stp>
        <stp>68570.T</stp>
        <stp>最良売気配数量5</stp>
        <tr r="AL9" s="33"/>
      </tp>
      <tp t="s">
        <v/>
        <stp/>
        <stp>Market</stp>
        <stp>STOCK</stp>
        <stp>68570.T</stp>
        <stp>最良売気配数量4</stp>
        <tr r="AL9" s="33"/>
      </tp>
      <tp t="s">
        <v/>
        <stp/>
        <stp>Market</stp>
        <stp>STOCK</stp>
        <stp>68570.T</stp>
        <stp>最良売気配数量3</stp>
        <tr r="AI9" s="33"/>
      </tp>
      <tp t="s">
        <v/>
        <stp/>
        <stp>Market</stp>
        <stp>STOCK</stp>
        <stp>68570.T</stp>
        <stp>最良売気配数量2</stp>
        <tr r="AI9" s="33"/>
      </tp>
      <tp t="s">
        <v/>
        <stp/>
        <stp>Market</stp>
        <stp>STOCK</stp>
        <stp>68570.T</stp>
        <stp>最良売気配数量1</stp>
        <tr r="AI9" s="33"/>
      </tp>
      <tp t="s">
        <v/>
        <stp/>
        <stp>Market</stp>
        <stp>STOCK</stp>
        <stp>68570.T</stp>
        <stp>最良売気配数量9</stp>
        <tr r="AL9" s="33"/>
      </tp>
      <tp t="s">
        <v/>
        <stp/>
        <stp>Market</stp>
        <stp>STOCK</stp>
        <stp>68570.T</stp>
        <stp>最良売気配数量8</stp>
        <tr r="AL9" s="33"/>
      </tp>
      <tp t="s">
        <v/>
        <stp/>
        <stp>Market</stp>
        <stp>STOCK</stp>
        <stp>285A0.T</stp>
        <stp>最良売気配数量1</stp>
        <tr r="AI18" s="33"/>
      </tp>
      <tp t="s">
        <v/>
        <stp/>
        <stp>Market</stp>
        <stp>STOCK</stp>
        <stp>285A0.T</stp>
        <stp>最良売気配数量3</stp>
        <tr r="AI18" s="33"/>
      </tp>
      <tp t="s">
        <v/>
        <stp/>
        <stp>Market</stp>
        <stp>STOCK</stp>
        <stp>285A0.T</stp>
        <stp>最良売気配数量2</stp>
        <tr r="AI18" s="33"/>
      </tp>
      <tp t="s">
        <v/>
        <stp/>
        <stp>Market</stp>
        <stp>STOCK</stp>
        <stp>285A0.T</stp>
        <stp>最良売気配数量5</stp>
        <tr r="AL18" s="33"/>
      </tp>
      <tp t="s">
        <v/>
        <stp/>
        <stp>Market</stp>
        <stp>STOCK</stp>
        <stp>285A0.T</stp>
        <stp>最良売気配数量4</stp>
        <tr r="AL18" s="33"/>
      </tp>
      <tp t="s">
        <v/>
        <stp/>
        <stp>Market</stp>
        <stp>STOCK</stp>
        <stp>285A0.T</stp>
        <stp>最良売気配数量7</stp>
        <tr r="AL18" s="33"/>
      </tp>
      <tp t="s">
        <v/>
        <stp/>
        <stp>Market</stp>
        <stp>STOCK</stp>
        <stp>285A0.T</stp>
        <stp>最良売気配数量6</stp>
        <tr r="AL18" s="33"/>
      </tp>
      <tp t="s">
        <v/>
        <stp/>
        <stp>Market</stp>
        <stp>STOCK</stp>
        <stp>285A0.T</stp>
        <stp>最良売気配数量9</stp>
        <tr r="AL18" s="33"/>
      </tp>
      <tp t="s">
        <v/>
        <stp/>
        <stp>Market</stp>
        <stp>STOCK</stp>
        <stp>285A0.T</stp>
        <stp>最良売気配数量8</stp>
        <tr r="AL18" s="33"/>
      </tp>
      <tp t="s">
        <v/>
        <stp/>
        <stp>Market</stp>
        <stp>STOCK</stp>
        <stp>79360.T</stp>
        <stp>最良売気配数量6</stp>
        <tr r="AL25" s="33"/>
      </tp>
      <tp t="s">
        <v/>
        <stp/>
        <stp>Market</stp>
        <stp>STOCK</stp>
        <stp>79360.T</stp>
        <stp>最良売気配数量7</stp>
        <tr r="AL25" s="33"/>
      </tp>
      <tp t="s">
        <v/>
        <stp/>
        <stp>Market</stp>
        <stp>STOCK</stp>
        <stp>79360.T</stp>
        <stp>最良売気配数量4</stp>
        <tr r="AL25" s="33"/>
      </tp>
      <tp t="s">
        <v/>
        <stp/>
        <stp>Market</stp>
        <stp>STOCK</stp>
        <stp>79360.T</stp>
        <stp>最良売気配数量5</stp>
        <tr r="AL25" s="33"/>
      </tp>
      <tp t="s">
        <v/>
        <stp/>
        <stp>Market</stp>
        <stp>STOCK</stp>
        <stp>79360.T</stp>
        <stp>最良売気配数量2</stp>
        <tr r="AI25" s="33"/>
      </tp>
      <tp t="s">
        <v/>
        <stp/>
        <stp>Market</stp>
        <stp>STOCK</stp>
        <stp>79360.T</stp>
        <stp>最良売気配数量3</stp>
        <tr r="AI25" s="33"/>
      </tp>
      <tp t="s">
        <v/>
        <stp/>
        <stp>Market</stp>
        <stp>STOCK</stp>
        <stp>79360.T</stp>
        <stp>最良売気配数量1</stp>
        <tr r="AI25" s="33"/>
      </tp>
      <tp t="s">
        <v/>
        <stp/>
        <stp>Market</stp>
        <stp>STOCK</stp>
        <stp>79360.T</stp>
        <stp>最良売気配数量8</stp>
        <tr r="AL25" s="33"/>
      </tp>
      <tp t="s">
        <v/>
        <stp/>
        <stp>Market</stp>
        <stp>STOCK</stp>
        <stp>79360.T</stp>
        <stp>最良売気配数量9</stp>
        <tr r="AL25" s="33"/>
      </tp>
    </main>
    <main first="rtdsrv.d75fe26a38f241eeae659a5df3bb47a8">
      <tp t="s">
        <v/>
        <stp/>
        <stp>Market</stp>
        <stp>STOCK</stp>
        <stp>68570.T</stp>
        <stp>出来高</stp>
        <tr r="U9" s="33"/>
      </tp>
      <tp t="s">
        <v/>
        <stp/>
        <stp>Market</stp>
        <stp>STOCK</stp>
        <stp>65250.T</stp>
        <stp>出来高</stp>
        <tr r="U2" s="33"/>
      </tp>
      <tp t="s">
        <v/>
        <stp/>
        <stp>Market</stp>
        <stp>STOCK</stp>
        <stp>67230.T</stp>
        <stp>出来高</stp>
        <tr r="U14" s="33"/>
      </tp>
      <tp t="s">
        <v/>
        <stp/>
        <stp>Market</stp>
        <stp>STOCK</stp>
        <stp>61460.T</stp>
        <stp>出来高</stp>
        <tr r="U7" s="33"/>
      </tp>
      <tp t="s">
        <v/>
        <stp/>
        <stp>Market</stp>
        <stp>STOCK</stp>
        <stp>61710.T</stp>
        <stp>出来高</stp>
        <tr r="U16" s="33"/>
      </tp>
      <tp t="s">
        <v/>
        <stp/>
        <stp>Market</stp>
        <stp>STOCK</stp>
        <stp>63240.T</stp>
        <stp>出来高</stp>
        <tr r="U21" s="33"/>
      </tp>
      <tp t="s">
        <v/>
        <stp/>
        <stp>Market</stp>
        <stp>STOCK</stp>
        <stp>61710.T</stp>
        <stp>高値</stp>
        <tr r="M16" s="33"/>
      </tp>
      <tp t="s">
        <v/>
        <stp/>
        <stp>Market</stp>
        <stp>STOCK</stp>
        <stp>79360.T</stp>
        <stp>出来高</stp>
        <tr r="U25" s="33"/>
      </tp>
      <tp t="s">
        <v/>
        <stp/>
        <stp>Market</stp>
        <stp>STOCK</stp>
        <stp>77350.T</stp>
        <stp>出来高</stp>
        <tr r="U20" s="33"/>
      </tp>
      <tp t="s">
        <v/>
        <stp/>
        <stp>Market</stp>
        <stp>STOCK</stp>
        <stp>70130.T</stp>
        <stp>出来高</stp>
        <tr r="U11" s="33"/>
      </tp>
      <tp t="s">
        <v/>
        <stp/>
        <stp>Market</stp>
        <stp>STOCK</stp>
        <stp>70120.T</stp>
        <stp>出来高</stp>
        <tr r="U10" s="33"/>
      </tp>
      <tp t="s">
        <v/>
        <stp/>
        <stp>Market</stp>
        <stp>STOCK</stp>
        <stp>21600.T</stp>
        <stp>高値</stp>
        <tr r="M15" s="33"/>
      </tp>
      <tp t="s">
        <v/>
        <stp/>
        <stp>Market</stp>
        <stp>STOCK</stp>
        <stp>48890.T</stp>
        <stp>出来高</stp>
        <tr r="U22" s="33"/>
      </tp>
      <tp t="s">
        <v/>
        <stp/>
        <stp>Market</stp>
        <stp>STOCK</stp>
        <stp>47550.T</stp>
        <stp>出来高</stp>
        <tr r="U19" s="33"/>
      </tp>
      <tp t="s">
        <v/>
        <stp/>
        <stp>Market</stp>
        <stp>STOCK</stp>
        <stp>46760.T</stp>
        <stp>出来高</stp>
        <tr r="U24" s="33"/>
      </tp>
      <tp t="s">
        <v/>
        <stp/>
        <stp>Market</stp>
        <stp>STOCK</stp>
        <stp>41650.T</stp>
        <stp>出来高</stp>
        <tr r="U13" s="33"/>
      </tp>
      <tp t="s">
        <v/>
        <stp/>
        <stp>Market</stp>
        <stp>STOCK</stp>
        <stp>43850.T</stp>
        <stp>出来高</stp>
        <tr r="U23" s="33"/>
      </tp>
      <tp t="s">
        <v/>
        <stp/>
        <stp>Market</stp>
        <stp>STOCK</stp>
        <stp>24130.T</stp>
        <stp>高値</stp>
        <tr r="M5" s="33"/>
      </tp>
      <tp t="s">
        <v/>
        <stp/>
        <stp>Market</stp>
        <stp>STOCK</stp>
        <stp>70130.T</stp>
        <stp>高値</stp>
        <tr r="M11" s="33"/>
      </tp>
      <tp t="s">
        <v/>
        <stp/>
        <stp>Market</stp>
        <stp>STOCK</stp>
        <stp>67230.T</stp>
        <stp>高値</stp>
        <tr r="M14" s="33"/>
      </tp>
      <tp t="s">
        <v/>
        <stp/>
        <stp>Market</stp>
        <stp>STOCK</stp>
        <stp>87830.T</stp>
        <stp>高値</stp>
        <tr r="M17" s="33"/>
      </tp>
      <tp t="s">
        <v/>
        <stp/>
        <stp>Market</stp>
        <stp>STOCK</stp>
        <stp>55860.T</stp>
        <stp>出来高</stp>
        <tr r="U26" s="33"/>
      </tp>
      <tp t="s">
        <v/>
        <stp/>
        <stp>Market</stp>
        <stp>STOCK</stp>
        <stp>53320.T</stp>
        <stp>出来高</stp>
        <tr r="U12" s="33"/>
      </tp>
      <tp t="s">
        <v/>
        <stp/>
        <stp>Market</stp>
        <stp>STOCK</stp>
        <stp>52620.T</stp>
        <stp>出来高</stp>
        <tr r="U4" s="33"/>
      </tp>
      <tp t="s">
        <v/>
        <stp/>
        <stp>Market</stp>
        <stp>STOCK</stp>
        <stp>70120.T</stp>
        <stp>高値</stp>
        <tr r="M10" s="33"/>
      </tp>
      <tp t="s">
        <v/>
        <stp/>
        <stp>Market</stp>
        <stp>STOCK</stp>
        <stp>52620.T</stp>
        <stp>高値</stp>
        <tr r="M4" s="33"/>
      </tp>
      <tp t="s">
        <v/>
        <stp/>
        <stp>Market</stp>
        <stp>STOCK</stp>
        <stp>53320.T</stp>
        <stp>高値</stp>
        <tr r="M12" s="33"/>
      </tp>
      <tp t="s">
        <v/>
        <stp/>
        <stp>Market</stp>
        <stp>STOCK</stp>
        <stp>285A0.T</stp>
        <stp>出来高</stp>
        <tr r="U18" s="33"/>
      </tp>
      <tp t="s">
        <v/>
        <stp/>
        <stp>Market</stp>
        <stp>STOCK</stp>
        <stp>24130.T</stp>
        <stp>出来高</stp>
        <tr r="U5" s="33"/>
      </tp>
      <tp t="s">
        <v/>
        <stp/>
        <stp>Market</stp>
        <stp>STOCK</stp>
        <stp>21600.T</stp>
        <stp>出来高</stp>
        <tr r="U15" s="33"/>
      </tp>
      <tp t="s">
        <v/>
        <stp/>
        <stp>Market</stp>
        <stp>STOCK</stp>
        <stp>218A0.T</stp>
        <stp>出来高</stp>
        <tr r="U6" s="33"/>
      </tp>
      <tp t="s">
        <v/>
        <stp/>
        <stp>Market</stp>
        <stp>STOCK</stp>
        <stp>77350.T</stp>
        <stp>高値</stp>
        <tr r="M20" s="33"/>
      </tp>
      <tp t="s">
        <v/>
        <stp/>
        <stp>Market</stp>
        <stp>STOCK</stp>
        <stp>65250.T</stp>
        <stp>高値</stp>
        <tr r="M2" s="33"/>
      </tp>
      <tp t="s">
        <v/>
        <stp/>
        <stp>Market</stp>
        <stp>STOCK</stp>
        <stp>47550.T</stp>
        <stp>高値</stp>
        <tr r="M19" s="33"/>
      </tp>
      <tp t="s">
        <v/>
        <stp/>
        <stp>Market</stp>
        <stp>STOCK</stp>
        <stp>43850.T</stp>
        <stp>高値</stp>
        <tr r="M23" s="33"/>
      </tp>
      <tp t="s">
        <v/>
        <stp/>
        <stp>Market</stp>
        <stp>STOCK</stp>
        <stp>41650.T</stp>
        <stp>高値</stp>
        <tr r="M13" s="33"/>
      </tp>
      <tp t="s">
        <v/>
        <stp/>
        <stp>Market</stp>
        <stp>STOCK</stp>
        <stp>63240.T</stp>
        <stp>高値</stp>
        <tr r="M21" s="33"/>
      </tp>
      <tp t="s">
        <v/>
        <stp/>
        <stp>Market</stp>
        <stp>STOCK</stp>
        <stp>68570.T</stp>
        <stp>高値</stp>
        <tr r="M9" s="33"/>
      </tp>
      <tp t="s">
        <v/>
        <stp/>
        <stp>Market</stp>
        <stp>STOCK</stp>
        <stp>79360.T</stp>
        <stp>高値</stp>
        <tr r="M25" s="33"/>
      </tp>
      <tp t="s">
        <v/>
        <stp/>
        <stp>Market</stp>
        <stp>STOCK</stp>
        <stp>61460.T</stp>
        <stp>高値</stp>
        <tr r="M7" s="33"/>
      </tp>
      <tp t="s">
        <v/>
        <stp/>
        <stp>Market</stp>
        <stp>STOCK</stp>
        <stp>55860.T</stp>
        <stp>高値</stp>
        <tr r="M26" s="33"/>
      </tp>
      <tp t="s">
        <v/>
        <stp/>
        <stp>Market</stp>
        <stp>STOCK</stp>
        <stp>46760.T</stp>
        <stp>高値</stp>
        <tr r="M24" s="33"/>
      </tp>
      <tp t="s">
        <v/>
        <stp/>
        <stp>Market</stp>
        <stp>STOCK</stp>
        <stp>81360.T</stp>
        <stp>高値</stp>
        <tr r="M8" s="33"/>
      </tp>
      <tp t="s">
        <v/>
        <stp/>
        <stp>Market</stp>
        <stp>STOCK</stp>
        <stp>48890.T</stp>
        <stp>高値</stp>
        <tr r="M22" s="33"/>
      </tp>
      <tp t="s">
        <v/>
        <stp/>
        <stp>Market</stp>
        <stp>STOCK</stp>
        <stp>92290.T</stp>
        <stp>高値</stp>
        <tr r="M3" s="33"/>
      </tp>
      <tp t="s">
        <v/>
        <stp/>
        <stp>Market</stp>
        <stp>STOCK</stp>
        <stp>87830.T</stp>
        <stp>出来高</stp>
        <tr r="U17" s="33"/>
      </tp>
      <tp t="s">
        <v/>
        <stp/>
        <stp>Market</stp>
        <stp>STOCK</stp>
        <stp>81360.T</stp>
        <stp>出来高</stp>
        <tr r="U8" s="33"/>
      </tp>
      <tp t="s">
        <v/>
        <stp/>
        <stp>Market</stp>
        <stp>STOCK</stp>
        <stp>92290.T</stp>
        <stp>出来高</stp>
        <tr r="U3" s="33"/>
      </tp>
      <tp t="s">
        <v/>
        <stp/>
        <stp>Market</stp>
        <stp>STOCK</stp>
        <stp>285A0.T</stp>
        <stp>現在値</stp>
        <tr r="D18" s="33"/>
      </tp>
      <tp t="s">
        <v/>
        <stp/>
        <stp>Market</stp>
        <stp>STOCK</stp>
        <stp>218A0.T</stp>
        <stp>現在値</stp>
        <tr r="D6" s="33"/>
      </tp>
      <tp t="s">
        <v/>
        <stp/>
        <stp>Market</stp>
        <stp>STOCK</stp>
        <stp>21600.T</stp>
        <stp>現在値</stp>
        <tr r="D15" s="33"/>
      </tp>
      <tp t="s">
        <v/>
        <stp/>
        <stp>Market</stp>
        <stp>STOCK</stp>
        <stp>24130.T</stp>
        <stp>現在値</stp>
        <tr r="D5" s="33"/>
      </tp>
      <tp t="s">
        <v/>
        <stp/>
        <stp>Market</stp>
        <stp>STOCK</stp>
        <stp>92290.T</stp>
        <stp>銘柄名称</stp>
        <tr r="B3" s="33"/>
      </tp>
      <tp t="s">
        <v/>
        <stp/>
        <stp>Market</stp>
        <stp>STOCK</stp>
        <stp>52620.T</stp>
        <stp>銘柄名称</stp>
        <tr r="B4" s="33"/>
      </tp>
      <tp t="s">
        <v/>
        <stp/>
        <stp>Market</stp>
        <stp>STOCK</stp>
        <stp>43850.T</stp>
        <stp>銘柄名称</stp>
        <tr r="B23" s="33"/>
      </tp>
      <tp t="s">
        <v/>
        <stp/>
        <stp>Market</stp>
        <stp>STOCK</stp>
        <stp>53320.T</stp>
        <stp>銘柄名称</stp>
        <tr r="B12" s="33"/>
      </tp>
      <tp t="s">
        <v/>
        <stp/>
        <stp>Market</stp>
        <stp>STOCK</stp>
        <stp>63240.T</stp>
        <stp>銘柄名称</stp>
        <tr r="B21" s="33"/>
      </tp>
      <tp t="s">
        <v/>
        <stp/>
        <stp>Market</stp>
        <stp>STOCK</stp>
        <stp>70130.T</stp>
        <stp>銘柄名称</stp>
        <tr r="B11" s="33"/>
      </tp>
      <tp t="s">
        <v/>
        <stp/>
        <stp>Market</stp>
        <stp>STOCK</stp>
        <stp>70120.T</stp>
        <stp>銘柄名称</stp>
        <tr r="B10" s="33"/>
      </tp>
      <tp t="s">
        <v/>
        <stp/>
        <stp>Market</stp>
        <stp>STOCK</stp>
        <stp>218A0.T</stp>
        <stp>銘柄名称</stp>
        <tr r="B6" s="33"/>
      </tp>
      <tp t="s">
        <v/>
        <stp/>
        <stp>Market</stp>
        <stp>STOCK</stp>
        <stp>81360.T</stp>
        <stp>銘柄名称</stp>
        <tr r="B8" s="33"/>
      </tp>
      <tp t="s">
        <v/>
        <stp/>
        <stp>Market</stp>
        <stp>STOCK</stp>
        <stp>61460.T</stp>
        <stp>銘柄名称</stp>
        <tr r="B7" s="33"/>
      </tp>
      <tp t="s">
        <v/>
        <stp/>
        <stp>Market</stp>
        <stp>STOCK</stp>
        <stp>61710.T</stp>
        <stp>銘柄名称</stp>
        <tr r="B16" s="33"/>
      </tp>
      <tp t="s">
        <v/>
        <stp/>
        <stp>Market</stp>
        <stp>STOCK</stp>
        <stp>41650.T</stp>
        <stp>銘柄名称</stp>
        <tr r="B13" s="33"/>
      </tp>
      <tp t="s">
        <v/>
        <stp/>
        <stp>Market</stp>
        <stp>STOCK</stp>
        <stp>21600.T</stp>
        <stp>銘柄名称</stp>
        <tr r="B15" s="33"/>
      </tp>
      <tp t="s">
        <v/>
        <stp/>
        <stp>Market</stp>
        <stp>STOCK</stp>
        <stp>68570.T</stp>
        <stp>現在値</stp>
        <tr r="D9" s="33"/>
      </tp>
      <tp t="s">
        <v/>
        <stp/>
        <stp>Market</stp>
        <stp>STOCK</stp>
        <stp>63240.T</stp>
        <stp>現在値</stp>
        <tr r="D21" s="33"/>
      </tp>
      <tp t="s">
        <v/>
        <stp/>
        <stp>Market</stp>
        <stp>STOCK</stp>
        <stp>61460.T</stp>
        <stp>現在値</stp>
        <tr r="D7" s="33"/>
      </tp>
      <tp t="s">
        <v/>
        <stp/>
        <stp>Market</stp>
        <stp>STOCK</stp>
        <stp>61710.T</stp>
        <stp>現在値</stp>
        <tr r="D16" s="33"/>
      </tp>
      <tp t="s">
        <v/>
        <stp/>
        <stp>Market</stp>
        <stp>STOCK</stp>
        <stp>67230.T</stp>
        <stp>現在値</stp>
        <tr r="D14" s="33"/>
      </tp>
      <tp t="s">
        <v/>
        <stp/>
        <stp>Market</stp>
        <stp>STOCK</stp>
        <stp>65250.T</stp>
        <stp>現在値</stp>
        <tr r="D2" s="33"/>
      </tp>
      <tp t="s">
        <v/>
        <stp/>
        <stp>Market</stp>
        <stp>STOCK</stp>
        <stp>46760.T</stp>
        <stp>銘柄名称</stp>
        <tr r="B24" s="33"/>
      </tp>
      <tp t="s">
        <v/>
        <stp/>
        <stp>Market</stp>
        <stp>STOCK</stp>
        <stp>79360.T</stp>
        <stp>現在値</stp>
        <tr r="D25" s="33"/>
      </tp>
      <tp t="s">
        <v/>
        <stp/>
        <stp>Market</stp>
        <stp>STOCK</stp>
        <stp>70130.T</stp>
        <stp>現在値</stp>
        <tr r="D11" s="33"/>
      </tp>
      <tp t="s">
        <v/>
        <stp/>
        <stp>Market</stp>
        <stp>STOCK</stp>
        <stp>70120.T</stp>
        <stp>現在値</stp>
        <tr r="D10" s="33"/>
      </tp>
      <tp t="s">
        <v/>
        <stp/>
        <stp>Market</stp>
        <stp>STOCK</stp>
        <stp>77350.T</stp>
        <stp>現在値</stp>
        <tr r="D20" s="33"/>
      </tp>
      <tp t="s">
        <v/>
        <stp/>
        <stp>Market</stp>
        <stp>STOCK</stp>
        <stp>87830.T</stp>
        <stp>銘柄名称</stp>
        <tr r="B17" s="33"/>
      </tp>
      <tp t="s">
        <v/>
        <stp/>
        <stp>Market</stp>
        <stp>STOCK</stp>
        <stp>77350.T</stp>
        <stp>銘柄名称</stp>
        <tr r="B20" s="33"/>
      </tp>
      <tp t="s">
        <v/>
        <stp/>
        <stp>Market</stp>
        <stp>STOCK</stp>
        <stp>67230.T</stp>
        <stp>銘柄名称</stp>
        <tr r="B14" s="33"/>
      </tp>
      <tp t="s">
        <v/>
        <stp/>
        <stp>Market</stp>
        <stp>STOCK</stp>
        <stp>47550.T</stp>
        <stp>銘柄名称</stp>
        <tr r="B19" s="33"/>
      </tp>
      <tp t="s">
        <v/>
        <stp/>
        <stp>Market</stp>
        <stp>STOCK</stp>
        <stp>48890.T</stp>
        <stp>現在値</stp>
        <tr r="D22" s="33"/>
      </tp>
      <tp t="s">
        <v/>
        <stp/>
        <stp>Market</stp>
        <stp>STOCK</stp>
        <stp>43850.T</stp>
        <stp>現在値</stp>
        <tr r="D23" s="33"/>
      </tp>
      <tp t="s">
        <v/>
        <stp/>
        <stp>Market</stp>
        <stp>STOCK</stp>
        <stp>41650.T</stp>
        <stp>現在値</stp>
        <tr r="D13" s="33"/>
      </tp>
      <tp t="s">
        <v/>
        <stp/>
        <stp>Market</stp>
        <stp>STOCK</stp>
        <stp>46760.T</stp>
        <stp>現在値</stp>
        <tr r="D24" s="33"/>
      </tp>
      <tp t="s">
        <v/>
        <stp/>
        <stp>Market</stp>
        <stp>STOCK</stp>
        <stp>47550.T</stp>
        <stp>現在値</stp>
        <tr r="D19" s="33"/>
      </tp>
      <tp t="s">
        <v/>
        <stp/>
        <stp>Market</stp>
        <stp>STOCK</stp>
        <stp>24130.T</stp>
        <stp>銘柄名称</stp>
        <tr r="B5" s="33"/>
      </tp>
      <tp t="s">
        <v/>
        <stp/>
        <stp>Market</stp>
        <stp>STOCK</stp>
        <stp>52620.T</stp>
        <stp>現在値</stp>
        <tr r="D4" s="33"/>
      </tp>
      <tp t="s">
        <v/>
        <stp/>
        <stp>Market</stp>
        <stp>STOCK</stp>
        <stp>53320.T</stp>
        <stp>現在値</stp>
        <tr r="D12" s="33"/>
      </tp>
      <tp t="s">
        <v/>
        <stp/>
        <stp>Market</stp>
        <stp>STOCK</stp>
        <stp>55860.T</stp>
        <stp>現在値</stp>
        <tr r="D26" s="33"/>
      </tp>
      <tp t="s">
        <v/>
        <stp/>
        <stp>Market</stp>
        <stp>STOCK</stp>
        <stp>55860.T</stp>
        <stp>銘柄名称</stp>
        <tr r="B26" s="33"/>
      </tp>
      <tp t="s">
        <v/>
        <stp/>
        <stp>Market</stp>
        <stp>STOCK</stp>
        <stp>65250.T</stp>
        <stp>銘柄名称</stp>
        <tr r="B2" s="33"/>
      </tp>
      <tp t="s">
        <v/>
        <stp/>
        <stp>Market</stp>
        <stp>STOCK</stp>
        <stp>81360.T</stp>
        <stp>現在値</stp>
        <tr r="D8" s="33"/>
      </tp>
      <tp t="s">
        <v/>
        <stp/>
        <stp>Market</stp>
        <stp>STOCK</stp>
        <stp>87830.T</stp>
        <stp>現在値</stp>
        <tr r="D17" s="33"/>
      </tp>
      <tp t="s">
        <v/>
        <stp/>
        <stp>Market</stp>
        <stp>STOCK</stp>
        <stp>48890.T</stp>
        <stp>銘柄名称</stp>
        <tr r="B22" s="33"/>
      </tp>
      <tp t="s">
        <v/>
        <stp/>
        <stp>Market</stp>
        <stp>STOCK</stp>
        <stp>68570.T</stp>
        <stp>銘柄名称</stp>
        <tr r="B9" s="33"/>
      </tp>
      <tp t="s">
        <v/>
        <stp/>
        <stp>Market</stp>
        <stp>STOCK</stp>
        <stp>285A0.T</stp>
        <stp>銘柄名称</stp>
        <tr r="B18" s="33"/>
      </tp>
      <tp t="s">
        <v/>
        <stp/>
        <stp>Market</stp>
        <stp>STOCK</stp>
        <stp>92290.T</stp>
        <stp>現在値</stp>
        <tr r="D3" s="33"/>
      </tp>
      <tp t="s">
        <v/>
        <stp/>
        <stp>Market</stp>
        <stp>STOCK</stp>
        <stp>79360.T</stp>
        <stp>銘柄名称</stp>
        <tr r="B25" s="33"/>
      </tp>
      <tp t="s">
        <v/>
        <stp/>
        <stp>Market</stp>
        <stp>STOCK</stp>
        <stp>48890.T</stp>
        <stp>前日比率</stp>
        <tr r="Q22" s="33"/>
      </tp>
      <tp t="s">
        <v/>
        <stp/>
        <stp>Market</stp>
        <stp>STOCK</stp>
        <stp>68570.T</stp>
        <stp>前日比率</stp>
        <tr r="Q9" s="33"/>
      </tp>
      <tp t="s">
        <v/>
        <stp/>
        <stp>Market</stp>
        <stp>STOCK</stp>
        <stp>285A0.T</stp>
        <stp>前日比率</stp>
        <tr r="Q18" s="33"/>
      </tp>
    </main>
    <main first="rtdsrv.d75fe26a38f241eeae659a5df3bb47a8">
      <tp t="s">
        <v/>
        <stp/>
        <stp>Market</stp>
        <stp>STOCK</stp>
        <stp>79360.T</stp>
        <stp>前日比率</stp>
        <tr r="Q25" s="33"/>
      </tp>
    </main>
    <main first="rtdsrv.d75fe26a38f241eeae659a5df3bb47a8">
      <tp t="s">
        <v/>
        <stp/>
        <stp>Market</stp>
        <stp>STOCK</stp>
        <stp>65250.T</stp>
        <stp>前日日付</stp>
        <tr r="O28" s="33"/>
      </tp>
    </main>
    <main first="rtdsrv.d75fe26a38f241eeae659a5df3bb47a8">
      <tp t="s">
        <v/>
        <stp/>
        <stp>Market</stp>
        <stp>STOCK</stp>
        <stp>24130.T</stp>
        <stp>前日比率</stp>
        <tr r="Q5" s="33"/>
      </tp>
    </main>
    <main first="rtdsrv.d75fe26a38f241eeae659a5df3bb47a8">
      <tp t="s">
        <v/>
        <stp/>
        <stp>Market</stp>
        <stp>STOCK</stp>
        <stp>55860.T</stp>
        <stp>前日比率</stp>
        <tr r="Q26" s="33"/>
      </tp>
      <tp t="s">
        <v/>
        <stp/>
        <stp>Market</stp>
        <stp>STOCK</stp>
        <stp>65250.T</stp>
        <stp>前日比率</stp>
        <tr r="Q2" s="33"/>
      </tp>
    </main>
    <main first="rtdsrv.d75fe26a38f241eeae659a5df3bb47a8">
      <tp t="s">
        <v/>
        <stp/>
        <stp>Market</stp>
        <stp>STOCK</stp>
        <stp>46760.T</stp>
        <stp>前日比率</stp>
        <tr r="Q24" s="33"/>
      </tp>
    </main>
    <main first="rtdsrv.d75fe26a38f241eeae659a5df3bb47a8">
      <tp t="s">
        <v/>
        <stp/>
        <stp>Market</stp>
        <stp>STOCK</stp>
        <stp>87830.T</stp>
        <stp>前日比率</stp>
        <tr r="Q17" s="33"/>
      </tp>
      <tp t="s">
        <v/>
        <stp/>
        <stp>Market</stp>
        <stp>STOCK</stp>
        <stp>67230.T</stp>
        <stp>前日比率</stp>
        <tr r="Q14" s="33"/>
      </tp>
      <tp t="s">
        <v/>
        <stp/>
        <stp>Market</stp>
        <stp>STOCK</stp>
        <stp>77350.T</stp>
        <stp>前日比率</stp>
        <tr r="Q20" s="33"/>
      </tp>
      <tp t="s">
        <v/>
        <stp/>
        <stp>Market</stp>
        <stp>STOCK</stp>
        <stp>47550.T</stp>
        <stp>前日比率</stp>
        <tr r="Q19" s="33"/>
      </tp>
    </main>
    <main first="rtdsrv.d75fe26a38f241eeae659a5df3bb47a8">
      <tp t="s">
        <v/>
        <stp/>
        <stp>Market</stp>
        <stp>STOCK</stp>
        <stp>70120.T</stp>
        <stp>前日比率</stp>
        <tr r="Q10" s="33"/>
      </tp>
      <tp t="s">
        <v/>
        <stp/>
        <stp>Market</stp>
        <stp>STOCK</stp>
        <stp>70130.T</stp>
        <stp>前日比率</stp>
        <tr r="Q11" s="33"/>
      </tp>
    </main>
    <main first="rtdsrv.d75fe26a38f241eeae659a5df3bb47a8">
      <tp t="s">
        <v/>
        <stp/>
        <stp>Market</stp>
        <stp>STOCK</stp>
        <stp>218A0.T</stp>
        <stp>前日比率</stp>
        <tr r="Q6" s="33"/>
      </tp>
      <tp t="s">
        <v/>
        <stp/>
        <stp>Market</stp>
        <stp>STOCK</stp>
        <stp>81360.T</stp>
        <stp>前日比率</stp>
        <tr r="Q8" s="33"/>
      </tp>
      <tp t="s">
        <v/>
        <stp/>
        <stp>Market</stp>
        <stp>STOCK</stp>
        <stp>21600.T</stp>
        <stp>前日比率</stp>
        <tr r="Q15" s="33"/>
      </tp>
      <tp t="s">
        <v/>
        <stp/>
        <stp>Market</stp>
        <stp>STOCK</stp>
        <stp>41650.T</stp>
        <stp>前日比率</stp>
        <tr r="Q13" s="33"/>
      </tp>
      <tp t="s">
        <v/>
        <stp/>
        <stp>Market</stp>
        <stp>STOCK</stp>
        <stp>61710.T</stp>
        <stp>前日比率</stp>
        <tr r="Q16" s="33"/>
      </tp>
      <tp t="s">
        <v/>
        <stp/>
        <stp>Market</stp>
        <stp>STOCK</stp>
        <stp>61460.T</stp>
        <stp>前日比率</stp>
        <tr r="Q7" s="33"/>
      </tp>
    </main>
    <main first="rtdsrv.d75fe26a38f241eeae659a5df3bb47a8">
      <tp t="s">
        <v/>
        <stp/>
        <stp>Market</stp>
        <stp>STOCK</stp>
        <stp>92290.T</stp>
        <stp>前日比率</stp>
        <tr r="Q3" s="33"/>
      </tp>
      <tp t="s">
        <v/>
        <stp/>
        <stp>Market</stp>
        <stp>STOCK</stp>
        <stp>52620.T</stp>
        <stp>前日比率</stp>
        <tr r="Q4" s="33"/>
      </tp>
    </main>
    <main first="rtdsrv.d75fe26a38f241eeae659a5df3bb47a8">
      <tp t="s">
        <v/>
        <stp/>
        <stp>Market</stp>
        <stp>STOCK</stp>
        <stp>43850.T</stp>
        <stp>前日比率</stp>
        <tr r="Q23" s="33"/>
      </tp>
      <tp t="s">
        <v/>
        <stp/>
        <stp>Market</stp>
        <stp>STOCK</stp>
        <stp>63240.T</stp>
        <stp>前日比率</stp>
        <tr r="Q21" s="33"/>
      </tp>
      <tp t="s">
        <v/>
        <stp/>
        <stp>Market</stp>
        <stp>STOCK</stp>
        <stp>53320.T</stp>
        <stp>前日比率</stp>
        <tr r="Q12" s="3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B1A1A0-1AAD-42A2-BFDF-5A93B3A71DBA}" name="テーブル3" displayName="テーブル3" ref="A1:AT26" totalsRowShown="0" headerRowDxfId="48" dataDxfId="47" tableBorderDxfId="46" dataCellStyle="桁区切り">
  <autoFilter ref="A1:AT26" xr:uid="{A7B1A1A0-1AAD-42A2-BFDF-5A93B3A71DBA}"/>
  <tableColumns count="46">
    <tableColumn id="1" xr3:uid="{6626EA9C-180A-4945-A859-48EBFDFB513C}" name="銘柄コード" dataDxfId="45"/>
    <tableColumn id="5" xr3:uid="{74829FD7-0A23-4498-A507-2814BB80DC40}" name="銘柄名" dataDxfId="44" dataCellStyle="通貨">
      <calculatedColumnFormula array="1">_xll.RssMarket(テーブル3[[#This Row],[銘柄コード]], "銘柄名称")</calculatedColumnFormula>
    </tableColumn>
    <tableColumn id="32" xr3:uid="{2588E82A-04BE-4FF1-A2ED-06D412A7ECFC}" name="判_x000a_定" dataDxfId="43" dataCellStyle="通貨">
      <calculatedColumnFormula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口]]=$X$32,$X$30,"")&amp;IF(テーブル3[[#This Row],[板喰い率]]&gt;$AA$31,$AA$30,"")&amp;IF(テーブル3[[#This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</calculatedColumnFormula>
    </tableColumn>
    <tableColumn id="6" xr3:uid="{02E2F98E-B000-4CCF-80FB-EF657357CEE8}" name="現在値" dataDxfId="42" dataCellStyle="通貨">
      <calculatedColumnFormula array="1">_xll.RssMarket(テーブル3[[#This Row],[銘柄コード]], "現在値")</calculatedColumnFormula>
    </tableColumn>
    <tableColumn id="48" xr3:uid="{715236D0-4311-40F0-93B4-002812ACFEA6}" name="始値" dataDxfId="41" dataCellStyle="通貨">
      <calculatedColumnFormula array="1">IF(テーブル3[[#This Row],[現在値]]=0,_xll.RssMarket(A2, "最良買気配値"),_xll.RssMarket(A2, "始値"))</calculatedColumnFormula>
    </tableColumn>
    <tableColumn id="3" xr3:uid="{4CCA4F8C-E735-4A1E-873B-F4FE86E999B3}" name="始値比" dataDxfId="40" dataCellStyle="通貨">
      <calculatedColumnFormula>テーブル3[[#This Row],[現在値]]-テーブル3[[#This Row],[始値]]</calculatedColumnFormula>
    </tableColumn>
    <tableColumn id="2" xr3:uid="{815C8633-5B1F-4ED3-9459-2DEB7155DE29}" name="始値比率" dataDxfId="39" dataCellStyle="通貨">
      <calculatedColumnFormula>テーブル3[[#This Row],[始値比]]/テーブル3[[#This Row],[始値]]</calculatedColumnFormula>
    </tableColumn>
    <tableColumn id="7" xr3:uid="{C62F0AD4-5DD5-4652-ADBE-831A350CB784}" name="前場安値" dataDxfId="38" dataCellStyle="通貨"/>
    <tableColumn id="33" xr3:uid="{2CB18865-58F1-49FD-B117-2259C59AF588}" name="前場安値時刻" dataDxfId="37" dataCellStyle="通貨"/>
    <tableColumn id="34" xr3:uid="{381E8A2B-6964-4D6F-82F6-1A036DAEC09E}" name="前場安値比" dataDxfId="36" dataCellStyle="通貨"/>
    <tableColumn id="8" xr3:uid="{A3B7B1AC-037F-4907-AD17-5EAF0E1F745F}" name="前" dataDxfId="35">
      <calculatedColumnFormula array="1">IFERROR(MID(INDEX(テーブル3[[#Headers],[前日始値]:[前日終値]],1,MATCH(INDEX(L2:O2,MATCH(MIN(ABS(L2:O2-D2),D2*0.5%),ABS(L2:O2-D2),0)),L2:O2,0)),3,1),"")</calculatedColumnFormula>
    </tableColumn>
    <tableColumn id="9" xr3:uid="{E42AFDCC-B3A9-410A-991F-A13CBC3A3B28}" name="前日始値" dataDxfId="34" dataCellStyle="通貨">
      <calculatedColumnFormula array="1">_xll.RssMarket(A2, "始値")</calculatedColumnFormula>
    </tableColumn>
    <tableColumn id="11" xr3:uid="{114F573E-A97B-4335-8B10-4E499F6D97BA}" name="前日高値" dataDxfId="33" dataCellStyle="通貨">
      <calculatedColumnFormula array="1">_xll.RssMarket(A2, "高値")</calculatedColumnFormula>
    </tableColumn>
    <tableColumn id="13" xr3:uid="{DF18295D-2C4D-4956-AA1C-74A7BAD9B148}" name="前日安値" dataDxfId="32" dataCellStyle="通貨">
      <calculatedColumnFormula array="1">_xll.RssMarket(A2, "安値")</calculatedColumnFormula>
    </tableColumn>
    <tableColumn id="15" xr3:uid="{A970754B-616B-44B2-AB64-5B44C860F303}" name="前日終値" dataDxfId="31" dataCellStyle="通貨">
      <calculatedColumnFormula>テーブル3[[#This Row],[現在値]]</calculatedColumnFormula>
    </tableColumn>
    <tableColumn id="17" xr3:uid="{133B4E69-E1AE-4A33-998F-CD8285FB05EF}" name="前日比" dataDxfId="30" dataCellStyle="通貨">
      <calculatedColumnFormula array="1">IF(テーブル3[[#This Row],[現在値]]=0,テーブル3[[#This Row],[始値]]-テーブル3[[#This Row],[前日終値]],_xll.RssMarket(A2, "前日比"))</calculatedColumnFormula>
    </tableColumn>
    <tableColumn id="18" xr3:uid="{D1F70221-9F09-43F7-876B-1E8AEE8E6FBF}" name="前日比率" dataDxfId="29">
      <calculatedColumnFormula array="1">IF(テーブル3[[#This Row],[現在値]]=0,テーブル3[[#This Row],[前日比]]/テーブル3[[#This Row],[前日終値]],_xll.RssMarket(A2, "前日比率")/100)</calculatedColumnFormula>
    </tableColumn>
    <tableColumn id="35" xr3:uid="{ED2CDC72-6D47-4773-A4B6-198754D990D0}" name="前日比率_x000a_上限中央値" dataDxfId="28" dataCellStyle="桁区切り"/>
    <tableColumn id="44" xr3:uid="{D241BE5D-500A-4CBE-AFDC-E68F6C79FA07}" name="前日比率_x000a_下限中央値" dataDxfId="27" dataCellStyle="桁区切り"/>
    <tableColumn id="50" xr3:uid="{E4DFD18F-1078-4558-BF7E-E4DFCE524A7F}" name="出来高５日平均" dataDxfId="26" dataCellStyle="パーセント">
      <calculatedColumnFormula array="1">INDEX(_出来高一覧,$Z$29,ROW()-1)</calculatedColumnFormula>
    </tableColumn>
    <tableColumn id="19" xr3:uid="{535380C4-8BE7-4CEE-B0F6-F6819C3D0928}" name="出来高" dataDxfId="25" dataCellStyle="桁区切り">
      <calculatedColumnFormula array="1">_xll.RssMarket(テーブル3[[#This Row],[銘柄コード]], "出来高")</calculatedColumnFormula>
    </tableColumn>
    <tableColumn id="20" xr3:uid="{81E0CC40-275E-4E87-A484-3B5D95811D57}" name="出来高_x000a_進捗率" dataDxfId="24" dataCellStyle="パーセント">
      <calculatedColumnFormula>IFERROR((テーブル3[[#This Row],[出来高]]-テーブル3[[#This Row],[出来高５日平均]])/テーブル3[[#This Row],[出来高５日平均]],"")</calculatedColumnFormula>
    </tableColumn>
    <tableColumn id="43" xr3:uid="{9625B79C-A81C-483D-B0B0-901DE5524CEC}" name="推定出来高" dataDxfId="23" dataCellStyle="桁区切り">
      <calculatedColumnFormula array="1">IFERROR(INDEX(_出来高一覧,332,ROW()-1)*(1+テーブル3[[#This Row],[出来高
進捗率]]),"")</calculatedColumnFormula>
    </tableColumn>
    <tableColumn id="38" xr3:uid="{8F354E42-8480-4FA7-A543-180B2D4EE168}" name="大_x000a_口" dataDxfId="22" dataCellStyle="桁区切り">
      <calculatedColumnFormula array="1">INDEX(_大口,1,(ROW()-2)*8+4)</calculatedColumnFormula>
    </tableColumn>
    <tableColumn id="37" xr3:uid="{E2755B98-E9FD-43EE-B427-E687C027B47B}" name="大口出来高" dataDxfId="21" dataCellStyle="桁区切り">
      <calculatedColumnFormula array="1">INDEX(_大口,1,(ROW()-2)*8+2)</calculatedColumnFormula>
    </tableColumn>
    <tableColumn id="36" xr3:uid="{5C43B93E-C8DE-45B1-AC4D-8F19C579F268}" name="大口約定値" dataDxfId="20" dataCellStyle="通貨">
      <calculatedColumnFormula array="1">INDEX(_大口,1,(ROW()-2)*8+3)</calculatedColumnFormula>
    </tableColumn>
    <tableColumn id="31" xr3:uid="{EBABE8C9-0969-479E-AABD-46461578F311}" name="板喰い率" dataDxfId="19" dataCellStyle="通貨">
      <calculatedColumnFormula>IFERROR(IF(テーブル3[[#This Row],[基準数量
1千万円]]&lt;&gt;"",(テーブル3[[#This Row],[買板喰い]]-テーブル3[[#This Row],[売板喰い]])/(テーブル3[[#This Row],[売板喰い]]+テーブル3[[#This Row],[買板喰い]]),""),"")</calculatedColumnFormula>
    </tableColumn>
    <tableColumn id="29" xr3:uid="{7BA76783-314D-4A73-8AAC-7CFF5CE0202A}" name="売板喰い" dataDxfId="18" dataCellStyle="通貨">
      <calculatedColumnFormula>IF(テーブル3[[#This Row],[基準数量
1千万円]]&lt;&gt;"",SUMIFS(OFFSET(_大口歩み値,0,(ROW()-2)*8+1,30,1),OFFSET(_大口歩み値,0,(ROW()-2)*8+3,30,1),"買"),"")</calculatedColumnFormula>
    </tableColumn>
    <tableColumn id="30" xr3:uid="{B3B058E8-0357-4167-BE9F-AFD0D02A4E98}" name="買板喰い" dataDxfId="17" dataCellStyle="通貨">
      <calculatedColumnFormula>IF(テーブル3[[#This Row],[基準数量
1千万円]]&lt;&gt;"",SUMIFS(OFFSET(_大口歩み値,0,(ROW()-2)*8+1,30,1),OFFSET(_大口歩み値,0,(ROW()-2)*8+3,30,1),"売"),"")</calculatedColumnFormula>
    </tableColumn>
    <tableColumn id="39" xr3:uid="{EA7997EF-78DD-4006-B1FF-9797E66503D6}" name="基準数量_x000a_1千万円" dataDxfId="16" dataCellStyle="桁区切り">
      <calculatedColumnFormula>IF(OR(テーブル3[[#This Row],[推定出来高]]&lt;($W$32/0.3),テーブル3[[#This Row],[出来高
進捗率]]&lt;-30%,テーブル3[[#This Row],[出来高]]&lt;$W$32),"",$AD$29/テーブル3[[#This Row],[現在値]])</calculatedColumnFormula>
    </tableColumn>
    <tableColumn id="22" xr3:uid="{EDA4D02F-92A8-40FD-9955-437CD4CC02D0}" name="売買比率_x000a_全板" dataDxfId="15" dataCellStyle="パーセント">
      <calculatedColumnFormula>(テーブル3[[#This Row],[買気配数量
全板]]-テーブル3[[#This Row],[売気配数量
全板]])/(テーブル3[[#This Row],[売気配数量
全板]]+テーブル3[[#This Row],[買気配数量
全板]])</calculatedColumnFormula>
    </tableColumn>
    <tableColumn id="23" xr3:uid="{E0109885-3727-4816-B51E-E79183443A21}" name="売気配数量_x000a_全板" dataDxfId="14" dataCellStyle="桁区切り">
      <calculatedColumnFormula>SUM(テーブル3[[#This Row],[売気配数量
3TICK]],テーブル3[[#This Row],[売気配数量
7TICK]],テーブル3[[#This Row],[売気配数量
OVER]])</calculatedColumnFormula>
    </tableColumn>
    <tableColumn id="24" xr3:uid="{929C035B-9C3C-4E0B-8270-BB01C891CFA4}" name="買気配数量_x000a_全板" dataDxfId="13" dataCellStyle="桁区切り">
      <calculatedColumnFormula>SUM(テーブル3[[#This Row],[買気配数量
3TICK]],テーブル3[[#This Row],[買気配数量
7TICK]],テーブル3[[#This Row],[買気配数量
UNDER]])</calculatedColumnFormula>
    </tableColumn>
    <tableColumn id="25" xr3:uid="{88B13F0D-1058-4285-B68C-483E8FF3B9E4}" name="売買比率_x000a_3TICK" dataDxfId="12" dataCellStyle="パーセント">
      <calculatedColumnFormula>(テーブル3[[#This Row],[買気配数量
3TICK]]-テーブル3[[#This Row],[売気配数量
3TICK]])/(テーブル3[[#This Row],[売気配数量
3TICK]]+テーブル3[[#This Row],[買気配数量
3TICK]])</calculatedColumnFormula>
    </tableColumn>
    <tableColumn id="26" xr3:uid="{2D470FE7-6C26-4C07-A6C7-19457AE25C37}" name="売気配数量_x000a_3TICK" dataDxfId="11" dataCellStyle="桁区切り">
      <calculatedColumnFormula array="1">_xll.RssMarket(A2, "最良売気配数量1")+_xll.RssMarket(A2, "最良売気配数量2")+_xll.RssMarket(A2, "最良売気配数量3")</calculatedColumnFormula>
    </tableColumn>
    <tableColumn id="27" xr3:uid="{3D3DA55A-9968-4E73-9D88-82D67F8B4411}" name="買気配数量_x000a_3TICK" dataDxfId="10" dataCellStyle="桁区切り">
      <calculatedColumnFormula array="1">_xll.RssMarket(A2, "最良買気配数量1")+_xll.RssMarket(A2, "最良買気配数量2")+_xll.RssMarket(A2, "最良買気配数量3")</calculatedColumnFormula>
    </tableColumn>
    <tableColumn id="42" xr3:uid="{631CC789-6850-4D9D-974E-35981D4D62E9}" name="売買比率_x000a_7TICK" dataDxfId="9" dataCellStyle="桁区切り">
      <calculatedColumnFormula>(テーブル3[[#This Row],[買気配数量
7TICK]]-テーブル3[[#This Row],[売気配数量
7TICK]])/(テーブル3[[#This Row],[売気配数量
7TICK]]+テーブル3[[#This Row],[買気配数量
7TICK]])</calculatedColumnFormula>
    </tableColumn>
    <tableColumn id="41" xr3:uid="{3DB50BC1-7507-4D3B-934A-508625AE6431}" name="売気配数量_x000a_7TICK" dataDxfId="8" dataCellStyle="桁区切り">
      <calculatedColumnFormula array="1">_xll.RssMarket(A2, "最良売気配数量4")+_xll.RssMarket(A2, "最良売気配数量5")+_xll.RssMarket(A2, "最良売気配数量6")+_xll.RssMarket(A2, "最良売気配数量7")+_xll.RssMarket(A2, "最良売気配数量8")+_xll.RssMarket(A2, "最良売気配数量9")+_xll.RssMarket(A2, "最良売気配数量10")</calculatedColumnFormula>
    </tableColumn>
    <tableColumn id="40" xr3:uid="{75A9EB94-D287-4975-8EAE-87235F2361EF}" name="買気配数量_x000a_7TICK" dataDxfId="7" dataCellStyle="桁区切り">
      <calculatedColumnFormula array="1">_xll.RssMarket(A2, "最良買気配数量4")+_xll.RssMarket(A2, "最良買気配数量5")+_xll.RssMarket(A2, "最良買気配数量6")+_xll.RssMarket(A2, "最良買気配数量7")+_xll.RssMarket(A2, "最良買気配数量8")+_xll.RssMarket(A2, "最良買気配数量9")+_xll.RssMarket(A2, "最良買気配数量10")</calculatedColumnFormula>
    </tableColumn>
    <tableColumn id="4" xr3:uid="{AF0D9E28-45DE-48FE-B17D-E058EDDE982A}" name="売買比率_x000a_O/U" dataDxfId="6" dataCellStyle="桁区切り">
      <calculatedColumnFormula>(テーブル3[[#This Row],[買気配数量
UNDER]]-テーブル3[[#This Row],[売気配数量
OVER]])/(テーブル3[[#This Row],[売気配数量
OVER]]+テーブル3[[#This Row],[買気配数量
UNDER]])</calculatedColumnFormula>
    </tableColumn>
    <tableColumn id="21" xr3:uid="{7B661515-11AE-4125-AF80-C3EB44733DEB}" name="売気配数量_x000a_OVER" dataDxfId="5" dataCellStyle="桁区切り">
      <calculatedColumnFormula array="1">_xll.RssMarket(テーブル3[[#This Row],[銘柄コード]], "OVER気配数量")</calculatedColumnFormula>
    </tableColumn>
    <tableColumn id="28" xr3:uid="{6E315232-3C4E-4A98-BCF1-9FD0C2458A65}" name="買気配数量_x000a_UNDER" dataDxfId="4" dataCellStyle="桁区切り">
      <calculatedColumnFormula array="1">_xll.RssMarket(テーブル3[[#This Row],[銘柄コード]], "UNDER気配数量")</calculatedColumnFormula>
    </tableColumn>
    <tableColumn id="10" xr3:uid="{B1133AA6-0660-4F8F-BCC9-68D6AA1A8838}" name="エントリライン" dataDxfId="3" dataCellStyle="桁区切り"/>
    <tableColumn id="12" xr3:uid="{AE856523-25E9-4FE9-9E5D-BC9892A4F9E5}" name="徹値ライン" dataDxfId="2" dataCellStyle="桁区切り"/>
    <tableColumn id="16" xr3:uid="{31362510-81C3-47F7-9891-64E7DAAFE7BE}" name="利確ライン１" dataDxfId="1" dataCellStyle="桁区切り"/>
    <tableColumn id="14" xr3:uid="{27DB42B5-2CF0-4BAF-88C2-1E98C80AA0F2}" name="利確ライン２" dataDxfId="0" dataCellStyle="桁区切り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20338-CFD5-4101-9689-2712871C77DA}">
  <sheetPr codeName="Sheet1">
    <outlinePr summaryBelow="0" summaryRight="0"/>
  </sheetPr>
  <dimension ref="A1:AV41"/>
  <sheetViews>
    <sheetView tabSelected="1" zoomScale="70" zoomScaleNormal="7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S3" sqref="S3"/>
    </sheetView>
  </sheetViews>
  <sheetFormatPr defaultColWidth="9" defaultRowHeight="18.75" x14ac:dyDescent="0.4"/>
  <cols>
    <col min="1" max="1" width="9.625" style="29" customWidth="1"/>
    <col min="2" max="2" width="24.625" style="29" customWidth="1"/>
    <col min="3" max="3" width="9.75" style="29" customWidth="1"/>
    <col min="4" max="10" width="12.625" style="29" customWidth="1"/>
    <col min="11" max="11" width="7.75" style="36" bestFit="1" customWidth="1"/>
    <col min="12" max="14" width="12.625" style="36" customWidth="1"/>
    <col min="15" max="19" width="12.625" style="29" customWidth="1"/>
    <col min="20" max="21" width="18.625" style="29" customWidth="1"/>
    <col min="22" max="22" width="12.625" style="29" customWidth="1"/>
    <col min="23" max="23" width="18.625" style="29" customWidth="1"/>
    <col min="24" max="24" width="7.75" style="29" bestFit="1" customWidth="1"/>
    <col min="25" max="25" width="18.625" style="29" customWidth="1"/>
    <col min="26" max="27" width="12.625" style="29" customWidth="1"/>
    <col min="28" max="29" width="18.625" style="29" customWidth="1"/>
    <col min="30" max="30" width="12.625" style="29" customWidth="1"/>
    <col min="31" max="31" width="12.625" style="36" customWidth="1"/>
    <col min="32" max="33" width="18.625" style="36" customWidth="1"/>
    <col min="34" max="34" width="12.625" style="29" customWidth="1"/>
    <col min="35" max="36" width="18.625" style="29" customWidth="1"/>
    <col min="37" max="37" width="12.625" style="29" customWidth="1"/>
    <col min="38" max="39" width="18.625" style="29" customWidth="1"/>
    <col min="40" max="40" width="12.625" style="29" customWidth="1"/>
    <col min="41" max="42" width="18.625" style="29" customWidth="1"/>
    <col min="43" max="46" width="12.625" style="29" customWidth="1"/>
    <col min="49" max="56" width="12.625" style="29" customWidth="1"/>
    <col min="57" max="57" width="9.625" style="29" bestFit="1" customWidth="1"/>
    <col min="58" max="16384" width="9" style="29"/>
  </cols>
  <sheetData>
    <row r="1" spans="1:48" s="11" customFormat="1" ht="49.5" x14ac:dyDescent="0.4">
      <c r="A1" s="9" t="s">
        <v>0</v>
      </c>
      <c r="B1" s="9" t="s">
        <v>1</v>
      </c>
      <c r="C1" s="10" t="s">
        <v>736</v>
      </c>
      <c r="D1" s="9" t="s">
        <v>2</v>
      </c>
      <c r="E1" s="9" t="s">
        <v>719</v>
      </c>
      <c r="F1" s="9" t="s">
        <v>721</v>
      </c>
      <c r="G1" s="9" t="s">
        <v>722</v>
      </c>
      <c r="H1" s="9" t="s">
        <v>806</v>
      </c>
      <c r="I1" s="9" t="s">
        <v>807</v>
      </c>
      <c r="J1" s="9" t="s">
        <v>808</v>
      </c>
      <c r="K1" s="9" t="s">
        <v>319</v>
      </c>
      <c r="L1" s="9" t="s">
        <v>318</v>
      </c>
      <c r="M1" s="9" t="s">
        <v>316</v>
      </c>
      <c r="N1" s="9" t="s">
        <v>317</v>
      </c>
      <c r="O1" s="9" t="s">
        <v>315</v>
      </c>
      <c r="P1" s="9" t="s">
        <v>312</v>
      </c>
      <c r="Q1" s="9" t="s">
        <v>313</v>
      </c>
      <c r="R1" s="10" t="s">
        <v>977</v>
      </c>
      <c r="S1" s="10" t="s">
        <v>978</v>
      </c>
      <c r="T1" s="9" t="s">
        <v>720</v>
      </c>
      <c r="U1" s="9" t="s">
        <v>314</v>
      </c>
      <c r="V1" s="10" t="s">
        <v>324</v>
      </c>
      <c r="W1" s="10" t="s">
        <v>718</v>
      </c>
      <c r="X1" s="10" t="s">
        <v>735</v>
      </c>
      <c r="Y1" s="9" t="s">
        <v>322</v>
      </c>
      <c r="Z1" s="9" t="s">
        <v>323</v>
      </c>
      <c r="AA1" s="9" t="s">
        <v>801</v>
      </c>
      <c r="AB1" s="10" t="s">
        <v>799</v>
      </c>
      <c r="AC1" s="10" t="s">
        <v>800</v>
      </c>
      <c r="AD1" s="10" t="s">
        <v>741</v>
      </c>
      <c r="AE1" s="10" t="s">
        <v>724</v>
      </c>
      <c r="AF1" s="10" t="s">
        <v>725</v>
      </c>
      <c r="AG1" s="10" t="s">
        <v>726</v>
      </c>
      <c r="AH1" s="10" t="s">
        <v>723</v>
      </c>
      <c r="AI1" s="10" t="s">
        <v>769</v>
      </c>
      <c r="AJ1" s="10" t="s">
        <v>770</v>
      </c>
      <c r="AK1" s="10" t="s">
        <v>732</v>
      </c>
      <c r="AL1" s="10" t="s">
        <v>733</v>
      </c>
      <c r="AM1" s="10" t="s">
        <v>734</v>
      </c>
      <c r="AN1" s="10" t="s">
        <v>729</v>
      </c>
      <c r="AO1" s="10" t="s">
        <v>727</v>
      </c>
      <c r="AP1" s="10" t="s">
        <v>728</v>
      </c>
      <c r="AQ1" s="10" t="s">
        <v>325</v>
      </c>
      <c r="AR1" s="10" t="s">
        <v>326</v>
      </c>
      <c r="AS1" s="10" t="s">
        <v>327</v>
      </c>
      <c r="AT1" s="10" t="s">
        <v>328</v>
      </c>
      <c r="AV1" s="12" t="s">
        <v>731</v>
      </c>
    </row>
    <row r="2" spans="1:48" ht="33" x14ac:dyDescent="0.4">
      <c r="A2" s="9">
        <v>6525</v>
      </c>
      <c r="B2" s="13" t="str" cm="1">
        <f t="array" ref="B2">_xll.RssMarket(テーブル3[[#This Row],[銘柄コード]], "銘柄名称")</f>
        <v/>
      </c>
      <c r="C2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2" s="14" t="str" cm="1">
        <f t="array" ref="D2">_xll.RssMarket(テーブル3[[#This Row],[銘柄コード]], "現在値")</f>
        <v/>
      </c>
      <c r="E2" s="15" t="str" cm="1">
        <f t="array" ref="E2">IF(テーブル3[[#This Row],[現在値]]=0,_xll.RssMarket(A2, "最良買気配値"),_xll.RssMarket(A2, "始値"))</f>
        <v/>
      </c>
      <c r="F2" s="16" t="e">
        <f>テーブル3[[#This Row],[現在値]]-テーブル3[[#This Row],[始値]]</f>
        <v>#VALUE!</v>
      </c>
      <c r="G2" s="17" t="e">
        <f>テーブル3[[#This Row],[始値比]]/テーブル3[[#This Row],[始値]]</f>
        <v>#VALUE!</v>
      </c>
      <c r="H2" s="15" t="str" cm="1">
        <f t="array" ref="H2">_xll.RssMarket(A2, "前場安値")</f>
        <v/>
      </c>
      <c r="I2" s="18" t="str" cm="1">
        <f t="array" ref="I2">_xll.RssMarket(A2, "前場安値時刻")</f>
        <v/>
      </c>
      <c r="J2" s="19" t="e">
        <f>テーブル3[[#This Row],[現在値]]-テーブル3[[#This Row],[前場安値]]</f>
        <v>#VALUE!</v>
      </c>
      <c r="K2" s="11" t="str" cm="1">
        <f t="array" ref="K2">IFERROR(MID(INDEX(テーブル3[[#Headers],[前日始値]:[前日終値]],1,MATCH(INDEX(L2:O2,MATCH(MIN(ABS(L2:O2-D2),D2*0.5%),ABS(L2:O2-D2),0)),L2:O2,0)),3,1),"")</f>
        <v/>
      </c>
      <c r="L2" s="15" t="str" cm="1">
        <f t="array" ref="L2">_xll.RssMarket(A2, "始値")</f>
        <v/>
      </c>
      <c r="M2" s="15" t="str" cm="1">
        <f t="array" ref="M2">_xll.RssMarket(A2, "高値")</f>
        <v/>
      </c>
      <c r="N2" s="15" t="str" cm="1">
        <f t="array" ref="N2">_xll.RssMarket(A2, "安値")</f>
        <v/>
      </c>
      <c r="O2" s="15" t="str">
        <f>テーブル3[[#This Row],[現在値]]</f>
        <v/>
      </c>
      <c r="P2" s="20" t="str" cm="1">
        <f t="array" ref="P2">IF(テーブル3[[#This Row],[現在値]]=0,テーブル3[[#This Row],[始値]]-テーブル3[[#This Row],[前日終値]],_xll.RssMarket(A2, "前日比"))</f>
        <v/>
      </c>
      <c r="Q2" s="21" t="e" cm="1">
        <f t="array" ref="Q2">IF(テーブル3[[#This Row],[現在値]]=0,テーブル3[[#This Row],[前日比]]/テーブル3[[#This Row],[前日終値]],_xll.RssMarket(A2, "前日比率")/100)</f>
        <v>#VALUE!</v>
      </c>
      <c r="R2" s="22">
        <f>'銘柄 (1)'!$AU$107</f>
        <v>2.403045443730667E-2</v>
      </c>
      <c r="S2" s="22">
        <f>'銘柄 (1)'!$AV$107</f>
        <v>-3.0383443895907525E-2</v>
      </c>
      <c r="T2" s="23" cm="1">
        <f t="array" aca="1" ref="T2" ca="1">INDEX(_出来高一覧,$Z$29,ROW()-1)</f>
        <v>0</v>
      </c>
      <c r="U2" s="24" t="str" cm="1">
        <f t="array" ref="U2">_xll.RssMarket(テーブル3[[#This Row],[銘柄コード]], "出来高")</f>
        <v/>
      </c>
      <c r="V2" s="25" t="str">
        <f ca="1">IFERROR((テーブル3[[#This Row],[出来高]]-テーブル3[[#This Row],[出来高５日平均]])/テーブル3[[#This Row],[出来高５日平均]],"")</f>
        <v/>
      </c>
      <c r="W2" s="24" t="str" cm="1">
        <f t="array" aca="1" ref="W2" ca="1">IFERROR(INDEX(_出来高一覧,332,ROW()-1)*(1+テーブル3[[#This Row],[出来高
進捗率]]),"")</f>
        <v/>
      </c>
      <c r="X2" s="11" t="e" cm="1">
        <f t="array" aca="1" ref="X2" ca="1">INDEX(_大口,1,(ROW()-2)*8+4)</f>
        <v>#VALUE!</v>
      </c>
      <c r="Y2" s="26" t="e" cm="1">
        <f t="array" aca="1" ref="Y2" ca="1">INDEX(_大口,1,(ROW()-2)*8+2)</f>
        <v>#VALUE!</v>
      </c>
      <c r="Z2" s="27" t="e" cm="1">
        <f t="array" aca="1" ref="Z2" ca="1">INDEX(_大口,1,(ROW()-2)*8+3)</f>
        <v>#VALUE!</v>
      </c>
      <c r="AA2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2" s="26" t="e">
        <f ca="1">IF(テーブル3[[#This Row],[基準数量
1千万円]]&lt;&gt;"",SUMIFS(OFFSET(_大口歩み値,0,(ROW()-2)*8+1,30,1),OFFSET(_大口歩み値,0,(ROW()-2)*8+3,30,1),"買"),"")</f>
        <v>#VALUE!</v>
      </c>
      <c r="AC2" s="26" t="e">
        <f ca="1">IF(テーブル3[[#This Row],[基準数量
1千万円]]&lt;&gt;"",SUMIFS(OFFSET(_大口歩み値,0,(ROW()-2)*8+1,30,1),OFFSET(_大口歩み値,0,(ROW()-2)*8+3,30,1),"売"),"")</f>
        <v>#VALUE!</v>
      </c>
      <c r="AD2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2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2" s="24" t="e">
        <f>SUM(テーブル3[[#This Row],[売気配数量
3TICK]],テーブル3[[#This Row],[売気配数量
7TICK]],テーブル3[[#This Row],[売気配数量
OVER]])</f>
        <v>#VALUE!</v>
      </c>
      <c r="AG2" s="24" t="e">
        <f>SUM(テーブル3[[#This Row],[買気配数量
3TICK]],テーブル3[[#This Row],[買気配数量
7TICK]],テーブル3[[#This Row],[買気配数量
UNDER]])</f>
        <v>#VALUE!</v>
      </c>
      <c r="AH2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2" s="24" t="e" cm="1">
        <f t="array" ref="AI2">_xll.RssMarket(A2, "最良売気配数量1")+_xll.RssMarket(A2, "最良売気配数量2")+_xll.RssMarket(A2, "最良売気配数量3")</f>
        <v>#VALUE!</v>
      </c>
      <c r="AJ2" s="24" t="e" cm="1">
        <f t="array" ref="AJ2">_xll.RssMarket(A2, "最良買気配数量1")+_xll.RssMarket(A2, "最良買気配数量2")+_xll.RssMarket(A2, "最良買気配数量3")</f>
        <v>#VALUE!</v>
      </c>
      <c r="AK2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2" s="24" t="e" cm="1">
        <f t="array" ref="AL2">_xll.RssMarket(A2, "最良売気配数量4")+_xll.RssMarket(A2, "最良売気配数量5")+_xll.RssMarket(A2, "最良売気配数量6")+_xll.RssMarket(A2, "最良売気配数量7")+_xll.RssMarket(A2, "最良売気配数量8")+_xll.RssMarket(A2, "最良売気配数量9")+_xll.RssMarket(A2, "最良売気配数量10")</f>
        <v>#VALUE!</v>
      </c>
      <c r="AM2" s="24" t="e" cm="1">
        <f t="array" ref="AM2">_xll.RssMarket(A2, "最良買気配数量4")+_xll.RssMarket(A2, "最良買気配数量5")+_xll.RssMarket(A2, "最良買気配数量6")+_xll.RssMarket(A2, "最良買気配数量7")+_xll.RssMarket(A2, "最良買気配数量8")+_xll.RssMarket(A2, "最良買気配数量9")+_xll.RssMarket(A2, "最良買気配数量10")</f>
        <v>#VALUE!</v>
      </c>
      <c r="AN2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2" s="24" t="str" cm="1">
        <f t="array" ref="AO2">_xll.RssMarket(テーブル3[[#This Row],[銘柄コード]], "OVER気配数量")</f>
        <v/>
      </c>
      <c r="AP2" s="24" t="str" cm="1">
        <f t="array" ref="AP2">_xll.RssMarket(テーブル3[[#This Row],[銘柄コード]], "UNDER気配数量")</f>
        <v/>
      </c>
      <c r="AQ2" s="24"/>
      <c r="AR2" s="24"/>
      <c r="AS2" s="24"/>
      <c r="AT2" s="24"/>
      <c r="AU2" s="29"/>
      <c r="AV2" s="30" t="s">
        <v>730</v>
      </c>
    </row>
    <row r="3" spans="1:48" ht="33" x14ac:dyDescent="0.4">
      <c r="A3" s="31" t="s">
        <v>982</v>
      </c>
      <c r="B3" s="13" t="str" cm="1">
        <f t="array" ref="B3">_xll.RssMarket(テーブル3[[#This Row],[銘柄コード]], "銘柄名称")</f>
        <v/>
      </c>
      <c r="C3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3" s="14" t="str" cm="1">
        <f t="array" ref="D3">_xll.RssMarket(テーブル3[[#This Row],[銘柄コード]], "現在値")</f>
        <v/>
      </c>
      <c r="E3" s="15" t="str" cm="1">
        <f t="array" ref="E3">IF(テーブル3[[#This Row],[現在値]]=0,_xll.RssMarket(A3, "最良買気配値"),_xll.RssMarket(A3, "始値"))</f>
        <v/>
      </c>
      <c r="F3" s="16" t="e">
        <f>テーブル3[[#This Row],[現在値]]-テーブル3[[#This Row],[始値]]</f>
        <v>#VALUE!</v>
      </c>
      <c r="G3" s="17" t="e">
        <f>テーブル3[[#This Row],[始値比]]/テーブル3[[#This Row],[始値]]</f>
        <v>#VALUE!</v>
      </c>
      <c r="H3" s="15" t="str" cm="1">
        <f t="array" ref="H3">_xll.RssMarket(A3, "前場安値")</f>
        <v/>
      </c>
      <c r="I3" s="18" t="str" cm="1">
        <f t="array" ref="I3">_xll.RssMarket(A3, "前場安値時刻")</f>
        <v/>
      </c>
      <c r="J3" s="19" t="e">
        <f>テーブル3[[#This Row],[現在値]]-テーブル3[[#This Row],[前場安値]]</f>
        <v>#VALUE!</v>
      </c>
      <c r="K3" s="11" t="str" cm="1">
        <f t="array" ref="K3">IFERROR(MID(INDEX(テーブル3[[#Headers],[前日始値]:[前日終値]],1,MATCH(INDEX(L3:O3,MATCH(MIN(ABS(L3:O3-D3),D3*0.5%),ABS(L3:O3-D3),0)),L3:O3,0)),3,1),"")</f>
        <v/>
      </c>
      <c r="L3" s="15" t="str" cm="1">
        <f t="array" ref="L3">_xll.RssMarket(A3, "始値")</f>
        <v/>
      </c>
      <c r="M3" s="15" t="str" cm="1">
        <f t="array" ref="M3">_xll.RssMarket(A3, "高値")</f>
        <v/>
      </c>
      <c r="N3" s="15" t="str" cm="1">
        <f t="array" ref="N3">_xll.RssMarket(A3, "安値")</f>
        <v/>
      </c>
      <c r="O3" s="15" t="str">
        <f>テーブル3[[#This Row],[現在値]]</f>
        <v/>
      </c>
      <c r="P3" s="20" t="str" cm="1">
        <f t="array" ref="P3">IF(テーブル3[[#This Row],[現在値]]=0,テーブル3[[#This Row],[始値]]-テーブル3[[#This Row],[前日終値]],_xll.RssMarket(A3, "前日比"))</f>
        <v/>
      </c>
      <c r="Q3" s="21" t="e" cm="1">
        <f t="array" ref="Q3">IF(テーブル3[[#This Row],[現在値]]=0,テーブル3[[#This Row],[前日比]]/テーブル3[[#This Row],[前日終値]],_xll.RssMarket(A3, "前日比率")/100)</f>
        <v>#VALUE!</v>
      </c>
      <c r="R3" s="22">
        <f>'銘柄 (2)'!$AU$107</f>
        <v>2.4376878403724045E-2</v>
      </c>
      <c r="S3" s="22">
        <f>'銘柄 (2)'!$AV$107</f>
        <v>-2.9702970297029729E-2</v>
      </c>
      <c r="T3" s="23" cm="1">
        <f t="array" aca="1" ref="T3" ca="1">INDEX(_出来高一覧,$Z$29,ROW()-1)</f>
        <v>0</v>
      </c>
      <c r="U3" s="24" t="str" cm="1">
        <f t="array" ref="U3">_xll.RssMarket(テーブル3[[#This Row],[銘柄コード]], "出来高")</f>
        <v/>
      </c>
      <c r="V3" s="25" t="str">
        <f ca="1">IFERROR((テーブル3[[#This Row],[出来高]]-テーブル3[[#This Row],[出来高５日平均]])/テーブル3[[#This Row],[出来高５日平均]],"")</f>
        <v/>
      </c>
      <c r="W3" s="24" t="str" cm="1">
        <f t="array" aca="1" ref="W3" ca="1">IFERROR(INDEX(_出来高一覧,332,ROW()-1)*(1+テーブル3[[#This Row],[出来高
進捗率]]),"")</f>
        <v/>
      </c>
      <c r="X3" s="11" t="e" cm="1">
        <f t="array" aca="1" ref="X3" ca="1">INDEX(_大口,1,(ROW()-2)*8+4)</f>
        <v>#VALUE!</v>
      </c>
      <c r="Y3" s="26" t="e" cm="1">
        <f t="array" aca="1" ref="Y3" ca="1">INDEX(_大口,1,(ROW()-2)*8+2)</f>
        <v>#VALUE!</v>
      </c>
      <c r="Z3" s="27" t="e" cm="1">
        <f t="array" aca="1" ref="Z3" ca="1">INDEX(_大口,1,(ROW()-2)*8+3)</f>
        <v>#VALUE!</v>
      </c>
      <c r="AA3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3" s="26" t="e">
        <f ca="1">IF(テーブル3[[#This Row],[基準数量
1千万円]]&lt;&gt;"",SUMIFS(OFFSET(_大口歩み値,0,(ROW()-2)*8+1,30,1),OFFSET(_大口歩み値,0,(ROW()-2)*8+3,30,1),"買"),"")</f>
        <v>#VALUE!</v>
      </c>
      <c r="AC3" s="26" t="e">
        <f ca="1">IF(テーブル3[[#This Row],[基準数量
1千万円]]&lt;&gt;"",SUMIFS(OFFSET(_大口歩み値,0,(ROW()-2)*8+1,30,1),OFFSET(_大口歩み値,0,(ROW()-2)*8+3,30,1),"売"),"")</f>
        <v>#VALUE!</v>
      </c>
      <c r="AD3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3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3" s="24" t="e">
        <f>SUM(テーブル3[[#This Row],[売気配数量
3TICK]],テーブル3[[#This Row],[売気配数量
7TICK]],テーブル3[[#This Row],[売気配数量
OVER]])</f>
        <v>#VALUE!</v>
      </c>
      <c r="AG3" s="24" t="e">
        <f>SUM(テーブル3[[#This Row],[買気配数量
3TICK]],テーブル3[[#This Row],[買気配数量
7TICK]],テーブル3[[#This Row],[買気配数量
UNDER]])</f>
        <v>#VALUE!</v>
      </c>
      <c r="AH3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3" s="24" t="e" cm="1">
        <f t="array" ref="AI3">_xll.RssMarket(A3, "最良売気配数量1")+_xll.RssMarket(A3, "最良売気配数量2")+_xll.RssMarket(A3, "最良売気配数量3")</f>
        <v>#VALUE!</v>
      </c>
      <c r="AJ3" s="24" t="e" cm="1">
        <f t="array" ref="AJ3">_xll.RssMarket(A3, "最良買気配数量1")+_xll.RssMarket(A3, "最良買気配数量2")+_xll.RssMarket(A3, "最良買気配数量3")</f>
        <v>#VALUE!</v>
      </c>
      <c r="AK3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3" s="24" t="e" cm="1">
        <f t="array" ref="AL3">_xll.RssMarket(A3, "最良売気配数量4")+_xll.RssMarket(A3, "最良売気配数量5")+_xll.RssMarket(A3, "最良売気配数量6")+_xll.RssMarket(A3, "最良売気配数量7")+_xll.RssMarket(A3, "最良売気配数量8")+_xll.RssMarket(A3, "最良売気配数量9")+_xll.RssMarket(A3, "最良売気配数量10")</f>
        <v>#VALUE!</v>
      </c>
      <c r="AM3" s="24" t="e" cm="1">
        <f t="array" ref="AM3">_xll.RssMarket(A3, "最良買気配数量4")+_xll.RssMarket(A3, "最良買気配数量5")+_xll.RssMarket(A3, "最良買気配数量6")+_xll.RssMarket(A3, "最良買気配数量7")+_xll.RssMarket(A3, "最良買気配数量8")+_xll.RssMarket(A3, "最良買気配数量9")+_xll.RssMarket(A3, "最良買気配数量10")</f>
        <v>#VALUE!</v>
      </c>
      <c r="AN3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3" s="24" t="str" cm="1">
        <f t="array" ref="AO3">_xll.RssMarket(テーブル3[[#This Row],[銘柄コード]], "OVER気配数量")</f>
        <v/>
      </c>
      <c r="AP3" s="24" t="str" cm="1">
        <f t="array" ref="AP3">_xll.RssMarket(テーブル3[[#This Row],[銘柄コード]], "UNDER気配数量")</f>
        <v/>
      </c>
      <c r="AQ3" s="24"/>
      <c r="AR3" s="24"/>
      <c r="AS3" s="24"/>
      <c r="AT3" s="24"/>
      <c r="AU3" s="29"/>
      <c r="AV3" s="30" t="s">
        <v>730</v>
      </c>
    </row>
    <row r="4" spans="1:48" ht="33" x14ac:dyDescent="0.4">
      <c r="A4" s="31" t="s">
        <v>984</v>
      </c>
      <c r="B4" s="13" t="str" cm="1">
        <f t="array" ref="B4">_xll.RssMarket(テーブル3[[#This Row],[銘柄コード]], "銘柄名称")</f>
        <v/>
      </c>
      <c r="C4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4" s="14" t="str" cm="1">
        <f t="array" ref="D4">_xll.RssMarket(テーブル3[[#This Row],[銘柄コード]], "現在値")</f>
        <v/>
      </c>
      <c r="E4" s="15" t="str" cm="1">
        <f t="array" ref="E4">IF(テーブル3[[#This Row],[現在値]]=0,_xll.RssMarket(A4, "最良買気配値"),_xll.RssMarket(A4, "始値"))</f>
        <v/>
      </c>
      <c r="F4" s="16" t="e">
        <f>テーブル3[[#This Row],[現在値]]-テーブル3[[#This Row],[始値]]</f>
        <v>#VALUE!</v>
      </c>
      <c r="G4" s="17" t="e">
        <f>テーブル3[[#This Row],[始値比]]/テーブル3[[#This Row],[始値]]</f>
        <v>#VALUE!</v>
      </c>
      <c r="H4" s="15" t="str" cm="1">
        <f t="array" ref="H4">_xll.RssMarket(A4, "前場安値")</f>
        <v/>
      </c>
      <c r="I4" s="18" t="str" cm="1">
        <f t="array" ref="I4">_xll.RssMarket(A4, "前場安値時刻")</f>
        <v/>
      </c>
      <c r="J4" s="19" t="e">
        <f>テーブル3[[#This Row],[現在値]]-テーブル3[[#This Row],[前場安値]]</f>
        <v>#VALUE!</v>
      </c>
      <c r="K4" s="11" t="str" cm="1">
        <f t="array" ref="K4">IFERROR(MID(INDEX(テーブル3[[#Headers],[前日始値]:[前日終値]],1,MATCH(INDEX(L4:O4,MATCH(MIN(ABS(L4:O4-D4),D4*0.5%),ABS(L4:O4-D4),0)),L4:O4,0)),3,1),"")</f>
        <v/>
      </c>
      <c r="L4" s="15" t="str" cm="1">
        <f t="array" ref="L4">_xll.RssMarket(A4, "始値")</f>
        <v/>
      </c>
      <c r="M4" s="15" t="str" cm="1">
        <f t="array" ref="M4">_xll.RssMarket(A4, "高値")</f>
        <v/>
      </c>
      <c r="N4" s="15" t="str" cm="1">
        <f t="array" ref="N4">_xll.RssMarket(A4, "安値")</f>
        <v/>
      </c>
      <c r="O4" s="15" t="str">
        <f>テーブル3[[#This Row],[現在値]]</f>
        <v/>
      </c>
      <c r="P4" s="20" t="str" cm="1">
        <f t="array" ref="P4">IF(テーブル3[[#This Row],[現在値]]=0,テーブル3[[#This Row],[始値]]-テーブル3[[#This Row],[前日終値]],_xll.RssMarket(A4, "前日比"))</f>
        <v/>
      </c>
      <c r="Q4" s="21" t="e" cm="1">
        <f t="array" ref="Q4">IF(テーブル3[[#This Row],[現在値]]=0,テーブル3[[#This Row],[前日比]]/テーブル3[[#This Row],[前日終値]],_xll.RssMarket(A4, "前日比率")/100)</f>
        <v>#VALUE!</v>
      </c>
      <c r="R4" s="22">
        <f>'銘柄 (3)'!$AU$107</f>
        <v>1.388888888888884E-2</v>
      </c>
      <c r="S4" s="22">
        <f>'銘柄 (3)'!$AV$107</f>
        <v>-1.80321623784922E-2</v>
      </c>
      <c r="T4" s="23" cm="1">
        <f t="array" aca="1" ref="T4" ca="1">INDEX(_出来高一覧,$Z$29,ROW()-1)</f>
        <v>0</v>
      </c>
      <c r="U4" s="24" t="str" cm="1">
        <f t="array" ref="U4">_xll.RssMarket(テーブル3[[#This Row],[銘柄コード]], "出来高")</f>
        <v/>
      </c>
      <c r="V4" s="25" t="str">
        <f ca="1">IFERROR((テーブル3[[#This Row],[出来高]]-テーブル3[[#This Row],[出来高５日平均]])/テーブル3[[#This Row],[出来高５日平均]],"")</f>
        <v/>
      </c>
      <c r="W4" s="24" t="str" cm="1">
        <f t="array" aca="1" ref="W4" ca="1">IFERROR(INDEX(_出来高一覧,332,ROW()-1)*(1+テーブル3[[#This Row],[出来高
進捗率]]),"")</f>
        <v/>
      </c>
      <c r="X4" s="11" t="e" cm="1">
        <f t="array" aca="1" ref="X4" ca="1">INDEX(_大口,1,(ROW()-2)*8+4)</f>
        <v>#VALUE!</v>
      </c>
      <c r="Y4" s="26" t="e" cm="1">
        <f t="array" aca="1" ref="Y4" ca="1">INDEX(_大口,1,(ROW()-2)*8+2)</f>
        <v>#VALUE!</v>
      </c>
      <c r="Z4" s="27" t="e" cm="1">
        <f t="array" aca="1" ref="Z4" ca="1">INDEX(_大口,1,(ROW()-2)*8+3)</f>
        <v>#VALUE!</v>
      </c>
      <c r="AA4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4" s="26" t="e">
        <f ca="1">IF(テーブル3[[#This Row],[基準数量
1千万円]]&lt;&gt;"",SUMIFS(OFFSET(_大口歩み値,0,(ROW()-2)*8+1,30,1),OFFSET(_大口歩み値,0,(ROW()-2)*8+3,30,1),"買"),"")</f>
        <v>#VALUE!</v>
      </c>
      <c r="AC4" s="26" t="e">
        <f ca="1">IF(テーブル3[[#This Row],[基準数量
1千万円]]&lt;&gt;"",SUMIFS(OFFSET(_大口歩み値,0,(ROW()-2)*8+1,30,1),OFFSET(_大口歩み値,0,(ROW()-2)*8+3,30,1),"売"),"")</f>
        <v>#VALUE!</v>
      </c>
      <c r="AD4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4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4" s="24" t="e">
        <f>SUM(テーブル3[[#This Row],[売気配数量
3TICK]],テーブル3[[#This Row],[売気配数量
7TICK]],テーブル3[[#This Row],[売気配数量
OVER]])</f>
        <v>#VALUE!</v>
      </c>
      <c r="AG4" s="24" t="e">
        <f>SUM(テーブル3[[#This Row],[買気配数量
3TICK]],テーブル3[[#This Row],[買気配数量
7TICK]],テーブル3[[#This Row],[買気配数量
UNDER]])</f>
        <v>#VALUE!</v>
      </c>
      <c r="AH4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4" s="24" t="e" cm="1">
        <f t="array" ref="AI4">_xll.RssMarket(A4, "最良売気配数量1")+_xll.RssMarket(A4, "最良売気配数量2")+_xll.RssMarket(A4, "最良売気配数量3")</f>
        <v>#VALUE!</v>
      </c>
      <c r="AJ4" s="24" t="e" cm="1">
        <f t="array" ref="AJ4">_xll.RssMarket(A4, "最良買気配数量1")+_xll.RssMarket(A4, "最良買気配数量2")+_xll.RssMarket(A4, "最良買気配数量3")</f>
        <v>#VALUE!</v>
      </c>
      <c r="AK4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4" s="24" t="e" cm="1">
        <f t="array" ref="AL4">_xll.RssMarket(A4, "最良売気配数量4")+_xll.RssMarket(A4, "最良売気配数量5")+_xll.RssMarket(A4, "最良売気配数量6")+_xll.RssMarket(A4, "最良売気配数量7")+_xll.RssMarket(A4, "最良売気配数量8")+_xll.RssMarket(A4, "最良売気配数量9")+_xll.RssMarket(A4, "最良売気配数量10")</f>
        <v>#VALUE!</v>
      </c>
      <c r="AM4" s="24" t="e" cm="1">
        <f t="array" ref="AM4">_xll.RssMarket(A4, "最良買気配数量4")+_xll.RssMarket(A4, "最良買気配数量5")+_xll.RssMarket(A4, "最良買気配数量6")+_xll.RssMarket(A4, "最良買気配数量7")+_xll.RssMarket(A4, "最良買気配数量8")+_xll.RssMarket(A4, "最良買気配数量9")+_xll.RssMarket(A4, "最良買気配数量10")</f>
        <v>#VALUE!</v>
      </c>
      <c r="AN4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4" s="24" t="str" cm="1">
        <f t="array" ref="AO4">_xll.RssMarket(テーブル3[[#This Row],[銘柄コード]], "OVER気配数量")</f>
        <v/>
      </c>
      <c r="AP4" s="24" t="str" cm="1">
        <f t="array" ref="AP4">_xll.RssMarket(テーブル3[[#This Row],[銘柄コード]], "UNDER気配数量")</f>
        <v/>
      </c>
      <c r="AQ4" s="24">
        <v>9500</v>
      </c>
      <c r="AR4" s="24"/>
      <c r="AS4" s="24">
        <v>9700</v>
      </c>
      <c r="AT4" s="24"/>
      <c r="AU4" s="29"/>
      <c r="AV4" s="30" t="s">
        <v>730</v>
      </c>
    </row>
    <row r="5" spans="1:48" ht="33" x14ac:dyDescent="0.4">
      <c r="A5" s="31" t="s">
        <v>985</v>
      </c>
      <c r="B5" s="13" t="str" cm="1">
        <f t="array" ref="B5">_xll.RssMarket(テーブル3[[#This Row],[銘柄コード]], "銘柄名称")</f>
        <v/>
      </c>
      <c r="C5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5" s="14" t="str" cm="1">
        <f t="array" ref="D5">_xll.RssMarket(テーブル3[[#This Row],[銘柄コード]], "現在値")</f>
        <v/>
      </c>
      <c r="E5" s="15" t="str" cm="1">
        <f t="array" ref="E5">IF(テーブル3[[#This Row],[現在値]]=0,_xll.RssMarket(A5, "最良買気配値"),_xll.RssMarket(A5, "始値"))</f>
        <v/>
      </c>
      <c r="F5" s="16" t="e">
        <f>テーブル3[[#This Row],[現在値]]-テーブル3[[#This Row],[始値]]</f>
        <v>#VALUE!</v>
      </c>
      <c r="G5" s="17" t="e">
        <f>テーブル3[[#This Row],[始値比]]/テーブル3[[#This Row],[始値]]</f>
        <v>#VALUE!</v>
      </c>
      <c r="H5" s="15" t="str" cm="1">
        <f t="array" ref="H5">_xll.RssMarket(A5, "前場安値")</f>
        <v/>
      </c>
      <c r="I5" s="18" t="str" cm="1">
        <f t="array" ref="I5">_xll.RssMarket(A5, "前場安値時刻")</f>
        <v/>
      </c>
      <c r="J5" s="19" t="e">
        <f>テーブル3[[#This Row],[現在値]]-テーブル3[[#This Row],[前場安値]]</f>
        <v>#VALUE!</v>
      </c>
      <c r="K5" s="11" t="str" cm="1">
        <f t="array" ref="K5">IFERROR(MID(INDEX(テーブル3[[#Headers],[前日始値]:[前日終値]],1,MATCH(INDEX(L5:O5,MATCH(MIN(ABS(L5:O5-D5),D5*0.5%),ABS(L5:O5-D5),0)),L5:O5,0)),3,1),"")</f>
        <v/>
      </c>
      <c r="L5" s="15" t="str" cm="1">
        <f t="array" ref="L5">_xll.RssMarket(A5, "始値")</f>
        <v/>
      </c>
      <c r="M5" s="15" t="str" cm="1">
        <f t="array" ref="M5">_xll.RssMarket(A5, "高値")</f>
        <v/>
      </c>
      <c r="N5" s="15" t="str" cm="1">
        <f t="array" ref="N5">_xll.RssMarket(A5, "安値")</f>
        <v/>
      </c>
      <c r="O5" s="15" t="str">
        <f>テーブル3[[#This Row],[現在値]]</f>
        <v/>
      </c>
      <c r="P5" s="20" t="str" cm="1">
        <f t="array" ref="P5">IF(テーブル3[[#This Row],[現在値]]=0,テーブル3[[#This Row],[始値]]-テーブル3[[#This Row],[前日終値]],_xll.RssMarket(A5, "前日比"))</f>
        <v/>
      </c>
      <c r="Q5" s="21" t="e" cm="1">
        <f t="array" ref="Q5">IF(テーブル3[[#This Row],[現在値]]=0,テーブル3[[#This Row],[前日比]]/テーブル3[[#This Row],[前日終値]],_xll.RssMarket(A5, "前日比率")/100)</f>
        <v>#VALUE!</v>
      </c>
      <c r="R5" s="22">
        <f>'銘柄 (4)'!$AU$107</f>
        <v>1.5817223198594021E-2</v>
      </c>
      <c r="S5" s="22">
        <f>'銘柄 (4)'!$AV$107</f>
        <v>-1.2549300824668319E-2</v>
      </c>
      <c r="T5" s="23" cm="1">
        <f t="array" aca="1" ref="T5" ca="1">INDEX(_出来高一覧,$Z$29,ROW()-1)</f>
        <v>0</v>
      </c>
      <c r="U5" s="24" t="str" cm="1">
        <f t="array" ref="U5">_xll.RssMarket(テーブル3[[#This Row],[銘柄コード]], "出来高")</f>
        <v/>
      </c>
      <c r="V5" s="25" t="str">
        <f ca="1">IFERROR((テーブル3[[#This Row],[出来高]]-テーブル3[[#This Row],[出来高５日平均]])/テーブル3[[#This Row],[出来高５日平均]],"")</f>
        <v/>
      </c>
      <c r="W5" s="24" t="str" cm="1">
        <f t="array" aca="1" ref="W5" ca="1">IFERROR(INDEX(_出来高一覧,332,ROW()-1)*(1+テーブル3[[#This Row],[出来高
進捗率]]),"")</f>
        <v/>
      </c>
      <c r="X5" s="11" t="e" cm="1">
        <f t="array" aca="1" ref="X5" ca="1">INDEX(_大口,1,(ROW()-2)*8+4)</f>
        <v>#VALUE!</v>
      </c>
      <c r="Y5" s="26" t="e" cm="1">
        <f t="array" aca="1" ref="Y5" ca="1">INDEX(_大口,1,(ROW()-2)*8+2)</f>
        <v>#VALUE!</v>
      </c>
      <c r="Z5" s="27" t="e" cm="1">
        <f t="array" aca="1" ref="Z5" ca="1">INDEX(_大口,1,(ROW()-2)*8+3)</f>
        <v>#VALUE!</v>
      </c>
      <c r="AA5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5" s="26" t="e">
        <f ca="1">IF(テーブル3[[#This Row],[基準数量
1千万円]]&lt;&gt;"",SUMIFS(OFFSET(_大口歩み値,0,(ROW()-2)*8+1,30,1),OFFSET(_大口歩み値,0,(ROW()-2)*8+3,30,1),"買"),"")</f>
        <v>#VALUE!</v>
      </c>
      <c r="AC5" s="26" t="e">
        <f ca="1">IF(テーブル3[[#This Row],[基準数量
1千万円]]&lt;&gt;"",SUMIFS(OFFSET(_大口歩み値,0,(ROW()-2)*8+1,30,1),OFFSET(_大口歩み値,0,(ROW()-2)*8+3,30,1),"売"),"")</f>
        <v>#VALUE!</v>
      </c>
      <c r="AD5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5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5" s="24" t="e">
        <f>SUM(テーブル3[[#This Row],[売気配数量
3TICK]],テーブル3[[#This Row],[売気配数量
7TICK]],テーブル3[[#This Row],[売気配数量
OVER]])</f>
        <v>#VALUE!</v>
      </c>
      <c r="AG5" s="24" t="e">
        <f>SUM(テーブル3[[#This Row],[買気配数量
3TICK]],テーブル3[[#This Row],[買気配数量
7TICK]],テーブル3[[#This Row],[買気配数量
UNDER]])</f>
        <v>#VALUE!</v>
      </c>
      <c r="AH5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5" s="24" t="e" cm="1">
        <f t="array" ref="AI5">_xll.RssMarket(A5, "最良売気配数量1")+_xll.RssMarket(A5, "最良売気配数量2")+_xll.RssMarket(A5, "最良売気配数量3")</f>
        <v>#VALUE!</v>
      </c>
      <c r="AJ5" s="24" t="e" cm="1">
        <f t="array" ref="AJ5">_xll.RssMarket(A5, "最良買気配数量1")+_xll.RssMarket(A5, "最良買気配数量2")+_xll.RssMarket(A5, "最良買気配数量3")</f>
        <v>#VALUE!</v>
      </c>
      <c r="AK5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5" s="24" t="e" cm="1">
        <f t="array" ref="AL5">_xll.RssMarket(A5, "最良売気配数量4")+_xll.RssMarket(A5, "最良売気配数量5")+_xll.RssMarket(A5, "最良売気配数量6")+_xll.RssMarket(A5, "最良売気配数量7")+_xll.RssMarket(A5, "最良売気配数量8")+_xll.RssMarket(A5, "最良売気配数量9")+_xll.RssMarket(A5, "最良売気配数量10")</f>
        <v>#VALUE!</v>
      </c>
      <c r="AM5" s="24" t="e" cm="1">
        <f t="array" ref="AM5">_xll.RssMarket(A5, "最良買気配数量4")+_xll.RssMarket(A5, "最良買気配数量5")+_xll.RssMarket(A5, "最良買気配数量6")+_xll.RssMarket(A5, "最良買気配数量7")+_xll.RssMarket(A5, "最良買気配数量8")+_xll.RssMarket(A5, "最良買気配数量9")+_xll.RssMarket(A5, "最良買気配数量10")</f>
        <v>#VALUE!</v>
      </c>
      <c r="AN5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5" s="24" t="str" cm="1">
        <f t="array" ref="AO5">_xll.RssMarket(テーブル3[[#This Row],[銘柄コード]], "OVER気配数量")</f>
        <v/>
      </c>
      <c r="AP5" s="24" t="str" cm="1">
        <f t="array" ref="AP5">_xll.RssMarket(テーブル3[[#This Row],[銘柄コード]], "UNDER気配数量")</f>
        <v/>
      </c>
      <c r="AQ5" s="24"/>
      <c r="AR5" s="24"/>
      <c r="AS5" s="24"/>
      <c r="AT5" s="24"/>
      <c r="AU5" s="29"/>
      <c r="AV5" s="30" t="s">
        <v>730</v>
      </c>
    </row>
    <row r="6" spans="1:48" ht="33" x14ac:dyDescent="0.4">
      <c r="A6" s="31" t="s">
        <v>987</v>
      </c>
      <c r="B6" s="13" t="str" cm="1">
        <f t="array" ref="B6">_xll.RssMarket(テーブル3[[#This Row],[銘柄コード]], "銘柄名称")</f>
        <v/>
      </c>
      <c r="C6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6" s="14" t="str" cm="1">
        <f t="array" ref="D6">_xll.RssMarket(テーブル3[[#This Row],[銘柄コード]], "現在値")</f>
        <v/>
      </c>
      <c r="E6" s="15" t="str" cm="1">
        <f t="array" ref="E6">IF(テーブル3[[#This Row],[現在値]]=0,_xll.RssMarket(A6, "最良買気配値"),_xll.RssMarket(A6, "始値"))</f>
        <v/>
      </c>
      <c r="F6" s="16" t="e">
        <f>テーブル3[[#This Row],[現在値]]-テーブル3[[#This Row],[始値]]</f>
        <v>#VALUE!</v>
      </c>
      <c r="G6" s="17" t="e">
        <f>テーブル3[[#This Row],[始値比]]/テーブル3[[#This Row],[始値]]</f>
        <v>#VALUE!</v>
      </c>
      <c r="H6" s="15" t="str" cm="1">
        <f t="array" ref="H6">_xll.RssMarket(A6, "前場安値")</f>
        <v/>
      </c>
      <c r="I6" s="18" t="str" cm="1">
        <f t="array" ref="I6">_xll.RssMarket(A6, "前場安値時刻")</f>
        <v/>
      </c>
      <c r="J6" s="19" t="e">
        <f>テーブル3[[#This Row],[現在値]]-テーブル3[[#This Row],[前場安値]]</f>
        <v>#VALUE!</v>
      </c>
      <c r="K6" s="11" t="str" cm="1">
        <f t="array" ref="K6">IFERROR(MID(INDEX(テーブル3[[#Headers],[前日始値]:[前日終値]],1,MATCH(INDEX(L6:O6,MATCH(MIN(ABS(L6:O6-D6),D6*0.5%),ABS(L6:O6-D6),0)),L6:O6,0)),3,1),"")</f>
        <v/>
      </c>
      <c r="L6" s="15" t="str" cm="1">
        <f t="array" ref="L6">_xll.RssMarket(A6, "始値")</f>
        <v/>
      </c>
      <c r="M6" s="15" t="str" cm="1">
        <f t="array" ref="M6">_xll.RssMarket(A6, "高値")</f>
        <v/>
      </c>
      <c r="N6" s="15" t="str" cm="1">
        <f t="array" ref="N6">_xll.RssMarket(A6, "安値")</f>
        <v/>
      </c>
      <c r="O6" s="15" t="str">
        <f>テーブル3[[#This Row],[現在値]]</f>
        <v/>
      </c>
      <c r="P6" s="20" t="str" cm="1">
        <f t="array" ref="P6">IF(テーブル3[[#This Row],[現在値]]=0,テーブル3[[#This Row],[始値]]-テーブル3[[#This Row],[前日終値]],_xll.RssMarket(A6, "前日比"))</f>
        <v/>
      </c>
      <c r="Q6" s="21" t="e" cm="1">
        <f t="array" ref="Q6">IF(テーブル3[[#This Row],[現在値]]=0,テーブル3[[#This Row],[前日比]]/テーブル3[[#This Row],[前日終値]],_xll.RssMarket(A6, "前日比率")/100)</f>
        <v>#VALUE!</v>
      </c>
      <c r="R6" s="22">
        <f>'銘柄 (5)'!$AU$107</f>
        <v>2.514595676888054E-2</v>
      </c>
      <c r="S6" s="22">
        <f>'銘柄 (5)'!$AV$107</f>
        <v>-2.1428571428571463E-2</v>
      </c>
      <c r="T6" s="23" cm="1">
        <f t="array" aca="1" ref="T6" ca="1">INDEX(_出来高一覧,$Z$29,ROW()-1)</f>
        <v>0</v>
      </c>
      <c r="U6" s="24" t="str" cm="1">
        <f t="array" ref="U6">_xll.RssMarket(テーブル3[[#This Row],[銘柄コード]], "出来高")</f>
        <v/>
      </c>
      <c r="V6" s="25" t="str">
        <f ca="1">IFERROR((テーブル3[[#This Row],[出来高]]-テーブル3[[#This Row],[出来高５日平均]])/テーブル3[[#This Row],[出来高５日平均]],"")</f>
        <v/>
      </c>
      <c r="W6" s="24" t="str" cm="1">
        <f t="array" aca="1" ref="W6" ca="1">IFERROR(INDEX(_出来高一覧,332,ROW()-1)*(1+テーブル3[[#This Row],[出来高
進捗率]]),"")</f>
        <v/>
      </c>
      <c r="X6" s="11" t="e" cm="1">
        <f t="array" aca="1" ref="X6" ca="1">INDEX(_大口,1,(ROW()-2)*8+4)</f>
        <v>#VALUE!</v>
      </c>
      <c r="Y6" s="26" t="e" cm="1">
        <f t="array" aca="1" ref="Y6" ca="1">INDEX(_大口,1,(ROW()-2)*8+2)</f>
        <v>#VALUE!</v>
      </c>
      <c r="Z6" s="27" t="e" cm="1">
        <f t="array" aca="1" ref="Z6" ca="1">INDEX(_大口,1,(ROW()-2)*8+3)</f>
        <v>#VALUE!</v>
      </c>
      <c r="AA6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6" s="26" t="e">
        <f ca="1">IF(テーブル3[[#This Row],[基準数量
1千万円]]&lt;&gt;"",SUMIFS(OFFSET(_大口歩み値,0,(ROW()-2)*8+1,30,1),OFFSET(_大口歩み値,0,(ROW()-2)*8+3,30,1),"買"),"")</f>
        <v>#VALUE!</v>
      </c>
      <c r="AC6" s="26" t="e">
        <f ca="1">IF(テーブル3[[#This Row],[基準数量
1千万円]]&lt;&gt;"",SUMIFS(OFFSET(_大口歩み値,0,(ROW()-2)*8+1,30,1),OFFSET(_大口歩み値,0,(ROW()-2)*8+3,30,1),"売"),"")</f>
        <v>#VALUE!</v>
      </c>
      <c r="AD6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6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6" s="24" t="e">
        <f>SUM(テーブル3[[#This Row],[売気配数量
3TICK]],テーブル3[[#This Row],[売気配数量
7TICK]],テーブル3[[#This Row],[売気配数量
OVER]])</f>
        <v>#VALUE!</v>
      </c>
      <c r="AG6" s="24" t="e">
        <f>SUM(テーブル3[[#This Row],[買気配数量
3TICK]],テーブル3[[#This Row],[買気配数量
7TICK]],テーブル3[[#This Row],[買気配数量
UNDER]])</f>
        <v>#VALUE!</v>
      </c>
      <c r="AH6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6" s="24" t="e" cm="1">
        <f t="array" ref="AI6">_xll.RssMarket(A6, "最良売気配数量1")+_xll.RssMarket(A6, "最良売気配数量2")+_xll.RssMarket(A6, "最良売気配数量3")</f>
        <v>#VALUE!</v>
      </c>
      <c r="AJ6" s="24" t="e" cm="1">
        <f t="array" ref="AJ6">_xll.RssMarket(A6, "最良買気配数量1")+_xll.RssMarket(A6, "最良買気配数量2")+_xll.RssMarket(A6, "最良買気配数量3")</f>
        <v>#VALUE!</v>
      </c>
      <c r="AK6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6" s="24" t="e" cm="1">
        <f t="array" ref="AL6">_xll.RssMarket(A6, "最良売気配数量4")+_xll.RssMarket(A6, "最良売気配数量5")+_xll.RssMarket(A6, "最良売気配数量6")+_xll.RssMarket(A6, "最良売気配数量7")+_xll.RssMarket(A6, "最良売気配数量8")+_xll.RssMarket(A6, "最良売気配数量9")+_xll.RssMarket(A6, "最良売気配数量10")</f>
        <v>#VALUE!</v>
      </c>
      <c r="AM6" s="24" t="e" cm="1">
        <f t="array" ref="AM6">_xll.RssMarket(A6, "最良買気配数量4")+_xll.RssMarket(A6, "最良買気配数量5")+_xll.RssMarket(A6, "最良買気配数量6")+_xll.RssMarket(A6, "最良買気配数量7")+_xll.RssMarket(A6, "最良買気配数量8")+_xll.RssMarket(A6, "最良買気配数量9")+_xll.RssMarket(A6, "最良買気配数量10")</f>
        <v>#VALUE!</v>
      </c>
      <c r="AN6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6" s="24" t="str" cm="1">
        <f t="array" ref="AO6">_xll.RssMarket(テーブル3[[#This Row],[銘柄コード]], "OVER気配数量")</f>
        <v/>
      </c>
      <c r="AP6" s="24" t="str" cm="1">
        <f t="array" ref="AP6">_xll.RssMarket(テーブル3[[#This Row],[銘柄コード]], "UNDER気配数量")</f>
        <v/>
      </c>
      <c r="AQ6" s="24"/>
      <c r="AR6" s="24"/>
      <c r="AS6" s="24"/>
      <c r="AT6" s="24"/>
      <c r="AU6" s="29"/>
      <c r="AV6" s="30" t="s">
        <v>730</v>
      </c>
    </row>
    <row r="7" spans="1:48" ht="33" x14ac:dyDescent="0.4">
      <c r="A7" s="31" t="s">
        <v>996</v>
      </c>
      <c r="B7" s="13" t="str" cm="1">
        <f t="array" ref="B7">_xll.RssMarket(テーブル3[[#This Row],[銘柄コード]], "銘柄名称")</f>
        <v/>
      </c>
      <c r="C7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7" s="14" t="str" cm="1">
        <f t="array" ref="D7">_xll.RssMarket(テーブル3[[#This Row],[銘柄コード]], "現在値")</f>
        <v/>
      </c>
      <c r="E7" s="15" t="str" cm="1">
        <f t="array" ref="E7">IF(テーブル3[[#This Row],[現在値]]=0,_xll.RssMarket(A7, "最良買気配値"),_xll.RssMarket(A7, "始値"))</f>
        <v/>
      </c>
      <c r="F7" s="16" t="e">
        <f>テーブル3[[#This Row],[現在値]]-テーブル3[[#This Row],[始値]]</f>
        <v>#VALUE!</v>
      </c>
      <c r="G7" s="17" t="e">
        <f>テーブル3[[#This Row],[始値比]]/テーブル3[[#This Row],[始値]]</f>
        <v>#VALUE!</v>
      </c>
      <c r="H7" s="15" t="str" cm="1">
        <f t="array" ref="H7">_xll.RssMarket(A7, "前場安値")</f>
        <v/>
      </c>
      <c r="I7" s="18" t="str" cm="1">
        <f t="array" ref="I7">_xll.RssMarket(A7, "前場安値時刻")</f>
        <v/>
      </c>
      <c r="J7" s="19" t="e">
        <f>テーブル3[[#This Row],[現在値]]-テーブル3[[#This Row],[前場安値]]</f>
        <v>#VALUE!</v>
      </c>
      <c r="K7" s="11" t="str" cm="1">
        <f t="array" ref="K7">IFERROR(MID(INDEX(テーブル3[[#Headers],[前日始値]:[前日終値]],1,MATCH(INDEX(L7:O7,MATCH(MIN(ABS(L7:O7-D7),D7*0.5%),ABS(L7:O7-D7),0)),L7:O7,0)),3,1),"")</f>
        <v/>
      </c>
      <c r="L7" s="15" t="str" cm="1">
        <f t="array" ref="L7">_xll.RssMarket(A7, "始値")</f>
        <v/>
      </c>
      <c r="M7" s="15" t="str" cm="1">
        <f t="array" ref="M7">_xll.RssMarket(A7, "高値")</f>
        <v/>
      </c>
      <c r="N7" s="15" t="str" cm="1">
        <f t="array" ref="N7">_xll.RssMarket(A7, "安値")</f>
        <v/>
      </c>
      <c r="O7" s="15" t="str">
        <f>テーブル3[[#This Row],[現在値]]</f>
        <v/>
      </c>
      <c r="P7" s="20" t="str" cm="1">
        <f t="array" ref="P7">IF(テーブル3[[#This Row],[現在値]]=0,テーブル3[[#This Row],[始値]]-テーブル3[[#This Row],[前日終値]],_xll.RssMarket(A7, "前日比"))</f>
        <v/>
      </c>
      <c r="Q7" s="21" t="e" cm="1">
        <f t="array" ref="Q7">IF(テーブル3[[#This Row],[現在値]]=0,テーブル3[[#This Row],[前日比]]/テーブル3[[#This Row],[前日終値]],_xll.RssMarket(A7, "前日比率")/100)</f>
        <v>#VALUE!</v>
      </c>
      <c r="R7" s="22">
        <f>'銘柄 (6)'!$AU$107</f>
        <v>1.5940626108920219E-2</v>
      </c>
      <c r="S7" s="22">
        <f>'銘柄 (6)'!$AV$107</f>
        <v>-1.9372693726937285E-2</v>
      </c>
      <c r="T7" s="23" cm="1">
        <f t="array" aca="1" ref="T7" ca="1">INDEX(_出来高一覧,$Z$29,ROW()-1)</f>
        <v>0</v>
      </c>
      <c r="U7" s="24" t="str" cm="1">
        <f t="array" ref="U7">_xll.RssMarket(テーブル3[[#This Row],[銘柄コード]], "出来高")</f>
        <v/>
      </c>
      <c r="V7" s="25" t="str">
        <f ca="1">IFERROR((テーブル3[[#This Row],[出来高]]-テーブル3[[#This Row],[出来高５日平均]])/テーブル3[[#This Row],[出来高５日平均]],"")</f>
        <v/>
      </c>
      <c r="W7" s="24" t="str" cm="1">
        <f t="array" aca="1" ref="W7" ca="1">IFERROR(INDEX(_出来高一覧,332,ROW()-1)*(1+テーブル3[[#This Row],[出来高
進捗率]]),"")</f>
        <v/>
      </c>
      <c r="X7" s="11" t="e" cm="1">
        <f t="array" aca="1" ref="X7" ca="1">INDEX(_大口,1,(ROW()-2)*8+4)</f>
        <v>#VALUE!</v>
      </c>
      <c r="Y7" s="26" t="e" cm="1">
        <f t="array" aca="1" ref="Y7" ca="1">INDEX(_大口,1,(ROW()-2)*8+2)</f>
        <v>#VALUE!</v>
      </c>
      <c r="Z7" s="27" t="e" cm="1">
        <f t="array" aca="1" ref="Z7" ca="1">INDEX(_大口,1,(ROW()-2)*8+3)</f>
        <v>#VALUE!</v>
      </c>
      <c r="AA7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7" s="26" t="e">
        <f ca="1">IF(テーブル3[[#This Row],[基準数量
1千万円]]&lt;&gt;"",SUMIFS(OFFSET(_大口歩み値,0,(ROW()-2)*8+1,30,1),OFFSET(_大口歩み値,0,(ROW()-2)*8+3,30,1),"買"),"")</f>
        <v>#VALUE!</v>
      </c>
      <c r="AC7" s="26" t="e">
        <f ca="1">IF(テーブル3[[#This Row],[基準数量
1千万円]]&lt;&gt;"",SUMIFS(OFFSET(_大口歩み値,0,(ROW()-2)*8+1,30,1),OFFSET(_大口歩み値,0,(ROW()-2)*8+3,30,1),"売"),"")</f>
        <v>#VALUE!</v>
      </c>
      <c r="AD7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7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7" s="24" t="e">
        <f>SUM(テーブル3[[#This Row],[売気配数量
3TICK]],テーブル3[[#This Row],[売気配数量
7TICK]],テーブル3[[#This Row],[売気配数量
OVER]])</f>
        <v>#VALUE!</v>
      </c>
      <c r="AG7" s="24" t="e">
        <f>SUM(テーブル3[[#This Row],[買気配数量
3TICK]],テーブル3[[#This Row],[買気配数量
7TICK]],テーブル3[[#This Row],[買気配数量
UNDER]])</f>
        <v>#VALUE!</v>
      </c>
      <c r="AH7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7" s="24" t="e" cm="1">
        <f t="array" ref="AI7">_xll.RssMarket(A7, "最良売気配数量1")+_xll.RssMarket(A7, "最良売気配数量2")+_xll.RssMarket(A7, "最良売気配数量3")</f>
        <v>#VALUE!</v>
      </c>
      <c r="AJ7" s="24" t="e" cm="1">
        <f t="array" ref="AJ7">_xll.RssMarket(A7, "最良買気配数量1")+_xll.RssMarket(A7, "最良買気配数量2")+_xll.RssMarket(A7, "最良買気配数量3")</f>
        <v>#VALUE!</v>
      </c>
      <c r="AK7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7" s="24" t="e" cm="1">
        <f t="array" ref="AL7">_xll.RssMarket(A7, "最良売気配数量4")+_xll.RssMarket(A7, "最良売気配数量5")+_xll.RssMarket(A7, "最良売気配数量6")+_xll.RssMarket(A7, "最良売気配数量7")+_xll.RssMarket(A7, "最良売気配数量8")+_xll.RssMarket(A7, "最良売気配数量9")+_xll.RssMarket(A7, "最良売気配数量10")</f>
        <v>#VALUE!</v>
      </c>
      <c r="AM7" s="24" t="e" cm="1">
        <f t="array" ref="AM7">_xll.RssMarket(A7, "最良買気配数量4")+_xll.RssMarket(A7, "最良買気配数量5")+_xll.RssMarket(A7, "最良買気配数量6")+_xll.RssMarket(A7, "最良買気配数量7")+_xll.RssMarket(A7, "最良買気配数量8")+_xll.RssMarket(A7, "最良買気配数量9")+_xll.RssMarket(A7, "最良買気配数量10")</f>
        <v>#VALUE!</v>
      </c>
      <c r="AN7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7" s="24" t="str" cm="1">
        <f t="array" ref="AO7">_xll.RssMarket(テーブル3[[#This Row],[銘柄コード]], "OVER気配数量")</f>
        <v/>
      </c>
      <c r="AP7" s="24" t="str" cm="1">
        <f t="array" ref="AP7">_xll.RssMarket(テーブル3[[#This Row],[銘柄コード]], "UNDER気配数量")</f>
        <v/>
      </c>
      <c r="AQ7" s="24"/>
      <c r="AR7" s="24"/>
      <c r="AS7" s="24"/>
      <c r="AT7" s="24"/>
      <c r="AU7" s="29"/>
      <c r="AV7" s="30" t="s">
        <v>730</v>
      </c>
    </row>
    <row r="8" spans="1:48" ht="33" x14ac:dyDescent="0.4">
      <c r="A8" s="31" t="s">
        <v>997</v>
      </c>
      <c r="B8" s="13" t="str" cm="1">
        <f t="array" ref="B8">_xll.RssMarket(テーブル3[[#This Row],[銘柄コード]], "銘柄名称")</f>
        <v/>
      </c>
      <c r="C8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8" s="14" t="str" cm="1">
        <f t="array" ref="D8">_xll.RssMarket(テーブル3[[#This Row],[銘柄コード]], "現在値")</f>
        <v/>
      </c>
      <c r="E8" s="15" t="str" cm="1">
        <f t="array" ref="E8">IF(テーブル3[[#This Row],[現在値]]=0,_xll.RssMarket(A8, "最良買気配値"),_xll.RssMarket(A8, "始値"))</f>
        <v/>
      </c>
      <c r="F8" s="16" t="e">
        <f>テーブル3[[#This Row],[現在値]]-テーブル3[[#This Row],[始値]]</f>
        <v>#VALUE!</v>
      </c>
      <c r="G8" s="17" t="e">
        <f>テーブル3[[#This Row],[始値比]]/テーブル3[[#This Row],[始値]]</f>
        <v>#VALUE!</v>
      </c>
      <c r="H8" s="15" t="str" cm="1">
        <f t="array" ref="H8">_xll.RssMarket(A8, "前場安値")</f>
        <v/>
      </c>
      <c r="I8" s="18" t="str" cm="1">
        <f t="array" ref="I8">_xll.RssMarket(A8, "前場安値時刻")</f>
        <v/>
      </c>
      <c r="J8" s="19" t="e">
        <f>テーブル3[[#This Row],[現在値]]-テーブル3[[#This Row],[前場安値]]</f>
        <v>#VALUE!</v>
      </c>
      <c r="K8" s="11" t="str" cm="1">
        <f t="array" ref="K8">IFERROR(MID(INDEX(テーブル3[[#Headers],[前日始値]:[前日終値]],1,MATCH(INDEX(L8:O8,MATCH(MIN(ABS(L8:O8-D8),D8*0.5%),ABS(L8:O8-D8),0)),L8:O8,0)),3,1),"")</f>
        <v/>
      </c>
      <c r="L8" s="15" t="str" cm="1">
        <f t="array" ref="L8">_xll.RssMarket(A8, "始値")</f>
        <v/>
      </c>
      <c r="M8" s="15" t="str" cm="1">
        <f t="array" ref="M8">_xll.RssMarket(A8, "高値")</f>
        <v/>
      </c>
      <c r="N8" s="15" t="str" cm="1">
        <f t="array" ref="N8">_xll.RssMarket(A8, "安値")</f>
        <v/>
      </c>
      <c r="O8" s="15" t="str">
        <f>テーブル3[[#This Row],[現在値]]</f>
        <v/>
      </c>
      <c r="P8" s="20" t="str" cm="1">
        <f t="array" ref="P8">IF(テーブル3[[#This Row],[現在値]]=0,テーブル3[[#This Row],[始値]]-テーブル3[[#This Row],[前日終値]],_xll.RssMarket(A8, "前日比"))</f>
        <v/>
      </c>
      <c r="Q8" s="21" t="e" cm="1">
        <f t="array" ref="Q8">IF(テーブル3[[#This Row],[現在値]]=0,テーブル3[[#This Row],[前日比]]/テーブル3[[#This Row],[前日終値]],_xll.RssMarket(A8, "前日比率")/100)</f>
        <v>#VALUE!</v>
      </c>
      <c r="R8" s="22">
        <f>'銘柄 (7)'!$AU$107</f>
        <v>1.8311799076410118E-2</v>
      </c>
      <c r="S8" s="22">
        <f>'銘柄 (7)'!$AV$107</f>
        <v>-1.2569183384658678E-2</v>
      </c>
      <c r="T8" s="23" cm="1">
        <f t="array" aca="1" ref="T8" ca="1">INDEX(_出来高一覧,$Z$29,ROW()-1)</f>
        <v>0</v>
      </c>
      <c r="U8" s="24" t="str" cm="1">
        <f t="array" ref="U8">_xll.RssMarket(テーブル3[[#This Row],[銘柄コード]], "出来高")</f>
        <v/>
      </c>
      <c r="V8" s="25" t="str">
        <f ca="1">IFERROR((テーブル3[[#This Row],[出来高]]-テーブル3[[#This Row],[出来高５日平均]])/テーブル3[[#This Row],[出来高５日平均]],"")</f>
        <v/>
      </c>
      <c r="W8" s="24" t="str" cm="1">
        <f t="array" aca="1" ref="W8" ca="1">IFERROR(INDEX(_出来高一覧,332,ROW()-1)*(1+テーブル3[[#This Row],[出来高
進捗率]]),"")</f>
        <v/>
      </c>
      <c r="X8" s="11" t="e" cm="1">
        <f t="array" aca="1" ref="X8" ca="1">INDEX(_大口,1,(ROW()-2)*8+4)</f>
        <v>#VALUE!</v>
      </c>
      <c r="Y8" s="26" t="e" cm="1">
        <f t="array" aca="1" ref="Y8" ca="1">INDEX(_大口,1,(ROW()-2)*8+2)</f>
        <v>#VALUE!</v>
      </c>
      <c r="Z8" s="27" t="e" cm="1">
        <f t="array" aca="1" ref="Z8" ca="1">INDEX(_大口,1,(ROW()-2)*8+3)</f>
        <v>#VALUE!</v>
      </c>
      <c r="AA8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8" s="26" t="e">
        <f ca="1">IF(テーブル3[[#This Row],[基準数量
1千万円]]&lt;&gt;"",SUMIFS(OFFSET(_大口歩み値,0,(ROW()-2)*8+1,30,1),OFFSET(_大口歩み値,0,(ROW()-2)*8+3,30,1),"買"),"")</f>
        <v>#VALUE!</v>
      </c>
      <c r="AC8" s="26" t="e">
        <f ca="1">IF(テーブル3[[#This Row],[基準数量
1千万円]]&lt;&gt;"",SUMIFS(OFFSET(_大口歩み値,0,(ROW()-2)*8+1,30,1),OFFSET(_大口歩み値,0,(ROW()-2)*8+3,30,1),"売"),"")</f>
        <v>#VALUE!</v>
      </c>
      <c r="AD8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8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8" s="24" t="e">
        <f>SUM(テーブル3[[#This Row],[売気配数量
3TICK]],テーブル3[[#This Row],[売気配数量
7TICK]],テーブル3[[#This Row],[売気配数量
OVER]])</f>
        <v>#VALUE!</v>
      </c>
      <c r="AG8" s="24" t="e">
        <f>SUM(テーブル3[[#This Row],[買気配数量
3TICK]],テーブル3[[#This Row],[買気配数量
7TICK]],テーブル3[[#This Row],[買気配数量
UNDER]])</f>
        <v>#VALUE!</v>
      </c>
      <c r="AH8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8" s="24" t="e" cm="1">
        <f t="array" ref="AI8">_xll.RssMarket(A8, "最良売気配数量1")+_xll.RssMarket(A8, "最良売気配数量2")+_xll.RssMarket(A8, "最良売気配数量3")</f>
        <v>#VALUE!</v>
      </c>
      <c r="AJ8" s="24" t="e" cm="1">
        <f t="array" ref="AJ8">_xll.RssMarket(A8, "最良買気配数量1")+_xll.RssMarket(A8, "最良買気配数量2")+_xll.RssMarket(A8, "最良買気配数量3")</f>
        <v>#VALUE!</v>
      </c>
      <c r="AK8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8" s="24" t="e" cm="1">
        <f t="array" ref="AL8">_xll.RssMarket(A8, "最良売気配数量4")+_xll.RssMarket(A8, "最良売気配数量5")+_xll.RssMarket(A8, "最良売気配数量6")+_xll.RssMarket(A8, "最良売気配数量7")+_xll.RssMarket(A8, "最良売気配数量8")+_xll.RssMarket(A8, "最良売気配数量9")+_xll.RssMarket(A8, "最良売気配数量10")</f>
        <v>#VALUE!</v>
      </c>
      <c r="AM8" s="24" t="e" cm="1">
        <f t="array" ref="AM8">_xll.RssMarket(A8, "最良買気配数量4")+_xll.RssMarket(A8, "最良買気配数量5")+_xll.RssMarket(A8, "最良買気配数量6")+_xll.RssMarket(A8, "最良買気配数量7")+_xll.RssMarket(A8, "最良買気配数量8")+_xll.RssMarket(A8, "最良買気配数量9")+_xll.RssMarket(A8, "最良買気配数量10")</f>
        <v>#VALUE!</v>
      </c>
      <c r="AN8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8" s="24" t="str" cm="1">
        <f t="array" ref="AO8">_xll.RssMarket(テーブル3[[#This Row],[銘柄コード]], "OVER気配数量")</f>
        <v/>
      </c>
      <c r="AP8" s="24" t="str" cm="1">
        <f t="array" ref="AP8">_xll.RssMarket(テーブル3[[#This Row],[銘柄コード]], "UNDER気配数量")</f>
        <v/>
      </c>
      <c r="AQ8" s="24"/>
      <c r="AR8" s="24"/>
      <c r="AS8" s="24"/>
      <c r="AT8" s="24"/>
      <c r="AU8" s="29"/>
      <c r="AV8" s="30" t="s">
        <v>730</v>
      </c>
    </row>
    <row r="9" spans="1:48" ht="33" x14ac:dyDescent="0.4">
      <c r="A9" s="31" t="s">
        <v>999</v>
      </c>
      <c r="B9" s="13" t="str" cm="1">
        <f t="array" ref="B9">_xll.RssMarket(テーブル3[[#This Row],[銘柄コード]], "銘柄名称")</f>
        <v/>
      </c>
      <c r="C9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9" s="14" t="str" cm="1">
        <f t="array" ref="D9">_xll.RssMarket(テーブル3[[#This Row],[銘柄コード]], "現在値")</f>
        <v/>
      </c>
      <c r="E9" s="15" t="str" cm="1">
        <f t="array" ref="E9">IF(テーブル3[[#This Row],[現在値]]=0,_xll.RssMarket(A9, "最良買気配値"),_xll.RssMarket(A9, "始値"))</f>
        <v/>
      </c>
      <c r="F9" s="16" t="e">
        <f>テーブル3[[#This Row],[現在値]]-テーブル3[[#This Row],[始値]]</f>
        <v>#VALUE!</v>
      </c>
      <c r="G9" s="17" t="e">
        <f>テーブル3[[#This Row],[始値比]]/テーブル3[[#This Row],[始値]]</f>
        <v>#VALUE!</v>
      </c>
      <c r="H9" s="15" t="str" cm="1">
        <f t="array" ref="H9">_xll.RssMarket(A9, "前場安値")</f>
        <v/>
      </c>
      <c r="I9" s="18" t="str" cm="1">
        <f t="array" ref="I9">_xll.RssMarket(A9, "前場安値時刻")</f>
        <v/>
      </c>
      <c r="J9" s="19" t="e">
        <f>テーブル3[[#This Row],[現在値]]-テーブル3[[#This Row],[前場安値]]</f>
        <v>#VALUE!</v>
      </c>
      <c r="K9" s="11" t="str" cm="1">
        <f t="array" ref="K9">IFERROR(MID(INDEX(テーブル3[[#Headers],[前日始値]:[前日終値]],1,MATCH(INDEX(L9:O9,MATCH(MIN(ABS(L9:O9-D9),D9*0.5%),ABS(L9:O9-D9),0)),L9:O9,0)),3,1),"")</f>
        <v/>
      </c>
      <c r="L9" s="15" t="str" cm="1">
        <f t="array" ref="L9">_xll.RssMarket(A9, "始値")</f>
        <v/>
      </c>
      <c r="M9" s="15" t="str" cm="1">
        <f t="array" ref="M9">_xll.RssMarket(A9, "高値")</f>
        <v/>
      </c>
      <c r="N9" s="15" t="str" cm="1">
        <f t="array" ref="N9">_xll.RssMarket(A9, "安値")</f>
        <v/>
      </c>
      <c r="O9" s="15" t="str">
        <f>テーブル3[[#This Row],[現在値]]</f>
        <v/>
      </c>
      <c r="P9" s="20" t="str" cm="1">
        <f t="array" ref="P9">IF(テーブル3[[#This Row],[現在値]]=0,テーブル3[[#This Row],[始値]]-テーブル3[[#This Row],[前日終値]],_xll.RssMarket(A9, "前日比"))</f>
        <v/>
      </c>
      <c r="Q9" s="21" t="e" cm="1">
        <f t="array" ref="Q9">IF(テーブル3[[#This Row],[現在値]]=0,テーブル3[[#This Row],[前日比]]/テーブル3[[#This Row],[前日終値]],_xll.RssMarket(A9, "前日比率")/100)</f>
        <v>#VALUE!</v>
      </c>
      <c r="R9" s="22">
        <f>'銘柄 (8)'!$AU$107</f>
        <v>2.0632314543765906E-2</v>
      </c>
      <c r="S9" s="22">
        <f>'銘柄 (8)'!$AV$107</f>
        <v>-2.4558060760029643E-2</v>
      </c>
      <c r="T9" s="23" cm="1">
        <f t="array" aca="1" ref="T9" ca="1">INDEX(_出来高一覧,$Z$29,ROW()-1)</f>
        <v>0</v>
      </c>
      <c r="U9" s="24" t="str" cm="1">
        <f t="array" ref="U9">_xll.RssMarket(テーブル3[[#This Row],[銘柄コード]], "出来高")</f>
        <v/>
      </c>
      <c r="V9" s="25" t="str">
        <f ca="1">IFERROR((テーブル3[[#This Row],[出来高]]-テーブル3[[#This Row],[出来高５日平均]])/テーブル3[[#This Row],[出来高５日平均]],"")</f>
        <v/>
      </c>
      <c r="W9" s="24" t="str" cm="1">
        <f t="array" aca="1" ref="W9" ca="1">IFERROR(INDEX(_出来高一覧,332,ROW()-1)*(1+テーブル3[[#This Row],[出来高
進捗率]]),"")</f>
        <v/>
      </c>
      <c r="X9" s="11" t="e" cm="1">
        <f t="array" aca="1" ref="X9" ca="1">INDEX(_大口,1,(ROW()-2)*8+4)</f>
        <v>#VALUE!</v>
      </c>
      <c r="Y9" s="26" t="e" cm="1">
        <f t="array" aca="1" ref="Y9" ca="1">INDEX(_大口,1,(ROW()-2)*8+2)</f>
        <v>#VALUE!</v>
      </c>
      <c r="Z9" s="27" t="e" cm="1">
        <f t="array" aca="1" ref="Z9" ca="1">INDEX(_大口,1,(ROW()-2)*8+3)</f>
        <v>#VALUE!</v>
      </c>
      <c r="AA9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9" s="26" t="e">
        <f ca="1">IF(テーブル3[[#This Row],[基準数量
1千万円]]&lt;&gt;"",SUMIFS(OFFSET(_大口歩み値,0,(ROW()-2)*8+1,30,1),OFFSET(_大口歩み値,0,(ROW()-2)*8+3,30,1),"買"),"")</f>
        <v>#VALUE!</v>
      </c>
      <c r="AC9" s="26" t="e">
        <f ca="1">IF(テーブル3[[#This Row],[基準数量
1千万円]]&lt;&gt;"",SUMIFS(OFFSET(_大口歩み値,0,(ROW()-2)*8+1,30,1),OFFSET(_大口歩み値,0,(ROW()-2)*8+3,30,1),"売"),"")</f>
        <v>#VALUE!</v>
      </c>
      <c r="AD9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9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9" s="24" t="e">
        <f>SUM(テーブル3[[#This Row],[売気配数量
3TICK]],テーブル3[[#This Row],[売気配数量
7TICK]],テーブル3[[#This Row],[売気配数量
OVER]])</f>
        <v>#VALUE!</v>
      </c>
      <c r="AG9" s="24" t="e">
        <f>SUM(テーブル3[[#This Row],[買気配数量
3TICK]],テーブル3[[#This Row],[買気配数量
7TICK]],テーブル3[[#This Row],[買気配数量
UNDER]])</f>
        <v>#VALUE!</v>
      </c>
      <c r="AH9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9" s="24" t="e" cm="1">
        <f t="array" ref="AI9">_xll.RssMarket(A9, "最良売気配数量1")+_xll.RssMarket(A9, "最良売気配数量2")+_xll.RssMarket(A9, "最良売気配数量3")</f>
        <v>#VALUE!</v>
      </c>
      <c r="AJ9" s="24" t="e" cm="1">
        <f t="array" ref="AJ9">_xll.RssMarket(A9, "最良買気配数量1")+_xll.RssMarket(A9, "最良買気配数量2")+_xll.RssMarket(A9, "最良買気配数量3")</f>
        <v>#VALUE!</v>
      </c>
      <c r="AK9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9" s="24" t="e" cm="1">
        <f t="array" ref="AL9">_xll.RssMarket(A9, "最良売気配数量4")+_xll.RssMarket(A9, "最良売気配数量5")+_xll.RssMarket(A9, "最良売気配数量6")+_xll.RssMarket(A9, "最良売気配数量7")+_xll.RssMarket(A9, "最良売気配数量8")+_xll.RssMarket(A9, "最良売気配数量9")+_xll.RssMarket(A9, "最良売気配数量10")</f>
        <v>#VALUE!</v>
      </c>
      <c r="AM9" s="24" t="e" cm="1">
        <f t="array" ref="AM9">_xll.RssMarket(A9, "最良買気配数量4")+_xll.RssMarket(A9, "最良買気配数量5")+_xll.RssMarket(A9, "最良買気配数量6")+_xll.RssMarket(A9, "最良買気配数量7")+_xll.RssMarket(A9, "最良買気配数量8")+_xll.RssMarket(A9, "最良買気配数量9")+_xll.RssMarket(A9, "最良買気配数量10")</f>
        <v>#VALUE!</v>
      </c>
      <c r="AN9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9" s="24" t="str" cm="1">
        <f t="array" ref="AO9">_xll.RssMarket(テーブル3[[#This Row],[銘柄コード]], "OVER気配数量")</f>
        <v/>
      </c>
      <c r="AP9" s="24" t="str" cm="1">
        <f t="array" ref="AP9">_xll.RssMarket(テーブル3[[#This Row],[銘柄コード]], "UNDER気配数量")</f>
        <v/>
      </c>
      <c r="AQ9" s="24"/>
      <c r="AR9" s="24"/>
      <c r="AS9" s="24"/>
      <c r="AT9" s="24"/>
      <c r="AU9" s="29"/>
      <c r="AV9" s="30" t="s">
        <v>730</v>
      </c>
    </row>
    <row r="10" spans="1:48" ht="33" x14ac:dyDescent="0.4">
      <c r="A10" s="31" t="s">
        <v>1001</v>
      </c>
      <c r="B10" s="13" t="str" cm="1">
        <f t="array" ref="B10">_xll.RssMarket(テーブル3[[#This Row],[銘柄コード]], "銘柄名称")</f>
        <v/>
      </c>
      <c r="C10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10" s="14" t="str" cm="1">
        <f t="array" ref="D10">_xll.RssMarket(テーブル3[[#This Row],[銘柄コード]], "現在値")</f>
        <v/>
      </c>
      <c r="E10" s="15" t="str" cm="1">
        <f t="array" ref="E10">IF(テーブル3[[#This Row],[現在値]]=0,_xll.RssMarket(A10, "最良買気配値"),_xll.RssMarket(A10, "始値"))</f>
        <v/>
      </c>
      <c r="F10" s="16" t="e">
        <f>テーブル3[[#This Row],[現在値]]-テーブル3[[#This Row],[始値]]</f>
        <v>#VALUE!</v>
      </c>
      <c r="G10" s="17" t="e">
        <f>テーブル3[[#This Row],[始値比]]/テーブル3[[#This Row],[始値]]</f>
        <v>#VALUE!</v>
      </c>
      <c r="H10" s="15" t="str" cm="1">
        <f t="array" ref="H10">_xll.RssMarket(A10, "前場安値")</f>
        <v/>
      </c>
      <c r="I10" s="18" t="str" cm="1">
        <f t="array" ref="I10">_xll.RssMarket(A10, "前場安値時刻")</f>
        <v/>
      </c>
      <c r="J10" s="19" t="e">
        <f>テーブル3[[#This Row],[現在値]]-テーブル3[[#This Row],[前場安値]]</f>
        <v>#VALUE!</v>
      </c>
      <c r="K10" s="11" t="str" cm="1">
        <f t="array" ref="K10">IFERROR(MID(INDEX(テーブル3[[#Headers],[前日始値]:[前日終値]],1,MATCH(INDEX(L10:O10,MATCH(MIN(ABS(L10:O10-D10),D10*0.5%),ABS(L10:O10-D10),0)),L10:O10,0)),3,1),"")</f>
        <v/>
      </c>
      <c r="L10" s="15" t="str" cm="1">
        <f t="array" ref="L10">_xll.RssMarket(A10, "始値")</f>
        <v/>
      </c>
      <c r="M10" s="15" t="str" cm="1">
        <f t="array" ref="M10">_xll.RssMarket(A10, "高値")</f>
        <v/>
      </c>
      <c r="N10" s="15" t="str" cm="1">
        <f t="array" ref="N10">_xll.RssMarket(A10, "安値")</f>
        <v/>
      </c>
      <c r="O10" s="15" t="str">
        <f>テーブル3[[#This Row],[現在値]]</f>
        <v/>
      </c>
      <c r="P10" s="20" t="str" cm="1">
        <f t="array" ref="P10">IF(テーブル3[[#This Row],[現在値]]=0,テーブル3[[#This Row],[始値]]-テーブル3[[#This Row],[前日終値]],_xll.RssMarket(A10, "前日比"))</f>
        <v/>
      </c>
      <c r="Q10" s="21" t="e" cm="1">
        <f t="array" ref="Q10">IF(テーブル3[[#This Row],[現在値]]=0,テーブル3[[#This Row],[前日比]]/テーブル3[[#This Row],[前日終値]],_xll.RssMarket(A10, "前日比率")/100)</f>
        <v>#VALUE!</v>
      </c>
      <c r="R10" s="22">
        <f>'銘柄 (9)'!$AU$107</f>
        <v>1.3827740683582501E-2</v>
      </c>
      <c r="S10" s="22">
        <f>'銘柄 (9)'!$AV$107</f>
        <v>-2.29899341369455E-2</v>
      </c>
      <c r="T10" s="23" cm="1">
        <f t="array" aca="1" ref="T10" ca="1">INDEX(_出来高一覧,$Z$29,ROW()-1)</f>
        <v>0</v>
      </c>
      <c r="U10" s="24" t="str" cm="1">
        <f t="array" ref="U10">_xll.RssMarket(テーブル3[[#This Row],[銘柄コード]], "出来高")</f>
        <v/>
      </c>
      <c r="V10" s="25" t="str">
        <f ca="1">IFERROR((テーブル3[[#This Row],[出来高]]-テーブル3[[#This Row],[出来高５日平均]])/テーブル3[[#This Row],[出来高５日平均]],"")</f>
        <v/>
      </c>
      <c r="W10" s="24" t="str" cm="1">
        <f t="array" aca="1" ref="W10" ca="1">IFERROR(INDEX(_出来高一覧,332,ROW()-1)*(1+テーブル3[[#This Row],[出来高
進捗率]]),"")</f>
        <v/>
      </c>
      <c r="X10" s="11" t="e" cm="1">
        <f t="array" aca="1" ref="X10" ca="1">INDEX(_大口,1,(ROW()-2)*8+4)</f>
        <v>#VALUE!</v>
      </c>
      <c r="Y10" s="26" t="e" cm="1">
        <f t="array" aca="1" ref="Y10" ca="1">INDEX(_大口,1,(ROW()-2)*8+2)</f>
        <v>#VALUE!</v>
      </c>
      <c r="Z10" s="27" t="e" cm="1">
        <f t="array" aca="1" ref="Z10" ca="1">INDEX(_大口,1,(ROW()-2)*8+3)</f>
        <v>#VALUE!</v>
      </c>
      <c r="AA10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10" s="26" t="e">
        <f ca="1">IF(テーブル3[[#This Row],[基準数量
1千万円]]&lt;&gt;"",SUMIFS(OFFSET(_大口歩み値,0,(ROW()-2)*8+1,30,1),OFFSET(_大口歩み値,0,(ROW()-2)*8+3,30,1),"買"),"")</f>
        <v>#VALUE!</v>
      </c>
      <c r="AC10" s="26" t="e">
        <f ca="1">IF(テーブル3[[#This Row],[基準数量
1千万円]]&lt;&gt;"",SUMIFS(OFFSET(_大口歩み値,0,(ROW()-2)*8+1,30,1),OFFSET(_大口歩み値,0,(ROW()-2)*8+3,30,1),"売"),"")</f>
        <v>#VALUE!</v>
      </c>
      <c r="AD10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10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10" s="24" t="e">
        <f>SUM(テーブル3[[#This Row],[売気配数量
3TICK]],テーブル3[[#This Row],[売気配数量
7TICK]],テーブル3[[#This Row],[売気配数量
OVER]])</f>
        <v>#VALUE!</v>
      </c>
      <c r="AG10" s="24" t="e">
        <f>SUM(テーブル3[[#This Row],[買気配数量
3TICK]],テーブル3[[#This Row],[買気配数量
7TICK]],テーブル3[[#This Row],[買気配数量
UNDER]])</f>
        <v>#VALUE!</v>
      </c>
      <c r="AH10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10" s="24" t="e" cm="1">
        <f t="array" ref="AI10">_xll.RssMarket(A10, "最良売気配数量1")+_xll.RssMarket(A10, "最良売気配数量2")+_xll.RssMarket(A10, "最良売気配数量3")</f>
        <v>#VALUE!</v>
      </c>
      <c r="AJ10" s="24" t="e" cm="1">
        <f t="array" ref="AJ10">_xll.RssMarket(A10, "最良買気配数量1")+_xll.RssMarket(A10, "最良買気配数量2")+_xll.RssMarket(A10, "最良買気配数量3")</f>
        <v>#VALUE!</v>
      </c>
      <c r="AK10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10" s="24" t="e" cm="1">
        <f t="array" ref="AL10">_xll.RssMarket(A10, "最良売気配数量4")+_xll.RssMarket(A10, "最良売気配数量5")+_xll.RssMarket(A10, "最良売気配数量6")+_xll.RssMarket(A10, "最良売気配数量7")+_xll.RssMarket(A10, "最良売気配数量8")+_xll.RssMarket(A10, "最良売気配数量9")+_xll.RssMarket(A10, "最良売気配数量10")</f>
        <v>#VALUE!</v>
      </c>
      <c r="AM10" s="24" t="e" cm="1">
        <f t="array" ref="AM10">_xll.RssMarket(A10, "最良買気配数量4")+_xll.RssMarket(A10, "最良買気配数量5")+_xll.RssMarket(A10, "最良買気配数量6")+_xll.RssMarket(A10, "最良買気配数量7")+_xll.RssMarket(A10, "最良買気配数量8")+_xll.RssMarket(A10, "最良買気配数量9")+_xll.RssMarket(A10, "最良買気配数量10")</f>
        <v>#VALUE!</v>
      </c>
      <c r="AN10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10" s="24" t="str" cm="1">
        <f t="array" ref="AO10">_xll.RssMarket(テーブル3[[#This Row],[銘柄コード]], "OVER気配数量")</f>
        <v/>
      </c>
      <c r="AP10" s="24" t="str" cm="1">
        <f t="array" ref="AP10">_xll.RssMarket(テーブル3[[#This Row],[銘柄コード]], "UNDER気配数量")</f>
        <v/>
      </c>
      <c r="AQ10" s="24"/>
      <c r="AR10" s="24"/>
      <c r="AS10" s="24"/>
      <c r="AT10" s="24"/>
      <c r="AU10" s="29"/>
      <c r="AV10" s="30" t="s">
        <v>730</v>
      </c>
    </row>
    <row r="11" spans="1:48" ht="33" x14ac:dyDescent="0.4">
      <c r="A11" s="31" t="s">
        <v>1002</v>
      </c>
      <c r="B11" s="13" t="str" cm="1">
        <f t="array" ref="B11">_xll.RssMarket(テーブル3[[#This Row],[銘柄コード]], "銘柄名称")</f>
        <v/>
      </c>
      <c r="C11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11" s="14" t="str" cm="1">
        <f t="array" ref="D11">_xll.RssMarket(テーブル3[[#This Row],[銘柄コード]], "現在値")</f>
        <v/>
      </c>
      <c r="E11" s="15" t="str" cm="1">
        <f t="array" ref="E11">IF(テーブル3[[#This Row],[現在値]]=0,_xll.RssMarket(A11, "最良買気配値"),_xll.RssMarket(A11, "始値"))</f>
        <v/>
      </c>
      <c r="F11" s="16" t="e">
        <f>テーブル3[[#This Row],[現在値]]-テーブル3[[#This Row],[始値]]</f>
        <v>#VALUE!</v>
      </c>
      <c r="G11" s="17" t="e">
        <f>テーブル3[[#This Row],[始値比]]/テーブル3[[#This Row],[始値]]</f>
        <v>#VALUE!</v>
      </c>
      <c r="H11" s="15" t="str" cm="1">
        <f t="array" ref="H11">_xll.RssMarket(A11, "前場安値")</f>
        <v/>
      </c>
      <c r="I11" s="18" t="str" cm="1">
        <f t="array" ref="I11">_xll.RssMarket(A11, "前場安値時刻")</f>
        <v/>
      </c>
      <c r="J11" s="19" t="e">
        <f>テーブル3[[#This Row],[現在値]]-テーブル3[[#This Row],[前場安値]]</f>
        <v>#VALUE!</v>
      </c>
      <c r="K11" s="11" t="str" cm="1">
        <f t="array" ref="K11">IFERROR(MID(INDEX(テーブル3[[#Headers],[前日始値]:[前日終値]],1,MATCH(INDEX(L11:O11,MATCH(MIN(ABS(L11:O11-D11),D11*0.5%),ABS(L11:O11-D11),0)),L11:O11,0)),3,1),"")</f>
        <v/>
      </c>
      <c r="L11" s="15" t="str" cm="1">
        <f t="array" ref="L11">_xll.RssMarket(A11, "始値")</f>
        <v/>
      </c>
      <c r="M11" s="15" t="str" cm="1">
        <f t="array" ref="M11">_xll.RssMarket(A11, "高値")</f>
        <v/>
      </c>
      <c r="N11" s="15" t="str" cm="1">
        <f t="array" ref="N11">_xll.RssMarket(A11, "安値")</f>
        <v/>
      </c>
      <c r="O11" s="15" t="str">
        <f>テーブル3[[#This Row],[現在値]]</f>
        <v/>
      </c>
      <c r="P11" s="20" t="str" cm="1">
        <f t="array" ref="P11">IF(テーブル3[[#This Row],[現在値]]=0,テーブル3[[#This Row],[始値]]-テーブル3[[#This Row],[前日終値]],_xll.RssMarket(A11, "前日比"))</f>
        <v/>
      </c>
      <c r="Q11" s="21" t="e" cm="1">
        <f t="array" ref="Q11">IF(テーブル3[[#This Row],[現在値]]=0,テーブル3[[#This Row],[前日比]]/テーブル3[[#This Row],[前日終値]],_xll.RssMarket(A11, "前日比率")/100)</f>
        <v>#VALUE!</v>
      </c>
      <c r="R11" s="22">
        <f>'銘柄 (10)'!$AU$107</f>
        <v>1.6842105263157992E-2</v>
      </c>
      <c r="S11" s="22">
        <f>'銘柄 (10)'!$AV$107</f>
        <v>-1.8737954786973543E-2</v>
      </c>
      <c r="T11" s="23" cm="1">
        <f t="array" aca="1" ref="T11" ca="1">INDEX(_出来高一覧,$Z$29,ROW()-1)</f>
        <v>0</v>
      </c>
      <c r="U11" s="24" t="str" cm="1">
        <f t="array" ref="U11">_xll.RssMarket(テーブル3[[#This Row],[銘柄コード]], "出来高")</f>
        <v/>
      </c>
      <c r="V11" s="25" t="str">
        <f ca="1">IFERROR((テーブル3[[#This Row],[出来高]]-テーブル3[[#This Row],[出来高５日平均]])/テーブル3[[#This Row],[出来高５日平均]],"")</f>
        <v/>
      </c>
      <c r="W11" s="24" t="str" cm="1">
        <f t="array" aca="1" ref="W11" ca="1">IFERROR(INDEX(_出来高一覧,332,ROW()-1)*(1+テーブル3[[#This Row],[出来高
進捗率]]),"")</f>
        <v/>
      </c>
      <c r="X11" s="11" t="e" cm="1">
        <f t="array" aca="1" ref="X11" ca="1">INDEX(_大口,1,(ROW()-2)*8+4)</f>
        <v>#VALUE!</v>
      </c>
      <c r="Y11" s="26" t="e" cm="1">
        <f t="array" aca="1" ref="Y11" ca="1">INDEX(_大口,1,(ROW()-2)*8+2)</f>
        <v>#VALUE!</v>
      </c>
      <c r="Z11" s="27" t="e" cm="1">
        <f t="array" aca="1" ref="Z11" ca="1">INDEX(_大口,1,(ROW()-2)*8+3)</f>
        <v>#VALUE!</v>
      </c>
      <c r="AA11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11" s="26" t="e">
        <f ca="1">IF(テーブル3[[#This Row],[基準数量
1千万円]]&lt;&gt;"",SUMIFS(OFFSET(_大口歩み値,0,(ROW()-2)*8+1,30,1),OFFSET(_大口歩み値,0,(ROW()-2)*8+3,30,1),"買"),"")</f>
        <v>#VALUE!</v>
      </c>
      <c r="AC11" s="26" t="e">
        <f ca="1">IF(テーブル3[[#This Row],[基準数量
1千万円]]&lt;&gt;"",SUMIFS(OFFSET(_大口歩み値,0,(ROW()-2)*8+1,30,1),OFFSET(_大口歩み値,0,(ROW()-2)*8+3,30,1),"売"),"")</f>
        <v>#VALUE!</v>
      </c>
      <c r="AD11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11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11" s="24" t="e">
        <f>SUM(テーブル3[[#This Row],[売気配数量
3TICK]],テーブル3[[#This Row],[売気配数量
7TICK]],テーブル3[[#This Row],[売気配数量
OVER]])</f>
        <v>#VALUE!</v>
      </c>
      <c r="AG11" s="24" t="e">
        <f>SUM(テーブル3[[#This Row],[買気配数量
3TICK]],テーブル3[[#This Row],[買気配数量
7TICK]],テーブル3[[#This Row],[買気配数量
UNDER]])</f>
        <v>#VALUE!</v>
      </c>
      <c r="AH11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11" s="24" t="e" cm="1">
        <f t="array" ref="AI11">_xll.RssMarket(A11, "最良売気配数量1")+_xll.RssMarket(A11, "最良売気配数量2")+_xll.RssMarket(A11, "最良売気配数量3")</f>
        <v>#VALUE!</v>
      </c>
      <c r="AJ11" s="24" t="e" cm="1">
        <f t="array" ref="AJ11">_xll.RssMarket(A11, "最良買気配数量1")+_xll.RssMarket(A11, "最良買気配数量2")+_xll.RssMarket(A11, "最良買気配数量3")</f>
        <v>#VALUE!</v>
      </c>
      <c r="AK11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11" s="24" t="e" cm="1">
        <f t="array" ref="AL11">_xll.RssMarket(A11, "最良売気配数量4")+_xll.RssMarket(A11, "最良売気配数量5")+_xll.RssMarket(A11, "最良売気配数量6")+_xll.RssMarket(A11, "最良売気配数量7")+_xll.RssMarket(A11, "最良売気配数量8")+_xll.RssMarket(A11, "最良売気配数量9")+_xll.RssMarket(A11, "最良売気配数量10")</f>
        <v>#VALUE!</v>
      </c>
      <c r="AM11" s="24" t="e" cm="1">
        <f t="array" ref="AM11">_xll.RssMarket(A11, "最良買気配数量4")+_xll.RssMarket(A11, "最良買気配数量5")+_xll.RssMarket(A11, "最良買気配数量6")+_xll.RssMarket(A11, "最良買気配数量7")+_xll.RssMarket(A11, "最良買気配数量8")+_xll.RssMarket(A11, "最良買気配数量9")+_xll.RssMarket(A11, "最良買気配数量10")</f>
        <v>#VALUE!</v>
      </c>
      <c r="AN11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11" s="24" t="str" cm="1">
        <f t="array" ref="AO11">_xll.RssMarket(テーブル3[[#This Row],[銘柄コード]], "OVER気配数量")</f>
        <v/>
      </c>
      <c r="AP11" s="24" t="str" cm="1">
        <f t="array" ref="AP11">_xll.RssMarket(テーブル3[[#This Row],[銘柄コード]], "UNDER気配数量")</f>
        <v/>
      </c>
      <c r="AQ11" s="24"/>
      <c r="AR11" s="24"/>
      <c r="AS11" s="24"/>
      <c r="AT11" s="24"/>
      <c r="AU11" s="29"/>
      <c r="AV11" s="30" t="s">
        <v>730</v>
      </c>
    </row>
    <row r="12" spans="1:48" ht="33" x14ac:dyDescent="0.4">
      <c r="A12" s="31" t="s">
        <v>1003</v>
      </c>
      <c r="B12" s="13" t="str" cm="1">
        <f t="array" ref="B12">_xll.RssMarket(テーブル3[[#This Row],[銘柄コード]], "銘柄名称")</f>
        <v/>
      </c>
      <c r="C12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12" s="14" t="str" cm="1">
        <f t="array" ref="D12">_xll.RssMarket(テーブル3[[#This Row],[銘柄コード]], "現在値")</f>
        <v/>
      </c>
      <c r="E12" s="15" t="str" cm="1">
        <f t="array" ref="E12">IF(テーブル3[[#This Row],[現在値]]=0,_xll.RssMarket(A12, "最良買気配値"),_xll.RssMarket(A12, "始値"))</f>
        <v/>
      </c>
      <c r="F12" s="16" t="e">
        <f>テーブル3[[#This Row],[現在値]]-テーブル3[[#This Row],[始値]]</f>
        <v>#VALUE!</v>
      </c>
      <c r="G12" s="17" t="e">
        <f>テーブル3[[#This Row],[始値比]]/テーブル3[[#This Row],[始値]]</f>
        <v>#VALUE!</v>
      </c>
      <c r="H12" s="15" t="str" cm="1">
        <f t="array" ref="H12">_xll.RssMarket(A12, "前場安値")</f>
        <v/>
      </c>
      <c r="I12" s="18" t="str" cm="1">
        <f t="array" ref="I12">_xll.RssMarket(A12, "前場安値時刻")</f>
        <v/>
      </c>
      <c r="J12" s="19" t="e">
        <f>テーブル3[[#This Row],[現在値]]-テーブル3[[#This Row],[前場安値]]</f>
        <v>#VALUE!</v>
      </c>
      <c r="K12" s="11" t="str" cm="1">
        <f t="array" ref="K12">IFERROR(MID(INDEX(テーブル3[[#Headers],[前日始値]:[前日終値]],1,MATCH(INDEX(L12:O12,MATCH(MIN(ABS(L12:O12-D12),D12*0.5%),ABS(L12:O12-D12),0)),L12:O12,0)),3,1),"")</f>
        <v/>
      </c>
      <c r="L12" s="15" t="str" cm="1">
        <f t="array" ref="L12">_xll.RssMarket(A12, "始値")</f>
        <v/>
      </c>
      <c r="M12" s="15" t="str" cm="1">
        <f t="array" ref="M12">_xll.RssMarket(A12, "高値")</f>
        <v/>
      </c>
      <c r="N12" s="15" t="str" cm="1">
        <f t="array" ref="N12">_xll.RssMarket(A12, "安値")</f>
        <v/>
      </c>
      <c r="O12" s="15" t="str">
        <f>テーブル3[[#This Row],[現在値]]</f>
        <v/>
      </c>
      <c r="P12" s="20" t="str" cm="1">
        <f t="array" ref="P12">IF(テーブル3[[#This Row],[現在値]]=0,テーブル3[[#This Row],[始値]]-テーブル3[[#This Row],[前日終値]],_xll.RssMarket(A12, "前日比"))</f>
        <v/>
      </c>
      <c r="Q12" s="21" t="e" cm="1">
        <f t="array" ref="Q12">IF(テーブル3[[#This Row],[現在値]]=0,テーブル3[[#This Row],[前日比]]/テーブル3[[#This Row],[前日終値]],_xll.RssMarket(A12, "前日比率")/100)</f>
        <v>#VALUE!</v>
      </c>
      <c r="R12" s="22">
        <f>'銘柄 (11)'!$AU$107</f>
        <v>4.8846733267010611E-3</v>
      </c>
      <c r="S12" s="22">
        <f>'銘柄 (11)'!$AV$107</f>
        <v>-1.0158477916541342E-2</v>
      </c>
      <c r="T12" s="23" cm="1">
        <f t="array" aca="1" ref="T12" ca="1">INDEX(_出来高一覧,$Z$29,ROW()-1)</f>
        <v>0</v>
      </c>
      <c r="U12" s="24" t="str" cm="1">
        <f t="array" ref="U12">_xll.RssMarket(テーブル3[[#This Row],[銘柄コード]], "出来高")</f>
        <v/>
      </c>
      <c r="V12" s="25" t="str">
        <f ca="1">IFERROR((テーブル3[[#This Row],[出来高]]-テーブル3[[#This Row],[出来高５日平均]])/テーブル3[[#This Row],[出来高５日平均]],"")</f>
        <v/>
      </c>
      <c r="W12" s="24" t="str" cm="1">
        <f t="array" aca="1" ref="W12" ca="1">IFERROR(INDEX(_出来高一覧,332,ROW()-1)*(1+テーブル3[[#This Row],[出来高
進捗率]]),"")</f>
        <v/>
      </c>
      <c r="X12" s="11" t="e" cm="1">
        <f t="array" aca="1" ref="X12" ca="1">INDEX(_大口,1,(ROW()-2)*8+4)</f>
        <v>#VALUE!</v>
      </c>
      <c r="Y12" s="26" t="e" cm="1">
        <f t="array" aca="1" ref="Y12" ca="1">INDEX(_大口,1,(ROW()-2)*8+2)</f>
        <v>#VALUE!</v>
      </c>
      <c r="Z12" s="27" t="e" cm="1">
        <f t="array" aca="1" ref="Z12" ca="1">INDEX(_大口,1,(ROW()-2)*8+3)</f>
        <v>#VALUE!</v>
      </c>
      <c r="AA12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12" s="26" t="e">
        <f ca="1">IF(テーブル3[[#This Row],[基準数量
1千万円]]&lt;&gt;"",SUMIFS(OFFSET(_大口歩み値,0,(ROW()-2)*8+1,30,1),OFFSET(_大口歩み値,0,(ROW()-2)*8+3,30,1),"買"),"")</f>
        <v>#VALUE!</v>
      </c>
      <c r="AC12" s="26" t="e">
        <f ca="1">IF(テーブル3[[#This Row],[基準数量
1千万円]]&lt;&gt;"",SUMIFS(OFFSET(_大口歩み値,0,(ROW()-2)*8+1,30,1),OFFSET(_大口歩み値,0,(ROW()-2)*8+3,30,1),"売"),"")</f>
        <v>#VALUE!</v>
      </c>
      <c r="AD12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12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12" s="24" t="e">
        <f>SUM(テーブル3[[#This Row],[売気配数量
3TICK]],テーブル3[[#This Row],[売気配数量
7TICK]],テーブル3[[#This Row],[売気配数量
OVER]])</f>
        <v>#VALUE!</v>
      </c>
      <c r="AG12" s="24" t="e">
        <f>SUM(テーブル3[[#This Row],[買気配数量
3TICK]],テーブル3[[#This Row],[買気配数量
7TICK]],テーブル3[[#This Row],[買気配数量
UNDER]])</f>
        <v>#VALUE!</v>
      </c>
      <c r="AH12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12" s="24" t="e" cm="1">
        <f t="array" ref="AI12">_xll.RssMarket(A12, "最良売気配数量1")+_xll.RssMarket(A12, "最良売気配数量2")+_xll.RssMarket(A12, "最良売気配数量3")</f>
        <v>#VALUE!</v>
      </c>
      <c r="AJ12" s="24" t="e" cm="1">
        <f t="array" ref="AJ12">_xll.RssMarket(A12, "最良買気配数量1")+_xll.RssMarket(A12, "最良買気配数量2")+_xll.RssMarket(A12, "最良買気配数量3")</f>
        <v>#VALUE!</v>
      </c>
      <c r="AK12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12" s="24" t="e" cm="1">
        <f t="array" ref="AL12">_xll.RssMarket(A12, "最良売気配数量4")+_xll.RssMarket(A12, "最良売気配数量5")+_xll.RssMarket(A12, "最良売気配数量6")+_xll.RssMarket(A12, "最良売気配数量7")+_xll.RssMarket(A12, "最良売気配数量8")+_xll.RssMarket(A12, "最良売気配数量9")+_xll.RssMarket(A12, "最良売気配数量10")</f>
        <v>#VALUE!</v>
      </c>
      <c r="AM12" s="24" t="e" cm="1">
        <f t="array" ref="AM12">_xll.RssMarket(A12, "最良買気配数量4")+_xll.RssMarket(A12, "最良買気配数量5")+_xll.RssMarket(A12, "最良買気配数量6")+_xll.RssMarket(A12, "最良買気配数量7")+_xll.RssMarket(A12, "最良買気配数量8")+_xll.RssMarket(A12, "最良買気配数量9")+_xll.RssMarket(A12, "最良買気配数量10")</f>
        <v>#VALUE!</v>
      </c>
      <c r="AN12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12" s="24" t="str" cm="1">
        <f t="array" ref="AO12">_xll.RssMarket(テーブル3[[#This Row],[銘柄コード]], "OVER気配数量")</f>
        <v/>
      </c>
      <c r="AP12" s="24" t="str" cm="1">
        <f t="array" ref="AP12">_xll.RssMarket(テーブル3[[#This Row],[銘柄コード]], "UNDER気配数量")</f>
        <v/>
      </c>
      <c r="AQ12" s="24"/>
      <c r="AR12" s="24"/>
      <c r="AS12" s="24"/>
      <c r="AT12" s="24"/>
      <c r="AU12" s="29"/>
      <c r="AV12" s="30" t="s">
        <v>730</v>
      </c>
    </row>
    <row r="13" spans="1:48" ht="33" x14ac:dyDescent="0.4">
      <c r="A13" s="31" t="s">
        <v>1004</v>
      </c>
      <c r="B13" s="13" t="str" cm="1">
        <f t="array" ref="B13">_xll.RssMarket(テーブル3[[#This Row],[銘柄コード]], "銘柄名称")</f>
        <v/>
      </c>
      <c r="C13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13" s="14" t="str" cm="1">
        <f t="array" ref="D13">_xll.RssMarket(テーブル3[[#This Row],[銘柄コード]], "現在値")</f>
        <v/>
      </c>
      <c r="E13" s="15" t="str" cm="1">
        <f t="array" ref="E13">IF(テーブル3[[#This Row],[現在値]]=0,_xll.RssMarket(A13, "最良買気配値"),_xll.RssMarket(A13, "始値"))</f>
        <v/>
      </c>
      <c r="F13" s="16" t="e">
        <f>テーブル3[[#This Row],[現在値]]-テーブル3[[#This Row],[始値]]</f>
        <v>#VALUE!</v>
      </c>
      <c r="G13" s="17" t="e">
        <f>テーブル3[[#This Row],[始値比]]/テーブル3[[#This Row],[始値]]</f>
        <v>#VALUE!</v>
      </c>
      <c r="H13" s="15" t="str" cm="1">
        <f t="array" ref="H13">_xll.RssMarket(A13, "前場安値")</f>
        <v/>
      </c>
      <c r="I13" s="18" t="str" cm="1">
        <f t="array" ref="I13">_xll.RssMarket(A13, "前場安値時刻")</f>
        <v/>
      </c>
      <c r="J13" s="19" t="e">
        <f>テーブル3[[#This Row],[現在値]]-テーブル3[[#This Row],[前場安値]]</f>
        <v>#VALUE!</v>
      </c>
      <c r="K13" s="11" t="str" cm="1">
        <f t="array" ref="K13">IFERROR(MID(INDEX(テーブル3[[#Headers],[前日始値]:[前日終値]],1,MATCH(INDEX(L13:O13,MATCH(MIN(ABS(L13:O13-D13),D13*0.5%),ABS(L13:O13-D13),0)),L13:O13,0)),3,1),"")</f>
        <v/>
      </c>
      <c r="L13" s="15" t="str" cm="1">
        <f t="array" ref="L13">_xll.RssMarket(A13, "始値")</f>
        <v/>
      </c>
      <c r="M13" s="15" t="str" cm="1">
        <f t="array" ref="M13">_xll.RssMarket(A13, "高値")</f>
        <v/>
      </c>
      <c r="N13" s="15" t="str" cm="1">
        <f t="array" ref="N13">_xll.RssMarket(A13, "安値")</f>
        <v/>
      </c>
      <c r="O13" s="15" t="str">
        <f>テーブル3[[#This Row],[現在値]]</f>
        <v/>
      </c>
      <c r="P13" s="20" t="str" cm="1">
        <f t="array" ref="P13">IF(テーブル3[[#This Row],[現在値]]=0,テーブル3[[#This Row],[始値]]-テーブル3[[#This Row],[前日終値]],_xll.RssMarket(A13, "前日比"))</f>
        <v/>
      </c>
      <c r="Q13" s="21" t="e" cm="1">
        <f t="array" ref="Q13">IF(テーブル3[[#This Row],[現在値]]=0,テーブル3[[#This Row],[前日比]]/テーブル3[[#This Row],[前日終値]],_xll.RssMarket(A13, "前日比率")/100)</f>
        <v>#VALUE!</v>
      </c>
      <c r="R13" s="22">
        <f>'銘柄 (12)'!$AU$107</f>
        <v>1.1961722488038173E-2</v>
      </c>
      <c r="S13" s="22">
        <f>'銘柄 (12)'!$AV$107</f>
        <v>-1.6905960805661424E-2</v>
      </c>
      <c r="T13" s="23" cm="1">
        <f t="array" aca="1" ref="T13" ca="1">INDEX(_出来高一覧,$Z$29,ROW()-1)</f>
        <v>0</v>
      </c>
      <c r="U13" s="24" t="str" cm="1">
        <f t="array" ref="U13">_xll.RssMarket(テーブル3[[#This Row],[銘柄コード]], "出来高")</f>
        <v/>
      </c>
      <c r="V13" s="25" t="str">
        <f ca="1">IFERROR((テーブル3[[#This Row],[出来高]]-テーブル3[[#This Row],[出来高５日平均]])/テーブル3[[#This Row],[出来高５日平均]],"")</f>
        <v/>
      </c>
      <c r="W13" s="24" t="str" cm="1">
        <f t="array" aca="1" ref="W13" ca="1">IFERROR(INDEX(_出来高一覧,332,ROW()-1)*(1+テーブル3[[#This Row],[出来高
進捗率]]),"")</f>
        <v/>
      </c>
      <c r="X13" s="11" t="e" cm="1">
        <f t="array" aca="1" ref="X13" ca="1">INDEX(_大口,1,(ROW()-2)*8+4)</f>
        <v>#VALUE!</v>
      </c>
      <c r="Y13" s="26" t="e" cm="1">
        <f t="array" aca="1" ref="Y13" ca="1">INDEX(_大口,1,(ROW()-2)*8+2)</f>
        <v>#VALUE!</v>
      </c>
      <c r="Z13" s="27" t="e" cm="1">
        <f t="array" aca="1" ref="Z13" ca="1">INDEX(_大口,1,(ROW()-2)*8+3)</f>
        <v>#VALUE!</v>
      </c>
      <c r="AA13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13" s="26" t="e">
        <f ca="1">IF(テーブル3[[#This Row],[基準数量
1千万円]]&lt;&gt;"",SUMIFS(OFFSET(_大口歩み値,0,(ROW()-2)*8+1,30,1),OFFSET(_大口歩み値,0,(ROW()-2)*8+3,30,1),"買"),"")</f>
        <v>#VALUE!</v>
      </c>
      <c r="AC13" s="26" t="e">
        <f ca="1">IF(テーブル3[[#This Row],[基準数量
1千万円]]&lt;&gt;"",SUMIFS(OFFSET(_大口歩み値,0,(ROW()-2)*8+1,30,1),OFFSET(_大口歩み値,0,(ROW()-2)*8+3,30,1),"売"),"")</f>
        <v>#VALUE!</v>
      </c>
      <c r="AD13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13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13" s="24" t="e">
        <f>SUM(テーブル3[[#This Row],[売気配数量
3TICK]],テーブル3[[#This Row],[売気配数量
7TICK]],テーブル3[[#This Row],[売気配数量
OVER]])</f>
        <v>#VALUE!</v>
      </c>
      <c r="AG13" s="24" t="e">
        <f>SUM(テーブル3[[#This Row],[買気配数量
3TICK]],テーブル3[[#This Row],[買気配数量
7TICK]],テーブル3[[#This Row],[買気配数量
UNDER]])</f>
        <v>#VALUE!</v>
      </c>
      <c r="AH13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13" s="24" t="e" cm="1">
        <f t="array" ref="AI13">_xll.RssMarket(A13, "最良売気配数量1")+_xll.RssMarket(A13, "最良売気配数量2")+_xll.RssMarket(A13, "最良売気配数量3")</f>
        <v>#VALUE!</v>
      </c>
      <c r="AJ13" s="24" t="e" cm="1">
        <f t="array" ref="AJ13">_xll.RssMarket(A13, "最良買気配数量1")+_xll.RssMarket(A13, "最良買気配数量2")+_xll.RssMarket(A13, "最良買気配数量3")</f>
        <v>#VALUE!</v>
      </c>
      <c r="AK13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13" s="24" t="e" cm="1">
        <f t="array" ref="AL13">_xll.RssMarket(A13, "最良売気配数量4")+_xll.RssMarket(A13, "最良売気配数量5")+_xll.RssMarket(A13, "最良売気配数量6")+_xll.RssMarket(A13, "最良売気配数量7")+_xll.RssMarket(A13, "最良売気配数量8")+_xll.RssMarket(A13, "最良売気配数量9")+_xll.RssMarket(A13, "最良売気配数量10")</f>
        <v>#VALUE!</v>
      </c>
      <c r="AM13" s="24" t="e" cm="1">
        <f t="array" ref="AM13">_xll.RssMarket(A13, "最良買気配数量4")+_xll.RssMarket(A13, "最良買気配数量5")+_xll.RssMarket(A13, "最良買気配数量6")+_xll.RssMarket(A13, "最良買気配数量7")+_xll.RssMarket(A13, "最良買気配数量8")+_xll.RssMarket(A13, "最良買気配数量9")+_xll.RssMarket(A13, "最良買気配数量10")</f>
        <v>#VALUE!</v>
      </c>
      <c r="AN13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13" s="24" t="str" cm="1">
        <f t="array" ref="AO13">_xll.RssMarket(テーブル3[[#This Row],[銘柄コード]], "OVER気配数量")</f>
        <v/>
      </c>
      <c r="AP13" s="24" t="str" cm="1">
        <f t="array" ref="AP13">_xll.RssMarket(テーブル3[[#This Row],[銘柄コード]], "UNDER気配数量")</f>
        <v/>
      </c>
      <c r="AQ13" s="24"/>
      <c r="AR13" s="24"/>
      <c r="AS13" s="24"/>
      <c r="AT13" s="24"/>
      <c r="AU13" s="29"/>
      <c r="AV13" s="30" t="s">
        <v>730</v>
      </c>
    </row>
    <row r="14" spans="1:48" ht="33" x14ac:dyDescent="0.4">
      <c r="A14" s="31" t="s">
        <v>1006</v>
      </c>
      <c r="B14" s="13" t="str" cm="1">
        <f t="array" ref="B14">_xll.RssMarket(テーブル3[[#This Row],[銘柄コード]], "銘柄名称")</f>
        <v/>
      </c>
      <c r="C14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14" s="14" t="str" cm="1">
        <f t="array" ref="D14">_xll.RssMarket(テーブル3[[#This Row],[銘柄コード]], "現在値")</f>
        <v/>
      </c>
      <c r="E14" s="15" t="str" cm="1">
        <f t="array" ref="E14">IF(テーブル3[[#This Row],[現在値]]=0,_xll.RssMarket(A14, "最良買気配値"),_xll.RssMarket(A14, "始値"))</f>
        <v/>
      </c>
      <c r="F14" s="16" t="e">
        <f>テーブル3[[#This Row],[現在値]]-テーブル3[[#This Row],[始値]]</f>
        <v>#VALUE!</v>
      </c>
      <c r="G14" s="17" t="e">
        <f>テーブル3[[#This Row],[始値比]]/テーブル3[[#This Row],[始値]]</f>
        <v>#VALUE!</v>
      </c>
      <c r="H14" s="15" t="str" cm="1">
        <f t="array" ref="H14">_xll.RssMarket(A14, "前場安値")</f>
        <v/>
      </c>
      <c r="I14" s="18" t="str" cm="1">
        <f t="array" ref="I14">_xll.RssMarket(A14, "前場安値時刻")</f>
        <v/>
      </c>
      <c r="J14" s="19" t="e">
        <f>テーブル3[[#This Row],[現在値]]-テーブル3[[#This Row],[前場安値]]</f>
        <v>#VALUE!</v>
      </c>
      <c r="K14" s="11" t="str" cm="1">
        <f t="array" ref="K14">IFERROR(MID(INDEX(テーブル3[[#Headers],[前日始値]:[前日終値]],1,MATCH(INDEX(L14:O14,MATCH(MIN(ABS(L14:O14-D14),D14*0.5%),ABS(L14:O14-D14),0)),L14:O14,0)),3,1),"")</f>
        <v/>
      </c>
      <c r="L14" s="15" t="str" cm="1">
        <f t="array" ref="L14">_xll.RssMarket(A14, "始値")</f>
        <v/>
      </c>
      <c r="M14" s="15" t="str" cm="1">
        <f t="array" ref="M14">_xll.RssMarket(A14, "高値")</f>
        <v/>
      </c>
      <c r="N14" s="15" t="str" cm="1">
        <f t="array" ref="N14">_xll.RssMarket(A14, "安値")</f>
        <v/>
      </c>
      <c r="O14" s="15" t="str">
        <f>テーブル3[[#This Row],[現在値]]</f>
        <v/>
      </c>
      <c r="P14" s="20" t="str" cm="1">
        <f t="array" ref="P14">IF(テーブル3[[#This Row],[現在値]]=0,テーブル3[[#This Row],[始値]]-テーブル3[[#This Row],[前日終値]],_xll.RssMarket(A14, "前日比"))</f>
        <v/>
      </c>
      <c r="Q14" s="21" t="e" cm="1">
        <f t="array" ref="Q14">IF(テーブル3[[#This Row],[現在値]]=0,テーブル3[[#This Row],[前日比]]/テーブル3[[#This Row],[前日終値]],_xll.RssMarket(A14, "前日比率")/100)</f>
        <v>#VALUE!</v>
      </c>
      <c r="R14" s="22">
        <f>'銘柄 (13)'!$AU$107</f>
        <v>1.6194331983805599E-2</v>
      </c>
      <c r="S14" s="22">
        <f>'銘柄 (13)'!$AV$107</f>
        <v>-1.2407305212093878E-2</v>
      </c>
      <c r="T14" s="23" cm="1">
        <f t="array" aca="1" ref="T14" ca="1">INDEX(_出来高一覧,$Z$29,ROW()-1)</f>
        <v>0</v>
      </c>
      <c r="U14" s="24" t="str" cm="1">
        <f t="array" ref="U14">_xll.RssMarket(テーブル3[[#This Row],[銘柄コード]], "出来高")</f>
        <v/>
      </c>
      <c r="V14" s="25" t="str">
        <f ca="1">IFERROR((テーブル3[[#This Row],[出来高]]-テーブル3[[#This Row],[出来高５日平均]])/テーブル3[[#This Row],[出来高５日平均]],"")</f>
        <v/>
      </c>
      <c r="W14" s="24" t="str" cm="1">
        <f t="array" aca="1" ref="W14" ca="1">IFERROR(INDEX(_出来高一覧,332,ROW()-1)*(1+テーブル3[[#This Row],[出来高
進捗率]]),"")</f>
        <v/>
      </c>
      <c r="X14" s="11" t="e" cm="1">
        <f t="array" aca="1" ref="X14" ca="1">INDEX(_大口,1,(ROW()-2)*8+4)</f>
        <v>#VALUE!</v>
      </c>
      <c r="Y14" s="26" t="e" cm="1">
        <f t="array" aca="1" ref="Y14" ca="1">INDEX(_大口,1,(ROW()-2)*8+2)</f>
        <v>#VALUE!</v>
      </c>
      <c r="Z14" s="27" t="e" cm="1">
        <f t="array" aca="1" ref="Z14" ca="1">INDEX(_大口,1,(ROW()-2)*8+3)</f>
        <v>#VALUE!</v>
      </c>
      <c r="AA14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14" s="26" t="e">
        <f ca="1">IF(テーブル3[[#This Row],[基準数量
1千万円]]&lt;&gt;"",SUMIFS(OFFSET(_大口歩み値,0,(ROW()-2)*8+1,30,1),OFFSET(_大口歩み値,0,(ROW()-2)*8+3,30,1),"買"),"")</f>
        <v>#VALUE!</v>
      </c>
      <c r="AC14" s="26" t="e">
        <f ca="1">IF(テーブル3[[#This Row],[基準数量
1千万円]]&lt;&gt;"",SUMIFS(OFFSET(_大口歩み値,0,(ROW()-2)*8+1,30,1),OFFSET(_大口歩み値,0,(ROW()-2)*8+3,30,1),"売"),"")</f>
        <v>#VALUE!</v>
      </c>
      <c r="AD14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14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14" s="24" t="e">
        <f>SUM(テーブル3[[#This Row],[売気配数量
3TICK]],テーブル3[[#This Row],[売気配数量
7TICK]],テーブル3[[#This Row],[売気配数量
OVER]])</f>
        <v>#VALUE!</v>
      </c>
      <c r="AG14" s="24" t="e">
        <f>SUM(テーブル3[[#This Row],[買気配数量
3TICK]],テーブル3[[#This Row],[買気配数量
7TICK]],テーブル3[[#This Row],[買気配数量
UNDER]])</f>
        <v>#VALUE!</v>
      </c>
      <c r="AH14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14" s="24" t="e" cm="1">
        <f t="array" ref="AI14">_xll.RssMarket(A14, "最良売気配数量1")+_xll.RssMarket(A14, "最良売気配数量2")+_xll.RssMarket(A14, "最良売気配数量3")</f>
        <v>#VALUE!</v>
      </c>
      <c r="AJ14" s="24" t="e" cm="1">
        <f t="array" ref="AJ14">_xll.RssMarket(A14, "最良買気配数量1")+_xll.RssMarket(A14, "最良買気配数量2")+_xll.RssMarket(A14, "最良買気配数量3")</f>
        <v>#VALUE!</v>
      </c>
      <c r="AK14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14" s="24" t="e" cm="1">
        <f t="array" ref="AL14">_xll.RssMarket(A14, "最良売気配数量4")+_xll.RssMarket(A14, "最良売気配数量5")+_xll.RssMarket(A14, "最良売気配数量6")+_xll.RssMarket(A14, "最良売気配数量7")+_xll.RssMarket(A14, "最良売気配数量8")+_xll.RssMarket(A14, "最良売気配数量9")+_xll.RssMarket(A14, "最良売気配数量10")</f>
        <v>#VALUE!</v>
      </c>
      <c r="AM14" s="24" t="e" cm="1">
        <f t="array" ref="AM14">_xll.RssMarket(A14, "最良買気配数量4")+_xll.RssMarket(A14, "最良買気配数量5")+_xll.RssMarket(A14, "最良買気配数量6")+_xll.RssMarket(A14, "最良買気配数量7")+_xll.RssMarket(A14, "最良買気配数量8")+_xll.RssMarket(A14, "最良買気配数量9")+_xll.RssMarket(A14, "最良買気配数量10")</f>
        <v>#VALUE!</v>
      </c>
      <c r="AN14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14" s="24" t="str" cm="1">
        <f t="array" ref="AO14">_xll.RssMarket(テーブル3[[#This Row],[銘柄コード]], "OVER気配数量")</f>
        <v/>
      </c>
      <c r="AP14" s="24" t="str" cm="1">
        <f t="array" ref="AP14">_xll.RssMarket(テーブル3[[#This Row],[銘柄コード]], "UNDER気配数量")</f>
        <v/>
      </c>
      <c r="AQ14" s="24"/>
      <c r="AR14" s="24"/>
      <c r="AS14" s="24"/>
      <c r="AT14" s="24"/>
      <c r="AU14" s="29"/>
      <c r="AV14" s="30" t="s">
        <v>730</v>
      </c>
    </row>
    <row r="15" spans="1:48" ht="33" x14ac:dyDescent="0.4">
      <c r="A15" s="31" t="s">
        <v>1007</v>
      </c>
      <c r="B15" s="13" t="str" cm="1">
        <f t="array" ref="B15">_xll.RssMarket(テーブル3[[#This Row],[銘柄コード]], "銘柄名称")</f>
        <v/>
      </c>
      <c r="C15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15" s="14" t="str" cm="1">
        <f t="array" ref="D15">_xll.RssMarket(テーブル3[[#This Row],[銘柄コード]], "現在値")</f>
        <v/>
      </c>
      <c r="E15" s="15" t="str" cm="1">
        <f t="array" ref="E15">IF(テーブル3[[#This Row],[現在値]]=0,_xll.RssMarket(A15, "最良買気配値"),_xll.RssMarket(A15, "始値"))</f>
        <v/>
      </c>
      <c r="F15" s="16" t="e">
        <f>テーブル3[[#This Row],[現在値]]-テーブル3[[#This Row],[始値]]</f>
        <v>#VALUE!</v>
      </c>
      <c r="G15" s="17" t="e">
        <f>テーブル3[[#This Row],[始値比]]/テーブル3[[#This Row],[始値]]</f>
        <v>#VALUE!</v>
      </c>
      <c r="H15" s="15" t="str" cm="1">
        <f t="array" ref="H15">_xll.RssMarket(A15, "前場安値")</f>
        <v/>
      </c>
      <c r="I15" s="18" t="str" cm="1">
        <f t="array" ref="I15">_xll.RssMarket(A15, "前場安値時刻")</f>
        <v/>
      </c>
      <c r="J15" s="19" t="e">
        <f>テーブル3[[#This Row],[現在値]]-テーブル3[[#This Row],[前場安値]]</f>
        <v>#VALUE!</v>
      </c>
      <c r="K15" s="11" t="str" cm="1">
        <f t="array" ref="K15">IFERROR(MID(INDEX(テーブル3[[#Headers],[前日始値]:[前日終値]],1,MATCH(INDEX(L15:O15,MATCH(MIN(ABS(L15:O15-D15),D15*0.5%),ABS(L15:O15-D15),0)),L15:O15,0)),3,1),"")</f>
        <v/>
      </c>
      <c r="L15" s="15" t="str" cm="1">
        <f t="array" ref="L15">_xll.RssMarket(A15, "始値")</f>
        <v/>
      </c>
      <c r="M15" s="15" t="str" cm="1">
        <f t="array" ref="M15">_xll.RssMarket(A15, "高値")</f>
        <v/>
      </c>
      <c r="N15" s="15" t="str" cm="1">
        <f t="array" ref="N15">_xll.RssMarket(A15, "安値")</f>
        <v/>
      </c>
      <c r="O15" s="15" t="str">
        <f>テーブル3[[#This Row],[現在値]]</f>
        <v/>
      </c>
      <c r="P15" s="20" t="str" cm="1">
        <f t="array" ref="P15">IF(テーブル3[[#This Row],[現在値]]=0,テーブル3[[#This Row],[始値]]-テーブル3[[#This Row],[前日終値]],_xll.RssMarket(A15, "前日比"))</f>
        <v/>
      </c>
      <c r="Q15" s="21" t="e" cm="1">
        <f t="array" ref="Q15">IF(テーブル3[[#This Row],[現在値]]=0,テーブル3[[#This Row],[前日比]]/テーブル3[[#This Row],[前日終値]],_xll.RssMarket(A15, "前日比率")/100)</f>
        <v>#VALUE!</v>
      </c>
      <c r="R15" s="22">
        <f>'銘柄 (14)'!$AU$107</f>
        <v>1.4634146341463428E-2</v>
      </c>
      <c r="S15" s="22">
        <f>'銘柄 (14)'!$AV$107</f>
        <v>-1.8457827906646851E-2</v>
      </c>
      <c r="T15" s="23" cm="1">
        <f t="array" aca="1" ref="T15" ca="1">INDEX(_出来高一覧,$Z$29,ROW()-1)</f>
        <v>0</v>
      </c>
      <c r="U15" s="24" t="str" cm="1">
        <f t="array" ref="U15">_xll.RssMarket(テーブル3[[#This Row],[銘柄コード]], "出来高")</f>
        <v/>
      </c>
      <c r="V15" s="25" t="str">
        <f ca="1">IFERROR((テーブル3[[#This Row],[出来高]]-テーブル3[[#This Row],[出来高５日平均]])/テーブル3[[#This Row],[出来高５日平均]],"")</f>
        <v/>
      </c>
      <c r="W15" s="24" t="str" cm="1">
        <f t="array" aca="1" ref="W15" ca="1">IFERROR(INDEX(_出来高一覧,332,ROW()-1)*(1+テーブル3[[#This Row],[出来高
進捗率]]),"")</f>
        <v/>
      </c>
      <c r="X15" s="11" t="e" cm="1">
        <f t="array" aca="1" ref="X15" ca="1">INDEX(_大口,1,(ROW()-2)*8+4)</f>
        <v>#VALUE!</v>
      </c>
      <c r="Y15" s="26" t="e" cm="1">
        <f t="array" aca="1" ref="Y15" ca="1">INDEX(_大口,1,(ROW()-2)*8+2)</f>
        <v>#VALUE!</v>
      </c>
      <c r="Z15" s="27" t="e" cm="1">
        <f t="array" aca="1" ref="Z15" ca="1">INDEX(_大口,1,(ROW()-2)*8+3)</f>
        <v>#VALUE!</v>
      </c>
      <c r="AA15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15" s="26" t="e">
        <f ca="1">IF(テーブル3[[#This Row],[基準数量
1千万円]]&lt;&gt;"",SUMIFS(OFFSET(_大口歩み値,0,(ROW()-2)*8+1,30,1),OFFSET(_大口歩み値,0,(ROW()-2)*8+3,30,1),"買"),"")</f>
        <v>#VALUE!</v>
      </c>
      <c r="AC15" s="26" t="e">
        <f ca="1">IF(テーブル3[[#This Row],[基準数量
1千万円]]&lt;&gt;"",SUMIFS(OFFSET(_大口歩み値,0,(ROW()-2)*8+1,30,1),OFFSET(_大口歩み値,0,(ROW()-2)*8+3,30,1),"売"),"")</f>
        <v>#VALUE!</v>
      </c>
      <c r="AD15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15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15" s="24" t="e">
        <f>SUM(テーブル3[[#This Row],[売気配数量
3TICK]],テーブル3[[#This Row],[売気配数量
7TICK]],テーブル3[[#This Row],[売気配数量
OVER]])</f>
        <v>#VALUE!</v>
      </c>
      <c r="AG15" s="24" t="e">
        <f>SUM(テーブル3[[#This Row],[買気配数量
3TICK]],テーブル3[[#This Row],[買気配数量
7TICK]],テーブル3[[#This Row],[買気配数量
UNDER]])</f>
        <v>#VALUE!</v>
      </c>
      <c r="AH15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15" s="24" t="e" cm="1">
        <f t="array" ref="AI15">_xll.RssMarket(A15, "最良売気配数量1")+_xll.RssMarket(A15, "最良売気配数量2")+_xll.RssMarket(A15, "最良売気配数量3")</f>
        <v>#VALUE!</v>
      </c>
      <c r="AJ15" s="24" t="e" cm="1">
        <f t="array" ref="AJ15">_xll.RssMarket(A15, "最良買気配数量1")+_xll.RssMarket(A15, "最良買気配数量2")+_xll.RssMarket(A15, "最良買気配数量3")</f>
        <v>#VALUE!</v>
      </c>
      <c r="AK15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15" s="24" t="e" cm="1">
        <f t="array" ref="AL15">_xll.RssMarket(A15, "最良売気配数量4")+_xll.RssMarket(A15, "最良売気配数量5")+_xll.RssMarket(A15, "最良売気配数量6")+_xll.RssMarket(A15, "最良売気配数量7")+_xll.RssMarket(A15, "最良売気配数量8")+_xll.RssMarket(A15, "最良売気配数量9")+_xll.RssMarket(A15, "最良売気配数量10")</f>
        <v>#VALUE!</v>
      </c>
      <c r="AM15" s="24" t="e" cm="1">
        <f t="array" ref="AM15">_xll.RssMarket(A15, "最良買気配数量4")+_xll.RssMarket(A15, "最良買気配数量5")+_xll.RssMarket(A15, "最良買気配数量6")+_xll.RssMarket(A15, "最良買気配数量7")+_xll.RssMarket(A15, "最良買気配数量8")+_xll.RssMarket(A15, "最良買気配数量9")+_xll.RssMarket(A15, "最良買気配数量10")</f>
        <v>#VALUE!</v>
      </c>
      <c r="AN15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15" s="24" t="str" cm="1">
        <f t="array" ref="AO15">_xll.RssMarket(テーブル3[[#This Row],[銘柄コード]], "OVER気配数量")</f>
        <v/>
      </c>
      <c r="AP15" s="24" t="str" cm="1">
        <f t="array" ref="AP15">_xll.RssMarket(テーブル3[[#This Row],[銘柄コード]], "UNDER気配数量")</f>
        <v/>
      </c>
      <c r="AQ15" s="24"/>
      <c r="AR15" s="24"/>
      <c r="AS15" s="24"/>
      <c r="AT15" s="24"/>
      <c r="AU15" s="29"/>
      <c r="AV15" s="30" t="s">
        <v>730</v>
      </c>
    </row>
    <row r="16" spans="1:48" ht="33" x14ac:dyDescent="0.4">
      <c r="A16" s="31" t="s">
        <v>1014</v>
      </c>
      <c r="B16" s="13" t="str" cm="1">
        <f t="array" ref="B16">_xll.RssMarket(テーブル3[[#This Row],[銘柄コード]], "銘柄名称")</f>
        <v/>
      </c>
      <c r="C16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16" s="14" t="str" cm="1">
        <f t="array" ref="D16">_xll.RssMarket(テーブル3[[#This Row],[銘柄コード]], "現在値")</f>
        <v/>
      </c>
      <c r="E16" s="15" t="str" cm="1">
        <f t="array" ref="E16">IF(テーブル3[[#This Row],[現在値]]=0,_xll.RssMarket(A16, "最良買気配値"),_xll.RssMarket(A16, "始値"))</f>
        <v/>
      </c>
      <c r="F16" s="16" t="e">
        <f>テーブル3[[#This Row],[現在値]]-テーブル3[[#This Row],[始値]]</f>
        <v>#VALUE!</v>
      </c>
      <c r="G16" s="17" t="e">
        <f>テーブル3[[#This Row],[始値比]]/テーブル3[[#This Row],[始値]]</f>
        <v>#VALUE!</v>
      </c>
      <c r="H16" s="15" t="str" cm="1">
        <f t="array" ref="H16">_xll.RssMarket(A16, "前場安値")</f>
        <v/>
      </c>
      <c r="I16" s="18" t="str" cm="1">
        <f t="array" ref="I16">_xll.RssMarket(A16, "前場安値時刻")</f>
        <v/>
      </c>
      <c r="J16" s="19" t="e">
        <f>テーブル3[[#This Row],[現在値]]-テーブル3[[#This Row],[前場安値]]</f>
        <v>#VALUE!</v>
      </c>
      <c r="K16" s="11" t="str" cm="1">
        <f t="array" ref="K16">IFERROR(MID(INDEX(テーブル3[[#Headers],[前日始値]:[前日終値]],1,MATCH(INDEX(L16:O16,MATCH(MIN(ABS(L16:O16-D16),D16*0.5%),ABS(L16:O16-D16),0)),L16:O16,0)),3,1),"")</f>
        <v/>
      </c>
      <c r="L16" s="15" t="str" cm="1">
        <f t="array" ref="L16">_xll.RssMarket(A16, "始値")</f>
        <v/>
      </c>
      <c r="M16" s="15" t="str" cm="1">
        <f t="array" ref="M16">_xll.RssMarket(A16, "高値")</f>
        <v/>
      </c>
      <c r="N16" s="15" t="str" cm="1">
        <f t="array" ref="N16">_xll.RssMarket(A16, "安値")</f>
        <v/>
      </c>
      <c r="O16" s="15" t="str">
        <f>テーブル3[[#This Row],[現在値]]</f>
        <v/>
      </c>
      <c r="P16" s="20" t="str" cm="1">
        <f t="array" ref="P16">IF(テーブル3[[#This Row],[現在値]]=0,テーブル3[[#This Row],[始値]]-テーブル3[[#This Row],[前日終値]],_xll.RssMarket(A16, "前日比"))</f>
        <v/>
      </c>
      <c r="Q16" s="21" t="e" cm="1">
        <f t="array" ref="Q16">IF(テーブル3[[#This Row],[現在値]]=0,テーブル3[[#This Row],[前日比]]/テーブル3[[#This Row],[前日終値]],_xll.RssMarket(A16, "前日比率")/100)</f>
        <v>#VALUE!</v>
      </c>
      <c r="R16" s="22">
        <f>'銘柄 (15)'!$AU$107</f>
        <v>6.4879074658253932E-3</v>
      </c>
      <c r="S16" s="22">
        <f>'銘柄 (15)'!$AV$107</f>
        <v>-6.4935749449205882E-3</v>
      </c>
      <c r="T16" s="23" cm="1">
        <f t="array" aca="1" ref="T16" ca="1">INDEX(_出来高一覧,$Z$29,ROW()-1)</f>
        <v>0</v>
      </c>
      <c r="U16" s="24" t="str" cm="1">
        <f t="array" ref="U16">_xll.RssMarket(テーブル3[[#This Row],[銘柄コード]], "出来高")</f>
        <v/>
      </c>
      <c r="V16" s="25" t="str">
        <f ca="1">IFERROR((テーブル3[[#This Row],[出来高]]-テーブル3[[#This Row],[出来高５日平均]])/テーブル3[[#This Row],[出来高５日平均]],"")</f>
        <v/>
      </c>
      <c r="W16" s="24" t="str" cm="1">
        <f t="array" aca="1" ref="W16" ca="1">IFERROR(INDEX(_出来高一覧,332,ROW()-1)*(1+テーブル3[[#This Row],[出来高
進捗率]]),"")</f>
        <v/>
      </c>
      <c r="X16" s="11" t="e" cm="1">
        <f t="array" aca="1" ref="X16" ca="1">INDEX(_大口,1,(ROW()-2)*8+4)</f>
        <v>#VALUE!</v>
      </c>
      <c r="Y16" s="26" t="e" cm="1">
        <f t="array" aca="1" ref="Y16" ca="1">INDEX(_大口,1,(ROW()-2)*8+2)</f>
        <v>#VALUE!</v>
      </c>
      <c r="Z16" s="27" t="e" cm="1">
        <f t="array" aca="1" ref="Z16" ca="1">INDEX(_大口,1,(ROW()-2)*8+3)</f>
        <v>#VALUE!</v>
      </c>
      <c r="AA16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16" s="26" t="e">
        <f ca="1">IF(テーブル3[[#This Row],[基準数量
1千万円]]&lt;&gt;"",SUMIFS(OFFSET(_大口歩み値,0,(ROW()-2)*8+1,30,1),OFFSET(_大口歩み値,0,(ROW()-2)*8+3,30,1),"買"),"")</f>
        <v>#VALUE!</v>
      </c>
      <c r="AC16" s="26" t="e">
        <f ca="1">IF(テーブル3[[#This Row],[基準数量
1千万円]]&lt;&gt;"",SUMIFS(OFFSET(_大口歩み値,0,(ROW()-2)*8+1,30,1),OFFSET(_大口歩み値,0,(ROW()-2)*8+3,30,1),"売"),"")</f>
        <v>#VALUE!</v>
      </c>
      <c r="AD16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16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16" s="24" t="e">
        <f>SUM(テーブル3[[#This Row],[売気配数量
3TICK]],テーブル3[[#This Row],[売気配数量
7TICK]],テーブル3[[#This Row],[売気配数量
OVER]])</f>
        <v>#VALUE!</v>
      </c>
      <c r="AG16" s="24" t="e">
        <f>SUM(テーブル3[[#This Row],[買気配数量
3TICK]],テーブル3[[#This Row],[買気配数量
7TICK]],テーブル3[[#This Row],[買気配数量
UNDER]])</f>
        <v>#VALUE!</v>
      </c>
      <c r="AH16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16" s="24" t="e" cm="1">
        <f t="array" ref="AI16">_xll.RssMarket(A16, "最良売気配数量1")+_xll.RssMarket(A16, "最良売気配数量2")+_xll.RssMarket(A16, "最良売気配数量3")</f>
        <v>#VALUE!</v>
      </c>
      <c r="AJ16" s="24" t="e" cm="1">
        <f t="array" ref="AJ16">_xll.RssMarket(A16, "最良買気配数量1")+_xll.RssMarket(A16, "最良買気配数量2")+_xll.RssMarket(A16, "最良買気配数量3")</f>
        <v>#VALUE!</v>
      </c>
      <c r="AK16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16" s="24" t="e" cm="1">
        <f t="array" ref="AL16">_xll.RssMarket(A16, "最良売気配数量4")+_xll.RssMarket(A16, "最良売気配数量5")+_xll.RssMarket(A16, "最良売気配数量6")+_xll.RssMarket(A16, "最良売気配数量7")+_xll.RssMarket(A16, "最良売気配数量8")+_xll.RssMarket(A16, "最良売気配数量9")+_xll.RssMarket(A16, "最良売気配数量10")</f>
        <v>#VALUE!</v>
      </c>
      <c r="AM16" s="24" t="e" cm="1">
        <f t="array" ref="AM16">_xll.RssMarket(A16, "最良買気配数量4")+_xll.RssMarket(A16, "最良買気配数量5")+_xll.RssMarket(A16, "最良買気配数量6")+_xll.RssMarket(A16, "最良買気配数量7")+_xll.RssMarket(A16, "最良買気配数量8")+_xll.RssMarket(A16, "最良買気配数量9")+_xll.RssMarket(A16, "最良買気配数量10")</f>
        <v>#VALUE!</v>
      </c>
      <c r="AN16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16" s="24" t="str" cm="1">
        <f t="array" ref="AO16">_xll.RssMarket(テーブル3[[#This Row],[銘柄コード]], "OVER気配数量")</f>
        <v/>
      </c>
      <c r="AP16" s="24" t="str" cm="1">
        <f t="array" ref="AP16">_xll.RssMarket(テーブル3[[#This Row],[銘柄コード]], "UNDER気配数量")</f>
        <v/>
      </c>
      <c r="AQ16" s="24"/>
      <c r="AR16" s="24"/>
      <c r="AS16" s="24"/>
      <c r="AT16" s="24"/>
      <c r="AU16" s="29"/>
      <c r="AV16" s="30" t="s">
        <v>730</v>
      </c>
    </row>
    <row r="17" spans="1:48" ht="33" x14ac:dyDescent="0.4">
      <c r="A17" s="31" t="s">
        <v>1015</v>
      </c>
      <c r="B17" s="13" t="str" cm="1">
        <f t="array" ref="B17">_xll.RssMarket(テーブル3[[#This Row],[銘柄コード]], "銘柄名称")</f>
        <v/>
      </c>
      <c r="C17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17" s="14" t="str" cm="1">
        <f t="array" ref="D17">_xll.RssMarket(テーブル3[[#This Row],[銘柄コード]], "現在値")</f>
        <v/>
      </c>
      <c r="E17" s="15" t="str" cm="1">
        <f t="array" ref="E17">IF(テーブル3[[#This Row],[現在値]]=0,_xll.RssMarket(A17, "最良買気配値"),_xll.RssMarket(A17, "始値"))</f>
        <v/>
      </c>
      <c r="F17" s="16" t="e">
        <f>テーブル3[[#This Row],[現在値]]-テーブル3[[#This Row],[始値]]</f>
        <v>#VALUE!</v>
      </c>
      <c r="G17" s="17" t="e">
        <f>テーブル3[[#This Row],[始値比]]/テーブル3[[#This Row],[始値]]</f>
        <v>#VALUE!</v>
      </c>
      <c r="H17" s="15" t="str" cm="1">
        <f t="array" ref="H17">_xll.RssMarket(A17, "前場安値")</f>
        <v/>
      </c>
      <c r="I17" s="18" t="str" cm="1">
        <f t="array" ref="I17">_xll.RssMarket(A17, "前場安値時刻")</f>
        <v/>
      </c>
      <c r="J17" s="19" t="e">
        <f>テーブル3[[#This Row],[現在値]]-テーブル3[[#This Row],[前場安値]]</f>
        <v>#VALUE!</v>
      </c>
      <c r="K17" s="11" t="str" cm="1">
        <f t="array" ref="K17">IFERROR(MID(INDEX(テーブル3[[#Headers],[前日始値]:[前日終値]],1,MATCH(INDEX(L17:O17,MATCH(MIN(ABS(L17:O17-D17),D17*0.5%),ABS(L17:O17-D17),0)),L17:O17,0)),3,1),"")</f>
        <v/>
      </c>
      <c r="L17" s="15" t="str" cm="1">
        <f t="array" ref="L17">_xll.RssMarket(A17, "始値")</f>
        <v/>
      </c>
      <c r="M17" s="15" t="str" cm="1">
        <f t="array" ref="M17">_xll.RssMarket(A17, "高値")</f>
        <v/>
      </c>
      <c r="N17" s="15" t="str" cm="1">
        <f t="array" ref="N17">_xll.RssMarket(A17, "安値")</f>
        <v/>
      </c>
      <c r="O17" s="15" t="str">
        <f>テーブル3[[#This Row],[現在値]]</f>
        <v/>
      </c>
      <c r="P17" s="20" t="str" cm="1">
        <f t="array" ref="P17">IF(テーブル3[[#This Row],[現在値]]=0,テーブル3[[#This Row],[始値]]-テーブル3[[#This Row],[前日終値]],_xll.RssMarket(A17, "前日比"))</f>
        <v/>
      </c>
      <c r="Q17" s="21" t="e" cm="1">
        <f t="array" ref="Q17">IF(テーブル3[[#This Row],[現在値]]=0,テーブル3[[#This Row],[前日比]]/テーブル3[[#This Row],[前日終値]],_xll.RssMarket(A17, "前日比率")/100)</f>
        <v>#VALUE!</v>
      </c>
      <c r="R17" s="22">
        <f>'銘柄 (16)'!$AU$107</f>
        <v>3.6529680365296802E-2</v>
      </c>
      <c r="S17" s="22">
        <f>'銘柄 (16)'!$AV$107</f>
        <v>-3.4602076124567449E-2</v>
      </c>
      <c r="T17" s="23" cm="1">
        <f t="array" aca="1" ref="T17" ca="1">INDEX(_出来高一覧,$Z$29,ROW()-1)</f>
        <v>0</v>
      </c>
      <c r="U17" s="24" t="str" cm="1">
        <f t="array" ref="U17">_xll.RssMarket(テーブル3[[#This Row],[銘柄コード]], "出来高")</f>
        <v/>
      </c>
      <c r="V17" s="25" t="str">
        <f ca="1">IFERROR((テーブル3[[#This Row],[出来高]]-テーブル3[[#This Row],[出来高５日平均]])/テーブル3[[#This Row],[出来高５日平均]],"")</f>
        <v/>
      </c>
      <c r="W17" s="24" t="str" cm="1">
        <f t="array" aca="1" ref="W17" ca="1">IFERROR(INDEX(_出来高一覧,332,ROW()-1)*(1+テーブル3[[#This Row],[出来高
進捗率]]),"")</f>
        <v/>
      </c>
      <c r="X17" s="11" t="e" cm="1">
        <f t="array" aca="1" ref="X17" ca="1">INDEX(_大口,1,(ROW()-2)*8+4)</f>
        <v>#VALUE!</v>
      </c>
      <c r="Y17" s="26" t="e" cm="1">
        <f t="array" aca="1" ref="Y17" ca="1">INDEX(_大口,1,(ROW()-2)*8+2)</f>
        <v>#VALUE!</v>
      </c>
      <c r="Z17" s="27" t="e" cm="1">
        <f t="array" aca="1" ref="Z17" ca="1">INDEX(_大口,1,(ROW()-2)*8+3)</f>
        <v>#VALUE!</v>
      </c>
      <c r="AA17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17" s="26" t="e">
        <f ca="1">IF(テーブル3[[#This Row],[基準数量
1千万円]]&lt;&gt;"",SUMIFS(OFFSET(_大口歩み値,0,(ROW()-2)*8+1,30,1),OFFSET(_大口歩み値,0,(ROW()-2)*8+3,30,1),"買"),"")</f>
        <v>#VALUE!</v>
      </c>
      <c r="AC17" s="26" t="e">
        <f ca="1">IF(テーブル3[[#This Row],[基準数量
1千万円]]&lt;&gt;"",SUMIFS(OFFSET(_大口歩み値,0,(ROW()-2)*8+1,30,1),OFFSET(_大口歩み値,0,(ROW()-2)*8+3,30,1),"売"),"")</f>
        <v>#VALUE!</v>
      </c>
      <c r="AD17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17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17" s="24" t="e">
        <f>SUM(テーブル3[[#This Row],[売気配数量
3TICK]],テーブル3[[#This Row],[売気配数量
7TICK]],テーブル3[[#This Row],[売気配数量
OVER]])</f>
        <v>#VALUE!</v>
      </c>
      <c r="AG17" s="24" t="e">
        <f>SUM(テーブル3[[#This Row],[買気配数量
3TICK]],テーブル3[[#This Row],[買気配数量
7TICK]],テーブル3[[#This Row],[買気配数量
UNDER]])</f>
        <v>#VALUE!</v>
      </c>
      <c r="AH17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17" s="24" t="e" cm="1">
        <f t="array" ref="AI17">_xll.RssMarket(A17, "最良売気配数量1")+_xll.RssMarket(A17, "最良売気配数量2")+_xll.RssMarket(A17, "最良売気配数量3")</f>
        <v>#VALUE!</v>
      </c>
      <c r="AJ17" s="24" t="e" cm="1">
        <f t="array" ref="AJ17">_xll.RssMarket(A17, "最良買気配数量1")+_xll.RssMarket(A17, "最良買気配数量2")+_xll.RssMarket(A17, "最良買気配数量3")</f>
        <v>#VALUE!</v>
      </c>
      <c r="AK17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17" s="24" t="e" cm="1">
        <f t="array" ref="AL17">_xll.RssMarket(A17, "最良売気配数量4")+_xll.RssMarket(A17, "最良売気配数量5")+_xll.RssMarket(A17, "最良売気配数量6")+_xll.RssMarket(A17, "最良売気配数量7")+_xll.RssMarket(A17, "最良売気配数量8")+_xll.RssMarket(A17, "最良売気配数量9")+_xll.RssMarket(A17, "最良売気配数量10")</f>
        <v>#VALUE!</v>
      </c>
      <c r="AM17" s="24" t="e" cm="1">
        <f t="array" ref="AM17">_xll.RssMarket(A17, "最良買気配数量4")+_xll.RssMarket(A17, "最良買気配数量5")+_xll.RssMarket(A17, "最良買気配数量6")+_xll.RssMarket(A17, "最良買気配数量7")+_xll.RssMarket(A17, "最良買気配数量8")+_xll.RssMarket(A17, "最良買気配数量9")+_xll.RssMarket(A17, "最良買気配数量10")</f>
        <v>#VALUE!</v>
      </c>
      <c r="AN17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17" s="24" t="str" cm="1">
        <f t="array" ref="AO17">_xll.RssMarket(テーブル3[[#This Row],[銘柄コード]], "OVER気配数量")</f>
        <v/>
      </c>
      <c r="AP17" s="24" t="str" cm="1">
        <f t="array" ref="AP17">_xll.RssMarket(テーブル3[[#This Row],[銘柄コード]], "UNDER気配数量")</f>
        <v/>
      </c>
      <c r="AQ17" s="24"/>
      <c r="AR17" s="24">
        <v>11000</v>
      </c>
      <c r="AS17" s="24"/>
      <c r="AT17" s="24"/>
      <c r="AU17" s="29"/>
      <c r="AV17" s="30" t="s">
        <v>730</v>
      </c>
    </row>
    <row r="18" spans="1:48" ht="33" x14ac:dyDescent="0.4">
      <c r="A18" s="31" t="s">
        <v>1030</v>
      </c>
      <c r="B18" s="13" t="str" cm="1">
        <f t="array" ref="B18">_xll.RssMarket(テーブル3[[#This Row],[銘柄コード]], "銘柄名称")</f>
        <v/>
      </c>
      <c r="C18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18" s="14" t="str" cm="1">
        <f t="array" ref="D18">_xll.RssMarket(テーブル3[[#This Row],[銘柄コード]], "現在値")</f>
        <v/>
      </c>
      <c r="E18" s="15" t="str" cm="1">
        <f t="array" ref="E18">IF(テーブル3[[#This Row],[現在値]]=0,_xll.RssMarket(A18, "最良買気配値"),_xll.RssMarket(A18, "始値"))</f>
        <v/>
      </c>
      <c r="F18" s="16" t="e">
        <f>テーブル3[[#This Row],[現在値]]-テーブル3[[#This Row],[始値]]</f>
        <v>#VALUE!</v>
      </c>
      <c r="G18" s="17" t="e">
        <f>テーブル3[[#This Row],[始値比]]/テーブル3[[#This Row],[始値]]</f>
        <v>#VALUE!</v>
      </c>
      <c r="H18" s="15" t="str" cm="1">
        <f t="array" ref="H18">_xll.RssMarket(A18, "前場安値")</f>
        <v/>
      </c>
      <c r="I18" s="18" t="str" cm="1">
        <f t="array" ref="I18">_xll.RssMarket(A18, "前場安値時刻")</f>
        <v/>
      </c>
      <c r="J18" s="19" t="e">
        <f>テーブル3[[#This Row],[現在値]]-テーブル3[[#This Row],[前場安値]]</f>
        <v>#VALUE!</v>
      </c>
      <c r="K18" s="11" t="str" cm="1">
        <f t="array" ref="K18">IFERROR(MID(INDEX(テーブル3[[#Headers],[前日始値]:[前日終値]],1,MATCH(INDEX(L18:O18,MATCH(MIN(ABS(L18:O18-D18),D18*0.5%),ABS(L18:O18-D18),0)),L18:O18,0)),3,1),"")</f>
        <v/>
      </c>
      <c r="L18" s="15" t="str" cm="1">
        <f t="array" ref="L18">_xll.RssMarket(A18, "始値")</f>
        <v/>
      </c>
      <c r="M18" s="15" t="str" cm="1">
        <f t="array" ref="M18">_xll.RssMarket(A18, "高値")</f>
        <v/>
      </c>
      <c r="N18" s="15" t="str" cm="1">
        <f t="array" ref="N18">_xll.RssMarket(A18, "安値")</f>
        <v/>
      </c>
      <c r="O18" s="15" t="str">
        <f>テーブル3[[#This Row],[現在値]]</f>
        <v/>
      </c>
      <c r="P18" s="20" t="str" cm="1">
        <f t="array" ref="P18">IF(テーブル3[[#This Row],[現在値]]=0,テーブル3[[#This Row],[始値]]-テーブル3[[#This Row],[前日終値]],_xll.RssMarket(A18, "前日比"))</f>
        <v/>
      </c>
      <c r="Q18" s="21" t="e" cm="1">
        <f t="array" ref="Q18">IF(テーブル3[[#This Row],[現在値]]=0,テーブル3[[#This Row],[前日比]]/テーブル3[[#This Row],[前日終値]],_xll.RssMarket(A18, "前日比率")/100)</f>
        <v>#VALUE!</v>
      </c>
      <c r="R18" s="22">
        <f>'銘柄 (17)'!$AU$107</f>
        <v>4.7922502334267092E-2</v>
      </c>
      <c r="S18" s="22" t="e">
        <f>'銘柄 (17)'!$AV$107</f>
        <v>#VALUE!</v>
      </c>
      <c r="T18" s="23" cm="1">
        <f t="array" aca="1" ref="T18" ca="1">INDEX(_出来高一覧,$Z$29,ROW()-1)</f>
        <v>0</v>
      </c>
      <c r="U18" s="24" t="str" cm="1">
        <f t="array" ref="U18">_xll.RssMarket(テーブル3[[#This Row],[銘柄コード]], "出来高")</f>
        <v/>
      </c>
      <c r="V18" s="25" t="str">
        <f ca="1">IFERROR((テーブル3[[#This Row],[出来高]]-テーブル3[[#This Row],[出来高５日平均]])/テーブル3[[#This Row],[出来高５日平均]],"")</f>
        <v/>
      </c>
      <c r="W18" s="24" t="str" cm="1">
        <f t="array" aca="1" ref="W18" ca="1">IFERROR(INDEX(_出来高一覧,332,ROW()-1)*(1+テーブル3[[#This Row],[出来高
進捗率]]),"")</f>
        <v/>
      </c>
      <c r="X18" s="11" t="e" cm="1">
        <f t="array" aca="1" ref="X18" ca="1">INDEX(_大口,1,(ROW()-2)*8+4)</f>
        <v>#VALUE!</v>
      </c>
      <c r="Y18" s="26" t="e" cm="1">
        <f t="array" aca="1" ref="Y18" ca="1">INDEX(_大口,1,(ROW()-2)*8+2)</f>
        <v>#VALUE!</v>
      </c>
      <c r="Z18" s="27" t="e" cm="1">
        <f t="array" aca="1" ref="Z18" ca="1">INDEX(_大口,1,(ROW()-2)*8+3)</f>
        <v>#VALUE!</v>
      </c>
      <c r="AA18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18" s="26" t="e">
        <f ca="1">IF(テーブル3[[#This Row],[基準数量
1千万円]]&lt;&gt;"",SUMIFS(OFFSET(_大口歩み値,0,(ROW()-2)*8+1,30,1),OFFSET(_大口歩み値,0,(ROW()-2)*8+3,30,1),"買"),"")</f>
        <v>#VALUE!</v>
      </c>
      <c r="AC18" s="26" t="e">
        <f ca="1">IF(テーブル3[[#This Row],[基準数量
1千万円]]&lt;&gt;"",SUMIFS(OFFSET(_大口歩み値,0,(ROW()-2)*8+1,30,1),OFFSET(_大口歩み値,0,(ROW()-2)*8+3,30,1),"売"),"")</f>
        <v>#VALUE!</v>
      </c>
      <c r="AD18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18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18" s="24" t="e">
        <f>SUM(テーブル3[[#This Row],[売気配数量
3TICK]],テーブル3[[#This Row],[売気配数量
7TICK]],テーブル3[[#This Row],[売気配数量
OVER]])</f>
        <v>#VALUE!</v>
      </c>
      <c r="AG18" s="24" t="e">
        <f>SUM(テーブル3[[#This Row],[買気配数量
3TICK]],テーブル3[[#This Row],[買気配数量
7TICK]],テーブル3[[#This Row],[買気配数量
UNDER]])</f>
        <v>#VALUE!</v>
      </c>
      <c r="AH18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18" s="24" t="e" cm="1">
        <f t="array" ref="AI18">_xll.RssMarket(A18, "最良売気配数量1")+_xll.RssMarket(A18, "最良売気配数量2")+_xll.RssMarket(A18, "最良売気配数量3")</f>
        <v>#VALUE!</v>
      </c>
      <c r="AJ18" s="24" t="e" cm="1">
        <f t="array" ref="AJ18">_xll.RssMarket(A18, "最良買気配数量1")+_xll.RssMarket(A18, "最良買気配数量2")+_xll.RssMarket(A18, "最良買気配数量3")</f>
        <v>#VALUE!</v>
      </c>
      <c r="AK18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18" s="24" t="e" cm="1">
        <f t="array" ref="AL18">_xll.RssMarket(A18, "最良売気配数量4")+_xll.RssMarket(A18, "最良売気配数量5")+_xll.RssMarket(A18, "最良売気配数量6")+_xll.RssMarket(A18, "最良売気配数量7")+_xll.RssMarket(A18, "最良売気配数量8")+_xll.RssMarket(A18, "最良売気配数量9")+_xll.RssMarket(A18, "最良売気配数量10")</f>
        <v>#VALUE!</v>
      </c>
      <c r="AM18" s="24" t="e" cm="1">
        <f t="array" ref="AM18">_xll.RssMarket(A18, "最良買気配数量4")+_xll.RssMarket(A18, "最良買気配数量5")+_xll.RssMarket(A18, "最良買気配数量6")+_xll.RssMarket(A18, "最良買気配数量7")+_xll.RssMarket(A18, "最良買気配数量8")+_xll.RssMarket(A18, "最良買気配数量9")+_xll.RssMarket(A18, "最良買気配数量10")</f>
        <v>#VALUE!</v>
      </c>
      <c r="AN18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18" s="24" t="str" cm="1">
        <f t="array" ref="AO18">_xll.RssMarket(テーブル3[[#This Row],[銘柄コード]], "OVER気配数量")</f>
        <v/>
      </c>
      <c r="AP18" s="24" t="str" cm="1">
        <f t="array" ref="AP18">_xll.RssMarket(テーブル3[[#This Row],[銘柄コード]], "UNDER気配数量")</f>
        <v/>
      </c>
      <c r="AQ18" s="24"/>
      <c r="AR18" s="24"/>
      <c r="AS18" s="24"/>
      <c r="AT18" s="24"/>
      <c r="AU18" s="29"/>
      <c r="AV18" s="30" t="s">
        <v>730</v>
      </c>
    </row>
    <row r="19" spans="1:48" ht="33" x14ac:dyDescent="0.4">
      <c r="A19" s="31" t="s">
        <v>1032</v>
      </c>
      <c r="B19" s="13" t="str" cm="1">
        <f t="array" ref="B19">_xll.RssMarket(テーブル3[[#This Row],[銘柄コード]], "銘柄名称")</f>
        <v/>
      </c>
      <c r="C19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19" s="14" t="str" cm="1">
        <f t="array" ref="D19">_xll.RssMarket(テーブル3[[#This Row],[銘柄コード]], "現在値")</f>
        <v/>
      </c>
      <c r="E19" s="15" t="str" cm="1">
        <f t="array" ref="E19">IF(テーブル3[[#This Row],[現在値]]=0,_xll.RssMarket(A19, "最良買気配値"),_xll.RssMarket(A19, "始値"))</f>
        <v/>
      </c>
      <c r="F19" s="16" t="e">
        <f>テーブル3[[#This Row],[現在値]]-テーブル3[[#This Row],[始値]]</f>
        <v>#VALUE!</v>
      </c>
      <c r="G19" s="17" t="e">
        <f>テーブル3[[#This Row],[始値比]]/テーブル3[[#This Row],[始値]]</f>
        <v>#VALUE!</v>
      </c>
      <c r="H19" s="15" t="str" cm="1">
        <f t="array" ref="H19">_xll.RssMarket(A19, "前場安値")</f>
        <v/>
      </c>
      <c r="I19" s="18" t="str" cm="1">
        <f t="array" ref="I19">_xll.RssMarket(A19, "前場安値時刻")</f>
        <v/>
      </c>
      <c r="J19" s="19" t="e">
        <f>テーブル3[[#This Row],[現在値]]-テーブル3[[#This Row],[前場安値]]</f>
        <v>#VALUE!</v>
      </c>
      <c r="K19" s="11" t="str" cm="1">
        <f t="array" ref="K19">IFERROR(MID(INDEX(テーブル3[[#Headers],[前日始値]:[前日終値]],1,MATCH(INDEX(L19:O19,MATCH(MIN(ABS(L19:O19-D19),D19*0.5%),ABS(L19:O19-D19),0)),L19:O19,0)),3,1),"")</f>
        <v/>
      </c>
      <c r="L19" s="15" t="str" cm="1">
        <f t="array" ref="L19">_xll.RssMarket(A19, "始値")</f>
        <v/>
      </c>
      <c r="M19" s="15" t="str" cm="1">
        <f t="array" ref="M19">_xll.RssMarket(A19, "高値")</f>
        <v/>
      </c>
      <c r="N19" s="15" t="str" cm="1">
        <f t="array" ref="N19">_xll.RssMarket(A19, "安値")</f>
        <v/>
      </c>
      <c r="O19" s="15" t="str">
        <f>テーブル3[[#This Row],[現在値]]</f>
        <v/>
      </c>
      <c r="P19" s="20" t="str" cm="1">
        <f t="array" ref="P19">IF(テーブル3[[#This Row],[現在値]]=0,テーブル3[[#This Row],[始値]]-テーブル3[[#This Row],[前日終値]],_xll.RssMarket(A19, "前日比"))</f>
        <v/>
      </c>
      <c r="Q19" s="21" t="e" cm="1">
        <f t="array" ref="Q19">IF(テーブル3[[#This Row],[現在値]]=0,テーブル3[[#This Row],[前日比]]/テーブル3[[#This Row],[前日終値]],_xll.RssMarket(A19, "前日比率")/100)</f>
        <v>#VALUE!</v>
      </c>
      <c r="R19" s="22">
        <f>'銘柄 (18)'!$AU$107</f>
        <v>1.5759231106482696E-2</v>
      </c>
      <c r="S19" s="22">
        <f>'銘柄 (18)'!$AV$107</f>
        <v>-1.6134014683780673E-2</v>
      </c>
      <c r="T19" s="23" cm="1">
        <f t="array" aca="1" ref="T19" ca="1">INDEX(_出来高一覧,$Z$29,ROW()-1)</f>
        <v>0</v>
      </c>
      <c r="U19" s="24" t="str" cm="1">
        <f t="array" ref="U19">_xll.RssMarket(テーブル3[[#This Row],[銘柄コード]], "出来高")</f>
        <v/>
      </c>
      <c r="V19" s="25" t="str">
        <f ca="1">IFERROR((テーブル3[[#This Row],[出来高]]-テーブル3[[#This Row],[出来高５日平均]])/テーブル3[[#This Row],[出来高５日平均]],"")</f>
        <v/>
      </c>
      <c r="W19" s="24" t="str" cm="1">
        <f t="array" aca="1" ref="W19" ca="1">IFERROR(INDEX(_出来高一覧,332,ROW()-1)*(1+テーブル3[[#This Row],[出来高
進捗率]]),"")</f>
        <v/>
      </c>
      <c r="X19" s="11" t="e" cm="1">
        <f t="array" aca="1" ref="X19" ca="1">INDEX(_大口,1,(ROW()-2)*8+4)</f>
        <v>#VALUE!</v>
      </c>
      <c r="Y19" s="26" t="e" cm="1">
        <f t="array" aca="1" ref="Y19" ca="1">INDEX(_大口,1,(ROW()-2)*8+2)</f>
        <v>#VALUE!</v>
      </c>
      <c r="Z19" s="27" t="e" cm="1">
        <f t="array" aca="1" ref="Z19" ca="1">INDEX(_大口,1,(ROW()-2)*8+3)</f>
        <v>#VALUE!</v>
      </c>
      <c r="AA19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19" s="26" t="e">
        <f ca="1">IF(テーブル3[[#This Row],[基準数量
1千万円]]&lt;&gt;"",SUMIFS(OFFSET(_大口歩み値,0,(ROW()-2)*8+1,30,1),OFFSET(_大口歩み値,0,(ROW()-2)*8+3,30,1),"買"),"")</f>
        <v>#VALUE!</v>
      </c>
      <c r="AC19" s="26" t="e">
        <f ca="1">IF(テーブル3[[#This Row],[基準数量
1千万円]]&lt;&gt;"",SUMIFS(OFFSET(_大口歩み値,0,(ROW()-2)*8+1,30,1),OFFSET(_大口歩み値,0,(ROW()-2)*8+3,30,1),"売"),"")</f>
        <v>#VALUE!</v>
      </c>
      <c r="AD19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19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19" s="24" t="e">
        <f>SUM(テーブル3[[#This Row],[売気配数量
3TICK]],テーブル3[[#This Row],[売気配数量
7TICK]],テーブル3[[#This Row],[売気配数量
OVER]])</f>
        <v>#VALUE!</v>
      </c>
      <c r="AG19" s="24" t="e">
        <f>SUM(テーブル3[[#This Row],[買気配数量
3TICK]],テーブル3[[#This Row],[買気配数量
7TICK]],テーブル3[[#This Row],[買気配数量
UNDER]])</f>
        <v>#VALUE!</v>
      </c>
      <c r="AH19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19" s="24" t="e" cm="1">
        <f t="array" ref="AI19">_xll.RssMarket(A19, "最良売気配数量1")+_xll.RssMarket(A19, "最良売気配数量2")+_xll.RssMarket(A19, "最良売気配数量3")</f>
        <v>#VALUE!</v>
      </c>
      <c r="AJ19" s="24" t="e" cm="1">
        <f t="array" ref="AJ19">_xll.RssMarket(A19, "最良買気配数量1")+_xll.RssMarket(A19, "最良買気配数量2")+_xll.RssMarket(A19, "最良買気配数量3")</f>
        <v>#VALUE!</v>
      </c>
      <c r="AK19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19" s="24" t="e" cm="1">
        <f t="array" ref="AL19">_xll.RssMarket(A19, "最良売気配数量4")+_xll.RssMarket(A19, "最良売気配数量5")+_xll.RssMarket(A19, "最良売気配数量6")+_xll.RssMarket(A19, "最良売気配数量7")+_xll.RssMarket(A19, "最良売気配数量8")+_xll.RssMarket(A19, "最良売気配数量9")+_xll.RssMarket(A19, "最良売気配数量10")</f>
        <v>#VALUE!</v>
      </c>
      <c r="AM19" s="24" t="e" cm="1">
        <f t="array" ref="AM19">_xll.RssMarket(A19, "最良買気配数量4")+_xll.RssMarket(A19, "最良買気配数量5")+_xll.RssMarket(A19, "最良買気配数量6")+_xll.RssMarket(A19, "最良買気配数量7")+_xll.RssMarket(A19, "最良買気配数量8")+_xll.RssMarket(A19, "最良買気配数量9")+_xll.RssMarket(A19, "最良買気配数量10")</f>
        <v>#VALUE!</v>
      </c>
      <c r="AN19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19" s="24" t="str" cm="1">
        <f t="array" ref="AO19">_xll.RssMarket(テーブル3[[#This Row],[銘柄コード]], "OVER気配数量")</f>
        <v/>
      </c>
      <c r="AP19" s="24" t="str" cm="1">
        <f t="array" ref="AP19">_xll.RssMarket(テーブル3[[#This Row],[銘柄コード]], "UNDER気配数量")</f>
        <v/>
      </c>
      <c r="AQ19" s="24">
        <v>700</v>
      </c>
      <c r="AR19" s="24">
        <v>688</v>
      </c>
      <c r="AS19" s="24">
        <v>740</v>
      </c>
      <c r="AT19" s="24"/>
      <c r="AU19" s="29"/>
      <c r="AV19" s="30" t="s">
        <v>730</v>
      </c>
    </row>
    <row r="20" spans="1:48" ht="33" x14ac:dyDescent="0.4">
      <c r="A20" s="31" t="s">
        <v>1034</v>
      </c>
      <c r="B20" s="13" t="str" cm="1">
        <f t="array" ref="B20">_xll.RssMarket(テーブル3[[#This Row],[銘柄コード]], "銘柄名称")</f>
        <v/>
      </c>
      <c r="C20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20" s="14" t="str" cm="1">
        <f t="array" ref="D20">_xll.RssMarket(テーブル3[[#This Row],[銘柄コード]], "現在値")</f>
        <v/>
      </c>
      <c r="E20" s="15" t="str" cm="1">
        <f t="array" ref="E20">IF(テーブル3[[#This Row],[現在値]]=0,_xll.RssMarket(A20, "最良買気配値"),_xll.RssMarket(A20, "始値"))</f>
        <v/>
      </c>
      <c r="F20" s="16" t="e">
        <f>テーブル3[[#This Row],[現在値]]-テーブル3[[#This Row],[始値]]</f>
        <v>#VALUE!</v>
      </c>
      <c r="G20" s="17" t="e">
        <f>テーブル3[[#This Row],[始値比]]/テーブル3[[#This Row],[始値]]</f>
        <v>#VALUE!</v>
      </c>
      <c r="H20" s="15" t="str" cm="1">
        <f t="array" ref="H20">_xll.RssMarket(A20, "前場安値")</f>
        <v/>
      </c>
      <c r="I20" s="18" t="str" cm="1">
        <f t="array" ref="I20">_xll.RssMarket(A20, "前場安値時刻")</f>
        <v/>
      </c>
      <c r="J20" s="19" t="e">
        <f>テーブル3[[#This Row],[現在値]]-テーブル3[[#This Row],[前場安値]]</f>
        <v>#VALUE!</v>
      </c>
      <c r="K20" s="11" t="str" cm="1">
        <f t="array" ref="K20">IFERROR(MID(INDEX(テーブル3[[#Headers],[前日始値]:[前日終値]],1,MATCH(INDEX(L20:O20,MATCH(MIN(ABS(L20:O20-D20),D20*0.5%),ABS(L20:O20-D20),0)),L20:O20,0)),3,1),"")</f>
        <v/>
      </c>
      <c r="L20" s="15" t="str" cm="1">
        <f t="array" ref="L20">_xll.RssMarket(A20, "始値")</f>
        <v/>
      </c>
      <c r="M20" s="15" t="str" cm="1">
        <f t="array" ref="M20">_xll.RssMarket(A20, "高値")</f>
        <v/>
      </c>
      <c r="N20" s="15" t="str" cm="1">
        <f t="array" ref="N20">_xll.RssMarket(A20, "安値")</f>
        <v/>
      </c>
      <c r="O20" s="15" t="str">
        <f>テーブル3[[#This Row],[現在値]]</f>
        <v/>
      </c>
      <c r="P20" s="20" t="str" cm="1">
        <f t="array" ref="P20">IF(テーブル3[[#This Row],[現在値]]=0,テーブル3[[#This Row],[始値]]-テーブル3[[#This Row],[前日終値]],_xll.RssMarket(A20, "前日比"))</f>
        <v/>
      </c>
      <c r="Q20" s="21" t="e" cm="1">
        <f t="array" ref="Q20">IF(テーブル3[[#This Row],[現在値]]=0,テーブル3[[#This Row],[前日比]]/テーブル3[[#This Row],[前日終値]],_xll.RssMarket(A20, "前日比率")/100)</f>
        <v>#VALUE!</v>
      </c>
      <c r="R20" s="22">
        <f>'銘柄 (19)'!$AU$107</f>
        <v>2.4147727272727293E-2</v>
      </c>
      <c r="S20" s="22">
        <f>'銘柄 (19)'!$AV$107</f>
        <v>-1.5233415233415259E-2</v>
      </c>
      <c r="T20" s="23" cm="1">
        <f t="array" aca="1" ref="T20" ca="1">INDEX(_出来高一覧,$Z$29,ROW()-1)</f>
        <v>0</v>
      </c>
      <c r="U20" s="24" t="str" cm="1">
        <f t="array" ref="U20">_xll.RssMarket(テーブル3[[#This Row],[銘柄コード]], "出来高")</f>
        <v/>
      </c>
      <c r="V20" s="25" t="str">
        <f ca="1">IFERROR((テーブル3[[#This Row],[出来高]]-テーブル3[[#This Row],[出来高５日平均]])/テーブル3[[#This Row],[出来高５日平均]],"")</f>
        <v/>
      </c>
      <c r="W20" s="24" t="str" cm="1">
        <f t="array" aca="1" ref="W20" ca="1">IFERROR(INDEX(_出来高一覧,332,ROW()-1)*(1+テーブル3[[#This Row],[出来高
進捗率]]),"")</f>
        <v/>
      </c>
      <c r="X20" s="11" t="e" cm="1">
        <f t="array" aca="1" ref="X20" ca="1">INDEX(_大口,1,(ROW()-2)*8+4)</f>
        <v>#VALUE!</v>
      </c>
      <c r="Y20" s="26" t="e" cm="1">
        <f t="array" aca="1" ref="Y20" ca="1">INDEX(_大口,1,(ROW()-2)*8+2)</f>
        <v>#VALUE!</v>
      </c>
      <c r="Z20" s="27" t="e" cm="1">
        <f t="array" aca="1" ref="Z20" ca="1">INDEX(_大口,1,(ROW()-2)*8+3)</f>
        <v>#VALUE!</v>
      </c>
      <c r="AA20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20" s="26" t="e">
        <f ca="1">IF(テーブル3[[#This Row],[基準数量
1千万円]]&lt;&gt;"",SUMIFS(OFFSET(_大口歩み値,0,(ROW()-2)*8+1,30,1),OFFSET(_大口歩み値,0,(ROW()-2)*8+3,30,1),"買"),"")</f>
        <v>#VALUE!</v>
      </c>
      <c r="AC20" s="26" t="e">
        <f ca="1">IF(テーブル3[[#This Row],[基準数量
1千万円]]&lt;&gt;"",SUMIFS(OFFSET(_大口歩み値,0,(ROW()-2)*8+1,30,1),OFFSET(_大口歩み値,0,(ROW()-2)*8+3,30,1),"売"),"")</f>
        <v>#VALUE!</v>
      </c>
      <c r="AD20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20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20" s="24" t="e">
        <f>SUM(テーブル3[[#This Row],[売気配数量
3TICK]],テーブル3[[#This Row],[売気配数量
7TICK]],テーブル3[[#This Row],[売気配数量
OVER]])</f>
        <v>#VALUE!</v>
      </c>
      <c r="AG20" s="24" t="e">
        <f>SUM(テーブル3[[#This Row],[買気配数量
3TICK]],テーブル3[[#This Row],[買気配数量
7TICK]],テーブル3[[#This Row],[買気配数量
UNDER]])</f>
        <v>#VALUE!</v>
      </c>
      <c r="AH20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20" s="24" t="e" cm="1">
        <f t="array" ref="AI20">_xll.RssMarket(A20, "最良売気配数量1")+_xll.RssMarket(A20, "最良売気配数量2")+_xll.RssMarket(A20, "最良売気配数量3")</f>
        <v>#VALUE!</v>
      </c>
      <c r="AJ20" s="24" t="e" cm="1">
        <f t="array" ref="AJ20">_xll.RssMarket(A20, "最良買気配数量1")+_xll.RssMarket(A20, "最良買気配数量2")+_xll.RssMarket(A20, "最良買気配数量3")</f>
        <v>#VALUE!</v>
      </c>
      <c r="AK20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20" s="24" t="e" cm="1">
        <f t="array" ref="AL20">_xll.RssMarket(A20, "最良売気配数量4")+_xll.RssMarket(A20, "最良売気配数量5")+_xll.RssMarket(A20, "最良売気配数量6")+_xll.RssMarket(A20, "最良売気配数量7")+_xll.RssMarket(A20, "最良売気配数量8")+_xll.RssMarket(A20, "最良売気配数量9")+_xll.RssMarket(A20, "最良売気配数量10")</f>
        <v>#VALUE!</v>
      </c>
      <c r="AM20" s="24" t="e" cm="1">
        <f t="array" ref="AM20">_xll.RssMarket(A20, "最良買気配数量4")+_xll.RssMarket(A20, "最良買気配数量5")+_xll.RssMarket(A20, "最良買気配数量6")+_xll.RssMarket(A20, "最良買気配数量7")+_xll.RssMarket(A20, "最良買気配数量8")+_xll.RssMarket(A20, "最良買気配数量9")+_xll.RssMarket(A20, "最良買気配数量10")</f>
        <v>#VALUE!</v>
      </c>
      <c r="AN20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20" s="24" t="str" cm="1">
        <f t="array" ref="AO20">_xll.RssMarket(テーブル3[[#This Row],[銘柄コード]], "OVER気配数量")</f>
        <v/>
      </c>
      <c r="AP20" s="24" t="str" cm="1">
        <f t="array" ref="AP20">_xll.RssMarket(テーブル3[[#This Row],[銘柄コード]], "UNDER気配数量")</f>
        <v/>
      </c>
      <c r="AQ20" s="24"/>
      <c r="AR20" s="24"/>
      <c r="AS20" s="24"/>
      <c r="AT20" s="24"/>
      <c r="AU20" s="29"/>
      <c r="AV20" s="30" t="s">
        <v>730</v>
      </c>
    </row>
    <row r="21" spans="1:48" ht="33" x14ac:dyDescent="0.4">
      <c r="A21" s="31" t="s">
        <v>1035</v>
      </c>
      <c r="B21" s="13" t="str" cm="1">
        <f t="array" ref="B21">_xll.RssMarket(テーブル3[[#This Row],[銘柄コード]], "銘柄名称")</f>
        <v/>
      </c>
      <c r="C21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21" s="14" t="str" cm="1">
        <f t="array" ref="D21">_xll.RssMarket(テーブル3[[#This Row],[銘柄コード]], "現在値")</f>
        <v/>
      </c>
      <c r="E21" s="15" t="str" cm="1">
        <f t="array" ref="E21">IF(テーブル3[[#This Row],[現在値]]=0,_xll.RssMarket(A21, "最良買気配値"),_xll.RssMarket(A21, "始値"))</f>
        <v/>
      </c>
      <c r="F21" s="16" t="e">
        <f>テーブル3[[#This Row],[現在値]]-テーブル3[[#This Row],[始値]]</f>
        <v>#VALUE!</v>
      </c>
      <c r="G21" s="17" t="e">
        <f>テーブル3[[#This Row],[始値比]]/テーブル3[[#This Row],[始値]]</f>
        <v>#VALUE!</v>
      </c>
      <c r="H21" s="15" t="str" cm="1">
        <f t="array" ref="H21">_xll.RssMarket(A21, "前場安値")</f>
        <v/>
      </c>
      <c r="I21" s="18" t="str" cm="1">
        <f t="array" ref="I21">_xll.RssMarket(A21, "前場安値時刻")</f>
        <v/>
      </c>
      <c r="J21" s="19" t="e">
        <f>テーブル3[[#This Row],[現在値]]-テーブル3[[#This Row],[前場安値]]</f>
        <v>#VALUE!</v>
      </c>
      <c r="K21" s="11" t="str" cm="1">
        <f t="array" ref="K21">IFERROR(MID(INDEX(テーブル3[[#Headers],[前日始値]:[前日終値]],1,MATCH(INDEX(L21:O21,MATCH(MIN(ABS(L21:O21-D21),D21*0.5%),ABS(L21:O21-D21),0)),L21:O21,0)),3,1),"")</f>
        <v/>
      </c>
      <c r="L21" s="15" t="str" cm="1">
        <f t="array" ref="L21">_xll.RssMarket(A21, "始値")</f>
        <v/>
      </c>
      <c r="M21" s="15" t="str" cm="1">
        <f t="array" ref="M21">_xll.RssMarket(A21, "高値")</f>
        <v/>
      </c>
      <c r="N21" s="15" t="str" cm="1">
        <f t="array" ref="N21">_xll.RssMarket(A21, "安値")</f>
        <v/>
      </c>
      <c r="O21" s="15" t="str">
        <f>テーブル3[[#This Row],[現在値]]</f>
        <v/>
      </c>
      <c r="P21" s="20" t="str" cm="1">
        <f t="array" ref="P21">IF(テーブル3[[#This Row],[現在値]]=0,テーブル3[[#This Row],[始値]]-テーブル3[[#This Row],[前日終値]],_xll.RssMarket(A21, "前日比"))</f>
        <v/>
      </c>
      <c r="Q21" s="21" t="e" cm="1">
        <f t="array" ref="Q21">IF(テーブル3[[#This Row],[現在値]]=0,テーブル3[[#This Row],[前日比]]/テーブル3[[#This Row],[前日終値]],_xll.RssMarket(A21, "前日比率")/100)</f>
        <v>#VALUE!</v>
      </c>
      <c r="R21" s="22">
        <f>'銘柄 (20)'!$AU$107</f>
        <v>3.1289111389236623E-2</v>
      </c>
      <c r="S21" s="22">
        <f>'銘柄 (20)'!$AV$107</f>
        <v>-3.5714285714285698E-2</v>
      </c>
      <c r="T21" s="23" cm="1">
        <f t="array" aca="1" ref="T21" ca="1">INDEX(_出来高一覧,$Z$29,ROW()-1)</f>
        <v>0</v>
      </c>
      <c r="U21" s="24" t="str" cm="1">
        <f t="array" ref="U21">_xll.RssMarket(テーブル3[[#This Row],[銘柄コード]], "出来高")</f>
        <v/>
      </c>
      <c r="V21" s="25" t="str">
        <f ca="1">IFERROR((テーブル3[[#This Row],[出来高]]-テーブル3[[#This Row],[出来高５日平均]])/テーブル3[[#This Row],[出来高５日平均]],"")</f>
        <v/>
      </c>
      <c r="W21" s="24" t="str" cm="1">
        <f t="array" aca="1" ref="W21" ca="1">IFERROR(INDEX(_出来高一覧,332,ROW()-1)*(1+テーブル3[[#This Row],[出来高
進捗率]]),"")</f>
        <v/>
      </c>
      <c r="X21" s="11" t="e" cm="1">
        <f t="array" aca="1" ref="X21" ca="1">INDEX(_大口,1,(ROW()-2)*8+4)</f>
        <v>#VALUE!</v>
      </c>
      <c r="Y21" s="26" t="e" cm="1">
        <f t="array" aca="1" ref="Y21" ca="1">INDEX(_大口,1,(ROW()-2)*8+2)</f>
        <v>#VALUE!</v>
      </c>
      <c r="Z21" s="27" t="e" cm="1">
        <f t="array" aca="1" ref="Z21" ca="1">INDEX(_大口,1,(ROW()-2)*8+3)</f>
        <v>#VALUE!</v>
      </c>
      <c r="AA21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21" s="26" t="e">
        <f ca="1">IF(テーブル3[[#This Row],[基準数量
1千万円]]&lt;&gt;"",SUMIFS(OFFSET(_大口歩み値,0,(ROW()-2)*8+1,30,1),OFFSET(_大口歩み値,0,(ROW()-2)*8+3,30,1),"買"),"")</f>
        <v>#VALUE!</v>
      </c>
      <c r="AC21" s="26" t="e">
        <f ca="1">IF(テーブル3[[#This Row],[基準数量
1千万円]]&lt;&gt;"",SUMIFS(OFFSET(_大口歩み値,0,(ROW()-2)*8+1,30,1),OFFSET(_大口歩み値,0,(ROW()-2)*8+3,30,1),"売"),"")</f>
        <v>#VALUE!</v>
      </c>
      <c r="AD21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21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21" s="24" t="e">
        <f>SUM(テーブル3[[#This Row],[売気配数量
3TICK]],テーブル3[[#This Row],[売気配数量
7TICK]],テーブル3[[#This Row],[売気配数量
OVER]])</f>
        <v>#VALUE!</v>
      </c>
      <c r="AG21" s="24" t="e">
        <f>SUM(テーブル3[[#This Row],[買気配数量
3TICK]],テーブル3[[#This Row],[買気配数量
7TICK]],テーブル3[[#This Row],[買気配数量
UNDER]])</f>
        <v>#VALUE!</v>
      </c>
      <c r="AH21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21" s="24" t="e" cm="1">
        <f t="array" ref="AI21">_xll.RssMarket(A21, "最良売気配数量1")+_xll.RssMarket(A21, "最良売気配数量2")+_xll.RssMarket(A21, "最良売気配数量3")</f>
        <v>#VALUE!</v>
      </c>
      <c r="AJ21" s="24" t="e" cm="1">
        <f t="array" ref="AJ21">_xll.RssMarket(A21, "最良買気配数量1")+_xll.RssMarket(A21, "最良買気配数量2")+_xll.RssMarket(A21, "最良買気配数量3")</f>
        <v>#VALUE!</v>
      </c>
      <c r="AK21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21" s="24" t="e" cm="1">
        <f t="array" ref="AL21">_xll.RssMarket(A21, "最良売気配数量4")+_xll.RssMarket(A21, "最良売気配数量5")+_xll.RssMarket(A21, "最良売気配数量6")+_xll.RssMarket(A21, "最良売気配数量7")+_xll.RssMarket(A21, "最良売気配数量8")+_xll.RssMarket(A21, "最良売気配数量9")+_xll.RssMarket(A21, "最良売気配数量10")</f>
        <v>#VALUE!</v>
      </c>
      <c r="AM21" s="24" t="e" cm="1">
        <f t="array" ref="AM21">_xll.RssMarket(A21, "最良買気配数量4")+_xll.RssMarket(A21, "最良買気配数量5")+_xll.RssMarket(A21, "最良買気配数量6")+_xll.RssMarket(A21, "最良買気配数量7")+_xll.RssMarket(A21, "最良買気配数量8")+_xll.RssMarket(A21, "最良買気配数量9")+_xll.RssMarket(A21, "最良買気配数量10")</f>
        <v>#VALUE!</v>
      </c>
      <c r="AN21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21" s="24" t="str" cm="1">
        <f t="array" ref="AO21">_xll.RssMarket(テーブル3[[#This Row],[銘柄コード]], "OVER気配数量")</f>
        <v/>
      </c>
      <c r="AP21" s="24" t="str" cm="1">
        <f t="array" ref="AP21">_xll.RssMarket(テーブル3[[#This Row],[銘柄コード]], "UNDER気配数量")</f>
        <v/>
      </c>
      <c r="AQ21" s="24"/>
      <c r="AR21" s="24"/>
      <c r="AS21" s="24"/>
      <c r="AT21" s="24"/>
      <c r="AU21" s="29"/>
      <c r="AV21" s="30" t="s">
        <v>730</v>
      </c>
    </row>
    <row r="22" spans="1:48" ht="33" x14ac:dyDescent="0.4">
      <c r="A22" s="31" t="s">
        <v>1036</v>
      </c>
      <c r="B22" s="13" t="str" cm="1">
        <f t="array" ref="B22">_xll.RssMarket(テーブル3[[#This Row],[銘柄コード]], "銘柄名称")</f>
        <v/>
      </c>
      <c r="C22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22" s="14" t="str" cm="1">
        <f t="array" ref="D22">_xll.RssMarket(テーブル3[[#This Row],[銘柄コード]], "現在値")</f>
        <v/>
      </c>
      <c r="E22" s="15" t="str" cm="1">
        <f t="array" ref="E22">IF(テーブル3[[#This Row],[現在値]]=0,_xll.RssMarket(A22, "最良買気配値"),_xll.RssMarket(A22, "始値"))</f>
        <v/>
      </c>
      <c r="F22" s="16" t="e">
        <f>テーブル3[[#This Row],[現在値]]-テーブル3[[#This Row],[始値]]</f>
        <v>#VALUE!</v>
      </c>
      <c r="G22" s="17" t="e">
        <f>テーブル3[[#This Row],[始値比]]/テーブル3[[#This Row],[始値]]</f>
        <v>#VALUE!</v>
      </c>
      <c r="H22" s="15" t="str" cm="1">
        <f t="array" ref="H22">_xll.RssMarket(A22, "前場安値")</f>
        <v/>
      </c>
      <c r="I22" s="18" t="str" cm="1">
        <f t="array" ref="I22">_xll.RssMarket(A22, "前場安値時刻")</f>
        <v/>
      </c>
      <c r="J22" s="19" t="e">
        <f>テーブル3[[#This Row],[現在値]]-テーブル3[[#This Row],[前場安値]]</f>
        <v>#VALUE!</v>
      </c>
      <c r="K22" s="11" t="str" cm="1">
        <f t="array" ref="K22">IFERROR(MID(INDEX(テーブル3[[#Headers],[前日始値]:[前日終値]],1,MATCH(INDEX(L22:O22,MATCH(MIN(ABS(L22:O22-D22),D22*0.5%),ABS(L22:O22-D22),0)),L22:O22,0)),3,1),"")</f>
        <v/>
      </c>
      <c r="L22" s="15" t="str" cm="1">
        <f t="array" ref="L22">_xll.RssMarket(A22, "始値")</f>
        <v/>
      </c>
      <c r="M22" s="15" t="str" cm="1">
        <f t="array" ref="M22">_xll.RssMarket(A22, "高値")</f>
        <v/>
      </c>
      <c r="N22" s="15" t="str" cm="1">
        <f t="array" ref="N22">_xll.RssMarket(A22, "安値")</f>
        <v/>
      </c>
      <c r="O22" s="15" t="str">
        <f>テーブル3[[#This Row],[現在値]]</f>
        <v/>
      </c>
      <c r="P22" s="20" t="str" cm="1">
        <f t="array" ref="P22">IF(テーブル3[[#This Row],[現在値]]=0,テーブル3[[#This Row],[始値]]-テーブル3[[#This Row],[前日終値]],_xll.RssMarket(A22, "前日比"))</f>
        <v/>
      </c>
      <c r="Q22" s="21" t="e" cm="1">
        <f t="array" ref="Q22">IF(テーブル3[[#This Row],[現在値]]=0,テーブル3[[#This Row],[前日比]]/テーブル3[[#This Row],[前日終値]],_xll.RssMarket(A22, "前日比率")/100)</f>
        <v>#VALUE!</v>
      </c>
      <c r="R22" s="22">
        <f>'銘柄 (21)'!$AU$107</f>
        <v>4.0833333333333277E-2</v>
      </c>
      <c r="S22" s="22">
        <f>'銘柄 (21)'!$AV$107</f>
        <v>-5.5512721665381681E-2</v>
      </c>
      <c r="T22" s="23" cm="1">
        <f t="array" aca="1" ref="T22" ca="1">INDEX(_出来高一覧,$Z$29,ROW()-1)</f>
        <v>0</v>
      </c>
      <c r="U22" s="24" t="str" cm="1">
        <f t="array" ref="U22">_xll.RssMarket(テーブル3[[#This Row],[銘柄コード]], "出来高")</f>
        <v/>
      </c>
      <c r="V22" s="25" t="str">
        <f ca="1">IFERROR((テーブル3[[#This Row],[出来高]]-テーブル3[[#This Row],[出来高５日平均]])/テーブル3[[#This Row],[出来高５日平均]],"")</f>
        <v/>
      </c>
      <c r="W22" s="24" t="str" cm="1">
        <f t="array" aca="1" ref="W22" ca="1">IFERROR(INDEX(_出来高一覧,332,ROW()-1)*(1+テーブル3[[#This Row],[出来高
進捗率]]),"")</f>
        <v/>
      </c>
      <c r="X22" s="11" t="e" cm="1">
        <f t="array" aca="1" ref="X22" ca="1">INDEX(_大口,1,(ROW()-2)*8+4)</f>
        <v>#VALUE!</v>
      </c>
      <c r="Y22" s="26" t="e" cm="1">
        <f t="array" aca="1" ref="Y22" ca="1">INDEX(_大口,1,(ROW()-2)*8+2)</f>
        <v>#VALUE!</v>
      </c>
      <c r="Z22" s="27" t="e" cm="1">
        <f t="array" aca="1" ref="Z22" ca="1">INDEX(_大口,1,(ROW()-2)*8+3)</f>
        <v>#VALUE!</v>
      </c>
      <c r="AA22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22" s="26" t="e">
        <f ca="1">IF(テーブル3[[#This Row],[基準数量
1千万円]]&lt;&gt;"",SUMIFS(OFFSET(_大口歩み値,0,(ROW()-2)*8+1,30,1),OFFSET(_大口歩み値,0,(ROW()-2)*8+3,30,1),"買"),"")</f>
        <v>#VALUE!</v>
      </c>
      <c r="AC22" s="26" t="e">
        <f ca="1">IF(テーブル3[[#This Row],[基準数量
1千万円]]&lt;&gt;"",SUMIFS(OFFSET(_大口歩み値,0,(ROW()-2)*8+1,30,1),OFFSET(_大口歩み値,0,(ROW()-2)*8+3,30,1),"売"),"")</f>
        <v>#VALUE!</v>
      </c>
      <c r="AD22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22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22" s="24" t="e">
        <f>SUM(テーブル3[[#This Row],[売気配数量
3TICK]],テーブル3[[#This Row],[売気配数量
7TICK]],テーブル3[[#This Row],[売気配数量
OVER]])</f>
        <v>#VALUE!</v>
      </c>
      <c r="AG22" s="24" t="e">
        <f>SUM(テーブル3[[#This Row],[買気配数量
3TICK]],テーブル3[[#This Row],[買気配数量
7TICK]],テーブル3[[#This Row],[買気配数量
UNDER]])</f>
        <v>#VALUE!</v>
      </c>
      <c r="AH22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22" s="24" t="e" cm="1">
        <f t="array" ref="AI22">_xll.RssMarket(A22, "最良売気配数量1")+_xll.RssMarket(A22, "最良売気配数量2")+_xll.RssMarket(A22, "最良売気配数量3")</f>
        <v>#VALUE!</v>
      </c>
      <c r="AJ22" s="24" t="e" cm="1">
        <f t="array" ref="AJ22">_xll.RssMarket(A22, "最良買気配数量1")+_xll.RssMarket(A22, "最良買気配数量2")+_xll.RssMarket(A22, "最良買気配数量3")</f>
        <v>#VALUE!</v>
      </c>
      <c r="AK22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22" s="24" t="e" cm="1">
        <f t="array" ref="AL22">_xll.RssMarket(A22, "最良売気配数量4")+_xll.RssMarket(A22, "最良売気配数量5")+_xll.RssMarket(A22, "最良売気配数量6")+_xll.RssMarket(A22, "最良売気配数量7")+_xll.RssMarket(A22, "最良売気配数量8")+_xll.RssMarket(A22, "最良売気配数量9")+_xll.RssMarket(A22, "最良売気配数量10")</f>
        <v>#VALUE!</v>
      </c>
      <c r="AM22" s="24" t="e" cm="1">
        <f t="array" ref="AM22">_xll.RssMarket(A22, "最良買気配数量4")+_xll.RssMarket(A22, "最良買気配数量5")+_xll.RssMarket(A22, "最良買気配数量6")+_xll.RssMarket(A22, "最良買気配数量7")+_xll.RssMarket(A22, "最良買気配数量8")+_xll.RssMarket(A22, "最良買気配数量9")+_xll.RssMarket(A22, "最良買気配数量10")</f>
        <v>#VALUE!</v>
      </c>
      <c r="AN22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22" s="24" t="str" cm="1">
        <f t="array" ref="AO22">_xll.RssMarket(テーブル3[[#This Row],[銘柄コード]], "OVER気配数量")</f>
        <v/>
      </c>
      <c r="AP22" s="24" t="str" cm="1">
        <f t="array" ref="AP22">_xll.RssMarket(テーブル3[[#This Row],[銘柄コード]], "UNDER気配数量")</f>
        <v/>
      </c>
      <c r="AQ22" s="24"/>
      <c r="AR22" s="24"/>
      <c r="AS22" s="24"/>
      <c r="AT22" s="24"/>
      <c r="AU22" s="29"/>
      <c r="AV22" s="30" t="s">
        <v>730</v>
      </c>
    </row>
    <row r="23" spans="1:48" ht="33" x14ac:dyDescent="0.4">
      <c r="A23" s="31" t="s">
        <v>1037</v>
      </c>
      <c r="B23" s="13" t="str" cm="1">
        <f t="array" ref="B23">_xll.RssMarket(テーブル3[[#This Row],[銘柄コード]], "銘柄名称")</f>
        <v/>
      </c>
      <c r="C23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23" s="14" t="str" cm="1">
        <f t="array" ref="D23">_xll.RssMarket(テーブル3[[#This Row],[銘柄コード]], "現在値")</f>
        <v/>
      </c>
      <c r="E23" s="15" t="str" cm="1">
        <f t="array" ref="E23">IF(テーブル3[[#This Row],[現在値]]=0,_xll.RssMarket(A23, "最良買気配値"),_xll.RssMarket(A23, "始値"))</f>
        <v/>
      </c>
      <c r="F23" s="16" t="e">
        <f>テーブル3[[#This Row],[現在値]]-テーブル3[[#This Row],[始値]]</f>
        <v>#VALUE!</v>
      </c>
      <c r="G23" s="17" t="e">
        <f>テーブル3[[#This Row],[始値比]]/テーブル3[[#This Row],[始値]]</f>
        <v>#VALUE!</v>
      </c>
      <c r="H23" s="15" t="str" cm="1">
        <f t="array" ref="H23">_xll.RssMarket(A23, "前場安値")</f>
        <v/>
      </c>
      <c r="I23" s="18" t="str" cm="1">
        <f t="array" ref="I23">_xll.RssMarket(A23, "前場安値時刻")</f>
        <v/>
      </c>
      <c r="J23" s="19" t="e">
        <f>テーブル3[[#This Row],[現在値]]-テーブル3[[#This Row],[前場安値]]</f>
        <v>#VALUE!</v>
      </c>
      <c r="K23" s="11" t="str" cm="1">
        <f t="array" ref="K23">IFERROR(MID(INDEX(テーブル3[[#Headers],[前日始値]:[前日終値]],1,MATCH(INDEX(L23:O23,MATCH(MIN(ABS(L23:O23-D23),D23*0.5%),ABS(L23:O23-D23),0)),L23:O23,0)),3,1),"")</f>
        <v/>
      </c>
      <c r="L23" s="15" t="str" cm="1">
        <f t="array" ref="L23">_xll.RssMarket(A23, "始値")</f>
        <v/>
      </c>
      <c r="M23" s="15" t="str" cm="1">
        <f t="array" ref="M23">_xll.RssMarket(A23, "高値")</f>
        <v/>
      </c>
      <c r="N23" s="15" t="str" cm="1">
        <f t="array" ref="N23">_xll.RssMarket(A23, "安値")</f>
        <v/>
      </c>
      <c r="O23" s="15" t="str">
        <f>テーブル3[[#This Row],[現在値]]</f>
        <v/>
      </c>
      <c r="P23" s="20" t="str" cm="1">
        <f t="array" ref="P23">IF(テーブル3[[#This Row],[現在値]]=0,テーブル3[[#This Row],[始値]]-テーブル3[[#This Row],[前日終値]],_xll.RssMarket(A23, "前日比"))</f>
        <v/>
      </c>
      <c r="Q23" s="21" t="e" cm="1">
        <f t="array" ref="Q23">IF(テーブル3[[#This Row],[現在値]]=0,テーブル3[[#This Row],[前日比]]/テーブル3[[#This Row],[前日終値]],_xll.RssMarket(A23, "前日比率")/100)</f>
        <v>#VALUE!</v>
      </c>
      <c r="R23" s="22">
        <f>'銘柄 (22)'!$AU$107</f>
        <v>1.4843750000000044E-2</v>
      </c>
      <c r="S23" s="22">
        <f>'銘柄 (22)'!$AV$107</f>
        <v>-1.7573939134162053E-2</v>
      </c>
      <c r="T23" s="23" cm="1">
        <f t="array" aca="1" ref="T23" ca="1">INDEX(_出来高一覧,$Z$29,ROW()-1)</f>
        <v>0</v>
      </c>
      <c r="U23" s="24" t="str" cm="1">
        <f t="array" ref="U23">_xll.RssMarket(テーブル3[[#This Row],[銘柄コード]], "出来高")</f>
        <v/>
      </c>
      <c r="V23" s="25" t="str">
        <f ca="1">IFERROR((テーブル3[[#This Row],[出来高]]-テーブル3[[#This Row],[出来高５日平均]])/テーブル3[[#This Row],[出来高５日平均]],"")</f>
        <v/>
      </c>
      <c r="W23" s="24" t="str" cm="1">
        <f t="array" aca="1" ref="W23" ca="1">IFERROR(INDEX(_出来高一覧,332,ROW()-1)*(1+テーブル3[[#This Row],[出来高
進捗率]]),"")</f>
        <v/>
      </c>
      <c r="X23" s="11" t="e" cm="1">
        <f t="array" aca="1" ref="X23" ca="1">INDEX(_大口,1,(ROW()-2)*8+4)</f>
        <v>#VALUE!</v>
      </c>
      <c r="Y23" s="26" t="e" cm="1">
        <f t="array" aca="1" ref="Y23" ca="1">INDEX(_大口,1,(ROW()-2)*8+2)</f>
        <v>#VALUE!</v>
      </c>
      <c r="Z23" s="27" t="e" cm="1">
        <f t="array" aca="1" ref="Z23" ca="1">INDEX(_大口,1,(ROW()-2)*8+3)</f>
        <v>#VALUE!</v>
      </c>
      <c r="AA23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23" s="26" t="e">
        <f ca="1">IF(テーブル3[[#This Row],[基準数量
1千万円]]&lt;&gt;"",SUMIFS(OFFSET(_大口歩み値,0,(ROW()-2)*8+1,30,1),OFFSET(_大口歩み値,0,(ROW()-2)*8+3,30,1),"買"),"")</f>
        <v>#VALUE!</v>
      </c>
      <c r="AC23" s="26" t="e">
        <f ca="1">IF(テーブル3[[#This Row],[基準数量
1千万円]]&lt;&gt;"",SUMIFS(OFFSET(_大口歩み値,0,(ROW()-2)*8+1,30,1),OFFSET(_大口歩み値,0,(ROW()-2)*8+3,30,1),"売"),"")</f>
        <v>#VALUE!</v>
      </c>
      <c r="AD23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23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23" s="24" t="e">
        <f>SUM(テーブル3[[#This Row],[売気配数量
3TICK]],テーブル3[[#This Row],[売気配数量
7TICK]],テーブル3[[#This Row],[売気配数量
OVER]])</f>
        <v>#VALUE!</v>
      </c>
      <c r="AG23" s="24" t="e">
        <f>SUM(テーブル3[[#This Row],[買気配数量
3TICK]],テーブル3[[#This Row],[買気配数量
7TICK]],テーブル3[[#This Row],[買気配数量
UNDER]])</f>
        <v>#VALUE!</v>
      </c>
      <c r="AH23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23" s="24" t="e" cm="1">
        <f t="array" ref="AI23">_xll.RssMarket(A23, "最良売気配数量1")+_xll.RssMarket(A23, "最良売気配数量2")+_xll.RssMarket(A23, "最良売気配数量3")</f>
        <v>#VALUE!</v>
      </c>
      <c r="AJ23" s="24" t="e" cm="1">
        <f t="array" ref="AJ23">_xll.RssMarket(A23, "最良買気配数量1")+_xll.RssMarket(A23, "最良買気配数量2")+_xll.RssMarket(A23, "最良買気配数量3")</f>
        <v>#VALUE!</v>
      </c>
      <c r="AK23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23" s="24" t="e" cm="1">
        <f t="array" ref="AL23">_xll.RssMarket(A23, "最良売気配数量4")+_xll.RssMarket(A23, "最良売気配数量5")+_xll.RssMarket(A23, "最良売気配数量6")+_xll.RssMarket(A23, "最良売気配数量7")+_xll.RssMarket(A23, "最良売気配数量8")+_xll.RssMarket(A23, "最良売気配数量9")+_xll.RssMarket(A23, "最良売気配数量10")</f>
        <v>#VALUE!</v>
      </c>
      <c r="AM23" s="24" t="e" cm="1">
        <f t="array" ref="AM23">_xll.RssMarket(A23, "最良買気配数量4")+_xll.RssMarket(A23, "最良買気配数量5")+_xll.RssMarket(A23, "最良買気配数量6")+_xll.RssMarket(A23, "最良買気配数量7")+_xll.RssMarket(A23, "最良買気配数量8")+_xll.RssMarket(A23, "最良買気配数量9")+_xll.RssMarket(A23, "最良買気配数量10")</f>
        <v>#VALUE!</v>
      </c>
      <c r="AN23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23" s="24" t="str" cm="1">
        <f t="array" ref="AO23">_xll.RssMarket(テーブル3[[#This Row],[銘柄コード]], "OVER気配数量")</f>
        <v/>
      </c>
      <c r="AP23" s="24" t="str" cm="1">
        <f t="array" ref="AP23">_xll.RssMarket(テーブル3[[#This Row],[銘柄コード]], "UNDER気配数量")</f>
        <v/>
      </c>
      <c r="AQ23" s="24"/>
      <c r="AR23" s="24"/>
      <c r="AS23" s="24"/>
      <c r="AT23" s="24"/>
      <c r="AU23" s="29"/>
      <c r="AV23" s="30" t="s">
        <v>730</v>
      </c>
    </row>
    <row r="24" spans="1:48" ht="33" x14ac:dyDescent="0.4">
      <c r="A24" s="31" t="s">
        <v>1039</v>
      </c>
      <c r="B24" s="13" t="str" cm="1">
        <f t="array" ref="B24">_xll.RssMarket(テーブル3[[#This Row],[銘柄コード]], "銘柄名称")</f>
        <v/>
      </c>
      <c r="C24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24" s="14" t="str" cm="1">
        <f t="array" ref="D24">_xll.RssMarket(テーブル3[[#This Row],[銘柄コード]], "現在値")</f>
        <v/>
      </c>
      <c r="E24" s="15" t="str" cm="1">
        <f t="array" ref="E24">IF(テーブル3[[#This Row],[現在値]]=0,_xll.RssMarket(A24, "最良買気配値"),_xll.RssMarket(A24, "始値"))</f>
        <v/>
      </c>
      <c r="F24" s="16" t="e">
        <f>テーブル3[[#This Row],[現在値]]-テーブル3[[#This Row],[始値]]</f>
        <v>#VALUE!</v>
      </c>
      <c r="G24" s="17" t="e">
        <f>テーブル3[[#This Row],[始値比]]/テーブル3[[#This Row],[始値]]</f>
        <v>#VALUE!</v>
      </c>
      <c r="H24" s="15" t="str" cm="1">
        <f t="array" ref="H24">_xll.RssMarket(A24, "前場安値")</f>
        <v/>
      </c>
      <c r="I24" s="18" t="str" cm="1">
        <f t="array" ref="I24">_xll.RssMarket(A24, "前場安値時刻")</f>
        <v/>
      </c>
      <c r="J24" s="19" t="e">
        <f>テーブル3[[#This Row],[現在値]]-テーブル3[[#This Row],[前場安値]]</f>
        <v>#VALUE!</v>
      </c>
      <c r="K24" s="11" t="str" cm="1">
        <f t="array" ref="K24">IFERROR(MID(INDEX(テーブル3[[#Headers],[前日始値]:[前日終値]],1,MATCH(INDEX(L24:O24,MATCH(MIN(ABS(L24:O24-D24),D24*0.5%),ABS(L24:O24-D24),0)),L24:O24,0)),3,1),"")</f>
        <v/>
      </c>
      <c r="L24" s="15" t="str" cm="1">
        <f t="array" ref="L24">_xll.RssMarket(A24, "始値")</f>
        <v/>
      </c>
      <c r="M24" s="15" t="str" cm="1">
        <f t="array" ref="M24">_xll.RssMarket(A24, "高値")</f>
        <v/>
      </c>
      <c r="N24" s="15" t="str" cm="1">
        <f t="array" ref="N24">_xll.RssMarket(A24, "安値")</f>
        <v/>
      </c>
      <c r="O24" s="15" t="str">
        <f>テーブル3[[#This Row],[現在値]]</f>
        <v/>
      </c>
      <c r="P24" s="20" t="str" cm="1">
        <f t="array" ref="P24">IF(テーブル3[[#This Row],[現在値]]=0,テーブル3[[#This Row],[始値]]-テーブル3[[#This Row],[前日終値]],_xll.RssMarket(A24, "前日比"))</f>
        <v/>
      </c>
      <c r="Q24" s="21" t="e" cm="1">
        <f t="array" ref="Q24">IF(テーブル3[[#This Row],[現在値]]=0,テーブル3[[#This Row],[前日比]]/テーブル3[[#This Row],[前日終値]],_xll.RssMarket(A24, "前日比率")/100)</f>
        <v>#VALUE!</v>
      </c>
      <c r="R24" s="22">
        <f>'銘柄 (23)'!$AU$107</f>
        <v>1.6705069124423932E-2</v>
      </c>
      <c r="S24" s="22">
        <f>'銘柄 (23)'!$AV$107</f>
        <v>-2.392857142857141E-2</v>
      </c>
      <c r="T24" s="23" cm="1">
        <f t="array" aca="1" ref="T24" ca="1">INDEX(_出来高一覧,$Z$29,ROW()-1)</f>
        <v>0</v>
      </c>
      <c r="U24" s="24" t="str" cm="1">
        <f t="array" ref="U24">_xll.RssMarket(テーブル3[[#This Row],[銘柄コード]], "出来高")</f>
        <v/>
      </c>
      <c r="V24" s="25" t="str">
        <f ca="1">IFERROR((テーブル3[[#This Row],[出来高]]-テーブル3[[#This Row],[出来高５日平均]])/テーブル3[[#This Row],[出来高５日平均]],"")</f>
        <v/>
      </c>
      <c r="W24" s="24" t="str" cm="1">
        <f t="array" aca="1" ref="W24" ca="1">IFERROR(INDEX(_出来高一覧,332,ROW()-1)*(1+テーブル3[[#This Row],[出来高
進捗率]]),"")</f>
        <v/>
      </c>
      <c r="X24" s="11" t="e" cm="1">
        <f t="array" aca="1" ref="X24" ca="1">INDEX(_大口,1,(ROW()-2)*8+4)</f>
        <v>#VALUE!</v>
      </c>
      <c r="Y24" s="26" t="e" cm="1">
        <f t="array" aca="1" ref="Y24" ca="1">INDEX(_大口,1,(ROW()-2)*8+2)</f>
        <v>#VALUE!</v>
      </c>
      <c r="Z24" s="27" t="e" cm="1">
        <f t="array" aca="1" ref="Z24" ca="1">INDEX(_大口,1,(ROW()-2)*8+3)</f>
        <v>#VALUE!</v>
      </c>
      <c r="AA24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24" s="26" t="e">
        <f ca="1">IF(テーブル3[[#This Row],[基準数量
1千万円]]&lt;&gt;"",SUMIFS(OFFSET(_大口歩み値,0,(ROW()-2)*8+1,30,1),OFFSET(_大口歩み値,0,(ROW()-2)*8+3,30,1),"買"),"")</f>
        <v>#VALUE!</v>
      </c>
      <c r="AC24" s="26" t="e">
        <f ca="1">IF(テーブル3[[#This Row],[基準数量
1千万円]]&lt;&gt;"",SUMIFS(OFFSET(_大口歩み値,0,(ROW()-2)*8+1,30,1),OFFSET(_大口歩み値,0,(ROW()-2)*8+3,30,1),"売"),"")</f>
        <v>#VALUE!</v>
      </c>
      <c r="AD24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24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24" s="24" t="e">
        <f>SUM(テーブル3[[#This Row],[売気配数量
3TICK]],テーブル3[[#This Row],[売気配数量
7TICK]],テーブル3[[#This Row],[売気配数量
OVER]])</f>
        <v>#VALUE!</v>
      </c>
      <c r="AG24" s="24" t="e">
        <f>SUM(テーブル3[[#This Row],[買気配数量
3TICK]],テーブル3[[#This Row],[買気配数量
7TICK]],テーブル3[[#This Row],[買気配数量
UNDER]])</f>
        <v>#VALUE!</v>
      </c>
      <c r="AH24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24" s="24" t="e" cm="1">
        <f t="array" ref="AI24">_xll.RssMarket(A24, "最良売気配数量1")+_xll.RssMarket(A24, "最良売気配数量2")+_xll.RssMarket(A24, "最良売気配数量3")</f>
        <v>#VALUE!</v>
      </c>
      <c r="AJ24" s="24" t="e" cm="1">
        <f t="array" ref="AJ24">_xll.RssMarket(A24, "最良買気配数量1")+_xll.RssMarket(A24, "最良買気配数量2")+_xll.RssMarket(A24, "最良買気配数量3")</f>
        <v>#VALUE!</v>
      </c>
      <c r="AK24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24" s="24" t="e" cm="1">
        <f t="array" ref="AL24">_xll.RssMarket(A24, "最良売気配数量4")+_xll.RssMarket(A24, "最良売気配数量5")+_xll.RssMarket(A24, "最良売気配数量6")+_xll.RssMarket(A24, "最良売気配数量7")+_xll.RssMarket(A24, "最良売気配数量8")+_xll.RssMarket(A24, "最良売気配数量9")+_xll.RssMarket(A24, "最良売気配数量10")</f>
        <v>#VALUE!</v>
      </c>
      <c r="AM24" s="24" t="e" cm="1">
        <f t="array" ref="AM24">_xll.RssMarket(A24, "最良買気配数量4")+_xll.RssMarket(A24, "最良買気配数量5")+_xll.RssMarket(A24, "最良買気配数量6")+_xll.RssMarket(A24, "最良買気配数量7")+_xll.RssMarket(A24, "最良買気配数量8")+_xll.RssMarket(A24, "最良買気配数量9")+_xll.RssMarket(A24, "最良買気配数量10")</f>
        <v>#VALUE!</v>
      </c>
      <c r="AN24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24" s="24" t="str" cm="1">
        <f t="array" ref="AO24">_xll.RssMarket(テーブル3[[#This Row],[銘柄コード]], "OVER気配数量")</f>
        <v/>
      </c>
      <c r="AP24" s="24" t="str" cm="1">
        <f t="array" ref="AP24">_xll.RssMarket(テーブル3[[#This Row],[銘柄コード]], "UNDER気配数量")</f>
        <v/>
      </c>
      <c r="AQ24" s="24"/>
      <c r="AR24" s="24"/>
      <c r="AS24" s="24"/>
      <c r="AT24" s="24"/>
      <c r="AU24" s="29"/>
      <c r="AV24" s="30" t="s">
        <v>730</v>
      </c>
    </row>
    <row r="25" spans="1:48" ht="33" x14ac:dyDescent="0.4">
      <c r="A25" s="31" t="s">
        <v>1041</v>
      </c>
      <c r="B25" s="13" t="str" cm="1">
        <f t="array" ref="B25">_xll.RssMarket(テーブル3[[#This Row],[銘柄コード]], "銘柄名称")</f>
        <v/>
      </c>
      <c r="C25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25" s="14" t="str" cm="1">
        <f t="array" ref="D25">_xll.RssMarket(テーブル3[[#This Row],[銘柄コード]], "現在値")</f>
        <v/>
      </c>
      <c r="E25" s="15" t="str" cm="1">
        <f t="array" ref="E25">IF(テーブル3[[#This Row],[現在値]]=0,_xll.RssMarket(A25, "最良買気配値"),_xll.RssMarket(A25, "始値"))</f>
        <v/>
      </c>
      <c r="F25" s="16" t="e">
        <f>テーブル3[[#This Row],[現在値]]-テーブル3[[#This Row],[始値]]</f>
        <v>#VALUE!</v>
      </c>
      <c r="G25" s="17" t="e">
        <f>テーブル3[[#This Row],[始値比]]/テーブル3[[#This Row],[始値]]</f>
        <v>#VALUE!</v>
      </c>
      <c r="H25" s="15" t="str" cm="1">
        <f t="array" ref="H25">_xll.RssMarket(A25, "前場安値")</f>
        <v/>
      </c>
      <c r="I25" s="18" t="str" cm="1">
        <f t="array" ref="I25">_xll.RssMarket(A25, "前場安値時刻")</f>
        <v/>
      </c>
      <c r="J25" s="19" t="e">
        <f>テーブル3[[#This Row],[現在値]]-テーブル3[[#This Row],[前場安値]]</f>
        <v>#VALUE!</v>
      </c>
      <c r="K25" s="11" t="str" cm="1">
        <f t="array" ref="K25">IFERROR(MID(INDEX(テーブル3[[#Headers],[前日始値]:[前日終値]],1,MATCH(INDEX(L25:O25,MATCH(MIN(ABS(L25:O25-D25),D25*0.5%),ABS(L25:O25-D25),0)),L25:O25,0)),3,1),"")</f>
        <v/>
      </c>
      <c r="L25" s="15" t="str" cm="1">
        <f t="array" ref="L25">_xll.RssMarket(A25, "始値")</f>
        <v/>
      </c>
      <c r="M25" s="15" t="str" cm="1">
        <f t="array" ref="M25">_xll.RssMarket(A25, "高値")</f>
        <v/>
      </c>
      <c r="N25" s="15" t="str" cm="1">
        <f t="array" ref="N25">_xll.RssMarket(A25, "安値")</f>
        <v/>
      </c>
      <c r="O25" s="15" t="str">
        <f>テーブル3[[#This Row],[現在値]]</f>
        <v/>
      </c>
      <c r="P25" s="20" t="str" cm="1">
        <f t="array" ref="P25">IF(テーブル3[[#This Row],[現在値]]=0,テーブル3[[#This Row],[始値]]-テーブル3[[#This Row],[前日終値]],_xll.RssMarket(A25, "前日比"))</f>
        <v/>
      </c>
      <c r="Q25" s="21" t="e" cm="1">
        <f t="array" ref="Q25">IF(テーブル3[[#This Row],[現在値]]=0,テーブル3[[#This Row],[前日比]]/テーブル3[[#This Row],[前日終値]],_xll.RssMarket(A25, "前日比率")/100)</f>
        <v>#VALUE!</v>
      </c>
      <c r="R25" s="22">
        <f>'銘柄 (24)'!$AU$107</f>
        <v>1.2345679012345734E-2</v>
      </c>
      <c r="S25" s="22">
        <f>'銘柄 (24)'!$AV$107</f>
        <v>-2.0032930845225061E-2</v>
      </c>
      <c r="T25" s="23" cm="1">
        <f t="array" aca="1" ref="T25" ca="1">INDEX(_出来高一覧,$Z$29,ROW()-1)</f>
        <v>0</v>
      </c>
      <c r="U25" s="24" t="str" cm="1">
        <f t="array" ref="U25">_xll.RssMarket(テーブル3[[#This Row],[銘柄コード]], "出来高")</f>
        <v/>
      </c>
      <c r="V25" s="25" t="str">
        <f ca="1">IFERROR((テーブル3[[#This Row],[出来高]]-テーブル3[[#This Row],[出来高５日平均]])/テーブル3[[#This Row],[出来高５日平均]],"")</f>
        <v/>
      </c>
      <c r="W25" s="24" t="str" cm="1">
        <f t="array" aca="1" ref="W25" ca="1">IFERROR(INDEX(_出来高一覧,332,ROW()-1)*(1+テーブル3[[#This Row],[出来高
進捗率]]),"")</f>
        <v/>
      </c>
      <c r="X25" s="11" t="e" cm="1">
        <f t="array" aca="1" ref="X25" ca="1">INDEX(_大口,1,(ROW()-2)*8+4)</f>
        <v>#VALUE!</v>
      </c>
      <c r="Y25" s="26" t="e" cm="1">
        <f t="array" aca="1" ref="Y25" ca="1">INDEX(_大口,1,(ROW()-2)*8+2)</f>
        <v>#VALUE!</v>
      </c>
      <c r="Z25" s="27" t="e" cm="1">
        <f t="array" aca="1" ref="Z25" ca="1">INDEX(_大口,1,(ROW()-2)*8+3)</f>
        <v>#VALUE!</v>
      </c>
      <c r="AA25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25" s="26" t="e">
        <f ca="1">IF(テーブル3[[#This Row],[基準数量
1千万円]]&lt;&gt;"",SUMIFS(OFFSET(_大口歩み値,0,(ROW()-2)*8+1,30,1),OFFSET(_大口歩み値,0,(ROW()-2)*8+3,30,1),"買"),"")</f>
        <v>#VALUE!</v>
      </c>
      <c r="AC25" s="26" t="e">
        <f ca="1">IF(テーブル3[[#This Row],[基準数量
1千万円]]&lt;&gt;"",SUMIFS(OFFSET(_大口歩み値,0,(ROW()-2)*8+1,30,1),OFFSET(_大口歩み値,0,(ROW()-2)*8+3,30,1),"売"),"")</f>
        <v>#VALUE!</v>
      </c>
      <c r="AD25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25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25" s="24" t="e">
        <f>SUM(テーブル3[[#This Row],[売気配数量
3TICK]],テーブル3[[#This Row],[売気配数量
7TICK]],テーブル3[[#This Row],[売気配数量
OVER]])</f>
        <v>#VALUE!</v>
      </c>
      <c r="AG25" s="24" t="e">
        <f>SUM(テーブル3[[#This Row],[買気配数量
3TICK]],テーブル3[[#This Row],[買気配数量
7TICK]],テーブル3[[#This Row],[買気配数量
UNDER]])</f>
        <v>#VALUE!</v>
      </c>
      <c r="AH25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25" s="24" t="e" cm="1">
        <f t="array" ref="AI25">_xll.RssMarket(A25, "最良売気配数量1")+_xll.RssMarket(A25, "最良売気配数量2")+_xll.RssMarket(A25, "最良売気配数量3")</f>
        <v>#VALUE!</v>
      </c>
      <c r="AJ25" s="24" t="e" cm="1">
        <f t="array" ref="AJ25">_xll.RssMarket(A25, "最良買気配数量1")+_xll.RssMarket(A25, "最良買気配数量2")+_xll.RssMarket(A25, "最良買気配数量3")</f>
        <v>#VALUE!</v>
      </c>
      <c r="AK25" s="22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25" s="24" t="e" cm="1">
        <f t="array" ref="AL25">_xll.RssMarket(A25, "最良売気配数量4")+_xll.RssMarket(A25, "最良売気配数量5")+_xll.RssMarket(A25, "最良売気配数量6")+_xll.RssMarket(A25, "最良売気配数量7")+_xll.RssMarket(A25, "最良売気配数量8")+_xll.RssMarket(A25, "最良売気配数量9")+_xll.RssMarket(A25, "最良売気配数量10")</f>
        <v>#VALUE!</v>
      </c>
      <c r="AM25" s="24" t="e" cm="1">
        <f t="array" ref="AM25">_xll.RssMarket(A25, "最良買気配数量4")+_xll.RssMarket(A25, "最良買気配数量5")+_xll.RssMarket(A25, "最良買気配数量6")+_xll.RssMarket(A25, "最良買気配数量7")+_xll.RssMarket(A25, "最良買気配数量8")+_xll.RssMarket(A25, "最良買気配数量9")+_xll.RssMarket(A25, "最良買気配数量10")</f>
        <v>#VALUE!</v>
      </c>
      <c r="AN25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O25" s="24" t="str" cm="1">
        <f t="array" ref="AO25">_xll.RssMarket(テーブル3[[#This Row],[銘柄コード]], "OVER気配数量")</f>
        <v/>
      </c>
      <c r="AP25" s="24" t="str" cm="1">
        <f t="array" ref="AP25">_xll.RssMarket(テーブル3[[#This Row],[銘柄コード]], "UNDER気配数量")</f>
        <v/>
      </c>
      <c r="AQ25" s="24"/>
      <c r="AR25" s="24"/>
      <c r="AS25" s="24"/>
      <c r="AT25" s="24"/>
      <c r="AU25" s="29"/>
      <c r="AV25" s="30" t="s">
        <v>730</v>
      </c>
    </row>
    <row r="26" spans="1:48" ht="33" x14ac:dyDescent="0.4">
      <c r="A26" s="31" t="s">
        <v>1043</v>
      </c>
      <c r="B26" s="13" t="str" cm="1">
        <f t="array" ref="B26">_xll.RssMarket(テーブル3[[#This Row],[銘柄コード]], "銘柄名称")</f>
        <v/>
      </c>
      <c r="C26" s="13" t="e">
        <f ca="1">IF(AND(テーブル3[[#This Row],[現在値]]&lt;&gt;0,テーブル3[[#This Row],[推定出来高]]&lt;$W$32),$W$30,"")&amp;IF(AND(テーブル3[[#This Row],[現在値]]&lt;&gt;0,テーブル3[[#This Row],[出来高
進捗率]]&lt;$V$32),$V$30,"")&amp;IF(テーブル3[[#This Row],[売買比率
3TICK]]&gt;$AH$31,$AH$30,"")&amp;IF(テーブル3[[#This Row],[売買比率
7TICK]]&gt;$AK$31,$AK$30,"")&amp;IF(テーブル3[[#This Row],[大
口]]=$X$32,$X$30,"")&amp;IF(AND(テーブル3[[#This Row],[基準数量
1千万円]]&lt;&gt;"",テーブル3[[#This Row],[板喰い率]]&gt;$AA$31),$AA$30,"")&amp;IF(テーブル3[[#This Row],[売買比率
O/U]]&lt;$AN$32,$AN$30,"")&amp;IF(テーブル3[[#This Row],[売買比率
全板]]&lt;$AE$32,$AE$30,"")&amp;IF(AND(テーブル3[[#This Row],[徹値ライン]]&lt;&gt;"",テーブル3[[#This Row],[徹値ライン]]&gt;テーブル3[[#This Row],[現在値]]),$AR$30,"")&amp;IF(テーブル3[[#This Row],[前日比率]]&gt;テーブル3[[#This Row],[前日比率
上限中央値]],$R$30,"")&amp;IF(テーブル3[[#This Row],[前日比率]]&lt;テーブル3[[#This Row],[前日比率
下限中央値]],$S$30,"")</f>
        <v>#VALUE!</v>
      </c>
      <c r="D26" s="14" t="str" cm="1">
        <f t="array" ref="D26">_xll.RssMarket(テーブル3[[#This Row],[銘柄コード]], "現在値")</f>
        <v/>
      </c>
      <c r="E26" s="15" t="str" cm="1">
        <f t="array" ref="E26">IF(テーブル3[[#This Row],[現在値]]=0,_xll.RssMarket(A26, "最良買気配値"),_xll.RssMarket(A26, "始値"))</f>
        <v/>
      </c>
      <c r="F26" s="16" t="e">
        <f>テーブル3[[#This Row],[現在値]]-テーブル3[[#This Row],[始値]]</f>
        <v>#VALUE!</v>
      </c>
      <c r="G26" s="32" t="e">
        <f>テーブル3[[#This Row],[始値比]]/テーブル3[[#This Row],[始値]]</f>
        <v>#VALUE!</v>
      </c>
      <c r="H26" s="15" t="str" cm="1">
        <f t="array" ref="H26">_xll.RssMarket(A26, "前場安値")</f>
        <v/>
      </c>
      <c r="I26" s="33" t="str" cm="1">
        <f t="array" ref="I26">_xll.RssMarket(A26, "前場安値時刻")</f>
        <v/>
      </c>
      <c r="J26" s="16" t="e">
        <f>テーブル3[[#This Row],[現在値]]-テーブル3[[#This Row],[前場安値]]</f>
        <v>#VALUE!</v>
      </c>
      <c r="K26" s="11" t="str" cm="1">
        <f t="array" ref="K26">IFERROR(MID(INDEX(テーブル3[[#Headers],[前日始値]:[前日終値]],1,MATCH(INDEX(L26:O26,MATCH(MIN(ABS(L26:O26-D26),D26*0.5%),ABS(L26:O26-D26),0)),L26:O26,0)),3,1),"")</f>
        <v/>
      </c>
      <c r="L26" s="15" t="str" cm="1">
        <f t="array" ref="L26">_xll.RssMarket(A26, "始値")</f>
        <v/>
      </c>
      <c r="M26" s="15" t="str" cm="1">
        <f t="array" ref="M26">_xll.RssMarket(A26, "高値")</f>
        <v/>
      </c>
      <c r="N26" s="15" t="str" cm="1">
        <f t="array" ref="N26">_xll.RssMarket(A26, "安値")</f>
        <v/>
      </c>
      <c r="O26" s="15" t="str">
        <f>テーブル3[[#This Row],[現在値]]</f>
        <v/>
      </c>
      <c r="P26" s="34" t="str" cm="1">
        <f t="array" ref="P26">IF(テーブル3[[#This Row],[現在値]]=0,テーブル3[[#This Row],[始値]]-テーブル3[[#This Row],[前日終値]],_xll.RssMarket(A26, "前日比"))</f>
        <v/>
      </c>
      <c r="Q26" s="21" t="e" cm="1">
        <f t="array" ref="Q26">IF(テーブル3[[#This Row],[現在値]]=0,テーブル3[[#This Row],[前日比]]/テーブル3[[#This Row],[前日終値]],_xll.RssMarket(A26, "前日比率")/100)</f>
        <v>#VALUE!</v>
      </c>
      <c r="R26" s="22">
        <f>'銘柄 (25)'!$AU$107</f>
        <v>1.8614270941054833E-2</v>
      </c>
      <c r="S26" s="22">
        <f>'銘柄 (25)'!$AV$107</f>
        <v>-2.0740740740740726E-2</v>
      </c>
      <c r="T26" s="23" cm="1">
        <f t="array" aca="1" ref="T26" ca="1">INDEX(_出来高一覧,$Z$29,ROW()-1)</f>
        <v>0</v>
      </c>
      <c r="U26" s="24" t="str" cm="1">
        <f t="array" ref="U26">_xll.RssMarket(テーブル3[[#This Row],[銘柄コード]], "出来高")</f>
        <v/>
      </c>
      <c r="V26" s="25" t="str">
        <f ca="1">IFERROR((テーブル3[[#This Row],[出来高]]-テーブル3[[#This Row],[出来高５日平均]])/テーブル3[[#This Row],[出来高５日平均]],"")</f>
        <v/>
      </c>
      <c r="W26" s="24" t="str" cm="1">
        <f t="array" aca="1" ref="W26" ca="1">IFERROR(INDEX(_出来高一覧,332,ROW()-1)*(1+テーブル3[[#This Row],[出来高
進捗率]]),"")</f>
        <v/>
      </c>
      <c r="X26" s="11" t="e" cm="1">
        <f t="array" aca="1" ref="X26" ca="1">INDEX(_大口,1,(ROW()-2)*8+4)</f>
        <v>#VALUE!</v>
      </c>
      <c r="Y26" s="26" t="e" cm="1">
        <f t="array" aca="1" ref="Y26" ca="1">INDEX(_大口,1,(ROW()-2)*8+2)</f>
        <v>#VALUE!</v>
      </c>
      <c r="Z26" s="27" t="e" cm="1">
        <f t="array" aca="1" ref="Z26" ca="1">INDEX(_大口,1,(ROW()-2)*8+3)</f>
        <v>#VALUE!</v>
      </c>
      <c r="AA26" s="28" t="str">
        <f ca="1">IFERROR(IF(テーブル3[[#This Row],[基準数量
1千万円]]&lt;&gt;"",(テーブル3[[#This Row],[買板喰い]]-テーブル3[[#This Row],[売板喰い]])/(テーブル3[[#This Row],[売板喰い]]+テーブル3[[#This Row],[買板喰い]]),""),"")</f>
        <v/>
      </c>
      <c r="AB26" s="26" t="e">
        <f ca="1">IF(テーブル3[[#This Row],[基準数量
1千万円]]&lt;&gt;"",SUMIFS(OFFSET(_大口歩み値,0,(ROW()-2)*8+1,30,1),OFFSET(_大口歩み値,0,(ROW()-2)*8+3,30,1),"買"),"")</f>
        <v>#VALUE!</v>
      </c>
      <c r="AC26" s="26" t="e">
        <f ca="1">IF(テーブル3[[#This Row],[基準数量
1千万円]]&lt;&gt;"",SUMIFS(OFFSET(_大口歩み値,0,(ROW()-2)*8+1,30,1),OFFSET(_大口歩み値,0,(ROW()-2)*8+3,30,1),"売"),"")</f>
        <v>#VALUE!</v>
      </c>
      <c r="AD26" s="26" t="e">
        <f ca="1">IF(OR(テーブル3[[#This Row],[推定出来高]]&lt;($W$32/0.3),テーブル3[[#This Row],[出来高
進捗率]]&lt;-30%,テーブル3[[#This Row],[出来高]]&lt;$W$32),"",$AD$29/テーブル3[[#This Row],[現在値]])</f>
        <v>#VALUE!</v>
      </c>
      <c r="AE26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F26" s="24" t="e">
        <f>SUM(テーブル3[[#This Row],[売気配数量
3TICK]],テーブル3[[#This Row],[売気配数量
7TICK]],テーブル3[[#This Row],[売気配数量
OVER]])</f>
        <v>#VALUE!</v>
      </c>
      <c r="AG26" s="24" t="e">
        <f>SUM(テーブル3[[#This Row],[買気配数量
3TICK]],テーブル3[[#This Row],[買気配数量
7TICK]],テーブル3[[#This Row],[買気配数量
UNDER]])</f>
        <v>#VALUE!</v>
      </c>
      <c r="AH26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I26" s="24" t="e" cm="1">
        <f t="array" ref="AI26">_xll.RssMarket(A26, "最良売気配数量1")+_xll.RssMarket(A26, "最良売気配数量2")+_xll.RssMarket(A26, "最良売気配数量3")</f>
        <v>#VALUE!</v>
      </c>
      <c r="AJ26" s="24" t="e" cm="1">
        <f t="array" ref="AJ26">_xll.RssMarket(A26, "最良買気配数量1")+_xll.RssMarket(A26, "最良買気配数量2")+_xll.RssMarket(A26, "最良買気配数量3")</f>
        <v>#VALUE!</v>
      </c>
      <c r="AK26" s="24" t="e">
        <f>(テーブル3[[#This Row],[買気配数量
7TICK]]-テーブル3[[#This Row],[売気配数量
7TICK]])/(テーブル3[[#This Row],[売気配数量
7TICK]]+テーブル3[[#This Row],[買気配数量
7TICK]])</f>
        <v>#VALUE!</v>
      </c>
      <c r="AL26" s="24" t="e" cm="1">
        <f t="array" ref="AL26">_xll.RssMarket(A26, "最良売気配数量4")+_xll.RssMarket(A26, "最良売気配数量5")+_xll.RssMarket(A26, "最良売気配数量6")+_xll.RssMarket(A26, "最良売気配数量7")+_xll.RssMarket(A26, "最良売気配数量8")+_xll.RssMarket(A26, "最良売気配数量9")+_xll.RssMarket(A26, "最良売気配数量10")</f>
        <v>#VALUE!</v>
      </c>
      <c r="AM26" s="24" t="e" cm="1">
        <f t="array" ref="AM26">_xll.RssMarket(A26, "最良買気配数量4")+_xll.RssMarket(A26, "最良買気配数量5")+_xll.RssMarket(A26, "最良買気配数量6")+_xll.RssMarket(A26, "最良買気配数量7")+_xll.RssMarket(A26, "最良買気配数量8")+_xll.RssMarket(A26, "最良買気配数量9")+_xll.RssMarket(A26, "最良買気配数量10")</f>
        <v>#VALUE!</v>
      </c>
      <c r="AN26" s="24" t="e">
        <f>(テーブル3[[#This Row],[買気配数量
UNDER]]-テーブル3[[#This Row],[売気配数量
OVER]])/(テーブル3[[#This Row],[売気配数量
OVER]]+テーブル3[[#This Row],[買気配数量
UNDER]])</f>
        <v>#VALUE!</v>
      </c>
      <c r="AO26" s="24" t="str" cm="1">
        <f t="array" ref="AO26">_xll.RssMarket(テーブル3[[#This Row],[銘柄コード]], "OVER気配数量")</f>
        <v/>
      </c>
      <c r="AP26" s="24" t="str" cm="1">
        <f t="array" ref="AP26">_xll.RssMarket(テーブル3[[#This Row],[銘柄コード]], "UNDER気配数量")</f>
        <v/>
      </c>
      <c r="AQ26" s="24"/>
      <c r="AR26" s="24"/>
      <c r="AS26" s="24"/>
      <c r="AT26" s="24"/>
      <c r="AU26" s="29"/>
      <c r="AV26" s="30" t="s">
        <v>730</v>
      </c>
    </row>
    <row r="27" spans="1:48" x14ac:dyDescent="0.4">
      <c r="B27" s="35" t="s">
        <v>768</v>
      </c>
      <c r="L27" s="37" t="s">
        <v>768</v>
      </c>
      <c r="M27" s="37" t="s">
        <v>768</v>
      </c>
      <c r="N27" s="37" t="s">
        <v>768</v>
      </c>
      <c r="O27" s="35" t="s">
        <v>768</v>
      </c>
      <c r="R27" s="35" t="s">
        <v>768</v>
      </c>
      <c r="S27" s="35" t="s">
        <v>768</v>
      </c>
      <c r="AV27" s="29" t="s">
        <v>976</v>
      </c>
    </row>
    <row r="28" spans="1:48" x14ac:dyDescent="0.4">
      <c r="F28" s="21">
        <f>COUNTIFS(テーブル3[始値比],"&gt;0")/25</f>
        <v>0</v>
      </c>
      <c r="G28" s="21" t="e">
        <f>MEDIAN(テーブル3[始値比率])</f>
        <v>#VALUE!</v>
      </c>
      <c r="O28" s="29" t="str" cm="1">
        <f t="array" ref="O28">_xll.RssMarket(A2, "前日日付")</f>
        <v/>
      </c>
      <c r="Z28" s="38">
        <f ca="1">NOW()</f>
        <v>45711.938379513886</v>
      </c>
      <c r="AA28" s="38"/>
      <c r="AB28" s="38"/>
      <c r="AC28" s="38"/>
    </row>
    <row r="29" spans="1:48" x14ac:dyDescent="0.4">
      <c r="E29" s="47">
        <f>SUM(テーブル3[始値])</f>
        <v>0</v>
      </c>
      <c r="F29" s="46" t="e">
        <f>SUM(テーブル3[始値比])</f>
        <v>#VALUE!</v>
      </c>
      <c r="G29" s="21" t="e">
        <f>F29/E29</f>
        <v>#VALUE!</v>
      </c>
      <c r="Z29" s="29">
        <f ca="1">IFERROR(_xlfn.XMATCH(TEXT(Z28,"HH:MM"),出来高一覧!A2:A303,0,1),IF(HOUR(NOW())=11,151,IF(HOUR(NOW())=12,151,332)))</f>
        <v>332</v>
      </c>
      <c r="AD29" s="39">
        <v>10000000</v>
      </c>
    </row>
    <row r="30" spans="1:48" x14ac:dyDescent="0.4">
      <c r="Q30" s="40"/>
      <c r="R30" s="40" t="s">
        <v>980</v>
      </c>
      <c r="S30" s="40" t="s">
        <v>981</v>
      </c>
      <c r="T30" s="41"/>
      <c r="U30" s="41"/>
      <c r="V30" s="41" t="s">
        <v>738</v>
      </c>
      <c r="W30" s="40" t="s">
        <v>737</v>
      </c>
      <c r="X30" s="41" t="s">
        <v>743</v>
      </c>
      <c r="Y30" s="41"/>
      <c r="Z30" s="41"/>
      <c r="AA30" s="40" t="s">
        <v>744</v>
      </c>
      <c r="AB30" s="40"/>
      <c r="AC30" s="40"/>
      <c r="AE30" s="42" t="s">
        <v>746</v>
      </c>
      <c r="AF30" s="42"/>
      <c r="AG30" s="42"/>
      <c r="AH30" s="41" t="s">
        <v>739</v>
      </c>
      <c r="AI30" s="41"/>
      <c r="AJ30" s="41"/>
      <c r="AK30" s="40" t="s">
        <v>740</v>
      </c>
      <c r="AL30" s="40"/>
      <c r="AM30" s="40"/>
      <c r="AN30" s="41" t="s">
        <v>745</v>
      </c>
      <c r="AO30" s="41"/>
      <c r="AP30" s="41"/>
      <c r="AR30" s="41" t="s">
        <v>771</v>
      </c>
    </row>
    <row r="31" spans="1:48" x14ac:dyDescent="0.4">
      <c r="AA31" s="43">
        <f>(AA37-AA35)/(AA35+AA37)</f>
        <v>0.33333333333333331</v>
      </c>
      <c r="AH31" s="43">
        <f>(AH37-AH35)/(AH35+AH37)</f>
        <v>0.5</v>
      </c>
      <c r="AK31" s="43">
        <f>(AK37-AK35)/(AK35+AK37)</f>
        <v>0.81818181818181823</v>
      </c>
      <c r="AR31" s="29" t="s">
        <v>2</v>
      </c>
    </row>
    <row r="32" spans="1:48" x14ac:dyDescent="0.4">
      <c r="V32" s="44">
        <v>-0.3</v>
      </c>
      <c r="W32" s="29">
        <v>300000</v>
      </c>
      <c r="X32" s="29" t="s">
        <v>742</v>
      </c>
      <c r="AA32" s="44"/>
      <c r="AE32" s="45">
        <f>(AE41-AE39)/(AE39+AE41)</f>
        <v>-0.81818181818181823</v>
      </c>
      <c r="AH32" s="43"/>
      <c r="AN32" s="43">
        <f>(AN41-AN39)/(AN39+AN41)</f>
        <v>-0.66666666666666663</v>
      </c>
    </row>
    <row r="34" spans="27:40" x14ac:dyDescent="0.4">
      <c r="AA34" s="29" t="s">
        <v>742</v>
      </c>
      <c r="AH34" s="29" t="s">
        <v>742</v>
      </c>
      <c r="AK34" s="29" t="s">
        <v>742</v>
      </c>
    </row>
    <row r="35" spans="27:40" x14ac:dyDescent="0.4">
      <c r="AA35" s="29">
        <v>1</v>
      </c>
      <c r="AH35" s="29">
        <v>1</v>
      </c>
      <c r="AK35" s="29">
        <v>1</v>
      </c>
    </row>
    <row r="36" spans="27:40" x14ac:dyDescent="0.4">
      <c r="AA36" s="29" t="s">
        <v>773</v>
      </c>
      <c r="AH36" s="29" t="s">
        <v>773</v>
      </c>
      <c r="AK36" s="29" t="s">
        <v>773</v>
      </c>
    </row>
    <row r="37" spans="27:40" x14ac:dyDescent="0.4">
      <c r="AA37" s="29">
        <v>2</v>
      </c>
      <c r="AH37" s="29">
        <v>3</v>
      </c>
      <c r="AK37" s="29">
        <v>10</v>
      </c>
    </row>
    <row r="38" spans="27:40" x14ac:dyDescent="0.4">
      <c r="AE38" s="29" t="s">
        <v>742</v>
      </c>
      <c r="AN38" s="29" t="s">
        <v>742</v>
      </c>
    </row>
    <row r="39" spans="27:40" x14ac:dyDescent="0.4">
      <c r="AE39" s="29">
        <v>10</v>
      </c>
      <c r="AN39" s="29">
        <v>5</v>
      </c>
    </row>
    <row r="40" spans="27:40" x14ac:dyDescent="0.4">
      <c r="AE40" s="29" t="s">
        <v>773</v>
      </c>
      <c r="AN40" s="29" t="s">
        <v>773</v>
      </c>
    </row>
    <row r="41" spans="27:40" x14ac:dyDescent="0.4">
      <c r="AE41" s="29">
        <v>1</v>
      </c>
      <c r="AN41" s="29">
        <v>1</v>
      </c>
    </row>
  </sheetData>
  <phoneticPr fontId="2"/>
  <conditionalFormatting sqref="A2:D26">
    <cfRule type="expression" dxfId="66" priority="2">
      <formula>$F2&lt;0</formula>
    </cfRule>
    <cfRule type="expression" dxfId="65" priority="1">
      <formula>$F2&gt;0</formula>
    </cfRule>
  </conditionalFormatting>
  <conditionalFormatting sqref="A2:AT26">
    <cfRule type="expression" dxfId="64" priority="33">
      <formula>ABS($D2-$AQ2)/$AQ2&lt;0.25%</formula>
    </cfRule>
    <cfRule type="expression" dxfId="63" priority="34">
      <formula>$C2&lt;&gt;""</formula>
    </cfRule>
  </conditionalFormatting>
  <conditionalFormatting sqref="H2:H26">
    <cfRule type="expression" dxfId="62" priority="4">
      <formula>H2=E2</formula>
    </cfRule>
  </conditionalFormatting>
  <conditionalFormatting sqref="I2:I26">
    <cfRule type="beginsWith" dxfId="61" priority="5" operator="beginsWith" text="11:">
      <formula>LEFT(I2,LEN("11:"))="11:"</formula>
    </cfRule>
    <cfRule type="beginsWith" dxfId="60" priority="3" operator="beginsWith" text="09:">
      <formula>LEFT(I2,LEN("09:"))="09:"</formula>
    </cfRule>
  </conditionalFormatting>
  <conditionalFormatting sqref="T2:V26">
    <cfRule type="expression" dxfId="59" priority="7">
      <formula>SEARCH($V$30,$C2)&gt;0</formula>
    </cfRule>
  </conditionalFormatting>
  <conditionalFormatting sqref="AA2:AC26">
    <cfRule type="expression" dxfId="58" priority="18">
      <formula>SEARCH($AA$30,$C2)&gt;0</formula>
    </cfRule>
  </conditionalFormatting>
  <conditionalFormatting sqref="W2:W26">
    <cfRule type="expression" dxfId="57" priority="19">
      <formula>SEARCH($W$30,$C2)&gt;0</formula>
    </cfRule>
  </conditionalFormatting>
  <conditionalFormatting sqref="AH2:AJ26">
    <cfRule type="expression" dxfId="56" priority="20">
      <formula>SEARCH($AH$30,$C2)&gt;0</formula>
    </cfRule>
  </conditionalFormatting>
  <conditionalFormatting sqref="X2:Z26">
    <cfRule type="expression" dxfId="55" priority="26">
      <formula>SEARCH($X$30,$C2)&gt;0</formula>
    </cfRule>
  </conditionalFormatting>
  <conditionalFormatting sqref="AN2:AP26">
    <cfRule type="expression" dxfId="54" priority="27">
      <formula>SEARCH($AN$30,$C2)&gt;0</formula>
    </cfRule>
  </conditionalFormatting>
  <conditionalFormatting sqref="AE2:AG26">
    <cfRule type="expression" dxfId="53" priority="28">
      <formula>SEARCH($AE$30,$C2)&gt;0</formula>
    </cfRule>
  </conditionalFormatting>
  <conditionalFormatting sqref="AR2:AR26">
    <cfRule type="expression" dxfId="52" priority="29">
      <formula>SEARCH($AR$30,$C2)&gt;0</formula>
    </cfRule>
  </conditionalFormatting>
  <conditionalFormatting sqref="AK2:AM26">
    <cfRule type="expression" dxfId="51" priority="30">
      <formula>SEARCH($AK$30,$C2)&gt;0</formula>
    </cfRule>
  </conditionalFormatting>
  <conditionalFormatting sqref="Q2:R26">
    <cfRule type="expression" dxfId="50" priority="31">
      <formula>SEARCH($R$30,$C2)&gt;0</formula>
    </cfRule>
  </conditionalFormatting>
  <conditionalFormatting sqref="Q2:Q26 S2:S26">
    <cfRule type="expression" dxfId="49" priority="32">
      <formula>SEARCH($S$30,$C2)&gt;0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4939F-521C-4DD2-826B-95A4DA0A0472}">
  <sheetPr codeName="Sheet3"/>
  <dimension ref="A1:AE333"/>
  <sheetViews>
    <sheetView workbookViewId="0"/>
  </sheetViews>
  <sheetFormatPr defaultRowHeight="18.75" x14ac:dyDescent="0.4"/>
  <cols>
    <col min="1" max="31" width="12.625" customWidth="1"/>
  </cols>
  <sheetData>
    <row r="1" spans="1:31" x14ac:dyDescent="0.4">
      <c r="A1" t="s">
        <v>310</v>
      </c>
      <c r="B1" t="s">
        <v>329</v>
      </c>
      <c r="C1" t="s">
        <v>330</v>
      </c>
      <c r="D1" t="s">
        <v>331</v>
      </c>
      <c r="E1" t="s">
        <v>332</v>
      </c>
      <c r="F1" t="s">
        <v>333</v>
      </c>
      <c r="G1" t="s">
        <v>334</v>
      </c>
      <c r="H1" t="s">
        <v>335</v>
      </c>
      <c r="I1" t="s">
        <v>336</v>
      </c>
      <c r="J1" t="s">
        <v>337</v>
      </c>
      <c r="K1" t="s">
        <v>338</v>
      </c>
      <c r="L1" t="s">
        <v>339</v>
      </c>
      <c r="M1" t="s">
        <v>340</v>
      </c>
      <c r="N1" t="s">
        <v>341</v>
      </c>
      <c r="O1" t="s">
        <v>342</v>
      </c>
      <c r="P1" t="s">
        <v>343</v>
      </c>
      <c r="Q1" t="s">
        <v>344</v>
      </c>
      <c r="R1" t="s">
        <v>345</v>
      </c>
      <c r="S1" t="s">
        <v>346</v>
      </c>
      <c r="T1" t="s">
        <v>347</v>
      </c>
      <c r="U1" t="s">
        <v>348</v>
      </c>
      <c r="V1" t="s">
        <v>349</v>
      </c>
      <c r="W1" t="s">
        <v>350</v>
      </c>
      <c r="X1" t="s">
        <v>351</v>
      </c>
      <c r="Y1" t="s">
        <v>352</v>
      </c>
      <c r="Z1" t="s">
        <v>353</v>
      </c>
      <c r="AA1" t="s">
        <v>774</v>
      </c>
      <c r="AB1" t="s">
        <v>775</v>
      </c>
      <c r="AC1" t="s">
        <v>776</v>
      </c>
      <c r="AD1" t="s">
        <v>777</v>
      </c>
      <c r="AE1" t="s">
        <v>778</v>
      </c>
    </row>
    <row r="2" spans="1:31" x14ac:dyDescent="0.4">
      <c r="A2" t="s">
        <v>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31" x14ac:dyDescent="0.4">
      <c r="A3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31" x14ac:dyDescent="0.4">
      <c r="A4" t="s">
        <v>92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31" x14ac:dyDescent="0.4">
      <c r="A5" t="s">
        <v>41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31" x14ac:dyDescent="0.4">
      <c r="A6" t="s">
        <v>36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31" x14ac:dyDescent="0.4">
      <c r="A7" t="s">
        <v>84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31" x14ac:dyDescent="0.4">
      <c r="A8" t="s">
        <v>79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31" x14ac:dyDescent="0.4">
      <c r="A9" t="s">
        <v>18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31" x14ac:dyDescent="0.4">
      <c r="A10" t="s">
        <v>27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31" x14ac:dyDescent="0.4">
      <c r="A11" t="s">
        <v>39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31" x14ac:dyDescent="0.4">
      <c r="A12" t="s">
        <v>62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31" x14ac:dyDescent="0.4">
      <c r="A13" t="s">
        <v>24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31" x14ac:dyDescent="0.4">
      <c r="A14" t="s">
        <v>149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31" x14ac:dyDescent="0.4">
      <c r="A15" t="s">
        <v>120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31" x14ac:dyDescent="0.4">
      <c r="A16" t="s">
        <v>96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4">
      <c r="A17" t="s">
        <v>144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4">
      <c r="A18" t="s">
        <v>115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4">
      <c r="A19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4">
      <c r="A20" t="s">
        <v>147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4">
      <c r="A21" t="s">
        <v>110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4">
      <c r="A22" t="s">
        <v>226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4">
      <c r="A23" t="s">
        <v>78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4">
      <c r="A24" t="s">
        <v>155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4">
      <c r="A25" t="s">
        <v>22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4">
      <c r="A26" t="s">
        <v>69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4">
      <c r="A27" t="s">
        <v>98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4">
      <c r="A28" t="s">
        <v>38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4">
      <c r="A29" t="s">
        <v>241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4">
      <c r="A30" t="s">
        <v>286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4">
      <c r="A31" t="s">
        <v>203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4">
      <c r="A32" t="s">
        <v>153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4">
      <c r="A33" t="s">
        <v>200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4">
      <c r="A34" t="s">
        <v>26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4">
      <c r="A35" t="s">
        <v>99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4">
      <c r="A36" t="s">
        <v>83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4">
      <c r="A37" t="s">
        <v>152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4">
      <c r="A38" t="s">
        <v>33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4">
      <c r="A39" t="s">
        <v>51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4">
      <c r="A40" t="s">
        <v>280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4">
      <c r="A41" t="s">
        <v>154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4">
      <c r="A42" t="s">
        <v>133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4">
      <c r="A43" t="s">
        <v>113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4">
      <c r="A44" t="s">
        <v>49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4">
      <c r="A45" t="s">
        <v>242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4">
      <c r="A46" t="s">
        <v>126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4">
      <c r="A47" t="s">
        <v>170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4">
      <c r="A48" t="s">
        <v>174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4">
      <c r="A49" t="s">
        <v>179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4">
      <c r="A50" t="s">
        <v>223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4">
      <c r="A51" t="s">
        <v>208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4">
      <c r="A52" t="s">
        <v>160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4">
      <c r="A53" t="s">
        <v>168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4">
      <c r="A54" t="s">
        <v>167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4">
      <c r="A55" t="s">
        <v>218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4">
      <c r="A56" t="s">
        <v>238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4">
      <c r="A57" t="s">
        <v>240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4">
      <c r="A58" t="s">
        <v>198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4">
      <c r="A59" t="s">
        <v>251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4">
      <c r="A60" t="s">
        <v>259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4">
      <c r="A61" t="s">
        <v>80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4">
      <c r="A62" t="s">
        <v>206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4">
      <c r="A63" t="s">
        <v>178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4">
      <c r="A64" t="s">
        <v>183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4">
      <c r="A65" t="s">
        <v>64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4">
      <c r="A66" t="s">
        <v>294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4">
      <c r="A67" t="s">
        <v>29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4">
      <c r="A68" t="s">
        <v>17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4">
      <c r="A69" t="s">
        <v>58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4">
      <c r="A70" t="s">
        <v>125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4">
      <c r="A71" t="s">
        <v>13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4">
      <c r="A72" t="s">
        <v>87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4">
      <c r="A73" t="s">
        <v>202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4">
      <c r="A74" t="s">
        <v>86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4">
      <c r="A75" t="s">
        <v>289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4">
      <c r="A76" t="s">
        <v>295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4">
      <c r="A77" t="s">
        <v>103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4">
      <c r="A78" t="s">
        <v>140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4">
      <c r="A79" t="s">
        <v>134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4">
      <c r="A80" t="s">
        <v>116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4">
      <c r="A81" t="s">
        <v>132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4">
      <c r="A82" t="s">
        <v>296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4">
      <c r="A83" t="s">
        <v>94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4">
      <c r="A84" t="s">
        <v>93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4">
      <c r="A85" t="s">
        <v>229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4">
      <c r="A86" t="s">
        <v>250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4">
      <c r="A87" t="s">
        <v>127</v>
      </c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4">
      <c r="A88" t="s">
        <v>151</v>
      </c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4">
      <c r="A89" t="s">
        <v>95</v>
      </c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4">
      <c r="A90" t="s">
        <v>165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4">
      <c r="A91" t="s">
        <v>150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4">
      <c r="A92" t="s">
        <v>164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4">
      <c r="A93" t="s">
        <v>20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4">
      <c r="A94" t="s">
        <v>297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4">
      <c r="A95" t="s">
        <v>15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4">
      <c r="A96" t="s">
        <v>298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4">
      <c r="A97" t="s">
        <v>139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4">
      <c r="A98" t="s">
        <v>137</v>
      </c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4">
      <c r="A99" t="s">
        <v>268</v>
      </c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4">
      <c r="A100" t="s">
        <v>101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x14ac:dyDescent="0.4">
      <c r="A101" t="s">
        <v>220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x14ac:dyDescent="0.4">
      <c r="A102" t="s">
        <v>114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x14ac:dyDescent="0.4">
      <c r="A103" t="s">
        <v>263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x14ac:dyDescent="0.4">
      <c r="A104" t="s">
        <v>23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x14ac:dyDescent="0.4">
      <c r="A105" t="s">
        <v>159</v>
      </c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x14ac:dyDescent="0.4">
      <c r="A106" t="s">
        <v>173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x14ac:dyDescent="0.4">
      <c r="A107" t="s">
        <v>112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x14ac:dyDescent="0.4">
      <c r="A108" t="s">
        <v>271</v>
      </c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x14ac:dyDescent="0.4">
      <c r="A109" t="s">
        <v>34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x14ac:dyDescent="0.4">
      <c r="A110" t="s">
        <v>217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x14ac:dyDescent="0.4">
      <c r="A111" t="s">
        <v>219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x14ac:dyDescent="0.4">
      <c r="A112" t="s">
        <v>162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x14ac:dyDescent="0.4">
      <c r="A113" t="s">
        <v>193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x14ac:dyDescent="0.4">
      <c r="A114" t="s">
        <v>190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x14ac:dyDescent="0.4">
      <c r="A115" t="s">
        <v>182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x14ac:dyDescent="0.4">
      <c r="A116" t="s">
        <v>232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x14ac:dyDescent="0.4">
      <c r="A117" t="s">
        <v>246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x14ac:dyDescent="0.4">
      <c r="A118" t="s">
        <v>108</v>
      </c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x14ac:dyDescent="0.4">
      <c r="A119" t="s">
        <v>267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x14ac:dyDescent="0.4">
      <c r="A120" t="s">
        <v>252</v>
      </c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x14ac:dyDescent="0.4">
      <c r="A121" t="s">
        <v>128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x14ac:dyDescent="0.4">
      <c r="A122" t="s">
        <v>287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x14ac:dyDescent="0.4">
      <c r="A123" t="s">
        <v>194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x14ac:dyDescent="0.4">
      <c r="A124" t="s">
        <v>184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x14ac:dyDescent="0.4">
      <c r="A125" t="s">
        <v>177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x14ac:dyDescent="0.4">
      <c r="A126" t="s">
        <v>55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x14ac:dyDescent="0.4">
      <c r="A127" t="s">
        <v>32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x14ac:dyDescent="0.4">
      <c r="A128" t="s">
        <v>166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x14ac:dyDescent="0.4">
      <c r="A129" t="s">
        <v>60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x14ac:dyDescent="0.4">
      <c r="A130" t="s">
        <v>266</v>
      </c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x14ac:dyDescent="0.4">
      <c r="A131" t="s">
        <v>44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x14ac:dyDescent="0.4">
      <c r="A132" t="s">
        <v>230</v>
      </c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x14ac:dyDescent="0.4">
      <c r="A133" t="s">
        <v>214</v>
      </c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x14ac:dyDescent="0.4">
      <c r="A134" t="s">
        <v>233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x14ac:dyDescent="0.4">
      <c r="A135" t="s">
        <v>224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x14ac:dyDescent="0.4">
      <c r="A136" t="s">
        <v>189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x14ac:dyDescent="0.4">
      <c r="A137" t="s">
        <v>245</v>
      </c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x14ac:dyDescent="0.4">
      <c r="A138" t="s">
        <v>70</v>
      </c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x14ac:dyDescent="0.4">
      <c r="A139" t="s">
        <v>288</v>
      </c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x14ac:dyDescent="0.4">
      <c r="A140" t="s">
        <v>284</v>
      </c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x14ac:dyDescent="0.4">
      <c r="A141" t="s">
        <v>105</v>
      </c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x14ac:dyDescent="0.4">
      <c r="A142" t="s">
        <v>42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x14ac:dyDescent="0.4">
      <c r="A143" t="s">
        <v>111</v>
      </c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x14ac:dyDescent="0.4">
      <c r="A144" t="s">
        <v>186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x14ac:dyDescent="0.4">
      <c r="A145" t="s">
        <v>68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x14ac:dyDescent="0.4">
      <c r="A146" t="s">
        <v>237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x14ac:dyDescent="0.4">
      <c r="A147" t="s">
        <v>197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x14ac:dyDescent="0.4">
      <c r="A148" t="s">
        <v>50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x14ac:dyDescent="0.4">
      <c r="A149" t="s">
        <v>7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x14ac:dyDescent="0.4">
      <c r="A150" t="s">
        <v>46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x14ac:dyDescent="0.4">
      <c r="A151" t="s">
        <v>74</v>
      </c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x14ac:dyDescent="0.4">
      <c r="A152" t="s">
        <v>8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x14ac:dyDescent="0.4">
      <c r="A153" t="s">
        <v>9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x14ac:dyDescent="0.4">
      <c r="A154" t="s">
        <v>81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x14ac:dyDescent="0.4">
      <c r="A155" t="s">
        <v>30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x14ac:dyDescent="0.4">
      <c r="A156" t="s">
        <v>157</v>
      </c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x14ac:dyDescent="0.4">
      <c r="A157" t="s">
        <v>57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x14ac:dyDescent="0.4">
      <c r="A158" t="s">
        <v>148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x14ac:dyDescent="0.4">
      <c r="A159" t="s">
        <v>118</v>
      </c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x14ac:dyDescent="0.4">
      <c r="A160" t="s">
        <v>131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x14ac:dyDescent="0.4">
      <c r="A161" t="s">
        <v>141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x14ac:dyDescent="0.4">
      <c r="A162" t="s">
        <v>122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x14ac:dyDescent="0.4">
      <c r="A163" t="s">
        <v>25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x14ac:dyDescent="0.4">
      <c r="A164" t="s">
        <v>63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x14ac:dyDescent="0.4">
      <c r="A165" t="s">
        <v>107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x14ac:dyDescent="0.4">
      <c r="A166" t="s">
        <v>234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x14ac:dyDescent="0.4">
      <c r="A167" t="s">
        <v>175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x14ac:dyDescent="0.4">
      <c r="A168" t="s">
        <v>89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x14ac:dyDescent="0.4">
      <c r="A169" t="s">
        <v>257</v>
      </c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x14ac:dyDescent="0.4">
      <c r="A170" t="s">
        <v>47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x14ac:dyDescent="0.4">
      <c r="A171" t="s">
        <v>136</v>
      </c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x14ac:dyDescent="0.4">
      <c r="A172" t="s">
        <v>6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x14ac:dyDescent="0.4">
      <c r="A173" t="s">
        <v>171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x14ac:dyDescent="0.4">
      <c r="A174" t="s">
        <v>48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x14ac:dyDescent="0.4">
      <c r="A175" t="s">
        <v>85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x14ac:dyDescent="0.4">
      <c r="A176" t="s">
        <v>143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x14ac:dyDescent="0.4">
      <c r="A177" t="s">
        <v>192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x14ac:dyDescent="0.4">
      <c r="A178" t="s">
        <v>53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x14ac:dyDescent="0.4">
      <c r="A179" t="s">
        <v>222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x14ac:dyDescent="0.4">
      <c r="A180" t="s">
        <v>211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x14ac:dyDescent="0.4">
      <c r="A181" t="s">
        <v>299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x14ac:dyDescent="0.4">
      <c r="A182" t="s">
        <v>100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x14ac:dyDescent="0.4">
      <c r="A183" t="s">
        <v>300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x14ac:dyDescent="0.4">
      <c r="A184" t="s">
        <v>204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x14ac:dyDescent="0.4">
      <c r="A185" t="s">
        <v>301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x14ac:dyDescent="0.4">
      <c r="A186" t="s">
        <v>201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x14ac:dyDescent="0.4">
      <c r="A187" t="s">
        <v>21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x14ac:dyDescent="0.4">
      <c r="A188" t="s">
        <v>88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x14ac:dyDescent="0.4">
      <c r="A189" t="s">
        <v>119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x14ac:dyDescent="0.4">
      <c r="A190" t="s">
        <v>274</v>
      </c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x14ac:dyDescent="0.4">
      <c r="A191" t="s">
        <v>180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x14ac:dyDescent="0.4">
      <c r="A192" t="s">
        <v>76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x14ac:dyDescent="0.4">
      <c r="A193" t="s">
        <v>138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x14ac:dyDescent="0.4">
      <c r="A194" t="s">
        <v>255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x14ac:dyDescent="0.4">
      <c r="A195" t="s">
        <v>106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x14ac:dyDescent="0.4">
      <c r="A196" t="s">
        <v>172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x14ac:dyDescent="0.4">
      <c r="A197" t="s">
        <v>302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x14ac:dyDescent="0.4">
      <c r="A198" t="s">
        <v>248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x14ac:dyDescent="0.4">
      <c r="A199" t="s">
        <v>285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x14ac:dyDescent="0.4">
      <c r="A200" t="s">
        <v>121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x14ac:dyDescent="0.4">
      <c r="A201" t="s">
        <v>273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x14ac:dyDescent="0.4">
      <c r="A202" t="s">
        <v>247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x14ac:dyDescent="0.4">
      <c r="A203" t="s">
        <v>269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x14ac:dyDescent="0.4">
      <c r="A204" t="s">
        <v>303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x14ac:dyDescent="0.4">
      <c r="A205" t="s">
        <v>210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x14ac:dyDescent="0.4">
      <c r="A206" t="s">
        <v>158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x14ac:dyDescent="0.4">
      <c r="A207" t="s">
        <v>102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x14ac:dyDescent="0.4">
      <c r="A208" t="s">
        <v>225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x14ac:dyDescent="0.4">
      <c r="A209" t="s">
        <v>97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x14ac:dyDescent="0.4">
      <c r="A210" t="s">
        <v>65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x14ac:dyDescent="0.4">
      <c r="A211" t="s">
        <v>163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x14ac:dyDescent="0.4">
      <c r="A212" t="s">
        <v>221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x14ac:dyDescent="0.4">
      <c r="A213" t="s">
        <v>236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x14ac:dyDescent="0.4">
      <c r="A214" t="s">
        <v>199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x14ac:dyDescent="0.4">
      <c r="A215" t="s">
        <v>264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x14ac:dyDescent="0.4">
      <c r="A216" t="s">
        <v>90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x14ac:dyDescent="0.4">
      <c r="A217" t="s">
        <v>156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x14ac:dyDescent="0.4">
      <c r="A218" t="s">
        <v>272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x14ac:dyDescent="0.4">
      <c r="A219" t="s">
        <v>253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x14ac:dyDescent="0.4">
      <c r="A220" t="s">
        <v>261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x14ac:dyDescent="0.4">
      <c r="A221" t="s">
        <v>123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x14ac:dyDescent="0.4">
      <c r="A222" t="s">
        <v>249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x14ac:dyDescent="0.4">
      <c r="A223" t="s">
        <v>209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x14ac:dyDescent="0.4">
      <c r="A224" t="s">
        <v>239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x14ac:dyDescent="0.4">
      <c r="A225" t="s">
        <v>304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x14ac:dyDescent="0.4">
      <c r="A226" t="s">
        <v>283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x14ac:dyDescent="0.4">
      <c r="A227" t="s">
        <v>176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x14ac:dyDescent="0.4">
      <c r="A228" t="s">
        <v>117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x14ac:dyDescent="0.4">
      <c r="A229" t="s">
        <v>54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x14ac:dyDescent="0.4">
      <c r="A230" t="s">
        <v>161</v>
      </c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x14ac:dyDescent="0.4">
      <c r="A231" t="s">
        <v>185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x14ac:dyDescent="0.4">
      <c r="A232" t="s">
        <v>207</v>
      </c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x14ac:dyDescent="0.4">
      <c r="A233" t="s">
        <v>216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x14ac:dyDescent="0.4">
      <c r="A234" t="s">
        <v>212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x14ac:dyDescent="0.4">
      <c r="A235" t="s">
        <v>146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x14ac:dyDescent="0.4">
      <c r="A236" t="s">
        <v>195</v>
      </c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x14ac:dyDescent="0.4">
      <c r="A237" t="s">
        <v>243</v>
      </c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x14ac:dyDescent="0.4">
      <c r="A238" t="s">
        <v>305</v>
      </c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x14ac:dyDescent="0.4">
      <c r="A239" t="s">
        <v>281</v>
      </c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x14ac:dyDescent="0.4">
      <c r="A240" t="s">
        <v>135</v>
      </c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x14ac:dyDescent="0.4">
      <c r="A241" t="s">
        <v>306</v>
      </c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x14ac:dyDescent="0.4">
      <c r="A242" t="s">
        <v>59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x14ac:dyDescent="0.4">
      <c r="A243" t="s">
        <v>142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x14ac:dyDescent="0.4">
      <c r="A244" t="s">
        <v>282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x14ac:dyDescent="0.4">
      <c r="A245" t="s">
        <v>228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x14ac:dyDescent="0.4">
      <c r="A246" t="s">
        <v>307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x14ac:dyDescent="0.4">
      <c r="A247" t="s">
        <v>308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x14ac:dyDescent="0.4">
      <c r="A248" t="s">
        <v>258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x14ac:dyDescent="0.4">
      <c r="A249" t="s">
        <v>109</v>
      </c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x14ac:dyDescent="0.4">
      <c r="A250" t="s">
        <v>260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x14ac:dyDescent="0.4">
      <c r="A251" t="s">
        <v>265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x14ac:dyDescent="0.4">
      <c r="A252" t="s">
        <v>188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x14ac:dyDescent="0.4">
      <c r="A253" t="s">
        <v>75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x14ac:dyDescent="0.4">
      <c r="A254" t="s">
        <v>191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x14ac:dyDescent="0.4">
      <c r="A255" t="s">
        <v>256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x14ac:dyDescent="0.4">
      <c r="A256" t="s">
        <v>276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x14ac:dyDescent="0.4">
      <c r="A257" t="s">
        <v>275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x14ac:dyDescent="0.4">
      <c r="A258" t="s">
        <v>205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x14ac:dyDescent="0.4">
      <c r="A259" t="s">
        <v>40</v>
      </c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x14ac:dyDescent="0.4">
      <c r="A260" t="s">
        <v>231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x14ac:dyDescent="0.4">
      <c r="A261" t="s">
        <v>244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x14ac:dyDescent="0.4">
      <c r="A262" t="s">
        <v>124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x14ac:dyDescent="0.4">
      <c r="A263" t="s">
        <v>196</v>
      </c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x14ac:dyDescent="0.4">
      <c r="A264" t="s">
        <v>254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x14ac:dyDescent="0.4">
      <c r="A265" t="s">
        <v>187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x14ac:dyDescent="0.4">
      <c r="A266" t="s">
        <v>129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x14ac:dyDescent="0.4">
      <c r="A267" t="s">
        <v>45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x14ac:dyDescent="0.4">
      <c r="A268" t="s">
        <v>181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x14ac:dyDescent="0.4">
      <c r="A269" t="s">
        <v>82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x14ac:dyDescent="0.4">
      <c r="A270" t="s">
        <v>213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x14ac:dyDescent="0.4">
      <c r="A271" t="s">
        <v>279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x14ac:dyDescent="0.4">
      <c r="A272" t="s">
        <v>145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x14ac:dyDescent="0.4">
      <c r="A273" t="s">
        <v>61</v>
      </c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x14ac:dyDescent="0.4">
      <c r="A274" t="s">
        <v>270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x14ac:dyDescent="0.4">
      <c r="A275" t="s">
        <v>77</v>
      </c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x14ac:dyDescent="0.4">
      <c r="A276" t="s">
        <v>28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x14ac:dyDescent="0.4">
      <c r="A277" t="s">
        <v>37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x14ac:dyDescent="0.4">
      <c r="A278" t="s">
        <v>43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x14ac:dyDescent="0.4">
      <c r="A279" t="s">
        <v>66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x14ac:dyDescent="0.4">
      <c r="A280" t="s">
        <v>67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x14ac:dyDescent="0.4">
      <c r="A281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x14ac:dyDescent="0.4">
      <c r="A282" t="s">
        <v>19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x14ac:dyDescent="0.4">
      <c r="A283" t="s">
        <v>31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x14ac:dyDescent="0.4">
      <c r="A284" t="s">
        <v>91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x14ac:dyDescent="0.4">
      <c r="A285" t="s">
        <v>169</v>
      </c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x14ac:dyDescent="0.4">
      <c r="A286" t="s">
        <v>52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x14ac:dyDescent="0.4">
      <c r="A287" t="s">
        <v>72</v>
      </c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x14ac:dyDescent="0.4">
      <c r="A288" t="s">
        <v>277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x14ac:dyDescent="0.4">
      <c r="A289" t="s">
        <v>56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x14ac:dyDescent="0.4">
      <c r="A290" t="s">
        <v>35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x14ac:dyDescent="0.4">
      <c r="A291" t="s">
        <v>309</v>
      </c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x14ac:dyDescent="0.4">
      <c r="A292" t="s">
        <v>278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x14ac:dyDescent="0.4">
      <c r="A293" t="s">
        <v>262</v>
      </c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x14ac:dyDescent="0.4">
      <c r="A294" t="s">
        <v>16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x14ac:dyDescent="0.4">
      <c r="A295" t="s">
        <v>104</v>
      </c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x14ac:dyDescent="0.4">
      <c r="A296" t="s">
        <v>130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x14ac:dyDescent="0.4">
      <c r="A297" t="s">
        <v>73</v>
      </c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x14ac:dyDescent="0.4">
      <c r="A298" t="s">
        <v>10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x14ac:dyDescent="0.4">
      <c r="A299" t="s">
        <v>215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x14ac:dyDescent="0.4">
      <c r="A300" t="s">
        <v>227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x14ac:dyDescent="0.4">
      <c r="A301" t="s">
        <v>235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x14ac:dyDescent="0.4">
      <c r="A302" t="s">
        <v>14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x14ac:dyDescent="0.4">
      <c r="A303" t="s">
        <v>3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x14ac:dyDescent="0.4">
      <c r="A304" t="s">
        <v>355</v>
      </c>
    </row>
    <row r="305" spans="1:1" x14ac:dyDescent="0.4">
      <c r="A305" t="s">
        <v>356</v>
      </c>
    </row>
    <row r="306" spans="1:1" x14ac:dyDescent="0.4">
      <c r="A306" t="s">
        <v>357</v>
      </c>
    </row>
    <row r="307" spans="1:1" x14ac:dyDescent="0.4">
      <c r="A307" t="s">
        <v>358</v>
      </c>
    </row>
    <row r="308" spans="1:1" x14ac:dyDescent="0.4">
      <c r="A308" t="s">
        <v>359</v>
      </c>
    </row>
    <row r="309" spans="1:1" x14ac:dyDescent="0.4">
      <c r="A309" t="s">
        <v>360</v>
      </c>
    </row>
    <row r="310" spans="1:1" x14ac:dyDescent="0.4">
      <c r="A310" t="s">
        <v>361</v>
      </c>
    </row>
    <row r="311" spans="1:1" x14ac:dyDescent="0.4">
      <c r="A311" t="s">
        <v>362</v>
      </c>
    </row>
    <row r="312" spans="1:1" x14ac:dyDescent="0.4">
      <c r="A312" t="s">
        <v>363</v>
      </c>
    </row>
    <row r="313" spans="1:1" x14ac:dyDescent="0.4">
      <c r="A313" t="s">
        <v>364</v>
      </c>
    </row>
    <row r="314" spans="1:1" x14ac:dyDescent="0.4">
      <c r="A314" t="s">
        <v>365</v>
      </c>
    </row>
    <row r="315" spans="1:1" x14ac:dyDescent="0.4">
      <c r="A315" t="s">
        <v>366</v>
      </c>
    </row>
    <row r="316" spans="1:1" x14ac:dyDescent="0.4">
      <c r="A316" t="s">
        <v>367</v>
      </c>
    </row>
    <row r="317" spans="1:1" x14ac:dyDescent="0.4">
      <c r="A317" t="s">
        <v>368</v>
      </c>
    </row>
    <row r="318" spans="1:1" x14ac:dyDescent="0.4">
      <c r="A318" t="s">
        <v>369</v>
      </c>
    </row>
    <row r="319" spans="1:1" x14ac:dyDescent="0.4">
      <c r="A319" t="s">
        <v>370</v>
      </c>
    </row>
    <row r="320" spans="1:1" x14ac:dyDescent="0.4">
      <c r="A320" t="s">
        <v>371</v>
      </c>
    </row>
    <row r="321" spans="1:1" x14ac:dyDescent="0.4">
      <c r="A321" t="s">
        <v>372</v>
      </c>
    </row>
    <row r="322" spans="1:1" x14ac:dyDescent="0.4">
      <c r="A322" t="s">
        <v>373</v>
      </c>
    </row>
    <row r="323" spans="1:1" x14ac:dyDescent="0.4">
      <c r="A323" t="s">
        <v>374</v>
      </c>
    </row>
    <row r="324" spans="1:1" x14ac:dyDescent="0.4">
      <c r="A324" t="s">
        <v>375</v>
      </c>
    </row>
    <row r="325" spans="1:1" x14ac:dyDescent="0.4">
      <c r="A325" t="s">
        <v>376</v>
      </c>
    </row>
    <row r="326" spans="1:1" x14ac:dyDescent="0.4">
      <c r="A326" t="s">
        <v>377</v>
      </c>
    </row>
    <row r="327" spans="1:1" x14ac:dyDescent="0.4">
      <c r="A327" t="s">
        <v>378</v>
      </c>
    </row>
    <row r="328" spans="1:1" x14ac:dyDescent="0.4">
      <c r="A328" t="s">
        <v>379</v>
      </c>
    </row>
    <row r="329" spans="1:1" x14ac:dyDescent="0.4">
      <c r="A329" t="s">
        <v>380</v>
      </c>
    </row>
    <row r="330" spans="1:1" x14ac:dyDescent="0.4">
      <c r="A330" t="s">
        <v>381</v>
      </c>
    </row>
    <row r="331" spans="1:1" x14ac:dyDescent="0.4">
      <c r="A331" t="s">
        <v>382</v>
      </c>
    </row>
    <row r="332" spans="1:1" x14ac:dyDescent="0.4">
      <c r="A332" t="s">
        <v>383</v>
      </c>
    </row>
    <row r="333" spans="1:1" x14ac:dyDescent="0.4">
      <c r="A333" t="s">
        <v>384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915A8-1339-4531-8158-2DE40B042028}">
  <sheetPr codeName="Sheet4"/>
  <dimension ref="A1:IC64"/>
  <sheetViews>
    <sheetView workbookViewId="0"/>
  </sheetViews>
  <sheetFormatPr defaultRowHeight="18.75" x14ac:dyDescent="0.4"/>
  <cols>
    <col min="1" max="1" width="9.375" bestFit="1" customWidth="1"/>
    <col min="9" max="9" width="9.375" bestFit="1" customWidth="1"/>
    <col min="17" max="17" width="9.375" bestFit="1" customWidth="1"/>
    <col min="25" max="25" width="9.375" bestFit="1" customWidth="1"/>
    <col min="33" max="33" width="9.375" bestFit="1" customWidth="1"/>
    <col min="41" max="41" width="9.375" bestFit="1" customWidth="1"/>
    <col min="49" max="49" width="9.375" bestFit="1" customWidth="1"/>
    <col min="57" max="57" width="9.375" bestFit="1" customWidth="1"/>
    <col min="65" max="65" width="9.375" bestFit="1" customWidth="1"/>
    <col min="73" max="73" width="9.375" bestFit="1" customWidth="1"/>
    <col min="81" max="81" width="9.375" bestFit="1" customWidth="1"/>
    <col min="89" max="89" width="9.375" bestFit="1" customWidth="1"/>
    <col min="97" max="97" width="9.375" bestFit="1" customWidth="1"/>
    <col min="105" max="105" width="9.375" bestFit="1" customWidth="1"/>
    <col min="113" max="113" width="9.375" bestFit="1" customWidth="1"/>
    <col min="121" max="121" width="9.375" bestFit="1" customWidth="1"/>
    <col min="129" max="129" width="9.375" bestFit="1" customWidth="1"/>
    <col min="137" max="137" width="9.375" bestFit="1" customWidth="1"/>
    <col min="145" max="145" width="9.375" bestFit="1" customWidth="1"/>
    <col min="153" max="153" width="9.375" bestFit="1" customWidth="1"/>
    <col min="161" max="161" width="9.375" bestFit="1" customWidth="1"/>
    <col min="169" max="169" width="9.375" bestFit="1" customWidth="1"/>
    <col min="177" max="177" width="9.375" bestFit="1" customWidth="1"/>
    <col min="185" max="185" width="9.375" bestFit="1" customWidth="1"/>
    <col min="193" max="193" width="9.375" bestFit="1" customWidth="1"/>
    <col min="197" max="197" width="9.375" bestFit="1" customWidth="1"/>
    <col min="201" max="201" width="9.375" bestFit="1" customWidth="1"/>
    <col min="205" max="205" width="9.375" bestFit="1" customWidth="1"/>
    <col min="209" max="209" width="9.375" bestFit="1" customWidth="1"/>
    <col min="213" max="213" width="9.375" bestFit="1" customWidth="1"/>
    <col min="217" max="217" width="9.375" bestFit="1" customWidth="1"/>
    <col min="221" max="221" width="9.375" bestFit="1" customWidth="1"/>
    <col min="225" max="225" width="9.375" bestFit="1" customWidth="1"/>
    <col min="229" max="229" width="9.375" bestFit="1" customWidth="1"/>
    <col min="233" max="233" width="9.375" bestFit="1" customWidth="1"/>
  </cols>
  <sheetData>
    <row r="1" spans="1:237" x14ac:dyDescent="0.4">
      <c r="A1" t="e" cm="1">
        <f t="array" aca="1" ref="A1" ca="1">IF(場中監視!AD2&lt;&gt;"",_xll.RssTickList(A2:C2, 場中監視!$A$2, 31),"")</f>
        <v>#VALUE!</v>
      </c>
      <c r="I1" t="e" cm="1">
        <f t="array" aca="1" ref="I1" ca="1">IF(場中監視!AD3&lt;&gt;"",_xll.RssTickList(I2:K2, 場中監視!$A$3, 31),"")</f>
        <v>#VALUE!</v>
      </c>
      <c r="Q1" t="e" cm="1">
        <f t="array" aca="1" ref="Q1" ca="1">IF(場中監視!AD4&lt;&gt;"",_xll.RssTickList(Q2:S2, 場中監視!$A$4, 31),"")</f>
        <v>#VALUE!</v>
      </c>
      <c r="Y1" t="e" cm="1">
        <f t="array" aca="1" ref="Y1" ca="1">IF(場中監視!AD5&lt;&gt;"",_xll.RssTickList(Y2:AA2, 場中監視!$A$5, 31),"")</f>
        <v>#VALUE!</v>
      </c>
      <c r="AG1" t="e" cm="1">
        <f t="array" aca="1" ref="AG1" ca="1">IF(場中監視!AD6&lt;&gt;"",_xll.RssTickList(AG2:AI2, 場中監視!$A$6, 31),"")</f>
        <v>#VALUE!</v>
      </c>
      <c r="AO1" t="e" cm="1">
        <f t="array" aca="1" ref="AO1" ca="1">IF(場中監視!AD7&lt;&gt;"",_xll.RssTickList(AO2:AQ2, 場中監視!$A$7, 31),"")</f>
        <v>#VALUE!</v>
      </c>
      <c r="AW1" t="e" cm="1">
        <f t="array" aca="1" ref="AW1" ca="1">IF(場中監視!AD8&lt;&gt;"",_xll.RssTickList(AW2:AY2, 場中監視!$A$8, 31),"")</f>
        <v>#VALUE!</v>
      </c>
      <c r="BE1" t="e" cm="1">
        <f t="array" aca="1" ref="BE1" ca="1">IF(場中監視!AD9&lt;&gt;"",_xll.RssTickList(BE2:BG2, 場中監視!$A$9, 31),"")</f>
        <v>#VALUE!</v>
      </c>
      <c r="BM1" t="e" cm="1">
        <f t="array" aca="1" ref="BM1" ca="1">IF(場中監視!AD10&lt;&gt;"",_xll.RssTickList(BM2:BO2, 場中監視!$A$10, 31),"")</f>
        <v>#VALUE!</v>
      </c>
      <c r="BU1" t="e" cm="1">
        <f t="array" aca="1" ref="BU1" ca="1">IF(場中監視!AD11&lt;&gt;"",_xll.RssTickList(BU2:BW2, 場中監視!$A$11, 31),"")</f>
        <v>#VALUE!</v>
      </c>
      <c r="CC1" t="e" cm="1">
        <f t="array" aca="1" ref="CC1" ca="1">IF(場中監視!AD12&lt;&gt;"",_xll.RssTickList(CC2:CE2, 場中監視!$A$12, 31),"")</f>
        <v>#VALUE!</v>
      </c>
      <c r="CK1" t="e" cm="1">
        <f t="array" aca="1" ref="CK1" ca="1">IF(場中監視!AD13&lt;&gt;"",_xll.RssTickList(CK2:CM2, 場中監視!$A$13, 31),"")</f>
        <v>#VALUE!</v>
      </c>
      <c r="CS1" t="e" cm="1">
        <f t="array" aca="1" ref="CS1" ca="1">IF(場中監視!AD14&lt;&gt;"",_xll.RssTickList(CS2:CU2, 場中監視!$A$14, 31),"")</f>
        <v>#VALUE!</v>
      </c>
      <c r="DA1" t="e" cm="1">
        <f t="array" aca="1" ref="DA1" ca="1">IF(場中監視!AD15&lt;&gt;"",_xll.RssTickList(DA2:DC2, 場中監視!$A$15, 31),"")</f>
        <v>#VALUE!</v>
      </c>
      <c r="DI1" t="e" cm="1">
        <f t="array" aca="1" ref="DI1" ca="1">IF(場中監視!AD16&lt;&gt;"",_xll.RssTickList(DI2:DK2, 場中監視!$A$16, 31),"")</f>
        <v>#VALUE!</v>
      </c>
      <c r="DQ1" t="e" cm="1">
        <f t="array" aca="1" ref="DQ1" ca="1">IF(場中監視!AD17&lt;&gt;"",_xll.RssTickList(DQ2:DS2, 場中監視!$A$17, 31),"")</f>
        <v>#VALUE!</v>
      </c>
      <c r="DY1" t="e" cm="1">
        <f t="array" aca="1" ref="DY1" ca="1">IF(場中監視!AD18&lt;&gt;"",_xll.RssTickList(DY2:EA2, 場中監視!$A$18, 31),"")</f>
        <v>#VALUE!</v>
      </c>
      <c r="EG1" t="e" cm="1">
        <f t="array" aca="1" ref="EG1" ca="1">IF(場中監視!AD19&lt;&gt;"",_xll.RssTickList(EG2:EI2, 場中監視!$A$19, 31),"")</f>
        <v>#VALUE!</v>
      </c>
      <c r="EO1" t="e" cm="1">
        <f t="array" aca="1" ref="EO1" ca="1">IF(場中監視!AD20&lt;&gt;"",_xll.RssTickList(EO2:EQ2, 場中監視!$A$20, 31),"")</f>
        <v>#VALUE!</v>
      </c>
      <c r="EW1" t="e" cm="1">
        <f t="array" aca="1" ref="EW1" ca="1">IF(場中監視!AD21&lt;&gt;"",_xll.RssTickList(EW2:EY2, 場中監視!$A$21, 31),"")</f>
        <v>#VALUE!</v>
      </c>
      <c r="FE1" t="e" cm="1">
        <f t="array" aca="1" ref="FE1" ca="1">IF(場中監視!AD22&lt;&gt;"",_xll.RssTickList(FE2:FG2, 場中監視!$A$22, 31),"")</f>
        <v>#VALUE!</v>
      </c>
      <c r="FM1" t="e" cm="1">
        <f t="array" aca="1" ref="FM1" ca="1">IF(場中監視!AD23&lt;&gt;"",_xll.RssTickList(FM2:FO2, 場中監視!$A$23, 31),"")</f>
        <v>#VALUE!</v>
      </c>
      <c r="FU1" t="e" cm="1">
        <f t="array" aca="1" ref="FU1" ca="1">IF(場中監視!AD24&lt;&gt;"",_xll.RssTickList(FU2:FW2, 場中監視!$A$24, 31),"")</f>
        <v>#VALUE!</v>
      </c>
      <c r="GC1" t="e" cm="1">
        <f t="array" aca="1" ref="GC1" ca="1">IF(場中監視!AD25&lt;&gt;"",_xll.RssTickList(GC2:GE2, 場中監視!$A$25, 31),"")</f>
        <v>#VALUE!</v>
      </c>
      <c r="GK1" t="e" cm="1">
        <f t="array" aca="1" ref="GK1" ca="1">IF(場中監視!AD26&lt;&gt;"",_xll.RssTickList(GK2:GM2, 場中監視!$A$26, 31),"")</f>
        <v>#VALUE!</v>
      </c>
      <c r="GS1" t="e" cm="1">
        <f t="array" ref="GS1">IF(場中監視!#REF!&lt;&gt;"",_xll.RssTickList(GS2:GU2, 場中監視!#REF!, 31),"")</f>
        <v>#REF!</v>
      </c>
      <c r="HA1" t="e" cm="1">
        <f t="array" ref="HA1">IF(場中監視!#REF!&lt;&gt;"",_xll.RssTickList(HA2:HC2, 場中監視!#REF!, 31),"")</f>
        <v>#REF!</v>
      </c>
      <c r="HI1" t="e" cm="1">
        <f t="array" ref="HI1">IF(場中監視!#REF!&lt;&gt;"",_xll.RssTickList(HI2:HK2, 場中監視!#REF!, 31),"")</f>
        <v>#REF!</v>
      </c>
      <c r="HQ1" t="e" cm="1">
        <f t="array" ref="HQ1">IF(場中監視!#REF!&lt;&gt;"",_xll.RssTickList(HQ2:HS2, 場中監視!#REF!, 31),"")</f>
        <v>#REF!</v>
      </c>
      <c r="HY1" t="e" cm="1">
        <f t="array" ref="HY1">IF(場中監視!#REF!&lt;&gt;"",_xll.RssTickList(HY2:IA2, 場中監視!#REF!, 31),"")</f>
        <v>#REF!</v>
      </c>
    </row>
    <row r="2" spans="1:237" x14ac:dyDescent="0.4">
      <c r="A2" t="s">
        <v>293</v>
      </c>
      <c r="B2" t="s">
        <v>11</v>
      </c>
      <c r="C2" t="s">
        <v>320</v>
      </c>
      <c r="I2" t="s">
        <v>293</v>
      </c>
      <c r="J2" t="s">
        <v>11</v>
      </c>
      <c r="K2" t="s">
        <v>320</v>
      </c>
      <c r="Q2" t="s">
        <v>293</v>
      </c>
      <c r="R2" t="s">
        <v>11</v>
      </c>
      <c r="S2" t="s">
        <v>320</v>
      </c>
      <c r="Y2" t="s">
        <v>293</v>
      </c>
      <c r="Z2" t="s">
        <v>11</v>
      </c>
      <c r="AA2" t="s">
        <v>320</v>
      </c>
      <c r="AG2" t="s">
        <v>293</v>
      </c>
      <c r="AH2" t="s">
        <v>11</v>
      </c>
      <c r="AI2" t="s">
        <v>320</v>
      </c>
      <c r="AO2" t="s">
        <v>293</v>
      </c>
      <c r="AP2" t="s">
        <v>11</v>
      </c>
      <c r="AQ2" t="s">
        <v>320</v>
      </c>
      <c r="AW2" t="s">
        <v>293</v>
      </c>
      <c r="AX2" t="s">
        <v>11</v>
      </c>
      <c r="AY2" t="s">
        <v>320</v>
      </c>
      <c r="BE2" t="s">
        <v>293</v>
      </c>
      <c r="BF2" t="s">
        <v>11</v>
      </c>
      <c r="BG2" t="s">
        <v>320</v>
      </c>
      <c r="BM2" t="s">
        <v>293</v>
      </c>
      <c r="BN2" t="s">
        <v>11</v>
      </c>
      <c r="BO2" t="s">
        <v>320</v>
      </c>
      <c r="BU2" t="s">
        <v>293</v>
      </c>
      <c r="BV2" t="s">
        <v>11</v>
      </c>
      <c r="BW2" t="s">
        <v>320</v>
      </c>
      <c r="CC2" t="s">
        <v>293</v>
      </c>
      <c r="CD2" t="s">
        <v>11</v>
      </c>
      <c r="CE2" t="s">
        <v>320</v>
      </c>
      <c r="CK2" t="s">
        <v>293</v>
      </c>
      <c r="CL2" t="s">
        <v>11</v>
      </c>
      <c r="CM2" t="s">
        <v>320</v>
      </c>
      <c r="CS2" t="s">
        <v>293</v>
      </c>
      <c r="CT2" t="s">
        <v>11</v>
      </c>
      <c r="CU2" t="s">
        <v>320</v>
      </c>
      <c r="DA2" t="s">
        <v>293</v>
      </c>
      <c r="DB2" t="s">
        <v>11</v>
      </c>
      <c r="DC2" t="s">
        <v>320</v>
      </c>
      <c r="DI2" t="s">
        <v>293</v>
      </c>
      <c r="DJ2" t="s">
        <v>11</v>
      </c>
      <c r="DK2" t="s">
        <v>320</v>
      </c>
      <c r="DQ2" t="s">
        <v>293</v>
      </c>
      <c r="DR2" t="s">
        <v>11</v>
      </c>
      <c r="DS2" t="s">
        <v>320</v>
      </c>
      <c r="DY2" t="s">
        <v>293</v>
      </c>
      <c r="DZ2" t="s">
        <v>11</v>
      </c>
      <c r="EA2" t="s">
        <v>320</v>
      </c>
      <c r="EG2" t="s">
        <v>293</v>
      </c>
      <c r="EH2" t="s">
        <v>11</v>
      </c>
      <c r="EI2" t="s">
        <v>320</v>
      </c>
      <c r="EO2" t="s">
        <v>293</v>
      </c>
      <c r="EP2" t="s">
        <v>11</v>
      </c>
      <c r="EQ2" t="s">
        <v>320</v>
      </c>
      <c r="EW2" t="s">
        <v>293</v>
      </c>
      <c r="EX2" t="s">
        <v>11</v>
      </c>
      <c r="EY2" t="s">
        <v>320</v>
      </c>
      <c r="FE2" t="s">
        <v>293</v>
      </c>
      <c r="FF2" t="s">
        <v>11</v>
      </c>
      <c r="FG2" t="s">
        <v>320</v>
      </c>
      <c r="FM2" t="s">
        <v>293</v>
      </c>
      <c r="FN2" t="s">
        <v>11</v>
      </c>
      <c r="FO2" t="s">
        <v>320</v>
      </c>
      <c r="FU2" t="s">
        <v>293</v>
      </c>
      <c r="FV2" t="s">
        <v>11</v>
      </c>
      <c r="FW2" t="s">
        <v>320</v>
      </c>
      <c r="GC2" t="s">
        <v>293</v>
      </c>
      <c r="GD2" t="s">
        <v>11</v>
      </c>
      <c r="GE2" t="s">
        <v>320</v>
      </c>
      <c r="GK2" t="s">
        <v>293</v>
      </c>
      <c r="GL2" t="s">
        <v>11</v>
      </c>
      <c r="GM2" t="s">
        <v>320</v>
      </c>
      <c r="GS2" t="s">
        <v>293</v>
      </c>
      <c r="GT2" t="s">
        <v>11</v>
      </c>
      <c r="GU2" t="s">
        <v>320</v>
      </c>
      <c r="HA2" t="s">
        <v>293</v>
      </c>
      <c r="HB2" t="s">
        <v>11</v>
      </c>
      <c r="HC2" t="s">
        <v>320</v>
      </c>
      <c r="HI2" t="s">
        <v>293</v>
      </c>
      <c r="HJ2" t="s">
        <v>11</v>
      </c>
      <c r="HK2" t="s">
        <v>320</v>
      </c>
      <c r="HQ2" t="s">
        <v>293</v>
      </c>
      <c r="HR2" t="s">
        <v>11</v>
      </c>
      <c r="HS2" t="s">
        <v>320</v>
      </c>
      <c r="HY2" t="s">
        <v>293</v>
      </c>
      <c r="HZ2" t="s">
        <v>11</v>
      </c>
      <c r="IA2" t="s">
        <v>320</v>
      </c>
    </row>
    <row r="3" spans="1:237" x14ac:dyDescent="0.4">
      <c r="A3" s="1" t="s">
        <v>747</v>
      </c>
      <c r="B3" s="1">
        <v>499000</v>
      </c>
      <c r="C3" s="1">
        <v>3629</v>
      </c>
      <c r="D3" t="str">
        <f t="shared" ref="D3:D32" si="0">IF(C3=C4,D4,IF(C3&gt;C4,"買",IF(C3&lt;C4,"売","")))</f>
        <v>買</v>
      </c>
      <c r="E3" t="e">
        <f ca="1">IF(AND(B3&gt;E$35,ISNUMBER(B3)),E$37,"")</f>
        <v>#VALUE!</v>
      </c>
      <c r="I3" s="1" t="s">
        <v>747</v>
      </c>
      <c r="J3" s="1">
        <v>291300</v>
      </c>
      <c r="K3" s="1">
        <v>722</v>
      </c>
      <c r="L3" t="str">
        <f t="shared" ref="L3:L32" si="1">IF(K3=K4,L4,IF(K3&gt;K4,"買",IF(K3&lt;K4,"売","")))</f>
        <v>買</v>
      </c>
      <c r="M3" t="e">
        <f ca="1">IF(AND(J3&gt;M$35,ISNUMBER(J3)),M$37,"")</f>
        <v>#VALUE!</v>
      </c>
      <c r="Q3" s="1" t="s">
        <v>747</v>
      </c>
      <c r="R3" s="1">
        <v>31300</v>
      </c>
      <c r="S3" s="1">
        <v>1829</v>
      </c>
      <c r="T3" t="str">
        <f t="shared" ref="T3:T32" si="2">IF(S3=S4,T4,IF(S3&gt;S4,"買",IF(S3&lt;S4,"売","")))</f>
        <v>売</v>
      </c>
      <c r="U3" t="e">
        <f ca="1">IF(AND(R3&gt;U$35,ISNUMBER(R3)),U$37,"")</f>
        <v>#VALUE!</v>
      </c>
      <c r="Y3" s="1" t="s">
        <v>747</v>
      </c>
      <c r="Z3" s="1">
        <v>958500</v>
      </c>
      <c r="AA3" s="1">
        <v>2025</v>
      </c>
      <c r="AB3" t="str">
        <f t="shared" ref="AB3:AB32" si="3">IF(AA3=AA4,AB4,IF(AA3&gt;AA4,"買",IF(AA3&lt;AA4,"売","")))</f>
        <v>買</v>
      </c>
      <c r="AC3" t="e">
        <f ca="1">IF(AND(Z3&gt;AC$35,ISNUMBER(Z3)),AC$37,"")</f>
        <v>#VALUE!</v>
      </c>
      <c r="AG3" s="1" t="s">
        <v>747</v>
      </c>
      <c r="AH3" s="1">
        <v>213300</v>
      </c>
      <c r="AI3" s="1">
        <v>779</v>
      </c>
      <c r="AJ3" t="str">
        <f t="shared" ref="AJ3:AJ32" si="4">IF(AI3=AI4,AJ4,IF(AI3&gt;AI4,"買",IF(AI3&lt;AI4,"売","")))</f>
        <v>売</v>
      </c>
      <c r="AK3" t="e">
        <f ca="1">IF(AND(AH3&gt;AK$35,ISNUMBER(AH3)),AK$37,"")</f>
        <v>#VALUE!</v>
      </c>
      <c r="AO3" s="1" t="s">
        <v>747</v>
      </c>
      <c r="AP3" s="1">
        <v>80700</v>
      </c>
      <c r="AQ3" s="1">
        <v>45840</v>
      </c>
      <c r="AR3" t="str">
        <f t="shared" ref="AR3:AR32" si="5">IF(AQ3=AQ4,AR4,IF(AQ3&gt;AQ4,"買",IF(AQ3&lt;AQ4,"売","")))</f>
        <v>売</v>
      </c>
      <c r="AS3" t="e">
        <f t="shared" ref="AS3:AS21" ca="1" si="6">IF(AND(AP3&gt;AS$35,ISNUMBER(AP3)),AS$37,"")</f>
        <v>#VALUE!</v>
      </c>
      <c r="AW3" s="1" t="s">
        <v>747</v>
      </c>
      <c r="AX3" s="1">
        <v>388600</v>
      </c>
      <c r="AY3" s="1">
        <v>7047</v>
      </c>
      <c r="AZ3" t="str">
        <f t="shared" ref="AZ3:AZ32" si="7">IF(AY3=AY4,AZ4,IF(AY3&gt;AY4,"買",IF(AY3&lt;AY4,"売","")))</f>
        <v>買</v>
      </c>
      <c r="BA3" t="e">
        <f ca="1">IF(AND(AX3&gt;BA$35,ISNUMBER(AX3)),BA$37,"")</f>
        <v>#VALUE!</v>
      </c>
      <c r="BE3" s="1" t="s">
        <v>747</v>
      </c>
      <c r="BF3" s="1">
        <v>590000</v>
      </c>
      <c r="BG3" s="1">
        <v>9630</v>
      </c>
      <c r="BH3" t="str">
        <f t="shared" ref="BH3:BH32" si="8">IF(BG3=BG4,BH4,IF(BG3&gt;BG4,"買",IF(BG3&lt;BG4,"売","")))</f>
        <v>買</v>
      </c>
      <c r="BI3" t="e">
        <f ca="1">IF(AND(BF3&gt;BI$35,ISNUMBER(BF3)),BI$37,"")</f>
        <v>#VALUE!</v>
      </c>
      <c r="BM3" s="1" t="s">
        <v>747</v>
      </c>
      <c r="BN3" s="1">
        <v>189400</v>
      </c>
      <c r="BO3" s="1">
        <v>7862</v>
      </c>
      <c r="BP3" t="str">
        <f t="shared" ref="BP3:BP32" si="9">IF(BO3=BO4,BP4,IF(BO3&gt;BO4,"買",IF(BO3&lt;BO4,"売","")))</f>
        <v>売</v>
      </c>
      <c r="BQ3" t="e">
        <f ca="1">IF(AND(BN3&gt;BQ$35,ISNUMBER(BN3)),BQ$37,"")</f>
        <v>#VALUE!</v>
      </c>
      <c r="BU3" s="1" t="s">
        <v>747</v>
      </c>
      <c r="BV3" s="1">
        <v>190400</v>
      </c>
      <c r="BW3" s="1">
        <v>9150</v>
      </c>
      <c r="BX3" t="str">
        <f t="shared" ref="BX3:BX32" si="10">IF(BW3=BW4,BX4,IF(BW3&gt;BW4,"買",IF(BW3&lt;BW4,"売","")))</f>
        <v>売</v>
      </c>
      <c r="BY3" t="e">
        <f ca="1">IF(AND(BV3&gt;BY$35,ISNUMBER(BV3)),BY$37,"")</f>
        <v>#VALUE!</v>
      </c>
      <c r="CC3" s="1" t="s">
        <v>747</v>
      </c>
      <c r="CD3" s="1">
        <v>479800</v>
      </c>
      <c r="CE3" s="1">
        <v>4029</v>
      </c>
      <c r="CF3" t="str">
        <f t="shared" ref="CF3:CF32" si="11">IF(CE3=CE4,CF4,IF(CE3&gt;CE4,"買",IF(CE3&lt;CE4,"売","")))</f>
        <v>買</v>
      </c>
      <c r="CG3" t="e">
        <f ca="1">IF(AND(CD3&gt;CG$35,ISNUMBER(CD3)),CG$37,"")</f>
        <v>#VALUE!</v>
      </c>
      <c r="CK3" s="1" t="s">
        <v>747</v>
      </c>
      <c r="CL3" s="1">
        <v>109100</v>
      </c>
      <c r="CM3" s="1">
        <v>1478</v>
      </c>
      <c r="CN3" t="str">
        <f t="shared" ref="CN3:CN32" si="12">IF(CM3=CM4,CN4,IF(CM3&gt;CM4,"買",IF(CM3&lt;CM4,"売","")))</f>
        <v>売</v>
      </c>
      <c r="CO3" t="e">
        <f ca="1">IF(AND(CL3&gt;CO$35,ISNUMBER(CL3)),CO$37,"")</f>
        <v>#VALUE!</v>
      </c>
      <c r="CS3" s="1" t="s">
        <v>747</v>
      </c>
      <c r="CT3" s="1">
        <v>2088600</v>
      </c>
      <c r="CU3" s="1">
        <v>2743.5</v>
      </c>
      <c r="CV3" t="str">
        <f t="shared" ref="CV3:CV32" si="13">IF(CU3=CU4,CV4,IF(CU3&gt;CU4,"買",IF(CU3&lt;CU4,"売","")))</f>
        <v>買</v>
      </c>
      <c r="CW3" t="e">
        <f t="shared" ref="CW3:CW21" ca="1" si="14">IF(AND(CT3&gt;CW$35,ISNUMBER(CT3)),CW$37,"")</f>
        <v>#VALUE!</v>
      </c>
      <c r="DA3" s="1" t="s">
        <v>747</v>
      </c>
      <c r="DB3" s="1">
        <v>46300</v>
      </c>
      <c r="DC3" s="1">
        <v>3815</v>
      </c>
      <c r="DD3" t="str">
        <f t="shared" ref="DD3:DD32" si="15">IF(DC3=DC4,DD4,IF(DC3&gt;DC4,"買",IF(DC3&lt;DC4,"売","")))</f>
        <v>買</v>
      </c>
      <c r="DE3" t="e">
        <f t="shared" ref="DE3:DE21" ca="1" si="16">IF(AND(DB3&gt;DE$35,ISNUMBER(DB3)),DE$37,"")</f>
        <v>#VALUE!</v>
      </c>
      <c r="DI3" s="1" t="s">
        <v>747</v>
      </c>
      <c r="DJ3" s="1">
        <v>130300</v>
      </c>
      <c r="DK3" s="1">
        <v>400</v>
      </c>
      <c r="DL3" t="str">
        <f t="shared" ref="DL3:DL32" si="17">IF(DK3=DK4,DL4,IF(DK3&gt;DK4,"買",IF(DK3&lt;DK4,"売","")))</f>
        <v>買</v>
      </c>
      <c r="DM3" t="e">
        <f t="shared" ref="DM3:DM21" ca="1" si="18">IF(AND(DJ3&gt;DM$35,ISNUMBER(DJ3)),DM$37,"")</f>
        <v>#VALUE!</v>
      </c>
      <c r="DQ3" s="1" t="s">
        <v>747</v>
      </c>
      <c r="DR3" s="1">
        <v>62900</v>
      </c>
      <c r="DS3" s="1">
        <v>630</v>
      </c>
      <c r="DT3" t="str">
        <f t="shared" ref="DT3:DT32" si="19">IF(DS3=DS4,DT4,IF(DS3&gt;DS4,"買",IF(DS3&lt;DS4,"売","")))</f>
        <v>売</v>
      </c>
      <c r="DU3" t="e">
        <f t="shared" ref="DU3:DU21" ca="1" si="20">IF(AND(DR3&gt;DU$35,ISNUMBER(DR3)),DU$37,"")</f>
        <v>#VALUE!</v>
      </c>
      <c r="DY3" s="1" t="s">
        <v>747</v>
      </c>
      <c r="DZ3" s="1">
        <v>194000</v>
      </c>
      <c r="EA3" s="1">
        <v>2333</v>
      </c>
      <c r="EB3" t="str">
        <f t="shared" ref="EB3:EB32" si="21">IF(EA3=EA4,EB4,IF(EA3&gt;EA4,"買",IF(EA3&lt;EA4,"売","")))</f>
        <v>売</v>
      </c>
      <c r="EC3" t="e">
        <f t="shared" ref="EC3:EC21" ca="1" si="22">IF(AND(DZ3&gt;EC$35,ISNUMBER(DZ3)),EC$37,"")</f>
        <v>#VALUE!</v>
      </c>
      <c r="EG3" s="1" t="s">
        <v>747</v>
      </c>
      <c r="EH3" s="1">
        <v>1317900</v>
      </c>
      <c r="EI3" s="1">
        <v>982.5</v>
      </c>
      <c r="EJ3" t="str">
        <f t="shared" ref="EJ3:EJ32" si="23">IF(EI3=EI4,EJ4,IF(EI3&gt;EI4,"買",IF(EI3&lt;EI4,"売","")))</f>
        <v>買</v>
      </c>
      <c r="EK3" t="e">
        <f t="shared" ref="EK3:EK21" ca="1" si="24">IF(AND(EH3&gt;EK$35,ISNUMBER(EH3)),EK$37,"")</f>
        <v>#VALUE!</v>
      </c>
      <c r="EO3" s="1" t="s">
        <v>747</v>
      </c>
      <c r="EP3" s="1">
        <v>202000</v>
      </c>
      <c r="EQ3" s="1">
        <v>11740</v>
      </c>
      <c r="ER3" t="str">
        <f t="shared" ref="ER3:ER32" si="25">IF(EQ3=EQ4,ER4,IF(EQ3&gt;EQ4,"買",IF(EQ3&lt;EQ4,"売","")))</f>
        <v>買</v>
      </c>
      <c r="ES3" t="e">
        <f t="shared" ref="ES3:ES21" ca="1" si="26">IF(AND(EP3&gt;ES$35,ISNUMBER(EP3)),ES$37,"")</f>
        <v>#VALUE!</v>
      </c>
      <c r="EW3" s="1" t="s">
        <v>747</v>
      </c>
      <c r="EX3" s="1">
        <v>132400</v>
      </c>
      <c r="EY3" s="1">
        <v>5110</v>
      </c>
      <c r="EZ3" t="str">
        <f t="shared" ref="EZ3:EZ32" si="27">IF(EY3=EY4,EZ4,IF(EY3&gt;EY4,"買",IF(EY3&lt;EY4,"売","")))</f>
        <v>買</v>
      </c>
      <c r="FA3" t="e">
        <f t="shared" ref="FA3:FA21" ca="1" si="28">IF(AND(EX3&gt;FA$35,ISNUMBER(EX3)),FA$37,"")</f>
        <v>#VALUE!</v>
      </c>
      <c r="FE3" s="1" t="s">
        <v>747</v>
      </c>
      <c r="FF3" s="1">
        <v>7300</v>
      </c>
      <c r="FG3" s="1">
        <v>1327</v>
      </c>
      <c r="FH3" t="str">
        <f t="shared" ref="FH3:FH32" si="29">IF(FG3=FG4,FH4,IF(FG3&gt;FG4,"買",IF(FG3&lt;FG4,"売","")))</f>
        <v>買</v>
      </c>
      <c r="FI3" t="e">
        <f t="shared" ref="FI3:FI21" ca="1" si="30">IF(AND(FF3&gt;FI$35,ISNUMBER(FF3)),FI$37,"")</f>
        <v>#VALUE!</v>
      </c>
      <c r="FM3" s="1" t="s">
        <v>747</v>
      </c>
      <c r="FN3" s="1">
        <v>183600</v>
      </c>
      <c r="FO3" s="1">
        <v>2299.5</v>
      </c>
      <c r="FP3" t="str">
        <f t="shared" ref="FP3:FP32" si="31">IF(FO3=FO4,FP4,IF(FO3&gt;FO4,"買",IF(FO3&lt;FO4,"売","")))</f>
        <v>買</v>
      </c>
      <c r="FQ3" t="e">
        <f t="shared" ref="FQ3:FQ21" ca="1" si="32">IF(AND(FN3&gt;FQ$35,ISNUMBER(FN3)),FQ$37,"")</f>
        <v>#VALUE!</v>
      </c>
      <c r="FU3" s="1" t="s">
        <v>747</v>
      </c>
      <c r="FV3" s="1">
        <v>228600</v>
      </c>
      <c r="FW3" s="1">
        <v>2676</v>
      </c>
      <c r="FX3" t="str">
        <f t="shared" ref="FX3:FX32" si="33">IF(FW3=FW4,FX4,IF(FW3&gt;FW4,"買",IF(FW3&lt;FW4,"売","")))</f>
        <v>買</v>
      </c>
      <c r="FY3" t="e">
        <f t="shared" ref="FY3:FY21" ca="1" si="34">IF(AND(FV3&gt;FY$35,ISNUMBER(FV3)),FY$37,"")</f>
        <v>#VALUE!</v>
      </c>
      <c r="GC3" s="1" t="s">
        <v>747</v>
      </c>
      <c r="GD3" s="1">
        <v>595200</v>
      </c>
      <c r="GE3" s="1">
        <v>3530</v>
      </c>
      <c r="GF3" t="str">
        <f t="shared" ref="GF3:GF32" si="35">IF(GE3=GE4,GF4,IF(GE3&gt;GE4,"買",IF(GE3&lt;GE4,"売","")))</f>
        <v>買</v>
      </c>
      <c r="GG3" t="e">
        <f t="shared" ref="GG3:GG21" ca="1" si="36">IF(AND(GD3&gt;GG$35,ISNUMBER(GD3)),GG$37,"")</f>
        <v>#VALUE!</v>
      </c>
      <c r="GK3" s="1" t="s">
        <v>747</v>
      </c>
      <c r="GL3" s="1">
        <v>10700</v>
      </c>
      <c r="GM3" s="1">
        <v>1385</v>
      </c>
      <c r="GN3" t="str">
        <f t="shared" ref="GN3:GN32" si="37">IF(GM3=GM4,GN4,IF(GM3&gt;GM4,"買",IF(GM3&lt;GM4,"売","")))</f>
        <v>買</v>
      </c>
      <c r="GO3" t="e">
        <f t="shared" ref="GO3:GO21" ca="1" si="38">IF(AND(GL3&gt;GO$35,ISNUMBER(GL3)),GO$37,"")</f>
        <v>#VALUE!</v>
      </c>
      <c r="GS3" s="1" t="s">
        <v>747</v>
      </c>
      <c r="GT3" s="1">
        <v>595200</v>
      </c>
      <c r="GU3" s="1">
        <v>3530</v>
      </c>
      <c r="GV3" t="str">
        <f t="shared" ref="GV3:GV32" si="39">IF(GU3=GU4,GV4,IF(GU3&gt;GU4,"買",IF(GU3&lt;GU4,"売","")))</f>
        <v>買</v>
      </c>
      <c r="GW3" t="e">
        <f t="shared" ref="GW3:GW32" si="40">IF(AND(GT3&gt;GW$35,ISNUMBER(GT3)),GW$37,"")</f>
        <v>#REF!</v>
      </c>
      <c r="HA3" s="1" t="s">
        <v>747</v>
      </c>
      <c r="HB3" s="1">
        <v>194000</v>
      </c>
      <c r="HC3" s="1">
        <v>2333</v>
      </c>
      <c r="HD3" t="str">
        <f t="shared" ref="HD3:HD32" si="41">IF(HC3=HC4,HD4,IF(HC3&gt;HC4,"買",IF(HC3&lt;HC4,"売","")))</f>
        <v>売</v>
      </c>
      <c r="HE3" t="e">
        <f t="shared" ref="HE3:HE32" si="42">IF(AND(HB3&gt;HE$35,ISNUMBER(HB3)),HE$37,"")</f>
        <v>#REF!</v>
      </c>
      <c r="HI3" s="1" t="s">
        <v>747</v>
      </c>
      <c r="HJ3" s="1">
        <v>5400</v>
      </c>
      <c r="HK3" s="1">
        <v>5830</v>
      </c>
      <c r="HL3" t="str">
        <f t="shared" ref="HL3:HL32" si="43">IF(HK3=HK4,HL4,IF(HK3&gt;HK4,"買",IF(HK3&lt;HK4,"売","")))</f>
        <v>売</v>
      </c>
      <c r="HM3" t="e">
        <f t="shared" ref="HM3:HM32" si="44">IF(AND(HJ3&gt;HM$35,ISNUMBER(HJ3)),HM$37,"")</f>
        <v>#REF!</v>
      </c>
      <c r="HQ3" s="1" t="s">
        <v>747</v>
      </c>
      <c r="HR3" s="1">
        <v>84500</v>
      </c>
      <c r="HS3" s="1">
        <v>3657</v>
      </c>
      <c r="HT3" t="str">
        <f t="shared" ref="HT3:HT32" si="45">IF(HS3=HS4,HT4,IF(HS3&gt;HS4,"買",IF(HS3&lt;HS4,"売","")))</f>
        <v>買</v>
      </c>
      <c r="HU3" t="e">
        <f t="shared" ref="HU3:HU32" si="46">IF(AND(HR3&gt;HU$35,ISNUMBER(HR3)),HU$37,"")</f>
        <v>#REF!</v>
      </c>
      <c r="HY3" s="1" t="s">
        <v>747</v>
      </c>
      <c r="HZ3" s="1">
        <v>183600</v>
      </c>
      <c r="IA3" s="1">
        <v>2299.5</v>
      </c>
      <c r="IB3" t="str">
        <f t="shared" ref="IB3:IB32" si="47">IF(IA3=IA4,IB4,IF(IA3&gt;IA4,"買",IF(IA3&lt;IA4,"売","")))</f>
        <v>買</v>
      </c>
      <c r="IC3" t="e">
        <f t="shared" ref="IC3:IC32" si="48">IF(AND(HZ3&gt;IC$35,ISNUMBER(HZ3)),IC$37,"")</f>
        <v>#REF!</v>
      </c>
    </row>
    <row r="4" spans="1:237" x14ac:dyDescent="0.4">
      <c r="A4" t="s">
        <v>783</v>
      </c>
      <c r="B4">
        <v>100</v>
      </c>
      <c r="C4">
        <v>3597</v>
      </c>
      <c r="D4" t="str">
        <f t="shared" si="0"/>
        <v>買</v>
      </c>
      <c r="E4" t="e">
        <f t="shared" ref="E4:E32" ca="1" si="49">IF(AND(B4&gt;E$35,ISNUMBER(B4)),E$37,"")</f>
        <v>#VALUE!</v>
      </c>
      <c r="I4" t="s">
        <v>748</v>
      </c>
      <c r="J4">
        <v>100</v>
      </c>
      <c r="K4">
        <v>722</v>
      </c>
      <c r="L4" t="str">
        <f t="shared" si="1"/>
        <v>買</v>
      </c>
      <c r="M4" t="e">
        <f t="shared" ref="M4:M32" ca="1" si="50">IF(AND(J4&gt;M$35,ISNUMBER(J4)),M$37,"")</f>
        <v>#VALUE!</v>
      </c>
      <c r="Q4" t="s">
        <v>753</v>
      </c>
      <c r="R4">
        <v>200</v>
      </c>
      <c r="S4">
        <v>1831</v>
      </c>
      <c r="T4" t="str">
        <f t="shared" si="2"/>
        <v>買</v>
      </c>
      <c r="U4" t="e">
        <f t="shared" ref="U4:U32" ca="1" si="51">IF(AND(R4&gt;U$35,ISNUMBER(R4)),U$37,"")</f>
        <v>#VALUE!</v>
      </c>
      <c r="Y4" t="s">
        <v>748</v>
      </c>
      <c r="Z4">
        <v>100</v>
      </c>
      <c r="AA4">
        <v>2023.5</v>
      </c>
      <c r="AB4" t="str">
        <f t="shared" si="3"/>
        <v>買</v>
      </c>
      <c r="AC4" t="e">
        <f t="shared" ref="AC4:AC32" ca="1" si="52">IF(AND(Z4&gt;AC$35,ISNUMBER(Z4)),AC$37,"")</f>
        <v>#VALUE!</v>
      </c>
      <c r="AG4" t="s">
        <v>752</v>
      </c>
      <c r="AH4">
        <v>100</v>
      </c>
      <c r="AI4">
        <v>784</v>
      </c>
      <c r="AJ4" t="str">
        <f t="shared" si="4"/>
        <v>買</v>
      </c>
      <c r="AK4" t="e">
        <f t="shared" ref="AK4:AK32" ca="1" si="53">IF(AND(AH4&gt;AK$35,ISNUMBER(AH4)),AK$37,"")</f>
        <v>#VALUE!</v>
      </c>
      <c r="AO4" t="s">
        <v>748</v>
      </c>
      <c r="AP4">
        <v>100</v>
      </c>
      <c r="AQ4">
        <v>45840</v>
      </c>
      <c r="AR4" t="str">
        <f t="shared" si="5"/>
        <v>売</v>
      </c>
      <c r="AS4" t="e">
        <f t="shared" ca="1" si="6"/>
        <v>#VALUE!</v>
      </c>
      <c r="AW4" t="s">
        <v>748</v>
      </c>
      <c r="AX4">
        <v>900</v>
      </c>
      <c r="AY4">
        <v>7020</v>
      </c>
      <c r="AZ4" t="str">
        <f t="shared" si="7"/>
        <v>買</v>
      </c>
      <c r="BA4" t="e">
        <f t="shared" ref="BA4:BA32" ca="1" si="54">IF(AND(AX4&gt;BA$35,ISNUMBER(AX4)),BA$37,"")</f>
        <v>#VALUE!</v>
      </c>
      <c r="BE4" t="s">
        <v>748</v>
      </c>
      <c r="BF4">
        <v>100</v>
      </c>
      <c r="BG4">
        <v>9615</v>
      </c>
      <c r="BH4" t="str">
        <f t="shared" si="8"/>
        <v>買</v>
      </c>
      <c r="BI4" t="e">
        <f t="shared" ref="BI4:BI32" ca="1" si="55">IF(AND(BF4&gt;BI$35,ISNUMBER(BF4)),BI$37,"")</f>
        <v>#VALUE!</v>
      </c>
      <c r="BM4" t="s">
        <v>748</v>
      </c>
      <c r="BN4">
        <v>100</v>
      </c>
      <c r="BO4">
        <v>7865</v>
      </c>
      <c r="BP4" t="str">
        <f t="shared" si="9"/>
        <v>売</v>
      </c>
      <c r="BQ4" t="e">
        <f t="shared" ref="BQ4:BQ32" ca="1" si="56">IF(AND(BN4&gt;BQ$35,ISNUMBER(BN4)),BQ$37,"")</f>
        <v>#VALUE!</v>
      </c>
      <c r="BU4" t="s">
        <v>748</v>
      </c>
      <c r="BV4">
        <v>100</v>
      </c>
      <c r="BW4">
        <v>9171</v>
      </c>
      <c r="BX4" t="str">
        <f t="shared" si="10"/>
        <v>買</v>
      </c>
      <c r="BY4" t="e">
        <f t="shared" ref="BY4:BY32" ca="1" si="57">IF(AND(BV4&gt;BY$35,ISNUMBER(BV4)),BY$37,"")</f>
        <v>#VALUE!</v>
      </c>
      <c r="CC4" t="s">
        <v>754</v>
      </c>
      <c r="CD4">
        <v>100</v>
      </c>
      <c r="CE4">
        <v>4016</v>
      </c>
      <c r="CF4" t="str">
        <f t="shared" si="11"/>
        <v>買</v>
      </c>
      <c r="CG4" t="e">
        <f t="shared" ref="CG4:CG32" ca="1" si="58">IF(AND(CD4&gt;CG$35,ISNUMBER(CD4)),CG$37,"")</f>
        <v>#VALUE!</v>
      </c>
      <c r="CK4" t="s">
        <v>748</v>
      </c>
      <c r="CL4">
        <v>200</v>
      </c>
      <c r="CM4">
        <v>1480</v>
      </c>
      <c r="CN4" t="str">
        <f t="shared" si="12"/>
        <v>売</v>
      </c>
      <c r="CO4" t="e">
        <f t="shared" ref="CO4:CO32" ca="1" si="59">IF(AND(CL4&gt;CO$35,ISNUMBER(CL4)),CO$37,"")</f>
        <v>#VALUE!</v>
      </c>
      <c r="CS4" t="s">
        <v>748</v>
      </c>
      <c r="CT4">
        <v>300</v>
      </c>
      <c r="CU4">
        <v>2729</v>
      </c>
      <c r="CV4" t="str">
        <f t="shared" si="13"/>
        <v>売</v>
      </c>
      <c r="CW4" t="e">
        <f t="shared" ca="1" si="14"/>
        <v>#VALUE!</v>
      </c>
      <c r="DA4" t="s">
        <v>1009</v>
      </c>
      <c r="DB4">
        <v>200</v>
      </c>
      <c r="DC4">
        <v>3810</v>
      </c>
      <c r="DD4" t="str">
        <f t="shared" si="15"/>
        <v>売</v>
      </c>
      <c r="DE4" t="e">
        <f t="shared" ca="1" si="16"/>
        <v>#VALUE!</v>
      </c>
      <c r="DI4" t="s">
        <v>748</v>
      </c>
      <c r="DJ4">
        <v>500</v>
      </c>
      <c r="DK4">
        <v>399</v>
      </c>
      <c r="DL4" t="str">
        <f t="shared" si="17"/>
        <v>買</v>
      </c>
      <c r="DM4" t="e">
        <f t="shared" ca="1" si="18"/>
        <v>#VALUE!</v>
      </c>
      <c r="DQ4" t="s">
        <v>783</v>
      </c>
      <c r="DR4">
        <v>200</v>
      </c>
      <c r="DS4">
        <v>632</v>
      </c>
      <c r="DT4" t="str">
        <f t="shared" si="19"/>
        <v>売</v>
      </c>
      <c r="DU4" t="e">
        <f t="shared" ca="1" si="20"/>
        <v>#VALUE!</v>
      </c>
      <c r="DY4" t="s">
        <v>783</v>
      </c>
      <c r="DZ4">
        <v>100</v>
      </c>
      <c r="EA4">
        <v>2334</v>
      </c>
      <c r="EB4" t="str">
        <f t="shared" si="21"/>
        <v>買</v>
      </c>
      <c r="EC4" t="e">
        <f t="shared" ca="1" si="22"/>
        <v>#VALUE!</v>
      </c>
      <c r="EG4" t="s">
        <v>748</v>
      </c>
      <c r="EH4">
        <v>100</v>
      </c>
      <c r="EI4">
        <v>978.4</v>
      </c>
      <c r="EJ4" t="str">
        <f t="shared" si="23"/>
        <v>売</v>
      </c>
      <c r="EK4" t="e">
        <f t="shared" ca="1" si="24"/>
        <v>#VALUE!</v>
      </c>
      <c r="EO4" t="s">
        <v>748</v>
      </c>
      <c r="EP4">
        <v>100</v>
      </c>
      <c r="EQ4">
        <v>11690</v>
      </c>
      <c r="ER4" t="str">
        <f t="shared" si="25"/>
        <v>売</v>
      </c>
      <c r="ES4" t="e">
        <f t="shared" ca="1" si="26"/>
        <v>#VALUE!</v>
      </c>
      <c r="EW4" t="s">
        <v>753</v>
      </c>
      <c r="EX4">
        <v>200</v>
      </c>
      <c r="EY4">
        <v>5070</v>
      </c>
      <c r="EZ4" t="str">
        <f t="shared" si="27"/>
        <v>買</v>
      </c>
      <c r="FA4" t="e">
        <f t="shared" ca="1" si="28"/>
        <v>#VALUE!</v>
      </c>
      <c r="FE4" t="s">
        <v>837</v>
      </c>
      <c r="FF4">
        <v>100</v>
      </c>
      <c r="FG4">
        <v>1325</v>
      </c>
      <c r="FH4" t="str">
        <f t="shared" si="29"/>
        <v>売</v>
      </c>
      <c r="FI4" t="e">
        <f t="shared" ca="1" si="30"/>
        <v>#VALUE!</v>
      </c>
      <c r="FM4" t="s">
        <v>783</v>
      </c>
      <c r="FN4">
        <v>100</v>
      </c>
      <c r="FO4">
        <v>2297</v>
      </c>
      <c r="FP4" t="str">
        <f t="shared" si="31"/>
        <v>売</v>
      </c>
      <c r="FQ4" t="e">
        <f t="shared" ca="1" si="32"/>
        <v>#VALUE!</v>
      </c>
      <c r="FU4" t="s">
        <v>748</v>
      </c>
      <c r="FV4">
        <v>100</v>
      </c>
      <c r="FW4">
        <v>2673.5</v>
      </c>
      <c r="FX4" t="str">
        <f t="shared" si="33"/>
        <v>買</v>
      </c>
      <c r="FY4" t="e">
        <f t="shared" ca="1" si="34"/>
        <v>#VALUE!</v>
      </c>
      <c r="GC4" t="s">
        <v>748</v>
      </c>
      <c r="GD4">
        <v>100</v>
      </c>
      <c r="GE4">
        <v>3524</v>
      </c>
      <c r="GF4" t="str">
        <f t="shared" si="35"/>
        <v>買</v>
      </c>
      <c r="GG4" t="e">
        <f t="shared" ca="1" si="36"/>
        <v>#VALUE!</v>
      </c>
      <c r="GK4" t="s">
        <v>835</v>
      </c>
      <c r="GL4">
        <v>300</v>
      </c>
      <c r="GM4">
        <v>1379</v>
      </c>
      <c r="GN4" t="str">
        <f t="shared" si="37"/>
        <v>売</v>
      </c>
      <c r="GO4" t="e">
        <f t="shared" ca="1" si="38"/>
        <v>#VALUE!</v>
      </c>
      <c r="GS4" t="s">
        <v>748</v>
      </c>
      <c r="GT4">
        <v>100</v>
      </c>
      <c r="GU4">
        <v>3524</v>
      </c>
      <c r="GV4" t="str">
        <f t="shared" si="39"/>
        <v>買</v>
      </c>
      <c r="GW4" t="e">
        <f t="shared" si="40"/>
        <v>#REF!</v>
      </c>
      <c r="HA4" t="s">
        <v>783</v>
      </c>
      <c r="HB4">
        <v>100</v>
      </c>
      <c r="HC4">
        <v>2334</v>
      </c>
      <c r="HD4" t="str">
        <f t="shared" si="41"/>
        <v>買</v>
      </c>
      <c r="HE4" t="e">
        <f t="shared" si="42"/>
        <v>#REF!</v>
      </c>
      <c r="HI4" t="s">
        <v>762</v>
      </c>
      <c r="HJ4">
        <v>100</v>
      </c>
      <c r="HK4">
        <v>5830</v>
      </c>
      <c r="HL4" t="str">
        <f t="shared" si="43"/>
        <v>売</v>
      </c>
      <c r="HM4" t="e">
        <f t="shared" si="44"/>
        <v>#REF!</v>
      </c>
      <c r="HQ4" t="s">
        <v>785</v>
      </c>
      <c r="HR4">
        <v>200</v>
      </c>
      <c r="HS4">
        <v>3646</v>
      </c>
      <c r="HT4" t="str">
        <f t="shared" si="45"/>
        <v>買</v>
      </c>
      <c r="HU4" t="e">
        <f t="shared" si="46"/>
        <v>#REF!</v>
      </c>
      <c r="HY4" t="s">
        <v>783</v>
      </c>
      <c r="HZ4">
        <v>100</v>
      </c>
      <c r="IA4">
        <v>2297</v>
      </c>
      <c r="IB4" t="str">
        <f t="shared" si="47"/>
        <v>売</v>
      </c>
      <c r="IC4" t="e">
        <f t="shared" si="48"/>
        <v>#REF!</v>
      </c>
    </row>
    <row r="5" spans="1:237" x14ac:dyDescent="0.4">
      <c r="A5" t="s">
        <v>752</v>
      </c>
      <c r="B5">
        <v>100</v>
      </c>
      <c r="C5">
        <v>3595</v>
      </c>
      <c r="D5" t="str">
        <f t="shared" si="0"/>
        <v>売</v>
      </c>
      <c r="E5" t="e">
        <f t="shared" ca="1" si="49"/>
        <v>#VALUE!</v>
      </c>
      <c r="I5" t="s">
        <v>783</v>
      </c>
      <c r="J5">
        <v>100</v>
      </c>
      <c r="K5">
        <v>722</v>
      </c>
      <c r="L5" t="str">
        <f t="shared" si="1"/>
        <v>買</v>
      </c>
      <c r="M5" t="e">
        <f t="shared" ca="1" si="50"/>
        <v>#VALUE!</v>
      </c>
      <c r="Q5" t="s">
        <v>755</v>
      </c>
      <c r="R5">
        <v>200</v>
      </c>
      <c r="S5">
        <v>1830</v>
      </c>
      <c r="T5" t="str">
        <f t="shared" si="2"/>
        <v>買</v>
      </c>
      <c r="U5" t="e">
        <f t="shared" ca="1" si="51"/>
        <v>#VALUE!</v>
      </c>
      <c r="Y5" t="s">
        <v>783</v>
      </c>
      <c r="Z5">
        <v>100</v>
      </c>
      <c r="AA5">
        <v>2022.5</v>
      </c>
      <c r="AB5" t="str">
        <f t="shared" si="3"/>
        <v>売</v>
      </c>
      <c r="AC5" t="e">
        <f t="shared" ca="1" si="52"/>
        <v>#VALUE!</v>
      </c>
      <c r="AG5" t="s">
        <v>752</v>
      </c>
      <c r="AH5">
        <v>500</v>
      </c>
      <c r="AI5">
        <v>784</v>
      </c>
      <c r="AJ5" t="str">
        <f t="shared" si="4"/>
        <v>買</v>
      </c>
      <c r="AK5" t="e">
        <f t="shared" ca="1" si="53"/>
        <v>#VALUE!</v>
      </c>
      <c r="AO5" t="s">
        <v>783</v>
      </c>
      <c r="AP5">
        <v>100</v>
      </c>
      <c r="AQ5">
        <v>45840</v>
      </c>
      <c r="AR5" t="str">
        <f t="shared" si="5"/>
        <v>売</v>
      </c>
      <c r="AS5" t="e">
        <f t="shared" ca="1" si="6"/>
        <v>#VALUE!</v>
      </c>
      <c r="AW5" t="s">
        <v>748</v>
      </c>
      <c r="AX5">
        <v>2000</v>
      </c>
      <c r="AY5">
        <v>7019</v>
      </c>
      <c r="AZ5" t="str">
        <f t="shared" si="7"/>
        <v>買</v>
      </c>
      <c r="BA5" t="e">
        <f t="shared" ca="1" si="54"/>
        <v>#VALUE!</v>
      </c>
      <c r="BE5" t="s">
        <v>748</v>
      </c>
      <c r="BF5">
        <v>200</v>
      </c>
      <c r="BG5">
        <v>9614</v>
      </c>
      <c r="BH5" t="str">
        <f t="shared" si="8"/>
        <v>売</v>
      </c>
      <c r="BI5" t="e">
        <f t="shared" ca="1" si="55"/>
        <v>#VALUE!</v>
      </c>
      <c r="BM5" t="s">
        <v>748</v>
      </c>
      <c r="BN5">
        <v>100</v>
      </c>
      <c r="BO5">
        <v>7866</v>
      </c>
      <c r="BP5" t="str">
        <f t="shared" si="9"/>
        <v>売</v>
      </c>
      <c r="BQ5" t="e">
        <f t="shared" ca="1" si="56"/>
        <v>#VALUE!</v>
      </c>
      <c r="BU5" t="s">
        <v>748</v>
      </c>
      <c r="BV5">
        <v>100</v>
      </c>
      <c r="BW5">
        <v>9170</v>
      </c>
      <c r="BX5" t="str">
        <f t="shared" si="10"/>
        <v>売</v>
      </c>
      <c r="BY5" t="e">
        <f t="shared" ca="1" si="57"/>
        <v>#VALUE!</v>
      </c>
      <c r="CC5" t="s">
        <v>749</v>
      </c>
      <c r="CD5">
        <v>100</v>
      </c>
      <c r="CE5">
        <v>4014</v>
      </c>
      <c r="CF5" t="str">
        <f t="shared" si="11"/>
        <v>買</v>
      </c>
      <c r="CG5" t="e">
        <f t="shared" ca="1" si="58"/>
        <v>#VALUE!</v>
      </c>
      <c r="CK5" t="s">
        <v>748</v>
      </c>
      <c r="CL5">
        <v>100</v>
      </c>
      <c r="CM5">
        <v>1481</v>
      </c>
      <c r="CN5" t="str">
        <f t="shared" si="12"/>
        <v>売</v>
      </c>
      <c r="CO5" t="e">
        <f t="shared" ca="1" si="59"/>
        <v>#VALUE!</v>
      </c>
      <c r="CS5" t="s">
        <v>783</v>
      </c>
      <c r="CT5">
        <v>100</v>
      </c>
      <c r="CU5">
        <v>2729.5</v>
      </c>
      <c r="CV5" t="str">
        <f t="shared" si="13"/>
        <v>買</v>
      </c>
      <c r="CW5" t="e">
        <f t="shared" ca="1" si="14"/>
        <v>#VALUE!</v>
      </c>
      <c r="DA5" t="s">
        <v>1009</v>
      </c>
      <c r="DB5">
        <v>7300</v>
      </c>
      <c r="DC5">
        <v>3815</v>
      </c>
      <c r="DD5" t="str">
        <f t="shared" si="15"/>
        <v>売</v>
      </c>
      <c r="DE5" t="e">
        <f t="shared" ca="1" si="16"/>
        <v>#VALUE!</v>
      </c>
      <c r="DI5" t="s">
        <v>754</v>
      </c>
      <c r="DJ5">
        <v>1400</v>
      </c>
      <c r="DK5">
        <v>399</v>
      </c>
      <c r="DL5" t="str">
        <f t="shared" si="17"/>
        <v>買</v>
      </c>
      <c r="DM5" t="e">
        <f t="shared" ca="1" si="18"/>
        <v>#VALUE!</v>
      </c>
      <c r="DQ5" t="s">
        <v>783</v>
      </c>
      <c r="DR5">
        <v>300</v>
      </c>
      <c r="DS5">
        <v>632</v>
      </c>
      <c r="DT5" t="str">
        <f t="shared" si="19"/>
        <v>売</v>
      </c>
      <c r="DU5" t="e">
        <f t="shared" ca="1" si="20"/>
        <v>#VALUE!</v>
      </c>
      <c r="DY5" t="s">
        <v>783</v>
      </c>
      <c r="DZ5">
        <v>100</v>
      </c>
      <c r="EA5">
        <v>2333</v>
      </c>
      <c r="EB5" t="str">
        <f t="shared" si="21"/>
        <v>売</v>
      </c>
      <c r="EC5" t="e">
        <f t="shared" ca="1" si="22"/>
        <v>#VALUE!</v>
      </c>
      <c r="EG5" t="s">
        <v>783</v>
      </c>
      <c r="EH5">
        <v>600</v>
      </c>
      <c r="EI5">
        <v>978.4</v>
      </c>
      <c r="EJ5" t="str">
        <f t="shared" si="23"/>
        <v>売</v>
      </c>
      <c r="EK5" t="e">
        <f t="shared" ca="1" si="24"/>
        <v>#VALUE!</v>
      </c>
      <c r="EO5" t="s">
        <v>748</v>
      </c>
      <c r="EP5">
        <v>600</v>
      </c>
      <c r="EQ5">
        <v>11690</v>
      </c>
      <c r="ER5" t="str">
        <f t="shared" si="25"/>
        <v>売</v>
      </c>
      <c r="ES5" t="e">
        <f t="shared" ca="1" si="26"/>
        <v>#VALUE!</v>
      </c>
      <c r="EW5" t="s">
        <v>754</v>
      </c>
      <c r="EX5">
        <v>100</v>
      </c>
      <c r="EY5">
        <v>5060</v>
      </c>
      <c r="EZ5" t="str">
        <f t="shared" si="27"/>
        <v>売</v>
      </c>
      <c r="FA5" t="e">
        <f t="shared" ca="1" si="28"/>
        <v>#VALUE!</v>
      </c>
      <c r="FE5" t="s">
        <v>837</v>
      </c>
      <c r="FF5">
        <v>400</v>
      </c>
      <c r="FG5">
        <v>1326</v>
      </c>
      <c r="FH5" t="str">
        <f t="shared" si="29"/>
        <v>買</v>
      </c>
      <c r="FI5" t="e">
        <f t="shared" ca="1" si="30"/>
        <v>#VALUE!</v>
      </c>
      <c r="FM5" t="s">
        <v>752</v>
      </c>
      <c r="FN5">
        <v>200</v>
      </c>
      <c r="FO5">
        <v>2297</v>
      </c>
      <c r="FP5" t="str">
        <f t="shared" si="31"/>
        <v>売</v>
      </c>
      <c r="FQ5" t="e">
        <f t="shared" ca="1" si="32"/>
        <v>#VALUE!</v>
      </c>
      <c r="FU5" t="s">
        <v>783</v>
      </c>
      <c r="FV5">
        <v>100</v>
      </c>
      <c r="FW5">
        <v>2672</v>
      </c>
      <c r="FX5" t="str">
        <f t="shared" si="33"/>
        <v>売</v>
      </c>
      <c r="FY5" t="e">
        <f t="shared" ca="1" si="34"/>
        <v>#VALUE!</v>
      </c>
      <c r="GC5" t="s">
        <v>783</v>
      </c>
      <c r="GD5">
        <v>100</v>
      </c>
      <c r="GE5">
        <v>3524</v>
      </c>
      <c r="GF5" t="str">
        <f t="shared" si="35"/>
        <v>買</v>
      </c>
      <c r="GG5" t="e">
        <f t="shared" ca="1" si="36"/>
        <v>#VALUE!</v>
      </c>
      <c r="GK5" t="s">
        <v>835</v>
      </c>
      <c r="GL5">
        <v>200</v>
      </c>
      <c r="GM5">
        <v>1379</v>
      </c>
      <c r="GN5" t="str">
        <f t="shared" si="37"/>
        <v>売</v>
      </c>
      <c r="GO5" t="e">
        <f t="shared" ca="1" si="38"/>
        <v>#VALUE!</v>
      </c>
      <c r="GS5" t="s">
        <v>783</v>
      </c>
      <c r="GT5">
        <v>100</v>
      </c>
      <c r="GU5">
        <v>3524</v>
      </c>
      <c r="GV5" t="str">
        <f t="shared" si="39"/>
        <v>買</v>
      </c>
      <c r="GW5" t="e">
        <f t="shared" si="40"/>
        <v>#REF!</v>
      </c>
      <c r="HA5" t="s">
        <v>783</v>
      </c>
      <c r="HB5">
        <v>100</v>
      </c>
      <c r="HC5">
        <v>2333</v>
      </c>
      <c r="HD5" t="str">
        <f t="shared" si="41"/>
        <v>売</v>
      </c>
      <c r="HE5" t="e">
        <f t="shared" si="42"/>
        <v>#REF!</v>
      </c>
      <c r="HI5" t="s">
        <v>762</v>
      </c>
      <c r="HJ5">
        <v>100</v>
      </c>
      <c r="HK5">
        <v>5830</v>
      </c>
      <c r="HL5" t="str">
        <f t="shared" si="43"/>
        <v>売</v>
      </c>
      <c r="HM5" t="e">
        <f t="shared" si="44"/>
        <v>#REF!</v>
      </c>
      <c r="HQ5" t="s">
        <v>785</v>
      </c>
      <c r="HR5">
        <v>100</v>
      </c>
      <c r="HS5">
        <v>3646</v>
      </c>
      <c r="HT5" t="str">
        <f t="shared" si="45"/>
        <v>買</v>
      </c>
      <c r="HU5" t="e">
        <f t="shared" si="46"/>
        <v>#REF!</v>
      </c>
      <c r="HY5" t="s">
        <v>752</v>
      </c>
      <c r="HZ5">
        <v>200</v>
      </c>
      <c r="IA5">
        <v>2297</v>
      </c>
      <c r="IB5" t="str">
        <f t="shared" si="47"/>
        <v>売</v>
      </c>
      <c r="IC5" t="e">
        <f t="shared" si="48"/>
        <v>#REF!</v>
      </c>
    </row>
    <row r="6" spans="1:237" x14ac:dyDescent="0.4">
      <c r="A6" t="s">
        <v>752</v>
      </c>
      <c r="B6">
        <v>200</v>
      </c>
      <c r="C6">
        <v>3600</v>
      </c>
      <c r="D6" t="str">
        <f t="shared" si="0"/>
        <v>買</v>
      </c>
      <c r="E6" t="e">
        <f t="shared" ca="1" si="49"/>
        <v>#VALUE!</v>
      </c>
      <c r="I6" t="s">
        <v>783</v>
      </c>
      <c r="J6">
        <v>1200</v>
      </c>
      <c r="K6">
        <v>721</v>
      </c>
      <c r="L6" t="str">
        <f t="shared" si="1"/>
        <v>売</v>
      </c>
      <c r="M6" t="e">
        <f t="shared" ca="1" si="50"/>
        <v>#VALUE!</v>
      </c>
      <c r="Q6" t="s">
        <v>761</v>
      </c>
      <c r="R6">
        <v>100</v>
      </c>
      <c r="S6">
        <v>1828</v>
      </c>
      <c r="T6" t="str">
        <f t="shared" si="2"/>
        <v>売</v>
      </c>
      <c r="U6" t="e">
        <f t="shared" ca="1" si="51"/>
        <v>#VALUE!</v>
      </c>
      <c r="Y6" t="s">
        <v>783</v>
      </c>
      <c r="Z6">
        <v>200</v>
      </c>
      <c r="AA6">
        <v>2024</v>
      </c>
      <c r="AB6" t="str">
        <f t="shared" si="3"/>
        <v>買</v>
      </c>
      <c r="AC6" t="e">
        <f t="shared" ca="1" si="52"/>
        <v>#VALUE!</v>
      </c>
      <c r="AG6" t="s">
        <v>753</v>
      </c>
      <c r="AH6">
        <v>100</v>
      </c>
      <c r="AI6">
        <v>782</v>
      </c>
      <c r="AJ6" t="str">
        <f t="shared" si="4"/>
        <v>売</v>
      </c>
      <c r="AK6" t="e">
        <f t="shared" ca="1" si="53"/>
        <v>#VALUE!</v>
      </c>
      <c r="AO6" t="s">
        <v>752</v>
      </c>
      <c r="AP6">
        <v>100</v>
      </c>
      <c r="AQ6">
        <v>45860</v>
      </c>
      <c r="AR6" t="str">
        <f t="shared" si="5"/>
        <v>買</v>
      </c>
      <c r="AS6" t="e">
        <f t="shared" ca="1" si="6"/>
        <v>#VALUE!</v>
      </c>
      <c r="AW6" t="s">
        <v>748</v>
      </c>
      <c r="AX6">
        <v>1700</v>
      </c>
      <c r="AY6">
        <v>7018</v>
      </c>
      <c r="AZ6" t="str">
        <f t="shared" si="7"/>
        <v>買</v>
      </c>
      <c r="BA6" t="e">
        <f t="shared" ca="1" si="54"/>
        <v>#VALUE!</v>
      </c>
      <c r="BE6" t="s">
        <v>748</v>
      </c>
      <c r="BF6">
        <v>100</v>
      </c>
      <c r="BG6">
        <v>9615</v>
      </c>
      <c r="BH6" t="str">
        <f t="shared" si="8"/>
        <v>売</v>
      </c>
      <c r="BI6" t="e">
        <f t="shared" ca="1" si="55"/>
        <v>#VALUE!</v>
      </c>
      <c r="BM6" t="s">
        <v>748</v>
      </c>
      <c r="BN6">
        <v>100</v>
      </c>
      <c r="BO6">
        <v>7868</v>
      </c>
      <c r="BP6" t="str">
        <f t="shared" si="9"/>
        <v>買</v>
      </c>
      <c r="BQ6" t="e">
        <f t="shared" ca="1" si="56"/>
        <v>#VALUE!</v>
      </c>
      <c r="BU6" t="s">
        <v>748</v>
      </c>
      <c r="BV6">
        <v>100</v>
      </c>
      <c r="BW6">
        <v>9170</v>
      </c>
      <c r="BX6" t="str">
        <f t="shared" si="10"/>
        <v>売</v>
      </c>
      <c r="BY6" t="e">
        <f t="shared" ca="1" si="57"/>
        <v>#VALUE!</v>
      </c>
      <c r="CC6" t="s">
        <v>749</v>
      </c>
      <c r="CD6">
        <v>100</v>
      </c>
      <c r="CE6">
        <v>4013</v>
      </c>
      <c r="CF6" t="str">
        <f t="shared" si="11"/>
        <v>売</v>
      </c>
      <c r="CG6" t="e">
        <f t="shared" ca="1" si="58"/>
        <v>#VALUE!</v>
      </c>
      <c r="CK6" t="s">
        <v>748</v>
      </c>
      <c r="CL6">
        <v>800</v>
      </c>
      <c r="CM6">
        <v>1483</v>
      </c>
      <c r="CN6" t="str">
        <f t="shared" si="12"/>
        <v>買</v>
      </c>
      <c r="CO6" t="e">
        <f t="shared" ca="1" si="59"/>
        <v>#VALUE!</v>
      </c>
      <c r="CS6" t="s">
        <v>783</v>
      </c>
      <c r="CT6">
        <v>100</v>
      </c>
      <c r="CU6">
        <v>2729</v>
      </c>
      <c r="CV6" t="str">
        <f t="shared" si="13"/>
        <v>売</v>
      </c>
      <c r="CW6" t="e">
        <f t="shared" ca="1" si="14"/>
        <v>#VALUE!</v>
      </c>
      <c r="DA6" t="s">
        <v>990</v>
      </c>
      <c r="DB6">
        <v>100</v>
      </c>
      <c r="DC6">
        <v>3820</v>
      </c>
      <c r="DD6" t="str">
        <f t="shared" si="15"/>
        <v>買</v>
      </c>
      <c r="DE6" t="e">
        <f t="shared" ca="1" si="16"/>
        <v>#VALUE!</v>
      </c>
      <c r="DI6" t="s">
        <v>754</v>
      </c>
      <c r="DJ6">
        <v>300</v>
      </c>
      <c r="DK6">
        <v>399</v>
      </c>
      <c r="DL6" t="str">
        <f t="shared" si="17"/>
        <v>買</v>
      </c>
      <c r="DM6" t="e">
        <f t="shared" ca="1" si="18"/>
        <v>#VALUE!</v>
      </c>
      <c r="DQ6" t="s">
        <v>783</v>
      </c>
      <c r="DR6">
        <v>100</v>
      </c>
      <c r="DS6">
        <v>632</v>
      </c>
      <c r="DT6" t="str">
        <f t="shared" si="19"/>
        <v>売</v>
      </c>
      <c r="DU6" t="e">
        <f t="shared" ca="1" si="20"/>
        <v>#VALUE!</v>
      </c>
      <c r="DY6" t="s">
        <v>753</v>
      </c>
      <c r="DZ6">
        <v>100</v>
      </c>
      <c r="EA6">
        <v>2334</v>
      </c>
      <c r="EB6" t="str">
        <f t="shared" si="21"/>
        <v>買</v>
      </c>
      <c r="EC6" t="e">
        <f t="shared" ca="1" si="22"/>
        <v>#VALUE!</v>
      </c>
      <c r="EG6" t="s">
        <v>783</v>
      </c>
      <c r="EH6">
        <v>2900</v>
      </c>
      <c r="EI6">
        <v>978.4</v>
      </c>
      <c r="EJ6" t="str">
        <f t="shared" si="23"/>
        <v>売</v>
      </c>
      <c r="EK6" t="e">
        <f t="shared" ca="1" si="24"/>
        <v>#VALUE!</v>
      </c>
      <c r="EO6" t="s">
        <v>753</v>
      </c>
      <c r="EP6">
        <v>100</v>
      </c>
      <c r="EQ6">
        <v>11695</v>
      </c>
      <c r="ER6" t="str">
        <f t="shared" si="25"/>
        <v>買</v>
      </c>
      <c r="ES6" t="e">
        <f t="shared" ca="1" si="26"/>
        <v>#VALUE!</v>
      </c>
      <c r="EW6" t="s">
        <v>749</v>
      </c>
      <c r="EX6">
        <v>100</v>
      </c>
      <c r="EY6">
        <v>5070</v>
      </c>
      <c r="EZ6" t="str">
        <f t="shared" si="27"/>
        <v>買</v>
      </c>
      <c r="FA6" t="e">
        <f t="shared" ca="1" si="28"/>
        <v>#VALUE!</v>
      </c>
      <c r="FE6" t="s">
        <v>837</v>
      </c>
      <c r="FF6">
        <v>100</v>
      </c>
      <c r="FG6">
        <v>1325</v>
      </c>
      <c r="FH6" t="str">
        <f t="shared" si="29"/>
        <v>売</v>
      </c>
      <c r="FI6" t="e">
        <f t="shared" ca="1" si="30"/>
        <v>#VALUE!</v>
      </c>
      <c r="FM6" t="s">
        <v>752</v>
      </c>
      <c r="FN6">
        <v>300</v>
      </c>
      <c r="FO6">
        <v>2298.5</v>
      </c>
      <c r="FP6" t="str">
        <f t="shared" si="31"/>
        <v>買</v>
      </c>
      <c r="FQ6" t="e">
        <f t="shared" ca="1" si="32"/>
        <v>#VALUE!</v>
      </c>
      <c r="FU6" t="s">
        <v>753</v>
      </c>
      <c r="FV6">
        <v>900</v>
      </c>
      <c r="FW6">
        <v>2673</v>
      </c>
      <c r="FX6" t="str">
        <f t="shared" si="33"/>
        <v>買</v>
      </c>
      <c r="FY6" t="e">
        <f t="shared" ca="1" si="34"/>
        <v>#VALUE!</v>
      </c>
      <c r="GC6" t="s">
        <v>753</v>
      </c>
      <c r="GD6">
        <v>200</v>
      </c>
      <c r="GE6">
        <v>3522</v>
      </c>
      <c r="GF6" t="str">
        <f t="shared" si="35"/>
        <v>売</v>
      </c>
      <c r="GG6" t="e">
        <f t="shared" ca="1" si="36"/>
        <v>#VALUE!</v>
      </c>
      <c r="GK6" t="s">
        <v>1045</v>
      </c>
      <c r="GL6">
        <v>100</v>
      </c>
      <c r="GM6">
        <v>1382</v>
      </c>
      <c r="GN6" t="str">
        <f t="shared" si="37"/>
        <v>売</v>
      </c>
      <c r="GO6" t="e">
        <f t="shared" ca="1" si="38"/>
        <v>#VALUE!</v>
      </c>
      <c r="GS6" t="s">
        <v>753</v>
      </c>
      <c r="GT6">
        <v>200</v>
      </c>
      <c r="GU6">
        <v>3522</v>
      </c>
      <c r="GV6" t="str">
        <f t="shared" si="39"/>
        <v>売</v>
      </c>
      <c r="GW6" t="e">
        <f t="shared" si="40"/>
        <v>#REF!</v>
      </c>
      <c r="HA6" t="s">
        <v>753</v>
      </c>
      <c r="HB6">
        <v>100</v>
      </c>
      <c r="HC6">
        <v>2334</v>
      </c>
      <c r="HD6" t="str">
        <f t="shared" si="41"/>
        <v>買</v>
      </c>
      <c r="HE6" t="e">
        <f t="shared" si="42"/>
        <v>#REF!</v>
      </c>
      <c r="HI6" t="s">
        <v>764</v>
      </c>
      <c r="HJ6">
        <v>100</v>
      </c>
      <c r="HK6">
        <v>5830</v>
      </c>
      <c r="HL6" t="str">
        <f t="shared" si="43"/>
        <v>売</v>
      </c>
      <c r="HM6" t="e">
        <f t="shared" si="44"/>
        <v>#REF!</v>
      </c>
      <c r="HQ6" t="s">
        <v>791</v>
      </c>
      <c r="HR6">
        <v>100</v>
      </c>
      <c r="HS6">
        <v>3644</v>
      </c>
      <c r="HT6" t="str">
        <f t="shared" si="45"/>
        <v>売</v>
      </c>
      <c r="HU6" t="e">
        <f t="shared" si="46"/>
        <v>#REF!</v>
      </c>
      <c r="HY6" t="s">
        <v>752</v>
      </c>
      <c r="HZ6">
        <v>300</v>
      </c>
      <c r="IA6">
        <v>2298.5</v>
      </c>
      <c r="IB6" t="str">
        <f t="shared" si="47"/>
        <v>買</v>
      </c>
      <c r="IC6" t="e">
        <f t="shared" si="48"/>
        <v>#REF!</v>
      </c>
    </row>
    <row r="7" spans="1:237" x14ac:dyDescent="0.4">
      <c r="A7" t="s">
        <v>752</v>
      </c>
      <c r="B7">
        <v>100</v>
      </c>
      <c r="C7">
        <v>3600</v>
      </c>
      <c r="D7" t="str">
        <f t="shared" si="0"/>
        <v>買</v>
      </c>
      <c r="E7" t="e">
        <f t="shared" ca="1" si="49"/>
        <v>#VALUE!</v>
      </c>
      <c r="I7" t="s">
        <v>752</v>
      </c>
      <c r="J7">
        <v>100</v>
      </c>
      <c r="K7">
        <v>721</v>
      </c>
      <c r="L7" t="str">
        <f t="shared" si="1"/>
        <v>売</v>
      </c>
      <c r="M7" t="e">
        <f t="shared" ca="1" si="50"/>
        <v>#VALUE!</v>
      </c>
      <c r="Q7" t="s">
        <v>761</v>
      </c>
      <c r="R7">
        <v>100</v>
      </c>
      <c r="S7">
        <v>1829</v>
      </c>
      <c r="T7" t="str">
        <f t="shared" si="2"/>
        <v>売</v>
      </c>
      <c r="U7" t="e">
        <f t="shared" ca="1" si="51"/>
        <v>#VALUE!</v>
      </c>
      <c r="Y7" t="s">
        <v>783</v>
      </c>
      <c r="Z7">
        <v>100</v>
      </c>
      <c r="AA7">
        <v>2023</v>
      </c>
      <c r="AB7" t="str">
        <f t="shared" si="3"/>
        <v>買</v>
      </c>
      <c r="AC7" t="e">
        <f t="shared" ca="1" si="52"/>
        <v>#VALUE!</v>
      </c>
      <c r="AG7" t="s">
        <v>753</v>
      </c>
      <c r="AH7">
        <v>100</v>
      </c>
      <c r="AI7">
        <v>782</v>
      </c>
      <c r="AJ7" t="str">
        <f t="shared" si="4"/>
        <v>売</v>
      </c>
      <c r="AK7" t="e">
        <f t="shared" ca="1" si="53"/>
        <v>#VALUE!</v>
      </c>
      <c r="AO7" t="s">
        <v>752</v>
      </c>
      <c r="AP7">
        <v>100</v>
      </c>
      <c r="AQ7">
        <v>45850</v>
      </c>
      <c r="AR7" t="str">
        <f t="shared" si="5"/>
        <v>買</v>
      </c>
      <c r="AS7" t="e">
        <f t="shared" ca="1" si="6"/>
        <v>#VALUE!</v>
      </c>
      <c r="AW7" t="s">
        <v>748</v>
      </c>
      <c r="AX7">
        <v>300</v>
      </c>
      <c r="AY7">
        <v>7017</v>
      </c>
      <c r="AZ7" t="str">
        <f t="shared" si="7"/>
        <v>買</v>
      </c>
      <c r="BA7" t="e">
        <f t="shared" ca="1" si="54"/>
        <v>#VALUE!</v>
      </c>
      <c r="BE7" t="s">
        <v>748</v>
      </c>
      <c r="BF7">
        <v>1800</v>
      </c>
      <c r="BG7">
        <v>9615</v>
      </c>
      <c r="BH7" t="str">
        <f t="shared" si="8"/>
        <v>売</v>
      </c>
      <c r="BI7" t="e">
        <f t="shared" ca="1" si="55"/>
        <v>#VALUE!</v>
      </c>
      <c r="BM7" t="s">
        <v>748</v>
      </c>
      <c r="BN7">
        <v>300</v>
      </c>
      <c r="BO7">
        <v>7867</v>
      </c>
      <c r="BP7" t="str">
        <f t="shared" si="9"/>
        <v>売</v>
      </c>
      <c r="BQ7" t="e">
        <f t="shared" ca="1" si="56"/>
        <v>#VALUE!</v>
      </c>
      <c r="BU7" t="s">
        <v>783</v>
      </c>
      <c r="BV7">
        <v>400</v>
      </c>
      <c r="BW7">
        <v>9172</v>
      </c>
      <c r="BX7" t="str">
        <f t="shared" si="10"/>
        <v>買</v>
      </c>
      <c r="BY7" t="e">
        <f t="shared" ca="1" si="57"/>
        <v>#VALUE!</v>
      </c>
      <c r="CC7" t="s">
        <v>759</v>
      </c>
      <c r="CD7">
        <v>100</v>
      </c>
      <c r="CE7">
        <v>4013</v>
      </c>
      <c r="CF7" t="str">
        <f t="shared" si="11"/>
        <v>売</v>
      </c>
      <c r="CG7" t="e">
        <f t="shared" ca="1" si="58"/>
        <v>#VALUE!</v>
      </c>
      <c r="CK7" t="s">
        <v>748</v>
      </c>
      <c r="CL7">
        <v>4000</v>
      </c>
      <c r="CM7">
        <v>1482</v>
      </c>
      <c r="CN7" t="str">
        <f t="shared" si="12"/>
        <v>買</v>
      </c>
      <c r="CO7" t="e">
        <f t="shared" ca="1" si="59"/>
        <v>#VALUE!</v>
      </c>
      <c r="CS7" t="s">
        <v>783</v>
      </c>
      <c r="CT7">
        <v>100</v>
      </c>
      <c r="CU7">
        <v>2730</v>
      </c>
      <c r="CV7" t="str">
        <f t="shared" si="13"/>
        <v>買</v>
      </c>
      <c r="CW7" t="e">
        <f t="shared" ca="1" si="14"/>
        <v>#VALUE!</v>
      </c>
      <c r="DA7" t="s">
        <v>833</v>
      </c>
      <c r="DB7">
        <v>100</v>
      </c>
      <c r="DC7">
        <v>3815</v>
      </c>
      <c r="DD7" t="str">
        <f t="shared" si="15"/>
        <v>売</v>
      </c>
      <c r="DE7" t="e">
        <f t="shared" ca="1" si="16"/>
        <v>#VALUE!</v>
      </c>
      <c r="DI7" t="s">
        <v>759</v>
      </c>
      <c r="DJ7">
        <v>1400</v>
      </c>
      <c r="DK7">
        <v>398</v>
      </c>
      <c r="DL7" t="str">
        <f t="shared" si="17"/>
        <v>売</v>
      </c>
      <c r="DM7" t="e">
        <f t="shared" ca="1" si="18"/>
        <v>#VALUE!</v>
      </c>
      <c r="DQ7" t="s">
        <v>749</v>
      </c>
      <c r="DR7">
        <v>200</v>
      </c>
      <c r="DS7">
        <v>632</v>
      </c>
      <c r="DT7" t="str">
        <f t="shared" si="19"/>
        <v>売</v>
      </c>
      <c r="DU7" t="e">
        <f t="shared" ca="1" si="20"/>
        <v>#VALUE!</v>
      </c>
      <c r="DY7" t="s">
        <v>754</v>
      </c>
      <c r="DZ7">
        <v>100</v>
      </c>
      <c r="EA7">
        <v>2334</v>
      </c>
      <c r="EB7" t="str">
        <f t="shared" si="21"/>
        <v>買</v>
      </c>
      <c r="EC7" t="e">
        <f t="shared" ca="1" si="22"/>
        <v>#VALUE!</v>
      </c>
      <c r="EG7" t="s">
        <v>783</v>
      </c>
      <c r="EH7">
        <v>100</v>
      </c>
      <c r="EI7">
        <v>978.5</v>
      </c>
      <c r="EJ7" t="str">
        <f t="shared" si="23"/>
        <v>売</v>
      </c>
      <c r="EK7" t="e">
        <f t="shared" ca="1" si="24"/>
        <v>#VALUE!</v>
      </c>
      <c r="EO7" t="s">
        <v>754</v>
      </c>
      <c r="EP7">
        <v>100</v>
      </c>
      <c r="EQ7">
        <v>11690</v>
      </c>
      <c r="ER7" t="str">
        <f t="shared" si="25"/>
        <v>売</v>
      </c>
      <c r="ES7" t="e">
        <f t="shared" ca="1" si="26"/>
        <v>#VALUE!</v>
      </c>
      <c r="EW7" t="s">
        <v>762</v>
      </c>
      <c r="EX7">
        <v>100</v>
      </c>
      <c r="EY7">
        <v>5060</v>
      </c>
      <c r="EZ7" t="str">
        <f t="shared" si="27"/>
        <v>売</v>
      </c>
      <c r="FA7" t="e">
        <f t="shared" ca="1" si="28"/>
        <v>#VALUE!</v>
      </c>
      <c r="FE7" t="s">
        <v>837</v>
      </c>
      <c r="FF7">
        <v>100</v>
      </c>
      <c r="FG7">
        <v>1325</v>
      </c>
      <c r="FH7" t="str">
        <f t="shared" si="29"/>
        <v>売</v>
      </c>
      <c r="FI7" t="e">
        <f t="shared" ca="1" si="30"/>
        <v>#VALUE!</v>
      </c>
      <c r="FM7" t="s">
        <v>754</v>
      </c>
      <c r="FN7">
        <v>200</v>
      </c>
      <c r="FO7">
        <v>2298.5</v>
      </c>
      <c r="FP7" t="str">
        <f t="shared" si="31"/>
        <v>買</v>
      </c>
      <c r="FQ7" t="e">
        <f t="shared" ca="1" si="32"/>
        <v>#VALUE!</v>
      </c>
      <c r="FU7" t="s">
        <v>754</v>
      </c>
      <c r="FV7">
        <v>100</v>
      </c>
      <c r="FW7">
        <v>2671.5</v>
      </c>
      <c r="FX7" t="str">
        <f t="shared" si="33"/>
        <v>売</v>
      </c>
      <c r="FY7" t="e">
        <f t="shared" ca="1" si="34"/>
        <v>#VALUE!</v>
      </c>
      <c r="GC7" t="s">
        <v>753</v>
      </c>
      <c r="GD7">
        <v>200</v>
      </c>
      <c r="GE7">
        <v>3524</v>
      </c>
      <c r="GF7" t="str">
        <f t="shared" si="35"/>
        <v>買</v>
      </c>
      <c r="GG7" t="e">
        <f t="shared" ca="1" si="36"/>
        <v>#VALUE!</v>
      </c>
      <c r="GK7" t="s">
        <v>1046</v>
      </c>
      <c r="GL7">
        <v>100</v>
      </c>
      <c r="GM7">
        <v>1382</v>
      </c>
      <c r="GN7" t="str">
        <f t="shared" si="37"/>
        <v>売</v>
      </c>
      <c r="GO7" t="e">
        <f t="shared" ca="1" si="38"/>
        <v>#VALUE!</v>
      </c>
      <c r="GS7" t="s">
        <v>753</v>
      </c>
      <c r="GT7">
        <v>200</v>
      </c>
      <c r="GU7">
        <v>3524</v>
      </c>
      <c r="GV7" t="str">
        <f t="shared" si="39"/>
        <v>買</v>
      </c>
      <c r="GW7" t="e">
        <f t="shared" si="40"/>
        <v>#REF!</v>
      </c>
      <c r="HA7" t="s">
        <v>754</v>
      </c>
      <c r="HB7">
        <v>100</v>
      </c>
      <c r="HC7">
        <v>2334</v>
      </c>
      <c r="HD7" t="str">
        <f t="shared" si="41"/>
        <v>買</v>
      </c>
      <c r="HE7" t="e">
        <f t="shared" si="42"/>
        <v>#REF!</v>
      </c>
      <c r="HI7" t="s">
        <v>802</v>
      </c>
      <c r="HJ7">
        <v>100</v>
      </c>
      <c r="HK7">
        <v>5830</v>
      </c>
      <c r="HL7" t="str">
        <f t="shared" si="43"/>
        <v>売</v>
      </c>
      <c r="HM7" t="e">
        <f t="shared" si="44"/>
        <v>#REF!</v>
      </c>
      <c r="HQ7" t="s">
        <v>791</v>
      </c>
      <c r="HR7">
        <v>100</v>
      </c>
      <c r="HS7">
        <v>3645</v>
      </c>
      <c r="HT7" t="str">
        <f t="shared" si="45"/>
        <v>売</v>
      </c>
      <c r="HU7" t="e">
        <f t="shared" si="46"/>
        <v>#REF!</v>
      </c>
      <c r="HY7" t="s">
        <v>754</v>
      </c>
      <c r="HZ7">
        <v>200</v>
      </c>
      <c r="IA7">
        <v>2298.5</v>
      </c>
      <c r="IB7" t="str">
        <f t="shared" si="47"/>
        <v>買</v>
      </c>
      <c r="IC7" t="e">
        <f t="shared" si="48"/>
        <v>#REF!</v>
      </c>
    </row>
    <row r="8" spans="1:237" x14ac:dyDescent="0.4">
      <c r="A8" t="s">
        <v>752</v>
      </c>
      <c r="B8">
        <v>500</v>
      </c>
      <c r="C8">
        <v>3594</v>
      </c>
      <c r="D8" t="str">
        <f t="shared" si="0"/>
        <v>売</v>
      </c>
      <c r="E8" t="e">
        <f t="shared" ca="1" si="49"/>
        <v>#VALUE!</v>
      </c>
      <c r="I8" t="s">
        <v>752</v>
      </c>
      <c r="J8">
        <v>1800</v>
      </c>
      <c r="K8">
        <v>725</v>
      </c>
      <c r="L8" t="str">
        <f t="shared" si="1"/>
        <v>買</v>
      </c>
      <c r="M8" t="e">
        <f t="shared" ca="1" si="50"/>
        <v>#VALUE!</v>
      </c>
      <c r="Q8" t="s">
        <v>750</v>
      </c>
      <c r="R8">
        <v>100</v>
      </c>
      <c r="S8">
        <v>1829</v>
      </c>
      <c r="T8" t="str">
        <f t="shared" si="2"/>
        <v>売</v>
      </c>
      <c r="U8" t="e">
        <f t="shared" ca="1" si="51"/>
        <v>#VALUE!</v>
      </c>
      <c r="Y8" t="s">
        <v>783</v>
      </c>
      <c r="Z8">
        <v>3000</v>
      </c>
      <c r="AA8">
        <v>2022</v>
      </c>
      <c r="AB8" t="str">
        <f t="shared" si="3"/>
        <v>売</v>
      </c>
      <c r="AC8" t="e">
        <f t="shared" ca="1" si="52"/>
        <v>#VALUE!</v>
      </c>
      <c r="AG8" t="s">
        <v>753</v>
      </c>
      <c r="AH8">
        <v>600</v>
      </c>
      <c r="AI8">
        <v>783</v>
      </c>
      <c r="AJ8" t="str">
        <f t="shared" si="4"/>
        <v>売</v>
      </c>
      <c r="AK8" t="e">
        <f t="shared" ca="1" si="53"/>
        <v>#VALUE!</v>
      </c>
      <c r="AO8" t="s">
        <v>753</v>
      </c>
      <c r="AP8">
        <v>400</v>
      </c>
      <c r="AQ8">
        <v>45850</v>
      </c>
      <c r="AR8" t="str">
        <f t="shared" si="5"/>
        <v>買</v>
      </c>
      <c r="AS8" t="e">
        <f t="shared" ca="1" si="6"/>
        <v>#VALUE!</v>
      </c>
      <c r="AW8" t="s">
        <v>748</v>
      </c>
      <c r="AX8">
        <v>400</v>
      </c>
      <c r="AY8">
        <v>7015</v>
      </c>
      <c r="AZ8" t="str">
        <f t="shared" si="7"/>
        <v>売</v>
      </c>
      <c r="BA8" t="e">
        <f t="shared" ca="1" si="54"/>
        <v>#VALUE!</v>
      </c>
      <c r="BE8" t="s">
        <v>748</v>
      </c>
      <c r="BF8">
        <v>4100</v>
      </c>
      <c r="BG8">
        <v>9615</v>
      </c>
      <c r="BH8" t="str">
        <f t="shared" si="8"/>
        <v>売</v>
      </c>
      <c r="BI8" t="e">
        <f t="shared" ca="1" si="55"/>
        <v>#VALUE!</v>
      </c>
      <c r="BM8" t="s">
        <v>748</v>
      </c>
      <c r="BN8">
        <v>100</v>
      </c>
      <c r="BO8">
        <v>7869</v>
      </c>
      <c r="BP8" t="str">
        <f t="shared" si="9"/>
        <v>買</v>
      </c>
      <c r="BQ8" t="e">
        <f t="shared" ca="1" si="56"/>
        <v>#VALUE!</v>
      </c>
      <c r="BU8" t="s">
        <v>783</v>
      </c>
      <c r="BV8">
        <v>100</v>
      </c>
      <c r="BW8">
        <v>9170</v>
      </c>
      <c r="BX8" t="str">
        <f t="shared" si="10"/>
        <v>売</v>
      </c>
      <c r="BY8" t="e">
        <f t="shared" ca="1" si="57"/>
        <v>#VALUE!</v>
      </c>
      <c r="CC8" t="s">
        <v>759</v>
      </c>
      <c r="CD8">
        <v>100</v>
      </c>
      <c r="CE8">
        <v>4014</v>
      </c>
      <c r="CF8" t="str">
        <f t="shared" si="11"/>
        <v>売</v>
      </c>
      <c r="CG8" t="e">
        <f t="shared" ca="1" si="58"/>
        <v>#VALUE!</v>
      </c>
      <c r="CK8" t="s">
        <v>748</v>
      </c>
      <c r="CL8">
        <v>200</v>
      </c>
      <c r="CM8">
        <v>1481</v>
      </c>
      <c r="CN8" t="str">
        <f t="shared" si="12"/>
        <v>売</v>
      </c>
      <c r="CO8" t="e">
        <f t="shared" ca="1" si="59"/>
        <v>#VALUE!</v>
      </c>
      <c r="CS8" t="s">
        <v>783</v>
      </c>
      <c r="CT8">
        <v>500</v>
      </c>
      <c r="CU8">
        <v>2729.5</v>
      </c>
      <c r="CV8" t="str">
        <f t="shared" si="13"/>
        <v>買</v>
      </c>
      <c r="CW8" t="e">
        <f t="shared" ca="1" si="14"/>
        <v>#VALUE!</v>
      </c>
      <c r="DA8" t="s">
        <v>833</v>
      </c>
      <c r="DB8">
        <v>100</v>
      </c>
      <c r="DC8">
        <v>3820</v>
      </c>
      <c r="DD8" t="str">
        <f t="shared" si="15"/>
        <v>買</v>
      </c>
      <c r="DE8" t="e">
        <f t="shared" ca="1" si="16"/>
        <v>#VALUE!</v>
      </c>
      <c r="DI8" t="s">
        <v>759</v>
      </c>
      <c r="DJ8">
        <v>100</v>
      </c>
      <c r="DK8">
        <v>399</v>
      </c>
      <c r="DL8" t="str">
        <f t="shared" si="17"/>
        <v>売</v>
      </c>
      <c r="DM8" t="e">
        <f t="shared" ca="1" si="18"/>
        <v>#VALUE!</v>
      </c>
      <c r="DQ8" t="s">
        <v>749</v>
      </c>
      <c r="DR8">
        <v>300</v>
      </c>
      <c r="DS8">
        <v>632</v>
      </c>
      <c r="DT8" t="str">
        <f t="shared" si="19"/>
        <v>売</v>
      </c>
      <c r="DU8" t="e">
        <f t="shared" ca="1" si="20"/>
        <v>#VALUE!</v>
      </c>
      <c r="DY8" t="s">
        <v>754</v>
      </c>
      <c r="DZ8">
        <v>700</v>
      </c>
      <c r="EA8">
        <v>2332</v>
      </c>
      <c r="EB8" t="str">
        <f t="shared" si="21"/>
        <v>売</v>
      </c>
      <c r="EC8" t="e">
        <f t="shared" ca="1" si="22"/>
        <v>#VALUE!</v>
      </c>
      <c r="EG8" t="s">
        <v>783</v>
      </c>
      <c r="EH8">
        <v>100</v>
      </c>
      <c r="EI8">
        <v>978.5</v>
      </c>
      <c r="EJ8" t="str">
        <f t="shared" si="23"/>
        <v>売</v>
      </c>
      <c r="EK8" t="e">
        <f t="shared" ca="1" si="24"/>
        <v>#VALUE!</v>
      </c>
      <c r="EO8" t="s">
        <v>749</v>
      </c>
      <c r="EP8">
        <v>100</v>
      </c>
      <c r="EQ8">
        <v>11695</v>
      </c>
      <c r="ER8" t="str">
        <f t="shared" si="25"/>
        <v>買</v>
      </c>
      <c r="ES8" t="e">
        <f t="shared" ca="1" si="26"/>
        <v>#VALUE!</v>
      </c>
      <c r="EW8" t="s">
        <v>791</v>
      </c>
      <c r="EX8">
        <v>100</v>
      </c>
      <c r="EY8">
        <v>5060</v>
      </c>
      <c r="EZ8" t="str">
        <f t="shared" si="27"/>
        <v>売</v>
      </c>
      <c r="FA8" t="e">
        <f t="shared" ca="1" si="28"/>
        <v>#VALUE!</v>
      </c>
      <c r="FE8" t="s">
        <v>850</v>
      </c>
      <c r="FF8">
        <v>300</v>
      </c>
      <c r="FG8">
        <v>1325</v>
      </c>
      <c r="FH8" t="str">
        <f t="shared" si="29"/>
        <v>売</v>
      </c>
      <c r="FI8" t="e">
        <f t="shared" ca="1" si="30"/>
        <v>#VALUE!</v>
      </c>
      <c r="FM8" t="s">
        <v>754</v>
      </c>
      <c r="FN8">
        <v>100</v>
      </c>
      <c r="FO8">
        <v>2298</v>
      </c>
      <c r="FP8" t="str">
        <f t="shared" si="31"/>
        <v>買</v>
      </c>
      <c r="FQ8" t="e">
        <f t="shared" ca="1" si="32"/>
        <v>#VALUE!</v>
      </c>
      <c r="FU8" t="s">
        <v>754</v>
      </c>
      <c r="FV8">
        <v>100</v>
      </c>
      <c r="FW8">
        <v>2671.5</v>
      </c>
      <c r="FX8" t="str">
        <f t="shared" si="33"/>
        <v>売</v>
      </c>
      <c r="FY8" t="e">
        <f t="shared" ca="1" si="34"/>
        <v>#VALUE!</v>
      </c>
      <c r="GC8" t="s">
        <v>753</v>
      </c>
      <c r="GD8">
        <v>100</v>
      </c>
      <c r="GE8">
        <v>3523</v>
      </c>
      <c r="GF8" t="str">
        <f t="shared" si="35"/>
        <v>買</v>
      </c>
      <c r="GG8" t="e">
        <f t="shared" ca="1" si="36"/>
        <v>#VALUE!</v>
      </c>
      <c r="GK8" t="s">
        <v>1047</v>
      </c>
      <c r="GL8">
        <v>100</v>
      </c>
      <c r="GM8">
        <v>1383</v>
      </c>
      <c r="GN8" t="str">
        <f t="shared" si="37"/>
        <v>買</v>
      </c>
      <c r="GO8" t="e">
        <f t="shared" ca="1" si="38"/>
        <v>#VALUE!</v>
      </c>
      <c r="GS8" t="s">
        <v>753</v>
      </c>
      <c r="GT8">
        <v>100</v>
      </c>
      <c r="GU8">
        <v>3523</v>
      </c>
      <c r="GV8" t="str">
        <f t="shared" si="39"/>
        <v>買</v>
      </c>
      <c r="GW8" t="e">
        <f t="shared" si="40"/>
        <v>#REF!</v>
      </c>
      <c r="HA8" t="s">
        <v>754</v>
      </c>
      <c r="HB8">
        <v>700</v>
      </c>
      <c r="HC8">
        <v>2332</v>
      </c>
      <c r="HD8" t="str">
        <f t="shared" si="41"/>
        <v>売</v>
      </c>
      <c r="HE8" t="e">
        <f t="shared" si="42"/>
        <v>#REF!</v>
      </c>
      <c r="HI8" t="s">
        <v>802</v>
      </c>
      <c r="HJ8">
        <v>100</v>
      </c>
      <c r="HK8">
        <v>5830</v>
      </c>
      <c r="HL8" t="str">
        <f t="shared" si="43"/>
        <v>売</v>
      </c>
      <c r="HM8" t="e">
        <f t="shared" si="44"/>
        <v>#REF!</v>
      </c>
      <c r="HQ8" t="s">
        <v>788</v>
      </c>
      <c r="HR8">
        <v>300</v>
      </c>
      <c r="HS8">
        <v>3645</v>
      </c>
      <c r="HT8" t="str">
        <f t="shared" si="45"/>
        <v>売</v>
      </c>
      <c r="HU8" t="e">
        <f t="shared" si="46"/>
        <v>#REF!</v>
      </c>
      <c r="HY8" t="s">
        <v>754</v>
      </c>
      <c r="HZ8">
        <v>100</v>
      </c>
      <c r="IA8">
        <v>2298</v>
      </c>
      <c r="IB8" t="str">
        <f t="shared" si="47"/>
        <v>買</v>
      </c>
      <c r="IC8" t="e">
        <f t="shared" si="48"/>
        <v>#REF!</v>
      </c>
    </row>
    <row r="9" spans="1:237" x14ac:dyDescent="0.4">
      <c r="A9" t="s">
        <v>752</v>
      </c>
      <c r="B9">
        <v>400</v>
      </c>
      <c r="C9">
        <v>3595</v>
      </c>
      <c r="D9" t="str">
        <f t="shared" si="0"/>
        <v>売</v>
      </c>
      <c r="E9" t="e">
        <f t="shared" ca="1" si="49"/>
        <v>#VALUE!</v>
      </c>
      <c r="I9" t="s">
        <v>752</v>
      </c>
      <c r="J9">
        <v>1600</v>
      </c>
      <c r="K9">
        <v>725</v>
      </c>
      <c r="L9" t="str">
        <f t="shared" si="1"/>
        <v>買</v>
      </c>
      <c r="M9" t="e">
        <f t="shared" ca="1" si="50"/>
        <v>#VALUE!</v>
      </c>
      <c r="Q9" t="s">
        <v>750</v>
      </c>
      <c r="R9">
        <v>200</v>
      </c>
      <c r="S9">
        <v>1831</v>
      </c>
      <c r="T9" t="str">
        <f t="shared" si="2"/>
        <v>買</v>
      </c>
      <c r="U9" t="e">
        <f t="shared" ca="1" si="51"/>
        <v>#VALUE!</v>
      </c>
      <c r="Y9" t="s">
        <v>783</v>
      </c>
      <c r="Z9">
        <v>1200</v>
      </c>
      <c r="AA9">
        <v>2022.5</v>
      </c>
      <c r="AB9" t="str">
        <f t="shared" si="3"/>
        <v>売</v>
      </c>
      <c r="AC9" t="e">
        <f t="shared" ca="1" si="52"/>
        <v>#VALUE!</v>
      </c>
      <c r="AG9" t="s">
        <v>753</v>
      </c>
      <c r="AH9">
        <v>100</v>
      </c>
      <c r="AI9">
        <v>784</v>
      </c>
      <c r="AJ9" t="str">
        <f t="shared" si="4"/>
        <v>売</v>
      </c>
      <c r="AK9" t="e">
        <f t="shared" ca="1" si="53"/>
        <v>#VALUE!</v>
      </c>
      <c r="AO9" t="s">
        <v>753</v>
      </c>
      <c r="AP9">
        <v>200</v>
      </c>
      <c r="AQ9">
        <v>45850</v>
      </c>
      <c r="AR9" t="str">
        <f t="shared" si="5"/>
        <v>買</v>
      </c>
      <c r="AS9" t="e">
        <f t="shared" ca="1" si="6"/>
        <v>#VALUE!</v>
      </c>
      <c r="AW9" t="s">
        <v>783</v>
      </c>
      <c r="AX9">
        <v>500</v>
      </c>
      <c r="AY9">
        <v>7017</v>
      </c>
      <c r="AZ9" t="str">
        <f t="shared" si="7"/>
        <v>買</v>
      </c>
      <c r="BA9" t="e">
        <f t="shared" ca="1" si="54"/>
        <v>#VALUE!</v>
      </c>
      <c r="BE9" t="s">
        <v>748</v>
      </c>
      <c r="BF9">
        <v>200</v>
      </c>
      <c r="BG9">
        <v>9616</v>
      </c>
      <c r="BH9" t="str">
        <f t="shared" si="8"/>
        <v>売</v>
      </c>
      <c r="BI9" t="e">
        <f t="shared" ca="1" si="55"/>
        <v>#VALUE!</v>
      </c>
      <c r="BM9" t="s">
        <v>748</v>
      </c>
      <c r="BN9">
        <v>100</v>
      </c>
      <c r="BO9">
        <v>7866</v>
      </c>
      <c r="BP9" t="str">
        <f t="shared" si="9"/>
        <v>売</v>
      </c>
      <c r="BQ9" t="e">
        <f t="shared" ca="1" si="56"/>
        <v>#VALUE!</v>
      </c>
      <c r="BU9" t="s">
        <v>783</v>
      </c>
      <c r="BV9">
        <v>200</v>
      </c>
      <c r="BW9">
        <v>9172</v>
      </c>
      <c r="BX9" t="str">
        <f t="shared" si="10"/>
        <v>売</v>
      </c>
      <c r="BY9" t="e">
        <f t="shared" ca="1" si="57"/>
        <v>#VALUE!</v>
      </c>
      <c r="CC9" t="s">
        <v>759</v>
      </c>
      <c r="CD9">
        <v>400</v>
      </c>
      <c r="CE9">
        <v>4016</v>
      </c>
      <c r="CF9" t="str">
        <f t="shared" si="11"/>
        <v>売</v>
      </c>
      <c r="CG9" t="e">
        <f t="shared" ca="1" si="58"/>
        <v>#VALUE!</v>
      </c>
      <c r="CK9" t="s">
        <v>783</v>
      </c>
      <c r="CL9">
        <v>100</v>
      </c>
      <c r="CM9">
        <v>1482</v>
      </c>
      <c r="CN9" t="str">
        <f t="shared" si="12"/>
        <v>買</v>
      </c>
      <c r="CO9" t="e">
        <f t="shared" ca="1" si="59"/>
        <v>#VALUE!</v>
      </c>
      <c r="CS9" t="s">
        <v>783</v>
      </c>
      <c r="CT9">
        <v>300</v>
      </c>
      <c r="CU9">
        <v>2729</v>
      </c>
      <c r="CV9" t="str">
        <f t="shared" si="13"/>
        <v>売</v>
      </c>
      <c r="CW9" t="e">
        <f t="shared" ca="1" si="14"/>
        <v>#VALUE!</v>
      </c>
      <c r="DA9" t="s">
        <v>1019</v>
      </c>
      <c r="DB9">
        <v>300</v>
      </c>
      <c r="DC9">
        <v>3815</v>
      </c>
      <c r="DD9" t="str">
        <f t="shared" si="15"/>
        <v>売</v>
      </c>
      <c r="DE9" t="e">
        <f t="shared" ca="1" si="16"/>
        <v>#VALUE!</v>
      </c>
      <c r="DI9" t="s">
        <v>755</v>
      </c>
      <c r="DJ9">
        <v>1000</v>
      </c>
      <c r="DK9">
        <v>399</v>
      </c>
      <c r="DL9" t="str">
        <f t="shared" si="17"/>
        <v>売</v>
      </c>
      <c r="DM9" t="e">
        <f t="shared" ca="1" si="18"/>
        <v>#VALUE!</v>
      </c>
      <c r="DQ9" t="s">
        <v>749</v>
      </c>
      <c r="DR9">
        <v>500</v>
      </c>
      <c r="DS9">
        <v>632</v>
      </c>
      <c r="DT9" t="str">
        <f t="shared" si="19"/>
        <v>売</v>
      </c>
      <c r="DU9" t="e">
        <f t="shared" ca="1" si="20"/>
        <v>#VALUE!</v>
      </c>
      <c r="DY9" t="s">
        <v>754</v>
      </c>
      <c r="DZ9">
        <v>400</v>
      </c>
      <c r="EA9">
        <v>2333</v>
      </c>
      <c r="EB9" t="str">
        <f t="shared" si="21"/>
        <v>売</v>
      </c>
      <c r="EC9" t="e">
        <f t="shared" ca="1" si="22"/>
        <v>#VALUE!</v>
      </c>
      <c r="EG9" t="s">
        <v>752</v>
      </c>
      <c r="EH9">
        <v>100</v>
      </c>
      <c r="EI9">
        <v>978.7</v>
      </c>
      <c r="EJ9" t="str">
        <f t="shared" si="23"/>
        <v>買</v>
      </c>
      <c r="EK9" t="e">
        <f t="shared" ca="1" si="24"/>
        <v>#VALUE!</v>
      </c>
      <c r="EO9" t="s">
        <v>760</v>
      </c>
      <c r="EP9">
        <v>100</v>
      </c>
      <c r="EQ9">
        <v>11690</v>
      </c>
      <c r="ER9" t="str">
        <f t="shared" si="25"/>
        <v>売</v>
      </c>
      <c r="ES9" t="e">
        <f t="shared" ca="1" si="26"/>
        <v>#VALUE!</v>
      </c>
      <c r="EW9" t="s">
        <v>797</v>
      </c>
      <c r="EX9">
        <v>100</v>
      </c>
      <c r="EY9">
        <v>5060</v>
      </c>
      <c r="EZ9" t="str">
        <f t="shared" si="27"/>
        <v>売</v>
      </c>
      <c r="FA9" t="e">
        <f t="shared" ca="1" si="28"/>
        <v>#VALUE!</v>
      </c>
      <c r="FE9" t="s">
        <v>866</v>
      </c>
      <c r="FF9">
        <v>100</v>
      </c>
      <c r="FG9">
        <v>1326</v>
      </c>
      <c r="FH9" t="str">
        <f t="shared" si="29"/>
        <v>買</v>
      </c>
      <c r="FI9" t="e">
        <f t="shared" ca="1" si="30"/>
        <v>#VALUE!</v>
      </c>
      <c r="FM9" t="s">
        <v>749</v>
      </c>
      <c r="FN9">
        <v>100</v>
      </c>
      <c r="FO9">
        <v>2297.5</v>
      </c>
      <c r="FP9" t="str">
        <f t="shared" si="31"/>
        <v>売</v>
      </c>
      <c r="FQ9" t="e">
        <f t="shared" ca="1" si="32"/>
        <v>#VALUE!</v>
      </c>
      <c r="FU9" t="s">
        <v>759</v>
      </c>
      <c r="FV9">
        <v>100</v>
      </c>
      <c r="FW9">
        <v>2673</v>
      </c>
      <c r="FX9" t="str">
        <f t="shared" si="33"/>
        <v>買</v>
      </c>
      <c r="FY9" t="e">
        <f t="shared" ca="1" si="34"/>
        <v>#VALUE!</v>
      </c>
      <c r="GC9" t="s">
        <v>754</v>
      </c>
      <c r="GD9">
        <v>400</v>
      </c>
      <c r="GE9">
        <v>3523</v>
      </c>
      <c r="GF9" t="str">
        <f t="shared" si="35"/>
        <v>買</v>
      </c>
      <c r="GG9" t="e">
        <f t="shared" ca="1" si="36"/>
        <v>#VALUE!</v>
      </c>
      <c r="GK9" t="s">
        <v>1047</v>
      </c>
      <c r="GL9">
        <v>100</v>
      </c>
      <c r="GM9">
        <v>1382</v>
      </c>
      <c r="GN9" t="str">
        <f t="shared" si="37"/>
        <v>買</v>
      </c>
      <c r="GO9" t="e">
        <f t="shared" ca="1" si="38"/>
        <v>#VALUE!</v>
      </c>
      <c r="GS9" t="s">
        <v>754</v>
      </c>
      <c r="GT9">
        <v>400</v>
      </c>
      <c r="GU9">
        <v>3523</v>
      </c>
      <c r="GV9" t="str">
        <f t="shared" si="39"/>
        <v>買</v>
      </c>
      <c r="GW9" t="e">
        <f t="shared" si="40"/>
        <v>#REF!</v>
      </c>
      <c r="HA9" t="s">
        <v>754</v>
      </c>
      <c r="HB9">
        <v>400</v>
      </c>
      <c r="HC9">
        <v>2333</v>
      </c>
      <c r="HD9" t="str">
        <f t="shared" si="41"/>
        <v>売</v>
      </c>
      <c r="HE9" t="e">
        <f t="shared" si="42"/>
        <v>#REF!</v>
      </c>
      <c r="HI9" t="s">
        <v>802</v>
      </c>
      <c r="HJ9">
        <v>100</v>
      </c>
      <c r="HK9">
        <v>5840</v>
      </c>
      <c r="HL9" t="str">
        <f t="shared" si="43"/>
        <v>買</v>
      </c>
      <c r="HM9" t="e">
        <f t="shared" si="44"/>
        <v>#REF!</v>
      </c>
      <c r="HQ9" t="s">
        <v>788</v>
      </c>
      <c r="HR9">
        <v>200</v>
      </c>
      <c r="HS9">
        <v>3646</v>
      </c>
      <c r="HT9" t="str">
        <f t="shared" si="45"/>
        <v>売</v>
      </c>
      <c r="HU9" t="e">
        <f t="shared" si="46"/>
        <v>#REF!</v>
      </c>
      <c r="HY9" t="s">
        <v>749</v>
      </c>
      <c r="HZ9">
        <v>100</v>
      </c>
      <c r="IA9">
        <v>2297.5</v>
      </c>
      <c r="IB9" t="str">
        <f t="shared" si="47"/>
        <v>売</v>
      </c>
      <c r="IC9" t="e">
        <f t="shared" si="48"/>
        <v>#REF!</v>
      </c>
    </row>
    <row r="10" spans="1:237" x14ac:dyDescent="0.4">
      <c r="A10" t="s">
        <v>752</v>
      </c>
      <c r="B10">
        <v>600</v>
      </c>
      <c r="C10">
        <v>3596</v>
      </c>
      <c r="D10" t="str">
        <f t="shared" si="0"/>
        <v>売</v>
      </c>
      <c r="E10" t="e">
        <f t="shared" ca="1" si="49"/>
        <v>#VALUE!</v>
      </c>
      <c r="I10" t="s">
        <v>752</v>
      </c>
      <c r="J10">
        <v>1600</v>
      </c>
      <c r="K10">
        <v>724</v>
      </c>
      <c r="L10" t="str">
        <f t="shared" si="1"/>
        <v>買</v>
      </c>
      <c r="M10" t="e">
        <f t="shared" ca="1" si="50"/>
        <v>#VALUE!</v>
      </c>
      <c r="Q10" t="s">
        <v>763</v>
      </c>
      <c r="R10">
        <v>100</v>
      </c>
      <c r="S10">
        <v>1829</v>
      </c>
      <c r="T10" t="str">
        <f t="shared" si="2"/>
        <v>売</v>
      </c>
      <c r="U10" t="e">
        <f t="shared" ca="1" si="51"/>
        <v>#VALUE!</v>
      </c>
      <c r="Y10" t="s">
        <v>783</v>
      </c>
      <c r="Z10">
        <v>1300</v>
      </c>
      <c r="AA10">
        <v>2023</v>
      </c>
      <c r="AB10" t="str">
        <f t="shared" si="3"/>
        <v>売</v>
      </c>
      <c r="AC10" t="e">
        <f t="shared" ca="1" si="52"/>
        <v>#VALUE!</v>
      </c>
      <c r="AG10" t="s">
        <v>753</v>
      </c>
      <c r="AH10">
        <v>400</v>
      </c>
      <c r="AI10">
        <v>785</v>
      </c>
      <c r="AJ10" t="str">
        <f t="shared" si="4"/>
        <v>売</v>
      </c>
      <c r="AK10" t="e">
        <f t="shared" ca="1" si="53"/>
        <v>#VALUE!</v>
      </c>
      <c r="AO10" t="s">
        <v>754</v>
      </c>
      <c r="AP10">
        <v>200</v>
      </c>
      <c r="AQ10">
        <v>45830</v>
      </c>
      <c r="AR10" t="str">
        <f t="shared" si="5"/>
        <v>売</v>
      </c>
      <c r="AS10" t="e">
        <f t="shared" ca="1" si="6"/>
        <v>#VALUE!</v>
      </c>
      <c r="AW10" t="s">
        <v>752</v>
      </c>
      <c r="AX10">
        <v>100</v>
      </c>
      <c r="AY10">
        <v>7015</v>
      </c>
      <c r="AZ10" t="str">
        <f t="shared" si="7"/>
        <v>売</v>
      </c>
      <c r="BA10" t="e">
        <f t="shared" ca="1" si="54"/>
        <v>#VALUE!</v>
      </c>
      <c r="BE10" t="s">
        <v>783</v>
      </c>
      <c r="BF10">
        <v>100</v>
      </c>
      <c r="BG10">
        <v>9617</v>
      </c>
      <c r="BH10" t="str">
        <f t="shared" si="8"/>
        <v>売</v>
      </c>
      <c r="BI10" t="e">
        <f t="shared" ca="1" si="55"/>
        <v>#VALUE!</v>
      </c>
      <c r="BM10" t="s">
        <v>783</v>
      </c>
      <c r="BN10">
        <v>100</v>
      </c>
      <c r="BO10">
        <v>7869</v>
      </c>
      <c r="BP10" t="str">
        <f t="shared" si="9"/>
        <v>買</v>
      </c>
      <c r="BQ10" t="e">
        <f t="shared" ca="1" si="56"/>
        <v>#VALUE!</v>
      </c>
      <c r="BU10" t="s">
        <v>752</v>
      </c>
      <c r="BV10">
        <v>200</v>
      </c>
      <c r="BW10">
        <v>9172</v>
      </c>
      <c r="BX10" t="str">
        <f t="shared" si="10"/>
        <v>売</v>
      </c>
      <c r="BY10" t="e">
        <f t="shared" ca="1" si="57"/>
        <v>#VALUE!</v>
      </c>
      <c r="CC10" t="s">
        <v>764</v>
      </c>
      <c r="CD10">
        <v>300</v>
      </c>
      <c r="CE10">
        <v>4019</v>
      </c>
      <c r="CF10" t="str">
        <f t="shared" si="11"/>
        <v>買</v>
      </c>
      <c r="CG10" t="e">
        <f t="shared" ca="1" si="58"/>
        <v>#VALUE!</v>
      </c>
      <c r="CK10" t="s">
        <v>752</v>
      </c>
      <c r="CL10">
        <v>100</v>
      </c>
      <c r="CM10">
        <v>1480</v>
      </c>
      <c r="CN10" t="str">
        <f t="shared" si="12"/>
        <v>売</v>
      </c>
      <c r="CO10" t="e">
        <f t="shared" ca="1" si="59"/>
        <v>#VALUE!</v>
      </c>
      <c r="CS10" t="s">
        <v>783</v>
      </c>
      <c r="CT10">
        <v>200</v>
      </c>
      <c r="CU10">
        <v>2729.5</v>
      </c>
      <c r="CV10" t="str">
        <f t="shared" si="13"/>
        <v>売</v>
      </c>
      <c r="CW10" t="e">
        <f t="shared" ca="1" si="14"/>
        <v>#VALUE!</v>
      </c>
      <c r="DA10" t="s">
        <v>789</v>
      </c>
      <c r="DB10">
        <v>100</v>
      </c>
      <c r="DC10">
        <v>3820</v>
      </c>
      <c r="DD10" t="str">
        <f t="shared" si="15"/>
        <v>買</v>
      </c>
      <c r="DE10" t="e">
        <f t="shared" ca="1" si="16"/>
        <v>#VALUE!</v>
      </c>
      <c r="DI10" t="s">
        <v>784</v>
      </c>
      <c r="DJ10">
        <v>300</v>
      </c>
      <c r="DK10">
        <v>400</v>
      </c>
      <c r="DL10" t="str">
        <f t="shared" si="17"/>
        <v>買</v>
      </c>
      <c r="DM10" t="e">
        <f t="shared" ca="1" si="18"/>
        <v>#VALUE!</v>
      </c>
      <c r="DQ10" t="s">
        <v>854</v>
      </c>
      <c r="DR10">
        <v>200</v>
      </c>
      <c r="DS10">
        <v>633</v>
      </c>
      <c r="DT10" t="str">
        <f t="shared" si="19"/>
        <v>買</v>
      </c>
      <c r="DU10" t="e">
        <f t="shared" ca="1" si="20"/>
        <v>#VALUE!</v>
      </c>
      <c r="DY10" t="s">
        <v>754</v>
      </c>
      <c r="DZ10">
        <v>200</v>
      </c>
      <c r="EA10">
        <v>2333</v>
      </c>
      <c r="EB10" t="str">
        <f t="shared" si="21"/>
        <v>売</v>
      </c>
      <c r="EC10" t="e">
        <f t="shared" ca="1" si="22"/>
        <v>#VALUE!</v>
      </c>
      <c r="EG10" t="s">
        <v>752</v>
      </c>
      <c r="EH10">
        <v>100</v>
      </c>
      <c r="EI10">
        <v>978.5</v>
      </c>
      <c r="EJ10" t="str">
        <f t="shared" si="23"/>
        <v>売</v>
      </c>
      <c r="EK10" t="e">
        <f t="shared" ca="1" si="24"/>
        <v>#VALUE!</v>
      </c>
      <c r="EO10" t="s">
        <v>756</v>
      </c>
      <c r="EP10">
        <v>300</v>
      </c>
      <c r="EQ10">
        <v>11695</v>
      </c>
      <c r="ER10" t="str">
        <f t="shared" si="25"/>
        <v>買</v>
      </c>
      <c r="ES10" t="e">
        <f t="shared" ca="1" si="26"/>
        <v>#VALUE!</v>
      </c>
      <c r="EW10" t="s">
        <v>797</v>
      </c>
      <c r="EX10">
        <v>100</v>
      </c>
      <c r="EY10">
        <v>5070</v>
      </c>
      <c r="EZ10" t="str">
        <f t="shared" si="27"/>
        <v>買</v>
      </c>
      <c r="FA10" t="e">
        <f t="shared" ca="1" si="28"/>
        <v>#VALUE!</v>
      </c>
      <c r="FE10" t="s">
        <v>867</v>
      </c>
      <c r="FF10">
        <v>900</v>
      </c>
      <c r="FG10">
        <v>1325</v>
      </c>
      <c r="FH10" t="str">
        <f t="shared" si="29"/>
        <v>売</v>
      </c>
      <c r="FI10" t="e">
        <f t="shared" ca="1" si="30"/>
        <v>#VALUE!</v>
      </c>
      <c r="FM10" t="s">
        <v>784</v>
      </c>
      <c r="FN10">
        <v>600</v>
      </c>
      <c r="FO10">
        <v>2298</v>
      </c>
      <c r="FP10" t="str">
        <f t="shared" si="31"/>
        <v>買</v>
      </c>
      <c r="FQ10" t="e">
        <f t="shared" ca="1" si="32"/>
        <v>#VALUE!</v>
      </c>
      <c r="FU10" t="s">
        <v>759</v>
      </c>
      <c r="FV10">
        <v>300</v>
      </c>
      <c r="FW10">
        <v>2673</v>
      </c>
      <c r="FX10" t="str">
        <f t="shared" si="33"/>
        <v>買</v>
      </c>
      <c r="FY10" t="e">
        <f t="shared" ca="1" si="34"/>
        <v>#VALUE!</v>
      </c>
      <c r="GC10" t="s">
        <v>759</v>
      </c>
      <c r="GD10">
        <v>300</v>
      </c>
      <c r="GE10">
        <v>3521</v>
      </c>
      <c r="GF10" t="str">
        <f t="shared" si="35"/>
        <v>買</v>
      </c>
      <c r="GG10" t="e">
        <f t="shared" ca="1" si="36"/>
        <v>#VALUE!</v>
      </c>
      <c r="GK10" t="s">
        <v>1048</v>
      </c>
      <c r="GL10">
        <v>100</v>
      </c>
      <c r="GM10">
        <v>1379</v>
      </c>
      <c r="GN10" t="str">
        <f t="shared" si="37"/>
        <v>売</v>
      </c>
      <c r="GO10" t="e">
        <f t="shared" ca="1" si="38"/>
        <v>#VALUE!</v>
      </c>
      <c r="GS10" t="s">
        <v>759</v>
      </c>
      <c r="GT10">
        <v>300</v>
      </c>
      <c r="GU10">
        <v>3521</v>
      </c>
      <c r="GV10" t="str">
        <f t="shared" si="39"/>
        <v>買</v>
      </c>
      <c r="GW10" t="e">
        <f t="shared" si="40"/>
        <v>#REF!</v>
      </c>
      <c r="HA10" t="s">
        <v>754</v>
      </c>
      <c r="HB10">
        <v>200</v>
      </c>
      <c r="HC10">
        <v>2333</v>
      </c>
      <c r="HD10" t="str">
        <f t="shared" si="41"/>
        <v>売</v>
      </c>
      <c r="HE10" t="e">
        <f t="shared" si="42"/>
        <v>#REF!</v>
      </c>
      <c r="HI10" t="s">
        <v>796</v>
      </c>
      <c r="HJ10">
        <v>100</v>
      </c>
      <c r="HK10">
        <v>5830</v>
      </c>
      <c r="HL10" t="str">
        <f t="shared" si="43"/>
        <v>売</v>
      </c>
      <c r="HM10" t="e">
        <f t="shared" si="44"/>
        <v>#REF!</v>
      </c>
      <c r="HQ10" t="s">
        <v>835</v>
      </c>
      <c r="HR10">
        <v>100</v>
      </c>
      <c r="HS10">
        <v>3648</v>
      </c>
      <c r="HT10" t="str">
        <f t="shared" si="45"/>
        <v>売</v>
      </c>
      <c r="HU10" t="e">
        <f t="shared" si="46"/>
        <v>#REF!</v>
      </c>
      <c r="HY10" t="s">
        <v>784</v>
      </c>
      <c r="HZ10">
        <v>600</v>
      </c>
      <c r="IA10">
        <v>2298</v>
      </c>
      <c r="IB10" t="str">
        <f t="shared" si="47"/>
        <v>買</v>
      </c>
      <c r="IC10" t="e">
        <f t="shared" si="48"/>
        <v>#REF!</v>
      </c>
    </row>
    <row r="11" spans="1:237" x14ac:dyDescent="0.4">
      <c r="A11" t="s">
        <v>752</v>
      </c>
      <c r="B11">
        <v>200</v>
      </c>
      <c r="C11">
        <v>3597</v>
      </c>
      <c r="D11" t="str">
        <f t="shared" si="0"/>
        <v>売</v>
      </c>
      <c r="E11" t="e">
        <f t="shared" ca="1" si="49"/>
        <v>#VALUE!</v>
      </c>
      <c r="I11" t="s">
        <v>752</v>
      </c>
      <c r="J11">
        <v>100</v>
      </c>
      <c r="K11">
        <v>723</v>
      </c>
      <c r="L11" t="str">
        <f t="shared" si="1"/>
        <v>買</v>
      </c>
      <c r="M11" t="e">
        <f t="shared" ca="1" si="50"/>
        <v>#VALUE!</v>
      </c>
      <c r="Q11" t="s">
        <v>763</v>
      </c>
      <c r="R11">
        <v>100</v>
      </c>
      <c r="S11">
        <v>1830</v>
      </c>
      <c r="T11" t="str">
        <f t="shared" si="2"/>
        <v>買</v>
      </c>
      <c r="U11" t="e">
        <f t="shared" ca="1" si="51"/>
        <v>#VALUE!</v>
      </c>
      <c r="Y11" t="s">
        <v>752</v>
      </c>
      <c r="Z11">
        <v>100</v>
      </c>
      <c r="AA11">
        <v>2024</v>
      </c>
      <c r="AB11" t="str">
        <f t="shared" si="3"/>
        <v>売</v>
      </c>
      <c r="AC11" t="e">
        <f t="shared" ca="1" si="52"/>
        <v>#VALUE!</v>
      </c>
      <c r="AG11" t="s">
        <v>753</v>
      </c>
      <c r="AH11">
        <v>200</v>
      </c>
      <c r="AI11">
        <v>786</v>
      </c>
      <c r="AJ11" t="str">
        <f t="shared" si="4"/>
        <v>買</v>
      </c>
      <c r="AK11" t="e">
        <f t="shared" ca="1" si="53"/>
        <v>#VALUE!</v>
      </c>
      <c r="AO11" t="s">
        <v>754</v>
      </c>
      <c r="AP11">
        <v>100</v>
      </c>
      <c r="AQ11">
        <v>45840</v>
      </c>
      <c r="AR11" t="str">
        <f t="shared" si="5"/>
        <v>売</v>
      </c>
      <c r="AS11" t="e">
        <f t="shared" ca="1" si="6"/>
        <v>#VALUE!</v>
      </c>
      <c r="AW11" t="s">
        <v>749</v>
      </c>
      <c r="AX11">
        <v>100</v>
      </c>
      <c r="AY11">
        <v>7017</v>
      </c>
      <c r="AZ11" t="str">
        <f t="shared" si="7"/>
        <v>買</v>
      </c>
      <c r="BA11" t="e">
        <f t="shared" ca="1" si="54"/>
        <v>#VALUE!</v>
      </c>
      <c r="BE11" t="s">
        <v>783</v>
      </c>
      <c r="BF11">
        <v>100</v>
      </c>
      <c r="BG11">
        <v>9617</v>
      </c>
      <c r="BH11" t="str">
        <f t="shared" si="8"/>
        <v>売</v>
      </c>
      <c r="BI11" t="e">
        <f t="shared" ca="1" si="55"/>
        <v>#VALUE!</v>
      </c>
      <c r="BM11" t="s">
        <v>783</v>
      </c>
      <c r="BN11">
        <v>100</v>
      </c>
      <c r="BO11">
        <v>7868</v>
      </c>
      <c r="BP11" t="str">
        <f t="shared" si="9"/>
        <v>売</v>
      </c>
      <c r="BQ11" t="e">
        <f t="shared" ca="1" si="56"/>
        <v>#VALUE!</v>
      </c>
      <c r="BU11" t="s">
        <v>752</v>
      </c>
      <c r="BV11">
        <v>200</v>
      </c>
      <c r="BW11">
        <v>9173</v>
      </c>
      <c r="BX11" t="str">
        <f t="shared" si="10"/>
        <v>買</v>
      </c>
      <c r="BY11" t="e">
        <f t="shared" ca="1" si="57"/>
        <v>#VALUE!</v>
      </c>
      <c r="CC11" t="s">
        <v>838</v>
      </c>
      <c r="CD11">
        <v>100</v>
      </c>
      <c r="CE11">
        <v>4019</v>
      </c>
      <c r="CF11" t="str">
        <f t="shared" si="11"/>
        <v>買</v>
      </c>
      <c r="CG11" t="e">
        <f t="shared" ca="1" si="58"/>
        <v>#VALUE!</v>
      </c>
      <c r="CK11" t="s">
        <v>753</v>
      </c>
      <c r="CL11">
        <v>1800</v>
      </c>
      <c r="CM11">
        <v>1482</v>
      </c>
      <c r="CN11" t="str">
        <f t="shared" si="12"/>
        <v>買</v>
      </c>
      <c r="CO11" t="e">
        <f t="shared" ca="1" si="59"/>
        <v>#VALUE!</v>
      </c>
      <c r="CS11" t="s">
        <v>752</v>
      </c>
      <c r="CT11">
        <v>300</v>
      </c>
      <c r="CU11">
        <v>2729.5</v>
      </c>
      <c r="CV11" t="str">
        <f t="shared" si="13"/>
        <v>売</v>
      </c>
      <c r="CW11" t="e">
        <f t="shared" ca="1" si="14"/>
        <v>#VALUE!</v>
      </c>
      <c r="DA11" t="s">
        <v>1020</v>
      </c>
      <c r="DB11">
        <v>100</v>
      </c>
      <c r="DC11">
        <v>3820</v>
      </c>
      <c r="DD11" t="str">
        <f t="shared" si="15"/>
        <v>買</v>
      </c>
      <c r="DE11" t="e">
        <f t="shared" ca="1" si="16"/>
        <v>#VALUE!</v>
      </c>
      <c r="DI11" t="s">
        <v>760</v>
      </c>
      <c r="DJ11">
        <v>1000</v>
      </c>
      <c r="DK11">
        <v>399</v>
      </c>
      <c r="DL11" t="str">
        <f t="shared" si="17"/>
        <v>買</v>
      </c>
      <c r="DM11" t="e">
        <f t="shared" ca="1" si="18"/>
        <v>#VALUE!</v>
      </c>
      <c r="DQ11" t="s">
        <v>854</v>
      </c>
      <c r="DR11">
        <v>100</v>
      </c>
      <c r="DS11">
        <v>632</v>
      </c>
      <c r="DT11" t="str">
        <f t="shared" si="19"/>
        <v>買</v>
      </c>
      <c r="DU11" t="e">
        <f t="shared" ca="1" si="20"/>
        <v>#VALUE!</v>
      </c>
      <c r="DY11" t="s">
        <v>754</v>
      </c>
      <c r="DZ11">
        <v>100</v>
      </c>
      <c r="EA11">
        <v>2335</v>
      </c>
      <c r="EB11" t="str">
        <f t="shared" si="21"/>
        <v>買</v>
      </c>
      <c r="EC11" t="e">
        <f t="shared" ca="1" si="22"/>
        <v>#VALUE!</v>
      </c>
      <c r="EG11" t="s">
        <v>752</v>
      </c>
      <c r="EH11">
        <v>200</v>
      </c>
      <c r="EI11">
        <v>978.5</v>
      </c>
      <c r="EJ11" t="str">
        <f t="shared" si="23"/>
        <v>売</v>
      </c>
      <c r="EK11" t="e">
        <f t="shared" ca="1" si="24"/>
        <v>#VALUE!</v>
      </c>
      <c r="EO11" t="s">
        <v>750</v>
      </c>
      <c r="EP11">
        <v>100</v>
      </c>
      <c r="EQ11">
        <v>11690</v>
      </c>
      <c r="ER11" t="str">
        <f t="shared" si="25"/>
        <v>売</v>
      </c>
      <c r="ES11" t="e">
        <f t="shared" ca="1" si="26"/>
        <v>#VALUE!</v>
      </c>
      <c r="EW11" t="s">
        <v>797</v>
      </c>
      <c r="EX11">
        <v>100</v>
      </c>
      <c r="EY11">
        <v>5060</v>
      </c>
      <c r="EZ11" t="str">
        <f t="shared" si="27"/>
        <v>売</v>
      </c>
      <c r="FA11" t="e">
        <f t="shared" ca="1" si="28"/>
        <v>#VALUE!</v>
      </c>
      <c r="FE11" t="s">
        <v>867</v>
      </c>
      <c r="FF11">
        <v>400</v>
      </c>
      <c r="FG11">
        <v>1327</v>
      </c>
      <c r="FH11" t="str">
        <f t="shared" si="29"/>
        <v>売</v>
      </c>
      <c r="FI11" t="e">
        <f t="shared" ca="1" si="30"/>
        <v>#VALUE!</v>
      </c>
      <c r="FM11" t="s">
        <v>784</v>
      </c>
      <c r="FN11">
        <v>100</v>
      </c>
      <c r="FO11">
        <v>2297.5</v>
      </c>
      <c r="FP11" t="str">
        <f t="shared" si="31"/>
        <v>買</v>
      </c>
      <c r="FQ11" t="e">
        <f t="shared" ca="1" si="32"/>
        <v>#VALUE!</v>
      </c>
      <c r="FU11" t="s">
        <v>784</v>
      </c>
      <c r="FV11">
        <v>1200</v>
      </c>
      <c r="FW11">
        <v>2672</v>
      </c>
      <c r="FX11" t="str">
        <f t="shared" si="33"/>
        <v>買</v>
      </c>
      <c r="FY11" t="e">
        <f t="shared" ca="1" si="34"/>
        <v>#VALUE!</v>
      </c>
      <c r="GC11" t="s">
        <v>755</v>
      </c>
      <c r="GD11">
        <v>700</v>
      </c>
      <c r="GE11">
        <v>3520</v>
      </c>
      <c r="GF11" t="str">
        <f t="shared" si="35"/>
        <v>売</v>
      </c>
      <c r="GG11" t="e">
        <f t="shared" ca="1" si="36"/>
        <v>#VALUE!</v>
      </c>
      <c r="GK11" t="s">
        <v>1048</v>
      </c>
      <c r="GL11">
        <v>100</v>
      </c>
      <c r="GM11">
        <v>1379</v>
      </c>
      <c r="GN11" t="str">
        <f t="shared" si="37"/>
        <v>売</v>
      </c>
      <c r="GO11" t="e">
        <f t="shared" ca="1" si="38"/>
        <v>#VALUE!</v>
      </c>
      <c r="GS11" t="s">
        <v>755</v>
      </c>
      <c r="GT11">
        <v>700</v>
      </c>
      <c r="GU11">
        <v>3520</v>
      </c>
      <c r="GV11" t="str">
        <f t="shared" si="39"/>
        <v>売</v>
      </c>
      <c r="GW11" t="e">
        <f t="shared" si="40"/>
        <v>#REF!</v>
      </c>
      <c r="HA11" t="s">
        <v>754</v>
      </c>
      <c r="HB11">
        <v>100</v>
      </c>
      <c r="HC11">
        <v>2335</v>
      </c>
      <c r="HD11" t="str">
        <f t="shared" si="41"/>
        <v>買</v>
      </c>
      <c r="HE11" t="e">
        <f t="shared" si="42"/>
        <v>#REF!</v>
      </c>
      <c r="HI11" t="s">
        <v>796</v>
      </c>
      <c r="HJ11">
        <v>100</v>
      </c>
      <c r="HK11">
        <v>5840</v>
      </c>
      <c r="HL11" t="str">
        <f t="shared" si="43"/>
        <v>買</v>
      </c>
      <c r="HM11" t="e">
        <f t="shared" si="44"/>
        <v>#REF!</v>
      </c>
      <c r="HQ11" t="s">
        <v>794</v>
      </c>
      <c r="HR11">
        <v>100</v>
      </c>
      <c r="HS11">
        <v>3649</v>
      </c>
      <c r="HT11" t="str">
        <f t="shared" si="45"/>
        <v>売</v>
      </c>
      <c r="HU11" t="e">
        <f t="shared" si="46"/>
        <v>#REF!</v>
      </c>
      <c r="HY11" t="s">
        <v>784</v>
      </c>
      <c r="HZ11">
        <v>100</v>
      </c>
      <c r="IA11">
        <v>2297.5</v>
      </c>
      <c r="IB11" t="str">
        <f t="shared" si="47"/>
        <v>買</v>
      </c>
      <c r="IC11" t="e">
        <f t="shared" si="48"/>
        <v>#REF!</v>
      </c>
    </row>
    <row r="12" spans="1:237" x14ac:dyDescent="0.4">
      <c r="A12" t="s">
        <v>752</v>
      </c>
      <c r="B12">
        <v>200</v>
      </c>
      <c r="C12">
        <v>3598</v>
      </c>
      <c r="D12" t="str">
        <f t="shared" si="0"/>
        <v>売</v>
      </c>
      <c r="E12" t="e">
        <f t="shared" ca="1" si="49"/>
        <v>#VALUE!</v>
      </c>
      <c r="I12" t="s">
        <v>752</v>
      </c>
      <c r="J12">
        <v>200</v>
      </c>
      <c r="K12">
        <v>723</v>
      </c>
      <c r="L12" t="str">
        <f t="shared" si="1"/>
        <v>買</v>
      </c>
      <c r="M12" t="e">
        <f t="shared" ca="1" si="50"/>
        <v>#VALUE!</v>
      </c>
      <c r="Q12" t="s">
        <v>763</v>
      </c>
      <c r="R12">
        <v>100</v>
      </c>
      <c r="S12">
        <v>1830</v>
      </c>
      <c r="T12" t="str">
        <f t="shared" si="2"/>
        <v>買</v>
      </c>
      <c r="U12" t="e">
        <f t="shared" ca="1" si="51"/>
        <v>#VALUE!</v>
      </c>
      <c r="Y12" t="s">
        <v>753</v>
      </c>
      <c r="Z12">
        <v>200</v>
      </c>
      <c r="AA12">
        <v>2024.5</v>
      </c>
      <c r="AB12" t="str">
        <f t="shared" si="3"/>
        <v>買</v>
      </c>
      <c r="AC12" t="e">
        <f t="shared" ca="1" si="52"/>
        <v>#VALUE!</v>
      </c>
      <c r="AG12" t="s">
        <v>749</v>
      </c>
      <c r="AH12">
        <v>1800</v>
      </c>
      <c r="AI12">
        <v>782</v>
      </c>
      <c r="AJ12" t="str">
        <f t="shared" si="4"/>
        <v>売</v>
      </c>
      <c r="AK12" t="e">
        <f t="shared" ca="1" si="53"/>
        <v>#VALUE!</v>
      </c>
      <c r="AO12" t="s">
        <v>749</v>
      </c>
      <c r="AP12">
        <v>100</v>
      </c>
      <c r="AQ12">
        <v>45860</v>
      </c>
      <c r="AR12" t="str">
        <f t="shared" si="5"/>
        <v>買</v>
      </c>
      <c r="AS12" t="e">
        <f t="shared" ca="1" si="6"/>
        <v>#VALUE!</v>
      </c>
      <c r="AW12" t="s">
        <v>749</v>
      </c>
      <c r="AX12">
        <v>100</v>
      </c>
      <c r="AY12">
        <v>7015</v>
      </c>
      <c r="AZ12" t="str">
        <f t="shared" si="7"/>
        <v>売</v>
      </c>
      <c r="BA12" t="e">
        <f t="shared" ca="1" si="54"/>
        <v>#VALUE!</v>
      </c>
      <c r="BE12" t="s">
        <v>783</v>
      </c>
      <c r="BF12">
        <v>2300</v>
      </c>
      <c r="BG12">
        <v>9620</v>
      </c>
      <c r="BH12" t="str">
        <f t="shared" si="8"/>
        <v>買</v>
      </c>
      <c r="BI12" t="e">
        <f t="shared" ca="1" si="55"/>
        <v>#VALUE!</v>
      </c>
      <c r="BM12" t="s">
        <v>783</v>
      </c>
      <c r="BN12">
        <v>100</v>
      </c>
      <c r="BO12">
        <v>7868</v>
      </c>
      <c r="BP12" t="str">
        <f t="shared" si="9"/>
        <v>売</v>
      </c>
      <c r="BQ12" t="e">
        <f t="shared" ca="1" si="56"/>
        <v>#VALUE!</v>
      </c>
      <c r="BU12" t="s">
        <v>752</v>
      </c>
      <c r="BV12">
        <v>100</v>
      </c>
      <c r="BW12">
        <v>9173</v>
      </c>
      <c r="BX12" t="str">
        <f t="shared" si="10"/>
        <v>買</v>
      </c>
      <c r="BY12" t="e">
        <f t="shared" ca="1" si="57"/>
        <v>#VALUE!</v>
      </c>
      <c r="CC12" t="s">
        <v>797</v>
      </c>
      <c r="CD12">
        <v>100</v>
      </c>
      <c r="CE12">
        <v>4018</v>
      </c>
      <c r="CF12" t="str">
        <f t="shared" si="11"/>
        <v>買</v>
      </c>
      <c r="CG12" t="e">
        <f t="shared" ca="1" si="58"/>
        <v>#VALUE!</v>
      </c>
      <c r="CK12" t="s">
        <v>753</v>
      </c>
      <c r="CL12">
        <v>100</v>
      </c>
      <c r="CM12">
        <v>1482</v>
      </c>
      <c r="CN12" t="str">
        <f t="shared" si="12"/>
        <v>買</v>
      </c>
      <c r="CO12" t="e">
        <f t="shared" ca="1" si="59"/>
        <v>#VALUE!</v>
      </c>
      <c r="CS12" t="s">
        <v>752</v>
      </c>
      <c r="CT12">
        <v>200</v>
      </c>
      <c r="CU12">
        <v>2730</v>
      </c>
      <c r="CV12" t="str">
        <f t="shared" si="13"/>
        <v>買</v>
      </c>
      <c r="CW12" t="e">
        <f t="shared" ca="1" si="14"/>
        <v>#VALUE!</v>
      </c>
      <c r="DA12" t="s">
        <v>857</v>
      </c>
      <c r="DB12">
        <v>100</v>
      </c>
      <c r="DC12">
        <v>3820</v>
      </c>
      <c r="DD12" t="str">
        <f t="shared" si="15"/>
        <v>買</v>
      </c>
      <c r="DE12" t="e">
        <f t="shared" ca="1" si="16"/>
        <v>#VALUE!</v>
      </c>
      <c r="DI12" t="s">
        <v>762</v>
      </c>
      <c r="DJ12">
        <v>400</v>
      </c>
      <c r="DK12">
        <v>399</v>
      </c>
      <c r="DL12" t="str">
        <f t="shared" si="17"/>
        <v>買</v>
      </c>
      <c r="DM12" t="e">
        <f t="shared" ca="1" si="18"/>
        <v>#VALUE!</v>
      </c>
      <c r="DQ12" t="s">
        <v>763</v>
      </c>
      <c r="DR12">
        <v>100</v>
      </c>
      <c r="DS12">
        <v>632</v>
      </c>
      <c r="DT12" t="str">
        <f t="shared" si="19"/>
        <v>買</v>
      </c>
      <c r="DU12" t="e">
        <f t="shared" ca="1" si="20"/>
        <v>#VALUE!</v>
      </c>
      <c r="DY12" t="s">
        <v>759</v>
      </c>
      <c r="DZ12">
        <v>200</v>
      </c>
      <c r="EA12">
        <v>2335</v>
      </c>
      <c r="EB12" t="str">
        <f t="shared" si="21"/>
        <v>買</v>
      </c>
      <c r="EC12" t="e">
        <f t="shared" ca="1" si="22"/>
        <v>#VALUE!</v>
      </c>
      <c r="EG12" t="s">
        <v>752</v>
      </c>
      <c r="EH12">
        <v>100</v>
      </c>
      <c r="EI12">
        <v>978.6</v>
      </c>
      <c r="EJ12" t="str">
        <f t="shared" si="23"/>
        <v>売</v>
      </c>
      <c r="EK12" t="e">
        <f t="shared" ca="1" si="24"/>
        <v>#VALUE!</v>
      </c>
      <c r="EO12" t="s">
        <v>750</v>
      </c>
      <c r="EP12">
        <v>100</v>
      </c>
      <c r="EQ12">
        <v>11695</v>
      </c>
      <c r="ER12" t="str">
        <f t="shared" si="25"/>
        <v>売</v>
      </c>
      <c r="ES12" t="e">
        <f t="shared" ca="1" si="26"/>
        <v>#VALUE!</v>
      </c>
      <c r="EW12" t="s">
        <v>792</v>
      </c>
      <c r="EX12">
        <v>100</v>
      </c>
      <c r="EY12">
        <v>5060</v>
      </c>
      <c r="EZ12" t="str">
        <f t="shared" si="27"/>
        <v>売</v>
      </c>
      <c r="FA12" t="e">
        <f t="shared" ca="1" si="28"/>
        <v>#VALUE!</v>
      </c>
      <c r="FE12" t="s">
        <v>867</v>
      </c>
      <c r="FF12">
        <v>100</v>
      </c>
      <c r="FG12">
        <v>1327</v>
      </c>
      <c r="FH12" t="str">
        <f t="shared" si="29"/>
        <v>売</v>
      </c>
      <c r="FI12" t="e">
        <f t="shared" ca="1" si="30"/>
        <v>#VALUE!</v>
      </c>
      <c r="FM12" t="s">
        <v>763</v>
      </c>
      <c r="FN12">
        <v>100</v>
      </c>
      <c r="FO12">
        <v>2297.5</v>
      </c>
      <c r="FP12" t="str">
        <f t="shared" si="31"/>
        <v>買</v>
      </c>
      <c r="FQ12" t="e">
        <f t="shared" ca="1" si="32"/>
        <v>#VALUE!</v>
      </c>
      <c r="FU12" t="s">
        <v>784</v>
      </c>
      <c r="FV12">
        <v>200</v>
      </c>
      <c r="FW12">
        <v>2671.5</v>
      </c>
      <c r="FX12" t="str">
        <f t="shared" si="33"/>
        <v>買</v>
      </c>
      <c r="FY12" t="e">
        <f t="shared" ca="1" si="34"/>
        <v>#VALUE!</v>
      </c>
      <c r="GC12" t="s">
        <v>755</v>
      </c>
      <c r="GD12">
        <v>1000</v>
      </c>
      <c r="GE12">
        <v>3521</v>
      </c>
      <c r="GF12" t="str">
        <f t="shared" si="35"/>
        <v>売</v>
      </c>
      <c r="GG12" t="e">
        <f t="shared" ca="1" si="36"/>
        <v>#VALUE!</v>
      </c>
      <c r="GK12" t="s">
        <v>1049</v>
      </c>
      <c r="GL12">
        <v>200</v>
      </c>
      <c r="GM12">
        <v>1380</v>
      </c>
      <c r="GN12" t="str">
        <f t="shared" si="37"/>
        <v>買</v>
      </c>
      <c r="GO12" t="e">
        <f t="shared" ca="1" si="38"/>
        <v>#VALUE!</v>
      </c>
      <c r="GS12" t="s">
        <v>755</v>
      </c>
      <c r="GT12">
        <v>1000</v>
      </c>
      <c r="GU12">
        <v>3521</v>
      </c>
      <c r="GV12" t="str">
        <f t="shared" si="39"/>
        <v>売</v>
      </c>
      <c r="GW12" t="e">
        <f t="shared" si="40"/>
        <v>#REF!</v>
      </c>
      <c r="HA12" t="s">
        <v>759</v>
      </c>
      <c r="HB12">
        <v>200</v>
      </c>
      <c r="HC12">
        <v>2335</v>
      </c>
      <c r="HD12" t="str">
        <f t="shared" si="41"/>
        <v>買</v>
      </c>
      <c r="HE12" t="e">
        <f t="shared" si="42"/>
        <v>#REF!</v>
      </c>
      <c r="HI12" t="s">
        <v>815</v>
      </c>
      <c r="HJ12">
        <v>100</v>
      </c>
      <c r="HK12">
        <v>5830</v>
      </c>
      <c r="HL12" t="str">
        <f t="shared" si="43"/>
        <v>売</v>
      </c>
      <c r="HM12" t="e">
        <f t="shared" si="44"/>
        <v>#REF!</v>
      </c>
      <c r="HQ12" t="s">
        <v>831</v>
      </c>
      <c r="HR12">
        <v>100</v>
      </c>
      <c r="HS12">
        <v>3649</v>
      </c>
      <c r="HT12" t="str">
        <f t="shared" si="45"/>
        <v>売</v>
      </c>
      <c r="HU12" t="e">
        <f t="shared" si="46"/>
        <v>#REF!</v>
      </c>
      <c r="HY12" t="s">
        <v>763</v>
      </c>
      <c r="HZ12">
        <v>100</v>
      </c>
      <c r="IA12">
        <v>2297.5</v>
      </c>
      <c r="IB12" t="str">
        <f t="shared" si="47"/>
        <v>買</v>
      </c>
      <c r="IC12" t="e">
        <f t="shared" si="48"/>
        <v>#REF!</v>
      </c>
    </row>
    <row r="13" spans="1:237" x14ac:dyDescent="0.4">
      <c r="A13" t="s">
        <v>752</v>
      </c>
      <c r="B13">
        <v>900</v>
      </c>
      <c r="C13">
        <v>3599</v>
      </c>
      <c r="D13" t="str">
        <f t="shared" si="0"/>
        <v>売</v>
      </c>
      <c r="E13" t="e">
        <f t="shared" ca="1" si="49"/>
        <v>#VALUE!</v>
      </c>
      <c r="I13" t="s">
        <v>752</v>
      </c>
      <c r="J13">
        <v>900</v>
      </c>
      <c r="K13">
        <v>720</v>
      </c>
      <c r="L13" t="str">
        <f t="shared" si="1"/>
        <v>売</v>
      </c>
      <c r="M13" t="e">
        <f t="shared" ca="1" si="50"/>
        <v>#VALUE!</v>
      </c>
      <c r="Q13" t="s">
        <v>765</v>
      </c>
      <c r="R13">
        <v>100</v>
      </c>
      <c r="S13">
        <v>1828</v>
      </c>
      <c r="T13" t="str">
        <f t="shared" si="2"/>
        <v>売</v>
      </c>
      <c r="U13" t="e">
        <f t="shared" ca="1" si="51"/>
        <v>#VALUE!</v>
      </c>
      <c r="Y13" t="s">
        <v>753</v>
      </c>
      <c r="Z13">
        <v>200</v>
      </c>
      <c r="AA13">
        <v>2024</v>
      </c>
      <c r="AB13" t="str">
        <f t="shared" si="3"/>
        <v>買</v>
      </c>
      <c r="AC13" t="e">
        <f t="shared" ca="1" si="52"/>
        <v>#VALUE!</v>
      </c>
      <c r="AG13" t="s">
        <v>749</v>
      </c>
      <c r="AH13">
        <v>1800</v>
      </c>
      <c r="AI13">
        <v>783</v>
      </c>
      <c r="AJ13" t="str">
        <f t="shared" si="4"/>
        <v>売</v>
      </c>
      <c r="AK13" t="e">
        <f t="shared" ca="1" si="53"/>
        <v>#VALUE!</v>
      </c>
      <c r="AO13" t="s">
        <v>749</v>
      </c>
      <c r="AP13">
        <v>100</v>
      </c>
      <c r="AQ13">
        <v>45850</v>
      </c>
      <c r="AR13" t="str">
        <f t="shared" si="5"/>
        <v>買</v>
      </c>
      <c r="AS13" t="e">
        <f t="shared" ca="1" si="6"/>
        <v>#VALUE!</v>
      </c>
      <c r="AW13" t="s">
        <v>759</v>
      </c>
      <c r="AX13">
        <v>100</v>
      </c>
      <c r="AY13">
        <v>7015</v>
      </c>
      <c r="AZ13" t="str">
        <f t="shared" si="7"/>
        <v>売</v>
      </c>
      <c r="BA13" t="e">
        <f t="shared" ca="1" si="54"/>
        <v>#VALUE!</v>
      </c>
      <c r="BE13" t="s">
        <v>783</v>
      </c>
      <c r="BF13">
        <v>500</v>
      </c>
      <c r="BG13">
        <v>9619</v>
      </c>
      <c r="BH13" t="str">
        <f t="shared" si="8"/>
        <v>買</v>
      </c>
      <c r="BI13" t="e">
        <f t="shared" ca="1" si="55"/>
        <v>#VALUE!</v>
      </c>
      <c r="BM13" t="s">
        <v>752</v>
      </c>
      <c r="BN13">
        <v>100</v>
      </c>
      <c r="BO13">
        <v>7869</v>
      </c>
      <c r="BP13" t="str">
        <f t="shared" si="9"/>
        <v>売</v>
      </c>
      <c r="BQ13" t="e">
        <f t="shared" ca="1" si="56"/>
        <v>#VALUE!</v>
      </c>
      <c r="BU13" t="s">
        <v>753</v>
      </c>
      <c r="BV13">
        <v>100</v>
      </c>
      <c r="BW13">
        <v>9172</v>
      </c>
      <c r="BX13" t="str">
        <f t="shared" si="10"/>
        <v>売</v>
      </c>
      <c r="BY13" t="e">
        <f t="shared" ca="1" si="57"/>
        <v>#VALUE!</v>
      </c>
      <c r="CC13" t="s">
        <v>798</v>
      </c>
      <c r="CD13">
        <v>100</v>
      </c>
      <c r="CE13">
        <v>4017</v>
      </c>
      <c r="CF13" t="str">
        <f t="shared" si="11"/>
        <v>売</v>
      </c>
      <c r="CG13" t="e">
        <f t="shared" ca="1" si="58"/>
        <v>#VALUE!</v>
      </c>
      <c r="CK13" t="s">
        <v>754</v>
      </c>
      <c r="CL13">
        <v>600</v>
      </c>
      <c r="CM13">
        <v>1482</v>
      </c>
      <c r="CN13" t="str">
        <f t="shared" si="12"/>
        <v>買</v>
      </c>
      <c r="CO13" t="e">
        <f t="shared" ca="1" si="59"/>
        <v>#VALUE!</v>
      </c>
      <c r="CS13" t="s">
        <v>753</v>
      </c>
      <c r="CT13">
        <v>100</v>
      </c>
      <c r="CU13">
        <v>2730</v>
      </c>
      <c r="CV13" t="str">
        <f t="shared" si="13"/>
        <v>買</v>
      </c>
      <c r="CW13" t="e">
        <f t="shared" ca="1" si="14"/>
        <v>#VALUE!</v>
      </c>
      <c r="DA13" t="s">
        <v>857</v>
      </c>
      <c r="DB13">
        <v>100</v>
      </c>
      <c r="DC13">
        <v>3820</v>
      </c>
      <c r="DD13" t="str">
        <f t="shared" si="15"/>
        <v>買</v>
      </c>
      <c r="DE13" t="e">
        <f t="shared" ca="1" si="16"/>
        <v>#VALUE!</v>
      </c>
      <c r="DI13" t="s">
        <v>786</v>
      </c>
      <c r="DJ13">
        <v>100</v>
      </c>
      <c r="DK13">
        <v>398</v>
      </c>
      <c r="DL13" t="str">
        <f t="shared" si="17"/>
        <v>買</v>
      </c>
      <c r="DM13" t="e">
        <f t="shared" ca="1" si="18"/>
        <v>#VALUE!</v>
      </c>
      <c r="DQ13" t="s">
        <v>767</v>
      </c>
      <c r="DR13">
        <v>800</v>
      </c>
      <c r="DS13">
        <v>632</v>
      </c>
      <c r="DT13" t="str">
        <f t="shared" si="19"/>
        <v>買</v>
      </c>
      <c r="DU13" t="e">
        <f t="shared" ca="1" si="20"/>
        <v>#VALUE!</v>
      </c>
      <c r="DY13" t="s">
        <v>760</v>
      </c>
      <c r="DZ13">
        <v>100</v>
      </c>
      <c r="EA13">
        <v>2335</v>
      </c>
      <c r="EB13" t="str">
        <f t="shared" si="21"/>
        <v>買</v>
      </c>
      <c r="EC13" t="e">
        <f t="shared" ca="1" si="22"/>
        <v>#VALUE!</v>
      </c>
      <c r="EG13" t="s">
        <v>752</v>
      </c>
      <c r="EH13">
        <v>100</v>
      </c>
      <c r="EI13">
        <v>978.6</v>
      </c>
      <c r="EJ13" t="str">
        <f t="shared" si="23"/>
        <v>売</v>
      </c>
      <c r="EK13" t="e">
        <f t="shared" ca="1" si="24"/>
        <v>#VALUE!</v>
      </c>
      <c r="EO13" t="s">
        <v>750</v>
      </c>
      <c r="EP13">
        <v>100</v>
      </c>
      <c r="EQ13">
        <v>11695</v>
      </c>
      <c r="ER13" t="str">
        <f t="shared" si="25"/>
        <v>売</v>
      </c>
      <c r="ES13" t="e">
        <f t="shared" ca="1" si="26"/>
        <v>#VALUE!</v>
      </c>
      <c r="EW13" t="s">
        <v>793</v>
      </c>
      <c r="EX13">
        <v>100</v>
      </c>
      <c r="EY13">
        <v>5060</v>
      </c>
      <c r="EZ13" t="str">
        <f t="shared" si="27"/>
        <v>売</v>
      </c>
      <c r="FA13" t="e">
        <f t="shared" ca="1" si="28"/>
        <v>#VALUE!</v>
      </c>
      <c r="FE13" t="s">
        <v>868</v>
      </c>
      <c r="FF13">
        <v>100</v>
      </c>
      <c r="FG13">
        <v>1329</v>
      </c>
      <c r="FH13" t="str">
        <f t="shared" si="29"/>
        <v>買</v>
      </c>
      <c r="FI13" t="e">
        <f t="shared" ca="1" si="30"/>
        <v>#VALUE!</v>
      </c>
      <c r="FM13" t="s">
        <v>838</v>
      </c>
      <c r="FN13">
        <v>100</v>
      </c>
      <c r="FO13">
        <v>2297</v>
      </c>
      <c r="FP13" t="str">
        <f t="shared" si="31"/>
        <v>売</v>
      </c>
      <c r="FQ13" t="e">
        <f t="shared" ca="1" si="32"/>
        <v>#VALUE!</v>
      </c>
      <c r="FU13" t="s">
        <v>784</v>
      </c>
      <c r="FV13">
        <v>200</v>
      </c>
      <c r="FW13">
        <v>2671</v>
      </c>
      <c r="FX13" t="str">
        <f t="shared" si="33"/>
        <v>買</v>
      </c>
      <c r="FY13" t="e">
        <f t="shared" ca="1" si="34"/>
        <v>#VALUE!</v>
      </c>
      <c r="GC13" t="s">
        <v>755</v>
      </c>
      <c r="GD13">
        <v>500</v>
      </c>
      <c r="GE13">
        <v>3522</v>
      </c>
      <c r="GF13" t="str">
        <f t="shared" si="35"/>
        <v>売</v>
      </c>
      <c r="GG13" t="e">
        <f t="shared" ca="1" si="36"/>
        <v>#VALUE!</v>
      </c>
      <c r="GK13" t="s">
        <v>840</v>
      </c>
      <c r="GL13">
        <v>200</v>
      </c>
      <c r="GM13">
        <v>1379</v>
      </c>
      <c r="GN13" t="str">
        <f t="shared" si="37"/>
        <v>売</v>
      </c>
      <c r="GO13" t="e">
        <f t="shared" ca="1" si="38"/>
        <v>#VALUE!</v>
      </c>
      <c r="GS13" t="s">
        <v>755</v>
      </c>
      <c r="GT13">
        <v>500</v>
      </c>
      <c r="GU13">
        <v>3522</v>
      </c>
      <c r="GV13" t="str">
        <f t="shared" si="39"/>
        <v>売</v>
      </c>
      <c r="GW13" t="e">
        <f t="shared" si="40"/>
        <v>#REF!</v>
      </c>
      <c r="HA13" t="s">
        <v>760</v>
      </c>
      <c r="HB13">
        <v>100</v>
      </c>
      <c r="HC13">
        <v>2335</v>
      </c>
      <c r="HD13" t="str">
        <f t="shared" si="41"/>
        <v>買</v>
      </c>
      <c r="HE13" t="e">
        <f t="shared" si="42"/>
        <v>#REF!</v>
      </c>
      <c r="HI13" t="s">
        <v>816</v>
      </c>
      <c r="HJ13">
        <v>200</v>
      </c>
      <c r="HK13">
        <v>5840</v>
      </c>
      <c r="HL13" t="str">
        <f t="shared" si="43"/>
        <v>売</v>
      </c>
      <c r="HM13" t="e">
        <f t="shared" si="44"/>
        <v>#REF!</v>
      </c>
      <c r="HQ13" t="s">
        <v>805</v>
      </c>
      <c r="HR13">
        <v>100</v>
      </c>
      <c r="HS13">
        <v>3650</v>
      </c>
      <c r="HT13" t="str">
        <f t="shared" si="45"/>
        <v>買</v>
      </c>
      <c r="HU13" t="e">
        <f t="shared" si="46"/>
        <v>#REF!</v>
      </c>
      <c r="HY13" t="s">
        <v>838</v>
      </c>
      <c r="HZ13">
        <v>100</v>
      </c>
      <c r="IA13">
        <v>2297</v>
      </c>
      <c r="IB13" t="str">
        <f t="shared" si="47"/>
        <v>売</v>
      </c>
      <c r="IC13" t="e">
        <f t="shared" si="48"/>
        <v>#REF!</v>
      </c>
    </row>
    <row r="14" spans="1:237" x14ac:dyDescent="0.4">
      <c r="A14" t="s">
        <v>752</v>
      </c>
      <c r="B14">
        <v>500</v>
      </c>
      <c r="C14">
        <v>3600</v>
      </c>
      <c r="D14" t="str">
        <f t="shared" si="0"/>
        <v>買</v>
      </c>
      <c r="E14" t="e">
        <f t="shared" ca="1" si="49"/>
        <v>#VALUE!</v>
      </c>
      <c r="I14" t="s">
        <v>752</v>
      </c>
      <c r="J14">
        <v>100</v>
      </c>
      <c r="K14">
        <v>720</v>
      </c>
      <c r="L14" t="str">
        <f t="shared" si="1"/>
        <v>売</v>
      </c>
      <c r="M14" t="e">
        <f t="shared" ca="1" si="50"/>
        <v>#VALUE!</v>
      </c>
      <c r="Q14" t="s">
        <v>765</v>
      </c>
      <c r="R14">
        <v>200</v>
      </c>
      <c r="S14">
        <v>1830</v>
      </c>
      <c r="T14" t="str">
        <f t="shared" si="2"/>
        <v>買</v>
      </c>
      <c r="U14" t="e">
        <f t="shared" ca="1" si="51"/>
        <v>#VALUE!</v>
      </c>
      <c r="Y14" t="s">
        <v>754</v>
      </c>
      <c r="Z14">
        <v>100</v>
      </c>
      <c r="AA14">
        <v>2023</v>
      </c>
      <c r="AB14" t="str">
        <f t="shared" si="3"/>
        <v>売</v>
      </c>
      <c r="AC14" t="e">
        <f t="shared" ca="1" si="52"/>
        <v>#VALUE!</v>
      </c>
      <c r="AG14" t="s">
        <v>749</v>
      </c>
      <c r="AH14">
        <v>600</v>
      </c>
      <c r="AI14">
        <v>784</v>
      </c>
      <c r="AJ14" t="str">
        <f t="shared" si="4"/>
        <v>売</v>
      </c>
      <c r="AK14" t="e">
        <f t="shared" ca="1" si="53"/>
        <v>#VALUE!</v>
      </c>
      <c r="AO14" t="s">
        <v>749</v>
      </c>
      <c r="AP14">
        <v>200</v>
      </c>
      <c r="AQ14">
        <v>45850</v>
      </c>
      <c r="AR14" t="str">
        <f t="shared" si="5"/>
        <v>買</v>
      </c>
      <c r="AS14" t="e">
        <f t="shared" ca="1" si="6"/>
        <v>#VALUE!</v>
      </c>
      <c r="AW14" t="s">
        <v>755</v>
      </c>
      <c r="AX14">
        <v>200</v>
      </c>
      <c r="AY14">
        <v>7015</v>
      </c>
      <c r="AZ14" t="str">
        <f t="shared" si="7"/>
        <v>売</v>
      </c>
      <c r="BA14" t="e">
        <f t="shared" ca="1" si="54"/>
        <v>#VALUE!</v>
      </c>
      <c r="BE14" t="s">
        <v>752</v>
      </c>
      <c r="BF14">
        <v>300</v>
      </c>
      <c r="BG14">
        <v>9619</v>
      </c>
      <c r="BH14" t="str">
        <f t="shared" si="8"/>
        <v>買</v>
      </c>
      <c r="BI14" t="e">
        <f t="shared" ca="1" si="55"/>
        <v>#VALUE!</v>
      </c>
      <c r="BM14" t="s">
        <v>752</v>
      </c>
      <c r="BN14">
        <v>200</v>
      </c>
      <c r="BO14">
        <v>7870</v>
      </c>
      <c r="BP14" t="str">
        <f t="shared" si="9"/>
        <v>買</v>
      </c>
      <c r="BQ14" t="e">
        <f t="shared" ca="1" si="56"/>
        <v>#VALUE!</v>
      </c>
      <c r="BU14" t="s">
        <v>754</v>
      </c>
      <c r="BV14">
        <v>200</v>
      </c>
      <c r="BW14">
        <v>9173</v>
      </c>
      <c r="BX14" t="str">
        <f t="shared" si="10"/>
        <v>買</v>
      </c>
      <c r="BY14" t="e">
        <f t="shared" ca="1" si="57"/>
        <v>#VALUE!</v>
      </c>
      <c r="CC14" t="s">
        <v>1008</v>
      </c>
      <c r="CD14">
        <v>600</v>
      </c>
      <c r="CE14">
        <v>4018</v>
      </c>
      <c r="CF14" t="str">
        <f t="shared" si="11"/>
        <v>売</v>
      </c>
      <c r="CG14" t="e">
        <f t="shared" ca="1" si="58"/>
        <v>#VALUE!</v>
      </c>
      <c r="CK14" t="s">
        <v>749</v>
      </c>
      <c r="CL14">
        <v>1000</v>
      </c>
      <c r="CM14">
        <v>1482</v>
      </c>
      <c r="CN14" t="str">
        <f t="shared" si="12"/>
        <v>買</v>
      </c>
      <c r="CO14" t="e">
        <f t="shared" ca="1" si="59"/>
        <v>#VALUE!</v>
      </c>
      <c r="CS14" t="s">
        <v>754</v>
      </c>
      <c r="CT14">
        <v>200</v>
      </c>
      <c r="CU14">
        <v>2730</v>
      </c>
      <c r="CV14" t="str">
        <f t="shared" si="13"/>
        <v>買</v>
      </c>
      <c r="CW14" t="e">
        <f t="shared" ca="1" si="14"/>
        <v>#VALUE!</v>
      </c>
      <c r="DA14" t="s">
        <v>1021</v>
      </c>
      <c r="DB14">
        <v>300</v>
      </c>
      <c r="DC14">
        <v>3820</v>
      </c>
      <c r="DD14" t="str">
        <f t="shared" si="15"/>
        <v>買</v>
      </c>
      <c r="DE14" t="e">
        <f t="shared" ca="1" si="16"/>
        <v>#VALUE!</v>
      </c>
      <c r="DI14" t="s">
        <v>766</v>
      </c>
      <c r="DJ14">
        <v>500</v>
      </c>
      <c r="DK14">
        <v>397</v>
      </c>
      <c r="DL14" t="str">
        <f t="shared" si="17"/>
        <v>売</v>
      </c>
      <c r="DM14" t="e">
        <f t="shared" ca="1" si="18"/>
        <v>#VALUE!</v>
      </c>
      <c r="DQ14" t="s">
        <v>765</v>
      </c>
      <c r="DR14">
        <v>300</v>
      </c>
      <c r="DS14">
        <v>632</v>
      </c>
      <c r="DT14" t="str">
        <f t="shared" si="19"/>
        <v>買</v>
      </c>
      <c r="DU14" t="e">
        <f t="shared" ca="1" si="20"/>
        <v>#VALUE!</v>
      </c>
      <c r="DY14" t="s">
        <v>761</v>
      </c>
      <c r="DZ14">
        <v>500</v>
      </c>
      <c r="EA14">
        <v>2335</v>
      </c>
      <c r="EB14" t="str">
        <f t="shared" si="21"/>
        <v>買</v>
      </c>
      <c r="EC14" t="e">
        <f t="shared" ca="1" si="22"/>
        <v>#VALUE!</v>
      </c>
      <c r="EG14" t="s">
        <v>752</v>
      </c>
      <c r="EH14">
        <v>100</v>
      </c>
      <c r="EI14">
        <v>978.6</v>
      </c>
      <c r="EJ14" t="str">
        <f t="shared" si="23"/>
        <v>売</v>
      </c>
      <c r="EK14" t="e">
        <f t="shared" ca="1" si="24"/>
        <v>#VALUE!</v>
      </c>
      <c r="EO14" t="s">
        <v>750</v>
      </c>
      <c r="EP14">
        <v>500</v>
      </c>
      <c r="EQ14">
        <v>11700</v>
      </c>
      <c r="ER14" t="str">
        <f t="shared" si="25"/>
        <v>買</v>
      </c>
      <c r="ES14" t="e">
        <f t="shared" ca="1" si="26"/>
        <v>#VALUE!</v>
      </c>
      <c r="EW14" t="s">
        <v>796</v>
      </c>
      <c r="EX14">
        <v>100</v>
      </c>
      <c r="EY14">
        <v>5070</v>
      </c>
      <c r="EZ14" t="str">
        <f t="shared" si="27"/>
        <v>買</v>
      </c>
      <c r="FA14" t="e">
        <f t="shared" ca="1" si="28"/>
        <v>#VALUE!</v>
      </c>
      <c r="FE14" t="s">
        <v>869</v>
      </c>
      <c r="FF14">
        <v>100</v>
      </c>
      <c r="FG14">
        <v>1327</v>
      </c>
      <c r="FH14" t="str">
        <f t="shared" si="29"/>
        <v>売</v>
      </c>
      <c r="FI14" t="e">
        <f t="shared" ca="1" si="30"/>
        <v>#VALUE!</v>
      </c>
      <c r="FM14" t="s">
        <v>838</v>
      </c>
      <c r="FN14">
        <v>200</v>
      </c>
      <c r="FO14">
        <v>2297.5</v>
      </c>
      <c r="FP14" t="str">
        <f t="shared" si="31"/>
        <v>売</v>
      </c>
      <c r="FQ14" t="e">
        <f t="shared" ca="1" si="32"/>
        <v>#VALUE!</v>
      </c>
      <c r="FU14" t="s">
        <v>784</v>
      </c>
      <c r="FV14">
        <v>100</v>
      </c>
      <c r="FW14">
        <v>2670</v>
      </c>
      <c r="FX14" t="str">
        <f t="shared" si="33"/>
        <v>買</v>
      </c>
      <c r="FY14" t="e">
        <f t="shared" ca="1" si="34"/>
        <v>#VALUE!</v>
      </c>
      <c r="GC14" t="s">
        <v>755</v>
      </c>
      <c r="GD14">
        <v>100</v>
      </c>
      <c r="GE14">
        <v>3523</v>
      </c>
      <c r="GF14" t="str">
        <f t="shared" si="35"/>
        <v>買</v>
      </c>
      <c r="GG14" t="e">
        <f t="shared" ca="1" si="36"/>
        <v>#VALUE!</v>
      </c>
      <c r="GK14" t="s">
        <v>840</v>
      </c>
      <c r="GL14">
        <v>300</v>
      </c>
      <c r="GM14">
        <v>1380</v>
      </c>
      <c r="GN14" t="str">
        <f t="shared" si="37"/>
        <v>売</v>
      </c>
      <c r="GO14" t="e">
        <f t="shared" ca="1" si="38"/>
        <v>#VALUE!</v>
      </c>
      <c r="GS14" t="s">
        <v>755</v>
      </c>
      <c r="GT14">
        <v>100</v>
      </c>
      <c r="GU14">
        <v>3523</v>
      </c>
      <c r="GV14" t="str">
        <f t="shared" si="39"/>
        <v>買</v>
      </c>
      <c r="GW14" t="e">
        <f t="shared" si="40"/>
        <v>#REF!</v>
      </c>
      <c r="HA14" t="s">
        <v>761</v>
      </c>
      <c r="HB14">
        <v>500</v>
      </c>
      <c r="HC14">
        <v>2335</v>
      </c>
      <c r="HD14" t="str">
        <f t="shared" si="41"/>
        <v>買</v>
      </c>
      <c r="HE14" t="e">
        <f t="shared" si="42"/>
        <v>#REF!</v>
      </c>
      <c r="HI14" t="s">
        <v>817</v>
      </c>
      <c r="HJ14">
        <v>100</v>
      </c>
      <c r="HK14">
        <v>5840</v>
      </c>
      <c r="HL14" t="str">
        <f t="shared" si="43"/>
        <v>売</v>
      </c>
      <c r="HM14" t="e">
        <f t="shared" si="44"/>
        <v>#REF!</v>
      </c>
      <c r="HQ14" t="s">
        <v>839</v>
      </c>
      <c r="HR14">
        <v>400</v>
      </c>
      <c r="HS14">
        <v>3648</v>
      </c>
      <c r="HT14" t="str">
        <f t="shared" si="45"/>
        <v>売</v>
      </c>
      <c r="HU14" t="e">
        <f t="shared" si="46"/>
        <v>#REF!</v>
      </c>
      <c r="HY14" t="s">
        <v>838</v>
      </c>
      <c r="HZ14">
        <v>200</v>
      </c>
      <c r="IA14">
        <v>2297.5</v>
      </c>
      <c r="IB14" t="str">
        <f t="shared" si="47"/>
        <v>売</v>
      </c>
      <c r="IC14" t="e">
        <f t="shared" si="48"/>
        <v>#REF!</v>
      </c>
    </row>
    <row r="15" spans="1:237" x14ac:dyDescent="0.4">
      <c r="A15" t="s">
        <v>753</v>
      </c>
      <c r="B15">
        <v>300</v>
      </c>
      <c r="C15">
        <v>3600</v>
      </c>
      <c r="D15" t="str">
        <f t="shared" si="0"/>
        <v>買</v>
      </c>
      <c r="E15" t="e">
        <f t="shared" ca="1" si="49"/>
        <v>#VALUE!</v>
      </c>
      <c r="I15" t="s">
        <v>752</v>
      </c>
      <c r="J15">
        <v>300</v>
      </c>
      <c r="K15">
        <v>720</v>
      </c>
      <c r="L15" t="str">
        <f t="shared" si="1"/>
        <v>売</v>
      </c>
      <c r="M15" t="e">
        <f t="shared" ca="1" si="50"/>
        <v>#VALUE!</v>
      </c>
      <c r="Q15" t="s">
        <v>788</v>
      </c>
      <c r="R15">
        <v>100</v>
      </c>
      <c r="S15">
        <v>1828</v>
      </c>
      <c r="T15" t="str">
        <f t="shared" si="2"/>
        <v>売</v>
      </c>
      <c r="U15" t="e">
        <f t="shared" ca="1" si="51"/>
        <v>#VALUE!</v>
      </c>
      <c r="Y15" t="s">
        <v>754</v>
      </c>
      <c r="Z15">
        <v>100</v>
      </c>
      <c r="AA15">
        <v>2023.5</v>
      </c>
      <c r="AB15" t="str">
        <f t="shared" si="3"/>
        <v>売</v>
      </c>
      <c r="AC15" t="e">
        <f t="shared" ca="1" si="52"/>
        <v>#VALUE!</v>
      </c>
      <c r="AG15" t="s">
        <v>749</v>
      </c>
      <c r="AH15">
        <v>100</v>
      </c>
      <c r="AI15">
        <v>785</v>
      </c>
      <c r="AJ15" t="str">
        <f t="shared" si="4"/>
        <v>買</v>
      </c>
      <c r="AK15" t="e">
        <f t="shared" ca="1" si="53"/>
        <v>#VALUE!</v>
      </c>
      <c r="AO15" t="s">
        <v>755</v>
      </c>
      <c r="AP15">
        <v>100</v>
      </c>
      <c r="AQ15">
        <v>45840</v>
      </c>
      <c r="AR15" t="str">
        <f t="shared" si="5"/>
        <v>売</v>
      </c>
      <c r="AS15" t="e">
        <f t="shared" ca="1" si="6"/>
        <v>#VALUE!</v>
      </c>
      <c r="AW15" t="s">
        <v>784</v>
      </c>
      <c r="AX15">
        <v>100</v>
      </c>
      <c r="AY15">
        <v>7017</v>
      </c>
      <c r="AZ15" t="str">
        <f t="shared" si="7"/>
        <v>買</v>
      </c>
      <c r="BA15" t="e">
        <f t="shared" ca="1" si="54"/>
        <v>#VALUE!</v>
      </c>
      <c r="BE15" t="s">
        <v>752</v>
      </c>
      <c r="BF15">
        <v>400</v>
      </c>
      <c r="BG15">
        <v>9618</v>
      </c>
      <c r="BH15" t="str">
        <f t="shared" si="8"/>
        <v>買</v>
      </c>
      <c r="BI15" t="e">
        <f t="shared" ca="1" si="55"/>
        <v>#VALUE!</v>
      </c>
      <c r="BM15" t="s">
        <v>752</v>
      </c>
      <c r="BN15">
        <v>300</v>
      </c>
      <c r="BO15">
        <v>7869</v>
      </c>
      <c r="BP15" t="str">
        <f t="shared" si="9"/>
        <v>買</v>
      </c>
      <c r="BQ15" t="e">
        <f t="shared" ca="1" si="56"/>
        <v>#VALUE!</v>
      </c>
      <c r="BU15" t="s">
        <v>754</v>
      </c>
      <c r="BV15">
        <v>700</v>
      </c>
      <c r="BW15">
        <v>9172</v>
      </c>
      <c r="BX15" t="str">
        <f t="shared" si="10"/>
        <v>買</v>
      </c>
      <c r="BY15" t="e">
        <f t="shared" ca="1" si="57"/>
        <v>#VALUE!</v>
      </c>
      <c r="CC15" t="s">
        <v>802</v>
      </c>
      <c r="CD15">
        <v>100</v>
      </c>
      <c r="CE15">
        <v>4019</v>
      </c>
      <c r="CF15" t="str">
        <f t="shared" si="11"/>
        <v>買</v>
      </c>
      <c r="CG15" t="e">
        <f t="shared" ca="1" si="58"/>
        <v>#VALUE!</v>
      </c>
      <c r="CK15" t="s">
        <v>759</v>
      </c>
      <c r="CL15">
        <v>100</v>
      </c>
      <c r="CM15">
        <v>1482</v>
      </c>
      <c r="CN15" t="str">
        <f t="shared" si="12"/>
        <v>買</v>
      </c>
      <c r="CO15" t="e">
        <f t="shared" ca="1" si="59"/>
        <v>#VALUE!</v>
      </c>
      <c r="CS15" t="s">
        <v>754</v>
      </c>
      <c r="CT15">
        <v>100</v>
      </c>
      <c r="CU15">
        <v>2730</v>
      </c>
      <c r="CV15" t="str">
        <f t="shared" si="13"/>
        <v>買</v>
      </c>
      <c r="CW15" t="e">
        <f t="shared" ca="1" si="14"/>
        <v>#VALUE!</v>
      </c>
      <c r="DA15" t="s">
        <v>1021</v>
      </c>
      <c r="DB15">
        <v>600</v>
      </c>
      <c r="DC15">
        <v>3820</v>
      </c>
      <c r="DD15" t="str">
        <f t="shared" si="15"/>
        <v>買</v>
      </c>
      <c r="DE15" t="e">
        <f t="shared" ca="1" si="16"/>
        <v>#VALUE!</v>
      </c>
      <c r="DI15" t="s">
        <v>772</v>
      </c>
      <c r="DJ15">
        <v>500</v>
      </c>
      <c r="DK15">
        <v>398</v>
      </c>
      <c r="DL15" t="str">
        <f t="shared" si="17"/>
        <v>買</v>
      </c>
      <c r="DM15" t="e">
        <f t="shared" ca="1" si="18"/>
        <v>#VALUE!</v>
      </c>
      <c r="DQ15" t="s">
        <v>1008</v>
      </c>
      <c r="DR15">
        <v>100</v>
      </c>
      <c r="DS15">
        <v>632</v>
      </c>
      <c r="DT15" t="str">
        <f t="shared" si="19"/>
        <v>買</v>
      </c>
      <c r="DU15" t="e">
        <f t="shared" ca="1" si="20"/>
        <v>#VALUE!</v>
      </c>
      <c r="DY15" t="s">
        <v>785</v>
      </c>
      <c r="DZ15">
        <v>100</v>
      </c>
      <c r="EA15">
        <v>2333</v>
      </c>
      <c r="EB15" t="str">
        <f t="shared" si="21"/>
        <v>売</v>
      </c>
      <c r="EC15" t="e">
        <f t="shared" ca="1" si="22"/>
        <v>#VALUE!</v>
      </c>
      <c r="EG15" t="s">
        <v>754</v>
      </c>
      <c r="EH15">
        <v>100</v>
      </c>
      <c r="EI15">
        <v>978.6</v>
      </c>
      <c r="EJ15" t="str">
        <f t="shared" si="23"/>
        <v>売</v>
      </c>
      <c r="EK15" t="e">
        <f t="shared" ca="1" si="24"/>
        <v>#VALUE!</v>
      </c>
      <c r="EO15" t="s">
        <v>758</v>
      </c>
      <c r="EP15">
        <v>100</v>
      </c>
      <c r="EQ15">
        <v>11695</v>
      </c>
      <c r="ER15" t="str">
        <f t="shared" si="25"/>
        <v>売</v>
      </c>
      <c r="ES15" t="e">
        <f t="shared" ca="1" si="26"/>
        <v>#VALUE!</v>
      </c>
      <c r="EW15" t="s">
        <v>796</v>
      </c>
      <c r="EX15">
        <v>100</v>
      </c>
      <c r="EY15">
        <v>5070</v>
      </c>
      <c r="EZ15" t="str">
        <f t="shared" si="27"/>
        <v>買</v>
      </c>
      <c r="FA15" t="e">
        <f t="shared" ca="1" si="28"/>
        <v>#VALUE!</v>
      </c>
      <c r="FE15" t="s">
        <v>841</v>
      </c>
      <c r="FF15">
        <v>100</v>
      </c>
      <c r="FG15">
        <v>1327</v>
      </c>
      <c r="FH15" t="str">
        <f t="shared" si="29"/>
        <v>売</v>
      </c>
      <c r="FI15" t="e">
        <f t="shared" ca="1" si="30"/>
        <v>#VALUE!</v>
      </c>
      <c r="FM15" t="s">
        <v>838</v>
      </c>
      <c r="FN15">
        <v>300</v>
      </c>
      <c r="FO15">
        <v>2298</v>
      </c>
      <c r="FP15" t="str">
        <f t="shared" si="31"/>
        <v>売</v>
      </c>
      <c r="FQ15" t="e">
        <f t="shared" ca="1" si="32"/>
        <v>#VALUE!</v>
      </c>
      <c r="FU15" t="s">
        <v>750</v>
      </c>
      <c r="FV15">
        <v>400</v>
      </c>
      <c r="FW15">
        <v>2669.5</v>
      </c>
      <c r="FX15" t="str">
        <f t="shared" si="33"/>
        <v>売</v>
      </c>
      <c r="FY15" t="e">
        <f t="shared" ca="1" si="34"/>
        <v>#VALUE!</v>
      </c>
      <c r="GC15" t="s">
        <v>761</v>
      </c>
      <c r="GD15">
        <v>200</v>
      </c>
      <c r="GE15">
        <v>3521</v>
      </c>
      <c r="GF15" t="str">
        <f t="shared" si="35"/>
        <v>売</v>
      </c>
      <c r="GG15" t="e">
        <f t="shared" ca="1" si="36"/>
        <v>#VALUE!</v>
      </c>
      <c r="GK15" t="s">
        <v>1050</v>
      </c>
      <c r="GL15">
        <v>100</v>
      </c>
      <c r="GM15">
        <v>1381</v>
      </c>
      <c r="GN15" t="str">
        <f t="shared" si="37"/>
        <v>売</v>
      </c>
      <c r="GO15" t="e">
        <f t="shared" ca="1" si="38"/>
        <v>#VALUE!</v>
      </c>
      <c r="GS15" t="s">
        <v>761</v>
      </c>
      <c r="GT15">
        <v>200</v>
      </c>
      <c r="GU15">
        <v>3521</v>
      </c>
      <c r="GV15" t="str">
        <f t="shared" si="39"/>
        <v>売</v>
      </c>
      <c r="GW15" t="e">
        <f t="shared" si="40"/>
        <v>#REF!</v>
      </c>
      <c r="HA15" t="s">
        <v>785</v>
      </c>
      <c r="HB15">
        <v>100</v>
      </c>
      <c r="HC15">
        <v>2333</v>
      </c>
      <c r="HD15" t="str">
        <f t="shared" si="41"/>
        <v>売</v>
      </c>
      <c r="HE15" t="e">
        <f t="shared" si="42"/>
        <v>#REF!</v>
      </c>
      <c r="HI15" t="s">
        <v>818</v>
      </c>
      <c r="HJ15">
        <v>200</v>
      </c>
      <c r="HK15">
        <v>5840</v>
      </c>
      <c r="HL15" t="str">
        <f t="shared" si="43"/>
        <v>売</v>
      </c>
      <c r="HM15" t="e">
        <f t="shared" si="44"/>
        <v>#REF!</v>
      </c>
      <c r="HQ15" t="s">
        <v>839</v>
      </c>
      <c r="HR15">
        <v>100</v>
      </c>
      <c r="HS15">
        <v>3649</v>
      </c>
      <c r="HT15" t="str">
        <f t="shared" si="45"/>
        <v>売</v>
      </c>
      <c r="HU15" t="e">
        <f t="shared" si="46"/>
        <v>#REF!</v>
      </c>
      <c r="HY15" t="s">
        <v>838</v>
      </c>
      <c r="HZ15">
        <v>300</v>
      </c>
      <c r="IA15">
        <v>2298</v>
      </c>
      <c r="IB15" t="str">
        <f t="shared" si="47"/>
        <v>売</v>
      </c>
      <c r="IC15" t="e">
        <f t="shared" si="48"/>
        <v>#REF!</v>
      </c>
    </row>
    <row r="16" spans="1:237" x14ac:dyDescent="0.4">
      <c r="A16" t="s">
        <v>754</v>
      </c>
      <c r="B16">
        <v>200</v>
      </c>
      <c r="C16">
        <v>3599</v>
      </c>
      <c r="D16" t="str">
        <f t="shared" si="0"/>
        <v>売</v>
      </c>
      <c r="E16" t="e">
        <f t="shared" ca="1" si="49"/>
        <v>#VALUE!</v>
      </c>
      <c r="I16" t="s">
        <v>752</v>
      </c>
      <c r="J16">
        <v>600</v>
      </c>
      <c r="K16">
        <v>720</v>
      </c>
      <c r="L16" t="str">
        <f t="shared" si="1"/>
        <v>売</v>
      </c>
      <c r="M16" t="e">
        <f t="shared" ca="1" si="50"/>
        <v>#VALUE!</v>
      </c>
      <c r="Q16" t="s">
        <v>802</v>
      </c>
      <c r="R16">
        <v>100</v>
      </c>
      <c r="S16">
        <v>1828</v>
      </c>
      <c r="T16" t="str">
        <f t="shared" si="2"/>
        <v>売</v>
      </c>
      <c r="U16" t="e">
        <f t="shared" ca="1" si="51"/>
        <v>#VALUE!</v>
      </c>
      <c r="Y16" t="s">
        <v>754</v>
      </c>
      <c r="Z16">
        <v>6700</v>
      </c>
      <c r="AA16">
        <v>2024</v>
      </c>
      <c r="AB16" t="str">
        <f t="shared" si="3"/>
        <v>売</v>
      </c>
      <c r="AC16" t="e">
        <f t="shared" ca="1" si="52"/>
        <v>#VALUE!</v>
      </c>
      <c r="AG16" t="s">
        <v>749</v>
      </c>
      <c r="AH16">
        <v>200</v>
      </c>
      <c r="AI16">
        <v>785</v>
      </c>
      <c r="AJ16" t="str">
        <f t="shared" si="4"/>
        <v>買</v>
      </c>
      <c r="AK16" t="e">
        <f t="shared" ca="1" si="53"/>
        <v>#VALUE!</v>
      </c>
      <c r="AO16" t="s">
        <v>784</v>
      </c>
      <c r="AP16">
        <v>300</v>
      </c>
      <c r="AQ16">
        <v>45840</v>
      </c>
      <c r="AR16" t="str">
        <f t="shared" si="5"/>
        <v>売</v>
      </c>
      <c r="AS16" t="e">
        <f t="shared" ca="1" si="6"/>
        <v>#VALUE!</v>
      </c>
      <c r="AW16" t="s">
        <v>784</v>
      </c>
      <c r="AX16">
        <v>100</v>
      </c>
      <c r="AY16">
        <v>7017</v>
      </c>
      <c r="AZ16" t="str">
        <f t="shared" si="7"/>
        <v>買</v>
      </c>
      <c r="BA16" t="e">
        <f t="shared" ca="1" si="54"/>
        <v>#VALUE!</v>
      </c>
      <c r="BE16" t="s">
        <v>753</v>
      </c>
      <c r="BF16">
        <v>100</v>
      </c>
      <c r="BG16">
        <v>9617</v>
      </c>
      <c r="BH16" t="str">
        <f t="shared" si="8"/>
        <v>売</v>
      </c>
      <c r="BI16" t="e">
        <f t="shared" ca="1" si="55"/>
        <v>#VALUE!</v>
      </c>
      <c r="BM16" t="s">
        <v>752</v>
      </c>
      <c r="BN16">
        <v>100</v>
      </c>
      <c r="BO16">
        <v>7869</v>
      </c>
      <c r="BP16" t="str">
        <f t="shared" si="9"/>
        <v>買</v>
      </c>
      <c r="BQ16" t="e">
        <f t="shared" ca="1" si="56"/>
        <v>#VALUE!</v>
      </c>
      <c r="BU16" t="s">
        <v>754</v>
      </c>
      <c r="BV16">
        <v>1100</v>
      </c>
      <c r="BW16">
        <v>9172</v>
      </c>
      <c r="BX16" t="str">
        <f t="shared" si="10"/>
        <v>買</v>
      </c>
      <c r="BY16" t="e">
        <f t="shared" ca="1" si="57"/>
        <v>#VALUE!</v>
      </c>
      <c r="CC16" t="s">
        <v>802</v>
      </c>
      <c r="CD16">
        <v>100</v>
      </c>
      <c r="CE16">
        <v>4018</v>
      </c>
      <c r="CF16" t="str">
        <f t="shared" si="11"/>
        <v>売</v>
      </c>
      <c r="CG16" t="e">
        <f t="shared" ca="1" si="58"/>
        <v>#VALUE!</v>
      </c>
      <c r="CK16" t="s">
        <v>755</v>
      </c>
      <c r="CL16">
        <v>100</v>
      </c>
      <c r="CM16">
        <v>1481</v>
      </c>
      <c r="CN16" t="str">
        <f t="shared" si="12"/>
        <v>買</v>
      </c>
      <c r="CO16" t="e">
        <f t="shared" ca="1" si="59"/>
        <v>#VALUE!</v>
      </c>
      <c r="CS16" t="s">
        <v>749</v>
      </c>
      <c r="CT16">
        <v>200</v>
      </c>
      <c r="CU16">
        <v>2730</v>
      </c>
      <c r="CV16" t="str">
        <f t="shared" si="13"/>
        <v>買</v>
      </c>
      <c r="CW16" t="e">
        <f t="shared" ca="1" si="14"/>
        <v>#VALUE!</v>
      </c>
      <c r="DA16" t="s">
        <v>1022</v>
      </c>
      <c r="DB16">
        <v>100</v>
      </c>
      <c r="DC16">
        <v>3815</v>
      </c>
      <c r="DD16" t="str">
        <f t="shared" si="15"/>
        <v>売</v>
      </c>
      <c r="DE16" t="e">
        <f t="shared" ca="1" si="16"/>
        <v>#VALUE!</v>
      </c>
      <c r="DI16" t="s">
        <v>772</v>
      </c>
      <c r="DJ16">
        <v>200</v>
      </c>
      <c r="DK16">
        <v>398</v>
      </c>
      <c r="DL16" t="str">
        <f t="shared" si="17"/>
        <v>買</v>
      </c>
      <c r="DM16" t="e">
        <f t="shared" ca="1" si="18"/>
        <v>#VALUE!</v>
      </c>
      <c r="DQ16" t="s">
        <v>1008</v>
      </c>
      <c r="DR16">
        <v>400</v>
      </c>
      <c r="DS16">
        <v>632</v>
      </c>
      <c r="DT16" t="str">
        <f t="shared" si="19"/>
        <v>買</v>
      </c>
      <c r="DU16" t="e">
        <f t="shared" ca="1" si="20"/>
        <v>#VALUE!</v>
      </c>
      <c r="DY16" t="s">
        <v>750</v>
      </c>
      <c r="DZ16">
        <v>100</v>
      </c>
      <c r="EA16">
        <v>2335</v>
      </c>
      <c r="EB16" t="str">
        <f t="shared" si="21"/>
        <v>買</v>
      </c>
      <c r="EC16" t="e">
        <f t="shared" ca="1" si="22"/>
        <v>#VALUE!</v>
      </c>
      <c r="EG16" t="s">
        <v>754</v>
      </c>
      <c r="EH16">
        <v>100</v>
      </c>
      <c r="EI16">
        <v>979</v>
      </c>
      <c r="EJ16" t="str">
        <f t="shared" si="23"/>
        <v>買</v>
      </c>
      <c r="EK16" t="e">
        <f t="shared" ca="1" si="24"/>
        <v>#VALUE!</v>
      </c>
      <c r="EO16" t="s">
        <v>767</v>
      </c>
      <c r="EP16">
        <v>100</v>
      </c>
      <c r="EQ16">
        <v>11695</v>
      </c>
      <c r="ER16" t="str">
        <f t="shared" si="25"/>
        <v>売</v>
      </c>
      <c r="ES16" t="e">
        <f t="shared" ca="1" si="26"/>
        <v>#VALUE!</v>
      </c>
      <c r="EW16" t="s">
        <v>796</v>
      </c>
      <c r="EX16">
        <v>100</v>
      </c>
      <c r="EY16">
        <v>5070</v>
      </c>
      <c r="EZ16" t="str">
        <f t="shared" si="27"/>
        <v>買</v>
      </c>
      <c r="FA16" t="e">
        <f t="shared" ca="1" si="28"/>
        <v>#VALUE!</v>
      </c>
      <c r="FE16" t="s">
        <v>870</v>
      </c>
      <c r="FF16">
        <v>100</v>
      </c>
      <c r="FG16">
        <v>1330</v>
      </c>
      <c r="FH16" t="str">
        <f t="shared" si="29"/>
        <v>買</v>
      </c>
      <c r="FI16" t="e">
        <f t="shared" ca="1" si="30"/>
        <v>#VALUE!</v>
      </c>
      <c r="FM16" t="s">
        <v>791</v>
      </c>
      <c r="FN16">
        <v>100</v>
      </c>
      <c r="FO16">
        <v>2298.5</v>
      </c>
      <c r="FP16" t="str">
        <f t="shared" si="31"/>
        <v>買</v>
      </c>
      <c r="FQ16" t="e">
        <f t="shared" ca="1" si="32"/>
        <v>#VALUE!</v>
      </c>
      <c r="FU16" t="s">
        <v>750</v>
      </c>
      <c r="FV16">
        <v>200</v>
      </c>
      <c r="FW16">
        <v>2670</v>
      </c>
      <c r="FX16" t="str">
        <f t="shared" si="33"/>
        <v>売</v>
      </c>
      <c r="FY16" t="e">
        <f t="shared" ca="1" si="34"/>
        <v>#VALUE!</v>
      </c>
      <c r="GC16" t="s">
        <v>785</v>
      </c>
      <c r="GD16">
        <v>100</v>
      </c>
      <c r="GE16">
        <v>3521</v>
      </c>
      <c r="GF16" t="str">
        <f t="shared" si="35"/>
        <v>売</v>
      </c>
      <c r="GG16" t="e">
        <f t="shared" ca="1" si="36"/>
        <v>#VALUE!</v>
      </c>
      <c r="GK16" t="s">
        <v>1051</v>
      </c>
      <c r="GL16">
        <v>1200</v>
      </c>
      <c r="GM16">
        <v>1382</v>
      </c>
      <c r="GN16" t="str">
        <f t="shared" si="37"/>
        <v>売</v>
      </c>
      <c r="GO16" t="e">
        <f t="shared" ca="1" si="38"/>
        <v>#VALUE!</v>
      </c>
      <c r="GS16" t="s">
        <v>785</v>
      </c>
      <c r="GT16">
        <v>100</v>
      </c>
      <c r="GU16">
        <v>3521</v>
      </c>
      <c r="GV16" t="str">
        <f t="shared" si="39"/>
        <v>売</v>
      </c>
      <c r="GW16" t="e">
        <f t="shared" si="40"/>
        <v>#REF!</v>
      </c>
      <c r="HA16" t="s">
        <v>750</v>
      </c>
      <c r="HB16">
        <v>100</v>
      </c>
      <c r="HC16">
        <v>2335</v>
      </c>
      <c r="HD16" t="str">
        <f t="shared" si="41"/>
        <v>買</v>
      </c>
      <c r="HE16" t="e">
        <f t="shared" si="42"/>
        <v>#REF!</v>
      </c>
      <c r="HI16" t="s">
        <v>818</v>
      </c>
      <c r="HJ16">
        <v>100</v>
      </c>
      <c r="HK16">
        <v>5840</v>
      </c>
      <c r="HL16" t="str">
        <f t="shared" si="43"/>
        <v>売</v>
      </c>
      <c r="HM16" t="e">
        <f t="shared" si="44"/>
        <v>#REF!</v>
      </c>
      <c r="HQ16" t="s">
        <v>839</v>
      </c>
      <c r="HR16">
        <v>100</v>
      </c>
      <c r="HS16">
        <v>3649</v>
      </c>
      <c r="HT16" t="str">
        <f t="shared" si="45"/>
        <v>売</v>
      </c>
      <c r="HU16" t="e">
        <f t="shared" si="46"/>
        <v>#REF!</v>
      </c>
      <c r="HY16" t="s">
        <v>791</v>
      </c>
      <c r="HZ16">
        <v>100</v>
      </c>
      <c r="IA16">
        <v>2298.5</v>
      </c>
      <c r="IB16" t="str">
        <f t="shared" si="47"/>
        <v>買</v>
      </c>
      <c r="IC16" t="e">
        <f t="shared" si="48"/>
        <v>#REF!</v>
      </c>
    </row>
    <row r="17" spans="1:237" x14ac:dyDescent="0.4">
      <c r="A17" t="s">
        <v>784</v>
      </c>
      <c r="B17">
        <v>100</v>
      </c>
      <c r="C17">
        <v>3600</v>
      </c>
      <c r="D17" t="str">
        <f t="shared" si="0"/>
        <v>売</v>
      </c>
      <c r="E17" t="e">
        <f t="shared" ca="1" si="49"/>
        <v>#VALUE!</v>
      </c>
      <c r="I17" t="s">
        <v>752</v>
      </c>
      <c r="J17">
        <v>200</v>
      </c>
      <c r="K17">
        <v>721</v>
      </c>
      <c r="L17" t="str">
        <f t="shared" si="1"/>
        <v>買</v>
      </c>
      <c r="M17" t="e">
        <f t="shared" ca="1" si="50"/>
        <v>#VALUE!</v>
      </c>
      <c r="Q17" t="s">
        <v>989</v>
      </c>
      <c r="R17">
        <v>100</v>
      </c>
      <c r="S17">
        <v>1829</v>
      </c>
      <c r="T17" t="str">
        <f t="shared" si="2"/>
        <v>買</v>
      </c>
      <c r="U17" t="e">
        <f t="shared" ca="1" si="51"/>
        <v>#VALUE!</v>
      </c>
      <c r="Y17" t="s">
        <v>754</v>
      </c>
      <c r="Z17">
        <v>300</v>
      </c>
      <c r="AA17">
        <v>2024</v>
      </c>
      <c r="AB17" t="str">
        <f t="shared" si="3"/>
        <v>売</v>
      </c>
      <c r="AC17" t="e">
        <f t="shared" ca="1" si="52"/>
        <v>#VALUE!</v>
      </c>
      <c r="AG17" t="s">
        <v>755</v>
      </c>
      <c r="AH17">
        <v>700</v>
      </c>
      <c r="AI17">
        <v>785</v>
      </c>
      <c r="AJ17" t="str">
        <f t="shared" si="4"/>
        <v>買</v>
      </c>
      <c r="AK17" t="e">
        <f t="shared" ca="1" si="53"/>
        <v>#VALUE!</v>
      </c>
      <c r="AO17" t="s">
        <v>784</v>
      </c>
      <c r="AP17">
        <v>100</v>
      </c>
      <c r="AQ17">
        <v>45840</v>
      </c>
      <c r="AR17" t="str">
        <f t="shared" si="5"/>
        <v>売</v>
      </c>
      <c r="AS17" t="e">
        <f t="shared" ca="1" si="6"/>
        <v>#VALUE!</v>
      </c>
      <c r="AW17" t="s">
        <v>784</v>
      </c>
      <c r="AX17">
        <v>300</v>
      </c>
      <c r="AY17">
        <v>7017</v>
      </c>
      <c r="AZ17" t="str">
        <f t="shared" si="7"/>
        <v>買</v>
      </c>
      <c r="BA17" t="e">
        <f t="shared" ca="1" si="54"/>
        <v>#VALUE!</v>
      </c>
      <c r="BE17" t="s">
        <v>754</v>
      </c>
      <c r="BF17">
        <v>500</v>
      </c>
      <c r="BG17">
        <v>9617</v>
      </c>
      <c r="BH17" t="str">
        <f t="shared" si="8"/>
        <v>売</v>
      </c>
      <c r="BI17" t="e">
        <f t="shared" ca="1" si="55"/>
        <v>#VALUE!</v>
      </c>
      <c r="BM17" t="s">
        <v>753</v>
      </c>
      <c r="BN17">
        <v>100</v>
      </c>
      <c r="BO17">
        <v>7869</v>
      </c>
      <c r="BP17" t="str">
        <f t="shared" si="9"/>
        <v>買</v>
      </c>
      <c r="BQ17" t="e">
        <f t="shared" ca="1" si="56"/>
        <v>#VALUE!</v>
      </c>
      <c r="BU17" t="s">
        <v>754</v>
      </c>
      <c r="BV17">
        <v>600</v>
      </c>
      <c r="BW17">
        <v>9171</v>
      </c>
      <c r="BX17" t="str">
        <f t="shared" si="10"/>
        <v>買</v>
      </c>
      <c r="BY17" t="e">
        <f t="shared" ca="1" si="57"/>
        <v>#VALUE!</v>
      </c>
      <c r="CC17" t="s">
        <v>1009</v>
      </c>
      <c r="CD17">
        <v>100</v>
      </c>
      <c r="CE17">
        <v>4018</v>
      </c>
      <c r="CF17" t="str">
        <f t="shared" si="11"/>
        <v>売</v>
      </c>
      <c r="CG17" t="e">
        <f t="shared" ca="1" si="58"/>
        <v>#VALUE!</v>
      </c>
      <c r="CK17" t="s">
        <v>760</v>
      </c>
      <c r="CL17">
        <v>100</v>
      </c>
      <c r="CM17">
        <v>1481</v>
      </c>
      <c r="CN17" t="str">
        <f t="shared" si="12"/>
        <v>買</v>
      </c>
      <c r="CO17" t="e">
        <f t="shared" ca="1" si="59"/>
        <v>#VALUE!</v>
      </c>
      <c r="CS17" t="s">
        <v>759</v>
      </c>
      <c r="CT17">
        <v>200</v>
      </c>
      <c r="CU17">
        <v>2729.5</v>
      </c>
      <c r="CV17" t="str">
        <f t="shared" si="13"/>
        <v>売</v>
      </c>
      <c r="CW17" t="e">
        <f t="shared" ca="1" si="14"/>
        <v>#VALUE!</v>
      </c>
      <c r="DA17" t="s">
        <v>871</v>
      </c>
      <c r="DB17">
        <v>200</v>
      </c>
      <c r="DC17">
        <v>3815</v>
      </c>
      <c r="DD17" t="str">
        <f t="shared" si="15"/>
        <v>売</v>
      </c>
      <c r="DE17" t="e">
        <f t="shared" ca="1" si="16"/>
        <v>#VALUE!</v>
      </c>
      <c r="DI17" t="s">
        <v>795</v>
      </c>
      <c r="DJ17">
        <v>600</v>
      </c>
      <c r="DK17">
        <v>398</v>
      </c>
      <c r="DL17" t="str">
        <f t="shared" si="17"/>
        <v>買</v>
      </c>
      <c r="DM17" t="e">
        <f t="shared" ca="1" si="18"/>
        <v>#VALUE!</v>
      </c>
      <c r="DQ17" t="s">
        <v>1008</v>
      </c>
      <c r="DR17">
        <v>300</v>
      </c>
      <c r="DS17">
        <v>632</v>
      </c>
      <c r="DT17" t="str">
        <f t="shared" si="19"/>
        <v>買</v>
      </c>
      <c r="DU17" t="e">
        <f t="shared" ca="1" si="20"/>
        <v>#VALUE!</v>
      </c>
      <c r="DY17" t="s">
        <v>786</v>
      </c>
      <c r="DZ17">
        <v>100</v>
      </c>
      <c r="EA17">
        <v>2334</v>
      </c>
      <c r="EB17" t="str">
        <f t="shared" si="21"/>
        <v>売</v>
      </c>
      <c r="EC17" t="e">
        <f t="shared" ca="1" si="22"/>
        <v>#VALUE!</v>
      </c>
      <c r="EG17" t="s">
        <v>749</v>
      </c>
      <c r="EH17">
        <v>500</v>
      </c>
      <c r="EI17">
        <v>978.6</v>
      </c>
      <c r="EJ17" t="str">
        <f t="shared" si="23"/>
        <v>売</v>
      </c>
      <c r="EK17" t="e">
        <f t="shared" ca="1" si="24"/>
        <v>#VALUE!</v>
      </c>
      <c r="EO17" t="s">
        <v>767</v>
      </c>
      <c r="EP17">
        <v>100</v>
      </c>
      <c r="EQ17">
        <v>11700</v>
      </c>
      <c r="ER17" t="str">
        <f t="shared" si="25"/>
        <v>買</v>
      </c>
      <c r="ES17" t="e">
        <f t="shared" ca="1" si="26"/>
        <v>#VALUE!</v>
      </c>
      <c r="EW17" t="s">
        <v>796</v>
      </c>
      <c r="EX17">
        <v>100</v>
      </c>
      <c r="EY17">
        <v>5070</v>
      </c>
      <c r="EZ17" t="str">
        <f t="shared" si="27"/>
        <v>買</v>
      </c>
      <c r="FA17" t="e">
        <f t="shared" ca="1" si="28"/>
        <v>#VALUE!</v>
      </c>
      <c r="FE17" t="s">
        <v>870</v>
      </c>
      <c r="FF17">
        <v>100</v>
      </c>
      <c r="FG17">
        <v>1329</v>
      </c>
      <c r="FH17" t="str">
        <f t="shared" si="29"/>
        <v>買</v>
      </c>
      <c r="FI17" t="e">
        <f t="shared" ca="1" si="30"/>
        <v>#VALUE!</v>
      </c>
      <c r="FM17" t="s">
        <v>797</v>
      </c>
      <c r="FN17">
        <v>100</v>
      </c>
      <c r="FO17">
        <v>2298</v>
      </c>
      <c r="FP17" t="str">
        <f t="shared" si="31"/>
        <v>買</v>
      </c>
      <c r="FQ17" t="e">
        <f t="shared" ca="1" si="32"/>
        <v>#VALUE!</v>
      </c>
      <c r="FU17" t="s">
        <v>786</v>
      </c>
      <c r="FV17">
        <v>200</v>
      </c>
      <c r="FW17">
        <v>2670</v>
      </c>
      <c r="FX17" t="str">
        <f t="shared" si="33"/>
        <v>売</v>
      </c>
      <c r="FY17" t="e">
        <f t="shared" ca="1" si="34"/>
        <v>#VALUE!</v>
      </c>
      <c r="GC17" t="s">
        <v>785</v>
      </c>
      <c r="GD17">
        <v>100</v>
      </c>
      <c r="GE17">
        <v>3522</v>
      </c>
      <c r="GF17" t="str">
        <f t="shared" si="35"/>
        <v>売</v>
      </c>
      <c r="GG17" t="e">
        <f t="shared" ca="1" si="36"/>
        <v>#VALUE!</v>
      </c>
      <c r="GK17" t="s">
        <v>1051</v>
      </c>
      <c r="GL17">
        <v>300</v>
      </c>
      <c r="GM17">
        <v>1382</v>
      </c>
      <c r="GN17" t="str">
        <f t="shared" si="37"/>
        <v>売</v>
      </c>
      <c r="GO17" t="e">
        <f t="shared" ca="1" si="38"/>
        <v>#VALUE!</v>
      </c>
      <c r="GS17" t="s">
        <v>785</v>
      </c>
      <c r="GT17">
        <v>100</v>
      </c>
      <c r="GU17">
        <v>3522</v>
      </c>
      <c r="GV17" t="str">
        <f t="shared" si="39"/>
        <v>売</v>
      </c>
      <c r="GW17" t="e">
        <f t="shared" si="40"/>
        <v>#REF!</v>
      </c>
      <c r="HA17" t="s">
        <v>786</v>
      </c>
      <c r="HB17">
        <v>100</v>
      </c>
      <c r="HC17">
        <v>2334</v>
      </c>
      <c r="HD17" t="str">
        <f t="shared" si="41"/>
        <v>売</v>
      </c>
      <c r="HE17" t="e">
        <f t="shared" si="42"/>
        <v>#REF!</v>
      </c>
      <c r="HI17" t="s">
        <v>819</v>
      </c>
      <c r="HJ17">
        <v>900</v>
      </c>
      <c r="HK17">
        <v>5850</v>
      </c>
      <c r="HL17" t="str">
        <f t="shared" si="43"/>
        <v>買</v>
      </c>
      <c r="HM17" t="e">
        <f t="shared" si="44"/>
        <v>#REF!</v>
      </c>
      <c r="HQ17" t="s">
        <v>845</v>
      </c>
      <c r="HR17">
        <v>2800</v>
      </c>
      <c r="HS17">
        <v>3650</v>
      </c>
      <c r="HT17" t="str">
        <f t="shared" si="45"/>
        <v>売</v>
      </c>
      <c r="HU17" t="e">
        <f t="shared" si="46"/>
        <v>#REF!</v>
      </c>
      <c r="HY17" t="s">
        <v>797</v>
      </c>
      <c r="HZ17">
        <v>100</v>
      </c>
      <c r="IA17">
        <v>2298</v>
      </c>
      <c r="IB17" t="str">
        <f t="shared" si="47"/>
        <v>買</v>
      </c>
      <c r="IC17" t="e">
        <f t="shared" si="48"/>
        <v>#REF!</v>
      </c>
    </row>
    <row r="18" spans="1:237" x14ac:dyDescent="0.4">
      <c r="A18" t="s">
        <v>784</v>
      </c>
      <c r="B18">
        <v>100</v>
      </c>
      <c r="C18">
        <v>3600</v>
      </c>
      <c r="D18" t="str">
        <f t="shared" si="0"/>
        <v>売</v>
      </c>
      <c r="E18" t="e">
        <f t="shared" ca="1" si="49"/>
        <v>#VALUE!</v>
      </c>
      <c r="I18" t="s">
        <v>753</v>
      </c>
      <c r="J18">
        <v>4600</v>
      </c>
      <c r="K18">
        <v>720</v>
      </c>
      <c r="L18" t="str">
        <f t="shared" si="1"/>
        <v>売</v>
      </c>
      <c r="M18" t="e">
        <f t="shared" ca="1" si="50"/>
        <v>#VALUE!</v>
      </c>
      <c r="Q18" t="s">
        <v>842</v>
      </c>
      <c r="R18">
        <v>100</v>
      </c>
      <c r="S18">
        <v>1828</v>
      </c>
      <c r="T18" t="str">
        <f t="shared" si="2"/>
        <v>売</v>
      </c>
      <c r="U18" t="e">
        <f t="shared" ca="1" si="51"/>
        <v>#VALUE!</v>
      </c>
      <c r="Y18" t="s">
        <v>754</v>
      </c>
      <c r="Z18">
        <v>100</v>
      </c>
      <c r="AA18">
        <v>2024</v>
      </c>
      <c r="AB18" t="str">
        <f t="shared" si="3"/>
        <v>売</v>
      </c>
      <c r="AC18" t="e">
        <f t="shared" ca="1" si="52"/>
        <v>#VALUE!</v>
      </c>
      <c r="AG18" t="s">
        <v>755</v>
      </c>
      <c r="AH18">
        <v>300</v>
      </c>
      <c r="AI18">
        <v>784</v>
      </c>
      <c r="AJ18" t="str">
        <f t="shared" si="4"/>
        <v>買</v>
      </c>
      <c r="AK18" t="e">
        <f t="shared" ca="1" si="53"/>
        <v>#VALUE!</v>
      </c>
      <c r="AO18" t="s">
        <v>760</v>
      </c>
      <c r="AP18">
        <v>200</v>
      </c>
      <c r="AQ18">
        <v>45850</v>
      </c>
      <c r="AR18" t="str">
        <f t="shared" si="5"/>
        <v>売</v>
      </c>
      <c r="AS18" t="e">
        <f t="shared" ca="1" si="6"/>
        <v>#VALUE!</v>
      </c>
      <c r="AW18" t="s">
        <v>784</v>
      </c>
      <c r="AX18">
        <v>400</v>
      </c>
      <c r="AY18">
        <v>7016</v>
      </c>
      <c r="AZ18" t="str">
        <f t="shared" si="7"/>
        <v>買</v>
      </c>
      <c r="BA18" t="e">
        <f t="shared" ca="1" si="54"/>
        <v>#VALUE!</v>
      </c>
      <c r="BE18" t="s">
        <v>754</v>
      </c>
      <c r="BF18">
        <v>200</v>
      </c>
      <c r="BG18">
        <v>9618</v>
      </c>
      <c r="BH18" t="str">
        <f t="shared" si="8"/>
        <v>売</v>
      </c>
      <c r="BI18" t="e">
        <f t="shared" ca="1" si="55"/>
        <v>#VALUE!</v>
      </c>
      <c r="BM18" t="s">
        <v>753</v>
      </c>
      <c r="BN18">
        <v>100</v>
      </c>
      <c r="BO18">
        <v>7869</v>
      </c>
      <c r="BP18" t="str">
        <f t="shared" si="9"/>
        <v>買</v>
      </c>
      <c r="BQ18" t="e">
        <f t="shared" ca="1" si="56"/>
        <v>#VALUE!</v>
      </c>
      <c r="BU18" t="s">
        <v>754</v>
      </c>
      <c r="BV18">
        <v>100</v>
      </c>
      <c r="BW18">
        <v>9171</v>
      </c>
      <c r="BX18" t="str">
        <f t="shared" si="10"/>
        <v>買</v>
      </c>
      <c r="BY18" t="e">
        <f t="shared" ca="1" si="57"/>
        <v>#VALUE!</v>
      </c>
      <c r="CC18" t="s">
        <v>1009</v>
      </c>
      <c r="CD18">
        <v>1000</v>
      </c>
      <c r="CE18">
        <v>4018</v>
      </c>
      <c r="CF18" t="str">
        <f t="shared" si="11"/>
        <v>売</v>
      </c>
      <c r="CG18" t="e">
        <f t="shared" ca="1" si="58"/>
        <v>#VALUE!</v>
      </c>
      <c r="CK18" t="s">
        <v>760</v>
      </c>
      <c r="CL18">
        <v>1100</v>
      </c>
      <c r="CM18">
        <v>1480</v>
      </c>
      <c r="CN18" t="str">
        <f t="shared" si="12"/>
        <v>売</v>
      </c>
      <c r="CO18" t="e">
        <f t="shared" ca="1" si="59"/>
        <v>#VALUE!</v>
      </c>
      <c r="CS18" t="s">
        <v>759</v>
      </c>
      <c r="CT18">
        <v>300</v>
      </c>
      <c r="CU18">
        <v>2730</v>
      </c>
      <c r="CV18" t="str">
        <f t="shared" si="13"/>
        <v>売</v>
      </c>
      <c r="CW18" t="e">
        <f t="shared" ca="1" si="14"/>
        <v>#VALUE!</v>
      </c>
      <c r="DA18" t="s">
        <v>871</v>
      </c>
      <c r="DB18">
        <v>100</v>
      </c>
      <c r="DC18">
        <v>3815</v>
      </c>
      <c r="DD18" t="str">
        <f t="shared" si="15"/>
        <v>売</v>
      </c>
      <c r="DE18" t="e">
        <f t="shared" ca="1" si="16"/>
        <v>#VALUE!</v>
      </c>
      <c r="DI18" t="s">
        <v>795</v>
      </c>
      <c r="DJ18">
        <v>200</v>
      </c>
      <c r="DK18">
        <v>398</v>
      </c>
      <c r="DL18" t="str">
        <f t="shared" si="17"/>
        <v>買</v>
      </c>
      <c r="DM18" t="e">
        <f t="shared" ca="1" si="18"/>
        <v>#VALUE!</v>
      </c>
      <c r="DQ18" t="s">
        <v>837</v>
      </c>
      <c r="DR18">
        <v>500</v>
      </c>
      <c r="DS18">
        <v>632</v>
      </c>
      <c r="DT18" t="str">
        <f t="shared" si="19"/>
        <v>買</v>
      </c>
      <c r="DU18" t="e">
        <f t="shared" ca="1" si="20"/>
        <v>#VALUE!</v>
      </c>
      <c r="DY18" t="s">
        <v>763</v>
      </c>
      <c r="DZ18">
        <v>500</v>
      </c>
      <c r="EA18">
        <v>2335</v>
      </c>
      <c r="EB18" t="str">
        <f t="shared" si="21"/>
        <v>買</v>
      </c>
      <c r="EC18" t="e">
        <f t="shared" ca="1" si="22"/>
        <v>#VALUE!</v>
      </c>
      <c r="EG18" t="s">
        <v>749</v>
      </c>
      <c r="EH18">
        <v>300</v>
      </c>
      <c r="EI18">
        <v>978.7</v>
      </c>
      <c r="EJ18" t="str">
        <f t="shared" si="23"/>
        <v>売</v>
      </c>
      <c r="EK18" t="e">
        <f t="shared" ca="1" si="24"/>
        <v>#VALUE!</v>
      </c>
      <c r="EO18" t="s">
        <v>838</v>
      </c>
      <c r="EP18">
        <v>100</v>
      </c>
      <c r="EQ18">
        <v>11690</v>
      </c>
      <c r="ER18" t="str">
        <f t="shared" si="25"/>
        <v>売</v>
      </c>
      <c r="ES18" t="e">
        <f t="shared" ca="1" si="26"/>
        <v>#VALUE!</v>
      </c>
      <c r="EW18" t="s">
        <v>832</v>
      </c>
      <c r="EX18">
        <v>400</v>
      </c>
      <c r="EY18">
        <v>5070</v>
      </c>
      <c r="EZ18" t="str">
        <f t="shared" si="27"/>
        <v>買</v>
      </c>
      <c r="FA18" t="e">
        <f t="shared" ca="1" si="28"/>
        <v>#VALUE!</v>
      </c>
      <c r="FE18" t="s">
        <v>870</v>
      </c>
      <c r="FF18">
        <v>100</v>
      </c>
      <c r="FG18">
        <v>1328</v>
      </c>
      <c r="FH18" t="str">
        <f t="shared" si="29"/>
        <v>買</v>
      </c>
      <c r="FI18" t="e">
        <f t="shared" ca="1" si="30"/>
        <v>#VALUE!</v>
      </c>
      <c r="FM18" t="s">
        <v>798</v>
      </c>
      <c r="FN18">
        <v>100</v>
      </c>
      <c r="FO18">
        <v>2297.5</v>
      </c>
      <c r="FP18" t="str">
        <f t="shared" si="31"/>
        <v>売</v>
      </c>
      <c r="FQ18" t="e">
        <f t="shared" ca="1" si="32"/>
        <v>#VALUE!</v>
      </c>
      <c r="FU18" t="s">
        <v>854</v>
      </c>
      <c r="FV18">
        <v>100</v>
      </c>
      <c r="FW18">
        <v>2671.5</v>
      </c>
      <c r="FX18" t="str">
        <f t="shared" si="33"/>
        <v>買</v>
      </c>
      <c r="FY18" t="e">
        <f t="shared" ca="1" si="34"/>
        <v>#VALUE!</v>
      </c>
      <c r="GC18" t="s">
        <v>785</v>
      </c>
      <c r="GD18">
        <v>100</v>
      </c>
      <c r="GE18">
        <v>3522</v>
      </c>
      <c r="GF18" t="str">
        <f t="shared" si="35"/>
        <v>売</v>
      </c>
      <c r="GG18" t="e">
        <f t="shared" ca="1" si="36"/>
        <v>#VALUE!</v>
      </c>
      <c r="GK18" t="s">
        <v>1051</v>
      </c>
      <c r="GL18">
        <v>500</v>
      </c>
      <c r="GM18">
        <v>1382</v>
      </c>
      <c r="GN18" t="str">
        <f t="shared" si="37"/>
        <v>売</v>
      </c>
      <c r="GO18" t="e">
        <f t="shared" ca="1" si="38"/>
        <v>#VALUE!</v>
      </c>
      <c r="GS18" t="s">
        <v>785</v>
      </c>
      <c r="GT18">
        <v>100</v>
      </c>
      <c r="GU18">
        <v>3522</v>
      </c>
      <c r="GV18" t="str">
        <f t="shared" si="39"/>
        <v>売</v>
      </c>
      <c r="GW18" t="e">
        <f t="shared" si="40"/>
        <v>#REF!</v>
      </c>
      <c r="HA18" t="s">
        <v>763</v>
      </c>
      <c r="HB18">
        <v>500</v>
      </c>
      <c r="HC18">
        <v>2335</v>
      </c>
      <c r="HD18" t="str">
        <f t="shared" si="41"/>
        <v>買</v>
      </c>
      <c r="HE18" t="e">
        <f t="shared" si="42"/>
        <v>#REF!</v>
      </c>
      <c r="HI18" t="s">
        <v>819</v>
      </c>
      <c r="HJ18">
        <v>400</v>
      </c>
      <c r="HK18">
        <v>5840</v>
      </c>
      <c r="HL18" t="str">
        <f t="shared" si="43"/>
        <v>買</v>
      </c>
      <c r="HM18" t="e">
        <f t="shared" si="44"/>
        <v>#REF!</v>
      </c>
      <c r="HQ18" t="s">
        <v>845</v>
      </c>
      <c r="HR18">
        <v>300</v>
      </c>
      <c r="HS18">
        <v>3651</v>
      </c>
      <c r="HT18" t="str">
        <f t="shared" si="45"/>
        <v>売</v>
      </c>
      <c r="HU18" t="e">
        <f t="shared" si="46"/>
        <v>#REF!</v>
      </c>
      <c r="HY18" t="s">
        <v>798</v>
      </c>
      <c r="HZ18">
        <v>100</v>
      </c>
      <c r="IA18">
        <v>2297.5</v>
      </c>
      <c r="IB18" t="str">
        <f t="shared" si="47"/>
        <v>売</v>
      </c>
      <c r="IC18" t="e">
        <f t="shared" si="48"/>
        <v>#REF!</v>
      </c>
    </row>
    <row r="19" spans="1:237" x14ac:dyDescent="0.4">
      <c r="A19" t="s">
        <v>784</v>
      </c>
      <c r="B19">
        <v>100</v>
      </c>
      <c r="C19">
        <v>3600</v>
      </c>
      <c r="D19" t="str">
        <f t="shared" si="0"/>
        <v>売</v>
      </c>
      <c r="E19" t="e">
        <f t="shared" ca="1" si="49"/>
        <v>#VALUE!</v>
      </c>
      <c r="I19" t="s">
        <v>753</v>
      </c>
      <c r="J19">
        <v>4500</v>
      </c>
      <c r="K19">
        <v>721</v>
      </c>
      <c r="L19" t="str">
        <f t="shared" si="1"/>
        <v>売</v>
      </c>
      <c r="M19" t="e">
        <f t="shared" ca="1" si="50"/>
        <v>#VALUE!</v>
      </c>
      <c r="Q19" t="s">
        <v>842</v>
      </c>
      <c r="R19">
        <v>100</v>
      </c>
      <c r="S19">
        <v>1829</v>
      </c>
      <c r="T19" t="str">
        <f t="shared" si="2"/>
        <v>売</v>
      </c>
      <c r="U19" t="e">
        <f t="shared" ca="1" si="51"/>
        <v>#VALUE!</v>
      </c>
      <c r="Y19" t="s">
        <v>749</v>
      </c>
      <c r="Z19">
        <v>100</v>
      </c>
      <c r="AA19">
        <v>2024</v>
      </c>
      <c r="AB19" t="str">
        <f t="shared" si="3"/>
        <v>売</v>
      </c>
      <c r="AC19" t="e">
        <f t="shared" ca="1" si="52"/>
        <v>#VALUE!</v>
      </c>
      <c r="AG19" t="s">
        <v>760</v>
      </c>
      <c r="AH19">
        <v>200</v>
      </c>
      <c r="AI19">
        <v>783</v>
      </c>
      <c r="AJ19" t="str">
        <f t="shared" si="4"/>
        <v>売</v>
      </c>
      <c r="AK19" t="e">
        <f t="shared" ca="1" si="53"/>
        <v>#VALUE!</v>
      </c>
      <c r="AO19" t="s">
        <v>756</v>
      </c>
      <c r="AP19">
        <v>100</v>
      </c>
      <c r="AQ19">
        <v>45850</v>
      </c>
      <c r="AR19" t="str">
        <f t="shared" si="5"/>
        <v>売</v>
      </c>
      <c r="AS19" t="e">
        <f t="shared" ca="1" si="6"/>
        <v>#VALUE!</v>
      </c>
      <c r="AW19" t="s">
        <v>784</v>
      </c>
      <c r="AX19">
        <v>300</v>
      </c>
      <c r="AY19">
        <v>7015</v>
      </c>
      <c r="AZ19" t="str">
        <f t="shared" si="7"/>
        <v>買</v>
      </c>
      <c r="BA19" t="e">
        <f t="shared" ca="1" si="54"/>
        <v>#VALUE!</v>
      </c>
      <c r="BE19" t="s">
        <v>754</v>
      </c>
      <c r="BF19">
        <v>200</v>
      </c>
      <c r="BG19">
        <v>9618</v>
      </c>
      <c r="BH19" t="str">
        <f t="shared" si="8"/>
        <v>売</v>
      </c>
      <c r="BI19" t="e">
        <f t="shared" ca="1" si="55"/>
        <v>#VALUE!</v>
      </c>
      <c r="BM19" t="s">
        <v>753</v>
      </c>
      <c r="BN19">
        <v>700</v>
      </c>
      <c r="BO19">
        <v>7868</v>
      </c>
      <c r="BP19" t="str">
        <f t="shared" si="9"/>
        <v>買</v>
      </c>
      <c r="BQ19" t="e">
        <f t="shared" ca="1" si="56"/>
        <v>#VALUE!</v>
      </c>
      <c r="BU19" t="s">
        <v>749</v>
      </c>
      <c r="BV19">
        <v>100</v>
      </c>
      <c r="BW19">
        <v>9170</v>
      </c>
      <c r="BX19" t="str">
        <f t="shared" si="10"/>
        <v>売</v>
      </c>
      <c r="BY19" t="e">
        <f t="shared" ca="1" si="57"/>
        <v>#VALUE!</v>
      </c>
      <c r="CC19" t="s">
        <v>793</v>
      </c>
      <c r="CD19">
        <v>100</v>
      </c>
      <c r="CE19">
        <v>4019</v>
      </c>
      <c r="CF19" t="str">
        <f t="shared" si="11"/>
        <v>買</v>
      </c>
      <c r="CG19" t="e">
        <f t="shared" ca="1" si="58"/>
        <v>#VALUE!</v>
      </c>
      <c r="CK19" t="s">
        <v>756</v>
      </c>
      <c r="CL19">
        <v>100</v>
      </c>
      <c r="CM19">
        <v>1481</v>
      </c>
      <c r="CN19" t="str">
        <f t="shared" si="12"/>
        <v>買</v>
      </c>
      <c r="CO19" t="e">
        <f t="shared" ca="1" si="59"/>
        <v>#VALUE!</v>
      </c>
      <c r="CS19" t="s">
        <v>759</v>
      </c>
      <c r="CT19">
        <v>100</v>
      </c>
      <c r="CU19">
        <v>2730</v>
      </c>
      <c r="CV19" t="str">
        <f t="shared" si="13"/>
        <v>売</v>
      </c>
      <c r="CW19" t="e">
        <f t="shared" ca="1" si="14"/>
        <v>#VALUE!</v>
      </c>
      <c r="DA19" t="s">
        <v>1023</v>
      </c>
      <c r="DB19">
        <v>500</v>
      </c>
      <c r="DC19">
        <v>3815</v>
      </c>
      <c r="DD19" t="str">
        <f t="shared" si="15"/>
        <v>売</v>
      </c>
      <c r="DE19" t="e">
        <f t="shared" ca="1" si="16"/>
        <v>#VALUE!</v>
      </c>
      <c r="DI19" t="s">
        <v>802</v>
      </c>
      <c r="DJ19">
        <v>400</v>
      </c>
      <c r="DK19">
        <v>397</v>
      </c>
      <c r="DL19" t="str">
        <f t="shared" si="17"/>
        <v>売</v>
      </c>
      <c r="DM19" t="e">
        <f t="shared" ca="1" si="18"/>
        <v>#VALUE!</v>
      </c>
      <c r="DQ19" t="s">
        <v>837</v>
      </c>
      <c r="DR19">
        <v>300</v>
      </c>
      <c r="DS19">
        <v>632</v>
      </c>
      <c r="DT19" t="str">
        <f t="shared" si="19"/>
        <v>買</v>
      </c>
      <c r="DU19" t="e">
        <f t="shared" ca="1" si="20"/>
        <v>#VALUE!</v>
      </c>
      <c r="DY19" t="s">
        <v>763</v>
      </c>
      <c r="DZ19">
        <v>100</v>
      </c>
      <c r="EA19">
        <v>2335</v>
      </c>
      <c r="EB19" t="str">
        <f t="shared" si="21"/>
        <v>買</v>
      </c>
      <c r="EC19" t="e">
        <f t="shared" ca="1" si="22"/>
        <v>#VALUE!</v>
      </c>
      <c r="EG19" t="s">
        <v>759</v>
      </c>
      <c r="EH19">
        <v>1000</v>
      </c>
      <c r="EI19">
        <v>979</v>
      </c>
      <c r="EJ19" t="str">
        <f t="shared" si="23"/>
        <v>買</v>
      </c>
      <c r="EK19" t="e">
        <f t="shared" ca="1" si="24"/>
        <v>#VALUE!</v>
      </c>
      <c r="EO19" t="s">
        <v>838</v>
      </c>
      <c r="EP19">
        <v>100</v>
      </c>
      <c r="EQ19">
        <v>11695</v>
      </c>
      <c r="ER19" t="str">
        <f t="shared" si="25"/>
        <v>売</v>
      </c>
      <c r="ES19" t="e">
        <f t="shared" ca="1" si="26"/>
        <v>#VALUE!</v>
      </c>
      <c r="EW19" t="s">
        <v>833</v>
      </c>
      <c r="EX19">
        <v>300</v>
      </c>
      <c r="EY19">
        <v>5060</v>
      </c>
      <c r="EZ19" t="str">
        <f t="shared" si="27"/>
        <v>売</v>
      </c>
      <c r="FA19" t="e">
        <f t="shared" ca="1" si="28"/>
        <v>#VALUE!</v>
      </c>
      <c r="FE19" t="s">
        <v>844</v>
      </c>
      <c r="FF19">
        <v>100</v>
      </c>
      <c r="FG19">
        <v>1327</v>
      </c>
      <c r="FH19" t="str">
        <f t="shared" si="29"/>
        <v>買</v>
      </c>
      <c r="FI19" t="e">
        <f t="shared" ca="1" si="30"/>
        <v>#VALUE!</v>
      </c>
      <c r="FM19" t="s">
        <v>798</v>
      </c>
      <c r="FN19">
        <v>100</v>
      </c>
      <c r="FO19">
        <v>2298</v>
      </c>
      <c r="FP19" t="str">
        <f t="shared" si="31"/>
        <v>買</v>
      </c>
      <c r="FQ19" t="e">
        <f t="shared" ca="1" si="32"/>
        <v>#VALUE!</v>
      </c>
      <c r="FU19" t="s">
        <v>751</v>
      </c>
      <c r="FV19">
        <v>200</v>
      </c>
      <c r="FW19">
        <v>2671</v>
      </c>
      <c r="FX19" t="str">
        <f t="shared" si="33"/>
        <v>買</v>
      </c>
      <c r="FY19" t="e">
        <f t="shared" ca="1" si="34"/>
        <v>#VALUE!</v>
      </c>
      <c r="GC19" t="s">
        <v>785</v>
      </c>
      <c r="GD19">
        <v>300</v>
      </c>
      <c r="GE19">
        <v>3522</v>
      </c>
      <c r="GF19" t="str">
        <f t="shared" si="35"/>
        <v>売</v>
      </c>
      <c r="GG19" t="e">
        <f t="shared" ca="1" si="36"/>
        <v>#VALUE!</v>
      </c>
      <c r="GK19" t="s">
        <v>1052</v>
      </c>
      <c r="GL19">
        <v>500</v>
      </c>
      <c r="GM19">
        <v>1383</v>
      </c>
      <c r="GN19" t="str">
        <f t="shared" si="37"/>
        <v>売</v>
      </c>
      <c r="GO19" t="e">
        <f t="shared" ca="1" si="38"/>
        <v>#VALUE!</v>
      </c>
      <c r="GS19" t="s">
        <v>785</v>
      </c>
      <c r="GT19">
        <v>300</v>
      </c>
      <c r="GU19">
        <v>3522</v>
      </c>
      <c r="GV19" t="str">
        <f t="shared" si="39"/>
        <v>売</v>
      </c>
      <c r="GW19" t="e">
        <f t="shared" si="40"/>
        <v>#REF!</v>
      </c>
      <c r="HA19" t="s">
        <v>763</v>
      </c>
      <c r="HB19">
        <v>100</v>
      </c>
      <c r="HC19">
        <v>2335</v>
      </c>
      <c r="HD19" t="str">
        <f t="shared" si="41"/>
        <v>買</v>
      </c>
      <c r="HE19" t="e">
        <f t="shared" si="42"/>
        <v>#REF!</v>
      </c>
      <c r="HI19" t="s">
        <v>820</v>
      </c>
      <c r="HJ19">
        <v>100</v>
      </c>
      <c r="HK19">
        <v>5830</v>
      </c>
      <c r="HL19" t="str">
        <f t="shared" si="43"/>
        <v>買</v>
      </c>
      <c r="HM19" t="e">
        <f t="shared" si="44"/>
        <v>#REF!</v>
      </c>
      <c r="HQ19" t="s">
        <v>845</v>
      </c>
      <c r="HR19">
        <v>500</v>
      </c>
      <c r="HS19">
        <v>3651</v>
      </c>
      <c r="HT19" t="str">
        <f t="shared" si="45"/>
        <v>売</v>
      </c>
      <c r="HU19" t="e">
        <f t="shared" si="46"/>
        <v>#REF!</v>
      </c>
      <c r="HY19" t="s">
        <v>798</v>
      </c>
      <c r="HZ19">
        <v>100</v>
      </c>
      <c r="IA19">
        <v>2298</v>
      </c>
      <c r="IB19" t="str">
        <f t="shared" si="47"/>
        <v>買</v>
      </c>
      <c r="IC19" t="e">
        <f t="shared" si="48"/>
        <v>#REF!</v>
      </c>
    </row>
    <row r="20" spans="1:237" x14ac:dyDescent="0.4">
      <c r="A20" t="s">
        <v>760</v>
      </c>
      <c r="B20">
        <v>200</v>
      </c>
      <c r="C20">
        <v>3601</v>
      </c>
      <c r="D20" t="str">
        <f t="shared" si="0"/>
        <v>買</v>
      </c>
      <c r="E20" t="e">
        <f t="shared" ca="1" si="49"/>
        <v>#VALUE!</v>
      </c>
      <c r="I20" t="s">
        <v>753</v>
      </c>
      <c r="J20">
        <v>1700</v>
      </c>
      <c r="K20">
        <v>722</v>
      </c>
      <c r="L20" t="str">
        <f t="shared" si="1"/>
        <v>売</v>
      </c>
      <c r="M20" t="e">
        <f t="shared" ca="1" si="50"/>
        <v>#VALUE!</v>
      </c>
      <c r="Q20" t="s">
        <v>990</v>
      </c>
      <c r="R20">
        <v>100</v>
      </c>
      <c r="S20">
        <v>1830</v>
      </c>
      <c r="T20" t="str">
        <f t="shared" si="2"/>
        <v>買</v>
      </c>
      <c r="U20" t="e">
        <f t="shared" ca="1" si="51"/>
        <v>#VALUE!</v>
      </c>
      <c r="Y20" t="s">
        <v>784</v>
      </c>
      <c r="Z20">
        <v>100</v>
      </c>
      <c r="AA20">
        <v>2024</v>
      </c>
      <c r="AB20" t="str">
        <f t="shared" si="3"/>
        <v>売</v>
      </c>
      <c r="AC20" t="e">
        <f t="shared" ca="1" si="52"/>
        <v>#VALUE!</v>
      </c>
      <c r="AG20" t="s">
        <v>762</v>
      </c>
      <c r="AH20">
        <v>100</v>
      </c>
      <c r="AI20">
        <v>785</v>
      </c>
      <c r="AJ20" t="str">
        <f t="shared" si="4"/>
        <v>売</v>
      </c>
      <c r="AK20" t="e">
        <f t="shared" ca="1" si="53"/>
        <v>#VALUE!</v>
      </c>
      <c r="AO20" t="s">
        <v>785</v>
      </c>
      <c r="AP20">
        <v>200</v>
      </c>
      <c r="AQ20">
        <v>45850</v>
      </c>
      <c r="AR20" t="str">
        <f t="shared" si="5"/>
        <v>売</v>
      </c>
      <c r="AS20" t="e">
        <f t="shared" ca="1" si="6"/>
        <v>#VALUE!</v>
      </c>
      <c r="AW20" t="s">
        <v>784</v>
      </c>
      <c r="AX20">
        <v>100</v>
      </c>
      <c r="AY20">
        <v>7015</v>
      </c>
      <c r="AZ20" t="str">
        <f t="shared" si="7"/>
        <v>買</v>
      </c>
      <c r="BA20" t="e">
        <f t="shared" ca="1" si="54"/>
        <v>#VALUE!</v>
      </c>
      <c r="BE20" t="s">
        <v>754</v>
      </c>
      <c r="BF20">
        <v>100</v>
      </c>
      <c r="BG20">
        <v>9618</v>
      </c>
      <c r="BH20" t="str">
        <f t="shared" si="8"/>
        <v>売</v>
      </c>
      <c r="BI20" t="e">
        <f t="shared" ca="1" si="55"/>
        <v>#VALUE!</v>
      </c>
      <c r="BM20" t="s">
        <v>753</v>
      </c>
      <c r="BN20">
        <v>100</v>
      </c>
      <c r="BO20">
        <v>7868</v>
      </c>
      <c r="BP20" t="str">
        <f t="shared" si="9"/>
        <v>買</v>
      </c>
      <c r="BQ20" t="e">
        <f t="shared" ca="1" si="56"/>
        <v>#VALUE!</v>
      </c>
      <c r="BU20" t="s">
        <v>749</v>
      </c>
      <c r="BV20">
        <v>100</v>
      </c>
      <c r="BW20">
        <v>9171</v>
      </c>
      <c r="BX20" t="str">
        <f t="shared" si="10"/>
        <v>買</v>
      </c>
      <c r="BY20" t="e">
        <f t="shared" ca="1" si="57"/>
        <v>#VALUE!</v>
      </c>
      <c r="CC20" t="s">
        <v>793</v>
      </c>
      <c r="CD20">
        <v>200</v>
      </c>
      <c r="CE20">
        <v>4019</v>
      </c>
      <c r="CF20" t="str">
        <f t="shared" si="11"/>
        <v>買</v>
      </c>
      <c r="CG20" t="e">
        <f t="shared" ca="1" si="58"/>
        <v>#VALUE!</v>
      </c>
      <c r="CK20" t="s">
        <v>756</v>
      </c>
      <c r="CL20">
        <v>200</v>
      </c>
      <c r="CM20">
        <v>1481</v>
      </c>
      <c r="CN20" t="str">
        <f t="shared" si="12"/>
        <v>買</v>
      </c>
      <c r="CO20" t="e">
        <f t="shared" ca="1" si="59"/>
        <v>#VALUE!</v>
      </c>
      <c r="CS20" t="s">
        <v>759</v>
      </c>
      <c r="CT20">
        <v>100</v>
      </c>
      <c r="CU20">
        <v>2730</v>
      </c>
      <c r="CV20" t="str">
        <f t="shared" si="13"/>
        <v>売</v>
      </c>
      <c r="CW20" t="e">
        <f t="shared" ca="1" si="14"/>
        <v>#VALUE!</v>
      </c>
      <c r="DA20" t="s">
        <v>1023</v>
      </c>
      <c r="DB20">
        <v>100</v>
      </c>
      <c r="DC20">
        <v>3815</v>
      </c>
      <c r="DD20" t="str">
        <f t="shared" si="15"/>
        <v>売</v>
      </c>
      <c r="DE20" t="e">
        <f t="shared" ca="1" si="16"/>
        <v>#VALUE!</v>
      </c>
      <c r="DI20" t="s">
        <v>802</v>
      </c>
      <c r="DJ20">
        <v>100</v>
      </c>
      <c r="DK20">
        <v>397</v>
      </c>
      <c r="DL20" t="str">
        <f t="shared" si="17"/>
        <v>売</v>
      </c>
      <c r="DM20" t="e">
        <f t="shared" ca="1" si="18"/>
        <v>#VALUE!</v>
      </c>
      <c r="DQ20" t="s">
        <v>1010</v>
      </c>
      <c r="DR20">
        <v>200</v>
      </c>
      <c r="DS20">
        <v>632</v>
      </c>
      <c r="DT20" t="str">
        <f t="shared" si="19"/>
        <v>買</v>
      </c>
      <c r="DU20" t="e">
        <f t="shared" ca="1" si="20"/>
        <v>#VALUE!</v>
      </c>
      <c r="DY20" t="s">
        <v>790</v>
      </c>
      <c r="DZ20">
        <v>100</v>
      </c>
      <c r="EA20">
        <v>2333</v>
      </c>
      <c r="EB20" t="str">
        <f t="shared" si="21"/>
        <v>売</v>
      </c>
      <c r="EC20" t="e">
        <f t="shared" ca="1" si="22"/>
        <v>#VALUE!</v>
      </c>
      <c r="EG20" t="s">
        <v>755</v>
      </c>
      <c r="EH20">
        <v>100</v>
      </c>
      <c r="EI20">
        <v>978.8</v>
      </c>
      <c r="EJ20" t="str">
        <f t="shared" si="23"/>
        <v>売</v>
      </c>
      <c r="EK20" t="e">
        <f t="shared" ca="1" si="24"/>
        <v>#VALUE!</v>
      </c>
      <c r="EO20" t="s">
        <v>838</v>
      </c>
      <c r="EP20">
        <v>100</v>
      </c>
      <c r="EQ20">
        <v>11695</v>
      </c>
      <c r="ER20" t="str">
        <f t="shared" si="25"/>
        <v>売</v>
      </c>
      <c r="ES20" t="e">
        <f t="shared" ca="1" si="26"/>
        <v>#VALUE!</v>
      </c>
      <c r="EW20" t="s">
        <v>833</v>
      </c>
      <c r="EX20">
        <v>100</v>
      </c>
      <c r="EY20">
        <v>5060</v>
      </c>
      <c r="EZ20" t="str">
        <f t="shared" si="27"/>
        <v>売</v>
      </c>
      <c r="FA20" t="e">
        <f t="shared" ca="1" si="28"/>
        <v>#VALUE!</v>
      </c>
      <c r="FE20" t="s">
        <v>844</v>
      </c>
      <c r="FF20">
        <v>200</v>
      </c>
      <c r="FG20">
        <v>1325</v>
      </c>
      <c r="FH20" t="str">
        <f t="shared" si="29"/>
        <v>売</v>
      </c>
      <c r="FI20" t="e">
        <f t="shared" ca="1" si="30"/>
        <v>#VALUE!</v>
      </c>
      <c r="FM20" t="s">
        <v>798</v>
      </c>
      <c r="FN20">
        <v>500</v>
      </c>
      <c r="FO20">
        <v>2297.5</v>
      </c>
      <c r="FP20" t="str">
        <f t="shared" si="31"/>
        <v>売</v>
      </c>
      <c r="FQ20" t="e">
        <f t="shared" ca="1" si="32"/>
        <v>#VALUE!</v>
      </c>
      <c r="FU20" t="s">
        <v>751</v>
      </c>
      <c r="FV20">
        <v>1100</v>
      </c>
      <c r="FW20">
        <v>2670.5</v>
      </c>
      <c r="FX20" t="str">
        <f t="shared" si="33"/>
        <v>買</v>
      </c>
      <c r="FY20" t="e">
        <f t="shared" ca="1" si="34"/>
        <v>#VALUE!</v>
      </c>
      <c r="GC20" t="s">
        <v>785</v>
      </c>
      <c r="GD20">
        <v>500</v>
      </c>
      <c r="GE20">
        <v>3522</v>
      </c>
      <c r="GF20" t="str">
        <f t="shared" si="35"/>
        <v>売</v>
      </c>
      <c r="GG20" t="e">
        <f t="shared" ca="1" si="36"/>
        <v>#VALUE!</v>
      </c>
      <c r="GK20" t="s">
        <v>1052</v>
      </c>
      <c r="GL20">
        <v>200</v>
      </c>
      <c r="GM20">
        <v>1384</v>
      </c>
      <c r="GN20" t="str">
        <f t="shared" si="37"/>
        <v>売</v>
      </c>
      <c r="GO20" t="e">
        <f t="shared" ca="1" si="38"/>
        <v>#VALUE!</v>
      </c>
      <c r="GS20" t="s">
        <v>785</v>
      </c>
      <c r="GT20">
        <v>500</v>
      </c>
      <c r="GU20">
        <v>3522</v>
      </c>
      <c r="GV20" t="str">
        <f t="shared" si="39"/>
        <v>売</v>
      </c>
      <c r="GW20" t="e">
        <f t="shared" si="40"/>
        <v>#REF!</v>
      </c>
      <c r="HA20" t="s">
        <v>790</v>
      </c>
      <c r="HB20">
        <v>100</v>
      </c>
      <c r="HC20">
        <v>2333</v>
      </c>
      <c r="HD20" t="str">
        <f t="shared" si="41"/>
        <v>売</v>
      </c>
      <c r="HE20" t="e">
        <f t="shared" si="42"/>
        <v>#REF!</v>
      </c>
      <c r="HI20" t="s">
        <v>821</v>
      </c>
      <c r="HJ20">
        <v>100</v>
      </c>
      <c r="HK20">
        <v>5820</v>
      </c>
      <c r="HL20" t="str">
        <f t="shared" si="43"/>
        <v>売</v>
      </c>
      <c r="HM20" t="e">
        <f t="shared" si="44"/>
        <v>#REF!</v>
      </c>
      <c r="HQ20" t="s">
        <v>847</v>
      </c>
      <c r="HR20">
        <v>100</v>
      </c>
      <c r="HS20">
        <v>3653</v>
      </c>
      <c r="HT20" t="str">
        <f t="shared" si="45"/>
        <v>買</v>
      </c>
      <c r="HU20" t="e">
        <f t="shared" si="46"/>
        <v>#REF!</v>
      </c>
      <c r="HY20" t="s">
        <v>798</v>
      </c>
      <c r="HZ20">
        <v>500</v>
      </c>
      <c r="IA20">
        <v>2297.5</v>
      </c>
      <c r="IB20" t="str">
        <f t="shared" si="47"/>
        <v>売</v>
      </c>
      <c r="IC20" t="e">
        <f t="shared" si="48"/>
        <v>#REF!</v>
      </c>
    </row>
    <row r="21" spans="1:237" x14ac:dyDescent="0.4">
      <c r="A21" t="s">
        <v>760</v>
      </c>
      <c r="B21">
        <v>200</v>
      </c>
      <c r="C21">
        <v>3600</v>
      </c>
      <c r="D21" t="str">
        <f t="shared" si="0"/>
        <v>買</v>
      </c>
      <c r="E21" t="e">
        <f t="shared" ca="1" si="49"/>
        <v>#VALUE!</v>
      </c>
      <c r="I21" t="s">
        <v>753</v>
      </c>
      <c r="J21">
        <v>800</v>
      </c>
      <c r="K21">
        <v>723</v>
      </c>
      <c r="L21" t="str">
        <f t="shared" si="1"/>
        <v>売</v>
      </c>
      <c r="M21" t="e">
        <f t="shared" ca="1" si="50"/>
        <v>#VALUE!</v>
      </c>
      <c r="Q21" t="s">
        <v>789</v>
      </c>
      <c r="R21">
        <v>100</v>
      </c>
      <c r="S21">
        <v>1830</v>
      </c>
      <c r="T21" t="str">
        <f t="shared" si="2"/>
        <v>買</v>
      </c>
      <c r="U21" t="e">
        <f t="shared" ca="1" si="51"/>
        <v>#VALUE!</v>
      </c>
      <c r="Y21" t="s">
        <v>760</v>
      </c>
      <c r="Z21">
        <v>100</v>
      </c>
      <c r="AA21">
        <v>2024</v>
      </c>
      <c r="AB21" t="str">
        <f t="shared" si="3"/>
        <v>売</v>
      </c>
      <c r="AC21" t="e">
        <f t="shared" ca="1" si="52"/>
        <v>#VALUE!</v>
      </c>
      <c r="AG21" t="s">
        <v>762</v>
      </c>
      <c r="AH21">
        <v>300</v>
      </c>
      <c r="AI21">
        <v>786</v>
      </c>
      <c r="AJ21" t="str">
        <f t="shared" si="4"/>
        <v>買</v>
      </c>
      <c r="AK21" t="e">
        <f t="shared" ca="1" si="53"/>
        <v>#VALUE!</v>
      </c>
      <c r="AO21" t="s">
        <v>785</v>
      </c>
      <c r="AP21">
        <v>200</v>
      </c>
      <c r="AQ21">
        <v>45850</v>
      </c>
      <c r="AR21" t="str">
        <f t="shared" si="5"/>
        <v>売</v>
      </c>
      <c r="AS21" t="e">
        <f t="shared" ca="1" si="6"/>
        <v>#VALUE!</v>
      </c>
      <c r="AW21" t="s">
        <v>760</v>
      </c>
      <c r="AX21">
        <v>100</v>
      </c>
      <c r="AY21">
        <v>7015</v>
      </c>
      <c r="AZ21" t="str">
        <f t="shared" si="7"/>
        <v>買</v>
      </c>
      <c r="BA21" t="e">
        <f t="shared" ca="1" si="54"/>
        <v>#VALUE!</v>
      </c>
      <c r="BE21" t="s">
        <v>749</v>
      </c>
      <c r="BF21">
        <v>900</v>
      </c>
      <c r="BG21">
        <v>9620</v>
      </c>
      <c r="BH21" t="str">
        <f t="shared" si="8"/>
        <v>買</v>
      </c>
      <c r="BI21" t="e">
        <f t="shared" ca="1" si="55"/>
        <v>#VALUE!</v>
      </c>
      <c r="BM21" t="s">
        <v>749</v>
      </c>
      <c r="BN21">
        <v>100</v>
      </c>
      <c r="BO21">
        <v>7867</v>
      </c>
      <c r="BP21" t="str">
        <f t="shared" si="9"/>
        <v>売</v>
      </c>
      <c r="BQ21" t="e">
        <f t="shared" ca="1" si="56"/>
        <v>#VALUE!</v>
      </c>
      <c r="BU21" t="s">
        <v>749</v>
      </c>
      <c r="BV21">
        <v>100</v>
      </c>
      <c r="BW21">
        <v>9169</v>
      </c>
      <c r="BX21" t="str">
        <f t="shared" si="10"/>
        <v>売</v>
      </c>
      <c r="BY21" t="e">
        <f t="shared" ca="1" si="57"/>
        <v>#VALUE!</v>
      </c>
      <c r="CC21" t="s">
        <v>835</v>
      </c>
      <c r="CD21">
        <v>500</v>
      </c>
      <c r="CE21">
        <v>4018</v>
      </c>
      <c r="CF21" t="str">
        <f t="shared" si="11"/>
        <v>買</v>
      </c>
      <c r="CG21" t="e">
        <f t="shared" ca="1" si="58"/>
        <v>#VALUE!</v>
      </c>
      <c r="CK21" t="s">
        <v>785</v>
      </c>
      <c r="CL21">
        <v>300</v>
      </c>
      <c r="CM21">
        <v>1480</v>
      </c>
      <c r="CN21" t="str">
        <f t="shared" si="12"/>
        <v>売</v>
      </c>
      <c r="CO21" t="e">
        <f t="shared" ca="1" si="59"/>
        <v>#VALUE!</v>
      </c>
      <c r="CS21" t="s">
        <v>759</v>
      </c>
      <c r="CT21">
        <v>100</v>
      </c>
      <c r="CU21">
        <v>2730</v>
      </c>
      <c r="CV21" t="str">
        <f t="shared" si="13"/>
        <v>売</v>
      </c>
      <c r="CW21" t="e">
        <f t="shared" ca="1" si="14"/>
        <v>#VALUE!</v>
      </c>
      <c r="DA21" t="s">
        <v>1023</v>
      </c>
      <c r="DB21">
        <v>700</v>
      </c>
      <c r="DC21">
        <v>3815</v>
      </c>
      <c r="DD21" t="str">
        <f t="shared" si="15"/>
        <v>売</v>
      </c>
      <c r="DE21" t="e">
        <f t="shared" ca="1" si="16"/>
        <v>#VALUE!</v>
      </c>
      <c r="DI21" t="s">
        <v>796</v>
      </c>
      <c r="DJ21">
        <v>300</v>
      </c>
      <c r="DK21">
        <v>397</v>
      </c>
      <c r="DL21" t="str">
        <f t="shared" si="17"/>
        <v>売</v>
      </c>
      <c r="DM21" t="e">
        <f t="shared" ca="1" si="18"/>
        <v>#VALUE!</v>
      </c>
      <c r="DQ21" t="s">
        <v>805</v>
      </c>
      <c r="DR21">
        <v>100</v>
      </c>
      <c r="DS21">
        <v>632</v>
      </c>
      <c r="DT21" t="str">
        <f t="shared" si="19"/>
        <v>買</v>
      </c>
      <c r="DU21" t="e">
        <f t="shared" ca="1" si="20"/>
        <v>#VALUE!</v>
      </c>
      <c r="DY21" t="s">
        <v>758</v>
      </c>
      <c r="DZ21">
        <v>3100</v>
      </c>
      <c r="EA21">
        <v>2333</v>
      </c>
      <c r="EB21" t="str">
        <f t="shared" si="21"/>
        <v>売</v>
      </c>
      <c r="EC21" t="e">
        <f t="shared" ca="1" si="22"/>
        <v>#VALUE!</v>
      </c>
      <c r="EG21" t="s">
        <v>755</v>
      </c>
      <c r="EH21">
        <v>200</v>
      </c>
      <c r="EI21">
        <v>979.2</v>
      </c>
      <c r="EJ21" t="str">
        <f t="shared" si="23"/>
        <v>買</v>
      </c>
      <c r="EK21" t="e">
        <f t="shared" ca="1" si="24"/>
        <v>#VALUE!</v>
      </c>
      <c r="EO21" t="s">
        <v>787</v>
      </c>
      <c r="EP21">
        <v>100</v>
      </c>
      <c r="EQ21">
        <v>11695</v>
      </c>
      <c r="ER21" t="str">
        <f t="shared" si="25"/>
        <v>売</v>
      </c>
      <c r="ES21" t="e">
        <f t="shared" ca="1" si="26"/>
        <v>#VALUE!</v>
      </c>
      <c r="EW21" t="s">
        <v>789</v>
      </c>
      <c r="EX21">
        <v>100</v>
      </c>
      <c r="EY21">
        <v>5060</v>
      </c>
      <c r="EZ21" t="str">
        <f t="shared" si="27"/>
        <v>売</v>
      </c>
      <c r="FA21" t="e">
        <f t="shared" ca="1" si="28"/>
        <v>#VALUE!</v>
      </c>
      <c r="FE21" t="s">
        <v>844</v>
      </c>
      <c r="FF21">
        <v>100</v>
      </c>
      <c r="FG21">
        <v>1326</v>
      </c>
      <c r="FH21" t="str">
        <f t="shared" si="29"/>
        <v>売</v>
      </c>
      <c r="FI21" t="e">
        <f t="shared" ca="1" si="30"/>
        <v>#VALUE!</v>
      </c>
      <c r="FM21" t="s">
        <v>793</v>
      </c>
      <c r="FN21">
        <v>100</v>
      </c>
      <c r="FO21">
        <v>2298</v>
      </c>
      <c r="FP21" t="str">
        <f t="shared" si="31"/>
        <v>売</v>
      </c>
      <c r="FQ21" t="e">
        <f t="shared" ca="1" si="32"/>
        <v>#VALUE!</v>
      </c>
      <c r="FU21" t="s">
        <v>751</v>
      </c>
      <c r="FV21">
        <v>100</v>
      </c>
      <c r="FW21">
        <v>2670</v>
      </c>
      <c r="FX21" t="str">
        <f t="shared" si="33"/>
        <v>買</v>
      </c>
      <c r="FY21" t="e">
        <f t="shared" ca="1" si="34"/>
        <v>#VALUE!</v>
      </c>
      <c r="GC21" t="s">
        <v>785</v>
      </c>
      <c r="GD21">
        <v>100</v>
      </c>
      <c r="GE21">
        <v>3522</v>
      </c>
      <c r="GF21" t="str">
        <f t="shared" si="35"/>
        <v>売</v>
      </c>
      <c r="GG21" t="e">
        <f t="shared" ca="1" si="36"/>
        <v>#VALUE!</v>
      </c>
      <c r="GK21" t="s">
        <v>1052</v>
      </c>
      <c r="GL21">
        <v>100</v>
      </c>
      <c r="GM21">
        <v>1384</v>
      </c>
      <c r="GN21" t="str">
        <f t="shared" si="37"/>
        <v>売</v>
      </c>
      <c r="GO21" t="e">
        <f t="shared" ca="1" si="38"/>
        <v>#VALUE!</v>
      </c>
      <c r="GS21" t="s">
        <v>785</v>
      </c>
      <c r="GT21">
        <v>100</v>
      </c>
      <c r="GU21">
        <v>3522</v>
      </c>
      <c r="GV21" t="str">
        <f t="shared" si="39"/>
        <v>売</v>
      </c>
      <c r="GW21" t="e">
        <f t="shared" si="40"/>
        <v>#REF!</v>
      </c>
      <c r="HA21" t="s">
        <v>758</v>
      </c>
      <c r="HB21">
        <v>3100</v>
      </c>
      <c r="HC21">
        <v>2333</v>
      </c>
      <c r="HD21" t="str">
        <f t="shared" si="41"/>
        <v>売</v>
      </c>
      <c r="HE21" t="e">
        <f t="shared" si="42"/>
        <v>#REF!</v>
      </c>
      <c r="HI21" t="s">
        <v>821</v>
      </c>
      <c r="HJ21">
        <v>300</v>
      </c>
      <c r="HK21">
        <v>5830</v>
      </c>
      <c r="HL21" t="str">
        <f t="shared" si="43"/>
        <v>売</v>
      </c>
      <c r="HM21" t="e">
        <f t="shared" si="44"/>
        <v>#REF!</v>
      </c>
      <c r="HQ21" t="s">
        <v>855</v>
      </c>
      <c r="HR21">
        <v>100</v>
      </c>
      <c r="HS21">
        <v>3652</v>
      </c>
      <c r="HT21" t="str">
        <f t="shared" si="45"/>
        <v>売</v>
      </c>
      <c r="HU21" t="e">
        <f t="shared" si="46"/>
        <v>#REF!</v>
      </c>
      <c r="HY21" t="s">
        <v>793</v>
      </c>
      <c r="HZ21">
        <v>100</v>
      </c>
      <c r="IA21">
        <v>2298</v>
      </c>
      <c r="IB21" t="str">
        <f t="shared" si="47"/>
        <v>売</v>
      </c>
      <c r="IC21" t="e">
        <f t="shared" si="48"/>
        <v>#REF!</v>
      </c>
    </row>
    <row r="22" spans="1:237" x14ac:dyDescent="0.4">
      <c r="A22" t="s">
        <v>760</v>
      </c>
      <c r="B22">
        <v>100</v>
      </c>
      <c r="C22">
        <v>3599</v>
      </c>
      <c r="D22" t="str">
        <f t="shared" si="0"/>
        <v>売</v>
      </c>
      <c r="E22" t="e">
        <f ca="1">IF(AND(B22&gt;E$35,ISNUMBER(B22)),E$37,"")</f>
        <v>#VALUE!</v>
      </c>
      <c r="I22" t="s">
        <v>753</v>
      </c>
      <c r="J22">
        <v>400</v>
      </c>
      <c r="K22">
        <v>724</v>
      </c>
      <c r="L22" t="str">
        <f t="shared" si="1"/>
        <v>売</v>
      </c>
      <c r="M22" t="e">
        <f ca="1">IF(AND(J22&gt;M$35,ISNUMBER(J22)),M$37,"")</f>
        <v>#VALUE!</v>
      </c>
      <c r="Q22" t="s">
        <v>789</v>
      </c>
      <c r="R22">
        <v>400</v>
      </c>
      <c r="S22">
        <v>1830</v>
      </c>
      <c r="T22" t="str">
        <f t="shared" si="2"/>
        <v>買</v>
      </c>
      <c r="U22" t="e">
        <f ca="1">IF(AND(R22&gt;U$35,ISNUMBER(R22)),U$37,"")</f>
        <v>#VALUE!</v>
      </c>
      <c r="Y22" t="s">
        <v>760</v>
      </c>
      <c r="Z22">
        <v>100</v>
      </c>
      <c r="AA22">
        <v>2024</v>
      </c>
      <c r="AB22" t="str">
        <f t="shared" si="3"/>
        <v>売</v>
      </c>
      <c r="AC22" t="e">
        <f ca="1">IF(AND(Z22&gt;AC$35,ISNUMBER(Z22)),AC$37,"")</f>
        <v>#VALUE!</v>
      </c>
      <c r="AG22" t="s">
        <v>750</v>
      </c>
      <c r="AH22">
        <v>400</v>
      </c>
      <c r="AI22">
        <v>785</v>
      </c>
      <c r="AJ22" t="str">
        <f t="shared" si="4"/>
        <v>買</v>
      </c>
      <c r="AK22" t="e">
        <f ca="1">IF(AND(AH22&gt;AK$35,ISNUMBER(AH22)),AK$37,"")</f>
        <v>#VALUE!</v>
      </c>
      <c r="AO22" t="s">
        <v>757</v>
      </c>
      <c r="AP22">
        <v>200</v>
      </c>
      <c r="AQ22">
        <v>45850</v>
      </c>
      <c r="AR22" t="str">
        <f t="shared" si="5"/>
        <v>売</v>
      </c>
      <c r="AS22" t="e">
        <f t="shared" ref="AS22:AS32" ca="1" si="60">IF(AND(AP22&gt;AS$35,ISNUMBER(AP22)),AS$37,"")</f>
        <v>#VALUE!</v>
      </c>
      <c r="AW22" t="s">
        <v>756</v>
      </c>
      <c r="AX22">
        <v>100</v>
      </c>
      <c r="AY22">
        <v>7014</v>
      </c>
      <c r="AZ22" t="str">
        <f t="shared" si="7"/>
        <v>売</v>
      </c>
      <c r="BA22" t="e">
        <f ca="1">IF(AND(AX22&gt;BA$35,ISNUMBER(AX22)),BA$37,"")</f>
        <v>#VALUE!</v>
      </c>
      <c r="BE22" t="s">
        <v>749</v>
      </c>
      <c r="BF22">
        <v>100</v>
      </c>
      <c r="BG22">
        <v>9619</v>
      </c>
      <c r="BH22" t="str">
        <f t="shared" si="8"/>
        <v>買</v>
      </c>
      <c r="BI22" t="e">
        <f ca="1">IF(AND(BF22&gt;BI$35,ISNUMBER(BF22)),BI$37,"")</f>
        <v>#VALUE!</v>
      </c>
      <c r="BM22" t="s">
        <v>749</v>
      </c>
      <c r="BN22">
        <v>100</v>
      </c>
      <c r="BO22">
        <v>7869</v>
      </c>
      <c r="BP22" t="str">
        <f t="shared" si="9"/>
        <v>買</v>
      </c>
      <c r="BQ22" t="e">
        <f ca="1">IF(AND(BN22&gt;BQ$35,ISNUMBER(BN22)),BQ$37,"")</f>
        <v>#VALUE!</v>
      </c>
      <c r="BU22" t="s">
        <v>759</v>
      </c>
      <c r="BV22">
        <v>700</v>
      </c>
      <c r="BW22">
        <v>9171</v>
      </c>
      <c r="BX22" t="str">
        <f t="shared" si="10"/>
        <v>買</v>
      </c>
      <c r="BY22" t="e">
        <f ca="1">IF(AND(BV22&gt;BY$35,ISNUMBER(BV22)),BY$37,"")</f>
        <v>#VALUE!</v>
      </c>
      <c r="CC22" t="s">
        <v>835</v>
      </c>
      <c r="CD22">
        <v>100</v>
      </c>
      <c r="CE22">
        <v>4018</v>
      </c>
      <c r="CF22" t="str">
        <f t="shared" si="11"/>
        <v>買</v>
      </c>
      <c r="CG22" t="e">
        <f ca="1">IF(AND(CD22&gt;CG$35,ISNUMBER(CD22)),CG$37,"")</f>
        <v>#VALUE!</v>
      </c>
      <c r="CK22" t="s">
        <v>762</v>
      </c>
      <c r="CL22">
        <v>200</v>
      </c>
      <c r="CM22">
        <v>1481</v>
      </c>
      <c r="CN22" t="str">
        <f t="shared" si="12"/>
        <v>買</v>
      </c>
      <c r="CO22" t="e">
        <f ca="1">IF(AND(CL22&gt;CO$35,ISNUMBER(CL22)),CO$37,"")</f>
        <v>#VALUE!</v>
      </c>
      <c r="CS22" t="s">
        <v>784</v>
      </c>
      <c r="CT22">
        <v>100</v>
      </c>
      <c r="CU22">
        <v>2730</v>
      </c>
      <c r="CV22" t="str">
        <f t="shared" si="13"/>
        <v>売</v>
      </c>
      <c r="CW22" t="e">
        <f t="shared" ref="CW22:CW32" ca="1" si="61">IF(AND(CT22&gt;CW$35,ISNUMBER(CT22)),CW$37,"")</f>
        <v>#VALUE!</v>
      </c>
      <c r="DA22" t="s">
        <v>1023</v>
      </c>
      <c r="DB22">
        <v>700</v>
      </c>
      <c r="DC22">
        <v>3815</v>
      </c>
      <c r="DD22" t="str">
        <f t="shared" si="15"/>
        <v>売</v>
      </c>
      <c r="DE22" t="e">
        <f t="shared" ref="DE22:DE32" ca="1" si="62">IF(AND(DB22&gt;DE$35,ISNUMBER(DB22)),DE$37,"")</f>
        <v>#VALUE!</v>
      </c>
      <c r="DI22" t="s">
        <v>796</v>
      </c>
      <c r="DJ22">
        <v>1000</v>
      </c>
      <c r="DK22">
        <v>397</v>
      </c>
      <c r="DL22" t="str">
        <f t="shared" si="17"/>
        <v>売</v>
      </c>
      <c r="DM22" t="e">
        <f t="shared" ref="DM22:DM32" ca="1" si="63">IF(AND(DJ22&gt;DM$35,ISNUMBER(DJ22)),DM$37,"")</f>
        <v>#VALUE!</v>
      </c>
      <c r="DQ22" t="s">
        <v>1019</v>
      </c>
      <c r="DR22">
        <v>300</v>
      </c>
      <c r="DS22">
        <v>631</v>
      </c>
      <c r="DT22" t="str">
        <f t="shared" si="19"/>
        <v>買</v>
      </c>
      <c r="DU22" t="e">
        <f t="shared" ref="DU22:DU32" ca="1" si="64">IF(AND(DR22&gt;DU$35,ISNUMBER(DR22)),DU$37,"")</f>
        <v>#VALUE!</v>
      </c>
      <c r="DY22" t="s">
        <v>758</v>
      </c>
      <c r="DZ22">
        <v>600</v>
      </c>
      <c r="EA22">
        <v>2333</v>
      </c>
      <c r="EB22" t="str">
        <f t="shared" si="21"/>
        <v>売</v>
      </c>
      <c r="EC22" t="e">
        <f t="shared" ref="EC22:EC32" ca="1" si="65">IF(AND(DZ22&gt;EC$35,ISNUMBER(DZ22)),EC$37,"")</f>
        <v>#VALUE!</v>
      </c>
      <c r="EG22" t="s">
        <v>755</v>
      </c>
      <c r="EH22">
        <v>400</v>
      </c>
      <c r="EI22">
        <v>979.1</v>
      </c>
      <c r="EJ22" t="str">
        <f t="shared" si="23"/>
        <v>買</v>
      </c>
      <c r="EK22" t="e">
        <f t="shared" ref="EK22:EK32" ca="1" si="66">IF(AND(EH22&gt;EK$35,ISNUMBER(EH22)),EK$37,"")</f>
        <v>#VALUE!</v>
      </c>
      <c r="EO22" t="s">
        <v>791</v>
      </c>
      <c r="EP22">
        <v>100</v>
      </c>
      <c r="EQ22">
        <v>11695</v>
      </c>
      <c r="ER22" t="str">
        <f t="shared" si="25"/>
        <v>売</v>
      </c>
      <c r="ES22" t="e">
        <f t="shared" ref="ES22:ES32" ca="1" si="67">IF(AND(EP22&gt;ES$35,ISNUMBER(EP22)),ES$37,"")</f>
        <v>#VALUE!</v>
      </c>
      <c r="EW22" t="s">
        <v>789</v>
      </c>
      <c r="EX22">
        <v>100</v>
      </c>
      <c r="EY22">
        <v>5070</v>
      </c>
      <c r="EZ22" t="str">
        <f t="shared" si="27"/>
        <v>買</v>
      </c>
      <c r="FA22" t="e">
        <f t="shared" ref="FA22:FA32" ca="1" si="68">IF(AND(EX22&gt;FA$35,ISNUMBER(EX22)),FA$37,"")</f>
        <v>#VALUE!</v>
      </c>
      <c r="FE22" t="s">
        <v>844</v>
      </c>
      <c r="FF22">
        <v>100</v>
      </c>
      <c r="FG22">
        <v>1328</v>
      </c>
      <c r="FH22" t="str">
        <f t="shared" si="29"/>
        <v>買</v>
      </c>
      <c r="FI22" t="e">
        <f t="shared" ref="FI22:FI32" ca="1" si="69">IF(AND(FF22&gt;FI$35,ISNUMBER(FF22)),FI$37,"")</f>
        <v>#VALUE!</v>
      </c>
      <c r="FM22" t="s">
        <v>796</v>
      </c>
      <c r="FN22">
        <v>500</v>
      </c>
      <c r="FO22">
        <v>2298</v>
      </c>
      <c r="FP22" t="str">
        <f t="shared" si="31"/>
        <v>売</v>
      </c>
      <c r="FQ22" t="e">
        <f t="shared" ref="FQ22:FQ32" ca="1" si="70">IF(AND(FN22&gt;FQ$35,ISNUMBER(FN22)),FQ$37,"")</f>
        <v>#VALUE!</v>
      </c>
      <c r="FU22" t="s">
        <v>763</v>
      </c>
      <c r="FV22">
        <v>600</v>
      </c>
      <c r="FW22">
        <v>2669.5</v>
      </c>
      <c r="FX22" t="str">
        <f t="shared" si="33"/>
        <v>買</v>
      </c>
      <c r="FY22" t="e">
        <f t="shared" ref="FY22:FY32" ca="1" si="71">IF(AND(FV22&gt;FY$35,ISNUMBER(FV22)),FY$37,"")</f>
        <v>#VALUE!</v>
      </c>
      <c r="GC22" t="s">
        <v>785</v>
      </c>
      <c r="GD22">
        <v>300</v>
      </c>
      <c r="GE22">
        <v>3523</v>
      </c>
      <c r="GF22" t="str">
        <f t="shared" si="35"/>
        <v>買</v>
      </c>
      <c r="GG22" t="e">
        <f t="shared" ref="GG22:GG32" ca="1" si="72">IF(AND(GD22&gt;GG$35,ISNUMBER(GD22)),GG$37,"")</f>
        <v>#VALUE!</v>
      </c>
      <c r="GK22" t="s">
        <v>1053</v>
      </c>
      <c r="GL22">
        <v>100</v>
      </c>
      <c r="GM22">
        <v>1384</v>
      </c>
      <c r="GN22" t="str">
        <f t="shared" si="37"/>
        <v>売</v>
      </c>
      <c r="GO22" t="e">
        <f t="shared" ref="GO22:GO32" ca="1" si="73">IF(AND(GL22&gt;GO$35,ISNUMBER(GL22)),GO$37,"")</f>
        <v>#VALUE!</v>
      </c>
      <c r="GS22" t="s">
        <v>785</v>
      </c>
      <c r="GT22">
        <v>300</v>
      </c>
      <c r="GU22">
        <v>3523</v>
      </c>
      <c r="GV22" t="str">
        <f t="shared" si="39"/>
        <v>買</v>
      </c>
      <c r="GW22" t="e">
        <f t="shared" si="40"/>
        <v>#REF!</v>
      </c>
      <c r="HA22" t="s">
        <v>758</v>
      </c>
      <c r="HB22">
        <v>600</v>
      </c>
      <c r="HC22">
        <v>2333</v>
      </c>
      <c r="HD22" t="str">
        <f t="shared" si="41"/>
        <v>売</v>
      </c>
      <c r="HE22" t="e">
        <f t="shared" si="42"/>
        <v>#REF!</v>
      </c>
      <c r="HI22" t="s">
        <v>822</v>
      </c>
      <c r="HJ22">
        <v>400</v>
      </c>
      <c r="HK22">
        <v>5840</v>
      </c>
      <c r="HL22" t="str">
        <f t="shared" si="43"/>
        <v>買</v>
      </c>
      <c r="HM22" t="e">
        <f t="shared" si="44"/>
        <v>#REF!</v>
      </c>
      <c r="HQ22" t="s">
        <v>855</v>
      </c>
      <c r="HR22">
        <v>100</v>
      </c>
      <c r="HS22">
        <v>3652</v>
      </c>
      <c r="HT22" t="str">
        <f t="shared" si="45"/>
        <v>売</v>
      </c>
      <c r="HU22" t="e">
        <f t="shared" si="46"/>
        <v>#REF!</v>
      </c>
      <c r="HY22" t="s">
        <v>796</v>
      </c>
      <c r="HZ22">
        <v>500</v>
      </c>
      <c r="IA22">
        <v>2298</v>
      </c>
      <c r="IB22" t="str">
        <f t="shared" si="47"/>
        <v>売</v>
      </c>
      <c r="IC22" t="e">
        <f t="shared" si="48"/>
        <v>#REF!</v>
      </c>
    </row>
    <row r="23" spans="1:237" x14ac:dyDescent="0.4">
      <c r="A23" s="1" t="s">
        <v>760</v>
      </c>
      <c r="B23" s="1">
        <v>100</v>
      </c>
      <c r="C23" s="1">
        <v>3600</v>
      </c>
      <c r="D23" t="str">
        <f t="shared" si="0"/>
        <v>買</v>
      </c>
      <c r="E23" t="e">
        <f t="shared" ca="1" si="49"/>
        <v>#VALUE!</v>
      </c>
      <c r="I23" s="1" t="s">
        <v>749</v>
      </c>
      <c r="J23" s="1">
        <v>1500</v>
      </c>
      <c r="K23" s="1">
        <v>724</v>
      </c>
      <c r="L23" t="str">
        <f t="shared" si="1"/>
        <v>売</v>
      </c>
      <c r="M23" t="e">
        <f t="shared" ca="1" si="50"/>
        <v>#VALUE!</v>
      </c>
      <c r="Q23" s="1" t="s">
        <v>789</v>
      </c>
      <c r="R23" s="1">
        <v>600</v>
      </c>
      <c r="S23" s="1">
        <v>1830</v>
      </c>
      <c r="T23" t="str">
        <f t="shared" si="2"/>
        <v>買</v>
      </c>
      <c r="U23" t="e">
        <f t="shared" ca="1" si="51"/>
        <v>#VALUE!</v>
      </c>
      <c r="Y23" s="1" t="s">
        <v>760</v>
      </c>
      <c r="Z23" s="1">
        <v>200</v>
      </c>
      <c r="AA23" s="1">
        <v>2024.5</v>
      </c>
      <c r="AB23" t="str">
        <f t="shared" si="3"/>
        <v>売</v>
      </c>
      <c r="AC23" t="e">
        <f t="shared" ca="1" si="52"/>
        <v>#VALUE!</v>
      </c>
      <c r="AG23" s="1" t="s">
        <v>750</v>
      </c>
      <c r="AH23" s="1">
        <v>1800</v>
      </c>
      <c r="AI23" s="1">
        <v>781</v>
      </c>
      <c r="AJ23" t="str">
        <f t="shared" si="4"/>
        <v>売</v>
      </c>
      <c r="AK23" t="e">
        <f t="shared" ca="1" si="53"/>
        <v>#VALUE!</v>
      </c>
      <c r="AO23" s="1" t="s">
        <v>786</v>
      </c>
      <c r="AP23" s="1">
        <v>100</v>
      </c>
      <c r="AQ23" s="1">
        <v>45860</v>
      </c>
      <c r="AR23" t="str">
        <f t="shared" si="5"/>
        <v>買</v>
      </c>
      <c r="AS23" t="e">
        <f t="shared" ca="1" si="60"/>
        <v>#VALUE!</v>
      </c>
      <c r="AW23" s="1" t="s">
        <v>756</v>
      </c>
      <c r="AX23" s="1">
        <v>200</v>
      </c>
      <c r="AY23" s="1">
        <v>7014</v>
      </c>
      <c r="AZ23" t="str">
        <f t="shared" si="7"/>
        <v>売</v>
      </c>
      <c r="BA23" t="e">
        <f t="shared" ca="1" si="54"/>
        <v>#VALUE!</v>
      </c>
      <c r="BE23" s="1" t="s">
        <v>759</v>
      </c>
      <c r="BF23" s="1">
        <v>100</v>
      </c>
      <c r="BG23" s="1">
        <v>9618</v>
      </c>
      <c r="BH23" t="str">
        <f t="shared" si="8"/>
        <v>買</v>
      </c>
      <c r="BI23" t="e">
        <f t="shared" ca="1" si="55"/>
        <v>#VALUE!</v>
      </c>
      <c r="BM23" s="1" t="s">
        <v>749</v>
      </c>
      <c r="BN23" s="1">
        <v>100</v>
      </c>
      <c r="BO23" s="1">
        <v>7868</v>
      </c>
      <c r="BP23" t="str">
        <f t="shared" si="9"/>
        <v>買</v>
      </c>
      <c r="BQ23" t="e">
        <f t="shared" ca="1" si="56"/>
        <v>#VALUE!</v>
      </c>
      <c r="BU23" s="1" t="s">
        <v>759</v>
      </c>
      <c r="BV23" s="1">
        <v>400</v>
      </c>
      <c r="BW23" s="1">
        <v>9170</v>
      </c>
      <c r="BX23" t="str">
        <f t="shared" si="10"/>
        <v>買</v>
      </c>
      <c r="BY23" t="e">
        <f t="shared" ca="1" si="57"/>
        <v>#VALUE!</v>
      </c>
      <c r="CC23" s="1" t="s">
        <v>835</v>
      </c>
      <c r="CD23" s="1">
        <v>700</v>
      </c>
      <c r="CE23" s="1">
        <v>4017</v>
      </c>
      <c r="CF23" t="str">
        <f t="shared" si="11"/>
        <v>買</v>
      </c>
      <c r="CG23" t="e">
        <f t="shared" ca="1" si="58"/>
        <v>#VALUE!</v>
      </c>
      <c r="CK23" s="1" t="s">
        <v>750</v>
      </c>
      <c r="CL23" s="1">
        <v>100</v>
      </c>
      <c r="CM23" s="1">
        <v>1481</v>
      </c>
      <c r="CN23" t="str">
        <f t="shared" si="12"/>
        <v>買</v>
      </c>
      <c r="CO23" t="e">
        <f t="shared" ca="1" si="59"/>
        <v>#VALUE!</v>
      </c>
      <c r="CS23" s="1" t="s">
        <v>760</v>
      </c>
      <c r="CT23" s="1">
        <v>100</v>
      </c>
      <c r="CU23" s="1">
        <v>2730</v>
      </c>
      <c r="CV23" t="str">
        <f t="shared" si="13"/>
        <v>売</v>
      </c>
      <c r="CW23" t="e">
        <f t="shared" ca="1" si="61"/>
        <v>#VALUE!</v>
      </c>
      <c r="DA23" s="1" t="s">
        <v>1024</v>
      </c>
      <c r="DB23" s="1">
        <v>200</v>
      </c>
      <c r="DC23" s="1">
        <v>3815</v>
      </c>
      <c r="DD23" t="str">
        <f t="shared" si="15"/>
        <v>売</v>
      </c>
      <c r="DE23" t="e">
        <f t="shared" ca="1" si="62"/>
        <v>#VALUE!</v>
      </c>
      <c r="DI23" s="1" t="s">
        <v>858</v>
      </c>
      <c r="DJ23" s="1">
        <v>100</v>
      </c>
      <c r="DK23" s="1">
        <v>397</v>
      </c>
      <c r="DL23" t="str">
        <f t="shared" si="17"/>
        <v>売</v>
      </c>
      <c r="DM23" t="e">
        <f t="shared" ca="1" si="63"/>
        <v>#VALUE!</v>
      </c>
      <c r="DQ23" s="1" t="s">
        <v>789</v>
      </c>
      <c r="DR23" s="1">
        <v>1900</v>
      </c>
      <c r="DS23" s="1">
        <v>630</v>
      </c>
      <c r="DT23" t="str">
        <f t="shared" si="19"/>
        <v>売</v>
      </c>
      <c r="DU23" t="e">
        <f t="shared" ca="1" si="64"/>
        <v>#VALUE!</v>
      </c>
      <c r="DY23" s="1" t="s">
        <v>758</v>
      </c>
      <c r="DZ23" s="1">
        <v>1700</v>
      </c>
      <c r="EA23" s="1">
        <v>2334</v>
      </c>
      <c r="EB23" t="str">
        <f t="shared" si="21"/>
        <v>売</v>
      </c>
      <c r="EC23" t="e">
        <f t="shared" ca="1" si="65"/>
        <v>#VALUE!</v>
      </c>
      <c r="EG23" s="1" t="s">
        <v>755</v>
      </c>
      <c r="EH23" s="1">
        <v>400</v>
      </c>
      <c r="EI23" s="1">
        <v>979</v>
      </c>
      <c r="EJ23" t="str">
        <f t="shared" si="23"/>
        <v>買</v>
      </c>
      <c r="EK23" t="e">
        <f t="shared" ca="1" si="66"/>
        <v>#VALUE!</v>
      </c>
      <c r="EO23" s="1" t="s">
        <v>788</v>
      </c>
      <c r="EP23" s="1">
        <v>100</v>
      </c>
      <c r="EQ23" s="1">
        <v>11700</v>
      </c>
      <c r="ER23" t="str">
        <f t="shared" si="25"/>
        <v>買</v>
      </c>
      <c r="ES23" t="e">
        <f t="shared" ca="1" si="67"/>
        <v>#VALUE!</v>
      </c>
      <c r="EW23" s="1" t="s">
        <v>846</v>
      </c>
      <c r="EX23" s="1">
        <v>100</v>
      </c>
      <c r="EY23" s="1">
        <v>5060</v>
      </c>
      <c r="EZ23" t="str">
        <f t="shared" si="27"/>
        <v>売</v>
      </c>
      <c r="FA23" t="e">
        <f t="shared" ca="1" si="68"/>
        <v>#VALUE!</v>
      </c>
      <c r="FE23" s="1" t="s">
        <v>844</v>
      </c>
      <c r="FF23" s="1">
        <v>700</v>
      </c>
      <c r="FG23" s="1">
        <v>1327</v>
      </c>
      <c r="FH23" t="str">
        <f t="shared" si="29"/>
        <v>買</v>
      </c>
      <c r="FI23" t="e">
        <f t="shared" ca="1" si="69"/>
        <v>#VALUE!</v>
      </c>
      <c r="FM23" s="1" t="s">
        <v>796</v>
      </c>
      <c r="FN23" s="1">
        <v>100</v>
      </c>
      <c r="FO23" s="1">
        <v>2298</v>
      </c>
      <c r="FP23" t="str">
        <f t="shared" si="31"/>
        <v>売</v>
      </c>
      <c r="FQ23" t="e">
        <f t="shared" ca="1" si="70"/>
        <v>#VALUE!</v>
      </c>
      <c r="FU23" s="1" t="s">
        <v>763</v>
      </c>
      <c r="FV23" s="1">
        <v>200</v>
      </c>
      <c r="FW23" s="1">
        <v>2669</v>
      </c>
      <c r="FX23" t="str">
        <f t="shared" si="33"/>
        <v>買</v>
      </c>
      <c r="FY23" t="e">
        <f t="shared" ca="1" si="71"/>
        <v>#VALUE!</v>
      </c>
      <c r="GC23" s="1" t="s">
        <v>785</v>
      </c>
      <c r="GD23" s="1">
        <v>2800</v>
      </c>
      <c r="GE23" s="1">
        <v>3523</v>
      </c>
      <c r="GF23" t="str">
        <f t="shared" si="35"/>
        <v>買</v>
      </c>
      <c r="GG23" t="e">
        <f t="shared" ca="1" si="72"/>
        <v>#VALUE!</v>
      </c>
      <c r="GK23" s="1" t="s">
        <v>1053</v>
      </c>
      <c r="GL23" s="1">
        <v>200</v>
      </c>
      <c r="GM23" s="1">
        <v>1384</v>
      </c>
      <c r="GN23" t="str">
        <f t="shared" si="37"/>
        <v>売</v>
      </c>
      <c r="GO23" t="e">
        <f t="shared" ca="1" si="73"/>
        <v>#VALUE!</v>
      </c>
      <c r="GS23" s="1" t="s">
        <v>785</v>
      </c>
      <c r="GT23" s="1">
        <v>2800</v>
      </c>
      <c r="GU23" s="1">
        <v>3523</v>
      </c>
      <c r="GV23" t="str">
        <f t="shared" si="39"/>
        <v>買</v>
      </c>
      <c r="GW23" t="e">
        <f t="shared" si="40"/>
        <v>#REF!</v>
      </c>
      <c r="HA23" s="1" t="s">
        <v>758</v>
      </c>
      <c r="HB23" s="1">
        <v>1700</v>
      </c>
      <c r="HC23" s="1">
        <v>2334</v>
      </c>
      <c r="HD23" t="str">
        <f t="shared" si="41"/>
        <v>売</v>
      </c>
      <c r="HE23" t="e">
        <f t="shared" si="42"/>
        <v>#REF!</v>
      </c>
      <c r="HI23" s="1" t="s">
        <v>823</v>
      </c>
      <c r="HJ23" s="1">
        <v>100</v>
      </c>
      <c r="HK23" s="1">
        <v>5840</v>
      </c>
      <c r="HL23" t="str">
        <f t="shared" si="43"/>
        <v>買</v>
      </c>
      <c r="HM23" t="e">
        <f t="shared" si="44"/>
        <v>#REF!</v>
      </c>
      <c r="HQ23" s="1" t="s">
        <v>855</v>
      </c>
      <c r="HR23" s="1">
        <v>100</v>
      </c>
      <c r="HS23" s="1">
        <v>3653</v>
      </c>
      <c r="HT23" t="str">
        <f t="shared" si="45"/>
        <v>売</v>
      </c>
      <c r="HU23" t="e">
        <f t="shared" si="46"/>
        <v>#REF!</v>
      </c>
      <c r="HY23" s="1" t="s">
        <v>796</v>
      </c>
      <c r="HZ23" s="1">
        <v>100</v>
      </c>
      <c r="IA23" s="1">
        <v>2298</v>
      </c>
      <c r="IB23" t="str">
        <f t="shared" si="47"/>
        <v>売</v>
      </c>
      <c r="IC23" t="e">
        <f t="shared" si="48"/>
        <v>#REF!</v>
      </c>
    </row>
    <row r="24" spans="1:237" x14ac:dyDescent="0.4">
      <c r="A24" s="1" t="s">
        <v>760</v>
      </c>
      <c r="B24" s="1">
        <v>500</v>
      </c>
      <c r="C24" s="1">
        <v>3599</v>
      </c>
      <c r="D24" t="str">
        <f t="shared" si="0"/>
        <v>売</v>
      </c>
      <c r="E24" t="e">
        <f t="shared" ca="1" si="49"/>
        <v>#VALUE!</v>
      </c>
      <c r="I24" s="1" t="s">
        <v>749</v>
      </c>
      <c r="J24" s="1">
        <v>600</v>
      </c>
      <c r="K24" s="1">
        <v>724</v>
      </c>
      <c r="L24" t="str">
        <f t="shared" si="1"/>
        <v>売</v>
      </c>
      <c r="M24" t="e">
        <f t="shared" ca="1" si="50"/>
        <v>#VALUE!</v>
      </c>
      <c r="Q24" s="1" t="s">
        <v>991</v>
      </c>
      <c r="R24" s="1">
        <v>100</v>
      </c>
      <c r="S24" s="1">
        <v>1830</v>
      </c>
      <c r="T24" t="str">
        <f t="shared" si="2"/>
        <v>買</v>
      </c>
      <c r="U24" t="e">
        <f t="shared" ca="1" si="51"/>
        <v>#VALUE!</v>
      </c>
      <c r="Y24" s="1" t="s">
        <v>760</v>
      </c>
      <c r="Z24" s="1">
        <v>100</v>
      </c>
      <c r="AA24" s="1">
        <v>2024.5</v>
      </c>
      <c r="AB24" t="str">
        <f t="shared" si="3"/>
        <v>売</v>
      </c>
      <c r="AC24" t="e">
        <f t="shared" ca="1" si="52"/>
        <v>#VALUE!</v>
      </c>
      <c r="AG24" s="1" t="s">
        <v>750</v>
      </c>
      <c r="AH24" s="1">
        <v>1300</v>
      </c>
      <c r="AI24" s="1">
        <v>782</v>
      </c>
      <c r="AJ24" t="str">
        <f t="shared" si="4"/>
        <v>売</v>
      </c>
      <c r="AK24" t="e">
        <f t="shared" ca="1" si="53"/>
        <v>#VALUE!</v>
      </c>
      <c r="AO24" s="1" t="s">
        <v>786</v>
      </c>
      <c r="AP24" s="1">
        <v>100</v>
      </c>
      <c r="AQ24" s="1">
        <v>45850</v>
      </c>
      <c r="AR24" t="str">
        <f t="shared" si="5"/>
        <v>買</v>
      </c>
      <c r="AS24" t="e">
        <f t="shared" ca="1" si="60"/>
        <v>#VALUE!</v>
      </c>
      <c r="AW24" s="1" t="s">
        <v>761</v>
      </c>
      <c r="AX24" s="1">
        <v>200</v>
      </c>
      <c r="AY24" s="1">
        <v>7014</v>
      </c>
      <c r="AZ24" t="str">
        <f t="shared" si="7"/>
        <v>売</v>
      </c>
      <c r="BA24" t="e">
        <f t="shared" ca="1" si="54"/>
        <v>#VALUE!</v>
      </c>
      <c r="BE24" s="1" t="s">
        <v>759</v>
      </c>
      <c r="BF24" s="1">
        <v>100</v>
      </c>
      <c r="BG24" s="1">
        <v>9617</v>
      </c>
      <c r="BH24" t="str">
        <f t="shared" si="8"/>
        <v>売</v>
      </c>
      <c r="BI24" t="e">
        <f t="shared" ca="1" si="55"/>
        <v>#VALUE!</v>
      </c>
      <c r="BM24" s="1" t="s">
        <v>759</v>
      </c>
      <c r="BN24" s="1">
        <v>100</v>
      </c>
      <c r="BO24" s="1">
        <v>7867</v>
      </c>
      <c r="BP24" t="str">
        <f t="shared" si="9"/>
        <v>買</v>
      </c>
      <c r="BQ24" t="e">
        <f t="shared" ca="1" si="56"/>
        <v>#VALUE!</v>
      </c>
      <c r="BU24" s="1" t="s">
        <v>755</v>
      </c>
      <c r="BV24" s="1">
        <v>100</v>
      </c>
      <c r="BW24" s="1">
        <v>9170</v>
      </c>
      <c r="BX24" t="str">
        <f t="shared" si="10"/>
        <v>買</v>
      </c>
      <c r="BY24" t="e">
        <f t="shared" ca="1" si="57"/>
        <v>#VALUE!</v>
      </c>
      <c r="CC24" s="1" t="s">
        <v>835</v>
      </c>
      <c r="CD24" s="1">
        <v>200</v>
      </c>
      <c r="CE24" s="1">
        <v>4017</v>
      </c>
      <c r="CF24" t="str">
        <f t="shared" si="11"/>
        <v>買</v>
      </c>
      <c r="CG24" t="e">
        <f t="shared" ca="1" si="58"/>
        <v>#VALUE!</v>
      </c>
      <c r="CK24" s="1" t="s">
        <v>763</v>
      </c>
      <c r="CL24" s="1">
        <v>100</v>
      </c>
      <c r="CM24" s="1">
        <v>1479</v>
      </c>
      <c r="CN24" t="str">
        <f t="shared" si="12"/>
        <v>売</v>
      </c>
      <c r="CO24" t="e">
        <f t="shared" ca="1" si="59"/>
        <v>#VALUE!</v>
      </c>
      <c r="CS24" s="1" t="s">
        <v>760</v>
      </c>
      <c r="CT24" s="1">
        <v>200</v>
      </c>
      <c r="CU24" s="1">
        <v>2730</v>
      </c>
      <c r="CV24" t="str">
        <f t="shared" si="13"/>
        <v>売</v>
      </c>
      <c r="CW24" t="e">
        <f t="shared" ca="1" si="61"/>
        <v>#VALUE!</v>
      </c>
      <c r="DA24" s="1" t="s">
        <v>1024</v>
      </c>
      <c r="DB24" s="1">
        <v>500</v>
      </c>
      <c r="DC24" s="1">
        <v>3815</v>
      </c>
      <c r="DD24" t="str">
        <f t="shared" si="15"/>
        <v>売</v>
      </c>
      <c r="DE24" t="e">
        <f t="shared" ca="1" si="62"/>
        <v>#VALUE!</v>
      </c>
      <c r="DI24" s="1" t="s">
        <v>831</v>
      </c>
      <c r="DJ24" s="1">
        <v>100</v>
      </c>
      <c r="DK24" s="1">
        <v>398</v>
      </c>
      <c r="DL24" t="str">
        <f t="shared" si="17"/>
        <v>買</v>
      </c>
      <c r="DM24" t="e">
        <f t="shared" ca="1" si="63"/>
        <v>#VALUE!</v>
      </c>
      <c r="DQ24" s="1" t="s">
        <v>789</v>
      </c>
      <c r="DR24" s="1">
        <v>3700</v>
      </c>
      <c r="DS24" s="1">
        <v>631</v>
      </c>
      <c r="DT24" t="str">
        <f t="shared" si="19"/>
        <v>売</v>
      </c>
      <c r="DU24" t="e">
        <f t="shared" ca="1" si="64"/>
        <v>#VALUE!</v>
      </c>
      <c r="DY24" s="1" t="s">
        <v>758</v>
      </c>
      <c r="DZ24" s="1">
        <v>400</v>
      </c>
      <c r="EA24" s="1">
        <v>2335</v>
      </c>
      <c r="EB24" t="str">
        <f t="shared" si="21"/>
        <v>売</v>
      </c>
      <c r="EC24" t="e">
        <f t="shared" ca="1" si="65"/>
        <v>#VALUE!</v>
      </c>
      <c r="EG24" s="1" t="s">
        <v>755</v>
      </c>
      <c r="EH24" s="1">
        <v>500</v>
      </c>
      <c r="EI24" s="1">
        <v>978.9</v>
      </c>
      <c r="EJ24" t="str">
        <f t="shared" si="23"/>
        <v>買</v>
      </c>
      <c r="EK24" t="e">
        <f t="shared" ca="1" si="66"/>
        <v>#VALUE!</v>
      </c>
      <c r="EO24" s="1" t="s">
        <v>798</v>
      </c>
      <c r="EP24" s="1">
        <v>900</v>
      </c>
      <c r="EQ24" s="1">
        <v>11695</v>
      </c>
      <c r="ER24" t="str">
        <f t="shared" si="25"/>
        <v>売</v>
      </c>
      <c r="ES24" t="e">
        <f t="shared" ca="1" si="67"/>
        <v>#VALUE!</v>
      </c>
      <c r="EW24" s="1" t="s">
        <v>859</v>
      </c>
      <c r="EX24" s="1">
        <v>100</v>
      </c>
      <c r="EY24" s="1">
        <v>5060</v>
      </c>
      <c r="EZ24" t="str">
        <f t="shared" si="27"/>
        <v>売</v>
      </c>
      <c r="FA24" t="e">
        <f t="shared" ca="1" si="68"/>
        <v>#VALUE!</v>
      </c>
      <c r="FE24" s="1" t="s">
        <v>871</v>
      </c>
      <c r="FF24" s="1">
        <v>100</v>
      </c>
      <c r="FG24" s="1">
        <v>1327</v>
      </c>
      <c r="FH24" t="str">
        <f t="shared" si="29"/>
        <v>買</v>
      </c>
      <c r="FI24" t="e">
        <f t="shared" ca="1" si="69"/>
        <v>#VALUE!</v>
      </c>
      <c r="FM24" s="1" t="s">
        <v>796</v>
      </c>
      <c r="FN24" s="1">
        <v>100</v>
      </c>
      <c r="FO24" s="1">
        <v>2298</v>
      </c>
      <c r="FP24" t="str">
        <f t="shared" si="31"/>
        <v>売</v>
      </c>
      <c r="FQ24" t="e">
        <f t="shared" ca="1" si="70"/>
        <v>#VALUE!</v>
      </c>
      <c r="FU24" s="1" t="s">
        <v>763</v>
      </c>
      <c r="FV24" s="1">
        <v>100</v>
      </c>
      <c r="FW24" s="1">
        <v>2669</v>
      </c>
      <c r="FX24" t="str">
        <f t="shared" si="33"/>
        <v>買</v>
      </c>
      <c r="FY24" t="e">
        <f t="shared" ca="1" si="71"/>
        <v>#VALUE!</v>
      </c>
      <c r="GC24" s="1" t="s">
        <v>757</v>
      </c>
      <c r="GD24" s="1">
        <v>100</v>
      </c>
      <c r="GE24" s="1">
        <v>3522</v>
      </c>
      <c r="GF24" t="str">
        <f t="shared" si="35"/>
        <v>売</v>
      </c>
      <c r="GG24" t="e">
        <f t="shared" ca="1" si="72"/>
        <v>#VALUE!</v>
      </c>
      <c r="GK24" s="1" t="s">
        <v>865</v>
      </c>
      <c r="GL24" s="1">
        <v>400</v>
      </c>
      <c r="GM24" s="1">
        <v>1384</v>
      </c>
      <c r="GN24" t="str">
        <f t="shared" si="37"/>
        <v>売</v>
      </c>
      <c r="GO24" t="e">
        <f t="shared" ca="1" si="73"/>
        <v>#VALUE!</v>
      </c>
      <c r="GS24" s="1" t="s">
        <v>757</v>
      </c>
      <c r="GT24" s="1">
        <v>100</v>
      </c>
      <c r="GU24" s="1">
        <v>3522</v>
      </c>
      <c r="GV24" t="str">
        <f t="shared" si="39"/>
        <v>売</v>
      </c>
      <c r="GW24" t="e">
        <f t="shared" si="40"/>
        <v>#REF!</v>
      </c>
      <c r="HA24" s="1" t="s">
        <v>758</v>
      </c>
      <c r="HB24" s="1">
        <v>400</v>
      </c>
      <c r="HC24" s="1">
        <v>2335</v>
      </c>
      <c r="HD24" t="str">
        <f t="shared" si="41"/>
        <v>売</v>
      </c>
      <c r="HE24" t="e">
        <f t="shared" si="42"/>
        <v>#REF!</v>
      </c>
      <c r="HI24" s="1" t="s">
        <v>824</v>
      </c>
      <c r="HJ24" s="1">
        <v>600</v>
      </c>
      <c r="HK24" s="1">
        <v>5840</v>
      </c>
      <c r="HL24" t="str">
        <f t="shared" si="43"/>
        <v>買</v>
      </c>
      <c r="HM24" t="e">
        <f t="shared" si="44"/>
        <v>#REF!</v>
      </c>
      <c r="HQ24" s="1" t="s">
        <v>848</v>
      </c>
      <c r="HR24" s="1">
        <v>100</v>
      </c>
      <c r="HS24" s="1">
        <v>3653</v>
      </c>
      <c r="HT24" t="str">
        <f t="shared" si="45"/>
        <v>売</v>
      </c>
      <c r="HU24" t="e">
        <f t="shared" si="46"/>
        <v>#REF!</v>
      </c>
      <c r="HY24" s="1" t="s">
        <v>796</v>
      </c>
      <c r="HZ24" s="1">
        <v>100</v>
      </c>
      <c r="IA24" s="1">
        <v>2298</v>
      </c>
      <c r="IB24" t="str">
        <f t="shared" si="47"/>
        <v>売</v>
      </c>
      <c r="IC24" t="e">
        <f t="shared" si="48"/>
        <v>#REF!</v>
      </c>
    </row>
    <row r="25" spans="1:237" x14ac:dyDescent="0.4">
      <c r="A25" s="1" t="s">
        <v>785</v>
      </c>
      <c r="B25" s="1">
        <v>100</v>
      </c>
      <c r="C25" s="1">
        <v>3600</v>
      </c>
      <c r="D25" t="str">
        <f t="shared" si="0"/>
        <v>売</v>
      </c>
      <c r="E25" t="e">
        <f t="shared" ca="1" si="49"/>
        <v>#VALUE!</v>
      </c>
      <c r="I25" s="1" t="s">
        <v>749</v>
      </c>
      <c r="J25" s="1">
        <v>500</v>
      </c>
      <c r="K25" s="1">
        <v>724</v>
      </c>
      <c r="L25" t="str">
        <f t="shared" si="1"/>
        <v>売</v>
      </c>
      <c r="M25" t="e">
        <f t="shared" ca="1" si="50"/>
        <v>#VALUE!</v>
      </c>
      <c r="Q25" s="1" t="s">
        <v>991</v>
      </c>
      <c r="R25" s="1">
        <v>500</v>
      </c>
      <c r="S25" s="1">
        <v>1829</v>
      </c>
      <c r="T25" t="str">
        <f t="shared" si="2"/>
        <v>売</v>
      </c>
      <c r="U25" t="e">
        <f t="shared" ca="1" si="51"/>
        <v>#VALUE!</v>
      </c>
      <c r="Y25" s="1" t="s">
        <v>760</v>
      </c>
      <c r="Z25" s="1">
        <v>100</v>
      </c>
      <c r="AA25" s="1">
        <v>2024.5</v>
      </c>
      <c r="AB25" t="str">
        <f t="shared" si="3"/>
        <v>売</v>
      </c>
      <c r="AC25" t="e">
        <f t="shared" ca="1" si="52"/>
        <v>#VALUE!</v>
      </c>
      <c r="AG25" s="1" t="s">
        <v>750</v>
      </c>
      <c r="AH25" s="1">
        <v>1300</v>
      </c>
      <c r="AI25" s="1">
        <v>783</v>
      </c>
      <c r="AJ25" t="str">
        <f t="shared" si="4"/>
        <v>売</v>
      </c>
      <c r="AK25" t="e">
        <f t="shared" ca="1" si="53"/>
        <v>#VALUE!</v>
      </c>
      <c r="AO25" s="1" t="s">
        <v>786</v>
      </c>
      <c r="AP25" s="1">
        <v>200</v>
      </c>
      <c r="AQ25" s="1">
        <v>45840</v>
      </c>
      <c r="AR25" t="str">
        <f t="shared" si="5"/>
        <v>売</v>
      </c>
      <c r="AS25" t="e">
        <f t="shared" ca="1" si="60"/>
        <v>#VALUE!</v>
      </c>
      <c r="AW25" s="1" t="s">
        <v>762</v>
      </c>
      <c r="AX25" s="1">
        <v>100</v>
      </c>
      <c r="AY25" s="1">
        <v>7015</v>
      </c>
      <c r="AZ25" t="str">
        <f t="shared" si="7"/>
        <v>売</v>
      </c>
      <c r="BA25" t="e">
        <f t="shared" ca="1" si="54"/>
        <v>#VALUE!</v>
      </c>
      <c r="BE25" s="1" t="s">
        <v>784</v>
      </c>
      <c r="BF25" s="1">
        <v>2000</v>
      </c>
      <c r="BG25" s="1">
        <v>9620</v>
      </c>
      <c r="BH25" t="str">
        <f t="shared" si="8"/>
        <v>買</v>
      </c>
      <c r="BI25" t="e">
        <f t="shared" ca="1" si="55"/>
        <v>#VALUE!</v>
      </c>
      <c r="BM25" s="1" t="s">
        <v>755</v>
      </c>
      <c r="BN25" s="1">
        <v>100</v>
      </c>
      <c r="BO25" s="1">
        <v>7866</v>
      </c>
      <c r="BP25" t="str">
        <f t="shared" si="9"/>
        <v>売</v>
      </c>
      <c r="BQ25" t="e">
        <f t="shared" ca="1" si="56"/>
        <v>#VALUE!</v>
      </c>
      <c r="BU25" s="1" t="s">
        <v>784</v>
      </c>
      <c r="BV25" s="1">
        <v>100</v>
      </c>
      <c r="BW25" s="1">
        <v>9170</v>
      </c>
      <c r="BX25" t="str">
        <f t="shared" si="10"/>
        <v>買</v>
      </c>
      <c r="BY25" t="e">
        <f t="shared" ca="1" si="57"/>
        <v>#VALUE!</v>
      </c>
      <c r="CC25" s="1" t="s">
        <v>835</v>
      </c>
      <c r="CD25" s="1">
        <v>600</v>
      </c>
      <c r="CE25" s="1">
        <v>4017</v>
      </c>
      <c r="CF25" t="str">
        <f t="shared" si="11"/>
        <v>買</v>
      </c>
      <c r="CG25" t="e">
        <f t="shared" ca="1" si="58"/>
        <v>#VALUE!</v>
      </c>
      <c r="CK25" s="1" t="s">
        <v>790</v>
      </c>
      <c r="CL25" s="1">
        <v>100</v>
      </c>
      <c r="CM25" s="1">
        <v>1479</v>
      </c>
      <c r="CN25" t="str">
        <f t="shared" si="12"/>
        <v>売</v>
      </c>
      <c r="CO25" t="e">
        <f t="shared" ca="1" si="59"/>
        <v>#VALUE!</v>
      </c>
      <c r="CS25" s="1" t="s">
        <v>760</v>
      </c>
      <c r="CT25" s="1">
        <v>100</v>
      </c>
      <c r="CU25" s="1">
        <v>2730</v>
      </c>
      <c r="CV25" t="str">
        <f t="shared" si="13"/>
        <v>売</v>
      </c>
      <c r="CW25" t="e">
        <f t="shared" ca="1" si="61"/>
        <v>#VALUE!</v>
      </c>
      <c r="DA25" s="1" t="s">
        <v>1025</v>
      </c>
      <c r="DB25" s="1">
        <v>3300</v>
      </c>
      <c r="DC25" s="1">
        <v>3815</v>
      </c>
      <c r="DD25" t="str">
        <f t="shared" si="15"/>
        <v>売</v>
      </c>
      <c r="DE25" t="e">
        <f t="shared" ca="1" si="62"/>
        <v>#VALUE!</v>
      </c>
      <c r="DI25" s="1" t="s">
        <v>1018</v>
      </c>
      <c r="DJ25" s="1">
        <v>1800</v>
      </c>
      <c r="DK25" s="1">
        <v>397</v>
      </c>
      <c r="DL25" t="str">
        <f t="shared" si="17"/>
        <v>売</v>
      </c>
      <c r="DM25" t="e">
        <f t="shared" ca="1" si="63"/>
        <v>#VALUE!</v>
      </c>
      <c r="DQ25" s="1" t="s">
        <v>789</v>
      </c>
      <c r="DR25" s="1">
        <v>900</v>
      </c>
      <c r="DS25" s="1">
        <v>632</v>
      </c>
      <c r="DT25" t="str">
        <f t="shared" si="19"/>
        <v>売</v>
      </c>
      <c r="DU25" t="e">
        <f t="shared" ca="1" si="64"/>
        <v>#VALUE!</v>
      </c>
      <c r="DY25" s="1" t="s">
        <v>758</v>
      </c>
      <c r="DZ25" s="1">
        <v>300</v>
      </c>
      <c r="EA25" s="1">
        <v>2335</v>
      </c>
      <c r="EB25" t="str">
        <f t="shared" si="21"/>
        <v>売</v>
      </c>
      <c r="EC25" t="e">
        <f t="shared" ca="1" si="65"/>
        <v>#VALUE!</v>
      </c>
      <c r="EG25" s="1" t="s">
        <v>755</v>
      </c>
      <c r="EH25" s="1">
        <v>100</v>
      </c>
      <c r="EI25" s="1">
        <v>978.7</v>
      </c>
      <c r="EJ25" t="str">
        <f t="shared" si="23"/>
        <v>売</v>
      </c>
      <c r="EK25" t="e">
        <f t="shared" ca="1" si="66"/>
        <v>#VALUE!</v>
      </c>
      <c r="EO25" s="1" t="s">
        <v>798</v>
      </c>
      <c r="EP25" s="1">
        <v>100</v>
      </c>
      <c r="EQ25" s="1">
        <v>11695</v>
      </c>
      <c r="ER25" t="str">
        <f t="shared" si="25"/>
        <v>売</v>
      </c>
      <c r="ES25" t="e">
        <f t="shared" ca="1" si="67"/>
        <v>#VALUE!</v>
      </c>
      <c r="EW25" s="1" t="s">
        <v>847</v>
      </c>
      <c r="EX25" s="1">
        <v>100</v>
      </c>
      <c r="EY25" s="1">
        <v>5060</v>
      </c>
      <c r="EZ25" t="str">
        <f t="shared" si="27"/>
        <v>売</v>
      </c>
      <c r="FA25" t="e">
        <f t="shared" ca="1" si="68"/>
        <v>#VALUE!</v>
      </c>
      <c r="FE25" s="1" t="s">
        <v>872</v>
      </c>
      <c r="FF25" s="1">
        <v>100</v>
      </c>
      <c r="FG25" s="1">
        <v>1326</v>
      </c>
      <c r="FH25" t="str">
        <f t="shared" si="29"/>
        <v>買</v>
      </c>
      <c r="FI25" t="e">
        <f t="shared" ca="1" si="69"/>
        <v>#VALUE!</v>
      </c>
      <c r="FM25" s="1" t="s">
        <v>796</v>
      </c>
      <c r="FN25" s="1">
        <v>100</v>
      </c>
      <c r="FO25" s="1">
        <v>2298</v>
      </c>
      <c r="FP25" t="str">
        <f t="shared" si="31"/>
        <v>売</v>
      </c>
      <c r="FQ25" t="e">
        <f t="shared" ca="1" si="70"/>
        <v>#VALUE!</v>
      </c>
      <c r="FU25" s="1" t="s">
        <v>758</v>
      </c>
      <c r="FV25" s="1">
        <v>100</v>
      </c>
      <c r="FW25" s="1">
        <v>2669</v>
      </c>
      <c r="FX25" t="str">
        <f t="shared" si="33"/>
        <v>買</v>
      </c>
      <c r="FY25" t="e">
        <f t="shared" ca="1" si="71"/>
        <v>#VALUE!</v>
      </c>
      <c r="GC25" s="1" t="s">
        <v>762</v>
      </c>
      <c r="GD25" s="1">
        <v>200</v>
      </c>
      <c r="GE25" s="1">
        <v>3522</v>
      </c>
      <c r="GF25" t="str">
        <f t="shared" si="35"/>
        <v>売</v>
      </c>
      <c r="GG25" t="e">
        <f t="shared" ca="1" si="72"/>
        <v>#VALUE!</v>
      </c>
      <c r="GK25" s="1" t="s">
        <v>865</v>
      </c>
      <c r="GL25" s="1">
        <v>100</v>
      </c>
      <c r="GM25" s="1">
        <v>1384</v>
      </c>
      <c r="GN25" t="str">
        <f t="shared" si="37"/>
        <v>売</v>
      </c>
      <c r="GO25" t="e">
        <f t="shared" ca="1" si="73"/>
        <v>#VALUE!</v>
      </c>
      <c r="GS25" s="1" t="s">
        <v>762</v>
      </c>
      <c r="GT25" s="1">
        <v>200</v>
      </c>
      <c r="GU25" s="1">
        <v>3522</v>
      </c>
      <c r="GV25" t="str">
        <f t="shared" si="39"/>
        <v>売</v>
      </c>
      <c r="GW25" t="e">
        <f t="shared" si="40"/>
        <v>#REF!</v>
      </c>
      <c r="HA25" s="1" t="s">
        <v>758</v>
      </c>
      <c r="HB25" s="1">
        <v>300</v>
      </c>
      <c r="HC25" s="1">
        <v>2335</v>
      </c>
      <c r="HD25" t="str">
        <f t="shared" si="41"/>
        <v>売</v>
      </c>
      <c r="HE25" t="e">
        <f t="shared" si="42"/>
        <v>#REF!</v>
      </c>
      <c r="HI25" s="1" t="s">
        <v>825</v>
      </c>
      <c r="HJ25" s="1">
        <v>100</v>
      </c>
      <c r="HK25" s="1">
        <v>5830</v>
      </c>
      <c r="HL25" t="str">
        <f t="shared" si="43"/>
        <v>売</v>
      </c>
      <c r="HM25" t="e">
        <f t="shared" si="44"/>
        <v>#REF!</v>
      </c>
      <c r="HQ25" s="1" t="s">
        <v>848</v>
      </c>
      <c r="HR25" s="1">
        <v>200</v>
      </c>
      <c r="HS25" s="1">
        <v>3654</v>
      </c>
      <c r="HT25" t="str">
        <f t="shared" si="45"/>
        <v>売</v>
      </c>
      <c r="HU25" t="e">
        <f t="shared" si="46"/>
        <v>#REF!</v>
      </c>
      <c r="HY25" s="1" t="s">
        <v>796</v>
      </c>
      <c r="HZ25" s="1">
        <v>100</v>
      </c>
      <c r="IA25" s="1">
        <v>2298</v>
      </c>
      <c r="IB25" t="str">
        <f t="shared" si="47"/>
        <v>売</v>
      </c>
      <c r="IC25" t="e">
        <f t="shared" si="48"/>
        <v>#REF!</v>
      </c>
    </row>
    <row r="26" spans="1:237" x14ac:dyDescent="0.4">
      <c r="A26" s="1" t="s">
        <v>785</v>
      </c>
      <c r="B26" s="1">
        <v>500</v>
      </c>
      <c r="C26" s="1">
        <v>3600</v>
      </c>
      <c r="D26" t="str">
        <f t="shared" si="0"/>
        <v>売</v>
      </c>
      <c r="E26" t="e">
        <f t="shared" ca="1" si="49"/>
        <v>#VALUE!</v>
      </c>
      <c r="I26" s="1" t="s">
        <v>759</v>
      </c>
      <c r="J26" s="1">
        <v>100</v>
      </c>
      <c r="K26" s="1">
        <v>725</v>
      </c>
      <c r="L26" t="str">
        <f t="shared" si="1"/>
        <v>買</v>
      </c>
      <c r="M26" t="e">
        <f t="shared" ca="1" si="50"/>
        <v>#VALUE!</v>
      </c>
      <c r="Q26" s="1" t="s">
        <v>850</v>
      </c>
      <c r="R26" s="1">
        <v>100</v>
      </c>
      <c r="S26" s="1">
        <v>1829</v>
      </c>
      <c r="T26" t="str">
        <f t="shared" si="2"/>
        <v>売</v>
      </c>
      <c r="U26" t="e">
        <f t="shared" ca="1" si="51"/>
        <v>#VALUE!</v>
      </c>
      <c r="Y26" s="1" t="s">
        <v>756</v>
      </c>
      <c r="Z26" s="1">
        <v>500</v>
      </c>
      <c r="AA26" s="1">
        <v>2025</v>
      </c>
      <c r="AB26" t="str">
        <f t="shared" si="3"/>
        <v>買</v>
      </c>
      <c r="AC26" t="e">
        <f t="shared" ca="1" si="52"/>
        <v>#VALUE!</v>
      </c>
      <c r="AG26" s="1" t="s">
        <v>750</v>
      </c>
      <c r="AH26" s="1">
        <v>1400</v>
      </c>
      <c r="AI26" s="1">
        <v>784</v>
      </c>
      <c r="AJ26" t="str">
        <f t="shared" si="4"/>
        <v>売</v>
      </c>
      <c r="AK26" t="e">
        <f t="shared" ca="1" si="53"/>
        <v>#VALUE!</v>
      </c>
      <c r="AO26" s="1" t="s">
        <v>854</v>
      </c>
      <c r="AP26" s="1">
        <v>100</v>
      </c>
      <c r="AQ26" s="1">
        <v>45850</v>
      </c>
      <c r="AR26" t="str">
        <f t="shared" si="5"/>
        <v>買</v>
      </c>
      <c r="AS26" t="e">
        <f t="shared" ca="1" si="60"/>
        <v>#VALUE!</v>
      </c>
      <c r="AW26" s="1" t="s">
        <v>750</v>
      </c>
      <c r="AX26" s="1">
        <v>100</v>
      </c>
      <c r="AY26" s="1">
        <v>7016</v>
      </c>
      <c r="AZ26" t="str">
        <f t="shared" si="7"/>
        <v>買</v>
      </c>
      <c r="BA26" t="e">
        <f t="shared" ca="1" si="54"/>
        <v>#VALUE!</v>
      </c>
      <c r="BE26" s="1" t="s">
        <v>784</v>
      </c>
      <c r="BF26" s="1">
        <v>1000</v>
      </c>
      <c r="BG26" s="1">
        <v>9619</v>
      </c>
      <c r="BH26" t="str">
        <f t="shared" si="8"/>
        <v>買</v>
      </c>
      <c r="BI26" t="e">
        <f t="shared" ca="1" si="55"/>
        <v>#VALUE!</v>
      </c>
      <c r="BM26" s="1" t="s">
        <v>755</v>
      </c>
      <c r="BN26" s="1">
        <v>200</v>
      </c>
      <c r="BO26" s="1">
        <v>7866</v>
      </c>
      <c r="BP26" t="str">
        <f t="shared" si="9"/>
        <v>売</v>
      </c>
      <c r="BQ26" t="e">
        <f t="shared" ca="1" si="56"/>
        <v>#VALUE!</v>
      </c>
      <c r="BU26" s="1" t="s">
        <v>784</v>
      </c>
      <c r="BV26" s="1">
        <v>100</v>
      </c>
      <c r="BW26" s="1">
        <v>9168</v>
      </c>
      <c r="BX26" t="str">
        <f t="shared" si="10"/>
        <v>売</v>
      </c>
      <c r="BY26" t="e">
        <f t="shared" ca="1" si="57"/>
        <v>#VALUE!</v>
      </c>
      <c r="CC26" s="1" t="s">
        <v>835</v>
      </c>
      <c r="CD26" s="1">
        <v>100</v>
      </c>
      <c r="CE26" s="1">
        <v>4017</v>
      </c>
      <c r="CF26" t="str">
        <f t="shared" si="11"/>
        <v>買</v>
      </c>
      <c r="CG26" t="e">
        <f t="shared" ca="1" si="58"/>
        <v>#VALUE!</v>
      </c>
      <c r="CK26" s="1" t="s">
        <v>790</v>
      </c>
      <c r="CL26" s="1">
        <v>500</v>
      </c>
      <c r="CM26" s="1">
        <v>1480</v>
      </c>
      <c r="CN26" t="str">
        <f t="shared" si="12"/>
        <v>売</v>
      </c>
      <c r="CO26" t="e">
        <f t="shared" ca="1" si="59"/>
        <v>#VALUE!</v>
      </c>
      <c r="CS26" s="1" t="s">
        <v>761</v>
      </c>
      <c r="CT26" s="1">
        <v>100</v>
      </c>
      <c r="CU26" s="1">
        <v>2730</v>
      </c>
      <c r="CV26" t="str">
        <f t="shared" si="13"/>
        <v>売</v>
      </c>
      <c r="CW26" t="e">
        <f t="shared" ca="1" si="61"/>
        <v>#VALUE!</v>
      </c>
      <c r="DA26" s="1" t="s">
        <v>1025</v>
      </c>
      <c r="DB26" s="1">
        <v>100</v>
      </c>
      <c r="DC26" s="1">
        <v>3820</v>
      </c>
      <c r="DD26" t="str">
        <f t="shared" si="15"/>
        <v>買</v>
      </c>
      <c r="DE26" t="e">
        <f t="shared" ca="1" si="62"/>
        <v>#VALUE!</v>
      </c>
      <c r="DI26" s="1" t="s">
        <v>1018</v>
      </c>
      <c r="DJ26" s="1">
        <v>400</v>
      </c>
      <c r="DK26" s="1">
        <v>397</v>
      </c>
      <c r="DL26" t="str">
        <f t="shared" si="17"/>
        <v>売</v>
      </c>
      <c r="DM26" t="e">
        <f t="shared" ca="1" si="63"/>
        <v>#VALUE!</v>
      </c>
      <c r="DQ26" s="1" t="s">
        <v>789</v>
      </c>
      <c r="DR26" s="1">
        <v>3500</v>
      </c>
      <c r="DS26" s="1">
        <v>633</v>
      </c>
      <c r="DT26" t="str">
        <f t="shared" si="19"/>
        <v>売</v>
      </c>
      <c r="DU26" t="e">
        <f t="shared" ca="1" si="64"/>
        <v>#VALUE!</v>
      </c>
      <c r="DY26" s="1" t="s">
        <v>764</v>
      </c>
      <c r="DZ26" s="1">
        <v>100</v>
      </c>
      <c r="EA26" s="1">
        <v>2336</v>
      </c>
      <c r="EB26" t="str">
        <f t="shared" si="21"/>
        <v>買</v>
      </c>
      <c r="EC26" t="e">
        <f t="shared" ca="1" si="65"/>
        <v>#VALUE!</v>
      </c>
      <c r="EG26" s="1" t="s">
        <v>756</v>
      </c>
      <c r="EH26" s="1">
        <v>300</v>
      </c>
      <c r="EI26" s="1">
        <v>979</v>
      </c>
      <c r="EJ26" t="str">
        <f t="shared" si="23"/>
        <v>買</v>
      </c>
      <c r="EK26" t="e">
        <f t="shared" ca="1" si="66"/>
        <v>#VALUE!</v>
      </c>
      <c r="EO26" s="1" t="s">
        <v>798</v>
      </c>
      <c r="EP26" s="1">
        <v>200</v>
      </c>
      <c r="EQ26" s="1">
        <v>11695</v>
      </c>
      <c r="ER26" t="str">
        <f t="shared" si="25"/>
        <v>売</v>
      </c>
      <c r="ES26" t="e">
        <f t="shared" ca="1" si="67"/>
        <v>#VALUE!</v>
      </c>
      <c r="EW26" s="1" t="s">
        <v>855</v>
      </c>
      <c r="EX26" s="1">
        <v>200</v>
      </c>
      <c r="EY26" s="1">
        <v>5070</v>
      </c>
      <c r="EZ26" t="str">
        <f t="shared" si="27"/>
        <v>買</v>
      </c>
      <c r="FA26" t="e">
        <f t="shared" ca="1" si="68"/>
        <v>#VALUE!</v>
      </c>
      <c r="FE26" s="1" t="s">
        <v>872</v>
      </c>
      <c r="FF26" s="1">
        <v>100</v>
      </c>
      <c r="FG26" s="1">
        <v>1326</v>
      </c>
      <c r="FH26" t="str">
        <f t="shared" si="29"/>
        <v>買</v>
      </c>
      <c r="FI26" t="e">
        <f t="shared" ca="1" si="69"/>
        <v>#VALUE!</v>
      </c>
      <c r="FM26" s="1" t="s">
        <v>796</v>
      </c>
      <c r="FN26" s="1">
        <v>100</v>
      </c>
      <c r="FO26" s="1">
        <v>2298</v>
      </c>
      <c r="FP26" t="str">
        <f t="shared" si="31"/>
        <v>売</v>
      </c>
      <c r="FQ26" t="e">
        <f t="shared" ca="1" si="70"/>
        <v>#VALUE!</v>
      </c>
      <c r="FU26" s="1" t="s">
        <v>795</v>
      </c>
      <c r="FV26" s="1">
        <v>200</v>
      </c>
      <c r="FW26" s="1">
        <v>2668</v>
      </c>
      <c r="FX26" t="str">
        <f t="shared" si="33"/>
        <v>売</v>
      </c>
      <c r="FY26" t="e">
        <f t="shared" ca="1" si="71"/>
        <v>#VALUE!</v>
      </c>
      <c r="GC26" s="1" t="s">
        <v>762</v>
      </c>
      <c r="GD26" s="1">
        <v>900</v>
      </c>
      <c r="GE26" s="1">
        <v>3523</v>
      </c>
      <c r="GF26" t="str">
        <f t="shared" si="35"/>
        <v>買</v>
      </c>
      <c r="GG26" t="e">
        <f t="shared" ca="1" si="72"/>
        <v>#VALUE!</v>
      </c>
      <c r="GK26" s="1" t="s">
        <v>870</v>
      </c>
      <c r="GL26" s="1">
        <v>200</v>
      </c>
      <c r="GM26" s="1">
        <v>1386</v>
      </c>
      <c r="GN26" t="str">
        <f t="shared" si="37"/>
        <v>買</v>
      </c>
      <c r="GO26" t="e">
        <f t="shared" ca="1" si="73"/>
        <v>#VALUE!</v>
      </c>
      <c r="GS26" s="1" t="s">
        <v>762</v>
      </c>
      <c r="GT26" s="1">
        <v>900</v>
      </c>
      <c r="GU26" s="1">
        <v>3523</v>
      </c>
      <c r="GV26" t="str">
        <f t="shared" si="39"/>
        <v>買</v>
      </c>
      <c r="GW26" t="e">
        <f t="shared" si="40"/>
        <v>#REF!</v>
      </c>
      <c r="HA26" s="1" t="s">
        <v>764</v>
      </c>
      <c r="HB26" s="1">
        <v>100</v>
      </c>
      <c r="HC26" s="1">
        <v>2336</v>
      </c>
      <c r="HD26" t="str">
        <f t="shared" si="41"/>
        <v>買</v>
      </c>
      <c r="HE26" t="e">
        <f t="shared" si="42"/>
        <v>#REF!</v>
      </c>
      <c r="HI26" s="1" t="s">
        <v>826</v>
      </c>
      <c r="HJ26" s="1">
        <v>100</v>
      </c>
      <c r="HK26" s="1">
        <v>5840</v>
      </c>
      <c r="HL26" t="str">
        <f t="shared" si="43"/>
        <v>買</v>
      </c>
      <c r="HM26" t="e">
        <f t="shared" si="44"/>
        <v>#REF!</v>
      </c>
      <c r="HQ26" s="1" t="s">
        <v>848</v>
      </c>
      <c r="HR26" s="1">
        <v>100</v>
      </c>
      <c r="HS26" s="1">
        <v>3654</v>
      </c>
      <c r="HT26" t="str">
        <f t="shared" si="45"/>
        <v>売</v>
      </c>
      <c r="HU26" t="e">
        <f t="shared" si="46"/>
        <v>#REF!</v>
      </c>
      <c r="HY26" s="1" t="s">
        <v>796</v>
      </c>
      <c r="HZ26" s="1">
        <v>100</v>
      </c>
      <c r="IA26" s="1">
        <v>2298</v>
      </c>
      <c r="IB26" t="str">
        <f t="shared" si="47"/>
        <v>売</v>
      </c>
      <c r="IC26" t="e">
        <f t="shared" si="48"/>
        <v>#REF!</v>
      </c>
    </row>
    <row r="27" spans="1:237" x14ac:dyDescent="0.4">
      <c r="A27" s="1" t="s">
        <v>785</v>
      </c>
      <c r="B27" s="1">
        <v>100</v>
      </c>
      <c r="C27" s="1">
        <v>3600</v>
      </c>
      <c r="D27" t="str">
        <f t="shared" si="0"/>
        <v>売</v>
      </c>
      <c r="E27" t="e">
        <f t="shared" ca="1" si="49"/>
        <v>#VALUE!</v>
      </c>
      <c r="I27" s="1" t="s">
        <v>759</v>
      </c>
      <c r="J27" s="1">
        <v>200</v>
      </c>
      <c r="K27" s="1">
        <v>725</v>
      </c>
      <c r="L27" t="str">
        <f t="shared" si="1"/>
        <v>買</v>
      </c>
      <c r="M27" t="e">
        <f t="shared" ca="1" si="50"/>
        <v>#VALUE!</v>
      </c>
      <c r="Q27" s="1" t="s">
        <v>992</v>
      </c>
      <c r="R27" s="1">
        <v>100</v>
      </c>
      <c r="S27" s="1">
        <v>1831</v>
      </c>
      <c r="T27" t="str">
        <f t="shared" si="2"/>
        <v>買</v>
      </c>
      <c r="U27" t="e">
        <f t="shared" ca="1" si="51"/>
        <v>#VALUE!</v>
      </c>
      <c r="Y27" s="1" t="s">
        <v>761</v>
      </c>
      <c r="Z27" s="1">
        <v>200</v>
      </c>
      <c r="AA27" s="1">
        <v>2025</v>
      </c>
      <c r="AB27" t="str">
        <f t="shared" si="3"/>
        <v>買</v>
      </c>
      <c r="AC27" t="e">
        <f t="shared" ca="1" si="52"/>
        <v>#VALUE!</v>
      </c>
      <c r="AG27" s="1" t="s">
        <v>750</v>
      </c>
      <c r="AH27" s="1">
        <v>100</v>
      </c>
      <c r="AI27" s="1">
        <v>785</v>
      </c>
      <c r="AJ27" t="str">
        <f t="shared" si="4"/>
        <v>売</v>
      </c>
      <c r="AK27" t="e">
        <f t="shared" ca="1" si="53"/>
        <v>#VALUE!</v>
      </c>
      <c r="AO27" s="1" t="s">
        <v>751</v>
      </c>
      <c r="AP27" s="1">
        <v>200</v>
      </c>
      <c r="AQ27" s="1">
        <v>45850</v>
      </c>
      <c r="AR27" t="str">
        <f t="shared" si="5"/>
        <v>買</v>
      </c>
      <c r="AS27" t="e">
        <f t="shared" ca="1" si="60"/>
        <v>#VALUE!</v>
      </c>
      <c r="AW27" s="1" t="s">
        <v>763</v>
      </c>
      <c r="AX27" s="1">
        <v>400</v>
      </c>
      <c r="AY27" s="1">
        <v>7013</v>
      </c>
      <c r="AZ27" t="str">
        <f t="shared" si="7"/>
        <v>売</v>
      </c>
      <c r="BA27" t="e">
        <f t="shared" ca="1" si="54"/>
        <v>#VALUE!</v>
      </c>
      <c r="BE27" s="1" t="s">
        <v>784</v>
      </c>
      <c r="BF27" s="1">
        <v>800</v>
      </c>
      <c r="BG27" s="1">
        <v>9618</v>
      </c>
      <c r="BH27" t="str">
        <f t="shared" si="8"/>
        <v>買</v>
      </c>
      <c r="BI27" t="e">
        <f t="shared" ca="1" si="55"/>
        <v>#VALUE!</v>
      </c>
      <c r="BM27" s="1" t="s">
        <v>784</v>
      </c>
      <c r="BN27" s="1">
        <v>100</v>
      </c>
      <c r="BO27" s="1">
        <v>7866</v>
      </c>
      <c r="BP27" t="str">
        <f t="shared" si="9"/>
        <v>売</v>
      </c>
      <c r="BQ27" t="e">
        <f t="shared" ca="1" si="56"/>
        <v>#VALUE!</v>
      </c>
      <c r="BU27" s="1" t="s">
        <v>784</v>
      </c>
      <c r="BV27" s="1">
        <v>100</v>
      </c>
      <c r="BW27" s="1">
        <v>9168</v>
      </c>
      <c r="BX27" t="str">
        <f t="shared" si="10"/>
        <v>売</v>
      </c>
      <c r="BY27" t="e">
        <f t="shared" ca="1" si="57"/>
        <v>#VALUE!</v>
      </c>
      <c r="CC27" s="1" t="s">
        <v>835</v>
      </c>
      <c r="CD27" s="1">
        <v>100</v>
      </c>
      <c r="CE27" s="1">
        <v>4017</v>
      </c>
      <c r="CF27" t="str">
        <f t="shared" si="11"/>
        <v>買</v>
      </c>
      <c r="CG27" t="e">
        <f t="shared" ca="1" si="58"/>
        <v>#VALUE!</v>
      </c>
      <c r="CK27" s="1" t="s">
        <v>758</v>
      </c>
      <c r="CL27" s="1">
        <v>100</v>
      </c>
      <c r="CM27" s="1">
        <v>1481</v>
      </c>
      <c r="CN27" t="str">
        <f t="shared" si="12"/>
        <v>売</v>
      </c>
      <c r="CO27" t="e">
        <f t="shared" ca="1" si="59"/>
        <v>#VALUE!</v>
      </c>
      <c r="CS27" s="1" t="s">
        <v>761</v>
      </c>
      <c r="CT27" s="1">
        <v>100</v>
      </c>
      <c r="CU27" s="1">
        <v>2730</v>
      </c>
      <c r="CV27" t="str">
        <f t="shared" si="13"/>
        <v>売</v>
      </c>
      <c r="CW27" t="e">
        <f t="shared" ca="1" si="61"/>
        <v>#VALUE!</v>
      </c>
      <c r="DA27" s="1" t="s">
        <v>1026</v>
      </c>
      <c r="DB27" s="1">
        <v>100</v>
      </c>
      <c r="DC27" s="1">
        <v>3815</v>
      </c>
      <c r="DD27" t="str">
        <f t="shared" si="15"/>
        <v>売</v>
      </c>
      <c r="DE27" t="e">
        <f t="shared" ca="1" si="62"/>
        <v>#VALUE!</v>
      </c>
      <c r="DI27" s="1" t="s">
        <v>1018</v>
      </c>
      <c r="DJ27" s="1">
        <v>300</v>
      </c>
      <c r="DK27" s="1">
        <v>399</v>
      </c>
      <c r="DL27" t="str">
        <f t="shared" si="17"/>
        <v>買</v>
      </c>
      <c r="DM27" t="e">
        <f t="shared" ca="1" si="63"/>
        <v>#VALUE!</v>
      </c>
      <c r="DQ27" s="1" t="s">
        <v>839</v>
      </c>
      <c r="DR27" s="1">
        <v>100</v>
      </c>
      <c r="DS27" s="1">
        <v>633</v>
      </c>
      <c r="DT27" t="str">
        <f t="shared" si="19"/>
        <v>売</v>
      </c>
      <c r="DU27" t="e">
        <f t="shared" ca="1" si="64"/>
        <v>#VALUE!</v>
      </c>
      <c r="DY27" s="1" t="s">
        <v>767</v>
      </c>
      <c r="DZ27" s="1">
        <v>200</v>
      </c>
      <c r="EA27" s="1">
        <v>2335</v>
      </c>
      <c r="EB27" t="str">
        <f t="shared" si="21"/>
        <v>売</v>
      </c>
      <c r="EC27" t="e">
        <f t="shared" ca="1" si="65"/>
        <v>#VALUE!</v>
      </c>
      <c r="EG27" s="1" t="s">
        <v>756</v>
      </c>
      <c r="EH27" s="1">
        <v>200</v>
      </c>
      <c r="EI27" s="1">
        <v>978.9</v>
      </c>
      <c r="EJ27" t="str">
        <f t="shared" si="23"/>
        <v>買</v>
      </c>
      <c r="EK27" t="e">
        <f t="shared" ca="1" si="66"/>
        <v>#VALUE!</v>
      </c>
      <c r="EO27" s="1" t="s">
        <v>802</v>
      </c>
      <c r="EP27" s="1">
        <v>600</v>
      </c>
      <c r="EQ27" s="1">
        <v>11700</v>
      </c>
      <c r="ER27">
        <f t="shared" si="25"/>
        <v>0</v>
      </c>
      <c r="ES27" t="e">
        <f t="shared" ca="1" si="67"/>
        <v>#VALUE!</v>
      </c>
      <c r="EW27" s="1" t="s">
        <v>860</v>
      </c>
      <c r="EX27" s="1">
        <v>300</v>
      </c>
      <c r="EY27" s="1">
        <v>5070</v>
      </c>
      <c r="EZ27" t="str">
        <f t="shared" si="27"/>
        <v>買</v>
      </c>
      <c r="FA27" t="e">
        <f t="shared" ca="1" si="68"/>
        <v>#VALUE!</v>
      </c>
      <c r="FE27" s="1" t="s">
        <v>873</v>
      </c>
      <c r="FF27" s="1">
        <v>100</v>
      </c>
      <c r="FG27" s="1">
        <v>1325</v>
      </c>
      <c r="FH27" t="str">
        <f t="shared" si="29"/>
        <v>買</v>
      </c>
      <c r="FI27" t="e">
        <f t="shared" ca="1" si="69"/>
        <v>#VALUE!</v>
      </c>
      <c r="FM27" s="1" t="s">
        <v>837</v>
      </c>
      <c r="FN27" s="1">
        <v>100</v>
      </c>
      <c r="FO27" s="1">
        <v>2298.5</v>
      </c>
      <c r="FP27" t="str">
        <f t="shared" si="31"/>
        <v>買</v>
      </c>
      <c r="FQ27" t="e">
        <f t="shared" ca="1" si="70"/>
        <v>#VALUE!</v>
      </c>
      <c r="FU27" s="1" t="s">
        <v>795</v>
      </c>
      <c r="FV27" s="1">
        <v>100</v>
      </c>
      <c r="FW27" s="1">
        <v>2668</v>
      </c>
      <c r="FX27" t="str">
        <f t="shared" si="33"/>
        <v>売</v>
      </c>
      <c r="FY27" t="e">
        <f t="shared" ca="1" si="71"/>
        <v>#VALUE!</v>
      </c>
      <c r="GC27" s="1" t="s">
        <v>750</v>
      </c>
      <c r="GD27" s="1">
        <v>100</v>
      </c>
      <c r="GE27" s="1">
        <v>3523</v>
      </c>
      <c r="GF27" t="str">
        <f t="shared" si="35"/>
        <v>買</v>
      </c>
      <c r="GG27" t="e">
        <f t="shared" ca="1" si="72"/>
        <v>#VALUE!</v>
      </c>
      <c r="GK27" s="1" t="s">
        <v>844</v>
      </c>
      <c r="GL27" s="1">
        <v>100</v>
      </c>
      <c r="GM27" s="1">
        <v>1386</v>
      </c>
      <c r="GN27" t="str">
        <f t="shared" si="37"/>
        <v>買</v>
      </c>
      <c r="GO27" t="e">
        <f t="shared" ca="1" si="73"/>
        <v>#VALUE!</v>
      </c>
      <c r="GS27" s="1" t="s">
        <v>750</v>
      </c>
      <c r="GT27" s="1">
        <v>100</v>
      </c>
      <c r="GU27" s="1">
        <v>3523</v>
      </c>
      <c r="GV27" t="str">
        <f t="shared" si="39"/>
        <v>買</v>
      </c>
      <c r="GW27" t="e">
        <f t="shared" si="40"/>
        <v>#REF!</v>
      </c>
      <c r="HA27" s="1" t="s">
        <v>767</v>
      </c>
      <c r="HB27" s="1">
        <v>200</v>
      </c>
      <c r="HC27" s="1">
        <v>2335</v>
      </c>
      <c r="HD27" t="str">
        <f t="shared" si="41"/>
        <v>売</v>
      </c>
      <c r="HE27" t="e">
        <f t="shared" si="42"/>
        <v>#REF!</v>
      </c>
      <c r="HI27" s="1" t="s">
        <v>827</v>
      </c>
      <c r="HJ27" s="1">
        <v>100</v>
      </c>
      <c r="HK27" s="1">
        <v>5830</v>
      </c>
      <c r="HL27" t="str">
        <f t="shared" si="43"/>
        <v>売</v>
      </c>
      <c r="HM27" t="e">
        <f t="shared" si="44"/>
        <v>#REF!</v>
      </c>
      <c r="HQ27" s="1" t="s">
        <v>840</v>
      </c>
      <c r="HR27" s="1">
        <v>300</v>
      </c>
      <c r="HS27" s="1">
        <v>3654</v>
      </c>
      <c r="HT27" t="str">
        <f t="shared" si="45"/>
        <v>売</v>
      </c>
      <c r="HU27" t="e">
        <f t="shared" si="46"/>
        <v>#REF!</v>
      </c>
      <c r="HY27" s="1" t="s">
        <v>837</v>
      </c>
      <c r="HZ27" s="1">
        <v>100</v>
      </c>
      <c r="IA27" s="1">
        <v>2298.5</v>
      </c>
      <c r="IB27" t="str">
        <f t="shared" si="47"/>
        <v>買</v>
      </c>
      <c r="IC27" t="e">
        <f t="shared" si="48"/>
        <v>#REF!</v>
      </c>
    </row>
    <row r="28" spans="1:237" x14ac:dyDescent="0.4">
      <c r="A28" s="1" t="s">
        <v>786</v>
      </c>
      <c r="B28" s="1">
        <v>300</v>
      </c>
      <c r="C28" s="1">
        <v>3601</v>
      </c>
      <c r="D28" t="str">
        <f t="shared" si="0"/>
        <v>売</v>
      </c>
      <c r="E28" t="e">
        <f t="shared" ca="1" si="49"/>
        <v>#VALUE!</v>
      </c>
      <c r="I28" s="1" t="s">
        <v>760</v>
      </c>
      <c r="J28" s="1">
        <v>100</v>
      </c>
      <c r="K28" s="1">
        <v>725</v>
      </c>
      <c r="L28" t="str">
        <f t="shared" si="1"/>
        <v>買</v>
      </c>
      <c r="M28" t="e">
        <f t="shared" ca="1" si="50"/>
        <v>#VALUE!</v>
      </c>
      <c r="Q28" s="1" t="s">
        <v>992</v>
      </c>
      <c r="R28" s="1">
        <v>400</v>
      </c>
      <c r="S28" s="1">
        <v>1831</v>
      </c>
      <c r="T28" t="str">
        <f t="shared" si="2"/>
        <v>買</v>
      </c>
      <c r="U28" t="e">
        <f t="shared" ca="1" si="51"/>
        <v>#VALUE!</v>
      </c>
      <c r="Y28" s="1" t="s">
        <v>785</v>
      </c>
      <c r="Z28" s="1">
        <v>300</v>
      </c>
      <c r="AA28" s="1">
        <v>2025</v>
      </c>
      <c r="AB28" t="str">
        <f t="shared" si="3"/>
        <v>買</v>
      </c>
      <c r="AC28" t="e">
        <f t="shared" ca="1" si="52"/>
        <v>#VALUE!</v>
      </c>
      <c r="AG28" s="1" t="s">
        <v>750</v>
      </c>
      <c r="AH28" s="1">
        <v>100</v>
      </c>
      <c r="AI28" s="1">
        <v>786</v>
      </c>
      <c r="AJ28" t="str">
        <f t="shared" si="4"/>
        <v>売</v>
      </c>
      <c r="AK28" t="e">
        <f t="shared" ca="1" si="53"/>
        <v>#VALUE!</v>
      </c>
      <c r="AO28" s="1" t="s">
        <v>751</v>
      </c>
      <c r="AP28" s="1">
        <v>100</v>
      </c>
      <c r="AQ28" s="1">
        <v>45840</v>
      </c>
      <c r="AR28" t="str">
        <f t="shared" si="5"/>
        <v>売</v>
      </c>
      <c r="AS28" t="e">
        <f t="shared" ca="1" si="60"/>
        <v>#VALUE!</v>
      </c>
      <c r="AW28" s="1" t="s">
        <v>763</v>
      </c>
      <c r="AX28" s="1">
        <v>100</v>
      </c>
      <c r="AY28" s="1">
        <v>7014</v>
      </c>
      <c r="AZ28" t="str">
        <f t="shared" si="7"/>
        <v>売</v>
      </c>
      <c r="BA28" t="e">
        <f t="shared" ca="1" si="54"/>
        <v>#VALUE!</v>
      </c>
      <c r="BE28" s="1" t="s">
        <v>784</v>
      </c>
      <c r="BF28" s="1">
        <v>600</v>
      </c>
      <c r="BG28" s="1">
        <v>9617</v>
      </c>
      <c r="BH28" t="str">
        <f t="shared" si="8"/>
        <v>買</v>
      </c>
      <c r="BI28" t="e">
        <f t="shared" ca="1" si="55"/>
        <v>#VALUE!</v>
      </c>
      <c r="BM28" s="1" t="s">
        <v>760</v>
      </c>
      <c r="BN28" s="1">
        <v>100</v>
      </c>
      <c r="BO28" s="1">
        <v>7867</v>
      </c>
      <c r="BP28" t="str">
        <f t="shared" si="9"/>
        <v>買</v>
      </c>
      <c r="BQ28" t="e">
        <f t="shared" ca="1" si="56"/>
        <v>#VALUE!</v>
      </c>
      <c r="BU28" s="1" t="s">
        <v>760</v>
      </c>
      <c r="BV28" s="1">
        <v>100</v>
      </c>
      <c r="BW28" s="1">
        <v>9170</v>
      </c>
      <c r="BX28" t="str">
        <f t="shared" si="10"/>
        <v>買</v>
      </c>
      <c r="BY28" t="e">
        <f t="shared" ca="1" si="57"/>
        <v>#VALUE!</v>
      </c>
      <c r="CC28" s="1" t="s">
        <v>794</v>
      </c>
      <c r="CD28" s="1">
        <v>300</v>
      </c>
      <c r="CE28" s="1">
        <v>4017</v>
      </c>
      <c r="CF28" t="str">
        <f t="shared" si="11"/>
        <v>買</v>
      </c>
      <c r="CG28" t="e">
        <f t="shared" ca="1" si="58"/>
        <v>#VALUE!</v>
      </c>
      <c r="CK28" s="1" t="s">
        <v>758</v>
      </c>
      <c r="CL28" s="1">
        <v>300</v>
      </c>
      <c r="CM28" s="1">
        <v>1482</v>
      </c>
      <c r="CN28" t="str">
        <f t="shared" si="12"/>
        <v>買</v>
      </c>
      <c r="CO28" t="e">
        <f t="shared" ca="1" si="59"/>
        <v>#VALUE!</v>
      </c>
      <c r="CS28" s="1" t="s">
        <v>751</v>
      </c>
      <c r="CT28" s="1">
        <v>300</v>
      </c>
      <c r="CU28" s="1">
        <v>2730</v>
      </c>
      <c r="CV28" t="str">
        <f t="shared" si="13"/>
        <v>売</v>
      </c>
      <c r="CW28" t="e">
        <f t="shared" ca="1" si="61"/>
        <v>#VALUE!</v>
      </c>
      <c r="DA28" s="1" t="s">
        <v>1026</v>
      </c>
      <c r="DB28" s="1">
        <v>100</v>
      </c>
      <c r="DC28" s="1">
        <v>3815</v>
      </c>
      <c r="DD28" t="str">
        <f t="shared" si="15"/>
        <v>売</v>
      </c>
      <c r="DE28" t="e">
        <f t="shared" ca="1" si="62"/>
        <v>#VALUE!</v>
      </c>
      <c r="DI28" s="1" t="s">
        <v>832</v>
      </c>
      <c r="DJ28" s="1">
        <v>800</v>
      </c>
      <c r="DK28" s="1">
        <v>399</v>
      </c>
      <c r="DL28" t="str">
        <f t="shared" si="17"/>
        <v>買</v>
      </c>
      <c r="DM28" t="e">
        <f t="shared" ca="1" si="63"/>
        <v>#VALUE!</v>
      </c>
      <c r="DQ28" s="1" t="s">
        <v>845</v>
      </c>
      <c r="DR28" s="1">
        <v>100</v>
      </c>
      <c r="DS28" s="1">
        <v>633</v>
      </c>
      <c r="DT28" t="str">
        <f t="shared" si="19"/>
        <v>売</v>
      </c>
      <c r="DU28" t="e">
        <f t="shared" ca="1" si="64"/>
        <v>#VALUE!</v>
      </c>
      <c r="DY28" s="1" t="s">
        <v>767</v>
      </c>
      <c r="DZ28" s="1">
        <v>100</v>
      </c>
      <c r="EA28" s="1">
        <v>2336</v>
      </c>
      <c r="EB28" t="str">
        <f t="shared" si="21"/>
        <v>買</v>
      </c>
      <c r="EC28" t="e">
        <f t="shared" ca="1" si="65"/>
        <v>#VALUE!</v>
      </c>
      <c r="EG28" s="1" t="s">
        <v>756</v>
      </c>
      <c r="EH28" s="1">
        <v>700</v>
      </c>
      <c r="EI28" s="1">
        <v>978.7</v>
      </c>
      <c r="EJ28" t="str">
        <f t="shared" si="23"/>
        <v>買</v>
      </c>
      <c r="EK28" t="e">
        <f t="shared" ca="1" si="66"/>
        <v>#VALUE!</v>
      </c>
      <c r="EO28" s="1" t="s">
        <v>802</v>
      </c>
      <c r="EP28" s="1">
        <v>300</v>
      </c>
      <c r="EQ28" s="1">
        <v>11700</v>
      </c>
      <c r="ER28">
        <f t="shared" si="25"/>
        <v>0</v>
      </c>
      <c r="ES28" t="e">
        <f t="shared" ca="1" si="67"/>
        <v>#VALUE!</v>
      </c>
      <c r="EW28" s="1" t="s">
        <v>861</v>
      </c>
      <c r="EX28" s="1">
        <v>100</v>
      </c>
      <c r="EY28" s="1">
        <v>5060</v>
      </c>
      <c r="EZ28" t="str">
        <f t="shared" si="27"/>
        <v>売</v>
      </c>
      <c r="FA28" t="e">
        <f t="shared" ca="1" si="68"/>
        <v>#VALUE!</v>
      </c>
      <c r="FE28" s="1" t="s">
        <v>874</v>
      </c>
      <c r="FF28" s="1">
        <v>200</v>
      </c>
      <c r="FG28" s="1">
        <v>1325</v>
      </c>
      <c r="FH28" t="str">
        <f t="shared" si="29"/>
        <v>買</v>
      </c>
      <c r="FI28" t="e">
        <f t="shared" ca="1" si="69"/>
        <v>#VALUE!</v>
      </c>
      <c r="FM28" s="1" t="s">
        <v>794</v>
      </c>
      <c r="FN28" s="1">
        <v>100</v>
      </c>
      <c r="FO28" s="1">
        <v>2298.5</v>
      </c>
      <c r="FP28" t="str">
        <f t="shared" si="31"/>
        <v>買</v>
      </c>
      <c r="FQ28" t="e">
        <f t="shared" ca="1" si="70"/>
        <v>#VALUE!</v>
      </c>
      <c r="FU28" s="1" t="s">
        <v>802</v>
      </c>
      <c r="FV28" s="1">
        <v>300</v>
      </c>
      <c r="FW28" s="1">
        <v>2668</v>
      </c>
      <c r="FX28" t="str">
        <f t="shared" si="33"/>
        <v>売</v>
      </c>
      <c r="FY28" t="e">
        <f t="shared" ca="1" si="71"/>
        <v>#VALUE!</v>
      </c>
      <c r="GC28" s="1" t="s">
        <v>764</v>
      </c>
      <c r="GD28" s="1">
        <v>100</v>
      </c>
      <c r="GE28" s="1">
        <v>3522</v>
      </c>
      <c r="GF28" t="str">
        <f t="shared" si="35"/>
        <v>売</v>
      </c>
      <c r="GG28" t="e">
        <f t="shared" ca="1" si="72"/>
        <v>#VALUE!</v>
      </c>
      <c r="GK28" s="1" t="s">
        <v>1054</v>
      </c>
      <c r="GL28" s="1">
        <v>100</v>
      </c>
      <c r="GM28" s="1">
        <v>1383</v>
      </c>
      <c r="GN28" t="str">
        <f t="shared" si="37"/>
        <v>売</v>
      </c>
      <c r="GO28" t="e">
        <f t="shared" ca="1" si="73"/>
        <v>#VALUE!</v>
      </c>
      <c r="GS28" s="1" t="s">
        <v>764</v>
      </c>
      <c r="GT28" s="1">
        <v>100</v>
      </c>
      <c r="GU28" s="1">
        <v>3522</v>
      </c>
      <c r="GV28" t="str">
        <f t="shared" si="39"/>
        <v>売</v>
      </c>
      <c r="GW28" t="e">
        <f t="shared" si="40"/>
        <v>#REF!</v>
      </c>
      <c r="HA28" s="1" t="s">
        <v>767</v>
      </c>
      <c r="HB28" s="1">
        <v>100</v>
      </c>
      <c r="HC28" s="1">
        <v>2336</v>
      </c>
      <c r="HD28" t="str">
        <f t="shared" si="41"/>
        <v>買</v>
      </c>
      <c r="HE28" t="e">
        <f t="shared" si="42"/>
        <v>#REF!</v>
      </c>
      <c r="HI28" s="1" t="s">
        <v>827</v>
      </c>
      <c r="HJ28" s="1">
        <v>200</v>
      </c>
      <c r="HK28" s="1">
        <v>5830</v>
      </c>
      <c r="HL28" t="str">
        <f t="shared" si="43"/>
        <v>売</v>
      </c>
      <c r="HM28" t="e">
        <f t="shared" si="44"/>
        <v>#REF!</v>
      </c>
      <c r="HQ28" s="1" t="s">
        <v>834</v>
      </c>
      <c r="HR28" s="1">
        <v>100</v>
      </c>
      <c r="HS28" s="1">
        <v>3655</v>
      </c>
      <c r="HT28" t="str">
        <f t="shared" si="45"/>
        <v>売</v>
      </c>
      <c r="HU28" t="e">
        <f t="shared" si="46"/>
        <v>#REF!</v>
      </c>
      <c r="HY28" s="1" t="s">
        <v>794</v>
      </c>
      <c r="HZ28" s="1">
        <v>100</v>
      </c>
      <c r="IA28" s="1">
        <v>2298.5</v>
      </c>
      <c r="IB28" t="str">
        <f t="shared" si="47"/>
        <v>買</v>
      </c>
      <c r="IC28" t="e">
        <f t="shared" si="48"/>
        <v>#REF!</v>
      </c>
    </row>
    <row r="29" spans="1:237" x14ac:dyDescent="0.4">
      <c r="A29" s="1" t="s">
        <v>786</v>
      </c>
      <c r="B29" s="1">
        <v>100</v>
      </c>
      <c r="C29" s="1">
        <v>3601</v>
      </c>
      <c r="D29" t="str">
        <f t="shared" si="0"/>
        <v>売</v>
      </c>
      <c r="E29" t="e">
        <f t="shared" ca="1" si="49"/>
        <v>#VALUE!</v>
      </c>
      <c r="I29" s="1" t="s">
        <v>756</v>
      </c>
      <c r="J29" s="1">
        <v>1000</v>
      </c>
      <c r="K29" s="1">
        <v>725</v>
      </c>
      <c r="L29" t="str">
        <f t="shared" si="1"/>
        <v>買</v>
      </c>
      <c r="M29" t="e">
        <f t="shared" ca="1" si="50"/>
        <v>#VALUE!</v>
      </c>
      <c r="Q29" s="1" t="s">
        <v>863</v>
      </c>
      <c r="R29" s="1">
        <v>100</v>
      </c>
      <c r="S29" s="1">
        <v>1830</v>
      </c>
      <c r="T29" t="str">
        <f t="shared" si="2"/>
        <v>買</v>
      </c>
      <c r="U29" t="e">
        <f t="shared" ca="1" si="51"/>
        <v>#VALUE!</v>
      </c>
      <c r="Y29" s="1" t="s">
        <v>757</v>
      </c>
      <c r="Z29" s="1">
        <v>100</v>
      </c>
      <c r="AA29" s="1">
        <v>2024</v>
      </c>
      <c r="AB29" t="str">
        <f t="shared" si="3"/>
        <v>売</v>
      </c>
      <c r="AC29" t="e">
        <f t="shared" ca="1" si="52"/>
        <v>#VALUE!</v>
      </c>
      <c r="AG29" s="1" t="s">
        <v>786</v>
      </c>
      <c r="AH29" s="1">
        <v>400</v>
      </c>
      <c r="AI29" s="1">
        <v>787</v>
      </c>
      <c r="AJ29" t="str">
        <f t="shared" si="4"/>
        <v>買</v>
      </c>
      <c r="AK29" t="e">
        <f t="shared" ca="1" si="53"/>
        <v>#VALUE!</v>
      </c>
      <c r="AO29" s="1" t="s">
        <v>790</v>
      </c>
      <c r="AP29" s="1">
        <v>200</v>
      </c>
      <c r="AQ29" s="1">
        <v>45850</v>
      </c>
      <c r="AR29" t="str">
        <f t="shared" si="5"/>
        <v>売</v>
      </c>
      <c r="AS29" t="e">
        <f t="shared" ca="1" si="60"/>
        <v>#VALUE!</v>
      </c>
      <c r="AW29" s="1" t="s">
        <v>758</v>
      </c>
      <c r="AX29" s="1">
        <v>100</v>
      </c>
      <c r="AY29" s="1">
        <v>7016</v>
      </c>
      <c r="AZ29" t="str">
        <f t="shared" si="7"/>
        <v>買</v>
      </c>
      <c r="BA29" t="e">
        <f t="shared" ca="1" si="54"/>
        <v>#VALUE!</v>
      </c>
      <c r="BE29" s="1" t="s">
        <v>784</v>
      </c>
      <c r="BF29" s="1">
        <v>100</v>
      </c>
      <c r="BG29" s="1">
        <v>9616</v>
      </c>
      <c r="BH29" t="str">
        <f t="shared" si="8"/>
        <v>売</v>
      </c>
      <c r="BI29" t="e">
        <f t="shared" ca="1" si="55"/>
        <v>#VALUE!</v>
      </c>
      <c r="BM29" s="1" t="s">
        <v>760</v>
      </c>
      <c r="BN29" s="1">
        <v>100</v>
      </c>
      <c r="BO29" s="1">
        <v>7865</v>
      </c>
      <c r="BP29" t="str">
        <f t="shared" si="9"/>
        <v>売</v>
      </c>
      <c r="BQ29" t="e">
        <f t="shared" ca="1" si="56"/>
        <v>#VALUE!</v>
      </c>
      <c r="BU29" s="1" t="s">
        <v>760</v>
      </c>
      <c r="BV29" s="1">
        <v>800</v>
      </c>
      <c r="BW29" s="1">
        <v>9170</v>
      </c>
      <c r="BX29" t="str">
        <f t="shared" si="10"/>
        <v>買</v>
      </c>
      <c r="BY29" t="e">
        <f t="shared" ca="1" si="57"/>
        <v>#VALUE!</v>
      </c>
      <c r="CC29" s="1" t="s">
        <v>1010</v>
      </c>
      <c r="CD29" s="1">
        <v>100</v>
      </c>
      <c r="CE29" s="1">
        <v>4016</v>
      </c>
      <c r="CF29" t="str">
        <f t="shared" si="11"/>
        <v>売</v>
      </c>
      <c r="CG29" t="e">
        <f t="shared" ca="1" si="58"/>
        <v>#VALUE!</v>
      </c>
      <c r="CK29" s="1" t="s">
        <v>787</v>
      </c>
      <c r="CL29" s="1">
        <v>500</v>
      </c>
      <c r="CM29" s="1">
        <v>1481</v>
      </c>
      <c r="CN29">
        <f t="shared" si="12"/>
        <v>0</v>
      </c>
      <c r="CO29" t="e">
        <f t="shared" ca="1" si="59"/>
        <v>#VALUE!</v>
      </c>
      <c r="CS29" s="1" t="s">
        <v>751</v>
      </c>
      <c r="CT29" s="1">
        <v>200</v>
      </c>
      <c r="CU29" s="1">
        <v>2730</v>
      </c>
      <c r="CV29" t="str">
        <f t="shared" si="13"/>
        <v>売</v>
      </c>
      <c r="CW29" t="e">
        <f t="shared" ca="1" si="61"/>
        <v>#VALUE!</v>
      </c>
      <c r="DA29" s="1" t="s">
        <v>1026</v>
      </c>
      <c r="DB29" s="1">
        <v>500</v>
      </c>
      <c r="DC29" s="1">
        <v>3815</v>
      </c>
      <c r="DD29" t="str">
        <f t="shared" si="15"/>
        <v>売</v>
      </c>
      <c r="DE29" t="e">
        <f t="shared" ca="1" si="62"/>
        <v>#VALUE!</v>
      </c>
      <c r="DI29" s="1" t="s">
        <v>832</v>
      </c>
      <c r="DJ29" s="1">
        <v>500</v>
      </c>
      <c r="DK29" s="1">
        <v>398</v>
      </c>
      <c r="DL29" t="str">
        <f t="shared" si="17"/>
        <v>買</v>
      </c>
      <c r="DM29" t="e">
        <f t="shared" ca="1" si="63"/>
        <v>#VALUE!</v>
      </c>
      <c r="DQ29" s="1" t="s">
        <v>859</v>
      </c>
      <c r="DR29" s="1">
        <v>300</v>
      </c>
      <c r="DS29" s="1">
        <v>633</v>
      </c>
      <c r="DT29" t="str">
        <f t="shared" si="19"/>
        <v>売</v>
      </c>
      <c r="DU29" t="e">
        <f t="shared" ca="1" si="64"/>
        <v>#VALUE!</v>
      </c>
      <c r="DY29" s="1" t="s">
        <v>767</v>
      </c>
      <c r="DZ29" s="1">
        <v>600</v>
      </c>
      <c r="EA29" s="1">
        <v>2335</v>
      </c>
      <c r="EB29" t="str">
        <f t="shared" si="21"/>
        <v>売</v>
      </c>
      <c r="EC29" t="e">
        <f t="shared" ca="1" si="65"/>
        <v>#VALUE!</v>
      </c>
      <c r="EG29" s="1" t="s">
        <v>761</v>
      </c>
      <c r="EH29" s="1">
        <v>2000</v>
      </c>
      <c r="EI29" s="1">
        <v>978.4</v>
      </c>
      <c r="EJ29" t="str">
        <f t="shared" si="23"/>
        <v>売</v>
      </c>
      <c r="EK29" t="e">
        <f t="shared" ca="1" si="66"/>
        <v>#VALUE!</v>
      </c>
      <c r="EO29" s="1" t="s">
        <v>802</v>
      </c>
      <c r="EP29" s="1">
        <v>200</v>
      </c>
      <c r="EQ29" s="1">
        <v>11700</v>
      </c>
      <c r="ER29">
        <f t="shared" si="25"/>
        <v>0</v>
      </c>
      <c r="ES29" t="e">
        <f t="shared" ca="1" si="67"/>
        <v>#VALUE!</v>
      </c>
      <c r="EW29" s="1" t="s">
        <v>862</v>
      </c>
      <c r="EX29" s="1">
        <v>100</v>
      </c>
      <c r="EY29" s="1">
        <v>5070</v>
      </c>
      <c r="EZ29" t="str">
        <f t="shared" si="27"/>
        <v>買</v>
      </c>
      <c r="FA29" t="e">
        <f t="shared" ca="1" si="68"/>
        <v>#VALUE!</v>
      </c>
      <c r="FE29" s="1" t="s">
        <v>874</v>
      </c>
      <c r="FF29" s="1">
        <v>200</v>
      </c>
      <c r="FG29" s="1">
        <v>1323</v>
      </c>
      <c r="FH29" t="str">
        <f t="shared" si="29"/>
        <v>買</v>
      </c>
      <c r="FI29" t="e">
        <f t="shared" ca="1" si="69"/>
        <v>#VALUE!</v>
      </c>
      <c r="FM29" s="1" t="s">
        <v>858</v>
      </c>
      <c r="FN29" s="1">
        <v>200</v>
      </c>
      <c r="FO29" s="1">
        <v>2298.5</v>
      </c>
      <c r="FP29" t="str">
        <f t="shared" si="31"/>
        <v>買</v>
      </c>
      <c r="FQ29" t="e">
        <f t="shared" ca="1" si="70"/>
        <v>#VALUE!</v>
      </c>
      <c r="FU29" s="1" t="s">
        <v>796</v>
      </c>
      <c r="FV29" s="1">
        <v>100</v>
      </c>
      <c r="FW29" s="1">
        <v>2668</v>
      </c>
      <c r="FX29" t="str">
        <f t="shared" si="33"/>
        <v>売</v>
      </c>
      <c r="FY29" t="e">
        <f t="shared" ca="1" si="71"/>
        <v>#VALUE!</v>
      </c>
      <c r="GC29" s="1" t="s">
        <v>764</v>
      </c>
      <c r="GD29" s="1">
        <v>100</v>
      </c>
      <c r="GE29" s="1">
        <v>3522</v>
      </c>
      <c r="GF29" t="str">
        <f t="shared" si="35"/>
        <v>売</v>
      </c>
      <c r="GG29" t="e">
        <f t="shared" ca="1" si="72"/>
        <v>#VALUE!</v>
      </c>
      <c r="GK29" s="1" t="s">
        <v>1055</v>
      </c>
      <c r="GL29" s="1">
        <v>100</v>
      </c>
      <c r="GM29" s="1">
        <v>1384</v>
      </c>
      <c r="GN29" t="str">
        <f t="shared" si="37"/>
        <v>買</v>
      </c>
      <c r="GO29" t="e">
        <f t="shared" ca="1" si="73"/>
        <v>#VALUE!</v>
      </c>
      <c r="GS29" s="1" t="s">
        <v>764</v>
      </c>
      <c r="GT29" s="1">
        <v>100</v>
      </c>
      <c r="GU29" s="1">
        <v>3522</v>
      </c>
      <c r="GV29" t="str">
        <f t="shared" si="39"/>
        <v>売</v>
      </c>
      <c r="GW29" t="e">
        <f t="shared" si="40"/>
        <v>#REF!</v>
      </c>
      <c r="HA29" s="1" t="s">
        <v>767</v>
      </c>
      <c r="HB29" s="1">
        <v>600</v>
      </c>
      <c r="HC29" s="1">
        <v>2335</v>
      </c>
      <c r="HD29" t="str">
        <f t="shared" si="41"/>
        <v>売</v>
      </c>
      <c r="HE29" t="e">
        <f t="shared" si="42"/>
        <v>#REF!</v>
      </c>
      <c r="HI29" s="1" t="s">
        <v>828</v>
      </c>
      <c r="HJ29" s="1">
        <v>200</v>
      </c>
      <c r="HK29" s="1">
        <v>5830</v>
      </c>
      <c r="HL29" t="str">
        <f t="shared" si="43"/>
        <v>売</v>
      </c>
      <c r="HM29" t="e">
        <f t="shared" si="44"/>
        <v>#REF!</v>
      </c>
      <c r="HQ29" s="1" t="s">
        <v>849</v>
      </c>
      <c r="HR29" s="1">
        <v>100</v>
      </c>
      <c r="HS29" s="1">
        <v>3655</v>
      </c>
      <c r="HT29" t="str">
        <f t="shared" si="45"/>
        <v>売</v>
      </c>
      <c r="HU29" t="e">
        <f t="shared" si="46"/>
        <v>#REF!</v>
      </c>
      <c r="HY29" s="1" t="s">
        <v>858</v>
      </c>
      <c r="HZ29" s="1">
        <v>200</v>
      </c>
      <c r="IA29" s="1">
        <v>2298.5</v>
      </c>
      <c r="IB29" t="str">
        <f t="shared" si="47"/>
        <v>買</v>
      </c>
      <c r="IC29" t="e">
        <f t="shared" si="48"/>
        <v>#REF!</v>
      </c>
    </row>
    <row r="30" spans="1:237" x14ac:dyDescent="0.4">
      <c r="A30" s="1" t="s">
        <v>854</v>
      </c>
      <c r="B30" s="1">
        <v>100</v>
      </c>
      <c r="C30" s="1">
        <v>3601</v>
      </c>
      <c r="D30" t="str">
        <f t="shared" si="0"/>
        <v>売</v>
      </c>
      <c r="E30" t="e">
        <f t="shared" ca="1" si="49"/>
        <v>#VALUE!</v>
      </c>
      <c r="I30" s="1" t="s">
        <v>756</v>
      </c>
      <c r="J30" s="1">
        <v>700</v>
      </c>
      <c r="K30" s="1">
        <v>724</v>
      </c>
      <c r="L30" t="str">
        <f t="shared" si="1"/>
        <v>売</v>
      </c>
      <c r="M30" t="e">
        <f t="shared" ca="1" si="50"/>
        <v>#VALUE!</v>
      </c>
      <c r="Q30" s="1" t="s">
        <v>993</v>
      </c>
      <c r="R30" s="1">
        <v>900</v>
      </c>
      <c r="S30" s="1">
        <v>1830</v>
      </c>
      <c r="T30" t="str">
        <f t="shared" si="2"/>
        <v>買</v>
      </c>
      <c r="U30" t="e">
        <f t="shared" ca="1" si="51"/>
        <v>#VALUE!</v>
      </c>
      <c r="Y30" s="1" t="s">
        <v>757</v>
      </c>
      <c r="Z30" s="1">
        <v>400</v>
      </c>
      <c r="AA30" s="1">
        <v>2024</v>
      </c>
      <c r="AB30" t="str">
        <f t="shared" si="3"/>
        <v>売</v>
      </c>
      <c r="AC30" t="e">
        <f t="shared" ca="1" si="52"/>
        <v>#VALUE!</v>
      </c>
      <c r="AG30" s="1" t="s">
        <v>786</v>
      </c>
      <c r="AH30" s="1">
        <v>700</v>
      </c>
      <c r="AI30" s="1">
        <v>786</v>
      </c>
      <c r="AJ30" t="str">
        <f t="shared" si="4"/>
        <v>買</v>
      </c>
      <c r="AK30" t="e">
        <f t="shared" ca="1" si="53"/>
        <v>#VALUE!</v>
      </c>
      <c r="AO30" s="1" t="s">
        <v>758</v>
      </c>
      <c r="AP30" s="1">
        <v>100</v>
      </c>
      <c r="AQ30" s="1">
        <v>45860</v>
      </c>
      <c r="AR30" t="str">
        <f t="shared" si="5"/>
        <v>買</v>
      </c>
      <c r="AS30" t="e">
        <f t="shared" ca="1" si="60"/>
        <v>#VALUE!</v>
      </c>
      <c r="AW30" s="1" t="s">
        <v>767</v>
      </c>
      <c r="AX30" s="1">
        <v>100</v>
      </c>
      <c r="AY30" s="1">
        <v>7016</v>
      </c>
      <c r="AZ30" t="str">
        <f t="shared" si="7"/>
        <v>買</v>
      </c>
      <c r="BA30" t="e">
        <f t="shared" ca="1" si="54"/>
        <v>#VALUE!</v>
      </c>
      <c r="BE30" s="1" t="s">
        <v>760</v>
      </c>
      <c r="BF30" s="1">
        <v>100</v>
      </c>
      <c r="BG30" s="1">
        <v>9617</v>
      </c>
      <c r="BH30" t="str">
        <f t="shared" si="8"/>
        <v>買</v>
      </c>
      <c r="BI30" t="e">
        <f t="shared" ca="1" si="55"/>
        <v>#VALUE!</v>
      </c>
      <c r="BM30" s="1" t="s">
        <v>760</v>
      </c>
      <c r="BN30" s="1">
        <v>200</v>
      </c>
      <c r="BO30" s="1">
        <v>7866</v>
      </c>
      <c r="BP30" t="str">
        <f t="shared" si="9"/>
        <v>売</v>
      </c>
      <c r="BQ30" t="e">
        <f t="shared" ca="1" si="56"/>
        <v>#VALUE!</v>
      </c>
      <c r="BU30" s="1" t="s">
        <v>760</v>
      </c>
      <c r="BV30" s="1">
        <v>200</v>
      </c>
      <c r="BW30" s="1">
        <v>9169</v>
      </c>
      <c r="BX30" t="str">
        <f t="shared" si="10"/>
        <v>買</v>
      </c>
      <c r="BY30" t="e">
        <f t="shared" ca="1" si="57"/>
        <v>#VALUE!</v>
      </c>
      <c r="CC30" s="1" t="s">
        <v>1011</v>
      </c>
      <c r="CD30" s="1">
        <v>100</v>
      </c>
      <c r="CE30" s="1">
        <v>4016</v>
      </c>
      <c r="CF30" t="str">
        <f t="shared" si="11"/>
        <v>売</v>
      </c>
      <c r="CG30" t="e">
        <f t="shared" ca="1" si="58"/>
        <v>#VALUE!</v>
      </c>
      <c r="CK30" s="1" t="s">
        <v>788</v>
      </c>
      <c r="CL30" s="1">
        <v>1200</v>
      </c>
      <c r="CM30" s="1">
        <v>1481</v>
      </c>
      <c r="CN30">
        <f t="shared" si="12"/>
        <v>0</v>
      </c>
      <c r="CO30" t="e">
        <f t="shared" ca="1" si="59"/>
        <v>#VALUE!</v>
      </c>
      <c r="CS30" s="1" t="s">
        <v>790</v>
      </c>
      <c r="CT30" s="1">
        <v>100</v>
      </c>
      <c r="CU30" s="1">
        <v>2730.5</v>
      </c>
      <c r="CV30" t="str">
        <f t="shared" si="13"/>
        <v>買</v>
      </c>
      <c r="CW30" t="e">
        <f t="shared" ca="1" si="61"/>
        <v>#VALUE!</v>
      </c>
      <c r="DA30" s="1" t="s">
        <v>1027</v>
      </c>
      <c r="DB30" s="1">
        <v>900</v>
      </c>
      <c r="DC30" s="1">
        <v>3815</v>
      </c>
      <c r="DD30" t="str">
        <f t="shared" si="15"/>
        <v>売</v>
      </c>
      <c r="DE30" t="e">
        <f t="shared" ca="1" si="62"/>
        <v>#VALUE!</v>
      </c>
      <c r="DI30" s="1" t="s">
        <v>990</v>
      </c>
      <c r="DJ30" s="1">
        <v>1400</v>
      </c>
      <c r="DK30" s="1">
        <v>397</v>
      </c>
      <c r="DL30" t="str">
        <f t="shared" si="17"/>
        <v>売</v>
      </c>
      <c r="DM30" t="e">
        <f t="shared" ca="1" si="63"/>
        <v>#VALUE!</v>
      </c>
      <c r="DQ30" s="1" t="s">
        <v>1029</v>
      </c>
      <c r="DR30" s="1">
        <v>700</v>
      </c>
      <c r="DS30" s="1">
        <v>634</v>
      </c>
      <c r="DT30">
        <f t="shared" si="19"/>
        <v>0</v>
      </c>
      <c r="DU30" t="e">
        <f t="shared" ca="1" si="64"/>
        <v>#VALUE!</v>
      </c>
      <c r="DY30" s="1" t="s">
        <v>766</v>
      </c>
      <c r="DZ30" s="1">
        <v>200</v>
      </c>
      <c r="EA30" s="1">
        <v>2336</v>
      </c>
      <c r="EB30">
        <f t="shared" si="21"/>
        <v>0</v>
      </c>
      <c r="EC30" t="e">
        <f t="shared" ca="1" si="65"/>
        <v>#VALUE!</v>
      </c>
      <c r="EG30" s="1" t="s">
        <v>762</v>
      </c>
      <c r="EH30" s="1">
        <v>100</v>
      </c>
      <c r="EI30" s="1">
        <v>978.7</v>
      </c>
      <c r="EJ30" t="str">
        <f t="shared" si="23"/>
        <v>買</v>
      </c>
      <c r="EK30" t="e">
        <f t="shared" ca="1" si="66"/>
        <v>#VALUE!</v>
      </c>
      <c r="EO30" s="1" t="s">
        <v>792</v>
      </c>
      <c r="EP30" s="1">
        <v>100</v>
      </c>
      <c r="EQ30" s="1">
        <v>11700</v>
      </c>
      <c r="ER30">
        <f t="shared" si="25"/>
        <v>0</v>
      </c>
      <c r="ES30" t="e">
        <f t="shared" ca="1" si="67"/>
        <v>#VALUE!</v>
      </c>
      <c r="EW30" s="1" t="s">
        <v>863</v>
      </c>
      <c r="EX30" s="1">
        <v>100</v>
      </c>
      <c r="EY30" s="1">
        <v>5070</v>
      </c>
      <c r="EZ30" t="str">
        <f t="shared" si="27"/>
        <v>買</v>
      </c>
      <c r="FA30" t="e">
        <f t="shared" ca="1" si="68"/>
        <v>#VALUE!</v>
      </c>
      <c r="FE30" s="1" t="s">
        <v>874</v>
      </c>
      <c r="FF30" s="1">
        <v>100</v>
      </c>
      <c r="FG30" s="1">
        <v>1322</v>
      </c>
      <c r="FH30" t="str">
        <f t="shared" si="29"/>
        <v>買</v>
      </c>
      <c r="FI30" t="e">
        <f t="shared" ca="1" si="69"/>
        <v>#VALUE!</v>
      </c>
      <c r="FM30" s="1" t="s">
        <v>858</v>
      </c>
      <c r="FN30" s="1">
        <v>700</v>
      </c>
      <c r="FO30" s="1">
        <v>2298.5</v>
      </c>
      <c r="FP30" t="str">
        <f t="shared" si="31"/>
        <v>買</v>
      </c>
      <c r="FQ30" t="e">
        <f t="shared" ca="1" si="70"/>
        <v>#VALUE!</v>
      </c>
      <c r="FU30" s="1" t="s">
        <v>835</v>
      </c>
      <c r="FV30" s="1">
        <v>300</v>
      </c>
      <c r="FW30" s="1">
        <v>2668.5</v>
      </c>
      <c r="FX30" t="str">
        <f t="shared" si="33"/>
        <v>売</v>
      </c>
      <c r="FY30" t="e">
        <f t="shared" ca="1" si="71"/>
        <v>#VALUE!</v>
      </c>
      <c r="GC30" s="1" t="s">
        <v>765</v>
      </c>
      <c r="GD30" s="1">
        <v>100</v>
      </c>
      <c r="GE30" s="1">
        <v>3523</v>
      </c>
      <c r="GF30" t="str">
        <f t="shared" si="35"/>
        <v>買</v>
      </c>
      <c r="GG30" t="e">
        <f t="shared" ca="1" si="72"/>
        <v>#VALUE!</v>
      </c>
      <c r="GK30" s="1" t="s">
        <v>1056</v>
      </c>
      <c r="GL30" s="1">
        <v>100</v>
      </c>
      <c r="GM30" s="1">
        <v>1384</v>
      </c>
      <c r="GN30" t="str">
        <f t="shared" si="37"/>
        <v>買</v>
      </c>
      <c r="GO30" t="e">
        <f t="shared" ca="1" si="73"/>
        <v>#VALUE!</v>
      </c>
      <c r="GS30" s="1" t="s">
        <v>765</v>
      </c>
      <c r="GT30" s="1">
        <v>100</v>
      </c>
      <c r="GU30" s="1">
        <v>3523</v>
      </c>
      <c r="GV30" t="str">
        <f t="shared" si="39"/>
        <v>買</v>
      </c>
      <c r="GW30" t="e">
        <f t="shared" si="40"/>
        <v>#REF!</v>
      </c>
      <c r="HA30" s="1" t="s">
        <v>766</v>
      </c>
      <c r="HB30" s="1">
        <v>200</v>
      </c>
      <c r="HC30" s="1">
        <v>2336</v>
      </c>
      <c r="HD30">
        <f t="shared" si="41"/>
        <v>0</v>
      </c>
      <c r="HE30" t="e">
        <f t="shared" si="42"/>
        <v>#REF!</v>
      </c>
      <c r="HI30" s="1" t="s">
        <v>829</v>
      </c>
      <c r="HJ30" s="1">
        <v>300</v>
      </c>
      <c r="HK30" s="1">
        <v>5830</v>
      </c>
      <c r="HL30" t="str">
        <f t="shared" si="43"/>
        <v>売</v>
      </c>
      <c r="HM30" t="e">
        <f t="shared" si="44"/>
        <v>#REF!</v>
      </c>
      <c r="HQ30" s="1" t="s">
        <v>856</v>
      </c>
      <c r="HR30" s="1">
        <v>200</v>
      </c>
      <c r="HS30" s="1">
        <v>3655</v>
      </c>
      <c r="HT30" t="str">
        <f t="shared" si="45"/>
        <v>売</v>
      </c>
      <c r="HU30" t="e">
        <f t="shared" si="46"/>
        <v>#REF!</v>
      </c>
      <c r="HY30" s="1" t="s">
        <v>858</v>
      </c>
      <c r="HZ30" s="1">
        <v>700</v>
      </c>
      <c r="IA30" s="1">
        <v>2298.5</v>
      </c>
      <c r="IB30" t="str">
        <f t="shared" si="47"/>
        <v>買</v>
      </c>
      <c r="IC30" t="e">
        <f t="shared" si="48"/>
        <v>#REF!</v>
      </c>
    </row>
    <row r="31" spans="1:237" x14ac:dyDescent="0.4">
      <c r="A31" s="1" t="s">
        <v>763</v>
      </c>
      <c r="B31" s="1">
        <v>500</v>
      </c>
      <c r="C31" s="1">
        <v>3602</v>
      </c>
      <c r="D31" t="str">
        <f t="shared" si="0"/>
        <v>売</v>
      </c>
      <c r="E31" t="e">
        <f t="shared" ca="1" si="49"/>
        <v>#VALUE!</v>
      </c>
      <c r="I31" s="1" t="s">
        <v>761</v>
      </c>
      <c r="J31" s="1">
        <v>100</v>
      </c>
      <c r="K31" s="1">
        <v>725</v>
      </c>
      <c r="L31" t="str">
        <f t="shared" si="1"/>
        <v>買</v>
      </c>
      <c r="M31" t="e">
        <f t="shared" ca="1" si="50"/>
        <v>#VALUE!</v>
      </c>
      <c r="Q31" s="1" t="s">
        <v>993</v>
      </c>
      <c r="R31" s="1">
        <v>300</v>
      </c>
      <c r="S31" s="1">
        <v>1830</v>
      </c>
      <c r="T31" t="str">
        <f t="shared" si="2"/>
        <v>買</v>
      </c>
      <c r="U31" t="e">
        <f t="shared" ca="1" si="51"/>
        <v>#VALUE!</v>
      </c>
      <c r="Y31" s="1" t="s">
        <v>757</v>
      </c>
      <c r="Z31" s="1">
        <v>400</v>
      </c>
      <c r="AA31" s="1">
        <v>2024.5</v>
      </c>
      <c r="AB31" t="str">
        <f t="shared" si="3"/>
        <v>売</v>
      </c>
      <c r="AC31" t="e">
        <f t="shared" ca="1" si="52"/>
        <v>#VALUE!</v>
      </c>
      <c r="AG31" s="1" t="s">
        <v>786</v>
      </c>
      <c r="AH31" s="1">
        <v>600</v>
      </c>
      <c r="AI31" s="1">
        <v>785</v>
      </c>
      <c r="AJ31">
        <f t="shared" si="4"/>
        <v>0</v>
      </c>
      <c r="AK31" t="e">
        <f t="shared" ca="1" si="53"/>
        <v>#VALUE!</v>
      </c>
      <c r="AO31" s="1" t="s">
        <v>758</v>
      </c>
      <c r="AP31" s="1">
        <v>100</v>
      </c>
      <c r="AQ31" s="1">
        <v>45850</v>
      </c>
      <c r="AR31" t="str">
        <f t="shared" si="5"/>
        <v>買</v>
      </c>
      <c r="AS31" t="e">
        <f t="shared" ca="1" si="60"/>
        <v>#VALUE!</v>
      </c>
      <c r="AW31" s="1" t="s">
        <v>767</v>
      </c>
      <c r="AX31" s="1">
        <v>100</v>
      </c>
      <c r="AY31" s="1">
        <v>7016</v>
      </c>
      <c r="AZ31" t="str">
        <f t="shared" si="7"/>
        <v>買</v>
      </c>
      <c r="BA31" t="e">
        <f t="shared" ca="1" si="54"/>
        <v>#VALUE!</v>
      </c>
      <c r="BE31" s="1" t="s">
        <v>760</v>
      </c>
      <c r="BF31" s="1">
        <v>100</v>
      </c>
      <c r="BG31" s="1">
        <v>9615</v>
      </c>
      <c r="BH31" t="str">
        <f t="shared" si="8"/>
        <v>売</v>
      </c>
      <c r="BI31" t="e">
        <f t="shared" ca="1" si="55"/>
        <v>#VALUE!</v>
      </c>
      <c r="BM31" s="1" t="s">
        <v>760</v>
      </c>
      <c r="BN31" s="1">
        <v>100</v>
      </c>
      <c r="BO31" s="1">
        <v>7869</v>
      </c>
      <c r="BP31" t="str">
        <f t="shared" si="9"/>
        <v>買</v>
      </c>
      <c r="BQ31" t="e">
        <f t="shared" ca="1" si="56"/>
        <v>#VALUE!</v>
      </c>
      <c r="BU31" s="1" t="s">
        <v>760</v>
      </c>
      <c r="BV31" s="1">
        <v>300</v>
      </c>
      <c r="BW31" s="1">
        <v>9169</v>
      </c>
      <c r="BX31" t="str">
        <f t="shared" si="10"/>
        <v>買</v>
      </c>
      <c r="BY31" t="e">
        <f t="shared" ca="1" si="57"/>
        <v>#VALUE!</v>
      </c>
      <c r="CC31" s="1" t="s">
        <v>1012</v>
      </c>
      <c r="CD31" s="1">
        <v>500</v>
      </c>
      <c r="CE31" s="1">
        <v>4017</v>
      </c>
      <c r="CF31" t="str">
        <f t="shared" si="11"/>
        <v>買</v>
      </c>
      <c r="CG31" t="e">
        <f t="shared" ca="1" si="58"/>
        <v>#VALUE!</v>
      </c>
      <c r="CK31" s="1" t="s">
        <v>788</v>
      </c>
      <c r="CL31" s="1">
        <v>200</v>
      </c>
      <c r="CM31" s="1">
        <v>1481</v>
      </c>
      <c r="CN31">
        <f t="shared" si="12"/>
        <v>0</v>
      </c>
      <c r="CO31" t="e">
        <f t="shared" ca="1" si="59"/>
        <v>#VALUE!</v>
      </c>
      <c r="CS31" s="1" t="s">
        <v>758</v>
      </c>
      <c r="CT31" s="1">
        <v>500</v>
      </c>
      <c r="CU31" s="1">
        <v>2730</v>
      </c>
      <c r="CV31" t="str">
        <f t="shared" si="13"/>
        <v>売</v>
      </c>
      <c r="CW31" t="e">
        <f t="shared" ca="1" si="61"/>
        <v>#VALUE!</v>
      </c>
      <c r="DA31" s="1" t="s">
        <v>1027</v>
      </c>
      <c r="DB31" s="1">
        <v>700</v>
      </c>
      <c r="DC31" s="1">
        <v>3815</v>
      </c>
      <c r="DD31" t="str">
        <f t="shared" si="15"/>
        <v>売</v>
      </c>
      <c r="DE31" t="e">
        <f t="shared" ca="1" si="62"/>
        <v>#VALUE!</v>
      </c>
      <c r="DI31" s="1" t="s">
        <v>990</v>
      </c>
      <c r="DJ31" s="1">
        <v>300</v>
      </c>
      <c r="DK31" s="1">
        <v>397</v>
      </c>
      <c r="DL31" t="str">
        <f t="shared" si="17"/>
        <v>売</v>
      </c>
      <c r="DM31" t="e">
        <f t="shared" ca="1" si="63"/>
        <v>#VALUE!</v>
      </c>
      <c r="DQ31" s="1" t="s">
        <v>868</v>
      </c>
      <c r="DR31" s="1">
        <v>100</v>
      </c>
      <c r="DS31" s="1">
        <v>634</v>
      </c>
      <c r="DT31">
        <f t="shared" si="19"/>
        <v>0</v>
      </c>
      <c r="DU31" t="e">
        <f t="shared" ca="1" si="64"/>
        <v>#VALUE!</v>
      </c>
      <c r="DY31" s="1" t="s">
        <v>766</v>
      </c>
      <c r="DZ31" s="1">
        <v>500</v>
      </c>
      <c r="EA31" s="1">
        <v>2336</v>
      </c>
      <c r="EB31">
        <f t="shared" si="21"/>
        <v>0</v>
      </c>
      <c r="EC31" t="e">
        <f t="shared" ca="1" si="65"/>
        <v>#VALUE!</v>
      </c>
      <c r="EG31" s="1" t="s">
        <v>762</v>
      </c>
      <c r="EH31" s="1">
        <v>100</v>
      </c>
      <c r="EI31" s="1">
        <v>978.4</v>
      </c>
      <c r="EJ31" t="str">
        <f t="shared" si="23"/>
        <v>売</v>
      </c>
      <c r="EK31" t="e">
        <f t="shared" ca="1" si="66"/>
        <v>#VALUE!</v>
      </c>
      <c r="EO31" s="1" t="s">
        <v>792</v>
      </c>
      <c r="EP31" s="1">
        <v>100</v>
      </c>
      <c r="EQ31" s="1">
        <v>11700</v>
      </c>
      <c r="ER31">
        <f t="shared" si="25"/>
        <v>0</v>
      </c>
      <c r="ES31" t="e">
        <f t="shared" ca="1" si="67"/>
        <v>#VALUE!</v>
      </c>
      <c r="EW31" s="1" t="s">
        <v>864</v>
      </c>
      <c r="EX31" s="1">
        <v>100</v>
      </c>
      <c r="EY31" s="1">
        <v>5060</v>
      </c>
      <c r="EZ31">
        <f t="shared" si="27"/>
        <v>0</v>
      </c>
      <c r="FA31" t="e">
        <f t="shared" ca="1" si="68"/>
        <v>#VALUE!</v>
      </c>
      <c r="FE31" s="1" t="s">
        <v>874</v>
      </c>
      <c r="FF31" s="1">
        <v>800</v>
      </c>
      <c r="FG31" s="1">
        <v>1321</v>
      </c>
      <c r="FH31" t="str">
        <f t="shared" si="29"/>
        <v>買</v>
      </c>
      <c r="FI31" t="e">
        <f t="shared" ca="1" si="69"/>
        <v>#VALUE!</v>
      </c>
      <c r="FM31" s="1" t="s">
        <v>858</v>
      </c>
      <c r="FN31" s="1">
        <v>100</v>
      </c>
      <c r="FO31" s="1">
        <v>2298</v>
      </c>
      <c r="FP31">
        <f t="shared" si="31"/>
        <v>0</v>
      </c>
      <c r="FQ31" t="e">
        <f t="shared" ca="1" si="70"/>
        <v>#VALUE!</v>
      </c>
      <c r="FU31" s="1" t="s">
        <v>858</v>
      </c>
      <c r="FV31" s="1">
        <v>100</v>
      </c>
      <c r="FW31" s="1">
        <v>2669.5</v>
      </c>
      <c r="FX31" t="str">
        <f t="shared" si="33"/>
        <v>買</v>
      </c>
      <c r="FY31" t="e">
        <f t="shared" ca="1" si="71"/>
        <v>#VALUE!</v>
      </c>
      <c r="GC31" s="1" t="s">
        <v>766</v>
      </c>
      <c r="GD31" s="1">
        <v>100</v>
      </c>
      <c r="GE31" s="1">
        <v>3522</v>
      </c>
      <c r="GF31" t="str">
        <f t="shared" si="35"/>
        <v>買</v>
      </c>
      <c r="GG31" t="e">
        <f t="shared" ca="1" si="72"/>
        <v>#VALUE!</v>
      </c>
      <c r="GK31" s="1" t="s">
        <v>1057</v>
      </c>
      <c r="GL31" s="1">
        <v>100</v>
      </c>
      <c r="GM31" s="1">
        <v>1383</v>
      </c>
      <c r="GN31" t="str">
        <f t="shared" si="37"/>
        <v>売</v>
      </c>
      <c r="GO31" t="e">
        <f t="shared" ca="1" si="73"/>
        <v>#VALUE!</v>
      </c>
      <c r="GS31" s="1" t="s">
        <v>766</v>
      </c>
      <c r="GT31" s="1">
        <v>100</v>
      </c>
      <c r="GU31" s="1">
        <v>3522</v>
      </c>
      <c r="GV31" t="str">
        <f t="shared" si="39"/>
        <v>買</v>
      </c>
      <c r="GW31" t="e">
        <f t="shared" si="40"/>
        <v>#REF!</v>
      </c>
      <c r="HA31" s="1" t="s">
        <v>766</v>
      </c>
      <c r="HB31" s="1">
        <v>500</v>
      </c>
      <c r="HC31" s="1">
        <v>2336</v>
      </c>
      <c r="HD31">
        <f t="shared" si="41"/>
        <v>0</v>
      </c>
      <c r="HE31" t="e">
        <f t="shared" si="42"/>
        <v>#REF!</v>
      </c>
      <c r="HI31" s="1" t="s">
        <v>830</v>
      </c>
      <c r="HJ31" s="1">
        <v>100</v>
      </c>
      <c r="HK31" s="1">
        <v>5840</v>
      </c>
      <c r="HL31">
        <f t="shared" si="43"/>
        <v>0</v>
      </c>
      <c r="HM31" t="e">
        <f t="shared" si="44"/>
        <v>#REF!</v>
      </c>
      <c r="HQ31" s="1" t="s">
        <v>857</v>
      </c>
      <c r="HR31" s="1">
        <v>1000</v>
      </c>
      <c r="HS31" s="1">
        <v>3656</v>
      </c>
      <c r="HT31" t="str">
        <f t="shared" si="45"/>
        <v>売</v>
      </c>
      <c r="HU31" t="e">
        <f t="shared" si="46"/>
        <v>#REF!</v>
      </c>
      <c r="HY31" s="1" t="s">
        <v>858</v>
      </c>
      <c r="HZ31" s="1">
        <v>100</v>
      </c>
      <c r="IA31" s="1">
        <v>2298</v>
      </c>
      <c r="IB31">
        <f t="shared" si="47"/>
        <v>0</v>
      </c>
      <c r="IC31" t="e">
        <f t="shared" si="48"/>
        <v>#REF!</v>
      </c>
    </row>
    <row r="32" spans="1:237" x14ac:dyDescent="0.4">
      <c r="A32" s="1" t="s">
        <v>790</v>
      </c>
      <c r="B32" s="1">
        <v>100</v>
      </c>
      <c r="C32" s="1">
        <v>3603</v>
      </c>
      <c r="D32" t="str">
        <f t="shared" si="0"/>
        <v>買</v>
      </c>
      <c r="E32" t="e">
        <f t="shared" ca="1" si="49"/>
        <v>#VALUE!</v>
      </c>
      <c r="I32" s="1" t="s">
        <v>757</v>
      </c>
      <c r="J32" s="1">
        <v>100</v>
      </c>
      <c r="K32" s="1">
        <v>724</v>
      </c>
      <c r="L32" t="str">
        <f t="shared" si="1"/>
        <v>売</v>
      </c>
      <c r="M32" t="e">
        <f t="shared" ca="1" si="50"/>
        <v>#VALUE!</v>
      </c>
      <c r="Q32" s="1" t="s">
        <v>869</v>
      </c>
      <c r="R32" s="1">
        <v>100</v>
      </c>
      <c r="S32" s="1">
        <v>1830</v>
      </c>
      <c r="T32" t="str">
        <f t="shared" si="2"/>
        <v>買</v>
      </c>
      <c r="U32" t="e">
        <f t="shared" ca="1" si="51"/>
        <v>#VALUE!</v>
      </c>
      <c r="Y32" s="1" t="s">
        <v>762</v>
      </c>
      <c r="Z32" s="1">
        <v>100</v>
      </c>
      <c r="AA32" s="1">
        <v>2025</v>
      </c>
      <c r="AB32">
        <f t="shared" si="3"/>
        <v>0</v>
      </c>
      <c r="AC32" t="e">
        <f t="shared" ca="1" si="52"/>
        <v>#VALUE!</v>
      </c>
      <c r="AG32" s="1" t="s">
        <v>751</v>
      </c>
      <c r="AH32" s="1">
        <v>100</v>
      </c>
      <c r="AI32" s="1">
        <v>785</v>
      </c>
      <c r="AJ32">
        <f t="shared" si="4"/>
        <v>0</v>
      </c>
      <c r="AK32" t="e">
        <f t="shared" ca="1" si="53"/>
        <v>#VALUE!</v>
      </c>
      <c r="AO32" s="1" t="s">
        <v>767</v>
      </c>
      <c r="AP32" s="1">
        <v>100</v>
      </c>
      <c r="AQ32" s="1">
        <v>45850</v>
      </c>
      <c r="AR32" t="str">
        <f t="shared" si="5"/>
        <v>買</v>
      </c>
      <c r="AS32" t="e">
        <f t="shared" ca="1" si="60"/>
        <v>#VALUE!</v>
      </c>
      <c r="AW32" s="1" t="s">
        <v>772</v>
      </c>
      <c r="AX32" s="1">
        <v>100</v>
      </c>
      <c r="AY32" s="1">
        <v>7012</v>
      </c>
      <c r="AZ32">
        <f t="shared" si="7"/>
        <v>0</v>
      </c>
      <c r="BA32" t="e">
        <f t="shared" ca="1" si="54"/>
        <v>#VALUE!</v>
      </c>
      <c r="BE32" s="1" t="s">
        <v>760</v>
      </c>
      <c r="BF32" s="1">
        <v>300</v>
      </c>
      <c r="BG32" s="1">
        <v>9616</v>
      </c>
      <c r="BH32" t="str">
        <f t="shared" si="8"/>
        <v>売</v>
      </c>
      <c r="BI32" t="e">
        <f t="shared" ca="1" si="55"/>
        <v>#VALUE!</v>
      </c>
      <c r="BM32" s="1" t="s">
        <v>760</v>
      </c>
      <c r="BN32" s="1">
        <v>100</v>
      </c>
      <c r="BO32" s="1">
        <v>7868</v>
      </c>
      <c r="BP32" t="str">
        <f t="shared" si="9"/>
        <v>買</v>
      </c>
      <c r="BQ32" t="e">
        <f t="shared" ca="1" si="56"/>
        <v>#VALUE!</v>
      </c>
      <c r="BU32" s="1" t="s">
        <v>785</v>
      </c>
      <c r="BV32" s="1">
        <v>100</v>
      </c>
      <c r="BW32" s="1">
        <v>9168</v>
      </c>
      <c r="BX32">
        <f t="shared" si="10"/>
        <v>0</v>
      </c>
      <c r="BY32" t="e">
        <f t="shared" ca="1" si="57"/>
        <v>#VALUE!</v>
      </c>
      <c r="CC32" s="1" t="s">
        <v>1012</v>
      </c>
      <c r="CD32" s="1">
        <v>300</v>
      </c>
      <c r="CE32" s="1">
        <v>4016</v>
      </c>
      <c r="CF32" t="str">
        <f t="shared" si="11"/>
        <v>買</v>
      </c>
      <c r="CG32" t="e">
        <f t="shared" ca="1" si="58"/>
        <v>#VALUE!</v>
      </c>
      <c r="CK32" s="1" t="s">
        <v>797</v>
      </c>
      <c r="CL32" s="1">
        <v>100</v>
      </c>
      <c r="CM32" s="1">
        <v>1481</v>
      </c>
      <c r="CN32">
        <f t="shared" si="12"/>
        <v>0</v>
      </c>
      <c r="CO32" t="e">
        <f t="shared" ca="1" si="59"/>
        <v>#VALUE!</v>
      </c>
      <c r="CS32" s="1" t="s">
        <v>758</v>
      </c>
      <c r="CT32" s="1">
        <v>800</v>
      </c>
      <c r="CU32" s="1">
        <v>2730.5</v>
      </c>
      <c r="CV32" t="str">
        <f t="shared" si="13"/>
        <v>売</v>
      </c>
      <c r="CW32" t="e">
        <f t="shared" ca="1" si="61"/>
        <v>#VALUE!</v>
      </c>
      <c r="DA32" s="1" t="s">
        <v>1027</v>
      </c>
      <c r="DB32" s="1">
        <v>700</v>
      </c>
      <c r="DC32" s="1">
        <v>3815</v>
      </c>
      <c r="DD32" t="str">
        <f t="shared" si="15"/>
        <v>売</v>
      </c>
      <c r="DE32" t="e">
        <f t="shared" ca="1" si="62"/>
        <v>#VALUE!</v>
      </c>
      <c r="DI32" s="1" t="s">
        <v>990</v>
      </c>
      <c r="DJ32" s="1">
        <v>100</v>
      </c>
      <c r="DK32" s="1">
        <v>398</v>
      </c>
      <c r="DL32" t="str">
        <f t="shared" si="17"/>
        <v>買</v>
      </c>
      <c r="DM32" t="e">
        <f t="shared" ca="1" si="63"/>
        <v>#VALUE!</v>
      </c>
      <c r="DQ32" s="1" t="s">
        <v>868</v>
      </c>
      <c r="DR32" s="1">
        <v>900</v>
      </c>
      <c r="DS32" s="1">
        <v>634</v>
      </c>
      <c r="DT32">
        <f t="shared" si="19"/>
        <v>0</v>
      </c>
      <c r="DU32" t="e">
        <f t="shared" ca="1" si="64"/>
        <v>#VALUE!</v>
      </c>
      <c r="DY32" s="1" t="s">
        <v>766</v>
      </c>
      <c r="DZ32" s="1">
        <v>100</v>
      </c>
      <c r="EA32" s="1">
        <v>2336</v>
      </c>
      <c r="EB32">
        <f t="shared" si="21"/>
        <v>0</v>
      </c>
      <c r="EC32" t="e">
        <f t="shared" ca="1" si="65"/>
        <v>#VALUE!</v>
      </c>
      <c r="EG32" s="1" t="s">
        <v>750</v>
      </c>
      <c r="EH32" s="1">
        <v>400</v>
      </c>
      <c r="EI32" s="1">
        <v>978.4</v>
      </c>
      <c r="EJ32" t="str">
        <f t="shared" si="23"/>
        <v>売</v>
      </c>
      <c r="EK32" t="e">
        <f t="shared" ca="1" si="66"/>
        <v>#VALUE!</v>
      </c>
      <c r="EO32" s="1" t="s">
        <v>837</v>
      </c>
      <c r="EP32" s="1">
        <v>100</v>
      </c>
      <c r="EQ32" s="1">
        <v>11700</v>
      </c>
      <c r="ER32">
        <f t="shared" si="25"/>
        <v>0</v>
      </c>
      <c r="ES32" t="e">
        <f t="shared" ca="1" si="67"/>
        <v>#VALUE!</v>
      </c>
      <c r="EW32" s="1" t="s">
        <v>865</v>
      </c>
      <c r="EX32" s="1">
        <v>1000</v>
      </c>
      <c r="EY32" s="1">
        <v>5060</v>
      </c>
      <c r="EZ32">
        <f t="shared" si="27"/>
        <v>0</v>
      </c>
      <c r="FA32" t="e">
        <f t="shared" ca="1" si="68"/>
        <v>#VALUE!</v>
      </c>
      <c r="FE32" s="1" t="s">
        <v>874</v>
      </c>
      <c r="FF32" s="1">
        <v>700</v>
      </c>
      <c r="FG32" s="1">
        <v>1320</v>
      </c>
      <c r="FH32">
        <f t="shared" si="29"/>
        <v>0</v>
      </c>
      <c r="FI32" t="e">
        <f t="shared" ca="1" si="69"/>
        <v>#VALUE!</v>
      </c>
      <c r="FM32" s="1" t="s">
        <v>842</v>
      </c>
      <c r="FN32" s="1">
        <v>200</v>
      </c>
      <c r="FO32" s="1">
        <v>2298</v>
      </c>
      <c r="FP32">
        <f t="shared" si="31"/>
        <v>0</v>
      </c>
      <c r="FQ32" t="e">
        <f t="shared" ca="1" si="70"/>
        <v>#VALUE!</v>
      </c>
      <c r="FU32" s="1" t="s">
        <v>842</v>
      </c>
      <c r="FV32" s="1">
        <v>100</v>
      </c>
      <c r="FW32" s="1">
        <v>2669.5</v>
      </c>
      <c r="FX32" t="str">
        <f t="shared" si="33"/>
        <v>買</v>
      </c>
      <c r="FY32" t="e">
        <f t="shared" ca="1" si="71"/>
        <v>#VALUE!</v>
      </c>
      <c r="GC32" s="1" t="s">
        <v>766</v>
      </c>
      <c r="GD32" s="1">
        <v>200</v>
      </c>
      <c r="GE32" s="1">
        <v>3522</v>
      </c>
      <c r="GF32" t="str">
        <f t="shared" si="35"/>
        <v>買</v>
      </c>
      <c r="GG32" t="e">
        <f t="shared" ca="1" si="72"/>
        <v>#VALUE!</v>
      </c>
      <c r="GK32" s="1" t="s">
        <v>1057</v>
      </c>
      <c r="GL32" s="1">
        <v>100</v>
      </c>
      <c r="GM32" s="1">
        <v>1385</v>
      </c>
      <c r="GN32" t="str">
        <f t="shared" si="37"/>
        <v>売</v>
      </c>
      <c r="GO32" t="e">
        <f t="shared" ca="1" si="73"/>
        <v>#VALUE!</v>
      </c>
      <c r="GS32" s="1" t="s">
        <v>766</v>
      </c>
      <c r="GT32" s="1">
        <v>200</v>
      </c>
      <c r="GU32" s="1">
        <v>3522</v>
      </c>
      <c r="GV32" t="str">
        <f t="shared" si="39"/>
        <v>買</v>
      </c>
      <c r="GW32" t="e">
        <f t="shared" si="40"/>
        <v>#REF!</v>
      </c>
      <c r="HA32" s="1" t="s">
        <v>766</v>
      </c>
      <c r="HB32" s="1">
        <v>100</v>
      </c>
      <c r="HC32" s="1">
        <v>2336</v>
      </c>
      <c r="HD32">
        <f t="shared" si="41"/>
        <v>0</v>
      </c>
      <c r="HE32" t="e">
        <f t="shared" si="42"/>
        <v>#REF!</v>
      </c>
      <c r="HI32" s="1" t="s">
        <v>830</v>
      </c>
      <c r="HJ32" s="1">
        <v>100</v>
      </c>
      <c r="HK32" s="1">
        <v>5840</v>
      </c>
      <c r="HL32">
        <f t="shared" si="43"/>
        <v>0</v>
      </c>
      <c r="HM32" t="e">
        <f t="shared" si="44"/>
        <v>#REF!</v>
      </c>
      <c r="HQ32" s="1" t="s">
        <v>843</v>
      </c>
      <c r="HR32" s="1">
        <v>100</v>
      </c>
      <c r="HS32" s="1">
        <v>3657</v>
      </c>
      <c r="HT32">
        <f t="shared" si="45"/>
        <v>0</v>
      </c>
      <c r="HU32" t="e">
        <f t="shared" si="46"/>
        <v>#REF!</v>
      </c>
      <c r="HY32" s="1" t="s">
        <v>842</v>
      </c>
      <c r="HZ32" s="1">
        <v>200</v>
      </c>
      <c r="IA32" s="1">
        <v>2298</v>
      </c>
      <c r="IB32">
        <f t="shared" si="47"/>
        <v>0</v>
      </c>
      <c r="IC32" t="e">
        <f t="shared" si="48"/>
        <v>#REF!</v>
      </c>
    </row>
    <row r="33" spans="1:237" x14ac:dyDescent="0.4">
      <c r="A33" s="1" t="s">
        <v>790</v>
      </c>
      <c r="B33" s="1">
        <v>200</v>
      </c>
      <c r="C33" s="1">
        <v>3602</v>
      </c>
      <c r="I33" s="1" t="s">
        <v>757</v>
      </c>
      <c r="J33" s="1">
        <v>1000</v>
      </c>
      <c r="K33" s="1">
        <v>725</v>
      </c>
      <c r="Q33" s="1" t="s">
        <v>994</v>
      </c>
      <c r="R33" s="1">
        <v>100</v>
      </c>
      <c r="S33" s="1">
        <v>1828</v>
      </c>
      <c r="Y33" s="1" t="s">
        <v>762</v>
      </c>
      <c r="Z33" s="1">
        <v>100</v>
      </c>
      <c r="AA33" s="1">
        <v>2025</v>
      </c>
      <c r="AG33" s="1" t="s">
        <v>763</v>
      </c>
      <c r="AH33" s="1">
        <v>500</v>
      </c>
      <c r="AI33" s="1">
        <v>785</v>
      </c>
      <c r="AO33" s="1" t="s">
        <v>767</v>
      </c>
      <c r="AP33" s="1">
        <v>100</v>
      </c>
      <c r="AQ33" s="1">
        <v>45840</v>
      </c>
      <c r="AW33" s="1" t="s">
        <v>772</v>
      </c>
      <c r="AX33" s="1">
        <v>100</v>
      </c>
      <c r="AY33" s="1">
        <v>7012</v>
      </c>
      <c r="BE33" s="1" t="s">
        <v>760</v>
      </c>
      <c r="BF33" s="1">
        <v>100</v>
      </c>
      <c r="BG33" s="1">
        <v>9617</v>
      </c>
      <c r="BM33" s="1" t="s">
        <v>756</v>
      </c>
      <c r="BN33" s="1">
        <v>100</v>
      </c>
      <c r="BO33" s="1">
        <v>7867</v>
      </c>
      <c r="BU33" s="1" t="s">
        <v>785</v>
      </c>
      <c r="BV33" s="1">
        <v>100</v>
      </c>
      <c r="BW33" s="1">
        <v>9168</v>
      </c>
      <c r="CC33" s="1" t="s">
        <v>831</v>
      </c>
      <c r="CD33" s="1">
        <v>100</v>
      </c>
      <c r="CE33" s="1">
        <v>4015</v>
      </c>
      <c r="CK33" s="1" t="s">
        <v>797</v>
      </c>
      <c r="CL33" s="1">
        <v>100</v>
      </c>
      <c r="CM33" s="1">
        <v>1481</v>
      </c>
      <c r="CS33" s="1" t="s">
        <v>765</v>
      </c>
      <c r="CT33" s="1">
        <v>100</v>
      </c>
      <c r="CU33" s="1">
        <v>2731</v>
      </c>
      <c r="DA33" s="1" t="s">
        <v>1028</v>
      </c>
      <c r="DB33" s="1">
        <v>3600</v>
      </c>
      <c r="DC33" s="1">
        <v>3820</v>
      </c>
      <c r="DI33" s="1" t="s">
        <v>789</v>
      </c>
      <c r="DJ33" s="1">
        <v>500</v>
      </c>
      <c r="DK33" s="1">
        <v>397</v>
      </c>
      <c r="DQ33" s="1" t="s">
        <v>869</v>
      </c>
      <c r="DR33" s="1">
        <v>400</v>
      </c>
      <c r="DS33" s="1">
        <v>634</v>
      </c>
      <c r="DY33" s="1" t="s">
        <v>838</v>
      </c>
      <c r="DZ33" s="1">
        <v>100</v>
      </c>
      <c r="EA33" s="1">
        <v>2336</v>
      </c>
      <c r="EG33" s="1" t="s">
        <v>750</v>
      </c>
      <c r="EH33" s="1">
        <v>100</v>
      </c>
      <c r="EI33" s="1">
        <v>978.7</v>
      </c>
      <c r="EO33" s="1" t="s">
        <v>835</v>
      </c>
      <c r="EP33" s="1">
        <v>200</v>
      </c>
      <c r="EQ33" s="1">
        <v>11700</v>
      </c>
      <c r="EW33" s="1" t="s">
        <v>865</v>
      </c>
      <c r="EX33" s="1">
        <v>100</v>
      </c>
      <c r="EY33" s="1">
        <v>5060</v>
      </c>
      <c r="FE33" s="1" t="s">
        <v>875</v>
      </c>
      <c r="FF33" s="1">
        <v>300</v>
      </c>
      <c r="FG33" s="1">
        <v>1320</v>
      </c>
      <c r="FM33" s="1" t="s">
        <v>842</v>
      </c>
      <c r="FN33" s="1">
        <v>100</v>
      </c>
      <c r="FO33" s="1">
        <v>2298</v>
      </c>
      <c r="FU33" s="1" t="s">
        <v>842</v>
      </c>
      <c r="FV33" s="1">
        <v>200</v>
      </c>
      <c r="FW33" s="1">
        <v>2668.5</v>
      </c>
      <c r="GC33" s="1" t="s">
        <v>787</v>
      </c>
      <c r="GD33" s="1">
        <v>100</v>
      </c>
      <c r="GE33" s="1">
        <v>3521</v>
      </c>
      <c r="GK33" s="1" t="s">
        <v>1058</v>
      </c>
      <c r="GL33" s="1">
        <v>100</v>
      </c>
      <c r="GM33" s="1">
        <v>1387</v>
      </c>
      <c r="GS33" s="1" t="s">
        <v>787</v>
      </c>
      <c r="GT33" s="1">
        <v>100</v>
      </c>
      <c r="GU33" s="1">
        <v>3521</v>
      </c>
      <c r="HA33" s="1" t="s">
        <v>838</v>
      </c>
      <c r="HB33" s="1">
        <v>100</v>
      </c>
      <c r="HC33" s="1">
        <v>2336</v>
      </c>
      <c r="HI33" s="1" t="s">
        <v>830</v>
      </c>
      <c r="HJ33" s="1">
        <v>100</v>
      </c>
      <c r="HK33" s="1">
        <v>5840</v>
      </c>
      <c r="HQ33" s="1" t="s">
        <v>843</v>
      </c>
      <c r="HR33" s="1">
        <v>100</v>
      </c>
      <c r="HS33" s="1">
        <v>3657</v>
      </c>
      <c r="HY33" s="1" t="s">
        <v>842</v>
      </c>
      <c r="HZ33" s="1">
        <v>100</v>
      </c>
      <c r="IA33" s="1">
        <v>2298</v>
      </c>
    </row>
    <row r="34" spans="1:237" x14ac:dyDescent="0.4">
      <c r="A34" s="1" t="s">
        <v>354</v>
      </c>
      <c r="B34" s="1" t="s">
        <v>354</v>
      </c>
      <c r="C34" s="1" t="s">
        <v>354</v>
      </c>
      <c r="I34" s="1" t="s">
        <v>354</v>
      </c>
      <c r="J34" s="1" t="s">
        <v>354</v>
      </c>
      <c r="K34" s="1" t="s">
        <v>354</v>
      </c>
      <c r="Q34" s="1" t="s">
        <v>354</v>
      </c>
      <c r="R34" s="1" t="s">
        <v>354</v>
      </c>
      <c r="S34" s="1" t="s">
        <v>354</v>
      </c>
      <c r="Y34" s="1" t="s">
        <v>354</v>
      </c>
      <c r="Z34" s="1" t="s">
        <v>354</v>
      </c>
      <c r="AA34" s="1" t="s">
        <v>354</v>
      </c>
      <c r="AG34" s="1" t="s">
        <v>354</v>
      </c>
      <c r="AH34" s="1" t="s">
        <v>354</v>
      </c>
      <c r="AI34" s="1" t="s">
        <v>354</v>
      </c>
      <c r="AO34" s="1" t="s">
        <v>354</v>
      </c>
      <c r="AP34" s="1" t="s">
        <v>354</v>
      </c>
      <c r="AQ34" s="1" t="s">
        <v>354</v>
      </c>
      <c r="AW34" s="1" t="s">
        <v>354</v>
      </c>
      <c r="AX34" s="1" t="s">
        <v>354</v>
      </c>
      <c r="AY34" s="1" t="s">
        <v>354</v>
      </c>
      <c r="BE34" s="1" t="s">
        <v>354</v>
      </c>
      <c r="BF34" s="1" t="s">
        <v>354</v>
      </c>
      <c r="BG34" s="1" t="s">
        <v>354</v>
      </c>
      <c r="BM34" s="1" t="s">
        <v>354</v>
      </c>
      <c r="BN34" s="1" t="s">
        <v>354</v>
      </c>
      <c r="BO34" s="1" t="s">
        <v>354</v>
      </c>
      <c r="BU34" s="1" t="s">
        <v>354</v>
      </c>
      <c r="BV34" s="1" t="s">
        <v>354</v>
      </c>
      <c r="BW34" s="1" t="s">
        <v>354</v>
      </c>
      <c r="CC34" s="1" t="s">
        <v>354</v>
      </c>
      <c r="CD34" s="1" t="s">
        <v>354</v>
      </c>
      <c r="CE34" s="1" t="s">
        <v>354</v>
      </c>
      <c r="CK34" s="1" t="s">
        <v>354</v>
      </c>
      <c r="CL34" s="1" t="s">
        <v>354</v>
      </c>
      <c r="CM34" s="1" t="s">
        <v>354</v>
      </c>
      <c r="CS34" s="1" t="s">
        <v>354</v>
      </c>
      <c r="CT34" s="1" t="s">
        <v>354</v>
      </c>
      <c r="CU34" s="1" t="s">
        <v>354</v>
      </c>
      <c r="DA34" s="1" t="s">
        <v>354</v>
      </c>
      <c r="DB34" s="1" t="s">
        <v>354</v>
      </c>
      <c r="DC34" s="1" t="s">
        <v>354</v>
      </c>
      <c r="DI34" s="1" t="s">
        <v>354</v>
      </c>
      <c r="DJ34" s="1" t="s">
        <v>354</v>
      </c>
      <c r="DK34" s="1" t="s">
        <v>354</v>
      </c>
      <c r="DQ34" s="1" t="s">
        <v>354</v>
      </c>
      <c r="DR34" s="1" t="s">
        <v>354</v>
      </c>
      <c r="DS34" s="1" t="s">
        <v>354</v>
      </c>
      <c r="DY34" s="1" t="s">
        <v>354</v>
      </c>
      <c r="DZ34" s="1" t="s">
        <v>354</v>
      </c>
      <c r="EA34" s="1" t="s">
        <v>354</v>
      </c>
      <c r="EG34" s="1" t="s">
        <v>354</v>
      </c>
      <c r="EH34" s="1" t="s">
        <v>354</v>
      </c>
      <c r="EI34" s="1" t="s">
        <v>354</v>
      </c>
      <c r="EO34" s="1" t="s">
        <v>354</v>
      </c>
      <c r="EP34" s="1" t="s">
        <v>354</v>
      </c>
      <c r="EQ34" s="1" t="s">
        <v>354</v>
      </c>
      <c r="EW34" s="1" t="s">
        <v>354</v>
      </c>
      <c r="EX34" s="1" t="s">
        <v>354</v>
      </c>
      <c r="EY34" s="1" t="s">
        <v>354</v>
      </c>
      <c r="FE34" s="1" t="s">
        <v>354</v>
      </c>
      <c r="FF34" s="1" t="s">
        <v>354</v>
      </c>
      <c r="FG34" s="1" t="s">
        <v>354</v>
      </c>
      <c r="FM34" s="1" t="s">
        <v>354</v>
      </c>
      <c r="FN34" s="1" t="s">
        <v>354</v>
      </c>
      <c r="FO34" s="1" t="s">
        <v>354</v>
      </c>
      <c r="FU34" s="1" t="s">
        <v>354</v>
      </c>
      <c r="FV34" s="1" t="s">
        <v>354</v>
      </c>
      <c r="FW34" s="1" t="s">
        <v>354</v>
      </c>
      <c r="GC34" s="1" t="s">
        <v>354</v>
      </c>
      <c r="GD34" s="1" t="s">
        <v>354</v>
      </c>
      <c r="GE34" s="1" t="s">
        <v>354</v>
      </c>
      <c r="GK34" s="1" t="s">
        <v>354</v>
      </c>
      <c r="GL34" s="1" t="s">
        <v>354</v>
      </c>
      <c r="GM34" s="1" t="s">
        <v>354</v>
      </c>
      <c r="GS34" s="1" t="s">
        <v>354</v>
      </c>
      <c r="GT34" s="1" t="s">
        <v>354</v>
      </c>
      <c r="GU34" s="1" t="s">
        <v>354</v>
      </c>
      <c r="HA34" s="1" t="s">
        <v>354</v>
      </c>
      <c r="HB34" s="1" t="s">
        <v>354</v>
      </c>
      <c r="HC34" s="1" t="s">
        <v>354</v>
      </c>
      <c r="HI34" s="1" t="s">
        <v>354</v>
      </c>
      <c r="HJ34" s="1" t="s">
        <v>354</v>
      </c>
      <c r="HK34" s="1" t="s">
        <v>354</v>
      </c>
      <c r="HQ34" s="1" t="s">
        <v>354</v>
      </c>
      <c r="HR34" s="1" t="s">
        <v>354</v>
      </c>
      <c r="HS34" s="1" t="s">
        <v>354</v>
      </c>
      <c r="HY34" s="1" t="s">
        <v>354</v>
      </c>
      <c r="HZ34" s="1" t="s">
        <v>354</v>
      </c>
      <c r="IA34" s="1" t="s">
        <v>354</v>
      </c>
    </row>
    <row r="35" spans="1:237" x14ac:dyDescent="0.4">
      <c r="E35" s="6" t="e">
        <f ca="1">場中監視!$AD$2</f>
        <v>#VALUE!</v>
      </c>
      <c r="M35" s="6" t="e">
        <f ca="1">場中監視!$AD$3</f>
        <v>#VALUE!</v>
      </c>
      <c r="U35" s="6" t="e">
        <f ca="1">場中監視!$AD$4</f>
        <v>#VALUE!</v>
      </c>
      <c r="AC35" s="6" t="e">
        <f ca="1">場中監視!$AD$5</f>
        <v>#VALUE!</v>
      </c>
      <c r="AK35" s="6" t="e">
        <f ca="1">場中監視!$AD$6</f>
        <v>#VALUE!</v>
      </c>
      <c r="AS35" s="6" t="e">
        <f ca="1">場中監視!$AD$7</f>
        <v>#VALUE!</v>
      </c>
      <c r="BA35" s="6" t="e">
        <f ca="1">場中監視!$AD$8</f>
        <v>#VALUE!</v>
      </c>
      <c r="BI35" s="6" t="e">
        <f ca="1">場中監視!$AD$9</f>
        <v>#VALUE!</v>
      </c>
      <c r="BQ35" s="6" t="e">
        <f ca="1">場中監視!$AD$10</f>
        <v>#VALUE!</v>
      </c>
      <c r="BY35" s="6" t="e">
        <f ca="1">場中監視!$AD$11</f>
        <v>#VALUE!</v>
      </c>
      <c r="CG35" s="6" t="e">
        <f ca="1">場中監視!$AD$12</f>
        <v>#VALUE!</v>
      </c>
      <c r="CO35" s="6" t="e">
        <f ca="1">場中監視!$AD$13</f>
        <v>#VALUE!</v>
      </c>
      <c r="CW35" s="6" t="e">
        <f ca="1">場中監視!$AD$14</f>
        <v>#VALUE!</v>
      </c>
      <c r="DE35" s="6" t="e">
        <f ca="1">場中監視!$AD$15</f>
        <v>#VALUE!</v>
      </c>
      <c r="DM35" s="6" t="e">
        <f ca="1">場中監視!$AD$16</f>
        <v>#VALUE!</v>
      </c>
      <c r="DU35" s="6" t="e">
        <f ca="1">場中監視!$AD$17</f>
        <v>#VALUE!</v>
      </c>
      <c r="EC35" s="6" t="e">
        <f ca="1">場中監視!$AD$18</f>
        <v>#VALUE!</v>
      </c>
      <c r="EK35" s="6" t="e">
        <f ca="1">場中監視!$AD$19</f>
        <v>#VALUE!</v>
      </c>
      <c r="ES35" s="6" t="e">
        <f ca="1">場中監視!$AD$20</f>
        <v>#VALUE!</v>
      </c>
      <c r="FA35" s="6" t="e">
        <f ca="1">場中監視!$AD$21</f>
        <v>#VALUE!</v>
      </c>
      <c r="FI35" s="6" t="e">
        <f ca="1">場中監視!$AD$22</f>
        <v>#VALUE!</v>
      </c>
      <c r="FQ35" s="6" t="e">
        <f ca="1">場中監視!$AD$23</f>
        <v>#VALUE!</v>
      </c>
      <c r="FY35" s="6" t="e">
        <f ca="1">場中監視!$AD$24</f>
        <v>#VALUE!</v>
      </c>
      <c r="GG35" s="6" t="e">
        <f ca="1">場中監視!$AD$25</f>
        <v>#VALUE!</v>
      </c>
      <c r="GO35" s="6" t="e">
        <f ca="1">場中監視!$AD$26</f>
        <v>#VALUE!</v>
      </c>
      <c r="GW35" s="6" t="e">
        <f>場中監視!#REF!</f>
        <v>#REF!</v>
      </c>
      <c r="HE35" s="6" t="e">
        <f>場中監視!#REF!</f>
        <v>#REF!</v>
      </c>
      <c r="HM35" s="6" t="e">
        <f>場中監視!#REF!</f>
        <v>#REF!</v>
      </c>
      <c r="HU35" s="6" t="e">
        <f>場中監視!#REF!</f>
        <v>#REF!</v>
      </c>
      <c r="IC35" s="6" t="e">
        <f>場中監視!#REF!</f>
        <v>#REF!</v>
      </c>
    </row>
    <row r="37" spans="1:237" x14ac:dyDescent="0.4">
      <c r="B37" t="e">
        <f ca="1">IF(E35&lt;&gt;0,_xlfn.XLOOKUP(E37,E3:E32,B3:B32,"",0,1),"")</f>
        <v>#VALUE!</v>
      </c>
      <c r="C37" t="e">
        <f ca="1">IF(E35&lt;&gt;0,_xlfn.XLOOKUP(E37,E3:E32,C3:C32,"",0,1),"")</f>
        <v>#VALUE!</v>
      </c>
      <c r="D37" t="e">
        <f ca="1">IF(E35&lt;&gt;0,_xlfn.XLOOKUP(E37,E3:E32,D3:D32,"",0,1),"")</f>
        <v>#VALUE!</v>
      </c>
      <c r="E37" t="s">
        <v>321</v>
      </c>
      <c r="J37" t="e">
        <f ca="1">IF(M35&lt;&gt;0,_xlfn.XLOOKUP(M37,M3:M32,J3:J32,"",0,1),"")</f>
        <v>#VALUE!</v>
      </c>
      <c r="K37" t="e">
        <f ca="1">IF(M35&lt;&gt;0,_xlfn.XLOOKUP(M37,M3:M32,K3:K32,"",0,1),"")</f>
        <v>#VALUE!</v>
      </c>
      <c r="L37" t="e">
        <f ca="1">IF(M35&lt;&gt;0,_xlfn.XLOOKUP(M37,M3:M32,L3:L32,"",0,1),"")</f>
        <v>#VALUE!</v>
      </c>
      <c r="M37" t="s">
        <v>321</v>
      </c>
      <c r="R37" t="e">
        <f ca="1">IF(U35&lt;&gt;0,_xlfn.XLOOKUP(U37,U3:U32,R3:R32,"",0,1),"")</f>
        <v>#VALUE!</v>
      </c>
      <c r="S37" t="e">
        <f ca="1">IF(U35&lt;&gt;0,_xlfn.XLOOKUP(U37,U3:U32,S3:S32,"",0,1),"")</f>
        <v>#VALUE!</v>
      </c>
      <c r="T37" t="e">
        <f ca="1">IF(U35&lt;&gt;0,_xlfn.XLOOKUP(U37,U3:U32,T3:T32,"",0,1),"")</f>
        <v>#VALUE!</v>
      </c>
      <c r="U37" t="s">
        <v>321</v>
      </c>
      <c r="Z37" t="e">
        <f ca="1">IF(AC35&lt;&gt;0,_xlfn.XLOOKUP(AC37,AC3:AC32,Z3:Z32,"",0,1),"")</f>
        <v>#VALUE!</v>
      </c>
      <c r="AA37" t="e">
        <f ca="1">IF(AC35&lt;&gt;0,_xlfn.XLOOKUP(AC37,AC3:AC32,AA3:AA32,"",0,1),"")</f>
        <v>#VALUE!</v>
      </c>
      <c r="AB37" t="e">
        <f ca="1">IF(AC35&lt;&gt;0,_xlfn.XLOOKUP(AC37,AC3:AC32,AB3:AB32,"",0,1),"")</f>
        <v>#VALUE!</v>
      </c>
      <c r="AC37" t="s">
        <v>321</v>
      </c>
      <c r="AH37" t="e">
        <f ca="1">IF(AK35&lt;&gt;0,_xlfn.XLOOKUP(AK37,AK3:AK32,AH3:AH32,"",0,1),"")</f>
        <v>#VALUE!</v>
      </c>
      <c r="AI37" t="e">
        <f ca="1">IF(AK35&lt;&gt;0,_xlfn.XLOOKUP(AK37,AK3:AK32,AI3:AI32,"",0,1),"")</f>
        <v>#VALUE!</v>
      </c>
      <c r="AJ37" t="e">
        <f ca="1">IF(AK35&lt;&gt;0,_xlfn.XLOOKUP(AK37,AK3:AK32,AJ3:AJ32,"",0,1),"")</f>
        <v>#VALUE!</v>
      </c>
      <c r="AK37" t="s">
        <v>321</v>
      </c>
      <c r="AP37" t="e">
        <f ca="1">IF(AS35&lt;&gt;0,_xlfn.XLOOKUP(AS37,AS3:AS32,AP3:AP32,"",0,1),"")</f>
        <v>#VALUE!</v>
      </c>
      <c r="AQ37" t="e">
        <f ca="1">IF(AS35&lt;&gt;0,_xlfn.XLOOKUP(AS37,AS3:AS32,AQ3:AQ32,"",0,1),"")</f>
        <v>#VALUE!</v>
      </c>
      <c r="AR37" t="e">
        <f ca="1">IF(AS35&lt;&gt;0,_xlfn.XLOOKUP(AS37,AS3:AS32,AR3:AR32,"",0,1),"")</f>
        <v>#VALUE!</v>
      </c>
      <c r="AS37" t="s">
        <v>321</v>
      </c>
      <c r="AX37" t="e">
        <f ca="1">IF(BA35&lt;&gt;0,_xlfn.XLOOKUP(BA37,BA3:BA32,AX3:AX32,"",0,1),"")</f>
        <v>#VALUE!</v>
      </c>
      <c r="AY37" t="e">
        <f ca="1">IF(BA35&lt;&gt;0,_xlfn.XLOOKUP(BA37,BA3:BA32,AY3:AY32,"",0,1),"")</f>
        <v>#VALUE!</v>
      </c>
      <c r="AZ37" t="e">
        <f ca="1">IF(BA35&lt;&gt;0,_xlfn.XLOOKUP(BA37,BA3:BA32,AZ3:AZ32,"",0,1),"")</f>
        <v>#VALUE!</v>
      </c>
      <c r="BA37" t="s">
        <v>321</v>
      </c>
      <c r="BF37" t="e">
        <f ca="1">IF(BI35&lt;&gt;0,_xlfn.XLOOKUP(BI37,BI3:BI32,BF3:BF32,"",0,1),"")</f>
        <v>#VALUE!</v>
      </c>
      <c r="BG37" t="e">
        <f ca="1">IF(BI35&lt;&gt;0,_xlfn.XLOOKUP(BI37,BI3:BI32,BG3:BG32,"",0,1),"")</f>
        <v>#VALUE!</v>
      </c>
      <c r="BH37" t="e">
        <f ca="1">IF(BI35&lt;&gt;0,_xlfn.XLOOKUP(BI37,BI3:BI32,BH3:BH32,"",0,1),"")</f>
        <v>#VALUE!</v>
      </c>
      <c r="BI37" t="s">
        <v>321</v>
      </c>
      <c r="BN37" t="e">
        <f ca="1">IF(BQ35&lt;&gt;0,_xlfn.XLOOKUP(BQ37,BQ3:BQ32,BN3:BN32,"",0,1),"")</f>
        <v>#VALUE!</v>
      </c>
      <c r="BO37" t="e">
        <f ca="1">IF(BQ35&lt;&gt;0,_xlfn.XLOOKUP(BQ37,BQ3:BQ32,BO3:BO32,"",0,1),"")</f>
        <v>#VALUE!</v>
      </c>
      <c r="BP37" t="e">
        <f ca="1">IF(BQ35&lt;&gt;0,_xlfn.XLOOKUP(BQ37,BQ3:BQ32,BP3:BP32,"",0,1),"")</f>
        <v>#VALUE!</v>
      </c>
      <c r="BQ37" t="s">
        <v>321</v>
      </c>
      <c r="BV37" t="e">
        <f ca="1">IF(BY35&lt;&gt;0,_xlfn.XLOOKUP(BY37,BY3:BY32,BV3:BV32,"",0,1),"")</f>
        <v>#VALUE!</v>
      </c>
      <c r="BW37" t="e">
        <f ca="1">IF(BY35&lt;&gt;0,_xlfn.XLOOKUP(BY37,BY3:BY32,BW3:BW32,"",0,1),"")</f>
        <v>#VALUE!</v>
      </c>
      <c r="BX37" t="e">
        <f ca="1">IF(BY35&lt;&gt;0,_xlfn.XLOOKUP(BY37,BY3:BY32,BX3:BX32,"",0,1),"")</f>
        <v>#VALUE!</v>
      </c>
      <c r="BY37" t="s">
        <v>321</v>
      </c>
      <c r="CD37" t="e">
        <f ca="1">IF(CG35&lt;&gt;0,_xlfn.XLOOKUP(CG37,CG3:CG32,CD3:CD32,"",0,1),"")</f>
        <v>#VALUE!</v>
      </c>
      <c r="CE37" t="e">
        <f ca="1">IF(CG35&lt;&gt;0,_xlfn.XLOOKUP(CG37,CG3:CG32,CE3:CE32,"",0,1),"")</f>
        <v>#VALUE!</v>
      </c>
      <c r="CF37" t="e">
        <f ca="1">IF(CG35&lt;&gt;0,_xlfn.XLOOKUP(CG37,CG3:CG32,CF3:CF32,"",0,1),"")</f>
        <v>#VALUE!</v>
      </c>
      <c r="CG37" t="s">
        <v>321</v>
      </c>
      <c r="CL37" t="e">
        <f ca="1">IF(CO35&lt;&gt;0,_xlfn.XLOOKUP(CO37,CO3:CO32,CL3:CL32,"",0,1),"")</f>
        <v>#VALUE!</v>
      </c>
      <c r="CM37" t="e">
        <f ca="1">IF(CO35&lt;&gt;0,_xlfn.XLOOKUP(CO37,CO3:CO32,CM3:CM32,"",0,1),"")</f>
        <v>#VALUE!</v>
      </c>
      <c r="CN37" t="e">
        <f ca="1">IF(CO35&lt;&gt;0,_xlfn.XLOOKUP(CO37,CO3:CO32,CN3:CN32,"",0,1),"")</f>
        <v>#VALUE!</v>
      </c>
      <c r="CO37" t="s">
        <v>321</v>
      </c>
      <c r="CT37" t="e">
        <f ca="1">IF(CW35&lt;&gt;0,_xlfn.XLOOKUP(CW37,CW3:CW32,CT3:CT32,"",0,1),"")</f>
        <v>#VALUE!</v>
      </c>
      <c r="CU37" t="e">
        <f ca="1">IF(CW35&lt;&gt;0,_xlfn.XLOOKUP(CW37,CW3:CW32,CU3:CU32,"",0,1),"")</f>
        <v>#VALUE!</v>
      </c>
      <c r="CV37" t="e">
        <f ca="1">IF(CW35&lt;&gt;0,_xlfn.XLOOKUP(CW37,CW3:CW32,CV3:CV32,"",0,1),"")</f>
        <v>#VALUE!</v>
      </c>
      <c r="CW37" t="s">
        <v>321</v>
      </c>
      <c r="DB37" t="e">
        <f ca="1">IF(DE35&lt;&gt;0,_xlfn.XLOOKUP(DE37,DE3:DE32,DB3:DB32,"",0,1),"")</f>
        <v>#VALUE!</v>
      </c>
      <c r="DC37" t="e">
        <f ca="1">IF(DE35&lt;&gt;0,_xlfn.XLOOKUP(DE37,DE3:DE32,DC3:DC32,"",0,1),"")</f>
        <v>#VALUE!</v>
      </c>
      <c r="DD37" t="e">
        <f ca="1">IF(DE35&lt;&gt;0,_xlfn.XLOOKUP(DE37,DE3:DE32,DD3:DD32,"",0,1),"")</f>
        <v>#VALUE!</v>
      </c>
      <c r="DE37" t="s">
        <v>321</v>
      </c>
      <c r="DJ37" t="e">
        <f ca="1">IF(DM35&lt;&gt;0,_xlfn.XLOOKUP(DM37,DM3:DM32,DJ3:DJ32,"",0,1),"")</f>
        <v>#VALUE!</v>
      </c>
      <c r="DK37" t="e">
        <f ca="1">IF(DM35&lt;&gt;0,_xlfn.XLOOKUP(DM37,DM3:DM32,DK3:DK32,"",0,1),"")</f>
        <v>#VALUE!</v>
      </c>
      <c r="DL37" t="e">
        <f ca="1">IF(DM35&lt;&gt;0,_xlfn.XLOOKUP(DM37,DM3:DM32,DL3:DL32,"",0,1),"")</f>
        <v>#VALUE!</v>
      </c>
      <c r="DM37" t="s">
        <v>321</v>
      </c>
      <c r="DR37" t="e">
        <f ca="1">IF(DU35&lt;&gt;0,_xlfn.XLOOKUP(DU37,DU3:DU32,DR3:DR32,"",0,1),"")</f>
        <v>#VALUE!</v>
      </c>
      <c r="DS37" t="e">
        <f ca="1">IF(DU35&lt;&gt;0,_xlfn.XLOOKUP(DU37,DU3:DU32,DS3:DS32,"",0,1),"")</f>
        <v>#VALUE!</v>
      </c>
      <c r="DT37" t="e">
        <f ca="1">IF(DU35&lt;&gt;0,_xlfn.XLOOKUP(DU37,DU3:DU32,DT3:DT32,"",0,1),"")</f>
        <v>#VALUE!</v>
      </c>
      <c r="DU37" t="s">
        <v>321</v>
      </c>
      <c r="DZ37" t="e">
        <f ca="1">IF(EC35&lt;&gt;0,_xlfn.XLOOKUP(EC37,EC3:EC32,DZ3:DZ32,"",0,1),"")</f>
        <v>#VALUE!</v>
      </c>
      <c r="EA37" t="e">
        <f ca="1">IF(EC35&lt;&gt;0,_xlfn.XLOOKUP(EC37,EC3:EC32,EA3:EA32,"",0,1),"")</f>
        <v>#VALUE!</v>
      </c>
      <c r="EB37" t="e">
        <f ca="1">IF(EC35&lt;&gt;0,_xlfn.XLOOKUP(EC37,EC3:EC32,EB3:EB32,"",0,1),"")</f>
        <v>#VALUE!</v>
      </c>
      <c r="EC37" t="s">
        <v>321</v>
      </c>
      <c r="EH37" t="e">
        <f ca="1">IF(EK35&lt;&gt;0,_xlfn.XLOOKUP(EK37,EK3:EK32,EH3:EH32,"",0,1),"")</f>
        <v>#VALUE!</v>
      </c>
      <c r="EI37" t="e">
        <f ca="1">IF(EK35&lt;&gt;0,_xlfn.XLOOKUP(EK37,EK3:EK32,EI3:EI32,"",0,1),"")</f>
        <v>#VALUE!</v>
      </c>
      <c r="EJ37" t="e">
        <f ca="1">IF(EK35&lt;&gt;0,_xlfn.XLOOKUP(EK37,EK3:EK32,EJ3:EJ32,"",0,1),"")</f>
        <v>#VALUE!</v>
      </c>
      <c r="EK37" t="s">
        <v>321</v>
      </c>
      <c r="EP37" t="e">
        <f ca="1">IF(ES35&lt;&gt;0,_xlfn.XLOOKUP(ES37,ES3:ES32,EP3:EP32,"",0,1),"")</f>
        <v>#VALUE!</v>
      </c>
      <c r="EQ37" t="e">
        <f ca="1">IF(ES35&lt;&gt;0,_xlfn.XLOOKUP(ES37,ES3:ES32,EQ3:EQ32,"",0,1),"")</f>
        <v>#VALUE!</v>
      </c>
      <c r="ER37" t="e">
        <f ca="1">IF(ES35&lt;&gt;0,_xlfn.XLOOKUP(ES37,ES3:ES32,ER3:ER32,"",0,1),"")</f>
        <v>#VALUE!</v>
      </c>
      <c r="ES37" t="s">
        <v>321</v>
      </c>
      <c r="EX37" t="e">
        <f ca="1">IF(FA35&lt;&gt;0,_xlfn.XLOOKUP(FA37,FA3:FA32,EX3:EX32,"",0,1),"")</f>
        <v>#VALUE!</v>
      </c>
      <c r="EY37" t="e">
        <f ca="1">IF(FA35&lt;&gt;0,_xlfn.XLOOKUP(FA37,FA3:FA32,EY3:EY32,"",0,1),"")</f>
        <v>#VALUE!</v>
      </c>
      <c r="EZ37" t="e">
        <f ca="1">IF(FA35&lt;&gt;0,_xlfn.XLOOKUP(FA37,FA3:FA32,EZ3:EZ32,"",0,1),"")</f>
        <v>#VALUE!</v>
      </c>
      <c r="FA37" t="s">
        <v>321</v>
      </c>
      <c r="FF37" t="e">
        <f ca="1">IF(FI35&lt;&gt;0,_xlfn.XLOOKUP(FI37,FI3:FI32,FF3:FF32,"",0,1),"")</f>
        <v>#VALUE!</v>
      </c>
      <c r="FG37" t="e">
        <f ca="1">IF(FI35&lt;&gt;0,_xlfn.XLOOKUP(FI37,FI3:FI32,FG3:FG32,"",0,1),"")</f>
        <v>#VALUE!</v>
      </c>
      <c r="FH37" t="e">
        <f ca="1">IF(FI35&lt;&gt;0,_xlfn.XLOOKUP(FI37,FI3:FI32,FH3:FH32,"",0,1),"")</f>
        <v>#VALUE!</v>
      </c>
      <c r="FI37" t="s">
        <v>321</v>
      </c>
      <c r="FN37" t="e">
        <f ca="1">IF(FQ35&lt;&gt;0,_xlfn.XLOOKUP(FQ37,FQ3:FQ32,FN3:FN32,"",0,1),"")</f>
        <v>#VALUE!</v>
      </c>
      <c r="FO37" t="e">
        <f ca="1">IF(FQ35&lt;&gt;0,_xlfn.XLOOKUP(FQ37,FQ3:FQ32,FO3:FO32,"",0,1),"")</f>
        <v>#VALUE!</v>
      </c>
      <c r="FP37" t="e">
        <f ca="1">IF(FQ35&lt;&gt;0,_xlfn.XLOOKUP(FQ37,FQ3:FQ32,FP3:FP32,"",0,1),"")</f>
        <v>#VALUE!</v>
      </c>
      <c r="FQ37" t="s">
        <v>321</v>
      </c>
      <c r="FV37" t="e">
        <f ca="1">IF(FY35&lt;&gt;0,_xlfn.XLOOKUP(FY37,FY3:FY32,FV3:FV32,"",0,1),"")</f>
        <v>#VALUE!</v>
      </c>
      <c r="FW37" t="e">
        <f ca="1">IF(FY35&lt;&gt;0,_xlfn.XLOOKUP(FY37,FY3:FY32,FW3:FW32,"",0,1),"")</f>
        <v>#VALUE!</v>
      </c>
      <c r="FX37" t="e">
        <f ca="1">IF(FY35&lt;&gt;0,_xlfn.XLOOKUP(FY37,FY3:FY32,FX3:FX32,"",0,1),"")</f>
        <v>#VALUE!</v>
      </c>
      <c r="FY37" t="s">
        <v>321</v>
      </c>
      <c r="GD37" t="e">
        <f ca="1">IF(GG35&lt;&gt;0,_xlfn.XLOOKUP(GG37,GG3:GG32,GD3:GD32,"",0,1),"")</f>
        <v>#VALUE!</v>
      </c>
      <c r="GE37" t="e">
        <f ca="1">IF(GG35&lt;&gt;0,_xlfn.XLOOKUP(GG37,GG3:GG32,GE3:GE32,"",0,1),"")</f>
        <v>#VALUE!</v>
      </c>
      <c r="GF37" t="e">
        <f ca="1">IF(GG35&lt;&gt;0,_xlfn.XLOOKUP(GG37,GG3:GG32,GF3:GF32,"",0,1),"")</f>
        <v>#VALUE!</v>
      </c>
      <c r="GG37" t="s">
        <v>321</v>
      </c>
      <c r="GL37" t="e">
        <f ca="1">IF(GO35&lt;&gt;0,_xlfn.XLOOKUP(GO37,GO3:GO32,GL3:GL32,"",0,1),"")</f>
        <v>#VALUE!</v>
      </c>
      <c r="GM37" t="e">
        <f ca="1">IF(GO35&lt;&gt;0,_xlfn.XLOOKUP(GO37,GO3:GO32,GM3:GM32,"",0,1),"")</f>
        <v>#VALUE!</v>
      </c>
      <c r="GN37" t="e">
        <f ca="1">IF(GO35&lt;&gt;0,_xlfn.XLOOKUP(GO37,GO3:GO32,GN3:GN32,"",0,1),"")</f>
        <v>#VALUE!</v>
      </c>
      <c r="GO37" t="s">
        <v>321</v>
      </c>
      <c r="GT37" t="e">
        <f>IF(GW35&lt;&gt;0,_xlfn.XLOOKUP(GW37,GW3:GW32,GT3:GT32,"",0,1),"")</f>
        <v>#REF!</v>
      </c>
      <c r="GU37" t="e">
        <f>IF(GW35&lt;&gt;0,_xlfn.XLOOKUP(GW37,GW3:GW32,GU3:GU32,"",0,1),"")</f>
        <v>#REF!</v>
      </c>
      <c r="GV37" t="e">
        <f>IF(GW35&lt;&gt;0,_xlfn.XLOOKUP(GW37,GW3:GW32,GV3:GV32,"",0,1),"")</f>
        <v>#REF!</v>
      </c>
      <c r="GW37" t="s">
        <v>321</v>
      </c>
      <c r="HB37" t="e">
        <f>IF(HE35&lt;&gt;0,_xlfn.XLOOKUP(HE37,HE3:HE32,HB3:HB32,"",0,1),"")</f>
        <v>#REF!</v>
      </c>
      <c r="HC37" t="e">
        <f>IF(HE35&lt;&gt;0,_xlfn.XLOOKUP(HE37,HE3:HE32,HC3:HC32,"",0,1),"")</f>
        <v>#REF!</v>
      </c>
      <c r="HD37" t="e">
        <f>IF(HE35&lt;&gt;0,_xlfn.XLOOKUP(HE37,HE3:HE32,HD3:HD32,"",0,1),"")</f>
        <v>#REF!</v>
      </c>
      <c r="HE37" t="s">
        <v>321</v>
      </c>
      <c r="HJ37" t="e">
        <f>IF(HM35&lt;&gt;0,_xlfn.XLOOKUP(HM37,HM3:HM32,HJ3:HJ32,"",0,1),"")</f>
        <v>#REF!</v>
      </c>
      <c r="HK37" t="e">
        <f>IF(HM35&lt;&gt;0,_xlfn.XLOOKUP(HM37,HM3:HM32,HK3:HK32,"",0,1),"")</f>
        <v>#REF!</v>
      </c>
      <c r="HL37" t="e">
        <f>IF(HM35&lt;&gt;0,_xlfn.XLOOKUP(HM37,HM3:HM32,HL3:HL32,"",0,1),"")</f>
        <v>#REF!</v>
      </c>
      <c r="HM37" t="s">
        <v>321</v>
      </c>
      <c r="HR37" t="e">
        <f>IF(HU35&lt;&gt;0,_xlfn.XLOOKUP(HU37,HU3:HU32,HR3:HR32,"",0,1),"")</f>
        <v>#REF!</v>
      </c>
      <c r="HS37" t="e">
        <f>IF(HU35&lt;&gt;0,_xlfn.XLOOKUP(HU37,HU3:HU32,HS3:HS32,"",0,1),"")</f>
        <v>#REF!</v>
      </c>
      <c r="HT37" t="e">
        <f>IF(HU35&lt;&gt;0,_xlfn.XLOOKUP(HU37,HU3:HU32,HT3:HT32,"",0,1),"")</f>
        <v>#REF!</v>
      </c>
      <c r="HU37" t="s">
        <v>321</v>
      </c>
      <c r="HZ37" t="e">
        <f>IF(IC35&lt;&gt;0,_xlfn.XLOOKUP(IC37,IC3:IC32,HZ3:HZ32,"",0,1),"")</f>
        <v>#REF!</v>
      </c>
      <c r="IA37" t="e">
        <f>IF(IC35&lt;&gt;0,_xlfn.XLOOKUP(IC37,IC3:IC32,IA3:IA32,"",0,1),"")</f>
        <v>#REF!</v>
      </c>
      <c r="IB37" t="e">
        <f>IF(IC35&lt;&gt;0,_xlfn.XLOOKUP(IC37,IC3:IC32,IB3:IB32,"",0,1),"")</f>
        <v>#REF!</v>
      </c>
      <c r="IC37" t="s">
        <v>321</v>
      </c>
    </row>
    <row r="39" spans="1:237" x14ac:dyDescent="0.4">
      <c r="B39">
        <f>COLUMN()</f>
        <v>2</v>
      </c>
      <c r="J39">
        <f>COLUMN()</f>
        <v>10</v>
      </c>
    </row>
    <row r="42" spans="1:237" x14ac:dyDescent="0.4">
      <c r="A42" s="1"/>
      <c r="B42" s="1"/>
      <c r="C42" s="1"/>
      <c r="I42" s="1"/>
      <c r="J42" s="1"/>
      <c r="K42" s="1"/>
      <c r="Q42" s="1"/>
      <c r="R42" s="1"/>
      <c r="S42" s="1"/>
      <c r="Y42" s="1"/>
      <c r="Z42" s="1"/>
      <c r="AA42" s="1"/>
      <c r="AG42" s="1"/>
      <c r="AH42" s="1"/>
      <c r="AI42" s="1"/>
      <c r="AO42" s="1"/>
      <c r="AP42" s="1"/>
      <c r="AQ42" s="1"/>
      <c r="AW42" s="1"/>
      <c r="AX42" s="1"/>
      <c r="AY42" s="1"/>
      <c r="BE42" s="1"/>
      <c r="BF42" s="1"/>
      <c r="BG42" s="1"/>
      <c r="BM42" s="1"/>
      <c r="BN42" s="1"/>
      <c r="BO42" s="1"/>
      <c r="BU42" s="1"/>
      <c r="BV42" s="1"/>
      <c r="BW42" s="1"/>
      <c r="CC42" s="1"/>
      <c r="CD42" s="1"/>
      <c r="CE42" s="1"/>
      <c r="CK42" s="1"/>
      <c r="CL42" s="1"/>
      <c r="CM42" s="1"/>
      <c r="CS42" s="1"/>
      <c r="CT42" s="1"/>
      <c r="CU42" s="1"/>
      <c r="DA42" s="1"/>
      <c r="DB42" s="1"/>
      <c r="DC42" s="1"/>
      <c r="DI42" s="1"/>
      <c r="DJ42" s="1"/>
      <c r="DK42" s="1"/>
      <c r="DQ42" s="1"/>
      <c r="DR42" s="1"/>
      <c r="DS42" s="1"/>
      <c r="DY42" s="1"/>
      <c r="DZ42" s="1"/>
      <c r="EA42" s="1"/>
      <c r="EG42" s="1"/>
      <c r="EH42" s="1"/>
      <c r="EI42" s="1"/>
      <c r="EO42" s="1"/>
      <c r="EP42" s="1"/>
      <c r="EQ42" s="1"/>
      <c r="EW42" s="1"/>
      <c r="EX42" s="1"/>
      <c r="EY42" s="1"/>
      <c r="FE42" s="1"/>
      <c r="FF42" s="1"/>
      <c r="FG42" s="1"/>
      <c r="FM42" s="1"/>
      <c r="FN42" s="1"/>
      <c r="FO42" s="1"/>
      <c r="FU42" s="1"/>
      <c r="FV42" s="1"/>
      <c r="FW42" s="1"/>
      <c r="GC42" s="1"/>
      <c r="GD42" s="1"/>
      <c r="GE42" s="1"/>
      <c r="GK42" s="1"/>
      <c r="GL42" s="1"/>
      <c r="GM42" s="1"/>
      <c r="GS42" s="1"/>
      <c r="GT42" s="1"/>
      <c r="GU42" s="1"/>
      <c r="HA42" s="1"/>
      <c r="HB42" s="1"/>
      <c r="HC42" s="1"/>
      <c r="HI42" s="1"/>
      <c r="HJ42" s="1"/>
      <c r="HK42" s="1"/>
      <c r="HQ42" s="1"/>
      <c r="HR42" s="1"/>
      <c r="HS42" s="1"/>
      <c r="HY42" s="1"/>
      <c r="HZ42" s="1"/>
      <c r="IA42" s="1"/>
    </row>
    <row r="44" spans="1:237" x14ac:dyDescent="0.4">
      <c r="A44" s="1"/>
      <c r="B44" s="1"/>
      <c r="C44" s="1"/>
      <c r="I44" s="1"/>
      <c r="J44" s="1"/>
      <c r="K44" s="1"/>
      <c r="Q44" s="1"/>
      <c r="R44" s="1"/>
      <c r="S44" s="1"/>
      <c r="Y44" s="1"/>
      <c r="Z44" s="1"/>
      <c r="AA44" s="1"/>
      <c r="AG44" s="1"/>
      <c r="AH44" s="1"/>
      <c r="AI44" s="1"/>
      <c r="AO44" s="1"/>
      <c r="AP44" s="1"/>
      <c r="AQ44" s="1"/>
      <c r="AW44" s="1"/>
      <c r="AX44" s="1"/>
      <c r="AY44" s="1"/>
      <c r="BE44" s="1"/>
      <c r="BF44" s="1"/>
      <c r="BG44" s="1"/>
      <c r="BM44" s="1"/>
      <c r="BN44" s="1"/>
      <c r="BO44" s="1"/>
      <c r="BU44" s="1"/>
      <c r="BV44" s="1"/>
      <c r="BW44" s="1"/>
      <c r="CC44" s="1"/>
      <c r="CD44" s="1"/>
      <c r="CE44" s="1"/>
      <c r="CK44" s="1"/>
      <c r="CL44" s="1"/>
      <c r="CM44" s="1"/>
      <c r="CS44" s="1"/>
      <c r="CT44" s="1"/>
      <c r="CU44" s="1"/>
      <c r="DA44" s="1"/>
      <c r="DB44" s="1"/>
      <c r="DC44" s="1"/>
      <c r="DI44" s="1"/>
      <c r="DJ44" s="1"/>
      <c r="DK44" s="1"/>
      <c r="DQ44" s="1"/>
      <c r="DR44" s="1"/>
      <c r="DS44" s="1"/>
      <c r="DY44" s="1"/>
      <c r="DZ44" s="1"/>
      <c r="EA44" s="1"/>
      <c r="EG44" s="1"/>
      <c r="EH44" s="1"/>
      <c r="EI44" s="1"/>
      <c r="EO44" s="1"/>
      <c r="EP44" s="1"/>
      <c r="EQ44" s="1"/>
      <c r="EW44" s="1"/>
      <c r="EX44" s="1"/>
      <c r="EY44" s="1"/>
      <c r="FE44" s="1"/>
      <c r="FF44" s="1"/>
      <c r="FG44" s="1"/>
      <c r="FM44" s="1"/>
      <c r="FN44" s="1"/>
      <c r="FO44" s="1"/>
      <c r="FU44" s="1"/>
      <c r="FV44" s="1"/>
      <c r="FW44" s="1"/>
      <c r="GC44" s="1"/>
      <c r="GD44" s="1"/>
      <c r="GE44" s="1"/>
      <c r="GK44" s="1"/>
      <c r="GL44" s="1"/>
      <c r="GM44" s="1"/>
      <c r="GS44" s="1"/>
      <c r="GT44" s="1"/>
      <c r="GU44" s="1"/>
      <c r="HA44" s="1"/>
      <c r="HB44" s="1"/>
      <c r="HC44" s="1"/>
      <c r="HI44" s="1"/>
      <c r="HJ44" s="1"/>
      <c r="HK44" s="1"/>
      <c r="HQ44" s="1"/>
      <c r="HR44" s="1"/>
      <c r="HS44" s="1"/>
      <c r="HY44" s="1"/>
      <c r="HZ44" s="1"/>
      <c r="IA44" s="1"/>
    </row>
    <row r="48" spans="1:237" x14ac:dyDescent="0.4">
      <c r="A48" s="1"/>
      <c r="B48" s="1"/>
      <c r="C48" s="1"/>
      <c r="I48" s="1"/>
      <c r="J48" s="1"/>
      <c r="K48" s="1"/>
      <c r="Q48" s="1"/>
      <c r="R48" s="1"/>
      <c r="S48" s="1"/>
      <c r="Y48" s="1"/>
      <c r="Z48" s="1"/>
      <c r="AA48" s="1"/>
      <c r="AG48" s="1"/>
      <c r="AH48" s="1"/>
      <c r="AI48" s="1"/>
      <c r="AO48" s="1"/>
      <c r="AP48" s="1"/>
      <c r="AQ48" s="1"/>
      <c r="AW48" s="1"/>
      <c r="AX48" s="1"/>
      <c r="AY48" s="1"/>
      <c r="BE48" s="1"/>
      <c r="BF48" s="1"/>
      <c r="BG48" s="1"/>
      <c r="BM48" s="1"/>
      <c r="BN48" s="1"/>
      <c r="BO48" s="1"/>
      <c r="BU48" s="1"/>
      <c r="BV48" s="1"/>
      <c r="BW48" s="1"/>
      <c r="CC48" s="1"/>
      <c r="CD48" s="1"/>
      <c r="CE48" s="1"/>
      <c r="CK48" s="1"/>
      <c r="CL48" s="1"/>
      <c r="CM48" s="1"/>
      <c r="CS48" s="1"/>
      <c r="CT48" s="1"/>
      <c r="CU48" s="1"/>
      <c r="DA48" s="1"/>
      <c r="DB48" s="1"/>
      <c r="DC48" s="1"/>
      <c r="DI48" s="1"/>
      <c r="DJ48" s="1"/>
      <c r="DK48" s="1"/>
      <c r="DQ48" s="1"/>
      <c r="DR48" s="1"/>
      <c r="DS48" s="1"/>
      <c r="DY48" s="1"/>
      <c r="DZ48" s="1"/>
      <c r="EA48" s="1"/>
      <c r="EG48" s="1"/>
      <c r="EH48" s="1"/>
      <c r="EI48" s="1"/>
      <c r="EO48" s="1"/>
      <c r="EP48" s="1"/>
      <c r="EQ48" s="1"/>
      <c r="EW48" s="1"/>
      <c r="EX48" s="1"/>
      <c r="EY48" s="1"/>
      <c r="FE48" s="1"/>
      <c r="FF48" s="1"/>
      <c r="FG48" s="1"/>
      <c r="FM48" s="1"/>
      <c r="FN48" s="1"/>
      <c r="FO48" s="1"/>
      <c r="FU48" s="1"/>
      <c r="FV48" s="1"/>
      <c r="FW48" s="1"/>
      <c r="GC48" s="1"/>
      <c r="GD48" s="1"/>
      <c r="GE48" s="1"/>
      <c r="GK48" s="1"/>
      <c r="GL48" s="1"/>
      <c r="GM48" s="1"/>
      <c r="GS48" s="1"/>
      <c r="GT48" s="1"/>
      <c r="GU48" s="1"/>
      <c r="HA48" s="1"/>
      <c r="HB48" s="1"/>
      <c r="HC48" s="1"/>
      <c r="HI48" s="1"/>
      <c r="HJ48" s="1"/>
      <c r="HK48" s="1"/>
      <c r="HQ48" s="1"/>
      <c r="HR48" s="1"/>
      <c r="HS48" s="1"/>
      <c r="HY48" s="1"/>
      <c r="HZ48" s="1"/>
      <c r="IA48" s="1"/>
    </row>
    <row r="55" spans="1:235" x14ac:dyDescent="0.4">
      <c r="A55" s="1"/>
      <c r="B55" s="1"/>
      <c r="C55" s="1"/>
      <c r="I55" s="1"/>
      <c r="J55" s="1"/>
      <c r="K55" s="1"/>
      <c r="Q55" s="1"/>
      <c r="R55" s="1"/>
      <c r="S55" s="1"/>
      <c r="Y55" s="1"/>
      <c r="Z55" s="1"/>
      <c r="AA55" s="1"/>
      <c r="AG55" s="1"/>
      <c r="AH55" s="1"/>
      <c r="AI55" s="1"/>
      <c r="AO55" s="1"/>
      <c r="AP55" s="1"/>
      <c r="AQ55" s="1"/>
      <c r="AW55" s="1"/>
      <c r="AX55" s="1"/>
      <c r="AY55" s="1"/>
      <c r="BE55" s="1"/>
      <c r="BF55" s="1"/>
      <c r="BG55" s="1"/>
      <c r="BM55" s="1"/>
      <c r="BN55" s="1"/>
      <c r="BO55" s="1"/>
      <c r="BU55" s="1"/>
      <c r="BV55" s="1"/>
      <c r="BW55" s="1"/>
      <c r="CC55" s="1"/>
      <c r="CD55" s="1"/>
      <c r="CE55" s="1"/>
      <c r="CK55" s="1"/>
      <c r="CL55" s="1"/>
      <c r="CM55" s="1"/>
      <c r="CS55" s="1"/>
      <c r="CT55" s="1"/>
      <c r="CU55" s="1"/>
      <c r="DA55" s="1"/>
      <c r="DB55" s="1"/>
      <c r="DC55" s="1"/>
      <c r="DI55" s="1"/>
      <c r="DJ55" s="1"/>
      <c r="DK55" s="1"/>
      <c r="DQ55" s="1"/>
      <c r="DR55" s="1"/>
      <c r="DS55" s="1"/>
      <c r="DY55" s="1"/>
      <c r="DZ55" s="1"/>
      <c r="EA55" s="1"/>
      <c r="EG55" s="1"/>
      <c r="EH55" s="1"/>
      <c r="EI55" s="1"/>
      <c r="EO55" s="1"/>
      <c r="EP55" s="1"/>
      <c r="EQ55" s="1"/>
      <c r="EW55" s="1"/>
      <c r="EX55" s="1"/>
      <c r="EY55" s="1"/>
      <c r="FE55" s="1"/>
      <c r="FF55" s="1"/>
      <c r="FG55" s="1"/>
      <c r="FM55" s="1"/>
      <c r="FN55" s="1"/>
      <c r="FO55" s="1"/>
      <c r="FU55" s="1"/>
      <c r="FV55" s="1"/>
      <c r="FW55" s="1"/>
      <c r="GC55" s="1"/>
      <c r="GD55" s="1"/>
      <c r="GE55" s="1"/>
      <c r="GK55" s="1"/>
      <c r="GL55" s="1"/>
      <c r="GM55" s="1"/>
      <c r="GS55" s="1"/>
      <c r="GT55" s="1"/>
      <c r="GU55" s="1"/>
      <c r="HA55" s="1"/>
      <c r="HB55" s="1"/>
      <c r="HC55" s="1"/>
      <c r="HI55" s="1"/>
      <c r="HJ55" s="1"/>
      <c r="HK55" s="1"/>
      <c r="HQ55" s="1"/>
      <c r="HR55" s="1"/>
      <c r="HS55" s="1"/>
      <c r="HY55" s="1"/>
      <c r="HZ55" s="1"/>
      <c r="IA55" s="1"/>
    </row>
    <row r="64" spans="1:235" x14ac:dyDescent="0.4">
      <c r="A64" s="1"/>
      <c r="B64" s="1"/>
      <c r="C64" s="1"/>
      <c r="I64" s="1"/>
      <c r="J64" s="1"/>
      <c r="K64" s="1"/>
      <c r="Q64" s="1"/>
      <c r="R64" s="1"/>
      <c r="S64" s="1"/>
      <c r="Y64" s="1"/>
      <c r="Z64" s="1"/>
      <c r="AA64" s="1"/>
      <c r="AG64" s="1"/>
      <c r="AH64" s="1"/>
      <c r="AI64" s="1"/>
      <c r="AO64" s="1"/>
      <c r="AP64" s="1"/>
      <c r="AQ64" s="1"/>
      <c r="AW64" s="1"/>
      <c r="AX64" s="1"/>
      <c r="AY64" s="1"/>
      <c r="BE64" s="1"/>
      <c r="BF64" s="1"/>
      <c r="BG64" s="1"/>
      <c r="BM64" s="1"/>
      <c r="BN64" s="1"/>
      <c r="BO64" s="1"/>
      <c r="BU64" s="1"/>
      <c r="BV64" s="1"/>
      <c r="BW64" s="1"/>
      <c r="CC64" s="1"/>
      <c r="CD64" s="1"/>
      <c r="CE64" s="1"/>
      <c r="CK64" s="1"/>
      <c r="CL64" s="1"/>
      <c r="CM64" s="1"/>
      <c r="CS64" s="1"/>
      <c r="CT64" s="1"/>
      <c r="CU64" s="1"/>
      <c r="DA64" s="1"/>
      <c r="DB64" s="1"/>
      <c r="DC64" s="1"/>
      <c r="DI64" s="1"/>
      <c r="DJ64" s="1"/>
      <c r="DK64" s="1"/>
      <c r="DQ64" s="1"/>
      <c r="DR64" s="1"/>
      <c r="DS64" s="1"/>
      <c r="DY64" s="1"/>
      <c r="DZ64" s="1"/>
      <c r="EA64" s="1"/>
      <c r="EG64" s="1"/>
      <c r="EH64" s="1"/>
      <c r="EI64" s="1"/>
      <c r="EO64" s="1"/>
      <c r="EP64" s="1"/>
      <c r="EQ64" s="1"/>
      <c r="EW64" s="1"/>
      <c r="EX64" s="1"/>
      <c r="EY64" s="1"/>
      <c r="FE64" s="1"/>
      <c r="FF64" s="1"/>
      <c r="FG64" s="1"/>
      <c r="FM64" s="1"/>
      <c r="FN64" s="1"/>
      <c r="FO64" s="1"/>
      <c r="FU64" s="1"/>
      <c r="FV64" s="1"/>
      <c r="FW64" s="1"/>
      <c r="GC64" s="1"/>
      <c r="GD64" s="1"/>
      <c r="GE64" s="1"/>
      <c r="GK64" s="1"/>
      <c r="GL64" s="1"/>
      <c r="GM64" s="1"/>
      <c r="GS64" s="1"/>
      <c r="GT64" s="1"/>
      <c r="GU64" s="1"/>
      <c r="HA64" s="1"/>
      <c r="HB64" s="1"/>
      <c r="HC64" s="1"/>
      <c r="HI64" s="1"/>
      <c r="HJ64" s="1"/>
      <c r="HK64" s="1"/>
      <c r="HQ64" s="1"/>
      <c r="HR64" s="1"/>
      <c r="HS64" s="1"/>
      <c r="HY64" s="1"/>
      <c r="HZ64" s="1"/>
      <c r="IA64" s="1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C9804-356E-4C89-ACC3-0ED9BCD69AFD}">
  <sheetPr codeName="Sheet2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_xll.RssChart($A$2:$E$2,場中監視!A2, "1M", ((60*2.5)+1+(60*3)+1)*5)</f>
        <v>=RssChart($A$2:$E$2,場中監視!A2,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場中監視!A2, "D", 100)</f>
        <v>=RssChart($AJ$2:$AS$2, 場中監視!A2,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212833.33333333334</v>
      </c>
      <c r="T2" s="2">
        <f t="shared" si="0"/>
        <v>0</v>
      </c>
      <c r="U2" s="2">
        <f t="shared" si="0"/>
        <v>0</v>
      </c>
      <c r="V2" s="2">
        <f t="shared" si="0"/>
        <v>304900</v>
      </c>
      <c r="W2" s="2">
        <f t="shared" si="0"/>
        <v>202600</v>
      </c>
      <c r="X2" s="2">
        <f t="shared" si="0"/>
        <v>131000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304900</v>
      </c>
      <c r="AB2" s="2" cm="1">
        <f t="array" ref="AB2">_xlfn.XLOOKUP(AB$1&amp;$R2,$C$3:$C$1662&amp;$D$3:$D$1662,$E$3:$E$1662,0,0,1)</f>
        <v>202600</v>
      </c>
      <c r="AC2" s="2" cm="1">
        <f t="array" ref="AC2">_xlfn.XLOOKUP(AC$1&amp;$R2,$C$3:$C$1662&amp;$D$3:$D$1662,$E$3:$E$1662,0,0,1)</f>
        <v>131000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812</v>
      </c>
      <c r="B3" t="s">
        <v>385</v>
      </c>
      <c r="C3" t="s">
        <v>804</v>
      </c>
      <c r="D3" t="s">
        <v>506</v>
      </c>
      <c r="E3">
        <v>131000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278700</v>
      </c>
      <c r="T3" s="2">
        <f>T2+Y3</f>
        <v>0</v>
      </c>
      <c r="U3" s="2">
        <f>U2+Z3</f>
        <v>0</v>
      </c>
      <c r="V3" s="2">
        <f>V2+AA3</f>
        <v>359000</v>
      </c>
      <c r="W3" s="2">
        <f>W2+AB3</f>
        <v>311600</v>
      </c>
      <c r="X3" s="2">
        <f>X2+AC3</f>
        <v>165500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54100</v>
      </c>
      <c r="AB3" s="2" cm="1">
        <f t="array" ref="AB3">_xlfn.XLOOKUP(AB$1&amp;$R3,$C$3:$C$1662&amp;$D$3:$D$1662,$E$3:$E$1662,0,0,1)</f>
        <v>109000</v>
      </c>
      <c r="AC3" s="2" cm="1">
        <f t="array" ref="AC3">_xlfn.XLOOKUP(AC$1&amp;$R3,$C$3:$C$1662&amp;$D$3:$D$1662,$E$3:$E$1662,0,0,1)</f>
        <v>34500</v>
      </c>
      <c r="AJ3" t="s">
        <v>812</v>
      </c>
      <c r="AK3" t="s">
        <v>882</v>
      </c>
      <c r="AL3" t="s">
        <v>883</v>
      </c>
      <c r="AM3" t="s">
        <v>884</v>
      </c>
      <c r="AN3" t="s">
        <v>881</v>
      </c>
      <c r="AO3">
        <v>3100</v>
      </c>
      <c r="AP3">
        <v>3130</v>
      </c>
      <c r="AQ3">
        <v>3015</v>
      </c>
      <c r="AR3">
        <v>3050</v>
      </c>
      <c r="AS3">
        <v>2823800</v>
      </c>
    </row>
    <row r="4" spans="1:48" x14ac:dyDescent="0.4">
      <c r="C4" t="s">
        <v>804</v>
      </c>
      <c r="D4" t="s">
        <v>507</v>
      </c>
      <c r="E4">
        <v>34500</v>
      </c>
      <c r="I4" t="str">
        <v>2025/02/20</v>
      </c>
      <c r="R4" t="s">
        <v>92</v>
      </c>
      <c r="S4" s="2">
        <f t="shared" si="1"/>
        <v>332200</v>
      </c>
      <c r="T4" s="2">
        <f t="shared" ref="T4:T67" si="2">T3+Y4</f>
        <v>0</v>
      </c>
      <c r="U4" s="2">
        <f t="shared" ref="U4:U67" si="3">U3+Z4</f>
        <v>0</v>
      </c>
      <c r="V4" s="2">
        <f t="shared" ref="V4:V67" si="4">V3+AA4</f>
        <v>408500</v>
      </c>
      <c r="W4" s="2">
        <f t="shared" ref="W4:W67" si="5">W3+AB4</f>
        <v>401300</v>
      </c>
      <c r="X4" s="2">
        <f t="shared" ref="X4:X67" si="6">X3+AC4</f>
        <v>186800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49500</v>
      </c>
      <c r="AB4" s="2" cm="1">
        <f t="array" ref="AB4">_xlfn.XLOOKUP(AB$1&amp;$R4,$C$3:$C$1662&amp;$D$3:$D$1662,$E$3:$E$1662,0,0,1)</f>
        <v>89700</v>
      </c>
      <c r="AC4" s="2" cm="1">
        <f t="array" ref="AC4">_xlfn.XLOOKUP(AC$1&amp;$R4,$C$3:$C$1662&amp;$D$3:$D$1662,$E$3:$E$1662,0,0,1)</f>
        <v>21300</v>
      </c>
      <c r="AM4" t="s">
        <v>885</v>
      </c>
      <c r="AN4" t="s">
        <v>881</v>
      </c>
      <c r="AO4">
        <v>3200</v>
      </c>
      <c r="AP4">
        <v>3495</v>
      </c>
      <c r="AQ4">
        <v>3200</v>
      </c>
      <c r="AR4">
        <v>3485</v>
      </c>
      <c r="AS4">
        <v>4976400</v>
      </c>
      <c r="AU4" s="7">
        <f t="shared" ref="AU4:AU67" si="7">IF(AR3&lt;AR4,AR4/AR3-1,"")</f>
        <v>0.14262295081967213</v>
      </c>
      <c r="AV4" s="7" t="str">
        <f t="shared" ref="AV4:AV67" si="8">IF(AR3&gt;AR4,AR4/AR3-1,"")</f>
        <v/>
      </c>
    </row>
    <row r="5" spans="1:48" x14ac:dyDescent="0.4">
      <c r="C5" t="s">
        <v>804</v>
      </c>
      <c r="D5" t="s">
        <v>508</v>
      </c>
      <c r="E5">
        <v>21300</v>
      </c>
      <c r="I5" t="str">
        <v>2025/02/19</v>
      </c>
      <c r="R5" t="s">
        <v>41</v>
      </c>
      <c r="S5" s="2">
        <f t="shared" si="1"/>
        <v>381060</v>
      </c>
      <c r="T5" s="2">
        <f t="shared" si="2"/>
        <v>382800</v>
      </c>
      <c r="U5" s="2">
        <f t="shared" si="3"/>
        <v>390000</v>
      </c>
      <c r="V5" s="2">
        <f t="shared" si="4"/>
        <v>450700</v>
      </c>
      <c r="W5" s="2">
        <f t="shared" si="5"/>
        <v>454000</v>
      </c>
      <c r="X5" s="2">
        <f t="shared" si="6"/>
        <v>227800</v>
      </c>
      <c r="Y5" s="2" cm="1">
        <f t="array" ref="Y5">_xlfn.XLOOKUP(Y$1&amp;$R5,$C$3:$C$1662&amp;$D$3:$D$1662,$E$3:$E$1662,0,0,1)</f>
        <v>382800</v>
      </c>
      <c r="Z5" s="2" cm="1">
        <f t="array" ref="Z5">_xlfn.XLOOKUP(Z$1&amp;$R5,$C$3:$C$1662&amp;$D$3:$D$1662,$E$3:$E$1662,0,0,1)</f>
        <v>390000</v>
      </c>
      <c r="AA5" s="2" cm="1">
        <f t="array" ref="AA5">_xlfn.XLOOKUP(AA$1&amp;$R5,$C$3:$C$1662&amp;$D$3:$D$1662,$E$3:$E$1662,0,0,1)</f>
        <v>42200</v>
      </c>
      <c r="AB5" s="2" cm="1">
        <f t="array" ref="AB5">_xlfn.XLOOKUP(AB$1&amp;$R5,$C$3:$C$1662&amp;$D$3:$D$1662,$E$3:$E$1662,0,0,1)</f>
        <v>52700</v>
      </c>
      <c r="AC5" s="2" cm="1">
        <f t="array" ref="AC5">_xlfn.XLOOKUP(AC$1&amp;$R5,$C$3:$C$1662&amp;$D$3:$D$1662,$E$3:$E$1662,0,0,1)</f>
        <v>41000</v>
      </c>
      <c r="AM5" t="s">
        <v>886</v>
      </c>
      <c r="AN5" t="s">
        <v>881</v>
      </c>
      <c r="AO5">
        <v>3520</v>
      </c>
      <c r="AP5">
        <v>3580</v>
      </c>
      <c r="AQ5">
        <v>3380</v>
      </c>
      <c r="AR5">
        <v>3405</v>
      </c>
      <c r="AS5">
        <v>5105300</v>
      </c>
      <c r="AU5" s="7" t="str">
        <f t="shared" si="7"/>
        <v/>
      </c>
      <c r="AV5" s="7">
        <f t="shared" si="8"/>
        <v>-2.2955523672883782E-2</v>
      </c>
    </row>
    <row r="6" spans="1:48" x14ac:dyDescent="0.4">
      <c r="C6" t="s">
        <v>804</v>
      </c>
      <c r="D6" t="s">
        <v>509</v>
      </c>
      <c r="E6">
        <v>41000</v>
      </c>
      <c r="I6" t="str">
        <v>2025/02/18</v>
      </c>
      <c r="R6" t="s">
        <v>36</v>
      </c>
      <c r="S6" s="2">
        <f t="shared" si="1"/>
        <v>442560</v>
      </c>
      <c r="T6" s="2">
        <f t="shared" si="2"/>
        <v>461700</v>
      </c>
      <c r="U6" s="2">
        <f t="shared" si="3"/>
        <v>487500</v>
      </c>
      <c r="V6" s="2">
        <f t="shared" si="4"/>
        <v>514300</v>
      </c>
      <c r="W6" s="2">
        <f t="shared" si="5"/>
        <v>507500</v>
      </c>
      <c r="X6" s="2">
        <f t="shared" si="6"/>
        <v>241800</v>
      </c>
      <c r="Y6" s="2" cm="1">
        <f t="array" ref="Y6">_xlfn.XLOOKUP(Y$1&amp;$R6,$C$3:$C$1662&amp;$D$3:$D$1662,$E$3:$E$1662,0,0,1)</f>
        <v>78900</v>
      </c>
      <c r="Z6" s="2" cm="1">
        <f t="array" ref="Z6">_xlfn.XLOOKUP(Z$1&amp;$R6,$C$3:$C$1662&amp;$D$3:$D$1662,$E$3:$E$1662,0,0,1)</f>
        <v>97500</v>
      </c>
      <c r="AA6" s="2" cm="1">
        <f t="array" ref="AA6">_xlfn.XLOOKUP(AA$1&amp;$R6,$C$3:$C$1662&amp;$D$3:$D$1662,$E$3:$E$1662,0,0,1)</f>
        <v>63600</v>
      </c>
      <c r="AB6" s="2" cm="1">
        <f t="array" ref="AB6">_xlfn.XLOOKUP(AB$1&amp;$R6,$C$3:$C$1662&amp;$D$3:$D$1662,$E$3:$E$1662,0,0,1)</f>
        <v>53500</v>
      </c>
      <c r="AC6" s="2" cm="1">
        <f t="array" ref="AC6">_xlfn.XLOOKUP(AC$1&amp;$R6,$C$3:$C$1662&amp;$D$3:$D$1662,$E$3:$E$1662,0,0,1)</f>
        <v>14000</v>
      </c>
      <c r="AM6" t="s">
        <v>887</v>
      </c>
      <c r="AN6" t="s">
        <v>881</v>
      </c>
      <c r="AO6">
        <v>3195</v>
      </c>
      <c r="AP6">
        <v>3320</v>
      </c>
      <c r="AQ6">
        <v>3170</v>
      </c>
      <c r="AR6">
        <v>3180</v>
      </c>
      <c r="AS6">
        <v>2922000</v>
      </c>
      <c r="AU6" s="7" t="str">
        <f t="shared" si="7"/>
        <v/>
      </c>
      <c r="AV6" s="7">
        <f t="shared" si="8"/>
        <v>-6.607929515418498E-2</v>
      </c>
    </row>
    <row r="7" spans="1:48" x14ac:dyDescent="0.4">
      <c r="C7" t="s">
        <v>804</v>
      </c>
      <c r="D7" t="s">
        <v>510</v>
      </c>
      <c r="E7">
        <v>14000</v>
      </c>
      <c r="I7" t="str">
        <v>2025/02/17</v>
      </c>
      <c r="R7" t="s">
        <v>84</v>
      </c>
      <c r="S7" s="2">
        <f t="shared" si="1"/>
        <v>491500</v>
      </c>
      <c r="T7" s="2">
        <f t="shared" si="2"/>
        <v>492500</v>
      </c>
      <c r="U7" s="2">
        <f t="shared" si="3"/>
        <v>531700</v>
      </c>
      <c r="V7" s="2">
        <f t="shared" si="4"/>
        <v>630500</v>
      </c>
      <c r="W7" s="2">
        <f t="shared" si="5"/>
        <v>545900</v>
      </c>
      <c r="X7" s="2">
        <f t="shared" si="6"/>
        <v>256900</v>
      </c>
      <c r="Y7" s="2" cm="1">
        <f t="array" ref="Y7">_xlfn.XLOOKUP(Y$1&amp;$R7,$C$3:$C$1662&amp;$D$3:$D$1662,$E$3:$E$1662,0,0,1)</f>
        <v>30800</v>
      </c>
      <c r="Z7" s="2" cm="1">
        <f t="array" ref="Z7">_xlfn.XLOOKUP(Z$1&amp;$R7,$C$3:$C$1662&amp;$D$3:$D$1662,$E$3:$E$1662,0,0,1)</f>
        <v>44200</v>
      </c>
      <c r="AA7" s="2" cm="1">
        <f t="array" ref="AA7">_xlfn.XLOOKUP(AA$1&amp;$R7,$C$3:$C$1662&amp;$D$3:$D$1662,$E$3:$E$1662,0,0,1)</f>
        <v>116200</v>
      </c>
      <c r="AB7" s="2" cm="1">
        <f t="array" ref="AB7">_xlfn.XLOOKUP(AB$1&amp;$R7,$C$3:$C$1662&amp;$D$3:$D$1662,$E$3:$E$1662,0,0,1)</f>
        <v>38400</v>
      </c>
      <c r="AC7" s="2" cm="1">
        <f t="array" ref="AC7">_xlfn.XLOOKUP(AC$1&amp;$R7,$C$3:$C$1662&amp;$D$3:$D$1662,$E$3:$E$1662,0,0,1)</f>
        <v>15100</v>
      </c>
      <c r="AM7" t="s">
        <v>888</v>
      </c>
      <c r="AN7" t="s">
        <v>881</v>
      </c>
      <c r="AO7">
        <v>3200</v>
      </c>
      <c r="AP7">
        <v>3265</v>
      </c>
      <c r="AQ7">
        <v>3175</v>
      </c>
      <c r="AR7">
        <v>3265</v>
      </c>
      <c r="AS7">
        <v>2406500</v>
      </c>
      <c r="AU7" s="7">
        <f t="shared" si="7"/>
        <v>2.6729559748427612E-2</v>
      </c>
      <c r="AV7" s="7" t="str">
        <f t="shared" si="8"/>
        <v/>
      </c>
    </row>
    <row r="8" spans="1:48" x14ac:dyDescent="0.4">
      <c r="C8" t="s">
        <v>804</v>
      </c>
      <c r="D8" t="s">
        <v>511</v>
      </c>
      <c r="E8">
        <v>15100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546780</v>
      </c>
      <c r="T8" s="2">
        <f t="shared" si="2"/>
        <v>531300</v>
      </c>
      <c r="U8" s="2">
        <f t="shared" si="3"/>
        <v>624500</v>
      </c>
      <c r="V8" s="2">
        <f t="shared" si="4"/>
        <v>728000</v>
      </c>
      <c r="W8" s="2">
        <f t="shared" si="5"/>
        <v>574700</v>
      </c>
      <c r="X8" s="2">
        <f t="shared" si="6"/>
        <v>275400</v>
      </c>
      <c r="Y8" s="2" cm="1">
        <f t="array" ref="Y8">_xlfn.XLOOKUP(Y$1&amp;$R8,$C$3:$C$1662&amp;$D$3:$D$1662,$E$3:$E$1662,0,0,1)</f>
        <v>38800</v>
      </c>
      <c r="Z8" s="2" cm="1">
        <f t="array" ref="Z8">_xlfn.XLOOKUP(Z$1&amp;$R8,$C$3:$C$1662&amp;$D$3:$D$1662,$E$3:$E$1662,0,0,1)</f>
        <v>92800</v>
      </c>
      <c r="AA8" s="2" cm="1">
        <f t="array" ref="AA8">_xlfn.XLOOKUP(AA$1&amp;$R8,$C$3:$C$1662&amp;$D$3:$D$1662,$E$3:$E$1662,0,0,1)</f>
        <v>97500</v>
      </c>
      <c r="AB8" s="2" cm="1">
        <f t="array" ref="AB8">_xlfn.XLOOKUP(AB$1&amp;$R8,$C$3:$C$1662&amp;$D$3:$D$1662,$E$3:$E$1662,0,0,1)</f>
        <v>28800</v>
      </c>
      <c r="AC8" s="2" cm="1">
        <f t="array" ref="AC8">_xlfn.XLOOKUP(AC$1&amp;$R8,$C$3:$C$1662&amp;$D$3:$D$1662,$E$3:$E$1662,0,0,1)</f>
        <v>18500</v>
      </c>
      <c r="AM8" t="s">
        <v>889</v>
      </c>
      <c r="AN8" t="s">
        <v>881</v>
      </c>
      <c r="AO8">
        <v>3170</v>
      </c>
      <c r="AP8">
        <v>3170</v>
      </c>
      <c r="AQ8">
        <v>3090</v>
      </c>
      <c r="AR8">
        <v>3130</v>
      </c>
      <c r="AS8">
        <v>2354800</v>
      </c>
      <c r="AU8" s="7" t="str">
        <f t="shared" si="7"/>
        <v/>
      </c>
      <c r="AV8" s="7">
        <f t="shared" si="8"/>
        <v>-4.1347626339969357E-2</v>
      </c>
    </row>
    <row r="9" spans="1:48" x14ac:dyDescent="0.4">
      <c r="C9" t="s">
        <v>804</v>
      </c>
      <c r="D9" t="s">
        <v>512</v>
      </c>
      <c r="E9">
        <v>18500</v>
      </c>
      <c r="G9" s="1"/>
      <c r="H9" s="1"/>
      <c r="I9" s="1"/>
      <c r="J9" s="1"/>
      <c r="K9" s="1"/>
      <c r="L9" s="1"/>
      <c r="R9" t="s">
        <v>18</v>
      </c>
      <c r="S9" s="2">
        <f t="shared" si="1"/>
        <v>593940</v>
      </c>
      <c r="T9" s="2">
        <f t="shared" si="2"/>
        <v>570600</v>
      </c>
      <c r="U9" s="2">
        <f t="shared" si="3"/>
        <v>668600</v>
      </c>
      <c r="V9" s="2">
        <f t="shared" si="4"/>
        <v>796400</v>
      </c>
      <c r="W9" s="2">
        <f t="shared" si="5"/>
        <v>638500</v>
      </c>
      <c r="X9" s="2">
        <f t="shared" si="6"/>
        <v>295600</v>
      </c>
      <c r="Y9" s="2" cm="1">
        <f t="array" ref="Y9">_xlfn.XLOOKUP(Y$1&amp;$R9,$C$3:$C$1662&amp;$D$3:$D$1662,$E$3:$E$1662,0,0,1)</f>
        <v>39300</v>
      </c>
      <c r="Z9" s="2" cm="1">
        <f t="array" ref="Z9">_xlfn.XLOOKUP(Z$1&amp;$R9,$C$3:$C$1662&amp;$D$3:$D$1662,$E$3:$E$1662,0,0,1)</f>
        <v>44100</v>
      </c>
      <c r="AA9" s="2" cm="1">
        <f t="array" ref="AA9">_xlfn.XLOOKUP(AA$1&amp;$R9,$C$3:$C$1662&amp;$D$3:$D$1662,$E$3:$E$1662,0,0,1)</f>
        <v>68400</v>
      </c>
      <c r="AB9" s="2" cm="1">
        <f t="array" ref="AB9">_xlfn.XLOOKUP(AB$1&amp;$R9,$C$3:$C$1662&amp;$D$3:$D$1662,$E$3:$E$1662,0,0,1)</f>
        <v>63800</v>
      </c>
      <c r="AC9" s="2" cm="1">
        <f t="array" ref="AC9">_xlfn.XLOOKUP(AC$1&amp;$R9,$C$3:$C$1662&amp;$D$3:$D$1662,$E$3:$E$1662,0,0,1)</f>
        <v>20200</v>
      </c>
      <c r="AM9" t="s">
        <v>890</v>
      </c>
      <c r="AN9" t="s">
        <v>881</v>
      </c>
      <c r="AO9">
        <v>3270</v>
      </c>
      <c r="AP9">
        <v>3355</v>
      </c>
      <c r="AQ9">
        <v>3225</v>
      </c>
      <c r="AR9">
        <v>3305</v>
      </c>
      <c r="AS9">
        <v>2619300</v>
      </c>
      <c r="AU9" s="7">
        <f t="shared" si="7"/>
        <v>5.5910543130990309E-2</v>
      </c>
      <c r="AV9" s="7" t="str">
        <f t="shared" si="8"/>
        <v/>
      </c>
    </row>
    <row r="10" spans="1:48" x14ac:dyDescent="0.4">
      <c r="C10" t="s">
        <v>804</v>
      </c>
      <c r="D10" t="s">
        <v>513</v>
      </c>
      <c r="E10">
        <v>20200</v>
      </c>
      <c r="R10" t="s">
        <v>27</v>
      </c>
      <c r="S10" s="2">
        <f t="shared" si="1"/>
        <v>622020</v>
      </c>
      <c r="T10" s="2">
        <f t="shared" si="2"/>
        <v>600300</v>
      </c>
      <c r="U10" s="2">
        <f t="shared" si="3"/>
        <v>690500</v>
      </c>
      <c r="V10" s="2">
        <f t="shared" si="4"/>
        <v>841500</v>
      </c>
      <c r="W10" s="2">
        <f t="shared" si="5"/>
        <v>669700</v>
      </c>
      <c r="X10" s="2">
        <f t="shared" si="6"/>
        <v>308100</v>
      </c>
      <c r="Y10" s="2" cm="1">
        <f t="array" ref="Y10">_xlfn.XLOOKUP(Y$1&amp;$R10,$C$3:$C$1662&amp;$D$3:$D$1662,$E$3:$E$1662,0,0,1)</f>
        <v>29700</v>
      </c>
      <c r="Z10" s="2" cm="1">
        <f t="array" ref="Z10">_xlfn.XLOOKUP(Z$1&amp;$R10,$C$3:$C$1662&amp;$D$3:$D$1662,$E$3:$E$1662,0,0,1)</f>
        <v>21900</v>
      </c>
      <c r="AA10" s="2" cm="1">
        <f t="array" ref="AA10">_xlfn.XLOOKUP(AA$1&amp;$R10,$C$3:$C$1662&amp;$D$3:$D$1662,$E$3:$E$1662,0,0,1)</f>
        <v>45100</v>
      </c>
      <c r="AB10" s="2" cm="1">
        <f t="array" ref="AB10">_xlfn.XLOOKUP(AB$1&amp;$R10,$C$3:$C$1662&amp;$D$3:$D$1662,$E$3:$E$1662,0,0,1)</f>
        <v>31200</v>
      </c>
      <c r="AC10" s="2" cm="1">
        <f t="array" ref="AC10">_xlfn.XLOOKUP(AC$1&amp;$R10,$C$3:$C$1662&amp;$D$3:$D$1662,$E$3:$E$1662,0,0,1)</f>
        <v>12500</v>
      </c>
      <c r="AM10" t="s">
        <v>891</v>
      </c>
      <c r="AN10" t="s">
        <v>881</v>
      </c>
      <c r="AO10">
        <v>3325</v>
      </c>
      <c r="AP10">
        <v>3330</v>
      </c>
      <c r="AQ10">
        <v>3235</v>
      </c>
      <c r="AR10">
        <v>3265</v>
      </c>
      <c r="AS10">
        <v>1842300</v>
      </c>
      <c r="AU10" s="7" t="str">
        <f t="shared" si="7"/>
        <v/>
      </c>
      <c r="AV10" s="7">
        <f t="shared" si="8"/>
        <v>-1.2102874432677768E-2</v>
      </c>
    </row>
    <row r="11" spans="1:48" x14ac:dyDescent="0.4">
      <c r="C11" t="s">
        <v>804</v>
      </c>
      <c r="D11" t="s">
        <v>514</v>
      </c>
      <c r="E11">
        <v>12500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658700</v>
      </c>
      <c r="T11" s="2">
        <f t="shared" si="2"/>
        <v>636800</v>
      </c>
      <c r="U11" s="2">
        <f t="shared" si="3"/>
        <v>743000</v>
      </c>
      <c r="V11" s="2">
        <f t="shared" si="4"/>
        <v>886100</v>
      </c>
      <c r="W11" s="2">
        <f t="shared" si="5"/>
        <v>698800</v>
      </c>
      <c r="X11" s="2">
        <f t="shared" si="6"/>
        <v>328800</v>
      </c>
      <c r="Y11" s="2" cm="1">
        <f t="array" ref="Y11">_xlfn.XLOOKUP(Y$1&amp;$R11,$C$3:$C$1662&amp;$D$3:$D$1662,$E$3:$E$1662,0,0,1)</f>
        <v>36500</v>
      </c>
      <c r="Z11" s="2" cm="1">
        <f t="array" ref="Z11">_xlfn.XLOOKUP(Z$1&amp;$R11,$C$3:$C$1662&amp;$D$3:$D$1662,$E$3:$E$1662,0,0,1)</f>
        <v>52500</v>
      </c>
      <c r="AA11" s="2" cm="1">
        <f t="array" ref="AA11">_xlfn.XLOOKUP(AA$1&amp;$R11,$C$3:$C$1662&amp;$D$3:$D$1662,$E$3:$E$1662,0,0,1)</f>
        <v>44600</v>
      </c>
      <c r="AB11" s="2" cm="1">
        <f t="array" ref="AB11">_xlfn.XLOOKUP(AB$1&amp;$R11,$C$3:$C$1662&amp;$D$3:$D$1662,$E$3:$E$1662,0,0,1)</f>
        <v>29100</v>
      </c>
      <c r="AC11" s="2" cm="1">
        <f t="array" ref="AC11">_xlfn.XLOOKUP(AC$1&amp;$R11,$C$3:$C$1662&amp;$D$3:$D$1662,$E$3:$E$1662,0,0,1)</f>
        <v>20700</v>
      </c>
      <c r="AM11" t="s">
        <v>892</v>
      </c>
      <c r="AN11" t="s">
        <v>881</v>
      </c>
      <c r="AO11">
        <v>3335</v>
      </c>
      <c r="AP11">
        <v>3335</v>
      </c>
      <c r="AQ11">
        <v>3230</v>
      </c>
      <c r="AR11">
        <v>3280</v>
      </c>
      <c r="AS11">
        <v>1852800</v>
      </c>
      <c r="AU11" s="7">
        <f t="shared" si="7"/>
        <v>4.5941807044409533E-3</v>
      </c>
      <c r="AV11" s="7" t="str">
        <f t="shared" si="8"/>
        <v/>
      </c>
    </row>
    <row r="12" spans="1:48" x14ac:dyDescent="0.4">
      <c r="C12" t="s">
        <v>804</v>
      </c>
      <c r="D12" t="s">
        <v>515</v>
      </c>
      <c r="E12">
        <v>20700</v>
      </c>
      <c r="R12" t="s">
        <v>62</v>
      </c>
      <c r="S12" s="2">
        <f t="shared" si="1"/>
        <v>693780</v>
      </c>
      <c r="T12" s="2">
        <f t="shared" si="2"/>
        <v>675800</v>
      </c>
      <c r="U12" s="2">
        <f t="shared" si="3"/>
        <v>795600</v>
      </c>
      <c r="V12" s="2">
        <f t="shared" si="4"/>
        <v>931600</v>
      </c>
      <c r="W12" s="2">
        <f t="shared" si="5"/>
        <v>724800</v>
      </c>
      <c r="X12" s="2">
        <f t="shared" si="6"/>
        <v>341100</v>
      </c>
      <c r="Y12" s="2" cm="1">
        <f t="array" ref="Y12">_xlfn.XLOOKUP(Y$1&amp;$R12,$C$3:$C$1662&amp;$D$3:$D$1662,$E$3:$E$1662,0,0,1)</f>
        <v>39000</v>
      </c>
      <c r="Z12" s="2" cm="1">
        <f t="array" ref="Z12">_xlfn.XLOOKUP(Z$1&amp;$R12,$C$3:$C$1662&amp;$D$3:$D$1662,$E$3:$E$1662,0,0,1)</f>
        <v>52600</v>
      </c>
      <c r="AA12" s="2" cm="1">
        <f t="array" ref="AA12">_xlfn.XLOOKUP(AA$1&amp;$R12,$C$3:$C$1662&amp;$D$3:$D$1662,$E$3:$E$1662,0,0,1)</f>
        <v>45500</v>
      </c>
      <c r="AB12" s="2" cm="1">
        <f t="array" ref="AB12">_xlfn.XLOOKUP(AB$1&amp;$R12,$C$3:$C$1662&amp;$D$3:$D$1662,$E$3:$E$1662,0,0,1)</f>
        <v>26000</v>
      </c>
      <c r="AC12" s="2" cm="1">
        <f t="array" ref="AC12">_xlfn.XLOOKUP(AC$1&amp;$R12,$C$3:$C$1662&amp;$D$3:$D$1662,$E$3:$E$1662,0,0,1)</f>
        <v>12300</v>
      </c>
      <c r="AM12" t="s">
        <v>893</v>
      </c>
      <c r="AN12" t="s">
        <v>881</v>
      </c>
      <c r="AO12">
        <v>3305</v>
      </c>
      <c r="AP12">
        <v>3345</v>
      </c>
      <c r="AQ12">
        <v>3185</v>
      </c>
      <c r="AR12">
        <v>3225</v>
      </c>
      <c r="AS12">
        <v>1762100</v>
      </c>
      <c r="AU12" s="7" t="str">
        <f t="shared" si="7"/>
        <v/>
      </c>
      <c r="AV12" s="7">
        <f t="shared" si="8"/>
        <v>-1.6768292682926789E-2</v>
      </c>
    </row>
    <row r="13" spans="1:48" x14ac:dyDescent="0.4">
      <c r="C13" t="s">
        <v>804</v>
      </c>
      <c r="D13" t="s">
        <v>516</v>
      </c>
      <c r="E13">
        <v>12300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738480</v>
      </c>
      <c r="T13" s="2">
        <f t="shared" si="2"/>
        <v>706200</v>
      </c>
      <c r="U13" s="2">
        <f t="shared" si="3"/>
        <v>877100</v>
      </c>
      <c r="V13" s="2">
        <f t="shared" si="4"/>
        <v>989200</v>
      </c>
      <c r="W13" s="2">
        <f t="shared" si="5"/>
        <v>758200</v>
      </c>
      <c r="X13" s="2">
        <f t="shared" si="6"/>
        <v>361700</v>
      </c>
      <c r="Y13" s="2" cm="1">
        <f t="array" ref="Y13">_xlfn.XLOOKUP(Y$1&amp;$R13,$C$3:$C$1662&amp;$D$3:$D$1662,$E$3:$E$1662,0,0,1)</f>
        <v>30400</v>
      </c>
      <c r="Z13" s="2" cm="1">
        <f t="array" ref="Z13">_xlfn.XLOOKUP(Z$1&amp;$R13,$C$3:$C$1662&amp;$D$3:$D$1662,$E$3:$E$1662,0,0,1)</f>
        <v>81500</v>
      </c>
      <c r="AA13" s="2" cm="1">
        <f t="array" ref="AA13">_xlfn.XLOOKUP(AA$1&amp;$R13,$C$3:$C$1662&amp;$D$3:$D$1662,$E$3:$E$1662,0,0,1)</f>
        <v>57600</v>
      </c>
      <c r="AB13" s="2" cm="1">
        <f t="array" ref="AB13">_xlfn.XLOOKUP(AB$1&amp;$R13,$C$3:$C$1662&amp;$D$3:$D$1662,$E$3:$E$1662,0,0,1)</f>
        <v>33400</v>
      </c>
      <c r="AC13" s="2" cm="1">
        <f t="array" ref="AC13">_xlfn.XLOOKUP(AC$1&amp;$R13,$C$3:$C$1662&amp;$D$3:$D$1662,$E$3:$E$1662,0,0,1)</f>
        <v>20600</v>
      </c>
      <c r="AM13" t="s">
        <v>894</v>
      </c>
      <c r="AN13" t="s">
        <v>881</v>
      </c>
      <c r="AO13">
        <v>3280</v>
      </c>
      <c r="AP13">
        <v>3285</v>
      </c>
      <c r="AQ13">
        <v>3205</v>
      </c>
      <c r="AR13">
        <v>3255</v>
      </c>
      <c r="AS13">
        <v>1668000</v>
      </c>
      <c r="AU13" s="7">
        <f t="shared" si="7"/>
        <v>9.302325581395321E-3</v>
      </c>
      <c r="AV13" s="7" t="str">
        <f t="shared" si="8"/>
        <v/>
      </c>
    </row>
    <row r="14" spans="1:48" x14ac:dyDescent="0.4">
      <c r="C14" t="s">
        <v>804</v>
      </c>
      <c r="D14" t="s">
        <v>517</v>
      </c>
      <c r="E14">
        <v>20600</v>
      </c>
      <c r="R14" t="s">
        <v>149</v>
      </c>
      <c r="S14" s="2">
        <f t="shared" si="1"/>
        <v>775140</v>
      </c>
      <c r="T14" s="2">
        <f t="shared" si="2"/>
        <v>740300</v>
      </c>
      <c r="U14" s="2">
        <f t="shared" si="3"/>
        <v>933600</v>
      </c>
      <c r="V14" s="2">
        <f t="shared" si="4"/>
        <v>1035100</v>
      </c>
      <c r="W14" s="2">
        <f t="shared" si="5"/>
        <v>785400</v>
      </c>
      <c r="X14" s="2">
        <f t="shared" si="6"/>
        <v>381300</v>
      </c>
      <c r="Y14" s="2" cm="1">
        <f t="array" ref="Y14">_xlfn.XLOOKUP(Y$1&amp;$R14,$C$3:$C$1662&amp;$D$3:$D$1662,$E$3:$E$1662,0,0,1)</f>
        <v>34100</v>
      </c>
      <c r="Z14" s="2" cm="1">
        <f t="array" ref="Z14">_xlfn.XLOOKUP(Z$1&amp;$R14,$C$3:$C$1662&amp;$D$3:$D$1662,$E$3:$E$1662,0,0,1)</f>
        <v>56500</v>
      </c>
      <c r="AA14" s="2" cm="1">
        <f t="array" ref="AA14">_xlfn.XLOOKUP(AA$1&amp;$R14,$C$3:$C$1662&amp;$D$3:$D$1662,$E$3:$E$1662,0,0,1)</f>
        <v>45900</v>
      </c>
      <c r="AB14" s="2" cm="1">
        <f t="array" ref="AB14">_xlfn.XLOOKUP(AB$1&amp;$R14,$C$3:$C$1662&amp;$D$3:$D$1662,$E$3:$E$1662,0,0,1)</f>
        <v>27200</v>
      </c>
      <c r="AC14" s="2" cm="1">
        <f t="array" ref="AC14">_xlfn.XLOOKUP(AC$1&amp;$R14,$C$3:$C$1662&amp;$D$3:$D$1662,$E$3:$E$1662,0,0,1)</f>
        <v>19600</v>
      </c>
      <c r="AM14" t="s">
        <v>895</v>
      </c>
      <c r="AN14" t="s">
        <v>881</v>
      </c>
      <c r="AO14">
        <v>3270</v>
      </c>
      <c r="AP14">
        <v>3315</v>
      </c>
      <c r="AQ14">
        <v>3205</v>
      </c>
      <c r="AR14">
        <v>3220</v>
      </c>
      <c r="AS14">
        <v>1138800</v>
      </c>
      <c r="AU14" s="7" t="str">
        <f t="shared" si="7"/>
        <v/>
      </c>
      <c r="AV14" s="7">
        <f t="shared" si="8"/>
        <v>-1.0752688172043001E-2</v>
      </c>
    </row>
    <row r="15" spans="1:48" x14ac:dyDescent="0.4">
      <c r="C15" t="s">
        <v>804</v>
      </c>
      <c r="D15" t="s">
        <v>518</v>
      </c>
      <c r="E15">
        <v>19600</v>
      </c>
      <c r="R15" t="s">
        <v>120</v>
      </c>
      <c r="S15" s="2">
        <f t="shared" si="1"/>
        <v>815700</v>
      </c>
      <c r="T15" s="2">
        <f t="shared" si="2"/>
        <v>792800</v>
      </c>
      <c r="U15" s="2">
        <f t="shared" si="3"/>
        <v>963300</v>
      </c>
      <c r="V15" s="2">
        <f t="shared" si="4"/>
        <v>1082000</v>
      </c>
      <c r="W15" s="2">
        <f t="shared" si="5"/>
        <v>811500</v>
      </c>
      <c r="X15" s="2">
        <f t="shared" si="6"/>
        <v>428900</v>
      </c>
      <c r="Y15" s="2" cm="1">
        <f t="array" ref="Y15">_xlfn.XLOOKUP(Y$1&amp;$R15,$C$3:$C$1662&amp;$D$3:$D$1662,$E$3:$E$1662,0,0,1)</f>
        <v>52500</v>
      </c>
      <c r="Z15" s="2" cm="1">
        <f t="array" ref="Z15">_xlfn.XLOOKUP(Z$1&amp;$R15,$C$3:$C$1662&amp;$D$3:$D$1662,$E$3:$E$1662,0,0,1)</f>
        <v>29700</v>
      </c>
      <c r="AA15" s="2" cm="1">
        <f t="array" ref="AA15">_xlfn.XLOOKUP(AA$1&amp;$R15,$C$3:$C$1662&amp;$D$3:$D$1662,$E$3:$E$1662,0,0,1)</f>
        <v>46900</v>
      </c>
      <c r="AB15" s="2" cm="1">
        <f t="array" ref="AB15">_xlfn.XLOOKUP(AB$1&amp;$R15,$C$3:$C$1662&amp;$D$3:$D$1662,$E$3:$E$1662,0,0,1)</f>
        <v>26100</v>
      </c>
      <c r="AC15" s="2" cm="1">
        <f t="array" ref="AC15">_xlfn.XLOOKUP(AC$1&amp;$R15,$C$3:$C$1662&amp;$D$3:$D$1662,$E$3:$E$1662,0,0,1)</f>
        <v>47600</v>
      </c>
      <c r="AM15" t="s">
        <v>896</v>
      </c>
      <c r="AN15" t="s">
        <v>881</v>
      </c>
      <c r="AO15">
        <v>3180</v>
      </c>
      <c r="AP15">
        <v>3225</v>
      </c>
      <c r="AQ15">
        <v>3145</v>
      </c>
      <c r="AR15">
        <v>3165</v>
      </c>
      <c r="AS15">
        <v>1522200</v>
      </c>
      <c r="AU15" s="7" t="str">
        <f t="shared" si="7"/>
        <v/>
      </c>
      <c r="AV15" s="7">
        <f t="shared" si="8"/>
        <v>-1.7080745341614856E-2</v>
      </c>
    </row>
    <row r="16" spans="1:48" x14ac:dyDescent="0.4">
      <c r="C16" t="s">
        <v>804</v>
      </c>
      <c r="D16" t="s">
        <v>519</v>
      </c>
      <c r="E16">
        <v>47600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853760</v>
      </c>
      <c r="T16" s="2">
        <f t="shared" si="2"/>
        <v>820400</v>
      </c>
      <c r="U16" s="2">
        <f t="shared" si="3"/>
        <v>990600</v>
      </c>
      <c r="V16" s="2">
        <f t="shared" si="4"/>
        <v>1160500</v>
      </c>
      <c r="W16" s="2">
        <f t="shared" si="5"/>
        <v>854300</v>
      </c>
      <c r="X16" s="2">
        <f t="shared" si="6"/>
        <v>443000</v>
      </c>
      <c r="Y16" s="2" cm="1">
        <f t="array" ref="Y16">_xlfn.XLOOKUP(Y$1&amp;$R16,$C$3:$C$1662&amp;$D$3:$D$1662,$E$3:$E$1662,0,0,1)</f>
        <v>27600</v>
      </c>
      <c r="Z16" s="2" cm="1">
        <f t="array" ref="Z16">_xlfn.XLOOKUP(Z$1&amp;$R16,$C$3:$C$1662&amp;$D$3:$D$1662,$E$3:$E$1662,0,0,1)</f>
        <v>27300</v>
      </c>
      <c r="AA16" s="2" cm="1">
        <f t="array" ref="AA16">_xlfn.XLOOKUP(AA$1&amp;$R16,$C$3:$C$1662&amp;$D$3:$D$1662,$E$3:$E$1662,0,0,1)</f>
        <v>78500</v>
      </c>
      <c r="AB16" s="2" cm="1">
        <f t="array" ref="AB16">_xlfn.XLOOKUP(AB$1&amp;$R16,$C$3:$C$1662&amp;$D$3:$D$1662,$E$3:$E$1662,0,0,1)</f>
        <v>42800</v>
      </c>
      <c r="AC16" s="2" cm="1">
        <f t="array" ref="AC16">_xlfn.XLOOKUP(AC$1&amp;$R16,$C$3:$C$1662&amp;$D$3:$D$1662,$E$3:$E$1662,0,0,1)</f>
        <v>14100</v>
      </c>
      <c r="AM16" t="s">
        <v>897</v>
      </c>
      <c r="AN16" t="s">
        <v>881</v>
      </c>
      <c r="AO16">
        <v>3235</v>
      </c>
      <c r="AP16">
        <v>3390</v>
      </c>
      <c r="AQ16">
        <v>3220</v>
      </c>
      <c r="AR16">
        <v>3325</v>
      </c>
      <c r="AS16">
        <v>2945200</v>
      </c>
      <c r="AU16" s="7">
        <f t="shared" si="7"/>
        <v>5.0552922590837213E-2</v>
      </c>
      <c r="AV16" s="7" t="str">
        <f t="shared" si="8"/>
        <v/>
      </c>
    </row>
    <row r="17" spans="3:48" x14ac:dyDescent="0.4">
      <c r="C17" t="s">
        <v>804</v>
      </c>
      <c r="D17" t="s">
        <v>520</v>
      </c>
      <c r="E17">
        <v>14100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884720</v>
      </c>
      <c r="T17" s="2">
        <f t="shared" si="2"/>
        <v>851800</v>
      </c>
      <c r="U17" s="2">
        <f t="shared" si="3"/>
        <v>1017300</v>
      </c>
      <c r="V17" s="2">
        <f t="shared" si="4"/>
        <v>1203300</v>
      </c>
      <c r="W17" s="2">
        <f t="shared" si="5"/>
        <v>889000</v>
      </c>
      <c r="X17" s="2">
        <f t="shared" si="6"/>
        <v>462200</v>
      </c>
      <c r="Y17" s="2" cm="1">
        <f t="array" ref="Y17">_xlfn.XLOOKUP(Y$1&amp;$R17,$C$3:$C$1662&amp;$D$3:$D$1662,$E$3:$E$1662,0,0,1)</f>
        <v>31400</v>
      </c>
      <c r="Z17" s="2" cm="1">
        <f t="array" ref="Z17">_xlfn.XLOOKUP(Z$1&amp;$R17,$C$3:$C$1662&amp;$D$3:$D$1662,$E$3:$E$1662,0,0,1)</f>
        <v>26700</v>
      </c>
      <c r="AA17" s="2" cm="1">
        <f t="array" ref="AA17">_xlfn.XLOOKUP(AA$1&amp;$R17,$C$3:$C$1662&amp;$D$3:$D$1662,$E$3:$E$1662,0,0,1)</f>
        <v>42800</v>
      </c>
      <c r="AB17" s="2" cm="1">
        <f t="array" ref="AB17">_xlfn.XLOOKUP(AB$1&amp;$R17,$C$3:$C$1662&amp;$D$3:$D$1662,$E$3:$E$1662,0,0,1)</f>
        <v>34700</v>
      </c>
      <c r="AC17" s="2" cm="1">
        <f t="array" ref="AC17">_xlfn.XLOOKUP(AC$1&amp;$R17,$C$3:$C$1662&amp;$D$3:$D$1662,$E$3:$E$1662,0,0,1)</f>
        <v>19200</v>
      </c>
      <c r="AM17" t="s">
        <v>898</v>
      </c>
      <c r="AN17" t="s">
        <v>881</v>
      </c>
      <c r="AO17">
        <v>3115</v>
      </c>
      <c r="AP17">
        <v>3135</v>
      </c>
      <c r="AQ17">
        <v>2990</v>
      </c>
      <c r="AR17">
        <v>3015</v>
      </c>
      <c r="AS17">
        <v>4950800</v>
      </c>
      <c r="AU17" s="7" t="str">
        <f t="shared" si="7"/>
        <v/>
      </c>
      <c r="AV17" s="7">
        <f t="shared" si="8"/>
        <v>-9.323308270676689E-2</v>
      </c>
    </row>
    <row r="18" spans="3:48" x14ac:dyDescent="0.4">
      <c r="C18" t="s">
        <v>804</v>
      </c>
      <c r="D18" t="s">
        <v>521</v>
      </c>
      <c r="E18">
        <v>19200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916420</v>
      </c>
      <c r="T18" s="2">
        <f t="shared" si="2"/>
        <v>879900</v>
      </c>
      <c r="U18" s="2">
        <f t="shared" si="3"/>
        <v>1040300</v>
      </c>
      <c r="V18" s="2">
        <f t="shared" si="4"/>
        <v>1237100</v>
      </c>
      <c r="W18" s="2">
        <f t="shared" si="5"/>
        <v>917900</v>
      </c>
      <c r="X18" s="2">
        <f t="shared" si="6"/>
        <v>506900</v>
      </c>
      <c r="Y18" s="2" cm="1">
        <f t="array" ref="Y18">_xlfn.XLOOKUP(Y$1&amp;$R18,$C$3:$C$1662&amp;$D$3:$D$1662,$E$3:$E$1662,0,0,1)</f>
        <v>28100</v>
      </c>
      <c r="Z18" s="2" cm="1">
        <f t="array" ref="Z18">_xlfn.XLOOKUP(Z$1&amp;$R18,$C$3:$C$1662&amp;$D$3:$D$1662,$E$3:$E$1662,0,0,1)</f>
        <v>23000</v>
      </c>
      <c r="AA18" s="2" cm="1">
        <f t="array" ref="AA18">_xlfn.XLOOKUP(AA$1&amp;$R18,$C$3:$C$1662&amp;$D$3:$D$1662,$E$3:$E$1662,0,0,1)</f>
        <v>33800</v>
      </c>
      <c r="AB18" s="2" cm="1">
        <f t="array" ref="AB18">_xlfn.XLOOKUP(AB$1&amp;$R18,$C$3:$C$1662&amp;$D$3:$D$1662,$E$3:$E$1662,0,0,1)</f>
        <v>28900</v>
      </c>
      <c r="AC18" s="2" cm="1">
        <f t="array" ref="AC18">_xlfn.XLOOKUP(AC$1&amp;$R18,$C$3:$C$1662&amp;$D$3:$D$1662,$E$3:$E$1662,0,0,1)</f>
        <v>44700</v>
      </c>
      <c r="AM18" t="s">
        <v>899</v>
      </c>
      <c r="AN18" t="s">
        <v>881</v>
      </c>
      <c r="AO18">
        <v>3020</v>
      </c>
      <c r="AP18">
        <v>3020</v>
      </c>
      <c r="AQ18">
        <v>2864</v>
      </c>
      <c r="AR18">
        <v>2936</v>
      </c>
      <c r="AS18">
        <v>5607600</v>
      </c>
      <c r="AU18" s="7" t="str">
        <f t="shared" si="7"/>
        <v/>
      </c>
      <c r="AV18" s="7">
        <f t="shared" si="8"/>
        <v>-2.6202321724709821E-2</v>
      </c>
    </row>
    <row r="19" spans="3:48" x14ac:dyDescent="0.4">
      <c r="C19" t="s">
        <v>804</v>
      </c>
      <c r="D19" t="s">
        <v>522</v>
      </c>
      <c r="E19">
        <v>44700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945020</v>
      </c>
      <c r="T19" s="2">
        <f t="shared" si="2"/>
        <v>914000</v>
      </c>
      <c r="U19" s="2">
        <f t="shared" si="3"/>
        <v>1063700</v>
      </c>
      <c r="V19" s="2">
        <f t="shared" si="4"/>
        <v>1260400</v>
      </c>
      <c r="W19" s="2">
        <f t="shared" si="5"/>
        <v>949300</v>
      </c>
      <c r="X19" s="2">
        <f t="shared" si="6"/>
        <v>537700</v>
      </c>
      <c r="Y19" s="2" cm="1">
        <f t="array" ref="Y19">_xlfn.XLOOKUP(Y$1&amp;$R19,$C$3:$C$1662&amp;$D$3:$D$1662,$E$3:$E$1662,0,0,1)</f>
        <v>34100</v>
      </c>
      <c r="Z19" s="2" cm="1">
        <f t="array" ref="Z19">_xlfn.XLOOKUP(Z$1&amp;$R19,$C$3:$C$1662&amp;$D$3:$D$1662,$E$3:$E$1662,0,0,1)</f>
        <v>23400</v>
      </c>
      <c r="AA19" s="2" cm="1">
        <f t="array" ref="AA19">_xlfn.XLOOKUP(AA$1&amp;$R19,$C$3:$C$1662&amp;$D$3:$D$1662,$E$3:$E$1662,0,0,1)</f>
        <v>23300</v>
      </c>
      <c r="AB19" s="2" cm="1">
        <f t="array" ref="AB19">_xlfn.XLOOKUP(AB$1&amp;$R19,$C$3:$C$1662&amp;$D$3:$D$1662,$E$3:$E$1662,0,0,1)</f>
        <v>31400</v>
      </c>
      <c r="AC19" s="2" cm="1">
        <f t="array" ref="AC19">_xlfn.XLOOKUP(AC$1&amp;$R19,$C$3:$C$1662&amp;$D$3:$D$1662,$E$3:$E$1662,0,0,1)</f>
        <v>30800</v>
      </c>
      <c r="AM19" t="s">
        <v>900</v>
      </c>
      <c r="AN19" t="s">
        <v>881</v>
      </c>
      <c r="AO19">
        <v>2930</v>
      </c>
      <c r="AP19">
        <v>2962</v>
      </c>
      <c r="AQ19">
        <v>2841</v>
      </c>
      <c r="AR19">
        <v>2922</v>
      </c>
      <c r="AS19">
        <v>3728000</v>
      </c>
      <c r="AU19" s="7" t="str">
        <f t="shared" si="7"/>
        <v/>
      </c>
      <c r="AV19" s="7">
        <f t="shared" si="8"/>
        <v>-4.7683923705722497E-3</v>
      </c>
    </row>
    <row r="20" spans="3:48" x14ac:dyDescent="0.4">
      <c r="C20" t="s">
        <v>804</v>
      </c>
      <c r="D20" t="s">
        <v>523</v>
      </c>
      <c r="E20">
        <v>30800</v>
      </c>
      <c r="R20" t="s">
        <v>147</v>
      </c>
      <c r="S20" s="2">
        <f t="shared" si="1"/>
        <v>970360</v>
      </c>
      <c r="T20" s="2">
        <f t="shared" si="2"/>
        <v>957600</v>
      </c>
      <c r="U20" s="2">
        <f t="shared" si="3"/>
        <v>1084700</v>
      </c>
      <c r="V20" s="2">
        <f t="shared" si="4"/>
        <v>1287700</v>
      </c>
      <c r="W20" s="2">
        <f t="shared" si="5"/>
        <v>969900</v>
      </c>
      <c r="X20" s="2">
        <f t="shared" si="6"/>
        <v>551900</v>
      </c>
      <c r="Y20" s="2" cm="1">
        <f t="array" ref="Y20">_xlfn.XLOOKUP(Y$1&amp;$R20,$C$3:$C$1662&amp;$D$3:$D$1662,$E$3:$E$1662,0,0,1)</f>
        <v>43600</v>
      </c>
      <c r="Z20" s="2" cm="1">
        <f t="array" ref="Z20">_xlfn.XLOOKUP(Z$1&amp;$R20,$C$3:$C$1662&amp;$D$3:$D$1662,$E$3:$E$1662,0,0,1)</f>
        <v>21000</v>
      </c>
      <c r="AA20" s="2" cm="1">
        <f t="array" ref="AA20">_xlfn.XLOOKUP(AA$1&amp;$R20,$C$3:$C$1662&amp;$D$3:$D$1662,$E$3:$E$1662,0,0,1)</f>
        <v>27300</v>
      </c>
      <c r="AB20" s="2" cm="1">
        <f t="array" ref="AB20">_xlfn.XLOOKUP(AB$1&amp;$R20,$C$3:$C$1662&amp;$D$3:$D$1662,$E$3:$E$1662,0,0,1)</f>
        <v>20600</v>
      </c>
      <c r="AC20" s="2" cm="1">
        <f t="array" ref="AC20">_xlfn.XLOOKUP(AC$1&amp;$R20,$C$3:$C$1662&amp;$D$3:$D$1662,$E$3:$E$1662,0,0,1)</f>
        <v>14200</v>
      </c>
      <c r="AM20" t="s">
        <v>901</v>
      </c>
      <c r="AN20" t="s">
        <v>881</v>
      </c>
      <c r="AO20">
        <v>2922</v>
      </c>
      <c r="AP20">
        <v>2976</v>
      </c>
      <c r="AQ20">
        <v>2894</v>
      </c>
      <c r="AR20">
        <v>2970</v>
      </c>
      <c r="AS20">
        <v>2150600</v>
      </c>
      <c r="AU20" s="7">
        <f t="shared" si="7"/>
        <v>1.6427104722792629E-2</v>
      </c>
      <c r="AV20" s="7" t="str">
        <f t="shared" si="8"/>
        <v/>
      </c>
    </row>
    <row r="21" spans="3:48" x14ac:dyDescent="0.4">
      <c r="C21" t="s">
        <v>804</v>
      </c>
      <c r="D21" t="s">
        <v>524</v>
      </c>
      <c r="E21">
        <v>14200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997000</v>
      </c>
      <c r="T21" s="2">
        <f t="shared" si="2"/>
        <v>980400</v>
      </c>
      <c r="U21" s="2">
        <f t="shared" si="3"/>
        <v>1111200</v>
      </c>
      <c r="V21" s="2">
        <f t="shared" si="4"/>
        <v>1305400</v>
      </c>
      <c r="W21" s="2">
        <f t="shared" si="5"/>
        <v>1005000</v>
      </c>
      <c r="X21" s="2">
        <f t="shared" si="6"/>
        <v>583000</v>
      </c>
      <c r="Y21" s="2" cm="1">
        <f t="array" ref="Y21">_xlfn.XLOOKUP(Y$1&amp;$R21,$C$3:$C$1662&amp;$D$3:$D$1662,$E$3:$E$1662,0,0,1)</f>
        <v>22800</v>
      </c>
      <c r="Z21" s="2" cm="1">
        <f t="array" ref="Z21">_xlfn.XLOOKUP(Z$1&amp;$R21,$C$3:$C$1662&amp;$D$3:$D$1662,$E$3:$E$1662,0,0,1)</f>
        <v>26500</v>
      </c>
      <c r="AA21" s="2" cm="1">
        <f t="array" ref="AA21">_xlfn.XLOOKUP(AA$1&amp;$R21,$C$3:$C$1662&amp;$D$3:$D$1662,$E$3:$E$1662,0,0,1)</f>
        <v>17700</v>
      </c>
      <c r="AB21" s="2" cm="1">
        <f t="array" ref="AB21">_xlfn.XLOOKUP(AB$1&amp;$R21,$C$3:$C$1662&amp;$D$3:$D$1662,$E$3:$E$1662,0,0,1)</f>
        <v>35100</v>
      </c>
      <c r="AC21" s="2" cm="1">
        <f t="array" ref="AC21">_xlfn.XLOOKUP(AC$1&amp;$R21,$C$3:$C$1662&amp;$D$3:$D$1662,$E$3:$E$1662,0,0,1)</f>
        <v>31100</v>
      </c>
      <c r="AM21" t="s">
        <v>902</v>
      </c>
      <c r="AN21" t="s">
        <v>881</v>
      </c>
      <c r="AO21">
        <v>2969</v>
      </c>
      <c r="AP21">
        <v>2998</v>
      </c>
      <c r="AQ21">
        <v>2874</v>
      </c>
      <c r="AR21">
        <v>2878</v>
      </c>
      <c r="AS21">
        <v>1949300</v>
      </c>
      <c r="AU21" s="7" t="str">
        <f t="shared" si="7"/>
        <v/>
      </c>
      <c r="AV21" s="7">
        <f t="shared" si="8"/>
        <v>-3.0976430976430991E-2</v>
      </c>
    </row>
    <row r="22" spans="3:48" x14ac:dyDescent="0.4">
      <c r="C22" t="s">
        <v>804</v>
      </c>
      <c r="D22" t="s">
        <v>525</v>
      </c>
      <c r="E22">
        <v>31100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1027220</v>
      </c>
      <c r="T22" s="2">
        <f t="shared" si="2"/>
        <v>1012500</v>
      </c>
      <c r="U22" s="2">
        <f t="shared" si="3"/>
        <v>1136400</v>
      </c>
      <c r="V22" s="2">
        <f t="shared" si="4"/>
        <v>1317800</v>
      </c>
      <c r="W22" s="2">
        <f t="shared" si="5"/>
        <v>1046800</v>
      </c>
      <c r="X22" s="2">
        <f t="shared" si="6"/>
        <v>622600</v>
      </c>
      <c r="Y22" s="2" cm="1">
        <f t="array" ref="Y22">_xlfn.XLOOKUP(Y$1&amp;$R22,$C$3:$C$1662&amp;$D$3:$D$1662,$E$3:$E$1662,0,0,1)</f>
        <v>32100</v>
      </c>
      <c r="Z22" s="2" cm="1">
        <f t="array" ref="Z22">_xlfn.XLOOKUP(Z$1&amp;$R22,$C$3:$C$1662&amp;$D$3:$D$1662,$E$3:$E$1662,0,0,1)</f>
        <v>25200</v>
      </c>
      <c r="AA22" s="2" cm="1">
        <f t="array" ref="AA22">_xlfn.XLOOKUP(AA$1&amp;$R22,$C$3:$C$1662&amp;$D$3:$D$1662,$E$3:$E$1662,0,0,1)</f>
        <v>12400</v>
      </c>
      <c r="AB22" s="2" cm="1">
        <f t="array" ref="AB22">_xlfn.XLOOKUP(AB$1&amp;$R22,$C$3:$C$1662&amp;$D$3:$D$1662,$E$3:$E$1662,0,0,1)</f>
        <v>41800</v>
      </c>
      <c r="AC22" s="2" cm="1">
        <f t="array" ref="AC22">_xlfn.XLOOKUP(AC$1&amp;$R22,$C$3:$C$1662&amp;$D$3:$D$1662,$E$3:$E$1662,0,0,1)</f>
        <v>39600</v>
      </c>
      <c r="AM22" t="s">
        <v>903</v>
      </c>
      <c r="AN22" t="s">
        <v>881</v>
      </c>
      <c r="AO22">
        <v>2860</v>
      </c>
      <c r="AP22">
        <v>2863</v>
      </c>
      <c r="AQ22">
        <v>2801</v>
      </c>
      <c r="AR22">
        <v>2817</v>
      </c>
      <c r="AS22">
        <v>2031300</v>
      </c>
      <c r="AU22" s="7" t="str">
        <f t="shared" si="7"/>
        <v/>
      </c>
      <c r="AV22" s="7">
        <f t="shared" si="8"/>
        <v>-2.1195274496177863E-2</v>
      </c>
    </row>
    <row r="23" spans="3:48" x14ac:dyDescent="0.4">
      <c r="C23" t="s">
        <v>804</v>
      </c>
      <c r="D23" t="s">
        <v>526</v>
      </c>
      <c r="E23">
        <v>39600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1058160</v>
      </c>
      <c r="T23" s="2">
        <f t="shared" si="2"/>
        <v>1038900</v>
      </c>
      <c r="U23" s="2">
        <f t="shared" si="3"/>
        <v>1164400</v>
      </c>
      <c r="V23" s="2">
        <f t="shared" si="4"/>
        <v>1338100</v>
      </c>
      <c r="W23" s="2">
        <f t="shared" si="5"/>
        <v>1065600</v>
      </c>
      <c r="X23" s="2">
        <f t="shared" si="6"/>
        <v>683800</v>
      </c>
      <c r="Y23" s="2" cm="1">
        <f t="array" ref="Y23">_xlfn.XLOOKUP(Y$1&amp;$R23,$C$3:$C$1662&amp;$D$3:$D$1662,$E$3:$E$1662,0,0,1)</f>
        <v>26400</v>
      </c>
      <c r="Z23" s="2" cm="1">
        <f t="array" ref="Z23">_xlfn.XLOOKUP(Z$1&amp;$R23,$C$3:$C$1662&amp;$D$3:$D$1662,$E$3:$E$1662,0,0,1)</f>
        <v>28000</v>
      </c>
      <c r="AA23" s="2" cm="1">
        <f t="array" ref="AA23">_xlfn.XLOOKUP(AA$1&amp;$R23,$C$3:$C$1662&amp;$D$3:$D$1662,$E$3:$E$1662,0,0,1)</f>
        <v>20300</v>
      </c>
      <c r="AB23" s="2" cm="1">
        <f t="array" ref="AB23">_xlfn.XLOOKUP(AB$1&amp;$R23,$C$3:$C$1662&amp;$D$3:$D$1662,$E$3:$E$1662,0,0,1)</f>
        <v>18800</v>
      </c>
      <c r="AC23" s="2" cm="1">
        <f t="array" ref="AC23">_xlfn.XLOOKUP(AC$1&amp;$R23,$C$3:$C$1662&amp;$D$3:$D$1662,$E$3:$E$1662,0,0,1)</f>
        <v>61200</v>
      </c>
      <c r="AM23" t="s">
        <v>904</v>
      </c>
      <c r="AN23" t="s">
        <v>881</v>
      </c>
      <c r="AO23">
        <v>2797</v>
      </c>
      <c r="AP23">
        <v>2895</v>
      </c>
      <c r="AQ23">
        <v>2786</v>
      </c>
      <c r="AR23">
        <v>2787</v>
      </c>
      <c r="AS23">
        <v>2840700</v>
      </c>
      <c r="AU23" s="7" t="str">
        <f t="shared" si="7"/>
        <v/>
      </c>
      <c r="AV23" s="7">
        <f t="shared" si="8"/>
        <v>-1.0649627263045747E-2</v>
      </c>
    </row>
    <row r="24" spans="3:48" x14ac:dyDescent="0.4">
      <c r="C24" t="s">
        <v>804</v>
      </c>
      <c r="D24" t="s">
        <v>527</v>
      </c>
      <c r="E24">
        <v>61200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1089780</v>
      </c>
      <c r="T24" s="2">
        <f t="shared" si="2"/>
        <v>1078200</v>
      </c>
      <c r="U24" s="2">
        <f t="shared" si="3"/>
        <v>1177300</v>
      </c>
      <c r="V24" s="2">
        <f t="shared" si="4"/>
        <v>1395300</v>
      </c>
      <c r="W24" s="2">
        <f t="shared" si="5"/>
        <v>1101200</v>
      </c>
      <c r="X24" s="2">
        <f t="shared" si="6"/>
        <v>696900</v>
      </c>
      <c r="Y24" s="2" cm="1">
        <f t="array" ref="Y24">_xlfn.XLOOKUP(Y$1&amp;$R24,$C$3:$C$1662&amp;$D$3:$D$1662,$E$3:$E$1662,0,0,1)</f>
        <v>39300</v>
      </c>
      <c r="Z24" s="2" cm="1">
        <f t="array" ref="Z24">_xlfn.XLOOKUP(Z$1&amp;$R24,$C$3:$C$1662&amp;$D$3:$D$1662,$E$3:$E$1662,0,0,1)</f>
        <v>12900</v>
      </c>
      <c r="AA24" s="2" cm="1">
        <f t="array" ref="AA24">_xlfn.XLOOKUP(AA$1&amp;$R24,$C$3:$C$1662&amp;$D$3:$D$1662,$E$3:$E$1662,0,0,1)</f>
        <v>57200</v>
      </c>
      <c r="AB24" s="2" cm="1">
        <f t="array" ref="AB24">_xlfn.XLOOKUP(AB$1&amp;$R24,$C$3:$C$1662&amp;$D$3:$D$1662,$E$3:$E$1662,0,0,1)</f>
        <v>35600</v>
      </c>
      <c r="AC24" s="2" cm="1">
        <f t="array" ref="AC24">_xlfn.XLOOKUP(AC$1&amp;$R24,$C$3:$C$1662&amp;$D$3:$D$1662,$E$3:$E$1662,0,0,1)</f>
        <v>13100</v>
      </c>
      <c r="AM24" t="s">
        <v>905</v>
      </c>
      <c r="AN24" t="s">
        <v>881</v>
      </c>
      <c r="AO24">
        <v>2731</v>
      </c>
      <c r="AP24">
        <v>2759</v>
      </c>
      <c r="AQ24">
        <v>2718</v>
      </c>
      <c r="AR24">
        <v>2742</v>
      </c>
      <c r="AS24">
        <v>2445500</v>
      </c>
      <c r="AU24" s="7" t="str">
        <f t="shared" si="7"/>
        <v/>
      </c>
      <c r="AV24" s="7">
        <f t="shared" si="8"/>
        <v>-1.6146393972012896E-2</v>
      </c>
    </row>
    <row r="25" spans="3:48" x14ac:dyDescent="0.4">
      <c r="C25" t="s">
        <v>804</v>
      </c>
      <c r="D25" t="s">
        <v>528</v>
      </c>
      <c r="E25">
        <v>13100</v>
      </c>
      <c r="R25" t="s">
        <v>22</v>
      </c>
      <c r="S25" s="2">
        <f t="shared" si="1"/>
        <v>1128100</v>
      </c>
      <c r="T25" s="2">
        <f t="shared" si="2"/>
        <v>1159500</v>
      </c>
      <c r="U25" s="2">
        <f t="shared" si="3"/>
        <v>1198200</v>
      </c>
      <c r="V25" s="2">
        <f t="shared" si="4"/>
        <v>1420000</v>
      </c>
      <c r="W25" s="2">
        <f t="shared" si="5"/>
        <v>1134700</v>
      </c>
      <c r="X25" s="2">
        <f t="shared" si="6"/>
        <v>728100</v>
      </c>
      <c r="Y25" s="2" cm="1">
        <f t="array" ref="Y25">_xlfn.XLOOKUP(Y$1&amp;$R25,$C$3:$C$1662&amp;$D$3:$D$1662,$E$3:$E$1662,0,0,1)</f>
        <v>81300</v>
      </c>
      <c r="Z25" s="2" cm="1">
        <f t="array" ref="Z25">_xlfn.XLOOKUP(Z$1&amp;$R25,$C$3:$C$1662&amp;$D$3:$D$1662,$E$3:$E$1662,0,0,1)</f>
        <v>20900</v>
      </c>
      <c r="AA25" s="2" cm="1">
        <f t="array" ref="AA25">_xlfn.XLOOKUP(AA$1&amp;$R25,$C$3:$C$1662&amp;$D$3:$D$1662,$E$3:$E$1662,0,0,1)</f>
        <v>24700</v>
      </c>
      <c r="AB25" s="2" cm="1">
        <f t="array" ref="AB25">_xlfn.XLOOKUP(AB$1&amp;$R25,$C$3:$C$1662&amp;$D$3:$D$1662,$E$3:$E$1662,0,0,1)</f>
        <v>33500</v>
      </c>
      <c r="AC25" s="2" cm="1">
        <f t="array" ref="AC25">_xlfn.XLOOKUP(AC$1&amp;$R25,$C$3:$C$1662&amp;$D$3:$D$1662,$E$3:$E$1662,0,0,1)</f>
        <v>31200</v>
      </c>
      <c r="AM25" t="s">
        <v>906</v>
      </c>
      <c r="AN25" t="s">
        <v>881</v>
      </c>
      <c r="AO25">
        <v>2792</v>
      </c>
      <c r="AP25">
        <v>2891</v>
      </c>
      <c r="AQ25">
        <v>2753</v>
      </c>
      <c r="AR25">
        <v>2869</v>
      </c>
      <c r="AS25">
        <v>2332000</v>
      </c>
      <c r="AU25" s="7">
        <f t="shared" si="7"/>
        <v>4.6316557257476187E-2</v>
      </c>
      <c r="AV25" s="7" t="str">
        <f t="shared" si="8"/>
        <v/>
      </c>
    </row>
    <row r="26" spans="3:48" x14ac:dyDescent="0.4">
      <c r="C26" t="s">
        <v>804</v>
      </c>
      <c r="D26" t="s">
        <v>529</v>
      </c>
      <c r="E26">
        <v>31200</v>
      </c>
      <c r="R26" t="s">
        <v>69</v>
      </c>
      <c r="S26" s="2">
        <f t="shared" si="1"/>
        <v>1151920</v>
      </c>
      <c r="T26" s="2">
        <f t="shared" si="2"/>
        <v>1203000</v>
      </c>
      <c r="U26" s="2">
        <f t="shared" si="3"/>
        <v>1216600</v>
      </c>
      <c r="V26" s="2">
        <f t="shared" si="4"/>
        <v>1449400</v>
      </c>
      <c r="W26" s="2">
        <f t="shared" si="5"/>
        <v>1160000</v>
      </c>
      <c r="X26" s="2">
        <f t="shared" si="6"/>
        <v>730600</v>
      </c>
      <c r="Y26" s="2" cm="1">
        <f t="array" ref="Y26">_xlfn.XLOOKUP(Y$1&amp;$R26,$C$3:$C$1662&amp;$D$3:$D$1662,$E$3:$E$1662,0,0,1)</f>
        <v>43500</v>
      </c>
      <c r="Z26" s="2" cm="1">
        <f t="array" ref="Z26">_xlfn.XLOOKUP(Z$1&amp;$R26,$C$3:$C$1662&amp;$D$3:$D$1662,$E$3:$E$1662,0,0,1)</f>
        <v>18400</v>
      </c>
      <c r="AA26" s="2" cm="1">
        <f t="array" ref="AA26">_xlfn.XLOOKUP(AA$1&amp;$R26,$C$3:$C$1662&amp;$D$3:$D$1662,$E$3:$E$1662,0,0,1)</f>
        <v>29400</v>
      </c>
      <c r="AB26" s="2" cm="1">
        <f t="array" ref="AB26">_xlfn.XLOOKUP(AB$1&amp;$R26,$C$3:$C$1662&amp;$D$3:$D$1662,$E$3:$E$1662,0,0,1)</f>
        <v>25300</v>
      </c>
      <c r="AC26" s="2" cm="1">
        <f t="array" ref="AC26">_xlfn.XLOOKUP(AC$1&amp;$R26,$C$3:$C$1662&amp;$D$3:$D$1662,$E$3:$E$1662,0,0,1)</f>
        <v>2500</v>
      </c>
      <c r="AM26" t="s">
        <v>907</v>
      </c>
      <c r="AN26" t="s">
        <v>881</v>
      </c>
      <c r="AO26">
        <v>2820</v>
      </c>
      <c r="AP26">
        <v>2888</v>
      </c>
      <c r="AQ26">
        <v>2818</v>
      </c>
      <c r="AR26">
        <v>2860</v>
      </c>
      <c r="AS26">
        <v>1296200</v>
      </c>
      <c r="AU26" s="7" t="str">
        <f t="shared" si="7"/>
        <v/>
      </c>
      <c r="AV26" s="7">
        <f t="shared" si="8"/>
        <v>-3.1369815266643064E-3</v>
      </c>
    </row>
    <row r="27" spans="3:48" x14ac:dyDescent="0.4">
      <c r="C27" t="s">
        <v>804</v>
      </c>
      <c r="D27" t="s">
        <v>530</v>
      </c>
      <c r="E27">
        <v>2500</v>
      </c>
      <c r="R27" t="s">
        <v>98</v>
      </c>
      <c r="S27" s="2">
        <f t="shared" si="1"/>
        <v>1178960</v>
      </c>
      <c r="T27" s="2">
        <f t="shared" si="2"/>
        <v>1233200</v>
      </c>
      <c r="U27" s="2">
        <f t="shared" si="3"/>
        <v>1250200</v>
      </c>
      <c r="V27" s="2">
        <f t="shared" si="4"/>
        <v>1458500</v>
      </c>
      <c r="W27" s="2">
        <f t="shared" si="5"/>
        <v>1189300</v>
      </c>
      <c r="X27" s="2">
        <f t="shared" si="6"/>
        <v>763600</v>
      </c>
      <c r="Y27" s="2" cm="1">
        <f t="array" ref="Y27">_xlfn.XLOOKUP(Y$1&amp;$R27,$C$3:$C$1662&amp;$D$3:$D$1662,$E$3:$E$1662,0,0,1)</f>
        <v>30200</v>
      </c>
      <c r="Z27" s="2" cm="1">
        <f t="array" ref="Z27">_xlfn.XLOOKUP(Z$1&amp;$R27,$C$3:$C$1662&amp;$D$3:$D$1662,$E$3:$E$1662,0,0,1)</f>
        <v>33600</v>
      </c>
      <c r="AA27" s="2" cm="1">
        <f t="array" ref="AA27">_xlfn.XLOOKUP(AA$1&amp;$R27,$C$3:$C$1662&amp;$D$3:$D$1662,$E$3:$E$1662,0,0,1)</f>
        <v>9100</v>
      </c>
      <c r="AB27" s="2" cm="1">
        <f t="array" ref="AB27">_xlfn.XLOOKUP(AB$1&amp;$R27,$C$3:$C$1662&amp;$D$3:$D$1662,$E$3:$E$1662,0,0,1)</f>
        <v>29300</v>
      </c>
      <c r="AC27" s="2" cm="1">
        <f t="array" ref="AC27">_xlfn.XLOOKUP(AC$1&amp;$R27,$C$3:$C$1662&amp;$D$3:$D$1662,$E$3:$E$1662,0,0,1)</f>
        <v>33000</v>
      </c>
      <c r="AM27" t="s">
        <v>908</v>
      </c>
      <c r="AN27" t="s">
        <v>881</v>
      </c>
      <c r="AO27">
        <v>2880</v>
      </c>
      <c r="AP27">
        <v>2967</v>
      </c>
      <c r="AQ27">
        <v>2864</v>
      </c>
      <c r="AR27">
        <v>2947</v>
      </c>
      <c r="AS27">
        <v>6167100</v>
      </c>
      <c r="AU27" s="7">
        <f t="shared" si="7"/>
        <v>3.0419580419580372E-2</v>
      </c>
      <c r="AV27" s="7" t="str">
        <f t="shared" si="8"/>
        <v/>
      </c>
    </row>
    <row r="28" spans="3:48" x14ac:dyDescent="0.4">
      <c r="C28" t="s">
        <v>804</v>
      </c>
      <c r="D28" t="s">
        <v>531</v>
      </c>
      <c r="E28">
        <v>33000</v>
      </c>
      <c r="R28" t="s">
        <v>38</v>
      </c>
      <c r="S28" s="2">
        <f t="shared" si="1"/>
        <v>1210080</v>
      </c>
      <c r="T28" s="2">
        <f t="shared" si="2"/>
        <v>1268500</v>
      </c>
      <c r="U28" s="2">
        <f t="shared" si="3"/>
        <v>1285700</v>
      </c>
      <c r="V28" s="2">
        <f t="shared" si="4"/>
        <v>1503800</v>
      </c>
      <c r="W28" s="2">
        <f t="shared" si="5"/>
        <v>1204800</v>
      </c>
      <c r="X28" s="2">
        <f t="shared" si="6"/>
        <v>787600</v>
      </c>
      <c r="Y28" s="2" cm="1">
        <f t="array" ref="Y28">_xlfn.XLOOKUP(Y$1&amp;$R28,$C$3:$C$1662&amp;$D$3:$D$1662,$E$3:$E$1662,0,0,1)</f>
        <v>35300</v>
      </c>
      <c r="Z28" s="2" cm="1">
        <f t="array" ref="Z28">_xlfn.XLOOKUP(Z$1&amp;$R28,$C$3:$C$1662&amp;$D$3:$D$1662,$E$3:$E$1662,0,0,1)</f>
        <v>35500</v>
      </c>
      <c r="AA28" s="2" cm="1">
        <f t="array" ref="AA28">_xlfn.XLOOKUP(AA$1&amp;$R28,$C$3:$C$1662&amp;$D$3:$D$1662,$E$3:$E$1662,0,0,1)</f>
        <v>45300</v>
      </c>
      <c r="AB28" s="2" cm="1">
        <f t="array" ref="AB28">_xlfn.XLOOKUP(AB$1&amp;$R28,$C$3:$C$1662&amp;$D$3:$D$1662,$E$3:$E$1662,0,0,1)</f>
        <v>15500</v>
      </c>
      <c r="AC28" s="2" cm="1">
        <f t="array" ref="AC28">_xlfn.XLOOKUP(AC$1&amp;$R28,$C$3:$C$1662&amp;$D$3:$D$1662,$E$3:$E$1662,0,0,1)</f>
        <v>24000</v>
      </c>
      <c r="AM28" t="s">
        <v>909</v>
      </c>
      <c r="AN28" t="s">
        <v>881</v>
      </c>
      <c r="AO28">
        <v>2864</v>
      </c>
      <c r="AP28">
        <v>2913</v>
      </c>
      <c r="AQ28">
        <v>2851</v>
      </c>
      <c r="AR28">
        <v>2904</v>
      </c>
      <c r="AS28">
        <v>2255500</v>
      </c>
      <c r="AU28" s="7" t="str">
        <f t="shared" si="7"/>
        <v/>
      </c>
      <c r="AV28" s="7">
        <f t="shared" si="8"/>
        <v>-1.4591109602986041E-2</v>
      </c>
    </row>
    <row r="29" spans="3:48" x14ac:dyDescent="0.4">
      <c r="C29" t="s">
        <v>804</v>
      </c>
      <c r="D29" t="s">
        <v>532</v>
      </c>
      <c r="E29">
        <v>24000</v>
      </c>
      <c r="R29" t="s">
        <v>241</v>
      </c>
      <c r="S29" s="2">
        <f t="shared" si="1"/>
        <v>1227620</v>
      </c>
      <c r="T29" s="2">
        <f t="shared" si="2"/>
        <v>1289400</v>
      </c>
      <c r="U29" s="2">
        <f t="shared" si="3"/>
        <v>1302700</v>
      </c>
      <c r="V29" s="2">
        <f t="shared" si="4"/>
        <v>1522100</v>
      </c>
      <c r="W29" s="2">
        <f t="shared" si="5"/>
        <v>1221300</v>
      </c>
      <c r="X29" s="2">
        <f t="shared" si="6"/>
        <v>802600</v>
      </c>
      <c r="Y29" s="2" cm="1">
        <f t="array" ref="Y29">_xlfn.XLOOKUP(Y$1&amp;$R29,$C$3:$C$1662&amp;$D$3:$D$1662,$E$3:$E$1662,0,0,1)</f>
        <v>20900</v>
      </c>
      <c r="Z29" s="2" cm="1">
        <f t="array" ref="Z29">_xlfn.XLOOKUP(Z$1&amp;$R29,$C$3:$C$1662&amp;$D$3:$D$1662,$E$3:$E$1662,0,0,1)</f>
        <v>17000</v>
      </c>
      <c r="AA29" s="2" cm="1">
        <f t="array" ref="AA29">_xlfn.XLOOKUP(AA$1&amp;$R29,$C$3:$C$1662&amp;$D$3:$D$1662,$E$3:$E$1662,0,0,1)</f>
        <v>18300</v>
      </c>
      <c r="AB29" s="2" cm="1">
        <f t="array" ref="AB29">_xlfn.XLOOKUP(AB$1&amp;$R29,$C$3:$C$1662&amp;$D$3:$D$1662,$E$3:$E$1662,0,0,1)</f>
        <v>16500</v>
      </c>
      <c r="AC29" s="2" cm="1">
        <f t="array" ref="AC29">_xlfn.XLOOKUP(AC$1&amp;$R29,$C$3:$C$1662&amp;$D$3:$D$1662,$E$3:$E$1662,0,0,1)</f>
        <v>15000</v>
      </c>
      <c r="AM29" t="s">
        <v>910</v>
      </c>
      <c r="AN29" t="s">
        <v>881</v>
      </c>
      <c r="AO29">
        <v>2804</v>
      </c>
      <c r="AP29">
        <v>2829</v>
      </c>
      <c r="AQ29">
        <v>2765</v>
      </c>
      <c r="AR29">
        <v>2765</v>
      </c>
      <c r="AS29">
        <v>2145300</v>
      </c>
      <c r="AU29" s="7" t="str">
        <f t="shared" si="7"/>
        <v/>
      </c>
      <c r="AV29" s="7">
        <f t="shared" si="8"/>
        <v>-4.7865013774104681E-2</v>
      </c>
    </row>
    <row r="30" spans="3:48" x14ac:dyDescent="0.4">
      <c r="C30" t="s">
        <v>804</v>
      </c>
      <c r="D30" t="s">
        <v>533</v>
      </c>
      <c r="E30">
        <v>15000</v>
      </c>
      <c r="R30" t="s">
        <v>286</v>
      </c>
      <c r="S30" s="2">
        <f t="shared" si="1"/>
        <v>1272780</v>
      </c>
      <c r="T30" s="2">
        <f t="shared" si="2"/>
        <v>1444400</v>
      </c>
      <c r="U30" s="2">
        <f t="shared" si="3"/>
        <v>1332800</v>
      </c>
      <c r="V30" s="2">
        <f t="shared" si="4"/>
        <v>1532400</v>
      </c>
      <c r="W30" s="2">
        <f t="shared" si="5"/>
        <v>1240300</v>
      </c>
      <c r="X30" s="2">
        <f t="shared" si="6"/>
        <v>814000</v>
      </c>
      <c r="Y30" s="2" cm="1">
        <f t="array" ref="Y30">_xlfn.XLOOKUP(Y$1&amp;$R30,$C$3:$C$1662&amp;$D$3:$D$1662,$E$3:$E$1662,0,0,1)</f>
        <v>155000</v>
      </c>
      <c r="Z30" s="2" cm="1">
        <f t="array" ref="Z30">_xlfn.XLOOKUP(Z$1&amp;$R30,$C$3:$C$1662&amp;$D$3:$D$1662,$E$3:$E$1662,0,0,1)</f>
        <v>30100</v>
      </c>
      <c r="AA30" s="2" cm="1">
        <f t="array" ref="AA30">_xlfn.XLOOKUP(AA$1&amp;$R30,$C$3:$C$1662&amp;$D$3:$D$1662,$E$3:$E$1662,0,0,1)</f>
        <v>10300</v>
      </c>
      <c r="AB30" s="2" cm="1">
        <f t="array" ref="AB30">_xlfn.XLOOKUP(AB$1&amp;$R30,$C$3:$C$1662&amp;$D$3:$D$1662,$E$3:$E$1662,0,0,1)</f>
        <v>19000</v>
      </c>
      <c r="AC30" s="2" cm="1">
        <f t="array" ref="AC30">_xlfn.XLOOKUP(AC$1&amp;$R30,$C$3:$C$1662&amp;$D$3:$D$1662,$E$3:$E$1662,0,0,1)</f>
        <v>11400</v>
      </c>
      <c r="AM30" t="s">
        <v>911</v>
      </c>
      <c r="AN30" t="s">
        <v>881</v>
      </c>
      <c r="AO30">
        <v>2833</v>
      </c>
      <c r="AP30">
        <v>2979</v>
      </c>
      <c r="AQ30">
        <v>2825</v>
      </c>
      <c r="AR30">
        <v>2932.5</v>
      </c>
      <c r="AS30">
        <v>2991600</v>
      </c>
      <c r="AU30" s="7">
        <f t="shared" si="7"/>
        <v>6.0578661844484571E-2</v>
      </c>
      <c r="AV30" s="7" t="str">
        <f t="shared" si="8"/>
        <v/>
      </c>
    </row>
    <row r="31" spans="3:48" x14ac:dyDescent="0.4">
      <c r="C31" t="s">
        <v>804</v>
      </c>
      <c r="D31" t="s">
        <v>534</v>
      </c>
      <c r="E31">
        <v>11400</v>
      </c>
      <c r="R31" t="s">
        <v>203</v>
      </c>
      <c r="S31" s="2">
        <f t="shared" si="1"/>
        <v>1310980</v>
      </c>
      <c r="T31" s="2">
        <f t="shared" si="2"/>
        <v>1588800</v>
      </c>
      <c r="U31" s="2">
        <f t="shared" si="3"/>
        <v>1346600</v>
      </c>
      <c r="V31" s="2">
        <f t="shared" si="4"/>
        <v>1549800</v>
      </c>
      <c r="W31" s="2">
        <f t="shared" si="5"/>
        <v>1249700</v>
      </c>
      <c r="X31" s="2">
        <f t="shared" si="6"/>
        <v>820000</v>
      </c>
      <c r="Y31" s="2" cm="1">
        <f t="array" ref="Y31">_xlfn.XLOOKUP(Y$1&amp;$R31,$C$3:$C$1662&amp;$D$3:$D$1662,$E$3:$E$1662,0,0,1)</f>
        <v>144400</v>
      </c>
      <c r="Z31" s="2" cm="1">
        <f t="array" ref="Z31">_xlfn.XLOOKUP(Z$1&amp;$R31,$C$3:$C$1662&amp;$D$3:$D$1662,$E$3:$E$1662,0,0,1)</f>
        <v>13800</v>
      </c>
      <c r="AA31" s="2" cm="1">
        <f t="array" ref="AA31">_xlfn.XLOOKUP(AA$1&amp;$R31,$C$3:$C$1662&amp;$D$3:$D$1662,$E$3:$E$1662,0,0,1)</f>
        <v>17400</v>
      </c>
      <c r="AB31" s="2" cm="1">
        <f t="array" ref="AB31">_xlfn.XLOOKUP(AB$1&amp;$R31,$C$3:$C$1662&amp;$D$3:$D$1662,$E$3:$E$1662,0,0,1)</f>
        <v>9400</v>
      </c>
      <c r="AC31" s="2" cm="1">
        <f t="array" ref="AC31">_xlfn.XLOOKUP(AC$1&amp;$R31,$C$3:$C$1662&amp;$D$3:$D$1662,$E$3:$E$1662,0,0,1)</f>
        <v>6000</v>
      </c>
      <c r="AM31" t="s">
        <v>912</v>
      </c>
      <c r="AN31" t="s">
        <v>881</v>
      </c>
      <c r="AO31">
        <v>2935</v>
      </c>
      <c r="AP31">
        <v>2997</v>
      </c>
      <c r="AQ31">
        <v>2910.5</v>
      </c>
      <c r="AR31">
        <v>2952</v>
      </c>
      <c r="AS31">
        <v>2372300</v>
      </c>
      <c r="AU31" s="7">
        <f t="shared" si="7"/>
        <v>6.6496163682865372E-3</v>
      </c>
      <c r="AV31" s="7" t="str">
        <f t="shared" si="8"/>
        <v/>
      </c>
    </row>
    <row r="32" spans="3:48" x14ac:dyDescent="0.4">
      <c r="C32" t="s">
        <v>804</v>
      </c>
      <c r="D32" t="s">
        <v>535</v>
      </c>
      <c r="E32">
        <v>6000</v>
      </c>
      <c r="R32" t="s">
        <v>153</v>
      </c>
      <c r="S32" s="2">
        <f t="shared" si="1"/>
        <v>1330340</v>
      </c>
      <c r="T32" s="2">
        <f t="shared" si="2"/>
        <v>1639300</v>
      </c>
      <c r="U32" s="2">
        <f t="shared" si="3"/>
        <v>1365400</v>
      </c>
      <c r="V32" s="2">
        <f t="shared" si="4"/>
        <v>1555900</v>
      </c>
      <c r="W32" s="2">
        <f t="shared" si="5"/>
        <v>1264200</v>
      </c>
      <c r="X32" s="2">
        <f t="shared" si="6"/>
        <v>826900</v>
      </c>
      <c r="Y32" s="2" cm="1">
        <f t="array" ref="Y32">_xlfn.XLOOKUP(Y$1&amp;$R32,$C$3:$C$1662&amp;$D$3:$D$1662,$E$3:$E$1662,0,0,1)</f>
        <v>50500</v>
      </c>
      <c r="Z32" s="2" cm="1">
        <f t="array" ref="Z32">_xlfn.XLOOKUP(Z$1&amp;$R32,$C$3:$C$1662&amp;$D$3:$D$1662,$E$3:$E$1662,0,0,1)</f>
        <v>18800</v>
      </c>
      <c r="AA32" s="2" cm="1">
        <f t="array" ref="AA32">_xlfn.XLOOKUP(AA$1&amp;$R32,$C$3:$C$1662&amp;$D$3:$D$1662,$E$3:$E$1662,0,0,1)</f>
        <v>6100</v>
      </c>
      <c r="AB32" s="2" cm="1">
        <f t="array" ref="AB32">_xlfn.XLOOKUP(AB$1&amp;$R32,$C$3:$C$1662&amp;$D$3:$D$1662,$E$3:$E$1662,0,0,1)</f>
        <v>14500</v>
      </c>
      <c r="AC32" s="2" cm="1">
        <f t="array" ref="AC32">_xlfn.XLOOKUP(AC$1&amp;$R32,$C$3:$C$1662&amp;$D$3:$D$1662,$E$3:$E$1662,0,0,1)</f>
        <v>6900</v>
      </c>
      <c r="AM32" t="s">
        <v>913</v>
      </c>
      <c r="AN32" t="s">
        <v>881</v>
      </c>
      <c r="AO32">
        <v>2964</v>
      </c>
      <c r="AP32">
        <v>3017</v>
      </c>
      <c r="AQ32">
        <v>2903.5</v>
      </c>
      <c r="AR32">
        <v>2968.5</v>
      </c>
      <c r="AS32">
        <v>3094800</v>
      </c>
      <c r="AU32" s="7">
        <f t="shared" si="7"/>
        <v>5.5894308943089666E-3</v>
      </c>
      <c r="AV32" s="7" t="str">
        <f t="shared" si="8"/>
        <v/>
      </c>
    </row>
    <row r="33" spans="3:48" x14ac:dyDescent="0.4">
      <c r="C33" t="s">
        <v>804</v>
      </c>
      <c r="D33" t="s">
        <v>536</v>
      </c>
      <c r="E33">
        <v>6900</v>
      </c>
      <c r="R33" t="s">
        <v>200</v>
      </c>
      <c r="S33" s="2">
        <f t="shared" si="1"/>
        <v>1360780</v>
      </c>
      <c r="T33" s="2">
        <f t="shared" si="2"/>
        <v>1664900</v>
      </c>
      <c r="U33" s="2">
        <f t="shared" si="3"/>
        <v>1463200</v>
      </c>
      <c r="V33" s="2">
        <f t="shared" si="4"/>
        <v>1567900</v>
      </c>
      <c r="W33" s="2">
        <f t="shared" si="5"/>
        <v>1272400</v>
      </c>
      <c r="X33" s="2">
        <f t="shared" si="6"/>
        <v>835500</v>
      </c>
      <c r="Y33" s="2" cm="1">
        <f t="array" ref="Y33">_xlfn.XLOOKUP(Y$1&amp;$R33,$C$3:$C$1662&amp;$D$3:$D$1662,$E$3:$E$1662,0,0,1)</f>
        <v>25600</v>
      </c>
      <c r="Z33" s="2" cm="1">
        <f t="array" ref="Z33">_xlfn.XLOOKUP(Z$1&amp;$R33,$C$3:$C$1662&amp;$D$3:$D$1662,$E$3:$E$1662,0,0,1)</f>
        <v>97800</v>
      </c>
      <c r="AA33" s="2" cm="1">
        <f t="array" ref="AA33">_xlfn.XLOOKUP(AA$1&amp;$R33,$C$3:$C$1662&amp;$D$3:$D$1662,$E$3:$E$1662,0,0,1)</f>
        <v>12000</v>
      </c>
      <c r="AB33" s="2" cm="1">
        <f t="array" ref="AB33">_xlfn.XLOOKUP(AB$1&amp;$R33,$C$3:$C$1662&amp;$D$3:$D$1662,$E$3:$E$1662,0,0,1)</f>
        <v>8200</v>
      </c>
      <c r="AC33" s="2" cm="1">
        <f t="array" ref="AC33">_xlfn.XLOOKUP(AC$1&amp;$R33,$C$3:$C$1662&amp;$D$3:$D$1662,$E$3:$E$1662,0,0,1)</f>
        <v>8600</v>
      </c>
      <c r="AM33" t="s">
        <v>914</v>
      </c>
      <c r="AN33" t="s">
        <v>881</v>
      </c>
      <c r="AO33">
        <v>2991.5</v>
      </c>
      <c r="AP33">
        <v>3045</v>
      </c>
      <c r="AQ33">
        <v>2974.5</v>
      </c>
      <c r="AR33">
        <v>3019</v>
      </c>
      <c r="AS33">
        <v>2966000</v>
      </c>
      <c r="AU33" s="7">
        <f t="shared" si="7"/>
        <v>1.7011958901802293E-2</v>
      </c>
      <c r="AV33" s="7" t="str">
        <f t="shared" si="8"/>
        <v/>
      </c>
    </row>
    <row r="34" spans="3:48" x14ac:dyDescent="0.4">
      <c r="C34" t="s">
        <v>804</v>
      </c>
      <c r="D34" t="s">
        <v>537</v>
      </c>
      <c r="E34">
        <v>8600</v>
      </c>
      <c r="R34" t="s">
        <v>26</v>
      </c>
      <c r="S34" s="2">
        <f t="shared" si="1"/>
        <v>1381980</v>
      </c>
      <c r="T34" s="2">
        <f t="shared" si="2"/>
        <v>1688400</v>
      </c>
      <c r="U34" s="2">
        <f t="shared" si="3"/>
        <v>1490300</v>
      </c>
      <c r="V34" s="2">
        <f t="shared" si="4"/>
        <v>1577500</v>
      </c>
      <c r="W34" s="2">
        <f t="shared" si="5"/>
        <v>1312600</v>
      </c>
      <c r="X34" s="2">
        <f t="shared" si="6"/>
        <v>841100</v>
      </c>
      <c r="Y34" s="2" cm="1">
        <f t="array" ref="Y34">_xlfn.XLOOKUP(Y$1&amp;$R34,$C$3:$C$1662&amp;$D$3:$D$1662,$E$3:$E$1662,0,0,1)</f>
        <v>23500</v>
      </c>
      <c r="Z34" s="2" cm="1">
        <f t="array" ref="Z34">_xlfn.XLOOKUP(Z$1&amp;$R34,$C$3:$C$1662&amp;$D$3:$D$1662,$E$3:$E$1662,0,0,1)</f>
        <v>27100</v>
      </c>
      <c r="AA34" s="2" cm="1">
        <f t="array" ref="AA34">_xlfn.XLOOKUP(AA$1&amp;$R34,$C$3:$C$1662&amp;$D$3:$D$1662,$E$3:$E$1662,0,0,1)</f>
        <v>9600</v>
      </c>
      <c r="AB34" s="2" cm="1">
        <f t="array" ref="AB34">_xlfn.XLOOKUP(AB$1&amp;$R34,$C$3:$C$1662&amp;$D$3:$D$1662,$E$3:$E$1662,0,0,1)</f>
        <v>40200</v>
      </c>
      <c r="AC34" s="2" cm="1">
        <f t="array" ref="AC34">_xlfn.XLOOKUP(AC$1&amp;$R34,$C$3:$C$1662&amp;$D$3:$D$1662,$E$3:$E$1662,0,0,1)</f>
        <v>5600</v>
      </c>
      <c r="AM34" t="s">
        <v>915</v>
      </c>
      <c r="AN34" t="s">
        <v>881</v>
      </c>
      <c r="AO34">
        <v>3050</v>
      </c>
      <c r="AP34">
        <v>3163</v>
      </c>
      <c r="AQ34">
        <v>2933</v>
      </c>
      <c r="AR34">
        <v>2953</v>
      </c>
      <c r="AS34">
        <v>7000400</v>
      </c>
      <c r="AU34" s="7" t="str">
        <f t="shared" si="7"/>
        <v/>
      </c>
      <c r="AV34" s="7">
        <f t="shared" si="8"/>
        <v>-2.1861543557469387E-2</v>
      </c>
    </row>
    <row r="35" spans="3:48" x14ac:dyDescent="0.4">
      <c r="C35" t="s">
        <v>804</v>
      </c>
      <c r="D35" t="s">
        <v>538</v>
      </c>
      <c r="E35">
        <v>5600</v>
      </c>
      <c r="R35" t="s">
        <v>99</v>
      </c>
      <c r="S35" s="2">
        <f t="shared" si="1"/>
        <v>1406880</v>
      </c>
      <c r="T35" s="2">
        <f t="shared" si="2"/>
        <v>1715500</v>
      </c>
      <c r="U35" s="2">
        <f t="shared" si="3"/>
        <v>1546100</v>
      </c>
      <c r="V35" s="2">
        <f t="shared" si="4"/>
        <v>1598100</v>
      </c>
      <c r="W35" s="2">
        <f t="shared" si="5"/>
        <v>1323400</v>
      </c>
      <c r="X35" s="2">
        <f t="shared" si="6"/>
        <v>851300</v>
      </c>
      <c r="Y35" s="2" cm="1">
        <f t="array" ref="Y35">_xlfn.XLOOKUP(Y$1&amp;$R35,$C$3:$C$1662&amp;$D$3:$D$1662,$E$3:$E$1662,0,0,1)</f>
        <v>27100</v>
      </c>
      <c r="Z35" s="2" cm="1">
        <f t="array" ref="Z35">_xlfn.XLOOKUP(Z$1&amp;$R35,$C$3:$C$1662&amp;$D$3:$D$1662,$E$3:$E$1662,0,0,1)</f>
        <v>55800</v>
      </c>
      <c r="AA35" s="2" cm="1">
        <f t="array" ref="AA35">_xlfn.XLOOKUP(AA$1&amp;$R35,$C$3:$C$1662&amp;$D$3:$D$1662,$E$3:$E$1662,0,0,1)</f>
        <v>20600</v>
      </c>
      <c r="AB35" s="2" cm="1">
        <f t="array" ref="AB35">_xlfn.XLOOKUP(AB$1&amp;$R35,$C$3:$C$1662&amp;$D$3:$D$1662,$E$3:$E$1662,0,0,1)</f>
        <v>10800</v>
      </c>
      <c r="AC35" s="2" cm="1">
        <f t="array" ref="AC35">_xlfn.XLOOKUP(AC$1&amp;$R35,$C$3:$C$1662&amp;$D$3:$D$1662,$E$3:$E$1662,0,0,1)</f>
        <v>10200</v>
      </c>
      <c r="AM35" t="s">
        <v>916</v>
      </c>
      <c r="AN35" t="s">
        <v>881</v>
      </c>
      <c r="AO35">
        <v>2658</v>
      </c>
      <c r="AP35">
        <v>2759.5</v>
      </c>
      <c r="AQ35">
        <v>2632.5</v>
      </c>
      <c r="AR35">
        <v>2745</v>
      </c>
      <c r="AS35">
        <v>9728300</v>
      </c>
      <c r="AU35" s="7" t="str">
        <f t="shared" si="7"/>
        <v/>
      </c>
      <c r="AV35" s="7">
        <f t="shared" si="8"/>
        <v>-7.0436843887571987E-2</v>
      </c>
    </row>
    <row r="36" spans="3:48" x14ac:dyDescent="0.4">
      <c r="C36" t="s">
        <v>804</v>
      </c>
      <c r="D36" t="s">
        <v>539</v>
      </c>
      <c r="E36">
        <v>10200</v>
      </c>
      <c r="R36" t="s">
        <v>83</v>
      </c>
      <c r="S36" s="2">
        <f t="shared" si="1"/>
        <v>1463240</v>
      </c>
      <c r="T36" s="2">
        <f t="shared" si="2"/>
        <v>1819300</v>
      </c>
      <c r="U36" s="2">
        <f t="shared" si="3"/>
        <v>1652300</v>
      </c>
      <c r="V36" s="2">
        <f t="shared" si="4"/>
        <v>1647700</v>
      </c>
      <c r="W36" s="2">
        <f t="shared" si="5"/>
        <v>1340600</v>
      </c>
      <c r="X36" s="2">
        <f t="shared" si="6"/>
        <v>856300</v>
      </c>
      <c r="Y36" s="2" cm="1">
        <f t="array" ref="Y36">_xlfn.XLOOKUP(Y$1&amp;$R36,$C$3:$C$1662&amp;$D$3:$D$1662,$E$3:$E$1662,0,0,1)</f>
        <v>103800</v>
      </c>
      <c r="Z36" s="2" cm="1">
        <f t="array" ref="Z36">_xlfn.XLOOKUP(Z$1&amp;$R36,$C$3:$C$1662&amp;$D$3:$D$1662,$E$3:$E$1662,0,0,1)</f>
        <v>106200</v>
      </c>
      <c r="AA36" s="2" cm="1">
        <f t="array" ref="AA36">_xlfn.XLOOKUP(AA$1&amp;$R36,$C$3:$C$1662&amp;$D$3:$D$1662,$E$3:$E$1662,0,0,1)</f>
        <v>49600</v>
      </c>
      <c r="AB36" s="2" cm="1">
        <f t="array" ref="AB36">_xlfn.XLOOKUP(AB$1&amp;$R36,$C$3:$C$1662&amp;$D$3:$D$1662,$E$3:$E$1662,0,0,1)</f>
        <v>17200</v>
      </c>
      <c r="AC36" s="2" cm="1">
        <f t="array" ref="AC36">_xlfn.XLOOKUP(AC$1&amp;$R36,$C$3:$C$1662&amp;$D$3:$D$1662,$E$3:$E$1662,0,0,1)</f>
        <v>5000</v>
      </c>
      <c r="AM36" t="s">
        <v>917</v>
      </c>
      <c r="AN36" t="s">
        <v>881</v>
      </c>
      <c r="AO36">
        <v>2735</v>
      </c>
      <c r="AP36">
        <v>2735.5</v>
      </c>
      <c r="AQ36">
        <v>2507</v>
      </c>
      <c r="AR36">
        <v>2507</v>
      </c>
      <c r="AS36">
        <v>8459700</v>
      </c>
      <c r="AU36" s="7" t="str">
        <f t="shared" si="7"/>
        <v/>
      </c>
      <c r="AV36" s="7">
        <f t="shared" si="8"/>
        <v>-8.6703096539162083E-2</v>
      </c>
    </row>
    <row r="37" spans="3:48" x14ac:dyDescent="0.4">
      <c r="C37" t="s">
        <v>804</v>
      </c>
      <c r="D37" t="s">
        <v>540</v>
      </c>
      <c r="E37">
        <v>5000</v>
      </c>
      <c r="R37" t="s">
        <v>152</v>
      </c>
      <c r="S37" s="2">
        <f t="shared" si="1"/>
        <v>1483820</v>
      </c>
      <c r="T37" s="2">
        <f t="shared" si="2"/>
        <v>1848200</v>
      </c>
      <c r="U37" s="2">
        <f t="shared" si="3"/>
        <v>1702000</v>
      </c>
      <c r="V37" s="2">
        <f t="shared" si="4"/>
        <v>1660200</v>
      </c>
      <c r="W37" s="2">
        <f t="shared" si="5"/>
        <v>1345400</v>
      </c>
      <c r="X37" s="2">
        <f t="shared" si="6"/>
        <v>863300</v>
      </c>
      <c r="Y37" s="2" cm="1">
        <f t="array" ref="Y37">_xlfn.XLOOKUP(Y$1&amp;$R37,$C$3:$C$1662&amp;$D$3:$D$1662,$E$3:$E$1662,0,0,1)</f>
        <v>28900</v>
      </c>
      <c r="Z37" s="2" cm="1">
        <f t="array" ref="Z37">_xlfn.XLOOKUP(Z$1&amp;$R37,$C$3:$C$1662&amp;$D$3:$D$1662,$E$3:$E$1662,0,0,1)</f>
        <v>49700</v>
      </c>
      <c r="AA37" s="2" cm="1">
        <f t="array" ref="AA37">_xlfn.XLOOKUP(AA$1&amp;$R37,$C$3:$C$1662&amp;$D$3:$D$1662,$E$3:$E$1662,0,0,1)</f>
        <v>12500</v>
      </c>
      <c r="AB37" s="2" cm="1">
        <f t="array" ref="AB37">_xlfn.XLOOKUP(AB$1&amp;$R37,$C$3:$C$1662&amp;$D$3:$D$1662,$E$3:$E$1662,0,0,1)</f>
        <v>4800</v>
      </c>
      <c r="AC37" s="2" cm="1">
        <f t="array" ref="AC37">_xlfn.XLOOKUP(AC$1&amp;$R37,$C$3:$C$1662&amp;$D$3:$D$1662,$E$3:$E$1662,0,0,1)</f>
        <v>7000</v>
      </c>
      <c r="AM37" t="s">
        <v>918</v>
      </c>
      <c r="AN37" t="s">
        <v>881</v>
      </c>
      <c r="AO37">
        <v>2480</v>
      </c>
      <c r="AP37">
        <v>2537</v>
      </c>
      <c r="AQ37">
        <v>2389</v>
      </c>
      <c r="AR37">
        <v>2389</v>
      </c>
      <c r="AS37">
        <v>5926200</v>
      </c>
      <c r="AU37" s="7" t="str">
        <f t="shared" si="7"/>
        <v/>
      </c>
      <c r="AV37" s="7">
        <f t="shared" si="8"/>
        <v>-4.7068209014758722E-2</v>
      </c>
    </row>
    <row r="38" spans="3:48" x14ac:dyDescent="0.4">
      <c r="C38" t="s">
        <v>804</v>
      </c>
      <c r="D38" t="s">
        <v>541</v>
      </c>
      <c r="E38">
        <v>7000</v>
      </c>
      <c r="R38" t="s">
        <v>33</v>
      </c>
      <c r="S38" s="2">
        <f t="shared" si="1"/>
        <v>1502480</v>
      </c>
      <c r="T38" s="2">
        <f t="shared" si="2"/>
        <v>1872800</v>
      </c>
      <c r="U38" s="2">
        <f t="shared" si="3"/>
        <v>1744300</v>
      </c>
      <c r="V38" s="2">
        <f t="shared" si="4"/>
        <v>1664000</v>
      </c>
      <c r="W38" s="2">
        <f t="shared" si="5"/>
        <v>1358600</v>
      </c>
      <c r="X38" s="2">
        <f t="shared" si="6"/>
        <v>872700</v>
      </c>
      <c r="Y38" s="2" cm="1">
        <f t="array" ref="Y38">_xlfn.XLOOKUP(Y$1&amp;$R38,$C$3:$C$1662&amp;$D$3:$D$1662,$E$3:$E$1662,0,0,1)</f>
        <v>24600</v>
      </c>
      <c r="Z38" s="2" cm="1">
        <f t="array" ref="Z38">_xlfn.XLOOKUP(Z$1&amp;$R38,$C$3:$C$1662&amp;$D$3:$D$1662,$E$3:$E$1662,0,0,1)</f>
        <v>42300</v>
      </c>
      <c r="AA38" s="2" cm="1">
        <f t="array" ref="AA38">_xlfn.XLOOKUP(AA$1&amp;$R38,$C$3:$C$1662&amp;$D$3:$D$1662,$E$3:$E$1662,0,0,1)</f>
        <v>3800</v>
      </c>
      <c r="AB38" s="2" cm="1">
        <f t="array" ref="AB38">_xlfn.XLOOKUP(AB$1&amp;$R38,$C$3:$C$1662&amp;$D$3:$D$1662,$E$3:$E$1662,0,0,1)</f>
        <v>13200</v>
      </c>
      <c r="AC38" s="2" cm="1">
        <f t="array" ref="AC38">_xlfn.XLOOKUP(AC$1&amp;$R38,$C$3:$C$1662&amp;$D$3:$D$1662,$E$3:$E$1662,0,0,1)</f>
        <v>9400</v>
      </c>
      <c r="AM38" t="s">
        <v>919</v>
      </c>
      <c r="AN38" t="s">
        <v>881</v>
      </c>
      <c r="AO38">
        <v>2417</v>
      </c>
      <c r="AP38">
        <v>2534</v>
      </c>
      <c r="AQ38">
        <v>2415.5</v>
      </c>
      <c r="AR38">
        <v>2490</v>
      </c>
      <c r="AS38">
        <v>3660300</v>
      </c>
      <c r="AU38" s="7">
        <f t="shared" si="7"/>
        <v>4.2277103390540027E-2</v>
      </c>
      <c r="AV38" s="7" t="str">
        <f t="shared" si="8"/>
        <v/>
      </c>
    </row>
    <row r="39" spans="3:48" x14ac:dyDescent="0.4">
      <c r="C39" t="s">
        <v>804</v>
      </c>
      <c r="D39" t="s">
        <v>542</v>
      </c>
      <c r="E39">
        <v>9400</v>
      </c>
      <c r="R39" t="s">
        <v>51</v>
      </c>
      <c r="S39" s="2">
        <f t="shared" si="1"/>
        <v>1523180</v>
      </c>
      <c r="T39" s="2">
        <f t="shared" si="2"/>
        <v>1903100</v>
      </c>
      <c r="U39" s="2">
        <f t="shared" si="3"/>
        <v>1778600</v>
      </c>
      <c r="V39" s="2">
        <f t="shared" si="4"/>
        <v>1675900</v>
      </c>
      <c r="W39" s="2">
        <f t="shared" si="5"/>
        <v>1371400</v>
      </c>
      <c r="X39" s="2">
        <f t="shared" si="6"/>
        <v>886900</v>
      </c>
      <c r="Y39" s="2" cm="1">
        <f t="array" ref="Y39">_xlfn.XLOOKUP(Y$1&amp;$R39,$C$3:$C$1662&amp;$D$3:$D$1662,$E$3:$E$1662,0,0,1)</f>
        <v>30300</v>
      </c>
      <c r="Z39" s="2" cm="1">
        <f t="array" ref="Z39">_xlfn.XLOOKUP(Z$1&amp;$R39,$C$3:$C$1662&amp;$D$3:$D$1662,$E$3:$E$1662,0,0,1)</f>
        <v>34300</v>
      </c>
      <c r="AA39" s="2" cm="1">
        <f t="array" ref="AA39">_xlfn.XLOOKUP(AA$1&amp;$R39,$C$3:$C$1662&amp;$D$3:$D$1662,$E$3:$E$1662,0,0,1)</f>
        <v>11900</v>
      </c>
      <c r="AB39" s="2" cm="1">
        <f t="array" ref="AB39">_xlfn.XLOOKUP(AB$1&amp;$R39,$C$3:$C$1662&amp;$D$3:$D$1662,$E$3:$E$1662,0,0,1)</f>
        <v>12800</v>
      </c>
      <c r="AC39" s="2" cm="1">
        <f t="array" ref="AC39">_xlfn.XLOOKUP(AC$1&amp;$R39,$C$3:$C$1662&amp;$D$3:$D$1662,$E$3:$E$1662,0,0,1)</f>
        <v>14200</v>
      </c>
      <c r="AM39" t="s">
        <v>920</v>
      </c>
      <c r="AN39" t="s">
        <v>881</v>
      </c>
      <c r="AO39">
        <v>2417</v>
      </c>
      <c r="AP39">
        <v>2467</v>
      </c>
      <c r="AQ39">
        <v>2396</v>
      </c>
      <c r="AR39">
        <v>2408</v>
      </c>
      <c r="AS39">
        <v>2861000</v>
      </c>
      <c r="AU39" s="7" t="str">
        <f t="shared" si="7"/>
        <v/>
      </c>
      <c r="AV39" s="7">
        <f t="shared" si="8"/>
        <v>-3.2931726907630576E-2</v>
      </c>
    </row>
    <row r="40" spans="3:48" x14ac:dyDescent="0.4">
      <c r="C40" t="s">
        <v>804</v>
      </c>
      <c r="D40" t="s">
        <v>543</v>
      </c>
      <c r="E40">
        <v>14200</v>
      </c>
      <c r="R40" t="s">
        <v>280</v>
      </c>
      <c r="S40" s="2">
        <f t="shared" si="1"/>
        <v>1535360</v>
      </c>
      <c r="T40" s="2">
        <f t="shared" si="2"/>
        <v>1918600</v>
      </c>
      <c r="U40" s="2">
        <f t="shared" si="3"/>
        <v>1796900</v>
      </c>
      <c r="V40" s="2">
        <f t="shared" si="4"/>
        <v>1686300</v>
      </c>
      <c r="W40" s="2">
        <f t="shared" si="5"/>
        <v>1383400</v>
      </c>
      <c r="X40" s="2">
        <f t="shared" si="6"/>
        <v>891600</v>
      </c>
      <c r="Y40" s="2" cm="1">
        <f t="array" ref="Y40">_xlfn.XLOOKUP(Y$1&amp;$R40,$C$3:$C$1662&amp;$D$3:$D$1662,$E$3:$E$1662,0,0,1)</f>
        <v>15500</v>
      </c>
      <c r="Z40" s="2" cm="1">
        <f t="array" ref="Z40">_xlfn.XLOOKUP(Z$1&amp;$R40,$C$3:$C$1662&amp;$D$3:$D$1662,$E$3:$E$1662,0,0,1)</f>
        <v>18300</v>
      </c>
      <c r="AA40" s="2" cm="1">
        <f t="array" ref="AA40">_xlfn.XLOOKUP(AA$1&amp;$R40,$C$3:$C$1662&amp;$D$3:$D$1662,$E$3:$E$1662,0,0,1)</f>
        <v>10400</v>
      </c>
      <c r="AB40" s="2" cm="1">
        <f t="array" ref="AB40">_xlfn.XLOOKUP(AB$1&amp;$R40,$C$3:$C$1662&amp;$D$3:$D$1662,$E$3:$E$1662,0,0,1)</f>
        <v>12000</v>
      </c>
      <c r="AC40" s="2" cm="1">
        <f t="array" ref="AC40">_xlfn.XLOOKUP(AC$1&amp;$R40,$C$3:$C$1662&amp;$D$3:$D$1662,$E$3:$E$1662,0,0,1)</f>
        <v>4700</v>
      </c>
      <c r="AM40" t="s">
        <v>921</v>
      </c>
      <c r="AN40" t="s">
        <v>881</v>
      </c>
      <c r="AO40">
        <v>2380</v>
      </c>
      <c r="AP40">
        <v>2417</v>
      </c>
      <c r="AQ40">
        <v>2333</v>
      </c>
      <c r="AR40">
        <v>2341.5</v>
      </c>
      <c r="AS40">
        <v>4085200</v>
      </c>
      <c r="AU40" s="7" t="str">
        <f t="shared" si="7"/>
        <v/>
      </c>
      <c r="AV40" s="7">
        <f t="shared" si="8"/>
        <v>-2.7616279069767491E-2</v>
      </c>
    </row>
    <row r="41" spans="3:48" x14ac:dyDescent="0.4">
      <c r="C41" t="s">
        <v>804</v>
      </c>
      <c r="D41" t="s">
        <v>544</v>
      </c>
      <c r="E41">
        <v>4700</v>
      </c>
      <c r="R41" t="s">
        <v>154</v>
      </c>
      <c r="S41" s="2">
        <f t="shared" si="1"/>
        <v>1552740</v>
      </c>
      <c r="T41" s="2">
        <f t="shared" si="2"/>
        <v>1931800</v>
      </c>
      <c r="U41" s="2">
        <f t="shared" si="3"/>
        <v>1818100</v>
      </c>
      <c r="V41" s="2">
        <f t="shared" si="4"/>
        <v>1724800</v>
      </c>
      <c r="W41" s="2">
        <f t="shared" si="5"/>
        <v>1392800</v>
      </c>
      <c r="X41" s="2">
        <f t="shared" si="6"/>
        <v>896200</v>
      </c>
      <c r="Y41" s="2" cm="1">
        <f t="array" ref="Y41">_xlfn.XLOOKUP(Y$1&amp;$R41,$C$3:$C$1662&amp;$D$3:$D$1662,$E$3:$E$1662,0,0,1)</f>
        <v>13200</v>
      </c>
      <c r="Z41" s="2" cm="1">
        <f t="array" ref="Z41">_xlfn.XLOOKUP(Z$1&amp;$R41,$C$3:$C$1662&amp;$D$3:$D$1662,$E$3:$E$1662,0,0,1)</f>
        <v>21200</v>
      </c>
      <c r="AA41" s="2" cm="1">
        <f t="array" ref="AA41">_xlfn.XLOOKUP(AA$1&amp;$R41,$C$3:$C$1662&amp;$D$3:$D$1662,$E$3:$E$1662,0,0,1)</f>
        <v>38500</v>
      </c>
      <c r="AB41" s="2" cm="1">
        <f t="array" ref="AB41">_xlfn.XLOOKUP(AB$1&amp;$R41,$C$3:$C$1662&amp;$D$3:$D$1662,$E$3:$E$1662,0,0,1)</f>
        <v>9400</v>
      </c>
      <c r="AC41" s="2" cm="1">
        <f t="array" ref="AC41">_xlfn.XLOOKUP(AC$1&amp;$R41,$C$3:$C$1662&amp;$D$3:$D$1662,$E$3:$E$1662,0,0,1)</f>
        <v>4600</v>
      </c>
      <c r="AM41" t="s">
        <v>922</v>
      </c>
      <c r="AN41" t="s">
        <v>881</v>
      </c>
      <c r="AO41">
        <v>2300</v>
      </c>
      <c r="AP41">
        <v>2321.5</v>
      </c>
      <c r="AQ41">
        <v>2265</v>
      </c>
      <c r="AR41">
        <v>2277</v>
      </c>
      <c r="AS41">
        <v>5331700</v>
      </c>
      <c r="AU41" s="7" t="str">
        <f t="shared" si="7"/>
        <v/>
      </c>
      <c r="AV41" s="7">
        <f t="shared" si="8"/>
        <v>-2.7546444586803331E-2</v>
      </c>
    </row>
    <row r="42" spans="3:48" x14ac:dyDescent="0.4">
      <c r="C42" t="s">
        <v>804</v>
      </c>
      <c r="D42" t="s">
        <v>545</v>
      </c>
      <c r="E42">
        <v>4600</v>
      </c>
      <c r="R42" t="s">
        <v>133</v>
      </c>
      <c r="S42" s="2">
        <f t="shared" si="1"/>
        <v>1576340</v>
      </c>
      <c r="T42" s="2">
        <f t="shared" si="2"/>
        <v>1965500</v>
      </c>
      <c r="U42" s="2">
        <f t="shared" si="3"/>
        <v>1830900</v>
      </c>
      <c r="V42" s="2">
        <f t="shared" si="4"/>
        <v>1778400</v>
      </c>
      <c r="W42" s="2">
        <f t="shared" si="5"/>
        <v>1404500</v>
      </c>
      <c r="X42" s="2">
        <f t="shared" si="6"/>
        <v>902400</v>
      </c>
      <c r="Y42" s="2" cm="1">
        <f t="array" ref="Y42">_xlfn.XLOOKUP(Y$1&amp;$R42,$C$3:$C$1662&amp;$D$3:$D$1662,$E$3:$E$1662,0,0,1)</f>
        <v>33700</v>
      </c>
      <c r="Z42" s="2" cm="1">
        <f t="array" ref="Z42">_xlfn.XLOOKUP(Z$1&amp;$R42,$C$3:$C$1662&amp;$D$3:$D$1662,$E$3:$E$1662,0,0,1)</f>
        <v>12800</v>
      </c>
      <c r="AA42" s="2" cm="1">
        <f t="array" ref="AA42">_xlfn.XLOOKUP(AA$1&amp;$R42,$C$3:$C$1662&amp;$D$3:$D$1662,$E$3:$E$1662,0,0,1)</f>
        <v>53600</v>
      </c>
      <c r="AB42" s="2" cm="1">
        <f t="array" ref="AB42">_xlfn.XLOOKUP(AB$1&amp;$R42,$C$3:$C$1662&amp;$D$3:$D$1662,$E$3:$E$1662,0,0,1)</f>
        <v>11700</v>
      </c>
      <c r="AC42" s="2" cm="1">
        <f t="array" ref="AC42">_xlfn.XLOOKUP(AC$1&amp;$R42,$C$3:$C$1662&amp;$D$3:$D$1662,$E$3:$E$1662,0,0,1)</f>
        <v>6200</v>
      </c>
      <c r="AM42" t="s">
        <v>923</v>
      </c>
      <c r="AN42" t="s">
        <v>881</v>
      </c>
      <c r="AO42">
        <v>2277</v>
      </c>
      <c r="AP42">
        <v>2293.5</v>
      </c>
      <c r="AQ42">
        <v>2191</v>
      </c>
      <c r="AR42">
        <v>2195</v>
      </c>
      <c r="AS42">
        <v>5905200</v>
      </c>
      <c r="AU42" s="7" t="str">
        <f t="shared" si="7"/>
        <v/>
      </c>
      <c r="AV42" s="7">
        <f t="shared" si="8"/>
        <v>-3.6012296881862138E-2</v>
      </c>
    </row>
    <row r="43" spans="3:48" x14ac:dyDescent="0.4">
      <c r="C43" t="s">
        <v>804</v>
      </c>
      <c r="D43" t="s">
        <v>546</v>
      </c>
      <c r="E43">
        <v>6200</v>
      </c>
      <c r="R43" t="s">
        <v>113</v>
      </c>
      <c r="S43" s="2">
        <f t="shared" si="1"/>
        <v>1593780</v>
      </c>
      <c r="T43" s="2">
        <f t="shared" si="2"/>
        <v>1990300</v>
      </c>
      <c r="U43" s="2">
        <f t="shared" si="3"/>
        <v>1860900</v>
      </c>
      <c r="V43" s="2">
        <f t="shared" si="4"/>
        <v>1790600</v>
      </c>
      <c r="W43" s="2">
        <f t="shared" si="5"/>
        <v>1418700</v>
      </c>
      <c r="X43" s="2">
        <f t="shared" si="6"/>
        <v>908400</v>
      </c>
      <c r="Y43" s="2" cm="1">
        <f t="array" ref="Y43">_xlfn.XLOOKUP(Y$1&amp;$R43,$C$3:$C$1662&amp;$D$3:$D$1662,$E$3:$E$1662,0,0,1)</f>
        <v>24800</v>
      </c>
      <c r="Z43" s="2" cm="1">
        <f t="array" ref="Z43">_xlfn.XLOOKUP(Z$1&amp;$R43,$C$3:$C$1662&amp;$D$3:$D$1662,$E$3:$E$1662,0,0,1)</f>
        <v>30000</v>
      </c>
      <c r="AA43" s="2" cm="1">
        <f t="array" ref="AA43">_xlfn.XLOOKUP(AA$1&amp;$R43,$C$3:$C$1662&amp;$D$3:$D$1662,$E$3:$E$1662,0,0,1)</f>
        <v>12200</v>
      </c>
      <c r="AB43" s="2" cm="1">
        <f t="array" ref="AB43">_xlfn.XLOOKUP(AB$1&amp;$R43,$C$3:$C$1662&amp;$D$3:$D$1662,$E$3:$E$1662,0,0,1)</f>
        <v>14200</v>
      </c>
      <c r="AC43" s="2" cm="1">
        <f t="array" ref="AC43">_xlfn.XLOOKUP(AC$1&amp;$R43,$C$3:$C$1662&amp;$D$3:$D$1662,$E$3:$E$1662,0,0,1)</f>
        <v>6000</v>
      </c>
      <c r="AM43" t="s">
        <v>924</v>
      </c>
      <c r="AN43" t="s">
        <v>881</v>
      </c>
      <c r="AO43">
        <v>2230</v>
      </c>
      <c r="AP43">
        <v>2273.5</v>
      </c>
      <c r="AQ43">
        <v>2202</v>
      </c>
      <c r="AR43">
        <v>2210.5</v>
      </c>
      <c r="AS43">
        <v>3838800</v>
      </c>
      <c r="AU43" s="7">
        <f t="shared" si="7"/>
        <v>7.0615034168564073E-3</v>
      </c>
      <c r="AV43" s="7" t="str">
        <f t="shared" si="8"/>
        <v/>
      </c>
    </row>
    <row r="44" spans="3:48" x14ac:dyDescent="0.4">
      <c r="C44" t="s">
        <v>804</v>
      </c>
      <c r="D44" t="s">
        <v>547</v>
      </c>
      <c r="E44">
        <v>6000</v>
      </c>
      <c r="R44" t="s">
        <v>49</v>
      </c>
      <c r="S44" s="2">
        <f t="shared" si="1"/>
        <v>1622540</v>
      </c>
      <c r="T44" s="2">
        <f t="shared" si="2"/>
        <v>2064500</v>
      </c>
      <c r="U44" s="2">
        <f t="shared" si="3"/>
        <v>1893700</v>
      </c>
      <c r="V44" s="2">
        <f t="shared" si="4"/>
        <v>1816000</v>
      </c>
      <c r="W44" s="2">
        <f t="shared" si="5"/>
        <v>1425800</v>
      </c>
      <c r="X44" s="2">
        <f t="shared" si="6"/>
        <v>912700</v>
      </c>
      <c r="Y44" s="2" cm="1">
        <f t="array" ref="Y44">_xlfn.XLOOKUP(Y$1&amp;$R44,$C$3:$C$1662&amp;$D$3:$D$1662,$E$3:$E$1662,0,0,1)</f>
        <v>74200</v>
      </c>
      <c r="Z44" s="2" cm="1">
        <f t="array" ref="Z44">_xlfn.XLOOKUP(Z$1&amp;$R44,$C$3:$C$1662&amp;$D$3:$D$1662,$E$3:$E$1662,0,0,1)</f>
        <v>32800</v>
      </c>
      <c r="AA44" s="2" cm="1">
        <f t="array" ref="AA44">_xlfn.XLOOKUP(AA$1&amp;$R44,$C$3:$C$1662&amp;$D$3:$D$1662,$E$3:$E$1662,0,0,1)</f>
        <v>25400</v>
      </c>
      <c r="AB44" s="2" cm="1">
        <f t="array" ref="AB44">_xlfn.XLOOKUP(AB$1&amp;$R44,$C$3:$C$1662&amp;$D$3:$D$1662,$E$3:$E$1662,0,0,1)</f>
        <v>7100</v>
      </c>
      <c r="AC44" s="2" cm="1">
        <f t="array" ref="AC44">_xlfn.XLOOKUP(AC$1&amp;$R44,$C$3:$C$1662&amp;$D$3:$D$1662,$E$3:$E$1662,0,0,1)</f>
        <v>4300</v>
      </c>
      <c r="AM44" t="s">
        <v>925</v>
      </c>
      <c r="AN44" t="s">
        <v>881</v>
      </c>
      <c r="AO44">
        <v>2239.5</v>
      </c>
      <c r="AP44">
        <v>2242</v>
      </c>
      <c r="AQ44">
        <v>2182</v>
      </c>
      <c r="AR44">
        <v>2190.5</v>
      </c>
      <c r="AS44">
        <v>6410600</v>
      </c>
      <c r="AU44" s="7" t="str">
        <f t="shared" si="7"/>
        <v/>
      </c>
      <c r="AV44" s="7">
        <f t="shared" si="8"/>
        <v>-9.0477267586518417E-3</v>
      </c>
    </row>
    <row r="45" spans="3:48" x14ac:dyDescent="0.4">
      <c r="C45" t="s">
        <v>804</v>
      </c>
      <c r="D45" t="s">
        <v>548</v>
      </c>
      <c r="E45">
        <v>4300</v>
      </c>
      <c r="R45" t="s">
        <v>242</v>
      </c>
      <c r="S45" s="2">
        <f t="shared" si="1"/>
        <v>1644320</v>
      </c>
      <c r="T45" s="2">
        <f t="shared" si="2"/>
        <v>2097000</v>
      </c>
      <c r="U45" s="2">
        <f t="shared" si="3"/>
        <v>1924200</v>
      </c>
      <c r="V45" s="2">
        <f t="shared" si="4"/>
        <v>1849900</v>
      </c>
      <c r="W45" s="2">
        <f t="shared" si="5"/>
        <v>1431100</v>
      </c>
      <c r="X45" s="2">
        <f t="shared" si="6"/>
        <v>919400</v>
      </c>
      <c r="Y45" s="2" cm="1">
        <f t="array" ref="Y45">_xlfn.XLOOKUP(Y$1&amp;$R45,$C$3:$C$1662&amp;$D$3:$D$1662,$E$3:$E$1662,0,0,1)</f>
        <v>32500</v>
      </c>
      <c r="Z45" s="2" cm="1">
        <f t="array" ref="Z45">_xlfn.XLOOKUP(Z$1&amp;$R45,$C$3:$C$1662&amp;$D$3:$D$1662,$E$3:$E$1662,0,0,1)</f>
        <v>30500</v>
      </c>
      <c r="AA45" s="2" cm="1">
        <f t="array" ref="AA45">_xlfn.XLOOKUP(AA$1&amp;$R45,$C$3:$C$1662&amp;$D$3:$D$1662,$E$3:$E$1662,0,0,1)</f>
        <v>33900</v>
      </c>
      <c r="AB45" s="2" cm="1">
        <f t="array" ref="AB45">_xlfn.XLOOKUP(AB$1&amp;$R45,$C$3:$C$1662&amp;$D$3:$D$1662,$E$3:$E$1662,0,0,1)</f>
        <v>5300</v>
      </c>
      <c r="AC45" s="2" cm="1">
        <f t="array" ref="AC45">_xlfn.XLOOKUP(AC$1&amp;$R45,$C$3:$C$1662&amp;$D$3:$D$1662,$E$3:$E$1662,0,0,1)</f>
        <v>6700</v>
      </c>
      <c r="AM45" t="s">
        <v>926</v>
      </c>
      <c r="AN45" t="s">
        <v>881</v>
      </c>
      <c r="AO45">
        <v>2190.5</v>
      </c>
      <c r="AP45">
        <v>2198</v>
      </c>
      <c r="AQ45">
        <v>2087.5</v>
      </c>
      <c r="AR45">
        <v>2120.5</v>
      </c>
      <c r="AS45">
        <v>4189800</v>
      </c>
      <c r="AU45" s="7" t="str">
        <f t="shared" si="7"/>
        <v/>
      </c>
      <c r="AV45" s="7">
        <f t="shared" si="8"/>
        <v>-3.1956174389408787E-2</v>
      </c>
    </row>
    <row r="46" spans="3:48" x14ac:dyDescent="0.4">
      <c r="C46" t="s">
        <v>804</v>
      </c>
      <c r="D46" t="s">
        <v>549</v>
      </c>
      <c r="E46">
        <v>6700</v>
      </c>
      <c r="R46" t="s">
        <v>126</v>
      </c>
      <c r="S46" s="2">
        <f t="shared" si="1"/>
        <v>1681340</v>
      </c>
      <c r="T46" s="2">
        <f t="shared" si="2"/>
        <v>2217800</v>
      </c>
      <c r="U46" s="2">
        <f t="shared" si="3"/>
        <v>1948000</v>
      </c>
      <c r="V46" s="2">
        <f t="shared" si="4"/>
        <v>1872000</v>
      </c>
      <c r="W46" s="2">
        <f t="shared" si="5"/>
        <v>1438200</v>
      </c>
      <c r="X46" s="2">
        <f t="shared" si="6"/>
        <v>930700</v>
      </c>
      <c r="Y46" s="2" cm="1">
        <f t="array" ref="Y46">_xlfn.XLOOKUP(Y$1&amp;$R46,$C$3:$C$1662&amp;$D$3:$D$1662,$E$3:$E$1662,0,0,1)</f>
        <v>120800</v>
      </c>
      <c r="Z46" s="2" cm="1">
        <f t="array" ref="Z46">_xlfn.XLOOKUP(Z$1&amp;$R46,$C$3:$C$1662&amp;$D$3:$D$1662,$E$3:$E$1662,0,0,1)</f>
        <v>23800</v>
      </c>
      <c r="AA46" s="2" cm="1">
        <f t="array" ref="AA46">_xlfn.XLOOKUP(AA$1&amp;$R46,$C$3:$C$1662&amp;$D$3:$D$1662,$E$3:$E$1662,0,0,1)</f>
        <v>22100</v>
      </c>
      <c r="AB46" s="2" cm="1">
        <f t="array" ref="AB46">_xlfn.XLOOKUP(AB$1&amp;$R46,$C$3:$C$1662&amp;$D$3:$D$1662,$E$3:$E$1662,0,0,1)</f>
        <v>7100</v>
      </c>
      <c r="AC46" s="2" cm="1">
        <f t="array" ref="AC46">_xlfn.XLOOKUP(AC$1&amp;$R46,$C$3:$C$1662&amp;$D$3:$D$1662,$E$3:$E$1662,0,0,1)</f>
        <v>11300</v>
      </c>
      <c r="AM46" t="s">
        <v>927</v>
      </c>
      <c r="AN46" t="s">
        <v>881</v>
      </c>
      <c r="AO46">
        <v>2128</v>
      </c>
      <c r="AP46">
        <v>2211</v>
      </c>
      <c r="AQ46">
        <v>2124</v>
      </c>
      <c r="AR46">
        <v>2191</v>
      </c>
      <c r="AS46">
        <v>4071400</v>
      </c>
      <c r="AU46" s="7">
        <f t="shared" si="7"/>
        <v>3.3246875736854475E-2</v>
      </c>
      <c r="AV46" s="7" t="str">
        <f t="shared" si="8"/>
        <v/>
      </c>
    </row>
    <row r="47" spans="3:48" x14ac:dyDescent="0.4">
      <c r="C47" t="s">
        <v>804</v>
      </c>
      <c r="D47" t="s">
        <v>550</v>
      </c>
      <c r="E47">
        <v>11300</v>
      </c>
      <c r="R47" t="s">
        <v>170</v>
      </c>
      <c r="S47" s="2">
        <f t="shared" si="1"/>
        <v>1697900</v>
      </c>
      <c r="T47" s="2">
        <f t="shared" si="2"/>
        <v>2235700</v>
      </c>
      <c r="U47" s="2">
        <f t="shared" si="3"/>
        <v>1970700</v>
      </c>
      <c r="V47" s="2">
        <f t="shared" si="4"/>
        <v>1883700</v>
      </c>
      <c r="W47" s="2">
        <f t="shared" si="5"/>
        <v>1458000</v>
      </c>
      <c r="X47" s="2">
        <f t="shared" si="6"/>
        <v>941400</v>
      </c>
      <c r="Y47" s="2" cm="1">
        <f t="array" ref="Y47">_xlfn.XLOOKUP(Y$1&amp;$R47,$C$3:$C$1662&amp;$D$3:$D$1662,$E$3:$E$1662,0,0,1)</f>
        <v>17900</v>
      </c>
      <c r="Z47" s="2" cm="1">
        <f t="array" ref="Z47">_xlfn.XLOOKUP(Z$1&amp;$R47,$C$3:$C$1662&amp;$D$3:$D$1662,$E$3:$E$1662,0,0,1)</f>
        <v>22700</v>
      </c>
      <c r="AA47" s="2" cm="1">
        <f t="array" ref="AA47">_xlfn.XLOOKUP(AA$1&amp;$R47,$C$3:$C$1662&amp;$D$3:$D$1662,$E$3:$E$1662,0,0,1)</f>
        <v>11700</v>
      </c>
      <c r="AB47" s="2" cm="1">
        <f t="array" ref="AB47">_xlfn.XLOOKUP(AB$1&amp;$R47,$C$3:$C$1662&amp;$D$3:$D$1662,$E$3:$E$1662,0,0,1)</f>
        <v>19800</v>
      </c>
      <c r="AC47" s="2" cm="1">
        <f t="array" ref="AC47">_xlfn.XLOOKUP(AC$1&amp;$R47,$C$3:$C$1662&amp;$D$3:$D$1662,$E$3:$E$1662,0,0,1)</f>
        <v>10700</v>
      </c>
      <c r="AM47" t="s">
        <v>928</v>
      </c>
      <c r="AN47" t="s">
        <v>881</v>
      </c>
      <c r="AO47">
        <v>2130</v>
      </c>
      <c r="AP47">
        <v>2691</v>
      </c>
      <c r="AQ47">
        <v>2123.5</v>
      </c>
      <c r="AR47">
        <v>2468</v>
      </c>
      <c r="AS47">
        <v>13885400</v>
      </c>
      <c r="AU47" s="7">
        <f t="shared" si="7"/>
        <v>0.12642628936558653</v>
      </c>
      <c r="AV47" s="7" t="str">
        <f t="shared" si="8"/>
        <v/>
      </c>
    </row>
    <row r="48" spans="3:48" x14ac:dyDescent="0.4">
      <c r="C48" t="s">
        <v>804</v>
      </c>
      <c r="D48" t="s">
        <v>551</v>
      </c>
      <c r="E48">
        <v>10700</v>
      </c>
      <c r="R48" t="s">
        <v>174</v>
      </c>
      <c r="S48" s="2">
        <f t="shared" si="1"/>
        <v>1721640</v>
      </c>
      <c r="T48" s="2">
        <f t="shared" si="2"/>
        <v>2264700</v>
      </c>
      <c r="U48" s="2">
        <f t="shared" si="3"/>
        <v>2014500</v>
      </c>
      <c r="V48" s="2">
        <f t="shared" si="4"/>
        <v>1911200</v>
      </c>
      <c r="W48" s="2">
        <f t="shared" si="5"/>
        <v>1471000</v>
      </c>
      <c r="X48" s="2">
        <f t="shared" si="6"/>
        <v>946800</v>
      </c>
      <c r="Y48" s="2" cm="1">
        <f t="array" ref="Y48">_xlfn.XLOOKUP(Y$1&amp;$R48,$C$3:$C$1662&amp;$D$3:$D$1662,$E$3:$E$1662,0,0,1)</f>
        <v>29000</v>
      </c>
      <c r="Z48" s="2" cm="1">
        <f t="array" ref="Z48">_xlfn.XLOOKUP(Z$1&amp;$R48,$C$3:$C$1662&amp;$D$3:$D$1662,$E$3:$E$1662,0,0,1)</f>
        <v>43800</v>
      </c>
      <c r="AA48" s="2" cm="1">
        <f t="array" ref="AA48">_xlfn.XLOOKUP(AA$1&amp;$R48,$C$3:$C$1662&amp;$D$3:$D$1662,$E$3:$E$1662,0,0,1)</f>
        <v>27500</v>
      </c>
      <c r="AB48" s="2" cm="1">
        <f t="array" ref="AB48">_xlfn.XLOOKUP(AB$1&amp;$R48,$C$3:$C$1662&amp;$D$3:$D$1662,$E$3:$E$1662,0,0,1)</f>
        <v>13000</v>
      </c>
      <c r="AC48" s="2" cm="1">
        <f t="array" ref="AC48">_xlfn.XLOOKUP(AC$1&amp;$R48,$C$3:$C$1662&amp;$D$3:$D$1662,$E$3:$E$1662,0,0,1)</f>
        <v>5400</v>
      </c>
      <c r="AM48" t="s">
        <v>929</v>
      </c>
      <c r="AN48" t="s">
        <v>881</v>
      </c>
      <c r="AO48">
        <v>2421</v>
      </c>
      <c r="AP48">
        <v>2513.5</v>
      </c>
      <c r="AQ48">
        <v>2416</v>
      </c>
      <c r="AR48">
        <v>2480</v>
      </c>
      <c r="AS48">
        <v>5808900</v>
      </c>
      <c r="AU48" s="7">
        <f t="shared" si="7"/>
        <v>4.8622366288493257E-3</v>
      </c>
      <c r="AV48" s="7" t="str">
        <f t="shared" si="8"/>
        <v/>
      </c>
    </row>
    <row r="49" spans="3:48" x14ac:dyDescent="0.4">
      <c r="C49" t="s">
        <v>804</v>
      </c>
      <c r="D49" t="s">
        <v>552</v>
      </c>
      <c r="E49">
        <v>5400</v>
      </c>
      <c r="R49" t="s">
        <v>179</v>
      </c>
      <c r="S49" s="2">
        <f t="shared" si="1"/>
        <v>1742800</v>
      </c>
      <c r="T49" s="2">
        <f t="shared" si="2"/>
        <v>2307600</v>
      </c>
      <c r="U49" s="2">
        <f t="shared" si="3"/>
        <v>2042000</v>
      </c>
      <c r="V49" s="2">
        <f t="shared" si="4"/>
        <v>1924100</v>
      </c>
      <c r="W49" s="2">
        <f t="shared" si="5"/>
        <v>1484800</v>
      </c>
      <c r="X49" s="2">
        <f t="shared" si="6"/>
        <v>955500</v>
      </c>
      <c r="Y49" s="2" cm="1">
        <f t="array" ref="Y49">_xlfn.XLOOKUP(Y$1&amp;$R49,$C$3:$C$1662&amp;$D$3:$D$1662,$E$3:$E$1662,0,0,1)</f>
        <v>42900</v>
      </c>
      <c r="Z49" s="2" cm="1">
        <f t="array" ref="Z49">_xlfn.XLOOKUP(Z$1&amp;$R49,$C$3:$C$1662&amp;$D$3:$D$1662,$E$3:$E$1662,0,0,1)</f>
        <v>27500</v>
      </c>
      <c r="AA49" s="2" cm="1">
        <f t="array" ref="AA49">_xlfn.XLOOKUP(AA$1&amp;$R49,$C$3:$C$1662&amp;$D$3:$D$1662,$E$3:$E$1662,0,0,1)</f>
        <v>12900</v>
      </c>
      <c r="AB49" s="2" cm="1">
        <f t="array" ref="AB49">_xlfn.XLOOKUP(AB$1&amp;$R49,$C$3:$C$1662&amp;$D$3:$D$1662,$E$3:$E$1662,0,0,1)</f>
        <v>13800</v>
      </c>
      <c r="AC49" s="2" cm="1">
        <f t="array" ref="AC49">_xlfn.XLOOKUP(AC$1&amp;$R49,$C$3:$C$1662&amp;$D$3:$D$1662,$E$3:$E$1662,0,0,1)</f>
        <v>8700</v>
      </c>
      <c r="AM49" t="s">
        <v>930</v>
      </c>
      <c r="AN49" t="s">
        <v>881</v>
      </c>
      <c r="AO49">
        <v>2486</v>
      </c>
      <c r="AP49">
        <v>2537</v>
      </c>
      <c r="AQ49">
        <v>2449.5</v>
      </c>
      <c r="AR49">
        <v>2500</v>
      </c>
      <c r="AS49">
        <v>2974000</v>
      </c>
      <c r="AU49" s="7">
        <f t="shared" si="7"/>
        <v>8.0645161290322509E-3</v>
      </c>
      <c r="AV49" s="7" t="str">
        <f t="shared" si="8"/>
        <v/>
      </c>
    </row>
    <row r="50" spans="3:48" x14ac:dyDescent="0.4">
      <c r="C50" t="s">
        <v>804</v>
      </c>
      <c r="D50" t="s">
        <v>553</v>
      </c>
      <c r="E50">
        <v>8700</v>
      </c>
      <c r="R50" t="s">
        <v>223</v>
      </c>
      <c r="S50" s="2">
        <f t="shared" si="1"/>
        <v>1762980</v>
      </c>
      <c r="T50" s="2">
        <f t="shared" si="2"/>
        <v>2366800</v>
      </c>
      <c r="U50" s="2">
        <f t="shared" si="3"/>
        <v>2061900</v>
      </c>
      <c r="V50" s="2">
        <f t="shared" si="4"/>
        <v>1936700</v>
      </c>
      <c r="W50" s="2">
        <f t="shared" si="5"/>
        <v>1489300</v>
      </c>
      <c r="X50" s="2">
        <f t="shared" si="6"/>
        <v>960200</v>
      </c>
      <c r="Y50" s="2" cm="1">
        <f t="array" ref="Y50">_xlfn.XLOOKUP(Y$1&amp;$R50,$C$3:$C$1662&amp;$D$3:$D$1662,$E$3:$E$1662,0,0,1)</f>
        <v>59200</v>
      </c>
      <c r="Z50" s="2" cm="1">
        <f t="array" ref="Z50">_xlfn.XLOOKUP(Z$1&amp;$R50,$C$3:$C$1662&amp;$D$3:$D$1662,$E$3:$E$1662,0,0,1)</f>
        <v>19900</v>
      </c>
      <c r="AA50" s="2" cm="1">
        <f t="array" ref="AA50">_xlfn.XLOOKUP(AA$1&amp;$R50,$C$3:$C$1662&amp;$D$3:$D$1662,$E$3:$E$1662,0,0,1)</f>
        <v>12600</v>
      </c>
      <c r="AB50" s="2" cm="1">
        <f t="array" ref="AB50">_xlfn.XLOOKUP(AB$1&amp;$R50,$C$3:$C$1662&amp;$D$3:$D$1662,$E$3:$E$1662,0,0,1)</f>
        <v>4500</v>
      </c>
      <c r="AC50" s="2" cm="1">
        <f t="array" ref="AC50">_xlfn.XLOOKUP(AC$1&amp;$R50,$C$3:$C$1662&amp;$D$3:$D$1662,$E$3:$E$1662,0,0,1)</f>
        <v>4700</v>
      </c>
      <c r="AM50" t="s">
        <v>931</v>
      </c>
      <c r="AN50" t="s">
        <v>881</v>
      </c>
      <c r="AO50">
        <v>2590</v>
      </c>
      <c r="AP50">
        <v>2653</v>
      </c>
      <c r="AQ50">
        <v>2561</v>
      </c>
      <c r="AR50">
        <v>2575</v>
      </c>
      <c r="AS50">
        <v>4960500</v>
      </c>
      <c r="AU50" s="7">
        <f t="shared" si="7"/>
        <v>3.0000000000000027E-2</v>
      </c>
      <c r="AV50" s="7" t="str">
        <f t="shared" si="8"/>
        <v/>
      </c>
    </row>
    <row r="51" spans="3:48" x14ac:dyDescent="0.4">
      <c r="C51" t="s">
        <v>804</v>
      </c>
      <c r="D51" t="s">
        <v>554</v>
      </c>
      <c r="E51">
        <v>4700</v>
      </c>
      <c r="R51" t="s">
        <v>208</v>
      </c>
      <c r="S51" s="2">
        <f t="shared" si="1"/>
        <v>1794800</v>
      </c>
      <c r="T51" s="2">
        <f t="shared" si="2"/>
        <v>2437100</v>
      </c>
      <c r="U51" s="2">
        <f t="shared" si="3"/>
        <v>2089500</v>
      </c>
      <c r="V51" s="2">
        <f t="shared" si="4"/>
        <v>1944800</v>
      </c>
      <c r="W51" s="2">
        <f t="shared" si="5"/>
        <v>1515400</v>
      </c>
      <c r="X51" s="2">
        <f t="shared" si="6"/>
        <v>987200</v>
      </c>
      <c r="Y51" s="2" cm="1">
        <f t="array" ref="Y51">_xlfn.XLOOKUP(Y$1&amp;$R51,$C$3:$C$1662&amp;$D$3:$D$1662,$E$3:$E$1662,0,0,1)</f>
        <v>70300</v>
      </c>
      <c r="Z51" s="2" cm="1">
        <f t="array" ref="Z51">_xlfn.XLOOKUP(Z$1&amp;$R51,$C$3:$C$1662&amp;$D$3:$D$1662,$E$3:$E$1662,0,0,1)</f>
        <v>27600</v>
      </c>
      <c r="AA51" s="2" cm="1">
        <f t="array" ref="AA51">_xlfn.XLOOKUP(AA$1&amp;$R51,$C$3:$C$1662&amp;$D$3:$D$1662,$E$3:$E$1662,0,0,1)</f>
        <v>8100</v>
      </c>
      <c r="AB51" s="2" cm="1">
        <f t="array" ref="AB51">_xlfn.XLOOKUP(AB$1&amp;$R51,$C$3:$C$1662&amp;$D$3:$D$1662,$E$3:$E$1662,0,0,1)</f>
        <v>26100</v>
      </c>
      <c r="AC51" s="2" cm="1">
        <f t="array" ref="AC51">_xlfn.XLOOKUP(AC$1&amp;$R51,$C$3:$C$1662&amp;$D$3:$D$1662,$E$3:$E$1662,0,0,1)</f>
        <v>27000</v>
      </c>
      <c r="AM51" t="s">
        <v>932</v>
      </c>
      <c r="AN51" t="s">
        <v>881</v>
      </c>
      <c r="AO51">
        <v>2577</v>
      </c>
      <c r="AP51">
        <v>2611.5</v>
      </c>
      <c r="AQ51">
        <v>2424</v>
      </c>
      <c r="AR51">
        <v>2459</v>
      </c>
      <c r="AS51">
        <v>4981900</v>
      </c>
      <c r="AU51" s="7" t="str">
        <f t="shared" si="7"/>
        <v/>
      </c>
      <c r="AV51" s="7">
        <f t="shared" si="8"/>
        <v>-4.5048543689320431E-2</v>
      </c>
    </row>
    <row r="52" spans="3:48" x14ac:dyDescent="0.4">
      <c r="C52" t="s">
        <v>804</v>
      </c>
      <c r="D52" t="s">
        <v>555</v>
      </c>
      <c r="E52">
        <v>27000</v>
      </c>
      <c r="R52" t="s">
        <v>160</v>
      </c>
      <c r="S52" s="2">
        <f t="shared" si="1"/>
        <v>1812620</v>
      </c>
      <c r="T52" s="2">
        <f t="shared" si="2"/>
        <v>2462200</v>
      </c>
      <c r="U52" s="2">
        <f t="shared" si="3"/>
        <v>2111300</v>
      </c>
      <c r="V52" s="2">
        <f t="shared" si="4"/>
        <v>1955000</v>
      </c>
      <c r="W52" s="2">
        <f t="shared" si="5"/>
        <v>1543800</v>
      </c>
      <c r="X52" s="2">
        <f t="shared" si="6"/>
        <v>990800</v>
      </c>
      <c r="Y52" s="2" cm="1">
        <f t="array" ref="Y52">_xlfn.XLOOKUP(Y$1&amp;$R52,$C$3:$C$1662&amp;$D$3:$D$1662,$E$3:$E$1662,0,0,1)</f>
        <v>25100</v>
      </c>
      <c r="Z52" s="2" cm="1">
        <f t="array" ref="Z52">_xlfn.XLOOKUP(Z$1&amp;$R52,$C$3:$C$1662&amp;$D$3:$D$1662,$E$3:$E$1662,0,0,1)</f>
        <v>21800</v>
      </c>
      <c r="AA52" s="2" cm="1">
        <f t="array" ref="AA52">_xlfn.XLOOKUP(AA$1&amp;$R52,$C$3:$C$1662&amp;$D$3:$D$1662,$E$3:$E$1662,0,0,1)</f>
        <v>10200</v>
      </c>
      <c r="AB52" s="2" cm="1">
        <f t="array" ref="AB52">_xlfn.XLOOKUP(AB$1&amp;$R52,$C$3:$C$1662&amp;$D$3:$D$1662,$E$3:$E$1662,0,0,1)</f>
        <v>28400</v>
      </c>
      <c r="AC52" s="2" cm="1">
        <f t="array" ref="AC52">_xlfn.XLOOKUP(AC$1&amp;$R52,$C$3:$C$1662&amp;$D$3:$D$1662,$E$3:$E$1662,0,0,1)</f>
        <v>3600</v>
      </c>
      <c r="AM52" t="s">
        <v>933</v>
      </c>
      <c r="AN52" t="s">
        <v>881</v>
      </c>
      <c r="AO52">
        <v>2502</v>
      </c>
      <c r="AP52">
        <v>2519.5</v>
      </c>
      <c r="AQ52">
        <v>2346</v>
      </c>
      <c r="AR52">
        <v>2355.5</v>
      </c>
      <c r="AS52">
        <v>4272800</v>
      </c>
      <c r="AU52" s="7" t="str">
        <f t="shared" si="7"/>
        <v/>
      </c>
      <c r="AV52" s="7">
        <f t="shared" si="8"/>
        <v>-4.20902806018707E-2</v>
      </c>
    </row>
    <row r="53" spans="3:48" x14ac:dyDescent="0.4">
      <c r="C53" t="s">
        <v>804</v>
      </c>
      <c r="D53" t="s">
        <v>556</v>
      </c>
      <c r="E53">
        <v>3600</v>
      </c>
      <c r="R53" t="s">
        <v>168</v>
      </c>
      <c r="S53" s="2">
        <f t="shared" si="1"/>
        <v>1827380</v>
      </c>
      <c r="T53" s="2">
        <f t="shared" si="2"/>
        <v>2477400</v>
      </c>
      <c r="U53" s="2">
        <f t="shared" si="3"/>
        <v>2138500</v>
      </c>
      <c r="V53" s="2">
        <f t="shared" si="4"/>
        <v>1969400</v>
      </c>
      <c r="W53" s="2">
        <f t="shared" si="5"/>
        <v>1558200</v>
      </c>
      <c r="X53" s="2">
        <f t="shared" si="6"/>
        <v>993400</v>
      </c>
      <c r="Y53" s="2" cm="1">
        <f t="array" ref="Y53">_xlfn.XLOOKUP(Y$1&amp;$R53,$C$3:$C$1662&amp;$D$3:$D$1662,$E$3:$E$1662,0,0,1)</f>
        <v>15200</v>
      </c>
      <c r="Z53" s="2" cm="1">
        <f t="array" ref="Z53">_xlfn.XLOOKUP(Z$1&amp;$R53,$C$3:$C$1662&amp;$D$3:$D$1662,$E$3:$E$1662,0,0,1)</f>
        <v>27200</v>
      </c>
      <c r="AA53" s="2" cm="1">
        <f t="array" ref="AA53">_xlfn.XLOOKUP(AA$1&amp;$R53,$C$3:$C$1662&amp;$D$3:$D$1662,$E$3:$E$1662,0,0,1)</f>
        <v>14400</v>
      </c>
      <c r="AB53" s="2" cm="1">
        <f t="array" ref="AB53">_xlfn.XLOOKUP(AB$1&amp;$R53,$C$3:$C$1662&amp;$D$3:$D$1662,$E$3:$E$1662,0,0,1)</f>
        <v>14400</v>
      </c>
      <c r="AC53" s="2" cm="1">
        <f t="array" ref="AC53">_xlfn.XLOOKUP(AC$1&amp;$R53,$C$3:$C$1662&amp;$D$3:$D$1662,$E$3:$E$1662,0,0,1)</f>
        <v>2600</v>
      </c>
      <c r="AM53" t="s">
        <v>934</v>
      </c>
      <c r="AN53" t="s">
        <v>881</v>
      </c>
      <c r="AO53">
        <v>2331</v>
      </c>
      <c r="AP53">
        <v>2353.5</v>
      </c>
      <c r="AQ53">
        <v>2210</v>
      </c>
      <c r="AR53">
        <v>2287.5</v>
      </c>
      <c r="AS53">
        <v>5411000</v>
      </c>
      <c r="AU53" s="7" t="str">
        <f t="shared" si="7"/>
        <v/>
      </c>
      <c r="AV53" s="7">
        <f t="shared" si="8"/>
        <v>-2.8868605391636604E-2</v>
      </c>
    </row>
    <row r="54" spans="3:48" x14ac:dyDescent="0.4">
      <c r="C54" t="s">
        <v>804</v>
      </c>
      <c r="D54" t="s">
        <v>557</v>
      </c>
      <c r="E54">
        <v>2600</v>
      </c>
      <c r="R54" t="s">
        <v>167</v>
      </c>
      <c r="S54" s="2">
        <f t="shared" si="1"/>
        <v>1846100</v>
      </c>
      <c r="T54" s="2">
        <f t="shared" si="2"/>
        <v>2512300</v>
      </c>
      <c r="U54" s="2">
        <f t="shared" si="3"/>
        <v>2160400</v>
      </c>
      <c r="V54" s="2">
        <f t="shared" si="4"/>
        <v>1981100</v>
      </c>
      <c r="W54" s="2">
        <f t="shared" si="5"/>
        <v>1574500</v>
      </c>
      <c r="X54" s="2">
        <f t="shared" si="6"/>
        <v>1002200</v>
      </c>
      <c r="Y54" s="2" cm="1">
        <f t="array" ref="Y54">_xlfn.XLOOKUP(Y$1&amp;$R54,$C$3:$C$1662&amp;$D$3:$D$1662,$E$3:$E$1662,0,0,1)</f>
        <v>34900</v>
      </c>
      <c r="Z54" s="2" cm="1">
        <f t="array" ref="Z54">_xlfn.XLOOKUP(Z$1&amp;$R54,$C$3:$C$1662&amp;$D$3:$D$1662,$E$3:$E$1662,0,0,1)</f>
        <v>21900</v>
      </c>
      <c r="AA54" s="2" cm="1">
        <f t="array" ref="AA54">_xlfn.XLOOKUP(AA$1&amp;$R54,$C$3:$C$1662&amp;$D$3:$D$1662,$E$3:$E$1662,0,0,1)</f>
        <v>11700</v>
      </c>
      <c r="AB54" s="2" cm="1">
        <f t="array" ref="AB54">_xlfn.XLOOKUP(AB$1&amp;$R54,$C$3:$C$1662&amp;$D$3:$D$1662,$E$3:$E$1662,0,0,1)</f>
        <v>16300</v>
      </c>
      <c r="AC54" s="2" cm="1">
        <f t="array" ref="AC54">_xlfn.XLOOKUP(AC$1&amp;$R54,$C$3:$C$1662&amp;$D$3:$D$1662,$E$3:$E$1662,0,0,1)</f>
        <v>8800</v>
      </c>
      <c r="AM54" t="s">
        <v>935</v>
      </c>
      <c r="AN54" t="s">
        <v>881</v>
      </c>
      <c r="AO54">
        <v>2295</v>
      </c>
      <c r="AP54">
        <v>2303</v>
      </c>
      <c r="AQ54">
        <v>2218</v>
      </c>
      <c r="AR54">
        <v>2278.5</v>
      </c>
      <c r="AS54">
        <v>2548700</v>
      </c>
      <c r="AU54" s="7" t="str">
        <f t="shared" si="7"/>
        <v/>
      </c>
      <c r="AV54" s="7">
        <f t="shared" si="8"/>
        <v>-3.9344262295082366E-3</v>
      </c>
    </row>
    <row r="55" spans="3:48" x14ac:dyDescent="0.4">
      <c r="C55" t="s">
        <v>804</v>
      </c>
      <c r="D55" t="s">
        <v>558</v>
      </c>
      <c r="E55">
        <v>8800</v>
      </c>
      <c r="R55" t="s">
        <v>218</v>
      </c>
      <c r="S55" s="2">
        <f t="shared" si="1"/>
        <v>1865620</v>
      </c>
      <c r="T55" s="2">
        <f t="shared" si="2"/>
        <v>2541800</v>
      </c>
      <c r="U55" s="2">
        <f t="shared" si="3"/>
        <v>2202300</v>
      </c>
      <c r="V55" s="2">
        <f t="shared" si="4"/>
        <v>1993500</v>
      </c>
      <c r="W55" s="2">
        <f t="shared" si="5"/>
        <v>1582500</v>
      </c>
      <c r="X55" s="2">
        <f t="shared" si="6"/>
        <v>1008000</v>
      </c>
      <c r="Y55" s="2" cm="1">
        <f t="array" ref="Y55">_xlfn.XLOOKUP(Y$1&amp;$R55,$C$3:$C$1662&amp;$D$3:$D$1662,$E$3:$E$1662,0,0,1)</f>
        <v>29500</v>
      </c>
      <c r="Z55" s="2" cm="1">
        <f t="array" ref="Z55">_xlfn.XLOOKUP(Z$1&amp;$R55,$C$3:$C$1662&amp;$D$3:$D$1662,$E$3:$E$1662,0,0,1)</f>
        <v>41900</v>
      </c>
      <c r="AA55" s="2" cm="1">
        <f t="array" ref="AA55">_xlfn.XLOOKUP(AA$1&amp;$R55,$C$3:$C$1662&amp;$D$3:$D$1662,$E$3:$E$1662,0,0,1)</f>
        <v>12400</v>
      </c>
      <c r="AB55" s="2" cm="1">
        <f t="array" ref="AB55">_xlfn.XLOOKUP(AB$1&amp;$R55,$C$3:$C$1662&amp;$D$3:$D$1662,$E$3:$E$1662,0,0,1)</f>
        <v>8000</v>
      </c>
      <c r="AC55" s="2" cm="1">
        <f t="array" ref="AC55">_xlfn.XLOOKUP(AC$1&amp;$R55,$C$3:$C$1662&amp;$D$3:$D$1662,$E$3:$E$1662,0,0,1)</f>
        <v>5800</v>
      </c>
      <c r="AM55" t="s">
        <v>936</v>
      </c>
      <c r="AN55" t="s">
        <v>881</v>
      </c>
      <c r="AO55">
        <v>2279.5</v>
      </c>
      <c r="AP55">
        <v>2328.5</v>
      </c>
      <c r="AQ55">
        <v>2256</v>
      </c>
      <c r="AR55">
        <v>2309</v>
      </c>
      <c r="AS55">
        <v>2649400</v>
      </c>
      <c r="AU55" s="7">
        <f t="shared" si="7"/>
        <v>1.3385999561114748E-2</v>
      </c>
      <c r="AV55" s="7" t="str">
        <f t="shared" si="8"/>
        <v/>
      </c>
    </row>
    <row r="56" spans="3:48" x14ac:dyDescent="0.4">
      <c r="C56" t="s">
        <v>804</v>
      </c>
      <c r="D56" t="s">
        <v>559</v>
      </c>
      <c r="E56">
        <v>5800</v>
      </c>
      <c r="R56" t="s">
        <v>238</v>
      </c>
      <c r="S56" s="2">
        <f t="shared" si="1"/>
        <v>1885000</v>
      </c>
      <c r="T56" s="2">
        <f t="shared" si="2"/>
        <v>2567200</v>
      </c>
      <c r="U56" s="2">
        <f t="shared" si="3"/>
        <v>2245700</v>
      </c>
      <c r="V56" s="2">
        <f t="shared" si="4"/>
        <v>2006300</v>
      </c>
      <c r="W56" s="2">
        <f t="shared" si="5"/>
        <v>1590200</v>
      </c>
      <c r="X56" s="2">
        <f t="shared" si="6"/>
        <v>1015600</v>
      </c>
      <c r="Y56" s="2" cm="1">
        <f t="array" ref="Y56">_xlfn.XLOOKUP(Y$1&amp;$R56,$C$3:$C$1662&amp;$D$3:$D$1662,$E$3:$E$1662,0,0,1)</f>
        <v>25400</v>
      </c>
      <c r="Z56" s="2" cm="1">
        <f t="array" ref="Z56">_xlfn.XLOOKUP(Z$1&amp;$R56,$C$3:$C$1662&amp;$D$3:$D$1662,$E$3:$E$1662,0,0,1)</f>
        <v>43400</v>
      </c>
      <c r="AA56" s="2" cm="1">
        <f t="array" ref="AA56">_xlfn.XLOOKUP(AA$1&amp;$R56,$C$3:$C$1662&amp;$D$3:$D$1662,$E$3:$E$1662,0,0,1)</f>
        <v>12800</v>
      </c>
      <c r="AB56" s="2" cm="1">
        <f t="array" ref="AB56">_xlfn.XLOOKUP(AB$1&amp;$R56,$C$3:$C$1662&amp;$D$3:$D$1662,$E$3:$E$1662,0,0,1)</f>
        <v>7700</v>
      </c>
      <c r="AC56" s="2" cm="1">
        <f t="array" ref="AC56">_xlfn.XLOOKUP(AC$1&amp;$R56,$C$3:$C$1662&amp;$D$3:$D$1662,$E$3:$E$1662,0,0,1)</f>
        <v>7600</v>
      </c>
      <c r="AM56" t="s">
        <v>937</v>
      </c>
      <c r="AN56" t="s">
        <v>881</v>
      </c>
      <c r="AO56">
        <v>2280</v>
      </c>
      <c r="AP56">
        <v>2289</v>
      </c>
      <c r="AQ56">
        <v>2215</v>
      </c>
      <c r="AR56">
        <v>2258</v>
      </c>
      <c r="AS56">
        <v>2168500</v>
      </c>
      <c r="AU56" s="7" t="str">
        <f t="shared" si="7"/>
        <v/>
      </c>
      <c r="AV56" s="7">
        <f t="shared" si="8"/>
        <v>-2.2087483759203108E-2</v>
      </c>
    </row>
    <row r="57" spans="3:48" x14ac:dyDescent="0.4">
      <c r="C57" t="s">
        <v>804</v>
      </c>
      <c r="D57" t="s">
        <v>560</v>
      </c>
      <c r="E57">
        <v>7600</v>
      </c>
      <c r="R57" t="s">
        <v>240</v>
      </c>
      <c r="S57" s="2">
        <f t="shared" si="1"/>
        <v>1911500</v>
      </c>
      <c r="T57" s="2">
        <f t="shared" si="2"/>
        <v>2597800</v>
      </c>
      <c r="U57" s="2">
        <f t="shared" si="3"/>
        <v>2319100</v>
      </c>
      <c r="V57" s="2">
        <f t="shared" si="4"/>
        <v>2024800</v>
      </c>
      <c r="W57" s="2">
        <f t="shared" si="5"/>
        <v>1596900</v>
      </c>
      <c r="X57" s="2">
        <f t="shared" si="6"/>
        <v>1018900</v>
      </c>
      <c r="Y57" s="2" cm="1">
        <f t="array" ref="Y57">_xlfn.XLOOKUP(Y$1&amp;$R57,$C$3:$C$1662&amp;$D$3:$D$1662,$E$3:$E$1662,0,0,1)</f>
        <v>30600</v>
      </c>
      <c r="Z57" s="2" cm="1">
        <f t="array" ref="Z57">_xlfn.XLOOKUP(Z$1&amp;$R57,$C$3:$C$1662&amp;$D$3:$D$1662,$E$3:$E$1662,0,0,1)</f>
        <v>73400</v>
      </c>
      <c r="AA57" s="2" cm="1">
        <f t="array" ref="AA57">_xlfn.XLOOKUP(AA$1&amp;$R57,$C$3:$C$1662&amp;$D$3:$D$1662,$E$3:$E$1662,0,0,1)</f>
        <v>18500</v>
      </c>
      <c r="AB57" s="2" cm="1">
        <f t="array" ref="AB57">_xlfn.XLOOKUP(AB$1&amp;$R57,$C$3:$C$1662&amp;$D$3:$D$1662,$E$3:$E$1662,0,0,1)</f>
        <v>6700</v>
      </c>
      <c r="AC57" s="2" cm="1">
        <f t="array" ref="AC57">_xlfn.XLOOKUP(AC$1&amp;$R57,$C$3:$C$1662&amp;$D$3:$D$1662,$E$3:$E$1662,0,0,1)</f>
        <v>3300</v>
      </c>
      <c r="AM57" t="s">
        <v>938</v>
      </c>
      <c r="AN57" t="s">
        <v>881</v>
      </c>
      <c r="AO57">
        <v>2300</v>
      </c>
      <c r="AP57">
        <v>2304.5</v>
      </c>
      <c r="AQ57">
        <v>2216.5</v>
      </c>
      <c r="AR57">
        <v>2217</v>
      </c>
      <c r="AS57">
        <v>2919800</v>
      </c>
      <c r="AU57" s="7" t="str">
        <f t="shared" si="7"/>
        <v/>
      </c>
      <c r="AV57" s="7">
        <f t="shared" si="8"/>
        <v>-1.8157661647475676E-2</v>
      </c>
    </row>
    <row r="58" spans="3:48" x14ac:dyDescent="0.4">
      <c r="C58" t="s">
        <v>804</v>
      </c>
      <c r="D58" t="s">
        <v>561</v>
      </c>
      <c r="E58">
        <v>3300</v>
      </c>
      <c r="R58" t="s">
        <v>198</v>
      </c>
      <c r="S58" s="2">
        <f t="shared" si="1"/>
        <v>1935060</v>
      </c>
      <c r="T58" s="2">
        <f t="shared" si="2"/>
        <v>2628400</v>
      </c>
      <c r="U58" s="2">
        <f t="shared" si="3"/>
        <v>2343800</v>
      </c>
      <c r="V58" s="2">
        <f t="shared" si="4"/>
        <v>2047400</v>
      </c>
      <c r="W58" s="2">
        <f t="shared" si="5"/>
        <v>1634600</v>
      </c>
      <c r="X58" s="2">
        <f t="shared" si="6"/>
        <v>1021100</v>
      </c>
      <c r="Y58" s="2" cm="1">
        <f t="array" ref="Y58">_xlfn.XLOOKUP(Y$1&amp;$R58,$C$3:$C$1662&amp;$D$3:$D$1662,$E$3:$E$1662,0,0,1)</f>
        <v>30600</v>
      </c>
      <c r="Z58" s="2" cm="1">
        <f t="array" ref="Z58">_xlfn.XLOOKUP(Z$1&amp;$R58,$C$3:$C$1662&amp;$D$3:$D$1662,$E$3:$E$1662,0,0,1)</f>
        <v>24700</v>
      </c>
      <c r="AA58" s="2" cm="1">
        <f t="array" ref="AA58">_xlfn.XLOOKUP(AA$1&amp;$R58,$C$3:$C$1662&amp;$D$3:$D$1662,$E$3:$E$1662,0,0,1)</f>
        <v>22600</v>
      </c>
      <c r="AB58" s="2" cm="1">
        <f t="array" ref="AB58">_xlfn.XLOOKUP(AB$1&amp;$R58,$C$3:$C$1662&amp;$D$3:$D$1662,$E$3:$E$1662,0,0,1)</f>
        <v>37700</v>
      </c>
      <c r="AC58" s="2" cm="1">
        <f t="array" ref="AC58">_xlfn.XLOOKUP(AC$1&amp;$R58,$C$3:$C$1662&amp;$D$3:$D$1662,$E$3:$E$1662,0,0,1)</f>
        <v>2200</v>
      </c>
      <c r="AM58" t="s">
        <v>939</v>
      </c>
      <c r="AN58" t="s">
        <v>881</v>
      </c>
      <c r="AO58">
        <v>2196.5</v>
      </c>
      <c r="AP58">
        <v>2206.5</v>
      </c>
      <c r="AQ58">
        <v>2131.5</v>
      </c>
      <c r="AR58">
        <v>2132.5</v>
      </c>
      <c r="AS58">
        <v>2714900</v>
      </c>
      <c r="AU58" s="7" t="str">
        <f t="shared" si="7"/>
        <v/>
      </c>
      <c r="AV58" s="7">
        <f t="shared" si="8"/>
        <v>-3.8114569237708618E-2</v>
      </c>
    </row>
    <row r="59" spans="3:48" x14ac:dyDescent="0.4">
      <c r="C59" t="s">
        <v>804</v>
      </c>
      <c r="D59" t="s">
        <v>562</v>
      </c>
      <c r="E59">
        <v>2200</v>
      </c>
      <c r="R59" t="s">
        <v>251</v>
      </c>
      <c r="S59" s="2">
        <f t="shared" si="1"/>
        <v>1955860</v>
      </c>
      <c r="T59" s="2">
        <f t="shared" si="2"/>
        <v>2658600</v>
      </c>
      <c r="U59" s="2">
        <f t="shared" si="3"/>
        <v>2358900</v>
      </c>
      <c r="V59" s="2">
        <f t="shared" si="4"/>
        <v>2089500</v>
      </c>
      <c r="W59" s="2">
        <f t="shared" si="5"/>
        <v>1645000</v>
      </c>
      <c r="X59" s="2">
        <f t="shared" si="6"/>
        <v>1027300</v>
      </c>
      <c r="Y59" s="2" cm="1">
        <f t="array" ref="Y59">_xlfn.XLOOKUP(Y$1&amp;$R59,$C$3:$C$1662&amp;$D$3:$D$1662,$E$3:$E$1662,0,0,1)</f>
        <v>30200</v>
      </c>
      <c r="Z59" s="2" cm="1">
        <f t="array" ref="Z59">_xlfn.XLOOKUP(Z$1&amp;$R59,$C$3:$C$1662&amp;$D$3:$D$1662,$E$3:$E$1662,0,0,1)</f>
        <v>15100</v>
      </c>
      <c r="AA59" s="2" cm="1">
        <f t="array" ref="AA59">_xlfn.XLOOKUP(AA$1&amp;$R59,$C$3:$C$1662&amp;$D$3:$D$1662,$E$3:$E$1662,0,0,1)</f>
        <v>42100</v>
      </c>
      <c r="AB59" s="2" cm="1">
        <f t="array" ref="AB59">_xlfn.XLOOKUP(AB$1&amp;$R59,$C$3:$C$1662&amp;$D$3:$D$1662,$E$3:$E$1662,0,0,1)</f>
        <v>10400</v>
      </c>
      <c r="AC59" s="2" cm="1">
        <f t="array" ref="AC59">_xlfn.XLOOKUP(AC$1&amp;$R59,$C$3:$C$1662&amp;$D$3:$D$1662,$E$3:$E$1662,0,0,1)</f>
        <v>6200</v>
      </c>
      <c r="AM59" t="s">
        <v>940</v>
      </c>
      <c r="AN59" t="s">
        <v>881</v>
      </c>
      <c r="AO59">
        <v>2133</v>
      </c>
      <c r="AP59">
        <v>2152</v>
      </c>
      <c r="AQ59">
        <v>2095</v>
      </c>
      <c r="AR59">
        <v>2099</v>
      </c>
      <c r="AS59">
        <v>2268200</v>
      </c>
      <c r="AU59" s="7" t="str">
        <f t="shared" si="7"/>
        <v/>
      </c>
      <c r="AV59" s="7">
        <f t="shared" si="8"/>
        <v>-1.5709261430246202E-2</v>
      </c>
    </row>
    <row r="60" spans="3:48" x14ac:dyDescent="0.4">
      <c r="C60" t="s">
        <v>804</v>
      </c>
      <c r="D60" t="s">
        <v>563</v>
      </c>
      <c r="E60">
        <v>6200</v>
      </c>
      <c r="R60" t="s">
        <v>259</v>
      </c>
      <c r="S60" s="2">
        <f t="shared" si="1"/>
        <v>1973500</v>
      </c>
      <c r="T60" s="2">
        <f t="shared" si="2"/>
        <v>2696900</v>
      </c>
      <c r="U60" s="2">
        <f t="shared" si="3"/>
        <v>2372200</v>
      </c>
      <c r="V60" s="2">
        <f t="shared" si="4"/>
        <v>2105100</v>
      </c>
      <c r="W60" s="2">
        <f t="shared" si="5"/>
        <v>1662200</v>
      </c>
      <c r="X60" s="2">
        <f t="shared" si="6"/>
        <v>1031100</v>
      </c>
      <c r="Y60" s="2" cm="1">
        <f t="array" ref="Y60">_xlfn.XLOOKUP(Y$1&amp;$R60,$C$3:$C$1662&amp;$D$3:$D$1662,$E$3:$E$1662,0,0,1)</f>
        <v>38300</v>
      </c>
      <c r="Z60" s="2" cm="1">
        <f t="array" ref="Z60">_xlfn.XLOOKUP(Z$1&amp;$R60,$C$3:$C$1662&amp;$D$3:$D$1662,$E$3:$E$1662,0,0,1)</f>
        <v>13300</v>
      </c>
      <c r="AA60" s="2" cm="1">
        <f t="array" ref="AA60">_xlfn.XLOOKUP(AA$1&amp;$R60,$C$3:$C$1662&amp;$D$3:$D$1662,$E$3:$E$1662,0,0,1)</f>
        <v>15600</v>
      </c>
      <c r="AB60" s="2" cm="1">
        <f t="array" ref="AB60">_xlfn.XLOOKUP(AB$1&amp;$R60,$C$3:$C$1662&amp;$D$3:$D$1662,$E$3:$E$1662,0,0,1)</f>
        <v>17200</v>
      </c>
      <c r="AC60" s="2" cm="1">
        <f t="array" ref="AC60">_xlfn.XLOOKUP(AC$1&amp;$R60,$C$3:$C$1662&amp;$D$3:$D$1662,$E$3:$E$1662,0,0,1)</f>
        <v>3800</v>
      </c>
      <c r="AM60" t="s">
        <v>941</v>
      </c>
      <c r="AN60" t="s">
        <v>881</v>
      </c>
      <c r="AO60">
        <v>2125</v>
      </c>
      <c r="AP60">
        <v>2204.5</v>
      </c>
      <c r="AQ60">
        <v>2119.5</v>
      </c>
      <c r="AR60">
        <v>2143</v>
      </c>
      <c r="AS60">
        <v>3393800</v>
      </c>
      <c r="AU60" s="7">
        <f t="shared" si="7"/>
        <v>2.0962363030014197E-2</v>
      </c>
      <c r="AV60" s="7" t="str">
        <f t="shared" si="8"/>
        <v/>
      </c>
    </row>
    <row r="61" spans="3:48" x14ac:dyDescent="0.4">
      <c r="C61" t="s">
        <v>804</v>
      </c>
      <c r="D61" t="s">
        <v>564</v>
      </c>
      <c r="E61">
        <v>3800</v>
      </c>
      <c r="R61" t="s">
        <v>80</v>
      </c>
      <c r="S61" s="2">
        <f t="shared" si="1"/>
        <v>1991680</v>
      </c>
      <c r="T61" s="2">
        <f t="shared" si="2"/>
        <v>2715400</v>
      </c>
      <c r="U61" s="2">
        <f t="shared" si="3"/>
        <v>2396400</v>
      </c>
      <c r="V61" s="2">
        <f t="shared" si="4"/>
        <v>2141100</v>
      </c>
      <c r="W61" s="2">
        <f t="shared" si="5"/>
        <v>1671200</v>
      </c>
      <c r="X61" s="2">
        <f t="shared" si="6"/>
        <v>1034300</v>
      </c>
      <c r="Y61" s="2" cm="1">
        <f t="array" ref="Y61">_xlfn.XLOOKUP(Y$1&amp;$R61,$C$3:$C$1662&amp;$D$3:$D$1662,$E$3:$E$1662,0,0,1)</f>
        <v>18500</v>
      </c>
      <c r="Z61" s="2" cm="1">
        <f t="array" ref="Z61">_xlfn.XLOOKUP(Z$1&amp;$R61,$C$3:$C$1662&amp;$D$3:$D$1662,$E$3:$E$1662,0,0,1)</f>
        <v>24200</v>
      </c>
      <c r="AA61" s="2" cm="1">
        <f t="array" ref="AA61">_xlfn.XLOOKUP(AA$1&amp;$R61,$C$3:$C$1662&amp;$D$3:$D$1662,$E$3:$E$1662,0,0,1)</f>
        <v>36000</v>
      </c>
      <c r="AB61" s="2" cm="1">
        <f t="array" ref="AB61">_xlfn.XLOOKUP(AB$1&amp;$R61,$C$3:$C$1662&amp;$D$3:$D$1662,$E$3:$E$1662,0,0,1)</f>
        <v>9000</v>
      </c>
      <c r="AC61" s="2" cm="1">
        <f t="array" ref="AC61">_xlfn.XLOOKUP(AC$1&amp;$R61,$C$3:$C$1662&amp;$D$3:$D$1662,$E$3:$E$1662,0,0,1)</f>
        <v>3200</v>
      </c>
      <c r="AM61" t="s">
        <v>942</v>
      </c>
      <c r="AN61" t="s">
        <v>881</v>
      </c>
      <c r="AO61">
        <v>2160</v>
      </c>
      <c r="AP61">
        <v>2306.5</v>
      </c>
      <c r="AQ61">
        <v>2150</v>
      </c>
      <c r="AR61">
        <v>2270</v>
      </c>
      <c r="AS61">
        <v>5164200</v>
      </c>
      <c r="AU61" s="7">
        <f t="shared" si="7"/>
        <v>5.9262715818945377E-2</v>
      </c>
      <c r="AV61" s="7" t="str">
        <f t="shared" si="8"/>
        <v/>
      </c>
    </row>
    <row r="62" spans="3:48" x14ac:dyDescent="0.4">
      <c r="C62" t="s">
        <v>804</v>
      </c>
      <c r="D62" t="s">
        <v>565</v>
      </c>
      <c r="E62">
        <v>3200</v>
      </c>
      <c r="R62" t="s">
        <v>206</v>
      </c>
      <c r="S62" s="2">
        <f t="shared" si="1"/>
        <v>2008920</v>
      </c>
      <c r="T62" s="2">
        <f t="shared" si="2"/>
        <v>2737700</v>
      </c>
      <c r="U62" s="2">
        <f t="shared" si="3"/>
        <v>2415100</v>
      </c>
      <c r="V62" s="2">
        <f t="shared" si="4"/>
        <v>2163600</v>
      </c>
      <c r="W62" s="2">
        <f t="shared" si="5"/>
        <v>1687300</v>
      </c>
      <c r="X62" s="2">
        <f t="shared" si="6"/>
        <v>1040900</v>
      </c>
      <c r="Y62" s="2" cm="1">
        <f t="array" ref="Y62">_xlfn.XLOOKUP(Y$1&amp;$R62,$C$3:$C$1662&amp;$D$3:$D$1662,$E$3:$E$1662,0,0,1)</f>
        <v>22300</v>
      </c>
      <c r="Z62" s="2" cm="1">
        <f t="array" ref="Z62">_xlfn.XLOOKUP(Z$1&amp;$R62,$C$3:$C$1662&amp;$D$3:$D$1662,$E$3:$E$1662,0,0,1)</f>
        <v>18700</v>
      </c>
      <c r="AA62" s="2" cm="1">
        <f t="array" ref="AA62">_xlfn.XLOOKUP(AA$1&amp;$R62,$C$3:$C$1662&amp;$D$3:$D$1662,$E$3:$E$1662,0,0,1)</f>
        <v>22500</v>
      </c>
      <c r="AB62" s="2" cm="1">
        <f t="array" ref="AB62">_xlfn.XLOOKUP(AB$1&amp;$R62,$C$3:$C$1662&amp;$D$3:$D$1662,$E$3:$E$1662,0,0,1)</f>
        <v>16100</v>
      </c>
      <c r="AC62" s="2" cm="1">
        <f t="array" ref="AC62">_xlfn.XLOOKUP(AC$1&amp;$R62,$C$3:$C$1662&amp;$D$3:$D$1662,$E$3:$E$1662,0,0,1)</f>
        <v>6600</v>
      </c>
      <c r="AM62" t="s">
        <v>943</v>
      </c>
      <c r="AN62" t="s">
        <v>881</v>
      </c>
      <c r="AO62">
        <v>2140</v>
      </c>
      <c r="AP62">
        <v>2167.5</v>
      </c>
      <c r="AQ62">
        <v>2103</v>
      </c>
      <c r="AR62">
        <v>2120</v>
      </c>
      <c r="AS62">
        <v>5297200</v>
      </c>
      <c r="AU62" s="7" t="str">
        <f t="shared" si="7"/>
        <v/>
      </c>
      <c r="AV62" s="7">
        <f t="shared" si="8"/>
        <v>-6.607929515418498E-2</v>
      </c>
    </row>
    <row r="63" spans="3:48" x14ac:dyDescent="0.4">
      <c r="C63" t="s">
        <v>804</v>
      </c>
      <c r="D63" t="s">
        <v>566</v>
      </c>
      <c r="E63">
        <v>6600</v>
      </c>
      <c r="R63" t="s">
        <v>178</v>
      </c>
      <c r="S63" s="2">
        <f t="shared" si="1"/>
        <v>2025260</v>
      </c>
      <c r="T63" s="2">
        <f t="shared" si="2"/>
        <v>2761100</v>
      </c>
      <c r="U63" s="2">
        <f t="shared" si="3"/>
        <v>2450800</v>
      </c>
      <c r="V63" s="2">
        <f t="shared" si="4"/>
        <v>2175400</v>
      </c>
      <c r="W63" s="2">
        <f t="shared" si="5"/>
        <v>1694400</v>
      </c>
      <c r="X63" s="2">
        <f t="shared" si="6"/>
        <v>1044600</v>
      </c>
      <c r="Y63" s="2" cm="1">
        <f t="array" ref="Y63">_xlfn.XLOOKUP(Y$1&amp;$R63,$C$3:$C$1662&amp;$D$3:$D$1662,$E$3:$E$1662,0,0,1)</f>
        <v>23400</v>
      </c>
      <c r="Z63" s="2" cm="1">
        <f t="array" ref="Z63">_xlfn.XLOOKUP(Z$1&amp;$R63,$C$3:$C$1662&amp;$D$3:$D$1662,$E$3:$E$1662,0,0,1)</f>
        <v>35700</v>
      </c>
      <c r="AA63" s="2" cm="1">
        <f t="array" ref="AA63">_xlfn.XLOOKUP(AA$1&amp;$R63,$C$3:$C$1662&amp;$D$3:$D$1662,$E$3:$E$1662,0,0,1)</f>
        <v>11800</v>
      </c>
      <c r="AB63" s="2" cm="1">
        <f t="array" ref="AB63">_xlfn.XLOOKUP(AB$1&amp;$R63,$C$3:$C$1662&amp;$D$3:$D$1662,$E$3:$E$1662,0,0,1)</f>
        <v>7100</v>
      </c>
      <c r="AC63" s="2" cm="1">
        <f t="array" ref="AC63">_xlfn.XLOOKUP(AC$1&amp;$R63,$C$3:$C$1662&amp;$D$3:$D$1662,$E$3:$E$1662,0,0,1)</f>
        <v>3700</v>
      </c>
      <c r="AM63" t="s">
        <v>944</v>
      </c>
      <c r="AN63" t="s">
        <v>881</v>
      </c>
      <c r="AO63">
        <v>2166.5</v>
      </c>
      <c r="AP63">
        <v>2201</v>
      </c>
      <c r="AQ63">
        <v>2097.5</v>
      </c>
      <c r="AR63">
        <v>2113.5</v>
      </c>
      <c r="AS63">
        <v>4357000</v>
      </c>
      <c r="AU63" s="7" t="str">
        <f t="shared" si="7"/>
        <v/>
      </c>
      <c r="AV63" s="7">
        <f t="shared" si="8"/>
        <v>-3.0660377358490143E-3</v>
      </c>
    </row>
    <row r="64" spans="3:48" x14ac:dyDescent="0.4">
      <c r="C64" t="s">
        <v>804</v>
      </c>
      <c r="D64" t="s">
        <v>567</v>
      </c>
      <c r="E64">
        <v>3700</v>
      </c>
      <c r="R64" t="s">
        <v>183</v>
      </c>
      <c r="S64" s="2">
        <f t="shared" si="1"/>
        <v>2038840</v>
      </c>
      <c r="T64" s="2">
        <f t="shared" si="2"/>
        <v>2778300</v>
      </c>
      <c r="U64" s="2">
        <f t="shared" si="3"/>
        <v>2481400</v>
      </c>
      <c r="V64" s="2">
        <f t="shared" si="4"/>
        <v>2185600</v>
      </c>
      <c r="W64" s="2">
        <f t="shared" si="5"/>
        <v>1700800</v>
      </c>
      <c r="X64" s="2">
        <f t="shared" si="6"/>
        <v>1048100</v>
      </c>
      <c r="Y64" s="2" cm="1">
        <f t="array" ref="Y64">_xlfn.XLOOKUP(Y$1&amp;$R64,$C$3:$C$1662&amp;$D$3:$D$1662,$E$3:$E$1662,0,0,1)</f>
        <v>17200</v>
      </c>
      <c r="Z64" s="2" cm="1">
        <f t="array" ref="Z64">_xlfn.XLOOKUP(Z$1&amp;$R64,$C$3:$C$1662&amp;$D$3:$D$1662,$E$3:$E$1662,0,0,1)</f>
        <v>30600</v>
      </c>
      <c r="AA64" s="2" cm="1">
        <f t="array" ref="AA64">_xlfn.XLOOKUP(AA$1&amp;$R64,$C$3:$C$1662&amp;$D$3:$D$1662,$E$3:$E$1662,0,0,1)</f>
        <v>10200</v>
      </c>
      <c r="AB64" s="2" cm="1">
        <f t="array" ref="AB64">_xlfn.XLOOKUP(AB$1&amp;$R64,$C$3:$C$1662&amp;$D$3:$D$1662,$E$3:$E$1662,0,0,1)</f>
        <v>6400</v>
      </c>
      <c r="AC64" s="2" cm="1">
        <f t="array" ref="AC64">_xlfn.XLOOKUP(AC$1&amp;$R64,$C$3:$C$1662&amp;$D$3:$D$1662,$E$3:$E$1662,0,0,1)</f>
        <v>3500</v>
      </c>
      <c r="AM64" t="s">
        <v>945</v>
      </c>
      <c r="AN64" t="s">
        <v>881</v>
      </c>
      <c r="AO64">
        <v>2130</v>
      </c>
      <c r="AP64">
        <v>2146</v>
      </c>
      <c r="AQ64">
        <v>2067.5</v>
      </c>
      <c r="AR64">
        <v>2134</v>
      </c>
      <c r="AS64">
        <v>3278500</v>
      </c>
      <c r="AU64" s="7">
        <f t="shared" si="7"/>
        <v>9.6995505086350242E-3</v>
      </c>
      <c r="AV64" s="7" t="str">
        <f t="shared" si="8"/>
        <v/>
      </c>
    </row>
    <row r="65" spans="3:48" x14ac:dyDescent="0.4">
      <c r="C65" t="s">
        <v>804</v>
      </c>
      <c r="D65" t="s">
        <v>568</v>
      </c>
      <c r="E65">
        <v>3500</v>
      </c>
      <c r="R65" t="s">
        <v>64</v>
      </c>
      <c r="S65" s="2">
        <f t="shared" si="1"/>
        <v>2061380</v>
      </c>
      <c r="T65" s="2">
        <f t="shared" si="2"/>
        <v>2818200</v>
      </c>
      <c r="U65" s="2">
        <f t="shared" si="3"/>
        <v>2502200</v>
      </c>
      <c r="V65" s="2">
        <f t="shared" si="4"/>
        <v>2201800</v>
      </c>
      <c r="W65" s="2">
        <f t="shared" si="5"/>
        <v>1732900</v>
      </c>
      <c r="X65" s="2">
        <f t="shared" si="6"/>
        <v>1051800</v>
      </c>
      <c r="Y65" s="2" cm="1">
        <f t="array" ref="Y65">_xlfn.XLOOKUP(Y$1&amp;$R65,$C$3:$C$1662&amp;$D$3:$D$1662,$E$3:$E$1662,0,0,1)</f>
        <v>39900</v>
      </c>
      <c r="Z65" s="2" cm="1">
        <f t="array" ref="Z65">_xlfn.XLOOKUP(Z$1&amp;$R65,$C$3:$C$1662&amp;$D$3:$D$1662,$E$3:$E$1662,0,0,1)</f>
        <v>20800</v>
      </c>
      <c r="AA65" s="2" cm="1">
        <f t="array" ref="AA65">_xlfn.XLOOKUP(AA$1&amp;$R65,$C$3:$C$1662&amp;$D$3:$D$1662,$E$3:$E$1662,0,0,1)</f>
        <v>16200</v>
      </c>
      <c r="AB65" s="2" cm="1">
        <f t="array" ref="AB65">_xlfn.XLOOKUP(AB$1&amp;$R65,$C$3:$C$1662&amp;$D$3:$D$1662,$E$3:$E$1662,0,0,1)</f>
        <v>32100</v>
      </c>
      <c r="AC65" s="2" cm="1">
        <f t="array" ref="AC65">_xlfn.XLOOKUP(AC$1&amp;$R65,$C$3:$C$1662&amp;$D$3:$D$1662,$E$3:$E$1662,0,0,1)</f>
        <v>3700</v>
      </c>
      <c r="AM65" t="s">
        <v>946</v>
      </c>
      <c r="AN65" t="s">
        <v>881</v>
      </c>
      <c r="AO65">
        <v>2133</v>
      </c>
      <c r="AP65">
        <v>2159</v>
      </c>
      <c r="AQ65">
        <v>2080</v>
      </c>
      <c r="AR65">
        <v>2100.5</v>
      </c>
      <c r="AS65">
        <v>2903600</v>
      </c>
      <c r="AU65" s="7" t="str">
        <f t="shared" si="7"/>
        <v/>
      </c>
      <c r="AV65" s="7">
        <f t="shared" si="8"/>
        <v>-1.5698219306466754E-2</v>
      </c>
    </row>
    <row r="66" spans="3:48" x14ac:dyDescent="0.4">
      <c r="C66" t="s">
        <v>804</v>
      </c>
      <c r="D66" t="s">
        <v>569</v>
      </c>
      <c r="E66">
        <v>3700</v>
      </c>
      <c r="R66" t="s">
        <v>294</v>
      </c>
      <c r="S66" s="2">
        <f t="shared" si="1"/>
        <v>2098220</v>
      </c>
      <c r="T66" s="2">
        <f t="shared" si="2"/>
        <v>2888400</v>
      </c>
      <c r="U66" s="2">
        <f t="shared" si="3"/>
        <v>2572800</v>
      </c>
      <c r="V66" s="2">
        <f t="shared" si="4"/>
        <v>2208500</v>
      </c>
      <c r="W66" s="2">
        <f t="shared" si="5"/>
        <v>1766500</v>
      </c>
      <c r="X66" s="2">
        <f t="shared" si="6"/>
        <v>1054900</v>
      </c>
      <c r="Y66" s="2" cm="1">
        <f t="array" ref="Y66">_xlfn.XLOOKUP(Y$1&amp;$R66,$C$3:$C$1662&amp;$D$3:$D$1662,$E$3:$E$1662,0,0,1)</f>
        <v>70200</v>
      </c>
      <c r="Z66" s="2" cm="1">
        <f t="array" ref="Z66">_xlfn.XLOOKUP(Z$1&amp;$R66,$C$3:$C$1662&amp;$D$3:$D$1662,$E$3:$E$1662,0,0,1)</f>
        <v>70600</v>
      </c>
      <c r="AA66" s="2" cm="1">
        <f t="array" ref="AA66">_xlfn.XLOOKUP(AA$1&amp;$R66,$C$3:$C$1662&amp;$D$3:$D$1662,$E$3:$E$1662,0,0,1)</f>
        <v>6700</v>
      </c>
      <c r="AB66" s="2" cm="1">
        <f t="array" ref="AB66">_xlfn.XLOOKUP(AB$1&amp;$R66,$C$3:$C$1662&amp;$D$3:$D$1662,$E$3:$E$1662,0,0,1)</f>
        <v>33600</v>
      </c>
      <c r="AC66" s="2" cm="1">
        <f t="array" ref="AC66">_xlfn.XLOOKUP(AC$1&amp;$R66,$C$3:$C$1662&amp;$D$3:$D$1662,$E$3:$E$1662,0,0,1)</f>
        <v>3100</v>
      </c>
      <c r="AM66" t="s">
        <v>947</v>
      </c>
      <c r="AN66" t="s">
        <v>881</v>
      </c>
      <c r="AO66">
        <v>2120</v>
      </c>
      <c r="AP66">
        <v>2148</v>
      </c>
      <c r="AQ66">
        <v>2092</v>
      </c>
      <c r="AR66">
        <v>2117</v>
      </c>
      <c r="AS66">
        <v>2947900</v>
      </c>
      <c r="AU66" s="7">
        <f t="shared" si="7"/>
        <v>7.8552725541538582E-3</v>
      </c>
      <c r="AV66" s="7" t="str">
        <f t="shared" si="8"/>
        <v/>
      </c>
    </row>
    <row r="67" spans="3:48" x14ac:dyDescent="0.4">
      <c r="C67" t="s">
        <v>804</v>
      </c>
      <c r="D67" t="s">
        <v>570</v>
      </c>
      <c r="E67">
        <v>3100</v>
      </c>
      <c r="R67" t="s">
        <v>29</v>
      </c>
      <c r="S67" s="2">
        <f t="shared" ref="S67:S130" si="9">IFERROR(AVERAGEIFS(T67:X67,T67:X67,"&gt;0"),0)</f>
        <v>2115240</v>
      </c>
      <c r="T67" s="2">
        <f t="shared" si="2"/>
        <v>2905200</v>
      </c>
      <c r="U67" s="2">
        <f t="shared" si="3"/>
        <v>2600000</v>
      </c>
      <c r="V67" s="2">
        <f t="shared" si="4"/>
        <v>2229800</v>
      </c>
      <c r="W67" s="2">
        <f t="shared" si="5"/>
        <v>1779000</v>
      </c>
      <c r="X67" s="2">
        <f t="shared" si="6"/>
        <v>1062200</v>
      </c>
      <c r="Y67" s="2" cm="1">
        <f t="array" ref="Y67">_xlfn.XLOOKUP(Y$1&amp;$R67,$C$3:$C$1662&amp;$D$3:$D$1662,$E$3:$E$1662,0,0,1)</f>
        <v>16800</v>
      </c>
      <c r="Z67" s="2" cm="1">
        <f t="array" ref="Z67">_xlfn.XLOOKUP(Z$1&amp;$R67,$C$3:$C$1662&amp;$D$3:$D$1662,$E$3:$E$1662,0,0,1)</f>
        <v>27200</v>
      </c>
      <c r="AA67" s="2" cm="1">
        <f t="array" ref="AA67">_xlfn.XLOOKUP(AA$1&amp;$R67,$C$3:$C$1662&amp;$D$3:$D$1662,$E$3:$E$1662,0,0,1)</f>
        <v>21300</v>
      </c>
      <c r="AB67" s="2" cm="1">
        <f t="array" ref="AB67">_xlfn.XLOOKUP(AB$1&amp;$R67,$C$3:$C$1662&amp;$D$3:$D$1662,$E$3:$E$1662,0,0,1)</f>
        <v>12500</v>
      </c>
      <c r="AC67" s="2" cm="1">
        <f t="array" ref="AC67">_xlfn.XLOOKUP(AC$1&amp;$R67,$C$3:$C$1662&amp;$D$3:$D$1662,$E$3:$E$1662,0,0,1)</f>
        <v>7300</v>
      </c>
      <c r="AM67" t="s">
        <v>948</v>
      </c>
      <c r="AN67" t="s">
        <v>881</v>
      </c>
      <c r="AO67">
        <v>2115</v>
      </c>
      <c r="AP67">
        <v>2120</v>
      </c>
      <c r="AQ67">
        <v>2080.5</v>
      </c>
      <c r="AR67">
        <v>2101.5</v>
      </c>
      <c r="AS67">
        <v>3388400</v>
      </c>
      <c r="AU67" s="7" t="str">
        <f t="shared" si="7"/>
        <v/>
      </c>
      <c r="AV67" s="7">
        <f t="shared" si="8"/>
        <v>-7.3216816249409566E-3</v>
      </c>
    </row>
    <row r="68" spans="3:48" x14ac:dyDescent="0.4">
      <c r="C68" t="s">
        <v>804</v>
      </c>
      <c r="D68" t="s">
        <v>571</v>
      </c>
      <c r="E68">
        <v>7300</v>
      </c>
      <c r="R68" t="s">
        <v>17</v>
      </c>
      <c r="S68" s="2">
        <f t="shared" si="9"/>
        <v>2135540</v>
      </c>
      <c r="T68" s="2">
        <f t="shared" ref="T68:T131" si="10">T67+Y68</f>
        <v>2922400</v>
      </c>
      <c r="U68" s="2">
        <f t="shared" ref="U68:U131" si="11">U67+Z68</f>
        <v>2656700</v>
      </c>
      <c r="V68" s="2">
        <f t="shared" ref="V68:V131" si="12">V67+AA68</f>
        <v>2241200</v>
      </c>
      <c r="W68" s="2">
        <f t="shared" ref="W68:W131" si="13">W67+AB68</f>
        <v>1791900</v>
      </c>
      <c r="X68" s="2">
        <f t="shared" ref="X68:X131" si="14">X67+AC68</f>
        <v>1065500</v>
      </c>
      <c r="Y68" s="2" cm="1">
        <f t="array" ref="Y68">_xlfn.XLOOKUP(Y$1&amp;$R68,$C$3:$C$1662&amp;$D$3:$D$1662,$E$3:$E$1662,0,0,1)</f>
        <v>17200</v>
      </c>
      <c r="Z68" s="2" cm="1">
        <f t="array" ref="Z68">_xlfn.XLOOKUP(Z$1&amp;$R68,$C$3:$C$1662&amp;$D$3:$D$1662,$E$3:$E$1662,0,0,1)</f>
        <v>56700</v>
      </c>
      <c r="AA68" s="2" cm="1">
        <f t="array" ref="AA68">_xlfn.XLOOKUP(AA$1&amp;$R68,$C$3:$C$1662&amp;$D$3:$D$1662,$E$3:$E$1662,0,0,1)</f>
        <v>11400</v>
      </c>
      <c r="AB68" s="2" cm="1">
        <f t="array" ref="AB68">_xlfn.XLOOKUP(AB$1&amp;$R68,$C$3:$C$1662&amp;$D$3:$D$1662,$E$3:$E$1662,0,0,1)</f>
        <v>12900</v>
      </c>
      <c r="AC68" s="2" cm="1">
        <f t="array" ref="AC68">_xlfn.XLOOKUP(AC$1&amp;$R68,$C$3:$C$1662&amp;$D$3:$D$1662,$E$3:$E$1662,0,0,1)</f>
        <v>3300</v>
      </c>
      <c r="AM68" t="s">
        <v>949</v>
      </c>
      <c r="AN68" t="s">
        <v>881</v>
      </c>
      <c r="AO68">
        <v>2126.5</v>
      </c>
      <c r="AP68">
        <v>2180.5</v>
      </c>
      <c r="AQ68">
        <v>2113.5</v>
      </c>
      <c r="AR68">
        <v>2152</v>
      </c>
      <c r="AS68">
        <v>2031000</v>
      </c>
      <c r="AU68" s="7">
        <f t="shared" ref="AU68:AU101" si="15">IF(AR67&lt;AR68,AR68/AR67-1,"")</f>
        <v>2.403045443730667E-2</v>
      </c>
      <c r="AV68" s="7" t="str">
        <f t="shared" ref="AV68:AV101" si="16">IF(AR67&gt;AR68,AR68/AR67-1,"")</f>
        <v/>
      </c>
    </row>
    <row r="69" spans="3:48" x14ac:dyDescent="0.4">
      <c r="C69" t="s">
        <v>804</v>
      </c>
      <c r="D69" t="s">
        <v>572</v>
      </c>
      <c r="E69">
        <v>3300</v>
      </c>
      <c r="R69" t="s">
        <v>58</v>
      </c>
      <c r="S69" s="2">
        <f t="shared" si="9"/>
        <v>2155840</v>
      </c>
      <c r="T69" s="2">
        <f t="shared" si="10"/>
        <v>2938000</v>
      </c>
      <c r="U69" s="2">
        <f t="shared" si="11"/>
        <v>2674600</v>
      </c>
      <c r="V69" s="2">
        <f t="shared" si="12"/>
        <v>2274200</v>
      </c>
      <c r="W69" s="2">
        <f t="shared" si="13"/>
        <v>1824700</v>
      </c>
      <c r="X69" s="2">
        <f t="shared" si="14"/>
        <v>1067700</v>
      </c>
      <c r="Y69" s="2" cm="1">
        <f t="array" ref="Y69">_xlfn.XLOOKUP(Y$1&amp;$R69,$C$3:$C$1662&amp;$D$3:$D$1662,$E$3:$E$1662,0,0,1)</f>
        <v>15600</v>
      </c>
      <c r="Z69" s="2" cm="1">
        <f t="array" ref="Z69">_xlfn.XLOOKUP(Z$1&amp;$R69,$C$3:$C$1662&amp;$D$3:$D$1662,$E$3:$E$1662,0,0,1)</f>
        <v>17900</v>
      </c>
      <c r="AA69" s="2" cm="1">
        <f t="array" ref="AA69">_xlfn.XLOOKUP(AA$1&amp;$R69,$C$3:$C$1662&amp;$D$3:$D$1662,$E$3:$E$1662,0,0,1)</f>
        <v>33000</v>
      </c>
      <c r="AB69" s="2" cm="1">
        <f t="array" ref="AB69">_xlfn.XLOOKUP(AB$1&amp;$R69,$C$3:$C$1662&amp;$D$3:$D$1662,$E$3:$E$1662,0,0,1)</f>
        <v>32800</v>
      </c>
      <c r="AC69" s="2" cm="1">
        <f t="array" ref="AC69">_xlfn.XLOOKUP(AC$1&amp;$R69,$C$3:$C$1662&amp;$D$3:$D$1662,$E$3:$E$1662,0,0,1)</f>
        <v>2200</v>
      </c>
      <c r="AM69" t="s">
        <v>950</v>
      </c>
      <c r="AN69" t="s">
        <v>881</v>
      </c>
      <c r="AO69">
        <v>2150</v>
      </c>
      <c r="AP69">
        <v>2162.5</v>
      </c>
      <c r="AQ69">
        <v>2106</v>
      </c>
      <c r="AR69">
        <v>2145</v>
      </c>
      <c r="AS69">
        <v>1878800</v>
      </c>
      <c r="AU69" s="7" t="str">
        <f t="shared" si="15"/>
        <v/>
      </c>
      <c r="AV69" s="7">
        <f t="shared" si="16"/>
        <v>-3.2527881040892437E-3</v>
      </c>
    </row>
    <row r="70" spans="3:48" x14ac:dyDescent="0.4">
      <c r="C70" t="s">
        <v>804</v>
      </c>
      <c r="D70" t="s">
        <v>573</v>
      </c>
      <c r="E70">
        <v>2200</v>
      </c>
      <c r="R70" t="s">
        <v>125</v>
      </c>
      <c r="S70" s="2">
        <f t="shared" si="9"/>
        <v>2185000</v>
      </c>
      <c r="T70" s="2">
        <f t="shared" si="10"/>
        <v>2975100</v>
      </c>
      <c r="U70" s="2">
        <f t="shared" si="11"/>
        <v>2743200</v>
      </c>
      <c r="V70" s="2">
        <f t="shared" si="12"/>
        <v>2301500</v>
      </c>
      <c r="W70" s="2">
        <f t="shared" si="13"/>
        <v>1835600</v>
      </c>
      <c r="X70" s="2">
        <f t="shared" si="14"/>
        <v>1069600</v>
      </c>
      <c r="Y70" s="2" cm="1">
        <f t="array" ref="Y70">_xlfn.XLOOKUP(Y$1&amp;$R70,$C$3:$C$1662&amp;$D$3:$D$1662,$E$3:$E$1662,0,0,1)</f>
        <v>37100</v>
      </c>
      <c r="Z70" s="2" cm="1">
        <f t="array" ref="Z70">_xlfn.XLOOKUP(Z$1&amp;$R70,$C$3:$C$1662&amp;$D$3:$D$1662,$E$3:$E$1662,0,0,1)</f>
        <v>68600</v>
      </c>
      <c r="AA70" s="2" cm="1">
        <f t="array" ref="AA70">_xlfn.XLOOKUP(AA$1&amp;$R70,$C$3:$C$1662&amp;$D$3:$D$1662,$E$3:$E$1662,0,0,1)</f>
        <v>27300</v>
      </c>
      <c r="AB70" s="2" cm="1">
        <f t="array" ref="AB70">_xlfn.XLOOKUP(AB$1&amp;$R70,$C$3:$C$1662&amp;$D$3:$D$1662,$E$3:$E$1662,0,0,1)</f>
        <v>10900</v>
      </c>
      <c r="AC70" s="2" cm="1">
        <f t="array" ref="AC70">_xlfn.XLOOKUP(AC$1&amp;$R70,$C$3:$C$1662&amp;$D$3:$D$1662,$E$3:$E$1662,0,0,1)</f>
        <v>1900</v>
      </c>
      <c r="AM70" t="s">
        <v>951</v>
      </c>
      <c r="AN70" t="s">
        <v>881</v>
      </c>
      <c r="AO70">
        <v>2170</v>
      </c>
      <c r="AP70">
        <v>2198</v>
      </c>
      <c r="AQ70">
        <v>2138.5</v>
      </c>
      <c r="AR70">
        <v>2173</v>
      </c>
      <c r="AS70">
        <v>2412400</v>
      </c>
      <c r="AU70" s="7">
        <f t="shared" si="15"/>
        <v>1.3053613053612967E-2</v>
      </c>
      <c r="AV70" s="7" t="str">
        <f t="shared" si="16"/>
        <v/>
      </c>
    </row>
    <row r="71" spans="3:48" x14ac:dyDescent="0.4">
      <c r="C71" t="s">
        <v>804</v>
      </c>
      <c r="D71" t="s">
        <v>574</v>
      </c>
      <c r="E71">
        <v>1900</v>
      </c>
      <c r="R71" t="s">
        <v>13</v>
      </c>
      <c r="S71" s="2">
        <f t="shared" si="9"/>
        <v>2205120</v>
      </c>
      <c r="T71" s="2">
        <f t="shared" si="10"/>
        <v>2993300</v>
      </c>
      <c r="U71" s="2">
        <f t="shared" si="11"/>
        <v>2788800</v>
      </c>
      <c r="V71" s="2">
        <f t="shared" si="12"/>
        <v>2324900</v>
      </c>
      <c r="W71" s="2">
        <f t="shared" si="13"/>
        <v>1841500</v>
      </c>
      <c r="X71" s="2">
        <f t="shared" si="14"/>
        <v>1077100</v>
      </c>
      <c r="Y71" s="2" cm="1">
        <f t="array" ref="Y71">_xlfn.XLOOKUP(Y$1&amp;$R71,$C$3:$C$1662&amp;$D$3:$D$1662,$E$3:$E$1662,0,0,1)</f>
        <v>18200</v>
      </c>
      <c r="Z71" s="2" cm="1">
        <f t="array" ref="Z71">_xlfn.XLOOKUP(Z$1&amp;$R71,$C$3:$C$1662&amp;$D$3:$D$1662,$E$3:$E$1662,0,0,1)</f>
        <v>45600</v>
      </c>
      <c r="AA71" s="2" cm="1">
        <f t="array" ref="AA71">_xlfn.XLOOKUP(AA$1&amp;$R71,$C$3:$C$1662&amp;$D$3:$D$1662,$E$3:$E$1662,0,0,1)</f>
        <v>23400</v>
      </c>
      <c r="AB71" s="2" cm="1">
        <f t="array" ref="AB71">_xlfn.XLOOKUP(AB$1&amp;$R71,$C$3:$C$1662&amp;$D$3:$D$1662,$E$3:$E$1662,0,0,1)</f>
        <v>5900</v>
      </c>
      <c r="AC71" s="2" cm="1">
        <f t="array" ref="AC71">_xlfn.XLOOKUP(AC$1&amp;$R71,$C$3:$C$1662&amp;$D$3:$D$1662,$E$3:$E$1662,0,0,1)</f>
        <v>7500</v>
      </c>
      <c r="AM71" t="s">
        <v>952</v>
      </c>
      <c r="AN71" t="s">
        <v>881</v>
      </c>
      <c r="AO71">
        <v>2300</v>
      </c>
      <c r="AP71">
        <v>2448</v>
      </c>
      <c r="AQ71">
        <v>2294.5</v>
      </c>
      <c r="AR71">
        <v>2413</v>
      </c>
      <c r="AS71">
        <v>7269900</v>
      </c>
      <c r="AU71" s="7">
        <f t="shared" si="15"/>
        <v>0.11044638748274282</v>
      </c>
      <c r="AV71" s="7" t="str">
        <f t="shared" si="16"/>
        <v/>
      </c>
    </row>
    <row r="72" spans="3:48" x14ac:dyDescent="0.4">
      <c r="C72" t="s">
        <v>804</v>
      </c>
      <c r="D72" t="s">
        <v>575</v>
      </c>
      <c r="E72">
        <v>7500</v>
      </c>
      <c r="R72" t="s">
        <v>87</v>
      </c>
      <c r="S72" s="2">
        <f t="shared" si="9"/>
        <v>2230600</v>
      </c>
      <c r="T72" s="2">
        <f t="shared" si="10"/>
        <v>3017100</v>
      </c>
      <c r="U72" s="2">
        <f t="shared" si="11"/>
        <v>2852500</v>
      </c>
      <c r="V72" s="2">
        <f t="shared" si="12"/>
        <v>2350200</v>
      </c>
      <c r="W72" s="2">
        <f t="shared" si="13"/>
        <v>1851100</v>
      </c>
      <c r="X72" s="2">
        <f t="shared" si="14"/>
        <v>1082100</v>
      </c>
      <c r="Y72" s="2" cm="1">
        <f t="array" ref="Y72">_xlfn.XLOOKUP(Y$1&amp;$R72,$C$3:$C$1662&amp;$D$3:$D$1662,$E$3:$E$1662,0,0,1)</f>
        <v>23800</v>
      </c>
      <c r="Z72" s="2" cm="1">
        <f t="array" ref="Z72">_xlfn.XLOOKUP(Z$1&amp;$R72,$C$3:$C$1662&amp;$D$3:$D$1662,$E$3:$E$1662,0,0,1)</f>
        <v>63700</v>
      </c>
      <c r="AA72" s="2" cm="1">
        <f t="array" ref="AA72">_xlfn.XLOOKUP(AA$1&amp;$R72,$C$3:$C$1662&amp;$D$3:$D$1662,$E$3:$E$1662,0,0,1)</f>
        <v>25300</v>
      </c>
      <c r="AB72" s="2" cm="1">
        <f t="array" ref="AB72">_xlfn.XLOOKUP(AB$1&amp;$R72,$C$3:$C$1662&amp;$D$3:$D$1662,$E$3:$E$1662,0,0,1)</f>
        <v>9600</v>
      </c>
      <c r="AC72" s="2" cm="1">
        <f t="array" ref="AC72">_xlfn.XLOOKUP(AC$1&amp;$R72,$C$3:$C$1662&amp;$D$3:$D$1662,$E$3:$E$1662,0,0,1)</f>
        <v>5000</v>
      </c>
      <c r="AM72" t="s">
        <v>953</v>
      </c>
      <c r="AN72" t="s">
        <v>881</v>
      </c>
      <c r="AO72">
        <v>2350</v>
      </c>
      <c r="AP72">
        <v>2464</v>
      </c>
      <c r="AQ72">
        <v>2333</v>
      </c>
      <c r="AR72">
        <v>2452</v>
      </c>
      <c r="AS72">
        <v>4642800</v>
      </c>
      <c r="AU72" s="7">
        <f t="shared" si="15"/>
        <v>1.616245337753841E-2</v>
      </c>
      <c r="AV72" s="7" t="str">
        <f t="shared" si="16"/>
        <v/>
      </c>
    </row>
    <row r="73" spans="3:48" x14ac:dyDescent="0.4">
      <c r="C73" t="s">
        <v>804</v>
      </c>
      <c r="D73" t="s">
        <v>576</v>
      </c>
      <c r="E73">
        <v>5000</v>
      </c>
      <c r="R73" t="s">
        <v>202</v>
      </c>
      <c r="S73" s="2">
        <f t="shared" si="9"/>
        <v>2257520</v>
      </c>
      <c r="T73" s="2">
        <f t="shared" si="10"/>
        <v>3031900</v>
      </c>
      <c r="U73" s="2">
        <f t="shared" si="11"/>
        <v>2928000</v>
      </c>
      <c r="V73" s="2">
        <f t="shared" si="12"/>
        <v>2368600</v>
      </c>
      <c r="W73" s="2">
        <f t="shared" si="13"/>
        <v>1874400</v>
      </c>
      <c r="X73" s="2">
        <f t="shared" si="14"/>
        <v>1084700</v>
      </c>
      <c r="Y73" s="2" cm="1">
        <f t="array" ref="Y73">_xlfn.XLOOKUP(Y$1&amp;$R73,$C$3:$C$1662&amp;$D$3:$D$1662,$E$3:$E$1662,0,0,1)</f>
        <v>14800</v>
      </c>
      <c r="Z73" s="2" cm="1">
        <f t="array" ref="Z73">_xlfn.XLOOKUP(Z$1&amp;$R73,$C$3:$C$1662&amp;$D$3:$D$1662,$E$3:$E$1662,0,0,1)</f>
        <v>75500</v>
      </c>
      <c r="AA73" s="2" cm="1">
        <f t="array" ref="AA73">_xlfn.XLOOKUP(AA$1&amp;$R73,$C$3:$C$1662&amp;$D$3:$D$1662,$E$3:$E$1662,0,0,1)</f>
        <v>18400</v>
      </c>
      <c r="AB73" s="2" cm="1">
        <f t="array" ref="AB73">_xlfn.XLOOKUP(AB$1&amp;$R73,$C$3:$C$1662&amp;$D$3:$D$1662,$E$3:$E$1662,0,0,1)</f>
        <v>23300</v>
      </c>
      <c r="AC73" s="2" cm="1">
        <f t="array" ref="AC73">_xlfn.XLOOKUP(AC$1&amp;$R73,$C$3:$C$1662&amp;$D$3:$D$1662,$E$3:$E$1662,0,0,1)</f>
        <v>2600</v>
      </c>
      <c r="AM73" t="s">
        <v>954</v>
      </c>
      <c r="AN73" t="s">
        <v>881</v>
      </c>
      <c r="AO73">
        <v>2408</v>
      </c>
      <c r="AP73">
        <v>2411</v>
      </c>
      <c r="AQ73">
        <v>2288.5</v>
      </c>
      <c r="AR73">
        <v>2318</v>
      </c>
      <c r="AS73">
        <v>4315300</v>
      </c>
      <c r="AU73" s="7" t="str">
        <f t="shared" si="15"/>
        <v/>
      </c>
      <c r="AV73" s="7">
        <f t="shared" si="16"/>
        <v>-5.4649265905383326E-2</v>
      </c>
    </row>
    <row r="74" spans="3:48" x14ac:dyDescent="0.4">
      <c r="C74" t="s">
        <v>804</v>
      </c>
      <c r="D74" t="s">
        <v>577</v>
      </c>
      <c r="E74">
        <v>2600</v>
      </c>
      <c r="R74" t="s">
        <v>86</v>
      </c>
      <c r="S74" s="2">
        <f t="shared" si="9"/>
        <v>2275620</v>
      </c>
      <c r="T74" s="2">
        <f t="shared" si="10"/>
        <v>3042900</v>
      </c>
      <c r="U74" s="2">
        <f t="shared" si="11"/>
        <v>2963600</v>
      </c>
      <c r="V74" s="2">
        <f t="shared" si="12"/>
        <v>2394600</v>
      </c>
      <c r="W74" s="2">
        <f t="shared" si="13"/>
        <v>1887000</v>
      </c>
      <c r="X74" s="2">
        <f t="shared" si="14"/>
        <v>1090000</v>
      </c>
      <c r="Y74" s="2" cm="1">
        <f t="array" ref="Y74">_xlfn.XLOOKUP(Y$1&amp;$R74,$C$3:$C$1662&amp;$D$3:$D$1662,$E$3:$E$1662,0,0,1)</f>
        <v>11000</v>
      </c>
      <c r="Z74" s="2" cm="1">
        <f t="array" ref="Z74">_xlfn.XLOOKUP(Z$1&amp;$R74,$C$3:$C$1662&amp;$D$3:$D$1662,$E$3:$E$1662,0,0,1)</f>
        <v>35600</v>
      </c>
      <c r="AA74" s="2" cm="1">
        <f t="array" ref="AA74">_xlfn.XLOOKUP(AA$1&amp;$R74,$C$3:$C$1662&amp;$D$3:$D$1662,$E$3:$E$1662,0,0,1)</f>
        <v>26000</v>
      </c>
      <c r="AB74" s="2" cm="1">
        <f t="array" ref="AB74">_xlfn.XLOOKUP(AB$1&amp;$R74,$C$3:$C$1662&amp;$D$3:$D$1662,$E$3:$E$1662,0,0,1)</f>
        <v>12600</v>
      </c>
      <c r="AC74" s="2" cm="1">
        <f t="array" ref="AC74">_xlfn.XLOOKUP(AC$1&amp;$R74,$C$3:$C$1662&amp;$D$3:$D$1662,$E$3:$E$1662,0,0,1)</f>
        <v>5300</v>
      </c>
      <c r="AM74" t="s">
        <v>955</v>
      </c>
      <c r="AN74" t="s">
        <v>881</v>
      </c>
      <c r="AO74">
        <v>2290</v>
      </c>
      <c r="AP74">
        <v>2321.5</v>
      </c>
      <c r="AQ74">
        <v>2242</v>
      </c>
      <c r="AR74">
        <v>2242</v>
      </c>
      <c r="AS74">
        <v>2791300</v>
      </c>
      <c r="AU74" s="7" t="str">
        <f t="shared" si="15"/>
        <v/>
      </c>
      <c r="AV74" s="7">
        <f t="shared" si="16"/>
        <v>-3.2786885245901676E-2</v>
      </c>
    </row>
    <row r="75" spans="3:48" x14ac:dyDescent="0.4">
      <c r="C75" t="s">
        <v>804</v>
      </c>
      <c r="D75" t="s">
        <v>578</v>
      </c>
      <c r="E75">
        <v>5300</v>
      </c>
      <c r="R75" t="s">
        <v>289</v>
      </c>
      <c r="S75" s="2">
        <f t="shared" si="9"/>
        <v>2288380</v>
      </c>
      <c r="T75" s="2">
        <f t="shared" si="10"/>
        <v>3060800</v>
      </c>
      <c r="U75" s="2">
        <f t="shared" si="11"/>
        <v>2988900</v>
      </c>
      <c r="V75" s="2">
        <f t="shared" si="12"/>
        <v>2402000</v>
      </c>
      <c r="W75" s="2">
        <f t="shared" si="13"/>
        <v>1895600</v>
      </c>
      <c r="X75" s="2">
        <f t="shared" si="14"/>
        <v>1094600</v>
      </c>
      <c r="Y75" s="2" cm="1">
        <f t="array" ref="Y75">_xlfn.XLOOKUP(Y$1&amp;$R75,$C$3:$C$1662&amp;$D$3:$D$1662,$E$3:$E$1662,0,0,1)</f>
        <v>17900</v>
      </c>
      <c r="Z75" s="2" cm="1">
        <f t="array" ref="Z75">_xlfn.XLOOKUP(Z$1&amp;$R75,$C$3:$C$1662&amp;$D$3:$D$1662,$E$3:$E$1662,0,0,1)</f>
        <v>25300</v>
      </c>
      <c r="AA75" s="2" cm="1">
        <f t="array" ref="AA75">_xlfn.XLOOKUP(AA$1&amp;$R75,$C$3:$C$1662&amp;$D$3:$D$1662,$E$3:$E$1662,0,0,1)</f>
        <v>7400</v>
      </c>
      <c r="AB75" s="2" cm="1">
        <f t="array" ref="AB75">_xlfn.XLOOKUP(AB$1&amp;$R75,$C$3:$C$1662&amp;$D$3:$D$1662,$E$3:$E$1662,0,0,1)</f>
        <v>8600</v>
      </c>
      <c r="AC75" s="2" cm="1">
        <f t="array" ref="AC75">_xlfn.XLOOKUP(AC$1&amp;$R75,$C$3:$C$1662&amp;$D$3:$D$1662,$E$3:$E$1662,0,0,1)</f>
        <v>4600</v>
      </c>
      <c r="AM75" t="s">
        <v>956</v>
      </c>
      <c r="AN75" t="s">
        <v>881</v>
      </c>
      <c r="AO75">
        <v>2196.5</v>
      </c>
      <c r="AP75">
        <v>2296.5</v>
      </c>
      <c r="AQ75">
        <v>2173</v>
      </c>
      <c r="AR75">
        <v>2254.5</v>
      </c>
      <c r="AS75">
        <v>3738800</v>
      </c>
      <c r="AU75" s="7">
        <f t="shared" si="15"/>
        <v>5.5753791257806551E-3</v>
      </c>
      <c r="AV75" s="7" t="str">
        <f t="shared" si="16"/>
        <v/>
      </c>
    </row>
    <row r="76" spans="3:48" x14ac:dyDescent="0.4">
      <c r="C76" t="s">
        <v>804</v>
      </c>
      <c r="D76" t="s">
        <v>579</v>
      </c>
      <c r="E76">
        <v>4600</v>
      </c>
      <c r="R76" t="s">
        <v>295</v>
      </c>
      <c r="S76" s="2">
        <f t="shared" si="9"/>
        <v>2308440</v>
      </c>
      <c r="T76" s="2">
        <f t="shared" si="10"/>
        <v>3073600</v>
      </c>
      <c r="U76" s="2">
        <f t="shared" si="11"/>
        <v>3022100</v>
      </c>
      <c r="V76" s="2">
        <f t="shared" si="12"/>
        <v>2430500</v>
      </c>
      <c r="W76" s="2">
        <f t="shared" si="13"/>
        <v>1918900</v>
      </c>
      <c r="X76" s="2">
        <f t="shared" si="14"/>
        <v>1097100</v>
      </c>
      <c r="Y76" s="2" cm="1">
        <f t="array" ref="Y76">_xlfn.XLOOKUP(Y$1&amp;$R76,$C$3:$C$1662&amp;$D$3:$D$1662,$E$3:$E$1662,0,0,1)</f>
        <v>12800</v>
      </c>
      <c r="Z76" s="2" cm="1">
        <f t="array" ref="Z76">_xlfn.XLOOKUP(Z$1&amp;$R76,$C$3:$C$1662&amp;$D$3:$D$1662,$E$3:$E$1662,0,0,1)</f>
        <v>33200</v>
      </c>
      <c r="AA76" s="2" cm="1">
        <f t="array" ref="AA76">_xlfn.XLOOKUP(AA$1&amp;$R76,$C$3:$C$1662&amp;$D$3:$D$1662,$E$3:$E$1662,0,0,1)</f>
        <v>28500</v>
      </c>
      <c r="AB76" s="2" cm="1">
        <f t="array" ref="AB76">_xlfn.XLOOKUP(AB$1&amp;$R76,$C$3:$C$1662&amp;$D$3:$D$1662,$E$3:$E$1662,0,0,1)</f>
        <v>23300</v>
      </c>
      <c r="AC76" s="2" cm="1">
        <f t="array" ref="AC76">_xlfn.XLOOKUP(AC$1&amp;$R76,$C$3:$C$1662&amp;$D$3:$D$1662,$E$3:$E$1662,0,0,1)</f>
        <v>2500</v>
      </c>
      <c r="AM76" t="s">
        <v>957</v>
      </c>
      <c r="AN76" t="s">
        <v>881</v>
      </c>
      <c r="AO76">
        <v>2250</v>
      </c>
      <c r="AP76">
        <v>2295.5</v>
      </c>
      <c r="AQ76">
        <v>2159</v>
      </c>
      <c r="AR76">
        <v>2165.5</v>
      </c>
      <c r="AS76">
        <v>2130300</v>
      </c>
      <c r="AU76" s="7" t="str">
        <f t="shared" si="15"/>
        <v/>
      </c>
      <c r="AV76" s="7">
        <f t="shared" si="16"/>
        <v>-3.9476602350853818E-2</v>
      </c>
    </row>
    <row r="77" spans="3:48" x14ac:dyDescent="0.4">
      <c r="C77" t="s">
        <v>804</v>
      </c>
      <c r="D77" t="s">
        <v>580</v>
      </c>
      <c r="E77">
        <v>2500</v>
      </c>
      <c r="R77" t="s">
        <v>103</v>
      </c>
      <c r="S77" s="2">
        <f t="shared" si="9"/>
        <v>2319560</v>
      </c>
      <c r="T77" s="2">
        <f t="shared" si="10"/>
        <v>3090800</v>
      </c>
      <c r="U77" s="2">
        <f t="shared" si="11"/>
        <v>3040300</v>
      </c>
      <c r="V77" s="2">
        <f t="shared" si="12"/>
        <v>2439300</v>
      </c>
      <c r="W77" s="2">
        <f t="shared" si="13"/>
        <v>1927000</v>
      </c>
      <c r="X77" s="2">
        <f t="shared" si="14"/>
        <v>1100400</v>
      </c>
      <c r="Y77" s="2" cm="1">
        <f t="array" ref="Y77">_xlfn.XLOOKUP(Y$1&amp;$R77,$C$3:$C$1662&amp;$D$3:$D$1662,$E$3:$E$1662,0,0,1)</f>
        <v>17200</v>
      </c>
      <c r="Z77" s="2" cm="1">
        <f t="array" ref="Z77">_xlfn.XLOOKUP(Z$1&amp;$R77,$C$3:$C$1662&amp;$D$3:$D$1662,$E$3:$E$1662,0,0,1)</f>
        <v>18200</v>
      </c>
      <c r="AA77" s="2" cm="1">
        <f t="array" ref="AA77">_xlfn.XLOOKUP(AA$1&amp;$R77,$C$3:$C$1662&amp;$D$3:$D$1662,$E$3:$E$1662,0,0,1)</f>
        <v>8800</v>
      </c>
      <c r="AB77" s="2" cm="1">
        <f t="array" ref="AB77">_xlfn.XLOOKUP(AB$1&amp;$R77,$C$3:$C$1662&amp;$D$3:$D$1662,$E$3:$E$1662,0,0,1)</f>
        <v>8100</v>
      </c>
      <c r="AC77" s="2" cm="1">
        <f t="array" ref="AC77">_xlfn.XLOOKUP(AC$1&amp;$R77,$C$3:$C$1662&amp;$D$3:$D$1662,$E$3:$E$1662,0,0,1)</f>
        <v>3300</v>
      </c>
      <c r="AM77" t="s">
        <v>958</v>
      </c>
      <c r="AN77" t="s">
        <v>881</v>
      </c>
      <c r="AO77">
        <v>2215.5</v>
      </c>
      <c r="AP77">
        <v>2254.5</v>
      </c>
      <c r="AQ77">
        <v>2162</v>
      </c>
      <c r="AR77">
        <v>2227.5</v>
      </c>
      <c r="AS77">
        <v>2784100</v>
      </c>
      <c r="AU77" s="7">
        <f t="shared" si="15"/>
        <v>2.8630801200646427E-2</v>
      </c>
      <c r="AV77" s="7" t="str">
        <f t="shared" si="16"/>
        <v/>
      </c>
    </row>
    <row r="78" spans="3:48" x14ac:dyDescent="0.4">
      <c r="C78" t="s">
        <v>804</v>
      </c>
      <c r="D78" t="s">
        <v>581</v>
      </c>
      <c r="E78">
        <v>3300</v>
      </c>
      <c r="R78" t="s">
        <v>140</v>
      </c>
      <c r="S78" s="2">
        <f t="shared" si="9"/>
        <v>2342660</v>
      </c>
      <c r="T78" s="2">
        <f t="shared" si="10"/>
        <v>3106400</v>
      </c>
      <c r="U78" s="2">
        <f t="shared" si="11"/>
        <v>3070000</v>
      </c>
      <c r="V78" s="2">
        <f t="shared" si="12"/>
        <v>2478300</v>
      </c>
      <c r="W78" s="2">
        <f t="shared" si="13"/>
        <v>1954600</v>
      </c>
      <c r="X78" s="2">
        <f t="shared" si="14"/>
        <v>1104000</v>
      </c>
      <c r="Y78" s="2" cm="1">
        <f t="array" ref="Y78">_xlfn.XLOOKUP(Y$1&amp;$R78,$C$3:$C$1662&amp;$D$3:$D$1662,$E$3:$E$1662,0,0,1)</f>
        <v>15600</v>
      </c>
      <c r="Z78" s="2" cm="1">
        <f t="array" ref="Z78">_xlfn.XLOOKUP(Z$1&amp;$R78,$C$3:$C$1662&amp;$D$3:$D$1662,$E$3:$E$1662,0,0,1)</f>
        <v>29700</v>
      </c>
      <c r="AA78" s="2" cm="1">
        <f t="array" ref="AA78">_xlfn.XLOOKUP(AA$1&amp;$R78,$C$3:$C$1662&amp;$D$3:$D$1662,$E$3:$E$1662,0,0,1)</f>
        <v>39000</v>
      </c>
      <c r="AB78" s="2" cm="1">
        <f t="array" ref="AB78">_xlfn.XLOOKUP(AB$1&amp;$R78,$C$3:$C$1662&amp;$D$3:$D$1662,$E$3:$E$1662,0,0,1)</f>
        <v>27600</v>
      </c>
      <c r="AC78" s="2" cm="1">
        <f t="array" ref="AC78">_xlfn.XLOOKUP(AC$1&amp;$R78,$C$3:$C$1662&amp;$D$3:$D$1662,$E$3:$E$1662,0,0,1)</f>
        <v>3600</v>
      </c>
      <c r="AM78" t="s">
        <v>959</v>
      </c>
      <c r="AN78" t="s">
        <v>881</v>
      </c>
      <c r="AO78">
        <v>2223</v>
      </c>
      <c r="AP78">
        <v>2279.5</v>
      </c>
      <c r="AQ78">
        <v>2196.5</v>
      </c>
      <c r="AR78">
        <v>2249</v>
      </c>
      <c r="AS78">
        <v>2804200</v>
      </c>
      <c r="AU78" s="7">
        <f t="shared" si="15"/>
        <v>9.6520763187428749E-3</v>
      </c>
      <c r="AV78" s="7" t="str">
        <f t="shared" si="16"/>
        <v/>
      </c>
    </row>
    <row r="79" spans="3:48" x14ac:dyDescent="0.4">
      <c r="C79" t="s">
        <v>804</v>
      </c>
      <c r="D79" t="s">
        <v>582</v>
      </c>
      <c r="E79">
        <v>3600</v>
      </c>
      <c r="R79" t="s">
        <v>134</v>
      </c>
      <c r="S79" s="2">
        <f t="shared" si="9"/>
        <v>2362140</v>
      </c>
      <c r="T79" s="2">
        <f t="shared" si="10"/>
        <v>3144800</v>
      </c>
      <c r="U79" s="2">
        <f t="shared" si="11"/>
        <v>3091100</v>
      </c>
      <c r="V79" s="2">
        <f t="shared" si="12"/>
        <v>2498900</v>
      </c>
      <c r="W79" s="2">
        <f t="shared" si="13"/>
        <v>1967800</v>
      </c>
      <c r="X79" s="2">
        <f t="shared" si="14"/>
        <v>1108100</v>
      </c>
      <c r="Y79" s="2" cm="1">
        <f t="array" ref="Y79">_xlfn.XLOOKUP(Y$1&amp;$R79,$C$3:$C$1662&amp;$D$3:$D$1662,$E$3:$E$1662,0,0,1)</f>
        <v>38400</v>
      </c>
      <c r="Z79" s="2" cm="1">
        <f t="array" ref="Z79">_xlfn.XLOOKUP(Z$1&amp;$R79,$C$3:$C$1662&amp;$D$3:$D$1662,$E$3:$E$1662,0,0,1)</f>
        <v>21100</v>
      </c>
      <c r="AA79" s="2" cm="1">
        <f t="array" ref="AA79">_xlfn.XLOOKUP(AA$1&amp;$R79,$C$3:$C$1662&amp;$D$3:$D$1662,$E$3:$E$1662,0,0,1)</f>
        <v>20600</v>
      </c>
      <c r="AB79" s="2" cm="1">
        <f t="array" ref="AB79">_xlfn.XLOOKUP(AB$1&amp;$R79,$C$3:$C$1662&amp;$D$3:$D$1662,$E$3:$E$1662,0,0,1)</f>
        <v>13200</v>
      </c>
      <c r="AC79" s="2" cm="1">
        <f t="array" ref="AC79">_xlfn.XLOOKUP(AC$1&amp;$R79,$C$3:$C$1662&amp;$D$3:$D$1662,$E$3:$E$1662,0,0,1)</f>
        <v>4100</v>
      </c>
      <c r="AM79" t="s">
        <v>960</v>
      </c>
      <c r="AN79" t="s">
        <v>881</v>
      </c>
      <c r="AO79">
        <v>2260</v>
      </c>
      <c r="AP79">
        <v>2294</v>
      </c>
      <c r="AQ79">
        <v>2225</v>
      </c>
      <c r="AR79">
        <v>2233.5</v>
      </c>
      <c r="AS79">
        <v>2444200</v>
      </c>
      <c r="AU79" s="7" t="str">
        <f t="shared" si="15"/>
        <v/>
      </c>
      <c r="AV79" s="7">
        <f t="shared" si="16"/>
        <v>-6.8919519786572181E-3</v>
      </c>
    </row>
    <row r="80" spans="3:48" x14ac:dyDescent="0.4">
      <c r="C80" t="s">
        <v>804</v>
      </c>
      <c r="D80" t="s">
        <v>583</v>
      </c>
      <c r="E80">
        <v>4100</v>
      </c>
      <c r="R80" t="s">
        <v>116</v>
      </c>
      <c r="S80" s="2">
        <f t="shared" si="9"/>
        <v>2390080</v>
      </c>
      <c r="T80" s="2">
        <f t="shared" si="10"/>
        <v>3159400</v>
      </c>
      <c r="U80" s="2">
        <f t="shared" si="11"/>
        <v>3163600</v>
      </c>
      <c r="V80" s="2">
        <f t="shared" si="12"/>
        <v>2531200</v>
      </c>
      <c r="W80" s="2">
        <f t="shared" si="13"/>
        <v>1986600</v>
      </c>
      <c r="X80" s="2">
        <f t="shared" si="14"/>
        <v>1109600</v>
      </c>
      <c r="Y80" s="2" cm="1">
        <f t="array" ref="Y80">_xlfn.XLOOKUP(Y$1&amp;$R80,$C$3:$C$1662&amp;$D$3:$D$1662,$E$3:$E$1662,0,0,1)</f>
        <v>14600</v>
      </c>
      <c r="Z80" s="2" cm="1">
        <f t="array" ref="Z80">_xlfn.XLOOKUP(Z$1&amp;$R80,$C$3:$C$1662&amp;$D$3:$D$1662,$E$3:$E$1662,0,0,1)</f>
        <v>72500</v>
      </c>
      <c r="AA80" s="2" cm="1">
        <f t="array" ref="AA80">_xlfn.XLOOKUP(AA$1&amp;$R80,$C$3:$C$1662&amp;$D$3:$D$1662,$E$3:$E$1662,0,0,1)</f>
        <v>32300</v>
      </c>
      <c r="AB80" s="2" cm="1">
        <f t="array" ref="AB80">_xlfn.XLOOKUP(AB$1&amp;$R80,$C$3:$C$1662&amp;$D$3:$D$1662,$E$3:$E$1662,0,0,1)</f>
        <v>18800</v>
      </c>
      <c r="AC80" s="2" cm="1">
        <f t="array" ref="AC80">_xlfn.XLOOKUP(AC$1&amp;$R80,$C$3:$C$1662&amp;$D$3:$D$1662,$E$3:$E$1662,0,0,1)</f>
        <v>1500</v>
      </c>
      <c r="AM80" t="s">
        <v>961</v>
      </c>
      <c r="AN80" t="s">
        <v>881</v>
      </c>
      <c r="AO80">
        <v>2264</v>
      </c>
      <c r="AP80">
        <v>2315</v>
      </c>
      <c r="AQ80">
        <v>2207.5</v>
      </c>
      <c r="AR80">
        <v>2221</v>
      </c>
      <c r="AS80">
        <v>2913900</v>
      </c>
      <c r="AU80" s="7" t="str">
        <f t="shared" si="15"/>
        <v/>
      </c>
      <c r="AV80" s="7">
        <f t="shared" si="16"/>
        <v>-5.5965972688605259E-3</v>
      </c>
    </row>
    <row r="81" spans="3:48" x14ac:dyDescent="0.4">
      <c r="C81" t="s">
        <v>804</v>
      </c>
      <c r="D81" t="s">
        <v>584</v>
      </c>
      <c r="E81">
        <v>1500</v>
      </c>
      <c r="R81" t="s">
        <v>132</v>
      </c>
      <c r="S81" s="2">
        <f t="shared" si="9"/>
        <v>2405800</v>
      </c>
      <c r="T81" s="2">
        <f t="shared" si="10"/>
        <v>3170500</v>
      </c>
      <c r="U81" s="2">
        <f t="shared" si="11"/>
        <v>3202000</v>
      </c>
      <c r="V81" s="2">
        <f t="shared" si="12"/>
        <v>2537900</v>
      </c>
      <c r="W81" s="2">
        <f t="shared" si="13"/>
        <v>2006500</v>
      </c>
      <c r="X81" s="2">
        <f t="shared" si="14"/>
        <v>1112100</v>
      </c>
      <c r="Y81" s="2" cm="1">
        <f t="array" ref="Y81">_xlfn.XLOOKUP(Y$1&amp;$R81,$C$3:$C$1662&amp;$D$3:$D$1662,$E$3:$E$1662,0,0,1)</f>
        <v>11100</v>
      </c>
      <c r="Z81" s="2" cm="1">
        <f t="array" ref="Z81">_xlfn.XLOOKUP(Z$1&amp;$R81,$C$3:$C$1662&amp;$D$3:$D$1662,$E$3:$E$1662,0,0,1)</f>
        <v>38400</v>
      </c>
      <c r="AA81" s="2" cm="1">
        <f t="array" ref="AA81">_xlfn.XLOOKUP(AA$1&amp;$R81,$C$3:$C$1662&amp;$D$3:$D$1662,$E$3:$E$1662,0,0,1)</f>
        <v>6700</v>
      </c>
      <c r="AB81" s="2" cm="1">
        <f t="array" ref="AB81">_xlfn.XLOOKUP(AB$1&amp;$R81,$C$3:$C$1662&amp;$D$3:$D$1662,$E$3:$E$1662,0,0,1)</f>
        <v>19900</v>
      </c>
      <c r="AC81" s="2" cm="1">
        <f t="array" ref="AC81">_xlfn.XLOOKUP(AC$1&amp;$R81,$C$3:$C$1662&amp;$D$3:$D$1662,$E$3:$E$1662,0,0,1)</f>
        <v>2500</v>
      </c>
      <c r="AM81" t="s">
        <v>962</v>
      </c>
      <c r="AN81" t="s">
        <v>881</v>
      </c>
      <c r="AO81">
        <v>2268</v>
      </c>
      <c r="AP81">
        <v>2371</v>
      </c>
      <c r="AQ81">
        <v>2248</v>
      </c>
      <c r="AR81">
        <v>2366.5</v>
      </c>
      <c r="AS81">
        <v>4179800</v>
      </c>
      <c r="AU81" s="7">
        <f t="shared" si="15"/>
        <v>6.5511031067087E-2</v>
      </c>
      <c r="AV81" s="7" t="str">
        <f t="shared" si="16"/>
        <v/>
      </c>
    </row>
    <row r="82" spans="3:48" x14ac:dyDescent="0.4">
      <c r="C82" t="s">
        <v>804</v>
      </c>
      <c r="D82" t="s">
        <v>585</v>
      </c>
      <c r="E82">
        <v>2500</v>
      </c>
      <c r="R82" t="s">
        <v>296</v>
      </c>
      <c r="S82" s="2">
        <f t="shared" si="9"/>
        <v>2422140</v>
      </c>
      <c r="T82" s="2">
        <f t="shared" si="10"/>
        <v>3204500</v>
      </c>
      <c r="U82" s="2">
        <f t="shared" si="11"/>
        <v>3226800</v>
      </c>
      <c r="V82" s="2">
        <f t="shared" si="12"/>
        <v>2543700</v>
      </c>
      <c r="W82" s="2">
        <f t="shared" si="13"/>
        <v>2019300</v>
      </c>
      <c r="X82" s="2">
        <f t="shared" si="14"/>
        <v>1116400</v>
      </c>
      <c r="Y82" s="2" cm="1">
        <f t="array" ref="Y82">_xlfn.XLOOKUP(Y$1&amp;$R82,$C$3:$C$1662&amp;$D$3:$D$1662,$E$3:$E$1662,0,0,1)</f>
        <v>34000</v>
      </c>
      <c r="Z82" s="2" cm="1">
        <f t="array" ref="Z82">_xlfn.XLOOKUP(Z$1&amp;$R82,$C$3:$C$1662&amp;$D$3:$D$1662,$E$3:$E$1662,0,0,1)</f>
        <v>24800</v>
      </c>
      <c r="AA82" s="2" cm="1">
        <f t="array" ref="AA82">_xlfn.XLOOKUP(AA$1&amp;$R82,$C$3:$C$1662&amp;$D$3:$D$1662,$E$3:$E$1662,0,0,1)</f>
        <v>5800</v>
      </c>
      <c r="AB82" s="2" cm="1">
        <f t="array" ref="AB82">_xlfn.XLOOKUP(AB$1&amp;$R82,$C$3:$C$1662&amp;$D$3:$D$1662,$E$3:$E$1662,0,0,1)</f>
        <v>12800</v>
      </c>
      <c r="AC82" s="2" cm="1">
        <f t="array" ref="AC82">_xlfn.XLOOKUP(AC$1&amp;$R82,$C$3:$C$1662&amp;$D$3:$D$1662,$E$3:$E$1662,0,0,1)</f>
        <v>4300</v>
      </c>
      <c r="AM82" t="s">
        <v>963</v>
      </c>
      <c r="AN82" t="s">
        <v>881</v>
      </c>
      <c r="AO82">
        <v>2410</v>
      </c>
      <c r="AP82">
        <v>2445</v>
      </c>
      <c r="AQ82">
        <v>2281</v>
      </c>
      <c r="AR82">
        <v>2333.5</v>
      </c>
      <c r="AS82">
        <v>4068500</v>
      </c>
      <c r="AU82" s="7" t="str">
        <f t="shared" si="15"/>
        <v/>
      </c>
      <c r="AV82" s="7">
        <f t="shared" si="16"/>
        <v>-1.3944643989013294E-2</v>
      </c>
    </row>
    <row r="83" spans="3:48" x14ac:dyDescent="0.4">
      <c r="C83" t="s">
        <v>804</v>
      </c>
      <c r="D83" t="s">
        <v>586</v>
      </c>
      <c r="E83">
        <v>4300</v>
      </c>
      <c r="R83" t="s">
        <v>94</v>
      </c>
      <c r="S83" s="2">
        <f t="shared" si="9"/>
        <v>2432660</v>
      </c>
      <c r="T83" s="2">
        <f t="shared" si="10"/>
        <v>3216500</v>
      </c>
      <c r="U83" s="2">
        <f t="shared" si="11"/>
        <v>3243000</v>
      </c>
      <c r="V83" s="2">
        <f t="shared" si="12"/>
        <v>2546700</v>
      </c>
      <c r="W83" s="2">
        <f t="shared" si="13"/>
        <v>2031700</v>
      </c>
      <c r="X83" s="2">
        <f t="shared" si="14"/>
        <v>1125400</v>
      </c>
      <c r="Y83" s="2" cm="1">
        <f t="array" ref="Y83">_xlfn.XLOOKUP(Y$1&amp;$R83,$C$3:$C$1662&amp;$D$3:$D$1662,$E$3:$E$1662,0,0,1)</f>
        <v>12000</v>
      </c>
      <c r="Z83" s="2" cm="1">
        <f t="array" ref="Z83">_xlfn.XLOOKUP(Z$1&amp;$R83,$C$3:$C$1662&amp;$D$3:$D$1662,$E$3:$E$1662,0,0,1)</f>
        <v>16200</v>
      </c>
      <c r="AA83" s="2" cm="1">
        <f t="array" ref="AA83">_xlfn.XLOOKUP(AA$1&amp;$R83,$C$3:$C$1662&amp;$D$3:$D$1662,$E$3:$E$1662,0,0,1)</f>
        <v>3000</v>
      </c>
      <c r="AB83" s="2" cm="1">
        <f t="array" ref="AB83">_xlfn.XLOOKUP(AB$1&amp;$R83,$C$3:$C$1662&amp;$D$3:$D$1662,$E$3:$E$1662,0,0,1)</f>
        <v>12400</v>
      </c>
      <c r="AC83" s="2" cm="1">
        <f t="array" ref="AC83">_xlfn.XLOOKUP(AC$1&amp;$R83,$C$3:$C$1662&amp;$D$3:$D$1662,$E$3:$E$1662,0,0,1)</f>
        <v>9000</v>
      </c>
      <c r="AM83" t="s">
        <v>964</v>
      </c>
      <c r="AN83" t="s">
        <v>881</v>
      </c>
      <c r="AO83">
        <v>2336</v>
      </c>
      <c r="AP83">
        <v>2385</v>
      </c>
      <c r="AQ83">
        <v>2310</v>
      </c>
      <c r="AR83">
        <v>2353.5</v>
      </c>
      <c r="AS83">
        <v>2522300</v>
      </c>
      <c r="AU83" s="7">
        <f t="shared" si="15"/>
        <v>8.5708163702593598E-3</v>
      </c>
      <c r="AV83" s="7" t="str">
        <f t="shared" si="16"/>
        <v/>
      </c>
    </row>
    <row r="84" spans="3:48" x14ac:dyDescent="0.4">
      <c r="C84" t="s">
        <v>804</v>
      </c>
      <c r="D84" t="s">
        <v>587</v>
      </c>
      <c r="E84">
        <v>9000</v>
      </c>
      <c r="R84" t="s">
        <v>93</v>
      </c>
      <c r="S84" s="2">
        <f t="shared" si="9"/>
        <v>2442940</v>
      </c>
      <c r="T84" s="2">
        <f t="shared" si="10"/>
        <v>3233600</v>
      </c>
      <c r="U84" s="2">
        <f t="shared" si="11"/>
        <v>3258400</v>
      </c>
      <c r="V84" s="2">
        <f t="shared" si="12"/>
        <v>2554400</v>
      </c>
      <c r="W84" s="2">
        <f t="shared" si="13"/>
        <v>2034400</v>
      </c>
      <c r="X84" s="2">
        <f t="shared" si="14"/>
        <v>1133900</v>
      </c>
      <c r="Y84" s="2" cm="1">
        <f t="array" ref="Y84">_xlfn.XLOOKUP(Y$1&amp;$R84,$C$3:$C$1662&amp;$D$3:$D$1662,$E$3:$E$1662,0,0,1)</f>
        <v>17100</v>
      </c>
      <c r="Z84" s="2" cm="1">
        <f t="array" ref="Z84">_xlfn.XLOOKUP(Z$1&amp;$R84,$C$3:$C$1662&amp;$D$3:$D$1662,$E$3:$E$1662,0,0,1)</f>
        <v>15400</v>
      </c>
      <c r="AA84" s="2" cm="1">
        <f t="array" ref="AA84">_xlfn.XLOOKUP(AA$1&amp;$R84,$C$3:$C$1662&amp;$D$3:$D$1662,$E$3:$E$1662,0,0,1)</f>
        <v>7700</v>
      </c>
      <c r="AB84" s="2" cm="1">
        <f t="array" ref="AB84">_xlfn.XLOOKUP(AB$1&amp;$R84,$C$3:$C$1662&amp;$D$3:$D$1662,$E$3:$E$1662,0,0,1)</f>
        <v>2700</v>
      </c>
      <c r="AC84" s="2" cm="1">
        <f t="array" ref="AC84">_xlfn.XLOOKUP(AC$1&amp;$R84,$C$3:$C$1662&amp;$D$3:$D$1662,$E$3:$E$1662,0,0,1)</f>
        <v>8500</v>
      </c>
      <c r="AM84" t="s">
        <v>965</v>
      </c>
      <c r="AN84" t="s">
        <v>881</v>
      </c>
      <c r="AO84">
        <v>2310</v>
      </c>
      <c r="AP84">
        <v>2335</v>
      </c>
      <c r="AQ84">
        <v>2227.5</v>
      </c>
      <c r="AR84">
        <v>2241.5</v>
      </c>
      <c r="AS84">
        <v>4279800</v>
      </c>
      <c r="AU84" s="7" t="str">
        <f t="shared" si="15"/>
        <v/>
      </c>
      <c r="AV84" s="7">
        <f t="shared" si="16"/>
        <v>-4.7588697684299963E-2</v>
      </c>
    </row>
    <row r="85" spans="3:48" x14ac:dyDescent="0.4">
      <c r="C85" t="s">
        <v>804</v>
      </c>
      <c r="D85" t="s">
        <v>588</v>
      </c>
      <c r="E85">
        <v>8500</v>
      </c>
      <c r="R85" t="s">
        <v>229</v>
      </c>
      <c r="S85" s="2">
        <f t="shared" si="9"/>
        <v>2453520</v>
      </c>
      <c r="T85" s="2">
        <f t="shared" si="10"/>
        <v>3249400</v>
      </c>
      <c r="U85" s="2">
        <f t="shared" si="11"/>
        <v>3276800</v>
      </c>
      <c r="V85" s="2">
        <f t="shared" si="12"/>
        <v>2561200</v>
      </c>
      <c r="W85" s="2">
        <f t="shared" si="13"/>
        <v>2041600</v>
      </c>
      <c r="X85" s="2">
        <f t="shared" si="14"/>
        <v>1138600</v>
      </c>
      <c r="Y85" s="2" cm="1">
        <f t="array" ref="Y85">_xlfn.XLOOKUP(Y$1&amp;$R85,$C$3:$C$1662&amp;$D$3:$D$1662,$E$3:$E$1662,0,0,1)</f>
        <v>15800</v>
      </c>
      <c r="Z85" s="2" cm="1">
        <f t="array" ref="Z85">_xlfn.XLOOKUP(Z$1&amp;$R85,$C$3:$C$1662&amp;$D$3:$D$1662,$E$3:$E$1662,0,0,1)</f>
        <v>18400</v>
      </c>
      <c r="AA85" s="2" cm="1">
        <f t="array" ref="AA85">_xlfn.XLOOKUP(AA$1&amp;$R85,$C$3:$C$1662&amp;$D$3:$D$1662,$E$3:$E$1662,0,0,1)</f>
        <v>6800</v>
      </c>
      <c r="AB85" s="2" cm="1">
        <f t="array" ref="AB85">_xlfn.XLOOKUP(AB$1&amp;$R85,$C$3:$C$1662&amp;$D$3:$D$1662,$E$3:$E$1662,0,0,1)</f>
        <v>7200</v>
      </c>
      <c r="AC85" s="2" cm="1">
        <f t="array" ref="AC85">_xlfn.XLOOKUP(AC$1&amp;$R85,$C$3:$C$1662&amp;$D$3:$D$1662,$E$3:$E$1662,0,0,1)</f>
        <v>4700</v>
      </c>
      <c r="AM85" t="s">
        <v>966</v>
      </c>
      <c r="AN85" t="s">
        <v>881</v>
      </c>
      <c r="AO85">
        <v>2141.5</v>
      </c>
      <c r="AP85">
        <v>2265</v>
      </c>
      <c r="AQ85">
        <v>2135.5</v>
      </c>
      <c r="AR85">
        <v>2170</v>
      </c>
      <c r="AS85">
        <v>3913000</v>
      </c>
      <c r="AU85" s="7" t="str">
        <f t="shared" si="15"/>
        <v/>
      </c>
      <c r="AV85" s="7">
        <f t="shared" si="16"/>
        <v>-3.1898282400178446E-2</v>
      </c>
    </row>
    <row r="86" spans="3:48" x14ac:dyDescent="0.4">
      <c r="C86" t="s">
        <v>804</v>
      </c>
      <c r="D86" t="s">
        <v>589</v>
      </c>
      <c r="E86">
        <v>4700</v>
      </c>
      <c r="R86" t="s">
        <v>250</v>
      </c>
      <c r="S86" s="2">
        <f t="shared" si="9"/>
        <v>2465600</v>
      </c>
      <c r="T86" s="2">
        <f t="shared" si="10"/>
        <v>3268100</v>
      </c>
      <c r="U86" s="2">
        <f t="shared" si="11"/>
        <v>3302400</v>
      </c>
      <c r="V86" s="2">
        <f t="shared" si="12"/>
        <v>2564100</v>
      </c>
      <c r="W86" s="2">
        <f t="shared" si="13"/>
        <v>2053900</v>
      </c>
      <c r="X86" s="2">
        <f t="shared" si="14"/>
        <v>1139500</v>
      </c>
      <c r="Y86" s="2" cm="1">
        <f t="array" ref="Y86">_xlfn.XLOOKUP(Y$1&amp;$R86,$C$3:$C$1662&amp;$D$3:$D$1662,$E$3:$E$1662,0,0,1)</f>
        <v>18700</v>
      </c>
      <c r="Z86" s="2" cm="1">
        <f t="array" ref="Z86">_xlfn.XLOOKUP(Z$1&amp;$R86,$C$3:$C$1662&amp;$D$3:$D$1662,$E$3:$E$1662,0,0,1)</f>
        <v>25600</v>
      </c>
      <c r="AA86" s="2" cm="1">
        <f t="array" ref="AA86">_xlfn.XLOOKUP(AA$1&amp;$R86,$C$3:$C$1662&amp;$D$3:$D$1662,$E$3:$E$1662,0,0,1)</f>
        <v>2900</v>
      </c>
      <c r="AB86" s="2" cm="1">
        <f t="array" ref="AB86">_xlfn.XLOOKUP(AB$1&amp;$R86,$C$3:$C$1662&amp;$D$3:$D$1662,$E$3:$E$1662,0,0,1)</f>
        <v>12300</v>
      </c>
      <c r="AC86" s="2" cm="1">
        <f t="array" ref="AC86">_xlfn.XLOOKUP(AC$1&amp;$R86,$C$3:$C$1662&amp;$D$3:$D$1662,$E$3:$E$1662,0,0,1)</f>
        <v>900</v>
      </c>
      <c r="AM86" t="s">
        <v>967</v>
      </c>
      <c r="AN86" t="s">
        <v>881</v>
      </c>
      <c r="AO86">
        <v>2203</v>
      </c>
      <c r="AP86">
        <v>2248</v>
      </c>
      <c r="AQ86">
        <v>2148</v>
      </c>
      <c r="AR86">
        <v>2237</v>
      </c>
      <c r="AS86">
        <v>2736900</v>
      </c>
      <c r="AU86" s="7">
        <f t="shared" si="15"/>
        <v>3.0875576036866414E-2</v>
      </c>
      <c r="AV86" s="7" t="str">
        <f t="shared" si="16"/>
        <v/>
      </c>
    </row>
    <row r="87" spans="3:48" x14ac:dyDescent="0.4">
      <c r="C87" t="s">
        <v>804</v>
      </c>
      <c r="D87" t="s">
        <v>590</v>
      </c>
      <c r="E87">
        <v>900</v>
      </c>
      <c r="R87" t="s">
        <v>127</v>
      </c>
      <c r="S87" s="2">
        <f t="shared" si="9"/>
        <v>2483740</v>
      </c>
      <c r="T87" s="2">
        <f t="shared" si="10"/>
        <v>3288800</v>
      </c>
      <c r="U87" s="2">
        <f t="shared" si="11"/>
        <v>3336900</v>
      </c>
      <c r="V87" s="2">
        <f t="shared" si="12"/>
        <v>2566700</v>
      </c>
      <c r="W87" s="2">
        <f t="shared" si="13"/>
        <v>2080900</v>
      </c>
      <c r="X87" s="2">
        <f t="shared" si="14"/>
        <v>1145400</v>
      </c>
      <c r="Y87" s="2" cm="1">
        <f t="array" ref="Y87">_xlfn.XLOOKUP(Y$1&amp;$R87,$C$3:$C$1662&amp;$D$3:$D$1662,$E$3:$E$1662,0,0,1)</f>
        <v>20700</v>
      </c>
      <c r="Z87" s="2" cm="1">
        <f t="array" ref="Z87">_xlfn.XLOOKUP(Z$1&amp;$R87,$C$3:$C$1662&amp;$D$3:$D$1662,$E$3:$E$1662,0,0,1)</f>
        <v>34500</v>
      </c>
      <c r="AA87" s="2" cm="1">
        <f t="array" ref="AA87">_xlfn.XLOOKUP(AA$1&amp;$R87,$C$3:$C$1662&amp;$D$3:$D$1662,$E$3:$E$1662,0,0,1)</f>
        <v>2600</v>
      </c>
      <c r="AB87" s="2" cm="1">
        <f t="array" ref="AB87">_xlfn.XLOOKUP(AB$1&amp;$R87,$C$3:$C$1662&amp;$D$3:$D$1662,$E$3:$E$1662,0,0,1)</f>
        <v>27000</v>
      </c>
      <c r="AC87" s="2" cm="1">
        <f t="array" ref="AC87">_xlfn.XLOOKUP(AC$1&amp;$R87,$C$3:$C$1662&amp;$D$3:$D$1662,$E$3:$E$1662,0,0,1)</f>
        <v>5900</v>
      </c>
      <c r="AM87" t="s">
        <v>968</v>
      </c>
      <c r="AN87" t="s">
        <v>881</v>
      </c>
      <c r="AO87">
        <v>2218.5</v>
      </c>
      <c r="AP87">
        <v>2327.5</v>
      </c>
      <c r="AQ87">
        <v>2205</v>
      </c>
      <c r="AR87">
        <v>2327.5</v>
      </c>
      <c r="AS87">
        <v>3293400</v>
      </c>
      <c r="AU87" s="7">
        <f t="shared" si="15"/>
        <v>4.0455967814036597E-2</v>
      </c>
      <c r="AV87" s="7" t="str">
        <f t="shared" si="16"/>
        <v/>
      </c>
    </row>
    <row r="88" spans="3:48" x14ac:dyDescent="0.4">
      <c r="C88" t="s">
        <v>804</v>
      </c>
      <c r="D88" t="s">
        <v>591</v>
      </c>
      <c r="E88">
        <v>5900</v>
      </c>
      <c r="R88" t="s">
        <v>151</v>
      </c>
      <c r="S88" s="2">
        <f t="shared" si="9"/>
        <v>2494340</v>
      </c>
      <c r="T88" s="2">
        <f t="shared" si="10"/>
        <v>3307200</v>
      </c>
      <c r="U88" s="2">
        <f t="shared" si="11"/>
        <v>3357400</v>
      </c>
      <c r="V88" s="2">
        <f t="shared" si="12"/>
        <v>2573900</v>
      </c>
      <c r="W88" s="2">
        <f t="shared" si="13"/>
        <v>2087400</v>
      </c>
      <c r="X88" s="2">
        <f t="shared" si="14"/>
        <v>1145800</v>
      </c>
      <c r="Y88" s="2" cm="1">
        <f t="array" ref="Y88">_xlfn.XLOOKUP(Y$1&amp;$R88,$C$3:$C$1662&amp;$D$3:$D$1662,$E$3:$E$1662,0,0,1)</f>
        <v>18400</v>
      </c>
      <c r="Z88" s="2" cm="1">
        <f t="array" ref="Z88">_xlfn.XLOOKUP(Z$1&amp;$R88,$C$3:$C$1662&amp;$D$3:$D$1662,$E$3:$E$1662,0,0,1)</f>
        <v>20500</v>
      </c>
      <c r="AA88" s="2" cm="1">
        <f t="array" ref="AA88">_xlfn.XLOOKUP(AA$1&amp;$R88,$C$3:$C$1662&amp;$D$3:$D$1662,$E$3:$E$1662,0,0,1)</f>
        <v>7200</v>
      </c>
      <c r="AB88" s="2" cm="1">
        <f t="array" ref="AB88">_xlfn.XLOOKUP(AB$1&amp;$R88,$C$3:$C$1662&amp;$D$3:$D$1662,$E$3:$E$1662,0,0,1)</f>
        <v>6500</v>
      </c>
      <c r="AC88" s="2" cm="1">
        <f t="array" ref="AC88">_xlfn.XLOOKUP(AC$1&amp;$R88,$C$3:$C$1662&amp;$D$3:$D$1662,$E$3:$E$1662,0,0,1)</f>
        <v>400</v>
      </c>
      <c r="AM88" t="s">
        <v>969</v>
      </c>
      <c r="AN88" t="s">
        <v>881</v>
      </c>
      <c r="AO88">
        <v>2350</v>
      </c>
      <c r="AP88">
        <v>2488</v>
      </c>
      <c r="AQ88">
        <v>2348</v>
      </c>
      <c r="AR88">
        <v>2439</v>
      </c>
      <c r="AS88">
        <v>3808700</v>
      </c>
      <c r="AU88" s="7">
        <f t="shared" si="15"/>
        <v>4.7905477980666022E-2</v>
      </c>
      <c r="AV88" s="7" t="str">
        <f t="shared" si="16"/>
        <v/>
      </c>
    </row>
    <row r="89" spans="3:48" x14ac:dyDescent="0.4">
      <c r="C89" t="s">
        <v>804</v>
      </c>
      <c r="D89" t="s">
        <v>592</v>
      </c>
      <c r="E89">
        <v>400</v>
      </c>
      <c r="R89" t="s">
        <v>95</v>
      </c>
      <c r="S89" s="2">
        <f t="shared" si="9"/>
        <v>2509360</v>
      </c>
      <c r="T89" s="2">
        <f t="shared" si="10"/>
        <v>3317700</v>
      </c>
      <c r="U89" s="2">
        <f t="shared" si="11"/>
        <v>3382800</v>
      </c>
      <c r="V89" s="2">
        <f t="shared" si="12"/>
        <v>2595200</v>
      </c>
      <c r="W89" s="2">
        <f t="shared" si="13"/>
        <v>2099400</v>
      </c>
      <c r="X89" s="2">
        <f t="shared" si="14"/>
        <v>1151700</v>
      </c>
      <c r="Y89" s="2" cm="1">
        <f t="array" ref="Y89">_xlfn.XLOOKUP(Y$1&amp;$R89,$C$3:$C$1662&amp;$D$3:$D$1662,$E$3:$E$1662,0,0,1)</f>
        <v>10500</v>
      </c>
      <c r="Z89" s="2" cm="1">
        <f t="array" ref="Z89">_xlfn.XLOOKUP(Z$1&amp;$R89,$C$3:$C$1662&amp;$D$3:$D$1662,$E$3:$E$1662,0,0,1)</f>
        <v>25400</v>
      </c>
      <c r="AA89" s="2" cm="1">
        <f t="array" ref="AA89">_xlfn.XLOOKUP(AA$1&amp;$R89,$C$3:$C$1662&amp;$D$3:$D$1662,$E$3:$E$1662,0,0,1)</f>
        <v>21300</v>
      </c>
      <c r="AB89" s="2" cm="1">
        <f t="array" ref="AB89">_xlfn.XLOOKUP(AB$1&amp;$R89,$C$3:$C$1662&amp;$D$3:$D$1662,$E$3:$E$1662,0,0,1)</f>
        <v>12000</v>
      </c>
      <c r="AC89" s="2" cm="1">
        <f t="array" ref="AC89">_xlfn.XLOOKUP(AC$1&amp;$R89,$C$3:$C$1662&amp;$D$3:$D$1662,$E$3:$E$1662,0,0,1)</f>
        <v>5900</v>
      </c>
      <c r="AM89" t="s">
        <v>970</v>
      </c>
      <c r="AN89" t="s">
        <v>881</v>
      </c>
      <c r="AO89">
        <v>2389</v>
      </c>
      <c r="AP89">
        <v>2476.5</v>
      </c>
      <c r="AQ89">
        <v>2380</v>
      </c>
      <c r="AR89">
        <v>2469.5</v>
      </c>
      <c r="AS89">
        <v>4981400</v>
      </c>
      <c r="AU89" s="7">
        <f t="shared" si="15"/>
        <v>1.2505125051250454E-2</v>
      </c>
      <c r="AV89" s="7" t="str">
        <f t="shared" si="16"/>
        <v/>
      </c>
    </row>
    <row r="90" spans="3:48" x14ac:dyDescent="0.4">
      <c r="C90" t="s">
        <v>804</v>
      </c>
      <c r="D90" t="s">
        <v>593</v>
      </c>
      <c r="E90">
        <v>5900</v>
      </c>
      <c r="R90" t="s">
        <v>165</v>
      </c>
      <c r="S90" s="2">
        <f t="shared" si="9"/>
        <v>2520460</v>
      </c>
      <c r="T90" s="2">
        <f t="shared" si="10"/>
        <v>3336300</v>
      </c>
      <c r="U90" s="2">
        <f t="shared" si="11"/>
        <v>3402200</v>
      </c>
      <c r="V90" s="2">
        <f t="shared" si="12"/>
        <v>2600300</v>
      </c>
      <c r="W90" s="2">
        <f t="shared" si="13"/>
        <v>2110100</v>
      </c>
      <c r="X90" s="2">
        <f t="shared" si="14"/>
        <v>1153400</v>
      </c>
      <c r="Y90" s="2" cm="1">
        <f t="array" ref="Y90">_xlfn.XLOOKUP(Y$1&amp;$R90,$C$3:$C$1662&amp;$D$3:$D$1662,$E$3:$E$1662,0,0,1)</f>
        <v>18600</v>
      </c>
      <c r="Z90" s="2" cm="1">
        <f t="array" ref="Z90">_xlfn.XLOOKUP(Z$1&amp;$R90,$C$3:$C$1662&amp;$D$3:$D$1662,$E$3:$E$1662,0,0,1)</f>
        <v>19400</v>
      </c>
      <c r="AA90" s="2" cm="1">
        <f t="array" ref="AA90">_xlfn.XLOOKUP(AA$1&amp;$R90,$C$3:$C$1662&amp;$D$3:$D$1662,$E$3:$E$1662,0,0,1)</f>
        <v>5100</v>
      </c>
      <c r="AB90" s="2" cm="1">
        <f t="array" ref="AB90">_xlfn.XLOOKUP(AB$1&amp;$R90,$C$3:$C$1662&amp;$D$3:$D$1662,$E$3:$E$1662,0,0,1)</f>
        <v>10700</v>
      </c>
      <c r="AC90" s="2" cm="1">
        <f t="array" ref="AC90">_xlfn.XLOOKUP(AC$1&amp;$R90,$C$3:$C$1662&amp;$D$3:$D$1662,$E$3:$E$1662,0,0,1)</f>
        <v>1700</v>
      </c>
      <c r="AM90" t="s">
        <v>971</v>
      </c>
      <c r="AN90" t="s">
        <v>881</v>
      </c>
      <c r="AO90">
        <v>2465</v>
      </c>
      <c r="AP90">
        <v>2565</v>
      </c>
      <c r="AQ90">
        <v>2430.5</v>
      </c>
      <c r="AR90">
        <v>2496.5</v>
      </c>
      <c r="AS90">
        <v>4159800</v>
      </c>
      <c r="AU90" s="7">
        <f t="shared" si="15"/>
        <v>1.0933387325369415E-2</v>
      </c>
      <c r="AV90" s="7" t="str">
        <f t="shared" si="16"/>
        <v/>
      </c>
    </row>
    <row r="91" spans="3:48" x14ac:dyDescent="0.4">
      <c r="C91" t="s">
        <v>804</v>
      </c>
      <c r="D91" t="s">
        <v>594</v>
      </c>
      <c r="E91">
        <v>1700</v>
      </c>
      <c r="R91" t="s">
        <v>150</v>
      </c>
      <c r="S91" s="2">
        <f t="shared" si="9"/>
        <v>2539280</v>
      </c>
      <c r="T91" s="2">
        <f t="shared" si="10"/>
        <v>3345300</v>
      </c>
      <c r="U91" s="2">
        <f t="shared" si="11"/>
        <v>3419500</v>
      </c>
      <c r="V91" s="2">
        <f t="shared" si="12"/>
        <v>2658200</v>
      </c>
      <c r="W91" s="2">
        <f t="shared" si="13"/>
        <v>2115800</v>
      </c>
      <c r="X91" s="2">
        <f t="shared" si="14"/>
        <v>1157600</v>
      </c>
      <c r="Y91" s="2" cm="1">
        <f t="array" ref="Y91">_xlfn.XLOOKUP(Y$1&amp;$R91,$C$3:$C$1662&amp;$D$3:$D$1662,$E$3:$E$1662,0,0,1)</f>
        <v>9000</v>
      </c>
      <c r="Z91" s="2" cm="1">
        <f t="array" ref="Z91">_xlfn.XLOOKUP(Z$1&amp;$R91,$C$3:$C$1662&amp;$D$3:$D$1662,$E$3:$E$1662,0,0,1)</f>
        <v>17300</v>
      </c>
      <c r="AA91" s="2" cm="1">
        <f t="array" ref="AA91">_xlfn.XLOOKUP(AA$1&amp;$R91,$C$3:$C$1662&amp;$D$3:$D$1662,$E$3:$E$1662,0,0,1)</f>
        <v>57900</v>
      </c>
      <c r="AB91" s="2" cm="1">
        <f t="array" ref="AB91">_xlfn.XLOOKUP(AB$1&amp;$R91,$C$3:$C$1662&amp;$D$3:$D$1662,$E$3:$E$1662,0,0,1)</f>
        <v>5700</v>
      </c>
      <c r="AC91" s="2" cm="1">
        <f t="array" ref="AC91">_xlfn.XLOOKUP(AC$1&amp;$R91,$C$3:$C$1662&amp;$D$3:$D$1662,$E$3:$E$1662,0,0,1)</f>
        <v>4200</v>
      </c>
      <c r="AM91" t="s">
        <v>972</v>
      </c>
      <c r="AN91" t="s">
        <v>881</v>
      </c>
      <c r="AO91">
        <v>2490</v>
      </c>
      <c r="AP91">
        <v>2545</v>
      </c>
      <c r="AQ91">
        <v>2468</v>
      </c>
      <c r="AR91">
        <v>2522.5</v>
      </c>
      <c r="AS91">
        <v>2521400</v>
      </c>
      <c r="AU91" s="7">
        <f t="shared" si="15"/>
        <v>1.0414580412577701E-2</v>
      </c>
      <c r="AV91" s="7" t="str">
        <f t="shared" si="16"/>
        <v/>
      </c>
    </row>
    <row r="92" spans="3:48" x14ac:dyDescent="0.4">
      <c r="C92" t="s">
        <v>804</v>
      </c>
      <c r="D92" t="s">
        <v>595</v>
      </c>
      <c r="E92">
        <v>4200</v>
      </c>
      <c r="R92" t="s">
        <v>164</v>
      </c>
      <c r="S92" s="2">
        <f t="shared" si="9"/>
        <v>2555200</v>
      </c>
      <c r="T92" s="2">
        <f t="shared" si="10"/>
        <v>3365100</v>
      </c>
      <c r="U92" s="2">
        <f t="shared" si="11"/>
        <v>3452300</v>
      </c>
      <c r="V92" s="2">
        <f t="shared" si="12"/>
        <v>2670200</v>
      </c>
      <c r="W92" s="2">
        <f t="shared" si="13"/>
        <v>2129000</v>
      </c>
      <c r="X92" s="2">
        <f t="shared" si="14"/>
        <v>1159400</v>
      </c>
      <c r="Y92" s="2" cm="1">
        <f t="array" ref="Y92">_xlfn.XLOOKUP(Y$1&amp;$R92,$C$3:$C$1662&amp;$D$3:$D$1662,$E$3:$E$1662,0,0,1)</f>
        <v>19800</v>
      </c>
      <c r="Z92" s="2" cm="1">
        <f t="array" ref="Z92">_xlfn.XLOOKUP(Z$1&amp;$R92,$C$3:$C$1662&amp;$D$3:$D$1662,$E$3:$E$1662,0,0,1)</f>
        <v>32800</v>
      </c>
      <c r="AA92" s="2" cm="1">
        <f t="array" ref="AA92">_xlfn.XLOOKUP(AA$1&amp;$R92,$C$3:$C$1662&amp;$D$3:$D$1662,$E$3:$E$1662,0,0,1)</f>
        <v>12000</v>
      </c>
      <c r="AB92" s="2" cm="1">
        <f t="array" ref="AB92">_xlfn.XLOOKUP(AB$1&amp;$R92,$C$3:$C$1662&amp;$D$3:$D$1662,$E$3:$E$1662,0,0,1)</f>
        <v>13200</v>
      </c>
      <c r="AC92" s="2" cm="1">
        <f t="array" ref="AC92">_xlfn.XLOOKUP(AC$1&amp;$R92,$C$3:$C$1662&amp;$D$3:$D$1662,$E$3:$E$1662,0,0,1)</f>
        <v>1800</v>
      </c>
      <c r="AM92" t="s">
        <v>973</v>
      </c>
      <c r="AN92" t="s">
        <v>881</v>
      </c>
      <c r="AO92">
        <v>2570</v>
      </c>
      <c r="AP92">
        <v>2647</v>
      </c>
      <c r="AQ92">
        <v>2570</v>
      </c>
      <c r="AR92">
        <v>2629.5</v>
      </c>
      <c r="AS92">
        <v>4227600</v>
      </c>
      <c r="AU92" s="7">
        <f t="shared" si="15"/>
        <v>4.2418235877106136E-2</v>
      </c>
      <c r="AV92" s="7" t="str">
        <f t="shared" si="16"/>
        <v/>
      </c>
    </row>
    <row r="93" spans="3:48" x14ac:dyDescent="0.4">
      <c r="C93" t="s">
        <v>804</v>
      </c>
      <c r="D93" t="s">
        <v>596</v>
      </c>
      <c r="E93">
        <v>1800</v>
      </c>
      <c r="R93" t="s">
        <v>20</v>
      </c>
      <c r="S93" s="2">
        <f t="shared" si="9"/>
        <v>2569380</v>
      </c>
      <c r="T93" s="2">
        <f t="shared" si="10"/>
        <v>3375700</v>
      </c>
      <c r="U93" s="2">
        <f t="shared" si="11"/>
        <v>3468500</v>
      </c>
      <c r="V93" s="2">
        <f t="shared" si="12"/>
        <v>2684800</v>
      </c>
      <c r="W93" s="2">
        <f t="shared" si="13"/>
        <v>2139100</v>
      </c>
      <c r="X93" s="2">
        <f t="shared" si="14"/>
        <v>1178800</v>
      </c>
      <c r="Y93" s="2" cm="1">
        <f t="array" ref="Y93">_xlfn.XLOOKUP(Y$1&amp;$R93,$C$3:$C$1662&amp;$D$3:$D$1662,$E$3:$E$1662,0,0,1)</f>
        <v>10600</v>
      </c>
      <c r="Z93" s="2" cm="1">
        <f t="array" ref="Z93">_xlfn.XLOOKUP(Z$1&amp;$R93,$C$3:$C$1662&amp;$D$3:$D$1662,$E$3:$E$1662,0,0,1)</f>
        <v>16200</v>
      </c>
      <c r="AA93" s="2" cm="1">
        <f t="array" ref="AA93">_xlfn.XLOOKUP(AA$1&amp;$R93,$C$3:$C$1662&amp;$D$3:$D$1662,$E$3:$E$1662,0,0,1)</f>
        <v>14600</v>
      </c>
      <c r="AB93" s="2" cm="1">
        <f t="array" ref="AB93">_xlfn.XLOOKUP(AB$1&amp;$R93,$C$3:$C$1662&amp;$D$3:$D$1662,$E$3:$E$1662,0,0,1)</f>
        <v>10100</v>
      </c>
      <c r="AC93" s="2" cm="1">
        <f t="array" ref="AC93">_xlfn.XLOOKUP(AC$1&amp;$R93,$C$3:$C$1662&amp;$D$3:$D$1662,$E$3:$E$1662,0,0,1)</f>
        <v>19400</v>
      </c>
      <c r="AM93" t="s">
        <v>974</v>
      </c>
      <c r="AN93" t="s">
        <v>881</v>
      </c>
      <c r="AO93">
        <v>2623</v>
      </c>
      <c r="AP93">
        <v>2663</v>
      </c>
      <c r="AQ93">
        <v>2432</v>
      </c>
      <c r="AR93">
        <v>2517.5</v>
      </c>
      <c r="AS93">
        <v>8411500</v>
      </c>
      <c r="AU93" s="7" t="str">
        <f t="shared" si="15"/>
        <v/>
      </c>
      <c r="AV93" s="7">
        <f t="shared" si="16"/>
        <v>-4.2593648982696353E-2</v>
      </c>
    </row>
    <row r="94" spans="3:48" x14ac:dyDescent="0.4">
      <c r="C94" t="s">
        <v>804</v>
      </c>
      <c r="D94" t="s">
        <v>597</v>
      </c>
      <c r="E94">
        <v>19400</v>
      </c>
      <c r="R94" t="s">
        <v>297</v>
      </c>
      <c r="S94" s="2">
        <f t="shared" si="9"/>
        <v>2590160</v>
      </c>
      <c r="T94" s="2">
        <f t="shared" si="10"/>
        <v>3386500</v>
      </c>
      <c r="U94" s="2">
        <f t="shared" si="11"/>
        <v>3481000</v>
      </c>
      <c r="V94" s="2">
        <f t="shared" si="12"/>
        <v>2703600</v>
      </c>
      <c r="W94" s="2">
        <f t="shared" si="13"/>
        <v>2143900</v>
      </c>
      <c r="X94" s="2">
        <f t="shared" si="14"/>
        <v>1235800</v>
      </c>
      <c r="Y94" s="2" cm="1">
        <f t="array" ref="Y94">_xlfn.XLOOKUP(Y$1&amp;$R94,$C$3:$C$1662&amp;$D$3:$D$1662,$E$3:$E$1662,0,0,1)</f>
        <v>10800</v>
      </c>
      <c r="Z94" s="2" cm="1">
        <f t="array" ref="Z94">_xlfn.XLOOKUP(Z$1&amp;$R94,$C$3:$C$1662&amp;$D$3:$D$1662,$E$3:$E$1662,0,0,1)</f>
        <v>12500</v>
      </c>
      <c r="AA94" s="2" cm="1">
        <f t="array" ref="AA94">_xlfn.XLOOKUP(AA$1&amp;$R94,$C$3:$C$1662&amp;$D$3:$D$1662,$E$3:$E$1662,0,0,1)</f>
        <v>18800</v>
      </c>
      <c r="AB94" s="2" cm="1">
        <f t="array" ref="AB94">_xlfn.XLOOKUP(AB$1&amp;$R94,$C$3:$C$1662&amp;$D$3:$D$1662,$E$3:$E$1662,0,0,1)</f>
        <v>4800</v>
      </c>
      <c r="AC94" s="2" cm="1">
        <f t="array" ref="AC94">_xlfn.XLOOKUP(AC$1&amp;$R94,$C$3:$C$1662&amp;$D$3:$D$1662,$E$3:$E$1662,0,0,1)</f>
        <v>57000</v>
      </c>
      <c r="AM94" t="s">
        <v>975</v>
      </c>
      <c r="AN94" t="s">
        <v>881</v>
      </c>
      <c r="AO94">
        <v>2617.5</v>
      </c>
      <c r="AP94">
        <v>2720</v>
      </c>
      <c r="AQ94">
        <v>2600.5</v>
      </c>
      <c r="AR94">
        <v>2637</v>
      </c>
      <c r="AS94">
        <v>5515300</v>
      </c>
      <c r="AU94" s="7">
        <f t="shared" si="15"/>
        <v>4.746772591857007E-2</v>
      </c>
      <c r="AV94" s="7" t="str">
        <f t="shared" si="16"/>
        <v/>
      </c>
    </row>
    <row r="95" spans="3:48" x14ac:dyDescent="0.4">
      <c r="C95" t="s">
        <v>804</v>
      </c>
      <c r="D95" t="s">
        <v>598</v>
      </c>
      <c r="E95">
        <v>57000</v>
      </c>
      <c r="R95" t="s">
        <v>15</v>
      </c>
      <c r="S95" s="2">
        <f t="shared" si="9"/>
        <v>2609220</v>
      </c>
      <c r="T95" s="2">
        <f t="shared" si="10"/>
        <v>3395200</v>
      </c>
      <c r="U95" s="2">
        <f t="shared" si="11"/>
        <v>3496300</v>
      </c>
      <c r="V95" s="2">
        <f t="shared" si="12"/>
        <v>2748500</v>
      </c>
      <c r="W95" s="2">
        <f t="shared" si="13"/>
        <v>2153900</v>
      </c>
      <c r="X95" s="2">
        <f t="shared" si="14"/>
        <v>1252200</v>
      </c>
      <c r="Y95" s="2" cm="1">
        <f t="array" ref="Y95">_xlfn.XLOOKUP(Y$1&amp;$R95,$C$3:$C$1662&amp;$D$3:$D$1662,$E$3:$E$1662,0,0,1)</f>
        <v>8700</v>
      </c>
      <c r="Z95" s="2" cm="1">
        <f t="array" ref="Z95">_xlfn.XLOOKUP(Z$1&amp;$R95,$C$3:$C$1662&amp;$D$3:$D$1662,$E$3:$E$1662,0,0,1)</f>
        <v>15300</v>
      </c>
      <c r="AA95" s="2" cm="1">
        <f t="array" ref="AA95">_xlfn.XLOOKUP(AA$1&amp;$R95,$C$3:$C$1662&amp;$D$3:$D$1662,$E$3:$E$1662,0,0,1)</f>
        <v>44900</v>
      </c>
      <c r="AB95" s="2" cm="1">
        <f t="array" ref="AB95">_xlfn.XLOOKUP(AB$1&amp;$R95,$C$3:$C$1662&amp;$D$3:$D$1662,$E$3:$E$1662,0,0,1)</f>
        <v>10000</v>
      </c>
      <c r="AC95" s="2" cm="1">
        <f t="array" ref="AC95">_xlfn.XLOOKUP(AC$1&amp;$R95,$C$3:$C$1662&amp;$D$3:$D$1662,$E$3:$E$1662,0,0,1)</f>
        <v>16400</v>
      </c>
      <c r="AM95" t="s">
        <v>781</v>
      </c>
      <c r="AN95" t="s">
        <v>881</v>
      </c>
      <c r="AO95">
        <v>2640</v>
      </c>
      <c r="AP95">
        <v>2687</v>
      </c>
      <c r="AQ95">
        <v>2579</v>
      </c>
      <c r="AR95">
        <v>2650</v>
      </c>
      <c r="AS95">
        <v>6495800</v>
      </c>
      <c r="AU95" s="7">
        <f t="shared" si="15"/>
        <v>4.9298445202881069E-3</v>
      </c>
      <c r="AV95" s="7" t="str">
        <f t="shared" si="16"/>
        <v/>
      </c>
    </row>
    <row r="96" spans="3:48" x14ac:dyDescent="0.4">
      <c r="C96" t="s">
        <v>804</v>
      </c>
      <c r="D96" t="s">
        <v>599</v>
      </c>
      <c r="E96">
        <v>16400</v>
      </c>
      <c r="R96" t="s">
        <v>298</v>
      </c>
      <c r="S96" s="2">
        <f t="shared" si="9"/>
        <v>2618760</v>
      </c>
      <c r="T96" s="2">
        <f t="shared" si="10"/>
        <v>3405500</v>
      </c>
      <c r="U96" s="2">
        <f t="shared" si="11"/>
        <v>3505800</v>
      </c>
      <c r="V96" s="2">
        <f t="shared" si="12"/>
        <v>2762700</v>
      </c>
      <c r="W96" s="2">
        <f t="shared" si="13"/>
        <v>2165500</v>
      </c>
      <c r="X96" s="2">
        <f t="shared" si="14"/>
        <v>1254300</v>
      </c>
      <c r="Y96" s="2" cm="1">
        <f t="array" ref="Y96">_xlfn.XLOOKUP(Y$1&amp;$R96,$C$3:$C$1662&amp;$D$3:$D$1662,$E$3:$E$1662,0,0,1)</f>
        <v>10300</v>
      </c>
      <c r="Z96" s="2" cm="1">
        <f t="array" ref="Z96">_xlfn.XLOOKUP(Z$1&amp;$R96,$C$3:$C$1662&amp;$D$3:$D$1662,$E$3:$E$1662,0,0,1)</f>
        <v>9500</v>
      </c>
      <c r="AA96" s="2" cm="1">
        <f t="array" ref="AA96">_xlfn.XLOOKUP(AA$1&amp;$R96,$C$3:$C$1662&amp;$D$3:$D$1662,$E$3:$E$1662,0,0,1)</f>
        <v>14200</v>
      </c>
      <c r="AB96" s="2" cm="1">
        <f t="array" ref="AB96">_xlfn.XLOOKUP(AB$1&amp;$R96,$C$3:$C$1662&amp;$D$3:$D$1662,$E$3:$E$1662,0,0,1)</f>
        <v>11600</v>
      </c>
      <c r="AC96" s="2" cm="1">
        <f t="array" ref="AC96">_xlfn.XLOOKUP(AC$1&amp;$R96,$C$3:$C$1662&amp;$D$3:$D$1662,$E$3:$E$1662,0,0,1)</f>
        <v>2100</v>
      </c>
      <c r="AM96" t="s">
        <v>782</v>
      </c>
      <c r="AN96" t="s">
        <v>881</v>
      </c>
      <c r="AO96">
        <v>2633</v>
      </c>
      <c r="AP96">
        <v>2784</v>
      </c>
      <c r="AQ96">
        <v>2630.5</v>
      </c>
      <c r="AR96">
        <v>2735</v>
      </c>
      <c r="AS96">
        <v>3945400</v>
      </c>
      <c r="AU96" s="7">
        <f t="shared" si="15"/>
        <v>3.2075471698113311E-2</v>
      </c>
      <c r="AV96" s="7" t="str">
        <f t="shared" si="16"/>
        <v/>
      </c>
    </row>
    <row r="97" spans="3:48" x14ac:dyDescent="0.4">
      <c r="C97" t="s">
        <v>804</v>
      </c>
      <c r="D97" t="s">
        <v>600</v>
      </c>
      <c r="E97">
        <v>2100</v>
      </c>
      <c r="R97" t="s">
        <v>139</v>
      </c>
      <c r="S97" s="2">
        <f t="shared" si="9"/>
        <v>2636380</v>
      </c>
      <c r="T97" s="2">
        <f t="shared" si="10"/>
        <v>3415400</v>
      </c>
      <c r="U97" s="2">
        <f t="shared" si="11"/>
        <v>3518200</v>
      </c>
      <c r="V97" s="2">
        <f t="shared" si="12"/>
        <v>2785800</v>
      </c>
      <c r="W97" s="2">
        <f t="shared" si="13"/>
        <v>2172900</v>
      </c>
      <c r="X97" s="2">
        <f t="shared" si="14"/>
        <v>1289600</v>
      </c>
      <c r="Y97" s="2" cm="1">
        <f t="array" ref="Y97">_xlfn.XLOOKUP(Y$1&amp;$R97,$C$3:$C$1662&amp;$D$3:$D$1662,$E$3:$E$1662,0,0,1)</f>
        <v>9900</v>
      </c>
      <c r="Z97" s="2" cm="1">
        <f t="array" ref="Z97">_xlfn.XLOOKUP(Z$1&amp;$R97,$C$3:$C$1662&amp;$D$3:$D$1662,$E$3:$E$1662,0,0,1)</f>
        <v>12400</v>
      </c>
      <c r="AA97" s="2" cm="1">
        <f t="array" ref="AA97">_xlfn.XLOOKUP(AA$1&amp;$R97,$C$3:$C$1662&amp;$D$3:$D$1662,$E$3:$E$1662,0,0,1)</f>
        <v>23100</v>
      </c>
      <c r="AB97" s="2" cm="1">
        <f t="array" ref="AB97">_xlfn.XLOOKUP(AB$1&amp;$R97,$C$3:$C$1662&amp;$D$3:$D$1662,$E$3:$E$1662,0,0,1)</f>
        <v>7400</v>
      </c>
      <c r="AC97" s="2" cm="1">
        <f t="array" ref="AC97">_xlfn.XLOOKUP(AC$1&amp;$R97,$C$3:$C$1662&amp;$D$3:$D$1662,$E$3:$E$1662,0,0,1)</f>
        <v>35300</v>
      </c>
      <c r="AM97" t="s">
        <v>803</v>
      </c>
      <c r="AN97" t="s">
        <v>881</v>
      </c>
      <c r="AO97">
        <v>2835</v>
      </c>
      <c r="AP97">
        <v>2909.5</v>
      </c>
      <c r="AQ97">
        <v>2793</v>
      </c>
      <c r="AR97">
        <v>2857</v>
      </c>
      <c r="AS97">
        <v>4773100</v>
      </c>
      <c r="AU97" s="7">
        <f t="shared" si="15"/>
        <v>4.4606946983546614E-2</v>
      </c>
      <c r="AV97" s="7" t="str">
        <f t="shared" si="16"/>
        <v/>
      </c>
    </row>
    <row r="98" spans="3:48" x14ac:dyDescent="0.4">
      <c r="C98" t="s">
        <v>804</v>
      </c>
      <c r="D98" t="s">
        <v>601</v>
      </c>
      <c r="E98">
        <v>35300</v>
      </c>
      <c r="R98" t="s">
        <v>137</v>
      </c>
      <c r="S98" s="2">
        <f t="shared" si="9"/>
        <v>2655980</v>
      </c>
      <c r="T98" s="2">
        <f t="shared" si="10"/>
        <v>3442000</v>
      </c>
      <c r="U98" s="2">
        <f t="shared" si="11"/>
        <v>3527000</v>
      </c>
      <c r="V98" s="2">
        <f t="shared" si="12"/>
        <v>2795500</v>
      </c>
      <c r="W98" s="2">
        <f t="shared" si="13"/>
        <v>2207400</v>
      </c>
      <c r="X98" s="2">
        <f t="shared" si="14"/>
        <v>1308000</v>
      </c>
      <c r="Y98" s="2" cm="1">
        <f t="array" ref="Y98">_xlfn.XLOOKUP(Y$1&amp;$R98,$C$3:$C$1662&amp;$D$3:$D$1662,$E$3:$E$1662,0,0,1)</f>
        <v>26600</v>
      </c>
      <c r="Z98" s="2" cm="1">
        <f t="array" ref="Z98">_xlfn.XLOOKUP(Z$1&amp;$R98,$C$3:$C$1662&amp;$D$3:$D$1662,$E$3:$E$1662,0,0,1)</f>
        <v>8800</v>
      </c>
      <c r="AA98" s="2" cm="1">
        <f t="array" ref="AA98">_xlfn.XLOOKUP(AA$1&amp;$R98,$C$3:$C$1662&amp;$D$3:$D$1662,$E$3:$E$1662,0,0,1)</f>
        <v>9700</v>
      </c>
      <c r="AB98" s="2" cm="1">
        <f t="array" ref="AB98">_xlfn.XLOOKUP(AB$1&amp;$R98,$C$3:$C$1662&amp;$D$3:$D$1662,$E$3:$E$1662,0,0,1)</f>
        <v>34500</v>
      </c>
      <c r="AC98" s="2" cm="1">
        <f t="array" ref="AC98">_xlfn.XLOOKUP(AC$1&amp;$R98,$C$3:$C$1662&amp;$D$3:$D$1662,$E$3:$E$1662,0,0,1)</f>
        <v>18400</v>
      </c>
      <c r="AM98" t="s">
        <v>804</v>
      </c>
      <c r="AN98" t="s">
        <v>881</v>
      </c>
      <c r="AO98">
        <v>2873</v>
      </c>
      <c r="AP98">
        <v>2982</v>
      </c>
      <c r="AQ98">
        <v>2850.5</v>
      </c>
      <c r="AR98">
        <v>2972.5</v>
      </c>
      <c r="AS98">
        <v>3923600</v>
      </c>
      <c r="AU98" s="7">
        <f t="shared" si="15"/>
        <v>4.0427021351067571E-2</v>
      </c>
      <c r="AV98" s="7" t="str">
        <f t="shared" si="16"/>
        <v/>
      </c>
    </row>
    <row r="99" spans="3:48" x14ac:dyDescent="0.4">
      <c r="C99" t="s">
        <v>804</v>
      </c>
      <c r="D99" t="s">
        <v>602</v>
      </c>
      <c r="E99">
        <v>18400</v>
      </c>
      <c r="R99" t="s">
        <v>268</v>
      </c>
      <c r="S99" s="2">
        <f t="shared" si="9"/>
        <v>2663920</v>
      </c>
      <c r="T99" s="2">
        <f t="shared" si="10"/>
        <v>3458100</v>
      </c>
      <c r="U99" s="2">
        <f t="shared" si="11"/>
        <v>3536500</v>
      </c>
      <c r="V99" s="2">
        <f t="shared" si="12"/>
        <v>2802200</v>
      </c>
      <c r="W99" s="2">
        <f t="shared" si="13"/>
        <v>2211800</v>
      </c>
      <c r="X99" s="2">
        <f t="shared" si="14"/>
        <v>1311000</v>
      </c>
      <c r="Y99" s="2" cm="1">
        <f t="array" ref="Y99">_xlfn.XLOOKUP(Y$1&amp;$R99,$C$3:$C$1662&amp;$D$3:$D$1662,$E$3:$E$1662,0,0,1)</f>
        <v>16100</v>
      </c>
      <c r="Z99" s="2" cm="1">
        <f t="array" ref="Z99">_xlfn.XLOOKUP(Z$1&amp;$R99,$C$3:$C$1662&amp;$D$3:$D$1662,$E$3:$E$1662,0,0,1)</f>
        <v>9500</v>
      </c>
      <c r="AA99" s="2" cm="1">
        <f t="array" ref="AA99">_xlfn.XLOOKUP(AA$1&amp;$R99,$C$3:$C$1662&amp;$D$3:$D$1662,$E$3:$E$1662,0,0,1)</f>
        <v>6700</v>
      </c>
      <c r="AB99" s="2" cm="1">
        <f t="array" ref="AB99">_xlfn.XLOOKUP(AB$1&amp;$R99,$C$3:$C$1662&amp;$D$3:$D$1662,$E$3:$E$1662,0,0,1)</f>
        <v>4400</v>
      </c>
      <c r="AC99" s="2" cm="1">
        <f t="array" ref="AC99">_xlfn.XLOOKUP(AC$1&amp;$R99,$C$3:$C$1662&amp;$D$3:$D$1662,$E$3:$E$1662,0,0,1)</f>
        <v>3000</v>
      </c>
      <c r="AM99" t="s">
        <v>836</v>
      </c>
      <c r="AN99" t="s">
        <v>881</v>
      </c>
      <c r="AO99">
        <v>2999.5</v>
      </c>
      <c r="AP99">
        <v>3225</v>
      </c>
      <c r="AQ99">
        <v>2999.5</v>
      </c>
      <c r="AR99">
        <v>3212</v>
      </c>
      <c r="AS99">
        <v>5288000</v>
      </c>
      <c r="AU99" s="7">
        <f t="shared" si="15"/>
        <v>8.0571909167367561E-2</v>
      </c>
      <c r="AV99" s="7" t="str">
        <f t="shared" si="16"/>
        <v/>
      </c>
    </row>
    <row r="100" spans="3:48" x14ac:dyDescent="0.4">
      <c r="C100" t="s">
        <v>804</v>
      </c>
      <c r="D100" t="s">
        <v>603</v>
      </c>
      <c r="E100">
        <v>3000</v>
      </c>
      <c r="R100" t="s">
        <v>101</v>
      </c>
      <c r="S100" s="2">
        <f t="shared" si="9"/>
        <v>2674280</v>
      </c>
      <c r="T100" s="2">
        <f t="shared" si="10"/>
        <v>3468800</v>
      </c>
      <c r="U100" s="2">
        <f t="shared" si="11"/>
        <v>3547100</v>
      </c>
      <c r="V100" s="2">
        <f t="shared" si="12"/>
        <v>2812500</v>
      </c>
      <c r="W100" s="2">
        <f t="shared" si="13"/>
        <v>2229600</v>
      </c>
      <c r="X100" s="2">
        <f t="shared" si="14"/>
        <v>1313400</v>
      </c>
      <c r="Y100" s="2" cm="1">
        <f t="array" ref="Y100">_xlfn.XLOOKUP(Y$1&amp;$R100,$C$3:$C$1662&amp;$D$3:$D$1662,$E$3:$E$1662,0,0,1)</f>
        <v>10700</v>
      </c>
      <c r="Z100" s="2" cm="1">
        <f t="array" ref="Z100">_xlfn.XLOOKUP(Z$1&amp;$R100,$C$3:$C$1662&amp;$D$3:$D$1662,$E$3:$E$1662,0,0,1)</f>
        <v>10600</v>
      </c>
      <c r="AA100" s="2" cm="1">
        <f t="array" ref="AA100">_xlfn.XLOOKUP(AA$1&amp;$R100,$C$3:$C$1662&amp;$D$3:$D$1662,$E$3:$E$1662,0,0,1)</f>
        <v>10300</v>
      </c>
      <c r="AB100" s="2" cm="1">
        <f t="array" ref="AB100">_xlfn.XLOOKUP(AB$1&amp;$R100,$C$3:$C$1662&amp;$D$3:$D$1662,$E$3:$E$1662,0,0,1)</f>
        <v>17800</v>
      </c>
      <c r="AC100" s="2" cm="1">
        <f t="array" ref="AC100">_xlfn.XLOOKUP(AC$1&amp;$R100,$C$3:$C$1662&amp;$D$3:$D$1662,$E$3:$E$1662,0,0,1)</f>
        <v>2400</v>
      </c>
      <c r="AM100" t="s">
        <v>851</v>
      </c>
      <c r="AN100" t="s">
        <v>881</v>
      </c>
      <c r="AO100">
        <v>3275</v>
      </c>
      <c r="AP100">
        <v>3454</v>
      </c>
      <c r="AQ100">
        <v>3271</v>
      </c>
      <c r="AR100">
        <v>3454</v>
      </c>
      <c r="AS100">
        <v>6684700</v>
      </c>
      <c r="AU100" s="7">
        <f t="shared" si="15"/>
        <v>7.5342465753424737E-2</v>
      </c>
      <c r="AV100" s="7" t="str">
        <f t="shared" si="16"/>
        <v/>
      </c>
    </row>
    <row r="101" spans="3:48" x14ac:dyDescent="0.4">
      <c r="C101" t="s">
        <v>804</v>
      </c>
      <c r="D101" t="s">
        <v>604</v>
      </c>
      <c r="E101">
        <v>2400</v>
      </c>
      <c r="R101" t="s">
        <v>220</v>
      </c>
      <c r="S101" s="2">
        <f t="shared" si="9"/>
        <v>2686520</v>
      </c>
      <c r="T101" s="2">
        <f t="shared" si="10"/>
        <v>3478500</v>
      </c>
      <c r="U101" s="2">
        <f t="shared" si="11"/>
        <v>3568800</v>
      </c>
      <c r="V101" s="2">
        <f t="shared" si="12"/>
        <v>2828200</v>
      </c>
      <c r="W101" s="2">
        <f t="shared" si="13"/>
        <v>2235000</v>
      </c>
      <c r="X101" s="2">
        <f t="shared" si="14"/>
        <v>1322100</v>
      </c>
      <c r="Y101" s="2" cm="1">
        <f t="array" ref="Y101">_xlfn.XLOOKUP(Y$1&amp;$R101,$C$3:$C$1662&amp;$D$3:$D$1662,$E$3:$E$1662,0,0,1)</f>
        <v>9700</v>
      </c>
      <c r="Z101" s="2" cm="1">
        <f t="array" ref="Z101">_xlfn.XLOOKUP(Z$1&amp;$R101,$C$3:$C$1662&amp;$D$3:$D$1662,$E$3:$E$1662,0,0,1)</f>
        <v>21700</v>
      </c>
      <c r="AA101" s="2" cm="1">
        <f t="array" ref="AA101">_xlfn.XLOOKUP(AA$1&amp;$R101,$C$3:$C$1662&amp;$D$3:$D$1662,$E$3:$E$1662,0,0,1)</f>
        <v>15700</v>
      </c>
      <c r="AB101" s="2" cm="1">
        <f t="array" ref="AB101">_xlfn.XLOOKUP(AB$1&amp;$R101,$C$3:$C$1662&amp;$D$3:$D$1662,$E$3:$E$1662,0,0,1)</f>
        <v>5400</v>
      </c>
      <c r="AC101" s="2" cm="1">
        <f t="array" ref="AC101">_xlfn.XLOOKUP(AC$1&amp;$R101,$C$3:$C$1662&amp;$D$3:$D$1662,$E$3:$E$1662,0,0,1)</f>
        <v>8700</v>
      </c>
      <c r="AM101" t="s">
        <v>852</v>
      </c>
      <c r="AN101" t="s">
        <v>881</v>
      </c>
      <c r="AO101">
        <v>3549</v>
      </c>
      <c r="AP101">
        <v>3552</v>
      </c>
      <c r="AQ101">
        <v>3268</v>
      </c>
      <c r="AR101">
        <v>3500</v>
      </c>
      <c r="AS101">
        <v>6773800</v>
      </c>
      <c r="AU101" s="7">
        <f t="shared" si="15"/>
        <v>1.3317892298783995E-2</v>
      </c>
      <c r="AV101" s="7" t="str">
        <f t="shared" si="16"/>
        <v/>
      </c>
    </row>
    <row r="102" spans="3:48" x14ac:dyDescent="0.4">
      <c r="C102" t="s">
        <v>804</v>
      </c>
      <c r="D102" t="s">
        <v>605</v>
      </c>
      <c r="E102">
        <v>8700</v>
      </c>
      <c r="R102" t="s">
        <v>114</v>
      </c>
      <c r="S102" s="2">
        <f t="shared" si="9"/>
        <v>2696280</v>
      </c>
      <c r="T102" s="2">
        <f t="shared" si="10"/>
        <v>3496500</v>
      </c>
      <c r="U102" s="2">
        <f t="shared" si="11"/>
        <v>3576200</v>
      </c>
      <c r="V102" s="2">
        <f t="shared" si="12"/>
        <v>2832300</v>
      </c>
      <c r="W102" s="2">
        <f t="shared" si="13"/>
        <v>2242400</v>
      </c>
      <c r="X102" s="2">
        <f t="shared" si="14"/>
        <v>1334000</v>
      </c>
      <c r="Y102" s="2" cm="1">
        <f t="array" ref="Y102">_xlfn.XLOOKUP(Y$1&amp;$R102,$C$3:$C$1662&amp;$D$3:$D$1662,$E$3:$E$1662,0,0,1)</f>
        <v>18000</v>
      </c>
      <c r="Z102" s="2" cm="1">
        <f t="array" ref="Z102">_xlfn.XLOOKUP(Z$1&amp;$R102,$C$3:$C$1662&amp;$D$3:$D$1662,$E$3:$E$1662,0,0,1)</f>
        <v>7400</v>
      </c>
      <c r="AA102" s="2" cm="1">
        <f t="array" ref="AA102">_xlfn.XLOOKUP(AA$1&amp;$R102,$C$3:$C$1662&amp;$D$3:$D$1662,$E$3:$E$1662,0,0,1)</f>
        <v>4100</v>
      </c>
      <c r="AB102" s="2" cm="1">
        <f t="array" ref="AB102">_xlfn.XLOOKUP(AB$1&amp;$R102,$C$3:$C$1662&amp;$D$3:$D$1662,$E$3:$E$1662,0,0,1)</f>
        <v>7400</v>
      </c>
      <c r="AC102" s="2" cm="1">
        <f t="array" ref="AC102">_xlfn.XLOOKUP(AC$1&amp;$R102,$C$3:$C$1662&amp;$D$3:$D$1662,$E$3:$E$1662,0,0,1)</f>
        <v>11900</v>
      </c>
      <c r="AM102" t="s">
        <v>853</v>
      </c>
      <c r="AN102" t="s">
        <v>881</v>
      </c>
      <c r="AO102">
        <v>3400</v>
      </c>
      <c r="AP102">
        <v>3664</v>
      </c>
      <c r="AQ102">
        <v>3375</v>
      </c>
      <c r="AR102">
        <v>3629</v>
      </c>
      <c r="AS102">
        <v>7249200</v>
      </c>
      <c r="AU102" s="7">
        <f>IF(AR101&lt;AR102,AR102/AR101-1,"")</f>
        <v>3.6857142857142922E-2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606</v>
      </c>
      <c r="E103">
        <v>11900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9"/>
        <v>2707380</v>
      </c>
      <c r="T103" s="2">
        <f t="shared" si="10"/>
        <v>3509700</v>
      </c>
      <c r="U103" s="2">
        <f t="shared" si="11"/>
        <v>3583200</v>
      </c>
      <c r="V103" s="2">
        <f t="shared" si="12"/>
        <v>2859800</v>
      </c>
      <c r="W103" s="2">
        <f t="shared" si="13"/>
        <v>2246300</v>
      </c>
      <c r="X103" s="2">
        <f t="shared" si="14"/>
        <v>1337900</v>
      </c>
      <c r="Y103" s="2" cm="1">
        <f t="array" ref="Y103">_xlfn.XLOOKUP(Y$1&amp;$R103,$C$3:$C$1662&amp;$D$3:$D$1662,$E$3:$E$1662,0,0,1)</f>
        <v>13200</v>
      </c>
      <c r="Z103" s="2" cm="1">
        <f t="array" ref="Z103">_xlfn.XLOOKUP(Z$1&amp;$R103,$C$3:$C$1662&amp;$D$3:$D$1662,$E$3:$E$1662,0,0,1)</f>
        <v>7000</v>
      </c>
      <c r="AA103" s="2" cm="1">
        <f t="array" ref="AA103">_xlfn.XLOOKUP(AA$1&amp;$R103,$C$3:$C$1662&amp;$D$3:$D$1662,$E$3:$E$1662,0,0,1)</f>
        <v>27500</v>
      </c>
      <c r="AB103" s="2" cm="1">
        <f t="array" ref="AB103">_xlfn.XLOOKUP(AB$1&amp;$R103,$C$3:$C$1662&amp;$D$3:$D$1662,$E$3:$E$1662,0,0,1)</f>
        <v>3900</v>
      </c>
      <c r="AC103" s="2" cm="1">
        <f t="array" ref="AC103">_xlfn.XLOOKUP(AC$1&amp;$R103,$C$3:$C$1662&amp;$D$3:$D$1662,$E$3:$E$1662,0,0,1)</f>
        <v>3900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3900</v>
      </c>
      <c r="R104" t="s">
        <v>23</v>
      </c>
      <c r="S104" s="2">
        <f t="shared" si="9"/>
        <v>2720380</v>
      </c>
      <c r="T104" s="2">
        <f t="shared" si="10"/>
        <v>3516900</v>
      </c>
      <c r="U104" s="2">
        <f t="shared" si="11"/>
        <v>3598400</v>
      </c>
      <c r="V104" s="2">
        <f t="shared" si="12"/>
        <v>2877700</v>
      </c>
      <c r="W104" s="2">
        <f t="shared" si="13"/>
        <v>2259600</v>
      </c>
      <c r="X104" s="2">
        <f t="shared" si="14"/>
        <v>1349300</v>
      </c>
      <c r="Y104" s="2" cm="1">
        <f t="array" ref="Y104">_xlfn.XLOOKUP(Y$1&amp;$R104,$C$3:$C$1662&amp;$D$3:$D$1662,$E$3:$E$1662,0,0,1)</f>
        <v>7200</v>
      </c>
      <c r="Z104" s="2" cm="1">
        <f t="array" ref="Z104">_xlfn.XLOOKUP(Z$1&amp;$R104,$C$3:$C$1662&amp;$D$3:$D$1662,$E$3:$E$1662,0,0,1)</f>
        <v>15200</v>
      </c>
      <c r="AA104" s="2" cm="1">
        <f t="array" ref="AA104">_xlfn.XLOOKUP(AA$1&amp;$R104,$C$3:$C$1662&amp;$D$3:$D$1662,$E$3:$E$1662,0,0,1)</f>
        <v>17900</v>
      </c>
      <c r="AB104" s="2" cm="1">
        <f t="array" ref="AB104">_xlfn.XLOOKUP(AB$1&amp;$R104,$C$3:$C$1662&amp;$D$3:$D$1662,$E$3:$E$1662,0,0,1)</f>
        <v>13300</v>
      </c>
      <c r="AC104" s="2" cm="1">
        <f t="array" ref="AC104">_xlfn.XLOOKUP(AC$1&amp;$R104,$C$3:$C$1662&amp;$D$3:$D$1662,$E$3:$E$1662,0,0,1)</f>
        <v>11400</v>
      </c>
    </row>
    <row r="105" spans="3:48" x14ac:dyDescent="0.4">
      <c r="C105" t="s">
        <v>804</v>
      </c>
      <c r="D105" t="s">
        <v>608</v>
      </c>
      <c r="E105">
        <v>11400</v>
      </c>
      <c r="R105" t="s">
        <v>159</v>
      </c>
      <c r="S105" s="2">
        <f t="shared" si="9"/>
        <v>2726760</v>
      </c>
      <c r="T105" s="2">
        <f t="shared" si="10"/>
        <v>3529200</v>
      </c>
      <c r="U105" s="2">
        <f t="shared" si="11"/>
        <v>3605100</v>
      </c>
      <c r="V105" s="2">
        <f t="shared" si="12"/>
        <v>2880500</v>
      </c>
      <c r="W105" s="2">
        <f t="shared" si="13"/>
        <v>2268800</v>
      </c>
      <c r="X105" s="2">
        <f t="shared" si="14"/>
        <v>1350200</v>
      </c>
      <c r="Y105" s="2" cm="1">
        <f t="array" ref="Y105">_xlfn.XLOOKUP(Y$1&amp;$R105,$C$3:$C$1662&amp;$D$3:$D$1662,$E$3:$E$1662,0,0,1)</f>
        <v>12300</v>
      </c>
      <c r="Z105" s="2" cm="1">
        <f t="array" ref="Z105">_xlfn.XLOOKUP(Z$1&amp;$R105,$C$3:$C$1662&amp;$D$3:$D$1662,$E$3:$E$1662,0,0,1)</f>
        <v>6700</v>
      </c>
      <c r="AA105" s="2" cm="1">
        <f t="array" ref="AA105">_xlfn.XLOOKUP(AA$1&amp;$R105,$C$3:$C$1662&amp;$D$3:$D$1662,$E$3:$E$1662,0,0,1)</f>
        <v>2800</v>
      </c>
      <c r="AB105" s="2" cm="1">
        <f t="array" ref="AB105">_xlfn.XLOOKUP(AB$1&amp;$R105,$C$3:$C$1662&amp;$D$3:$D$1662,$E$3:$E$1662,0,0,1)</f>
        <v>9200</v>
      </c>
      <c r="AC105" s="2" cm="1">
        <f t="array" ref="AC105">_xlfn.XLOOKUP(AC$1&amp;$R105,$C$3:$C$1662&amp;$D$3:$D$1662,$E$3:$E$1662,0,0,1)</f>
        <v>900</v>
      </c>
      <c r="AU105" s="8">
        <f>MEDIAN(AU78:AU102)</f>
        <v>3.6857142857142922E-2</v>
      </c>
      <c r="AV105" s="8">
        <f>MEDIAN(AV78:AV102)</f>
        <v>-2.292146319459587E-2</v>
      </c>
    </row>
    <row r="106" spans="3:48" x14ac:dyDescent="0.4">
      <c r="C106" t="s">
        <v>804</v>
      </c>
      <c r="D106" t="s">
        <v>609</v>
      </c>
      <c r="E106">
        <v>900</v>
      </c>
      <c r="R106" t="s">
        <v>173</v>
      </c>
      <c r="S106" s="2">
        <f t="shared" si="9"/>
        <v>2736540</v>
      </c>
      <c r="T106" s="2">
        <f t="shared" si="10"/>
        <v>3540300</v>
      </c>
      <c r="U106" s="2">
        <f t="shared" si="11"/>
        <v>3615400</v>
      </c>
      <c r="V106" s="2">
        <f t="shared" si="12"/>
        <v>2885800</v>
      </c>
      <c r="W106" s="2">
        <f t="shared" si="13"/>
        <v>2285200</v>
      </c>
      <c r="X106" s="2">
        <f t="shared" si="14"/>
        <v>1356000</v>
      </c>
      <c r="Y106" s="2" cm="1">
        <f t="array" ref="Y106">_xlfn.XLOOKUP(Y$1&amp;$R106,$C$3:$C$1662&amp;$D$3:$D$1662,$E$3:$E$1662,0,0,1)</f>
        <v>11100</v>
      </c>
      <c r="Z106" s="2" cm="1">
        <f t="array" ref="Z106">_xlfn.XLOOKUP(Z$1&amp;$R106,$C$3:$C$1662&amp;$D$3:$D$1662,$E$3:$E$1662,0,0,1)</f>
        <v>10300</v>
      </c>
      <c r="AA106" s="2" cm="1">
        <f t="array" ref="AA106">_xlfn.XLOOKUP(AA$1&amp;$R106,$C$3:$C$1662&amp;$D$3:$D$1662,$E$3:$E$1662,0,0,1)</f>
        <v>5300</v>
      </c>
      <c r="AB106" s="2" cm="1">
        <f t="array" ref="AB106">_xlfn.XLOOKUP(AB$1&amp;$R106,$C$3:$C$1662&amp;$D$3:$D$1662,$E$3:$E$1662,0,0,1)</f>
        <v>16400</v>
      </c>
      <c r="AC106" s="2" cm="1">
        <f t="array" ref="AC106">_xlfn.XLOOKUP(AC$1&amp;$R106,$C$3:$C$1662&amp;$D$3:$D$1662,$E$3:$E$1662,0,0,1)</f>
        <v>5800</v>
      </c>
      <c r="AU106" s="8">
        <f>MEDIAN(AU28:AU102)</f>
        <v>2.403045443730667E-2</v>
      </c>
      <c r="AV106" s="8">
        <f>MEDIAN(AV28:AV102)</f>
        <v>-3.0383443895907525E-2</v>
      </c>
    </row>
    <row r="107" spans="3:48" x14ac:dyDescent="0.4">
      <c r="C107" t="s">
        <v>804</v>
      </c>
      <c r="D107" t="s">
        <v>610</v>
      </c>
      <c r="E107">
        <v>5800</v>
      </c>
      <c r="R107" t="s">
        <v>112</v>
      </c>
      <c r="S107" s="2">
        <f t="shared" si="9"/>
        <v>2748920</v>
      </c>
      <c r="T107" s="2">
        <f t="shared" si="10"/>
        <v>3551000</v>
      </c>
      <c r="U107" s="2">
        <f t="shared" si="11"/>
        <v>3635800</v>
      </c>
      <c r="V107" s="2">
        <f t="shared" si="12"/>
        <v>2889400</v>
      </c>
      <c r="W107" s="2">
        <f t="shared" si="13"/>
        <v>2305600</v>
      </c>
      <c r="X107" s="2">
        <f t="shared" si="14"/>
        <v>1362800</v>
      </c>
      <c r="Y107" s="2" cm="1">
        <f t="array" ref="Y107">_xlfn.XLOOKUP(Y$1&amp;$R107,$C$3:$C$1662&amp;$D$3:$D$1662,$E$3:$E$1662,0,0,1)</f>
        <v>10700</v>
      </c>
      <c r="Z107" s="2" cm="1">
        <f t="array" ref="Z107">_xlfn.XLOOKUP(Z$1&amp;$R107,$C$3:$C$1662&amp;$D$3:$D$1662,$E$3:$E$1662,0,0,1)</f>
        <v>20400</v>
      </c>
      <c r="AA107" s="2" cm="1">
        <f t="array" ref="AA107">_xlfn.XLOOKUP(AA$1&amp;$R107,$C$3:$C$1662&amp;$D$3:$D$1662,$E$3:$E$1662,0,0,1)</f>
        <v>3600</v>
      </c>
      <c r="AB107" s="2" cm="1">
        <f t="array" ref="AB107">_xlfn.XLOOKUP(AB$1&amp;$R107,$C$3:$C$1662&amp;$D$3:$D$1662,$E$3:$E$1662,0,0,1)</f>
        <v>20400</v>
      </c>
      <c r="AC107" s="2" cm="1">
        <f t="array" ref="AC107">_xlfn.XLOOKUP(AC$1&amp;$R107,$C$3:$C$1662&amp;$D$3:$D$1662,$E$3:$E$1662,0,0,1)</f>
        <v>6800</v>
      </c>
      <c r="AU107" s="8">
        <f>MIN(AU105:AU106)</f>
        <v>2.403045443730667E-2</v>
      </c>
      <c r="AV107" s="8">
        <f>MIN(AV105:AV106)</f>
        <v>-3.0383443895907525E-2</v>
      </c>
    </row>
    <row r="108" spans="3:48" x14ac:dyDescent="0.4">
      <c r="C108" t="s">
        <v>804</v>
      </c>
      <c r="D108" t="s">
        <v>611</v>
      </c>
      <c r="E108">
        <v>6800</v>
      </c>
      <c r="R108" t="s">
        <v>271</v>
      </c>
      <c r="S108" s="2">
        <f t="shared" si="9"/>
        <v>2755620</v>
      </c>
      <c r="T108" s="2">
        <f t="shared" si="10"/>
        <v>3566700</v>
      </c>
      <c r="U108" s="2">
        <f t="shared" si="11"/>
        <v>3643300</v>
      </c>
      <c r="V108" s="2">
        <f t="shared" si="12"/>
        <v>2893500</v>
      </c>
      <c r="W108" s="2">
        <f t="shared" si="13"/>
        <v>2308700</v>
      </c>
      <c r="X108" s="2">
        <f t="shared" si="14"/>
        <v>1365900</v>
      </c>
      <c r="Y108" s="2" cm="1">
        <f t="array" ref="Y108">_xlfn.XLOOKUP(Y$1&amp;$R108,$C$3:$C$1662&amp;$D$3:$D$1662,$E$3:$E$1662,0,0,1)</f>
        <v>15700</v>
      </c>
      <c r="Z108" s="2" cm="1">
        <f t="array" ref="Z108">_xlfn.XLOOKUP(Z$1&amp;$R108,$C$3:$C$1662&amp;$D$3:$D$1662,$E$3:$E$1662,0,0,1)</f>
        <v>7500</v>
      </c>
      <c r="AA108" s="2" cm="1">
        <f t="array" ref="AA108">_xlfn.XLOOKUP(AA$1&amp;$R108,$C$3:$C$1662&amp;$D$3:$D$1662,$E$3:$E$1662,0,0,1)</f>
        <v>4100</v>
      </c>
      <c r="AB108" s="2" cm="1">
        <f t="array" ref="AB108">_xlfn.XLOOKUP(AB$1&amp;$R108,$C$3:$C$1662&amp;$D$3:$D$1662,$E$3:$E$1662,0,0,1)</f>
        <v>3100</v>
      </c>
      <c r="AC108" s="2" cm="1">
        <f t="array" ref="AC108">_xlfn.XLOOKUP(AC$1&amp;$R108,$C$3:$C$1662&amp;$D$3:$D$1662,$E$3:$E$1662,0,0,1)</f>
        <v>3100</v>
      </c>
    </row>
    <row r="109" spans="3:48" x14ac:dyDescent="0.4">
      <c r="C109" t="s">
        <v>804</v>
      </c>
      <c r="D109" t="s">
        <v>612</v>
      </c>
      <c r="E109">
        <v>3100</v>
      </c>
      <c r="R109" t="s">
        <v>34</v>
      </c>
      <c r="S109" s="2">
        <f t="shared" si="9"/>
        <v>2765660</v>
      </c>
      <c r="T109" s="2">
        <f t="shared" si="10"/>
        <v>3579000</v>
      </c>
      <c r="U109" s="2">
        <f t="shared" si="11"/>
        <v>3653100</v>
      </c>
      <c r="V109" s="2">
        <f t="shared" si="12"/>
        <v>2898200</v>
      </c>
      <c r="W109" s="2">
        <f t="shared" si="13"/>
        <v>2326000</v>
      </c>
      <c r="X109" s="2">
        <f t="shared" si="14"/>
        <v>1372000</v>
      </c>
      <c r="Y109" s="2" cm="1">
        <f t="array" ref="Y109">_xlfn.XLOOKUP(Y$1&amp;$R109,$C$3:$C$1662&amp;$D$3:$D$1662,$E$3:$E$1662,0,0,1)</f>
        <v>12300</v>
      </c>
      <c r="Z109" s="2" cm="1">
        <f t="array" ref="Z109">_xlfn.XLOOKUP(Z$1&amp;$R109,$C$3:$C$1662&amp;$D$3:$D$1662,$E$3:$E$1662,0,0,1)</f>
        <v>9800</v>
      </c>
      <c r="AA109" s="2" cm="1">
        <f t="array" ref="AA109">_xlfn.XLOOKUP(AA$1&amp;$R109,$C$3:$C$1662&amp;$D$3:$D$1662,$E$3:$E$1662,0,0,1)</f>
        <v>4700</v>
      </c>
      <c r="AB109" s="2" cm="1">
        <f t="array" ref="AB109">_xlfn.XLOOKUP(AB$1&amp;$R109,$C$3:$C$1662&amp;$D$3:$D$1662,$E$3:$E$1662,0,0,1)</f>
        <v>17300</v>
      </c>
      <c r="AC109" s="2" cm="1">
        <f t="array" ref="AC109">_xlfn.XLOOKUP(AC$1&amp;$R109,$C$3:$C$1662&amp;$D$3:$D$1662,$E$3:$E$1662,0,0,1)</f>
        <v>6100</v>
      </c>
    </row>
    <row r="110" spans="3:48" x14ac:dyDescent="0.4">
      <c r="C110" t="s">
        <v>804</v>
      </c>
      <c r="D110" t="s">
        <v>613</v>
      </c>
      <c r="E110">
        <v>6100</v>
      </c>
      <c r="R110" t="s">
        <v>217</v>
      </c>
      <c r="S110" s="2">
        <f t="shared" si="9"/>
        <v>2772100</v>
      </c>
      <c r="T110" s="2">
        <f t="shared" si="10"/>
        <v>3588700</v>
      </c>
      <c r="U110" s="2">
        <f t="shared" si="11"/>
        <v>3664200</v>
      </c>
      <c r="V110" s="2">
        <f t="shared" si="12"/>
        <v>2902700</v>
      </c>
      <c r="W110" s="2">
        <f t="shared" si="13"/>
        <v>2331200</v>
      </c>
      <c r="X110" s="2">
        <f t="shared" si="14"/>
        <v>1373700</v>
      </c>
      <c r="Y110" s="2" cm="1">
        <f t="array" ref="Y110">_xlfn.XLOOKUP(Y$1&amp;$R110,$C$3:$C$1662&amp;$D$3:$D$1662,$E$3:$E$1662,0,0,1)</f>
        <v>9700</v>
      </c>
      <c r="Z110" s="2" cm="1">
        <f t="array" ref="Z110">_xlfn.XLOOKUP(Z$1&amp;$R110,$C$3:$C$1662&amp;$D$3:$D$1662,$E$3:$E$1662,0,0,1)</f>
        <v>11100</v>
      </c>
      <c r="AA110" s="2" cm="1">
        <f t="array" ref="AA110">_xlfn.XLOOKUP(AA$1&amp;$R110,$C$3:$C$1662&amp;$D$3:$D$1662,$E$3:$E$1662,0,0,1)</f>
        <v>4500</v>
      </c>
      <c r="AB110" s="2" cm="1">
        <f t="array" ref="AB110">_xlfn.XLOOKUP(AB$1&amp;$R110,$C$3:$C$1662&amp;$D$3:$D$1662,$E$3:$E$1662,0,0,1)</f>
        <v>5200</v>
      </c>
      <c r="AC110" s="2" cm="1">
        <f t="array" ref="AC110">_xlfn.XLOOKUP(AC$1&amp;$R110,$C$3:$C$1662&amp;$D$3:$D$1662,$E$3:$E$1662,0,0,1)</f>
        <v>1700</v>
      </c>
    </row>
    <row r="111" spans="3:48" x14ac:dyDescent="0.4">
      <c r="C111" t="s">
        <v>804</v>
      </c>
      <c r="D111" t="s">
        <v>614</v>
      </c>
      <c r="E111">
        <v>1700</v>
      </c>
      <c r="R111" t="s">
        <v>219</v>
      </c>
      <c r="S111" s="2">
        <f t="shared" si="9"/>
        <v>2782260</v>
      </c>
      <c r="T111" s="2">
        <f t="shared" si="10"/>
        <v>3604100</v>
      </c>
      <c r="U111" s="2">
        <f t="shared" si="11"/>
        <v>3687500</v>
      </c>
      <c r="V111" s="2">
        <f t="shared" si="12"/>
        <v>2911600</v>
      </c>
      <c r="W111" s="2">
        <f t="shared" si="13"/>
        <v>2332400</v>
      </c>
      <c r="X111" s="2">
        <f t="shared" si="14"/>
        <v>1375700</v>
      </c>
      <c r="Y111" s="2" cm="1">
        <f t="array" ref="Y111">_xlfn.XLOOKUP(Y$1&amp;$R111,$C$3:$C$1662&amp;$D$3:$D$1662,$E$3:$E$1662,0,0,1)</f>
        <v>15400</v>
      </c>
      <c r="Z111" s="2" cm="1">
        <f t="array" ref="Z111">_xlfn.XLOOKUP(Z$1&amp;$R111,$C$3:$C$1662&amp;$D$3:$D$1662,$E$3:$E$1662,0,0,1)</f>
        <v>23300</v>
      </c>
      <c r="AA111" s="2" cm="1">
        <f t="array" ref="AA111">_xlfn.XLOOKUP(AA$1&amp;$R111,$C$3:$C$1662&amp;$D$3:$D$1662,$E$3:$E$1662,0,0,1)</f>
        <v>8900</v>
      </c>
      <c r="AB111" s="2" cm="1">
        <f t="array" ref="AB111">_xlfn.XLOOKUP(AB$1&amp;$R111,$C$3:$C$1662&amp;$D$3:$D$1662,$E$3:$E$1662,0,0,1)</f>
        <v>1200</v>
      </c>
      <c r="AC111" s="2" cm="1">
        <f t="array" ref="AC111">_xlfn.XLOOKUP(AC$1&amp;$R111,$C$3:$C$1662&amp;$D$3:$D$1662,$E$3:$E$1662,0,0,1)</f>
        <v>2000</v>
      </c>
    </row>
    <row r="112" spans="3:48" x14ac:dyDescent="0.4">
      <c r="C112" t="s">
        <v>804</v>
      </c>
      <c r="D112" t="s">
        <v>615</v>
      </c>
      <c r="E112">
        <v>2000</v>
      </c>
      <c r="R112" t="s">
        <v>162</v>
      </c>
      <c r="S112" s="2">
        <f t="shared" si="9"/>
        <v>2791520</v>
      </c>
      <c r="T112" s="2">
        <f t="shared" si="10"/>
        <v>3616600</v>
      </c>
      <c r="U112" s="2">
        <f t="shared" si="11"/>
        <v>3694600</v>
      </c>
      <c r="V112" s="2">
        <f t="shared" si="12"/>
        <v>2914300</v>
      </c>
      <c r="W112" s="2">
        <f t="shared" si="13"/>
        <v>2351900</v>
      </c>
      <c r="X112" s="2">
        <f t="shared" si="14"/>
        <v>1380200</v>
      </c>
      <c r="Y112" s="2" cm="1">
        <f t="array" ref="Y112">_xlfn.XLOOKUP(Y$1&amp;$R112,$C$3:$C$1662&amp;$D$3:$D$1662,$E$3:$E$1662,0,0,1)</f>
        <v>12500</v>
      </c>
      <c r="Z112" s="2" cm="1">
        <f t="array" ref="Z112">_xlfn.XLOOKUP(Z$1&amp;$R112,$C$3:$C$1662&amp;$D$3:$D$1662,$E$3:$E$1662,0,0,1)</f>
        <v>7100</v>
      </c>
      <c r="AA112" s="2" cm="1">
        <f t="array" ref="AA112">_xlfn.XLOOKUP(AA$1&amp;$R112,$C$3:$C$1662&amp;$D$3:$D$1662,$E$3:$E$1662,0,0,1)</f>
        <v>2700</v>
      </c>
      <c r="AB112" s="2" cm="1">
        <f t="array" ref="AB112">_xlfn.XLOOKUP(AB$1&amp;$R112,$C$3:$C$1662&amp;$D$3:$D$1662,$E$3:$E$1662,0,0,1)</f>
        <v>19500</v>
      </c>
      <c r="AC112" s="2" cm="1">
        <f t="array" ref="AC112">_xlfn.XLOOKUP(AC$1&amp;$R112,$C$3:$C$1662&amp;$D$3:$D$1662,$E$3:$E$1662,0,0,1)</f>
        <v>4500</v>
      </c>
    </row>
    <row r="113" spans="3:29" x14ac:dyDescent="0.4">
      <c r="C113" t="s">
        <v>804</v>
      </c>
      <c r="D113" t="s">
        <v>616</v>
      </c>
      <c r="E113">
        <v>4500</v>
      </c>
      <c r="R113" t="s">
        <v>193</v>
      </c>
      <c r="S113" s="2">
        <f t="shared" si="9"/>
        <v>2798180</v>
      </c>
      <c r="T113" s="2">
        <f t="shared" si="10"/>
        <v>3629200</v>
      </c>
      <c r="U113" s="2">
        <f t="shared" si="11"/>
        <v>3700800</v>
      </c>
      <c r="V113" s="2">
        <f t="shared" si="12"/>
        <v>2919700</v>
      </c>
      <c r="W113" s="2">
        <f t="shared" si="13"/>
        <v>2356500</v>
      </c>
      <c r="X113" s="2">
        <f t="shared" si="14"/>
        <v>1384700</v>
      </c>
      <c r="Y113" s="2" cm="1">
        <f t="array" ref="Y113">_xlfn.XLOOKUP(Y$1&amp;$R113,$C$3:$C$1662&amp;$D$3:$D$1662,$E$3:$E$1662,0,0,1)</f>
        <v>12600</v>
      </c>
      <c r="Z113" s="2" cm="1">
        <f t="array" ref="Z113">_xlfn.XLOOKUP(Z$1&amp;$R113,$C$3:$C$1662&amp;$D$3:$D$1662,$E$3:$E$1662,0,0,1)</f>
        <v>6200</v>
      </c>
      <c r="AA113" s="2" cm="1">
        <f t="array" ref="AA113">_xlfn.XLOOKUP(AA$1&amp;$R113,$C$3:$C$1662&amp;$D$3:$D$1662,$E$3:$E$1662,0,0,1)</f>
        <v>5400</v>
      </c>
      <c r="AB113" s="2" cm="1">
        <f t="array" ref="AB113">_xlfn.XLOOKUP(AB$1&amp;$R113,$C$3:$C$1662&amp;$D$3:$D$1662,$E$3:$E$1662,0,0,1)</f>
        <v>4600</v>
      </c>
      <c r="AC113" s="2" cm="1">
        <f t="array" ref="AC113">_xlfn.XLOOKUP(AC$1&amp;$R113,$C$3:$C$1662&amp;$D$3:$D$1662,$E$3:$E$1662,0,0,1)</f>
        <v>4500</v>
      </c>
    </row>
    <row r="114" spans="3:29" x14ac:dyDescent="0.4">
      <c r="C114" t="s">
        <v>804</v>
      </c>
      <c r="D114" t="s">
        <v>617</v>
      </c>
      <c r="E114">
        <v>4500</v>
      </c>
      <c r="R114" t="s">
        <v>190</v>
      </c>
      <c r="S114" s="2">
        <f t="shared" si="9"/>
        <v>2802160</v>
      </c>
      <c r="T114" s="2">
        <f t="shared" si="10"/>
        <v>3632800</v>
      </c>
      <c r="U114" s="2">
        <f t="shared" si="11"/>
        <v>3707400</v>
      </c>
      <c r="V114" s="2">
        <f t="shared" si="12"/>
        <v>2921400</v>
      </c>
      <c r="W114" s="2">
        <f t="shared" si="13"/>
        <v>2362500</v>
      </c>
      <c r="X114" s="2">
        <f t="shared" si="14"/>
        <v>1386700</v>
      </c>
      <c r="Y114" s="2" cm="1">
        <f t="array" ref="Y114">_xlfn.XLOOKUP(Y$1&amp;$R114,$C$3:$C$1662&amp;$D$3:$D$1662,$E$3:$E$1662,0,0,1)</f>
        <v>3600</v>
      </c>
      <c r="Z114" s="2" cm="1">
        <f t="array" ref="Z114">_xlfn.XLOOKUP(Z$1&amp;$R114,$C$3:$C$1662&amp;$D$3:$D$1662,$E$3:$E$1662,0,0,1)</f>
        <v>6600</v>
      </c>
      <c r="AA114" s="2" cm="1">
        <f t="array" ref="AA114">_xlfn.XLOOKUP(AA$1&amp;$R114,$C$3:$C$1662&amp;$D$3:$D$1662,$E$3:$E$1662,0,0,1)</f>
        <v>1700</v>
      </c>
      <c r="AB114" s="2" cm="1">
        <f t="array" ref="AB114">_xlfn.XLOOKUP(AB$1&amp;$R114,$C$3:$C$1662&amp;$D$3:$D$1662,$E$3:$E$1662,0,0,1)</f>
        <v>6000</v>
      </c>
      <c r="AC114" s="2" cm="1">
        <f t="array" ref="AC114">_xlfn.XLOOKUP(AC$1&amp;$R114,$C$3:$C$1662&amp;$D$3:$D$1662,$E$3:$E$1662,0,0,1)</f>
        <v>2000</v>
      </c>
    </row>
    <row r="115" spans="3:29" x14ac:dyDescent="0.4">
      <c r="C115" t="s">
        <v>804</v>
      </c>
      <c r="D115" t="s">
        <v>618</v>
      </c>
      <c r="E115">
        <v>2000</v>
      </c>
      <c r="R115" t="s">
        <v>182</v>
      </c>
      <c r="S115" s="2">
        <f t="shared" si="9"/>
        <v>2827280</v>
      </c>
      <c r="T115" s="2">
        <f t="shared" si="10"/>
        <v>3639200</v>
      </c>
      <c r="U115" s="2">
        <f t="shared" si="11"/>
        <v>3718400</v>
      </c>
      <c r="V115" s="2">
        <f t="shared" si="12"/>
        <v>2924300</v>
      </c>
      <c r="W115" s="2">
        <f t="shared" si="13"/>
        <v>2462000</v>
      </c>
      <c r="X115" s="2">
        <f t="shared" si="14"/>
        <v>1392500</v>
      </c>
      <c r="Y115" s="2" cm="1">
        <f t="array" ref="Y115">_xlfn.XLOOKUP(Y$1&amp;$R115,$C$3:$C$1662&amp;$D$3:$D$1662,$E$3:$E$1662,0,0,1)</f>
        <v>6400</v>
      </c>
      <c r="Z115" s="2" cm="1">
        <f t="array" ref="Z115">_xlfn.XLOOKUP(Z$1&amp;$R115,$C$3:$C$1662&amp;$D$3:$D$1662,$E$3:$E$1662,0,0,1)</f>
        <v>11000</v>
      </c>
      <c r="AA115" s="2" cm="1">
        <f t="array" ref="AA115">_xlfn.XLOOKUP(AA$1&amp;$R115,$C$3:$C$1662&amp;$D$3:$D$1662,$E$3:$E$1662,0,0,1)</f>
        <v>2900</v>
      </c>
      <c r="AB115" s="2" cm="1">
        <f t="array" ref="AB115">_xlfn.XLOOKUP(AB$1&amp;$R115,$C$3:$C$1662&amp;$D$3:$D$1662,$E$3:$E$1662,0,0,1)</f>
        <v>99500</v>
      </c>
      <c r="AC115" s="2" cm="1">
        <f t="array" ref="AC115">_xlfn.XLOOKUP(AC$1&amp;$R115,$C$3:$C$1662&amp;$D$3:$D$1662,$E$3:$E$1662,0,0,1)</f>
        <v>5800</v>
      </c>
    </row>
    <row r="116" spans="3:29" x14ac:dyDescent="0.4">
      <c r="C116" t="s">
        <v>804</v>
      </c>
      <c r="D116" t="s">
        <v>619</v>
      </c>
      <c r="E116">
        <v>5800</v>
      </c>
      <c r="R116" t="s">
        <v>232</v>
      </c>
      <c r="S116" s="2">
        <f t="shared" si="9"/>
        <v>2836940</v>
      </c>
      <c r="T116" s="2">
        <f t="shared" si="10"/>
        <v>3645300</v>
      </c>
      <c r="U116" s="2">
        <f t="shared" si="11"/>
        <v>3725500</v>
      </c>
      <c r="V116" s="2">
        <f t="shared" si="12"/>
        <v>2936700</v>
      </c>
      <c r="W116" s="2">
        <f t="shared" si="13"/>
        <v>2471100</v>
      </c>
      <c r="X116" s="2">
        <f t="shared" si="14"/>
        <v>1406100</v>
      </c>
      <c r="Y116" s="2" cm="1">
        <f t="array" ref="Y116">_xlfn.XLOOKUP(Y$1&amp;$R116,$C$3:$C$1662&amp;$D$3:$D$1662,$E$3:$E$1662,0,0,1)</f>
        <v>6100</v>
      </c>
      <c r="Z116" s="2" cm="1">
        <f t="array" ref="Z116">_xlfn.XLOOKUP(Z$1&amp;$R116,$C$3:$C$1662&amp;$D$3:$D$1662,$E$3:$E$1662,0,0,1)</f>
        <v>7100</v>
      </c>
      <c r="AA116" s="2" cm="1">
        <f t="array" ref="AA116">_xlfn.XLOOKUP(AA$1&amp;$R116,$C$3:$C$1662&amp;$D$3:$D$1662,$E$3:$E$1662,0,0,1)</f>
        <v>12400</v>
      </c>
      <c r="AB116" s="2" cm="1">
        <f t="array" ref="AB116">_xlfn.XLOOKUP(AB$1&amp;$R116,$C$3:$C$1662&amp;$D$3:$D$1662,$E$3:$E$1662,0,0,1)</f>
        <v>9100</v>
      </c>
      <c r="AC116" s="2" cm="1">
        <f t="array" ref="AC116">_xlfn.XLOOKUP(AC$1&amp;$R116,$C$3:$C$1662&amp;$D$3:$D$1662,$E$3:$E$1662,0,0,1)</f>
        <v>13600</v>
      </c>
    </row>
    <row r="117" spans="3:29" x14ac:dyDescent="0.4">
      <c r="C117" t="s">
        <v>804</v>
      </c>
      <c r="D117" t="s">
        <v>620</v>
      </c>
      <c r="E117">
        <v>13600</v>
      </c>
      <c r="R117" t="s">
        <v>246</v>
      </c>
      <c r="S117" s="2">
        <f t="shared" si="9"/>
        <v>2842500</v>
      </c>
      <c r="T117" s="2">
        <f t="shared" si="10"/>
        <v>3651000</v>
      </c>
      <c r="U117" s="2">
        <f t="shared" si="11"/>
        <v>3734300</v>
      </c>
      <c r="V117" s="2">
        <f t="shared" si="12"/>
        <v>2939600</v>
      </c>
      <c r="W117" s="2">
        <f t="shared" si="13"/>
        <v>2480700</v>
      </c>
      <c r="X117" s="2">
        <f t="shared" si="14"/>
        <v>1406900</v>
      </c>
      <c r="Y117" s="2" cm="1">
        <f t="array" ref="Y117">_xlfn.XLOOKUP(Y$1&amp;$R117,$C$3:$C$1662&amp;$D$3:$D$1662,$E$3:$E$1662,0,0,1)</f>
        <v>5700</v>
      </c>
      <c r="Z117" s="2" cm="1">
        <f t="array" ref="Z117">_xlfn.XLOOKUP(Z$1&amp;$R117,$C$3:$C$1662&amp;$D$3:$D$1662,$E$3:$E$1662,0,0,1)</f>
        <v>8800</v>
      </c>
      <c r="AA117" s="2" cm="1">
        <f t="array" ref="AA117">_xlfn.XLOOKUP(AA$1&amp;$R117,$C$3:$C$1662&amp;$D$3:$D$1662,$E$3:$E$1662,0,0,1)</f>
        <v>2900</v>
      </c>
      <c r="AB117" s="2" cm="1">
        <f t="array" ref="AB117">_xlfn.XLOOKUP(AB$1&amp;$R117,$C$3:$C$1662&amp;$D$3:$D$1662,$E$3:$E$1662,0,0,1)</f>
        <v>9600</v>
      </c>
      <c r="AC117" s="2" cm="1">
        <f t="array" ref="AC117">_xlfn.XLOOKUP(AC$1&amp;$R117,$C$3:$C$1662&amp;$D$3:$D$1662,$E$3:$E$1662,0,0,1)</f>
        <v>800</v>
      </c>
    </row>
    <row r="118" spans="3:29" x14ac:dyDescent="0.4">
      <c r="C118" t="s">
        <v>804</v>
      </c>
      <c r="D118" t="s">
        <v>621</v>
      </c>
      <c r="E118">
        <v>800</v>
      </c>
      <c r="R118" t="s">
        <v>108</v>
      </c>
      <c r="S118" s="2">
        <f t="shared" si="9"/>
        <v>2848580</v>
      </c>
      <c r="T118" s="2">
        <f t="shared" si="10"/>
        <v>3657900</v>
      </c>
      <c r="U118" s="2">
        <f t="shared" si="11"/>
        <v>3737800</v>
      </c>
      <c r="V118" s="2">
        <f t="shared" si="12"/>
        <v>2942400</v>
      </c>
      <c r="W118" s="2">
        <f t="shared" si="13"/>
        <v>2493400</v>
      </c>
      <c r="X118" s="2">
        <f t="shared" si="14"/>
        <v>1411400</v>
      </c>
      <c r="Y118" s="2" cm="1">
        <f t="array" ref="Y118">_xlfn.XLOOKUP(Y$1&amp;$R118,$C$3:$C$1662&amp;$D$3:$D$1662,$E$3:$E$1662,0,0,1)</f>
        <v>6900</v>
      </c>
      <c r="Z118" s="2" cm="1">
        <f t="array" ref="Z118">_xlfn.XLOOKUP(Z$1&amp;$R118,$C$3:$C$1662&amp;$D$3:$D$1662,$E$3:$E$1662,0,0,1)</f>
        <v>3500</v>
      </c>
      <c r="AA118" s="2" cm="1">
        <f t="array" ref="AA118">_xlfn.XLOOKUP(AA$1&amp;$R118,$C$3:$C$1662&amp;$D$3:$D$1662,$E$3:$E$1662,0,0,1)</f>
        <v>2800</v>
      </c>
      <c r="AB118" s="2" cm="1">
        <f t="array" ref="AB118">_xlfn.XLOOKUP(AB$1&amp;$R118,$C$3:$C$1662&amp;$D$3:$D$1662,$E$3:$E$1662,0,0,1)</f>
        <v>12700</v>
      </c>
      <c r="AC118" s="2" cm="1">
        <f t="array" ref="AC118">_xlfn.XLOOKUP(AC$1&amp;$R118,$C$3:$C$1662&amp;$D$3:$D$1662,$E$3:$E$1662,0,0,1)</f>
        <v>4500</v>
      </c>
    </row>
    <row r="119" spans="3:29" x14ac:dyDescent="0.4">
      <c r="C119" t="s">
        <v>804</v>
      </c>
      <c r="D119" t="s">
        <v>622</v>
      </c>
      <c r="E119">
        <v>4500</v>
      </c>
      <c r="R119" t="s">
        <v>267</v>
      </c>
      <c r="S119" s="2">
        <f t="shared" si="9"/>
        <v>2858980</v>
      </c>
      <c r="T119" s="2">
        <f t="shared" si="10"/>
        <v>3662400</v>
      </c>
      <c r="U119" s="2">
        <f t="shared" si="11"/>
        <v>3742100</v>
      </c>
      <c r="V119" s="2">
        <f t="shared" si="12"/>
        <v>2950300</v>
      </c>
      <c r="W119" s="2">
        <f t="shared" si="13"/>
        <v>2526400</v>
      </c>
      <c r="X119" s="2">
        <f t="shared" si="14"/>
        <v>1413700</v>
      </c>
      <c r="Y119" s="2" cm="1">
        <f t="array" ref="Y119">_xlfn.XLOOKUP(Y$1&amp;$R119,$C$3:$C$1662&amp;$D$3:$D$1662,$E$3:$E$1662,0,0,1)</f>
        <v>4500</v>
      </c>
      <c r="Z119" s="2" cm="1">
        <f t="array" ref="Z119">_xlfn.XLOOKUP(Z$1&amp;$R119,$C$3:$C$1662&amp;$D$3:$D$1662,$E$3:$E$1662,0,0,1)</f>
        <v>4300</v>
      </c>
      <c r="AA119" s="2" cm="1">
        <f t="array" ref="AA119">_xlfn.XLOOKUP(AA$1&amp;$R119,$C$3:$C$1662&amp;$D$3:$D$1662,$E$3:$E$1662,0,0,1)</f>
        <v>7900</v>
      </c>
      <c r="AB119" s="2" cm="1">
        <f t="array" ref="AB119">_xlfn.XLOOKUP(AB$1&amp;$R119,$C$3:$C$1662&amp;$D$3:$D$1662,$E$3:$E$1662,0,0,1)</f>
        <v>33000</v>
      </c>
      <c r="AC119" s="2" cm="1">
        <f t="array" ref="AC119">_xlfn.XLOOKUP(AC$1&amp;$R119,$C$3:$C$1662&amp;$D$3:$D$1662,$E$3:$E$1662,0,0,1)</f>
        <v>2300</v>
      </c>
    </row>
    <row r="120" spans="3:29" x14ac:dyDescent="0.4">
      <c r="C120" t="s">
        <v>804</v>
      </c>
      <c r="D120" t="s">
        <v>623</v>
      </c>
      <c r="E120">
        <v>2300</v>
      </c>
      <c r="R120" t="s">
        <v>252</v>
      </c>
      <c r="S120" s="2">
        <f t="shared" si="9"/>
        <v>2865360</v>
      </c>
      <c r="T120" s="2">
        <f t="shared" si="10"/>
        <v>3665600</v>
      </c>
      <c r="U120" s="2">
        <f t="shared" si="11"/>
        <v>3755500</v>
      </c>
      <c r="V120" s="2">
        <f t="shared" si="12"/>
        <v>2951300</v>
      </c>
      <c r="W120" s="2">
        <f t="shared" si="13"/>
        <v>2537400</v>
      </c>
      <c r="X120" s="2">
        <f t="shared" si="14"/>
        <v>1417000</v>
      </c>
      <c r="Y120" s="2" cm="1">
        <f t="array" ref="Y120">_xlfn.XLOOKUP(Y$1&amp;$R120,$C$3:$C$1662&amp;$D$3:$D$1662,$E$3:$E$1662,0,0,1)</f>
        <v>3200</v>
      </c>
      <c r="Z120" s="2" cm="1">
        <f t="array" ref="Z120">_xlfn.XLOOKUP(Z$1&amp;$R120,$C$3:$C$1662&amp;$D$3:$D$1662,$E$3:$E$1662,0,0,1)</f>
        <v>13400</v>
      </c>
      <c r="AA120" s="2" cm="1">
        <f t="array" ref="AA120">_xlfn.XLOOKUP(AA$1&amp;$R120,$C$3:$C$1662&amp;$D$3:$D$1662,$E$3:$E$1662,0,0,1)</f>
        <v>1000</v>
      </c>
      <c r="AB120" s="2" cm="1">
        <f t="array" ref="AB120">_xlfn.XLOOKUP(AB$1&amp;$R120,$C$3:$C$1662&amp;$D$3:$D$1662,$E$3:$E$1662,0,0,1)</f>
        <v>11000</v>
      </c>
      <c r="AC120" s="2" cm="1">
        <f t="array" ref="AC120">_xlfn.XLOOKUP(AC$1&amp;$R120,$C$3:$C$1662&amp;$D$3:$D$1662,$E$3:$E$1662,0,0,1)</f>
        <v>3300</v>
      </c>
    </row>
    <row r="121" spans="3:29" x14ac:dyDescent="0.4">
      <c r="C121" t="s">
        <v>804</v>
      </c>
      <c r="D121" t="s">
        <v>624</v>
      </c>
      <c r="E121">
        <v>3300</v>
      </c>
      <c r="R121" t="s">
        <v>128</v>
      </c>
      <c r="S121" s="2">
        <f t="shared" si="9"/>
        <v>2874340</v>
      </c>
      <c r="T121" s="2">
        <f t="shared" si="10"/>
        <v>3679300</v>
      </c>
      <c r="U121" s="2">
        <f t="shared" si="11"/>
        <v>3759800</v>
      </c>
      <c r="V121" s="2">
        <f t="shared" si="12"/>
        <v>2958400</v>
      </c>
      <c r="W121" s="2">
        <f t="shared" si="13"/>
        <v>2556400</v>
      </c>
      <c r="X121" s="2">
        <f t="shared" si="14"/>
        <v>1417800</v>
      </c>
      <c r="Y121" s="2" cm="1">
        <f t="array" ref="Y121">_xlfn.XLOOKUP(Y$1&amp;$R121,$C$3:$C$1662&amp;$D$3:$D$1662,$E$3:$E$1662,0,0,1)</f>
        <v>13700</v>
      </c>
      <c r="Z121" s="2" cm="1">
        <f t="array" ref="Z121">_xlfn.XLOOKUP(Z$1&amp;$R121,$C$3:$C$1662&amp;$D$3:$D$1662,$E$3:$E$1662,0,0,1)</f>
        <v>4300</v>
      </c>
      <c r="AA121" s="2" cm="1">
        <f t="array" ref="AA121">_xlfn.XLOOKUP(AA$1&amp;$R121,$C$3:$C$1662&amp;$D$3:$D$1662,$E$3:$E$1662,0,0,1)</f>
        <v>7100</v>
      </c>
      <c r="AB121" s="2" cm="1">
        <f t="array" ref="AB121">_xlfn.XLOOKUP(AB$1&amp;$R121,$C$3:$C$1662&amp;$D$3:$D$1662,$E$3:$E$1662,0,0,1)</f>
        <v>19000</v>
      </c>
      <c r="AC121" s="2" cm="1">
        <f t="array" ref="AC121">_xlfn.XLOOKUP(AC$1&amp;$R121,$C$3:$C$1662&amp;$D$3:$D$1662,$E$3:$E$1662,0,0,1)</f>
        <v>800</v>
      </c>
    </row>
    <row r="122" spans="3:29" x14ac:dyDescent="0.4">
      <c r="C122" t="s">
        <v>804</v>
      </c>
      <c r="D122" t="s">
        <v>625</v>
      </c>
      <c r="E122">
        <v>800</v>
      </c>
      <c r="R122" t="s">
        <v>287</v>
      </c>
      <c r="S122" s="2">
        <f t="shared" si="9"/>
        <v>2884860</v>
      </c>
      <c r="T122" s="2">
        <f t="shared" si="10"/>
        <v>3698900</v>
      </c>
      <c r="U122" s="2">
        <f t="shared" si="11"/>
        <v>3768100</v>
      </c>
      <c r="V122" s="2">
        <f t="shared" si="12"/>
        <v>2967300</v>
      </c>
      <c r="W122" s="2">
        <f t="shared" si="13"/>
        <v>2564600</v>
      </c>
      <c r="X122" s="2">
        <f t="shared" si="14"/>
        <v>1425400</v>
      </c>
      <c r="Y122" s="2" cm="1">
        <f t="array" ref="Y122">_xlfn.XLOOKUP(Y$1&amp;$R122,$C$3:$C$1662&amp;$D$3:$D$1662,$E$3:$E$1662,0,0,1)</f>
        <v>19600</v>
      </c>
      <c r="Z122" s="2" cm="1">
        <f t="array" ref="Z122">_xlfn.XLOOKUP(Z$1&amp;$R122,$C$3:$C$1662&amp;$D$3:$D$1662,$E$3:$E$1662,0,0,1)</f>
        <v>8300</v>
      </c>
      <c r="AA122" s="2" cm="1">
        <f t="array" ref="AA122">_xlfn.XLOOKUP(AA$1&amp;$R122,$C$3:$C$1662&amp;$D$3:$D$1662,$E$3:$E$1662,0,0,1)</f>
        <v>8900</v>
      </c>
      <c r="AB122" s="2" cm="1">
        <f t="array" ref="AB122">_xlfn.XLOOKUP(AB$1&amp;$R122,$C$3:$C$1662&amp;$D$3:$D$1662,$E$3:$E$1662,0,0,1)</f>
        <v>8200</v>
      </c>
      <c r="AC122" s="2" cm="1">
        <f t="array" ref="AC122">_xlfn.XLOOKUP(AC$1&amp;$R122,$C$3:$C$1662&amp;$D$3:$D$1662,$E$3:$E$1662,0,0,1)</f>
        <v>7600</v>
      </c>
    </row>
    <row r="123" spans="3:29" x14ac:dyDescent="0.4">
      <c r="C123" t="s">
        <v>804</v>
      </c>
      <c r="D123" t="s">
        <v>626</v>
      </c>
      <c r="E123">
        <v>7600</v>
      </c>
      <c r="R123" t="s">
        <v>194</v>
      </c>
      <c r="S123" s="2">
        <f t="shared" si="9"/>
        <v>2898940</v>
      </c>
      <c r="T123" s="2">
        <f t="shared" si="10"/>
        <v>3717600</v>
      </c>
      <c r="U123" s="2">
        <f t="shared" si="11"/>
        <v>3775900</v>
      </c>
      <c r="V123" s="2">
        <f t="shared" si="12"/>
        <v>2971500</v>
      </c>
      <c r="W123" s="2">
        <f t="shared" si="13"/>
        <v>2585700</v>
      </c>
      <c r="X123" s="2">
        <f t="shared" si="14"/>
        <v>1444000</v>
      </c>
      <c r="Y123" s="2" cm="1">
        <f t="array" ref="Y123">_xlfn.XLOOKUP(Y$1&amp;$R123,$C$3:$C$1662&amp;$D$3:$D$1662,$E$3:$E$1662,0,0,1)</f>
        <v>18700</v>
      </c>
      <c r="Z123" s="2" cm="1">
        <f t="array" ref="Z123">_xlfn.XLOOKUP(Z$1&amp;$R123,$C$3:$C$1662&amp;$D$3:$D$1662,$E$3:$E$1662,0,0,1)</f>
        <v>7800</v>
      </c>
      <c r="AA123" s="2" cm="1">
        <f t="array" ref="AA123">_xlfn.XLOOKUP(AA$1&amp;$R123,$C$3:$C$1662&amp;$D$3:$D$1662,$E$3:$E$1662,0,0,1)</f>
        <v>4200</v>
      </c>
      <c r="AB123" s="2" cm="1">
        <f t="array" ref="AB123">_xlfn.XLOOKUP(AB$1&amp;$R123,$C$3:$C$1662&amp;$D$3:$D$1662,$E$3:$E$1662,0,0,1)</f>
        <v>21100</v>
      </c>
      <c r="AC123" s="2" cm="1">
        <f t="array" ref="AC123">_xlfn.XLOOKUP(AC$1&amp;$R123,$C$3:$C$1662&amp;$D$3:$D$1662,$E$3:$E$1662,0,0,1)</f>
        <v>18600</v>
      </c>
    </row>
    <row r="124" spans="3:29" x14ac:dyDescent="0.4">
      <c r="C124" t="s">
        <v>804</v>
      </c>
      <c r="D124" t="s">
        <v>627</v>
      </c>
      <c r="E124">
        <v>18600</v>
      </c>
      <c r="R124" t="s">
        <v>184</v>
      </c>
      <c r="S124" s="2">
        <f t="shared" si="9"/>
        <v>2907440</v>
      </c>
      <c r="T124" s="2">
        <f t="shared" si="10"/>
        <v>3740400</v>
      </c>
      <c r="U124" s="2">
        <f t="shared" si="11"/>
        <v>3784000</v>
      </c>
      <c r="V124" s="2">
        <f t="shared" si="12"/>
        <v>2974700</v>
      </c>
      <c r="W124" s="2">
        <f t="shared" si="13"/>
        <v>2591200</v>
      </c>
      <c r="X124" s="2">
        <f t="shared" si="14"/>
        <v>1446900</v>
      </c>
      <c r="Y124" s="2" cm="1">
        <f t="array" ref="Y124">_xlfn.XLOOKUP(Y$1&amp;$R124,$C$3:$C$1662&amp;$D$3:$D$1662,$E$3:$E$1662,0,0,1)</f>
        <v>22800</v>
      </c>
      <c r="Z124" s="2" cm="1">
        <f t="array" ref="Z124">_xlfn.XLOOKUP(Z$1&amp;$R124,$C$3:$C$1662&amp;$D$3:$D$1662,$E$3:$E$1662,0,0,1)</f>
        <v>8100</v>
      </c>
      <c r="AA124" s="2" cm="1">
        <f t="array" ref="AA124">_xlfn.XLOOKUP(AA$1&amp;$R124,$C$3:$C$1662&amp;$D$3:$D$1662,$E$3:$E$1662,0,0,1)</f>
        <v>3200</v>
      </c>
      <c r="AB124" s="2" cm="1">
        <f t="array" ref="AB124">_xlfn.XLOOKUP(AB$1&amp;$R124,$C$3:$C$1662&amp;$D$3:$D$1662,$E$3:$E$1662,0,0,1)</f>
        <v>5500</v>
      </c>
      <c r="AC124" s="2" cm="1">
        <f t="array" ref="AC124">_xlfn.XLOOKUP(AC$1&amp;$R124,$C$3:$C$1662&amp;$D$3:$D$1662,$E$3:$E$1662,0,0,1)</f>
        <v>2900</v>
      </c>
    </row>
    <row r="125" spans="3:29" x14ac:dyDescent="0.4">
      <c r="C125" t="s">
        <v>804</v>
      </c>
      <c r="D125" t="s">
        <v>628</v>
      </c>
      <c r="E125">
        <v>2900</v>
      </c>
      <c r="R125" t="s">
        <v>177</v>
      </c>
      <c r="S125" s="2">
        <f t="shared" si="9"/>
        <v>2917580</v>
      </c>
      <c r="T125" s="2">
        <f t="shared" si="10"/>
        <v>3756700</v>
      </c>
      <c r="U125" s="2">
        <f t="shared" si="11"/>
        <v>3793700</v>
      </c>
      <c r="V125" s="2">
        <f t="shared" si="12"/>
        <v>2981100</v>
      </c>
      <c r="W125" s="2">
        <f t="shared" si="13"/>
        <v>2600900</v>
      </c>
      <c r="X125" s="2">
        <f t="shared" si="14"/>
        <v>1455500</v>
      </c>
      <c r="Y125" s="2" cm="1">
        <f t="array" ref="Y125">_xlfn.XLOOKUP(Y$1&amp;$R125,$C$3:$C$1662&amp;$D$3:$D$1662,$E$3:$E$1662,0,0,1)</f>
        <v>16300</v>
      </c>
      <c r="Z125" s="2" cm="1">
        <f t="array" ref="Z125">_xlfn.XLOOKUP(Z$1&amp;$R125,$C$3:$C$1662&amp;$D$3:$D$1662,$E$3:$E$1662,0,0,1)</f>
        <v>9700</v>
      </c>
      <c r="AA125" s="2" cm="1">
        <f t="array" ref="AA125">_xlfn.XLOOKUP(AA$1&amp;$R125,$C$3:$C$1662&amp;$D$3:$D$1662,$E$3:$E$1662,0,0,1)</f>
        <v>6400</v>
      </c>
      <c r="AB125" s="2" cm="1">
        <f t="array" ref="AB125">_xlfn.XLOOKUP(AB$1&amp;$R125,$C$3:$C$1662&amp;$D$3:$D$1662,$E$3:$E$1662,0,0,1)</f>
        <v>9700</v>
      </c>
      <c r="AC125" s="2" cm="1">
        <f t="array" ref="AC125">_xlfn.XLOOKUP(AC$1&amp;$R125,$C$3:$C$1662&amp;$D$3:$D$1662,$E$3:$E$1662,0,0,1)</f>
        <v>8600</v>
      </c>
    </row>
    <row r="126" spans="3:29" x14ac:dyDescent="0.4">
      <c r="C126" t="s">
        <v>804</v>
      </c>
      <c r="D126" t="s">
        <v>629</v>
      </c>
      <c r="E126">
        <v>8600</v>
      </c>
      <c r="R126" t="s">
        <v>55</v>
      </c>
      <c r="S126" s="2">
        <f t="shared" si="9"/>
        <v>2925100</v>
      </c>
      <c r="T126" s="2">
        <f t="shared" si="10"/>
        <v>3764100</v>
      </c>
      <c r="U126" s="2">
        <f t="shared" si="11"/>
        <v>3809700</v>
      </c>
      <c r="V126" s="2">
        <f t="shared" si="12"/>
        <v>2986300</v>
      </c>
      <c r="W126" s="2">
        <f t="shared" si="13"/>
        <v>2606900</v>
      </c>
      <c r="X126" s="2">
        <f t="shared" si="14"/>
        <v>1458500</v>
      </c>
      <c r="Y126" s="2" cm="1">
        <f t="array" ref="Y126">_xlfn.XLOOKUP(Y$1&amp;$R126,$C$3:$C$1662&amp;$D$3:$D$1662,$E$3:$E$1662,0,0,1)</f>
        <v>7400</v>
      </c>
      <c r="Z126" s="2" cm="1">
        <f t="array" ref="Z126">_xlfn.XLOOKUP(Z$1&amp;$R126,$C$3:$C$1662&amp;$D$3:$D$1662,$E$3:$E$1662,0,0,1)</f>
        <v>16000</v>
      </c>
      <c r="AA126" s="2" cm="1">
        <f t="array" ref="AA126">_xlfn.XLOOKUP(AA$1&amp;$R126,$C$3:$C$1662&amp;$D$3:$D$1662,$E$3:$E$1662,0,0,1)</f>
        <v>5200</v>
      </c>
      <c r="AB126" s="2" cm="1">
        <f t="array" ref="AB126">_xlfn.XLOOKUP(AB$1&amp;$R126,$C$3:$C$1662&amp;$D$3:$D$1662,$E$3:$E$1662,0,0,1)</f>
        <v>6000</v>
      </c>
      <c r="AC126" s="2" cm="1">
        <f t="array" ref="AC126">_xlfn.XLOOKUP(AC$1&amp;$R126,$C$3:$C$1662&amp;$D$3:$D$1662,$E$3:$E$1662,0,0,1)</f>
        <v>3000</v>
      </c>
    </row>
    <row r="127" spans="3:29" x14ac:dyDescent="0.4">
      <c r="C127" t="s">
        <v>804</v>
      </c>
      <c r="D127" t="s">
        <v>630</v>
      </c>
      <c r="E127">
        <v>3000</v>
      </c>
      <c r="R127" t="s">
        <v>32</v>
      </c>
      <c r="S127" s="2">
        <f t="shared" si="9"/>
        <v>2935420</v>
      </c>
      <c r="T127" s="2">
        <f t="shared" si="10"/>
        <v>3788200</v>
      </c>
      <c r="U127" s="2">
        <f t="shared" si="11"/>
        <v>3818700</v>
      </c>
      <c r="V127" s="2">
        <f t="shared" si="12"/>
        <v>2989200</v>
      </c>
      <c r="W127" s="2">
        <f t="shared" si="13"/>
        <v>2613100</v>
      </c>
      <c r="X127" s="2">
        <f t="shared" si="14"/>
        <v>1467900</v>
      </c>
      <c r="Y127" s="2" cm="1">
        <f t="array" ref="Y127">_xlfn.XLOOKUP(Y$1&amp;$R127,$C$3:$C$1662&amp;$D$3:$D$1662,$E$3:$E$1662,0,0,1)</f>
        <v>24100</v>
      </c>
      <c r="Z127" s="2" cm="1">
        <f t="array" ref="Z127">_xlfn.XLOOKUP(Z$1&amp;$R127,$C$3:$C$1662&amp;$D$3:$D$1662,$E$3:$E$1662,0,0,1)</f>
        <v>9000</v>
      </c>
      <c r="AA127" s="2" cm="1">
        <f t="array" ref="AA127">_xlfn.XLOOKUP(AA$1&amp;$R127,$C$3:$C$1662&amp;$D$3:$D$1662,$E$3:$E$1662,0,0,1)</f>
        <v>2900</v>
      </c>
      <c r="AB127" s="2" cm="1">
        <f t="array" ref="AB127">_xlfn.XLOOKUP(AB$1&amp;$R127,$C$3:$C$1662&amp;$D$3:$D$1662,$E$3:$E$1662,0,0,1)</f>
        <v>6200</v>
      </c>
      <c r="AC127" s="2" cm="1">
        <f t="array" ref="AC127">_xlfn.XLOOKUP(AC$1&amp;$R127,$C$3:$C$1662&amp;$D$3:$D$1662,$E$3:$E$1662,0,0,1)</f>
        <v>9400</v>
      </c>
    </row>
    <row r="128" spans="3:29" x14ac:dyDescent="0.4">
      <c r="C128" t="s">
        <v>804</v>
      </c>
      <c r="D128" t="s">
        <v>631</v>
      </c>
      <c r="E128">
        <v>9400</v>
      </c>
      <c r="R128" t="s">
        <v>166</v>
      </c>
      <c r="S128" s="2">
        <f t="shared" si="9"/>
        <v>2950380</v>
      </c>
      <c r="T128" s="2">
        <f t="shared" si="10"/>
        <v>3796300</v>
      </c>
      <c r="U128" s="2">
        <f t="shared" si="11"/>
        <v>3846200</v>
      </c>
      <c r="V128" s="2">
        <f t="shared" si="12"/>
        <v>3014400</v>
      </c>
      <c r="W128" s="2">
        <f t="shared" si="13"/>
        <v>2622900</v>
      </c>
      <c r="X128" s="2">
        <f t="shared" si="14"/>
        <v>1472100</v>
      </c>
      <c r="Y128" s="2" cm="1">
        <f t="array" ref="Y128">_xlfn.XLOOKUP(Y$1&amp;$R128,$C$3:$C$1662&amp;$D$3:$D$1662,$E$3:$E$1662,0,0,1)</f>
        <v>8100</v>
      </c>
      <c r="Z128" s="2" cm="1">
        <f t="array" ref="Z128">_xlfn.XLOOKUP(Z$1&amp;$R128,$C$3:$C$1662&amp;$D$3:$D$1662,$E$3:$E$1662,0,0,1)</f>
        <v>27500</v>
      </c>
      <c r="AA128" s="2" cm="1">
        <f t="array" ref="AA128">_xlfn.XLOOKUP(AA$1&amp;$R128,$C$3:$C$1662&amp;$D$3:$D$1662,$E$3:$E$1662,0,0,1)</f>
        <v>25200</v>
      </c>
      <c r="AB128" s="2" cm="1">
        <f t="array" ref="AB128">_xlfn.XLOOKUP(AB$1&amp;$R128,$C$3:$C$1662&amp;$D$3:$D$1662,$E$3:$E$1662,0,0,1)</f>
        <v>9800</v>
      </c>
      <c r="AC128" s="2" cm="1">
        <f t="array" ref="AC128">_xlfn.XLOOKUP(AC$1&amp;$R128,$C$3:$C$1662&amp;$D$3:$D$1662,$E$3:$E$1662,0,0,1)</f>
        <v>4200</v>
      </c>
    </row>
    <row r="129" spans="3:29" x14ac:dyDescent="0.4">
      <c r="C129" t="s">
        <v>804</v>
      </c>
      <c r="D129" t="s">
        <v>632</v>
      </c>
      <c r="E129">
        <v>4200</v>
      </c>
      <c r="R129" t="s">
        <v>60</v>
      </c>
      <c r="S129" s="2">
        <f t="shared" si="9"/>
        <v>2958520</v>
      </c>
      <c r="T129" s="2">
        <f t="shared" si="10"/>
        <v>3825000</v>
      </c>
      <c r="U129" s="2">
        <f t="shared" si="11"/>
        <v>3851900</v>
      </c>
      <c r="V129" s="2">
        <f t="shared" si="12"/>
        <v>3016200</v>
      </c>
      <c r="W129" s="2">
        <f t="shared" si="13"/>
        <v>2625000</v>
      </c>
      <c r="X129" s="2">
        <f t="shared" si="14"/>
        <v>1474500</v>
      </c>
      <c r="Y129" s="2" cm="1">
        <f t="array" ref="Y129">_xlfn.XLOOKUP(Y$1&amp;$R129,$C$3:$C$1662&amp;$D$3:$D$1662,$E$3:$E$1662,0,0,1)</f>
        <v>28700</v>
      </c>
      <c r="Z129" s="2" cm="1">
        <f t="array" ref="Z129">_xlfn.XLOOKUP(Z$1&amp;$R129,$C$3:$C$1662&amp;$D$3:$D$1662,$E$3:$E$1662,0,0,1)</f>
        <v>5700</v>
      </c>
      <c r="AA129" s="2" cm="1">
        <f t="array" ref="AA129">_xlfn.XLOOKUP(AA$1&amp;$R129,$C$3:$C$1662&amp;$D$3:$D$1662,$E$3:$E$1662,0,0,1)</f>
        <v>1800</v>
      </c>
      <c r="AB129" s="2" cm="1">
        <f t="array" ref="AB129">_xlfn.XLOOKUP(AB$1&amp;$R129,$C$3:$C$1662&amp;$D$3:$D$1662,$E$3:$E$1662,0,0,1)</f>
        <v>2100</v>
      </c>
      <c r="AC129" s="2" cm="1">
        <f t="array" ref="AC129">_xlfn.XLOOKUP(AC$1&amp;$R129,$C$3:$C$1662&amp;$D$3:$D$1662,$E$3:$E$1662,0,0,1)</f>
        <v>2400</v>
      </c>
    </row>
    <row r="130" spans="3:29" x14ac:dyDescent="0.4">
      <c r="C130" t="s">
        <v>804</v>
      </c>
      <c r="D130" t="s">
        <v>633</v>
      </c>
      <c r="E130">
        <v>2400</v>
      </c>
      <c r="R130" t="s">
        <v>266</v>
      </c>
      <c r="S130" s="2">
        <f t="shared" si="9"/>
        <v>2974420</v>
      </c>
      <c r="T130" s="2">
        <f t="shared" si="10"/>
        <v>3863400</v>
      </c>
      <c r="U130" s="2">
        <f t="shared" si="11"/>
        <v>3859600</v>
      </c>
      <c r="V130" s="2">
        <f t="shared" si="12"/>
        <v>3022500</v>
      </c>
      <c r="W130" s="2">
        <f t="shared" si="13"/>
        <v>2644800</v>
      </c>
      <c r="X130" s="2">
        <f t="shared" si="14"/>
        <v>1481800</v>
      </c>
      <c r="Y130" s="2" cm="1">
        <f t="array" ref="Y130">_xlfn.XLOOKUP(Y$1&amp;$R130,$C$3:$C$1662&amp;$D$3:$D$1662,$E$3:$E$1662,0,0,1)</f>
        <v>38400</v>
      </c>
      <c r="Z130" s="2" cm="1">
        <f t="array" ref="Z130">_xlfn.XLOOKUP(Z$1&amp;$R130,$C$3:$C$1662&amp;$D$3:$D$1662,$E$3:$E$1662,0,0,1)</f>
        <v>7700</v>
      </c>
      <c r="AA130" s="2" cm="1">
        <f t="array" ref="AA130">_xlfn.XLOOKUP(AA$1&amp;$R130,$C$3:$C$1662&amp;$D$3:$D$1662,$E$3:$E$1662,0,0,1)</f>
        <v>6300</v>
      </c>
      <c r="AB130" s="2" cm="1">
        <f t="array" ref="AB130">_xlfn.XLOOKUP(AB$1&amp;$R130,$C$3:$C$1662&amp;$D$3:$D$1662,$E$3:$E$1662,0,0,1)</f>
        <v>19800</v>
      </c>
      <c r="AC130" s="2" cm="1">
        <f t="array" ref="AC130">_xlfn.XLOOKUP(AC$1&amp;$R130,$C$3:$C$1662&amp;$D$3:$D$1662,$E$3:$E$1662,0,0,1)</f>
        <v>7300</v>
      </c>
    </row>
    <row r="131" spans="3:29" x14ac:dyDescent="0.4">
      <c r="C131" t="s">
        <v>804</v>
      </c>
      <c r="D131" t="s">
        <v>634</v>
      </c>
      <c r="E131">
        <v>7300</v>
      </c>
      <c r="R131" t="s">
        <v>44</v>
      </c>
      <c r="S131" s="2">
        <f t="shared" ref="S131:S194" si="17">IFERROR(AVERAGEIFS(T131:X131,T131:X131,"&gt;0"),0)</f>
        <v>2980060</v>
      </c>
      <c r="T131" s="2">
        <f t="shared" si="10"/>
        <v>3870000</v>
      </c>
      <c r="U131" s="2">
        <f t="shared" si="11"/>
        <v>3865000</v>
      </c>
      <c r="V131" s="2">
        <f t="shared" si="12"/>
        <v>3028700</v>
      </c>
      <c r="W131" s="2">
        <f t="shared" si="13"/>
        <v>2651900</v>
      </c>
      <c r="X131" s="2">
        <f t="shared" si="14"/>
        <v>1484700</v>
      </c>
      <c r="Y131" s="2" cm="1">
        <f t="array" ref="Y131">_xlfn.XLOOKUP(Y$1&amp;$R131,$C$3:$C$1662&amp;$D$3:$D$1662,$E$3:$E$1662,0,0,1)</f>
        <v>6600</v>
      </c>
      <c r="Z131" s="2" cm="1">
        <f t="array" ref="Z131">_xlfn.XLOOKUP(Z$1&amp;$R131,$C$3:$C$1662&amp;$D$3:$D$1662,$E$3:$E$1662,0,0,1)</f>
        <v>5400</v>
      </c>
      <c r="AA131" s="2" cm="1">
        <f t="array" ref="AA131">_xlfn.XLOOKUP(AA$1&amp;$R131,$C$3:$C$1662&amp;$D$3:$D$1662,$E$3:$E$1662,0,0,1)</f>
        <v>6200</v>
      </c>
      <c r="AB131" s="2" cm="1">
        <f t="array" ref="AB131">_xlfn.XLOOKUP(AB$1&amp;$R131,$C$3:$C$1662&amp;$D$3:$D$1662,$E$3:$E$1662,0,0,1)</f>
        <v>7100</v>
      </c>
      <c r="AC131" s="2" cm="1">
        <f t="array" ref="AC131">_xlfn.XLOOKUP(AC$1&amp;$R131,$C$3:$C$1662&amp;$D$3:$D$1662,$E$3:$E$1662,0,0,1)</f>
        <v>2900</v>
      </c>
    </row>
    <row r="132" spans="3:29" x14ac:dyDescent="0.4">
      <c r="C132" t="s">
        <v>804</v>
      </c>
      <c r="D132" t="s">
        <v>635</v>
      </c>
      <c r="E132">
        <v>2900</v>
      </c>
      <c r="R132" t="s">
        <v>230</v>
      </c>
      <c r="S132" s="2">
        <f t="shared" si="17"/>
        <v>2986360</v>
      </c>
      <c r="T132" s="2">
        <f t="shared" ref="T132:T195" si="18">T131+Y132</f>
        <v>3878300</v>
      </c>
      <c r="U132" s="2">
        <f t="shared" ref="U132:U195" si="19">U131+Z132</f>
        <v>3872200</v>
      </c>
      <c r="V132" s="2">
        <f t="shared" ref="V132:V195" si="20">V131+AA132</f>
        <v>3032100</v>
      </c>
      <c r="W132" s="2">
        <f t="shared" ref="W132:W195" si="21">W131+AB132</f>
        <v>2660600</v>
      </c>
      <c r="X132" s="2">
        <f t="shared" ref="X132:X195" si="22">X131+AC132</f>
        <v>1488600</v>
      </c>
      <c r="Y132" s="2" cm="1">
        <f t="array" ref="Y132">_xlfn.XLOOKUP(Y$1&amp;$R132,$C$3:$C$1662&amp;$D$3:$D$1662,$E$3:$E$1662,0,0,1)</f>
        <v>8300</v>
      </c>
      <c r="Z132" s="2" cm="1">
        <f t="array" ref="Z132">_xlfn.XLOOKUP(Z$1&amp;$R132,$C$3:$C$1662&amp;$D$3:$D$1662,$E$3:$E$1662,0,0,1)</f>
        <v>7200</v>
      </c>
      <c r="AA132" s="2" cm="1">
        <f t="array" ref="AA132">_xlfn.XLOOKUP(AA$1&amp;$R132,$C$3:$C$1662&amp;$D$3:$D$1662,$E$3:$E$1662,0,0,1)</f>
        <v>3400</v>
      </c>
      <c r="AB132" s="2" cm="1">
        <f t="array" ref="AB132">_xlfn.XLOOKUP(AB$1&amp;$R132,$C$3:$C$1662&amp;$D$3:$D$1662,$E$3:$E$1662,0,0,1)</f>
        <v>8700</v>
      </c>
      <c r="AC132" s="2" cm="1">
        <f t="array" ref="AC132">_xlfn.XLOOKUP(AC$1&amp;$R132,$C$3:$C$1662&amp;$D$3:$D$1662,$E$3:$E$1662,0,0,1)</f>
        <v>3900</v>
      </c>
    </row>
    <row r="133" spans="3:29" x14ac:dyDescent="0.4">
      <c r="C133" t="s">
        <v>804</v>
      </c>
      <c r="D133" t="s">
        <v>636</v>
      </c>
      <c r="E133">
        <v>3900</v>
      </c>
      <c r="R133" t="s">
        <v>214</v>
      </c>
      <c r="S133" s="2">
        <f t="shared" si="17"/>
        <v>2997780</v>
      </c>
      <c r="T133" s="2">
        <f t="shared" si="18"/>
        <v>3885700</v>
      </c>
      <c r="U133" s="2">
        <f t="shared" si="19"/>
        <v>3889300</v>
      </c>
      <c r="V133" s="2">
        <f t="shared" si="20"/>
        <v>3053200</v>
      </c>
      <c r="W133" s="2">
        <f t="shared" si="21"/>
        <v>2665900</v>
      </c>
      <c r="X133" s="2">
        <f t="shared" si="22"/>
        <v>1494800</v>
      </c>
      <c r="Y133" s="2" cm="1">
        <f t="array" ref="Y133">_xlfn.XLOOKUP(Y$1&amp;$R133,$C$3:$C$1662&amp;$D$3:$D$1662,$E$3:$E$1662,0,0,1)</f>
        <v>7400</v>
      </c>
      <c r="Z133" s="2" cm="1">
        <f t="array" ref="Z133">_xlfn.XLOOKUP(Z$1&amp;$R133,$C$3:$C$1662&amp;$D$3:$D$1662,$E$3:$E$1662,0,0,1)</f>
        <v>17100</v>
      </c>
      <c r="AA133" s="2" cm="1">
        <f t="array" ref="AA133">_xlfn.XLOOKUP(AA$1&amp;$R133,$C$3:$C$1662&amp;$D$3:$D$1662,$E$3:$E$1662,0,0,1)</f>
        <v>21100</v>
      </c>
      <c r="AB133" s="2" cm="1">
        <f t="array" ref="AB133">_xlfn.XLOOKUP(AB$1&amp;$R133,$C$3:$C$1662&amp;$D$3:$D$1662,$E$3:$E$1662,0,0,1)</f>
        <v>5300</v>
      </c>
      <c r="AC133" s="2" cm="1">
        <f t="array" ref="AC133">_xlfn.XLOOKUP(AC$1&amp;$R133,$C$3:$C$1662&amp;$D$3:$D$1662,$E$3:$E$1662,0,0,1)</f>
        <v>6200</v>
      </c>
    </row>
    <row r="134" spans="3:29" x14ac:dyDescent="0.4">
      <c r="C134" t="s">
        <v>804</v>
      </c>
      <c r="D134" t="s">
        <v>637</v>
      </c>
      <c r="E134">
        <v>6200</v>
      </c>
      <c r="R134" t="s">
        <v>233</v>
      </c>
      <c r="S134" s="2">
        <f t="shared" si="17"/>
        <v>3013280</v>
      </c>
      <c r="T134" s="2">
        <f t="shared" si="18"/>
        <v>3908800</v>
      </c>
      <c r="U134" s="2">
        <f t="shared" si="19"/>
        <v>3900300</v>
      </c>
      <c r="V134" s="2">
        <f t="shared" si="20"/>
        <v>3061000</v>
      </c>
      <c r="W134" s="2">
        <f t="shared" si="21"/>
        <v>2672400</v>
      </c>
      <c r="X134" s="2">
        <f t="shared" si="22"/>
        <v>1523900</v>
      </c>
      <c r="Y134" s="2" cm="1">
        <f t="array" ref="Y134">_xlfn.XLOOKUP(Y$1&amp;$R134,$C$3:$C$1662&amp;$D$3:$D$1662,$E$3:$E$1662,0,0,1)</f>
        <v>23100</v>
      </c>
      <c r="Z134" s="2" cm="1">
        <f t="array" ref="Z134">_xlfn.XLOOKUP(Z$1&amp;$R134,$C$3:$C$1662&amp;$D$3:$D$1662,$E$3:$E$1662,0,0,1)</f>
        <v>11000</v>
      </c>
      <c r="AA134" s="2" cm="1">
        <f t="array" ref="AA134">_xlfn.XLOOKUP(AA$1&amp;$R134,$C$3:$C$1662&amp;$D$3:$D$1662,$E$3:$E$1662,0,0,1)</f>
        <v>7800</v>
      </c>
      <c r="AB134" s="2" cm="1">
        <f t="array" ref="AB134">_xlfn.XLOOKUP(AB$1&amp;$R134,$C$3:$C$1662&amp;$D$3:$D$1662,$E$3:$E$1662,0,0,1)</f>
        <v>6500</v>
      </c>
      <c r="AC134" s="2" cm="1">
        <f t="array" ref="AC134">_xlfn.XLOOKUP(AC$1&amp;$R134,$C$3:$C$1662&amp;$D$3:$D$1662,$E$3:$E$1662,0,0,1)</f>
        <v>29100</v>
      </c>
    </row>
    <row r="135" spans="3:29" x14ac:dyDescent="0.4">
      <c r="C135" t="s">
        <v>804</v>
      </c>
      <c r="D135" t="s">
        <v>638</v>
      </c>
      <c r="E135">
        <v>29100</v>
      </c>
      <c r="R135" t="s">
        <v>224</v>
      </c>
      <c r="S135" s="2">
        <f t="shared" si="17"/>
        <v>3027920</v>
      </c>
      <c r="T135" s="2">
        <f t="shared" si="18"/>
        <v>3929700</v>
      </c>
      <c r="U135" s="2">
        <f t="shared" si="19"/>
        <v>3935900</v>
      </c>
      <c r="V135" s="2">
        <f t="shared" si="20"/>
        <v>3063300</v>
      </c>
      <c r="W135" s="2">
        <f t="shared" si="21"/>
        <v>2682900</v>
      </c>
      <c r="X135" s="2">
        <f t="shared" si="22"/>
        <v>1527800</v>
      </c>
      <c r="Y135" s="2" cm="1">
        <f t="array" ref="Y135">_xlfn.XLOOKUP(Y$1&amp;$R135,$C$3:$C$1662&amp;$D$3:$D$1662,$E$3:$E$1662,0,0,1)</f>
        <v>20900</v>
      </c>
      <c r="Z135" s="2" cm="1">
        <f t="array" ref="Z135">_xlfn.XLOOKUP(Z$1&amp;$R135,$C$3:$C$1662&amp;$D$3:$D$1662,$E$3:$E$1662,0,0,1)</f>
        <v>35600</v>
      </c>
      <c r="AA135" s="2" cm="1">
        <f t="array" ref="AA135">_xlfn.XLOOKUP(AA$1&amp;$R135,$C$3:$C$1662&amp;$D$3:$D$1662,$E$3:$E$1662,0,0,1)</f>
        <v>2300</v>
      </c>
      <c r="AB135" s="2" cm="1">
        <f t="array" ref="AB135">_xlfn.XLOOKUP(AB$1&amp;$R135,$C$3:$C$1662&amp;$D$3:$D$1662,$E$3:$E$1662,0,0,1)</f>
        <v>10500</v>
      </c>
      <c r="AC135" s="2" cm="1">
        <f t="array" ref="AC135">_xlfn.XLOOKUP(AC$1&amp;$R135,$C$3:$C$1662&amp;$D$3:$D$1662,$E$3:$E$1662,0,0,1)</f>
        <v>3900</v>
      </c>
    </row>
    <row r="136" spans="3:29" x14ac:dyDescent="0.4">
      <c r="C136" t="s">
        <v>804</v>
      </c>
      <c r="D136" t="s">
        <v>639</v>
      </c>
      <c r="E136">
        <v>3900</v>
      </c>
      <c r="R136" t="s">
        <v>189</v>
      </c>
      <c r="S136" s="2">
        <f t="shared" si="17"/>
        <v>3039820</v>
      </c>
      <c r="T136" s="2">
        <f t="shared" si="18"/>
        <v>3957400</v>
      </c>
      <c r="U136" s="2">
        <f t="shared" si="19"/>
        <v>3952100</v>
      </c>
      <c r="V136" s="2">
        <f t="shared" si="20"/>
        <v>3068700</v>
      </c>
      <c r="W136" s="2">
        <f t="shared" si="21"/>
        <v>2688600</v>
      </c>
      <c r="X136" s="2">
        <f t="shared" si="22"/>
        <v>1532300</v>
      </c>
      <c r="Y136" s="2" cm="1">
        <f t="array" ref="Y136">_xlfn.XLOOKUP(Y$1&amp;$R136,$C$3:$C$1662&amp;$D$3:$D$1662,$E$3:$E$1662,0,0,1)</f>
        <v>27700</v>
      </c>
      <c r="Z136" s="2" cm="1">
        <f t="array" ref="Z136">_xlfn.XLOOKUP(Z$1&amp;$R136,$C$3:$C$1662&amp;$D$3:$D$1662,$E$3:$E$1662,0,0,1)</f>
        <v>16200</v>
      </c>
      <c r="AA136" s="2" cm="1">
        <f t="array" ref="AA136">_xlfn.XLOOKUP(AA$1&amp;$R136,$C$3:$C$1662&amp;$D$3:$D$1662,$E$3:$E$1662,0,0,1)</f>
        <v>5400</v>
      </c>
      <c r="AB136" s="2" cm="1">
        <f t="array" ref="AB136">_xlfn.XLOOKUP(AB$1&amp;$R136,$C$3:$C$1662&amp;$D$3:$D$1662,$E$3:$E$1662,0,0,1)</f>
        <v>5700</v>
      </c>
      <c r="AC136" s="2" cm="1">
        <f t="array" ref="AC136">_xlfn.XLOOKUP(AC$1&amp;$R136,$C$3:$C$1662&amp;$D$3:$D$1662,$E$3:$E$1662,0,0,1)</f>
        <v>4500</v>
      </c>
    </row>
    <row r="137" spans="3:29" x14ac:dyDescent="0.4">
      <c r="C137" t="s">
        <v>804</v>
      </c>
      <c r="D137" t="s">
        <v>640</v>
      </c>
      <c r="E137">
        <v>4500</v>
      </c>
      <c r="R137" t="s">
        <v>245</v>
      </c>
      <c r="S137" s="2">
        <f t="shared" si="17"/>
        <v>3050020</v>
      </c>
      <c r="T137" s="2">
        <f t="shared" si="18"/>
        <v>3972300</v>
      </c>
      <c r="U137" s="2">
        <f t="shared" si="19"/>
        <v>3964600</v>
      </c>
      <c r="V137" s="2">
        <f t="shared" si="20"/>
        <v>3076600</v>
      </c>
      <c r="W137" s="2">
        <f t="shared" si="21"/>
        <v>2700600</v>
      </c>
      <c r="X137" s="2">
        <f t="shared" si="22"/>
        <v>1536000</v>
      </c>
      <c r="Y137" s="2" cm="1">
        <f t="array" ref="Y137">_xlfn.XLOOKUP(Y$1&amp;$R137,$C$3:$C$1662&amp;$D$3:$D$1662,$E$3:$E$1662,0,0,1)</f>
        <v>14900</v>
      </c>
      <c r="Z137" s="2" cm="1">
        <f t="array" ref="Z137">_xlfn.XLOOKUP(Z$1&amp;$R137,$C$3:$C$1662&amp;$D$3:$D$1662,$E$3:$E$1662,0,0,1)</f>
        <v>12500</v>
      </c>
      <c r="AA137" s="2" cm="1">
        <f t="array" ref="AA137">_xlfn.XLOOKUP(AA$1&amp;$R137,$C$3:$C$1662&amp;$D$3:$D$1662,$E$3:$E$1662,0,0,1)</f>
        <v>7900</v>
      </c>
      <c r="AB137" s="2" cm="1">
        <f t="array" ref="AB137">_xlfn.XLOOKUP(AB$1&amp;$R137,$C$3:$C$1662&amp;$D$3:$D$1662,$E$3:$E$1662,0,0,1)</f>
        <v>12000</v>
      </c>
      <c r="AC137" s="2" cm="1">
        <f t="array" ref="AC137">_xlfn.XLOOKUP(AC$1&amp;$R137,$C$3:$C$1662&amp;$D$3:$D$1662,$E$3:$E$1662,0,0,1)</f>
        <v>3700</v>
      </c>
    </row>
    <row r="138" spans="3:29" x14ac:dyDescent="0.4">
      <c r="C138" t="s">
        <v>804</v>
      </c>
      <c r="D138" t="s">
        <v>641</v>
      </c>
      <c r="E138">
        <v>3700</v>
      </c>
      <c r="R138" t="s">
        <v>70</v>
      </c>
      <c r="S138" s="2">
        <f t="shared" si="17"/>
        <v>3057560</v>
      </c>
      <c r="T138" s="2">
        <f t="shared" si="18"/>
        <v>3976300</v>
      </c>
      <c r="U138" s="2">
        <f t="shared" si="19"/>
        <v>3971500</v>
      </c>
      <c r="V138" s="2">
        <f t="shared" si="20"/>
        <v>3079500</v>
      </c>
      <c r="W138" s="2">
        <f t="shared" si="21"/>
        <v>2717800</v>
      </c>
      <c r="X138" s="2">
        <f t="shared" si="22"/>
        <v>1542700</v>
      </c>
      <c r="Y138" s="2" cm="1">
        <f t="array" ref="Y138">_xlfn.XLOOKUP(Y$1&amp;$R138,$C$3:$C$1662&amp;$D$3:$D$1662,$E$3:$E$1662,0,0,1)</f>
        <v>4000</v>
      </c>
      <c r="Z138" s="2" cm="1">
        <f t="array" ref="Z138">_xlfn.XLOOKUP(Z$1&amp;$R138,$C$3:$C$1662&amp;$D$3:$D$1662,$E$3:$E$1662,0,0,1)</f>
        <v>6900</v>
      </c>
      <c r="AA138" s="2" cm="1">
        <f t="array" ref="AA138">_xlfn.XLOOKUP(AA$1&amp;$R138,$C$3:$C$1662&amp;$D$3:$D$1662,$E$3:$E$1662,0,0,1)</f>
        <v>2900</v>
      </c>
      <c r="AB138" s="2" cm="1">
        <f t="array" ref="AB138">_xlfn.XLOOKUP(AB$1&amp;$R138,$C$3:$C$1662&amp;$D$3:$D$1662,$E$3:$E$1662,0,0,1)</f>
        <v>17200</v>
      </c>
      <c r="AC138" s="2" cm="1">
        <f t="array" ref="AC138">_xlfn.XLOOKUP(AC$1&amp;$R138,$C$3:$C$1662&amp;$D$3:$D$1662,$E$3:$E$1662,0,0,1)</f>
        <v>6700</v>
      </c>
    </row>
    <row r="139" spans="3:29" x14ac:dyDescent="0.4">
      <c r="C139" t="s">
        <v>804</v>
      </c>
      <c r="D139" t="s">
        <v>642</v>
      </c>
      <c r="E139">
        <v>6700</v>
      </c>
      <c r="R139" t="s">
        <v>288</v>
      </c>
      <c r="S139" s="2">
        <f t="shared" si="17"/>
        <v>3066140</v>
      </c>
      <c r="T139" s="2">
        <f t="shared" si="18"/>
        <v>3983700</v>
      </c>
      <c r="U139" s="2">
        <f t="shared" si="19"/>
        <v>3996500</v>
      </c>
      <c r="V139" s="2">
        <f t="shared" si="20"/>
        <v>3082200</v>
      </c>
      <c r="W139" s="2">
        <f t="shared" si="21"/>
        <v>2723500</v>
      </c>
      <c r="X139" s="2">
        <f t="shared" si="22"/>
        <v>1544800</v>
      </c>
      <c r="Y139" s="2" cm="1">
        <f t="array" ref="Y139">_xlfn.XLOOKUP(Y$1&amp;$R139,$C$3:$C$1662&amp;$D$3:$D$1662,$E$3:$E$1662,0,0,1)</f>
        <v>7400</v>
      </c>
      <c r="Z139" s="2" cm="1">
        <f t="array" ref="Z139">_xlfn.XLOOKUP(Z$1&amp;$R139,$C$3:$C$1662&amp;$D$3:$D$1662,$E$3:$E$1662,0,0,1)</f>
        <v>25000</v>
      </c>
      <c r="AA139" s="2" cm="1">
        <f t="array" ref="AA139">_xlfn.XLOOKUP(AA$1&amp;$R139,$C$3:$C$1662&amp;$D$3:$D$1662,$E$3:$E$1662,0,0,1)</f>
        <v>2700</v>
      </c>
      <c r="AB139" s="2" cm="1">
        <f t="array" ref="AB139">_xlfn.XLOOKUP(AB$1&amp;$R139,$C$3:$C$1662&amp;$D$3:$D$1662,$E$3:$E$1662,0,0,1)</f>
        <v>5700</v>
      </c>
      <c r="AC139" s="2" cm="1">
        <f t="array" ref="AC139">_xlfn.XLOOKUP(AC$1&amp;$R139,$C$3:$C$1662&amp;$D$3:$D$1662,$E$3:$E$1662,0,0,1)</f>
        <v>2100</v>
      </c>
    </row>
    <row r="140" spans="3:29" x14ac:dyDescent="0.4">
      <c r="C140" t="s">
        <v>804</v>
      </c>
      <c r="D140" t="s">
        <v>643</v>
      </c>
      <c r="E140">
        <v>2100</v>
      </c>
      <c r="R140" t="s">
        <v>284</v>
      </c>
      <c r="S140" s="2">
        <f t="shared" si="17"/>
        <v>3078360</v>
      </c>
      <c r="T140" s="2">
        <f t="shared" si="18"/>
        <v>3995600</v>
      </c>
      <c r="U140" s="2">
        <f t="shared" si="19"/>
        <v>4006100</v>
      </c>
      <c r="V140" s="2">
        <f t="shared" si="20"/>
        <v>3097600</v>
      </c>
      <c r="W140" s="2">
        <f t="shared" si="21"/>
        <v>2729200</v>
      </c>
      <c r="X140" s="2">
        <f t="shared" si="22"/>
        <v>1563300</v>
      </c>
      <c r="Y140" s="2" cm="1">
        <f t="array" ref="Y140">_xlfn.XLOOKUP(Y$1&amp;$R140,$C$3:$C$1662&amp;$D$3:$D$1662,$E$3:$E$1662,0,0,1)</f>
        <v>11900</v>
      </c>
      <c r="Z140" s="2" cm="1">
        <f t="array" ref="Z140">_xlfn.XLOOKUP(Z$1&amp;$R140,$C$3:$C$1662&amp;$D$3:$D$1662,$E$3:$E$1662,0,0,1)</f>
        <v>9600</v>
      </c>
      <c r="AA140" s="2" cm="1">
        <f t="array" ref="AA140">_xlfn.XLOOKUP(AA$1&amp;$R140,$C$3:$C$1662&amp;$D$3:$D$1662,$E$3:$E$1662,0,0,1)</f>
        <v>15400</v>
      </c>
      <c r="AB140" s="2" cm="1">
        <f t="array" ref="AB140">_xlfn.XLOOKUP(AB$1&amp;$R140,$C$3:$C$1662&amp;$D$3:$D$1662,$E$3:$E$1662,0,0,1)</f>
        <v>5700</v>
      </c>
      <c r="AC140" s="2" cm="1">
        <f t="array" ref="AC140">_xlfn.XLOOKUP(AC$1&amp;$R140,$C$3:$C$1662&amp;$D$3:$D$1662,$E$3:$E$1662,0,0,1)</f>
        <v>18500</v>
      </c>
    </row>
    <row r="141" spans="3:29" x14ac:dyDescent="0.4">
      <c r="C141" t="s">
        <v>804</v>
      </c>
      <c r="D141" t="s">
        <v>644</v>
      </c>
      <c r="E141">
        <v>18500</v>
      </c>
      <c r="R141" t="s">
        <v>105</v>
      </c>
      <c r="S141" s="2">
        <f t="shared" si="17"/>
        <v>3083560</v>
      </c>
      <c r="T141" s="2">
        <f t="shared" si="18"/>
        <v>4001400</v>
      </c>
      <c r="U141" s="2">
        <f t="shared" si="19"/>
        <v>4013600</v>
      </c>
      <c r="V141" s="2">
        <f t="shared" si="20"/>
        <v>3105000</v>
      </c>
      <c r="W141" s="2">
        <f t="shared" si="21"/>
        <v>2732200</v>
      </c>
      <c r="X141" s="2">
        <f t="shared" si="22"/>
        <v>1565600</v>
      </c>
      <c r="Y141" s="2" cm="1">
        <f t="array" ref="Y141">_xlfn.XLOOKUP(Y$1&amp;$R141,$C$3:$C$1662&amp;$D$3:$D$1662,$E$3:$E$1662,0,0,1)</f>
        <v>5800</v>
      </c>
      <c r="Z141" s="2" cm="1">
        <f t="array" ref="Z141">_xlfn.XLOOKUP(Z$1&amp;$R141,$C$3:$C$1662&amp;$D$3:$D$1662,$E$3:$E$1662,0,0,1)</f>
        <v>7500</v>
      </c>
      <c r="AA141" s="2" cm="1">
        <f t="array" ref="AA141">_xlfn.XLOOKUP(AA$1&amp;$R141,$C$3:$C$1662&amp;$D$3:$D$1662,$E$3:$E$1662,0,0,1)</f>
        <v>7400</v>
      </c>
      <c r="AB141" s="2" cm="1">
        <f t="array" ref="AB141">_xlfn.XLOOKUP(AB$1&amp;$R141,$C$3:$C$1662&amp;$D$3:$D$1662,$E$3:$E$1662,0,0,1)</f>
        <v>3000</v>
      </c>
      <c r="AC141" s="2" cm="1">
        <f t="array" ref="AC141">_xlfn.XLOOKUP(AC$1&amp;$R141,$C$3:$C$1662&amp;$D$3:$D$1662,$E$3:$E$1662,0,0,1)</f>
        <v>2300</v>
      </c>
    </row>
    <row r="142" spans="3:29" x14ac:dyDescent="0.4">
      <c r="C142" t="s">
        <v>804</v>
      </c>
      <c r="D142" t="s">
        <v>645</v>
      </c>
      <c r="E142">
        <v>2300</v>
      </c>
      <c r="R142" t="s">
        <v>42</v>
      </c>
      <c r="S142" s="2">
        <f t="shared" si="17"/>
        <v>3091020</v>
      </c>
      <c r="T142" s="2">
        <f t="shared" si="18"/>
        <v>4010800</v>
      </c>
      <c r="U142" s="2">
        <f t="shared" si="19"/>
        <v>4021600</v>
      </c>
      <c r="V142" s="2">
        <f t="shared" si="20"/>
        <v>3111600</v>
      </c>
      <c r="W142" s="2">
        <f t="shared" si="21"/>
        <v>2743700</v>
      </c>
      <c r="X142" s="2">
        <f t="shared" si="22"/>
        <v>1567400</v>
      </c>
      <c r="Y142" s="2" cm="1">
        <f t="array" ref="Y142">_xlfn.XLOOKUP(Y$1&amp;$R142,$C$3:$C$1662&amp;$D$3:$D$1662,$E$3:$E$1662,0,0,1)</f>
        <v>9400</v>
      </c>
      <c r="Z142" s="2" cm="1">
        <f t="array" ref="Z142">_xlfn.XLOOKUP(Z$1&amp;$R142,$C$3:$C$1662&amp;$D$3:$D$1662,$E$3:$E$1662,0,0,1)</f>
        <v>8000</v>
      </c>
      <c r="AA142" s="2" cm="1">
        <f t="array" ref="AA142">_xlfn.XLOOKUP(AA$1&amp;$R142,$C$3:$C$1662&amp;$D$3:$D$1662,$E$3:$E$1662,0,0,1)</f>
        <v>6600</v>
      </c>
      <c r="AB142" s="2" cm="1">
        <f t="array" ref="AB142">_xlfn.XLOOKUP(AB$1&amp;$R142,$C$3:$C$1662&amp;$D$3:$D$1662,$E$3:$E$1662,0,0,1)</f>
        <v>11500</v>
      </c>
      <c r="AC142" s="2" cm="1">
        <f t="array" ref="AC142">_xlfn.XLOOKUP(AC$1&amp;$R142,$C$3:$C$1662&amp;$D$3:$D$1662,$E$3:$E$1662,0,0,1)</f>
        <v>1800</v>
      </c>
    </row>
    <row r="143" spans="3:29" x14ac:dyDescent="0.4">
      <c r="C143" t="s">
        <v>804</v>
      </c>
      <c r="D143" t="s">
        <v>646</v>
      </c>
      <c r="E143">
        <v>1800</v>
      </c>
      <c r="R143" t="s">
        <v>111</v>
      </c>
      <c r="S143" s="2">
        <f t="shared" si="17"/>
        <v>3097240</v>
      </c>
      <c r="T143" s="2">
        <f t="shared" si="18"/>
        <v>4018000</v>
      </c>
      <c r="U143" s="2">
        <f t="shared" si="19"/>
        <v>4029900</v>
      </c>
      <c r="V143" s="2">
        <f t="shared" si="20"/>
        <v>3119200</v>
      </c>
      <c r="W143" s="2">
        <f t="shared" si="21"/>
        <v>2748400</v>
      </c>
      <c r="X143" s="2">
        <f t="shared" si="22"/>
        <v>1570700</v>
      </c>
      <c r="Y143" s="2" cm="1">
        <f t="array" ref="Y143">_xlfn.XLOOKUP(Y$1&amp;$R143,$C$3:$C$1662&amp;$D$3:$D$1662,$E$3:$E$1662,0,0,1)</f>
        <v>7200</v>
      </c>
      <c r="Z143" s="2" cm="1">
        <f t="array" ref="Z143">_xlfn.XLOOKUP(Z$1&amp;$R143,$C$3:$C$1662&amp;$D$3:$D$1662,$E$3:$E$1662,0,0,1)</f>
        <v>8300</v>
      </c>
      <c r="AA143" s="2" cm="1">
        <f t="array" ref="AA143">_xlfn.XLOOKUP(AA$1&amp;$R143,$C$3:$C$1662&amp;$D$3:$D$1662,$E$3:$E$1662,0,0,1)</f>
        <v>7600</v>
      </c>
      <c r="AB143" s="2" cm="1">
        <f t="array" ref="AB143">_xlfn.XLOOKUP(AB$1&amp;$R143,$C$3:$C$1662&amp;$D$3:$D$1662,$E$3:$E$1662,0,0,1)</f>
        <v>4700</v>
      </c>
      <c r="AC143" s="2" cm="1">
        <f t="array" ref="AC143">_xlfn.XLOOKUP(AC$1&amp;$R143,$C$3:$C$1662&amp;$D$3:$D$1662,$E$3:$E$1662,0,0,1)</f>
        <v>3300</v>
      </c>
    </row>
    <row r="144" spans="3:29" x14ac:dyDescent="0.4">
      <c r="C144" t="s">
        <v>804</v>
      </c>
      <c r="D144" t="s">
        <v>647</v>
      </c>
      <c r="E144">
        <v>3300</v>
      </c>
      <c r="R144" t="s">
        <v>186</v>
      </c>
      <c r="S144" s="2">
        <f t="shared" si="17"/>
        <v>3105360</v>
      </c>
      <c r="T144" s="2">
        <f t="shared" si="18"/>
        <v>4021900</v>
      </c>
      <c r="U144" s="2">
        <f t="shared" si="19"/>
        <v>4038600</v>
      </c>
      <c r="V144" s="2">
        <f t="shared" si="20"/>
        <v>3124100</v>
      </c>
      <c r="W144" s="2">
        <f t="shared" si="21"/>
        <v>2767900</v>
      </c>
      <c r="X144" s="2">
        <f t="shared" si="22"/>
        <v>1574300</v>
      </c>
      <c r="Y144" s="2" cm="1">
        <f t="array" ref="Y144">_xlfn.XLOOKUP(Y$1&amp;$R144,$C$3:$C$1662&amp;$D$3:$D$1662,$E$3:$E$1662,0,0,1)</f>
        <v>3900</v>
      </c>
      <c r="Z144" s="2" cm="1">
        <f t="array" ref="Z144">_xlfn.XLOOKUP(Z$1&amp;$R144,$C$3:$C$1662&amp;$D$3:$D$1662,$E$3:$E$1662,0,0,1)</f>
        <v>8700</v>
      </c>
      <c r="AA144" s="2" cm="1">
        <f t="array" ref="AA144">_xlfn.XLOOKUP(AA$1&amp;$R144,$C$3:$C$1662&amp;$D$3:$D$1662,$E$3:$E$1662,0,0,1)</f>
        <v>4900</v>
      </c>
      <c r="AB144" s="2" cm="1">
        <f t="array" ref="AB144">_xlfn.XLOOKUP(AB$1&amp;$R144,$C$3:$C$1662&amp;$D$3:$D$1662,$E$3:$E$1662,0,0,1)</f>
        <v>19500</v>
      </c>
      <c r="AC144" s="2" cm="1">
        <f t="array" ref="AC144">_xlfn.XLOOKUP(AC$1&amp;$R144,$C$3:$C$1662&amp;$D$3:$D$1662,$E$3:$E$1662,0,0,1)</f>
        <v>3600</v>
      </c>
    </row>
    <row r="145" spans="3:29" x14ac:dyDescent="0.4">
      <c r="C145" t="s">
        <v>804</v>
      </c>
      <c r="D145" t="s">
        <v>648</v>
      </c>
      <c r="E145">
        <v>3600</v>
      </c>
      <c r="R145" t="s">
        <v>68</v>
      </c>
      <c r="S145" s="2">
        <f t="shared" si="17"/>
        <v>3112980</v>
      </c>
      <c r="T145" s="2">
        <f t="shared" si="18"/>
        <v>4027400</v>
      </c>
      <c r="U145" s="2">
        <f t="shared" si="19"/>
        <v>4047100</v>
      </c>
      <c r="V145" s="2">
        <f t="shared" si="20"/>
        <v>3137400</v>
      </c>
      <c r="W145" s="2">
        <f t="shared" si="21"/>
        <v>2776600</v>
      </c>
      <c r="X145" s="2">
        <f t="shared" si="22"/>
        <v>1576400</v>
      </c>
      <c r="Y145" s="2" cm="1">
        <f t="array" ref="Y145">_xlfn.XLOOKUP(Y$1&amp;$R145,$C$3:$C$1662&amp;$D$3:$D$1662,$E$3:$E$1662,0,0,1)</f>
        <v>5500</v>
      </c>
      <c r="Z145" s="2" cm="1">
        <f t="array" ref="Z145">_xlfn.XLOOKUP(Z$1&amp;$R145,$C$3:$C$1662&amp;$D$3:$D$1662,$E$3:$E$1662,0,0,1)</f>
        <v>8500</v>
      </c>
      <c r="AA145" s="2" cm="1">
        <f t="array" ref="AA145">_xlfn.XLOOKUP(AA$1&amp;$R145,$C$3:$C$1662&amp;$D$3:$D$1662,$E$3:$E$1662,0,0,1)</f>
        <v>13300</v>
      </c>
      <c r="AB145" s="2" cm="1">
        <f t="array" ref="AB145">_xlfn.XLOOKUP(AB$1&amp;$R145,$C$3:$C$1662&amp;$D$3:$D$1662,$E$3:$E$1662,0,0,1)</f>
        <v>8700</v>
      </c>
      <c r="AC145" s="2" cm="1">
        <f t="array" ref="AC145">_xlfn.XLOOKUP(AC$1&amp;$R145,$C$3:$C$1662&amp;$D$3:$D$1662,$E$3:$E$1662,0,0,1)</f>
        <v>2100</v>
      </c>
    </row>
    <row r="146" spans="3:29" x14ac:dyDescent="0.4">
      <c r="C146" t="s">
        <v>804</v>
      </c>
      <c r="D146" t="s">
        <v>649</v>
      </c>
      <c r="E146">
        <v>2100</v>
      </c>
      <c r="R146" t="s">
        <v>237</v>
      </c>
      <c r="S146" s="2">
        <f t="shared" si="17"/>
        <v>3128540</v>
      </c>
      <c r="T146" s="2">
        <f t="shared" si="18"/>
        <v>4044400</v>
      </c>
      <c r="U146" s="2">
        <f t="shared" si="19"/>
        <v>4054800</v>
      </c>
      <c r="V146" s="2">
        <f t="shared" si="20"/>
        <v>3162700</v>
      </c>
      <c r="W146" s="2">
        <f t="shared" si="21"/>
        <v>2794700</v>
      </c>
      <c r="X146" s="2">
        <f t="shared" si="22"/>
        <v>1586100</v>
      </c>
      <c r="Y146" s="2" cm="1">
        <f t="array" ref="Y146">_xlfn.XLOOKUP(Y$1&amp;$R146,$C$3:$C$1662&amp;$D$3:$D$1662,$E$3:$E$1662,0,0,1)</f>
        <v>17000</v>
      </c>
      <c r="Z146" s="2" cm="1">
        <f t="array" ref="Z146">_xlfn.XLOOKUP(Z$1&amp;$R146,$C$3:$C$1662&amp;$D$3:$D$1662,$E$3:$E$1662,0,0,1)</f>
        <v>7700</v>
      </c>
      <c r="AA146" s="2" cm="1">
        <f t="array" ref="AA146">_xlfn.XLOOKUP(AA$1&amp;$R146,$C$3:$C$1662&amp;$D$3:$D$1662,$E$3:$E$1662,0,0,1)</f>
        <v>25300</v>
      </c>
      <c r="AB146" s="2" cm="1">
        <f t="array" ref="AB146">_xlfn.XLOOKUP(AB$1&amp;$R146,$C$3:$C$1662&amp;$D$3:$D$1662,$E$3:$E$1662,0,0,1)</f>
        <v>18100</v>
      </c>
      <c r="AC146" s="2" cm="1">
        <f t="array" ref="AC146">_xlfn.XLOOKUP(AC$1&amp;$R146,$C$3:$C$1662&amp;$D$3:$D$1662,$E$3:$E$1662,0,0,1)</f>
        <v>9700</v>
      </c>
    </row>
    <row r="147" spans="3:29" x14ac:dyDescent="0.4">
      <c r="C147" t="s">
        <v>804</v>
      </c>
      <c r="D147" t="s">
        <v>650</v>
      </c>
      <c r="E147">
        <v>9700</v>
      </c>
      <c r="R147" t="s">
        <v>197</v>
      </c>
      <c r="S147" s="2">
        <f t="shared" si="17"/>
        <v>3136960</v>
      </c>
      <c r="T147" s="2">
        <f t="shared" si="18"/>
        <v>4048200</v>
      </c>
      <c r="U147" s="2">
        <f t="shared" si="19"/>
        <v>4075300</v>
      </c>
      <c r="V147" s="2">
        <f t="shared" si="20"/>
        <v>3167700</v>
      </c>
      <c r="W147" s="2">
        <f t="shared" si="21"/>
        <v>2803600</v>
      </c>
      <c r="X147" s="2">
        <f t="shared" si="22"/>
        <v>1590000</v>
      </c>
      <c r="Y147" s="2" cm="1">
        <f t="array" ref="Y147">_xlfn.XLOOKUP(Y$1&amp;$R147,$C$3:$C$1662&amp;$D$3:$D$1662,$E$3:$E$1662,0,0,1)</f>
        <v>3800</v>
      </c>
      <c r="Z147" s="2" cm="1">
        <f t="array" ref="Z147">_xlfn.XLOOKUP(Z$1&amp;$R147,$C$3:$C$1662&amp;$D$3:$D$1662,$E$3:$E$1662,0,0,1)</f>
        <v>20500</v>
      </c>
      <c r="AA147" s="2" cm="1">
        <f t="array" ref="AA147">_xlfn.XLOOKUP(AA$1&amp;$R147,$C$3:$C$1662&amp;$D$3:$D$1662,$E$3:$E$1662,0,0,1)</f>
        <v>5000</v>
      </c>
      <c r="AB147" s="2" cm="1">
        <f t="array" ref="AB147">_xlfn.XLOOKUP(AB$1&amp;$R147,$C$3:$C$1662&amp;$D$3:$D$1662,$E$3:$E$1662,0,0,1)</f>
        <v>8900</v>
      </c>
      <c r="AC147" s="2" cm="1">
        <f t="array" ref="AC147">_xlfn.XLOOKUP(AC$1&amp;$R147,$C$3:$C$1662&amp;$D$3:$D$1662,$E$3:$E$1662,0,0,1)</f>
        <v>3900</v>
      </c>
    </row>
    <row r="148" spans="3:29" x14ac:dyDescent="0.4">
      <c r="C148" t="s">
        <v>804</v>
      </c>
      <c r="D148" t="s">
        <v>651</v>
      </c>
      <c r="E148">
        <v>3900</v>
      </c>
      <c r="R148" t="s">
        <v>50</v>
      </c>
      <c r="S148" s="2">
        <f t="shared" si="17"/>
        <v>3142520</v>
      </c>
      <c r="T148" s="2">
        <f t="shared" si="18"/>
        <v>4050900</v>
      </c>
      <c r="U148" s="2">
        <f t="shared" si="19"/>
        <v>4085800</v>
      </c>
      <c r="V148" s="2">
        <f t="shared" si="20"/>
        <v>3176300</v>
      </c>
      <c r="W148" s="2">
        <f t="shared" si="21"/>
        <v>2806400</v>
      </c>
      <c r="X148" s="2">
        <f t="shared" si="22"/>
        <v>1593200</v>
      </c>
      <c r="Y148" s="2" cm="1">
        <f t="array" ref="Y148">_xlfn.XLOOKUP(Y$1&amp;$R148,$C$3:$C$1662&amp;$D$3:$D$1662,$E$3:$E$1662,0,0,1)</f>
        <v>2700</v>
      </c>
      <c r="Z148" s="2" cm="1">
        <f t="array" ref="Z148">_xlfn.XLOOKUP(Z$1&amp;$R148,$C$3:$C$1662&amp;$D$3:$D$1662,$E$3:$E$1662,0,0,1)</f>
        <v>10500</v>
      </c>
      <c r="AA148" s="2" cm="1">
        <f t="array" ref="AA148">_xlfn.XLOOKUP(AA$1&amp;$R148,$C$3:$C$1662&amp;$D$3:$D$1662,$E$3:$E$1662,0,0,1)</f>
        <v>8600</v>
      </c>
      <c r="AB148" s="2" cm="1">
        <f t="array" ref="AB148">_xlfn.XLOOKUP(AB$1&amp;$R148,$C$3:$C$1662&amp;$D$3:$D$1662,$E$3:$E$1662,0,0,1)</f>
        <v>2800</v>
      </c>
      <c r="AC148" s="2" cm="1">
        <f t="array" ref="AC148">_xlfn.XLOOKUP(AC$1&amp;$R148,$C$3:$C$1662&amp;$D$3:$D$1662,$E$3:$E$1662,0,0,1)</f>
        <v>3200</v>
      </c>
    </row>
    <row r="149" spans="3:29" x14ac:dyDescent="0.4">
      <c r="C149" t="s">
        <v>804</v>
      </c>
      <c r="D149" t="s">
        <v>652</v>
      </c>
      <c r="E149">
        <v>3200</v>
      </c>
      <c r="R149" t="s">
        <v>7</v>
      </c>
      <c r="S149" s="2">
        <f t="shared" si="17"/>
        <v>3149620</v>
      </c>
      <c r="T149" s="2">
        <f t="shared" si="18"/>
        <v>4059400</v>
      </c>
      <c r="U149" s="2">
        <f t="shared" si="19"/>
        <v>4099200</v>
      </c>
      <c r="V149" s="2">
        <f t="shared" si="20"/>
        <v>3181500</v>
      </c>
      <c r="W149" s="2">
        <f t="shared" si="21"/>
        <v>2813100</v>
      </c>
      <c r="X149" s="2">
        <f t="shared" si="22"/>
        <v>1594900</v>
      </c>
      <c r="Y149" s="2" cm="1">
        <f t="array" ref="Y149">_xlfn.XLOOKUP(Y$1&amp;$R149,$C$3:$C$1662&amp;$D$3:$D$1662,$E$3:$E$1662,0,0,1)</f>
        <v>8500</v>
      </c>
      <c r="Z149" s="2" cm="1">
        <f t="array" ref="Z149">_xlfn.XLOOKUP(Z$1&amp;$R149,$C$3:$C$1662&amp;$D$3:$D$1662,$E$3:$E$1662,0,0,1)</f>
        <v>13400</v>
      </c>
      <c r="AA149" s="2" cm="1">
        <f t="array" ref="AA149">_xlfn.XLOOKUP(AA$1&amp;$R149,$C$3:$C$1662&amp;$D$3:$D$1662,$E$3:$E$1662,0,0,1)</f>
        <v>5200</v>
      </c>
      <c r="AB149" s="2" cm="1">
        <f t="array" ref="AB149">_xlfn.XLOOKUP(AB$1&amp;$R149,$C$3:$C$1662&amp;$D$3:$D$1662,$E$3:$E$1662,0,0,1)</f>
        <v>6700</v>
      </c>
      <c r="AC149" s="2" cm="1">
        <f t="array" ref="AC149">_xlfn.XLOOKUP(AC$1&amp;$R149,$C$3:$C$1662&amp;$D$3:$D$1662,$E$3:$E$1662,0,0,1)</f>
        <v>1700</v>
      </c>
    </row>
    <row r="150" spans="3:29" x14ac:dyDescent="0.4">
      <c r="C150" t="s">
        <v>804</v>
      </c>
      <c r="D150" t="s">
        <v>653</v>
      </c>
      <c r="E150">
        <v>1700</v>
      </c>
      <c r="R150" t="s">
        <v>46</v>
      </c>
      <c r="S150" s="2">
        <f t="shared" si="17"/>
        <v>3157820</v>
      </c>
      <c r="T150" s="2">
        <f t="shared" si="18"/>
        <v>4063700</v>
      </c>
      <c r="U150" s="2">
        <f t="shared" si="19"/>
        <v>4120600</v>
      </c>
      <c r="V150" s="2">
        <f t="shared" si="20"/>
        <v>3183600</v>
      </c>
      <c r="W150" s="2">
        <f t="shared" si="21"/>
        <v>2821100</v>
      </c>
      <c r="X150" s="2">
        <f t="shared" si="22"/>
        <v>1600100</v>
      </c>
      <c r="Y150" s="2" cm="1">
        <f t="array" ref="Y150">_xlfn.XLOOKUP(Y$1&amp;$R150,$C$3:$C$1662&amp;$D$3:$D$1662,$E$3:$E$1662,0,0,1)</f>
        <v>4300</v>
      </c>
      <c r="Z150" s="2" cm="1">
        <f t="array" ref="Z150">_xlfn.XLOOKUP(Z$1&amp;$R150,$C$3:$C$1662&amp;$D$3:$D$1662,$E$3:$E$1662,0,0,1)</f>
        <v>21400</v>
      </c>
      <c r="AA150" s="2" cm="1">
        <f t="array" ref="AA150">_xlfn.XLOOKUP(AA$1&amp;$R150,$C$3:$C$1662&amp;$D$3:$D$1662,$E$3:$E$1662,0,0,1)</f>
        <v>2100</v>
      </c>
      <c r="AB150" s="2" cm="1">
        <f t="array" ref="AB150">_xlfn.XLOOKUP(AB$1&amp;$R150,$C$3:$C$1662&amp;$D$3:$D$1662,$E$3:$E$1662,0,0,1)</f>
        <v>8000</v>
      </c>
      <c r="AC150" s="2" cm="1">
        <f t="array" ref="AC150">_xlfn.XLOOKUP(AC$1&amp;$R150,$C$3:$C$1662&amp;$D$3:$D$1662,$E$3:$E$1662,0,0,1)</f>
        <v>5200</v>
      </c>
    </row>
    <row r="151" spans="3:29" x14ac:dyDescent="0.4">
      <c r="C151" t="s">
        <v>804</v>
      </c>
      <c r="D151" t="s">
        <v>654</v>
      </c>
      <c r="E151">
        <v>5200</v>
      </c>
      <c r="R151" t="s">
        <v>74</v>
      </c>
      <c r="S151" s="2">
        <f t="shared" si="17"/>
        <v>3167840</v>
      </c>
      <c r="T151" s="2">
        <f t="shared" si="18"/>
        <v>4066000</v>
      </c>
      <c r="U151" s="2">
        <f t="shared" si="19"/>
        <v>4141100</v>
      </c>
      <c r="V151" s="2">
        <f t="shared" si="20"/>
        <v>3195300</v>
      </c>
      <c r="W151" s="2">
        <f t="shared" si="21"/>
        <v>2833500</v>
      </c>
      <c r="X151" s="2">
        <f t="shared" si="22"/>
        <v>1603300</v>
      </c>
      <c r="Y151" s="2" cm="1">
        <f t="array" ref="Y151">_xlfn.XLOOKUP(Y$1&amp;$R151,$C$3:$C$1662&amp;$D$3:$D$1662,$E$3:$E$1662,0,0,1)</f>
        <v>2300</v>
      </c>
      <c r="Z151" s="2" cm="1">
        <f t="array" ref="Z151">_xlfn.XLOOKUP(Z$1&amp;$R151,$C$3:$C$1662&amp;$D$3:$D$1662,$E$3:$E$1662,0,0,1)</f>
        <v>20500</v>
      </c>
      <c r="AA151" s="2" cm="1">
        <f t="array" ref="AA151">_xlfn.XLOOKUP(AA$1&amp;$R151,$C$3:$C$1662&amp;$D$3:$D$1662,$E$3:$E$1662,0,0,1)</f>
        <v>11700</v>
      </c>
      <c r="AB151" s="2" cm="1">
        <f t="array" ref="AB151">_xlfn.XLOOKUP(AB$1&amp;$R151,$C$3:$C$1662&amp;$D$3:$D$1662,$E$3:$E$1662,0,0,1)</f>
        <v>12400</v>
      </c>
      <c r="AC151" s="2" cm="1">
        <f t="array" ref="AC151">_xlfn.XLOOKUP(AC$1&amp;$R151,$C$3:$C$1662&amp;$D$3:$D$1662,$E$3:$E$1662,0,0,1)</f>
        <v>3200</v>
      </c>
    </row>
    <row r="152" spans="3:29" x14ac:dyDescent="0.4">
      <c r="C152" t="s">
        <v>804</v>
      </c>
      <c r="D152" t="s">
        <v>655</v>
      </c>
      <c r="E152">
        <v>3200</v>
      </c>
      <c r="R152" t="s">
        <v>8</v>
      </c>
      <c r="S152" s="2">
        <f t="shared" si="17"/>
        <v>3169400</v>
      </c>
      <c r="T152" s="2">
        <f t="shared" si="18"/>
        <v>4067400</v>
      </c>
      <c r="U152" s="2">
        <f t="shared" si="19"/>
        <v>4144200</v>
      </c>
      <c r="V152" s="2">
        <f t="shared" si="20"/>
        <v>3196400</v>
      </c>
      <c r="W152" s="2">
        <f t="shared" si="21"/>
        <v>2835100</v>
      </c>
      <c r="X152" s="2">
        <f t="shared" si="22"/>
        <v>1603900</v>
      </c>
      <c r="Y152" s="2" cm="1">
        <f t="array" ref="Y152">_xlfn.XLOOKUP(Y$1&amp;$R152,$C$3:$C$1662&amp;$D$3:$D$1662,$E$3:$E$1662,0,0,1)</f>
        <v>1400</v>
      </c>
      <c r="Z152" s="2" cm="1">
        <f t="array" ref="Z152">_xlfn.XLOOKUP(Z$1&amp;$R152,$C$3:$C$1662&amp;$D$3:$D$1662,$E$3:$E$1662,0,0,1)</f>
        <v>3100</v>
      </c>
      <c r="AA152" s="2" cm="1">
        <f t="array" ref="AA152">_xlfn.XLOOKUP(AA$1&amp;$R152,$C$3:$C$1662&amp;$D$3:$D$1662,$E$3:$E$1662,0,0,1)</f>
        <v>1100</v>
      </c>
      <c r="AB152" s="2" cm="1">
        <f t="array" ref="AB152">_xlfn.XLOOKUP(AB$1&amp;$R152,$C$3:$C$1662&amp;$D$3:$D$1662,$E$3:$E$1662,0,0,1)</f>
        <v>1600</v>
      </c>
      <c r="AC152" s="2" cm="1">
        <f t="array" ref="AC152">_xlfn.XLOOKUP(AC$1&amp;$R152,$C$3:$C$1662&amp;$D$3:$D$1662,$E$3:$E$1662,0,0,1)</f>
        <v>600</v>
      </c>
    </row>
    <row r="153" spans="3:29" x14ac:dyDescent="0.4">
      <c r="C153" t="s">
        <v>804</v>
      </c>
      <c r="D153" t="s">
        <v>656</v>
      </c>
      <c r="E153">
        <v>600</v>
      </c>
      <c r="R153" t="s">
        <v>9</v>
      </c>
      <c r="S153" s="2">
        <f t="shared" si="17"/>
        <v>3269340</v>
      </c>
      <c r="T153" s="2">
        <f t="shared" si="18"/>
        <v>4147500</v>
      </c>
      <c r="U153" s="2">
        <f t="shared" si="19"/>
        <v>4229200</v>
      </c>
      <c r="V153" s="2">
        <f t="shared" si="20"/>
        <v>3349000</v>
      </c>
      <c r="W153" s="2">
        <f t="shared" si="21"/>
        <v>2906900</v>
      </c>
      <c r="X153" s="2">
        <f t="shared" si="22"/>
        <v>1714100</v>
      </c>
      <c r="Y153" s="2" cm="1">
        <f t="array" ref="Y153">_xlfn.XLOOKUP(Y$1&amp;$R153,$C$3:$C$1662&amp;$D$3:$D$1662,$E$3:$E$1662,0,0,1)</f>
        <v>80100</v>
      </c>
      <c r="Z153" s="2" cm="1">
        <f t="array" ref="Z153">_xlfn.XLOOKUP(Z$1&amp;$R153,$C$3:$C$1662&amp;$D$3:$D$1662,$E$3:$E$1662,0,0,1)</f>
        <v>85000</v>
      </c>
      <c r="AA153" s="2" cm="1">
        <f t="array" ref="AA153">_xlfn.XLOOKUP(AA$1&amp;$R153,$C$3:$C$1662&amp;$D$3:$D$1662,$E$3:$E$1662,0,0,1)</f>
        <v>152600</v>
      </c>
      <c r="AB153" s="2" cm="1">
        <f t="array" ref="AB153">_xlfn.XLOOKUP(AB$1&amp;$R153,$C$3:$C$1662&amp;$D$3:$D$1662,$E$3:$E$1662,0,0,1)</f>
        <v>71800</v>
      </c>
      <c r="AC153" s="2" cm="1">
        <f t="array" ref="AC153">_xlfn.XLOOKUP(AC$1&amp;$R153,$C$3:$C$1662&amp;$D$3:$D$1662,$E$3:$E$1662,0,0,1)</f>
        <v>110200</v>
      </c>
    </row>
    <row r="154" spans="3:29" x14ac:dyDescent="0.4">
      <c r="C154" t="s">
        <v>804</v>
      </c>
      <c r="D154" t="s">
        <v>657</v>
      </c>
      <c r="E154">
        <v>110200</v>
      </c>
      <c r="R154" t="s">
        <v>81</v>
      </c>
      <c r="S154" s="2">
        <f t="shared" si="17"/>
        <v>3289620</v>
      </c>
      <c r="T154" s="2">
        <f t="shared" si="18"/>
        <v>4168400</v>
      </c>
      <c r="U154" s="2">
        <f t="shared" si="19"/>
        <v>4241400</v>
      </c>
      <c r="V154" s="2">
        <f t="shared" si="20"/>
        <v>3384000</v>
      </c>
      <c r="W154" s="2">
        <f t="shared" si="21"/>
        <v>2919100</v>
      </c>
      <c r="X154" s="2">
        <f t="shared" si="22"/>
        <v>1735200</v>
      </c>
      <c r="Y154" s="2" cm="1">
        <f t="array" ref="Y154">_xlfn.XLOOKUP(Y$1&amp;$R154,$C$3:$C$1662&amp;$D$3:$D$1662,$E$3:$E$1662,0,0,1)</f>
        <v>20900</v>
      </c>
      <c r="Z154" s="2" cm="1">
        <f t="array" ref="Z154">_xlfn.XLOOKUP(Z$1&amp;$R154,$C$3:$C$1662&amp;$D$3:$D$1662,$E$3:$E$1662,0,0,1)</f>
        <v>12200</v>
      </c>
      <c r="AA154" s="2" cm="1">
        <f t="array" ref="AA154">_xlfn.XLOOKUP(AA$1&amp;$R154,$C$3:$C$1662&amp;$D$3:$D$1662,$E$3:$E$1662,0,0,1)</f>
        <v>35000</v>
      </c>
      <c r="AB154" s="2" cm="1">
        <f t="array" ref="AB154">_xlfn.XLOOKUP(AB$1&amp;$R154,$C$3:$C$1662&amp;$D$3:$D$1662,$E$3:$E$1662,0,0,1)</f>
        <v>12200</v>
      </c>
      <c r="AC154" s="2" cm="1">
        <f t="array" ref="AC154">_xlfn.XLOOKUP(AC$1&amp;$R154,$C$3:$C$1662&amp;$D$3:$D$1662,$E$3:$E$1662,0,0,1)</f>
        <v>21100</v>
      </c>
    </row>
    <row r="155" spans="3:29" x14ac:dyDescent="0.4">
      <c r="C155" t="s">
        <v>804</v>
      </c>
      <c r="D155" t="s">
        <v>658</v>
      </c>
      <c r="E155">
        <v>21100</v>
      </c>
      <c r="R155" t="s">
        <v>30</v>
      </c>
      <c r="S155" s="2">
        <f t="shared" si="17"/>
        <v>3309640</v>
      </c>
      <c r="T155" s="2">
        <f t="shared" si="18"/>
        <v>4183600</v>
      </c>
      <c r="U155" s="2">
        <f t="shared" si="19"/>
        <v>4269500</v>
      </c>
      <c r="V155" s="2">
        <f t="shared" si="20"/>
        <v>3415400</v>
      </c>
      <c r="W155" s="2">
        <f t="shared" si="21"/>
        <v>2925100</v>
      </c>
      <c r="X155" s="2">
        <f t="shared" si="22"/>
        <v>1754600</v>
      </c>
      <c r="Y155" s="2" cm="1">
        <f t="array" ref="Y155">_xlfn.XLOOKUP(Y$1&amp;$R155,$C$3:$C$1662&amp;$D$3:$D$1662,$E$3:$E$1662,0,0,1)</f>
        <v>15200</v>
      </c>
      <c r="Z155" s="2" cm="1">
        <f t="array" ref="Z155">_xlfn.XLOOKUP(Z$1&amp;$R155,$C$3:$C$1662&amp;$D$3:$D$1662,$E$3:$E$1662,0,0,1)</f>
        <v>28100</v>
      </c>
      <c r="AA155" s="2" cm="1">
        <f t="array" ref="AA155">_xlfn.XLOOKUP(AA$1&amp;$R155,$C$3:$C$1662&amp;$D$3:$D$1662,$E$3:$E$1662,0,0,1)</f>
        <v>31400</v>
      </c>
      <c r="AB155" s="2" cm="1">
        <f t="array" ref="AB155">_xlfn.XLOOKUP(AB$1&amp;$R155,$C$3:$C$1662&amp;$D$3:$D$1662,$E$3:$E$1662,0,0,1)</f>
        <v>6000</v>
      </c>
      <c r="AC155" s="2" cm="1">
        <f t="array" ref="AC155">_xlfn.XLOOKUP(AC$1&amp;$R155,$C$3:$C$1662&amp;$D$3:$D$1662,$E$3:$E$1662,0,0,1)</f>
        <v>19400</v>
      </c>
    </row>
    <row r="156" spans="3:29" x14ac:dyDescent="0.4">
      <c r="C156" t="s">
        <v>804</v>
      </c>
      <c r="D156" t="s">
        <v>659</v>
      </c>
      <c r="E156">
        <v>19400</v>
      </c>
      <c r="R156" t="s">
        <v>157</v>
      </c>
      <c r="S156" s="2">
        <f t="shared" si="17"/>
        <v>3325660</v>
      </c>
      <c r="T156" s="2">
        <f t="shared" si="18"/>
        <v>4199800</v>
      </c>
      <c r="U156" s="2">
        <f t="shared" si="19"/>
        <v>4283700</v>
      </c>
      <c r="V156" s="2">
        <f t="shared" si="20"/>
        <v>3434400</v>
      </c>
      <c r="W156" s="2">
        <f t="shared" si="21"/>
        <v>2937400</v>
      </c>
      <c r="X156" s="2">
        <f t="shared" si="22"/>
        <v>1773000</v>
      </c>
      <c r="Y156" s="2" cm="1">
        <f t="array" ref="Y156">_xlfn.XLOOKUP(Y$1&amp;$R156,$C$3:$C$1662&amp;$D$3:$D$1662,$E$3:$E$1662,0,0,1)</f>
        <v>16200</v>
      </c>
      <c r="Z156" s="2" cm="1">
        <f t="array" ref="Z156">_xlfn.XLOOKUP(Z$1&amp;$R156,$C$3:$C$1662&amp;$D$3:$D$1662,$E$3:$E$1662,0,0,1)</f>
        <v>14200</v>
      </c>
      <c r="AA156" s="2" cm="1">
        <f t="array" ref="AA156">_xlfn.XLOOKUP(AA$1&amp;$R156,$C$3:$C$1662&amp;$D$3:$D$1662,$E$3:$E$1662,0,0,1)</f>
        <v>19000</v>
      </c>
      <c r="AB156" s="2" cm="1">
        <f t="array" ref="AB156">_xlfn.XLOOKUP(AB$1&amp;$R156,$C$3:$C$1662&amp;$D$3:$D$1662,$E$3:$E$1662,0,0,1)</f>
        <v>12300</v>
      </c>
      <c r="AC156" s="2" cm="1">
        <f t="array" ref="AC156">_xlfn.XLOOKUP(AC$1&amp;$R156,$C$3:$C$1662&amp;$D$3:$D$1662,$E$3:$E$1662,0,0,1)</f>
        <v>18400</v>
      </c>
    </row>
    <row r="157" spans="3:29" x14ac:dyDescent="0.4">
      <c r="C157" t="s">
        <v>804</v>
      </c>
      <c r="D157" t="s">
        <v>660</v>
      </c>
      <c r="E157">
        <v>18400</v>
      </c>
      <c r="R157" t="s">
        <v>57</v>
      </c>
      <c r="S157" s="2">
        <f t="shared" si="17"/>
        <v>3340280</v>
      </c>
      <c r="T157" s="2">
        <f t="shared" si="18"/>
        <v>4212500</v>
      </c>
      <c r="U157" s="2">
        <f t="shared" si="19"/>
        <v>4310000</v>
      </c>
      <c r="V157" s="2">
        <f t="shared" si="20"/>
        <v>3446600</v>
      </c>
      <c r="W157" s="2">
        <f t="shared" si="21"/>
        <v>2951400</v>
      </c>
      <c r="X157" s="2">
        <f t="shared" si="22"/>
        <v>1780900</v>
      </c>
      <c r="Y157" s="2" cm="1">
        <f t="array" ref="Y157">_xlfn.XLOOKUP(Y$1&amp;$R157,$C$3:$C$1662&amp;$D$3:$D$1662,$E$3:$E$1662,0,0,1)</f>
        <v>12700</v>
      </c>
      <c r="Z157" s="2" cm="1">
        <f t="array" ref="Z157">_xlfn.XLOOKUP(Z$1&amp;$R157,$C$3:$C$1662&amp;$D$3:$D$1662,$E$3:$E$1662,0,0,1)</f>
        <v>26300</v>
      </c>
      <c r="AA157" s="2" cm="1">
        <f t="array" ref="AA157">_xlfn.XLOOKUP(AA$1&amp;$R157,$C$3:$C$1662&amp;$D$3:$D$1662,$E$3:$E$1662,0,0,1)</f>
        <v>12200</v>
      </c>
      <c r="AB157" s="2" cm="1">
        <f t="array" ref="AB157">_xlfn.XLOOKUP(AB$1&amp;$R157,$C$3:$C$1662&amp;$D$3:$D$1662,$E$3:$E$1662,0,0,1)</f>
        <v>14000</v>
      </c>
      <c r="AC157" s="2" cm="1">
        <f t="array" ref="AC157">_xlfn.XLOOKUP(AC$1&amp;$R157,$C$3:$C$1662&amp;$D$3:$D$1662,$E$3:$E$1662,0,0,1)</f>
        <v>7900</v>
      </c>
    </row>
    <row r="158" spans="3:29" x14ac:dyDescent="0.4">
      <c r="C158" t="s">
        <v>804</v>
      </c>
      <c r="D158" t="s">
        <v>661</v>
      </c>
      <c r="E158">
        <v>7900</v>
      </c>
      <c r="R158" t="s">
        <v>148</v>
      </c>
      <c r="S158" s="2">
        <f t="shared" si="17"/>
        <v>3356160</v>
      </c>
      <c r="T158" s="2">
        <f t="shared" si="18"/>
        <v>4219000</v>
      </c>
      <c r="U158" s="2">
        <f t="shared" si="19"/>
        <v>4317500</v>
      </c>
      <c r="V158" s="2">
        <f t="shared" si="20"/>
        <v>3461000</v>
      </c>
      <c r="W158" s="2">
        <f t="shared" si="21"/>
        <v>2966100</v>
      </c>
      <c r="X158" s="2">
        <f t="shared" si="22"/>
        <v>1817200</v>
      </c>
      <c r="Y158" s="2" cm="1">
        <f t="array" ref="Y158">_xlfn.XLOOKUP(Y$1&amp;$R158,$C$3:$C$1662&amp;$D$3:$D$1662,$E$3:$E$1662,0,0,1)</f>
        <v>6500</v>
      </c>
      <c r="Z158" s="2" cm="1">
        <f t="array" ref="Z158">_xlfn.XLOOKUP(Z$1&amp;$R158,$C$3:$C$1662&amp;$D$3:$D$1662,$E$3:$E$1662,0,0,1)</f>
        <v>7500</v>
      </c>
      <c r="AA158" s="2" cm="1">
        <f t="array" ref="AA158">_xlfn.XLOOKUP(AA$1&amp;$R158,$C$3:$C$1662&amp;$D$3:$D$1662,$E$3:$E$1662,0,0,1)</f>
        <v>14400</v>
      </c>
      <c r="AB158" s="2" cm="1">
        <f t="array" ref="AB158">_xlfn.XLOOKUP(AB$1&amp;$R158,$C$3:$C$1662&amp;$D$3:$D$1662,$E$3:$E$1662,0,0,1)</f>
        <v>14700</v>
      </c>
      <c r="AC158" s="2" cm="1">
        <f t="array" ref="AC158">_xlfn.XLOOKUP(AC$1&amp;$R158,$C$3:$C$1662&amp;$D$3:$D$1662,$E$3:$E$1662,0,0,1)</f>
        <v>36300</v>
      </c>
    </row>
    <row r="159" spans="3:29" x14ac:dyDescent="0.4">
      <c r="C159" t="s">
        <v>804</v>
      </c>
      <c r="D159" t="s">
        <v>662</v>
      </c>
      <c r="E159">
        <v>36300</v>
      </c>
      <c r="R159" t="s">
        <v>118</v>
      </c>
      <c r="S159" s="2">
        <f t="shared" si="17"/>
        <v>3390880</v>
      </c>
      <c r="T159" s="2">
        <f t="shared" si="18"/>
        <v>4235300</v>
      </c>
      <c r="U159" s="2">
        <f t="shared" si="19"/>
        <v>4337700</v>
      </c>
      <c r="V159" s="2">
        <f t="shared" si="20"/>
        <v>3534900</v>
      </c>
      <c r="W159" s="2">
        <f t="shared" si="21"/>
        <v>2972400</v>
      </c>
      <c r="X159" s="2">
        <f t="shared" si="22"/>
        <v>1874100</v>
      </c>
      <c r="Y159" s="2" cm="1">
        <f t="array" ref="Y159">_xlfn.XLOOKUP(Y$1&amp;$R159,$C$3:$C$1662&amp;$D$3:$D$1662,$E$3:$E$1662,0,0,1)</f>
        <v>16300</v>
      </c>
      <c r="Z159" s="2" cm="1">
        <f t="array" ref="Z159">_xlfn.XLOOKUP(Z$1&amp;$R159,$C$3:$C$1662&amp;$D$3:$D$1662,$E$3:$E$1662,0,0,1)</f>
        <v>20200</v>
      </c>
      <c r="AA159" s="2" cm="1">
        <f t="array" ref="AA159">_xlfn.XLOOKUP(AA$1&amp;$R159,$C$3:$C$1662&amp;$D$3:$D$1662,$E$3:$E$1662,0,0,1)</f>
        <v>73900</v>
      </c>
      <c r="AB159" s="2" cm="1">
        <f t="array" ref="AB159">_xlfn.XLOOKUP(AB$1&amp;$R159,$C$3:$C$1662&amp;$D$3:$D$1662,$E$3:$E$1662,0,0,1)</f>
        <v>6300</v>
      </c>
      <c r="AC159" s="2" cm="1">
        <f t="array" ref="AC159">_xlfn.XLOOKUP(AC$1&amp;$R159,$C$3:$C$1662&amp;$D$3:$D$1662,$E$3:$E$1662,0,0,1)</f>
        <v>56900</v>
      </c>
    </row>
    <row r="160" spans="3:29" x14ac:dyDescent="0.4">
      <c r="C160" t="s">
        <v>804</v>
      </c>
      <c r="D160" t="s">
        <v>663</v>
      </c>
      <c r="E160">
        <v>56900</v>
      </c>
      <c r="R160" t="s">
        <v>131</v>
      </c>
      <c r="S160" s="2">
        <f t="shared" si="17"/>
        <v>3402360</v>
      </c>
      <c r="T160" s="2">
        <f t="shared" si="18"/>
        <v>4241000</v>
      </c>
      <c r="U160" s="2">
        <f t="shared" si="19"/>
        <v>4349000</v>
      </c>
      <c r="V160" s="2">
        <f t="shared" si="20"/>
        <v>3556200</v>
      </c>
      <c r="W160" s="2">
        <f t="shared" si="21"/>
        <v>2981100</v>
      </c>
      <c r="X160" s="2">
        <f t="shared" si="22"/>
        <v>1884500</v>
      </c>
      <c r="Y160" s="2" cm="1">
        <f t="array" ref="Y160">_xlfn.XLOOKUP(Y$1&amp;$R160,$C$3:$C$1662&amp;$D$3:$D$1662,$E$3:$E$1662,0,0,1)</f>
        <v>5700</v>
      </c>
      <c r="Z160" s="2" cm="1">
        <f t="array" ref="Z160">_xlfn.XLOOKUP(Z$1&amp;$R160,$C$3:$C$1662&amp;$D$3:$D$1662,$E$3:$E$1662,0,0,1)</f>
        <v>11300</v>
      </c>
      <c r="AA160" s="2" cm="1">
        <f t="array" ref="AA160">_xlfn.XLOOKUP(AA$1&amp;$R160,$C$3:$C$1662&amp;$D$3:$D$1662,$E$3:$E$1662,0,0,1)</f>
        <v>21300</v>
      </c>
      <c r="AB160" s="2" cm="1">
        <f t="array" ref="AB160">_xlfn.XLOOKUP(AB$1&amp;$R160,$C$3:$C$1662&amp;$D$3:$D$1662,$E$3:$E$1662,0,0,1)</f>
        <v>8700</v>
      </c>
      <c r="AC160" s="2" cm="1">
        <f t="array" ref="AC160">_xlfn.XLOOKUP(AC$1&amp;$R160,$C$3:$C$1662&amp;$D$3:$D$1662,$E$3:$E$1662,0,0,1)</f>
        <v>10400</v>
      </c>
    </row>
    <row r="161" spans="3:29" x14ac:dyDescent="0.4">
      <c r="C161" t="s">
        <v>804</v>
      </c>
      <c r="D161" t="s">
        <v>664</v>
      </c>
      <c r="E161">
        <v>10400</v>
      </c>
      <c r="R161" t="s">
        <v>141</v>
      </c>
      <c r="S161" s="2">
        <f t="shared" si="17"/>
        <v>3415540</v>
      </c>
      <c r="T161" s="2">
        <f t="shared" si="18"/>
        <v>4249300</v>
      </c>
      <c r="U161" s="2">
        <f t="shared" si="19"/>
        <v>4358300</v>
      </c>
      <c r="V161" s="2">
        <f t="shared" si="20"/>
        <v>3583600</v>
      </c>
      <c r="W161" s="2">
        <f t="shared" si="21"/>
        <v>2991600</v>
      </c>
      <c r="X161" s="2">
        <f t="shared" si="22"/>
        <v>1894900</v>
      </c>
      <c r="Y161" s="2" cm="1">
        <f t="array" ref="Y161">_xlfn.XLOOKUP(Y$1&amp;$R161,$C$3:$C$1662&amp;$D$3:$D$1662,$E$3:$E$1662,0,0,1)</f>
        <v>8300</v>
      </c>
      <c r="Z161" s="2" cm="1">
        <f t="array" ref="Z161">_xlfn.XLOOKUP(Z$1&amp;$R161,$C$3:$C$1662&amp;$D$3:$D$1662,$E$3:$E$1662,0,0,1)</f>
        <v>9300</v>
      </c>
      <c r="AA161" s="2" cm="1">
        <f t="array" ref="AA161">_xlfn.XLOOKUP(AA$1&amp;$R161,$C$3:$C$1662&amp;$D$3:$D$1662,$E$3:$E$1662,0,0,1)</f>
        <v>27400</v>
      </c>
      <c r="AB161" s="2" cm="1">
        <f t="array" ref="AB161">_xlfn.XLOOKUP(AB$1&amp;$R161,$C$3:$C$1662&amp;$D$3:$D$1662,$E$3:$E$1662,0,0,1)</f>
        <v>10500</v>
      </c>
      <c r="AC161" s="2" cm="1">
        <f t="array" ref="AC161">_xlfn.XLOOKUP(AC$1&amp;$R161,$C$3:$C$1662&amp;$D$3:$D$1662,$E$3:$E$1662,0,0,1)</f>
        <v>10400</v>
      </c>
    </row>
    <row r="162" spans="3:29" x14ac:dyDescent="0.4">
      <c r="C162" t="s">
        <v>804</v>
      </c>
      <c r="D162" t="s">
        <v>665</v>
      </c>
      <c r="E162">
        <v>10400</v>
      </c>
      <c r="R162" t="s">
        <v>122</v>
      </c>
      <c r="S162" s="2">
        <f t="shared" si="17"/>
        <v>3432300</v>
      </c>
      <c r="T162" s="2">
        <f t="shared" si="18"/>
        <v>4255400</v>
      </c>
      <c r="U162" s="2">
        <f t="shared" si="19"/>
        <v>4374500</v>
      </c>
      <c r="V162" s="2">
        <f t="shared" si="20"/>
        <v>3617000</v>
      </c>
      <c r="W162" s="2">
        <f t="shared" si="21"/>
        <v>3002800</v>
      </c>
      <c r="X162" s="2">
        <f t="shared" si="22"/>
        <v>1911800</v>
      </c>
      <c r="Y162" s="2" cm="1">
        <f t="array" ref="Y162">_xlfn.XLOOKUP(Y$1&amp;$R162,$C$3:$C$1662&amp;$D$3:$D$1662,$E$3:$E$1662,0,0,1)</f>
        <v>6100</v>
      </c>
      <c r="Z162" s="2" cm="1">
        <f t="array" ref="Z162">_xlfn.XLOOKUP(Z$1&amp;$R162,$C$3:$C$1662&amp;$D$3:$D$1662,$E$3:$E$1662,0,0,1)</f>
        <v>16200</v>
      </c>
      <c r="AA162" s="2" cm="1">
        <f t="array" ref="AA162">_xlfn.XLOOKUP(AA$1&amp;$R162,$C$3:$C$1662&amp;$D$3:$D$1662,$E$3:$E$1662,0,0,1)</f>
        <v>33400</v>
      </c>
      <c r="AB162" s="2" cm="1">
        <f t="array" ref="AB162">_xlfn.XLOOKUP(AB$1&amp;$R162,$C$3:$C$1662&amp;$D$3:$D$1662,$E$3:$E$1662,0,0,1)</f>
        <v>11200</v>
      </c>
      <c r="AC162" s="2" cm="1">
        <f t="array" ref="AC162">_xlfn.XLOOKUP(AC$1&amp;$R162,$C$3:$C$1662&amp;$D$3:$D$1662,$E$3:$E$1662,0,0,1)</f>
        <v>16900</v>
      </c>
    </row>
    <row r="163" spans="3:29" x14ac:dyDescent="0.4">
      <c r="C163" t="s">
        <v>804</v>
      </c>
      <c r="D163" t="s">
        <v>666</v>
      </c>
      <c r="E163">
        <v>16900</v>
      </c>
      <c r="R163" t="s">
        <v>25</v>
      </c>
      <c r="S163" s="2">
        <f t="shared" si="17"/>
        <v>3455900</v>
      </c>
      <c r="T163" s="2">
        <f t="shared" si="18"/>
        <v>4264300</v>
      </c>
      <c r="U163" s="2">
        <f t="shared" si="19"/>
        <v>4402400</v>
      </c>
      <c r="V163" s="2">
        <f t="shared" si="20"/>
        <v>3668100</v>
      </c>
      <c r="W163" s="2">
        <f t="shared" si="21"/>
        <v>3009400</v>
      </c>
      <c r="X163" s="2">
        <f t="shared" si="22"/>
        <v>1935300</v>
      </c>
      <c r="Y163" s="2" cm="1">
        <f t="array" ref="Y163">_xlfn.XLOOKUP(Y$1&amp;$R163,$C$3:$C$1662&amp;$D$3:$D$1662,$E$3:$E$1662,0,0,1)</f>
        <v>8900</v>
      </c>
      <c r="Z163" s="2" cm="1">
        <f t="array" ref="Z163">_xlfn.XLOOKUP(Z$1&amp;$R163,$C$3:$C$1662&amp;$D$3:$D$1662,$E$3:$E$1662,0,0,1)</f>
        <v>27900</v>
      </c>
      <c r="AA163" s="2" cm="1">
        <f t="array" ref="AA163">_xlfn.XLOOKUP(AA$1&amp;$R163,$C$3:$C$1662&amp;$D$3:$D$1662,$E$3:$E$1662,0,0,1)</f>
        <v>51100</v>
      </c>
      <c r="AB163" s="2" cm="1">
        <f t="array" ref="AB163">_xlfn.XLOOKUP(AB$1&amp;$R163,$C$3:$C$1662&amp;$D$3:$D$1662,$E$3:$E$1662,0,0,1)</f>
        <v>6600</v>
      </c>
      <c r="AC163" s="2" cm="1">
        <f t="array" ref="AC163">_xlfn.XLOOKUP(AC$1&amp;$R163,$C$3:$C$1662&amp;$D$3:$D$1662,$E$3:$E$1662,0,0,1)</f>
        <v>23500</v>
      </c>
    </row>
    <row r="164" spans="3:29" x14ac:dyDescent="0.4">
      <c r="C164" t="s">
        <v>804</v>
      </c>
      <c r="D164" t="s">
        <v>667</v>
      </c>
      <c r="E164">
        <v>23500</v>
      </c>
      <c r="R164" t="s">
        <v>63</v>
      </c>
      <c r="S164" s="2">
        <f t="shared" si="17"/>
        <v>3473320</v>
      </c>
      <c r="T164" s="2">
        <f t="shared" si="18"/>
        <v>4271800</v>
      </c>
      <c r="U164" s="2">
        <f t="shared" si="19"/>
        <v>4411200</v>
      </c>
      <c r="V164" s="2">
        <f t="shared" si="20"/>
        <v>3711700</v>
      </c>
      <c r="W164" s="2">
        <f t="shared" si="21"/>
        <v>3023400</v>
      </c>
      <c r="X164" s="2">
        <f t="shared" si="22"/>
        <v>1948500</v>
      </c>
      <c r="Y164" s="2" cm="1">
        <f t="array" ref="Y164">_xlfn.XLOOKUP(Y$1&amp;$R164,$C$3:$C$1662&amp;$D$3:$D$1662,$E$3:$E$1662,0,0,1)</f>
        <v>7500</v>
      </c>
      <c r="Z164" s="2" cm="1">
        <f t="array" ref="Z164">_xlfn.XLOOKUP(Z$1&amp;$R164,$C$3:$C$1662&amp;$D$3:$D$1662,$E$3:$E$1662,0,0,1)</f>
        <v>8800</v>
      </c>
      <c r="AA164" s="2" cm="1">
        <f t="array" ref="AA164">_xlfn.XLOOKUP(AA$1&amp;$R164,$C$3:$C$1662&amp;$D$3:$D$1662,$E$3:$E$1662,0,0,1)</f>
        <v>43600</v>
      </c>
      <c r="AB164" s="2" cm="1">
        <f t="array" ref="AB164">_xlfn.XLOOKUP(AB$1&amp;$R164,$C$3:$C$1662&amp;$D$3:$D$1662,$E$3:$E$1662,0,0,1)</f>
        <v>14000</v>
      </c>
      <c r="AC164" s="2" cm="1">
        <f t="array" ref="AC164">_xlfn.XLOOKUP(AC$1&amp;$R164,$C$3:$C$1662&amp;$D$3:$D$1662,$E$3:$E$1662,0,0,1)</f>
        <v>13200</v>
      </c>
    </row>
    <row r="165" spans="3:29" x14ac:dyDescent="0.4">
      <c r="C165" t="s">
        <v>804</v>
      </c>
      <c r="D165" t="s">
        <v>668</v>
      </c>
      <c r="E165">
        <v>13200</v>
      </c>
      <c r="R165" t="s">
        <v>107</v>
      </c>
      <c r="S165" s="2">
        <f t="shared" si="17"/>
        <v>3486700</v>
      </c>
      <c r="T165" s="2">
        <f t="shared" si="18"/>
        <v>4281800</v>
      </c>
      <c r="U165" s="2">
        <f t="shared" si="19"/>
        <v>4422100</v>
      </c>
      <c r="V165" s="2">
        <f t="shared" si="20"/>
        <v>3741100</v>
      </c>
      <c r="W165" s="2">
        <f t="shared" si="21"/>
        <v>3033700</v>
      </c>
      <c r="X165" s="2">
        <f t="shared" si="22"/>
        <v>1954800</v>
      </c>
      <c r="Y165" s="2" cm="1">
        <f t="array" ref="Y165">_xlfn.XLOOKUP(Y$1&amp;$R165,$C$3:$C$1662&amp;$D$3:$D$1662,$E$3:$E$1662,0,0,1)</f>
        <v>10000</v>
      </c>
      <c r="Z165" s="2" cm="1">
        <f t="array" ref="Z165">_xlfn.XLOOKUP(Z$1&amp;$R165,$C$3:$C$1662&amp;$D$3:$D$1662,$E$3:$E$1662,0,0,1)</f>
        <v>10900</v>
      </c>
      <c r="AA165" s="2" cm="1">
        <f t="array" ref="AA165">_xlfn.XLOOKUP(AA$1&amp;$R165,$C$3:$C$1662&amp;$D$3:$D$1662,$E$3:$E$1662,0,0,1)</f>
        <v>29400</v>
      </c>
      <c r="AB165" s="2" cm="1">
        <f t="array" ref="AB165">_xlfn.XLOOKUP(AB$1&amp;$R165,$C$3:$C$1662&amp;$D$3:$D$1662,$E$3:$E$1662,0,0,1)</f>
        <v>10300</v>
      </c>
      <c r="AC165" s="2" cm="1">
        <f t="array" ref="AC165">_xlfn.XLOOKUP(AC$1&amp;$R165,$C$3:$C$1662&amp;$D$3:$D$1662,$E$3:$E$1662,0,0,1)</f>
        <v>6300</v>
      </c>
    </row>
    <row r="166" spans="3:29" x14ac:dyDescent="0.4">
      <c r="C166" t="s">
        <v>804</v>
      </c>
      <c r="D166" t="s">
        <v>669</v>
      </c>
      <c r="E166">
        <v>6300</v>
      </c>
      <c r="R166" t="s">
        <v>234</v>
      </c>
      <c r="S166" s="2">
        <f t="shared" si="17"/>
        <v>3497480</v>
      </c>
      <c r="T166" s="2">
        <f t="shared" si="18"/>
        <v>4291000</v>
      </c>
      <c r="U166" s="2">
        <f t="shared" si="19"/>
        <v>4428300</v>
      </c>
      <c r="V166" s="2">
        <f t="shared" si="20"/>
        <v>3759900</v>
      </c>
      <c r="W166" s="2">
        <f t="shared" si="21"/>
        <v>3046100</v>
      </c>
      <c r="X166" s="2">
        <f t="shared" si="22"/>
        <v>1962100</v>
      </c>
      <c r="Y166" s="2" cm="1">
        <f t="array" ref="Y166">_xlfn.XLOOKUP(Y$1&amp;$R166,$C$3:$C$1662&amp;$D$3:$D$1662,$E$3:$E$1662,0,0,1)</f>
        <v>9200</v>
      </c>
      <c r="Z166" s="2" cm="1">
        <f t="array" ref="Z166">_xlfn.XLOOKUP(Z$1&amp;$R166,$C$3:$C$1662&amp;$D$3:$D$1662,$E$3:$E$1662,0,0,1)</f>
        <v>6200</v>
      </c>
      <c r="AA166" s="2" cm="1">
        <f t="array" ref="AA166">_xlfn.XLOOKUP(AA$1&amp;$R166,$C$3:$C$1662&amp;$D$3:$D$1662,$E$3:$E$1662,0,0,1)</f>
        <v>18800</v>
      </c>
      <c r="AB166" s="2" cm="1">
        <f t="array" ref="AB166">_xlfn.XLOOKUP(AB$1&amp;$R166,$C$3:$C$1662&amp;$D$3:$D$1662,$E$3:$E$1662,0,0,1)</f>
        <v>12400</v>
      </c>
      <c r="AC166" s="2" cm="1">
        <f t="array" ref="AC166">_xlfn.XLOOKUP(AC$1&amp;$R166,$C$3:$C$1662&amp;$D$3:$D$1662,$E$3:$E$1662,0,0,1)</f>
        <v>7300</v>
      </c>
    </row>
    <row r="167" spans="3:29" x14ac:dyDescent="0.4">
      <c r="C167" t="s">
        <v>804</v>
      </c>
      <c r="D167" t="s">
        <v>670</v>
      </c>
      <c r="E167">
        <v>7300</v>
      </c>
      <c r="R167" t="s">
        <v>175</v>
      </c>
      <c r="S167" s="2">
        <f t="shared" si="17"/>
        <v>3508460</v>
      </c>
      <c r="T167" s="2">
        <f t="shared" si="18"/>
        <v>4298000</v>
      </c>
      <c r="U167" s="2">
        <f t="shared" si="19"/>
        <v>4435800</v>
      </c>
      <c r="V167" s="2">
        <f t="shared" si="20"/>
        <v>3784600</v>
      </c>
      <c r="W167" s="2">
        <f t="shared" si="21"/>
        <v>3053300</v>
      </c>
      <c r="X167" s="2">
        <f t="shared" si="22"/>
        <v>1970600</v>
      </c>
      <c r="Y167" s="2" cm="1">
        <f t="array" ref="Y167">_xlfn.XLOOKUP(Y$1&amp;$R167,$C$3:$C$1662&amp;$D$3:$D$1662,$E$3:$E$1662,0,0,1)</f>
        <v>7000</v>
      </c>
      <c r="Z167" s="2" cm="1">
        <f t="array" ref="Z167">_xlfn.XLOOKUP(Z$1&amp;$R167,$C$3:$C$1662&amp;$D$3:$D$1662,$E$3:$E$1662,0,0,1)</f>
        <v>7500</v>
      </c>
      <c r="AA167" s="2" cm="1">
        <f t="array" ref="AA167">_xlfn.XLOOKUP(AA$1&amp;$R167,$C$3:$C$1662&amp;$D$3:$D$1662,$E$3:$E$1662,0,0,1)</f>
        <v>24700</v>
      </c>
      <c r="AB167" s="2" cm="1">
        <f t="array" ref="AB167">_xlfn.XLOOKUP(AB$1&amp;$R167,$C$3:$C$1662&amp;$D$3:$D$1662,$E$3:$E$1662,0,0,1)</f>
        <v>7200</v>
      </c>
      <c r="AC167" s="2" cm="1">
        <f t="array" ref="AC167">_xlfn.XLOOKUP(AC$1&amp;$R167,$C$3:$C$1662&amp;$D$3:$D$1662,$E$3:$E$1662,0,0,1)</f>
        <v>8500</v>
      </c>
    </row>
    <row r="168" spans="3:29" x14ac:dyDescent="0.4">
      <c r="C168" t="s">
        <v>804</v>
      </c>
      <c r="D168" t="s">
        <v>671</v>
      </c>
      <c r="E168">
        <v>8500</v>
      </c>
      <c r="R168" t="s">
        <v>89</v>
      </c>
      <c r="S168" s="2">
        <f t="shared" si="17"/>
        <v>3517940</v>
      </c>
      <c r="T168" s="2">
        <f t="shared" si="18"/>
        <v>4309000</v>
      </c>
      <c r="U168" s="2">
        <f t="shared" si="19"/>
        <v>4441700</v>
      </c>
      <c r="V168" s="2">
        <f t="shared" si="20"/>
        <v>3809700</v>
      </c>
      <c r="W168" s="2">
        <f t="shared" si="21"/>
        <v>3054500</v>
      </c>
      <c r="X168" s="2">
        <f t="shared" si="22"/>
        <v>1974800</v>
      </c>
      <c r="Y168" s="2" cm="1">
        <f t="array" ref="Y168">_xlfn.XLOOKUP(Y$1&amp;$R168,$C$3:$C$1662&amp;$D$3:$D$1662,$E$3:$E$1662,0,0,1)</f>
        <v>11000</v>
      </c>
      <c r="Z168" s="2" cm="1">
        <f t="array" ref="Z168">_xlfn.XLOOKUP(Z$1&amp;$R168,$C$3:$C$1662&amp;$D$3:$D$1662,$E$3:$E$1662,0,0,1)</f>
        <v>5900</v>
      </c>
      <c r="AA168" s="2" cm="1">
        <f t="array" ref="AA168">_xlfn.XLOOKUP(AA$1&amp;$R168,$C$3:$C$1662&amp;$D$3:$D$1662,$E$3:$E$1662,0,0,1)</f>
        <v>25100</v>
      </c>
      <c r="AB168" s="2" cm="1">
        <f t="array" ref="AB168">_xlfn.XLOOKUP(AB$1&amp;$R168,$C$3:$C$1662&amp;$D$3:$D$1662,$E$3:$E$1662,0,0,1)</f>
        <v>1200</v>
      </c>
      <c r="AC168" s="2" cm="1">
        <f t="array" ref="AC168">_xlfn.XLOOKUP(AC$1&amp;$R168,$C$3:$C$1662&amp;$D$3:$D$1662,$E$3:$E$1662,0,0,1)</f>
        <v>4200</v>
      </c>
    </row>
    <row r="169" spans="3:29" x14ac:dyDescent="0.4">
      <c r="C169" t="s">
        <v>804</v>
      </c>
      <c r="D169" t="s">
        <v>672</v>
      </c>
      <c r="E169">
        <v>4200</v>
      </c>
      <c r="R169" t="s">
        <v>257</v>
      </c>
      <c r="S169" s="2">
        <f t="shared" si="17"/>
        <v>3529940</v>
      </c>
      <c r="T169" s="2">
        <f t="shared" si="18"/>
        <v>4325800</v>
      </c>
      <c r="U169" s="2">
        <f t="shared" si="19"/>
        <v>4449200</v>
      </c>
      <c r="V169" s="2">
        <f t="shared" si="20"/>
        <v>3825100</v>
      </c>
      <c r="W169" s="2">
        <f t="shared" si="21"/>
        <v>3064200</v>
      </c>
      <c r="X169" s="2">
        <f t="shared" si="22"/>
        <v>1985400</v>
      </c>
      <c r="Y169" s="2" cm="1">
        <f t="array" ref="Y169">_xlfn.XLOOKUP(Y$1&amp;$R169,$C$3:$C$1662&amp;$D$3:$D$1662,$E$3:$E$1662,0,0,1)</f>
        <v>16800</v>
      </c>
      <c r="Z169" s="2" cm="1">
        <f t="array" ref="Z169">_xlfn.XLOOKUP(Z$1&amp;$R169,$C$3:$C$1662&amp;$D$3:$D$1662,$E$3:$E$1662,0,0,1)</f>
        <v>7500</v>
      </c>
      <c r="AA169" s="2" cm="1">
        <f t="array" ref="AA169">_xlfn.XLOOKUP(AA$1&amp;$R169,$C$3:$C$1662&amp;$D$3:$D$1662,$E$3:$E$1662,0,0,1)</f>
        <v>15400</v>
      </c>
      <c r="AB169" s="2" cm="1">
        <f t="array" ref="AB169">_xlfn.XLOOKUP(AB$1&amp;$R169,$C$3:$C$1662&amp;$D$3:$D$1662,$E$3:$E$1662,0,0,1)</f>
        <v>9700</v>
      </c>
      <c r="AC169" s="2" cm="1">
        <f t="array" ref="AC169">_xlfn.XLOOKUP(AC$1&amp;$R169,$C$3:$C$1662&amp;$D$3:$D$1662,$E$3:$E$1662,0,0,1)</f>
        <v>10600</v>
      </c>
    </row>
    <row r="170" spans="3:29" x14ac:dyDescent="0.4">
      <c r="C170" t="s">
        <v>804</v>
      </c>
      <c r="D170" t="s">
        <v>673</v>
      </c>
      <c r="E170">
        <v>10600</v>
      </c>
      <c r="R170" t="s">
        <v>47</v>
      </c>
      <c r="S170" s="2">
        <f t="shared" si="17"/>
        <v>3542340</v>
      </c>
      <c r="T170" s="2">
        <f t="shared" si="18"/>
        <v>4334100</v>
      </c>
      <c r="U170" s="2">
        <f t="shared" si="19"/>
        <v>4457200</v>
      </c>
      <c r="V170" s="2">
        <f t="shared" si="20"/>
        <v>3852600</v>
      </c>
      <c r="W170" s="2">
        <f t="shared" si="21"/>
        <v>3073000</v>
      </c>
      <c r="X170" s="2">
        <f t="shared" si="22"/>
        <v>1994800</v>
      </c>
      <c r="Y170" s="2" cm="1">
        <f t="array" ref="Y170">_xlfn.XLOOKUP(Y$1&amp;$R170,$C$3:$C$1662&amp;$D$3:$D$1662,$E$3:$E$1662,0,0,1)</f>
        <v>8300</v>
      </c>
      <c r="Z170" s="2" cm="1">
        <f t="array" ref="Z170">_xlfn.XLOOKUP(Z$1&amp;$R170,$C$3:$C$1662&amp;$D$3:$D$1662,$E$3:$E$1662,0,0,1)</f>
        <v>8000</v>
      </c>
      <c r="AA170" s="2" cm="1">
        <f t="array" ref="AA170">_xlfn.XLOOKUP(AA$1&amp;$R170,$C$3:$C$1662&amp;$D$3:$D$1662,$E$3:$E$1662,0,0,1)</f>
        <v>27500</v>
      </c>
      <c r="AB170" s="2" cm="1">
        <f t="array" ref="AB170">_xlfn.XLOOKUP(AB$1&amp;$R170,$C$3:$C$1662&amp;$D$3:$D$1662,$E$3:$E$1662,0,0,1)</f>
        <v>8800</v>
      </c>
      <c r="AC170" s="2" cm="1">
        <f t="array" ref="AC170">_xlfn.XLOOKUP(AC$1&amp;$R170,$C$3:$C$1662&amp;$D$3:$D$1662,$E$3:$E$1662,0,0,1)</f>
        <v>9400</v>
      </c>
    </row>
    <row r="171" spans="3:29" x14ac:dyDescent="0.4">
      <c r="C171" t="s">
        <v>804</v>
      </c>
      <c r="D171" t="s">
        <v>674</v>
      </c>
      <c r="E171">
        <v>9400</v>
      </c>
      <c r="R171" t="s">
        <v>136</v>
      </c>
      <c r="S171" s="2">
        <f t="shared" si="17"/>
        <v>3550600</v>
      </c>
      <c r="T171" s="2">
        <f t="shared" si="18"/>
        <v>4337000</v>
      </c>
      <c r="U171" s="2">
        <f t="shared" si="19"/>
        <v>4459400</v>
      </c>
      <c r="V171" s="2">
        <f t="shared" si="20"/>
        <v>3874200</v>
      </c>
      <c r="W171" s="2">
        <f t="shared" si="21"/>
        <v>3081900</v>
      </c>
      <c r="X171" s="2">
        <f t="shared" si="22"/>
        <v>2000500</v>
      </c>
      <c r="Y171" s="2" cm="1">
        <f t="array" ref="Y171">_xlfn.XLOOKUP(Y$1&amp;$R171,$C$3:$C$1662&amp;$D$3:$D$1662,$E$3:$E$1662,0,0,1)</f>
        <v>2900</v>
      </c>
      <c r="Z171" s="2" cm="1">
        <f t="array" ref="Z171">_xlfn.XLOOKUP(Z$1&amp;$R171,$C$3:$C$1662&amp;$D$3:$D$1662,$E$3:$E$1662,0,0,1)</f>
        <v>2200</v>
      </c>
      <c r="AA171" s="2" cm="1">
        <f t="array" ref="AA171">_xlfn.XLOOKUP(AA$1&amp;$R171,$C$3:$C$1662&amp;$D$3:$D$1662,$E$3:$E$1662,0,0,1)</f>
        <v>21600</v>
      </c>
      <c r="AB171" s="2" cm="1">
        <f t="array" ref="AB171">_xlfn.XLOOKUP(AB$1&amp;$R171,$C$3:$C$1662&amp;$D$3:$D$1662,$E$3:$E$1662,0,0,1)</f>
        <v>8900</v>
      </c>
      <c r="AC171" s="2" cm="1">
        <f t="array" ref="AC171">_xlfn.XLOOKUP(AC$1&amp;$R171,$C$3:$C$1662&amp;$D$3:$D$1662,$E$3:$E$1662,0,0,1)</f>
        <v>5700</v>
      </c>
    </row>
    <row r="172" spans="3:29" x14ac:dyDescent="0.4">
      <c r="C172" t="s">
        <v>804</v>
      </c>
      <c r="D172" t="s">
        <v>675</v>
      </c>
      <c r="E172">
        <v>5700</v>
      </c>
      <c r="R172" t="s">
        <v>6</v>
      </c>
      <c r="S172" s="2">
        <f t="shared" si="17"/>
        <v>3557980</v>
      </c>
      <c r="T172" s="2">
        <f t="shared" si="18"/>
        <v>4342200</v>
      </c>
      <c r="U172" s="2">
        <f t="shared" si="19"/>
        <v>4468800</v>
      </c>
      <c r="V172" s="2">
        <f t="shared" si="20"/>
        <v>3886900</v>
      </c>
      <c r="W172" s="2">
        <f t="shared" si="21"/>
        <v>3086500</v>
      </c>
      <c r="X172" s="2">
        <f t="shared" si="22"/>
        <v>2005500</v>
      </c>
      <c r="Y172" s="2" cm="1">
        <f t="array" ref="Y172">_xlfn.XLOOKUP(Y$1&amp;$R172,$C$3:$C$1662&amp;$D$3:$D$1662,$E$3:$E$1662,0,0,1)</f>
        <v>5200</v>
      </c>
      <c r="Z172" s="2" cm="1">
        <f t="array" ref="Z172">_xlfn.XLOOKUP(Z$1&amp;$R172,$C$3:$C$1662&amp;$D$3:$D$1662,$E$3:$E$1662,0,0,1)</f>
        <v>9400</v>
      </c>
      <c r="AA172" s="2" cm="1">
        <f t="array" ref="AA172">_xlfn.XLOOKUP(AA$1&amp;$R172,$C$3:$C$1662&amp;$D$3:$D$1662,$E$3:$E$1662,0,0,1)</f>
        <v>12700</v>
      </c>
      <c r="AB172" s="2" cm="1">
        <f t="array" ref="AB172">_xlfn.XLOOKUP(AB$1&amp;$R172,$C$3:$C$1662&amp;$D$3:$D$1662,$E$3:$E$1662,0,0,1)</f>
        <v>4600</v>
      </c>
      <c r="AC172" s="2" cm="1">
        <f t="array" ref="AC172">_xlfn.XLOOKUP(AC$1&amp;$R172,$C$3:$C$1662&amp;$D$3:$D$1662,$E$3:$E$1662,0,0,1)</f>
        <v>5000</v>
      </c>
    </row>
    <row r="173" spans="3:29" x14ac:dyDescent="0.4">
      <c r="C173" t="s">
        <v>804</v>
      </c>
      <c r="D173" t="s">
        <v>676</v>
      </c>
      <c r="E173">
        <v>5000</v>
      </c>
      <c r="R173" t="s">
        <v>171</v>
      </c>
      <c r="S173" s="2">
        <f t="shared" si="17"/>
        <v>3572080</v>
      </c>
      <c r="T173" s="2">
        <f t="shared" si="18"/>
        <v>4350600</v>
      </c>
      <c r="U173" s="2">
        <f t="shared" si="19"/>
        <v>4477700</v>
      </c>
      <c r="V173" s="2">
        <f t="shared" si="20"/>
        <v>3913300</v>
      </c>
      <c r="W173" s="2">
        <f t="shared" si="21"/>
        <v>3099700</v>
      </c>
      <c r="X173" s="2">
        <f t="shared" si="22"/>
        <v>2019100</v>
      </c>
      <c r="Y173" s="2" cm="1">
        <f t="array" ref="Y173">_xlfn.XLOOKUP(Y$1&amp;$R173,$C$3:$C$1662&amp;$D$3:$D$1662,$E$3:$E$1662,0,0,1)</f>
        <v>8400</v>
      </c>
      <c r="Z173" s="2" cm="1">
        <f t="array" ref="Z173">_xlfn.XLOOKUP(Z$1&amp;$R173,$C$3:$C$1662&amp;$D$3:$D$1662,$E$3:$E$1662,0,0,1)</f>
        <v>8900</v>
      </c>
      <c r="AA173" s="2" cm="1">
        <f t="array" ref="AA173">_xlfn.XLOOKUP(AA$1&amp;$R173,$C$3:$C$1662&amp;$D$3:$D$1662,$E$3:$E$1662,0,0,1)</f>
        <v>26400</v>
      </c>
      <c r="AB173" s="2" cm="1">
        <f t="array" ref="AB173">_xlfn.XLOOKUP(AB$1&amp;$R173,$C$3:$C$1662&amp;$D$3:$D$1662,$E$3:$E$1662,0,0,1)</f>
        <v>13200</v>
      </c>
      <c r="AC173" s="2" cm="1">
        <f t="array" ref="AC173">_xlfn.XLOOKUP(AC$1&amp;$R173,$C$3:$C$1662&amp;$D$3:$D$1662,$E$3:$E$1662,0,0,1)</f>
        <v>13600</v>
      </c>
    </row>
    <row r="174" spans="3:29" x14ac:dyDescent="0.4">
      <c r="C174" t="s">
        <v>804</v>
      </c>
      <c r="D174" t="s">
        <v>677</v>
      </c>
      <c r="E174">
        <v>13600</v>
      </c>
      <c r="R174" t="s">
        <v>48</v>
      </c>
      <c r="S174" s="2">
        <f t="shared" si="17"/>
        <v>3581340</v>
      </c>
      <c r="T174" s="2">
        <f t="shared" si="18"/>
        <v>4362500</v>
      </c>
      <c r="U174" s="2">
        <f t="shared" si="19"/>
        <v>4489100</v>
      </c>
      <c r="V174" s="2">
        <f t="shared" si="20"/>
        <v>3925600</v>
      </c>
      <c r="W174" s="2">
        <f t="shared" si="21"/>
        <v>3104800</v>
      </c>
      <c r="X174" s="2">
        <f t="shared" si="22"/>
        <v>2024700</v>
      </c>
      <c r="Y174" s="2" cm="1">
        <f t="array" ref="Y174">_xlfn.XLOOKUP(Y$1&amp;$R174,$C$3:$C$1662&amp;$D$3:$D$1662,$E$3:$E$1662,0,0,1)</f>
        <v>11900</v>
      </c>
      <c r="Z174" s="2" cm="1">
        <f t="array" ref="Z174">_xlfn.XLOOKUP(Z$1&amp;$R174,$C$3:$C$1662&amp;$D$3:$D$1662,$E$3:$E$1662,0,0,1)</f>
        <v>11400</v>
      </c>
      <c r="AA174" s="2" cm="1">
        <f t="array" ref="AA174">_xlfn.XLOOKUP(AA$1&amp;$R174,$C$3:$C$1662&amp;$D$3:$D$1662,$E$3:$E$1662,0,0,1)</f>
        <v>12300</v>
      </c>
      <c r="AB174" s="2" cm="1">
        <f t="array" ref="AB174">_xlfn.XLOOKUP(AB$1&amp;$R174,$C$3:$C$1662&amp;$D$3:$D$1662,$E$3:$E$1662,0,0,1)</f>
        <v>5100</v>
      </c>
      <c r="AC174" s="2" cm="1">
        <f t="array" ref="AC174">_xlfn.XLOOKUP(AC$1&amp;$R174,$C$3:$C$1662&amp;$D$3:$D$1662,$E$3:$E$1662,0,0,1)</f>
        <v>5600</v>
      </c>
    </row>
    <row r="175" spans="3:29" x14ac:dyDescent="0.4">
      <c r="C175" t="s">
        <v>804</v>
      </c>
      <c r="D175" t="s">
        <v>678</v>
      </c>
      <c r="E175">
        <v>5600</v>
      </c>
      <c r="R175" t="s">
        <v>85</v>
      </c>
      <c r="S175" s="2">
        <f t="shared" si="17"/>
        <v>3591100</v>
      </c>
      <c r="T175" s="2">
        <f t="shared" si="18"/>
        <v>4373600</v>
      </c>
      <c r="U175" s="2">
        <f t="shared" si="19"/>
        <v>4495500</v>
      </c>
      <c r="V175" s="2">
        <f t="shared" si="20"/>
        <v>3938400</v>
      </c>
      <c r="W175" s="2">
        <f t="shared" si="21"/>
        <v>3111300</v>
      </c>
      <c r="X175" s="2">
        <f t="shared" si="22"/>
        <v>2036700</v>
      </c>
      <c r="Y175" s="2" cm="1">
        <f t="array" ref="Y175">_xlfn.XLOOKUP(Y$1&amp;$R175,$C$3:$C$1662&amp;$D$3:$D$1662,$E$3:$E$1662,0,0,1)</f>
        <v>11100</v>
      </c>
      <c r="Z175" s="2" cm="1">
        <f t="array" ref="Z175">_xlfn.XLOOKUP(Z$1&amp;$R175,$C$3:$C$1662&amp;$D$3:$D$1662,$E$3:$E$1662,0,0,1)</f>
        <v>6400</v>
      </c>
      <c r="AA175" s="2" cm="1">
        <f t="array" ref="AA175">_xlfn.XLOOKUP(AA$1&amp;$R175,$C$3:$C$1662&amp;$D$3:$D$1662,$E$3:$E$1662,0,0,1)</f>
        <v>12800</v>
      </c>
      <c r="AB175" s="2" cm="1">
        <f t="array" ref="AB175">_xlfn.XLOOKUP(AB$1&amp;$R175,$C$3:$C$1662&amp;$D$3:$D$1662,$E$3:$E$1662,0,0,1)</f>
        <v>6500</v>
      </c>
      <c r="AC175" s="2" cm="1">
        <f t="array" ref="AC175">_xlfn.XLOOKUP(AC$1&amp;$R175,$C$3:$C$1662&amp;$D$3:$D$1662,$E$3:$E$1662,0,0,1)</f>
        <v>12000</v>
      </c>
    </row>
    <row r="176" spans="3:29" x14ac:dyDescent="0.4">
      <c r="C176" t="s">
        <v>804</v>
      </c>
      <c r="D176" t="s">
        <v>679</v>
      </c>
      <c r="E176">
        <v>12000</v>
      </c>
      <c r="R176" t="s">
        <v>143</v>
      </c>
      <c r="S176" s="2">
        <f t="shared" si="17"/>
        <v>3602380</v>
      </c>
      <c r="T176" s="2">
        <f t="shared" si="18"/>
        <v>4377300</v>
      </c>
      <c r="U176" s="2">
        <f t="shared" si="19"/>
        <v>4500800</v>
      </c>
      <c r="V176" s="2">
        <f t="shared" si="20"/>
        <v>3968500</v>
      </c>
      <c r="W176" s="2">
        <f t="shared" si="21"/>
        <v>3123700</v>
      </c>
      <c r="X176" s="2">
        <f t="shared" si="22"/>
        <v>2041600</v>
      </c>
      <c r="Y176" s="2" cm="1">
        <f t="array" ref="Y176">_xlfn.XLOOKUP(Y$1&amp;$R176,$C$3:$C$1662&amp;$D$3:$D$1662,$E$3:$E$1662,0,0,1)</f>
        <v>3700</v>
      </c>
      <c r="Z176" s="2" cm="1">
        <f t="array" ref="Z176">_xlfn.XLOOKUP(Z$1&amp;$R176,$C$3:$C$1662&amp;$D$3:$D$1662,$E$3:$E$1662,0,0,1)</f>
        <v>5300</v>
      </c>
      <c r="AA176" s="2" cm="1">
        <f t="array" ref="AA176">_xlfn.XLOOKUP(AA$1&amp;$R176,$C$3:$C$1662&amp;$D$3:$D$1662,$E$3:$E$1662,0,0,1)</f>
        <v>30100</v>
      </c>
      <c r="AB176" s="2" cm="1">
        <f t="array" ref="AB176">_xlfn.XLOOKUP(AB$1&amp;$R176,$C$3:$C$1662&amp;$D$3:$D$1662,$E$3:$E$1662,0,0,1)</f>
        <v>12400</v>
      </c>
      <c r="AC176" s="2" cm="1">
        <f t="array" ref="AC176">_xlfn.XLOOKUP(AC$1&amp;$R176,$C$3:$C$1662&amp;$D$3:$D$1662,$E$3:$E$1662,0,0,1)</f>
        <v>4900</v>
      </c>
    </row>
    <row r="177" spans="3:29" x14ac:dyDescent="0.4">
      <c r="C177" t="s">
        <v>804</v>
      </c>
      <c r="D177" t="s">
        <v>680</v>
      </c>
      <c r="E177">
        <v>4900</v>
      </c>
      <c r="R177" t="s">
        <v>192</v>
      </c>
      <c r="S177" s="2">
        <f t="shared" si="17"/>
        <v>3613500</v>
      </c>
      <c r="T177" s="2">
        <f t="shared" si="18"/>
        <v>4381700</v>
      </c>
      <c r="U177" s="2">
        <f t="shared" si="19"/>
        <v>4508500</v>
      </c>
      <c r="V177" s="2">
        <f t="shared" si="20"/>
        <v>3975600</v>
      </c>
      <c r="W177" s="2">
        <f t="shared" si="21"/>
        <v>3145400</v>
      </c>
      <c r="X177" s="2">
        <f t="shared" si="22"/>
        <v>2056300</v>
      </c>
      <c r="Y177" s="2" cm="1">
        <f t="array" ref="Y177">_xlfn.XLOOKUP(Y$1&amp;$R177,$C$3:$C$1662&amp;$D$3:$D$1662,$E$3:$E$1662,0,0,1)</f>
        <v>4400</v>
      </c>
      <c r="Z177" s="2" cm="1">
        <f t="array" ref="Z177">_xlfn.XLOOKUP(Z$1&amp;$R177,$C$3:$C$1662&amp;$D$3:$D$1662,$E$3:$E$1662,0,0,1)</f>
        <v>7700</v>
      </c>
      <c r="AA177" s="2" cm="1">
        <f t="array" ref="AA177">_xlfn.XLOOKUP(AA$1&amp;$R177,$C$3:$C$1662&amp;$D$3:$D$1662,$E$3:$E$1662,0,0,1)</f>
        <v>7100</v>
      </c>
      <c r="AB177" s="2" cm="1">
        <f t="array" ref="AB177">_xlfn.XLOOKUP(AB$1&amp;$R177,$C$3:$C$1662&amp;$D$3:$D$1662,$E$3:$E$1662,0,0,1)</f>
        <v>21700</v>
      </c>
      <c r="AC177" s="2" cm="1">
        <f t="array" ref="AC177">_xlfn.XLOOKUP(AC$1&amp;$R177,$C$3:$C$1662&amp;$D$3:$D$1662,$E$3:$E$1662,0,0,1)</f>
        <v>14700</v>
      </c>
    </row>
    <row r="178" spans="3:29" x14ac:dyDescent="0.4">
      <c r="C178" t="s">
        <v>804</v>
      </c>
      <c r="D178" t="s">
        <v>681</v>
      </c>
      <c r="E178">
        <v>14700</v>
      </c>
      <c r="R178" t="s">
        <v>53</v>
      </c>
      <c r="S178" s="2">
        <f t="shared" si="17"/>
        <v>3625860</v>
      </c>
      <c r="T178" s="2">
        <f t="shared" si="18"/>
        <v>4391300</v>
      </c>
      <c r="U178" s="2">
        <f t="shared" si="19"/>
        <v>4518100</v>
      </c>
      <c r="V178" s="2">
        <f t="shared" si="20"/>
        <v>3994100</v>
      </c>
      <c r="W178" s="2">
        <f t="shared" si="21"/>
        <v>3168400</v>
      </c>
      <c r="X178" s="2">
        <f t="shared" si="22"/>
        <v>2057400</v>
      </c>
      <c r="Y178" s="2" cm="1">
        <f t="array" ref="Y178">_xlfn.XLOOKUP(Y$1&amp;$R178,$C$3:$C$1662&amp;$D$3:$D$1662,$E$3:$E$1662,0,0,1)</f>
        <v>9600</v>
      </c>
      <c r="Z178" s="2" cm="1">
        <f t="array" ref="Z178">_xlfn.XLOOKUP(Z$1&amp;$R178,$C$3:$C$1662&amp;$D$3:$D$1662,$E$3:$E$1662,0,0,1)</f>
        <v>9600</v>
      </c>
      <c r="AA178" s="2" cm="1">
        <f t="array" ref="AA178">_xlfn.XLOOKUP(AA$1&amp;$R178,$C$3:$C$1662&amp;$D$3:$D$1662,$E$3:$E$1662,0,0,1)</f>
        <v>18500</v>
      </c>
      <c r="AB178" s="2" cm="1">
        <f t="array" ref="AB178">_xlfn.XLOOKUP(AB$1&amp;$R178,$C$3:$C$1662&amp;$D$3:$D$1662,$E$3:$E$1662,0,0,1)</f>
        <v>23000</v>
      </c>
      <c r="AC178" s="2" cm="1">
        <f t="array" ref="AC178">_xlfn.XLOOKUP(AC$1&amp;$R178,$C$3:$C$1662&amp;$D$3:$D$1662,$E$3:$E$1662,0,0,1)</f>
        <v>1100</v>
      </c>
    </row>
    <row r="179" spans="3:29" x14ac:dyDescent="0.4">
      <c r="C179" t="s">
        <v>804</v>
      </c>
      <c r="D179" t="s">
        <v>682</v>
      </c>
      <c r="E179">
        <v>1100</v>
      </c>
      <c r="R179" t="s">
        <v>222</v>
      </c>
      <c r="S179" s="2">
        <f t="shared" si="17"/>
        <v>3643760</v>
      </c>
      <c r="T179" s="2">
        <f t="shared" si="18"/>
        <v>4413600</v>
      </c>
      <c r="U179" s="2">
        <f t="shared" si="19"/>
        <v>4523900</v>
      </c>
      <c r="V179" s="2">
        <f t="shared" si="20"/>
        <v>4036100</v>
      </c>
      <c r="W179" s="2">
        <f t="shared" si="21"/>
        <v>3180100</v>
      </c>
      <c r="X179" s="2">
        <f t="shared" si="22"/>
        <v>2065100</v>
      </c>
      <c r="Y179" s="2" cm="1">
        <f t="array" ref="Y179">_xlfn.XLOOKUP(Y$1&amp;$R179,$C$3:$C$1662&amp;$D$3:$D$1662,$E$3:$E$1662,0,0,1)</f>
        <v>22300</v>
      </c>
      <c r="Z179" s="2" cm="1">
        <f t="array" ref="Z179">_xlfn.XLOOKUP(Z$1&amp;$R179,$C$3:$C$1662&amp;$D$3:$D$1662,$E$3:$E$1662,0,0,1)</f>
        <v>5800</v>
      </c>
      <c r="AA179" s="2" cm="1">
        <f t="array" ref="AA179">_xlfn.XLOOKUP(AA$1&amp;$R179,$C$3:$C$1662&amp;$D$3:$D$1662,$E$3:$E$1662,0,0,1)</f>
        <v>42000</v>
      </c>
      <c r="AB179" s="2" cm="1">
        <f t="array" ref="AB179">_xlfn.XLOOKUP(AB$1&amp;$R179,$C$3:$C$1662&amp;$D$3:$D$1662,$E$3:$E$1662,0,0,1)</f>
        <v>11700</v>
      </c>
      <c r="AC179" s="2" cm="1">
        <f t="array" ref="AC179">_xlfn.XLOOKUP(AC$1&amp;$R179,$C$3:$C$1662&amp;$D$3:$D$1662,$E$3:$E$1662,0,0,1)</f>
        <v>7700</v>
      </c>
    </row>
    <row r="180" spans="3:29" x14ac:dyDescent="0.4">
      <c r="C180" t="s">
        <v>804</v>
      </c>
      <c r="D180" t="s">
        <v>683</v>
      </c>
      <c r="E180">
        <v>7700</v>
      </c>
      <c r="R180" t="s">
        <v>211</v>
      </c>
      <c r="S180" s="2">
        <f t="shared" si="17"/>
        <v>3668500</v>
      </c>
      <c r="T180" s="2">
        <f t="shared" si="18"/>
        <v>4423300</v>
      </c>
      <c r="U180" s="2">
        <f t="shared" si="19"/>
        <v>4542000</v>
      </c>
      <c r="V180" s="2">
        <f t="shared" si="20"/>
        <v>4086500</v>
      </c>
      <c r="W180" s="2">
        <f t="shared" si="21"/>
        <v>3191300</v>
      </c>
      <c r="X180" s="2">
        <f t="shared" si="22"/>
        <v>2099400</v>
      </c>
      <c r="Y180" s="2" cm="1">
        <f t="array" ref="Y180">_xlfn.XLOOKUP(Y$1&amp;$R180,$C$3:$C$1662&amp;$D$3:$D$1662,$E$3:$E$1662,0,0,1)</f>
        <v>9700</v>
      </c>
      <c r="Z180" s="2" cm="1">
        <f t="array" ref="Z180">_xlfn.XLOOKUP(Z$1&amp;$R180,$C$3:$C$1662&amp;$D$3:$D$1662,$E$3:$E$1662,0,0,1)</f>
        <v>18100</v>
      </c>
      <c r="AA180" s="2" cm="1">
        <f t="array" ref="AA180">_xlfn.XLOOKUP(AA$1&amp;$R180,$C$3:$C$1662&amp;$D$3:$D$1662,$E$3:$E$1662,0,0,1)</f>
        <v>50400</v>
      </c>
      <c r="AB180" s="2" cm="1">
        <f t="array" ref="AB180">_xlfn.XLOOKUP(AB$1&amp;$R180,$C$3:$C$1662&amp;$D$3:$D$1662,$E$3:$E$1662,0,0,1)</f>
        <v>11200</v>
      </c>
      <c r="AC180" s="2" cm="1">
        <f t="array" ref="AC180">_xlfn.XLOOKUP(AC$1&amp;$R180,$C$3:$C$1662&amp;$D$3:$D$1662,$E$3:$E$1662,0,0,1)</f>
        <v>34300</v>
      </c>
    </row>
    <row r="181" spans="3:29" x14ac:dyDescent="0.4">
      <c r="C181" t="s">
        <v>804</v>
      </c>
      <c r="D181" t="s">
        <v>684</v>
      </c>
      <c r="E181">
        <v>34300</v>
      </c>
      <c r="R181" t="s">
        <v>299</v>
      </c>
      <c r="S181" s="2">
        <f t="shared" si="17"/>
        <v>3683060</v>
      </c>
      <c r="T181" s="2">
        <f t="shared" si="18"/>
        <v>4432900</v>
      </c>
      <c r="U181" s="2">
        <f t="shared" si="19"/>
        <v>4547600</v>
      </c>
      <c r="V181" s="2">
        <f t="shared" si="20"/>
        <v>4101300</v>
      </c>
      <c r="W181" s="2">
        <f t="shared" si="21"/>
        <v>3218800</v>
      </c>
      <c r="X181" s="2">
        <f t="shared" si="22"/>
        <v>2114700</v>
      </c>
      <c r="Y181" s="2" cm="1">
        <f t="array" ref="Y181">_xlfn.XLOOKUP(Y$1&amp;$R181,$C$3:$C$1662&amp;$D$3:$D$1662,$E$3:$E$1662,0,0,1)</f>
        <v>9600</v>
      </c>
      <c r="Z181" s="2" cm="1">
        <f t="array" ref="Z181">_xlfn.XLOOKUP(Z$1&amp;$R181,$C$3:$C$1662&amp;$D$3:$D$1662,$E$3:$E$1662,0,0,1)</f>
        <v>5600</v>
      </c>
      <c r="AA181" s="2" cm="1">
        <f t="array" ref="AA181">_xlfn.XLOOKUP(AA$1&amp;$R181,$C$3:$C$1662&amp;$D$3:$D$1662,$E$3:$E$1662,0,0,1)</f>
        <v>14800</v>
      </c>
      <c r="AB181" s="2" cm="1">
        <f t="array" ref="AB181">_xlfn.XLOOKUP(AB$1&amp;$R181,$C$3:$C$1662&amp;$D$3:$D$1662,$E$3:$E$1662,0,0,1)</f>
        <v>27500</v>
      </c>
      <c r="AC181" s="2" cm="1">
        <f t="array" ref="AC181">_xlfn.XLOOKUP(AC$1&amp;$R181,$C$3:$C$1662&amp;$D$3:$D$1662,$E$3:$E$1662,0,0,1)</f>
        <v>15300</v>
      </c>
    </row>
    <row r="182" spans="3:29" x14ac:dyDescent="0.4">
      <c r="C182" t="s">
        <v>804</v>
      </c>
      <c r="D182" t="s">
        <v>685</v>
      </c>
      <c r="E182">
        <v>15300</v>
      </c>
      <c r="R182" t="s">
        <v>100</v>
      </c>
      <c r="S182" s="2">
        <f t="shared" si="17"/>
        <v>3704400</v>
      </c>
      <c r="T182" s="2">
        <f t="shared" si="18"/>
        <v>4442900</v>
      </c>
      <c r="U182" s="2">
        <f t="shared" si="19"/>
        <v>4557600</v>
      </c>
      <c r="V182" s="2">
        <f t="shared" si="20"/>
        <v>4162700</v>
      </c>
      <c r="W182" s="2">
        <f t="shared" si="21"/>
        <v>3233000</v>
      </c>
      <c r="X182" s="2">
        <f t="shared" si="22"/>
        <v>2125800</v>
      </c>
      <c r="Y182" s="2" cm="1">
        <f t="array" ref="Y182">_xlfn.XLOOKUP(Y$1&amp;$R182,$C$3:$C$1662&amp;$D$3:$D$1662,$E$3:$E$1662,0,0,1)</f>
        <v>10000</v>
      </c>
      <c r="Z182" s="2" cm="1">
        <f t="array" ref="Z182">_xlfn.XLOOKUP(Z$1&amp;$R182,$C$3:$C$1662&amp;$D$3:$D$1662,$E$3:$E$1662,0,0,1)</f>
        <v>10000</v>
      </c>
      <c r="AA182" s="2" cm="1">
        <f t="array" ref="AA182">_xlfn.XLOOKUP(AA$1&amp;$R182,$C$3:$C$1662&amp;$D$3:$D$1662,$E$3:$E$1662,0,0,1)</f>
        <v>61400</v>
      </c>
      <c r="AB182" s="2" cm="1">
        <f t="array" ref="AB182">_xlfn.XLOOKUP(AB$1&amp;$R182,$C$3:$C$1662&amp;$D$3:$D$1662,$E$3:$E$1662,0,0,1)</f>
        <v>14200</v>
      </c>
      <c r="AC182" s="2" cm="1">
        <f t="array" ref="AC182">_xlfn.XLOOKUP(AC$1&amp;$R182,$C$3:$C$1662&amp;$D$3:$D$1662,$E$3:$E$1662,0,0,1)</f>
        <v>11100</v>
      </c>
    </row>
    <row r="183" spans="3:29" x14ac:dyDescent="0.4">
      <c r="C183" t="s">
        <v>804</v>
      </c>
      <c r="D183" t="s">
        <v>686</v>
      </c>
      <c r="E183">
        <v>11100</v>
      </c>
      <c r="R183" t="s">
        <v>300</v>
      </c>
      <c r="S183" s="2">
        <f t="shared" si="17"/>
        <v>3718680</v>
      </c>
      <c r="T183" s="2">
        <f t="shared" si="18"/>
        <v>4454600</v>
      </c>
      <c r="U183" s="2">
        <f t="shared" si="19"/>
        <v>4565300</v>
      </c>
      <c r="V183" s="2">
        <f t="shared" si="20"/>
        <v>4190900</v>
      </c>
      <c r="W183" s="2">
        <f t="shared" si="21"/>
        <v>3244200</v>
      </c>
      <c r="X183" s="2">
        <f t="shared" si="22"/>
        <v>2138400</v>
      </c>
      <c r="Y183" s="2" cm="1">
        <f t="array" ref="Y183">_xlfn.XLOOKUP(Y$1&amp;$R183,$C$3:$C$1662&amp;$D$3:$D$1662,$E$3:$E$1662,0,0,1)</f>
        <v>11700</v>
      </c>
      <c r="Z183" s="2" cm="1">
        <f t="array" ref="Z183">_xlfn.XLOOKUP(Z$1&amp;$R183,$C$3:$C$1662&amp;$D$3:$D$1662,$E$3:$E$1662,0,0,1)</f>
        <v>7700</v>
      </c>
      <c r="AA183" s="2" cm="1">
        <f t="array" ref="AA183">_xlfn.XLOOKUP(AA$1&amp;$R183,$C$3:$C$1662&amp;$D$3:$D$1662,$E$3:$E$1662,0,0,1)</f>
        <v>28200</v>
      </c>
      <c r="AB183" s="2" cm="1">
        <f t="array" ref="AB183">_xlfn.XLOOKUP(AB$1&amp;$R183,$C$3:$C$1662&amp;$D$3:$D$1662,$E$3:$E$1662,0,0,1)</f>
        <v>11200</v>
      </c>
      <c r="AC183" s="2" cm="1">
        <f t="array" ref="AC183">_xlfn.XLOOKUP(AC$1&amp;$R183,$C$3:$C$1662&amp;$D$3:$D$1662,$E$3:$E$1662,0,0,1)</f>
        <v>12600</v>
      </c>
    </row>
    <row r="184" spans="3:29" x14ac:dyDescent="0.4">
      <c r="C184" t="s">
        <v>804</v>
      </c>
      <c r="D184" t="s">
        <v>687</v>
      </c>
      <c r="E184">
        <v>12600</v>
      </c>
      <c r="R184" t="s">
        <v>204</v>
      </c>
      <c r="S184" s="2">
        <f t="shared" si="17"/>
        <v>3735360</v>
      </c>
      <c r="T184" s="2">
        <f t="shared" si="18"/>
        <v>4457900</v>
      </c>
      <c r="U184" s="2">
        <f t="shared" si="19"/>
        <v>4571900</v>
      </c>
      <c r="V184" s="2">
        <f t="shared" si="20"/>
        <v>4219100</v>
      </c>
      <c r="W184" s="2">
        <f t="shared" si="21"/>
        <v>3281000</v>
      </c>
      <c r="X184" s="2">
        <f t="shared" si="22"/>
        <v>2146900</v>
      </c>
      <c r="Y184" s="2" cm="1">
        <f t="array" ref="Y184">_xlfn.XLOOKUP(Y$1&amp;$R184,$C$3:$C$1662&amp;$D$3:$D$1662,$E$3:$E$1662,0,0,1)</f>
        <v>3300</v>
      </c>
      <c r="Z184" s="2" cm="1">
        <f t="array" ref="Z184">_xlfn.XLOOKUP(Z$1&amp;$R184,$C$3:$C$1662&amp;$D$3:$D$1662,$E$3:$E$1662,0,0,1)</f>
        <v>6600</v>
      </c>
      <c r="AA184" s="2" cm="1">
        <f t="array" ref="AA184">_xlfn.XLOOKUP(AA$1&amp;$R184,$C$3:$C$1662&amp;$D$3:$D$1662,$E$3:$E$1662,0,0,1)</f>
        <v>28200</v>
      </c>
      <c r="AB184" s="2" cm="1">
        <f t="array" ref="AB184">_xlfn.XLOOKUP(AB$1&amp;$R184,$C$3:$C$1662&amp;$D$3:$D$1662,$E$3:$E$1662,0,0,1)</f>
        <v>36800</v>
      </c>
      <c r="AC184" s="2" cm="1">
        <f t="array" ref="AC184">_xlfn.XLOOKUP(AC$1&amp;$R184,$C$3:$C$1662&amp;$D$3:$D$1662,$E$3:$E$1662,0,0,1)</f>
        <v>8500</v>
      </c>
    </row>
    <row r="185" spans="3:29" x14ac:dyDescent="0.4">
      <c r="C185" t="s">
        <v>804</v>
      </c>
      <c r="D185" t="s">
        <v>386</v>
      </c>
      <c r="E185">
        <v>8500</v>
      </c>
      <c r="R185" t="s">
        <v>301</v>
      </c>
      <c r="S185" s="2">
        <f t="shared" si="17"/>
        <v>3749120</v>
      </c>
      <c r="T185" s="2">
        <f t="shared" si="18"/>
        <v>4460600</v>
      </c>
      <c r="U185" s="2">
        <f t="shared" si="19"/>
        <v>4579300</v>
      </c>
      <c r="V185" s="2">
        <f t="shared" si="20"/>
        <v>4245300</v>
      </c>
      <c r="W185" s="2">
        <f t="shared" si="21"/>
        <v>3295800</v>
      </c>
      <c r="X185" s="2">
        <f t="shared" si="22"/>
        <v>2164600</v>
      </c>
      <c r="Y185" s="2" cm="1">
        <f t="array" ref="Y185">_xlfn.XLOOKUP(Y$1&amp;$R185,$C$3:$C$1662&amp;$D$3:$D$1662,$E$3:$E$1662,0,0,1)</f>
        <v>2700</v>
      </c>
      <c r="Z185" s="2" cm="1">
        <f t="array" ref="Z185">_xlfn.XLOOKUP(Z$1&amp;$R185,$C$3:$C$1662&amp;$D$3:$D$1662,$E$3:$E$1662,0,0,1)</f>
        <v>7400</v>
      </c>
      <c r="AA185" s="2" cm="1">
        <f t="array" ref="AA185">_xlfn.XLOOKUP(AA$1&amp;$R185,$C$3:$C$1662&amp;$D$3:$D$1662,$E$3:$E$1662,0,0,1)</f>
        <v>26200</v>
      </c>
      <c r="AB185" s="2" cm="1">
        <f t="array" ref="AB185">_xlfn.XLOOKUP(AB$1&amp;$R185,$C$3:$C$1662&amp;$D$3:$D$1662,$E$3:$E$1662,0,0,1)</f>
        <v>14800</v>
      </c>
      <c r="AC185" s="2" cm="1">
        <f t="array" ref="AC185">_xlfn.XLOOKUP(AC$1&amp;$R185,$C$3:$C$1662&amp;$D$3:$D$1662,$E$3:$E$1662,0,0,1)</f>
        <v>17700</v>
      </c>
    </row>
    <row r="186" spans="3:29" x14ac:dyDescent="0.4">
      <c r="C186" t="s">
        <v>804</v>
      </c>
      <c r="D186" t="s">
        <v>387</v>
      </c>
      <c r="E186">
        <v>17700</v>
      </c>
      <c r="R186" t="s">
        <v>201</v>
      </c>
      <c r="S186" s="2">
        <f t="shared" si="17"/>
        <v>3765800</v>
      </c>
      <c r="T186" s="2">
        <f t="shared" si="18"/>
        <v>4484100</v>
      </c>
      <c r="U186" s="2">
        <f t="shared" si="19"/>
        <v>4583600</v>
      </c>
      <c r="V186" s="2">
        <f t="shared" si="20"/>
        <v>4271600</v>
      </c>
      <c r="W186" s="2">
        <f t="shared" si="21"/>
        <v>3317100</v>
      </c>
      <c r="X186" s="2">
        <f t="shared" si="22"/>
        <v>2172600</v>
      </c>
      <c r="Y186" s="2" cm="1">
        <f t="array" ref="Y186">_xlfn.XLOOKUP(Y$1&amp;$R186,$C$3:$C$1662&amp;$D$3:$D$1662,$E$3:$E$1662,0,0,1)</f>
        <v>23500</v>
      </c>
      <c r="Z186" s="2" cm="1">
        <f t="array" ref="Z186">_xlfn.XLOOKUP(Z$1&amp;$R186,$C$3:$C$1662&amp;$D$3:$D$1662,$E$3:$E$1662,0,0,1)</f>
        <v>4300</v>
      </c>
      <c r="AA186" s="2" cm="1">
        <f t="array" ref="AA186">_xlfn.XLOOKUP(AA$1&amp;$R186,$C$3:$C$1662&amp;$D$3:$D$1662,$E$3:$E$1662,0,0,1)</f>
        <v>26300</v>
      </c>
      <c r="AB186" s="2" cm="1">
        <f t="array" ref="AB186">_xlfn.XLOOKUP(AB$1&amp;$R186,$C$3:$C$1662&amp;$D$3:$D$1662,$E$3:$E$1662,0,0,1)</f>
        <v>21300</v>
      </c>
      <c r="AC186" s="2" cm="1">
        <f t="array" ref="AC186">_xlfn.XLOOKUP(AC$1&amp;$R186,$C$3:$C$1662&amp;$D$3:$D$1662,$E$3:$E$1662,0,0,1)</f>
        <v>8000</v>
      </c>
    </row>
    <row r="187" spans="3:29" x14ac:dyDescent="0.4">
      <c r="C187" t="s">
        <v>804</v>
      </c>
      <c r="D187" t="s">
        <v>388</v>
      </c>
      <c r="E187">
        <v>8000</v>
      </c>
      <c r="R187" t="s">
        <v>21</v>
      </c>
      <c r="S187" s="2">
        <f t="shared" si="17"/>
        <v>3777680</v>
      </c>
      <c r="T187" s="2">
        <f t="shared" si="18"/>
        <v>4490200</v>
      </c>
      <c r="U187" s="2">
        <f t="shared" si="19"/>
        <v>4591900</v>
      </c>
      <c r="V187" s="2">
        <f t="shared" si="20"/>
        <v>4291400</v>
      </c>
      <c r="W187" s="2">
        <f t="shared" si="21"/>
        <v>3333500</v>
      </c>
      <c r="X187" s="2">
        <f t="shared" si="22"/>
        <v>2181400</v>
      </c>
      <c r="Y187" s="2" cm="1">
        <f t="array" ref="Y187">_xlfn.XLOOKUP(Y$1&amp;$R187,$C$3:$C$1662&amp;$D$3:$D$1662,$E$3:$E$1662,0,0,1)</f>
        <v>6100</v>
      </c>
      <c r="Z187" s="2" cm="1">
        <f t="array" ref="Z187">_xlfn.XLOOKUP(Z$1&amp;$R187,$C$3:$C$1662&amp;$D$3:$D$1662,$E$3:$E$1662,0,0,1)</f>
        <v>8300</v>
      </c>
      <c r="AA187" s="2" cm="1">
        <f t="array" ref="AA187">_xlfn.XLOOKUP(AA$1&amp;$R187,$C$3:$C$1662&amp;$D$3:$D$1662,$E$3:$E$1662,0,0,1)</f>
        <v>19800</v>
      </c>
      <c r="AB187" s="2" cm="1">
        <f t="array" ref="AB187">_xlfn.XLOOKUP(AB$1&amp;$R187,$C$3:$C$1662&amp;$D$3:$D$1662,$E$3:$E$1662,0,0,1)</f>
        <v>16400</v>
      </c>
      <c r="AC187" s="2" cm="1">
        <f t="array" ref="AC187">_xlfn.XLOOKUP(AC$1&amp;$R187,$C$3:$C$1662&amp;$D$3:$D$1662,$E$3:$E$1662,0,0,1)</f>
        <v>8800</v>
      </c>
    </row>
    <row r="188" spans="3:29" x14ac:dyDescent="0.4">
      <c r="C188" t="s">
        <v>804</v>
      </c>
      <c r="D188" t="s">
        <v>389</v>
      </c>
      <c r="E188">
        <v>8800</v>
      </c>
      <c r="R188" t="s">
        <v>88</v>
      </c>
      <c r="S188" s="2">
        <f t="shared" si="17"/>
        <v>3796040</v>
      </c>
      <c r="T188" s="2">
        <f t="shared" si="18"/>
        <v>4494200</v>
      </c>
      <c r="U188" s="2">
        <f t="shared" si="19"/>
        <v>4599600</v>
      </c>
      <c r="V188" s="2">
        <f t="shared" si="20"/>
        <v>4315600</v>
      </c>
      <c r="W188" s="2">
        <f t="shared" si="21"/>
        <v>3345500</v>
      </c>
      <c r="X188" s="2">
        <f t="shared" si="22"/>
        <v>2225300</v>
      </c>
      <c r="Y188" s="2" cm="1">
        <f t="array" ref="Y188">_xlfn.XLOOKUP(Y$1&amp;$R188,$C$3:$C$1662&amp;$D$3:$D$1662,$E$3:$E$1662,0,0,1)</f>
        <v>4000</v>
      </c>
      <c r="Z188" s="2" cm="1">
        <f t="array" ref="Z188">_xlfn.XLOOKUP(Z$1&amp;$R188,$C$3:$C$1662&amp;$D$3:$D$1662,$E$3:$E$1662,0,0,1)</f>
        <v>7700</v>
      </c>
      <c r="AA188" s="2" cm="1">
        <f t="array" ref="AA188">_xlfn.XLOOKUP(AA$1&amp;$R188,$C$3:$C$1662&amp;$D$3:$D$1662,$E$3:$E$1662,0,0,1)</f>
        <v>24200</v>
      </c>
      <c r="AB188" s="2" cm="1">
        <f t="array" ref="AB188">_xlfn.XLOOKUP(AB$1&amp;$R188,$C$3:$C$1662&amp;$D$3:$D$1662,$E$3:$E$1662,0,0,1)</f>
        <v>12000</v>
      </c>
      <c r="AC188" s="2" cm="1">
        <f t="array" ref="AC188">_xlfn.XLOOKUP(AC$1&amp;$R188,$C$3:$C$1662&amp;$D$3:$D$1662,$E$3:$E$1662,0,0,1)</f>
        <v>43900</v>
      </c>
    </row>
    <row r="189" spans="3:29" x14ac:dyDescent="0.4">
      <c r="C189" t="s">
        <v>804</v>
      </c>
      <c r="D189" t="s">
        <v>390</v>
      </c>
      <c r="E189">
        <v>43900</v>
      </c>
      <c r="R189" t="s">
        <v>119</v>
      </c>
      <c r="S189" s="2">
        <f t="shared" si="17"/>
        <v>3817120</v>
      </c>
      <c r="T189" s="2">
        <f t="shared" si="18"/>
        <v>4500300</v>
      </c>
      <c r="U189" s="2">
        <f t="shared" si="19"/>
        <v>4603900</v>
      </c>
      <c r="V189" s="2">
        <f t="shared" si="20"/>
        <v>4339600</v>
      </c>
      <c r="W189" s="2">
        <f t="shared" si="21"/>
        <v>3410800</v>
      </c>
      <c r="X189" s="2">
        <f t="shared" si="22"/>
        <v>2231000</v>
      </c>
      <c r="Y189" s="2" cm="1">
        <f t="array" ref="Y189">_xlfn.XLOOKUP(Y$1&amp;$R189,$C$3:$C$1662&amp;$D$3:$D$1662,$E$3:$E$1662,0,0,1)</f>
        <v>6100</v>
      </c>
      <c r="Z189" s="2" cm="1">
        <f t="array" ref="Z189">_xlfn.XLOOKUP(Z$1&amp;$R189,$C$3:$C$1662&amp;$D$3:$D$1662,$E$3:$E$1662,0,0,1)</f>
        <v>4300</v>
      </c>
      <c r="AA189" s="2" cm="1">
        <f t="array" ref="AA189">_xlfn.XLOOKUP(AA$1&amp;$R189,$C$3:$C$1662&amp;$D$3:$D$1662,$E$3:$E$1662,0,0,1)</f>
        <v>24000</v>
      </c>
      <c r="AB189" s="2" cm="1">
        <f t="array" ref="AB189">_xlfn.XLOOKUP(AB$1&amp;$R189,$C$3:$C$1662&amp;$D$3:$D$1662,$E$3:$E$1662,0,0,1)</f>
        <v>65300</v>
      </c>
      <c r="AC189" s="2" cm="1">
        <f t="array" ref="AC189">_xlfn.XLOOKUP(AC$1&amp;$R189,$C$3:$C$1662&amp;$D$3:$D$1662,$E$3:$E$1662,0,0,1)</f>
        <v>5700</v>
      </c>
    </row>
    <row r="190" spans="3:29" x14ac:dyDescent="0.4">
      <c r="C190" t="s">
        <v>804</v>
      </c>
      <c r="D190" t="s">
        <v>391</v>
      </c>
      <c r="E190">
        <v>5700</v>
      </c>
      <c r="R190" t="s">
        <v>274</v>
      </c>
      <c r="S190" s="2">
        <f t="shared" si="17"/>
        <v>3827760</v>
      </c>
      <c r="T190" s="2">
        <f t="shared" si="18"/>
        <v>4502200</v>
      </c>
      <c r="U190" s="2">
        <f t="shared" si="19"/>
        <v>4617800</v>
      </c>
      <c r="V190" s="2">
        <f t="shared" si="20"/>
        <v>4354900</v>
      </c>
      <c r="W190" s="2">
        <f t="shared" si="21"/>
        <v>3427000</v>
      </c>
      <c r="X190" s="2">
        <f t="shared" si="22"/>
        <v>2236900</v>
      </c>
      <c r="Y190" s="2" cm="1">
        <f t="array" ref="Y190">_xlfn.XLOOKUP(Y$1&amp;$R190,$C$3:$C$1662&amp;$D$3:$D$1662,$E$3:$E$1662,0,0,1)</f>
        <v>1900</v>
      </c>
      <c r="Z190" s="2" cm="1">
        <f t="array" ref="Z190">_xlfn.XLOOKUP(Z$1&amp;$R190,$C$3:$C$1662&amp;$D$3:$D$1662,$E$3:$E$1662,0,0,1)</f>
        <v>13900</v>
      </c>
      <c r="AA190" s="2" cm="1">
        <f t="array" ref="AA190">_xlfn.XLOOKUP(AA$1&amp;$R190,$C$3:$C$1662&amp;$D$3:$D$1662,$E$3:$E$1662,0,0,1)</f>
        <v>15300</v>
      </c>
      <c r="AB190" s="2" cm="1">
        <f t="array" ref="AB190">_xlfn.XLOOKUP(AB$1&amp;$R190,$C$3:$C$1662&amp;$D$3:$D$1662,$E$3:$E$1662,0,0,1)</f>
        <v>16200</v>
      </c>
      <c r="AC190" s="2" cm="1">
        <f t="array" ref="AC190">_xlfn.XLOOKUP(AC$1&amp;$R190,$C$3:$C$1662&amp;$D$3:$D$1662,$E$3:$E$1662,0,0,1)</f>
        <v>5900</v>
      </c>
    </row>
    <row r="191" spans="3:29" x14ac:dyDescent="0.4">
      <c r="C191" t="s">
        <v>804</v>
      </c>
      <c r="D191" t="s">
        <v>392</v>
      </c>
      <c r="E191">
        <v>5900</v>
      </c>
      <c r="R191" t="s">
        <v>180</v>
      </c>
      <c r="S191" s="2">
        <f t="shared" si="17"/>
        <v>3840220</v>
      </c>
      <c r="T191" s="2">
        <f t="shared" si="18"/>
        <v>4508700</v>
      </c>
      <c r="U191" s="2">
        <f t="shared" si="19"/>
        <v>4622600</v>
      </c>
      <c r="V191" s="2">
        <f t="shared" si="20"/>
        <v>4379700</v>
      </c>
      <c r="W191" s="2">
        <f t="shared" si="21"/>
        <v>3443400</v>
      </c>
      <c r="X191" s="2">
        <f t="shared" si="22"/>
        <v>2246700</v>
      </c>
      <c r="Y191" s="2" cm="1">
        <f t="array" ref="Y191">_xlfn.XLOOKUP(Y$1&amp;$R191,$C$3:$C$1662&amp;$D$3:$D$1662,$E$3:$E$1662,0,0,1)</f>
        <v>6500</v>
      </c>
      <c r="Z191" s="2" cm="1">
        <f t="array" ref="Z191">_xlfn.XLOOKUP(Z$1&amp;$R191,$C$3:$C$1662&amp;$D$3:$D$1662,$E$3:$E$1662,0,0,1)</f>
        <v>4800</v>
      </c>
      <c r="AA191" s="2" cm="1">
        <f t="array" ref="AA191">_xlfn.XLOOKUP(AA$1&amp;$R191,$C$3:$C$1662&amp;$D$3:$D$1662,$E$3:$E$1662,0,0,1)</f>
        <v>24800</v>
      </c>
      <c r="AB191" s="2" cm="1">
        <f t="array" ref="AB191">_xlfn.XLOOKUP(AB$1&amp;$R191,$C$3:$C$1662&amp;$D$3:$D$1662,$E$3:$E$1662,0,0,1)</f>
        <v>16400</v>
      </c>
      <c r="AC191" s="2" cm="1">
        <f t="array" ref="AC191">_xlfn.XLOOKUP(AC$1&amp;$R191,$C$3:$C$1662&amp;$D$3:$D$1662,$E$3:$E$1662,0,0,1)</f>
        <v>9800</v>
      </c>
    </row>
    <row r="192" spans="3:29" x14ac:dyDescent="0.4">
      <c r="C192" t="s">
        <v>804</v>
      </c>
      <c r="D192" t="s">
        <v>393</v>
      </c>
      <c r="E192">
        <v>9800</v>
      </c>
      <c r="R192" t="s">
        <v>76</v>
      </c>
      <c r="S192" s="2">
        <f t="shared" si="17"/>
        <v>3852600</v>
      </c>
      <c r="T192" s="2">
        <f t="shared" si="18"/>
        <v>4526400</v>
      </c>
      <c r="U192" s="2">
        <f t="shared" si="19"/>
        <v>4626500</v>
      </c>
      <c r="V192" s="2">
        <f t="shared" si="20"/>
        <v>4400100</v>
      </c>
      <c r="W192" s="2">
        <f t="shared" si="21"/>
        <v>3460900</v>
      </c>
      <c r="X192" s="2">
        <f t="shared" si="22"/>
        <v>2249100</v>
      </c>
      <c r="Y192" s="2" cm="1">
        <f t="array" ref="Y192">_xlfn.XLOOKUP(Y$1&amp;$R192,$C$3:$C$1662&amp;$D$3:$D$1662,$E$3:$E$1662,0,0,1)</f>
        <v>17700</v>
      </c>
      <c r="Z192" s="2" cm="1">
        <f t="array" ref="Z192">_xlfn.XLOOKUP(Z$1&amp;$R192,$C$3:$C$1662&amp;$D$3:$D$1662,$E$3:$E$1662,0,0,1)</f>
        <v>3900</v>
      </c>
      <c r="AA192" s="2" cm="1">
        <f t="array" ref="AA192">_xlfn.XLOOKUP(AA$1&amp;$R192,$C$3:$C$1662&amp;$D$3:$D$1662,$E$3:$E$1662,0,0,1)</f>
        <v>20400</v>
      </c>
      <c r="AB192" s="2" cm="1">
        <f t="array" ref="AB192">_xlfn.XLOOKUP(AB$1&amp;$R192,$C$3:$C$1662&amp;$D$3:$D$1662,$E$3:$E$1662,0,0,1)</f>
        <v>17500</v>
      </c>
      <c r="AC192" s="2" cm="1">
        <f t="array" ref="AC192">_xlfn.XLOOKUP(AC$1&amp;$R192,$C$3:$C$1662&amp;$D$3:$D$1662,$E$3:$E$1662,0,0,1)</f>
        <v>2400</v>
      </c>
    </row>
    <row r="193" spans="3:29" x14ac:dyDescent="0.4">
      <c r="C193" t="s">
        <v>804</v>
      </c>
      <c r="D193" t="s">
        <v>394</v>
      </c>
      <c r="E193">
        <v>2400</v>
      </c>
      <c r="R193" t="s">
        <v>138</v>
      </c>
      <c r="S193" s="2">
        <f t="shared" si="17"/>
        <v>3862480</v>
      </c>
      <c r="T193" s="2">
        <f t="shared" si="18"/>
        <v>4529800</v>
      </c>
      <c r="U193" s="2">
        <f t="shared" si="19"/>
        <v>4632400</v>
      </c>
      <c r="V193" s="2">
        <f t="shared" si="20"/>
        <v>4412000</v>
      </c>
      <c r="W193" s="2">
        <f t="shared" si="21"/>
        <v>3480400</v>
      </c>
      <c r="X193" s="2">
        <f t="shared" si="22"/>
        <v>2257800</v>
      </c>
      <c r="Y193" s="2" cm="1">
        <f t="array" ref="Y193">_xlfn.XLOOKUP(Y$1&amp;$R193,$C$3:$C$1662&amp;$D$3:$D$1662,$E$3:$E$1662,0,0,1)</f>
        <v>3400</v>
      </c>
      <c r="Z193" s="2" cm="1">
        <f t="array" ref="Z193">_xlfn.XLOOKUP(Z$1&amp;$R193,$C$3:$C$1662&amp;$D$3:$D$1662,$E$3:$E$1662,0,0,1)</f>
        <v>5900</v>
      </c>
      <c r="AA193" s="2" cm="1">
        <f t="array" ref="AA193">_xlfn.XLOOKUP(AA$1&amp;$R193,$C$3:$C$1662&amp;$D$3:$D$1662,$E$3:$E$1662,0,0,1)</f>
        <v>11900</v>
      </c>
      <c r="AB193" s="2" cm="1">
        <f t="array" ref="AB193">_xlfn.XLOOKUP(AB$1&amp;$R193,$C$3:$C$1662&amp;$D$3:$D$1662,$E$3:$E$1662,0,0,1)</f>
        <v>19500</v>
      </c>
      <c r="AC193" s="2" cm="1">
        <f t="array" ref="AC193">_xlfn.XLOOKUP(AC$1&amp;$R193,$C$3:$C$1662&amp;$D$3:$D$1662,$E$3:$E$1662,0,0,1)</f>
        <v>8700</v>
      </c>
    </row>
    <row r="194" spans="3:29" x14ac:dyDescent="0.4">
      <c r="C194" t="s">
        <v>804</v>
      </c>
      <c r="D194" t="s">
        <v>395</v>
      </c>
      <c r="E194">
        <v>8700</v>
      </c>
      <c r="R194" t="s">
        <v>255</v>
      </c>
      <c r="S194" s="2">
        <f t="shared" si="17"/>
        <v>3874660</v>
      </c>
      <c r="T194" s="2">
        <f t="shared" si="18"/>
        <v>4531900</v>
      </c>
      <c r="U194" s="2">
        <f t="shared" si="19"/>
        <v>4637100</v>
      </c>
      <c r="V194" s="2">
        <f t="shared" si="20"/>
        <v>4451800</v>
      </c>
      <c r="W194" s="2">
        <f t="shared" si="21"/>
        <v>3490200</v>
      </c>
      <c r="X194" s="2">
        <f t="shared" si="22"/>
        <v>2262300</v>
      </c>
      <c r="Y194" s="2" cm="1">
        <f t="array" ref="Y194">_xlfn.XLOOKUP(Y$1&amp;$R194,$C$3:$C$1662&amp;$D$3:$D$1662,$E$3:$E$1662,0,0,1)</f>
        <v>2100</v>
      </c>
      <c r="Z194" s="2" cm="1">
        <f t="array" ref="Z194">_xlfn.XLOOKUP(Z$1&amp;$R194,$C$3:$C$1662&amp;$D$3:$D$1662,$E$3:$E$1662,0,0,1)</f>
        <v>4700</v>
      </c>
      <c r="AA194" s="2" cm="1">
        <f t="array" ref="AA194">_xlfn.XLOOKUP(AA$1&amp;$R194,$C$3:$C$1662&amp;$D$3:$D$1662,$E$3:$E$1662,0,0,1)</f>
        <v>39800</v>
      </c>
      <c r="AB194" s="2" cm="1">
        <f t="array" ref="AB194">_xlfn.XLOOKUP(AB$1&amp;$R194,$C$3:$C$1662&amp;$D$3:$D$1662,$E$3:$E$1662,0,0,1)</f>
        <v>9800</v>
      </c>
      <c r="AC194" s="2" cm="1">
        <f t="array" ref="AC194">_xlfn.XLOOKUP(AC$1&amp;$R194,$C$3:$C$1662&amp;$D$3:$D$1662,$E$3:$E$1662,0,0,1)</f>
        <v>4500</v>
      </c>
    </row>
    <row r="195" spans="3:29" x14ac:dyDescent="0.4">
      <c r="C195" t="s">
        <v>804</v>
      </c>
      <c r="D195" t="s">
        <v>396</v>
      </c>
      <c r="E195">
        <v>4500</v>
      </c>
      <c r="R195" t="s">
        <v>106</v>
      </c>
      <c r="S195" s="2">
        <f t="shared" ref="S195:S258" si="23">IFERROR(AVERAGEIFS(T195:X195,T195:X195,"&gt;0"),0)</f>
        <v>3886140</v>
      </c>
      <c r="T195" s="2">
        <f t="shared" si="18"/>
        <v>4539400</v>
      </c>
      <c r="U195" s="2">
        <f t="shared" si="19"/>
        <v>4658000</v>
      </c>
      <c r="V195" s="2">
        <f t="shared" si="20"/>
        <v>4467700</v>
      </c>
      <c r="W195" s="2">
        <f t="shared" si="21"/>
        <v>3500700</v>
      </c>
      <c r="X195" s="2">
        <f t="shared" si="22"/>
        <v>2264900</v>
      </c>
      <c r="Y195" s="2" cm="1">
        <f t="array" ref="Y195">_xlfn.XLOOKUP(Y$1&amp;$R195,$C$3:$C$1662&amp;$D$3:$D$1662,$E$3:$E$1662,0,0,1)</f>
        <v>7500</v>
      </c>
      <c r="Z195" s="2" cm="1">
        <f t="array" ref="Z195">_xlfn.XLOOKUP(Z$1&amp;$R195,$C$3:$C$1662&amp;$D$3:$D$1662,$E$3:$E$1662,0,0,1)</f>
        <v>20900</v>
      </c>
      <c r="AA195" s="2" cm="1">
        <f t="array" ref="AA195">_xlfn.XLOOKUP(AA$1&amp;$R195,$C$3:$C$1662&amp;$D$3:$D$1662,$E$3:$E$1662,0,0,1)</f>
        <v>15900</v>
      </c>
      <c r="AB195" s="2" cm="1">
        <f t="array" ref="AB195">_xlfn.XLOOKUP(AB$1&amp;$R195,$C$3:$C$1662&amp;$D$3:$D$1662,$E$3:$E$1662,0,0,1)</f>
        <v>10500</v>
      </c>
      <c r="AC195" s="2" cm="1">
        <f t="array" ref="AC195">_xlfn.XLOOKUP(AC$1&amp;$R195,$C$3:$C$1662&amp;$D$3:$D$1662,$E$3:$E$1662,0,0,1)</f>
        <v>2600</v>
      </c>
    </row>
    <row r="196" spans="3:29" x14ac:dyDescent="0.4">
      <c r="C196" t="s">
        <v>804</v>
      </c>
      <c r="D196" t="s">
        <v>397</v>
      </c>
      <c r="E196">
        <v>2600</v>
      </c>
      <c r="R196" t="s">
        <v>172</v>
      </c>
      <c r="S196" s="2">
        <f t="shared" si="23"/>
        <v>3898680</v>
      </c>
      <c r="T196" s="2">
        <f t="shared" ref="T196:T259" si="24">T195+Y196</f>
        <v>4544600</v>
      </c>
      <c r="U196" s="2">
        <f t="shared" ref="U196:U259" si="25">U195+Z196</f>
        <v>4667100</v>
      </c>
      <c r="V196" s="2">
        <f t="shared" ref="V196:V259" si="26">V195+AA196</f>
        <v>4494900</v>
      </c>
      <c r="W196" s="2">
        <f t="shared" ref="W196:W259" si="27">W195+AB196</f>
        <v>3516100</v>
      </c>
      <c r="X196" s="2">
        <f t="shared" ref="X196:X259" si="28">X195+AC196</f>
        <v>2270700</v>
      </c>
      <c r="Y196" s="2" cm="1">
        <f t="array" ref="Y196">_xlfn.XLOOKUP(Y$1&amp;$R196,$C$3:$C$1662&amp;$D$3:$D$1662,$E$3:$E$1662,0,0,1)</f>
        <v>5200</v>
      </c>
      <c r="Z196" s="2" cm="1">
        <f t="array" ref="Z196">_xlfn.XLOOKUP(Z$1&amp;$R196,$C$3:$C$1662&amp;$D$3:$D$1662,$E$3:$E$1662,0,0,1)</f>
        <v>9100</v>
      </c>
      <c r="AA196" s="2" cm="1">
        <f t="array" ref="AA196">_xlfn.XLOOKUP(AA$1&amp;$R196,$C$3:$C$1662&amp;$D$3:$D$1662,$E$3:$E$1662,0,0,1)</f>
        <v>27200</v>
      </c>
      <c r="AB196" s="2" cm="1">
        <f t="array" ref="AB196">_xlfn.XLOOKUP(AB$1&amp;$R196,$C$3:$C$1662&amp;$D$3:$D$1662,$E$3:$E$1662,0,0,1)</f>
        <v>15400</v>
      </c>
      <c r="AC196" s="2" cm="1">
        <f t="array" ref="AC196">_xlfn.XLOOKUP(AC$1&amp;$R196,$C$3:$C$1662&amp;$D$3:$D$1662,$E$3:$E$1662,0,0,1)</f>
        <v>5800</v>
      </c>
    </row>
    <row r="197" spans="3:29" x14ac:dyDescent="0.4">
      <c r="C197" t="s">
        <v>804</v>
      </c>
      <c r="D197" t="s">
        <v>398</v>
      </c>
      <c r="E197">
        <v>5800</v>
      </c>
      <c r="R197" t="s">
        <v>302</v>
      </c>
      <c r="S197" s="2">
        <f t="shared" si="23"/>
        <v>3910680</v>
      </c>
      <c r="T197" s="2">
        <f t="shared" si="24"/>
        <v>4553000</v>
      </c>
      <c r="U197" s="2">
        <f t="shared" si="25"/>
        <v>4672800</v>
      </c>
      <c r="V197" s="2">
        <f t="shared" si="26"/>
        <v>4511200</v>
      </c>
      <c r="W197" s="2">
        <f t="shared" si="27"/>
        <v>3536900</v>
      </c>
      <c r="X197" s="2">
        <f t="shared" si="28"/>
        <v>2279500</v>
      </c>
      <c r="Y197" s="2" cm="1">
        <f t="array" ref="Y197">_xlfn.XLOOKUP(Y$1&amp;$R197,$C$3:$C$1662&amp;$D$3:$D$1662,$E$3:$E$1662,0,0,1)</f>
        <v>8400</v>
      </c>
      <c r="Z197" s="2" cm="1">
        <f t="array" ref="Z197">_xlfn.XLOOKUP(Z$1&amp;$R197,$C$3:$C$1662&amp;$D$3:$D$1662,$E$3:$E$1662,0,0,1)</f>
        <v>5700</v>
      </c>
      <c r="AA197" s="2" cm="1">
        <f t="array" ref="AA197">_xlfn.XLOOKUP(AA$1&amp;$R197,$C$3:$C$1662&amp;$D$3:$D$1662,$E$3:$E$1662,0,0,1)</f>
        <v>16300</v>
      </c>
      <c r="AB197" s="2" cm="1">
        <f t="array" ref="AB197">_xlfn.XLOOKUP(AB$1&amp;$R197,$C$3:$C$1662&amp;$D$3:$D$1662,$E$3:$E$1662,0,0,1)</f>
        <v>20800</v>
      </c>
      <c r="AC197" s="2" cm="1">
        <f t="array" ref="AC197">_xlfn.XLOOKUP(AC$1&amp;$R197,$C$3:$C$1662&amp;$D$3:$D$1662,$E$3:$E$1662,0,0,1)</f>
        <v>8800</v>
      </c>
    </row>
    <row r="198" spans="3:29" x14ac:dyDescent="0.4">
      <c r="C198" t="s">
        <v>804</v>
      </c>
      <c r="D198" t="s">
        <v>399</v>
      </c>
      <c r="E198">
        <v>8800</v>
      </c>
      <c r="R198" t="s">
        <v>248</v>
      </c>
      <c r="S198" s="2">
        <f t="shared" si="23"/>
        <v>3923440</v>
      </c>
      <c r="T198" s="2">
        <f t="shared" si="24"/>
        <v>4568100</v>
      </c>
      <c r="U198" s="2">
        <f t="shared" si="25"/>
        <v>4690100</v>
      </c>
      <c r="V198" s="2">
        <f t="shared" si="26"/>
        <v>4530100</v>
      </c>
      <c r="W198" s="2">
        <f t="shared" si="27"/>
        <v>3544700</v>
      </c>
      <c r="X198" s="2">
        <f t="shared" si="28"/>
        <v>2284200</v>
      </c>
      <c r="Y198" s="2" cm="1">
        <f t="array" ref="Y198">_xlfn.XLOOKUP(Y$1&amp;$R198,$C$3:$C$1662&amp;$D$3:$D$1662,$E$3:$E$1662,0,0,1)</f>
        <v>15100</v>
      </c>
      <c r="Z198" s="2" cm="1">
        <f t="array" ref="Z198">_xlfn.XLOOKUP(Z$1&amp;$R198,$C$3:$C$1662&amp;$D$3:$D$1662,$E$3:$E$1662,0,0,1)</f>
        <v>17300</v>
      </c>
      <c r="AA198" s="2" cm="1">
        <f t="array" ref="AA198">_xlfn.XLOOKUP(AA$1&amp;$R198,$C$3:$C$1662&amp;$D$3:$D$1662,$E$3:$E$1662,0,0,1)</f>
        <v>18900</v>
      </c>
      <c r="AB198" s="2" cm="1">
        <f t="array" ref="AB198">_xlfn.XLOOKUP(AB$1&amp;$R198,$C$3:$C$1662&amp;$D$3:$D$1662,$E$3:$E$1662,0,0,1)</f>
        <v>7800</v>
      </c>
      <c r="AC198" s="2" cm="1">
        <f t="array" ref="AC198">_xlfn.XLOOKUP(AC$1&amp;$R198,$C$3:$C$1662&amp;$D$3:$D$1662,$E$3:$E$1662,0,0,1)</f>
        <v>4700</v>
      </c>
    </row>
    <row r="199" spans="3:29" x14ac:dyDescent="0.4">
      <c r="C199" t="s">
        <v>804</v>
      </c>
      <c r="D199" t="s">
        <v>400</v>
      </c>
      <c r="E199">
        <v>4700</v>
      </c>
      <c r="R199" t="s">
        <v>285</v>
      </c>
      <c r="S199" s="2">
        <f t="shared" si="23"/>
        <v>3930520</v>
      </c>
      <c r="T199" s="2">
        <f t="shared" si="24"/>
        <v>4575100</v>
      </c>
      <c r="U199" s="2">
        <f t="shared" si="25"/>
        <v>4694900</v>
      </c>
      <c r="V199" s="2">
        <f t="shared" si="26"/>
        <v>4541500</v>
      </c>
      <c r="W199" s="2">
        <f t="shared" si="27"/>
        <v>3552400</v>
      </c>
      <c r="X199" s="2">
        <f t="shared" si="28"/>
        <v>2288700</v>
      </c>
      <c r="Y199" s="2" cm="1">
        <f t="array" ref="Y199">_xlfn.XLOOKUP(Y$1&amp;$R199,$C$3:$C$1662&amp;$D$3:$D$1662,$E$3:$E$1662,0,0,1)</f>
        <v>7000</v>
      </c>
      <c r="Z199" s="2" cm="1">
        <f t="array" ref="Z199">_xlfn.XLOOKUP(Z$1&amp;$R199,$C$3:$C$1662&amp;$D$3:$D$1662,$E$3:$E$1662,0,0,1)</f>
        <v>4800</v>
      </c>
      <c r="AA199" s="2" cm="1">
        <f t="array" ref="AA199">_xlfn.XLOOKUP(AA$1&amp;$R199,$C$3:$C$1662&amp;$D$3:$D$1662,$E$3:$E$1662,0,0,1)</f>
        <v>11400</v>
      </c>
      <c r="AB199" s="2" cm="1">
        <f t="array" ref="AB199">_xlfn.XLOOKUP(AB$1&amp;$R199,$C$3:$C$1662&amp;$D$3:$D$1662,$E$3:$E$1662,0,0,1)</f>
        <v>7700</v>
      </c>
      <c r="AC199" s="2" cm="1">
        <f t="array" ref="AC199">_xlfn.XLOOKUP(AC$1&amp;$R199,$C$3:$C$1662&amp;$D$3:$D$1662,$E$3:$E$1662,0,0,1)</f>
        <v>4500</v>
      </c>
    </row>
    <row r="200" spans="3:29" x14ac:dyDescent="0.4">
      <c r="C200" t="s">
        <v>804</v>
      </c>
      <c r="D200" t="s">
        <v>401</v>
      </c>
      <c r="E200">
        <v>4500</v>
      </c>
      <c r="R200" t="s">
        <v>121</v>
      </c>
      <c r="S200" s="2">
        <f t="shared" si="23"/>
        <v>3940300</v>
      </c>
      <c r="T200" s="2">
        <f t="shared" si="24"/>
        <v>4579100</v>
      </c>
      <c r="U200" s="2">
        <f t="shared" si="25"/>
        <v>4710000</v>
      </c>
      <c r="V200" s="2">
        <f t="shared" si="26"/>
        <v>4558000</v>
      </c>
      <c r="W200" s="2">
        <f t="shared" si="27"/>
        <v>3557300</v>
      </c>
      <c r="X200" s="2">
        <f t="shared" si="28"/>
        <v>2297100</v>
      </c>
      <c r="Y200" s="2" cm="1">
        <f t="array" ref="Y200">_xlfn.XLOOKUP(Y$1&amp;$R200,$C$3:$C$1662&amp;$D$3:$D$1662,$E$3:$E$1662,0,0,1)</f>
        <v>4000</v>
      </c>
      <c r="Z200" s="2" cm="1">
        <f t="array" ref="Z200">_xlfn.XLOOKUP(Z$1&amp;$R200,$C$3:$C$1662&amp;$D$3:$D$1662,$E$3:$E$1662,0,0,1)</f>
        <v>15100</v>
      </c>
      <c r="AA200" s="2" cm="1">
        <f t="array" ref="AA200">_xlfn.XLOOKUP(AA$1&amp;$R200,$C$3:$C$1662&amp;$D$3:$D$1662,$E$3:$E$1662,0,0,1)</f>
        <v>16500</v>
      </c>
      <c r="AB200" s="2" cm="1">
        <f t="array" ref="AB200">_xlfn.XLOOKUP(AB$1&amp;$R200,$C$3:$C$1662&amp;$D$3:$D$1662,$E$3:$E$1662,0,0,1)</f>
        <v>4900</v>
      </c>
      <c r="AC200" s="2" cm="1">
        <f t="array" ref="AC200">_xlfn.XLOOKUP(AC$1&amp;$R200,$C$3:$C$1662&amp;$D$3:$D$1662,$E$3:$E$1662,0,0,1)</f>
        <v>8400</v>
      </c>
    </row>
    <row r="201" spans="3:29" x14ac:dyDescent="0.4">
      <c r="C201" t="s">
        <v>804</v>
      </c>
      <c r="D201" t="s">
        <v>402</v>
      </c>
      <c r="E201">
        <v>8400</v>
      </c>
      <c r="R201" t="s">
        <v>273</v>
      </c>
      <c r="S201" s="2">
        <f t="shared" si="23"/>
        <v>3949900</v>
      </c>
      <c r="T201" s="2">
        <f t="shared" si="24"/>
        <v>4584300</v>
      </c>
      <c r="U201" s="2">
        <f t="shared" si="25"/>
        <v>4721200</v>
      </c>
      <c r="V201" s="2">
        <f t="shared" si="26"/>
        <v>4571200</v>
      </c>
      <c r="W201" s="2">
        <f t="shared" si="27"/>
        <v>3569200</v>
      </c>
      <c r="X201" s="2">
        <f t="shared" si="28"/>
        <v>2303600</v>
      </c>
      <c r="Y201" s="2" cm="1">
        <f t="array" ref="Y201">_xlfn.XLOOKUP(Y$1&amp;$R201,$C$3:$C$1662&amp;$D$3:$D$1662,$E$3:$E$1662,0,0,1)</f>
        <v>5200</v>
      </c>
      <c r="Z201" s="2" cm="1">
        <f t="array" ref="Z201">_xlfn.XLOOKUP(Z$1&amp;$R201,$C$3:$C$1662&amp;$D$3:$D$1662,$E$3:$E$1662,0,0,1)</f>
        <v>11200</v>
      </c>
      <c r="AA201" s="2" cm="1">
        <f t="array" ref="AA201">_xlfn.XLOOKUP(AA$1&amp;$R201,$C$3:$C$1662&amp;$D$3:$D$1662,$E$3:$E$1662,0,0,1)</f>
        <v>13200</v>
      </c>
      <c r="AB201" s="2" cm="1">
        <f t="array" ref="AB201">_xlfn.XLOOKUP(AB$1&amp;$R201,$C$3:$C$1662&amp;$D$3:$D$1662,$E$3:$E$1662,0,0,1)</f>
        <v>11900</v>
      </c>
      <c r="AC201" s="2" cm="1">
        <f t="array" ref="AC201">_xlfn.XLOOKUP(AC$1&amp;$R201,$C$3:$C$1662&amp;$D$3:$D$1662,$E$3:$E$1662,0,0,1)</f>
        <v>6500</v>
      </c>
    </row>
    <row r="202" spans="3:29" x14ac:dyDescent="0.4">
      <c r="C202" t="s">
        <v>804</v>
      </c>
      <c r="D202" t="s">
        <v>403</v>
      </c>
      <c r="E202">
        <v>6500</v>
      </c>
      <c r="R202" t="s">
        <v>247</v>
      </c>
      <c r="S202" s="2">
        <f t="shared" si="23"/>
        <v>3959140</v>
      </c>
      <c r="T202" s="2">
        <f t="shared" si="24"/>
        <v>4588900</v>
      </c>
      <c r="U202" s="2">
        <f t="shared" si="25"/>
        <v>4732800</v>
      </c>
      <c r="V202" s="2">
        <f t="shared" si="26"/>
        <v>4591200</v>
      </c>
      <c r="W202" s="2">
        <f t="shared" si="27"/>
        <v>3577200</v>
      </c>
      <c r="X202" s="2">
        <f t="shared" si="28"/>
        <v>2305600</v>
      </c>
      <c r="Y202" s="2" cm="1">
        <f t="array" ref="Y202">_xlfn.XLOOKUP(Y$1&amp;$R202,$C$3:$C$1662&amp;$D$3:$D$1662,$E$3:$E$1662,0,0,1)</f>
        <v>4600</v>
      </c>
      <c r="Z202" s="2" cm="1">
        <f t="array" ref="Z202">_xlfn.XLOOKUP(Z$1&amp;$R202,$C$3:$C$1662&amp;$D$3:$D$1662,$E$3:$E$1662,0,0,1)</f>
        <v>11600</v>
      </c>
      <c r="AA202" s="2" cm="1">
        <f t="array" ref="AA202">_xlfn.XLOOKUP(AA$1&amp;$R202,$C$3:$C$1662&amp;$D$3:$D$1662,$E$3:$E$1662,0,0,1)</f>
        <v>20000</v>
      </c>
      <c r="AB202" s="2" cm="1">
        <f t="array" ref="AB202">_xlfn.XLOOKUP(AB$1&amp;$R202,$C$3:$C$1662&amp;$D$3:$D$1662,$E$3:$E$1662,0,0,1)</f>
        <v>8000</v>
      </c>
      <c r="AC202" s="2" cm="1">
        <f t="array" ref="AC202">_xlfn.XLOOKUP(AC$1&amp;$R202,$C$3:$C$1662&amp;$D$3:$D$1662,$E$3:$E$1662,0,0,1)</f>
        <v>2000</v>
      </c>
    </row>
    <row r="203" spans="3:29" x14ac:dyDescent="0.4">
      <c r="C203" t="s">
        <v>804</v>
      </c>
      <c r="D203" t="s">
        <v>404</v>
      </c>
      <c r="E203">
        <v>2000</v>
      </c>
      <c r="R203" t="s">
        <v>269</v>
      </c>
      <c r="S203" s="2">
        <f t="shared" si="23"/>
        <v>3967740</v>
      </c>
      <c r="T203" s="2">
        <f t="shared" si="24"/>
        <v>4598100</v>
      </c>
      <c r="U203" s="2">
        <f t="shared" si="25"/>
        <v>4740000</v>
      </c>
      <c r="V203" s="2">
        <f t="shared" si="26"/>
        <v>4603100</v>
      </c>
      <c r="W203" s="2">
        <f t="shared" si="27"/>
        <v>3586400</v>
      </c>
      <c r="X203" s="2">
        <f t="shared" si="28"/>
        <v>2311100</v>
      </c>
      <c r="Y203" s="2" cm="1">
        <f t="array" ref="Y203">_xlfn.XLOOKUP(Y$1&amp;$R203,$C$3:$C$1662&amp;$D$3:$D$1662,$E$3:$E$1662,0,0,1)</f>
        <v>9200</v>
      </c>
      <c r="Z203" s="2" cm="1">
        <f t="array" ref="Z203">_xlfn.XLOOKUP(Z$1&amp;$R203,$C$3:$C$1662&amp;$D$3:$D$1662,$E$3:$E$1662,0,0,1)</f>
        <v>7200</v>
      </c>
      <c r="AA203" s="2" cm="1">
        <f t="array" ref="AA203">_xlfn.XLOOKUP(AA$1&amp;$R203,$C$3:$C$1662&amp;$D$3:$D$1662,$E$3:$E$1662,0,0,1)</f>
        <v>11900</v>
      </c>
      <c r="AB203" s="2" cm="1">
        <f t="array" ref="AB203">_xlfn.XLOOKUP(AB$1&amp;$R203,$C$3:$C$1662&amp;$D$3:$D$1662,$E$3:$E$1662,0,0,1)</f>
        <v>9200</v>
      </c>
      <c r="AC203" s="2" cm="1">
        <f t="array" ref="AC203">_xlfn.XLOOKUP(AC$1&amp;$R203,$C$3:$C$1662&amp;$D$3:$D$1662,$E$3:$E$1662,0,0,1)</f>
        <v>5500</v>
      </c>
    </row>
    <row r="204" spans="3:29" x14ac:dyDescent="0.4">
      <c r="C204" t="s">
        <v>804</v>
      </c>
      <c r="D204" t="s">
        <v>405</v>
      </c>
      <c r="E204">
        <v>5500</v>
      </c>
      <c r="R204" t="s">
        <v>303</v>
      </c>
      <c r="S204" s="2">
        <f t="shared" si="23"/>
        <v>3975400</v>
      </c>
      <c r="T204" s="2">
        <f t="shared" si="24"/>
        <v>4607200</v>
      </c>
      <c r="U204" s="2">
        <f t="shared" si="25"/>
        <v>4745700</v>
      </c>
      <c r="V204" s="2">
        <f t="shared" si="26"/>
        <v>4612000</v>
      </c>
      <c r="W204" s="2">
        <f t="shared" si="27"/>
        <v>3595900</v>
      </c>
      <c r="X204" s="2">
        <f t="shared" si="28"/>
        <v>2316200</v>
      </c>
      <c r="Y204" s="2" cm="1">
        <f t="array" ref="Y204">_xlfn.XLOOKUP(Y$1&amp;$R204,$C$3:$C$1662&amp;$D$3:$D$1662,$E$3:$E$1662,0,0,1)</f>
        <v>9100</v>
      </c>
      <c r="Z204" s="2" cm="1">
        <f t="array" ref="Z204">_xlfn.XLOOKUP(Z$1&amp;$R204,$C$3:$C$1662&amp;$D$3:$D$1662,$E$3:$E$1662,0,0,1)</f>
        <v>5700</v>
      </c>
      <c r="AA204" s="2" cm="1">
        <f t="array" ref="AA204">_xlfn.XLOOKUP(AA$1&amp;$R204,$C$3:$C$1662&amp;$D$3:$D$1662,$E$3:$E$1662,0,0,1)</f>
        <v>8900</v>
      </c>
      <c r="AB204" s="2" cm="1">
        <f t="array" ref="AB204">_xlfn.XLOOKUP(AB$1&amp;$R204,$C$3:$C$1662&amp;$D$3:$D$1662,$E$3:$E$1662,0,0,1)</f>
        <v>9500</v>
      </c>
      <c r="AC204" s="2" cm="1">
        <f t="array" ref="AC204">_xlfn.XLOOKUP(AC$1&amp;$R204,$C$3:$C$1662&amp;$D$3:$D$1662,$E$3:$E$1662,0,0,1)</f>
        <v>5100</v>
      </c>
    </row>
    <row r="205" spans="3:29" x14ac:dyDescent="0.4">
      <c r="C205" t="s">
        <v>804</v>
      </c>
      <c r="D205" t="s">
        <v>406</v>
      </c>
      <c r="E205">
        <v>5100</v>
      </c>
      <c r="R205" t="s">
        <v>210</v>
      </c>
      <c r="S205" s="2">
        <f t="shared" si="23"/>
        <v>3981780</v>
      </c>
      <c r="T205" s="2">
        <f t="shared" si="24"/>
        <v>4610000</v>
      </c>
      <c r="U205" s="2">
        <f t="shared" si="25"/>
        <v>4748400</v>
      </c>
      <c r="V205" s="2">
        <f t="shared" si="26"/>
        <v>4626300</v>
      </c>
      <c r="W205" s="2">
        <f t="shared" si="27"/>
        <v>3606100</v>
      </c>
      <c r="X205" s="2">
        <f t="shared" si="28"/>
        <v>2318100</v>
      </c>
      <c r="Y205" s="2" cm="1">
        <f t="array" ref="Y205">_xlfn.XLOOKUP(Y$1&amp;$R205,$C$3:$C$1662&amp;$D$3:$D$1662,$E$3:$E$1662,0,0,1)</f>
        <v>2800</v>
      </c>
      <c r="Z205" s="2" cm="1">
        <f t="array" ref="Z205">_xlfn.XLOOKUP(Z$1&amp;$R205,$C$3:$C$1662&amp;$D$3:$D$1662,$E$3:$E$1662,0,0,1)</f>
        <v>2700</v>
      </c>
      <c r="AA205" s="2" cm="1">
        <f t="array" ref="AA205">_xlfn.XLOOKUP(AA$1&amp;$R205,$C$3:$C$1662&amp;$D$3:$D$1662,$E$3:$E$1662,0,0,1)</f>
        <v>14300</v>
      </c>
      <c r="AB205" s="2" cm="1">
        <f t="array" ref="AB205">_xlfn.XLOOKUP(AB$1&amp;$R205,$C$3:$C$1662&amp;$D$3:$D$1662,$E$3:$E$1662,0,0,1)</f>
        <v>10200</v>
      </c>
      <c r="AC205" s="2" cm="1">
        <f t="array" ref="AC205">_xlfn.XLOOKUP(AC$1&amp;$R205,$C$3:$C$1662&amp;$D$3:$D$1662,$E$3:$E$1662,0,0,1)</f>
        <v>1900</v>
      </c>
    </row>
    <row r="206" spans="3:29" x14ac:dyDescent="0.4">
      <c r="C206" t="s">
        <v>804</v>
      </c>
      <c r="D206" t="s">
        <v>407</v>
      </c>
      <c r="E206">
        <v>1900</v>
      </c>
      <c r="R206" t="s">
        <v>158</v>
      </c>
      <c r="S206" s="2">
        <f t="shared" si="23"/>
        <v>3990100</v>
      </c>
      <c r="T206" s="2">
        <f t="shared" si="24"/>
        <v>4611000</v>
      </c>
      <c r="U206" s="2">
        <f t="shared" si="25"/>
        <v>4753700</v>
      </c>
      <c r="V206" s="2">
        <f t="shared" si="26"/>
        <v>4633200</v>
      </c>
      <c r="W206" s="2">
        <f t="shared" si="27"/>
        <v>3627400</v>
      </c>
      <c r="X206" s="2">
        <f t="shared" si="28"/>
        <v>2325200</v>
      </c>
      <c r="Y206" s="2" cm="1">
        <f t="array" ref="Y206">_xlfn.XLOOKUP(Y$1&amp;$R206,$C$3:$C$1662&amp;$D$3:$D$1662,$E$3:$E$1662,0,0,1)</f>
        <v>1000</v>
      </c>
      <c r="Z206" s="2" cm="1">
        <f t="array" ref="Z206">_xlfn.XLOOKUP(Z$1&amp;$R206,$C$3:$C$1662&amp;$D$3:$D$1662,$E$3:$E$1662,0,0,1)</f>
        <v>5300</v>
      </c>
      <c r="AA206" s="2" cm="1">
        <f t="array" ref="AA206">_xlfn.XLOOKUP(AA$1&amp;$R206,$C$3:$C$1662&amp;$D$3:$D$1662,$E$3:$E$1662,0,0,1)</f>
        <v>6900</v>
      </c>
      <c r="AB206" s="2" cm="1">
        <f t="array" ref="AB206">_xlfn.XLOOKUP(AB$1&amp;$R206,$C$3:$C$1662&amp;$D$3:$D$1662,$E$3:$E$1662,0,0,1)</f>
        <v>21300</v>
      </c>
      <c r="AC206" s="2" cm="1">
        <f t="array" ref="AC206">_xlfn.XLOOKUP(AC$1&amp;$R206,$C$3:$C$1662&amp;$D$3:$D$1662,$E$3:$E$1662,0,0,1)</f>
        <v>7100</v>
      </c>
    </row>
    <row r="207" spans="3:29" x14ac:dyDescent="0.4">
      <c r="C207" t="s">
        <v>804</v>
      </c>
      <c r="D207" t="s">
        <v>408</v>
      </c>
      <c r="E207">
        <v>7100</v>
      </c>
      <c r="R207" t="s">
        <v>102</v>
      </c>
      <c r="S207" s="2">
        <f t="shared" si="23"/>
        <v>3998320</v>
      </c>
      <c r="T207" s="2">
        <f t="shared" si="24"/>
        <v>4615500</v>
      </c>
      <c r="U207" s="2">
        <f t="shared" si="25"/>
        <v>4762100</v>
      </c>
      <c r="V207" s="2">
        <f t="shared" si="26"/>
        <v>4644400</v>
      </c>
      <c r="W207" s="2">
        <f t="shared" si="27"/>
        <v>3637200</v>
      </c>
      <c r="X207" s="2">
        <f t="shared" si="28"/>
        <v>2332400</v>
      </c>
      <c r="Y207" s="2" cm="1">
        <f t="array" ref="Y207">_xlfn.XLOOKUP(Y$1&amp;$R207,$C$3:$C$1662&amp;$D$3:$D$1662,$E$3:$E$1662,0,0,1)</f>
        <v>4500</v>
      </c>
      <c r="Z207" s="2" cm="1">
        <f t="array" ref="Z207">_xlfn.XLOOKUP(Z$1&amp;$R207,$C$3:$C$1662&amp;$D$3:$D$1662,$E$3:$E$1662,0,0,1)</f>
        <v>8400</v>
      </c>
      <c r="AA207" s="2" cm="1">
        <f t="array" ref="AA207">_xlfn.XLOOKUP(AA$1&amp;$R207,$C$3:$C$1662&amp;$D$3:$D$1662,$E$3:$E$1662,0,0,1)</f>
        <v>11200</v>
      </c>
      <c r="AB207" s="2" cm="1">
        <f t="array" ref="AB207">_xlfn.XLOOKUP(AB$1&amp;$R207,$C$3:$C$1662&amp;$D$3:$D$1662,$E$3:$E$1662,0,0,1)</f>
        <v>9800</v>
      </c>
      <c r="AC207" s="2" cm="1">
        <f t="array" ref="AC207">_xlfn.XLOOKUP(AC$1&amp;$R207,$C$3:$C$1662&amp;$D$3:$D$1662,$E$3:$E$1662,0,0,1)</f>
        <v>7200</v>
      </c>
    </row>
    <row r="208" spans="3:29" x14ac:dyDescent="0.4">
      <c r="C208" t="s">
        <v>804</v>
      </c>
      <c r="D208" t="s">
        <v>409</v>
      </c>
      <c r="E208">
        <v>7200</v>
      </c>
      <c r="R208" t="s">
        <v>225</v>
      </c>
      <c r="S208" s="2">
        <f t="shared" si="23"/>
        <v>4006780</v>
      </c>
      <c r="T208" s="2">
        <f t="shared" si="24"/>
        <v>4622400</v>
      </c>
      <c r="U208" s="2">
        <f t="shared" si="25"/>
        <v>4768100</v>
      </c>
      <c r="V208" s="2">
        <f t="shared" si="26"/>
        <v>4656200</v>
      </c>
      <c r="W208" s="2">
        <f t="shared" si="27"/>
        <v>3645500</v>
      </c>
      <c r="X208" s="2">
        <f t="shared" si="28"/>
        <v>2341700</v>
      </c>
      <c r="Y208" s="2" cm="1">
        <f t="array" ref="Y208">_xlfn.XLOOKUP(Y$1&amp;$R208,$C$3:$C$1662&amp;$D$3:$D$1662,$E$3:$E$1662,0,0,1)</f>
        <v>6900</v>
      </c>
      <c r="Z208" s="2" cm="1">
        <f t="array" ref="Z208">_xlfn.XLOOKUP(Z$1&amp;$R208,$C$3:$C$1662&amp;$D$3:$D$1662,$E$3:$E$1662,0,0,1)</f>
        <v>6000</v>
      </c>
      <c r="AA208" s="2" cm="1">
        <f t="array" ref="AA208">_xlfn.XLOOKUP(AA$1&amp;$R208,$C$3:$C$1662&amp;$D$3:$D$1662,$E$3:$E$1662,0,0,1)</f>
        <v>11800</v>
      </c>
      <c r="AB208" s="2" cm="1">
        <f t="array" ref="AB208">_xlfn.XLOOKUP(AB$1&amp;$R208,$C$3:$C$1662&amp;$D$3:$D$1662,$E$3:$E$1662,0,0,1)</f>
        <v>8300</v>
      </c>
      <c r="AC208" s="2" cm="1">
        <f t="array" ref="AC208">_xlfn.XLOOKUP(AC$1&amp;$R208,$C$3:$C$1662&amp;$D$3:$D$1662,$E$3:$E$1662,0,0,1)</f>
        <v>9300</v>
      </c>
    </row>
    <row r="209" spans="3:29" x14ac:dyDescent="0.4">
      <c r="C209" t="s">
        <v>804</v>
      </c>
      <c r="D209" t="s">
        <v>410</v>
      </c>
      <c r="E209">
        <v>9300</v>
      </c>
      <c r="R209" t="s">
        <v>97</v>
      </c>
      <c r="S209" s="2">
        <f t="shared" si="23"/>
        <v>4012760</v>
      </c>
      <c r="T209" s="2">
        <f t="shared" si="24"/>
        <v>4624700</v>
      </c>
      <c r="U209" s="2">
        <f t="shared" si="25"/>
        <v>4771100</v>
      </c>
      <c r="V209" s="2">
        <f t="shared" si="26"/>
        <v>4662700</v>
      </c>
      <c r="W209" s="2">
        <f t="shared" si="27"/>
        <v>3650900</v>
      </c>
      <c r="X209" s="2">
        <f t="shared" si="28"/>
        <v>2354400</v>
      </c>
      <c r="Y209" s="2" cm="1">
        <f t="array" ref="Y209">_xlfn.XLOOKUP(Y$1&amp;$R209,$C$3:$C$1662&amp;$D$3:$D$1662,$E$3:$E$1662,0,0,1)</f>
        <v>2300</v>
      </c>
      <c r="Z209" s="2" cm="1">
        <f t="array" ref="Z209">_xlfn.XLOOKUP(Z$1&amp;$R209,$C$3:$C$1662&amp;$D$3:$D$1662,$E$3:$E$1662,0,0,1)</f>
        <v>3000</v>
      </c>
      <c r="AA209" s="2" cm="1">
        <f t="array" ref="AA209">_xlfn.XLOOKUP(AA$1&amp;$R209,$C$3:$C$1662&amp;$D$3:$D$1662,$E$3:$E$1662,0,0,1)</f>
        <v>6500</v>
      </c>
      <c r="AB209" s="2" cm="1">
        <f t="array" ref="AB209">_xlfn.XLOOKUP(AB$1&amp;$R209,$C$3:$C$1662&amp;$D$3:$D$1662,$E$3:$E$1662,0,0,1)</f>
        <v>5400</v>
      </c>
      <c r="AC209" s="2" cm="1">
        <f t="array" ref="AC209">_xlfn.XLOOKUP(AC$1&amp;$R209,$C$3:$C$1662&amp;$D$3:$D$1662,$E$3:$E$1662,0,0,1)</f>
        <v>12700</v>
      </c>
    </row>
    <row r="210" spans="3:29" x14ac:dyDescent="0.4">
      <c r="C210" t="s">
        <v>804</v>
      </c>
      <c r="D210" t="s">
        <v>411</v>
      </c>
      <c r="E210">
        <v>12700</v>
      </c>
      <c r="R210" t="s">
        <v>65</v>
      </c>
      <c r="S210" s="2">
        <f t="shared" si="23"/>
        <v>4023560</v>
      </c>
      <c r="T210" s="2">
        <f t="shared" si="24"/>
        <v>4630900</v>
      </c>
      <c r="U210" s="2">
        <f t="shared" si="25"/>
        <v>4781400</v>
      </c>
      <c r="V210" s="2">
        <f t="shared" si="26"/>
        <v>4686900</v>
      </c>
      <c r="W210" s="2">
        <f t="shared" si="27"/>
        <v>3658500</v>
      </c>
      <c r="X210" s="2">
        <f t="shared" si="28"/>
        <v>2360100</v>
      </c>
      <c r="Y210" s="2" cm="1">
        <f t="array" ref="Y210">_xlfn.XLOOKUP(Y$1&amp;$R210,$C$3:$C$1662&amp;$D$3:$D$1662,$E$3:$E$1662,0,0,1)</f>
        <v>6200</v>
      </c>
      <c r="Z210" s="2" cm="1">
        <f t="array" ref="Z210">_xlfn.XLOOKUP(Z$1&amp;$R210,$C$3:$C$1662&amp;$D$3:$D$1662,$E$3:$E$1662,0,0,1)</f>
        <v>10300</v>
      </c>
      <c r="AA210" s="2" cm="1">
        <f t="array" ref="AA210">_xlfn.XLOOKUP(AA$1&amp;$R210,$C$3:$C$1662&amp;$D$3:$D$1662,$E$3:$E$1662,0,0,1)</f>
        <v>24200</v>
      </c>
      <c r="AB210" s="2" cm="1">
        <f t="array" ref="AB210">_xlfn.XLOOKUP(AB$1&amp;$R210,$C$3:$C$1662&amp;$D$3:$D$1662,$E$3:$E$1662,0,0,1)</f>
        <v>7600</v>
      </c>
      <c r="AC210" s="2" cm="1">
        <f t="array" ref="AC210">_xlfn.XLOOKUP(AC$1&amp;$R210,$C$3:$C$1662&amp;$D$3:$D$1662,$E$3:$E$1662,0,0,1)</f>
        <v>5700</v>
      </c>
    </row>
    <row r="211" spans="3:29" x14ac:dyDescent="0.4">
      <c r="C211" t="s">
        <v>804</v>
      </c>
      <c r="D211" t="s">
        <v>412</v>
      </c>
      <c r="E211">
        <v>5700</v>
      </c>
      <c r="R211" t="s">
        <v>163</v>
      </c>
      <c r="S211" s="2">
        <f t="shared" si="23"/>
        <v>4034540</v>
      </c>
      <c r="T211" s="2">
        <f t="shared" si="24"/>
        <v>4645400</v>
      </c>
      <c r="U211" s="2">
        <f t="shared" si="25"/>
        <v>4792900</v>
      </c>
      <c r="V211" s="2">
        <f t="shared" si="26"/>
        <v>4697000</v>
      </c>
      <c r="W211" s="2">
        <f t="shared" si="27"/>
        <v>3670100</v>
      </c>
      <c r="X211" s="2">
        <f t="shared" si="28"/>
        <v>2367300</v>
      </c>
      <c r="Y211" s="2" cm="1">
        <f t="array" ref="Y211">_xlfn.XLOOKUP(Y$1&amp;$R211,$C$3:$C$1662&amp;$D$3:$D$1662,$E$3:$E$1662,0,0,1)</f>
        <v>14500</v>
      </c>
      <c r="Z211" s="2" cm="1">
        <f t="array" ref="Z211">_xlfn.XLOOKUP(Z$1&amp;$R211,$C$3:$C$1662&amp;$D$3:$D$1662,$E$3:$E$1662,0,0,1)</f>
        <v>11500</v>
      </c>
      <c r="AA211" s="2" cm="1">
        <f t="array" ref="AA211">_xlfn.XLOOKUP(AA$1&amp;$R211,$C$3:$C$1662&amp;$D$3:$D$1662,$E$3:$E$1662,0,0,1)</f>
        <v>10100</v>
      </c>
      <c r="AB211" s="2" cm="1">
        <f t="array" ref="AB211">_xlfn.XLOOKUP(AB$1&amp;$R211,$C$3:$C$1662&amp;$D$3:$D$1662,$E$3:$E$1662,0,0,1)</f>
        <v>11600</v>
      </c>
      <c r="AC211" s="2" cm="1">
        <f t="array" ref="AC211">_xlfn.XLOOKUP(AC$1&amp;$R211,$C$3:$C$1662&amp;$D$3:$D$1662,$E$3:$E$1662,0,0,1)</f>
        <v>7200</v>
      </c>
    </row>
    <row r="212" spans="3:29" x14ac:dyDescent="0.4">
      <c r="C212" t="s">
        <v>804</v>
      </c>
      <c r="D212" t="s">
        <v>413</v>
      </c>
      <c r="E212">
        <v>7200</v>
      </c>
      <c r="R212" t="s">
        <v>221</v>
      </c>
      <c r="S212" s="2">
        <f t="shared" si="23"/>
        <v>4041460</v>
      </c>
      <c r="T212" s="2">
        <f t="shared" si="24"/>
        <v>4653800</v>
      </c>
      <c r="U212" s="2">
        <f t="shared" si="25"/>
        <v>4797800</v>
      </c>
      <c r="V212" s="2">
        <f t="shared" si="26"/>
        <v>4708600</v>
      </c>
      <c r="W212" s="2">
        <f t="shared" si="27"/>
        <v>3673400</v>
      </c>
      <c r="X212" s="2">
        <f t="shared" si="28"/>
        <v>2373700</v>
      </c>
      <c r="Y212" s="2" cm="1">
        <f t="array" ref="Y212">_xlfn.XLOOKUP(Y$1&amp;$R212,$C$3:$C$1662&amp;$D$3:$D$1662,$E$3:$E$1662,0,0,1)</f>
        <v>8400</v>
      </c>
      <c r="Z212" s="2" cm="1">
        <f t="array" ref="Z212">_xlfn.XLOOKUP(Z$1&amp;$R212,$C$3:$C$1662&amp;$D$3:$D$1662,$E$3:$E$1662,0,0,1)</f>
        <v>4900</v>
      </c>
      <c r="AA212" s="2" cm="1">
        <f t="array" ref="AA212">_xlfn.XLOOKUP(AA$1&amp;$R212,$C$3:$C$1662&amp;$D$3:$D$1662,$E$3:$E$1662,0,0,1)</f>
        <v>11600</v>
      </c>
      <c r="AB212" s="2" cm="1">
        <f t="array" ref="AB212">_xlfn.XLOOKUP(AB$1&amp;$R212,$C$3:$C$1662&amp;$D$3:$D$1662,$E$3:$E$1662,0,0,1)</f>
        <v>3300</v>
      </c>
      <c r="AC212" s="2" cm="1">
        <f t="array" ref="AC212">_xlfn.XLOOKUP(AC$1&amp;$R212,$C$3:$C$1662&amp;$D$3:$D$1662,$E$3:$E$1662,0,0,1)</f>
        <v>6400</v>
      </c>
    </row>
    <row r="213" spans="3:29" x14ac:dyDescent="0.4">
      <c r="C213" t="s">
        <v>804</v>
      </c>
      <c r="D213" t="s">
        <v>414</v>
      </c>
      <c r="E213">
        <v>6400</v>
      </c>
      <c r="R213" t="s">
        <v>236</v>
      </c>
      <c r="S213" s="2">
        <f t="shared" si="23"/>
        <v>4048360</v>
      </c>
      <c r="T213" s="2">
        <f t="shared" si="24"/>
        <v>4660400</v>
      </c>
      <c r="U213" s="2">
        <f t="shared" si="25"/>
        <v>4804000</v>
      </c>
      <c r="V213" s="2">
        <f t="shared" si="26"/>
        <v>4713900</v>
      </c>
      <c r="W213" s="2">
        <f t="shared" si="27"/>
        <v>3678000</v>
      </c>
      <c r="X213" s="2">
        <f t="shared" si="28"/>
        <v>2385500</v>
      </c>
      <c r="Y213" s="2" cm="1">
        <f t="array" ref="Y213">_xlfn.XLOOKUP(Y$1&amp;$R213,$C$3:$C$1662&amp;$D$3:$D$1662,$E$3:$E$1662,0,0,1)</f>
        <v>6600</v>
      </c>
      <c r="Z213" s="2" cm="1">
        <f t="array" ref="Z213">_xlfn.XLOOKUP(Z$1&amp;$R213,$C$3:$C$1662&amp;$D$3:$D$1662,$E$3:$E$1662,0,0,1)</f>
        <v>6200</v>
      </c>
      <c r="AA213" s="2" cm="1">
        <f t="array" ref="AA213">_xlfn.XLOOKUP(AA$1&amp;$R213,$C$3:$C$1662&amp;$D$3:$D$1662,$E$3:$E$1662,0,0,1)</f>
        <v>5300</v>
      </c>
      <c r="AB213" s="2" cm="1">
        <f t="array" ref="AB213">_xlfn.XLOOKUP(AB$1&amp;$R213,$C$3:$C$1662&amp;$D$3:$D$1662,$E$3:$E$1662,0,0,1)</f>
        <v>4600</v>
      </c>
      <c r="AC213" s="2" cm="1">
        <f t="array" ref="AC213">_xlfn.XLOOKUP(AC$1&amp;$R213,$C$3:$C$1662&amp;$D$3:$D$1662,$E$3:$E$1662,0,0,1)</f>
        <v>11800</v>
      </c>
    </row>
    <row r="214" spans="3:29" x14ac:dyDescent="0.4">
      <c r="C214" t="s">
        <v>804</v>
      </c>
      <c r="D214" t="s">
        <v>415</v>
      </c>
      <c r="E214">
        <v>11800</v>
      </c>
      <c r="R214" t="s">
        <v>199</v>
      </c>
      <c r="S214" s="2">
        <f t="shared" si="23"/>
        <v>4058500</v>
      </c>
      <c r="T214" s="2">
        <f t="shared" si="24"/>
        <v>4662500</v>
      </c>
      <c r="U214" s="2">
        <f t="shared" si="25"/>
        <v>4832500</v>
      </c>
      <c r="V214" s="2">
        <f t="shared" si="26"/>
        <v>4723100</v>
      </c>
      <c r="W214" s="2">
        <f t="shared" si="27"/>
        <v>3682800</v>
      </c>
      <c r="X214" s="2">
        <f t="shared" si="28"/>
        <v>2391600</v>
      </c>
      <c r="Y214" s="2" cm="1">
        <f t="array" ref="Y214">_xlfn.XLOOKUP(Y$1&amp;$R214,$C$3:$C$1662&amp;$D$3:$D$1662,$E$3:$E$1662,0,0,1)</f>
        <v>2100</v>
      </c>
      <c r="Z214" s="2" cm="1">
        <f t="array" ref="Z214">_xlfn.XLOOKUP(Z$1&amp;$R214,$C$3:$C$1662&amp;$D$3:$D$1662,$E$3:$E$1662,0,0,1)</f>
        <v>28500</v>
      </c>
      <c r="AA214" s="2" cm="1">
        <f t="array" ref="AA214">_xlfn.XLOOKUP(AA$1&amp;$R214,$C$3:$C$1662&amp;$D$3:$D$1662,$E$3:$E$1662,0,0,1)</f>
        <v>9200</v>
      </c>
      <c r="AB214" s="2" cm="1">
        <f t="array" ref="AB214">_xlfn.XLOOKUP(AB$1&amp;$R214,$C$3:$C$1662&amp;$D$3:$D$1662,$E$3:$E$1662,0,0,1)</f>
        <v>4800</v>
      </c>
      <c r="AC214" s="2" cm="1">
        <f t="array" ref="AC214">_xlfn.XLOOKUP(AC$1&amp;$R214,$C$3:$C$1662&amp;$D$3:$D$1662,$E$3:$E$1662,0,0,1)</f>
        <v>6100</v>
      </c>
    </row>
    <row r="215" spans="3:29" x14ac:dyDescent="0.4">
      <c r="C215" t="s">
        <v>804</v>
      </c>
      <c r="D215" t="s">
        <v>416</v>
      </c>
      <c r="E215">
        <v>6100</v>
      </c>
      <c r="R215" t="s">
        <v>264</v>
      </c>
      <c r="S215" s="2">
        <f t="shared" si="23"/>
        <v>4064580</v>
      </c>
      <c r="T215" s="2">
        <f t="shared" si="24"/>
        <v>4667600</v>
      </c>
      <c r="U215" s="2">
        <f t="shared" si="25"/>
        <v>4840000</v>
      </c>
      <c r="V215" s="2">
        <f t="shared" si="26"/>
        <v>4732000</v>
      </c>
      <c r="W215" s="2">
        <f t="shared" si="27"/>
        <v>3687600</v>
      </c>
      <c r="X215" s="2">
        <f t="shared" si="28"/>
        <v>2395700</v>
      </c>
      <c r="Y215" s="2" cm="1">
        <f t="array" ref="Y215">_xlfn.XLOOKUP(Y$1&amp;$R215,$C$3:$C$1662&amp;$D$3:$D$1662,$E$3:$E$1662,0,0,1)</f>
        <v>5100</v>
      </c>
      <c r="Z215" s="2" cm="1">
        <f t="array" ref="Z215">_xlfn.XLOOKUP(Z$1&amp;$R215,$C$3:$C$1662&amp;$D$3:$D$1662,$E$3:$E$1662,0,0,1)</f>
        <v>7500</v>
      </c>
      <c r="AA215" s="2" cm="1">
        <f t="array" ref="AA215">_xlfn.XLOOKUP(AA$1&amp;$R215,$C$3:$C$1662&amp;$D$3:$D$1662,$E$3:$E$1662,0,0,1)</f>
        <v>8900</v>
      </c>
      <c r="AB215" s="2" cm="1">
        <f t="array" ref="AB215">_xlfn.XLOOKUP(AB$1&amp;$R215,$C$3:$C$1662&amp;$D$3:$D$1662,$E$3:$E$1662,0,0,1)</f>
        <v>4800</v>
      </c>
      <c r="AC215" s="2" cm="1">
        <f t="array" ref="AC215">_xlfn.XLOOKUP(AC$1&amp;$R215,$C$3:$C$1662&amp;$D$3:$D$1662,$E$3:$E$1662,0,0,1)</f>
        <v>4100</v>
      </c>
    </row>
    <row r="216" spans="3:29" x14ac:dyDescent="0.4">
      <c r="C216" t="s">
        <v>804</v>
      </c>
      <c r="D216" t="s">
        <v>417</v>
      </c>
      <c r="E216">
        <v>4100</v>
      </c>
      <c r="R216" t="s">
        <v>90</v>
      </c>
      <c r="S216" s="2">
        <f t="shared" si="23"/>
        <v>4070720</v>
      </c>
      <c r="T216" s="2">
        <f t="shared" si="24"/>
        <v>4669500</v>
      </c>
      <c r="U216" s="2">
        <f t="shared" si="25"/>
        <v>4852600</v>
      </c>
      <c r="V216" s="2">
        <f t="shared" si="26"/>
        <v>4733800</v>
      </c>
      <c r="W216" s="2">
        <f t="shared" si="27"/>
        <v>3698300</v>
      </c>
      <c r="X216" s="2">
        <f t="shared" si="28"/>
        <v>2399400</v>
      </c>
      <c r="Y216" s="2" cm="1">
        <f t="array" ref="Y216">_xlfn.XLOOKUP(Y$1&amp;$R216,$C$3:$C$1662&amp;$D$3:$D$1662,$E$3:$E$1662,0,0,1)</f>
        <v>1900</v>
      </c>
      <c r="Z216" s="2" cm="1">
        <f t="array" ref="Z216">_xlfn.XLOOKUP(Z$1&amp;$R216,$C$3:$C$1662&amp;$D$3:$D$1662,$E$3:$E$1662,0,0,1)</f>
        <v>12600</v>
      </c>
      <c r="AA216" s="2" cm="1">
        <f t="array" ref="AA216">_xlfn.XLOOKUP(AA$1&amp;$R216,$C$3:$C$1662&amp;$D$3:$D$1662,$E$3:$E$1662,0,0,1)</f>
        <v>1800</v>
      </c>
      <c r="AB216" s="2" cm="1">
        <f t="array" ref="AB216">_xlfn.XLOOKUP(AB$1&amp;$R216,$C$3:$C$1662&amp;$D$3:$D$1662,$E$3:$E$1662,0,0,1)</f>
        <v>10700</v>
      </c>
      <c r="AC216" s="2" cm="1">
        <f t="array" ref="AC216">_xlfn.XLOOKUP(AC$1&amp;$R216,$C$3:$C$1662&amp;$D$3:$D$1662,$E$3:$E$1662,0,0,1)</f>
        <v>3700</v>
      </c>
    </row>
    <row r="217" spans="3:29" x14ac:dyDescent="0.4">
      <c r="C217" t="s">
        <v>804</v>
      </c>
      <c r="D217" t="s">
        <v>418</v>
      </c>
      <c r="E217">
        <v>3700</v>
      </c>
      <c r="R217" t="s">
        <v>156</v>
      </c>
      <c r="S217" s="2">
        <f t="shared" si="23"/>
        <v>4080460</v>
      </c>
      <c r="T217" s="2">
        <f t="shared" si="24"/>
        <v>4674100</v>
      </c>
      <c r="U217" s="2">
        <f t="shared" si="25"/>
        <v>4858600</v>
      </c>
      <c r="V217" s="2">
        <f t="shared" si="26"/>
        <v>4752500</v>
      </c>
      <c r="W217" s="2">
        <f t="shared" si="27"/>
        <v>3710400</v>
      </c>
      <c r="X217" s="2">
        <f t="shared" si="28"/>
        <v>2406700</v>
      </c>
      <c r="Y217" s="2" cm="1">
        <f t="array" ref="Y217">_xlfn.XLOOKUP(Y$1&amp;$R217,$C$3:$C$1662&amp;$D$3:$D$1662,$E$3:$E$1662,0,0,1)</f>
        <v>4600</v>
      </c>
      <c r="Z217" s="2" cm="1">
        <f t="array" ref="Z217">_xlfn.XLOOKUP(Z$1&amp;$R217,$C$3:$C$1662&amp;$D$3:$D$1662,$E$3:$E$1662,0,0,1)</f>
        <v>6000</v>
      </c>
      <c r="AA217" s="2" cm="1">
        <f t="array" ref="AA217">_xlfn.XLOOKUP(AA$1&amp;$R217,$C$3:$C$1662&amp;$D$3:$D$1662,$E$3:$E$1662,0,0,1)</f>
        <v>18700</v>
      </c>
      <c r="AB217" s="2" cm="1">
        <f t="array" ref="AB217">_xlfn.XLOOKUP(AB$1&amp;$R217,$C$3:$C$1662&amp;$D$3:$D$1662,$E$3:$E$1662,0,0,1)</f>
        <v>12100</v>
      </c>
      <c r="AC217" s="2" cm="1">
        <f t="array" ref="AC217">_xlfn.XLOOKUP(AC$1&amp;$R217,$C$3:$C$1662&amp;$D$3:$D$1662,$E$3:$E$1662,0,0,1)</f>
        <v>7300</v>
      </c>
    </row>
    <row r="218" spans="3:29" x14ac:dyDescent="0.4">
      <c r="C218" t="s">
        <v>804</v>
      </c>
      <c r="D218" t="s">
        <v>419</v>
      </c>
      <c r="E218">
        <v>7300</v>
      </c>
      <c r="R218" t="s">
        <v>272</v>
      </c>
      <c r="S218" s="2">
        <f t="shared" si="23"/>
        <v>4090960</v>
      </c>
      <c r="T218" s="2">
        <f t="shared" si="24"/>
        <v>4684700</v>
      </c>
      <c r="U218" s="2">
        <f t="shared" si="25"/>
        <v>4877400</v>
      </c>
      <c r="V218" s="2">
        <f t="shared" si="26"/>
        <v>4757000</v>
      </c>
      <c r="W218" s="2">
        <f t="shared" si="27"/>
        <v>3719400</v>
      </c>
      <c r="X218" s="2">
        <f t="shared" si="28"/>
        <v>2416300</v>
      </c>
      <c r="Y218" s="2" cm="1">
        <f t="array" ref="Y218">_xlfn.XLOOKUP(Y$1&amp;$R218,$C$3:$C$1662&amp;$D$3:$D$1662,$E$3:$E$1662,0,0,1)</f>
        <v>10600</v>
      </c>
      <c r="Z218" s="2" cm="1">
        <f t="array" ref="Z218">_xlfn.XLOOKUP(Z$1&amp;$R218,$C$3:$C$1662&amp;$D$3:$D$1662,$E$3:$E$1662,0,0,1)</f>
        <v>18800</v>
      </c>
      <c r="AA218" s="2" cm="1">
        <f t="array" ref="AA218">_xlfn.XLOOKUP(AA$1&amp;$R218,$C$3:$C$1662&amp;$D$3:$D$1662,$E$3:$E$1662,0,0,1)</f>
        <v>4500</v>
      </c>
      <c r="AB218" s="2" cm="1">
        <f t="array" ref="AB218">_xlfn.XLOOKUP(AB$1&amp;$R218,$C$3:$C$1662&amp;$D$3:$D$1662,$E$3:$E$1662,0,0,1)</f>
        <v>9000</v>
      </c>
      <c r="AC218" s="2" cm="1">
        <f t="array" ref="AC218">_xlfn.XLOOKUP(AC$1&amp;$R218,$C$3:$C$1662&amp;$D$3:$D$1662,$E$3:$E$1662,0,0,1)</f>
        <v>9600</v>
      </c>
    </row>
    <row r="219" spans="3:29" x14ac:dyDescent="0.4">
      <c r="C219" t="s">
        <v>804</v>
      </c>
      <c r="D219" t="s">
        <v>420</v>
      </c>
      <c r="E219">
        <v>9600</v>
      </c>
      <c r="R219" t="s">
        <v>253</v>
      </c>
      <c r="S219" s="2">
        <f t="shared" si="23"/>
        <v>4098500</v>
      </c>
      <c r="T219" s="2">
        <f t="shared" si="24"/>
        <v>4689500</v>
      </c>
      <c r="U219" s="2">
        <f t="shared" si="25"/>
        <v>4880600</v>
      </c>
      <c r="V219" s="2">
        <f t="shared" si="26"/>
        <v>4766300</v>
      </c>
      <c r="W219" s="2">
        <f t="shared" si="27"/>
        <v>3725300</v>
      </c>
      <c r="X219" s="2">
        <f t="shared" si="28"/>
        <v>2430800</v>
      </c>
      <c r="Y219" s="2" cm="1">
        <f t="array" ref="Y219">_xlfn.XLOOKUP(Y$1&amp;$R219,$C$3:$C$1662&amp;$D$3:$D$1662,$E$3:$E$1662,0,0,1)</f>
        <v>4800</v>
      </c>
      <c r="Z219" s="2" cm="1">
        <f t="array" ref="Z219">_xlfn.XLOOKUP(Z$1&amp;$R219,$C$3:$C$1662&amp;$D$3:$D$1662,$E$3:$E$1662,0,0,1)</f>
        <v>3200</v>
      </c>
      <c r="AA219" s="2" cm="1">
        <f t="array" ref="AA219">_xlfn.XLOOKUP(AA$1&amp;$R219,$C$3:$C$1662&amp;$D$3:$D$1662,$E$3:$E$1662,0,0,1)</f>
        <v>9300</v>
      </c>
      <c r="AB219" s="2" cm="1">
        <f t="array" ref="AB219">_xlfn.XLOOKUP(AB$1&amp;$R219,$C$3:$C$1662&amp;$D$3:$D$1662,$E$3:$E$1662,0,0,1)</f>
        <v>5900</v>
      </c>
      <c r="AC219" s="2" cm="1">
        <f t="array" ref="AC219">_xlfn.XLOOKUP(AC$1&amp;$R219,$C$3:$C$1662&amp;$D$3:$D$1662,$E$3:$E$1662,0,0,1)</f>
        <v>14500</v>
      </c>
    </row>
    <row r="220" spans="3:29" x14ac:dyDescent="0.4">
      <c r="C220" t="s">
        <v>804</v>
      </c>
      <c r="D220" t="s">
        <v>421</v>
      </c>
      <c r="E220">
        <v>14500</v>
      </c>
      <c r="R220" t="s">
        <v>261</v>
      </c>
      <c r="S220" s="2">
        <f t="shared" si="23"/>
        <v>4103300</v>
      </c>
      <c r="T220" s="2">
        <f t="shared" si="24"/>
        <v>4697100</v>
      </c>
      <c r="U220" s="2">
        <f t="shared" si="25"/>
        <v>4884300</v>
      </c>
      <c r="V220" s="2">
        <f t="shared" si="26"/>
        <v>4772800</v>
      </c>
      <c r="W220" s="2">
        <f t="shared" si="27"/>
        <v>3729500</v>
      </c>
      <c r="X220" s="2">
        <f t="shared" si="28"/>
        <v>2432800</v>
      </c>
      <c r="Y220" s="2" cm="1">
        <f t="array" ref="Y220">_xlfn.XLOOKUP(Y$1&amp;$R220,$C$3:$C$1662&amp;$D$3:$D$1662,$E$3:$E$1662,0,0,1)</f>
        <v>7600</v>
      </c>
      <c r="Z220" s="2" cm="1">
        <f t="array" ref="Z220">_xlfn.XLOOKUP(Z$1&amp;$R220,$C$3:$C$1662&amp;$D$3:$D$1662,$E$3:$E$1662,0,0,1)</f>
        <v>3700</v>
      </c>
      <c r="AA220" s="2" cm="1">
        <f t="array" ref="AA220">_xlfn.XLOOKUP(AA$1&amp;$R220,$C$3:$C$1662&amp;$D$3:$D$1662,$E$3:$E$1662,0,0,1)</f>
        <v>6500</v>
      </c>
      <c r="AB220" s="2" cm="1">
        <f t="array" ref="AB220">_xlfn.XLOOKUP(AB$1&amp;$R220,$C$3:$C$1662&amp;$D$3:$D$1662,$E$3:$E$1662,0,0,1)</f>
        <v>4200</v>
      </c>
      <c r="AC220" s="2" cm="1">
        <f t="array" ref="AC220">_xlfn.XLOOKUP(AC$1&amp;$R220,$C$3:$C$1662&amp;$D$3:$D$1662,$E$3:$E$1662,0,0,1)</f>
        <v>2000</v>
      </c>
    </row>
    <row r="221" spans="3:29" x14ac:dyDescent="0.4">
      <c r="C221" t="s">
        <v>804</v>
      </c>
      <c r="D221" t="s">
        <v>422</v>
      </c>
      <c r="E221">
        <v>2000</v>
      </c>
      <c r="R221" t="s">
        <v>123</v>
      </c>
      <c r="S221" s="2">
        <f t="shared" si="23"/>
        <v>4107900</v>
      </c>
      <c r="T221" s="2">
        <f t="shared" si="24"/>
        <v>4700400</v>
      </c>
      <c r="U221" s="2">
        <f t="shared" si="25"/>
        <v>4889400</v>
      </c>
      <c r="V221" s="2">
        <f t="shared" si="26"/>
        <v>4778800</v>
      </c>
      <c r="W221" s="2">
        <f t="shared" si="27"/>
        <v>3733600</v>
      </c>
      <c r="X221" s="2">
        <f t="shared" si="28"/>
        <v>2437300</v>
      </c>
      <c r="Y221" s="2" cm="1">
        <f t="array" ref="Y221">_xlfn.XLOOKUP(Y$1&amp;$R221,$C$3:$C$1662&amp;$D$3:$D$1662,$E$3:$E$1662,0,0,1)</f>
        <v>3300</v>
      </c>
      <c r="Z221" s="2" cm="1">
        <f t="array" ref="Z221">_xlfn.XLOOKUP(Z$1&amp;$R221,$C$3:$C$1662&amp;$D$3:$D$1662,$E$3:$E$1662,0,0,1)</f>
        <v>5100</v>
      </c>
      <c r="AA221" s="2" cm="1">
        <f t="array" ref="AA221">_xlfn.XLOOKUP(AA$1&amp;$R221,$C$3:$C$1662&amp;$D$3:$D$1662,$E$3:$E$1662,0,0,1)</f>
        <v>6000</v>
      </c>
      <c r="AB221" s="2" cm="1">
        <f t="array" ref="AB221">_xlfn.XLOOKUP(AB$1&amp;$R221,$C$3:$C$1662&amp;$D$3:$D$1662,$E$3:$E$1662,0,0,1)</f>
        <v>4100</v>
      </c>
      <c r="AC221" s="2" cm="1">
        <f t="array" ref="AC221">_xlfn.XLOOKUP(AC$1&amp;$R221,$C$3:$C$1662&amp;$D$3:$D$1662,$E$3:$E$1662,0,0,1)</f>
        <v>4500</v>
      </c>
    </row>
    <row r="222" spans="3:29" x14ac:dyDescent="0.4">
      <c r="C222" t="s">
        <v>804</v>
      </c>
      <c r="D222" t="s">
        <v>423</v>
      </c>
      <c r="E222">
        <v>4500</v>
      </c>
      <c r="R222" t="s">
        <v>249</v>
      </c>
      <c r="S222" s="2">
        <f t="shared" si="23"/>
        <v>4119540</v>
      </c>
      <c r="T222" s="2">
        <f t="shared" si="24"/>
        <v>4704000</v>
      </c>
      <c r="U222" s="2">
        <f t="shared" si="25"/>
        <v>4895100</v>
      </c>
      <c r="V222" s="2">
        <f t="shared" si="26"/>
        <v>4807800</v>
      </c>
      <c r="W222" s="2">
        <f t="shared" si="27"/>
        <v>3746800</v>
      </c>
      <c r="X222" s="2">
        <f t="shared" si="28"/>
        <v>2444000</v>
      </c>
      <c r="Y222" s="2" cm="1">
        <f t="array" ref="Y222">_xlfn.XLOOKUP(Y$1&amp;$R222,$C$3:$C$1662&amp;$D$3:$D$1662,$E$3:$E$1662,0,0,1)</f>
        <v>3600</v>
      </c>
      <c r="Z222" s="2" cm="1">
        <f t="array" ref="Z222">_xlfn.XLOOKUP(Z$1&amp;$R222,$C$3:$C$1662&amp;$D$3:$D$1662,$E$3:$E$1662,0,0,1)</f>
        <v>5700</v>
      </c>
      <c r="AA222" s="2" cm="1">
        <f t="array" ref="AA222">_xlfn.XLOOKUP(AA$1&amp;$R222,$C$3:$C$1662&amp;$D$3:$D$1662,$E$3:$E$1662,0,0,1)</f>
        <v>29000</v>
      </c>
      <c r="AB222" s="2" cm="1">
        <f t="array" ref="AB222">_xlfn.XLOOKUP(AB$1&amp;$R222,$C$3:$C$1662&amp;$D$3:$D$1662,$E$3:$E$1662,0,0,1)</f>
        <v>13200</v>
      </c>
      <c r="AC222" s="2" cm="1">
        <f t="array" ref="AC222">_xlfn.XLOOKUP(AC$1&amp;$R222,$C$3:$C$1662&amp;$D$3:$D$1662,$E$3:$E$1662,0,0,1)</f>
        <v>6700</v>
      </c>
    </row>
    <row r="223" spans="3:29" x14ac:dyDescent="0.4">
      <c r="C223" t="s">
        <v>804</v>
      </c>
      <c r="D223" t="s">
        <v>424</v>
      </c>
      <c r="E223">
        <v>6700</v>
      </c>
      <c r="R223" t="s">
        <v>209</v>
      </c>
      <c r="S223" s="2">
        <f t="shared" si="23"/>
        <v>4131900</v>
      </c>
      <c r="T223" s="2">
        <f t="shared" si="24"/>
        <v>4738000</v>
      </c>
      <c r="U223" s="2">
        <f t="shared" si="25"/>
        <v>4903800</v>
      </c>
      <c r="V223" s="2">
        <f t="shared" si="26"/>
        <v>4818200</v>
      </c>
      <c r="W223" s="2">
        <f t="shared" si="27"/>
        <v>3754200</v>
      </c>
      <c r="X223" s="2">
        <f t="shared" si="28"/>
        <v>2445300</v>
      </c>
      <c r="Y223" s="2" cm="1">
        <f t="array" ref="Y223">_xlfn.XLOOKUP(Y$1&amp;$R223,$C$3:$C$1662&amp;$D$3:$D$1662,$E$3:$E$1662,0,0,1)</f>
        <v>34000</v>
      </c>
      <c r="Z223" s="2" cm="1">
        <f t="array" ref="Z223">_xlfn.XLOOKUP(Z$1&amp;$R223,$C$3:$C$1662&amp;$D$3:$D$1662,$E$3:$E$1662,0,0,1)</f>
        <v>8700</v>
      </c>
      <c r="AA223" s="2" cm="1">
        <f t="array" ref="AA223">_xlfn.XLOOKUP(AA$1&amp;$R223,$C$3:$C$1662&amp;$D$3:$D$1662,$E$3:$E$1662,0,0,1)</f>
        <v>10400</v>
      </c>
      <c r="AB223" s="2" cm="1">
        <f t="array" ref="AB223">_xlfn.XLOOKUP(AB$1&amp;$R223,$C$3:$C$1662&amp;$D$3:$D$1662,$E$3:$E$1662,0,0,1)</f>
        <v>7400</v>
      </c>
      <c r="AC223" s="2" cm="1">
        <f t="array" ref="AC223">_xlfn.XLOOKUP(AC$1&amp;$R223,$C$3:$C$1662&amp;$D$3:$D$1662,$E$3:$E$1662,0,0,1)</f>
        <v>1300</v>
      </c>
    </row>
    <row r="224" spans="3:29" x14ac:dyDescent="0.4">
      <c r="C224" t="s">
        <v>804</v>
      </c>
      <c r="D224" t="s">
        <v>425</v>
      </c>
      <c r="E224">
        <v>1300</v>
      </c>
      <c r="R224" t="s">
        <v>239</v>
      </c>
      <c r="S224" s="2">
        <f t="shared" si="23"/>
        <v>4137800</v>
      </c>
      <c r="T224" s="2">
        <f t="shared" si="24"/>
        <v>4743300</v>
      </c>
      <c r="U224" s="2">
        <f t="shared" si="25"/>
        <v>4907100</v>
      </c>
      <c r="V224" s="2">
        <f t="shared" si="26"/>
        <v>4824300</v>
      </c>
      <c r="W224" s="2">
        <f t="shared" si="27"/>
        <v>3760100</v>
      </c>
      <c r="X224" s="2">
        <f t="shared" si="28"/>
        <v>2454200</v>
      </c>
      <c r="Y224" s="2" cm="1">
        <f t="array" ref="Y224">_xlfn.XLOOKUP(Y$1&amp;$R224,$C$3:$C$1662&amp;$D$3:$D$1662,$E$3:$E$1662,0,0,1)</f>
        <v>5300</v>
      </c>
      <c r="Z224" s="2" cm="1">
        <f t="array" ref="Z224">_xlfn.XLOOKUP(Z$1&amp;$R224,$C$3:$C$1662&amp;$D$3:$D$1662,$E$3:$E$1662,0,0,1)</f>
        <v>3300</v>
      </c>
      <c r="AA224" s="2" cm="1">
        <f t="array" ref="AA224">_xlfn.XLOOKUP(AA$1&amp;$R224,$C$3:$C$1662&amp;$D$3:$D$1662,$E$3:$E$1662,0,0,1)</f>
        <v>6100</v>
      </c>
      <c r="AB224" s="2" cm="1">
        <f t="array" ref="AB224">_xlfn.XLOOKUP(AB$1&amp;$R224,$C$3:$C$1662&amp;$D$3:$D$1662,$E$3:$E$1662,0,0,1)</f>
        <v>5900</v>
      </c>
      <c r="AC224" s="2" cm="1">
        <f t="array" ref="AC224">_xlfn.XLOOKUP(AC$1&amp;$R224,$C$3:$C$1662&amp;$D$3:$D$1662,$E$3:$E$1662,0,0,1)</f>
        <v>8900</v>
      </c>
    </row>
    <row r="225" spans="3:29" x14ac:dyDescent="0.4">
      <c r="C225" t="s">
        <v>804</v>
      </c>
      <c r="D225" t="s">
        <v>426</v>
      </c>
      <c r="E225">
        <v>8900</v>
      </c>
      <c r="R225" t="s">
        <v>304</v>
      </c>
      <c r="S225" s="2">
        <f t="shared" si="23"/>
        <v>4145620</v>
      </c>
      <c r="T225" s="2">
        <f t="shared" si="24"/>
        <v>4746300</v>
      </c>
      <c r="U225" s="2">
        <f t="shared" si="25"/>
        <v>4914600</v>
      </c>
      <c r="V225" s="2">
        <f t="shared" si="26"/>
        <v>4835200</v>
      </c>
      <c r="W225" s="2">
        <f t="shared" si="27"/>
        <v>3775700</v>
      </c>
      <c r="X225" s="2">
        <f t="shared" si="28"/>
        <v>2456300</v>
      </c>
      <c r="Y225" s="2" cm="1">
        <f t="array" ref="Y225">_xlfn.XLOOKUP(Y$1&amp;$R225,$C$3:$C$1662&amp;$D$3:$D$1662,$E$3:$E$1662,0,0,1)</f>
        <v>3000</v>
      </c>
      <c r="Z225" s="2" cm="1">
        <f t="array" ref="Z225">_xlfn.XLOOKUP(Z$1&amp;$R225,$C$3:$C$1662&amp;$D$3:$D$1662,$E$3:$E$1662,0,0,1)</f>
        <v>7500</v>
      </c>
      <c r="AA225" s="2" cm="1">
        <f t="array" ref="AA225">_xlfn.XLOOKUP(AA$1&amp;$R225,$C$3:$C$1662&amp;$D$3:$D$1662,$E$3:$E$1662,0,0,1)</f>
        <v>10900</v>
      </c>
      <c r="AB225" s="2" cm="1">
        <f t="array" ref="AB225">_xlfn.XLOOKUP(AB$1&amp;$R225,$C$3:$C$1662&amp;$D$3:$D$1662,$E$3:$E$1662,0,0,1)</f>
        <v>15600</v>
      </c>
      <c r="AC225" s="2" cm="1">
        <f t="array" ref="AC225">_xlfn.XLOOKUP(AC$1&amp;$R225,$C$3:$C$1662&amp;$D$3:$D$1662,$E$3:$E$1662,0,0,1)</f>
        <v>2100</v>
      </c>
    </row>
    <row r="226" spans="3:29" x14ac:dyDescent="0.4">
      <c r="C226" t="s">
        <v>804</v>
      </c>
      <c r="D226" t="s">
        <v>427</v>
      </c>
      <c r="E226">
        <v>2100</v>
      </c>
      <c r="R226" t="s">
        <v>283</v>
      </c>
      <c r="S226" s="2">
        <f t="shared" si="23"/>
        <v>4157820</v>
      </c>
      <c r="T226" s="2">
        <f t="shared" si="24"/>
        <v>4783100</v>
      </c>
      <c r="U226" s="2">
        <f t="shared" si="25"/>
        <v>4917400</v>
      </c>
      <c r="V226" s="2">
        <f t="shared" si="26"/>
        <v>4845700</v>
      </c>
      <c r="W226" s="2">
        <f t="shared" si="27"/>
        <v>3784000</v>
      </c>
      <c r="X226" s="2">
        <f t="shared" si="28"/>
        <v>2458900</v>
      </c>
      <c r="Y226" s="2" cm="1">
        <f t="array" ref="Y226">_xlfn.XLOOKUP(Y$1&amp;$R226,$C$3:$C$1662&amp;$D$3:$D$1662,$E$3:$E$1662,0,0,1)</f>
        <v>36800</v>
      </c>
      <c r="Z226" s="2" cm="1">
        <f t="array" ref="Z226">_xlfn.XLOOKUP(Z$1&amp;$R226,$C$3:$C$1662&amp;$D$3:$D$1662,$E$3:$E$1662,0,0,1)</f>
        <v>2800</v>
      </c>
      <c r="AA226" s="2" cm="1">
        <f t="array" ref="AA226">_xlfn.XLOOKUP(AA$1&amp;$R226,$C$3:$C$1662&amp;$D$3:$D$1662,$E$3:$E$1662,0,0,1)</f>
        <v>10500</v>
      </c>
      <c r="AB226" s="2" cm="1">
        <f t="array" ref="AB226">_xlfn.XLOOKUP(AB$1&amp;$R226,$C$3:$C$1662&amp;$D$3:$D$1662,$E$3:$E$1662,0,0,1)</f>
        <v>8300</v>
      </c>
      <c r="AC226" s="2" cm="1">
        <f t="array" ref="AC226">_xlfn.XLOOKUP(AC$1&amp;$R226,$C$3:$C$1662&amp;$D$3:$D$1662,$E$3:$E$1662,0,0,1)</f>
        <v>2600</v>
      </c>
    </row>
    <row r="227" spans="3:29" x14ac:dyDescent="0.4">
      <c r="C227" t="s">
        <v>804</v>
      </c>
      <c r="D227" t="s">
        <v>428</v>
      </c>
      <c r="E227">
        <v>2600</v>
      </c>
      <c r="R227" t="s">
        <v>176</v>
      </c>
      <c r="S227" s="2">
        <f t="shared" si="23"/>
        <v>4170720</v>
      </c>
      <c r="T227" s="2">
        <f t="shared" si="24"/>
        <v>4807600</v>
      </c>
      <c r="U227" s="2">
        <f t="shared" si="25"/>
        <v>4930800</v>
      </c>
      <c r="V227" s="2">
        <f t="shared" si="26"/>
        <v>4847000</v>
      </c>
      <c r="W227" s="2">
        <f t="shared" si="27"/>
        <v>3800400</v>
      </c>
      <c r="X227" s="2">
        <f t="shared" si="28"/>
        <v>2467800</v>
      </c>
      <c r="Y227" s="2" cm="1">
        <f t="array" ref="Y227">_xlfn.XLOOKUP(Y$1&amp;$R227,$C$3:$C$1662&amp;$D$3:$D$1662,$E$3:$E$1662,0,0,1)</f>
        <v>24500</v>
      </c>
      <c r="Z227" s="2" cm="1">
        <f t="array" ref="Z227">_xlfn.XLOOKUP(Z$1&amp;$R227,$C$3:$C$1662&amp;$D$3:$D$1662,$E$3:$E$1662,0,0,1)</f>
        <v>13400</v>
      </c>
      <c r="AA227" s="2" cm="1">
        <f t="array" ref="AA227">_xlfn.XLOOKUP(AA$1&amp;$R227,$C$3:$C$1662&amp;$D$3:$D$1662,$E$3:$E$1662,0,0,1)</f>
        <v>1300</v>
      </c>
      <c r="AB227" s="2" cm="1">
        <f t="array" ref="AB227">_xlfn.XLOOKUP(AB$1&amp;$R227,$C$3:$C$1662&amp;$D$3:$D$1662,$E$3:$E$1662,0,0,1)</f>
        <v>16400</v>
      </c>
      <c r="AC227" s="2" cm="1">
        <f t="array" ref="AC227">_xlfn.XLOOKUP(AC$1&amp;$R227,$C$3:$C$1662&amp;$D$3:$D$1662,$E$3:$E$1662,0,0,1)</f>
        <v>8900</v>
      </c>
    </row>
    <row r="228" spans="3:29" x14ac:dyDescent="0.4">
      <c r="C228" t="s">
        <v>804</v>
      </c>
      <c r="D228" t="s">
        <v>429</v>
      </c>
      <c r="E228">
        <v>8900</v>
      </c>
      <c r="R228" t="s">
        <v>117</v>
      </c>
      <c r="S228" s="2">
        <f t="shared" si="23"/>
        <v>4175440</v>
      </c>
      <c r="T228" s="2">
        <f t="shared" si="24"/>
        <v>4814100</v>
      </c>
      <c r="U228" s="2">
        <f t="shared" si="25"/>
        <v>4932900</v>
      </c>
      <c r="V228" s="2">
        <f t="shared" si="26"/>
        <v>4850500</v>
      </c>
      <c r="W228" s="2">
        <f t="shared" si="27"/>
        <v>3804600</v>
      </c>
      <c r="X228" s="2">
        <f t="shared" si="28"/>
        <v>2475100</v>
      </c>
      <c r="Y228" s="2" cm="1">
        <f t="array" ref="Y228">_xlfn.XLOOKUP(Y$1&amp;$R228,$C$3:$C$1662&amp;$D$3:$D$1662,$E$3:$E$1662,0,0,1)</f>
        <v>6500</v>
      </c>
      <c r="Z228" s="2" cm="1">
        <f t="array" ref="Z228">_xlfn.XLOOKUP(Z$1&amp;$R228,$C$3:$C$1662&amp;$D$3:$D$1662,$E$3:$E$1662,0,0,1)</f>
        <v>2100</v>
      </c>
      <c r="AA228" s="2" cm="1">
        <f t="array" ref="AA228">_xlfn.XLOOKUP(AA$1&amp;$R228,$C$3:$C$1662&amp;$D$3:$D$1662,$E$3:$E$1662,0,0,1)</f>
        <v>3500</v>
      </c>
      <c r="AB228" s="2" cm="1">
        <f t="array" ref="AB228">_xlfn.XLOOKUP(AB$1&amp;$R228,$C$3:$C$1662&amp;$D$3:$D$1662,$E$3:$E$1662,0,0,1)</f>
        <v>4200</v>
      </c>
      <c r="AC228" s="2" cm="1">
        <f t="array" ref="AC228">_xlfn.XLOOKUP(AC$1&amp;$R228,$C$3:$C$1662&amp;$D$3:$D$1662,$E$3:$E$1662,0,0,1)</f>
        <v>7300</v>
      </c>
    </row>
    <row r="229" spans="3:29" x14ac:dyDescent="0.4">
      <c r="C229" t="s">
        <v>804</v>
      </c>
      <c r="D229" t="s">
        <v>430</v>
      </c>
      <c r="E229">
        <v>7300</v>
      </c>
      <c r="R229" t="s">
        <v>54</v>
      </c>
      <c r="S229" s="2">
        <f t="shared" si="23"/>
        <v>4184460</v>
      </c>
      <c r="T229" s="2">
        <f t="shared" si="24"/>
        <v>4829400</v>
      </c>
      <c r="U229" s="2">
        <f t="shared" si="25"/>
        <v>4939300</v>
      </c>
      <c r="V229" s="2">
        <f t="shared" si="26"/>
        <v>4857900</v>
      </c>
      <c r="W229" s="2">
        <f t="shared" si="27"/>
        <v>3814400</v>
      </c>
      <c r="X229" s="2">
        <f t="shared" si="28"/>
        <v>2481300</v>
      </c>
      <c r="Y229" s="2" cm="1">
        <f t="array" ref="Y229">_xlfn.XLOOKUP(Y$1&amp;$R229,$C$3:$C$1662&amp;$D$3:$D$1662,$E$3:$E$1662,0,0,1)</f>
        <v>15300</v>
      </c>
      <c r="Z229" s="2" cm="1">
        <f t="array" ref="Z229">_xlfn.XLOOKUP(Z$1&amp;$R229,$C$3:$C$1662&amp;$D$3:$D$1662,$E$3:$E$1662,0,0,1)</f>
        <v>6400</v>
      </c>
      <c r="AA229" s="2" cm="1">
        <f t="array" ref="AA229">_xlfn.XLOOKUP(AA$1&amp;$R229,$C$3:$C$1662&amp;$D$3:$D$1662,$E$3:$E$1662,0,0,1)</f>
        <v>7400</v>
      </c>
      <c r="AB229" s="2" cm="1">
        <f t="array" ref="AB229">_xlfn.XLOOKUP(AB$1&amp;$R229,$C$3:$C$1662&amp;$D$3:$D$1662,$E$3:$E$1662,0,0,1)</f>
        <v>9800</v>
      </c>
      <c r="AC229" s="2" cm="1">
        <f t="array" ref="AC229">_xlfn.XLOOKUP(AC$1&amp;$R229,$C$3:$C$1662&amp;$D$3:$D$1662,$E$3:$E$1662,0,0,1)</f>
        <v>6200</v>
      </c>
    </row>
    <row r="230" spans="3:29" x14ac:dyDescent="0.4">
      <c r="C230" t="s">
        <v>804</v>
      </c>
      <c r="D230" t="s">
        <v>431</v>
      </c>
      <c r="E230">
        <v>6200</v>
      </c>
      <c r="R230" t="s">
        <v>161</v>
      </c>
      <c r="S230" s="2">
        <f t="shared" si="23"/>
        <v>4196280</v>
      </c>
      <c r="T230" s="2">
        <f t="shared" si="24"/>
        <v>4871500</v>
      </c>
      <c r="U230" s="2">
        <f t="shared" si="25"/>
        <v>4942400</v>
      </c>
      <c r="V230" s="2">
        <f t="shared" si="26"/>
        <v>4862100</v>
      </c>
      <c r="W230" s="2">
        <f t="shared" si="27"/>
        <v>3822000</v>
      </c>
      <c r="X230" s="2">
        <f t="shared" si="28"/>
        <v>2483400</v>
      </c>
      <c r="Y230" s="2" cm="1">
        <f t="array" ref="Y230">_xlfn.XLOOKUP(Y$1&amp;$R230,$C$3:$C$1662&amp;$D$3:$D$1662,$E$3:$E$1662,0,0,1)</f>
        <v>42100</v>
      </c>
      <c r="Z230" s="2" cm="1">
        <f t="array" ref="Z230">_xlfn.XLOOKUP(Z$1&amp;$R230,$C$3:$C$1662&amp;$D$3:$D$1662,$E$3:$E$1662,0,0,1)</f>
        <v>3100</v>
      </c>
      <c r="AA230" s="2" cm="1">
        <f t="array" ref="AA230">_xlfn.XLOOKUP(AA$1&amp;$R230,$C$3:$C$1662&amp;$D$3:$D$1662,$E$3:$E$1662,0,0,1)</f>
        <v>4200</v>
      </c>
      <c r="AB230" s="2" cm="1">
        <f t="array" ref="AB230">_xlfn.XLOOKUP(AB$1&amp;$R230,$C$3:$C$1662&amp;$D$3:$D$1662,$E$3:$E$1662,0,0,1)</f>
        <v>7600</v>
      </c>
      <c r="AC230" s="2" cm="1">
        <f t="array" ref="AC230">_xlfn.XLOOKUP(AC$1&amp;$R230,$C$3:$C$1662&amp;$D$3:$D$1662,$E$3:$E$1662,0,0,1)</f>
        <v>2100</v>
      </c>
    </row>
    <row r="231" spans="3:29" x14ac:dyDescent="0.4">
      <c r="C231" t="s">
        <v>804</v>
      </c>
      <c r="D231" t="s">
        <v>432</v>
      </c>
      <c r="E231">
        <v>2100</v>
      </c>
      <c r="R231" t="s">
        <v>185</v>
      </c>
      <c r="S231" s="2">
        <f t="shared" si="23"/>
        <v>4206680</v>
      </c>
      <c r="T231" s="2">
        <f t="shared" si="24"/>
        <v>4891900</v>
      </c>
      <c r="U231" s="2">
        <f t="shared" si="25"/>
        <v>4947600</v>
      </c>
      <c r="V231" s="2">
        <f t="shared" si="26"/>
        <v>4878000</v>
      </c>
      <c r="W231" s="2">
        <f t="shared" si="27"/>
        <v>3826400</v>
      </c>
      <c r="X231" s="2">
        <f t="shared" si="28"/>
        <v>2489500</v>
      </c>
      <c r="Y231" s="2" cm="1">
        <f t="array" ref="Y231">_xlfn.XLOOKUP(Y$1&amp;$R231,$C$3:$C$1662&amp;$D$3:$D$1662,$E$3:$E$1662,0,0,1)</f>
        <v>20400</v>
      </c>
      <c r="Z231" s="2" cm="1">
        <f t="array" ref="Z231">_xlfn.XLOOKUP(Z$1&amp;$R231,$C$3:$C$1662&amp;$D$3:$D$1662,$E$3:$E$1662,0,0,1)</f>
        <v>5200</v>
      </c>
      <c r="AA231" s="2" cm="1">
        <f t="array" ref="AA231">_xlfn.XLOOKUP(AA$1&amp;$R231,$C$3:$C$1662&amp;$D$3:$D$1662,$E$3:$E$1662,0,0,1)</f>
        <v>15900</v>
      </c>
      <c r="AB231" s="2" cm="1">
        <f t="array" ref="AB231">_xlfn.XLOOKUP(AB$1&amp;$R231,$C$3:$C$1662&amp;$D$3:$D$1662,$E$3:$E$1662,0,0,1)</f>
        <v>4400</v>
      </c>
      <c r="AC231" s="2" cm="1">
        <f t="array" ref="AC231">_xlfn.XLOOKUP(AC$1&amp;$R231,$C$3:$C$1662&amp;$D$3:$D$1662,$E$3:$E$1662,0,0,1)</f>
        <v>6100</v>
      </c>
    </row>
    <row r="232" spans="3:29" x14ac:dyDescent="0.4">
      <c r="C232" t="s">
        <v>804</v>
      </c>
      <c r="D232" t="s">
        <v>433</v>
      </c>
      <c r="E232">
        <v>6100</v>
      </c>
      <c r="R232" t="s">
        <v>207</v>
      </c>
      <c r="S232" s="2">
        <f t="shared" si="23"/>
        <v>4215160</v>
      </c>
      <c r="T232" s="2">
        <f t="shared" si="24"/>
        <v>4906400</v>
      </c>
      <c r="U232" s="2">
        <f t="shared" si="25"/>
        <v>4958400</v>
      </c>
      <c r="V232" s="2">
        <f t="shared" si="26"/>
        <v>4886100</v>
      </c>
      <c r="W232" s="2">
        <f t="shared" si="27"/>
        <v>3830400</v>
      </c>
      <c r="X232" s="2">
        <f t="shared" si="28"/>
        <v>2494500</v>
      </c>
      <c r="Y232" s="2" cm="1">
        <f t="array" ref="Y232">_xlfn.XLOOKUP(Y$1&amp;$R232,$C$3:$C$1662&amp;$D$3:$D$1662,$E$3:$E$1662,0,0,1)</f>
        <v>14500</v>
      </c>
      <c r="Z232" s="2" cm="1">
        <f t="array" ref="Z232">_xlfn.XLOOKUP(Z$1&amp;$R232,$C$3:$C$1662&amp;$D$3:$D$1662,$E$3:$E$1662,0,0,1)</f>
        <v>10800</v>
      </c>
      <c r="AA232" s="2" cm="1">
        <f t="array" ref="AA232">_xlfn.XLOOKUP(AA$1&amp;$R232,$C$3:$C$1662&amp;$D$3:$D$1662,$E$3:$E$1662,0,0,1)</f>
        <v>8100</v>
      </c>
      <c r="AB232" s="2" cm="1">
        <f t="array" ref="AB232">_xlfn.XLOOKUP(AB$1&amp;$R232,$C$3:$C$1662&amp;$D$3:$D$1662,$E$3:$E$1662,0,0,1)</f>
        <v>4000</v>
      </c>
      <c r="AC232" s="2" cm="1">
        <f t="array" ref="AC232">_xlfn.XLOOKUP(AC$1&amp;$R232,$C$3:$C$1662&amp;$D$3:$D$1662,$E$3:$E$1662,0,0,1)</f>
        <v>5000</v>
      </c>
    </row>
    <row r="233" spans="3:29" x14ac:dyDescent="0.4">
      <c r="C233" t="s">
        <v>804</v>
      </c>
      <c r="D233" t="s">
        <v>434</v>
      </c>
      <c r="E233">
        <v>5000</v>
      </c>
      <c r="R233" t="s">
        <v>216</v>
      </c>
      <c r="S233" s="2">
        <f t="shared" si="23"/>
        <v>4223420</v>
      </c>
      <c r="T233" s="2">
        <f t="shared" si="24"/>
        <v>4919400</v>
      </c>
      <c r="U233" s="2">
        <f t="shared" si="25"/>
        <v>4962600</v>
      </c>
      <c r="V233" s="2">
        <f t="shared" si="26"/>
        <v>4895200</v>
      </c>
      <c r="W233" s="2">
        <f t="shared" si="27"/>
        <v>3843300</v>
      </c>
      <c r="X233" s="2">
        <f t="shared" si="28"/>
        <v>2496600</v>
      </c>
      <c r="Y233" s="2" cm="1">
        <f t="array" ref="Y233">_xlfn.XLOOKUP(Y$1&amp;$R233,$C$3:$C$1662&amp;$D$3:$D$1662,$E$3:$E$1662,0,0,1)</f>
        <v>13000</v>
      </c>
      <c r="Z233" s="2" cm="1">
        <f t="array" ref="Z233">_xlfn.XLOOKUP(Z$1&amp;$R233,$C$3:$C$1662&amp;$D$3:$D$1662,$E$3:$E$1662,0,0,1)</f>
        <v>4200</v>
      </c>
      <c r="AA233" s="2" cm="1">
        <f t="array" ref="AA233">_xlfn.XLOOKUP(AA$1&amp;$R233,$C$3:$C$1662&amp;$D$3:$D$1662,$E$3:$E$1662,0,0,1)</f>
        <v>9100</v>
      </c>
      <c r="AB233" s="2" cm="1">
        <f t="array" ref="AB233">_xlfn.XLOOKUP(AB$1&amp;$R233,$C$3:$C$1662&amp;$D$3:$D$1662,$E$3:$E$1662,0,0,1)</f>
        <v>12900</v>
      </c>
      <c r="AC233" s="2" cm="1">
        <f t="array" ref="AC233">_xlfn.XLOOKUP(AC$1&amp;$R233,$C$3:$C$1662&amp;$D$3:$D$1662,$E$3:$E$1662,0,0,1)</f>
        <v>2100</v>
      </c>
    </row>
    <row r="234" spans="3:29" x14ac:dyDescent="0.4">
      <c r="C234" t="s">
        <v>804</v>
      </c>
      <c r="D234" t="s">
        <v>435</v>
      </c>
      <c r="E234">
        <v>2100</v>
      </c>
      <c r="R234" t="s">
        <v>212</v>
      </c>
      <c r="S234" s="2">
        <f t="shared" si="23"/>
        <v>4237200</v>
      </c>
      <c r="T234" s="2">
        <f t="shared" si="24"/>
        <v>4966700</v>
      </c>
      <c r="U234" s="2">
        <f t="shared" si="25"/>
        <v>4967400</v>
      </c>
      <c r="V234" s="2">
        <f t="shared" si="26"/>
        <v>4899300</v>
      </c>
      <c r="W234" s="2">
        <f t="shared" si="27"/>
        <v>3849600</v>
      </c>
      <c r="X234" s="2">
        <f t="shared" si="28"/>
        <v>2503000</v>
      </c>
      <c r="Y234" s="2" cm="1">
        <f t="array" ref="Y234">_xlfn.XLOOKUP(Y$1&amp;$R234,$C$3:$C$1662&amp;$D$3:$D$1662,$E$3:$E$1662,0,0,1)</f>
        <v>47300</v>
      </c>
      <c r="Z234" s="2" cm="1">
        <f t="array" ref="Z234">_xlfn.XLOOKUP(Z$1&amp;$R234,$C$3:$C$1662&amp;$D$3:$D$1662,$E$3:$E$1662,0,0,1)</f>
        <v>4800</v>
      </c>
      <c r="AA234" s="2" cm="1">
        <f t="array" ref="AA234">_xlfn.XLOOKUP(AA$1&amp;$R234,$C$3:$C$1662&amp;$D$3:$D$1662,$E$3:$E$1662,0,0,1)</f>
        <v>4100</v>
      </c>
      <c r="AB234" s="2" cm="1">
        <f t="array" ref="AB234">_xlfn.XLOOKUP(AB$1&amp;$R234,$C$3:$C$1662&amp;$D$3:$D$1662,$E$3:$E$1662,0,0,1)</f>
        <v>6300</v>
      </c>
      <c r="AC234" s="2" cm="1">
        <f t="array" ref="AC234">_xlfn.XLOOKUP(AC$1&amp;$R234,$C$3:$C$1662&amp;$D$3:$D$1662,$E$3:$E$1662,0,0,1)</f>
        <v>6400</v>
      </c>
    </row>
    <row r="235" spans="3:29" x14ac:dyDescent="0.4">
      <c r="C235" t="s">
        <v>804</v>
      </c>
      <c r="D235" t="s">
        <v>436</v>
      </c>
      <c r="E235">
        <v>6400</v>
      </c>
      <c r="R235" t="s">
        <v>146</v>
      </c>
      <c r="S235" s="2">
        <f t="shared" si="23"/>
        <v>4244580</v>
      </c>
      <c r="T235" s="2">
        <f t="shared" si="24"/>
        <v>4978700</v>
      </c>
      <c r="U235" s="2">
        <f t="shared" si="25"/>
        <v>4972900</v>
      </c>
      <c r="V235" s="2">
        <f t="shared" si="26"/>
        <v>4903800</v>
      </c>
      <c r="W235" s="2">
        <f t="shared" si="27"/>
        <v>3862800</v>
      </c>
      <c r="X235" s="2">
        <f t="shared" si="28"/>
        <v>2504700</v>
      </c>
      <c r="Y235" s="2" cm="1">
        <f t="array" ref="Y235">_xlfn.XLOOKUP(Y$1&amp;$R235,$C$3:$C$1662&amp;$D$3:$D$1662,$E$3:$E$1662,0,0,1)</f>
        <v>12000</v>
      </c>
      <c r="Z235" s="2" cm="1">
        <f t="array" ref="Z235">_xlfn.XLOOKUP(Z$1&amp;$R235,$C$3:$C$1662&amp;$D$3:$D$1662,$E$3:$E$1662,0,0,1)</f>
        <v>5500</v>
      </c>
      <c r="AA235" s="2" cm="1">
        <f t="array" ref="AA235">_xlfn.XLOOKUP(AA$1&amp;$R235,$C$3:$C$1662&amp;$D$3:$D$1662,$E$3:$E$1662,0,0,1)</f>
        <v>4500</v>
      </c>
      <c r="AB235" s="2" cm="1">
        <f t="array" ref="AB235">_xlfn.XLOOKUP(AB$1&amp;$R235,$C$3:$C$1662&amp;$D$3:$D$1662,$E$3:$E$1662,0,0,1)</f>
        <v>13200</v>
      </c>
      <c r="AC235" s="2" cm="1">
        <f t="array" ref="AC235">_xlfn.XLOOKUP(AC$1&amp;$R235,$C$3:$C$1662&amp;$D$3:$D$1662,$E$3:$E$1662,0,0,1)</f>
        <v>1700</v>
      </c>
    </row>
    <row r="236" spans="3:29" x14ac:dyDescent="0.4">
      <c r="C236" t="s">
        <v>804</v>
      </c>
      <c r="D236" t="s">
        <v>437</v>
      </c>
      <c r="E236">
        <v>1700</v>
      </c>
      <c r="R236" t="s">
        <v>195</v>
      </c>
      <c r="S236" s="2">
        <f t="shared" si="23"/>
        <v>4253500</v>
      </c>
      <c r="T236" s="2">
        <f t="shared" si="24"/>
        <v>4992200</v>
      </c>
      <c r="U236" s="2">
        <f t="shared" si="25"/>
        <v>4981600</v>
      </c>
      <c r="V236" s="2">
        <f t="shared" si="26"/>
        <v>4913400</v>
      </c>
      <c r="W236" s="2">
        <f t="shared" si="27"/>
        <v>3869200</v>
      </c>
      <c r="X236" s="2">
        <f t="shared" si="28"/>
        <v>2511100</v>
      </c>
      <c r="Y236" s="2" cm="1">
        <f t="array" ref="Y236">_xlfn.XLOOKUP(Y$1&amp;$R236,$C$3:$C$1662&amp;$D$3:$D$1662,$E$3:$E$1662,0,0,1)</f>
        <v>13500</v>
      </c>
      <c r="Z236" s="2" cm="1">
        <f t="array" ref="Z236">_xlfn.XLOOKUP(Z$1&amp;$R236,$C$3:$C$1662&amp;$D$3:$D$1662,$E$3:$E$1662,0,0,1)</f>
        <v>8700</v>
      </c>
      <c r="AA236" s="2" cm="1">
        <f t="array" ref="AA236">_xlfn.XLOOKUP(AA$1&amp;$R236,$C$3:$C$1662&amp;$D$3:$D$1662,$E$3:$E$1662,0,0,1)</f>
        <v>9600</v>
      </c>
      <c r="AB236" s="2" cm="1">
        <f t="array" ref="AB236">_xlfn.XLOOKUP(AB$1&amp;$R236,$C$3:$C$1662&amp;$D$3:$D$1662,$E$3:$E$1662,0,0,1)</f>
        <v>6400</v>
      </c>
      <c r="AC236" s="2" cm="1">
        <f t="array" ref="AC236">_xlfn.XLOOKUP(AC$1&amp;$R236,$C$3:$C$1662&amp;$D$3:$D$1662,$E$3:$E$1662,0,0,1)</f>
        <v>6400</v>
      </c>
    </row>
    <row r="237" spans="3:29" x14ac:dyDescent="0.4">
      <c r="C237" t="s">
        <v>804</v>
      </c>
      <c r="D237" t="s">
        <v>438</v>
      </c>
      <c r="E237">
        <v>6400</v>
      </c>
      <c r="R237" t="s">
        <v>243</v>
      </c>
      <c r="S237" s="2">
        <f t="shared" si="23"/>
        <v>4288600</v>
      </c>
      <c r="T237" s="2">
        <f t="shared" si="24"/>
        <v>5122700</v>
      </c>
      <c r="U237" s="2">
        <f t="shared" si="25"/>
        <v>4988500</v>
      </c>
      <c r="V237" s="2">
        <f t="shared" si="26"/>
        <v>4945100</v>
      </c>
      <c r="W237" s="2">
        <f t="shared" si="27"/>
        <v>3874000</v>
      </c>
      <c r="X237" s="2">
        <f t="shared" si="28"/>
        <v>2512700</v>
      </c>
      <c r="Y237" s="2" cm="1">
        <f t="array" ref="Y237">_xlfn.XLOOKUP(Y$1&amp;$R237,$C$3:$C$1662&amp;$D$3:$D$1662,$E$3:$E$1662,0,0,1)</f>
        <v>130500</v>
      </c>
      <c r="Z237" s="2" cm="1">
        <f t="array" ref="Z237">_xlfn.XLOOKUP(Z$1&amp;$R237,$C$3:$C$1662&amp;$D$3:$D$1662,$E$3:$E$1662,0,0,1)</f>
        <v>6900</v>
      </c>
      <c r="AA237" s="2" cm="1">
        <f t="array" ref="AA237">_xlfn.XLOOKUP(AA$1&amp;$R237,$C$3:$C$1662&amp;$D$3:$D$1662,$E$3:$E$1662,0,0,1)</f>
        <v>31700</v>
      </c>
      <c r="AB237" s="2" cm="1">
        <f t="array" ref="AB237">_xlfn.XLOOKUP(AB$1&amp;$R237,$C$3:$C$1662&amp;$D$3:$D$1662,$E$3:$E$1662,0,0,1)</f>
        <v>4800</v>
      </c>
      <c r="AC237" s="2" cm="1">
        <f t="array" ref="AC237">_xlfn.XLOOKUP(AC$1&amp;$R237,$C$3:$C$1662&amp;$D$3:$D$1662,$E$3:$E$1662,0,0,1)</f>
        <v>1600</v>
      </c>
    </row>
    <row r="238" spans="3:29" x14ac:dyDescent="0.4">
      <c r="C238" t="s">
        <v>804</v>
      </c>
      <c r="D238" t="s">
        <v>439</v>
      </c>
      <c r="E238">
        <v>1600</v>
      </c>
      <c r="R238" t="s">
        <v>305</v>
      </c>
      <c r="S238" s="2">
        <f t="shared" si="23"/>
        <v>4297520</v>
      </c>
      <c r="T238" s="2">
        <f t="shared" si="24"/>
        <v>5148100</v>
      </c>
      <c r="U238" s="2">
        <f t="shared" si="25"/>
        <v>4995900</v>
      </c>
      <c r="V238" s="2">
        <f t="shared" si="26"/>
        <v>4949200</v>
      </c>
      <c r="W238" s="2">
        <f t="shared" si="27"/>
        <v>3878400</v>
      </c>
      <c r="X238" s="2">
        <f t="shared" si="28"/>
        <v>2516000</v>
      </c>
      <c r="Y238" s="2" cm="1">
        <f t="array" ref="Y238">_xlfn.XLOOKUP(Y$1&amp;$R238,$C$3:$C$1662&amp;$D$3:$D$1662,$E$3:$E$1662,0,0,1)</f>
        <v>25400</v>
      </c>
      <c r="Z238" s="2" cm="1">
        <f t="array" ref="Z238">_xlfn.XLOOKUP(Z$1&amp;$R238,$C$3:$C$1662&amp;$D$3:$D$1662,$E$3:$E$1662,0,0,1)</f>
        <v>7400</v>
      </c>
      <c r="AA238" s="2" cm="1">
        <f t="array" ref="AA238">_xlfn.XLOOKUP(AA$1&amp;$R238,$C$3:$C$1662&amp;$D$3:$D$1662,$E$3:$E$1662,0,0,1)</f>
        <v>4100</v>
      </c>
      <c r="AB238" s="2" cm="1">
        <f t="array" ref="AB238">_xlfn.XLOOKUP(AB$1&amp;$R238,$C$3:$C$1662&amp;$D$3:$D$1662,$E$3:$E$1662,0,0,1)</f>
        <v>4400</v>
      </c>
      <c r="AC238" s="2" cm="1">
        <f t="array" ref="AC238">_xlfn.XLOOKUP(AC$1&amp;$R238,$C$3:$C$1662&amp;$D$3:$D$1662,$E$3:$E$1662,0,0,1)</f>
        <v>3300</v>
      </c>
    </row>
    <row r="239" spans="3:29" x14ac:dyDescent="0.4">
      <c r="C239" t="s">
        <v>804</v>
      </c>
      <c r="D239" t="s">
        <v>440</v>
      </c>
      <c r="E239">
        <v>3300</v>
      </c>
      <c r="R239" t="s">
        <v>281</v>
      </c>
      <c r="S239" s="2">
        <f t="shared" si="23"/>
        <v>4306560</v>
      </c>
      <c r="T239" s="2">
        <f t="shared" si="24"/>
        <v>5162900</v>
      </c>
      <c r="U239" s="2">
        <f t="shared" si="25"/>
        <v>4998800</v>
      </c>
      <c r="V239" s="2">
        <f t="shared" si="26"/>
        <v>4958300</v>
      </c>
      <c r="W239" s="2">
        <f t="shared" si="27"/>
        <v>3884200</v>
      </c>
      <c r="X239" s="2">
        <f t="shared" si="28"/>
        <v>2528600</v>
      </c>
      <c r="Y239" s="2" cm="1">
        <f t="array" ref="Y239">_xlfn.XLOOKUP(Y$1&amp;$R239,$C$3:$C$1662&amp;$D$3:$D$1662,$E$3:$E$1662,0,0,1)</f>
        <v>14800</v>
      </c>
      <c r="Z239" s="2" cm="1">
        <f t="array" ref="Z239">_xlfn.XLOOKUP(Z$1&amp;$R239,$C$3:$C$1662&amp;$D$3:$D$1662,$E$3:$E$1662,0,0,1)</f>
        <v>2900</v>
      </c>
      <c r="AA239" s="2" cm="1">
        <f t="array" ref="AA239">_xlfn.XLOOKUP(AA$1&amp;$R239,$C$3:$C$1662&amp;$D$3:$D$1662,$E$3:$E$1662,0,0,1)</f>
        <v>9100</v>
      </c>
      <c r="AB239" s="2" cm="1">
        <f t="array" ref="AB239">_xlfn.XLOOKUP(AB$1&amp;$R239,$C$3:$C$1662&amp;$D$3:$D$1662,$E$3:$E$1662,0,0,1)</f>
        <v>5800</v>
      </c>
      <c r="AC239" s="2" cm="1">
        <f t="array" ref="AC239">_xlfn.XLOOKUP(AC$1&amp;$R239,$C$3:$C$1662&amp;$D$3:$D$1662,$E$3:$E$1662,0,0,1)</f>
        <v>12600</v>
      </c>
    </row>
    <row r="240" spans="3:29" x14ac:dyDescent="0.4">
      <c r="C240" t="s">
        <v>804</v>
      </c>
      <c r="D240" t="s">
        <v>441</v>
      </c>
      <c r="E240">
        <v>12600</v>
      </c>
      <c r="R240" t="s">
        <v>135</v>
      </c>
      <c r="S240" s="2">
        <f t="shared" si="23"/>
        <v>4317820</v>
      </c>
      <c r="T240" s="2">
        <f t="shared" si="24"/>
        <v>5177000</v>
      </c>
      <c r="U240" s="2">
        <f t="shared" si="25"/>
        <v>5005700</v>
      </c>
      <c r="V240" s="2">
        <f t="shared" si="26"/>
        <v>4979200</v>
      </c>
      <c r="W240" s="2">
        <f t="shared" si="27"/>
        <v>3889900</v>
      </c>
      <c r="X240" s="2">
        <f t="shared" si="28"/>
        <v>2537300</v>
      </c>
      <c r="Y240" s="2" cm="1">
        <f t="array" ref="Y240">_xlfn.XLOOKUP(Y$1&amp;$R240,$C$3:$C$1662&amp;$D$3:$D$1662,$E$3:$E$1662,0,0,1)</f>
        <v>14100</v>
      </c>
      <c r="Z240" s="2" cm="1">
        <f t="array" ref="Z240">_xlfn.XLOOKUP(Z$1&amp;$R240,$C$3:$C$1662&amp;$D$3:$D$1662,$E$3:$E$1662,0,0,1)</f>
        <v>6900</v>
      </c>
      <c r="AA240" s="2" cm="1">
        <f t="array" ref="AA240">_xlfn.XLOOKUP(AA$1&amp;$R240,$C$3:$C$1662&amp;$D$3:$D$1662,$E$3:$E$1662,0,0,1)</f>
        <v>20900</v>
      </c>
      <c r="AB240" s="2" cm="1">
        <f t="array" ref="AB240">_xlfn.XLOOKUP(AB$1&amp;$R240,$C$3:$C$1662&amp;$D$3:$D$1662,$E$3:$E$1662,0,0,1)</f>
        <v>5700</v>
      </c>
      <c r="AC240" s="2" cm="1">
        <f t="array" ref="AC240">_xlfn.XLOOKUP(AC$1&amp;$R240,$C$3:$C$1662&amp;$D$3:$D$1662,$E$3:$E$1662,0,0,1)</f>
        <v>8700</v>
      </c>
    </row>
    <row r="241" spans="3:29" x14ac:dyDescent="0.4">
      <c r="C241" t="s">
        <v>804</v>
      </c>
      <c r="D241" t="s">
        <v>442</v>
      </c>
      <c r="E241">
        <v>8700</v>
      </c>
      <c r="R241" t="s">
        <v>306</v>
      </c>
      <c r="S241" s="2">
        <f t="shared" si="23"/>
        <v>4330760</v>
      </c>
      <c r="T241" s="2">
        <f t="shared" si="24"/>
        <v>5184500</v>
      </c>
      <c r="U241" s="2">
        <f t="shared" si="25"/>
        <v>5012900</v>
      </c>
      <c r="V241" s="2">
        <f t="shared" si="26"/>
        <v>5013600</v>
      </c>
      <c r="W241" s="2">
        <f t="shared" si="27"/>
        <v>3901400</v>
      </c>
      <c r="X241" s="2">
        <f t="shared" si="28"/>
        <v>2541400</v>
      </c>
      <c r="Y241" s="2" cm="1">
        <f t="array" ref="Y241">_xlfn.XLOOKUP(Y$1&amp;$R241,$C$3:$C$1662&amp;$D$3:$D$1662,$E$3:$E$1662,0,0,1)</f>
        <v>7500</v>
      </c>
      <c r="Z241" s="2" cm="1">
        <f t="array" ref="Z241">_xlfn.XLOOKUP(Z$1&amp;$R241,$C$3:$C$1662&amp;$D$3:$D$1662,$E$3:$E$1662,0,0,1)</f>
        <v>7200</v>
      </c>
      <c r="AA241" s="2" cm="1">
        <f t="array" ref="AA241">_xlfn.XLOOKUP(AA$1&amp;$R241,$C$3:$C$1662&amp;$D$3:$D$1662,$E$3:$E$1662,0,0,1)</f>
        <v>34400</v>
      </c>
      <c r="AB241" s="2" cm="1">
        <f t="array" ref="AB241">_xlfn.XLOOKUP(AB$1&amp;$R241,$C$3:$C$1662&amp;$D$3:$D$1662,$E$3:$E$1662,0,0,1)</f>
        <v>11500</v>
      </c>
      <c r="AC241" s="2" cm="1">
        <f t="array" ref="AC241">_xlfn.XLOOKUP(AC$1&amp;$R241,$C$3:$C$1662&amp;$D$3:$D$1662,$E$3:$E$1662,0,0,1)</f>
        <v>4100</v>
      </c>
    </row>
    <row r="242" spans="3:29" x14ac:dyDescent="0.4">
      <c r="C242" t="s">
        <v>804</v>
      </c>
      <c r="D242" t="s">
        <v>443</v>
      </c>
      <c r="E242">
        <v>4100</v>
      </c>
      <c r="R242" t="s">
        <v>59</v>
      </c>
      <c r="S242" s="2">
        <f t="shared" si="23"/>
        <v>4337220</v>
      </c>
      <c r="T242" s="2">
        <f t="shared" si="24"/>
        <v>5190700</v>
      </c>
      <c r="U242" s="2">
        <f t="shared" si="25"/>
        <v>5016300</v>
      </c>
      <c r="V242" s="2">
        <f t="shared" si="26"/>
        <v>5018900</v>
      </c>
      <c r="W242" s="2">
        <f t="shared" si="27"/>
        <v>3908600</v>
      </c>
      <c r="X242" s="2">
        <f t="shared" si="28"/>
        <v>2551600</v>
      </c>
      <c r="Y242" s="2" cm="1">
        <f t="array" ref="Y242">_xlfn.XLOOKUP(Y$1&amp;$R242,$C$3:$C$1662&amp;$D$3:$D$1662,$E$3:$E$1662,0,0,1)</f>
        <v>6200</v>
      </c>
      <c r="Z242" s="2" cm="1">
        <f t="array" ref="Z242">_xlfn.XLOOKUP(Z$1&amp;$R242,$C$3:$C$1662&amp;$D$3:$D$1662,$E$3:$E$1662,0,0,1)</f>
        <v>3400</v>
      </c>
      <c r="AA242" s="2" cm="1">
        <f t="array" ref="AA242">_xlfn.XLOOKUP(AA$1&amp;$R242,$C$3:$C$1662&amp;$D$3:$D$1662,$E$3:$E$1662,0,0,1)</f>
        <v>5300</v>
      </c>
      <c r="AB242" s="2" cm="1">
        <f t="array" ref="AB242">_xlfn.XLOOKUP(AB$1&amp;$R242,$C$3:$C$1662&amp;$D$3:$D$1662,$E$3:$E$1662,0,0,1)</f>
        <v>7200</v>
      </c>
      <c r="AC242" s="2" cm="1">
        <f t="array" ref="AC242">_xlfn.XLOOKUP(AC$1&amp;$R242,$C$3:$C$1662&amp;$D$3:$D$1662,$E$3:$E$1662,0,0,1)</f>
        <v>10200</v>
      </c>
    </row>
    <row r="243" spans="3:29" x14ac:dyDescent="0.4">
      <c r="C243" t="s">
        <v>804</v>
      </c>
      <c r="D243" t="s">
        <v>444</v>
      </c>
      <c r="E243">
        <v>10200</v>
      </c>
      <c r="R243" t="s">
        <v>142</v>
      </c>
      <c r="S243" s="2">
        <f t="shared" si="23"/>
        <v>4346420</v>
      </c>
      <c r="T243" s="2">
        <f t="shared" si="24"/>
        <v>5206400</v>
      </c>
      <c r="U243" s="2">
        <f t="shared" si="25"/>
        <v>5021700</v>
      </c>
      <c r="V243" s="2">
        <f t="shared" si="26"/>
        <v>5032000</v>
      </c>
      <c r="W243" s="2">
        <f t="shared" si="27"/>
        <v>3914100</v>
      </c>
      <c r="X243" s="2">
        <f t="shared" si="28"/>
        <v>2557900</v>
      </c>
      <c r="Y243" s="2" cm="1">
        <f t="array" ref="Y243">_xlfn.XLOOKUP(Y$1&amp;$R243,$C$3:$C$1662&amp;$D$3:$D$1662,$E$3:$E$1662,0,0,1)</f>
        <v>15700</v>
      </c>
      <c r="Z243" s="2" cm="1">
        <f t="array" ref="Z243">_xlfn.XLOOKUP(Z$1&amp;$R243,$C$3:$C$1662&amp;$D$3:$D$1662,$E$3:$E$1662,0,0,1)</f>
        <v>5400</v>
      </c>
      <c r="AA243" s="2" cm="1">
        <f t="array" ref="AA243">_xlfn.XLOOKUP(AA$1&amp;$R243,$C$3:$C$1662&amp;$D$3:$D$1662,$E$3:$E$1662,0,0,1)</f>
        <v>13100</v>
      </c>
      <c r="AB243" s="2" cm="1">
        <f t="array" ref="AB243">_xlfn.XLOOKUP(AB$1&amp;$R243,$C$3:$C$1662&amp;$D$3:$D$1662,$E$3:$E$1662,0,0,1)</f>
        <v>5500</v>
      </c>
      <c r="AC243" s="2" cm="1">
        <f t="array" ref="AC243">_xlfn.XLOOKUP(AC$1&amp;$R243,$C$3:$C$1662&amp;$D$3:$D$1662,$E$3:$E$1662,0,0,1)</f>
        <v>6300</v>
      </c>
    </row>
    <row r="244" spans="3:29" x14ac:dyDescent="0.4">
      <c r="C244" t="s">
        <v>804</v>
      </c>
      <c r="D244" t="s">
        <v>445</v>
      </c>
      <c r="E244">
        <v>6300</v>
      </c>
      <c r="R244" t="s">
        <v>282</v>
      </c>
      <c r="S244" s="2">
        <f t="shared" si="23"/>
        <v>4352800</v>
      </c>
      <c r="T244" s="2">
        <f t="shared" si="24"/>
        <v>5211200</v>
      </c>
      <c r="U244" s="2">
        <f t="shared" si="25"/>
        <v>5026700</v>
      </c>
      <c r="V244" s="2">
        <f t="shared" si="26"/>
        <v>5035600</v>
      </c>
      <c r="W244" s="2">
        <f t="shared" si="27"/>
        <v>3921800</v>
      </c>
      <c r="X244" s="2">
        <f t="shared" si="28"/>
        <v>2568700</v>
      </c>
      <c r="Y244" s="2" cm="1">
        <f t="array" ref="Y244">_xlfn.XLOOKUP(Y$1&amp;$R244,$C$3:$C$1662&amp;$D$3:$D$1662,$E$3:$E$1662,0,0,1)</f>
        <v>4800</v>
      </c>
      <c r="Z244" s="2" cm="1">
        <f t="array" ref="Z244">_xlfn.XLOOKUP(Z$1&amp;$R244,$C$3:$C$1662&amp;$D$3:$D$1662,$E$3:$E$1662,0,0,1)</f>
        <v>5000</v>
      </c>
      <c r="AA244" s="2" cm="1">
        <f t="array" ref="AA244">_xlfn.XLOOKUP(AA$1&amp;$R244,$C$3:$C$1662&amp;$D$3:$D$1662,$E$3:$E$1662,0,0,1)</f>
        <v>3600</v>
      </c>
      <c r="AB244" s="2" cm="1">
        <f t="array" ref="AB244">_xlfn.XLOOKUP(AB$1&amp;$R244,$C$3:$C$1662&amp;$D$3:$D$1662,$E$3:$E$1662,0,0,1)</f>
        <v>7700</v>
      </c>
      <c r="AC244" s="2" cm="1">
        <f t="array" ref="AC244">_xlfn.XLOOKUP(AC$1&amp;$R244,$C$3:$C$1662&amp;$D$3:$D$1662,$E$3:$E$1662,0,0,1)</f>
        <v>10800</v>
      </c>
    </row>
    <row r="245" spans="3:29" x14ac:dyDescent="0.4">
      <c r="C245" t="s">
        <v>804</v>
      </c>
      <c r="D245" t="s">
        <v>446</v>
      </c>
      <c r="E245">
        <v>10800</v>
      </c>
      <c r="R245" t="s">
        <v>228</v>
      </c>
      <c r="S245" s="2">
        <f t="shared" si="23"/>
        <v>4364260</v>
      </c>
      <c r="T245" s="2">
        <f t="shared" si="24"/>
        <v>5230400</v>
      </c>
      <c r="U245" s="2">
        <f t="shared" si="25"/>
        <v>5035000</v>
      </c>
      <c r="V245" s="2">
        <f t="shared" si="26"/>
        <v>5051500</v>
      </c>
      <c r="W245" s="2">
        <f t="shared" si="27"/>
        <v>3927700</v>
      </c>
      <c r="X245" s="2">
        <f t="shared" si="28"/>
        <v>2576700</v>
      </c>
      <c r="Y245" s="2" cm="1">
        <f t="array" ref="Y245">_xlfn.XLOOKUP(Y$1&amp;$R245,$C$3:$C$1662&amp;$D$3:$D$1662,$E$3:$E$1662,0,0,1)</f>
        <v>19200</v>
      </c>
      <c r="Z245" s="2" cm="1">
        <f t="array" ref="Z245">_xlfn.XLOOKUP(Z$1&amp;$R245,$C$3:$C$1662&amp;$D$3:$D$1662,$E$3:$E$1662,0,0,1)</f>
        <v>8300</v>
      </c>
      <c r="AA245" s="2" cm="1">
        <f t="array" ref="AA245">_xlfn.XLOOKUP(AA$1&amp;$R245,$C$3:$C$1662&amp;$D$3:$D$1662,$E$3:$E$1662,0,0,1)</f>
        <v>15900</v>
      </c>
      <c r="AB245" s="2" cm="1">
        <f t="array" ref="AB245">_xlfn.XLOOKUP(AB$1&amp;$R245,$C$3:$C$1662&amp;$D$3:$D$1662,$E$3:$E$1662,0,0,1)</f>
        <v>5900</v>
      </c>
      <c r="AC245" s="2" cm="1">
        <f t="array" ref="AC245">_xlfn.XLOOKUP(AC$1&amp;$R245,$C$3:$C$1662&amp;$D$3:$D$1662,$E$3:$E$1662,0,0,1)</f>
        <v>8000</v>
      </c>
    </row>
    <row r="246" spans="3:29" x14ac:dyDescent="0.4">
      <c r="C246" t="s">
        <v>804</v>
      </c>
      <c r="D246" t="s">
        <v>447</v>
      </c>
      <c r="E246">
        <v>8000</v>
      </c>
      <c r="R246" t="s">
        <v>307</v>
      </c>
      <c r="S246" s="2">
        <f t="shared" si="23"/>
        <v>4372200</v>
      </c>
      <c r="T246" s="2">
        <f t="shared" si="24"/>
        <v>5239000</v>
      </c>
      <c r="U246" s="2">
        <f t="shared" si="25"/>
        <v>5039100</v>
      </c>
      <c r="V246" s="2">
        <f t="shared" si="26"/>
        <v>5064100</v>
      </c>
      <c r="W246" s="2">
        <f t="shared" si="27"/>
        <v>3931700</v>
      </c>
      <c r="X246" s="2">
        <f t="shared" si="28"/>
        <v>2587100</v>
      </c>
      <c r="Y246" s="2" cm="1">
        <f t="array" ref="Y246">_xlfn.XLOOKUP(Y$1&amp;$R246,$C$3:$C$1662&amp;$D$3:$D$1662,$E$3:$E$1662,0,0,1)</f>
        <v>8600</v>
      </c>
      <c r="Z246" s="2" cm="1">
        <f t="array" ref="Z246">_xlfn.XLOOKUP(Z$1&amp;$R246,$C$3:$C$1662&amp;$D$3:$D$1662,$E$3:$E$1662,0,0,1)</f>
        <v>4100</v>
      </c>
      <c r="AA246" s="2" cm="1">
        <f t="array" ref="AA246">_xlfn.XLOOKUP(AA$1&amp;$R246,$C$3:$C$1662&amp;$D$3:$D$1662,$E$3:$E$1662,0,0,1)</f>
        <v>12600</v>
      </c>
      <c r="AB246" s="2" cm="1">
        <f t="array" ref="AB246">_xlfn.XLOOKUP(AB$1&amp;$R246,$C$3:$C$1662&amp;$D$3:$D$1662,$E$3:$E$1662,0,0,1)</f>
        <v>4000</v>
      </c>
      <c r="AC246" s="2" cm="1">
        <f t="array" ref="AC246">_xlfn.XLOOKUP(AC$1&amp;$R246,$C$3:$C$1662&amp;$D$3:$D$1662,$E$3:$E$1662,0,0,1)</f>
        <v>10400</v>
      </c>
    </row>
    <row r="247" spans="3:29" x14ac:dyDescent="0.4">
      <c r="C247" t="s">
        <v>804</v>
      </c>
      <c r="D247" t="s">
        <v>448</v>
      </c>
      <c r="E247">
        <v>10400</v>
      </c>
      <c r="R247" t="s">
        <v>308</v>
      </c>
      <c r="S247" s="2">
        <f t="shared" si="23"/>
        <v>4386820</v>
      </c>
      <c r="T247" s="2">
        <f t="shared" si="24"/>
        <v>5280000</v>
      </c>
      <c r="U247" s="2">
        <f t="shared" si="25"/>
        <v>5044200</v>
      </c>
      <c r="V247" s="2">
        <f t="shared" si="26"/>
        <v>5075700</v>
      </c>
      <c r="W247" s="2">
        <f t="shared" si="27"/>
        <v>3937400</v>
      </c>
      <c r="X247" s="2">
        <f t="shared" si="28"/>
        <v>2596800</v>
      </c>
      <c r="Y247" s="2" cm="1">
        <f t="array" ref="Y247">_xlfn.XLOOKUP(Y$1&amp;$R247,$C$3:$C$1662&amp;$D$3:$D$1662,$E$3:$E$1662,0,0,1)</f>
        <v>41000</v>
      </c>
      <c r="Z247" s="2" cm="1">
        <f t="array" ref="Z247">_xlfn.XLOOKUP(Z$1&amp;$R247,$C$3:$C$1662&amp;$D$3:$D$1662,$E$3:$E$1662,0,0,1)</f>
        <v>5100</v>
      </c>
      <c r="AA247" s="2" cm="1">
        <f t="array" ref="AA247">_xlfn.XLOOKUP(AA$1&amp;$R247,$C$3:$C$1662&amp;$D$3:$D$1662,$E$3:$E$1662,0,0,1)</f>
        <v>11600</v>
      </c>
      <c r="AB247" s="2" cm="1">
        <f t="array" ref="AB247">_xlfn.XLOOKUP(AB$1&amp;$R247,$C$3:$C$1662&amp;$D$3:$D$1662,$E$3:$E$1662,0,0,1)</f>
        <v>5700</v>
      </c>
      <c r="AC247" s="2" cm="1">
        <f t="array" ref="AC247">_xlfn.XLOOKUP(AC$1&amp;$R247,$C$3:$C$1662&amp;$D$3:$D$1662,$E$3:$E$1662,0,0,1)</f>
        <v>9700</v>
      </c>
    </row>
    <row r="248" spans="3:29" x14ac:dyDescent="0.4">
      <c r="C248" t="s">
        <v>804</v>
      </c>
      <c r="D248" t="s">
        <v>449</v>
      </c>
      <c r="E248">
        <v>9700</v>
      </c>
      <c r="R248" t="s">
        <v>258</v>
      </c>
      <c r="S248" s="2">
        <f t="shared" si="23"/>
        <v>4399280</v>
      </c>
      <c r="T248" s="2">
        <f t="shared" si="24"/>
        <v>5289900</v>
      </c>
      <c r="U248" s="2">
        <f t="shared" si="25"/>
        <v>5064500</v>
      </c>
      <c r="V248" s="2">
        <f t="shared" si="26"/>
        <v>5086700</v>
      </c>
      <c r="W248" s="2">
        <f t="shared" si="27"/>
        <v>3950400</v>
      </c>
      <c r="X248" s="2">
        <f t="shared" si="28"/>
        <v>2604900</v>
      </c>
      <c r="Y248" s="2" cm="1">
        <f t="array" ref="Y248">_xlfn.XLOOKUP(Y$1&amp;$R248,$C$3:$C$1662&amp;$D$3:$D$1662,$E$3:$E$1662,0,0,1)</f>
        <v>9900</v>
      </c>
      <c r="Z248" s="2" cm="1">
        <f t="array" ref="Z248">_xlfn.XLOOKUP(Z$1&amp;$R248,$C$3:$C$1662&amp;$D$3:$D$1662,$E$3:$E$1662,0,0,1)</f>
        <v>20300</v>
      </c>
      <c r="AA248" s="2" cm="1">
        <f t="array" ref="AA248">_xlfn.XLOOKUP(AA$1&amp;$R248,$C$3:$C$1662&amp;$D$3:$D$1662,$E$3:$E$1662,0,0,1)</f>
        <v>11000</v>
      </c>
      <c r="AB248" s="2" cm="1">
        <f t="array" ref="AB248">_xlfn.XLOOKUP(AB$1&amp;$R248,$C$3:$C$1662&amp;$D$3:$D$1662,$E$3:$E$1662,0,0,1)</f>
        <v>13000</v>
      </c>
      <c r="AC248" s="2" cm="1">
        <f t="array" ref="AC248">_xlfn.XLOOKUP(AC$1&amp;$R248,$C$3:$C$1662&amp;$D$3:$D$1662,$E$3:$E$1662,0,0,1)</f>
        <v>8100</v>
      </c>
    </row>
    <row r="249" spans="3:29" x14ac:dyDescent="0.4">
      <c r="C249" t="s">
        <v>804</v>
      </c>
      <c r="D249" t="s">
        <v>450</v>
      </c>
      <c r="E249">
        <v>8100</v>
      </c>
      <c r="R249" t="s">
        <v>109</v>
      </c>
      <c r="S249" s="2">
        <f t="shared" si="23"/>
        <v>4409080</v>
      </c>
      <c r="T249" s="2">
        <f t="shared" si="24"/>
        <v>5307400</v>
      </c>
      <c r="U249" s="2">
        <f t="shared" si="25"/>
        <v>5072900</v>
      </c>
      <c r="V249" s="2">
        <f t="shared" si="26"/>
        <v>5092800</v>
      </c>
      <c r="W249" s="2">
        <f t="shared" si="27"/>
        <v>3955600</v>
      </c>
      <c r="X249" s="2">
        <f t="shared" si="28"/>
        <v>2616700</v>
      </c>
      <c r="Y249" s="2" cm="1">
        <f t="array" ref="Y249">_xlfn.XLOOKUP(Y$1&amp;$R249,$C$3:$C$1662&amp;$D$3:$D$1662,$E$3:$E$1662,0,0,1)</f>
        <v>17500</v>
      </c>
      <c r="Z249" s="2" cm="1">
        <f t="array" ref="Z249">_xlfn.XLOOKUP(Z$1&amp;$R249,$C$3:$C$1662&amp;$D$3:$D$1662,$E$3:$E$1662,0,0,1)</f>
        <v>8400</v>
      </c>
      <c r="AA249" s="2" cm="1">
        <f t="array" ref="AA249">_xlfn.XLOOKUP(AA$1&amp;$R249,$C$3:$C$1662&amp;$D$3:$D$1662,$E$3:$E$1662,0,0,1)</f>
        <v>6100</v>
      </c>
      <c r="AB249" s="2" cm="1">
        <f t="array" ref="AB249">_xlfn.XLOOKUP(AB$1&amp;$R249,$C$3:$C$1662&amp;$D$3:$D$1662,$E$3:$E$1662,0,0,1)</f>
        <v>5200</v>
      </c>
      <c r="AC249" s="2" cm="1">
        <f t="array" ref="AC249">_xlfn.XLOOKUP(AC$1&amp;$R249,$C$3:$C$1662&amp;$D$3:$D$1662,$E$3:$E$1662,0,0,1)</f>
        <v>11800</v>
      </c>
    </row>
    <row r="250" spans="3:29" x14ac:dyDescent="0.4">
      <c r="C250" t="s">
        <v>804</v>
      </c>
      <c r="D250" t="s">
        <v>451</v>
      </c>
      <c r="E250">
        <v>11800</v>
      </c>
      <c r="R250" t="s">
        <v>260</v>
      </c>
      <c r="S250" s="2">
        <f t="shared" si="23"/>
        <v>4418040</v>
      </c>
      <c r="T250" s="2">
        <f t="shared" si="24"/>
        <v>5323300</v>
      </c>
      <c r="U250" s="2">
        <f t="shared" si="25"/>
        <v>5080700</v>
      </c>
      <c r="V250" s="2">
        <f t="shared" si="26"/>
        <v>5099900</v>
      </c>
      <c r="W250" s="2">
        <f t="shared" si="27"/>
        <v>3958200</v>
      </c>
      <c r="X250" s="2">
        <f t="shared" si="28"/>
        <v>2628100</v>
      </c>
      <c r="Y250" s="2" cm="1">
        <f t="array" ref="Y250">_xlfn.XLOOKUP(Y$1&amp;$R250,$C$3:$C$1662&amp;$D$3:$D$1662,$E$3:$E$1662,0,0,1)</f>
        <v>15900</v>
      </c>
      <c r="Z250" s="2" cm="1">
        <f t="array" ref="Z250">_xlfn.XLOOKUP(Z$1&amp;$R250,$C$3:$C$1662&amp;$D$3:$D$1662,$E$3:$E$1662,0,0,1)</f>
        <v>7800</v>
      </c>
      <c r="AA250" s="2" cm="1">
        <f t="array" ref="AA250">_xlfn.XLOOKUP(AA$1&amp;$R250,$C$3:$C$1662&amp;$D$3:$D$1662,$E$3:$E$1662,0,0,1)</f>
        <v>7100</v>
      </c>
      <c r="AB250" s="2" cm="1">
        <f t="array" ref="AB250">_xlfn.XLOOKUP(AB$1&amp;$R250,$C$3:$C$1662&amp;$D$3:$D$1662,$E$3:$E$1662,0,0,1)</f>
        <v>2600</v>
      </c>
      <c r="AC250" s="2" cm="1">
        <f t="array" ref="AC250">_xlfn.XLOOKUP(AC$1&amp;$R250,$C$3:$C$1662&amp;$D$3:$D$1662,$E$3:$E$1662,0,0,1)</f>
        <v>11400</v>
      </c>
    </row>
    <row r="251" spans="3:29" x14ac:dyDescent="0.4">
      <c r="C251" t="s">
        <v>804</v>
      </c>
      <c r="D251" t="s">
        <v>452</v>
      </c>
      <c r="E251">
        <v>11400</v>
      </c>
      <c r="R251" t="s">
        <v>265</v>
      </c>
      <c r="S251" s="2">
        <f t="shared" si="23"/>
        <v>4423640</v>
      </c>
      <c r="T251" s="2">
        <f t="shared" si="24"/>
        <v>5324700</v>
      </c>
      <c r="U251" s="2">
        <f t="shared" si="25"/>
        <v>5090900</v>
      </c>
      <c r="V251" s="2">
        <f t="shared" si="26"/>
        <v>5103100</v>
      </c>
      <c r="W251" s="2">
        <f t="shared" si="27"/>
        <v>3967900</v>
      </c>
      <c r="X251" s="2">
        <f t="shared" si="28"/>
        <v>2631600</v>
      </c>
      <c r="Y251" s="2" cm="1">
        <f t="array" ref="Y251">_xlfn.XLOOKUP(Y$1&amp;$R251,$C$3:$C$1662&amp;$D$3:$D$1662,$E$3:$E$1662,0,0,1)</f>
        <v>1400</v>
      </c>
      <c r="Z251" s="2" cm="1">
        <f t="array" ref="Z251">_xlfn.XLOOKUP(Z$1&amp;$R251,$C$3:$C$1662&amp;$D$3:$D$1662,$E$3:$E$1662,0,0,1)</f>
        <v>10200</v>
      </c>
      <c r="AA251" s="2" cm="1">
        <f t="array" ref="AA251">_xlfn.XLOOKUP(AA$1&amp;$R251,$C$3:$C$1662&amp;$D$3:$D$1662,$E$3:$E$1662,0,0,1)</f>
        <v>3200</v>
      </c>
      <c r="AB251" s="2" cm="1">
        <f t="array" ref="AB251">_xlfn.XLOOKUP(AB$1&amp;$R251,$C$3:$C$1662&amp;$D$3:$D$1662,$E$3:$E$1662,0,0,1)</f>
        <v>9700</v>
      </c>
      <c r="AC251" s="2" cm="1">
        <f t="array" ref="AC251">_xlfn.XLOOKUP(AC$1&amp;$R251,$C$3:$C$1662&amp;$D$3:$D$1662,$E$3:$E$1662,0,0,1)</f>
        <v>3500</v>
      </c>
    </row>
    <row r="252" spans="3:29" x14ac:dyDescent="0.4">
      <c r="C252" t="s">
        <v>804</v>
      </c>
      <c r="D252" t="s">
        <v>453</v>
      </c>
      <c r="E252">
        <v>3500</v>
      </c>
      <c r="R252" t="s">
        <v>188</v>
      </c>
      <c r="S252" s="2">
        <f t="shared" si="23"/>
        <v>4435480</v>
      </c>
      <c r="T252" s="2">
        <f t="shared" si="24"/>
        <v>5336000</v>
      </c>
      <c r="U252" s="2">
        <f t="shared" si="25"/>
        <v>5100800</v>
      </c>
      <c r="V252" s="2">
        <f t="shared" si="26"/>
        <v>5125300</v>
      </c>
      <c r="W252" s="2">
        <f t="shared" si="27"/>
        <v>3978600</v>
      </c>
      <c r="X252" s="2">
        <f t="shared" si="28"/>
        <v>2636700</v>
      </c>
      <c r="Y252" s="2" cm="1">
        <f t="array" ref="Y252">_xlfn.XLOOKUP(Y$1&amp;$R252,$C$3:$C$1662&amp;$D$3:$D$1662,$E$3:$E$1662,0,0,1)</f>
        <v>11300</v>
      </c>
      <c r="Z252" s="2" cm="1">
        <f t="array" ref="Z252">_xlfn.XLOOKUP(Z$1&amp;$R252,$C$3:$C$1662&amp;$D$3:$D$1662,$E$3:$E$1662,0,0,1)</f>
        <v>9900</v>
      </c>
      <c r="AA252" s="2" cm="1">
        <f t="array" ref="AA252">_xlfn.XLOOKUP(AA$1&amp;$R252,$C$3:$C$1662&amp;$D$3:$D$1662,$E$3:$E$1662,0,0,1)</f>
        <v>22200</v>
      </c>
      <c r="AB252" s="2" cm="1">
        <f t="array" ref="AB252">_xlfn.XLOOKUP(AB$1&amp;$R252,$C$3:$C$1662&amp;$D$3:$D$1662,$E$3:$E$1662,0,0,1)</f>
        <v>10700</v>
      </c>
      <c r="AC252" s="2" cm="1">
        <f t="array" ref="AC252">_xlfn.XLOOKUP(AC$1&amp;$R252,$C$3:$C$1662&amp;$D$3:$D$1662,$E$3:$E$1662,0,0,1)</f>
        <v>5100</v>
      </c>
    </row>
    <row r="253" spans="3:29" x14ac:dyDescent="0.4">
      <c r="C253" t="s">
        <v>804</v>
      </c>
      <c r="D253" t="s">
        <v>454</v>
      </c>
      <c r="E253">
        <v>5100</v>
      </c>
      <c r="R253" t="s">
        <v>75</v>
      </c>
      <c r="S253" s="2">
        <f t="shared" si="23"/>
        <v>4445720</v>
      </c>
      <c r="T253" s="2">
        <f t="shared" si="24"/>
        <v>5353400</v>
      </c>
      <c r="U253" s="2">
        <f t="shared" si="25"/>
        <v>5106800</v>
      </c>
      <c r="V253" s="2">
        <f t="shared" si="26"/>
        <v>5133600</v>
      </c>
      <c r="W253" s="2">
        <f t="shared" si="27"/>
        <v>3986900</v>
      </c>
      <c r="X253" s="2">
        <f t="shared" si="28"/>
        <v>2647900</v>
      </c>
      <c r="Y253" s="2" cm="1">
        <f t="array" ref="Y253">_xlfn.XLOOKUP(Y$1&amp;$R253,$C$3:$C$1662&amp;$D$3:$D$1662,$E$3:$E$1662,0,0,1)</f>
        <v>17400</v>
      </c>
      <c r="Z253" s="2" cm="1">
        <f t="array" ref="Z253">_xlfn.XLOOKUP(Z$1&amp;$R253,$C$3:$C$1662&amp;$D$3:$D$1662,$E$3:$E$1662,0,0,1)</f>
        <v>6000</v>
      </c>
      <c r="AA253" s="2" cm="1">
        <f t="array" ref="AA253">_xlfn.XLOOKUP(AA$1&amp;$R253,$C$3:$C$1662&amp;$D$3:$D$1662,$E$3:$E$1662,0,0,1)</f>
        <v>8300</v>
      </c>
      <c r="AB253" s="2" cm="1">
        <f t="array" ref="AB253">_xlfn.XLOOKUP(AB$1&amp;$R253,$C$3:$C$1662&amp;$D$3:$D$1662,$E$3:$E$1662,0,0,1)</f>
        <v>8300</v>
      </c>
      <c r="AC253" s="2" cm="1">
        <f t="array" ref="AC253">_xlfn.XLOOKUP(AC$1&amp;$R253,$C$3:$C$1662&amp;$D$3:$D$1662,$E$3:$E$1662,0,0,1)</f>
        <v>11200</v>
      </c>
    </row>
    <row r="254" spans="3:29" x14ac:dyDescent="0.4">
      <c r="C254" t="s">
        <v>804</v>
      </c>
      <c r="D254" t="s">
        <v>455</v>
      </c>
      <c r="E254">
        <v>11200</v>
      </c>
      <c r="R254" t="s">
        <v>191</v>
      </c>
      <c r="S254" s="2">
        <f t="shared" si="23"/>
        <v>4454220</v>
      </c>
      <c r="T254" s="2">
        <f t="shared" si="24"/>
        <v>5374400</v>
      </c>
      <c r="U254" s="2">
        <f t="shared" si="25"/>
        <v>5111900</v>
      </c>
      <c r="V254" s="2">
        <f t="shared" si="26"/>
        <v>5137800</v>
      </c>
      <c r="W254" s="2">
        <f t="shared" si="27"/>
        <v>3992200</v>
      </c>
      <c r="X254" s="2">
        <f t="shared" si="28"/>
        <v>2654800</v>
      </c>
      <c r="Y254" s="2" cm="1">
        <f t="array" ref="Y254">_xlfn.XLOOKUP(Y$1&amp;$R254,$C$3:$C$1662&amp;$D$3:$D$1662,$E$3:$E$1662,0,0,1)</f>
        <v>21000</v>
      </c>
      <c r="Z254" s="2" cm="1">
        <f t="array" ref="Z254">_xlfn.XLOOKUP(Z$1&amp;$R254,$C$3:$C$1662&amp;$D$3:$D$1662,$E$3:$E$1662,0,0,1)</f>
        <v>5100</v>
      </c>
      <c r="AA254" s="2" cm="1">
        <f t="array" ref="AA254">_xlfn.XLOOKUP(AA$1&amp;$R254,$C$3:$C$1662&amp;$D$3:$D$1662,$E$3:$E$1662,0,0,1)</f>
        <v>4200</v>
      </c>
      <c r="AB254" s="2" cm="1">
        <f t="array" ref="AB254">_xlfn.XLOOKUP(AB$1&amp;$R254,$C$3:$C$1662&amp;$D$3:$D$1662,$E$3:$E$1662,0,0,1)</f>
        <v>5300</v>
      </c>
      <c r="AC254" s="2" cm="1">
        <f t="array" ref="AC254">_xlfn.XLOOKUP(AC$1&amp;$R254,$C$3:$C$1662&amp;$D$3:$D$1662,$E$3:$E$1662,0,0,1)</f>
        <v>6900</v>
      </c>
    </row>
    <row r="255" spans="3:29" x14ac:dyDescent="0.4">
      <c r="C255" t="s">
        <v>804</v>
      </c>
      <c r="D255" t="s">
        <v>456</v>
      </c>
      <c r="E255">
        <v>6900</v>
      </c>
      <c r="R255" t="s">
        <v>256</v>
      </c>
      <c r="S255" s="2">
        <f t="shared" si="23"/>
        <v>4468640</v>
      </c>
      <c r="T255" s="2">
        <f t="shared" si="24"/>
        <v>5409400</v>
      </c>
      <c r="U255" s="2">
        <f t="shared" si="25"/>
        <v>5126500</v>
      </c>
      <c r="V255" s="2">
        <f t="shared" si="26"/>
        <v>5141300</v>
      </c>
      <c r="W255" s="2">
        <f t="shared" si="27"/>
        <v>3996800</v>
      </c>
      <c r="X255" s="2">
        <f t="shared" si="28"/>
        <v>2669200</v>
      </c>
      <c r="Y255" s="2" cm="1">
        <f t="array" ref="Y255">_xlfn.XLOOKUP(Y$1&amp;$R255,$C$3:$C$1662&amp;$D$3:$D$1662,$E$3:$E$1662,0,0,1)</f>
        <v>35000</v>
      </c>
      <c r="Z255" s="2" cm="1">
        <f t="array" ref="Z255">_xlfn.XLOOKUP(Z$1&amp;$R255,$C$3:$C$1662&amp;$D$3:$D$1662,$E$3:$E$1662,0,0,1)</f>
        <v>14600</v>
      </c>
      <c r="AA255" s="2" cm="1">
        <f t="array" ref="AA255">_xlfn.XLOOKUP(AA$1&amp;$R255,$C$3:$C$1662&amp;$D$3:$D$1662,$E$3:$E$1662,0,0,1)</f>
        <v>3500</v>
      </c>
      <c r="AB255" s="2" cm="1">
        <f t="array" ref="AB255">_xlfn.XLOOKUP(AB$1&amp;$R255,$C$3:$C$1662&amp;$D$3:$D$1662,$E$3:$E$1662,0,0,1)</f>
        <v>4600</v>
      </c>
      <c r="AC255" s="2" cm="1">
        <f t="array" ref="AC255">_xlfn.XLOOKUP(AC$1&amp;$R255,$C$3:$C$1662&amp;$D$3:$D$1662,$E$3:$E$1662,0,0,1)</f>
        <v>14400</v>
      </c>
    </row>
    <row r="256" spans="3:29" x14ac:dyDescent="0.4">
      <c r="C256" t="s">
        <v>804</v>
      </c>
      <c r="D256" t="s">
        <v>457</v>
      </c>
      <c r="E256">
        <v>14400</v>
      </c>
      <c r="R256" t="s">
        <v>276</v>
      </c>
      <c r="S256" s="2">
        <f t="shared" si="23"/>
        <v>4477280</v>
      </c>
      <c r="T256" s="2">
        <f t="shared" si="24"/>
        <v>5422700</v>
      </c>
      <c r="U256" s="2">
        <f t="shared" si="25"/>
        <v>5133600</v>
      </c>
      <c r="V256" s="2">
        <f t="shared" si="26"/>
        <v>5156200</v>
      </c>
      <c r="W256" s="2">
        <f t="shared" si="27"/>
        <v>3999900</v>
      </c>
      <c r="X256" s="2">
        <f t="shared" si="28"/>
        <v>2674000</v>
      </c>
      <c r="Y256" s="2" cm="1">
        <f t="array" ref="Y256">_xlfn.XLOOKUP(Y$1&amp;$R256,$C$3:$C$1662&amp;$D$3:$D$1662,$E$3:$E$1662,0,0,1)</f>
        <v>13300</v>
      </c>
      <c r="Z256" s="2" cm="1">
        <f t="array" ref="Z256">_xlfn.XLOOKUP(Z$1&amp;$R256,$C$3:$C$1662&amp;$D$3:$D$1662,$E$3:$E$1662,0,0,1)</f>
        <v>7100</v>
      </c>
      <c r="AA256" s="2" cm="1">
        <f t="array" ref="AA256">_xlfn.XLOOKUP(AA$1&amp;$R256,$C$3:$C$1662&amp;$D$3:$D$1662,$E$3:$E$1662,0,0,1)</f>
        <v>14900</v>
      </c>
      <c r="AB256" s="2" cm="1">
        <f t="array" ref="AB256">_xlfn.XLOOKUP(AB$1&amp;$R256,$C$3:$C$1662&amp;$D$3:$D$1662,$E$3:$E$1662,0,0,1)</f>
        <v>3100</v>
      </c>
      <c r="AC256" s="2" cm="1">
        <f t="array" ref="AC256">_xlfn.XLOOKUP(AC$1&amp;$R256,$C$3:$C$1662&amp;$D$3:$D$1662,$E$3:$E$1662,0,0,1)</f>
        <v>4800</v>
      </c>
    </row>
    <row r="257" spans="3:29" x14ac:dyDescent="0.4">
      <c r="C257" t="s">
        <v>804</v>
      </c>
      <c r="D257" t="s">
        <v>458</v>
      </c>
      <c r="E257">
        <v>4800</v>
      </c>
      <c r="R257" t="s">
        <v>275</v>
      </c>
      <c r="S257" s="2">
        <f t="shared" si="23"/>
        <v>4483120</v>
      </c>
      <c r="T257" s="2">
        <f t="shared" si="24"/>
        <v>5432200</v>
      </c>
      <c r="U257" s="2">
        <f t="shared" si="25"/>
        <v>5139800</v>
      </c>
      <c r="V257" s="2">
        <f t="shared" si="26"/>
        <v>5159000</v>
      </c>
      <c r="W257" s="2">
        <f t="shared" si="27"/>
        <v>4006300</v>
      </c>
      <c r="X257" s="2">
        <f t="shared" si="28"/>
        <v>2678300</v>
      </c>
      <c r="Y257" s="2" cm="1">
        <f t="array" ref="Y257">_xlfn.XLOOKUP(Y$1&amp;$R257,$C$3:$C$1662&amp;$D$3:$D$1662,$E$3:$E$1662,0,0,1)</f>
        <v>9500</v>
      </c>
      <c r="Z257" s="2" cm="1">
        <f t="array" ref="Z257">_xlfn.XLOOKUP(Z$1&amp;$R257,$C$3:$C$1662&amp;$D$3:$D$1662,$E$3:$E$1662,0,0,1)</f>
        <v>6200</v>
      </c>
      <c r="AA257" s="2" cm="1">
        <f t="array" ref="AA257">_xlfn.XLOOKUP(AA$1&amp;$R257,$C$3:$C$1662&amp;$D$3:$D$1662,$E$3:$E$1662,0,0,1)</f>
        <v>2800</v>
      </c>
      <c r="AB257" s="2" cm="1">
        <f t="array" ref="AB257">_xlfn.XLOOKUP(AB$1&amp;$R257,$C$3:$C$1662&amp;$D$3:$D$1662,$E$3:$E$1662,0,0,1)</f>
        <v>6400</v>
      </c>
      <c r="AC257" s="2" cm="1">
        <f t="array" ref="AC257">_xlfn.XLOOKUP(AC$1&amp;$R257,$C$3:$C$1662&amp;$D$3:$D$1662,$E$3:$E$1662,0,0,1)</f>
        <v>4300</v>
      </c>
    </row>
    <row r="258" spans="3:29" x14ac:dyDescent="0.4">
      <c r="C258" t="s">
        <v>804</v>
      </c>
      <c r="D258" t="s">
        <v>459</v>
      </c>
      <c r="E258">
        <v>4300</v>
      </c>
      <c r="R258" t="s">
        <v>205</v>
      </c>
      <c r="S258" s="2">
        <f t="shared" si="23"/>
        <v>4492540</v>
      </c>
      <c r="T258" s="2">
        <f t="shared" si="24"/>
        <v>5442000</v>
      </c>
      <c r="U258" s="2">
        <f t="shared" si="25"/>
        <v>5146700</v>
      </c>
      <c r="V258" s="2">
        <f t="shared" si="26"/>
        <v>5169300</v>
      </c>
      <c r="W258" s="2">
        <f t="shared" si="27"/>
        <v>4017600</v>
      </c>
      <c r="X258" s="2">
        <f t="shared" si="28"/>
        <v>2687100</v>
      </c>
      <c r="Y258" s="2" cm="1">
        <f t="array" ref="Y258">_xlfn.XLOOKUP(Y$1&amp;$R258,$C$3:$C$1662&amp;$D$3:$D$1662,$E$3:$E$1662,0,0,1)</f>
        <v>9800</v>
      </c>
      <c r="Z258" s="2" cm="1">
        <f t="array" ref="Z258">_xlfn.XLOOKUP(Z$1&amp;$R258,$C$3:$C$1662&amp;$D$3:$D$1662,$E$3:$E$1662,0,0,1)</f>
        <v>6900</v>
      </c>
      <c r="AA258" s="2" cm="1">
        <f t="array" ref="AA258">_xlfn.XLOOKUP(AA$1&amp;$R258,$C$3:$C$1662&amp;$D$3:$D$1662,$E$3:$E$1662,0,0,1)</f>
        <v>10300</v>
      </c>
      <c r="AB258" s="2" cm="1">
        <f t="array" ref="AB258">_xlfn.XLOOKUP(AB$1&amp;$R258,$C$3:$C$1662&amp;$D$3:$D$1662,$E$3:$E$1662,0,0,1)</f>
        <v>11300</v>
      </c>
      <c r="AC258" s="2" cm="1">
        <f t="array" ref="AC258">_xlfn.XLOOKUP(AC$1&amp;$R258,$C$3:$C$1662&amp;$D$3:$D$1662,$E$3:$E$1662,0,0,1)</f>
        <v>8800</v>
      </c>
    </row>
    <row r="259" spans="3:29" x14ac:dyDescent="0.4">
      <c r="C259" t="s">
        <v>804</v>
      </c>
      <c r="D259" t="s">
        <v>460</v>
      </c>
      <c r="E259">
        <v>8800</v>
      </c>
      <c r="R259" t="s">
        <v>40</v>
      </c>
      <c r="S259" s="2">
        <f t="shared" ref="S259:S322" si="29">IFERROR(AVERAGEIFS(T259:X259,T259:X259,"&gt;0"),0)</f>
        <v>4498620</v>
      </c>
      <c r="T259" s="2">
        <f t="shared" si="24"/>
        <v>5454700</v>
      </c>
      <c r="U259" s="2">
        <f t="shared" si="25"/>
        <v>5154000</v>
      </c>
      <c r="V259" s="2">
        <f t="shared" si="26"/>
        <v>5171000</v>
      </c>
      <c r="W259" s="2">
        <f t="shared" si="27"/>
        <v>4021800</v>
      </c>
      <c r="X259" s="2">
        <f t="shared" si="28"/>
        <v>2691600</v>
      </c>
      <c r="Y259" s="2" cm="1">
        <f t="array" ref="Y259">_xlfn.XLOOKUP(Y$1&amp;$R259,$C$3:$C$1662&amp;$D$3:$D$1662,$E$3:$E$1662,0,0,1)</f>
        <v>12700</v>
      </c>
      <c r="Z259" s="2" cm="1">
        <f t="array" ref="Z259">_xlfn.XLOOKUP(Z$1&amp;$R259,$C$3:$C$1662&amp;$D$3:$D$1662,$E$3:$E$1662,0,0,1)</f>
        <v>7300</v>
      </c>
      <c r="AA259" s="2" cm="1">
        <f t="array" ref="AA259">_xlfn.XLOOKUP(AA$1&amp;$R259,$C$3:$C$1662&amp;$D$3:$D$1662,$E$3:$E$1662,0,0,1)</f>
        <v>1700</v>
      </c>
      <c r="AB259" s="2" cm="1">
        <f t="array" ref="AB259">_xlfn.XLOOKUP(AB$1&amp;$R259,$C$3:$C$1662&amp;$D$3:$D$1662,$E$3:$E$1662,0,0,1)</f>
        <v>4200</v>
      </c>
      <c r="AC259" s="2" cm="1">
        <f t="array" ref="AC259">_xlfn.XLOOKUP(AC$1&amp;$R259,$C$3:$C$1662&amp;$D$3:$D$1662,$E$3:$E$1662,0,0,1)</f>
        <v>4500</v>
      </c>
    </row>
    <row r="260" spans="3:29" x14ac:dyDescent="0.4">
      <c r="C260" t="s">
        <v>804</v>
      </c>
      <c r="D260" t="s">
        <v>461</v>
      </c>
      <c r="E260">
        <v>4500</v>
      </c>
      <c r="R260" t="s">
        <v>231</v>
      </c>
      <c r="S260" s="2">
        <f t="shared" si="29"/>
        <v>4503540</v>
      </c>
      <c r="T260" s="2">
        <f t="shared" ref="T260:T303" si="30">T259+Y260</f>
        <v>5458700</v>
      </c>
      <c r="U260" s="2">
        <f t="shared" ref="U260:U303" si="31">U259+Z260</f>
        <v>5165800</v>
      </c>
      <c r="V260" s="2">
        <f t="shared" ref="V260:V303" si="32">V259+AA260</f>
        <v>5172900</v>
      </c>
      <c r="W260" s="2">
        <f t="shared" ref="W260:W303" si="33">W259+AB260</f>
        <v>4027700</v>
      </c>
      <c r="X260" s="2">
        <f t="shared" ref="X260:X303" si="34">X259+AC260</f>
        <v>2692600</v>
      </c>
      <c r="Y260" s="2" cm="1">
        <f t="array" ref="Y260">_xlfn.XLOOKUP(Y$1&amp;$R260,$C$3:$C$1662&amp;$D$3:$D$1662,$E$3:$E$1662,0,0,1)</f>
        <v>4000</v>
      </c>
      <c r="Z260" s="2" cm="1">
        <f t="array" ref="Z260">_xlfn.XLOOKUP(Z$1&amp;$R260,$C$3:$C$1662&amp;$D$3:$D$1662,$E$3:$E$1662,0,0,1)</f>
        <v>11800</v>
      </c>
      <c r="AA260" s="2" cm="1">
        <f t="array" ref="AA260">_xlfn.XLOOKUP(AA$1&amp;$R260,$C$3:$C$1662&amp;$D$3:$D$1662,$E$3:$E$1662,0,0,1)</f>
        <v>1900</v>
      </c>
      <c r="AB260" s="2" cm="1">
        <f t="array" ref="AB260">_xlfn.XLOOKUP(AB$1&amp;$R260,$C$3:$C$1662&amp;$D$3:$D$1662,$E$3:$E$1662,0,0,1)</f>
        <v>5900</v>
      </c>
      <c r="AC260" s="2" cm="1">
        <f t="array" ref="AC260">_xlfn.XLOOKUP(AC$1&amp;$R260,$C$3:$C$1662&amp;$D$3:$D$1662,$E$3:$E$1662,0,0,1)</f>
        <v>1000</v>
      </c>
    </row>
    <row r="261" spans="3:29" x14ac:dyDescent="0.4">
      <c r="C261" t="s">
        <v>804</v>
      </c>
      <c r="D261" t="s">
        <v>462</v>
      </c>
      <c r="E261">
        <v>1000</v>
      </c>
      <c r="R261" t="s">
        <v>244</v>
      </c>
      <c r="S261" s="2">
        <f t="shared" si="29"/>
        <v>4513720</v>
      </c>
      <c r="T261" s="2">
        <f t="shared" si="30"/>
        <v>5466200</v>
      </c>
      <c r="U261" s="2">
        <f t="shared" si="31"/>
        <v>5171000</v>
      </c>
      <c r="V261" s="2">
        <f t="shared" si="32"/>
        <v>5192300</v>
      </c>
      <c r="W261" s="2">
        <f t="shared" si="33"/>
        <v>4032700</v>
      </c>
      <c r="X261" s="2">
        <f t="shared" si="34"/>
        <v>2706400</v>
      </c>
      <c r="Y261" s="2" cm="1">
        <f t="array" ref="Y261">_xlfn.XLOOKUP(Y$1&amp;$R261,$C$3:$C$1662&amp;$D$3:$D$1662,$E$3:$E$1662,0,0,1)</f>
        <v>7500</v>
      </c>
      <c r="Z261" s="2" cm="1">
        <f t="array" ref="Z261">_xlfn.XLOOKUP(Z$1&amp;$R261,$C$3:$C$1662&amp;$D$3:$D$1662,$E$3:$E$1662,0,0,1)</f>
        <v>5200</v>
      </c>
      <c r="AA261" s="2" cm="1">
        <f t="array" ref="AA261">_xlfn.XLOOKUP(AA$1&amp;$R261,$C$3:$C$1662&amp;$D$3:$D$1662,$E$3:$E$1662,0,0,1)</f>
        <v>19400</v>
      </c>
      <c r="AB261" s="2" cm="1">
        <f t="array" ref="AB261">_xlfn.XLOOKUP(AB$1&amp;$R261,$C$3:$C$1662&amp;$D$3:$D$1662,$E$3:$E$1662,0,0,1)</f>
        <v>5000</v>
      </c>
      <c r="AC261" s="2" cm="1">
        <f t="array" ref="AC261">_xlfn.XLOOKUP(AC$1&amp;$R261,$C$3:$C$1662&amp;$D$3:$D$1662,$E$3:$E$1662,0,0,1)</f>
        <v>13800</v>
      </c>
    </row>
    <row r="262" spans="3:29" x14ac:dyDescent="0.4">
      <c r="C262" t="s">
        <v>804</v>
      </c>
      <c r="D262" t="s">
        <v>463</v>
      </c>
      <c r="E262">
        <v>13800</v>
      </c>
      <c r="R262" t="s">
        <v>124</v>
      </c>
      <c r="S262" s="2">
        <f t="shared" si="29"/>
        <v>4520480</v>
      </c>
      <c r="T262" s="2">
        <f t="shared" si="30"/>
        <v>5481600</v>
      </c>
      <c r="U262" s="2">
        <f t="shared" si="31"/>
        <v>5174500</v>
      </c>
      <c r="V262" s="2">
        <f t="shared" si="32"/>
        <v>5195500</v>
      </c>
      <c r="W262" s="2">
        <f t="shared" si="33"/>
        <v>4042200</v>
      </c>
      <c r="X262" s="2">
        <f t="shared" si="34"/>
        <v>2708600</v>
      </c>
      <c r="Y262" s="2" cm="1">
        <f t="array" ref="Y262">_xlfn.XLOOKUP(Y$1&amp;$R262,$C$3:$C$1662&amp;$D$3:$D$1662,$E$3:$E$1662,0,0,1)</f>
        <v>15400</v>
      </c>
      <c r="Z262" s="2" cm="1">
        <f t="array" ref="Z262">_xlfn.XLOOKUP(Z$1&amp;$R262,$C$3:$C$1662&amp;$D$3:$D$1662,$E$3:$E$1662,0,0,1)</f>
        <v>3500</v>
      </c>
      <c r="AA262" s="2" cm="1">
        <f t="array" ref="AA262">_xlfn.XLOOKUP(AA$1&amp;$R262,$C$3:$C$1662&amp;$D$3:$D$1662,$E$3:$E$1662,0,0,1)</f>
        <v>3200</v>
      </c>
      <c r="AB262" s="2" cm="1">
        <f t="array" ref="AB262">_xlfn.XLOOKUP(AB$1&amp;$R262,$C$3:$C$1662&amp;$D$3:$D$1662,$E$3:$E$1662,0,0,1)</f>
        <v>9500</v>
      </c>
      <c r="AC262" s="2" cm="1">
        <f t="array" ref="AC262">_xlfn.XLOOKUP(AC$1&amp;$R262,$C$3:$C$1662&amp;$D$3:$D$1662,$E$3:$E$1662,0,0,1)</f>
        <v>2200</v>
      </c>
    </row>
    <row r="263" spans="3:29" x14ac:dyDescent="0.4">
      <c r="C263" t="s">
        <v>804</v>
      </c>
      <c r="D263" t="s">
        <v>464</v>
      </c>
      <c r="E263">
        <v>2200</v>
      </c>
      <c r="R263" t="s">
        <v>196</v>
      </c>
      <c r="S263" s="2">
        <f t="shared" si="29"/>
        <v>4530840</v>
      </c>
      <c r="T263" s="2">
        <f t="shared" si="30"/>
        <v>5487800</v>
      </c>
      <c r="U263" s="2">
        <f t="shared" si="31"/>
        <v>5184400</v>
      </c>
      <c r="V263" s="2">
        <f t="shared" si="32"/>
        <v>5214400</v>
      </c>
      <c r="W263" s="2">
        <f t="shared" si="33"/>
        <v>4049900</v>
      </c>
      <c r="X263" s="2">
        <f t="shared" si="34"/>
        <v>2717700</v>
      </c>
      <c r="Y263" s="2" cm="1">
        <f t="array" ref="Y263">_xlfn.XLOOKUP(Y$1&amp;$R263,$C$3:$C$1662&amp;$D$3:$D$1662,$E$3:$E$1662,0,0,1)</f>
        <v>6200</v>
      </c>
      <c r="Z263" s="2" cm="1">
        <f t="array" ref="Z263">_xlfn.XLOOKUP(Z$1&amp;$R263,$C$3:$C$1662&amp;$D$3:$D$1662,$E$3:$E$1662,0,0,1)</f>
        <v>9900</v>
      </c>
      <c r="AA263" s="2" cm="1">
        <f t="array" ref="AA263">_xlfn.XLOOKUP(AA$1&amp;$R263,$C$3:$C$1662&amp;$D$3:$D$1662,$E$3:$E$1662,0,0,1)</f>
        <v>18900</v>
      </c>
      <c r="AB263" s="2" cm="1">
        <f t="array" ref="AB263">_xlfn.XLOOKUP(AB$1&amp;$R263,$C$3:$C$1662&amp;$D$3:$D$1662,$E$3:$E$1662,0,0,1)</f>
        <v>7700</v>
      </c>
      <c r="AC263" s="2" cm="1">
        <f t="array" ref="AC263">_xlfn.XLOOKUP(AC$1&amp;$R263,$C$3:$C$1662&amp;$D$3:$D$1662,$E$3:$E$1662,0,0,1)</f>
        <v>9100</v>
      </c>
    </row>
    <row r="264" spans="3:29" x14ac:dyDescent="0.4">
      <c r="C264" t="s">
        <v>804</v>
      </c>
      <c r="D264" t="s">
        <v>465</v>
      </c>
      <c r="E264">
        <v>9100</v>
      </c>
      <c r="R264" t="s">
        <v>254</v>
      </c>
      <c r="S264" s="2">
        <f t="shared" si="29"/>
        <v>4541380</v>
      </c>
      <c r="T264" s="2">
        <f t="shared" si="30"/>
        <v>5500600</v>
      </c>
      <c r="U264" s="2">
        <f t="shared" si="31"/>
        <v>5189400</v>
      </c>
      <c r="V264" s="2">
        <f t="shared" si="32"/>
        <v>5232600</v>
      </c>
      <c r="W264" s="2">
        <f t="shared" si="33"/>
        <v>4061200</v>
      </c>
      <c r="X264" s="2">
        <f t="shared" si="34"/>
        <v>2723100</v>
      </c>
      <c r="Y264" s="2" cm="1">
        <f t="array" ref="Y264">_xlfn.XLOOKUP(Y$1&amp;$R264,$C$3:$C$1662&amp;$D$3:$D$1662,$E$3:$E$1662,0,0,1)</f>
        <v>12800</v>
      </c>
      <c r="Z264" s="2" cm="1">
        <f t="array" ref="Z264">_xlfn.XLOOKUP(Z$1&amp;$R264,$C$3:$C$1662&amp;$D$3:$D$1662,$E$3:$E$1662,0,0,1)</f>
        <v>5000</v>
      </c>
      <c r="AA264" s="2" cm="1">
        <f t="array" ref="AA264">_xlfn.XLOOKUP(AA$1&amp;$R264,$C$3:$C$1662&amp;$D$3:$D$1662,$E$3:$E$1662,0,0,1)</f>
        <v>18200</v>
      </c>
      <c r="AB264" s="2" cm="1">
        <f t="array" ref="AB264">_xlfn.XLOOKUP(AB$1&amp;$R264,$C$3:$C$1662&amp;$D$3:$D$1662,$E$3:$E$1662,0,0,1)</f>
        <v>11300</v>
      </c>
      <c r="AC264" s="2" cm="1">
        <f t="array" ref="AC264">_xlfn.XLOOKUP(AC$1&amp;$R264,$C$3:$C$1662&amp;$D$3:$D$1662,$E$3:$E$1662,0,0,1)</f>
        <v>5400</v>
      </c>
    </row>
    <row r="265" spans="3:29" x14ac:dyDescent="0.4">
      <c r="C265" t="s">
        <v>804</v>
      </c>
      <c r="D265" t="s">
        <v>466</v>
      </c>
      <c r="E265">
        <v>5400</v>
      </c>
      <c r="R265" t="s">
        <v>187</v>
      </c>
      <c r="S265" s="2">
        <f t="shared" si="29"/>
        <v>4550000</v>
      </c>
      <c r="T265" s="2">
        <f t="shared" si="30"/>
        <v>5514800</v>
      </c>
      <c r="U265" s="2">
        <f t="shared" si="31"/>
        <v>5200100</v>
      </c>
      <c r="V265" s="2">
        <f t="shared" si="32"/>
        <v>5239000</v>
      </c>
      <c r="W265" s="2">
        <f t="shared" si="33"/>
        <v>4065700</v>
      </c>
      <c r="X265" s="2">
        <f t="shared" si="34"/>
        <v>2730400</v>
      </c>
      <c r="Y265" s="2" cm="1">
        <f t="array" ref="Y265">_xlfn.XLOOKUP(Y$1&amp;$R265,$C$3:$C$1662&amp;$D$3:$D$1662,$E$3:$E$1662,0,0,1)</f>
        <v>14200</v>
      </c>
      <c r="Z265" s="2" cm="1">
        <f t="array" ref="Z265">_xlfn.XLOOKUP(Z$1&amp;$R265,$C$3:$C$1662&amp;$D$3:$D$1662,$E$3:$E$1662,0,0,1)</f>
        <v>10700</v>
      </c>
      <c r="AA265" s="2" cm="1">
        <f t="array" ref="AA265">_xlfn.XLOOKUP(AA$1&amp;$R265,$C$3:$C$1662&amp;$D$3:$D$1662,$E$3:$E$1662,0,0,1)</f>
        <v>6400</v>
      </c>
      <c r="AB265" s="2" cm="1">
        <f t="array" ref="AB265">_xlfn.XLOOKUP(AB$1&amp;$R265,$C$3:$C$1662&amp;$D$3:$D$1662,$E$3:$E$1662,0,0,1)</f>
        <v>4500</v>
      </c>
      <c r="AC265" s="2" cm="1">
        <f t="array" ref="AC265">_xlfn.XLOOKUP(AC$1&amp;$R265,$C$3:$C$1662&amp;$D$3:$D$1662,$E$3:$E$1662,0,0,1)</f>
        <v>7300</v>
      </c>
    </row>
    <row r="266" spans="3:29" x14ac:dyDescent="0.4">
      <c r="C266" t="s">
        <v>804</v>
      </c>
      <c r="D266" t="s">
        <v>467</v>
      </c>
      <c r="E266">
        <v>7300</v>
      </c>
      <c r="R266" t="s">
        <v>129</v>
      </c>
      <c r="S266" s="2">
        <f t="shared" si="29"/>
        <v>4554680</v>
      </c>
      <c r="T266" s="2">
        <f t="shared" si="30"/>
        <v>5519600</v>
      </c>
      <c r="U266" s="2">
        <f t="shared" si="31"/>
        <v>5204000</v>
      </c>
      <c r="V266" s="2">
        <f t="shared" si="32"/>
        <v>5242900</v>
      </c>
      <c r="W266" s="2">
        <f t="shared" si="33"/>
        <v>4073600</v>
      </c>
      <c r="X266" s="2">
        <f t="shared" si="34"/>
        <v>2733300</v>
      </c>
      <c r="Y266" s="2" cm="1">
        <f t="array" ref="Y266">_xlfn.XLOOKUP(Y$1&amp;$R266,$C$3:$C$1662&amp;$D$3:$D$1662,$E$3:$E$1662,0,0,1)</f>
        <v>4800</v>
      </c>
      <c r="Z266" s="2" cm="1">
        <f t="array" ref="Z266">_xlfn.XLOOKUP(Z$1&amp;$R266,$C$3:$C$1662&amp;$D$3:$D$1662,$E$3:$E$1662,0,0,1)</f>
        <v>3900</v>
      </c>
      <c r="AA266" s="2" cm="1">
        <f t="array" ref="AA266">_xlfn.XLOOKUP(AA$1&amp;$R266,$C$3:$C$1662&amp;$D$3:$D$1662,$E$3:$E$1662,0,0,1)</f>
        <v>3900</v>
      </c>
      <c r="AB266" s="2" cm="1">
        <f t="array" ref="AB266">_xlfn.XLOOKUP(AB$1&amp;$R266,$C$3:$C$1662&amp;$D$3:$D$1662,$E$3:$E$1662,0,0,1)</f>
        <v>7900</v>
      </c>
      <c r="AC266" s="2" cm="1">
        <f t="array" ref="AC266">_xlfn.XLOOKUP(AC$1&amp;$R266,$C$3:$C$1662&amp;$D$3:$D$1662,$E$3:$E$1662,0,0,1)</f>
        <v>2900</v>
      </c>
    </row>
    <row r="267" spans="3:29" x14ac:dyDescent="0.4">
      <c r="C267" t="s">
        <v>804</v>
      </c>
      <c r="D267" t="s">
        <v>468</v>
      </c>
      <c r="E267">
        <v>2900</v>
      </c>
      <c r="R267" t="s">
        <v>45</v>
      </c>
      <c r="S267" s="2">
        <f t="shared" si="29"/>
        <v>4565120</v>
      </c>
      <c r="T267" s="2">
        <f t="shared" si="30"/>
        <v>5526800</v>
      </c>
      <c r="U267" s="2">
        <f t="shared" si="31"/>
        <v>5217600</v>
      </c>
      <c r="V267" s="2">
        <f t="shared" si="32"/>
        <v>5264700</v>
      </c>
      <c r="W267" s="2">
        <f t="shared" si="33"/>
        <v>4078100</v>
      </c>
      <c r="X267" s="2">
        <f t="shared" si="34"/>
        <v>2738400</v>
      </c>
      <c r="Y267" s="2" cm="1">
        <f t="array" ref="Y267">_xlfn.XLOOKUP(Y$1&amp;$R267,$C$3:$C$1662&amp;$D$3:$D$1662,$E$3:$E$1662,0,0,1)</f>
        <v>7200</v>
      </c>
      <c r="Z267" s="2" cm="1">
        <f t="array" ref="Z267">_xlfn.XLOOKUP(Z$1&amp;$R267,$C$3:$C$1662&amp;$D$3:$D$1662,$E$3:$E$1662,0,0,1)</f>
        <v>13600</v>
      </c>
      <c r="AA267" s="2" cm="1">
        <f t="array" ref="AA267">_xlfn.XLOOKUP(AA$1&amp;$R267,$C$3:$C$1662&amp;$D$3:$D$1662,$E$3:$E$1662,0,0,1)</f>
        <v>21800</v>
      </c>
      <c r="AB267" s="2" cm="1">
        <f t="array" ref="AB267">_xlfn.XLOOKUP(AB$1&amp;$R267,$C$3:$C$1662&amp;$D$3:$D$1662,$E$3:$E$1662,0,0,1)</f>
        <v>4500</v>
      </c>
      <c r="AC267" s="2" cm="1">
        <f t="array" ref="AC267">_xlfn.XLOOKUP(AC$1&amp;$R267,$C$3:$C$1662&amp;$D$3:$D$1662,$E$3:$E$1662,0,0,1)</f>
        <v>5100</v>
      </c>
    </row>
    <row r="268" spans="3:29" x14ac:dyDescent="0.4">
      <c r="C268" t="s">
        <v>804</v>
      </c>
      <c r="D268" t="s">
        <v>469</v>
      </c>
      <c r="E268">
        <v>5100</v>
      </c>
      <c r="R268" t="s">
        <v>181</v>
      </c>
      <c r="S268" s="2">
        <f t="shared" si="29"/>
        <v>4573600</v>
      </c>
      <c r="T268" s="2">
        <f t="shared" si="30"/>
        <v>5535700</v>
      </c>
      <c r="U268" s="2">
        <f t="shared" si="31"/>
        <v>5223200</v>
      </c>
      <c r="V268" s="2">
        <f t="shared" si="32"/>
        <v>5274500</v>
      </c>
      <c r="W268" s="2">
        <f t="shared" si="33"/>
        <v>4085000</v>
      </c>
      <c r="X268" s="2">
        <f t="shared" si="34"/>
        <v>2749600</v>
      </c>
      <c r="Y268" s="2" cm="1">
        <f t="array" ref="Y268">_xlfn.XLOOKUP(Y$1&amp;$R268,$C$3:$C$1662&amp;$D$3:$D$1662,$E$3:$E$1662,0,0,1)</f>
        <v>8900</v>
      </c>
      <c r="Z268" s="2" cm="1">
        <f t="array" ref="Z268">_xlfn.XLOOKUP(Z$1&amp;$R268,$C$3:$C$1662&amp;$D$3:$D$1662,$E$3:$E$1662,0,0,1)</f>
        <v>5600</v>
      </c>
      <c r="AA268" s="2" cm="1">
        <f t="array" ref="AA268">_xlfn.XLOOKUP(AA$1&amp;$R268,$C$3:$C$1662&amp;$D$3:$D$1662,$E$3:$E$1662,0,0,1)</f>
        <v>9800</v>
      </c>
      <c r="AB268" s="2" cm="1">
        <f t="array" ref="AB268">_xlfn.XLOOKUP(AB$1&amp;$R268,$C$3:$C$1662&amp;$D$3:$D$1662,$E$3:$E$1662,0,0,1)</f>
        <v>6900</v>
      </c>
      <c r="AC268" s="2" cm="1">
        <f t="array" ref="AC268">_xlfn.XLOOKUP(AC$1&amp;$R268,$C$3:$C$1662&amp;$D$3:$D$1662,$E$3:$E$1662,0,0,1)</f>
        <v>11200</v>
      </c>
    </row>
    <row r="269" spans="3:29" x14ac:dyDescent="0.4">
      <c r="C269" t="s">
        <v>804</v>
      </c>
      <c r="D269" t="s">
        <v>470</v>
      </c>
      <c r="E269">
        <v>11200</v>
      </c>
      <c r="R269" t="s">
        <v>82</v>
      </c>
      <c r="S269" s="2">
        <f t="shared" si="29"/>
        <v>4587180</v>
      </c>
      <c r="T269" s="2">
        <f t="shared" si="30"/>
        <v>5546300</v>
      </c>
      <c r="U269" s="2">
        <f t="shared" si="31"/>
        <v>5234700</v>
      </c>
      <c r="V269" s="2">
        <f t="shared" si="32"/>
        <v>5311500</v>
      </c>
      <c r="W269" s="2">
        <f t="shared" si="33"/>
        <v>4092000</v>
      </c>
      <c r="X269" s="2">
        <f t="shared" si="34"/>
        <v>2751400</v>
      </c>
      <c r="Y269" s="2" cm="1">
        <f t="array" ref="Y269">_xlfn.XLOOKUP(Y$1&amp;$R269,$C$3:$C$1662&amp;$D$3:$D$1662,$E$3:$E$1662,0,0,1)</f>
        <v>10600</v>
      </c>
      <c r="Z269" s="2" cm="1">
        <f t="array" ref="Z269">_xlfn.XLOOKUP(Z$1&amp;$R269,$C$3:$C$1662&amp;$D$3:$D$1662,$E$3:$E$1662,0,0,1)</f>
        <v>11500</v>
      </c>
      <c r="AA269" s="2" cm="1">
        <f t="array" ref="AA269">_xlfn.XLOOKUP(AA$1&amp;$R269,$C$3:$C$1662&amp;$D$3:$D$1662,$E$3:$E$1662,0,0,1)</f>
        <v>37000</v>
      </c>
      <c r="AB269" s="2" cm="1">
        <f t="array" ref="AB269">_xlfn.XLOOKUP(AB$1&amp;$R269,$C$3:$C$1662&amp;$D$3:$D$1662,$E$3:$E$1662,0,0,1)</f>
        <v>7000</v>
      </c>
      <c r="AC269" s="2" cm="1">
        <f t="array" ref="AC269">_xlfn.XLOOKUP(AC$1&amp;$R269,$C$3:$C$1662&amp;$D$3:$D$1662,$E$3:$E$1662,0,0,1)</f>
        <v>1800</v>
      </c>
    </row>
    <row r="270" spans="3:29" x14ac:dyDescent="0.4">
      <c r="C270" t="s">
        <v>804</v>
      </c>
      <c r="D270" t="s">
        <v>471</v>
      </c>
      <c r="E270">
        <v>1800</v>
      </c>
      <c r="R270" t="s">
        <v>213</v>
      </c>
      <c r="S270" s="2">
        <f t="shared" si="29"/>
        <v>4592540</v>
      </c>
      <c r="T270" s="2">
        <f t="shared" si="30"/>
        <v>5549200</v>
      </c>
      <c r="U270" s="2">
        <f t="shared" si="31"/>
        <v>5240500</v>
      </c>
      <c r="V270" s="2">
        <f t="shared" si="32"/>
        <v>5319800</v>
      </c>
      <c r="W270" s="2">
        <f t="shared" si="33"/>
        <v>4099500</v>
      </c>
      <c r="X270" s="2">
        <f t="shared" si="34"/>
        <v>2753700</v>
      </c>
      <c r="Y270" s="2" cm="1">
        <f t="array" ref="Y270">_xlfn.XLOOKUP(Y$1&amp;$R270,$C$3:$C$1662&amp;$D$3:$D$1662,$E$3:$E$1662,0,0,1)</f>
        <v>2900</v>
      </c>
      <c r="Z270" s="2" cm="1">
        <f t="array" ref="Z270">_xlfn.XLOOKUP(Z$1&amp;$R270,$C$3:$C$1662&amp;$D$3:$D$1662,$E$3:$E$1662,0,0,1)</f>
        <v>5800</v>
      </c>
      <c r="AA270" s="2" cm="1">
        <f t="array" ref="AA270">_xlfn.XLOOKUP(AA$1&amp;$R270,$C$3:$C$1662&amp;$D$3:$D$1662,$E$3:$E$1662,0,0,1)</f>
        <v>8300</v>
      </c>
      <c r="AB270" s="2" cm="1">
        <f t="array" ref="AB270">_xlfn.XLOOKUP(AB$1&amp;$R270,$C$3:$C$1662&amp;$D$3:$D$1662,$E$3:$E$1662,0,0,1)</f>
        <v>7500</v>
      </c>
      <c r="AC270" s="2" cm="1">
        <f t="array" ref="AC270">_xlfn.XLOOKUP(AC$1&amp;$R270,$C$3:$C$1662&amp;$D$3:$D$1662,$E$3:$E$1662,0,0,1)</f>
        <v>2300</v>
      </c>
    </row>
    <row r="271" spans="3:29" x14ac:dyDescent="0.4">
      <c r="C271" t="s">
        <v>804</v>
      </c>
      <c r="D271" t="s">
        <v>472</v>
      </c>
      <c r="E271">
        <v>2300</v>
      </c>
      <c r="R271" t="s">
        <v>279</v>
      </c>
      <c r="S271" s="2">
        <f t="shared" si="29"/>
        <v>4601400</v>
      </c>
      <c r="T271" s="2">
        <f t="shared" si="30"/>
        <v>5566200</v>
      </c>
      <c r="U271" s="2">
        <f t="shared" si="31"/>
        <v>5247800</v>
      </c>
      <c r="V271" s="2">
        <f t="shared" si="32"/>
        <v>5324200</v>
      </c>
      <c r="W271" s="2">
        <f t="shared" si="33"/>
        <v>4106500</v>
      </c>
      <c r="X271" s="2">
        <f t="shared" si="34"/>
        <v>2762300</v>
      </c>
      <c r="Y271" s="2" cm="1">
        <f t="array" ref="Y271">_xlfn.XLOOKUP(Y$1&amp;$R271,$C$3:$C$1662&amp;$D$3:$D$1662,$E$3:$E$1662,0,0,1)</f>
        <v>17000</v>
      </c>
      <c r="Z271" s="2" cm="1">
        <f t="array" ref="Z271">_xlfn.XLOOKUP(Z$1&amp;$R271,$C$3:$C$1662&amp;$D$3:$D$1662,$E$3:$E$1662,0,0,1)</f>
        <v>7300</v>
      </c>
      <c r="AA271" s="2" cm="1">
        <f t="array" ref="AA271">_xlfn.XLOOKUP(AA$1&amp;$R271,$C$3:$C$1662&amp;$D$3:$D$1662,$E$3:$E$1662,0,0,1)</f>
        <v>4400</v>
      </c>
      <c r="AB271" s="2" cm="1">
        <f t="array" ref="AB271">_xlfn.XLOOKUP(AB$1&amp;$R271,$C$3:$C$1662&amp;$D$3:$D$1662,$E$3:$E$1662,0,0,1)</f>
        <v>7000</v>
      </c>
      <c r="AC271" s="2" cm="1">
        <f t="array" ref="AC271">_xlfn.XLOOKUP(AC$1&amp;$R271,$C$3:$C$1662&amp;$D$3:$D$1662,$E$3:$E$1662,0,0,1)</f>
        <v>8600</v>
      </c>
    </row>
    <row r="272" spans="3:29" x14ac:dyDescent="0.4">
      <c r="C272" t="s">
        <v>804</v>
      </c>
      <c r="D272" t="s">
        <v>473</v>
      </c>
      <c r="E272">
        <v>8600</v>
      </c>
      <c r="R272" t="s">
        <v>145</v>
      </c>
      <c r="S272" s="2">
        <f t="shared" si="29"/>
        <v>4610620</v>
      </c>
      <c r="T272" s="2">
        <f t="shared" si="30"/>
        <v>5583700</v>
      </c>
      <c r="U272" s="2">
        <f t="shared" si="31"/>
        <v>5257200</v>
      </c>
      <c r="V272" s="2">
        <f t="shared" si="32"/>
        <v>5328100</v>
      </c>
      <c r="W272" s="2">
        <f t="shared" si="33"/>
        <v>4115500</v>
      </c>
      <c r="X272" s="2">
        <f t="shared" si="34"/>
        <v>2768600</v>
      </c>
      <c r="Y272" s="2" cm="1">
        <f t="array" ref="Y272">_xlfn.XLOOKUP(Y$1&amp;$R272,$C$3:$C$1662&amp;$D$3:$D$1662,$E$3:$E$1662,0,0,1)</f>
        <v>17500</v>
      </c>
      <c r="Z272" s="2" cm="1">
        <f t="array" ref="Z272">_xlfn.XLOOKUP(Z$1&amp;$R272,$C$3:$C$1662&amp;$D$3:$D$1662,$E$3:$E$1662,0,0,1)</f>
        <v>9400</v>
      </c>
      <c r="AA272" s="2" cm="1">
        <f t="array" ref="AA272">_xlfn.XLOOKUP(AA$1&amp;$R272,$C$3:$C$1662&amp;$D$3:$D$1662,$E$3:$E$1662,0,0,1)</f>
        <v>3900</v>
      </c>
      <c r="AB272" s="2" cm="1">
        <f t="array" ref="AB272">_xlfn.XLOOKUP(AB$1&amp;$R272,$C$3:$C$1662&amp;$D$3:$D$1662,$E$3:$E$1662,0,0,1)</f>
        <v>9000</v>
      </c>
      <c r="AC272" s="2" cm="1">
        <f t="array" ref="AC272">_xlfn.XLOOKUP(AC$1&amp;$R272,$C$3:$C$1662&amp;$D$3:$D$1662,$E$3:$E$1662,0,0,1)</f>
        <v>6300</v>
      </c>
    </row>
    <row r="273" spans="3:29" x14ac:dyDescent="0.4">
      <c r="C273" t="s">
        <v>804</v>
      </c>
      <c r="D273" t="s">
        <v>474</v>
      </c>
      <c r="E273">
        <v>6300</v>
      </c>
      <c r="R273" t="s">
        <v>61</v>
      </c>
      <c r="S273" s="2">
        <f t="shared" si="29"/>
        <v>4634380</v>
      </c>
      <c r="T273" s="2">
        <f t="shared" si="30"/>
        <v>5655700</v>
      </c>
      <c r="U273" s="2">
        <f t="shared" si="31"/>
        <v>5264400</v>
      </c>
      <c r="V273" s="2">
        <f t="shared" si="32"/>
        <v>5341900</v>
      </c>
      <c r="W273" s="2">
        <f t="shared" si="33"/>
        <v>4123200</v>
      </c>
      <c r="X273" s="2">
        <f t="shared" si="34"/>
        <v>2786700</v>
      </c>
      <c r="Y273" s="2" cm="1">
        <f t="array" ref="Y273">_xlfn.XLOOKUP(Y$1&amp;$R273,$C$3:$C$1662&amp;$D$3:$D$1662,$E$3:$E$1662,0,0,1)</f>
        <v>72000</v>
      </c>
      <c r="Z273" s="2" cm="1">
        <f t="array" ref="Z273">_xlfn.XLOOKUP(Z$1&amp;$R273,$C$3:$C$1662&amp;$D$3:$D$1662,$E$3:$E$1662,0,0,1)</f>
        <v>7200</v>
      </c>
      <c r="AA273" s="2" cm="1">
        <f t="array" ref="AA273">_xlfn.XLOOKUP(AA$1&amp;$R273,$C$3:$C$1662&amp;$D$3:$D$1662,$E$3:$E$1662,0,0,1)</f>
        <v>13800</v>
      </c>
      <c r="AB273" s="2" cm="1">
        <f t="array" ref="AB273">_xlfn.XLOOKUP(AB$1&amp;$R273,$C$3:$C$1662&amp;$D$3:$D$1662,$E$3:$E$1662,0,0,1)</f>
        <v>7700</v>
      </c>
      <c r="AC273" s="2" cm="1">
        <f t="array" ref="AC273">_xlfn.XLOOKUP(AC$1&amp;$R273,$C$3:$C$1662&amp;$D$3:$D$1662,$E$3:$E$1662,0,0,1)</f>
        <v>18100</v>
      </c>
    </row>
    <row r="274" spans="3:29" x14ac:dyDescent="0.4">
      <c r="C274" t="s">
        <v>804</v>
      </c>
      <c r="D274" t="s">
        <v>475</v>
      </c>
      <c r="E274">
        <v>18100</v>
      </c>
      <c r="R274" t="s">
        <v>270</v>
      </c>
      <c r="S274" s="2">
        <f t="shared" si="29"/>
        <v>4641280</v>
      </c>
      <c r="T274" s="2">
        <f t="shared" si="30"/>
        <v>5666300</v>
      </c>
      <c r="U274" s="2">
        <f t="shared" si="31"/>
        <v>5272000</v>
      </c>
      <c r="V274" s="2">
        <f t="shared" si="32"/>
        <v>5343300</v>
      </c>
      <c r="W274" s="2">
        <f t="shared" si="33"/>
        <v>4132200</v>
      </c>
      <c r="X274" s="2">
        <f t="shared" si="34"/>
        <v>2792600</v>
      </c>
      <c r="Y274" s="2" cm="1">
        <f t="array" ref="Y274">_xlfn.XLOOKUP(Y$1&amp;$R274,$C$3:$C$1662&amp;$D$3:$D$1662,$E$3:$E$1662,0,0,1)</f>
        <v>10600</v>
      </c>
      <c r="Z274" s="2" cm="1">
        <f t="array" ref="Z274">_xlfn.XLOOKUP(Z$1&amp;$R274,$C$3:$C$1662&amp;$D$3:$D$1662,$E$3:$E$1662,0,0,1)</f>
        <v>7600</v>
      </c>
      <c r="AA274" s="2" cm="1">
        <f t="array" ref="AA274">_xlfn.XLOOKUP(AA$1&amp;$R274,$C$3:$C$1662&amp;$D$3:$D$1662,$E$3:$E$1662,0,0,1)</f>
        <v>1400</v>
      </c>
      <c r="AB274" s="2" cm="1">
        <f t="array" ref="AB274">_xlfn.XLOOKUP(AB$1&amp;$R274,$C$3:$C$1662&amp;$D$3:$D$1662,$E$3:$E$1662,0,0,1)</f>
        <v>9000</v>
      </c>
      <c r="AC274" s="2" cm="1">
        <f t="array" ref="AC274">_xlfn.XLOOKUP(AC$1&amp;$R274,$C$3:$C$1662&amp;$D$3:$D$1662,$E$3:$E$1662,0,0,1)</f>
        <v>5900</v>
      </c>
    </row>
    <row r="275" spans="3:29" x14ac:dyDescent="0.4">
      <c r="C275" t="s">
        <v>804</v>
      </c>
      <c r="D275" t="s">
        <v>476</v>
      </c>
      <c r="E275">
        <v>5900</v>
      </c>
      <c r="R275" t="s">
        <v>77</v>
      </c>
      <c r="S275" s="2">
        <f t="shared" si="29"/>
        <v>4662200</v>
      </c>
      <c r="T275" s="2">
        <f t="shared" si="30"/>
        <v>5754100</v>
      </c>
      <c r="U275" s="2">
        <f t="shared" si="31"/>
        <v>5275300</v>
      </c>
      <c r="V275" s="2">
        <f t="shared" si="32"/>
        <v>5351100</v>
      </c>
      <c r="W275" s="2">
        <f t="shared" si="33"/>
        <v>4134700</v>
      </c>
      <c r="X275" s="2">
        <f t="shared" si="34"/>
        <v>2795800</v>
      </c>
      <c r="Y275" s="2" cm="1">
        <f t="array" ref="Y275">_xlfn.XLOOKUP(Y$1&amp;$R275,$C$3:$C$1662&amp;$D$3:$D$1662,$E$3:$E$1662,0,0,1)</f>
        <v>87800</v>
      </c>
      <c r="Z275" s="2" cm="1">
        <f t="array" ref="Z275">_xlfn.XLOOKUP(Z$1&amp;$R275,$C$3:$C$1662&amp;$D$3:$D$1662,$E$3:$E$1662,0,0,1)</f>
        <v>3300</v>
      </c>
      <c r="AA275" s="2" cm="1">
        <f t="array" ref="AA275">_xlfn.XLOOKUP(AA$1&amp;$R275,$C$3:$C$1662&amp;$D$3:$D$1662,$E$3:$E$1662,0,0,1)</f>
        <v>7800</v>
      </c>
      <c r="AB275" s="2" cm="1">
        <f t="array" ref="AB275">_xlfn.XLOOKUP(AB$1&amp;$R275,$C$3:$C$1662&amp;$D$3:$D$1662,$E$3:$E$1662,0,0,1)</f>
        <v>2500</v>
      </c>
      <c r="AC275" s="2" cm="1">
        <f t="array" ref="AC275">_xlfn.XLOOKUP(AC$1&amp;$R275,$C$3:$C$1662&amp;$D$3:$D$1662,$E$3:$E$1662,0,0,1)</f>
        <v>3200</v>
      </c>
    </row>
    <row r="276" spans="3:29" x14ac:dyDescent="0.4">
      <c r="C276" t="s">
        <v>804</v>
      </c>
      <c r="D276" t="s">
        <v>477</v>
      </c>
      <c r="E276">
        <v>3200</v>
      </c>
      <c r="R276" t="s">
        <v>28</v>
      </c>
      <c r="S276" s="2">
        <f t="shared" si="29"/>
        <v>4682040</v>
      </c>
      <c r="T276" s="2">
        <f t="shared" si="30"/>
        <v>5803800</v>
      </c>
      <c r="U276" s="2">
        <f t="shared" si="31"/>
        <v>5293500</v>
      </c>
      <c r="V276" s="2">
        <f t="shared" si="32"/>
        <v>5366700</v>
      </c>
      <c r="W276" s="2">
        <f t="shared" si="33"/>
        <v>4142700</v>
      </c>
      <c r="X276" s="2">
        <f t="shared" si="34"/>
        <v>2803500</v>
      </c>
      <c r="Y276" s="2" cm="1">
        <f t="array" ref="Y276">_xlfn.XLOOKUP(Y$1&amp;$R276,$C$3:$C$1662&amp;$D$3:$D$1662,$E$3:$E$1662,0,0,1)</f>
        <v>49700</v>
      </c>
      <c r="Z276" s="2" cm="1">
        <f t="array" ref="Z276">_xlfn.XLOOKUP(Z$1&amp;$R276,$C$3:$C$1662&amp;$D$3:$D$1662,$E$3:$E$1662,0,0,1)</f>
        <v>18200</v>
      </c>
      <c r="AA276" s="2" cm="1">
        <f t="array" ref="AA276">_xlfn.XLOOKUP(AA$1&amp;$R276,$C$3:$C$1662&amp;$D$3:$D$1662,$E$3:$E$1662,0,0,1)</f>
        <v>15600</v>
      </c>
      <c r="AB276" s="2" cm="1">
        <f t="array" ref="AB276">_xlfn.XLOOKUP(AB$1&amp;$R276,$C$3:$C$1662&amp;$D$3:$D$1662,$E$3:$E$1662,0,0,1)</f>
        <v>8000</v>
      </c>
      <c r="AC276" s="2" cm="1">
        <f t="array" ref="AC276">_xlfn.XLOOKUP(AC$1&amp;$R276,$C$3:$C$1662&amp;$D$3:$D$1662,$E$3:$E$1662,0,0,1)</f>
        <v>7700</v>
      </c>
    </row>
    <row r="277" spans="3:29" x14ac:dyDescent="0.4">
      <c r="C277" t="s">
        <v>804</v>
      </c>
      <c r="D277" t="s">
        <v>478</v>
      </c>
      <c r="E277">
        <v>7700</v>
      </c>
      <c r="R277" t="s">
        <v>37</v>
      </c>
      <c r="S277" s="2">
        <f t="shared" si="29"/>
        <v>4694580</v>
      </c>
      <c r="T277" s="2">
        <f t="shared" si="30"/>
        <v>5816600</v>
      </c>
      <c r="U277" s="2">
        <f t="shared" si="31"/>
        <v>5302900</v>
      </c>
      <c r="V277" s="2">
        <f t="shared" si="32"/>
        <v>5377100</v>
      </c>
      <c r="W277" s="2">
        <f t="shared" si="33"/>
        <v>4154800</v>
      </c>
      <c r="X277" s="2">
        <f t="shared" si="34"/>
        <v>2821500</v>
      </c>
      <c r="Y277" s="2" cm="1">
        <f t="array" ref="Y277">_xlfn.XLOOKUP(Y$1&amp;$R277,$C$3:$C$1662&amp;$D$3:$D$1662,$E$3:$E$1662,0,0,1)</f>
        <v>12800</v>
      </c>
      <c r="Z277" s="2" cm="1">
        <f t="array" ref="Z277">_xlfn.XLOOKUP(Z$1&amp;$R277,$C$3:$C$1662&amp;$D$3:$D$1662,$E$3:$E$1662,0,0,1)</f>
        <v>9400</v>
      </c>
      <c r="AA277" s="2" cm="1">
        <f t="array" ref="AA277">_xlfn.XLOOKUP(AA$1&amp;$R277,$C$3:$C$1662&amp;$D$3:$D$1662,$E$3:$E$1662,0,0,1)</f>
        <v>10400</v>
      </c>
      <c r="AB277" s="2" cm="1">
        <f t="array" ref="AB277">_xlfn.XLOOKUP(AB$1&amp;$R277,$C$3:$C$1662&amp;$D$3:$D$1662,$E$3:$E$1662,0,0,1)</f>
        <v>12100</v>
      </c>
      <c r="AC277" s="2" cm="1">
        <f t="array" ref="AC277">_xlfn.XLOOKUP(AC$1&amp;$R277,$C$3:$C$1662&amp;$D$3:$D$1662,$E$3:$E$1662,0,0,1)</f>
        <v>18000</v>
      </c>
    </row>
    <row r="278" spans="3:29" x14ac:dyDescent="0.4">
      <c r="C278" t="s">
        <v>804</v>
      </c>
      <c r="D278" t="s">
        <v>479</v>
      </c>
      <c r="E278">
        <v>18000</v>
      </c>
      <c r="R278" t="s">
        <v>43</v>
      </c>
      <c r="S278" s="2">
        <f t="shared" si="29"/>
        <v>4708520</v>
      </c>
      <c r="T278" s="2">
        <f t="shared" si="30"/>
        <v>5833300</v>
      </c>
      <c r="U278" s="2">
        <f t="shared" si="31"/>
        <v>5328300</v>
      </c>
      <c r="V278" s="2">
        <f t="shared" si="32"/>
        <v>5383600</v>
      </c>
      <c r="W278" s="2">
        <f t="shared" si="33"/>
        <v>4161100</v>
      </c>
      <c r="X278" s="2">
        <f t="shared" si="34"/>
        <v>2836300</v>
      </c>
      <c r="Y278" s="2" cm="1">
        <f t="array" ref="Y278">_xlfn.XLOOKUP(Y$1&amp;$R278,$C$3:$C$1662&amp;$D$3:$D$1662,$E$3:$E$1662,0,0,1)</f>
        <v>16700</v>
      </c>
      <c r="Z278" s="2" cm="1">
        <f t="array" ref="Z278">_xlfn.XLOOKUP(Z$1&amp;$R278,$C$3:$C$1662&amp;$D$3:$D$1662,$E$3:$E$1662,0,0,1)</f>
        <v>25400</v>
      </c>
      <c r="AA278" s="2" cm="1">
        <f t="array" ref="AA278">_xlfn.XLOOKUP(AA$1&amp;$R278,$C$3:$C$1662&amp;$D$3:$D$1662,$E$3:$E$1662,0,0,1)</f>
        <v>6500</v>
      </c>
      <c r="AB278" s="2" cm="1">
        <f t="array" ref="AB278">_xlfn.XLOOKUP(AB$1&amp;$R278,$C$3:$C$1662&amp;$D$3:$D$1662,$E$3:$E$1662,0,0,1)</f>
        <v>6300</v>
      </c>
      <c r="AC278" s="2" cm="1">
        <f t="array" ref="AC278">_xlfn.XLOOKUP(AC$1&amp;$R278,$C$3:$C$1662&amp;$D$3:$D$1662,$E$3:$E$1662,0,0,1)</f>
        <v>14800</v>
      </c>
    </row>
    <row r="279" spans="3:29" x14ac:dyDescent="0.4">
      <c r="C279" t="s">
        <v>804</v>
      </c>
      <c r="D279" t="s">
        <v>480</v>
      </c>
      <c r="E279">
        <v>14800</v>
      </c>
      <c r="R279" t="s">
        <v>66</v>
      </c>
      <c r="S279" s="2">
        <f t="shared" si="29"/>
        <v>4722840</v>
      </c>
      <c r="T279" s="2">
        <f t="shared" si="30"/>
        <v>5854900</v>
      </c>
      <c r="U279" s="2">
        <f t="shared" si="31"/>
        <v>5340700</v>
      </c>
      <c r="V279" s="2">
        <f t="shared" si="32"/>
        <v>5407900</v>
      </c>
      <c r="W279" s="2">
        <f t="shared" si="33"/>
        <v>4169100</v>
      </c>
      <c r="X279" s="2">
        <f t="shared" si="34"/>
        <v>2841600</v>
      </c>
      <c r="Y279" s="2" cm="1">
        <f t="array" ref="Y279">_xlfn.XLOOKUP(Y$1&amp;$R279,$C$3:$C$1662&amp;$D$3:$D$1662,$E$3:$E$1662,0,0,1)</f>
        <v>21600</v>
      </c>
      <c r="Z279" s="2" cm="1">
        <f t="array" ref="Z279">_xlfn.XLOOKUP(Z$1&amp;$R279,$C$3:$C$1662&amp;$D$3:$D$1662,$E$3:$E$1662,0,0,1)</f>
        <v>12400</v>
      </c>
      <c r="AA279" s="2" cm="1">
        <f t="array" ref="AA279">_xlfn.XLOOKUP(AA$1&amp;$R279,$C$3:$C$1662&amp;$D$3:$D$1662,$E$3:$E$1662,0,0,1)</f>
        <v>24300</v>
      </c>
      <c r="AB279" s="2" cm="1">
        <f t="array" ref="AB279">_xlfn.XLOOKUP(AB$1&amp;$R279,$C$3:$C$1662&amp;$D$3:$D$1662,$E$3:$E$1662,0,0,1)</f>
        <v>8000</v>
      </c>
      <c r="AC279" s="2" cm="1">
        <f t="array" ref="AC279">_xlfn.XLOOKUP(AC$1&amp;$R279,$C$3:$C$1662&amp;$D$3:$D$1662,$E$3:$E$1662,0,0,1)</f>
        <v>5300</v>
      </c>
    </row>
    <row r="280" spans="3:29" x14ac:dyDescent="0.4">
      <c r="C280" t="s">
        <v>804</v>
      </c>
      <c r="D280" t="s">
        <v>481</v>
      </c>
      <c r="E280">
        <v>5300</v>
      </c>
      <c r="R280" t="s">
        <v>67</v>
      </c>
      <c r="S280" s="2">
        <f t="shared" si="29"/>
        <v>4732060</v>
      </c>
      <c r="T280" s="2">
        <f t="shared" si="30"/>
        <v>5880500</v>
      </c>
      <c r="U280" s="2">
        <f t="shared" si="31"/>
        <v>5347700</v>
      </c>
      <c r="V280" s="2">
        <f t="shared" si="32"/>
        <v>5413600</v>
      </c>
      <c r="W280" s="2">
        <f t="shared" si="33"/>
        <v>4173800</v>
      </c>
      <c r="X280" s="2">
        <f t="shared" si="34"/>
        <v>2844700</v>
      </c>
      <c r="Y280" s="2" cm="1">
        <f t="array" ref="Y280">_xlfn.XLOOKUP(Y$1&amp;$R280,$C$3:$C$1662&amp;$D$3:$D$1662,$E$3:$E$1662,0,0,1)</f>
        <v>25600</v>
      </c>
      <c r="Z280" s="2" cm="1">
        <f t="array" ref="Z280">_xlfn.XLOOKUP(Z$1&amp;$R280,$C$3:$C$1662&amp;$D$3:$D$1662,$E$3:$E$1662,0,0,1)</f>
        <v>7000</v>
      </c>
      <c r="AA280" s="2" cm="1">
        <f t="array" ref="AA280">_xlfn.XLOOKUP(AA$1&amp;$R280,$C$3:$C$1662&amp;$D$3:$D$1662,$E$3:$E$1662,0,0,1)</f>
        <v>5700</v>
      </c>
      <c r="AB280" s="2" cm="1">
        <f t="array" ref="AB280">_xlfn.XLOOKUP(AB$1&amp;$R280,$C$3:$C$1662&amp;$D$3:$D$1662,$E$3:$E$1662,0,0,1)</f>
        <v>4700</v>
      </c>
      <c r="AC280" s="2" cm="1">
        <f t="array" ref="AC280">_xlfn.XLOOKUP(AC$1&amp;$R280,$C$3:$C$1662&amp;$D$3:$D$1662,$E$3:$E$1662,0,0,1)</f>
        <v>3100</v>
      </c>
    </row>
    <row r="281" spans="3:29" x14ac:dyDescent="0.4">
      <c r="C281" t="s">
        <v>804</v>
      </c>
      <c r="D281" t="s">
        <v>482</v>
      </c>
      <c r="E281">
        <v>3100</v>
      </c>
      <c r="R281" t="s">
        <v>12</v>
      </c>
      <c r="S281" s="2">
        <f t="shared" si="29"/>
        <v>4741780</v>
      </c>
      <c r="T281" s="2">
        <f t="shared" si="30"/>
        <v>5889100</v>
      </c>
      <c r="U281" s="2">
        <f t="shared" si="31"/>
        <v>5358600</v>
      </c>
      <c r="V281" s="2">
        <f t="shared" si="32"/>
        <v>5420700</v>
      </c>
      <c r="W281" s="2">
        <f t="shared" si="33"/>
        <v>4187200</v>
      </c>
      <c r="X281" s="2">
        <f t="shared" si="34"/>
        <v>2853300</v>
      </c>
      <c r="Y281" s="2" cm="1">
        <f t="array" ref="Y281">_xlfn.XLOOKUP(Y$1&amp;$R281,$C$3:$C$1662&amp;$D$3:$D$1662,$E$3:$E$1662,0,0,1)</f>
        <v>8600</v>
      </c>
      <c r="Z281" s="2" cm="1">
        <f t="array" ref="Z281">_xlfn.XLOOKUP(Z$1&amp;$R281,$C$3:$C$1662&amp;$D$3:$D$1662,$E$3:$E$1662,0,0,1)</f>
        <v>10900</v>
      </c>
      <c r="AA281" s="2" cm="1">
        <f t="array" ref="AA281">_xlfn.XLOOKUP(AA$1&amp;$R281,$C$3:$C$1662&amp;$D$3:$D$1662,$E$3:$E$1662,0,0,1)</f>
        <v>7100</v>
      </c>
      <c r="AB281" s="2" cm="1">
        <f t="array" ref="AB281">_xlfn.XLOOKUP(AB$1&amp;$R281,$C$3:$C$1662&amp;$D$3:$D$1662,$E$3:$E$1662,0,0,1)</f>
        <v>13400</v>
      </c>
      <c r="AC281" s="2" cm="1">
        <f t="array" ref="AC281">_xlfn.XLOOKUP(AC$1&amp;$R281,$C$3:$C$1662&amp;$D$3:$D$1662,$E$3:$E$1662,0,0,1)</f>
        <v>8600</v>
      </c>
    </row>
    <row r="282" spans="3:29" x14ac:dyDescent="0.4">
      <c r="C282" t="s">
        <v>804</v>
      </c>
      <c r="D282" t="s">
        <v>483</v>
      </c>
      <c r="E282">
        <v>8600</v>
      </c>
      <c r="R282" t="s">
        <v>19</v>
      </c>
      <c r="S282" s="2">
        <f t="shared" si="29"/>
        <v>4747760</v>
      </c>
      <c r="T282" s="2">
        <f t="shared" si="30"/>
        <v>5895000</v>
      </c>
      <c r="U282" s="2">
        <f t="shared" si="31"/>
        <v>5366800</v>
      </c>
      <c r="V282" s="2">
        <f t="shared" si="32"/>
        <v>5429400</v>
      </c>
      <c r="W282" s="2">
        <f t="shared" si="33"/>
        <v>4189400</v>
      </c>
      <c r="X282" s="2">
        <f t="shared" si="34"/>
        <v>2858200</v>
      </c>
      <c r="Y282" s="2" cm="1">
        <f t="array" ref="Y282">_xlfn.XLOOKUP(Y$1&amp;$R282,$C$3:$C$1662&amp;$D$3:$D$1662,$E$3:$E$1662,0,0,1)</f>
        <v>5900</v>
      </c>
      <c r="Z282" s="2" cm="1">
        <f t="array" ref="Z282">_xlfn.XLOOKUP(Z$1&amp;$R282,$C$3:$C$1662&amp;$D$3:$D$1662,$E$3:$E$1662,0,0,1)</f>
        <v>8200</v>
      </c>
      <c r="AA282" s="2" cm="1">
        <f t="array" ref="AA282">_xlfn.XLOOKUP(AA$1&amp;$R282,$C$3:$C$1662&amp;$D$3:$D$1662,$E$3:$E$1662,0,0,1)</f>
        <v>8700</v>
      </c>
      <c r="AB282" s="2" cm="1">
        <f t="array" ref="AB282">_xlfn.XLOOKUP(AB$1&amp;$R282,$C$3:$C$1662&amp;$D$3:$D$1662,$E$3:$E$1662,0,0,1)</f>
        <v>2200</v>
      </c>
      <c r="AC282" s="2" cm="1">
        <f t="array" ref="AC282">_xlfn.XLOOKUP(AC$1&amp;$R282,$C$3:$C$1662&amp;$D$3:$D$1662,$E$3:$E$1662,0,0,1)</f>
        <v>4900</v>
      </c>
    </row>
    <row r="283" spans="3:29" x14ac:dyDescent="0.4">
      <c r="C283" t="s">
        <v>804</v>
      </c>
      <c r="D283" t="s">
        <v>484</v>
      </c>
      <c r="E283">
        <v>4900</v>
      </c>
      <c r="R283" t="s">
        <v>31</v>
      </c>
      <c r="S283" s="2">
        <f t="shared" si="29"/>
        <v>4757520</v>
      </c>
      <c r="T283" s="2">
        <f t="shared" si="30"/>
        <v>5900600</v>
      </c>
      <c r="U283" s="2">
        <f t="shared" si="31"/>
        <v>5378700</v>
      </c>
      <c r="V283" s="2">
        <f t="shared" si="32"/>
        <v>5436700</v>
      </c>
      <c r="W283" s="2">
        <f t="shared" si="33"/>
        <v>4205000</v>
      </c>
      <c r="X283" s="2">
        <f t="shared" si="34"/>
        <v>2866600</v>
      </c>
      <c r="Y283" s="2" cm="1">
        <f t="array" ref="Y283">_xlfn.XLOOKUP(Y$1&amp;$R283,$C$3:$C$1662&amp;$D$3:$D$1662,$E$3:$E$1662,0,0,1)</f>
        <v>5600</v>
      </c>
      <c r="Z283" s="2" cm="1">
        <f t="array" ref="Z283">_xlfn.XLOOKUP(Z$1&amp;$R283,$C$3:$C$1662&amp;$D$3:$D$1662,$E$3:$E$1662,0,0,1)</f>
        <v>11900</v>
      </c>
      <c r="AA283" s="2" cm="1">
        <f t="array" ref="AA283">_xlfn.XLOOKUP(AA$1&amp;$R283,$C$3:$C$1662&amp;$D$3:$D$1662,$E$3:$E$1662,0,0,1)</f>
        <v>7300</v>
      </c>
      <c r="AB283" s="2" cm="1">
        <f t="array" ref="AB283">_xlfn.XLOOKUP(AB$1&amp;$R283,$C$3:$C$1662&amp;$D$3:$D$1662,$E$3:$E$1662,0,0,1)</f>
        <v>15600</v>
      </c>
      <c r="AC283" s="2" cm="1">
        <f t="array" ref="AC283">_xlfn.XLOOKUP(AC$1&amp;$R283,$C$3:$C$1662&amp;$D$3:$D$1662,$E$3:$E$1662,0,0,1)</f>
        <v>8400</v>
      </c>
    </row>
    <row r="284" spans="3:29" x14ac:dyDescent="0.4">
      <c r="C284" t="s">
        <v>804</v>
      </c>
      <c r="D284" t="s">
        <v>485</v>
      </c>
      <c r="E284">
        <v>8400</v>
      </c>
      <c r="R284" t="s">
        <v>91</v>
      </c>
      <c r="S284" s="2">
        <f t="shared" si="29"/>
        <v>4771980</v>
      </c>
      <c r="T284" s="2">
        <f t="shared" si="30"/>
        <v>5912800</v>
      </c>
      <c r="U284" s="2">
        <f t="shared" si="31"/>
        <v>5381800</v>
      </c>
      <c r="V284" s="2">
        <f t="shared" si="32"/>
        <v>5477800</v>
      </c>
      <c r="W284" s="2">
        <f t="shared" si="33"/>
        <v>4214700</v>
      </c>
      <c r="X284" s="2">
        <f t="shared" si="34"/>
        <v>2872800</v>
      </c>
      <c r="Y284" s="2" cm="1">
        <f t="array" ref="Y284">_xlfn.XLOOKUP(Y$1&amp;$R284,$C$3:$C$1662&amp;$D$3:$D$1662,$E$3:$E$1662,0,0,1)</f>
        <v>12200</v>
      </c>
      <c r="Z284" s="2" cm="1">
        <f t="array" ref="Z284">_xlfn.XLOOKUP(Z$1&amp;$R284,$C$3:$C$1662&amp;$D$3:$D$1662,$E$3:$E$1662,0,0,1)</f>
        <v>3100</v>
      </c>
      <c r="AA284" s="2" cm="1">
        <f t="array" ref="AA284">_xlfn.XLOOKUP(AA$1&amp;$R284,$C$3:$C$1662&amp;$D$3:$D$1662,$E$3:$E$1662,0,0,1)</f>
        <v>41100</v>
      </c>
      <c r="AB284" s="2" cm="1">
        <f t="array" ref="AB284">_xlfn.XLOOKUP(AB$1&amp;$R284,$C$3:$C$1662&amp;$D$3:$D$1662,$E$3:$E$1662,0,0,1)</f>
        <v>9700</v>
      </c>
      <c r="AC284" s="2" cm="1">
        <f t="array" ref="AC284">_xlfn.XLOOKUP(AC$1&amp;$R284,$C$3:$C$1662&amp;$D$3:$D$1662,$E$3:$E$1662,0,0,1)</f>
        <v>6200</v>
      </c>
    </row>
    <row r="285" spans="3:29" x14ac:dyDescent="0.4">
      <c r="C285" t="s">
        <v>804</v>
      </c>
      <c r="D285" t="s">
        <v>486</v>
      </c>
      <c r="E285">
        <v>6200</v>
      </c>
      <c r="R285" t="s">
        <v>169</v>
      </c>
      <c r="S285" s="2">
        <f t="shared" si="29"/>
        <v>4791420</v>
      </c>
      <c r="T285" s="2">
        <f t="shared" si="30"/>
        <v>5955100</v>
      </c>
      <c r="U285" s="2">
        <f t="shared" si="31"/>
        <v>5398000</v>
      </c>
      <c r="V285" s="2">
        <f t="shared" si="32"/>
        <v>5492700</v>
      </c>
      <c r="W285" s="2">
        <f t="shared" si="33"/>
        <v>4230900</v>
      </c>
      <c r="X285" s="2">
        <f t="shared" si="34"/>
        <v>2880400</v>
      </c>
      <c r="Y285" s="2" cm="1">
        <f t="array" ref="Y285">_xlfn.XLOOKUP(Y$1&amp;$R285,$C$3:$C$1662&amp;$D$3:$D$1662,$E$3:$E$1662,0,0,1)</f>
        <v>42300</v>
      </c>
      <c r="Z285" s="2" cm="1">
        <f t="array" ref="Z285">_xlfn.XLOOKUP(Z$1&amp;$R285,$C$3:$C$1662&amp;$D$3:$D$1662,$E$3:$E$1662,0,0,1)</f>
        <v>16200</v>
      </c>
      <c r="AA285" s="2" cm="1">
        <f t="array" ref="AA285">_xlfn.XLOOKUP(AA$1&amp;$R285,$C$3:$C$1662&amp;$D$3:$D$1662,$E$3:$E$1662,0,0,1)</f>
        <v>14900</v>
      </c>
      <c r="AB285" s="2" cm="1">
        <f t="array" ref="AB285">_xlfn.XLOOKUP(AB$1&amp;$R285,$C$3:$C$1662&amp;$D$3:$D$1662,$E$3:$E$1662,0,0,1)</f>
        <v>16200</v>
      </c>
      <c r="AC285" s="2" cm="1">
        <f t="array" ref="AC285">_xlfn.XLOOKUP(AC$1&amp;$R285,$C$3:$C$1662&amp;$D$3:$D$1662,$E$3:$E$1662,0,0,1)</f>
        <v>7600</v>
      </c>
    </row>
    <row r="286" spans="3:29" x14ac:dyDescent="0.4">
      <c r="C286" t="s">
        <v>804</v>
      </c>
      <c r="D286" t="s">
        <v>487</v>
      </c>
      <c r="E286">
        <v>7600</v>
      </c>
      <c r="R286" t="s">
        <v>52</v>
      </c>
      <c r="S286" s="2">
        <f t="shared" si="29"/>
        <v>4801560</v>
      </c>
      <c r="T286" s="2">
        <f t="shared" si="30"/>
        <v>5964400</v>
      </c>
      <c r="U286" s="2">
        <f t="shared" si="31"/>
        <v>5419700</v>
      </c>
      <c r="V286" s="2">
        <f t="shared" si="32"/>
        <v>5493200</v>
      </c>
      <c r="W286" s="2">
        <f t="shared" si="33"/>
        <v>4239100</v>
      </c>
      <c r="X286" s="2">
        <f t="shared" si="34"/>
        <v>2891400</v>
      </c>
      <c r="Y286" s="2" cm="1">
        <f t="array" ref="Y286">_xlfn.XLOOKUP(Y$1&amp;$R286,$C$3:$C$1662&amp;$D$3:$D$1662,$E$3:$E$1662,0,0,1)</f>
        <v>9300</v>
      </c>
      <c r="Z286" s="2" cm="1">
        <f t="array" ref="Z286">_xlfn.XLOOKUP(Z$1&amp;$R286,$C$3:$C$1662&amp;$D$3:$D$1662,$E$3:$E$1662,0,0,1)</f>
        <v>21700</v>
      </c>
      <c r="AA286" s="2" cm="1">
        <f t="array" ref="AA286">_xlfn.XLOOKUP(AA$1&amp;$R286,$C$3:$C$1662&amp;$D$3:$D$1662,$E$3:$E$1662,0,0,1)</f>
        <v>500</v>
      </c>
      <c r="AB286" s="2" cm="1">
        <f t="array" ref="AB286">_xlfn.XLOOKUP(AB$1&amp;$R286,$C$3:$C$1662&amp;$D$3:$D$1662,$E$3:$E$1662,0,0,1)</f>
        <v>8200</v>
      </c>
      <c r="AC286" s="2" cm="1">
        <f t="array" ref="AC286">_xlfn.XLOOKUP(AC$1&amp;$R286,$C$3:$C$1662&amp;$D$3:$D$1662,$E$3:$E$1662,0,0,1)</f>
        <v>11000</v>
      </c>
    </row>
    <row r="287" spans="3:29" x14ac:dyDescent="0.4">
      <c r="C287" t="s">
        <v>804</v>
      </c>
      <c r="D287" t="s">
        <v>488</v>
      </c>
      <c r="E287">
        <v>11000</v>
      </c>
      <c r="R287" t="s">
        <v>72</v>
      </c>
      <c r="S287" s="2">
        <f t="shared" si="29"/>
        <v>4815300</v>
      </c>
      <c r="T287" s="2">
        <f t="shared" si="30"/>
        <v>5994900</v>
      </c>
      <c r="U287" s="2">
        <f t="shared" si="31"/>
        <v>5428600</v>
      </c>
      <c r="V287" s="2">
        <f t="shared" si="32"/>
        <v>5499300</v>
      </c>
      <c r="W287" s="2">
        <f t="shared" si="33"/>
        <v>4249500</v>
      </c>
      <c r="X287" s="2">
        <f t="shared" si="34"/>
        <v>2904200</v>
      </c>
      <c r="Y287" s="2" cm="1">
        <f t="array" ref="Y287">_xlfn.XLOOKUP(Y$1&amp;$R287,$C$3:$C$1662&amp;$D$3:$D$1662,$E$3:$E$1662,0,0,1)</f>
        <v>30500</v>
      </c>
      <c r="Z287" s="2" cm="1">
        <f t="array" ref="Z287">_xlfn.XLOOKUP(Z$1&amp;$R287,$C$3:$C$1662&amp;$D$3:$D$1662,$E$3:$E$1662,0,0,1)</f>
        <v>8900</v>
      </c>
      <c r="AA287" s="2" cm="1">
        <f t="array" ref="AA287">_xlfn.XLOOKUP(AA$1&amp;$R287,$C$3:$C$1662&amp;$D$3:$D$1662,$E$3:$E$1662,0,0,1)</f>
        <v>6100</v>
      </c>
      <c r="AB287" s="2" cm="1">
        <f t="array" ref="AB287">_xlfn.XLOOKUP(AB$1&amp;$R287,$C$3:$C$1662&amp;$D$3:$D$1662,$E$3:$E$1662,0,0,1)</f>
        <v>10400</v>
      </c>
      <c r="AC287" s="2" cm="1">
        <f t="array" ref="AC287">_xlfn.XLOOKUP(AC$1&amp;$R287,$C$3:$C$1662&amp;$D$3:$D$1662,$E$3:$E$1662,0,0,1)</f>
        <v>12800</v>
      </c>
    </row>
    <row r="288" spans="3:29" x14ac:dyDescent="0.4">
      <c r="C288" t="s">
        <v>804</v>
      </c>
      <c r="D288" t="s">
        <v>489</v>
      </c>
      <c r="E288">
        <v>12800</v>
      </c>
      <c r="R288" t="s">
        <v>277</v>
      </c>
      <c r="S288" s="2">
        <f t="shared" si="29"/>
        <v>4824220</v>
      </c>
      <c r="T288" s="2">
        <f t="shared" si="30"/>
        <v>6008000</v>
      </c>
      <c r="U288" s="2">
        <f t="shared" si="31"/>
        <v>5436900</v>
      </c>
      <c r="V288" s="2">
        <f t="shared" si="32"/>
        <v>5508600</v>
      </c>
      <c r="W288" s="2">
        <f t="shared" si="33"/>
        <v>4256400</v>
      </c>
      <c r="X288" s="2">
        <f t="shared" si="34"/>
        <v>2911200</v>
      </c>
      <c r="Y288" s="2" cm="1">
        <f t="array" ref="Y288">_xlfn.XLOOKUP(Y$1&amp;$R288,$C$3:$C$1662&amp;$D$3:$D$1662,$E$3:$E$1662,0,0,1)</f>
        <v>13100</v>
      </c>
      <c r="Z288" s="2" cm="1">
        <f t="array" ref="Z288">_xlfn.XLOOKUP(Z$1&amp;$R288,$C$3:$C$1662&amp;$D$3:$D$1662,$E$3:$E$1662,0,0,1)</f>
        <v>8300</v>
      </c>
      <c r="AA288" s="2" cm="1">
        <f t="array" ref="AA288">_xlfn.XLOOKUP(AA$1&amp;$R288,$C$3:$C$1662&amp;$D$3:$D$1662,$E$3:$E$1662,0,0,1)</f>
        <v>9300</v>
      </c>
      <c r="AB288" s="2" cm="1">
        <f t="array" ref="AB288">_xlfn.XLOOKUP(AB$1&amp;$R288,$C$3:$C$1662&amp;$D$3:$D$1662,$E$3:$E$1662,0,0,1)</f>
        <v>6900</v>
      </c>
      <c r="AC288" s="2" cm="1">
        <f t="array" ref="AC288">_xlfn.XLOOKUP(AC$1&amp;$R288,$C$3:$C$1662&amp;$D$3:$D$1662,$E$3:$E$1662,0,0,1)</f>
        <v>7000</v>
      </c>
    </row>
    <row r="289" spans="3:29" x14ac:dyDescent="0.4">
      <c r="C289" t="s">
        <v>804</v>
      </c>
      <c r="D289" t="s">
        <v>490</v>
      </c>
      <c r="E289">
        <v>7000</v>
      </c>
      <c r="R289" t="s">
        <v>56</v>
      </c>
      <c r="S289" s="2">
        <f t="shared" si="29"/>
        <v>4834160</v>
      </c>
      <c r="T289" s="2">
        <f t="shared" si="30"/>
        <v>6013700</v>
      </c>
      <c r="U289" s="2">
        <f t="shared" si="31"/>
        <v>5446200</v>
      </c>
      <c r="V289" s="2">
        <f t="shared" si="32"/>
        <v>5517500</v>
      </c>
      <c r="W289" s="2">
        <f t="shared" si="33"/>
        <v>4277700</v>
      </c>
      <c r="X289" s="2">
        <f t="shared" si="34"/>
        <v>2915700</v>
      </c>
      <c r="Y289" s="2" cm="1">
        <f t="array" ref="Y289">_xlfn.XLOOKUP(Y$1&amp;$R289,$C$3:$C$1662&amp;$D$3:$D$1662,$E$3:$E$1662,0,0,1)</f>
        <v>5700</v>
      </c>
      <c r="Z289" s="2" cm="1">
        <f t="array" ref="Z289">_xlfn.XLOOKUP(Z$1&amp;$R289,$C$3:$C$1662&amp;$D$3:$D$1662,$E$3:$E$1662,0,0,1)</f>
        <v>9300</v>
      </c>
      <c r="AA289" s="2" cm="1">
        <f t="array" ref="AA289">_xlfn.XLOOKUP(AA$1&amp;$R289,$C$3:$C$1662&amp;$D$3:$D$1662,$E$3:$E$1662,0,0,1)</f>
        <v>8900</v>
      </c>
      <c r="AB289" s="2" cm="1">
        <f t="array" ref="AB289">_xlfn.XLOOKUP(AB$1&amp;$R289,$C$3:$C$1662&amp;$D$3:$D$1662,$E$3:$E$1662,0,0,1)</f>
        <v>21300</v>
      </c>
      <c r="AC289" s="2" cm="1">
        <f t="array" ref="AC289">_xlfn.XLOOKUP(AC$1&amp;$R289,$C$3:$C$1662&amp;$D$3:$D$1662,$E$3:$E$1662,0,0,1)</f>
        <v>4500</v>
      </c>
    </row>
    <row r="290" spans="3:29" x14ac:dyDescent="0.4">
      <c r="C290" t="s">
        <v>804</v>
      </c>
      <c r="D290" t="s">
        <v>491</v>
      </c>
      <c r="E290">
        <v>4500</v>
      </c>
      <c r="R290" t="s">
        <v>35</v>
      </c>
      <c r="S290" s="2">
        <f t="shared" si="29"/>
        <v>4848620</v>
      </c>
      <c r="T290" s="2">
        <f t="shared" si="30"/>
        <v>6042700</v>
      </c>
      <c r="U290" s="2">
        <f t="shared" si="31"/>
        <v>5454900</v>
      </c>
      <c r="V290" s="2">
        <f t="shared" si="32"/>
        <v>5522400</v>
      </c>
      <c r="W290" s="2">
        <f t="shared" si="33"/>
        <v>4286800</v>
      </c>
      <c r="X290" s="2">
        <f t="shared" si="34"/>
        <v>2936300</v>
      </c>
      <c r="Y290" s="2" cm="1">
        <f t="array" ref="Y290">_xlfn.XLOOKUP(Y$1&amp;$R290,$C$3:$C$1662&amp;$D$3:$D$1662,$E$3:$E$1662,0,0,1)</f>
        <v>29000</v>
      </c>
      <c r="Z290" s="2" cm="1">
        <f t="array" ref="Z290">_xlfn.XLOOKUP(Z$1&amp;$R290,$C$3:$C$1662&amp;$D$3:$D$1662,$E$3:$E$1662,0,0,1)</f>
        <v>8700</v>
      </c>
      <c r="AA290" s="2" cm="1">
        <f t="array" ref="AA290">_xlfn.XLOOKUP(AA$1&amp;$R290,$C$3:$C$1662&amp;$D$3:$D$1662,$E$3:$E$1662,0,0,1)</f>
        <v>4900</v>
      </c>
      <c r="AB290" s="2" cm="1">
        <f t="array" ref="AB290">_xlfn.XLOOKUP(AB$1&amp;$R290,$C$3:$C$1662&amp;$D$3:$D$1662,$E$3:$E$1662,0,0,1)</f>
        <v>9100</v>
      </c>
      <c r="AC290" s="2" cm="1">
        <f t="array" ref="AC290">_xlfn.XLOOKUP(AC$1&amp;$R290,$C$3:$C$1662&amp;$D$3:$D$1662,$E$3:$E$1662,0,0,1)</f>
        <v>20600</v>
      </c>
    </row>
    <row r="291" spans="3:29" x14ac:dyDescent="0.4">
      <c r="C291" t="s">
        <v>804</v>
      </c>
      <c r="D291" t="s">
        <v>492</v>
      </c>
      <c r="E291">
        <v>20600</v>
      </c>
      <c r="R291" t="s">
        <v>309</v>
      </c>
      <c r="S291" s="2">
        <f t="shared" si="29"/>
        <v>4860760</v>
      </c>
      <c r="T291" s="2">
        <f t="shared" si="30"/>
        <v>6060000</v>
      </c>
      <c r="U291" s="2">
        <f t="shared" si="31"/>
        <v>5465500</v>
      </c>
      <c r="V291" s="2">
        <f t="shared" si="32"/>
        <v>5538900</v>
      </c>
      <c r="W291" s="2">
        <f t="shared" si="33"/>
        <v>4292000</v>
      </c>
      <c r="X291" s="2">
        <f t="shared" si="34"/>
        <v>2947400</v>
      </c>
      <c r="Y291" s="2" cm="1">
        <f t="array" ref="Y291">_xlfn.XLOOKUP(Y$1&amp;$R291,$C$3:$C$1662&amp;$D$3:$D$1662,$E$3:$E$1662,0,0,1)</f>
        <v>17300</v>
      </c>
      <c r="Z291" s="2" cm="1">
        <f t="array" ref="Z291">_xlfn.XLOOKUP(Z$1&amp;$R291,$C$3:$C$1662&amp;$D$3:$D$1662,$E$3:$E$1662,0,0,1)</f>
        <v>10600</v>
      </c>
      <c r="AA291" s="2" cm="1">
        <f t="array" ref="AA291">_xlfn.XLOOKUP(AA$1&amp;$R291,$C$3:$C$1662&amp;$D$3:$D$1662,$E$3:$E$1662,0,0,1)</f>
        <v>16500</v>
      </c>
      <c r="AB291" s="2" cm="1">
        <f t="array" ref="AB291">_xlfn.XLOOKUP(AB$1&amp;$R291,$C$3:$C$1662&amp;$D$3:$D$1662,$E$3:$E$1662,0,0,1)</f>
        <v>5200</v>
      </c>
      <c r="AC291" s="2" cm="1">
        <f t="array" ref="AC291">_xlfn.XLOOKUP(AC$1&amp;$R291,$C$3:$C$1662&amp;$D$3:$D$1662,$E$3:$E$1662,0,0,1)</f>
        <v>11100</v>
      </c>
    </row>
    <row r="292" spans="3:29" x14ac:dyDescent="0.4">
      <c r="C292" t="s">
        <v>804</v>
      </c>
      <c r="D292" t="s">
        <v>493</v>
      </c>
      <c r="E292">
        <v>11100</v>
      </c>
      <c r="R292" t="s">
        <v>278</v>
      </c>
      <c r="S292" s="2">
        <f t="shared" si="29"/>
        <v>4867740</v>
      </c>
      <c r="T292" s="2">
        <f t="shared" si="30"/>
        <v>6072200</v>
      </c>
      <c r="U292" s="2">
        <f t="shared" si="31"/>
        <v>5469500</v>
      </c>
      <c r="V292" s="2">
        <f t="shared" si="32"/>
        <v>5542800</v>
      </c>
      <c r="W292" s="2">
        <f t="shared" si="33"/>
        <v>4300900</v>
      </c>
      <c r="X292" s="2">
        <f t="shared" si="34"/>
        <v>2953300</v>
      </c>
      <c r="Y292" s="2" cm="1">
        <f t="array" ref="Y292">_xlfn.XLOOKUP(Y$1&amp;$R292,$C$3:$C$1662&amp;$D$3:$D$1662,$E$3:$E$1662,0,0,1)</f>
        <v>12200</v>
      </c>
      <c r="Z292" s="2" cm="1">
        <f t="array" ref="Z292">_xlfn.XLOOKUP(Z$1&amp;$R292,$C$3:$C$1662&amp;$D$3:$D$1662,$E$3:$E$1662,0,0,1)</f>
        <v>4000</v>
      </c>
      <c r="AA292" s="2" cm="1">
        <f t="array" ref="AA292">_xlfn.XLOOKUP(AA$1&amp;$R292,$C$3:$C$1662&amp;$D$3:$D$1662,$E$3:$E$1662,0,0,1)</f>
        <v>3900</v>
      </c>
      <c r="AB292" s="2" cm="1">
        <f t="array" ref="AB292">_xlfn.XLOOKUP(AB$1&amp;$R292,$C$3:$C$1662&amp;$D$3:$D$1662,$E$3:$E$1662,0,0,1)</f>
        <v>8900</v>
      </c>
      <c r="AC292" s="2" cm="1">
        <f t="array" ref="AC292">_xlfn.XLOOKUP(AC$1&amp;$R292,$C$3:$C$1662&amp;$D$3:$D$1662,$E$3:$E$1662,0,0,1)</f>
        <v>5900</v>
      </c>
    </row>
    <row r="293" spans="3:29" x14ac:dyDescent="0.4">
      <c r="C293" t="s">
        <v>804</v>
      </c>
      <c r="D293" t="s">
        <v>494</v>
      </c>
      <c r="E293">
        <v>5900</v>
      </c>
      <c r="R293" t="s">
        <v>262</v>
      </c>
      <c r="S293" s="2">
        <f t="shared" si="29"/>
        <v>4878780</v>
      </c>
      <c r="T293" s="2">
        <f t="shared" si="30"/>
        <v>6081700</v>
      </c>
      <c r="U293" s="2">
        <f t="shared" si="31"/>
        <v>5476200</v>
      </c>
      <c r="V293" s="2">
        <f t="shared" si="32"/>
        <v>5558500</v>
      </c>
      <c r="W293" s="2">
        <f t="shared" si="33"/>
        <v>4319400</v>
      </c>
      <c r="X293" s="2">
        <f t="shared" si="34"/>
        <v>2958100</v>
      </c>
      <c r="Y293" s="2" cm="1">
        <f t="array" ref="Y293">_xlfn.XLOOKUP(Y$1&amp;$R293,$C$3:$C$1662&amp;$D$3:$D$1662,$E$3:$E$1662,0,0,1)</f>
        <v>9500</v>
      </c>
      <c r="Z293" s="2" cm="1">
        <f t="array" ref="Z293">_xlfn.XLOOKUP(Z$1&amp;$R293,$C$3:$C$1662&amp;$D$3:$D$1662,$E$3:$E$1662,0,0,1)</f>
        <v>6700</v>
      </c>
      <c r="AA293" s="2" cm="1">
        <f t="array" ref="AA293">_xlfn.XLOOKUP(AA$1&amp;$R293,$C$3:$C$1662&amp;$D$3:$D$1662,$E$3:$E$1662,0,0,1)</f>
        <v>15700</v>
      </c>
      <c r="AB293" s="2" cm="1">
        <f t="array" ref="AB293">_xlfn.XLOOKUP(AB$1&amp;$R293,$C$3:$C$1662&amp;$D$3:$D$1662,$E$3:$E$1662,0,0,1)</f>
        <v>18500</v>
      </c>
      <c r="AC293" s="2" cm="1">
        <f t="array" ref="AC293">_xlfn.XLOOKUP(AC$1&amp;$R293,$C$3:$C$1662&amp;$D$3:$D$1662,$E$3:$E$1662,0,0,1)</f>
        <v>4800</v>
      </c>
    </row>
    <row r="294" spans="3:29" x14ac:dyDescent="0.4">
      <c r="C294" t="s">
        <v>804</v>
      </c>
      <c r="D294" t="s">
        <v>495</v>
      </c>
      <c r="E294">
        <v>4800</v>
      </c>
      <c r="R294" t="s">
        <v>16</v>
      </c>
      <c r="S294" s="2">
        <f t="shared" si="29"/>
        <v>4889100</v>
      </c>
      <c r="T294" s="2">
        <f t="shared" si="30"/>
        <v>6093100</v>
      </c>
      <c r="U294" s="2">
        <f t="shared" si="31"/>
        <v>5481600</v>
      </c>
      <c r="V294" s="2">
        <f t="shared" si="32"/>
        <v>5576900</v>
      </c>
      <c r="W294" s="2">
        <f t="shared" si="33"/>
        <v>4325200</v>
      </c>
      <c r="X294" s="2">
        <f t="shared" si="34"/>
        <v>2968700</v>
      </c>
      <c r="Y294" s="2" cm="1">
        <f t="array" ref="Y294">_xlfn.XLOOKUP(Y$1&amp;$R294,$C$3:$C$1662&amp;$D$3:$D$1662,$E$3:$E$1662,0,0,1)</f>
        <v>11400</v>
      </c>
      <c r="Z294" s="2" cm="1">
        <f t="array" ref="Z294">_xlfn.XLOOKUP(Z$1&amp;$R294,$C$3:$C$1662&amp;$D$3:$D$1662,$E$3:$E$1662,0,0,1)</f>
        <v>5400</v>
      </c>
      <c r="AA294" s="2" cm="1">
        <f t="array" ref="AA294">_xlfn.XLOOKUP(AA$1&amp;$R294,$C$3:$C$1662&amp;$D$3:$D$1662,$E$3:$E$1662,0,0,1)</f>
        <v>18400</v>
      </c>
      <c r="AB294" s="2" cm="1">
        <f t="array" ref="AB294">_xlfn.XLOOKUP(AB$1&amp;$R294,$C$3:$C$1662&amp;$D$3:$D$1662,$E$3:$E$1662,0,0,1)</f>
        <v>5800</v>
      </c>
      <c r="AC294" s="2" cm="1">
        <f t="array" ref="AC294">_xlfn.XLOOKUP(AC$1&amp;$R294,$C$3:$C$1662&amp;$D$3:$D$1662,$E$3:$E$1662,0,0,1)</f>
        <v>10600</v>
      </c>
    </row>
    <row r="295" spans="3:29" x14ac:dyDescent="0.4">
      <c r="C295" t="s">
        <v>804</v>
      </c>
      <c r="D295" t="s">
        <v>496</v>
      </c>
      <c r="E295">
        <v>10600</v>
      </c>
      <c r="R295" t="s">
        <v>104</v>
      </c>
      <c r="S295" s="2">
        <f t="shared" si="29"/>
        <v>4900980</v>
      </c>
      <c r="T295" s="2">
        <f t="shared" si="30"/>
        <v>6103400</v>
      </c>
      <c r="U295" s="2">
        <f t="shared" si="31"/>
        <v>5501200</v>
      </c>
      <c r="V295" s="2">
        <f t="shared" si="32"/>
        <v>5580400</v>
      </c>
      <c r="W295" s="2">
        <f t="shared" si="33"/>
        <v>4340000</v>
      </c>
      <c r="X295" s="2">
        <f t="shared" si="34"/>
        <v>2979900</v>
      </c>
      <c r="Y295" s="2" cm="1">
        <f t="array" ref="Y295">_xlfn.XLOOKUP(Y$1&amp;$R295,$C$3:$C$1662&amp;$D$3:$D$1662,$E$3:$E$1662,0,0,1)</f>
        <v>10300</v>
      </c>
      <c r="Z295" s="2" cm="1">
        <f t="array" ref="Z295">_xlfn.XLOOKUP(Z$1&amp;$R295,$C$3:$C$1662&amp;$D$3:$D$1662,$E$3:$E$1662,0,0,1)</f>
        <v>19600</v>
      </c>
      <c r="AA295" s="2" cm="1">
        <f t="array" ref="AA295">_xlfn.XLOOKUP(AA$1&amp;$R295,$C$3:$C$1662&amp;$D$3:$D$1662,$E$3:$E$1662,0,0,1)</f>
        <v>3500</v>
      </c>
      <c r="AB295" s="2" cm="1">
        <f t="array" ref="AB295">_xlfn.XLOOKUP(AB$1&amp;$R295,$C$3:$C$1662&amp;$D$3:$D$1662,$E$3:$E$1662,0,0,1)</f>
        <v>14800</v>
      </c>
      <c r="AC295" s="2" cm="1">
        <f t="array" ref="AC295">_xlfn.XLOOKUP(AC$1&amp;$R295,$C$3:$C$1662&amp;$D$3:$D$1662,$E$3:$E$1662,0,0,1)</f>
        <v>11200</v>
      </c>
    </row>
    <row r="296" spans="3:29" x14ac:dyDescent="0.4">
      <c r="C296" t="s">
        <v>804</v>
      </c>
      <c r="D296" t="s">
        <v>497</v>
      </c>
      <c r="E296">
        <v>11200</v>
      </c>
      <c r="R296" t="s">
        <v>130</v>
      </c>
      <c r="S296" s="2">
        <f t="shared" si="29"/>
        <v>4911920</v>
      </c>
      <c r="T296" s="2">
        <f t="shared" si="30"/>
        <v>6119900</v>
      </c>
      <c r="U296" s="2">
        <f t="shared" si="31"/>
        <v>5517200</v>
      </c>
      <c r="V296" s="2">
        <f t="shared" si="32"/>
        <v>5589400</v>
      </c>
      <c r="W296" s="2">
        <f t="shared" si="33"/>
        <v>4346300</v>
      </c>
      <c r="X296" s="2">
        <f t="shared" si="34"/>
        <v>2986800</v>
      </c>
      <c r="Y296" s="2" cm="1">
        <f t="array" ref="Y296">_xlfn.XLOOKUP(Y$1&amp;$R296,$C$3:$C$1662&amp;$D$3:$D$1662,$E$3:$E$1662,0,0,1)</f>
        <v>16500</v>
      </c>
      <c r="Z296" s="2" cm="1">
        <f t="array" ref="Z296">_xlfn.XLOOKUP(Z$1&amp;$R296,$C$3:$C$1662&amp;$D$3:$D$1662,$E$3:$E$1662,0,0,1)</f>
        <v>16000</v>
      </c>
      <c r="AA296" s="2" cm="1">
        <f t="array" ref="AA296">_xlfn.XLOOKUP(AA$1&amp;$R296,$C$3:$C$1662&amp;$D$3:$D$1662,$E$3:$E$1662,0,0,1)</f>
        <v>9000</v>
      </c>
      <c r="AB296" s="2" cm="1">
        <f t="array" ref="AB296">_xlfn.XLOOKUP(AB$1&amp;$R296,$C$3:$C$1662&amp;$D$3:$D$1662,$E$3:$E$1662,0,0,1)</f>
        <v>6300</v>
      </c>
      <c r="AC296" s="2" cm="1">
        <f t="array" ref="AC296">_xlfn.XLOOKUP(AC$1&amp;$R296,$C$3:$C$1662&amp;$D$3:$D$1662,$E$3:$E$1662,0,0,1)</f>
        <v>6900</v>
      </c>
    </row>
    <row r="297" spans="3:29" x14ac:dyDescent="0.4">
      <c r="C297" t="s">
        <v>804</v>
      </c>
      <c r="D297" t="s">
        <v>498</v>
      </c>
      <c r="E297">
        <v>6900</v>
      </c>
      <c r="R297" t="s">
        <v>73</v>
      </c>
      <c r="S297" s="2">
        <f t="shared" si="29"/>
        <v>4920820</v>
      </c>
      <c r="T297" s="2">
        <f t="shared" si="30"/>
        <v>6131500</v>
      </c>
      <c r="U297" s="2">
        <f t="shared" si="31"/>
        <v>5538000</v>
      </c>
      <c r="V297" s="2">
        <f t="shared" si="32"/>
        <v>5593800</v>
      </c>
      <c r="W297" s="2">
        <f t="shared" si="33"/>
        <v>4350100</v>
      </c>
      <c r="X297" s="2">
        <f t="shared" si="34"/>
        <v>2990700</v>
      </c>
      <c r="Y297" s="2" cm="1">
        <f t="array" ref="Y297">_xlfn.XLOOKUP(Y$1&amp;$R297,$C$3:$C$1662&amp;$D$3:$D$1662,$E$3:$E$1662,0,0,1)</f>
        <v>11600</v>
      </c>
      <c r="Z297" s="2" cm="1">
        <f t="array" ref="Z297">_xlfn.XLOOKUP(Z$1&amp;$R297,$C$3:$C$1662&amp;$D$3:$D$1662,$E$3:$E$1662,0,0,1)</f>
        <v>20800</v>
      </c>
      <c r="AA297" s="2" cm="1">
        <f t="array" ref="AA297">_xlfn.XLOOKUP(AA$1&amp;$R297,$C$3:$C$1662&amp;$D$3:$D$1662,$E$3:$E$1662,0,0,1)</f>
        <v>4400</v>
      </c>
      <c r="AB297" s="2" cm="1">
        <f t="array" ref="AB297">_xlfn.XLOOKUP(AB$1&amp;$R297,$C$3:$C$1662&amp;$D$3:$D$1662,$E$3:$E$1662,0,0,1)</f>
        <v>3800</v>
      </c>
      <c r="AC297" s="2" cm="1">
        <f t="array" ref="AC297">_xlfn.XLOOKUP(AC$1&amp;$R297,$C$3:$C$1662&amp;$D$3:$D$1662,$E$3:$E$1662,0,0,1)</f>
        <v>3900</v>
      </c>
    </row>
    <row r="298" spans="3:29" x14ac:dyDescent="0.4">
      <c r="C298" t="s">
        <v>804</v>
      </c>
      <c r="D298" t="s">
        <v>499</v>
      </c>
      <c r="E298">
        <v>3900</v>
      </c>
      <c r="R298" t="s">
        <v>10</v>
      </c>
      <c r="S298" s="2">
        <f t="shared" si="29"/>
        <v>4935360</v>
      </c>
      <c r="T298" s="2">
        <f t="shared" si="30"/>
        <v>6140400</v>
      </c>
      <c r="U298" s="2">
        <f t="shared" si="31"/>
        <v>5573400</v>
      </c>
      <c r="V298" s="2">
        <f t="shared" si="32"/>
        <v>5605900</v>
      </c>
      <c r="W298" s="2">
        <f t="shared" si="33"/>
        <v>4357100</v>
      </c>
      <c r="X298" s="2">
        <f t="shared" si="34"/>
        <v>3000000</v>
      </c>
      <c r="Y298" s="2" cm="1">
        <f t="array" ref="Y298">_xlfn.XLOOKUP(Y$1&amp;$R298,$C$3:$C$1662&amp;$D$3:$D$1662,$E$3:$E$1662,0,0,1)</f>
        <v>8900</v>
      </c>
      <c r="Z298" s="2" cm="1">
        <f t="array" ref="Z298">_xlfn.XLOOKUP(Z$1&amp;$R298,$C$3:$C$1662&amp;$D$3:$D$1662,$E$3:$E$1662,0,0,1)</f>
        <v>35400</v>
      </c>
      <c r="AA298" s="2" cm="1">
        <f t="array" ref="AA298">_xlfn.XLOOKUP(AA$1&amp;$R298,$C$3:$C$1662&amp;$D$3:$D$1662,$E$3:$E$1662,0,0,1)</f>
        <v>12100</v>
      </c>
      <c r="AB298" s="2" cm="1">
        <f t="array" ref="AB298">_xlfn.XLOOKUP(AB$1&amp;$R298,$C$3:$C$1662&amp;$D$3:$D$1662,$E$3:$E$1662,0,0,1)</f>
        <v>7000</v>
      </c>
      <c r="AC298" s="2" cm="1">
        <f t="array" ref="AC298">_xlfn.XLOOKUP(AC$1&amp;$R298,$C$3:$C$1662&amp;$D$3:$D$1662,$E$3:$E$1662,0,0,1)</f>
        <v>9300</v>
      </c>
    </row>
    <row r="299" spans="3:29" x14ac:dyDescent="0.4">
      <c r="C299" t="s">
        <v>804</v>
      </c>
      <c r="D299" t="s">
        <v>500</v>
      </c>
      <c r="E299">
        <v>9300</v>
      </c>
      <c r="R299" t="s">
        <v>215</v>
      </c>
      <c r="S299" s="2">
        <f t="shared" si="29"/>
        <v>4942540</v>
      </c>
      <c r="T299" s="2">
        <f t="shared" si="30"/>
        <v>6149600</v>
      </c>
      <c r="U299" s="2">
        <f t="shared" si="31"/>
        <v>5585000</v>
      </c>
      <c r="V299" s="2">
        <f t="shared" si="32"/>
        <v>5612500</v>
      </c>
      <c r="W299" s="2">
        <f t="shared" si="33"/>
        <v>4362300</v>
      </c>
      <c r="X299" s="2">
        <f t="shared" si="34"/>
        <v>3003300</v>
      </c>
      <c r="Y299" s="2" cm="1">
        <f t="array" ref="Y299">_xlfn.XLOOKUP(Y$1&amp;$R299,$C$3:$C$1662&amp;$D$3:$D$1662,$E$3:$E$1662,0,0,1)</f>
        <v>9200</v>
      </c>
      <c r="Z299" s="2" cm="1">
        <f t="array" ref="Z299">_xlfn.XLOOKUP(Z$1&amp;$R299,$C$3:$C$1662&amp;$D$3:$D$1662,$E$3:$E$1662,0,0,1)</f>
        <v>11600</v>
      </c>
      <c r="AA299" s="2" cm="1">
        <f t="array" ref="AA299">_xlfn.XLOOKUP(AA$1&amp;$R299,$C$3:$C$1662&amp;$D$3:$D$1662,$E$3:$E$1662,0,0,1)</f>
        <v>6600</v>
      </c>
      <c r="AB299" s="2" cm="1">
        <f t="array" ref="AB299">_xlfn.XLOOKUP(AB$1&amp;$R299,$C$3:$C$1662&amp;$D$3:$D$1662,$E$3:$E$1662,0,0,1)</f>
        <v>5200</v>
      </c>
      <c r="AC299" s="2" cm="1">
        <f t="array" ref="AC299">_xlfn.XLOOKUP(AC$1&amp;$R299,$C$3:$C$1662&amp;$D$3:$D$1662,$E$3:$E$1662,0,0,1)</f>
        <v>3300</v>
      </c>
    </row>
    <row r="300" spans="3:29" x14ac:dyDescent="0.4">
      <c r="C300" t="s">
        <v>804</v>
      </c>
      <c r="D300" t="s">
        <v>501</v>
      </c>
      <c r="E300">
        <v>3300</v>
      </c>
      <c r="R300" t="s">
        <v>227</v>
      </c>
      <c r="S300" s="2">
        <f t="shared" si="29"/>
        <v>4963240</v>
      </c>
      <c r="T300" s="2">
        <f t="shared" si="30"/>
        <v>6168400</v>
      </c>
      <c r="U300" s="2">
        <f t="shared" si="31"/>
        <v>5631800</v>
      </c>
      <c r="V300" s="2">
        <f t="shared" si="32"/>
        <v>5632000</v>
      </c>
      <c r="W300" s="2">
        <f t="shared" si="33"/>
        <v>4374000</v>
      </c>
      <c r="X300" s="2">
        <f t="shared" si="34"/>
        <v>3010000</v>
      </c>
      <c r="Y300" s="2" cm="1">
        <f t="array" ref="Y300">_xlfn.XLOOKUP(Y$1&amp;$R300,$C$3:$C$1662&amp;$D$3:$D$1662,$E$3:$E$1662,0,0,1)</f>
        <v>18800</v>
      </c>
      <c r="Z300" s="2" cm="1">
        <f t="array" ref="Z300">_xlfn.XLOOKUP(Z$1&amp;$R300,$C$3:$C$1662&amp;$D$3:$D$1662,$E$3:$E$1662,0,0,1)</f>
        <v>46800</v>
      </c>
      <c r="AA300" s="2" cm="1">
        <f t="array" ref="AA300">_xlfn.XLOOKUP(AA$1&amp;$R300,$C$3:$C$1662&amp;$D$3:$D$1662,$E$3:$E$1662,0,0,1)</f>
        <v>19500</v>
      </c>
      <c r="AB300" s="2" cm="1">
        <f t="array" ref="AB300">_xlfn.XLOOKUP(AB$1&amp;$R300,$C$3:$C$1662&amp;$D$3:$D$1662,$E$3:$E$1662,0,0,1)</f>
        <v>11700</v>
      </c>
      <c r="AC300" s="2" cm="1">
        <f t="array" ref="AC300">_xlfn.XLOOKUP(AC$1&amp;$R300,$C$3:$C$1662&amp;$D$3:$D$1662,$E$3:$E$1662,0,0,1)</f>
        <v>6700</v>
      </c>
    </row>
    <row r="301" spans="3:29" x14ac:dyDescent="0.4">
      <c r="C301" t="s">
        <v>804</v>
      </c>
      <c r="D301" t="s">
        <v>502</v>
      </c>
      <c r="E301">
        <v>6700</v>
      </c>
      <c r="R301" t="s">
        <v>235</v>
      </c>
      <c r="S301" s="2">
        <f t="shared" si="29"/>
        <v>4979620</v>
      </c>
      <c r="T301" s="2">
        <f t="shared" si="30"/>
        <v>6182400</v>
      </c>
      <c r="U301" s="2">
        <f t="shared" si="31"/>
        <v>5669000</v>
      </c>
      <c r="V301" s="2">
        <f t="shared" si="32"/>
        <v>5645500</v>
      </c>
      <c r="W301" s="2">
        <f t="shared" si="33"/>
        <v>4379500</v>
      </c>
      <c r="X301" s="2">
        <f t="shared" si="34"/>
        <v>3021700</v>
      </c>
      <c r="Y301" s="2" cm="1">
        <f t="array" ref="Y301">_xlfn.XLOOKUP(Y$1&amp;$R301,$C$3:$C$1662&amp;$D$3:$D$1662,$E$3:$E$1662,0,0,1)</f>
        <v>14000</v>
      </c>
      <c r="Z301" s="2" cm="1">
        <f t="array" ref="Z301">_xlfn.XLOOKUP(Z$1&amp;$R301,$C$3:$C$1662&amp;$D$3:$D$1662,$E$3:$E$1662,0,0,1)</f>
        <v>37200</v>
      </c>
      <c r="AA301" s="2" cm="1">
        <f t="array" ref="AA301">_xlfn.XLOOKUP(AA$1&amp;$R301,$C$3:$C$1662&amp;$D$3:$D$1662,$E$3:$E$1662,0,0,1)</f>
        <v>13500</v>
      </c>
      <c r="AB301" s="2" cm="1">
        <f t="array" ref="AB301">_xlfn.XLOOKUP(AB$1&amp;$R301,$C$3:$C$1662&amp;$D$3:$D$1662,$E$3:$E$1662,0,0,1)</f>
        <v>5500</v>
      </c>
      <c r="AC301" s="2" cm="1">
        <f t="array" ref="AC301">_xlfn.XLOOKUP(AC$1&amp;$R301,$C$3:$C$1662&amp;$D$3:$D$1662,$E$3:$E$1662,0,0,1)</f>
        <v>11700</v>
      </c>
    </row>
    <row r="302" spans="3:29" x14ac:dyDescent="0.4">
      <c r="C302" t="s">
        <v>804</v>
      </c>
      <c r="D302" t="s">
        <v>503</v>
      </c>
      <c r="E302">
        <v>11700</v>
      </c>
      <c r="R302" t="s">
        <v>14</v>
      </c>
      <c r="S302" s="2">
        <f t="shared" si="29"/>
        <v>4996160</v>
      </c>
      <c r="T302" s="2">
        <f t="shared" si="30"/>
        <v>6194000</v>
      </c>
      <c r="U302" s="2">
        <f t="shared" si="31"/>
        <v>5696500</v>
      </c>
      <c r="V302" s="2">
        <f t="shared" si="32"/>
        <v>5651300</v>
      </c>
      <c r="W302" s="2">
        <f t="shared" si="33"/>
        <v>4390000</v>
      </c>
      <c r="X302" s="2">
        <f t="shared" si="34"/>
        <v>3049000</v>
      </c>
      <c r="Y302" s="2" cm="1">
        <f t="array" ref="Y302">_xlfn.XLOOKUP(Y$1&amp;$R302,$C$3:$C$1662&amp;$D$3:$D$1662,$E$3:$E$1662,0,0,1)</f>
        <v>11600</v>
      </c>
      <c r="Z302" s="2" cm="1">
        <f t="array" ref="Z302">_xlfn.XLOOKUP(Z$1&amp;$R302,$C$3:$C$1662&amp;$D$3:$D$1662,$E$3:$E$1662,0,0,1)</f>
        <v>27500</v>
      </c>
      <c r="AA302" s="2" cm="1">
        <f t="array" ref="AA302">_xlfn.XLOOKUP(AA$1&amp;$R302,$C$3:$C$1662&amp;$D$3:$D$1662,$E$3:$E$1662,0,0,1)</f>
        <v>5800</v>
      </c>
      <c r="AB302" s="2" cm="1">
        <f t="array" ref="AB302">_xlfn.XLOOKUP(AB$1&amp;$R302,$C$3:$C$1662&amp;$D$3:$D$1662,$E$3:$E$1662,0,0,1)</f>
        <v>10500</v>
      </c>
      <c r="AC302" s="2" cm="1">
        <f t="array" ref="AC302">_xlfn.XLOOKUP(AC$1&amp;$R302,$C$3:$C$1662&amp;$D$3:$D$1662,$E$3:$E$1662,0,0,1)</f>
        <v>27300</v>
      </c>
    </row>
    <row r="303" spans="3:29" x14ac:dyDescent="0.4">
      <c r="C303" t="s">
        <v>804</v>
      </c>
      <c r="D303" t="s">
        <v>504</v>
      </c>
      <c r="E303">
        <v>27300</v>
      </c>
      <c r="R303" t="s">
        <v>3</v>
      </c>
      <c r="S303" s="2">
        <f t="shared" si="29"/>
        <v>5016560</v>
      </c>
      <c r="T303" s="2">
        <f t="shared" si="30"/>
        <v>6220300</v>
      </c>
      <c r="U303" s="2">
        <f t="shared" si="31"/>
        <v>5715200</v>
      </c>
      <c r="V303" s="2">
        <f t="shared" si="32"/>
        <v>5661200</v>
      </c>
      <c r="W303" s="2">
        <f t="shared" si="33"/>
        <v>4408800</v>
      </c>
      <c r="X303" s="2">
        <f t="shared" si="34"/>
        <v>3077300</v>
      </c>
      <c r="Y303" s="2" cm="1">
        <f t="array" ref="Y303">_xlfn.XLOOKUP(Y$1&amp;$R303,$C$3:$C$1662&amp;$D$3:$D$1662,$E$3:$E$1662,0,0,1)</f>
        <v>26300</v>
      </c>
      <c r="Z303" s="2" cm="1">
        <f t="array" ref="Z303">_xlfn.XLOOKUP(Z$1&amp;$R303,$C$3:$C$1662&amp;$D$3:$D$1662,$E$3:$E$1662,0,0,1)</f>
        <v>18700</v>
      </c>
      <c r="AA303" s="2" cm="1">
        <f t="array" ref="AA303">_xlfn.XLOOKUP(AA$1&amp;$R303,$C$3:$C$1662&amp;$D$3:$D$1662,$E$3:$E$1662,0,0,1)</f>
        <v>9900</v>
      </c>
      <c r="AB303" s="2" cm="1">
        <f t="array" ref="AB303">_xlfn.XLOOKUP(AB$1&amp;$R303,$C$3:$C$1662&amp;$D$3:$D$1662,$E$3:$E$1662,0,0,1)</f>
        <v>18800</v>
      </c>
      <c r="AC303" s="2" cm="1">
        <f t="array" ref="AC303">_xlfn.XLOOKUP(AC$1&amp;$R303,$C$3:$C$1662&amp;$D$3:$D$1662,$E$3:$E$1662,0,0,1)</f>
        <v>28300</v>
      </c>
    </row>
    <row r="304" spans="3:29" x14ac:dyDescent="0.4">
      <c r="C304" t="s">
        <v>804</v>
      </c>
      <c r="D304" t="s">
        <v>505</v>
      </c>
      <c r="E304">
        <v>28300</v>
      </c>
      <c r="R304" t="s">
        <v>355</v>
      </c>
      <c r="S304" s="2">
        <f t="shared" si="29"/>
        <v>5034200</v>
      </c>
      <c r="T304" s="2">
        <f t="shared" ref="T304:T333" si="35">T303+Y304</f>
        <v>6237600</v>
      </c>
      <c r="U304" s="2">
        <f t="shared" ref="U304:U333" si="36">U303+Z304</f>
        <v>5734200</v>
      </c>
      <c r="V304" s="2">
        <f t="shared" ref="V304:V333" si="37">V303+AA304</f>
        <v>5675600</v>
      </c>
      <c r="W304" s="2">
        <f t="shared" ref="W304:W333" si="38">W303+AB304</f>
        <v>4422100</v>
      </c>
      <c r="X304" s="2">
        <f t="shared" ref="X304:X333" si="39">X303+AC304</f>
        <v>3101500</v>
      </c>
      <c r="Y304" s="2" cm="1">
        <f t="array" ref="Y304">_xlfn.XLOOKUP(Y$1&amp;$R304,$C$3:$C$1662&amp;$D$3:$D$1662,$E$3:$E$1662,0,0,1)</f>
        <v>17300</v>
      </c>
      <c r="Z304" s="2" cm="1">
        <f t="array" ref="Z304">_xlfn.XLOOKUP(Z$1&amp;$R304,$C$3:$C$1662&amp;$D$3:$D$1662,$E$3:$E$1662,0,0,1)</f>
        <v>19000</v>
      </c>
      <c r="AA304" s="2" cm="1">
        <f t="array" ref="AA304">_xlfn.XLOOKUP(AA$1&amp;$R304,$C$3:$C$1662&amp;$D$3:$D$1662,$E$3:$E$1662,0,0,1)</f>
        <v>14400</v>
      </c>
      <c r="AB304" s="2" cm="1">
        <f t="array" ref="AB304">_xlfn.XLOOKUP(AB$1&amp;$R304,$C$3:$C$1662&amp;$D$3:$D$1662,$E$3:$E$1662,0,0,1)</f>
        <v>13300</v>
      </c>
      <c r="AC304" s="2" cm="1">
        <f t="array" ref="AC304">_xlfn.XLOOKUP(AC$1&amp;$R304,$C$3:$C$1662&amp;$D$3:$D$1662,$E$3:$E$1662,0,0,1)</f>
        <v>24200</v>
      </c>
    </row>
    <row r="305" spans="3:29" x14ac:dyDescent="0.4">
      <c r="C305" t="s">
        <v>804</v>
      </c>
      <c r="D305" t="s">
        <v>688</v>
      </c>
      <c r="E305">
        <v>24200</v>
      </c>
      <c r="R305" t="s">
        <v>356</v>
      </c>
      <c r="S305" s="2">
        <f t="shared" si="29"/>
        <v>5051880</v>
      </c>
      <c r="T305" s="2">
        <f t="shared" si="35"/>
        <v>6290000</v>
      </c>
      <c r="U305" s="2">
        <f t="shared" si="36"/>
        <v>5750800</v>
      </c>
      <c r="V305" s="2">
        <f t="shared" si="37"/>
        <v>5678500</v>
      </c>
      <c r="W305" s="2">
        <f t="shared" si="38"/>
        <v>4430300</v>
      </c>
      <c r="X305" s="2">
        <f t="shared" si="39"/>
        <v>3109800</v>
      </c>
      <c r="Y305" s="2" cm="1">
        <f t="array" ref="Y305">_xlfn.XLOOKUP(Y$1&amp;$R305,$C$3:$C$1662&amp;$D$3:$D$1662,$E$3:$E$1662,0,0,1)</f>
        <v>52400</v>
      </c>
      <c r="Z305" s="2" cm="1">
        <f t="array" ref="Z305">_xlfn.XLOOKUP(Z$1&amp;$R305,$C$3:$C$1662&amp;$D$3:$D$1662,$E$3:$E$1662,0,0,1)</f>
        <v>16600</v>
      </c>
      <c r="AA305" s="2" cm="1">
        <f t="array" ref="AA305">_xlfn.XLOOKUP(AA$1&amp;$R305,$C$3:$C$1662&amp;$D$3:$D$1662,$E$3:$E$1662,0,0,1)</f>
        <v>2900</v>
      </c>
      <c r="AB305" s="2" cm="1">
        <f t="array" ref="AB305">_xlfn.XLOOKUP(AB$1&amp;$R305,$C$3:$C$1662&amp;$D$3:$D$1662,$E$3:$E$1662,0,0,1)</f>
        <v>8200</v>
      </c>
      <c r="AC305" s="2" cm="1">
        <f t="array" ref="AC305">_xlfn.XLOOKUP(AC$1&amp;$R305,$C$3:$C$1662&amp;$D$3:$D$1662,$E$3:$E$1662,0,0,1)</f>
        <v>8300</v>
      </c>
    </row>
    <row r="306" spans="3:29" x14ac:dyDescent="0.4">
      <c r="C306" t="s">
        <v>804</v>
      </c>
      <c r="D306" t="s">
        <v>689</v>
      </c>
      <c r="E306">
        <v>8300</v>
      </c>
      <c r="R306" t="s">
        <v>357</v>
      </c>
      <c r="S306" s="2">
        <f t="shared" si="29"/>
        <v>5064820</v>
      </c>
      <c r="T306" s="2">
        <f t="shared" si="35"/>
        <v>6303500</v>
      </c>
      <c r="U306" s="2">
        <f t="shared" si="36"/>
        <v>5759700</v>
      </c>
      <c r="V306" s="2">
        <f t="shared" si="37"/>
        <v>5700400</v>
      </c>
      <c r="W306" s="2">
        <f t="shared" si="38"/>
        <v>4440800</v>
      </c>
      <c r="X306" s="2">
        <f t="shared" si="39"/>
        <v>3119700</v>
      </c>
      <c r="Y306" s="2" cm="1">
        <f t="array" ref="Y306">_xlfn.XLOOKUP(Y$1&amp;$R306,$C$3:$C$1662&amp;$D$3:$D$1662,$E$3:$E$1662,0,0,1)</f>
        <v>13500</v>
      </c>
      <c r="Z306" s="2" cm="1">
        <f t="array" ref="Z306">_xlfn.XLOOKUP(Z$1&amp;$R306,$C$3:$C$1662&amp;$D$3:$D$1662,$E$3:$E$1662,0,0,1)</f>
        <v>8900</v>
      </c>
      <c r="AA306" s="2" cm="1">
        <f t="array" ref="AA306">_xlfn.XLOOKUP(AA$1&amp;$R306,$C$3:$C$1662&amp;$D$3:$D$1662,$E$3:$E$1662,0,0,1)</f>
        <v>21900</v>
      </c>
      <c r="AB306" s="2" cm="1">
        <f t="array" ref="AB306">_xlfn.XLOOKUP(AB$1&amp;$R306,$C$3:$C$1662&amp;$D$3:$D$1662,$E$3:$E$1662,0,0,1)</f>
        <v>10500</v>
      </c>
      <c r="AC306" s="2" cm="1">
        <f t="array" ref="AC306">_xlfn.XLOOKUP(AC$1&amp;$R306,$C$3:$C$1662&amp;$D$3:$D$1662,$E$3:$E$1662,0,0,1)</f>
        <v>9900</v>
      </c>
    </row>
    <row r="307" spans="3:29" x14ac:dyDescent="0.4">
      <c r="C307" t="s">
        <v>804</v>
      </c>
      <c r="D307" t="s">
        <v>690</v>
      </c>
      <c r="E307">
        <v>9900</v>
      </c>
      <c r="R307" t="s">
        <v>358</v>
      </c>
      <c r="S307" s="2">
        <f t="shared" si="29"/>
        <v>5078600</v>
      </c>
      <c r="T307" s="2">
        <f t="shared" si="35"/>
        <v>6325000</v>
      </c>
      <c r="U307" s="2">
        <f t="shared" si="36"/>
        <v>5773100</v>
      </c>
      <c r="V307" s="2">
        <f t="shared" si="37"/>
        <v>5714200</v>
      </c>
      <c r="W307" s="2">
        <f t="shared" si="38"/>
        <v>4454000</v>
      </c>
      <c r="X307" s="2">
        <f t="shared" si="39"/>
        <v>3126700</v>
      </c>
      <c r="Y307" s="2" cm="1">
        <f t="array" ref="Y307">_xlfn.XLOOKUP(Y$1&amp;$R307,$C$3:$C$1662&amp;$D$3:$D$1662,$E$3:$E$1662,0,0,1)</f>
        <v>21500</v>
      </c>
      <c r="Z307" s="2" cm="1">
        <f t="array" ref="Z307">_xlfn.XLOOKUP(Z$1&amp;$R307,$C$3:$C$1662&amp;$D$3:$D$1662,$E$3:$E$1662,0,0,1)</f>
        <v>13400</v>
      </c>
      <c r="AA307" s="2" cm="1">
        <f t="array" ref="AA307">_xlfn.XLOOKUP(AA$1&amp;$R307,$C$3:$C$1662&amp;$D$3:$D$1662,$E$3:$E$1662,0,0,1)</f>
        <v>13800</v>
      </c>
      <c r="AB307" s="2" cm="1">
        <f t="array" ref="AB307">_xlfn.XLOOKUP(AB$1&amp;$R307,$C$3:$C$1662&amp;$D$3:$D$1662,$E$3:$E$1662,0,0,1)</f>
        <v>13200</v>
      </c>
      <c r="AC307" s="2" cm="1">
        <f t="array" ref="AC307">_xlfn.XLOOKUP(AC$1&amp;$R307,$C$3:$C$1662&amp;$D$3:$D$1662,$E$3:$E$1662,0,0,1)</f>
        <v>7000</v>
      </c>
    </row>
    <row r="308" spans="3:29" x14ac:dyDescent="0.4">
      <c r="C308" t="s">
        <v>804</v>
      </c>
      <c r="D308" t="s">
        <v>691</v>
      </c>
      <c r="E308">
        <v>7000</v>
      </c>
      <c r="R308" t="s">
        <v>359</v>
      </c>
      <c r="S308" s="2">
        <f t="shared" si="29"/>
        <v>5096300</v>
      </c>
      <c r="T308" s="2">
        <f t="shared" si="35"/>
        <v>6341900</v>
      </c>
      <c r="U308" s="2">
        <f t="shared" si="36"/>
        <v>5801400</v>
      </c>
      <c r="V308" s="2">
        <f t="shared" si="37"/>
        <v>5726200</v>
      </c>
      <c r="W308" s="2">
        <f t="shared" si="38"/>
        <v>4465600</v>
      </c>
      <c r="X308" s="2">
        <f t="shared" si="39"/>
        <v>3146400</v>
      </c>
      <c r="Y308" s="2" cm="1">
        <f t="array" ref="Y308">_xlfn.XLOOKUP(Y$1&amp;$R308,$C$3:$C$1662&amp;$D$3:$D$1662,$E$3:$E$1662,0,0,1)</f>
        <v>16900</v>
      </c>
      <c r="Z308" s="2" cm="1">
        <f t="array" ref="Z308">_xlfn.XLOOKUP(Z$1&amp;$R308,$C$3:$C$1662&amp;$D$3:$D$1662,$E$3:$E$1662,0,0,1)</f>
        <v>28300</v>
      </c>
      <c r="AA308" s="2" cm="1">
        <f t="array" ref="AA308">_xlfn.XLOOKUP(AA$1&amp;$R308,$C$3:$C$1662&amp;$D$3:$D$1662,$E$3:$E$1662,0,0,1)</f>
        <v>12000</v>
      </c>
      <c r="AB308" s="2" cm="1">
        <f t="array" ref="AB308">_xlfn.XLOOKUP(AB$1&amp;$R308,$C$3:$C$1662&amp;$D$3:$D$1662,$E$3:$E$1662,0,0,1)</f>
        <v>11600</v>
      </c>
      <c r="AC308" s="2" cm="1">
        <f t="array" ref="AC308">_xlfn.XLOOKUP(AC$1&amp;$R308,$C$3:$C$1662&amp;$D$3:$D$1662,$E$3:$E$1662,0,0,1)</f>
        <v>19700</v>
      </c>
    </row>
    <row r="309" spans="3:29" x14ac:dyDescent="0.4">
      <c r="C309" t="s">
        <v>804</v>
      </c>
      <c r="D309" t="s">
        <v>692</v>
      </c>
      <c r="E309">
        <v>19700</v>
      </c>
      <c r="R309" t="s">
        <v>360</v>
      </c>
      <c r="S309" s="2">
        <f t="shared" si="29"/>
        <v>5109440</v>
      </c>
      <c r="T309" s="2">
        <f t="shared" si="35"/>
        <v>6350000</v>
      </c>
      <c r="U309" s="2">
        <f t="shared" si="36"/>
        <v>5821500</v>
      </c>
      <c r="V309" s="2">
        <f t="shared" si="37"/>
        <v>5743200</v>
      </c>
      <c r="W309" s="2">
        <f t="shared" si="38"/>
        <v>4475100</v>
      </c>
      <c r="X309" s="2">
        <f t="shared" si="39"/>
        <v>3157400</v>
      </c>
      <c r="Y309" s="2" cm="1">
        <f t="array" ref="Y309">_xlfn.XLOOKUP(Y$1&amp;$R309,$C$3:$C$1662&amp;$D$3:$D$1662,$E$3:$E$1662,0,0,1)</f>
        <v>8100</v>
      </c>
      <c r="Z309" s="2" cm="1">
        <f t="array" ref="Z309">_xlfn.XLOOKUP(Z$1&amp;$R309,$C$3:$C$1662&amp;$D$3:$D$1662,$E$3:$E$1662,0,0,1)</f>
        <v>20100</v>
      </c>
      <c r="AA309" s="2" cm="1">
        <f t="array" ref="AA309">_xlfn.XLOOKUP(AA$1&amp;$R309,$C$3:$C$1662&amp;$D$3:$D$1662,$E$3:$E$1662,0,0,1)</f>
        <v>17000</v>
      </c>
      <c r="AB309" s="2" cm="1">
        <f t="array" ref="AB309">_xlfn.XLOOKUP(AB$1&amp;$R309,$C$3:$C$1662&amp;$D$3:$D$1662,$E$3:$E$1662,0,0,1)</f>
        <v>9500</v>
      </c>
      <c r="AC309" s="2" cm="1">
        <f t="array" ref="AC309">_xlfn.XLOOKUP(AC$1&amp;$R309,$C$3:$C$1662&amp;$D$3:$D$1662,$E$3:$E$1662,0,0,1)</f>
        <v>11000</v>
      </c>
    </row>
    <row r="310" spans="3:29" x14ac:dyDescent="0.4">
      <c r="C310" t="s">
        <v>804</v>
      </c>
      <c r="D310" t="s">
        <v>693</v>
      </c>
      <c r="E310">
        <v>11000</v>
      </c>
      <c r="R310" t="s">
        <v>361</v>
      </c>
      <c r="S310" s="2">
        <f t="shared" si="29"/>
        <v>5123040</v>
      </c>
      <c r="T310" s="2">
        <f t="shared" si="35"/>
        <v>6368200</v>
      </c>
      <c r="U310" s="2">
        <f t="shared" si="36"/>
        <v>5832000</v>
      </c>
      <c r="V310" s="2">
        <f t="shared" si="37"/>
        <v>5758100</v>
      </c>
      <c r="W310" s="2">
        <f t="shared" si="38"/>
        <v>4487700</v>
      </c>
      <c r="X310" s="2">
        <f t="shared" si="39"/>
        <v>3169200</v>
      </c>
      <c r="Y310" s="2" cm="1">
        <f t="array" ref="Y310">_xlfn.XLOOKUP(Y$1&amp;$R310,$C$3:$C$1662&amp;$D$3:$D$1662,$E$3:$E$1662,0,0,1)</f>
        <v>18200</v>
      </c>
      <c r="Z310" s="2" cm="1">
        <f t="array" ref="Z310">_xlfn.XLOOKUP(Z$1&amp;$R310,$C$3:$C$1662&amp;$D$3:$D$1662,$E$3:$E$1662,0,0,1)</f>
        <v>10500</v>
      </c>
      <c r="AA310" s="2" cm="1">
        <f t="array" ref="AA310">_xlfn.XLOOKUP(AA$1&amp;$R310,$C$3:$C$1662&amp;$D$3:$D$1662,$E$3:$E$1662,0,0,1)</f>
        <v>14900</v>
      </c>
      <c r="AB310" s="2" cm="1">
        <f t="array" ref="AB310">_xlfn.XLOOKUP(AB$1&amp;$R310,$C$3:$C$1662&amp;$D$3:$D$1662,$E$3:$E$1662,0,0,1)</f>
        <v>12600</v>
      </c>
      <c r="AC310" s="2" cm="1">
        <f t="array" ref="AC310">_xlfn.XLOOKUP(AC$1&amp;$R310,$C$3:$C$1662&amp;$D$3:$D$1662,$E$3:$E$1662,0,0,1)</f>
        <v>11800</v>
      </c>
    </row>
    <row r="311" spans="3:29" x14ac:dyDescent="0.4">
      <c r="C311" t="s">
        <v>804</v>
      </c>
      <c r="D311" t="s">
        <v>694</v>
      </c>
      <c r="E311">
        <v>11800</v>
      </c>
      <c r="R311" t="s">
        <v>362</v>
      </c>
      <c r="S311" s="2">
        <f t="shared" si="29"/>
        <v>5139820</v>
      </c>
      <c r="T311" s="2">
        <f t="shared" si="35"/>
        <v>6397300</v>
      </c>
      <c r="U311" s="2">
        <f t="shared" si="36"/>
        <v>5854400</v>
      </c>
      <c r="V311" s="2">
        <f t="shared" si="37"/>
        <v>5766900</v>
      </c>
      <c r="W311" s="2">
        <f t="shared" si="38"/>
        <v>4495500</v>
      </c>
      <c r="X311" s="2">
        <f t="shared" si="39"/>
        <v>3185000</v>
      </c>
      <c r="Y311" s="2" cm="1">
        <f t="array" ref="Y311">_xlfn.XLOOKUP(Y$1&amp;$R311,$C$3:$C$1662&amp;$D$3:$D$1662,$E$3:$E$1662,0,0,1)</f>
        <v>29100</v>
      </c>
      <c r="Z311" s="2" cm="1">
        <f t="array" ref="Z311">_xlfn.XLOOKUP(Z$1&amp;$R311,$C$3:$C$1662&amp;$D$3:$D$1662,$E$3:$E$1662,0,0,1)</f>
        <v>22400</v>
      </c>
      <c r="AA311" s="2" cm="1">
        <f t="array" ref="AA311">_xlfn.XLOOKUP(AA$1&amp;$R311,$C$3:$C$1662&amp;$D$3:$D$1662,$E$3:$E$1662,0,0,1)</f>
        <v>8800</v>
      </c>
      <c r="AB311" s="2" cm="1">
        <f t="array" ref="AB311">_xlfn.XLOOKUP(AB$1&amp;$R311,$C$3:$C$1662&amp;$D$3:$D$1662,$E$3:$E$1662,0,0,1)</f>
        <v>7800</v>
      </c>
      <c r="AC311" s="2" cm="1">
        <f t="array" ref="AC311">_xlfn.XLOOKUP(AC$1&amp;$R311,$C$3:$C$1662&amp;$D$3:$D$1662,$E$3:$E$1662,0,0,1)</f>
        <v>15800</v>
      </c>
    </row>
    <row r="312" spans="3:29" x14ac:dyDescent="0.4">
      <c r="C312" t="s">
        <v>804</v>
      </c>
      <c r="D312" t="s">
        <v>695</v>
      </c>
      <c r="E312">
        <v>15800</v>
      </c>
      <c r="R312" t="s">
        <v>363</v>
      </c>
      <c r="S312" s="2">
        <f t="shared" si="29"/>
        <v>5157080</v>
      </c>
      <c r="T312" s="2">
        <f t="shared" si="35"/>
        <v>6433100</v>
      </c>
      <c r="U312" s="2">
        <f t="shared" si="36"/>
        <v>5861500</v>
      </c>
      <c r="V312" s="2">
        <f t="shared" si="37"/>
        <v>5788600</v>
      </c>
      <c r="W312" s="2">
        <f t="shared" si="38"/>
        <v>4508800</v>
      </c>
      <c r="X312" s="2">
        <f t="shared" si="39"/>
        <v>3193400</v>
      </c>
      <c r="Y312" s="2" cm="1">
        <f t="array" ref="Y312">_xlfn.XLOOKUP(Y$1&amp;$R312,$C$3:$C$1662&amp;$D$3:$D$1662,$E$3:$E$1662,0,0,1)</f>
        <v>35800</v>
      </c>
      <c r="Z312" s="2" cm="1">
        <f t="array" ref="Z312">_xlfn.XLOOKUP(Z$1&amp;$R312,$C$3:$C$1662&amp;$D$3:$D$1662,$E$3:$E$1662,0,0,1)</f>
        <v>7100</v>
      </c>
      <c r="AA312" s="2" cm="1">
        <f t="array" ref="AA312">_xlfn.XLOOKUP(AA$1&amp;$R312,$C$3:$C$1662&amp;$D$3:$D$1662,$E$3:$E$1662,0,0,1)</f>
        <v>21700</v>
      </c>
      <c r="AB312" s="2" cm="1">
        <f t="array" ref="AB312">_xlfn.XLOOKUP(AB$1&amp;$R312,$C$3:$C$1662&amp;$D$3:$D$1662,$E$3:$E$1662,0,0,1)</f>
        <v>13300</v>
      </c>
      <c r="AC312" s="2" cm="1">
        <f t="array" ref="AC312">_xlfn.XLOOKUP(AC$1&amp;$R312,$C$3:$C$1662&amp;$D$3:$D$1662,$E$3:$E$1662,0,0,1)</f>
        <v>8400</v>
      </c>
    </row>
    <row r="313" spans="3:29" x14ac:dyDescent="0.4">
      <c r="C313" t="s">
        <v>804</v>
      </c>
      <c r="D313" t="s">
        <v>696</v>
      </c>
      <c r="E313">
        <v>8400</v>
      </c>
      <c r="R313" t="s">
        <v>364</v>
      </c>
      <c r="S313" s="2">
        <f t="shared" si="29"/>
        <v>5173740</v>
      </c>
      <c r="T313" s="2">
        <f t="shared" si="35"/>
        <v>6445000</v>
      </c>
      <c r="U313" s="2">
        <f t="shared" si="36"/>
        <v>5874500</v>
      </c>
      <c r="V313" s="2">
        <f t="shared" si="37"/>
        <v>5815900</v>
      </c>
      <c r="W313" s="2">
        <f t="shared" si="38"/>
        <v>4529400</v>
      </c>
      <c r="X313" s="2">
        <f t="shared" si="39"/>
        <v>3203900</v>
      </c>
      <c r="Y313" s="2" cm="1">
        <f t="array" ref="Y313">_xlfn.XLOOKUP(Y$1&amp;$R313,$C$3:$C$1662&amp;$D$3:$D$1662,$E$3:$E$1662,0,0,1)</f>
        <v>11900</v>
      </c>
      <c r="Z313" s="2" cm="1">
        <f t="array" ref="Z313">_xlfn.XLOOKUP(Z$1&amp;$R313,$C$3:$C$1662&amp;$D$3:$D$1662,$E$3:$E$1662,0,0,1)</f>
        <v>13000</v>
      </c>
      <c r="AA313" s="2" cm="1">
        <f t="array" ref="AA313">_xlfn.XLOOKUP(AA$1&amp;$R313,$C$3:$C$1662&amp;$D$3:$D$1662,$E$3:$E$1662,0,0,1)</f>
        <v>27300</v>
      </c>
      <c r="AB313" s="2" cm="1">
        <f t="array" ref="AB313">_xlfn.XLOOKUP(AB$1&amp;$R313,$C$3:$C$1662&amp;$D$3:$D$1662,$E$3:$E$1662,0,0,1)</f>
        <v>20600</v>
      </c>
      <c r="AC313" s="2" cm="1">
        <f t="array" ref="AC313">_xlfn.XLOOKUP(AC$1&amp;$R313,$C$3:$C$1662&amp;$D$3:$D$1662,$E$3:$E$1662,0,0,1)</f>
        <v>10500</v>
      </c>
    </row>
    <row r="314" spans="3:29" x14ac:dyDescent="0.4">
      <c r="C314" t="s">
        <v>804</v>
      </c>
      <c r="D314" t="s">
        <v>697</v>
      </c>
      <c r="E314">
        <v>10500</v>
      </c>
      <c r="R314" t="s">
        <v>365</v>
      </c>
      <c r="S314" s="2">
        <f t="shared" si="29"/>
        <v>5188860</v>
      </c>
      <c r="T314" s="2">
        <f t="shared" si="35"/>
        <v>6474600</v>
      </c>
      <c r="U314" s="2">
        <f t="shared" si="36"/>
        <v>5882800</v>
      </c>
      <c r="V314" s="2">
        <f t="shared" si="37"/>
        <v>5830800</v>
      </c>
      <c r="W314" s="2">
        <f t="shared" si="38"/>
        <v>4540500</v>
      </c>
      <c r="X314" s="2">
        <f t="shared" si="39"/>
        <v>3215600</v>
      </c>
      <c r="Y314" s="2" cm="1">
        <f t="array" ref="Y314">_xlfn.XLOOKUP(Y$1&amp;$R314,$C$3:$C$1662&amp;$D$3:$D$1662,$E$3:$E$1662,0,0,1)</f>
        <v>29600</v>
      </c>
      <c r="Z314" s="2" cm="1">
        <f t="array" ref="Z314">_xlfn.XLOOKUP(Z$1&amp;$R314,$C$3:$C$1662&amp;$D$3:$D$1662,$E$3:$E$1662,0,0,1)</f>
        <v>8300</v>
      </c>
      <c r="AA314" s="2" cm="1">
        <f t="array" ref="AA314">_xlfn.XLOOKUP(AA$1&amp;$R314,$C$3:$C$1662&amp;$D$3:$D$1662,$E$3:$E$1662,0,0,1)</f>
        <v>14900</v>
      </c>
      <c r="AB314" s="2" cm="1">
        <f t="array" ref="AB314">_xlfn.XLOOKUP(AB$1&amp;$R314,$C$3:$C$1662&amp;$D$3:$D$1662,$E$3:$E$1662,0,0,1)</f>
        <v>11100</v>
      </c>
      <c r="AC314" s="2" cm="1">
        <f t="array" ref="AC314">_xlfn.XLOOKUP(AC$1&amp;$R314,$C$3:$C$1662&amp;$D$3:$D$1662,$E$3:$E$1662,0,0,1)</f>
        <v>11700</v>
      </c>
    </row>
    <row r="315" spans="3:29" x14ac:dyDescent="0.4">
      <c r="C315" t="s">
        <v>804</v>
      </c>
      <c r="D315" t="s">
        <v>698</v>
      </c>
      <c r="E315">
        <v>11700</v>
      </c>
      <c r="R315" t="s">
        <v>366</v>
      </c>
      <c r="S315" s="2">
        <f t="shared" si="29"/>
        <v>5203000</v>
      </c>
      <c r="T315" s="2">
        <f t="shared" si="35"/>
        <v>6488600</v>
      </c>
      <c r="U315" s="2">
        <f t="shared" si="36"/>
        <v>5894400</v>
      </c>
      <c r="V315" s="2">
        <f t="shared" si="37"/>
        <v>5842500</v>
      </c>
      <c r="W315" s="2">
        <f t="shared" si="38"/>
        <v>4558000</v>
      </c>
      <c r="X315" s="2">
        <f t="shared" si="39"/>
        <v>3231500</v>
      </c>
      <c r="Y315" s="2" cm="1">
        <f t="array" ref="Y315">_xlfn.XLOOKUP(Y$1&amp;$R315,$C$3:$C$1662&amp;$D$3:$D$1662,$E$3:$E$1662,0,0,1)</f>
        <v>14000</v>
      </c>
      <c r="Z315" s="2" cm="1">
        <f t="array" ref="Z315">_xlfn.XLOOKUP(Z$1&amp;$R315,$C$3:$C$1662&amp;$D$3:$D$1662,$E$3:$E$1662,0,0,1)</f>
        <v>11600</v>
      </c>
      <c r="AA315" s="2" cm="1">
        <f t="array" ref="AA315">_xlfn.XLOOKUP(AA$1&amp;$R315,$C$3:$C$1662&amp;$D$3:$D$1662,$E$3:$E$1662,0,0,1)</f>
        <v>11700</v>
      </c>
      <c r="AB315" s="2" cm="1">
        <f t="array" ref="AB315">_xlfn.XLOOKUP(AB$1&amp;$R315,$C$3:$C$1662&amp;$D$3:$D$1662,$E$3:$E$1662,0,0,1)</f>
        <v>17500</v>
      </c>
      <c r="AC315" s="2" cm="1">
        <f t="array" ref="AC315">_xlfn.XLOOKUP(AC$1&amp;$R315,$C$3:$C$1662&amp;$D$3:$D$1662,$E$3:$E$1662,0,0,1)</f>
        <v>15900</v>
      </c>
    </row>
    <row r="316" spans="3:29" x14ac:dyDescent="0.4">
      <c r="C316" t="s">
        <v>804</v>
      </c>
      <c r="D316" t="s">
        <v>699</v>
      </c>
      <c r="E316">
        <v>15900</v>
      </c>
      <c r="R316" t="s">
        <v>367</v>
      </c>
      <c r="S316" s="2">
        <f t="shared" si="29"/>
        <v>5219260</v>
      </c>
      <c r="T316" s="2">
        <f t="shared" si="35"/>
        <v>6522400</v>
      </c>
      <c r="U316" s="2">
        <f t="shared" si="36"/>
        <v>5909200</v>
      </c>
      <c r="V316" s="2">
        <f t="shared" si="37"/>
        <v>5852500</v>
      </c>
      <c r="W316" s="2">
        <f t="shared" si="38"/>
        <v>4573900</v>
      </c>
      <c r="X316" s="2">
        <f t="shared" si="39"/>
        <v>3238300</v>
      </c>
      <c r="Y316" s="2" cm="1">
        <f t="array" ref="Y316">_xlfn.XLOOKUP(Y$1&amp;$R316,$C$3:$C$1662&amp;$D$3:$D$1662,$E$3:$E$1662,0,0,1)</f>
        <v>33800</v>
      </c>
      <c r="Z316" s="2" cm="1">
        <f t="array" ref="Z316">_xlfn.XLOOKUP(Z$1&amp;$R316,$C$3:$C$1662&amp;$D$3:$D$1662,$E$3:$E$1662,0,0,1)</f>
        <v>14800</v>
      </c>
      <c r="AA316" s="2" cm="1">
        <f t="array" ref="AA316">_xlfn.XLOOKUP(AA$1&amp;$R316,$C$3:$C$1662&amp;$D$3:$D$1662,$E$3:$E$1662,0,0,1)</f>
        <v>10000</v>
      </c>
      <c r="AB316" s="2" cm="1">
        <f t="array" ref="AB316">_xlfn.XLOOKUP(AB$1&amp;$R316,$C$3:$C$1662&amp;$D$3:$D$1662,$E$3:$E$1662,0,0,1)</f>
        <v>15900</v>
      </c>
      <c r="AC316" s="2" cm="1">
        <f t="array" ref="AC316">_xlfn.XLOOKUP(AC$1&amp;$R316,$C$3:$C$1662&amp;$D$3:$D$1662,$E$3:$E$1662,0,0,1)</f>
        <v>6800</v>
      </c>
    </row>
    <row r="317" spans="3:29" x14ac:dyDescent="0.4">
      <c r="C317" t="s">
        <v>804</v>
      </c>
      <c r="D317" t="s">
        <v>700</v>
      </c>
      <c r="E317">
        <v>6800</v>
      </c>
      <c r="R317" t="s">
        <v>368</v>
      </c>
      <c r="S317" s="2">
        <f t="shared" si="29"/>
        <v>5231260</v>
      </c>
      <c r="T317" s="2">
        <f t="shared" si="35"/>
        <v>6533900</v>
      </c>
      <c r="U317" s="2">
        <f t="shared" si="36"/>
        <v>5921100</v>
      </c>
      <c r="V317" s="2">
        <f t="shared" si="37"/>
        <v>5867900</v>
      </c>
      <c r="W317" s="2">
        <f t="shared" si="38"/>
        <v>4585500</v>
      </c>
      <c r="X317" s="2">
        <f t="shared" si="39"/>
        <v>3247900</v>
      </c>
      <c r="Y317" s="2" cm="1">
        <f t="array" ref="Y317">_xlfn.XLOOKUP(Y$1&amp;$R317,$C$3:$C$1662&amp;$D$3:$D$1662,$E$3:$E$1662,0,0,1)</f>
        <v>11500</v>
      </c>
      <c r="Z317" s="2" cm="1">
        <f t="array" ref="Z317">_xlfn.XLOOKUP(Z$1&amp;$R317,$C$3:$C$1662&amp;$D$3:$D$1662,$E$3:$E$1662,0,0,1)</f>
        <v>11900</v>
      </c>
      <c r="AA317" s="2" cm="1">
        <f t="array" ref="AA317">_xlfn.XLOOKUP(AA$1&amp;$R317,$C$3:$C$1662&amp;$D$3:$D$1662,$E$3:$E$1662,0,0,1)</f>
        <v>15400</v>
      </c>
      <c r="AB317" s="2" cm="1">
        <f t="array" ref="AB317">_xlfn.XLOOKUP(AB$1&amp;$R317,$C$3:$C$1662&amp;$D$3:$D$1662,$E$3:$E$1662,0,0,1)</f>
        <v>11600</v>
      </c>
      <c r="AC317" s="2" cm="1">
        <f t="array" ref="AC317">_xlfn.XLOOKUP(AC$1&amp;$R317,$C$3:$C$1662&amp;$D$3:$D$1662,$E$3:$E$1662,0,0,1)</f>
        <v>9600</v>
      </c>
    </row>
    <row r="318" spans="3:29" x14ac:dyDescent="0.4">
      <c r="C318" t="s">
        <v>804</v>
      </c>
      <c r="D318" t="s">
        <v>701</v>
      </c>
      <c r="E318">
        <v>9600</v>
      </c>
      <c r="R318" t="s">
        <v>369</v>
      </c>
      <c r="S318" s="2">
        <f t="shared" si="29"/>
        <v>5245260</v>
      </c>
      <c r="T318" s="2">
        <f t="shared" si="35"/>
        <v>6553100</v>
      </c>
      <c r="U318" s="2">
        <f t="shared" si="36"/>
        <v>5937400</v>
      </c>
      <c r="V318" s="2">
        <f t="shared" si="37"/>
        <v>5877400</v>
      </c>
      <c r="W318" s="2">
        <f t="shared" si="38"/>
        <v>4601300</v>
      </c>
      <c r="X318" s="2">
        <f t="shared" si="39"/>
        <v>3257100</v>
      </c>
      <c r="Y318" s="2" cm="1">
        <f t="array" ref="Y318">_xlfn.XLOOKUP(Y$1&amp;$R318,$C$3:$C$1662&amp;$D$3:$D$1662,$E$3:$E$1662,0,0,1)</f>
        <v>19200</v>
      </c>
      <c r="Z318" s="2" cm="1">
        <f t="array" ref="Z318">_xlfn.XLOOKUP(Z$1&amp;$R318,$C$3:$C$1662&amp;$D$3:$D$1662,$E$3:$E$1662,0,0,1)</f>
        <v>16300</v>
      </c>
      <c r="AA318" s="2" cm="1">
        <f t="array" ref="AA318">_xlfn.XLOOKUP(AA$1&amp;$R318,$C$3:$C$1662&amp;$D$3:$D$1662,$E$3:$E$1662,0,0,1)</f>
        <v>9500</v>
      </c>
      <c r="AB318" s="2" cm="1">
        <f t="array" ref="AB318">_xlfn.XLOOKUP(AB$1&amp;$R318,$C$3:$C$1662&amp;$D$3:$D$1662,$E$3:$E$1662,0,0,1)</f>
        <v>15800</v>
      </c>
      <c r="AC318" s="2" cm="1">
        <f t="array" ref="AC318">_xlfn.XLOOKUP(AC$1&amp;$R318,$C$3:$C$1662&amp;$D$3:$D$1662,$E$3:$E$1662,0,0,1)</f>
        <v>9200</v>
      </c>
    </row>
    <row r="319" spans="3:29" x14ac:dyDescent="0.4">
      <c r="C319" t="s">
        <v>804</v>
      </c>
      <c r="D319" t="s">
        <v>702</v>
      </c>
      <c r="E319">
        <v>9200</v>
      </c>
      <c r="R319" t="s">
        <v>370</v>
      </c>
      <c r="S319" s="2">
        <f t="shared" si="29"/>
        <v>5261160</v>
      </c>
      <c r="T319" s="2">
        <f t="shared" si="35"/>
        <v>6584500</v>
      </c>
      <c r="U319" s="2">
        <f t="shared" si="36"/>
        <v>5950600</v>
      </c>
      <c r="V319" s="2">
        <f t="shared" si="37"/>
        <v>5886900</v>
      </c>
      <c r="W319" s="2">
        <f t="shared" si="38"/>
        <v>4616100</v>
      </c>
      <c r="X319" s="2">
        <f t="shared" si="39"/>
        <v>3267700</v>
      </c>
      <c r="Y319" s="2" cm="1">
        <f t="array" ref="Y319">_xlfn.XLOOKUP(Y$1&amp;$R319,$C$3:$C$1662&amp;$D$3:$D$1662,$E$3:$E$1662,0,0,1)</f>
        <v>31400</v>
      </c>
      <c r="Z319" s="2" cm="1">
        <f t="array" ref="Z319">_xlfn.XLOOKUP(Z$1&amp;$R319,$C$3:$C$1662&amp;$D$3:$D$1662,$E$3:$E$1662,0,0,1)</f>
        <v>13200</v>
      </c>
      <c r="AA319" s="2" cm="1">
        <f t="array" ref="AA319">_xlfn.XLOOKUP(AA$1&amp;$R319,$C$3:$C$1662&amp;$D$3:$D$1662,$E$3:$E$1662,0,0,1)</f>
        <v>9500</v>
      </c>
      <c r="AB319" s="2" cm="1">
        <f t="array" ref="AB319">_xlfn.XLOOKUP(AB$1&amp;$R319,$C$3:$C$1662&amp;$D$3:$D$1662,$E$3:$E$1662,0,0,1)</f>
        <v>14800</v>
      </c>
      <c r="AC319" s="2" cm="1">
        <f t="array" ref="AC319">_xlfn.XLOOKUP(AC$1&amp;$R319,$C$3:$C$1662&amp;$D$3:$D$1662,$E$3:$E$1662,0,0,1)</f>
        <v>10600</v>
      </c>
    </row>
    <row r="320" spans="3:29" x14ac:dyDescent="0.4">
      <c r="C320" t="s">
        <v>804</v>
      </c>
      <c r="D320" t="s">
        <v>703</v>
      </c>
      <c r="E320">
        <v>10600</v>
      </c>
      <c r="R320" t="s">
        <v>371</v>
      </c>
      <c r="S320" s="2">
        <f t="shared" si="29"/>
        <v>5280920</v>
      </c>
      <c r="T320" s="2">
        <f t="shared" si="35"/>
        <v>6613000</v>
      </c>
      <c r="U320" s="2">
        <f t="shared" si="36"/>
        <v>5960100</v>
      </c>
      <c r="V320" s="2">
        <f t="shared" si="37"/>
        <v>5928800</v>
      </c>
      <c r="W320" s="2">
        <f t="shared" si="38"/>
        <v>4627300</v>
      </c>
      <c r="X320" s="2">
        <f t="shared" si="39"/>
        <v>3275400</v>
      </c>
      <c r="Y320" s="2" cm="1">
        <f t="array" ref="Y320">_xlfn.XLOOKUP(Y$1&amp;$R320,$C$3:$C$1662&amp;$D$3:$D$1662,$E$3:$E$1662,0,0,1)</f>
        <v>28500</v>
      </c>
      <c r="Z320" s="2" cm="1">
        <f t="array" ref="Z320">_xlfn.XLOOKUP(Z$1&amp;$R320,$C$3:$C$1662&amp;$D$3:$D$1662,$E$3:$E$1662,0,0,1)</f>
        <v>9500</v>
      </c>
      <c r="AA320" s="2" cm="1">
        <f t="array" ref="AA320">_xlfn.XLOOKUP(AA$1&amp;$R320,$C$3:$C$1662&amp;$D$3:$D$1662,$E$3:$E$1662,0,0,1)</f>
        <v>41900</v>
      </c>
      <c r="AB320" s="2" cm="1">
        <f t="array" ref="AB320">_xlfn.XLOOKUP(AB$1&amp;$R320,$C$3:$C$1662&amp;$D$3:$D$1662,$E$3:$E$1662,0,0,1)</f>
        <v>11200</v>
      </c>
      <c r="AC320" s="2" cm="1">
        <f t="array" ref="AC320">_xlfn.XLOOKUP(AC$1&amp;$R320,$C$3:$C$1662&amp;$D$3:$D$1662,$E$3:$E$1662,0,0,1)</f>
        <v>7700</v>
      </c>
    </row>
    <row r="321" spans="3:29" x14ac:dyDescent="0.4">
      <c r="C321" t="s">
        <v>804</v>
      </c>
      <c r="D321" t="s">
        <v>704</v>
      </c>
      <c r="E321">
        <v>7700</v>
      </c>
      <c r="R321" t="s">
        <v>372</v>
      </c>
      <c r="S321" s="2">
        <f t="shared" si="29"/>
        <v>5297060</v>
      </c>
      <c r="T321" s="2">
        <f t="shared" si="35"/>
        <v>6622600</v>
      </c>
      <c r="U321" s="2">
        <f t="shared" si="36"/>
        <v>5969800</v>
      </c>
      <c r="V321" s="2">
        <f t="shared" si="37"/>
        <v>5943200</v>
      </c>
      <c r="W321" s="2">
        <f t="shared" si="38"/>
        <v>4648900</v>
      </c>
      <c r="X321" s="2">
        <f t="shared" si="39"/>
        <v>3300800</v>
      </c>
      <c r="Y321" s="2" cm="1">
        <f t="array" ref="Y321">_xlfn.XLOOKUP(Y$1&amp;$R321,$C$3:$C$1662&amp;$D$3:$D$1662,$E$3:$E$1662,0,0,1)</f>
        <v>9600</v>
      </c>
      <c r="Z321" s="2" cm="1">
        <f t="array" ref="Z321">_xlfn.XLOOKUP(Z$1&amp;$R321,$C$3:$C$1662&amp;$D$3:$D$1662,$E$3:$E$1662,0,0,1)</f>
        <v>9700</v>
      </c>
      <c r="AA321" s="2" cm="1">
        <f t="array" ref="AA321">_xlfn.XLOOKUP(AA$1&amp;$R321,$C$3:$C$1662&amp;$D$3:$D$1662,$E$3:$E$1662,0,0,1)</f>
        <v>14400</v>
      </c>
      <c r="AB321" s="2" cm="1">
        <f t="array" ref="AB321">_xlfn.XLOOKUP(AB$1&amp;$R321,$C$3:$C$1662&amp;$D$3:$D$1662,$E$3:$E$1662,0,0,1)</f>
        <v>21600</v>
      </c>
      <c r="AC321" s="2" cm="1">
        <f t="array" ref="AC321">_xlfn.XLOOKUP(AC$1&amp;$R321,$C$3:$C$1662&amp;$D$3:$D$1662,$E$3:$E$1662,0,0,1)</f>
        <v>25400</v>
      </c>
    </row>
    <row r="322" spans="3:29" x14ac:dyDescent="0.4">
      <c r="C322" t="s">
        <v>804</v>
      </c>
      <c r="D322" t="s">
        <v>705</v>
      </c>
      <c r="E322">
        <v>25400</v>
      </c>
      <c r="R322" t="s">
        <v>373</v>
      </c>
      <c r="S322" s="2">
        <f t="shared" si="29"/>
        <v>5307900</v>
      </c>
      <c r="T322" s="2">
        <f t="shared" si="35"/>
        <v>6642200</v>
      </c>
      <c r="U322" s="2">
        <f t="shared" si="36"/>
        <v>5980300</v>
      </c>
      <c r="V322" s="2">
        <f t="shared" si="37"/>
        <v>5949800</v>
      </c>
      <c r="W322" s="2">
        <f t="shared" si="38"/>
        <v>4653900</v>
      </c>
      <c r="X322" s="2">
        <f t="shared" si="39"/>
        <v>3313300</v>
      </c>
      <c r="Y322" s="2" cm="1">
        <f t="array" ref="Y322">_xlfn.XLOOKUP(Y$1&amp;$R322,$C$3:$C$1662&amp;$D$3:$D$1662,$E$3:$E$1662,0,0,1)</f>
        <v>19600</v>
      </c>
      <c r="Z322" s="2" cm="1">
        <f t="array" ref="Z322">_xlfn.XLOOKUP(Z$1&amp;$R322,$C$3:$C$1662&amp;$D$3:$D$1662,$E$3:$E$1662,0,0,1)</f>
        <v>10500</v>
      </c>
      <c r="AA322" s="2" cm="1">
        <f t="array" ref="AA322">_xlfn.XLOOKUP(AA$1&amp;$R322,$C$3:$C$1662&amp;$D$3:$D$1662,$E$3:$E$1662,0,0,1)</f>
        <v>6600</v>
      </c>
      <c r="AB322" s="2" cm="1">
        <f t="array" ref="AB322">_xlfn.XLOOKUP(AB$1&amp;$R322,$C$3:$C$1662&amp;$D$3:$D$1662,$E$3:$E$1662,0,0,1)</f>
        <v>5000</v>
      </c>
      <c r="AC322" s="2" cm="1">
        <f t="array" ref="AC322">_xlfn.XLOOKUP(AC$1&amp;$R322,$C$3:$C$1662&amp;$D$3:$D$1662,$E$3:$E$1662,0,0,1)</f>
        <v>12500</v>
      </c>
    </row>
    <row r="323" spans="3:29" x14ac:dyDescent="0.4">
      <c r="C323" t="s">
        <v>804</v>
      </c>
      <c r="D323" t="s">
        <v>706</v>
      </c>
      <c r="E323">
        <v>12500</v>
      </c>
      <c r="R323" t="s">
        <v>374</v>
      </c>
      <c r="S323" s="2">
        <f t="shared" ref="S323:S333" si="40">IFERROR(AVERAGEIFS(T323:X323,T323:X323,"&gt;0"),0)</f>
        <v>5331780</v>
      </c>
      <c r="T323" s="2">
        <f t="shared" si="35"/>
        <v>6668100</v>
      </c>
      <c r="U323" s="2">
        <f t="shared" si="36"/>
        <v>5991800</v>
      </c>
      <c r="V323" s="2">
        <f t="shared" si="37"/>
        <v>5967000</v>
      </c>
      <c r="W323" s="2">
        <f t="shared" si="38"/>
        <v>4697300</v>
      </c>
      <c r="X323" s="2">
        <f t="shared" si="39"/>
        <v>3334700</v>
      </c>
      <c r="Y323" s="2" cm="1">
        <f t="array" ref="Y323">_xlfn.XLOOKUP(Y$1&amp;$R323,$C$3:$C$1662&amp;$D$3:$D$1662,$E$3:$E$1662,0,0,1)</f>
        <v>25900</v>
      </c>
      <c r="Z323" s="2" cm="1">
        <f t="array" ref="Z323">_xlfn.XLOOKUP(Z$1&amp;$R323,$C$3:$C$1662&amp;$D$3:$D$1662,$E$3:$E$1662,0,0,1)</f>
        <v>11500</v>
      </c>
      <c r="AA323" s="2" cm="1">
        <f t="array" ref="AA323">_xlfn.XLOOKUP(AA$1&amp;$R323,$C$3:$C$1662&amp;$D$3:$D$1662,$E$3:$E$1662,0,0,1)</f>
        <v>17200</v>
      </c>
      <c r="AB323" s="2" cm="1">
        <f t="array" ref="AB323">_xlfn.XLOOKUP(AB$1&amp;$R323,$C$3:$C$1662&amp;$D$3:$D$1662,$E$3:$E$1662,0,0,1)</f>
        <v>43400</v>
      </c>
      <c r="AC323" s="2" cm="1">
        <f t="array" ref="AC323">_xlfn.XLOOKUP(AC$1&amp;$R323,$C$3:$C$1662&amp;$D$3:$D$1662,$E$3:$E$1662,0,0,1)</f>
        <v>21400</v>
      </c>
    </row>
    <row r="324" spans="3:29" x14ac:dyDescent="0.4">
      <c r="C324" t="s">
        <v>804</v>
      </c>
      <c r="D324" t="s">
        <v>707</v>
      </c>
      <c r="E324">
        <v>21400</v>
      </c>
      <c r="R324" t="s">
        <v>375</v>
      </c>
      <c r="S324" s="2">
        <f t="shared" si="40"/>
        <v>5357520</v>
      </c>
      <c r="T324" s="2">
        <f t="shared" si="35"/>
        <v>6690700</v>
      </c>
      <c r="U324" s="2">
        <f t="shared" si="36"/>
        <v>6006800</v>
      </c>
      <c r="V324" s="2">
        <f t="shared" si="37"/>
        <v>6006800</v>
      </c>
      <c r="W324" s="2">
        <f t="shared" si="38"/>
        <v>4711000</v>
      </c>
      <c r="X324" s="2">
        <f t="shared" si="39"/>
        <v>3372300</v>
      </c>
      <c r="Y324" s="2" cm="1">
        <f t="array" ref="Y324">_xlfn.XLOOKUP(Y$1&amp;$R324,$C$3:$C$1662&amp;$D$3:$D$1662,$E$3:$E$1662,0,0,1)</f>
        <v>22600</v>
      </c>
      <c r="Z324" s="2" cm="1">
        <f t="array" ref="Z324">_xlfn.XLOOKUP(Z$1&amp;$R324,$C$3:$C$1662&amp;$D$3:$D$1662,$E$3:$E$1662,0,0,1)</f>
        <v>15000</v>
      </c>
      <c r="AA324" s="2" cm="1">
        <f t="array" ref="AA324">_xlfn.XLOOKUP(AA$1&amp;$R324,$C$3:$C$1662&amp;$D$3:$D$1662,$E$3:$E$1662,0,0,1)</f>
        <v>39800</v>
      </c>
      <c r="AB324" s="2" cm="1">
        <f t="array" ref="AB324">_xlfn.XLOOKUP(AB$1&amp;$R324,$C$3:$C$1662&amp;$D$3:$D$1662,$E$3:$E$1662,0,0,1)</f>
        <v>13700</v>
      </c>
      <c r="AC324" s="2" cm="1">
        <f t="array" ref="AC324">_xlfn.XLOOKUP(AC$1&amp;$R324,$C$3:$C$1662&amp;$D$3:$D$1662,$E$3:$E$1662,0,0,1)</f>
        <v>37600</v>
      </c>
    </row>
    <row r="325" spans="3:29" x14ac:dyDescent="0.4">
      <c r="C325" t="s">
        <v>804</v>
      </c>
      <c r="D325" t="s">
        <v>708</v>
      </c>
      <c r="E325">
        <v>37600</v>
      </c>
      <c r="R325" t="s">
        <v>376</v>
      </c>
      <c r="S325" s="2">
        <f t="shared" si="40"/>
        <v>5382240</v>
      </c>
      <c r="T325" s="2">
        <f t="shared" si="35"/>
        <v>6712700</v>
      </c>
      <c r="U325" s="2">
        <f t="shared" si="36"/>
        <v>6028900</v>
      </c>
      <c r="V325" s="2">
        <f t="shared" si="37"/>
        <v>6034200</v>
      </c>
      <c r="W325" s="2">
        <f t="shared" si="38"/>
        <v>4741100</v>
      </c>
      <c r="X325" s="2">
        <f t="shared" si="39"/>
        <v>3394300</v>
      </c>
      <c r="Y325" s="2" cm="1">
        <f t="array" ref="Y325">_xlfn.XLOOKUP(Y$1&amp;$R325,$C$3:$C$1662&amp;$D$3:$D$1662,$E$3:$E$1662,0,0,1)</f>
        <v>22000</v>
      </c>
      <c r="Z325" s="2" cm="1">
        <f t="array" ref="Z325">_xlfn.XLOOKUP(Z$1&amp;$R325,$C$3:$C$1662&amp;$D$3:$D$1662,$E$3:$E$1662,0,0,1)</f>
        <v>22100</v>
      </c>
      <c r="AA325" s="2" cm="1">
        <f t="array" ref="AA325">_xlfn.XLOOKUP(AA$1&amp;$R325,$C$3:$C$1662&amp;$D$3:$D$1662,$E$3:$E$1662,0,0,1)</f>
        <v>27400</v>
      </c>
      <c r="AB325" s="2" cm="1">
        <f t="array" ref="AB325">_xlfn.XLOOKUP(AB$1&amp;$R325,$C$3:$C$1662&amp;$D$3:$D$1662,$E$3:$E$1662,0,0,1)</f>
        <v>30100</v>
      </c>
      <c r="AC325" s="2" cm="1">
        <f t="array" ref="AC325">_xlfn.XLOOKUP(AC$1&amp;$R325,$C$3:$C$1662&amp;$D$3:$D$1662,$E$3:$E$1662,0,0,1)</f>
        <v>22000</v>
      </c>
    </row>
    <row r="326" spans="3:29" x14ac:dyDescent="0.4">
      <c r="C326" t="s">
        <v>804</v>
      </c>
      <c r="D326" t="s">
        <v>709</v>
      </c>
      <c r="E326">
        <v>22000</v>
      </c>
      <c r="R326" t="s">
        <v>377</v>
      </c>
      <c r="S326" s="2">
        <f t="shared" si="40"/>
        <v>5402460</v>
      </c>
      <c r="T326" s="2">
        <f t="shared" si="35"/>
        <v>6724300</v>
      </c>
      <c r="U326" s="2">
        <f t="shared" si="36"/>
        <v>6042300</v>
      </c>
      <c r="V326" s="2">
        <f t="shared" si="37"/>
        <v>6056300</v>
      </c>
      <c r="W326" s="2">
        <f t="shared" si="38"/>
        <v>4772400</v>
      </c>
      <c r="X326" s="2">
        <f t="shared" si="39"/>
        <v>3417000</v>
      </c>
      <c r="Y326" s="2" cm="1">
        <f t="array" ref="Y326">_xlfn.XLOOKUP(Y$1&amp;$R326,$C$3:$C$1662&amp;$D$3:$D$1662,$E$3:$E$1662,0,0,1)</f>
        <v>11600</v>
      </c>
      <c r="Z326" s="2" cm="1">
        <f t="array" ref="Z326">_xlfn.XLOOKUP(Z$1&amp;$R326,$C$3:$C$1662&amp;$D$3:$D$1662,$E$3:$E$1662,0,0,1)</f>
        <v>13400</v>
      </c>
      <c r="AA326" s="2" cm="1">
        <f t="array" ref="AA326">_xlfn.XLOOKUP(AA$1&amp;$R326,$C$3:$C$1662&amp;$D$3:$D$1662,$E$3:$E$1662,0,0,1)</f>
        <v>22100</v>
      </c>
      <c r="AB326" s="2" cm="1">
        <f t="array" ref="AB326">_xlfn.XLOOKUP(AB$1&amp;$R326,$C$3:$C$1662&amp;$D$3:$D$1662,$E$3:$E$1662,0,0,1)</f>
        <v>31300</v>
      </c>
      <c r="AC326" s="2" cm="1">
        <f t="array" ref="AC326">_xlfn.XLOOKUP(AC$1&amp;$R326,$C$3:$C$1662&amp;$D$3:$D$1662,$E$3:$E$1662,0,0,1)</f>
        <v>22700</v>
      </c>
    </row>
    <row r="327" spans="3:29" x14ac:dyDescent="0.4">
      <c r="C327" t="s">
        <v>804</v>
      </c>
      <c r="D327" t="s">
        <v>710</v>
      </c>
      <c r="E327">
        <v>22700</v>
      </c>
      <c r="R327" t="s">
        <v>378</v>
      </c>
      <c r="S327" s="2">
        <f t="shared" si="40"/>
        <v>5426600</v>
      </c>
      <c r="T327" s="2">
        <f t="shared" si="35"/>
        <v>6750200</v>
      </c>
      <c r="U327" s="2">
        <f t="shared" si="36"/>
        <v>6061000</v>
      </c>
      <c r="V327" s="2">
        <f t="shared" si="37"/>
        <v>6082100</v>
      </c>
      <c r="W327" s="2">
        <f t="shared" si="38"/>
        <v>4799800</v>
      </c>
      <c r="X327" s="2">
        <f t="shared" si="39"/>
        <v>3439900</v>
      </c>
      <c r="Y327" s="2" cm="1">
        <f t="array" ref="Y327">_xlfn.XLOOKUP(Y$1&amp;$R327,$C$3:$C$1662&amp;$D$3:$D$1662,$E$3:$E$1662,0,0,1)</f>
        <v>25900</v>
      </c>
      <c r="Z327" s="2" cm="1">
        <f t="array" ref="Z327">_xlfn.XLOOKUP(Z$1&amp;$R327,$C$3:$C$1662&amp;$D$3:$D$1662,$E$3:$E$1662,0,0,1)</f>
        <v>18700</v>
      </c>
      <c r="AA327" s="2" cm="1">
        <f t="array" ref="AA327">_xlfn.XLOOKUP(AA$1&amp;$R327,$C$3:$C$1662&amp;$D$3:$D$1662,$E$3:$E$1662,0,0,1)</f>
        <v>25800</v>
      </c>
      <c r="AB327" s="2" cm="1">
        <f t="array" ref="AB327">_xlfn.XLOOKUP(AB$1&amp;$R327,$C$3:$C$1662&amp;$D$3:$D$1662,$E$3:$E$1662,0,0,1)</f>
        <v>27400</v>
      </c>
      <c r="AC327" s="2" cm="1">
        <f t="array" ref="AC327">_xlfn.XLOOKUP(AC$1&amp;$R327,$C$3:$C$1662&amp;$D$3:$D$1662,$E$3:$E$1662,0,0,1)</f>
        <v>22900</v>
      </c>
    </row>
    <row r="328" spans="3:29" x14ac:dyDescent="0.4">
      <c r="C328" t="s">
        <v>804</v>
      </c>
      <c r="D328" t="s">
        <v>711</v>
      </c>
      <c r="E328">
        <v>22900</v>
      </c>
      <c r="R328" t="s">
        <v>379</v>
      </c>
      <c r="S328" s="2">
        <f t="shared" si="40"/>
        <v>5426600</v>
      </c>
      <c r="T328" s="2">
        <f t="shared" si="35"/>
        <v>6750200</v>
      </c>
      <c r="U328" s="2">
        <f t="shared" si="36"/>
        <v>6061000</v>
      </c>
      <c r="V328" s="2">
        <f t="shared" si="37"/>
        <v>6082100</v>
      </c>
      <c r="W328" s="2">
        <f t="shared" si="38"/>
        <v>4799800</v>
      </c>
      <c r="X328" s="2">
        <f t="shared" si="39"/>
        <v>3439900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40"/>
        <v>5426600</v>
      </c>
      <c r="T329" s="2">
        <f t="shared" si="35"/>
        <v>6750200</v>
      </c>
      <c r="U329" s="2">
        <f t="shared" si="36"/>
        <v>6061000</v>
      </c>
      <c r="V329" s="2">
        <f t="shared" si="37"/>
        <v>6082100</v>
      </c>
      <c r="W329" s="2">
        <f t="shared" si="38"/>
        <v>4799800</v>
      </c>
      <c r="X329" s="2">
        <f t="shared" si="39"/>
        <v>3439900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40"/>
        <v>5426600</v>
      </c>
      <c r="T330" s="2">
        <f t="shared" si="35"/>
        <v>6750200</v>
      </c>
      <c r="U330" s="2">
        <f t="shared" si="36"/>
        <v>6061000</v>
      </c>
      <c r="V330" s="2">
        <f t="shared" si="37"/>
        <v>6082100</v>
      </c>
      <c r="W330" s="2">
        <f t="shared" si="38"/>
        <v>4799800</v>
      </c>
      <c r="X330" s="2">
        <f t="shared" si="39"/>
        <v>3439900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40"/>
        <v>5426600</v>
      </c>
      <c r="T331" s="2">
        <f t="shared" si="35"/>
        <v>6750200</v>
      </c>
      <c r="U331" s="2">
        <f t="shared" si="36"/>
        <v>6061000</v>
      </c>
      <c r="V331" s="2">
        <f t="shared" si="37"/>
        <v>6082100</v>
      </c>
      <c r="W331" s="2">
        <f t="shared" si="38"/>
        <v>4799800</v>
      </c>
      <c r="X331" s="2">
        <f t="shared" si="39"/>
        <v>3439900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40"/>
        <v>5426600</v>
      </c>
      <c r="T332" s="2">
        <f t="shared" si="35"/>
        <v>6750200</v>
      </c>
      <c r="U332" s="2">
        <f t="shared" si="36"/>
        <v>6061000</v>
      </c>
      <c r="V332" s="2">
        <f t="shared" si="37"/>
        <v>6082100</v>
      </c>
      <c r="W332" s="2">
        <f t="shared" si="38"/>
        <v>4799800</v>
      </c>
      <c r="X332" s="2">
        <f t="shared" si="39"/>
        <v>3439900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40"/>
        <v>5983860</v>
      </c>
      <c r="T333" s="2">
        <f t="shared" si="35"/>
        <v>7249200</v>
      </c>
      <c r="U333" s="2">
        <f t="shared" si="36"/>
        <v>6773800</v>
      </c>
      <c r="V333" s="2">
        <f t="shared" si="37"/>
        <v>6684700</v>
      </c>
      <c r="W333" s="2">
        <f t="shared" si="38"/>
        <v>5288000</v>
      </c>
      <c r="X333" s="2">
        <f t="shared" si="39"/>
        <v>3923600</v>
      </c>
      <c r="Y333" s="2" cm="1">
        <f t="array" ref="Y333">_xlfn.XLOOKUP(Y$1&amp;$R333,$C$3:$C$1662&amp;$D$3:$D$1662,$E$3:$E$1662,0,0,1)</f>
        <v>499000</v>
      </c>
      <c r="Z333" s="2" cm="1">
        <f t="array" ref="Z333">_xlfn.XLOOKUP(Z$1&amp;$R333,$C$3:$C$1662&amp;$D$3:$D$1662,$E$3:$E$1662,0,0,1)</f>
        <v>712800</v>
      </c>
      <c r="AA333" s="2" cm="1">
        <f t="array" ref="AA333">_xlfn.XLOOKUP(AA$1&amp;$R333,$C$3:$C$1662&amp;$D$3:$D$1662,$E$3:$E$1662,0,0,1)</f>
        <v>602600</v>
      </c>
      <c r="AB333" s="2" cm="1">
        <f t="array" ref="AB333">_xlfn.XLOOKUP(AB$1&amp;$R333,$C$3:$C$1662&amp;$D$3:$D$1662,$E$3:$E$1662,0,0,1)</f>
        <v>488200</v>
      </c>
      <c r="AC333" s="2" cm="1">
        <f t="array" ref="AC333">_xlfn.XLOOKUP(AC$1&amp;$R333,$C$3:$C$1662&amp;$D$3:$D$1662,$E$3:$E$1662,0,0,1)</f>
        <v>483700</v>
      </c>
    </row>
    <row r="334" spans="3:29" x14ac:dyDescent="0.4">
      <c r="C334" t="s">
        <v>804</v>
      </c>
      <c r="D334" t="s">
        <v>717</v>
      </c>
      <c r="E334">
        <v>483700</v>
      </c>
    </row>
    <row r="335" spans="3:29" x14ac:dyDescent="0.4">
      <c r="C335" t="s">
        <v>836</v>
      </c>
      <c r="D335" t="s">
        <v>506</v>
      </c>
      <c r="E335">
        <v>202600</v>
      </c>
    </row>
    <row r="336" spans="3:29" x14ac:dyDescent="0.4">
      <c r="C336" t="s">
        <v>836</v>
      </c>
      <c r="D336" t="s">
        <v>507</v>
      </c>
      <c r="E336">
        <v>109000</v>
      </c>
    </row>
    <row r="337" spans="3:5" x14ac:dyDescent="0.4">
      <c r="C337" t="s">
        <v>836</v>
      </c>
      <c r="D337" t="s">
        <v>508</v>
      </c>
      <c r="E337">
        <v>89700</v>
      </c>
    </row>
    <row r="338" spans="3:5" x14ac:dyDescent="0.4">
      <c r="C338" t="s">
        <v>836</v>
      </c>
      <c r="D338" t="s">
        <v>509</v>
      </c>
      <c r="E338">
        <v>52700</v>
      </c>
    </row>
    <row r="339" spans="3:5" x14ac:dyDescent="0.4">
      <c r="C339" t="s">
        <v>836</v>
      </c>
      <c r="D339" t="s">
        <v>510</v>
      </c>
      <c r="E339">
        <v>53500</v>
      </c>
    </row>
    <row r="340" spans="3:5" x14ac:dyDescent="0.4">
      <c r="C340" t="s">
        <v>836</v>
      </c>
      <c r="D340" t="s">
        <v>511</v>
      </c>
      <c r="E340">
        <v>38400</v>
      </c>
    </row>
    <row r="341" spans="3:5" x14ac:dyDescent="0.4">
      <c r="C341" t="s">
        <v>836</v>
      </c>
      <c r="D341" t="s">
        <v>512</v>
      </c>
      <c r="E341">
        <v>28800</v>
      </c>
    </row>
    <row r="342" spans="3:5" x14ac:dyDescent="0.4">
      <c r="C342" t="s">
        <v>836</v>
      </c>
      <c r="D342" t="s">
        <v>513</v>
      </c>
      <c r="E342">
        <v>63800</v>
      </c>
    </row>
    <row r="343" spans="3:5" x14ac:dyDescent="0.4">
      <c r="C343" t="s">
        <v>836</v>
      </c>
      <c r="D343" t="s">
        <v>514</v>
      </c>
      <c r="E343">
        <v>31200</v>
      </c>
    </row>
    <row r="344" spans="3:5" x14ac:dyDescent="0.4">
      <c r="C344" t="s">
        <v>836</v>
      </c>
      <c r="D344" t="s">
        <v>515</v>
      </c>
      <c r="E344">
        <v>29100</v>
      </c>
    </row>
    <row r="345" spans="3:5" x14ac:dyDescent="0.4">
      <c r="C345" t="s">
        <v>836</v>
      </c>
      <c r="D345" t="s">
        <v>516</v>
      </c>
      <c r="E345">
        <v>26000</v>
      </c>
    </row>
    <row r="346" spans="3:5" x14ac:dyDescent="0.4">
      <c r="C346" t="s">
        <v>836</v>
      </c>
      <c r="D346" t="s">
        <v>517</v>
      </c>
      <c r="E346">
        <v>33400</v>
      </c>
    </row>
    <row r="347" spans="3:5" x14ac:dyDescent="0.4">
      <c r="C347" t="s">
        <v>836</v>
      </c>
      <c r="D347" t="s">
        <v>518</v>
      </c>
      <c r="E347">
        <v>27200</v>
      </c>
    </row>
    <row r="348" spans="3:5" x14ac:dyDescent="0.4">
      <c r="C348" t="s">
        <v>836</v>
      </c>
      <c r="D348" t="s">
        <v>519</v>
      </c>
      <c r="E348">
        <v>26100</v>
      </c>
    </row>
    <row r="349" spans="3:5" x14ac:dyDescent="0.4">
      <c r="C349" t="s">
        <v>836</v>
      </c>
      <c r="D349" t="s">
        <v>520</v>
      </c>
      <c r="E349">
        <v>42800</v>
      </c>
    </row>
    <row r="350" spans="3:5" x14ac:dyDescent="0.4">
      <c r="C350" t="s">
        <v>836</v>
      </c>
      <c r="D350" t="s">
        <v>521</v>
      </c>
      <c r="E350">
        <v>34700</v>
      </c>
    </row>
    <row r="351" spans="3:5" x14ac:dyDescent="0.4">
      <c r="C351" t="s">
        <v>836</v>
      </c>
      <c r="D351" t="s">
        <v>522</v>
      </c>
      <c r="E351">
        <v>28900</v>
      </c>
    </row>
    <row r="352" spans="3:5" x14ac:dyDescent="0.4">
      <c r="C352" t="s">
        <v>836</v>
      </c>
      <c r="D352" t="s">
        <v>523</v>
      </c>
      <c r="E352">
        <v>31400</v>
      </c>
    </row>
    <row r="353" spans="3:5" x14ac:dyDescent="0.4">
      <c r="C353" t="s">
        <v>836</v>
      </c>
      <c r="D353" t="s">
        <v>524</v>
      </c>
      <c r="E353">
        <v>20600</v>
      </c>
    </row>
    <row r="354" spans="3:5" x14ac:dyDescent="0.4">
      <c r="C354" t="s">
        <v>836</v>
      </c>
      <c r="D354" t="s">
        <v>525</v>
      </c>
      <c r="E354">
        <v>35100</v>
      </c>
    </row>
    <row r="355" spans="3:5" x14ac:dyDescent="0.4">
      <c r="C355" t="s">
        <v>836</v>
      </c>
      <c r="D355" t="s">
        <v>526</v>
      </c>
      <c r="E355">
        <v>41800</v>
      </c>
    </row>
    <row r="356" spans="3:5" x14ac:dyDescent="0.4">
      <c r="C356" t="s">
        <v>836</v>
      </c>
      <c r="D356" t="s">
        <v>527</v>
      </c>
      <c r="E356">
        <v>18800</v>
      </c>
    </row>
    <row r="357" spans="3:5" x14ac:dyDescent="0.4">
      <c r="C357" t="s">
        <v>836</v>
      </c>
      <c r="D357" t="s">
        <v>528</v>
      </c>
      <c r="E357">
        <v>35600</v>
      </c>
    </row>
    <row r="358" spans="3:5" x14ac:dyDescent="0.4">
      <c r="C358" t="s">
        <v>836</v>
      </c>
      <c r="D358" t="s">
        <v>529</v>
      </c>
      <c r="E358">
        <v>33500</v>
      </c>
    </row>
    <row r="359" spans="3:5" x14ac:dyDescent="0.4">
      <c r="C359" t="s">
        <v>836</v>
      </c>
      <c r="D359" t="s">
        <v>530</v>
      </c>
      <c r="E359">
        <v>25300</v>
      </c>
    </row>
    <row r="360" spans="3:5" x14ac:dyDescent="0.4">
      <c r="C360" t="s">
        <v>836</v>
      </c>
      <c r="D360" t="s">
        <v>531</v>
      </c>
      <c r="E360">
        <v>29300</v>
      </c>
    </row>
    <row r="361" spans="3:5" x14ac:dyDescent="0.4">
      <c r="C361" t="s">
        <v>836</v>
      </c>
      <c r="D361" t="s">
        <v>532</v>
      </c>
      <c r="E361">
        <v>15500</v>
      </c>
    </row>
    <row r="362" spans="3:5" x14ac:dyDescent="0.4">
      <c r="C362" t="s">
        <v>836</v>
      </c>
      <c r="D362" t="s">
        <v>533</v>
      </c>
      <c r="E362">
        <v>16500</v>
      </c>
    </row>
    <row r="363" spans="3:5" x14ac:dyDescent="0.4">
      <c r="C363" t="s">
        <v>836</v>
      </c>
      <c r="D363" t="s">
        <v>534</v>
      </c>
      <c r="E363">
        <v>19000</v>
      </c>
    </row>
    <row r="364" spans="3:5" x14ac:dyDescent="0.4">
      <c r="C364" t="s">
        <v>836</v>
      </c>
      <c r="D364" t="s">
        <v>535</v>
      </c>
      <c r="E364">
        <v>9400</v>
      </c>
    </row>
    <row r="365" spans="3:5" x14ac:dyDescent="0.4">
      <c r="C365" t="s">
        <v>836</v>
      </c>
      <c r="D365" t="s">
        <v>536</v>
      </c>
      <c r="E365">
        <v>14500</v>
      </c>
    </row>
    <row r="366" spans="3:5" x14ac:dyDescent="0.4">
      <c r="C366" t="s">
        <v>836</v>
      </c>
      <c r="D366" t="s">
        <v>537</v>
      </c>
      <c r="E366">
        <v>8200</v>
      </c>
    </row>
    <row r="367" spans="3:5" x14ac:dyDescent="0.4">
      <c r="C367" t="s">
        <v>836</v>
      </c>
      <c r="D367" t="s">
        <v>538</v>
      </c>
      <c r="E367">
        <v>40200</v>
      </c>
    </row>
    <row r="368" spans="3:5" x14ac:dyDescent="0.4">
      <c r="C368" t="s">
        <v>836</v>
      </c>
      <c r="D368" t="s">
        <v>539</v>
      </c>
      <c r="E368">
        <v>10800</v>
      </c>
    </row>
    <row r="369" spans="3:5" x14ac:dyDescent="0.4">
      <c r="C369" t="s">
        <v>836</v>
      </c>
      <c r="D369" t="s">
        <v>540</v>
      </c>
      <c r="E369">
        <v>17200</v>
      </c>
    </row>
    <row r="370" spans="3:5" x14ac:dyDescent="0.4">
      <c r="C370" t="s">
        <v>836</v>
      </c>
      <c r="D370" t="s">
        <v>541</v>
      </c>
      <c r="E370">
        <v>4800</v>
      </c>
    </row>
    <row r="371" spans="3:5" x14ac:dyDescent="0.4">
      <c r="C371" t="s">
        <v>836</v>
      </c>
      <c r="D371" t="s">
        <v>542</v>
      </c>
      <c r="E371">
        <v>13200</v>
      </c>
    </row>
    <row r="372" spans="3:5" x14ac:dyDescent="0.4">
      <c r="C372" t="s">
        <v>836</v>
      </c>
      <c r="D372" t="s">
        <v>543</v>
      </c>
      <c r="E372">
        <v>12800</v>
      </c>
    </row>
    <row r="373" spans="3:5" x14ac:dyDescent="0.4">
      <c r="C373" t="s">
        <v>836</v>
      </c>
      <c r="D373" t="s">
        <v>544</v>
      </c>
      <c r="E373">
        <v>12000</v>
      </c>
    </row>
    <row r="374" spans="3:5" x14ac:dyDescent="0.4">
      <c r="C374" t="s">
        <v>836</v>
      </c>
      <c r="D374" t="s">
        <v>545</v>
      </c>
      <c r="E374">
        <v>9400</v>
      </c>
    </row>
    <row r="375" spans="3:5" x14ac:dyDescent="0.4">
      <c r="C375" t="s">
        <v>836</v>
      </c>
      <c r="D375" t="s">
        <v>546</v>
      </c>
      <c r="E375">
        <v>11700</v>
      </c>
    </row>
    <row r="376" spans="3:5" x14ac:dyDescent="0.4">
      <c r="C376" t="s">
        <v>836</v>
      </c>
      <c r="D376" t="s">
        <v>547</v>
      </c>
      <c r="E376">
        <v>14200</v>
      </c>
    </row>
    <row r="377" spans="3:5" x14ac:dyDescent="0.4">
      <c r="C377" t="s">
        <v>836</v>
      </c>
      <c r="D377" t="s">
        <v>548</v>
      </c>
      <c r="E377">
        <v>7100</v>
      </c>
    </row>
    <row r="378" spans="3:5" x14ac:dyDescent="0.4">
      <c r="C378" t="s">
        <v>836</v>
      </c>
      <c r="D378" t="s">
        <v>549</v>
      </c>
      <c r="E378">
        <v>5300</v>
      </c>
    </row>
    <row r="379" spans="3:5" x14ac:dyDescent="0.4">
      <c r="C379" t="s">
        <v>836</v>
      </c>
      <c r="D379" t="s">
        <v>550</v>
      </c>
      <c r="E379">
        <v>7100</v>
      </c>
    </row>
    <row r="380" spans="3:5" x14ac:dyDescent="0.4">
      <c r="C380" t="s">
        <v>836</v>
      </c>
      <c r="D380" t="s">
        <v>551</v>
      </c>
      <c r="E380">
        <v>19800</v>
      </c>
    </row>
    <row r="381" spans="3:5" x14ac:dyDescent="0.4">
      <c r="C381" t="s">
        <v>836</v>
      </c>
      <c r="D381" t="s">
        <v>552</v>
      </c>
      <c r="E381">
        <v>13000</v>
      </c>
    </row>
    <row r="382" spans="3:5" x14ac:dyDescent="0.4">
      <c r="C382" t="s">
        <v>836</v>
      </c>
      <c r="D382" t="s">
        <v>553</v>
      </c>
      <c r="E382">
        <v>13800</v>
      </c>
    </row>
    <row r="383" spans="3:5" x14ac:dyDescent="0.4">
      <c r="C383" t="s">
        <v>836</v>
      </c>
      <c r="D383" t="s">
        <v>554</v>
      </c>
      <c r="E383">
        <v>4500</v>
      </c>
    </row>
    <row r="384" spans="3:5" x14ac:dyDescent="0.4">
      <c r="C384" t="s">
        <v>836</v>
      </c>
      <c r="D384" t="s">
        <v>555</v>
      </c>
      <c r="E384">
        <v>26100</v>
      </c>
    </row>
    <row r="385" spans="3:5" x14ac:dyDescent="0.4">
      <c r="C385" t="s">
        <v>836</v>
      </c>
      <c r="D385" t="s">
        <v>556</v>
      </c>
      <c r="E385">
        <v>28400</v>
      </c>
    </row>
    <row r="386" spans="3:5" x14ac:dyDescent="0.4">
      <c r="C386" t="s">
        <v>836</v>
      </c>
      <c r="D386" t="s">
        <v>557</v>
      </c>
      <c r="E386">
        <v>14400</v>
      </c>
    </row>
    <row r="387" spans="3:5" x14ac:dyDescent="0.4">
      <c r="C387" t="s">
        <v>836</v>
      </c>
      <c r="D387" t="s">
        <v>558</v>
      </c>
      <c r="E387">
        <v>16300</v>
      </c>
    </row>
    <row r="388" spans="3:5" x14ac:dyDescent="0.4">
      <c r="C388" t="s">
        <v>836</v>
      </c>
      <c r="D388" t="s">
        <v>559</v>
      </c>
      <c r="E388">
        <v>8000</v>
      </c>
    </row>
    <row r="389" spans="3:5" x14ac:dyDescent="0.4">
      <c r="C389" t="s">
        <v>836</v>
      </c>
      <c r="D389" t="s">
        <v>560</v>
      </c>
      <c r="E389">
        <v>7700</v>
      </c>
    </row>
    <row r="390" spans="3:5" x14ac:dyDescent="0.4">
      <c r="C390" t="s">
        <v>836</v>
      </c>
      <c r="D390" t="s">
        <v>561</v>
      </c>
      <c r="E390">
        <v>6700</v>
      </c>
    </row>
    <row r="391" spans="3:5" x14ac:dyDescent="0.4">
      <c r="C391" t="s">
        <v>836</v>
      </c>
      <c r="D391" t="s">
        <v>562</v>
      </c>
      <c r="E391">
        <v>37700</v>
      </c>
    </row>
    <row r="392" spans="3:5" x14ac:dyDescent="0.4">
      <c r="C392" t="s">
        <v>836</v>
      </c>
      <c r="D392" t="s">
        <v>563</v>
      </c>
      <c r="E392">
        <v>10400</v>
      </c>
    </row>
    <row r="393" spans="3:5" x14ac:dyDescent="0.4">
      <c r="C393" t="s">
        <v>836</v>
      </c>
      <c r="D393" t="s">
        <v>564</v>
      </c>
      <c r="E393">
        <v>17200</v>
      </c>
    </row>
    <row r="394" spans="3:5" x14ac:dyDescent="0.4">
      <c r="C394" t="s">
        <v>836</v>
      </c>
      <c r="D394" t="s">
        <v>565</v>
      </c>
      <c r="E394">
        <v>9000</v>
      </c>
    </row>
    <row r="395" spans="3:5" x14ac:dyDescent="0.4">
      <c r="C395" t="s">
        <v>836</v>
      </c>
      <c r="D395" t="s">
        <v>566</v>
      </c>
      <c r="E395">
        <v>16100</v>
      </c>
    </row>
    <row r="396" spans="3:5" x14ac:dyDescent="0.4">
      <c r="C396" t="s">
        <v>836</v>
      </c>
      <c r="D396" t="s">
        <v>567</v>
      </c>
      <c r="E396">
        <v>7100</v>
      </c>
    </row>
    <row r="397" spans="3:5" x14ac:dyDescent="0.4">
      <c r="C397" t="s">
        <v>836</v>
      </c>
      <c r="D397" t="s">
        <v>568</v>
      </c>
      <c r="E397">
        <v>6400</v>
      </c>
    </row>
    <row r="398" spans="3:5" x14ac:dyDescent="0.4">
      <c r="C398" t="s">
        <v>836</v>
      </c>
      <c r="D398" t="s">
        <v>569</v>
      </c>
      <c r="E398">
        <v>32100</v>
      </c>
    </row>
    <row r="399" spans="3:5" x14ac:dyDescent="0.4">
      <c r="C399" t="s">
        <v>836</v>
      </c>
      <c r="D399" t="s">
        <v>570</v>
      </c>
      <c r="E399">
        <v>33600</v>
      </c>
    </row>
    <row r="400" spans="3:5" x14ac:dyDescent="0.4">
      <c r="C400" t="s">
        <v>836</v>
      </c>
      <c r="D400" t="s">
        <v>571</v>
      </c>
      <c r="E400">
        <v>12500</v>
      </c>
    </row>
    <row r="401" spans="3:5" x14ac:dyDescent="0.4">
      <c r="C401" t="s">
        <v>836</v>
      </c>
      <c r="D401" t="s">
        <v>572</v>
      </c>
      <c r="E401">
        <v>12900</v>
      </c>
    </row>
    <row r="402" spans="3:5" x14ac:dyDescent="0.4">
      <c r="C402" t="s">
        <v>836</v>
      </c>
      <c r="D402" t="s">
        <v>573</v>
      </c>
      <c r="E402">
        <v>32800</v>
      </c>
    </row>
    <row r="403" spans="3:5" x14ac:dyDescent="0.4">
      <c r="C403" t="s">
        <v>836</v>
      </c>
      <c r="D403" t="s">
        <v>574</v>
      </c>
      <c r="E403">
        <v>10900</v>
      </c>
    </row>
    <row r="404" spans="3:5" x14ac:dyDescent="0.4">
      <c r="C404" t="s">
        <v>836</v>
      </c>
      <c r="D404" t="s">
        <v>575</v>
      </c>
      <c r="E404">
        <v>5900</v>
      </c>
    </row>
    <row r="405" spans="3:5" x14ac:dyDescent="0.4">
      <c r="C405" t="s">
        <v>836</v>
      </c>
      <c r="D405" t="s">
        <v>576</v>
      </c>
      <c r="E405">
        <v>9600</v>
      </c>
    </row>
    <row r="406" spans="3:5" x14ac:dyDescent="0.4">
      <c r="C406" t="s">
        <v>836</v>
      </c>
      <c r="D406" t="s">
        <v>577</v>
      </c>
      <c r="E406">
        <v>23300</v>
      </c>
    </row>
    <row r="407" spans="3:5" x14ac:dyDescent="0.4">
      <c r="C407" t="s">
        <v>836</v>
      </c>
      <c r="D407" t="s">
        <v>578</v>
      </c>
      <c r="E407">
        <v>12600</v>
      </c>
    </row>
    <row r="408" spans="3:5" x14ac:dyDescent="0.4">
      <c r="C408" t="s">
        <v>836</v>
      </c>
      <c r="D408" t="s">
        <v>579</v>
      </c>
      <c r="E408">
        <v>8600</v>
      </c>
    </row>
    <row r="409" spans="3:5" x14ac:dyDescent="0.4">
      <c r="C409" t="s">
        <v>836</v>
      </c>
      <c r="D409" t="s">
        <v>580</v>
      </c>
      <c r="E409">
        <v>23300</v>
      </c>
    </row>
    <row r="410" spans="3:5" x14ac:dyDescent="0.4">
      <c r="C410" t="s">
        <v>836</v>
      </c>
      <c r="D410" t="s">
        <v>581</v>
      </c>
      <c r="E410">
        <v>8100</v>
      </c>
    </row>
    <row r="411" spans="3:5" x14ac:dyDescent="0.4">
      <c r="C411" t="s">
        <v>836</v>
      </c>
      <c r="D411" t="s">
        <v>582</v>
      </c>
      <c r="E411">
        <v>27600</v>
      </c>
    </row>
    <row r="412" spans="3:5" x14ac:dyDescent="0.4">
      <c r="C412" t="s">
        <v>836</v>
      </c>
      <c r="D412" t="s">
        <v>583</v>
      </c>
      <c r="E412">
        <v>13200</v>
      </c>
    </row>
    <row r="413" spans="3:5" x14ac:dyDescent="0.4">
      <c r="C413" t="s">
        <v>836</v>
      </c>
      <c r="D413" t="s">
        <v>584</v>
      </c>
      <c r="E413">
        <v>18800</v>
      </c>
    </row>
    <row r="414" spans="3:5" x14ac:dyDescent="0.4">
      <c r="C414" t="s">
        <v>836</v>
      </c>
      <c r="D414" t="s">
        <v>585</v>
      </c>
      <c r="E414">
        <v>19900</v>
      </c>
    </row>
    <row r="415" spans="3:5" x14ac:dyDescent="0.4">
      <c r="C415" t="s">
        <v>836</v>
      </c>
      <c r="D415" t="s">
        <v>586</v>
      </c>
      <c r="E415">
        <v>12800</v>
      </c>
    </row>
    <row r="416" spans="3:5" x14ac:dyDescent="0.4">
      <c r="C416" t="s">
        <v>836</v>
      </c>
      <c r="D416" t="s">
        <v>587</v>
      </c>
      <c r="E416">
        <v>12400</v>
      </c>
    </row>
    <row r="417" spans="3:5" x14ac:dyDescent="0.4">
      <c r="C417" t="s">
        <v>836</v>
      </c>
      <c r="D417" t="s">
        <v>588</v>
      </c>
      <c r="E417">
        <v>2700</v>
      </c>
    </row>
    <row r="418" spans="3:5" x14ac:dyDescent="0.4">
      <c r="C418" t="s">
        <v>836</v>
      </c>
      <c r="D418" t="s">
        <v>589</v>
      </c>
      <c r="E418">
        <v>7200</v>
      </c>
    </row>
    <row r="419" spans="3:5" x14ac:dyDescent="0.4">
      <c r="C419" t="s">
        <v>836</v>
      </c>
      <c r="D419" t="s">
        <v>590</v>
      </c>
      <c r="E419">
        <v>12300</v>
      </c>
    </row>
    <row r="420" spans="3:5" x14ac:dyDescent="0.4">
      <c r="C420" t="s">
        <v>836</v>
      </c>
      <c r="D420" t="s">
        <v>591</v>
      </c>
      <c r="E420">
        <v>27000</v>
      </c>
    </row>
    <row r="421" spans="3:5" x14ac:dyDescent="0.4">
      <c r="C421" t="s">
        <v>836</v>
      </c>
      <c r="D421" t="s">
        <v>592</v>
      </c>
      <c r="E421">
        <v>6500</v>
      </c>
    </row>
    <row r="422" spans="3:5" x14ac:dyDescent="0.4">
      <c r="C422" t="s">
        <v>836</v>
      </c>
      <c r="D422" t="s">
        <v>593</v>
      </c>
      <c r="E422">
        <v>12000</v>
      </c>
    </row>
    <row r="423" spans="3:5" x14ac:dyDescent="0.4">
      <c r="C423" t="s">
        <v>836</v>
      </c>
      <c r="D423" t="s">
        <v>594</v>
      </c>
      <c r="E423">
        <v>10700</v>
      </c>
    </row>
    <row r="424" spans="3:5" x14ac:dyDescent="0.4">
      <c r="C424" t="s">
        <v>836</v>
      </c>
      <c r="D424" t="s">
        <v>595</v>
      </c>
      <c r="E424">
        <v>5700</v>
      </c>
    </row>
    <row r="425" spans="3:5" x14ac:dyDescent="0.4">
      <c r="C425" t="s">
        <v>836</v>
      </c>
      <c r="D425" t="s">
        <v>596</v>
      </c>
      <c r="E425">
        <v>13200</v>
      </c>
    </row>
    <row r="426" spans="3:5" x14ac:dyDescent="0.4">
      <c r="C426" t="s">
        <v>836</v>
      </c>
      <c r="D426" t="s">
        <v>597</v>
      </c>
      <c r="E426">
        <v>10100</v>
      </c>
    </row>
    <row r="427" spans="3:5" x14ac:dyDescent="0.4">
      <c r="C427" t="s">
        <v>836</v>
      </c>
      <c r="D427" t="s">
        <v>598</v>
      </c>
      <c r="E427">
        <v>4800</v>
      </c>
    </row>
    <row r="428" spans="3:5" x14ac:dyDescent="0.4">
      <c r="C428" t="s">
        <v>836</v>
      </c>
      <c r="D428" t="s">
        <v>599</v>
      </c>
      <c r="E428">
        <v>10000</v>
      </c>
    </row>
    <row r="429" spans="3:5" x14ac:dyDescent="0.4">
      <c r="C429" t="s">
        <v>836</v>
      </c>
      <c r="D429" t="s">
        <v>600</v>
      </c>
      <c r="E429">
        <v>11600</v>
      </c>
    </row>
    <row r="430" spans="3:5" x14ac:dyDescent="0.4">
      <c r="C430" t="s">
        <v>836</v>
      </c>
      <c r="D430" t="s">
        <v>601</v>
      </c>
      <c r="E430">
        <v>7400</v>
      </c>
    </row>
    <row r="431" spans="3:5" x14ac:dyDescent="0.4">
      <c r="C431" t="s">
        <v>836</v>
      </c>
      <c r="D431" t="s">
        <v>602</v>
      </c>
      <c r="E431">
        <v>34500</v>
      </c>
    </row>
    <row r="432" spans="3:5" x14ac:dyDescent="0.4">
      <c r="C432" t="s">
        <v>836</v>
      </c>
      <c r="D432" t="s">
        <v>603</v>
      </c>
      <c r="E432">
        <v>4400</v>
      </c>
    </row>
    <row r="433" spans="3:5" x14ac:dyDescent="0.4">
      <c r="C433" t="s">
        <v>836</v>
      </c>
      <c r="D433" t="s">
        <v>604</v>
      </c>
      <c r="E433">
        <v>17800</v>
      </c>
    </row>
    <row r="434" spans="3:5" x14ac:dyDescent="0.4">
      <c r="C434" t="s">
        <v>836</v>
      </c>
      <c r="D434" t="s">
        <v>605</v>
      </c>
      <c r="E434">
        <v>5400</v>
      </c>
    </row>
    <row r="435" spans="3:5" x14ac:dyDescent="0.4">
      <c r="C435" t="s">
        <v>836</v>
      </c>
      <c r="D435" t="s">
        <v>606</v>
      </c>
      <c r="E435">
        <v>7400</v>
      </c>
    </row>
    <row r="436" spans="3:5" x14ac:dyDescent="0.4">
      <c r="C436" t="s">
        <v>836</v>
      </c>
      <c r="D436" t="s">
        <v>607</v>
      </c>
      <c r="E436">
        <v>3900</v>
      </c>
    </row>
    <row r="437" spans="3:5" x14ac:dyDescent="0.4">
      <c r="C437" t="s">
        <v>836</v>
      </c>
      <c r="D437" t="s">
        <v>608</v>
      </c>
      <c r="E437">
        <v>13300</v>
      </c>
    </row>
    <row r="438" spans="3:5" x14ac:dyDescent="0.4">
      <c r="C438" t="s">
        <v>836</v>
      </c>
      <c r="D438" t="s">
        <v>609</v>
      </c>
      <c r="E438">
        <v>9200</v>
      </c>
    </row>
    <row r="439" spans="3:5" x14ac:dyDescent="0.4">
      <c r="C439" t="s">
        <v>836</v>
      </c>
      <c r="D439" t="s">
        <v>610</v>
      </c>
      <c r="E439">
        <v>16400</v>
      </c>
    </row>
    <row r="440" spans="3:5" x14ac:dyDescent="0.4">
      <c r="C440" t="s">
        <v>836</v>
      </c>
      <c r="D440" t="s">
        <v>611</v>
      </c>
      <c r="E440">
        <v>20400</v>
      </c>
    </row>
    <row r="441" spans="3:5" x14ac:dyDescent="0.4">
      <c r="C441" t="s">
        <v>836</v>
      </c>
      <c r="D441" t="s">
        <v>612</v>
      </c>
      <c r="E441">
        <v>3100</v>
      </c>
    </row>
    <row r="442" spans="3:5" x14ac:dyDescent="0.4">
      <c r="C442" t="s">
        <v>836</v>
      </c>
      <c r="D442" t="s">
        <v>613</v>
      </c>
      <c r="E442">
        <v>17300</v>
      </c>
    </row>
    <row r="443" spans="3:5" x14ac:dyDescent="0.4">
      <c r="C443" t="s">
        <v>836</v>
      </c>
      <c r="D443" t="s">
        <v>614</v>
      </c>
      <c r="E443">
        <v>5200</v>
      </c>
    </row>
    <row r="444" spans="3:5" x14ac:dyDescent="0.4">
      <c r="C444" t="s">
        <v>836</v>
      </c>
      <c r="D444" t="s">
        <v>615</v>
      </c>
      <c r="E444">
        <v>1200</v>
      </c>
    </row>
    <row r="445" spans="3:5" x14ac:dyDescent="0.4">
      <c r="C445" t="s">
        <v>836</v>
      </c>
      <c r="D445" t="s">
        <v>616</v>
      </c>
      <c r="E445">
        <v>19500</v>
      </c>
    </row>
    <row r="446" spans="3:5" x14ac:dyDescent="0.4">
      <c r="C446" t="s">
        <v>836</v>
      </c>
      <c r="D446" t="s">
        <v>617</v>
      </c>
      <c r="E446">
        <v>4600</v>
      </c>
    </row>
    <row r="447" spans="3:5" x14ac:dyDescent="0.4">
      <c r="C447" t="s">
        <v>836</v>
      </c>
      <c r="D447" t="s">
        <v>618</v>
      </c>
      <c r="E447">
        <v>6000</v>
      </c>
    </row>
    <row r="448" spans="3:5" x14ac:dyDescent="0.4">
      <c r="C448" t="s">
        <v>836</v>
      </c>
      <c r="D448" t="s">
        <v>619</v>
      </c>
      <c r="E448">
        <v>99500</v>
      </c>
    </row>
    <row r="449" spans="3:5" x14ac:dyDescent="0.4">
      <c r="C449" t="s">
        <v>836</v>
      </c>
      <c r="D449" t="s">
        <v>620</v>
      </c>
      <c r="E449">
        <v>9100</v>
      </c>
    </row>
    <row r="450" spans="3:5" x14ac:dyDescent="0.4">
      <c r="C450" t="s">
        <v>836</v>
      </c>
      <c r="D450" t="s">
        <v>621</v>
      </c>
      <c r="E450">
        <v>9600</v>
      </c>
    </row>
    <row r="451" spans="3:5" x14ac:dyDescent="0.4">
      <c r="C451" t="s">
        <v>836</v>
      </c>
      <c r="D451" t="s">
        <v>622</v>
      </c>
      <c r="E451">
        <v>12700</v>
      </c>
    </row>
    <row r="452" spans="3:5" x14ac:dyDescent="0.4">
      <c r="C452" t="s">
        <v>836</v>
      </c>
      <c r="D452" t="s">
        <v>623</v>
      </c>
      <c r="E452">
        <v>33000</v>
      </c>
    </row>
    <row r="453" spans="3:5" x14ac:dyDescent="0.4">
      <c r="C453" t="s">
        <v>836</v>
      </c>
      <c r="D453" t="s">
        <v>624</v>
      </c>
      <c r="E453">
        <v>11000</v>
      </c>
    </row>
    <row r="454" spans="3:5" x14ac:dyDescent="0.4">
      <c r="C454" t="s">
        <v>836</v>
      </c>
      <c r="D454" t="s">
        <v>625</v>
      </c>
      <c r="E454">
        <v>19000</v>
      </c>
    </row>
    <row r="455" spans="3:5" x14ac:dyDescent="0.4">
      <c r="C455" t="s">
        <v>836</v>
      </c>
      <c r="D455" t="s">
        <v>626</v>
      </c>
      <c r="E455">
        <v>8200</v>
      </c>
    </row>
    <row r="456" spans="3:5" x14ac:dyDescent="0.4">
      <c r="C456" t="s">
        <v>836</v>
      </c>
      <c r="D456" t="s">
        <v>627</v>
      </c>
      <c r="E456">
        <v>21100</v>
      </c>
    </row>
    <row r="457" spans="3:5" x14ac:dyDescent="0.4">
      <c r="C457" t="s">
        <v>836</v>
      </c>
      <c r="D457" t="s">
        <v>628</v>
      </c>
      <c r="E457">
        <v>5500</v>
      </c>
    </row>
    <row r="458" spans="3:5" x14ac:dyDescent="0.4">
      <c r="C458" t="s">
        <v>836</v>
      </c>
      <c r="D458" t="s">
        <v>629</v>
      </c>
      <c r="E458">
        <v>9700</v>
      </c>
    </row>
    <row r="459" spans="3:5" x14ac:dyDescent="0.4">
      <c r="C459" t="s">
        <v>836</v>
      </c>
      <c r="D459" t="s">
        <v>630</v>
      </c>
      <c r="E459">
        <v>6000</v>
      </c>
    </row>
    <row r="460" spans="3:5" x14ac:dyDescent="0.4">
      <c r="C460" t="s">
        <v>836</v>
      </c>
      <c r="D460" t="s">
        <v>631</v>
      </c>
      <c r="E460">
        <v>6200</v>
      </c>
    </row>
    <row r="461" spans="3:5" x14ac:dyDescent="0.4">
      <c r="C461" t="s">
        <v>836</v>
      </c>
      <c r="D461" t="s">
        <v>632</v>
      </c>
      <c r="E461">
        <v>9800</v>
      </c>
    </row>
    <row r="462" spans="3:5" x14ac:dyDescent="0.4">
      <c r="C462" t="s">
        <v>836</v>
      </c>
      <c r="D462" t="s">
        <v>633</v>
      </c>
      <c r="E462">
        <v>2100</v>
      </c>
    </row>
    <row r="463" spans="3:5" x14ac:dyDescent="0.4">
      <c r="C463" t="s">
        <v>836</v>
      </c>
      <c r="D463" t="s">
        <v>634</v>
      </c>
      <c r="E463">
        <v>19800</v>
      </c>
    </row>
    <row r="464" spans="3:5" x14ac:dyDescent="0.4">
      <c r="C464" t="s">
        <v>836</v>
      </c>
      <c r="D464" t="s">
        <v>635</v>
      </c>
      <c r="E464">
        <v>7100</v>
      </c>
    </row>
    <row r="465" spans="3:5" x14ac:dyDescent="0.4">
      <c r="C465" t="s">
        <v>836</v>
      </c>
      <c r="D465" t="s">
        <v>636</v>
      </c>
      <c r="E465">
        <v>8700</v>
      </c>
    </row>
    <row r="466" spans="3:5" x14ac:dyDescent="0.4">
      <c r="C466" t="s">
        <v>836</v>
      </c>
      <c r="D466" t="s">
        <v>637</v>
      </c>
      <c r="E466">
        <v>5300</v>
      </c>
    </row>
    <row r="467" spans="3:5" x14ac:dyDescent="0.4">
      <c r="C467" t="s">
        <v>836</v>
      </c>
      <c r="D467" t="s">
        <v>638</v>
      </c>
      <c r="E467">
        <v>6500</v>
      </c>
    </row>
    <row r="468" spans="3:5" x14ac:dyDescent="0.4">
      <c r="C468" t="s">
        <v>836</v>
      </c>
      <c r="D468" t="s">
        <v>639</v>
      </c>
      <c r="E468">
        <v>10500</v>
      </c>
    </row>
    <row r="469" spans="3:5" x14ac:dyDescent="0.4">
      <c r="C469" t="s">
        <v>836</v>
      </c>
      <c r="D469" t="s">
        <v>640</v>
      </c>
      <c r="E469">
        <v>5700</v>
      </c>
    </row>
    <row r="470" spans="3:5" x14ac:dyDescent="0.4">
      <c r="C470" t="s">
        <v>836</v>
      </c>
      <c r="D470" t="s">
        <v>641</v>
      </c>
      <c r="E470">
        <v>12000</v>
      </c>
    </row>
    <row r="471" spans="3:5" x14ac:dyDescent="0.4">
      <c r="C471" t="s">
        <v>836</v>
      </c>
      <c r="D471" t="s">
        <v>642</v>
      </c>
      <c r="E471">
        <v>17200</v>
      </c>
    </row>
    <row r="472" spans="3:5" x14ac:dyDescent="0.4">
      <c r="C472" t="s">
        <v>836</v>
      </c>
      <c r="D472" t="s">
        <v>643</v>
      </c>
      <c r="E472">
        <v>5700</v>
      </c>
    </row>
    <row r="473" spans="3:5" x14ac:dyDescent="0.4">
      <c r="C473" t="s">
        <v>836</v>
      </c>
      <c r="D473" t="s">
        <v>644</v>
      </c>
      <c r="E473">
        <v>5700</v>
      </c>
    </row>
    <row r="474" spans="3:5" x14ac:dyDescent="0.4">
      <c r="C474" t="s">
        <v>836</v>
      </c>
      <c r="D474" t="s">
        <v>645</v>
      </c>
      <c r="E474">
        <v>3000</v>
      </c>
    </row>
    <row r="475" spans="3:5" x14ac:dyDescent="0.4">
      <c r="C475" t="s">
        <v>836</v>
      </c>
      <c r="D475" t="s">
        <v>646</v>
      </c>
      <c r="E475">
        <v>11500</v>
      </c>
    </row>
    <row r="476" spans="3:5" x14ac:dyDescent="0.4">
      <c r="C476" t="s">
        <v>836</v>
      </c>
      <c r="D476" t="s">
        <v>647</v>
      </c>
      <c r="E476">
        <v>4700</v>
      </c>
    </row>
    <row r="477" spans="3:5" x14ac:dyDescent="0.4">
      <c r="C477" t="s">
        <v>836</v>
      </c>
      <c r="D477" t="s">
        <v>648</v>
      </c>
      <c r="E477">
        <v>19500</v>
      </c>
    </row>
    <row r="478" spans="3:5" x14ac:dyDescent="0.4">
      <c r="C478" t="s">
        <v>836</v>
      </c>
      <c r="D478" t="s">
        <v>649</v>
      </c>
      <c r="E478">
        <v>8700</v>
      </c>
    </row>
    <row r="479" spans="3:5" x14ac:dyDescent="0.4">
      <c r="C479" t="s">
        <v>836</v>
      </c>
      <c r="D479" t="s">
        <v>650</v>
      </c>
      <c r="E479">
        <v>18100</v>
      </c>
    </row>
    <row r="480" spans="3:5" x14ac:dyDescent="0.4">
      <c r="C480" t="s">
        <v>836</v>
      </c>
      <c r="D480" t="s">
        <v>651</v>
      </c>
      <c r="E480">
        <v>8900</v>
      </c>
    </row>
    <row r="481" spans="3:5" x14ac:dyDescent="0.4">
      <c r="C481" t="s">
        <v>836</v>
      </c>
      <c r="D481" t="s">
        <v>652</v>
      </c>
      <c r="E481">
        <v>2800</v>
      </c>
    </row>
    <row r="482" spans="3:5" x14ac:dyDescent="0.4">
      <c r="C482" t="s">
        <v>836</v>
      </c>
      <c r="D482" t="s">
        <v>653</v>
      </c>
      <c r="E482">
        <v>6700</v>
      </c>
    </row>
    <row r="483" spans="3:5" x14ac:dyDescent="0.4">
      <c r="C483" t="s">
        <v>836</v>
      </c>
      <c r="D483" t="s">
        <v>654</v>
      </c>
      <c r="E483">
        <v>8000</v>
      </c>
    </row>
    <row r="484" spans="3:5" x14ac:dyDescent="0.4">
      <c r="C484" t="s">
        <v>836</v>
      </c>
      <c r="D484" t="s">
        <v>655</v>
      </c>
      <c r="E484">
        <v>12400</v>
      </c>
    </row>
    <row r="485" spans="3:5" x14ac:dyDescent="0.4">
      <c r="C485" t="s">
        <v>836</v>
      </c>
      <c r="D485" t="s">
        <v>656</v>
      </c>
      <c r="E485">
        <v>1600</v>
      </c>
    </row>
    <row r="486" spans="3:5" x14ac:dyDescent="0.4">
      <c r="C486" t="s">
        <v>836</v>
      </c>
      <c r="D486" t="s">
        <v>657</v>
      </c>
      <c r="E486">
        <v>71800</v>
      </c>
    </row>
    <row r="487" spans="3:5" x14ac:dyDescent="0.4">
      <c r="C487" t="s">
        <v>836</v>
      </c>
      <c r="D487" t="s">
        <v>658</v>
      </c>
      <c r="E487">
        <v>12200</v>
      </c>
    </row>
    <row r="488" spans="3:5" x14ac:dyDescent="0.4">
      <c r="C488" t="s">
        <v>836</v>
      </c>
      <c r="D488" t="s">
        <v>659</v>
      </c>
      <c r="E488">
        <v>6000</v>
      </c>
    </row>
    <row r="489" spans="3:5" x14ac:dyDescent="0.4">
      <c r="C489" t="s">
        <v>836</v>
      </c>
      <c r="D489" t="s">
        <v>660</v>
      </c>
      <c r="E489">
        <v>12300</v>
      </c>
    </row>
    <row r="490" spans="3:5" x14ac:dyDescent="0.4">
      <c r="C490" t="s">
        <v>836</v>
      </c>
      <c r="D490" t="s">
        <v>661</v>
      </c>
      <c r="E490">
        <v>14000</v>
      </c>
    </row>
    <row r="491" spans="3:5" x14ac:dyDescent="0.4">
      <c r="C491" t="s">
        <v>836</v>
      </c>
      <c r="D491" t="s">
        <v>662</v>
      </c>
      <c r="E491">
        <v>14700</v>
      </c>
    </row>
    <row r="492" spans="3:5" x14ac:dyDescent="0.4">
      <c r="C492" t="s">
        <v>836</v>
      </c>
      <c r="D492" t="s">
        <v>663</v>
      </c>
      <c r="E492">
        <v>6300</v>
      </c>
    </row>
    <row r="493" spans="3:5" x14ac:dyDescent="0.4">
      <c r="C493" t="s">
        <v>836</v>
      </c>
      <c r="D493" t="s">
        <v>664</v>
      </c>
      <c r="E493">
        <v>8700</v>
      </c>
    </row>
    <row r="494" spans="3:5" x14ac:dyDescent="0.4">
      <c r="C494" t="s">
        <v>836</v>
      </c>
      <c r="D494" t="s">
        <v>665</v>
      </c>
      <c r="E494">
        <v>10500</v>
      </c>
    </row>
    <row r="495" spans="3:5" x14ac:dyDescent="0.4">
      <c r="C495" t="s">
        <v>836</v>
      </c>
      <c r="D495" t="s">
        <v>666</v>
      </c>
      <c r="E495">
        <v>11200</v>
      </c>
    </row>
    <row r="496" spans="3:5" x14ac:dyDescent="0.4">
      <c r="C496" t="s">
        <v>836</v>
      </c>
      <c r="D496" t="s">
        <v>667</v>
      </c>
      <c r="E496">
        <v>6600</v>
      </c>
    </row>
    <row r="497" spans="3:5" x14ac:dyDescent="0.4">
      <c r="C497" t="s">
        <v>836</v>
      </c>
      <c r="D497" t="s">
        <v>668</v>
      </c>
      <c r="E497">
        <v>14000</v>
      </c>
    </row>
    <row r="498" spans="3:5" x14ac:dyDescent="0.4">
      <c r="C498" t="s">
        <v>836</v>
      </c>
      <c r="D498" t="s">
        <v>669</v>
      </c>
      <c r="E498">
        <v>10300</v>
      </c>
    </row>
    <row r="499" spans="3:5" x14ac:dyDescent="0.4">
      <c r="C499" t="s">
        <v>836</v>
      </c>
      <c r="D499" t="s">
        <v>670</v>
      </c>
      <c r="E499">
        <v>12400</v>
      </c>
    </row>
    <row r="500" spans="3:5" x14ac:dyDescent="0.4">
      <c r="C500" t="s">
        <v>836</v>
      </c>
      <c r="D500" t="s">
        <v>671</v>
      </c>
      <c r="E500">
        <v>7200</v>
      </c>
    </row>
    <row r="501" spans="3:5" x14ac:dyDescent="0.4">
      <c r="C501" t="s">
        <v>836</v>
      </c>
      <c r="D501" t="s">
        <v>672</v>
      </c>
      <c r="E501">
        <v>1200</v>
      </c>
    </row>
    <row r="502" spans="3:5" x14ac:dyDescent="0.4">
      <c r="C502" t="s">
        <v>836</v>
      </c>
      <c r="D502" t="s">
        <v>673</v>
      </c>
      <c r="E502">
        <v>9700</v>
      </c>
    </row>
    <row r="503" spans="3:5" x14ac:dyDescent="0.4">
      <c r="C503" t="s">
        <v>836</v>
      </c>
      <c r="D503" t="s">
        <v>674</v>
      </c>
      <c r="E503">
        <v>8800</v>
      </c>
    </row>
    <row r="504" spans="3:5" x14ac:dyDescent="0.4">
      <c r="C504" t="s">
        <v>836</v>
      </c>
      <c r="D504" t="s">
        <v>675</v>
      </c>
      <c r="E504">
        <v>8900</v>
      </c>
    </row>
    <row r="505" spans="3:5" x14ac:dyDescent="0.4">
      <c r="C505" t="s">
        <v>836</v>
      </c>
      <c r="D505" t="s">
        <v>676</v>
      </c>
      <c r="E505">
        <v>4600</v>
      </c>
    </row>
    <row r="506" spans="3:5" x14ac:dyDescent="0.4">
      <c r="C506" t="s">
        <v>836</v>
      </c>
      <c r="D506" t="s">
        <v>677</v>
      </c>
      <c r="E506">
        <v>13200</v>
      </c>
    </row>
    <row r="507" spans="3:5" x14ac:dyDescent="0.4">
      <c r="C507" t="s">
        <v>836</v>
      </c>
      <c r="D507" t="s">
        <v>678</v>
      </c>
      <c r="E507">
        <v>5100</v>
      </c>
    </row>
    <row r="508" spans="3:5" x14ac:dyDescent="0.4">
      <c r="C508" t="s">
        <v>836</v>
      </c>
      <c r="D508" t="s">
        <v>679</v>
      </c>
      <c r="E508">
        <v>6500</v>
      </c>
    </row>
    <row r="509" spans="3:5" x14ac:dyDescent="0.4">
      <c r="C509" t="s">
        <v>836</v>
      </c>
      <c r="D509" t="s">
        <v>680</v>
      </c>
      <c r="E509">
        <v>12400</v>
      </c>
    </row>
    <row r="510" spans="3:5" x14ac:dyDescent="0.4">
      <c r="C510" t="s">
        <v>836</v>
      </c>
      <c r="D510" t="s">
        <v>681</v>
      </c>
      <c r="E510">
        <v>21700</v>
      </c>
    </row>
    <row r="511" spans="3:5" x14ac:dyDescent="0.4">
      <c r="C511" t="s">
        <v>836</v>
      </c>
      <c r="D511" t="s">
        <v>682</v>
      </c>
      <c r="E511">
        <v>23000</v>
      </c>
    </row>
    <row r="512" spans="3:5" x14ac:dyDescent="0.4">
      <c r="C512" t="s">
        <v>836</v>
      </c>
      <c r="D512" t="s">
        <v>683</v>
      </c>
      <c r="E512">
        <v>11700</v>
      </c>
    </row>
    <row r="513" spans="3:5" x14ac:dyDescent="0.4">
      <c r="C513" t="s">
        <v>836</v>
      </c>
      <c r="D513" t="s">
        <v>684</v>
      </c>
      <c r="E513">
        <v>11200</v>
      </c>
    </row>
    <row r="514" spans="3:5" x14ac:dyDescent="0.4">
      <c r="C514" t="s">
        <v>836</v>
      </c>
      <c r="D514" t="s">
        <v>685</v>
      </c>
      <c r="E514">
        <v>27500</v>
      </c>
    </row>
    <row r="515" spans="3:5" x14ac:dyDescent="0.4">
      <c r="C515" t="s">
        <v>836</v>
      </c>
      <c r="D515" t="s">
        <v>686</v>
      </c>
      <c r="E515">
        <v>14200</v>
      </c>
    </row>
    <row r="516" spans="3:5" x14ac:dyDescent="0.4">
      <c r="C516" t="s">
        <v>836</v>
      </c>
      <c r="D516" t="s">
        <v>687</v>
      </c>
      <c r="E516">
        <v>11200</v>
      </c>
    </row>
    <row r="517" spans="3:5" x14ac:dyDescent="0.4">
      <c r="C517" t="s">
        <v>836</v>
      </c>
      <c r="D517" t="s">
        <v>386</v>
      </c>
      <c r="E517">
        <v>36800</v>
      </c>
    </row>
    <row r="518" spans="3:5" x14ac:dyDescent="0.4">
      <c r="C518" t="s">
        <v>836</v>
      </c>
      <c r="D518" t="s">
        <v>387</v>
      </c>
      <c r="E518">
        <v>14800</v>
      </c>
    </row>
    <row r="519" spans="3:5" x14ac:dyDescent="0.4">
      <c r="C519" t="s">
        <v>836</v>
      </c>
      <c r="D519" t="s">
        <v>388</v>
      </c>
      <c r="E519">
        <v>21300</v>
      </c>
    </row>
    <row r="520" spans="3:5" x14ac:dyDescent="0.4">
      <c r="C520" t="s">
        <v>836</v>
      </c>
      <c r="D520" t="s">
        <v>389</v>
      </c>
      <c r="E520">
        <v>16400</v>
      </c>
    </row>
    <row r="521" spans="3:5" x14ac:dyDescent="0.4">
      <c r="C521" t="s">
        <v>836</v>
      </c>
      <c r="D521" t="s">
        <v>390</v>
      </c>
      <c r="E521">
        <v>12000</v>
      </c>
    </row>
    <row r="522" spans="3:5" x14ac:dyDescent="0.4">
      <c r="C522" t="s">
        <v>836</v>
      </c>
      <c r="D522" t="s">
        <v>391</v>
      </c>
      <c r="E522">
        <v>65300</v>
      </c>
    </row>
    <row r="523" spans="3:5" x14ac:dyDescent="0.4">
      <c r="C523" t="s">
        <v>836</v>
      </c>
      <c r="D523" t="s">
        <v>392</v>
      </c>
      <c r="E523">
        <v>16200</v>
      </c>
    </row>
    <row r="524" spans="3:5" x14ac:dyDescent="0.4">
      <c r="C524" t="s">
        <v>836</v>
      </c>
      <c r="D524" t="s">
        <v>393</v>
      </c>
      <c r="E524">
        <v>16400</v>
      </c>
    </row>
    <row r="525" spans="3:5" x14ac:dyDescent="0.4">
      <c r="C525" t="s">
        <v>836</v>
      </c>
      <c r="D525" t="s">
        <v>394</v>
      </c>
      <c r="E525">
        <v>17500</v>
      </c>
    </row>
    <row r="526" spans="3:5" x14ac:dyDescent="0.4">
      <c r="C526" t="s">
        <v>836</v>
      </c>
      <c r="D526" t="s">
        <v>395</v>
      </c>
      <c r="E526">
        <v>19500</v>
      </c>
    </row>
    <row r="527" spans="3:5" x14ac:dyDescent="0.4">
      <c r="C527" t="s">
        <v>836</v>
      </c>
      <c r="D527" t="s">
        <v>396</v>
      </c>
      <c r="E527">
        <v>9800</v>
      </c>
    </row>
    <row r="528" spans="3:5" x14ac:dyDescent="0.4">
      <c r="C528" t="s">
        <v>836</v>
      </c>
      <c r="D528" t="s">
        <v>397</v>
      </c>
      <c r="E528">
        <v>10500</v>
      </c>
    </row>
    <row r="529" spans="3:5" x14ac:dyDescent="0.4">
      <c r="C529" t="s">
        <v>836</v>
      </c>
      <c r="D529" t="s">
        <v>398</v>
      </c>
      <c r="E529">
        <v>15400</v>
      </c>
    </row>
    <row r="530" spans="3:5" x14ac:dyDescent="0.4">
      <c r="C530" t="s">
        <v>836</v>
      </c>
      <c r="D530" t="s">
        <v>399</v>
      </c>
      <c r="E530">
        <v>20800</v>
      </c>
    </row>
    <row r="531" spans="3:5" x14ac:dyDescent="0.4">
      <c r="C531" t="s">
        <v>836</v>
      </c>
      <c r="D531" t="s">
        <v>400</v>
      </c>
      <c r="E531">
        <v>7800</v>
      </c>
    </row>
    <row r="532" spans="3:5" x14ac:dyDescent="0.4">
      <c r="C532" t="s">
        <v>836</v>
      </c>
      <c r="D532" t="s">
        <v>401</v>
      </c>
      <c r="E532">
        <v>7700</v>
      </c>
    </row>
    <row r="533" spans="3:5" x14ac:dyDescent="0.4">
      <c r="C533" t="s">
        <v>836</v>
      </c>
      <c r="D533" t="s">
        <v>402</v>
      </c>
      <c r="E533">
        <v>4900</v>
      </c>
    </row>
    <row r="534" spans="3:5" x14ac:dyDescent="0.4">
      <c r="C534" t="s">
        <v>836</v>
      </c>
      <c r="D534" t="s">
        <v>403</v>
      </c>
      <c r="E534">
        <v>11900</v>
      </c>
    </row>
    <row r="535" spans="3:5" x14ac:dyDescent="0.4">
      <c r="C535" t="s">
        <v>836</v>
      </c>
      <c r="D535" t="s">
        <v>404</v>
      </c>
      <c r="E535">
        <v>8000</v>
      </c>
    </row>
    <row r="536" spans="3:5" x14ac:dyDescent="0.4">
      <c r="C536" t="s">
        <v>836</v>
      </c>
      <c r="D536" t="s">
        <v>405</v>
      </c>
      <c r="E536">
        <v>9200</v>
      </c>
    </row>
    <row r="537" spans="3:5" x14ac:dyDescent="0.4">
      <c r="C537" t="s">
        <v>836</v>
      </c>
      <c r="D537" t="s">
        <v>406</v>
      </c>
      <c r="E537">
        <v>9500</v>
      </c>
    </row>
    <row r="538" spans="3:5" x14ac:dyDescent="0.4">
      <c r="C538" t="s">
        <v>836</v>
      </c>
      <c r="D538" t="s">
        <v>407</v>
      </c>
      <c r="E538">
        <v>10200</v>
      </c>
    </row>
    <row r="539" spans="3:5" x14ac:dyDescent="0.4">
      <c r="C539" t="s">
        <v>836</v>
      </c>
      <c r="D539" t="s">
        <v>408</v>
      </c>
      <c r="E539">
        <v>21300</v>
      </c>
    </row>
    <row r="540" spans="3:5" x14ac:dyDescent="0.4">
      <c r="C540" t="s">
        <v>836</v>
      </c>
      <c r="D540" t="s">
        <v>409</v>
      </c>
      <c r="E540">
        <v>9800</v>
      </c>
    </row>
    <row r="541" spans="3:5" x14ac:dyDescent="0.4">
      <c r="C541" t="s">
        <v>836</v>
      </c>
      <c r="D541" t="s">
        <v>410</v>
      </c>
      <c r="E541">
        <v>8300</v>
      </c>
    </row>
    <row r="542" spans="3:5" x14ac:dyDescent="0.4">
      <c r="C542" t="s">
        <v>836</v>
      </c>
      <c r="D542" t="s">
        <v>411</v>
      </c>
      <c r="E542">
        <v>5400</v>
      </c>
    </row>
    <row r="543" spans="3:5" x14ac:dyDescent="0.4">
      <c r="C543" t="s">
        <v>836</v>
      </c>
      <c r="D543" t="s">
        <v>412</v>
      </c>
      <c r="E543">
        <v>7600</v>
      </c>
    </row>
    <row r="544" spans="3:5" x14ac:dyDescent="0.4">
      <c r="C544" t="s">
        <v>836</v>
      </c>
      <c r="D544" t="s">
        <v>413</v>
      </c>
      <c r="E544">
        <v>11600</v>
      </c>
    </row>
    <row r="545" spans="3:5" x14ac:dyDescent="0.4">
      <c r="C545" t="s">
        <v>836</v>
      </c>
      <c r="D545" t="s">
        <v>414</v>
      </c>
      <c r="E545">
        <v>3300</v>
      </c>
    </row>
    <row r="546" spans="3:5" x14ac:dyDescent="0.4">
      <c r="C546" t="s">
        <v>836</v>
      </c>
      <c r="D546" t="s">
        <v>415</v>
      </c>
      <c r="E546">
        <v>4600</v>
      </c>
    </row>
    <row r="547" spans="3:5" x14ac:dyDescent="0.4">
      <c r="C547" t="s">
        <v>836</v>
      </c>
      <c r="D547" t="s">
        <v>416</v>
      </c>
      <c r="E547">
        <v>4800</v>
      </c>
    </row>
    <row r="548" spans="3:5" x14ac:dyDescent="0.4">
      <c r="C548" t="s">
        <v>836</v>
      </c>
      <c r="D548" t="s">
        <v>417</v>
      </c>
      <c r="E548">
        <v>4800</v>
      </c>
    </row>
    <row r="549" spans="3:5" x14ac:dyDescent="0.4">
      <c r="C549" t="s">
        <v>836</v>
      </c>
      <c r="D549" t="s">
        <v>418</v>
      </c>
      <c r="E549">
        <v>10700</v>
      </c>
    </row>
    <row r="550" spans="3:5" x14ac:dyDescent="0.4">
      <c r="C550" t="s">
        <v>836</v>
      </c>
      <c r="D550" t="s">
        <v>419</v>
      </c>
      <c r="E550">
        <v>12100</v>
      </c>
    </row>
    <row r="551" spans="3:5" x14ac:dyDescent="0.4">
      <c r="C551" t="s">
        <v>836</v>
      </c>
      <c r="D551" t="s">
        <v>420</v>
      </c>
      <c r="E551">
        <v>9000</v>
      </c>
    </row>
    <row r="552" spans="3:5" x14ac:dyDescent="0.4">
      <c r="C552" t="s">
        <v>836</v>
      </c>
      <c r="D552" t="s">
        <v>421</v>
      </c>
      <c r="E552">
        <v>5900</v>
      </c>
    </row>
    <row r="553" spans="3:5" x14ac:dyDescent="0.4">
      <c r="C553" t="s">
        <v>836</v>
      </c>
      <c r="D553" t="s">
        <v>422</v>
      </c>
      <c r="E553">
        <v>4200</v>
      </c>
    </row>
    <row r="554" spans="3:5" x14ac:dyDescent="0.4">
      <c r="C554" t="s">
        <v>836</v>
      </c>
      <c r="D554" t="s">
        <v>423</v>
      </c>
      <c r="E554">
        <v>4100</v>
      </c>
    </row>
    <row r="555" spans="3:5" x14ac:dyDescent="0.4">
      <c r="C555" t="s">
        <v>836</v>
      </c>
      <c r="D555" t="s">
        <v>424</v>
      </c>
      <c r="E555">
        <v>13200</v>
      </c>
    </row>
    <row r="556" spans="3:5" x14ac:dyDescent="0.4">
      <c r="C556" t="s">
        <v>836</v>
      </c>
      <c r="D556" t="s">
        <v>425</v>
      </c>
      <c r="E556">
        <v>7400</v>
      </c>
    </row>
    <row r="557" spans="3:5" x14ac:dyDescent="0.4">
      <c r="C557" t="s">
        <v>836</v>
      </c>
      <c r="D557" t="s">
        <v>426</v>
      </c>
      <c r="E557">
        <v>5900</v>
      </c>
    </row>
    <row r="558" spans="3:5" x14ac:dyDescent="0.4">
      <c r="C558" t="s">
        <v>836</v>
      </c>
      <c r="D558" t="s">
        <v>427</v>
      </c>
      <c r="E558">
        <v>15600</v>
      </c>
    </row>
    <row r="559" spans="3:5" x14ac:dyDescent="0.4">
      <c r="C559" t="s">
        <v>836</v>
      </c>
      <c r="D559" t="s">
        <v>428</v>
      </c>
      <c r="E559">
        <v>8300</v>
      </c>
    </row>
    <row r="560" spans="3:5" x14ac:dyDescent="0.4">
      <c r="C560" t="s">
        <v>836</v>
      </c>
      <c r="D560" t="s">
        <v>429</v>
      </c>
      <c r="E560">
        <v>16400</v>
      </c>
    </row>
    <row r="561" spans="3:5" x14ac:dyDescent="0.4">
      <c r="C561" t="s">
        <v>836</v>
      </c>
      <c r="D561" t="s">
        <v>430</v>
      </c>
      <c r="E561">
        <v>4200</v>
      </c>
    </row>
    <row r="562" spans="3:5" x14ac:dyDescent="0.4">
      <c r="C562" t="s">
        <v>836</v>
      </c>
      <c r="D562" t="s">
        <v>431</v>
      </c>
      <c r="E562">
        <v>9800</v>
      </c>
    </row>
    <row r="563" spans="3:5" x14ac:dyDescent="0.4">
      <c r="C563" t="s">
        <v>836</v>
      </c>
      <c r="D563" t="s">
        <v>432</v>
      </c>
      <c r="E563">
        <v>7600</v>
      </c>
    </row>
    <row r="564" spans="3:5" x14ac:dyDescent="0.4">
      <c r="C564" t="s">
        <v>836</v>
      </c>
      <c r="D564" t="s">
        <v>433</v>
      </c>
      <c r="E564">
        <v>4400</v>
      </c>
    </row>
    <row r="565" spans="3:5" x14ac:dyDescent="0.4">
      <c r="C565" t="s">
        <v>836</v>
      </c>
      <c r="D565" t="s">
        <v>434</v>
      </c>
      <c r="E565">
        <v>4000</v>
      </c>
    </row>
    <row r="566" spans="3:5" x14ac:dyDescent="0.4">
      <c r="C566" t="s">
        <v>836</v>
      </c>
      <c r="D566" t="s">
        <v>435</v>
      </c>
      <c r="E566">
        <v>12900</v>
      </c>
    </row>
    <row r="567" spans="3:5" x14ac:dyDescent="0.4">
      <c r="C567" t="s">
        <v>836</v>
      </c>
      <c r="D567" t="s">
        <v>436</v>
      </c>
      <c r="E567">
        <v>6300</v>
      </c>
    </row>
    <row r="568" spans="3:5" x14ac:dyDescent="0.4">
      <c r="C568" t="s">
        <v>836</v>
      </c>
      <c r="D568" t="s">
        <v>437</v>
      </c>
      <c r="E568">
        <v>13200</v>
      </c>
    </row>
    <row r="569" spans="3:5" x14ac:dyDescent="0.4">
      <c r="C569" t="s">
        <v>836</v>
      </c>
      <c r="D569" t="s">
        <v>438</v>
      </c>
      <c r="E569">
        <v>6400</v>
      </c>
    </row>
    <row r="570" spans="3:5" x14ac:dyDescent="0.4">
      <c r="C570" t="s">
        <v>836</v>
      </c>
      <c r="D570" t="s">
        <v>439</v>
      </c>
      <c r="E570">
        <v>4800</v>
      </c>
    </row>
    <row r="571" spans="3:5" x14ac:dyDescent="0.4">
      <c r="C571" t="s">
        <v>836</v>
      </c>
      <c r="D571" t="s">
        <v>440</v>
      </c>
      <c r="E571">
        <v>4400</v>
      </c>
    </row>
    <row r="572" spans="3:5" x14ac:dyDescent="0.4">
      <c r="C572" t="s">
        <v>836</v>
      </c>
      <c r="D572" t="s">
        <v>441</v>
      </c>
      <c r="E572">
        <v>5800</v>
      </c>
    </row>
    <row r="573" spans="3:5" x14ac:dyDescent="0.4">
      <c r="C573" t="s">
        <v>836</v>
      </c>
      <c r="D573" t="s">
        <v>442</v>
      </c>
      <c r="E573">
        <v>5700</v>
      </c>
    </row>
    <row r="574" spans="3:5" x14ac:dyDescent="0.4">
      <c r="C574" t="s">
        <v>836</v>
      </c>
      <c r="D574" t="s">
        <v>443</v>
      </c>
      <c r="E574">
        <v>11500</v>
      </c>
    </row>
    <row r="575" spans="3:5" x14ac:dyDescent="0.4">
      <c r="C575" t="s">
        <v>836</v>
      </c>
      <c r="D575" t="s">
        <v>444</v>
      </c>
      <c r="E575">
        <v>7200</v>
      </c>
    </row>
    <row r="576" spans="3:5" x14ac:dyDescent="0.4">
      <c r="C576" t="s">
        <v>836</v>
      </c>
      <c r="D576" t="s">
        <v>445</v>
      </c>
      <c r="E576">
        <v>5500</v>
      </c>
    </row>
    <row r="577" spans="3:5" x14ac:dyDescent="0.4">
      <c r="C577" t="s">
        <v>836</v>
      </c>
      <c r="D577" t="s">
        <v>446</v>
      </c>
      <c r="E577">
        <v>7700</v>
      </c>
    </row>
    <row r="578" spans="3:5" x14ac:dyDescent="0.4">
      <c r="C578" t="s">
        <v>836</v>
      </c>
      <c r="D578" t="s">
        <v>447</v>
      </c>
      <c r="E578">
        <v>5900</v>
      </c>
    </row>
    <row r="579" spans="3:5" x14ac:dyDescent="0.4">
      <c r="C579" t="s">
        <v>836</v>
      </c>
      <c r="D579" t="s">
        <v>448</v>
      </c>
      <c r="E579">
        <v>4000</v>
      </c>
    </row>
    <row r="580" spans="3:5" x14ac:dyDescent="0.4">
      <c r="C580" t="s">
        <v>836</v>
      </c>
      <c r="D580" t="s">
        <v>449</v>
      </c>
      <c r="E580">
        <v>5700</v>
      </c>
    </row>
    <row r="581" spans="3:5" x14ac:dyDescent="0.4">
      <c r="C581" t="s">
        <v>836</v>
      </c>
      <c r="D581" t="s">
        <v>450</v>
      </c>
      <c r="E581">
        <v>13000</v>
      </c>
    </row>
    <row r="582" spans="3:5" x14ac:dyDescent="0.4">
      <c r="C582" t="s">
        <v>836</v>
      </c>
      <c r="D582" t="s">
        <v>451</v>
      </c>
      <c r="E582">
        <v>5200</v>
      </c>
    </row>
    <row r="583" spans="3:5" x14ac:dyDescent="0.4">
      <c r="C583" t="s">
        <v>836</v>
      </c>
      <c r="D583" t="s">
        <v>452</v>
      </c>
      <c r="E583">
        <v>2600</v>
      </c>
    </row>
    <row r="584" spans="3:5" x14ac:dyDescent="0.4">
      <c r="C584" t="s">
        <v>836</v>
      </c>
      <c r="D584" t="s">
        <v>453</v>
      </c>
      <c r="E584">
        <v>9700</v>
      </c>
    </row>
    <row r="585" spans="3:5" x14ac:dyDescent="0.4">
      <c r="C585" t="s">
        <v>836</v>
      </c>
      <c r="D585" t="s">
        <v>454</v>
      </c>
      <c r="E585">
        <v>10700</v>
      </c>
    </row>
    <row r="586" spans="3:5" x14ac:dyDescent="0.4">
      <c r="C586" t="s">
        <v>836</v>
      </c>
      <c r="D586" t="s">
        <v>455</v>
      </c>
      <c r="E586">
        <v>8300</v>
      </c>
    </row>
    <row r="587" spans="3:5" x14ac:dyDescent="0.4">
      <c r="C587" t="s">
        <v>836</v>
      </c>
      <c r="D587" t="s">
        <v>456</v>
      </c>
      <c r="E587">
        <v>5300</v>
      </c>
    </row>
    <row r="588" spans="3:5" x14ac:dyDescent="0.4">
      <c r="C588" t="s">
        <v>836</v>
      </c>
      <c r="D588" t="s">
        <v>457</v>
      </c>
      <c r="E588">
        <v>4600</v>
      </c>
    </row>
    <row r="589" spans="3:5" x14ac:dyDescent="0.4">
      <c r="C589" t="s">
        <v>836</v>
      </c>
      <c r="D589" t="s">
        <v>458</v>
      </c>
      <c r="E589">
        <v>3100</v>
      </c>
    </row>
    <row r="590" spans="3:5" x14ac:dyDescent="0.4">
      <c r="C590" t="s">
        <v>836</v>
      </c>
      <c r="D590" t="s">
        <v>459</v>
      </c>
      <c r="E590">
        <v>6400</v>
      </c>
    </row>
    <row r="591" spans="3:5" x14ac:dyDescent="0.4">
      <c r="C591" t="s">
        <v>836</v>
      </c>
      <c r="D591" t="s">
        <v>460</v>
      </c>
      <c r="E591">
        <v>11300</v>
      </c>
    </row>
    <row r="592" spans="3:5" x14ac:dyDescent="0.4">
      <c r="C592" t="s">
        <v>836</v>
      </c>
      <c r="D592" t="s">
        <v>461</v>
      </c>
      <c r="E592">
        <v>4200</v>
      </c>
    </row>
    <row r="593" spans="3:5" x14ac:dyDescent="0.4">
      <c r="C593" t="s">
        <v>836</v>
      </c>
      <c r="D593" t="s">
        <v>462</v>
      </c>
      <c r="E593">
        <v>5900</v>
      </c>
    </row>
    <row r="594" spans="3:5" x14ac:dyDescent="0.4">
      <c r="C594" t="s">
        <v>836</v>
      </c>
      <c r="D594" t="s">
        <v>463</v>
      </c>
      <c r="E594">
        <v>5000</v>
      </c>
    </row>
    <row r="595" spans="3:5" x14ac:dyDescent="0.4">
      <c r="C595" t="s">
        <v>836</v>
      </c>
      <c r="D595" t="s">
        <v>464</v>
      </c>
      <c r="E595">
        <v>9500</v>
      </c>
    </row>
    <row r="596" spans="3:5" x14ac:dyDescent="0.4">
      <c r="C596" t="s">
        <v>836</v>
      </c>
      <c r="D596" t="s">
        <v>465</v>
      </c>
      <c r="E596">
        <v>7700</v>
      </c>
    </row>
    <row r="597" spans="3:5" x14ac:dyDescent="0.4">
      <c r="C597" t="s">
        <v>836</v>
      </c>
      <c r="D597" t="s">
        <v>466</v>
      </c>
      <c r="E597">
        <v>11300</v>
      </c>
    </row>
    <row r="598" spans="3:5" x14ac:dyDescent="0.4">
      <c r="C598" t="s">
        <v>836</v>
      </c>
      <c r="D598" t="s">
        <v>467</v>
      </c>
      <c r="E598">
        <v>4500</v>
      </c>
    </row>
    <row r="599" spans="3:5" x14ac:dyDescent="0.4">
      <c r="C599" t="s">
        <v>836</v>
      </c>
      <c r="D599" t="s">
        <v>468</v>
      </c>
      <c r="E599">
        <v>7900</v>
      </c>
    </row>
    <row r="600" spans="3:5" x14ac:dyDescent="0.4">
      <c r="C600" t="s">
        <v>836</v>
      </c>
      <c r="D600" t="s">
        <v>469</v>
      </c>
      <c r="E600">
        <v>4500</v>
      </c>
    </row>
    <row r="601" spans="3:5" x14ac:dyDescent="0.4">
      <c r="C601" t="s">
        <v>836</v>
      </c>
      <c r="D601" t="s">
        <v>470</v>
      </c>
      <c r="E601">
        <v>6900</v>
      </c>
    </row>
    <row r="602" spans="3:5" x14ac:dyDescent="0.4">
      <c r="C602" t="s">
        <v>836</v>
      </c>
      <c r="D602" t="s">
        <v>471</v>
      </c>
      <c r="E602">
        <v>7000</v>
      </c>
    </row>
    <row r="603" spans="3:5" x14ac:dyDescent="0.4">
      <c r="C603" t="s">
        <v>836</v>
      </c>
      <c r="D603" t="s">
        <v>472</v>
      </c>
      <c r="E603">
        <v>7500</v>
      </c>
    </row>
    <row r="604" spans="3:5" x14ac:dyDescent="0.4">
      <c r="C604" t="s">
        <v>836</v>
      </c>
      <c r="D604" t="s">
        <v>473</v>
      </c>
      <c r="E604">
        <v>7000</v>
      </c>
    </row>
    <row r="605" spans="3:5" x14ac:dyDescent="0.4">
      <c r="C605" t="s">
        <v>836</v>
      </c>
      <c r="D605" t="s">
        <v>474</v>
      </c>
      <c r="E605">
        <v>9000</v>
      </c>
    </row>
    <row r="606" spans="3:5" x14ac:dyDescent="0.4">
      <c r="C606" t="s">
        <v>836</v>
      </c>
      <c r="D606" t="s">
        <v>475</v>
      </c>
      <c r="E606">
        <v>7700</v>
      </c>
    </row>
    <row r="607" spans="3:5" x14ac:dyDescent="0.4">
      <c r="C607" t="s">
        <v>836</v>
      </c>
      <c r="D607" t="s">
        <v>476</v>
      </c>
      <c r="E607">
        <v>9000</v>
      </c>
    </row>
    <row r="608" spans="3:5" x14ac:dyDescent="0.4">
      <c r="C608" t="s">
        <v>836</v>
      </c>
      <c r="D608" t="s">
        <v>477</v>
      </c>
      <c r="E608">
        <v>2500</v>
      </c>
    </row>
    <row r="609" spans="3:5" x14ac:dyDescent="0.4">
      <c r="C609" t="s">
        <v>836</v>
      </c>
      <c r="D609" t="s">
        <v>478</v>
      </c>
      <c r="E609">
        <v>8000</v>
      </c>
    </row>
    <row r="610" spans="3:5" x14ac:dyDescent="0.4">
      <c r="C610" t="s">
        <v>836</v>
      </c>
      <c r="D610" t="s">
        <v>479</v>
      </c>
      <c r="E610">
        <v>12100</v>
      </c>
    </row>
    <row r="611" spans="3:5" x14ac:dyDescent="0.4">
      <c r="C611" t="s">
        <v>836</v>
      </c>
      <c r="D611" t="s">
        <v>480</v>
      </c>
      <c r="E611">
        <v>6300</v>
      </c>
    </row>
    <row r="612" spans="3:5" x14ac:dyDescent="0.4">
      <c r="C612" t="s">
        <v>836</v>
      </c>
      <c r="D612" t="s">
        <v>481</v>
      </c>
      <c r="E612">
        <v>8000</v>
      </c>
    </row>
    <row r="613" spans="3:5" x14ac:dyDescent="0.4">
      <c r="C613" t="s">
        <v>836</v>
      </c>
      <c r="D613" t="s">
        <v>482</v>
      </c>
      <c r="E613">
        <v>4700</v>
      </c>
    </row>
    <row r="614" spans="3:5" x14ac:dyDescent="0.4">
      <c r="C614" t="s">
        <v>836</v>
      </c>
      <c r="D614" t="s">
        <v>483</v>
      </c>
      <c r="E614">
        <v>13400</v>
      </c>
    </row>
    <row r="615" spans="3:5" x14ac:dyDescent="0.4">
      <c r="C615" t="s">
        <v>836</v>
      </c>
      <c r="D615" t="s">
        <v>484</v>
      </c>
      <c r="E615">
        <v>2200</v>
      </c>
    </row>
    <row r="616" spans="3:5" x14ac:dyDescent="0.4">
      <c r="C616" t="s">
        <v>836</v>
      </c>
      <c r="D616" t="s">
        <v>485</v>
      </c>
      <c r="E616">
        <v>15600</v>
      </c>
    </row>
    <row r="617" spans="3:5" x14ac:dyDescent="0.4">
      <c r="C617" t="s">
        <v>836</v>
      </c>
      <c r="D617" t="s">
        <v>486</v>
      </c>
      <c r="E617">
        <v>9700</v>
      </c>
    </row>
    <row r="618" spans="3:5" x14ac:dyDescent="0.4">
      <c r="C618" t="s">
        <v>836</v>
      </c>
      <c r="D618" t="s">
        <v>487</v>
      </c>
      <c r="E618">
        <v>16200</v>
      </c>
    </row>
    <row r="619" spans="3:5" x14ac:dyDescent="0.4">
      <c r="C619" t="s">
        <v>836</v>
      </c>
      <c r="D619" t="s">
        <v>488</v>
      </c>
      <c r="E619">
        <v>8200</v>
      </c>
    </row>
    <row r="620" spans="3:5" x14ac:dyDescent="0.4">
      <c r="C620" t="s">
        <v>836</v>
      </c>
      <c r="D620" t="s">
        <v>489</v>
      </c>
      <c r="E620">
        <v>10400</v>
      </c>
    </row>
    <row r="621" spans="3:5" x14ac:dyDescent="0.4">
      <c r="C621" t="s">
        <v>836</v>
      </c>
      <c r="D621" t="s">
        <v>490</v>
      </c>
      <c r="E621">
        <v>6900</v>
      </c>
    </row>
    <row r="622" spans="3:5" x14ac:dyDescent="0.4">
      <c r="C622" t="s">
        <v>836</v>
      </c>
      <c r="D622" t="s">
        <v>491</v>
      </c>
      <c r="E622">
        <v>21300</v>
      </c>
    </row>
    <row r="623" spans="3:5" x14ac:dyDescent="0.4">
      <c r="C623" t="s">
        <v>836</v>
      </c>
      <c r="D623" t="s">
        <v>492</v>
      </c>
      <c r="E623">
        <v>9100</v>
      </c>
    </row>
    <row r="624" spans="3:5" x14ac:dyDescent="0.4">
      <c r="C624" t="s">
        <v>836</v>
      </c>
      <c r="D624" t="s">
        <v>493</v>
      </c>
      <c r="E624">
        <v>5200</v>
      </c>
    </row>
    <row r="625" spans="3:5" x14ac:dyDescent="0.4">
      <c r="C625" t="s">
        <v>836</v>
      </c>
      <c r="D625" t="s">
        <v>494</v>
      </c>
      <c r="E625">
        <v>8900</v>
      </c>
    </row>
    <row r="626" spans="3:5" x14ac:dyDescent="0.4">
      <c r="C626" t="s">
        <v>836</v>
      </c>
      <c r="D626" t="s">
        <v>495</v>
      </c>
      <c r="E626">
        <v>18500</v>
      </c>
    </row>
    <row r="627" spans="3:5" x14ac:dyDescent="0.4">
      <c r="C627" t="s">
        <v>836</v>
      </c>
      <c r="D627" t="s">
        <v>496</v>
      </c>
      <c r="E627">
        <v>5800</v>
      </c>
    </row>
    <row r="628" spans="3:5" x14ac:dyDescent="0.4">
      <c r="C628" t="s">
        <v>836</v>
      </c>
      <c r="D628" t="s">
        <v>497</v>
      </c>
      <c r="E628">
        <v>14800</v>
      </c>
    </row>
    <row r="629" spans="3:5" x14ac:dyDescent="0.4">
      <c r="C629" t="s">
        <v>836</v>
      </c>
      <c r="D629" t="s">
        <v>498</v>
      </c>
      <c r="E629">
        <v>6300</v>
      </c>
    </row>
    <row r="630" spans="3:5" x14ac:dyDescent="0.4">
      <c r="C630" t="s">
        <v>836</v>
      </c>
      <c r="D630" t="s">
        <v>499</v>
      </c>
      <c r="E630">
        <v>3800</v>
      </c>
    </row>
    <row r="631" spans="3:5" x14ac:dyDescent="0.4">
      <c r="C631" t="s">
        <v>836</v>
      </c>
      <c r="D631" t="s">
        <v>500</v>
      </c>
      <c r="E631">
        <v>7000</v>
      </c>
    </row>
    <row r="632" spans="3:5" x14ac:dyDescent="0.4">
      <c r="C632" t="s">
        <v>836</v>
      </c>
      <c r="D632" t="s">
        <v>501</v>
      </c>
      <c r="E632">
        <v>5200</v>
      </c>
    </row>
    <row r="633" spans="3:5" x14ac:dyDescent="0.4">
      <c r="C633" t="s">
        <v>836</v>
      </c>
      <c r="D633" t="s">
        <v>502</v>
      </c>
      <c r="E633">
        <v>11700</v>
      </c>
    </row>
    <row r="634" spans="3:5" x14ac:dyDescent="0.4">
      <c r="C634" t="s">
        <v>836</v>
      </c>
      <c r="D634" t="s">
        <v>503</v>
      </c>
      <c r="E634">
        <v>5500</v>
      </c>
    </row>
    <row r="635" spans="3:5" x14ac:dyDescent="0.4">
      <c r="C635" t="s">
        <v>836</v>
      </c>
      <c r="D635" t="s">
        <v>504</v>
      </c>
      <c r="E635">
        <v>10500</v>
      </c>
    </row>
    <row r="636" spans="3:5" x14ac:dyDescent="0.4">
      <c r="C636" t="s">
        <v>836</v>
      </c>
      <c r="D636" t="s">
        <v>505</v>
      </c>
      <c r="E636">
        <v>18800</v>
      </c>
    </row>
    <row r="637" spans="3:5" x14ac:dyDescent="0.4">
      <c r="C637" t="s">
        <v>836</v>
      </c>
      <c r="D637" t="s">
        <v>688</v>
      </c>
      <c r="E637">
        <v>13300</v>
      </c>
    </row>
    <row r="638" spans="3:5" x14ac:dyDescent="0.4">
      <c r="C638" t="s">
        <v>836</v>
      </c>
      <c r="D638" t="s">
        <v>689</v>
      </c>
      <c r="E638">
        <v>8200</v>
      </c>
    </row>
    <row r="639" spans="3:5" x14ac:dyDescent="0.4">
      <c r="C639" t="s">
        <v>836</v>
      </c>
      <c r="D639" t="s">
        <v>690</v>
      </c>
      <c r="E639">
        <v>10500</v>
      </c>
    </row>
    <row r="640" spans="3:5" x14ac:dyDescent="0.4">
      <c r="C640" t="s">
        <v>836</v>
      </c>
      <c r="D640" t="s">
        <v>691</v>
      </c>
      <c r="E640">
        <v>13200</v>
      </c>
    </row>
    <row r="641" spans="3:5" x14ac:dyDescent="0.4">
      <c r="C641" t="s">
        <v>836</v>
      </c>
      <c r="D641" t="s">
        <v>692</v>
      </c>
      <c r="E641">
        <v>11600</v>
      </c>
    </row>
    <row r="642" spans="3:5" x14ac:dyDescent="0.4">
      <c r="C642" t="s">
        <v>836</v>
      </c>
      <c r="D642" t="s">
        <v>693</v>
      </c>
      <c r="E642">
        <v>9500</v>
      </c>
    </row>
    <row r="643" spans="3:5" x14ac:dyDescent="0.4">
      <c r="C643" t="s">
        <v>836</v>
      </c>
      <c r="D643" t="s">
        <v>694</v>
      </c>
      <c r="E643">
        <v>12600</v>
      </c>
    </row>
    <row r="644" spans="3:5" x14ac:dyDescent="0.4">
      <c r="C644" t="s">
        <v>836</v>
      </c>
      <c r="D644" t="s">
        <v>695</v>
      </c>
      <c r="E644">
        <v>7800</v>
      </c>
    </row>
    <row r="645" spans="3:5" x14ac:dyDescent="0.4">
      <c r="C645" t="s">
        <v>836</v>
      </c>
      <c r="D645" t="s">
        <v>696</v>
      </c>
      <c r="E645">
        <v>13300</v>
      </c>
    </row>
    <row r="646" spans="3:5" x14ac:dyDescent="0.4">
      <c r="C646" t="s">
        <v>836</v>
      </c>
      <c r="D646" t="s">
        <v>697</v>
      </c>
      <c r="E646">
        <v>20600</v>
      </c>
    </row>
    <row r="647" spans="3:5" x14ac:dyDescent="0.4">
      <c r="C647" t="s">
        <v>836</v>
      </c>
      <c r="D647" t="s">
        <v>698</v>
      </c>
      <c r="E647">
        <v>11100</v>
      </c>
    </row>
    <row r="648" spans="3:5" x14ac:dyDescent="0.4">
      <c r="C648" t="s">
        <v>836</v>
      </c>
      <c r="D648" t="s">
        <v>699</v>
      </c>
      <c r="E648">
        <v>17500</v>
      </c>
    </row>
    <row r="649" spans="3:5" x14ac:dyDescent="0.4">
      <c r="C649" t="s">
        <v>836</v>
      </c>
      <c r="D649" t="s">
        <v>700</v>
      </c>
      <c r="E649">
        <v>15900</v>
      </c>
    </row>
    <row r="650" spans="3:5" x14ac:dyDescent="0.4">
      <c r="C650" t="s">
        <v>836</v>
      </c>
      <c r="D650" t="s">
        <v>701</v>
      </c>
      <c r="E650">
        <v>11600</v>
      </c>
    </row>
    <row r="651" spans="3:5" x14ac:dyDescent="0.4">
      <c r="C651" t="s">
        <v>836</v>
      </c>
      <c r="D651" t="s">
        <v>702</v>
      </c>
      <c r="E651">
        <v>15800</v>
      </c>
    </row>
    <row r="652" spans="3:5" x14ac:dyDescent="0.4">
      <c r="C652" t="s">
        <v>836</v>
      </c>
      <c r="D652" t="s">
        <v>703</v>
      </c>
      <c r="E652">
        <v>14800</v>
      </c>
    </row>
    <row r="653" spans="3:5" x14ac:dyDescent="0.4">
      <c r="C653" t="s">
        <v>836</v>
      </c>
      <c r="D653" t="s">
        <v>704</v>
      </c>
      <c r="E653">
        <v>11200</v>
      </c>
    </row>
    <row r="654" spans="3:5" x14ac:dyDescent="0.4">
      <c r="C654" t="s">
        <v>836</v>
      </c>
      <c r="D654" t="s">
        <v>705</v>
      </c>
      <c r="E654">
        <v>21600</v>
      </c>
    </row>
    <row r="655" spans="3:5" x14ac:dyDescent="0.4">
      <c r="C655" t="s">
        <v>836</v>
      </c>
      <c r="D655" t="s">
        <v>706</v>
      </c>
      <c r="E655">
        <v>5000</v>
      </c>
    </row>
    <row r="656" spans="3:5" x14ac:dyDescent="0.4">
      <c r="C656" t="s">
        <v>836</v>
      </c>
      <c r="D656" t="s">
        <v>707</v>
      </c>
      <c r="E656">
        <v>43400</v>
      </c>
    </row>
    <row r="657" spans="3:5" x14ac:dyDescent="0.4">
      <c r="C657" t="s">
        <v>836</v>
      </c>
      <c r="D657" t="s">
        <v>708</v>
      </c>
      <c r="E657">
        <v>13700</v>
      </c>
    </row>
    <row r="658" spans="3:5" x14ac:dyDescent="0.4">
      <c r="C658" t="s">
        <v>836</v>
      </c>
      <c r="D658" t="s">
        <v>709</v>
      </c>
      <c r="E658">
        <v>30100</v>
      </c>
    </row>
    <row r="659" spans="3:5" x14ac:dyDescent="0.4">
      <c r="C659" t="s">
        <v>836</v>
      </c>
      <c r="D659" t="s">
        <v>710</v>
      </c>
      <c r="E659">
        <v>31300</v>
      </c>
    </row>
    <row r="660" spans="3:5" x14ac:dyDescent="0.4">
      <c r="C660" t="s">
        <v>836</v>
      </c>
      <c r="D660" t="s">
        <v>711</v>
      </c>
      <c r="E660">
        <v>27400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488200</v>
      </c>
    </row>
    <row r="667" spans="3:5" x14ac:dyDescent="0.4">
      <c r="C667" t="s">
        <v>851</v>
      </c>
      <c r="D667" t="s">
        <v>506</v>
      </c>
      <c r="E667">
        <v>304900</v>
      </c>
    </row>
    <row r="668" spans="3:5" x14ac:dyDescent="0.4">
      <c r="C668" t="s">
        <v>851</v>
      </c>
      <c r="D668" t="s">
        <v>507</v>
      </c>
      <c r="E668">
        <v>54100</v>
      </c>
    </row>
    <row r="669" spans="3:5" x14ac:dyDescent="0.4">
      <c r="C669" t="s">
        <v>851</v>
      </c>
      <c r="D669" t="s">
        <v>508</v>
      </c>
      <c r="E669">
        <v>49500</v>
      </c>
    </row>
    <row r="670" spans="3:5" x14ac:dyDescent="0.4">
      <c r="C670" t="s">
        <v>851</v>
      </c>
      <c r="D670" t="s">
        <v>509</v>
      </c>
      <c r="E670">
        <v>42200</v>
      </c>
    </row>
    <row r="671" spans="3:5" x14ac:dyDescent="0.4">
      <c r="C671" t="s">
        <v>851</v>
      </c>
      <c r="D671" t="s">
        <v>510</v>
      </c>
      <c r="E671">
        <v>63600</v>
      </c>
    </row>
    <row r="672" spans="3:5" x14ac:dyDescent="0.4">
      <c r="C672" t="s">
        <v>851</v>
      </c>
      <c r="D672" t="s">
        <v>511</v>
      </c>
      <c r="E672">
        <v>116200</v>
      </c>
    </row>
    <row r="673" spans="3:5" x14ac:dyDescent="0.4">
      <c r="C673" t="s">
        <v>851</v>
      </c>
      <c r="D673" t="s">
        <v>512</v>
      </c>
      <c r="E673">
        <v>97500</v>
      </c>
    </row>
    <row r="674" spans="3:5" x14ac:dyDescent="0.4">
      <c r="C674" t="s">
        <v>851</v>
      </c>
      <c r="D674" t="s">
        <v>513</v>
      </c>
      <c r="E674">
        <v>68400</v>
      </c>
    </row>
    <row r="675" spans="3:5" x14ac:dyDescent="0.4">
      <c r="C675" t="s">
        <v>851</v>
      </c>
      <c r="D675" t="s">
        <v>514</v>
      </c>
      <c r="E675">
        <v>45100</v>
      </c>
    </row>
    <row r="676" spans="3:5" x14ac:dyDescent="0.4">
      <c r="C676" t="s">
        <v>851</v>
      </c>
      <c r="D676" t="s">
        <v>515</v>
      </c>
      <c r="E676">
        <v>44600</v>
      </c>
    </row>
    <row r="677" spans="3:5" x14ac:dyDescent="0.4">
      <c r="C677" t="s">
        <v>851</v>
      </c>
      <c r="D677" t="s">
        <v>516</v>
      </c>
      <c r="E677">
        <v>45500</v>
      </c>
    </row>
    <row r="678" spans="3:5" x14ac:dyDescent="0.4">
      <c r="C678" t="s">
        <v>851</v>
      </c>
      <c r="D678" t="s">
        <v>517</v>
      </c>
      <c r="E678">
        <v>57600</v>
      </c>
    </row>
    <row r="679" spans="3:5" x14ac:dyDescent="0.4">
      <c r="C679" t="s">
        <v>851</v>
      </c>
      <c r="D679" t="s">
        <v>518</v>
      </c>
      <c r="E679">
        <v>45900</v>
      </c>
    </row>
    <row r="680" spans="3:5" x14ac:dyDescent="0.4">
      <c r="C680" t="s">
        <v>851</v>
      </c>
      <c r="D680" t="s">
        <v>519</v>
      </c>
      <c r="E680">
        <v>46900</v>
      </c>
    </row>
    <row r="681" spans="3:5" x14ac:dyDescent="0.4">
      <c r="C681" t="s">
        <v>851</v>
      </c>
      <c r="D681" t="s">
        <v>520</v>
      </c>
      <c r="E681">
        <v>78500</v>
      </c>
    </row>
    <row r="682" spans="3:5" x14ac:dyDescent="0.4">
      <c r="C682" t="s">
        <v>851</v>
      </c>
      <c r="D682" t="s">
        <v>521</v>
      </c>
      <c r="E682">
        <v>42800</v>
      </c>
    </row>
    <row r="683" spans="3:5" x14ac:dyDescent="0.4">
      <c r="C683" t="s">
        <v>851</v>
      </c>
      <c r="D683" t="s">
        <v>522</v>
      </c>
      <c r="E683">
        <v>33800</v>
      </c>
    </row>
    <row r="684" spans="3:5" x14ac:dyDescent="0.4">
      <c r="C684" t="s">
        <v>851</v>
      </c>
      <c r="D684" t="s">
        <v>523</v>
      </c>
      <c r="E684">
        <v>23300</v>
      </c>
    </row>
    <row r="685" spans="3:5" x14ac:dyDescent="0.4">
      <c r="C685" t="s">
        <v>851</v>
      </c>
      <c r="D685" t="s">
        <v>524</v>
      </c>
      <c r="E685">
        <v>27300</v>
      </c>
    </row>
    <row r="686" spans="3:5" x14ac:dyDescent="0.4">
      <c r="C686" t="s">
        <v>851</v>
      </c>
      <c r="D686" t="s">
        <v>525</v>
      </c>
      <c r="E686">
        <v>17700</v>
      </c>
    </row>
    <row r="687" spans="3:5" x14ac:dyDescent="0.4">
      <c r="C687" t="s">
        <v>851</v>
      </c>
      <c r="D687" t="s">
        <v>526</v>
      </c>
      <c r="E687">
        <v>12400</v>
      </c>
    </row>
    <row r="688" spans="3:5" x14ac:dyDescent="0.4">
      <c r="C688" t="s">
        <v>851</v>
      </c>
      <c r="D688" t="s">
        <v>527</v>
      </c>
      <c r="E688">
        <v>20300</v>
      </c>
    </row>
    <row r="689" spans="3:5" x14ac:dyDescent="0.4">
      <c r="C689" t="s">
        <v>851</v>
      </c>
      <c r="D689" t="s">
        <v>528</v>
      </c>
      <c r="E689">
        <v>57200</v>
      </c>
    </row>
    <row r="690" spans="3:5" x14ac:dyDescent="0.4">
      <c r="C690" t="s">
        <v>851</v>
      </c>
      <c r="D690" t="s">
        <v>529</v>
      </c>
      <c r="E690">
        <v>24700</v>
      </c>
    </row>
    <row r="691" spans="3:5" x14ac:dyDescent="0.4">
      <c r="C691" t="s">
        <v>851</v>
      </c>
      <c r="D691" t="s">
        <v>530</v>
      </c>
      <c r="E691">
        <v>29400</v>
      </c>
    </row>
    <row r="692" spans="3:5" x14ac:dyDescent="0.4">
      <c r="C692" t="s">
        <v>851</v>
      </c>
      <c r="D692" t="s">
        <v>531</v>
      </c>
      <c r="E692">
        <v>9100</v>
      </c>
    </row>
    <row r="693" spans="3:5" x14ac:dyDescent="0.4">
      <c r="C693" t="s">
        <v>851</v>
      </c>
      <c r="D693" t="s">
        <v>532</v>
      </c>
      <c r="E693">
        <v>45300</v>
      </c>
    </row>
    <row r="694" spans="3:5" x14ac:dyDescent="0.4">
      <c r="C694" t="s">
        <v>851</v>
      </c>
      <c r="D694" t="s">
        <v>533</v>
      </c>
      <c r="E694">
        <v>18300</v>
      </c>
    </row>
    <row r="695" spans="3:5" x14ac:dyDescent="0.4">
      <c r="C695" t="s">
        <v>851</v>
      </c>
      <c r="D695" t="s">
        <v>534</v>
      </c>
      <c r="E695">
        <v>10300</v>
      </c>
    </row>
    <row r="696" spans="3:5" x14ac:dyDescent="0.4">
      <c r="C696" t="s">
        <v>851</v>
      </c>
      <c r="D696" t="s">
        <v>535</v>
      </c>
      <c r="E696">
        <v>17400</v>
      </c>
    </row>
    <row r="697" spans="3:5" x14ac:dyDescent="0.4">
      <c r="C697" t="s">
        <v>851</v>
      </c>
      <c r="D697" t="s">
        <v>536</v>
      </c>
      <c r="E697">
        <v>6100</v>
      </c>
    </row>
    <row r="698" spans="3:5" x14ac:dyDescent="0.4">
      <c r="C698" t="s">
        <v>851</v>
      </c>
      <c r="D698" t="s">
        <v>537</v>
      </c>
      <c r="E698">
        <v>12000</v>
      </c>
    </row>
    <row r="699" spans="3:5" x14ac:dyDescent="0.4">
      <c r="C699" t="s">
        <v>851</v>
      </c>
      <c r="D699" t="s">
        <v>538</v>
      </c>
      <c r="E699">
        <v>9600</v>
      </c>
    </row>
    <row r="700" spans="3:5" x14ac:dyDescent="0.4">
      <c r="C700" t="s">
        <v>851</v>
      </c>
      <c r="D700" t="s">
        <v>539</v>
      </c>
      <c r="E700">
        <v>20600</v>
      </c>
    </row>
    <row r="701" spans="3:5" x14ac:dyDescent="0.4">
      <c r="C701" t="s">
        <v>851</v>
      </c>
      <c r="D701" t="s">
        <v>540</v>
      </c>
      <c r="E701">
        <v>49600</v>
      </c>
    </row>
    <row r="702" spans="3:5" x14ac:dyDescent="0.4">
      <c r="C702" t="s">
        <v>851</v>
      </c>
      <c r="D702" t="s">
        <v>541</v>
      </c>
      <c r="E702">
        <v>12500</v>
      </c>
    </row>
    <row r="703" spans="3:5" x14ac:dyDescent="0.4">
      <c r="C703" t="s">
        <v>851</v>
      </c>
      <c r="D703" t="s">
        <v>542</v>
      </c>
      <c r="E703">
        <v>3800</v>
      </c>
    </row>
    <row r="704" spans="3:5" x14ac:dyDescent="0.4">
      <c r="C704" t="s">
        <v>851</v>
      </c>
      <c r="D704" t="s">
        <v>543</v>
      </c>
      <c r="E704">
        <v>11900</v>
      </c>
    </row>
    <row r="705" spans="3:5" x14ac:dyDescent="0.4">
      <c r="C705" t="s">
        <v>851</v>
      </c>
      <c r="D705" t="s">
        <v>544</v>
      </c>
      <c r="E705">
        <v>10400</v>
      </c>
    </row>
    <row r="706" spans="3:5" x14ac:dyDescent="0.4">
      <c r="C706" t="s">
        <v>851</v>
      </c>
      <c r="D706" t="s">
        <v>545</v>
      </c>
      <c r="E706">
        <v>38500</v>
      </c>
    </row>
    <row r="707" spans="3:5" x14ac:dyDescent="0.4">
      <c r="C707" t="s">
        <v>851</v>
      </c>
      <c r="D707" t="s">
        <v>546</v>
      </c>
      <c r="E707">
        <v>53600</v>
      </c>
    </row>
    <row r="708" spans="3:5" x14ac:dyDescent="0.4">
      <c r="C708" t="s">
        <v>851</v>
      </c>
      <c r="D708" t="s">
        <v>547</v>
      </c>
      <c r="E708">
        <v>12200</v>
      </c>
    </row>
    <row r="709" spans="3:5" x14ac:dyDescent="0.4">
      <c r="C709" t="s">
        <v>851</v>
      </c>
      <c r="D709" t="s">
        <v>548</v>
      </c>
      <c r="E709">
        <v>25400</v>
      </c>
    </row>
    <row r="710" spans="3:5" x14ac:dyDescent="0.4">
      <c r="C710" t="s">
        <v>851</v>
      </c>
      <c r="D710" t="s">
        <v>549</v>
      </c>
      <c r="E710">
        <v>33900</v>
      </c>
    </row>
    <row r="711" spans="3:5" x14ac:dyDescent="0.4">
      <c r="C711" t="s">
        <v>851</v>
      </c>
      <c r="D711" t="s">
        <v>550</v>
      </c>
      <c r="E711">
        <v>22100</v>
      </c>
    </row>
    <row r="712" spans="3:5" x14ac:dyDescent="0.4">
      <c r="C712" t="s">
        <v>851</v>
      </c>
      <c r="D712" t="s">
        <v>551</v>
      </c>
      <c r="E712">
        <v>11700</v>
      </c>
    </row>
    <row r="713" spans="3:5" x14ac:dyDescent="0.4">
      <c r="C713" t="s">
        <v>851</v>
      </c>
      <c r="D713" t="s">
        <v>552</v>
      </c>
      <c r="E713">
        <v>27500</v>
      </c>
    </row>
    <row r="714" spans="3:5" x14ac:dyDescent="0.4">
      <c r="C714" t="s">
        <v>851</v>
      </c>
      <c r="D714" t="s">
        <v>553</v>
      </c>
      <c r="E714">
        <v>12900</v>
      </c>
    </row>
    <row r="715" spans="3:5" x14ac:dyDescent="0.4">
      <c r="C715" t="s">
        <v>851</v>
      </c>
      <c r="D715" t="s">
        <v>554</v>
      </c>
      <c r="E715">
        <v>12600</v>
      </c>
    </row>
    <row r="716" spans="3:5" x14ac:dyDescent="0.4">
      <c r="C716" t="s">
        <v>851</v>
      </c>
      <c r="D716" t="s">
        <v>555</v>
      </c>
      <c r="E716">
        <v>8100</v>
      </c>
    </row>
    <row r="717" spans="3:5" x14ac:dyDescent="0.4">
      <c r="C717" t="s">
        <v>851</v>
      </c>
      <c r="D717" t="s">
        <v>556</v>
      </c>
      <c r="E717">
        <v>10200</v>
      </c>
    </row>
    <row r="718" spans="3:5" x14ac:dyDescent="0.4">
      <c r="C718" t="s">
        <v>851</v>
      </c>
      <c r="D718" t="s">
        <v>557</v>
      </c>
      <c r="E718">
        <v>14400</v>
      </c>
    </row>
    <row r="719" spans="3:5" x14ac:dyDescent="0.4">
      <c r="C719" t="s">
        <v>851</v>
      </c>
      <c r="D719" t="s">
        <v>558</v>
      </c>
      <c r="E719">
        <v>11700</v>
      </c>
    </row>
    <row r="720" spans="3:5" x14ac:dyDescent="0.4">
      <c r="C720" t="s">
        <v>851</v>
      </c>
      <c r="D720" t="s">
        <v>559</v>
      </c>
      <c r="E720">
        <v>12400</v>
      </c>
    </row>
    <row r="721" spans="3:5" x14ac:dyDescent="0.4">
      <c r="C721" t="s">
        <v>851</v>
      </c>
      <c r="D721" t="s">
        <v>560</v>
      </c>
      <c r="E721">
        <v>12800</v>
      </c>
    </row>
    <row r="722" spans="3:5" x14ac:dyDescent="0.4">
      <c r="C722" t="s">
        <v>851</v>
      </c>
      <c r="D722" t="s">
        <v>561</v>
      </c>
      <c r="E722">
        <v>18500</v>
      </c>
    </row>
    <row r="723" spans="3:5" x14ac:dyDescent="0.4">
      <c r="C723" t="s">
        <v>851</v>
      </c>
      <c r="D723" t="s">
        <v>562</v>
      </c>
      <c r="E723">
        <v>22600</v>
      </c>
    </row>
    <row r="724" spans="3:5" x14ac:dyDescent="0.4">
      <c r="C724" t="s">
        <v>851</v>
      </c>
      <c r="D724" t="s">
        <v>563</v>
      </c>
      <c r="E724">
        <v>42100</v>
      </c>
    </row>
    <row r="725" spans="3:5" x14ac:dyDescent="0.4">
      <c r="C725" t="s">
        <v>851</v>
      </c>
      <c r="D725" t="s">
        <v>564</v>
      </c>
      <c r="E725">
        <v>15600</v>
      </c>
    </row>
    <row r="726" spans="3:5" x14ac:dyDescent="0.4">
      <c r="C726" t="s">
        <v>851</v>
      </c>
      <c r="D726" t="s">
        <v>565</v>
      </c>
      <c r="E726">
        <v>36000</v>
      </c>
    </row>
    <row r="727" spans="3:5" x14ac:dyDescent="0.4">
      <c r="C727" t="s">
        <v>851</v>
      </c>
      <c r="D727" t="s">
        <v>566</v>
      </c>
      <c r="E727">
        <v>22500</v>
      </c>
    </row>
    <row r="728" spans="3:5" x14ac:dyDescent="0.4">
      <c r="C728" t="s">
        <v>851</v>
      </c>
      <c r="D728" t="s">
        <v>567</v>
      </c>
      <c r="E728">
        <v>11800</v>
      </c>
    </row>
    <row r="729" spans="3:5" x14ac:dyDescent="0.4">
      <c r="C729" t="s">
        <v>851</v>
      </c>
      <c r="D729" t="s">
        <v>568</v>
      </c>
      <c r="E729">
        <v>10200</v>
      </c>
    </row>
    <row r="730" spans="3:5" x14ac:dyDescent="0.4">
      <c r="C730" t="s">
        <v>851</v>
      </c>
      <c r="D730" t="s">
        <v>569</v>
      </c>
      <c r="E730">
        <v>16200</v>
      </c>
    </row>
    <row r="731" spans="3:5" x14ac:dyDescent="0.4">
      <c r="C731" t="s">
        <v>851</v>
      </c>
      <c r="D731" t="s">
        <v>570</v>
      </c>
      <c r="E731">
        <v>6700</v>
      </c>
    </row>
    <row r="732" spans="3:5" x14ac:dyDescent="0.4">
      <c r="C732" t="s">
        <v>851</v>
      </c>
      <c r="D732" t="s">
        <v>571</v>
      </c>
      <c r="E732">
        <v>21300</v>
      </c>
    </row>
    <row r="733" spans="3:5" x14ac:dyDescent="0.4">
      <c r="C733" t="s">
        <v>851</v>
      </c>
      <c r="D733" t="s">
        <v>572</v>
      </c>
      <c r="E733">
        <v>11400</v>
      </c>
    </row>
    <row r="734" spans="3:5" x14ac:dyDescent="0.4">
      <c r="C734" t="s">
        <v>851</v>
      </c>
      <c r="D734" t="s">
        <v>573</v>
      </c>
      <c r="E734">
        <v>33000</v>
      </c>
    </row>
    <row r="735" spans="3:5" x14ac:dyDescent="0.4">
      <c r="C735" t="s">
        <v>851</v>
      </c>
      <c r="D735" t="s">
        <v>574</v>
      </c>
      <c r="E735">
        <v>27300</v>
      </c>
    </row>
    <row r="736" spans="3:5" x14ac:dyDescent="0.4">
      <c r="C736" t="s">
        <v>851</v>
      </c>
      <c r="D736" t="s">
        <v>575</v>
      </c>
      <c r="E736">
        <v>23400</v>
      </c>
    </row>
    <row r="737" spans="3:5" x14ac:dyDescent="0.4">
      <c r="C737" t="s">
        <v>851</v>
      </c>
      <c r="D737" t="s">
        <v>576</v>
      </c>
      <c r="E737">
        <v>25300</v>
      </c>
    </row>
    <row r="738" spans="3:5" x14ac:dyDescent="0.4">
      <c r="C738" t="s">
        <v>851</v>
      </c>
      <c r="D738" t="s">
        <v>577</v>
      </c>
      <c r="E738">
        <v>18400</v>
      </c>
    </row>
    <row r="739" spans="3:5" x14ac:dyDescent="0.4">
      <c r="C739" t="s">
        <v>851</v>
      </c>
      <c r="D739" t="s">
        <v>578</v>
      </c>
      <c r="E739">
        <v>26000</v>
      </c>
    </row>
    <row r="740" spans="3:5" x14ac:dyDescent="0.4">
      <c r="C740" t="s">
        <v>851</v>
      </c>
      <c r="D740" t="s">
        <v>579</v>
      </c>
      <c r="E740">
        <v>7400</v>
      </c>
    </row>
    <row r="741" spans="3:5" x14ac:dyDescent="0.4">
      <c r="C741" t="s">
        <v>851</v>
      </c>
      <c r="D741" t="s">
        <v>580</v>
      </c>
      <c r="E741">
        <v>28500</v>
      </c>
    </row>
    <row r="742" spans="3:5" x14ac:dyDescent="0.4">
      <c r="C742" t="s">
        <v>851</v>
      </c>
      <c r="D742" t="s">
        <v>581</v>
      </c>
      <c r="E742">
        <v>8800</v>
      </c>
    </row>
    <row r="743" spans="3:5" x14ac:dyDescent="0.4">
      <c r="C743" t="s">
        <v>851</v>
      </c>
      <c r="D743" t="s">
        <v>582</v>
      </c>
      <c r="E743">
        <v>39000</v>
      </c>
    </row>
    <row r="744" spans="3:5" x14ac:dyDescent="0.4">
      <c r="C744" t="s">
        <v>851</v>
      </c>
      <c r="D744" t="s">
        <v>583</v>
      </c>
      <c r="E744">
        <v>20600</v>
      </c>
    </row>
    <row r="745" spans="3:5" x14ac:dyDescent="0.4">
      <c r="C745" t="s">
        <v>851</v>
      </c>
      <c r="D745" t="s">
        <v>584</v>
      </c>
      <c r="E745">
        <v>32300</v>
      </c>
    </row>
    <row r="746" spans="3:5" x14ac:dyDescent="0.4">
      <c r="C746" t="s">
        <v>851</v>
      </c>
      <c r="D746" t="s">
        <v>585</v>
      </c>
      <c r="E746">
        <v>6700</v>
      </c>
    </row>
    <row r="747" spans="3:5" x14ac:dyDescent="0.4">
      <c r="C747" t="s">
        <v>851</v>
      </c>
      <c r="D747" t="s">
        <v>586</v>
      </c>
      <c r="E747">
        <v>5800</v>
      </c>
    </row>
    <row r="748" spans="3:5" x14ac:dyDescent="0.4">
      <c r="C748" t="s">
        <v>851</v>
      </c>
      <c r="D748" t="s">
        <v>587</v>
      </c>
      <c r="E748">
        <v>3000</v>
      </c>
    </row>
    <row r="749" spans="3:5" x14ac:dyDescent="0.4">
      <c r="C749" t="s">
        <v>851</v>
      </c>
      <c r="D749" t="s">
        <v>588</v>
      </c>
      <c r="E749">
        <v>7700</v>
      </c>
    </row>
    <row r="750" spans="3:5" x14ac:dyDescent="0.4">
      <c r="C750" t="s">
        <v>851</v>
      </c>
      <c r="D750" t="s">
        <v>589</v>
      </c>
      <c r="E750">
        <v>6800</v>
      </c>
    </row>
    <row r="751" spans="3:5" x14ac:dyDescent="0.4">
      <c r="C751" t="s">
        <v>851</v>
      </c>
      <c r="D751" t="s">
        <v>590</v>
      </c>
      <c r="E751">
        <v>2900</v>
      </c>
    </row>
    <row r="752" spans="3:5" x14ac:dyDescent="0.4">
      <c r="C752" t="s">
        <v>851</v>
      </c>
      <c r="D752" t="s">
        <v>591</v>
      </c>
      <c r="E752">
        <v>2600</v>
      </c>
    </row>
    <row r="753" spans="3:5" x14ac:dyDescent="0.4">
      <c r="C753" t="s">
        <v>851</v>
      </c>
      <c r="D753" t="s">
        <v>592</v>
      </c>
      <c r="E753">
        <v>7200</v>
      </c>
    </row>
    <row r="754" spans="3:5" x14ac:dyDescent="0.4">
      <c r="C754" t="s">
        <v>851</v>
      </c>
      <c r="D754" t="s">
        <v>593</v>
      </c>
      <c r="E754">
        <v>21300</v>
      </c>
    </row>
    <row r="755" spans="3:5" x14ac:dyDescent="0.4">
      <c r="C755" t="s">
        <v>851</v>
      </c>
      <c r="D755" t="s">
        <v>594</v>
      </c>
      <c r="E755">
        <v>5100</v>
      </c>
    </row>
    <row r="756" spans="3:5" x14ac:dyDescent="0.4">
      <c r="C756" t="s">
        <v>851</v>
      </c>
      <c r="D756" t="s">
        <v>595</v>
      </c>
      <c r="E756">
        <v>57900</v>
      </c>
    </row>
    <row r="757" spans="3:5" x14ac:dyDescent="0.4">
      <c r="C757" t="s">
        <v>851</v>
      </c>
      <c r="D757" t="s">
        <v>596</v>
      </c>
      <c r="E757">
        <v>12000</v>
      </c>
    </row>
    <row r="758" spans="3:5" x14ac:dyDescent="0.4">
      <c r="C758" t="s">
        <v>851</v>
      </c>
      <c r="D758" t="s">
        <v>597</v>
      </c>
      <c r="E758">
        <v>14600</v>
      </c>
    </row>
    <row r="759" spans="3:5" x14ac:dyDescent="0.4">
      <c r="C759" t="s">
        <v>851</v>
      </c>
      <c r="D759" t="s">
        <v>598</v>
      </c>
      <c r="E759">
        <v>18800</v>
      </c>
    </row>
    <row r="760" spans="3:5" x14ac:dyDescent="0.4">
      <c r="C760" t="s">
        <v>851</v>
      </c>
      <c r="D760" t="s">
        <v>599</v>
      </c>
      <c r="E760">
        <v>44900</v>
      </c>
    </row>
    <row r="761" spans="3:5" x14ac:dyDescent="0.4">
      <c r="C761" t="s">
        <v>851</v>
      </c>
      <c r="D761" t="s">
        <v>600</v>
      </c>
      <c r="E761">
        <v>14200</v>
      </c>
    </row>
    <row r="762" spans="3:5" x14ac:dyDescent="0.4">
      <c r="C762" t="s">
        <v>851</v>
      </c>
      <c r="D762" t="s">
        <v>601</v>
      </c>
      <c r="E762">
        <v>23100</v>
      </c>
    </row>
    <row r="763" spans="3:5" x14ac:dyDescent="0.4">
      <c r="C763" t="s">
        <v>851</v>
      </c>
      <c r="D763" t="s">
        <v>602</v>
      </c>
      <c r="E763">
        <v>9700</v>
      </c>
    </row>
    <row r="764" spans="3:5" x14ac:dyDescent="0.4">
      <c r="C764" t="s">
        <v>851</v>
      </c>
      <c r="D764" t="s">
        <v>603</v>
      </c>
      <c r="E764">
        <v>6700</v>
      </c>
    </row>
    <row r="765" spans="3:5" x14ac:dyDescent="0.4">
      <c r="C765" t="s">
        <v>851</v>
      </c>
      <c r="D765" t="s">
        <v>604</v>
      </c>
      <c r="E765">
        <v>10300</v>
      </c>
    </row>
    <row r="766" spans="3:5" x14ac:dyDescent="0.4">
      <c r="C766" t="s">
        <v>851</v>
      </c>
      <c r="D766" t="s">
        <v>605</v>
      </c>
      <c r="E766">
        <v>15700</v>
      </c>
    </row>
    <row r="767" spans="3:5" x14ac:dyDescent="0.4">
      <c r="C767" t="s">
        <v>851</v>
      </c>
      <c r="D767" t="s">
        <v>606</v>
      </c>
      <c r="E767">
        <v>4100</v>
      </c>
    </row>
    <row r="768" spans="3:5" x14ac:dyDescent="0.4">
      <c r="C768" t="s">
        <v>851</v>
      </c>
      <c r="D768" t="s">
        <v>607</v>
      </c>
      <c r="E768">
        <v>27500</v>
      </c>
    </row>
    <row r="769" spans="3:5" x14ac:dyDescent="0.4">
      <c r="C769" t="s">
        <v>851</v>
      </c>
      <c r="D769" t="s">
        <v>608</v>
      </c>
      <c r="E769">
        <v>17900</v>
      </c>
    </row>
    <row r="770" spans="3:5" x14ac:dyDescent="0.4">
      <c r="C770" t="s">
        <v>851</v>
      </c>
      <c r="D770" t="s">
        <v>609</v>
      </c>
      <c r="E770">
        <v>2800</v>
      </c>
    </row>
    <row r="771" spans="3:5" x14ac:dyDescent="0.4">
      <c r="C771" t="s">
        <v>851</v>
      </c>
      <c r="D771" t="s">
        <v>610</v>
      </c>
      <c r="E771">
        <v>5300</v>
      </c>
    </row>
    <row r="772" spans="3:5" x14ac:dyDescent="0.4">
      <c r="C772" t="s">
        <v>851</v>
      </c>
      <c r="D772" t="s">
        <v>611</v>
      </c>
      <c r="E772">
        <v>3600</v>
      </c>
    </row>
    <row r="773" spans="3:5" x14ac:dyDescent="0.4">
      <c r="C773" t="s">
        <v>851</v>
      </c>
      <c r="D773" t="s">
        <v>612</v>
      </c>
      <c r="E773">
        <v>4100</v>
      </c>
    </row>
    <row r="774" spans="3:5" x14ac:dyDescent="0.4">
      <c r="C774" t="s">
        <v>851</v>
      </c>
      <c r="D774" t="s">
        <v>613</v>
      </c>
      <c r="E774">
        <v>4700</v>
      </c>
    </row>
    <row r="775" spans="3:5" x14ac:dyDescent="0.4">
      <c r="C775" t="s">
        <v>851</v>
      </c>
      <c r="D775" t="s">
        <v>614</v>
      </c>
      <c r="E775">
        <v>4500</v>
      </c>
    </row>
    <row r="776" spans="3:5" x14ac:dyDescent="0.4">
      <c r="C776" t="s">
        <v>851</v>
      </c>
      <c r="D776" t="s">
        <v>615</v>
      </c>
      <c r="E776">
        <v>8900</v>
      </c>
    </row>
    <row r="777" spans="3:5" x14ac:dyDescent="0.4">
      <c r="C777" t="s">
        <v>851</v>
      </c>
      <c r="D777" t="s">
        <v>616</v>
      </c>
      <c r="E777">
        <v>2700</v>
      </c>
    </row>
    <row r="778" spans="3:5" x14ac:dyDescent="0.4">
      <c r="C778" t="s">
        <v>851</v>
      </c>
      <c r="D778" t="s">
        <v>617</v>
      </c>
      <c r="E778">
        <v>5400</v>
      </c>
    </row>
    <row r="779" spans="3:5" x14ac:dyDescent="0.4">
      <c r="C779" t="s">
        <v>851</v>
      </c>
      <c r="D779" t="s">
        <v>618</v>
      </c>
      <c r="E779">
        <v>1700</v>
      </c>
    </row>
    <row r="780" spans="3:5" x14ac:dyDescent="0.4">
      <c r="C780" t="s">
        <v>851</v>
      </c>
      <c r="D780" t="s">
        <v>619</v>
      </c>
      <c r="E780">
        <v>2900</v>
      </c>
    </row>
    <row r="781" spans="3:5" x14ac:dyDescent="0.4">
      <c r="C781" t="s">
        <v>851</v>
      </c>
      <c r="D781" t="s">
        <v>620</v>
      </c>
      <c r="E781">
        <v>12400</v>
      </c>
    </row>
    <row r="782" spans="3:5" x14ac:dyDescent="0.4">
      <c r="C782" t="s">
        <v>851</v>
      </c>
      <c r="D782" t="s">
        <v>621</v>
      </c>
      <c r="E782">
        <v>2900</v>
      </c>
    </row>
    <row r="783" spans="3:5" x14ac:dyDescent="0.4">
      <c r="C783" t="s">
        <v>851</v>
      </c>
      <c r="D783" t="s">
        <v>622</v>
      </c>
      <c r="E783">
        <v>2800</v>
      </c>
    </row>
    <row r="784" spans="3:5" x14ac:dyDescent="0.4">
      <c r="C784" t="s">
        <v>851</v>
      </c>
      <c r="D784" t="s">
        <v>623</v>
      </c>
      <c r="E784">
        <v>7900</v>
      </c>
    </row>
    <row r="785" spans="3:5" x14ac:dyDescent="0.4">
      <c r="C785" t="s">
        <v>851</v>
      </c>
      <c r="D785" t="s">
        <v>624</v>
      </c>
      <c r="E785">
        <v>1000</v>
      </c>
    </row>
    <row r="786" spans="3:5" x14ac:dyDescent="0.4">
      <c r="C786" t="s">
        <v>851</v>
      </c>
      <c r="D786" t="s">
        <v>625</v>
      </c>
      <c r="E786">
        <v>7100</v>
      </c>
    </row>
    <row r="787" spans="3:5" x14ac:dyDescent="0.4">
      <c r="C787" t="s">
        <v>851</v>
      </c>
      <c r="D787" t="s">
        <v>626</v>
      </c>
      <c r="E787">
        <v>8900</v>
      </c>
    </row>
    <row r="788" spans="3:5" x14ac:dyDescent="0.4">
      <c r="C788" t="s">
        <v>851</v>
      </c>
      <c r="D788" t="s">
        <v>627</v>
      </c>
      <c r="E788">
        <v>4200</v>
      </c>
    </row>
    <row r="789" spans="3:5" x14ac:dyDescent="0.4">
      <c r="C789" t="s">
        <v>851</v>
      </c>
      <c r="D789" t="s">
        <v>628</v>
      </c>
      <c r="E789">
        <v>3200</v>
      </c>
    </row>
    <row r="790" spans="3:5" x14ac:dyDescent="0.4">
      <c r="C790" t="s">
        <v>851</v>
      </c>
      <c r="D790" t="s">
        <v>629</v>
      </c>
      <c r="E790">
        <v>6400</v>
      </c>
    </row>
    <row r="791" spans="3:5" x14ac:dyDescent="0.4">
      <c r="C791" t="s">
        <v>851</v>
      </c>
      <c r="D791" t="s">
        <v>630</v>
      </c>
      <c r="E791">
        <v>5200</v>
      </c>
    </row>
    <row r="792" spans="3:5" x14ac:dyDescent="0.4">
      <c r="C792" t="s">
        <v>851</v>
      </c>
      <c r="D792" t="s">
        <v>631</v>
      </c>
      <c r="E792">
        <v>2900</v>
      </c>
    </row>
    <row r="793" spans="3:5" x14ac:dyDescent="0.4">
      <c r="C793" t="s">
        <v>851</v>
      </c>
      <c r="D793" t="s">
        <v>632</v>
      </c>
      <c r="E793">
        <v>25200</v>
      </c>
    </row>
    <row r="794" spans="3:5" x14ac:dyDescent="0.4">
      <c r="C794" t="s">
        <v>851</v>
      </c>
      <c r="D794" t="s">
        <v>633</v>
      </c>
      <c r="E794">
        <v>1800</v>
      </c>
    </row>
    <row r="795" spans="3:5" x14ac:dyDescent="0.4">
      <c r="C795" t="s">
        <v>851</v>
      </c>
      <c r="D795" t="s">
        <v>634</v>
      </c>
      <c r="E795">
        <v>6300</v>
      </c>
    </row>
    <row r="796" spans="3:5" x14ac:dyDescent="0.4">
      <c r="C796" t="s">
        <v>851</v>
      </c>
      <c r="D796" t="s">
        <v>635</v>
      </c>
      <c r="E796">
        <v>6200</v>
      </c>
    </row>
    <row r="797" spans="3:5" x14ac:dyDescent="0.4">
      <c r="C797" t="s">
        <v>851</v>
      </c>
      <c r="D797" t="s">
        <v>636</v>
      </c>
      <c r="E797">
        <v>3400</v>
      </c>
    </row>
    <row r="798" spans="3:5" x14ac:dyDescent="0.4">
      <c r="C798" t="s">
        <v>851</v>
      </c>
      <c r="D798" t="s">
        <v>637</v>
      </c>
      <c r="E798">
        <v>21100</v>
      </c>
    </row>
    <row r="799" spans="3:5" x14ac:dyDescent="0.4">
      <c r="C799" t="s">
        <v>851</v>
      </c>
      <c r="D799" t="s">
        <v>638</v>
      </c>
      <c r="E799">
        <v>7800</v>
      </c>
    </row>
    <row r="800" spans="3:5" x14ac:dyDescent="0.4">
      <c r="C800" t="s">
        <v>851</v>
      </c>
      <c r="D800" t="s">
        <v>639</v>
      </c>
      <c r="E800">
        <v>2300</v>
      </c>
    </row>
    <row r="801" spans="3:5" x14ac:dyDescent="0.4">
      <c r="C801" t="s">
        <v>851</v>
      </c>
      <c r="D801" t="s">
        <v>640</v>
      </c>
      <c r="E801">
        <v>5400</v>
      </c>
    </row>
    <row r="802" spans="3:5" x14ac:dyDescent="0.4">
      <c r="C802" t="s">
        <v>851</v>
      </c>
      <c r="D802" t="s">
        <v>641</v>
      </c>
      <c r="E802">
        <v>7900</v>
      </c>
    </row>
    <row r="803" spans="3:5" x14ac:dyDescent="0.4">
      <c r="C803" t="s">
        <v>851</v>
      </c>
      <c r="D803" t="s">
        <v>642</v>
      </c>
      <c r="E803">
        <v>2900</v>
      </c>
    </row>
    <row r="804" spans="3:5" x14ac:dyDescent="0.4">
      <c r="C804" t="s">
        <v>851</v>
      </c>
      <c r="D804" t="s">
        <v>643</v>
      </c>
      <c r="E804">
        <v>2700</v>
      </c>
    </row>
    <row r="805" spans="3:5" x14ac:dyDescent="0.4">
      <c r="C805" t="s">
        <v>851</v>
      </c>
      <c r="D805" t="s">
        <v>644</v>
      </c>
      <c r="E805">
        <v>15400</v>
      </c>
    </row>
    <row r="806" spans="3:5" x14ac:dyDescent="0.4">
      <c r="C806" t="s">
        <v>851</v>
      </c>
      <c r="D806" t="s">
        <v>645</v>
      </c>
      <c r="E806">
        <v>7400</v>
      </c>
    </row>
    <row r="807" spans="3:5" x14ac:dyDescent="0.4">
      <c r="C807" t="s">
        <v>851</v>
      </c>
      <c r="D807" t="s">
        <v>646</v>
      </c>
      <c r="E807">
        <v>6600</v>
      </c>
    </row>
    <row r="808" spans="3:5" x14ac:dyDescent="0.4">
      <c r="C808" t="s">
        <v>851</v>
      </c>
      <c r="D808" t="s">
        <v>647</v>
      </c>
      <c r="E808">
        <v>7600</v>
      </c>
    </row>
    <row r="809" spans="3:5" x14ac:dyDescent="0.4">
      <c r="C809" t="s">
        <v>851</v>
      </c>
      <c r="D809" t="s">
        <v>648</v>
      </c>
      <c r="E809">
        <v>4900</v>
      </c>
    </row>
    <row r="810" spans="3:5" x14ac:dyDescent="0.4">
      <c r="C810" t="s">
        <v>851</v>
      </c>
      <c r="D810" t="s">
        <v>649</v>
      </c>
      <c r="E810">
        <v>13300</v>
      </c>
    </row>
    <row r="811" spans="3:5" x14ac:dyDescent="0.4">
      <c r="C811" t="s">
        <v>851</v>
      </c>
      <c r="D811" t="s">
        <v>650</v>
      </c>
      <c r="E811">
        <v>25300</v>
      </c>
    </row>
    <row r="812" spans="3:5" x14ac:dyDescent="0.4">
      <c r="C812" t="s">
        <v>851</v>
      </c>
      <c r="D812" t="s">
        <v>651</v>
      </c>
      <c r="E812">
        <v>5000</v>
      </c>
    </row>
    <row r="813" spans="3:5" x14ac:dyDescent="0.4">
      <c r="C813" t="s">
        <v>851</v>
      </c>
      <c r="D813" t="s">
        <v>652</v>
      </c>
      <c r="E813">
        <v>8600</v>
      </c>
    </row>
    <row r="814" spans="3:5" x14ac:dyDescent="0.4">
      <c r="C814" t="s">
        <v>851</v>
      </c>
      <c r="D814" t="s">
        <v>653</v>
      </c>
      <c r="E814">
        <v>5200</v>
      </c>
    </row>
    <row r="815" spans="3:5" x14ac:dyDescent="0.4">
      <c r="C815" t="s">
        <v>851</v>
      </c>
      <c r="D815" t="s">
        <v>654</v>
      </c>
      <c r="E815">
        <v>2100</v>
      </c>
    </row>
    <row r="816" spans="3:5" x14ac:dyDescent="0.4">
      <c r="C816" t="s">
        <v>851</v>
      </c>
      <c r="D816" t="s">
        <v>655</v>
      </c>
      <c r="E816">
        <v>11700</v>
      </c>
    </row>
    <row r="817" spans="3:5" x14ac:dyDescent="0.4">
      <c r="C817" t="s">
        <v>851</v>
      </c>
      <c r="D817" t="s">
        <v>656</v>
      </c>
      <c r="E817">
        <v>1100</v>
      </c>
    </row>
    <row r="818" spans="3:5" x14ac:dyDescent="0.4">
      <c r="C818" t="s">
        <v>851</v>
      </c>
      <c r="D818" t="s">
        <v>657</v>
      </c>
      <c r="E818">
        <v>152600</v>
      </c>
    </row>
    <row r="819" spans="3:5" x14ac:dyDescent="0.4">
      <c r="C819" t="s">
        <v>851</v>
      </c>
      <c r="D819" t="s">
        <v>658</v>
      </c>
      <c r="E819">
        <v>35000</v>
      </c>
    </row>
    <row r="820" spans="3:5" x14ac:dyDescent="0.4">
      <c r="C820" t="s">
        <v>851</v>
      </c>
      <c r="D820" t="s">
        <v>659</v>
      </c>
      <c r="E820">
        <v>31400</v>
      </c>
    </row>
    <row r="821" spans="3:5" x14ac:dyDescent="0.4">
      <c r="C821" t="s">
        <v>851</v>
      </c>
      <c r="D821" t="s">
        <v>660</v>
      </c>
      <c r="E821">
        <v>19000</v>
      </c>
    </row>
    <row r="822" spans="3:5" x14ac:dyDescent="0.4">
      <c r="C822" t="s">
        <v>851</v>
      </c>
      <c r="D822" t="s">
        <v>661</v>
      </c>
      <c r="E822">
        <v>12200</v>
      </c>
    </row>
    <row r="823" spans="3:5" x14ac:dyDescent="0.4">
      <c r="C823" t="s">
        <v>851</v>
      </c>
      <c r="D823" t="s">
        <v>662</v>
      </c>
      <c r="E823">
        <v>14400</v>
      </c>
    </row>
    <row r="824" spans="3:5" x14ac:dyDescent="0.4">
      <c r="C824" t="s">
        <v>851</v>
      </c>
      <c r="D824" t="s">
        <v>663</v>
      </c>
      <c r="E824">
        <v>73900</v>
      </c>
    </row>
    <row r="825" spans="3:5" x14ac:dyDescent="0.4">
      <c r="C825" t="s">
        <v>851</v>
      </c>
      <c r="D825" t="s">
        <v>664</v>
      </c>
      <c r="E825">
        <v>21300</v>
      </c>
    </row>
    <row r="826" spans="3:5" x14ac:dyDescent="0.4">
      <c r="C826" t="s">
        <v>851</v>
      </c>
      <c r="D826" t="s">
        <v>665</v>
      </c>
      <c r="E826">
        <v>27400</v>
      </c>
    </row>
    <row r="827" spans="3:5" x14ac:dyDescent="0.4">
      <c r="C827" t="s">
        <v>851</v>
      </c>
      <c r="D827" t="s">
        <v>666</v>
      </c>
      <c r="E827">
        <v>33400</v>
      </c>
    </row>
    <row r="828" spans="3:5" x14ac:dyDescent="0.4">
      <c r="C828" t="s">
        <v>851</v>
      </c>
      <c r="D828" t="s">
        <v>667</v>
      </c>
      <c r="E828">
        <v>51100</v>
      </c>
    </row>
    <row r="829" spans="3:5" x14ac:dyDescent="0.4">
      <c r="C829" t="s">
        <v>851</v>
      </c>
      <c r="D829" t="s">
        <v>668</v>
      </c>
      <c r="E829">
        <v>43600</v>
      </c>
    </row>
    <row r="830" spans="3:5" x14ac:dyDescent="0.4">
      <c r="C830" t="s">
        <v>851</v>
      </c>
      <c r="D830" t="s">
        <v>669</v>
      </c>
      <c r="E830">
        <v>29400</v>
      </c>
    </row>
    <row r="831" spans="3:5" x14ac:dyDescent="0.4">
      <c r="C831" t="s">
        <v>851</v>
      </c>
      <c r="D831" t="s">
        <v>670</v>
      </c>
      <c r="E831">
        <v>18800</v>
      </c>
    </row>
    <row r="832" spans="3:5" x14ac:dyDescent="0.4">
      <c r="C832" t="s">
        <v>851</v>
      </c>
      <c r="D832" t="s">
        <v>671</v>
      </c>
      <c r="E832">
        <v>24700</v>
      </c>
    </row>
    <row r="833" spans="3:5" x14ac:dyDescent="0.4">
      <c r="C833" t="s">
        <v>851</v>
      </c>
      <c r="D833" t="s">
        <v>672</v>
      </c>
      <c r="E833">
        <v>25100</v>
      </c>
    </row>
    <row r="834" spans="3:5" x14ac:dyDescent="0.4">
      <c r="C834" t="s">
        <v>851</v>
      </c>
      <c r="D834" t="s">
        <v>673</v>
      </c>
      <c r="E834">
        <v>15400</v>
      </c>
    </row>
    <row r="835" spans="3:5" x14ac:dyDescent="0.4">
      <c r="C835" t="s">
        <v>851</v>
      </c>
      <c r="D835" t="s">
        <v>674</v>
      </c>
      <c r="E835">
        <v>27500</v>
      </c>
    </row>
    <row r="836" spans="3:5" x14ac:dyDescent="0.4">
      <c r="C836" t="s">
        <v>851</v>
      </c>
      <c r="D836" t="s">
        <v>675</v>
      </c>
      <c r="E836">
        <v>21600</v>
      </c>
    </row>
    <row r="837" spans="3:5" x14ac:dyDescent="0.4">
      <c r="C837" t="s">
        <v>851</v>
      </c>
      <c r="D837" t="s">
        <v>676</v>
      </c>
      <c r="E837">
        <v>12700</v>
      </c>
    </row>
    <row r="838" spans="3:5" x14ac:dyDescent="0.4">
      <c r="C838" t="s">
        <v>851</v>
      </c>
      <c r="D838" t="s">
        <v>677</v>
      </c>
      <c r="E838">
        <v>26400</v>
      </c>
    </row>
    <row r="839" spans="3:5" x14ac:dyDescent="0.4">
      <c r="C839" t="s">
        <v>851</v>
      </c>
      <c r="D839" t="s">
        <v>678</v>
      </c>
      <c r="E839">
        <v>12300</v>
      </c>
    </row>
    <row r="840" spans="3:5" x14ac:dyDescent="0.4">
      <c r="C840" t="s">
        <v>851</v>
      </c>
      <c r="D840" t="s">
        <v>679</v>
      </c>
      <c r="E840">
        <v>12800</v>
      </c>
    </row>
    <row r="841" spans="3:5" x14ac:dyDescent="0.4">
      <c r="C841" t="s">
        <v>851</v>
      </c>
      <c r="D841" t="s">
        <v>680</v>
      </c>
      <c r="E841">
        <v>30100</v>
      </c>
    </row>
    <row r="842" spans="3:5" x14ac:dyDescent="0.4">
      <c r="C842" t="s">
        <v>851</v>
      </c>
      <c r="D842" t="s">
        <v>681</v>
      </c>
      <c r="E842">
        <v>7100</v>
      </c>
    </row>
    <row r="843" spans="3:5" x14ac:dyDescent="0.4">
      <c r="C843" t="s">
        <v>851</v>
      </c>
      <c r="D843" t="s">
        <v>682</v>
      </c>
      <c r="E843">
        <v>18500</v>
      </c>
    </row>
    <row r="844" spans="3:5" x14ac:dyDescent="0.4">
      <c r="C844" t="s">
        <v>851</v>
      </c>
      <c r="D844" t="s">
        <v>683</v>
      </c>
      <c r="E844">
        <v>42000</v>
      </c>
    </row>
    <row r="845" spans="3:5" x14ac:dyDescent="0.4">
      <c r="C845" t="s">
        <v>851</v>
      </c>
      <c r="D845" t="s">
        <v>684</v>
      </c>
      <c r="E845">
        <v>50400</v>
      </c>
    </row>
    <row r="846" spans="3:5" x14ac:dyDescent="0.4">
      <c r="C846" t="s">
        <v>851</v>
      </c>
      <c r="D846" t="s">
        <v>685</v>
      </c>
      <c r="E846">
        <v>14800</v>
      </c>
    </row>
    <row r="847" spans="3:5" x14ac:dyDescent="0.4">
      <c r="C847" t="s">
        <v>851</v>
      </c>
      <c r="D847" t="s">
        <v>686</v>
      </c>
      <c r="E847">
        <v>61400</v>
      </c>
    </row>
    <row r="848" spans="3:5" x14ac:dyDescent="0.4">
      <c r="C848" t="s">
        <v>851</v>
      </c>
      <c r="D848" t="s">
        <v>687</v>
      </c>
      <c r="E848">
        <v>28200</v>
      </c>
    </row>
    <row r="849" spans="3:5" x14ac:dyDescent="0.4">
      <c r="C849" t="s">
        <v>851</v>
      </c>
      <c r="D849" t="s">
        <v>386</v>
      </c>
      <c r="E849">
        <v>28200</v>
      </c>
    </row>
    <row r="850" spans="3:5" x14ac:dyDescent="0.4">
      <c r="C850" t="s">
        <v>851</v>
      </c>
      <c r="D850" t="s">
        <v>387</v>
      </c>
      <c r="E850">
        <v>26200</v>
      </c>
    </row>
    <row r="851" spans="3:5" x14ac:dyDescent="0.4">
      <c r="C851" t="s">
        <v>851</v>
      </c>
      <c r="D851" t="s">
        <v>388</v>
      </c>
      <c r="E851">
        <v>26300</v>
      </c>
    </row>
    <row r="852" spans="3:5" x14ac:dyDescent="0.4">
      <c r="C852" t="s">
        <v>851</v>
      </c>
      <c r="D852" t="s">
        <v>389</v>
      </c>
      <c r="E852">
        <v>19800</v>
      </c>
    </row>
    <row r="853" spans="3:5" x14ac:dyDescent="0.4">
      <c r="C853" t="s">
        <v>851</v>
      </c>
      <c r="D853" t="s">
        <v>390</v>
      </c>
      <c r="E853">
        <v>24200</v>
      </c>
    </row>
    <row r="854" spans="3:5" x14ac:dyDescent="0.4">
      <c r="C854" t="s">
        <v>851</v>
      </c>
      <c r="D854" t="s">
        <v>391</v>
      </c>
      <c r="E854">
        <v>24000</v>
      </c>
    </row>
    <row r="855" spans="3:5" x14ac:dyDescent="0.4">
      <c r="C855" t="s">
        <v>851</v>
      </c>
      <c r="D855" t="s">
        <v>392</v>
      </c>
      <c r="E855">
        <v>15300</v>
      </c>
    </row>
    <row r="856" spans="3:5" x14ac:dyDescent="0.4">
      <c r="C856" t="s">
        <v>851</v>
      </c>
      <c r="D856" t="s">
        <v>393</v>
      </c>
      <c r="E856">
        <v>24800</v>
      </c>
    </row>
    <row r="857" spans="3:5" x14ac:dyDescent="0.4">
      <c r="C857" t="s">
        <v>851</v>
      </c>
      <c r="D857" t="s">
        <v>394</v>
      </c>
      <c r="E857">
        <v>20400</v>
      </c>
    </row>
    <row r="858" spans="3:5" x14ac:dyDescent="0.4">
      <c r="C858" t="s">
        <v>851</v>
      </c>
      <c r="D858" t="s">
        <v>395</v>
      </c>
      <c r="E858">
        <v>11900</v>
      </c>
    </row>
    <row r="859" spans="3:5" x14ac:dyDescent="0.4">
      <c r="C859" t="s">
        <v>851</v>
      </c>
      <c r="D859" t="s">
        <v>396</v>
      </c>
      <c r="E859">
        <v>39800</v>
      </c>
    </row>
    <row r="860" spans="3:5" x14ac:dyDescent="0.4">
      <c r="C860" t="s">
        <v>851</v>
      </c>
      <c r="D860" t="s">
        <v>397</v>
      </c>
      <c r="E860">
        <v>15900</v>
      </c>
    </row>
    <row r="861" spans="3:5" x14ac:dyDescent="0.4">
      <c r="C861" t="s">
        <v>851</v>
      </c>
      <c r="D861" t="s">
        <v>398</v>
      </c>
      <c r="E861">
        <v>27200</v>
      </c>
    </row>
    <row r="862" spans="3:5" x14ac:dyDescent="0.4">
      <c r="C862" t="s">
        <v>851</v>
      </c>
      <c r="D862" t="s">
        <v>399</v>
      </c>
      <c r="E862">
        <v>16300</v>
      </c>
    </row>
    <row r="863" spans="3:5" x14ac:dyDescent="0.4">
      <c r="C863" t="s">
        <v>851</v>
      </c>
      <c r="D863" t="s">
        <v>400</v>
      </c>
      <c r="E863">
        <v>18900</v>
      </c>
    </row>
    <row r="864" spans="3:5" x14ac:dyDescent="0.4">
      <c r="C864" t="s">
        <v>851</v>
      </c>
      <c r="D864" t="s">
        <v>401</v>
      </c>
      <c r="E864">
        <v>11400</v>
      </c>
    </row>
    <row r="865" spans="3:5" x14ac:dyDescent="0.4">
      <c r="C865" t="s">
        <v>851</v>
      </c>
      <c r="D865" t="s">
        <v>402</v>
      </c>
      <c r="E865">
        <v>16500</v>
      </c>
    </row>
    <row r="866" spans="3:5" x14ac:dyDescent="0.4">
      <c r="C866" t="s">
        <v>851</v>
      </c>
      <c r="D866" t="s">
        <v>403</v>
      </c>
      <c r="E866">
        <v>13200</v>
      </c>
    </row>
    <row r="867" spans="3:5" x14ac:dyDescent="0.4">
      <c r="C867" t="s">
        <v>851</v>
      </c>
      <c r="D867" t="s">
        <v>404</v>
      </c>
      <c r="E867">
        <v>20000</v>
      </c>
    </row>
    <row r="868" spans="3:5" x14ac:dyDescent="0.4">
      <c r="C868" t="s">
        <v>851</v>
      </c>
      <c r="D868" t="s">
        <v>405</v>
      </c>
      <c r="E868">
        <v>11900</v>
      </c>
    </row>
    <row r="869" spans="3:5" x14ac:dyDescent="0.4">
      <c r="C869" t="s">
        <v>851</v>
      </c>
      <c r="D869" t="s">
        <v>406</v>
      </c>
      <c r="E869">
        <v>8900</v>
      </c>
    </row>
    <row r="870" spans="3:5" x14ac:dyDescent="0.4">
      <c r="C870" t="s">
        <v>851</v>
      </c>
      <c r="D870" t="s">
        <v>407</v>
      </c>
      <c r="E870">
        <v>14300</v>
      </c>
    </row>
    <row r="871" spans="3:5" x14ac:dyDescent="0.4">
      <c r="C871" t="s">
        <v>851</v>
      </c>
      <c r="D871" t="s">
        <v>408</v>
      </c>
      <c r="E871">
        <v>6900</v>
      </c>
    </row>
    <row r="872" spans="3:5" x14ac:dyDescent="0.4">
      <c r="C872" t="s">
        <v>851</v>
      </c>
      <c r="D872" t="s">
        <v>409</v>
      </c>
      <c r="E872">
        <v>11200</v>
      </c>
    </row>
    <row r="873" spans="3:5" x14ac:dyDescent="0.4">
      <c r="C873" t="s">
        <v>851</v>
      </c>
      <c r="D873" t="s">
        <v>410</v>
      </c>
      <c r="E873">
        <v>11800</v>
      </c>
    </row>
    <row r="874" spans="3:5" x14ac:dyDescent="0.4">
      <c r="C874" t="s">
        <v>851</v>
      </c>
      <c r="D874" t="s">
        <v>411</v>
      </c>
      <c r="E874">
        <v>6500</v>
      </c>
    </row>
    <row r="875" spans="3:5" x14ac:dyDescent="0.4">
      <c r="C875" t="s">
        <v>851</v>
      </c>
      <c r="D875" t="s">
        <v>412</v>
      </c>
      <c r="E875">
        <v>24200</v>
      </c>
    </row>
    <row r="876" spans="3:5" x14ac:dyDescent="0.4">
      <c r="C876" t="s">
        <v>851</v>
      </c>
      <c r="D876" t="s">
        <v>413</v>
      </c>
      <c r="E876">
        <v>10100</v>
      </c>
    </row>
    <row r="877" spans="3:5" x14ac:dyDescent="0.4">
      <c r="C877" t="s">
        <v>851</v>
      </c>
      <c r="D877" t="s">
        <v>414</v>
      </c>
      <c r="E877">
        <v>11600</v>
      </c>
    </row>
    <row r="878" spans="3:5" x14ac:dyDescent="0.4">
      <c r="C878" t="s">
        <v>851</v>
      </c>
      <c r="D878" t="s">
        <v>415</v>
      </c>
      <c r="E878">
        <v>5300</v>
      </c>
    </row>
    <row r="879" spans="3:5" x14ac:dyDescent="0.4">
      <c r="C879" t="s">
        <v>851</v>
      </c>
      <c r="D879" t="s">
        <v>416</v>
      </c>
      <c r="E879">
        <v>9200</v>
      </c>
    </row>
    <row r="880" spans="3:5" x14ac:dyDescent="0.4">
      <c r="C880" t="s">
        <v>851</v>
      </c>
      <c r="D880" t="s">
        <v>417</v>
      </c>
      <c r="E880">
        <v>8900</v>
      </c>
    </row>
    <row r="881" spans="3:5" x14ac:dyDescent="0.4">
      <c r="C881" t="s">
        <v>851</v>
      </c>
      <c r="D881" t="s">
        <v>418</v>
      </c>
      <c r="E881">
        <v>1800</v>
      </c>
    </row>
    <row r="882" spans="3:5" x14ac:dyDescent="0.4">
      <c r="C882" t="s">
        <v>851</v>
      </c>
      <c r="D882" t="s">
        <v>419</v>
      </c>
      <c r="E882">
        <v>18700</v>
      </c>
    </row>
    <row r="883" spans="3:5" x14ac:dyDescent="0.4">
      <c r="C883" t="s">
        <v>851</v>
      </c>
      <c r="D883" t="s">
        <v>420</v>
      </c>
      <c r="E883">
        <v>4500</v>
      </c>
    </row>
    <row r="884" spans="3:5" x14ac:dyDescent="0.4">
      <c r="C884" t="s">
        <v>851</v>
      </c>
      <c r="D884" t="s">
        <v>421</v>
      </c>
      <c r="E884">
        <v>9300</v>
      </c>
    </row>
    <row r="885" spans="3:5" x14ac:dyDescent="0.4">
      <c r="C885" t="s">
        <v>851</v>
      </c>
      <c r="D885" t="s">
        <v>422</v>
      </c>
      <c r="E885">
        <v>6500</v>
      </c>
    </row>
    <row r="886" spans="3:5" x14ac:dyDescent="0.4">
      <c r="C886" t="s">
        <v>851</v>
      </c>
      <c r="D886" t="s">
        <v>423</v>
      </c>
      <c r="E886">
        <v>6000</v>
      </c>
    </row>
    <row r="887" spans="3:5" x14ac:dyDescent="0.4">
      <c r="C887" t="s">
        <v>851</v>
      </c>
      <c r="D887" t="s">
        <v>424</v>
      </c>
      <c r="E887">
        <v>29000</v>
      </c>
    </row>
    <row r="888" spans="3:5" x14ac:dyDescent="0.4">
      <c r="C888" t="s">
        <v>851</v>
      </c>
      <c r="D888" t="s">
        <v>425</v>
      </c>
      <c r="E888">
        <v>10400</v>
      </c>
    </row>
    <row r="889" spans="3:5" x14ac:dyDescent="0.4">
      <c r="C889" t="s">
        <v>851</v>
      </c>
      <c r="D889" t="s">
        <v>426</v>
      </c>
      <c r="E889">
        <v>6100</v>
      </c>
    </row>
    <row r="890" spans="3:5" x14ac:dyDescent="0.4">
      <c r="C890" t="s">
        <v>851</v>
      </c>
      <c r="D890" t="s">
        <v>427</v>
      </c>
      <c r="E890">
        <v>10900</v>
      </c>
    </row>
    <row r="891" spans="3:5" x14ac:dyDescent="0.4">
      <c r="C891" t="s">
        <v>851</v>
      </c>
      <c r="D891" t="s">
        <v>428</v>
      </c>
      <c r="E891">
        <v>10500</v>
      </c>
    </row>
    <row r="892" spans="3:5" x14ac:dyDescent="0.4">
      <c r="C892" t="s">
        <v>851</v>
      </c>
      <c r="D892" t="s">
        <v>429</v>
      </c>
      <c r="E892">
        <v>1300</v>
      </c>
    </row>
    <row r="893" spans="3:5" x14ac:dyDescent="0.4">
      <c r="C893" t="s">
        <v>851</v>
      </c>
      <c r="D893" t="s">
        <v>430</v>
      </c>
      <c r="E893">
        <v>3500</v>
      </c>
    </row>
    <row r="894" spans="3:5" x14ac:dyDescent="0.4">
      <c r="C894" t="s">
        <v>851</v>
      </c>
      <c r="D894" t="s">
        <v>431</v>
      </c>
      <c r="E894">
        <v>7400</v>
      </c>
    </row>
    <row r="895" spans="3:5" x14ac:dyDescent="0.4">
      <c r="C895" t="s">
        <v>851</v>
      </c>
      <c r="D895" t="s">
        <v>432</v>
      </c>
      <c r="E895">
        <v>4200</v>
      </c>
    </row>
    <row r="896" spans="3:5" x14ac:dyDescent="0.4">
      <c r="C896" t="s">
        <v>851</v>
      </c>
      <c r="D896" t="s">
        <v>433</v>
      </c>
      <c r="E896">
        <v>15900</v>
      </c>
    </row>
    <row r="897" spans="3:5" x14ac:dyDescent="0.4">
      <c r="C897" t="s">
        <v>851</v>
      </c>
      <c r="D897" t="s">
        <v>434</v>
      </c>
      <c r="E897">
        <v>8100</v>
      </c>
    </row>
    <row r="898" spans="3:5" x14ac:dyDescent="0.4">
      <c r="C898" t="s">
        <v>851</v>
      </c>
      <c r="D898" t="s">
        <v>435</v>
      </c>
      <c r="E898">
        <v>9100</v>
      </c>
    </row>
    <row r="899" spans="3:5" x14ac:dyDescent="0.4">
      <c r="C899" t="s">
        <v>851</v>
      </c>
      <c r="D899" t="s">
        <v>436</v>
      </c>
      <c r="E899">
        <v>4100</v>
      </c>
    </row>
    <row r="900" spans="3:5" x14ac:dyDescent="0.4">
      <c r="C900" t="s">
        <v>851</v>
      </c>
      <c r="D900" t="s">
        <v>437</v>
      </c>
      <c r="E900">
        <v>4500</v>
      </c>
    </row>
    <row r="901" spans="3:5" x14ac:dyDescent="0.4">
      <c r="C901" t="s">
        <v>851</v>
      </c>
      <c r="D901" t="s">
        <v>438</v>
      </c>
      <c r="E901">
        <v>9600</v>
      </c>
    </row>
    <row r="902" spans="3:5" x14ac:dyDescent="0.4">
      <c r="C902" t="s">
        <v>851</v>
      </c>
      <c r="D902" t="s">
        <v>439</v>
      </c>
      <c r="E902">
        <v>31700</v>
      </c>
    </row>
    <row r="903" spans="3:5" x14ac:dyDescent="0.4">
      <c r="C903" t="s">
        <v>851</v>
      </c>
      <c r="D903" t="s">
        <v>440</v>
      </c>
      <c r="E903">
        <v>4100</v>
      </c>
    </row>
    <row r="904" spans="3:5" x14ac:dyDescent="0.4">
      <c r="C904" t="s">
        <v>851</v>
      </c>
      <c r="D904" t="s">
        <v>441</v>
      </c>
      <c r="E904">
        <v>9100</v>
      </c>
    </row>
    <row r="905" spans="3:5" x14ac:dyDescent="0.4">
      <c r="C905" t="s">
        <v>851</v>
      </c>
      <c r="D905" t="s">
        <v>442</v>
      </c>
      <c r="E905">
        <v>20900</v>
      </c>
    </row>
    <row r="906" spans="3:5" x14ac:dyDescent="0.4">
      <c r="C906" t="s">
        <v>851</v>
      </c>
      <c r="D906" t="s">
        <v>443</v>
      </c>
      <c r="E906">
        <v>34400</v>
      </c>
    </row>
    <row r="907" spans="3:5" x14ac:dyDescent="0.4">
      <c r="C907" t="s">
        <v>851</v>
      </c>
      <c r="D907" t="s">
        <v>444</v>
      </c>
      <c r="E907">
        <v>5300</v>
      </c>
    </row>
    <row r="908" spans="3:5" x14ac:dyDescent="0.4">
      <c r="C908" t="s">
        <v>851</v>
      </c>
      <c r="D908" t="s">
        <v>445</v>
      </c>
      <c r="E908">
        <v>13100</v>
      </c>
    </row>
    <row r="909" spans="3:5" x14ac:dyDescent="0.4">
      <c r="C909" t="s">
        <v>851</v>
      </c>
      <c r="D909" t="s">
        <v>446</v>
      </c>
      <c r="E909">
        <v>3600</v>
      </c>
    </row>
    <row r="910" spans="3:5" x14ac:dyDescent="0.4">
      <c r="C910" t="s">
        <v>851</v>
      </c>
      <c r="D910" t="s">
        <v>447</v>
      </c>
      <c r="E910">
        <v>15900</v>
      </c>
    </row>
    <row r="911" spans="3:5" x14ac:dyDescent="0.4">
      <c r="C911" t="s">
        <v>851</v>
      </c>
      <c r="D911" t="s">
        <v>448</v>
      </c>
      <c r="E911">
        <v>12600</v>
      </c>
    </row>
    <row r="912" spans="3:5" x14ac:dyDescent="0.4">
      <c r="C912" t="s">
        <v>851</v>
      </c>
      <c r="D912" t="s">
        <v>449</v>
      </c>
      <c r="E912">
        <v>11600</v>
      </c>
    </row>
    <row r="913" spans="3:5" x14ac:dyDescent="0.4">
      <c r="C913" t="s">
        <v>851</v>
      </c>
      <c r="D913" t="s">
        <v>450</v>
      </c>
      <c r="E913">
        <v>11000</v>
      </c>
    </row>
    <row r="914" spans="3:5" x14ac:dyDescent="0.4">
      <c r="C914" t="s">
        <v>851</v>
      </c>
      <c r="D914" t="s">
        <v>451</v>
      </c>
      <c r="E914">
        <v>6100</v>
      </c>
    </row>
    <row r="915" spans="3:5" x14ac:dyDescent="0.4">
      <c r="C915" t="s">
        <v>851</v>
      </c>
      <c r="D915" t="s">
        <v>452</v>
      </c>
      <c r="E915">
        <v>7100</v>
      </c>
    </row>
    <row r="916" spans="3:5" x14ac:dyDescent="0.4">
      <c r="C916" t="s">
        <v>851</v>
      </c>
      <c r="D916" t="s">
        <v>453</v>
      </c>
      <c r="E916">
        <v>3200</v>
      </c>
    </row>
    <row r="917" spans="3:5" x14ac:dyDescent="0.4">
      <c r="C917" t="s">
        <v>851</v>
      </c>
      <c r="D917" t="s">
        <v>454</v>
      </c>
      <c r="E917">
        <v>22200</v>
      </c>
    </row>
    <row r="918" spans="3:5" x14ac:dyDescent="0.4">
      <c r="C918" t="s">
        <v>851</v>
      </c>
      <c r="D918" t="s">
        <v>455</v>
      </c>
      <c r="E918">
        <v>8300</v>
      </c>
    </row>
    <row r="919" spans="3:5" x14ac:dyDescent="0.4">
      <c r="C919" t="s">
        <v>851</v>
      </c>
      <c r="D919" t="s">
        <v>456</v>
      </c>
      <c r="E919">
        <v>4200</v>
      </c>
    </row>
    <row r="920" spans="3:5" x14ac:dyDescent="0.4">
      <c r="C920" t="s">
        <v>851</v>
      </c>
      <c r="D920" t="s">
        <v>457</v>
      </c>
      <c r="E920">
        <v>3500</v>
      </c>
    </row>
    <row r="921" spans="3:5" x14ac:dyDescent="0.4">
      <c r="C921" t="s">
        <v>851</v>
      </c>
      <c r="D921" t="s">
        <v>458</v>
      </c>
      <c r="E921">
        <v>14900</v>
      </c>
    </row>
    <row r="922" spans="3:5" x14ac:dyDescent="0.4">
      <c r="C922" t="s">
        <v>851</v>
      </c>
      <c r="D922" t="s">
        <v>459</v>
      </c>
      <c r="E922">
        <v>2800</v>
      </c>
    </row>
    <row r="923" spans="3:5" x14ac:dyDescent="0.4">
      <c r="C923" t="s">
        <v>851</v>
      </c>
      <c r="D923" t="s">
        <v>460</v>
      </c>
      <c r="E923">
        <v>10300</v>
      </c>
    </row>
    <row r="924" spans="3:5" x14ac:dyDescent="0.4">
      <c r="C924" t="s">
        <v>851</v>
      </c>
      <c r="D924" t="s">
        <v>461</v>
      </c>
      <c r="E924">
        <v>1700</v>
      </c>
    </row>
    <row r="925" spans="3:5" x14ac:dyDescent="0.4">
      <c r="C925" t="s">
        <v>851</v>
      </c>
      <c r="D925" t="s">
        <v>462</v>
      </c>
      <c r="E925">
        <v>1900</v>
      </c>
    </row>
    <row r="926" spans="3:5" x14ac:dyDescent="0.4">
      <c r="C926" t="s">
        <v>851</v>
      </c>
      <c r="D926" t="s">
        <v>463</v>
      </c>
      <c r="E926">
        <v>19400</v>
      </c>
    </row>
    <row r="927" spans="3:5" x14ac:dyDescent="0.4">
      <c r="C927" t="s">
        <v>851</v>
      </c>
      <c r="D927" t="s">
        <v>464</v>
      </c>
      <c r="E927">
        <v>3200</v>
      </c>
    </row>
    <row r="928" spans="3:5" x14ac:dyDescent="0.4">
      <c r="C928" t="s">
        <v>851</v>
      </c>
      <c r="D928" t="s">
        <v>465</v>
      </c>
      <c r="E928">
        <v>18900</v>
      </c>
    </row>
    <row r="929" spans="3:5" x14ac:dyDescent="0.4">
      <c r="C929" t="s">
        <v>851</v>
      </c>
      <c r="D929" t="s">
        <v>466</v>
      </c>
      <c r="E929">
        <v>18200</v>
      </c>
    </row>
    <row r="930" spans="3:5" x14ac:dyDescent="0.4">
      <c r="C930" t="s">
        <v>851</v>
      </c>
      <c r="D930" t="s">
        <v>467</v>
      </c>
      <c r="E930">
        <v>6400</v>
      </c>
    </row>
    <row r="931" spans="3:5" x14ac:dyDescent="0.4">
      <c r="C931" t="s">
        <v>851</v>
      </c>
      <c r="D931" t="s">
        <v>468</v>
      </c>
      <c r="E931">
        <v>3900</v>
      </c>
    </row>
    <row r="932" spans="3:5" x14ac:dyDescent="0.4">
      <c r="C932" t="s">
        <v>851</v>
      </c>
      <c r="D932" t="s">
        <v>469</v>
      </c>
      <c r="E932">
        <v>21800</v>
      </c>
    </row>
    <row r="933" spans="3:5" x14ac:dyDescent="0.4">
      <c r="C933" t="s">
        <v>851</v>
      </c>
      <c r="D933" t="s">
        <v>470</v>
      </c>
      <c r="E933">
        <v>9800</v>
      </c>
    </row>
    <row r="934" spans="3:5" x14ac:dyDescent="0.4">
      <c r="C934" t="s">
        <v>851</v>
      </c>
      <c r="D934" t="s">
        <v>471</v>
      </c>
      <c r="E934">
        <v>37000</v>
      </c>
    </row>
    <row r="935" spans="3:5" x14ac:dyDescent="0.4">
      <c r="C935" t="s">
        <v>851</v>
      </c>
      <c r="D935" t="s">
        <v>472</v>
      </c>
      <c r="E935">
        <v>8300</v>
      </c>
    </row>
    <row r="936" spans="3:5" x14ac:dyDescent="0.4">
      <c r="C936" t="s">
        <v>851</v>
      </c>
      <c r="D936" t="s">
        <v>473</v>
      </c>
      <c r="E936">
        <v>4400</v>
      </c>
    </row>
    <row r="937" spans="3:5" x14ac:dyDescent="0.4">
      <c r="C937" t="s">
        <v>851</v>
      </c>
      <c r="D937" t="s">
        <v>474</v>
      </c>
      <c r="E937">
        <v>3900</v>
      </c>
    </row>
    <row r="938" spans="3:5" x14ac:dyDescent="0.4">
      <c r="C938" t="s">
        <v>851</v>
      </c>
      <c r="D938" t="s">
        <v>475</v>
      </c>
      <c r="E938">
        <v>13800</v>
      </c>
    </row>
    <row r="939" spans="3:5" x14ac:dyDescent="0.4">
      <c r="C939" t="s">
        <v>851</v>
      </c>
      <c r="D939" t="s">
        <v>476</v>
      </c>
      <c r="E939">
        <v>1400</v>
      </c>
    </row>
    <row r="940" spans="3:5" x14ac:dyDescent="0.4">
      <c r="C940" t="s">
        <v>851</v>
      </c>
      <c r="D940" t="s">
        <v>477</v>
      </c>
      <c r="E940">
        <v>7800</v>
      </c>
    </row>
    <row r="941" spans="3:5" x14ac:dyDescent="0.4">
      <c r="C941" t="s">
        <v>851</v>
      </c>
      <c r="D941" t="s">
        <v>478</v>
      </c>
      <c r="E941">
        <v>15600</v>
      </c>
    </row>
    <row r="942" spans="3:5" x14ac:dyDescent="0.4">
      <c r="C942" t="s">
        <v>851</v>
      </c>
      <c r="D942" t="s">
        <v>479</v>
      </c>
      <c r="E942">
        <v>10400</v>
      </c>
    </row>
    <row r="943" spans="3:5" x14ac:dyDescent="0.4">
      <c r="C943" t="s">
        <v>851</v>
      </c>
      <c r="D943" t="s">
        <v>480</v>
      </c>
      <c r="E943">
        <v>6500</v>
      </c>
    </row>
    <row r="944" spans="3:5" x14ac:dyDescent="0.4">
      <c r="C944" t="s">
        <v>851</v>
      </c>
      <c r="D944" t="s">
        <v>481</v>
      </c>
      <c r="E944">
        <v>24300</v>
      </c>
    </row>
    <row r="945" spans="3:5" x14ac:dyDescent="0.4">
      <c r="C945" t="s">
        <v>851</v>
      </c>
      <c r="D945" t="s">
        <v>482</v>
      </c>
      <c r="E945">
        <v>5700</v>
      </c>
    </row>
    <row r="946" spans="3:5" x14ac:dyDescent="0.4">
      <c r="C946" t="s">
        <v>851</v>
      </c>
      <c r="D946" t="s">
        <v>483</v>
      </c>
      <c r="E946">
        <v>7100</v>
      </c>
    </row>
    <row r="947" spans="3:5" x14ac:dyDescent="0.4">
      <c r="C947" t="s">
        <v>851</v>
      </c>
      <c r="D947" t="s">
        <v>484</v>
      </c>
      <c r="E947">
        <v>8700</v>
      </c>
    </row>
    <row r="948" spans="3:5" x14ac:dyDescent="0.4">
      <c r="C948" t="s">
        <v>851</v>
      </c>
      <c r="D948" t="s">
        <v>485</v>
      </c>
      <c r="E948">
        <v>7300</v>
      </c>
    </row>
    <row r="949" spans="3:5" x14ac:dyDescent="0.4">
      <c r="C949" t="s">
        <v>851</v>
      </c>
      <c r="D949" t="s">
        <v>486</v>
      </c>
      <c r="E949">
        <v>41100</v>
      </c>
    </row>
    <row r="950" spans="3:5" x14ac:dyDescent="0.4">
      <c r="C950" t="s">
        <v>851</v>
      </c>
      <c r="D950" t="s">
        <v>487</v>
      </c>
      <c r="E950">
        <v>14900</v>
      </c>
    </row>
    <row r="951" spans="3:5" x14ac:dyDescent="0.4">
      <c r="C951" t="s">
        <v>851</v>
      </c>
      <c r="D951" t="s">
        <v>488</v>
      </c>
      <c r="E951">
        <v>500</v>
      </c>
    </row>
    <row r="952" spans="3:5" x14ac:dyDescent="0.4">
      <c r="C952" t="s">
        <v>851</v>
      </c>
      <c r="D952" t="s">
        <v>489</v>
      </c>
      <c r="E952">
        <v>6100</v>
      </c>
    </row>
    <row r="953" spans="3:5" x14ac:dyDescent="0.4">
      <c r="C953" t="s">
        <v>851</v>
      </c>
      <c r="D953" t="s">
        <v>490</v>
      </c>
      <c r="E953">
        <v>9300</v>
      </c>
    </row>
    <row r="954" spans="3:5" x14ac:dyDescent="0.4">
      <c r="C954" t="s">
        <v>851</v>
      </c>
      <c r="D954" t="s">
        <v>491</v>
      </c>
      <c r="E954">
        <v>8900</v>
      </c>
    </row>
    <row r="955" spans="3:5" x14ac:dyDescent="0.4">
      <c r="C955" t="s">
        <v>851</v>
      </c>
      <c r="D955" t="s">
        <v>492</v>
      </c>
      <c r="E955">
        <v>4900</v>
      </c>
    </row>
    <row r="956" spans="3:5" x14ac:dyDescent="0.4">
      <c r="C956" t="s">
        <v>851</v>
      </c>
      <c r="D956" t="s">
        <v>493</v>
      </c>
      <c r="E956">
        <v>16500</v>
      </c>
    </row>
    <row r="957" spans="3:5" x14ac:dyDescent="0.4">
      <c r="C957" t="s">
        <v>851</v>
      </c>
      <c r="D957" t="s">
        <v>494</v>
      </c>
      <c r="E957">
        <v>3900</v>
      </c>
    </row>
    <row r="958" spans="3:5" x14ac:dyDescent="0.4">
      <c r="C958" t="s">
        <v>851</v>
      </c>
      <c r="D958" t="s">
        <v>495</v>
      </c>
      <c r="E958">
        <v>15700</v>
      </c>
    </row>
    <row r="959" spans="3:5" x14ac:dyDescent="0.4">
      <c r="C959" t="s">
        <v>851</v>
      </c>
      <c r="D959" t="s">
        <v>496</v>
      </c>
      <c r="E959">
        <v>18400</v>
      </c>
    </row>
    <row r="960" spans="3:5" x14ac:dyDescent="0.4">
      <c r="C960" t="s">
        <v>851</v>
      </c>
      <c r="D960" t="s">
        <v>497</v>
      </c>
      <c r="E960">
        <v>3500</v>
      </c>
    </row>
    <row r="961" spans="3:5" x14ac:dyDescent="0.4">
      <c r="C961" t="s">
        <v>851</v>
      </c>
      <c r="D961" t="s">
        <v>498</v>
      </c>
      <c r="E961">
        <v>9000</v>
      </c>
    </row>
    <row r="962" spans="3:5" x14ac:dyDescent="0.4">
      <c r="C962" t="s">
        <v>851</v>
      </c>
      <c r="D962" t="s">
        <v>499</v>
      </c>
      <c r="E962">
        <v>4400</v>
      </c>
    </row>
    <row r="963" spans="3:5" x14ac:dyDescent="0.4">
      <c r="C963" t="s">
        <v>851</v>
      </c>
      <c r="D963" t="s">
        <v>500</v>
      </c>
      <c r="E963">
        <v>12100</v>
      </c>
    </row>
    <row r="964" spans="3:5" x14ac:dyDescent="0.4">
      <c r="C964" t="s">
        <v>851</v>
      </c>
      <c r="D964" t="s">
        <v>501</v>
      </c>
      <c r="E964">
        <v>6600</v>
      </c>
    </row>
    <row r="965" spans="3:5" x14ac:dyDescent="0.4">
      <c r="C965" t="s">
        <v>851</v>
      </c>
      <c r="D965" t="s">
        <v>502</v>
      </c>
      <c r="E965">
        <v>19500</v>
      </c>
    </row>
    <row r="966" spans="3:5" x14ac:dyDescent="0.4">
      <c r="C966" t="s">
        <v>851</v>
      </c>
      <c r="D966" t="s">
        <v>503</v>
      </c>
      <c r="E966">
        <v>13500</v>
      </c>
    </row>
    <row r="967" spans="3:5" x14ac:dyDescent="0.4">
      <c r="C967" t="s">
        <v>851</v>
      </c>
      <c r="D967" t="s">
        <v>504</v>
      </c>
      <c r="E967">
        <v>5800</v>
      </c>
    </row>
    <row r="968" spans="3:5" x14ac:dyDescent="0.4">
      <c r="C968" t="s">
        <v>851</v>
      </c>
      <c r="D968" t="s">
        <v>505</v>
      </c>
      <c r="E968">
        <v>9900</v>
      </c>
    </row>
    <row r="969" spans="3:5" x14ac:dyDescent="0.4">
      <c r="C969" t="s">
        <v>851</v>
      </c>
      <c r="D969" t="s">
        <v>688</v>
      </c>
      <c r="E969">
        <v>14400</v>
      </c>
    </row>
    <row r="970" spans="3:5" x14ac:dyDescent="0.4">
      <c r="C970" t="s">
        <v>851</v>
      </c>
      <c r="D970" t="s">
        <v>689</v>
      </c>
      <c r="E970">
        <v>2900</v>
      </c>
    </row>
    <row r="971" spans="3:5" x14ac:dyDescent="0.4">
      <c r="C971" t="s">
        <v>851</v>
      </c>
      <c r="D971" t="s">
        <v>690</v>
      </c>
      <c r="E971">
        <v>21900</v>
      </c>
    </row>
    <row r="972" spans="3:5" x14ac:dyDescent="0.4">
      <c r="C972" t="s">
        <v>851</v>
      </c>
      <c r="D972" t="s">
        <v>691</v>
      </c>
      <c r="E972">
        <v>13800</v>
      </c>
    </row>
    <row r="973" spans="3:5" x14ac:dyDescent="0.4">
      <c r="C973" t="s">
        <v>851</v>
      </c>
      <c r="D973" t="s">
        <v>692</v>
      </c>
      <c r="E973">
        <v>12000</v>
      </c>
    </row>
    <row r="974" spans="3:5" x14ac:dyDescent="0.4">
      <c r="C974" t="s">
        <v>851</v>
      </c>
      <c r="D974" t="s">
        <v>693</v>
      </c>
      <c r="E974">
        <v>17000</v>
      </c>
    </row>
    <row r="975" spans="3:5" x14ac:dyDescent="0.4">
      <c r="C975" t="s">
        <v>851</v>
      </c>
      <c r="D975" t="s">
        <v>694</v>
      </c>
      <c r="E975">
        <v>14900</v>
      </c>
    </row>
    <row r="976" spans="3:5" x14ac:dyDescent="0.4">
      <c r="C976" t="s">
        <v>851</v>
      </c>
      <c r="D976" t="s">
        <v>695</v>
      </c>
      <c r="E976">
        <v>8800</v>
      </c>
    </row>
    <row r="977" spans="3:5" x14ac:dyDescent="0.4">
      <c r="C977" t="s">
        <v>851</v>
      </c>
      <c r="D977" t="s">
        <v>696</v>
      </c>
      <c r="E977">
        <v>21700</v>
      </c>
    </row>
    <row r="978" spans="3:5" x14ac:dyDescent="0.4">
      <c r="C978" t="s">
        <v>851</v>
      </c>
      <c r="D978" t="s">
        <v>697</v>
      </c>
      <c r="E978">
        <v>27300</v>
      </c>
    </row>
    <row r="979" spans="3:5" x14ac:dyDescent="0.4">
      <c r="C979" t="s">
        <v>851</v>
      </c>
      <c r="D979" t="s">
        <v>698</v>
      </c>
      <c r="E979">
        <v>14900</v>
      </c>
    </row>
    <row r="980" spans="3:5" x14ac:dyDescent="0.4">
      <c r="C980" t="s">
        <v>851</v>
      </c>
      <c r="D980" t="s">
        <v>699</v>
      </c>
      <c r="E980">
        <v>11700</v>
      </c>
    </row>
    <row r="981" spans="3:5" x14ac:dyDescent="0.4">
      <c r="C981" t="s">
        <v>851</v>
      </c>
      <c r="D981" t="s">
        <v>700</v>
      </c>
      <c r="E981">
        <v>10000</v>
      </c>
    </row>
    <row r="982" spans="3:5" x14ac:dyDescent="0.4">
      <c r="C982" t="s">
        <v>851</v>
      </c>
      <c r="D982" t="s">
        <v>701</v>
      </c>
      <c r="E982">
        <v>15400</v>
      </c>
    </row>
    <row r="983" spans="3:5" x14ac:dyDescent="0.4">
      <c r="C983" t="s">
        <v>851</v>
      </c>
      <c r="D983" t="s">
        <v>702</v>
      </c>
      <c r="E983">
        <v>9500</v>
      </c>
    </row>
    <row r="984" spans="3:5" x14ac:dyDescent="0.4">
      <c r="C984" t="s">
        <v>851</v>
      </c>
      <c r="D984" t="s">
        <v>703</v>
      </c>
      <c r="E984">
        <v>9500</v>
      </c>
    </row>
    <row r="985" spans="3:5" x14ac:dyDescent="0.4">
      <c r="C985" t="s">
        <v>851</v>
      </c>
      <c r="D985" t="s">
        <v>704</v>
      </c>
      <c r="E985">
        <v>41900</v>
      </c>
    </row>
    <row r="986" spans="3:5" x14ac:dyDescent="0.4">
      <c r="C986" t="s">
        <v>851</v>
      </c>
      <c r="D986" t="s">
        <v>705</v>
      </c>
      <c r="E986">
        <v>14400</v>
      </c>
    </row>
    <row r="987" spans="3:5" x14ac:dyDescent="0.4">
      <c r="C987" t="s">
        <v>851</v>
      </c>
      <c r="D987" t="s">
        <v>706</v>
      </c>
      <c r="E987">
        <v>6600</v>
      </c>
    </row>
    <row r="988" spans="3:5" x14ac:dyDescent="0.4">
      <c r="C988" t="s">
        <v>851</v>
      </c>
      <c r="D988" t="s">
        <v>707</v>
      </c>
      <c r="E988">
        <v>17200</v>
      </c>
    </row>
    <row r="989" spans="3:5" x14ac:dyDescent="0.4">
      <c r="C989" t="s">
        <v>851</v>
      </c>
      <c r="D989" t="s">
        <v>708</v>
      </c>
      <c r="E989">
        <v>39800</v>
      </c>
    </row>
    <row r="990" spans="3:5" x14ac:dyDescent="0.4">
      <c r="C990" t="s">
        <v>851</v>
      </c>
      <c r="D990" t="s">
        <v>709</v>
      </c>
      <c r="E990">
        <v>27400</v>
      </c>
    </row>
    <row r="991" spans="3:5" x14ac:dyDescent="0.4">
      <c r="C991" t="s">
        <v>851</v>
      </c>
      <c r="D991" t="s">
        <v>710</v>
      </c>
      <c r="E991">
        <v>22100</v>
      </c>
    </row>
    <row r="992" spans="3:5" x14ac:dyDescent="0.4">
      <c r="C992" t="s">
        <v>851</v>
      </c>
      <c r="D992" t="s">
        <v>711</v>
      </c>
      <c r="E992">
        <v>25800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602600</v>
      </c>
    </row>
    <row r="999" spans="3:5" x14ac:dyDescent="0.4">
      <c r="C999" t="s">
        <v>852</v>
      </c>
      <c r="D999" t="s">
        <v>506</v>
      </c>
      <c r="E999">
        <v>0</v>
      </c>
    </row>
    <row r="1000" spans="3:5" x14ac:dyDescent="0.4">
      <c r="C1000" t="s">
        <v>852</v>
      </c>
      <c r="D1000" t="s">
        <v>507</v>
      </c>
      <c r="E1000">
        <v>0</v>
      </c>
    </row>
    <row r="1001" spans="3:5" x14ac:dyDescent="0.4">
      <c r="C1001" t="s">
        <v>852</v>
      </c>
      <c r="D1001" t="s">
        <v>508</v>
      </c>
      <c r="E1001">
        <v>0</v>
      </c>
    </row>
    <row r="1002" spans="3:5" x14ac:dyDescent="0.4">
      <c r="C1002" t="s">
        <v>852</v>
      </c>
      <c r="D1002" t="s">
        <v>509</v>
      </c>
      <c r="E1002">
        <v>390000</v>
      </c>
    </row>
    <row r="1003" spans="3:5" x14ac:dyDescent="0.4">
      <c r="C1003" t="s">
        <v>852</v>
      </c>
      <c r="D1003" t="s">
        <v>510</v>
      </c>
      <c r="E1003">
        <v>97500</v>
      </c>
    </row>
    <row r="1004" spans="3:5" x14ac:dyDescent="0.4">
      <c r="C1004" t="s">
        <v>852</v>
      </c>
      <c r="D1004" t="s">
        <v>511</v>
      </c>
      <c r="E1004">
        <v>44200</v>
      </c>
    </row>
    <row r="1005" spans="3:5" x14ac:dyDescent="0.4">
      <c r="C1005" t="s">
        <v>852</v>
      </c>
      <c r="D1005" t="s">
        <v>512</v>
      </c>
      <c r="E1005">
        <v>92800</v>
      </c>
    </row>
    <row r="1006" spans="3:5" x14ac:dyDescent="0.4">
      <c r="C1006" t="s">
        <v>852</v>
      </c>
      <c r="D1006" t="s">
        <v>513</v>
      </c>
      <c r="E1006">
        <v>44100</v>
      </c>
    </row>
    <row r="1007" spans="3:5" x14ac:dyDescent="0.4">
      <c r="C1007" t="s">
        <v>852</v>
      </c>
      <c r="D1007" t="s">
        <v>514</v>
      </c>
      <c r="E1007">
        <v>21900</v>
      </c>
    </row>
    <row r="1008" spans="3:5" x14ac:dyDescent="0.4">
      <c r="C1008" t="s">
        <v>852</v>
      </c>
      <c r="D1008" t="s">
        <v>515</v>
      </c>
      <c r="E1008">
        <v>52500</v>
      </c>
    </row>
    <row r="1009" spans="3:5" x14ac:dyDescent="0.4">
      <c r="C1009" t="s">
        <v>852</v>
      </c>
      <c r="D1009" t="s">
        <v>516</v>
      </c>
      <c r="E1009">
        <v>52600</v>
      </c>
    </row>
    <row r="1010" spans="3:5" x14ac:dyDescent="0.4">
      <c r="C1010" t="s">
        <v>852</v>
      </c>
      <c r="D1010" t="s">
        <v>517</v>
      </c>
      <c r="E1010">
        <v>81500</v>
      </c>
    </row>
    <row r="1011" spans="3:5" x14ac:dyDescent="0.4">
      <c r="C1011" t="s">
        <v>852</v>
      </c>
      <c r="D1011" t="s">
        <v>518</v>
      </c>
      <c r="E1011">
        <v>56500</v>
      </c>
    </row>
    <row r="1012" spans="3:5" x14ac:dyDescent="0.4">
      <c r="C1012" t="s">
        <v>852</v>
      </c>
      <c r="D1012" t="s">
        <v>519</v>
      </c>
      <c r="E1012">
        <v>29700</v>
      </c>
    </row>
    <row r="1013" spans="3:5" x14ac:dyDescent="0.4">
      <c r="C1013" t="s">
        <v>852</v>
      </c>
      <c r="D1013" t="s">
        <v>520</v>
      </c>
      <c r="E1013">
        <v>27300</v>
      </c>
    </row>
    <row r="1014" spans="3:5" x14ac:dyDescent="0.4">
      <c r="C1014" t="s">
        <v>852</v>
      </c>
      <c r="D1014" t="s">
        <v>521</v>
      </c>
      <c r="E1014">
        <v>26700</v>
      </c>
    </row>
    <row r="1015" spans="3:5" x14ac:dyDescent="0.4">
      <c r="C1015" t="s">
        <v>852</v>
      </c>
      <c r="D1015" t="s">
        <v>522</v>
      </c>
      <c r="E1015">
        <v>23000</v>
      </c>
    </row>
    <row r="1016" spans="3:5" x14ac:dyDescent="0.4">
      <c r="C1016" t="s">
        <v>852</v>
      </c>
      <c r="D1016" t="s">
        <v>523</v>
      </c>
      <c r="E1016">
        <v>23400</v>
      </c>
    </row>
    <row r="1017" spans="3:5" x14ac:dyDescent="0.4">
      <c r="C1017" t="s">
        <v>852</v>
      </c>
      <c r="D1017" t="s">
        <v>524</v>
      </c>
      <c r="E1017">
        <v>21000</v>
      </c>
    </row>
    <row r="1018" spans="3:5" x14ac:dyDescent="0.4">
      <c r="C1018" t="s">
        <v>852</v>
      </c>
      <c r="D1018" t="s">
        <v>525</v>
      </c>
      <c r="E1018">
        <v>26500</v>
      </c>
    </row>
    <row r="1019" spans="3:5" x14ac:dyDescent="0.4">
      <c r="C1019" t="s">
        <v>852</v>
      </c>
      <c r="D1019" t="s">
        <v>526</v>
      </c>
      <c r="E1019">
        <v>25200</v>
      </c>
    </row>
    <row r="1020" spans="3:5" x14ac:dyDescent="0.4">
      <c r="C1020" t="s">
        <v>852</v>
      </c>
      <c r="D1020" t="s">
        <v>527</v>
      </c>
      <c r="E1020">
        <v>28000</v>
      </c>
    </row>
    <row r="1021" spans="3:5" x14ac:dyDescent="0.4">
      <c r="C1021" t="s">
        <v>852</v>
      </c>
      <c r="D1021" t="s">
        <v>528</v>
      </c>
      <c r="E1021">
        <v>12900</v>
      </c>
    </row>
    <row r="1022" spans="3:5" x14ac:dyDescent="0.4">
      <c r="C1022" t="s">
        <v>852</v>
      </c>
      <c r="D1022" t="s">
        <v>529</v>
      </c>
      <c r="E1022">
        <v>20900</v>
      </c>
    </row>
    <row r="1023" spans="3:5" x14ac:dyDescent="0.4">
      <c r="C1023" t="s">
        <v>852</v>
      </c>
      <c r="D1023" t="s">
        <v>530</v>
      </c>
      <c r="E1023">
        <v>18400</v>
      </c>
    </row>
    <row r="1024" spans="3:5" x14ac:dyDescent="0.4">
      <c r="C1024" t="s">
        <v>852</v>
      </c>
      <c r="D1024" t="s">
        <v>531</v>
      </c>
      <c r="E1024">
        <v>33600</v>
      </c>
    </row>
    <row r="1025" spans="3:5" x14ac:dyDescent="0.4">
      <c r="C1025" t="s">
        <v>852</v>
      </c>
      <c r="D1025" t="s">
        <v>532</v>
      </c>
      <c r="E1025">
        <v>35500</v>
      </c>
    </row>
    <row r="1026" spans="3:5" x14ac:dyDescent="0.4">
      <c r="C1026" t="s">
        <v>852</v>
      </c>
      <c r="D1026" t="s">
        <v>533</v>
      </c>
      <c r="E1026">
        <v>17000</v>
      </c>
    </row>
    <row r="1027" spans="3:5" x14ac:dyDescent="0.4">
      <c r="C1027" t="s">
        <v>852</v>
      </c>
      <c r="D1027" t="s">
        <v>534</v>
      </c>
      <c r="E1027">
        <v>30100</v>
      </c>
    </row>
    <row r="1028" spans="3:5" x14ac:dyDescent="0.4">
      <c r="C1028" t="s">
        <v>852</v>
      </c>
      <c r="D1028" t="s">
        <v>535</v>
      </c>
      <c r="E1028">
        <v>13800</v>
      </c>
    </row>
    <row r="1029" spans="3:5" x14ac:dyDescent="0.4">
      <c r="C1029" t="s">
        <v>852</v>
      </c>
      <c r="D1029" t="s">
        <v>536</v>
      </c>
      <c r="E1029">
        <v>18800</v>
      </c>
    </row>
    <row r="1030" spans="3:5" x14ac:dyDescent="0.4">
      <c r="C1030" t="s">
        <v>852</v>
      </c>
      <c r="D1030" t="s">
        <v>537</v>
      </c>
      <c r="E1030">
        <v>97800</v>
      </c>
    </row>
    <row r="1031" spans="3:5" x14ac:dyDescent="0.4">
      <c r="C1031" t="s">
        <v>852</v>
      </c>
      <c r="D1031" t="s">
        <v>538</v>
      </c>
      <c r="E1031">
        <v>27100</v>
      </c>
    </row>
    <row r="1032" spans="3:5" x14ac:dyDescent="0.4">
      <c r="C1032" t="s">
        <v>852</v>
      </c>
      <c r="D1032" t="s">
        <v>539</v>
      </c>
      <c r="E1032">
        <v>55800</v>
      </c>
    </row>
    <row r="1033" spans="3:5" x14ac:dyDescent="0.4">
      <c r="C1033" t="s">
        <v>852</v>
      </c>
      <c r="D1033" t="s">
        <v>540</v>
      </c>
      <c r="E1033">
        <v>106200</v>
      </c>
    </row>
    <row r="1034" spans="3:5" x14ac:dyDescent="0.4">
      <c r="C1034" t="s">
        <v>852</v>
      </c>
      <c r="D1034" t="s">
        <v>541</v>
      </c>
      <c r="E1034">
        <v>49700</v>
      </c>
    </row>
    <row r="1035" spans="3:5" x14ac:dyDescent="0.4">
      <c r="C1035" t="s">
        <v>852</v>
      </c>
      <c r="D1035" t="s">
        <v>542</v>
      </c>
      <c r="E1035">
        <v>42300</v>
      </c>
    </row>
    <row r="1036" spans="3:5" x14ac:dyDescent="0.4">
      <c r="C1036" t="s">
        <v>852</v>
      </c>
      <c r="D1036" t="s">
        <v>543</v>
      </c>
      <c r="E1036">
        <v>34300</v>
      </c>
    </row>
    <row r="1037" spans="3:5" x14ac:dyDescent="0.4">
      <c r="C1037" t="s">
        <v>852</v>
      </c>
      <c r="D1037" t="s">
        <v>544</v>
      </c>
      <c r="E1037">
        <v>18300</v>
      </c>
    </row>
    <row r="1038" spans="3:5" x14ac:dyDescent="0.4">
      <c r="C1038" t="s">
        <v>852</v>
      </c>
      <c r="D1038" t="s">
        <v>545</v>
      </c>
      <c r="E1038">
        <v>21200</v>
      </c>
    </row>
    <row r="1039" spans="3:5" x14ac:dyDescent="0.4">
      <c r="C1039" t="s">
        <v>852</v>
      </c>
      <c r="D1039" t="s">
        <v>546</v>
      </c>
      <c r="E1039">
        <v>12800</v>
      </c>
    </row>
    <row r="1040" spans="3:5" x14ac:dyDescent="0.4">
      <c r="C1040" t="s">
        <v>852</v>
      </c>
      <c r="D1040" t="s">
        <v>547</v>
      </c>
      <c r="E1040">
        <v>30000</v>
      </c>
    </row>
    <row r="1041" spans="3:5" x14ac:dyDescent="0.4">
      <c r="C1041" t="s">
        <v>852</v>
      </c>
      <c r="D1041" t="s">
        <v>548</v>
      </c>
      <c r="E1041">
        <v>32800</v>
      </c>
    </row>
    <row r="1042" spans="3:5" x14ac:dyDescent="0.4">
      <c r="C1042" t="s">
        <v>852</v>
      </c>
      <c r="D1042" t="s">
        <v>549</v>
      </c>
      <c r="E1042">
        <v>30500</v>
      </c>
    </row>
    <row r="1043" spans="3:5" x14ac:dyDescent="0.4">
      <c r="C1043" t="s">
        <v>852</v>
      </c>
      <c r="D1043" t="s">
        <v>550</v>
      </c>
      <c r="E1043">
        <v>23800</v>
      </c>
    </row>
    <row r="1044" spans="3:5" x14ac:dyDescent="0.4">
      <c r="C1044" t="s">
        <v>852</v>
      </c>
      <c r="D1044" t="s">
        <v>551</v>
      </c>
      <c r="E1044">
        <v>22700</v>
      </c>
    </row>
    <row r="1045" spans="3:5" x14ac:dyDescent="0.4">
      <c r="C1045" t="s">
        <v>852</v>
      </c>
      <c r="D1045" t="s">
        <v>552</v>
      </c>
      <c r="E1045">
        <v>43800</v>
      </c>
    </row>
    <row r="1046" spans="3:5" x14ac:dyDescent="0.4">
      <c r="C1046" t="s">
        <v>852</v>
      </c>
      <c r="D1046" t="s">
        <v>553</v>
      </c>
      <c r="E1046">
        <v>27500</v>
      </c>
    </row>
    <row r="1047" spans="3:5" x14ac:dyDescent="0.4">
      <c r="C1047" t="s">
        <v>852</v>
      </c>
      <c r="D1047" t="s">
        <v>554</v>
      </c>
      <c r="E1047">
        <v>19900</v>
      </c>
    </row>
    <row r="1048" spans="3:5" x14ac:dyDescent="0.4">
      <c r="C1048" t="s">
        <v>852</v>
      </c>
      <c r="D1048" t="s">
        <v>555</v>
      </c>
      <c r="E1048">
        <v>27600</v>
      </c>
    </row>
    <row r="1049" spans="3:5" x14ac:dyDescent="0.4">
      <c r="C1049" t="s">
        <v>852</v>
      </c>
      <c r="D1049" t="s">
        <v>556</v>
      </c>
      <c r="E1049">
        <v>21800</v>
      </c>
    </row>
    <row r="1050" spans="3:5" x14ac:dyDescent="0.4">
      <c r="C1050" t="s">
        <v>852</v>
      </c>
      <c r="D1050" t="s">
        <v>557</v>
      </c>
      <c r="E1050">
        <v>27200</v>
      </c>
    </row>
    <row r="1051" spans="3:5" x14ac:dyDescent="0.4">
      <c r="C1051" t="s">
        <v>852</v>
      </c>
      <c r="D1051" t="s">
        <v>558</v>
      </c>
      <c r="E1051">
        <v>21900</v>
      </c>
    </row>
    <row r="1052" spans="3:5" x14ac:dyDescent="0.4">
      <c r="C1052" t="s">
        <v>852</v>
      </c>
      <c r="D1052" t="s">
        <v>559</v>
      </c>
      <c r="E1052">
        <v>41900</v>
      </c>
    </row>
    <row r="1053" spans="3:5" x14ac:dyDescent="0.4">
      <c r="C1053" t="s">
        <v>852</v>
      </c>
      <c r="D1053" t="s">
        <v>560</v>
      </c>
      <c r="E1053">
        <v>43400</v>
      </c>
    </row>
    <row r="1054" spans="3:5" x14ac:dyDescent="0.4">
      <c r="C1054" t="s">
        <v>852</v>
      </c>
      <c r="D1054" t="s">
        <v>561</v>
      </c>
      <c r="E1054">
        <v>73400</v>
      </c>
    </row>
    <row r="1055" spans="3:5" x14ac:dyDescent="0.4">
      <c r="C1055" t="s">
        <v>852</v>
      </c>
      <c r="D1055" t="s">
        <v>562</v>
      </c>
      <c r="E1055">
        <v>24700</v>
      </c>
    </row>
    <row r="1056" spans="3:5" x14ac:dyDescent="0.4">
      <c r="C1056" t="s">
        <v>852</v>
      </c>
      <c r="D1056" t="s">
        <v>563</v>
      </c>
      <c r="E1056">
        <v>15100</v>
      </c>
    </row>
    <row r="1057" spans="3:5" x14ac:dyDescent="0.4">
      <c r="C1057" t="s">
        <v>852</v>
      </c>
      <c r="D1057" t="s">
        <v>564</v>
      </c>
      <c r="E1057">
        <v>13300</v>
      </c>
    </row>
    <row r="1058" spans="3:5" x14ac:dyDescent="0.4">
      <c r="C1058" t="s">
        <v>852</v>
      </c>
      <c r="D1058" t="s">
        <v>565</v>
      </c>
      <c r="E1058">
        <v>24200</v>
      </c>
    </row>
    <row r="1059" spans="3:5" x14ac:dyDescent="0.4">
      <c r="C1059" t="s">
        <v>852</v>
      </c>
      <c r="D1059" t="s">
        <v>566</v>
      </c>
      <c r="E1059">
        <v>18700</v>
      </c>
    </row>
    <row r="1060" spans="3:5" x14ac:dyDescent="0.4">
      <c r="C1060" t="s">
        <v>852</v>
      </c>
      <c r="D1060" t="s">
        <v>567</v>
      </c>
      <c r="E1060">
        <v>35700</v>
      </c>
    </row>
    <row r="1061" spans="3:5" x14ac:dyDescent="0.4">
      <c r="C1061" t="s">
        <v>852</v>
      </c>
      <c r="D1061" t="s">
        <v>568</v>
      </c>
      <c r="E1061">
        <v>30600</v>
      </c>
    </row>
    <row r="1062" spans="3:5" x14ac:dyDescent="0.4">
      <c r="C1062" t="s">
        <v>852</v>
      </c>
      <c r="D1062" t="s">
        <v>569</v>
      </c>
      <c r="E1062">
        <v>20800</v>
      </c>
    </row>
    <row r="1063" spans="3:5" x14ac:dyDescent="0.4">
      <c r="C1063" t="s">
        <v>852</v>
      </c>
      <c r="D1063" t="s">
        <v>570</v>
      </c>
      <c r="E1063">
        <v>70600</v>
      </c>
    </row>
    <row r="1064" spans="3:5" x14ac:dyDescent="0.4">
      <c r="C1064" t="s">
        <v>852</v>
      </c>
      <c r="D1064" t="s">
        <v>571</v>
      </c>
      <c r="E1064">
        <v>27200</v>
      </c>
    </row>
    <row r="1065" spans="3:5" x14ac:dyDescent="0.4">
      <c r="C1065" t="s">
        <v>852</v>
      </c>
      <c r="D1065" t="s">
        <v>572</v>
      </c>
      <c r="E1065">
        <v>56700</v>
      </c>
    </row>
    <row r="1066" spans="3:5" x14ac:dyDescent="0.4">
      <c r="C1066" t="s">
        <v>852</v>
      </c>
      <c r="D1066" t="s">
        <v>573</v>
      </c>
      <c r="E1066">
        <v>17900</v>
      </c>
    </row>
    <row r="1067" spans="3:5" x14ac:dyDescent="0.4">
      <c r="C1067" t="s">
        <v>852</v>
      </c>
      <c r="D1067" t="s">
        <v>574</v>
      </c>
      <c r="E1067">
        <v>68600</v>
      </c>
    </row>
    <row r="1068" spans="3:5" x14ac:dyDescent="0.4">
      <c r="C1068" t="s">
        <v>852</v>
      </c>
      <c r="D1068" t="s">
        <v>575</v>
      </c>
      <c r="E1068">
        <v>45600</v>
      </c>
    </row>
    <row r="1069" spans="3:5" x14ac:dyDescent="0.4">
      <c r="C1069" t="s">
        <v>852</v>
      </c>
      <c r="D1069" t="s">
        <v>576</v>
      </c>
      <c r="E1069">
        <v>63700</v>
      </c>
    </row>
    <row r="1070" spans="3:5" x14ac:dyDescent="0.4">
      <c r="C1070" t="s">
        <v>852</v>
      </c>
      <c r="D1070" t="s">
        <v>577</v>
      </c>
      <c r="E1070">
        <v>75500</v>
      </c>
    </row>
    <row r="1071" spans="3:5" x14ac:dyDescent="0.4">
      <c r="C1071" t="s">
        <v>852</v>
      </c>
      <c r="D1071" t="s">
        <v>578</v>
      </c>
      <c r="E1071">
        <v>35600</v>
      </c>
    </row>
    <row r="1072" spans="3:5" x14ac:dyDescent="0.4">
      <c r="C1072" t="s">
        <v>852</v>
      </c>
      <c r="D1072" t="s">
        <v>579</v>
      </c>
      <c r="E1072">
        <v>25300</v>
      </c>
    </row>
    <row r="1073" spans="3:5" x14ac:dyDescent="0.4">
      <c r="C1073" t="s">
        <v>852</v>
      </c>
      <c r="D1073" t="s">
        <v>580</v>
      </c>
      <c r="E1073">
        <v>33200</v>
      </c>
    </row>
    <row r="1074" spans="3:5" x14ac:dyDescent="0.4">
      <c r="C1074" t="s">
        <v>852</v>
      </c>
      <c r="D1074" t="s">
        <v>581</v>
      </c>
      <c r="E1074">
        <v>18200</v>
      </c>
    </row>
    <row r="1075" spans="3:5" x14ac:dyDescent="0.4">
      <c r="C1075" t="s">
        <v>852</v>
      </c>
      <c r="D1075" t="s">
        <v>582</v>
      </c>
      <c r="E1075">
        <v>29700</v>
      </c>
    </row>
    <row r="1076" spans="3:5" x14ac:dyDescent="0.4">
      <c r="C1076" t="s">
        <v>852</v>
      </c>
      <c r="D1076" t="s">
        <v>583</v>
      </c>
      <c r="E1076">
        <v>21100</v>
      </c>
    </row>
    <row r="1077" spans="3:5" x14ac:dyDescent="0.4">
      <c r="C1077" t="s">
        <v>852</v>
      </c>
      <c r="D1077" t="s">
        <v>584</v>
      </c>
      <c r="E1077">
        <v>72500</v>
      </c>
    </row>
    <row r="1078" spans="3:5" x14ac:dyDescent="0.4">
      <c r="C1078" t="s">
        <v>852</v>
      </c>
      <c r="D1078" t="s">
        <v>585</v>
      </c>
      <c r="E1078">
        <v>38400</v>
      </c>
    </row>
    <row r="1079" spans="3:5" x14ac:dyDescent="0.4">
      <c r="C1079" t="s">
        <v>852</v>
      </c>
      <c r="D1079" t="s">
        <v>586</v>
      </c>
      <c r="E1079">
        <v>24800</v>
      </c>
    </row>
    <row r="1080" spans="3:5" x14ac:dyDescent="0.4">
      <c r="C1080" t="s">
        <v>852</v>
      </c>
      <c r="D1080" t="s">
        <v>587</v>
      </c>
      <c r="E1080">
        <v>16200</v>
      </c>
    </row>
    <row r="1081" spans="3:5" x14ac:dyDescent="0.4">
      <c r="C1081" t="s">
        <v>852</v>
      </c>
      <c r="D1081" t="s">
        <v>588</v>
      </c>
      <c r="E1081">
        <v>15400</v>
      </c>
    </row>
    <row r="1082" spans="3:5" x14ac:dyDescent="0.4">
      <c r="C1082" t="s">
        <v>852</v>
      </c>
      <c r="D1082" t="s">
        <v>589</v>
      </c>
      <c r="E1082">
        <v>18400</v>
      </c>
    </row>
    <row r="1083" spans="3:5" x14ac:dyDescent="0.4">
      <c r="C1083" t="s">
        <v>852</v>
      </c>
      <c r="D1083" t="s">
        <v>590</v>
      </c>
      <c r="E1083">
        <v>25600</v>
      </c>
    </row>
    <row r="1084" spans="3:5" x14ac:dyDescent="0.4">
      <c r="C1084" t="s">
        <v>852</v>
      </c>
      <c r="D1084" t="s">
        <v>591</v>
      </c>
      <c r="E1084">
        <v>34500</v>
      </c>
    </row>
    <row r="1085" spans="3:5" x14ac:dyDescent="0.4">
      <c r="C1085" t="s">
        <v>852</v>
      </c>
      <c r="D1085" t="s">
        <v>592</v>
      </c>
      <c r="E1085">
        <v>20500</v>
      </c>
    </row>
    <row r="1086" spans="3:5" x14ac:dyDescent="0.4">
      <c r="C1086" t="s">
        <v>852</v>
      </c>
      <c r="D1086" t="s">
        <v>593</v>
      </c>
      <c r="E1086">
        <v>25400</v>
      </c>
    </row>
    <row r="1087" spans="3:5" x14ac:dyDescent="0.4">
      <c r="C1087" t="s">
        <v>852</v>
      </c>
      <c r="D1087" t="s">
        <v>594</v>
      </c>
      <c r="E1087">
        <v>19400</v>
      </c>
    </row>
    <row r="1088" spans="3:5" x14ac:dyDescent="0.4">
      <c r="C1088" t="s">
        <v>852</v>
      </c>
      <c r="D1088" t="s">
        <v>595</v>
      </c>
      <c r="E1088">
        <v>17300</v>
      </c>
    </row>
    <row r="1089" spans="3:5" x14ac:dyDescent="0.4">
      <c r="C1089" t="s">
        <v>852</v>
      </c>
      <c r="D1089" t="s">
        <v>596</v>
      </c>
      <c r="E1089">
        <v>32800</v>
      </c>
    </row>
    <row r="1090" spans="3:5" x14ac:dyDescent="0.4">
      <c r="C1090" t="s">
        <v>852</v>
      </c>
      <c r="D1090" t="s">
        <v>597</v>
      </c>
      <c r="E1090">
        <v>16200</v>
      </c>
    </row>
    <row r="1091" spans="3:5" x14ac:dyDescent="0.4">
      <c r="C1091" t="s">
        <v>852</v>
      </c>
      <c r="D1091" t="s">
        <v>598</v>
      </c>
      <c r="E1091">
        <v>12500</v>
      </c>
    </row>
    <row r="1092" spans="3:5" x14ac:dyDescent="0.4">
      <c r="C1092" t="s">
        <v>852</v>
      </c>
      <c r="D1092" t="s">
        <v>599</v>
      </c>
      <c r="E1092">
        <v>15300</v>
      </c>
    </row>
    <row r="1093" spans="3:5" x14ac:dyDescent="0.4">
      <c r="C1093" t="s">
        <v>852</v>
      </c>
      <c r="D1093" t="s">
        <v>600</v>
      </c>
      <c r="E1093">
        <v>9500</v>
      </c>
    </row>
    <row r="1094" spans="3:5" x14ac:dyDescent="0.4">
      <c r="C1094" t="s">
        <v>852</v>
      </c>
      <c r="D1094" t="s">
        <v>601</v>
      </c>
      <c r="E1094">
        <v>12400</v>
      </c>
    </row>
    <row r="1095" spans="3:5" x14ac:dyDescent="0.4">
      <c r="C1095" t="s">
        <v>852</v>
      </c>
      <c r="D1095" t="s">
        <v>602</v>
      </c>
      <c r="E1095">
        <v>8800</v>
      </c>
    </row>
    <row r="1096" spans="3:5" x14ac:dyDescent="0.4">
      <c r="C1096" t="s">
        <v>852</v>
      </c>
      <c r="D1096" t="s">
        <v>603</v>
      </c>
      <c r="E1096">
        <v>9500</v>
      </c>
    </row>
    <row r="1097" spans="3:5" x14ac:dyDescent="0.4">
      <c r="C1097" t="s">
        <v>852</v>
      </c>
      <c r="D1097" t="s">
        <v>604</v>
      </c>
      <c r="E1097">
        <v>10600</v>
      </c>
    </row>
    <row r="1098" spans="3:5" x14ac:dyDescent="0.4">
      <c r="C1098" t="s">
        <v>852</v>
      </c>
      <c r="D1098" t="s">
        <v>605</v>
      </c>
      <c r="E1098">
        <v>21700</v>
      </c>
    </row>
    <row r="1099" spans="3:5" x14ac:dyDescent="0.4">
      <c r="C1099" t="s">
        <v>852</v>
      </c>
      <c r="D1099" t="s">
        <v>606</v>
      </c>
      <c r="E1099">
        <v>7400</v>
      </c>
    </row>
    <row r="1100" spans="3:5" x14ac:dyDescent="0.4">
      <c r="C1100" t="s">
        <v>852</v>
      </c>
      <c r="D1100" t="s">
        <v>607</v>
      </c>
      <c r="E1100">
        <v>7000</v>
      </c>
    </row>
    <row r="1101" spans="3:5" x14ac:dyDescent="0.4">
      <c r="C1101" t="s">
        <v>852</v>
      </c>
      <c r="D1101" t="s">
        <v>608</v>
      </c>
      <c r="E1101">
        <v>15200</v>
      </c>
    </row>
    <row r="1102" spans="3:5" x14ac:dyDescent="0.4">
      <c r="C1102" t="s">
        <v>852</v>
      </c>
      <c r="D1102" t="s">
        <v>609</v>
      </c>
      <c r="E1102">
        <v>6700</v>
      </c>
    </row>
    <row r="1103" spans="3:5" x14ac:dyDescent="0.4">
      <c r="C1103" t="s">
        <v>852</v>
      </c>
      <c r="D1103" t="s">
        <v>610</v>
      </c>
      <c r="E1103">
        <v>10300</v>
      </c>
    </row>
    <row r="1104" spans="3:5" x14ac:dyDescent="0.4">
      <c r="C1104" t="s">
        <v>852</v>
      </c>
      <c r="D1104" t="s">
        <v>611</v>
      </c>
      <c r="E1104">
        <v>20400</v>
      </c>
    </row>
    <row r="1105" spans="3:5" x14ac:dyDescent="0.4">
      <c r="C1105" t="s">
        <v>852</v>
      </c>
      <c r="D1105" t="s">
        <v>612</v>
      </c>
      <c r="E1105">
        <v>7500</v>
      </c>
    </row>
    <row r="1106" spans="3:5" x14ac:dyDescent="0.4">
      <c r="C1106" t="s">
        <v>852</v>
      </c>
      <c r="D1106" t="s">
        <v>613</v>
      </c>
      <c r="E1106">
        <v>9800</v>
      </c>
    </row>
    <row r="1107" spans="3:5" x14ac:dyDescent="0.4">
      <c r="C1107" t="s">
        <v>852</v>
      </c>
      <c r="D1107" t="s">
        <v>614</v>
      </c>
      <c r="E1107">
        <v>11100</v>
      </c>
    </row>
    <row r="1108" spans="3:5" x14ac:dyDescent="0.4">
      <c r="C1108" t="s">
        <v>852</v>
      </c>
      <c r="D1108" t="s">
        <v>615</v>
      </c>
      <c r="E1108">
        <v>23300</v>
      </c>
    </row>
    <row r="1109" spans="3:5" x14ac:dyDescent="0.4">
      <c r="C1109" t="s">
        <v>852</v>
      </c>
      <c r="D1109" t="s">
        <v>616</v>
      </c>
      <c r="E1109">
        <v>7100</v>
      </c>
    </row>
    <row r="1110" spans="3:5" x14ac:dyDescent="0.4">
      <c r="C1110" t="s">
        <v>852</v>
      </c>
      <c r="D1110" t="s">
        <v>617</v>
      </c>
      <c r="E1110">
        <v>6200</v>
      </c>
    </row>
    <row r="1111" spans="3:5" x14ac:dyDescent="0.4">
      <c r="C1111" t="s">
        <v>852</v>
      </c>
      <c r="D1111" t="s">
        <v>618</v>
      </c>
      <c r="E1111">
        <v>6600</v>
      </c>
    </row>
    <row r="1112" spans="3:5" x14ac:dyDescent="0.4">
      <c r="C1112" t="s">
        <v>852</v>
      </c>
      <c r="D1112" t="s">
        <v>619</v>
      </c>
      <c r="E1112">
        <v>11000</v>
      </c>
    </row>
    <row r="1113" spans="3:5" x14ac:dyDescent="0.4">
      <c r="C1113" t="s">
        <v>852</v>
      </c>
      <c r="D1113" t="s">
        <v>620</v>
      </c>
      <c r="E1113">
        <v>7100</v>
      </c>
    </row>
    <row r="1114" spans="3:5" x14ac:dyDescent="0.4">
      <c r="C1114" t="s">
        <v>852</v>
      </c>
      <c r="D1114" t="s">
        <v>621</v>
      </c>
      <c r="E1114">
        <v>8800</v>
      </c>
    </row>
    <row r="1115" spans="3:5" x14ac:dyDescent="0.4">
      <c r="C1115" t="s">
        <v>852</v>
      </c>
      <c r="D1115" t="s">
        <v>622</v>
      </c>
      <c r="E1115">
        <v>3500</v>
      </c>
    </row>
    <row r="1116" spans="3:5" x14ac:dyDescent="0.4">
      <c r="C1116" t="s">
        <v>852</v>
      </c>
      <c r="D1116" t="s">
        <v>623</v>
      </c>
      <c r="E1116">
        <v>4300</v>
      </c>
    </row>
    <row r="1117" spans="3:5" x14ac:dyDescent="0.4">
      <c r="C1117" t="s">
        <v>852</v>
      </c>
      <c r="D1117" t="s">
        <v>624</v>
      </c>
      <c r="E1117">
        <v>13400</v>
      </c>
    </row>
    <row r="1118" spans="3:5" x14ac:dyDescent="0.4">
      <c r="C1118" t="s">
        <v>852</v>
      </c>
      <c r="D1118" t="s">
        <v>625</v>
      </c>
      <c r="E1118">
        <v>4300</v>
      </c>
    </row>
    <row r="1119" spans="3:5" x14ac:dyDescent="0.4">
      <c r="C1119" t="s">
        <v>852</v>
      </c>
      <c r="D1119" t="s">
        <v>626</v>
      </c>
      <c r="E1119">
        <v>8300</v>
      </c>
    </row>
    <row r="1120" spans="3:5" x14ac:dyDescent="0.4">
      <c r="C1120" t="s">
        <v>852</v>
      </c>
      <c r="D1120" t="s">
        <v>627</v>
      </c>
      <c r="E1120">
        <v>7800</v>
      </c>
    </row>
    <row r="1121" spans="3:5" x14ac:dyDescent="0.4">
      <c r="C1121" t="s">
        <v>852</v>
      </c>
      <c r="D1121" t="s">
        <v>628</v>
      </c>
      <c r="E1121">
        <v>8100</v>
      </c>
    </row>
    <row r="1122" spans="3:5" x14ac:dyDescent="0.4">
      <c r="C1122" t="s">
        <v>852</v>
      </c>
      <c r="D1122" t="s">
        <v>629</v>
      </c>
      <c r="E1122">
        <v>9700</v>
      </c>
    </row>
    <row r="1123" spans="3:5" x14ac:dyDescent="0.4">
      <c r="C1123" t="s">
        <v>852</v>
      </c>
      <c r="D1123" t="s">
        <v>630</v>
      </c>
      <c r="E1123">
        <v>16000</v>
      </c>
    </row>
    <row r="1124" spans="3:5" x14ac:dyDescent="0.4">
      <c r="C1124" t="s">
        <v>852</v>
      </c>
      <c r="D1124" t="s">
        <v>631</v>
      </c>
      <c r="E1124">
        <v>9000</v>
      </c>
    </row>
    <row r="1125" spans="3:5" x14ac:dyDescent="0.4">
      <c r="C1125" t="s">
        <v>852</v>
      </c>
      <c r="D1125" t="s">
        <v>632</v>
      </c>
      <c r="E1125">
        <v>27500</v>
      </c>
    </row>
    <row r="1126" spans="3:5" x14ac:dyDescent="0.4">
      <c r="C1126" t="s">
        <v>852</v>
      </c>
      <c r="D1126" t="s">
        <v>633</v>
      </c>
      <c r="E1126">
        <v>5700</v>
      </c>
    </row>
    <row r="1127" spans="3:5" x14ac:dyDescent="0.4">
      <c r="C1127" t="s">
        <v>852</v>
      </c>
      <c r="D1127" t="s">
        <v>634</v>
      </c>
      <c r="E1127">
        <v>7700</v>
      </c>
    </row>
    <row r="1128" spans="3:5" x14ac:dyDescent="0.4">
      <c r="C1128" t="s">
        <v>852</v>
      </c>
      <c r="D1128" t="s">
        <v>635</v>
      </c>
      <c r="E1128">
        <v>5400</v>
      </c>
    </row>
    <row r="1129" spans="3:5" x14ac:dyDescent="0.4">
      <c r="C1129" t="s">
        <v>852</v>
      </c>
      <c r="D1129" t="s">
        <v>636</v>
      </c>
      <c r="E1129">
        <v>7200</v>
      </c>
    </row>
    <row r="1130" spans="3:5" x14ac:dyDescent="0.4">
      <c r="C1130" t="s">
        <v>852</v>
      </c>
      <c r="D1130" t="s">
        <v>637</v>
      </c>
      <c r="E1130">
        <v>17100</v>
      </c>
    </row>
    <row r="1131" spans="3:5" x14ac:dyDescent="0.4">
      <c r="C1131" t="s">
        <v>852</v>
      </c>
      <c r="D1131" t="s">
        <v>638</v>
      </c>
      <c r="E1131">
        <v>11000</v>
      </c>
    </row>
    <row r="1132" spans="3:5" x14ac:dyDescent="0.4">
      <c r="C1132" t="s">
        <v>852</v>
      </c>
      <c r="D1132" t="s">
        <v>639</v>
      </c>
      <c r="E1132">
        <v>35600</v>
      </c>
    </row>
    <row r="1133" spans="3:5" x14ac:dyDescent="0.4">
      <c r="C1133" t="s">
        <v>852</v>
      </c>
      <c r="D1133" t="s">
        <v>640</v>
      </c>
      <c r="E1133">
        <v>16200</v>
      </c>
    </row>
    <row r="1134" spans="3:5" x14ac:dyDescent="0.4">
      <c r="C1134" t="s">
        <v>852</v>
      </c>
      <c r="D1134" t="s">
        <v>641</v>
      </c>
      <c r="E1134">
        <v>12500</v>
      </c>
    </row>
    <row r="1135" spans="3:5" x14ac:dyDescent="0.4">
      <c r="C1135" t="s">
        <v>852</v>
      </c>
      <c r="D1135" t="s">
        <v>642</v>
      </c>
      <c r="E1135">
        <v>6900</v>
      </c>
    </row>
    <row r="1136" spans="3:5" x14ac:dyDescent="0.4">
      <c r="C1136" t="s">
        <v>852</v>
      </c>
      <c r="D1136" t="s">
        <v>643</v>
      </c>
      <c r="E1136">
        <v>25000</v>
      </c>
    </row>
    <row r="1137" spans="3:5" x14ac:dyDescent="0.4">
      <c r="C1137" t="s">
        <v>852</v>
      </c>
      <c r="D1137" t="s">
        <v>644</v>
      </c>
      <c r="E1137">
        <v>9600</v>
      </c>
    </row>
    <row r="1138" spans="3:5" x14ac:dyDescent="0.4">
      <c r="C1138" t="s">
        <v>852</v>
      </c>
      <c r="D1138" t="s">
        <v>645</v>
      </c>
      <c r="E1138">
        <v>7500</v>
      </c>
    </row>
    <row r="1139" spans="3:5" x14ac:dyDescent="0.4">
      <c r="C1139" t="s">
        <v>852</v>
      </c>
      <c r="D1139" t="s">
        <v>646</v>
      </c>
      <c r="E1139">
        <v>8000</v>
      </c>
    </row>
    <row r="1140" spans="3:5" x14ac:dyDescent="0.4">
      <c r="C1140" t="s">
        <v>852</v>
      </c>
      <c r="D1140" t="s">
        <v>647</v>
      </c>
      <c r="E1140">
        <v>8300</v>
      </c>
    </row>
    <row r="1141" spans="3:5" x14ac:dyDescent="0.4">
      <c r="C1141" t="s">
        <v>852</v>
      </c>
      <c r="D1141" t="s">
        <v>648</v>
      </c>
      <c r="E1141">
        <v>8700</v>
      </c>
    </row>
    <row r="1142" spans="3:5" x14ac:dyDescent="0.4">
      <c r="C1142" t="s">
        <v>852</v>
      </c>
      <c r="D1142" t="s">
        <v>649</v>
      </c>
      <c r="E1142">
        <v>8500</v>
      </c>
    </row>
    <row r="1143" spans="3:5" x14ac:dyDescent="0.4">
      <c r="C1143" t="s">
        <v>852</v>
      </c>
      <c r="D1143" t="s">
        <v>650</v>
      </c>
      <c r="E1143">
        <v>7700</v>
      </c>
    </row>
    <row r="1144" spans="3:5" x14ac:dyDescent="0.4">
      <c r="C1144" t="s">
        <v>852</v>
      </c>
      <c r="D1144" t="s">
        <v>651</v>
      </c>
      <c r="E1144">
        <v>20500</v>
      </c>
    </row>
    <row r="1145" spans="3:5" x14ac:dyDescent="0.4">
      <c r="C1145" t="s">
        <v>852</v>
      </c>
      <c r="D1145" t="s">
        <v>652</v>
      </c>
      <c r="E1145">
        <v>10500</v>
      </c>
    </row>
    <row r="1146" spans="3:5" x14ac:dyDescent="0.4">
      <c r="C1146" t="s">
        <v>852</v>
      </c>
      <c r="D1146" t="s">
        <v>653</v>
      </c>
      <c r="E1146">
        <v>13400</v>
      </c>
    </row>
    <row r="1147" spans="3:5" x14ac:dyDescent="0.4">
      <c r="C1147" t="s">
        <v>852</v>
      </c>
      <c r="D1147" t="s">
        <v>654</v>
      </c>
      <c r="E1147">
        <v>21400</v>
      </c>
    </row>
    <row r="1148" spans="3:5" x14ac:dyDescent="0.4">
      <c r="C1148" t="s">
        <v>852</v>
      </c>
      <c r="D1148" t="s">
        <v>655</v>
      </c>
      <c r="E1148">
        <v>20500</v>
      </c>
    </row>
    <row r="1149" spans="3:5" x14ac:dyDescent="0.4">
      <c r="C1149" t="s">
        <v>852</v>
      </c>
      <c r="D1149" t="s">
        <v>656</v>
      </c>
      <c r="E1149">
        <v>3100</v>
      </c>
    </row>
    <row r="1150" spans="3:5" x14ac:dyDescent="0.4">
      <c r="C1150" t="s">
        <v>852</v>
      </c>
      <c r="D1150" t="s">
        <v>657</v>
      </c>
      <c r="E1150">
        <v>85000</v>
      </c>
    </row>
    <row r="1151" spans="3:5" x14ac:dyDescent="0.4">
      <c r="C1151" t="s">
        <v>852</v>
      </c>
      <c r="D1151" t="s">
        <v>658</v>
      </c>
      <c r="E1151">
        <v>12200</v>
      </c>
    </row>
    <row r="1152" spans="3:5" x14ac:dyDescent="0.4">
      <c r="C1152" t="s">
        <v>852</v>
      </c>
      <c r="D1152" t="s">
        <v>659</v>
      </c>
      <c r="E1152">
        <v>28100</v>
      </c>
    </row>
    <row r="1153" spans="3:5" x14ac:dyDescent="0.4">
      <c r="C1153" t="s">
        <v>852</v>
      </c>
      <c r="D1153" t="s">
        <v>660</v>
      </c>
      <c r="E1153">
        <v>14200</v>
      </c>
    </row>
    <row r="1154" spans="3:5" x14ac:dyDescent="0.4">
      <c r="C1154" t="s">
        <v>852</v>
      </c>
      <c r="D1154" t="s">
        <v>661</v>
      </c>
      <c r="E1154">
        <v>26300</v>
      </c>
    </row>
    <row r="1155" spans="3:5" x14ac:dyDescent="0.4">
      <c r="C1155" t="s">
        <v>852</v>
      </c>
      <c r="D1155" t="s">
        <v>662</v>
      </c>
      <c r="E1155">
        <v>7500</v>
      </c>
    </row>
    <row r="1156" spans="3:5" x14ac:dyDescent="0.4">
      <c r="C1156" t="s">
        <v>852</v>
      </c>
      <c r="D1156" t="s">
        <v>663</v>
      </c>
      <c r="E1156">
        <v>20200</v>
      </c>
    </row>
    <row r="1157" spans="3:5" x14ac:dyDescent="0.4">
      <c r="C1157" t="s">
        <v>852</v>
      </c>
      <c r="D1157" t="s">
        <v>664</v>
      </c>
      <c r="E1157">
        <v>11300</v>
      </c>
    </row>
    <row r="1158" spans="3:5" x14ac:dyDescent="0.4">
      <c r="C1158" t="s">
        <v>852</v>
      </c>
      <c r="D1158" t="s">
        <v>665</v>
      </c>
      <c r="E1158">
        <v>9300</v>
      </c>
    </row>
    <row r="1159" spans="3:5" x14ac:dyDescent="0.4">
      <c r="C1159" t="s">
        <v>852</v>
      </c>
      <c r="D1159" t="s">
        <v>666</v>
      </c>
      <c r="E1159">
        <v>16200</v>
      </c>
    </row>
    <row r="1160" spans="3:5" x14ac:dyDescent="0.4">
      <c r="C1160" t="s">
        <v>852</v>
      </c>
      <c r="D1160" t="s">
        <v>667</v>
      </c>
      <c r="E1160">
        <v>27900</v>
      </c>
    </row>
    <row r="1161" spans="3:5" x14ac:dyDescent="0.4">
      <c r="C1161" t="s">
        <v>852</v>
      </c>
      <c r="D1161" t="s">
        <v>668</v>
      </c>
      <c r="E1161">
        <v>8800</v>
      </c>
    </row>
    <row r="1162" spans="3:5" x14ac:dyDescent="0.4">
      <c r="C1162" t="s">
        <v>852</v>
      </c>
      <c r="D1162" t="s">
        <v>669</v>
      </c>
      <c r="E1162">
        <v>10900</v>
      </c>
    </row>
    <row r="1163" spans="3:5" x14ac:dyDescent="0.4">
      <c r="C1163" t="s">
        <v>852</v>
      </c>
      <c r="D1163" t="s">
        <v>670</v>
      </c>
      <c r="E1163">
        <v>6200</v>
      </c>
    </row>
    <row r="1164" spans="3:5" x14ac:dyDescent="0.4">
      <c r="C1164" t="s">
        <v>852</v>
      </c>
      <c r="D1164" t="s">
        <v>671</v>
      </c>
      <c r="E1164">
        <v>7500</v>
      </c>
    </row>
    <row r="1165" spans="3:5" x14ac:dyDescent="0.4">
      <c r="C1165" t="s">
        <v>852</v>
      </c>
      <c r="D1165" t="s">
        <v>672</v>
      </c>
      <c r="E1165">
        <v>5900</v>
      </c>
    </row>
    <row r="1166" spans="3:5" x14ac:dyDescent="0.4">
      <c r="C1166" t="s">
        <v>852</v>
      </c>
      <c r="D1166" t="s">
        <v>673</v>
      </c>
      <c r="E1166">
        <v>7500</v>
      </c>
    </row>
    <row r="1167" spans="3:5" x14ac:dyDescent="0.4">
      <c r="C1167" t="s">
        <v>852</v>
      </c>
      <c r="D1167" t="s">
        <v>674</v>
      </c>
      <c r="E1167">
        <v>8000</v>
      </c>
    </row>
    <row r="1168" spans="3:5" x14ac:dyDescent="0.4">
      <c r="C1168" t="s">
        <v>852</v>
      </c>
      <c r="D1168" t="s">
        <v>675</v>
      </c>
      <c r="E1168">
        <v>2200</v>
      </c>
    </row>
    <row r="1169" spans="3:5" x14ac:dyDescent="0.4">
      <c r="C1169" t="s">
        <v>852</v>
      </c>
      <c r="D1169" t="s">
        <v>676</v>
      </c>
      <c r="E1169">
        <v>9400</v>
      </c>
    </row>
    <row r="1170" spans="3:5" x14ac:dyDescent="0.4">
      <c r="C1170" t="s">
        <v>852</v>
      </c>
      <c r="D1170" t="s">
        <v>677</v>
      </c>
      <c r="E1170">
        <v>8900</v>
      </c>
    </row>
    <row r="1171" spans="3:5" x14ac:dyDescent="0.4">
      <c r="C1171" t="s">
        <v>852</v>
      </c>
      <c r="D1171" t="s">
        <v>678</v>
      </c>
      <c r="E1171">
        <v>11400</v>
      </c>
    </row>
    <row r="1172" spans="3:5" x14ac:dyDescent="0.4">
      <c r="C1172" t="s">
        <v>852</v>
      </c>
      <c r="D1172" t="s">
        <v>679</v>
      </c>
      <c r="E1172">
        <v>6400</v>
      </c>
    </row>
    <row r="1173" spans="3:5" x14ac:dyDescent="0.4">
      <c r="C1173" t="s">
        <v>852</v>
      </c>
      <c r="D1173" t="s">
        <v>680</v>
      </c>
      <c r="E1173">
        <v>5300</v>
      </c>
    </row>
    <row r="1174" spans="3:5" x14ac:dyDescent="0.4">
      <c r="C1174" t="s">
        <v>852</v>
      </c>
      <c r="D1174" t="s">
        <v>681</v>
      </c>
      <c r="E1174">
        <v>7700</v>
      </c>
    </row>
    <row r="1175" spans="3:5" x14ac:dyDescent="0.4">
      <c r="C1175" t="s">
        <v>852</v>
      </c>
      <c r="D1175" t="s">
        <v>682</v>
      </c>
      <c r="E1175">
        <v>9600</v>
      </c>
    </row>
    <row r="1176" spans="3:5" x14ac:dyDescent="0.4">
      <c r="C1176" t="s">
        <v>852</v>
      </c>
      <c r="D1176" t="s">
        <v>683</v>
      </c>
      <c r="E1176">
        <v>5800</v>
      </c>
    </row>
    <row r="1177" spans="3:5" x14ac:dyDescent="0.4">
      <c r="C1177" t="s">
        <v>852</v>
      </c>
      <c r="D1177" t="s">
        <v>684</v>
      </c>
      <c r="E1177">
        <v>18100</v>
      </c>
    </row>
    <row r="1178" spans="3:5" x14ac:dyDescent="0.4">
      <c r="C1178" t="s">
        <v>852</v>
      </c>
      <c r="D1178" t="s">
        <v>685</v>
      </c>
      <c r="E1178">
        <v>5600</v>
      </c>
    </row>
    <row r="1179" spans="3:5" x14ac:dyDescent="0.4">
      <c r="C1179" t="s">
        <v>852</v>
      </c>
      <c r="D1179" t="s">
        <v>686</v>
      </c>
      <c r="E1179">
        <v>10000</v>
      </c>
    </row>
    <row r="1180" spans="3:5" x14ac:dyDescent="0.4">
      <c r="C1180" t="s">
        <v>852</v>
      </c>
      <c r="D1180" t="s">
        <v>687</v>
      </c>
      <c r="E1180">
        <v>7700</v>
      </c>
    </row>
    <row r="1181" spans="3:5" x14ac:dyDescent="0.4">
      <c r="C1181" t="s">
        <v>852</v>
      </c>
      <c r="D1181" t="s">
        <v>386</v>
      </c>
      <c r="E1181">
        <v>6600</v>
      </c>
    </row>
    <row r="1182" spans="3:5" x14ac:dyDescent="0.4">
      <c r="C1182" t="s">
        <v>852</v>
      </c>
      <c r="D1182" t="s">
        <v>387</v>
      </c>
      <c r="E1182">
        <v>7400</v>
      </c>
    </row>
    <row r="1183" spans="3:5" x14ac:dyDescent="0.4">
      <c r="C1183" t="s">
        <v>852</v>
      </c>
      <c r="D1183" t="s">
        <v>388</v>
      </c>
      <c r="E1183">
        <v>4300</v>
      </c>
    </row>
    <row r="1184" spans="3:5" x14ac:dyDescent="0.4">
      <c r="C1184" t="s">
        <v>852</v>
      </c>
      <c r="D1184" t="s">
        <v>389</v>
      </c>
      <c r="E1184">
        <v>8300</v>
      </c>
    </row>
    <row r="1185" spans="3:5" x14ac:dyDescent="0.4">
      <c r="C1185" t="s">
        <v>852</v>
      </c>
      <c r="D1185" t="s">
        <v>390</v>
      </c>
      <c r="E1185">
        <v>7700</v>
      </c>
    </row>
    <row r="1186" spans="3:5" x14ac:dyDescent="0.4">
      <c r="C1186" t="s">
        <v>852</v>
      </c>
      <c r="D1186" t="s">
        <v>391</v>
      </c>
      <c r="E1186">
        <v>4300</v>
      </c>
    </row>
    <row r="1187" spans="3:5" x14ac:dyDescent="0.4">
      <c r="C1187" t="s">
        <v>852</v>
      </c>
      <c r="D1187" t="s">
        <v>392</v>
      </c>
      <c r="E1187">
        <v>13900</v>
      </c>
    </row>
    <row r="1188" spans="3:5" x14ac:dyDescent="0.4">
      <c r="C1188" t="s">
        <v>852</v>
      </c>
      <c r="D1188" t="s">
        <v>393</v>
      </c>
      <c r="E1188">
        <v>4800</v>
      </c>
    </row>
    <row r="1189" spans="3:5" x14ac:dyDescent="0.4">
      <c r="C1189" t="s">
        <v>852</v>
      </c>
      <c r="D1189" t="s">
        <v>394</v>
      </c>
      <c r="E1189">
        <v>3900</v>
      </c>
    </row>
    <row r="1190" spans="3:5" x14ac:dyDescent="0.4">
      <c r="C1190" t="s">
        <v>852</v>
      </c>
      <c r="D1190" t="s">
        <v>395</v>
      </c>
      <c r="E1190">
        <v>5900</v>
      </c>
    </row>
    <row r="1191" spans="3:5" x14ac:dyDescent="0.4">
      <c r="C1191" t="s">
        <v>852</v>
      </c>
      <c r="D1191" t="s">
        <v>396</v>
      </c>
      <c r="E1191">
        <v>4700</v>
      </c>
    </row>
    <row r="1192" spans="3:5" x14ac:dyDescent="0.4">
      <c r="C1192" t="s">
        <v>852</v>
      </c>
      <c r="D1192" t="s">
        <v>397</v>
      </c>
      <c r="E1192">
        <v>20900</v>
      </c>
    </row>
    <row r="1193" spans="3:5" x14ac:dyDescent="0.4">
      <c r="C1193" t="s">
        <v>852</v>
      </c>
      <c r="D1193" t="s">
        <v>398</v>
      </c>
      <c r="E1193">
        <v>9100</v>
      </c>
    </row>
    <row r="1194" spans="3:5" x14ac:dyDescent="0.4">
      <c r="C1194" t="s">
        <v>852</v>
      </c>
      <c r="D1194" t="s">
        <v>399</v>
      </c>
      <c r="E1194">
        <v>5700</v>
      </c>
    </row>
    <row r="1195" spans="3:5" x14ac:dyDescent="0.4">
      <c r="C1195" t="s">
        <v>852</v>
      </c>
      <c r="D1195" t="s">
        <v>400</v>
      </c>
      <c r="E1195">
        <v>17300</v>
      </c>
    </row>
    <row r="1196" spans="3:5" x14ac:dyDescent="0.4">
      <c r="C1196" t="s">
        <v>852</v>
      </c>
      <c r="D1196" t="s">
        <v>401</v>
      </c>
      <c r="E1196">
        <v>4800</v>
      </c>
    </row>
    <row r="1197" spans="3:5" x14ac:dyDescent="0.4">
      <c r="C1197" t="s">
        <v>852</v>
      </c>
      <c r="D1197" t="s">
        <v>402</v>
      </c>
      <c r="E1197">
        <v>15100</v>
      </c>
    </row>
    <row r="1198" spans="3:5" x14ac:dyDescent="0.4">
      <c r="C1198" t="s">
        <v>852</v>
      </c>
      <c r="D1198" t="s">
        <v>403</v>
      </c>
      <c r="E1198">
        <v>11200</v>
      </c>
    </row>
    <row r="1199" spans="3:5" x14ac:dyDescent="0.4">
      <c r="C1199" t="s">
        <v>852</v>
      </c>
      <c r="D1199" t="s">
        <v>404</v>
      </c>
      <c r="E1199">
        <v>11600</v>
      </c>
    </row>
    <row r="1200" spans="3:5" x14ac:dyDescent="0.4">
      <c r="C1200" t="s">
        <v>852</v>
      </c>
      <c r="D1200" t="s">
        <v>405</v>
      </c>
      <c r="E1200">
        <v>7200</v>
      </c>
    </row>
    <row r="1201" spans="3:5" x14ac:dyDescent="0.4">
      <c r="C1201" t="s">
        <v>852</v>
      </c>
      <c r="D1201" t="s">
        <v>406</v>
      </c>
      <c r="E1201">
        <v>5700</v>
      </c>
    </row>
    <row r="1202" spans="3:5" x14ac:dyDescent="0.4">
      <c r="C1202" t="s">
        <v>852</v>
      </c>
      <c r="D1202" t="s">
        <v>407</v>
      </c>
      <c r="E1202">
        <v>2700</v>
      </c>
    </row>
    <row r="1203" spans="3:5" x14ac:dyDescent="0.4">
      <c r="C1203" t="s">
        <v>852</v>
      </c>
      <c r="D1203" t="s">
        <v>408</v>
      </c>
      <c r="E1203">
        <v>5300</v>
      </c>
    </row>
    <row r="1204" spans="3:5" x14ac:dyDescent="0.4">
      <c r="C1204" t="s">
        <v>852</v>
      </c>
      <c r="D1204" t="s">
        <v>409</v>
      </c>
      <c r="E1204">
        <v>8400</v>
      </c>
    </row>
    <row r="1205" spans="3:5" x14ac:dyDescent="0.4">
      <c r="C1205" t="s">
        <v>852</v>
      </c>
      <c r="D1205" t="s">
        <v>410</v>
      </c>
      <c r="E1205">
        <v>6000</v>
      </c>
    </row>
    <row r="1206" spans="3:5" x14ac:dyDescent="0.4">
      <c r="C1206" t="s">
        <v>852</v>
      </c>
      <c r="D1206" t="s">
        <v>411</v>
      </c>
      <c r="E1206">
        <v>3000</v>
      </c>
    </row>
    <row r="1207" spans="3:5" x14ac:dyDescent="0.4">
      <c r="C1207" t="s">
        <v>852</v>
      </c>
      <c r="D1207" t="s">
        <v>412</v>
      </c>
      <c r="E1207">
        <v>10300</v>
      </c>
    </row>
    <row r="1208" spans="3:5" x14ac:dyDescent="0.4">
      <c r="C1208" t="s">
        <v>852</v>
      </c>
      <c r="D1208" t="s">
        <v>413</v>
      </c>
      <c r="E1208">
        <v>11500</v>
      </c>
    </row>
    <row r="1209" spans="3:5" x14ac:dyDescent="0.4">
      <c r="C1209" t="s">
        <v>852</v>
      </c>
      <c r="D1209" t="s">
        <v>414</v>
      </c>
      <c r="E1209">
        <v>4900</v>
      </c>
    </row>
    <row r="1210" spans="3:5" x14ac:dyDescent="0.4">
      <c r="C1210" t="s">
        <v>852</v>
      </c>
      <c r="D1210" t="s">
        <v>415</v>
      </c>
      <c r="E1210">
        <v>6200</v>
      </c>
    </row>
    <row r="1211" spans="3:5" x14ac:dyDescent="0.4">
      <c r="C1211" t="s">
        <v>852</v>
      </c>
      <c r="D1211" t="s">
        <v>416</v>
      </c>
      <c r="E1211">
        <v>28500</v>
      </c>
    </row>
    <row r="1212" spans="3:5" x14ac:dyDescent="0.4">
      <c r="C1212" t="s">
        <v>852</v>
      </c>
      <c r="D1212" t="s">
        <v>417</v>
      </c>
      <c r="E1212">
        <v>7500</v>
      </c>
    </row>
    <row r="1213" spans="3:5" x14ac:dyDescent="0.4">
      <c r="C1213" t="s">
        <v>852</v>
      </c>
      <c r="D1213" t="s">
        <v>418</v>
      </c>
      <c r="E1213">
        <v>12600</v>
      </c>
    </row>
    <row r="1214" spans="3:5" x14ac:dyDescent="0.4">
      <c r="C1214" t="s">
        <v>852</v>
      </c>
      <c r="D1214" t="s">
        <v>419</v>
      </c>
      <c r="E1214">
        <v>6000</v>
      </c>
    </row>
    <row r="1215" spans="3:5" x14ac:dyDescent="0.4">
      <c r="C1215" t="s">
        <v>852</v>
      </c>
      <c r="D1215" t="s">
        <v>420</v>
      </c>
      <c r="E1215">
        <v>18800</v>
      </c>
    </row>
    <row r="1216" spans="3:5" x14ac:dyDescent="0.4">
      <c r="C1216" t="s">
        <v>852</v>
      </c>
      <c r="D1216" t="s">
        <v>421</v>
      </c>
      <c r="E1216">
        <v>3200</v>
      </c>
    </row>
    <row r="1217" spans="3:5" x14ac:dyDescent="0.4">
      <c r="C1217" t="s">
        <v>852</v>
      </c>
      <c r="D1217" t="s">
        <v>422</v>
      </c>
      <c r="E1217">
        <v>3700</v>
      </c>
    </row>
    <row r="1218" spans="3:5" x14ac:dyDescent="0.4">
      <c r="C1218" t="s">
        <v>852</v>
      </c>
      <c r="D1218" t="s">
        <v>423</v>
      </c>
      <c r="E1218">
        <v>5100</v>
      </c>
    </row>
    <row r="1219" spans="3:5" x14ac:dyDescent="0.4">
      <c r="C1219" t="s">
        <v>852</v>
      </c>
      <c r="D1219" t="s">
        <v>424</v>
      </c>
      <c r="E1219">
        <v>5700</v>
      </c>
    </row>
    <row r="1220" spans="3:5" x14ac:dyDescent="0.4">
      <c r="C1220" t="s">
        <v>852</v>
      </c>
      <c r="D1220" t="s">
        <v>425</v>
      </c>
      <c r="E1220">
        <v>8700</v>
      </c>
    </row>
    <row r="1221" spans="3:5" x14ac:dyDescent="0.4">
      <c r="C1221" t="s">
        <v>852</v>
      </c>
      <c r="D1221" t="s">
        <v>426</v>
      </c>
      <c r="E1221">
        <v>3300</v>
      </c>
    </row>
    <row r="1222" spans="3:5" x14ac:dyDescent="0.4">
      <c r="C1222" t="s">
        <v>852</v>
      </c>
      <c r="D1222" t="s">
        <v>427</v>
      </c>
      <c r="E1222">
        <v>7500</v>
      </c>
    </row>
    <row r="1223" spans="3:5" x14ac:dyDescent="0.4">
      <c r="C1223" t="s">
        <v>852</v>
      </c>
      <c r="D1223" t="s">
        <v>428</v>
      </c>
      <c r="E1223">
        <v>2800</v>
      </c>
    </row>
    <row r="1224" spans="3:5" x14ac:dyDescent="0.4">
      <c r="C1224" t="s">
        <v>852</v>
      </c>
      <c r="D1224" t="s">
        <v>429</v>
      </c>
      <c r="E1224">
        <v>13400</v>
      </c>
    </row>
    <row r="1225" spans="3:5" x14ac:dyDescent="0.4">
      <c r="C1225" t="s">
        <v>852</v>
      </c>
      <c r="D1225" t="s">
        <v>430</v>
      </c>
      <c r="E1225">
        <v>2100</v>
      </c>
    </row>
    <row r="1226" spans="3:5" x14ac:dyDescent="0.4">
      <c r="C1226" t="s">
        <v>852</v>
      </c>
      <c r="D1226" t="s">
        <v>431</v>
      </c>
      <c r="E1226">
        <v>6400</v>
      </c>
    </row>
    <row r="1227" spans="3:5" x14ac:dyDescent="0.4">
      <c r="C1227" t="s">
        <v>852</v>
      </c>
      <c r="D1227" t="s">
        <v>432</v>
      </c>
      <c r="E1227">
        <v>3100</v>
      </c>
    </row>
    <row r="1228" spans="3:5" x14ac:dyDescent="0.4">
      <c r="C1228" t="s">
        <v>852</v>
      </c>
      <c r="D1228" t="s">
        <v>433</v>
      </c>
      <c r="E1228">
        <v>5200</v>
      </c>
    </row>
    <row r="1229" spans="3:5" x14ac:dyDescent="0.4">
      <c r="C1229" t="s">
        <v>852</v>
      </c>
      <c r="D1229" t="s">
        <v>434</v>
      </c>
      <c r="E1229">
        <v>10800</v>
      </c>
    </row>
    <row r="1230" spans="3:5" x14ac:dyDescent="0.4">
      <c r="C1230" t="s">
        <v>852</v>
      </c>
      <c r="D1230" t="s">
        <v>435</v>
      </c>
      <c r="E1230">
        <v>4200</v>
      </c>
    </row>
    <row r="1231" spans="3:5" x14ac:dyDescent="0.4">
      <c r="C1231" t="s">
        <v>852</v>
      </c>
      <c r="D1231" t="s">
        <v>436</v>
      </c>
      <c r="E1231">
        <v>4800</v>
      </c>
    </row>
    <row r="1232" spans="3:5" x14ac:dyDescent="0.4">
      <c r="C1232" t="s">
        <v>852</v>
      </c>
      <c r="D1232" t="s">
        <v>437</v>
      </c>
      <c r="E1232">
        <v>5500</v>
      </c>
    </row>
    <row r="1233" spans="3:5" x14ac:dyDescent="0.4">
      <c r="C1233" t="s">
        <v>852</v>
      </c>
      <c r="D1233" t="s">
        <v>438</v>
      </c>
      <c r="E1233">
        <v>8700</v>
      </c>
    </row>
    <row r="1234" spans="3:5" x14ac:dyDescent="0.4">
      <c r="C1234" t="s">
        <v>852</v>
      </c>
      <c r="D1234" t="s">
        <v>439</v>
      </c>
      <c r="E1234">
        <v>6900</v>
      </c>
    </row>
    <row r="1235" spans="3:5" x14ac:dyDescent="0.4">
      <c r="C1235" t="s">
        <v>852</v>
      </c>
      <c r="D1235" t="s">
        <v>440</v>
      </c>
      <c r="E1235">
        <v>7400</v>
      </c>
    </row>
    <row r="1236" spans="3:5" x14ac:dyDescent="0.4">
      <c r="C1236" t="s">
        <v>852</v>
      </c>
      <c r="D1236" t="s">
        <v>441</v>
      </c>
      <c r="E1236">
        <v>2900</v>
      </c>
    </row>
    <row r="1237" spans="3:5" x14ac:dyDescent="0.4">
      <c r="C1237" t="s">
        <v>852</v>
      </c>
      <c r="D1237" t="s">
        <v>442</v>
      </c>
      <c r="E1237">
        <v>6900</v>
      </c>
    </row>
    <row r="1238" spans="3:5" x14ac:dyDescent="0.4">
      <c r="C1238" t="s">
        <v>852</v>
      </c>
      <c r="D1238" t="s">
        <v>443</v>
      </c>
      <c r="E1238">
        <v>7200</v>
      </c>
    </row>
    <row r="1239" spans="3:5" x14ac:dyDescent="0.4">
      <c r="C1239" t="s">
        <v>852</v>
      </c>
      <c r="D1239" t="s">
        <v>444</v>
      </c>
      <c r="E1239">
        <v>3400</v>
      </c>
    </row>
    <row r="1240" spans="3:5" x14ac:dyDescent="0.4">
      <c r="C1240" t="s">
        <v>852</v>
      </c>
      <c r="D1240" t="s">
        <v>445</v>
      </c>
      <c r="E1240">
        <v>5400</v>
      </c>
    </row>
    <row r="1241" spans="3:5" x14ac:dyDescent="0.4">
      <c r="C1241" t="s">
        <v>852</v>
      </c>
      <c r="D1241" t="s">
        <v>446</v>
      </c>
      <c r="E1241">
        <v>5000</v>
      </c>
    </row>
    <row r="1242" spans="3:5" x14ac:dyDescent="0.4">
      <c r="C1242" t="s">
        <v>852</v>
      </c>
      <c r="D1242" t="s">
        <v>447</v>
      </c>
      <c r="E1242">
        <v>8300</v>
      </c>
    </row>
    <row r="1243" spans="3:5" x14ac:dyDescent="0.4">
      <c r="C1243" t="s">
        <v>852</v>
      </c>
      <c r="D1243" t="s">
        <v>448</v>
      </c>
      <c r="E1243">
        <v>4100</v>
      </c>
    </row>
    <row r="1244" spans="3:5" x14ac:dyDescent="0.4">
      <c r="C1244" t="s">
        <v>852</v>
      </c>
      <c r="D1244" t="s">
        <v>449</v>
      </c>
      <c r="E1244">
        <v>5100</v>
      </c>
    </row>
    <row r="1245" spans="3:5" x14ac:dyDescent="0.4">
      <c r="C1245" t="s">
        <v>852</v>
      </c>
      <c r="D1245" t="s">
        <v>450</v>
      </c>
      <c r="E1245">
        <v>20300</v>
      </c>
    </row>
    <row r="1246" spans="3:5" x14ac:dyDescent="0.4">
      <c r="C1246" t="s">
        <v>852</v>
      </c>
      <c r="D1246" t="s">
        <v>451</v>
      </c>
      <c r="E1246">
        <v>8400</v>
      </c>
    </row>
    <row r="1247" spans="3:5" x14ac:dyDescent="0.4">
      <c r="C1247" t="s">
        <v>852</v>
      </c>
      <c r="D1247" t="s">
        <v>452</v>
      </c>
      <c r="E1247">
        <v>7800</v>
      </c>
    </row>
    <row r="1248" spans="3:5" x14ac:dyDescent="0.4">
      <c r="C1248" t="s">
        <v>852</v>
      </c>
      <c r="D1248" t="s">
        <v>453</v>
      </c>
      <c r="E1248">
        <v>10200</v>
      </c>
    </row>
    <row r="1249" spans="3:5" x14ac:dyDescent="0.4">
      <c r="C1249" t="s">
        <v>852</v>
      </c>
      <c r="D1249" t="s">
        <v>454</v>
      </c>
      <c r="E1249">
        <v>9900</v>
      </c>
    </row>
    <row r="1250" spans="3:5" x14ac:dyDescent="0.4">
      <c r="C1250" t="s">
        <v>852</v>
      </c>
      <c r="D1250" t="s">
        <v>455</v>
      </c>
      <c r="E1250">
        <v>6000</v>
      </c>
    </row>
    <row r="1251" spans="3:5" x14ac:dyDescent="0.4">
      <c r="C1251" t="s">
        <v>852</v>
      </c>
      <c r="D1251" t="s">
        <v>456</v>
      </c>
      <c r="E1251">
        <v>5100</v>
      </c>
    </row>
    <row r="1252" spans="3:5" x14ac:dyDescent="0.4">
      <c r="C1252" t="s">
        <v>852</v>
      </c>
      <c r="D1252" t="s">
        <v>457</v>
      </c>
      <c r="E1252">
        <v>14600</v>
      </c>
    </row>
    <row r="1253" spans="3:5" x14ac:dyDescent="0.4">
      <c r="C1253" t="s">
        <v>852</v>
      </c>
      <c r="D1253" t="s">
        <v>458</v>
      </c>
      <c r="E1253">
        <v>7100</v>
      </c>
    </row>
    <row r="1254" spans="3:5" x14ac:dyDescent="0.4">
      <c r="C1254" t="s">
        <v>852</v>
      </c>
      <c r="D1254" t="s">
        <v>459</v>
      </c>
      <c r="E1254">
        <v>6200</v>
      </c>
    </row>
    <row r="1255" spans="3:5" x14ac:dyDescent="0.4">
      <c r="C1255" t="s">
        <v>852</v>
      </c>
      <c r="D1255" t="s">
        <v>460</v>
      </c>
      <c r="E1255">
        <v>6900</v>
      </c>
    </row>
    <row r="1256" spans="3:5" x14ac:dyDescent="0.4">
      <c r="C1256" t="s">
        <v>852</v>
      </c>
      <c r="D1256" t="s">
        <v>461</v>
      </c>
      <c r="E1256">
        <v>7300</v>
      </c>
    </row>
    <row r="1257" spans="3:5" x14ac:dyDescent="0.4">
      <c r="C1257" t="s">
        <v>852</v>
      </c>
      <c r="D1257" t="s">
        <v>462</v>
      </c>
      <c r="E1257">
        <v>11800</v>
      </c>
    </row>
    <row r="1258" spans="3:5" x14ac:dyDescent="0.4">
      <c r="C1258" t="s">
        <v>852</v>
      </c>
      <c r="D1258" t="s">
        <v>463</v>
      </c>
      <c r="E1258">
        <v>5200</v>
      </c>
    </row>
    <row r="1259" spans="3:5" x14ac:dyDescent="0.4">
      <c r="C1259" t="s">
        <v>852</v>
      </c>
      <c r="D1259" t="s">
        <v>464</v>
      </c>
      <c r="E1259">
        <v>3500</v>
      </c>
    </row>
    <row r="1260" spans="3:5" x14ac:dyDescent="0.4">
      <c r="C1260" t="s">
        <v>852</v>
      </c>
      <c r="D1260" t="s">
        <v>465</v>
      </c>
      <c r="E1260">
        <v>9900</v>
      </c>
    </row>
    <row r="1261" spans="3:5" x14ac:dyDescent="0.4">
      <c r="C1261" t="s">
        <v>852</v>
      </c>
      <c r="D1261" t="s">
        <v>466</v>
      </c>
      <c r="E1261">
        <v>5000</v>
      </c>
    </row>
    <row r="1262" spans="3:5" x14ac:dyDescent="0.4">
      <c r="C1262" t="s">
        <v>852</v>
      </c>
      <c r="D1262" t="s">
        <v>467</v>
      </c>
      <c r="E1262">
        <v>10700</v>
      </c>
    </row>
    <row r="1263" spans="3:5" x14ac:dyDescent="0.4">
      <c r="C1263" t="s">
        <v>852</v>
      </c>
      <c r="D1263" t="s">
        <v>468</v>
      </c>
      <c r="E1263">
        <v>3900</v>
      </c>
    </row>
    <row r="1264" spans="3:5" x14ac:dyDescent="0.4">
      <c r="C1264" t="s">
        <v>852</v>
      </c>
      <c r="D1264" t="s">
        <v>469</v>
      </c>
      <c r="E1264">
        <v>13600</v>
      </c>
    </row>
    <row r="1265" spans="3:5" x14ac:dyDescent="0.4">
      <c r="C1265" t="s">
        <v>852</v>
      </c>
      <c r="D1265" t="s">
        <v>470</v>
      </c>
      <c r="E1265">
        <v>5600</v>
      </c>
    </row>
    <row r="1266" spans="3:5" x14ac:dyDescent="0.4">
      <c r="C1266" t="s">
        <v>852</v>
      </c>
      <c r="D1266" t="s">
        <v>471</v>
      </c>
      <c r="E1266">
        <v>11500</v>
      </c>
    </row>
    <row r="1267" spans="3:5" x14ac:dyDescent="0.4">
      <c r="C1267" t="s">
        <v>852</v>
      </c>
      <c r="D1267" t="s">
        <v>472</v>
      </c>
      <c r="E1267">
        <v>5800</v>
      </c>
    </row>
    <row r="1268" spans="3:5" x14ac:dyDescent="0.4">
      <c r="C1268" t="s">
        <v>852</v>
      </c>
      <c r="D1268" t="s">
        <v>473</v>
      </c>
      <c r="E1268">
        <v>7300</v>
      </c>
    </row>
    <row r="1269" spans="3:5" x14ac:dyDescent="0.4">
      <c r="C1269" t="s">
        <v>852</v>
      </c>
      <c r="D1269" t="s">
        <v>474</v>
      </c>
      <c r="E1269">
        <v>9400</v>
      </c>
    </row>
    <row r="1270" spans="3:5" x14ac:dyDescent="0.4">
      <c r="C1270" t="s">
        <v>852</v>
      </c>
      <c r="D1270" t="s">
        <v>475</v>
      </c>
      <c r="E1270">
        <v>7200</v>
      </c>
    </row>
    <row r="1271" spans="3:5" x14ac:dyDescent="0.4">
      <c r="C1271" t="s">
        <v>852</v>
      </c>
      <c r="D1271" t="s">
        <v>476</v>
      </c>
      <c r="E1271">
        <v>7600</v>
      </c>
    </row>
    <row r="1272" spans="3:5" x14ac:dyDescent="0.4">
      <c r="C1272" t="s">
        <v>852</v>
      </c>
      <c r="D1272" t="s">
        <v>477</v>
      </c>
      <c r="E1272">
        <v>3300</v>
      </c>
    </row>
    <row r="1273" spans="3:5" x14ac:dyDescent="0.4">
      <c r="C1273" t="s">
        <v>852</v>
      </c>
      <c r="D1273" t="s">
        <v>478</v>
      </c>
      <c r="E1273">
        <v>18200</v>
      </c>
    </row>
    <row r="1274" spans="3:5" x14ac:dyDescent="0.4">
      <c r="C1274" t="s">
        <v>852</v>
      </c>
      <c r="D1274" t="s">
        <v>479</v>
      </c>
      <c r="E1274">
        <v>9400</v>
      </c>
    </row>
    <row r="1275" spans="3:5" x14ac:dyDescent="0.4">
      <c r="C1275" t="s">
        <v>852</v>
      </c>
      <c r="D1275" t="s">
        <v>480</v>
      </c>
      <c r="E1275">
        <v>25400</v>
      </c>
    </row>
    <row r="1276" spans="3:5" x14ac:dyDescent="0.4">
      <c r="C1276" t="s">
        <v>852</v>
      </c>
      <c r="D1276" t="s">
        <v>481</v>
      </c>
      <c r="E1276">
        <v>12400</v>
      </c>
    </row>
    <row r="1277" spans="3:5" x14ac:dyDescent="0.4">
      <c r="C1277" t="s">
        <v>852</v>
      </c>
      <c r="D1277" t="s">
        <v>482</v>
      </c>
      <c r="E1277">
        <v>7000</v>
      </c>
    </row>
    <row r="1278" spans="3:5" x14ac:dyDescent="0.4">
      <c r="C1278" t="s">
        <v>852</v>
      </c>
      <c r="D1278" t="s">
        <v>483</v>
      </c>
      <c r="E1278">
        <v>10900</v>
      </c>
    </row>
    <row r="1279" spans="3:5" x14ac:dyDescent="0.4">
      <c r="C1279" t="s">
        <v>852</v>
      </c>
      <c r="D1279" t="s">
        <v>484</v>
      </c>
      <c r="E1279">
        <v>8200</v>
      </c>
    </row>
    <row r="1280" spans="3:5" x14ac:dyDescent="0.4">
      <c r="C1280" t="s">
        <v>852</v>
      </c>
      <c r="D1280" t="s">
        <v>485</v>
      </c>
      <c r="E1280">
        <v>11900</v>
      </c>
    </row>
    <row r="1281" spans="3:5" x14ac:dyDescent="0.4">
      <c r="C1281" t="s">
        <v>852</v>
      </c>
      <c r="D1281" t="s">
        <v>486</v>
      </c>
      <c r="E1281">
        <v>3100</v>
      </c>
    </row>
    <row r="1282" spans="3:5" x14ac:dyDescent="0.4">
      <c r="C1282" t="s">
        <v>852</v>
      </c>
      <c r="D1282" t="s">
        <v>487</v>
      </c>
      <c r="E1282">
        <v>16200</v>
      </c>
    </row>
    <row r="1283" spans="3:5" x14ac:dyDescent="0.4">
      <c r="C1283" t="s">
        <v>852</v>
      </c>
      <c r="D1283" t="s">
        <v>488</v>
      </c>
      <c r="E1283">
        <v>21700</v>
      </c>
    </row>
    <row r="1284" spans="3:5" x14ac:dyDescent="0.4">
      <c r="C1284" t="s">
        <v>852</v>
      </c>
      <c r="D1284" t="s">
        <v>489</v>
      </c>
      <c r="E1284">
        <v>8900</v>
      </c>
    </row>
    <row r="1285" spans="3:5" x14ac:dyDescent="0.4">
      <c r="C1285" t="s">
        <v>852</v>
      </c>
      <c r="D1285" t="s">
        <v>490</v>
      </c>
      <c r="E1285">
        <v>8300</v>
      </c>
    </row>
    <row r="1286" spans="3:5" x14ac:dyDescent="0.4">
      <c r="C1286" t="s">
        <v>852</v>
      </c>
      <c r="D1286" t="s">
        <v>491</v>
      </c>
      <c r="E1286">
        <v>9300</v>
      </c>
    </row>
    <row r="1287" spans="3:5" x14ac:dyDescent="0.4">
      <c r="C1287" t="s">
        <v>852</v>
      </c>
      <c r="D1287" t="s">
        <v>492</v>
      </c>
      <c r="E1287">
        <v>8700</v>
      </c>
    </row>
    <row r="1288" spans="3:5" x14ac:dyDescent="0.4">
      <c r="C1288" t="s">
        <v>852</v>
      </c>
      <c r="D1288" t="s">
        <v>493</v>
      </c>
      <c r="E1288">
        <v>10600</v>
      </c>
    </row>
    <row r="1289" spans="3:5" x14ac:dyDescent="0.4">
      <c r="C1289" t="s">
        <v>852</v>
      </c>
      <c r="D1289" t="s">
        <v>494</v>
      </c>
      <c r="E1289">
        <v>4000</v>
      </c>
    </row>
    <row r="1290" spans="3:5" x14ac:dyDescent="0.4">
      <c r="C1290" t="s">
        <v>852</v>
      </c>
      <c r="D1290" t="s">
        <v>495</v>
      </c>
      <c r="E1290">
        <v>6700</v>
      </c>
    </row>
    <row r="1291" spans="3:5" x14ac:dyDescent="0.4">
      <c r="C1291" t="s">
        <v>852</v>
      </c>
      <c r="D1291" t="s">
        <v>496</v>
      </c>
      <c r="E1291">
        <v>5400</v>
      </c>
    </row>
    <row r="1292" spans="3:5" x14ac:dyDescent="0.4">
      <c r="C1292" t="s">
        <v>852</v>
      </c>
      <c r="D1292" t="s">
        <v>497</v>
      </c>
      <c r="E1292">
        <v>19600</v>
      </c>
    </row>
    <row r="1293" spans="3:5" x14ac:dyDescent="0.4">
      <c r="C1293" t="s">
        <v>852</v>
      </c>
      <c r="D1293" t="s">
        <v>498</v>
      </c>
      <c r="E1293">
        <v>16000</v>
      </c>
    </row>
    <row r="1294" spans="3:5" x14ac:dyDescent="0.4">
      <c r="C1294" t="s">
        <v>852</v>
      </c>
      <c r="D1294" t="s">
        <v>499</v>
      </c>
      <c r="E1294">
        <v>20800</v>
      </c>
    </row>
    <row r="1295" spans="3:5" x14ac:dyDescent="0.4">
      <c r="C1295" t="s">
        <v>852</v>
      </c>
      <c r="D1295" t="s">
        <v>500</v>
      </c>
      <c r="E1295">
        <v>35400</v>
      </c>
    </row>
    <row r="1296" spans="3:5" x14ac:dyDescent="0.4">
      <c r="C1296" t="s">
        <v>852</v>
      </c>
      <c r="D1296" t="s">
        <v>501</v>
      </c>
      <c r="E1296">
        <v>11600</v>
      </c>
    </row>
    <row r="1297" spans="3:5" x14ac:dyDescent="0.4">
      <c r="C1297" t="s">
        <v>852</v>
      </c>
      <c r="D1297" t="s">
        <v>502</v>
      </c>
      <c r="E1297">
        <v>46800</v>
      </c>
    </row>
    <row r="1298" spans="3:5" x14ac:dyDescent="0.4">
      <c r="C1298" t="s">
        <v>852</v>
      </c>
      <c r="D1298" t="s">
        <v>503</v>
      </c>
      <c r="E1298">
        <v>37200</v>
      </c>
    </row>
    <row r="1299" spans="3:5" x14ac:dyDescent="0.4">
      <c r="C1299" t="s">
        <v>852</v>
      </c>
      <c r="D1299" t="s">
        <v>504</v>
      </c>
      <c r="E1299">
        <v>27500</v>
      </c>
    </row>
    <row r="1300" spans="3:5" x14ac:dyDescent="0.4">
      <c r="C1300" t="s">
        <v>852</v>
      </c>
      <c r="D1300" t="s">
        <v>505</v>
      </c>
      <c r="E1300">
        <v>18700</v>
      </c>
    </row>
    <row r="1301" spans="3:5" x14ac:dyDescent="0.4">
      <c r="C1301" t="s">
        <v>852</v>
      </c>
      <c r="D1301" t="s">
        <v>688</v>
      </c>
      <c r="E1301">
        <v>19000</v>
      </c>
    </row>
    <row r="1302" spans="3:5" x14ac:dyDescent="0.4">
      <c r="C1302" t="s">
        <v>852</v>
      </c>
      <c r="D1302" t="s">
        <v>689</v>
      </c>
      <c r="E1302">
        <v>16600</v>
      </c>
    </row>
    <row r="1303" spans="3:5" x14ac:dyDescent="0.4">
      <c r="C1303" t="s">
        <v>852</v>
      </c>
      <c r="D1303" t="s">
        <v>690</v>
      </c>
      <c r="E1303">
        <v>8900</v>
      </c>
    </row>
    <row r="1304" spans="3:5" x14ac:dyDescent="0.4">
      <c r="C1304" t="s">
        <v>852</v>
      </c>
      <c r="D1304" t="s">
        <v>691</v>
      </c>
      <c r="E1304">
        <v>13400</v>
      </c>
    </row>
    <row r="1305" spans="3:5" x14ac:dyDescent="0.4">
      <c r="C1305" t="s">
        <v>852</v>
      </c>
      <c r="D1305" t="s">
        <v>692</v>
      </c>
      <c r="E1305">
        <v>28300</v>
      </c>
    </row>
    <row r="1306" spans="3:5" x14ac:dyDescent="0.4">
      <c r="C1306" t="s">
        <v>852</v>
      </c>
      <c r="D1306" t="s">
        <v>693</v>
      </c>
      <c r="E1306">
        <v>20100</v>
      </c>
    </row>
    <row r="1307" spans="3:5" x14ac:dyDescent="0.4">
      <c r="C1307" t="s">
        <v>852</v>
      </c>
      <c r="D1307" t="s">
        <v>694</v>
      </c>
      <c r="E1307">
        <v>10500</v>
      </c>
    </row>
    <row r="1308" spans="3:5" x14ac:dyDescent="0.4">
      <c r="C1308" t="s">
        <v>852</v>
      </c>
      <c r="D1308" t="s">
        <v>695</v>
      </c>
      <c r="E1308">
        <v>22400</v>
      </c>
    </row>
    <row r="1309" spans="3:5" x14ac:dyDescent="0.4">
      <c r="C1309" t="s">
        <v>852</v>
      </c>
      <c r="D1309" t="s">
        <v>696</v>
      </c>
      <c r="E1309">
        <v>7100</v>
      </c>
    </row>
    <row r="1310" spans="3:5" x14ac:dyDescent="0.4">
      <c r="C1310" t="s">
        <v>852</v>
      </c>
      <c r="D1310" t="s">
        <v>697</v>
      </c>
      <c r="E1310">
        <v>13000</v>
      </c>
    </row>
    <row r="1311" spans="3:5" x14ac:dyDescent="0.4">
      <c r="C1311" t="s">
        <v>852</v>
      </c>
      <c r="D1311" t="s">
        <v>698</v>
      </c>
      <c r="E1311">
        <v>8300</v>
      </c>
    </row>
    <row r="1312" spans="3:5" x14ac:dyDescent="0.4">
      <c r="C1312" t="s">
        <v>852</v>
      </c>
      <c r="D1312" t="s">
        <v>699</v>
      </c>
      <c r="E1312">
        <v>11600</v>
      </c>
    </row>
    <row r="1313" spans="3:5" x14ac:dyDescent="0.4">
      <c r="C1313" t="s">
        <v>852</v>
      </c>
      <c r="D1313" t="s">
        <v>700</v>
      </c>
      <c r="E1313">
        <v>14800</v>
      </c>
    </row>
    <row r="1314" spans="3:5" x14ac:dyDescent="0.4">
      <c r="C1314" t="s">
        <v>852</v>
      </c>
      <c r="D1314" t="s">
        <v>701</v>
      </c>
      <c r="E1314">
        <v>11900</v>
      </c>
    </row>
    <row r="1315" spans="3:5" x14ac:dyDescent="0.4">
      <c r="C1315" t="s">
        <v>852</v>
      </c>
      <c r="D1315" t="s">
        <v>702</v>
      </c>
      <c r="E1315">
        <v>16300</v>
      </c>
    </row>
    <row r="1316" spans="3:5" x14ac:dyDescent="0.4">
      <c r="C1316" t="s">
        <v>852</v>
      </c>
      <c r="D1316" t="s">
        <v>703</v>
      </c>
      <c r="E1316">
        <v>13200</v>
      </c>
    </row>
    <row r="1317" spans="3:5" x14ac:dyDescent="0.4">
      <c r="C1317" t="s">
        <v>852</v>
      </c>
      <c r="D1317" t="s">
        <v>704</v>
      </c>
      <c r="E1317">
        <v>9500</v>
      </c>
    </row>
    <row r="1318" spans="3:5" x14ac:dyDescent="0.4">
      <c r="C1318" t="s">
        <v>852</v>
      </c>
      <c r="D1318" t="s">
        <v>705</v>
      </c>
      <c r="E1318">
        <v>9700</v>
      </c>
    </row>
    <row r="1319" spans="3:5" x14ac:dyDescent="0.4">
      <c r="C1319" t="s">
        <v>852</v>
      </c>
      <c r="D1319" t="s">
        <v>706</v>
      </c>
      <c r="E1319">
        <v>10500</v>
      </c>
    </row>
    <row r="1320" spans="3:5" x14ac:dyDescent="0.4">
      <c r="C1320" t="s">
        <v>852</v>
      </c>
      <c r="D1320" t="s">
        <v>707</v>
      </c>
      <c r="E1320">
        <v>11500</v>
      </c>
    </row>
    <row r="1321" spans="3:5" x14ac:dyDescent="0.4">
      <c r="C1321" t="s">
        <v>852</v>
      </c>
      <c r="D1321" t="s">
        <v>708</v>
      </c>
      <c r="E1321">
        <v>15000</v>
      </c>
    </row>
    <row r="1322" spans="3:5" x14ac:dyDescent="0.4">
      <c r="C1322" t="s">
        <v>852</v>
      </c>
      <c r="D1322" t="s">
        <v>709</v>
      </c>
      <c r="E1322">
        <v>22100</v>
      </c>
    </row>
    <row r="1323" spans="3:5" x14ac:dyDescent="0.4">
      <c r="C1323" t="s">
        <v>852</v>
      </c>
      <c r="D1323" t="s">
        <v>710</v>
      </c>
      <c r="E1323">
        <v>13400</v>
      </c>
    </row>
    <row r="1324" spans="3:5" x14ac:dyDescent="0.4">
      <c r="C1324" t="s">
        <v>852</v>
      </c>
      <c r="D1324" t="s">
        <v>711</v>
      </c>
      <c r="E1324">
        <v>18700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712800</v>
      </c>
    </row>
    <row r="1331" spans="3:5" x14ac:dyDescent="0.4">
      <c r="C1331" t="s">
        <v>853</v>
      </c>
      <c r="D1331" t="s">
        <v>506</v>
      </c>
      <c r="E1331">
        <v>0</v>
      </c>
    </row>
    <row r="1332" spans="3:5" x14ac:dyDescent="0.4">
      <c r="C1332" t="s">
        <v>853</v>
      </c>
      <c r="D1332" t="s">
        <v>507</v>
      </c>
      <c r="E1332">
        <v>0</v>
      </c>
    </row>
    <row r="1333" spans="3:5" x14ac:dyDescent="0.4">
      <c r="C1333" t="s">
        <v>853</v>
      </c>
      <c r="D1333" t="s">
        <v>508</v>
      </c>
      <c r="E1333">
        <v>0</v>
      </c>
    </row>
    <row r="1334" spans="3:5" x14ac:dyDescent="0.4">
      <c r="C1334" t="s">
        <v>853</v>
      </c>
      <c r="D1334" t="s">
        <v>509</v>
      </c>
      <c r="E1334">
        <v>382800</v>
      </c>
    </row>
    <row r="1335" spans="3:5" x14ac:dyDescent="0.4">
      <c r="C1335" t="s">
        <v>853</v>
      </c>
      <c r="D1335" t="s">
        <v>510</v>
      </c>
      <c r="E1335">
        <v>78900</v>
      </c>
    </row>
    <row r="1336" spans="3:5" x14ac:dyDescent="0.4">
      <c r="C1336" t="s">
        <v>853</v>
      </c>
      <c r="D1336" t="s">
        <v>511</v>
      </c>
      <c r="E1336">
        <v>30800</v>
      </c>
    </row>
    <row r="1337" spans="3:5" x14ac:dyDescent="0.4">
      <c r="C1337" t="s">
        <v>853</v>
      </c>
      <c r="D1337" t="s">
        <v>512</v>
      </c>
      <c r="E1337">
        <v>38800</v>
      </c>
    </row>
    <row r="1338" spans="3:5" x14ac:dyDescent="0.4">
      <c r="C1338" t="s">
        <v>853</v>
      </c>
      <c r="D1338" t="s">
        <v>513</v>
      </c>
      <c r="E1338">
        <v>39300</v>
      </c>
    </row>
    <row r="1339" spans="3:5" x14ac:dyDescent="0.4">
      <c r="C1339" t="s">
        <v>853</v>
      </c>
      <c r="D1339" t="s">
        <v>514</v>
      </c>
      <c r="E1339">
        <v>29700</v>
      </c>
    </row>
    <row r="1340" spans="3:5" x14ac:dyDescent="0.4">
      <c r="C1340" t="s">
        <v>853</v>
      </c>
      <c r="D1340" t="s">
        <v>515</v>
      </c>
      <c r="E1340">
        <v>36500</v>
      </c>
    </row>
    <row r="1341" spans="3:5" x14ac:dyDescent="0.4">
      <c r="C1341" t="s">
        <v>853</v>
      </c>
      <c r="D1341" t="s">
        <v>516</v>
      </c>
      <c r="E1341">
        <v>39000</v>
      </c>
    </row>
    <row r="1342" spans="3:5" x14ac:dyDescent="0.4">
      <c r="C1342" t="s">
        <v>853</v>
      </c>
      <c r="D1342" t="s">
        <v>517</v>
      </c>
      <c r="E1342">
        <v>30400</v>
      </c>
    </row>
    <row r="1343" spans="3:5" x14ac:dyDescent="0.4">
      <c r="C1343" t="s">
        <v>853</v>
      </c>
      <c r="D1343" t="s">
        <v>518</v>
      </c>
      <c r="E1343">
        <v>34100</v>
      </c>
    </row>
    <row r="1344" spans="3:5" x14ac:dyDescent="0.4">
      <c r="C1344" t="s">
        <v>853</v>
      </c>
      <c r="D1344" t="s">
        <v>519</v>
      </c>
      <c r="E1344">
        <v>52500</v>
      </c>
    </row>
    <row r="1345" spans="3:5" x14ac:dyDescent="0.4">
      <c r="C1345" t="s">
        <v>853</v>
      </c>
      <c r="D1345" t="s">
        <v>520</v>
      </c>
      <c r="E1345">
        <v>27600</v>
      </c>
    </row>
    <row r="1346" spans="3:5" x14ac:dyDescent="0.4">
      <c r="C1346" t="s">
        <v>853</v>
      </c>
      <c r="D1346" t="s">
        <v>521</v>
      </c>
      <c r="E1346">
        <v>31400</v>
      </c>
    </row>
    <row r="1347" spans="3:5" x14ac:dyDescent="0.4">
      <c r="C1347" t="s">
        <v>853</v>
      </c>
      <c r="D1347" t="s">
        <v>522</v>
      </c>
      <c r="E1347">
        <v>28100</v>
      </c>
    </row>
    <row r="1348" spans="3:5" x14ac:dyDescent="0.4">
      <c r="C1348" t="s">
        <v>853</v>
      </c>
      <c r="D1348" t="s">
        <v>523</v>
      </c>
      <c r="E1348">
        <v>34100</v>
      </c>
    </row>
    <row r="1349" spans="3:5" x14ac:dyDescent="0.4">
      <c r="C1349" t="s">
        <v>853</v>
      </c>
      <c r="D1349" t="s">
        <v>524</v>
      </c>
      <c r="E1349">
        <v>43600</v>
      </c>
    </row>
    <row r="1350" spans="3:5" x14ac:dyDescent="0.4">
      <c r="C1350" t="s">
        <v>853</v>
      </c>
      <c r="D1350" t="s">
        <v>525</v>
      </c>
      <c r="E1350">
        <v>22800</v>
      </c>
    </row>
    <row r="1351" spans="3:5" x14ac:dyDescent="0.4">
      <c r="C1351" t="s">
        <v>853</v>
      </c>
      <c r="D1351" t="s">
        <v>526</v>
      </c>
      <c r="E1351">
        <v>32100</v>
      </c>
    </row>
    <row r="1352" spans="3:5" x14ac:dyDescent="0.4">
      <c r="C1352" t="s">
        <v>853</v>
      </c>
      <c r="D1352" t="s">
        <v>527</v>
      </c>
      <c r="E1352">
        <v>26400</v>
      </c>
    </row>
    <row r="1353" spans="3:5" x14ac:dyDescent="0.4">
      <c r="C1353" t="s">
        <v>853</v>
      </c>
      <c r="D1353" t="s">
        <v>528</v>
      </c>
      <c r="E1353">
        <v>39300</v>
      </c>
    </row>
    <row r="1354" spans="3:5" x14ac:dyDescent="0.4">
      <c r="C1354" t="s">
        <v>853</v>
      </c>
      <c r="D1354" t="s">
        <v>529</v>
      </c>
      <c r="E1354">
        <v>81300</v>
      </c>
    </row>
    <row r="1355" spans="3:5" x14ac:dyDescent="0.4">
      <c r="C1355" t="s">
        <v>853</v>
      </c>
      <c r="D1355" t="s">
        <v>530</v>
      </c>
      <c r="E1355">
        <v>43500</v>
      </c>
    </row>
    <row r="1356" spans="3:5" x14ac:dyDescent="0.4">
      <c r="C1356" t="s">
        <v>853</v>
      </c>
      <c r="D1356" t="s">
        <v>531</v>
      </c>
      <c r="E1356">
        <v>30200</v>
      </c>
    </row>
    <row r="1357" spans="3:5" x14ac:dyDescent="0.4">
      <c r="C1357" t="s">
        <v>853</v>
      </c>
      <c r="D1357" t="s">
        <v>532</v>
      </c>
      <c r="E1357">
        <v>35300</v>
      </c>
    </row>
    <row r="1358" spans="3:5" x14ac:dyDescent="0.4">
      <c r="C1358" t="s">
        <v>853</v>
      </c>
      <c r="D1358" t="s">
        <v>533</v>
      </c>
      <c r="E1358">
        <v>20900</v>
      </c>
    </row>
    <row r="1359" spans="3:5" x14ac:dyDescent="0.4">
      <c r="C1359" t="s">
        <v>853</v>
      </c>
      <c r="D1359" t="s">
        <v>534</v>
      </c>
      <c r="E1359">
        <v>155000</v>
      </c>
    </row>
    <row r="1360" spans="3:5" x14ac:dyDescent="0.4">
      <c r="C1360" t="s">
        <v>853</v>
      </c>
      <c r="D1360" t="s">
        <v>535</v>
      </c>
      <c r="E1360">
        <v>144400</v>
      </c>
    </row>
    <row r="1361" spans="3:5" x14ac:dyDescent="0.4">
      <c r="C1361" t="s">
        <v>853</v>
      </c>
      <c r="D1361" t="s">
        <v>536</v>
      </c>
      <c r="E1361">
        <v>50500</v>
      </c>
    </row>
    <row r="1362" spans="3:5" x14ac:dyDescent="0.4">
      <c r="C1362" t="s">
        <v>853</v>
      </c>
      <c r="D1362" t="s">
        <v>537</v>
      </c>
      <c r="E1362">
        <v>25600</v>
      </c>
    </row>
    <row r="1363" spans="3:5" x14ac:dyDescent="0.4">
      <c r="C1363" t="s">
        <v>853</v>
      </c>
      <c r="D1363" t="s">
        <v>538</v>
      </c>
      <c r="E1363">
        <v>23500</v>
      </c>
    </row>
    <row r="1364" spans="3:5" x14ac:dyDescent="0.4">
      <c r="C1364" t="s">
        <v>853</v>
      </c>
      <c r="D1364" t="s">
        <v>539</v>
      </c>
      <c r="E1364">
        <v>27100</v>
      </c>
    </row>
    <row r="1365" spans="3:5" x14ac:dyDescent="0.4">
      <c r="C1365" t="s">
        <v>853</v>
      </c>
      <c r="D1365" t="s">
        <v>540</v>
      </c>
      <c r="E1365">
        <v>103800</v>
      </c>
    </row>
    <row r="1366" spans="3:5" x14ac:dyDescent="0.4">
      <c r="C1366" t="s">
        <v>853</v>
      </c>
      <c r="D1366" t="s">
        <v>541</v>
      </c>
      <c r="E1366">
        <v>28900</v>
      </c>
    </row>
    <row r="1367" spans="3:5" x14ac:dyDescent="0.4">
      <c r="C1367" t="s">
        <v>853</v>
      </c>
      <c r="D1367" t="s">
        <v>542</v>
      </c>
      <c r="E1367">
        <v>24600</v>
      </c>
    </row>
    <row r="1368" spans="3:5" x14ac:dyDescent="0.4">
      <c r="C1368" t="s">
        <v>853</v>
      </c>
      <c r="D1368" t="s">
        <v>543</v>
      </c>
      <c r="E1368">
        <v>30300</v>
      </c>
    </row>
    <row r="1369" spans="3:5" x14ac:dyDescent="0.4">
      <c r="C1369" t="s">
        <v>853</v>
      </c>
      <c r="D1369" t="s">
        <v>544</v>
      </c>
      <c r="E1369">
        <v>15500</v>
      </c>
    </row>
    <row r="1370" spans="3:5" x14ac:dyDescent="0.4">
      <c r="C1370" t="s">
        <v>853</v>
      </c>
      <c r="D1370" t="s">
        <v>545</v>
      </c>
      <c r="E1370">
        <v>13200</v>
      </c>
    </row>
    <row r="1371" spans="3:5" x14ac:dyDescent="0.4">
      <c r="C1371" t="s">
        <v>853</v>
      </c>
      <c r="D1371" t="s">
        <v>546</v>
      </c>
      <c r="E1371">
        <v>33700</v>
      </c>
    </row>
    <row r="1372" spans="3:5" x14ac:dyDescent="0.4">
      <c r="C1372" t="s">
        <v>853</v>
      </c>
      <c r="D1372" t="s">
        <v>547</v>
      </c>
      <c r="E1372">
        <v>24800</v>
      </c>
    </row>
    <row r="1373" spans="3:5" x14ac:dyDescent="0.4">
      <c r="C1373" t="s">
        <v>853</v>
      </c>
      <c r="D1373" t="s">
        <v>548</v>
      </c>
      <c r="E1373">
        <v>74200</v>
      </c>
    </row>
    <row r="1374" spans="3:5" x14ac:dyDescent="0.4">
      <c r="C1374" t="s">
        <v>853</v>
      </c>
      <c r="D1374" t="s">
        <v>549</v>
      </c>
      <c r="E1374">
        <v>32500</v>
      </c>
    </row>
    <row r="1375" spans="3:5" x14ac:dyDescent="0.4">
      <c r="C1375" t="s">
        <v>853</v>
      </c>
      <c r="D1375" t="s">
        <v>550</v>
      </c>
      <c r="E1375">
        <v>120800</v>
      </c>
    </row>
    <row r="1376" spans="3:5" x14ac:dyDescent="0.4">
      <c r="C1376" t="s">
        <v>853</v>
      </c>
      <c r="D1376" t="s">
        <v>551</v>
      </c>
      <c r="E1376">
        <v>17900</v>
      </c>
    </row>
    <row r="1377" spans="3:5" x14ac:dyDescent="0.4">
      <c r="C1377" t="s">
        <v>853</v>
      </c>
      <c r="D1377" t="s">
        <v>552</v>
      </c>
      <c r="E1377">
        <v>29000</v>
      </c>
    </row>
    <row r="1378" spans="3:5" x14ac:dyDescent="0.4">
      <c r="C1378" t="s">
        <v>853</v>
      </c>
      <c r="D1378" t="s">
        <v>553</v>
      </c>
      <c r="E1378">
        <v>42900</v>
      </c>
    </row>
    <row r="1379" spans="3:5" x14ac:dyDescent="0.4">
      <c r="C1379" t="s">
        <v>853</v>
      </c>
      <c r="D1379" t="s">
        <v>554</v>
      </c>
      <c r="E1379">
        <v>59200</v>
      </c>
    </row>
    <row r="1380" spans="3:5" x14ac:dyDescent="0.4">
      <c r="C1380" t="s">
        <v>853</v>
      </c>
      <c r="D1380" t="s">
        <v>555</v>
      </c>
      <c r="E1380">
        <v>70300</v>
      </c>
    </row>
    <row r="1381" spans="3:5" x14ac:dyDescent="0.4">
      <c r="C1381" t="s">
        <v>853</v>
      </c>
      <c r="D1381" t="s">
        <v>556</v>
      </c>
      <c r="E1381">
        <v>25100</v>
      </c>
    </row>
    <row r="1382" spans="3:5" x14ac:dyDescent="0.4">
      <c r="C1382" t="s">
        <v>853</v>
      </c>
      <c r="D1382" t="s">
        <v>557</v>
      </c>
      <c r="E1382">
        <v>15200</v>
      </c>
    </row>
    <row r="1383" spans="3:5" x14ac:dyDescent="0.4">
      <c r="C1383" t="s">
        <v>853</v>
      </c>
      <c r="D1383" t="s">
        <v>558</v>
      </c>
      <c r="E1383">
        <v>34900</v>
      </c>
    </row>
    <row r="1384" spans="3:5" x14ac:dyDescent="0.4">
      <c r="C1384" t="s">
        <v>853</v>
      </c>
      <c r="D1384" t="s">
        <v>559</v>
      </c>
      <c r="E1384">
        <v>29500</v>
      </c>
    </row>
    <row r="1385" spans="3:5" x14ac:dyDescent="0.4">
      <c r="C1385" t="s">
        <v>853</v>
      </c>
      <c r="D1385" t="s">
        <v>560</v>
      </c>
      <c r="E1385">
        <v>25400</v>
      </c>
    </row>
    <row r="1386" spans="3:5" x14ac:dyDescent="0.4">
      <c r="C1386" t="s">
        <v>853</v>
      </c>
      <c r="D1386" t="s">
        <v>561</v>
      </c>
      <c r="E1386">
        <v>30600</v>
      </c>
    </row>
    <row r="1387" spans="3:5" x14ac:dyDescent="0.4">
      <c r="C1387" t="s">
        <v>853</v>
      </c>
      <c r="D1387" t="s">
        <v>562</v>
      </c>
      <c r="E1387">
        <v>30600</v>
      </c>
    </row>
    <row r="1388" spans="3:5" x14ac:dyDescent="0.4">
      <c r="C1388" t="s">
        <v>853</v>
      </c>
      <c r="D1388" t="s">
        <v>563</v>
      </c>
      <c r="E1388">
        <v>30200</v>
      </c>
    </row>
    <row r="1389" spans="3:5" x14ac:dyDescent="0.4">
      <c r="C1389" t="s">
        <v>853</v>
      </c>
      <c r="D1389" t="s">
        <v>564</v>
      </c>
      <c r="E1389">
        <v>38300</v>
      </c>
    </row>
    <row r="1390" spans="3:5" x14ac:dyDescent="0.4">
      <c r="C1390" t="s">
        <v>853</v>
      </c>
      <c r="D1390" t="s">
        <v>565</v>
      </c>
      <c r="E1390">
        <v>18500</v>
      </c>
    </row>
    <row r="1391" spans="3:5" x14ac:dyDescent="0.4">
      <c r="C1391" t="s">
        <v>853</v>
      </c>
      <c r="D1391" t="s">
        <v>566</v>
      </c>
      <c r="E1391">
        <v>22300</v>
      </c>
    </row>
    <row r="1392" spans="3:5" x14ac:dyDescent="0.4">
      <c r="C1392" t="s">
        <v>853</v>
      </c>
      <c r="D1392" t="s">
        <v>567</v>
      </c>
      <c r="E1392">
        <v>23400</v>
      </c>
    </row>
    <row r="1393" spans="3:5" x14ac:dyDescent="0.4">
      <c r="C1393" t="s">
        <v>853</v>
      </c>
      <c r="D1393" t="s">
        <v>568</v>
      </c>
      <c r="E1393">
        <v>17200</v>
      </c>
    </row>
    <row r="1394" spans="3:5" x14ac:dyDescent="0.4">
      <c r="C1394" t="s">
        <v>853</v>
      </c>
      <c r="D1394" t="s">
        <v>569</v>
      </c>
      <c r="E1394">
        <v>39900</v>
      </c>
    </row>
    <row r="1395" spans="3:5" x14ac:dyDescent="0.4">
      <c r="C1395" t="s">
        <v>853</v>
      </c>
      <c r="D1395" t="s">
        <v>570</v>
      </c>
      <c r="E1395">
        <v>70200</v>
      </c>
    </row>
    <row r="1396" spans="3:5" x14ac:dyDescent="0.4">
      <c r="C1396" t="s">
        <v>853</v>
      </c>
      <c r="D1396" t="s">
        <v>571</v>
      </c>
      <c r="E1396">
        <v>16800</v>
      </c>
    </row>
    <row r="1397" spans="3:5" x14ac:dyDescent="0.4">
      <c r="C1397" t="s">
        <v>853</v>
      </c>
      <c r="D1397" t="s">
        <v>572</v>
      </c>
      <c r="E1397">
        <v>17200</v>
      </c>
    </row>
    <row r="1398" spans="3:5" x14ac:dyDescent="0.4">
      <c r="C1398" t="s">
        <v>853</v>
      </c>
      <c r="D1398" t="s">
        <v>573</v>
      </c>
      <c r="E1398">
        <v>15600</v>
      </c>
    </row>
    <row r="1399" spans="3:5" x14ac:dyDescent="0.4">
      <c r="C1399" t="s">
        <v>853</v>
      </c>
      <c r="D1399" t="s">
        <v>574</v>
      </c>
      <c r="E1399">
        <v>37100</v>
      </c>
    </row>
    <row r="1400" spans="3:5" x14ac:dyDescent="0.4">
      <c r="C1400" t="s">
        <v>853</v>
      </c>
      <c r="D1400" t="s">
        <v>575</v>
      </c>
      <c r="E1400">
        <v>18200</v>
      </c>
    </row>
    <row r="1401" spans="3:5" x14ac:dyDescent="0.4">
      <c r="C1401" t="s">
        <v>853</v>
      </c>
      <c r="D1401" t="s">
        <v>576</v>
      </c>
      <c r="E1401">
        <v>23800</v>
      </c>
    </row>
    <row r="1402" spans="3:5" x14ac:dyDescent="0.4">
      <c r="C1402" t="s">
        <v>853</v>
      </c>
      <c r="D1402" t="s">
        <v>577</v>
      </c>
      <c r="E1402">
        <v>14800</v>
      </c>
    </row>
    <row r="1403" spans="3:5" x14ac:dyDescent="0.4">
      <c r="C1403" t="s">
        <v>853</v>
      </c>
      <c r="D1403" t="s">
        <v>578</v>
      </c>
      <c r="E1403">
        <v>11000</v>
      </c>
    </row>
    <row r="1404" spans="3:5" x14ac:dyDescent="0.4">
      <c r="C1404" t="s">
        <v>853</v>
      </c>
      <c r="D1404" t="s">
        <v>579</v>
      </c>
      <c r="E1404">
        <v>17900</v>
      </c>
    </row>
    <row r="1405" spans="3:5" x14ac:dyDescent="0.4">
      <c r="C1405" t="s">
        <v>853</v>
      </c>
      <c r="D1405" t="s">
        <v>580</v>
      </c>
      <c r="E1405">
        <v>12800</v>
      </c>
    </row>
    <row r="1406" spans="3:5" x14ac:dyDescent="0.4">
      <c r="C1406" t="s">
        <v>853</v>
      </c>
      <c r="D1406" t="s">
        <v>581</v>
      </c>
      <c r="E1406">
        <v>17200</v>
      </c>
    </row>
    <row r="1407" spans="3:5" x14ac:dyDescent="0.4">
      <c r="C1407" t="s">
        <v>853</v>
      </c>
      <c r="D1407" t="s">
        <v>582</v>
      </c>
      <c r="E1407">
        <v>15600</v>
      </c>
    </row>
    <row r="1408" spans="3:5" x14ac:dyDescent="0.4">
      <c r="C1408" t="s">
        <v>853</v>
      </c>
      <c r="D1408" t="s">
        <v>583</v>
      </c>
      <c r="E1408">
        <v>38400</v>
      </c>
    </row>
    <row r="1409" spans="3:5" x14ac:dyDescent="0.4">
      <c r="C1409" t="s">
        <v>853</v>
      </c>
      <c r="D1409" t="s">
        <v>584</v>
      </c>
      <c r="E1409">
        <v>14600</v>
      </c>
    </row>
    <row r="1410" spans="3:5" x14ac:dyDescent="0.4">
      <c r="C1410" t="s">
        <v>853</v>
      </c>
      <c r="D1410" t="s">
        <v>585</v>
      </c>
      <c r="E1410">
        <v>11100</v>
      </c>
    </row>
    <row r="1411" spans="3:5" x14ac:dyDescent="0.4">
      <c r="C1411" t="s">
        <v>853</v>
      </c>
      <c r="D1411" t="s">
        <v>586</v>
      </c>
      <c r="E1411">
        <v>34000</v>
      </c>
    </row>
    <row r="1412" spans="3:5" x14ac:dyDescent="0.4">
      <c r="C1412" t="s">
        <v>853</v>
      </c>
      <c r="D1412" t="s">
        <v>587</v>
      </c>
      <c r="E1412">
        <v>12000</v>
      </c>
    </row>
    <row r="1413" spans="3:5" x14ac:dyDescent="0.4">
      <c r="C1413" t="s">
        <v>853</v>
      </c>
      <c r="D1413" t="s">
        <v>588</v>
      </c>
      <c r="E1413">
        <v>17100</v>
      </c>
    </row>
    <row r="1414" spans="3:5" x14ac:dyDescent="0.4">
      <c r="C1414" t="s">
        <v>853</v>
      </c>
      <c r="D1414" t="s">
        <v>589</v>
      </c>
      <c r="E1414">
        <v>15800</v>
      </c>
    </row>
    <row r="1415" spans="3:5" x14ac:dyDescent="0.4">
      <c r="C1415" t="s">
        <v>853</v>
      </c>
      <c r="D1415" t="s">
        <v>590</v>
      </c>
      <c r="E1415">
        <v>18700</v>
      </c>
    </row>
    <row r="1416" spans="3:5" x14ac:dyDescent="0.4">
      <c r="C1416" t="s">
        <v>853</v>
      </c>
      <c r="D1416" t="s">
        <v>591</v>
      </c>
      <c r="E1416">
        <v>20700</v>
      </c>
    </row>
    <row r="1417" spans="3:5" x14ac:dyDescent="0.4">
      <c r="C1417" t="s">
        <v>853</v>
      </c>
      <c r="D1417" t="s">
        <v>592</v>
      </c>
      <c r="E1417">
        <v>18400</v>
      </c>
    </row>
    <row r="1418" spans="3:5" x14ac:dyDescent="0.4">
      <c r="C1418" t="s">
        <v>853</v>
      </c>
      <c r="D1418" t="s">
        <v>593</v>
      </c>
      <c r="E1418">
        <v>10500</v>
      </c>
    </row>
    <row r="1419" spans="3:5" x14ac:dyDescent="0.4">
      <c r="C1419" t="s">
        <v>853</v>
      </c>
      <c r="D1419" t="s">
        <v>594</v>
      </c>
      <c r="E1419">
        <v>18600</v>
      </c>
    </row>
    <row r="1420" spans="3:5" x14ac:dyDescent="0.4">
      <c r="C1420" t="s">
        <v>853</v>
      </c>
      <c r="D1420" t="s">
        <v>595</v>
      </c>
      <c r="E1420">
        <v>9000</v>
      </c>
    </row>
    <row r="1421" spans="3:5" x14ac:dyDescent="0.4">
      <c r="C1421" t="s">
        <v>853</v>
      </c>
      <c r="D1421" t="s">
        <v>596</v>
      </c>
      <c r="E1421">
        <v>19800</v>
      </c>
    </row>
    <row r="1422" spans="3:5" x14ac:dyDescent="0.4">
      <c r="C1422" t="s">
        <v>853</v>
      </c>
      <c r="D1422" t="s">
        <v>597</v>
      </c>
      <c r="E1422">
        <v>10600</v>
      </c>
    </row>
    <row r="1423" spans="3:5" x14ac:dyDescent="0.4">
      <c r="C1423" t="s">
        <v>853</v>
      </c>
      <c r="D1423" t="s">
        <v>598</v>
      </c>
      <c r="E1423">
        <v>10800</v>
      </c>
    </row>
    <row r="1424" spans="3:5" x14ac:dyDescent="0.4">
      <c r="C1424" t="s">
        <v>853</v>
      </c>
      <c r="D1424" t="s">
        <v>599</v>
      </c>
      <c r="E1424">
        <v>8700</v>
      </c>
    </row>
    <row r="1425" spans="3:5" x14ac:dyDescent="0.4">
      <c r="C1425" t="s">
        <v>853</v>
      </c>
      <c r="D1425" t="s">
        <v>600</v>
      </c>
      <c r="E1425">
        <v>10300</v>
      </c>
    </row>
    <row r="1426" spans="3:5" x14ac:dyDescent="0.4">
      <c r="C1426" t="s">
        <v>853</v>
      </c>
      <c r="D1426" t="s">
        <v>601</v>
      </c>
      <c r="E1426">
        <v>9900</v>
      </c>
    </row>
    <row r="1427" spans="3:5" x14ac:dyDescent="0.4">
      <c r="C1427" t="s">
        <v>853</v>
      </c>
      <c r="D1427" t="s">
        <v>602</v>
      </c>
      <c r="E1427">
        <v>26600</v>
      </c>
    </row>
    <row r="1428" spans="3:5" x14ac:dyDescent="0.4">
      <c r="C1428" t="s">
        <v>853</v>
      </c>
      <c r="D1428" t="s">
        <v>603</v>
      </c>
      <c r="E1428">
        <v>16100</v>
      </c>
    </row>
    <row r="1429" spans="3:5" x14ac:dyDescent="0.4">
      <c r="C1429" t="s">
        <v>853</v>
      </c>
      <c r="D1429" t="s">
        <v>604</v>
      </c>
      <c r="E1429">
        <v>10700</v>
      </c>
    </row>
    <row r="1430" spans="3:5" x14ac:dyDescent="0.4">
      <c r="C1430" t="s">
        <v>853</v>
      </c>
      <c r="D1430" t="s">
        <v>605</v>
      </c>
      <c r="E1430">
        <v>9700</v>
      </c>
    </row>
    <row r="1431" spans="3:5" x14ac:dyDescent="0.4">
      <c r="C1431" t="s">
        <v>853</v>
      </c>
      <c r="D1431" t="s">
        <v>606</v>
      </c>
      <c r="E1431">
        <v>18000</v>
      </c>
    </row>
    <row r="1432" spans="3:5" x14ac:dyDescent="0.4">
      <c r="C1432" t="s">
        <v>853</v>
      </c>
      <c r="D1432" t="s">
        <v>607</v>
      </c>
      <c r="E1432">
        <v>13200</v>
      </c>
    </row>
    <row r="1433" spans="3:5" x14ac:dyDescent="0.4">
      <c r="C1433" t="s">
        <v>853</v>
      </c>
      <c r="D1433" t="s">
        <v>608</v>
      </c>
      <c r="E1433">
        <v>7200</v>
      </c>
    </row>
    <row r="1434" spans="3:5" x14ac:dyDescent="0.4">
      <c r="C1434" t="s">
        <v>853</v>
      </c>
      <c r="D1434" t="s">
        <v>609</v>
      </c>
      <c r="E1434">
        <v>12300</v>
      </c>
    </row>
    <row r="1435" spans="3:5" x14ac:dyDescent="0.4">
      <c r="C1435" t="s">
        <v>853</v>
      </c>
      <c r="D1435" t="s">
        <v>610</v>
      </c>
      <c r="E1435">
        <v>11100</v>
      </c>
    </row>
    <row r="1436" spans="3:5" x14ac:dyDescent="0.4">
      <c r="C1436" t="s">
        <v>853</v>
      </c>
      <c r="D1436" t="s">
        <v>611</v>
      </c>
      <c r="E1436">
        <v>10700</v>
      </c>
    </row>
    <row r="1437" spans="3:5" x14ac:dyDescent="0.4">
      <c r="C1437" t="s">
        <v>853</v>
      </c>
      <c r="D1437" t="s">
        <v>612</v>
      </c>
      <c r="E1437">
        <v>15700</v>
      </c>
    </row>
    <row r="1438" spans="3:5" x14ac:dyDescent="0.4">
      <c r="C1438" t="s">
        <v>853</v>
      </c>
      <c r="D1438" t="s">
        <v>613</v>
      </c>
      <c r="E1438">
        <v>12300</v>
      </c>
    </row>
    <row r="1439" spans="3:5" x14ac:dyDescent="0.4">
      <c r="C1439" t="s">
        <v>853</v>
      </c>
      <c r="D1439" t="s">
        <v>614</v>
      </c>
      <c r="E1439">
        <v>9700</v>
      </c>
    </row>
    <row r="1440" spans="3:5" x14ac:dyDescent="0.4">
      <c r="C1440" t="s">
        <v>853</v>
      </c>
      <c r="D1440" t="s">
        <v>615</v>
      </c>
      <c r="E1440">
        <v>15400</v>
      </c>
    </row>
    <row r="1441" spans="3:5" x14ac:dyDescent="0.4">
      <c r="C1441" t="s">
        <v>853</v>
      </c>
      <c r="D1441" t="s">
        <v>616</v>
      </c>
      <c r="E1441">
        <v>12500</v>
      </c>
    </row>
    <row r="1442" spans="3:5" x14ac:dyDescent="0.4">
      <c r="C1442" t="s">
        <v>853</v>
      </c>
      <c r="D1442" t="s">
        <v>617</v>
      </c>
      <c r="E1442">
        <v>12600</v>
      </c>
    </row>
    <row r="1443" spans="3:5" x14ac:dyDescent="0.4">
      <c r="C1443" t="s">
        <v>853</v>
      </c>
      <c r="D1443" t="s">
        <v>618</v>
      </c>
      <c r="E1443">
        <v>3600</v>
      </c>
    </row>
    <row r="1444" spans="3:5" x14ac:dyDescent="0.4">
      <c r="C1444" t="s">
        <v>853</v>
      </c>
      <c r="D1444" t="s">
        <v>619</v>
      </c>
      <c r="E1444">
        <v>6400</v>
      </c>
    </row>
    <row r="1445" spans="3:5" x14ac:dyDescent="0.4">
      <c r="C1445" t="s">
        <v>853</v>
      </c>
      <c r="D1445" t="s">
        <v>620</v>
      </c>
      <c r="E1445">
        <v>6100</v>
      </c>
    </row>
    <row r="1446" spans="3:5" x14ac:dyDescent="0.4">
      <c r="C1446" t="s">
        <v>853</v>
      </c>
      <c r="D1446" t="s">
        <v>621</v>
      </c>
      <c r="E1446">
        <v>5700</v>
      </c>
    </row>
    <row r="1447" spans="3:5" x14ac:dyDescent="0.4">
      <c r="C1447" t="s">
        <v>853</v>
      </c>
      <c r="D1447" t="s">
        <v>622</v>
      </c>
      <c r="E1447">
        <v>6900</v>
      </c>
    </row>
    <row r="1448" spans="3:5" x14ac:dyDescent="0.4">
      <c r="C1448" t="s">
        <v>853</v>
      </c>
      <c r="D1448" t="s">
        <v>623</v>
      </c>
      <c r="E1448">
        <v>4500</v>
      </c>
    </row>
    <row r="1449" spans="3:5" x14ac:dyDescent="0.4">
      <c r="C1449" t="s">
        <v>853</v>
      </c>
      <c r="D1449" t="s">
        <v>624</v>
      </c>
      <c r="E1449">
        <v>3200</v>
      </c>
    </row>
    <row r="1450" spans="3:5" x14ac:dyDescent="0.4">
      <c r="C1450" t="s">
        <v>853</v>
      </c>
      <c r="D1450" t="s">
        <v>625</v>
      </c>
      <c r="E1450">
        <v>13700</v>
      </c>
    </row>
    <row r="1451" spans="3:5" x14ac:dyDescent="0.4">
      <c r="C1451" t="s">
        <v>853</v>
      </c>
      <c r="D1451" t="s">
        <v>626</v>
      </c>
      <c r="E1451">
        <v>19600</v>
      </c>
    </row>
    <row r="1452" spans="3:5" x14ac:dyDescent="0.4">
      <c r="C1452" t="s">
        <v>853</v>
      </c>
      <c r="D1452" t="s">
        <v>627</v>
      </c>
      <c r="E1452">
        <v>18700</v>
      </c>
    </row>
    <row r="1453" spans="3:5" x14ac:dyDescent="0.4">
      <c r="C1453" t="s">
        <v>853</v>
      </c>
      <c r="D1453" t="s">
        <v>628</v>
      </c>
      <c r="E1453">
        <v>22800</v>
      </c>
    </row>
    <row r="1454" spans="3:5" x14ac:dyDescent="0.4">
      <c r="C1454" t="s">
        <v>853</v>
      </c>
      <c r="D1454" t="s">
        <v>629</v>
      </c>
      <c r="E1454">
        <v>16300</v>
      </c>
    </row>
    <row r="1455" spans="3:5" x14ac:dyDescent="0.4">
      <c r="C1455" t="s">
        <v>853</v>
      </c>
      <c r="D1455" t="s">
        <v>630</v>
      </c>
      <c r="E1455">
        <v>7400</v>
      </c>
    </row>
    <row r="1456" spans="3:5" x14ac:dyDescent="0.4">
      <c r="C1456" t="s">
        <v>853</v>
      </c>
      <c r="D1456" t="s">
        <v>631</v>
      </c>
      <c r="E1456">
        <v>24100</v>
      </c>
    </row>
    <row r="1457" spans="3:5" x14ac:dyDescent="0.4">
      <c r="C1457" t="s">
        <v>853</v>
      </c>
      <c r="D1457" t="s">
        <v>632</v>
      </c>
      <c r="E1457">
        <v>8100</v>
      </c>
    </row>
    <row r="1458" spans="3:5" x14ac:dyDescent="0.4">
      <c r="C1458" t="s">
        <v>853</v>
      </c>
      <c r="D1458" t="s">
        <v>633</v>
      </c>
      <c r="E1458">
        <v>28700</v>
      </c>
    </row>
    <row r="1459" spans="3:5" x14ac:dyDescent="0.4">
      <c r="C1459" t="s">
        <v>853</v>
      </c>
      <c r="D1459" t="s">
        <v>634</v>
      </c>
      <c r="E1459">
        <v>38400</v>
      </c>
    </row>
    <row r="1460" spans="3:5" x14ac:dyDescent="0.4">
      <c r="C1460" t="s">
        <v>853</v>
      </c>
      <c r="D1460" t="s">
        <v>635</v>
      </c>
      <c r="E1460">
        <v>6600</v>
      </c>
    </row>
    <row r="1461" spans="3:5" x14ac:dyDescent="0.4">
      <c r="C1461" t="s">
        <v>853</v>
      </c>
      <c r="D1461" t="s">
        <v>636</v>
      </c>
      <c r="E1461">
        <v>8300</v>
      </c>
    </row>
    <row r="1462" spans="3:5" x14ac:dyDescent="0.4">
      <c r="C1462" t="s">
        <v>853</v>
      </c>
      <c r="D1462" t="s">
        <v>637</v>
      </c>
      <c r="E1462">
        <v>7400</v>
      </c>
    </row>
    <row r="1463" spans="3:5" x14ac:dyDescent="0.4">
      <c r="C1463" t="s">
        <v>853</v>
      </c>
      <c r="D1463" t="s">
        <v>638</v>
      </c>
      <c r="E1463">
        <v>23100</v>
      </c>
    </row>
    <row r="1464" spans="3:5" x14ac:dyDescent="0.4">
      <c r="C1464" t="s">
        <v>853</v>
      </c>
      <c r="D1464" t="s">
        <v>639</v>
      </c>
      <c r="E1464">
        <v>20900</v>
      </c>
    </row>
    <row r="1465" spans="3:5" x14ac:dyDescent="0.4">
      <c r="C1465" t="s">
        <v>853</v>
      </c>
      <c r="D1465" t="s">
        <v>640</v>
      </c>
      <c r="E1465">
        <v>27700</v>
      </c>
    </row>
    <row r="1466" spans="3:5" x14ac:dyDescent="0.4">
      <c r="C1466" t="s">
        <v>853</v>
      </c>
      <c r="D1466" t="s">
        <v>641</v>
      </c>
      <c r="E1466">
        <v>14900</v>
      </c>
    </row>
    <row r="1467" spans="3:5" x14ac:dyDescent="0.4">
      <c r="C1467" t="s">
        <v>853</v>
      </c>
      <c r="D1467" t="s">
        <v>642</v>
      </c>
      <c r="E1467">
        <v>4000</v>
      </c>
    </row>
    <row r="1468" spans="3:5" x14ac:dyDescent="0.4">
      <c r="C1468" t="s">
        <v>853</v>
      </c>
      <c r="D1468" t="s">
        <v>643</v>
      </c>
      <c r="E1468">
        <v>7400</v>
      </c>
    </row>
    <row r="1469" spans="3:5" x14ac:dyDescent="0.4">
      <c r="C1469" t="s">
        <v>853</v>
      </c>
      <c r="D1469" t="s">
        <v>644</v>
      </c>
      <c r="E1469">
        <v>11900</v>
      </c>
    </row>
    <row r="1470" spans="3:5" x14ac:dyDescent="0.4">
      <c r="C1470" t="s">
        <v>853</v>
      </c>
      <c r="D1470" t="s">
        <v>645</v>
      </c>
      <c r="E1470">
        <v>5800</v>
      </c>
    </row>
    <row r="1471" spans="3:5" x14ac:dyDescent="0.4">
      <c r="C1471" t="s">
        <v>853</v>
      </c>
      <c r="D1471" t="s">
        <v>646</v>
      </c>
      <c r="E1471">
        <v>9400</v>
      </c>
    </row>
    <row r="1472" spans="3:5" x14ac:dyDescent="0.4">
      <c r="C1472" t="s">
        <v>853</v>
      </c>
      <c r="D1472" t="s">
        <v>647</v>
      </c>
      <c r="E1472">
        <v>7200</v>
      </c>
    </row>
    <row r="1473" spans="3:5" x14ac:dyDescent="0.4">
      <c r="C1473" t="s">
        <v>853</v>
      </c>
      <c r="D1473" t="s">
        <v>648</v>
      </c>
      <c r="E1473">
        <v>3900</v>
      </c>
    </row>
    <row r="1474" spans="3:5" x14ac:dyDescent="0.4">
      <c r="C1474" t="s">
        <v>853</v>
      </c>
      <c r="D1474" t="s">
        <v>649</v>
      </c>
      <c r="E1474">
        <v>5500</v>
      </c>
    </row>
    <row r="1475" spans="3:5" x14ac:dyDescent="0.4">
      <c r="C1475" t="s">
        <v>853</v>
      </c>
      <c r="D1475" t="s">
        <v>650</v>
      </c>
      <c r="E1475">
        <v>17000</v>
      </c>
    </row>
    <row r="1476" spans="3:5" x14ac:dyDescent="0.4">
      <c r="C1476" t="s">
        <v>853</v>
      </c>
      <c r="D1476" t="s">
        <v>651</v>
      </c>
      <c r="E1476">
        <v>3800</v>
      </c>
    </row>
    <row r="1477" spans="3:5" x14ac:dyDescent="0.4">
      <c r="C1477" t="s">
        <v>853</v>
      </c>
      <c r="D1477" t="s">
        <v>652</v>
      </c>
      <c r="E1477">
        <v>2700</v>
      </c>
    </row>
    <row r="1478" spans="3:5" x14ac:dyDescent="0.4">
      <c r="C1478" t="s">
        <v>853</v>
      </c>
      <c r="D1478" t="s">
        <v>653</v>
      </c>
      <c r="E1478">
        <v>8500</v>
      </c>
    </row>
    <row r="1479" spans="3:5" x14ac:dyDescent="0.4">
      <c r="C1479" t="s">
        <v>853</v>
      </c>
      <c r="D1479" t="s">
        <v>654</v>
      </c>
      <c r="E1479">
        <v>4300</v>
      </c>
    </row>
    <row r="1480" spans="3:5" x14ac:dyDescent="0.4">
      <c r="C1480" t="s">
        <v>853</v>
      </c>
      <c r="D1480" t="s">
        <v>655</v>
      </c>
      <c r="E1480">
        <v>2300</v>
      </c>
    </row>
    <row r="1481" spans="3:5" x14ac:dyDescent="0.4">
      <c r="C1481" t="s">
        <v>853</v>
      </c>
      <c r="D1481" t="s">
        <v>656</v>
      </c>
      <c r="E1481">
        <v>1400</v>
      </c>
    </row>
    <row r="1482" spans="3:5" x14ac:dyDescent="0.4">
      <c r="C1482" t="s">
        <v>853</v>
      </c>
      <c r="D1482" t="s">
        <v>657</v>
      </c>
      <c r="E1482">
        <v>80100</v>
      </c>
    </row>
    <row r="1483" spans="3:5" x14ac:dyDescent="0.4">
      <c r="C1483" t="s">
        <v>853</v>
      </c>
      <c r="D1483" t="s">
        <v>658</v>
      </c>
      <c r="E1483">
        <v>20900</v>
      </c>
    </row>
    <row r="1484" spans="3:5" x14ac:dyDescent="0.4">
      <c r="C1484" t="s">
        <v>853</v>
      </c>
      <c r="D1484" t="s">
        <v>659</v>
      </c>
      <c r="E1484">
        <v>15200</v>
      </c>
    </row>
    <row r="1485" spans="3:5" x14ac:dyDescent="0.4">
      <c r="C1485" t="s">
        <v>853</v>
      </c>
      <c r="D1485" t="s">
        <v>660</v>
      </c>
      <c r="E1485">
        <v>16200</v>
      </c>
    </row>
    <row r="1486" spans="3:5" x14ac:dyDescent="0.4">
      <c r="C1486" t="s">
        <v>853</v>
      </c>
      <c r="D1486" t="s">
        <v>661</v>
      </c>
      <c r="E1486">
        <v>12700</v>
      </c>
    </row>
    <row r="1487" spans="3:5" x14ac:dyDescent="0.4">
      <c r="C1487" t="s">
        <v>853</v>
      </c>
      <c r="D1487" t="s">
        <v>662</v>
      </c>
      <c r="E1487">
        <v>6500</v>
      </c>
    </row>
    <row r="1488" spans="3:5" x14ac:dyDescent="0.4">
      <c r="C1488" t="s">
        <v>853</v>
      </c>
      <c r="D1488" t="s">
        <v>663</v>
      </c>
      <c r="E1488">
        <v>16300</v>
      </c>
    </row>
    <row r="1489" spans="3:5" x14ac:dyDescent="0.4">
      <c r="C1489" t="s">
        <v>853</v>
      </c>
      <c r="D1489" t="s">
        <v>664</v>
      </c>
      <c r="E1489">
        <v>5700</v>
      </c>
    </row>
    <row r="1490" spans="3:5" x14ac:dyDescent="0.4">
      <c r="C1490" t="s">
        <v>853</v>
      </c>
      <c r="D1490" t="s">
        <v>665</v>
      </c>
      <c r="E1490">
        <v>8300</v>
      </c>
    </row>
    <row r="1491" spans="3:5" x14ac:dyDescent="0.4">
      <c r="C1491" t="s">
        <v>853</v>
      </c>
      <c r="D1491" t="s">
        <v>666</v>
      </c>
      <c r="E1491">
        <v>6100</v>
      </c>
    </row>
    <row r="1492" spans="3:5" x14ac:dyDescent="0.4">
      <c r="C1492" t="s">
        <v>853</v>
      </c>
      <c r="D1492" t="s">
        <v>667</v>
      </c>
      <c r="E1492">
        <v>8900</v>
      </c>
    </row>
    <row r="1493" spans="3:5" x14ac:dyDescent="0.4">
      <c r="C1493" t="s">
        <v>853</v>
      </c>
      <c r="D1493" t="s">
        <v>668</v>
      </c>
      <c r="E1493">
        <v>7500</v>
      </c>
    </row>
    <row r="1494" spans="3:5" x14ac:dyDescent="0.4">
      <c r="C1494" t="s">
        <v>853</v>
      </c>
      <c r="D1494" t="s">
        <v>669</v>
      </c>
      <c r="E1494">
        <v>10000</v>
      </c>
    </row>
    <row r="1495" spans="3:5" x14ac:dyDescent="0.4">
      <c r="C1495" t="s">
        <v>853</v>
      </c>
      <c r="D1495" t="s">
        <v>670</v>
      </c>
      <c r="E1495">
        <v>9200</v>
      </c>
    </row>
    <row r="1496" spans="3:5" x14ac:dyDescent="0.4">
      <c r="C1496" t="s">
        <v>853</v>
      </c>
      <c r="D1496" t="s">
        <v>671</v>
      </c>
      <c r="E1496">
        <v>7000</v>
      </c>
    </row>
    <row r="1497" spans="3:5" x14ac:dyDescent="0.4">
      <c r="C1497" t="s">
        <v>853</v>
      </c>
      <c r="D1497" t="s">
        <v>672</v>
      </c>
      <c r="E1497">
        <v>11000</v>
      </c>
    </row>
    <row r="1498" spans="3:5" x14ac:dyDescent="0.4">
      <c r="C1498" t="s">
        <v>853</v>
      </c>
      <c r="D1498" t="s">
        <v>673</v>
      </c>
      <c r="E1498">
        <v>16800</v>
      </c>
    </row>
    <row r="1499" spans="3:5" x14ac:dyDescent="0.4">
      <c r="C1499" t="s">
        <v>853</v>
      </c>
      <c r="D1499" t="s">
        <v>674</v>
      </c>
      <c r="E1499">
        <v>8300</v>
      </c>
    </row>
    <row r="1500" spans="3:5" x14ac:dyDescent="0.4">
      <c r="C1500" t="s">
        <v>853</v>
      </c>
      <c r="D1500" t="s">
        <v>675</v>
      </c>
      <c r="E1500">
        <v>2900</v>
      </c>
    </row>
    <row r="1501" spans="3:5" x14ac:dyDescent="0.4">
      <c r="C1501" t="s">
        <v>853</v>
      </c>
      <c r="D1501" t="s">
        <v>676</v>
      </c>
      <c r="E1501">
        <v>5200</v>
      </c>
    </row>
    <row r="1502" spans="3:5" x14ac:dyDescent="0.4">
      <c r="C1502" t="s">
        <v>853</v>
      </c>
      <c r="D1502" t="s">
        <v>677</v>
      </c>
      <c r="E1502">
        <v>8400</v>
      </c>
    </row>
    <row r="1503" spans="3:5" x14ac:dyDescent="0.4">
      <c r="C1503" t="s">
        <v>853</v>
      </c>
      <c r="D1503" t="s">
        <v>678</v>
      </c>
      <c r="E1503">
        <v>11900</v>
      </c>
    </row>
    <row r="1504" spans="3:5" x14ac:dyDescent="0.4">
      <c r="C1504" t="s">
        <v>853</v>
      </c>
      <c r="D1504" t="s">
        <v>679</v>
      </c>
      <c r="E1504">
        <v>11100</v>
      </c>
    </row>
    <row r="1505" spans="1:5" x14ac:dyDescent="0.4">
      <c r="C1505" t="s">
        <v>853</v>
      </c>
      <c r="D1505" t="s">
        <v>680</v>
      </c>
      <c r="E1505">
        <v>3700</v>
      </c>
    </row>
    <row r="1506" spans="1:5" x14ac:dyDescent="0.4">
      <c r="C1506" t="s">
        <v>853</v>
      </c>
      <c r="D1506" t="s">
        <v>681</v>
      </c>
      <c r="E1506">
        <v>4400</v>
      </c>
    </row>
    <row r="1507" spans="1:5" x14ac:dyDescent="0.4">
      <c r="C1507" t="s">
        <v>853</v>
      </c>
      <c r="D1507" t="s">
        <v>682</v>
      </c>
      <c r="E1507">
        <v>9600</v>
      </c>
    </row>
    <row r="1508" spans="1:5" x14ac:dyDescent="0.4">
      <c r="C1508" t="s">
        <v>853</v>
      </c>
      <c r="D1508" t="s">
        <v>683</v>
      </c>
      <c r="E1508">
        <v>22300</v>
      </c>
    </row>
    <row r="1509" spans="1:5" x14ac:dyDescent="0.4">
      <c r="C1509" t="s">
        <v>853</v>
      </c>
      <c r="D1509" t="s">
        <v>684</v>
      </c>
      <c r="E1509">
        <v>9700</v>
      </c>
    </row>
    <row r="1510" spans="1:5" x14ac:dyDescent="0.4">
      <c r="C1510" t="s">
        <v>853</v>
      </c>
      <c r="D1510" t="s">
        <v>685</v>
      </c>
      <c r="E1510">
        <v>9600</v>
      </c>
    </row>
    <row r="1511" spans="1:5" x14ac:dyDescent="0.4">
      <c r="C1511" t="s">
        <v>853</v>
      </c>
      <c r="D1511" t="s">
        <v>686</v>
      </c>
      <c r="E1511">
        <v>10000</v>
      </c>
    </row>
    <row r="1512" spans="1:5" x14ac:dyDescent="0.4">
      <c r="C1512" t="s">
        <v>853</v>
      </c>
      <c r="D1512" t="s">
        <v>687</v>
      </c>
      <c r="E1512">
        <v>11700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3300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2700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23500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6100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4000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6100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1900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6500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17700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3400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2100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7500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5200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8400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15100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7000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4000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5200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4600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9200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9100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2800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1000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4500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6900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2300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6200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14500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8400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6600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2100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5100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1900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4600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10600</v>
      </c>
    </row>
    <row r="1548" spans="1:5" x14ac:dyDescent="0.4">
      <c r="C1548" t="s">
        <v>853</v>
      </c>
      <c r="D1548" t="s">
        <v>421</v>
      </c>
      <c r="E1548">
        <v>4800</v>
      </c>
    </row>
    <row r="1549" spans="1:5" x14ac:dyDescent="0.4">
      <c r="C1549" t="s">
        <v>853</v>
      </c>
      <c r="D1549" t="s">
        <v>422</v>
      </c>
      <c r="E1549">
        <v>7600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3300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3600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34000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5300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3000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36800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24500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6500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15300</v>
      </c>
    </row>
    <row r="1559" spans="1:5" x14ac:dyDescent="0.4">
      <c r="C1559" t="s">
        <v>853</v>
      </c>
      <c r="D1559" t="s">
        <v>432</v>
      </c>
      <c r="E1559">
        <v>42100</v>
      </c>
    </row>
    <row r="1560" spans="1:5" x14ac:dyDescent="0.4">
      <c r="C1560" t="s">
        <v>853</v>
      </c>
      <c r="D1560" t="s">
        <v>433</v>
      </c>
      <c r="E1560">
        <v>20400</v>
      </c>
    </row>
    <row r="1561" spans="1:5" x14ac:dyDescent="0.4">
      <c r="C1561" t="s">
        <v>853</v>
      </c>
      <c r="D1561" t="s">
        <v>434</v>
      </c>
      <c r="E1561">
        <v>14500</v>
      </c>
    </row>
    <row r="1562" spans="1:5" x14ac:dyDescent="0.4">
      <c r="C1562" t="s">
        <v>853</v>
      </c>
      <c r="D1562" t="s">
        <v>435</v>
      </c>
      <c r="E1562">
        <v>13000</v>
      </c>
    </row>
    <row r="1563" spans="1:5" x14ac:dyDescent="0.4">
      <c r="C1563" t="s">
        <v>853</v>
      </c>
      <c r="D1563" t="s">
        <v>436</v>
      </c>
      <c r="E1563">
        <v>47300</v>
      </c>
    </row>
    <row r="1564" spans="1:5" x14ac:dyDescent="0.4">
      <c r="C1564" t="s">
        <v>853</v>
      </c>
      <c r="D1564" t="s">
        <v>437</v>
      </c>
      <c r="E1564">
        <v>12000</v>
      </c>
    </row>
    <row r="1565" spans="1:5" x14ac:dyDescent="0.4">
      <c r="C1565" t="s">
        <v>853</v>
      </c>
      <c r="D1565" t="s">
        <v>438</v>
      </c>
      <c r="E1565">
        <v>13500</v>
      </c>
    </row>
    <row r="1566" spans="1:5" x14ac:dyDescent="0.4">
      <c r="C1566" t="s">
        <v>853</v>
      </c>
      <c r="D1566" t="s">
        <v>439</v>
      </c>
      <c r="E1566">
        <v>130500</v>
      </c>
    </row>
    <row r="1567" spans="1:5" x14ac:dyDescent="0.4">
      <c r="C1567" t="s">
        <v>853</v>
      </c>
      <c r="D1567" t="s">
        <v>440</v>
      </c>
      <c r="E1567">
        <v>25400</v>
      </c>
    </row>
    <row r="1568" spans="1:5" x14ac:dyDescent="0.4">
      <c r="C1568" t="s">
        <v>853</v>
      </c>
      <c r="D1568" t="s">
        <v>441</v>
      </c>
      <c r="E1568">
        <v>14800</v>
      </c>
    </row>
    <row r="1569" spans="3:5" x14ac:dyDescent="0.4">
      <c r="C1569" t="s">
        <v>853</v>
      </c>
      <c r="D1569" t="s">
        <v>442</v>
      </c>
      <c r="E1569">
        <v>14100</v>
      </c>
    </row>
    <row r="1570" spans="3:5" x14ac:dyDescent="0.4">
      <c r="C1570" t="s">
        <v>853</v>
      </c>
      <c r="D1570" t="s">
        <v>443</v>
      </c>
      <c r="E1570">
        <v>7500</v>
      </c>
    </row>
    <row r="1571" spans="3:5" x14ac:dyDescent="0.4">
      <c r="C1571" t="s">
        <v>853</v>
      </c>
      <c r="D1571" t="s">
        <v>444</v>
      </c>
      <c r="E1571">
        <v>6200</v>
      </c>
    </row>
    <row r="1572" spans="3:5" x14ac:dyDescent="0.4">
      <c r="C1572" t="s">
        <v>853</v>
      </c>
      <c r="D1572" t="s">
        <v>445</v>
      </c>
      <c r="E1572">
        <v>15700</v>
      </c>
    </row>
    <row r="1573" spans="3:5" x14ac:dyDescent="0.4">
      <c r="C1573" t="s">
        <v>853</v>
      </c>
      <c r="D1573" t="s">
        <v>446</v>
      </c>
      <c r="E1573">
        <v>4800</v>
      </c>
    </row>
    <row r="1574" spans="3:5" x14ac:dyDescent="0.4">
      <c r="C1574" t="s">
        <v>853</v>
      </c>
      <c r="D1574" t="s">
        <v>447</v>
      </c>
      <c r="E1574">
        <v>19200</v>
      </c>
    </row>
    <row r="1575" spans="3:5" x14ac:dyDescent="0.4">
      <c r="C1575" t="s">
        <v>853</v>
      </c>
      <c r="D1575" t="s">
        <v>448</v>
      </c>
      <c r="E1575">
        <v>8600</v>
      </c>
    </row>
    <row r="1576" spans="3:5" x14ac:dyDescent="0.4">
      <c r="C1576" t="s">
        <v>853</v>
      </c>
      <c r="D1576" t="s">
        <v>449</v>
      </c>
      <c r="E1576">
        <v>41000</v>
      </c>
    </row>
    <row r="1577" spans="3:5" x14ac:dyDescent="0.4">
      <c r="C1577" t="s">
        <v>853</v>
      </c>
      <c r="D1577" t="s">
        <v>450</v>
      </c>
      <c r="E1577">
        <v>9900</v>
      </c>
    </row>
    <row r="1578" spans="3:5" x14ac:dyDescent="0.4">
      <c r="C1578" t="s">
        <v>853</v>
      </c>
      <c r="D1578" t="s">
        <v>451</v>
      </c>
      <c r="E1578">
        <v>17500</v>
      </c>
    </row>
    <row r="1579" spans="3:5" x14ac:dyDescent="0.4">
      <c r="C1579" t="s">
        <v>853</v>
      </c>
      <c r="D1579" t="s">
        <v>452</v>
      </c>
      <c r="E1579">
        <v>15900</v>
      </c>
    </row>
    <row r="1580" spans="3:5" x14ac:dyDescent="0.4">
      <c r="C1580" t="s">
        <v>853</v>
      </c>
      <c r="D1580" t="s">
        <v>453</v>
      </c>
      <c r="E1580">
        <v>1400</v>
      </c>
    </row>
    <row r="1581" spans="3:5" x14ac:dyDescent="0.4">
      <c r="C1581" t="s">
        <v>853</v>
      </c>
      <c r="D1581" t="s">
        <v>454</v>
      </c>
      <c r="E1581">
        <v>11300</v>
      </c>
    </row>
    <row r="1582" spans="3:5" x14ac:dyDescent="0.4">
      <c r="C1582" t="s">
        <v>853</v>
      </c>
      <c r="D1582" t="s">
        <v>455</v>
      </c>
      <c r="E1582">
        <v>17400</v>
      </c>
    </row>
    <row r="1583" spans="3:5" x14ac:dyDescent="0.4">
      <c r="C1583" t="s">
        <v>853</v>
      </c>
      <c r="D1583" t="s">
        <v>456</v>
      </c>
      <c r="E1583">
        <v>21000</v>
      </c>
    </row>
    <row r="1584" spans="3:5" x14ac:dyDescent="0.4">
      <c r="C1584" t="s">
        <v>853</v>
      </c>
      <c r="D1584" t="s">
        <v>457</v>
      </c>
      <c r="E1584">
        <v>35000</v>
      </c>
    </row>
    <row r="1585" spans="3:5" x14ac:dyDescent="0.4">
      <c r="C1585" t="s">
        <v>853</v>
      </c>
      <c r="D1585" t="s">
        <v>458</v>
      </c>
      <c r="E1585">
        <v>13300</v>
      </c>
    </row>
    <row r="1586" spans="3:5" x14ac:dyDescent="0.4">
      <c r="C1586" t="s">
        <v>853</v>
      </c>
      <c r="D1586" t="s">
        <v>459</v>
      </c>
      <c r="E1586">
        <v>9500</v>
      </c>
    </row>
    <row r="1587" spans="3:5" x14ac:dyDescent="0.4">
      <c r="C1587" t="s">
        <v>853</v>
      </c>
      <c r="D1587" t="s">
        <v>460</v>
      </c>
      <c r="E1587">
        <v>9800</v>
      </c>
    </row>
    <row r="1588" spans="3:5" x14ac:dyDescent="0.4">
      <c r="C1588" t="s">
        <v>853</v>
      </c>
      <c r="D1588" t="s">
        <v>461</v>
      </c>
      <c r="E1588">
        <v>12700</v>
      </c>
    </row>
    <row r="1589" spans="3:5" x14ac:dyDescent="0.4">
      <c r="C1589" t="s">
        <v>853</v>
      </c>
      <c r="D1589" t="s">
        <v>462</v>
      </c>
      <c r="E1589">
        <v>4000</v>
      </c>
    </row>
    <row r="1590" spans="3:5" x14ac:dyDescent="0.4">
      <c r="C1590" t="s">
        <v>853</v>
      </c>
      <c r="D1590" t="s">
        <v>463</v>
      </c>
      <c r="E1590">
        <v>7500</v>
      </c>
    </row>
    <row r="1591" spans="3:5" x14ac:dyDescent="0.4">
      <c r="C1591" t="s">
        <v>853</v>
      </c>
      <c r="D1591" t="s">
        <v>464</v>
      </c>
      <c r="E1591">
        <v>15400</v>
      </c>
    </row>
    <row r="1592" spans="3:5" x14ac:dyDescent="0.4">
      <c r="C1592" t="s">
        <v>853</v>
      </c>
      <c r="D1592" t="s">
        <v>465</v>
      </c>
      <c r="E1592">
        <v>6200</v>
      </c>
    </row>
    <row r="1593" spans="3:5" x14ac:dyDescent="0.4">
      <c r="C1593" t="s">
        <v>853</v>
      </c>
      <c r="D1593" t="s">
        <v>466</v>
      </c>
      <c r="E1593">
        <v>12800</v>
      </c>
    </row>
    <row r="1594" spans="3:5" x14ac:dyDescent="0.4">
      <c r="C1594" t="s">
        <v>853</v>
      </c>
      <c r="D1594" t="s">
        <v>467</v>
      </c>
      <c r="E1594">
        <v>14200</v>
      </c>
    </row>
    <row r="1595" spans="3:5" x14ac:dyDescent="0.4">
      <c r="C1595" t="s">
        <v>853</v>
      </c>
      <c r="D1595" t="s">
        <v>468</v>
      </c>
      <c r="E1595">
        <v>4800</v>
      </c>
    </row>
    <row r="1596" spans="3:5" x14ac:dyDescent="0.4">
      <c r="C1596" t="s">
        <v>853</v>
      </c>
      <c r="D1596" t="s">
        <v>469</v>
      </c>
      <c r="E1596">
        <v>7200</v>
      </c>
    </row>
    <row r="1597" spans="3:5" x14ac:dyDescent="0.4">
      <c r="C1597" t="s">
        <v>853</v>
      </c>
      <c r="D1597" t="s">
        <v>470</v>
      </c>
      <c r="E1597">
        <v>8900</v>
      </c>
    </row>
    <row r="1598" spans="3:5" x14ac:dyDescent="0.4">
      <c r="C1598" t="s">
        <v>853</v>
      </c>
      <c r="D1598" t="s">
        <v>471</v>
      </c>
      <c r="E1598">
        <v>10600</v>
      </c>
    </row>
    <row r="1599" spans="3:5" x14ac:dyDescent="0.4">
      <c r="C1599" t="s">
        <v>853</v>
      </c>
      <c r="D1599" t="s">
        <v>472</v>
      </c>
      <c r="E1599">
        <v>2900</v>
      </c>
    </row>
    <row r="1600" spans="3:5" x14ac:dyDescent="0.4">
      <c r="C1600" t="s">
        <v>853</v>
      </c>
      <c r="D1600" t="s">
        <v>473</v>
      </c>
      <c r="E1600">
        <v>17000</v>
      </c>
    </row>
    <row r="1601" spans="3:5" x14ac:dyDescent="0.4">
      <c r="C1601" t="s">
        <v>853</v>
      </c>
      <c r="D1601" t="s">
        <v>474</v>
      </c>
      <c r="E1601">
        <v>17500</v>
      </c>
    </row>
    <row r="1602" spans="3:5" x14ac:dyDescent="0.4">
      <c r="C1602" t="s">
        <v>853</v>
      </c>
      <c r="D1602" t="s">
        <v>475</v>
      </c>
      <c r="E1602">
        <v>72000</v>
      </c>
    </row>
    <row r="1603" spans="3:5" x14ac:dyDescent="0.4">
      <c r="C1603" t="s">
        <v>853</v>
      </c>
      <c r="D1603" t="s">
        <v>476</v>
      </c>
      <c r="E1603">
        <v>10600</v>
      </c>
    </row>
    <row r="1604" spans="3:5" x14ac:dyDescent="0.4">
      <c r="C1604" t="s">
        <v>853</v>
      </c>
      <c r="D1604" t="s">
        <v>477</v>
      </c>
      <c r="E1604">
        <v>87800</v>
      </c>
    </row>
    <row r="1605" spans="3:5" x14ac:dyDescent="0.4">
      <c r="C1605" t="s">
        <v>853</v>
      </c>
      <c r="D1605" t="s">
        <v>478</v>
      </c>
      <c r="E1605">
        <v>49700</v>
      </c>
    </row>
    <row r="1606" spans="3:5" x14ac:dyDescent="0.4">
      <c r="C1606" t="s">
        <v>853</v>
      </c>
      <c r="D1606" t="s">
        <v>479</v>
      </c>
      <c r="E1606">
        <v>12800</v>
      </c>
    </row>
    <row r="1607" spans="3:5" x14ac:dyDescent="0.4">
      <c r="C1607" t="s">
        <v>853</v>
      </c>
      <c r="D1607" t="s">
        <v>480</v>
      </c>
      <c r="E1607">
        <v>16700</v>
      </c>
    </row>
    <row r="1608" spans="3:5" x14ac:dyDescent="0.4">
      <c r="C1608" t="s">
        <v>853</v>
      </c>
      <c r="D1608" t="s">
        <v>481</v>
      </c>
      <c r="E1608">
        <v>21600</v>
      </c>
    </row>
    <row r="1609" spans="3:5" x14ac:dyDescent="0.4">
      <c r="C1609" t="s">
        <v>853</v>
      </c>
      <c r="D1609" t="s">
        <v>482</v>
      </c>
      <c r="E1609">
        <v>25600</v>
      </c>
    </row>
    <row r="1610" spans="3:5" x14ac:dyDescent="0.4">
      <c r="C1610" t="s">
        <v>853</v>
      </c>
      <c r="D1610" t="s">
        <v>483</v>
      </c>
      <c r="E1610">
        <v>8600</v>
      </c>
    </row>
    <row r="1611" spans="3:5" x14ac:dyDescent="0.4">
      <c r="C1611" t="s">
        <v>853</v>
      </c>
      <c r="D1611" t="s">
        <v>484</v>
      </c>
      <c r="E1611">
        <v>5900</v>
      </c>
    </row>
    <row r="1612" spans="3:5" x14ac:dyDescent="0.4">
      <c r="C1612" t="s">
        <v>853</v>
      </c>
      <c r="D1612" t="s">
        <v>485</v>
      </c>
      <c r="E1612">
        <v>5600</v>
      </c>
    </row>
    <row r="1613" spans="3:5" x14ac:dyDescent="0.4">
      <c r="C1613" t="s">
        <v>853</v>
      </c>
      <c r="D1613" t="s">
        <v>486</v>
      </c>
      <c r="E1613">
        <v>12200</v>
      </c>
    </row>
    <row r="1614" spans="3:5" x14ac:dyDescent="0.4">
      <c r="C1614" t="s">
        <v>853</v>
      </c>
      <c r="D1614" t="s">
        <v>487</v>
      </c>
      <c r="E1614">
        <v>42300</v>
      </c>
    </row>
    <row r="1615" spans="3:5" x14ac:dyDescent="0.4">
      <c r="C1615" t="s">
        <v>853</v>
      </c>
      <c r="D1615" t="s">
        <v>488</v>
      </c>
      <c r="E1615">
        <v>9300</v>
      </c>
    </row>
    <row r="1616" spans="3:5" x14ac:dyDescent="0.4">
      <c r="C1616" t="s">
        <v>853</v>
      </c>
      <c r="D1616" t="s">
        <v>489</v>
      </c>
      <c r="E1616">
        <v>30500</v>
      </c>
    </row>
    <row r="1617" spans="3:5" x14ac:dyDescent="0.4">
      <c r="C1617" t="s">
        <v>853</v>
      </c>
      <c r="D1617" t="s">
        <v>490</v>
      </c>
      <c r="E1617">
        <v>13100</v>
      </c>
    </row>
    <row r="1618" spans="3:5" x14ac:dyDescent="0.4">
      <c r="C1618" t="s">
        <v>853</v>
      </c>
      <c r="D1618" t="s">
        <v>491</v>
      </c>
      <c r="E1618">
        <v>5700</v>
      </c>
    </row>
    <row r="1619" spans="3:5" x14ac:dyDescent="0.4">
      <c r="C1619" t="s">
        <v>853</v>
      </c>
      <c r="D1619" t="s">
        <v>492</v>
      </c>
      <c r="E1619">
        <v>29000</v>
      </c>
    </row>
    <row r="1620" spans="3:5" x14ac:dyDescent="0.4">
      <c r="C1620" t="s">
        <v>853</v>
      </c>
      <c r="D1620" t="s">
        <v>493</v>
      </c>
      <c r="E1620">
        <v>17300</v>
      </c>
    </row>
    <row r="1621" spans="3:5" x14ac:dyDescent="0.4">
      <c r="C1621" t="s">
        <v>853</v>
      </c>
      <c r="D1621" t="s">
        <v>494</v>
      </c>
      <c r="E1621">
        <v>12200</v>
      </c>
    </row>
    <row r="1622" spans="3:5" x14ac:dyDescent="0.4">
      <c r="C1622" t="s">
        <v>853</v>
      </c>
      <c r="D1622" t="s">
        <v>495</v>
      </c>
      <c r="E1622">
        <v>9500</v>
      </c>
    </row>
    <row r="1623" spans="3:5" x14ac:dyDescent="0.4">
      <c r="C1623" t="s">
        <v>853</v>
      </c>
      <c r="D1623" t="s">
        <v>496</v>
      </c>
      <c r="E1623">
        <v>11400</v>
      </c>
    </row>
    <row r="1624" spans="3:5" x14ac:dyDescent="0.4">
      <c r="C1624" t="s">
        <v>853</v>
      </c>
      <c r="D1624" t="s">
        <v>497</v>
      </c>
      <c r="E1624">
        <v>10300</v>
      </c>
    </row>
    <row r="1625" spans="3:5" x14ac:dyDescent="0.4">
      <c r="C1625" t="s">
        <v>853</v>
      </c>
      <c r="D1625" t="s">
        <v>498</v>
      </c>
      <c r="E1625">
        <v>16500</v>
      </c>
    </row>
    <row r="1626" spans="3:5" x14ac:dyDescent="0.4">
      <c r="C1626" t="s">
        <v>853</v>
      </c>
      <c r="D1626" t="s">
        <v>499</v>
      </c>
      <c r="E1626">
        <v>11600</v>
      </c>
    </row>
    <row r="1627" spans="3:5" x14ac:dyDescent="0.4">
      <c r="C1627" t="s">
        <v>853</v>
      </c>
      <c r="D1627" t="s">
        <v>500</v>
      </c>
      <c r="E1627">
        <v>8900</v>
      </c>
    </row>
    <row r="1628" spans="3:5" x14ac:dyDescent="0.4">
      <c r="C1628" t="s">
        <v>853</v>
      </c>
      <c r="D1628" t="s">
        <v>501</v>
      </c>
      <c r="E1628">
        <v>9200</v>
      </c>
    </row>
    <row r="1629" spans="3:5" x14ac:dyDescent="0.4">
      <c r="C1629" t="s">
        <v>853</v>
      </c>
      <c r="D1629" t="s">
        <v>502</v>
      </c>
      <c r="E1629">
        <v>18800</v>
      </c>
    </row>
    <row r="1630" spans="3:5" x14ac:dyDescent="0.4">
      <c r="C1630" t="s">
        <v>853</v>
      </c>
      <c r="D1630" t="s">
        <v>503</v>
      </c>
      <c r="E1630">
        <v>14000</v>
      </c>
    </row>
    <row r="1631" spans="3:5" x14ac:dyDescent="0.4">
      <c r="C1631" t="s">
        <v>853</v>
      </c>
      <c r="D1631" t="s">
        <v>504</v>
      </c>
      <c r="E1631">
        <v>11600</v>
      </c>
    </row>
    <row r="1632" spans="3:5" x14ac:dyDescent="0.4">
      <c r="C1632" t="s">
        <v>853</v>
      </c>
      <c r="D1632" t="s">
        <v>505</v>
      </c>
      <c r="E1632">
        <v>26300</v>
      </c>
    </row>
    <row r="1633" spans="3:5" x14ac:dyDescent="0.4">
      <c r="C1633" t="s">
        <v>853</v>
      </c>
      <c r="D1633" t="s">
        <v>688</v>
      </c>
      <c r="E1633">
        <v>17300</v>
      </c>
    </row>
    <row r="1634" spans="3:5" x14ac:dyDescent="0.4">
      <c r="C1634" t="s">
        <v>853</v>
      </c>
      <c r="D1634" t="s">
        <v>689</v>
      </c>
      <c r="E1634">
        <v>52400</v>
      </c>
    </row>
    <row r="1635" spans="3:5" x14ac:dyDescent="0.4">
      <c r="C1635" t="s">
        <v>853</v>
      </c>
      <c r="D1635" t="s">
        <v>690</v>
      </c>
      <c r="E1635">
        <v>13500</v>
      </c>
    </row>
    <row r="1636" spans="3:5" x14ac:dyDescent="0.4">
      <c r="C1636" t="s">
        <v>853</v>
      </c>
      <c r="D1636" t="s">
        <v>691</v>
      </c>
      <c r="E1636">
        <v>21500</v>
      </c>
    </row>
    <row r="1637" spans="3:5" x14ac:dyDescent="0.4">
      <c r="C1637" t="s">
        <v>853</v>
      </c>
      <c r="D1637" t="s">
        <v>692</v>
      </c>
      <c r="E1637">
        <v>16900</v>
      </c>
    </row>
    <row r="1638" spans="3:5" x14ac:dyDescent="0.4">
      <c r="C1638" t="s">
        <v>853</v>
      </c>
      <c r="D1638" t="s">
        <v>693</v>
      </c>
      <c r="E1638">
        <v>8100</v>
      </c>
    </row>
    <row r="1639" spans="3:5" x14ac:dyDescent="0.4">
      <c r="C1639" t="s">
        <v>853</v>
      </c>
      <c r="D1639" t="s">
        <v>694</v>
      </c>
      <c r="E1639">
        <v>18200</v>
      </c>
    </row>
    <row r="1640" spans="3:5" x14ac:dyDescent="0.4">
      <c r="C1640" t="s">
        <v>853</v>
      </c>
      <c r="D1640" t="s">
        <v>695</v>
      </c>
      <c r="E1640">
        <v>29100</v>
      </c>
    </row>
    <row r="1641" spans="3:5" x14ac:dyDescent="0.4">
      <c r="C1641" t="s">
        <v>853</v>
      </c>
      <c r="D1641" t="s">
        <v>696</v>
      </c>
      <c r="E1641">
        <v>35800</v>
      </c>
    </row>
    <row r="1642" spans="3:5" x14ac:dyDescent="0.4">
      <c r="C1642" t="s">
        <v>853</v>
      </c>
      <c r="D1642" t="s">
        <v>697</v>
      </c>
      <c r="E1642">
        <v>11900</v>
      </c>
    </row>
    <row r="1643" spans="3:5" x14ac:dyDescent="0.4">
      <c r="C1643" t="s">
        <v>853</v>
      </c>
      <c r="D1643" t="s">
        <v>698</v>
      </c>
      <c r="E1643">
        <v>29600</v>
      </c>
    </row>
    <row r="1644" spans="3:5" x14ac:dyDescent="0.4">
      <c r="C1644" t="s">
        <v>853</v>
      </c>
      <c r="D1644" t="s">
        <v>699</v>
      </c>
      <c r="E1644">
        <v>14000</v>
      </c>
    </row>
    <row r="1645" spans="3:5" x14ac:dyDescent="0.4">
      <c r="C1645" t="s">
        <v>853</v>
      </c>
      <c r="D1645" t="s">
        <v>700</v>
      </c>
      <c r="E1645">
        <v>33800</v>
      </c>
    </row>
    <row r="1646" spans="3:5" x14ac:dyDescent="0.4">
      <c r="C1646" t="s">
        <v>853</v>
      </c>
      <c r="D1646" t="s">
        <v>701</v>
      </c>
      <c r="E1646">
        <v>11500</v>
      </c>
    </row>
    <row r="1647" spans="3:5" x14ac:dyDescent="0.4">
      <c r="C1647" t="s">
        <v>853</v>
      </c>
      <c r="D1647" t="s">
        <v>702</v>
      </c>
      <c r="E1647">
        <v>19200</v>
      </c>
    </row>
    <row r="1648" spans="3:5" x14ac:dyDescent="0.4">
      <c r="C1648" t="s">
        <v>853</v>
      </c>
      <c r="D1648" t="s">
        <v>703</v>
      </c>
      <c r="E1648">
        <v>31400</v>
      </c>
    </row>
    <row r="1649" spans="1:5" x14ac:dyDescent="0.4">
      <c r="C1649" t="s">
        <v>853</v>
      </c>
      <c r="D1649" t="s">
        <v>704</v>
      </c>
      <c r="E1649">
        <v>28500</v>
      </c>
    </row>
    <row r="1650" spans="1:5" x14ac:dyDescent="0.4">
      <c r="C1650" t="s">
        <v>853</v>
      </c>
      <c r="D1650" t="s">
        <v>705</v>
      </c>
      <c r="E1650">
        <v>9600</v>
      </c>
    </row>
    <row r="1651" spans="1:5" x14ac:dyDescent="0.4">
      <c r="C1651" t="s">
        <v>853</v>
      </c>
      <c r="D1651" t="s">
        <v>706</v>
      </c>
      <c r="E1651">
        <v>19600</v>
      </c>
    </row>
    <row r="1652" spans="1:5" x14ac:dyDescent="0.4">
      <c r="C1652" t="s">
        <v>853</v>
      </c>
      <c r="D1652" t="s">
        <v>707</v>
      </c>
      <c r="E1652">
        <v>25900</v>
      </c>
    </row>
    <row r="1653" spans="1:5" x14ac:dyDescent="0.4">
      <c r="C1653" t="s">
        <v>853</v>
      </c>
      <c r="D1653" t="s">
        <v>708</v>
      </c>
      <c r="E1653">
        <v>22600</v>
      </c>
    </row>
    <row r="1654" spans="1:5" x14ac:dyDescent="0.4">
      <c r="C1654" t="s">
        <v>853</v>
      </c>
      <c r="D1654" t="s">
        <v>709</v>
      </c>
      <c r="E1654">
        <v>22000</v>
      </c>
    </row>
    <row r="1655" spans="1:5" x14ac:dyDescent="0.4">
      <c r="C1655" t="s">
        <v>853</v>
      </c>
      <c r="D1655" t="s">
        <v>710</v>
      </c>
      <c r="E1655">
        <v>11600</v>
      </c>
    </row>
    <row r="1656" spans="1:5" x14ac:dyDescent="0.4">
      <c r="C1656" t="s">
        <v>853</v>
      </c>
      <c r="D1656" t="s">
        <v>711</v>
      </c>
      <c r="E1656">
        <v>25900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499000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2ECEB-1E78-4197-A8F4-7F5718754958}">
  <sheetPr codeName="Sheet5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_xll.RssChart($A$2:$E$2,場中監視!A3, "1M", ((60*2.5)+1+(60*3)+1)*5)</f>
        <v>=RssChart($A$2:$E$2,場中監視!A3,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場中監視!A3, "D", 100)</f>
        <v>=RssChart($AJ$2:$AS$2, 場中監視!A3,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286200</v>
      </c>
      <c r="T2" s="2">
        <f t="shared" si="0"/>
        <v>562500</v>
      </c>
      <c r="U2" s="2">
        <f t="shared" si="0"/>
        <v>0</v>
      </c>
      <c r="V2" s="2">
        <f t="shared" si="0"/>
        <v>0</v>
      </c>
      <c r="W2" s="2">
        <f t="shared" si="0"/>
        <v>127000</v>
      </c>
      <c r="X2" s="2">
        <f t="shared" si="0"/>
        <v>169100</v>
      </c>
      <c r="Y2" s="2" cm="1">
        <f t="array" ref="Y2">_xlfn.XLOOKUP(Y$1&amp;$R2,$C$3:$C$1662&amp;$D$3:$D$1662,$E$3:$E$1662,0,0,1)</f>
        <v>562500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127000</v>
      </c>
      <c r="AC2" s="2" cm="1">
        <f t="array" ref="AC2">_xlfn.XLOOKUP(AC$1&amp;$R2,$C$3:$C$1662&amp;$D$3:$D$1662,$E$3:$E$1662,0,0,1)</f>
        <v>169100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983</v>
      </c>
      <c r="B3" t="s">
        <v>385</v>
      </c>
      <c r="C3" t="s">
        <v>804</v>
      </c>
      <c r="D3" t="s">
        <v>506</v>
      </c>
      <c r="E3">
        <v>169100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341700</v>
      </c>
      <c r="T3" s="2">
        <f>T2+Y3</f>
        <v>696800</v>
      </c>
      <c r="U3" s="2">
        <f>U2+Z3</f>
        <v>0</v>
      </c>
      <c r="V3" s="2">
        <f>V2+AA3</f>
        <v>0</v>
      </c>
      <c r="W3" s="2">
        <f>W2+AB3</f>
        <v>130200</v>
      </c>
      <c r="X3" s="2">
        <f>X2+AC3</f>
        <v>198100</v>
      </c>
      <c r="Y3" s="2" cm="1">
        <f t="array" ref="Y3">_xlfn.XLOOKUP(Y$1&amp;$R3,$C$3:$C$1662&amp;$D$3:$D$1662,$E$3:$E$1662,0,0,1)</f>
        <v>134300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3200</v>
      </c>
      <c r="AC3" s="2" cm="1">
        <f t="array" ref="AC3">_xlfn.XLOOKUP(AC$1&amp;$R3,$C$3:$C$1662&amp;$D$3:$D$1662,$E$3:$E$1662,0,0,1)</f>
        <v>29000</v>
      </c>
      <c r="AJ3" t="s">
        <v>983</v>
      </c>
      <c r="AK3" t="s">
        <v>882</v>
      </c>
      <c r="AL3" t="s">
        <v>883</v>
      </c>
      <c r="AM3" t="s">
        <v>884</v>
      </c>
      <c r="AN3" t="s">
        <v>881</v>
      </c>
      <c r="AO3">
        <v>1865</v>
      </c>
      <c r="AP3">
        <v>1884</v>
      </c>
      <c r="AQ3">
        <v>1603</v>
      </c>
      <c r="AR3">
        <v>1738</v>
      </c>
      <c r="AS3">
        <v>4834900</v>
      </c>
    </row>
    <row r="4" spans="1:48" x14ac:dyDescent="0.4">
      <c r="C4" t="s">
        <v>804</v>
      </c>
      <c r="D4" t="s">
        <v>507</v>
      </c>
      <c r="E4">
        <v>29000</v>
      </c>
      <c r="I4" t="str">
        <v>2025/02/20</v>
      </c>
      <c r="R4" t="s">
        <v>92</v>
      </c>
      <c r="S4" s="2">
        <f t="shared" si="1"/>
        <v>392000</v>
      </c>
      <c r="T4" s="2">
        <f t="shared" ref="T4:X19" si="2">T3+Y4</f>
        <v>745500</v>
      </c>
      <c r="U4" s="2">
        <f t="shared" si="2"/>
        <v>0</v>
      </c>
      <c r="V4" s="2">
        <f t="shared" si="2"/>
        <v>0</v>
      </c>
      <c r="W4" s="2">
        <f t="shared" si="2"/>
        <v>202300</v>
      </c>
      <c r="X4" s="2">
        <f t="shared" si="2"/>
        <v>228200</v>
      </c>
      <c r="Y4" s="2" cm="1">
        <f t="array" ref="Y4">_xlfn.XLOOKUP(Y$1&amp;$R4,$C$3:$C$1662&amp;$D$3:$D$1662,$E$3:$E$1662,0,0,1)</f>
        <v>48700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72100</v>
      </c>
      <c r="AC4" s="2" cm="1">
        <f t="array" ref="AC4">_xlfn.XLOOKUP(AC$1&amp;$R4,$C$3:$C$1662&amp;$D$3:$D$1662,$E$3:$E$1662,0,0,1)</f>
        <v>30100</v>
      </c>
      <c r="AM4" t="s">
        <v>885</v>
      </c>
      <c r="AN4" t="s">
        <v>881</v>
      </c>
      <c r="AO4">
        <v>1735</v>
      </c>
      <c r="AP4">
        <v>1737</v>
      </c>
      <c r="AQ4">
        <v>1654</v>
      </c>
      <c r="AR4">
        <v>1722</v>
      </c>
      <c r="AS4">
        <v>1728000</v>
      </c>
      <c r="AU4" s="7" t="str">
        <f t="shared" ref="AU4:AU67" si="3">IF(AR3&lt;AR4,AR4/AR3-1,"")</f>
        <v/>
      </c>
      <c r="AV4" s="7">
        <f t="shared" ref="AV4:AV67" si="4">IF(AR3&gt;AR4,AR4/AR3-1,"")</f>
        <v>-9.205983889528202E-3</v>
      </c>
    </row>
    <row r="5" spans="1:48" x14ac:dyDescent="0.4">
      <c r="C5" t="s">
        <v>804</v>
      </c>
      <c r="D5" t="s">
        <v>508</v>
      </c>
      <c r="E5">
        <v>30100</v>
      </c>
      <c r="I5" t="str">
        <v>2025/02/19</v>
      </c>
      <c r="R5" t="s">
        <v>41</v>
      </c>
      <c r="S5" s="2">
        <f t="shared" si="1"/>
        <v>564275</v>
      </c>
      <c r="T5" s="2">
        <f t="shared" si="2"/>
        <v>823400</v>
      </c>
      <c r="U5" s="2">
        <f t="shared" si="2"/>
        <v>828400</v>
      </c>
      <c r="V5" s="2">
        <f t="shared" si="2"/>
        <v>0</v>
      </c>
      <c r="W5" s="2">
        <f t="shared" si="2"/>
        <v>252800</v>
      </c>
      <c r="X5" s="2">
        <f t="shared" si="2"/>
        <v>352500</v>
      </c>
      <c r="Y5" s="2" cm="1">
        <f t="array" ref="Y5">_xlfn.XLOOKUP(Y$1&amp;$R5,$C$3:$C$1662&amp;$D$3:$D$1662,$E$3:$E$1662,0,0,1)</f>
        <v>77900</v>
      </c>
      <c r="Z5" s="2" cm="1">
        <f t="array" ref="Z5">_xlfn.XLOOKUP(Z$1&amp;$R5,$C$3:$C$1662&amp;$D$3:$D$1662,$E$3:$E$1662,0,0,1)</f>
        <v>828400</v>
      </c>
      <c r="AA5" s="2" cm="1">
        <f t="array" ref="AA5">_xlfn.XLOOKUP(AA$1&amp;$R5,$C$3:$C$1662&amp;$D$3:$D$1662,$E$3:$E$1662,0,0,1)</f>
        <v>0</v>
      </c>
      <c r="AB5" s="2" cm="1">
        <f t="array" ref="AB5">_xlfn.XLOOKUP(AB$1&amp;$R5,$C$3:$C$1662&amp;$D$3:$D$1662,$E$3:$E$1662,0,0,1)</f>
        <v>50500</v>
      </c>
      <c r="AC5" s="2" cm="1">
        <f t="array" ref="AC5">_xlfn.XLOOKUP(AC$1&amp;$R5,$C$3:$C$1662&amp;$D$3:$D$1662,$E$3:$E$1662,0,0,1)</f>
        <v>124300</v>
      </c>
      <c r="AM5" t="s">
        <v>886</v>
      </c>
      <c r="AN5" t="s">
        <v>881</v>
      </c>
      <c r="AO5">
        <v>1709</v>
      </c>
      <c r="AP5">
        <v>1748</v>
      </c>
      <c r="AQ5">
        <v>1682</v>
      </c>
      <c r="AR5">
        <v>1723</v>
      </c>
      <c r="AS5">
        <v>1053700</v>
      </c>
      <c r="AU5" s="7">
        <f t="shared" si="3"/>
        <v>5.8072009291532112E-4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124300</v>
      </c>
      <c r="I6" t="str">
        <v>2025/02/18</v>
      </c>
      <c r="R6" t="s">
        <v>36</v>
      </c>
      <c r="S6" s="2">
        <f t="shared" si="1"/>
        <v>636625</v>
      </c>
      <c r="T6" s="2">
        <f t="shared" si="2"/>
        <v>915400</v>
      </c>
      <c r="U6" s="2">
        <f t="shared" si="2"/>
        <v>943300</v>
      </c>
      <c r="V6" s="2">
        <f t="shared" si="2"/>
        <v>0</v>
      </c>
      <c r="W6" s="2">
        <f t="shared" si="2"/>
        <v>268500</v>
      </c>
      <c r="X6" s="2">
        <f t="shared" si="2"/>
        <v>419300</v>
      </c>
      <c r="Y6" s="2" cm="1">
        <f t="array" ref="Y6">_xlfn.XLOOKUP(Y$1&amp;$R6,$C$3:$C$1662&amp;$D$3:$D$1662,$E$3:$E$1662,0,0,1)</f>
        <v>92000</v>
      </c>
      <c r="Z6" s="2" cm="1">
        <f t="array" ref="Z6">_xlfn.XLOOKUP(Z$1&amp;$R6,$C$3:$C$1662&amp;$D$3:$D$1662,$E$3:$E$1662,0,0,1)</f>
        <v>114900</v>
      </c>
      <c r="AA6" s="2" cm="1">
        <f t="array" ref="AA6">_xlfn.XLOOKUP(AA$1&amp;$R6,$C$3:$C$1662&amp;$D$3:$D$1662,$E$3:$E$1662,0,0,1)</f>
        <v>0</v>
      </c>
      <c r="AB6" s="2" cm="1">
        <f t="array" ref="AB6">_xlfn.XLOOKUP(AB$1&amp;$R6,$C$3:$C$1662&amp;$D$3:$D$1662,$E$3:$E$1662,0,0,1)</f>
        <v>15700</v>
      </c>
      <c r="AC6" s="2" cm="1">
        <f t="array" ref="AC6">_xlfn.XLOOKUP(AC$1&amp;$R6,$C$3:$C$1662&amp;$D$3:$D$1662,$E$3:$E$1662,0,0,1)</f>
        <v>66800</v>
      </c>
      <c r="AM6" t="s">
        <v>887</v>
      </c>
      <c r="AN6" t="s">
        <v>881</v>
      </c>
      <c r="AO6">
        <v>1683</v>
      </c>
      <c r="AP6">
        <v>1759</v>
      </c>
      <c r="AQ6">
        <v>1617</v>
      </c>
      <c r="AR6">
        <v>1617</v>
      </c>
      <c r="AS6">
        <v>1137700</v>
      </c>
      <c r="AU6" s="7" t="str">
        <f t="shared" si="3"/>
        <v/>
      </c>
      <c r="AV6" s="7">
        <f t="shared" si="4"/>
        <v>-6.1520603598374968E-2</v>
      </c>
    </row>
    <row r="7" spans="1:48" x14ac:dyDescent="0.4">
      <c r="C7" t="s">
        <v>804</v>
      </c>
      <c r="D7" t="s">
        <v>510</v>
      </c>
      <c r="E7">
        <v>66800</v>
      </c>
      <c r="I7" t="str">
        <v>2025/02/17</v>
      </c>
      <c r="R7" t="s">
        <v>84</v>
      </c>
      <c r="S7" s="2">
        <f t="shared" si="1"/>
        <v>732700</v>
      </c>
      <c r="T7" s="2">
        <f t="shared" si="2"/>
        <v>961500</v>
      </c>
      <c r="U7" s="2">
        <f t="shared" si="2"/>
        <v>1242500</v>
      </c>
      <c r="V7" s="2">
        <f t="shared" si="2"/>
        <v>0</v>
      </c>
      <c r="W7" s="2">
        <f t="shared" si="2"/>
        <v>288700</v>
      </c>
      <c r="X7" s="2">
        <f t="shared" si="2"/>
        <v>438100</v>
      </c>
      <c r="Y7" s="2" cm="1">
        <f t="array" ref="Y7">_xlfn.XLOOKUP(Y$1&amp;$R7,$C$3:$C$1662&amp;$D$3:$D$1662,$E$3:$E$1662,0,0,1)</f>
        <v>46100</v>
      </c>
      <c r="Z7" s="2" cm="1">
        <f t="array" ref="Z7">_xlfn.XLOOKUP(Z$1&amp;$R7,$C$3:$C$1662&amp;$D$3:$D$1662,$E$3:$E$1662,0,0,1)</f>
        <v>299200</v>
      </c>
      <c r="AA7" s="2" cm="1">
        <f t="array" ref="AA7">_xlfn.XLOOKUP(AA$1&amp;$R7,$C$3:$C$1662&amp;$D$3:$D$1662,$E$3:$E$1662,0,0,1)</f>
        <v>0</v>
      </c>
      <c r="AB7" s="2" cm="1">
        <f t="array" ref="AB7">_xlfn.XLOOKUP(AB$1&amp;$R7,$C$3:$C$1662&amp;$D$3:$D$1662,$E$3:$E$1662,0,0,1)</f>
        <v>20200</v>
      </c>
      <c r="AC7" s="2" cm="1">
        <f t="array" ref="AC7">_xlfn.XLOOKUP(AC$1&amp;$R7,$C$3:$C$1662&amp;$D$3:$D$1662,$E$3:$E$1662,0,0,1)</f>
        <v>18800</v>
      </c>
      <c r="AM7" t="s">
        <v>888</v>
      </c>
      <c r="AN7" t="s">
        <v>881</v>
      </c>
      <c r="AO7">
        <v>1613</v>
      </c>
      <c r="AP7">
        <v>1617</v>
      </c>
      <c r="AQ7">
        <v>1555</v>
      </c>
      <c r="AR7">
        <v>1563</v>
      </c>
      <c r="AS7">
        <v>1117500</v>
      </c>
      <c r="AU7" s="7" t="str">
        <f t="shared" si="3"/>
        <v/>
      </c>
      <c r="AV7" s="7">
        <f t="shared" si="4"/>
        <v>-3.3395176252319136E-2</v>
      </c>
    </row>
    <row r="8" spans="1:48" x14ac:dyDescent="0.4">
      <c r="C8" t="s">
        <v>804</v>
      </c>
      <c r="D8" t="s">
        <v>511</v>
      </c>
      <c r="E8">
        <v>18800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706780</v>
      </c>
      <c r="T8" s="2">
        <f t="shared" si="2"/>
        <v>988500</v>
      </c>
      <c r="U8" s="2">
        <f t="shared" si="2"/>
        <v>1424400</v>
      </c>
      <c r="V8" s="2">
        <f t="shared" si="2"/>
        <v>303000</v>
      </c>
      <c r="W8" s="2">
        <f t="shared" si="2"/>
        <v>339300</v>
      </c>
      <c r="X8" s="2">
        <f t="shared" si="2"/>
        <v>478700</v>
      </c>
      <c r="Y8" s="2" cm="1">
        <f t="array" ref="Y8">_xlfn.XLOOKUP(Y$1&amp;$R8,$C$3:$C$1662&amp;$D$3:$D$1662,$E$3:$E$1662,0,0,1)</f>
        <v>27000</v>
      </c>
      <c r="Z8" s="2" cm="1">
        <f t="array" ref="Z8">_xlfn.XLOOKUP(Z$1&amp;$R8,$C$3:$C$1662&amp;$D$3:$D$1662,$E$3:$E$1662,0,0,1)</f>
        <v>181900</v>
      </c>
      <c r="AA8" s="2" cm="1">
        <f t="array" ref="AA8">_xlfn.XLOOKUP(AA$1&amp;$R8,$C$3:$C$1662&amp;$D$3:$D$1662,$E$3:$E$1662,0,0,1)</f>
        <v>303000</v>
      </c>
      <c r="AB8" s="2" cm="1">
        <f t="array" ref="AB8">_xlfn.XLOOKUP(AB$1&amp;$R8,$C$3:$C$1662&amp;$D$3:$D$1662,$E$3:$E$1662,0,0,1)</f>
        <v>50600</v>
      </c>
      <c r="AC8" s="2" cm="1">
        <f t="array" ref="AC8">_xlfn.XLOOKUP(AC$1&amp;$R8,$C$3:$C$1662&amp;$D$3:$D$1662,$E$3:$E$1662,0,0,1)</f>
        <v>40600</v>
      </c>
      <c r="AM8" t="s">
        <v>889</v>
      </c>
      <c r="AN8" t="s">
        <v>881</v>
      </c>
      <c r="AO8">
        <v>1511</v>
      </c>
      <c r="AP8">
        <v>1542</v>
      </c>
      <c r="AQ8">
        <v>1455</v>
      </c>
      <c r="AR8">
        <v>1472</v>
      </c>
      <c r="AS8">
        <v>1936200</v>
      </c>
      <c r="AU8" s="7" t="str">
        <f t="shared" si="3"/>
        <v/>
      </c>
      <c r="AV8" s="7">
        <f t="shared" si="4"/>
        <v>-5.8221369161868153E-2</v>
      </c>
    </row>
    <row r="9" spans="1:48" x14ac:dyDescent="0.4">
      <c r="C9" t="s">
        <v>804</v>
      </c>
      <c r="D9" t="s">
        <v>512</v>
      </c>
      <c r="E9">
        <v>40600</v>
      </c>
      <c r="G9" s="1"/>
      <c r="H9" s="1"/>
      <c r="I9" s="1"/>
      <c r="J9" s="1"/>
      <c r="K9" s="1"/>
      <c r="L9" s="1"/>
      <c r="R9" t="s">
        <v>18</v>
      </c>
      <c r="S9" s="2">
        <f t="shared" si="1"/>
        <v>769260</v>
      </c>
      <c r="T9" s="2">
        <f t="shared" si="2"/>
        <v>1016500</v>
      </c>
      <c r="U9" s="2">
        <f t="shared" si="2"/>
        <v>1631800</v>
      </c>
      <c r="V9" s="2">
        <f t="shared" si="2"/>
        <v>349200</v>
      </c>
      <c r="W9" s="2">
        <f t="shared" si="2"/>
        <v>354900</v>
      </c>
      <c r="X9" s="2">
        <f t="shared" si="2"/>
        <v>493900</v>
      </c>
      <c r="Y9" s="2" cm="1">
        <f t="array" ref="Y9">_xlfn.XLOOKUP(Y$1&amp;$R9,$C$3:$C$1662&amp;$D$3:$D$1662,$E$3:$E$1662,0,0,1)</f>
        <v>28000</v>
      </c>
      <c r="Z9" s="2" cm="1">
        <f t="array" ref="Z9">_xlfn.XLOOKUP(Z$1&amp;$R9,$C$3:$C$1662&amp;$D$3:$D$1662,$E$3:$E$1662,0,0,1)</f>
        <v>207400</v>
      </c>
      <c r="AA9" s="2" cm="1">
        <f t="array" ref="AA9">_xlfn.XLOOKUP(AA$1&amp;$R9,$C$3:$C$1662&amp;$D$3:$D$1662,$E$3:$E$1662,0,0,1)</f>
        <v>46200</v>
      </c>
      <c r="AB9" s="2" cm="1">
        <f t="array" ref="AB9">_xlfn.XLOOKUP(AB$1&amp;$R9,$C$3:$C$1662&amp;$D$3:$D$1662,$E$3:$E$1662,0,0,1)</f>
        <v>15600</v>
      </c>
      <c r="AC9" s="2" cm="1">
        <f t="array" ref="AC9">_xlfn.XLOOKUP(AC$1&amp;$R9,$C$3:$C$1662&amp;$D$3:$D$1662,$E$3:$E$1662,0,0,1)</f>
        <v>15200</v>
      </c>
      <c r="AM9" t="s">
        <v>890</v>
      </c>
      <c r="AN9" t="s">
        <v>881</v>
      </c>
      <c r="AO9">
        <v>1477</v>
      </c>
      <c r="AP9">
        <v>1502</v>
      </c>
      <c r="AQ9">
        <v>1443</v>
      </c>
      <c r="AR9">
        <v>1444</v>
      </c>
      <c r="AS9">
        <v>1406800</v>
      </c>
      <c r="AU9" s="7" t="str">
        <f t="shared" si="3"/>
        <v/>
      </c>
      <c r="AV9" s="7">
        <f t="shared" si="4"/>
        <v>-1.9021739130434812E-2</v>
      </c>
    </row>
    <row r="10" spans="1:48" x14ac:dyDescent="0.4">
      <c r="C10" t="s">
        <v>804</v>
      </c>
      <c r="D10" t="s">
        <v>513</v>
      </c>
      <c r="E10">
        <v>15200</v>
      </c>
      <c r="R10" t="s">
        <v>27</v>
      </c>
      <c r="S10" s="2">
        <f t="shared" si="1"/>
        <v>819200</v>
      </c>
      <c r="T10" s="2">
        <f t="shared" si="2"/>
        <v>1045900</v>
      </c>
      <c r="U10" s="2">
        <f t="shared" si="2"/>
        <v>1785600</v>
      </c>
      <c r="V10" s="2">
        <f t="shared" si="2"/>
        <v>359800</v>
      </c>
      <c r="W10" s="2">
        <f t="shared" si="2"/>
        <v>367800</v>
      </c>
      <c r="X10" s="2">
        <f t="shared" si="2"/>
        <v>536900</v>
      </c>
      <c r="Y10" s="2" cm="1">
        <f t="array" ref="Y10">_xlfn.XLOOKUP(Y$1&amp;$R10,$C$3:$C$1662&amp;$D$3:$D$1662,$E$3:$E$1662,0,0,1)</f>
        <v>29400</v>
      </c>
      <c r="Z10" s="2" cm="1">
        <f t="array" ref="Z10">_xlfn.XLOOKUP(Z$1&amp;$R10,$C$3:$C$1662&amp;$D$3:$D$1662,$E$3:$E$1662,0,0,1)</f>
        <v>153800</v>
      </c>
      <c r="AA10" s="2" cm="1">
        <f t="array" ref="AA10">_xlfn.XLOOKUP(AA$1&amp;$R10,$C$3:$C$1662&amp;$D$3:$D$1662,$E$3:$E$1662,0,0,1)</f>
        <v>10600</v>
      </c>
      <c r="AB10" s="2" cm="1">
        <f t="array" ref="AB10">_xlfn.XLOOKUP(AB$1&amp;$R10,$C$3:$C$1662&amp;$D$3:$D$1662,$E$3:$E$1662,0,0,1)</f>
        <v>12900</v>
      </c>
      <c r="AC10" s="2" cm="1">
        <f t="array" ref="AC10">_xlfn.XLOOKUP(AC$1&amp;$R10,$C$3:$C$1662&amp;$D$3:$D$1662,$E$3:$E$1662,0,0,1)</f>
        <v>43000</v>
      </c>
      <c r="AM10" t="s">
        <v>891</v>
      </c>
      <c r="AN10" t="s">
        <v>881</v>
      </c>
      <c r="AO10">
        <v>1448</v>
      </c>
      <c r="AP10">
        <v>1475</v>
      </c>
      <c r="AQ10">
        <v>1425</v>
      </c>
      <c r="AR10">
        <v>1463</v>
      </c>
      <c r="AS10">
        <v>1396800</v>
      </c>
      <c r="AU10" s="7">
        <f t="shared" si="3"/>
        <v>1.3157894736842035E-2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43000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863920</v>
      </c>
      <c r="T11" s="2">
        <f t="shared" si="2"/>
        <v>1088700</v>
      </c>
      <c r="U11" s="2">
        <f t="shared" si="2"/>
        <v>1920400</v>
      </c>
      <c r="V11" s="2">
        <f t="shared" si="2"/>
        <v>372800</v>
      </c>
      <c r="W11" s="2">
        <f t="shared" si="2"/>
        <v>379900</v>
      </c>
      <c r="X11" s="2">
        <f t="shared" si="2"/>
        <v>557800</v>
      </c>
      <c r="Y11" s="2" cm="1">
        <f t="array" ref="Y11">_xlfn.XLOOKUP(Y$1&amp;$R11,$C$3:$C$1662&amp;$D$3:$D$1662,$E$3:$E$1662,0,0,1)</f>
        <v>42800</v>
      </c>
      <c r="Z11" s="2" cm="1">
        <f t="array" ref="Z11">_xlfn.XLOOKUP(Z$1&amp;$R11,$C$3:$C$1662&amp;$D$3:$D$1662,$E$3:$E$1662,0,0,1)</f>
        <v>134800</v>
      </c>
      <c r="AA11" s="2" cm="1">
        <f t="array" ref="AA11">_xlfn.XLOOKUP(AA$1&amp;$R11,$C$3:$C$1662&amp;$D$3:$D$1662,$E$3:$E$1662,0,0,1)</f>
        <v>13000</v>
      </c>
      <c r="AB11" s="2" cm="1">
        <f t="array" ref="AB11">_xlfn.XLOOKUP(AB$1&amp;$R11,$C$3:$C$1662&amp;$D$3:$D$1662,$E$3:$E$1662,0,0,1)</f>
        <v>12100</v>
      </c>
      <c r="AC11" s="2" cm="1">
        <f t="array" ref="AC11">_xlfn.XLOOKUP(AC$1&amp;$R11,$C$3:$C$1662&amp;$D$3:$D$1662,$E$3:$E$1662,0,0,1)</f>
        <v>20900</v>
      </c>
      <c r="AM11" t="s">
        <v>892</v>
      </c>
      <c r="AN11" t="s">
        <v>881</v>
      </c>
      <c r="AO11">
        <v>1475</v>
      </c>
      <c r="AP11">
        <v>1564</v>
      </c>
      <c r="AQ11">
        <v>1460</v>
      </c>
      <c r="AR11">
        <v>1540</v>
      </c>
      <c r="AS11">
        <v>1501300</v>
      </c>
      <c r="AU11" s="7">
        <f t="shared" si="3"/>
        <v>5.2631578947368363E-2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20900</v>
      </c>
      <c r="R12" t="s">
        <v>62</v>
      </c>
      <c r="S12" s="2">
        <f t="shared" si="1"/>
        <v>900780</v>
      </c>
      <c r="T12" s="2">
        <f t="shared" si="2"/>
        <v>1153800</v>
      </c>
      <c r="U12" s="2">
        <f t="shared" si="2"/>
        <v>1983100</v>
      </c>
      <c r="V12" s="2">
        <f t="shared" si="2"/>
        <v>410900</v>
      </c>
      <c r="W12" s="2">
        <f t="shared" si="2"/>
        <v>385200</v>
      </c>
      <c r="X12" s="2">
        <f t="shared" si="2"/>
        <v>570900</v>
      </c>
      <c r="Y12" s="2" cm="1">
        <f t="array" ref="Y12">_xlfn.XLOOKUP(Y$1&amp;$R12,$C$3:$C$1662&amp;$D$3:$D$1662,$E$3:$E$1662,0,0,1)</f>
        <v>65100</v>
      </c>
      <c r="Z12" s="2" cm="1">
        <f t="array" ref="Z12">_xlfn.XLOOKUP(Z$1&amp;$R12,$C$3:$C$1662&amp;$D$3:$D$1662,$E$3:$E$1662,0,0,1)</f>
        <v>62700</v>
      </c>
      <c r="AA12" s="2" cm="1">
        <f t="array" ref="AA12">_xlfn.XLOOKUP(AA$1&amp;$R12,$C$3:$C$1662&amp;$D$3:$D$1662,$E$3:$E$1662,0,0,1)</f>
        <v>38100</v>
      </c>
      <c r="AB12" s="2" cm="1">
        <f t="array" ref="AB12">_xlfn.XLOOKUP(AB$1&amp;$R12,$C$3:$C$1662&amp;$D$3:$D$1662,$E$3:$E$1662,0,0,1)</f>
        <v>5300</v>
      </c>
      <c r="AC12" s="2" cm="1">
        <f t="array" ref="AC12">_xlfn.XLOOKUP(AC$1&amp;$R12,$C$3:$C$1662&amp;$D$3:$D$1662,$E$3:$E$1662,0,0,1)</f>
        <v>13100</v>
      </c>
      <c r="AM12" t="s">
        <v>893</v>
      </c>
      <c r="AN12" t="s">
        <v>881</v>
      </c>
      <c r="AO12">
        <v>1540</v>
      </c>
      <c r="AP12">
        <v>1582</v>
      </c>
      <c r="AQ12">
        <v>1468</v>
      </c>
      <c r="AR12">
        <v>1469</v>
      </c>
      <c r="AS12">
        <v>1386500</v>
      </c>
      <c r="AU12" s="7" t="str">
        <f t="shared" si="3"/>
        <v/>
      </c>
      <c r="AV12" s="7">
        <f t="shared" si="4"/>
        <v>-4.6103896103896091E-2</v>
      </c>
    </row>
    <row r="13" spans="1:48" x14ac:dyDescent="0.4">
      <c r="C13" t="s">
        <v>804</v>
      </c>
      <c r="D13" t="s">
        <v>516</v>
      </c>
      <c r="E13">
        <v>13100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955460</v>
      </c>
      <c r="T13" s="2">
        <f t="shared" si="2"/>
        <v>1191300</v>
      </c>
      <c r="U13" s="2">
        <f t="shared" si="2"/>
        <v>2175400</v>
      </c>
      <c r="V13" s="2">
        <f t="shared" si="2"/>
        <v>437300</v>
      </c>
      <c r="W13" s="2">
        <f t="shared" si="2"/>
        <v>394000</v>
      </c>
      <c r="X13" s="2">
        <f t="shared" si="2"/>
        <v>579300</v>
      </c>
      <c r="Y13" s="2" cm="1">
        <f t="array" ref="Y13">_xlfn.XLOOKUP(Y$1&amp;$R13,$C$3:$C$1662&amp;$D$3:$D$1662,$E$3:$E$1662,0,0,1)</f>
        <v>37500</v>
      </c>
      <c r="Z13" s="2" cm="1">
        <f t="array" ref="Z13">_xlfn.XLOOKUP(Z$1&amp;$R13,$C$3:$C$1662&amp;$D$3:$D$1662,$E$3:$E$1662,0,0,1)</f>
        <v>192300</v>
      </c>
      <c r="AA13" s="2" cm="1">
        <f t="array" ref="AA13">_xlfn.XLOOKUP(AA$1&amp;$R13,$C$3:$C$1662&amp;$D$3:$D$1662,$E$3:$E$1662,0,0,1)</f>
        <v>26400</v>
      </c>
      <c r="AB13" s="2" cm="1">
        <f t="array" ref="AB13">_xlfn.XLOOKUP(AB$1&amp;$R13,$C$3:$C$1662&amp;$D$3:$D$1662,$E$3:$E$1662,0,0,1)</f>
        <v>8800</v>
      </c>
      <c r="AC13" s="2" cm="1">
        <f t="array" ref="AC13">_xlfn.XLOOKUP(AC$1&amp;$R13,$C$3:$C$1662&amp;$D$3:$D$1662,$E$3:$E$1662,0,0,1)</f>
        <v>8400</v>
      </c>
      <c r="AM13" t="s">
        <v>894</v>
      </c>
      <c r="AN13" t="s">
        <v>881</v>
      </c>
      <c r="AO13">
        <v>1485</v>
      </c>
      <c r="AP13">
        <v>1551</v>
      </c>
      <c r="AQ13">
        <v>1433</v>
      </c>
      <c r="AR13">
        <v>1551</v>
      </c>
      <c r="AS13">
        <v>1122700</v>
      </c>
      <c r="AU13" s="7">
        <f t="shared" si="3"/>
        <v>5.582028590878152E-2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8400</v>
      </c>
      <c r="R14" t="s">
        <v>149</v>
      </c>
      <c r="S14" s="2">
        <f t="shared" si="1"/>
        <v>1007100</v>
      </c>
      <c r="T14" s="2">
        <f t="shared" si="2"/>
        <v>1203400</v>
      </c>
      <c r="U14" s="2">
        <f t="shared" si="2"/>
        <v>2280800</v>
      </c>
      <c r="V14" s="2">
        <f t="shared" si="2"/>
        <v>484800</v>
      </c>
      <c r="W14" s="2">
        <f t="shared" si="2"/>
        <v>420900</v>
      </c>
      <c r="X14" s="2">
        <f t="shared" si="2"/>
        <v>645600</v>
      </c>
      <c r="Y14" s="2" cm="1">
        <f t="array" ref="Y14">_xlfn.XLOOKUP(Y$1&amp;$R14,$C$3:$C$1662&amp;$D$3:$D$1662,$E$3:$E$1662,0,0,1)</f>
        <v>12100</v>
      </c>
      <c r="Z14" s="2" cm="1">
        <f t="array" ref="Z14">_xlfn.XLOOKUP(Z$1&amp;$R14,$C$3:$C$1662&amp;$D$3:$D$1662,$E$3:$E$1662,0,0,1)</f>
        <v>105400</v>
      </c>
      <c r="AA14" s="2" cm="1">
        <f t="array" ref="AA14">_xlfn.XLOOKUP(AA$1&amp;$R14,$C$3:$C$1662&amp;$D$3:$D$1662,$E$3:$E$1662,0,0,1)</f>
        <v>47500</v>
      </c>
      <c r="AB14" s="2" cm="1">
        <f t="array" ref="AB14">_xlfn.XLOOKUP(AB$1&amp;$R14,$C$3:$C$1662&amp;$D$3:$D$1662,$E$3:$E$1662,0,0,1)</f>
        <v>26900</v>
      </c>
      <c r="AC14" s="2" cm="1">
        <f t="array" ref="AC14">_xlfn.XLOOKUP(AC$1&amp;$R14,$C$3:$C$1662&amp;$D$3:$D$1662,$E$3:$E$1662,0,0,1)</f>
        <v>66300</v>
      </c>
      <c r="AM14" t="s">
        <v>895</v>
      </c>
      <c r="AN14" t="s">
        <v>881</v>
      </c>
      <c r="AO14">
        <v>1575</v>
      </c>
      <c r="AP14">
        <v>1598</v>
      </c>
      <c r="AQ14">
        <v>1501</v>
      </c>
      <c r="AR14">
        <v>1506</v>
      </c>
      <c r="AS14">
        <v>1115100</v>
      </c>
      <c r="AU14" s="7" t="str">
        <f t="shared" si="3"/>
        <v/>
      </c>
      <c r="AV14" s="7">
        <f t="shared" si="4"/>
        <v>-2.9013539651837505E-2</v>
      </c>
    </row>
    <row r="15" spans="1:48" x14ac:dyDescent="0.4">
      <c r="C15" t="s">
        <v>804</v>
      </c>
      <c r="D15" t="s">
        <v>518</v>
      </c>
      <c r="E15">
        <v>66300</v>
      </c>
      <c r="R15" t="s">
        <v>120</v>
      </c>
      <c r="S15" s="2">
        <f t="shared" si="1"/>
        <v>1036400</v>
      </c>
      <c r="T15" s="2">
        <f t="shared" si="2"/>
        <v>1210100</v>
      </c>
      <c r="U15" s="2">
        <f t="shared" si="2"/>
        <v>2329900</v>
      </c>
      <c r="V15" s="2">
        <f t="shared" si="2"/>
        <v>502800</v>
      </c>
      <c r="W15" s="2">
        <f t="shared" si="2"/>
        <v>454900</v>
      </c>
      <c r="X15" s="2">
        <f t="shared" si="2"/>
        <v>684300</v>
      </c>
      <c r="Y15" s="2" cm="1">
        <f t="array" ref="Y15">_xlfn.XLOOKUP(Y$1&amp;$R15,$C$3:$C$1662&amp;$D$3:$D$1662,$E$3:$E$1662,0,0,1)</f>
        <v>6700</v>
      </c>
      <c r="Z15" s="2" cm="1">
        <f t="array" ref="Z15">_xlfn.XLOOKUP(Z$1&amp;$R15,$C$3:$C$1662&amp;$D$3:$D$1662,$E$3:$E$1662,0,0,1)</f>
        <v>49100</v>
      </c>
      <c r="AA15" s="2" cm="1">
        <f t="array" ref="AA15">_xlfn.XLOOKUP(AA$1&amp;$R15,$C$3:$C$1662&amp;$D$3:$D$1662,$E$3:$E$1662,0,0,1)</f>
        <v>18000</v>
      </c>
      <c r="AB15" s="2" cm="1">
        <f t="array" ref="AB15">_xlfn.XLOOKUP(AB$1&amp;$R15,$C$3:$C$1662&amp;$D$3:$D$1662,$E$3:$E$1662,0,0,1)</f>
        <v>34000</v>
      </c>
      <c r="AC15" s="2" cm="1">
        <f t="array" ref="AC15">_xlfn.XLOOKUP(AC$1&amp;$R15,$C$3:$C$1662&amp;$D$3:$D$1662,$E$3:$E$1662,0,0,1)</f>
        <v>38700</v>
      </c>
      <c r="AM15" t="s">
        <v>896</v>
      </c>
      <c r="AN15" t="s">
        <v>881</v>
      </c>
      <c r="AO15">
        <v>1537</v>
      </c>
      <c r="AP15">
        <v>1624</v>
      </c>
      <c r="AQ15">
        <v>1507</v>
      </c>
      <c r="AR15">
        <v>1590</v>
      </c>
      <c r="AS15">
        <v>1374000</v>
      </c>
      <c r="AU15" s="7">
        <f t="shared" si="3"/>
        <v>5.5776892430278835E-2</v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38700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1056940</v>
      </c>
      <c r="T16" s="2">
        <f t="shared" si="2"/>
        <v>1220200</v>
      </c>
      <c r="U16" s="2">
        <f t="shared" si="2"/>
        <v>2379200</v>
      </c>
      <c r="V16" s="2">
        <f t="shared" si="2"/>
        <v>519400</v>
      </c>
      <c r="W16" s="2">
        <f t="shared" si="2"/>
        <v>459800</v>
      </c>
      <c r="X16" s="2">
        <f t="shared" si="2"/>
        <v>706100</v>
      </c>
      <c r="Y16" s="2" cm="1">
        <f t="array" ref="Y16">_xlfn.XLOOKUP(Y$1&amp;$R16,$C$3:$C$1662&amp;$D$3:$D$1662,$E$3:$E$1662,0,0,1)</f>
        <v>10100</v>
      </c>
      <c r="Z16" s="2" cm="1">
        <f t="array" ref="Z16">_xlfn.XLOOKUP(Z$1&amp;$R16,$C$3:$C$1662&amp;$D$3:$D$1662,$E$3:$E$1662,0,0,1)</f>
        <v>49300</v>
      </c>
      <c r="AA16" s="2" cm="1">
        <f t="array" ref="AA16">_xlfn.XLOOKUP(AA$1&amp;$R16,$C$3:$C$1662&amp;$D$3:$D$1662,$E$3:$E$1662,0,0,1)</f>
        <v>16600</v>
      </c>
      <c r="AB16" s="2" cm="1">
        <f t="array" ref="AB16">_xlfn.XLOOKUP(AB$1&amp;$R16,$C$3:$C$1662&amp;$D$3:$D$1662,$E$3:$E$1662,0,0,1)</f>
        <v>4900</v>
      </c>
      <c r="AC16" s="2" cm="1">
        <f t="array" ref="AC16">_xlfn.XLOOKUP(AC$1&amp;$R16,$C$3:$C$1662&amp;$D$3:$D$1662,$E$3:$E$1662,0,0,1)</f>
        <v>21800</v>
      </c>
      <c r="AM16" t="s">
        <v>897</v>
      </c>
      <c r="AN16" t="s">
        <v>881</v>
      </c>
      <c r="AO16">
        <v>1609</v>
      </c>
      <c r="AP16">
        <v>1675</v>
      </c>
      <c r="AQ16">
        <v>1563</v>
      </c>
      <c r="AR16">
        <v>1565</v>
      </c>
      <c r="AS16">
        <v>1320600</v>
      </c>
      <c r="AU16" s="7" t="str">
        <f t="shared" si="3"/>
        <v/>
      </c>
      <c r="AV16" s="7">
        <f t="shared" si="4"/>
        <v>-1.5723270440251569E-2</v>
      </c>
    </row>
    <row r="17" spans="3:48" x14ac:dyDescent="0.4">
      <c r="C17" t="s">
        <v>804</v>
      </c>
      <c r="D17" t="s">
        <v>520</v>
      </c>
      <c r="E17">
        <v>21800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1107800</v>
      </c>
      <c r="T17" s="2">
        <f t="shared" si="2"/>
        <v>1289600</v>
      </c>
      <c r="U17" s="2">
        <f t="shared" si="2"/>
        <v>2426200</v>
      </c>
      <c r="V17" s="2">
        <f t="shared" si="2"/>
        <v>568800</v>
      </c>
      <c r="W17" s="2">
        <f t="shared" si="2"/>
        <v>514900</v>
      </c>
      <c r="X17" s="2">
        <f t="shared" si="2"/>
        <v>739500</v>
      </c>
      <c r="Y17" s="2" cm="1">
        <f t="array" ref="Y17">_xlfn.XLOOKUP(Y$1&amp;$R17,$C$3:$C$1662&amp;$D$3:$D$1662,$E$3:$E$1662,0,0,1)</f>
        <v>69400</v>
      </c>
      <c r="Z17" s="2" cm="1">
        <f t="array" ref="Z17">_xlfn.XLOOKUP(Z$1&amp;$R17,$C$3:$C$1662&amp;$D$3:$D$1662,$E$3:$E$1662,0,0,1)</f>
        <v>47000</v>
      </c>
      <c r="AA17" s="2" cm="1">
        <f t="array" ref="AA17">_xlfn.XLOOKUP(AA$1&amp;$R17,$C$3:$C$1662&amp;$D$3:$D$1662,$E$3:$E$1662,0,0,1)</f>
        <v>49400</v>
      </c>
      <c r="AB17" s="2" cm="1">
        <f t="array" ref="AB17">_xlfn.XLOOKUP(AB$1&amp;$R17,$C$3:$C$1662&amp;$D$3:$D$1662,$E$3:$E$1662,0,0,1)</f>
        <v>55100</v>
      </c>
      <c r="AC17" s="2" cm="1">
        <f t="array" ref="AC17">_xlfn.XLOOKUP(AC$1&amp;$R17,$C$3:$C$1662&amp;$D$3:$D$1662,$E$3:$E$1662,0,0,1)</f>
        <v>33400</v>
      </c>
      <c r="AM17" t="s">
        <v>898</v>
      </c>
      <c r="AN17" t="s">
        <v>881</v>
      </c>
      <c r="AO17">
        <v>1600</v>
      </c>
      <c r="AP17">
        <v>1657</v>
      </c>
      <c r="AQ17">
        <v>1572</v>
      </c>
      <c r="AR17">
        <v>1584</v>
      </c>
      <c r="AS17">
        <v>1083400</v>
      </c>
      <c r="AU17" s="7">
        <f t="shared" si="3"/>
        <v>1.2140575079872207E-2</v>
      </c>
      <c r="AV17" s="7" t="str">
        <f t="shared" si="4"/>
        <v/>
      </c>
    </row>
    <row r="18" spans="3:48" x14ac:dyDescent="0.4">
      <c r="C18" t="s">
        <v>804</v>
      </c>
      <c r="D18" t="s">
        <v>521</v>
      </c>
      <c r="E18">
        <v>33400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1146980</v>
      </c>
      <c r="T18" s="2">
        <f t="shared" si="2"/>
        <v>1349800</v>
      </c>
      <c r="U18" s="2">
        <f t="shared" si="2"/>
        <v>2475900</v>
      </c>
      <c r="V18" s="2">
        <f t="shared" si="2"/>
        <v>618500</v>
      </c>
      <c r="W18" s="2">
        <f t="shared" si="2"/>
        <v>532400</v>
      </c>
      <c r="X18" s="2">
        <f t="shared" si="2"/>
        <v>758300</v>
      </c>
      <c r="Y18" s="2" cm="1">
        <f t="array" ref="Y18">_xlfn.XLOOKUP(Y$1&amp;$R18,$C$3:$C$1662&amp;$D$3:$D$1662,$E$3:$E$1662,0,0,1)</f>
        <v>60200</v>
      </c>
      <c r="Z18" s="2" cm="1">
        <f t="array" ref="Z18">_xlfn.XLOOKUP(Z$1&amp;$R18,$C$3:$C$1662&amp;$D$3:$D$1662,$E$3:$E$1662,0,0,1)</f>
        <v>49700</v>
      </c>
      <c r="AA18" s="2" cm="1">
        <f t="array" ref="AA18">_xlfn.XLOOKUP(AA$1&amp;$R18,$C$3:$C$1662&amp;$D$3:$D$1662,$E$3:$E$1662,0,0,1)</f>
        <v>49700</v>
      </c>
      <c r="AB18" s="2" cm="1">
        <f t="array" ref="AB18">_xlfn.XLOOKUP(AB$1&amp;$R18,$C$3:$C$1662&amp;$D$3:$D$1662,$E$3:$E$1662,0,0,1)</f>
        <v>17500</v>
      </c>
      <c r="AC18" s="2" cm="1">
        <f t="array" ref="AC18">_xlfn.XLOOKUP(AC$1&amp;$R18,$C$3:$C$1662&amp;$D$3:$D$1662,$E$3:$E$1662,0,0,1)</f>
        <v>18800</v>
      </c>
      <c r="AM18" t="s">
        <v>899</v>
      </c>
      <c r="AN18" t="s">
        <v>881</v>
      </c>
      <c r="AO18">
        <v>1589</v>
      </c>
      <c r="AP18">
        <v>1597</v>
      </c>
      <c r="AQ18">
        <v>1532</v>
      </c>
      <c r="AR18">
        <v>1555</v>
      </c>
      <c r="AS18">
        <v>744000</v>
      </c>
      <c r="AU18" s="7" t="str">
        <f t="shared" si="3"/>
        <v/>
      </c>
      <c r="AV18" s="7">
        <f t="shared" si="4"/>
        <v>-1.8308080808080773E-2</v>
      </c>
    </row>
    <row r="19" spans="3:48" x14ac:dyDescent="0.4">
      <c r="C19" t="s">
        <v>804</v>
      </c>
      <c r="D19" t="s">
        <v>522</v>
      </c>
      <c r="E19">
        <v>18800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1168080</v>
      </c>
      <c r="T19" s="2">
        <f t="shared" si="2"/>
        <v>1380300</v>
      </c>
      <c r="U19" s="2">
        <f t="shared" si="2"/>
        <v>2505600</v>
      </c>
      <c r="V19" s="2">
        <f t="shared" si="2"/>
        <v>644100</v>
      </c>
      <c r="W19" s="2">
        <f t="shared" si="2"/>
        <v>544900</v>
      </c>
      <c r="X19" s="2">
        <f t="shared" si="2"/>
        <v>765500</v>
      </c>
      <c r="Y19" s="2" cm="1">
        <f t="array" ref="Y19">_xlfn.XLOOKUP(Y$1&amp;$R19,$C$3:$C$1662&amp;$D$3:$D$1662,$E$3:$E$1662,0,0,1)</f>
        <v>30500</v>
      </c>
      <c r="Z19" s="2" cm="1">
        <f t="array" ref="Z19">_xlfn.XLOOKUP(Z$1&amp;$R19,$C$3:$C$1662&amp;$D$3:$D$1662,$E$3:$E$1662,0,0,1)</f>
        <v>29700</v>
      </c>
      <c r="AA19" s="2" cm="1">
        <f t="array" ref="AA19">_xlfn.XLOOKUP(AA$1&amp;$R19,$C$3:$C$1662&amp;$D$3:$D$1662,$E$3:$E$1662,0,0,1)</f>
        <v>25600</v>
      </c>
      <c r="AB19" s="2" cm="1">
        <f t="array" ref="AB19">_xlfn.XLOOKUP(AB$1&amp;$R19,$C$3:$C$1662&amp;$D$3:$D$1662,$E$3:$E$1662,0,0,1)</f>
        <v>12500</v>
      </c>
      <c r="AC19" s="2" cm="1">
        <f t="array" ref="AC19">_xlfn.XLOOKUP(AC$1&amp;$R19,$C$3:$C$1662&amp;$D$3:$D$1662,$E$3:$E$1662,0,0,1)</f>
        <v>7200</v>
      </c>
      <c r="AM19" t="s">
        <v>900</v>
      </c>
      <c r="AN19" t="s">
        <v>881</v>
      </c>
      <c r="AO19">
        <v>1515</v>
      </c>
      <c r="AP19">
        <v>1543</v>
      </c>
      <c r="AQ19">
        <v>1508</v>
      </c>
      <c r="AR19">
        <v>1536</v>
      </c>
      <c r="AS19">
        <v>577600</v>
      </c>
      <c r="AU19" s="7" t="str">
        <f t="shared" si="3"/>
        <v/>
      </c>
      <c r="AV19" s="7">
        <f t="shared" si="4"/>
        <v>-1.2218649517684921E-2</v>
      </c>
    </row>
    <row r="20" spans="3:48" x14ac:dyDescent="0.4">
      <c r="C20" t="s">
        <v>804</v>
      </c>
      <c r="D20" t="s">
        <v>523</v>
      </c>
      <c r="E20">
        <v>7200</v>
      </c>
      <c r="R20" t="s">
        <v>147</v>
      </c>
      <c r="S20" s="2">
        <f t="shared" si="1"/>
        <v>1186900</v>
      </c>
      <c r="T20" s="2">
        <f t="shared" ref="T20:X35" si="5">T19+Y20</f>
        <v>1388200</v>
      </c>
      <c r="U20" s="2">
        <f t="shared" si="5"/>
        <v>2536800</v>
      </c>
      <c r="V20" s="2">
        <f t="shared" si="5"/>
        <v>660000</v>
      </c>
      <c r="W20" s="2">
        <f t="shared" si="5"/>
        <v>554600</v>
      </c>
      <c r="X20" s="2">
        <f t="shared" si="5"/>
        <v>794900</v>
      </c>
      <c r="Y20" s="2" cm="1">
        <f t="array" ref="Y20">_xlfn.XLOOKUP(Y$1&amp;$R20,$C$3:$C$1662&amp;$D$3:$D$1662,$E$3:$E$1662,0,0,1)</f>
        <v>7900</v>
      </c>
      <c r="Z20" s="2" cm="1">
        <f t="array" ref="Z20">_xlfn.XLOOKUP(Z$1&amp;$R20,$C$3:$C$1662&amp;$D$3:$D$1662,$E$3:$E$1662,0,0,1)</f>
        <v>31200</v>
      </c>
      <c r="AA20" s="2" cm="1">
        <f t="array" ref="AA20">_xlfn.XLOOKUP(AA$1&amp;$R20,$C$3:$C$1662&amp;$D$3:$D$1662,$E$3:$E$1662,0,0,1)</f>
        <v>15900</v>
      </c>
      <c r="AB20" s="2" cm="1">
        <f t="array" ref="AB20">_xlfn.XLOOKUP(AB$1&amp;$R20,$C$3:$C$1662&amp;$D$3:$D$1662,$E$3:$E$1662,0,0,1)</f>
        <v>9700</v>
      </c>
      <c r="AC20" s="2" cm="1">
        <f t="array" ref="AC20">_xlfn.XLOOKUP(AC$1&amp;$R20,$C$3:$C$1662&amp;$D$3:$D$1662,$E$3:$E$1662,0,0,1)</f>
        <v>29400</v>
      </c>
      <c r="AM20" t="s">
        <v>901</v>
      </c>
      <c r="AN20" t="s">
        <v>881</v>
      </c>
      <c r="AO20">
        <v>1545</v>
      </c>
      <c r="AP20">
        <v>1697</v>
      </c>
      <c r="AQ20">
        <v>1527</v>
      </c>
      <c r="AR20">
        <v>1680</v>
      </c>
      <c r="AS20">
        <v>1731100</v>
      </c>
      <c r="AU20" s="7">
        <f t="shared" si="3"/>
        <v>9.375E-2</v>
      </c>
      <c r="AV20" s="7" t="str">
        <f t="shared" si="4"/>
        <v/>
      </c>
    </row>
    <row r="21" spans="3:48" x14ac:dyDescent="0.4">
      <c r="C21" t="s">
        <v>804</v>
      </c>
      <c r="D21" t="s">
        <v>524</v>
      </c>
      <c r="E21">
        <v>29400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1215260</v>
      </c>
      <c r="T21" s="2">
        <f t="shared" si="5"/>
        <v>1413000</v>
      </c>
      <c r="U21" s="2">
        <f t="shared" si="5"/>
        <v>2560000</v>
      </c>
      <c r="V21" s="2">
        <f t="shared" si="5"/>
        <v>711100</v>
      </c>
      <c r="W21" s="2">
        <f t="shared" si="5"/>
        <v>560100</v>
      </c>
      <c r="X21" s="2">
        <f t="shared" si="5"/>
        <v>832100</v>
      </c>
      <c r="Y21" s="2" cm="1">
        <f t="array" ref="Y21">_xlfn.XLOOKUP(Y$1&amp;$R21,$C$3:$C$1662&amp;$D$3:$D$1662,$E$3:$E$1662,0,0,1)</f>
        <v>24800</v>
      </c>
      <c r="Z21" s="2" cm="1">
        <f t="array" ref="Z21">_xlfn.XLOOKUP(Z$1&amp;$R21,$C$3:$C$1662&amp;$D$3:$D$1662,$E$3:$E$1662,0,0,1)</f>
        <v>23200</v>
      </c>
      <c r="AA21" s="2" cm="1">
        <f t="array" ref="AA21">_xlfn.XLOOKUP(AA$1&amp;$R21,$C$3:$C$1662&amp;$D$3:$D$1662,$E$3:$E$1662,0,0,1)</f>
        <v>51100</v>
      </c>
      <c r="AB21" s="2" cm="1">
        <f t="array" ref="AB21">_xlfn.XLOOKUP(AB$1&amp;$R21,$C$3:$C$1662&amp;$D$3:$D$1662,$E$3:$E$1662,0,0,1)</f>
        <v>5500</v>
      </c>
      <c r="AC21" s="2" cm="1">
        <f t="array" ref="AC21">_xlfn.XLOOKUP(AC$1&amp;$R21,$C$3:$C$1662&amp;$D$3:$D$1662,$E$3:$E$1662,0,0,1)</f>
        <v>37200</v>
      </c>
      <c r="AM21" t="s">
        <v>902</v>
      </c>
      <c r="AN21" t="s">
        <v>881</v>
      </c>
      <c r="AO21">
        <v>1648</v>
      </c>
      <c r="AP21">
        <v>1670</v>
      </c>
      <c r="AQ21">
        <v>1616</v>
      </c>
      <c r="AR21">
        <v>1656</v>
      </c>
      <c r="AS21">
        <v>1076400</v>
      </c>
      <c r="AU21" s="7" t="str">
        <f t="shared" si="3"/>
        <v/>
      </c>
      <c r="AV21" s="7">
        <f t="shared" si="4"/>
        <v>-1.4285714285714235E-2</v>
      </c>
    </row>
    <row r="22" spans="3:48" x14ac:dyDescent="0.4">
      <c r="C22" t="s">
        <v>804</v>
      </c>
      <c r="D22" t="s">
        <v>525</v>
      </c>
      <c r="E22">
        <v>37200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1235180</v>
      </c>
      <c r="T22" s="2">
        <f t="shared" si="5"/>
        <v>1431800</v>
      </c>
      <c r="U22" s="2">
        <f t="shared" si="5"/>
        <v>2588600</v>
      </c>
      <c r="V22" s="2">
        <f t="shared" si="5"/>
        <v>735300</v>
      </c>
      <c r="W22" s="2">
        <f t="shared" si="5"/>
        <v>570100</v>
      </c>
      <c r="X22" s="2">
        <f t="shared" si="5"/>
        <v>850100</v>
      </c>
      <c r="Y22" s="2" cm="1">
        <f t="array" ref="Y22">_xlfn.XLOOKUP(Y$1&amp;$R22,$C$3:$C$1662&amp;$D$3:$D$1662,$E$3:$E$1662,0,0,1)</f>
        <v>18800</v>
      </c>
      <c r="Z22" s="2" cm="1">
        <f t="array" ref="Z22">_xlfn.XLOOKUP(Z$1&amp;$R22,$C$3:$C$1662&amp;$D$3:$D$1662,$E$3:$E$1662,0,0,1)</f>
        <v>28600</v>
      </c>
      <c r="AA22" s="2" cm="1">
        <f t="array" ref="AA22">_xlfn.XLOOKUP(AA$1&amp;$R22,$C$3:$C$1662&amp;$D$3:$D$1662,$E$3:$E$1662,0,0,1)</f>
        <v>24200</v>
      </c>
      <c r="AB22" s="2" cm="1">
        <f t="array" ref="AB22">_xlfn.XLOOKUP(AB$1&amp;$R22,$C$3:$C$1662&amp;$D$3:$D$1662,$E$3:$E$1662,0,0,1)</f>
        <v>10000</v>
      </c>
      <c r="AC22" s="2" cm="1">
        <f t="array" ref="AC22">_xlfn.XLOOKUP(AC$1&amp;$R22,$C$3:$C$1662&amp;$D$3:$D$1662,$E$3:$E$1662,0,0,1)</f>
        <v>18000</v>
      </c>
      <c r="AM22" t="s">
        <v>903</v>
      </c>
      <c r="AN22" t="s">
        <v>881</v>
      </c>
      <c r="AO22">
        <v>1655</v>
      </c>
      <c r="AP22">
        <v>1742</v>
      </c>
      <c r="AQ22">
        <v>1653</v>
      </c>
      <c r="AR22">
        <v>1693</v>
      </c>
      <c r="AS22">
        <v>1025100</v>
      </c>
      <c r="AU22" s="7">
        <f t="shared" si="3"/>
        <v>2.2342995169082114E-2</v>
      </c>
      <c r="AV22" s="7" t="str">
        <f t="shared" si="4"/>
        <v/>
      </c>
    </row>
    <row r="23" spans="3:48" x14ac:dyDescent="0.4">
      <c r="C23" t="s">
        <v>804</v>
      </c>
      <c r="D23" t="s">
        <v>526</v>
      </c>
      <c r="E23">
        <v>18000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1263900</v>
      </c>
      <c r="T23" s="2">
        <f t="shared" si="5"/>
        <v>1453900</v>
      </c>
      <c r="U23" s="2">
        <f t="shared" si="5"/>
        <v>2625400</v>
      </c>
      <c r="V23" s="2">
        <f t="shared" si="5"/>
        <v>757800</v>
      </c>
      <c r="W23" s="2">
        <f t="shared" si="5"/>
        <v>623100</v>
      </c>
      <c r="X23" s="2">
        <f t="shared" si="5"/>
        <v>859300</v>
      </c>
      <c r="Y23" s="2" cm="1">
        <f t="array" ref="Y23">_xlfn.XLOOKUP(Y$1&amp;$R23,$C$3:$C$1662&amp;$D$3:$D$1662,$E$3:$E$1662,0,0,1)</f>
        <v>22100</v>
      </c>
      <c r="Z23" s="2" cm="1">
        <f t="array" ref="Z23">_xlfn.XLOOKUP(Z$1&amp;$R23,$C$3:$C$1662&amp;$D$3:$D$1662,$E$3:$E$1662,0,0,1)</f>
        <v>36800</v>
      </c>
      <c r="AA23" s="2" cm="1">
        <f t="array" ref="AA23">_xlfn.XLOOKUP(AA$1&amp;$R23,$C$3:$C$1662&amp;$D$3:$D$1662,$E$3:$E$1662,0,0,1)</f>
        <v>22500</v>
      </c>
      <c r="AB23" s="2" cm="1">
        <f t="array" ref="AB23">_xlfn.XLOOKUP(AB$1&amp;$R23,$C$3:$C$1662&amp;$D$3:$D$1662,$E$3:$E$1662,0,0,1)</f>
        <v>53000</v>
      </c>
      <c r="AC23" s="2" cm="1">
        <f t="array" ref="AC23">_xlfn.XLOOKUP(AC$1&amp;$R23,$C$3:$C$1662&amp;$D$3:$D$1662,$E$3:$E$1662,0,0,1)</f>
        <v>9200</v>
      </c>
      <c r="AM23" t="s">
        <v>904</v>
      </c>
      <c r="AN23" t="s">
        <v>881</v>
      </c>
      <c r="AO23">
        <v>1658</v>
      </c>
      <c r="AP23">
        <v>1755</v>
      </c>
      <c r="AQ23">
        <v>1628</v>
      </c>
      <c r="AR23">
        <v>1748</v>
      </c>
      <c r="AS23">
        <v>1175600</v>
      </c>
      <c r="AU23" s="7">
        <f t="shared" si="3"/>
        <v>3.2486709982279871E-2</v>
      </c>
      <c r="AV23" s="7" t="str">
        <f t="shared" si="4"/>
        <v/>
      </c>
    </row>
    <row r="24" spans="3:48" x14ac:dyDescent="0.4">
      <c r="C24" t="s">
        <v>804</v>
      </c>
      <c r="D24" t="s">
        <v>527</v>
      </c>
      <c r="E24">
        <v>9200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1307500</v>
      </c>
      <c r="T24" s="2">
        <f t="shared" si="5"/>
        <v>1469900</v>
      </c>
      <c r="U24" s="2">
        <f t="shared" si="5"/>
        <v>2722200</v>
      </c>
      <c r="V24" s="2">
        <f t="shared" si="5"/>
        <v>778000</v>
      </c>
      <c r="W24" s="2">
        <f t="shared" si="5"/>
        <v>673700</v>
      </c>
      <c r="X24" s="2">
        <f t="shared" si="5"/>
        <v>893700</v>
      </c>
      <c r="Y24" s="2" cm="1">
        <f t="array" ref="Y24">_xlfn.XLOOKUP(Y$1&amp;$R24,$C$3:$C$1662&amp;$D$3:$D$1662,$E$3:$E$1662,0,0,1)</f>
        <v>16000</v>
      </c>
      <c r="Z24" s="2" cm="1">
        <f t="array" ref="Z24">_xlfn.XLOOKUP(Z$1&amp;$R24,$C$3:$C$1662&amp;$D$3:$D$1662,$E$3:$E$1662,0,0,1)</f>
        <v>96800</v>
      </c>
      <c r="AA24" s="2" cm="1">
        <f t="array" ref="AA24">_xlfn.XLOOKUP(AA$1&amp;$R24,$C$3:$C$1662&amp;$D$3:$D$1662,$E$3:$E$1662,0,0,1)</f>
        <v>20200</v>
      </c>
      <c r="AB24" s="2" cm="1">
        <f t="array" ref="AB24">_xlfn.XLOOKUP(AB$1&amp;$R24,$C$3:$C$1662&amp;$D$3:$D$1662,$E$3:$E$1662,0,0,1)</f>
        <v>50600</v>
      </c>
      <c r="AC24" s="2" cm="1">
        <f t="array" ref="AC24">_xlfn.XLOOKUP(AC$1&amp;$R24,$C$3:$C$1662&amp;$D$3:$D$1662,$E$3:$E$1662,0,0,1)</f>
        <v>34400</v>
      </c>
      <c r="AM24" t="s">
        <v>905</v>
      </c>
      <c r="AN24" t="s">
        <v>881</v>
      </c>
      <c r="AO24">
        <v>1769</v>
      </c>
      <c r="AP24">
        <v>1782</v>
      </c>
      <c r="AQ24">
        <v>1640</v>
      </c>
      <c r="AR24">
        <v>1659</v>
      </c>
      <c r="AS24">
        <v>994400</v>
      </c>
      <c r="AU24" s="7" t="str">
        <f t="shared" si="3"/>
        <v/>
      </c>
      <c r="AV24" s="7">
        <f t="shared" si="4"/>
        <v>-5.0915331807780295E-2</v>
      </c>
    </row>
    <row r="25" spans="3:48" x14ac:dyDescent="0.4">
      <c r="C25" t="s">
        <v>804</v>
      </c>
      <c r="D25" t="s">
        <v>528</v>
      </c>
      <c r="E25">
        <v>34400</v>
      </c>
      <c r="R25" t="s">
        <v>22</v>
      </c>
      <c r="S25" s="2">
        <f t="shared" si="1"/>
        <v>1338580</v>
      </c>
      <c r="T25" s="2">
        <f t="shared" si="5"/>
        <v>1494200</v>
      </c>
      <c r="U25" s="2">
        <f t="shared" si="5"/>
        <v>2811600</v>
      </c>
      <c r="V25" s="2">
        <f t="shared" si="5"/>
        <v>796500</v>
      </c>
      <c r="W25" s="2">
        <f t="shared" si="5"/>
        <v>687600</v>
      </c>
      <c r="X25" s="2">
        <f t="shared" si="5"/>
        <v>903000</v>
      </c>
      <c r="Y25" s="2" cm="1">
        <f t="array" ref="Y25">_xlfn.XLOOKUP(Y$1&amp;$R25,$C$3:$C$1662&amp;$D$3:$D$1662,$E$3:$E$1662,0,0,1)</f>
        <v>24300</v>
      </c>
      <c r="Z25" s="2" cm="1">
        <f t="array" ref="Z25">_xlfn.XLOOKUP(Z$1&amp;$R25,$C$3:$C$1662&amp;$D$3:$D$1662,$E$3:$E$1662,0,0,1)</f>
        <v>89400</v>
      </c>
      <c r="AA25" s="2" cm="1">
        <f t="array" ref="AA25">_xlfn.XLOOKUP(AA$1&amp;$R25,$C$3:$C$1662&amp;$D$3:$D$1662,$E$3:$E$1662,0,0,1)</f>
        <v>18500</v>
      </c>
      <c r="AB25" s="2" cm="1">
        <f t="array" ref="AB25">_xlfn.XLOOKUP(AB$1&amp;$R25,$C$3:$C$1662&amp;$D$3:$D$1662,$E$3:$E$1662,0,0,1)</f>
        <v>13900</v>
      </c>
      <c r="AC25" s="2" cm="1">
        <f t="array" ref="AC25">_xlfn.XLOOKUP(AC$1&amp;$R25,$C$3:$C$1662&amp;$D$3:$D$1662,$E$3:$E$1662,0,0,1)</f>
        <v>9300</v>
      </c>
      <c r="AM25" t="s">
        <v>906</v>
      </c>
      <c r="AN25" t="s">
        <v>881</v>
      </c>
      <c r="AO25">
        <v>1666</v>
      </c>
      <c r="AP25">
        <v>1780</v>
      </c>
      <c r="AQ25">
        <v>1659</v>
      </c>
      <c r="AR25">
        <v>1744</v>
      </c>
      <c r="AS25">
        <v>851300</v>
      </c>
      <c r="AU25" s="7">
        <f t="shared" si="3"/>
        <v>5.1235684147076466E-2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9300</v>
      </c>
      <c r="R26" t="s">
        <v>69</v>
      </c>
      <c r="S26" s="2">
        <f t="shared" si="1"/>
        <v>1379000</v>
      </c>
      <c r="T26" s="2">
        <f t="shared" si="5"/>
        <v>1513300</v>
      </c>
      <c r="U26" s="2">
        <f t="shared" si="5"/>
        <v>2939400</v>
      </c>
      <c r="V26" s="2">
        <f t="shared" si="5"/>
        <v>814100</v>
      </c>
      <c r="W26" s="2">
        <f t="shared" si="5"/>
        <v>722900</v>
      </c>
      <c r="X26" s="2">
        <f t="shared" si="5"/>
        <v>905300</v>
      </c>
      <c r="Y26" s="2" cm="1">
        <f t="array" ref="Y26">_xlfn.XLOOKUP(Y$1&amp;$R26,$C$3:$C$1662&amp;$D$3:$D$1662,$E$3:$E$1662,0,0,1)</f>
        <v>19100</v>
      </c>
      <c r="Z26" s="2" cm="1">
        <f t="array" ref="Z26">_xlfn.XLOOKUP(Z$1&amp;$R26,$C$3:$C$1662&amp;$D$3:$D$1662,$E$3:$E$1662,0,0,1)</f>
        <v>127800</v>
      </c>
      <c r="AA26" s="2" cm="1">
        <f t="array" ref="AA26">_xlfn.XLOOKUP(AA$1&amp;$R26,$C$3:$C$1662&amp;$D$3:$D$1662,$E$3:$E$1662,0,0,1)</f>
        <v>17600</v>
      </c>
      <c r="AB26" s="2" cm="1">
        <f t="array" ref="AB26">_xlfn.XLOOKUP(AB$1&amp;$R26,$C$3:$C$1662&amp;$D$3:$D$1662,$E$3:$E$1662,0,0,1)</f>
        <v>35300</v>
      </c>
      <c r="AC26" s="2" cm="1">
        <f t="array" ref="AC26">_xlfn.XLOOKUP(AC$1&amp;$R26,$C$3:$C$1662&amp;$D$3:$D$1662,$E$3:$E$1662,0,0,1)</f>
        <v>2300</v>
      </c>
      <c r="AM26" t="s">
        <v>907</v>
      </c>
      <c r="AN26" t="s">
        <v>881</v>
      </c>
      <c r="AO26">
        <v>1761</v>
      </c>
      <c r="AP26">
        <v>1816</v>
      </c>
      <c r="AQ26">
        <v>1754</v>
      </c>
      <c r="AR26">
        <v>1806</v>
      </c>
      <c r="AS26">
        <v>818000</v>
      </c>
      <c r="AU26" s="7">
        <f t="shared" si="3"/>
        <v>3.5550458715596367E-2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2300</v>
      </c>
      <c r="R27" t="s">
        <v>98</v>
      </c>
      <c r="S27" s="2">
        <f t="shared" si="1"/>
        <v>1402000</v>
      </c>
      <c r="T27" s="2">
        <f t="shared" si="5"/>
        <v>1520100</v>
      </c>
      <c r="U27" s="2">
        <f t="shared" si="5"/>
        <v>3032400</v>
      </c>
      <c r="V27" s="2">
        <f t="shared" si="5"/>
        <v>820100</v>
      </c>
      <c r="W27" s="2">
        <f t="shared" si="5"/>
        <v>731600</v>
      </c>
      <c r="X27" s="2">
        <f t="shared" si="5"/>
        <v>905800</v>
      </c>
      <c r="Y27" s="2" cm="1">
        <f t="array" ref="Y27">_xlfn.XLOOKUP(Y$1&amp;$R27,$C$3:$C$1662&amp;$D$3:$D$1662,$E$3:$E$1662,0,0,1)</f>
        <v>6800</v>
      </c>
      <c r="Z27" s="2" cm="1">
        <f t="array" ref="Z27">_xlfn.XLOOKUP(Z$1&amp;$R27,$C$3:$C$1662&amp;$D$3:$D$1662,$E$3:$E$1662,0,0,1)</f>
        <v>93000</v>
      </c>
      <c r="AA27" s="2" cm="1">
        <f t="array" ref="AA27">_xlfn.XLOOKUP(AA$1&amp;$R27,$C$3:$C$1662&amp;$D$3:$D$1662,$E$3:$E$1662,0,0,1)</f>
        <v>6000</v>
      </c>
      <c r="AB27" s="2" cm="1">
        <f t="array" ref="AB27">_xlfn.XLOOKUP(AB$1&amp;$R27,$C$3:$C$1662&amp;$D$3:$D$1662,$E$3:$E$1662,0,0,1)</f>
        <v>8700</v>
      </c>
      <c r="AC27" s="2" cm="1">
        <f t="array" ref="AC27">_xlfn.XLOOKUP(AC$1&amp;$R27,$C$3:$C$1662&amp;$D$3:$D$1662,$E$3:$E$1662,0,0,1)</f>
        <v>500</v>
      </c>
      <c r="AM27" t="s">
        <v>908</v>
      </c>
      <c r="AN27" t="s">
        <v>881</v>
      </c>
      <c r="AO27">
        <v>1811</v>
      </c>
      <c r="AP27">
        <v>1818</v>
      </c>
      <c r="AQ27">
        <v>1767</v>
      </c>
      <c r="AR27">
        <v>1788</v>
      </c>
      <c r="AS27">
        <v>720200</v>
      </c>
      <c r="AU27" s="7" t="str">
        <f t="shared" si="3"/>
        <v/>
      </c>
      <c r="AV27" s="7">
        <f t="shared" si="4"/>
        <v>-9.966777408637828E-3</v>
      </c>
    </row>
    <row r="28" spans="3:48" x14ac:dyDescent="0.4">
      <c r="C28" t="s">
        <v>804</v>
      </c>
      <c r="D28" t="s">
        <v>531</v>
      </c>
      <c r="E28">
        <v>500</v>
      </c>
      <c r="R28" t="s">
        <v>38</v>
      </c>
      <c r="S28" s="2">
        <f t="shared" si="1"/>
        <v>1441180</v>
      </c>
      <c r="T28" s="2">
        <f t="shared" si="5"/>
        <v>1558500</v>
      </c>
      <c r="U28" s="2">
        <f t="shared" si="5"/>
        <v>3147700</v>
      </c>
      <c r="V28" s="2">
        <f t="shared" si="5"/>
        <v>834400</v>
      </c>
      <c r="W28" s="2">
        <f t="shared" si="5"/>
        <v>755000</v>
      </c>
      <c r="X28" s="2">
        <f t="shared" si="5"/>
        <v>910300</v>
      </c>
      <c r="Y28" s="2" cm="1">
        <f t="array" ref="Y28">_xlfn.XLOOKUP(Y$1&amp;$R28,$C$3:$C$1662&amp;$D$3:$D$1662,$E$3:$E$1662,0,0,1)</f>
        <v>38400</v>
      </c>
      <c r="Z28" s="2" cm="1">
        <f t="array" ref="Z28">_xlfn.XLOOKUP(Z$1&amp;$R28,$C$3:$C$1662&amp;$D$3:$D$1662,$E$3:$E$1662,0,0,1)</f>
        <v>115300</v>
      </c>
      <c r="AA28" s="2" cm="1">
        <f t="array" ref="AA28">_xlfn.XLOOKUP(AA$1&amp;$R28,$C$3:$C$1662&amp;$D$3:$D$1662,$E$3:$E$1662,0,0,1)</f>
        <v>14300</v>
      </c>
      <c r="AB28" s="2" cm="1">
        <f t="array" ref="AB28">_xlfn.XLOOKUP(AB$1&amp;$R28,$C$3:$C$1662&amp;$D$3:$D$1662,$E$3:$E$1662,0,0,1)</f>
        <v>23400</v>
      </c>
      <c r="AC28" s="2" cm="1">
        <f t="array" ref="AC28">_xlfn.XLOOKUP(AC$1&amp;$R28,$C$3:$C$1662&amp;$D$3:$D$1662,$E$3:$E$1662,0,0,1)</f>
        <v>4500</v>
      </c>
      <c r="AM28" t="s">
        <v>909</v>
      </c>
      <c r="AN28" t="s">
        <v>881</v>
      </c>
      <c r="AO28">
        <v>1781</v>
      </c>
      <c r="AP28">
        <v>1847</v>
      </c>
      <c r="AQ28">
        <v>1763</v>
      </c>
      <c r="AR28">
        <v>1824</v>
      </c>
      <c r="AS28">
        <v>517400</v>
      </c>
      <c r="AU28" s="7">
        <f t="shared" si="3"/>
        <v>2.0134228187919545E-2</v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4500</v>
      </c>
      <c r="R29" t="s">
        <v>241</v>
      </c>
      <c r="S29" s="2">
        <f t="shared" si="1"/>
        <v>1490120</v>
      </c>
      <c r="T29" s="2">
        <f t="shared" si="5"/>
        <v>1594000</v>
      </c>
      <c r="U29" s="2">
        <f t="shared" si="5"/>
        <v>3252100</v>
      </c>
      <c r="V29" s="2">
        <f t="shared" si="5"/>
        <v>873100</v>
      </c>
      <c r="W29" s="2">
        <f t="shared" si="5"/>
        <v>815200</v>
      </c>
      <c r="X29" s="2">
        <f t="shared" si="5"/>
        <v>916200</v>
      </c>
      <c r="Y29" s="2" cm="1">
        <f t="array" ref="Y29">_xlfn.XLOOKUP(Y$1&amp;$R29,$C$3:$C$1662&amp;$D$3:$D$1662,$E$3:$E$1662,0,0,1)</f>
        <v>35500</v>
      </c>
      <c r="Z29" s="2" cm="1">
        <f t="array" ref="Z29">_xlfn.XLOOKUP(Z$1&amp;$R29,$C$3:$C$1662&amp;$D$3:$D$1662,$E$3:$E$1662,0,0,1)</f>
        <v>104400</v>
      </c>
      <c r="AA29" s="2" cm="1">
        <f t="array" ref="AA29">_xlfn.XLOOKUP(AA$1&amp;$R29,$C$3:$C$1662&amp;$D$3:$D$1662,$E$3:$E$1662,0,0,1)</f>
        <v>38700</v>
      </c>
      <c r="AB29" s="2" cm="1">
        <f t="array" ref="AB29">_xlfn.XLOOKUP(AB$1&amp;$R29,$C$3:$C$1662&amp;$D$3:$D$1662,$E$3:$E$1662,0,0,1)</f>
        <v>60200</v>
      </c>
      <c r="AC29" s="2" cm="1">
        <f t="array" ref="AC29">_xlfn.XLOOKUP(AC$1&amp;$R29,$C$3:$C$1662&amp;$D$3:$D$1662,$E$3:$E$1662,0,0,1)</f>
        <v>5900</v>
      </c>
      <c r="AM29" t="s">
        <v>910</v>
      </c>
      <c r="AN29" t="s">
        <v>881</v>
      </c>
      <c r="AO29">
        <v>1795</v>
      </c>
      <c r="AP29">
        <v>1837</v>
      </c>
      <c r="AQ29">
        <v>1794</v>
      </c>
      <c r="AR29">
        <v>1802</v>
      </c>
      <c r="AS29">
        <v>485800</v>
      </c>
      <c r="AU29" s="7" t="str">
        <f t="shared" si="3"/>
        <v/>
      </c>
      <c r="AV29" s="7">
        <f t="shared" si="4"/>
        <v>-1.206140350877194E-2</v>
      </c>
    </row>
    <row r="30" spans="3:48" x14ac:dyDescent="0.4">
      <c r="C30" t="s">
        <v>804</v>
      </c>
      <c r="D30" t="s">
        <v>533</v>
      </c>
      <c r="E30">
        <v>5900</v>
      </c>
      <c r="R30" t="s">
        <v>286</v>
      </c>
      <c r="S30" s="2">
        <f t="shared" si="1"/>
        <v>1549400</v>
      </c>
      <c r="T30" s="2">
        <f t="shared" si="5"/>
        <v>1661300</v>
      </c>
      <c r="U30" s="2">
        <f t="shared" si="5"/>
        <v>3361500</v>
      </c>
      <c r="V30" s="2">
        <f t="shared" si="5"/>
        <v>907900</v>
      </c>
      <c r="W30" s="2">
        <f t="shared" si="5"/>
        <v>898300</v>
      </c>
      <c r="X30" s="2">
        <f t="shared" si="5"/>
        <v>918000</v>
      </c>
      <c r="Y30" s="2" cm="1">
        <f t="array" ref="Y30">_xlfn.XLOOKUP(Y$1&amp;$R30,$C$3:$C$1662&amp;$D$3:$D$1662,$E$3:$E$1662,0,0,1)</f>
        <v>67300</v>
      </c>
      <c r="Z30" s="2" cm="1">
        <f t="array" ref="Z30">_xlfn.XLOOKUP(Z$1&amp;$R30,$C$3:$C$1662&amp;$D$3:$D$1662,$E$3:$E$1662,0,0,1)</f>
        <v>109400</v>
      </c>
      <c r="AA30" s="2" cm="1">
        <f t="array" ref="AA30">_xlfn.XLOOKUP(AA$1&amp;$R30,$C$3:$C$1662&amp;$D$3:$D$1662,$E$3:$E$1662,0,0,1)</f>
        <v>34800</v>
      </c>
      <c r="AB30" s="2" cm="1">
        <f t="array" ref="AB30">_xlfn.XLOOKUP(AB$1&amp;$R30,$C$3:$C$1662&amp;$D$3:$D$1662,$E$3:$E$1662,0,0,1)</f>
        <v>83100</v>
      </c>
      <c r="AC30" s="2" cm="1">
        <f t="array" ref="AC30">_xlfn.XLOOKUP(AC$1&amp;$R30,$C$3:$C$1662&amp;$D$3:$D$1662,$E$3:$E$1662,0,0,1)</f>
        <v>1800</v>
      </c>
      <c r="AM30" t="s">
        <v>911</v>
      </c>
      <c r="AN30" t="s">
        <v>881</v>
      </c>
      <c r="AO30">
        <v>1797</v>
      </c>
      <c r="AP30">
        <v>1800</v>
      </c>
      <c r="AQ30">
        <v>1726</v>
      </c>
      <c r="AR30">
        <v>1743</v>
      </c>
      <c r="AS30">
        <v>667100</v>
      </c>
      <c r="AU30" s="7" t="str">
        <f t="shared" si="3"/>
        <v/>
      </c>
      <c r="AV30" s="7">
        <f t="shared" si="4"/>
        <v>-3.2741398446170966E-2</v>
      </c>
    </row>
    <row r="31" spans="3:48" x14ac:dyDescent="0.4">
      <c r="C31" t="s">
        <v>804</v>
      </c>
      <c r="D31" t="s">
        <v>534</v>
      </c>
      <c r="E31">
        <v>1800</v>
      </c>
      <c r="R31" t="s">
        <v>203</v>
      </c>
      <c r="S31" s="2">
        <f t="shared" si="1"/>
        <v>1579380</v>
      </c>
      <c r="T31" s="2">
        <f t="shared" si="5"/>
        <v>1681700</v>
      </c>
      <c r="U31" s="2">
        <f t="shared" si="5"/>
        <v>3420900</v>
      </c>
      <c r="V31" s="2">
        <f t="shared" si="5"/>
        <v>941600</v>
      </c>
      <c r="W31" s="2">
        <f t="shared" si="5"/>
        <v>929100</v>
      </c>
      <c r="X31" s="2">
        <f t="shared" si="5"/>
        <v>923600</v>
      </c>
      <c r="Y31" s="2" cm="1">
        <f t="array" ref="Y31">_xlfn.XLOOKUP(Y$1&amp;$R31,$C$3:$C$1662&amp;$D$3:$D$1662,$E$3:$E$1662,0,0,1)</f>
        <v>20400</v>
      </c>
      <c r="Z31" s="2" cm="1">
        <f t="array" ref="Z31">_xlfn.XLOOKUP(Z$1&amp;$R31,$C$3:$C$1662&amp;$D$3:$D$1662,$E$3:$E$1662,0,0,1)</f>
        <v>59400</v>
      </c>
      <c r="AA31" s="2" cm="1">
        <f t="array" ref="AA31">_xlfn.XLOOKUP(AA$1&amp;$R31,$C$3:$C$1662&amp;$D$3:$D$1662,$E$3:$E$1662,0,0,1)</f>
        <v>33700</v>
      </c>
      <c r="AB31" s="2" cm="1">
        <f t="array" ref="AB31">_xlfn.XLOOKUP(AB$1&amp;$R31,$C$3:$C$1662&amp;$D$3:$D$1662,$E$3:$E$1662,0,0,1)</f>
        <v>30800</v>
      </c>
      <c r="AC31" s="2" cm="1">
        <f t="array" ref="AC31">_xlfn.XLOOKUP(AC$1&amp;$R31,$C$3:$C$1662&amp;$D$3:$D$1662,$E$3:$E$1662,0,0,1)</f>
        <v>5600</v>
      </c>
      <c r="AM31" t="s">
        <v>912</v>
      </c>
      <c r="AN31" t="s">
        <v>881</v>
      </c>
      <c r="AO31">
        <v>1754</v>
      </c>
      <c r="AP31">
        <v>1785</v>
      </c>
      <c r="AQ31">
        <v>1724</v>
      </c>
      <c r="AR31">
        <v>1752</v>
      </c>
      <c r="AS31">
        <v>498300</v>
      </c>
      <c r="AU31" s="7">
        <f t="shared" si="3"/>
        <v>5.1635111876076056E-3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5600</v>
      </c>
      <c r="R32" t="s">
        <v>153</v>
      </c>
      <c r="S32" s="2">
        <f t="shared" si="1"/>
        <v>1608140</v>
      </c>
      <c r="T32" s="2">
        <f t="shared" si="5"/>
        <v>1691000</v>
      </c>
      <c r="U32" s="2">
        <f t="shared" si="5"/>
        <v>3468400</v>
      </c>
      <c r="V32" s="2">
        <f t="shared" si="5"/>
        <v>968700</v>
      </c>
      <c r="W32" s="2">
        <f t="shared" si="5"/>
        <v>986300</v>
      </c>
      <c r="X32" s="2">
        <f t="shared" si="5"/>
        <v>926300</v>
      </c>
      <c r="Y32" s="2" cm="1">
        <f t="array" ref="Y32">_xlfn.XLOOKUP(Y$1&amp;$R32,$C$3:$C$1662&amp;$D$3:$D$1662,$E$3:$E$1662,0,0,1)</f>
        <v>9300</v>
      </c>
      <c r="Z32" s="2" cm="1">
        <f t="array" ref="Z32">_xlfn.XLOOKUP(Z$1&amp;$R32,$C$3:$C$1662&amp;$D$3:$D$1662,$E$3:$E$1662,0,0,1)</f>
        <v>47500</v>
      </c>
      <c r="AA32" s="2" cm="1">
        <f t="array" ref="AA32">_xlfn.XLOOKUP(AA$1&amp;$R32,$C$3:$C$1662&amp;$D$3:$D$1662,$E$3:$E$1662,0,0,1)</f>
        <v>27100</v>
      </c>
      <c r="AB32" s="2" cm="1">
        <f t="array" ref="AB32">_xlfn.XLOOKUP(AB$1&amp;$R32,$C$3:$C$1662&amp;$D$3:$D$1662,$E$3:$E$1662,0,0,1)</f>
        <v>57200</v>
      </c>
      <c r="AC32" s="2" cm="1">
        <f t="array" ref="AC32">_xlfn.XLOOKUP(AC$1&amp;$R32,$C$3:$C$1662&amp;$D$3:$D$1662,$E$3:$E$1662,0,0,1)</f>
        <v>2700</v>
      </c>
      <c r="AM32" t="s">
        <v>913</v>
      </c>
      <c r="AN32" t="s">
        <v>881</v>
      </c>
      <c r="AO32">
        <v>1352</v>
      </c>
      <c r="AP32">
        <v>1457</v>
      </c>
      <c r="AQ32">
        <v>1352</v>
      </c>
      <c r="AR32">
        <v>1402</v>
      </c>
      <c r="AS32">
        <v>3742200</v>
      </c>
      <c r="AU32" s="7" t="str">
        <f t="shared" si="3"/>
        <v/>
      </c>
      <c r="AV32" s="7">
        <f t="shared" si="4"/>
        <v>-0.19977168949771684</v>
      </c>
    </row>
    <row r="33" spans="3:48" x14ac:dyDescent="0.4">
      <c r="C33" t="s">
        <v>804</v>
      </c>
      <c r="D33" t="s">
        <v>536</v>
      </c>
      <c r="E33">
        <v>2700</v>
      </c>
      <c r="R33" t="s">
        <v>200</v>
      </c>
      <c r="S33" s="2">
        <f t="shared" si="1"/>
        <v>1629840</v>
      </c>
      <c r="T33" s="2">
        <f t="shared" si="5"/>
        <v>1727500</v>
      </c>
      <c r="U33" s="2">
        <f t="shared" si="5"/>
        <v>3491800</v>
      </c>
      <c r="V33" s="2">
        <f t="shared" si="5"/>
        <v>984900</v>
      </c>
      <c r="W33" s="2">
        <f t="shared" si="5"/>
        <v>1017600</v>
      </c>
      <c r="X33" s="2">
        <f t="shared" si="5"/>
        <v>927400</v>
      </c>
      <c r="Y33" s="2" cm="1">
        <f t="array" ref="Y33">_xlfn.XLOOKUP(Y$1&amp;$R33,$C$3:$C$1662&amp;$D$3:$D$1662,$E$3:$E$1662,0,0,1)</f>
        <v>36500</v>
      </c>
      <c r="Z33" s="2" cm="1">
        <f t="array" ref="Z33">_xlfn.XLOOKUP(Z$1&amp;$R33,$C$3:$C$1662&amp;$D$3:$D$1662,$E$3:$E$1662,0,0,1)</f>
        <v>23400</v>
      </c>
      <c r="AA33" s="2" cm="1">
        <f t="array" ref="AA33">_xlfn.XLOOKUP(AA$1&amp;$R33,$C$3:$C$1662&amp;$D$3:$D$1662,$E$3:$E$1662,0,0,1)</f>
        <v>16200</v>
      </c>
      <c r="AB33" s="2" cm="1">
        <f t="array" ref="AB33">_xlfn.XLOOKUP(AB$1&amp;$R33,$C$3:$C$1662&amp;$D$3:$D$1662,$E$3:$E$1662,0,0,1)</f>
        <v>31300</v>
      </c>
      <c r="AC33" s="2" cm="1">
        <f t="array" ref="AC33">_xlfn.XLOOKUP(AC$1&amp;$R33,$C$3:$C$1662&amp;$D$3:$D$1662,$E$3:$E$1662,0,0,1)</f>
        <v>1100</v>
      </c>
      <c r="AM33" t="s">
        <v>914</v>
      </c>
      <c r="AN33" t="s">
        <v>881</v>
      </c>
      <c r="AO33">
        <v>1345</v>
      </c>
      <c r="AP33">
        <v>1360</v>
      </c>
      <c r="AQ33">
        <v>1265</v>
      </c>
      <c r="AR33">
        <v>1300</v>
      </c>
      <c r="AS33">
        <v>2368000</v>
      </c>
      <c r="AU33" s="7" t="str">
        <f t="shared" si="3"/>
        <v/>
      </c>
      <c r="AV33" s="7">
        <f t="shared" si="4"/>
        <v>-7.2753209700427979E-2</v>
      </c>
    </row>
    <row r="34" spans="3:48" x14ac:dyDescent="0.4">
      <c r="C34" t="s">
        <v>804</v>
      </c>
      <c r="D34" t="s">
        <v>537</v>
      </c>
      <c r="E34">
        <v>1100</v>
      </c>
      <c r="R34" t="s">
        <v>26</v>
      </c>
      <c r="S34" s="2">
        <f t="shared" si="1"/>
        <v>1688560</v>
      </c>
      <c r="T34" s="2">
        <f t="shared" si="5"/>
        <v>1919000</v>
      </c>
      <c r="U34" s="2">
        <f t="shared" si="5"/>
        <v>3550200</v>
      </c>
      <c r="V34" s="2">
        <f t="shared" si="5"/>
        <v>1003800</v>
      </c>
      <c r="W34" s="2">
        <f t="shared" si="5"/>
        <v>1041800</v>
      </c>
      <c r="X34" s="2">
        <f t="shared" si="5"/>
        <v>928000</v>
      </c>
      <c r="Y34" s="2" cm="1">
        <f t="array" ref="Y34">_xlfn.XLOOKUP(Y$1&amp;$R34,$C$3:$C$1662&amp;$D$3:$D$1662,$E$3:$E$1662,0,0,1)</f>
        <v>191500</v>
      </c>
      <c r="Z34" s="2" cm="1">
        <f t="array" ref="Z34">_xlfn.XLOOKUP(Z$1&amp;$R34,$C$3:$C$1662&amp;$D$3:$D$1662,$E$3:$E$1662,0,0,1)</f>
        <v>58400</v>
      </c>
      <c r="AA34" s="2" cm="1">
        <f t="array" ref="AA34">_xlfn.XLOOKUP(AA$1&amp;$R34,$C$3:$C$1662&amp;$D$3:$D$1662,$E$3:$E$1662,0,0,1)</f>
        <v>18900</v>
      </c>
      <c r="AB34" s="2" cm="1">
        <f t="array" ref="AB34">_xlfn.XLOOKUP(AB$1&amp;$R34,$C$3:$C$1662&amp;$D$3:$D$1662,$E$3:$E$1662,0,0,1)</f>
        <v>24200</v>
      </c>
      <c r="AC34" s="2" cm="1">
        <f t="array" ref="AC34">_xlfn.XLOOKUP(AC$1&amp;$R34,$C$3:$C$1662&amp;$D$3:$D$1662,$E$3:$E$1662,0,0,1)</f>
        <v>600</v>
      </c>
      <c r="AM34" t="s">
        <v>915</v>
      </c>
      <c r="AN34" t="s">
        <v>881</v>
      </c>
      <c r="AO34">
        <v>1245</v>
      </c>
      <c r="AP34">
        <v>1261</v>
      </c>
      <c r="AQ34">
        <v>1211</v>
      </c>
      <c r="AR34">
        <v>1228</v>
      </c>
      <c r="AS34">
        <v>1586000</v>
      </c>
      <c r="AU34" s="7" t="str">
        <f t="shared" si="3"/>
        <v/>
      </c>
      <c r="AV34" s="7">
        <f t="shared" si="4"/>
        <v>-5.5384615384615365E-2</v>
      </c>
    </row>
    <row r="35" spans="3:48" x14ac:dyDescent="0.4">
      <c r="C35" t="s">
        <v>804</v>
      </c>
      <c r="D35" t="s">
        <v>538</v>
      </c>
      <c r="E35">
        <v>600</v>
      </c>
      <c r="R35" t="s">
        <v>99</v>
      </c>
      <c r="S35" s="2">
        <f t="shared" si="1"/>
        <v>1722800</v>
      </c>
      <c r="T35" s="2">
        <f t="shared" si="5"/>
        <v>2000400</v>
      </c>
      <c r="U35" s="2">
        <f t="shared" si="5"/>
        <v>3580300</v>
      </c>
      <c r="V35" s="2">
        <f t="shared" si="5"/>
        <v>1020200</v>
      </c>
      <c r="W35" s="2">
        <f t="shared" si="5"/>
        <v>1082100</v>
      </c>
      <c r="X35" s="2">
        <f t="shared" si="5"/>
        <v>931000</v>
      </c>
      <c r="Y35" s="2" cm="1">
        <f t="array" ref="Y35">_xlfn.XLOOKUP(Y$1&amp;$R35,$C$3:$C$1662&amp;$D$3:$D$1662,$E$3:$E$1662,0,0,1)</f>
        <v>81400</v>
      </c>
      <c r="Z35" s="2" cm="1">
        <f t="array" ref="Z35">_xlfn.XLOOKUP(Z$1&amp;$R35,$C$3:$C$1662&amp;$D$3:$D$1662,$E$3:$E$1662,0,0,1)</f>
        <v>30100</v>
      </c>
      <c r="AA35" s="2" cm="1">
        <f t="array" ref="AA35">_xlfn.XLOOKUP(AA$1&amp;$R35,$C$3:$C$1662&amp;$D$3:$D$1662,$E$3:$E$1662,0,0,1)</f>
        <v>16400</v>
      </c>
      <c r="AB35" s="2" cm="1">
        <f t="array" ref="AB35">_xlfn.XLOOKUP(AB$1&amp;$R35,$C$3:$C$1662&amp;$D$3:$D$1662,$E$3:$E$1662,0,0,1)</f>
        <v>40300</v>
      </c>
      <c r="AC35" s="2" cm="1">
        <f t="array" ref="AC35">_xlfn.XLOOKUP(AC$1&amp;$R35,$C$3:$C$1662&amp;$D$3:$D$1662,$E$3:$E$1662,0,0,1)</f>
        <v>3000</v>
      </c>
      <c r="AM35" t="s">
        <v>916</v>
      </c>
      <c r="AN35" t="s">
        <v>881</v>
      </c>
      <c r="AO35">
        <v>1244</v>
      </c>
      <c r="AP35">
        <v>1287</v>
      </c>
      <c r="AQ35">
        <v>1195</v>
      </c>
      <c r="AR35">
        <v>1265</v>
      </c>
      <c r="AS35">
        <v>1158500</v>
      </c>
      <c r="AU35" s="7">
        <f t="shared" si="3"/>
        <v>3.0130293159609023E-2</v>
      </c>
      <c r="AV35" s="7" t="str">
        <f t="shared" si="4"/>
        <v/>
      </c>
    </row>
    <row r="36" spans="3:48" x14ac:dyDescent="0.4">
      <c r="C36" t="s">
        <v>804</v>
      </c>
      <c r="D36" t="s">
        <v>539</v>
      </c>
      <c r="E36">
        <v>3000</v>
      </c>
      <c r="R36" t="s">
        <v>83</v>
      </c>
      <c r="S36" s="2">
        <f t="shared" si="1"/>
        <v>1755280</v>
      </c>
      <c r="T36" s="2">
        <f t="shared" ref="T36:X51" si="6">T35+Y36</f>
        <v>2066700</v>
      </c>
      <c r="U36" s="2">
        <f t="shared" si="6"/>
        <v>3609200</v>
      </c>
      <c r="V36" s="2">
        <f t="shared" si="6"/>
        <v>1026100</v>
      </c>
      <c r="W36" s="2">
        <f t="shared" si="6"/>
        <v>1131700</v>
      </c>
      <c r="X36" s="2">
        <f t="shared" si="6"/>
        <v>942700</v>
      </c>
      <c r="Y36" s="2" cm="1">
        <f t="array" ref="Y36">_xlfn.XLOOKUP(Y$1&amp;$R36,$C$3:$C$1662&amp;$D$3:$D$1662,$E$3:$E$1662,0,0,1)</f>
        <v>66300</v>
      </c>
      <c r="Z36" s="2" cm="1">
        <f t="array" ref="Z36">_xlfn.XLOOKUP(Z$1&amp;$R36,$C$3:$C$1662&amp;$D$3:$D$1662,$E$3:$E$1662,0,0,1)</f>
        <v>28900</v>
      </c>
      <c r="AA36" s="2" cm="1">
        <f t="array" ref="AA36">_xlfn.XLOOKUP(AA$1&amp;$R36,$C$3:$C$1662&amp;$D$3:$D$1662,$E$3:$E$1662,0,0,1)</f>
        <v>5900</v>
      </c>
      <c r="AB36" s="2" cm="1">
        <f t="array" ref="AB36">_xlfn.XLOOKUP(AB$1&amp;$R36,$C$3:$C$1662&amp;$D$3:$D$1662,$E$3:$E$1662,0,0,1)</f>
        <v>49600</v>
      </c>
      <c r="AC36" s="2" cm="1">
        <f t="array" ref="AC36">_xlfn.XLOOKUP(AC$1&amp;$R36,$C$3:$C$1662&amp;$D$3:$D$1662,$E$3:$E$1662,0,0,1)</f>
        <v>11700</v>
      </c>
      <c r="AM36" t="s">
        <v>917</v>
      </c>
      <c r="AN36" t="s">
        <v>881</v>
      </c>
      <c r="AO36">
        <v>1240</v>
      </c>
      <c r="AP36">
        <v>1280</v>
      </c>
      <c r="AQ36">
        <v>1218</v>
      </c>
      <c r="AR36">
        <v>1272</v>
      </c>
      <c r="AS36">
        <v>629300</v>
      </c>
      <c r="AU36" s="7">
        <f t="shared" si="3"/>
        <v>5.5335968379446321E-3</v>
      </c>
      <c r="AV36" s="7" t="str">
        <f t="shared" si="4"/>
        <v/>
      </c>
    </row>
    <row r="37" spans="3:48" x14ac:dyDescent="0.4">
      <c r="C37" t="s">
        <v>804</v>
      </c>
      <c r="D37" t="s">
        <v>540</v>
      </c>
      <c r="E37">
        <v>11700</v>
      </c>
      <c r="R37" t="s">
        <v>152</v>
      </c>
      <c r="S37" s="2">
        <f t="shared" si="1"/>
        <v>1778660</v>
      </c>
      <c r="T37" s="2">
        <f t="shared" si="6"/>
        <v>2127300</v>
      </c>
      <c r="U37" s="2">
        <f t="shared" si="6"/>
        <v>3625700</v>
      </c>
      <c r="V37" s="2">
        <f t="shared" si="6"/>
        <v>1040600</v>
      </c>
      <c r="W37" s="2">
        <f t="shared" si="6"/>
        <v>1154300</v>
      </c>
      <c r="X37" s="2">
        <f t="shared" si="6"/>
        <v>945400</v>
      </c>
      <c r="Y37" s="2" cm="1">
        <f t="array" ref="Y37">_xlfn.XLOOKUP(Y$1&amp;$R37,$C$3:$C$1662&amp;$D$3:$D$1662,$E$3:$E$1662,0,0,1)</f>
        <v>60600</v>
      </c>
      <c r="Z37" s="2" cm="1">
        <f t="array" ref="Z37">_xlfn.XLOOKUP(Z$1&amp;$R37,$C$3:$C$1662&amp;$D$3:$D$1662,$E$3:$E$1662,0,0,1)</f>
        <v>16500</v>
      </c>
      <c r="AA37" s="2" cm="1">
        <f t="array" ref="AA37">_xlfn.XLOOKUP(AA$1&amp;$R37,$C$3:$C$1662&amp;$D$3:$D$1662,$E$3:$E$1662,0,0,1)</f>
        <v>14500</v>
      </c>
      <c r="AB37" s="2" cm="1">
        <f t="array" ref="AB37">_xlfn.XLOOKUP(AB$1&amp;$R37,$C$3:$C$1662&amp;$D$3:$D$1662,$E$3:$E$1662,0,0,1)</f>
        <v>22600</v>
      </c>
      <c r="AC37" s="2" cm="1">
        <f t="array" ref="AC37">_xlfn.XLOOKUP(AC$1&amp;$R37,$C$3:$C$1662&amp;$D$3:$D$1662,$E$3:$E$1662,0,0,1)</f>
        <v>2700</v>
      </c>
      <c r="AM37" t="s">
        <v>918</v>
      </c>
      <c r="AN37" t="s">
        <v>881</v>
      </c>
      <c r="AO37">
        <v>972</v>
      </c>
      <c r="AP37">
        <v>972</v>
      </c>
      <c r="AQ37">
        <v>972</v>
      </c>
      <c r="AR37">
        <v>972</v>
      </c>
      <c r="AS37">
        <v>179600</v>
      </c>
      <c r="AU37" s="7" t="str">
        <f t="shared" si="3"/>
        <v/>
      </c>
      <c r="AV37" s="7">
        <f t="shared" si="4"/>
        <v>-0.23584905660377353</v>
      </c>
    </row>
    <row r="38" spans="3:48" x14ac:dyDescent="0.4">
      <c r="C38" t="s">
        <v>804</v>
      </c>
      <c r="D38" t="s">
        <v>541</v>
      </c>
      <c r="E38">
        <v>2700</v>
      </c>
      <c r="R38" t="s">
        <v>33</v>
      </c>
      <c r="S38" s="2">
        <f t="shared" si="1"/>
        <v>1814900</v>
      </c>
      <c r="T38" s="2">
        <f t="shared" si="6"/>
        <v>2213000</v>
      </c>
      <c r="U38" s="2">
        <f t="shared" si="6"/>
        <v>3655300</v>
      </c>
      <c r="V38" s="2">
        <f t="shared" si="6"/>
        <v>1061000</v>
      </c>
      <c r="W38" s="2">
        <f t="shared" si="6"/>
        <v>1189200</v>
      </c>
      <c r="X38" s="2">
        <f t="shared" si="6"/>
        <v>956000</v>
      </c>
      <c r="Y38" s="2" cm="1">
        <f t="array" ref="Y38">_xlfn.XLOOKUP(Y$1&amp;$R38,$C$3:$C$1662&amp;$D$3:$D$1662,$E$3:$E$1662,0,0,1)</f>
        <v>85700</v>
      </c>
      <c r="Z38" s="2" cm="1">
        <f t="array" ref="Z38">_xlfn.XLOOKUP(Z$1&amp;$R38,$C$3:$C$1662&amp;$D$3:$D$1662,$E$3:$E$1662,0,0,1)</f>
        <v>29600</v>
      </c>
      <c r="AA38" s="2" cm="1">
        <f t="array" ref="AA38">_xlfn.XLOOKUP(AA$1&amp;$R38,$C$3:$C$1662&amp;$D$3:$D$1662,$E$3:$E$1662,0,0,1)</f>
        <v>20400</v>
      </c>
      <c r="AB38" s="2" cm="1">
        <f t="array" ref="AB38">_xlfn.XLOOKUP(AB$1&amp;$R38,$C$3:$C$1662&amp;$D$3:$D$1662,$E$3:$E$1662,0,0,1)</f>
        <v>34900</v>
      </c>
      <c r="AC38" s="2" cm="1">
        <f t="array" ref="AC38">_xlfn.XLOOKUP(AC$1&amp;$R38,$C$3:$C$1662&amp;$D$3:$D$1662,$E$3:$E$1662,0,0,1)</f>
        <v>10600</v>
      </c>
      <c r="AM38" t="s">
        <v>919</v>
      </c>
      <c r="AN38" t="s">
        <v>881</v>
      </c>
      <c r="AO38">
        <v>822</v>
      </c>
      <c r="AP38">
        <v>822</v>
      </c>
      <c r="AQ38">
        <v>822</v>
      </c>
      <c r="AR38">
        <v>822</v>
      </c>
      <c r="AS38">
        <v>216000</v>
      </c>
      <c r="AU38" s="7" t="str">
        <f t="shared" si="3"/>
        <v/>
      </c>
      <c r="AV38" s="7">
        <f t="shared" si="4"/>
        <v>-0.15432098765432101</v>
      </c>
    </row>
    <row r="39" spans="3:48" x14ac:dyDescent="0.4">
      <c r="C39" t="s">
        <v>804</v>
      </c>
      <c r="D39" t="s">
        <v>542</v>
      </c>
      <c r="E39">
        <v>10600</v>
      </c>
      <c r="R39" t="s">
        <v>51</v>
      </c>
      <c r="S39" s="2">
        <f t="shared" si="1"/>
        <v>1863520</v>
      </c>
      <c r="T39" s="2">
        <f t="shared" si="6"/>
        <v>2375100</v>
      </c>
      <c r="U39" s="2">
        <f t="shared" si="6"/>
        <v>3691700</v>
      </c>
      <c r="V39" s="2">
        <f t="shared" si="6"/>
        <v>1073900</v>
      </c>
      <c r="W39" s="2">
        <f t="shared" si="6"/>
        <v>1217800</v>
      </c>
      <c r="X39" s="2">
        <f t="shared" si="6"/>
        <v>959100</v>
      </c>
      <c r="Y39" s="2" cm="1">
        <f t="array" ref="Y39">_xlfn.XLOOKUP(Y$1&amp;$R39,$C$3:$C$1662&amp;$D$3:$D$1662,$E$3:$E$1662,0,0,1)</f>
        <v>162100</v>
      </c>
      <c r="Z39" s="2" cm="1">
        <f t="array" ref="Z39">_xlfn.XLOOKUP(Z$1&amp;$R39,$C$3:$C$1662&amp;$D$3:$D$1662,$E$3:$E$1662,0,0,1)</f>
        <v>36400</v>
      </c>
      <c r="AA39" s="2" cm="1">
        <f t="array" ref="AA39">_xlfn.XLOOKUP(AA$1&amp;$R39,$C$3:$C$1662&amp;$D$3:$D$1662,$E$3:$E$1662,0,0,1)</f>
        <v>12900</v>
      </c>
      <c r="AB39" s="2" cm="1">
        <f t="array" ref="AB39">_xlfn.XLOOKUP(AB$1&amp;$R39,$C$3:$C$1662&amp;$D$3:$D$1662,$E$3:$E$1662,0,0,1)</f>
        <v>28600</v>
      </c>
      <c r="AC39" s="2" cm="1">
        <f t="array" ref="AC39">_xlfn.XLOOKUP(AC$1&amp;$R39,$C$3:$C$1662&amp;$D$3:$D$1662,$E$3:$E$1662,0,0,1)</f>
        <v>3100</v>
      </c>
      <c r="AM39" t="s">
        <v>920</v>
      </c>
      <c r="AN39" t="s">
        <v>881</v>
      </c>
      <c r="AO39">
        <v>841</v>
      </c>
      <c r="AP39">
        <v>855</v>
      </c>
      <c r="AQ39">
        <v>756</v>
      </c>
      <c r="AR39">
        <v>778</v>
      </c>
      <c r="AS39">
        <v>11842500</v>
      </c>
      <c r="AU39" s="7" t="str">
        <f t="shared" si="3"/>
        <v/>
      </c>
      <c r="AV39" s="7">
        <f t="shared" si="4"/>
        <v>-5.3527980535279851E-2</v>
      </c>
    </row>
    <row r="40" spans="3:48" x14ac:dyDescent="0.4">
      <c r="C40" t="s">
        <v>804</v>
      </c>
      <c r="D40" t="s">
        <v>543</v>
      </c>
      <c r="E40">
        <v>3100</v>
      </c>
      <c r="R40" t="s">
        <v>280</v>
      </c>
      <c r="S40" s="2">
        <f t="shared" si="1"/>
        <v>1888780</v>
      </c>
      <c r="T40" s="2">
        <f t="shared" si="6"/>
        <v>2464000</v>
      </c>
      <c r="U40" s="2">
        <f t="shared" si="6"/>
        <v>3696500</v>
      </c>
      <c r="V40" s="2">
        <f t="shared" si="6"/>
        <v>1076600</v>
      </c>
      <c r="W40" s="2">
        <f t="shared" si="6"/>
        <v>1237900</v>
      </c>
      <c r="X40" s="2">
        <f t="shared" si="6"/>
        <v>968900</v>
      </c>
      <c r="Y40" s="2" cm="1">
        <f t="array" ref="Y40">_xlfn.XLOOKUP(Y$1&amp;$R40,$C$3:$C$1662&amp;$D$3:$D$1662,$E$3:$E$1662,0,0,1)</f>
        <v>88900</v>
      </c>
      <c r="Z40" s="2" cm="1">
        <f t="array" ref="Z40">_xlfn.XLOOKUP(Z$1&amp;$R40,$C$3:$C$1662&amp;$D$3:$D$1662,$E$3:$E$1662,0,0,1)</f>
        <v>4800</v>
      </c>
      <c r="AA40" s="2" cm="1">
        <f t="array" ref="AA40">_xlfn.XLOOKUP(AA$1&amp;$R40,$C$3:$C$1662&amp;$D$3:$D$1662,$E$3:$E$1662,0,0,1)</f>
        <v>2700</v>
      </c>
      <c r="AB40" s="2" cm="1">
        <f t="array" ref="AB40">_xlfn.XLOOKUP(AB$1&amp;$R40,$C$3:$C$1662&amp;$D$3:$D$1662,$E$3:$E$1662,0,0,1)</f>
        <v>20100</v>
      </c>
      <c r="AC40" s="2" cm="1">
        <f t="array" ref="AC40">_xlfn.XLOOKUP(AC$1&amp;$R40,$C$3:$C$1662&amp;$D$3:$D$1662,$E$3:$E$1662,0,0,1)</f>
        <v>9800</v>
      </c>
      <c r="AM40" t="s">
        <v>921</v>
      </c>
      <c r="AN40" t="s">
        <v>881</v>
      </c>
      <c r="AO40">
        <v>793</v>
      </c>
      <c r="AP40">
        <v>928</v>
      </c>
      <c r="AQ40">
        <v>790</v>
      </c>
      <c r="AR40">
        <v>928</v>
      </c>
      <c r="AS40">
        <v>10470600</v>
      </c>
      <c r="AU40" s="7">
        <f t="shared" si="3"/>
        <v>0.19280205655526994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9800</v>
      </c>
      <c r="R41" t="s">
        <v>154</v>
      </c>
      <c r="S41" s="2">
        <f t="shared" si="1"/>
        <v>1928100</v>
      </c>
      <c r="T41" s="2">
        <f t="shared" si="6"/>
        <v>2517900</v>
      </c>
      <c r="U41" s="2">
        <f t="shared" si="6"/>
        <v>3737500</v>
      </c>
      <c r="V41" s="2">
        <f t="shared" si="6"/>
        <v>1081600</v>
      </c>
      <c r="W41" s="2">
        <f t="shared" si="6"/>
        <v>1330100</v>
      </c>
      <c r="X41" s="2">
        <f t="shared" si="6"/>
        <v>973400</v>
      </c>
      <c r="Y41" s="2" cm="1">
        <f t="array" ref="Y41">_xlfn.XLOOKUP(Y$1&amp;$R41,$C$3:$C$1662&amp;$D$3:$D$1662,$E$3:$E$1662,0,0,1)</f>
        <v>53900</v>
      </c>
      <c r="Z41" s="2" cm="1">
        <f t="array" ref="Z41">_xlfn.XLOOKUP(Z$1&amp;$R41,$C$3:$C$1662&amp;$D$3:$D$1662,$E$3:$E$1662,0,0,1)</f>
        <v>41000</v>
      </c>
      <c r="AA41" s="2" cm="1">
        <f t="array" ref="AA41">_xlfn.XLOOKUP(AA$1&amp;$R41,$C$3:$C$1662&amp;$D$3:$D$1662,$E$3:$E$1662,0,0,1)</f>
        <v>5000</v>
      </c>
      <c r="AB41" s="2" cm="1">
        <f t="array" ref="AB41">_xlfn.XLOOKUP(AB$1&amp;$R41,$C$3:$C$1662&amp;$D$3:$D$1662,$E$3:$E$1662,0,0,1)</f>
        <v>92200</v>
      </c>
      <c r="AC41" s="2" cm="1">
        <f t="array" ref="AC41">_xlfn.XLOOKUP(AC$1&amp;$R41,$C$3:$C$1662&amp;$D$3:$D$1662,$E$3:$E$1662,0,0,1)</f>
        <v>4500</v>
      </c>
      <c r="AM41" t="s">
        <v>922</v>
      </c>
      <c r="AN41" t="s">
        <v>881</v>
      </c>
      <c r="AO41">
        <v>898</v>
      </c>
      <c r="AP41">
        <v>984</v>
      </c>
      <c r="AQ41">
        <v>856</v>
      </c>
      <c r="AR41">
        <v>886</v>
      </c>
      <c r="AS41">
        <v>7343400</v>
      </c>
      <c r="AU41" s="7" t="str">
        <f t="shared" si="3"/>
        <v/>
      </c>
      <c r="AV41" s="7">
        <f t="shared" si="4"/>
        <v>-4.5258620689655138E-2</v>
      </c>
    </row>
    <row r="42" spans="3:48" x14ac:dyDescent="0.4">
      <c r="C42" t="s">
        <v>804</v>
      </c>
      <c r="D42" t="s">
        <v>545</v>
      </c>
      <c r="E42">
        <v>4500</v>
      </c>
      <c r="R42" t="s">
        <v>133</v>
      </c>
      <c r="S42" s="2">
        <f t="shared" si="1"/>
        <v>1958580</v>
      </c>
      <c r="T42" s="2">
        <f t="shared" si="6"/>
        <v>2613800</v>
      </c>
      <c r="U42" s="2">
        <f t="shared" si="6"/>
        <v>3753300</v>
      </c>
      <c r="V42" s="2">
        <f t="shared" si="6"/>
        <v>1089300</v>
      </c>
      <c r="W42" s="2">
        <f t="shared" si="6"/>
        <v>1360700</v>
      </c>
      <c r="X42" s="2">
        <f t="shared" si="6"/>
        <v>975800</v>
      </c>
      <c r="Y42" s="2" cm="1">
        <f t="array" ref="Y42">_xlfn.XLOOKUP(Y$1&amp;$R42,$C$3:$C$1662&amp;$D$3:$D$1662,$E$3:$E$1662,0,0,1)</f>
        <v>95900</v>
      </c>
      <c r="Z42" s="2" cm="1">
        <f t="array" ref="Z42">_xlfn.XLOOKUP(Z$1&amp;$R42,$C$3:$C$1662&amp;$D$3:$D$1662,$E$3:$E$1662,0,0,1)</f>
        <v>15800</v>
      </c>
      <c r="AA42" s="2" cm="1">
        <f t="array" ref="AA42">_xlfn.XLOOKUP(AA$1&amp;$R42,$C$3:$C$1662&amp;$D$3:$D$1662,$E$3:$E$1662,0,0,1)</f>
        <v>7700</v>
      </c>
      <c r="AB42" s="2" cm="1">
        <f t="array" ref="AB42">_xlfn.XLOOKUP(AB$1&amp;$R42,$C$3:$C$1662&amp;$D$3:$D$1662,$E$3:$E$1662,0,0,1)</f>
        <v>30600</v>
      </c>
      <c r="AC42" s="2" cm="1">
        <f t="array" ref="AC42">_xlfn.XLOOKUP(AC$1&amp;$R42,$C$3:$C$1662&amp;$D$3:$D$1662,$E$3:$E$1662,0,0,1)</f>
        <v>2400</v>
      </c>
      <c r="AM42" t="s">
        <v>923</v>
      </c>
      <c r="AN42" t="s">
        <v>881</v>
      </c>
      <c r="AO42">
        <v>915</v>
      </c>
      <c r="AP42">
        <v>1003</v>
      </c>
      <c r="AQ42">
        <v>874</v>
      </c>
      <c r="AR42">
        <v>948</v>
      </c>
      <c r="AS42">
        <v>7839800</v>
      </c>
      <c r="AU42" s="7">
        <f t="shared" si="3"/>
        <v>6.9977426636568918E-2</v>
      </c>
      <c r="AV42" s="7" t="str">
        <f t="shared" si="4"/>
        <v/>
      </c>
    </row>
    <row r="43" spans="3:48" x14ac:dyDescent="0.4">
      <c r="C43" t="s">
        <v>804</v>
      </c>
      <c r="D43" t="s">
        <v>546</v>
      </c>
      <c r="E43">
        <v>2400</v>
      </c>
      <c r="R43" t="s">
        <v>113</v>
      </c>
      <c r="S43" s="2">
        <f t="shared" si="1"/>
        <v>1996580</v>
      </c>
      <c r="T43" s="2">
        <f t="shared" si="6"/>
        <v>2684100</v>
      </c>
      <c r="U43" s="2">
        <f t="shared" si="6"/>
        <v>3782400</v>
      </c>
      <c r="V43" s="2">
        <f t="shared" si="6"/>
        <v>1110500</v>
      </c>
      <c r="W43" s="2">
        <f t="shared" si="6"/>
        <v>1428500</v>
      </c>
      <c r="X43" s="2">
        <f t="shared" si="6"/>
        <v>977400</v>
      </c>
      <c r="Y43" s="2" cm="1">
        <f t="array" ref="Y43">_xlfn.XLOOKUP(Y$1&amp;$R43,$C$3:$C$1662&amp;$D$3:$D$1662,$E$3:$E$1662,0,0,1)</f>
        <v>70300</v>
      </c>
      <c r="Z43" s="2" cm="1">
        <f t="array" ref="Z43">_xlfn.XLOOKUP(Z$1&amp;$R43,$C$3:$C$1662&amp;$D$3:$D$1662,$E$3:$E$1662,0,0,1)</f>
        <v>29100</v>
      </c>
      <c r="AA43" s="2" cm="1">
        <f t="array" ref="AA43">_xlfn.XLOOKUP(AA$1&amp;$R43,$C$3:$C$1662&amp;$D$3:$D$1662,$E$3:$E$1662,0,0,1)</f>
        <v>21200</v>
      </c>
      <c r="AB43" s="2" cm="1">
        <f t="array" ref="AB43">_xlfn.XLOOKUP(AB$1&amp;$R43,$C$3:$C$1662&amp;$D$3:$D$1662,$E$3:$E$1662,0,0,1)</f>
        <v>67800</v>
      </c>
      <c r="AC43" s="2" cm="1">
        <f t="array" ref="AC43">_xlfn.XLOOKUP(AC$1&amp;$R43,$C$3:$C$1662&amp;$D$3:$D$1662,$E$3:$E$1662,0,0,1)</f>
        <v>1600</v>
      </c>
      <c r="AM43" t="s">
        <v>924</v>
      </c>
      <c r="AN43" t="s">
        <v>881</v>
      </c>
      <c r="AO43">
        <v>972</v>
      </c>
      <c r="AP43">
        <v>1038</v>
      </c>
      <c r="AQ43">
        <v>907</v>
      </c>
      <c r="AR43">
        <v>998</v>
      </c>
      <c r="AS43">
        <v>7032700</v>
      </c>
      <c r="AU43" s="7">
        <f t="shared" si="3"/>
        <v>5.2742616033755185E-2</v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1600</v>
      </c>
      <c r="R44" t="s">
        <v>49</v>
      </c>
      <c r="S44" s="2">
        <f t="shared" si="1"/>
        <v>2011000</v>
      </c>
      <c r="T44" s="2">
        <f t="shared" si="6"/>
        <v>2714800</v>
      </c>
      <c r="U44" s="2">
        <f t="shared" si="6"/>
        <v>3794000</v>
      </c>
      <c r="V44" s="2">
        <f t="shared" si="6"/>
        <v>1117500</v>
      </c>
      <c r="W44" s="2">
        <f t="shared" si="6"/>
        <v>1447800</v>
      </c>
      <c r="X44" s="2">
        <f t="shared" si="6"/>
        <v>980900</v>
      </c>
      <c r="Y44" s="2" cm="1">
        <f t="array" ref="Y44">_xlfn.XLOOKUP(Y$1&amp;$R44,$C$3:$C$1662&amp;$D$3:$D$1662,$E$3:$E$1662,0,0,1)</f>
        <v>30700</v>
      </c>
      <c r="Z44" s="2" cm="1">
        <f t="array" ref="Z44">_xlfn.XLOOKUP(Z$1&amp;$R44,$C$3:$C$1662&amp;$D$3:$D$1662,$E$3:$E$1662,0,0,1)</f>
        <v>11600</v>
      </c>
      <c r="AA44" s="2" cm="1">
        <f t="array" ref="AA44">_xlfn.XLOOKUP(AA$1&amp;$R44,$C$3:$C$1662&amp;$D$3:$D$1662,$E$3:$E$1662,0,0,1)</f>
        <v>7000</v>
      </c>
      <c r="AB44" s="2" cm="1">
        <f t="array" ref="AB44">_xlfn.XLOOKUP(AB$1&amp;$R44,$C$3:$C$1662&amp;$D$3:$D$1662,$E$3:$E$1662,0,0,1)</f>
        <v>19300</v>
      </c>
      <c r="AC44" s="2" cm="1">
        <f t="array" ref="AC44">_xlfn.XLOOKUP(AC$1&amp;$R44,$C$3:$C$1662&amp;$D$3:$D$1662,$E$3:$E$1662,0,0,1)</f>
        <v>3500</v>
      </c>
      <c r="AM44" t="s">
        <v>925</v>
      </c>
      <c r="AN44" t="s">
        <v>881</v>
      </c>
      <c r="AO44">
        <v>1038</v>
      </c>
      <c r="AP44">
        <v>1059</v>
      </c>
      <c r="AQ44">
        <v>998</v>
      </c>
      <c r="AR44">
        <v>998</v>
      </c>
      <c r="AS44">
        <v>3594500</v>
      </c>
      <c r="AU44" s="7" t="str">
        <f t="shared" si="3"/>
        <v/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3500</v>
      </c>
      <c r="R45" t="s">
        <v>242</v>
      </c>
      <c r="S45" s="2">
        <f t="shared" si="1"/>
        <v>2032660</v>
      </c>
      <c r="T45" s="2">
        <f t="shared" si="6"/>
        <v>2761200</v>
      </c>
      <c r="U45" s="2">
        <f t="shared" si="6"/>
        <v>3804900</v>
      </c>
      <c r="V45" s="2">
        <f t="shared" si="6"/>
        <v>1136500</v>
      </c>
      <c r="W45" s="2">
        <f t="shared" si="6"/>
        <v>1477300</v>
      </c>
      <c r="X45" s="2">
        <f t="shared" si="6"/>
        <v>983400</v>
      </c>
      <c r="Y45" s="2" cm="1">
        <f t="array" ref="Y45">_xlfn.XLOOKUP(Y$1&amp;$R45,$C$3:$C$1662&amp;$D$3:$D$1662,$E$3:$E$1662,0,0,1)</f>
        <v>46400</v>
      </c>
      <c r="Z45" s="2" cm="1">
        <f t="array" ref="Z45">_xlfn.XLOOKUP(Z$1&amp;$R45,$C$3:$C$1662&amp;$D$3:$D$1662,$E$3:$E$1662,0,0,1)</f>
        <v>10900</v>
      </c>
      <c r="AA45" s="2" cm="1">
        <f t="array" ref="AA45">_xlfn.XLOOKUP(AA$1&amp;$R45,$C$3:$C$1662&amp;$D$3:$D$1662,$E$3:$E$1662,0,0,1)</f>
        <v>19000</v>
      </c>
      <c r="AB45" s="2" cm="1">
        <f t="array" ref="AB45">_xlfn.XLOOKUP(AB$1&amp;$R45,$C$3:$C$1662&amp;$D$3:$D$1662,$E$3:$E$1662,0,0,1)</f>
        <v>29500</v>
      </c>
      <c r="AC45" s="2" cm="1">
        <f t="array" ref="AC45">_xlfn.XLOOKUP(AC$1&amp;$R45,$C$3:$C$1662&amp;$D$3:$D$1662,$E$3:$E$1662,0,0,1)</f>
        <v>2500</v>
      </c>
      <c r="AM45" t="s">
        <v>926</v>
      </c>
      <c r="AN45" t="s">
        <v>881</v>
      </c>
      <c r="AO45">
        <v>1003</v>
      </c>
      <c r="AP45">
        <v>1010</v>
      </c>
      <c r="AQ45">
        <v>917</v>
      </c>
      <c r="AR45">
        <v>926</v>
      </c>
      <c r="AS45">
        <v>2183800</v>
      </c>
      <c r="AU45" s="7" t="str">
        <f t="shared" si="3"/>
        <v/>
      </c>
      <c r="AV45" s="7">
        <f t="shared" si="4"/>
        <v>-7.214428857715427E-2</v>
      </c>
    </row>
    <row r="46" spans="3:48" x14ac:dyDescent="0.4">
      <c r="C46" t="s">
        <v>804</v>
      </c>
      <c r="D46" t="s">
        <v>549</v>
      </c>
      <c r="E46">
        <v>2500</v>
      </c>
      <c r="R46" t="s">
        <v>126</v>
      </c>
      <c r="S46" s="2">
        <f t="shared" si="1"/>
        <v>2051560</v>
      </c>
      <c r="T46" s="2">
        <f t="shared" si="6"/>
        <v>2812400</v>
      </c>
      <c r="U46" s="2">
        <f t="shared" si="6"/>
        <v>3812200</v>
      </c>
      <c r="V46" s="2">
        <f t="shared" si="6"/>
        <v>1143300</v>
      </c>
      <c r="W46" s="2">
        <f t="shared" si="6"/>
        <v>1497100</v>
      </c>
      <c r="X46" s="2">
        <f t="shared" si="6"/>
        <v>992800</v>
      </c>
      <c r="Y46" s="2" cm="1">
        <f t="array" ref="Y46">_xlfn.XLOOKUP(Y$1&amp;$R46,$C$3:$C$1662&amp;$D$3:$D$1662,$E$3:$E$1662,0,0,1)</f>
        <v>51200</v>
      </c>
      <c r="Z46" s="2" cm="1">
        <f t="array" ref="Z46">_xlfn.XLOOKUP(Z$1&amp;$R46,$C$3:$C$1662&amp;$D$3:$D$1662,$E$3:$E$1662,0,0,1)</f>
        <v>7300</v>
      </c>
      <c r="AA46" s="2" cm="1">
        <f t="array" ref="AA46">_xlfn.XLOOKUP(AA$1&amp;$R46,$C$3:$C$1662&amp;$D$3:$D$1662,$E$3:$E$1662,0,0,1)</f>
        <v>6800</v>
      </c>
      <c r="AB46" s="2" cm="1">
        <f t="array" ref="AB46">_xlfn.XLOOKUP(AB$1&amp;$R46,$C$3:$C$1662&amp;$D$3:$D$1662,$E$3:$E$1662,0,0,1)</f>
        <v>19800</v>
      </c>
      <c r="AC46" s="2" cm="1">
        <f t="array" ref="AC46">_xlfn.XLOOKUP(AC$1&amp;$R46,$C$3:$C$1662&amp;$D$3:$D$1662,$E$3:$E$1662,0,0,1)</f>
        <v>9400</v>
      </c>
      <c r="AM46" t="s">
        <v>927</v>
      </c>
      <c r="AN46" t="s">
        <v>881</v>
      </c>
      <c r="AO46">
        <v>905</v>
      </c>
      <c r="AP46">
        <v>928</v>
      </c>
      <c r="AQ46">
        <v>882</v>
      </c>
      <c r="AR46">
        <v>914</v>
      </c>
      <c r="AS46">
        <v>1450200</v>
      </c>
      <c r="AU46" s="7" t="str">
        <f t="shared" si="3"/>
        <v/>
      </c>
      <c r="AV46" s="7">
        <f t="shared" si="4"/>
        <v>-1.295896328293733E-2</v>
      </c>
    </row>
    <row r="47" spans="3:48" x14ac:dyDescent="0.4">
      <c r="C47" t="s">
        <v>804</v>
      </c>
      <c r="D47" t="s">
        <v>550</v>
      </c>
      <c r="E47">
        <v>9400</v>
      </c>
      <c r="R47" t="s">
        <v>170</v>
      </c>
      <c r="S47" s="2">
        <f t="shared" si="1"/>
        <v>2076080</v>
      </c>
      <c r="T47" s="2">
        <f t="shared" si="6"/>
        <v>2884100</v>
      </c>
      <c r="U47" s="2">
        <f t="shared" si="6"/>
        <v>3839600</v>
      </c>
      <c r="V47" s="2">
        <f t="shared" si="6"/>
        <v>1156000</v>
      </c>
      <c r="W47" s="2">
        <f t="shared" si="6"/>
        <v>1503900</v>
      </c>
      <c r="X47" s="2">
        <f t="shared" si="6"/>
        <v>996800</v>
      </c>
      <c r="Y47" s="2" cm="1">
        <f t="array" ref="Y47">_xlfn.XLOOKUP(Y$1&amp;$R47,$C$3:$C$1662&amp;$D$3:$D$1662,$E$3:$E$1662,0,0,1)</f>
        <v>71700</v>
      </c>
      <c r="Z47" s="2" cm="1">
        <f t="array" ref="Z47">_xlfn.XLOOKUP(Z$1&amp;$R47,$C$3:$C$1662&amp;$D$3:$D$1662,$E$3:$E$1662,0,0,1)</f>
        <v>27400</v>
      </c>
      <c r="AA47" s="2" cm="1">
        <f t="array" ref="AA47">_xlfn.XLOOKUP(AA$1&amp;$R47,$C$3:$C$1662&amp;$D$3:$D$1662,$E$3:$E$1662,0,0,1)</f>
        <v>12700</v>
      </c>
      <c r="AB47" s="2" cm="1">
        <f t="array" ref="AB47">_xlfn.XLOOKUP(AB$1&amp;$R47,$C$3:$C$1662&amp;$D$3:$D$1662,$E$3:$E$1662,0,0,1)</f>
        <v>6800</v>
      </c>
      <c r="AC47" s="2" cm="1">
        <f t="array" ref="AC47">_xlfn.XLOOKUP(AC$1&amp;$R47,$C$3:$C$1662&amp;$D$3:$D$1662,$E$3:$E$1662,0,0,1)</f>
        <v>4000</v>
      </c>
      <c r="AM47" t="s">
        <v>928</v>
      </c>
      <c r="AN47" t="s">
        <v>881</v>
      </c>
      <c r="AO47">
        <v>902</v>
      </c>
      <c r="AP47">
        <v>928</v>
      </c>
      <c r="AQ47">
        <v>892</v>
      </c>
      <c r="AR47">
        <v>905</v>
      </c>
      <c r="AS47">
        <v>679700</v>
      </c>
      <c r="AU47" s="7" t="str">
        <f t="shared" si="3"/>
        <v/>
      </c>
      <c r="AV47" s="7">
        <f t="shared" si="4"/>
        <v>-9.8468271334791746E-3</v>
      </c>
    </row>
    <row r="48" spans="3:48" x14ac:dyDescent="0.4">
      <c r="C48" t="s">
        <v>804</v>
      </c>
      <c r="D48" t="s">
        <v>551</v>
      </c>
      <c r="E48">
        <v>4000</v>
      </c>
      <c r="R48" t="s">
        <v>174</v>
      </c>
      <c r="S48" s="2">
        <f t="shared" si="1"/>
        <v>2094140</v>
      </c>
      <c r="T48" s="2">
        <f t="shared" si="6"/>
        <v>2928300</v>
      </c>
      <c r="U48" s="2">
        <f t="shared" si="6"/>
        <v>3868600</v>
      </c>
      <c r="V48" s="2">
        <f t="shared" si="6"/>
        <v>1165100</v>
      </c>
      <c r="W48" s="2">
        <f t="shared" si="6"/>
        <v>1509800</v>
      </c>
      <c r="X48" s="2">
        <f t="shared" si="6"/>
        <v>998900</v>
      </c>
      <c r="Y48" s="2" cm="1">
        <f t="array" ref="Y48">_xlfn.XLOOKUP(Y$1&amp;$R48,$C$3:$C$1662&amp;$D$3:$D$1662,$E$3:$E$1662,0,0,1)</f>
        <v>44200</v>
      </c>
      <c r="Z48" s="2" cm="1">
        <f t="array" ref="Z48">_xlfn.XLOOKUP(Z$1&amp;$R48,$C$3:$C$1662&amp;$D$3:$D$1662,$E$3:$E$1662,0,0,1)</f>
        <v>29000</v>
      </c>
      <c r="AA48" s="2" cm="1">
        <f t="array" ref="AA48">_xlfn.XLOOKUP(AA$1&amp;$R48,$C$3:$C$1662&amp;$D$3:$D$1662,$E$3:$E$1662,0,0,1)</f>
        <v>9100</v>
      </c>
      <c r="AB48" s="2" cm="1">
        <f t="array" ref="AB48">_xlfn.XLOOKUP(AB$1&amp;$R48,$C$3:$C$1662&amp;$D$3:$D$1662,$E$3:$E$1662,0,0,1)</f>
        <v>5900</v>
      </c>
      <c r="AC48" s="2" cm="1">
        <f t="array" ref="AC48">_xlfn.XLOOKUP(AC$1&amp;$R48,$C$3:$C$1662&amp;$D$3:$D$1662,$E$3:$E$1662,0,0,1)</f>
        <v>2100</v>
      </c>
      <c r="AM48" t="s">
        <v>929</v>
      </c>
      <c r="AN48" t="s">
        <v>881</v>
      </c>
      <c r="AO48">
        <v>894</v>
      </c>
      <c r="AP48">
        <v>915</v>
      </c>
      <c r="AQ48">
        <v>886</v>
      </c>
      <c r="AR48">
        <v>892</v>
      </c>
      <c r="AS48">
        <v>664800</v>
      </c>
      <c r="AU48" s="7" t="str">
        <f t="shared" si="3"/>
        <v/>
      </c>
      <c r="AV48" s="7">
        <f t="shared" si="4"/>
        <v>-1.436464088397793E-2</v>
      </c>
    </row>
    <row r="49" spans="3:48" x14ac:dyDescent="0.4">
      <c r="C49" t="s">
        <v>804</v>
      </c>
      <c r="D49" t="s">
        <v>552</v>
      </c>
      <c r="E49">
        <v>2100</v>
      </c>
      <c r="R49" t="s">
        <v>179</v>
      </c>
      <c r="S49" s="2">
        <f t="shared" si="1"/>
        <v>2102740</v>
      </c>
      <c r="T49" s="2">
        <f t="shared" si="6"/>
        <v>2946000</v>
      </c>
      <c r="U49" s="2">
        <f t="shared" si="6"/>
        <v>3880900</v>
      </c>
      <c r="V49" s="2">
        <f t="shared" si="6"/>
        <v>1172200</v>
      </c>
      <c r="W49" s="2">
        <f t="shared" si="6"/>
        <v>1514600</v>
      </c>
      <c r="X49" s="2">
        <f t="shared" si="6"/>
        <v>1000000</v>
      </c>
      <c r="Y49" s="2" cm="1">
        <f t="array" ref="Y49">_xlfn.XLOOKUP(Y$1&amp;$R49,$C$3:$C$1662&amp;$D$3:$D$1662,$E$3:$E$1662,0,0,1)</f>
        <v>17700</v>
      </c>
      <c r="Z49" s="2" cm="1">
        <f t="array" ref="Z49">_xlfn.XLOOKUP(Z$1&amp;$R49,$C$3:$C$1662&amp;$D$3:$D$1662,$E$3:$E$1662,0,0,1)</f>
        <v>12300</v>
      </c>
      <c r="AA49" s="2" cm="1">
        <f t="array" ref="AA49">_xlfn.XLOOKUP(AA$1&amp;$R49,$C$3:$C$1662&amp;$D$3:$D$1662,$E$3:$E$1662,0,0,1)</f>
        <v>7100</v>
      </c>
      <c r="AB49" s="2" cm="1">
        <f t="array" ref="AB49">_xlfn.XLOOKUP(AB$1&amp;$R49,$C$3:$C$1662&amp;$D$3:$D$1662,$E$3:$E$1662,0,0,1)</f>
        <v>4800</v>
      </c>
      <c r="AC49" s="2" cm="1">
        <f t="array" ref="AC49">_xlfn.XLOOKUP(AC$1&amp;$R49,$C$3:$C$1662&amp;$D$3:$D$1662,$E$3:$E$1662,0,0,1)</f>
        <v>1100</v>
      </c>
      <c r="AM49" t="s">
        <v>930</v>
      </c>
      <c r="AN49" t="s">
        <v>881</v>
      </c>
      <c r="AO49">
        <v>903</v>
      </c>
      <c r="AP49">
        <v>944</v>
      </c>
      <c r="AQ49">
        <v>891</v>
      </c>
      <c r="AR49">
        <v>901</v>
      </c>
      <c r="AS49">
        <v>1325800</v>
      </c>
      <c r="AU49" s="7">
        <f t="shared" si="3"/>
        <v>1.0089686098654793E-2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1100</v>
      </c>
      <c r="R50" t="s">
        <v>223</v>
      </c>
      <c r="S50" s="2">
        <f t="shared" si="1"/>
        <v>2129520</v>
      </c>
      <c r="T50" s="2">
        <f t="shared" si="6"/>
        <v>2984500</v>
      </c>
      <c r="U50" s="2">
        <f t="shared" si="6"/>
        <v>3911200</v>
      </c>
      <c r="V50" s="2">
        <f t="shared" si="6"/>
        <v>1208600</v>
      </c>
      <c r="W50" s="2">
        <f t="shared" si="6"/>
        <v>1540600</v>
      </c>
      <c r="X50" s="2">
        <f t="shared" si="6"/>
        <v>1002700</v>
      </c>
      <c r="Y50" s="2" cm="1">
        <f t="array" ref="Y50">_xlfn.XLOOKUP(Y$1&amp;$R50,$C$3:$C$1662&amp;$D$3:$D$1662,$E$3:$E$1662,0,0,1)</f>
        <v>38500</v>
      </c>
      <c r="Z50" s="2" cm="1">
        <f t="array" ref="Z50">_xlfn.XLOOKUP(Z$1&amp;$R50,$C$3:$C$1662&amp;$D$3:$D$1662,$E$3:$E$1662,0,0,1)</f>
        <v>30300</v>
      </c>
      <c r="AA50" s="2" cm="1">
        <f t="array" ref="AA50">_xlfn.XLOOKUP(AA$1&amp;$R50,$C$3:$C$1662&amp;$D$3:$D$1662,$E$3:$E$1662,0,0,1)</f>
        <v>36400</v>
      </c>
      <c r="AB50" s="2" cm="1">
        <f t="array" ref="AB50">_xlfn.XLOOKUP(AB$1&amp;$R50,$C$3:$C$1662&amp;$D$3:$D$1662,$E$3:$E$1662,0,0,1)</f>
        <v>26000</v>
      </c>
      <c r="AC50" s="2" cm="1">
        <f t="array" ref="AC50">_xlfn.XLOOKUP(AC$1&amp;$R50,$C$3:$C$1662&amp;$D$3:$D$1662,$E$3:$E$1662,0,0,1)</f>
        <v>2700</v>
      </c>
      <c r="AM50" t="s">
        <v>931</v>
      </c>
      <c r="AN50" t="s">
        <v>881</v>
      </c>
      <c r="AO50">
        <v>916</v>
      </c>
      <c r="AP50">
        <v>956</v>
      </c>
      <c r="AQ50">
        <v>909</v>
      </c>
      <c r="AR50">
        <v>930</v>
      </c>
      <c r="AS50">
        <v>1227300</v>
      </c>
      <c r="AU50" s="7">
        <f t="shared" si="3"/>
        <v>3.2186459489456087E-2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2700</v>
      </c>
      <c r="R51" t="s">
        <v>208</v>
      </c>
      <c r="S51" s="2">
        <f t="shared" si="1"/>
        <v>2151000</v>
      </c>
      <c r="T51" s="2">
        <f t="shared" si="6"/>
        <v>3001100</v>
      </c>
      <c r="U51" s="2">
        <f t="shared" si="6"/>
        <v>3963500</v>
      </c>
      <c r="V51" s="2">
        <f t="shared" si="6"/>
        <v>1226500</v>
      </c>
      <c r="W51" s="2">
        <f t="shared" si="6"/>
        <v>1559900</v>
      </c>
      <c r="X51" s="2">
        <f t="shared" si="6"/>
        <v>1004000</v>
      </c>
      <c r="Y51" s="2" cm="1">
        <f t="array" ref="Y51">_xlfn.XLOOKUP(Y$1&amp;$R51,$C$3:$C$1662&amp;$D$3:$D$1662,$E$3:$E$1662,0,0,1)</f>
        <v>16600</v>
      </c>
      <c r="Z51" s="2" cm="1">
        <f t="array" ref="Z51">_xlfn.XLOOKUP(Z$1&amp;$R51,$C$3:$C$1662&amp;$D$3:$D$1662,$E$3:$E$1662,0,0,1)</f>
        <v>52300</v>
      </c>
      <c r="AA51" s="2" cm="1">
        <f t="array" ref="AA51">_xlfn.XLOOKUP(AA$1&amp;$R51,$C$3:$C$1662&amp;$D$3:$D$1662,$E$3:$E$1662,0,0,1)</f>
        <v>17900</v>
      </c>
      <c r="AB51" s="2" cm="1">
        <f t="array" ref="AB51">_xlfn.XLOOKUP(AB$1&amp;$R51,$C$3:$C$1662&amp;$D$3:$D$1662,$E$3:$E$1662,0,0,1)</f>
        <v>19300</v>
      </c>
      <c r="AC51" s="2" cm="1">
        <f t="array" ref="AC51">_xlfn.XLOOKUP(AC$1&amp;$R51,$C$3:$C$1662&amp;$D$3:$D$1662,$E$3:$E$1662,0,0,1)</f>
        <v>1300</v>
      </c>
      <c r="AM51" t="s">
        <v>932</v>
      </c>
      <c r="AN51" t="s">
        <v>881</v>
      </c>
      <c r="AO51">
        <v>922</v>
      </c>
      <c r="AP51">
        <v>929</v>
      </c>
      <c r="AQ51">
        <v>884</v>
      </c>
      <c r="AR51">
        <v>885</v>
      </c>
      <c r="AS51">
        <v>969900</v>
      </c>
      <c r="AU51" s="7" t="str">
        <f t="shared" si="3"/>
        <v/>
      </c>
      <c r="AV51" s="7">
        <f t="shared" si="4"/>
        <v>-4.8387096774193505E-2</v>
      </c>
    </row>
    <row r="52" spans="3:48" x14ac:dyDescent="0.4">
      <c r="C52" t="s">
        <v>804</v>
      </c>
      <c r="D52" t="s">
        <v>555</v>
      </c>
      <c r="E52">
        <v>1300</v>
      </c>
      <c r="R52" t="s">
        <v>160</v>
      </c>
      <c r="S52" s="2">
        <f t="shared" si="1"/>
        <v>2189940</v>
      </c>
      <c r="T52" s="2">
        <f t="shared" ref="T52:X67" si="7">T51+Y52</f>
        <v>3130100</v>
      </c>
      <c r="U52" s="2">
        <f t="shared" si="7"/>
        <v>3975600</v>
      </c>
      <c r="V52" s="2">
        <f t="shared" si="7"/>
        <v>1253400</v>
      </c>
      <c r="W52" s="2">
        <f t="shared" si="7"/>
        <v>1585400</v>
      </c>
      <c r="X52" s="2">
        <f t="shared" si="7"/>
        <v>1005200</v>
      </c>
      <c r="Y52" s="2" cm="1">
        <f t="array" ref="Y52">_xlfn.XLOOKUP(Y$1&amp;$R52,$C$3:$C$1662&amp;$D$3:$D$1662,$E$3:$E$1662,0,0,1)</f>
        <v>129000</v>
      </c>
      <c r="Z52" s="2" cm="1">
        <f t="array" ref="Z52">_xlfn.XLOOKUP(Z$1&amp;$R52,$C$3:$C$1662&amp;$D$3:$D$1662,$E$3:$E$1662,0,0,1)</f>
        <v>12100</v>
      </c>
      <c r="AA52" s="2" cm="1">
        <f t="array" ref="AA52">_xlfn.XLOOKUP(AA$1&amp;$R52,$C$3:$C$1662&amp;$D$3:$D$1662,$E$3:$E$1662,0,0,1)</f>
        <v>26900</v>
      </c>
      <c r="AB52" s="2" cm="1">
        <f t="array" ref="AB52">_xlfn.XLOOKUP(AB$1&amp;$R52,$C$3:$C$1662&amp;$D$3:$D$1662,$E$3:$E$1662,0,0,1)</f>
        <v>25500</v>
      </c>
      <c r="AC52" s="2" cm="1">
        <f t="array" ref="AC52">_xlfn.XLOOKUP(AC$1&amp;$R52,$C$3:$C$1662&amp;$D$3:$D$1662,$E$3:$E$1662,0,0,1)</f>
        <v>1200</v>
      </c>
      <c r="AM52" t="s">
        <v>933</v>
      </c>
      <c r="AN52" t="s">
        <v>881</v>
      </c>
      <c r="AO52">
        <v>900</v>
      </c>
      <c r="AP52">
        <v>911</v>
      </c>
      <c r="AQ52">
        <v>884</v>
      </c>
      <c r="AR52">
        <v>885</v>
      </c>
      <c r="AS52">
        <v>645100</v>
      </c>
      <c r="AU52" s="7" t="str">
        <f t="shared" si="3"/>
        <v/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1200</v>
      </c>
      <c r="R53" t="s">
        <v>168</v>
      </c>
      <c r="S53" s="2">
        <f t="shared" si="1"/>
        <v>2219140</v>
      </c>
      <c r="T53" s="2">
        <f t="shared" si="7"/>
        <v>3168800</v>
      </c>
      <c r="U53" s="2">
        <f t="shared" si="7"/>
        <v>3990200</v>
      </c>
      <c r="V53" s="2">
        <f t="shared" si="7"/>
        <v>1305100</v>
      </c>
      <c r="W53" s="2">
        <f t="shared" si="7"/>
        <v>1598100</v>
      </c>
      <c r="X53" s="2">
        <f t="shared" si="7"/>
        <v>1033500</v>
      </c>
      <c r="Y53" s="2" cm="1">
        <f t="array" ref="Y53">_xlfn.XLOOKUP(Y$1&amp;$R53,$C$3:$C$1662&amp;$D$3:$D$1662,$E$3:$E$1662,0,0,1)</f>
        <v>38700</v>
      </c>
      <c r="Z53" s="2" cm="1">
        <f t="array" ref="Z53">_xlfn.XLOOKUP(Z$1&amp;$R53,$C$3:$C$1662&amp;$D$3:$D$1662,$E$3:$E$1662,0,0,1)</f>
        <v>14600</v>
      </c>
      <c r="AA53" s="2" cm="1">
        <f t="array" ref="AA53">_xlfn.XLOOKUP(AA$1&amp;$R53,$C$3:$C$1662&amp;$D$3:$D$1662,$E$3:$E$1662,0,0,1)</f>
        <v>51700</v>
      </c>
      <c r="AB53" s="2" cm="1">
        <f t="array" ref="AB53">_xlfn.XLOOKUP(AB$1&amp;$R53,$C$3:$C$1662&amp;$D$3:$D$1662,$E$3:$E$1662,0,0,1)</f>
        <v>12700</v>
      </c>
      <c r="AC53" s="2" cm="1">
        <f t="array" ref="AC53">_xlfn.XLOOKUP(AC$1&amp;$R53,$C$3:$C$1662&amp;$D$3:$D$1662,$E$3:$E$1662,0,0,1)</f>
        <v>28300</v>
      </c>
      <c r="AM53" t="s">
        <v>934</v>
      </c>
      <c r="AN53" t="s">
        <v>881</v>
      </c>
      <c r="AO53">
        <v>881</v>
      </c>
      <c r="AP53">
        <v>881</v>
      </c>
      <c r="AQ53">
        <v>838</v>
      </c>
      <c r="AR53">
        <v>852</v>
      </c>
      <c r="AS53">
        <v>930300</v>
      </c>
      <c r="AU53" s="7" t="str">
        <f t="shared" si="3"/>
        <v/>
      </c>
      <c r="AV53" s="7">
        <f t="shared" si="4"/>
        <v>-3.7288135593220306E-2</v>
      </c>
    </row>
    <row r="54" spans="3:48" x14ac:dyDescent="0.4">
      <c r="C54" t="s">
        <v>804</v>
      </c>
      <c r="D54" t="s">
        <v>557</v>
      </c>
      <c r="E54">
        <v>28300</v>
      </c>
      <c r="R54" t="s">
        <v>167</v>
      </c>
      <c r="S54" s="2">
        <f t="shared" si="1"/>
        <v>2236740</v>
      </c>
      <c r="T54" s="2">
        <f t="shared" si="7"/>
        <v>3203000</v>
      </c>
      <c r="U54" s="2">
        <f t="shared" si="7"/>
        <v>4003400</v>
      </c>
      <c r="V54" s="2">
        <f t="shared" si="7"/>
        <v>1312400</v>
      </c>
      <c r="W54" s="2">
        <f t="shared" si="7"/>
        <v>1629800</v>
      </c>
      <c r="X54" s="2">
        <f t="shared" si="7"/>
        <v>1035100</v>
      </c>
      <c r="Y54" s="2" cm="1">
        <f t="array" ref="Y54">_xlfn.XLOOKUP(Y$1&amp;$R54,$C$3:$C$1662&amp;$D$3:$D$1662,$E$3:$E$1662,0,0,1)</f>
        <v>34200</v>
      </c>
      <c r="Z54" s="2" cm="1">
        <f t="array" ref="Z54">_xlfn.XLOOKUP(Z$1&amp;$R54,$C$3:$C$1662&amp;$D$3:$D$1662,$E$3:$E$1662,0,0,1)</f>
        <v>13200</v>
      </c>
      <c r="AA54" s="2" cm="1">
        <f t="array" ref="AA54">_xlfn.XLOOKUP(AA$1&amp;$R54,$C$3:$C$1662&amp;$D$3:$D$1662,$E$3:$E$1662,0,0,1)</f>
        <v>7300</v>
      </c>
      <c r="AB54" s="2" cm="1">
        <f t="array" ref="AB54">_xlfn.XLOOKUP(AB$1&amp;$R54,$C$3:$C$1662&amp;$D$3:$D$1662,$E$3:$E$1662,0,0,1)</f>
        <v>31700</v>
      </c>
      <c r="AC54" s="2" cm="1">
        <f t="array" ref="AC54">_xlfn.XLOOKUP(AC$1&amp;$R54,$C$3:$C$1662&amp;$D$3:$D$1662,$E$3:$E$1662,0,0,1)</f>
        <v>1600</v>
      </c>
      <c r="AM54" t="s">
        <v>935</v>
      </c>
      <c r="AN54" t="s">
        <v>881</v>
      </c>
      <c r="AO54">
        <v>851</v>
      </c>
      <c r="AP54">
        <v>860</v>
      </c>
      <c r="AQ54">
        <v>836</v>
      </c>
      <c r="AR54">
        <v>858</v>
      </c>
      <c r="AS54">
        <v>630500</v>
      </c>
      <c r="AU54" s="7">
        <f t="shared" si="3"/>
        <v>7.0422535211267512E-3</v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1600</v>
      </c>
      <c r="R55" t="s">
        <v>218</v>
      </c>
      <c r="S55" s="2">
        <f t="shared" si="1"/>
        <v>2250020</v>
      </c>
      <c r="T55" s="2">
        <f t="shared" si="7"/>
        <v>3227300</v>
      </c>
      <c r="U55" s="2">
        <f t="shared" si="7"/>
        <v>4012600</v>
      </c>
      <c r="V55" s="2">
        <f t="shared" si="7"/>
        <v>1320200</v>
      </c>
      <c r="W55" s="2">
        <f t="shared" si="7"/>
        <v>1652500</v>
      </c>
      <c r="X55" s="2">
        <f t="shared" si="7"/>
        <v>1037500</v>
      </c>
      <c r="Y55" s="2" cm="1">
        <f t="array" ref="Y55">_xlfn.XLOOKUP(Y$1&amp;$R55,$C$3:$C$1662&amp;$D$3:$D$1662,$E$3:$E$1662,0,0,1)</f>
        <v>24300</v>
      </c>
      <c r="Z55" s="2" cm="1">
        <f t="array" ref="Z55">_xlfn.XLOOKUP(Z$1&amp;$R55,$C$3:$C$1662&amp;$D$3:$D$1662,$E$3:$E$1662,0,0,1)</f>
        <v>9200</v>
      </c>
      <c r="AA55" s="2" cm="1">
        <f t="array" ref="AA55">_xlfn.XLOOKUP(AA$1&amp;$R55,$C$3:$C$1662&amp;$D$3:$D$1662,$E$3:$E$1662,0,0,1)</f>
        <v>7800</v>
      </c>
      <c r="AB55" s="2" cm="1">
        <f t="array" ref="AB55">_xlfn.XLOOKUP(AB$1&amp;$R55,$C$3:$C$1662&amp;$D$3:$D$1662,$E$3:$E$1662,0,0,1)</f>
        <v>22700</v>
      </c>
      <c r="AC55" s="2" cm="1">
        <f t="array" ref="AC55">_xlfn.XLOOKUP(AC$1&amp;$R55,$C$3:$C$1662&amp;$D$3:$D$1662,$E$3:$E$1662,0,0,1)</f>
        <v>2400</v>
      </c>
      <c r="AM55" t="s">
        <v>936</v>
      </c>
      <c r="AN55" t="s">
        <v>881</v>
      </c>
      <c r="AO55">
        <v>855</v>
      </c>
      <c r="AP55">
        <v>864</v>
      </c>
      <c r="AQ55">
        <v>838</v>
      </c>
      <c r="AR55">
        <v>847</v>
      </c>
      <c r="AS55">
        <v>357100</v>
      </c>
      <c r="AU55" s="7" t="str">
        <f t="shared" si="3"/>
        <v/>
      </c>
      <c r="AV55" s="7">
        <f t="shared" si="4"/>
        <v>-1.2820512820512775E-2</v>
      </c>
    </row>
    <row r="56" spans="3:48" x14ac:dyDescent="0.4">
      <c r="C56" t="s">
        <v>804</v>
      </c>
      <c r="D56" t="s">
        <v>559</v>
      </c>
      <c r="E56">
        <v>2400</v>
      </c>
      <c r="R56" t="s">
        <v>238</v>
      </c>
      <c r="S56" s="2">
        <f t="shared" si="1"/>
        <v>2264820</v>
      </c>
      <c r="T56" s="2">
        <f t="shared" si="7"/>
        <v>3279000</v>
      </c>
      <c r="U56" s="2">
        <f t="shared" si="7"/>
        <v>4023400</v>
      </c>
      <c r="V56" s="2">
        <f t="shared" si="7"/>
        <v>1322700</v>
      </c>
      <c r="W56" s="2">
        <f t="shared" si="7"/>
        <v>1659300</v>
      </c>
      <c r="X56" s="2">
        <f t="shared" si="7"/>
        <v>1039700</v>
      </c>
      <c r="Y56" s="2" cm="1">
        <f t="array" ref="Y56">_xlfn.XLOOKUP(Y$1&amp;$R56,$C$3:$C$1662&amp;$D$3:$D$1662,$E$3:$E$1662,0,0,1)</f>
        <v>51700</v>
      </c>
      <c r="Z56" s="2" cm="1">
        <f t="array" ref="Z56">_xlfn.XLOOKUP(Z$1&amp;$R56,$C$3:$C$1662&amp;$D$3:$D$1662,$E$3:$E$1662,0,0,1)</f>
        <v>10800</v>
      </c>
      <c r="AA56" s="2" cm="1">
        <f t="array" ref="AA56">_xlfn.XLOOKUP(AA$1&amp;$R56,$C$3:$C$1662&amp;$D$3:$D$1662,$E$3:$E$1662,0,0,1)</f>
        <v>2500</v>
      </c>
      <c r="AB56" s="2" cm="1">
        <f t="array" ref="AB56">_xlfn.XLOOKUP(AB$1&amp;$R56,$C$3:$C$1662&amp;$D$3:$D$1662,$E$3:$E$1662,0,0,1)</f>
        <v>6800</v>
      </c>
      <c r="AC56" s="2" cm="1">
        <f t="array" ref="AC56">_xlfn.XLOOKUP(AC$1&amp;$R56,$C$3:$C$1662&amp;$D$3:$D$1662,$E$3:$E$1662,0,0,1)</f>
        <v>2200</v>
      </c>
      <c r="AM56" t="s">
        <v>937</v>
      </c>
      <c r="AN56" t="s">
        <v>881</v>
      </c>
      <c r="AO56">
        <v>833</v>
      </c>
      <c r="AP56">
        <v>833</v>
      </c>
      <c r="AQ56">
        <v>801</v>
      </c>
      <c r="AR56">
        <v>813</v>
      </c>
      <c r="AS56">
        <v>945200</v>
      </c>
      <c r="AU56" s="7" t="str">
        <f t="shared" si="3"/>
        <v/>
      </c>
      <c r="AV56" s="7">
        <f t="shared" si="4"/>
        <v>-4.0141676505312862E-2</v>
      </c>
    </row>
    <row r="57" spans="3:48" x14ac:dyDescent="0.4">
      <c r="C57" t="s">
        <v>804</v>
      </c>
      <c r="D57" t="s">
        <v>560</v>
      </c>
      <c r="E57">
        <v>2200</v>
      </c>
      <c r="R57" t="s">
        <v>240</v>
      </c>
      <c r="S57" s="2">
        <f t="shared" si="1"/>
        <v>2275400</v>
      </c>
      <c r="T57" s="2">
        <f t="shared" si="7"/>
        <v>3315800</v>
      </c>
      <c r="U57" s="2">
        <f t="shared" si="7"/>
        <v>4026200</v>
      </c>
      <c r="V57" s="2">
        <f t="shared" si="7"/>
        <v>1330600</v>
      </c>
      <c r="W57" s="2">
        <f t="shared" si="7"/>
        <v>1664500</v>
      </c>
      <c r="X57" s="2">
        <f t="shared" si="7"/>
        <v>1039900</v>
      </c>
      <c r="Y57" s="2" cm="1">
        <f t="array" ref="Y57">_xlfn.XLOOKUP(Y$1&amp;$R57,$C$3:$C$1662&amp;$D$3:$D$1662,$E$3:$E$1662,0,0,1)</f>
        <v>36800</v>
      </c>
      <c r="Z57" s="2" cm="1">
        <f t="array" ref="Z57">_xlfn.XLOOKUP(Z$1&amp;$R57,$C$3:$C$1662&amp;$D$3:$D$1662,$E$3:$E$1662,0,0,1)</f>
        <v>2800</v>
      </c>
      <c r="AA57" s="2" cm="1">
        <f t="array" ref="AA57">_xlfn.XLOOKUP(AA$1&amp;$R57,$C$3:$C$1662&amp;$D$3:$D$1662,$E$3:$E$1662,0,0,1)</f>
        <v>7900</v>
      </c>
      <c r="AB57" s="2" cm="1">
        <f t="array" ref="AB57">_xlfn.XLOOKUP(AB$1&amp;$R57,$C$3:$C$1662&amp;$D$3:$D$1662,$E$3:$E$1662,0,0,1)</f>
        <v>5200</v>
      </c>
      <c r="AC57" s="2" cm="1">
        <f t="array" ref="AC57">_xlfn.XLOOKUP(AC$1&amp;$R57,$C$3:$C$1662&amp;$D$3:$D$1662,$E$3:$E$1662,0,0,1)</f>
        <v>200</v>
      </c>
      <c r="AM57" t="s">
        <v>938</v>
      </c>
      <c r="AN57" t="s">
        <v>881</v>
      </c>
      <c r="AO57">
        <v>821</v>
      </c>
      <c r="AP57">
        <v>824</v>
      </c>
      <c r="AQ57">
        <v>801</v>
      </c>
      <c r="AR57">
        <v>808</v>
      </c>
      <c r="AS57">
        <v>553900</v>
      </c>
      <c r="AU57" s="7" t="str">
        <f t="shared" si="3"/>
        <v/>
      </c>
      <c r="AV57" s="7">
        <f t="shared" si="4"/>
        <v>-6.1500615006150339E-3</v>
      </c>
    </row>
    <row r="58" spans="3:48" x14ac:dyDescent="0.4">
      <c r="C58" t="s">
        <v>804</v>
      </c>
      <c r="D58" t="s">
        <v>561</v>
      </c>
      <c r="E58">
        <v>200</v>
      </c>
      <c r="R58" t="s">
        <v>198</v>
      </c>
      <c r="S58" s="2">
        <f t="shared" si="1"/>
        <v>2290860</v>
      </c>
      <c r="T58" s="2">
        <f t="shared" si="7"/>
        <v>3364200</v>
      </c>
      <c r="U58" s="2">
        <f t="shared" si="7"/>
        <v>4039200</v>
      </c>
      <c r="V58" s="2">
        <f t="shared" si="7"/>
        <v>1333400</v>
      </c>
      <c r="W58" s="2">
        <f t="shared" si="7"/>
        <v>1672400</v>
      </c>
      <c r="X58" s="2">
        <f t="shared" si="7"/>
        <v>1045100</v>
      </c>
      <c r="Y58" s="2" cm="1">
        <f t="array" ref="Y58">_xlfn.XLOOKUP(Y$1&amp;$R58,$C$3:$C$1662&amp;$D$3:$D$1662,$E$3:$E$1662,0,0,1)</f>
        <v>48400</v>
      </c>
      <c r="Z58" s="2" cm="1">
        <f t="array" ref="Z58">_xlfn.XLOOKUP(Z$1&amp;$R58,$C$3:$C$1662&amp;$D$3:$D$1662,$E$3:$E$1662,0,0,1)</f>
        <v>13000</v>
      </c>
      <c r="AA58" s="2" cm="1">
        <f t="array" ref="AA58">_xlfn.XLOOKUP(AA$1&amp;$R58,$C$3:$C$1662&amp;$D$3:$D$1662,$E$3:$E$1662,0,0,1)</f>
        <v>2800</v>
      </c>
      <c r="AB58" s="2" cm="1">
        <f t="array" ref="AB58">_xlfn.XLOOKUP(AB$1&amp;$R58,$C$3:$C$1662&amp;$D$3:$D$1662,$E$3:$E$1662,0,0,1)</f>
        <v>7900</v>
      </c>
      <c r="AC58" s="2" cm="1">
        <f t="array" ref="AC58">_xlfn.XLOOKUP(AC$1&amp;$R58,$C$3:$C$1662&amp;$D$3:$D$1662,$E$3:$E$1662,0,0,1)</f>
        <v>5200</v>
      </c>
      <c r="AM58" t="s">
        <v>939</v>
      </c>
      <c r="AN58" t="s">
        <v>881</v>
      </c>
      <c r="AO58">
        <v>810</v>
      </c>
      <c r="AP58">
        <v>822</v>
      </c>
      <c r="AQ58">
        <v>782</v>
      </c>
      <c r="AR58">
        <v>784</v>
      </c>
      <c r="AS58">
        <v>596200</v>
      </c>
      <c r="AU58" s="7" t="str">
        <f t="shared" si="3"/>
        <v/>
      </c>
      <c r="AV58" s="7">
        <f t="shared" si="4"/>
        <v>-2.9702970297029729E-2</v>
      </c>
    </row>
    <row r="59" spans="3:48" x14ac:dyDescent="0.4">
      <c r="C59" t="s">
        <v>804</v>
      </c>
      <c r="D59" t="s">
        <v>562</v>
      </c>
      <c r="E59">
        <v>5200</v>
      </c>
      <c r="R59" t="s">
        <v>251</v>
      </c>
      <c r="S59" s="2">
        <f t="shared" si="1"/>
        <v>2302660</v>
      </c>
      <c r="T59" s="2">
        <f t="shared" si="7"/>
        <v>3393900</v>
      </c>
      <c r="U59" s="2">
        <f t="shared" si="7"/>
        <v>4044100</v>
      </c>
      <c r="V59" s="2">
        <f t="shared" si="7"/>
        <v>1343400</v>
      </c>
      <c r="W59" s="2">
        <f t="shared" si="7"/>
        <v>1684000</v>
      </c>
      <c r="X59" s="2">
        <f t="shared" si="7"/>
        <v>1047900</v>
      </c>
      <c r="Y59" s="2" cm="1">
        <f t="array" ref="Y59">_xlfn.XLOOKUP(Y$1&amp;$R59,$C$3:$C$1662&amp;$D$3:$D$1662,$E$3:$E$1662,0,0,1)</f>
        <v>29700</v>
      </c>
      <c r="Z59" s="2" cm="1">
        <f t="array" ref="Z59">_xlfn.XLOOKUP(Z$1&amp;$R59,$C$3:$C$1662&amp;$D$3:$D$1662,$E$3:$E$1662,0,0,1)</f>
        <v>4900</v>
      </c>
      <c r="AA59" s="2" cm="1">
        <f t="array" ref="AA59">_xlfn.XLOOKUP(AA$1&amp;$R59,$C$3:$C$1662&amp;$D$3:$D$1662,$E$3:$E$1662,0,0,1)</f>
        <v>10000</v>
      </c>
      <c r="AB59" s="2" cm="1">
        <f t="array" ref="AB59">_xlfn.XLOOKUP(AB$1&amp;$R59,$C$3:$C$1662&amp;$D$3:$D$1662,$E$3:$E$1662,0,0,1)</f>
        <v>11600</v>
      </c>
      <c r="AC59" s="2" cm="1">
        <f t="array" ref="AC59">_xlfn.XLOOKUP(AC$1&amp;$R59,$C$3:$C$1662&amp;$D$3:$D$1662,$E$3:$E$1662,0,0,1)</f>
        <v>2800</v>
      </c>
      <c r="AM59" t="s">
        <v>940</v>
      </c>
      <c r="AN59" t="s">
        <v>881</v>
      </c>
      <c r="AO59">
        <v>775</v>
      </c>
      <c r="AP59">
        <v>777</v>
      </c>
      <c r="AQ59">
        <v>730</v>
      </c>
      <c r="AR59">
        <v>748</v>
      </c>
      <c r="AS59">
        <v>976200</v>
      </c>
      <c r="AU59" s="7" t="str">
        <f t="shared" si="3"/>
        <v/>
      </c>
      <c r="AV59" s="7">
        <f t="shared" si="4"/>
        <v>-4.5918367346938771E-2</v>
      </c>
    </row>
    <row r="60" spans="3:48" x14ac:dyDescent="0.4">
      <c r="C60" t="s">
        <v>804</v>
      </c>
      <c r="D60" t="s">
        <v>563</v>
      </c>
      <c r="E60">
        <v>2800</v>
      </c>
      <c r="R60" t="s">
        <v>259</v>
      </c>
      <c r="S60" s="2">
        <f t="shared" si="1"/>
        <v>2324100</v>
      </c>
      <c r="T60" s="2">
        <f t="shared" si="7"/>
        <v>3402800</v>
      </c>
      <c r="U60" s="2">
        <f t="shared" si="7"/>
        <v>4120100</v>
      </c>
      <c r="V60" s="2">
        <f t="shared" si="7"/>
        <v>1351400</v>
      </c>
      <c r="W60" s="2">
        <f t="shared" si="7"/>
        <v>1698100</v>
      </c>
      <c r="X60" s="2">
        <f t="shared" si="7"/>
        <v>1048100</v>
      </c>
      <c r="Y60" s="2" cm="1">
        <f t="array" ref="Y60">_xlfn.XLOOKUP(Y$1&amp;$R60,$C$3:$C$1662&amp;$D$3:$D$1662,$E$3:$E$1662,0,0,1)</f>
        <v>8900</v>
      </c>
      <c r="Z60" s="2" cm="1">
        <f t="array" ref="Z60">_xlfn.XLOOKUP(Z$1&amp;$R60,$C$3:$C$1662&amp;$D$3:$D$1662,$E$3:$E$1662,0,0,1)</f>
        <v>76000</v>
      </c>
      <c r="AA60" s="2" cm="1">
        <f t="array" ref="AA60">_xlfn.XLOOKUP(AA$1&amp;$R60,$C$3:$C$1662&amp;$D$3:$D$1662,$E$3:$E$1662,0,0,1)</f>
        <v>8000</v>
      </c>
      <c r="AB60" s="2" cm="1">
        <f t="array" ref="AB60">_xlfn.XLOOKUP(AB$1&amp;$R60,$C$3:$C$1662&amp;$D$3:$D$1662,$E$3:$E$1662,0,0,1)</f>
        <v>14100</v>
      </c>
      <c r="AC60" s="2" cm="1">
        <f t="array" ref="AC60">_xlfn.XLOOKUP(AC$1&amp;$R60,$C$3:$C$1662&amp;$D$3:$D$1662,$E$3:$E$1662,0,0,1)</f>
        <v>200</v>
      </c>
      <c r="AM60" t="s">
        <v>941</v>
      </c>
      <c r="AN60" t="s">
        <v>881</v>
      </c>
      <c r="AO60">
        <v>741</v>
      </c>
      <c r="AP60">
        <v>752</v>
      </c>
      <c r="AQ60">
        <v>734</v>
      </c>
      <c r="AR60">
        <v>743</v>
      </c>
      <c r="AS60">
        <v>518700</v>
      </c>
      <c r="AU60" s="7" t="str">
        <f t="shared" si="3"/>
        <v/>
      </c>
      <c r="AV60" s="7">
        <f t="shared" si="4"/>
        <v>-6.6844919786096524E-3</v>
      </c>
    </row>
    <row r="61" spans="3:48" x14ac:dyDescent="0.4">
      <c r="C61" t="s">
        <v>804</v>
      </c>
      <c r="D61" t="s">
        <v>564</v>
      </c>
      <c r="E61">
        <v>200</v>
      </c>
      <c r="R61" t="s">
        <v>80</v>
      </c>
      <c r="S61" s="2">
        <f t="shared" si="1"/>
        <v>2344060</v>
      </c>
      <c r="T61" s="2">
        <f t="shared" si="7"/>
        <v>3420100</v>
      </c>
      <c r="U61" s="2">
        <f t="shared" si="7"/>
        <v>4158100</v>
      </c>
      <c r="V61" s="2">
        <f t="shared" si="7"/>
        <v>1352900</v>
      </c>
      <c r="W61" s="2">
        <f t="shared" si="7"/>
        <v>1740400</v>
      </c>
      <c r="X61" s="2">
        <f t="shared" si="7"/>
        <v>1048800</v>
      </c>
      <c r="Y61" s="2" cm="1">
        <f t="array" ref="Y61">_xlfn.XLOOKUP(Y$1&amp;$R61,$C$3:$C$1662&amp;$D$3:$D$1662,$E$3:$E$1662,0,0,1)</f>
        <v>17300</v>
      </c>
      <c r="Z61" s="2" cm="1">
        <f t="array" ref="Z61">_xlfn.XLOOKUP(Z$1&amp;$R61,$C$3:$C$1662&amp;$D$3:$D$1662,$E$3:$E$1662,0,0,1)</f>
        <v>38000</v>
      </c>
      <c r="AA61" s="2" cm="1">
        <f t="array" ref="AA61">_xlfn.XLOOKUP(AA$1&amp;$R61,$C$3:$C$1662&amp;$D$3:$D$1662,$E$3:$E$1662,0,0,1)</f>
        <v>1500</v>
      </c>
      <c r="AB61" s="2" cm="1">
        <f t="array" ref="AB61">_xlfn.XLOOKUP(AB$1&amp;$R61,$C$3:$C$1662&amp;$D$3:$D$1662,$E$3:$E$1662,0,0,1)</f>
        <v>42300</v>
      </c>
      <c r="AC61" s="2" cm="1">
        <f t="array" ref="AC61">_xlfn.XLOOKUP(AC$1&amp;$R61,$C$3:$C$1662&amp;$D$3:$D$1662,$E$3:$E$1662,0,0,1)</f>
        <v>700</v>
      </c>
      <c r="AM61" t="s">
        <v>942</v>
      </c>
      <c r="AN61" t="s">
        <v>881</v>
      </c>
      <c r="AO61">
        <v>734</v>
      </c>
      <c r="AP61">
        <v>752</v>
      </c>
      <c r="AQ61">
        <v>726</v>
      </c>
      <c r="AR61">
        <v>726</v>
      </c>
      <c r="AS61">
        <v>676500</v>
      </c>
      <c r="AU61" s="7" t="str">
        <f t="shared" si="3"/>
        <v/>
      </c>
      <c r="AV61" s="7">
        <f t="shared" si="4"/>
        <v>-2.2880215343203281E-2</v>
      </c>
    </row>
    <row r="62" spans="3:48" x14ac:dyDescent="0.4">
      <c r="C62" t="s">
        <v>804</v>
      </c>
      <c r="D62" t="s">
        <v>565</v>
      </c>
      <c r="E62">
        <v>700</v>
      </c>
      <c r="R62" t="s">
        <v>206</v>
      </c>
      <c r="S62" s="2">
        <f t="shared" si="1"/>
        <v>2363800</v>
      </c>
      <c r="T62" s="2">
        <f t="shared" si="7"/>
        <v>3430900</v>
      </c>
      <c r="U62" s="2">
        <f t="shared" si="7"/>
        <v>4230600</v>
      </c>
      <c r="V62" s="2">
        <f t="shared" si="7"/>
        <v>1356400</v>
      </c>
      <c r="W62" s="2">
        <f t="shared" si="7"/>
        <v>1751500</v>
      </c>
      <c r="X62" s="2">
        <f t="shared" si="7"/>
        <v>1049600</v>
      </c>
      <c r="Y62" s="2" cm="1">
        <f t="array" ref="Y62">_xlfn.XLOOKUP(Y$1&amp;$R62,$C$3:$C$1662&amp;$D$3:$D$1662,$E$3:$E$1662,0,0,1)</f>
        <v>10800</v>
      </c>
      <c r="Z62" s="2" cm="1">
        <f t="array" ref="Z62">_xlfn.XLOOKUP(Z$1&amp;$R62,$C$3:$C$1662&amp;$D$3:$D$1662,$E$3:$E$1662,0,0,1)</f>
        <v>72500</v>
      </c>
      <c r="AA62" s="2" cm="1">
        <f t="array" ref="AA62">_xlfn.XLOOKUP(AA$1&amp;$R62,$C$3:$C$1662&amp;$D$3:$D$1662,$E$3:$E$1662,0,0,1)</f>
        <v>3500</v>
      </c>
      <c r="AB62" s="2" cm="1">
        <f t="array" ref="AB62">_xlfn.XLOOKUP(AB$1&amp;$R62,$C$3:$C$1662&amp;$D$3:$D$1662,$E$3:$E$1662,0,0,1)</f>
        <v>11100</v>
      </c>
      <c r="AC62" s="2" cm="1">
        <f t="array" ref="AC62">_xlfn.XLOOKUP(AC$1&amp;$R62,$C$3:$C$1662&amp;$D$3:$D$1662,$E$3:$E$1662,0,0,1)</f>
        <v>800</v>
      </c>
      <c r="AM62" t="s">
        <v>943</v>
      </c>
      <c r="AN62" t="s">
        <v>881</v>
      </c>
      <c r="AO62">
        <v>720</v>
      </c>
      <c r="AP62">
        <v>722</v>
      </c>
      <c r="AQ62">
        <v>706</v>
      </c>
      <c r="AR62">
        <v>711</v>
      </c>
      <c r="AS62">
        <v>640000</v>
      </c>
      <c r="AU62" s="7" t="str">
        <f t="shared" si="3"/>
        <v/>
      </c>
      <c r="AV62" s="7">
        <f t="shared" si="4"/>
        <v>-2.0661157024793431E-2</v>
      </c>
    </row>
    <row r="63" spans="3:48" x14ac:dyDescent="0.4">
      <c r="C63" t="s">
        <v>804</v>
      </c>
      <c r="D63" t="s">
        <v>566</v>
      </c>
      <c r="E63">
        <v>800</v>
      </c>
      <c r="R63" t="s">
        <v>178</v>
      </c>
      <c r="S63" s="2">
        <f t="shared" si="1"/>
        <v>2383120</v>
      </c>
      <c r="T63" s="2">
        <f t="shared" si="7"/>
        <v>3448300</v>
      </c>
      <c r="U63" s="2">
        <f t="shared" si="7"/>
        <v>4270900</v>
      </c>
      <c r="V63" s="2">
        <f t="shared" si="7"/>
        <v>1358900</v>
      </c>
      <c r="W63" s="2">
        <f t="shared" si="7"/>
        <v>1774000</v>
      </c>
      <c r="X63" s="2">
        <f t="shared" si="7"/>
        <v>1063500</v>
      </c>
      <c r="Y63" s="2" cm="1">
        <f t="array" ref="Y63">_xlfn.XLOOKUP(Y$1&amp;$R63,$C$3:$C$1662&amp;$D$3:$D$1662,$E$3:$E$1662,0,0,1)</f>
        <v>17400</v>
      </c>
      <c r="Z63" s="2" cm="1">
        <f t="array" ref="Z63">_xlfn.XLOOKUP(Z$1&amp;$R63,$C$3:$C$1662&amp;$D$3:$D$1662,$E$3:$E$1662,0,0,1)</f>
        <v>40300</v>
      </c>
      <c r="AA63" s="2" cm="1">
        <f t="array" ref="AA63">_xlfn.XLOOKUP(AA$1&amp;$R63,$C$3:$C$1662&amp;$D$3:$D$1662,$E$3:$E$1662,0,0,1)</f>
        <v>2500</v>
      </c>
      <c r="AB63" s="2" cm="1">
        <f t="array" ref="AB63">_xlfn.XLOOKUP(AB$1&amp;$R63,$C$3:$C$1662&amp;$D$3:$D$1662,$E$3:$E$1662,0,0,1)</f>
        <v>22500</v>
      </c>
      <c r="AC63" s="2" cm="1">
        <f t="array" ref="AC63">_xlfn.XLOOKUP(AC$1&amp;$R63,$C$3:$C$1662&amp;$D$3:$D$1662,$E$3:$E$1662,0,0,1)</f>
        <v>13900</v>
      </c>
      <c r="AM63" t="s">
        <v>944</v>
      </c>
      <c r="AN63" t="s">
        <v>881</v>
      </c>
      <c r="AO63">
        <v>711</v>
      </c>
      <c r="AP63">
        <v>736</v>
      </c>
      <c r="AQ63">
        <v>707</v>
      </c>
      <c r="AR63">
        <v>714</v>
      </c>
      <c r="AS63">
        <v>512100</v>
      </c>
      <c r="AU63" s="7">
        <f t="shared" si="3"/>
        <v>4.2194092827003704E-3</v>
      </c>
      <c r="AV63" s="7" t="str">
        <f t="shared" si="4"/>
        <v/>
      </c>
    </row>
    <row r="64" spans="3:48" x14ac:dyDescent="0.4">
      <c r="C64" t="s">
        <v>804</v>
      </c>
      <c r="D64" t="s">
        <v>567</v>
      </c>
      <c r="E64">
        <v>13900</v>
      </c>
      <c r="R64" t="s">
        <v>183</v>
      </c>
      <c r="S64" s="2">
        <f t="shared" si="1"/>
        <v>2397920</v>
      </c>
      <c r="T64" s="2">
        <f t="shared" si="7"/>
        <v>3465100</v>
      </c>
      <c r="U64" s="2">
        <f t="shared" si="7"/>
        <v>4308200</v>
      </c>
      <c r="V64" s="2">
        <f t="shared" si="7"/>
        <v>1363600</v>
      </c>
      <c r="W64" s="2">
        <f t="shared" si="7"/>
        <v>1788500</v>
      </c>
      <c r="X64" s="2">
        <f t="shared" si="7"/>
        <v>1064200</v>
      </c>
      <c r="Y64" s="2" cm="1">
        <f t="array" ref="Y64">_xlfn.XLOOKUP(Y$1&amp;$R64,$C$3:$C$1662&amp;$D$3:$D$1662,$E$3:$E$1662,0,0,1)</f>
        <v>16800</v>
      </c>
      <c r="Z64" s="2" cm="1">
        <f t="array" ref="Z64">_xlfn.XLOOKUP(Z$1&amp;$R64,$C$3:$C$1662&amp;$D$3:$D$1662,$E$3:$E$1662,0,0,1)</f>
        <v>37300</v>
      </c>
      <c r="AA64" s="2" cm="1">
        <f t="array" ref="AA64">_xlfn.XLOOKUP(AA$1&amp;$R64,$C$3:$C$1662&amp;$D$3:$D$1662,$E$3:$E$1662,0,0,1)</f>
        <v>4700</v>
      </c>
      <c r="AB64" s="2" cm="1">
        <f t="array" ref="AB64">_xlfn.XLOOKUP(AB$1&amp;$R64,$C$3:$C$1662&amp;$D$3:$D$1662,$E$3:$E$1662,0,0,1)</f>
        <v>14500</v>
      </c>
      <c r="AC64" s="2" cm="1">
        <f t="array" ref="AC64">_xlfn.XLOOKUP(AC$1&amp;$R64,$C$3:$C$1662&amp;$D$3:$D$1662,$E$3:$E$1662,0,0,1)</f>
        <v>700</v>
      </c>
      <c r="AM64" t="s">
        <v>945</v>
      </c>
      <c r="AN64" t="s">
        <v>881</v>
      </c>
      <c r="AO64">
        <v>715</v>
      </c>
      <c r="AP64">
        <v>720</v>
      </c>
      <c r="AQ64">
        <v>683</v>
      </c>
      <c r="AR64">
        <v>706</v>
      </c>
      <c r="AS64">
        <v>742100</v>
      </c>
      <c r="AU64" s="7" t="str">
        <f t="shared" si="3"/>
        <v/>
      </c>
      <c r="AV64" s="7">
        <f t="shared" si="4"/>
        <v>-1.1204481792717047E-2</v>
      </c>
    </row>
    <row r="65" spans="3:48" x14ac:dyDescent="0.4">
      <c r="C65" t="s">
        <v>804</v>
      </c>
      <c r="D65" t="s">
        <v>568</v>
      </c>
      <c r="E65">
        <v>700</v>
      </c>
      <c r="R65" t="s">
        <v>64</v>
      </c>
      <c r="S65" s="2">
        <f t="shared" si="1"/>
        <v>2418260</v>
      </c>
      <c r="T65" s="2">
        <f t="shared" si="7"/>
        <v>3480700</v>
      </c>
      <c r="U65" s="2">
        <f t="shared" si="7"/>
        <v>4378300</v>
      </c>
      <c r="V65" s="2">
        <f t="shared" si="7"/>
        <v>1364600</v>
      </c>
      <c r="W65" s="2">
        <f t="shared" si="7"/>
        <v>1792200</v>
      </c>
      <c r="X65" s="2">
        <f t="shared" si="7"/>
        <v>1075500</v>
      </c>
      <c r="Y65" s="2" cm="1">
        <f t="array" ref="Y65">_xlfn.XLOOKUP(Y$1&amp;$R65,$C$3:$C$1662&amp;$D$3:$D$1662,$E$3:$E$1662,0,0,1)</f>
        <v>15600</v>
      </c>
      <c r="Z65" s="2" cm="1">
        <f t="array" ref="Z65">_xlfn.XLOOKUP(Z$1&amp;$R65,$C$3:$C$1662&amp;$D$3:$D$1662,$E$3:$E$1662,0,0,1)</f>
        <v>70100</v>
      </c>
      <c r="AA65" s="2" cm="1">
        <f t="array" ref="AA65">_xlfn.XLOOKUP(AA$1&amp;$R65,$C$3:$C$1662&amp;$D$3:$D$1662,$E$3:$E$1662,0,0,1)</f>
        <v>1000</v>
      </c>
      <c r="AB65" s="2" cm="1">
        <f t="array" ref="AB65">_xlfn.XLOOKUP(AB$1&amp;$R65,$C$3:$C$1662&amp;$D$3:$D$1662,$E$3:$E$1662,0,0,1)</f>
        <v>3700</v>
      </c>
      <c r="AC65" s="2" cm="1">
        <f t="array" ref="AC65">_xlfn.XLOOKUP(AC$1&amp;$R65,$C$3:$C$1662&amp;$D$3:$D$1662,$E$3:$E$1662,0,0,1)</f>
        <v>11300</v>
      </c>
      <c r="AM65" t="s">
        <v>946</v>
      </c>
      <c r="AN65" t="s">
        <v>881</v>
      </c>
      <c r="AO65">
        <v>710</v>
      </c>
      <c r="AP65">
        <v>729</v>
      </c>
      <c r="AQ65">
        <v>696</v>
      </c>
      <c r="AR65">
        <v>711</v>
      </c>
      <c r="AS65">
        <v>755200</v>
      </c>
      <c r="AU65" s="7">
        <f t="shared" si="3"/>
        <v>7.0821529745042078E-3</v>
      </c>
      <c r="AV65" s="7" t="str">
        <f t="shared" si="4"/>
        <v/>
      </c>
    </row>
    <row r="66" spans="3:48" x14ac:dyDescent="0.4">
      <c r="C66" t="s">
        <v>804</v>
      </c>
      <c r="D66" t="s">
        <v>569</v>
      </c>
      <c r="E66">
        <v>11300</v>
      </c>
      <c r="R66" t="s">
        <v>294</v>
      </c>
      <c r="S66" s="2">
        <f t="shared" si="1"/>
        <v>2434080</v>
      </c>
      <c r="T66" s="2">
        <f t="shared" si="7"/>
        <v>3493500</v>
      </c>
      <c r="U66" s="2">
        <f t="shared" si="7"/>
        <v>4437800</v>
      </c>
      <c r="V66" s="2">
        <f t="shared" si="7"/>
        <v>1365400</v>
      </c>
      <c r="W66" s="2">
        <f t="shared" si="7"/>
        <v>1796400</v>
      </c>
      <c r="X66" s="2">
        <f t="shared" si="7"/>
        <v>1077300</v>
      </c>
      <c r="Y66" s="2" cm="1">
        <f t="array" ref="Y66">_xlfn.XLOOKUP(Y$1&amp;$R66,$C$3:$C$1662&amp;$D$3:$D$1662,$E$3:$E$1662,0,0,1)</f>
        <v>12800</v>
      </c>
      <c r="Z66" s="2" cm="1">
        <f t="array" ref="Z66">_xlfn.XLOOKUP(Z$1&amp;$R66,$C$3:$C$1662&amp;$D$3:$D$1662,$E$3:$E$1662,0,0,1)</f>
        <v>59500</v>
      </c>
      <c r="AA66" s="2" cm="1">
        <f t="array" ref="AA66">_xlfn.XLOOKUP(AA$1&amp;$R66,$C$3:$C$1662&amp;$D$3:$D$1662,$E$3:$E$1662,0,0,1)</f>
        <v>800</v>
      </c>
      <c r="AB66" s="2" cm="1">
        <f t="array" ref="AB66">_xlfn.XLOOKUP(AB$1&amp;$R66,$C$3:$C$1662&amp;$D$3:$D$1662,$E$3:$E$1662,0,0,1)</f>
        <v>4200</v>
      </c>
      <c r="AC66" s="2" cm="1">
        <f t="array" ref="AC66">_xlfn.XLOOKUP(AC$1&amp;$R66,$C$3:$C$1662&amp;$D$3:$D$1662,$E$3:$E$1662,0,0,1)</f>
        <v>1800</v>
      </c>
      <c r="AM66" t="s">
        <v>947</v>
      </c>
      <c r="AN66" t="s">
        <v>881</v>
      </c>
      <c r="AO66">
        <v>714</v>
      </c>
      <c r="AP66">
        <v>730</v>
      </c>
      <c r="AQ66">
        <v>698</v>
      </c>
      <c r="AR66">
        <v>710</v>
      </c>
      <c r="AS66">
        <v>405400</v>
      </c>
      <c r="AU66" s="7" t="str">
        <f t="shared" si="3"/>
        <v/>
      </c>
      <c r="AV66" s="7">
        <f t="shared" si="4"/>
        <v>-1.4064697609000865E-3</v>
      </c>
    </row>
    <row r="67" spans="3:48" x14ac:dyDescent="0.4">
      <c r="C67" t="s">
        <v>804</v>
      </c>
      <c r="D67" t="s">
        <v>570</v>
      </c>
      <c r="E67">
        <v>1800</v>
      </c>
      <c r="R67" t="s">
        <v>29</v>
      </c>
      <c r="S67" s="2">
        <f t="shared" ref="S67:S130" si="8">IFERROR(AVERAGEIFS(T67:X67,T67:X67,"&gt;0"),0)</f>
        <v>2445620</v>
      </c>
      <c r="T67" s="2">
        <f t="shared" si="7"/>
        <v>3498000</v>
      </c>
      <c r="U67" s="2">
        <f t="shared" si="7"/>
        <v>4476300</v>
      </c>
      <c r="V67" s="2">
        <f t="shared" si="7"/>
        <v>1367100</v>
      </c>
      <c r="W67" s="2">
        <f t="shared" si="7"/>
        <v>1797900</v>
      </c>
      <c r="X67" s="2">
        <f t="shared" si="7"/>
        <v>1088800</v>
      </c>
      <c r="Y67" s="2" cm="1">
        <f t="array" ref="Y67">_xlfn.XLOOKUP(Y$1&amp;$R67,$C$3:$C$1662&amp;$D$3:$D$1662,$E$3:$E$1662,0,0,1)</f>
        <v>4500</v>
      </c>
      <c r="Z67" s="2" cm="1">
        <f t="array" ref="Z67">_xlfn.XLOOKUP(Z$1&amp;$R67,$C$3:$C$1662&amp;$D$3:$D$1662,$E$3:$E$1662,0,0,1)</f>
        <v>38500</v>
      </c>
      <c r="AA67" s="2" cm="1">
        <f t="array" ref="AA67">_xlfn.XLOOKUP(AA$1&amp;$R67,$C$3:$C$1662&amp;$D$3:$D$1662,$E$3:$E$1662,0,0,1)</f>
        <v>1700</v>
      </c>
      <c r="AB67" s="2" cm="1">
        <f t="array" ref="AB67">_xlfn.XLOOKUP(AB$1&amp;$R67,$C$3:$C$1662&amp;$D$3:$D$1662,$E$3:$E$1662,0,0,1)</f>
        <v>1500</v>
      </c>
      <c r="AC67" s="2" cm="1">
        <f t="array" ref="AC67">_xlfn.XLOOKUP(AC$1&amp;$R67,$C$3:$C$1662&amp;$D$3:$D$1662,$E$3:$E$1662,0,0,1)</f>
        <v>11500</v>
      </c>
      <c r="AM67" t="s">
        <v>948</v>
      </c>
      <c r="AN67" t="s">
        <v>881</v>
      </c>
      <c r="AO67">
        <v>710</v>
      </c>
      <c r="AP67">
        <v>728</v>
      </c>
      <c r="AQ67">
        <v>699</v>
      </c>
      <c r="AR67">
        <v>711</v>
      </c>
      <c r="AS67">
        <v>510700</v>
      </c>
      <c r="AU67" s="7">
        <f t="shared" si="3"/>
        <v>1.4084507042253502E-3</v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11500</v>
      </c>
      <c r="R68" t="s">
        <v>17</v>
      </c>
      <c r="S68" s="2">
        <f t="shared" si="8"/>
        <v>2463960</v>
      </c>
      <c r="T68" s="2">
        <f t="shared" ref="T68:X83" si="9">T67+Y68</f>
        <v>3522300</v>
      </c>
      <c r="U68" s="2">
        <f t="shared" si="9"/>
        <v>4528200</v>
      </c>
      <c r="V68" s="2">
        <f t="shared" si="9"/>
        <v>1377400</v>
      </c>
      <c r="W68" s="2">
        <f t="shared" si="9"/>
        <v>1802100</v>
      </c>
      <c r="X68" s="2">
        <f t="shared" si="9"/>
        <v>1089800</v>
      </c>
      <c r="Y68" s="2" cm="1">
        <f t="array" ref="Y68">_xlfn.XLOOKUP(Y$1&amp;$R68,$C$3:$C$1662&amp;$D$3:$D$1662,$E$3:$E$1662,0,0,1)</f>
        <v>24300</v>
      </c>
      <c r="Z68" s="2" cm="1">
        <f t="array" ref="Z68">_xlfn.XLOOKUP(Z$1&amp;$R68,$C$3:$C$1662&amp;$D$3:$D$1662,$E$3:$E$1662,0,0,1)</f>
        <v>51900</v>
      </c>
      <c r="AA68" s="2" cm="1">
        <f t="array" ref="AA68">_xlfn.XLOOKUP(AA$1&amp;$R68,$C$3:$C$1662&amp;$D$3:$D$1662,$E$3:$E$1662,0,0,1)</f>
        <v>10300</v>
      </c>
      <c r="AB68" s="2" cm="1">
        <f t="array" ref="AB68">_xlfn.XLOOKUP(AB$1&amp;$R68,$C$3:$C$1662&amp;$D$3:$D$1662,$E$3:$E$1662,0,0,1)</f>
        <v>4200</v>
      </c>
      <c r="AC68" s="2" cm="1">
        <f t="array" ref="AC68">_xlfn.XLOOKUP(AC$1&amp;$R68,$C$3:$C$1662&amp;$D$3:$D$1662,$E$3:$E$1662,0,0,1)</f>
        <v>1000</v>
      </c>
      <c r="AM68" t="s">
        <v>949</v>
      </c>
      <c r="AN68" t="s">
        <v>881</v>
      </c>
      <c r="AO68">
        <v>710</v>
      </c>
      <c r="AP68">
        <v>726</v>
      </c>
      <c r="AQ68">
        <v>709</v>
      </c>
      <c r="AR68">
        <v>720</v>
      </c>
      <c r="AS68">
        <v>503400</v>
      </c>
      <c r="AU68" s="7">
        <f t="shared" ref="AU68:AU101" si="10">IF(AR67&lt;AR68,AR68/AR67-1,"")</f>
        <v>1.2658227848101333E-2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1000</v>
      </c>
      <c r="R69" t="s">
        <v>58</v>
      </c>
      <c r="S69" s="2">
        <f t="shared" si="8"/>
        <v>2473760</v>
      </c>
      <c r="T69" s="2">
        <f t="shared" si="9"/>
        <v>3536800</v>
      </c>
      <c r="U69" s="2">
        <f t="shared" si="9"/>
        <v>4556000</v>
      </c>
      <c r="V69" s="2">
        <f t="shared" si="9"/>
        <v>1378400</v>
      </c>
      <c r="W69" s="2">
        <f t="shared" si="9"/>
        <v>1803900</v>
      </c>
      <c r="X69" s="2">
        <f t="shared" si="9"/>
        <v>1093700</v>
      </c>
      <c r="Y69" s="2" cm="1">
        <f t="array" ref="Y69">_xlfn.XLOOKUP(Y$1&amp;$R69,$C$3:$C$1662&amp;$D$3:$D$1662,$E$3:$E$1662,0,0,1)</f>
        <v>14500</v>
      </c>
      <c r="Z69" s="2" cm="1">
        <f t="array" ref="Z69">_xlfn.XLOOKUP(Z$1&amp;$R69,$C$3:$C$1662&amp;$D$3:$D$1662,$E$3:$E$1662,0,0,1)</f>
        <v>27800</v>
      </c>
      <c r="AA69" s="2" cm="1">
        <f t="array" ref="AA69">_xlfn.XLOOKUP(AA$1&amp;$R69,$C$3:$C$1662&amp;$D$3:$D$1662,$E$3:$E$1662,0,0,1)</f>
        <v>1000</v>
      </c>
      <c r="AB69" s="2" cm="1">
        <f t="array" ref="AB69">_xlfn.XLOOKUP(AB$1&amp;$R69,$C$3:$C$1662&amp;$D$3:$D$1662,$E$3:$E$1662,0,0,1)</f>
        <v>1800</v>
      </c>
      <c r="AC69" s="2" cm="1">
        <f t="array" ref="AC69">_xlfn.XLOOKUP(AC$1&amp;$R69,$C$3:$C$1662&amp;$D$3:$D$1662,$E$3:$E$1662,0,0,1)</f>
        <v>3900</v>
      </c>
      <c r="AM69" t="s">
        <v>950</v>
      </c>
      <c r="AN69" t="s">
        <v>881</v>
      </c>
      <c r="AO69">
        <v>726</v>
      </c>
      <c r="AP69">
        <v>727</v>
      </c>
      <c r="AQ69">
        <v>701</v>
      </c>
      <c r="AR69">
        <v>710</v>
      </c>
      <c r="AS69">
        <v>327100</v>
      </c>
      <c r="AU69" s="7" t="str">
        <f t="shared" si="10"/>
        <v/>
      </c>
      <c r="AV69" s="7">
        <f t="shared" si="11"/>
        <v>-1.388888888888884E-2</v>
      </c>
    </row>
    <row r="70" spans="3:48" x14ac:dyDescent="0.4">
      <c r="C70" t="s">
        <v>804</v>
      </c>
      <c r="D70" t="s">
        <v>573</v>
      </c>
      <c r="E70">
        <v>3900</v>
      </c>
      <c r="R70" t="s">
        <v>125</v>
      </c>
      <c r="S70" s="2">
        <f t="shared" si="8"/>
        <v>2478400</v>
      </c>
      <c r="T70" s="2">
        <f t="shared" si="9"/>
        <v>3544200</v>
      </c>
      <c r="U70" s="2">
        <f t="shared" si="9"/>
        <v>4567700</v>
      </c>
      <c r="V70" s="2">
        <f t="shared" si="9"/>
        <v>1379400</v>
      </c>
      <c r="W70" s="2">
        <f t="shared" si="9"/>
        <v>1806500</v>
      </c>
      <c r="X70" s="2">
        <f t="shared" si="9"/>
        <v>1094200</v>
      </c>
      <c r="Y70" s="2" cm="1">
        <f t="array" ref="Y70">_xlfn.XLOOKUP(Y$1&amp;$R70,$C$3:$C$1662&amp;$D$3:$D$1662,$E$3:$E$1662,0,0,1)</f>
        <v>7400</v>
      </c>
      <c r="Z70" s="2" cm="1">
        <f t="array" ref="Z70">_xlfn.XLOOKUP(Z$1&amp;$R70,$C$3:$C$1662&amp;$D$3:$D$1662,$E$3:$E$1662,0,0,1)</f>
        <v>11700</v>
      </c>
      <c r="AA70" s="2" cm="1">
        <f t="array" ref="AA70">_xlfn.XLOOKUP(AA$1&amp;$R70,$C$3:$C$1662&amp;$D$3:$D$1662,$E$3:$E$1662,0,0,1)</f>
        <v>1000</v>
      </c>
      <c r="AB70" s="2" cm="1">
        <f t="array" ref="AB70">_xlfn.XLOOKUP(AB$1&amp;$R70,$C$3:$C$1662&amp;$D$3:$D$1662,$E$3:$E$1662,0,0,1)</f>
        <v>2600</v>
      </c>
      <c r="AC70" s="2" cm="1">
        <f t="array" ref="AC70">_xlfn.XLOOKUP(AC$1&amp;$R70,$C$3:$C$1662&amp;$D$3:$D$1662,$E$3:$E$1662,0,0,1)</f>
        <v>500</v>
      </c>
      <c r="AM70" t="s">
        <v>951</v>
      </c>
      <c r="AN70" t="s">
        <v>881</v>
      </c>
      <c r="AO70">
        <v>717</v>
      </c>
      <c r="AP70">
        <v>719</v>
      </c>
      <c r="AQ70">
        <v>689</v>
      </c>
      <c r="AR70">
        <v>689</v>
      </c>
      <c r="AS70">
        <v>459300</v>
      </c>
      <c r="AU70" s="7" t="str">
        <f t="shared" si="10"/>
        <v/>
      </c>
      <c r="AV70" s="7">
        <f t="shared" si="11"/>
        <v>-2.9577464788732355E-2</v>
      </c>
    </row>
    <row r="71" spans="3:48" x14ac:dyDescent="0.4">
      <c r="C71" t="s">
        <v>804</v>
      </c>
      <c r="D71" t="s">
        <v>574</v>
      </c>
      <c r="E71">
        <v>500</v>
      </c>
      <c r="R71" t="s">
        <v>13</v>
      </c>
      <c r="S71" s="2">
        <f t="shared" si="8"/>
        <v>2490460</v>
      </c>
      <c r="T71" s="2">
        <f t="shared" si="9"/>
        <v>3561800</v>
      </c>
      <c r="U71" s="2">
        <f t="shared" si="9"/>
        <v>4598700</v>
      </c>
      <c r="V71" s="2">
        <f t="shared" si="9"/>
        <v>1380500</v>
      </c>
      <c r="W71" s="2">
        <f t="shared" si="9"/>
        <v>1807800</v>
      </c>
      <c r="X71" s="2">
        <f t="shared" si="9"/>
        <v>1103500</v>
      </c>
      <c r="Y71" s="2" cm="1">
        <f t="array" ref="Y71">_xlfn.XLOOKUP(Y$1&amp;$R71,$C$3:$C$1662&amp;$D$3:$D$1662,$E$3:$E$1662,0,0,1)</f>
        <v>17600</v>
      </c>
      <c r="Z71" s="2" cm="1">
        <f t="array" ref="Z71">_xlfn.XLOOKUP(Z$1&amp;$R71,$C$3:$C$1662&amp;$D$3:$D$1662,$E$3:$E$1662,0,0,1)</f>
        <v>31000</v>
      </c>
      <c r="AA71" s="2" cm="1">
        <f t="array" ref="AA71">_xlfn.XLOOKUP(AA$1&amp;$R71,$C$3:$C$1662&amp;$D$3:$D$1662,$E$3:$E$1662,0,0,1)</f>
        <v>1100</v>
      </c>
      <c r="AB71" s="2" cm="1">
        <f t="array" ref="AB71">_xlfn.XLOOKUP(AB$1&amp;$R71,$C$3:$C$1662&amp;$D$3:$D$1662,$E$3:$E$1662,0,0,1)</f>
        <v>1300</v>
      </c>
      <c r="AC71" s="2" cm="1">
        <f t="array" ref="AC71">_xlfn.XLOOKUP(AC$1&amp;$R71,$C$3:$C$1662&amp;$D$3:$D$1662,$E$3:$E$1662,0,0,1)</f>
        <v>9300</v>
      </c>
      <c r="AM71" t="s">
        <v>952</v>
      </c>
      <c r="AN71" t="s">
        <v>881</v>
      </c>
      <c r="AO71">
        <v>700</v>
      </c>
      <c r="AP71">
        <v>718</v>
      </c>
      <c r="AQ71">
        <v>687</v>
      </c>
      <c r="AR71">
        <v>701</v>
      </c>
      <c r="AS71">
        <v>446300</v>
      </c>
      <c r="AU71" s="7">
        <f t="shared" si="10"/>
        <v>1.7416545718432541E-2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9300</v>
      </c>
      <c r="R72" t="s">
        <v>87</v>
      </c>
      <c r="S72" s="2">
        <f t="shared" si="8"/>
        <v>2506580</v>
      </c>
      <c r="T72" s="2">
        <f t="shared" si="9"/>
        <v>3574200</v>
      </c>
      <c r="U72" s="2">
        <f t="shared" si="9"/>
        <v>4643700</v>
      </c>
      <c r="V72" s="2">
        <f t="shared" si="9"/>
        <v>1386100</v>
      </c>
      <c r="W72" s="2">
        <f t="shared" si="9"/>
        <v>1825000</v>
      </c>
      <c r="X72" s="2">
        <f t="shared" si="9"/>
        <v>1103900</v>
      </c>
      <c r="Y72" s="2" cm="1">
        <f t="array" ref="Y72">_xlfn.XLOOKUP(Y$1&amp;$R72,$C$3:$C$1662&amp;$D$3:$D$1662,$E$3:$E$1662,0,0,1)</f>
        <v>12400</v>
      </c>
      <c r="Z72" s="2" cm="1">
        <f t="array" ref="Z72">_xlfn.XLOOKUP(Z$1&amp;$R72,$C$3:$C$1662&amp;$D$3:$D$1662,$E$3:$E$1662,0,0,1)</f>
        <v>45000</v>
      </c>
      <c r="AA72" s="2" cm="1">
        <f t="array" ref="AA72">_xlfn.XLOOKUP(AA$1&amp;$R72,$C$3:$C$1662&amp;$D$3:$D$1662,$E$3:$E$1662,0,0,1)</f>
        <v>5600</v>
      </c>
      <c r="AB72" s="2" cm="1">
        <f t="array" ref="AB72">_xlfn.XLOOKUP(AB$1&amp;$R72,$C$3:$C$1662&amp;$D$3:$D$1662,$E$3:$E$1662,0,0,1)</f>
        <v>17200</v>
      </c>
      <c r="AC72" s="2" cm="1">
        <f t="array" ref="AC72">_xlfn.XLOOKUP(AC$1&amp;$R72,$C$3:$C$1662&amp;$D$3:$D$1662,$E$3:$E$1662,0,0,1)</f>
        <v>400</v>
      </c>
      <c r="AM72" t="s">
        <v>953</v>
      </c>
      <c r="AN72" t="s">
        <v>881</v>
      </c>
      <c r="AO72">
        <v>694</v>
      </c>
      <c r="AP72">
        <v>727</v>
      </c>
      <c r="AQ72">
        <v>690</v>
      </c>
      <c r="AR72">
        <v>707</v>
      </c>
      <c r="AS72">
        <v>594800</v>
      </c>
      <c r="AU72" s="7">
        <f t="shared" si="10"/>
        <v>8.5592011412267688E-3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400</v>
      </c>
      <c r="R73" t="s">
        <v>202</v>
      </c>
      <c r="S73" s="2">
        <f t="shared" si="8"/>
        <v>2516680</v>
      </c>
      <c r="T73" s="2">
        <f t="shared" si="9"/>
        <v>3586600</v>
      </c>
      <c r="U73" s="2">
        <f t="shared" si="9"/>
        <v>4668100</v>
      </c>
      <c r="V73" s="2">
        <f t="shared" si="9"/>
        <v>1389900</v>
      </c>
      <c r="W73" s="2">
        <f t="shared" si="9"/>
        <v>1830500</v>
      </c>
      <c r="X73" s="2">
        <f t="shared" si="9"/>
        <v>1108300</v>
      </c>
      <c r="Y73" s="2" cm="1">
        <f t="array" ref="Y73">_xlfn.XLOOKUP(Y$1&amp;$R73,$C$3:$C$1662&amp;$D$3:$D$1662,$E$3:$E$1662,0,0,1)</f>
        <v>12400</v>
      </c>
      <c r="Z73" s="2" cm="1">
        <f t="array" ref="Z73">_xlfn.XLOOKUP(Z$1&amp;$R73,$C$3:$C$1662&amp;$D$3:$D$1662,$E$3:$E$1662,0,0,1)</f>
        <v>24400</v>
      </c>
      <c r="AA73" s="2" cm="1">
        <f t="array" ref="AA73">_xlfn.XLOOKUP(AA$1&amp;$R73,$C$3:$C$1662&amp;$D$3:$D$1662,$E$3:$E$1662,0,0,1)</f>
        <v>3800</v>
      </c>
      <c r="AB73" s="2" cm="1">
        <f t="array" ref="AB73">_xlfn.XLOOKUP(AB$1&amp;$R73,$C$3:$C$1662&amp;$D$3:$D$1662,$E$3:$E$1662,0,0,1)</f>
        <v>5500</v>
      </c>
      <c r="AC73" s="2" cm="1">
        <f t="array" ref="AC73">_xlfn.XLOOKUP(AC$1&amp;$R73,$C$3:$C$1662&amp;$D$3:$D$1662,$E$3:$E$1662,0,0,1)</f>
        <v>4400</v>
      </c>
      <c r="AM73" t="s">
        <v>954</v>
      </c>
      <c r="AN73" t="s">
        <v>881</v>
      </c>
      <c r="AO73">
        <v>707</v>
      </c>
      <c r="AP73">
        <v>721</v>
      </c>
      <c r="AQ73">
        <v>701</v>
      </c>
      <c r="AR73">
        <v>716</v>
      </c>
      <c r="AS73">
        <v>398900</v>
      </c>
      <c r="AU73" s="7">
        <f t="shared" si="10"/>
        <v>1.2729844413012836E-2</v>
      </c>
      <c r="AV73" s="7" t="str">
        <f t="shared" si="11"/>
        <v/>
      </c>
    </row>
    <row r="74" spans="3:48" x14ac:dyDescent="0.4">
      <c r="C74" t="s">
        <v>804</v>
      </c>
      <c r="D74" t="s">
        <v>577</v>
      </c>
      <c r="E74">
        <v>4400</v>
      </c>
      <c r="R74" t="s">
        <v>86</v>
      </c>
      <c r="S74" s="2">
        <f t="shared" si="8"/>
        <v>2525260</v>
      </c>
      <c r="T74" s="2">
        <f t="shared" si="9"/>
        <v>3594300</v>
      </c>
      <c r="U74" s="2">
        <f t="shared" si="9"/>
        <v>4693500</v>
      </c>
      <c r="V74" s="2">
        <f t="shared" si="9"/>
        <v>1390200</v>
      </c>
      <c r="W74" s="2">
        <f t="shared" si="9"/>
        <v>1838300</v>
      </c>
      <c r="X74" s="2">
        <f t="shared" si="9"/>
        <v>1110000</v>
      </c>
      <c r="Y74" s="2" cm="1">
        <f t="array" ref="Y74">_xlfn.XLOOKUP(Y$1&amp;$R74,$C$3:$C$1662&amp;$D$3:$D$1662,$E$3:$E$1662,0,0,1)</f>
        <v>7700</v>
      </c>
      <c r="Z74" s="2" cm="1">
        <f t="array" ref="Z74">_xlfn.XLOOKUP(Z$1&amp;$R74,$C$3:$C$1662&amp;$D$3:$D$1662,$E$3:$E$1662,0,0,1)</f>
        <v>25400</v>
      </c>
      <c r="AA74" s="2" cm="1">
        <f t="array" ref="AA74">_xlfn.XLOOKUP(AA$1&amp;$R74,$C$3:$C$1662&amp;$D$3:$D$1662,$E$3:$E$1662,0,0,1)</f>
        <v>300</v>
      </c>
      <c r="AB74" s="2" cm="1">
        <f t="array" ref="AB74">_xlfn.XLOOKUP(AB$1&amp;$R74,$C$3:$C$1662&amp;$D$3:$D$1662,$E$3:$E$1662,0,0,1)</f>
        <v>7800</v>
      </c>
      <c r="AC74" s="2" cm="1">
        <f t="array" ref="AC74">_xlfn.XLOOKUP(AC$1&amp;$R74,$C$3:$C$1662&amp;$D$3:$D$1662,$E$3:$E$1662,0,0,1)</f>
        <v>1700</v>
      </c>
      <c r="AM74" t="s">
        <v>955</v>
      </c>
      <c r="AN74" t="s">
        <v>881</v>
      </c>
      <c r="AO74">
        <v>716</v>
      </c>
      <c r="AP74">
        <v>717</v>
      </c>
      <c r="AQ74">
        <v>664</v>
      </c>
      <c r="AR74">
        <v>690</v>
      </c>
      <c r="AS74">
        <v>982600</v>
      </c>
      <c r="AU74" s="7" t="str">
        <f t="shared" si="10"/>
        <v/>
      </c>
      <c r="AV74" s="7">
        <f t="shared" si="11"/>
        <v>-3.6312849162011163E-2</v>
      </c>
    </row>
    <row r="75" spans="3:48" x14ac:dyDescent="0.4">
      <c r="C75" t="s">
        <v>804</v>
      </c>
      <c r="D75" t="s">
        <v>578</v>
      </c>
      <c r="E75">
        <v>1700</v>
      </c>
      <c r="R75" t="s">
        <v>289</v>
      </c>
      <c r="S75" s="2">
        <f t="shared" si="8"/>
        <v>2549180</v>
      </c>
      <c r="T75" s="2">
        <f t="shared" si="9"/>
        <v>3617400</v>
      </c>
      <c r="U75" s="2">
        <f t="shared" si="9"/>
        <v>4774700</v>
      </c>
      <c r="V75" s="2">
        <f t="shared" si="9"/>
        <v>1392400</v>
      </c>
      <c r="W75" s="2">
        <f t="shared" si="9"/>
        <v>1849700</v>
      </c>
      <c r="X75" s="2">
        <f t="shared" si="9"/>
        <v>1111700</v>
      </c>
      <c r="Y75" s="2" cm="1">
        <f t="array" ref="Y75">_xlfn.XLOOKUP(Y$1&amp;$R75,$C$3:$C$1662&amp;$D$3:$D$1662,$E$3:$E$1662,0,0,1)</f>
        <v>23100</v>
      </c>
      <c r="Z75" s="2" cm="1">
        <f t="array" ref="Z75">_xlfn.XLOOKUP(Z$1&amp;$R75,$C$3:$C$1662&amp;$D$3:$D$1662,$E$3:$E$1662,0,0,1)</f>
        <v>81200</v>
      </c>
      <c r="AA75" s="2" cm="1">
        <f t="array" ref="AA75">_xlfn.XLOOKUP(AA$1&amp;$R75,$C$3:$C$1662&amp;$D$3:$D$1662,$E$3:$E$1662,0,0,1)</f>
        <v>2200</v>
      </c>
      <c r="AB75" s="2" cm="1">
        <f t="array" ref="AB75">_xlfn.XLOOKUP(AB$1&amp;$R75,$C$3:$C$1662&amp;$D$3:$D$1662,$E$3:$E$1662,0,0,1)</f>
        <v>11400</v>
      </c>
      <c r="AC75" s="2" cm="1">
        <f t="array" ref="AC75">_xlfn.XLOOKUP(AC$1&amp;$R75,$C$3:$C$1662&amp;$D$3:$D$1662,$E$3:$E$1662,0,0,1)</f>
        <v>1700</v>
      </c>
      <c r="AM75" t="s">
        <v>956</v>
      </c>
      <c r="AN75" t="s">
        <v>881</v>
      </c>
      <c r="AO75">
        <v>621</v>
      </c>
      <c r="AP75">
        <v>672</v>
      </c>
      <c r="AQ75">
        <v>590</v>
      </c>
      <c r="AR75">
        <v>607</v>
      </c>
      <c r="AS75">
        <v>3635500</v>
      </c>
      <c r="AU75" s="7" t="str">
        <f t="shared" si="10"/>
        <v/>
      </c>
      <c r="AV75" s="7">
        <f t="shared" si="11"/>
        <v>-0.12028985507246381</v>
      </c>
    </row>
    <row r="76" spans="3:48" x14ac:dyDescent="0.4">
      <c r="C76" t="s">
        <v>804</v>
      </c>
      <c r="D76" t="s">
        <v>579</v>
      </c>
      <c r="E76">
        <v>1700</v>
      </c>
      <c r="R76" t="s">
        <v>295</v>
      </c>
      <c r="S76" s="2">
        <f t="shared" si="8"/>
        <v>2573920</v>
      </c>
      <c r="T76" s="2">
        <f t="shared" si="9"/>
        <v>3623700</v>
      </c>
      <c r="U76" s="2">
        <f t="shared" si="9"/>
        <v>4841900</v>
      </c>
      <c r="V76" s="2">
        <f t="shared" si="9"/>
        <v>1429500</v>
      </c>
      <c r="W76" s="2">
        <f t="shared" si="9"/>
        <v>1858300</v>
      </c>
      <c r="X76" s="2">
        <f t="shared" si="9"/>
        <v>1116200</v>
      </c>
      <c r="Y76" s="2" cm="1">
        <f t="array" ref="Y76">_xlfn.XLOOKUP(Y$1&amp;$R76,$C$3:$C$1662&amp;$D$3:$D$1662,$E$3:$E$1662,0,0,1)</f>
        <v>6300</v>
      </c>
      <c r="Z76" s="2" cm="1">
        <f t="array" ref="Z76">_xlfn.XLOOKUP(Z$1&amp;$R76,$C$3:$C$1662&amp;$D$3:$D$1662,$E$3:$E$1662,0,0,1)</f>
        <v>67200</v>
      </c>
      <c r="AA76" s="2" cm="1">
        <f t="array" ref="AA76">_xlfn.XLOOKUP(AA$1&amp;$R76,$C$3:$C$1662&amp;$D$3:$D$1662,$E$3:$E$1662,0,0,1)</f>
        <v>37100</v>
      </c>
      <c r="AB76" s="2" cm="1">
        <f t="array" ref="AB76">_xlfn.XLOOKUP(AB$1&amp;$R76,$C$3:$C$1662&amp;$D$3:$D$1662,$E$3:$E$1662,0,0,1)</f>
        <v>8600</v>
      </c>
      <c r="AC76" s="2" cm="1">
        <f t="array" ref="AC76">_xlfn.XLOOKUP(AC$1&amp;$R76,$C$3:$C$1662&amp;$D$3:$D$1662,$E$3:$E$1662,0,0,1)</f>
        <v>4500</v>
      </c>
      <c r="AM76" t="s">
        <v>957</v>
      </c>
      <c r="AN76" t="s">
        <v>881</v>
      </c>
      <c r="AO76">
        <v>598</v>
      </c>
      <c r="AP76">
        <v>611</v>
      </c>
      <c r="AQ76">
        <v>559</v>
      </c>
      <c r="AR76">
        <v>597</v>
      </c>
      <c r="AS76">
        <v>1739300</v>
      </c>
      <c r="AU76" s="7" t="str">
        <f t="shared" si="10"/>
        <v/>
      </c>
      <c r="AV76" s="7">
        <f t="shared" si="11"/>
        <v>-1.6474464579901205E-2</v>
      </c>
    </row>
    <row r="77" spans="3:48" x14ac:dyDescent="0.4">
      <c r="C77" t="s">
        <v>804</v>
      </c>
      <c r="D77" t="s">
        <v>580</v>
      </c>
      <c r="E77">
        <v>4500</v>
      </c>
      <c r="R77" t="s">
        <v>103</v>
      </c>
      <c r="S77" s="2">
        <f t="shared" si="8"/>
        <v>2595580</v>
      </c>
      <c r="T77" s="2">
        <f t="shared" si="9"/>
        <v>3633000</v>
      </c>
      <c r="U77" s="2">
        <f t="shared" si="9"/>
        <v>4930800</v>
      </c>
      <c r="V77" s="2">
        <f t="shared" si="9"/>
        <v>1435000</v>
      </c>
      <c r="W77" s="2">
        <f t="shared" si="9"/>
        <v>1859900</v>
      </c>
      <c r="X77" s="2">
        <f t="shared" si="9"/>
        <v>1119200</v>
      </c>
      <c r="Y77" s="2" cm="1">
        <f t="array" ref="Y77">_xlfn.XLOOKUP(Y$1&amp;$R77,$C$3:$C$1662&amp;$D$3:$D$1662,$E$3:$E$1662,0,0,1)</f>
        <v>9300</v>
      </c>
      <c r="Z77" s="2" cm="1">
        <f t="array" ref="Z77">_xlfn.XLOOKUP(Z$1&amp;$R77,$C$3:$C$1662&amp;$D$3:$D$1662,$E$3:$E$1662,0,0,1)</f>
        <v>88900</v>
      </c>
      <c r="AA77" s="2" cm="1">
        <f t="array" ref="AA77">_xlfn.XLOOKUP(AA$1&amp;$R77,$C$3:$C$1662&amp;$D$3:$D$1662,$E$3:$E$1662,0,0,1)</f>
        <v>5500</v>
      </c>
      <c r="AB77" s="2" cm="1">
        <f t="array" ref="AB77">_xlfn.XLOOKUP(AB$1&amp;$R77,$C$3:$C$1662&amp;$D$3:$D$1662,$E$3:$E$1662,0,0,1)</f>
        <v>1600</v>
      </c>
      <c r="AC77" s="2" cm="1">
        <f t="array" ref="AC77">_xlfn.XLOOKUP(AC$1&amp;$R77,$C$3:$C$1662&amp;$D$3:$D$1662,$E$3:$E$1662,0,0,1)</f>
        <v>3000</v>
      </c>
      <c r="AM77" t="s">
        <v>958</v>
      </c>
      <c r="AN77" t="s">
        <v>881</v>
      </c>
      <c r="AO77">
        <v>597</v>
      </c>
      <c r="AP77">
        <v>614</v>
      </c>
      <c r="AQ77">
        <v>594</v>
      </c>
      <c r="AR77">
        <v>606</v>
      </c>
      <c r="AS77">
        <v>755000</v>
      </c>
      <c r="AU77" s="7">
        <f t="shared" si="10"/>
        <v>1.5075376884422065E-2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3000</v>
      </c>
      <c r="R78" t="s">
        <v>140</v>
      </c>
      <c r="S78" s="2">
        <f t="shared" si="8"/>
        <v>2636120</v>
      </c>
      <c r="T78" s="2">
        <f t="shared" si="9"/>
        <v>3655200</v>
      </c>
      <c r="U78" s="2">
        <f t="shared" si="9"/>
        <v>5002800</v>
      </c>
      <c r="V78" s="2">
        <f t="shared" si="9"/>
        <v>1441300</v>
      </c>
      <c r="W78" s="2">
        <f t="shared" si="9"/>
        <v>1958200</v>
      </c>
      <c r="X78" s="2">
        <f t="shared" si="9"/>
        <v>1123100</v>
      </c>
      <c r="Y78" s="2" cm="1">
        <f t="array" ref="Y78">_xlfn.XLOOKUP(Y$1&amp;$R78,$C$3:$C$1662&amp;$D$3:$D$1662,$E$3:$E$1662,0,0,1)</f>
        <v>22200</v>
      </c>
      <c r="Z78" s="2" cm="1">
        <f t="array" ref="Z78">_xlfn.XLOOKUP(Z$1&amp;$R78,$C$3:$C$1662&amp;$D$3:$D$1662,$E$3:$E$1662,0,0,1)</f>
        <v>72000</v>
      </c>
      <c r="AA78" s="2" cm="1">
        <f t="array" ref="AA78">_xlfn.XLOOKUP(AA$1&amp;$R78,$C$3:$C$1662&amp;$D$3:$D$1662,$E$3:$E$1662,0,0,1)</f>
        <v>6300</v>
      </c>
      <c r="AB78" s="2" cm="1">
        <f t="array" ref="AB78">_xlfn.XLOOKUP(AB$1&amp;$R78,$C$3:$C$1662&amp;$D$3:$D$1662,$E$3:$E$1662,0,0,1)</f>
        <v>98300</v>
      </c>
      <c r="AC78" s="2" cm="1">
        <f t="array" ref="AC78">_xlfn.XLOOKUP(AC$1&amp;$R78,$C$3:$C$1662&amp;$D$3:$D$1662,$E$3:$E$1662,0,0,1)</f>
        <v>3900</v>
      </c>
      <c r="AM78" t="s">
        <v>959</v>
      </c>
      <c r="AN78" t="s">
        <v>881</v>
      </c>
      <c r="AO78">
        <v>587</v>
      </c>
      <c r="AP78">
        <v>602</v>
      </c>
      <c r="AQ78">
        <v>579</v>
      </c>
      <c r="AR78">
        <v>594</v>
      </c>
      <c r="AS78">
        <v>984000</v>
      </c>
      <c r="AU78" s="7" t="str">
        <f t="shared" si="10"/>
        <v/>
      </c>
      <c r="AV78" s="7">
        <f t="shared" si="11"/>
        <v>-1.980198019801982E-2</v>
      </c>
    </row>
    <row r="79" spans="3:48" x14ac:dyDescent="0.4">
      <c r="C79" t="s">
        <v>804</v>
      </c>
      <c r="D79" t="s">
        <v>582</v>
      </c>
      <c r="E79">
        <v>3900</v>
      </c>
      <c r="R79" t="s">
        <v>134</v>
      </c>
      <c r="S79" s="2">
        <f t="shared" si="8"/>
        <v>2658180</v>
      </c>
      <c r="T79" s="2">
        <f t="shared" si="9"/>
        <v>3690400</v>
      </c>
      <c r="U79" s="2">
        <f t="shared" si="9"/>
        <v>5021800</v>
      </c>
      <c r="V79" s="2">
        <f t="shared" si="9"/>
        <v>1453700</v>
      </c>
      <c r="W79" s="2">
        <f t="shared" si="9"/>
        <v>1989800</v>
      </c>
      <c r="X79" s="2">
        <f t="shared" si="9"/>
        <v>1135200</v>
      </c>
      <c r="Y79" s="2" cm="1">
        <f t="array" ref="Y79">_xlfn.XLOOKUP(Y$1&amp;$R79,$C$3:$C$1662&amp;$D$3:$D$1662,$E$3:$E$1662,0,0,1)</f>
        <v>35200</v>
      </c>
      <c r="Z79" s="2" cm="1">
        <f t="array" ref="Z79">_xlfn.XLOOKUP(Z$1&amp;$R79,$C$3:$C$1662&amp;$D$3:$D$1662,$E$3:$E$1662,0,0,1)</f>
        <v>19000</v>
      </c>
      <c r="AA79" s="2" cm="1">
        <f t="array" ref="AA79">_xlfn.XLOOKUP(AA$1&amp;$R79,$C$3:$C$1662&amp;$D$3:$D$1662,$E$3:$E$1662,0,0,1)</f>
        <v>12400</v>
      </c>
      <c r="AB79" s="2" cm="1">
        <f t="array" ref="AB79">_xlfn.XLOOKUP(AB$1&amp;$R79,$C$3:$C$1662&amp;$D$3:$D$1662,$E$3:$E$1662,0,0,1)</f>
        <v>31600</v>
      </c>
      <c r="AC79" s="2" cm="1">
        <f t="array" ref="AC79">_xlfn.XLOOKUP(AC$1&amp;$R79,$C$3:$C$1662&amp;$D$3:$D$1662,$E$3:$E$1662,0,0,1)</f>
        <v>12100</v>
      </c>
      <c r="AM79" t="s">
        <v>960</v>
      </c>
      <c r="AN79" t="s">
        <v>881</v>
      </c>
      <c r="AO79">
        <v>590</v>
      </c>
      <c r="AP79">
        <v>612</v>
      </c>
      <c r="AQ79">
        <v>581</v>
      </c>
      <c r="AR79">
        <v>611</v>
      </c>
      <c r="AS79">
        <v>648000</v>
      </c>
      <c r="AU79" s="7">
        <f t="shared" si="10"/>
        <v>2.8619528619528545E-2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12100</v>
      </c>
      <c r="R80" t="s">
        <v>116</v>
      </c>
      <c r="S80" s="2">
        <f t="shared" si="8"/>
        <v>2672080</v>
      </c>
      <c r="T80" s="2">
        <f t="shared" si="9"/>
        <v>3718100</v>
      </c>
      <c r="U80" s="2">
        <f t="shared" si="9"/>
        <v>5029800</v>
      </c>
      <c r="V80" s="2">
        <f t="shared" si="9"/>
        <v>1459000</v>
      </c>
      <c r="W80" s="2">
        <f t="shared" si="9"/>
        <v>2014100</v>
      </c>
      <c r="X80" s="2">
        <f t="shared" si="9"/>
        <v>1139400</v>
      </c>
      <c r="Y80" s="2" cm="1">
        <f t="array" ref="Y80">_xlfn.XLOOKUP(Y$1&amp;$R80,$C$3:$C$1662&amp;$D$3:$D$1662,$E$3:$E$1662,0,0,1)</f>
        <v>27700</v>
      </c>
      <c r="Z80" s="2" cm="1">
        <f t="array" ref="Z80">_xlfn.XLOOKUP(Z$1&amp;$R80,$C$3:$C$1662&amp;$D$3:$D$1662,$E$3:$E$1662,0,0,1)</f>
        <v>8000</v>
      </c>
      <c r="AA80" s="2" cm="1">
        <f t="array" ref="AA80">_xlfn.XLOOKUP(AA$1&amp;$R80,$C$3:$C$1662&amp;$D$3:$D$1662,$E$3:$E$1662,0,0,1)</f>
        <v>5300</v>
      </c>
      <c r="AB80" s="2" cm="1">
        <f t="array" ref="AB80">_xlfn.XLOOKUP(AB$1&amp;$R80,$C$3:$C$1662&amp;$D$3:$D$1662,$E$3:$E$1662,0,0,1)</f>
        <v>24300</v>
      </c>
      <c r="AC80" s="2" cm="1">
        <f t="array" ref="AC80">_xlfn.XLOOKUP(AC$1&amp;$R80,$C$3:$C$1662&amp;$D$3:$D$1662,$E$3:$E$1662,0,0,1)</f>
        <v>4200</v>
      </c>
      <c r="AM80" t="s">
        <v>961</v>
      </c>
      <c r="AN80" t="s">
        <v>881</v>
      </c>
      <c r="AO80">
        <v>615</v>
      </c>
      <c r="AP80">
        <v>618</v>
      </c>
      <c r="AQ80">
        <v>594</v>
      </c>
      <c r="AR80">
        <v>601</v>
      </c>
      <c r="AS80">
        <v>399200</v>
      </c>
      <c r="AU80" s="7" t="str">
        <f t="shared" si="10"/>
        <v/>
      </c>
      <c r="AV80" s="7">
        <f t="shared" si="11"/>
        <v>-1.6366612111292977E-2</v>
      </c>
    </row>
    <row r="81" spans="3:48" x14ac:dyDescent="0.4">
      <c r="C81" t="s">
        <v>804</v>
      </c>
      <c r="D81" t="s">
        <v>584</v>
      </c>
      <c r="E81">
        <v>4200</v>
      </c>
      <c r="R81" t="s">
        <v>132</v>
      </c>
      <c r="S81" s="2">
        <f t="shared" si="8"/>
        <v>2677740</v>
      </c>
      <c r="T81" s="2">
        <f t="shared" si="9"/>
        <v>3726300</v>
      </c>
      <c r="U81" s="2">
        <f t="shared" si="9"/>
        <v>5039100</v>
      </c>
      <c r="V81" s="2">
        <f t="shared" si="9"/>
        <v>1461500</v>
      </c>
      <c r="W81" s="2">
        <f t="shared" si="9"/>
        <v>2022100</v>
      </c>
      <c r="X81" s="2">
        <f t="shared" si="9"/>
        <v>1139700</v>
      </c>
      <c r="Y81" s="2" cm="1">
        <f t="array" ref="Y81">_xlfn.XLOOKUP(Y$1&amp;$R81,$C$3:$C$1662&amp;$D$3:$D$1662,$E$3:$E$1662,0,0,1)</f>
        <v>8200</v>
      </c>
      <c r="Z81" s="2" cm="1">
        <f t="array" ref="Z81">_xlfn.XLOOKUP(Z$1&amp;$R81,$C$3:$C$1662&amp;$D$3:$D$1662,$E$3:$E$1662,0,0,1)</f>
        <v>9300</v>
      </c>
      <c r="AA81" s="2" cm="1">
        <f t="array" ref="AA81">_xlfn.XLOOKUP(AA$1&amp;$R81,$C$3:$C$1662&amp;$D$3:$D$1662,$E$3:$E$1662,0,0,1)</f>
        <v>2500</v>
      </c>
      <c r="AB81" s="2" cm="1">
        <f t="array" ref="AB81">_xlfn.XLOOKUP(AB$1&amp;$R81,$C$3:$C$1662&amp;$D$3:$D$1662,$E$3:$E$1662,0,0,1)</f>
        <v>8000</v>
      </c>
      <c r="AC81" s="2" cm="1">
        <f t="array" ref="AC81">_xlfn.XLOOKUP(AC$1&amp;$R81,$C$3:$C$1662&amp;$D$3:$D$1662,$E$3:$E$1662,0,0,1)</f>
        <v>300</v>
      </c>
      <c r="AM81" t="s">
        <v>962</v>
      </c>
      <c r="AN81" t="s">
        <v>881</v>
      </c>
      <c r="AO81">
        <v>600</v>
      </c>
      <c r="AP81">
        <v>602</v>
      </c>
      <c r="AQ81">
        <v>587</v>
      </c>
      <c r="AR81">
        <v>593</v>
      </c>
      <c r="AS81">
        <v>542000</v>
      </c>
      <c r="AU81" s="7" t="str">
        <f t="shared" si="10"/>
        <v/>
      </c>
      <c r="AV81" s="7">
        <f t="shared" si="11"/>
        <v>-1.3311148086522451E-2</v>
      </c>
    </row>
    <row r="82" spans="3:48" x14ac:dyDescent="0.4">
      <c r="C82" t="s">
        <v>804</v>
      </c>
      <c r="D82" t="s">
        <v>585</v>
      </c>
      <c r="E82">
        <v>300</v>
      </c>
      <c r="R82" t="s">
        <v>296</v>
      </c>
      <c r="S82" s="2">
        <f t="shared" si="8"/>
        <v>2698760</v>
      </c>
      <c r="T82" s="2">
        <f t="shared" si="9"/>
        <v>3763900</v>
      </c>
      <c r="U82" s="2">
        <f t="shared" si="9"/>
        <v>5056100</v>
      </c>
      <c r="V82" s="2">
        <f t="shared" si="9"/>
        <v>1466900</v>
      </c>
      <c r="W82" s="2">
        <f t="shared" si="9"/>
        <v>2053100</v>
      </c>
      <c r="X82" s="2">
        <f t="shared" si="9"/>
        <v>1153800</v>
      </c>
      <c r="Y82" s="2" cm="1">
        <f t="array" ref="Y82">_xlfn.XLOOKUP(Y$1&amp;$R82,$C$3:$C$1662&amp;$D$3:$D$1662,$E$3:$E$1662,0,0,1)</f>
        <v>37600</v>
      </c>
      <c r="Z82" s="2" cm="1">
        <f t="array" ref="Z82">_xlfn.XLOOKUP(Z$1&amp;$R82,$C$3:$C$1662&amp;$D$3:$D$1662,$E$3:$E$1662,0,0,1)</f>
        <v>17000</v>
      </c>
      <c r="AA82" s="2" cm="1">
        <f t="array" ref="AA82">_xlfn.XLOOKUP(AA$1&amp;$R82,$C$3:$C$1662&amp;$D$3:$D$1662,$E$3:$E$1662,0,0,1)</f>
        <v>5400</v>
      </c>
      <c r="AB82" s="2" cm="1">
        <f t="array" ref="AB82">_xlfn.XLOOKUP(AB$1&amp;$R82,$C$3:$C$1662&amp;$D$3:$D$1662,$E$3:$E$1662,0,0,1)</f>
        <v>31000</v>
      </c>
      <c r="AC82" s="2" cm="1">
        <f t="array" ref="AC82">_xlfn.XLOOKUP(AC$1&amp;$R82,$C$3:$C$1662&amp;$D$3:$D$1662,$E$3:$E$1662,0,0,1)</f>
        <v>14100</v>
      </c>
      <c r="AM82" t="s">
        <v>963</v>
      </c>
      <c r="AN82" t="s">
        <v>881</v>
      </c>
      <c r="AO82">
        <v>595</v>
      </c>
      <c r="AP82">
        <v>595</v>
      </c>
      <c r="AQ82">
        <v>567</v>
      </c>
      <c r="AR82">
        <v>574</v>
      </c>
      <c r="AS82">
        <v>707700</v>
      </c>
      <c r="AU82" s="7" t="str">
        <f t="shared" si="10"/>
        <v/>
      </c>
      <c r="AV82" s="7">
        <f t="shared" si="11"/>
        <v>-3.204047217537942E-2</v>
      </c>
    </row>
    <row r="83" spans="3:48" x14ac:dyDescent="0.4">
      <c r="C83" t="s">
        <v>804</v>
      </c>
      <c r="D83" t="s">
        <v>586</v>
      </c>
      <c r="E83">
        <v>14100</v>
      </c>
      <c r="R83" t="s">
        <v>94</v>
      </c>
      <c r="S83" s="2">
        <f t="shared" si="8"/>
        <v>2710140</v>
      </c>
      <c r="T83" s="2">
        <f t="shared" si="9"/>
        <v>3781600</v>
      </c>
      <c r="U83" s="2">
        <f t="shared" si="9"/>
        <v>5071400</v>
      </c>
      <c r="V83" s="2">
        <f t="shared" si="9"/>
        <v>1471200</v>
      </c>
      <c r="W83" s="2">
        <f t="shared" si="9"/>
        <v>2070500</v>
      </c>
      <c r="X83" s="2">
        <f t="shared" si="9"/>
        <v>1156000</v>
      </c>
      <c r="Y83" s="2" cm="1">
        <f t="array" ref="Y83">_xlfn.XLOOKUP(Y$1&amp;$R83,$C$3:$C$1662&amp;$D$3:$D$1662,$E$3:$E$1662,0,0,1)</f>
        <v>17700</v>
      </c>
      <c r="Z83" s="2" cm="1">
        <f t="array" ref="Z83">_xlfn.XLOOKUP(Z$1&amp;$R83,$C$3:$C$1662&amp;$D$3:$D$1662,$E$3:$E$1662,0,0,1)</f>
        <v>15300</v>
      </c>
      <c r="AA83" s="2" cm="1">
        <f t="array" ref="AA83">_xlfn.XLOOKUP(AA$1&amp;$R83,$C$3:$C$1662&amp;$D$3:$D$1662,$E$3:$E$1662,0,0,1)</f>
        <v>4300</v>
      </c>
      <c r="AB83" s="2" cm="1">
        <f t="array" ref="AB83">_xlfn.XLOOKUP(AB$1&amp;$R83,$C$3:$C$1662&amp;$D$3:$D$1662,$E$3:$E$1662,0,0,1)</f>
        <v>17400</v>
      </c>
      <c r="AC83" s="2" cm="1">
        <f t="array" ref="AC83">_xlfn.XLOOKUP(AC$1&amp;$R83,$C$3:$C$1662&amp;$D$3:$D$1662,$E$3:$E$1662,0,0,1)</f>
        <v>2200</v>
      </c>
      <c r="AM83" t="s">
        <v>964</v>
      </c>
      <c r="AN83" t="s">
        <v>881</v>
      </c>
      <c r="AO83">
        <v>577</v>
      </c>
      <c r="AP83">
        <v>612</v>
      </c>
      <c r="AQ83">
        <v>570</v>
      </c>
      <c r="AR83">
        <v>601</v>
      </c>
      <c r="AS83">
        <v>833500</v>
      </c>
      <c r="AU83" s="7">
        <f t="shared" si="10"/>
        <v>4.7038327526132351E-2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2200</v>
      </c>
      <c r="R84" t="s">
        <v>93</v>
      </c>
      <c r="S84" s="2">
        <f t="shared" si="8"/>
        <v>2719200</v>
      </c>
      <c r="T84" s="2">
        <f t="shared" ref="T84:X99" si="12">T83+Y84</f>
        <v>3791100</v>
      </c>
      <c r="U84" s="2">
        <f t="shared" si="12"/>
        <v>5094000</v>
      </c>
      <c r="V84" s="2">
        <f t="shared" si="12"/>
        <v>1473200</v>
      </c>
      <c r="W84" s="2">
        <f t="shared" si="12"/>
        <v>2080700</v>
      </c>
      <c r="X84" s="2">
        <f t="shared" si="12"/>
        <v>1157000</v>
      </c>
      <c r="Y84" s="2" cm="1">
        <f t="array" ref="Y84">_xlfn.XLOOKUP(Y$1&amp;$R84,$C$3:$C$1662&amp;$D$3:$D$1662,$E$3:$E$1662,0,0,1)</f>
        <v>9500</v>
      </c>
      <c r="Z84" s="2" cm="1">
        <f t="array" ref="Z84">_xlfn.XLOOKUP(Z$1&amp;$R84,$C$3:$C$1662&amp;$D$3:$D$1662,$E$3:$E$1662,0,0,1)</f>
        <v>22600</v>
      </c>
      <c r="AA84" s="2" cm="1">
        <f t="array" ref="AA84">_xlfn.XLOOKUP(AA$1&amp;$R84,$C$3:$C$1662&amp;$D$3:$D$1662,$E$3:$E$1662,0,0,1)</f>
        <v>2000</v>
      </c>
      <c r="AB84" s="2" cm="1">
        <f t="array" ref="AB84">_xlfn.XLOOKUP(AB$1&amp;$R84,$C$3:$C$1662&amp;$D$3:$D$1662,$E$3:$E$1662,0,0,1)</f>
        <v>10200</v>
      </c>
      <c r="AC84" s="2" cm="1">
        <f t="array" ref="AC84">_xlfn.XLOOKUP(AC$1&amp;$R84,$C$3:$C$1662&amp;$D$3:$D$1662,$E$3:$E$1662,0,0,1)</f>
        <v>1000</v>
      </c>
      <c r="AM84" t="s">
        <v>965</v>
      </c>
      <c r="AN84" t="s">
        <v>881</v>
      </c>
      <c r="AO84">
        <v>619</v>
      </c>
      <c r="AP84">
        <v>665</v>
      </c>
      <c r="AQ84">
        <v>614</v>
      </c>
      <c r="AR84">
        <v>626</v>
      </c>
      <c r="AS84">
        <v>1460600</v>
      </c>
      <c r="AU84" s="7">
        <f t="shared" si="10"/>
        <v>4.1597337770382659E-2</v>
      </c>
      <c r="AV84" s="7" t="str">
        <f t="shared" si="11"/>
        <v/>
      </c>
    </row>
    <row r="85" spans="3:48" x14ac:dyDescent="0.4">
      <c r="C85" t="s">
        <v>804</v>
      </c>
      <c r="D85" t="s">
        <v>588</v>
      </c>
      <c r="E85">
        <v>1000</v>
      </c>
      <c r="R85" t="s">
        <v>229</v>
      </c>
      <c r="S85" s="2">
        <f t="shared" si="8"/>
        <v>2727780</v>
      </c>
      <c r="T85" s="2">
        <f t="shared" si="12"/>
        <v>3811500</v>
      </c>
      <c r="U85" s="2">
        <f t="shared" si="12"/>
        <v>5098700</v>
      </c>
      <c r="V85" s="2">
        <f t="shared" si="12"/>
        <v>1476900</v>
      </c>
      <c r="W85" s="2">
        <f t="shared" si="12"/>
        <v>2091300</v>
      </c>
      <c r="X85" s="2">
        <f t="shared" si="12"/>
        <v>1160500</v>
      </c>
      <c r="Y85" s="2" cm="1">
        <f t="array" ref="Y85">_xlfn.XLOOKUP(Y$1&amp;$R85,$C$3:$C$1662&amp;$D$3:$D$1662,$E$3:$E$1662,0,0,1)</f>
        <v>20400</v>
      </c>
      <c r="Z85" s="2" cm="1">
        <f t="array" ref="Z85">_xlfn.XLOOKUP(Z$1&amp;$R85,$C$3:$C$1662&amp;$D$3:$D$1662,$E$3:$E$1662,0,0,1)</f>
        <v>4700</v>
      </c>
      <c r="AA85" s="2" cm="1">
        <f t="array" ref="AA85">_xlfn.XLOOKUP(AA$1&amp;$R85,$C$3:$C$1662&amp;$D$3:$D$1662,$E$3:$E$1662,0,0,1)</f>
        <v>3700</v>
      </c>
      <c r="AB85" s="2" cm="1">
        <f t="array" ref="AB85">_xlfn.XLOOKUP(AB$1&amp;$R85,$C$3:$C$1662&amp;$D$3:$D$1662,$E$3:$E$1662,0,0,1)</f>
        <v>10600</v>
      </c>
      <c r="AC85" s="2" cm="1">
        <f t="array" ref="AC85">_xlfn.XLOOKUP(AC$1&amp;$R85,$C$3:$C$1662&amp;$D$3:$D$1662,$E$3:$E$1662,0,0,1)</f>
        <v>3500</v>
      </c>
      <c r="AM85" t="s">
        <v>966</v>
      </c>
      <c r="AN85" t="s">
        <v>881</v>
      </c>
      <c r="AO85">
        <v>619</v>
      </c>
      <c r="AP85">
        <v>681</v>
      </c>
      <c r="AQ85">
        <v>615</v>
      </c>
      <c r="AR85">
        <v>678</v>
      </c>
      <c r="AS85">
        <v>1155300</v>
      </c>
      <c r="AU85" s="7">
        <f t="shared" si="10"/>
        <v>8.3067092651757157E-2</v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3500</v>
      </c>
      <c r="R86" t="s">
        <v>250</v>
      </c>
      <c r="S86" s="2">
        <f t="shared" si="8"/>
        <v>2740640</v>
      </c>
      <c r="T86" s="2">
        <f t="shared" si="12"/>
        <v>3836300</v>
      </c>
      <c r="U86" s="2">
        <f t="shared" si="12"/>
        <v>5126500</v>
      </c>
      <c r="V86" s="2">
        <f t="shared" si="12"/>
        <v>1477600</v>
      </c>
      <c r="W86" s="2">
        <f t="shared" si="12"/>
        <v>2102300</v>
      </c>
      <c r="X86" s="2">
        <f t="shared" si="12"/>
        <v>1160500</v>
      </c>
      <c r="Y86" s="2" cm="1">
        <f t="array" ref="Y86">_xlfn.XLOOKUP(Y$1&amp;$R86,$C$3:$C$1662&amp;$D$3:$D$1662,$E$3:$E$1662,0,0,1)</f>
        <v>24800</v>
      </c>
      <c r="Z86" s="2" cm="1">
        <f t="array" ref="Z86">_xlfn.XLOOKUP(Z$1&amp;$R86,$C$3:$C$1662&amp;$D$3:$D$1662,$E$3:$E$1662,0,0,1)</f>
        <v>27800</v>
      </c>
      <c r="AA86" s="2" cm="1">
        <f t="array" ref="AA86">_xlfn.XLOOKUP(AA$1&amp;$R86,$C$3:$C$1662&amp;$D$3:$D$1662,$E$3:$E$1662,0,0,1)</f>
        <v>700</v>
      </c>
      <c r="AB86" s="2" cm="1">
        <f t="array" ref="AB86">_xlfn.XLOOKUP(AB$1&amp;$R86,$C$3:$C$1662&amp;$D$3:$D$1662,$E$3:$E$1662,0,0,1)</f>
        <v>11000</v>
      </c>
      <c r="AC86" s="2" cm="1">
        <f t="array" ref="AC86">_xlfn.XLOOKUP(AC$1&amp;$R86,$C$3:$C$1662&amp;$D$3:$D$1662,$E$3:$E$1662,0,0,1)</f>
        <v>0</v>
      </c>
      <c r="AM86" t="s">
        <v>967</v>
      </c>
      <c r="AN86" t="s">
        <v>881</v>
      </c>
      <c r="AO86">
        <v>671</v>
      </c>
      <c r="AP86">
        <v>681</v>
      </c>
      <c r="AQ86">
        <v>645</v>
      </c>
      <c r="AR86">
        <v>646</v>
      </c>
      <c r="AS86">
        <v>849400</v>
      </c>
      <c r="AU86" s="7" t="str">
        <f t="shared" si="10"/>
        <v/>
      </c>
      <c r="AV86" s="7">
        <f t="shared" si="11"/>
        <v>-4.71976401179941E-2</v>
      </c>
    </row>
    <row r="87" spans="3:48" x14ac:dyDescent="0.4">
      <c r="C87" t="s">
        <v>804</v>
      </c>
      <c r="D87" t="s">
        <v>590</v>
      </c>
      <c r="E87">
        <v>0</v>
      </c>
      <c r="R87" t="s">
        <v>127</v>
      </c>
      <c r="S87" s="2">
        <f t="shared" si="8"/>
        <v>2748000</v>
      </c>
      <c r="T87" s="2">
        <f t="shared" si="12"/>
        <v>3839800</v>
      </c>
      <c r="U87" s="2">
        <f t="shared" si="12"/>
        <v>5140500</v>
      </c>
      <c r="V87" s="2">
        <f t="shared" si="12"/>
        <v>1485200</v>
      </c>
      <c r="W87" s="2">
        <f t="shared" si="12"/>
        <v>2113400</v>
      </c>
      <c r="X87" s="2">
        <f t="shared" si="12"/>
        <v>1161100</v>
      </c>
      <c r="Y87" s="2" cm="1">
        <f t="array" ref="Y87">_xlfn.XLOOKUP(Y$1&amp;$R87,$C$3:$C$1662&amp;$D$3:$D$1662,$E$3:$E$1662,0,0,1)</f>
        <v>3500</v>
      </c>
      <c r="Z87" s="2" cm="1">
        <f t="array" ref="Z87">_xlfn.XLOOKUP(Z$1&amp;$R87,$C$3:$C$1662&amp;$D$3:$D$1662,$E$3:$E$1662,0,0,1)</f>
        <v>14000</v>
      </c>
      <c r="AA87" s="2" cm="1">
        <f t="array" ref="AA87">_xlfn.XLOOKUP(AA$1&amp;$R87,$C$3:$C$1662&amp;$D$3:$D$1662,$E$3:$E$1662,0,0,1)</f>
        <v>7600</v>
      </c>
      <c r="AB87" s="2" cm="1">
        <f t="array" ref="AB87">_xlfn.XLOOKUP(AB$1&amp;$R87,$C$3:$C$1662&amp;$D$3:$D$1662,$E$3:$E$1662,0,0,1)</f>
        <v>11100</v>
      </c>
      <c r="AC87" s="2" cm="1">
        <f t="array" ref="AC87">_xlfn.XLOOKUP(AC$1&amp;$R87,$C$3:$C$1662&amp;$D$3:$D$1662,$E$3:$E$1662,0,0,1)</f>
        <v>600</v>
      </c>
      <c r="AM87" t="s">
        <v>968</v>
      </c>
      <c r="AN87" t="s">
        <v>881</v>
      </c>
      <c r="AO87">
        <v>650</v>
      </c>
      <c r="AP87">
        <v>658</v>
      </c>
      <c r="AQ87">
        <v>639</v>
      </c>
      <c r="AR87">
        <v>642</v>
      </c>
      <c r="AS87">
        <v>409400</v>
      </c>
      <c r="AU87" s="7" t="str">
        <f t="shared" si="10"/>
        <v/>
      </c>
      <c r="AV87" s="7">
        <f t="shared" si="11"/>
        <v>-6.1919504643962453E-3</v>
      </c>
    </row>
    <row r="88" spans="3:48" x14ac:dyDescent="0.4">
      <c r="C88" t="s">
        <v>804</v>
      </c>
      <c r="D88" t="s">
        <v>591</v>
      </c>
      <c r="E88">
        <v>600</v>
      </c>
      <c r="R88" t="s">
        <v>151</v>
      </c>
      <c r="S88" s="2">
        <f t="shared" si="8"/>
        <v>2755640</v>
      </c>
      <c r="T88" s="2">
        <f t="shared" si="12"/>
        <v>3844400</v>
      </c>
      <c r="U88" s="2">
        <f t="shared" si="12"/>
        <v>5154800</v>
      </c>
      <c r="V88" s="2">
        <f t="shared" si="12"/>
        <v>1487100</v>
      </c>
      <c r="W88" s="2">
        <f t="shared" si="12"/>
        <v>2127100</v>
      </c>
      <c r="X88" s="2">
        <f t="shared" si="12"/>
        <v>1164800</v>
      </c>
      <c r="Y88" s="2" cm="1">
        <f t="array" ref="Y88">_xlfn.XLOOKUP(Y$1&amp;$R88,$C$3:$C$1662&amp;$D$3:$D$1662,$E$3:$E$1662,0,0,1)</f>
        <v>4600</v>
      </c>
      <c r="Z88" s="2" cm="1">
        <f t="array" ref="Z88">_xlfn.XLOOKUP(Z$1&amp;$R88,$C$3:$C$1662&amp;$D$3:$D$1662,$E$3:$E$1662,0,0,1)</f>
        <v>14300</v>
      </c>
      <c r="AA88" s="2" cm="1">
        <f t="array" ref="AA88">_xlfn.XLOOKUP(AA$1&amp;$R88,$C$3:$C$1662&amp;$D$3:$D$1662,$E$3:$E$1662,0,0,1)</f>
        <v>1900</v>
      </c>
      <c r="AB88" s="2" cm="1">
        <f t="array" ref="AB88">_xlfn.XLOOKUP(AB$1&amp;$R88,$C$3:$C$1662&amp;$D$3:$D$1662,$E$3:$E$1662,0,0,1)</f>
        <v>13700</v>
      </c>
      <c r="AC88" s="2" cm="1">
        <f t="array" ref="AC88">_xlfn.XLOOKUP(AC$1&amp;$R88,$C$3:$C$1662&amp;$D$3:$D$1662,$E$3:$E$1662,0,0,1)</f>
        <v>3700</v>
      </c>
      <c r="AM88" t="s">
        <v>969</v>
      </c>
      <c r="AN88" t="s">
        <v>881</v>
      </c>
      <c r="AO88">
        <v>639</v>
      </c>
      <c r="AP88">
        <v>653</v>
      </c>
      <c r="AQ88">
        <v>636</v>
      </c>
      <c r="AR88">
        <v>641</v>
      </c>
      <c r="AS88">
        <v>339100</v>
      </c>
      <c r="AU88" s="7" t="str">
        <f t="shared" si="10"/>
        <v/>
      </c>
      <c r="AV88" s="7">
        <f t="shared" si="11"/>
        <v>-1.5576323987538387E-3</v>
      </c>
    </row>
    <row r="89" spans="3:48" x14ac:dyDescent="0.4">
      <c r="C89" t="s">
        <v>804</v>
      </c>
      <c r="D89" t="s">
        <v>592</v>
      </c>
      <c r="E89">
        <v>3700</v>
      </c>
      <c r="R89" t="s">
        <v>95</v>
      </c>
      <c r="S89" s="2">
        <f t="shared" si="8"/>
        <v>2781160</v>
      </c>
      <c r="T89" s="2">
        <f t="shared" si="12"/>
        <v>3874100</v>
      </c>
      <c r="U89" s="2">
        <f t="shared" si="12"/>
        <v>5239300</v>
      </c>
      <c r="V89" s="2">
        <f t="shared" si="12"/>
        <v>1492500</v>
      </c>
      <c r="W89" s="2">
        <f t="shared" si="12"/>
        <v>2132900</v>
      </c>
      <c r="X89" s="2">
        <f t="shared" si="12"/>
        <v>1167000</v>
      </c>
      <c r="Y89" s="2" cm="1">
        <f t="array" ref="Y89">_xlfn.XLOOKUP(Y$1&amp;$R89,$C$3:$C$1662&amp;$D$3:$D$1662,$E$3:$E$1662,0,0,1)</f>
        <v>29700</v>
      </c>
      <c r="Z89" s="2" cm="1">
        <f t="array" ref="Z89">_xlfn.XLOOKUP(Z$1&amp;$R89,$C$3:$C$1662&amp;$D$3:$D$1662,$E$3:$E$1662,0,0,1)</f>
        <v>84500</v>
      </c>
      <c r="AA89" s="2" cm="1">
        <f t="array" ref="AA89">_xlfn.XLOOKUP(AA$1&amp;$R89,$C$3:$C$1662&amp;$D$3:$D$1662,$E$3:$E$1662,0,0,1)</f>
        <v>5400</v>
      </c>
      <c r="AB89" s="2" cm="1">
        <f t="array" ref="AB89">_xlfn.XLOOKUP(AB$1&amp;$R89,$C$3:$C$1662&amp;$D$3:$D$1662,$E$3:$E$1662,0,0,1)</f>
        <v>5800</v>
      </c>
      <c r="AC89" s="2" cm="1">
        <f t="array" ref="AC89">_xlfn.XLOOKUP(AC$1&amp;$R89,$C$3:$C$1662&amp;$D$3:$D$1662,$E$3:$E$1662,0,0,1)</f>
        <v>2200</v>
      </c>
      <c r="AM89" t="s">
        <v>970</v>
      </c>
      <c r="AN89" t="s">
        <v>881</v>
      </c>
      <c r="AO89">
        <v>631</v>
      </c>
      <c r="AP89">
        <v>631</v>
      </c>
      <c r="AQ89">
        <v>613</v>
      </c>
      <c r="AR89">
        <v>619</v>
      </c>
      <c r="AS89">
        <v>443900</v>
      </c>
      <c r="AU89" s="7" t="str">
        <f t="shared" si="10"/>
        <v/>
      </c>
      <c r="AV89" s="7">
        <f t="shared" si="11"/>
        <v>-3.4321372854914212E-2</v>
      </c>
    </row>
    <row r="90" spans="3:48" x14ac:dyDescent="0.4">
      <c r="C90" t="s">
        <v>804</v>
      </c>
      <c r="D90" t="s">
        <v>593</v>
      </c>
      <c r="E90">
        <v>2200</v>
      </c>
      <c r="R90" t="s">
        <v>165</v>
      </c>
      <c r="S90" s="2">
        <f t="shared" si="8"/>
        <v>2809620</v>
      </c>
      <c r="T90" s="2">
        <f t="shared" si="12"/>
        <v>3897100</v>
      </c>
      <c r="U90" s="2">
        <f t="shared" si="12"/>
        <v>5341300</v>
      </c>
      <c r="V90" s="2">
        <f t="shared" si="12"/>
        <v>1492900</v>
      </c>
      <c r="W90" s="2">
        <f t="shared" si="12"/>
        <v>2147800</v>
      </c>
      <c r="X90" s="2">
        <f t="shared" si="12"/>
        <v>1169000</v>
      </c>
      <c r="Y90" s="2" cm="1">
        <f t="array" ref="Y90">_xlfn.XLOOKUP(Y$1&amp;$R90,$C$3:$C$1662&amp;$D$3:$D$1662,$E$3:$E$1662,0,0,1)</f>
        <v>23000</v>
      </c>
      <c r="Z90" s="2" cm="1">
        <f t="array" ref="Z90">_xlfn.XLOOKUP(Z$1&amp;$R90,$C$3:$C$1662&amp;$D$3:$D$1662,$E$3:$E$1662,0,0,1)</f>
        <v>102000</v>
      </c>
      <c r="AA90" s="2" cm="1">
        <f t="array" ref="AA90">_xlfn.XLOOKUP(AA$1&amp;$R90,$C$3:$C$1662&amp;$D$3:$D$1662,$E$3:$E$1662,0,0,1)</f>
        <v>400</v>
      </c>
      <c r="AB90" s="2" cm="1">
        <f t="array" ref="AB90">_xlfn.XLOOKUP(AB$1&amp;$R90,$C$3:$C$1662&amp;$D$3:$D$1662,$E$3:$E$1662,0,0,1)</f>
        <v>14900</v>
      </c>
      <c r="AC90" s="2" cm="1">
        <f t="array" ref="AC90">_xlfn.XLOOKUP(AC$1&amp;$R90,$C$3:$C$1662&amp;$D$3:$D$1662,$E$3:$E$1662,0,0,1)</f>
        <v>2000</v>
      </c>
      <c r="AM90" t="s">
        <v>971</v>
      </c>
      <c r="AN90" t="s">
        <v>881</v>
      </c>
      <c r="AO90">
        <v>619</v>
      </c>
      <c r="AP90">
        <v>628</v>
      </c>
      <c r="AQ90">
        <v>598</v>
      </c>
      <c r="AR90">
        <v>603</v>
      </c>
      <c r="AS90">
        <v>393000</v>
      </c>
      <c r="AU90" s="7" t="str">
        <f t="shared" si="10"/>
        <v/>
      </c>
      <c r="AV90" s="7">
        <f t="shared" si="11"/>
        <v>-2.5848142164781929E-2</v>
      </c>
    </row>
    <row r="91" spans="3:48" x14ac:dyDescent="0.4">
      <c r="C91" t="s">
        <v>804</v>
      </c>
      <c r="D91" t="s">
        <v>594</v>
      </c>
      <c r="E91">
        <v>2000</v>
      </c>
      <c r="R91" t="s">
        <v>150</v>
      </c>
      <c r="S91" s="2">
        <f t="shared" si="8"/>
        <v>2825840</v>
      </c>
      <c r="T91" s="2">
        <f t="shared" si="12"/>
        <v>3915000</v>
      </c>
      <c r="U91" s="2">
        <f t="shared" si="12"/>
        <v>5383100</v>
      </c>
      <c r="V91" s="2">
        <f t="shared" si="12"/>
        <v>1504100</v>
      </c>
      <c r="W91" s="2">
        <f t="shared" si="12"/>
        <v>2155100</v>
      </c>
      <c r="X91" s="2">
        <f t="shared" si="12"/>
        <v>1171900</v>
      </c>
      <c r="Y91" s="2" cm="1">
        <f t="array" ref="Y91">_xlfn.XLOOKUP(Y$1&amp;$R91,$C$3:$C$1662&amp;$D$3:$D$1662,$E$3:$E$1662,0,0,1)</f>
        <v>17900</v>
      </c>
      <c r="Z91" s="2" cm="1">
        <f t="array" ref="Z91">_xlfn.XLOOKUP(Z$1&amp;$R91,$C$3:$C$1662&amp;$D$3:$D$1662,$E$3:$E$1662,0,0,1)</f>
        <v>41800</v>
      </c>
      <c r="AA91" s="2" cm="1">
        <f t="array" ref="AA91">_xlfn.XLOOKUP(AA$1&amp;$R91,$C$3:$C$1662&amp;$D$3:$D$1662,$E$3:$E$1662,0,0,1)</f>
        <v>11200</v>
      </c>
      <c r="AB91" s="2" cm="1">
        <f t="array" ref="AB91">_xlfn.XLOOKUP(AB$1&amp;$R91,$C$3:$C$1662&amp;$D$3:$D$1662,$E$3:$E$1662,0,0,1)</f>
        <v>7300</v>
      </c>
      <c r="AC91" s="2" cm="1">
        <f t="array" ref="AC91">_xlfn.XLOOKUP(AC$1&amp;$R91,$C$3:$C$1662&amp;$D$3:$D$1662,$E$3:$E$1662,0,0,1)</f>
        <v>2900</v>
      </c>
      <c r="AM91" t="s">
        <v>972</v>
      </c>
      <c r="AN91" t="s">
        <v>881</v>
      </c>
      <c r="AO91">
        <v>600</v>
      </c>
      <c r="AP91">
        <v>607</v>
      </c>
      <c r="AQ91">
        <v>599</v>
      </c>
      <c r="AR91">
        <v>604</v>
      </c>
      <c r="AS91">
        <v>287700</v>
      </c>
      <c r="AU91" s="7">
        <f t="shared" si="10"/>
        <v>1.6583747927032544E-3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2900</v>
      </c>
      <c r="R92" t="s">
        <v>164</v>
      </c>
      <c r="S92" s="2">
        <f t="shared" si="8"/>
        <v>2843560</v>
      </c>
      <c r="T92" s="2">
        <f t="shared" si="12"/>
        <v>3921200</v>
      </c>
      <c r="U92" s="2">
        <f t="shared" si="12"/>
        <v>5415900</v>
      </c>
      <c r="V92" s="2">
        <f t="shared" si="12"/>
        <v>1506100</v>
      </c>
      <c r="W92" s="2">
        <f t="shared" si="12"/>
        <v>2201300</v>
      </c>
      <c r="X92" s="2">
        <f t="shared" si="12"/>
        <v>1173300</v>
      </c>
      <c r="Y92" s="2" cm="1">
        <f t="array" ref="Y92">_xlfn.XLOOKUP(Y$1&amp;$R92,$C$3:$C$1662&amp;$D$3:$D$1662,$E$3:$E$1662,0,0,1)</f>
        <v>6200</v>
      </c>
      <c r="Z92" s="2" cm="1">
        <f t="array" ref="Z92">_xlfn.XLOOKUP(Z$1&amp;$R92,$C$3:$C$1662&amp;$D$3:$D$1662,$E$3:$E$1662,0,0,1)</f>
        <v>32800</v>
      </c>
      <c r="AA92" s="2" cm="1">
        <f t="array" ref="AA92">_xlfn.XLOOKUP(AA$1&amp;$R92,$C$3:$C$1662&amp;$D$3:$D$1662,$E$3:$E$1662,0,0,1)</f>
        <v>2000</v>
      </c>
      <c r="AB92" s="2" cm="1">
        <f t="array" ref="AB92">_xlfn.XLOOKUP(AB$1&amp;$R92,$C$3:$C$1662&amp;$D$3:$D$1662,$E$3:$E$1662,0,0,1)</f>
        <v>46200</v>
      </c>
      <c r="AC92" s="2" cm="1">
        <f t="array" ref="AC92">_xlfn.XLOOKUP(AC$1&amp;$R92,$C$3:$C$1662&amp;$D$3:$D$1662,$E$3:$E$1662,0,0,1)</f>
        <v>1400</v>
      </c>
      <c r="AM92" t="s">
        <v>973</v>
      </c>
      <c r="AN92" t="s">
        <v>881</v>
      </c>
      <c r="AO92">
        <v>609</v>
      </c>
      <c r="AP92">
        <v>649</v>
      </c>
      <c r="AQ92">
        <v>601</v>
      </c>
      <c r="AR92">
        <v>636</v>
      </c>
      <c r="AS92">
        <v>660500</v>
      </c>
      <c r="AU92" s="7">
        <f t="shared" si="10"/>
        <v>5.2980132450331174E-2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1400</v>
      </c>
      <c r="R93" t="s">
        <v>20</v>
      </c>
      <c r="S93" s="2">
        <f t="shared" si="8"/>
        <v>2871520</v>
      </c>
      <c r="T93" s="2">
        <f t="shared" si="12"/>
        <v>3927500</v>
      </c>
      <c r="U93" s="2">
        <f t="shared" si="12"/>
        <v>5472300</v>
      </c>
      <c r="V93" s="2">
        <f t="shared" si="12"/>
        <v>1531100</v>
      </c>
      <c r="W93" s="2">
        <f t="shared" si="12"/>
        <v>2253400</v>
      </c>
      <c r="X93" s="2">
        <f t="shared" si="12"/>
        <v>1173300</v>
      </c>
      <c r="Y93" s="2" cm="1">
        <f t="array" ref="Y93">_xlfn.XLOOKUP(Y$1&amp;$R93,$C$3:$C$1662&amp;$D$3:$D$1662,$E$3:$E$1662,0,0,1)</f>
        <v>6300</v>
      </c>
      <c r="Z93" s="2" cm="1">
        <f t="array" ref="Z93">_xlfn.XLOOKUP(Z$1&amp;$R93,$C$3:$C$1662&amp;$D$3:$D$1662,$E$3:$E$1662,0,0,1)</f>
        <v>56400</v>
      </c>
      <c r="AA93" s="2" cm="1">
        <f t="array" ref="AA93">_xlfn.XLOOKUP(AA$1&amp;$R93,$C$3:$C$1662&amp;$D$3:$D$1662,$E$3:$E$1662,0,0,1)</f>
        <v>25000</v>
      </c>
      <c r="AB93" s="2" cm="1">
        <f t="array" ref="AB93">_xlfn.XLOOKUP(AB$1&amp;$R93,$C$3:$C$1662&amp;$D$3:$D$1662,$E$3:$E$1662,0,0,1)</f>
        <v>52100</v>
      </c>
      <c r="AC93" s="2" cm="1">
        <f t="array" ref="AC93">_xlfn.XLOOKUP(AC$1&amp;$R93,$C$3:$C$1662&amp;$D$3:$D$1662,$E$3:$E$1662,0,0,1)</f>
        <v>0</v>
      </c>
      <c r="AM93" t="s">
        <v>974</v>
      </c>
      <c r="AN93" t="s">
        <v>881</v>
      </c>
      <c r="AO93">
        <v>650</v>
      </c>
      <c r="AP93">
        <v>687</v>
      </c>
      <c r="AQ93">
        <v>640</v>
      </c>
      <c r="AR93">
        <v>675</v>
      </c>
      <c r="AS93">
        <v>1108600</v>
      </c>
      <c r="AU93" s="7">
        <f t="shared" si="10"/>
        <v>6.1320754716981174E-2</v>
      </c>
      <c r="AV93" s="7" t="str">
        <f t="shared" si="11"/>
        <v/>
      </c>
    </row>
    <row r="94" spans="3:48" x14ac:dyDescent="0.4">
      <c r="C94" t="s">
        <v>804</v>
      </c>
      <c r="D94" t="s">
        <v>597</v>
      </c>
      <c r="E94">
        <v>0</v>
      </c>
      <c r="R94" t="s">
        <v>297</v>
      </c>
      <c r="S94" s="2">
        <f t="shared" si="8"/>
        <v>2893240</v>
      </c>
      <c r="T94" s="2">
        <f t="shared" si="12"/>
        <v>3939000</v>
      </c>
      <c r="U94" s="2">
        <f t="shared" si="12"/>
        <v>5505800</v>
      </c>
      <c r="V94" s="2">
        <f t="shared" si="12"/>
        <v>1537200</v>
      </c>
      <c r="W94" s="2">
        <f t="shared" si="12"/>
        <v>2309600</v>
      </c>
      <c r="X94" s="2">
        <f t="shared" si="12"/>
        <v>1174600</v>
      </c>
      <c r="Y94" s="2" cm="1">
        <f t="array" ref="Y94">_xlfn.XLOOKUP(Y$1&amp;$R94,$C$3:$C$1662&amp;$D$3:$D$1662,$E$3:$E$1662,0,0,1)</f>
        <v>11500</v>
      </c>
      <c r="Z94" s="2" cm="1">
        <f t="array" ref="Z94">_xlfn.XLOOKUP(Z$1&amp;$R94,$C$3:$C$1662&amp;$D$3:$D$1662,$E$3:$E$1662,0,0,1)</f>
        <v>33500</v>
      </c>
      <c r="AA94" s="2" cm="1">
        <f t="array" ref="AA94">_xlfn.XLOOKUP(AA$1&amp;$R94,$C$3:$C$1662&amp;$D$3:$D$1662,$E$3:$E$1662,0,0,1)</f>
        <v>6100</v>
      </c>
      <c r="AB94" s="2" cm="1">
        <f t="array" ref="AB94">_xlfn.XLOOKUP(AB$1&amp;$R94,$C$3:$C$1662&amp;$D$3:$D$1662,$E$3:$E$1662,0,0,1)</f>
        <v>56200</v>
      </c>
      <c r="AC94" s="2" cm="1">
        <f t="array" ref="AC94">_xlfn.XLOOKUP(AC$1&amp;$R94,$C$3:$C$1662&amp;$D$3:$D$1662,$E$3:$E$1662,0,0,1)</f>
        <v>1300</v>
      </c>
      <c r="AM94" t="s">
        <v>975</v>
      </c>
      <c r="AN94" t="s">
        <v>881</v>
      </c>
      <c r="AO94">
        <v>575</v>
      </c>
      <c r="AP94">
        <v>575</v>
      </c>
      <c r="AQ94">
        <v>575</v>
      </c>
      <c r="AR94">
        <v>575</v>
      </c>
      <c r="AS94">
        <v>667300</v>
      </c>
      <c r="AU94" s="7" t="str">
        <f t="shared" si="10"/>
        <v/>
      </c>
      <c r="AV94" s="7">
        <f t="shared" si="11"/>
        <v>-0.14814814814814814</v>
      </c>
    </row>
    <row r="95" spans="3:48" x14ac:dyDescent="0.4">
      <c r="C95" t="s">
        <v>804</v>
      </c>
      <c r="D95" t="s">
        <v>598</v>
      </c>
      <c r="E95">
        <v>1300</v>
      </c>
      <c r="R95" t="s">
        <v>15</v>
      </c>
      <c r="S95" s="2">
        <f t="shared" si="8"/>
        <v>2910740</v>
      </c>
      <c r="T95" s="2">
        <f t="shared" si="12"/>
        <v>3944400</v>
      </c>
      <c r="U95" s="2">
        <f t="shared" si="12"/>
        <v>5556000</v>
      </c>
      <c r="V95" s="2">
        <f t="shared" si="12"/>
        <v>1540800</v>
      </c>
      <c r="W95" s="2">
        <f t="shared" si="12"/>
        <v>2337500</v>
      </c>
      <c r="X95" s="2">
        <f t="shared" si="12"/>
        <v>1175000</v>
      </c>
      <c r="Y95" s="2" cm="1">
        <f t="array" ref="Y95">_xlfn.XLOOKUP(Y$1&amp;$R95,$C$3:$C$1662&amp;$D$3:$D$1662,$E$3:$E$1662,0,0,1)</f>
        <v>5400</v>
      </c>
      <c r="Z95" s="2" cm="1">
        <f t="array" ref="Z95">_xlfn.XLOOKUP(Z$1&amp;$R95,$C$3:$C$1662&amp;$D$3:$D$1662,$E$3:$E$1662,0,0,1)</f>
        <v>50200</v>
      </c>
      <c r="AA95" s="2" cm="1">
        <f t="array" ref="AA95">_xlfn.XLOOKUP(AA$1&amp;$R95,$C$3:$C$1662&amp;$D$3:$D$1662,$E$3:$E$1662,0,0,1)</f>
        <v>3600</v>
      </c>
      <c r="AB95" s="2" cm="1">
        <f t="array" ref="AB95">_xlfn.XLOOKUP(AB$1&amp;$R95,$C$3:$C$1662&amp;$D$3:$D$1662,$E$3:$E$1662,0,0,1)</f>
        <v>27900</v>
      </c>
      <c r="AC95" s="2" cm="1">
        <f t="array" ref="AC95">_xlfn.XLOOKUP(AC$1&amp;$R95,$C$3:$C$1662&amp;$D$3:$D$1662,$E$3:$E$1662,0,0,1)</f>
        <v>400</v>
      </c>
      <c r="AM95" t="s">
        <v>781</v>
      </c>
      <c r="AN95" t="s">
        <v>881</v>
      </c>
      <c r="AO95">
        <v>540</v>
      </c>
      <c r="AP95">
        <v>544</v>
      </c>
      <c r="AQ95">
        <v>475</v>
      </c>
      <c r="AR95">
        <v>475</v>
      </c>
      <c r="AS95">
        <v>5031700</v>
      </c>
      <c r="AU95" s="7" t="str">
        <f t="shared" si="10"/>
        <v/>
      </c>
      <c r="AV95" s="7">
        <f t="shared" si="11"/>
        <v>-0.17391304347826086</v>
      </c>
    </row>
    <row r="96" spans="3:48" x14ac:dyDescent="0.4">
      <c r="C96" t="s">
        <v>804</v>
      </c>
      <c r="D96" t="s">
        <v>599</v>
      </c>
      <c r="E96">
        <v>400</v>
      </c>
      <c r="R96" t="s">
        <v>298</v>
      </c>
      <c r="S96" s="2">
        <f t="shared" si="8"/>
        <v>2919360</v>
      </c>
      <c r="T96" s="2">
        <f t="shared" si="12"/>
        <v>3948500</v>
      </c>
      <c r="U96" s="2">
        <f t="shared" si="12"/>
        <v>5562300</v>
      </c>
      <c r="V96" s="2">
        <f t="shared" si="12"/>
        <v>1540900</v>
      </c>
      <c r="W96" s="2">
        <f t="shared" si="12"/>
        <v>2369900</v>
      </c>
      <c r="X96" s="2">
        <f t="shared" si="12"/>
        <v>1175200</v>
      </c>
      <c r="Y96" s="2" cm="1">
        <f t="array" ref="Y96">_xlfn.XLOOKUP(Y$1&amp;$R96,$C$3:$C$1662&amp;$D$3:$D$1662,$E$3:$E$1662,0,0,1)</f>
        <v>4100</v>
      </c>
      <c r="Z96" s="2" cm="1">
        <f t="array" ref="Z96">_xlfn.XLOOKUP(Z$1&amp;$R96,$C$3:$C$1662&amp;$D$3:$D$1662,$E$3:$E$1662,0,0,1)</f>
        <v>6300</v>
      </c>
      <c r="AA96" s="2" cm="1">
        <f t="array" ref="AA96">_xlfn.XLOOKUP(AA$1&amp;$R96,$C$3:$C$1662&amp;$D$3:$D$1662,$E$3:$E$1662,0,0,1)</f>
        <v>100</v>
      </c>
      <c r="AB96" s="2" cm="1">
        <f t="array" ref="AB96">_xlfn.XLOOKUP(AB$1&amp;$R96,$C$3:$C$1662&amp;$D$3:$D$1662,$E$3:$E$1662,0,0,1)</f>
        <v>32400</v>
      </c>
      <c r="AC96" s="2" cm="1">
        <f t="array" ref="AC96">_xlfn.XLOOKUP(AC$1&amp;$R96,$C$3:$C$1662&amp;$D$3:$D$1662,$E$3:$E$1662,0,0,1)</f>
        <v>200</v>
      </c>
      <c r="AM96" t="s">
        <v>782</v>
      </c>
      <c r="AN96" t="s">
        <v>881</v>
      </c>
      <c r="AO96">
        <v>555</v>
      </c>
      <c r="AP96">
        <v>555</v>
      </c>
      <c r="AQ96">
        <v>555</v>
      </c>
      <c r="AR96">
        <v>555</v>
      </c>
      <c r="AS96">
        <v>918300</v>
      </c>
      <c r="AU96" s="7">
        <f t="shared" si="10"/>
        <v>0.16842105263157903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200</v>
      </c>
      <c r="R97" t="s">
        <v>139</v>
      </c>
      <c r="S97" s="2">
        <f t="shared" si="8"/>
        <v>2930380</v>
      </c>
      <c r="T97" s="2">
        <f t="shared" si="12"/>
        <v>3971200</v>
      </c>
      <c r="U97" s="2">
        <f t="shared" si="12"/>
        <v>5586200</v>
      </c>
      <c r="V97" s="2">
        <f t="shared" si="12"/>
        <v>1544900</v>
      </c>
      <c r="W97" s="2">
        <f t="shared" si="12"/>
        <v>2373500</v>
      </c>
      <c r="X97" s="2">
        <f t="shared" si="12"/>
        <v>1176100</v>
      </c>
      <c r="Y97" s="2" cm="1">
        <f t="array" ref="Y97">_xlfn.XLOOKUP(Y$1&amp;$R97,$C$3:$C$1662&amp;$D$3:$D$1662,$E$3:$E$1662,0,0,1)</f>
        <v>22700</v>
      </c>
      <c r="Z97" s="2" cm="1">
        <f t="array" ref="Z97">_xlfn.XLOOKUP(Z$1&amp;$R97,$C$3:$C$1662&amp;$D$3:$D$1662,$E$3:$E$1662,0,0,1)</f>
        <v>23900</v>
      </c>
      <c r="AA97" s="2" cm="1">
        <f t="array" ref="AA97">_xlfn.XLOOKUP(AA$1&amp;$R97,$C$3:$C$1662&amp;$D$3:$D$1662,$E$3:$E$1662,0,0,1)</f>
        <v>4000</v>
      </c>
      <c r="AB97" s="2" cm="1">
        <f t="array" ref="AB97">_xlfn.XLOOKUP(AB$1&amp;$R97,$C$3:$C$1662&amp;$D$3:$D$1662,$E$3:$E$1662,0,0,1)</f>
        <v>3600</v>
      </c>
      <c r="AC97" s="2" cm="1">
        <f t="array" ref="AC97">_xlfn.XLOOKUP(AC$1&amp;$R97,$C$3:$C$1662&amp;$D$3:$D$1662,$E$3:$E$1662,0,0,1)</f>
        <v>900</v>
      </c>
      <c r="AM97" t="s">
        <v>803</v>
      </c>
      <c r="AN97" t="s">
        <v>881</v>
      </c>
      <c r="AO97">
        <v>479</v>
      </c>
      <c r="AP97">
        <v>591</v>
      </c>
      <c r="AQ97">
        <v>477</v>
      </c>
      <c r="AR97">
        <v>556</v>
      </c>
      <c r="AS97">
        <v>6887300</v>
      </c>
      <c r="AU97" s="7">
        <f t="shared" si="10"/>
        <v>1.8018018018017834E-3</v>
      </c>
      <c r="AV97" s="7" t="str">
        <f t="shared" si="11"/>
        <v/>
      </c>
    </row>
    <row r="98" spans="3:48" x14ac:dyDescent="0.4">
      <c r="C98" t="s">
        <v>804</v>
      </c>
      <c r="D98" t="s">
        <v>601</v>
      </c>
      <c r="E98">
        <v>900</v>
      </c>
      <c r="R98" t="s">
        <v>137</v>
      </c>
      <c r="S98" s="2">
        <f t="shared" si="8"/>
        <v>2960200</v>
      </c>
      <c r="T98" s="2">
        <f t="shared" si="12"/>
        <v>3996200</v>
      </c>
      <c r="U98" s="2">
        <f t="shared" si="12"/>
        <v>5699600</v>
      </c>
      <c r="V98" s="2">
        <f t="shared" si="12"/>
        <v>1544900</v>
      </c>
      <c r="W98" s="2">
        <f t="shared" si="12"/>
        <v>2381000</v>
      </c>
      <c r="X98" s="2">
        <f t="shared" si="12"/>
        <v>1179300</v>
      </c>
      <c r="Y98" s="2" cm="1">
        <f t="array" ref="Y98">_xlfn.XLOOKUP(Y$1&amp;$R98,$C$3:$C$1662&amp;$D$3:$D$1662,$E$3:$E$1662,0,0,1)</f>
        <v>25000</v>
      </c>
      <c r="Z98" s="2" cm="1">
        <f t="array" ref="Z98">_xlfn.XLOOKUP(Z$1&amp;$R98,$C$3:$C$1662&amp;$D$3:$D$1662,$E$3:$E$1662,0,0,1)</f>
        <v>113400</v>
      </c>
      <c r="AA98" s="2" cm="1">
        <f t="array" ref="AA98">_xlfn.XLOOKUP(AA$1&amp;$R98,$C$3:$C$1662&amp;$D$3:$D$1662,$E$3:$E$1662,0,0,1)</f>
        <v>0</v>
      </c>
      <c r="AB98" s="2" cm="1">
        <f t="array" ref="AB98">_xlfn.XLOOKUP(AB$1&amp;$R98,$C$3:$C$1662&amp;$D$3:$D$1662,$E$3:$E$1662,0,0,1)</f>
        <v>7500</v>
      </c>
      <c r="AC98" s="2" cm="1">
        <f t="array" ref="AC98">_xlfn.XLOOKUP(AC$1&amp;$R98,$C$3:$C$1662&amp;$D$3:$D$1662,$E$3:$E$1662,0,0,1)</f>
        <v>3200</v>
      </c>
      <c r="AM98" t="s">
        <v>804</v>
      </c>
      <c r="AN98" t="s">
        <v>881</v>
      </c>
      <c r="AO98">
        <v>556</v>
      </c>
      <c r="AP98">
        <v>600</v>
      </c>
      <c r="AQ98">
        <v>545</v>
      </c>
      <c r="AR98">
        <v>552</v>
      </c>
      <c r="AS98">
        <v>2070000</v>
      </c>
      <c r="AU98" s="7" t="str">
        <f t="shared" si="10"/>
        <v/>
      </c>
      <c r="AV98" s="7">
        <f t="shared" si="11"/>
        <v>-7.194244604316502E-3</v>
      </c>
    </row>
    <row r="99" spans="3:48" x14ac:dyDescent="0.4">
      <c r="C99" t="s">
        <v>804</v>
      </c>
      <c r="D99" t="s">
        <v>602</v>
      </c>
      <c r="E99">
        <v>3200</v>
      </c>
      <c r="R99" t="s">
        <v>268</v>
      </c>
      <c r="S99" s="2">
        <f t="shared" si="8"/>
        <v>2979920</v>
      </c>
      <c r="T99" s="2">
        <f t="shared" si="12"/>
        <v>4009900</v>
      </c>
      <c r="U99" s="2">
        <f t="shared" si="12"/>
        <v>5757500</v>
      </c>
      <c r="V99" s="2">
        <f t="shared" si="12"/>
        <v>1545800</v>
      </c>
      <c r="W99" s="2">
        <f t="shared" si="12"/>
        <v>2405500</v>
      </c>
      <c r="X99" s="2">
        <f t="shared" si="12"/>
        <v>1180900</v>
      </c>
      <c r="Y99" s="2" cm="1">
        <f t="array" ref="Y99">_xlfn.XLOOKUP(Y$1&amp;$R99,$C$3:$C$1662&amp;$D$3:$D$1662,$E$3:$E$1662,0,0,1)</f>
        <v>13700</v>
      </c>
      <c r="Z99" s="2" cm="1">
        <f t="array" ref="Z99">_xlfn.XLOOKUP(Z$1&amp;$R99,$C$3:$C$1662&amp;$D$3:$D$1662,$E$3:$E$1662,0,0,1)</f>
        <v>57900</v>
      </c>
      <c r="AA99" s="2" cm="1">
        <f t="array" ref="AA99">_xlfn.XLOOKUP(AA$1&amp;$R99,$C$3:$C$1662&amp;$D$3:$D$1662,$E$3:$E$1662,0,0,1)</f>
        <v>900</v>
      </c>
      <c r="AB99" s="2" cm="1">
        <f t="array" ref="AB99">_xlfn.XLOOKUP(AB$1&amp;$R99,$C$3:$C$1662&amp;$D$3:$D$1662,$E$3:$E$1662,0,0,1)</f>
        <v>24500</v>
      </c>
      <c r="AC99" s="2" cm="1">
        <f t="array" ref="AC99">_xlfn.XLOOKUP(AC$1&amp;$R99,$C$3:$C$1662&amp;$D$3:$D$1662,$E$3:$E$1662,0,0,1)</f>
        <v>1600</v>
      </c>
      <c r="AM99" t="s">
        <v>836</v>
      </c>
      <c r="AN99" t="s">
        <v>881</v>
      </c>
      <c r="AO99">
        <v>544</v>
      </c>
      <c r="AP99">
        <v>639</v>
      </c>
      <c r="AQ99">
        <v>543</v>
      </c>
      <c r="AR99">
        <v>602</v>
      </c>
      <c r="AS99">
        <v>4704900</v>
      </c>
      <c r="AU99" s="7">
        <f t="shared" si="10"/>
        <v>9.0579710144927494E-2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1600</v>
      </c>
      <c r="R100" t="s">
        <v>101</v>
      </c>
      <c r="S100" s="2">
        <f t="shared" si="8"/>
        <v>2993640</v>
      </c>
      <c r="T100" s="2">
        <f t="shared" ref="T100:X115" si="13">T99+Y100</f>
        <v>4021800</v>
      </c>
      <c r="U100" s="2">
        <f t="shared" si="13"/>
        <v>5783600</v>
      </c>
      <c r="V100" s="2">
        <f t="shared" si="13"/>
        <v>1546400</v>
      </c>
      <c r="W100" s="2">
        <f t="shared" si="13"/>
        <v>2435500</v>
      </c>
      <c r="X100" s="2">
        <f t="shared" si="13"/>
        <v>1180900</v>
      </c>
      <c r="Y100" s="2" cm="1">
        <f t="array" ref="Y100">_xlfn.XLOOKUP(Y$1&amp;$R100,$C$3:$C$1662&amp;$D$3:$D$1662,$E$3:$E$1662,0,0,1)</f>
        <v>11900</v>
      </c>
      <c r="Z100" s="2" cm="1">
        <f t="array" ref="Z100">_xlfn.XLOOKUP(Z$1&amp;$R100,$C$3:$C$1662&amp;$D$3:$D$1662,$E$3:$E$1662,0,0,1)</f>
        <v>26100</v>
      </c>
      <c r="AA100" s="2" cm="1">
        <f t="array" ref="AA100">_xlfn.XLOOKUP(AA$1&amp;$R100,$C$3:$C$1662&amp;$D$3:$D$1662,$E$3:$E$1662,0,0,1)</f>
        <v>600</v>
      </c>
      <c r="AB100" s="2" cm="1">
        <f t="array" ref="AB100">_xlfn.XLOOKUP(AB$1&amp;$R100,$C$3:$C$1662&amp;$D$3:$D$1662,$E$3:$E$1662,0,0,1)</f>
        <v>30000</v>
      </c>
      <c r="AC100" s="2" cm="1">
        <f t="array" ref="AC100">_xlfn.XLOOKUP(AC$1&amp;$R100,$C$3:$C$1662&amp;$D$3:$D$1662,$E$3:$E$1662,0,0,1)</f>
        <v>0</v>
      </c>
      <c r="AM100" t="s">
        <v>851</v>
      </c>
      <c r="AN100" t="s">
        <v>881</v>
      </c>
      <c r="AO100">
        <v>630</v>
      </c>
      <c r="AP100">
        <v>702</v>
      </c>
      <c r="AQ100">
        <v>606</v>
      </c>
      <c r="AR100">
        <v>702</v>
      </c>
      <c r="AS100">
        <v>5978800</v>
      </c>
      <c r="AU100" s="7">
        <f t="shared" si="10"/>
        <v>0.16611295681063121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0</v>
      </c>
      <c r="R101" t="s">
        <v>220</v>
      </c>
      <c r="S101" s="2">
        <f t="shared" si="8"/>
        <v>2998960</v>
      </c>
      <c r="T101" s="2">
        <f t="shared" si="13"/>
        <v>4030300</v>
      </c>
      <c r="U101" s="2">
        <f t="shared" si="13"/>
        <v>5798900</v>
      </c>
      <c r="V101" s="2">
        <f t="shared" si="13"/>
        <v>1547200</v>
      </c>
      <c r="W101" s="2">
        <f t="shared" si="13"/>
        <v>2437500</v>
      </c>
      <c r="X101" s="2">
        <f t="shared" si="13"/>
        <v>1180900</v>
      </c>
      <c r="Y101" s="2" cm="1">
        <f t="array" ref="Y101">_xlfn.XLOOKUP(Y$1&amp;$R101,$C$3:$C$1662&amp;$D$3:$D$1662,$E$3:$E$1662,0,0,1)</f>
        <v>8500</v>
      </c>
      <c r="Z101" s="2" cm="1">
        <f t="array" ref="Z101">_xlfn.XLOOKUP(Z$1&amp;$R101,$C$3:$C$1662&amp;$D$3:$D$1662,$E$3:$E$1662,0,0,1)</f>
        <v>15300</v>
      </c>
      <c r="AA101" s="2" cm="1">
        <f t="array" ref="AA101">_xlfn.XLOOKUP(AA$1&amp;$R101,$C$3:$C$1662&amp;$D$3:$D$1662,$E$3:$E$1662,0,0,1)</f>
        <v>800</v>
      </c>
      <c r="AB101" s="2" cm="1">
        <f t="array" ref="AB101">_xlfn.XLOOKUP(AB$1&amp;$R101,$C$3:$C$1662&amp;$D$3:$D$1662,$E$3:$E$1662,0,0,1)</f>
        <v>2000</v>
      </c>
      <c r="AC101" s="2" cm="1">
        <f t="array" ref="AC101">_xlfn.XLOOKUP(AC$1&amp;$R101,$C$3:$C$1662&amp;$D$3:$D$1662,$E$3:$E$1662,0,0,1)</f>
        <v>0</v>
      </c>
      <c r="AM101" t="s">
        <v>852</v>
      </c>
      <c r="AN101" t="s">
        <v>881</v>
      </c>
      <c r="AO101">
        <v>732</v>
      </c>
      <c r="AP101">
        <v>798</v>
      </c>
      <c r="AQ101">
        <v>660</v>
      </c>
      <c r="AR101">
        <v>792</v>
      </c>
      <c r="AS101">
        <v>12129200</v>
      </c>
      <c r="AU101" s="7">
        <f t="shared" si="10"/>
        <v>0.12820512820512819</v>
      </c>
      <c r="AV101" s="7" t="str">
        <f t="shared" si="11"/>
        <v/>
      </c>
    </row>
    <row r="102" spans="3:48" x14ac:dyDescent="0.4">
      <c r="C102" t="s">
        <v>804</v>
      </c>
      <c r="D102" t="s">
        <v>605</v>
      </c>
      <c r="E102">
        <v>0</v>
      </c>
      <c r="R102" t="s">
        <v>114</v>
      </c>
      <c r="S102" s="2">
        <f t="shared" si="8"/>
        <v>3006560</v>
      </c>
      <c r="T102" s="2">
        <f t="shared" si="13"/>
        <v>4046600</v>
      </c>
      <c r="U102" s="2">
        <f t="shared" si="13"/>
        <v>5809300</v>
      </c>
      <c r="V102" s="2">
        <f t="shared" si="13"/>
        <v>1549500</v>
      </c>
      <c r="W102" s="2">
        <f t="shared" si="13"/>
        <v>2446500</v>
      </c>
      <c r="X102" s="2">
        <f t="shared" si="13"/>
        <v>1180900</v>
      </c>
      <c r="Y102" s="2" cm="1">
        <f t="array" ref="Y102">_xlfn.XLOOKUP(Y$1&amp;$R102,$C$3:$C$1662&amp;$D$3:$D$1662,$E$3:$E$1662,0,0,1)</f>
        <v>16300</v>
      </c>
      <c r="Z102" s="2" cm="1">
        <f t="array" ref="Z102">_xlfn.XLOOKUP(Z$1&amp;$R102,$C$3:$C$1662&amp;$D$3:$D$1662,$E$3:$E$1662,0,0,1)</f>
        <v>10400</v>
      </c>
      <c r="AA102" s="2" cm="1">
        <f t="array" ref="AA102">_xlfn.XLOOKUP(AA$1&amp;$R102,$C$3:$C$1662&amp;$D$3:$D$1662,$E$3:$E$1662,0,0,1)</f>
        <v>2300</v>
      </c>
      <c r="AB102" s="2" cm="1">
        <f t="array" ref="AB102">_xlfn.XLOOKUP(AB$1&amp;$R102,$C$3:$C$1662&amp;$D$3:$D$1662,$E$3:$E$1662,0,0,1)</f>
        <v>9000</v>
      </c>
      <c r="AC102" s="2" cm="1">
        <f t="array" ref="AC102">_xlfn.XLOOKUP(AC$1&amp;$R102,$C$3:$C$1662&amp;$D$3:$D$1662,$E$3:$E$1662,0,0,1)</f>
        <v>0</v>
      </c>
      <c r="AM102" t="s">
        <v>853</v>
      </c>
      <c r="AN102" t="s">
        <v>881</v>
      </c>
      <c r="AO102">
        <v>792</v>
      </c>
      <c r="AP102">
        <v>820</v>
      </c>
      <c r="AQ102">
        <v>720</v>
      </c>
      <c r="AR102">
        <v>722</v>
      </c>
      <c r="AS102">
        <v>9566800</v>
      </c>
      <c r="AU102" s="7" t="str">
        <f>IF(AR101&lt;AR102,AR102/AR101-1,"")</f>
        <v/>
      </c>
      <c r="AV102" s="7">
        <f>IF(AR101&gt;AR102,AR102/AR101-1,"")</f>
        <v>-8.8383838383838342E-2</v>
      </c>
    </row>
    <row r="103" spans="3:48" x14ac:dyDescent="0.4">
      <c r="C103" t="s">
        <v>804</v>
      </c>
      <c r="D103" t="s">
        <v>606</v>
      </c>
      <c r="E103">
        <v>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3016200</v>
      </c>
      <c r="T103" s="2">
        <f t="shared" si="13"/>
        <v>4053700</v>
      </c>
      <c r="U103" s="2">
        <f t="shared" si="13"/>
        <v>5835800</v>
      </c>
      <c r="V103" s="2">
        <f t="shared" si="13"/>
        <v>1553100</v>
      </c>
      <c r="W103" s="2">
        <f t="shared" si="13"/>
        <v>2457500</v>
      </c>
      <c r="X103" s="2">
        <f t="shared" si="13"/>
        <v>1180900</v>
      </c>
      <c r="Y103" s="2" cm="1">
        <f t="array" ref="Y103">_xlfn.XLOOKUP(Y$1&amp;$R103,$C$3:$C$1662&amp;$D$3:$D$1662,$E$3:$E$1662,0,0,1)</f>
        <v>7100</v>
      </c>
      <c r="Z103" s="2" cm="1">
        <f t="array" ref="Z103">_xlfn.XLOOKUP(Z$1&amp;$R103,$C$3:$C$1662&amp;$D$3:$D$1662,$E$3:$E$1662,0,0,1)</f>
        <v>26500</v>
      </c>
      <c r="AA103" s="2" cm="1">
        <f t="array" ref="AA103">_xlfn.XLOOKUP(AA$1&amp;$R103,$C$3:$C$1662&amp;$D$3:$D$1662,$E$3:$E$1662,0,0,1)</f>
        <v>3600</v>
      </c>
      <c r="AB103" s="2" cm="1">
        <f t="array" ref="AB103">_xlfn.XLOOKUP(AB$1&amp;$R103,$C$3:$C$1662&amp;$D$3:$D$1662,$E$3:$E$1662,0,0,1)</f>
        <v>11000</v>
      </c>
      <c r="AC103" s="2" cm="1">
        <f t="array" ref="AC103">_xlfn.XLOOKUP(AC$1&amp;$R103,$C$3:$C$1662&amp;$D$3:$D$1662,$E$3:$E$1662,0,0,1)</f>
        <v>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0</v>
      </c>
      <c r="R104" t="s">
        <v>23</v>
      </c>
      <c r="S104" s="2">
        <f t="shared" si="8"/>
        <v>3031720</v>
      </c>
      <c r="T104" s="2">
        <f t="shared" si="13"/>
        <v>4055900</v>
      </c>
      <c r="U104" s="2">
        <f t="shared" si="13"/>
        <v>5894300</v>
      </c>
      <c r="V104" s="2">
        <f t="shared" si="13"/>
        <v>1554600</v>
      </c>
      <c r="W104" s="2">
        <f t="shared" si="13"/>
        <v>2472100</v>
      </c>
      <c r="X104" s="2">
        <f t="shared" si="13"/>
        <v>1181700</v>
      </c>
      <c r="Y104" s="2" cm="1">
        <f t="array" ref="Y104">_xlfn.XLOOKUP(Y$1&amp;$R104,$C$3:$C$1662&amp;$D$3:$D$1662,$E$3:$E$1662,0,0,1)</f>
        <v>2200</v>
      </c>
      <c r="Z104" s="2" cm="1">
        <f t="array" ref="Z104">_xlfn.XLOOKUP(Z$1&amp;$R104,$C$3:$C$1662&amp;$D$3:$D$1662,$E$3:$E$1662,0,0,1)</f>
        <v>58500</v>
      </c>
      <c r="AA104" s="2" cm="1">
        <f t="array" ref="AA104">_xlfn.XLOOKUP(AA$1&amp;$R104,$C$3:$C$1662&amp;$D$3:$D$1662,$E$3:$E$1662,0,0,1)</f>
        <v>1500</v>
      </c>
      <c r="AB104" s="2" cm="1">
        <f t="array" ref="AB104">_xlfn.XLOOKUP(AB$1&amp;$R104,$C$3:$C$1662&amp;$D$3:$D$1662,$E$3:$E$1662,0,0,1)</f>
        <v>14600</v>
      </c>
      <c r="AC104" s="2" cm="1">
        <f t="array" ref="AC104">_xlfn.XLOOKUP(AC$1&amp;$R104,$C$3:$C$1662&amp;$D$3:$D$1662,$E$3:$E$1662,0,0,1)</f>
        <v>800</v>
      </c>
    </row>
    <row r="105" spans="3:48" x14ac:dyDescent="0.4">
      <c r="C105" t="s">
        <v>804</v>
      </c>
      <c r="D105" t="s">
        <v>608</v>
      </c>
      <c r="E105">
        <v>800</v>
      </c>
      <c r="R105" t="s">
        <v>159</v>
      </c>
      <c r="S105" s="2">
        <f t="shared" si="8"/>
        <v>3050160</v>
      </c>
      <c r="T105" s="2">
        <f t="shared" si="13"/>
        <v>4065900</v>
      </c>
      <c r="U105" s="2">
        <f t="shared" si="13"/>
        <v>5956200</v>
      </c>
      <c r="V105" s="2">
        <f t="shared" si="13"/>
        <v>1557300</v>
      </c>
      <c r="W105" s="2">
        <f t="shared" si="13"/>
        <v>2489700</v>
      </c>
      <c r="X105" s="2">
        <f t="shared" si="13"/>
        <v>1181700</v>
      </c>
      <c r="Y105" s="2" cm="1">
        <f t="array" ref="Y105">_xlfn.XLOOKUP(Y$1&amp;$R105,$C$3:$C$1662&amp;$D$3:$D$1662,$E$3:$E$1662,0,0,1)</f>
        <v>10000</v>
      </c>
      <c r="Z105" s="2" cm="1">
        <f t="array" ref="Z105">_xlfn.XLOOKUP(Z$1&amp;$R105,$C$3:$C$1662&amp;$D$3:$D$1662,$E$3:$E$1662,0,0,1)</f>
        <v>61900</v>
      </c>
      <c r="AA105" s="2" cm="1">
        <f t="array" ref="AA105">_xlfn.XLOOKUP(AA$1&amp;$R105,$C$3:$C$1662&amp;$D$3:$D$1662,$E$3:$E$1662,0,0,1)</f>
        <v>2700</v>
      </c>
      <c r="AB105" s="2" cm="1">
        <f t="array" ref="AB105">_xlfn.XLOOKUP(AB$1&amp;$R105,$C$3:$C$1662&amp;$D$3:$D$1662,$E$3:$E$1662,0,0,1)</f>
        <v>17600</v>
      </c>
      <c r="AC105" s="2" cm="1">
        <f t="array" ref="AC105">_xlfn.XLOOKUP(AC$1&amp;$R105,$C$3:$C$1662&amp;$D$3:$D$1662,$E$3:$E$1662,0,0,1)</f>
        <v>0</v>
      </c>
      <c r="AU105" s="8">
        <f>MEDIAN(AU78:AU102)</f>
        <v>5.7150443583656174E-2</v>
      </c>
      <c r="AV105" s="8">
        <f>MEDIAN(AV78:AV102)</f>
        <v>-2.5848142164781929E-2</v>
      </c>
    </row>
    <row r="106" spans="3:48" x14ac:dyDescent="0.4">
      <c r="C106" t="s">
        <v>804</v>
      </c>
      <c r="D106" t="s">
        <v>609</v>
      </c>
      <c r="E106">
        <v>0</v>
      </c>
      <c r="R106" t="s">
        <v>173</v>
      </c>
      <c r="S106" s="2">
        <f t="shared" si="8"/>
        <v>3064700</v>
      </c>
      <c r="T106" s="2">
        <f t="shared" si="13"/>
        <v>4075100</v>
      </c>
      <c r="U106" s="2">
        <f t="shared" si="13"/>
        <v>5987900</v>
      </c>
      <c r="V106" s="2">
        <f t="shared" si="13"/>
        <v>1557900</v>
      </c>
      <c r="W106" s="2">
        <f t="shared" si="13"/>
        <v>2510800</v>
      </c>
      <c r="X106" s="2">
        <f t="shared" si="13"/>
        <v>1191800</v>
      </c>
      <c r="Y106" s="2" cm="1">
        <f t="array" ref="Y106">_xlfn.XLOOKUP(Y$1&amp;$R106,$C$3:$C$1662&amp;$D$3:$D$1662,$E$3:$E$1662,0,0,1)</f>
        <v>9200</v>
      </c>
      <c r="Z106" s="2" cm="1">
        <f t="array" ref="Z106">_xlfn.XLOOKUP(Z$1&amp;$R106,$C$3:$C$1662&amp;$D$3:$D$1662,$E$3:$E$1662,0,0,1)</f>
        <v>31700</v>
      </c>
      <c r="AA106" s="2" cm="1">
        <f t="array" ref="AA106">_xlfn.XLOOKUP(AA$1&amp;$R106,$C$3:$C$1662&amp;$D$3:$D$1662,$E$3:$E$1662,0,0,1)</f>
        <v>600</v>
      </c>
      <c r="AB106" s="2" cm="1">
        <f t="array" ref="AB106">_xlfn.XLOOKUP(AB$1&amp;$R106,$C$3:$C$1662&amp;$D$3:$D$1662,$E$3:$E$1662,0,0,1)</f>
        <v>21100</v>
      </c>
      <c r="AC106" s="2" cm="1">
        <f t="array" ref="AC106">_xlfn.XLOOKUP(AC$1&amp;$R106,$C$3:$C$1662&amp;$D$3:$D$1662,$E$3:$E$1662,0,0,1)</f>
        <v>10100</v>
      </c>
      <c r="AU106" s="8">
        <f>MEDIAN(AU28:AU102)</f>
        <v>2.4376878403724045E-2</v>
      </c>
      <c r="AV106" s="8">
        <f>MEDIAN(AV28:AV102)</f>
        <v>-2.9702970297029729E-2</v>
      </c>
    </row>
    <row r="107" spans="3:48" x14ac:dyDescent="0.4">
      <c r="C107" t="s">
        <v>804</v>
      </c>
      <c r="D107" t="s">
        <v>610</v>
      </c>
      <c r="E107">
        <v>10100</v>
      </c>
      <c r="R107" t="s">
        <v>112</v>
      </c>
      <c r="S107" s="2">
        <f t="shared" si="8"/>
        <v>3083520</v>
      </c>
      <c r="T107" s="2">
        <f t="shared" si="13"/>
        <v>4080300</v>
      </c>
      <c r="U107" s="2">
        <f t="shared" si="13"/>
        <v>6023000</v>
      </c>
      <c r="V107" s="2">
        <f t="shared" si="13"/>
        <v>1558500</v>
      </c>
      <c r="W107" s="2">
        <f t="shared" si="13"/>
        <v>2556300</v>
      </c>
      <c r="X107" s="2">
        <f t="shared" si="13"/>
        <v>1199500</v>
      </c>
      <c r="Y107" s="2" cm="1">
        <f t="array" ref="Y107">_xlfn.XLOOKUP(Y$1&amp;$R107,$C$3:$C$1662&amp;$D$3:$D$1662,$E$3:$E$1662,0,0,1)</f>
        <v>5200</v>
      </c>
      <c r="Z107" s="2" cm="1">
        <f t="array" ref="Z107">_xlfn.XLOOKUP(Z$1&amp;$R107,$C$3:$C$1662&amp;$D$3:$D$1662,$E$3:$E$1662,0,0,1)</f>
        <v>35100</v>
      </c>
      <c r="AA107" s="2" cm="1">
        <f t="array" ref="AA107">_xlfn.XLOOKUP(AA$1&amp;$R107,$C$3:$C$1662&amp;$D$3:$D$1662,$E$3:$E$1662,0,0,1)</f>
        <v>600</v>
      </c>
      <c r="AB107" s="2" cm="1">
        <f t="array" ref="AB107">_xlfn.XLOOKUP(AB$1&amp;$R107,$C$3:$C$1662&amp;$D$3:$D$1662,$E$3:$E$1662,0,0,1)</f>
        <v>45500</v>
      </c>
      <c r="AC107" s="2" cm="1">
        <f t="array" ref="AC107">_xlfn.XLOOKUP(AC$1&amp;$R107,$C$3:$C$1662&amp;$D$3:$D$1662,$E$3:$E$1662,0,0,1)</f>
        <v>7700</v>
      </c>
      <c r="AU107" s="8">
        <f>MIN(AU105:AU106)</f>
        <v>2.4376878403724045E-2</v>
      </c>
      <c r="AV107" s="8">
        <f>MIN(AV105:AV106)</f>
        <v>-2.9702970297029729E-2</v>
      </c>
    </row>
    <row r="108" spans="3:48" x14ac:dyDescent="0.4">
      <c r="C108" t="s">
        <v>804</v>
      </c>
      <c r="D108" t="s">
        <v>611</v>
      </c>
      <c r="E108">
        <v>7700</v>
      </c>
      <c r="R108" t="s">
        <v>271</v>
      </c>
      <c r="S108" s="2">
        <f t="shared" si="8"/>
        <v>3098220</v>
      </c>
      <c r="T108" s="2">
        <f t="shared" si="13"/>
        <v>4089100</v>
      </c>
      <c r="U108" s="2">
        <f t="shared" si="13"/>
        <v>6044900</v>
      </c>
      <c r="V108" s="2">
        <f t="shared" si="13"/>
        <v>1565900</v>
      </c>
      <c r="W108" s="2">
        <f t="shared" si="13"/>
        <v>2576600</v>
      </c>
      <c r="X108" s="2">
        <f t="shared" si="13"/>
        <v>1214600</v>
      </c>
      <c r="Y108" s="2" cm="1">
        <f t="array" ref="Y108">_xlfn.XLOOKUP(Y$1&amp;$R108,$C$3:$C$1662&amp;$D$3:$D$1662,$E$3:$E$1662,0,0,1)</f>
        <v>8800</v>
      </c>
      <c r="Z108" s="2" cm="1">
        <f t="array" ref="Z108">_xlfn.XLOOKUP(Z$1&amp;$R108,$C$3:$C$1662&amp;$D$3:$D$1662,$E$3:$E$1662,0,0,1)</f>
        <v>21900</v>
      </c>
      <c r="AA108" s="2" cm="1">
        <f t="array" ref="AA108">_xlfn.XLOOKUP(AA$1&amp;$R108,$C$3:$C$1662&amp;$D$3:$D$1662,$E$3:$E$1662,0,0,1)</f>
        <v>7400</v>
      </c>
      <c r="AB108" s="2" cm="1">
        <f t="array" ref="AB108">_xlfn.XLOOKUP(AB$1&amp;$R108,$C$3:$C$1662&amp;$D$3:$D$1662,$E$3:$E$1662,0,0,1)</f>
        <v>20300</v>
      </c>
      <c r="AC108" s="2" cm="1">
        <f t="array" ref="AC108">_xlfn.XLOOKUP(AC$1&amp;$R108,$C$3:$C$1662&amp;$D$3:$D$1662,$E$3:$E$1662,0,0,1)</f>
        <v>15100</v>
      </c>
    </row>
    <row r="109" spans="3:48" x14ac:dyDescent="0.4">
      <c r="C109" t="s">
        <v>804</v>
      </c>
      <c r="D109" t="s">
        <v>612</v>
      </c>
      <c r="E109">
        <v>15100</v>
      </c>
      <c r="R109" t="s">
        <v>34</v>
      </c>
      <c r="S109" s="2">
        <f t="shared" si="8"/>
        <v>3117400</v>
      </c>
      <c r="T109" s="2">
        <f t="shared" si="13"/>
        <v>4091100</v>
      </c>
      <c r="U109" s="2">
        <f t="shared" si="13"/>
        <v>6052800</v>
      </c>
      <c r="V109" s="2">
        <f t="shared" si="13"/>
        <v>1578300</v>
      </c>
      <c r="W109" s="2">
        <f t="shared" si="13"/>
        <v>2634100</v>
      </c>
      <c r="X109" s="2">
        <f t="shared" si="13"/>
        <v>1230700</v>
      </c>
      <c r="Y109" s="2" cm="1">
        <f t="array" ref="Y109">_xlfn.XLOOKUP(Y$1&amp;$R109,$C$3:$C$1662&amp;$D$3:$D$1662,$E$3:$E$1662,0,0,1)</f>
        <v>2000</v>
      </c>
      <c r="Z109" s="2" cm="1">
        <f t="array" ref="Z109">_xlfn.XLOOKUP(Z$1&amp;$R109,$C$3:$C$1662&amp;$D$3:$D$1662,$E$3:$E$1662,0,0,1)</f>
        <v>7900</v>
      </c>
      <c r="AA109" s="2" cm="1">
        <f t="array" ref="AA109">_xlfn.XLOOKUP(AA$1&amp;$R109,$C$3:$C$1662&amp;$D$3:$D$1662,$E$3:$E$1662,0,0,1)</f>
        <v>12400</v>
      </c>
      <c r="AB109" s="2" cm="1">
        <f t="array" ref="AB109">_xlfn.XLOOKUP(AB$1&amp;$R109,$C$3:$C$1662&amp;$D$3:$D$1662,$E$3:$E$1662,0,0,1)</f>
        <v>57500</v>
      </c>
      <c r="AC109" s="2" cm="1">
        <f t="array" ref="AC109">_xlfn.XLOOKUP(AC$1&amp;$R109,$C$3:$C$1662&amp;$D$3:$D$1662,$E$3:$E$1662,0,0,1)</f>
        <v>16100</v>
      </c>
    </row>
    <row r="110" spans="3:48" x14ac:dyDescent="0.4">
      <c r="C110" t="s">
        <v>804</v>
      </c>
      <c r="D110" t="s">
        <v>613</v>
      </c>
      <c r="E110">
        <v>16100</v>
      </c>
      <c r="R110" t="s">
        <v>217</v>
      </c>
      <c r="S110" s="2">
        <f t="shared" si="8"/>
        <v>3138520</v>
      </c>
      <c r="T110" s="2">
        <f t="shared" si="13"/>
        <v>4109300</v>
      </c>
      <c r="U110" s="2">
        <f t="shared" si="13"/>
        <v>6066900</v>
      </c>
      <c r="V110" s="2">
        <f t="shared" si="13"/>
        <v>1607900</v>
      </c>
      <c r="W110" s="2">
        <f t="shared" si="13"/>
        <v>2668800</v>
      </c>
      <c r="X110" s="2">
        <f t="shared" si="13"/>
        <v>1239700</v>
      </c>
      <c r="Y110" s="2" cm="1">
        <f t="array" ref="Y110">_xlfn.XLOOKUP(Y$1&amp;$R110,$C$3:$C$1662&amp;$D$3:$D$1662,$E$3:$E$1662,0,0,1)</f>
        <v>18200</v>
      </c>
      <c r="Z110" s="2" cm="1">
        <f t="array" ref="Z110">_xlfn.XLOOKUP(Z$1&amp;$R110,$C$3:$C$1662&amp;$D$3:$D$1662,$E$3:$E$1662,0,0,1)</f>
        <v>14100</v>
      </c>
      <c r="AA110" s="2" cm="1">
        <f t="array" ref="AA110">_xlfn.XLOOKUP(AA$1&amp;$R110,$C$3:$C$1662&amp;$D$3:$D$1662,$E$3:$E$1662,0,0,1)</f>
        <v>29600</v>
      </c>
      <c r="AB110" s="2" cm="1">
        <f t="array" ref="AB110">_xlfn.XLOOKUP(AB$1&amp;$R110,$C$3:$C$1662&amp;$D$3:$D$1662,$E$3:$E$1662,0,0,1)</f>
        <v>34700</v>
      </c>
      <c r="AC110" s="2" cm="1">
        <f t="array" ref="AC110">_xlfn.XLOOKUP(AC$1&amp;$R110,$C$3:$C$1662&amp;$D$3:$D$1662,$E$3:$E$1662,0,0,1)</f>
        <v>9000</v>
      </c>
    </row>
    <row r="111" spans="3:48" x14ac:dyDescent="0.4">
      <c r="C111" t="s">
        <v>804</v>
      </c>
      <c r="D111" t="s">
        <v>614</v>
      </c>
      <c r="E111">
        <v>9000</v>
      </c>
      <c r="R111" t="s">
        <v>219</v>
      </c>
      <c r="S111" s="2">
        <f t="shared" si="8"/>
        <v>3152140</v>
      </c>
      <c r="T111" s="2">
        <f t="shared" si="13"/>
        <v>4116700</v>
      </c>
      <c r="U111" s="2">
        <f t="shared" si="13"/>
        <v>6085000</v>
      </c>
      <c r="V111" s="2">
        <f t="shared" si="13"/>
        <v>1627600</v>
      </c>
      <c r="W111" s="2">
        <f t="shared" si="13"/>
        <v>2682000</v>
      </c>
      <c r="X111" s="2">
        <f t="shared" si="13"/>
        <v>1249400</v>
      </c>
      <c r="Y111" s="2" cm="1">
        <f t="array" ref="Y111">_xlfn.XLOOKUP(Y$1&amp;$R111,$C$3:$C$1662&amp;$D$3:$D$1662,$E$3:$E$1662,0,0,1)</f>
        <v>7400</v>
      </c>
      <c r="Z111" s="2" cm="1">
        <f t="array" ref="Z111">_xlfn.XLOOKUP(Z$1&amp;$R111,$C$3:$C$1662&amp;$D$3:$D$1662,$E$3:$E$1662,0,0,1)</f>
        <v>18100</v>
      </c>
      <c r="AA111" s="2" cm="1">
        <f t="array" ref="AA111">_xlfn.XLOOKUP(AA$1&amp;$R111,$C$3:$C$1662&amp;$D$3:$D$1662,$E$3:$E$1662,0,0,1)</f>
        <v>19700</v>
      </c>
      <c r="AB111" s="2" cm="1">
        <f t="array" ref="AB111">_xlfn.XLOOKUP(AB$1&amp;$R111,$C$3:$C$1662&amp;$D$3:$D$1662,$E$3:$E$1662,0,0,1)</f>
        <v>13200</v>
      </c>
      <c r="AC111" s="2" cm="1">
        <f t="array" ref="AC111">_xlfn.XLOOKUP(AC$1&amp;$R111,$C$3:$C$1662&amp;$D$3:$D$1662,$E$3:$E$1662,0,0,1)</f>
        <v>9700</v>
      </c>
    </row>
    <row r="112" spans="3:48" x14ac:dyDescent="0.4">
      <c r="C112" t="s">
        <v>804</v>
      </c>
      <c r="D112" t="s">
        <v>615</v>
      </c>
      <c r="E112">
        <v>9700</v>
      </c>
      <c r="R112" t="s">
        <v>162</v>
      </c>
      <c r="S112" s="2">
        <f t="shared" si="8"/>
        <v>3167240</v>
      </c>
      <c r="T112" s="2">
        <f t="shared" si="13"/>
        <v>4120000</v>
      </c>
      <c r="U112" s="2">
        <f t="shared" si="13"/>
        <v>6120400</v>
      </c>
      <c r="V112" s="2">
        <f t="shared" si="13"/>
        <v>1633300</v>
      </c>
      <c r="W112" s="2">
        <f t="shared" si="13"/>
        <v>2702500</v>
      </c>
      <c r="X112" s="2">
        <f t="shared" si="13"/>
        <v>1260000</v>
      </c>
      <c r="Y112" s="2" cm="1">
        <f t="array" ref="Y112">_xlfn.XLOOKUP(Y$1&amp;$R112,$C$3:$C$1662&amp;$D$3:$D$1662,$E$3:$E$1662,0,0,1)</f>
        <v>3300</v>
      </c>
      <c r="Z112" s="2" cm="1">
        <f t="array" ref="Z112">_xlfn.XLOOKUP(Z$1&amp;$R112,$C$3:$C$1662&amp;$D$3:$D$1662,$E$3:$E$1662,0,0,1)</f>
        <v>35400</v>
      </c>
      <c r="AA112" s="2" cm="1">
        <f t="array" ref="AA112">_xlfn.XLOOKUP(AA$1&amp;$R112,$C$3:$C$1662&amp;$D$3:$D$1662,$E$3:$E$1662,0,0,1)</f>
        <v>5700</v>
      </c>
      <c r="AB112" s="2" cm="1">
        <f t="array" ref="AB112">_xlfn.XLOOKUP(AB$1&amp;$R112,$C$3:$C$1662&amp;$D$3:$D$1662,$E$3:$E$1662,0,0,1)</f>
        <v>20500</v>
      </c>
      <c r="AC112" s="2" cm="1">
        <f t="array" ref="AC112">_xlfn.XLOOKUP(AC$1&amp;$R112,$C$3:$C$1662&amp;$D$3:$D$1662,$E$3:$E$1662,0,0,1)</f>
        <v>10600</v>
      </c>
    </row>
    <row r="113" spans="3:29" x14ac:dyDescent="0.4">
      <c r="C113" t="s">
        <v>804</v>
      </c>
      <c r="D113" t="s">
        <v>616</v>
      </c>
      <c r="E113">
        <v>10600</v>
      </c>
      <c r="R113" t="s">
        <v>193</v>
      </c>
      <c r="S113" s="2">
        <f t="shared" si="8"/>
        <v>3185260</v>
      </c>
      <c r="T113" s="2">
        <f t="shared" si="13"/>
        <v>4122500</v>
      </c>
      <c r="U113" s="2">
        <f t="shared" si="13"/>
        <v>6141200</v>
      </c>
      <c r="V113" s="2">
        <f t="shared" si="13"/>
        <v>1634900</v>
      </c>
      <c r="W113" s="2">
        <f t="shared" si="13"/>
        <v>2731600</v>
      </c>
      <c r="X113" s="2">
        <f t="shared" si="13"/>
        <v>1296100</v>
      </c>
      <c r="Y113" s="2" cm="1">
        <f t="array" ref="Y113">_xlfn.XLOOKUP(Y$1&amp;$R113,$C$3:$C$1662&amp;$D$3:$D$1662,$E$3:$E$1662,0,0,1)</f>
        <v>2500</v>
      </c>
      <c r="Z113" s="2" cm="1">
        <f t="array" ref="Z113">_xlfn.XLOOKUP(Z$1&amp;$R113,$C$3:$C$1662&amp;$D$3:$D$1662,$E$3:$E$1662,0,0,1)</f>
        <v>20800</v>
      </c>
      <c r="AA113" s="2" cm="1">
        <f t="array" ref="AA113">_xlfn.XLOOKUP(AA$1&amp;$R113,$C$3:$C$1662&amp;$D$3:$D$1662,$E$3:$E$1662,0,0,1)</f>
        <v>1600</v>
      </c>
      <c r="AB113" s="2" cm="1">
        <f t="array" ref="AB113">_xlfn.XLOOKUP(AB$1&amp;$R113,$C$3:$C$1662&amp;$D$3:$D$1662,$E$3:$E$1662,0,0,1)</f>
        <v>29100</v>
      </c>
      <c r="AC113" s="2" cm="1">
        <f t="array" ref="AC113">_xlfn.XLOOKUP(AC$1&amp;$R113,$C$3:$C$1662&amp;$D$3:$D$1662,$E$3:$E$1662,0,0,1)</f>
        <v>36100</v>
      </c>
    </row>
    <row r="114" spans="3:29" x14ac:dyDescent="0.4">
      <c r="C114" t="s">
        <v>804</v>
      </c>
      <c r="D114" t="s">
        <v>617</v>
      </c>
      <c r="E114">
        <v>36100</v>
      </c>
      <c r="R114" t="s">
        <v>190</v>
      </c>
      <c r="S114" s="2">
        <f t="shared" si="8"/>
        <v>3195620</v>
      </c>
      <c r="T114" s="2">
        <f t="shared" si="13"/>
        <v>4126500</v>
      </c>
      <c r="U114" s="2">
        <f t="shared" si="13"/>
        <v>6150800</v>
      </c>
      <c r="V114" s="2">
        <f t="shared" si="13"/>
        <v>1655200</v>
      </c>
      <c r="W114" s="2">
        <f t="shared" si="13"/>
        <v>2744000</v>
      </c>
      <c r="X114" s="2">
        <f t="shared" si="13"/>
        <v>1301600</v>
      </c>
      <c r="Y114" s="2" cm="1">
        <f t="array" ref="Y114">_xlfn.XLOOKUP(Y$1&amp;$R114,$C$3:$C$1662&amp;$D$3:$D$1662,$E$3:$E$1662,0,0,1)</f>
        <v>4000</v>
      </c>
      <c r="Z114" s="2" cm="1">
        <f t="array" ref="Z114">_xlfn.XLOOKUP(Z$1&amp;$R114,$C$3:$C$1662&amp;$D$3:$D$1662,$E$3:$E$1662,0,0,1)</f>
        <v>9600</v>
      </c>
      <c r="AA114" s="2" cm="1">
        <f t="array" ref="AA114">_xlfn.XLOOKUP(AA$1&amp;$R114,$C$3:$C$1662&amp;$D$3:$D$1662,$E$3:$E$1662,0,0,1)</f>
        <v>20300</v>
      </c>
      <c r="AB114" s="2" cm="1">
        <f t="array" ref="AB114">_xlfn.XLOOKUP(AB$1&amp;$R114,$C$3:$C$1662&amp;$D$3:$D$1662,$E$3:$E$1662,0,0,1)</f>
        <v>12400</v>
      </c>
      <c r="AC114" s="2" cm="1">
        <f t="array" ref="AC114">_xlfn.XLOOKUP(AC$1&amp;$R114,$C$3:$C$1662&amp;$D$3:$D$1662,$E$3:$E$1662,0,0,1)</f>
        <v>5500</v>
      </c>
    </row>
    <row r="115" spans="3:29" x14ac:dyDescent="0.4">
      <c r="C115" t="s">
        <v>804</v>
      </c>
      <c r="D115" t="s">
        <v>618</v>
      </c>
      <c r="E115">
        <v>5500</v>
      </c>
      <c r="R115" t="s">
        <v>182</v>
      </c>
      <c r="S115" s="2">
        <f t="shared" si="8"/>
        <v>3210660</v>
      </c>
      <c r="T115" s="2">
        <f t="shared" si="13"/>
        <v>4131900</v>
      </c>
      <c r="U115" s="2">
        <f t="shared" si="13"/>
        <v>6169100</v>
      </c>
      <c r="V115" s="2">
        <f t="shared" si="13"/>
        <v>1671600</v>
      </c>
      <c r="W115" s="2">
        <f t="shared" si="13"/>
        <v>2771100</v>
      </c>
      <c r="X115" s="2">
        <f t="shared" si="13"/>
        <v>1309600</v>
      </c>
      <c r="Y115" s="2" cm="1">
        <f t="array" ref="Y115">_xlfn.XLOOKUP(Y$1&amp;$R115,$C$3:$C$1662&amp;$D$3:$D$1662,$E$3:$E$1662,0,0,1)</f>
        <v>5400</v>
      </c>
      <c r="Z115" s="2" cm="1">
        <f t="array" ref="Z115">_xlfn.XLOOKUP(Z$1&amp;$R115,$C$3:$C$1662&amp;$D$3:$D$1662,$E$3:$E$1662,0,0,1)</f>
        <v>18300</v>
      </c>
      <c r="AA115" s="2" cm="1">
        <f t="array" ref="AA115">_xlfn.XLOOKUP(AA$1&amp;$R115,$C$3:$C$1662&amp;$D$3:$D$1662,$E$3:$E$1662,0,0,1)</f>
        <v>16400</v>
      </c>
      <c r="AB115" s="2" cm="1">
        <f t="array" ref="AB115">_xlfn.XLOOKUP(AB$1&amp;$R115,$C$3:$C$1662&amp;$D$3:$D$1662,$E$3:$E$1662,0,0,1)</f>
        <v>27100</v>
      </c>
      <c r="AC115" s="2" cm="1">
        <f t="array" ref="AC115">_xlfn.XLOOKUP(AC$1&amp;$R115,$C$3:$C$1662&amp;$D$3:$D$1662,$E$3:$E$1662,0,0,1)</f>
        <v>8000</v>
      </c>
    </row>
    <row r="116" spans="3:29" x14ac:dyDescent="0.4">
      <c r="C116" t="s">
        <v>804</v>
      </c>
      <c r="D116" t="s">
        <v>619</v>
      </c>
      <c r="E116">
        <v>8000</v>
      </c>
      <c r="R116" t="s">
        <v>232</v>
      </c>
      <c r="S116" s="2">
        <f t="shared" si="8"/>
        <v>3230500</v>
      </c>
      <c r="T116" s="2">
        <f t="shared" ref="T116:X131" si="14">T115+Y116</f>
        <v>4132100</v>
      </c>
      <c r="U116" s="2">
        <f t="shared" si="14"/>
        <v>6173300</v>
      </c>
      <c r="V116" s="2">
        <f t="shared" si="14"/>
        <v>1673300</v>
      </c>
      <c r="W116" s="2">
        <f t="shared" si="14"/>
        <v>2834200</v>
      </c>
      <c r="X116" s="2">
        <f t="shared" si="14"/>
        <v>1339600</v>
      </c>
      <c r="Y116" s="2" cm="1">
        <f t="array" ref="Y116">_xlfn.XLOOKUP(Y$1&amp;$R116,$C$3:$C$1662&amp;$D$3:$D$1662,$E$3:$E$1662,0,0,1)</f>
        <v>200</v>
      </c>
      <c r="Z116" s="2" cm="1">
        <f t="array" ref="Z116">_xlfn.XLOOKUP(Z$1&amp;$R116,$C$3:$C$1662&amp;$D$3:$D$1662,$E$3:$E$1662,0,0,1)</f>
        <v>4200</v>
      </c>
      <c r="AA116" s="2" cm="1">
        <f t="array" ref="AA116">_xlfn.XLOOKUP(AA$1&amp;$R116,$C$3:$C$1662&amp;$D$3:$D$1662,$E$3:$E$1662,0,0,1)</f>
        <v>1700</v>
      </c>
      <c r="AB116" s="2" cm="1">
        <f t="array" ref="AB116">_xlfn.XLOOKUP(AB$1&amp;$R116,$C$3:$C$1662&amp;$D$3:$D$1662,$E$3:$E$1662,0,0,1)</f>
        <v>63100</v>
      </c>
      <c r="AC116" s="2" cm="1">
        <f t="array" ref="AC116">_xlfn.XLOOKUP(AC$1&amp;$R116,$C$3:$C$1662&amp;$D$3:$D$1662,$E$3:$E$1662,0,0,1)</f>
        <v>30000</v>
      </c>
    </row>
    <row r="117" spans="3:29" x14ac:dyDescent="0.4">
      <c r="C117" t="s">
        <v>804</v>
      </c>
      <c r="D117" t="s">
        <v>620</v>
      </c>
      <c r="E117">
        <v>30000</v>
      </c>
      <c r="R117" t="s">
        <v>246</v>
      </c>
      <c r="S117" s="2">
        <f t="shared" si="8"/>
        <v>3243040</v>
      </c>
      <c r="T117" s="2">
        <f t="shared" si="14"/>
        <v>4140300</v>
      </c>
      <c r="U117" s="2">
        <f t="shared" si="14"/>
        <v>6191800</v>
      </c>
      <c r="V117" s="2">
        <f t="shared" si="14"/>
        <v>1691100</v>
      </c>
      <c r="W117" s="2">
        <f t="shared" si="14"/>
        <v>2847400</v>
      </c>
      <c r="X117" s="2">
        <f t="shared" si="14"/>
        <v>1344600</v>
      </c>
      <c r="Y117" s="2" cm="1">
        <f t="array" ref="Y117">_xlfn.XLOOKUP(Y$1&amp;$R117,$C$3:$C$1662&amp;$D$3:$D$1662,$E$3:$E$1662,0,0,1)</f>
        <v>8200</v>
      </c>
      <c r="Z117" s="2" cm="1">
        <f t="array" ref="Z117">_xlfn.XLOOKUP(Z$1&amp;$R117,$C$3:$C$1662&amp;$D$3:$D$1662,$E$3:$E$1662,0,0,1)</f>
        <v>18500</v>
      </c>
      <c r="AA117" s="2" cm="1">
        <f t="array" ref="AA117">_xlfn.XLOOKUP(AA$1&amp;$R117,$C$3:$C$1662&amp;$D$3:$D$1662,$E$3:$E$1662,0,0,1)</f>
        <v>17800</v>
      </c>
      <c r="AB117" s="2" cm="1">
        <f t="array" ref="AB117">_xlfn.XLOOKUP(AB$1&amp;$R117,$C$3:$C$1662&amp;$D$3:$D$1662,$E$3:$E$1662,0,0,1)</f>
        <v>13200</v>
      </c>
      <c r="AC117" s="2" cm="1">
        <f t="array" ref="AC117">_xlfn.XLOOKUP(AC$1&amp;$R117,$C$3:$C$1662&amp;$D$3:$D$1662,$E$3:$E$1662,0,0,1)</f>
        <v>5000</v>
      </c>
    </row>
    <row r="118" spans="3:29" x14ac:dyDescent="0.4">
      <c r="C118" t="s">
        <v>804</v>
      </c>
      <c r="D118" t="s">
        <v>621</v>
      </c>
      <c r="E118">
        <v>5000</v>
      </c>
      <c r="R118" t="s">
        <v>108</v>
      </c>
      <c r="S118" s="2">
        <f t="shared" si="8"/>
        <v>3257520</v>
      </c>
      <c r="T118" s="2">
        <f t="shared" si="14"/>
        <v>4147200</v>
      </c>
      <c r="U118" s="2">
        <f t="shared" si="14"/>
        <v>6203300</v>
      </c>
      <c r="V118" s="2">
        <f t="shared" si="14"/>
        <v>1696000</v>
      </c>
      <c r="W118" s="2">
        <f t="shared" si="14"/>
        <v>2884300</v>
      </c>
      <c r="X118" s="2">
        <f t="shared" si="14"/>
        <v>1356800</v>
      </c>
      <c r="Y118" s="2" cm="1">
        <f t="array" ref="Y118">_xlfn.XLOOKUP(Y$1&amp;$R118,$C$3:$C$1662&amp;$D$3:$D$1662,$E$3:$E$1662,0,0,1)</f>
        <v>6900</v>
      </c>
      <c r="Z118" s="2" cm="1">
        <f t="array" ref="Z118">_xlfn.XLOOKUP(Z$1&amp;$R118,$C$3:$C$1662&amp;$D$3:$D$1662,$E$3:$E$1662,0,0,1)</f>
        <v>11500</v>
      </c>
      <c r="AA118" s="2" cm="1">
        <f t="array" ref="AA118">_xlfn.XLOOKUP(AA$1&amp;$R118,$C$3:$C$1662&amp;$D$3:$D$1662,$E$3:$E$1662,0,0,1)</f>
        <v>4900</v>
      </c>
      <c r="AB118" s="2" cm="1">
        <f t="array" ref="AB118">_xlfn.XLOOKUP(AB$1&amp;$R118,$C$3:$C$1662&amp;$D$3:$D$1662,$E$3:$E$1662,0,0,1)</f>
        <v>36900</v>
      </c>
      <c r="AC118" s="2" cm="1">
        <f t="array" ref="AC118">_xlfn.XLOOKUP(AC$1&amp;$R118,$C$3:$C$1662&amp;$D$3:$D$1662,$E$3:$E$1662,0,0,1)</f>
        <v>12200</v>
      </c>
    </row>
    <row r="119" spans="3:29" x14ac:dyDescent="0.4">
      <c r="C119" t="s">
        <v>804</v>
      </c>
      <c r="D119" t="s">
        <v>622</v>
      </c>
      <c r="E119">
        <v>12200</v>
      </c>
      <c r="R119" t="s">
        <v>267</v>
      </c>
      <c r="S119" s="2">
        <f t="shared" si="8"/>
        <v>3279560</v>
      </c>
      <c r="T119" s="2">
        <f t="shared" si="14"/>
        <v>4148300</v>
      </c>
      <c r="U119" s="2">
        <f t="shared" si="14"/>
        <v>6237800</v>
      </c>
      <c r="V119" s="2">
        <f t="shared" si="14"/>
        <v>1696000</v>
      </c>
      <c r="W119" s="2">
        <f t="shared" si="14"/>
        <v>2949100</v>
      </c>
      <c r="X119" s="2">
        <f t="shared" si="14"/>
        <v>1366600</v>
      </c>
      <c r="Y119" s="2" cm="1">
        <f t="array" ref="Y119">_xlfn.XLOOKUP(Y$1&amp;$R119,$C$3:$C$1662&amp;$D$3:$D$1662,$E$3:$E$1662,0,0,1)</f>
        <v>1100</v>
      </c>
      <c r="Z119" s="2" cm="1">
        <f t="array" ref="Z119">_xlfn.XLOOKUP(Z$1&amp;$R119,$C$3:$C$1662&amp;$D$3:$D$1662,$E$3:$E$1662,0,0,1)</f>
        <v>34500</v>
      </c>
      <c r="AA119" s="2" cm="1">
        <f t="array" ref="AA119">_xlfn.XLOOKUP(AA$1&amp;$R119,$C$3:$C$1662&amp;$D$3:$D$1662,$E$3:$E$1662,0,0,1)</f>
        <v>0</v>
      </c>
      <c r="AB119" s="2" cm="1">
        <f t="array" ref="AB119">_xlfn.XLOOKUP(AB$1&amp;$R119,$C$3:$C$1662&amp;$D$3:$D$1662,$E$3:$E$1662,0,0,1)</f>
        <v>64800</v>
      </c>
      <c r="AC119" s="2" cm="1">
        <f t="array" ref="AC119">_xlfn.XLOOKUP(AC$1&amp;$R119,$C$3:$C$1662&amp;$D$3:$D$1662,$E$3:$E$1662,0,0,1)</f>
        <v>9800</v>
      </c>
    </row>
    <row r="120" spans="3:29" x14ac:dyDescent="0.4">
      <c r="C120" t="s">
        <v>804</v>
      </c>
      <c r="D120" t="s">
        <v>623</v>
      </c>
      <c r="E120">
        <v>9800</v>
      </c>
      <c r="R120" t="s">
        <v>252</v>
      </c>
      <c r="S120" s="2">
        <f t="shared" si="8"/>
        <v>3294480</v>
      </c>
      <c r="T120" s="2">
        <f t="shared" si="14"/>
        <v>4161300</v>
      </c>
      <c r="U120" s="2">
        <f t="shared" si="14"/>
        <v>6250200</v>
      </c>
      <c r="V120" s="2">
        <f t="shared" si="14"/>
        <v>1697600</v>
      </c>
      <c r="W120" s="2">
        <f t="shared" si="14"/>
        <v>2988600</v>
      </c>
      <c r="X120" s="2">
        <f t="shared" si="14"/>
        <v>1374700</v>
      </c>
      <c r="Y120" s="2" cm="1">
        <f t="array" ref="Y120">_xlfn.XLOOKUP(Y$1&amp;$R120,$C$3:$C$1662&amp;$D$3:$D$1662,$E$3:$E$1662,0,0,1)</f>
        <v>13000</v>
      </c>
      <c r="Z120" s="2" cm="1">
        <f t="array" ref="Z120">_xlfn.XLOOKUP(Z$1&amp;$R120,$C$3:$C$1662&amp;$D$3:$D$1662,$E$3:$E$1662,0,0,1)</f>
        <v>12400</v>
      </c>
      <c r="AA120" s="2" cm="1">
        <f t="array" ref="AA120">_xlfn.XLOOKUP(AA$1&amp;$R120,$C$3:$C$1662&amp;$D$3:$D$1662,$E$3:$E$1662,0,0,1)</f>
        <v>1600</v>
      </c>
      <c r="AB120" s="2" cm="1">
        <f t="array" ref="AB120">_xlfn.XLOOKUP(AB$1&amp;$R120,$C$3:$C$1662&amp;$D$3:$D$1662,$E$3:$E$1662,0,0,1)</f>
        <v>39500</v>
      </c>
      <c r="AC120" s="2" cm="1">
        <f t="array" ref="AC120">_xlfn.XLOOKUP(AC$1&amp;$R120,$C$3:$C$1662&amp;$D$3:$D$1662,$E$3:$E$1662,0,0,1)</f>
        <v>8100</v>
      </c>
    </row>
    <row r="121" spans="3:29" x14ac:dyDescent="0.4">
      <c r="C121" t="s">
        <v>804</v>
      </c>
      <c r="D121" t="s">
        <v>624</v>
      </c>
      <c r="E121">
        <v>8100</v>
      </c>
      <c r="R121" t="s">
        <v>128</v>
      </c>
      <c r="S121" s="2">
        <f t="shared" si="8"/>
        <v>3305320</v>
      </c>
      <c r="T121" s="2">
        <f t="shared" si="14"/>
        <v>4180700</v>
      </c>
      <c r="U121" s="2">
        <f t="shared" si="14"/>
        <v>6255900</v>
      </c>
      <c r="V121" s="2">
        <f t="shared" si="14"/>
        <v>1699700</v>
      </c>
      <c r="W121" s="2">
        <f t="shared" si="14"/>
        <v>3005100</v>
      </c>
      <c r="X121" s="2">
        <f t="shared" si="14"/>
        <v>1385200</v>
      </c>
      <c r="Y121" s="2" cm="1">
        <f t="array" ref="Y121">_xlfn.XLOOKUP(Y$1&amp;$R121,$C$3:$C$1662&amp;$D$3:$D$1662,$E$3:$E$1662,0,0,1)</f>
        <v>19400</v>
      </c>
      <c r="Z121" s="2" cm="1">
        <f t="array" ref="Z121">_xlfn.XLOOKUP(Z$1&amp;$R121,$C$3:$C$1662&amp;$D$3:$D$1662,$E$3:$E$1662,0,0,1)</f>
        <v>5700</v>
      </c>
      <c r="AA121" s="2" cm="1">
        <f t="array" ref="AA121">_xlfn.XLOOKUP(AA$1&amp;$R121,$C$3:$C$1662&amp;$D$3:$D$1662,$E$3:$E$1662,0,0,1)</f>
        <v>2100</v>
      </c>
      <c r="AB121" s="2" cm="1">
        <f t="array" ref="AB121">_xlfn.XLOOKUP(AB$1&amp;$R121,$C$3:$C$1662&amp;$D$3:$D$1662,$E$3:$E$1662,0,0,1)</f>
        <v>16500</v>
      </c>
      <c r="AC121" s="2" cm="1">
        <f t="array" ref="AC121">_xlfn.XLOOKUP(AC$1&amp;$R121,$C$3:$C$1662&amp;$D$3:$D$1662,$E$3:$E$1662,0,0,1)</f>
        <v>10500</v>
      </c>
    </row>
    <row r="122" spans="3:29" x14ac:dyDescent="0.4">
      <c r="C122" t="s">
        <v>804</v>
      </c>
      <c r="D122" t="s">
        <v>625</v>
      </c>
      <c r="E122">
        <v>10500</v>
      </c>
      <c r="R122" t="s">
        <v>287</v>
      </c>
      <c r="S122" s="2">
        <f t="shared" si="8"/>
        <v>3310480</v>
      </c>
      <c r="T122" s="2">
        <f t="shared" si="14"/>
        <v>4186600</v>
      </c>
      <c r="U122" s="2">
        <f t="shared" si="14"/>
        <v>6261400</v>
      </c>
      <c r="V122" s="2">
        <f t="shared" si="14"/>
        <v>1700900</v>
      </c>
      <c r="W122" s="2">
        <f t="shared" si="14"/>
        <v>3015000</v>
      </c>
      <c r="X122" s="2">
        <f t="shared" si="14"/>
        <v>1388500</v>
      </c>
      <c r="Y122" s="2" cm="1">
        <f t="array" ref="Y122">_xlfn.XLOOKUP(Y$1&amp;$R122,$C$3:$C$1662&amp;$D$3:$D$1662,$E$3:$E$1662,0,0,1)</f>
        <v>5900</v>
      </c>
      <c r="Z122" s="2" cm="1">
        <f t="array" ref="Z122">_xlfn.XLOOKUP(Z$1&amp;$R122,$C$3:$C$1662&amp;$D$3:$D$1662,$E$3:$E$1662,0,0,1)</f>
        <v>5500</v>
      </c>
      <c r="AA122" s="2" cm="1">
        <f t="array" ref="AA122">_xlfn.XLOOKUP(AA$1&amp;$R122,$C$3:$C$1662&amp;$D$3:$D$1662,$E$3:$E$1662,0,0,1)</f>
        <v>1200</v>
      </c>
      <c r="AB122" s="2" cm="1">
        <f t="array" ref="AB122">_xlfn.XLOOKUP(AB$1&amp;$R122,$C$3:$C$1662&amp;$D$3:$D$1662,$E$3:$E$1662,0,0,1)</f>
        <v>9900</v>
      </c>
      <c r="AC122" s="2" cm="1">
        <f t="array" ref="AC122">_xlfn.XLOOKUP(AC$1&amp;$R122,$C$3:$C$1662&amp;$D$3:$D$1662,$E$3:$E$1662,0,0,1)</f>
        <v>3300</v>
      </c>
    </row>
    <row r="123" spans="3:29" x14ac:dyDescent="0.4">
      <c r="C123" t="s">
        <v>804</v>
      </c>
      <c r="D123" t="s">
        <v>626</v>
      </c>
      <c r="E123">
        <v>3300</v>
      </c>
      <c r="R123" t="s">
        <v>194</v>
      </c>
      <c r="S123" s="2">
        <f t="shared" si="8"/>
        <v>3320500</v>
      </c>
      <c r="T123" s="2">
        <f t="shared" si="14"/>
        <v>4192600</v>
      </c>
      <c r="U123" s="2">
        <f t="shared" si="14"/>
        <v>6267100</v>
      </c>
      <c r="V123" s="2">
        <f t="shared" si="14"/>
        <v>1701000</v>
      </c>
      <c r="W123" s="2">
        <f t="shared" si="14"/>
        <v>3052100</v>
      </c>
      <c r="X123" s="2">
        <f t="shared" si="14"/>
        <v>1389700</v>
      </c>
      <c r="Y123" s="2" cm="1">
        <f t="array" ref="Y123">_xlfn.XLOOKUP(Y$1&amp;$R123,$C$3:$C$1662&amp;$D$3:$D$1662,$E$3:$E$1662,0,0,1)</f>
        <v>6000</v>
      </c>
      <c r="Z123" s="2" cm="1">
        <f t="array" ref="Z123">_xlfn.XLOOKUP(Z$1&amp;$R123,$C$3:$C$1662&amp;$D$3:$D$1662,$E$3:$E$1662,0,0,1)</f>
        <v>5700</v>
      </c>
      <c r="AA123" s="2" cm="1">
        <f t="array" ref="AA123">_xlfn.XLOOKUP(AA$1&amp;$R123,$C$3:$C$1662&amp;$D$3:$D$1662,$E$3:$E$1662,0,0,1)</f>
        <v>100</v>
      </c>
      <c r="AB123" s="2" cm="1">
        <f t="array" ref="AB123">_xlfn.XLOOKUP(AB$1&amp;$R123,$C$3:$C$1662&amp;$D$3:$D$1662,$E$3:$E$1662,0,0,1)</f>
        <v>37100</v>
      </c>
      <c r="AC123" s="2" cm="1">
        <f t="array" ref="AC123">_xlfn.XLOOKUP(AC$1&amp;$R123,$C$3:$C$1662&amp;$D$3:$D$1662,$E$3:$E$1662,0,0,1)</f>
        <v>1200</v>
      </c>
    </row>
    <row r="124" spans="3:29" x14ac:dyDescent="0.4">
      <c r="C124" t="s">
        <v>804</v>
      </c>
      <c r="D124" t="s">
        <v>627</v>
      </c>
      <c r="E124">
        <v>1200</v>
      </c>
      <c r="R124" t="s">
        <v>184</v>
      </c>
      <c r="S124" s="2">
        <f t="shared" si="8"/>
        <v>3329260</v>
      </c>
      <c r="T124" s="2">
        <f t="shared" si="14"/>
        <v>4198700</v>
      </c>
      <c r="U124" s="2">
        <f t="shared" si="14"/>
        <v>6271900</v>
      </c>
      <c r="V124" s="2">
        <f t="shared" si="14"/>
        <v>1701300</v>
      </c>
      <c r="W124" s="2">
        <f t="shared" si="14"/>
        <v>3081300</v>
      </c>
      <c r="X124" s="2">
        <f t="shared" si="14"/>
        <v>1393100</v>
      </c>
      <c r="Y124" s="2" cm="1">
        <f t="array" ref="Y124">_xlfn.XLOOKUP(Y$1&amp;$R124,$C$3:$C$1662&amp;$D$3:$D$1662,$E$3:$E$1662,0,0,1)</f>
        <v>6100</v>
      </c>
      <c r="Z124" s="2" cm="1">
        <f t="array" ref="Z124">_xlfn.XLOOKUP(Z$1&amp;$R124,$C$3:$C$1662&amp;$D$3:$D$1662,$E$3:$E$1662,0,0,1)</f>
        <v>4800</v>
      </c>
      <c r="AA124" s="2" cm="1">
        <f t="array" ref="AA124">_xlfn.XLOOKUP(AA$1&amp;$R124,$C$3:$C$1662&amp;$D$3:$D$1662,$E$3:$E$1662,0,0,1)</f>
        <v>300</v>
      </c>
      <c r="AB124" s="2" cm="1">
        <f t="array" ref="AB124">_xlfn.XLOOKUP(AB$1&amp;$R124,$C$3:$C$1662&amp;$D$3:$D$1662,$E$3:$E$1662,0,0,1)</f>
        <v>29200</v>
      </c>
      <c r="AC124" s="2" cm="1">
        <f t="array" ref="AC124">_xlfn.XLOOKUP(AC$1&amp;$R124,$C$3:$C$1662&amp;$D$3:$D$1662,$E$3:$E$1662,0,0,1)</f>
        <v>3400</v>
      </c>
    </row>
    <row r="125" spans="3:29" x14ac:dyDescent="0.4">
      <c r="C125" t="s">
        <v>804</v>
      </c>
      <c r="D125" t="s">
        <v>628</v>
      </c>
      <c r="E125">
        <v>3400</v>
      </c>
      <c r="R125" t="s">
        <v>177</v>
      </c>
      <c r="S125" s="2">
        <f t="shared" si="8"/>
        <v>3347960</v>
      </c>
      <c r="T125" s="2">
        <f t="shared" si="14"/>
        <v>4200100</v>
      </c>
      <c r="U125" s="2">
        <f t="shared" si="14"/>
        <v>6278300</v>
      </c>
      <c r="V125" s="2">
        <f t="shared" si="14"/>
        <v>1716500</v>
      </c>
      <c r="W125" s="2">
        <f t="shared" si="14"/>
        <v>3142200</v>
      </c>
      <c r="X125" s="2">
        <f t="shared" si="14"/>
        <v>1402700</v>
      </c>
      <c r="Y125" s="2" cm="1">
        <f t="array" ref="Y125">_xlfn.XLOOKUP(Y$1&amp;$R125,$C$3:$C$1662&amp;$D$3:$D$1662,$E$3:$E$1662,0,0,1)</f>
        <v>1400</v>
      </c>
      <c r="Z125" s="2" cm="1">
        <f t="array" ref="Z125">_xlfn.XLOOKUP(Z$1&amp;$R125,$C$3:$C$1662&amp;$D$3:$D$1662,$E$3:$E$1662,0,0,1)</f>
        <v>6400</v>
      </c>
      <c r="AA125" s="2" cm="1">
        <f t="array" ref="AA125">_xlfn.XLOOKUP(AA$1&amp;$R125,$C$3:$C$1662&amp;$D$3:$D$1662,$E$3:$E$1662,0,0,1)</f>
        <v>15200</v>
      </c>
      <c r="AB125" s="2" cm="1">
        <f t="array" ref="AB125">_xlfn.XLOOKUP(AB$1&amp;$R125,$C$3:$C$1662&amp;$D$3:$D$1662,$E$3:$E$1662,0,0,1)</f>
        <v>60900</v>
      </c>
      <c r="AC125" s="2" cm="1">
        <f t="array" ref="AC125">_xlfn.XLOOKUP(AC$1&amp;$R125,$C$3:$C$1662&amp;$D$3:$D$1662,$E$3:$E$1662,0,0,1)</f>
        <v>9600</v>
      </c>
    </row>
    <row r="126" spans="3:29" x14ac:dyDescent="0.4">
      <c r="C126" t="s">
        <v>804</v>
      </c>
      <c r="D126" t="s">
        <v>629</v>
      </c>
      <c r="E126">
        <v>9600</v>
      </c>
      <c r="R126" t="s">
        <v>55</v>
      </c>
      <c r="S126" s="2">
        <f t="shared" si="8"/>
        <v>3353940</v>
      </c>
      <c r="T126" s="2">
        <f t="shared" si="14"/>
        <v>4203200</v>
      </c>
      <c r="U126" s="2">
        <f t="shared" si="14"/>
        <v>6283000</v>
      </c>
      <c r="V126" s="2">
        <f t="shared" si="14"/>
        <v>1723500</v>
      </c>
      <c r="W126" s="2">
        <f t="shared" si="14"/>
        <v>3155700</v>
      </c>
      <c r="X126" s="2">
        <f t="shared" si="14"/>
        <v>1404300</v>
      </c>
      <c r="Y126" s="2" cm="1">
        <f t="array" ref="Y126">_xlfn.XLOOKUP(Y$1&amp;$R126,$C$3:$C$1662&amp;$D$3:$D$1662,$E$3:$E$1662,0,0,1)</f>
        <v>3100</v>
      </c>
      <c r="Z126" s="2" cm="1">
        <f t="array" ref="Z126">_xlfn.XLOOKUP(Z$1&amp;$R126,$C$3:$C$1662&amp;$D$3:$D$1662,$E$3:$E$1662,0,0,1)</f>
        <v>4700</v>
      </c>
      <c r="AA126" s="2" cm="1">
        <f t="array" ref="AA126">_xlfn.XLOOKUP(AA$1&amp;$R126,$C$3:$C$1662&amp;$D$3:$D$1662,$E$3:$E$1662,0,0,1)</f>
        <v>7000</v>
      </c>
      <c r="AB126" s="2" cm="1">
        <f t="array" ref="AB126">_xlfn.XLOOKUP(AB$1&amp;$R126,$C$3:$C$1662&amp;$D$3:$D$1662,$E$3:$E$1662,0,0,1)</f>
        <v>13500</v>
      </c>
      <c r="AC126" s="2" cm="1">
        <f t="array" ref="AC126">_xlfn.XLOOKUP(AC$1&amp;$R126,$C$3:$C$1662&amp;$D$3:$D$1662,$E$3:$E$1662,0,0,1)</f>
        <v>1600</v>
      </c>
    </row>
    <row r="127" spans="3:29" x14ac:dyDescent="0.4">
      <c r="C127" t="s">
        <v>804</v>
      </c>
      <c r="D127" t="s">
        <v>630</v>
      </c>
      <c r="E127">
        <v>1600</v>
      </c>
      <c r="R127" t="s">
        <v>32</v>
      </c>
      <c r="S127" s="2">
        <f t="shared" si="8"/>
        <v>3360860</v>
      </c>
      <c r="T127" s="2">
        <f t="shared" si="14"/>
        <v>4212400</v>
      </c>
      <c r="U127" s="2">
        <f t="shared" si="14"/>
        <v>6289000</v>
      </c>
      <c r="V127" s="2">
        <f t="shared" si="14"/>
        <v>1730000</v>
      </c>
      <c r="W127" s="2">
        <f t="shared" si="14"/>
        <v>3165200</v>
      </c>
      <c r="X127" s="2">
        <f t="shared" si="14"/>
        <v>1407700</v>
      </c>
      <c r="Y127" s="2" cm="1">
        <f t="array" ref="Y127">_xlfn.XLOOKUP(Y$1&amp;$R127,$C$3:$C$1662&amp;$D$3:$D$1662,$E$3:$E$1662,0,0,1)</f>
        <v>9200</v>
      </c>
      <c r="Z127" s="2" cm="1">
        <f t="array" ref="Z127">_xlfn.XLOOKUP(Z$1&amp;$R127,$C$3:$C$1662&amp;$D$3:$D$1662,$E$3:$E$1662,0,0,1)</f>
        <v>6000</v>
      </c>
      <c r="AA127" s="2" cm="1">
        <f t="array" ref="AA127">_xlfn.XLOOKUP(AA$1&amp;$R127,$C$3:$C$1662&amp;$D$3:$D$1662,$E$3:$E$1662,0,0,1)</f>
        <v>6500</v>
      </c>
      <c r="AB127" s="2" cm="1">
        <f t="array" ref="AB127">_xlfn.XLOOKUP(AB$1&amp;$R127,$C$3:$C$1662&amp;$D$3:$D$1662,$E$3:$E$1662,0,0,1)</f>
        <v>9500</v>
      </c>
      <c r="AC127" s="2" cm="1">
        <f t="array" ref="AC127">_xlfn.XLOOKUP(AC$1&amp;$R127,$C$3:$C$1662&amp;$D$3:$D$1662,$E$3:$E$1662,0,0,1)</f>
        <v>3400</v>
      </c>
    </row>
    <row r="128" spans="3:29" x14ac:dyDescent="0.4">
      <c r="C128" t="s">
        <v>804</v>
      </c>
      <c r="D128" t="s">
        <v>631</v>
      </c>
      <c r="E128">
        <v>3400</v>
      </c>
      <c r="R128" t="s">
        <v>166</v>
      </c>
      <c r="S128" s="2">
        <f t="shared" si="8"/>
        <v>3369160</v>
      </c>
      <c r="T128" s="2">
        <f t="shared" si="14"/>
        <v>4216900</v>
      </c>
      <c r="U128" s="2">
        <f t="shared" si="14"/>
        <v>6309500</v>
      </c>
      <c r="V128" s="2">
        <f t="shared" si="14"/>
        <v>1732300</v>
      </c>
      <c r="W128" s="2">
        <f t="shared" si="14"/>
        <v>3178000</v>
      </c>
      <c r="X128" s="2">
        <f t="shared" si="14"/>
        <v>1409100</v>
      </c>
      <c r="Y128" s="2" cm="1">
        <f t="array" ref="Y128">_xlfn.XLOOKUP(Y$1&amp;$R128,$C$3:$C$1662&amp;$D$3:$D$1662,$E$3:$E$1662,0,0,1)</f>
        <v>4500</v>
      </c>
      <c r="Z128" s="2" cm="1">
        <f t="array" ref="Z128">_xlfn.XLOOKUP(Z$1&amp;$R128,$C$3:$C$1662&amp;$D$3:$D$1662,$E$3:$E$1662,0,0,1)</f>
        <v>20500</v>
      </c>
      <c r="AA128" s="2" cm="1">
        <f t="array" ref="AA128">_xlfn.XLOOKUP(AA$1&amp;$R128,$C$3:$C$1662&amp;$D$3:$D$1662,$E$3:$E$1662,0,0,1)</f>
        <v>2300</v>
      </c>
      <c r="AB128" s="2" cm="1">
        <f t="array" ref="AB128">_xlfn.XLOOKUP(AB$1&amp;$R128,$C$3:$C$1662&amp;$D$3:$D$1662,$E$3:$E$1662,0,0,1)</f>
        <v>12800</v>
      </c>
      <c r="AC128" s="2" cm="1">
        <f t="array" ref="AC128">_xlfn.XLOOKUP(AC$1&amp;$R128,$C$3:$C$1662&amp;$D$3:$D$1662,$E$3:$E$1662,0,0,1)</f>
        <v>1400</v>
      </c>
    </row>
    <row r="129" spans="3:29" x14ac:dyDescent="0.4">
      <c r="C129" t="s">
        <v>804</v>
      </c>
      <c r="D129" t="s">
        <v>632</v>
      </c>
      <c r="E129">
        <v>1400</v>
      </c>
      <c r="R129" t="s">
        <v>60</v>
      </c>
      <c r="S129" s="2">
        <f t="shared" si="8"/>
        <v>3375680</v>
      </c>
      <c r="T129" s="2">
        <f t="shared" si="14"/>
        <v>4218300</v>
      </c>
      <c r="U129" s="2">
        <f t="shared" si="14"/>
        <v>6320400</v>
      </c>
      <c r="V129" s="2">
        <f t="shared" si="14"/>
        <v>1735800</v>
      </c>
      <c r="W129" s="2">
        <f t="shared" si="14"/>
        <v>3191600</v>
      </c>
      <c r="X129" s="2">
        <f t="shared" si="14"/>
        <v>1412300</v>
      </c>
      <c r="Y129" s="2" cm="1">
        <f t="array" ref="Y129">_xlfn.XLOOKUP(Y$1&amp;$R129,$C$3:$C$1662&amp;$D$3:$D$1662,$E$3:$E$1662,0,0,1)</f>
        <v>1400</v>
      </c>
      <c r="Z129" s="2" cm="1">
        <f t="array" ref="Z129">_xlfn.XLOOKUP(Z$1&amp;$R129,$C$3:$C$1662&amp;$D$3:$D$1662,$E$3:$E$1662,0,0,1)</f>
        <v>10900</v>
      </c>
      <c r="AA129" s="2" cm="1">
        <f t="array" ref="AA129">_xlfn.XLOOKUP(AA$1&amp;$R129,$C$3:$C$1662&amp;$D$3:$D$1662,$E$3:$E$1662,0,0,1)</f>
        <v>3500</v>
      </c>
      <c r="AB129" s="2" cm="1">
        <f t="array" ref="AB129">_xlfn.XLOOKUP(AB$1&amp;$R129,$C$3:$C$1662&amp;$D$3:$D$1662,$E$3:$E$1662,0,0,1)</f>
        <v>13600</v>
      </c>
      <c r="AC129" s="2" cm="1">
        <f t="array" ref="AC129">_xlfn.XLOOKUP(AC$1&amp;$R129,$C$3:$C$1662&amp;$D$3:$D$1662,$E$3:$E$1662,0,0,1)</f>
        <v>3200</v>
      </c>
    </row>
    <row r="130" spans="3:29" x14ac:dyDescent="0.4">
      <c r="C130" t="s">
        <v>804</v>
      </c>
      <c r="D130" t="s">
        <v>633</v>
      </c>
      <c r="E130">
        <v>3200</v>
      </c>
      <c r="R130" t="s">
        <v>266</v>
      </c>
      <c r="S130" s="2">
        <f t="shared" si="8"/>
        <v>3384280</v>
      </c>
      <c r="T130" s="2">
        <f t="shared" si="14"/>
        <v>4219800</v>
      </c>
      <c r="U130" s="2">
        <f t="shared" si="14"/>
        <v>6324800</v>
      </c>
      <c r="V130" s="2">
        <f t="shared" si="14"/>
        <v>1739500</v>
      </c>
      <c r="W130" s="2">
        <f t="shared" si="14"/>
        <v>3218000</v>
      </c>
      <c r="X130" s="2">
        <f t="shared" si="14"/>
        <v>1419300</v>
      </c>
      <c r="Y130" s="2" cm="1">
        <f t="array" ref="Y130">_xlfn.XLOOKUP(Y$1&amp;$R130,$C$3:$C$1662&amp;$D$3:$D$1662,$E$3:$E$1662,0,0,1)</f>
        <v>1500</v>
      </c>
      <c r="Z130" s="2" cm="1">
        <f t="array" ref="Z130">_xlfn.XLOOKUP(Z$1&amp;$R130,$C$3:$C$1662&amp;$D$3:$D$1662,$E$3:$E$1662,0,0,1)</f>
        <v>4400</v>
      </c>
      <c r="AA130" s="2" cm="1">
        <f t="array" ref="AA130">_xlfn.XLOOKUP(AA$1&amp;$R130,$C$3:$C$1662&amp;$D$3:$D$1662,$E$3:$E$1662,0,0,1)</f>
        <v>3700</v>
      </c>
      <c r="AB130" s="2" cm="1">
        <f t="array" ref="AB130">_xlfn.XLOOKUP(AB$1&amp;$R130,$C$3:$C$1662&amp;$D$3:$D$1662,$E$3:$E$1662,0,0,1)</f>
        <v>26400</v>
      </c>
      <c r="AC130" s="2" cm="1">
        <f t="array" ref="AC130">_xlfn.XLOOKUP(AC$1&amp;$R130,$C$3:$C$1662&amp;$D$3:$D$1662,$E$3:$E$1662,0,0,1)</f>
        <v>7000</v>
      </c>
    </row>
    <row r="131" spans="3:29" x14ac:dyDescent="0.4">
      <c r="C131" t="s">
        <v>804</v>
      </c>
      <c r="D131" t="s">
        <v>634</v>
      </c>
      <c r="E131">
        <v>7000</v>
      </c>
      <c r="R131" t="s">
        <v>44</v>
      </c>
      <c r="S131" s="2">
        <f t="shared" ref="S131:S194" si="15">IFERROR(AVERAGEIFS(T131:X131,T131:X131,"&gt;0"),0)</f>
        <v>3389860</v>
      </c>
      <c r="T131" s="2">
        <f t="shared" si="14"/>
        <v>4221100</v>
      </c>
      <c r="U131" s="2">
        <f t="shared" si="14"/>
        <v>6329700</v>
      </c>
      <c r="V131" s="2">
        <f t="shared" si="14"/>
        <v>1740200</v>
      </c>
      <c r="W131" s="2">
        <f t="shared" si="14"/>
        <v>3229800</v>
      </c>
      <c r="X131" s="2">
        <f t="shared" si="14"/>
        <v>1428500</v>
      </c>
      <c r="Y131" s="2" cm="1">
        <f t="array" ref="Y131">_xlfn.XLOOKUP(Y$1&amp;$R131,$C$3:$C$1662&amp;$D$3:$D$1662,$E$3:$E$1662,0,0,1)</f>
        <v>1300</v>
      </c>
      <c r="Z131" s="2" cm="1">
        <f t="array" ref="Z131">_xlfn.XLOOKUP(Z$1&amp;$R131,$C$3:$C$1662&amp;$D$3:$D$1662,$E$3:$E$1662,0,0,1)</f>
        <v>4900</v>
      </c>
      <c r="AA131" s="2" cm="1">
        <f t="array" ref="AA131">_xlfn.XLOOKUP(AA$1&amp;$R131,$C$3:$C$1662&amp;$D$3:$D$1662,$E$3:$E$1662,0,0,1)</f>
        <v>700</v>
      </c>
      <c r="AB131" s="2" cm="1">
        <f t="array" ref="AB131">_xlfn.XLOOKUP(AB$1&amp;$R131,$C$3:$C$1662&amp;$D$3:$D$1662,$E$3:$E$1662,0,0,1)</f>
        <v>11800</v>
      </c>
      <c r="AC131" s="2" cm="1">
        <f t="array" ref="AC131">_xlfn.XLOOKUP(AC$1&amp;$R131,$C$3:$C$1662&amp;$D$3:$D$1662,$E$3:$E$1662,0,0,1)</f>
        <v>9200</v>
      </c>
    </row>
    <row r="132" spans="3:29" x14ac:dyDescent="0.4">
      <c r="C132" t="s">
        <v>804</v>
      </c>
      <c r="D132" t="s">
        <v>635</v>
      </c>
      <c r="E132">
        <v>9200</v>
      </c>
      <c r="R132" t="s">
        <v>230</v>
      </c>
      <c r="S132" s="2">
        <f t="shared" si="15"/>
        <v>3402360</v>
      </c>
      <c r="T132" s="2">
        <f t="shared" ref="T132:X147" si="16">T131+Y132</f>
        <v>4226800</v>
      </c>
      <c r="U132" s="2">
        <f t="shared" si="16"/>
        <v>6341400</v>
      </c>
      <c r="V132" s="2">
        <f t="shared" si="16"/>
        <v>1746600</v>
      </c>
      <c r="W132" s="2">
        <f t="shared" si="16"/>
        <v>3261300</v>
      </c>
      <c r="X132" s="2">
        <f t="shared" si="16"/>
        <v>1435700</v>
      </c>
      <c r="Y132" s="2" cm="1">
        <f t="array" ref="Y132">_xlfn.XLOOKUP(Y$1&amp;$R132,$C$3:$C$1662&amp;$D$3:$D$1662,$E$3:$E$1662,0,0,1)</f>
        <v>5700</v>
      </c>
      <c r="Z132" s="2" cm="1">
        <f t="array" ref="Z132">_xlfn.XLOOKUP(Z$1&amp;$R132,$C$3:$C$1662&amp;$D$3:$D$1662,$E$3:$E$1662,0,0,1)</f>
        <v>11700</v>
      </c>
      <c r="AA132" s="2" cm="1">
        <f t="array" ref="AA132">_xlfn.XLOOKUP(AA$1&amp;$R132,$C$3:$C$1662&amp;$D$3:$D$1662,$E$3:$E$1662,0,0,1)</f>
        <v>6400</v>
      </c>
      <c r="AB132" s="2" cm="1">
        <f t="array" ref="AB132">_xlfn.XLOOKUP(AB$1&amp;$R132,$C$3:$C$1662&amp;$D$3:$D$1662,$E$3:$E$1662,0,0,1)</f>
        <v>31500</v>
      </c>
      <c r="AC132" s="2" cm="1">
        <f t="array" ref="AC132">_xlfn.XLOOKUP(AC$1&amp;$R132,$C$3:$C$1662&amp;$D$3:$D$1662,$E$3:$E$1662,0,0,1)</f>
        <v>7200</v>
      </c>
    </row>
    <row r="133" spans="3:29" x14ac:dyDescent="0.4">
      <c r="C133" t="s">
        <v>804</v>
      </c>
      <c r="D133" t="s">
        <v>636</v>
      </c>
      <c r="E133">
        <v>7200</v>
      </c>
      <c r="R133" t="s">
        <v>214</v>
      </c>
      <c r="S133" s="2">
        <f t="shared" si="15"/>
        <v>3413260</v>
      </c>
      <c r="T133" s="2">
        <f t="shared" si="16"/>
        <v>4236100</v>
      </c>
      <c r="U133" s="2">
        <f t="shared" si="16"/>
        <v>6363600</v>
      </c>
      <c r="V133" s="2">
        <f t="shared" si="16"/>
        <v>1755700</v>
      </c>
      <c r="W133" s="2">
        <f t="shared" si="16"/>
        <v>3267700</v>
      </c>
      <c r="X133" s="2">
        <f t="shared" si="16"/>
        <v>1443200</v>
      </c>
      <c r="Y133" s="2" cm="1">
        <f t="array" ref="Y133">_xlfn.XLOOKUP(Y$1&amp;$R133,$C$3:$C$1662&amp;$D$3:$D$1662,$E$3:$E$1662,0,0,1)</f>
        <v>9300</v>
      </c>
      <c r="Z133" s="2" cm="1">
        <f t="array" ref="Z133">_xlfn.XLOOKUP(Z$1&amp;$R133,$C$3:$C$1662&amp;$D$3:$D$1662,$E$3:$E$1662,0,0,1)</f>
        <v>22200</v>
      </c>
      <c r="AA133" s="2" cm="1">
        <f t="array" ref="AA133">_xlfn.XLOOKUP(AA$1&amp;$R133,$C$3:$C$1662&amp;$D$3:$D$1662,$E$3:$E$1662,0,0,1)</f>
        <v>9100</v>
      </c>
      <c r="AB133" s="2" cm="1">
        <f t="array" ref="AB133">_xlfn.XLOOKUP(AB$1&amp;$R133,$C$3:$C$1662&amp;$D$3:$D$1662,$E$3:$E$1662,0,0,1)</f>
        <v>6400</v>
      </c>
      <c r="AC133" s="2" cm="1">
        <f t="array" ref="AC133">_xlfn.XLOOKUP(AC$1&amp;$R133,$C$3:$C$1662&amp;$D$3:$D$1662,$E$3:$E$1662,0,0,1)</f>
        <v>7500</v>
      </c>
    </row>
    <row r="134" spans="3:29" x14ac:dyDescent="0.4">
      <c r="C134" t="s">
        <v>804</v>
      </c>
      <c r="D134" t="s">
        <v>637</v>
      </c>
      <c r="E134">
        <v>7500</v>
      </c>
      <c r="R134" t="s">
        <v>233</v>
      </c>
      <c r="S134" s="2">
        <f t="shared" si="15"/>
        <v>3418740</v>
      </c>
      <c r="T134" s="2">
        <f t="shared" si="16"/>
        <v>4244900</v>
      </c>
      <c r="U134" s="2">
        <f t="shared" si="16"/>
        <v>6373100</v>
      </c>
      <c r="V134" s="2">
        <f t="shared" si="16"/>
        <v>1760400</v>
      </c>
      <c r="W134" s="2">
        <f t="shared" si="16"/>
        <v>3271000</v>
      </c>
      <c r="X134" s="2">
        <f t="shared" si="16"/>
        <v>1444300</v>
      </c>
      <c r="Y134" s="2" cm="1">
        <f t="array" ref="Y134">_xlfn.XLOOKUP(Y$1&amp;$R134,$C$3:$C$1662&amp;$D$3:$D$1662,$E$3:$E$1662,0,0,1)</f>
        <v>8800</v>
      </c>
      <c r="Z134" s="2" cm="1">
        <f t="array" ref="Z134">_xlfn.XLOOKUP(Z$1&amp;$R134,$C$3:$C$1662&amp;$D$3:$D$1662,$E$3:$E$1662,0,0,1)</f>
        <v>9500</v>
      </c>
      <c r="AA134" s="2" cm="1">
        <f t="array" ref="AA134">_xlfn.XLOOKUP(AA$1&amp;$R134,$C$3:$C$1662&amp;$D$3:$D$1662,$E$3:$E$1662,0,0,1)</f>
        <v>4700</v>
      </c>
      <c r="AB134" s="2" cm="1">
        <f t="array" ref="AB134">_xlfn.XLOOKUP(AB$1&amp;$R134,$C$3:$C$1662&amp;$D$3:$D$1662,$E$3:$E$1662,0,0,1)</f>
        <v>3300</v>
      </c>
      <c r="AC134" s="2" cm="1">
        <f t="array" ref="AC134">_xlfn.XLOOKUP(AC$1&amp;$R134,$C$3:$C$1662&amp;$D$3:$D$1662,$E$3:$E$1662,0,0,1)</f>
        <v>1100</v>
      </c>
    </row>
    <row r="135" spans="3:29" x14ac:dyDescent="0.4">
      <c r="C135" t="s">
        <v>804</v>
      </c>
      <c r="D135" t="s">
        <v>638</v>
      </c>
      <c r="E135">
        <v>1100</v>
      </c>
      <c r="R135" t="s">
        <v>224</v>
      </c>
      <c r="S135" s="2">
        <f t="shared" si="15"/>
        <v>3430820</v>
      </c>
      <c r="T135" s="2">
        <f t="shared" si="16"/>
        <v>4260500</v>
      </c>
      <c r="U135" s="2">
        <f t="shared" si="16"/>
        <v>6385200</v>
      </c>
      <c r="V135" s="2">
        <f t="shared" si="16"/>
        <v>1784600</v>
      </c>
      <c r="W135" s="2">
        <f t="shared" si="16"/>
        <v>3275400</v>
      </c>
      <c r="X135" s="2">
        <f t="shared" si="16"/>
        <v>1448400</v>
      </c>
      <c r="Y135" s="2" cm="1">
        <f t="array" ref="Y135">_xlfn.XLOOKUP(Y$1&amp;$R135,$C$3:$C$1662&amp;$D$3:$D$1662,$E$3:$E$1662,0,0,1)</f>
        <v>15600</v>
      </c>
      <c r="Z135" s="2" cm="1">
        <f t="array" ref="Z135">_xlfn.XLOOKUP(Z$1&amp;$R135,$C$3:$C$1662&amp;$D$3:$D$1662,$E$3:$E$1662,0,0,1)</f>
        <v>12100</v>
      </c>
      <c r="AA135" s="2" cm="1">
        <f t="array" ref="AA135">_xlfn.XLOOKUP(AA$1&amp;$R135,$C$3:$C$1662&amp;$D$3:$D$1662,$E$3:$E$1662,0,0,1)</f>
        <v>24200</v>
      </c>
      <c r="AB135" s="2" cm="1">
        <f t="array" ref="AB135">_xlfn.XLOOKUP(AB$1&amp;$R135,$C$3:$C$1662&amp;$D$3:$D$1662,$E$3:$E$1662,0,0,1)</f>
        <v>4400</v>
      </c>
      <c r="AC135" s="2" cm="1">
        <f t="array" ref="AC135">_xlfn.XLOOKUP(AC$1&amp;$R135,$C$3:$C$1662&amp;$D$3:$D$1662,$E$3:$E$1662,0,0,1)</f>
        <v>4100</v>
      </c>
    </row>
    <row r="136" spans="3:29" x14ac:dyDescent="0.4">
      <c r="C136" t="s">
        <v>804</v>
      </c>
      <c r="D136" t="s">
        <v>639</v>
      </c>
      <c r="E136">
        <v>4100</v>
      </c>
      <c r="R136" t="s">
        <v>189</v>
      </c>
      <c r="S136" s="2">
        <f t="shared" si="15"/>
        <v>3436780</v>
      </c>
      <c r="T136" s="2">
        <f t="shared" si="16"/>
        <v>4263600</v>
      </c>
      <c r="U136" s="2">
        <f t="shared" si="16"/>
        <v>6397800</v>
      </c>
      <c r="V136" s="2">
        <f t="shared" si="16"/>
        <v>1792200</v>
      </c>
      <c r="W136" s="2">
        <f t="shared" si="16"/>
        <v>3278500</v>
      </c>
      <c r="X136" s="2">
        <f t="shared" si="16"/>
        <v>1451800</v>
      </c>
      <c r="Y136" s="2" cm="1">
        <f t="array" ref="Y136">_xlfn.XLOOKUP(Y$1&amp;$R136,$C$3:$C$1662&amp;$D$3:$D$1662,$E$3:$E$1662,0,0,1)</f>
        <v>3100</v>
      </c>
      <c r="Z136" s="2" cm="1">
        <f t="array" ref="Z136">_xlfn.XLOOKUP(Z$1&amp;$R136,$C$3:$C$1662&amp;$D$3:$D$1662,$E$3:$E$1662,0,0,1)</f>
        <v>12600</v>
      </c>
      <c r="AA136" s="2" cm="1">
        <f t="array" ref="AA136">_xlfn.XLOOKUP(AA$1&amp;$R136,$C$3:$C$1662&amp;$D$3:$D$1662,$E$3:$E$1662,0,0,1)</f>
        <v>7600</v>
      </c>
      <c r="AB136" s="2" cm="1">
        <f t="array" ref="AB136">_xlfn.XLOOKUP(AB$1&amp;$R136,$C$3:$C$1662&amp;$D$3:$D$1662,$E$3:$E$1662,0,0,1)</f>
        <v>3100</v>
      </c>
      <c r="AC136" s="2" cm="1">
        <f t="array" ref="AC136">_xlfn.XLOOKUP(AC$1&amp;$R136,$C$3:$C$1662&amp;$D$3:$D$1662,$E$3:$E$1662,0,0,1)</f>
        <v>3400</v>
      </c>
    </row>
    <row r="137" spans="3:29" x14ac:dyDescent="0.4">
      <c r="C137" t="s">
        <v>804</v>
      </c>
      <c r="D137" t="s">
        <v>640</v>
      </c>
      <c r="E137">
        <v>3400</v>
      </c>
      <c r="R137" t="s">
        <v>245</v>
      </c>
      <c r="S137" s="2">
        <f t="shared" si="15"/>
        <v>3440660</v>
      </c>
      <c r="T137" s="2">
        <f t="shared" si="16"/>
        <v>4263800</v>
      </c>
      <c r="U137" s="2">
        <f t="shared" si="16"/>
        <v>6403500</v>
      </c>
      <c r="V137" s="2">
        <f t="shared" si="16"/>
        <v>1796100</v>
      </c>
      <c r="W137" s="2">
        <f t="shared" si="16"/>
        <v>3286000</v>
      </c>
      <c r="X137" s="2">
        <f t="shared" si="16"/>
        <v>1453900</v>
      </c>
      <c r="Y137" s="2" cm="1">
        <f t="array" ref="Y137">_xlfn.XLOOKUP(Y$1&amp;$R137,$C$3:$C$1662&amp;$D$3:$D$1662,$E$3:$E$1662,0,0,1)</f>
        <v>200</v>
      </c>
      <c r="Z137" s="2" cm="1">
        <f t="array" ref="Z137">_xlfn.XLOOKUP(Z$1&amp;$R137,$C$3:$C$1662&amp;$D$3:$D$1662,$E$3:$E$1662,0,0,1)</f>
        <v>5700</v>
      </c>
      <c r="AA137" s="2" cm="1">
        <f t="array" ref="AA137">_xlfn.XLOOKUP(AA$1&amp;$R137,$C$3:$C$1662&amp;$D$3:$D$1662,$E$3:$E$1662,0,0,1)</f>
        <v>3900</v>
      </c>
      <c r="AB137" s="2" cm="1">
        <f t="array" ref="AB137">_xlfn.XLOOKUP(AB$1&amp;$R137,$C$3:$C$1662&amp;$D$3:$D$1662,$E$3:$E$1662,0,0,1)</f>
        <v>7500</v>
      </c>
      <c r="AC137" s="2" cm="1">
        <f t="array" ref="AC137">_xlfn.XLOOKUP(AC$1&amp;$R137,$C$3:$C$1662&amp;$D$3:$D$1662,$E$3:$E$1662,0,0,1)</f>
        <v>2100</v>
      </c>
    </row>
    <row r="138" spans="3:29" x14ac:dyDescent="0.4">
      <c r="C138" t="s">
        <v>804</v>
      </c>
      <c r="D138" t="s">
        <v>641</v>
      </c>
      <c r="E138">
        <v>2100</v>
      </c>
      <c r="R138" t="s">
        <v>70</v>
      </c>
      <c r="S138" s="2">
        <f t="shared" si="15"/>
        <v>3444580</v>
      </c>
      <c r="T138" s="2">
        <f t="shared" si="16"/>
        <v>4264800</v>
      </c>
      <c r="U138" s="2">
        <f t="shared" si="16"/>
        <v>6407400</v>
      </c>
      <c r="V138" s="2">
        <f t="shared" si="16"/>
        <v>1807100</v>
      </c>
      <c r="W138" s="2">
        <f t="shared" si="16"/>
        <v>3289300</v>
      </c>
      <c r="X138" s="2">
        <f t="shared" si="16"/>
        <v>1454300</v>
      </c>
      <c r="Y138" s="2" cm="1">
        <f t="array" ref="Y138">_xlfn.XLOOKUP(Y$1&amp;$R138,$C$3:$C$1662&amp;$D$3:$D$1662,$E$3:$E$1662,0,0,1)</f>
        <v>1000</v>
      </c>
      <c r="Z138" s="2" cm="1">
        <f t="array" ref="Z138">_xlfn.XLOOKUP(Z$1&amp;$R138,$C$3:$C$1662&amp;$D$3:$D$1662,$E$3:$E$1662,0,0,1)</f>
        <v>3900</v>
      </c>
      <c r="AA138" s="2" cm="1">
        <f t="array" ref="AA138">_xlfn.XLOOKUP(AA$1&amp;$R138,$C$3:$C$1662&amp;$D$3:$D$1662,$E$3:$E$1662,0,0,1)</f>
        <v>11000</v>
      </c>
      <c r="AB138" s="2" cm="1">
        <f t="array" ref="AB138">_xlfn.XLOOKUP(AB$1&amp;$R138,$C$3:$C$1662&amp;$D$3:$D$1662,$E$3:$E$1662,0,0,1)</f>
        <v>3300</v>
      </c>
      <c r="AC138" s="2" cm="1">
        <f t="array" ref="AC138">_xlfn.XLOOKUP(AC$1&amp;$R138,$C$3:$C$1662&amp;$D$3:$D$1662,$E$3:$E$1662,0,0,1)</f>
        <v>400</v>
      </c>
    </row>
    <row r="139" spans="3:29" x14ac:dyDescent="0.4">
      <c r="C139" t="s">
        <v>804</v>
      </c>
      <c r="D139" t="s">
        <v>642</v>
      </c>
      <c r="E139">
        <v>400</v>
      </c>
      <c r="R139" t="s">
        <v>288</v>
      </c>
      <c r="S139" s="2">
        <f t="shared" si="15"/>
        <v>3450060</v>
      </c>
      <c r="T139" s="2">
        <f t="shared" si="16"/>
        <v>4266100</v>
      </c>
      <c r="U139" s="2">
        <f t="shared" si="16"/>
        <v>6409200</v>
      </c>
      <c r="V139" s="2">
        <f t="shared" si="16"/>
        <v>1810900</v>
      </c>
      <c r="W139" s="2">
        <f t="shared" si="16"/>
        <v>3303900</v>
      </c>
      <c r="X139" s="2">
        <f t="shared" si="16"/>
        <v>1460200</v>
      </c>
      <c r="Y139" s="2" cm="1">
        <f t="array" ref="Y139">_xlfn.XLOOKUP(Y$1&amp;$R139,$C$3:$C$1662&amp;$D$3:$D$1662,$E$3:$E$1662,0,0,1)</f>
        <v>1300</v>
      </c>
      <c r="Z139" s="2" cm="1">
        <f t="array" ref="Z139">_xlfn.XLOOKUP(Z$1&amp;$R139,$C$3:$C$1662&amp;$D$3:$D$1662,$E$3:$E$1662,0,0,1)</f>
        <v>1800</v>
      </c>
      <c r="AA139" s="2" cm="1">
        <f t="array" ref="AA139">_xlfn.XLOOKUP(AA$1&amp;$R139,$C$3:$C$1662&amp;$D$3:$D$1662,$E$3:$E$1662,0,0,1)</f>
        <v>3800</v>
      </c>
      <c r="AB139" s="2" cm="1">
        <f t="array" ref="AB139">_xlfn.XLOOKUP(AB$1&amp;$R139,$C$3:$C$1662&amp;$D$3:$D$1662,$E$3:$E$1662,0,0,1)</f>
        <v>14600</v>
      </c>
      <c r="AC139" s="2" cm="1">
        <f t="array" ref="AC139">_xlfn.XLOOKUP(AC$1&amp;$R139,$C$3:$C$1662&amp;$D$3:$D$1662,$E$3:$E$1662,0,0,1)</f>
        <v>5900</v>
      </c>
    </row>
    <row r="140" spans="3:29" x14ac:dyDescent="0.4">
      <c r="C140" t="s">
        <v>804</v>
      </c>
      <c r="D140" t="s">
        <v>643</v>
      </c>
      <c r="E140">
        <v>5900</v>
      </c>
      <c r="R140" t="s">
        <v>284</v>
      </c>
      <c r="S140" s="2">
        <f t="shared" si="15"/>
        <v>3464440</v>
      </c>
      <c r="T140" s="2">
        <f t="shared" si="16"/>
        <v>4283600</v>
      </c>
      <c r="U140" s="2">
        <f t="shared" si="16"/>
        <v>6428800</v>
      </c>
      <c r="V140" s="2">
        <f t="shared" si="16"/>
        <v>1814000</v>
      </c>
      <c r="W140" s="2">
        <f t="shared" si="16"/>
        <v>3333100</v>
      </c>
      <c r="X140" s="2">
        <f t="shared" si="16"/>
        <v>1462700</v>
      </c>
      <c r="Y140" s="2" cm="1">
        <f t="array" ref="Y140">_xlfn.XLOOKUP(Y$1&amp;$R140,$C$3:$C$1662&amp;$D$3:$D$1662,$E$3:$E$1662,0,0,1)</f>
        <v>17500</v>
      </c>
      <c r="Z140" s="2" cm="1">
        <f t="array" ref="Z140">_xlfn.XLOOKUP(Z$1&amp;$R140,$C$3:$C$1662&amp;$D$3:$D$1662,$E$3:$E$1662,0,0,1)</f>
        <v>19600</v>
      </c>
      <c r="AA140" s="2" cm="1">
        <f t="array" ref="AA140">_xlfn.XLOOKUP(AA$1&amp;$R140,$C$3:$C$1662&amp;$D$3:$D$1662,$E$3:$E$1662,0,0,1)</f>
        <v>3100</v>
      </c>
      <c r="AB140" s="2" cm="1">
        <f t="array" ref="AB140">_xlfn.XLOOKUP(AB$1&amp;$R140,$C$3:$C$1662&amp;$D$3:$D$1662,$E$3:$E$1662,0,0,1)</f>
        <v>29200</v>
      </c>
      <c r="AC140" s="2" cm="1">
        <f t="array" ref="AC140">_xlfn.XLOOKUP(AC$1&amp;$R140,$C$3:$C$1662&amp;$D$3:$D$1662,$E$3:$E$1662,0,0,1)</f>
        <v>2500</v>
      </c>
    </row>
    <row r="141" spans="3:29" x14ac:dyDescent="0.4">
      <c r="C141" t="s">
        <v>804</v>
      </c>
      <c r="D141" t="s">
        <v>644</v>
      </c>
      <c r="E141">
        <v>2500</v>
      </c>
      <c r="R141" t="s">
        <v>105</v>
      </c>
      <c r="S141" s="2">
        <f t="shared" si="15"/>
        <v>3470580</v>
      </c>
      <c r="T141" s="2">
        <f t="shared" si="16"/>
        <v>4290200</v>
      </c>
      <c r="U141" s="2">
        <f t="shared" si="16"/>
        <v>6433800</v>
      </c>
      <c r="V141" s="2">
        <f t="shared" si="16"/>
        <v>1822700</v>
      </c>
      <c r="W141" s="2">
        <f t="shared" si="16"/>
        <v>3342100</v>
      </c>
      <c r="X141" s="2">
        <f t="shared" si="16"/>
        <v>1464100</v>
      </c>
      <c r="Y141" s="2" cm="1">
        <f t="array" ref="Y141">_xlfn.XLOOKUP(Y$1&amp;$R141,$C$3:$C$1662&amp;$D$3:$D$1662,$E$3:$E$1662,0,0,1)</f>
        <v>6600</v>
      </c>
      <c r="Z141" s="2" cm="1">
        <f t="array" ref="Z141">_xlfn.XLOOKUP(Z$1&amp;$R141,$C$3:$C$1662&amp;$D$3:$D$1662,$E$3:$E$1662,0,0,1)</f>
        <v>5000</v>
      </c>
      <c r="AA141" s="2" cm="1">
        <f t="array" ref="AA141">_xlfn.XLOOKUP(AA$1&amp;$R141,$C$3:$C$1662&amp;$D$3:$D$1662,$E$3:$E$1662,0,0,1)</f>
        <v>8700</v>
      </c>
      <c r="AB141" s="2" cm="1">
        <f t="array" ref="AB141">_xlfn.XLOOKUP(AB$1&amp;$R141,$C$3:$C$1662&amp;$D$3:$D$1662,$E$3:$E$1662,0,0,1)</f>
        <v>9000</v>
      </c>
      <c r="AC141" s="2" cm="1">
        <f t="array" ref="AC141">_xlfn.XLOOKUP(AC$1&amp;$R141,$C$3:$C$1662&amp;$D$3:$D$1662,$E$3:$E$1662,0,0,1)</f>
        <v>1400</v>
      </c>
    </row>
    <row r="142" spans="3:29" x14ac:dyDescent="0.4">
      <c r="C142" t="s">
        <v>804</v>
      </c>
      <c r="D142" t="s">
        <v>645</v>
      </c>
      <c r="E142">
        <v>1400</v>
      </c>
      <c r="R142" t="s">
        <v>42</v>
      </c>
      <c r="S142" s="2">
        <f t="shared" si="15"/>
        <v>3478820</v>
      </c>
      <c r="T142" s="2">
        <f t="shared" si="16"/>
        <v>4302300</v>
      </c>
      <c r="U142" s="2">
        <f t="shared" si="16"/>
        <v>6443900</v>
      </c>
      <c r="V142" s="2">
        <f t="shared" si="16"/>
        <v>1822800</v>
      </c>
      <c r="W142" s="2">
        <f t="shared" si="16"/>
        <v>3357400</v>
      </c>
      <c r="X142" s="2">
        <f t="shared" si="16"/>
        <v>1467700</v>
      </c>
      <c r="Y142" s="2" cm="1">
        <f t="array" ref="Y142">_xlfn.XLOOKUP(Y$1&amp;$R142,$C$3:$C$1662&amp;$D$3:$D$1662,$E$3:$E$1662,0,0,1)</f>
        <v>12100</v>
      </c>
      <c r="Z142" s="2" cm="1">
        <f t="array" ref="Z142">_xlfn.XLOOKUP(Z$1&amp;$R142,$C$3:$C$1662&amp;$D$3:$D$1662,$E$3:$E$1662,0,0,1)</f>
        <v>10100</v>
      </c>
      <c r="AA142" s="2" cm="1">
        <f t="array" ref="AA142">_xlfn.XLOOKUP(AA$1&amp;$R142,$C$3:$C$1662&amp;$D$3:$D$1662,$E$3:$E$1662,0,0,1)</f>
        <v>100</v>
      </c>
      <c r="AB142" s="2" cm="1">
        <f t="array" ref="AB142">_xlfn.XLOOKUP(AB$1&amp;$R142,$C$3:$C$1662&amp;$D$3:$D$1662,$E$3:$E$1662,0,0,1)</f>
        <v>15300</v>
      </c>
      <c r="AC142" s="2" cm="1">
        <f t="array" ref="AC142">_xlfn.XLOOKUP(AC$1&amp;$R142,$C$3:$C$1662&amp;$D$3:$D$1662,$E$3:$E$1662,0,0,1)</f>
        <v>3600</v>
      </c>
    </row>
    <row r="143" spans="3:29" x14ac:dyDescent="0.4">
      <c r="C143" t="s">
        <v>804</v>
      </c>
      <c r="D143" t="s">
        <v>646</v>
      </c>
      <c r="E143">
        <v>3600</v>
      </c>
      <c r="R143" t="s">
        <v>111</v>
      </c>
      <c r="S143" s="2">
        <f t="shared" si="15"/>
        <v>3483080</v>
      </c>
      <c r="T143" s="2">
        <f t="shared" si="16"/>
        <v>4307400</v>
      </c>
      <c r="U143" s="2">
        <f t="shared" si="16"/>
        <v>6445200</v>
      </c>
      <c r="V143" s="2">
        <f t="shared" si="16"/>
        <v>1826700</v>
      </c>
      <c r="W143" s="2">
        <f t="shared" si="16"/>
        <v>3363800</v>
      </c>
      <c r="X143" s="2">
        <f t="shared" si="16"/>
        <v>1472300</v>
      </c>
      <c r="Y143" s="2" cm="1">
        <f t="array" ref="Y143">_xlfn.XLOOKUP(Y$1&amp;$R143,$C$3:$C$1662&amp;$D$3:$D$1662,$E$3:$E$1662,0,0,1)</f>
        <v>5100</v>
      </c>
      <c r="Z143" s="2" cm="1">
        <f t="array" ref="Z143">_xlfn.XLOOKUP(Z$1&amp;$R143,$C$3:$C$1662&amp;$D$3:$D$1662,$E$3:$E$1662,0,0,1)</f>
        <v>1300</v>
      </c>
      <c r="AA143" s="2" cm="1">
        <f t="array" ref="AA143">_xlfn.XLOOKUP(AA$1&amp;$R143,$C$3:$C$1662&amp;$D$3:$D$1662,$E$3:$E$1662,0,0,1)</f>
        <v>3900</v>
      </c>
      <c r="AB143" s="2" cm="1">
        <f t="array" ref="AB143">_xlfn.XLOOKUP(AB$1&amp;$R143,$C$3:$C$1662&amp;$D$3:$D$1662,$E$3:$E$1662,0,0,1)</f>
        <v>6400</v>
      </c>
      <c r="AC143" s="2" cm="1">
        <f t="array" ref="AC143">_xlfn.XLOOKUP(AC$1&amp;$R143,$C$3:$C$1662&amp;$D$3:$D$1662,$E$3:$E$1662,0,0,1)</f>
        <v>4600</v>
      </c>
    </row>
    <row r="144" spans="3:29" x14ac:dyDescent="0.4">
      <c r="C144" t="s">
        <v>804</v>
      </c>
      <c r="D144" t="s">
        <v>647</v>
      </c>
      <c r="E144">
        <v>4600</v>
      </c>
      <c r="R144" t="s">
        <v>186</v>
      </c>
      <c r="S144" s="2">
        <f t="shared" si="15"/>
        <v>3508880</v>
      </c>
      <c r="T144" s="2">
        <f t="shared" si="16"/>
        <v>4334400</v>
      </c>
      <c r="U144" s="2">
        <f t="shared" si="16"/>
        <v>6488100</v>
      </c>
      <c r="V144" s="2">
        <f t="shared" si="16"/>
        <v>1840200</v>
      </c>
      <c r="W144" s="2">
        <f t="shared" si="16"/>
        <v>3408100</v>
      </c>
      <c r="X144" s="2">
        <f t="shared" si="16"/>
        <v>1473600</v>
      </c>
      <c r="Y144" s="2" cm="1">
        <f t="array" ref="Y144">_xlfn.XLOOKUP(Y$1&amp;$R144,$C$3:$C$1662&amp;$D$3:$D$1662,$E$3:$E$1662,0,0,1)</f>
        <v>27000</v>
      </c>
      <c r="Z144" s="2" cm="1">
        <f t="array" ref="Z144">_xlfn.XLOOKUP(Z$1&amp;$R144,$C$3:$C$1662&amp;$D$3:$D$1662,$E$3:$E$1662,0,0,1)</f>
        <v>42900</v>
      </c>
      <c r="AA144" s="2" cm="1">
        <f t="array" ref="AA144">_xlfn.XLOOKUP(AA$1&amp;$R144,$C$3:$C$1662&amp;$D$3:$D$1662,$E$3:$E$1662,0,0,1)</f>
        <v>13500</v>
      </c>
      <c r="AB144" s="2" cm="1">
        <f t="array" ref="AB144">_xlfn.XLOOKUP(AB$1&amp;$R144,$C$3:$C$1662&amp;$D$3:$D$1662,$E$3:$E$1662,0,0,1)</f>
        <v>44300</v>
      </c>
      <c r="AC144" s="2" cm="1">
        <f t="array" ref="AC144">_xlfn.XLOOKUP(AC$1&amp;$R144,$C$3:$C$1662&amp;$D$3:$D$1662,$E$3:$E$1662,0,0,1)</f>
        <v>1300</v>
      </c>
    </row>
    <row r="145" spans="3:29" x14ac:dyDescent="0.4">
      <c r="C145" t="s">
        <v>804</v>
      </c>
      <c r="D145" t="s">
        <v>648</v>
      </c>
      <c r="E145">
        <v>1300</v>
      </c>
      <c r="R145" t="s">
        <v>68</v>
      </c>
      <c r="S145" s="2">
        <f t="shared" si="15"/>
        <v>3520260</v>
      </c>
      <c r="T145" s="2">
        <f t="shared" si="16"/>
        <v>4353100</v>
      </c>
      <c r="U145" s="2">
        <f t="shared" si="16"/>
        <v>6508300</v>
      </c>
      <c r="V145" s="2">
        <f t="shared" si="16"/>
        <v>1849500</v>
      </c>
      <c r="W145" s="2">
        <f t="shared" si="16"/>
        <v>3415400</v>
      </c>
      <c r="X145" s="2">
        <f t="shared" si="16"/>
        <v>1475000</v>
      </c>
      <c r="Y145" s="2" cm="1">
        <f t="array" ref="Y145">_xlfn.XLOOKUP(Y$1&amp;$R145,$C$3:$C$1662&amp;$D$3:$D$1662,$E$3:$E$1662,0,0,1)</f>
        <v>18700</v>
      </c>
      <c r="Z145" s="2" cm="1">
        <f t="array" ref="Z145">_xlfn.XLOOKUP(Z$1&amp;$R145,$C$3:$C$1662&amp;$D$3:$D$1662,$E$3:$E$1662,0,0,1)</f>
        <v>20200</v>
      </c>
      <c r="AA145" s="2" cm="1">
        <f t="array" ref="AA145">_xlfn.XLOOKUP(AA$1&amp;$R145,$C$3:$C$1662&amp;$D$3:$D$1662,$E$3:$E$1662,0,0,1)</f>
        <v>9300</v>
      </c>
      <c r="AB145" s="2" cm="1">
        <f t="array" ref="AB145">_xlfn.XLOOKUP(AB$1&amp;$R145,$C$3:$C$1662&amp;$D$3:$D$1662,$E$3:$E$1662,0,0,1)</f>
        <v>7300</v>
      </c>
      <c r="AC145" s="2" cm="1">
        <f t="array" ref="AC145">_xlfn.XLOOKUP(AC$1&amp;$R145,$C$3:$C$1662&amp;$D$3:$D$1662,$E$3:$E$1662,0,0,1)</f>
        <v>1400</v>
      </c>
    </row>
    <row r="146" spans="3:29" x14ac:dyDescent="0.4">
      <c r="C146" t="s">
        <v>804</v>
      </c>
      <c r="D146" t="s">
        <v>649</v>
      </c>
      <c r="E146">
        <v>1400</v>
      </c>
      <c r="R146" t="s">
        <v>237</v>
      </c>
      <c r="S146" s="2">
        <f t="shared" si="15"/>
        <v>3523760</v>
      </c>
      <c r="T146" s="2">
        <f t="shared" si="16"/>
        <v>4355800</v>
      </c>
      <c r="U146" s="2">
        <f t="shared" si="16"/>
        <v>6513000</v>
      </c>
      <c r="V146" s="2">
        <f t="shared" si="16"/>
        <v>1854000</v>
      </c>
      <c r="W146" s="2">
        <f t="shared" si="16"/>
        <v>3420700</v>
      </c>
      <c r="X146" s="2">
        <f t="shared" si="16"/>
        <v>1475300</v>
      </c>
      <c r="Y146" s="2" cm="1">
        <f t="array" ref="Y146">_xlfn.XLOOKUP(Y$1&amp;$R146,$C$3:$C$1662&amp;$D$3:$D$1662,$E$3:$E$1662,0,0,1)</f>
        <v>2700</v>
      </c>
      <c r="Z146" s="2" cm="1">
        <f t="array" ref="Z146">_xlfn.XLOOKUP(Z$1&amp;$R146,$C$3:$C$1662&amp;$D$3:$D$1662,$E$3:$E$1662,0,0,1)</f>
        <v>4700</v>
      </c>
      <c r="AA146" s="2" cm="1">
        <f t="array" ref="AA146">_xlfn.XLOOKUP(AA$1&amp;$R146,$C$3:$C$1662&amp;$D$3:$D$1662,$E$3:$E$1662,0,0,1)</f>
        <v>4500</v>
      </c>
      <c r="AB146" s="2" cm="1">
        <f t="array" ref="AB146">_xlfn.XLOOKUP(AB$1&amp;$R146,$C$3:$C$1662&amp;$D$3:$D$1662,$E$3:$E$1662,0,0,1)</f>
        <v>5300</v>
      </c>
      <c r="AC146" s="2" cm="1">
        <f t="array" ref="AC146">_xlfn.XLOOKUP(AC$1&amp;$R146,$C$3:$C$1662&amp;$D$3:$D$1662,$E$3:$E$1662,0,0,1)</f>
        <v>300</v>
      </c>
    </row>
    <row r="147" spans="3:29" x14ac:dyDescent="0.4">
      <c r="C147" t="s">
        <v>804</v>
      </c>
      <c r="D147" t="s">
        <v>650</v>
      </c>
      <c r="E147">
        <v>300</v>
      </c>
      <c r="R147" t="s">
        <v>197</v>
      </c>
      <c r="S147" s="2">
        <f t="shared" si="15"/>
        <v>3535960</v>
      </c>
      <c r="T147" s="2">
        <f t="shared" si="16"/>
        <v>4366200</v>
      </c>
      <c r="U147" s="2">
        <f t="shared" si="16"/>
        <v>6521300</v>
      </c>
      <c r="V147" s="2">
        <f t="shared" si="16"/>
        <v>1858700</v>
      </c>
      <c r="W147" s="2">
        <f t="shared" si="16"/>
        <v>3450700</v>
      </c>
      <c r="X147" s="2">
        <f t="shared" si="16"/>
        <v>1482900</v>
      </c>
      <c r="Y147" s="2" cm="1">
        <f t="array" ref="Y147">_xlfn.XLOOKUP(Y$1&amp;$R147,$C$3:$C$1662&amp;$D$3:$D$1662,$E$3:$E$1662,0,0,1)</f>
        <v>10400</v>
      </c>
      <c r="Z147" s="2" cm="1">
        <f t="array" ref="Z147">_xlfn.XLOOKUP(Z$1&amp;$R147,$C$3:$C$1662&amp;$D$3:$D$1662,$E$3:$E$1662,0,0,1)</f>
        <v>8300</v>
      </c>
      <c r="AA147" s="2" cm="1">
        <f t="array" ref="AA147">_xlfn.XLOOKUP(AA$1&amp;$R147,$C$3:$C$1662&amp;$D$3:$D$1662,$E$3:$E$1662,0,0,1)</f>
        <v>4700</v>
      </c>
      <c r="AB147" s="2" cm="1">
        <f t="array" ref="AB147">_xlfn.XLOOKUP(AB$1&amp;$R147,$C$3:$C$1662&amp;$D$3:$D$1662,$E$3:$E$1662,0,0,1)</f>
        <v>30000</v>
      </c>
      <c r="AC147" s="2" cm="1">
        <f t="array" ref="AC147">_xlfn.XLOOKUP(AC$1&amp;$R147,$C$3:$C$1662&amp;$D$3:$D$1662,$E$3:$E$1662,0,0,1)</f>
        <v>7600</v>
      </c>
    </row>
    <row r="148" spans="3:29" x14ac:dyDescent="0.4">
      <c r="C148" t="s">
        <v>804</v>
      </c>
      <c r="D148" t="s">
        <v>651</v>
      </c>
      <c r="E148">
        <v>7600</v>
      </c>
      <c r="R148" t="s">
        <v>50</v>
      </c>
      <c r="S148" s="2">
        <f t="shared" si="15"/>
        <v>3542540</v>
      </c>
      <c r="T148" s="2">
        <f t="shared" ref="T148:X163" si="17">T147+Y148</f>
        <v>4372300</v>
      </c>
      <c r="U148" s="2">
        <f t="shared" si="17"/>
        <v>6527200</v>
      </c>
      <c r="V148" s="2">
        <f t="shared" si="17"/>
        <v>1864500</v>
      </c>
      <c r="W148" s="2">
        <f t="shared" si="17"/>
        <v>3462100</v>
      </c>
      <c r="X148" s="2">
        <f t="shared" si="17"/>
        <v>1486600</v>
      </c>
      <c r="Y148" s="2" cm="1">
        <f t="array" ref="Y148">_xlfn.XLOOKUP(Y$1&amp;$R148,$C$3:$C$1662&amp;$D$3:$D$1662,$E$3:$E$1662,0,0,1)</f>
        <v>6100</v>
      </c>
      <c r="Z148" s="2" cm="1">
        <f t="array" ref="Z148">_xlfn.XLOOKUP(Z$1&amp;$R148,$C$3:$C$1662&amp;$D$3:$D$1662,$E$3:$E$1662,0,0,1)</f>
        <v>5900</v>
      </c>
      <c r="AA148" s="2" cm="1">
        <f t="array" ref="AA148">_xlfn.XLOOKUP(AA$1&amp;$R148,$C$3:$C$1662&amp;$D$3:$D$1662,$E$3:$E$1662,0,0,1)</f>
        <v>5800</v>
      </c>
      <c r="AB148" s="2" cm="1">
        <f t="array" ref="AB148">_xlfn.XLOOKUP(AB$1&amp;$R148,$C$3:$C$1662&amp;$D$3:$D$1662,$E$3:$E$1662,0,0,1)</f>
        <v>11400</v>
      </c>
      <c r="AC148" s="2" cm="1">
        <f t="array" ref="AC148">_xlfn.XLOOKUP(AC$1&amp;$R148,$C$3:$C$1662&amp;$D$3:$D$1662,$E$3:$E$1662,0,0,1)</f>
        <v>3700</v>
      </c>
    </row>
    <row r="149" spans="3:29" x14ac:dyDescent="0.4">
      <c r="C149" t="s">
        <v>804</v>
      </c>
      <c r="D149" t="s">
        <v>652</v>
      </c>
      <c r="E149">
        <v>3700</v>
      </c>
      <c r="R149" t="s">
        <v>7</v>
      </c>
      <c r="S149" s="2">
        <f t="shared" si="15"/>
        <v>3551240</v>
      </c>
      <c r="T149" s="2">
        <f t="shared" si="17"/>
        <v>4387200</v>
      </c>
      <c r="U149" s="2">
        <f t="shared" si="17"/>
        <v>6532700</v>
      </c>
      <c r="V149" s="2">
        <f t="shared" si="17"/>
        <v>1872300</v>
      </c>
      <c r="W149" s="2">
        <f t="shared" si="17"/>
        <v>3473000</v>
      </c>
      <c r="X149" s="2">
        <f t="shared" si="17"/>
        <v>1491000</v>
      </c>
      <c r="Y149" s="2" cm="1">
        <f t="array" ref="Y149">_xlfn.XLOOKUP(Y$1&amp;$R149,$C$3:$C$1662&amp;$D$3:$D$1662,$E$3:$E$1662,0,0,1)</f>
        <v>14900</v>
      </c>
      <c r="Z149" s="2" cm="1">
        <f t="array" ref="Z149">_xlfn.XLOOKUP(Z$1&amp;$R149,$C$3:$C$1662&amp;$D$3:$D$1662,$E$3:$E$1662,0,0,1)</f>
        <v>5500</v>
      </c>
      <c r="AA149" s="2" cm="1">
        <f t="array" ref="AA149">_xlfn.XLOOKUP(AA$1&amp;$R149,$C$3:$C$1662&amp;$D$3:$D$1662,$E$3:$E$1662,0,0,1)</f>
        <v>7800</v>
      </c>
      <c r="AB149" s="2" cm="1">
        <f t="array" ref="AB149">_xlfn.XLOOKUP(AB$1&amp;$R149,$C$3:$C$1662&amp;$D$3:$D$1662,$E$3:$E$1662,0,0,1)</f>
        <v>10900</v>
      </c>
      <c r="AC149" s="2" cm="1">
        <f t="array" ref="AC149">_xlfn.XLOOKUP(AC$1&amp;$R149,$C$3:$C$1662&amp;$D$3:$D$1662,$E$3:$E$1662,0,0,1)</f>
        <v>4400</v>
      </c>
    </row>
    <row r="150" spans="3:29" x14ac:dyDescent="0.4">
      <c r="C150" t="s">
        <v>804</v>
      </c>
      <c r="D150" t="s">
        <v>653</v>
      </c>
      <c r="E150">
        <v>4400</v>
      </c>
      <c r="R150" t="s">
        <v>46</v>
      </c>
      <c r="S150" s="2">
        <f t="shared" si="15"/>
        <v>3555820</v>
      </c>
      <c r="T150" s="2">
        <f t="shared" si="17"/>
        <v>4392800</v>
      </c>
      <c r="U150" s="2">
        <f t="shared" si="17"/>
        <v>6537500</v>
      </c>
      <c r="V150" s="2">
        <f t="shared" si="17"/>
        <v>1876800</v>
      </c>
      <c r="W150" s="2">
        <f t="shared" si="17"/>
        <v>3474300</v>
      </c>
      <c r="X150" s="2">
        <f t="shared" si="17"/>
        <v>1497700</v>
      </c>
      <c r="Y150" s="2" cm="1">
        <f t="array" ref="Y150">_xlfn.XLOOKUP(Y$1&amp;$R150,$C$3:$C$1662&amp;$D$3:$D$1662,$E$3:$E$1662,0,0,1)</f>
        <v>5600</v>
      </c>
      <c r="Z150" s="2" cm="1">
        <f t="array" ref="Z150">_xlfn.XLOOKUP(Z$1&amp;$R150,$C$3:$C$1662&amp;$D$3:$D$1662,$E$3:$E$1662,0,0,1)</f>
        <v>4800</v>
      </c>
      <c r="AA150" s="2" cm="1">
        <f t="array" ref="AA150">_xlfn.XLOOKUP(AA$1&amp;$R150,$C$3:$C$1662&amp;$D$3:$D$1662,$E$3:$E$1662,0,0,1)</f>
        <v>4500</v>
      </c>
      <c r="AB150" s="2" cm="1">
        <f t="array" ref="AB150">_xlfn.XLOOKUP(AB$1&amp;$R150,$C$3:$C$1662&amp;$D$3:$D$1662,$E$3:$E$1662,0,0,1)</f>
        <v>1300</v>
      </c>
      <c r="AC150" s="2" cm="1">
        <f t="array" ref="AC150">_xlfn.XLOOKUP(AC$1&amp;$R150,$C$3:$C$1662&amp;$D$3:$D$1662,$E$3:$E$1662,0,0,1)</f>
        <v>6700</v>
      </c>
    </row>
    <row r="151" spans="3:29" x14ac:dyDescent="0.4">
      <c r="C151" t="s">
        <v>804</v>
      </c>
      <c r="D151" t="s">
        <v>654</v>
      </c>
      <c r="E151">
        <v>6700</v>
      </c>
      <c r="R151" t="s">
        <v>74</v>
      </c>
      <c r="S151" s="2">
        <f t="shared" si="15"/>
        <v>3574420</v>
      </c>
      <c r="T151" s="2">
        <f t="shared" si="17"/>
        <v>4413800</v>
      </c>
      <c r="U151" s="2">
        <f t="shared" si="17"/>
        <v>6585100</v>
      </c>
      <c r="V151" s="2">
        <f t="shared" si="17"/>
        <v>1878600</v>
      </c>
      <c r="W151" s="2">
        <f t="shared" si="17"/>
        <v>3492600</v>
      </c>
      <c r="X151" s="2">
        <f t="shared" si="17"/>
        <v>1502000</v>
      </c>
      <c r="Y151" s="2" cm="1">
        <f t="array" ref="Y151">_xlfn.XLOOKUP(Y$1&amp;$R151,$C$3:$C$1662&amp;$D$3:$D$1662,$E$3:$E$1662,0,0,1)</f>
        <v>21000</v>
      </c>
      <c r="Z151" s="2" cm="1">
        <f t="array" ref="Z151">_xlfn.XLOOKUP(Z$1&amp;$R151,$C$3:$C$1662&amp;$D$3:$D$1662,$E$3:$E$1662,0,0,1)</f>
        <v>47600</v>
      </c>
      <c r="AA151" s="2" cm="1">
        <f t="array" ref="AA151">_xlfn.XLOOKUP(AA$1&amp;$R151,$C$3:$C$1662&amp;$D$3:$D$1662,$E$3:$E$1662,0,0,1)</f>
        <v>1800</v>
      </c>
      <c r="AB151" s="2" cm="1">
        <f t="array" ref="AB151">_xlfn.XLOOKUP(AB$1&amp;$R151,$C$3:$C$1662&amp;$D$3:$D$1662,$E$3:$E$1662,0,0,1)</f>
        <v>18300</v>
      </c>
      <c r="AC151" s="2" cm="1">
        <f t="array" ref="AC151">_xlfn.XLOOKUP(AC$1&amp;$R151,$C$3:$C$1662&amp;$D$3:$D$1662,$E$3:$E$1662,0,0,1)</f>
        <v>4300</v>
      </c>
    </row>
    <row r="152" spans="3:29" x14ac:dyDescent="0.4">
      <c r="C152" t="s">
        <v>804</v>
      </c>
      <c r="D152" t="s">
        <v>655</v>
      </c>
      <c r="E152">
        <v>4300</v>
      </c>
      <c r="R152" t="s">
        <v>8</v>
      </c>
      <c r="S152" s="2">
        <f t="shared" si="15"/>
        <v>3588800</v>
      </c>
      <c r="T152" s="2">
        <f t="shared" si="17"/>
        <v>4439800</v>
      </c>
      <c r="U152" s="2">
        <f t="shared" si="17"/>
        <v>6595700</v>
      </c>
      <c r="V152" s="2">
        <f t="shared" si="17"/>
        <v>1895200</v>
      </c>
      <c r="W152" s="2">
        <f t="shared" si="17"/>
        <v>3502200</v>
      </c>
      <c r="X152" s="2">
        <f t="shared" si="17"/>
        <v>1511100</v>
      </c>
      <c r="Y152" s="2" cm="1">
        <f t="array" ref="Y152">_xlfn.XLOOKUP(Y$1&amp;$R152,$C$3:$C$1662&amp;$D$3:$D$1662,$E$3:$E$1662,0,0,1)</f>
        <v>26000</v>
      </c>
      <c r="Z152" s="2" cm="1">
        <f t="array" ref="Z152">_xlfn.XLOOKUP(Z$1&amp;$R152,$C$3:$C$1662&amp;$D$3:$D$1662,$E$3:$E$1662,0,0,1)</f>
        <v>10600</v>
      </c>
      <c r="AA152" s="2" cm="1">
        <f t="array" ref="AA152">_xlfn.XLOOKUP(AA$1&amp;$R152,$C$3:$C$1662&amp;$D$3:$D$1662,$E$3:$E$1662,0,0,1)</f>
        <v>16600</v>
      </c>
      <c r="AB152" s="2" cm="1">
        <f t="array" ref="AB152">_xlfn.XLOOKUP(AB$1&amp;$R152,$C$3:$C$1662&amp;$D$3:$D$1662,$E$3:$E$1662,0,0,1)</f>
        <v>9600</v>
      </c>
      <c r="AC152" s="2" cm="1">
        <f t="array" ref="AC152">_xlfn.XLOOKUP(AC$1&amp;$R152,$C$3:$C$1662&amp;$D$3:$D$1662,$E$3:$E$1662,0,0,1)</f>
        <v>9100</v>
      </c>
    </row>
    <row r="153" spans="3:29" x14ac:dyDescent="0.4">
      <c r="C153" t="s">
        <v>804</v>
      </c>
      <c r="D153" t="s">
        <v>656</v>
      </c>
      <c r="E153">
        <v>9100</v>
      </c>
      <c r="R153" t="s">
        <v>9</v>
      </c>
      <c r="S153" s="2">
        <f t="shared" si="15"/>
        <v>3707320</v>
      </c>
      <c r="T153" s="2">
        <f t="shared" si="17"/>
        <v>4519100</v>
      </c>
      <c r="U153" s="2">
        <f t="shared" si="17"/>
        <v>6746400</v>
      </c>
      <c r="V153" s="2">
        <f t="shared" si="17"/>
        <v>2028100</v>
      </c>
      <c r="W153" s="2">
        <f t="shared" si="17"/>
        <v>3627400</v>
      </c>
      <c r="X153" s="2">
        <f t="shared" si="17"/>
        <v>1615600</v>
      </c>
      <c r="Y153" s="2" cm="1">
        <f t="array" ref="Y153">_xlfn.XLOOKUP(Y$1&amp;$R153,$C$3:$C$1662&amp;$D$3:$D$1662,$E$3:$E$1662,0,0,1)</f>
        <v>79300</v>
      </c>
      <c r="Z153" s="2" cm="1">
        <f t="array" ref="Z153">_xlfn.XLOOKUP(Z$1&amp;$R153,$C$3:$C$1662&amp;$D$3:$D$1662,$E$3:$E$1662,0,0,1)</f>
        <v>150700</v>
      </c>
      <c r="AA153" s="2" cm="1">
        <f t="array" ref="AA153">_xlfn.XLOOKUP(AA$1&amp;$R153,$C$3:$C$1662&amp;$D$3:$D$1662,$E$3:$E$1662,0,0,1)</f>
        <v>132900</v>
      </c>
      <c r="AB153" s="2" cm="1">
        <f t="array" ref="AB153">_xlfn.XLOOKUP(AB$1&amp;$R153,$C$3:$C$1662&amp;$D$3:$D$1662,$E$3:$E$1662,0,0,1)</f>
        <v>125200</v>
      </c>
      <c r="AC153" s="2" cm="1">
        <f t="array" ref="AC153">_xlfn.XLOOKUP(AC$1&amp;$R153,$C$3:$C$1662&amp;$D$3:$D$1662,$E$3:$E$1662,0,0,1)</f>
        <v>104500</v>
      </c>
    </row>
    <row r="154" spans="3:29" x14ac:dyDescent="0.4">
      <c r="C154" t="s">
        <v>804</v>
      </c>
      <c r="D154" t="s">
        <v>657</v>
      </c>
      <c r="E154">
        <v>104500</v>
      </c>
      <c r="R154" t="s">
        <v>81</v>
      </c>
      <c r="S154" s="2">
        <f t="shared" si="15"/>
        <v>3722340</v>
      </c>
      <c r="T154" s="2">
        <f t="shared" si="17"/>
        <v>4523400</v>
      </c>
      <c r="U154" s="2">
        <f t="shared" si="17"/>
        <v>6765500</v>
      </c>
      <c r="V154" s="2">
        <f t="shared" si="17"/>
        <v>2039100</v>
      </c>
      <c r="W154" s="2">
        <f t="shared" si="17"/>
        <v>3642600</v>
      </c>
      <c r="X154" s="2">
        <f t="shared" si="17"/>
        <v>1641100</v>
      </c>
      <c r="Y154" s="2" cm="1">
        <f t="array" ref="Y154">_xlfn.XLOOKUP(Y$1&amp;$R154,$C$3:$C$1662&amp;$D$3:$D$1662,$E$3:$E$1662,0,0,1)</f>
        <v>4300</v>
      </c>
      <c r="Z154" s="2" cm="1">
        <f t="array" ref="Z154">_xlfn.XLOOKUP(Z$1&amp;$R154,$C$3:$C$1662&amp;$D$3:$D$1662,$E$3:$E$1662,0,0,1)</f>
        <v>19100</v>
      </c>
      <c r="AA154" s="2" cm="1">
        <f t="array" ref="AA154">_xlfn.XLOOKUP(AA$1&amp;$R154,$C$3:$C$1662&amp;$D$3:$D$1662,$E$3:$E$1662,0,0,1)</f>
        <v>11000</v>
      </c>
      <c r="AB154" s="2" cm="1">
        <f t="array" ref="AB154">_xlfn.XLOOKUP(AB$1&amp;$R154,$C$3:$C$1662&amp;$D$3:$D$1662,$E$3:$E$1662,0,0,1)</f>
        <v>15200</v>
      </c>
      <c r="AC154" s="2" cm="1">
        <f t="array" ref="AC154">_xlfn.XLOOKUP(AC$1&amp;$R154,$C$3:$C$1662&amp;$D$3:$D$1662,$E$3:$E$1662,0,0,1)</f>
        <v>25500</v>
      </c>
    </row>
    <row r="155" spans="3:29" x14ac:dyDescent="0.4">
      <c r="C155" t="s">
        <v>804</v>
      </c>
      <c r="D155" t="s">
        <v>658</v>
      </c>
      <c r="E155">
        <v>25500</v>
      </c>
      <c r="R155" t="s">
        <v>30</v>
      </c>
      <c r="S155" s="2">
        <f t="shared" si="15"/>
        <v>3738880</v>
      </c>
      <c r="T155" s="2">
        <f t="shared" si="17"/>
        <v>4546800</v>
      </c>
      <c r="U155" s="2">
        <f t="shared" si="17"/>
        <v>6772600</v>
      </c>
      <c r="V155" s="2">
        <f t="shared" si="17"/>
        <v>2064600</v>
      </c>
      <c r="W155" s="2">
        <f t="shared" si="17"/>
        <v>3656200</v>
      </c>
      <c r="X155" s="2">
        <f t="shared" si="17"/>
        <v>1654200</v>
      </c>
      <c r="Y155" s="2" cm="1">
        <f t="array" ref="Y155">_xlfn.XLOOKUP(Y$1&amp;$R155,$C$3:$C$1662&amp;$D$3:$D$1662,$E$3:$E$1662,0,0,1)</f>
        <v>23400</v>
      </c>
      <c r="Z155" s="2" cm="1">
        <f t="array" ref="Z155">_xlfn.XLOOKUP(Z$1&amp;$R155,$C$3:$C$1662&amp;$D$3:$D$1662,$E$3:$E$1662,0,0,1)</f>
        <v>7100</v>
      </c>
      <c r="AA155" s="2" cm="1">
        <f t="array" ref="AA155">_xlfn.XLOOKUP(AA$1&amp;$R155,$C$3:$C$1662&amp;$D$3:$D$1662,$E$3:$E$1662,0,0,1)</f>
        <v>25500</v>
      </c>
      <c r="AB155" s="2" cm="1">
        <f t="array" ref="AB155">_xlfn.XLOOKUP(AB$1&amp;$R155,$C$3:$C$1662&amp;$D$3:$D$1662,$E$3:$E$1662,0,0,1)</f>
        <v>13600</v>
      </c>
      <c r="AC155" s="2" cm="1">
        <f t="array" ref="AC155">_xlfn.XLOOKUP(AC$1&amp;$R155,$C$3:$C$1662&amp;$D$3:$D$1662,$E$3:$E$1662,0,0,1)</f>
        <v>13100</v>
      </c>
    </row>
    <row r="156" spans="3:29" x14ac:dyDescent="0.4">
      <c r="C156" t="s">
        <v>804</v>
      </c>
      <c r="D156" t="s">
        <v>659</v>
      </c>
      <c r="E156">
        <v>13100</v>
      </c>
      <c r="R156" t="s">
        <v>157</v>
      </c>
      <c r="S156" s="2">
        <f t="shared" si="15"/>
        <v>3754980</v>
      </c>
      <c r="T156" s="2">
        <f t="shared" si="17"/>
        <v>4548200</v>
      </c>
      <c r="U156" s="2">
        <f t="shared" si="17"/>
        <v>6825400</v>
      </c>
      <c r="V156" s="2">
        <f t="shared" si="17"/>
        <v>2080500</v>
      </c>
      <c r="W156" s="2">
        <f t="shared" si="17"/>
        <v>3665500</v>
      </c>
      <c r="X156" s="2">
        <f t="shared" si="17"/>
        <v>1655300</v>
      </c>
      <c r="Y156" s="2" cm="1">
        <f t="array" ref="Y156">_xlfn.XLOOKUP(Y$1&amp;$R156,$C$3:$C$1662&amp;$D$3:$D$1662,$E$3:$E$1662,0,0,1)</f>
        <v>1400</v>
      </c>
      <c r="Z156" s="2" cm="1">
        <f t="array" ref="Z156">_xlfn.XLOOKUP(Z$1&amp;$R156,$C$3:$C$1662&amp;$D$3:$D$1662,$E$3:$E$1662,0,0,1)</f>
        <v>52800</v>
      </c>
      <c r="AA156" s="2" cm="1">
        <f t="array" ref="AA156">_xlfn.XLOOKUP(AA$1&amp;$R156,$C$3:$C$1662&amp;$D$3:$D$1662,$E$3:$E$1662,0,0,1)</f>
        <v>15900</v>
      </c>
      <c r="AB156" s="2" cm="1">
        <f t="array" ref="AB156">_xlfn.XLOOKUP(AB$1&amp;$R156,$C$3:$C$1662&amp;$D$3:$D$1662,$E$3:$E$1662,0,0,1)</f>
        <v>9300</v>
      </c>
      <c r="AC156" s="2" cm="1">
        <f t="array" ref="AC156">_xlfn.XLOOKUP(AC$1&amp;$R156,$C$3:$C$1662&amp;$D$3:$D$1662,$E$3:$E$1662,0,0,1)</f>
        <v>1100</v>
      </c>
    </row>
    <row r="157" spans="3:29" x14ac:dyDescent="0.4">
      <c r="C157" t="s">
        <v>804</v>
      </c>
      <c r="D157" t="s">
        <v>660</v>
      </c>
      <c r="E157">
        <v>1100</v>
      </c>
      <c r="R157" t="s">
        <v>57</v>
      </c>
      <c r="S157" s="2">
        <f t="shared" si="15"/>
        <v>3770740</v>
      </c>
      <c r="T157" s="2">
        <f t="shared" si="17"/>
        <v>4560800</v>
      </c>
      <c r="U157" s="2">
        <f t="shared" si="17"/>
        <v>6862200</v>
      </c>
      <c r="V157" s="2">
        <f t="shared" si="17"/>
        <v>2102800</v>
      </c>
      <c r="W157" s="2">
        <f t="shared" si="17"/>
        <v>3671800</v>
      </c>
      <c r="X157" s="2">
        <f t="shared" si="17"/>
        <v>1656100</v>
      </c>
      <c r="Y157" s="2" cm="1">
        <f t="array" ref="Y157">_xlfn.XLOOKUP(Y$1&amp;$R157,$C$3:$C$1662&amp;$D$3:$D$1662,$E$3:$E$1662,0,0,1)</f>
        <v>12600</v>
      </c>
      <c r="Z157" s="2" cm="1">
        <f t="array" ref="Z157">_xlfn.XLOOKUP(Z$1&amp;$R157,$C$3:$C$1662&amp;$D$3:$D$1662,$E$3:$E$1662,0,0,1)</f>
        <v>36800</v>
      </c>
      <c r="AA157" s="2" cm="1">
        <f t="array" ref="AA157">_xlfn.XLOOKUP(AA$1&amp;$R157,$C$3:$C$1662&amp;$D$3:$D$1662,$E$3:$E$1662,0,0,1)</f>
        <v>22300</v>
      </c>
      <c r="AB157" s="2" cm="1">
        <f t="array" ref="AB157">_xlfn.XLOOKUP(AB$1&amp;$R157,$C$3:$C$1662&amp;$D$3:$D$1662,$E$3:$E$1662,0,0,1)</f>
        <v>6300</v>
      </c>
      <c r="AC157" s="2" cm="1">
        <f t="array" ref="AC157">_xlfn.XLOOKUP(AC$1&amp;$R157,$C$3:$C$1662&amp;$D$3:$D$1662,$E$3:$E$1662,0,0,1)</f>
        <v>800</v>
      </c>
    </row>
    <row r="158" spans="3:29" x14ac:dyDescent="0.4">
      <c r="C158" t="s">
        <v>804</v>
      </c>
      <c r="D158" t="s">
        <v>661</v>
      </c>
      <c r="E158">
        <v>800</v>
      </c>
      <c r="R158" t="s">
        <v>148</v>
      </c>
      <c r="S158" s="2">
        <f t="shared" si="15"/>
        <v>3785940</v>
      </c>
      <c r="T158" s="2">
        <f t="shared" si="17"/>
        <v>4584600</v>
      </c>
      <c r="U158" s="2">
        <f t="shared" si="17"/>
        <v>6880200</v>
      </c>
      <c r="V158" s="2">
        <f t="shared" si="17"/>
        <v>2132000</v>
      </c>
      <c r="W158" s="2">
        <f t="shared" si="17"/>
        <v>3673600</v>
      </c>
      <c r="X158" s="2">
        <f t="shared" si="17"/>
        <v>1659300</v>
      </c>
      <c r="Y158" s="2" cm="1">
        <f t="array" ref="Y158">_xlfn.XLOOKUP(Y$1&amp;$R158,$C$3:$C$1662&amp;$D$3:$D$1662,$E$3:$E$1662,0,0,1)</f>
        <v>23800</v>
      </c>
      <c r="Z158" s="2" cm="1">
        <f t="array" ref="Z158">_xlfn.XLOOKUP(Z$1&amp;$R158,$C$3:$C$1662&amp;$D$3:$D$1662,$E$3:$E$1662,0,0,1)</f>
        <v>18000</v>
      </c>
      <c r="AA158" s="2" cm="1">
        <f t="array" ref="AA158">_xlfn.XLOOKUP(AA$1&amp;$R158,$C$3:$C$1662&amp;$D$3:$D$1662,$E$3:$E$1662,0,0,1)</f>
        <v>29200</v>
      </c>
      <c r="AB158" s="2" cm="1">
        <f t="array" ref="AB158">_xlfn.XLOOKUP(AB$1&amp;$R158,$C$3:$C$1662&amp;$D$3:$D$1662,$E$3:$E$1662,0,0,1)</f>
        <v>1800</v>
      </c>
      <c r="AC158" s="2" cm="1">
        <f t="array" ref="AC158">_xlfn.XLOOKUP(AC$1&amp;$R158,$C$3:$C$1662&amp;$D$3:$D$1662,$E$3:$E$1662,0,0,1)</f>
        <v>3200</v>
      </c>
    </row>
    <row r="159" spans="3:29" x14ac:dyDescent="0.4">
      <c r="C159" t="s">
        <v>804</v>
      </c>
      <c r="D159" t="s">
        <v>662</v>
      </c>
      <c r="E159">
        <v>3200</v>
      </c>
      <c r="R159" t="s">
        <v>118</v>
      </c>
      <c r="S159" s="2">
        <f t="shared" si="15"/>
        <v>3806260</v>
      </c>
      <c r="T159" s="2">
        <f t="shared" si="17"/>
        <v>4618100</v>
      </c>
      <c r="U159" s="2">
        <f t="shared" si="17"/>
        <v>6908600</v>
      </c>
      <c r="V159" s="2">
        <f t="shared" si="17"/>
        <v>2142600</v>
      </c>
      <c r="W159" s="2">
        <f t="shared" si="17"/>
        <v>3699700</v>
      </c>
      <c r="X159" s="2">
        <f t="shared" si="17"/>
        <v>1662300</v>
      </c>
      <c r="Y159" s="2" cm="1">
        <f t="array" ref="Y159">_xlfn.XLOOKUP(Y$1&amp;$R159,$C$3:$C$1662&amp;$D$3:$D$1662,$E$3:$E$1662,0,0,1)</f>
        <v>33500</v>
      </c>
      <c r="Z159" s="2" cm="1">
        <f t="array" ref="Z159">_xlfn.XLOOKUP(Z$1&amp;$R159,$C$3:$C$1662&amp;$D$3:$D$1662,$E$3:$E$1662,0,0,1)</f>
        <v>28400</v>
      </c>
      <c r="AA159" s="2" cm="1">
        <f t="array" ref="AA159">_xlfn.XLOOKUP(AA$1&amp;$R159,$C$3:$C$1662&amp;$D$3:$D$1662,$E$3:$E$1662,0,0,1)</f>
        <v>10600</v>
      </c>
      <c r="AB159" s="2" cm="1">
        <f t="array" ref="AB159">_xlfn.XLOOKUP(AB$1&amp;$R159,$C$3:$C$1662&amp;$D$3:$D$1662,$E$3:$E$1662,0,0,1)</f>
        <v>26100</v>
      </c>
      <c r="AC159" s="2" cm="1">
        <f t="array" ref="AC159">_xlfn.XLOOKUP(AC$1&amp;$R159,$C$3:$C$1662&amp;$D$3:$D$1662,$E$3:$E$1662,0,0,1)</f>
        <v>3000</v>
      </c>
    </row>
    <row r="160" spans="3:29" x14ac:dyDescent="0.4">
      <c r="C160" t="s">
        <v>804</v>
      </c>
      <c r="D160" t="s">
        <v>663</v>
      </c>
      <c r="E160">
        <v>3000</v>
      </c>
      <c r="R160" t="s">
        <v>131</v>
      </c>
      <c r="S160" s="2">
        <f t="shared" si="15"/>
        <v>3819600</v>
      </c>
      <c r="T160" s="2">
        <f t="shared" si="17"/>
        <v>4643400</v>
      </c>
      <c r="U160" s="2">
        <f t="shared" si="17"/>
        <v>6915400</v>
      </c>
      <c r="V160" s="2">
        <f t="shared" si="17"/>
        <v>2153900</v>
      </c>
      <c r="W160" s="2">
        <f t="shared" si="17"/>
        <v>3716500</v>
      </c>
      <c r="X160" s="2">
        <f t="shared" si="17"/>
        <v>1668800</v>
      </c>
      <c r="Y160" s="2" cm="1">
        <f t="array" ref="Y160">_xlfn.XLOOKUP(Y$1&amp;$R160,$C$3:$C$1662&amp;$D$3:$D$1662,$E$3:$E$1662,0,0,1)</f>
        <v>25300</v>
      </c>
      <c r="Z160" s="2" cm="1">
        <f t="array" ref="Z160">_xlfn.XLOOKUP(Z$1&amp;$R160,$C$3:$C$1662&amp;$D$3:$D$1662,$E$3:$E$1662,0,0,1)</f>
        <v>6800</v>
      </c>
      <c r="AA160" s="2" cm="1">
        <f t="array" ref="AA160">_xlfn.XLOOKUP(AA$1&amp;$R160,$C$3:$C$1662&amp;$D$3:$D$1662,$E$3:$E$1662,0,0,1)</f>
        <v>11300</v>
      </c>
      <c r="AB160" s="2" cm="1">
        <f t="array" ref="AB160">_xlfn.XLOOKUP(AB$1&amp;$R160,$C$3:$C$1662&amp;$D$3:$D$1662,$E$3:$E$1662,0,0,1)</f>
        <v>16800</v>
      </c>
      <c r="AC160" s="2" cm="1">
        <f t="array" ref="AC160">_xlfn.XLOOKUP(AC$1&amp;$R160,$C$3:$C$1662&amp;$D$3:$D$1662,$E$3:$E$1662,0,0,1)</f>
        <v>6500</v>
      </c>
    </row>
    <row r="161" spans="3:29" x14ac:dyDescent="0.4">
      <c r="C161" t="s">
        <v>804</v>
      </c>
      <c r="D161" t="s">
        <v>664</v>
      </c>
      <c r="E161">
        <v>6500</v>
      </c>
      <c r="R161" t="s">
        <v>141</v>
      </c>
      <c r="S161" s="2">
        <f t="shared" si="15"/>
        <v>3830800</v>
      </c>
      <c r="T161" s="2">
        <f t="shared" si="17"/>
        <v>4656200</v>
      </c>
      <c r="U161" s="2">
        <f t="shared" si="17"/>
        <v>6927000</v>
      </c>
      <c r="V161" s="2">
        <f t="shared" si="17"/>
        <v>2178400</v>
      </c>
      <c r="W161" s="2">
        <f t="shared" si="17"/>
        <v>3720700</v>
      </c>
      <c r="X161" s="2">
        <f t="shared" si="17"/>
        <v>1671700</v>
      </c>
      <c r="Y161" s="2" cm="1">
        <f t="array" ref="Y161">_xlfn.XLOOKUP(Y$1&amp;$R161,$C$3:$C$1662&amp;$D$3:$D$1662,$E$3:$E$1662,0,0,1)</f>
        <v>12800</v>
      </c>
      <c r="Z161" s="2" cm="1">
        <f t="array" ref="Z161">_xlfn.XLOOKUP(Z$1&amp;$R161,$C$3:$C$1662&amp;$D$3:$D$1662,$E$3:$E$1662,0,0,1)</f>
        <v>11600</v>
      </c>
      <c r="AA161" s="2" cm="1">
        <f t="array" ref="AA161">_xlfn.XLOOKUP(AA$1&amp;$R161,$C$3:$C$1662&amp;$D$3:$D$1662,$E$3:$E$1662,0,0,1)</f>
        <v>24500</v>
      </c>
      <c r="AB161" s="2" cm="1">
        <f t="array" ref="AB161">_xlfn.XLOOKUP(AB$1&amp;$R161,$C$3:$C$1662&amp;$D$3:$D$1662,$E$3:$E$1662,0,0,1)</f>
        <v>4200</v>
      </c>
      <c r="AC161" s="2" cm="1">
        <f t="array" ref="AC161">_xlfn.XLOOKUP(AC$1&amp;$R161,$C$3:$C$1662&amp;$D$3:$D$1662,$E$3:$E$1662,0,0,1)</f>
        <v>2900</v>
      </c>
    </row>
    <row r="162" spans="3:29" x14ac:dyDescent="0.4">
      <c r="C162" t="s">
        <v>804</v>
      </c>
      <c r="D162" t="s">
        <v>665</v>
      </c>
      <c r="E162">
        <v>2900</v>
      </c>
      <c r="R162" t="s">
        <v>122</v>
      </c>
      <c r="S162" s="2">
        <f t="shared" si="15"/>
        <v>3838400</v>
      </c>
      <c r="T162" s="2">
        <f t="shared" si="17"/>
        <v>4663500</v>
      </c>
      <c r="U162" s="2">
        <f t="shared" si="17"/>
        <v>6935700</v>
      </c>
      <c r="V162" s="2">
        <f t="shared" si="17"/>
        <v>2185600</v>
      </c>
      <c r="W162" s="2">
        <f t="shared" si="17"/>
        <v>3730000</v>
      </c>
      <c r="X162" s="2">
        <f t="shared" si="17"/>
        <v>1677200</v>
      </c>
      <c r="Y162" s="2" cm="1">
        <f t="array" ref="Y162">_xlfn.XLOOKUP(Y$1&amp;$R162,$C$3:$C$1662&amp;$D$3:$D$1662,$E$3:$E$1662,0,0,1)</f>
        <v>7300</v>
      </c>
      <c r="Z162" s="2" cm="1">
        <f t="array" ref="Z162">_xlfn.XLOOKUP(Z$1&amp;$R162,$C$3:$C$1662&amp;$D$3:$D$1662,$E$3:$E$1662,0,0,1)</f>
        <v>8700</v>
      </c>
      <c r="AA162" s="2" cm="1">
        <f t="array" ref="AA162">_xlfn.XLOOKUP(AA$1&amp;$R162,$C$3:$C$1662&amp;$D$3:$D$1662,$E$3:$E$1662,0,0,1)</f>
        <v>7200</v>
      </c>
      <c r="AB162" s="2" cm="1">
        <f t="array" ref="AB162">_xlfn.XLOOKUP(AB$1&amp;$R162,$C$3:$C$1662&amp;$D$3:$D$1662,$E$3:$E$1662,0,0,1)</f>
        <v>9300</v>
      </c>
      <c r="AC162" s="2" cm="1">
        <f t="array" ref="AC162">_xlfn.XLOOKUP(AC$1&amp;$R162,$C$3:$C$1662&amp;$D$3:$D$1662,$E$3:$E$1662,0,0,1)</f>
        <v>5500</v>
      </c>
    </row>
    <row r="163" spans="3:29" x14ac:dyDescent="0.4">
      <c r="C163" t="s">
        <v>804</v>
      </c>
      <c r="D163" t="s">
        <v>666</v>
      </c>
      <c r="E163">
        <v>5500</v>
      </c>
      <c r="R163" t="s">
        <v>25</v>
      </c>
      <c r="S163" s="2">
        <f t="shared" si="15"/>
        <v>3844760</v>
      </c>
      <c r="T163" s="2">
        <f t="shared" si="17"/>
        <v>4676600</v>
      </c>
      <c r="U163" s="2">
        <f t="shared" si="17"/>
        <v>6940500</v>
      </c>
      <c r="V163" s="2">
        <f t="shared" si="17"/>
        <v>2190300</v>
      </c>
      <c r="W163" s="2">
        <f t="shared" si="17"/>
        <v>3737000</v>
      </c>
      <c r="X163" s="2">
        <f t="shared" si="17"/>
        <v>1679400</v>
      </c>
      <c r="Y163" s="2" cm="1">
        <f t="array" ref="Y163">_xlfn.XLOOKUP(Y$1&amp;$R163,$C$3:$C$1662&amp;$D$3:$D$1662,$E$3:$E$1662,0,0,1)</f>
        <v>13100</v>
      </c>
      <c r="Z163" s="2" cm="1">
        <f t="array" ref="Z163">_xlfn.XLOOKUP(Z$1&amp;$R163,$C$3:$C$1662&amp;$D$3:$D$1662,$E$3:$E$1662,0,0,1)</f>
        <v>4800</v>
      </c>
      <c r="AA163" s="2" cm="1">
        <f t="array" ref="AA163">_xlfn.XLOOKUP(AA$1&amp;$R163,$C$3:$C$1662&amp;$D$3:$D$1662,$E$3:$E$1662,0,0,1)</f>
        <v>4700</v>
      </c>
      <c r="AB163" s="2" cm="1">
        <f t="array" ref="AB163">_xlfn.XLOOKUP(AB$1&amp;$R163,$C$3:$C$1662&amp;$D$3:$D$1662,$E$3:$E$1662,0,0,1)</f>
        <v>7000</v>
      </c>
      <c r="AC163" s="2" cm="1">
        <f t="array" ref="AC163">_xlfn.XLOOKUP(AC$1&amp;$R163,$C$3:$C$1662&amp;$D$3:$D$1662,$E$3:$E$1662,0,0,1)</f>
        <v>2200</v>
      </c>
    </row>
    <row r="164" spans="3:29" x14ac:dyDescent="0.4">
      <c r="C164" t="s">
        <v>804</v>
      </c>
      <c r="D164" t="s">
        <v>667</v>
      </c>
      <c r="E164">
        <v>2200</v>
      </c>
      <c r="R164" t="s">
        <v>63</v>
      </c>
      <c r="S164" s="2">
        <f t="shared" si="15"/>
        <v>3854100</v>
      </c>
      <c r="T164" s="2">
        <f t="shared" ref="T164:X179" si="18">T163+Y164</f>
        <v>4681900</v>
      </c>
      <c r="U164" s="2">
        <f t="shared" si="18"/>
        <v>6955700</v>
      </c>
      <c r="V164" s="2">
        <f t="shared" si="18"/>
        <v>2201000</v>
      </c>
      <c r="W164" s="2">
        <f t="shared" si="18"/>
        <v>3742500</v>
      </c>
      <c r="X164" s="2">
        <f t="shared" si="18"/>
        <v>1689400</v>
      </c>
      <c r="Y164" s="2" cm="1">
        <f t="array" ref="Y164">_xlfn.XLOOKUP(Y$1&amp;$R164,$C$3:$C$1662&amp;$D$3:$D$1662,$E$3:$E$1662,0,0,1)</f>
        <v>5300</v>
      </c>
      <c r="Z164" s="2" cm="1">
        <f t="array" ref="Z164">_xlfn.XLOOKUP(Z$1&amp;$R164,$C$3:$C$1662&amp;$D$3:$D$1662,$E$3:$E$1662,0,0,1)</f>
        <v>15200</v>
      </c>
      <c r="AA164" s="2" cm="1">
        <f t="array" ref="AA164">_xlfn.XLOOKUP(AA$1&amp;$R164,$C$3:$C$1662&amp;$D$3:$D$1662,$E$3:$E$1662,0,0,1)</f>
        <v>10700</v>
      </c>
      <c r="AB164" s="2" cm="1">
        <f t="array" ref="AB164">_xlfn.XLOOKUP(AB$1&amp;$R164,$C$3:$C$1662&amp;$D$3:$D$1662,$E$3:$E$1662,0,0,1)</f>
        <v>5500</v>
      </c>
      <c r="AC164" s="2" cm="1">
        <f t="array" ref="AC164">_xlfn.XLOOKUP(AC$1&amp;$R164,$C$3:$C$1662&amp;$D$3:$D$1662,$E$3:$E$1662,0,0,1)</f>
        <v>10000</v>
      </c>
    </row>
    <row r="165" spans="3:29" x14ac:dyDescent="0.4">
      <c r="C165" t="s">
        <v>804</v>
      </c>
      <c r="D165" t="s">
        <v>668</v>
      </c>
      <c r="E165">
        <v>10000</v>
      </c>
      <c r="R165" t="s">
        <v>107</v>
      </c>
      <c r="S165" s="2">
        <f t="shared" si="15"/>
        <v>3858500</v>
      </c>
      <c r="T165" s="2">
        <f t="shared" si="18"/>
        <v>4685800</v>
      </c>
      <c r="U165" s="2">
        <f t="shared" si="18"/>
        <v>6964500</v>
      </c>
      <c r="V165" s="2">
        <f t="shared" si="18"/>
        <v>2207700</v>
      </c>
      <c r="W165" s="2">
        <f t="shared" si="18"/>
        <v>3744200</v>
      </c>
      <c r="X165" s="2">
        <f t="shared" si="18"/>
        <v>1690300</v>
      </c>
      <c r="Y165" s="2" cm="1">
        <f t="array" ref="Y165">_xlfn.XLOOKUP(Y$1&amp;$R165,$C$3:$C$1662&amp;$D$3:$D$1662,$E$3:$E$1662,0,0,1)</f>
        <v>3900</v>
      </c>
      <c r="Z165" s="2" cm="1">
        <f t="array" ref="Z165">_xlfn.XLOOKUP(Z$1&amp;$R165,$C$3:$C$1662&amp;$D$3:$D$1662,$E$3:$E$1662,0,0,1)</f>
        <v>8800</v>
      </c>
      <c r="AA165" s="2" cm="1">
        <f t="array" ref="AA165">_xlfn.XLOOKUP(AA$1&amp;$R165,$C$3:$C$1662&amp;$D$3:$D$1662,$E$3:$E$1662,0,0,1)</f>
        <v>6700</v>
      </c>
      <c r="AB165" s="2" cm="1">
        <f t="array" ref="AB165">_xlfn.XLOOKUP(AB$1&amp;$R165,$C$3:$C$1662&amp;$D$3:$D$1662,$E$3:$E$1662,0,0,1)</f>
        <v>1700</v>
      </c>
      <c r="AC165" s="2" cm="1">
        <f t="array" ref="AC165">_xlfn.XLOOKUP(AC$1&amp;$R165,$C$3:$C$1662&amp;$D$3:$D$1662,$E$3:$E$1662,0,0,1)</f>
        <v>900</v>
      </c>
    </row>
    <row r="166" spans="3:29" x14ac:dyDescent="0.4">
      <c r="C166" t="s">
        <v>804</v>
      </c>
      <c r="D166" t="s">
        <v>669</v>
      </c>
      <c r="E166">
        <v>900</v>
      </c>
      <c r="R166" t="s">
        <v>234</v>
      </c>
      <c r="S166" s="2">
        <f t="shared" si="15"/>
        <v>3879040</v>
      </c>
      <c r="T166" s="2">
        <f t="shared" si="18"/>
        <v>4706900</v>
      </c>
      <c r="U166" s="2">
        <f t="shared" si="18"/>
        <v>6979500</v>
      </c>
      <c r="V166" s="2">
        <f t="shared" si="18"/>
        <v>2263500</v>
      </c>
      <c r="W166" s="2">
        <f t="shared" si="18"/>
        <v>3753900</v>
      </c>
      <c r="X166" s="2">
        <f t="shared" si="18"/>
        <v>1691400</v>
      </c>
      <c r="Y166" s="2" cm="1">
        <f t="array" ref="Y166">_xlfn.XLOOKUP(Y$1&amp;$R166,$C$3:$C$1662&amp;$D$3:$D$1662,$E$3:$E$1662,0,0,1)</f>
        <v>21100</v>
      </c>
      <c r="Z166" s="2" cm="1">
        <f t="array" ref="Z166">_xlfn.XLOOKUP(Z$1&amp;$R166,$C$3:$C$1662&amp;$D$3:$D$1662,$E$3:$E$1662,0,0,1)</f>
        <v>15000</v>
      </c>
      <c r="AA166" s="2" cm="1">
        <f t="array" ref="AA166">_xlfn.XLOOKUP(AA$1&amp;$R166,$C$3:$C$1662&amp;$D$3:$D$1662,$E$3:$E$1662,0,0,1)</f>
        <v>55800</v>
      </c>
      <c r="AB166" s="2" cm="1">
        <f t="array" ref="AB166">_xlfn.XLOOKUP(AB$1&amp;$R166,$C$3:$C$1662&amp;$D$3:$D$1662,$E$3:$E$1662,0,0,1)</f>
        <v>9700</v>
      </c>
      <c r="AC166" s="2" cm="1">
        <f t="array" ref="AC166">_xlfn.XLOOKUP(AC$1&amp;$R166,$C$3:$C$1662&amp;$D$3:$D$1662,$E$3:$E$1662,0,0,1)</f>
        <v>1100</v>
      </c>
    </row>
    <row r="167" spans="3:29" x14ac:dyDescent="0.4">
      <c r="C167" t="s">
        <v>804</v>
      </c>
      <c r="D167" t="s">
        <v>670</v>
      </c>
      <c r="E167">
        <v>1100</v>
      </c>
      <c r="R167" t="s">
        <v>175</v>
      </c>
      <c r="S167" s="2">
        <f t="shared" si="15"/>
        <v>3929300</v>
      </c>
      <c r="T167" s="2">
        <f t="shared" si="18"/>
        <v>4888900</v>
      </c>
      <c r="U167" s="2">
        <f t="shared" si="18"/>
        <v>7032100</v>
      </c>
      <c r="V167" s="2">
        <f t="shared" si="18"/>
        <v>2272000</v>
      </c>
      <c r="W167" s="2">
        <f t="shared" si="18"/>
        <v>3759800</v>
      </c>
      <c r="X167" s="2">
        <f t="shared" si="18"/>
        <v>1693700</v>
      </c>
      <c r="Y167" s="2" cm="1">
        <f t="array" ref="Y167">_xlfn.XLOOKUP(Y$1&amp;$R167,$C$3:$C$1662&amp;$D$3:$D$1662,$E$3:$E$1662,0,0,1)</f>
        <v>182000</v>
      </c>
      <c r="Z167" s="2" cm="1">
        <f t="array" ref="Z167">_xlfn.XLOOKUP(Z$1&amp;$R167,$C$3:$C$1662&amp;$D$3:$D$1662,$E$3:$E$1662,0,0,1)</f>
        <v>52600</v>
      </c>
      <c r="AA167" s="2" cm="1">
        <f t="array" ref="AA167">_xlfn.XLOOKUP(AA$1&amp;$R167,$C$3:$C$1662&amp;$D$3:$D$1662,$E$3:$E$1662,0,0,1)</f>
        <v>8500</v>
      </c>
      <c r="AB167" s="2" cm="1">
        <f t="array" ref="AB167">_xlfn.XLOOKUP(AB$1&amp;$R167,$C$3:$C$1662&amp;$D$3:$D$1662,$E$3:$E$1662,0,0,1)</f>
        <v>5900</v>
      </c>
      <c r="AC167" s="2" cm="1">
        <f t="array" ref="AC167">_xlfn.XLOOKUP(AC$1&amp;$R167,$C$3:$C$1662&amp;$D$3:$D$1662,$E$3:$E$1662,0,0,1)</f>
        <v>2300</v>
      </c>
    </row>
    <row r="168" spans="3:29" x14ac:dyDescent="0.4">
      <c r="C168" t="s">
        <v>804</v>
      </c>
      <c r="D168" t="s">
        <v>671</v>
      </c>
      <c r="E168">
        <v>2300</v>
      </c>
      <c r="R168" t="s">
        <v>89</v>
      </c>
      <c r="S168" s="2">
        <f t="shared" si="15"/>
        <v>3949900</v>
      </c>
      <c r="T168" s="2">
        <f t="shared" si="18"/>
        <v>4907000</v>
      </c>
      <c r="U168" s="2">
        <f t="shared" si="18"/>
        <v>7055000</v>
      </c>
      <c r="V168" s="2">
        <f t="shared" si="18"/>
        <v>2300400</v>
      </c>
      <c r="W168" s="2">
        <f t="shared" si="18"/>
        <v>3781700</v>
      </c>
      <c r="X168" s="2">
        <f t="shared" si="18"/>
        <v>1705400</v>
      </c>
      <c r="Y168" s="2" cm="1">
        <f t="array" ref="Y168">_xlfn.XLOOKUP(Y$1&amp;$R168,$C$3:$C$1662&amp;$D$3:$D$1662,$E$3:$E$1662,0,0,1)</f>
        <v>18100</v>
      </c>
      <c r="Z168" s="2" cm="1">
        <f t="array" ref="Z168">_xlfn.XLOOKUP(Z$1&amp;$R168,$C$3:$C$1662&amp;$D$3:$D$1662,$E$3:$E$1662,0,0,1)</f>
        <v>22900</v>
      </c>
      <c r="AA168" s="2" cm="1">
        <f t="array" ref="AA168">_xlfn.XLOOKUP(AA$1&amp;$R168,$C$3:$C$1662&amp;$D$3:$D$1662,$E$3:$E$1662,0,0,1)</f>
        <v>28400</v>
      </c>
      <c r="AB168" s="2" cm="1">
        <f t="array" ref="AB168">_xlfn.XLOOKUP(AB$1&amp;$R168,$C$3:$C$1662&amp;$D$3:$D$1662,$E$3:$E$1662,0,0,1)</f>
        <v>21900</v>
      </c>
      <c r="AC168" s="2" cm="1">
        <f t="array" ref="AC168">_xlfn.XLOOKUP(AC$1&amp;$R168,$C$3:$C$1662&amp;$D$3:$D$1662,$E$3:$E$1662,0,0,1)</f>
        <v>11700</v>
      </c>
    </row>
    <row r="169" spans="3:29" x14ac:dyDescent="0.4">
      <c r="C169" t="s">
        <v>804</v>
      </c>
      <c r="D169" t="s">
        <v>672</v>
      </c>
      <c r="E169">
        <v>11700</v>
      </c>
      <c r="R169" t="s">
        <v>257</v>
      </c>
      <c r="S169" s="2">
        <f t="shared" si="15"/>
        <v>3968300</v>
      </c>
      <c r="T169" s="2">
        <f t="shared" si="18"/>
        <v>4947800</v>
      </c>
      <c r="U169" s="2">
        <f t="shared" si="18"/>
        <v>7084900</v>
      </c>
      <c r="V169" s="2">
        <f t="shared" si="18"/>
        <v>2304400</v>
      </c>
      <c r="W169" s="2">
        <f t="shared" si="18"/>
        <v>3789500</v>
      </c>
      <c r="X169" s="2">
        <f t="shared" si="18"/>
        <v>1714900</v>
      </c>
      <c r="Y169" s="2" cm="1">
        <f t="array" ref="Y169">_xlfn.XLOOKUP(Y$1&amp;$R169,$C$3:$C$1662&amp;$D$3:$D$1662,$E$3:$E$1662,0,0,1)</f>
        <v>40800</v>
      </c>
      <c r="Z169" s="2" cm="1">
        <f t="array" ref="Z169">_xlfn.XLOOKUP(Z$1&amp;$R169,$C$3:$C$1662&amp;$D$3:$D$1662,$E$3:$E$1662,0,0,1)</f>
        <v>29900</v>
      </c>
      <c r="AA169" s="2" cm="1">
        <f t="array" ref="AA169">_xlfn.XLOOKUP(AA$1&amp;$R169,$C$3:$C$1662&amp;$D$3:$D$1662,$E$3:$E$1662,0,0,1)</f>
        <v>4000</v>
      </c>
      <c r="AB169" s="2" cm="1">
        <f t="array" ref="AB169">_xlfn.XLOOKUP(AB$1&amp;$R169,$C$3:$C$1662&amp;$D$3:$D$1662,$E$3:$E$1662,0,0,1)</f>
        <v>7800</v>
      </c>
      <c r="AC169" s="2" cm="1">
        <f t="array" ref="AC169">_xlfn.XLOOKUP(AC$1&amp;$R169,$C$3:$C$1662&amp;$D$3:$D$1662,$E$3:$E$1662,0,0,1)</f>
        <v>9500</v>
      </c>
    </row>
    <row r="170" spans="3:29" x14ac:dyDescent="0.4">
      <c r="C170" t="s">
        <v>804</v>
      </c>
      <c r="D170" t="s">
        <v>673</v>
      </c>
      <c r="E170">
        <v>9500</v>
      </c>
      <c r="R170" t="s">
        <v>47</v>
      </c>
      <c r="S170" s="2">
        <f t="shared" si="15"/>
        <v>3984620</v>
      </c>
      <c r="T170" s="2">
        <f t="shared" si="18"/>
        <v>4965100</v>
      </c>
      <c r="U170" s="2">
        <f t="shared" si="18"/>
        <v>7096800</v>
      </c>
      <c r="V170" s="2">
        <f t="shared" si="18"/>
        <v>2350500</v>
      </c>
      <c r="W170" s="2">
        <f t="shared" si="18"/>
        <v>3792900</v>
      </c>
      <c r="X170" s="2">
        <f t="shared" si="18"/>
        <v>1717800</v>
      </c>
      <c r="Y170" s="2" cm="1">
        <f t="array" ref="Y170">_xlfn.XLOOKUP(Y$1&amp;$R170,$C$3:$C$1662&amp;$D$3:$D$1662,$E$3:$E$1662,0,0,1)</f>
        <v>17300</v>
      </c>
      <c r="Z170" s="2" cm="1">
        <f t="array" ref="Z170">_xlfn.XLOOKUP(Z$1&amp;$R170,$C$3:$C$1662&amp;$D$3:$D$1662,$E$3:$E$1662,0,0,1)</f>
        <v>11900</v>
      </c>
      <c r="AA170" s="2" cm="1">
        <f t="array" ref="AA170">_xlfn.XLOOKUP(AA$1&amp;$R170,$C$3:$C$1662&amp;$D$3:$D$1662,$E$3:$E$1662,0,0,1)</f>
        <v>46100</v>
      </c>
      <c r="AB170" s="2" cm="1">
        <f t="array" ref="AB170">_xlfn.XLOOKUP(AB$1&amp;$R170,$C$3:$C$1662&amp;$D$3:$D$1662,$E$3:$E$1662,0,0,1)</f>
        <v>3400</v>
      </c>
      <c r="AC170" s="2" cm="1">
        <f t="array" ref="AC170">_xlfn.XLOOKUP(AC$1&amp;$R170,$C$3:$C$1662&amp;$D$3:$D$1662,$E$3:$E$1662,0,0,1)</f>
        <v>2900</v>
      </c>
    </row>
    <row r="171" spans="3:29" x14ac:dyDescent="0.4">
      <c r="C171" t="s">
        <v>804</v>
      </c>
      <c r="D171" t="s">
        <v>674</v>
      </c>
      <c r="E171">
        <v>2900</v>
      </c>
      <c r="R171" t="s">
        <v>136</v>
      </c>
      <c r="S171" s="2">
        <f t="shared" si="15"/>
        <v>3999040</v>
      </c>
      <c r="T171" s="2">
        <f t="shared" si="18"/>
        <v>4988300</v>
      </c>
      <c r="U171" s="2">
        <f t="shared" si="18"/>
        <v>7111400</v>
      </c>
      <c r="V171" s="2">
        <f t="shared" si="18"/>
        <v>2370800</v>
      </c>
      <c r="W171" s="2">
        <f t="shared" si="18"/>
        <v>3797700</v>
      </c>
      <c r="X171" s="2">
        <f t="shared" si="18"/>
        <v>1727000</v>
      </c>
      <c r="Y171" s="2" cm="1">
        <f t="array" ref="Y171">_xlfn.XLOOKUP(Y$1&amp;$R171,$C$3:$C$1662&amp;$D$3:$D$1662,$E$3:$E$1662,0,0,1)</f>
        <v>23200</v>
      </c>
      <c r="Z171" s="2" cm="1">
        <f t="array" ref="Z171">_xlfn.XLOOKUP(Z$1&amp;$R171,$C$3:$C$1662&amp;$D$3:$D$1662,$E$3:$E$1662,0,0,1)</f>
        <v>14600</v>
      </c>
      <c r="AA171" s="2" cm="1">
        <f t="array" ref="AA171">_xlfn.XLOOKUP(AA$1&amp;$R171,$C$3:$C$1662&amp;$D$3:$D$1662,$E$3:$E$1662,0,0,1)</f>
        <v>20300</v>
      </c>
      <c r="AB171" s="2" cm="1">
        <f t="array" ref="AB171">_xlfn.XLOOKUP(AB$1&amp;$R171,$C$3:$C$1662&amp;$D$3:$D$1662,$E$3:$E$1662,0,0,1)</f>
        <v>4800</v>
      </c>
      <c r="AC171" s="2" cm="1">
        <f t="array" ref="AC171">_xlfn.XLOOKUP(AC$1&amp;$R171,$C$3:$C$1662&amp;$D$3:$D$1662,$E$3:$E$1662,0,0,1)</f>
        <v>9200</v>
      </c>
    </row>
    <row r="172" spans="3:29" x14ac:dyDescent="0.4">
      <c r="C172" t="s">
        <v>804</v>
      </c>
      <c r="D172" t="s">
        <v>675</v>
      </c>
      <c r="E172">
        <v>9200</v>
      </c>
      <c r="R172" t="s">
        <v>6</v>
      </c>
      <c r="S172" s="2">
        <f t="shared" si="15"/>
        <v>4012360</v>
      </c>
      <c r="T172" s="2">
        <f t="shared" si="18"/>
        <v>4990500</v>
      </c>
      <c r="U172" s="2">
        <f t="shared" si="18"/>
        <v>7127000</v>
      </c>
      <c r="V172" s="2">
        <f t="shared" si="18"/>
        <v>2416500</v>
      </c>
      <c r="W172" s="2">
        <f t="shared" si="18"/>
        <v>3799500</v>
      </c>
      <c r="X172" s="2">
        <f t="shared" si="18"/>
        <v>1728300</v>
      </c>
      <c r="Y172" s="2" cm="1">
        <f t="array" ref="Y172">_xlfn.XLOOKUP(Y$1&amp;$R172,$C$3:$C$1662&amp;$D$3:$D$1662,$E$3:$E$1662,0,0,1)</f>
        <v>2200</v>
      </c>
      <c r="Z172" s="2" cm="1">
        <f t="array" ref="Z172">_xlfn.XLOOKUP(Z$1&amp;$R172,$C$3:$C$1662&amp;$D$3:$D$1662,$E$3:$E$1662,0,0,1)</f>
        <v>15600</v>
      </c>
      <c r="AA172" s="2" cm="1">
        <f t="array" ref="AA172">_xlfn.XLOOKUP(AA$1&amp;$R172,$C$3:$C$1662&amp;$D$3:$D$1662,$E$3:$E$1662,0,0,1)</f>
        <v>45700</v>
      </c>
      <c r="AB172" s="2" cm="1">
        <f t="array" ref="AB172">_xlfn.XLOOKUP(AB$1&amp;$R172,$C$3:$C$1662&amp;$D$3:$D$1662,$E$3:$E$1662,0,0,1)</f>
        <v>1800</v>
      </c>
      <c r="AC172" s="2" cm="1">
        <f t="array" ref="AC172">_xlfn.XLOOKUP(AC$1&amp;$R172,$C$3:$C$1662&amp;$D$3:$D$1662,$E$3:$E$1662,0,0,1)</f>
        <v>1300</v>
      </c>
    </row>
    <row r="173" spans="3:29" x14ac:dyDescent="0.4">
      <c r="C173" t="s">
        <v>804</v>
      </c>
      <c r="D173" t="s">
        <v>676</v>
      </c>
      <c r="E173">
        <v>1300</v>
      </c>
      <c r="R173" t="s">
        <v>171</v>
      </c>
      <c r="S173" s="2">
        <f t="shared" si="15"/>
        <v>4042880</v>
      </c>
      <c r="T173" s="2">
        <f t="shared" si="18"/>
        <v>5008400</v>
      </c>
      <c r="U173" s="2">
        <f t="shared" si="18"/>
        <v>7234600</v>
      </c>
      <c r="V173" s="2">
        <f t="shared" si="18"/>
        <v>2441400</v>
      </c>
      <c r="W173" s="2">
        <f t="shared" si="18"/>
        <v>3800900</v>
      </c>
      <c r="X173" s="2">
        <f t="shared" si="18"/>
        <v>1729100</v>
      </c>
      <c r="Y173" s="2" cm="1">
        <f t="array" ref="Y173">_xlfn.XLOOKUP(Y$1&amp;$R173,$C$3:$C$1662&amp;$D$3:$D$1662,$E$3:$E$1662,0,0,1)</f>
        <v>17900</v>
      </c>
      <c r="Z173" s="2" cm="1">
        <f t="array" ref="Z173">_xlfn.XLOOKUP(Z$1&amp;$R173,$C$3:$C$1662&amp;$D$3:$D$1662,$E$3:$E$1662,0,0,1)</f>
        <v>107600</v>
      </c>
      <c r="AA173" s="2" cm="1">
        <f t="array" ref="AA173">_xlfn.XLOOKUP(AA$1&amp;$R173,$C$3:$C$1662&amp;$D$3:$D$1662,$E$3:$E$1662,0,0,1)</f>
        <v>24900</v>
      </c>
      <c r="AB173" s="2" cm="1">
        <f t="array" ref="AB173">_xlfn.XLOOKUP(AB$1&amp;$R173,$C$3:$C$1662&amp;$D$3:$D$1662,$E$3:$E$1662,0,0,1)</f>
        <v>1400</v>
      </c>
      <c r="AC173" s="2" cm="1">
        <f t="array" ref="AC173">_xlfn.XLOOKUP(AC$1&amp;$R173,$C$3:$C$1662&amp;$D$3:$D$1662,$E$3:$E$1662,0,0,1)</f>
        <v>800</v>
      </c>
    </row>
    <row r="174" spans="3:29" x14ac:dyDescent="0.4">
      <c r="C174" t="s">
        <v>804</v>
      </c>
      <c r="D174" t="s">
        <v>677</v>
      </c>
      <c r="E174">
        <v>800</v>
      </c>
      <c r="R174" t="s">
        <v>48</v>
      </c>
      <c r="S174" s="2">
        <f t="shared" si="15"/>
        <v>4057640</v>
      </c>
      <c r="T174" s="2">
        <f t="shared" si="18"/>
        <v>5019300</v>
      </c>
      <c r="U174" s="2">
        <f t="shared" si="18"/>
        <v>7249100</v>
      </c>
      <c r="V174" s="2">
        <f t="shared" si="18"/>
        <v>2486000</v>
      </c>
      <c r="W174" s="2">
        <f t="shared" si="18"/>
        <v>3804400</v>
      </c>
      <c r="X174" s="2">
        <f t="shared" si="18"/>
        <v>1729400</v>
      </c>
      <c r="Y174" s="2" cm="1">
        <f t="array" ref="Y174">_xlfn.XLOOKUP(Y$1&amp;$R174,$C$3:$C$1662&amp;$D$3:$D$1662,$E$3:$E$1662,0,0,1)</f>
        <v>10900</v>
      </c>
      <c r="Z174" s="2" cm="1">
        <f t="array" ref="Z174">_xlfn.XLOOKUP(Z$1&amp;$R174,$C$3:$C$1662&amp;$D$3:$D$1662,$E$3:$E$1662,0,0,1)</f>
        <v>14500</v>
      </c>
      <c r="AA174" s="2" cm="1">
        <f t="array" ref="AA174">_xlfn.XLOOKUP(AA$1&amp;$R174,$C$3:$C$1662&amp;$D$3:$D$1662,$E$3:$E$1662,0,0,1)</f>
        <v>44600</v>
      </c>
      <c r="AB174" s="2" cm="1">
        <f t="array" ref="AB174">_xlfn.XLOOKUP(AB$1&amp;$R174,$C$3:$C$1662&amp;$D$3:$D$1662,$E$3:$E$1662,0,0,1)</f>
        <v>3500</v>
      </c>
      <c r="AC174" s="2" cm="1">
        <f t="array" ref="AC174">_xlfn.XLOOKUP(AC$1&amp;$R174,$C$3:$C$1662&amp;$D$3:$D$1662,$E$3:$E$1662,0,0,1)</f>
        <v>300</v>
      </c>
    </row>
    <row r="175" spans="3:29" x14ac:dyDescent="0.4">
      <c r="C175" t="s">
        <v>804</v>
      </c>
      <c r="D175" t="s">
        <v>678</v>
      </c>
      <c r="E175">
        <v>300</v>
      </c>
      <c r="R175" t="s">
        <v>85</v>
      </c>
      <c r="S175" s="2">
        <f t="shared" si="15"/>
        <v>4077500</v>
      </c>
      <c r="T175" s="2">
        <f t="shared" si="18"/>
        <v>5061000</v>
      </c>
      <c r="U175" s="2">
        <f t="shared" si="18"/>
        <v>7264600</v>
      </c>
      <c r="V175" s="2">
        <f t="shared" si="18"/>
        <v>2526800</v>
      </c>
      <c r="W175" s="2">
        <f t="shared" si="18"/>
        <v>3805500</v>
      </c>
      <c r="X175" s="2">
        <f t="shared" si="18"/>
        <v>1729600</v>
      </c>
      <c r="Y175" s="2" cm="1">
        <f t="array" ref="Y175">_xlfn.XLOOKUP(Y$1&amp;$R175,$C$3:$C$1662&amp;$D$3:$D$1662,$E$3:$E$1662,0,0,1)</f>
        <v>41700</v>
      </c>
      <c r="Z175" s="2" cm="1">
        <f t="array" ref="Z175">_xlfn.XLOOKUP(Z$1&amp;$R175,$C$3:$C$1662&amp;$D$3:$D$1662,$E$3:$E$1662,0,0,1)</f>
        <v>15500</v>
      </c>
      <c r="AA175" s="2" cm="1">
        <f t="array" ref="AA175">_xlfn.XLOOKUP(AA$1&amp;$R175,$C$3:$C$1662&amp;$D$3:$D$1662,$E$3:$E$1662,0,0,1)</f>
        <v>40800</v>
      </c>
      <c r="AB175" s="2" cm="1">
        <f t="array" ref="AB175">_xlfn.XLOOKUP(AB$1&amp;$R175,$C$3:$C$1662&amp;$D$3:$D$1662,$E$3:$E$1662,0,0,1)</f>
        <v>1100</v>
      </c>
      <c r="AC175" s="2" cm="1">
        <f t="array" ref="AC175">_xlfn.XLOOKUP(AC$1&amp;$R175,$C$3:$C$1662&amp;$D$3:$D$1662,$E$3:$E$1662,0,0,1)</f>
        <v>200</v>
      </c>
    </row>
    <row r="176" spans="3:29" x14ac:dyDescent="0.4">
      <c r="C176" t="s">
        <v>804</v>
      </c>
      <c r="D176" t="s">
        <v>679</v>
      </c>
      <c r="E176">
        <v>200</v>
      </c>
      <c r="R176" t="s">
        <v>143</v>
      </c>
      <c r="S176" s="2">
        <f t="shared" si="15"/>
        <v>4108260</v>
      </c>
      <c r="T176" s="2">
        <f t="shared" si="18"/>
        <v>5115200</v>
      </c>
      <c r="U176" s="2">
        <f t="shared" si="18"/>
        <v>7349500</v>
      </c>
      <c r="V176" s="2">
        <f t="shared" si="18"/>
        <v>2540300</v>
      </c>
      <c r="W176" s="2">
        <f t="shared" si="18"/>
        <v>3806400</v>
      </c>
      <c r="X176" s="2">
        <f t="shared" si="18"/>
        <v>1729900</v>
      </c>
      <c r="Y176" s="2" cm="1">
        <f t="array" ref="Y176">_xlfn.XLOOKUP(Y$1&amp;$R176,$C$3:$C$1662&amp;$D$3:$D$1662,$E$3:$E$1662,0,0,1)</f>
        <v>54200</v>
      </c>
      <c r="Z176" s="2" cm="1">
        <f t="array" ref="Z176">_xlfn.XLOOKUP(Z$1&amp;$R176,$C$3:$C$1662&amp;$D$3:$D$1662,$E$3:$E$1662,0,0,1)</f>
        <v>84900</v>
      </c>
      <c r="AA176" s="2" cm="1">
        <f t="array" ref="AA176">_xlfn.XLOOKUP(AA$1&amp;$R176,$C$3:$C$1662&amp;$D$3:$D$1662,$E$3:$E$1662,0,0,1)</f>
        <v>13500</v>
      </c>
      <c r="AB176" s="2" cm="1">
        <f t="array" ref="AB176">_xlfn.XLOOKUP(AB$1&amp;$R176,$C$3:$C$1662&amp;$D$3:$D$1662,$E$3:$E$1662,0,0,1)</f>
        <v>900</v>
      </c>
      <c r="AC176" s="2" cm="1">
        <f t="array" ref="AC176">_xlfn.XLOOKUP(AC$1&amp;$R176,$C$3:$C$1662&amp;$D$3:$D$1662,$E$3:$E$1662,0,0,1)</f>
        <v>300</v>
      </c>
    </row>
    <row r="177" spans="3:29" x14ac:dyDescent="0.4">
      <c r="C177" t="s">
        <v>804</v>
      </c>
      <c r="D177" t="s">
        <v>680</v>
      </c>
      <c r="E177">
        <v>300</v>
      </c>
      <c r="R177" t="s">
        <v>192</v>
      </c>
      <c r="S177" s="2">
        <f t="shared" si="15"/>
        <v>4142840</v>
      </c>
      <c r="T177" s="2">
        <f t="shared" si="18"/>
        <v>5139400</v>
      </c>
      <c r="U177" s="2">
        <f t="shared" si="18"/>
        <v>7409200</v>
      </c>
      <c r="V177" s="2">
        <f t="shared" si="18"/>
        <v>2620900</v>
      </c>
      <c r="W177" s="2">
        <f t="shared" si="18"/>
        <v>3808700</v>
      </c>
      <c r="X177" s="2">
        <f t="shared" si="18"/>
        <v>1736000</v>
      </c>
      <c r="Y177" s="2" cm="1">
        <f t="array" ref="Y177">_xlfn.XLOOKUP(Y$1&amp;$R177,$C$3:$C$1662&amp;$D$3:$D$1662,$E$3:$E$1662,0,0,1)</f>
        <v>24200</v>
      </c>
      <c r="Z177" s="2" cm="1">
        <f t="array" ref="Z177">_xlfn.XLOOKUP(Z$1&amp;$R177,$C$3:$C$1662&amp;$D$3:$D$1662,$E$3:$E$1662,0,0,1)</f>
        <v>59700</v>
      </c>
      <c r="AA177" s="2" cm="1">
        <f t="array" ref="AA177">_xlfn.XLOOKUP(AA$1&amp;$R177,$C$3:$C$1662&amp;$D$3:$D$1662,$E$3:$E$1662,0,0,1)</f>
        <v>80600</v>
      </c>
      <c r="AB177" s="2" cm="1">
        <f t="array" ref="AB177">_xlfn.XLOOKUP(AB$1&amp;$R177,$C$3:$C$1662&amp;$D$3:$D$1662,$E$3:$E$1662,0,0,1)</f>
        <v>2300</v>
      </c>
      <c r="AC177" s="2" cm="1">
        <f t="array" ref="AC177">_xlfn.XLOOKUP(AC$1&amp;$R177,$C$3:$C$1662&amp;$D$3:$D$1662,$E$3:$E$1662,0,0,1)</f>
        <v>6100</v>
      </c>
    </row>
    <row r="178" spans="3:29" x14ac:dyDescent="0.4">
      <c r="C178" t="s">
        <v>804</v>
      </c>
      <c r="D178" t="s">
        <v>681</v>
      </c>
      <c r="E178">
        <v>6100</v>
      </c>
      <c r="R178" t="s">
        <v>53</v>
      </c>
      <c r="S178" s="2">
        <f t="shared" si="15"/>
        <v>4167900</v>
      </c>
      <c r="T178" s="2">
        <f t="shared" si="18"/>
        <v>5151300</v>
      </c>
      <c r="U178" s="2">
        <f t="shared" si="18"/>
        <v>7444300</v>
      </c>
      <c r="V178" s="2">
        <f t="shared" si="18"/>
        <v>2689100</v>
      </c>
      <c r="W178" s="2">
        <f t="shared" si="18"/>
        <v>3812300</v>
      </c>
      <c r="X178" s="2">
        <f t="shared" si="18"/>
        <v>1742500</v>
      </c>
      <c r="Y178" s="2" cm="1">
        <f t="array" ref="Y178">_xlfn.XLOOKUP(Y$1&amp;$R178,$C$3:$C$1662&amp;$D$3:$D$1662,$E$3:$E$1662,0,0,1)</f>
        <v>11900</v>
      </c>
      <c r="Z178" s="2" cm="1">
        <f t="array" ref="Z178">_xlfn.XLOOKUP(Z$1&amp;$R178,$C$3:$C$1662&amp;$D$3:$D$1662,$E$3:$E$1662,0,0,1)</f>
        <v>35100</v>
      </c>
      <c r="AA178" s="2" cm="1">
        <f t="array" ref="AA178">_xlfn.XLOOKUP(AA$1&amp;$R178,$C$3:$C$1662&amp;$D$3:$D$1662,$E$3:$E$1662,0,0,1)</f>
        <v>68200</v>
      </c>
      <c r="AB178" s="2" cm="1">
        <f t="array" ref="AB178">_xlfn.XLOOKUP(AB$1&amp;$R178,$C$3:$C$1662&amp;$D$3:$D$1662,$E$3:$E$1662,0,0,1)</f>
        <v>3600</v>
      </c>
      <c r="AC178" s="2" cm="1">
        <f t="array" ref="AC178">_xlfn.XLOOKUP(AC$1&amp;$R178,$C$3:$C$1662&amp;$D$3:$D$1662,$E$3:$E$1662,0,0,1)</f>
        <v>6500</v>
      </c>
    </row>
    <row r="179" spans="3:29" x14ac:dyDescent="0.4">
      <c r="C179" t="s">
        <v>804</v>
      </c>
      <c r="D179" t="s">
        <v>682</v>
      </c>
      <c r="E179">
        <v>6500</v>
      </c>
      <c r="R179" t="s">
        <v>222</v>
      </c>
      <c r="S179" s="2">
        <f t="shared" si="15"/>
        <v>4180480</v>
      </c>
      <c r="T179" s="2">
        <f t="shared" si="18"/>
        <v>5166600</v>
      </c>
      <c r="U179" s="2">
        <f t="shared" si="18"/>
        <v>7471900</v>
      </c>
      <c r="V179" s="2">
        <f t="shared" si="18"/>
        <v>2707200</v>
      </c>
      <c r="W179" s="2">
        <f t="shared" si="18"/>
        <v>3813700</v>
      </c>
      <c r="X179" s="2">
        <f t="shared" si="18"/>
        <v>1743000</v>
      </c>
      <c r="Y179" s="2" cm="1">
        <f t="array" ref="Y179">_xlfn.XLOOKUP(Y$1&amp;$R179,$C$3:$C$1662&amp;$D$3:$D$1662,$E$3:$E$1662,0,0,1)</f>
        <v>15300</v>
      </c>
      <c r="Z179" s="2" cm="1">
        <f t="array" ref="Z179">_xlfn.XLOOKUP(Z$1&amp;$R179,$C$3:$C$1662&amp;$D$3:$D$1662,$E$3:$E$1662,0,0,1)</f>
        <v>27600</v>
      </c>
      <c r="AA179" s="2" cm="1">
        <f t="array" ref="AA179">_xlfn.XLOOKUP(AA$1&amp;$R179,$C$3:$C$1662&amp;$D$3:$D$1662,$E$3:$E$1662,0,0,1)</f>
        <v>18100</v>
      </c>
      <c r="AB179" s="2" cm="1">
        <f t="array" ref="AB179">_xlfn.XLOOKUP(AB$1&amp;$R179,$C$3:$C$1662&amp;$D$3:$D$1662,$E$3:$E$1662,0,0,1)</f>
        <v>1400</v>
      </c>
      <c r="AC179" s="2" cm="1">
        <f t="array" ref="AC179">_xlfn.XLOOKUP(AC$1&amp;$R179,$C$3:$C$1662&amp;$D$3:$D$1662,$E$3:$E$1662,0,0,1)</f>
        <v>500</v>
      </c>
    </row>
    <row r="180" spans="3:29" x14ac:dyDescent="0.4">
      <c r="C180" t="s">
        <v>804</v>
      </c>
      <c r="D180" t="s">
        <v>683</v>
      </c>
      <c r="E180">
        <v>500</v>
      </c>
      <c r="R180" t="s">
        <v>211</v>
      </c>
      <c r="S180" s="2">
        <f t="shared" si="15"/>
        <v>4203880</v>
      </c>
      <c r="T180" s="2">
        <f t="shared" ref="T180:X195" si="19">T179+Y180</f>
        <v>5179600</v>
      </c>
      <c r="U180" s="2">
        <f t="shared" si="19"/>
        <v>7550300</v>
      </c>
      <c r="V180" s="2">
        <f t="shared" si="19"/>
        <v>2728400</v>
      </c>
      <c r="W180" s="2">
        <f t="shared" si="19"/>
        <v>3817200</v>
      </c>
      <c r="X180" s="2">
        <f t="shared" si="19"/>
        <v>1743900</v>
      </c>
      <c r="Y180" s="2" cm="1">
        <f t="array" ref="Y180">_xlfn.XLOOKUP(Y$1&amp;$R180,$C$3:$C$1662&amp;$D$3:$D$1662,$E$3:$E$1662,0,0,1)</f>
        <v>13000</v>
      </c>
      <c r="Z180" s="2" cm="1">
        <f t="array" ref="Z180">_xlfn.XLOOKUP(Z$1&amp;$R180,$C$3:$C$1662&amp;$D$3:$D$1662,$E$3:$E$1662,0,0,1)</f>
        <v>78400</v>
      </c>
      <c r="AA180" s="2" cm="1">
        <f t="array" ref="AA180">_xlfn.XLOOKUP(AA$1&amp;$R180,$C$3:$C$1662&amp;$D$3:$D$1662,$E$3:$E$1662,0,0,1)</f>
        <v>21200</v>
      </c>
      <c r="AB180" s="2" cm="1">
        <f t="array" ref="AB180">_xlfn.XLOOKUP(AB$1&amp;$R180,$C$3:$C$1662&amp;$D$3:$D$1662,$E$3:$E$1662,0,0,1)</f>
        <v>3500</v>
      </c>
      <c r="AC180" s="2" cm="1">
        <f t="array" ref="AC180">_xlfn.XLOOKUP(AC$1&amp;$R180,$C$3:$C$1662&amp;$D$3:$D$1662,$E$3:$E$1662,0,0,1)</f>
        <v>900</v>
      </c>
    </row>
    <row r="181" spans="3:29" x14ac:dyDescent="0.4">
      <c r="C181" t="s">
        <v>804</v>
      </c>
      <c r="D181" t="s">
        <v>684</v>
      </c>
      <c r="E181">
        <v>900</v>
      </c>
      <c r="R181" t="s">
        <v>299</v>
      </c>
      <c r="S181" s="2">
        <f t="shared" si="15"/>
        <v>4251060</v>
      </c>
      <c r="T181" s="2">
        <f t="shared" si="19"/>
        <v>5187300</v>
      </c>
      <c r="U181" s="2">
        <f t="shared" si="19"/>
        <v>7752600</v>
      </c>
      <c r="V181" s="2">
        <f t="shared" si="19"/>
        <v>2746500</v>
      </c>
      <c r="W181" s="2">
        <f t="shared" si="19"/>
        <v>3824000</v>
      </c>
      <c r="X181" s="2">
        <f t="shared" si="19"/>
        <v>1744900</v>
      </c>
      <c r="Y181" s="2" cm="1">
        <f t="array" ref="Y181">_xlfn.XLOOKUP(Y$1&amp;$R181,$C$3:$C$1662&amp;$D$3:$D$1662,$E$3:$E$1662,0,0,1)</f>
        <v>7700</v>
      </c>
      <c r="Z181" s="2" cm="1">
        <f t="array" ref="Z181">_xlfn.XLOOKUP(Z$1&amp;$R181,$C$3:$C$1662&amp;$D$3:$D$1662,$E$3:$E$1662,0,0,1)</f>
        <v>202300</v>
      </c>
      <c r="AA181" s="2" cm="1">
        <f t="array" ref="AA181">_xlfn.XLOOKUP(AA$1&amp;$R181,$C$3:$C$1662&amp;$D$3:$D$1662,$E$3:$E$1662,0,0,1)</f>
        <v>18100</v>
      </c>
      <c r="AB181" s="2" cm="1">
        <f t="array" ref="AB181">_xlfn.XLOOKUP(AB$1&amp;$R181,$C$3:$C$1662&amp;$D$3:$D$1662,$E$3:$E$1662,0,0,1)</f>
        <v>6800</v>
      </c>
      <c r="AC181" s="2" cm="1">
        <f t="array" ref="AC181">_xlfn.XLOOKUP(AC$1&amp;$R181,$C$3:$C$1662&amp;$D$3:$D$1662,$E$3:$E$1662,0,0,1)</f>
        <v>1000</v>
      </c>
    </row>
    <row r="182" spans="3:29" x14ac:dyDescent="0.4">
      <c r="C182" t="s">
        <v>804</v>
      </c>
      <c r="D182" t="s">
        <v>685</v>
      </c>
      <c r="E182">
        <v>1000</v>
      </c>
      <c r="R182" t="s">
        <v>100</v>
      </c>
      <c r="S182" s="2">
        <f t="shared" si="15"/>
        <v>4272420</v>
      </c>
      <c r="T182" s="2">
        <f t="shared" si="19"/>
        <v>5193700</v>
      </c>
      <c r="U182" s="2">
        <f t="shared" si="19"/>
        <v>7816900</v>
      </c>
      <c r="V182" s="2">
        <f t="shared" si="19"/>
        <v>2774300</v>
      </c>
      <c r="W182" s="2">
        <f t="shared" si="19"/>
        <v>3831000</v>
      </c>
      <c r="X182" s="2">
        <f t="shared" si="19"/>
        <v>1746200</v>
      </c>
      <c r="Y182" s="2" cm="1">
        <f t="array" ref="Y182">_xlfn.XLOOKUP(Y$1&amp;$R182,$C$3:$C$1662&amp;$D$3:$D$1662,$E$3:$E$1662,0,0,1)</f>
        <v>6400</v>
      </c>
      <c r="Z182" s="2" cm="1">
        <f t="array" ref="Z182">_xlfn.XLOOKUP(Z$1&amp;$R182,$C$3:$C$1662&amp;$D$3:$D$1662,$E$3:$E$1662,0,0,1)</f>
        <v>64300</v>
      </c>
      <c r="AA182" s="2" cm="1">
        <f t="array" ref="AA182">_xlfn.XLOOKUP(AA$1&amp;$R182,$C$3:$C$1662&amp;$D$3:$D$1662,$E$3:$E$1662,0,0,1)</f>
        <v>27800</v>
      </c>
      <c r="AB182" s="2" cm="1">
        <f t="array" ref="AB182">_xlfn.XLOOKUP(AB$1&amp;$R182,$C$3:$C$1662&amp;$D$3:$D$1662,$E$3:$E$1662,0,0,1)</f>
        <v>7000</v>
      </c>
      <c r="AC182" s="2" cm="1">
        <f t="array" ref="AC182">_xlfn.XLOOKUP(AC$1&amp;$R182,$C$3:$C$1662&amp;$D$3:$D$1662,$E$3:$E$1662,0,0,1)</f>
        <v>1300</v>
      </c>
    </row>
    <row r="183" spans="3:29" x14ac:dyDescent="0.4">
      <c r="C183" t="s">
        <v>804</v>
      </c>
      <c r="D183" t="s">
        <v>686</v>
      </c>
      <c r="E183">
        <v>1300</v>
      </c>
      <c r="R183" t="s">
        <v>300</v>
      </c>
      <c r="S183" s="2">
        <f t="shared" si="15"/>
        <v>4312120</v>
      </c>
      <c r="T183" s="2">
        <f t="shared" si="19"/>
        <v>5304000</v>
      </c>
      <c r="U183" s="2">
        <f t="shared" si="19"/>
        <v>7891300</v>
      </c>
      <c r="V183" s="2">
        <f t="shared" si="19"/>
        <v>2786100</v>
      </c>
      <c r="W183" s="2">
        <f t="shared" si="19"/>
        <v>3833000</v>
      </c>
      <c r="X183" s="2">
        <f t="shared" si="19"/>
        <v>1746200</v>
      </c>
      <c r="Y183" s="2" cm="1">
        <f t="array" ref="Y183">_xlfn.XLOOKUP(Y$1&amp;$R183,$C$3:$C$1662&amp;$D$3:$D$1662,$E$3:$E$1662,0,0,1)</f>
        <v>110300</v>
      </c>
      <c r="Z183" s="2" cm="1">
        <f t="array" ref="Z183">_xlfn.XLOOKUP(Z$1&amp;$R183,$C$3:$C$1662&amp;$D$3:$D$1662,$E$3:$E$1662,0,0,1)</f>
        <v>74400</v>
      </c>
      <c r="AA183" s="2" cm="1">
        <f t="array" ref="AA183">_xlfn.XLOOKUP(AA$1&amp;$R183,$C$3:$C$1662&amp;$D$3:$D$1662,$E$3:$E$1662,0,0,1)</f>
        <v>11800</v>
      </c>
      <c r="AB183" s="2" cm="1">
        <f t="array" ref="AB183">_xlfn.XLOOKUP(AB$1&amp;$R183,$C$3:$C$1662&amp;$D$3:$D$1662,$E$3:$E$1662,0,0,1)</f>
        <v>2000</v>
      </c>
      <c r="AC183" s="2" cm="1">
        <f t="array" ref="AC183">_xlfn.XLOOKUP(AC$1&amp;$R183,$C$3:$C$1662&amp;$D$3:$D$1662,$E$3:$E$1662,0,0,1)</f>
        <v>0</v>
      </c>
    </row>
    <row r="184" spans="3:29" x14ac:dyDescent="0.4">
      <c r="C184" t="s">
        <v>804</v>
      </c>
      <c r="D184" t="s">
        <v>687</v>
      </c>
      <c r="E184">
        <v>0</v>
      </c>
      <c r="R184" t="s">
        <v>204</v>
      </c>
      <c r="S184" s="2">
        <f t="shared" si="15"/>
        <v>4348920</v>
      </c>
      <c r="T184" s="2">
        <f t="shared" si="19"/>
        <v>5426800</v>
      </c>
      <c r="U184" s="2">
        <f t="shared" si="19"/>
        <v>7922000</v>
      </c>
      <c r="V184" s="2">
        <f t="shared" si="19"/>
        <v>2801900</v>
      </c>
      <c r="W184" s="2">
        <f t="shared" si="19"/>
        <v>3843800</v>
      </c>
      <c r="X184" s="2">
        <f t="shared" si="19"/>
        <v>1750100</v>
      </c>
      <c r="Y184" s="2" cm="1">
        <f t="array" ref="Y184">_xlfn.XLOOKUP(Y$1&amp;$R184,$C$3:$C$1662&amp;$D$3:$D$1662,$E$3:$E$1662,0,0,1)</f>
        <v>122800</v>
      </c>
      <c r="Z184" s="2" cm="1">
        <f t="array" ref="Z184">_xlfn.XLOOKUP(Z$1&amp;$R184,$C$3:$C$1662&amp;$D$3:$D$1662,$E$3:$E$1662,0,0,1)</f>
        <v>30700</v>
      </c>
      <c r="AA184" s="2" cm="1">
        <f t="array" ref="AA184">_xlfn.XLOOKUP(AA$1&amp;$R184,$C$3:$C$1662&amp;$D$3:$D$1662,$E$3:$E$1662,0,0,1)</f>
        <v>15800</v>
      </c>
      <c r="AB184" s="2" cm="1">
        <f t="array" ref="AB184">_xlfn.XLOOKUP(AB$1&amp;$R184,$C$3:$C$1662&amp;$D$3:$D$1662,$E$3:$E$1662,0,0,1)</f>
        <v>10800</v>
      </c>
      <c r="AC184" s="2" cm="1">
        <f t="array" ref="AC184">_xlfn.XLOOKUP(AC$1&amp;$R184,$C$3:$C$1662&amp;$D$3:$D$1662,$E$3:$E$1662,0,0,1)</f>
        <v>3900</v>
      </c>
    </row>
    <row r="185" spans="3:29" x14ac:dyDescent="0.4">
      <c r="C185" t="s">
        <v>804</v>
      </c>
      <c r="D185" t="s">
        <v>386</v>
      </c>
      <c r="E185">
        <v>3900</v>
      </c>
      <c r="R185" t="s">
        <v>301</v>
      </c>
      <c r="S185" s="2">
        <f t="shared" si="15"/>
        <v>4385900</v>
      </c>
      <c r="T185" s="2">
        <f t="shared" si="19"/>
        <v>5479100</v>
      </c>
      <c r="U185" s="2">
        <f t="shared" si="19"/>
        <v>8009700</v>
      </c>
      <c r="V185" s="2">
        <f t="shared" si="19"/>
        <v>2839800</v>
      </c>
      <c r="W185" s="2">
        <f t="shared" si="19"/>
        <v>3850100</v>
      </c>
      <c r="X185" s="2">
        <f t="shared" si="19"/>
        <v>1750800</v>
      </c>
      <c r="Y185" s="2" cm="1">
        <f t="array" ref="Y185">_xlfn.XLOOKUP(Y$1&amp;$R185,$C$3:$C$1662&amp;$D$3:$D$1662,$E$3:$E$1662,0,0,1)</f>
        <v>52300</v>
      </c>
      <c r="Z185" s="2" cm="1">
        <f t="array" ref="Z185">_xlfn.XLOOKUP(Z$1&amp;$R185,$C$3:$C$1662&amp;$D$3:$D$1662,$E$3:$E$1662,0,0,1)</f>
        <v>87700</v>
      </c>
      <c r="AA185" s="2" cm="1">
        <f t="array" ref="AA185">_xlfn.XLOOKUP(AA$1&amp;$R185,$C$3:$C$1662&amp;$D$3:$D$1662,$E$3:$E$1662,0,0,1)</f>
        <v>37900</v>
      </c>
      <c r="AB185" s="2" cm="1">
        <f t="array" ref="AB185">_xlfn.XLOOKUP(AB$1&amp;$R185,$C$3:$C$1662&amp;$D$3:$D$1662,$E$3:$E$1662,0,0,1)</f>
        <v>6300</v>
      </c>
      <c r="AC185" s="2" cm="1">
        <f t="array" ref="AC185">_xlfn.XLOOKUP(AC$1&amp;$R185,$C$3:$C$1662&amp;$D$3:$D$1662,$E$3:$E$1662,0,0,1)</f>
        <v>700</v>
      </c>
    </row>
    <row r="186" spans="3:29" x14ac:dyDescent="0.4">
      <c r="C186" t="s">
        <v>804</v>
      </c>
      <c r="D186" t="s">
        <v>387</v>
      </c>
      <c r="E186">
        <v>700</v>
      </c>
      <c r="R186" t="s">
        <v>201</v>
      </c>
      <c r="S186" s="2">
        <f t="shared" si="15"/>
        <v>4409060</v>
      </c>
      <c r="T186" s="2">
        <f t="shared" si="19"/>
        <v>5521700</v>
      </c>
      <c r="U186" s="2">
        <f t="shared" si="19"/>
        <v>8055600</v>
      </c>
      <c r="V186" s="2">
        <f t="shared" si="19"/>
        <v>2858500</v>
      </c>
      <c r="W186" s="2">
        <f t="shared" si="19"/>
        <v>3858700</v>
      </c>
      <c r="X186" s="2">
        <f t="shared" si="19"/>
        <v>1750800</v>
      </c>
      <c r="Y186" s="2" cm="1">
        <f t="array" ref="Y186">_xlfn.XLOOKUP(Y$1&amp;$R186,$C$3:$C$1662&amp;$D$3:$D$1662,$E$3:$E$1662,0,0,1)</f>
        <v>42600</v>
      </c>
      <c r="Z186" s="2" cm="1">
        <f t="array" ref="Z186">_xlfn.XLOOKUP(Z$1&amp;$R186,$C$3:$C$1662&amp;$D$3:$D$1662,$E$3:$E$1662,0,0,1)</f>
        <v>45900</v>
      </c>
      <c r="AA186" s="2" cm="1">
        <f t="array" ref="AA186">_xlfn.XLOOKUP(AA$1&amp;$R186,$C$3:$C$1662&amp;$D$3:$D$1662,$E$3:$E$1662,0,0,1)</f>
        <v>18700</v>
      </c>
      <c r="AB186" s="2" cm="1">
        <f t="array" ref="AB186">_xlfn.XLOOKUP(AB$1&amp;$R186,$C$3:$C$1662&amp;$D$3:$D$1662,$E$3:$E$1662,0,0,1)</f>
        <v>8600</v>
      </c>
      <c r="AC186" s="2" cm="1">
        <f t="array" ref="AC186">_xlfn.XLOOKUP(AC$1&amp;$R186,$C$3:$C$1662&amp;$D$3:$D$1662,$E$3:$E$1662,0,0,1)</f>
        <v>0</v>
      </c>
    </row>
    <row r="187" spans="3:29" x14ac:dyDescent="0.4">
      <c r="C187" t="s">
        <v>804</v>
      </c>
      <c r="D187" t="s">
        <v>388</v>
      </c>
      <c r="E187">
        <v>0</v>
      </c>
      <c r="R187" t="s">
        <v>21</v>
      </c>
      <c r="S187" s="2">
        <f t="shared" si="15"/>
        <v>4428060</v>
      </c>
      <c r="T187" s="2">
        <f t="shared" si="19"/>
        <v>5569000</v>
      </c>
      <c r="U187" s="2">
        <f t="shared" si="19"/>
        <v>8081900</v>
      </c>
      <c r="V187" s="2">
        <f t="shared" si="19"/>
        <v>2871400</v>
      </c>
      <c r="W187" s="2">
        <f t="shared" si="19"/>
        <v>3866200</v>
      </c>
      <c r="X187" s="2">
        <f t="shared" si="19"/>
        <v>1751800</v>
      </c>
      <c r="Y187" s="2" cm="1">
        <f t="array" ref="Y187">_xlfn.XLOOKUP(Y$1&amp;$R187,$C$3:$C$1662&amp;$D$3:$D$1662,$E$3:$E$1662,0,0,1)</f>
        <v>47300</v>
      </c>
      <c r="Z187" s="2" cm="1">
        <f t="array" ref="Z187">_xlfn.XLOOKUP(Z$1&amp;$R187,$C$3:$C$1662&amp;$D$3:$D$1662,$E$3:$E$1662,0,0,1)</f>
        <v>26300</v>
      </c>
      <c r="AA187" s="2" cm="1">
        <f t="array" ref="AA187">_xlfn.XLOOKUP(AA$1&amp;$R187,$C$3:$C$1662&amp;$D$3:$D$1662,$E$3:$E$1662,0,0,1)</f>
        <v>12900</v>
      </c>
      <c r="AB187" s="2" cm="1">
        <f t="array" ref="AB187">_xlfn.XLOOKUP(AB$1&amp;$R187,$C$3:$C$1662&amp;$D$3:$D$1662,$E$3:$E$1662,0,0,1)</f>
        <v>7500</v>
      </c>
      <c r="AC187" s="2" cm="1">
        <f t="array" ref="AC187">_xlfn.XLOOKUP(AC$1&amp;$R187,$C$3:$C$1662&amp;$D$3:$D$1662,$E$3:$E$1662,0,0,1)</f>
        <v>1000</v>
      </c>
    </row>
    <row r="188" spans="3:29" x14ac:dyDescent="0.4">
      <c r="C188" t="s">
        <v>804</v>
      </c>
      <c r="D188" t="s">
        <v>389</v>
      </c>
      <c r="E188">
        <v>1000</v>
      </c>
      <c r="R188" t="s">
        <v>88</v>
      </c>
      <c r="S188" s="2">
        <f t="shared" si="15"/>
        <v>4454360</v>
      </c>
      <c r="T188" s="2">
        <f t="shared" si="19"/>
        <v>5663800</v>
      </c>
      <c r="U188" s="2">
        <f t="shared" si="19"/>
        <v>8097100</v>
      </c>
      <c r="V188" s="2">
        <f t="shared" si="19"/>
        <v>2888900</v>
      </c>
      <c r="W188" s="2">
        <f t="shared" si="19"/>
        <v>3868300</v>
      </c>
      <c r="X188" s="2">
        <f t="shared" si="19"/>
        <v>1753700</v>
      </c>
      <c r="Y188" s="2" cm="1">
        <f t="array" ref="Y188">_xlfn.XLOOKUP(Y$1&amp;$R188,$C$3:$C$1662&amp;$D$3:$D$1662,$E$3:$E$1662,0,0,1)</f>
        <v>94800</v>
      </c>
      <c r="Z188" s="2" cm="1">
        <f t="array" ref="Z188">_xlfn.XLOOKUP(Z$1&amp;$R188,$C$3:$C$1662&amp;$D$3:$D$1662,$E$3:$E$1662,0,0,1)</f>
        <v>15200</v>
      </c>
      <c r="AA188" s="2" cm="1">
        <f t="array" ref="AA188">_xlfn.XLOOKUP(AA$1&amp;$R188,$C$3:$C$1662&amp;$D$3:$D$1662,$E$3:$E$1662,0,0,1)</f>
        <v>17500</v>
      </c>
      <c r="AB188" s="2" cm="1">
        <f t="array" ref="AB188">_xlfn.XLOOKUP(AB$1&amp;$R188,$C$3:$C$1662&amp;$D$3:$D$1662,$E$3:$E$1662,0,0,1)</f>
        <v>2100</v>
      </c>
      <c r="AC188" s="2" cm="1">
        <f t="array" ref="AC188">_xlfn.XLOOKUP(AC$1&amp;$R188,$C$3:$C$1662&amp;$D$3:$D$1662,$E$3:$E$1662,0,0,1)</f>
        <v>1900</v>
      </c>
    </row>
    <row r="189" spans="3:29" x14ac:dyDescent="0.4">
      <c r="C189" t="s">
        <v>804</v>
      </c>
      <c r="D189" t="s">
        <v>390</v>
      </c>
      <c r="E189">
        <v>1900</v>
      </c>
      <c r="R189" t="s">
        <v>119</v>
      </c>
      <c r="S189" s="2">
        <f t="shared" si="15"/>
        <v>4482680</v>
      </c>
      <c r="T189" s="2">
        <f t="shared" si="19"/>
        <v>5741400</v>
      </c>
      <c r="U189" s="2">
        <f t="shared" si="19"/>
        <v>8130700</v>
      </c>
      <c r="V189" s="2">
        <f t="shared" si="19"/>
        <v>2906200</v>
      </c>
      <c r="W189" s="2">
        <f t="shared" si="19"/>
        <v>3880300</v>
      </c>
      <c r="X189" s="2">
        <f t="shared" si="19"/>
        <v>1754800</v>
      </c>
      <c r="Y189" s="2" cm="1">
        <f t="array" ref="Y189">_xlfn.XLOOKUP(Y$1&amp;$R189,$C$3:$C$1662&amp;$D$3:$D$1662,$E$3:$E$1662,0,0,1)</f>
        <v>77600</v>
      </c>
      <c r="Z189" s="2" cm="1">
        <f t="array" ref="Z189">_xlfn.XLOOKUP(Z$1&amp;$R189,$C$3:$C$1662&amp;$D$3:$D$1662,$E$3:$E$1662,0,0,1)</f>
        <v>33600</v>
      </c>
      <c r="AA189" s="2" cm="1">
        <f t="array" ref="AA189">_xlfn.XLOOKUP(AA$1&amp;$R189,$C$3:$C$1662&amp;$D$3:$D$1662,$E$3:$E$1662,0,0,1)</f>
        <v>17300</v>
      </c>
      <c r="AB189" s="2" cm="1">
        <f t="array" ref="AB189">_xlfn.XLOOKUP(AB$1&amp;$R189,$C$3:$C$1662&amp;$D$3:$D$1662,$E$3:$E$1662,0,0,1)</f>
        <v>12000</v>
      </c>
      <c r="AC189" s="2" cm="1">
        <f t="array" ref="AC189">_xlfn.XLOOKUP(AC$1&amp;$R189,$C$3:$C$1662&amp;$D$3:$D$1662,$E$3:$E$1662,0,0,1)</f>
        <v>1100</v>
      </c>
    </row>
    <row r="190" spans="3:29" x14ac:dyDescent="0.4">
      <c r="C190" t="s">
        <v>804</v>
      </c>
      <c r="D190" t="s">
        <v>391</v>
      </c>
      <c r="E190">
        <v>1100</v>
      </c>
      <c r="R190" t="s">
        <v>274</v>
      </c>
      <c r="S190" s="2">
        <f t="shared" si="15"/>
        <v>4493600</v>
      </c>
      <c r="T190" s="2">
        <f t="shared" si="19"/>
        <v>5764100</v>
      </c>
      <c r="U190" s="2">
        <f t="shared" si="19"/>
        <v>8139700</v>
      </c>
      <c r="V190" s="2">
        <f t="shared" si="19"/>
        <v>2923200</v>
      </c>
      <c r="W190" s="2">
        <f t="shared" si="19"/>
        <v>3885800</v>
      </c>
      <c r="X190" s="2">
        <f t="shared" si="19"/>
        <v>1755200</v>
      </c>
      <c r="Y190" s="2" cm="1">
        <f t="array" ref="Y190">_xlfn.XLOOKUP(Y$1&amp;$R190,$C$3:$C$1662&amp;$D$3:$D$1662,$E$3:$E$1662,0,0,1)</f>
        <v>22700</v>
      </c>
      <c r="Z190" s="2" cm="1">
        <f t="array" ref="Z190">_xlfn.XLOOKUP(Z$1&amp;$R190,$C$3:$C$1662&amp;$D$3:$D$1662,$E$3:$E$1662,0,0,1)</f>
        <v>9000</v>
      </c>
      <c r="AA190" s="2" cm="1">
        <f t="array" ref="AA190">_xlfn.XLOOKUP(AA$1&amp;$R190,$C$3:$C$1662&amp;$D$3:$D$1662,$E$3:$E$1662,0,0,1)</f>
        <v>17000</v>
      </c>
      <c r="AB190" s="2" cm="1">
        <f t="array" ref="AB190">_xlfn.XLOOKUP(AB$1&amp;$R190,$C$3:$C$1662&amp;$D$3:$D$1662,$E$3:$E$1662,0,0,1)</f>
        <v>5500</v>
      </c>
      <c r="AC190" s="2" cm="1">
        <f t="array" ref="AC190">_xlfn.XLOOKUP(AC$1&amp;$R190,$C$3:$C$1662&amp;$D$3:$D$1662,$E$3:$E$1662,0,0,1)</f>
        <v>400</v>
      </c>
    </row>
    <row r="191" spans="3:29" x14ac:dyDescent="0.4">
      <c r="C191" t="s">
        <v>804</v>
      </c>
      <c r="D191" t="s">
        <v>392</v>
      </c>
      <c r="E191">
        <v>400</v>
      </c>
      <c r="R191" t="s">
        <v>180</v>
      </c>
      <c r="S191" s="2">
        <f t="shared" si="15"/>
        <v>4512340</v>
      </c>
      <c r="T191" s="2">
        <f t="shared" si="19"/>
        <v>5823000</v>
      </c>
      <c r="U191" s="2">
        <f t="shared" si="19"/>
        <v>8153200</v>
      </c>
      <c r="V191" s="2">
        <f t="shared" si="19"/>
        <v>2941400</v>
      </c>
      <c r="W191" s="2">
        <f t="shared" si="19"/>
        <v>3888800</v>
      </c>
      <c r="X191" s="2">
        <f t="shared" si="19"/>
        <v>1755300</v>
      </c>
      <c r="Y191" s="2" cm="1">
        <f t="array" ref="Y191">_xlfn.XLOOKUP(Y$1&amp;$R191,$C$3:$C$1662&amp;$D$3:$D$1662,$E$3:$E$1662,0,0,1)</f>
        <v>58900</v>
      </c>
      <c r="Z191" s="2" cm="1">
        <f t="array" ref="Z191">_xlfn.XLOOKUP(Z$1&amp;$R191,$C$3:$C$1662&amp;$D$3:$D$1662,$E$3:$E$1662,0,0,1)</f>
        <v>13500</v>
      </c>
      <c r="AA191" s="2" cm="1">
        <f t="array" ref="AA191">_xlfn.XLOOKUP(AA$1&amp;$R191,$C$3:$C$1662&amp;$D$3:$D$1662,$E$3:$E$1662,0,0,1)</f>
        <v>18200</v>
      </c>
      <c r="AB191" s="2" cm="1">
        <f t="array" ref="AB191">_xlfn.XLOOKUP(AB$1&amp;$R191,$C$3:$C$1662&amp;$D$3:$D$1662,$E$3:$E$1662,0,0,1)</f>
        <v>3000</v>
      </c>
      <c r="AC191" s="2" cm="1">
        <f t="array" ref="AC191">_xlfn.XLOOKUP(AC$1&amp;$R191,$C$3:$C$1662&amp;$D$3:$D$1662,$E$3:$E$1662,0,0,1)</f>
        <v>100</v>
      </c>
    </row>
    <row r="192" spans="3:29" x14ac:dyDescent="0.4">
      <c r="C192" t="s">
        <v>804</v>
      </c>
      <c r="D192" t="s">
        <v>393</v>
      </c>
      <c r="E192">
        <v>100</v>
      </c>
      <c r="R192" t="s">
        <v>76</v>
      </c>
      <c r="S192" s="2">
        <f t="shared" si="15"/>
        <v>4532260</v>
      </c>
      <c r="T192" s="2">
        <f t="shared" si="19"/>
        <v>5855000</v>
      </c>
      <c r="U192" s="2">
        <f t="shared" si="19"/>
        <v>8170700</v>
      </c>
      <c r="V192" s="2">
        <f t="shared" si="19"/>
        <v>2984400</v>
      </c>
      <c r="W192" s="2">
        <f t="shared" si="19"/>
        <v>3895500</v>
      </c>
      <c r="X192" s="2">
        <f t="shared" si="19"/>
        <v>1755700</v>
      </c>
      <c r="Y192" s="2" cm="1">
        <f t="array" ref="Y192">_xlfn.XLOOKUP(Y$1&amp;$R192,$C$3:$C$1662&amp;$D$3:$D$1662,$E$3:$E$1662,0,0,1)</f>
        <v>32000</v>
      </c>
      <c r="Z192" s="2" cm="1">
        <f t="array" ref="Z192">_xlfn.XLOOKUP(Z$1&amp;$R192,$C$3:$C$1662&amp;$D$3:$D$1662,$E$3:$E$1662,0,0,1)</f>
        <v>17500</v>
      </c>
      <c r="AA192" s="2" cm="1">
        <f t="array" ref="AA192">_xlfn.XLOOKUP(AA$1&amp;$R192,$C$3:$C$1662&amp;$D$3:$D$1662,$E$3:$E$1662,0,0,1)</f>
        <v>43000</v>
      </c>
      <c r="AB192" s="2" cm="1">
        <f t="array" ref="AB192">_xlfn.XLOOKUP(AB$1&amp;$R192,$C$3:$C$1662&amp;$D$3:$D$1662,$E$3:$E$1662,0,0,1)</f>
        <v>6700</v>
      </c>
      <c r="AC192" s="2" cm="1">
        <f t="array" ref="AC192">_xlfn.XLOOKUP(AC$1&amp;$R192,$C$3:$C$1662&amp;$D$3:$D$1662,$E$3:$E$1662,0,0,1)</f>
        <v>400</v>
      </c>
    </row>
    <row r="193" spans="3:29" x14ac:dyDescent="0.4">
      <c r="C193" t="s">
        <v>804</v>
      </c>
      <c r="D193" t="s">
        <v>394</v>
      </c>
      <c r="E193">
        <v>400</v>
      </c>
      <c r="R193" t="s">
        <v>138</v>
      </c>
      <c r="S193" s="2">
        <f t="shared" si="15"/>
        <v>4556300</v>
      </c>
      <c r="T193" s="2">
        <f t="shared" si="19"/>
        <v>5892700</v>
      </c>
      <c r="U193" s="2">
        <f t="shared" si="19"/>
        <v>8218100</v>
      </c>
      <c r="V193" s="2">
        <f t="shared" si="19"/>
        <v>3007500</v>
      </c>
      <c r="W193" s="2">
        <f t="shared" si="19"/>
        <v>3905700</v>
      </c>
      <c r="X193" s="2">
        <f t="shared" si="19"/>
        <v>1757500</v>
      </c>
      <c r="Y193" s="2" cm="1">
        <f t="array" ref="Y193">_xlfn.XLOOKUP(Y$1&amp;$R193,$C$3:$C$1662&amp;$D$3:$D$1662,$E$3:$E$1662,0,0,1)</f>
        <v>37700</v>
      </c>
      <c r="Z193" s="2" cm="1">
        <f t="array" ref="Z193">_xlfn.XLOOKUP(Z$1&amp;$R193,$C$3:$C$1662&amp;$D$3:$D$1662,$E$3:$E$1662,0,0,1)</f>
        <v>47400</v>
      </c>
      <c r="AA193" s="2" cm="1">
        <f t="array" ref="AA193">_xlfn.XLOOKUP(AA$1&amp;$R193,$C$3:$C$1662&amp;$D$3:$D$1662,$E$3:$E$1662,0,0,1)</f>
        <v>23100</v>
      </c>
      <c r="AB193" s="2" cm="1">
        <f t="array" ref="AB193">_xlfn.XLOOKUP(AB$1&amp;$R193,$C$3:$C$1662&amp;$D$3:$D$1662,$E$3:$E$1662,0,0,1)</f>
        <v>10200</v>
      </c>
      <c r="AC193" s="2" cm="1">
        <f t="array" ref="AC193">_xlfn.XLOOKUP(AC$1&amp;$R193,$C$3:$C$1662&amp;$D$3:$D$1662,$E$3:$E$1662,0,0,1)</f>
        <v>1800</v>
      </c>
    </row>
    <row r="194" spans="3:29" x14ac:dyDescent="0.4">
      <c r="C194" t="s">
        <v>804</v>
      </c>
      <c r="D194" t="s">
        <v>395</v>
      </c>
      <c r="E194">
        <v>1800</v>
      </c>
      <c r="R194" t="s">
        <v>255</v>
      </c>
      <c r="S194" s="2">
        <f t="shared" si="15"/>
        <v>4583060</v>
      </c>
      <c r="T194" s="2">
        <f t="shared" si="19"/>
        <v>5932300</v>
      </c>
      <c r="U194" s="2">
        <f t="shared" si="19"/>
        <v>8246900</v>
      </c>
      <c r="V194" s="2">
        <f t="shared" si="19"/>
        <v>3066600</v>
      </c>
      <c r="W194" s="2">
        <f t="shared" si="19"/>
        <v>3911400</v>
      </c>
      <c r="X194" s="2">
        <f t="shared" si="19"/>
        <v>1758100</v>
      </c>
      <c r="Y194" s="2" cm="1">
        <f t="array" ref="Y194">_xlfn.XLOOKUP(Y$1&amp;$R194,$C$3:$C$1662&amp;$D$3:$D$1662,$E$3:$E$1662,0,0,1)</f>
        <v>39600</v>
      </c>
      <c r="Z194" s="2" cm="1">
        <f t="array" ref="Z194">_xlfn.XLOOKUP(Z$1&amp;$R194,$C$3:$C$1662&amp;$D$3:$D$1662,$E$3:$E$1662,0,0,1)</f>
        <v>28800</v>
      </c>
      <c r="AA194" s="2" cm="1">
        <f t="array" ref="AA194">_xlfn.XLOOKUP(AA$1&amp;$R194,$C$3:$C$1662&amp;$D$3:$D$1662,$E$3:$E$1662,0,0,1)</f>
        <v>59100</v>
      </c>
      <c r="AB194" s="2" cm="1">
        <f t="array" ref="AB194">_xlfn.XLOOKUP(AB$1&amp;$R194,$C$3:$C$1662&amp;$D$3:$D$1662,$E$3:$E$1662,0,0,1)</f>
        <v>5700</v>
      </c>
      <c r="AC194" s="2" cm="1">
        <f t="array" ref="AC194">_xlfn.XLOOKUP(AC$1&amp;$R194,$C$3:$C$1662&amp;$D$3:$D$1662,$E$3:$E$1662,0,0,1)</f>
        <v>600</v>
      </c>
    </row>
    <row r="195" spans="3:29" x14ac:dyDescent="0.4">
      <c r="C195" t="s">
        <v>804</v>
      </c>
      <c r="D195" t="s">
        <v>396</v>
      </c>
      <c r="E195">
        <v>600</v>
      </c>
      <c r="R195" t="s">
        <v>106</v>
      </c>
      <c r="S195" s="2">
        <f t="shared" ref="S195:S258" si="20">IFERROR(AVERAGEIFS(T195:X195,T195:X195,"&gt;0"),0)</f>
        <v>4619620</v>
      </c>
      <c r="T195" s="2">
        <f t="shared" si="19"/>
        <v>6021300</v>
      </c>
      <c r="U195" s="2">
        <f t="shared" si="19"/>
        <v>8263500</v>
      </c>
      <c r="V195" s="2">
        <f t="shared" si="19"/>
        <v>3139600</v>
      </c>
      <c r="W195" s="2">
        <f t="shared" si="19"/>
        <v>3915300</v>
      </c>
      <c r="X195" s="2">
        <f t="shared" si="19"/>
        <v>1758400</v>
      </c>
      <c r="Y195" s="2" cm="1">
        <f t="array" ref="Y195">_xlfn.XLOOKUP(Y$1&amp;$R195,$C$3:$C$1662&amp;$D$3:$D$1662,$E$3:$E$1662,0,0,1)</f>
        <v>89000</v>
      </c>
      <c r="Z195" s="2" cm="1">
        <f t="array" ref="Z195">_xlfn.XLOOKUP(Z$1&amp;$R195,$C$3:$C$1662&amp;$D$3:$D$1662,$E$3:$E$1662,0,0,1)</f>
        <v>16600</v>
      </c>
      <c r="AA195" s="2" cm="1">
        <f t="array" ref="AA195">_xlfn.XLOOKUP(AA$1&amp;$R195,$C$3:$C$1662&amp;$D$3:$D$1662,$E$3:$E$1662,0,0,1)</f>
        <v>73000</v>
      </c>
      <c r="AB195" s="2" cm="1">
        <f t="array" ref="AB195">_xlfn.XLOOKUP(AB$1&amp;$R195,$C$3:$C$1662&amp;$D$3:$D$1662,$E$3:$E$1662,0,0,1)</f>
        <v>3900</v>
      </c>
      <c r="AC195" s="2" cm="1">
        <f t="array" ref="AC195">_xlfn.XLOOKUP(AC$1&amp;$R195,$C$3:$C$1662&amp;$D$3:$D$1662,$E$3:$E$1662,0,0,1)</f>
        <v>300</v>
      </c>
    </row>
    <row r="196" spans="3:29" x14ac:dyDescent="0.4">
      <c r="C196" t="s">
        <v>804</v>
      </c>
      <c r="D196" t="s">
        <v>397</v>
      </c>
      <c r="E196">
        <v>300</v>
      </c>
      <c r="R196" t="s">
        <v>172</v>
      </c>
      <c r="S196" s="2">
        <f t="shared" si="20"/>
        <v>4639760</v>
      </c>
      <c r="T196" s="2">
        <f t="shared" ref="T196:X211" si="21">T195+Y196</f>
        <v>6044300</v>
      </c>
      <c r="U196" s="2">
        <f t="shared" si="21"/>
        <v>8286300</v>
      </c>
      <c r="V196" s="2">
        <f t="shared" si="21"/>
        <v>3176000</v>
      </c>
      <c r="W196" s="2">
        <f t="shared" si="21"/>
        <v>3933800</v>
      </c>
      <c r="X196" s="2">
        <f t="shared" si="21"/>
        <v>1758400</v>
      </c>
      <c r="Y196" s="2" cm="1">
        <f t="array" ref="Y196">_xlfn.XLOOKUP(Y$1&amp;$R196,$C$3:$C$1662&amp;$D$3:$D$1662,$E$3:$E$1662,0,0,1)</f>
        <v>23000</v>
      </c>
      <c r="Z196" s="2" cm="1">
        <f t="array" ref="Z196">_xlfn.XLOOKUP(Z$1&amp;$R196,$C$3:$C$1662&amp;$D$3:$D$1662,$E$3:$E$1662,0,0,1)</f>
        <v>22800</v>
      </c>
      <c r="AA196" s="2" cm="1">
        <f t="array" ref="AA196">_xlfn.XLOOKUP(AA$1&amp;$R196,$C$3:$C$1662&amp;$D$3:$D$1662,$E$3:$E$1662,0,0,1)</f>
        <v>36400</v>
      </c>
      <c r="AB196" s="2" cm="1">
        <f t="array" ref="AB196">_xlfn.XLOOKUP(AB$1&amp;$R196,$C$3:$C$1662&amp;$D$3:$D$1662,$E$3:$E$1662,0,0,1)</f>
        <v>18500</v>
      </c>
      <c r="AC196" s="2" cm="1">
        <f t="array" ref="AC196">_xlfn.XLOOKUP(AC$1&amp;$R196,$C$3:$C$1662&amp;$D$3:$D$1662,$E$3:$E$1662,0,0,1)</f>
        <v>0</v>
      </c>
    </row>
    <row r="197" spans="3:29" x14ac:dyDescent="0.4">
      <c r="C197" t="s">
        <v>804</v>
      </c>
      <c r="D197" t="s">
        <v>398</v>
      </c>
      <c r="E197">
        <v>0</v>
      </c>
      <c r="R197" t="s">
        <v>302</v>
      </c>
      <c r="S197" s="2">
        <f t="shared" si="20"/>
        <v>4655240</v>
      </c>
      <c r="T197" s="2">
        <f t="shared" si="21"/>
        <v>6074200</v>
      </c>
      <c r="U197" s="2">
        <f t="shared" si="21"/>
        <v>8307500</v>
      </c>
      <c r="V197" s="2">
        <f t="shared" si="21"/>
        <v>3200300</v>
      </c>
      <c r="W197" s="2">
        <f t="shared" si="21"/>
        <v>3935700</v>
      </c>
      <c r="X197" s="2">
        <f t="shared" si="21"/>
        <v>1758500</v>
      </c>
      <c r="Y197" s="2" cm="1">
        <f t="array" ref="Y197">_xlfn.XLOOKUP(Y$1&amp;$R197,$C$3:$C$1662&amp;$D$3:$D$1662,$E$3:$E$1662,0,0,1)</f>
        <v>29900</v>
      </c>
      <c r="Z197" s="2" cm="1">
        <f t="array" ref="Z197">_xlfn.XLOOKUP(Z$1&amp;$R197,$C$3:$C$1662&amp;$D$3:$D$1662,$E$3:$E$1662,0,0,1)</f>
        <v>21200</v>
      </c>
      <c r="AA197" s="2" cm="1">
        <f t="array" ref="AA197">_xlfn.XLOOKUP(AA$1&amp;$R197,$C$3:$C$1662&amp;$D$3:$D$1662,$E$3:$E$1662,0,0,1)</f>
        <v>24300</v>
      </c>
      <c r="AB197" s="2" cm="1">
        <f t="array" ref="AB197">_xlfn.XLOOKUP(AB$1&amp;$R197,$C$3:$C$1662&amp;$D$3:$D$1662,$E$3:$E$1662,0,0,1)</f>
        <v>1900</v>
      </c>
      <c r="AC197" s="2" cm="1">
        <f t="array" ref="AC197">_xlfn.XLOOKUP(AC$1&amp;$R197,$C$3:$C$1662&amp;$D$3:$D$1662,$E$3:$E$1662,0,0,1)</f>
        <v>100</v>
      </c>
    </row>
    <row r="198" spans="3:29" x14ac:dyDescent="0.4">
      <c r="C198" t="s">
        <v>804</v>
      </c>
      <c r="D198" t="s">
        <v>399</v>
      </c>
      <c r="E198">
        <v>100</v>
      </c>
      <c r="R198" t="s">
        <v>248</v>
      </c>
      <c r="S198" s="2">
        <f t="shared" si="20"/>
        <v>4700300</v>
      </c>
      <c r="T198" s="2">
        <f t="shared" si="21"/>
        <v>6134700</v>
      </c>
      <c r="U198" s="2">
        <f t="shared" si="21"/>
        <v>8427000</v>
      </c>
      <c r="V198" s="2">
        <f t="shared" si="21"/>
        <v>3224300</v>
      </c>
      <c r="W198" s="2">
        <f t="shared" si="21"/>
        <v>3956100</v>
      </c>
      <c r="X198" s="2">
        <f t="shared" si="21"/>
        <v>1759400</v>
      </c>
      <c r="Y198" s="2" cm="1">
        <f t="array" ref="Y198">_xlfn.XLOOKUP(Y$1&amp;$R198,$C$3:$C$1662&amp;$D$3:$D$1662,$E$3:$E$1662,0,0,1)</f>
        <v>60500</v>
      </c>
      <c r="Z198" s="2" cm="1">
        <f t="array" ref="Z198">_xlfn.XLOOKUP(Z$1&amp;$R198,$C$3:$C$1662&amp;$D$3:$D$1662,$E$3:$E$1662,0,0,1)</f>
        <v>119500</v>
      </c>
      <c r="AA198" s="2" cm="1">
        <f t="array" ref="AA198">_xlfn.XLOOKUP(AA$1&amp;$R198,$C$3:$C$1662&amp;$D$3:$D$1662,$E$3:$E$1662,0,0,1)</f>
        <v>24000</v>
      </c>
      <c r="AB198" s="2" cm="1">
        <f t="array" ref="AB198">_xlfn.XLOOKUP(AB$1&amp;$R198,$C$3:$C$1662&amp;$D$3:$D$1662,$E$3:$E$1662,0,0,1)</f>
        <v>20400</v>
      </c>
      <c r="AC198" s="2" cm="1">
        <f t="array" ref="AC198">_xlfn.XLOOKUP(AC$1&amp;$R198,$C$3:$C$1662&amp;$D$3:$D$1662,$E$3:$E$1662,0,0,1)</f>
        <v>900</v>
      </c>
    </row>
    <row r="199" spans="3:29" x14ac:dyDescent="0.4">
      <c r="C199" t="s">
        <v>804</v>
      </c>
      <c r="D199" t="s">
        <v>400</v>
      </c>
      <c r="E199">
        <v>900</v>
      </c>
      <c r="R199" t="s">
        <v>285</v>
      </c>
      <c r="S199" s="2">
        <f t="shared" si="20"/>
        <v>4715500</v>
      </c>
      <c r="T199" s="2">
        <f t="shared" si="21"/>
        <v>6165500</v>
      </c>
      <c r="U199" s="2">
        <f t="shared" si="21"/>
        <v>8444200</v>
      </c>
      <c r="V199" s="2">
        <f t="shared" si="21"/>
        <v>3244100</v>
      </c>
      <c r="W199" s="2">
        <f t="shared" si="21"/>
        <v>3964300</v>
      </c>
      <c r="X199" s="2">
        <f t="shared" si="21"/>
        <v>1759400</v>
      </c>
      <c r="Y199" s="2" cm="1">
        <f t="array" ref="Y199">_xlfn.XLOOKUP(Y$1&amp;$R199,$C$3:$C$1662&amp;$D$3:$D$1662,$E$3:$E$1662,0,0,1)</f>
        <v>30800</v>
      </c>
      <c r="Z199" s="2" cm="1">
        <f t="array" ref="Z199">_xlfn.XLOOKUP(Z$1&amp;$R199,$C$3:$C$1662&amp;$D$3:$D$1662,$E$3:$E$1662,0,0,1)</f>
        <v>17200</v>
      </c>
      <c r="AA199" s="2" cm="1">
        <f t="array" ref="AA199">_xlfn.XLOOKUP(AA$1&amp;$R199,$C$3:$C$1662&amp;$D$3:$D$1662,$E$3:$E$1662,0,0,1)</f>
        <v>19800</v>
      </c>
      <c r="AB199" s="2" cm="1">
        <f t="array" ref="AB199">_xlfn.XLOOKUP(AB$1&amp;$R199,$C$3:$C$1662&amp;$D$3:$D$1662,$E$3:$E$1662,0,0,1)</f>
        <v>8200</v>
      </c>
      <c r="AC199" s="2" cm="1">
        <f t="array" ref="AC199">_xlfn.XLOOKUP(AC$1&amp;$R199,$C$3:$C$1662&amp;$D$3:$D$1662,$E$3:$E$1662,0,0,1)</f>
        <v>0</v>
      </c>
    </row>
    <row r="200" spans="3:29" x14ac:dyDescent="0.4">
      <c r="C200" t="s">
        <v>804</v>
      </c>
      <c r="D200" t="s">
        <v>401</v>
      </c>
      <c r="E200">
        <v>0</v>
      </c>
      <c r="R200" t="s">
        <v>121</v>
      </c>
      <c r="S200" s="2">
        <f t="shared" si="20"/>
        <v>4732000</v>
      </c>
      <c r="T200" s="2">
        <f t="shared" si="21"/>
        <v>6186100</v>
      </c>
      <c r="U200" s="2">
        <f t="shared" si="21"/>
        <v>8472200</v>
      </c>
      <c r="V200" s="2">
        <f t="shared" si="21"/>
        <v>3268700</v>
      </c>
      <c r="W200" s="2">
        <f t="shared" si="21"/>
        <v>3973300</v>
      </c>
      <c r="X200" s="2">
        <f t="shared" si="21"/>
        <v>1759700</v>
      </c>
      <c r="Y200" s="2" cm="1">
        <f t="array" ref="Y200">_xlfn.XLOOKUP(Y$1&amp;$R200,$C$3:$C$1662&amp;$D$3:$D$1662,$E$3:$E$1662,0,0,1)</f>
        <v>20600</v>
      </c>
      <c r="Z200" s="2" cm="1">
        <f t="array" ref="Z200">_xlfn.XLOOKUP(Z$1&amp;$R200,$C$3:$C$1662&amp;$D$3:$D$1662,$E$3:$E$1662,0,0,1)</f>
        <v>28000</v>
      </c>
      <c r="AA200" s="2" cm="1">
        <f t="array" ref="AA200">_xlfn.XLOOKUP(AA$1&amp;$R200,$C$3:$C$1662&amp;$D$3:$D$1662,$E$3:$E$1662,0,0,1)</f>
        <v>24600</v>
      </c>
      <c r="AB200" s="2" cm="1">
        <f t="array" ref="AB200">_xlfn.XLOOKUP(AB$1&amp;$R200,$C$3:$C$1662&amp;$D$3:$D$1662,$E$3:$E$1662,0,0,1)</f>
        <v>9000</v>
      </c>
      <c r="AC200" s="2" cm="1">
        <f t="array" ref="AC200">_xlfn.XLOOKUP(AC$1&amp;$R200,$C$3:$C$1662&amp;$D$3:$D$1662,$E$3:$E$1662,0,0,1)</f>
        <v>300</v>
      </c>
    </row>
    <row r="201" spans="3:29" x14ac:dyDescent="0.4">
      <c r="C201" t="s">
        <v>804</v>
      </c>
      <c r="D201" t="s">
        <v>402</v>
      </c>
      <c r="E201">
        <v>300</v>
      </c>
      <c r="R201" t="s">
        <v>273</v>
      </c>
      <c r="S201" s="2">
        <f t="shared" si="20"/>
        <v>4751880</v>
      </c>
      <c r="T201" s="2">
        <f t="shared" si="21"/>
        <v>6196300</v>
      </c>
      <c r="U201" s="2">
        <f t="shared" si="21"/>
        <v>8479300</v>
      </c>
      <c r="V201" s="2">
        <f t="shared" si="21"/>
        <v>3322000</v>
      </c>
      <c r="W201" s="2">
        <f t="shared" si="21"/>
        <v>4001000</v>
      </c>
      <c r="X201" s="2">
        <f t="shared" si="21"/>
        <v>1760800</v>
      </c>
      <c r="Y201" s="2" cm="1">
        <f t="array" ref="Y201">_xlfn.XLOOKUP(Y$1&amp;$R201,$C$3:$C$1662&amp;$D$3:$D$1662,$E$3:$E$1662,0,0,1)</f>
        <v>10200</v>
      </c>
      <c r="Z201" s="2" cm="1">
        <f t="array" ref="Z201">_xlfn.XLOOKUP(Z$1&amp;$R201,$C$3:$C$1662&amp;$D$3:$D$1662,$E$3:$E$1662,0,0,1)</f>
        <v>7100</v>
      </c>
      <c r="AA201" s="2" cm="1">
        <f t="array" ref="AA201">_xlfn.XLOOKUP(AA$1&amp;$R201,$C$3:$C$1662&amp;$D$3:$D$1662,$E$3:$E$1662,0,0,1)</f>
        <v>53300</v>
      </c>
      <c r="AB201" s="2" cm="1">
        <f t="array" ref="AB201">_xlfn.XLOOKUP(AB$1&amp;$R201,$C$3:$C$1662&amp;$D$3:$D$1662,$E$3:$E$1662,0,0,1)</f>
        <v>27700</v>
      </c>
      <c r="AC201" s="2" cm="1">
        <f t="array" ref="AC201">_xlfn.XLOOKUP(AC$1&amp;$R201,$C$3:$C$1662&amp;$D$3:$D$1662,$E$3:$E$1662,0,0,1)</f>
        <v>1100</v>
      </c>
    </row>
    <row r="202" spans="3:29" x14ac:dyDescent="0.4">
      <c r="C202" t="s">
        <v>804</v>
      </c>
      <c r="D202" t="s">
        <v>403</v>
      </c>
      <c r="E202">
        <v>1100</v>
      </c>
      <c r="R202" t="s">
        <v>247</v>
      </c>
      <c r="S202" s="2">
        <f t="shared" si="20"/>
        <v>4766820</v>
      </c>
      <c r="T202" s="2">
        <f t="shared" si="21"/>
        <v>6215700</v>
      </c>
      <c r="U202" s="2">
        <f t="shared" si="21"/>
        <v>8486000</v>
      </c>
      <c r="V202" s="2">
        <f t="shared" si="21"/>
        <v>3365300</v>
      </c>
      <c r="W202" s="2">
        <f t="shared" si="21"/>
        <v>4006300</v>
      </c>
      <c r="X202" s="2">
        <f t="shared" si="21"/>
        <v>1760800</v>
      </c>
      <c r="Y202" s="2" cm="1">
        <f t="array" ref="Y202">_xlfn.XLOOKUP(Y$1&amp;$R202,$C$3:$C$1662&amp;$D$3:$D$1662,$E$3:$E$1662,0,0,1)</f>
        <v>19400</v>
      </c>
      <c r="Z202" s="2" cm="1">
        <f t="array" ref="Z202">_xlfn.XLOOKUP(Z$1&amp;$R202,$C$3:$C$1662&amp;$D$3:$D$1662,$E$3:$E$1662,0,0,1)</f>
        <v>6700</v>
      </c>
      <c r="AA202" s="2" cm="1">
        <f t="array" ref="AA202">_xlfn.XLOOKUP(AA$1&amp;$R202,$C$3:$C$1662&amp;$D$3:$D$1662,$E$3:$E$1662,0,0,1)</f>
        <v>43300</v>
      </c>
      <c r="AB202" s="2" cm="1">
        <f t="array" ref="AB202">_xlfn.XLOOKUP(AB$1&amp;$R202,$C$3:$C$1662&amp;$D$3:$D$1662,$E$3:$E$1662,0,0,1)</f>
        <v>5300</v>
      </c>
      <c r="AC202" s="2" cm="1">
        <f t="array" ref="AC202">_xlfn.XLOOKUP(AC$1&amp;$R202,$C$3:$C$1662&amp;$D$3:$D$1662,$E$3:$E$1662,0,0,1)</f>
        <v>0</v>
      </c>
    </row>
    <row r="203" spans="3:29" x14ac:dyDescent="0.4">
      <c r="C203" t="s">
        <v>804</v>
      </c>
      <c r="D203" t="s">
        <v>404</v>
      </c>
      <c r="E203">
        <v>0</v>
      </c>
      <c r="R203" t="s">
        <v>269</v>
      </c>
      <c r="S203" s="2">
        <f t="shared" si="20"/>
        <v>4785220</v>
      </c>
      <c r="T203" s="2">
        <f t="shared" si="21"/>
        <v>6273300</v>
      </c>
      <c r="U203" s="2">
        <f t="shared" si="21"/>
        <v>8490400</v>
      </c>
      <c r="V203" s="2">
        <f t="shared" si="21"/>
        <v>3387800</v>
      </c>
      <c r="W203" s="2">
        <f t="shared" si="21"/>
        <v>4012900</v>
      </c>
      <c r="X203" s="2">
        <f t="shared" si="21"/>
        <v>1761700</v>
      </c>
      <c r="Y203" s="2" cm="1">
        <f t="array" ref="Y203">_xlfn.XLOOKUP(Y$1&amp;$R203,$C$3:$C$1662&amp;$D$3:$D$1662,$E$3:$E$1662,0,0,1)</f>
        <v>57600</v>
      </c>
      <c r="Z203" s="2" cm="1">
        <f t="array" ref="Z203">_xlfn.XLOOKUP(Z$1&amp;$R203,$C$3:$C$1662&amp;$D$3:$D$1662,$E$3:$E$1662,0,0,1)</f>
        <v>4400</v>
      </c>
      <c r="AA203" s="2" cm="1">
        <f t="array" ref="AA203">_xlfn.XLOOKUP(AA$1&amp;$R203,$C$3:$C$1662&amp;$D$3:$D$1662,$E$3:$E$1662,0,0,1)</f>
        <v>22500</v>
      </c>
      <c r="AB203" s="2" cm="1">
        <f t="array" ref="AB203">_xlfn.XLOOKUP(AB$1&amp;$R203,$C$3:$C$1662&amp;$D$3:$D$1662,$E$3:$E$1662,0,0,1)</f>
        <v>6600</v>
      </c>
      <c r="AC203" s="2" cm="1">
        <f t="array" ref="AC203">_xlfn.XLOOKUP(AC$1&amp;$R203,$C$3:$C$1662&amp;$D$3:$D$1662,$E$3:$E$1662,0,0,1)</f>
        <v>900</v>
      </c>
    </row>
    <row r="204" spans="3:29" x14ac:dyDescent="0.4">
      <c r="C204" t="s">
        <v>804</v>
      </c>
      <c r="D204" t="s">
        <v>405</v>
      </c>
      <c r="E204">
        <v>900</v>
      </c>
      <c r="R204" t="s">
        <v>303</v>
      </c>
      <c r="S204" s="2">
        <f t="shared" si="20"/>
        <v>4819640</v>
      </c>
      <c r="T204" s="2">
        <f t="shared" si="21"/>
        <v>6367800</v>
      </c>
      <c r="U204" s="2">
        <f t="shared" si="21"/>
        <v>8508700</v>
      </c>
      <c r="V204" s="2">
        <f t="shared" si="21"/>
        <v>3439100</v>
      </c>
      <c r="W204" s="2">
        <f t="shared" si="21"/>
        <v>4018100</v>
      </c>
      <c r="X204" s="2">
        <f t="shared" si="21"/>
        <v>1764500</v>
      </c>
      <c r="Y204" s="2" cm="1">
        <f t="array" ref="Y204">_xlfn.XLOOKUP(Y$1&amp;$R204,$C$3:$C$1662&amp;$D$3:$D$1662,$E$3:$E$1662,0,0,1)</f>
        <v>94500</v>
      </c>
      <c r="Z204" s="2" cm="1">
        <f t="array" ref="Z204">_xlfn.XLOOKUP(Z$1&amp;$R204,$C$3:$C$1662&amp;$D$3:$D$1662,$E$3:$E$1662,0,0,1)</f>
        <v>18300</v>
      </c>
      <c r="AA204" s="2" cm="1">
        <f t="array" ref="AA204">_xlfn.XLOOKUP(AA$1&amp;$R204,$C$3:$C$1662&amp;$D$3:$D$1662,$E$3:$E$1662,0,0,1)</f>
        <v>51300</v>
      </c>
      <c r="AB204" s="2" cm="1">
        <f t="array" ref="AB204">_xlfn.XLOOKUP(AB$1&amp;$R204,$C$3:$C$1662&amp;$D$3:$D$1662,$E$3:$E$1662,0,0,1)</f>
        <v>5200</v>
      </c>
      <c r="AC204" s="2" cm="1">
        <f t="array" ref="AC204">_xlfn.XLOOKUP(AC$1&amp;$R204,$C$3:$C$1662&amp;$D$3:$D$1662,$E$3:$E$1662,0,0,1)</f>
        <v>2800</v>
      </c>
    </row>
    <row r="205" spans="3:29" x14ac:dyDescent="0.4">
      <c r="C205" t="s">
        <v>804</v>
      </c>
      <c r="D205" t="s">
        <v>406</v>
      </c>
      <c r="E205">
        <v>2800</v>
      </c>
      <c r="R205" t="s">
        <v>210</v>
      </c>
      <c r="S205" s="2">
        <f t="shared" si="20"/>
        <v>4852480</v>
      </c>
      <c r="T205" s="2">
        <f t="shared" si="21"/>
        <v>6413400</v>
      </c>
      <c r="U205" s="2">
        <f t="shared" si="21"/>
        <v>8518800</v>
      </c>
      <c r="V205" s="2">
        <f t="shared" si="21"/>
        <v>3537400</v>
      </c>
      <c r="W205" s="2">
        <f t="shared" si="21"/>
        <v>4026600</v>
      </c>
      <c r="X205" s="2">
        <f t="shared" si="21"/>
        <v>1766200</v>
      </c>
      <c r="Y205" s="2" cm="1">
        <f t="array" ref="Y205">_xlfn.XLOOKUP(Y$1&amp;$R205,$C$3:$C$1662&amp;$D$3:$D$1662,$E$3:$E$1662,0,0,1)</f>
        <v>45600</v>
      </c>
      <c r="Z205" s="2" cm="1">
        <f t="array" ref="Z205">_xlfn.XLOOKUP(Z$1&amp;$R205,$C$3:$C$1662&amp;$D$3:$D$1662,$E$3:$E$1662,0,0,1)</f>
        <v>10100</v>
      </c>
      <c r="AA205" s="2" cm="1">
        <f t="array" ref="AA205">_xlfn.XLOOKUP(AA$1&amp;$R205,$C$3:$C$1662&amp;$D$3:$D$1662,$E$3:$E$1662,0,0,1)</f>
        <v>98300</v>
      </c>
      <c r="AB205" s="2" cm="1">
        <f t="array" ref="AB205">_xlfn.XLOOKUP(AB$1&amp;$R205,$C$3:$C$1662&amp;$D$3:$D$1662,$E$3:$E$1662,0,0,1)</f>
        <v>8500</v>
      </c>
      <c r="AC205" s="2" cm="1">
        <f t="array" ref="AC205">_xlfn.XLOOKUP(AC$1&amp;$R205,$C$3:$C$1662&amp;$D$3:$D$1662,$E$3:$E$1662,0,0,1)</f>
        <v>1700</v>
      </c>
    </row>
    <row r="206" spans="3:29" x14ac:dyDescent="0.4">
      <c r="C206" t="s">
        <v>804</v>
      </c>
      <c r="D206" t="s">
        <v>407</v>
      </c>
      <c r="E206">
        <v>1700</v>
      </c>
      <c r="R206" t="s">
        <v>158</v>
      </c>
      <c r="S206" s="2">
        <f t="shared" si="20"/>
        <v>4877800</v>
      </c>
      <c r="T206" s="2">
        <f t="shared" si="21"/>
        <v>6424000</v>
      </c>
      <c r="U206" s="2">
        <f t="shared" si="21"/>
        <v>8531200</v>
      </c>
      <c r="V206" s="2">
        <f t="shared" si="21"/>
        <v>3630300</v>
      </c>
      <c r="W206" s="2">
        <f t="shared" si="21"/>
        <v>4031900</v>
      </c>
      <c r="X206" s="2">
        <f t="shared" si="21"/>
        <v>1771600</v>
      </c>
      <c r="Y206" s="2" cm="1">
        <f t="array" ref="Y206">_xlfn.XLOOKUP(Y$1&amp;$R206,$C$3:$C$1662&amp;$D$3:$D$1662,$E$3:$E$1662,0,0,1)</f>
        <v>10600</v>
      </c>
      <c r="Z206" s="2" cm="1">
        <f t="array" ref="Z206">_xlfn.XLOOKUP(Z$1&amp;$R206,$C$3:$C$1662&amp;$D$3:$D$1662,$E$3:$E$1662,0,0,1)</f>
        <v>12400</v>
      </c>
      <c r="AA206" s="2" cm="1">
        <f t="array" ref="AA206">_xlfn.XLOOKUP(AA$1&amp;$R206,$C$3:$C$1662&amp;$D$3:$D$1662,$E$3:$E$1662,0,0,1)</f>
        <v>92900</v>
      </c>
      <c r="AB206" s="2" cm="1">
        <f t="array" ref="AB206">_xlfn.XLOOKUP(AB$1&amp;$R206,$C$3:$C$1662&amp;$D$3:$D$1662,$E$3:$E$1662,0,0,1)</f>
        <v>5300</v>
      </c>
      <c r="AC206" s="2" cm="1">
        <f t="array" ref="AC206">_xlfn.XLOOKUP(AC$1&amp;$R206,$C$3:$C$1662&amp;$D$3:$D$1662,$E$3:$E$1662,0,0,1)</f>
        <v>5400</v>
      </c>
    </row>
    <row r="207" spans="3:29" x14ac:dyDescent="0.4">
      <c r="C207" t="s">
        <v>804</v>
      </c>
      <c r="D207" t="s">
        <v>408</v>
      </c>
      <c r="E207">
        <v>5400</v>
      </c>
      <c r="R207" t="s">
        <v>102</v>
      </c>
      <c r="S207" s="2">
        <f t="shared" si="20"/>
        <v>4892540</v>
      </c>
      <c r="T207" s="2">
        <f t="shared" si="21"/>
        <v>6446500</v>
      </c>
      <c r="U207" s="2">
        <f t="shared" si="21"/>
        <v>8549000</v>
      </c>
      <c r="V207" s="2">
        <f t="shared" si="21"/>
        <v>3660200</v>
      </c>
      <c r="W207" s="2">
        <f t="shared" si="21"/>
        <v>4035400</v>
      </c>
      <c r="X207" s="2">
        <f t="shared" si="21"/>
        <v>1771600</v>
      </c>
      <c r="Y207" s="2" cm="1">
        <f t="array" ref="Y207">_xlfn.XLOOKUP(Y$1&amp;$R207,$C$3:$C$1662&amp;$D$3:$D$1662,$E$3:$E$1662,0,0,1)</f>
        <v>22500</v>
      </c>
      <c r="Z207" s="2" cm="1">
        <f t="array" ref="Z207">_xlfn.XLOOKUP(Z$1&amp;$R207,$C$3:$C$1662&amp;$D$3:$D$1662,$E$3:$E$1662,0,0,1)</f>
        <v>17800</v>
      </c>
      <c r="AA207" s="2" cm="1">
        <f t="array" ref="AA207">_xlfn.XLOOKUP(AA$1&amp;$R207,$C$3:$C$1662&amp;$D$3:$D$1662,$E$3:$E$1662,0,0,1)</f>
        <v>29900</v>
      </c>
      <c r="AB207" s="2" cm="1">
        <f t="array" ref="AB207">_xlfn.XLOOKUP(AB$1&amp;$R207,$C$3:$C$1662&amp;$D$3:$D$1662,$E$3:$E$1662,0,0,1)</f>
        <v>3500</v>
      </c>
      <c r="AC207" s="2" cm="1">
        <f t="array" ref="AC207">_xlfn.XLOOKUP(AC$1&amp;$R207,$C$3:$C$1662&amp;$D$3:$D$1662,$E$3:$E$1662,0,0,1)</f>
        <v>0</v>
      </c>
    </row>
    <row r="208" spans="3:29" x14ac:dyDescent="0.4">
      <c r="C208" t="s">
        <v>804</v>
      </c>
      <c r="D208" t="s">
        <v>409</v>
      </c>
      <c r="E208">
        <v>0</v>
      </c>
      <c r="R208" t="s">
        <v>225</v>
      </c>
      <c r="S208" s="2">
        <f t="shared" si="20"/>
        <v>4911540</v>
      </c>
      <c r="T208" s="2">
        <f t="shared" si="21"/>
        <v>6454300</v>
      </c>
      <c r="U208" s="2">
        <f t="shared" si="21"/>
        <v>8559600</v>
      </c>
      <c r="V208" s="2">
        <f t="shared" si="21"/>
        <v>3735000</v>
      </c>
      <c r="W208" s="2">
        <f t="shared" si="21"/>
        <v>4037200</v>
      </c>
      <c r="X208" s="2">
        <f t="shared" si="21"/>
        <v>1771600</v>
      </c>
      <c r="Y208" s="2" cm="1">
        <f t="array" ref="Y208">_xlfn.XLOOKUP(Y$1&amp;$R208,$C$3:$C$1662&amp;$D$3:$D$1662,$E$3:$E$1662,0,0,1)</f>
        <v>7800</v>
      </c>
      <c r="Z208" s="2" cm="1">
        <f t="array" ref="Z208">_xlfn.XLOOKUP(Z$1&amp;$R208,$C$3:$C$1662&amp;$D$3:$D$1662,$E$3:$E$1662,0,0,1)</f>
        <v>10600</v>
      </c>
      <c r="AA208" s="2" cm="1">
        <f t="array" ref="AA208">_xlfn.XLOOKUP(AA$1&amp;$R208,$C$3:$C$1662&amp;$D$3:$D$1662,$E$3:$E$1662,0,0,1)</f>
        <v>74800</v>
      </c>
      <c r="AB208" s="2" cm="1">
        <f t="array" ref="AB208">_xlfn.XLOOKUP(AB$1&amp;$R208,$C$3:$C$1662&amp;$D$3:$D$1662,$E$3:$E$1662,0,0,1)</f>
        <v>1800</v>
      </c>
      <c r="AC208" s="2" cm="1">
        <f t="array" ref="AC208">_xlfn.XLOOKUP(AC$1&amp;$R208,$C$3:$C$1662&amp;$D$3:$D$1662,$E$3:$E$1662,0,0,1)</f>
        <v>0</v>
      </c>
    </row>
    <row r="209" spans="3:29" x14ac:dyDescent="0.4">
      <c r="C209" t="s">
        <v>804</v>
      </c>
      <c r="D209" t="s">
        <v>410</v>
      </c>
      <c r="E209">
        <v>0</v>
      </c>
      <c r="R209" t="s">
        <v>97</v>
      </c>
      <c r="S209" s="2">
        <f t="shared" si="20"/>
        <v>4924460</v>
      </c>
      <c r="T209" s="2">
        <f t="shared" si="21"/>
        <v>6462400</v>
      </c>
      <c r="U209" s="2">
        <f t="shared" si="21"/>
        <v>8566500</v>
      </c>
      <c r="V209" s="2">
        <f t="shared" si="21"/>
        <v>3780400</v>
      </c>
      <c r="W209" s="2">
        <f t="shared" si="21"/>
        <v>4041400</v>
      </c>
      <c r="X209" s="2">
        <f t="shared" si="21"/>
        <v>1771600</v>
      </c>
      <c r="Y209" s="2" cm="1">
        <f t="array" ref="Y209">_xlfn.XLOOKUP(Y$1&amp;$R209,$C$3:$C$1662&amp;$D$3:$D$1662,$E$3:$E$1662,0,0,1)</f>
        <v>8100</v>
      </c>
      <c r="Z209" s="2" cm="1">
        <f t="array" ref="Z209">_xlfn.XLOOKUP(Z$1&amp;$R209,$C$3:$C$1662&amp;$D$3:$D$1662,$E$3:$E$1662,0,0,1)</f>
        <v>6900</v>
      </c>
      <c r="AA209" s="2" cm="1">
        <f t="array" ref="AA209">_xlfn.XLOOKUP(AA$1&amp;$R209,$C$3:$C$1662&amp;$D$3:$D$1662,$E$3:$E$1662,0,0,1)</f>
        <v>45400</v>
      </c>
      <c r="AB209" s="2" cm="1">
        <f t="array" ref="AB209">_xlfn.XLOOKUP(AB$1&amp;$R209,$C$3:$C$1662&amp;$D$3:$D$1662,$E$3:$E$1662,0,0,1)</f>
        <v>4200</v>
      </c>
      <c r="AC209" s="2" cm="1">
        <f t="array" ref="AC209">_xlfn.XLOOKUP(AC$1&amp;$R209,$C$3:$C$1662&amp;$D$3:$D$1662,$E$3:$E$1662,0,0,1)</f>
        <v>0</v>
      </c>
    </row>
    <row r="210" spans="3:29" x14ac:dyDescent="0.4">
      <c r="C210" t="s">
        <v>804</v>
      </c>
      <c r="D210" t="s">
        <v>411</v>
      </c>
      <c r="E210">
        <v>0</v>
      </c>
      <c r="R210" t="s">
        <v>65</v>
      </c>
      <c r="S210" s="2">
        <f t="shared" si="20"/>
        <v>4938780</v>
      </c>
      <c r="T210" s="2">
        <f t="shared" si="21"/>
        <v>6498200</v>
      </c>
      <c r="U210" s="2">
        <f t="shared" si="21"/>
        <v>8571900</v>
      </c>
      <c r="V210" s="2">
        <f t="shared" si="21"/>
        <v>3809800</v>
      </c>
      <c r="W210" s="2">
        <f t="shared" si="21"/>
        <v>4042400</v>
      </c>
      <c r="X210" s="2">
        <f t="shared" si="21"/>
        <v>1771600</v>
      </c>
      <c r="Y210" s="2" cm="1">
        <f t="array" ref="Y210">_xlfn.XLOOKUP(Y$1&amp;$R210,$C$3:$C$1662&amp;$D$3:$D$1662,$E$3:$E$1662,0,0,1)</f>
        <v>35800</v>
      </c>
      <c r="Z210" s="2" cm="1">
        <f t="array" ref="Z210">_xlfn.XLOOKUP(Z$1&amp;$R210,$C$3:$C$1662&amp;$D$3:$D$1662,$E$3:$E$1662,0,0,1)</f>
        <v>5400</v>
      </c>
      <c r="AA210" s="2" cm="1">
        <f t="array" ref="AA210">_xlfn.XLOOKUP(AA$1&amp;$R210,$C$3:$C$1662&amp;$D$3:$D$1662,$E$3:$E$1662,0,0,1)</f>
        <v>29400</v>
      </c>
      <c r="AB210" s="2" cm="1">
        <f t="array" ref="AB210">_xlfn.XLOOKUP(AB$1&amp;$R210,$C$3:$C$1662&amp;$D$3:$D$1662,$E$3:$E$1662,0,0,1)</f>
        <v>1000</v>
      </c>
      <c r="AC210" s="2" cm="1">
        <f t="array" ref="AC210">_xlfn.XLOOKUP(AC$1&amp;$R210,$C$3:$C$1662&amp;$D$3:$D$1662,$E$3:$E$1662,0,0,1)</f>
        <v>0</v>
      </c>
    </row>
    <row r="211" spans="3:29" x14ac:dyDescent="0.4">
      <c r="C211" t="s">
        <v>804</v>
      </c>
      <c r="D211" t="s">
        <v>412</v>
      </c>
      <c r="E211">
        <v>0</v>
      </c>
      <c r="R211" t="s">
        <v>163</v>
      </c>
      <c r="S211" s="2">
        <f t="shared" si="20"/>
        <v>4961480</v>
      </c>
      <c r="T211" s="2">
        <f t="shared" si="21"/>
        <v>6516200</v>
      </c>
      <c r="U211" s="2">
        <f t="shared" si="21"/>
        <v>8579700</v>
      </c>
      <c r="V211" s="2">
        <f t="shared" si="21"/>
        <v>3887100</v>
      </c>
      <c r="W211" s="2">
        <f t="shared" si="21"/>
        <v>4052800</v>
      </c>
      <c r="X211" s="2">
        <f t="shared" si="21"/>
        <v>1771600</v>
      </c>
      <c r="Y211" s="2" cm="1">
        <f t="array" ref="Y211">_xlfn.XLOOKUP(Y$1&amp;$R211,$C$3:$C$1662&amp;$D$3:$D$1662,$E$3:$E$1662,0,0,1)</f>
        <v>18000</v>
      </c>
      <c r="Z211" s="2" cm="1">
        <f t="array" ref="Z211">_xlfn.XLOOKUP(Z$1&amp;$R211,$C$3:$C$1662&amp;$D$3:$D$1662,$E$3:$E$1662,0,0,1)</f>
        <v>7800</v>
      </c>
      <c r="AA211" s="2" cm="1">
        <f t="array" ref="AA211">_xlfn.XLOOKUP(AA$1&amp;$R211,$C$3:$C$1662&amp;$D$3:$D$1662,$E$3:$E$1662,0,0,1)</f>
        <v>77300</v>
      </c>
      <c r="AB211" s="2" cm="1">
        <f t="array" ref="AB211">_xlfn.XLOOKUP(AB$1&amp;$R211,$C$3:$C$1662&amp;$D$3:$D$1662,$E$3:$E$1662,0,0,1)</f>
        <v>10400</v>
      </c>
      <c r="AC211" s="2" cm="1">
        <f t="array" ref="AC211">_xlfn.XLOOKUP(AC$1&amp;$R211,$C$3:$C$1662&amp;$D$3:$D$1662,$E$3:$E$1662,0,0,1)</f>
        <v>0</v>
      </c>
    </row>
    <row r="212" spans="3:29" x14ac:dyDescent="0.4">
      <c r="C212" t="s">
        <v>804</v>
      </c>
      <c r="D212" t="s">
        <v>413</v>
      </c>
      <c r="E212">
        <v>0</v>
      </c>
      <c r="R212" t="s">
        <v>221</v>
      </c>
      <c r="S212" s="2">
        <f t="shared" si="20"/>
        <v>4986340</v>
      </c>
      <c r="T212" s="2">
        <f t="shared" ref="T212:X227" si="22">T211+Y212</f>
        <v>6578100</v>
      </c>
      <c r="U212" s="2">
        <f t="shared" si="22"/>
        <v>8585400</v>
      </c>
      <c r="V212" s="2">
        <f t="shared" si="22"/>
        <v>3939900</v>
      </c>
      <c r="W212" s="2">
        <f t="shared" si="22"/>
        <v>4056500</v>
      </c>
      <c r="X212" s="2">
        <f t="shared" si="22"/>
        <v>1771800</v>
      </c>
      <c r="Y212" s="2" cm="1">
        <f t="array" ref="Y212">_xlfn.XLOOKUP(Y$1&amp;$R212,$C$3:$C$1662&amp;$D$3:$D$1662,$E$3:$E$1662,0,0,1)</f>
        <v>61900</v>
      </c>
      <c r="Z212" s="2" cm="1">
        <f t="array" ref="Z212">_xlfn.XLOOKUP(Z$1&amp;$R212,$C$3:$C$1662&amp;$D$3:$D$1662,$E$3:$E$1662,0,0,1)</f>
        <v>5700</v>
      </c>
      <c r="AA212" s="2" cm="1">
        <f t="array" ref="AA212">_xlfn.XLOOKUP(AA$1&amp;$R212,$C$3:$C$1662&amp;$D$3:$D$1662,$E$3:$E$1662,0,0,1)</f>
        <v>52800</v>
      </c>
      <c r="AB212" s="2" cm="1">
        <f t="array" ref="AB212">_xlfn.XLOOKUP(AB$1&amp;$R212,$C$3:$C$1662&amp;$D$3:$D$1662,$E$3:$E$1662,0,0,1)</f>
        <v>3700</v>
      </c>
      <c r="AC212" s="2" cm="1">
        <f t="array" ref="AC212">_xlfn.XLOOKUP(AC$1&amp;$R212,$C$3:$C$1662&amp;$D$3:$D$1662,$E$3:$E$1662,0,0,1)</f>
        <v>200</v>
      </c>
    </row>
    <row r="213" spans="3:29" x14ac:dyDescent="0.4">
      <c r="C213" t="s">
        <v>804</v>
      </c>
      <c r="D213" t="s">
        <v>414</v>
      </c>
      <c r="E213">
        <v>200</v>
      </c>
      <c r="R213" t="s">
        <v>236</v>
      </c>
      <c r="S213" s="2">
        <f t="shared" si="20"/>
        <v>5001600</v>
      </c>
      <c r="T213" s="2">
        <f t="shared" si="22"/>
        <v>6621600</v>
      </c>
      <c r="U213" s="2">
        <f t="shared" si="22"/>
        <v>8588800</v>
      </c>
      <c r="V213" s="2">
        <f t="shared" si="22"/>
        <v>3966500</v>
      </c>
      <c r="W213" s="2">
        <f t="shared" si="22"/>
        <v>4057000</v>
      </c>
      <c r="X213" s="2">
        <f t="shared" si="22"/>
        <v>1774100</v>
      </c>
      <c r="Y213" s="2" cm="1">
        <f t="array" ref="Y213">_xlfn.XLOOKUP(Y$1&amp;$R213,$C$3:$C$1662&amp;$D$3:$D$1662,$E$3:$E$1662,0,0,1)</f>
        <v>43500</v>
      </c>
      <c r="Z213" s="2" cm="1">
        <f t="array" ref="Z213">_xlfn.XLOOKUP(Z$1&amp;$R213,$C$3:$C$1662&amp;$D$3:$D$1662,$E$3:$E$1662,0,0,1)</f>
        <v>3400</v>
      </c>
      <c r="AA213" s="2" cm="1">
        <f t="array" ref="AA213">_xlfn.XLOOKUP(AA$1&amp;$R213,$C$3:$C$1662&amp;$D$3:$D$1662,$E$3:$E$1662,0,0,1)</f>
        <v>26600</v>
      </c>
      <c r="AB213" s="2" cm="1">
        <f t="array" ref="AB213">_xlfn.XLOOKUP(AB$1&amp;$R213,$C$3:$C$1662&amp;$D$3:$D$1662,$E$3:$E$1662,0,0,1)</f>
        <v>500</v>
      </c>
      <c r="AC213" s="2" cm="1">
        <f t="array" ref="AC213">_xlfn.XLOOKUP(AC$1&amp;$R213,$C$3:$C$1662&amp;$D$3:$D$1662,$E$3:$E$1662,0,0,1)</f>
        <v>2300</v>
      </c>
    </row>
    <row r="214" spans="3:29" x14ac:dyDescent="0.4">
      <c r="C214" t="s">
        <v>804</v>
      </c>
      <c r="D214" t="s">
        <v>415</v>
      </c>
      <c r="E214">
        <v>2300</v>
      </c>
      <c r="R214" t="s">
        <v>199</v>
      </c>
      <c r="S214" s="2">
        <f t="shared" si="20"/>
        <v>5025420</v>
      </c>
      <c r="T214" s="2">
        <f t="shared" si="22"/>
        <v>6659700</v>
      </c>
      <c r="U214" s="2">
        <f t="shared" si="22"/>
        <v>8632400</v>
      </c>
      <c r="V214" s="2">
        <f t="shared" si="22"/>
        <v>3995100</v>
      </c>
      <c r="W214" s="2">
        <f t="shared" si="22"/>
        <v>4065600</v>
      </c>
      <c r="X214" s="2">
        <f t="shared" si="22"/>
        <v>1774300</v>
      </c>
      <c r="Y214" s="2" cm="1">
        <f t="array" ref="Y214">_xlfn.XLOOKUP(Y$1&amp;$R214,$C$3:$C$1662&amp;$D$3:$D$1662,$E$3:$E$1662,0,0,1)</f>
        <v>38100</v>
      </c>
      <c r="Z214" s="2" cm="1">
        <f t="array" ref="Z214">_xlfn.XLOOKUP(Z$1&amp;$R214,$C$3:$C$1662&amp;$D$3:$D$1662,$E$3:$E$1662,0,0,1)</f>
        <v>43600</v>
      </c>
      <c r="AA214" s="2" cm="1">
        <f t="array" ref="AA214">_xlfn.XLOOKUP(AA$1&amp;$R214,$C$3:$C$1662&amp;$D$3:$D$1662,$E$3:$E$1662,0,0,1)</f>
        <v>28600</v>
      </c>
      <c r="AB214" s="2" cm="1">
        <f t="array" ref="AB214">_xlfn.XLOOKUP(AB$1&amp;$R214,$C$3:$C$1662&amp;$D$3:$D$1662,$E$3:$E$1662,0,0,1)</f>
        <v>8600</v>
      </c>
      <c r="AC214" s="2" cm="1">
        <f t="array" ref="AC214">_xlfn.XLOOKUP(AC$1&amp;$R214,$C$3:$C$1662&amp;$D$3:$D$1662,$E$3:$E$1662,0,0,1)</f>
        <v>200</v>
      </c>
    </row>
    <row r="215" spans="3:29" x14ac:dyDescent="0.4">
      <c r="C215" t="s">
        <v>804</v>
      </c>
      <c r="D215" t="s">
        <v>416</v>
      </c>
      <c r="E215">
        <v>200</v>
      </c>
      <c r="R215" t="s">
        <v>264</v>
      </c>
      <c r="S215" s="2">
        <f t="shared" si="20"/>
        <v>5044500</v>
      </c>
      <c r="T215" s="2">
        <f t="shared" si="22"/>
        <v>6701100</v>
      </c>
      <c r="U215" s="2">
        <f t="shared" si="22"/>
        <v>8666200</v>
      </c>
      <c r="V215" s="2">
        <f t="shared" si="22"/>
        <v>4012500</v>
      </c>
      <c r="W215" s="2">
        <f t="shared" si="22"/>
        <v>4068400</v>
      </c>
      <c r="X215" s="2">
        <f t="shared" si="22"/>
        <v>1774300</v>
      </c>
      <c r="Y215" s="2" cm="1">
        <f t="array" ref="Y215">_xlfn.XLOOKUP(Y$1&amp;$R215,$C$3:$C$1662&amp;$D$3:$D$1662,$E$3:$E$1662,0,0,1)</f>
        <v>41400</v>
      </c>
      <c r="Z215" s="2" cm="1">
        <f t="array" ref="Z215">_xlfn.XLOOKUP(Z$1&amp;$R215,$C$3:$C$1662&amp;$D$3:$D$1662,$E$3:$E$1662,0,0,1)</f>
        <v>33800</v>
      </c>
      <c r="AA215" s="2" cm="1">
        <f t="array" ref="AA215">_xlfn.XLOOKUP(AA$1&amp;$R215,$C$3:$C$1662&amp;$D$3:$D$1662,$E$3:$E$1662,0,0,1)</f>
        <v>17400</v>
      </c>
      <c r="AB215" s="2" cm="1">
        <f t="array" ref="AB215">_xlfn.XLOOKUP(AB$1&amp;$R215,$C$3:$C$1662&amp;$D$3:$D$1662,$E$3:$E$1662,0,0,1)</f>
        <v>2800</v>
      </c>
      <c r="AC215" s="2" cm="1">
        <f t="array" ref="AC215">_xlfn.XLOOKUP(AC$1&amp;$R215,$C$3:$C$1662&amp;$D$3:$D$1662,$E$3:$E$1662,0,0,1)</f>
        <v>0</v>
      </c>
    </row>
    <row r="216" spans="3:29" x14ac:dyDescent="0.4">
      <c r="C216" t="s">
        <v>804</v>
      </c>
      <c r="D216" t="s">
        <v>417</v>
      </c>
      <c r="E216">
        <v>0</v>
      </c>
      <c r="R216" t="s">
        <v>90</v>
      </c>
      <c r="S216" s="2">
        <f t="shared" si="20"/>
        <v>5062480</v>
      </c>
      <c r="T216" s="2">
        <f t="shared" si="22"/>
        <v>6728600</v>
      </c>
      <c r="U216" s="2">
        <f t="shared" si="22"/>
        <v>8676500</v>
      </c>
      <c r="V216" s="2">
        <f t="shared" si="22"/>
        <v>4063500</v>
      </c>
      <c r="W216" s="2">
        <f t="shared" si="22"/>
        <v>4068800</v>
      </c>
      <c r="X216" s="2">
        <f t="shared" si="22"/>
        <v>1775000</v>
      </c>
      <c r="Y216" s="2" cm="1">
        <f t="array" ref="Y216">_xlfn.XLOOKUP(Y$1&amp;$R216,$C$3:$C$1662&amp;$D$3:$D$1662,$E$3:$E$1662,0,0,1)</f>
        <v>27500</v>
      </c>
      <c r="Z216" s="2" cm="1">
        <f t="array" ref="Z216">_xlfn.XLOOKUP(Z$1&amp;$R216,$C$3:$C$1662&amp;$D$3:$D$1662,$E$3:$E$1662,0,0,1)</f>
        <v>10300</v>
      </c>
      <c r="AA216" s="2" cm="1">
        <f t="array" ref="AA216">_xlfn.XLOOKUP(AA$1&amp;$R216,$C$3:$C$1662&amp;$D$3:$D$1662,$E$3:$E$1662,0,0,1)</f>
        <v>51000</v>
      </c>
      <c r="AB216" s="2" cm="1">
        <f t="array" ref="AB216">_xlfn.XLOOKUP(AB$1&amp;$R216,$C$3:$C$1662&amp;$D$3:$D$1662,$E$3:$E$1662,0,0,1)</f>
        <v>400</v>
      </c>
      <c r="AC216" s="2" cm="1">
        <f t="array" ref="AC216">_xlfn.XLOOKUP(AC$1&amp;$R216,$C$3:$C$1662&amp;$D$3:$D$1662,$E$3:$E$1662,0,0,1)</f>
        <v>700</v>
      </c>
    </row>
    <row r="217" spans="3:29" x14ac:dyDescent="0.4">
      <c r="C217" t="s">
        <v>804</v>
      </c>
      <c r="D217" t="s">
        <v>418</v>
      </c>
      <c r="E217">
        <v>700</v>
      </c>
      <c r="R217" t="s">
        <v>156</v>
      </c>
      <c r="S217" s="2">
        <f t="shared" si="20"/>
        <v>5077820</v>
      </c>
      <c r="T217" s="2">
        <f t="shared" si="22"/>
        <v>6768300</v>
      </c>
      <c r="U217" s="2">
        <f t="shared" si="22"/>
        <v>8697200</v>
      </c>
      <c r="V217" s="2">
        <f t="shared" si="22"/>
        <v>4078900</v>
      </c>
      <c r="W217" s="2">
        <f t="shared" si="22"/>
        <v>4069600</v>
      </c>
      <c r="X217" s="2">
        <f t="shared" si="22"/>
        <v>1775100</v>
      </c>
      <c r="Y217" s="2" cm="1">
        <f t="array" ref="Y217">_xlfn.XLOOKUP(Y$1&amp;$R217,$C$3:$C$1662&amp;$D$3:$D$1662,$E$3:$E$1662,0,0,1)</f>
        <v>39700</v>
      </c>
      <c r="Z217" s="2" cm="1">
        <f t="array" ref="Z217">_xlfn.XLOOKUP(Z$1&amp;$R217,$C$3:$C$1662&amp;$D$3:$D$1662,$E$3:$E$1662,0,0,1)</f>
        <v>20700</v>
      </c>
      <c r="AA217" s="2" cm="1">
        <f t="array" ref="AA217">_xlfn.XLOOKUP(AA$1&amp;$R217,$C$3:$C$1662&amp;$D$3:$D$1662,$E$3:$E$1662,0,0,1)</f>
        <v>15400</v>
      </c>
      <c r="AB217" s="2" cm="1">
        <f t="array" ref="AB217">_xlfn.XLOOKUP(AB$1&amp;$R217,$C$3:$C$1662&amp;$D$3:$D$1662,$E$3:$E$1662,0,0,1)</f>
        <v>800</v>
      </c>
      <c r="AC217" s="2" cm="1">
        <f t="array" ref="AC217">_xlfn.XLOOKUP(AC$1&amp;$R217,$C$3:$C$1662&amp;$D$3:$D$1662,$E$3:$E$1662,0,0,1)</f>
        <v>100</v>
      </c>
    </row>
    <row r="218" spans="3:29" x14ac:dyDescent="0.4">
      <c r="C218" t="s">
        <v>804</v>
      </c>
      <c r="D218" t="s">
        <v>419</v>
      </c>
      <c r="E218">
        <v>100</v>
      </c>
      <c r="R218" t="s">
        <v>272</v>
      </c>
      <c r="S218" s="2">
        <f t="shared" si="20"/>
        <v>5104360</v>
      </c>
      <c r="T218" s="2">
        <f t="shared" si="22"/>
        <v>6831000</v>
      </c>
      <c r="U218" s="2">
        <f t="shared" si="22"/>
        <v>8755900</v>
      </c>
      <c r="V218" s="2">
        <f t="shared" si="22"/>
        <v>4086500</v>
      </c>
      <c r="W218" s="2">
        <f t="shared" si="22"/>
        <v>4073300</v>
      </c>
      <c r="X218" s="2">
        <f t="shared" si="22"/>
        <v>1775100</v>
      </c>
      <c r="Y218" s="2" cm="1">
        <f t="array" ref="Y218">_xlfn.XLOOKUP(Y$1&amp;$R218,$C$3:$C$1662&amp;$D$3:$D$1662,$E$3:$E$1662,0,0,1)</f>
        <v>62700</v>
      </c>
      <c r="Z218" s="2" cm="1">
        <f t="array" ref="Z218">_xlfn.XLOOKUP(Z$1&amp;$R218,$C$3:$C$1662&amp;$D$3:$D$1662,$E$3:$E$1662,0,0,1)</f>
        <v>58700</v>
      </c>
      <c r="AA218" s="2" cm="1">
        <f t="array" ref="AA218">_xlfn.XLOOKUP(AA$1&amp;$R218,$C$3:$C$1662&amp;$D$3:$D$1662,$E$3:$E$1662,0,0,1)</f>
        <v>7600</v>
      </c>
      <c r="AB218" s="2" cm="1">
        <f t="array" ref="AB218">_xlfn.XLOOKUP(AB$1&amp;$R218,$C$3:$C$1662&amp;$D$3:$D$1662,$E$3:$E$1662,0,0,1)</f>
        <v>3700</v>
      </c>
      <c r="AC218" s="2" cm="1">
        <f t="array" ref="AC218">_xlfn.XLOOKUP(AC$1&amp;$R218,$C$3:$C$1662&amp;$D$3:$D$1662,$E$3:$E$1662,0,0,1)</f>
        <v>0</v>
      </c>
    </row>
    <row r="219" spans="3:29" x14ac:dyDescent="0.4">
      <c r="C219" t="s">
        <v>804</v>
      </c>
      <c r="D219" t="s">
        <v>420</v>
      </c>
      <c r="E219">
        <v>0</v>
      </c>
      <c r="R219" t="s">
        <v>253</v>
      </c>
      <c r="S219" s="2">
        <f t="shared" si="20"/>
        <v>5120400</v>
      </c>
      <c r="T219" s="2">
        <f t="shared" si="22"/>
        <v>6882100</v>
      </c>
      <c r="U219" s="2">
        <f t="shared" si="22"/>
        <v>8770600</v>
      </c>
      <c r="V219" s="2">
        <f t="shared" si="22"/>
        <v>4098600</v>
      </c>
      <c r="W219" s="2">
        <f t="shared" si="22"/>
        <v>4075100</v>
      </c>
      <c r="X219" s="2">
        <f t="shared" si="22"/>
        <v>1775600</v>
      </c>
      <c r="Y219" s="2" cm="1">
        <f t="array" ref="Y219">_xlfn.XLOOKUP(Y$1&amp;$R219,$C$3:$C$1662&amp;$D$3:$D$1662,$E$3:$E$1662,0,0,1)</f>
        <v>51100</v>
      </c>
      <c r="Z219" s="2" cm="1">
        <f t="array" ref="Z219">_xlfn.XLOOKUP(Z$1&amp;$R219,$C$3:$C$1662&amp;$D$3:$D$1662,$E$3:$E$1662,0,0,1)</f>
        <v>14700</v>
      </c>
      <c r="AA219" s="2" cm="1">
        <f t="array" ref="AA219">_xlfn.XLOOKUP(AA$1&amp;$R219,$C$3:$C$1662&amp;$D$3:$D$1662,$E$3:$E$1662,0,0,1)</f>
        <v>12100</v>
      </c>
      <c r="AB219" s="2" cm="1">
        <f t="array" ref="AB219">_xlfn.XLOOKUP(AB$1&amp;$R219,$C$3:$C$1662&amp;$D$3:$D$1662,$E$3:$E$1662,0,0,1)</f>
        <v>1800</v>
      </c>
      <c r="AC219" s="2" cm="1">
        <f t="array" ref="AC219">_xlfn.XLOOKUP(AC$1&amp;$R219,$C$3:$C$1662&amp;$D$3:$D$1662,$E$3:$E$1662,0,0,1)</f>
        <v>500</v>
      </c>
    </row>
    <row r="220" spans="3:29" x14ac:dyDescent="0.4">
      <c r="C220" t="s">
        <v>804</v>
      </c>
      <c r="D220" t="s">
        <v>421</v>
      </c>
      <c r="E220">
        <v>500</v>
      </c>
      <c r="R220" t="s">
        <v>261</v>
      </c>
      <c r="S220" s="2">
        <f t="shared" si="20"/>
        <v>5131300</v>
      </c>
      <c r="T220" s="2">
        <f t="shared" si="22"/>
        <v>6916800</v>
      </c>
      <c r="U220" s="2">
        <f t="shared" si="22"/>
        <v>8772400</v>
      </c>
      <c r="V220" s="2">
        <f t="shared" si="22"/>
        <v>4114700</v>
      </c>
      <c r="W220" s="2">
        <f t="shared" si="22"/>
        <v>4076700</v>
      </c>
      <c r="X220" s="2">
        <f t="shared" si="22"/>
        <v>1775900</v>
      </c>
      <c r="Y220" s="2" cm="1">
        <f t="array" ref="Y220">_xlfn.XLOOKUP(Y$1&amp;$R220,$C$3:$C$1662&amp;$D$3:$D$1662,$E$3:$E$1662,0,0,1)</f>
        <v>34700</v>
      </c>
      <c r="Z220" s="2" cm="1">
        <f t="array" ref="Z220">_xlfn.XLOOKUP(Z$1&amp;$R220,$C$3:$C$1662&amp;$D$3:$D$1662,$E$3:$E$1662,0,0,1)</f>
        <v>1800</v>
      </c>
      <c r="AA220" s="2" cm="1">
        <f t="array" ref="AA220">_xlfn.XLOOKUP(AA$1&amp;$R220,$C$3:$C$1662&amp;$D$3:$D$1662,$E$3:$E$1662,0,0,1)</f>
        <v>16100</v>
      </c>
      <c r="AB220" s="2" cm="1">
        <f t="array" ref="AB220">_xlfn.XLOOKUP(AB$1&amp;$R220,$C$3:$C$1662&amp;$D$3:$D$1662,$E$3:$E$1662,0,0,1)</f>
        <v>1600</v>
      </c>
      <c r="AC220" s="2" cm="1">
        <f t="array" ref="AC220">_xlfn.XLOOKUP(AC$1&amp;$R220,$C$3:$C$1662&amp;$D$3:$D$1662,$E$3:$E$1662,0,0,1)</f>
        <v>300</v>
      </c>
    </row>
    <row r="221" spans="3:29" x14ac:dyDescent="0.4">
      <c r="C221" t="s">
        <v>804</v>
      </c>
      <c r="D221" t="s">
        <v>422</v>
      </c>
      <c r="E221">
        <v>300</v>
      </c>
      <c r="R221" t="s">
        <v>123</v>
      </c>
      <c r="S221" s="2">
        <f t="shared" si="20"/>
        <v>5153760</v>
      </c>
      <c r="T221" s="2">
        <f t="shared" si="22"/>
        <v>7010800</v>
      </c>
      <c r="U221" s="2">
        <f t="shared" si="22"/>
        <v>8782900</v>
      </c>
      <c r="V221" s="2">
        <f t="shared" si="22"/>
        <v>4122000</v>
      </c>
      <c r="W221" s="2">
        <f t="shared" si="22"/>
        <v>4077100</v>
      </c>
      <c r="X221" s="2">
        <f t="shared" si="22"/>
        <v>1776000</v>
      </c>
      <c r="Y221" s="2" cm="1">
        <f t="array" ref="Y221">_xlfn.XLOOKUP(Y$1&amp;$R221,$C$3:$C$1662&amp;$D$3:$D$1662,$E$3:$E$1662,0,0,1)</f>
        <v>94000</v>
      </c>
      <c r="Z221" s="2" cm="1">
        <f t="array" ref="Z221">_xlfn.XLOOKUP(Z$1&amp;$R221,$C$3:$C$1662&amp;$D$3:$D$1662,$E$3:$E$1662,0,0,1)</f>
        <v>10500</v>
      </c>
      <c r="AA221" s="2" cm="1">
        <f t="array" ref="AA221">_xlfn.XLOOKUP(AA$1&amp;$R221,$C$3:$C$1662&amp;$D$3:$D$1662,$E$3:$E$1662,0,0,1)</f>
        <v>7300</v>
      </c>
      <c r="AB221" s="2" cm="1">
        <f t="array" ref="AB221">_xlfn.XLOOKUP(AB$1&amp;$R221,$C$3:$C$1662&amp;$D$3:$D$1662,$E$3:$E$1662,0,0,1)</f>
        <v>400</v>
      </c>
      <c r="AC221" s="2" cm="1">
        <f t="array" ref="AC221">_xlfn.XLOOKUP(AC$1&amp;$R221,$C$3:$C$1662&amp;$D$3:$D$1662,$E$3:$E$1662,0,0,1)</f>
        <v>100</v>
      </c>
    </row>
    <row r="222" spans="3:29" x14ac:dyDescent="0.4">
      <c r="C222" t="s">
        <v>804</v>
      </c>
      <c r="D222" t="s">
        <v>423</v>
      </c>
      <c r="E222">
        <v>100</v>
      </c>
      <c r="R222" t="s">
        <v>249</v>
      </c>
      <c r="S222" s="2">
        <f t="shared" si="20"/>
        <v>5171220</v>
      </c>
      <c r="T222" s="2">
        <f t="shared" si="22"/>
        <v>7036600</v>
      </c>
      <c r="U222" s="2">
        <f t="shared" si="22"/>
        <v>8819100</v>
      </c>
      <c r="V222" s="2">
        <f t="shared" si="22"/>
        <v>4135900</v>
      </c>
      <c r="W222" s="2">
        <f t="shared" si="22"/>
        <v>4088000</v>
      </c>
      <c r="X222" s="2">
        <f t="shared" si="22"/>
        <v>1776500</v>
      </c>
      <c r="Y222" s="2" cm="1">
        <f t="array" ref="Y222">_xlfn.XLOOKUP(Y$1&amp;$R222,$C$3:$C$1662&amp;$D$3:$D$1662,$E$3:$E$1662,0,0,1)</f>
        <v>25800</v>
      </c>
      <c r="Z222" s="2" cm="1">
        <f t="array" ref="Z222">_xlfn.XLOOKUP(Z$1&amp;$R222,$C$3:$C$1662&amp;$D$3:$D$1662,$E$3:$E$1662,0,0,1)</f>
        <v>36200</v>
      </c>
      <c r="AA222" s="2" cm="1">
        <f t="array" ref="AA222">_xlfn.XLOOKUP(AA$1&amp;$R222,$C$3:$C$1662&amp;$D$3:$D$1662,$E$3:$E$1662,0,0,1)</f>
        <v>13900</v>
      </c>
      <c r="AB222" s="2" cm="1">
        <f t="array" ref="AB222">_xlfn.XLOOKUP(AB$1&amp;$R222,$C$3:$C$1662&amp;$D$3:$D$1662,$E$3:$E$1662,0,0,1)</f>
        <v>10900</v>
      </c>
      <c r="AC222" s="2" cm="1">
        <f t="array" ref="AC222">_xlfn.XLOOKUP(AC$1&amp;$R222,$C$3:$C$1662&amp;$D$3:$D$1662,$E$3:$E$1662,0,0,1)</f>
        <v>500</v>
      </c>
    </row>
    <row r="223" spans="3:29" x14ac:dyDescent="0.4">
      <c r="C223" t="s">
        <v>804</v>
      </c>
      <c r="D223" t="s">
        <v>424</v>
      </c>
      <c r="E223">
        <v>500</v>
      </c>
      <c r="R223" t="s">
        <v>209</v>
      </c>
      <c r="S223" s="2">
        <f t="shared" si="20"/>
        <v>5199880</v>
      </c>
      <c r="T223" s="2">
        <f t="shared" si="22"/>
        <v>7073100</v>
      </c>
      <c r="U223" s="2">
        <f t="shared" si="22"/>
        <v>8859500</v>
      </c>
      <c r="V223" s="2">
        <f t="shared" si="22"/>
        <v>4195600</v>
      </c>
      <c r="W223" s="2">
        <f t="shared" si="22"/>
        <v>4090500</v>
      </c>
      <c r="X223" s="2">
        <f t="shared" si="22"/>
        <v>1780700</v>
      </c>
      <c r="Y223" s="2" cm="1">
        <f t="array" ref="Y223">_xlfn.XLOOKUP(Y$1&amp;$R223,$C$3:$C$1662&amp;$D$3:$D$1662,$E$3:$E$1662,0,0,1)</f>
        <v>36500</v>
      </c>
      <c r="Z223" s="2" cm="1">
        <f t="array" ref="Z223">_xlfn.XLOOKUP(Z$1&amp;$R223,$C$3:$C$1662&amp;$D$3:$D$1662,$E$3:$E$1662,0,0,1)</f>
        <v>40400</v>
      </c>
      <c r="AA223" s="2" cm="1">
        <f t="array" ref="AA223">_xlfn.XLOOKUP(AA$1&amp;$R223,$C$3:$C$1662&amp;$D$3:$D$1662,$E$3:$E$1662,0,0,1)</f>
        <v>59700</v>
      </c>
      <c r="AB223" s="2" cm="1">
        <f t="array" ref="AB223">_xlfn.XLOOKUP(AB$1&amp;$R223,$C$3:$C$1662&amp;$D$3:$D$1662,$E$3:$E$1662,0,0,1)</f>
        <v>2500</v>
      </c>
      <c r="AC223" s="2" cm="1">
        <f t="array" ref="AC223">_xlfn.XLOOKUP(AC$1&amp;$R223,$C$3:$C$1662&amp;$D$3:$D$1662,$E$3:$E$1662,0,0,1)</f>
        <v>4200</v>
      </c>
    </row>
    <row r="224" spans="3:29" x14ac:dyDescent="0.4">
      <c r="C224" t="s">
        <v>804</v>
      </c>
      <c r="D224" t="s">
        <v>425</v>
      </c>
      <c r="E224">
        <v>4200</v>
      </c>
      <c r="R224" t="s">
        <v>239</v>
      </c>
      <c r="S224" s="2">
        <f t="shared" si="20"/>
        <v>5217560</v>
      </c>
      <c r="T224" s="2">
        <f t="shared" si="22"/>
        <v>7106600</v>
      </c>
      <c r="U224" s="2">
        <f t="shared" si="22"/>
        <v>8891900</v>
      </c>
      <c r="V224" s="2">
        <f t="shared" si="22"/>
        <v>4217300</v>
      </c>
      <c r="W224" s="2">
        <f t="shared" si="22"/>
        <v>4091300</v>
      </c>
      <c r="X224" s="2">
        <f t="shared" si="22"/>
        <v>1780700</v>
      </c>
      <c r="Y224" s="2" cm="1">
        <f t="array" ref="Y224">_xlfn.XLOOKUP(Y$1&amp;$R224,$C$3:$C$1662&amp;$D$3:$D$1662,$E$3:$E$1662,0,0,1)</f>
        <v>33500</v>
      </c>
      <c r="Z224" s="2" cm="1">
        <f t="array" ref="Z224">_xlfn.XLOOKUP(Z$1&amp;$R224,$C$3:$C$1662&amp;$D$3:$D$1662,$E$3:$E$1662,0,0,1)</f>
        <v>32400</v>
      </c>
      <c r="AA224" s="2" cm="1">
        <f t="array" ref="AA224">_xlfn.XLOOKUP(AA$1&amp;$R224,$C$3:$C$1662&amp;$D$3:$D$1662,$E$3:$E$1662,0,0,1)</f>
        <v>21700</v>
      </c>
      <c r="AB224" s="2" cm="1">
        <f t="array" ref="AB224">_xlfn.XLOOKUP(AB$1&amp;$R224,$C$3:$C$1662&amp;$D$3:$D$1662,$E$3:$E$1662,0,0,1)</f>
        <v>800</v>
      </c>
      <c r="AC224" s="2" cm="1">
        <f t="array" ref="AC224">_xlfn.XLOOKUP(AC$1&amp;$R224,$C$3:$C$1662&amp;$D$3:$D$1662,$E$3:$E$1662,0,0,1)</f>
        <v>0</v>
      </c>
    </row>
    <row r="225" spans="3:29" x14ac:dyDescent="0.4">
      <c r="C225" t="s">
        <v>804</v>
      </c>
      <c r="D225" t="s">
        <v>426</v>
      </c>
      <c r="E225">
        <v>0</v>
      </c>
      <c r="R225" t="s">
        <v>304</v>
      </c>
      <c r="S225" s="2">
        <f t="shared" si="20"/>
        <v>5235460</v>
      </c>
      <c r="T225" s="2">
        <f t="shared" si="22"/>
        <v>7148100</v>
      </c>
      <c r="U225" s="2">
        <f t="shared" si="22"/>
        <v>8910600</v>
      </c>
      <c r="V225" s="2">
        <f t="shared" si="22"/>
        <v>4244800</v>
      </c>
      <c r="W225" s="2">
        <f t="shared" si="22"/>
        <v>4092200</v>
      </c>
      <c r="X225" s="2">
        <f t="shared" si="22"/>
        <v>1781600</v>
      </c>
      <c r="Y225" s="2" cm="1">
        <f t="array" ref="Y225">_xlfn.XLOOKUP(Y$1&amp;$R225,$C$3:$C$1662&amp;$D$3:$D$1662,$E$3:$E$1662,0,0,1)</f>
        <v>41500</v>
      </c>
      <c r="Z225" s="2" cm="1">
        <f t="array" ref="Z225">_xlfn.XLOOKUP(Z$1&amp;$R225,$C$3:$C$1662&amp;$D$3:$D$1662,$E$3:$E$1662,0,0,1)</f>
        <v>18700</v>
      </c>
      <c r="AA225" s="2" cm="1">
        <f t="array" ref="AA225">_xlfn.XLOOKUP(AA$1&amp;$R225,$C$3:$C$1662&amp;$D$3:$D$1662,$E$3:$E$1662,0,0,1)</f>
        <v>27500</v>
      </c>
      <c r="AB225" s="2" cm="1">
        <f t="array" ref="AB225">_xlfn.XLOOKUP(AB$1&amp;$R225,$C$3:$C$1662&amp;$D$3:$D$1662,$E$3:$E$1662,0,0,1)</f>
        <v>900</v>
      </c>
      <c r="AC225" s="2" cm="1">
        <f t="array" ref="AC225">_xlfn.XLOOKUP(AC$1&amp;$R225,$C$3:$C$1662&amp;$D$3:$D$1662,$E$3:$E$1662,0,0,1)</f>
        <v>900</v>
      </c>
    </row>
    <row r="226" spans="3:29" x14ac:dyDescent="0.4">
      <c r="C226" t="s">
        <v>804</v>
      </c>
      <c r="D226" t="s">
        <v>427</v>
      </c>
      <c r="E226">
        <v>900</v>
      </c>
      <c r="R226" t="s">
        <v>283</v>
      </c>
      <c r="S226" s="2">
        <f t="shared" si="20"/>
        <v>5263320</v>
      </c>
      <c r="T226" s="2">
        <f t="shared" si="22"/>
        <v>7189200</v>
      </c>
      <c r="U226" s="2">
        <f t="shared" si="22"/>
        <v>8915400</v>
      </c>
      <c r="V226" s="2">
        <f t="shared" si="22"/>
        <v>4337100</v>
      </c>
      <c r="W226" s="2">
        <f t="shared" si="22"/>
        <v>4092800</v>
      </c>
      <c r="X226" s="2">
        <f t="shared" si="22"/>
        <v>1782100</v>
      </c>
      <c r="Y226" s="2" cm="1">
        <f t="array" ref="Y226">_xlfn.XLOOKUP(Y$1&amp;$R226,$C$3:$C$1662&amp;$D$3:$D$1662,$E$3:$E$1662,0,0,1)</f>
        <v>41100</v>
      </c>
      <c r="Z226" s="2" cm="1">
        <f t="array" ref="Z226">_xlfn.XLOOKUP(Z$1&amp;$R226,$C$3:$C$1662&amp;$D$3:$D$1662,$E$3:$E$1662,0,0,1)</f>
        <v>4800</v>
      </c>
      <c r="AA226" s="2" cm="1">
        <f t="array" ref="AA226">_xlfn.XLOOKUP(AA$1&amp;$R226,$C$3:$C$1662&amp;$D$3:$D$1662,$E$3:$E$1662,0,0,1)</f>
        <v>92300</v>
      </c>
      <c r="AB226" s="2" cm="1">
        <f t="array" ref="AB226">_xlfn.XLOOKUP(AB$1&amp;$R226,$C$3:$C$1662&amp;$D$3:$D$1662,$E$3:$E$1662,0,0,1)</f>
        <v>600</v>
      </c>
      <c r="AC226" s="2" cm="1">
        <f t="array" ref="AC226">_xlfn.XLOOKUP(AC$1&amp;$R226,$C$3:$C$1662&amp;$D$3:$D$1662,$E$3:$E$1662,0,0,1)</f>
        <v>500</v>
      </c>
    </row>
    <row r="227" spans="3:29" x14ac:dyDescent="0.4">
      <c r="C227" t="s">
        <v>804</v>
      </c>
      <c r="D227" t="s">
        <v>428</v>
      </c>
      <c r="E227">
        <v>500</v>
      </c>
      <c r="R227" t="s">
        <v>176</v>
      </c>
      <c r="S227" s="2">
        <f t="shared" si="20"/>
        <v>5287460</v>
      </c>
      <c r="T227" s="2">
        <f t="shared" si="22"/>
        <v>7291100</v>
      </c>
      <c r="U227" s="2">
        <f t="shared" si="22"/>
        <v>8919800</v>
      </c>
      <c r="V227" s="2">
        <f t="shared" si="22"/>
        <v>4350200</v>
      </c>
      <c r="W227" s="2">
        <f t="shared" si="22"/>
        <v>4093800</v>
      </c>
      <c r="X227" s="2">
        <f t="shared" si="22"/>
        <v>1782400</v>
      </c>
      <c r="Y227" s="2" cm="1">
        <f t="array" ref="Y227">_xlfn.XLOOKUP(Y$1&amp;$R227,$C$3:$C$1662&amp;$D$3:$D$1662,$E$3:$E$1662,0,0,1)</f>
        <v>101900</v>
      </c>
      <c r="Z227" s="2" cm="1">
        <f t="array" ref="Z227">_xlfn.XLOOKUP(Z$1&amp;$R227,$C$3:$C$1662&amp;$D$3:$D$1662,$E$3:$E$1662,0,0,1)</f>
        <v>4400</v>
      </c>
      <c r="AA227" s="2" cm="1">
        <f t="array" ref="AA227">_xlfn.XLOOKUP(AA$1&amp;$R227,$C$3:$C$1662&amp;$D$3:$D$1662,$E$3:$E$1662,0,0,1)</f>
        <v>13100</v>
      </c>
      <c r="AB227" s="2" cm="1">
        <f t="array" ref="AB227">_xlfn.XLOOKUP(AB$1&amp;$R227,$C$3:$C$1662&amp;$D$3:$D$1662,$E$3:$E$1662,0,0,1)</f>
        <v>1000</v>
      </c>
      <c r="AC227" s="2" cm="1">
        <f t="array" ref="AC227">_xlfn.XLOOKUP(AC$1&amp;$R227,$C$3:$C$1662&amp;$D$3:$D$1662,$E$3:$E$1662,0,0,1)</f>
        <v>300</v>
      </c>
    </row>
    <row r="228" spans="3:29" x14ac:dyDescent="0.4">
      <c r="C228" t="s">
        <v>804</v>
      </c>
      <c r="D228" t="s">
        <v>429</v>
      </c>
      <c r="E228">
        <v>300</v>
      </c>
      <c r="R228" t="s">
        <v>117</v>
      </c>
      <c r="S228" s="2">
        <f t="shared" si="20"/>
        <v>5298920</v>
      </c>
      <c r="T228" s="2">
        <f t="shared" ref="T228:X243" si="23">T227+Y228</f>
        <v>7323000</v>
      </c>
      <c r="U228" s="2">
        <f t="shared" si="23"/>
        <v>8925900</v>
      </c>
      <c r="V228" s="2">
        <f t="shared" si="23"/>
        <v>4368000</v>
      </c>
      <c r="W228" s="2">
        <f t="shared" si="23"/>
        <v>4094200</v>
      </c>
      <c r="X228" s="2">
        <f t="shared" si="23"/>
        <v>1783500</v>
      </c>
      <c r="Y228" s="2" cm="1">
        <f t="array" ref="Y228">_xlfn.XLOOKUP(Y$1&amp;$R228,$C$3:$C$1662&amp;$D$3:$D$1662,$E$3:$E$1662,0,0,1)</f>
        <v>31900</v>
      </c>
      <c r="Z228" s="2" cm="1">
        <f t="array" ref="Z228">_xlfn.XLOOKUP(Z$1&amp;$R228,$C$3:$C$1662&amp;$D$3:$D$1662,$E$3:$E$1662,0,0,1)</f>
        <v>6100</v>
      </c>
      <c r="AA228" s="2" cm="1">
        <f t="array" ref="AA228">_xlfn.XLOOKUP(AA$1&amp;$R228,$C$3:$C$1662&amp;$D$3:$D$1662,$E$3:$E$1662,0,0,1)</f>
        <v>17800</v>
      </c>
      <c r="AB228" s="2" cm="1">
        <f t="array" ref="AB228">_xlfn.XLOOKUP(AB$1&amp;$R228,$C$3:$C$1662&amp;$D$3:$D$1662,$E$3:$E$1662,0,0,1)</f>
        <v>400</v>
      </c>
      <c r="AC228" s="2" cm="1">
        <f t="array" ref="AC228">_xlfn.XLOOKUP(AC$1&amp;$R228,$C$3:$C$1662&amp;$D$3:$D$1662,$E$3:$E$1662,0,0,1)</f>
        <v>1100</v>
      </c>
    </row>
    <row r="229" spans="3:29" x14ac:dyDescent="0.4">
      <c r="C229" t="s">
        <v>804</v>
      </c>
      <c r="D229" t="s">
        <v>430</v>
      </c>
      <c r="E229">
        <v>1100</v>
      </c>
      <c r="R229" t="s">
        <v>54</v>
      </c>
      <c r="S229" s="2">
        <f t="shared" si="20"/>
        <v>5323280</v>
      </c>
      <c r="T229" s="2">
        <f t="shared" si="23"/>
        <v>7337400</v>
      </c>
      <c r="U229" s="2">
        <f t="shared" si="23"/>
        <v>8930700</v>
      </c>
      <c r="V229" s="2">
        <f t="shared" si="23"/>
        <v>4470300</v>
      </c>
      <c r="W229" s="2">
        <f t="shared" si="23"/>
        <v>4094400</v>
      </c>
      <c r="X229" s="2">
        <f t="shared" si="23"/>
        <v>1783600</v>
      </c>
      <c r="Y229" s="2" cm="1">
        <f t="array" ref="Y229">_xlfn.XLOOKUP(Y$1&amp;$R229,$C$3:$C$1662&amp;$D$3:$D$1662,$E$3:$E$1662,0,0,1)</f>
        <v>14400</v>
      </c>
      <c r="Z229" s="2" cm="1">
        <f t="array" ref="Z229">_xlfn.XLOOKUP(Z$1&amp;$R229,$C$3:$C$1662&amp;$D$3:$D$1662,$E$3:$E$1662,0,0,1)</f>
        <v>4800</v>
      </c>
      <c r="AA229" s="2" cm="1">
        <f t="array" ref="AA229">_xlfn.XLOOKUP(AA$1&amp;$R229,$C$3:$C$1662&amp;$D$3:$D$1662,$E$3:$E$1662,0,0,1)</f>
        <v>102300</v>
      </c>
      <c r="AB229" s="2" cm="1">
        <f t="array" ref="AB229">_xlfn.XLOOKUP(AB$1&amp;$R229,$C$3:$C$1662&amp;$D$3:$D$1662,$E$3:$E$1662,0,0,1)</f>
        <v>200</v>
      </c>
      <c r="AC229" s="2" cm="1">
        <f t="array" ref="AC229">_xlfn.XLOOKUP(AC$1&amp;$R229,$C$3:$C$1662&amp;$D$3:$D$1662,$E$3:$E$1662,0,0,1)</f>
        <v>100</v>
      </c>
    </row>
    <row r="230" spans="3:29" x14ac:dyDescent="0.4">
      <c r="C230" t="s">
        <v>804</v>
      </c>
      <c r="D230" t="s">
        <v>431</v>
      </c>
      <c r="E230">
        <v>100</v>
      </c>
      <c r="R230" t="s">
        <v>161</v>
      </c>
      <c r="S230" s="2">
        <f t="shared" si="20"/>
        <v>5363720</v>
      </c>
      <c r="T230" s="2">
        <f t="shared" si="23"/>
        <v>7368500</v>
      </c>
      <c r="U230" s="2">
        <f t="shared" si="23"/>
        <v>8955700</v>
      </c>
      <c r="V230" s="2">
        <f t="shared" si="23"/>
        <v>4608200</v>
      </c>
      <c r="W230" s="2">
        <f t="shared" si="23"/>
        <v>4095100</v>
      </c>
      <c r="X230" s="2">
        <f t="shared" si="23"/>
        <v>1791100</v>
      </c>
      <c r="Y230" s="2" cm="1">
        <f t="array" ref="Y230">_xlfn.XLOOKUP(Y$1&amp;$R230,$C$3:$C$1662&amp;$D$3:$D$1662,$E$3:$E$1662,0,0,1)</f>
        <v>31100</v>
      </c>
      <c r="Z230" s="2" cm="1">
        <f t="array" ref="Z230">_xlfn.XLOOKUP(Z$1&amp;$R230,$C$3:$C$1662&amp;$D$3:$D$1662,$E$3:$E$1662,0,0,1)</f>
        <v>25000</v>
      </c>
      <c r="AA230" s="2" cm="1">
        <f t="array" ref="AA230">_xlfn.XLOOKUP(AA$1&amp;$R230,$C$3:$C$1662&amp;$D$3:$D$1662,$E$3:$E$1662,0,0,1)</f>
        <v>137900</v>
      </c>
      <c r="AB230" s="2" cm="1">
        <f t="array" ref="AB230">_xlfn.XLOOKUP(AB$1&amp;$R230,$C$3:$C$1662&amp;$D$3:$D$1662,$E$3:$E$1662,0,0,1)</f>
        <v>700</v>
      </c>
      <c r="AC230" s="2" cm="1">
        <f t="array" ref="AC230">_xlfn.XLOOKUP(AC$1&amp;$R230,$C$3:$C$1662&amp;$D$3:$D$1662,$E$3:$E$1662,0,0,1)</f>
        <v>7500</v>
      </c>
    </row>
    <row r="231" spans="3:29" x14ac:dyDescent="0.4">
      <c r="C231" t="s">
        <v>804</v>
      </c>
      <c r="D231" t="s">
        <v>432</v>
      </c>
      <c r="E231">
        <v>7500</v>
      </c>
      <c r="R231" t="s">
        <v>185</v>
      </c>
      <c r="S231" s="2">
        <f t="shared" si="20"/>
        <v>5385060</v>
      </c>
      <c r="T231" s="2">
        <f t="shared" si="23"/>
        <v>7409200</v>
      </c>
      <c r="U231" s="2">
        <f t="shared" si="23"/>
        <v>8985400</v>
      </c>
      <c r="V231" s="2">
        <f t="shared" si="23"/>
        <v>4634000</v>
      </c>
      <c r="W231" s="2">
        <f t="shared" si="23"/>
        <v>4098900</v>
      </c>
      <c r="X231" s="2">
        <f t="shared" si="23"/>
        <v>1797800</v>
      </c>
      <c r="Y231" s="2" cm="1">
        <f t="array" ref="Y231">_xlfn.XLOOKUP(Y$1&amp;$R231,$C$3:$C$1662&amp;$D$3:$D$1662,$E$3:$E$1662,0,0,1)</f>
        <v>40700</v>
      </c>
      <c r="Z231" s="2" cm="1">
        <f t="array" ref="Z231">_xlfn.XLOOKUP(Z$1&amp;$R231,$C$3:$C$1662&amp;$D$3:$D$1662,$E$3:$E$1662,0,0,1)</f>
        <v>29700</v>
      </c>
      <c r="AA231" s="2" cm="1">
        <f t="array" ref="AA231">_xlfn.XLOOKUP(AA$1&amp;$R231,$C$3:$C$1662&amp;$D$3:$D$1662,$E$3:$E$1662,0,0,1)</f>
        <v>25800</v>
      </c>
      <c r="AB231" s="2" cm="1">
        <f t="array" ref="AB231">_xlfn.XLOOKUP(AB$1&amp;$R231,$C$3:$C$1662&amp;$D$3:$D$1662,$E$3:$E$1662,0,0,1)</f>
        <v>3800</v>
      </c>
      <c r="AC231" s="2" cm="1">
        <f t="array" ref="AC231">_xlfn.XLOOKUP(AC$1&amp;$R231,$C$3:$C$1662&amp;$D$3:$D$1662,$E$3:$E$1662,0,0,1)</f>
        <v>6700</v>
      </c>
    </row>
    <row r="232" spans="3:29" x14ac:dyDescent="0.4">
      <c r="C232" t="s">
        <v>804</v>
      </c>
      <c r="D232" t="s">
        <v>433</v>
      </c>
      <c r="E232">
        <v>6700</v>
      </c>
      <c r="R232" t="s">
        <v>207</v>
      </c>
      <c r="S232" s="2">
        <f t="shared" si="20"/>
        <v>5403520</v>
      </c>
      <c r="T232" s="2">
        <f t="shared" si="23"/>
        <v>7441700</v>
      </c>
      <c r="U232" s="2">
        <f t="shared" si="23"/>
        <v>9015200</v>
      </c>
      <c r="V232" s="2">
        <f t="shared" si="23"/>
        <v>4660100</v>
      </c>
      <c r="W232" s="2">
        <f t="shared" si="23"/>
        <v>4102800</v>
      </c>
      <c r="X232" s="2">
        <f t="shared" si="23"/>
        <v>1797800</v>
      </c>
      <c r="Y232" s="2" cm="1">
        <f t="array" ref="Y232">_xlfn.XLOOKUP(Y$1&amp;$R232,$C$3:$C$1662&amp;$D$3:$D$1662,$E$3:$E$1662,0,0,1)</f>
        <v>32500</v>
      </c>
      <c r="Z232" s="2" cm="1">
        <f t="array" ref="Z232">_xlfn.XLOOKUP(Z$1&amp;$R232,$C$3:$C$1662&amp;$D$3:$D$1662,$E$3:$E$1662,0,0,1)</f>
        <v>29800</v>
      </c>
      <c r="AA232" s="2" cm="1">
        <f t="array" ref="AA232">_xlfn.XLOOKUP(AA$1&amp;$R232,$C$3:$C$1662&amp;$D$3:$D$1662,$E$3:$E$1662,0,0,1)</f>
        <v>26100</v>
      </c>
      <c r="AB232" s="2" cm="1">
        <f t="array" ref="AB232">_xlfn.XLOOKUP(AB$1&amp;$R232,$C$3:$C$1662&amp;$D$3:$D$1662,$E$3:$E$1662,0,0,1)</f>
        <v>3900</v>
      </c>
      <c r="AC232" s="2" cm="1">
        <f t="array" ref="AC232">_xlfn.XLOOKUP(AC$1&amp;$R232,$C$3:$C$1662&amp;$D$3:$D$1662,$E$3:$E$1662,0,0,1)</f>
        <v>0</v>
      </c>
    </row>
    <row r="233" spans="3:29" x14ac:dyDescent="0.4">
      <c r="C233" t="s">
        <v>804</v>
      </c>
      <c r="D233" t="s">
        <v>434</v>
      </c>
      <c r="E233">
        <v>0</v>
      </c>
      <c r="R233" t="s">
        <v>216</v>
      </c>
      <c r="S233" s="2">
        <f t="shared" si="20"/>
        <v>5424140</v>
      </c>
      <c r="T233" s="2">
        <f t="shared" si="23"/>
        <v>7470700</v>
      </c>
      <c r="U233" s="2">
        <f t="shared" si="23"/>
        <v>9052400</v>
      </c>
      <c r="V233" s="2">
        <f t="shared" si="23"/>
        <v>4680100</v>
      </c>
      <c r="W233" s="2">
        <f t="shared" si="23"/>
        <v>4119200</v>
      </c>
      <c r="X233" s="2">
        <f t="shared" si="23"/>
        <v>1798300</v>
      </c>
      <c r="Y233" s="2" cm="1">
        <f t="array" ref="Y233">_xlfn.XLOOKUP(Y$1&amp;$R233,$C$3:$C$1662&amp;$D$3:$D$1662,$E$3:$E$1662,0,0,1)</f>
        <v>29000</v>
      </c>
      <c r="Z233" s="2" cm="1">
        <f t="array" ref="Z233">_xlfn.XLOOKUP(Z$1&amp;$R233,$C$3:$C$1662&amp;$D$3:$D$1662,$E$3:$E$1662,0,0,1)</f>
        <v>37200</v>
      </c>
      <c r="AA233" s="2" cm="1">
        <f t="array" ref="AA233">_xlfn.XLOOKUP(AA$1&amp;$R233,$C$3:$C$1662&amp;$D$3:$D$1662,$E$3:$E$1662,0,0,1)</f>
        <v>20000</v>
      </c>
      <c r="AB233" s="2" cm="1">
        <f t="array" ref="AB233">_xlfn.XLOOKUP(AB$1&amp;$R233,$C$3:$C$1662&amp;$D$3:$D$1662,$E$3:$E$1662,0,0,1)</f>
        <v>16400</v>
      </c>
      <c r="AC233" s="2" cm="1">
        <f t="array" ref="AC233">_xlfn.XLOOKUP(AC$1&amp;$R233,$C$3:$C$1662&amp;$D$3:$D$1662,$E$3:$E$1662,0,0,1)</f>
        <v>500</v>
      </c>
    </row>
    <row r="234" spans="3:29" x14ac:dyDescent="0.4">
      <c r="C234" t="s">
        <v>804</v>
      </c>
      <c r="D234" t="s">
        <v>435</v>
      </c>
      <c r="E234">
        <v>500</v>
      </c>
      <c r="R234" t="s">
        <v>212</v>
      </c>
      <c r="S234" s="2">
        <f t="shared" si="20"/>
        <v>5449980</v>
      </c>
      <c r="T234" s="2">
        <f t="shared" si="23"/>
        <v>7488800</v>
      </c>
      <c r="U234" s="2">
        <f t="shared" si="23"/>
        <v>9060900</v>
      </c>
      <c r="V234" s="2">
        <f t="shared" si="23"/>
        <v>4778100</v>
      </c>
      <c r="W234" s="2">
        <f t="shared" si="23"/>
        <v>4123700</v>
      </c>
      <c r="X234" s="2">
        <f t="shared" si="23"/>
        <v>1798400</v>
      </c>
      <c r="Y234" s="2" cm="1">
        <f t="array" ref="Y234">_xlfn.XLOOKUP(Y$1&amp;$R234,$C$3:$C$1662&amp;$D$3:$D$1662,$E$3:$E$1662,0,0,1)</f>
        <v>18100</v>
      </c>
      <c r="Z234" s="2" cm="1">
        <f t="array" ref="Z234">_xlfn.XLOOKUP(Z$1&amp;$R234,$C$3:$C$1662&amp;$D$3:$D$1662,$E$3:$E$1662,0,0,1)</f>
        <v>8500</v>
      </c>
      <c r="AA234" s="2" cm="1">
        <f t="array" ref="AA234">_xlfn.XLOOKUP(AA$1&amp;$R234,$C$3:$C$1662&amp;$D$3:$D$1662,$E$3:$E$1662,0,0,1)</f>
        <v>98000</v>
      </c>
      <c r="AB234" s="2" cm="1">
        <f t="array" ref="AB234">_xlfn.XLOOKUP(AB$1&amp;$R234,$C$3:$C$1662&amp;$D$3:$D$1662,$E$3:$E$1662,0,0,1)</f>
        <v>4500</v>
      </c>
      <c r="AC234" s="2" cm="1">
        <f t="array" ref="AC234">_xlfn.XLOOKUP(AC$1&amp;$R234,$C$3:$C$1662&amp;$D$3:$D$1662,$E$3:$E$1662,0,0,1)</f>
        <v>100</v>
      </c>
    </row>
    <row r="235" spans="3:29" x14ac:dyDescent="0.4">
      <c r="C235" t="s">
        <v>804</v>
      </c>
      <c r="D235" t="s">
        <v>436</v>
      </c>
      <c r="E235">
        <v>100</v>
      </c>
      <c r="R235" t="s">
        <v>146</v>
      </c>
      <c r="S235" s="2">
        <f t="shared" si="20"/>
        <v>5462660</v>
      </c>
      <c r="T235" s="2">
        <f t="shared" si="23"/>
        <v>7497500</v>
      </c>
      <c r="U235" s="2">
        <f t="shared" si="23"/>
        <v>9074300</v>
      </c>
      <c r="V235" s="2">
        <f t="shared" si="23"/>
        <v>4814700</v>
      </c>
      <c r="W235" s="2">
        <f t="shared" si="23"/>
        <v>4128300</v>
      </c>
      <c r="X235" s="2">
        <f t="shared" si="23"/>
        <v>1798500</v>
      </c>
      <c r="Y235" s="2" cm="1">
        <f t="array" ref="Y235">_xlfn.XLOOKUP(Y$1&amp;$R235,$C$3:$C$1662&amp;$D$3:$D$1662,$E$3:$E$1662,0,0,1)</f>
        <v>8700</v>
      </c>
      <c r="Z235" s="2" cm="1">
        <f t="array" ref="Z235">_xlfn.XLOOKUP(Z$1&amp;$R235,$C$3:$C$1662&amp;$D$3:$D$1662,$E$3:$E$1662,0,0,1)</f>
        <v>13400</v>
      </c>
      <c r="AA235" s="2" cm="1">
        <f t="array" ref="AA235">_xlfn.XLOOKUP(AA$1&amp;$R235,$C$3:$C$1662&amp;$D$3:$D$1662,$E$3:$E$1662,0,0,1)</f>
        <v>36600</v>
      </c>
      <c r="AB235" s="2" cm="1">
        <f t="array" ref="AB235">_xlfn.XLOOKUP(AB$1&amp;$R235,$C$3:$C$1662&amp;$D$3:$D$1662,$E$3:$E$1662,0,0,1)</f>
        <v>4600</v>
      </c>
      <c r="AC235" s="2" cm="1">
        <f t="array" ref="AC235">_xlfn.XLOOKUP(AC$1&amp;$R235,$C$3:$C$1662&amp;$D$3:$D$1662,$E$3:$E$1662,0,0,1)</f>
        <v>100</v>
      </c>
    </row>
    <row r="236" spans="3:29" x14ac:dyDescent="0.4">
      <c r="C236" t="s">
        <v>804</v>
      </c>
      <c r="D236" t="s">
        <v>437</v>
      </c>
      <c r="E236">
        <v>100</v>
      </c>
      <c r="R236" t="s">
        <v>195</v>
      </c>
      <c r="S236" s="2">
        <f t="shared" si="20"/>
        <v>5471600</v>
      </c>
      <c r="T236" s="2">
        <f t="shared" si="23"/>
        <v>7505100</v>
      </c>
      <c r="U236" s="2">
        <f t="shared" si="23"/>
        <v>9084700</v>
      </c>
      <c r="V236" s="2">
        <f t="shared" si="23"/>
        <v>4838800</v>
      </c>
      <c r="W236" s="2">
        <f t="shared" si="23"/>
        <v>4130700</v>
      </c>
      <c r="X236" s="2">
        <f t="shared" si="23"/>
        <v>1798700</v>
      </c>
      <c r="Y236" s="2" cm="1">
        <f t="array" ref="Y236">_xlfn.XLOOKUP(Y$1&amp;$R236,$C$3:$C$1662&amp;$D$3:$D$1662,$E$3:$E$1662,0,0,1)</f>
        <v>7600</v>
      </c>
      <c r="Z236" s="2" cm="1">
        <f t="array" ref="Z236">_xlfn.XLOOKUP(Z$1&amp;$R236,$C$3:$C$1662&amp;$D$3:$D$1662,$E$3:$E$1662,0,0,1)</f>
        <v>10400</v>
      </c>
      <c r="AA236" s="2" cm="1">
        <f t="array" ref="AA236">_xlfn.XLOOKUP(AA$1&amp;$R236,$C$3:$C$1662&amp;$D$3:$D$1662,$E$3:$E$1662,0,0,1)</f>
        <v>24100</v>
      </c>
      <c r="AB236" s="2" cm="1">
        <f t="array" ref="AB236">_xlfn.XLOOKUP(AB$1&amp;$R236,$C$3:$C$1662&amp;$D$3:$D$1662,$E$3:$E$1662,0,0,1)</f>
        <v>2400</v>
      </c>
      <c r="AC236" s="2" cm="1">
        <f t="array" ref="AC236">_xlfn.XLOOKUP(AC$1&amp;$R236,$C$3:$C$1662&amp;$D$3:$D$1662,$E$3:$E$1662,0,0,1)</f>
        <v>200</v>
      </c>
    </row>
    <row r="237" spans="3:29" x14ac:dyDescent="0.4">
      <c r="C237" t="s">
        <v>804</v>
      </c>
      <c r="D237" t="s">
        <v>438</v>
      </c>
      <c r="E237">
        <v>200</v>
      </c>
      <c r="R237" t="s">
        <v>243</v>
      </c>
      <c r="S237" s="2">
        <f t="shared" si="20"/>
        <v>5482040</v>
      </c>
      <c r="T237" s="2">
        <f t="shared" si="23"/>
        <v>7523200</v>
      </c>
      <c r="U237" s="2">
        <f t="shared" si="23"/>
        <v>9100600</v>
      </c>
      <c r="V237" s="2">
        <f t="shared" si="23"/>
        <v>4849100</v>
      </c>
      <c r="W237" s="2">
        <f t="shared" si="23"/>
        <v>4131300</v>
      </c>
      <c r="X237" s="2">
        <f t="shared" si="23"/>
        <v>1806000</v>
      </c>
      <c r="Y237" s="2" cm="1">
        <f t="array" ref="Y237">_xlfn.XLOOKUP(Y$1&amp;$R237,$C$3:$C$1662&amp;$D$3:$D$1662,$E$3:$E$1662,0,0,1)</f>
        <v>18100</v>
      </c>
      <c r="Z237" s="2" cm="1">
        <f t="array" ref="Z237">_xlfn.XLOOKUP(Z$1&amp;$R237,$C$3:$C$1662&amp;$D$3:$D$1662,$E$3:$E$1662,0,0,1)</f>
        <v>15900</v>
      </c>
      <c r="AA237" s="2" cm="1">
        <f t="array" ref="AA237">_xlfn.XLOOKUP(AA$1&amp;$R237,$C$3:$C$1662&amp;$D$3:$D$1662,$E$3:$E$1662,0,0,1)</f>
        <v>10300</v>
      </c>
      <c r="AB237" s="2" cm="1">
        <f t="array" ref="AB237">_xlfn.XLOOKUP(AB$1&amp;$R237,$C$3:$C$1662&amp;$D$3:$D$1662,$E$3:$E$1662,0,0,1)</f>
        <v>600</v>
      </c>
      <c r="AC237" s="2" cm="1">
        <f t="array" ref="AC237">_xlfn.XLOOKUP(AC$1&amp;$R237,$C$3:$C$1662&amp;$D$3:$D$1662,$E$3:$E$1662,0,0,1)</f>
        <v>7300</v>
      </c>
    </row>
    <row r="238" spans="3:29" x14ac:dyDescent="0.4">
      <c r="C238" t="s">
        <v>804</v>
      </c>
      <c r="D238" t="s">
        <v>439</v>
      </c>
      <c r="E238">
        <v>7300</v>
      </c>
      <c r="R238" t="s">
        <v>305</v>
      </c>
      <c r="S238" s="2">
        <f t="shared" si="20"/>
        <v>5490080</v>
      </c>
      <c r="T238" s="2">
        <f t="shared" si="23"/>
        <v>7537000</v>
      </c>
      <c r="U238" s="2">
        <f t="shared" si="23"/>
        <v>9108500</v>
      </c>
      <c r="V238" s="2">
        <f t="shared" si="23"/>
        <v>4859800</v>
      </c>
      <c r="W238" s="2">
        <f t="shared" si="23"/>
        <v>4132000</v>
      </c>
      <c r="X238" s="2">
        <f t="shared" si="23"/>
        <v>1813100</v>
      </c>
      <c r="Y238" s="2" cm="1">
        <f t="array" ref="Y238">_xlfn.XLOOKUP(Y$1&amp;$R238,$C$3:$C$1662&amp;$D$3:$D$1662,$E$3:$E$1662,0,0,1)</f>
        <v>13800</v>
      </c>
      <c r="Z238" s="2" cm="1">
        <f t="array" ref="Z238">_xlfn.XLOOKUP(Z$1&amp;$R238,$C$3:$C$1662&amp;$D$3:$D$1662,$E$3:$E$1662,0,0,1)</f>
        <v>7900</v>
      </c>
      <c r="AA238" s="2" cm="1">
        <f t="array" ref="AA238">_xlfn.XLOOKUP(AA$1&amp;$R238,$C$3:$C$1662&amp;$D$3:$D$1662,$E$3:$E$1662,0,0,1)</f>
        <v>10700</v>
      </c>
      <c r="AB238" s="2" cm="1">
        <f t="array" ref="AB238">_xlfn.XLOOKUP(AB$1&amp;$R238,$C$3:$C$1662&amp;$D$3:$D$1662,$E$3:$E$1662,0,0,1)</f>
        <v>700</v>
      </c>
      <c r="AC238" s="2" cm="1">
        <f t="array" ref="AC238">_xlfn.XLOOKUP(AC$1&amp;$R238,$C$3:$C$1662&amp;$D$3:$D$1662,$E$3:$E$1662,0,0,1)</f>
        <v>7100</v>
      </c>
    </row>
    <row r="239" spans="3:29" x14ac:dyDescent="0.4">
      <c r="C239" t="s">
        <v>804</v>
      </c>
      <c r="D239" t="s">
        <v>440</v>
      </c>
      <c r="E239">
        <v>7100</v>
      </c>
      <c r="R239" t="s">
        <v>281</v>
      </c>
      <c r="S239" s="2">
        <f t="shared" si="20"/>
        <v>5505280</v>
      </c>
      <c r="T239" s="2">
        <f t="shared" si="23"/>
        <v>7561300</v>
      </c>
      <c r="U239" s="2">
        <f t="shared" si="23"/>
        <v>9122700</v>
      </c>
      <c r="V239" s="2">
        <f t="shared" si="23"/>
        <v>4874600</v>
      </c>
      <c r="W239" s="2">
        <f t="shared" si="23"/>
        <v>4154600</v>
      </c>
      <c r="X239" s="2">
        <f t="shared" si="23"/>
        <v>1813200</v>
      </c>
      <c r="Y239" s="2" cm="1">
        <f t="array" ref="Y239">_xlfn.XLOOKUP(Y$1&amp;$R239,$C$3:$C$1662&amp;$D$3:$D$1662,$E$3:$E$1662,0,0,1)</f>
        <v>24300</v>
      </c>
      <c r="Z239" s="2" cm="1">
        <f t="array" ref="Z239">_xlfn.XLOOKUP(Z$1&amp;$R239,$C$3:$C$1662&amp;$D$3:$D$1662,$E$3:$E$1662,0,0,1)</f>
        <v>14200</v>
      </c>
      <c r="AA239" s="2" cm="1">
        <f t="array" ref="AA239">_xlfn.XLOOKUP(AA$1&amp;$R239,$C$3:$C$1662&amp;$D$3:$D$1662,$E$3:$E$1662,0,0,1)</f>
        <v>14800</v>
      </c>
      <c r="AB239" s="2" cm="1">
        <f t="array" ref="AB239">_xlfn.XLOOKUP(AB$1&amp;$R239,$C$3:$C$1662&amp;$D$3:$D$1662,$E$3:$E$1662,0,0,1)</f>
        <v>22600</v>
      </c>
      <c r="AC239" s="2" cm="1">
        <f t="array" ref="AC239">_xlfn.XLOOKUP(AC$1&amp;$R239,$C$3:$C$1662&amp;$D$3:$D$1662,$E$3:$E$1662,0,0,1)</f>
        <v>100</v>
      </c>
    </row>
    <row r="240" spans="3:29" x14ac:dyDescent="0.4">
      <c r="C240" t="s">
        <v>804</v>
      </c>
      <c r="D240" t="s">
        <v>441</v>
      </c>
      <c r="E240">
        <v>100</v>
      </c>
      <c r="R240" t="s">
        <v>135</v>
      </c>
      <c r="S240" s="2">
        <f t="shared" si="20"/>
        <v>5517340</v>
      </c>
      <c r="T240" s="2">
        <f t="shared" si="23"/>
        <v>7566600</v>
      </c>
      <c r="U240" s="2">
        <f t="shared" si="23"/>
        <v>9156700</v>
      </c>
      <c r="V240" s="2">
        <f t="shared" si="23"/>
        <v>4893500</v>
      </c>
      <c r="W240" s="2">
        <f t="shared" si="23"/>
        <v>4155300</v>
      </c>
      <c r="X240" s="2">
        <f t="shared" si="23"/>
        <v>1814600</v>
      </c>
      <c r="Y240" s="2" cm="1">
        <f t="array" ref="Y240">_xlfn.XLOOKUP(Y$1&amp;$R240,$C$3:$C$1662&amp;$D$3:$D$1662,$E$3:$E$1662,0,0,1)</f>
        <v>5300</v>
      </c>
      <c r="Z240" s="2" cm="1">
        <f t="array" ref="Z240">_xlfn.XLOOKUP(Z$1&amp;$R240,$C$3:$C$1662&amp;$D$3:$D$1662,$E$3:$E$1662,0,0,1)</f>
        <v>34000</v>
      </c>
      <c r="AA240" s="2" cm="1">
        <f t="array" ref="AA240">_xlfn.XLOOKUP(AA$1&amp;$R240,$C$3:$C$1662&amp;$D$3:$D$1662,$E$3:$E$1662,0,0,1)</f>
        <v>18900</v>
      </c>
      <c r="AB240" s="2" cm="1">
        <f t="array" ref="AB240">_xlfn.XLOOKUP(AB$1&amp;$R240,$C$3:$C$1662&amp;$D$3:$D$1662,$E$3:$E$1662,0,0,1)</f>
        <v>700</v>
      </c>
      <c r="AC240" s="2" cm="1">
        <f t="array" ref="AC240">_xlfn.XLOOKUP(AC$1&amp;$R240,$C$3:$C$1662&amp;$D$3:$D$1662,$E$3:$E$1662,0,0,1)</f>
        <v>1400</v>
      </c>
    </row>
    <row r="241" spans="3:29" x14ac:dyDescent="0.4">
      <c r="C241" t="s">
        <v>804</v>
      </c>
      <c r="D241" t="s">
        <v>442</v>
      </c>
      <c r="E241">
        <v>1400</v>
      </c>
      <c r="R241" t="s">
        <v>306</v>
      </c>
      <c r="S241" s="2">
        <f t="shared" si="20"/>
        <v>5525700</v>
      </c>
      <c r="T241" s="2">
        <f t="shared" si="23"/>
        <v>7586300</v>
      </c>
      <c r="U241" s="2">
        <f t="shared" si="23"/>
        <v>9171900</v>
      </c>
      <c r="V241" s="2">
        <f t="shared" si="23"/>
        <v>4897500</v>
      </c>
      <c r="W241" s="2">
        <f t="shared" si="23"/>
        <v>4158100</v>
      </c>
      <c r="X241" s="2">
        <f t="shared" si="23"/>
        <v>1814700</v>
      </c>
      <c r="Y241" s="2" cm="1">
        <f t="array" ref="Y241">_xlfn.XLOOKUP(Y$1&amp;$R241,$C$3:$C$1662&amp;$D$3:$D$1662,$E$3:$E$1662,0,0,1)</f>
        <v>19700</v>
      </c>
      <c r="Z241" s="2" cm="1">
        <f t="array" ref="Z241">_xlfn.XLOOKUP(Z$1&amp;$R241,$C$3:$C$1662&amp;$D$3:$D$1662,$E$3:$E$1662,0,0,1)</f>
        <v>15200</v>
      </c>
      <c r="AA241" s="2" cm="1">
        <f t="array" ref="AA241">_xlfn.XLOOKUP(AA$1&amp;$R241,$C$3:$C$1662&amp;$D$3:$D$1662,$E$3:$E$1662,0,0,1)</f>
        <v>4000</v>
      </c>
      <c r="AB241" s="2" cm="1">
        <f t="array" ref="AB241">_xlfn.XLOOKUP(AB$1&amp;$R241,$C$3:$C$1662&amp;$D$3:$D$1662,$E$3:$E$1662,0,0,1)</f>
        <v>2800</v>
      </c>
      <c r="AC241" s="2" cm="1">
        <f t="array" ref="AC241">_xlfn.XLOOKUP(AC$1&amp;$R241,$C$3:$C$1662&amp;$D$3:$D$1662,$E$3:$E$1662,0,0,1)</f>
        <v>100</v>
      </c>
    </row>
    <row r="242" spans="3:29" x14ac:dyDescent="0.4">
      <c r="C242" t="s">
        <v>804</v>
      </c>
      <c r="D242" t="s">
        <v>443</v>
      </c>
      <c r="E242">
        <v>100</v>
      </c>
      <c r="R242" t="s">
        <v>59</v>
      </c>
      <c r="S242" s="2">
        <f t="shared" si="20"/>
        <v>5541640</v>
      </c>
      <c r="T242" s="2">
        <f t="shared" si="23"/>
        <v>7613000</v>
      </c>
      <c r="U242" s="2">
        <f t="shared" si="23"/>
        <v>9185700</v>
      </c>
      <c r="V242" s="2">
        <f t="shared" si="23"/>
        <v>4932400</v>
      </c>
      <c r="W242" s="2">
        <f t="shared" si="23"/>
        <v>4159000</v>
      </c>
      <c r="X242" s="2">
        <f t="shared" si="23"/>
        <v>1818100</v>
      </c>
      <c r="Y242" s="2" cm="1">
        <f t="array" ref="Y242">_xlfn.XLOOKUP(Y$1&amp;$R242,$C$3:$C$1662&amp;$D$3:$D$1662,$E$3:$E$1662,0,0,1)</f>
        <v>26700</v>
      </c>
      <c r="Z242" s="2" cm="1">
        <f t="array" ref="Z242">_xlfn.XLOOKUP(Z$1&amp;$R242,$C$3:$C$1662&amp;$D$3:$D$1662,$E$3:$E$1662,0,0,1)</f>
        <v>13800</v>
      </c>
      <c r="AA242" s="2" cm="1">
        <f t="array" ref="AA242">_xlfn.XLOOKUP(AA$1&amp;$R242,$C$3:$C$1662&amp;$D$3:$D$1662,$E$3:$E$1662,0,0,1)</f>
        <v>34900</v>
      </c>
      <c r="AB242" s="2" cm="1">
        <f t="array" ref="AB242">_xlfn.XLOOKUP(AB$1&amp;$R242,$C$3:$C$1662&amp;$D$3:$D$1662,$E$3:$E$1662,0,0,1)</f>
        <v>900</v>
      </c>
      <c r="AC242" s="2" cm="1">
        <f t="array" ref="AC242">_xlfn.XLOOKUP(AC$1&amp;$R242,$C$3:$C$1662&amp;$D$3:$D$1662,$E$3:$E$1662,0,0,1)</f>
        <v>3400</v>
      </c>
    </row>
    <row r="243" spans="3:29" x14ac:dyDescent="0.4">
      <c r="C243" t="s">
        <v>804</v>
      </c>
      <c r="D243" t="s">
        <v>444</v>
      </c>
      <c r="E243">
        <v>3400</v>
      </c>
      <c r="R243" t="s">
        <v>142</v>
      </c>
      <c r="S243" s="2">
        <f t="shared" si="20"/>
        <v>5549020</v>
      </c>
      <c r="T243" s="2">
        <f t="shared" si="23"/>
        <v>7625200</v>
      </c>
      <c r="U243" s="2">
        <f t="shared" si="23"/>
        <v>9193900</v>
      </c>
      <c r="V243" s="2">
        <f t="shared" si="23"/>
        <v>4947900</v>
      </c>
      <c r="W243" s="2">
        <f t="shared" si="23"/>
        <v>4159400</v>
      </c>
      <c r="X243" s="2">
        <f t="shared" si="23"/>
        <v>1818700</v>
      </c>
      <c r="Y243" s="2" cm="1">
        <f t="array" ref="Y243">_xlfn.XLOOKUP(Y$1&amp;$R243,$C$3:$C$1662&amp;$D$3:$D$1662,$E$3:$E$1662,0,0,1)</f>
        <v>12200</v>
      </c>
      <c r="Z243" s="2" cm="1">
        <f t="array" ref="Z243">_xlfn.XLOOKUP(Z$1&amp;$R243,$C$3:$C$1662&amp;$D$3:$D$1662,$E$3:$E$1662,0,0,1)</f>
        <v>8200</v>
      </c>
      <c r="AA243" s="2" cm="1">
        <f t="array" ref="AA243">_xlfn.XLOOKUP(AA$1&amp;$R243,$C$3:$C$1662&amp;$D$3:$D$1662,$E$3:$E$1662,0,0,1)</f>
        <v>15500</v>
      </c>
      <c r="AB243" s="2" cm="1">
        <f t="array" ref="AB243">_xlfn.XLOOKUP(AB$1&amp;$R243,$C$3:$C$1662&amp;$D$3:$D$1662,$E$3:$E$1662,0,0,1)</f>
        <v>400</v>
      </c>
      <c r="AC243" s="2" cm="1">
        <f t="array" ref="AC243">_xlfn.XLOOKUP(AC$1&amp;$R243,$C$3:$C$1662&amp;$D$3:$D$1662,$E$3:$E$1662,0,0,1)</f>
        <v>600</v>
      </c>
    </row>
    <row r="244" spans="3:29" x14ac:dyDescent="0.4">
      <c r="C244" t="s">
        <v>804</v>
      </c>
      <c r="D244" t="s">
        <v>445</v>
      </c>
      <c r="E244">
        <v>600</v>
      </c>
      <c r="R244" t="s">
        <v>282</v>
      </c>
      <c r="S244" s="2">
        <f t="shared" si="20"/>
        <v>5558980</v>
      </c>
      <c r="T244" s="2">
        <f t="shared" ref="T244:X259" si="24">T243+Y244</f>
        <v>7642700</v>
      </c>
      <c r="U244" s="2">
        <f t="shared" si="24"/>
        <v>9201800</v>
      </c>
      <c r="V244" s="2">
        <f t="shared" si="24"/>
        <v>4968300</v>
      </c>
      <c r="W244" s="2">
        <f t="shared" si="24"/>
        <v>4162600</v>
      </c>
      <c r="X244" s="2">
        <f t="shared" si="24"/>
        <v>1819500</v>
      </c>
      <c r="Y244" s="2" cm="1">
        <f t="array" ref="Y244">_xlfn.XLOOKUP(Y$1&amp;$R244,$C$3:$C$1662&amp;$D$3:$D$1662,$E$3:$E$1662,0,0,1)</f>
        <v>17500</v>
      </c>
      <c r="Z244" s="2" cm="1">
        <f t="array" ref="Z244">_xlfn.XLOOKUP(Z$1&amp;$R244,$C$3:$C$1662&amp;$D$3:$D$1662,$E$3:$E$1662,0,0,1)</f>
        <v>7900</v>
      </c>
      <c r="AA244" s="2" cm="1">
        <f t="array" ref="AA244">_xlfn.XLOOKUP(AA$1&amp;$R244,$C$3:$C$1662&amp;$D$3:$D$1662,$E$3:$E$1662,0,0,1)</f>
        <v>20400</v>
      </c>
      <c r="AB244" s="2" cm="1">
        <f t="array" ref="AB244">_xlfn.XLOOKUP(AB$1&amp;$R244,$C$3:$C$1662&amp;$D$3:$D$1662,$E$3:$E$1662,0,0,1)</f>
        <v>3200</v>
      </c>
      <c r="AC244" s="2" cm="1">
        <f t="array" ref="AC244">_xlfn.XLOOKUP(AC$1&amp;$R244,$C$3:$C$1662&amp;$D$3:$D$1662,$E$3:$E$1662,0,0,1)</f>
        <v>800</v>
      </c>
    </row>
    <row r="245" spans="3:29" x14ac:dyDescent="0.4">
      <c r="C245" t="s">
        <v>804</v>
      </c>
      <c r="D245" t="s">
        <v>446</v>
      </c>
      <c r="E245">
        <v>800</v>
      </c>
      <c r="R245" t="s">
        <v>228</v>
      </c>
      <c r="S245" s="2">
        <f t="shared" si="20"/>
        <v>5585320</v>
      </c>
      <c r="T245" s="2">
        <f t="shared" si="24"/>
        <v>7731400</v>
      </c>
      <c r="U245" s="2">
        <f t="shared" si="24"/>
        <v>9206700</v>
      </c>
      <c r="V245" s="2">
        <f t="shared" si="24"/>
        <v>5005200</v>
      </c>
      <c r="W245" s="2">
        <f t="shared" si="24"/>
        <v>4163200</v>
      </c>
      <c r="X245" s="2">
        <f t="shared" si="24"/>
        <v>1820100</v>
      </c>
      <c r="Y245" s="2" cm="1">
        <f t="array" ref="Y245">_xlfn.XLOOKUP(Y$1&amp;$R245,$C$3:$C$1662&amp;$D$3:$D$1662,$E$3:$E$1662,0,0,1)</f>
        <v>88700</v>
      </c>
      <c r="Z245" s="2" cm="1">
        <f t="array" ref="Z245">_xlfn.XLOOKUP(Z$1&amp;$R245,$C$3:$C$1662&amp;$D$3:$D$1662,$E$3:$E$1662,0,0,1)</f>
        <v>4900</v>
      </c>
      <c r="AA245" s="2" cm="1">
        <f t="array" ref="AA245">_xlfn.XLOOKUP(AA$1&amp;$R245,$C$3:$C$1662&amp;$D$3:$D$1662,$E$3:$E$1662,0,0,1)</f>
        <v>36900</v>
      </c>
      <c r="AB245" s="2" cm="1">
        <f t="array" ref="AB245">_xlfn.XLOOKUP(AB$1&amp;$R245,$C$3:$C$1662&amp;$D$3:$D$1662,$E$3:$E$1662,0,0,1)</f>
        <v>600</v>
      </c>
      <c r="AC245" s="2" cm="1">
        <f t="array" ref="AC245">_xlfn.XLOOKUP(AC$1&amp;$R245,$C$3:$C$1662&amp;$D$3:$D$1662,$E$3:$E$1662,0,0,1)</f>
        <v>600</v>
      </c>
    </row>
    <row r="246" spans="3:29" x14ac:dyDescent="0.4">
      <c r="C246" t="s">
        <v>804</v>
      </c>
      <c r="D246" t="s">
        <v>447</v>
      </c>
      <c r="E246">
        <v>600</v>
      </c>
      <c r="R246" t="s">
        <v>307</v>
      </c>
      <c r="S246" s="2">
        <f t="shared" si="20"/>
        <v>5596180</v>
      </c>
      <c r="T246" s="2">
        <f t="shared" si="24"/>
        <v>7771700</v>
      </c>
      <c r="U246" s="2">
        <f t="shared" si="24"/>
        <v>9214400</v>
      </c>
      <c r="V246" s="2">
        <f t="shared" si="24"/>
        <v>5011100</v>
      </c>
      <c r="W246" s="2">
        <f t="shared" si="24"/>
        <v>4163200</v>
      </c>
      <c r="X246" s="2">
        <f t="shared" si="24"/>
        <v>1820500</v>
      </c>
      <c r="Y246" s="2" cm="1">
        <f t="array" ref="Y246">_xlfn.XLOOKUP(Y$1&amp;$R246,$C$3:$C$1662&amp;$D$3:$D$1662,$E$3:$E$1662,0,0,1)</f>
        <v>40300</v>
      </c>
      <c r="Z246" s="2" cm="1">
        <f t="array" ref="Z246">_xlfn.XLOOKUP(Z$1&amp;$R246,$C$3:$C$1662&amp;$D$3:$D$1662,$E$3:$E$1662,0,0,1)</f>
        <v>7700</v>
      </c>
      <c r="AA246" s="2" cm="1">
        <f t="array" ref="AA246">_xlfn.XLOOKUP(AA$1&amp;$R246,$C$3:$C$1662&amp;$D$3:$D$1662,$E$3:$E$1662,0,0,1)</f>
        <v>5900</v>
      </c>
      <c r="AB246" s="2" cm="1">
        <f t="array" ref="AB246">_xlfn.XLOOKUP(AB$1&amp;$R246,$C$3:$C$1662&amp;$D$3:$D$1662,$E$3:$E$1662,0,0,1)</f>
        <v>0</v>
      </c>
      <c r="AC246" s="2" cm="1">
        <f t="array" ref="AC246">_xlfn.XLOOKUP(AC$1&amp;$R246,$C$3:$C$1662&amp;$D$3:$D$1662,$E$3:$E$1662,0,0,1)</f>
        <v>400</v>
      </c>
    </row>
    <row r="247" spans="3:29" x14ac:dyDescent="0.4">
      <c r="C247" t="s">
        <v>804</v>
      </c>
      <c r="D247" t="s">
        <v>448</v>
      </c>
      <c r="E247">
        <v>400</v>
      </c>
      <c r="R247" t="s">
        <v>308</v>
      </c>
      <c r="S247" s="2">
        <f t="shared" si="20"/>
        <v>5634440</v>
      </c>
      <c r="T247" s="2">
        <f t="shared" si="24"/>
        <v>7832600</v>
      </c>
      <c r="U247" s="2">
        <f t="shared" si="24"/>
        <v>9217100</v>
      </c>
      <c r="V247" s="2">
        <f t="shared" si="24"/>
        <v>5137800</v>
      </c>
      <c r="W247" s="2">
        <f t="shared" si="24"/>
        <v>4164200</v>
      </c>
      <c r="X247" s="2">
        <f t="shared" si="24"/>
        <v>1820500</v>
      </c>
      <c r="Y247" s="2" cm="1">
        <f t="array" ref="Y247">_xlfn.XLOOKUP(Y$1&amp;$R247,$C$3:$C$1662&amp;$D$3:$D$1662,$E$3:$E$1662,0,0,1)</f>
        <v>60900</v>
      </c>
      <c r="Z247" s="2" cm="1">
        <f t="array" ref="Z247">_xlfn.XLOOKUP(Z$1&amp;$R247,$C$3:$C$1662&amp;$D$3:$D$1662,$E$3:$E$1662,0,0,1)</f>
        <v>2700</v>
      </c>
      <c r="AA247" s="2" cm="1">
        <f t="array" ref="AA247">_xlfn.XLOOKUP(AA$1&amp;$R247,$C$3:$C$1662&amp;$D$3:$D$1662,$E$3:$E$1662,0,0,1)</f>
        <v>126700</v>
      </c>
      <c r="AB247" s="2" cm="1">
        <f t="array" ref="AB247">_xlfn.XLOOKUP(AB$1&amp;$R247,$C$3:$C$1662&amp;$D$3:$D$1662,$E$3:$E$1662,0,0,1)</f>
        <v>1000</v>
      </c>
      <c r="AC247" s="2" cm="1">
        <f t="array" ref="AC247">_xlfn.XLOOKUP(AC$1&amp;$R247,$C$3:$C$1662&amp;$D$3:$D$1662,$E$3:$E$1662,0,0,1)</f>
        <v>0</v>
      </c>
    </row>
    <row r="248" spans="3:29" x14ac:dyDescent="0.4">
      <c r="C248" t="s">
        <v>804</v>
      </c>
      <c r="D248" t="s">
        <v>449</v>
      </c>
      <c r="E248">
        <v>0</v>
      </c>
      <c r="R248" t="s">
        <v>258</v>
      </c>
      <c r="S248" s="2">
        <f t="shared" si="20"/>
        <v>5657660</v>
      </c>
      <c r="T248" s="2">
        <f t="shared" si="24"/>
        <v>7880800</v>
      </c>
      <c r="U248" s="2">
        <f t="shared" si="24"/>
        <v>9218800</v>
      </c>
      <c r="V248" s="2">
        <f t="shared" si="24"/>
        <v>5201900</v>
      </c>
      <c r="W248" s="2">
        <f t="shared" si="24"/>
        <v>4166200</v>
      </c>
      <c r="X248" s="2">
        <f t="shared" si="24"/>
        <v>1820600</v>
      </c>
      <c r="Y248" s="2" cm="1">
        <f t="array" ref="Y248">_xlfn.XLOOKUP(Y$1&amp;$R248,$C$3:$C$1662&amp;$D$3:$D$1662,$E$3:$E$1662,0,0,1)</f>
        <v>48200</v>
      </c>
      <c r="Z248" s="2" cm="1">
        <f t="array" ref="Z248">_xlfn.XLOOKUP(Z$1&amp;$R248,$C$3:$C$1662&amp;$D$3:$D$1662,$E$3:$E$1662,0,0,1)</f>
        <v>1700</v>
      </c>
      <c r="AA248" s="2" cm="1">
        <f t="array" ref="AA248">_xlfn.XLOOKUP(AA$1&amp;$R248,$C$3:$C$1662&amp;$D$3:$D$1662,$E$3:$E$1662,0,0,1)</f>
        <v>64100</v>
      </c>
      <c r="AB248" s="2" cm="1">
        <f t="array" ref="AB248">_xlfn.XLOOKUP(AB$1&amp;$R248,$C$3:$C$1662&amp;$D$3:$D$1662,$E$3:$E$1662,0,0,1)</f>
        <v>2000</v>
      </c>
      <c r="AC248" s="2" cm="1">
        <f t="array" ref="AC248">_xlfn.XLOOKUP(AC$1&amp;$R248,$C$3:$C$1662&amp;$D$3:$D$1662,$E$3:$E$1662,0,0,1)</f>
        <v>100</v>
      </c>
    </row>
    <row r="249" spans="3:29" x14ac:dyDescent="0.4">
      <c r="C249" t="s">
        <v>804</v>
      </c>
      <c r="D249" t="s">
        <v>450</v>
      </c>
      <c r="E249">
        <v>100</v>
      </c>
      <c r="R249" t="s">
        <v>109</v>
      </c>
      <c r="S249" s="2">
        <f t="shared" si="20"/>
        <v>5676880</v>
      </c>
      <c r="T249" s="2">
        <f t="shared" si="24"/>
        <v>7900600</v>
      </c>
      <c r="U249" s="2">
        <f t="shared" si="24"/>
        <v>9225500</v>
      </c>
      <c r="V249" s="2">
        <f t="shared" si="24"/>
        <v>5271400</v>
      </c>
      <c r="W249" s="2">
        <f t="shared" si="24"/>
        <v>4166300</v>
      </c>
      <c r="X249" s="2">
        <f t="shared" si="24"/>
        <v>1820600</v>
      </c>
      <c r="Y249" s="2" cm="1">
        <f t="array" ref="Y249">_xlfn.XLOOKUP(Y$1&amp;$R249,$C$3:$C$1662&amp;$D$3:$D$1662,$E$3:$E$1662,0,0,1)</f>
        <v>19800</v>
      </c>
      <c r="Z249" s="2" cm="1">
        <f t="array" ref="Z249">_xlfn.XLOOKUP(Z$1&amp;$R249,$C$3:$C$1662&amp;$D$3:$D$1662,$E$3:$E$1662,0,0,1)</f>
        <v>6700</v>
      </c>
      <c r="AA249" s="2" cm="1">
        <f t="array" ref="AA249">_xlfn.XLOOKUP(AA$1&amp;$R249,$C$3:$C$1662&amp;$D$3:$D$1662,$E$3:$E$1662,0,0,1)</f>
        <v>69500</v>
      </c>
      <c r="AB249" s="2" cm="1">
        <f t="array" ref="AB249">_xlfn.XLOOKUP(AB$1&amp;$R249,$C$3:$C$1662&amp;$D$3:$D$1662,$E$3:$E$1662,0,0,1)</f>
        <v>100</v>
      </c>
      <c r="AC249" s="2" cm="1">
        <f t="array" ref="AC249">_xlfn.XLOOKUP(AC$1&amp;$R249,$C$3:$C$1662&amp;$D$3:$D$1662,$E$3:$E$1662,0,0,1)</f>
        <v>0</v>
      </c>
    </row>
    <row r="250" spans="3:29" x14ac:dyDescent="0.4">
      <c r="C250" t="s">
        <v>804</v>
      </c>
      <c r="D250" t="s">
        <v>451</v>
      </c>
      <c r="E250">
        <v>0</v>
      </c>
      <c r="R250" t="s">
        <v>260</v>
      </c>
      <c r="S250" s="2">
        <f t="shared" si="20"/>
        <v>5697020</v>
      </c>
      <c r="T250" s="2">
        <f t="shared" si="24"/>
        <v>7927200</v>
      </c>
      <c r="U250" s="2">
        <f t="shared" si="24"/>
        <v>9229800</v>
      </c>
      <c r="V250" s="2">
        <f t="shared" si="24"/>
        <v>5340500</v>
      </c>
      <c r="W250" s="2">
        <f t="shared" si="24"/>
        <v>4166700</v>
      </c>
      <c r="X250" s="2">
        <f t="shared" si="24"/>
        <v>1820900</v>
      </c>
      <c r="Y250" s="2" cm="1">
        <f t="array" ref="Y250">_xlfn.XLOOKUP(Y$1&amp;$R250,$C$3:$C$1662&amp;$D$3:$D$1662,$E$3:$E$1662,0,0,1)</f>
        <v>26600</v>
      </c>
      <c r="Z250" s="2" cm="1">
        <f t="array" ref="Z250">_xlfn.XLOOKUP(Z$1&amp;$R250,$C$3:$C$1662&amp;$D$3:$D$1662,$E$3:$E$1662,0,0,1)</f>
        <v>4300</v>
      </c>
      <c r="AA250" s="2" cm="1">
        <f t="array" ref="AA250">_xlfn.XLOOKUP(AA$1&amp;$R250,$C$3:$C$1662&amp;$D$3:$D$1662,$E$3:$E$1662,0,0,1)</f>
        <v>69100</v>
      </c>
      <c r="AB250" s="2" cm="1">
        <f t="array" ref="AB250">_xlfn.XLOOKUP(AB$1&amp;$R250,$C$3:$C$1662&amp;$D$3:$D$1662,$E$3:$E$1662,0,0,1)</f>
        <v>400</v>
      </c>
      <c r="AC250" s="2" cm="1">
        <f t="array" ref="AC250">_xlfn.XLOOKUP(AC$1&amp;$R250,$C$3:$C$1662&amp;$D$3:$D$1662,$E$3:$E$1662,0,0,1)</f>
        <v>300</v>
      </c>
    </row>
    <row r="251" spans="3:29" x14ac:dyDescent="0.4">
      <c r="C251" t="s">
        <v>804</v>
      </c>
      <c r="D251" t="s">
        <v>452</v>
      </c>
      <c r="E251">
        <v>300</v>
      </c>
      <c r="R251" t="s">
        <v>265</v>
      </c>
      <c r="S251" s="2">
        <f t="shared" si="20"/>
        <v>5715860</v>
      </c>
      <c r="T251" s="2">
        <f t="shared" si="24"/>
        <v>7953400</v>
      </c>
      <c r="U251" s="2">
        <f t="shared" si="24"/>
        <v>9231500</v>
      </c>
      <c r="V251" s="2">
        <f t="shared" si="24"/>
        <v>5406400</v>
      </c>
      <c r="W251" s="2">
        <f t="shared" si="24"/>
        <v>4166900</v>
      </c>
      <c r="X251" s="2">
        <f t="shared" si="24"/>
        <v>1821100</v>
      </c>
      <c r="Y251" s="2" cm="1">
        <f t="array" ref="Y251">_xlfn.XLOOKUP(Y$1&amp;$R251,$C$3:$C$1662&amp;$D$3:$D$1662,$E$3:$E$1662,0,0,1)</f>
        <v>26200</v>
      </c>
      <c r="Z251" s="2" cm="1">
        <f t="array" ref="Z251">_xlfn.XLOOKUP(Z$1&amp;$R251,$C$3:$C$1662&amp;$D$3:$D$1662,$E$3:$E$1662,0,0,1)</f>
        <v>1700</v>
      </c>
      <c r="AA251" s="2" cm="1">
        <f t="array" ref="AA251">_xlfn.XLOOKUP(AA$1&amp;$R251,$C$3:$C$1662&amp;$D$3:$D$1662,$E$3:$E$1662,0,0,1)</f>
        <v>65900</v>
      </c>
      <c r="AB251" s="2" cm="1">
        <f t="array" ref="AB251">_xlfn.XLOOKUP(AB$1&amp;$R251,$C$3:$C$1662&amp;$D$3:$D$1662,$E$3:$E$1662,0,0,1)</f>
        <v>200</v>
      </c>
      <c r="AC251" s="2" cm="1">
        <f t="array" ref="AC251">_xlfn.XLOOKUP(AC$1&amp;$R251,$C$3:$C$1662&amp;$D$3:$D$1662,$E$3:$E$1662,0,0,1)</f>
        <v>200</v>
      </c>
    </row>
    <row r="252" spans="3:29" x14ac:dyDescent="0.4">
      <c r="C252" t="s">
        <v>804</v>
      </c>
      <c r="D252" t="s">
        <v>453</v>
      </c>
      <c r="E252">
        <v>200</v>
      </c>
      <c r="R252" t="s">
        <v>188</v>
      </c>
      <c r="S252" s="2">
        <f t="shared" si="20"/>
        <v>5735300</v>
      </c>
      <c r="T252" s="2">
        <f t="shared" si="24"/>
        <v>7992800</v>
      </c>
      <c r="U252" s="2">
        <f t="shared" si="24"/>
        <v>9232700</v>
      </c>
      <c r="V252" s="2">
        <f t="shared" si="24"/>
        <v>5450700</v>
      </c>
      <c r="W252" s="2">
        <f t="shared" si="24"/>
        <v>4179100</v>
      </c>
      <c r="X252" s="2">
        <f t="shared" si="24"/>
        <v>1821200</v>
      </c>
      <c r="Y252" s="2" cm="1">
        <f t="array" ref="Y252">_xlfn.XLOOKUP(Y$1&amp;$R252,$C$3:$C$1662&amp;$D$3:$D$1662,$E$3:$E$1662,0,0,1)</f>
        <v>39400</v>
      </c>
      <c r="Z252" s="2" cm="1">
        <f t="array" ref="Z252">_xlfn.XLOOKUP(Z$1&amp;$R252,$C$3:$C$1662&amp;$D$3:$D$1662,$E$3:$E$1662,0,0,1)</f>
        <v>1200</v>
      </c>
      <c r="AA252" s="2" cm="1">
        <f t="array" ref="AA252">_xlfn.XLOOKUP(AA$1&amp;$R252,$C$3:$C$1662&amp;$D$3:$D$1662,$E$3:$E$1662,0,0,1)</f>
        <v>44300</v>
      </c>
      <c r="AB252" s="2" cm="1">
        <f t="array" ref="AB252">_xlfn.XLOOKUP(AB$1&amp;$R252,$C$3:$C$1662&amp;$D$3:$D$1662,$E$3:$E$1662,0,0,1)</f>
        <v>12200</v>
      </c>
      <c r="AC252" s="2" cm="1">
        <f t="array" ref="AC252">_xlfn.XLOOKUP(AC$1&amp;$R252,$C$3:$C$1662&amp;$D$3:$D$1662,$E$3:$E$1662,0,0,1)</f>
        <v>100</v>
      </c>
    </row>
    <row r="253" spans="3:29" x14ac:dyDescent="0.4">
      <c r="C253" t="s">
        <v>804</v>
      </c>
      <c r="D253" t="s">
        <v>454</v>
      </c>
      <c r="E253">
        <v>100</v>
      </c>
      <c r="R253" t="s">
        <v>75</v>
      </c>
      <c r="S253" s="2">
        <f t="shared" si="20"/>
        <v>5745940</v>
      </c>
      <c r="T253" s="2">
        <f t="shared" si="24"/>
        <v>8012500</v>
      </c>
      <c r="U253" s="2">
        <f t="shared" si="24"/>
        <v>9243800</v>
      </c>
      <c r="V253" s="2">
        <f t="shared" si="24"/>
        <v>5470500</v>
      </c>
      <c r="W253" s="2">
        <f t="shared" si="24"/>
        <v>4180500</v>
      </c>
      <c r="X253" s="2">
        <f t="shared" si="24"/>
        <v>1822400</v>
      </c>
      <c r="Y253" s="2" cm="1">
        <f t="array" ref="Y253">_xlfn.XLOOKUP(Y$1&amp;$R253,$C$3:$C$1662&amp;$D$3:$D$1662,$E$3:$E$1662,0,0,1)</f>
        <v>19700</v>
      </c>
      <c r="Z253" s="2" cm="1">
        <f t="array" ref="Z253">_xlfn.XLOOKUP(Z$1&amp;$R253,$C$3:$C$1662&amp;$D$3:$D$1662,$E$3:$E$1662,0,0,1)</f>
        <v>11100</v>
      </c>
      <c r="AA253" s="2" cm="1">
        <f t="array" ref="AA253">_xlfn.XLOOKUP(AA$1&amp;$R253,$C$3:$C$1662&amp;$D$3:$D$1662,$E$3:$E$1662,0,0,1)</f>
        <v>19800</v>
      </c>
      <c r="AB253" s="2" cm="1">
        <f t="array" ref="AB253">_xlfn.XLOOKUP(AB$1&amp;$R253,$C$3:$C$1662&amp;$D$3:$D$1662,$E$3:$E$1662,0,0,1)</f>
        <v>1400</v>
      </c>
      <c r="AC253" s="2" cm="1">
        <f t="array" ref="AC253">_xlfn.XLOOKUP(AC$1&amp;$R253,$C$3:$C$1662&amp;$D$3:$D$1662,$E$3:$E$1662,0,0,1)</f>
        <v>1200</v>
      </c>
    </row>
    <row r="254" spans="3:29" x14ac:dyDescent="0.4">
      <c r="C254" t="s">
        <v>804</v>
      </c>
      <c r="D254" t="s">
        <v>455</v>
      </c>
      <c r="E254">
        <v>1200</v>
      </c>
      <c r="R254" t="s">
        <v>191</v>
      </c>
      <c r="S254" s="2">
        <f t="shared" si="20"/>
        <v>5765260</v>
      </c>
      <c r="T254" s="2">
        <f t="shared" si="24"/>
        <v>8058800</v>
      </c>
      <c r="U254" s="2">
        <f t="shared" si="24"/>
        <v>9257300</v>
      </c>
      <c r="V254" s="2">
        <f t="shared" si="24"/>
        <v>5507300</v>
      </c>
      <c r="W254" s="2">
        <f t="shared" si="24"/>
        <v>4180500</v>
      </c>
      <c r="X254" s="2">
        <f t="shared" si="24"/>
        <v>1822400</v>
      </c>
      <c r="Y254" s="2" cm="1">
        <f t="array" ref="Y254">_xlfn.XLOOKUP(Y$1&amp;$R254,$C$3:$C$1662&amp;$D$3:$D$1662,$E$3:$E$1662,0,0,1)</f>
        <v>46300</v>
      </c>
      <c r="Z254" s="2" cm="1">
        <f t="array" ref="Z254">_xlfn.XLOOKUP(Z$1&amp;$R254,$C$3:$C$1662&amp;$D$3:$D$1662,$E$3:$E$1662,0,0,1)</f>
        <v>13500</v>
      </c>
      <c r="AA254" s="2" cm="1">
        <f t="array" ref="AA254">_xlfn.XLOOKUP(AA$1&amp;$R254,$C$3:$C$1662&amp;$D$3:$D$1662,$E$3:$E$1662,0,0,1)</f>
        <v>36800</v>
      </c>
      <c r="AB254" s="2" cm="1">
        <f t="array" ref="AB254">_xlfn.XLOOKUP(AB$1&amp;$R254,$C$3:$C$1662&amp;$D$3:$D$1662,$E$3:$E$1662,0,0,1)</f>
        <v>0</v>
      </c>
      <c r="AC254" s="2" cm="1">
        <f t="array" ref="AC254">_xlfn.XLOOKUP(AC$1&amp;$R254,$C$3:$C$1662&amp;$D$3:$D$1662,$E$3:$E$1662,0,0,1)</f>
        <v>0</v>
      </c>
    </row>
    <row r="255" spans="3:29" x14ac:dyDescent="0.4">
      <c r="C255" t="s">
        <v>804</v>
      </c>
      <c r="D255" t="s">
        <v>456</v>
      </c>
      <c r="E255">
        <v>0</v>
      </c>
      <c r="R255" t="s">
        <v>256</v>
      </c>
      <c r="S255" s="2">
        <f t="shared" si="20"/>
        <v>5775060</v>
      </c>
      <c r="T255" s="2">
        <f t="shared" si="24"/>
        <v>8083100</v>
      </c>
      <c r="U255" s="2">
        <f t="shared" si="24"/>
        <v>9259700</v>
      </c>
      <c r="V255" s="2">
        <f t="shared" si="24"/>
        <v>5528400</v>
      </c>
      <c r="W255" s="2">
        <f t="shared" si="24"/>
        <v>4181400</v>
      </c>
      <c r="X255" s="2">
        <f t="shared" si="24"/>
        <v>1822700</v>
      </c>
      <c r="Y255" s="2" cm="1">
        <f t="array" ref="Y255">_xlfn.XLOOKUP(Y$1&amp;$R255,$C$3:$C$1662&amp;$D$3:$D$1662,$E$3:$E$1662,0,0,1)</f>
        <v>24300</v>
      </c>
      <c r="Z255" s="2" cm="1">
        <f t="array" ref="Z255">_xlfn.XLOOKUP(Z$1&amp;$R255,$C$3:$C$1662&amp;$D$3:$D$1662,$E$3:$E$1662,0,0,1)</f>
        <v>2400</v>
      </c>
      <c r="AA255" s="2" cm="1">
        <f t="array" ref="AA255">_xlfn.XLOOKUP(AA$1&amp;$R255,$C$3:$C$1662&amp;$D$3:$D$1662,$E$3:$E$1662,0,0,1)</f>
        <v>21100</v>
      </c>
      <c r="AB255" s="2" cm="1">
        <f t="array" ref="AB255">_xlfn.XLOOKUP(AB$1&amp;$R255,$C$3:$C$1662&amp;$D$3:$D$1662,$E$3:$E$1662,0,0,1)</f>
        <v>900</v>
      </c>
      <c r="AC255" s="2" cm="1">
        <f t="array" ref="AC255">_xlfn.XLOOKUP(AC$1&amp;$R255,$C$3:$C$1662&amp;$D$3:$D$1662,$E$3:$E$1662,0,0,1)</f>
        <v>300</v>
      </c>
    </row>
    <row r="256" spans="3:29" x14ac:dyDescent="0.4">
      <c r="C256" t="s">
        <v>804</v>
      </c>
      <c r="D256" t="s">
        <v>457</v>
      </c>
      <c r="E256">
        <v>300</v>
      </c>
      <c r="R256" t="s">
        <v>276</v>
      </c>
      <c r="S256" s="2">
        <f t="shared" si="20"/>
        <v>5782880</v>
      </c>
      <c r="T256" s="2">
        <f t="shared" si="24"/>
        <v>8101600</v>
      </c>
      <c r="U256" s="2">
        <f t="shared" si="24"/>
        <v>9260600</v>
      </c>
      <c r="V256" s="2">
        <f t="shared" si="24"/>
        <v>5546300</v>
      </c>
      <c r="W256" s="2">
        <f t="shared" si="24"/>
        <v>4181700</v>
      </c>
      <c r="X256" s="2">
        <f t="shared" si="24"/>
        <v>1824200</v>
      </c>
      <c r="Y256" s="2" cm="1">
        <f t="array" ref="Y256">_xlfn.XLOOKUP(Y$1&amp;$R256,$C$3:$C$1662&amp;$D$3:$D$1662,$E$3:$E$1662,0,0,1)</f>
        <v>18500</v>
      </c>
      <c r="Z256" s="2" cm="1">
        <f t="array" ref="Z256">_xlfn.XLOOKUP(Z$1&amp;$R256,$C$3:$C$1662&amp;$D$3:$D$1662,$E$3:$E$1662,0,0,1)</f>
        <v>900</v>
      </c>
      <c r="AA256" s="2" cm="1">
        <f t="array" ref="AA256">_xlfn.XLOOKUP(AA$1&amp;$R256,$C$3:$C$1662&amp;$D$3:$D$1662,$E$3:$E$1662,0,0,1)</f>
        <v>17900</v>
      </c>
      <c r="AB256" s="2" cm="1">
        <f t="array" ref="AB256">_xlfn.XLOOKUP(AB$1&amp;$R256,$C$3:$C$1662&amp;$D$3:$D$1662,$E$3:$E$1662,0,0,1)</f>
        <v>300</v>
      </c>
      <c r="AC256" s="2" cm="1">
        <f t="array" ref="AC256">_xlfn.XLOOKUP(AC$1&amp;$R256,$C$3:$C$1662&amp;$D$3:$D$1662,$E$3:$E$1662,0,0,1)</f>
        <v>1500</v>
      </c>
    </row>
    <row r="257" spans="3:29" x14ac:dyDescent="0.4">
      <c r="C257" t="s">
        <v>804</v>
      </c>
      <c r="D257" t="s">
        <v>458</v>
      </c>
      <c r="E257">
        <v>1500</v>
      </c>
      <c r="R257" t="s">
        <v>275</v>
      </c>
      <c r="S257" s="2">
        <f t="shared" si="20"/>
        <v>5789620</v>
      </c>
      <c r="T257" s="2">
        <f t="shared" si="24"/>
        <v>8117300</v>
      </c>
      <c r="U257" s="2">
        <f t="shared" si="24"/>
        <v>9261600</v>
      </c>
      <c r="V257" s="2">
        <f t="shared" si="24"/>
        <v>5561400</v>
      </c>
      <c r="W257" s="2">
        <f t="shared" si="24"/>
        <v>4181900</v>
      </c>
      <c r="X257" s="2">
        <f t="shared" si="24"/>
        <v>1825900</v>
      </c>
      <c r="Y257" s="2" cm="1">
        <f t="array" ref="Y257">_xlfn.XLOOKUP(Y$1&amp;$R257,$C$3:$C$1662&amp;$D$3:$D$1662,$E$3:$E$1662,0,0,1)</f>
        <v>15700</v>
      </c>
      <c r="Z257" s="2" cm="1">
        <f t="array" ref="Z257">_xlfn.XLOOKUP(Z$1&amp;$R257,$C$3:$C$1662&amp;$D$3:$D$1662,$E$3:$E$1662,0,0,1)</f>
        <v>1000</v>
      </c>
      <c r="AA257" s="2" cm="1">
        <f t="array" ref="AA257">_xlfn.XLOOKUP(AA$1&amp;$R257,$C$3:$C$1662&amp;$D$3:$D$1662,$E$3:$E$1662,0,0,1)</f>
        <v>15100</v>
      </c>
      <c r="AB257" s="2" cm="1">
        <f t="array" ref="AB257">_xlfn.XLOOKUP(AB$1&amp;$R257,$C$3:$C$1662&amp;$D$3:$D$1662,$E$3:$E$1662,0,0,1)</f>
        <v>200</v>
      </c>
      <c r="AC257" s="2" cm="1">
        <f t="array" ref="AC257">_xlfn.XLOOKUP(AC$1&amp;$R257,$C$3:$C$1662&amp;$D$3:$D$1662,$E$3:$E$1662,0,0,1)</f>
        <v>1700</v>
      </c>
    </row>
    <row r="258" spans="3:29" x14ac:dyDescent="0.4">
      <c r="C258" t="s">
        <v>804</v>
      </c>
      <c r="D258" t="s">
        <v>459</v>
      </c>
      <c r="E258">
        <v>1700</v>
      </c>
      <c r="R258" t="s">
        <v>205</v>
      </c>
      <c r="S258" s="2">
        <f t="shared" si="20"/>
        <v>5793800</v>
      </c>
      <c r="T258" s="2">
        <f t="shared" si="24"/>
        <v>8125600</v>
      </c>
      <c r="U258" s="2">
        <f t="shared" si="24"/>
        <v>9269400</v>
      </c>
      <c r="V258" s="2">
        <f t="shared" si="24"/>
        <v>5564600</v>
      </c>
      <c r="W258" s="2">
        <f t="shared" si="24"/>
        <v>4183500</v>
      </c>
      <c r="X258" s="2">
        <f t="shared" si="24"/>
        <v>1825900</v>
      </c>
      <c r="Y258" s="2" cm="1">
        <f t="array" ref="Y258">_xlfn.XLOOKUP(Y$1&amp;$R258,$C$3:$C$1662&amp;$D$3:$D$1662,$E$3:$E$1662,0,0,1)</f>
        <v>8300</v>
      </c>
      <c r="Z258" s="2" cm="1">
        <f t="array" ref="Z258">_xlfn.XLOOKUP(Z$1&amp;$R258,$C$3:$C$1662&amp;$D$3:$D$1662,$E$3:$E$1662,0,0,1)</f>
        <v>7800</v>
      </c>
      <c r="AA258" s="2" cm="1">
        <f t="array" ref="AA258">_xlfn.XLOOKUP(AA$1&amp;$R258,$C$3:$C$1662&amp;$D$3:$D$1662,$E$3:$E$1662,0,0,1)</f>
        <v>3200</v>
      </c>
      <c r="AB258" s="2" cm="1">
        <f t="array" ref="AB258">_xlfn.XLOOKUP(AB$1&amp;$R258,$C$3:$C$1662&amp;$D$3:$D$1662,$E$3:$E$1662,0,0,1)</f>
        <v>1600</v>
      </c>
      <c r="AC258" s="2" cm="1">
        <f t="array" ref="AC258">_xlfn.XLOOKUP(AC$1&amp;$R258,$C$3:$C$1662&amp;$D$3:$D$1662,$E$3:$E$1662,0,0,1)</f>
        <v>0</v>
      </c>
    </row>
    <row r="259" spans="3:29" x14ac:dyDescent="0.4">
      <c r="C259" t="s">
        <v>804</v>
      </c>
      <c r="D259" t="s">
        <v>460</v>
      </c>
      <c r="E259">
        <v>0</v>
      </c>
      <c r="R259" t="s">
        <v>40</v>
      </c>
      <c r="S259" s="2">
        <f t="shared" ref="S259:S322" si="25">IFERROR(AVERAGEIFS(T259:X259,T259:X259,"&gt;0"),0)</f>
        <v>5842420</v>
      </c>
      <c r="T259" s="2">
        <f t="shared" si="24"/>
        <v>8136800</v>
      </c>
      <c r="U259" s="2">
        <f t="shared" si="24"/>
        <v>9276700</v>
      </c>
      <c r="V259" s="2">
        <f t="shared" si="24"/>
        <v>5784500</v>
      </c>
      <c r="W259" s="2">
        <f t="shared" si="24"/>
        <v>4187300</v>
      </c>
      <c r="X259" s="2">
        <f t="shared" si="24"/>
        <v>1826800</v>
      </c>
      <c r="Y259" s="2" cm="1">
        <f t="array" ref="Y259">_xlfn.XLOOKUP(Y$1&amp;$R259,$C$3:$C$1662&amp;$D$3:$D$1662,$E$3:$E$1662,0,0,1)</f>
        <v>11200</v>
      </c>
      <c r="Z259" s="2" cm="1">
        <f t="array" ref="Z259">_xlfn.XLOOKUP(Z$1&amp;$R259,$C$3:$C$1662&amp;$D$3:$D$1662,$E$3:$E$1662,0,0,1)</f>
        <v>7300</v>
      </c>
      <c r="AA259" s="2" cm="1">
        <f t="array" ref="AA259">_xlfn.XLOOKUP(AA$1&amp;$R259,$C$3:$C$1662&amp;$D$3:$D$1662,$E$3:$E$1662,0,0,1)</f>
        <v>219900</v>
      </c>
      <c r="AB259" s="2" cm="1">
        <f t="array" ref="AB259">_xlfn.XLOOKUP(AB$1&amp;$R259,$C$3:$C$1662&amp;$D$3:$D$1662,$E$3:$E$1662,0,0,1)</f>
        <v>3800</v>
      </c>
      <c r="AC259" s="2" cm="1">
        <f t="array" ref="AC259">_xlfn.XLOOKUP(AC$1&amp;$R259,$C$3:$C$1662&amp;$D$3:$D$1662,$E$3:$E$1662,0,0,1)</f>
        <v>900</v>
      </c>
    </row>
    <row r="260" spans="3:29" x14ac:dyDescent="0.4">
      <c r="C260" t="s">
        <v>804</v>
      </c>
      <c r="D260" t="s">
        <v>461</v>
      </c>
      <c r="E260">
        <v>900</v>
      </c>
      <c r="R260" t="s">
        <v>231</v>
      </c>
      <c r="S260" s="2">
        <f t="shared" si="25"/>
        <v>5852080</v>
      </c>
      <c r="T260" s="2">
        <f t="shared" ref="T260:X275" si="26">T259+Y260</f>
        <v>8167600</v>
      </c>
      <c r="U260" s="2">
        <f t="shared" si="26"/>
        <v>9292000</v>
      </c>
      <c r="V260" s="2">
        <f t="shared" si="26"/>
        <v>5784500</v>
      </c>
      <c r="W260" s="2">
        <f t="shared" si="26"/>
        <v>4188200</v>
      </c>
      <c r="X260" s="2">
        <f t="shared" si="26"/>
        <v>1828100</v>
      </c>
      <c r="Y260" s="2" cm="1">
        <f t="array" ref="Y260">_xlfn.XLOOKUP(Y$1&amp;$R260,$C$3:$C$1662&amp;$D$3:$D$1662,$E$3:$E$1662,0,0,1)</f>
        <v>30800</v>
      </c>
      <c r="Z260" s="2" cm="1">
        <f t="array" ref="Z260">_xlfn.XLOOKUP(Z$1&amp;$R260,$C$3:$C$1662&amp;$D$3:$D$1662,$E$3:$E$1662,0,0,1)</f>
        <v>15300</v>
      </c>
      <c r="AA260" s="2" cm="1">
        <f t="array" ref="AA260">_xlfn.XLOOKUP(AA$1&amp;$R260,$C$3:$C$1662&amp;$D$3:$D$1662,$E$3:$E$1662,0,0,1)</f>
        <v>0</v>
      </c>
      <c r="AB260" s="2" cm="1">
        <f t="array" ref="AB260">_xlfn.XLOOKUP(AB$1&amp;$R260,$C$3:$C$1662&amp;$D$3:$D$1662,$E$3:$E$1662,0,0,1)</f>
        <v>900</v>
      </c>
      <c r="AC260" s="2" cm="1">
        <f t="array" ref="AC260">_xlfn.XLOOKUP(AC$1&amp;$R260,$C$3:$C$1662&amp;$D$3:$D$1662,$E$3:$E$1662,0,0,1)</f>
        <v>1300</v>
      </c>
    </row>
    <row r="261" spans="3:29" x14ac:dyDescent="0.4">
      <c r="C261" t="s">
        <v>804</v>
      </c>
      <c r="D261" t="s">
        <v>462</v>
      </c>
      <c r="E261">
        <v>1300</v>
      </c>
      <c r="R261" t="s">
        <v>244</v>
      </c>
      <c r="S261" s="2">
        <f t="shared" si="25"/>
        <v>5856920</v>
      </c>
      <c r="T261" s="2">
        <f t="shared" si="26"/>
        <v>8185400</v>
      </c>
      <c r="U261" s="2">
        <f t="shared" si="26"/>
        <v>9295600</v>
      </c>
      <c r="V261" s="2">
        <f t="shared" si="26"/>
        <v>5784500</v>
      </c>
      <c r="W261" s="2">
        <f t="shared" si="26"/>
        <v>4191000</v>
      </c>
      <c r="X261" s="2">
        <f t="shared" si="26"/>
        <v>1828100</v>
      </c>
      <c r="Y261" s="2" cm="1">
        <f t="array" ref="Y261">_xlfn.XLOOKUP(Y$1&amp;$R261,$C$3:$C$1662&amp;$D$3:$D$1662,$E$3:$E$1662,0,0,1)</f>
        <v>17800</v>
      </c>
      <c r="Z261" s="2" cm="1">
        <f t="array" ref="Z261">_xlfn.XLOOKUP(Z$1&amp;$R261,$C$3:$C$1662&amp;$D$3:$D$1662,$E$3:$E$1662,0,0,1)</f>
        <v>3600</v>
      </c>
      <c r="AA261" s="2" cm="1">
        <f t="array" ref="AA261">_xlfn.XLOOKUP(AA$1&amp;$R261,$C$3:$C$1662&amp;$D$3:$D$1662,$E$3:$E$1662,0,0,1)</f>
        <v>0</v>
      </c>
      <c r="AB261" s="2" cm="1">
        <f t="array" ref="AB261">_xlfn.XLOOKUP(AB$1&amp;$R261,$C$3:$C$1662&amp;$D$3:$D$1662,$E$3:$E$1662,0,0,1)</f>
        <v>2800</v>
      </c>
      <c r="AC261" s="2" cm="1">
        <f t="array" ref="AC261">_xlfn.XLOOKUP(AC$1&amp;$R261,$C$3:$C$1662&amp;$D$3:$D$1662,$E$3:$E$1662,0,0,1)</f>
        <v>0</v>
      </c>
    </row>
    <row r="262" spans="3:29" x14ac:dyDescent="0.4">
      <c r="C262" t="s">
        <v>804</v>
      </c>
      <c r="D262" t="s">
        <v>463</v>
      </c>
      <c r="E262">
        <v>0</v>
      </c>
      <c r="R262" t="s">
        <v>124</v>
      </c>
      <c r="S262" s="2">
        <f t="shared" si="25"/>
        <v>5861160</v>
      </c>
      <c r="T262" s="2">
        <f t="shared" si="26"/>
        <v>8205200</v>
      </c>
      <c r="U262" s="2">
        <f t="shared" si="26"/>
        <v>9296500</v>
      </c>
      <c r="V262" s="2">
        <f t="shared" si="26"/>
        <v>5784500</v>
      </c>
      <c r="W262" s="2">
        <f t="shared" si="26"/>
        <v>4191500</v>
      </c>
      <c r="X262" s="2">
        <f t="shared" si="26"/>
        <v>1828100</v>
      </c>
      <c r="Y262" s="2" cm="1">
        <f t="array" ref="Y262">_xlfn.XLOOKUP(Y$1&amp;$R262,$C$3:$C$1662&amp;$D$3:$D$1662,$E$3:$E$1662,0,0,1)</f>
        <v>19800</v>
      </c>
      <c r="Z262" s="2" cm="1">
        <f t="array" ref="Z262">_xlfn.XLOOKUP(Z$1&amp;$R262,$C$3:$C$1662&amp;$D$3:$D$1662,$E$3:$E$1662,0,0,1)</f>
        <v>900</v>
      </c>
      <c r="AA262" s="2" cm="1">
        <f t="array" ref="AA262">_xlfn.XLOOKUP(AA$1&amp;$R262,$C$3:$C$1662&amp;$D$3:$D$1662,$E$3:$E$1662,0,0,1)</f>
        <v>0</v>
      </c>
      <c r="AB262" s="2" cm="1">
        <f t="array" ref="AB262">_xlfn.XLOOKUP(AB$1&amp;$R262,$C$3:$C$1662&amp;$D$3:$D$1662,$E$3:$E$1662,0,0,1)</f>
        <v>500</v>
      </c>
      <c r="AC262" s="2" cm="1">
        <f t="array" ref="AC262">_xlfn.XLOOKUP(AC$1&amp;$R262,$C$3:$C$1662&amp;$D$3:$D$1662,$E$3:$E$1662,0,0,1)</f>
        <v>0</v>
      </c>
    </row>
    <row r="263" spans="3:29" x14ac:dyDescent="0.4">
      <c r="C263" t="s">
        <v>804</v>
      </c>
      <c r="D263" t="s">
        <v>464</v>
      </c>
      <c r="E263">
        <v>0</v>
      </c>
      <c r="R263" t="s">
        <v>196</v>
      </c>
      <c r="S263" s="2">
        <f t="shared" si="25"/>
        <v>5869860</v>
      </c>
      <c r="T263" s="2">
        <f t="shared" si="26"/>
        <v>8236600</v>
      </c>
      <c r="U263" s="2">
        <f t="shared" si="26"/>
        <v>9300600</v>
      </c>
      <c r="V263" s="2">
        <f t="shared" si="26"/>
        <v>5784500</v>
      </c>
      <c r="W263" s="2">
        <f t="shared" si="26"/>
        <v>4199500</v>
      </c>
      <c r="X263" s="2">
        <f t="shared" si="26"/>
        <v>1828100</v>
      </c>
      <c r="Y263" s="2" cm="1">
        <f t="array" ref="Y263">_xlfn.XLOOKUP(Y$1&amp;$R263,$C$3:$C$1662&amp;$D$3:$D$1662,$E$3:$E$1662,0,0,1)</f>
        <v>31400</v>
      </c>
      <c r="Z263" s="2" cm="1">
        <f t="array" ref="Z263">_xlfn.XLOOKUP(Z$1&amp;$R263,$C$3:$C$1662&amp;$D$3:$D$1662,$E$3:$E$1662,0,0,1)</f>
        <v>4100</v>
      </c>
      <c r="AA263" s="2" cm="1">
        <f t="array" ref="AA263">_xlfn.XLOOKUP(AA$1&amp;$R263,$C$3:$C$1662&amp;$D$3:$D$1662,$E$3:$E$1662,0,0,1)</f>
        <v>0</v>
      </c>
      <c r="AB263" s="2" cm="1">
        <f t="array" ref="AB263">_xlfn.XLOOKUP(AB$1&amp;$R263,$C$3:$C$1662&amp;$D$3:$D$1662,$E$3:$E$1662,0,0,1)</f>
        <v>8000</v>
      </c>
      <c r="AC263" s="2" cm="1">
        <f t="array" ref="AC263">_xlfn.XLOOKUP(AC$1&amp;$R263,$C$3:$C$1662&amp;$D$3:$D$1662,$E$3:$E$1662,0,0,1)</f>
        <v>0</v>
      </c>
    </row>
    <row r="264" spans="3:29" x14ac:dyDescent="0.4">
      <c r="C264" t="s">
        <v>804</v>
      </c>
      <c r="D264" t="s">
        <v>465</v>
      </c>
      <c r="E264">
        <v>0</v>
      </c>
      <c r="R264" t="s">
        <v>254</v>
      </c>
      <c r="S264" s="2">
        <f t="shared" si="25"/>
        <v>5878940</v>
      </c>
      <c r="T264" s="2">
        <f t="shared" si="26"/>
        <v>8265800</v>
      </c>
      <c r="U264" s="2">
        <f t="shared" si="26"/>
        <v>9310100</v>
      </c>
      <c r="V264" s="2">
        <f t="shared" si="26"/>
        <v>5784500</v>
      </c>
      <c r="W264" s="2">
        <f t="shared" si="26"/>
        <v>4206200</v>
      </c>
      <c r="X264" s="2">
        <f t="shared" si="26"/>
        <v>1828100</v>
      </c>
      <c r="Y264" s="2" cm="1">
        <f t="array" ref="Y264">_xlfn.XLOOKUP(Y$1&amp;$R264,$C$3:$C$1662&amp;$D$3:$D$1662,$E$3:$E$1662,0,0,1)</f>
        <v>29200</v>
      </c>
      <c r="Z264" s="2" cm="1">
        <f t="array" ref="Z264">_xlfn.XLOOKUP(Z$1&amp;$R264,$C$3:$C$1662&amp;$D$3:$D$1662,$E$3:$E$1662,0,0,1)</f>
        <v>9500</v>
      </c>
      <c r="AA264" s="2" cm="1">
        <f t="array" ref="AA264">_xlfn.XLOOKUP(AA$1&amp;$R264,$C$3:$C$1662&amp;$D$3:$D$1662,$E$3:$E$1662,0,0,1)</f>
        <v>0</v>
      </c>
      <c r="AB264" s="2" cm="1">
        <f t="array" ref="AB264">_xlfn.XLOOKUP(AB$1&amp;$R264,$C$3:$C$1662&amp;$D$3:$D$1662,$E$3:$E$1662,0,0,1)</f>
        <v>6700</v>
      </c>
      <c r="AC264" s="2" cm="1">
        <f t="array" ref="AC264">_xlfn.XLOOKUP(AC$1&amp;$R264,$C$3:$C$1662&amp;$D$3:$D$1662,$E$3:$E$1662,0,0,1)</f>
        <v>0</v>
      </c>
    </row>
    <row r="265" spans="3:29" x14ac:dyDescent="0.4">
      <c r="C265" t="s">
        <v>804</v>
      </c>
      <c r="D265" t="s">
        <v>466</v>
      </c>
      <c r="E265">
        <v>0</v>
      </c>
      <c r="R265" t="s">
        <v>187</v>
      </c>
      <c r="S265" s="2">
        <f t="shared" si="25"/>
        <v>5881460</v>
      </c>
      <c r="T265" s="2">
        <f t="shared" si="26"/>
        <v>8267900</v>
      </c>
      <c r="U265" s="2">
        <f t="shared" si="26"/>
        <v>9317900</v>
      </c>
      <c r="V265" s="2">
        <f t="shared" si="26"/>
        <v>5784500</v>
      </c>
      <c r="W265" s="2">
        <f t="shared" si="26"/>
        <v>4208800</v>
      </c>
      <c r="X265" s="2">
        <f t="shared" si="26"/>
        <v>1828200</v>
      </c>
      <c r="Y265" s="2" cm="1">
        <f t="array" ref="Y265">_xlfn.XLOOKUP(Y$1&amp;$R265,$C$3:$C$1662&amp;$D$3:$D$1662,$E$3:$E$1662,0,0,1)</f>
        <v>2100</v>
      </c>
      <c r="Z265" s="2" cm="1">
        <f t="array" ref="Z265">_xlfn.XLOOKUP(Z$1&amp;$R265,$C$3:$C$1662&amp;$D$3:$D$1662,$E$3:$E$1662,0,0,1)</f>
        <v>7800</v>
      </c>
      <c r="AA265" s="2" cm="1">
        <f t="array" ref="AA265">_xlfn.XLOOKUP(AA$1&amp;$R265,$C$3:$C$1662&amp;$D$3:$D$1662,$E$3:$E$1662,0,0,1)</f>
        <v>0</v>
      </c>
      <c r="AB265" s="2" cm="1">
        <f t="array" ref="AB265">_xlfn.XLOOKUP(AB$1&amp;$R265,$C$3:$C$1662&amp;$D$3:$D$1662,$E$3:$E$1662,0,0,1)</f>
        <v>2600</v>
      </c>
      <c r="AC265" s="2" cm="1">
        <f t="array" ref="AC265">_xlfn.XLOOKUP(AC$1&amp;$R265,$C$3:$C$1662&amp;$D$3:$D$1662,$E$3:$E$1662,0,0,1)</f>
        <v>100</v>
      </c>
    </row>
    <row r="266" spans="3:29" x14ac:dyDescent="0.4">
      <c r="C266" t="s">
        <v>804</v>
      </c>
      <c r="D266" t="s">
        <v>467</v>
      </c>
      <c r="E266">
        <v>100</v>
      </c>
      <c r="R266" t="s">
        <v>129</v>
      </c>
      <c r="S266" s="2">
        <f t="shared" si="25"/>
        <v>5897880</v>
      </c>
      <c r="T266" s="2">
        <f t="shared" si="26"/>
        <v>8281800</v>
      </c>
      <c r="U266" s="2">
        <f t="shared" si="26"/>
        <v>9349900</v>
      </c>
      <c r="V266" s="2">
        <f t="shared" si="26"/>
        <v>5784500</v>
      </c>
      <c r="W266" s="2">
        <f t="shared" si="26"/>
        <v>4244500</v>
      </c>
      <c r="X266" s="2">
        <f t="shared" si="26"/>
        <v>1828700</v>
      </c>
      <c r="Y266" s="2" cm="1">
        <f t="array" ref="Y266">_xlfn.XLOOKUP(Y$1&amp;$R266,$C$3:$C$1662&amp;$D$3:$D$1662,$E$3:$E$1662,0,0,1)</f>
        <v>13900</v>
      </c>
      <c r="Z266" s="2" cm="1">
        <f t="array" ref="Z266">_xlfn.XLOOKUP(Z$1&amp;$R266,$C$3:$C$1662&amp;$D$3:$D$1662,$E$3:$E$1662,0,0,1)</f>
        <v>32000</v>
      </c>
      <c r="AA266" s="2" cm="1">
        <f t="array" ref="AA266">_xlfn.XLOOKUP(AA$1&amp;$R266,$C$3:$C$1662&amp;$D$3:$D$1662,$E$3:$E$1662,0,0,1)</f>
        <v>0</v>
      </c>
      <c r="AB266" s="2" cm="1">
        <f t="array" ref="AB266">_xlfn.XLOOKUP(AB$1&amp;$R266,$C$3:$C$1662&amp;$D$3:$D$1662,$E$3:$E$1662,0,0,1)</f>
        <v>35700</v>
      </c>
      <c r="AC266" s="2" cm="1">
        <f t="array" ref="AC266">_xlfn.XLOOKUP(AC$1&amp;$R266,$C$3:$C$1662&amp;$D$3:$D$1662,$E$3:$E$1662,0,0,1)</f>
        <v>500</v>
      </c>
    </row>
    <row r="267" spans="3:29" x14ac:dyDescent="0.4">
      <c r="C267" t="s">
        <v>804</v>
      </c>
      <c r="D267" t="s">
        <v>468</v>
      </c>
      <c r="E267">
        <v>500</v>
      </c>
      <c r="R267" t="s">
        <v>45</v>
      </c>
      <c r="S267" s="2">
        <f t="shared" si="25"/>
        <v>5905380</v>
      </c>
      <c r="T267" s="2">
        <f t="shared" si="26"/>
        <v>8293900</v>
      </c>
      <c r="U267" s="2">
        <f t="shared" si="26"/>
        <v>9358600</v>
      </c>
      <c r="V267" s="2">
        <f t="shared" si="26"/>
        <v>5784500</v>
      </c>
      <c r="W267" s="2">
        <f t="shared" si="26"/>
        <v>4261000</v>
      </c>
      <c r="X267" s="2">
        <f t="shared" si="26"/>
        <v>1828900</v>
      </c>
      <c r="Y267" s="2" cm="1">
        <f t="array" ref="Y267">_xlfn.XLOOKUP(Y$1&amp;$R267,$C$3:$C$1662&amp;$D$3:$D$1662,$E$3:$E$1662,0,0,1)</f>
        <v>12100</v>
      </c>
      <c r="Z267" s="2" cm="1">
        <f t="array" ref="Z267">_xlfn.XLOOKUP(Z$1&amp;$R267,$C$3:$C$1662&amp;$D$3:$D$1662,$E$3:$E$1662,0,0,1)</f>
        <v>8700</v>
      </c>
      <c r="AA267" s="2" cm="1">
        <f t="array" ref="AA267">_xlfn.XLOOKUP(AA$1&amp;$R267,$C$3:$C$1662&amp;$D$3:$D$1662,$E$3:$E$1662,0,0,1)</f>
        <v>0</v>
      </c>
      <c r="AB267" s="2" cm="1">
        <f t="array" ref="AB267">_xlfn.XLOOKUP(AB$1&amp;$R267,$C$3:$C$1662&amp;$D$3:$D$1662,$E$3:$E$1662,0,0,1)</f>
        <v>16500</v>
      </c>
      <c r="AC267" s="2" cm="1">
        <f t="array" ref="AC267">_xlfn.XLOOKUP(AC$1&amp;$R267,$C$3:$C$1662&amp;$D$3:$D$1662,$E$3:$E$1662,0,0,1)</f>
        <v>200</v>
      </c>
    </row>
    <row r="268" spans="3:29" x14ac:dyDescent="0.4">
      <c r="C268" t="s">
        <v>804</v>
      </c>
      <c r="D268" t="s">
        <v>469</v>
      </c>
      <c r="E268">
        <v>200</v>
      </c>
      <c r="R268" t="s">
        <v>181</v>
      </c>
      <c r="S268" s="2">
        <f t="shared" si="25"/>
        <v>5911740</v>
      </c>
      <c r="T268" s="2">
        <f t="shared" si="26"/>
        <v>8316100</v>
      </c>
      <c r="U268" s="2">
        <f t="shared" si="26"/>
        <v>9362500</v>
      </c>
      <c r="V268" s="2">
        <f t="shared" si="26"/>
        <v>5784500</v>
      </c>
      <c r="W268" s="2">
        <f t="shared" si="26"/>
        <v>4264800</v>
      </c>
      <c r="X268" s="2">
        <f t="shared" si="26"/>
        <v>1830800</v>
      </c>
      <c r="Y268" s="2" cm="1">
        <f t="array" ref="Y268">_xlfn.XLOOKUP(Y$1&amp;$R268,$C$3:$C$1662&amp;$D$3:$D$1662,$E$3:$E$1662,0,0,1)</f>
        <v>22200</v>
      </c>
      <c r="Z268" s="2" cm="1">
        <f t="array" ref="Z268">_xlfn.XLOOKUP(Z$1&amp;$R268,$C$3:$C$1662&amp;$D$3:$D$1662,$E$3:$E$1662,0,0,1)</f>
        <v>3900</v>
      </c>
      <c r="AA268" s="2" cm="1">
        <f t="array" ref="AA268">_xlfn.XLOOKUP(AA$1&amp;$R268,$C$3:$C$1662&amp;$D$3:$D$1662,$E$3:$E$1662,0,0,1)</f>
        <v>0</v>
      </c>
      <c r="AB268" s="2" cm="1">
        <f t="array" ref="AB268">_xlfn.XLOOKUP(AB$1&amp;$R268,$C$3:$C$1662&amp;$D$3:$D$1662,$E$3:$E$1662,0,0,1)</f>
        <v>3800</v>
      </c>
      <c r="AC268" s="2" cm="1">
        <f t="array" ref="AC268">_xlfn.XLOOKUP(AC$1&amp;$R268,$C$3:$C$1662&amp;$D$3:$D$1662,$E$3:$E$1662,0,0,1)</f>
        <v>1900</v>
      </c>
    </row>
    <row r="269" spans="3:29" x14ac:dyDescent="0.4">
      <c r="C269" t="s">
        <v>804</v>
      </c>
      <c r="D269" t="s">
        <v>470</v>
      </c>
      <c r="E269">
        <v>1900</v>
      </c>
      <c r="R269" t="s">
        <v>82</v>
      </c>
      <c r="S269" s="2">
        <f t="shared" si="25"/>
        <v>5915860</v>
      </c>
      <c r="T269" s="2">
        <f t="shared" si="26"/>
        <v>8324600</v>
      </c>
      <c r="U269" s="2">
        <f t="shared" si="26"/>
        <v>9372400</v>
      </c>
      <c r="V269" s="2">
        <f t="shared" si="26"/>
        <v>5784500</v>
      </c>
      <c r="W269" s="2">
        <f t="shared" si="26"/>
        <v>4266100</v>
      </c>
      <c r="X269" s="2">
        <f t="shared" si="26"/>
        <v>1831700</v>
      </c>
      <c r="Y269" s="2" cm="1">
        <f t="array" ref="Y269">_xlfn.XLOOKUP(Y$1&amp;$R269,$C$3:$C$1662&amp;$D$3:$D$1662,$E$3:$E$1662,0,0,1)</f>
        <v>8500</v>
      </c>
      <c r="Z269" s="2" cm="1">
        <f t="array" ref="Z269">_xlfn.XLOOKUP(Z$1&amp;$R269,$C$3:$C$1662&amp;$D$3:$D$1662,$E$3:$E$1662,0,0,1)</f>
        <v>9900</v>
      </c>
      <c r="AA269" s="2" cm="1">
        <f t="array" ref="AA269">_xlfn.XLOOKUP(AA$1&amp;$R269,$C$3:$C$1662&amp;$D$3:$D$1662,$E$3:$E$1662,0,0,1)</f>
        <v>0</v>
      </c>
      <c r="AB269" s="2" cm="1">
        <f t="array" ref="AB269">_xlfn.XLOOKUP(AB$1&amp;$R269,$C$3:$C$1662&amp;$D$3:$D$1662,$E$3:$E$1662,0,0,1)</f>
        <v>1300</v>
      </c>
      <c r="AC269" s="2" cm="1">
        <f t="array" ref="AC269">_xlfn.XLOOKUP(AC$1&amp;$R269,$C$3:$C$1662&amp;$D$3:$D$1662,$E$3:$E$1662,0,0,1)</f>
        <v>900</v>
      </c>
    </row>
    <row r="270" spans="3:29" x14ac:dyDescent="0.4">
      <c r="C270" t="s">
        <v>804</v>
      </c>
      <c r="D270" t="s">
        <v>471</v>
      </c>
      <c r="E270">
        <v>900</v>
      </c>
      <c r="R270" t="s">
        <v>213</v>
      </c>
      <c r="S270" s="2">
        <f t="shared" si="25"/>
        <v>5924360</v>
      </c>
      <c r="T270" s="2">
        <f t="shared" si="26"/>
        <v>8342300</v>
      </c>
      <c r="U270" s="2">
        <f t="shared" si="26"/>
        <v>9384600</v>
      </c>
      <c r="V270" s="2">
        <f t="shared" si="26"/>
        <v>5784500</v>
      </c>
      <c r="W270" s="2">
        <f t="shared" si="26"/>
        <v>4266300</v>
      </c>
      <c r="X270" s="2">
        <f t="shared" si="26"/>
        <v>1844100</v>
      </c>
      <c r="Y270" s="2" cm="1">
        <f t="array" ref="Y270">_xlfn.XLOOKUP(Y$1&amp;$R270,$C$3:$C$1662&amp;$D$3:$D$1662,$E$3:$E$1662,0,0,1)</f>
        <v>17700</v>
      </c>
      <c r="Z270" s="2" cm="1">
        <f t="array" ref="Z270">_xlfn.XLOOKUP(Z$1&amp;$R270,$C$3:$C$1662&amp;$D$3:$D$1662,$E$3:$E$1662,0,0,1)</f>
        <v>12200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200</v>
      </c>
      <c r="AC270" s="2" cm="1">
        <f t="array" ref="AC270">_xlfn.XLOOKUP(AC$1&amp;$R270,$C$3:$C$1662&amp;$D$3:$D$1662,$E$3:$E$1662,0,0,1)</f>
        <v>12400</v>
      </c>
    </row>
    <row r="271" spans="3:29" x14ac:dyDescent="0.4">
      <c r="C271" t="s">
        <v>804</v>
      </c>
      <c r="D271" t="s">
        <v>472</v>
      </c>
      <c r="E271">
        <v>12400</v>
      </c>
      <c r="R271" t="s">
        <v>279</v>
      </c>
      <c r="S271" s="2">
        <f t="shared" si="25"/>
        <v>5928600</v>
      </c>
      <c r="T271" s="2">
        <f t="shared" si="26"/>
        <v>8348100</v>
      </c>
      <c r="U271" s="2">
        <f t="shared" si="26"/>
        <v>9395700</v>
      </c>
      <c r="V271" s="2">
        <f t="shared" si="26"/>
        <v>5784500</v>
      </c>
      <c r="W271" s="2">
        <f t="shared" si="26"/>
        <v>4268400</v>
      </c>
      <c r="X271" s="2">
        <f t="shared" si="26"/>
        <v>1846300</v>
      </c>
      <c r="Y271" s="2" cm="1">
        <f t="array" ref="Y271">_xlfn.XLOOKUP(Y$1&amp;$R271,$C$3:$C$1662&amp;$D$3:$D$1662,$E$3:$E$1662,0,0,1)</f>
        <v>5800</v>
      </c>
      <c r="Z271" s="2" cm="1">
        <f t="array" ref="Z271">_xlfn.XLOOKUP(Z$1&amp;$R271,$C$3:$C$1662&amp;$D$3:$D$1662,$E$3:$E$1662,0,0,1)</f>
        <v>11100</v>
      </c>
      <c r="AA271" s="2" cm="1">
        <f t="array" ref="AA271">_xlfn.XLOOKUP(AA$1&amp;$R271,$C$3:$C$1662&amp;$D$3:$D$1662,$E$3:$E$1662,0,0,1)</f>
        <v>0</v>
      </c>
      <c r="AB271" s="2" cm="1">
        <f t="array" ref="AB271">_xlfn.XLOOKUP(AB$1&amp;$R271,$C$3:$C$1662&amp;$D$3:$D$1662,$E$3:$E$1662,0,0,1)</f>
        <v>2100</v>
      </c>
      <c r="AC271" s="2" cm="1">
        <f t="array" ref="AC271">_xlfn.XLOOKUP(AC$1&amp;$R271,$C$3:$C$1662&amp;$D$3:$D$1662,$E$3:$E$1662,0,0,1)</f>
        <v>2200</v>
      </c>
    </row>
    <row r="272" spans="3:29" x14ac:dyDescent="0.4">
      <c r="C272" t="s">
        <v>804</v>
      </c>
      <c r="D272" t="s">
        <v>473</v>
      </c>
      <c r="E272">
        <v>2200</v>
      </c>
      <c r="R272" t="s">
        <v>145</v>
      </c>
      <c r="S272" s="2">
        <f t="shared" si="25"/>
        <v>5936620</v>
      </c>
      <c r="T272" s="2">
        <f t="shared" si="26"/>
        <v>8364800</v>
      </c>
      <c r="U272" s="2">
        <f t="shared" si="26"/>
        <v>9413500</v>
      </c>
      <c r="V272" s="2">
        <f t="shared" si="26"/>
        <v>5784500</v>
      </c>
      <c r="W272" s="2">
        <f t="shared" si="26"/>
        <v>4268600</v>
      </c>
      <c r="X272" s="2">
        <f t="shared" si="26"/>
        <v>1851700</v>
      </c>
      <c r="Y272" s="2" cm="1">
        <f t="array" ref="Y272">_xlfn.XLOOKUP(Y$1&amp;$R272,$C$3:$C$1662&amp;$D$3:$D$1662,$E$3:$E$1662,0,0,1)</f>
        <v>16700</v>
      </c>
      <c r="Z272" s="2" cm="1">
        <f t="array" ref="Z272">_xlfn.XLOOKUP(Z$1&amp;$R272,$C$3:$C$1662&amp;$D$3:$D$1662,$E$3:$E$1662,0,0,1)</f>
        <v>17800</v>
      </c>
      <c r="AA272" s="2" cm="1">
        <f t="array" ref="AA272">_xlfn.XLOOKUP(AA$1&amp;$R272,$C$3:$C$1662&amp;$D$3:$D$1662,$E$3:$E$1662,0,0,1)</f>
        <v>0</v>
      </c>
      <c r="AB272" s="2" cm="1">
        <f t="array" ref="AB272">_xlfn.XLOOKUP(AB$1&amp;$R272,$C$3:$C$1662&amp;$D$3:$D$1662,$E$3:$E$1662,0,0,1)</f>
        <v>200</v>
      </c>
      <c r="AC272" s="2" cm="1">
        <f t="array" ref="AC272">_xlfn.XLOOKUP(AC$1&amp;$R272,$C$3:$C$1662&amp;$D$3:$D$1662,$E$3:$E$1662,0,0,1)</f>
        <v>5400</v>
      </c>
    </row>
    <row r="273" spans="3:29" x14ac:dyDescent="0.4">
      <c r="C273" t="s">
        <v>804</v>
      </c>
      <c r="D273" t="s">
        <v>474</v>
      </c>
      <c r="E273">
        <v>5400</v>
      </c>
      <c r="R273" t="s">
        <v>61</v>
      </c>
      <c r="S273" s="2">
        <f t="shared" si="25"/>
        <v>5939060</v>
      </c>
      <c r="T273" s="2">
        <f t="shared" si="26"/>
        <v>8369700</v>
      </c>
      <c r="U273" s="2">
        <f t="shared" si="26"/>
        <v>9416800</v>
      </c>
      <c r="V273" s="2">
        <f t="shared" si="26"/>
        <v>5784500</v>
      </c>
      <c r="W273" s="2">
        <f t="shared" si="26"/>
        <v>4272400</v>
      </c>
      <c r="X273" s="2">
        <f t="shared" si="26"/>
        <v>1851900</v>
      </c>
      <c r="Y273" s="2" cm="1">
        <f t="array" ref="Y273">_xlfn.XLOOKUP(Y$1&amp;$R273,$C$3:$C$1662&amp;$D$3:$D$1662,$E$3:$E$1662,0,0,1)</f>
        <v>4900</v>
      </c>
      <c r="Z273" s="2" cm="1">
        <f t="array" ref="Z273">_xlfn.XLOOKUP(Z$1&amp;$R273,$C$3:$C$1662&amp;$D$3:$D$1662,$E$3:$E$1662,0,0,1)</f>
        <v>3300</v>
      </c>
      <c r="AA273" s="2" cm="1">
        <f t="array" ref="AA273">_xlfn.XLOOKUP(AA$1&amp;$R273,$C$3:$C$1662&amp;$D$3:$D$1662,$E$3:$E$1662,0,0,1)</f>
        <v>0</v>
      </c>
      <c r="AB273" s="2" cm="1">
        <f t="array" ref="AB273">_xlfn.XLOOKUP(AB$1&amp;$R273,$C$3:$C$1662&amp;$D$3:$D$1662,$E$3:$E$1662,0,0,1)</f>
        <v>3800</v>
      </c>
      <c r="AC273" s="2" cm="1">
        <f t="array" ref="AC273">_xlfn.XLOOKUP(AC$1&amp;$R273,$C$3:$C$1662&amp;$D$3:$D$1662,$E$3:$E$1662,0,0,1)</f>
        <v>200</v>
      </c>
    </row>
    <row r="274" spans="3:29" x14ac:dyDescent="0.4">
      <c r="C274" t="s">
        <v>804</v>
      </c>
      <c r="D274" t="s">
        <v>475</v>
      </c>
      <c r="E274">
        <v>200</v>
      </c>
      <c r="R274" t="s">
        <v>270</v>
      </c>
      <c r="S274" s="2">
        <f t="shared" si="25"/>
        <v>5950080</v>
      </c>
      <c r="T274" s="2">
        <f t="shared" si="26"/>
        <v>8375800</v>
      </c>
      <c r="U274" s="2">
        <f t="shared" si="26"/>
        <v>9463100</v>
      </c>
      <c r="V274" s="2">
        <f t="shared" si="26"/>
        <v>5784500</v>
      </c>
      <c r="W274" s="2">
        <f t="shared" si="26"/>
        <v>4274900</v>
      </c>
      <c r="X274" s="2">
        <f t="shared" si="26"/>
        <v>1852100</v>
      </c>
      <c r="Y274" s="2" cm="1">
        <f t="array" ref="Y274">_xlfn.XLOOKUP(Y$1&amp;$R274,$C$3:$C$1662&amp;$D$3:$D$1662,$E$3:$E$1662,0,0,1)</f>
        <v>6100</v>
      </c>
      <c r="Z274" s="2" cm="1">
        <f t="array" ref="Z274">_xlfn.XLOOKUP(Z$1&amp;$R274,$C$3:$C$1662&amp;$D$3:$D$1662,$E$3:$E$1662,0,0,1)</f>
        <v>46300</v>
      </c>
      <c r="AA274" s="2" cm="1">
        <f t="array" ref="AA274">_xlfn.XLOOKUP(AA$1&amp;$R274,$C$3:$C$1662&amp;$D$3:$D$1662,$E$3:$E$1662,0,0,1)</f>
        <v>0</v>
      </c>
      <c r="AB274" s="2" cm="1">
        <f t="array" ref="AB274">_xlfn.XLOOKUP(AB$1&amp;$R274,$C$3:$C$1662&amp;$D$3:$D$1662,$E$3:$E$1662,0,0,1)</f>
        <v>2500</v>
      </c>
      <c r="AC274" s="2" cm="1">
        <f t="array" ref="AC274">_xlfn.XLOOKUP(AC$1&amp;$R274,$C$3:$C$1662&amp;$D$3:$D$1662,$E$3:$E$1662,0,0,1)</f>
        <v>200</v>
      </c>
    </row>
    <row r="275" spans="3:29" x14ac:dyDescent="0.4">
      <c r="C275" t="s">
        <v>804</v>
      </c>
      <c r="D275" t="s">
        <v>476</v>
      </c>
      <c r="E275">
        <v>200</v>
      </c>
      <c r="R275" t="s">
        <v>77</v>
      </c>
      <c r="S275" s="2">
        <f t="shared" si="25"/>
        <v>5959920</v>
      </c>
      <c r="T275" s="2">
        <f t="shared" si="26"/>
        <v>8384800</v>
      </c>
      <c r="U275" s="2">
        <f t="shared" si="26"/>
        <v>9500700</v>
      </c>
      <c r="V275" s="2">
        <f t="shared" si="26"/>
        <v>5784500</v>
      </c>
      <c r="W275" s="2">
        <f t="shared" si="26"/>
        <v>4277500</v>
      </c>
      <c r="X275" s="2">
        <f t="shared" si="26"/>
        <v>1852100</v>
      </c>
      <c r="Y275" s="2" cm="1">
        <f t="array" ref="Y275">_xlfn.XLOOKUP(Y$1&amp;$R275,$C$3:$C$1662&amp;$D$3:$D$1662,$E$3:$E$1662,0,0,1)</f>
        <v>9000</v>
      </c>
      <c r="Z275" s="2" cm="1">
        <f t="array" ref="Z275">_xlfn.XLOOKUP(Z$1&amp;$R275,$C$3:$C$1662&amp;$D$3:$D$1662,$E$3:$E$1662,0,0,1)</f>
        <v>37600</v>
      </c>
      <c r="AA275" s="2" cm="1">
        <f t="array" ref="AA275">_xlfn.XLOOKUP(AA$1&amp;$R275,$C$3:$C$1662&amp;$D$3:$D$1662,$E$3:$E$1662,0,0,1)</f>
        <v>0</v>
      </c>
      <c r="AB275" s="2" cm="1">
        <f t="array" ref="AB275">_xlfn.XLOOKUP(AB$1&amp;$R275,$C$3:$C$1662&amp;$D$3:$D$1662,$E$3:$E$1662,0,0,1)</f>
        <v>2600</v>
      </c>
      <c r="AC275" s="2" cm="1">
        <f t="array" ref="AC275">_xlfn.XLOOKUP(AC$1&amp;$R275,$C$3:$C$1662&amp;$D$3:$D$1662,$E$3:$E$1662,0,0,1)</f>
        <v>0</v>
      </c>
    </row>
    <row r="276" spans="3:29" x14ac:dyDescent="0.4">
      <c r="C276" t="s">
        <v>804</v>
      </c>
      <c r="D276" t="s">
        <v>477</v>
      </c>
      <c r="E276">
        <v>0</v>
      </c>
      <c r="R276" t="s">
        <v>28</v>
      </c>
      <c r="S276" s="2">
        <f t="shared" si="25"/>
        <v>5969480</v>
      </c>
      <c r="T276" s="2">
        <f t="shared" ref="T276:X291" si="27">T275+Y276</f>
        <v>8410000</v>
      </c>
      <c r="U276" s="2">
        <f t="shared" si="27"/>
        <v>9522100</v>
      </c>
      <c r="V276" s="2">
        <f t="shared" si="27"/>
        <v>5784500</v>
      </c>
      <c r="W276" s="2">
        <f t="shared" si="27"/>
        <v>4278700</v>
      </c>
      <c r="X276" s="2">
        <f t="shared" si="27"/>
        <v>1852100</v>
      </c>
      <c r="Y276" s="2" cm="1">
        <f t="array" ref="Y276">_xlfn.XLOOKUP(Y$1&amp;$R276,$C$3:$C$1662&amp;$D$3:$D$1662,$E$3:$E$1662,0,0,1)</f>
        <v>25200</v>
      </c>
      <c r="Z276" s="2" cm="1">
        <f t="array" ref="Z276">_xlfn.XLOOKUP(Z$1&amp;$R276,$C$3:$C$1662&amp;$D$3:$D$1662,$E$3:$E$1662,0,0,1)</f>
        <v>21400</v>
      </c>
      <c r="AA276" s="2" cm="1">
        <f t="array" ref="AA276">_xlfn.XLOOKUP(AA$1&amp;$R276,$C$3:$C$1662&amp;$D$3:$D$1662,$E$3:$E$1662,0,0,1)</f>
        <v>0</v>
      </c>
      <c r="AB276" s="2" cm="1">
        <f t="array" ref="AB276">_xlfn.XLOOKUP(AB$1&amp;$R276,$C$3:$C$1662&amp;$D$3:$D$1662,$E$3:$E$1662,0,0,1)</f>
        <v>1200</v>
      </c>
      <c r="AC276" s="2" cm="1">
        <f t="array" ref="AC276">_xlfn.XLOOKUP(AC$1&amp;$R276,$C$3:$C$1662&amp;$D$3:$D$1662,$E$3:$E$1662,0,0,1)</f>
        <v>0</v>
      </c>
    </row>
    <row r="277" spans="3:29" x14ac:dyDescent="0.4">
      <c r="C277" t="s">
        <v>804</v>
      </c>
      <c r="D277" t="s">
        <v>478</v>
      </c>
      <c r="E277">
        <v>0</v>
      </c>
      <c r="R277" t="s">
        <v>37</v>
      </c>
      <c r="S277" s="2">
        <f t="shared" si="25"/>
        <v>5991920</v>
      </c>
      <c r="T277" s="2">
        <f t="shared" si="27"/>
        <v>8453000</v>
      </c>
      <c r="U277" s="2">
        <f t="shared" si="27"/>
        <v>9588400</v>
      </c>
      <c r="V277" s="2">
        <f t="shared" si="27"/>
        <v>5784500</v>
      </c>
      <c r="W277" s="2">
        <f t="shared" si="27"/>
        <v>4281400</v>
      </c>
      <c r="X277" s="2">
        <f t="shared" si="27"/>
        <v>1852300</v>
      </c>
      <c r="Y277" s="2" cm="1">
        <f t="array" ref="Y277">_xlfn.XLOOKUP(Y$1&amp;$R277,$C$3:$C$1662&amp;$D$3:$D$1662,$E$3:$E$1662,0,0,1)</f>
        <v>43000</v>
      </c>
      <c r="Z277" s="2" cm="1">
        <f t="array" ref="Z277">_xlfn.XLOOKUP(Z$1&amp;$R277,$C$3:$C$1662&amp;$D$3:$D$1662,$E$3:$E$1662,0,0,1)</f>
        <v>66300</v>
      </c>
      <c r="AA277" s="2" cm="1">
        <f t="array" ref="AA277">_xlfn.XLOOKUP(AA$1&amp;$R277,$C$3:$C$1662&amp;$D$3:$D$1662,$E$3:$E$1662,0,0,1)</f>
        <v>0</v>
      </c>
      <c r="AB277" s="2" cm="1">
        <f t="array" ref="AB277">_xlfn.XLOOKUP(AB$1&amp;$R277,$C$3:$C$1662&amp;$D$3:$D$1662,$E$3:$E$1662,0,0,1)</f>
        <v>2700</v>
      </c>
      <c r="AC277" s="2" cm="1">
        <f t="array" ref="AC277">_xlfn.XLOOKUP(AC$1&amp;$R277,$C$3:$C$1662&amp;$D$3:$D$1662,$E$3:$E$1662,0,0,1)</f>
        <v>200</v>
      </c>
    </row>
    <row r="278" spans="3:29" x14ac:dyDescent="0.4">
      <c r="C278" t="s">
        <v>804</v>
      </c>
      <c r="D278" t="s">
        <v>479</v>
      </c>
      <c r="E278">
        <v>200</v>
      </c>
      <c r="R278" t="s">
        <v>43</v>
      </c>
      <c r="S278" s="2">
        <f t="shared" si="25"/>
        <v>5996820</v>
      </c>
      <c r="T278" s="2">
        <f t="shared" si="27"/>
        <v>8468600</v>
      </c>
      <c r="U278" s="2">
        <f t="shared" si="27"/>
        <v>9593100</v>
      </c>
      <c r="V278" s="2">
        <f t="shared" si="27"/>
        <v>5784500</v>
      </c>
      <c r="W278" s="2">
        <f t="shared" si="27"/>
        <v>4285200</v>
      </c>
      <c r="X278" s="2">
        <f t="shared" si="27"/>
        <v>1852700</v>
      </c>
      <c r="Y278" s="2" cm="1">
        <f t="array" ref="Y278">_xlfn.XLOOKUP(Y$1&amp;$R278,$C$3:$C$1662&amp;$D$3:$D$1662,$E$3:$E$1662,0,0,1)</f>
        <v>15600</v>
      </c>
      <c r="Z278" s="2" cm="1">
        <f t="array" ref="Z278">_xlfn.XLOOKUP(Z$1&amp;$R278,$C$3:$C$1662&amp;$D$3:$D$1662,$E$3:$E$1662,0,0,1)</f>
        <v>4700</v>
      </c>
      <c r="AA278" s="2" cm="1">
        <f t="array" ref="AA278">_xlfn.XLOOKUP(AA$1&amp;$R278,$C$3:$C$1662&amp;$D$3:$D$1662,$E$3:$E$1662,0,0,1)</f>
        <v>0</v>
      </c>
      <c r="AB278" s="2" cm="1">
        <f t="array" ref="AB278">_xlfn.XLOOKUP(AB$1&amp;$R278,$C$3:$C$1662&amp;$D$3:$D$1662,$E$3:$E$1662,0,0,1)</f>
        <v>3800</v>
      </c>
      <c r="AC278" s="2" cm="1">
        <f t="array" ref="AC278">_xlfn.XLOOKUP(AC$1&amp;$R278,$C$3:$C$1662&amp;$D$3:$D$1662,$E$3:$E$1662,0,0,1)</f>
        <v>400</v>
      </c>
    </row>
    <row r="279" spans="3:29" x14ac:dyDescent="0.4">
      <c r="C279" t="s">
        <v>804</v>
      </c>
      <c r="D279" t="s">
        <v>480</v>
      </c>
      <c r="E279">
        <v>400</v>
      </c>
      <c r="R279" t="s">
        <v>66</v>
      </c>
      <c r="S279" s="2">
        <f t="shared" si="25"/>
        <v>6002420</v>
      </c>
      <c r="T279" s="2">
        <f t="shared" si="27"/>
        <v>8474500</v>
      </c>
      <c r="U279" s="2">
        <f t="shared" si="27"/>
        <v>9604600</v>
      </c>
      <c r="V279" s="2">
        <f t="shared" si="27"/>
        <v>5784500</v>
      </c>
      <c r="W279" s="2">
        <f t="shared" si="27"/>
        <v>4295700</v>
      </c>
      <c r="X279" s="2">
        <f t="shared" si="27"/>
        <v>1852800</v>
      </c>
      <c r="Y279" s="2" cm="1">
        <f t="array" ref="Y279">_xlfn.XLOOKUP(Y$1&amp;$R279,$C$3:$C$1662&amp;$D$3:$D$1662,$E$3:$E$1662,0,0,1)</f>
        <v>5900</v>
      </c>
      <c r="Z279" s="2" cm="1">
        <f t="array" ref="Z279">_xlfn.XLOOKUP(Z$1&amp;$R279,$C$3:$C$1662&amp;$D$3:$D$1662,$E$3:$E$1662,0,0,1)</f>
        <v>11500</v>
      </c>
      <c r="AA279" s="2" cm="1">
        <f t="array" ref="AA279">_xlfn.XLOOKUP(AA$1&amp;$R279,$C$3:$C$1662&amp;$D$3:$D$1662,$E$3:$E$1662,0,0,1)</f>
        <v>0</v>
      </c>
      <c r="AB279" s="2" cm="1">
        <f t="array" ref="AB279">_xlfn.XLOOKUP(AB$1&amp;$R279,$C$3:$C$1662&amp;$D$3:$D$1662,$E$3:$E$1662,0,0,1)</f>
        <v>10500</v>
      </c>
      <c r="AC279" s="2" cm="1">
        <f t="array" ref="AC279">_xlfn.XLOOKUP(AC$1&amp;$R279,$C$3:$C$1662&amp;$D$3:$D$1662,$E$3:$E$1662,0,0,1)</f>
        <v>100</v>
      </c>
    </row>
    <row r="280" spans="3:29" x14ac:dyDescent="0.4">
      <c r="C280" t="s">
        <v>804</v>
      </c>
      <c r="D280" t="s">
        <v>481</v>
      </c>
      <c r="E280">
        <v>100</v>
      </c>
      <c r="R280" t="s">
        <v>67</v>
      </c>
      <c r="S280" s="2">
        <f t="shared" si="25"/>
        <v>6011240</v>
      </c>
      <c r="T280" s="2">
        <f t="shared" si="27"/>
        <v>8486000</v>
      </c>
      <c r="U280" s="2">
        <f t="shared" si="27"/>
        <v>9634900</v>
      </c>
      <c r="V280" s="2">
        <f t="shared" si="27"/>
        <v>5784500</v>
      </c>
      <c r="W280" s="2">
        <f t="shared" si="27"/>
        <v>4297800</v>
      </c>
      <c r="X280" s="2">
        <f t="shared" si="27"/>
        <v>1853000</v>
      </c>
      <c r="Y280" s="2" cm="1">
        <f t="array" ref="Y280">_xlfn.XLOOKUP(Y$1&amp;$R280,$C$3:$C$1662&amp;$D$3:$D$1662,$E$3:$E$1662,0,0,1)</f>
        <v>11500</v>
      </c>
      <c r="Z280" s="2" cm="1">
        <f t="array" ref="Z280">_xlfn.XLOOKUP(Z$1&amp;$R280,$C$3:$C$1662&amp;$D$3:$D$1662,$E$3:$E$1662,0,0,1)</f>
        <v>30300</v>
      </c>
      <c r="AA280" s="2" cm="1">
        <f t="array" ref="AA280">_xlfn.XLOOKUP(AA$1&amp;$R280,$C$3:$C$1662&amp;$D$3:$D$1662,$E$3:$E$1662,0,0,1)</f>
        <v>0</v>
      </c>
      <c r="AB280" s="2" cm="1">
        <f t="array" ref="AB280">_xlfn.XLOOKUP(AB$1&amp;$R280,$C$3:$C$1662&amp;$D$3:$D$1662,$E$3:$E$1662,0,0,1)</f>
        <v>2100</v>
      </c>
      <c r="AC280" s="2" cm="1">
        <f t="array" ref="AC280">_xlfn.XLOOKUP(AC$1&amp;$R280,$C$3:$C$1662&amp;$D$3:$D$1662,$E$3:$E$1662,0,0,1)</f>
        <v>200</v>
      </c>
    </row>
    <row r="281" spans="3:29" x14ac:dyDescent="0.4">
      <c r="C281" t="s">
        <v>804</v>
      </c>
      <c r="D281" t="s">
        <v>482</v>
      </c>
      <c r="E281">
        <v>200</v>
      </c>
      <c r="R281" t="s">
        <v>12</v>
      </c>
      <c r="S281" s="2">
        <f t="shared" si="25"/>
        <v>6020220</v>
      </c>
      <c r="T281" s="2">
        <f t="shared" si="27"/>
        <v>8497000</v>
      </c>
      <c r="U281" s="2">
        <f t="shared" si="27"/>
        <v>9664400</v>
      </c>
      <c r="V281" s="2">
        <f t="shared" si="27"/>
        <v>5784500</v>
      </c>
      <c r="W281" s="2">
        <f t="shared" si="27"/>
        <v>4301800</v>
      </c>
      <c r="X281" s="2">
        <f t="shared" si="27"/>
        <v>1853400</v>
      </c>
      <c r="Y281" s="2" cm="1">
        <f t="array" ref="Y281">_xlfn.XLOOKUP(Y$1&amp;$R281,$C$3:$C$1662&amp;$D$3:$D$1662,$E$3:$E$1662,0,0,1)</f>
        <v>11000</v>
      </c>
      <c r="Z281" s="2" cm="1">
        <f t="array" ref="Z281">_xlfn.XLOOKUP(Z$1&amp;$R281,$C$3:$C$1662&amp;$D$3:$D$1662,$E$3:$E$1662,0,0,1)</f>
        <v>29500</v>
      </c>
      <c r="AA281" s="2" cm="1">
        <f t="array" ref="AA281">_xlfn.XLOOKUP(AA$1&amp;$R281,$C$3:$C$1662&amp;$D$3:$D$1662,$E$3:$E$1662,0,0,1)</f>
        <v>0</v>
      </c>
      <c r="AB281" s="2" cm="1">
        <f t="array" ref="AB281">_xlfn.XLOOKUP(AB$1&amp;$R281,$C$3:$C$1662&amp;$D$3:$D$1662,$E$3:$E$1662,0,0,1)</f>
        <v>4000</v>
      </c>
      <c r="AC281" s="2" cm="1">
        <f t="array" ref="AC281">_xlfn.XLOOKUP(AC$1&amp;$R281,$C$3:$C$1662&amp;$D$3:$D$1662,$E$3:$E$1662,0,0,1)</f>
        <v>400</v>
      </c>
    </row>
    <row r="282" spans="3:29" x14ac:dyDescent="0.4">
      <c r="C282" t="s">
        <v>804</v>
      </c>
      <c r="D282" t="s">
        <v>483</v>
      </c>
      <c r="E282">
        <v>400</v>
      </c>
      <c r="R282" t="s">
        <v>19</v>
      </c>
      <c r="S282" s="2">
        <f t="shared" si="25"/>
        <v>6030280</v>
      </c>
      <c r="T282" s="2">
        <f t="shared" si="27"/>
        <v>8501700</v>
      </c>
      <c r="U282" s="2">
        <f t="shared" si="27"/>
        <v>9708300</v>
      </c>
      <c r="V282" s="2">
        <f t="shared" si="27"/>
        <v>5784500</v>
      </c>
      <c r="W282" s="2">
        <f t="shared" si="27"/>
        <v>4303300</v>
      </c>
      <c r="X282" s="2">
        <f t="shared" si="27"/>
        <v>1853600</v>
      </c>
      <c r="Y282" s="2" cm="1">
        <f t="array" ref="Y282">_xlfn.XLOOKUP(Y$1&amp;$R282,$C$3:$C$1662&amp;$D$3:$D$1662,$E$3:$E$1662,0,0,1)</f>
        <v>4700</v>
      </c>
      <c r="Z282" s="2" cm="1">
        <f t="array" ref="Z282">_xlfn.XLOOKUP(Z$1&amp;$R282,$C$3:$C$1662&amp;$D$3:$D$1662,$E$3:$E$1662,0,0,1)</f>
        <v>43900</v>
      </c>
      <c r="AA282" s="2" cm="1">
        <f t="array" ref="AA282">_xlfn.XLOOKUP(AA$1&amp;$R282,$C$3:$C$1662&amp;$D$3:$D$1662,$E$3:$E$1662,0,0,1)</f>
        <v>0</v>
      </c>
      <c r="AB282" s="2" cm="1">
        <f t="array" ref="AB282">_xlfn.XLOOKUP(AB$1&amp;$R282,$C$3:$C$1662&amp;$D$3:$D$1662,$E$3:$E$1662,0,0,1)</f>
        <v>1500</v>
      </c>
      <c r="AC282" s="2" cm="1">
        <f t="array" ref="AC282">_xlfn.XLOOKUP(AC$1&amp;$R282,$C$3:$C$1662&amp;$D$3:$D$1662,$E$3:$E$1662,0,0,1)</f>
        <v>200</v>
      </c>
    </row>
    <row r="283" spans="3:29" x14ac:dyDescent="0.4">
      <c r="C283" t="s">
        <v>804</v>
      </c>
      <c r="D283" t="s">
        <v>484</v>
      </c>
      <c r="E283">
        <v>200</v>
      </c>
      <c r="R283" t="s">
        <v>31</v>
      </c>
      <c r="S283" s="2">
        <f t="shared" si="25"/>
        <v>6038740</v>
      </c>
      <c r="T283" s="2">
        <f t="shared" si="27"/>
        <v>8508900</v>
      </c>
      <c r="U283" s="2">
        <f t="shared" si="27"/>
        <v>9737000</v>
      </c>
      <c r="V283" s="2">
        <f t="shared" si="27"/>
        <v>5784500</v>
      </c>
      <c r="W283" s="2">
        <f t="shared" si="27"/>
        <v>4309300</v>
      </c>
      <c r="X283" s="2">
        <f t="shared" si="27"/>
        <v>1854000</v>
      </c>
      <c r="Y283" s="2" cm="1">
        <f t="array" ref="Y283">_xlfn.XLOOKUP(Y$1&amp;$R283,$C$3:$C$1662&amp;$D$3:$D$1662,$E$3:$E$1662,0,0,1)</f>
        <v>7200</v>
      </c>
      <c r="Z283" s="2" cm="1">
        <f t="array" ref="Z283">_xlfn.XLOOKUP(Z$1&amp;$R283,$C$3:$C$1662&amp;$D$3:$D$1662,$E$3:$E$1662,0,0,1)</f>
        <v>28700</v>
      </c>
      <c r="AA283" s="2" cm="1">
        <f t="array" ref="AA283">_xlfn.XLOOKUP(AA$1&amp;$R283,$C$3:$C$1662&amp;$D$3:$D$1662,$E$3:$E$1662,0,0,1)</f>
        <v>0</v>
      </c>
      <c r="AB283" s="2" cm="1">
        <f t="array" ref="AB283">_xlfn.XLOOKUP(AB$1&amp;$R283,$C$3:$C$1662&amp;$D$3:$D$1662,$E$3:$E$1662,0,0,1)</f>
        <v>6000</v>
      </c>
      <c r="AC283" s="2" cm="1">
        <f t="array" ref="AC283">_xlfn.XLOOKUP(AC$1&amp;$R283,$C$3:$C$1662&amp;$D$3:$D$1662,$E$3:$E$1662,0,0,1)</f>
        <v>400</v>
      </c>
    </row>
    <row r="284" spans="3:29" x14ac:dyDescent="0.4">
      <c r="C284" t="s">
        <v>804</v>
      </c>
      <c r="D284" t="s">
        <v>485</v>
      </c>
      <c r="E284">
        <v>400</v>
      </c>
      <c r="R284" t="s">
        <v>91</v>
      </c>
      <c r="S284" s="2">
        <f t="shared" si="25"/>
        <v>6044400</v>
      </c>
      <c r="T284" s="2">
        <f t="shared" si="27"/>
        <v>8516800</v>
      </c>
      <c r="U284" s="2">
        <f t="shared" si="27"/>
        <v>9749500</v>
      </c>
      <c r="V284" s="2">
        <f t="shared" si="27"/>
        <v>5784500</v>
      </c>
      <c r="W284" s="2">
        <f t="shared" si="27"/>
        <v>4315500</v>
      </c>
      <c r="X284" s="2">
        <f t="shared" si="27"/>
        <v>1855700</v>
      </c>
      <c r="Y284" s="2" cm="1">
        <f t="array" ref="Y284">_xlfn.XLOOKUP(Y$1&amp;$R284,$C$3:$C$1662&amp;$D$3:$D$1662,$E$3:$E$1662,0,0,1)</f>
        <v>7900</v>
      </c>
      <c r="Z284" s="2" cm="1">
        <f t="array" ref="Z284">_xlfn.XLOOKUP(Z$1&amp;$R284,$C$3:$C$1662&amp;$D$3:$D$1662,$E$3:$E$1662,0,0,1)</f>
        <v>12500</v>
      </c>
      <c r="AA284" s="2" cm="1">
        <f t="array" ref="AA284">_xlfn.XLOOKUP(AA$1&amp;$R284,$C$3:$C$1662&amp;$D$3:$D$1662,$E$3:$E$1662,0,0,1)</f>
        <v>0</v>
      </c>
      <c r="AB284" s="2" cm="1">
        <f t="array" ref="AB284">_xlfn.XLOOKUP(AB$1&amp;$R284,$C$3:$C$1662&amp;$D$3:$D$1662,$E$3:$E$1662,0,0,1)</f>
        <v>6200</v>
      </c>
      <c r="AC284" s="2" cm="1">
        <f t="array" ref="AC284">_xlfn.XLOOKUP(AC$1&amp;$R284,$C$3:$C$1662&amp;$D$3:$D$1662,$E$3:$E$1662,0,0,1)</f>
        <v>1700</v>
      </c>
    </row>
    <row r="285" spans="3:29" x14ac:dyDescent="0.4">
      <c r="C285" t="s">
        <v>804</v>
      </c>
      <c r="D285" t="s">
        <v>486</v>
      </c>
      <c r="E285">
        <v>1700</v>
      </c>
      <c r="R285" t="s">
        <v>169</v>
      </c>
      <c r="S285" s="2">
        <f t="shared" si="25"/>
        <v>6051380</v>
      </c>
      <c r="T285" s="2">
        <f t="shared" si="27"/>
        <v>8538700</v>
      </c>
      <c r="U285" s="2">
        <f t="shared" si="27"/>
        <v>9754000</v>
      </c>
      <c r="V285" s="2">
        <f t="shared" si="27"/>
        <v>5784500</v>
      </c>
      <c r="W285" s="2">
        <f t="shared" si="27"/>
        <v>4321600</v>
      </c>
      <c r="X285" s="2">
        <f t="shared" si="27"/>
        <v>1858100</v>
      </c>
      <c r="Y285" s="2" cm="1">
        <f t="array" ref="Y285">_xlfn.XLOOKUP(Y$1&amp;$R285,$C$3:$C$1662&amp;$D$3:$D$1662,$E$3:$E$1662,0,0,1)</f>
        <v>21900</v>
      </c>
      <c r="Z285" s="2" cm="1">
        <f t="array" ref="Z285">_xlfn.XLOOKUP(Z$1&amp;$R285,$C$3:$C$1662&amp;$D$3:$D$1662,$E$3:$E$1662,0,0,1)</f>
        <v>4500</v>
      </c>
      <c r="AA285" s="2" cm="1">
        <f t="array" ref="AA285">_xlfn.XLOOKUP(AA$1&amp;$R285,$C$3:$C$1662&amp;$D$3:$D$1662,$E$3:$E$1662,0,0,1)</f>
        <v>0</v>
      </c>
      <c r="AB285" s="2" cm="1">
        <f t="array" ref="AB285">_xlfn.XLOOKUP(AB$1&amp;$R285,$C$3:$C$1662&amp;$D$3:$D$1662,$E$3:$E$1662,0,0,1)</f>
        <v>6100</v>
      </c>
      <c r="AC285" s="2" cm="1">
        <f t="array" ref="AC285">_xlfn.XLOOKUP(AC$1&amp;$R285,$C$3:$C$1662&amp;$D$3:$D$1662,$E$3:$E$1662,0,0,1)</f>
        <v>2400</v>
      </c>
    </row>
    <row r="286" spans="3:29" x14ac:dyDescent="0.4">
      <c r="C286" t="s">
        <v>804</v>
      </c>
      <c r="D286" t="s">
        <v>487</v>
      </c>
      <c r="E286">
        <v>2400</v>
      </c>
      <c r="R286" t="s">
        <v>52</v>
      </c>
      <c r="S286" s="2">
        <f t="shared" si="25"/>
        <v>6058660</v>
      </c>
      <c r="T286" s="2">
        <f t="shared" si="27"/>
        <v>8548700</v>
      </c>
      <c r="U286" s="2">
        <f t="shared" si="27"/>
        <v>9779500</v>
      </c>
      <c r="V286" s="2">
        <f t="shared" si="27"/>
        <v>5784500</v>
      </c>
      <c r="W286" s="2">
        <f t="shared" si="27"/>
        <v>4322300</v>
      </c>
      <c r="X286" s="2">
        <f t="shared" si="27"/>
        <v>1858300</v>
      </c>
      <c r="Y286" s="2" cm="1">
        <f t="array" ref="Y286">_xlfn.XLOOKUP(Y$1&amp;$R286,$C$3:$C$1662&amp;$D$3:$D$1662,$E$3:$E$1662,0,0,1)</f>
        <v>10000</v>
      </c>
      <c r="Z286" s="2" cm="1">
        <f t="array" ref="Z286">_xlfn.XLOOKUP(Z$1&amp;$R286,$C$3:$C$1662&amp;$D$3:$D$1662,$E$3:$E$1662,0,0,1)</f>
        <v>25500</v>
      </c>
      <c r="AA286" s="2" cm="1">
        <f t="array" ref="AA286">_xlfn.XLOOKUP(AA$1&amp;$R286,$C$3:$C$1662&amp;$D$3:$D$1662,$E$3:$E$1662,0,0,1)</f>
        <v>0</v>
      </c>
      <c r="AB286" s="2" cm="1">
        <f t="array" ref="AB286">_xlfn.XLOOKUP(AB$1&amp;$R286,$C$3:$C$1662&amp;$D$3:$D$1662,$E$3:$E$1662,0,0,1)</f>
        <v>700</v>
      </c>
      <c r="AC286" s="2" cm="1">
        <f t="array" ref="AC286">_xlfn.XLOOKUP(AC$1&amp;$R286,$C$3:$C$1662&amp;$D$3:$D$1662,$E$3:$E$1662,0,0,1)</f>
        <v>200</v>
      </c>
    </row>
    <row r="287" spans="3:29" x14ac:dyDescent="0.4">
      <c r="C287" t="s">
        <v>804</v>
      </c>
      <c r="D287" t="s">
        <v>488</v>
      </c>
      <c r="E287">
        <v>200</v>
      </c>
      <c r="R287" t="s">
        <v>72</v>
      </c>
      <c r="S287" s="2">
        <f t="shared" si="25"/>
        <v>6067460</v>
      </c>
      <c r="T287" s="2">
        <f t="shared" si="27"/>
        <v>8557600</v>
      </c>
      <c r="U287" s="2">
        <f t="shared" si="27"/>
        <v>9805100</v>
      </c>
      <c r="V287" s="2">
        <f t="shared" si="27"/>
        <v>5784500</v>
      </c>
      <c r="W287" s="2">
        <f t="shared" si="27"/>
        <v>4330600</v>
      </c>
      <c r="X287" s="2">
        <f t="shared" si="27"/>
        <v>1859500</v>
      </c>
      <c r="Y287" s="2" cm="1">
        <f t="array" ref="Y287">_xlfn.XLOOKUP(Y$1&amp;$R287,$C$3:$C$1662&amp;$D$3:$D$1662,$E$3:$E$1662,0,0,1)</f>
        <v>8900</v>
      </c>
      <c r="Z287" s="2" cm="1">
        <f t="array" ref="Z287">_xlfn.XLOOKUP(Z$1&amp;$R287,$C$3:$C$1662&amp;$D$3:$D$1662,$E$3:$E$1662,0,0,1)</f>
        <v>25600</v>
      </c>
      <c r="AA287" s="2" cm="1">
        <f t="array" ref="AA287">_xlfn.XLOOKUP(AA$1&amp;$R287,$C$3:$C$1662&amp;$D$3:$D$1662,$E$3:$E$1662,0,0,1)</f>
        <v>0</v>
      </c>
      <c r="AB287" s="2" cm="1">
        <f t="array" ref="AB287">_xlfn.XLOOKUP(AB$1&amp;$R287,$C$3:$C$1662&amp;$D$3:$D$1662,$E$3:$E$1662,0,0,1)</f>
        <v>8300</v>
      </c>
      <c r="AC287" s="2" cm="1">
        <f t="array" ref="AC287">_xlfn.XLOOKUP(AC$1&amp;$R287,$C$3:$C$1662&amp;$D$3:$D$1662,$E$3:$E$1662,0,0,1)</f>
        <v>1200</v>
      </c>
    </row>
    <row r="288" spans="3:29" x14ac:dyDescent="0.4">
      <c r="C288" t="s">
        <v>804</v>
      </c>
      <c r="D288" t="s">
        <v>489</v>
      </c>
      <c r="E288">
        <v>1200</v>
      </c>
      <c r="R288" t="s">
        <v>277</v>
      </c>
      <c r="S288" s="2">
        <f t="shared" si="25"/>
        <v>6072720</v>
      </c>
      <c r="T288" s="2">
        <f t="shared" si="27"/>
        <v>8559400</v>
      </c>
      <c r="U288" s="2">
        <f t="shared" si="27"/>
        <v>9820000</v>
      </c>
      <c r="V288" s="2">
        <f t="shared" si="27"/>
        <v>5784500</v>
      </c>
      <c r="W288" s="2">
        <f t="shared" si="27"/>
        <v>4338900</v>
      </c>
      <c r="X288" s="2">
        <f t="shared" si="27"/>
        <v>1860800</v>
      </c>
      <c r="Y288" s="2" cm="1">
        <f t="array" ref="Y288">_xlfn.XLOOKUP(Y$1&amp;$R288,$C$3:$C$1662&amp;$D$3:$D$1662,$E$3:$E$1662,0,0,1)</f>
        <v>1800</v>
      </c>
      <c r="Z288" s="2" cm="1">
        <f t="array" ref="Z288">_xlfn.XLOOKUP(Z$1&amp;$R288,$C$3:$C$1662&amp;$D$3:$D$1662,$E$3:$E$1662,0,0,1)</f>
        <v>14900</v>
      </c>
      <c r="AA288" s="2" cm="1">
        <f t="array" ref="AA288">_xlfn.XLOOKUP(AA$1&amp;$R288,$C$3:$C$1662&amp;$D$3:$D$1662,$E$3:$E$1662,0,0,1)</f>
        <v>0</v>
      </c>
      <c r="AB288" s="2" cm="1">
        <f t="array" ref="AB288">_xlfn.XLOOKUP(AB$1&amp;$R288,$C$3:$C$1662&amp;$D$3:$D$1662,$E$3:$E$1662,0,0,1)</f>
        <v>8300</v>
      </c>
      <c r="AC288" s="2" cm="1">
        <f t="array" ref="AC288">_xlfn.XLOOKUP(AC$1&amp;$R288,$C$3:$C$1662&amp;$D$3:$D$1662,$E$3:$E$1662,0,0,1)</f>
        <v>1300</v>
      </c>
    </row>
    <row r="289" spans="3:29" x14ac:dyDescent="0.4">
      <c r="C289" t="s">
        <v>804</v>
      </c>
      <c r="D289" t="s">
        <v>490</v>
      </c>
      <c r="E289">
        <v>1300</v>
      </c>
      <c r="R289" t="s">
        <v>56</v>
      </c>
      <c r="S289" s="2">
        <f t="shared" si="25"/>
        <v>6113080</v>
      </c>
      <c r="T289" s="2">
        <f t="shared" si="27"/>
        <v>8566300</v>
      </c>
      <c r="U289" s="2">
        <f t="shared" si="27"/>
        <v>9985700</v>
      </c>
      <c r="V289" s="2">
        <f t="shared" si="27"/>
        <v>5784500</v>
      </c>
      <c r="W289" s="2">
        <f t="shared" si="27"/>
        <v>4358200</v>
      </c>
      <c r="X289" s="2">
        <f t="shared" si="27"/>
        <v>1870700</v>
      </c>
      <c r="Y289" s="2" cm="1">
        <f t="array" ref="Y289">_xlfn.XLOOKUP(Y$1&amp;$R289,$C$3:$C$1662&amp;$D$3:$D$1662,$E$3:$E$1662,0,0,1)</f>
        <v>6900</v>
      </c>
      <c r="Z289" s="2" cm="1">
        <f t="array" ref="Z289">_xlfn.XLOOKUP(Z$1&amp;$R289,$C$3:$C$1662&amp;$D$3:$D$1662,$E$3:$E$1662,0,0,1)</f>
        <v>165700</v>
      </c>
      <c r="AA289" s="2" cm="1">
        <f t="array" ref="AA289">_xlfn.XLOOKUP(AA$1&amp;$R289,$C$3:$C$1662&amp;$D$3:$D$1662,$E$3:$E$1662,0,0,1)</f>
        <v>0</v>
      </c>
      <c r="AB289" s="2" cm="1">
        <f t="array" ref="AB289">_xlfn.XLOOKUP(AB$1&amp;$R289,$C$3:$C$1662&amp;$D$3:$D$1662,$E$3:$E$1662,0,0,1)</f>
        <v>19300</v>
      </c>
      <c r="AC289" s="2" cm="1">
        <f t="array" ref="AC289">_xlfn.XLOOKUP(AC$1&amp;$R289,$C$3:$C$1662&amp;$D$3:$D$1662,$E$3:$E$1662,0,0,1)</f>
        <v>9900</v>
      </c>
    </row>
    <row r="290" spans="3:29" x14ac:dyDescent="0.4">
      <c r="C290" t="s">
        <v>804</v>
      </c>
      <c r="D290" t="s">
        <v>491</v>
      </c>
      <c r="E290">
        <v>9900</v>
      </c>
      <c r="R290" t="s">
        <v>35</v>
      </c>
      <c r="S290" s="2">
        <f t="shared" si="25"/>
        <v>6126500</v>
      </c>
      <c r="T290" s="2">
        <f t="shared" si="27"/>
        <v>8587400</v>
      </c>
      <c r="U290" s="2">
        <f t="shared" si="27"/>
        <v>10027300</v>
      </c>
      <c r="V290" s="2">
        <f t="shared" si="27"/>
        <v>5784500</v>
      </c>
      <c r="W290" s="2">
        <f t="shared" si="27"/>
        <v>4361600</v>
      </c>
      <c r="X290" s="2">
        <f t="shared" si="27"/>
        <v>1871700</v>
      </c>
      <c r="Y290" s="2" cm="1">
        <f t="array" ref="Y290">_xlfn.XLOOKUP(Y$1&amp;$R290,$C$3:$C$1662&amp;$D$3:$D$1662,$E$3:$E$1662,0,0,1)</f>
        <v>21100</v>
      </c>
      <c r="Z290" s="2" cm="1">
        <f t="array" ref="Z290">_xlfn.XLOOKUP(Z$1&amp;$R290,$C$3:$C$1662&amp;$D$3:$D$1662,$E$3:$E$1662,0,0,1)</f>
        <v>41600</v>
      </c>
      <c r="AA290" s="2" cm="1">
        <f t="array" ref="AA290">_xlfn.XLOOKUP(AA$1&amp;$R290,$C$3:$C$1662&amp;$D$3:$D$1662,$E$3:$E$1662,0,0,1)</f>
        <v>0</v>
      </c>
      <c r="AB290" s="2" cm="1">
        <f t="array" ref="AB290">_xlfn.XLOOKUP(AB$1&amp;$R290,$C$3:$C$1662&amp;$D$3:$D$1662,$E$3:$E$1662,0,0,1)</f>
        <v>3400</v>
      </c>
      <c r="AC290" s="2" cm="1">
        <f t="array" ref="AC290">_xlfn.XLOOKUP(AC$1&amp;$R290,$C$3:$C$1662&amp;$D$3:$D$1662,$E$3:$E$1662,0,0,1)</f>
        <v>1000</v>
      </c>
    </row>
    <row r="291" spans="3:29" x14ac:dyDescent="0.4">
      <c r="C291" t="s">
        <v>804</v>
      </c>
      <c r="D291" t="s">
        <v>492</v>
      </c>
      <c r="E291">
        <v>1000</v>
      </c>
      <c r="R291" t="s">
        <v>309</v>
      </c>
      <c r="S291" s="2">
        <f t="shared" si="25"/>
        <v>6131860</v>
      </c>
      <c r="T291" s="2">
        <f t="shared" si="27"/>
        <v>8595400</v>
      </c>
      <c r="U291" s="2">
        <f t="shared" si="27"/>
        <v>10044600</v>
      </c>
      <c r="V291" s="2">
        <f t="shared" si="27"/>
        <v>5784500</v>
      </c>
      <c r="W291" s="2">
        <f t="shared" si="27"/>
        <v>4363100</v>
      </c>
      <c r="X291" s="2">
        <f t="shared" si="27"/>
        <v>1871700</v>
      </c>
      <c r="Y291" s="2" cm="1">
        <f t="array" ref="Y291">_xlfn.XLOOKUP(Y$1&amp;$R291,$C$3:$C$1662&amp;$D$3:$D$1662,$E$3:$E$1662,0,0,1)</f>
        <v>8000</v>
      </c>
      <c r="Z291" s="2" cm="1">
        <f t="array" ref="Z291">_xlfn.XLOOKUP(Z$1&amp;$R291,$C$3:$C$1662&amp;$D$3:$D$1662,$E$3:$E$1662,0,0,1)</f>
        <v>17300</v>
      </c>
      <c r="AA291" s="2" cm="1">
        <f t="array" ref="AA291">_xlfn.XLOOKUP(AA$1&amp;$R291,$C$3:$C$1662&amp;$D$3:$D$1662,$E$3:$E$1662,0,0,1)</f>
        <v>0</v>
      </c>
      <c r="AB291" s="2" cm="1">
        <f t="array" ref="AB291">_xlfn.XLOOKUP(AB$1&amp;$R291,$C$3:$C$1662&amp;$D$3:$D$1662,$E$3:$E$1662,0,0,1)</f>
        <v>1500</v>
      </c>
      <c r="AC291" s="2" cm="1">
        <f t="array" ref="AC291">_xlfn.XLOOKUP(AC$1&amp;$R291,$C$3:$C$1662&amp;$D$3:$D$1662,$E$3:$E$1662,0,0,1)</f>
        <v>0</v>
      </c>
    </row>
    <row r="292" spans="3:29" x14ac:dyDescent="0.4">
      <c r="C292" t="s">
        <v>804</v>
      </c>
      <c r="D292" t="s">
        <v>493</v>
      </c>
      <c r="E292">
        <v>0</v>
      </c>
      <c r="R292" t="s">
        <v>278</v>
      </c>
      <c r="S292" s="2">
        <f t="shared" si="25"/>
        <v>6139660</v>
      </c>
      <c r="T292" s="2">
        <f t="shared" ref="T292:X307" si="28">T291+Y292</f>
        <v>8598300</v>
      </c>
      <c r="U292" s="2">
        <f t="shared" si="28"/>
        <v>10078700</v>
      </c>
      <c r="V292" s="2">
        <f t="shared" si="28"/>
        <v>5784500</v>
      </c>
      <c r="W292" s="2">
        <f t="shared" si="28"/>
        <v>4365100</v>
      </c>
      <c r="X292" s="2">
        <f t="shared" si="28"/>
        <v>1871700</v>
      </c>
      <c r="Y292" s="2" cm="1">
        <f t="array" ref="Y292">_xlfn.XLOOKUP(Y$1&amp;$R292,$C$3:$C$1662&amp;$D$3:$D$1662,$E$3:$E$1662,0,0,1)</f>
        <v>2900</v>
      </c>
      <c r="Z292" s="2" cm="1">
        <f t="array" ref="Z292">_xlfn.XLOOKUP(Z$1&amp;$R292,$C$3:$C$1662&amp;$D$3:$D$1662,$E$3:$E$1662,0,0,1)</f>
        <v>34100</v>
      </c>
      <c r="AA292" s="2" cm="1">
        <f t="array" ref="AA292">_xlfn.XLOOKUP(AA$1&amp;$R292,$C$3:$C$1662&amp;$D$3:$D$1662,$E$3:$E$1662,0,0,1)</f>
        <v>0</v>
      </c>
      <c r="AB292" s="2" cm="1">
        <f t="array" ref="AB292">_xlfn.XLOOKUP(AB$1&amp;$R292,$C$3:$C$1662&amp;$D$3:$D$1662,$E$3:$E$1662,0,0,1)</f>
        <v>2000</v>
      </c>
      <c r="AC292" s="2" cm="1">
        <f t="array" ref="AC292">_xlfn.XLOOKUP(AC$1&amp;$R292,$C$3:$C$1662&amp;$D$3:$D$1662,$E$3:$E$1662,0,0,1)</f>
        <v>0</v>
      </c>
    </row>
    <row r="293" spans="3:29" x14ac:dyDescent="0.4">
      <c r="C293" t="s">
        <v>804</v>
      </c>
      <c r="D293" t="s">
        <v>494</v>
      </c>
      <c r="E293">
        <v>0</v>
      </c>
      <c r="R293" t="s">
        <v>262</v>
      </c>
      <c r="S293" s="2">
        <f t="shared" si="25"/>
        <v>6147680</v>
      </c>
      <c r="T293" s="2">
        <f t="shared" si="28"/>
        <v>8606500</v>
      </c>
      <c r="U293" s="2">
        <f t="shared" si="28"/>
        <v>10108100</v>
      </c>
      <c r="V293" s="2">
        <f t="shared" si="28"/>
        <v>5784500</v>
      </c>
      <c r="W293" s="2">
        <f t="shared" si="28"/>
        <v>4367500</v>
      </c>
      <c r="X293" s="2">
        <f t="shared" si="28"/>
        <v>1871800</v>
      </c>
      <c r="Y293" s="2" cm="1">
        <f t="array" ref="Y293">_xlfn.XLOOKUP(Y$1&amp;$R293,$C$3:$C$1662&amp;$D$3:$D$1662,$E$3:$E$1662,0,0,1)</f>
        <v>8200</v>
      </c>
      <c r="Z293" s="2" cm="1">
        <f t="array" ref="Z293">_xlfn.XLOOKUP(Z$1&amp;$R293,$C$3:$C$1662&amp;$D$3:$D$1662,$E$3:$E$1662,0,0,1)</f>
        <v>29400</v>
      </c>
      <c r="AA293" s="2" cm="1">
        <f t="array" ref="AA293">_xlfn.XLOOKUP(AA$1&amp;$R293,$C$3:$C$1662&amp;$D$3:$D$1662,$E$3:$E$1662,0,0,1)</f>
        <v>0</v>
      </c>
      <c r="AB293" s="2" cm="1">
        <f t="array" ref="AB293">_xlfn.XLOOKUP(AB$1&amp;$R293,$C$3:$C$1662&amp;$D$3:$D$1662,$E$3:$E$1662,0,0,1)</f>
        <v>2400</v>
      </c>
      <c r="AC293" s="2" cm="1">
        <f t="array" ref="AC293">_xlfn.XLOOKUP(AC$1&amp;$R293,$C$3:$C$1662&amp;$D$3:$D$1662,$E$3:$E$1662,0,0,1)</f>
        <v>100</v>
      </c>
    </row>
    <row r="294" spans="3:29" x14ac:dyDescent="0.4">
      <c r="C294" t="s">
        <v>804</v>
      </c>
      <c r="D294" t="s">
        <v>495</v>
      </c>
      <c r="E294">
        <v>100</v>
      </c>
      <c r="R294" t="s">
        <v>16</v>
      </c>
      <c r="S294" s="2">
        <f t="shared" si="25"/>
        <v>6154560</v>
      </c>
      <c r="T294" s="2">
        <f t="shared" si="28"/>
        <v>8618500</v>
      </c>
      <c r="U294" s="2">
        <f t="shared" si="28"/>
        <v>10129500</v>
      </c>
      <c r="V294" s="2">
        <f t="shared" si="28"/>
        <v>5784500</v>
      </c>
      <c r="W294" s="2">
        <f t="shared" si="28"/>
        <v>4368300</v>
      </c>
      <c r="X294" s="2">
        <f t="shared" si="28"/>
        <v>1872000</v>
      </c>
      <c r="Y294" s="2" cm="1">
        <f t="array" ref="Y294">_xlfn.XLOOKUP(Y$1&amp;$R294,$C$3:$C$1662&amp;$D$3:$D$1662,$E$3:$E$1662,0,0,1)</f>
        <v>12000</v>
      </c>
      <c r="Z294" s="2" cm="1">
        <f t="array" ref="Z294">_xlfn.XLOOKUP(Z$1&amp;$R294,$C$3:$C$1662&amp;$D$3:$D$1662,$E$3:$E$1662,0,0,1)</f>
        <v>21400</v>
      </c>
      <c r="AA294" s="2" cm="1">
        <f t="array" ref="AA294">_xlfn.XLOOKUP(AA$1&amp;$R294,$C$3:$C$1662&amp;$D$3:$D$1662,$E$3:$E$1662,0,0,1)</f>
        <v>0</v>
      </c>
      <c r="AB294" s="2" cm="1">
        <f t="array" ref="AB294">_xlfn.XLOOKUP(AB$1&amp;$R294,$C$3:$C$1662&amp;$D$3:$D$1662,$E$3:$E$1662,0,0,1)</f>
        <v>800</v>
      </c>
      <c r="AC294" s="2" cm="1">
        <f t="array" ref="AC294">_xlfn.XLOOKUP(AC$1&amp;$R294,$C$3:$C$1662&amp;$D$3:$D$1662,$E$3:$E$1662,0,0,1)</f>
        <v>200</v>
      </c>
    </row>
    <row r="295" spans="3:29" x14ac:dyDescent="0.4">
      <c r="C295" t="s">
        <v>804</v>
      </c>
      <c r="D295" t="s">
        <v>496</v>
      </c>
      <c r="E295">
        <v>200</v>
      </c>
      <c r="R295" t="s">
        <v>104</v>
      </c>
      <c r="S295" s="2">
        <f t="shared" si="25"/>
        <v>6158940</v>
      </c>
      <c r="T295" s="2">
        <f t="shared" si="28"/>
        <v>8624900</v>
      </c>
      <c r="U295" s="2">
        <f t="shared" si="28"/>
        <v>10141900</v>
      </c>
      <c r="V295" s="2">
        <f t="shared" si="28"/>
        <v>5784500</v>
      </c>
      <c r="W295" s="2">
        <f t="shared" si="28"/>
        <v>4370500</v>
      </c>
      <c r="X295" s="2">
        <f t="shared" si="28"/>
        <v>1872900</v>
      </c>
      <c r="Y295" s="2" cm="1">
        <f t="array" ref="Y295">_xlfn.XLOOKUP(Y$1&amp;$R295,$C$3:$C$1662&amp;$D$3:$D$1662,$E$3:$E$1662,0,0,1)</f>
        <v>6400</v>
      </c>
      <c r="Z295" s="2" cm="1">
        <f t="array" ref="Z295">_xlfn.XLOOKUP(Z$1&amp;$R295,$C$3:$C$1662&amp;$D$3:$D$1662,$E$3:$E$1662,0,0,1)</f>
        <v>12400</v>
      </c>
      <c r="AA295" s="2" cm="1">
        <f t="array" ref="AA295">_xlfn.XLOOKUP(AA$1&amp;$R295,$C$3:$C$1662&amp;$D$3:$D$1662,$E$3:$E$1662,0,0,1)</f>
        <v>0</v>
      </c>
      <c r="AB295" s="2" cm="1">
        <f t="array" ref="AB295">_xlfn.XLOOKUP(AB$1&amp;$R295,$C$3:$C$1662&amp;$D$3:$D$1662,$E$3:$E$1662,0,0,1)</f>
        <v>2200</v>
      </c>
      <c r="AC295" s="2" cm="1">
        <f t="array" ref="AC295">_xlfn.XLOOKUP(AC$1&amp;$R295,$C$3:$C$1662&amp;$D$3:$D$1662,$E$3:$E$1662,0,0,1)</f>
        <v>900</v>
      </c>
    </row>
    <row r="296" spans="3:29" x14ac:dyDescent="0.4">
      <c r="C296" t="s">
        <v>804</v>
      </c>
      <c r="D296" t="s">
        <v>497</v>
      </c>
      <c r="E296">
        <v>900</v>
      </c>
      <c r="R296" t="s">
        <v>130</v>
      </c>
      <c r="S296" s="2">
        <f t="shared" si="25"/>
        <v>6166660</v>
      </c>
      <c r="T296" s="2">
        <f t="shared" si="28"/>
        <v>8637400</v>
      </c>
      <c r="U296" s="2">
        <f t="shared" si="28"/>
        <v>10159500</v>
      </c>
      <c r="V296" s="2">
        <f t="shared" si="28"/>
        <v>5784500</v>
      </c>
      <c r="W296" s="2">
        <f t="shared" si="28"/>
        <v>4373700</v>
      </c>
      <c r="X296" s="2">
        <f t="shared" si="28"/>
        <v>1878200</v>
      </c>
      <c r="Y296" s="2" cm="1">
        <f t="array" ref="Y296">_xlfn.XLOOKUP(Y$1&amp;$R296,$C$3:$C$1662&amp;$D$3:$D$1662,$E$3:$E$1662,0,0,1)</f>
        <v>12500</v>
      </c>
      <c r="Z296" s="2" cm="1">
        <f t="array" ref="Z296">_xlfn.XLOOKUP(Z$1&amp;$R296,$C$3:$C$1662&amp;$D$3:$D$1662,$E$3:$E$1662,0,0,1)</f>
        <v>17600</v>
      </c>
      <c r="AA296" s="2" cm="1">
        <f t="array" ref="AA296">_xlfn.XLOOKUP(AA$1&amp;$R296,$C$3:$C$1662&amp;$D$3:$D$1662,$E$3:$E$1662,0,0,1)</f>
        <v>0</v>
      </c>
      <c r="AB296" s="2" cm="1">
        <f t="array" ref="AB296">_xlfn.XLOOKUP(AB$1&amp;$R296,$C$3:$C$1662&amp;$D$3:$D$1662,$E$3:$E$1662,0,0,1)</f>
        <v>3200</v>
      </c>
      <c r="AC296" s="2" cm="1">
        <f t="array" ref="AC296">_xlfn.XLOOKUP(AC$1&amp;$R296,$C$3:$C$1662&amp;$D$3:$D$1662,$E$3:$E$1662,0,0,1)</f>
        <v>5300</v>
      </c>
    </row>
    <row r="297" spans="3:29" x14ac:dyDescent="0.4">
      <c r="C297" t="s">
        <v>804</v>
      </c>
      <c r="D297" t="s">
        <v>498</v>
      </c>
      <c r="E297">
        <v>5300</v>
      </c>
      <c r="R297" t="s">
        <v>73</v>
      </c>
      <c r="S297" s="2">
        <f t="shared" si="25"/>
        <v>6174400</v>
      </c>
      <c r="T297" s="2">
        <f t="shared" si="28"/>
        <v>8648500</v>
      </c>
      <c r="U297" s="2">
        <f t="shared" si="28"/>
        <v>10174700</v>
      </c>
      <c r="V297" s="2">
        <f t="shared" si="28"/>
        <v>5784500</v>
      </c>
      <c r="W297" s="2">
        <f t="shared" si="28"/>
        <v>4385900</v>
      </c>
      <c r="X297" s="2">
        <f t="shared" si="28"/>
        <v>1878400</v>
      </c>
      <c r="Y297" s="2" cm="1">
        <f t="array" ref="Y297">_xlfn.XLOOKUP(Y$1&amp;$R297,$C$3:$C$1662&amp;$D$3:$D$1662,$E$3:$E$1662,0,0,1)</f>
        <v>11100</v>
      </c>
      <c r="Z297" s="2" cm="1">
        <f t="array" ref="Z297">_xlfn.XLOOKUP(Z$1&amp;$R297,$C$3:$C$1662&amp;$D$3:$D$1662,$E$3:$E$1662,0,0,1)</f>
        <v>15200</v>
      </c>
      <c r="AA297" s="2" cm="1">
        <f t="array" ref="AA297">_xlfn.XLOOKUP(AA$1&amp;$R297,$C$3:$C$1662&amp;$D$3:$D$1662,$E$3:$E$1662,0,0,1)</f>
        <v>0</v>
      </c>
      <c r="AB297" s="2" cm="1">
        <f t="array" ref="AB297">_xlfn.XLOOKUP(AB$1&amp;$R297,$C$3:$C$1662&amp;$D$3:$D$1662,$E$3:$E$1662,0,0,1)</f>
        <v>12200</v>
      </c>
      <c r="AC297" s="2" cm="1">
        <f t="array" ref="AC297">_xlfn.XLOOKUP(AC$1&amp;$R297,$C$3:$C$1662&amp;$D$3:$D$1662,$E$3:$E$1662,0,0,1)</f>
        <v>200</v>
      </c>
    </row>
    <row r="298" spans="3:29" x14ac:dyDescent="0.4">
      <c r="C298" t="s">
        <v>804</v>
      </c>
      <c r="D298" t="s">
        <v>499</v>
      </c>
      <c r="E298">
        <v>200</v>
      </c>
      <c r="R298" t="s">
        <v>10</v>
      </c>
      <c r="S298" s="2">
        <f t="shared" si="25"/>
        <v>6180240</v>
      </c>
      <c r="T298" s="2">
        <f t="shared" si="28"/>
        <v>8670300</v>
      </c>
      <c r="U298" s="2">
        <f t="shared" si="28"/>
        <v>10179500</v>
      </c>
      <c r="V298" s="2">
        <f t="shared" si="28"/>
        <v>5784500</v>
      </c>
      <c r="W298" s="2">
        <f t="shared" si="28"/>
        <v>4388400</v>
      </c>
      <c r="X298" s="2">
        <f t="shared" si="28"/>
        <v>1878500</v>
      </c>
      <c r="Y298" s="2" cm="1">
        <f t="array" ref="Y298">_xlfn.XLOOKUP(Y$1&amp;$R298,$C$3:$C$1662&amp;$D$3:$D$1662,$E$3:$E$1662,0,0,1)</f>
        <v>21800</v>
      </c>
      <c r="Z298" s="2" cm="1">
        <f t="array" ref="Z298">_xlfn.XLOOKUP(Z$1&amp;$R298,$C$3:$C$1662&amp;$D$3:$D$1662,$E$3:$E$1662,0,0,1)</f>
        <v>4800</v>
      </c>
      <c r="AA298" s="2" cm="1">
        <f t="array" ref="AA298">_xlfn.XLOOKUP(AA$1&amp;$R298,$C$3:$C$1662&amp;$D$3:$D$1662,$E$3:$E$1662,0,0,1)</f>
        <v>0</v>
      </c>
      <c r="AB298" s="2" cm="1">
        <f t="array" ref="AB298">_xlfn.XLOOKUP(AB$1&amp;$R298,$C$3:$C$1662&amp;$D$3:$D$1662,$E$3:$E$1662,0,0,1)</f>
        <v>2500</v>
      </c>
      <c r="AC298" s="2" cm="1">
        <f t="array" ref="AC298">_xlfn.XLOOKUP(AC$1&amp;$R298,$C$3:$C$1662&amp;$D$3:$D$1662,$E$3:$E$1662,0,0,1)</f>
        <v>100</v>
      </c>
    </row>
    <row r="299" spans="3:29" x14ac:dyDescent="0.4">
      <c r="C299" t="s">
        <v>804</v>
      </c>
      <c r="D299" t="s">
        <v>500</v>
      </c>
      <c r="E299">
        <v>100</v>
      </c>
      <c r="R299" t="s">
        <v>215</v>
      </c>
      <c r="S299" s="2">
        <f t="shared" si="25"/>
        <v>6189120</v>
      </c>
      <c r="T299" s="2">
        <f t="shared" si="28"/>
        <v>8681400</v>
      </c>
      <c r="U299" s="2">
        <f t="shared" si="28"/>
        <v>10205500</v>
      </c>
      <c r="V299" s="2">
        <f t="shared" si="28"/>
        <v>5784500</v>
      </c>
      <c r="W299" s="2">
        <f t="shared" si="28"/>
        <v>4395300</v>
      </c>
      <c r="X299" s="2">
        <f t="shared" si="28"/>
        <v>1878900</v>
      </c>
      <c r="Y299" s="2" cm="1">
        <f t="array" ref="Y299">_xlfn.XLOOKUP(Y$1&amp;$R299,$C$3:$C$1662&amp;$D$3:$D$1662,$E$3:$E$1662,0,0,1)</f>
        <v>11100</v>
      </c>
      <c r="Z299" s="2" cm="1">
        <f t="array" ref="Z299">_xlfn.XLOOKUP(Z$1&amp;$R299,$C$3:$C$1662&amp;$D$3:$D$1662,$E$3:$E$1662,0,0,1)</f>
        <v>26000</v>
      </c>
      <c r="AA299" s="2" cm="1">
        <f t="array" ref="AA299">_xlfn.XLOOKUP(AA$1&amp;$R299,$C$3:$C$1662&amp;$D$3:$D$1662,$E$3:$E$1662,0,0,1)</f>
        <v>0</v>
      </c>
      <c r="AB299" s="2" cm="1">
        <f t="array" ref="AB299">_xlfn.XLOOKUP(AB$1&amp;$R299,$C$3:$C$1662&amp;$D$3:$D$1662,$E$3:$E$1662,0,0,1)</f>
        <v>6900</v>
      </c>
      <c r="AC299" s="2" cm="1">
        <f t="array" ref="AC299">_xlfn.XLOOKUP(AC$1&amp;$R299,$C$3:$C$1662&amp;$D$3:$D$1662,$E$3:$E$1662,0,0,1)</f>
        <v>400</v>
      </c>
    </row>
    <row r="300" spans="3:29" x14ac:dyDescent="0.4">
      <c r="C300" t="s">
        <v>804</v>
      </c>
      <c r="D300" t="s">
        <v>501</v>
      </c>
      <c r="E300">
        <v>400</v>
      </c>
      <c r="R300" t="s">
        <v>227</v>
      </c>
      <c r="S300" s="2">
        <f t="shared" si="25"/>
        <v>6199140</v>
      </c>
      <c r="T300" s="2">
        <f t="shared" si="28"/>
        <v>8717000</v>
      </c>
      <c r="U300" s="2">
        <f t="shared" si="28"/>
        <v>10216700</v>
      </c>
      <c r="V300" s="2">
        <f t="shared" si="28"/>
        <v>5784500</v>
      </c>
      <c r="W300" s="2">
        <f t="shared" si="28"/>
        <v>4398600</v>
      </c>
      <c r="X300" s="2">
        <f t="shared" si="28"/>
        <v>1878900</v>
      </c>
      <c r="Y300" s="2" cm="1">
        <f t="array" ref="Y300">_xlfn.XLOOKUP(Y$1&amp;$R300,$C$3:$C$1662&amp;$D$3:$D$1662,$E$3:$E$1662,0,0,1)</f>
        <v>35600</v>
      </c>
      <c r="Z300" s="2" cm="1">
        <f t="array" ref="Z300">_xlfn.XLOOKUP(Z$1&amp;$R300,$C$3:$C$1662&amp;$D$3:$D$1662,$E$3:$E$1662,0,0,1)</f>
        <v>11200</v>
      </c>
      <c r="AA300" s="2" cm="1">
        <f t="array" ref="AA300">_xlfn.XLOOKUP(AA$1&amp;$R300,$C$3:$C$1662&amp;$D$3:$D$1662,$E$3:$E$1662,0,0,1)</f>
        <v>0</v>
      </c>
      <c r="AB300" s="2" cm="1">
        <f t="array" ref="AB300">_xlfn.XLOOKUP(AB$1&amp;$R300,$C$3:$C$1662&amp;$D$3:$D$1662,$E$3:$E$1662,0,0,1)</f>
        <v>3300</v>
      </c>
      <c r="AC300" s="2" cm="1">
        <f t="array" ref="AC300">_xlfn.XLOOKUP(AC$1&amp;$R300,$C$3:$C$1662&amp;$D$3:$D$1662,$E$3:$E$1662,0,0,1)</f>
        <v>0</v>
      </c>
    </row>
    <row r="301" spans="3:29" x14ac:dyDescent="0.4">
      <c r="C301" t="s">
        <v>804</v>
      </c>
      <c r="D301" t="s">
        <v>502</v>
      </c>
      <c r="E301">
        <v>0</v>
      </c>
      <c r="R301" t="s">
        <v>235</v>
      </c>
      <c r="S301" s="2">
        <f t="shared" si="25"/>
        <v>6202900</v>
      </c>
      <c r="T301" s="2">
        <f t="shared" si="28"/>
        <v>8728700</v>
      </c>
      <c r="U301" s="2">
        <f t="shared" si="28"/>
        <v>10220600</v>
      </c>
      <c r="V301" s="2">
        <f t="shared" si="28"/>
        <v>5784500</v>
      </c>
      <c r="W301" s="2">
        <f t="shared" si="28"/>
        <v>4401400</v>
      </c>
      <c r="X301" s="2">
        <f t="shared" si="28"/>
        <v>1879300</v>
      </c>
      <c r="Y301" s="2" cm="1">
        <f t="array" ref="Y301">_xlfn.XLOOKUP(Y$1&amp;$R301,$C$3:$C$1662&amp;$D$3:$D$1662,$E$3:$E$1662,0,0,1)</f>
        <v>11700</v>
      </c>
      <c r="Z301" s="2" cm="1">
        <f t="array" ref="Z301">_xlfn.XLOOKUP(Z$1&amp;$R301,$C$3:$C$1662&amp;$D$3:$D$1662,$E$3:$E$1662,0,0,1)</f>
        <v>3900</v>
      </c>
      <c r="AA301" s="2" cm="1">
        <f t="array" ref="AA301">_xlfn.XLOOKUP(AA$1&amp;$R301,$C$3:$C$1662&amp;$D$3:$D$1662,$E$3:$E$1662,0,0,1)</f>
        <v>0</v>
      </c>
      <c r="AB301" s="2" cm="1">
        <f t="array" ref="AB301">_xlfn.XLOOKUP(AB$1&amp;$R301,$C$3:$C$1662&amp;$D$3:$D$1662,$E$3:$E$1662,0,0,1)</f>
        <v>2800</v>
      </c>
      <c r="AC301" s="2" cm="1">
        <f t="array" ref="AC301">_xlfn.XLOOKUP(AC$1&amp;$R301,$C$3:$C$1662&amp;$D$3:$D$1662,$E$3:$E$1662,0,0,1)</f>
        <v>400</v>
      </c>
    </row>
    <row r="302" spans="3:29" x14ac:dyDescent="0.4">
      <c r="C302" t="s">
        <v>804</v>
      </c>
      <c r="D302" t="s">
        <v>503</v>
      </c>
      <c r="E302">
        <v>400</v>
      </c>
      <c r="R302" t="s">
        <v>14</v>
      </c>
      <c r="S302" s="2">
        <f t="shared" si="25"/>
        <v>6209500</v>
      </c>
      <c r="T302" s="2">
        <f t="shared" si="28"/>
        <v>8731900</v>
      </c>
      <c r="U302" s="2">
        <f t="shared" si="28"/>
        <v>10239800</v>
      </c>
      <c r="V302" s="2">
        <f t="shared" si="28"/>
        <v>5784500</v>
      </c>
      <c r="W302" s="2">
        <f t="shared" si="28"/>
        <v>4408600</v>
      </c>
      <c r="X302" s="2">
        <f t="shared" si="28"/>
        <v>1882700</v>
      </c>
      <c r="Y302" s="2" cm="1">
        <f t="array" ref="Y302">_xlfn.XLOOKUP(Y$1&amp;$R302,$C$3:$C$1662&amp;$D$3:$D$1662,$E$3:$E$1662,0,0,1)</f>
        <v>3200</v>
      </c>
      <c r="Z302" s="2" cm="1">
        <f t="array" ref="Z302">_xlfn.XLOOKUP(Z$1&amp;$R302,$C$3:$C$1662&amp;$D$3:$D$1662,$E$3:$E$1662,0,0,1)</f>
        <v>19200</v>
      </c>
      <c r="AA302" s="2" cm="1">
        <f t="array" ref="AA302">_xlfn.XLOOKUP(AA$1&amp;$R302,$C$3:$C$1662&amp;$D$3:$D$1662,$E$3:$E$1662,0,0,1)</f>
        <v>0</v>
      </c>
      <c r="AB302" s="2" cm="1">
        <f t="array" ref="AB302">_xlfn.XLOOKUP(AB$1&amp;$R302,$C$3:$C$1662&amp;$D$3:$D$1662,$E$3:$E$1662,0,0,1)</f>
        <v>7200</v>
      </c>
      <c r="AC302" s="2" cm="1">
        <f t="array" ref="AC302">_xlfn.XLOOKUP(AC$1&amp;$R302,$C$3:$C$1662&amp;$D$3:$D$1662,$E$3:$E$1662,0,0,1)</f>
        <v>3400</v>
      </c>
    </row>
    <row r="303" spans="3:29" x14ac:dyDescent="0.4">
      <c r="C303" t="s">
        <v>804</v>
      </c>
      <c r="D303" t="s">
        <v>504</v>
      </c>
      <c r="E303">
        <v>3400</v>
      </c>
      <c r="R303" t="s">
        <v>3</v>
      </c>
      <c r="S303" s="2">
        <f t="shared" si="25"/>
        <v>6215220</v>
      </c>
      <c r="T303" s="2">
        <f t="shared" si="28"/>
        <v>8741900</v>
      </c>
      <c r="U303" s="2">
        <f t="shared" si="28"/>
        <v>10253500</v>
      </c>
      <c r="V303" s="2">
        <f t="shared" si="28"/>
        <v>5784500</v>
      </c>
      <c r="W303" s="2">
        <f t="shared" si="28"/>
        <v>4413400</v>
      </c>
      <c r="X303" s="2">
        <f t="shared" si="28"/>
        <v>1882800</v>
      </c>
      <c r="Y303" s="2" cm="1">
        <f t="array" ref="Y303">_xlfn.XLOOKUP(Y$1&amp;$R303,$C$3:$C$1662&amp;$D$3:$D$1662,$E$3:$E$1662,0,0,1)</f>
        <v>10000</v>
      </c>
      <c r="Z303" s="2" cm="1">
        <f t="array" ref="Z303">_xlfn.XLOOKUP(Z$1&amp;$R303,$C$3:$C$1662&amp;$D$3:$D$1662,$E$3:$E$1662,0,0,1)</f>
        <v>13700</v>
      </c>
      <c r="AA303" s="2" cm="1">
        <f t="array" ref="AA303">_xlfn.XLOOKUP(AA$1&amp;$R303,$C$3:$C$1662&amp;$D$3:$D$1662,$E$3:$E$1662,0,0,1)</f>
        <v>0</v>
      </c>
      <c r="AB303" s="2" cm="1">
        <f t="array" ref="AB303">_xlfn.XLOOKUP(AB$1&amp;$R303,$C$3:$C$1662&amp;$D$3:$D$1662,$E$3:$E$1662,0,0,1)</f>
        <v>4800</v>
      </c>
      <c r="AC303" s="2" cm="1">
        <f t="array" ref="AC303">_xlfn.XLOOKUP(AC$1&amp;$R303,$C$3:$C$1662&amp;$D$3:$D$1662,$E$3:$E$1662,0,0,1)</f>
        <v>100</v>
      </c>
    </row>
    <row r="304" spans="3:29" x14ac:dyDescent="0.4">
      <c r="C304" t="s">
        <v>804</v>
      </c>
      <c r="D304" t="s">
        <v>505</v>
      </c>
      <c r="E304">
        <v>100</v>
      </c>
      <c r="R304" t="s">
        <v>355</v>
      </c>
      <c r="S304" s="2">
        <f t="shared" si="25"/>
        <v>6219200</v>
      </c>
      <c r="T304" s="2">
        <f t="shared" si="28"/>
        <v>8746800</v>
      </c>
      <c r="U304" s="2">
        <f t="shared" si="28"/>
        <v>10260200</v>
      </c>
      <c r="V304" s="2">
        <f t="shared" si="28"/>
        <v>5784500</v>
      </c>
      <c r="W304" s="2">
        <f t="shared" si="28"/>
        <v>4416700</v>
      </c>
      <c r="X304" s="2">
        <f t="shared" si="28"/>
        <v>1887800</v>
      </c>
      <c r="Y304" s="2" cm="1">
        <f t="array" ref="Y304">_xlfn.XLOOKUP(Y$1&amp;$R304,$C$3:$C$1662&amp;$D$3:$D$1662,$E$3:$E$1662,0,0,1)</f>
        <v>4900</v>
      </c>
      <c r="Z304" s="2" cm="1">
        <f t="array" ref="Z304">_xlfn.XLOOKUP(Z$1&amp;$R304,$C$3:$C$1662&amp;$D$3:$D$1662,$E$3:$E$1662,0,0,1)</f>
        <v>6700</v>
      </c>
      <c r="AA304" s="2" cm="1">
        <f t="array" ref="AA304">_xlfn.XLOOKUP(AA$1&amp;$R304,$C$3:$C$1662&amp;$D$3:$D$1662,$E$3:$E$1662,0,0,1)</f>
        <v>0</v>
      </c>
      <c r="AB304" s="2" cm="1">
        <f t="array" ref="AB304">_xlfn.XLOOKUP(AB$1&amp;$R304,$C$3:$C$1662&amp;$D$3:$D$1662,$E$3:$E$1662,0,0,1)</f>
        <v>3300</v>
      </c>
      <c r="AC304" s="2" cm="1">
        <f t="array" ref="AC304">_xlfn.XLOOKUP(AC$1&amp;$R304,$C$3:$C$1662&amp;$D$3:$D$1662,$E$3:$E$1662,0,0,1)</f>
        <v>5000</v>
      </c>
    </row>
    <row r="305" spans="3:29" x14ac:dyDescent="0.4">
      <c r="C305" t="s">
        <v>804</v>
      </c>
      <c r="D305" t="s">
        <v>688</v>
      </c>
      <c r="E305">
        <v>5000</v>
      </c>
      <c r="R305" t="s">
        <v>356</v>
      </c>
      <c r="S305" s="2">
        <f t="shared" si="25"/>
        <v>6223260</v>
      </c>
      <c r="T305" s="2">
        <f t="shared" si="28"/>
        <v>8752300</v>
      </c>
      <c r="U305" s="2">
        <f t="shared" si="28"/>
        <v>10268000</v>
      </c>
      <c r="V305" s="2">
        <f t="shared" si="28"/>
        <v>5784500</v>
      </c>
      <c r="W305" s="2">
        <f t="shared" si="28"/>
        <v>4423000</v>
      </c>
      <c r="X305" s="2">
        <f t="shared" si="28"/>
        <v>1888500</v>
      </c>
      <c r="Y305" s="2" cm="1">
        <f t="array" ref="Y305">_xlfn.XLOOKUP(Y$1&amp;$R305,$C$3:$C$1662&amp;$D$3:$D$1662,$E$3:$E$1662,0,0,1)</f>
        <v>5500</v>
      </c>
      <c r="Z305" s="2" cm="1">
        <f t="array" ref="Z305">_xlfn.XLOOKUP(Z$1&amp;$R305,$C$3:$C$1662&amp;$D$3:$D$1662,$E$3:$E$1662,0,0,1)</f>
        <v>7800</v>
      </c>
      <c r="AA305" s="2" cm="1">
        <f t="array" ref="AA305">_xlfn.XLOOKUP(AA$1&amp;$R305,$C$3:$C$1662&amp;$D$3:$D$1662,$E$3:$E$1662,0,0,1)</f>
        <v>0</v>
      </c>
      <c r="AB305" s="2" cm="1">
        <f t="array" ref="AB305">_xlfn.XLOOKUP(AB$1&amp;$R305,$C$3:$C$1662&amp;$D$3:$D$1662,$E$3:$E$1662,0,0,1)</f>
        <v>6300</v>
      </c>
      <c r="AC305" s="2" cm="1">
        <f t="array" ref="AC305">_xlfn.XLOOKUP(AC$1&amp;$R305,$C$3:$C$1662&amp;$D$3:$D$1662,$E$3:$E$1662,0,0,1)</f>
        <v>700</v>
      </c>
    </row>
    <row r="306" spans="3:29" x14ac:dyDescent="0.4">
      <c r="C306" t="s">
        <v>804</v>
      </c>
      <c r="D306" t="s">
        <v>689</v>
      </c>
      <c r="E306">
        <v>700</v>
      </c>
      <c r="R306" t="s">
        <v>357</v>
      </c>
      <c r="S306" s="2">
        <f t="shared" si="25"/>
        <v>6229940</v>
      </c>
      <c r="T306" s="2">
        <f t="shared" si="28"/>
        <v>8758700</v>
      </c>
      <c r="U306" s="2">
        <f t="shared" si="28"/>
        <v>10286000</v>
      </c>
      <c r="V306" s="2">
        <f t="shared" si="28"/>
        <v>5784500</v>
      </c>
      <c r="W306" s="2">
        <f t="shared" si="28"/>
        <v>4425500</v>
      </c>
      <c r="X306" s="2">
        <f t="shared" si="28"/>
        <v>1895000</v>
      </c>
      <c r="Y306" s="2" cm="1">
        <f t="array" ref="Y306">_xlfn.XLOOKUP(Y$1&amp;$R306,$C$3:$C$1662&amp;$D$3:$D$1662,$E$3:$E$1662,0,0,1)</f>
        <v>6400</v>
      </c>
      <c r="Z306" s="2" cm="1">
        <f t="array" ref="Z306">_xlfn.XLOOKUP(Z$1&amp;$R306,$C$3:$C$1662&amp;$D$3:$D$1662,$E$3:$E$1662,0,0,1)</f>
        <v>18000</v>
      </c>
      <c r="AA306" s="2" cm="1">
        <f t="array" ref="AA306">_xlfn.XLOOKUP(AA$1&amp;$R306,$C$3:$C$1662&amp;$D$3:$D$1662,$E$3:$E$1662,0,0,1)</f>
        <v>0</v>
      </c>
      <c r="AB306" s="2" cm="1">
        <f t="array" ref="AB306">_xlfn.XLOOKUP(AB$1&amp;$R306,$C$3:$C$1662&amp;$D$3:$D$1662,$E$3:$E$1662,0,0,1)</f>
        <v>2500</v>
      </c>
      <c r="AC306" s="2" cm="1">
        <f t="array" ref="AC306">_xlfn.XLOOKUP(AC$1&amp;$R306,$C$3:$C$1662&amp;$D$3:$D$1662,$E$3:$E$1662,0,0,1)</f>
        <v>6500</v>
      </c>
    </row>
    <row r="307" spans="3:29" x14ac:dyDescent="0.4">
      <c r="C307" t="s">
        <v>804</v>
      </c>
      <c r="D307" t="s">
        <v>690</v>
      </c>
      <c r="E307">
        <v>6500</v>
      </c>
      <c r="R307" t="s">
        <v>358</v>
      </c>
      <c r="S307" s="2">
        <f t="shared" si="25"/>
        <v>6243340</v>
      </c>
      <c r="T307" s="2">
        <f t="shared" si="28"/>
        <v>8810300</v>
      </c>
      <c r="U307" s="2">
        <f t="shared" si="28"/>
        <v>10299800</v>
      </c>
      <c r="V307" s="2">
        <f t="shared" si="28"/>
        <v>5784500</v>
      </c>
      <c r="W307" s="2">
        <f t="shared" si="28"/>
        <v>4426000</v>
      </c>
      <c r="X307" s="2">
        <f t="shared" si="28"/>
        <v>1896100</v>
      </c>
      <c r="Y307" s="2" cm="1">
        <f t="array" ref="Y307">_xlfn.XLOOKUP(Y$1&amp;$R307,$C$3:$C$1662&amp;$D$3:$D$1662,$E$3:$E$1662,0,0,1)</f>
        <v>51600</v>
      </c>
      <c r="Z307" s="2" cm="1">
        <f t="array" ref="Z307">_xlfn.XLOOKUP(Z$1&amp;$R307,$C$3:$C$1662&amp;$D$3:$D$1662,$E$3:$E$1662,0,0,1)</f>
        <v>13800</v>
      </c>
      <c r="AA307" s="2" cm="1">
        <f t="array" ref="AA307">_xlfn.XLOOKUP(AA$1&amp;$R307,$C$3:$C$1662&amp;$D$3:$D$1662,$E$3:$E$1662,0,0,1)</f>
        <v>0</v>
      </c>
      <c r="AB307" s="2" cm="1">
        <f t="array" ref="AB307">_xlfn.XLOOKUP(AB$1&amp;$R307,$C$3:$C$1662&amp;$D$3:$D$1662,$E$3:$E$1662,0,0,1)</f>
        <v>500</v>
      </c>
      <c r="AC307" s="2" cm="1">
        <f t="array" ref="AC307">_xlfn.XLOOKUP(AC$1&amp;$R307,$C$3:$C$1662&amp;$D$3:$D$1662,$E$3:$E$1662,0,0,1)</f>
        <v>1100</v>
      </c>
    </row>
    <row r="308" spans="3:29" x14ac:dyDescent="0.4">
      <c r="C308" t="s">
        <v>804</v>
      </c>
      <c r="D308" t="s">
        <v>691</v>
      </c>
      <c r="E308">
        <v>1100</v>
      </c>
      <c r="R308" t="s">
        <v>359</v>
      </c>
      <c r="S308" s="2">
        <f t="shared" si="25"/>
        <v>6251680</v>
      </c>
      <c r="T308" s="2">
        <f t="shared" ref="T308:X323" si="29">T307+Y308</f>
        <v>8832900</v>
      </c>
      <c r="U308" s="2">
        <f t="shared" si="29"/>
        <v>10310400</v>
      </c>
      <c r="V308" s="2">
        <f t="shared" si="29"/>
        <v>5784500</v>
      </c>
      <c r="W308" s="2">
        <f t="shared" si="29"/>
        <v>4430600</v>
      </c>
      <c r="X308" s="2">
        <f t="shared" si="29"/>
        <v>1900000</v>
      </c>
      <c r="Y308" s="2" cm="1">
        <f t="array" ref="Y308">_xlfn.XLOOKUP(Y$1&amp;$R308,$C$3:$C$1662&amp;$D$3:$D$1662,$E$3:$E$1662,0,0,1)</f>
        <v>22600</v>
      </c>
      <c r="Z308" s="2" cm="1">
        <f t="array" ref="Z308">_xlfn.XLOOKUP(Z$1&amp;$R308,$C$3:$C$1662&amp;$D$3:$D$1662,$E$3:$E$1662,0,0,1)</f>
        <v>10600</v>
      </c>
      <c r="AA308" s="2" cm="1">
        <f t="array" ref="AA308">_xlfn.XLOOKUP(AA$1&amp;$R308,$C$3:$C$1662&amp;$D$3:$D$1662,$E$3:$E$1662,0,0,1)</f>
        <v>0</v>
      </c>
      <c r="AB308" s="2" cm="1">
        <f t="array" ref="AB308">_xlfn.XLOOKUP(AB$1&amp;$R308,$C$3:$C$1662&amp;$D$3:$D$1662,$E$3:$E$1662,0,0,1)</f>
        <v>4600</v>
      </c>
      <c r="AC308" s="2" cm="1">
        <f t="array" ref="AC308">_xlfn.XLOOKUP(AC$1&amp;$R308,$C$3:$C$1662&amp;$D$3:$D$1662,$E$3:$E$1662,0,0,1)</f>
        <v>3900</v>
      </c>
    </row>
    <row r="309" spans="3:29" x14ac:dyDescent="0.4">
      <c r="C309" t="s">
        <v>804</v>
      </c>
      <c r="D309" t="s">
        <v>692</v>
      </c>
      <c r="E309">
        <v>3900</v>
      </c>
      <c r="R309" t="s">
        <v>360</v>
      </c>
      <c r="S309" s="2">
        <f t="shared" si="25"/>
        <v>6266300</v>
      </c>
      <c r="T309" s="2">
        <f t="shared" si="29"/>
        <v>8860600</v>
      </c>
      <c r="U309" s="2">
        <f t="shared" si="29"/>
        <v>10325200</v>
      </c>
      <c r="V309" s="2">
        <f t="shared" si="29"/>
        <v>5784500</v>
      </c>
      <c r="W309" s="2">
        <f t="shared" si="29"/>
        <v>4431000</v>
      </c>
      <c r="X309" s="2">
        <f t="shared" si="29"/>
        <v>1930200</v>
      </c>
      <c r="Y309" s="2" cm="1">
        <f t="array" ref="Y309">_xlfn.XLOOKUP(Y$1&amp;$R309,$C$3:$C$1662&amp;$D$3:$D$1662,$E$3:$E$1662,0,0,1)</f>
        <v>27700</v>
      </c>
      <c r="Z309" s="2" cm="1">
        <f t="array" ref="Z309">_xlfn.XLOOKUP(Z$1&amp;$R309,$C$3:$C$1662&amp;$D$3:$D$1662,$E$3:$E$1662,0,0,1)</f>
        <v>14800</v>
      </c>
      <c r="AA309" s="2" cm="1">
        <f t="array" ref="AA309">_xlfn.XLOOKUP(AA$1&amp;$R309,$C$3:$C$1662&amp;$D$3:$D$1662,$E$3:$E$1662,0,0,1)</f>
        <v>0</v>
      </c>
      <c r="AB309" s="2" cm="1">
        <f t="array" ref="AB309">_xlfn.XLOOKUP(AB$1&amp;$R309,$C$3:$C$1662&amp;$D$3:$D$1662,$E$3:$E$1662,0,0,1)</f>
        <v>400</v>
      </c>
      <c r="AC309" s="2" cm="1">
        <f t="array" ref="AC309">_xlfn.XLOOKUP(AC$1&amp;$R309,$C$3:$C$1662&amp;$D$3:$D$1662,$E$3:$E$1662,0,0,1)</f>
        <v>30200</v>
      </c>
    </row>
    <row r="310" spans="3:29" x14ac:dyDescent="0.4">
      <c r="C310" t="s">
        <v>804</v>
      </c>
      <c r="D310" t="s">
        <v>693</v>
      </c>
      <c r="E310">
        <v>30200</v>
      </c>
      <c r="R310" t="s">
        <v>361</v>
      </c>
      <c r="S310" s="2">
        <f t="shared" si="25"/>
        <v>6270600</v>
      </c>
      <c r="T310" s="2">
        <f t="shared" si="29"/>
        <v>8873600</v>
      </c>
      <c r="U310" s="2">
        <f t="shared" si="29"/>
        <v>10327800</v>
      </c>
      <c r="V310" s="2">
        <f t="shared" si="29"/>
        <v>5784500</v>
      </c>
      <c r="W310" s="2">
        <f t="shared" si="29"/>
        <v>4436400</v>
      </c>
      <c r="X310" s="2">
        <f t="shared" si="29"/>
        <v>1930700</v>
      </c>
      <c r="Y310" s="2" cm="1">
        <f t="array" ref="Y310">_xlfn.XLOOKUP(Y$1&amp;$R310,$C$3:$C$1662&amp;$D$3:$D$1662,$E$3:$E$1662,0,0,1)</f>
        <v>13000</v>
      </c>
      <c r="Z310" s="2" cm="1">
        <f t="array" ref="Z310">_xlfn.XLOOKUP(Z$1&amp;$R310,$C$3:$C$1662&amp;$D$3:$D$1662,$E$3:$E$1662,0,0,1)</f>
        <v>2600</v>
      </c>
      <c r="AA310" s="2" cm="1">
        <f t="array" ref="AA310">_xlfn.XLOOKUP(AA$1&amp;$R310,$C$3:$C$1662&amp;$D$3:$D$1662,$E$3:$E$1662,0,0,1)</f>
        <v>0</v>
      </c>
      <c r="AB310" s="2" cm="1">
        <f t="array" ref="AB310">_xlfn.XLOOKUP(AB$1&amp;$R310,$C$3:$C$1662&amp;$D$3:$D$1662,$E$3:$E$1662,0,0,1)</f>
        <v>5400</v>
      </c>
      <c r="AC310" s="2" cm="1">
        <f t="array" ref="AC310">_xlfn.XLOOKUP(AC$1&amp;$R310,$C$3:$C$1662&amp;$D$3:$D$1662,$E$3:$E$1662,0,0,1)</f>
        <v>500</v>
      </c>
    </row>
    <row r="311" spans="3:29" x14ac:dyDescent="0.4">
      <c r="C311" t="s">
        <v>804</v>
      </c>
      <c r="D311" t="s">
        <v>694</v>
      </c>
      <c r="E311">
        <v>500</v>
      </c>
      <c r="R311" t="s">
        <v>362</v>
      </c>
      <c r="S311" s="2">
        <f t="shared" si="25"/>
        <v>6274760</v>
      </c>
      <c r="T311" s="2">
        <f t="shared" si="29"/>
        <v>8882500</v>
      </c>
      <c r="U311" s="2">
        <f t="shared" si="29"/>
        <v>10336900</v>
      </c>
      <c r="V311" s="2">
        <f t="shared" si="29"/>
        <v>5784500</v>
      </c>
      <c r="W311" s="2">
        <f t="shared" si="29"/>
        <v>4436700</v>
      </c>
      <c r="X311" s="2">
        <f t="shared" si="29"/>
        <v>1933200</v>
      </c>
      <c r="Y311" s="2" cm="1">
        <f t="array" ref="Y311">_xlfn.XLOOKUP(Y$1&amp;$R311,$C$3:$C$1662&amp;$D$3:$D$1662,$E$3:$E$1662,0,0,1)</f>
        <v>8900</v>
      </c>
      <c r="Z311" s="2" cm="1">
        <f t="array" ref="Z311">_xlfn.XLOOKUP(Z$1&amp;$R311,$C$3:$C$1662&amp;$D$3:$D$1662,$E$3:$E$1662,0,0,1)</f>
        <v>9100</v>
      </c>
      <c r="AA311" s="2" cm="1">
        <f t="array" ref="AA311">_xlfn.XLOOKUP(AA$1&amp;$R311,$C$3:$C$1662&amp;$D$3:$D$1662,$E$3:$E$1662,0,0,1)</f>
        <v>0</v>
      </c>
      <c r="AB311" s="2" cm="1">
        <f t="array" ref="AB311">_xlfn.XLOOKUP(AB$1&amp;$R311,$C$3:$C$1662&amp;$D$3:$D$1662,$E$3:$E$1662,0,0,1)</f>
        <v>300</v>
      </c>
      <c r="AC311" s="2" cm="1">
        <f t="array" ref="AC311">_xlfn.XLOOKUP(AC$1&amp;$R311,$C$3:$C$1662&amp;$D$3:$D$1662,$E$3:$E$1662,0,0,1)</f>
        <v>2500</v>
      </c>
    </row>
    <row r="312" spans="3:29" x14ac:dyDescent="0.4">
      <c r="C312" t="s">
        <v>804</v>
      </c>
      <c r="D312" t="s">
        <v>695</v>
      </c>
      <c r="E312">
        <v>2500</v>
      </c>
      <c r="R312" t="s">
        <v>363</v>
      </c>
      <c r="S312" s="2">
        <f t="shared" si="25"/>
        <v>6284900</v>
      </c>
      <c r="T312" s="2">
        <f t="shared" si="29"/>
        <v>8895600</v>
      </c>
      <c r="U312" s="2">
        <f t="shared" si="29"/>
        <v>10372100</v>
      </c>
      <c r="V312" s="2">
        <f t="shared" si="29"/>
        <v>5784500</v>
      </c>
      <c r="W312" s="2">
        <f t="shared" si="29"/>
        <v>4438500</v>
      </c>
      <c r="X312" s="2">
        <f t="shared" si="29"/>
        <v>1933800</v>
      </c>
      <c r="Y312" s="2" cm="1">
        <f t="array" ref="Y312">_xlfn.XLOOKUP(Y$1&amp;$R312,$C$3:$C$1662&amp;$D$3:$D$1662,$E$3:$E$1662,0,0,1)</f>
        <v>13100</v>
      </c>
      <c r="Z312" s="2" cm="1">
        <f t="array" ref="Z312">_xlfn.XLOOKUP(Z$1&amp;$R312,$C$3:$C$1662&amp;$D$3:$D$1662,$E$3:$E$1662,0,0,1)</f>
        <v>35200</v>
      </c>
      <c r="AA312" s="2" cm="1">
        <f t="array" ref="AA312">_xlfn.XLOOKUP(AA$1&amp;$R312,$C$3:$C$1662&amp;$D$3:$D$1662,$E$3:$E$1662,0,0,1)</f>
        <v>0</v>
      </c>
      <c r="AB312" s="2" cm="1">
        <f t="array" ref="AB312">_xlfn.XLOOKUP(AB$1&amp;$R312,$C$3:$C$1662&amp;$D$3:$D$1662,$E$3:$E$1662,0,0,1)</f>
        <v>1800</v>
      </c>
      <c r="AC312" s="2" cm="1">
        <f t="array" ref="AC312">_xlfn.XLOOKUP(AC$1&amp;$R312,$C$3:$C$1662&amp;$D$3:$D$1662,$E$3:$E$1662,0,0,1)</f>
        <v>600</v>
      </c>
    </row>
    <row r="313" spans="3:29" x14ac:dyDescent="0.4">
      <c r="C313" t="s">
        <v>804</v>
      </c>
      <c r="D313" t="s">
        <v>696</v>
      </c>
      <c r="E313">
        <v>600</v>
      </c>
      <c r="R313" t="s">
        <v>364</v>
      </c>
      <c r="S313" s="2">
        <f t="shared" si="25"/>
        <v>6312920</v>
      </c>
      <c r="T313" s="2">
        <f t="shared" si="29"/>
        <v>8914100</v>
      </c>
      <c r="U313" s="2">
        <f t="shared" si="29"/>
        <v>10483900</v>
      </c>
      <c r="V313" s="2">
        <f t="shared" si="29"/>
        <v>5784500</v>
      </c>
      <c r="W313" s="2">
        <f t="shared" si="29"/>
        <v>4448200</v>
      </c>
      <c r="X313" s="2">
        <f t="shared" si="29"/>
        <v>1933900</v>
      </c>
      <c r="Y313" s="2" cm="1">
        <f t="array" ref="Y313">_xlfn.XLOOKUP(Y$1&amp;$R313,$C$3:$C$1662&amp;$D$3:$D$1662,$E$3:$E$1662,0,0,1)</f>
        <v>18500</v>
      </c>
      <c r="Z313" s="2" cm="1">
        <f t="array" ref="Z313">_xlfn.XLOOKUP(Z$1&amp;$R313,$C$3:$C$1662&amp;$D$3:$D$1662,$E$3:$E$1662,0,0,1)</f>
        <v>111800</v>
      </c>
      <c r="AA313" s="2" cm="1">
        <f t="array" ref="AA313">_xlfn.XLOOKUP(AA$1&amp;$R313,$C$3:$C$1662&amp;$D$3:$D$1662,$E$3:$E$1662,0,0,1)</f>
        <v>0</v>
      </c>
      <c r="AB313" s="2" cm="1">
        <f t="array" ref="AB313">_xlfn.XLOOKUP(AB$1&amp;$R313,$C$3:$C$1662&amp;$D$3:$D$1662,$E$3:$E$1662,0,0,1)</f>
        <v>9700</v>
      </c>
      <c r="AC313" s="2" cm="1">
        <f t="array" ref="AC313">_xlfn.XLOOKUP(AC$1&amp;$R313,$C$3:$C$1662&amp;$D$3:$D$1662,$E$3:$E$1662,0,0,1)</f>
        <v>100</v>
      </c>
    </row>
    <row r="314" spans="3:29" x14ac:dyDescent="0.4">
      <c r="C314" t="s">
        <v>804</v>
      </c>
      <c r="D314" t="s">
        <v>697</v>
      </c>
      <c r="E314">
        <v>100</v>
      </c>
      <c r="R314" t="s">
        <v>365</v>
      </c>
      <c r="S314" s="2">
        <f t="shared" si="25"/>
        <v>6326340</v>
      </c>
      <c r="T314" s="2">
        <f t="shared" si="29"/>
        <v>8929400</v>
      </c>
      <c r="U314" s="2">
        <f t="shared" si="29"/>
        <v>10529500</v>
      </c>
      <c r="V314" s="2">
        <f t="shared" si="29"/>
        <v>5784500</v>
      </c>
      <c r="W314" s="2">
        <f t="shared" si="29"/>
        <v>4454300</v>
      </c>
      <c r="X314" s="2">
        <f t="shared" si="29"/>
        <v>1934000</v>
      </c>
      <c r="Y314" s="2" cm="1">
        <f t="array" ref="Y314">_xlfn.XLOOKUP(Y$1&amp;$R314,$C$3:$C$1662&amp;$D$3:$D$1662,$E$3:$E$1662,0,0,1)</f>
        <v>15300</v>
      </c>
      <c r="Z314" s="2" cm="1">
        <f t="array" ref="Z314">_xlfn.XLOOKUP(Z$1&amp;$R314,$C$3:$C$1662&amp;$D$3:$D$1662,$E$3:$E$1662,0,0,1)</f>
        <v>45600</v>
      </c>
      <c r="AA314" s="2" cm="1">
        <f t="array" ref="AA314">_xlfn.XLOOKUP(AA$1&amp;$R314,$C$3:$C$1662&amp;$D$3:$D$1662,$E$3:$E$1662,0,0,1)</f>
        <v>0</v>
      </c>
      <c r="AB314" s="2" cm="1">
        <f t="array" ref="AB314">_xlfn.XLOOKUP(AB$1&amp;$R314,$C$3:$C$1662&amp;$D$3:$D$1662,$E$3:$E$1662,0,0,1)</f>
        <v>6100</v>
      </c>
      <c r="AC314" s="2" cm="1">
        <f t="array" ref="AC314">_xlfn.XLOOKUP(AC$1&amp;$R314,$C$3:$C$1662&amp;$D$3:$D$1662,$E$3:$E$1662,0,0,1)</f>
        <v>100</v>
      </c>
    </row>
    <row r="315" spans="3:29" x14ac:dyDescent="0.4">
      <c r="C315" t="s">
        <v>804</v>
      </c>
      <c r="D315" t="s">
        <v>698</v>
      </c>
      <c r="E315">
        <v>100</v>
      </c>
      <c r="R315" t="s">
        <v>366</v>
      </c>
      <c r="S315" s="2">
        <f t="shared" si="25"/>
        <v>6348340</v>
      </c>
      <c r="T315" s="2">
        <f t="shared" si="29"/>
        <v>8955000</v>
      </c>
      <c r="U315" s="2">
        <f t="shared" si="29"/>
        <v>10608900</v>
      </c>
      <c r="V315" s="2">
        <f t="shared" si="29"/>
        <v>5784500</v>
      </c>
      <c r="W315" s="2">
        <f t="shared" si="29"/>
        <v>4459000</v>
      </c>
      <c r="X315" s="2">
        <f t="shared" si="29"/>
        <v>1934300</v>
      </c>
      <c r="Y315" s="2" cm="1">
        <f t="array" ref="Y315">_xlfn.XLOOKUP(Y$1&amp;$R315,$C$3:$C$1662&amp;$D$3:$D$1662,$E$3:$E$1662,0,0,1)</f>
        <v>25600</v>
      </c>
      <c r="Z315" s="2" cm="1">
        <f t="array" ref="Z315">_xlfn.XLOOKUP(Z$1&amp;$R315,$C$3:$C$1662&amp;$D$3:$D$1662,$E$3:$E$1662,0,0,1)</f>
        <v>79400</v>
      </c>
      <c r="AA315" s="2" cm="1">
        <f t="array" ref="AA315">_xlfn.XLOOKUP(AA$1&amp;$R315,$C$3:$C$1662&amp;$D$3:$D$1662,$E$3:$E$1662,0,0,1)</f>
        <v>0</v>
      </c>
      <c r="AB315" s="2" cm="1">
        <f t="array" ref="AB315">_xlfn.XLOOKUP(AB$1&amp;$R315,$C$3:$C$1662&amp;$D$3:$D$1662,$E$3:$E$1662,0,0,1)</f>
        <v>4700</v>
      </c>
      <c r="AC315" s="2" cm="1">
        <f t="array" ref="AC315">_xlfn.XLOOKUP(AC$1&amp;$R315,$C$3:$C$1662&amp;$D$3:$D$1662,$E$3:$E$1662,0,0,1)</f>
        <v>300</v>
      </c>
    </row>
    <row r="316" spans="3:29" x14ac:dyDescent="0.4">
      <c r="C316" t="s">
        <v>804</v>
      </c>
      <c r="D316" t="s">
        <v>699</v>
      </c>
      <c r="E316">
        <v>300</v>
      </c>
      <c r="R316" t="s">
        <v>367</v>
      </c>
      <c r="S316" s="2">
        <f t="shared" si="25"/>
        <v>6361840</v>
      </c>
      <c r="T316" s="2">
        <f t="shared" si="29"/>
        <v>8956600</v>
      </c>
      <c r="U316" s="2">
        <f t="shared" si="29"/>
        <v>10666800</v>
      </c>
      <c r="V316" s="2">
        <f t="shared" si="29"/>
        <v>5784500</v>
      </c>
      <c r="W316" s="2">
        <f t="shared" si="29"/>
        <v>4462300</v>
      </c>
      <c r="X316" s="2">
        <f t="shared" si="29"/>
        <v>1939000</v>
      </c>
      <c r="Y316" s="2" cm="1">
        <f t="array" ref="Y316">_xlfn.XLOOKUP(Y$1&amp;$R316,$C$3:$C$1662&amp;$D$3:$D$1662,$E$3:$E$1662,0,0,1)</f>
        <v>1600</v>
      </c>
      <c r="Z316" s="2" cm="1">
        <f t="array" ref="Z316">_xlfn.XLOOKUP(Z$1&amp;$R316,$C$3:$C$1662&amp;$D$3:$D$1662,$E$3:$E$1662,0,0,1)</f>
        <v>57900</v>
      </c>
      <c r="AA316" s="2" cm="1">
        <f t="array" ref="AA316">_xlfn.XLOOKUP(AA$1&amp;$R316,$C$3:$C$1662&amp;$D$3:$D$1662,$E$3:$E$1662,0,0,1)</f>
        <v>0</v>
      </c>
      <c r="AB316" s="2" cm="1">
        <f t="array" ref="AB316">_xlfn.XLOOKUP(AB$1&amp;$R316,$C$3:$C$1662&amp;$D$3:$D$1662,$E$3:$E$1662,0,0,1)</f>
        <v>3300</v>
      </c>
      <c r="AC316" s="2" cm="1">
        <f t="array" ref="AC316">_xlfn.XLOOKUP(AC$1&amp;$R316,$C$3:$C$1662&amp;$D$3:$D$1662,$E$3:$E$1662,0,0,1)</f>
        <v>4700</v>
      </c>
    </row>
    <row r="317" spans="3:29" x14ac:dyDescent="0.4">
      <c r="C317" t="s">
        <v>804</v>
      </c>
      <c r="D317" t="s">
        <v>700</v>
      </c>
      <c r="E317">
        <v>4700</v>
      </c>
      <c r="R317" t="s">
        <v>368</v>
      </c>
      <c r="S317" s="2">
        <f t="shared" si="25"/>
        <v>6371180</v>
      </c>
      <c r="T317" s="2">
        <f t="shared" si="29"/>
        <v>8967900</v>
      </c>
      <c r="U317" s="2">
        <f t="shared" si="29"/>
        <v>10690500</v>
      </c>
      <c r="V317" s="2">
        <f t="shared" si="29"/>
        <v>5784500</v>
      </c>
      <c r="W317" s="2">
        <f t="shared" si="29"/>
        <v>4473300</v>
      </c>
      <c r="X317" s="2">
        <f t="shared" si="29"/>
        <v>1939700</v>
      </c>
      <c r="Y317" s="2" cm="1">
        <f t="array" ref="Y317">_xlfn.XLOOKUP(Y$1&amp;$R317,$C$3:$C$1662&amp;$D$3:$D$1662,$E$3:$E$1662,0,0,1)</f>
        <v>11300</v>
      </c>
      <c r="Z317" s="2" cm="1">
        <f t="array" ref="Z317">_xlfn.XLOOKUP(Z$1&amp;$R317,$C$3:$C$1662&amp;$D$3:$D$1662,$E$3:$E$1662,0,0,1)</f>
        <v>23700</v>
      </c>
      <c r="AA317" s="2" cm="1">
        <f t="array" ref="AA317">_xlfn.XLOOKUP(AA$1&amp;$R317,$C$3:$C$1662&amp;$D$3:$D$1662,$E$3:$E$1662,0,0,1)</f>
        <v>0</v>
      </c>
      <c r="AB317" s="2" cm="1">
        <f t="array" ref="AB317">_xlfn.XLOOKUP(AB$1&amp;$R317,$C$3:$C$1662&amp;$D$3:$D$1662,$E$3:$E$1662,0,0,1)</f>
        <v>11000</v>
      </c>
      <c r="AC317" s="2" cm="1">
        <f t="array" ref="AC317">_xlfn.XLOOKUP(AC$1&amp;$R317,$C$3:$C$1662&amp;$D$3:$D$1662,$E$3:$E$1662,0,0,1)</f>
        <v>700</v>
      </c>
    </row>
    <row r="318" spans="3:29" x14ac:dyDescent="0.4">
      <c r="C318" t="s">
        <v>804</v>
      </c>
      <c r="D318" t="s">
        <v>701</v>
      </c>
      <c r="E318">
        <v>700</v>
      </c>
      <c r="R318" t="s">
        <v>369</v>
      </c>
      <c r="S318" s="2">
        <f t="shared" si="25"/>
        <v>6381900</v>
      </c>
      <c r="T318" s="2">
        <f t="shared" si="29"/>
        <v>8985000</v>
      </c>
      <c r="U318" s="2">
        <f t="shared" si="29"/>
        <v>10702200</v>
      </c>
      <c r="V318" s="2">
        <f t="shared" si="29"/>
        <v>5784500</v>
      </c>
      <c r="W318" s="2">
        <f t="shared" si="29"/>
        <v>4485400</v>
      </c>
      <c r="X318" s="2">
        <f t="shared" si="29"/>
        <v>1952400</v>
      </c>
      <c r="Y318" s="2" cm="1">
        <f t="array" ref="Y318">_xlfn.XLOOKUP(Y$1&amp;$R318,$C$3:$C$1662&amp;$D$3:$D$1662,$E$3:$E$1662,0,0,1)</f>
        <v>17100</v>
      </c>
      <c r="Z318" s="2" cm="1">
        <f t="array" ref="Z318">_xlfn.XLOOKUP(Z$1&amp;$R318,$C$3:$C$1662&amp;$D$3:$D$1662,$E$3:$E$1662,0,0,1)</f>
        <v>11700</v>
      </c>
      <c r="AA318" s="2" cm="1">
        <f t="array" ref="AA318">_xlfn.XLOOKUP(AA$1&amp;$R318,$C$3:$C$1662&amp;$D$3:$D$1662,$E$3:$E$1662,0,0,1)</f>
        <v>0</v>
      </c>
      <c r="AB318" s="2" cm="1">
        <f t="array" ref="AB318">_xlfn.XLOOKUP(AB$1&amp;$R318,$C$3:$C$1662&amp;$D$3:$D$1662,$E$3:$E$1662,0,0,1)</f>
        <v>12100</v>
      </c>
      <c r="AC318" s="2" cm="1">
        <f t="array" ref="AC318">_xlfn.XLOOKUP(AC$1&amp;$R318,$C$3:$C$1662&amp;$D$3:$D$1662,$E$3:$E$1662,0,0,1)</f>
        <v>12700</v>
      </c>
    </row>
    <row r="319" spans="3:29" x14ac:dyDescent="0.4">
      <c r="C319" t="s">
        <v>804</v>
      </c>
      <c r="D319" t="s">
        <v>702</v>
      </c>
      <c r="E319">
        <v>12700</v>
      </c>
      <c r="R319" t="s">
        <v>370</v>
      </c>
      <c r="S319" s="2">
        <f t="shared" si="25"/>
        <v>6418220</v>
      </c>
      <c r="T319" s="2">
        <f t="shared" si="29"/>
        <v>8992100</v>
      </c>
      <c r="U319" s="2">
        <f t="shared" si="29"/>
        <v>10851200</v>
      </c>
      <c r="V319" s="2">
        <f t="shared" si="29"/>
        <v>5784500</v>
      </c>
      <c r="W319" s="2">
        <f t="shared" si="29"/>
        <v>4499400</v>
      </c>
      <c r="X319" s="2">
        <f t="shared" si="29"/>
        <v>1963900</v>
      </c>
      <c r="Y319" s="2" cm="1">
        <f t="array" ref="Y319">_xlfn.XLOOKUP(Y$1&amp;$R319,$C$3:$C$1662&amp;$D$3:$D$1662,$E$3:$E$1662,0,0,1)</f>
        <v>7100</v>
      </c>
      <c r="Z319" s="2" cm="1">
        <f t="array" ref="Z319">_xlfn.XLOOKUP(Z$1&amp;$R319,$C$3:$C$1662&amp;$D$3:$D$1662,$E$3:$E$1662,0,0,1)</f>
        <v>149000</v>
      </c>
      <c r="AA319" s="2" cm="1">
        <f t="array" ref="AA319">_xlfn.XLOOKUP(AA$1&amp;$R319,$C$3:$C$1662&amp;$D$3:$D$1662,$E$3:$E$1662,0,0,1)</f>
        <v>0</v>
      </c>
      <c r="AB319" s="2" cm="1">
        <f t="array" ref="AB319">_xlfn.XLOOKUP(AB$1&amp;$R319,$C$3:$C$1662&amp;$D$3:$D$1662,$E$3:$E$1662,0,0,1)</f>
        <v>14000</v>
      </c>
      <c r="AC319" s="2" cm="1">
        <f t="array" ref="AC319">_xlfn.XLOOKUP(AC$1&amp;$R319,$C$3:$C$1662&amp;$D$3:$D$1662,$E$3:$E$1662,0,0,1)</f>
        <v>11500</v>
      </c>
    </row>
    <row r="320" spans="3:29" x14ac:dyDescent="0.4">
      <c r="C320" t="s">
        <v>804</v>
      </c>
      <c r="D320" t="s">
        <v>703</v>
      </c>
      <c r="E320">
        <v>11500</v>
      </c>
      <c r="R320" t="s">
        <v>371</v>
      </c>
      <c r="S320" s="2">
        <f t="shared" si="25"/>
        <v>6448500</v>
      </c>
      <c r="T320" s="2">
        <f t="shared" si="29"/>
        <v>8996000</v>
      </c>
      <c r="U320" s="2">
        <f t="shared" si="29"/>
        <v>10982900</v>
      </c>
      <c r="V320" s="2">
        <f t="shared" si="29"/>
        <v>5784500</v>
      </c>
      <c r="W320" s="2">
        <f t="shared" si="29"/>
        <v>4515100</v>
      </c>
      <c r="X320" s="2">
        <f t="shared" si="29"/>
        <v>1964000</v>
      </c>
      <c r="Y320" s="2" cm="1">
        <f t="array" ref="Y320">_xlfn.XLOOKUP(Y$1&amp;$R320,$C$3:$C$1662&amp;$D$3:$D$1662,$E$3:$E$1662,0,0,1)</f>
        <v>3900</v>
      </c>
      <c r="Z320" s="2" cm="1">
        <f t="array" ref="Z320">_xlfn.XLOOKUP(Z$1&amp;$R320,$C$3:$C$1662&amp;$D$3:$D$1662,$E$3:$E$1662,0,0,1)</f>
        <v>131700</v>
      </c>
      <c r="AA320" s="2" cm="1">
        <f t="array" ref="AA320">_xlfn.XLOOKUP(AA$1&amp;$R320,$C$3:$C$1662&amp;$D$3:$D$1662,$E$3:$E$1662,0,0,1)</f>
        <v>0</v>
      </c>
      <c r="AB320" s="2" cm="1">
        <f t="array" ref="AB320">_xlfn.XLOOKUP(AB$1&amp;$R320,$C$3:$C$1662&amp;$D$3:$D$1662,$E$3:$E$1662,0,0,1)</f>
        <v>15700</v>
      </c>
      <c r="AC320" s="2" cm="1">
        <f t="array" ref="AC320">_xlfn.XLOOKUP(AC$1&amp;$R320,$C$3:$C$1662&amp;$D$3:$D$1662,$E$3:$E$1662,0,0,1)</f>
        <v>100</v>
      </c>
    </row>
    <row r="321" spans="3:29" x14ac:dyDescent="0.4">
      <c r="C321" t="s">
        <v>804</v>
      </c>
      <c r="D321" t="s">
        <v>704</v>
      </c>
      <c r="E321">
        <v>100</v>
      </c>
      <c r="R321" t="s">
        <v>372</v>
      </c>
      <c r="S321" s="2">
        <f t="shared" si="25"/>
        <v>6484380</v>
      </c>
      <c r="T321" s="2">
        <f t="shared" si="29"/>
        <v>9016300</v>
      </c>
      <c r="U321" s="2">
        <f t="shared" si="29"/>
        <v>11132300</v>
      </c>
      <c r="V321" s="2">
        <f t="shared" si="29"/>
        <v>5784500</v>
      </c>
      <c r="W321" s="2">
        <f t="shared" si="29"/>
        <v>4520800</v>
      </c>
      <c r="X321" s="2">
        <f t="shared" si="29"/>
        <v>1968000</v>
      </c>
      <c r="Y321" s="2" cm="1">
        <f t="array" ref="Y321">_xlfn.XLOOKUP(Y$1&amp;$R321,$C$3:$C$1662&amp;$D$3:$D$1662,$E$3:$E$1662,0,0,1)</f>
        <v>20300</v>
      </c>
      <c r="Z321" s="2" cm="1">
        <f t="array" ref="Z321">_xlfn.XLOOKUP(Z$1&amp;$R321,$C$3:$C$1662&amp;$D$3:$D$1662,$E$3:$E$1662,0,0,1)</f>
        <v>149400</v>
      </c>
      <c r="AA321" s="2" cm="1">
        <f t="array" ref="AA321">_xlfn.XLOOKUP(AA$1&amp;$R321,$C$3:$C$1662&amp;$D$3:$D$1662,$E$3:$E$1662,0,0,1)</f>
        <v>0</v>
      </c>
      <c r="AB321" s="2" cm="1">
        <f t="array" ref="AB321">_xlfn.XLOOKUP(AB$1&amp;$R321,$C$3:$C$1662&amp;$D$3:$D$1662,$E$3:$E$1662,0,0,1)</f>
        <v>5700</v>
      </c>
      <c r="AC321" s="2" cm="1">
        <f t="array" ref="AC321">_xlfn.XLOOKUP(AC$1&amp;$R321,$C$3:$C$1662&amp;$D$3:$D$1662,$E$3:$E$1662,0,0,1)</f>
        <v>4000</v>
      </c>
    </row>
    <row r="322" spans="3:29" x14ac:dyDescent="0.4">
      <c r="C322" t="s">
        <v>804</v>
      </c>
      <c r="D322" t="s">
        <v>705</v>
      </c>
      <c r="E322">
        <v>4000</v>
      </c>
      <c r="R322" t="s">
        <v>373</v>
      </c>
      <c r="S322" s="2">
        <f t="shared" si="25"/>
        <v>6508960</v>
      </c>
      <c r="T322" s="2">
        <f t="shared" si="29"/>
        <v>9062700</v>
      </c>
      <c r="U322" s="2">
        <f t="shared" si="29"/>
        <v>11189100</v>
      </c>
      <c r="V322" s="2">
        <f t="shared" si="29"/>
        <v>5784500</v>
      </c>
      <c r="W322" s="2">
        <f t="shared" si="29"/>
        <v>4539500</v>
      </c>
      <c r="X322" s="2">
        <f t="shared" si="29"/>
        <v>1969000</v>
      </c>
      <c r="Y322" s="2" cm="1">
        <f t="array" ref="Y322">_xlfn.XLOOKUP(Y$1&amp;$R322,$C$3:$C$1662&amp;$D$3:$D$1662,$E$3:$E$1662,0,0,1)</f>
        <v>46400</v>
      </c>
      <c r="Z322" s="2" cm="1">
        <f t="array" ref="Z322">_xlfn.XLOOKUP(Z$1&amp;$R322,$C$3:$C$1662&amp;$D$3:$D$1662,$E$3:$E$1662,0,0,1)</f>
        <v>56800</v>
      </c>
      <c r="AA322" s="2" cm="1">
        <f t="array" ref="AA322">_xlfn.XLOOKUP(AA$1&amp;$R322,$C$3:$C$1662&amp;$D$3:$D$1662,$E$3:$E$1662,0,0,1)</f>
        <v>0</v>
      </c>
      <c r="AB322" s="2" cm="1">
        <f t="array" ref="AB322">_xlfn.XLOOKUP(AB$1&amp;$R322,$C$3:$C$1662&amp;$D$3:$D$1662,$E$3:$E$1662,0,0,1)</f>
        <v>18700</v>
      </c>
      <c r="AC322" s="2" cm="1">
        <f t="array" ref="AC322">_xlfn.XLOOKUP(AC$1&amp;$R322,$C$3:$C$1662&amp;$D$3:$D$1662,$E$3:$E$1662,0,0,1)</f>
        <v>1000</v>
      </c>
    </row>
    <row r="323" spans="3:29" x14ac:dyDescent="0.4">
      <c r="C323" t="s">
        <v>804</v>
      </c>
      <c r="D323" t="s">
        <v>706</v>
      </c>
      <c r="E323">
        <v>1000</v>
      </c>
      <c r="R323" t="s">
        <v>374</v>
      </c>
      <c r="S323" s="2">
        <f t="shared" ref="S323:S333" si="30">IFERROR(AVERAGEIFS(T323:X323,T323:X323,"&gt;0"),0)</f>
        <v>6526280</v>
      </c>
      <c r="T323" s="2">
        <f t="shared" si="29"/>
        <v>9081500</v>
      </c>
      <c r="U323" s="2">
        <f t="shared" si="29"/>
        <v>11253400</v>
      </c>
      <c r="V323" s="2">
        <f t="shared" si="29"/>
        <v>5784500</v>
      </c>
      <c r="W323" s="2">
        <f t="shared" si="29"/>
        <v>4540900</v>
      </c>
      <c r="X323" s="2">
        <f t="shared" si="29"/>
        <v>1971100</v>
      </c>
      <c r="Y323" s="2" cm="1">
        <f t="array" ref="Y323">_xlfn.XLOOKUP(Y$1&amp;$R323,$C$3:$C$1662&amp;$D$3:$D$1662,$E$3:$E$1662,0,0,1)</f>
        <v>18800</v>
      </c>
      <c r="Z323" s="2" cm="1">
        <f t="array" ref="Z323">_xlfn.XLOOKUP(Z$1&amp;$R323,$C$3:$C$1662&amp;$D$3:$D$1662,$E$3:$E$1662,0,0,1)</f>
        <v>64300</v>
      </c>
      <c r="AA323" s="2" cm="1">
        <f t="array" ref="AA323">_xlfn.XLOOKUP(AA$1&amp;$R323,$C$3:$C$1662&amp;$D$3:$D$1662,$E$3:$E$1662,0,0,1)</f>
        <v>0</v>
      </c>
      <c r="AB323" s="2" cm="1">
        <f t="array" ref="AB323">_xlfn.XLOOKUP(AB$1&amp;$R323,$C$3:$C$1662&amp;$D$3:$D$1662,$E$3:$E$1662,0,0,1)</f>
        <v>1400</v>
      </c>
      <c r="AC323" s="2" cm="1">
        <f t="array" ref="AC323">_xlfn.XLOOKUP(AC$1&amp;$R323,$C$3:$C$1662&amp;$D$3:$D$1662,$E$3:$E$1662,0,0,1)</f>
        <v>2100</v>
      </c>
    </row>
    <row r="324" spans="3:29" x14ac:dyDescent="0.4">
      <c r="C324" t="s">
        <v>804</v>
      </c>
      <c r="D324" t="s">
        <v>707</v>
      </c>
      <c r="E324">
        <v>2100</v>
      </c>
      <c r="R324" t="s">
        <v>375</v>
      </c>
      <c r="S324" s="2">
        <f t="shared" si="30"/>
        <v>6549740</v>
      </c>
      <c r="T324" s="2">
        <f t="shared" ref="T324:X333" si="31">T323+Y324</f>
        <v>9127000</v>
      </c>
      <c r="U324" s="2">
        <f t="shared" si="31"/>
        <v>11323700</v>
      </c>
      <c r="V324" s="2">
        <f t="shared" si="31"/>
        <v>5784500</v>
      </c>
      <c r="W324" s="2">
        <f t="shared" si="31"/>
        <v>4541500</v>
      </c>
      <c r="X324" s="2">
        <f t="shared" si="31"/>
        <v>1972000</v>
      </c>
      <c r="Y324" s="2" cm="1">
        <f t="array" ref="Y324">_xlfn.XLOOKUP(Y$1&amp;$R324,$C$3:$C$1662&amp;$D$3:$D$1662,$E$3:$E$1662,0,0,1)</f>
        <v>45500</v>
      </c>
      <c r="Z324" s="2" cm="1">
        <f t="array" ref="Z324">_xlfn.XLOOKUP(Z$1&amp;$R324,$C$3:$C$1662&amp;$D$3:$D$1662,$E$3:$E$1662,0,0,1)</f>
        <v>70300</v>
      </c>
      <c r="AA324" s="2" cm="1">
        <f t="array" ref="AA324">_xlfn.XLOOKUP(AA$1&amp;$R324,$C$3:$C$1662&amp;$D$3:$D$1662,$E$3:$E$1662,0,0,1)</f>
        <v>0</v>
      </c>
      <c r="AB324" s="2" cm="1">
        <f t="array" ref="AB324">_xlfn.XLOOKUP(AB$1&amp;$R324,$C$3:$C$1662&amp;$D$3:$D$1662,$E$3:$E$1662,0,0,1)</f>
        <v>600</v>
      </c>
      <c r="AC324" s="2" cm="1">
        <f t="array" ref="AC324">_xlfn.XLOOKUP(AC$1&amp;$R324,$C$3:$C$1662&amp;$D$3:$D$1662,$E$3:$E$1662,0,0,1)</f>
        <v>900</v>
      </c>
    </row>
    <row r="325" spans="3:29" x14ac:dyDescent="0.4">
      <c r="C325" t="s">
        <v>804</v>
      </c>
      <c r="D325" t="s">
        <v>708</v>
      </c>
      <c r="E325">
        <v>900</v>
      </c>
      <c r="R325" t="s">
        <v>376</v>
      </c>
      <c r="S325" s="2">
        <f t="shared" si="30"/>
        <v>6575160</v>
      </c>
      <c r="T325" s="2">
        <f t="shared" si="31"/>
        <v>9135500</v>
      </c>
      <c r="U325" s="2">
        <f t="shared" si="31"/>
        <v>11400700</v>
      </c>
      <c r="V325" s="2">
        <f t="shared" si="31"/>
        <v>5784500</v>
      </c>
      <c r="W325" s="2">
        <f t="shared" si="31"/>
        <v>4564600</v>
      </c>
      <c r="X325" s="2">
        <f t="shared" si="31"/>
        <v>1990500</v>
      </c>
      <c r="Y325" s="2" cm="1">
        <f t="array" ref="Y325">_xlfn.XLOOKUP(Y$1&amp;$R325,$C$3:$C$1662&amp;$D$3:$D$1662,$E$3:$E$1662,0,0,1)</f>
        <v>8500</v>
      </c>
      <c r="Z325" s="2" cm="1">
        <f t="array" ref="Z325">_xlfn.XLOOKUP(Z$1&amp;$R325,$C$3:$C$1662&amp;$D$3:$D$1662,$E$3:$E$1662,0,0,1)</f>
        <v>77000</v>
      </c>
      <c r="AA325" s="2" cm="1">
        <f t="array" ref="AA325">_xlfn.XLOOKUP(AA$1&amp;$R325,$C$3:$C$1662&amp;$D$3:$D$1662,$E$3:$E$1662,0,0,1)</f>
        <v>0</v>
      </c>
      <c r="AB325" s="2" cm="1">
        <f t="array" ref="AB325">_xlfn.XLOOKUP(AB$1&amp;$R325,$C$3:$C$1662&amp;$D$3:$D$1662,$E$3:$E$1662,0,0,1)</f>
        <v>23100</v>
      </c>
      <c r="AC325" s="2" cm="1">
        <f t="array" ref="AC325">_xlfn.XLOOKUP(AC$1&amp;$R325,$C$3:$C$1662&amp;$D$3:$D$1662,$E$3:$E$1662,0,0,1)</f>
        <v>18500</v>
      </c>
    </row>
    <row r="326" spans="3:29" x14ac:dyDescent="0.4">
      <c r="C326" t="s">
        <v>804</v>
      </c>
      <c r="D326" t="s">
        <v>709</v>
      </c>
      <c r="E326">
        <v>18500</v>
      </c>
      <c r="R326" t="s">
        <v>377</v>
      </c>
      <c r="S326" s="2">
        <f t="shared" si="30"/>
        <v>6616920</v>
      </c>
      <c r="T326" s="2">
        <f t="shared" si="31"/>
        <v>9218900</v>
      </c>
      <c r="U326" s="2">
        <f t="shared" si="31"/>
        <v>11522800</v>
      </c>
      <c r="V326" s="2">
        <f t="shared" si="31"/>
        <v>5784500</v>
      </c>
      <c r="W326" s="2">
        <f t="shared" si="31"/>
        <v>4567700</v>
      </c>
      <c r="X326" s="2">
        <f t="shared" si="31"/>
        <v>1990700</v>
      </c>
      <c r="Y326" s="2" cm="1">
        <f t="array" ref="Y326">_xlfn.XLOOKUP(Y$1&amp;$R326,$C$3:$C$1662&amp;$D$3:$D$1662,$E$3:$E$1662,0,0,1)</f>
        <v>83400</v>
      </c>
      <c r="Z326" s="2" cm="1">
        <f t="array" ref="Z326">_xlfn.XLOOKUP(Z$1&amp;$R326,$C$3:$C$1662&amp;$D$3:$D$1662,$E$3:$E$1662,0,0,1)</f>
        <v>122100</v>
      </c>
      <c r="AA326" s="2" cm="1">
        <f t="array" ref="AA326">_xlfn.XLOOKUP(AA$1&amp;$R326,$C$3:$C$1662&amp;$D$3:$D$1662,$E$3:$E$1662,0,0,1)</f>
        <v>0</v>
      </c>
      <c r="AB326" s="2" cm="1">
        <f t="array" ref="AB326">_xlfn.XLOOKUP(AB$1&amp;$R326,$C$3:$C$1662&amp;$D$3:$D$1662,$E$3:$E$1662,0,0,1)</f>
        <v>3100</v>
      </c>
      <c r="AC326" s="2" cm="1">
        <f t="array" ref="AC326">_xlfn.XLOOKUP(AC$1&amp;$R326,$C$3:$C$1662&amp;$D$3:$D$1662,$E$3:$E$1662,0,0,1)</f>
        <v>200</v>
      </c>
    </row>
    <row r="327" spans="3:29" x14ac:dyDescent="0.4">
      <c r="C327" t="s">
        <v>804</v>
      </c>
      <c r="D327" t="s">
        <v>710</v>
      </c>
      <c r="E327">
        <v>200</v>
      </c>
      <c r="R327" t="s">
        <v>378</v>
      </c>
      <c r="S327" s="2">
        <f t="shared" si="30"/>
        <v>6661620</v>
      </c>
      <c r="T327" s="2">
        <f t="shared" si="31"/>
        <v>9275500</v>
      </c>
      <c r="U327" s="2">
        <f t="shared" si="31"/>
        <v>11674700</v>
      </c>
      <c r="V327" s="2">
        <f t="shared" si="31"/>
        <v>5784500</v>
      </c>
      <c r="W327" s="2">
        <f t="shared" si="31"/>
        <v>4580900</v>
      </c>
      <c r="X327" s="2">
        <f t="shared" si="31"/>
        <v>1992500</v>
      </c>
      <c r="Y327" s="2" cm="1">
        <f t="array" ref="Y327">_xlfn.XLOOKUP(Y$1&amp;$R327,$C$3:$C$1662&amp;$D$3:$D$1662,$E$3:$E$1662,0,0,1)</f>
        <v>56600</v>
      </c>
      <c r="Z327" s="2" cm="1">
        <f t="array" ref="Z327">_xlfn.XLOOKUP(Z$1&amp;$R327,$C$3:$C$1662&amp;$D$3:$D$1662,$E$3:$E$1662,0,0,1)</f>
        <v>151900</v>
      </c>
      <c r="AA327" s="2" cm="1">
        <f t="array" ref="AA327">_xlfn.XLOOKUP(AA$1&amp;$R327,$C$3:$C$1662&amp;$D$3:$D$1662,$E$3:$E$1662,0,0,1)</f>
        <v>0</v>
      </c>
      <c r="AB327" s="2" cm="1">
        <f t="array" ref="AB327">_xlfn.XLOOKUP(AB$1&amp;$R327,$C$3:$C$1662&amp;$D$3:$D$1662,$E$3:$E$1662,0,0,1)</f>
        <v>13200</v>
      </c>
      <c r="AC327" s="2" cm="1">
        <f t="array" ref="AC327">_xlfn.XLOOKUP(AC$1&amp;$R327,$C$3:$C$1662&amp;$D$3:$D$1662,$E$3:$E$1662,0,0,1)</f>
        <v>1800</v>
      </c>
    </row>
    <row r="328" spans="3:29" x14ac:dyDescent="0.4">
      <c r="C328" t="s">
        <v>804</v>
      </c>
      <c r="D328" t="s">
        <v>711</v>
      </c>
      <c r="E328">
        <v>1800</v>
      </c>
      <c r="R328" t="s">
        <v>379</v>
      </c>
      <c r="S328" s="2">
        <f t="shared" si="30"/>
        <v>6661620</v>
      </c>
      <c r="T328" s="2">
        <f t="shared" si="31"/>
        <v>9275500</v>
      </c>
      <c r="U328" s="2">
        <f t="shared" si="31"/>
        <v>11674700</v>
      </c>
      <c r="V328" s="2">
        <f t="shared" si="31"/>
        <v>5784500</v>
      </c>
      <c r="W328" s="2">
        <f t="shared" si="31"/>
        <v>4580900</v>
      </c>
      <c r="X328" s="2">
        <f t="shared" si="31"/>
        <v>1992500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6661620</v>
      </c>
      <c r="T329" s="2">
        <f t="shared" si="31"/>
        <v>9275500</v>
      </c>
      <c r="U329" s="2">
        <f t="shared" si="31"/>
        <v>11674700</v>
      </c>
      <c r="V329" s="2">
        <f t="shared" si="31"/>
        <v>5784500</v>
      </c>
      <c r="W329" s="2">
        <f t="shared" si="31"/>
        <v>4580900</v>
      </c>
      <c r="X329" s="2">
        <f t="shared" si="31"/>
        <v>1992500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6661620</v>
      </c>
      <c r="T330" s="2">
        <f t="shared" si="31"/>
        <v>9275500</v>
      </c>
      <c r="U330" s="2">
        <f t="shared" si="31"/>
        <v>11674700</v>
      </c>
      <c r="V330" s="2">
        <f t="shared" si="31"/>
        <v>5784500</v>
      </c>
      <c r="W330" s="2">
        <f t="shared" si="31"/>
        <v>4580900</v>
      </c>
      <c r="X330" s="2">
        <f t="shared" si="31"/>
        <v>1992500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6661620</v>
      </c>
      <c r="T331" s="2">
        <f t="shared" si="31"/>
        <v>9275500</v>
      </c>
      <c r="U331" s="2">
        <f t="shared" si="31"/>
        <v>11674700</v>
      </c>
      <c r="V331" s="2">
        <f t="shared" si="31"/>
        <v>5784500</v>
      </c>
      <c r="W331" s="2">
        <f t="shared" si="31"/>
        <v>4580900</v>
      </c>
      <c r="X331" s="2">
        <f t="shared" si="31"/>
        <v>1992500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6661620</v>
      </c>
      <c r="T332" s="2">
        <f t="shared" si="31"/>
        <v>9275500</v>
      </c>
      <c r="U332" s="2">
        <f t="shared" si="31"/>
        <v>11674700</v>
      </c>
      <c r="V332" s="2">
        <f t="shared" si="31"/>
        <v>5784500</v>
      </c>
      <c r="W332" s="2">
        <f t="shared" si="31"/>
        <v>4580900</v>
      </c>
      <c r="X332" s="2">
        <f t="shared" si="31"/>
        <v>1992500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6889940</v>
      </c>
      <c r="T333" s="2">
        <f t="shared" si="31"/>
        <v>9566800</v>
      </c>
      <c r="U333" s="2">
        <f t="shared" si="31"/>
        <v>12129200</v>
      </c>
      <c r="V333" s="2">
        <f t="shared" si="31"/>
        <v>5978800</v>
      </c>
      <c r="W333" s="2">
        <f t="shared" si="31"/>
        <v>4704900</v>
      </c>
      <c r="X333" s="2">
        <f t="shared" si="31"/>
        <v>2070000</v>
      </c>
      <c r="Y333" s="2" cm="1">
        <f t="array" ref="Y333">_xlfn.XLOOKUP(Y$1&amp;$R333,$C$3:$C$1662&amp;$D$3:$D$1662,$E$3:$E$1662,0,0,1)</f>
        <v>291300</v>
      </c>
      <c r="Z333" s="2" cm="1">
        <f t="array" ref="Z333">_xlfn.XLOOKUP(Z$1&amp;$R333,$C$3:$C$1662&amp;$D$3:$D$1662,$E$3:$E$1662,0,0,1)</f>
        <v>454500</v>
      </c>
      <c r="AA333" s="2" cm="1">
        <f t="array" ref="AA333">_xlfn.XLOOKUP(AA$1&amp;$R333,$C$3:$C$1662&amp;$D$3:$D$1662,$E$3:$E$1662,0,0,1)</f>
        <v>194300</v>
      </c>
      <c r="AB333" s="2" cm="1">
        <f t="array" ref="AB333">_xlfn.XLOOKUP(AB$1&amp;$R333,$C$3:$C$1662&amp;$D$3:$D$1662,$E$3:$E$1662,0,0,1)</f>
        <v>124000</v>
      </c>
      <c r="AC333" s="2" cm="1">
        <f t="array" ref="AC333">_xlfn.XLOOKUP(AC$1&amp;$R333,$C$3:$C$1662&amp;$D$3:$D$1662,$E$3:$E$1662,0,0,1)</f>
        <v>77500</v>
      </c>
    </row>
    <row r="334" spans="3:29" x14ac:dyDescent="0.4">
      <c r="C334" t="s">
        <v>804</v>
      </c>
      <c r="D334" t="s">
        <v>717</v>
      </c>
      <c r="E334">
        <v>77500</v>
      </c>
    </row>
    <row r="335" spans="3:29" x14ac:dyDescent="0.4">
      <c r="C335" t="s">
        <v>836</v>
      </c>
      <c r="D335" t="s">
        <v>506</v>
      </c>
      <c r="E335">
        <v>127000</v>
      </c>
    </row>
    <row r="336" spans="3:29" x14ac:dyDescent="0.4">
      <c r="C336" t="s">
        <v>836</v>
      </c>
      <c r="D336" t="s">
        <v>507</v>
      </c>
      <c r="E336">
        <v>3200</v>
      </c>
    </row>
    <row r="337" spans="3:5" x14ac:dyDescent="0.4">
      <c r="C337" t="s">
        <v>836</v>
      </c>
      <c r="D337" t="s">
        <v>508</v>
      </c>
      <c r="E337">
        <v>72100</v>
      </c>
    </row>
    <row r="338" spans="3:5" x14ac:dyDescent="0.4">
      <c r="C338" t="s">
        <v>836</v>
      </c>
      <c r="D338" t="s">
        <v>509</v>
      </c>
      <c r="E338">
        <v>50500</v>
      </c>
    </row>
    <row r="339" spans="3:5" x14ac:dyDescent="0.4">
      <c r="C339" t="s">
        <v>836</v>
      </c>
      <c r="D339" t="s">
        <v>510</v>
      </c>
      <c r="E339">
        <v>15700</v>
      </c>
    </row>
    <row r="340" spans="3:5" x14ac:dyDescent="0.4">
      <c r="C340" t="s">
        <v>836</v>
      </c>
      <c r="D340" t="s">
        <v>511</v>
      </c>
      <c r="E340">
        <v>20200</v>
      </c>
    </row>
    <row r="341" spans="3:5" x14ac:dyDescent="0.4">
      <c r="C341" t="s">
        <v>836</v>
      </c>
      <c r="D341" t="s">
        <v>512</v>
      </c>
      <c r="E341">
        <v>50600</v>
      </c>
    </row>
    <row r="342" spans="3:5" x14ac:dyDescent="0.4">
      <c r="C342" t="s">
        <v>836</v>
      </c>
      <c r="D342" t="s">
        <v>513</v>
      </c>
      <c r="E342">
        <v>15600</v>
      </c>
    </row>
    <row r="343" spans="3:5" x14ac:dyDescent="0.4">
      <c r="C343" t="s">
        <v>836</v>
      </c>
      <c r="D343" t="s">
        <v>514</v>
      </c>
      <c r="E343">
        <v>12900</v>
      </c>
    </row>
    <row r="344" spans="3:5" x14ac:dyDescent="0.4">
      <c r="C344" t="s">
        <v>836</v>
      </c>
      <c r="D344" t="s">
        <v>515</v>
      </c>
      <c r="E344">
        <v>12100</v>
      </c>
    </row>
    <row r="345" spans="3:5" x14ac:dyDescent="0.4">
      <c r="C345" t="s">
        <v>836</v>
      </c>
      <c r="D345" t="s">
        <v>516</v>
      </c>
      <c r="E345">
        <v>5300</v>
      </c>
    </row>
    <row r="346" spans="3:5" x14ac:dyDescent="0.4">
      <c r="C346" t="s">
        <v>836</v>
      </c>
      <c r="D346" t="s">
        <v>517</v>
      </c>
      <c r="E346">
        <v>8800</v>
      </c>
    </row>
    <row r="347" spans="3:5" x14ac:dyDescent="0.4">
      <c r="C347" t="s">
        <v>836</v>
      </c>
      <c r="D347" t="s">
        <v>518</v>
      </c>
      <c r="E347">
        <v>26900</v>
      </c>
    </row>
    <row r="348" spans="3:5" x14ac:dyDescent="0.4">
      <c r="C348" t="s">
        <v>836</v>
      </c>
      <c r="D348" t="s">
        <v>519</v>
      </c>
      <c r="E348">
        <v>34000</v>
      </c>
    </row>
    <row r="349" spans="3:5" x14ac:dyDescent="0.4">
      <c r="C349" t="s">
        <v>836</v>
      </c>
      <c r="D349" t="s">
        <v>520</v>
      </c>
      <c r="E349">
        <v>4900</v>
      </c>
    </row>
    <row r="350" spans="3:5" x14ac:dyDescent="0.4">
      <c r="C350" t="s">
        <v>836</v>
      </c>
      <c r="D350" t="s">
        <v>521</v>
      </c>
      <c r="E350">
        <v>55100</v>
      </c>
    </row>
    <row r="351" spans="3:5" x14ac:dyDescent="0.4">
      <c r="C351" t="s">
        <v>836</v>
      </c>
      <c r="D351" t="s">
        <v>522</v>
      </c>
      <c r="E351">
        <v>17500</v>
      </c>
    </row>
    <row r="352" spans="3:5" x14ac:dyDescent="0.4">
      <c r="C352" t="s">
        <v>836</v>
      </c>
      <c r="D352" t="s">
        <v>523</v>
      </c>
      <c r="E352">
        <v>12500</v>
      </c>
    </row>
    <row r="353" spans="3:5" x14ac:dyDescent="0.4">
      <c r="C353" t="s">
        <v>836</v>
      </c>
      <c r="D353" t="s">
        <v>524</v>
      </c>
      <c r="E353">
        <v>9700</v>
      </c>
    </row>
    <row r="354" spans="3:5" x14ac:dyDescent="0.4">
      <c r="C354" t="s">
        <v>836</v>
      </c>
      <c r="D354" t="s">
        <v>525</v>
      </c>
      <c r="E354">
        <v>5500</v>
      </c>
    </row>
    <row r="355" spans="3:5" x14ac:dyDescent="0.4">
      <c r="C355" t="s">
        <v>836</v>
      </c>
      <c r="D355" t="s">
        <v>526</v>
      </c>
      <c r="E355">
        <v>10000</v>
      </c>
    </row>
    <row r="356" spans="3:5" x14ac:dyDescent="0.4">
      <c r="C356" t="s">
        <v>836</v>
      </c>
      <c r="D356" t="s">
        <v>527</v>
      </c>
      <c r="E356">
        <v>53000</v>
      </c>
    </row>
    <row r="357" spans="3:5" x14ac:dyDescent="0.4">
      <c r="C357" t="s">
        <v>836</v>
      </c>
      <c r="D357" t="s">
        <v>528</v>
      </c>
      <c r="E357">
        <v>50600</v>
      </c>
    </row>
    <row r="358" spans="3:5" x14ac:dyDescent="0.4">
      <c r="C358" t="s">
        <v>836</v>
      </c>
      <c r="D358" t="s">
        <v>529</v>
      </c>
      <c r="E358">
        <v>13900</v>
      </c>
    </row>
    <row r="359" spans="3:5" x14ac:dyDescent="0.4">
      <c r="C359" t="s">
        <v>836</v>
      </c>
      <c r="D359" t="s">
        <v>530</v>
      </c>
      <c r="E359">
        <v>35300</v>
      </c>
    </row>
    <row r="360" spans="3:5" x14ac:dyDescent="0.4">
      <c r="C360" t="s">
        <v>836</v>
      </c>
      <c r="D360" t="s">
        <v>531</v>
      </c>
      <c r="E360">
        <v>8700</v>
      </c>
    </row>
    <row r="361" spans="3:5" x14ac:dyDescent="0.4">
      <c r="C361" t="s">
        <v>836</v>
      </c>
      <c r="D361" t="s">
        <v>532</v>
      </c>
      <c r="E361">
        <v>23400</v>
      </c>
    </row>
    <row r="362" spans="3:5" x14ac:dyDescent="0.4">
      <c r="C362" t="s">
        <v>836</v>
      </c>
      <c r="D362" t="s">
        <v>533</v>
      </c>
      <c r="E362">
        <v>60200</v>
      </c>
    </row>
    <row r="363" spans="3:5" x14ac:dyDescent="0.4">
      <c r="C363" t="s">
        <v>836</v>
      </c>
      <c r="D363" t="s">
        <v>534</v>
      </c>
      <c r="E363">
        <v>83100</v>
      </c>
    </row>
    <row r="364" spans="3:5" x14ac:dyDescent="0.4">
      <c r="C364" t="s">
        <v>836</v>
      </c>
      <c r="D364" t="s">
        <v>535</v>
      </c>
      <c r="E364">
        <v>30800</v>
      </c>
    </row>
    <row r="365" spans="3:5" x14ac:dyDescent="0.4">
      <c r="C365" t="s">
        <v>836</v>
      </c>
      <c r="D365" t="s">
        <v>536</v>
      </c>
      <c r="E365">
        <v>57200</v>
      </c>
    </row>
    <row r="366" spans="3:5" x14ac:dyDescent="0.4">
      <c r="C366" t="s">
        <v>836</v>
      </c>
      <c r="D366" t="s">
        <v>537</v>
      </c>
      <c r="E366">
        <v>31300</v>
      </c>
    </row>
    <row r="367" spans="3:5" x14ac:dyDescent="0.4">
      <c r="C367" t="s">
        <v>836</v>
      </c>
      <c r="D367" t="s">
        <v>538</v>
      </c>
      <c r="E367">
        <v>24200</v>
      </c>
    </row>
    <row r="368" spans="3:5" x14ac:dyDescent="0.4">
      <c r="C368" t="s">
        <v>836</v>
      </c>
      <c r="D368" t="s">
        <v>539</v>
      </c>
      <c r="E368">
        <v>40300</v>
      </c>
    </row>
    <row r="369" spans="3:5" x14ac:dyDescent="0.4">
      <c r="C369" t="s">
        <v>836</v>
      </c>
      <c r="D369" t="s">
        <v>540</v>
      </c>
      <c r="E369">
        <v>49600</v>
      </c>
    </row>
    <row r="370" spans="3:5" x14ac:dyDescent="0.4">
      <c r="C370" t="s">
        <v>836</v>
      </c>
      <c r="D370" t="s">
        <v>541</v>
      </c>
      <c r="E370">
        <v>22600</v>
      </c>
    </row>
    <row r="371" spans="3:5" x14ac:dyDescent="0.4">
      <c r="C371" t="s">
        <v>836</v>
      </c>
      <c r="D371" t="s">
        <v>542</v>
      </c>
      <c r="E371">
        <v>34900</v>
      </c>
    </row>
    <row r="372" spans="3:5" x14ac:dyDescent="0.4">
      <c r="C372" t="s">
        <v>836</v>
      </c>
      <c r="D372" t="s">
        <v>543</v>
      </c>
      <c r="E372">
        <v>28600</v>
      </c>
    </row>
    <row r="373" spans="3:5" x14ac:dyDescent="0.4">
      <c r="C373" t="s">
        <v>836</v>
      </c>
      <c r="D373" t="s">
        <v>544</v>
      </c>
      <c r="E373">
        <v>20100</v>
      </c>
    </row>
    <row r="374" spans="3:5" x14ac:dyDescent="0.4">
      <c r="C374" t="s">
        <v>836</v>
      </c>
      <c r="D374" t="s">
        <v>545</v>
      </c>
      <c r="E374">
        <v>92200</v>
      </c>
    </row>
    <row r="375" spans="3:5" x14ac:dyDescent="0.4">
      <c r="C375" t="s">
        <v>836</v>
      </c>
      <c r="D375" t="s">
        <v>546</v>
      </c>
      <c r="E375">
        <v>30600</v>
      </c>
    </row>
    <row r="376" spans="3:5" x14ac:dyDescent="0.4">
      <c r="C376" t="s">
        <v>836</v>
      </c>
      <c r="D376" t="s">
        <v>547</v>
      </c>
      <c r="E376">
        <v>67800</v>
      </c>
    </row>
    <row r="377" spans="3:5" x14ac:dyDescent="0.4">
      <c r="C377" t="s">
        <v>836</v>
      </c>
      <c r="D377" t="s">
        <v>548</v>
      </c>
      <c r="E377">
        <v>19300</v>
      </c>
    </row>
    <row r="378" spans="3:5" x14ac:dyDescent="0.4">
      <c r="C378" t="s">
        <v>836</v>
      </c>
      <c r="D378" t="s">
        <v>549</v>
      </c>
      <c r="E378">
        <v>29500</v>
      </c>
    </row>
    <row r="379" spans="3:5" x14ac:dyDescent="0.4">
      <c r="C379" t="s">
        <v>836</v>
      </c>
      <c r="D379" t="s">
        <v>550</v>
      </c>
      <c r="E379">
        <v>19800</v>
      </c>
    </row>
    <row r="380" spans="3:5" x14ac:dyDescent="0.4">
      <c r="C380" t="s">
        <v>836</v>
      </c>
      <c r="D380" t="s">
        <v>551</v>
      </c>
      <c r="E380">
        <v>6800</v>
      </c>
    </row>
    <row r="381" spans="3:5" x14ac:dyDescent="0.4">
      <c r="C381" t="s">
        <v>836</v>
      </c>
      <c r="D381" t="s">
        <v>552</v>
      </c>
      <c r="E381">
        <v>5900</v>
      </c>
    </row>
    <row r="382" spans="3:5" x14ac:dyDescent="0.4">
      <c r="C382" t="s">
        <v>836</v>
      </c>
      <c r="D382" t="s">
        <v>553</v>
      </c>
      <c r="E382">
        <v>4800</v>
      </c>
    </row>
    <row r="383" spans="3:5" x14ac:dyDescent="0.4">
      <c r="C383" t="s">
        <v>836</v>
      </c>
      <c r="D383" t="s">
        <v>554</v>
      </c>
      <c r="E383">
        <v>26000</v>
      </c>
    </row>
    <row r="384" spans="3:5" x14ac:dyDescent="0.4">
      <c r="C384" t="s">
        <v>836</v>
      </c>
      <c r="D384" t="s">
        <v>555</v>
      </c>
      <c r="E384">
        <v>19300</v>
      </c>
    </row>
    <row r="385" spans="3:5" x14ac:dyDescent="0.4">
      <c r="C385" t="s">
        <v>836</v>
      </c>
      <c r="D385" t="s">
        <v>556</v>
      </c>
      <c r="E385">
        <v>25500</v>
      </c>
    </row>
    <row r="386" spans="3:5" x14ac:dyDescent="0.4">
      <c r="C386" t="s">
        <v>836</v>
      </c>
      <c r="D386" t="s">
        <v>557</v>
      </c>
      <c r="E386">
        <v>12700</v>
      </c>
    </row>
    <row r="387" spans="3:5" x14ac:dyDescent="0.4">
      <c r="C387" t="s">
        <v>836</v>
      </c>
      <c r="D387" t="s">
        <v>558</v>
      </c>
      <c r="E387">
        <v>31700</v>
      </c>
    </row>
    <row r="388" spans="3:5" x14ac:dyDescent="0.4">
      <c r="C388" t="s">
        <v>836</v>
      </c>
      <c r="D388" t="s">
        <v>559</v>
      </c>
      <c r="E388">
        <v>22700</v>
      </c>
    </row>
    <row r="389" spans="3:5" x14ac:dyDescent="0.4">
      <c r="C389" t="s">
        <v>836</v>
      </c>
      <c r="D389" t="s">
        <v>560</v>
      </c>
      <c r="E389">
        <v>6800</v>
      </c>
    </row>
    <row r="390" spans="3:5" x14ac:dyDescent="0.4">
      <c r="C390" t="s">
        <v>836</v>
      </c>
      <c r="D390" t="s">
        <v>561</v>
      </c>
      <c r="E390">
        <v>5200</v>
      </c>
    </row>
    <row r="391" spans="3:5" x14ac:dyDescent="0.4">
      <c r="C391" t="s">
        <v>836</v>
      </c>
      <c r="D391" t="s">
        <v>562</v>
      </c>
      <c r="E391">
        <v>7900</v>
      </c>
    </row>
    <row r="392" spans="3:5" x14ac:dyDescent="0.4">
      <c r="C392" t="s">
        <v>836</v>
      </c>
      <c r="D392" t="s">
        <v>563</v>
      </c>
      <c r="E392">
        <v>11600</v>
      </c>
    </row>
    <row r="393" spans="3:5" x14ac:dyDescent="0.4">
      <c r="C393" t="s">
        <v>836</v>
      </c>
      <c r="D393" t="s">
        <v>564</v>
      </c>
      <c r="E393">
        <v>14100</v>
      </c>
    </row>
    <row r="394" spans="3:5" x14ac:dyDescent="0.4">
      <c r="C394" t="s">
        <v>836</v>
      </c>
      <c r="D394" t="s">
        <v>565</v>
      </c>
      <c r="E394">
        <v>42300</v>
      </c>
    </row>
    <row r="395" spans="3:5" x14ac:dyDescent="0.4">
      <c r="C395" t="s">
        <v>836</v>
      </c>
      <c r="D395" t="s">
        <v>566</v>
      </c>
      <c r="E395">
        <v>11100</v>
      </c>
    </row>
    <row r="396" spans="3:5" x14ac:dyDescent="0.4">
      <c r="C396" t="s">
        <v>836</v>
      </c>
      <c r="D396" t="s">
        <v>567</v>
      </c>
      <c r="E396">
        <v>22500</v>
      </c>
    </row>
    <row r="397" spans="3:5" x14ac:dyDescent="0.4">
      <c r="C397" t="s">
        <v>836</v>
      </c>
      <c r="D397" t="s">
        <v>568</v>
      </c>
      <c r="E397">
        <v>14500</v>
      </c>
    </row>
    <row r="398" spans="3:5" x14ac:dyDescent="0.4">
      <c r="C398" t="s">
        <v>836</v>
      </c>
      <c r="D398" t="s">
        <v>569</v>
      </c>
      <c r="E398">
        <v>3700</v>
      </c>
    </row>
    <row r="399" spans="3:5" x14ac:dyDescent="0.4">
      <c r="C399" t="s">
        <v>836</v>
      </c>
      <c r="D399" t="s">
        <v>570</v>
      </c>
      <c r="E399">
        <v>4200</v>
      </c>
    </row>
    <row r="400" spans="3:5" x14ac:dyDescent="0.4">
      <c r="C400" t="s">
        <v>836</v>
      </c>
      <c r="D400" t="s">
        <v>571</v>
      </c>
      <c r="E400">
        <v>1500</v>
      </c>
    </row>
    <row r="401" spans="3:5" x14ac:dyDescent="0.4">
      <c r="C401" t="s">
        <v>836</v>
      </c>
      <c r="D401" t="s">
        <v>572</v>
      </c>
      <c r="E401">
        <v>4200</v>
      </c>
    </row>
    <row r="402" spans="3:5" x14ac:dyDescent="0.4">
      <c r="C402" t="s">
        <v>836</v>
      </c>
      <c r="D402" t="s">
        <v>573</v>
      </c>
      <c r="E402">
        <v>1800</v>
      </c>
    </row>
    <row r="403" spans="3:5" x14ac:dyDescent="0.4">
      <c r="C403" t="s">
        <v>836</v>
      </c>
      <c r="D403" t="s">
        <v>574</v>
      </c>
      <c r="E403">
        <v>2600</v>
      </c>
    </row>
    <row r="404" spans="3:5" x14ac:dyDescent="0.4">
      <c r="C404" t="s">
        <v>836</v>
      </c>
      <c r="D404" t="s">
        <v>575</v>
      </c>
      <c r="E404">
        <v>1300</v>
      </c>
    </row>
    <row r="405" spans="3:5" x14ac:dyDescent="0.4">
      <c r="C405" t="s">
        <v>836</v>
      </c>
      <c r="D405" t="s">
        <v>576</v>
      </c>
      <c r="E405">
        <v>17200</v>
      </c>
    </row>
    <row r="406" spans="3:5" x14ac:dyDescent="0.4">
      <c r="C406" t="s">
        <v>836</v>
      </c>
      <c r="D406" t="s">
        <v>577</v>
      </c>
      <c r="E406">
        <v>5500</v>
      </c>
    </row>
    <row r="407" spans="3:5" x14ac:dyDescent="0.4">
      <c r="C407" t="s">
        <v>836</v>
      </c>
      <c r="D407" t="s">
        <v>578</v>
      </c>
      <c r="E407">
        <v>7800</v>
      </c>
    </row>
    <row r="408" spans="3:5" x14ac:dyDescent="0.4">
      <c r="C408" t="s">
        <v>836</v>
      </c>
      <c r="D408" t="s">
        <v>579</v>
      </c>
      <c r="E408">
        <v>11400</v>
      </c>
    </row>
    <row r="409" spans="3:5" x14ac:dyDescent="0.4">
      <c r="C409" t="s">
        <v>836</v>
      </c>
      <c r="D409" t="s">
        <v>580</v>
      </c>
      <c r="E409">
        <v>8600</v>
      </c>
    </row>
    <row r="410" spans="3:5" x14ac:dyDescent="0.4">
      <c r="C410" t="s">
        <v>836</v>
      </c>
      <c r="D410" t="s">
        <v>581</v>
      </c>
      <c r="E410">
        <v>1600</v>
      </c>
    </row>
    <row r="411" spans="3:5" x14ac:dyDescent="0.4">
      <c r="C411" t="s">
        <v>836</v>
      </c>
      <c r="D411" t="s">
        <v>582</v>
      </c>
      <c r="E411">
        <v>98300</v>
      </c>
    </row>
    <row r="412" spans="3:5" x14ac:dyDescent="0.4">
      <c r="C412" t="s">
        <v>836</v>
      </c>
      <c r="D412" t="s">
        <v>583</v>
      </c>
      <c r="E412">
        <v>31600</v>
      </c>
    </row>
    <row r="413" spans="3:5" x14ac:dyDescent="0.4">
      <c r="C413" t="s">
        <v>836</v>
      </c>
      <c r="D413" t="s">
        <v>584</v>
      </c>
      <c r="E413">
        <v>24300</v>
      </c>
    </row>
    <row r="414" spans="3:5" x14ac:dyDescent="0.4">
      <c r="C414" t="s">
        <v>836</v>
      </c>
      <c r="D414" t="s">
        <v>585</v>
      </c>
      <c r="E414">
        <v>8000</v>
      </c>
    </row>
    <row r="415" spans="3:5" x14ac:dyDescent="0.4">
      <c r="C415" t="s">
        <v>836</v>
      </c>
      <c r="D415" t="s">
        <v>586</v>
      </c>
      <c r="E415">
        <v>31000</v>
      </c>
    </row>
    <row r="416" spans="3:5" x14ac:dyDescent="0.4">
      <c r="C416" t="s">
        <v>836</v>
      </c>
      <c r="D416" t="s">
        <v>587</v>
      </c>
      <c r="E416">
        <v>17400</v>
      </c>
    </row>
    <row r="417" spans="3:5" x14ac:dyDescent="0.4">
      <c r="C417" t="s">
        <v>836</v>
      </c>
      <c r="D417" t="s">
        <v>588</v>
      </c>
      <c r="E417">
        <v>10200</v>
      </c>
    </row>
    <row r="418" spans="3:5" x14ac:dyDescent="0.4">
      <c r="C418" t="s">
        <v>836</v>
      </c>
      <c r="D418" t="s">
        <v>589</v>
      </c>
      <c r="E418">
        <v>10600</v>
      </c>
    </row>
    <row r="419" spans="3:5" x14ac:dyDescent="0.4">
      <c r="C419" t="s">
        <v>836</v>
      </c>
      <c r="D419" t="s">
        <v>590</v>
      </c>
      <c r="E419">
        <v>11000</v>
      </c>
    </row>
    <row r="420" spans="3:5" x14ac:dyDescent="0.4">
      <c r="C420" t="s">
        <v>836</v>
      </c>
      <c r="D420" t="s">
        <v>591</v>
      </c>
      <c r="E420">
        <v>11100</v>
      </c>
    </row>
    <row r="421" spans="3:5" x14ac:dyDescent="0.4">
      <c r="C421" t="s">
        <v>836</v>
      </c>
      <c r="D421" t="s">
        <v>592</v>
      </c>
      <c r="E421">
        <v>13700</v>
      </c>
    </row>
    <row r="422" spans="3:5" x14ac:dyDescent="0.4">
      <c r="C422" t="s">
        <v>836</v>
      </c>
      <c r="D422" t="s">
        <v>593</v>
      </c>
      <c r="E422">
        <v>5800</v>
      </c>
    </row>
    <row r="423" spans="3:5" x14ac:dyDescent="0.4">
      <c r="C423" t="s">
        <v>836</v>
      </c>
      <c r="D423" t="s">
        <v>594</v>
      </c>
      <c r="E423">
        <v>14900</v>
      </c>
    </row>
    <row r="424" spans="3:5" x14ac:dyDescent="0.4">
      <c r="C424" t="s">
        <v>836</v>
      </c>
      <c r="D424" t="s">
        <v>595</v>
      </c>
      <c r="E424">
        <v>7300</v>
      </c>
    </row>
    <row r="425" spans="3:5" x14ac:dyDescent="0.4">
      <c r="C425" t="s">
        <v>836</v>
      </c>
      <c r="D425" t="s">
        <v>596</v>
      </c>
      <c r="E425">
        <v>46200</v>
      </c>
    </row>
    <row r="426" spans="3:5" x14ac:dyDescent="0.4">
      <c r="C426" t="s">
        <v>836</v>
      </c>
      <c r="D426" t="s">
        <v>597</v>
      </c>
      <c r="E426">
        <v>52100</v>
      </c>
    </row>
    <row r="427" spans="3:5" x14ac:dyDescent="0.4">
      <c r="C427" t="s">
        <v>836</v>
      </c>
      <c r="D427" t="s">
        <v>598</v>
      </c>
      <c r="E427">
        <v>56200</v>
      </c>
    </row>
    <row r="428" spans="3:5" x14ac:dyDescent="0.4">
      <c r="C428" t="s">
        <v>836</v>
      </c>
      <c r="D428" t="s">
        <v>599</v>
      </c>
      <c r="E428">
        <v>27900</v>
      </c>
    </row>
    <row r="429" spans="3:5" x14ac:dyDescent="0.4">
      <c r="C429" t="s">
        <v>836</v>
      </c>
      <c r="D429" t="s">
        <v>600</v>
      </c>
      <c r="E429">
        <v>32400</v>
      </c>
    </row>
    <row r="430" spans="3:5" x14ac:dyDescent="0.4">
      <c r="C430" t="s">
        <v>836</v>
      </c>
      <c r="D430" t="s">
        <v>601</v>
      </c>
      <c r="E430">
        <v>3600</v>
      </c>
    </row>
    <row r="431" spans="3:5" x14ac:dyDescent="0.4">
      <c r="C431" t="s">
        <v>836</v>
      </c>
      <c r="D431" t="s">
        <v>602</v>
      </c>
      <c r="E431">
        <v>7500</v>
      </c>
    </row>
    <row r="432" spans="3:5" x14ac:dyDescent="0.4">
      <c r="C432" t="s">
        <v>836</v>
      </c>
      <c r="D432" t="s">
        <v>603</v>
      </c>
      <c r="E432">
        <v>24500</v>
      </c>
    </row>
    <row r="433" spans="3:5" x14ac:dyDescent="0.4">
      <c r="C433" t="s">
        <v>836</v>
      </c>
      <c r="D433" t="s">
        <v>604</v>
      </c>
      <c r="E433">
        <v>30000</v>
      </c>
    </row>
    <row r="434" spans="3:5" x14ac:dyDescent="0.4">
      <c r="C434" t="s">
        <v>836</v>
      </c>
      <c r="D434" t="s">
        <v>605</v>
      </c>
      <c r="E434">
        <v>2000</v>
      </c>
    </row>
    <row r="435" spans="3:5" x14ac:dyDescent="0.4">
      <c r="C435" t="s">
        <v>836</v>
      </c>
      <c r="D435" t="s">
        <v>606</v>
      </c>
      <c r="E435">
        <v>9000</v>
      </c>
    </row>
    <row r="436" spans="3:5" x14ac:dyDescent="0.4">
      <c r="C436" t="s">
        <v>836</v>
      </c>
      <c r="D436" t="s">
        <v>607</v>
      </c>
      <c r="E436">
        <v>11000</v>
      </c>
    </row>
    <row r="437" spans="3:5" x14ac:dyDescent="0.4">
      <c r="C437" t="s">
        <v>836</v>
      </c>
      <c r="D437" t="s">
        <v>608</v>
      </c>
      <c r="E437">
        <v>14600</v>
      </c>
    </row>
    <row r="438" spans="3:5" x14ac:dyDescent="0.4">
      <c r="C438" t="s">
        <v>836</v>
      </c>
      <c r="D438" t="s">
        <v>609</v>
      </c>
      <c r="E438">
        <v>17600</v>
      </c>
    </row>
    <row r="439" spans="3:5" x14ac:dyDescent="0.4">
      <c r="C439" t="s">
        <v>836</v>
      </c>
      <c r="D439" t="s">
        <v>610</v>
      </c>
      <c r="E439">
        <v>21100</v>
      </c>
    </row>
    <row r="440" spans="3:5" x14ac:dyDescent="0.4">
      <c r="C440" t="s">
        <v>836</v>
      </c>
      <c r="D440" t="s">
        <v>611</v>
      </c>
      <c r="E440">
        <v>45500</v>
      </c>
    </row>
    <row r="441" spans="3:5" x14ac:dyDescent="0.4">
      <c r="C441" t="s">
        <v>836</v>
      </c>
      <c r="D441" t="s">
        <v>612</v>
      </c>
      <c r="E441">
        <v>20300</v>
      </c>
    </row>
    <row r="442" spans="3:5" x14ac:dyDescent="0.4">
      <c r="C442" t="s">
        <v>836</v>
      </c>
      <c r="D442" t="s">
        <v>613</v>
      </c>
      <c r="E442">
        <v>57500</v>
      </c>
    </row>
    <row r="443" spans="3:5" x14ac:dyDescent="0.4">
      <c r="C443" t="s">
        <v>836</v>
      </c>
      <c r="D443" t="s">
        <v>614</v>
      </c>
      <c r="E443">
        <v>34700</v>
      </c>
    </row>
    <row r="444" spans="3:5" x14ac:dyDescent="0.4">
      <c r="C444" t="s">
        <v>836</v>
      </c>
      <c r="D444" t="s">
        <v>615</v>
      </c>
      <c r="E444">
        <v>13200</v>
      </c>
    </row>
    <row r="445" spans="3:5" x14ac:dyDescent="0.4">
      <c r="C445" t="s">
        <v>836</v>
      </c>
      <c r="D445" t="s">
        <v>616</v>
      </c>
      <c r="E445">
        <v>20500</v>
      </c>
    </row>
    <row r="446" spans="3:5" x14ac:dyDescent="0.4">
      <c r="C446" t="s">
        <v>836</v>
      </c>
      <c r="D446" t="s">
        <v>617</v>
      </c>
      <c r="E446">
        <v>29100</v>
      </c>
    </row>
    <row r="447" spans="3:5" x14ac:dyDescent="0.4">
      <c r="C447" t="s">
        <v>836</v>
      </c>
      <c r="D447" t="s">
        <v>618</v>
      </c>
      <c r="E447">
        <v>12400</v>
      </c>
    </row>
    <row r="448" spans="3:5" x14ac:dyDescent="0.4">
      <c r="C448" t="s">
        <v>836</v>
      </c>
      <c r="D448" t="s">
        <v>619</v>
      </c>
      <c r="E448">
        <v>27100</v>
      </c>
    </row>
    <row r="449" spans="3:5" x14ac:dyDescent="0.4">
      <c r="C449" t="s">
        <v>836</v>
      </c>
      <c r="D449" t="s">
        <v>620</v>
      </c>
      <c r="E449">
        <v>63100</v>
      </c>
    </row>
    <row r="450" spans="3:5" x14ac:dyDescent="0.4">
      <c r="C450" t="s">
        <v>836</v>
      </c>
      <c r="D450" t="s">
        <v>621</v>
      </c>
      <c r="E450">
        <v>13200</v>
      </c>
    </row>
    <row r="451" spans="3:5" x14ac:dyDescent="0.4">
      <c r="C451" t="s">
        <v>836</v>
      </c>
      <c r="D451" t="s">
        <v>622</v>
      </c>
      <c r="E451">
        <v>36900</v>
      </c>
    </row>
    <row r="452" spans="3:5" x14ac:dyDescent="0.4">
      <c r="C452" t="s">
        <v>836</v>
      </c>
      <c r="D452" t="s">
        <v>623</v>
      </c>
      <c r="E452">
        <v>64800</v>
      </c>
    </row>
    <row r="453" spans="3:5" x14ac:dyDescent="0.4">
      <c r="C453" t="s">
        <v>836</v>
      </c>
      <c r="D453" t="s">
        <v>624</v>
      </c>
      <c r="E453">
        <v>39500</v>
      </c>
    </row>
    <row r="454" spans="3:5" x14ac:dyDescent="0.4">
      <c r="C454" t="s">
        <v>836</v>
      </c>
      <c r="D454" t="s">
        <v>625</v>
      </c>
      <c r="E454">
        <v>16500</v>
      </c>
    </row>
    <row r="455" spans="3:5" x14ac:dyDescent="0.4">
      <c r="C455" t="s">
        <v>836</v>
      </c>
      <c r="D455" t="s">
        <v>626</v>
      </c>
      <c r="E455">
        <v>9900</v>
      </c>
    </row>
    <row r="456" spans="3:5" x14ac:dyDescent="0.4">
      <c r="C456" t="s">
        <v>836</v>
      </c>
      <c r="D456" t="s">
        <v>627</v>
      </c>
      <c r="E456">
        <v>37100</v>
      </c>
    </row>
    <row r="457" spans="3:5" x14ac:dyDescent="0.4">
      <c r="C457" t="s">
        <v>836</v>
      </c>
      <c r="D457" t="s">
        <v>628</v>
      </c>
      <c r="E457">
        <v>29200</v>
      </c>
    </row>
    <row r="458" spans="3:5" x14ac:dyDescent="0.4">
      <c r="C458" t="s">
        <v>836</v>
      </c>
      <c r="D458" t="s">
        <v>629</v>
      </c>
      <c r="E458">
        <v>60900</v>
      </c>
    </row>
    <row r="459" spans="3:5" x14ac:dyDescent="0.4">
      <c r="C459" t="s">
        <v>836</v>
      </c>
      <c r="D459" t="s">
        <v>630</v>
      </c>
      <c r="E459">
        <v>13500</v>
      </c>
    </row>
    <row r="460" spans="3:5" x14ac:dyDescent="0.4">
      <c r="C460" t="s">
        <v>836</v>
      </c>
      <c r="D460" t="s">
        <v>631</v>
      </c>
      <c r="E460">
        <v>9500</v>
      </c>
    </row>
    <row r="461" spans="3:5" x14ac:dyDescent="0.4">
      <c r="C461" t="s">
        <v>836</v>
      </c>
      <c r="D461" t="s">
        <v>632</v>
      </c>
      <c r="E461">
        <v>12800</v>
      </c>
    </row>
    <row r="462" spans="3:5" x14ac:dyDescent="0.4">
      <c r="C462" t="s">
        <v>836</v>
      </c>
      <c r="D462" t="s">
        <v>633</v>
      </c>
      <c r="E462">
        <v>13600</v>
      </c>
    </row>
    <row r="463" spans="3:5" x14ac:dyDescent="0.4">
      <c r="C463" t="s">
        <v>836</v>
      </c>
      <c r="D463" t="s">
        <v>634</v>
      </c>
      <c r="E463">
        <v>26400</v>
      </c>
    </row>
    <row r="464" spans="3:5" x14ac:dyDescent="0.4">
      <c r="C464" t="s">
        <v>836</v>
      </c>
      <c r="D464" t="s">
        <v>635</v>
      </c>
      <c r="E464">
        <v>11800</v>
      </c>
    </row>
    <row r="465" spans="3:5" x14ac:dyDescent="0.4">
      <c r="C465" t="s">
        <v>836</v>
      </c>
      <c r="D465" t="s">
        <v>636</v>
      </c>
      <c r="E465">
        <v>31500</v>
      </c>
    </row>
    <row r="466" spans="3:5" x14ac:dyDescent="0.4">
      <c r="C466" t="s">
        <v>836</v>
      </c>
      <c r="D466" t="s">
        <v>637</v>
      </c>
      <c r="E466">
        <v>6400</v>
      </c>
    </row>
    <row r="467" spans="3:5" x14ac:dyDescent="0.4">
      <c r="C467" t="s">
        <v>836</v>
      </c>
      <c r="D467" t="s">
        <v>638</v>
      </c>
      <c r="E467">
        <v>3300</v>
      </c>
    </row>
    <row r="468" spans="3:5" x14ac:dyDescent="0.4">
      <c r="C468" t="s">
        <v>836</v>
      </c>
      <c r="D468" t="s">
        <v>639</v>
      </c>
      <c r="E468">
        <v>4400</v>
      </c>
    </row>
    <row r="469" spans="3:5" x14ac:dyDescent="0.4">
      <c r="C469" t="s">
        <v>836</v>
      </c>
      <c r="D469" t="s">
        <v>640</v>
      </c>
      <c r="E469">
        <v>3100</v>
      </c>
    </row>
    <row r="470" spans="3:5" x14ac:dyDescent="0.4">
      <c r="C470" t="s">
        <v>836</v>
      </c>
      <c r="D470" t="s">
        <v>641</v>
      </c>
      <c r="E470">
        <v>7500</v>
      </c>
    </row>
    <row r="471" spans="3:5" x14ac:dyDescent="0.4">
      <c r="C471" t="s">
        <v>836</v>
      </c>
      <c r="D471" t="s">
        <v>642</v>
      </c>
      <c r="E471">
        <v>3300</v>
      </c>
    </row>
    <row r="472" spans="3:5" x14ac:dyDescent="0.4">
      <c r="C472" t="s">
        <v>836</v>
      </c>
      <c r="D472" t="s">
        <v>643</v>
      </c>
      <c r="E472">
        <v>14600</v>
      </c>
    </row>
    <row r="473" spans="3:5" x14ac:dyDescent="0.4">
      <c r="C473" t="s">
        <v>836</v>
      </c>
      <c r="D473" t="s">
        <v>644</v>
      </c>
      <c r="E473">
        <v>29200</v>
      </c>
    </row>
    <row r="474" spans="3:5" x14ac:dyDescent="0.4">
      <c r="C474" t="s">
        <v>836</v>
      </c>
      <c r="D474" t="s">
        <v>645</v>
      </c>
      <c r="E474">
        <v>9000</v>
      </c>
    </row>
    <row r="475" spans="3:5" x14ac:dyDescent="0.4">
      <c r="C475" t="s">
        <v>836</v>
      </c>
      <c r="D475" t="s">
        <v>646</v>
      </c>
      <c r="E475">
        <v>15300</v>
      </c>
    </row>
    <row r="476" spans="3:5" x14ac:dyDescent="0.4">
      <c r="C476" t="s">
        <v>836</v>
      </c>
      <c r="D476" t="s">
        <v>647</v>
      </c>
      <c r="E476">
        <v>6400</v>
      </c>
    </row>
    <row r="477" spans="3:5" x14ac:dyDescent="0.4">
      <c r="C477" t="s">
        <v>836</v>
      </c>
      <c r="D477" t="s">
        <v>648</v>
      </c>
      <c r="E477">
        <v>44300</v>
      </c>
    </row>
    <row r="478" spans="3:5" x14ac:dyDescent="0.4">
      <c r="C478" t="s">
        <v>836</v>
      </c>
      <c r="D478" t="s">
        <v>649</v>
      </c>
      <c r="E478">
        <v>7300</v>
      </c>
    </row>
    <row r="479" spans="3:5" x14ac:dyDescent="0.4">
      <c r="C479" t="s">
        <v>836</v>
      </c>
      <c r="D479" t="s">
        <v>650</v>
      </c>
      <c r="E479">
        <v>5300</v>
      </c>
    </row>
    <row r="480" spans="3:5" x14ac:dyDescent="0.4">
      <c r="C480" t="s">
        <v>836</v>
      </c>
      <c r="D480" t="s">
        <v>651</v>
      </c>
      <c r="E480">
        <v>30000</v>
      </c>
    </row>
    <row r="481" spans="3:5" x14ac:dyDescent="0.4">
      <c r="C481" t="s">
        <v>836</v>
      </c>
      <c r="D481" t="s">
        <v>652</v>
      </c>
      <c r="E481">
        <v>11400</v>
      </c>
    </row>
    <row r="482" spans="3:5" x14ac:dyDescent="0.4">
      <c r="C482" t="s">
        <v>836</v>
      </c>
      <c r="D482" t="s">
        <v>653</v>
      </c>
      <c r="E482">
        <v>10900</v>
      </c>
    </row>
    <row r="483" spans="3:5" x14ac:dyDescent="0.4">
      <c r="C483" t="s">
        <v>836</v>
      </c>
      <c r="D483" t="s">
        <v>654</v>
      </c>
      <c r="E483">
        <v>1300</v>
      </c>
    </row>
    <row r="484" spans="3:5" x14ac:dyDescent="0.4">
      <c r="C484" t="s">
        <v>836</v>
      </c>
      <c r="D484" t="s">
        <v>655</v>
      </c>
      <c r="E484">
        <v>18300</v>
      </c>
    </row>
    <row r="485" spans="3:5" x14ac:dyDescent="0.4">
      <c r="C485" t="s">
        <v>836</v>
      </c>
      <c r="D485" t="s">
        <v>656</v>
      </c>
      <c r="E485">
        <v>9600</v>
      </c>
    </row>
    <row r="486" spans="3:5" x14ac:dyDescent="0.4">
      <c r="C486" t="s">
        <v>836</v>
      </c>
      <c r="D486" t="s">
        <v>657</v>
      </c>
      <c r="E486">
        <v>125200</v>
      </c>
    </row>
    <row r="487" spans="3:5" x14ac:dyDescent="0.4">
      <c r="C487" t="s">
        <v>836</v>
      </c>
      <c r="D487" t="s">
        <v>658</v>
      </c>
      <c r="E487">
        <v>15200</v>
      </c>
    </row>
    <row r="488" spans="3:5" x14ac:dyDescent="0.4">
      <c r="C488" t="s">
        <v>836</v>
      </c>
      <c r="D488" t="s">
        <v>659</v>
      </c>
      <c r="E488">
        <v>13600</v>
      </c>
    </row>
    <row r="489" spans="3:5" x14ac:dyDescent="0.4">
      <c r="C489" t="s">
        <v>836</v>
      </c>
      <c r="D489" t="s">
        <v>660</v>
      </c>
      <c r="E489">
        <v>9300</v>
      </c>
    </row>
    <row r="490" spans="3:5" x14ac:dyDescent="0.4">
      <c r="C490" t="s">
        <v>836</v>
      </c>
      <c r="D490" t="s">
        <v>661</v>
      </c>
      <c r="E490">
        <v>6300</v>
      </c>
    </row>
    <row r="491" spans="3:5" x14ac:dyDescent="0.4">
      <c r="C491" t="s">
        <v>836</v>
      </c>
      <c r="D491" t="s">
        <v>662</v>
      </c>
      <c r="E491">
        <v>1800</v>
      </c>
    </row>
    <row r="492" spans="3:5" x14ac:dyDescent="0.4">
      <c r="C492" t="s">
        <v>836</v>
      </c>
      <c r="D492" t="s">
        <v>663</v>
      </c>
      <c r="E492">
        <v>26100</v>
      </c>
    </row>
    <row r="493" spans="3:5" x14ac:dyDescent="0.4">
      <c r="C493" t="s">
        <v>836</v>
      </c>
      <c r="D493" t="s">
        <v>664</v>
      </c>
      <c r="E493">
        <v>16800</v>
      </c>
    </row>
    <row r="494" spans="3:5" x14ac:dyDescent="0.4">
      <c r="C494" t="s">
        <v>836</v>
      </c>
      <c r="D494" t="s">
        <v>665</v>
      </c>
      <c r="E494">
        <v>4200</v>
      </c>
    </row>
    <row r="495" spans="3:5" x14ac:dyDescent="0.4">
      <c r="C495" t="s">
        <v>836</v>
      </c>
      <c r="D495" t="s">
        <v>666</v>
      </c>
      <c r="E495">
        <v>9300</v>
      </c>
    </row>
    <row r="496" spans="3:5" x14ac:dyDescent="0.4">
      <c r="C496" t="s">
        <v>836</v>
      </c>
      <c r="D496" t="s">
        <v>667</v>
      </c>
      <c r="E496">
        <v>7000</v>
      </c>
    </row>
    <row r="497" spans="3:5" x14ac:dyDescent="0.4">
      <c r="C497" t="s">
        <v>836</v>
      </c>
      <c r="D497" t="s">
        <v>668</v>
      </c>
      <c r="E497">
        <v>5500</v>
      </c>
    </row>
    <row r="498" spans="3:5" x14ac:dyDescent="0.4">
      <c r="C498" t="s">
        <v>836</v>
      </c>
      <c r="D498" t="s">
        <v>669</v>
      </c>
      <c r="E498">
        <v>1700</v>
      </c>
    </row>
    <row r="499" spans="3:5" x14ac:dyDescent="0.4">
      <c r="C499" t="s">
        <v>836</v>
      </c>
      <c r="D499" t="s">
        <v>670</v>
      </c>
      <c r="E499">
        <v>9700</v>
      </c>
    </row>
    <row r="500" spans="3:5" x14ac:dyDescent="0.4">
      <c r="C500" t="s">
        <v>836</v>
      </c>
      <c r="D500" t="s">
        <v>671</v>
      </c>
      <c r="E500">
        <v>5900</v>
      </c>
    </row>
    <row r="501" spans="3:5" x14ac:dyDescent="0.4">
      <c r="C501" t="s">
        <v>836</v>
      </c>
      <c r="D501" t="s">
        <v>672</v>
      </c>
      <c r="E501">
        <v>21900</v>
      </c>
    </row>
    <row r="502" spans="3:5" x14ac:dyDescent="0.4">
      <c r="C502" t="s">
        <v>836</v>
      </c>
      <c r="D502" t="s">
        <v>673</v>
      </c>
      <c r="E502">
        <v>7800</v>
      </c>
    </row>
    <row r="503" spans="3:5" x14ac:dyDescent="0.4">
      <c r="C503" t="s">
        <v>836</v>
      </c>
      <c r="D503" t="s">
        <v>674</v>
      </c>
      <c r="E503">
        <v>3400</v>
      </c>
    </row>
    <row r="504" spans="3:5" x14ac:dyDescent="0.4">
      <c r="C504" t="s">
        <v>836</v>
      </c>
      <c r="D504" t="s">
        <v>675</v>
      </c>
      <c r="E504">
        <v>4800</v>
      </c>
    </row>
    <row r="505" spans="3:5" x14ac:dyDescent="0.4">
      <c r="C505" t="s">
        <v>836</v>
      </c>
      <c r="D505" t="s">
        <v>676</v>
      </c>
      <c r="E505">
        <v>1800</v>
      </c>
    </row>
    <row r="506" spans="3:5" x14ac:dyDescent="0.4">
      <c r="C506" t="s">
        <v>836</v>
      </c>
      <c r="D506" t="s">
        <v>677</v>
      </c>
      <c r="E506">
        <v>1400</v>
      </c>
    </row>
    <row r="507" spans="3:5" x14ac:dyDescent="0.4">
      <c r="C507" t="s">
        <v>836</v>
      </c>
      <c r="D507" t="s">
        <v>678</v>
      </c>
      <c r="E507">
        <v>3500</v>
      </c>
    </row>
    <row r="508" spans="3:5" x14ac:dyDescent="0.4">
      <c r="C508" t="s">
        <v>836</v>
      </c>
      <c r="D508" t="s">
        <v>679</v>
      </c>
      <c r="E508">
        <v>1100</v>
      </c>
    </row>
    <row r="509" spans="3:5" x14ac:dyDescent="0.4">
      <c r="C509" t="s">
        <v>836</v>
      </c>
      <c r="D509" t="s">
        <v>680</v>
      </c>
      <c r="E509">
        <v>900</v>
      </c>
    </row>
    <row r="510" spans="3:5" x14ac:dyDescent="0.4">
      <c r="C510" t="s">
        <v>836</v>
      </c>
      <c r="D510" t="s">
        <v>681</v>
      </c>
      <c r="E510">
        <v>2300</v>
      </c>
    </row>
    <row r="511" spans="3:5" x14ac:dyDescent="0.4">
      <c r="C511" t="s">
        <v>836</v>
      </c>
      <c r="D511" t="s">
        <v>682</v>
      </c>
      <c r="E511">
        <v>3600</v>
      </c>
    </row>
    <row r="512" spans="3:5" x14ac:dyDescent="0.4">
      <c r="C512" t="s">
        <v>836</v>
      </c>
      <c r="D512" t="s">
        <v>683</v>
      </c>
      <c r="E512">
        <v>1400</v>
      </c>
    </row>
    <row r="513" spans="3:5" x14ac:dyDescent="0.4">
      <c r="C513" t="s">
        <v>836</v>
      </c>
      <c r="D513" t="s">
        <v>684</v>
      </c>
      <c r="E513">
        <v>3500</v>
      </c>
    </row>
    <row r="514" spans="3:5" x14ac:dyDescent="0.4">
      <c r="C514" t="s">
        <v>836</v>
      </c>
      <c r="D514" t="s">
        <v>685</v>
      </c>
      <c r="E514">
        <v>6800</v>
      </c>
    </row>
    <row r="515" spans="3:5" x14ac:dyDescent="0.4">
      <c r="C515" t="s">
        <v>836</v>
      </c>
      <c r="D515" t="s">
        <v>686</v>
      </c>
      <c r="E515">
        <v>7000</v>
      </c>
    </row>
    <row r="516" spans="3:5" x14ac:dyDescent="0.4">
      <c r="C516" t="s">
        <v>836</v>
      </c>
      <c r="D516" t="s">
        <v>687</v>
      </c>
      <c r="E516">
        <v>2000</v>
      </c>
    </row>
    <row r="517" spans="3:5" x14ac:dyDescent="0.4">
      <c r="C517" t="s">
        <v>836</v>
      </c>
      <c r="D517" t="s">
        <v>386</v>
      </c>
      <c r="E517">
        <v>10800</v>
      </c>
    </row>
    <row r="518" spans="3:5" x14ac:dyDescent="0.4">
      <c r="C518" t="s">
        <v>836</v>
      </c>
      <c r="D518" t="s">
        <v>387</v>
      </c>
      <c r="E518">
        <v>6300</v>
      </c>
    </row>
    <row r="519" spans="3:5" x14ac:dyDescent="0.4">
      <c r="C519" t="s">
        <v>836</v>
      </c>
      <c r="D519" t="s">
        <v>388</v>
      </c>
      <c r="E519">
        <v>8600</v>
      </c>
    </row>
    <row r="520" spans="3:5" x14ac:dyDescent="0.4">
      <c r="C520" t="s">
        <v>836</v>
      </c>
      <c r="D520" t="s">
        <v>389</v>
      </c>
      <c r="E520">
        <v>7500</v>
      </c>
    </row>
    <row r="521" spans="3:5" x14ac:dyDescent="0.4">
      <c r="C521" t="s">
        <v>836</v>
      </c>
      <c r="D521" t="s">
        <v>390</v>
      </c>
      <c r="E521">
        <v>2100</v>
      </c>
    </row>
    <row r="522" spans="3:5" x14ac:dyDescent="0.4">
      <c r="C522" t="s">
        <v>836</v>
      </c>
      <c r="D522" t="s">
        <v>391</v>
      </c>
      <c r="E522">
        <v>12000</v>
      </c>
    </row>
    <row r="523" spans="3:5" x14ac:dyDescent="0.4">
      <c r="C523" t="s">
        <v>836</v>
      </c>
      <c r="D523" t="s">
        <v>392</v>
      </c>
      <c r="E523">
        <v>5500</v>
      </c>
    </row>
    <row r="524" spans="3:5" x14ac:dyDescent="0.4">
      <c r="C524" t="s">
        <v>836</v>
      </c>
      <c r="D524" t="s">
        <v>393</v>
      </c>
      <c r="E524">
        <v>3000</v>
      </c>
    </row>
    <row r="525" spans="3:5" x14ac:dyDescent="0.4">
      <c r="C525" t="s">
        <v>836</v>
      </c>
      <c r="D525" t="s">
        <v>394</v>
      </c>
      <c r="E525">
        <v>6700</v>
      </c>
    </row>
    <row r="526" spans="3:5" x14ac:dyDescent="0.4">
      <c r="C526" t="s">
        <v>836</v>
      </c>
      <c r="D526" t="s">
        <v>395</v>
      </c>
      <c r="E526">
        <v>10200</v>
      </c>
    </row>
    <row r="527" spans="3:5" x14ac:dyDescent="0.4">
      <c r="C527" t="s">
        <v>836</v>
      </c>
      <c r="D527" t="s">
        <v>396</v>
      </c>
      <c r="E527">
        <v>5700</v>
      </c>
    </row>
    <row r="528" spans="3:5" x14ac:dyDescent="0.4">
      <c r="C528" t="s">
        <v>836</v>
      </c>
      <c r="D528" t="s">
        <v>397</v>
      </c>
      <c r="E528">
        <v>3900</v>
      </c>
    </row>
    <row r="529" spans="3:5" x14ac:dyDescent="0.4">
      <c r="C529" t="s">
        <v>836</v>
      </c>
      <c r="D529" t="s">
        <v>398</v>
      </c>
      <c r="E529">
        <v>18500</v>
      </c>
    </row>
    <row r="530" spans="3:5" x14ac:dyDescent="0.4">
      <c r="C530" t="s">
        <v>836</v>
      </c>
      <c r="D530" t="s">
        <v>399</v>
      </c>
      <c r="E530">
        <v>1900</v>
      </c>
    </row>
    <row r="531" spans="3:5" x14ac:dyDescent="0.4">
      <c r="C531" t="s">
        <v>836</v>
      </c>
      <c r="D531" t="s">
        <v>400</v>
      </c>
      <c r="E531">
        <v>20400</v>
      </c>
    </row>
    <row r="532" spans="3:5" x14ac:dyDescent="0.4">
      <c r="C532" t="s">
        <v>836</v>
      </c>
      <c r="D532" t="s">
        <v>401</v>
      </c>
      <c r="E532">
        <v>8200</v>
      </c>
    </row>
    <row r="533" spans="3:5" x14ac:dyDescent="0.4">
      <c r="C533" t="s">
        <v>836</v>
      </c>
      <c r="D533" t="s">
        <v>402</v>
      </c>
      <c r="E533">
        <v>9000</v>
      </c>
    </row>
    <row r="534" spans="3:5" x14ac:dyDescent="0.4">
      <c r="C534" t="s">
        <v>836</v>
      </c>
      <c r="D534" t="s">
        <v>403</v>
      </c>
      <c r="E534">
        <v>27700</v>
      </c>
    </row>
    <row r="535" spans="3:5" x14ac:dyDescent="0.4">
      <c r="C535" t="s">
        <v>836</v>
      </c>
      <c r="D535" t="s">
        <v>404</v>
      </c>
      <c r="E535">
        <v>5300</v>
      </c>
    </row>
    <row r="536" spans="3:5" x14ac:dyDescent="0.4">
      <c r="C536" t="s">
        <v>836</v>
      </c>
      <c r="D536" t="s">
        <v>405</v>
      </c>
      <c r="E536">
        <v>6600</v>
      </c>
    </row>
    <row r="537" spans="3:5" x14ac:dyDescent="0.4">
      <c r="C537" t="s">
        <v>836</v>
      </c>
      <c r="D537" t="s">
        <v>406</v>
      </c>
      <c r="E537">
        <v>5200</v>
      </c>
    </row>
    <row r="538" spans="3:5" x14ac:dyDescent="0.4">
      <c r="C538" t="s">
        <v>836</v>
      </c>
      <c r="D538" t="s">
        <v>407</v>
      </c>
      <c r="E538">
        <v>8500</v>
      </c>
    </row>
    <row r="539" spans="3:5" x14ac:dyDescent="0.4">
      <c r="C539" t="s">
        <v>836</v>
      </c>
      <c r="D539" t="s">
        <v>408</v>
      </c>
      <c r="E539">
        <v>5300</v>
      </c>
    </row>
    <row r="540" spans="3:5" x14ac:dyDescent="0.4">
      <c r="C540" t="s">
        <v>836</v>
      </c>
      <c r="D540" t="s">
        <v>409</v>
      </c>
      <c r="E540">
        <v>3500</v>
      </c>
    </row>
    <row r="541" spans="3:5" x14ac:dyDescent="0.4">
      <c r="C541" t="s">
        <v>836</v>
      </c>
      <c r="D541" t="s">
        <v>410</v>
      </c>
      <c r="E541">
        <v>1800</v>
      </c>
    </row>
    <row r="542" spans="3:5" x14ac:dyDescent="0.4">
      <c r="C542" t="s">
        <v>836</v>
      </c>
      <c r="D542" t="s">
        <v>411</v>
      </c>
      <c r="E542">
        <v>4200</v>
      </c>
    </row>
    <row r="543" spans="3:5" x14ac:dyDescent="0.4">
      <c r="C543" t="s">
        <v>836</v>
      </c>
      <c r="D543" t="s">
        <v>412</v>
      </c>
      <c r="E543">
        <v>1000</v>
      </c>
    </row>
    <row r="544" spans="3:5" x14ac:dyDescent="0.4">
      <c r="C544" t="s">
        <v>836</v>
      </c>
      <c r="D544" t="s">
        <v>413</v>
      </c>
      <c r="E544">
        <v>10400</v>
      </c>
    </row>
    <row r="545" spans="3:5" x14ac:dyDescent="0.4">
      <c r="C545" t="s">
        <v>836</v>
      </c>
      <c r="D545" t="s">
        <v>414</v>
      </c>
      <c r="E545">
        <v>3700</v>
      </c>
    </row>
    <row r="546" spans="3:5" x14ac:dyDescent="0.4">
      <c r="C546" t="s">
        <v>836</v>
      </c>
      <c r="D546" t="s">
        <v>415</v>
      </c>
      <c r="E546">
        <v>500</v>
      </c>
    </row>
    <row r="547" spans="3:5" x14ac:dyDescent="0.4">
      <c r="C547" t="s">
        <v>836</v>
      </c>
      <c r="D547" t="s">
        <v>416</v>
      </c>
      <c r="E547">
        <v>8600</v>
      </c>
    </row>
    <row r="548" spans="3:5" x14ac:dyDescent="0.4">
      <c r="C548" t="s">
        <v>836</v>
      </c>
      <c r="D548" t="s">
        <v>417</v>
      </c>
      <c r="E548">
        <v>2800</v>
      </c>
    </row>
    <row r="549" spans="3:5" x14ac:dyDescent="0.4">
      <c r="C549" t="s">
        <v>836</v>
      </c>
      <c r="D549" t="s">
        <v>418</v>
      </c>
      <c r="E549">
        <v>400</v>
      </c>
    </row>
    <row r="550" spans="3:5" x14ac:dyDescent="0.4">
      <c r="C550" t="s">
        <v>836</v>
      </c>
      <c r="D550" t="s">
        <v>419</v>
      </c>
      <c r="E550">
        <v>800</v>
      </c>
    </row>
    <row r="551" spans="3:5" x14ac:dyDescent="0.4">
      <c r="C551" t="s">
        <v>836</v>
      </c>
      <c r="D551" t="s">
        <v>420</v>
      </c>
      <c r="E551">
        <v>3700</v>
      </c>
    </row>
    <row r="552" spans="3:5" x14ac:dyDescent="0.4">
      <c r="C552" t="s">
        <v>836</v>
      </c>
      <c r="D552" t="s">
        <v>421</v>
      </c>
      <c r="E552">
        <v>1800</v>
      </c>
    </row>
    <row r="553" spans="3:5" x14ac:dyDescent="0.4">
      <c r="C553" t="s">
        <v>836</v>
      </c>
      <c r="D553" t="s">
        <v>422</v>
      </c>
      <c r="E553">
        <v>1600</v>
      </c>
    </row>
    <row r="554" spans="3:5" x14ac:dyDescent="0.4">
      <c r="C554" t="s">
        <v>836</v>
      </c>
      <c r="D554" t="s">
        <v>423</v>
      </c>
      <c r="E554">
        <v>400</v>
      </c>
    </row>
    <row r="555" spans="3:5" x14ac:dyDescent="0.4">
      <c r="C555" t="s">
        <v>836</v>
      </c>
      <c r="D555" t="s">
        <v>424</v>
      </c>
      <c r="E555">
        <v>10900</v>
      </c>
    </row>
    <row r="556" spans="3:5" x14ac:dyDescent="0.4">
      <c r="C556" t="s">
        <v>836</v>
      </c>
      <c r="D556" t="s">
        <v>425</v>
      </c>
      <c r="E556">
        <v>2500</v>
      </c>
    </row>
    <row r="557" spans="3:5" x14ac:dyDescent="0.4">
      <c r="C557" t="s">
        <v>836</v>
      </c>
      <c r="D557" t="s">
        <v>426</v>
      </c>
      <c r="E557">
        <v>800</v>
      </c>
    </row>
    <row r="558" spans="3:5" x14ac:dyDescent="0.4">
      <c r="C558" t="s">
        <v>836</v>
      </c>
      <c r="D558" t="s">
        <v>427</v>
      </c>
      <c r="E558">
        <v>900</v>
      </c>
    </row>
    <row r="559" spans="3:5" x14ac:dyDescent="0.4">
      <c r="C559" t="s">
        <v>836</v>
      </c>
      <c r="D559" t="s">
        <v>428</v>
      </c>
      <c r="E559">
        <v>600</v>
      </c>
    </row>
    <row r="560" spans="3:5" x14ac:dyDescent="0.4">
      <c r="C560" t="s">
        <v>836</v>
      </c>
      <c r="D560" t="s">
        <v>429</v>
      </c>
      <c r="E560">
        <v>1000</v>
      </c>
    </row>
    <row r="561" spans="3:5" x14ac:dyDescent="0.4">
      <c r="C561" t="s">
        <v>836</v>
      </c>
      <c r="D561" t="s">
        <v>430</v>
      </c>
      <c r="E561">
        <v>400</v>
      </c>
    </row>
    <row r="562" spans="3:5" x14ac:dyDescent="0.4">
      <c r="C562" t="s">
        <v>836</v>
      </c>
      <c r="D562" t="s">
        <v>431</v>
      </c>
      <c r="E562">
        <v>200</v>
      </c>
    </row>
    <row r="563" spans="3:5" x14ac:dyDescent="0.4">
      <c r="C563" t="s">
        <v>836</v>
      </c>
      <c r="D563" t="s">
        <v>432</v>
      </c>
      <c r="E563">
        <v>700</v>
      </c>
    </row>
    <row r="564" spans="3:5" x14ac:dyDescent="0.4">
      <c r="C564" t="s">
        <v>836</v>
      </c>
      <c r="D564" t="s">
        <v>433</v>
      </c>
      <c r="E564">
        <v>3800</v>
      </c>
    </row>
    <row r="565" spans="3:5" x14ac:dyDescent="0.4">
      <c r="C565" t="s">
        <v>836</v>
      </c>
      <c r="D565" t="s">
        <v>434</v>
      </c>
      <c r="E565">
        <v>3900</v>
      </c>
    </row>
    <row r="566" spans="3:5" x14ac:dyDescent="0.4">
      <c r="C566" t="s">
        <v>836</v>
      </c>
      <c r="D566" t="s">
        <v>435</v>
      </c>
      <c r="E566">
        <v>16400</v>
      </c>
    </row>
    <row r="567" spans="3:5" x14ac:dyDescent="0.4">
      <c r="C567" t="s">
        <v>836</v>
      </c>
      <c r="D567" t="s">
        <v>436</v>
      </c>
      <c r="E567">
        <v>4500</v>
      </c>
    </row>
    <row r="568" spans="3:5" x14ac:dyDescent="0.4">
      <c r="C568" t="s">
        <v>836</v>
      </c>
      <c r="D568" t="s">
        <v>437</v>
      </c>
      <c r="E568">
        <v>4600</v>
      </c>
    </row>
    <row r="569" spans="3:5" x14ac:dyDescent="0.4">
      <c r="C569" t="s">
        <v>836</v>
      </c>
      <c r="D569" t="s">
        <v>438</v>
      </c>
      <c r="E569">
        <v>2400</v>
      </c>
    </row>
    <row r="570" spans="3:5" x14ac:dyDescent="0.4">
      <c r="C570" t="s">
        <v>836</v>
      </c>
      <c r="D570" t="s">
        <v>439</v>
      </c>
      <c r="E570">
        <v>600</v>
      </c>
    </row>
    <row r="571" spans="3:5" x14ac:dyDescent="0.4">
      <c r="C571" t="s">
        <v>836</v>
      </c>
      <c r="D571" t="s">
        <v>440</v>
      </c>
      <c r="E571">
        <v>700</v>
      </c>
    </row>
    <row r="572" spans="3:5" x14ac:dyDescent="0.4">
      <c r="C572" t="s">
        <v>836</v>
      </c>
      <c r="D572" t="s">
        <v>441</v>
      </c>
      <c r="E572">
        <v>22600</v>
      </c>
    </row>
    <row r="573" spans="3:5" x14ac:dyDescent="0.4">
      <c r="C573" t="s">
        <v>836</v>
      </c>
      <c r="D573" t="s">
        <v>442</v>
      </c>
      <c r="E573">
        <v>700</v>
      </c>
    </row>
    <row r="574" spans="3:5" x14ac:dyDescent="0.4">
      <c r="C574" t="s">
        <v>836</v>
      </c>
      <c r="D574" t="s">
        <v>443</v>
      </c>
      <c r="E574">
        <v>2800</v>
      </c>
    </row>
    <row r="575" spans="3:5" x14ac:dyDescent="0.4">
      <c r="C575" t="s">
        <v>836</v>
      </c>
      <c r="D575" t="s">
        <v>444</v>
      </c>
      <c r="E575">
        <v>900</v>
      </c>
    </row>
    <row r="576" spans="3:5" x14ac:dyDescent="0.4">
      <c r="C576" t="s">
        <v>836</v>
      </c>
      <c r="D576" t="s">
        <v>445</v>
      </c>
      <c r="E576">
        <v>400</v>
      </c>
    </row>
    <row r="577" spans="3:5" x14ac:dyDescent="0.4">
      <c r="C577" t="s">
        <v>836</v>
      </c>
      <c r="D577" t="s">
        <v>446</v>
      </c>
      <c r="E577">
        <v>3200</v>
      </c>
    </row>
    <row r="578" spans="3:5" x14ac:dyDescent="0.4">
      <c r="C578" t="s">
        <v>836</v>
      </c>
      <c r="D578" t="s">
        <v>447</v>
      </c>
      <c r="E578">
        <v>600</v>
      </c>
    </row>
    <row r="579" spans="3:5" x14ac:dyDescent="0.4">
      <c r="C579" t="s">
        <v>836</v>
      </c>
      <c r="D579" t="s">
        <v>448</v>
      </c>
      <c r="E579">
        <v>0</v>
      </c>
    </row>
    <row r="580" spans="3:5" x14ac:dyDescent="0.4">
      <c r="C580" t="s">
        <v>836</v>
      </c>
      <c r="D580" t="s">
        <v>449</v>
      </c>
      <c r="E580">
        <v>1000</v>
      </c>
    </row>
    <row r="581" spans="3:5" x14ac:dyDescent="0.4">
      <c r="C581" t="s">
        <v>836</v>
      </c>
      <c r="D581" t="s">
        <v>450</v>
      </c>
      <c r="E581">
        <v>2000</v>
      </c>
    </row>
    <row r="582" spans="3:5" x14ac:dyDescent="0.4">
      <c r="C582" t="s">
        <v>836</v>
      </c>
      <c r="D582" t="s">
        <v>451</v>
      </c>
      <c r="E582">
        <v>100</v>
      </c>
    </row>
    <row r="583" spans="3:5" x14ac:dyDescent="0.4">
      <c r="C583" t="s">
        <v>836</v>
      </c>
      <c r="D583" t="s">
        <v>452</v>
      </c>
      <c r="E583">
        <v>400</v>
      </c>
    </row>
    <row r="584" spans="3:5" x14ac:dyDescent="0.4">
      <c r="C584" t="s">
        <v>836</v>
      </c>
      <c r="D584" t="s">
        <v>453</v>
      </c>
      <c r="E584">
        <v>200</v>
      </c>
    </row>
    <row r="585" spans="3:5" x14ac:dyDescent="0.4">
      <c r="C585" t="s">
        <v>836</v>
      </c>
      <c r="D585" t="s">
        <v>454</v>
      </c>
      <c r="E585">
        <v>12200</v>
      </c>
    </row>
    <row r="586" spans="3:5" x14ac:dyDescent="0.4">
      <c r="C586" t="s">
        <v>836</v>
      </c>
      <c r="D586" t="s">
        <v>455</v>
      </c>
      <c r="E586">
        <v>1400</v>
      </c>
    </row>
    <row r="587" spans="3:5" x14ac:dyDescent="0.4">
      <c r="C587" t="s">
        <v>836</v>
      </c>
      <c r="D587" t="s">
        <v>456</v>
      </c>
      <c r="E587">
        <v>0</v>
      </c>
    </row>
    <row r="588" spans="3:5" x14ac:dyDescent="0.4">
      <c r="C588" t="s">
        <v>836</v>
      </c>
      <c r="D588" t="s">
        <v>457</v>
      </c>
      <c r="E588">
        <v>900</v>
      </c>
    </row>
    <row r="589" spans="3:5" x14ac:dyDescent="0.4">
      <c r="C589" t="s">
        <v>836</v>
      </c>
      <c r="D589" t="s">
        <v>458</v>
      </c>
      <c r="E589">
        <v>300</v>
      </c>
    </row>
    <row r="590" spans="3:5" x14ac:dyDescent="0.4">
      <c r="C590" t="s">
        <v>836</v>
      </c>
      <c r="D590" t="s">
        <v>459</v>
      </c>
      <c r="E590">
        <v>200</v>
      </c>
    </row>
    <row r="591" spans="3:5" x14ac:dyDescent="0.4">
      <c r="C591" t="s">
        <v>836</v>
      </c>
      <c r="D591" t="s">
        <v>460</v>
      </c>
      <c r="E591">
        <v>1600</v>
      </c>
    </row>
    <row r="592" spans="3:5" x14ac:dyDescent="0.4">
      <c r="C592" t="s">
        <v>836</v>
      </c>
      <c r="D592" t="s">
        <v>461</v>
      </c>
      <c r="E592">
        <v>3800</v>
      </c>
    </row>
    <row r="593" spans="3:5" x14ac:dyDescent="0.4">
      <c r="C593" t="s">
        <v>836</v>
      </c>
      <c r="D593" t="s">
        <v>462</v>
      </c>
      <c r="E593">
        <v>900</v>
      </c>
    </row>
    <row r="594" spans="3:5" x14ac:dyDescent="0.4">
      <c r="C594" t="s">
        <v>836</v>
      </c>
      <c r="D594" t="s">
        <v>463</v>
      </c>
      <c r="E594">
        <v>2800</v>
      </c>
    </row>
    <row r="595" spans="3:5" x14ac:dyDescent="0.4">
      <c r="C595" t="s">
        <v>836</v>
      </c>
      <c r="D595" t="s">
        <v>464</v>
      </c>
      <c r="E595">
        <v>500</v>
      </c>
    </row>
    <row r="596" spans="3:5" x14ac:dyDescent="0.4">
      <c r="C596" t="s">
        <v>836</v>
      </c>
      <c r="D596" t="s">
        <v>465</v>
      </c>
      <c r="E596">
        <v>8000</v>
      </c>
    </row>
    <row r="597" spans="3:5" x14ac:dyDescent="0.4">
      <c r="C597" t="s">
        <v>836</v>
      </c>
      <c r="D597" t="s">
        <v>466</v>
      </c>
      <c r="E597">
        <v>6700</v>
      </c>
    </row>
    <row r="598" spans="3:5" x14ac:dyDescent="0.4">
      <c r="C598" t="s">
        <v>836</v>
      </c>
      <c r="D598" t="s">
        <v>467</v>
      </c>
      <c r="E598">
        <v>2600</v>
      </c>
    </row>
    <row r="599" spans="3:5" x14ac:dyDescent="0.4">
      <c r="C599" t="s">
        <v>836</v>
      </c>
      <c r="D599" t="s">
        <v>468</v>
      </c>
      <c r="E599">
        <v>35700</v>
      </c>
    </row>
    <row r="600" spans="3:5" x14ac:dyDescent="0.4">
      <c r="C600" t="s">
        <v>836</v>
      </c>
      <c r="D600" t="s">
        <v>469</v>
      </c>
      <c r="E600">
        <v>16500</v>
      </c>
    </row>
    <row r="601" spans="3:5" x14ac:dyDescent="0.4">
      <c r="C601" t="s">
        <v>836</v>
      </c>
      <c r="D601" t="s">
        <v>470</v>
      </c>
      <c r="E601">
        <v>3800</v>
      </c>
    </row>
    <row r="602" spans="3:5" x14ac:dyDescent="0.4">
      <c r="C602" t="s">
        <v>836</v>
      </c>
      <c r="D602" t="s">
        <v>471</v>
      </c>
      <c r="E602">
        <v>1300</v>
      </c>
    </row>
    <row r="603" spans="3:5" x14ac:dyDescent="0.4">
      <c r="C603" t="s">
        <v>836</v>
      </c>
      <c r="D603" t="s">
        <v>472</v>
      </c>
      <c r="E603">
        <v>200</v>
      </c>
    </row>
    <row r="604" spans="3:5" x14ac:dyDescent="0.4">
      <c r="C604" t="s">
        <v>836</v>
      </c>
      <c r="D604" t="s">
        <v>473</v>
      </c>
      <c r="E604">
        <v>2100</v>
      </c>
    </row>
    <row r="605" spans="3:5" x14ac:dyDescent="0.4">
      <c r="C605" t="s">
        <v>836</v>
      </c>
      <c r="D605" t="s">
        <v>474</v>
      </c>
      <c r="E605">
        <v>200</v>
      </c>
    </row>
    <row r="606" spans="3:5" x14ac:dyDescent="0.4">
      <c r="C606" t="s">
        <v>836</v>
      </c>
      <c r="D606" t="s">
        <v>475</v>
      </c>
      <c r="E606">
        <v>3800</v>
      </c>
    </row>
    <row r="607" spans="3:5" x14ac:dyDescent="0.4">
      <c r="C607" t="s">
        <v>836</v>
      </c>
      <c r="D607" t="s">
        <v>476</v>
      </c>
      <c r="E607">
        <v>2500</v>
      </c>
    </row>
    <row r="608" spans="3:5" x14ac:dyDescent="0.4">
      <c r="C608" t="s">
        <v>836</v>
      </c>
      <c r="D608" t="s">
        <v>477</v>
      </c>
      <c r="E608">
        <v>2600</v>
      </c>
    </row>
    <row r="609" spans="3:5" x14ac:dyDescent="0.4">
      <c r="C609" t="s">
        <v>836</v>
      </c>
      <c r="D609" t="s">
        <v>478</v>
      </c>
      <c r="E609">
        <v>1200</v>
      </c>
    </row>
    <row r="610" spans="3:5" x14ac:dyDescent="0.4">
      <c r="C610" t="s">
        <v>836</v>
      </c>
      <c r="D610" t="s">
        <v>479</v>
      </c>
      <c r="E610">
        <v>2700</v>
      </c>
    </row>
    <row r="611" spans="3:5" x14ac:dyDescent="0.4">
      <c r="C611" t="s">
        <v>836</v>
      </c>
      <c r="D611" t="s">
        <v>480</v>
      </c>
      <c r="E611">
        <v>3800</v>
      </c>
    </row>
    <row r="612" spans="3:5" x14ac:dyDescent="0.4">
      <c r="C612" t="s">
        <v>836</v>
      </c>
      <c r="D612" t="s">
        <v>481</v>
      </c>
      <c r="E612">
        <v>10500</v>
      </c>
    </row>
    <row r="613" spans="3:5" x14ac:dyDescent="0.4">
      <c r="C613" t="s">
        <v>836</v>
      </c>
      <c r="D613" t="s">
        <v>482</v>
      </c>
      <c r="E613">
        <v>2100</v>
      </c>
    </row>
    <row r="614" spans="3:5" x14ac:dyDescent="0.4">
      <c r="C614" t="s">
        <v>836</v>
      </c>
      <c r="D614" t="s">
        <v>483</v>
      </c>
      <c r="E614">
        <v>4000</v>
      </c>
    </row>
    <row r="615" spans="3:5" x14ac:dyDescent="0.4">
      <c r="C615" t="s">
        <v>836</v>
      </c>
      <c r="D615" t="s">
        <v>484</v>
      </c>
      <c r="E615">
        <v>1500</v>
      </c>
    </row>
    <row r="616" spans="3:5" x14ac:dyDescent="0.4">
      <c r="C616" t="s">
        <v>836</v>
      </c>
      <c r="D616" t="s">
        <v>485</v>
      </c>
      <c r="E616">
        <v>6000</v>
      </c>
    </row>
    <row r="617" spans="3:5" x14ac:dyDescent="0.4">
      <c r="C617" t="s">
        <v>836</v>
      </c>
      <c r="D617" t="s">
        <v>486</v>
      </c>
      <c r="E617">
        <v>6200</v>
      </c>
    </row>
    <row r="618" spans="3:5" x14ac:dyDescent="0.4">
      <c r="C618" t="s">
        <v>836</v>
      </c>
      <c r="D618" t="s">
        <v>487</v>
      </c>
      <c r="E618">
        <v>6100</v>
      </c>
    </row>
    <row r="619" spans="3:5" x14ac:dyDescent="0.4">
      <c r="C619" t="s">
        <v>836</v>
      </c>
      <c r="D619" t="s">
        <v>488</v>
      </c>
      <c r="E619">
        <v>700</v>
      </c>
    </row>
    <row r="620" spans="3:5" x14ac:dyDescent="0.4">
      <c r="C620" t="s">
        <v>836</v>
      </c>
      <c r="D620" t="s">
        <v>489</v>
      </c>
      <c r="E620">
        <v>8300</v>
      </c>
    </row>
    <row r="621" spans="3:5" x14ac:dyDescent="0.4">
      <c r="C621" t="s">
        <v>836</v>
      </c>
      <c r="D621" t="s">
        <v>490</v>
      </c>
      <c r="E621">
        <v>8300</v>
      </c>
    </row>
    <row r="622" spans="3:5" x14ac:dyDescent="0.4">
      <c r="C622" t="s">
        <v>836</v>
      </c>
      <c r="D622" t="s">
        <v>491</v>
      </c>
      <c r="E622">
        <v>19300</v>
      </c>
    </row>
    <row r="623" spans="3:5" x14ac:dyDescent="0.4">
      <c r="C623" t="s">
        <v>836</v>
      </c>
      <c r="D623" t="s">
        <v>492</v>
      </c>
      <c r="E623">
        <v>3400</v>
      </c>
    </row>
    <row r="624" spans="3:5" x14ac:dyDescent="0.4">
      <c r="C624" t="s">
        <v>836</v>
      </c>
      <c r="D624" t="s">
        <v>493</v>
      </c>
      <c r="E624">
        <v>1500</v>
      </c>
    </row>
    <row r="625" spans="3:5" x14ac:dyDescent="0.4">
      <c r="C625" t="s">
        <v>836</v>
      </c>
      <c r="D625" t="s">
        <v>494</v>
      </c>
      <c r="E625">
        <v>2000</v>
      </c>
    </row>
    <row r="626" spans="3:5" x14ac:dyDescent="0.4">
      <c r="C626" t="s">
        <v>836</v>
      </c>
      <c r="D626" t="s">
        <v>495</v>
      </c>
      <c r="E626">
        <v>2400</v>
      </c>
    </row>
    <row r="627" spans="3:5" x14ac:dyDescent="0.4">
      <c r="C627" t="s">
        <v>836</v>
      </c>
      <c r="D627" t="s">
        <v>496</v>
      </c>
      <c r="E627">
        <v>800</v>
      </c>
    </row>
    <row r="628" spans="3:5" x14ac:dyDescent="0.4">
      <c r="C628" t="s">
        <v>836</v>
      </c>
      <c r="D628" t="s">
        <v>497</v>
      </c>
      <c r="E628">
        <v>2200</v>
      </c>
    </row>
    <row r="629" spans="3:5" x14ac:dyDescent="0.4">
      <c r="C629" t="s">
        <v>836</v>
      </c>
      <c r="D629" t="s">
        <v>498</v>
      </c>
      <c r="E629">
        <v>3200</v>
      </c>
    </row>
    <row r="630" spans="3:5" x14ac:dyDescent="0.4">
      <c r="C630" t="s">
        <v>836</v>
      </c>
      <c r="D630" t="s">
        <v>499</v>
      </c>
      <c r="E630">
        <v>12200</v>
      </c>
    </row>
    <row r="631" spans="3:5" x14ac:dyDescent="0.4">
      <c r="C631" t="s">
        <v>836</v>
      </c>
      <c r="D631" t="s">
        <v>500</v>
      </c>
      <c r="E631">
        <v>2500</v>
      </c>
    </row>
    <row r="632" spans="3:5" x14ac:dyDescent="0.4">
      <c r="C632" t="s">
        <v>836</v>
      </c>
      <c r="D632" t="s">
        <v>501</v>
      </c>
      <c r="E632">
        <v>6900</v>
      </c>
    </row>
    <row r="633" spans="3:5" x14ac:dyDescent="0.4">
      <c r="C633" t="s">
        <v>836</v>
      </c>
      <c r="D633" t="s">
        <v>502</v>
      </c>
      <c r="E633">
        <v>3300</v>
      </c>
    </row>
    <row r="634" spans="3:5" x14ac:dyDescent="0.4">
      <c r="C634" t="s">
        <v>836</v>
      </c>
      <c r="D634" t="s">
        <v>503</v>
      </c>
      <c r="E634">
        <v>2800</v>
      </c>
    </row>
    <row r="635" spans="3:5" x14ac:dyDescent="0.4">
      <c r="C635" t="s">
        <v>836</v>
      </c>
      <c r="D635" t="s">
        <v>504</v>
      </c>
      <c r="E635">
        <v>7200</v>
      </c>
    </row>
    <row r="636" spans="3:5" x14ac:dyDescent="0.4">
      <c r="C636" t="s">
        <v>836</v>
      </c>
      <c r="D636" t="s">
        <v>505</v>
      </c>
      <c r="E636">
        <v>4800</v>
      </c>
    </row>
    <row r="637" spans="3:5" x14ac:dyDescent="0.4">
      <c r="C637" t="s">
        <v>836</v>
      </c>
      <c r="D637" t="s">
        <v>688</v>
      </c>
      <c r="E637">
        <v>3300</v>
      </c>
    </row>
    <row r="638" spans="3:5" x14ac:dyDescent="0.4">
      <c r="C638" t="s">
        <v>836</v>
      </c>
      <c r="D638" t="s">
        <v>689</v>
      </c>
      <c r="E638">
        <v>6300</v>
      </c>
    </row>
    <row r="639" spans="3:5" x14ac:dyDescent="0.4">
      <c r="C639" t="s">
        <v>836</v>
      </c>
      <c r="D639" t="s">
        <v>690</v>
      </c>
      <c r="E639">
        <v>2500</v>
      </c>
    </row>
    <row r="640" spans="3:5" x14ac:dyDescent="0.4">
      <c r="C640" t="s">
        <v>836</v>
      </c>
      <c r="D640" t="s">
        <v>691</v>
      </c>
      <c r="E640">
        <v>500</v>
      </c>
    </row>
    <row r="641" spans="3:5" x14ac:dyDescent="0.4">
      <c r="C641" t="s">
        <v>836</v>
      </c>
      <c r="D641" t="s">
        <v>692</v>
      </c>
      <c r="E641">
        <v>4600</v>
      </c>
    </row>
    <row r="642" spans="3:5" x14ac:dyDescent="0.4">
      <c r="C642" t="s">
        <v>836</v>
      </c>
      <c r="D642" t="s">
        <v>693</v>
      </c>
      <c r="E642">
        <v>400</v>
      </c>
    </row>
    <row r="643" spans="3:5" x14ac:dyDescent="0.4">
      <c r="C643" t="s">
        <v>836</v>
      </c>
      <c r="D643" t="s">
        <v>694</v>
      </c>
      <c r="E643">
        <v>5400</v>
      </c>
    </row>
    <row r="644" spans="3:5" x14ac:dyDescent="0.4">
      <c r="C644" t="s">
        <v>836</v>
      </c>
      <c r="D644" t="s">
        <v>695</v>
      </c>
      <c r="E644">
        <v>300</v>
      </c>
    </row>
    <row r="645" spans="3:5" x14ac:dyDescent="0.4">
      <c r="C645" t="s">
        <v>836</v>
      </c>
      <c r="D645" t="s">
        <v>696</v>
      </c>
      <c r="E645">
        <v>1800</v>
      </c>
    </row>
    <row r="646" spans="3:5" x14ac:dyDescent="0.4">
      <c r="C646" t="s">
        <v>836</v>
      </c>
      <c r="D646" t="s">
        <v>697</v>
      </c>
      <c r="E646">
        <v>9700</v>
      </c>
    </row>
    <row r="647" spans="3:5" x14ac:dyDescent="0.4">
      <c r="C647" t="s">
        <v>836</v>
      </c>
      <c r="D647" t="s">
        <v>698</v>
      </c>
      <c r="E647">
        <v>6100</v>
      </c>
    </row>
    <row r="648" spans="3:5" x14ac:dyDescent="0.4">
      <c r="C648" t="s">
        <v>836</v>
      </c>
      <c r="D648" t="s">
        <v>699</v>
      </c>
      <c r="E648">
        <v>4700</v>
      </c>
    </row>
    <row r="649" spans="3:5" x14ac:dyDescent="0.4">
      <c r="C649" t="s">
        <v>836</v>
      </c>
      <c r="D649" t="s">
        <v>700</v>
      </c>
      <c r="E649">
        <v>3300</v>
      </c>
    </row>
    <row r="650" spans="3:5" x14ac:dyDescent="0.4">
      <c r="C650" t="s">
        <v>836</v>
      </c>
      <c r="D650" t="s">
        <v>701</v>
      </c>
      <c r="E650">
        <v>11000</v>
      </c>
    </row>
    <row r="651" spans="3:5" x14ac:dyDescent="0.4">
      <c r="C651" t="s">
        <v>836</v>
      </c>
      <c r="D651" t="s">
        <v>702</v>
      </c>
      <c r="E651">
        <v>12100</v>
      </c>
    </row>
    <row r="652" spans="3:5" x14ac:dyDescent="0.4">
      <c r="C652" t="s">
        <v>836</v>
      </c>
      <c r="D652" t="s">
        <v>703</v>
      </c>
      <c r="E652">
        <v>14000</v>
      </c>
    </row>
    <row r="653" spans="3:5" x14ac:dyDescent="0.4">
      <c r="C653" t="s">
        <v>836</v>
      </c>
      <c r="D653" t="s">
        <v>704</v>
      </c>
      <c r="E653">
        <v>15700</v>
      </c>
    </row>
    <row r="654" spans="3:5" x14ac:dyDescent="0.4">
      <c r="C654" t="s">
        <v>836</v>
      </c>
      <c r="D654" t="s">
        <v>705</v>
      </c>
      <c r="E654">
        <v>5700</v>
      </c>
    </row>
    <row r="655" spans="3:5" x14ac:dyDescent="0.4">
      <c r="C655" t="s">
        <v>836</v>
      </c>
      <c r="D655" t="s">
        <v>706</v>
      </c>
      <c r="E655">
        <v>18700</v>
      </c>
    </row>
    <row r="656" spans="3:5" x14ac:dyDescent="0.4">
      <c r="C656" t="s">
        <v>836</v>
      </c>
      <c r="D656" t="s">
        <v>707</v>
      </c>
      <c r="E656">
        <v>1400</v>
      </c>
    </row>
    <row r="657" spans="3:5" x14ac:dyDescent="0.4">
      <c r="C657" t="s">
        <v>836</v>
      </c>
      <c r="D657" t="s">
        <v>708</v>
      </c>
      <c r="E657">
        <v>600</v>
      </c>
    </row>
    <row r="658" spans="3:5" x14ac:dyDescent="0.4">
      <c r="C658" t="s">
        <v>836</v>
      </c>
      <c r="D658" t="s">
        <v>709</v>
      </c>
      <c r="E658">
        <v>23100</v>
      </c>
    </row>
    <row r="659" spans="3:5" x14ac:dyDescent="0.4">
      <c r="C659" t="s">
        <v>836</v>
      </c>
      <c r="D659" t="s">
        <v>710</v>
      </c>
      <c r="E659">
        <v>3100</v>
      </c>
    </row>
    <row r="660" spans="3:5" x14ac:dyDescent="0.4">
      <c r="C660" t="s">
        <v>836</v>
      </c>
      <c r="D660" t="s">
        <v>711</v>
      </c>
      <c r="E660">
        <v>13200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124000</v>
      </c>
    </row>
    <row r="667" spans="3:5" x14ac:dyDescent="0.4">
      <c r="C667" t="s">
        <v>851</v>
      </c>
      <c r="D667" t="s">
        <v>506</v>
      </c>
      <c r="E667">
        <v>0</v>
      </c>
    </row>
    <row r="668" spans="3:5" x14ac:dyDescent="0.4">
      <c r="C668" t="s">
        <v>851</v>
      </c>
      <c r="D668" t="s">
        <v>507</v>
      </c>
      <c r="E668">
        <v>0</v>
      </c>
    </row>
    <row r="669" spans="3:5" x14ac:dyDescent="0.4">
      <c r="C669" t="s">
        <v>851</v>
      </c>
      <c r="D669" t="s">
        <v>508</v>
      </c>
      <c r="E669">
        <v>0</v>
      </c>
    </row>
    <row r="670" spans="3:5" x14ac:dyDescent="0.4">
      <c r="C670" t="s">
        <v>851</v>
      </c>
      <c r="D670" t="s">
        <v>509</v>
      </c>
      <c r="E670">
        <v>0</v>
      </c>
    </row>
    <row r="671" spans="3:5" x14ac:dyDescent="0.4">
      <c r="C671" t="s">
        <v>851</v>
      </c>
      <c r="D671" t="s">
        <v>510</v>
      </c>
      <c r="E671">
        <v>0</v>
      </c>
    </row>
    <row r="672" spans="3:5" x14ac:dyDescent="0.4">
      <c r="C672" t="s">
        <v>851</v>
      </c>
      <c r="D672" t="s">
        <v>511</v>
      </c>
      <c r="E672">
        <v>0</v>
      </c>
    </row>
    <row r="673" spans="3:5" x14ac:dyDescent="0.4">
      <c r="C673" t="s">
        <v>851</v>
      </c>
      <c r="D673" t="s">
        <v>512</v>
      </c>
      <c r="E673">
        <v>303000</v>
      </c>
    </row>
    <row r="674" spans="3:5" x14ac:dyDescent="0.4">
      <c r="C674" t="s">
        <v>851</v>
      </c>
      <c r="D674" t="s">
        <v>513</v>
      </c>
      <c r="E674">
        <v>46200</v>
      </c>
    </row>
    <row r="675" spans="3:5" x14ac:dyDescent="0.4">
      <c r="C675" t="s">
        <v>851</v>
      </c>
      <c r="D675" t="s">
        <v>514</v>
      </c>
      <c r="E675">
        <v>10600</v>
      </c>
    </row>
    <row r="676" spans="3:5" x14ac:dyDescent="0.4">
      <c r="C676" t="s">
        <v>851</v>
      </c>
      <c r="D676" t="s">
        <v>515</v>
      </c>
      <c r="E676">
        <v>13000</v>
      </c>
    </row>
    <row r="677" spans="3:5" x14ac:dyDescent="0.4">
      <c r="C677" t="s">
        <v>851</v>
      </c>
      <c r="D677" t="s">
        <v>516</v>
      </c>
      <c r="E677">
        <v>38100</v>
      </c>
    </row>
    <row r="678" spans="3:5" x14ac:dyDescent="0.4">
      <c r="C678" t="s">
        <v>851</v>
      </c>
      <c r="D678" t="s">
        <v>517</v>
      </c>
      <c r="E678">
        <v>26400</v>
      </c>
    </row>
    <row r="679" spans="3:5" x14ac:dyDescent="0.4">
      <c r="C679" t="s">
        <v>851</v>
      </c>
      <c r="D679" t="s">
        <v>518</v>
      </c>
      <c r="E679">
        <v>47500</v>
      </c>
    </row>
    <row r="680" spans="3:5" x14ac:dyDescent="0.4">
      <c r="C680" t="s">
        <v>851</v>
      </c>
      <c r="D680" t="s">
        <v>519</v>
      </c>
      <c r="E680">
        <v>18000</v>
      </c>
    </row>
    <row r="681" spans="3:5" x14ac:dyDescent="0.4">
      <c r="C681" t="s">
        <v>851</v>
      </c>
      <c r="D681" t="s">
        <v>520</v>
      </c>
      <c r="E681">
        <v>16600</v>
      </c>
    </row>
    <row r="682" spans="3:5" x14ac:dyDescent="0.4">
      <c r="C682" t="s">
        <v>851</v>
      </c>
      <c r="D682" t="s">
        <v>521</v>
      </c>
      <c r="E682">
        <v>49400</v>
      </c>
    </row>
    <row r="683" spans="3:5" x14ac:dyDescent="0.4">
      <c r="C683" t="s">
        <v>851</v>
      </c>
      <c r="D683" t="s">
        <v>522</v>
      </c>
      <c r="E683">
        <v>49700</v>
      </c>
    </row>
    <row r="684" spans="3:5" x14ac:dyDescent="0.4">
      <c r="C684" t="s">
        <v>851</v>
      </c>
      <c r="D684" t="s">
        <v>523</v>
      </c>
      <c r="E684">
        <v>25600</v>
      </c>
    </row>
    <row r="685" spans="3:5" x14ac:dyDescent="0.4">
      <c r="C685" t="s">
        <v>851</v>
      </c>
      <c r="D685" t="s">
        <v>524</v>
      </c>
      <c r="E685">
        <v>15900</v>
      </c>
    </row>
    <row r="686" spans="3:5" x14ac:dyDescent="0.4">
      <c r="C686" t="s">
        <v>851</v>
      </c>
      <c r="D686" t="s">
        <v>525</v>
      </c>
      <c r="E686">
        <v>51100</v>
      </c>
    </row>
    <row r="687" spans="3:5" x14ac:dyDescent="0.4">
      <c r="C687" t="s">
        <v>851</v>
      </c>
      <c r="D687" t="s">
        <v>526</v>
      </c>
      <c r="E687">
        <v>24200</v>
      </c>
    </row>
    <row r="688" spans="3:5" x14ac:dyDescent="0.4">
      <c r="C688" t="s">
        <v>851</v>
      </c>
      <c r="D688" t="s">
        <v>527</v>
      </c>
      <c r="E688">
        <v>22500</v>
      </c>
    </row>
    <row r="689" spans="3:5" x14ac:dyDescent="0.4">
      <c r="C689" t="s">
        <v>851</v>
      </c>
      <c r="D689" t="s">
        <v>528</v>
      </c>
      <c r="E689">
        <v>20200</v>
      </c>
    </row>
    <row r="690" spans="3:5" x14ac:dyDescent="0.4">
      <c r="C690" t="s">
        <v>851</v>
      </c>
      <c r="D690" t="s">
        <v>529</v>
      </c>
      <c r="E690">
        <v>18500</v>
      </c>
    </row>
    <row r="691" spans="3:5" x14ac:dyDescent="0.4">
      <c r="C691" t="s">
        <v>851</v>
      </c>
      <c r="D691" t="s">
        <v>530</v>
      </c>
      <c r="E691">
        <v>17600</v>
      </c>
    </row>
    <row r="692" spans="3:5" x14ac:dyDescent="0.4">
      <c r="C692" t="s">
        <v>851</v>
      </c>
      <c r="D692" t="s">
        <v>531</v>
      </c>
      <c r="E692">
        <v>6000</v>
      </c>
    </row>
    <row r="693" spans="3:5" x14ac:dyDescent="0.4">
      <c r="C693" t="s">
        <v>851</v>
      </c>
      <c r="D693" t="s">
        <v>532</v>
      </c>
      <c r="E693">
        <v>14300</v>
      </c>
    </row>
    <row r="694" spans="3:5" x14ac:dyDescent="0.4">
      <c r="C694" t="s">
        <v>851</v>
      </c>
      <c r="D694" t="s">
        <v>533</v>
      </c>
      <c r="E694">
        <v>38700</v>
      </c>
    </row>
    <row r="695" spans="3:5" x14ac:dyDescent="0.4">
      <c r="C695" t="s">
        <v>851</v>
      </c>
      <c r="D695" t="s">
        <v>534</v>
      </c>
      <c r="E695">
        <v>34800</v>
      </c>
    </row>
    <row r="696" spans="3:5" x14ac:dyDescent="0.4">
      <c r="C696" t="s">
        <v>851</v>
      </c>
      <c r="D696" t="s">
        <v>535</v>
      </c>
      <c r="E696">
        <v>33700</v>
      </c>
    </row>
    <row r="697" spans="3:5" x14ac:dyDescent="0.4">
      <c r="C697" t="s">
        <v>851</v>
      </c>
      <c r="D697" t="s">
        <v>536</v>
      </c>
      <c r="E697">
        <v>27100</v>
      </c>
    </row>
    <row r="698" spans="3:5" x14ac:dyDescent="0.4">
      <c r="C698" t="s">
        <v>851</v>
      </c>
      <c r="D698" t="s">
        <v>537</v>
      </c>
      <c r="E698">
        <v>16200</v>
      </c>
    </row>
    <row r="699" spans="3:5" x14ac:dyDescent="0.4">
      <c r="C699" t="s">
        <v>851</v>
      </c>
      <c r="D699" t="s">
        <v>538</v>
      </c>
      <c r="E699">
        <v>18900</v>
      </c>
    </row>
    <row r="700" spans="3:5" x14ac:dyDescent="0.4">
      <c r="C700" t="s">
        <v>851</v>
      </c>
      <c r="D700" t="s">
        <v>539</v>
      </c>
      <c r="E700">
        <v>16400</v>
      </c>
    </row>
    <row r="701" spans="3:5" x14ac:dyDescent="0.4">
      <c r="C701" t="s">
        <v>851</v>
      </c>
      <c r="D701" t="s">
        <v>540</v>
      </c>
      <c r="E701">
        <v>5900</v>
      </c>
    </row>
    <row r="702" spans="3:5" x14ac:dyDescent="0.4">
      <c r="C702" t="s">
        <v>851</v>
      </c>
      <c r="D702" t="s">
        <v>541</v>
      </c>
      <c r="E702">
        <v>14500</v>
      </c>
    </row>
    <row r="703" spans="3:5" x14ac:dyDescent="0.4">
      <c r="C703" t="s">
        <v>851</v>
      </c>
      <c r="D703" t="s">
        <v>542</v>
      </c>
      <c r="E703">
        <v>20400</v>
      </c>
    </row>
    <row r="704" spans="3:5" x14ac:dyDescent="0.4">
      <c r="C704" t="s">
        <v>851</v>
      </c>
      <c r="D704" t="s">
        <v>543</v>
      </c>
      <c r="E704">
        <v>12900</v>
      </c>
    </row>
    <row r="705" spans="3:5" x14ac:dyDescent="0.4">
      <c r="C705" t="s">
        <v>851</v>
      </c>
      <c r="D705" t="s">
        <v>544</v>
      </c>
      <c r="E705">
        <v>2700</v>
      </c>
    </row>
    <row r="706" spans="3:5" x14ac:dyDescent="0.4">
      <c r="C706" t="s">
        <v>851</v>
      </c>
      <c r="D706" t="s">
        <v>545</v>
      </c>
      <c r="E706">
        <v>5000</v>
      </c>
    </row>
    <row r="707" spans="3:5" x14ac:dyDescent="0.4">
      <c r="C707" t="s">
        <v>851</v>
      </c>
      <c r="D707" t="s">
        <v>546</v>
      </c>
      <c r="E707">
        <v>7700</v>
      </c>
    </row>
    <row r="708" spans="3:5" x14ac:dyDescent="0.4">
      <c r="C708" t="s">
        <v>851</v>
      </c>
      <c r="D708" t="s">
        <v>547</v>
      </c>
      <c r="E708">
        <v>21200</v>
      </c>
    </row>
    <row r="709" spans="3:5" x14ac:dyDescent="0.4">
      <c r="C709" t="s">
        <v>851</v>
      </c>
      <c r="D709" t="s">
        <v>548</v>
      </c>
      <c r="E709">
        <v>7000</v>
      </c>
    </row>
    <row r="710" spans="3:5" x14ac:dyDescent="0.4">
      <c r="C710" t="s">
        <v>851</v>
      </c>
      <c r="D710" t="s">
        <v>549</v>
      </c>
      <c r="E710">
        <v>19000</v>
      </c>
    </row>
    <row r="711" spans="3:5" x14ac:dyDescent="0.4">
      <c r="C711" t="s">
        <v>851</v>
      </c>
      <c r="D711" t="s">
        <v>550</v>
      </c>
      <c r="E711">
        <v>6800</v>
      </c>
    </row>
    <row r="712" spans="3:5" x14ac:dyDescent="0.4">
      <c r="C712" t="s">
        <v>851</v>
      </c>
      <c r="D712" t="s">
        <v>551</v>
      </c>
      <c r="E712">
        <v>12700</v>
      </c>
    </row>
    <row r="713" spans="3:5" x14ac:dyDescent="0.4">
      <c r="C713" t="s">
        <v>851</v>
      </c>
      <c r="D713" t="s">
        <v>552</v>
      </c>
      <c r="E713">
        <v>9100</v>
      </c>
    </row>
    <row r="714" spans="3:5" x14ac:dyDescent="0.4">
      <c r="C714" t="s">
        <v>851</v>
      </c>
      <c r="D714" t="s">
        <v>553</v>
      </c>
      <c r="E714">
        <v>7100</v>
      </c>
    </row>
    <row r="715" spans="3:5" x14ac:dyDescent="0.4">
      <c r="C715" t="s">
        <v>851</v>
      </c>
      <c r="D715" t="s">
        <v>554</v>
      </c>
      <c r="E715">
        <v>36400</v>
      </c>
    </row>
    <row r="716" spans="3:5" x14ac:dyDescent="0.4">
      <c r="C716" t="s">
        <v>851</v>
      </c>
      <c r="D716" t="s">
        <v>555</v>
      </c>
      <c r="E716">
        <v>17900</v>
      </c>
    </row>
    <row r="717" spans="3:5" x14ac:dyDescent="0.4">
      <c r="C717" t="s">
        <v>851</v>
      </c>
      <c r="D717" t="s">
        <v>556</v>
      </c>
      <c r="E717">
        <v>26900</v>
      </c>
    </row>
    <row r="718" spans="3:5" x14ac:dyDescent="0.4">
      <c r="C718" t="s">
        <v>851</v>
      </c>
      <c r="D718" t="s">
        <v>557</v>
      </c>
      <c r="E718">
        <v>51700</v>
      </c>
    </row>
    <row r="719" spans="3:5" x14ac:dyDescent="0.4">
      <c r="C719" t="s">
        <v>851</v>
      </c>
      <c r="D719" t="s">
        <v>558</v>
      </c>
      <c r="E719">
        <v>7300</v>
      </c>
    </row>
    <row r="720" spans="3:5" x14ac:dyDescent="0.4">
      <c r="C720" t="s">
        <v>851</v>
      </c>
      <c r="D720" t="s">
        <v>559</v>
      </c>
      <c r="E720">
        <v>7800</v>
      </c>
    </row>
    <row r="721" spans="3:5" x14ac:dyDescent="0.4">
      <c r="C721" t="s">
        <v>851</v>
      </c>
      <c r="D721" t="s">
        <v>560</v>
      </c>
      <c r="E721">
        <v>2500</v>
      </c>
    </row>
    <row r="722" spans="3:5" x14ac:dyDescent="0.4">
      <c r="C722" t="s">
        <v>851</v>
      </c>
      <c r="D722" t="s">
        <v>561</v>
      </c>
      <c r="E722">
        <v>7900</v>
      </c>
    </row>
    <row r="723" spans="3:5" x14ac:dyDescent="0.4">
      <c r="C723" t="s">
        <v>851</v>
      </c>
      <c r="D723" t="s">
        <v>562</v>
      </c>
      <c r="E723">
        <v>2800</v>
      </c>
    </row>
    <row r="724" spans="3:5" x14ac:dyDescent="0.4">
      <c r="C724" t="s">
        <v>851</v>
      </c>
      <c r="D724" t="s">
        <v>563</v>
      </c>
      <c r="E724">
        <v>10000</v>
      </c>
    </row>
    <row r="725" spans="3:5" x14ac:dyDescent="0.4">
      <c r="C725" t="s">
        <v>851</v>
      </c>
      <c r="D725" t="s">
        <v>564</v>
      </c>
      <c r="E725">
        <v>8000</v>
      </c>
    </row>
    <row r="726" spans="3:5" x14ac:dyDescent="0.4">
      <c r="C726" t="s">
        <v>851</v>
      </c>
      <c r="D726" t="s">
        <v>565</v>
      </c>
      <c r="E726">
        <v>1500</v>
      </c>
    </row>
    <row r="727" spans="3:5" x14ac:dyDescent="0.4">
      <c r="C727" t="s">
        <v>851</v>
      </c>
      <c r="D727" t="s">
        <v>566</v>
      </c>
      <c r="E727">
        <v>3500</v>
      </c>
    </row>
    <row r="728" spans="3:5" x14ac:dyDescent="0.4">
      <c r="C728" t="s">
        <v>851</v>
      </c>
      <c r="D728" t="s">
        <v>567</v>
      </c>
      <c r="E728">
        <v>2500</v>
      </c>
    </row>
    <row r="729" spans="3:5" x14ac:dyDescent="0.4">
      <c r="C729" t="s">
        <v>851</v>
      </c>
      <c r="D729" t="s">
        <v>568</v>
      </c>
      <c r="E729">
        <v>4700</v>
      </c>
    </row>
    <row r="730" spans="3:5" x14ac:dyDescent="0.4">
      <c r="C730" t="s">
        <v>851</v>
      </c>
      <c r="D730" t="s">
        <v>569</v>
      </c>
      <c r="E730">
        <v>1000</v>
      </c>
    </row>
    <row r="731" spans="3:5" x14ac:dyDescent="0.4">
      <c r="C731" t="s">
        <v>851</v>
      </c>
      <c r="D731" t="s">
        <v>570</v>
      </c>
      <c r="E731">
        <v>800</v>
      </c>
    </row>
    <row r="732" spans="3:5" x14ac:dyDescent="0.4">
      <c r="C732" t="s">
        <v>851</v>
      </c>
      <c r="D732" t="s">
        <v>571</v>
      </c>
      <c r="E732">
        <v>1700</v>
      </c>
    </row>
    <row r="733" spans="3:5" x14ac:dyDescent="0.4">
      <c r="C733" t="s">
        <v>851</v>
      </c>
      <c r="D733" t="s">
        <v>572</v>
      </c>
      <c r="E733">
        <v>10300</v>
      </c>
    </row>
    <row r="734" spans="3:5" x14ac:dyDescent="0.4">
      <c r="C734" t="s">
        <v>851</v>
      </c>
      <c r="D734" t="s">
        <v>573</v>
      </c>
      <c r="E734">
        <v>1000</v>
      </c>
    </row>
    <row r="735" spans="3:5" x14ac:dyDescent="0.4">
      <c r="C735" t="s">
        <v>851</v>
      </c>
      <c r="D735" t="s">
        <v>574</v>
      </c>
      <c r="E735">
        <v>1000</v>
      </c>
    </row>
    <row r="736" spans="3:5" x14ac:dyDescent="0.4">
      <c r="C736" t="s">
        <v>851</v>
      </c>
      <c r="D736" t="s">
        <v>575</v>
      </c>
      <c r="E736">
        <v>1100</v>
      </c>
    </row>
    <row r="737" spans="3:5" x14ac:dyDescent="0.4">
      <c r="C737" t="s">
        <v>851</v>
      </c>
      <c r="D737" t="s">
        <v>576</v>
      </c>
      <c r="E737">
        <v>5600</v>
      </c>
    </row>
    <row r="738" spans="3:5" x14ac:dyDescent="0.4">
      <c r="C738" t="s">
        <v>851</v>
      </c>
      <c r="D738" t="s">
        <v>577</v>
      </c>
      <c r="E738">
        <v>3800</v>
      </c>
    </row>
    <row r="739" spans="3:5" x14ac:dyDescent="0.4">
      <c r="C739" t="s">
        <v>851</v>
      </c>
      <c r="D739" t="s">
        <v>578</v>
      </c>
      <c r="E739">
        <v>300</v>
      </c>
    </row>
    <row r="740" spans="3:5" x14ac:dyDescent="0.4">
      <c r="C740" t="s">
        <v>851</v>
      </c>
      <c r="D740" t="s">
        <v>579</v>
      </c>
      <c r="E740">
        <v>2200</v>
      </c>
    </row>
    <row r="741" spans="3:5" x14ac:dyDescent="0.4">
      <c r="C741" t="s">
        <v>851</v>
      </c>
      <c r="D741" t="s">
        <v>580</v>
      </c>
      <c r="E741">
        <v>37100</v>
      </c>
    </row>
    <row r="742" spans="3:5" x14ac:dyDescent="0.4">
      <c r="C742" t="s">
        <v>851</v>
      </c>
      <c r="D742" t="s">
        <v>581</v>
      </c>
      <c r="E742">
        <v>5500</v>
      </c>
    </row>
    <row r="743" spans="3:5" x14ac:dyDescent="0.4">
      <c r="C743" t="s">
        <v>851</v>
      </c>
      <c r="D743" t="s">
        <v>582</v>
      </c>
      <c r="E743">
        <v>6300</v>
      </c>
    </row>
    <row r="744" spans="3:5" x14ac:dyDescent="0.4">
      <c r="C744" t="s">
        <v>851</v>
      </c>
      <c r="D744" t="s">
        <v>583</v>
      </c>
      <c r="E744">
        <v>12400</v>
      </c>
    </row>
    <row r="745" spans="3:5" x14ac:dyDescent="0.4">
      <c r="C745" t="s">
        <v>851</v>
      </c>
      <c r="D745" t="s">
        <v>584</v>
      </c>
      <c r="E745">
        <v>5300</v>
      </c>
    </row>
    <row r="746" spans="3:5" x14ac:dyDescent="0.4">
      <c r="C746" t="s">
        <v>851</v>
      </c>
      <c r="D746" t="s">
        <v>585</v>
      </c>
      <c r="E746">
        <v>2500</v>
      </c>
    </row>
    <row r="747" spans="3:5" x14ac:dyDescent="0.4">
      <c r="C747" t="s">
        <v>851</v>
      </c>
      <c r="D747" t="s">
        <v>586</v>
      </c>
      <c r="E747">
        <v>5400</v>
      </c>
    </row>
    <row r="748" spans="3:5" x14ac:dyDescent="0.4">
      <c r="C748" t="s">
        <v>851</v>
      </c>
      <c r="D748" t="s">
        <v>587</v>
      </c>
      <c r="E748">
        <v>4300</v>
      </c>
    </row>
    <row r="749" spans="3:5" x14ac:dyDescent="0.4">
      <c r="C749" t="s">
        <v>851</v>
      </c>
      <c r="D749" t="s">
        <v>588</v>
      </c>
      <c r="E749">
        <v>2000</v>
      </c>
    </row>
    <row r="750" spans="3:5" x14ac:dyDescent="0.4">
      <c r="C750" t="s">
        <v>851</v>
      </c>
      <c r="D750" t="s">
        <v>589</v>
      </c>
      <c r="E750">
        <v>3700</v>
      </c>
    </row>
    <row r="751" spans="3:5" x14ac:dyDescent="0.4">
      <c r="C751" t="s">
        <v>851</v>
      </c>
      <c r="D751" t="s">
        <v>590</v>
      </c>
      <c r="E751">
        <v>700</v>
      </c>
    </row>
    <row r="752" spans="3:5" x14ac:dyDescent="0.4">
      <c r="C752" t="s">
        <v>851</v>
      </c>
      <c r="D752" t="s">
        <v>591</v>
      </c>
      <c r="E752">
        <v>7600</v>
      </c>
    </row>
    <row r="753" spans="3:5" x14ac:dyDescent="0.4">
      <c r="C753" t="s">
        <v>851</v>
      </c>
      <c r="D753" t="s">
        <v>592</v>
      </c>
      <c r="E753">
        <v>1900</v>
      </c>
    </row>
    <row r="754" spans="3:5" x14ac:dyDescent="0.4">
      <c r="C754" t="s">
        <v>851</v>
      </c>
      <c r="D754" t="s">
        <v>593</v>
      </c>
      <c r="E754">
        <v>5400</v>
      </c>
    </row>
    <row r="755" spans="3:5" x14ac:dyDescent="0.4">
      <c r="C755" t="s">
        <v>851</v>
      </c>
      <c r="D755" t="s">
        <v>594</v>
      </c>
      <c r="E755">
        <v>400</v>
      </c>
    </row>
    <row r="756" spans="3:5" x14ac:dyDescent="0.4">
      <c r="C756" t="s">
        <v>851</v>
      </c>
      <c r="D756" t="s">
        <v>595</v>
      </c>
      <c r="E756">
        <v>11200</v>
      </c>
    </row>
    <row r="757" spans="3:5" x14ac:dyDescent="0.4">
      <c r="C757" t="s">
        <v>851</v>
      </c>
      <c r="D757" t="s">
        <v>596</v>
      </c>
      <c r="E757">
        <v>2000</v>
      </c>
    </row>
    <row r="758" spans="3:5" x14ac:dyDescent="0.4">
      <c r="C758" t="s">
        <v>851</v>
      </c>
      <c r="D758" t="s">
        <v>597</v>
      </c>
      <c r="E758">
        <v>25000</v>
      </c>
    </row>
    <row r="759" spans="3:5" x14ac:dyDescent="0.4">
      <c r="C759" t="s">
        <v>851</v>
      </c>
      <c r="D759" t="s">
        <v>598</v>
      </c>
      <c r="E759">
        <v>6100</v>
      </c>
    </row>
    <row r="760" spans="3:5" x14ac:dyDescent="0.4">
      <c r="C760" t="s">
        <v>851</v>
      </c>
      <c r="D760" t="s">
        <v>599</v>
      </c>
      <c r="E760">
        <v>3600</v>
      </c>
    </row>
    <row r="761" spans="3:5" x14ac:dyDescent="0.4">
      <c r="C761" t="s">
        <v>851</v>
      </c>
      <c r="D761" t="s">
        <v>600</v>
      </c>
      <c r="E761">
        <v>100</v>
      </c>
    </row>
    <row r="762" spans="3:5" x14ac:dyDescent="0.4">
      <c r="C762" t="s">
        <v>851</v>
      </c>
      <c r="D762" t="s">
        <v>601</v>
      </c>
      <c r="E762">
        <v>4000</v>
      </c>
    </row>
    <row r="763" spans="3:5" x14ac:dyDescent="0.4">
      <c r="C763" t="s">
        <v>851</v>
      </c>
      <c r="D763" t="s">
        <v>602</v>
      </c>
      <c r="E763">
        <v>0</v>
      </c>
    </row>
    <row r="764" spans="3:5" x14ac:dyDescent="0.4">
      <c r="C764" t="s">
        <v>851</v>
      </c>
      <c r="D764" t="s">
        <v>603</v>
      </c>
      <c r="E764">
        <v>900</v>
      </c>
    </row>
    <row r="765" spans="3:5" x14ac:dyDescent="0.4">
      <c r="C765" t="s">
        <v>851</v>
      </c>
      <c r="D765" t="s">
        <v>604</v>
      </c>
      <c r="E765">
        <v>600</v>
      </c>
    </row>
    <row r="766" spans="3:5" x14ac:dyDescent="0.4">
      <c r="C766" t="s">
        <v>851</v>
      </c>
      <c r="D766" t="s">
        <v>605</v>
      </c>
      <c r="E766">
        <v>800</v>
      </c>
    </row>
    <row r="767" spans="3:5" x14ac:dyDescent="0.4">
      <c r="C767" t="s">
        <v>851</v>
      </c>
      <c r="D767" t="s">
        <v>606</v>
      </c>
      <c r="E767">
        <v>2300</v>
      </c>
    </row>
    <row r="768" spans="3:5" x14ac:dyDescent="0.4">
      <c r="C768" t="s">
        <v>851</v>
      </c>
      <c r="D768" t="s">
        <v>607</v>
      </c>
      <c r="E768">
        <v>3600</v>
      </c>
    </row>
    <row r="769" spans="3:5" x14ac:dyDescent="0.4">
      <c r="C769" t="s">
        <v>851</v>
      </c>
      <c r="D769" t="s">
        <v>608</v>
      </c>
      <c r="E769">
        <v>1500</v>
      </c>
    </row>
    <row r="770" spans="3:5" x14ac:dyDescent="0.4">
      <c r="C770" t="s">
        <v>851</v>
      </c>
      <c r="D770" t="s">
        <v>609</v>
      </c>
      <c r="E770">
        <v>2700</v>
      </c>
    </row>
    <row r="771" spans="3:5" x14ac:dyDescent="0.4">
      <c r="C771" t="s">
        <v>851</v>
      </c>
      <c r="D771" t="s">
        <v>610</v>
      </c>
      <c r="E771">
        <v>600</v>
      </c>
    </row>
    <row r="772" spans="3:5" x14ac:dyDescent="0.4">
      <c r="C772" t="s">
        <v>851</v>
      </c>
      <c r="D772" t="s">
        <v>611</v>
      </c>
      <c r="E772">
        <v>600</v>
      </c>
    </row>
    <row r="773" spans="3:5" x14ac:dyDescent="0.4">
      <c r="C773" t="s">
        <v>851</v>
      </c>
      <c r="D773" t="s">
        <v>612</v>
      </c>
      <c r="E773">
        <v>7400</v>
      </c>
    </row>
    <row r="774" spans="3:5" x14ac:dyDescent="0.4">
      <c r="C774" t="s">
        <v>851</v>
      </c>
      <c r="D774" t="s">
        <v>613</v>
      </c>
      <c r="E774">
        <v>12400</v>
      </c>
    </row>
    <row r="775" spans="3:5" x14ac:dyDescent="0.4">
      <c r="C775" t="s">
        <v>851</v>
      </c>
      <c r="D775" t="s">
        <v>614</v>
      </c>
      <c r="E775">
        <v>29600</v>
      </c>
    </row>
    <row r="776" spans="3:5" x14ac:dyDescent="0.4">
      <c r="C776" t="s">
        <v>851</v>
      </c>
      <c r="D776" t="s">
        <v>615</v>
      </c>
      <c r="E776">
        <v>19700</v>
      </c>
    </row>
    <row r="777" spans="3:5" x14ac:dyDescent="0.4">
      <c r="C777" t="s">
        <v>851</v>
      </c>
      <c r="D777" t="s">
        <v>616</v>
      </c>
      <c r="E777">
        <v>5700</v>
      </c>
    </row>
    <row r="778" spans="3:5" x14ac:dyDescent="0.4">
      <c r="C778" t="s">
        <v>851</v>
      </c>
      <c r="D778" t="s">
        <v>617</v>
      </c>
      <c r="E778">
        <v>1600</v>
      </c>
    </row>
    <row r="779" spans="3:5" x14ac:dyDescent="0.4">
      <c r="C779" t="s">
        <v>851</v>
      </c>
      <c r="D779" t="s">
        <v>618</v>
      </c>
      <c r="E779">
        <v>20300</v>
      </c>
    </row>
    <row r="780" spans="3:5" x14ac:dyDescent="0.4">
      <c r="C780" t="s">
        <v>851</v>
      </c>
      <c r="D780" t="s">
        <v>619</v>
      </c>
      <c r="E780">
        <v>16400</v>
      </c>
    </row>
    <row r="781" spans="3:5" x14ac:dyDescent="0.4">
      <c r="C781" t="s">
        <v>851</v>
      </c>
      <c r="D781" t="s">
        <v>620</v>
      </c>
      <c r="E781">
        <v>1700</v>
      </c>
    </row>
    <row r="782" spans="3:5" x14ac:dyDescent="0.4">
      <c r="C782" t="s">
        <v>851</v>
      </c>
      <c r="D782" t="s">
        <v>621</v>
      </c>
      <c r="E782">
        <v>17800</v>
      </c>
    </row>
    <row r="783" spans="3:5" x14ac:dyDescent="0.4">
      <c r="C783" t="s">
        <v>851</v>
      </c>
      <c r="D783" t="s">
        <v>622</v>
      </c>
      <c r="E783">
        <v>4900</v>
      </c>
    </row>
    <row r="784" spans="3:5" x14ac:dyDescent="0.4">
      <c r="C784" t="s">
        <v>851</v>
      </c>
      <c r="D784" t="s">
        <v>623</v>
      </c>
      <c r="E784">
        <v>0</v>
      </c>
    </row>
    <row r="785" spans="3:5" x14ac:dyDescent="0.4">
      <c r="C785" t="s">
        <v>851</v>
      </c>
      <c r="D785" t="s">
        <v>624</v>
      </c>
      <c r="E785">
        <v>1600</v>
      </c>
    </row>
    <row r="786" spans="3:5" x14ac:dyDescent="0.4">
      <c r="C786" t="s">
        <v>851</v>
      </c>
      <c r="D786" t="s">
        <v>625</v>
      </c>
      <c r="E786">
        <v>2100</v>
      </c>
    </row>
    <row r="787" spans="3:5" x14ac:dyDescent="0.4">
      <c r="C787" t="s">
        <v>851</v>
      </c>
      <c r="D787" t="s">
        <v>626</v>
      </c>
      <c r="E787">
        <v>1200</v>
      </c>
    </row>
    <row r="788" spans="3:5" x14ac:dyDescent="0.4">
      <c r="C788" t="s">
        <v>851</v>
      </c>
      <c r="D788" t="s">
        <v>627</v>
      </c>
      <c r="E788">
        <v>100</v>
      </c>
    </row>
    <row r="789" spans="3:5" x14ac:dyDescent="0.4">
      <c r="C789" t="s">
        <v>851</v>
      </c>
      <c r="D789" t="s">
        <v>628</v>
      </c>
      <c r="E789">
        <v>300</v>
      </c>
    </row>
    <row r="790" spans="3:5" x14ac:dyDescent="0.4">
      <c r="C790" t="s">
        <v>851</v>
      </c>
      <c r="D790" t="s">
        <v>629</v>
      </c>
      <c r="E790">
        <v>15200</v>
      </c>
    </row>
    <row r="791" spans="3:5" x14ac:dyDescent="0.4">
      <c r="C791" t="s">
        <v>851</v>
      </c>
      <c r="D791" t="s">
        <v>630</v>
      </c>
      <c r="E791">
        <v>7000</v>
      </c>
    </row>
    <row r="792" spans="3:5" x14ac:dyDescent="0.4">
      <c r="C792" t="s">
        <v>851</v>
      </c>
      <c r="D792" t="s">
        <v>631</v>
      </c>
      <c r="E792">
        <v>6500</v>
      </c>
    </row>
    <row r="793" spans="3:5" x14ac:dyDescent="0.4">
      <c r="C793" t="s">
        <v>851</v>
      </c>
      <c r="D793" t="s">
        <v>632</v>
      </c>
      <c r="E793">
        <v>2300</v>
      </c>
    </row>
    <row r="794" spans="3:5" x14ac:dyDescent="0.4">
      <c r="C794" t="s">
        <v>851</v>
      </c>
      <c r="D794" t="s">
        <v>633</v>
      </c>
      <c r="E794">
        <v>3500</v>
      </c>
    </row>
    <row r="795" spans="3:5" x14ac:dyDescent="0.4">
      <c r="C795" t="s">
        <v>851</v>
      </c>
      <c r="D795" t="s">
        <v>634</v>
      </c>
      <c r="E795">
        <v>3700</v>
      </c>
    </row>
    <row r="796" spans="3:5" x14ac:dyDescent="0.4">
      <c r="C796" t="s">
        <v>851</v>
      </c>
      <c r="D796" t="s">
        <v>635</v>
      </c>
      <c r="E796">
        <v>700</v>
      </c>
    </row>
    <row r="797" spans="3:5" x14ac:dyDescent="0.4">
      <c r="C797" t="s">
        <v>851</v>
      </c>
      <c r="D797" t="s">
        <v>636</v>
      </c>
      <c r="E797">
        <v>6400</v>
      </c>
    </row>
    <row r="798" spans="3:5" x14ac:dyDescent="0.4">
      <c r="C798" t="s">
        <v>851</v>
      </c>
      <c r="D798" t="s">
        <v>637</v>
      </c>
      <c r="E798">
        <v>9100</v>
      </c>
    </row>
    <row r="799" spans="3:5" x14ac:dyDescent="0.4">
      <c r="C799" t="s">
        <v>851</v>
      </c>
      <c r="D799" t="s">
        <v>638</v>
      </c>
      <c r="E799">
        <v>4700</v>
      </c>
    </row>
    <row r="800" spans="3:5" x14ac:dyDescent="0.4">
      <c r="C800" t="s">
        <v>851</v>
      </c>
      <c r="D800" t="s">
        <v>639</v>
      </c>
      <c r="E800">
        <v>24200</v>
      </c>
    </row>
    <row r="801" spans="3:5" x14ac:dyDescent="0.4">
      <c r="C801" t="s">
        <v>851</v>
      </c>
      <c r="D801" t="s">
        <v>640</v>
      </c>
      <c r="E801">
        <v>7600</v>
      </c>
    </row>
    <row r="802" spans="3:5" x14ac:dyDescent="0.4">
      <c r="C802" t="s">
        <v>851</v>
      </c>
      <c r="D802" t="s">
        <v>641</v>
      </c>
      <c r="E802">
        <v>3900</v>
      </c>
    </row>
    <row r="803" spans="3:5" x14ac:dyDescent="0.4">
      <c r="C803" t="s">
        <v>851</v>
      </c>
      <c r="D803" t="s">
        <v>642</v>
      </c>
      <c r="E803">
        <v>11000</v>
      </c>
    </row>
    <row r="804" spans="3:5" x14ac:dyDescent="0.4">
      <c r="C804" t="s">
        <v>851</v>
      </c>
      <c r="D804" t="s">
        <v>643</v>
      </c>
      <c r="E804">
        <v>3800</v>
      </c>
    </row>
    <row r="805" spans="3:5" x14ac:dyDescent="0.4">
      <c r="C805" t="s">
        <v>851</v>
      </c>
      <c r="D805" t="s">
        <v>644</v>
      </c>
      <c r="E805">
        <v>3100</v>
      </c>
    </row>
    <row r="806" spans="3:5" x14ac:dyDescent="0.4">
      <c r="C806" t="s">
        <v>851</v>
      </c>
      <c r="D806" t="s">
        <v>645</v>
      </c>
      <c r="E806">
        <v>8700</v>
      </c>
    </row>
    <row r="807" spans="3:5" x14ac:dyDescent="0.4">
      <c r="C807" t="s">
        <v>851</v>
      </c>
      <c r="D807" t="s">
        <v>646</v>
      </c>
      <c r="E807">
        <v>100</v>
      </c>
    </row>
    <row r="808" spans="3:5" x14ac:dyDescent="0.4">
      <c r="C808" t="s">
        <v>851</v>
      </c>
      <c r="D808" t="s">
        <v>647</v>
      </c>
      <c r="E808">
        <v>3900</v>
      </c>
    </row>
    <row r="809" spans="3:5" x14ac:dyDescent="0.4">
      <c r="C809" t="s">
        <v>851</v>
      </c>
      <c r="D809" t="s">
        <v>648</v>
      </c>
      <c r="E809">
        <v>13500</v>
      </c>
    </row>
    <row r="810" spans="3:5" x14ac:dyDescent="0.4">
      <c r="C810" t="s">
        <v>851</v>
      </c>
      <c r="D810" t="s">
        <v>649</v>
      </c>
      <c r="E810">
        <v>9300</v>
      </c>
    </row>
    <row r="811" spans="3:5" x14ac:dyDescent="0.4">
      <c r="C811" t="s">
        <v>851</v>
      </c>
      <c r="D811" t="s">
        <v>650</v>
      </c>
      <c r="E811">
        <v>4500</v>
      </c>
    </row>
    <row r="812" spans="3:5" x14ac:dyDescent="0.4">
      <c r="C812" t="s">
        <v>851</v>
      </c>
      <c r="D812" t="s">
        <v>651</v>
      </c>
      <c r="E812">
        <v>4700</v>
      </c>
    </row>
    <row r="813" spans="3:5" x14ac:dyDescent="0.4">
      <c r="C813" t="s">
        <v>851</v>
      </c>
      <c r="D813" t="s">
        <v>652</v>
      </c>
      <c r="E813">
        <v>5800</v>
      </c>
    </row>
    <row r="814" spans="3:5" x14ac:dyDescent="0.4">
      <c r="C814" t="s">
        <v>851</v>
      </c>
      <c r="D814" t="s">
        <v>653</v>
      </c>
      <c r="E814">
        <v>7800</v>
      </c>
    </row>
    <row r="815" spans="3:5" x14ac:dyDescent="0.4">
      <c r="C815" t="s">
        <v>851</v>
      </c>
      <c r="D815" t="s">
        <v>654</v>
      </c>
      <c r="E815">
        <v>4500</v>
      </c>
    </row>
    <row r="816" spans="3:5" x14ac:dyDescent="0.4">
      <c r="C816" t="s">
        <v>851</v>
      </c>
      <c r="D816" t="s">
        <v>655</v>
      </c>
      <c r="E816">
        <v>1800</v>
      </c>
    </row>
    <row r="817" spans="3:5" x14ac:dyDescent="0.4">
      <c r="C817" t="s">
        <v>851</v>
      </c>
      <c r="D817" t="s">
        <v>656</v>
      </c>
      <c r="E817">
        <v>16600</v>
      </c>
    </row>
    <row r="818" spans="3:5" x14ac:dyDescent="0.4">
      <c r="C818" t="s">
        <v>851</v>
      </c>
      <c r="D818" t="s">
        <v>657</v>
      </c>
      <c r="E818">
        <v>132900</v>
      </c>
    </row>
    <row r="819" spans="3:5" x14ac:dyDescent="0.4">
      <c r="C819" t="s">
        <v>851</v>
      </c>
      <c r="D819" t="s">
        <v>658</v>
      </c>
      <c r="E819">
        <v>11000</v>
      </c>
    </row>
    <row r="820" spans="3:5" x14ac:dyDescent="0.4">
      <c r="C820" t="s">
        <v>851</v>
      </c>
      <c r="D820" t="s">
        <v>659</v>
      </c>
      <c r="E820">
        <v>25500</v>
      </c>
    </row>
    <row r="821" spans="3:5" x14ac:dyDescent="0.4">
      <c r="C821" t="s">
        <v>851</v>
      </c>
      <c r="D821" t="s">
        <v>660</v>
      </c>
      <c r="E821">
        <v>15900</v>
      </c>
    </row>
    <row r="822" spans="3:5" x14ac:dyDescent="0.4">
      <c r="C822" t="s">
        <v>851</v>
      </c>
      <c r="D822" t="s">
        <v>661</v>
      </c>
      <c r="E822">
        <v>22300</v>
      </c>
    </row>
    <row r="823" spans="3:5" x14ac:dyDescent="0.4">
      <c r="C823" t="s">
        <v>851</v>
      </c>
      <c r="D823" t="s">
        <v>662</v>
      </c>
      <c r="E823">
        <v>29200</v>
      </c>
    </row>
    <row r="824" spans="3:5" x14ac:dyDescent="0.4">
      <c r="C824" t="s">
        <v>851</v>
      </c>
      <c r="D824" t="s">
        <v>663</v>
      </c>
      <c r="E824">
        <v>10600</v>
      </c>
    </row>
    <row r="825" spans="3:5" x14ac:dyDescent="0.4">
      <c r="C825" t="s">
        <v>851</v>
      </c>
      <c r="D825" t="s">
        <v>664</v>
      </c>
      <c r="E825">
        <v>11300</v>
      </c>
    </row>
    <row r="826" spans="3:5" x14ac:dyDescent="0.4">
      <c r="C826" t="s">
        <v>851</v>
      </c>
      <c r="D826" t="s">
        <v>665</v>
      </c>
      <c r="E826">
        <v>24500</v>
      </c>
    </row>
    <row r="827" spans="3:5" x14ac:dyDescent="0.4">
      <c r="C827" t="s">
        <v>851</v>
      </c>
      <c r="D827" t="s">
        <v>666</v>
      </c>
      <c r="E827">
        <v>7200</v>
      </c>
    </row>
    <row r="828" spans="3:5" x14ac:dyDescent="0.4">
      <c r="C828" t="s">
        <v>851</v>
      </c>
      <c r="D828" t="s">
        <v>667</v>
      </c>
      <c r="E828">
        <v>4700</v>
      </c>
    </row>
    <row r="829" spans="3:5" x14ac:dyDescent="0.4">
      <c r="C829" t="s">
        <v>851</v>
      </c>
      <c r="D829" t="s">
        <v>668</v>
      </c>
      <c r="E829">
        <v>10700</v>
      </c>
    </row>
    <row r="830" spans="3:5" x14ac:dyDescent="0.4">
      <c r="C830" t="s">
        <v>851</v>
      </c>
      <c r="D830" t="s">
        <v>669</v>
      </c>
      <c r="E830">
        <v>6700</v>
      </c>
    </row>
    <row r="831" spans="3:5" x14ac:dyDescent="0.4">
      <c r="C831" t="s">
        <v>851</v>
      </c>
      <c r="D831" t="s">
        <v>670</v>
      </c>
      <c r="E831">
        <v>55800</v>
      </c>
    </row>
    <row r="832" spans="3:5" x14ac:dyDescent="0.4">
      <c r="C832" t="s">
        <v>851</v>
      </c>
      <c r="D832" t="s">
        <v>671</v>
      </c>
      <c r="E832">
        <v>8500</v>
      </c>
    </row>
    <row r="833" spans="3:5" x14ac:dyDescent="0.4">
      <c r="C833" t="s">
        <v>851</v>
      </c>
      <c r="D833" t="s">
        <v>672</v>
      </c>
      <c r="E833">
        <v>28400</v>
      </c>
    </row>
    <row r="834" spans="3:5" x14ac:dyDescent="0.4">
      <c r="C834" t="s">
        <v>851</v>
      </c>
      <c r="D834" t="s">
        <v>673</v>
      </c>
      <c r="E834">
        <v>4000</v>
      </c>
    </row>
    <row r="835" spans="3:5" x14ac:dyDescent="0.4">
      <c r="C835" t="s">
        <v>851</v>
      </c>
      <c r="D835" t="s">
        <v>674</v>
      </c>
      <c r="E835">
        <v>46100</v>
      </c>
    </row>
    <row r="836" spans="3:5" x14ac:dyDescent="0.4">
      <c r="C836" t="s">
        <v>851</v>
      </c>
      <c r="D836" t="s">
        <v>675</v>
      </c>
      <c r="E836">
        <v>20300</v>
      </c>
    </row>
    <row r="837" spans="3:5" x14ac:dyDescent="0.4">
      <c r="C837" t="s">
        <v>851</v>
      </c>
      <c r="D837" t="s">
        <v>676</v>
      </c>
      <c r="E837">
        <v>45700</v>
      </c>
    </row>
    <row r="838" spans="3:5" x14ac:dyDescent="0.4">
      <c r="C838" t="s">
        <v>851</v>
      </c>
      <c r="D838" t="s">
        <v>677</v>
      </c>
      <c r="E838">
        <v>24900</v>
      </c>
    </row>
    <row r="839" spans="3:5" x14ac:dyDescent="0.4">
      <c r="C839" t="s">
        <v>851</v>
      </c>
      <c r="D839" t="s">
        <v>678</v>
      </c>
      <c r="E839">
        <v>44600</v>
      </c>
    </row>
    <row r="840" spans="3:5" x14ac:dyDescent="0.4">
      <c r="C840" t="s">
        <v>851</v>
      </c>
      <c r="D840" t="s">
        <v>679</v>
      </c>
      <c r="E840">
        <v>40800</v>
      </c>
    </row>
    <row r="841" spans="3:5" x14ac:dyDescent="0.4">
      <c r="C841" t="s">
        <v>851</v>
      </c>
      <c r="D841" t="s">
        <v>680</v>
      </c>
      <c r="E841">
        <v>13500</v>
      </c>
    </row>
    <row r="842" spans="3:5" x14ac:dyDescent="0.4">
      <c r="C842" t="s">
        <v>851</v>
      </c>
      <c r="D842" t="s">
        <v>681</v>
      </c>
      <c r="E842">
        <v>80600</v>
      </c>
    </row>
    <row r="843" spans="3:5" x14ac:dyDescent="0.4">
      <c r="C843" t="s">
        <v>851</v>
      </c>
      <c r="D843" t="s">
        <v>682</v>
      </c>
      <c r="E843">
        <v>68200</v>
      </c>
    </row>
    <row r="844" spans="3:5" x14ac:dyDescent="0.4">
      <c r="C844" t="s">
        <v>851</v>
      </c>
      <c r="D844" t="s">
        <v>683</v>
      </c>
      <c r="E844">
        <v>18100</v>
      </c>
    </row>
    <row r="845" spans="3:5" x14ac:dyDescent="0.4">
      <c r="C845" t="s">
        <v>851</v>
      </c>
      <c r="D845" t="s">
        <v>684</v>
      </c>
      <c r="E845">
        <v>21200</v>
      </c>
    </row>
    <row r="846" spans="3:5" x14ac:dyDescent="0.4">
      <c r="C846" t="s">
        <v>851</v>
      </c>
      <c r="D846" t="s">
        <v>685</v>
      </c>
      <c r="E846">
        <v>18100</v>
      </c>
    </row>
    <row r="847" spans="3:5" x14ac:dyDescent="0.4">
      <c r="C847" t="s">
        <v>851</v>
      </c>
      <c r="D847" t="s">
        <v>686</v>
      </c>
      <c r="E847">
        <v>27800</v>
      </c>
    </row>
    <row r="848" spans="3:5" x14ac:dyDescent="0.4">
      <c r="C848" t="s">
        <v>851</v>
      </c>
      <c r="D848" t="s">
        <v>687</v>
      </c>
      <c r="E848">
        <v>11800</v>
      </c>
    </row>
    <row r="849" spans="3:5" x14ac:dyDescent="0.4">
      <c r="C849" t="s">
        <v>851</v>
      </c>
      <c r="D849" t="s">
        <v>386</v>
      </c>
      <c r="E849">
        <v>15800</v>
      </c>
    </row>
    <row r="850" spans="3:5" x14ac:dyDescent="0.4">
      <c r="C850" t="s">
        <v>851</v>
      </c>
      <c r="D850" t="s">
        <v>387</v>
      </c>
      <c r="E850">
        <v>37900</v>
      </c>
    </row>
    <row r="851" spans="3:5" x14ac:dyDescent="0.4">
      <c r="C851" t="s">
        <v>851</v>
      </c>
      <c r="D851" t="s">
        <v>388</v>
      </c>
      <c r="E851">
        <v>18700</v>
      </c>
    </row>
    <row r="852" spans="3:5" x14ac:dyDescent="0.4">
      <c r="C852" t="s">
        <v>851</v>
      </c>
      <c r="D852" t="s">
        <v>389</v>
      </c>
      <c r="E852">
        <v>12900</v>
      </c>
    </row>
    <row r="853" spans="3:5" x14ac:dyDescent="0.4">
      <c r="C853" t="s">
        <v>851</v>
      </c>
      <c r="D853" t="s">
        <v>390</v>
      </c>
      <c r="E853">
        <v>17500</v>
      </c>
    </row>
    <row r="854" spans="3:5" x14ac:dyDescent="0.4">
      <c r="C854" t="s">
        <v>851</v>
      </c>
      <c r="D854" t="s">
        <v>391</v>
      </c>
      <c r="E854">
        <v>17300</v>
      </c>
    </row>
    <row r="855" spans="3:5" x14ac:dyDescent="0.4">
      <c r="C855" t="s">
        <v>851</v>
      </c>
      <c r="D855" t="s">
        <v>392</v>
      </c>
      <c r="E855">
        <v>17000</v>
      </c>
    </row>
    <row r="856" spans="3:5" x14ac:dyDescent="0.4">
      <c r="C856" t="s">
        <v>851</v>
      </c>
      <c r="D856" t="s">
        <v>393</v>
      </c>
      <c r="E856">
        <v>18200</v>
      </c>
    </row>
    <row r="857" spans="3:5" x14ac:dyDescent="0.4">
      <c r="C857" t="s">
        <v>851</v>
      </c>
      <c r="D857" t="s">
        <v>394</v>
      </c>
      <c r="E857">
        <v>43000</v>
      </c>
    </row>
    <row r="858" spans="3:5" x14ac:dyDescent="0.4">
      <c r="C858" t="s">
        <v>851</v>
      </c>
      <c r="D858" t="s">
        <v>395</v>
      </c>
      <c r="E858">
        <v>23100</v>
      </c>
    </row>
    <row r="859" spans="3:5" x14ac:dyDescent="0.4">
      <c r="C859" t="s">
        <v>851</v>
      </c>
      <c r="D859" t="s">
        <v>396</v>
      </c>
      <c r="E859">
        <v>59100</v>
      </c>
    </row>
    <row r="860" spans="3:5" x14ac:dyDescent="0.4">
      <c r="C860" t="s">
        <v>851</v>
      </c>
      <c r="D860" t="s">
        <v>397</v>
      </c>
      <c r="E860">
        <v>73000</v>
      </c>
    </row>
    <row r="861" spans="3:5" x14ac:dyDescent="0.4">
      <c r="C861" t="s">
        <v>851</v>
      </c>
      <c r="D861" t="s">
        <v>398</v>
      </c>
      <c r="E861">
        <v>36400</v>
      </c>
    </row>
    <row r="862" spans="3:5" x14ac:dyDescent="0.4">
      <c r="C862" t="s">
        <v>851</v>
      </c>
      <c r="D862" t="s">
        <v>399</v>
      </c>
      <c r="E862">
        <v>24300</v>
      </c>
    </row>
    <row r="863" spans="3:5" x14ac:dyDescent="0.4">
      <c r="C863" t="s">
        <v>851</v>
      </c>
      <c r="D863" t="s">
        <v>400</v>
      </c>
      <c r="E863">
        <v>24000</v>
      </c>
    </row>
    <row r="864" spans="3:5" x14ac:dyDescent="0.4">
      <c r="C864" t="s">
        <v>851</v>
      </c>
      <c r="D864" t="s">
        <v>401</v>
      </c>
      <c r="E864">
        <v>19800</v>
      </c>
    </row>
    <row r="865" spans="3:5" x14ac:dyDescent="0.4">
      <c r="C865" t="s">
        <v>851</v>
      </c>
      <c r="D865" t="s">
        <v>402</v>
      </c>
      <c r="E865">
        <v>24600</v>
      </c>
    </row>
    <row r="866" spans="3:5" x14ac:dyDescent="0.4">
      <c r="C866" t="s">
        <v>851</v>
      </c>
      <c r="D866" t="s">
        <v>403</v>
      </c>
      <c r="E866">
        <v>53300</v>
      </c>
    </row>
    <row r="867" spans="3:5" x14ac:dyDescent="0.4">
      <c r="C867" t="s">
        <v>851</v>
      </c>
      <c r="D867" t="s">
        <v>404</v>
      </c>
      <c r="E867">
        <v>43300</v>
      </c>
    </row>
    <row r="868" spans="3:5" x14ac:dyDescent="0.4">
      <c r="C868" t="s">
        <v>851</v>
      </c>
      <c r="D868" t="s">
        <v>405</v>
      </c>
      <c r="E868">
        <v>22500</v>
      </c>
    </row>
    <row r="869" spans="3:5" x14ac:dyDescent="0.4">
      <c r="C869" t="s">
        <v>851</v>
      </c>
      <c r="D869" t="s">
        <v>406</v>
      </c>
      <c r="E869">
        <v>51300</v>
      </c>
    </row>
    <row r="870" spans="3:5" x14ac:dyDescent="0.4">
      <c r="C870" t="s">
        <v>851</v>
      </c>
      <c r="D870" t="s">
        <v>407</v>
      </c>
      <c r="E870">
        <v>98300</v>
      </c>
    </row>
    <row r="871" spans="3:5" x14ac:dyDescent="0.4">
      <c r="C871" t="s">
        <v>851</v>
      </c>
      <c r="D871" t="s">
        <v>408</v>
      </c>
      <c r="E871">
        <v>92900</v>
      </c>
    </row>
    <row r="872" spans="3:5" x14ac:dyDescent="0.4">
      <c r="C872" t="s">
        <v>851</v>
      </c>
      <c r="D872" t="s">
        <v>409</v>
      </c>
      <c r="E872">
        <v>29900</v>
      </c>
    </row>
    <row r="873" spans="3:5" x14ac:dyDescent="0.4">
      <c r="C873" t="s">
        <v>851</v>
      </c>
      <c r="D873" t="s">
        <v>410</v>
      </c>
      <c r="E873">
        <v>74800</v>
      </c>
    </row>
    <row r="874" spans="3:5" x14ac:dyDescent="0.4">
      <c r="C874" t="s">
        <v>851</v>
      </c>
      <c r="D874" t="s">
        <v>411</v>
      </c>
      <c r="E874">
        <v>45400</v>
      </c>
    </row>
    <row r="875" spans="3:5" x14ac:dyDescent="0.4">
      <c r="C875" t="s">
        <v>851</v>
      </c>
      <c r="D875" t="s">
        <v>412</v>
      </c>
      <c r="E875">
        <v>29400</v>
      </c>
    </row>
    <row r="876" spans="3:5" x14ac:dyDescent="0.4">
      <c r="C876" t="s">
        <v>851</v>
      </c>
      <c r="D876" t="s">
        <v>413</v>
      </c>
      <c r="E876">
        <v>77300</v>
      </c>
    </row>
    <row r="877" spans="3:5" x14ac:dyDescent="0.4">
      <c r="C877" t="s">
        <v>851</v>
      </c>
      <c r="D877" t="s">
        <v>414</v>
      </c>
      <c r="E877">
        <v>52800</v>
      </c>
    </row>
    <row r="878" spans="3:5" x14ac:dyDescent="0.4">
      <c r="C878" t="s">
        <v>851</v>
      </c>
      <c r="D878" t="s">
        <v>415</v>
      </c>
      <c r="E878">
        <v>26600</v>
      </c>
    </row>
    <row r="879" spans="3:5" x14ac:dyDescent="0.4">
      <c r="C879" t="s">
        <v>851</v>
      </c>
      <c r="D879" t="s">
        <v>416</v>
      </c>
      <c r="E879">
        <v>28600</v>
      </c>
    </row>
    <row r="880" spans="3:5" x14ac:dyDescent="0.4">
      <c r="C880" t="s">
        <v>851</v>
      </c>
      <c r="D880" t="s">
        <v>417</v>
      </c>
      <c r="E880">
        <v>17400</v>
      </c>
    </row>
    <row r="881" spans="3:5" x14ac:dyDescent="0.4">
      <c r="C881" t="s">
        <v>851</v>
      </c>
      <c r="D881" t="s">
        <v>418</v>
      </c>
      <c r="E881">
        <v>51000</v>
      </c>
    </row>
    <row r="882" spans="3:5" x14ac:dyDescent="0.4">
      <c r="C882" t="s">
        <v>851</v>
      </c>
      <c r="D882" t="s">
        <v>419</v>
      </c>
      <c r="E882">
        <v>15400</v>
      </c>
    </row>
    <row r="883" spans="3:5" x14ac:dyDescent="0.4">
      <c r="C883" t="s">
        <v>851</v>
      </c>
      <c r="D883" t="s">
        <v>420</v>
      </c>
      <c r="E883">
        <v>7600</v>
      </c>
    </row>
    <row r="884" spans="3:5" x14ac:dyDescent="0.4">
      <c r="C884" t="s">
        <v>851</v>
      </c>
      <c r="D884" t="s">
        <v>421</v>
      </c>
      <c r="E884">
        <v>12100</v>
      </c>
    </row>
    <row r="885" spans="3:5" x14ac:dyDescent="0.4">
      <c r="C885" t="s">
        <v>851</v>
      </c>
      <c r="D885" t="s">
        <v>422</v>
      </c>
      <c r="E885">
        <v>16100</v>
      </c>
    </row>
    <row r="886" spans="3:5" x14ac:dyDescent="0.4">
      <c r="C886" t="s">
        <v>851</v>
      </c>
      <c r="D886" t="s">
        <v>423</v>
      </c>
      <c r="E886">
        <v>7300</v>
      </c>
    </row>
    <row r="887" spans="3:5" x14ac:dyDescent="0.4">
      <c r="C887" t="s">
        <v>851</v>
      </c>
      <c r="D887" t="s">
        <v>424</v>
      </c>
      <c r="E887">
        <v>13900</v>
      </c>
    </row>
    <row r="888" spans="3:5" x14ac:dyDescent="0.4">
      <c r="C888" t="s">
        <v>851</v>
      </c>
      <c r="D888" t="s">
        <v>425</v>
      </c>
      <c r="E888">
        <v>59700</v>
      </c>
    </row>
    <row r="889" spans="3:5" x14ac:dyDescent="0.4">
      <c r="C889" t="s">
        <v>851</v>
      </c>
      <c r="D889" t="s">
        <v>426</v>
      </c>
      <c r="E889">
        <v>21700</v>
      </c>
    </row>
    <row r="890" spans="3:5" x14ac:dyDescent="0.4">
      <c r="C890" t="s">
        <v>851</v>
      </c>
      <c r="D890" t="s">
        <v>427</v>
      </c>
      <c r="E890">
        <v>27500</v>
      </c>
    </row>
    <row r="891" spans="3:5" x14ac:dyDescent="0.4">
      <c r="C891" t="s">
        <v>851</v>
      </c>
      <c r="D891" t="s">
        <v>428</v>
      </c>
      <c r="E891">
        <v>92300</v>
      </c>
    </row>
    <row r="892" spans="3:5" x14ac:dyDescent="0.4">
      <c r="C892" t="s">
        <v>851</v>
      </c>
      <c r="D892" t="s">
        <v>429</v>
      </c>
      <c r="E892">
        <v>13100</v>
      </c>
    </row>
    <row r="893" spans="3:5" x14ac:dyDescent="0.4">
      <c r="C893" t="s">
        <v>851</v>
      </c>
      <c r="D893" t="s">
        <v>430</v>
      </c>
      <c r="E893">
        <v>17800</v>
      </c>
    </row>
    <row r="894" spans="3:5" x14ac:dyDescent="0.4">
      <c r="C894" t="s">
        <v>851</v>
      </c>
      <c r="D894" t="s">
        <v>431</v>
      </c>
      <c r="E894">
        <v>102300</v>
      </c>
    </row>
    <row r="895" spans="3:5" x14ac:dyDescent="0.4">
      <c r="C895" t="s">
        <v>851</v>
      </c>
      <c r="D895" t="s">
        <v>432</v>
      </c>
      <c r="E895">
        <v>137900</v>
      </c>
    </row>
    <row r="896" spans="3:5" x14ac:dyDescent="0.4">
      <c r="C896" t="s">
        <v>851</v>
      </c>
      <c r="D896" t="s">
        <v>433</v>
      </c>
      <c r="E896">
        <v>25800</v>
      </c>
    </row>
    <row r="897" spans="3:5" x14ac:dyDescent="0.4">
      <c r="C897" t="s">
        <v>851</v>
      </c>
      <c r="D897" t="s">
        <v>434</v>
      </c>
      <c r="E897">
        <v>26100</v>
      </c>
    </row>
    <row r="898" spans="3:5" x14ac:dyDescent="0.4">
      <c r="C898" t="s">
        <v>851</v>
      </c>
      <c r="D898" t="s">
        <v>435</v>
      </c>
      <c r="E898">
        <v>20000</v>
      </c>
    </row>
    <row r="899" spans="3:5" x14ac:dyDescent="0.4">
      <c r="C899" t="s">
        <v>851</v>
      </c>
      <c r="D899" t="s">
        <v>436</v>
      </c>
      <c r="E899">
        <v>98000</v>
      </c>
    </row>
    <row r="900" spans="3:5" x14ac:dyDescent="0.4">
      <c r="C900" t="s">
        <v>851</v>
      </c>
      <c r="D900" t="s">
        <v>437</v>
      </c>
      <c r="E900">
        <v>36600</v>
      </c>
    </row>
    <row r="901" spans="3:5" x14ac:dyDescent="0.4">
      <c r="C901" t="s">
        <v>851</v>
      </c>
      <c r="D901" t="s">
        <v>438</v>
      </c>
      <c r="E901">
        <v>24100</v>
      </c>
    </row>
    <row r="902" spans="3:5" x14ac:dyDescent="0.4">
      <c r="C902" t="s">
        <v>851</v>
      </c>
      <c r="D902" t="s">
        <v>439</v>
      </c>
      <c r="E902">
        <v>10300</v>
      </c>
    </row>
    <row r="903" spans="3:5" x14ac:dyDescent="0.4">
      <c r="C903" t="s">
        <v>851</v>
      </c>
      <c r="D903" t="s">
        <v>440</v>
      </c>
      <c r="E903">
        <v>10700</v>
      </c>
    </row>
    <row r="904" spans="3:5" x14ac:dyDescent="0.4">
      <c r="C904" t="s">
        <v>851</v>
      </c>
      <c r="D904" t="s">
        <v>441</v>
      </c>
      <c r="E904">
        <v>14800</v>
      </c>
    </row>
    <row r="905" spans="3:5" x14ac:dyDescent="0.4">
      <c r="C905" t="s">
        <v>851</v>
      </c>
      <c r="D905" t="s">
        <v>442</v>
      </c>
      <c r="E905">
        <v>18900</v>
      </c>
    </row>
    <row r="906" spans="3:5" x14ac:dyDescent="0.4">
      <c r="C906" t="s">
        <v>851</v>
      </c>
      <c r="D906" t="s">
        <v>443</v>
      </c>
      <c r="E906">
        <v>4000</v>
      </c>
    </row>
    <row r="907" spans="3:5" x14ac:dyDescent="0.4">
      <c r="C907" t="s">
        <v>851</v>
      </c>
      <c r="D907" t="s">
        <v>444</v>
      </c>
      <c r="E907">
        <v>34900</v>
      </c>
    </row>
    <row r="908" spans="3:5" x14ac:dyDescent="0.4">
      <c r="C908" t="s">
        <v>851</v>
      </c>
      <c r="D908" t="s">
        <v>445</v>
      </c>
      <c r="E908">
        <v>15500</v>
      </c>
    </row>
    <row r="909" spans="3:5" x14ac:dyDescent="0.4">
      <c r="C909" t="s">
        <v>851</v>
      </c>
      <c r="D909" t="s">
        <v>446</v>
      </c>
      <c r="E909">
        <v>20400</v>
      </c>
    </row>
    <row r="910" spans="3:5" x14ac:dyDescent="0.4">
      <c r="C910" t="s">
        <v>851</v>
      </c>
      <c r="D910" t="s">
        <v>447</v>
      </c>
      <c r="E910">
        <v>36900</v>
      </c>
    </row>
    <row r="911" spans="3:5" x14ac:dyDescent="0.4">
      <c r="C911" t="s">
        <v>851</v>
      </c>
      <c r="D911" t="s">
        <v>448</v>
      </c>
      <c r="E911">
        <v>5900</v>
      </c>
    </row>
    <row r="912" spans="3:5" x14ac:dyDescent="0.4">
      <c r="C912" t="s">
        <v>851</v>
      </c>
      <c r="D912" t="s">
        <v>449</v>
      </c>
      <c r="E912">
        <v>126700</v>
      </c>
    </row>
    <row r="913" spans="3:5" x14ac:dyDescent="0.4">
      <c r="C913" t="s">
        <v>851</v>
      </c>
      <c r="D913" t="s">
        <v>450</v>
      </c>
      <c r="E913">
        <v>64100</v>
      </c>
    </row>
    <row r="914" spans="3:5" x14ac:dyDescent="0.4">
      <c r="C914" t="s">
        <v>851</v>
      </c>
      <c r="D914" t="s">
        <v>451</v>
      </c>
      <c r="E914">
        <v>69500</v>
      </c>
    </row>
    <row r="915" spans="3:5" x14ac:dyDescent="0.4">
      <c r="C915" t="s">
        <v>851</v>
      </c>
      <c r="D915" t="s">
        <v>452</v>
      </c>
      <c r="E915">
        <v>69100</v>
      </c>
    </row>
    <row r="916" spans="3:5" x14ac:dyDescent="0.4">
      <c r="C916" t="s">
        <v>851</v>
      </c>
      <c r="D916" t="s">
        <v>453</v>
      </c>
      <c r="E916">
        <v>65900</v>
      </c>
    </row>
    <row r="917" spans="3:5" x14ac:dyDescent="0.4">
      <c r="C917" t="s">
        <v>851</v>
      </c>
      <c r="D917" t="s">
        <v>454</v>
      </c>
      <c r="E917">
        <v>44300</v>
      </c>
    </row>
    <row r="918" spans="3:5" x14ac:dyDescent="0.4">
      <c r="C918" t="s">
        <v>851</v>
      </c>
      <c r="D918" t="s">
        <v>455</v>
      </c>
      <c r="E918">
        <v>19800</v>
      </c>
    </row>
    <row r="919" spans="3:5" x14ac:dyDescent="0.4">
      <c r="C919" t="s">
        <v>851</v>
      </c>
      <c r="D919" t="s">
        <v>456</v>
      </c>
      <c r="E919">
        <v>36800</v>
      </c>
    </row>
    <row r="920" spans="3:5" x14ac:dyDescent="0.4">
      <c r="C920" t="s">
        <v>851</v>
      </c>
      <c r="D920" t="s">
        <v>457</v>
      </c>
      <c r="E920">
        <v>21100</v>
      </c>
    </row>
    <row r="921" spans="3:5" x14ac:dyDescent="0.4">
      <c r="C921" t="s">
        <v>851</v>
      </c>
      <c r="D921" t="s">
        <v>458</v>
      </c>
      <c r="E921">
        <v>17900</v>
      </c>
    </row>
    <row r="922" spans="3:5" x14ac:dyDescent="0.4">
      <c r="C922" t="s">
        <v>851</v>
      </c>
      <c r="D922" t="s">
        <v>459</v>
      </c>
      <c r="E922">
        <v>15100</v>
      </c>
    </row>
    <row r="923" spans="3:5" x14ac:dyDescent="0.4">
      <c r="C923" t="s">
        <v>851</v>
      </c>
      <c r="D923" t="s">
        <v>460</v>
      </c>
      <c r="E923">
        <v>3200</v>
      </c>
    </row>
    <row r="924" spans="3:5" x14ac:dyDescent="0.4">
      <c r="C924" t="s">
        <v>851</v>
      </c>
      <c r="D924" t="s">
        <v>461</v>
      </c>
      <c r="E924">
        <v>219900</v>
      </c>
    </row>
    <row r="925" spans="3:5" x14ac:dyDescent="0.4">
      <c r="C925" t="s">
        <v>851</v>
      </c>
      <c r="D925" t="s">
        <v>462</v>
      </c>
      <c r="E925">
        <v>0</v>
      </c>
    </row>
    <row r="926" spans="3:5" x14ac:dyDescent="0.4">
      <c r="C926" t="s">
        <v>851</v>
      </c>
      <c r="D926" t="s">
        <v>463</v>
      </c>
      <c r="E926">
        <v>0</v>
      </c>
    </row>
    <row r="927" spans="3:5" x14ac:dyDescent="0.4">
      <c r="C927" t="s">
        <v>851</v>
      </c>
      <c r="D927" t="s">
        <v>464</v>
      </c>
      <c r="E927">
        <v>0</v>
      </c>
    </row>
    <row r="928" spans="3:5" x14ac:dyDescent="0.4">
      <c r="C928" t="s">
        <v>851</v>
      </c>
      <c r="D928" t="s">
        <v>465</v>
      </c>
      <c r="E928">
        <v>0</v>
      </c>
    </row>
    <row r="929" spans="3:5" x14ac:dyDescent="0.4">
      <c r="C929" t="s">
        <v>851</v>
      </c>
      <c r="D929" t="s">
        <v>466</v>
      </c>
      <c r="E929">
        <v>0</v>
      </c>
    </row>
    <row r="930" spans="3:5" x14ac:dyDescent="0.4">
      <c r="C930" t="s">
        <v>851</v>
      </c>
      <c r="D930" t="s">
        <v>467</v>
      </c>
      <c r="E930">
        <v>0</v>
      </c>
    </row>
    <row r="931" spans="3:5" x14ac:dyDescent="0.4">
      <c r="C931" t="s">
        <v>851</v>
      </c>
      <c r="D931" t="s">
        <v>468</v>
      </c>
      <c r="E931">
        <v>0</v>
      </c>
    </row>
    <row r="932" spans="3:5" x14ac:dyDescent="0.4">
      <c r="C932" t="s">
        <v>851</v>
      </c>
      <c r="D932" t="s">
        <v>469</v>
      </c>
      <c r="E932">
        <v>0</v>
      </c>
    </row>
    <row r="933" spans="3:5" x14ac:dyDescent="0.4">
      <c r="C933" t="s">
        <v>851</v>
      </c>
      <c r="D933" t="s">
        <v>470</v>
      </c>
      <c r="E933">
        <v>0</v>
      </c>
    </row>
    <row r="934" spans="3:5" x14ac:dyDescent="0.4">
      <c r="C934" t="s">
        <v>851</v>
      </c>
      <c r="D934" t="s">
        <v>471</v>
      </c>
      <c r="E934">
        <v>0</v>
      </c>
    </row>
    <row r="935" spans="3:5" x14ac:dyDescent="0.4">
      <c r="C935" t="s">
        <v>851</v>
      </c>
      <c r="D935" t="s">
        <v>472</v>
      </c>
      <c r="E935">
        <v>0</v>
      </c>
    </row>
    <row r="936" spans="3:5" x14ac:dyDescent="0.4">
      <c r="C936" t="s">
        <v>851</v>
      </c>
      <c r="D936" t="s">
        <v>473</v>
      </c>
      <c r="E936">
        <v>0</v>
      </c>
    </row>
    <row r="937" spans="3:5" x14ac:dyDescent="0.4">
      <c r="C937" t="s">
        <v>851</v>
      </c>
      <c r="D937" t="s">
        <v>474</v>
      </c>
      <c r="E937">
        <v>0</v>
      </c>
    </row>
    <row r="938" spans="3:5" x14ac:dyDescent="0.4">
      <c r="C938" t="s">
        <v>851</v>
      </c>
      <c r="D938" t="s">
        <v>475</v>
      </c>
      <c r="E938">
        <v>0</v>
      </c>
    </row>
    <row r="939" spans="3:5" x14ac:dyDescent="0.4">
      <c r="C939" t="s">
        <v>851</v>
      </c>
      <c r="D939" t="s">
        <v>476</v>
      </c>
      <c r="E939">
        <v>0</v>
      </c>
    </row>
    <row r="940" spans="3:5" x14ac:dyDescent="0.4">
      <c r="C940" t="s">
        <v>851</v>
      </c>
      <c r="D940" t="s">
        <v>477</v>
      </c>
      <c r="E940">
        <v>0</v>
      </c>
    </row>
    <row r="941" spans="3:5" x14ac:dyDescent="0.4">
      <c r="C941" t="s">
        <v>851</v>
      </c>
      <c r="D941" t="s">
        <v>478</v>
      </c>
      <c r="E941">
        <v>0</v>
      </c>
    </row>
    <row r="942" spans="3:5" x14ac:dyDescent="0.4">
      <c r="C942" t="s">
        <v>851</v>
      </c>
      <c r="D942" t="s">
        <v>479</v>
      </c>
      <c r="E942">
        <v>0</v>
      </c>
    </row>
    <row r="943" spans="3:5" x14ac:dyDescent="0.4">
      <c r="C943" t="s">
        <v>851</v>
      </c>
      <c r="D943" t="s">
        <v>480</v>
      </c>
      <c r="E943">
        <v>0</v>
      </c>
    </row>
    <row r="944" spans="3:5" x14ac:dyDescent="0.4">
      <c r="C944" t="s">
        <v>851</v>
      </c>
      <c r="D944" t="s">
        <v>481</v>
      </c>
      <c r="E944">
        <v>0</v>
      </c>
    </row>
    <row r="945" spans="3:5" x14ac:dyDescent="0.4">
      <c r="C945" t="s">
        <v>851</v>
      </c>
      <c r="D945" t="s">
        <v>482</v>
      </c>
      <c r="E945">
        <v>0</v>
      </c>
    </row>
    <row r="946" spans="3:5" x14ac:dyDescent="0.4">
      <c r="C946" t="s">
        <v>851</v>
      </c>
      <c r="D946" t="s">
        <v>483</v>
      </c>
      <c r="E946">
        <v>0</v>
      </c>
    </row>
    <row r="947" spans="3:5" x14ac:dyDescent="0.4">
      <c r="C947" t="s">
        <v>851</v>
      </c>
      <c r="D947" t="s">
        <v>484</v>
      </c>
      <c r="E947">
        <v>0</v>
      </c>
    </row>
    <row r="948" spans="3:5" x14ac:dyDescent="0.4">
      <c r="C948" t="s">
        <v>851</v>
      </c>
      <c r="D948" t="s">
        <v>485</v>
      </c>
      <c r="E948">
        <v>0</v>
      </c>
    </row>
    <row r="949" spans="3:5" x14ac:dyDescent="0.4">
      <c r="C949" t="s">
        <v>851</v>
      </c>
      <c r="D949" t="s">
        <v>486</v>
      </c>
      <c r="E949">
        <v>0</v>
      </c>
    </row>
    <row r="950" spans="3:5" x14ac:dyDescent="0.4">
      <c r="C950" t="s">
        <v>851</v>
      </c>
      <c r="D950" t="s">
        <v>487</v>
      </c>
      <c r="E950">
        <v>0</v>
      </c>
    </row>
    <row r="951" spans="3:5" x14ac:dyDescent="0.4">
      <c r="C951" t="s">
        <v>851</v>
      </c>
      <c r="D951" t="s">
        <v>488</v>
      </c>
      <c r="E951">
        <v>0</v>
      </c>
    </row>
    <row r="952" spans="3:5" x14ac:dyDescent="0.4">
      <c r="C952" t="s">
        <v>851</v>
      </c>
      <c r="D952" t="s">
        <v>489</v>
      </c>
      <c r="E952">
        <v>0</v>
      </c>
    </row>
    <row r="953" spans="3:5" x14ac:dyDescent="0.4">
      <c r="C953" t="s">
        <v>851</v>
      </c>
      <c r="D953" t="s">
        <v>490</v>
      </c>
      <c r="E953">
        <v>0</v>
      </c>
    </row>
    <row r="954" spans="3:5" x14ac:dyDescent="0.4">
      <c r="C954" t="s">
        <v>851</v>
      </c>
      <c r="D954" t="s">
        <v>491</v>
      </c>
      <c r="E954">
        <v>0</v>
      </c>
    </row>
    <row r="955" spans="3:5" x14ac:dyDescent="0.4">
      <c r="C955" t="s">
        <v>851</v>
      </c>
      <c r="D955" t="s">
        <v>492</v>
      </c>
      <c r="E955">
        <v>0</v>
      </c>
    </row>
    <row r="956" spans="3:5" x14ac:dyDescent="0.4">
      <c r="C956" t="s">
        <v>851</v>
      </c>
      <c r="D956" t="s">
        <v>493</v>
      </c>
      <c r="E956">
        <v>0</v>
      </c>
    </row>
    <row r="957" spans="3:5" x14ac:dyDescent="0.4">
      <c r="C957" t="s">
        <v>851</v>
      </c>
      <c r="D957" t="s">
        <v>494</v>
      </c>
      <c r="E957">
        <v>0</v>
      </c>
    </row>
    <row r="958" spans="3:5" x14ac:dyDescent="0.4">
      <c r="C958" t="s">
        <v>851</v>
      </c>
      <c r="D958" t="s">
        <v>495</v>
      </c>
      <c r="E958">
        <v>0</v>
      </c>
    </row>
    <row r="959" spans="3:5" x14ac:dyDescent="0.4">
      <c r="C959" t="s">
        <v>851</v>
      </c>
      <c r="D959" t="s">
        <v>496</v>
      </c>
      <c r="E959">
        <v>0</v>
      </c>
    </row>
    <row r="960" spans="3:5" x14ac:dyDescent="0.4">
      <c r="C960" t="s">
        <v>851</v>
      </c>
      <c r="D960" t="s">
        <v>497</v>
      </c>
      <c r="E960">
        <v>0</v>
      </c>
    </row>
    <row r="961" spans="3:5" x14ac:dyDescent="0.4">
      <c r="C961" t="s">
        <v>851</v>
      </c>
      <c r="D961" t="s">
        <v>498</v>
      </c>
      <c r="E961">
        <v>0</v>
      </c>
    </row>
    <row r="962" spans="3:5" x14ac:dyDescent="0.4">
      <c r="C962" t="s">
        <v>851</v>
      </c>
      <c r="D962" t="s">
        <v>499</v>
      </c>
      <c r="E962">
        <v>0</v>
      </c>
    </row>
    <row r="963" spans="3:5" x14ac:dyDescent="0.4">
      <c r="C963" t="s">
        <v>851</v>
      </c>
      <c r="D963" t="s">
        <v>500</v>
      </c>
      <c r="E963">
        <v>0</v>
      </c>
    </row>
    <row r="964" spans="3:5" x14ac:dyDescent="0.4">
      <c r="C964" t="s">
        <v>851</v>
      </c>
      <c r="D964" t="s">
        <v>501</v>
      </c>
      <c r="E964">
        <v>0</v>
      </c>
    </row>
    <row r="965" spans="3:5" x14ac:dyDescent="0.4">
      <c r="C965" t="s">
        <v>851</v>
      </c>
      <c r="D965" t="s">
        <v>502</v>
      </c>
      <c r="E965">
        <v>0</v>
      </c>
    </row>
    <row r="966" spans="3:5" x14ac:dyDescent="0.4">
      <c r="C966" t="s">
        <v>851</v>
      </c>
      <c r="D966" t="s">
        <v>503</v>
      </c>
      <c r="E966">
        <v>0</v>
      </c>
    </row>
    <row r="967" spans="3:5" x14ac:dyDescent="0.4">
      <c r="C967" t="s">
        <v>851</v>
      </c>
      <c r="D967" t="s">
        <v>504</v>
      </c>
      <c r="E967">
        <v>0</v>
      </c>
    </row>
    <row r="968" spans="3:5" x14ac:dyDescent="0.4">
      <c r="C968" t="s">
        <v>851</v>
      </c>
      <c r="D968" t="s">
        <v>505</v>
      </c>
      <c r="E968">
        <v>0</v>
      </c>
    </row>
    <row r="969" spans="3:5" x14ac:dyDescent="0.4">
      <c r="C969" t="s">
        <v>851</v>
      </c>
      <c r="D969" t="s">
        <v>688</v>
      </c>
      <c r="E969">
        <v>0</v>
      </c>
    </row>
    <row r="970" spans="3:5" x14ac:dyDescent="0.4">
      <c r="C970" t="s">
        <v>851</v>
      </c>
      <c r="D970" t="s">
        <v>689</v>
      </c>
      <c r="E970">
        <v>0</v>
      </c>
    </row>
    <row r="971" spans="3:5" x14ac:dyDescent="0.4">
      <c r="C971" t="s">
        <v>851</v>
      </c>
      <c r="D971" t="s">
        <v>690</v>
      </c>
      <c r="E971">
        <v>0</v>
      </c>
    </row>
    <row r="972" spans="3:5" x14ac:dyDescent="0.4">
      <c r="C972" t="s">
        <v>851</v>
      </c>
      <c r="D972" t="s">
        <v>691</v>
      </c>
      <c r="E972">
        <v>0</v>
      </c>
    </row>
    <row r="973" spans="3:5" x14ac:dyDescent="0.4">
      <c r="C973" t="s">
        <v>851</v>
      </c>
      <c r="D973" t="s">
        <v>692</v>
      </c>
      <c r="E973">
        <v>0</v>
      </c>
    </row>
    <row r="974" spans="3:5" x14ac:dyDescent="0.4">
      <c r="C974" t="s">
        <v>851</v>
      </c>
      <c r="D974" t="s">
        <v>693</v>
      </c>
      <c r="E974">
        <v>0</v>
      </c>
    </row>
    <row r="975" spans="3:5" x14ac:dyDescent="0.4">
      <c r="C975" t="s">
        <v>851</v>
      </c>
      <c r="D975" t="s">
        <v>694</v>
      </c>
      <c r="E975">
        <v>0</v>
      </c>
    </row>
    <row r="976" spans="3:5" x14ac:dyDescent="0.4">
      <c r="C976" t="s">
        <v>851</v>
      </c>
      <c r="D976" t="s">
        <v>695</v>
      </c>
      <c r="E976">
        <v>0</v>
      </c>
    </row>
    <row r="977" spans="3:5" x14ac:dyDescent="0.4">
      <c r="C977" t="s">
        <v>851</v>
      </c>
      <c r="D977" t="s">
        <v>696</v>
      </c>
      <c r="E977">
        <v>0</v>
      </c>
    </row>
    <row r="978" spans="3:5" x14ac:dyDescent="0.4">
      <c r="C978" t="s">
        <v>851</v>
      </c>
      <c r="D978" t="s">
        <v>697</v>
      </c>
      <c r="E978">
        <v>0</v>
      </c>
    </row>
    <row r="979" spans="3:5" x14ac:dyDescent="0.4">
      <c r="C979" t="s">
        <v>851</v>
      </c>
      <c r="D979" t="s">
        <v>698</v>
      </c>
      <c r="E979">
        <v>0</v>
      </c>
    </row>
    <row r="980" spans="3:5" x14ac:dyDescent="0.4">
      <c r="C980" t="s">
        <v>851</v>
      </c>
      <c r="D980" t="s">
        <v>699</v>
      </c>
      <c r="E980">
        <v>0</v>
      </c>
    </row>
    <row r="981" spans="3:5" x14ac:dyDescent="0.4">
      <c r="C981" t="s">
        <v>851</v>
      </c>
      <c r="D981" t="s">
        <v>700</v>
      </c>
      <c r="E981">
        <v>0</v>
      </c>
    </row>
    <row r="982" spans="3:5" x14ac:dyDescent="0.4">
      <c r="C982" t="s">
        <v>851</v>
      </c>
      <c r="D982" t="s">
        <v>701</v>
      </c>
      <c r="E982">
        <v>0</v>
      </c>
    </row>
    <row r="983" spans="3:5" x14ac:dyDescent="0.4">
      <c r="C983" t="s">
        <v>851</v>
      </c>
      <c r="D983" t="s">
        <v>702</v>
      </c>
      <c r="E983">
        <v>0</v>
      </c>
    </row>
    <row r="984" spans="3:5" x14ac:dyDescent="0.4">
      <c r="C984" t="s">
        <v>851</v>
      </c>
      <c r="D984" t="s">
        <v>703</v>
      </c>
      <c r="E984">
        <v>0</v>
      </c>
    </row>
    <row r="985" spans="3:5" x14ac:dyDescent="0.4">
      <c r="C985" t="s">
        <v>851</v>
      </c>
      <c r="D985" t="s">
        <v>704</v>
      </c>
      <c r="E985">
        <v>0</v>
      </c>
    </row>
    <row r="986" spans="3:5" x14ac:dyDescent="0.4">
      <c r="C986" t="s">
        <v>851</v>
      </c>
      <c r="D986" t="s">
        <v>705</v>
      </c>
      <c r="E986">
        <v>0</v>
      </c>
    </row>
    <row r="987" spans="3:5" x14ac:dyDescent="0.4">
      <c r="C987" t="s">
        <v>851</v>
      </c>
      <c r="D987" t="s">
        <v>706</v>
      </c>
      <c r="E987">
        <v>0</v>
      </c>
    </row>
    <row r="988" spans="3:5" x14ac:dyDescent="0.4">
      <c r="C988" t="s">
        <v>851</v>
      </c>
      <c r="D988" t="s">
        <v>707</v>
      </c>
      <c r="E988">
        <v>0</v>
      </c>
    </row>
    <row r="989" spans="3:5" x14ac:dyDescent="0.4">
      <c r="C989" t="s">
        <v>851</v>
      </c>
      <c r="D989" t="s">
        <v>708</v>
      </c>
      <c r="E989">
        <v>0</v>
      </c>
    </row>
    <row r="990" spans="3:5" x14ac:dyDescent="0.4">
      <c r="C990" t="s">
        <v>851</v>
      </c>
      <c r="D990" t="s">
        <v>709</v>
      </c>
      <c r="E990">
        <v>0</v>
      </c>
    </row>
    <row r="991" spans="3:5" x14ac:dyDescent="0.4">
      <c r="C991" t="s">
        <v>851</v>
      </c>
      <c r="D991" t="s">
        <v>710</v>
      </c>
      <c r="E991">
        <v>0</v>
      </c>
    </row>
    <row r="992" spans="3:5" x14ac:dyDescent="0.4">
      <c r="C992" t="s">
        <v>851</v>
      </c>
      <c r="D992" t="s">
        <v>711</v>
      </c>
      <c r="E992">
        <v>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194300</v>
      </c>
    </row>
    <row r="999" spans="3:5" x14ac:dyDescent="0.4">
      <c r="C999" t="s">
        <v>852</v>
      </c>
      <c r="D999" t="s">
        <v>506</v>
      </c>
      <c r="E999">
        <v>0</v>
      </c>
    </row>
    <row r="1000" spans="3:5" x14ac:dyDescent="0.4">
      <c r="C1000" t="s">
        <v>852</v>
      </c>
      <c r="D1000" t="s">
        <v>507</v>
      </c>
      <c r="E1000">
        <v>0</v>
      </c>
    </row>
    <row r="1001" spans="3:5" x14ac:dyDescent="0.4">
      <c r="C1001" t="s">
        <v>852</v>
      </c>
      <c r="D1001" t="s">
        <v>508</v>
      </c>
      <c r="E1001">
        <v>0</v>
      </c>
    </row>
    <row r="1002" spans="3:5" x14ac:dyDescent="0.4">
      <c r="C1002" t="s">
        <v>852</v>
      </c>
      <c r="D1002" t="s">
        <v>509</v>
      </c>
      <c r="E1002">
        <v>828400</v>
      </c>
    </row>
    <row r="1003" spans="3:5" x14ac:dyDescent="0.4">
      <c r="C1003" t="s">
        <v>852</v>
      </c>
      <c r="D1003" t="s">
        <v>510</v>
      </c>
      <c r="E1003">
        <v>114900</v>
      </c>
    </row>
    <row r="1004" spans="3:5" x14ac:dyDescent="0.4">
      <c r="C1004" t="s">
        <v>852</v>
      </c>
      <c r="D1004" t="s">
        <v>511</v>
      </c>
      <c r="E1004">
        <v>299200</v>
      </c>
    </row>
    <row r="1005" spans="3:5" x14ac:dyDescent="0.4">
      <c r="C1005" t="s">
        <v>852</v>
      </c>
      <c r="D1005" t="s">
        <v>512</v>
      </c>
      <c r="E1005">
        <v>181900</v>
      </c>
    </row>
    <row r="1006" spans="3:5" x14ac:dyDescent="0.4">
      <c r="C1006" t="s">
        <v>852</v>
      </c>
      <c r="D1006" t="s">
        <v>513</v>
      </c>
      <c r="E1006">
        <v>207400</v>
      </c>
    </row>
    <row r="1007" spans="3:5" x14ac:dyDescent="0.4">
      <c r="C1007" t="s">
        <v>852</v>
      </c>
      <c r="D1007" t="s">
        <v>514</v>
      </c>
      <c r="E1007">
        <v>153800</v>
      </c>
    </row>
    <row r="1008" spans="3:5" x14ac:dyDescent="0.4">
      <c r="C1008" t="s">
        <v>852</v>
      </c>
      <c r="D1008" t="s">
        <v>515</v>
      </c>
      <c r="E1008">
        <v>134800</v>
      </c>
    </row>
    <row r="1009" spans="3:5" x14ac:dyDescent="0.4">
      <c r="C1009" t="s">
        <v>852</v>
      </c>
      <c r="D1009" t="s">
        <v>516</v>
      </c>
      <c r="E1009">
        <v>62700</v>
      </c>
    </row>
    <row r="1010" spans="3:5" x14ac:dyDescent="0.4">
      <c r="C1010" t="s">
        <v>852</v>
      </c>
      <c r="D1010" t="s">
        <v>517</v>
      </c>
      <c r="E1010">
        <v>192300</v>
      </c>
    </row>
    <row r="1011" spans="3:5" x14ac:dyDescent="0.4">
      <c r="C1011" t="s">
        <v>852</v>
      </c>
      <c r="D1011" t="s">
        <v>518</v>
      </c>
      <c r="E1011">
        <v>105400</v>
      </c>
    </row>
    <row r="1012" spans="3:5" x14ac:dyDescent="0.4">
      <c r="C1012" t="s">
        <v>852</v>
      </c>
      <c r="D1012" t="s">
        <v>519</v>
      </c>
      <c r="E1012">
        <v>49100</v>
      </c>
    </row>
    <row r="1013" spans="3:5" x14ac:dyDescent="0.4">
      <c r="C1013" t="s">
        <v>852</v>
      </c>
      <c r="D1013" t="s">
        <v>520</v>
      </c>
      <c r="E1013">
        <v>49300</v>
      </c>
    </row>
    <row r="1014" spans="3:5" x14ac:dyDescent="0.4">
      <c r="C1014" t="s">
        <v>852</v>
      </c>
      <c r="D1014" t="s">
        <v>521</v>
      </c>
      <c r="E1014">
        <v>47000</v>
      </c>
    </row>
    <row r="1015" spans="3:5" x14ac:dyDescent="0.4">
      <c r="C1015" t="s">
        <v>852</v>
      </c>
      <c r="D1015" t="s">
        <v>522</v>
      </c>
      <c r="E1015">
        <v>49700</v>
      </c>
    </row>
    <row r="1016" spans="3:5" x14ac:dyDescent="0.4">
      <c r="C1016" t="s">
        <v>852</v>
      </c>
      <c r="D1016" t="s">
        <v>523</v>
      </c>
      <c r="E1016">
        <v>29700</v>
      </c>
    </row>
    <row r="1017" spans="3:5" x14ac:dyDescent="0.4">
      <c r="C1017" t="s">
        <v>852</v>
      </c>
      <c r="D1017" t="s">
        <v>524</v>
      </c>
      <c r="E1017">
        <v>31200</v>
      </c>
    </row>
    <row r="1018" spans="3:5" x14ac:dyDescent="0.4">
      <c r="C1018" t="s">
        <v>852</v>
      </c>
      <c r="D1018" t="s">
        <v>525</v>
      </c>
      <c r="E1018">
        <v>23200</v>
      </c>
    </row>
    <row r="1019" spans="3:5" x14ac:dyDescent="0.4">
      <c r="C1019" t="s">
        <v>852</v>
      </c>
      <c r="D1019" t="s">
        <v>526</v>
      </c>
      <c r="E1019">
        <v>28600</v>
      </c>
    </row>
    <row r="1020" spans="3:5" x14ac:dyDescent="0.4">
      <c r="C1020" t="s">
        <v>852</v>
      </c>
      <c r="D1020" t="s">
        <v>527</v>
      </c>
      <c r="E1020">
        <v>36800</v>
      </c>
    </row>
    <row r="1021" spans="3:5" x14ac:dyDescent="0.4">
      <c r="C1021" t="s">
        <v>852</v>
      </c>
      <c r="D1021" t="s">
        <v>528</v>
      </c>
      <c r="E1021">
        <v>96800</v>
      </c>
    </row>
    <row r="1022" spans="3:5" x14ac:dyDescent="0.4">
      <c r="C1022" t="s">
        <v>852</v>
      </c>
      <c r="D1022" t="s">
        <v>529</v>
      </c>
      <c r="E1022">
        <v>89400</v>
      </c>
    </row>
    <row r="1023" spans="3:5" x14ac:dyDescent="0.4">
      <c r="C1023" t="s">
        <v>852</v>
      </c>
      <c r="D1023" t="s">
        <v>530</v>
      </c>
      <c r="E1023">
        <v>127800</v>
      </c>
    </row>
    <row r="1024" spans="3:5" x14ac:dyDescent="0.4">
      <c r="C1024" t="s">
        <v>852</v>
      </c>
      <c r="D1024" t="s">
        <v>531</v>
      </c>
      <c r="E1024">
        <v>93000</v>
      </c>
    </row>
    <row r="1025" spans="3:5" x14ac:dyDescent="0.4">
      <c r="C1025" t="s">
        <v>852</v>
      </c>
      <c r="D1025" t="s">
        <v>532</v>
      </c>
      <c r="E1025">
        <v>115300</v>
      </c>
    </row>
    <row r="1026" spans="3:5" x14ac:dyDescent="0.4">
      <c r="C1026" t="s">
        <v>852</v>
      </c>
      <c r="D1026" t="s">
        <v>533</v>
      </c>
      <c r="E1026">
        <v>104400</v>
      </c>
    </row>
    <row r="1027" spans="3:5" x14ac:dyDescent="0.4">
      <c r="C1027" t="s">
        <v>852</v>
      </c>
      <c r="D1027" t="s">
        <v>534</v>
      </c>
      <c r="E1027">
        <v>109400</v>
      </c>
    </row>
    <row r="1028" spans="3:5" x14ac:dyDescent="0.4">
      <c r="C1028" t="s">
        <v>852</v>
      </c>
      <c r="D1028" t="s">
        <v>535</v>
      </c>
      <c r="E1028">
        <v>59400</v>
      </c>
    </row>
    <row r="1029" spans="3:5" x14ac:dyDescent="0.4">
      <c r="C1029" t="s">
        <v>852</v>
      </c>
      <c r="D1029" t="s">
        <v>536</v>
      </c>
      <c r="E1029">
        <v>47500</v>
      </c>
    </row>
    <row r="1030" spans="3:5" x14ac:dyDescent="0.4">
      <c r="C1030" t="s">
        <v>852</v>
      </c>
      <c r="D1030" t="s">
        <v>537</v>
      </c>
      <c r="E1030">
        <v>23400</v>
      </c>
    </row>
    <row r="1031" spans="3:5" x14ac:dyDescent="0.4">
      <c r="C1031" t="s">
        <v>852</v>
      </c>
      <c r="D1031" t="s">
        <v>538</v>
      </c>
      <c r="E1031">
        <v>58400</v>
      </c>
    </row>
    <row r="1032" spans="3:5" x14ac:dyDescent="0.4">
      <c r="C1032" t="s">
        <v>852</v>
      </c>
      <c r="D1032" t="s">
        <v>539</v>
      </c>
      <c r="E1032">
        <v>30100</v>
      </c>
    </row>
    <row r="1033" spans="3:5" x14ac:dyDescent="0.4">
      <c r="C1033" t="s">
        <v>852</v>
      </c>
      <c r="D1033" t="s">
        <v>540</v>
      </c>
      <c r="E1033">
        <v>28900</v>
      </c>
    </row>
    <row r="1034" spans="3:5" x14ac:dyDescent="0.4">
      <c r="C1034" t="s">
        <v>852</v>
      </c>
      <c r="D1034" t="s">
        <v>541</v>
      </c>
      <c r="E1034">
        <v>16500</v>
      </c>
    </row>
    <row r="1035" spans="3:5" x14ac:dyDescent="0.4">
      <c r="C1035" t="s">
        <v>852</v>
      </c>
      <c r="D1035" t="s">
        <v>542</v>
      </c>
      <c r="E1035">
        <v>29600</v>
      </c>
    </row>
    <row r="1036" spans="3:5" x14ac:dyDescent="0.4">
      <c r="C1036" t="s">
        <v>852</v>
      </c>
      <c r="D1036" t="s">
        <v>543</v>
      </c>
      <c r="E1036">
        <v>36400</v>
      </c>
    </row>
    <row r="1037" spans="3:5" x14ac:dyDescent="0.4">
      <c r="C1037" t="s">
        <v>852</v>
      </c>
      <c r="D1037" t="s">
        <v>544</v>
      </c>
      <c r="E1037">
        <v>4800</v>
      </c>
    </row>
    <row r="1038" spans="3:5" x14ac:dyDescent="0.4">
      <c r="C1038" t="s">
        <v>852</v>
      </c>
      <c r="D1038" t="s">
        <v>545</v>
      </c>
      <c r="E1038">
        <v>41000</v>
      </c>
    </row>
    <row r="1039" spans="3:5" x14ac:dyDescent="0.4">
      <c r="C1039" t="s">
        <v>852</v>
      </c>
      <c r="D1039" t="s">
        <v>546</v>
      </c>
      <c r="E1039">
        <v>15800</v>
      </c>
    </row>
    <row r="1040" spans="3:5" x14ac:dyDescent="0.4">
      <c r="C1040" t="s">
        <v>852</v>
      </c>
      <c r="D1040" t="s">
        <v>547</v>
      </c>
      <c r="E1040">
        <v>29100</v>
      </c>
    </row>
    <row r="1041" spans="3:5" x14ac:dyDescent="0.4">
      <c r="C1041" t="s">
        <v>852</v>
      </c>
      <c r="D1041" t="s">
        <v>548</v>
      </c>
      <c r="E1041">
        <v>11600</v>
      </c>
    </row>
    <row r="1042" spans="3:5" x14ac:dyDescent="0.4">
      <c r="C1042" t="s">
        <v>852</v>
      </c>
      <c r="D1042" t="s">
        <v>549</v>
      </c>
      <c r="E1042">
        <v>10900</v>
      </c>
    </row>
    <row r="1043" spans="3:5" x14ac:dyDescent="0.4">
      <c r="C1043" t="s">
        <v>852</v>
      </c>
      <c r="D1043" t="s">
        <v>550</v>
      </c>
      <c r="E1043">
        <v>7300</v>
      </c>
    </row>
    <row r="1044" spans="3:5" x14ac:dyDescent="0.4">
      <c r="C1044" t="s">
        <v>852</v>
      </c>
      <c r="D1044" t="s">
        <v>551</v>
      </c>
      <c r="E1044">
        <v>27400</v>
      </c>
    </row>
    <row r="1045" spans="3:5" x14ac:dyDescent="0.4">
      <c r="C1045" t="s">
        <v>852</v>
      </c>
      <c r="D1045" t="s">
        <v>552</v>
      </c>
      <c r="E1045">
        <v>29000</v>
      </c>
    </row>
    <row r="1046" spans="3:5" x14ac:dyDescent="0.4">
      <c r="C1046" t="s">
        <v>852</v>
      </c>
      <c r="D1046" t="s">
        <v>553</v>
      </c>
      <c r="E1046">
        <v>12300</v>
      </c>
    </row>
    <row r="1047" spans="3:5" x14ac:dyDescent="0.4">
      <c r="C1047" t="s">
        <v>852</v>
      </c>
      <c r="D1047" t="s">
        <v>554</v>
      </c>
      <c r="E1047">
        <v>30300</v>
      </c>
    </row>
    <row r="1048" spans="3:5" x14ac:dyDescent="0.4">
      <c r="C1048" t="s">
        <v>852</v>
      </c>
      <c r="D1048" t="s">
        <v>555</v>
      </c>
      <c r="E1048">
        <v>52300</v>
      </c>
    </row>
    <row r="1049" spans="3:5" x14ac:dyDescent="0.4">
      <c r="C1049" t="s">
        <v>852</v>
      </c>
      <c r="D1049" t="s">
        <v>556</v>
      </c>
      <c r="E1049">
        <v>12100</v>
      </c>
    </row>
    <row r="1050" spans="3:5" x14ac:dyDescent="0.4">
      <c r="C1050" t="s">
        <v>852</v>
      </c>
      <c r="D1050" t="s">
        <v>557</v>
      </c>
      <c r="E1050">
        <v>14600</v>
      </c>
    </row>
    <row r="1051" spans="3:5" x14ac:dyDescent="0.4">
      <c r="C1051" t="s">
        <v>852</v>
      </c>
      <c r="D1051" t="s">
        <v>558</v>
      </c>
      <c r="E1051">
        <v>13200</v>
      </c>
    </row>
    <row r="1052" spans="3:5" x14ac:dyDescent="0.4">
      <c r="C1052" t="s">
        <v>852</v>
      </c>
      <c r="D1052" t="s">
        <v>559</v>
      </c>
      <c r="E1052">
        <v>9200</v>
      </c>
    </row>
    <row r="1053" spans="3:5" x14ac:dyDescent="0.4">
      <c r="C1053" t="s">
        <v>852</v>
      </c>
      <c r="D1053" t="s">
        <v>560</v>
      </c>
      <c r="E1053">
        <v>10800</v>
      </c>
    </row>
    <row r="1054" spans="3:5" x14ac:dyDescent="0.4">
      <c r="C1054" t="s">
        <v>852</v>
      </c>
      <c r="D1054" t="s">
        <v>561</v>
      </c>
      <c r="E1054">
        <v>2800</v>
      </c>
    </row>
    <row r="1055" spans="3:5" x14ac:dyDescent="0.4">
      <c r="C1055" t="s">
        <v>852</v>
      </c>
      <c r="D1055" t="s">
        <v>562</v>
      </c>
      <c r="E1055">
        <v>13000</v>
      </c>
    </row>
    <row r="1056" spans="3:5" x14ac:dyDescent="0.4">
      <c r="C1056" t="s">
        <v>852</v>
      </c>
      <c r="D1056" t="s">
        <v>563</v>
      </c>
      <c r="E1056">
        <v>4900</v>
      </c>
    </row>
    <row r="1057" spans="3:5" x14ac:dyDescent="0.4">
      <c r="C1057" t="s">
        <v>852</v>
      </c>
      <c r="D1057" t="s">
        <v>564</v>
      </c>
      <c r="E1057">
        <v>76000</v>
      </c>
    </row>
    <row r="1058" spans="3:5" x14ac:dyDescent="0.4">
      <c r="C1058" t="s">
        <v>852</v>
      </c>
      <c r="D1058" t="s">
        <v>565</v>
      </c>
      <c r="E1058">
        <v>38000</v>
      </c>
    </row>
    <row r="1059" spans="3:5" x14ac:dyDescent="0.4">
      <c r="C1059" t="s">
        <v>852</v>
      </c>
      <c r="D1059" t="s">
        <v>566</v>
      </c>
      <c r="E1059">
        <v>72500</v>
      </c>
    </row>
    <row r="1060" spans="3:5" x14ac:dyDescent="0.4">
      <c r="C1060" t="s">
        <v>852</v>
      </c>
      <c r="D1060" t="s">
        <v>567</v>
      </c>
      <c r="E1060">
        <v>40300</v>
      </c>
    </row>
    <row r="1061" spans="3:5" x14ac:dyDescent="0.4">
      <c r="C1061" t="s">
        <v>852</v>
      </c>
      <c r="D1061" t="s">
        <v>568</v>
      </c>
      <c r="E1061">
        <v>37300</v>
      </c>
    </row>
    <row r="1062" spans="3:5" x14ac:dyDescent="0.4">
      <c r="C1062" t="s">
        <v>852</v>
      </c>
      <c r="D1062" t="s">
        <v>569</v>
      </c>
      <c r="E1062">
        <v>70100</v>
      </c>
    </row>
    <row r="1063" spans="3:5" x14ac:dyDescent="0.4">
      <c r="C1063" t="s">
        <v>852</v>
      </c>
      <c r="D1063" t="s">
        <v>570</v>
      </c>
      <c r="E1063">
        <v>59500</v>
      </c>
    </row>
    <row r="1064" spans="3:5" x14ac:dyDescent="0.4">
      <c r="C1064" t="s">
        <v>852</v>
      </c>
      <c r="D1064" t="s">
        <v>571</v>
      </c>
      <c r="E1064">
        <v>38500</v>
      </c>
    </row>
    <row r="1065" spans="3:5" x14ac:dyDescent="0.4">
      <c r="C1065" t="s">
        <v>852</v>
      </c>
      <c r="D1065" t="s">
        <v>572</v>
      </c>
      <c r="E1065">
        <v>51900</v>
      </c>
    </row>
    <row r="1066" spans="3:5" x14ac:dyDescent="0.4">
      <c r="C1066" t="s">
        <v>852</v>
      </c>
      <c r="D1066" t="s">
        <v>573</v>
      </c>
      <c r="E1066">
        <v>27800</v>
      </c>
    </row>
    <row r="1067" spans="3:5" x14ac:dyDescent="0.4">
      <c r="C1067" t="s">
        <v>852</v>
      </c>
      <c r="D1067" t="s">
        <v>574</v>
      </c>
      <c r="E1067">
        <v>11700</v>
      </c>
    </row>
    <row r="1068" spans="3:5" x14ac:dyDescent="0.4">
      <c r="C1068" t="s">
        <v>852</v>
      </c>
      <c r="D1068" t="s">
        <v>575</v>
      </c>
      <c r="E1068">
        <v>31000</v>
      </c>
    </row>
    <row r="1069" spans="3:5" x14ac:dyDescent="0.4">
      <c r="C1069" t="s">
        <v>852</v>
      </c>
      <c r="D1069" t="s">
        <v>576</v>
      </c>
      <c r="E1069">
        <v>45000</v>
      </c>
    </row>
    <row r="1070" spans="3:5" x14ac:dyDescent="0.4">
      <c r="C1070" t="s">
        <v>852</v>
      </c>
      <c r="D1070" t="s">
        <v>577</v>
      </c>
      <c r="E1070">
        <v>24400</v>
      </c>
    </row>
    <row r="1071" spans="3:5" x14ac:dyDescent="0.4">
      <c r="C1071" t="s">
        <v>852</v>
      </c>
      <c r="D1071" t="s">
        <v>578</v>
      </c>
      <c r="E1071">
        <v>25400</v>
      </c>
    </row>
    <row r="1072" spans="3:5" x14ac:dyDescent="0.4">
      <c r="C1072" t="s">
        <v>852</v>
      </c>
      <c r="D1072" t="s">
        <v>579</v>
      </c>
      <c r="E1072">
        <v>81200</v>
      </c>
    </row>
    <row r="1073" spans="3:5" x14ac:dyDescent="0.4">
      <c r="C1073" t="s">
        <v>852</v>
      </c>
      <c r="D1073" t="s">
        <v>580</v>
      </c>
      <c r="E1073">
        <v>67200</v>
      </c>
    </row>
    <row r="1074" spans="3:5" x14ac:dyDescent="0.4">
      <c r="C1074" t="s">
        <v>852</v>
      </c>
      <c r="D1074" t="s">
        <v>581</v>
      </c>
      <c r="E1074">
        <v>88900</v>
      </c>
    </row>
    <row r="1075" spans="3:5" x14ac:dyDescent="0.4">
      <c r="C1075" t="s">
        <v>852</v>
      </c>
      <c r="D1075" t="s">
        <v>582</v>
      </c>
      <c r="E1075">
        <v>72000</v>
      </c>
    </row>
    <row r="1076" spans="3:5" x14ac:dyDescent="0.4">
      <c r="C1076" t="s">
        <v>852</v>
      </c>
      <c r="D1076" t="s">
        <v>583</v>
      </c>
      <c r="E1076">
        <v>19000</v>
      </c>
    </row>
    <row r="1077" spans="3:5" x14ac:dyDescent="0.4">
      <c r="C1077" t="s">
        <v>852</v>
      </c>
      <c r="D1077" t="s">
        <v>584</v>
      </c>
      <c r="E1077">
        <v>8000</v>
      </c>
    </row>
    <row r="1078" spans="3:5" x14ac:dyDescent="0.4">
      <c r="C1078" t="s">
        <v>852</v>
      </c>
      <c r="D1078" t="s">
        <v>585</v>
      </c>
      <c r="E1078">
        <v>9300</v>
      </c>
    </row>
    <row r="1079" spans="3:5" x14ac:dyDescent="0.4">
      <c r="C1079" t="s">
        <v>852</v>
      </c>
      <c r="D1079" t="s">
        <v>586</v>
      </c>
      <c r="E1079">
        <v>17000</v>
      </c>
    </row>
    <row r="1080" spans="3:5" x14ac:dyDescent="0.4">
      <c r="C1080" t="s">
        <v>852</v>
      </c>
      <c r="D1080" t="s">
        <v>587</v>
      </c>
      <c r="E1080">
        <v>15300</v>
      </c>
    </row>
    <row r="1081" spans="3:5" x14ac:dyDescent="0.4">
      <c r="C1081" t="s">
        <v>852</v>
      </c>
      <c r="D1081" t="s">
        <v>588</v>
      </c>
      <c r="E1081">
        <v>22600</v>
      </c>
    </row>
    <row r="1082" spans="3:5" x14ac:dyDescent="0.4">
      <c r="C1082" t="s">
        <v>852</v>
      </c>
      <c r="D1082" t="s">
        <v>589</v>
      </c>
      <c r="E1082">
        <v>4700</v>
      </c>
    </row>
    <row r="1083" spans="3:5" x14ac:dyDescent="0.4">
      <c r="C1083" t="s">
        <v>852</v>
      </c>
      <c r="D1083" t="s">
        <v>590</v>
      </c>
      <c r="E1083">
        <v>27800</v>
      </c>
    </row>
    <row r="1084" spans="3:5" x14ac:dyDescent="0.4">
      <c r="C1084" t="s">
        <v>852</v>
      </c>
      <c r="D1084" t="s">
        <v>591</v>
      </c>
      <c r="E1084">
        <v>14000</v>
      </c>
    </row>
    <row r="1085" spans="3:5" x14ac:dyDescent="0.4">
      <c r="C1085" t="s">
        <v>852</v>
      </c>
      <c r="D1085" t="s">
        <v>592</v>
      </c>
      <c r="E1085">
        <v>14300</v>
      </c>
    </row>
    <row r="1086" spans="3:5" x14ac:dyDescent="0.4">
      <c r="C1086" t="s">
        <v>852</v>
      </c>
      <c r="D1086" t="s">
        <v>593</v>
      </c>
      <c r="E1086">
        <v>84500</v>
      </c>
    </row>
    <row r="1087" spans="3:5" x14ac:dyDescent="0.4">
      <c r="C1087" t="s">
        <v>852</v>
      </c>
      <c r="D1087" t="s">
        <v>594</v>
      </c>
      <c r="E1087">
        <v>102000</v>
      </c>
    </row>
    <row r="1088" spans="3:5" x14ac:dyDescent="0.4">
      <c r="C1088" t="s">
        <v>852</v>
      </c>
      <c r="D1088" t="s">
        <v>595</v>
      </c>
      <c r="E1088">
        <v>41800</v>
      </c>
    </row>
    <row r="1089" spans="3:5" x14ac:dyDescent="0.4">
      <c r="C1089" t="s">
        <v>852</v>
      </c>
      <c r="D1089" t="s">
        <v>596</v>
      </c>
      <c r="E1089">
        <v>32800</v>
      </c>
    </row>
    <row r="1090" spans="3:5" x14ac:dyDescent="0.4">
      <c r="C1090" t="s">
        <v>852</v>
      </c>
      <c r="D1090" t="s">
        <v>597</v>
      </c>
      <c r="E1090">
        <v>56400</v>
      </c>
    </row>
    <row r="1091" spans="3:5" x14ac:dyDescent="0.4">
      <c r="C1091" t="s">
        <v>852</v>
      </c>
      <c r="D1091" t="s">
        <v>598</v>
      </c>
      <c r="E1091">
        <v>33500</v>
      </c>
    </row>
    <row r="1092" spans="3:5" x14ac:dyDescent="0.4">
      <c r="C1092" t="s">
        <v>852</v>
      </c>
      <c r="D1092" t="s">
        <v>599</v>
      </c>
      <c r="E1092">
        <v>50200</v>
      </c>
    </row>
    <row r="1093" spans="3:5" x14ac:dyDescent="0.4">
      <c r="C1093" t="s">
        <v>852</v>
      </c>
      <c r="D1093" t="s">
        <v>600</v>
      </c>
      <c r="E1093">
        <v>6300</v>
      </c>
    </row>
    <row r="1094" spans="3:5" x14ac:dyDescent="0.4">
      <c r="C1094" t="s">
        <v>852</v>
      </c>
      <c r="D1094" t="s">
        <v>601</v>
      </c>
      <c r="E1094">
        <v>23900</v>
      </c>
    </row>
    <row r="1095" spans="3:5" x14ac:dyDescent="0.4">
      <c r="C1095" t="s">
        <v>852</v>
      </c>
      <c r="D1095" t="s">
        <v>602</v>
      </c>
      <c r="E1095">
        <v>113400</v>
      </c>
    </row>
    <row r="1096" spans="3:5" x14ac:dyDescent="0.4">
      <c r="C1096" t="s">
        <v>852</v>
      </c>
      <c r="D1096" t="s">
        <v>603</v>
      </c>
      <c r="E1096">
        <v>57900</v>
      </c>
    </row>
    <row r="1097" spans="3:5" x14ac:dyDescent="0.4">
      <c r="C1097" t="s">
        <v>852</v>
      </c>
      <c r="D1097" t="s">
        <v>604</v>
      </c>
      <c r="E1097">
        <v>26100</v>
      </c>
    </row>
    <row r="1098" spans="3:5" x14ac:dyDescent="0.4">
      <c r="C1098" t="s">
        <v>852</v>
      </c>
      <c r="D1098" t="s">
        <v>605</v>
      </c>
      <c r="E1098">
        <v>15300</v>
      </c>
    </row>
    <row r="1099" spans="3:5" x14ac:dyDescent="0.4">
      <c r="C1099" t="s">
        <v>852</v>
      </c>
      <c r="D1099" t="s">
        <v>606</v>
      </c>
      <c r="E1099">
        <v>10400</v>
      </c>
    </row>
    <row r="1100" spans="3:5" x14ac:dyDescent="0.4">
      <c r="C1100" t="s">
        <v>852</v>
      </c>
      <c r="D1100" t="s">
        <v>607</v>
      </c>
      <c r="E1100">
        <v>26500</v>
      </c>
    </row>
    <row r="1101" spans="3:5" x14ac:dyDescent="0.4">
      <c r="C1101" t="s">
        <v>852</v>
      </c>
      <c r="D1101" t="s">
        <v>608</v>
      </c>
      <c r="E1101">
        <v>58500</v>
      </c>
    </row>
    <row r="1102" spans="3:5" x14ac:dyDescent="0.4">
      <c r="C1102" t="s">
        <v>852</v>
      </c>
      <c r="D1102" t="s">
        <v>609</v>
      </c>
      <c r="E1102">
        <v>61900</v>
      </c>
    </row>
    <row r="1103" spans="3:5" x14ac:dyDescent="0.4">
      <c r="C1103" t="s">
        <v>852</v>
      </c>
      <c r="D1103" t="s">
        <v>610</v>
      </c>
      <c r="E1103">
        <v>31700</v>
      </c>
    </row>
    <row r="1104" spans="3:5" x14ac:dyDescent="0.4">
      <c r="C1104" t="s">
        <v>852</v>
      </c>
      <c r="D1104" t="s">
        <v>611</v>
      </c>
      <c r="E1104">
        <v>35100</v>
      </c>
    </row>
    <row r="1105" spans="3:5" x14ac:dyDescent="0.4">
      <c r="C1105" t="s">
        <v>852</v>
      </c>
      <c r="D1105" t="s">
        <v>612</v>
      </c>
      <c r="E1105">
        <v>21900</v>
      </c>
    </row>
    <row r="1106" spans="3:5" x14ac:dyDescent="0.4">
      <c r="C1106" t="s">
        <v>852</v>
      </c>
      <c r="D1106" t="s">
        <v>613</v>
      </c>
      <c r="E1106">
        <v>7900</v>
      </c>
    </row>
    <row r="1107" spans="3:5" x14ac:dyDescent="0.4">
      <c r="C1107" t="s">
        <v>852</v>
      </c>
      <c r="D1107" t="s">
        <v>614</v>
      </c>
      <c r="E1107">
        <v>14100</v>
      </c>
    </row>
    <row r="1108" spans="3:5" x14ac:dyDescent="0.4">
      <c r="C1108" t="s">
        <v>852</v>
      </c>
      <c r="D1108" t="s">
        <v>615</v>
      </c>
      <c r="E1108">
        <v>18100</v>
      </c>
    </row>
    <row r="1109" spans="3:5" x14ac:dyDescent="0.4">
      <c r="C1109" t="s">
        <v>852</v>
      </c>
      <c r="D1109" t="s">
        <v>616</v>
      </c>
      <c r="E1109">
        <v>35400</v>
      </c>
    </row>
    <row r="1110" spans="3:5" x14ac:dyDescent="0.4">
      <c r="C1110" t="s">
        <v>852</v>
      </c>
      <c r="D1110" t="s">
        <v>617</v>
      </c>
      <c r="E1110">
        <v>20800</v>
      </c>
    </row>
    <row r="1111" spans="3:5" x14ac:dyDescent="0.4">
      <c r="C1111" t="s">
        <v>852</v>
      </c>
      <c r="D1111" t="s">
        <v>618</v>
      </c>
      <c r="E1111">
        <v>9600</v>
      </c>
    </row>
    <row r="1112" spans="3:5" x14ac:dyDescent="0.4">
      <c r="C1112" t="s">
        <v>852</v>
      </c>
      <c r="D1112" t="s">
        <v>619</v>
      </c>
      <c r="E1112">
        <v>18300</v>
      </c>
    </row>
    <row r="1113" spans="3:5" x14ac:dyDescent="0.4">
      <c r="C1113" t="s">
        <v>852</v>
      </c>
      <c r="D1113" t="s">
        <v>620</v>
      </c>
      <c r="E1113">
        <v>4200</v>
      </c>
    </row>
    <row r="1114" spans="3:5" x14ac:dyDescent="0.4">
      <c r="C1114" t="s">
        <v>852</v>
      </c>
      <c r="D1114" t="s">
        <v>621</v>
      </c>
      <c r="E1114">
        <v>18500</v>
      </c>
    </row>
    <row r="1115" spans="3:5" x14ac:dyDescent="0.4">
      <c r="C1115" t="s">
        <v>852</v>
      </c>
      <c r="D1115" t="s">
        <v>622</v>
      </c>
      <c r="E1115">
        <v>11500</v>
      </c>
    </row>
    <row r="1116" spans="3:5" x14ac:dyDescent="0.4">
      <c r="C1116" t="s">
        <v>852</v>
      </c>
      <c r="D1116" t="s">
        <v>623</v>
      </c>
      <c r="E1116">
        <v>34500</v>
      </c>
    </row>
    <row r="1117" spans="3:5" x14ac:dyDescent="0.4">
      <c r="C1117" t="s">
        <v>852</v>
      </c>
      <c r="D1117" t="s">
        <v>624</v>
      </c>
      <c r="E1117">
        <v>12400</v>
      </c>
    </row>
    <row r="1118" spans="3:5" x14ac:dyDescent="0.4">
      <c r="C1118" t="s">
        <v>852</v>
      </c>
      <c r="D1118" t="s">
        <v>625</v>
      </c>
      <c r="E1118">
        <v>5700</v>
      </c>
    </row>
    <row r="1119" spans="3:5" x14ac:dyDescent="0.4">
      <c r="C1119" t="s">
        <v>852</v>
      </c>
      <c r="D1119" t="s">
        <v>626</v>
      </c>
      <c r="E1119">
        <v>5500</v>
      </c>
    </row>
    <row r="1120" spans="3:5" x14ac:dyDescent="0.4">
      <c r="C1120" t="s">
        <v>852</v>
      </c>
      <c r="D1120" t="s">
        <v>627</v>
      </c>
      <c r="E1120">
        <v>5700</v>
      </c>
    </row>
    <row r="1121" spans="3:5" x14ac:dyDescent="0.4">
      <c r="C1121" t="s">
        <v>852</v>
      </c>
      <c r="D1121" t="s">
        <v>628</v>
      </c>
      <c r="E1121">
        <v>4800</v>
      </c>
    </row>
    <row r="1122" spans="3:5" x14ac:dyDescent="0.4">
      <c r="C1122" t="s">
        <v>852</v>
      </c>
      <c r="D1122" t="s">
        <v>629</v>
      </c>
      <c r="E1122">
        <v>6400</v>
      </c>
    </row>
    <row r="1123" spans="3:5" x14ac:dyDescent="0.4">
      <c r="C1123" t="s">
        <v>852</v>
      </c>
      <c r="D1123" t="s">
        <v>630</v>
      </c>
      <c r="E1123">
        <v>4700</v>
      </c>
    </row>
    <row r="1124" spans="3:5" x14ac:dyDescent="0.4">
      <c r="C1124" t="s">
        <v>852</v>
      </c>
      <c r="D1124" t="s">
        <v>631</v>
      </c>
      <c r="E1124">
        <v>6000</v>
      </c>
    </row>
    <row r="1125" spans="3:5" x14ac:dyDescent="0.4">
      <c r="C1125" t="s">
        <v>852</v>
      </c>
      <c r="D1125" t="s">
        <v>632</v>
      </c>
      <c r="E1125">
        <v>20500</v>
      </c>
    </row>
    <row r="1126" spans="3:5" x14ac:dyDescent="0.4">
      <c r="C1126" t="s">
        <v>852</v>
      </c>
      <c r="D1126" t="s">
        <v>633</v>
      </c>
      <c r="E1126">
        <v>10900</v>
      </c>
    </row>
    <row r="1127" spans="3:5" x14ac:dyDescent="0.4">
      <c r="C1127" t="s">
        <v>852</v>
      </c>
      <c r="D1127" t="s">
        <v>634</v>
      </c>
      <c r="E1127">
        <v>4400</v>
      </c>
    </row>
    <row r="1128" spans="3:5" x14ac:dyDescent="0.4">
      <c r="C1128" t="s">
        <v>852</v>
      </c>
      <c r="D1128" t="s">
        <v>635</v>
      </c>
      <c r="E1128">
        <v>4900</v>
      </c>
    </row>
    <row r="1129" spans="3:5" x14ac:dyDescent="0.4">
      <c r="C1129" t="s">
        <v>852</v>
      </c>
      <c r="D1129" t="s">
        <v>636</v>
      </c>
      <c r="E1129">
        <v>11700</v>
      </c>
    </row>
    <row r="1130" spans="3:5" x14ac:dyDescent="0.4">
      <c r="C1130" t="s">
        <v>852</v>
      </c>
      <c r="D1130" t="s">
        <v>637</v>
      </c>
      <c r="E1130">
        <v>22200</v>
      </c>
    </row>
    <row r="1131" spans="3:5" x14ac:dyDescent="0.4">
      <c r="C1131" t="s">
        <v>852</v>
      </c>
      <c r="D1131" t="s">
        <v>638</v>
      </c>
      <c r="E1131">
        <v>9500</v>
      </c>
    </row>
    <row r="1132" spans="3:5" x14ac:dyDescent="0.4">
      <c r="C1132" t="s">
        <v>852</v>
      </c>
      <c r="D1132" t="s">
        <v>639</v>
      </c>
      <c r="E1132">
        <v>12100</v>
      </c>
    </row>
    <row r="1133" spans="3:5" x14ac:dyDescent="0.4">
      <c r="C1133" t="s">
        <v>852</v>
      </c>
      <c r="D1133" t="s">
        <v>640</v>
      </c>
      <c r="E1133">
        <v>12600</v>
      </c>
    </row>
    <row r="1134" spans="3:5" x14ac:dyDescent="0.4">
      <c r="C1134" t="s">
        <v>852</v>
      </c>
      <c r="D1134" t="s">
        <v>641</v>
      </c>
      <c r="E1134">
        <v>5700</v>
      </c>
    </row>
    <row r="1135" spans="3:5" x14ac:dyDescent="0.4">
      <c r="C1135" t="s">
        <v>852</v>
      </c>
      <c r="D1135" t="s">
        <v>642</v>
      </c>
      <c r="E1135">
        <v>3900</v>
      </c>
    </row>
    <row r="1136" spans="3:5" x14ac:dyDescent="0.4">
      <c r="C1136" t="s">
        <v>852</v>
      </c>
      <c r="D1136" t="s">
        <v>643</v>
      </c>
      <c r="E1136">
        <v>1800</v>
      </c>
    </row>
    <row r="1137" spans="3:5" x14ac:dyDescent="0.4">
      <c r="C1137" t="s">
        <v>852</v>
      </c>
      <c r="D1137" t="s">
        <v>644</v>
      </c>
      <c r="E1137">
        <v>19600</v>
      </c>
    </row>
    <row r="1138" spans="3:5" x14ac:dyDescent="0.4">
      <c r="C1138" t="s">
        <v>852</v>
      </c>
      <c r="D1138" t="s">
        <v>645</v>
      </c>
      <c r="E1138">
        <v>5000</v>
      </c>
    </row>
    <row r="1139" spans="3:5" x14ac:dyDescent="0.4">
      <c r="C1139" t="s">
        <v>852</v>
      </c>
      <c r="D1139" t="s">
        <v>646</v>
      </c>
      <c r="E1139">
        <v>10100</v>
      </c>
    </row>
    <row r="1140" spans="3:5" x14ac:dyDescent="0.4">
      <c r="C1140" t="s">
        <v>852</v>
      </c>
      <c r="D1140" t="s">
        <v>647</v>
      </c>
      <c r="E1140">
        <v>1300</v>
      </c>
    </row>
    <row r="1141" spans="3:5" x14ac:dyDescent="0.4">
      <c r="C1141" t="s">
        <v>852</v>
      </c>
      <c r="D1141" t="s">
        <v>648</v>
      </c>
      <c r="E1141">
        <v>42900</v>
      </c>
    </row>
    <row r="1142" spans="3:5" x14ac:dyDescent="0.4">
      <c r="C1142" t="s">
        <v>852</v>
      </c>
      <c r="D1142" t="s">
        <v>649</v>
      </c>
      <c r="E1142">
        <v>20200</v>
      </c>
    </row>
    <row r="1143" spans="3:5" x14ac:dyDescent="0.4">
      <c r="C1143" t="s">
        <v>852</v>
      </c>
      <c r="D1143" t="s">
        <v>650</v>
      </c>
      <c r="E1143">
        <v>4700</v>
      </c>
    </row>
    <row r="1144" spans="3:5" x14ac:dyDescent="0.4">
      <c r="C1144" t="s">
        <v>852</v>
      </c>
      <c r="D1144" t="s">
        <v>651</v>
      </c>
      <c r="E1144">
        <v>8300</v>
      </c>
    </row>
    <row r="1145" spans="3:5" x14ac:dyDescent="0.4">
      <c r="C1145" t="s">
        <v>852</v>
      </c>
      <c r="D1145" t="s">
        <v>652</v>
      </c>
      <c r="E1145">
        <v>5900</v>
      </c>
    </row>
    <row r="1146" spans="3:5" x14ac:dyDescent="0.4">
      <c r="C1146" t="s">
        <v>852</v>
      </c>
      <c r="D1146" t="s">
        <v>653</v>
      </c>
      <c r="E1146">
        <v>5500</v>
      </c>
    </row>
    <row r="1147" spans="3:5" x14ac:dyDescent="0.4">
      <c r="C1147" t="s">
        <v>852</v>
      </c>
      <c r="D1147" t="s">
        <v>654</v>
      </c>
      <c r="E1147">
        <v>4800</v>
      </c>
    </row>
    <row r="1148" spans="3:5" x14ac:dyDescent="0.4">
      <c r="C1148" t="s">
        <v>852</v>
      </c>
      <c r="D1148" t="s">
        <v>655</v>
      </c>
      <c r="E1148">
        <v>47600</v>
      </c>
    </row>
    <row r="1149" spans="3:5" x14ac:dyDescent="0.4">
      <c r="C1149" t="s">
        <v>852</v>
      </c>
      <c r="D1149" t="s">
        <v>656</v>
      </c>
      <c r="E1149">
        <v>10600</v>
      </c>
    </row>
    <row r="1150" spans="3:5" x14ac:dyDescent="0.4">
      <c r="C1150" t="s">
        <v>852</v>
      </c>
      <c r="D1150" t="s">
        <v>657</v>
      </c>
      <c r="E1150">
        <v>150700</v>
      </c>
    </row>
    <row r="1151" spans="3:5" x14ac:dyDescent="0.4">
      <c r="C1151" t="s">
        <v>852</v>
      </c>
      <c r="D1151" t="s">
        <v>658</v>
      </c>
      <c r="E1151">
        <v>19100</v>
      </c>
    </row>
    <row r="1152" spans="3:5" x14ac:dyDescent="0.4">
      <c r="C1152" t="s">
        <v>852</v>
      </c>
      <c r="D1152" t="s">
        <v>659</v>
      </c>
      <c r="E1152">
        <v>7100</v>
      </c>
    </row>
    <row r="1153" spans="3:5" x14ac:dyDescent="0.4">
      <c r="C1153" t="s">
        <v>852</v>
      </c>
      <c r="D1153" t="s">
        <v>660</v>
      </c>
      <c r="E1153">
        <v>52800</v>
      </c>
    </row>
    <row r="1154" spans="3:5" x14ac:dyDescent="0.4">
      <c r="C1154" t="s">
        <v>852</v>
      </c>
      <c r="D1154" t="s">
        <v>661</v>
      </c>
      <c r="E1154">
        <v>36800</v>
      </c>
    </row>
    <row r="1155" spans="3:5" x14ac:dyDescent="0.4">
      <c r="C1155" t="s">
        <v>852</v>
      </c>
      <c r="D1155" t="s">
        <v>662</v>
      </c>
      <c r="E1155">
        <v>18000</v>
      </c>
    </row>
    <row r="1156" spans="3:5" x14ac:dyDescent="0.4">
      <c r="C1156" t="s">
        <v>852</v>
      </c>
      <c r="D1156" t="s">
        <v>663</v>
      </c>
      <c r="E1156">
        <v>28400</v>
      </c>
    </row>
    <row r="1157" spans="3:5" x14ac:dyDescent="0.4">
      <c r="C1157" t="s">
        <v>852</v>
      </c>
      <c r="D1157" t="s">
        <v>664</v>
      </c>
      <c r="E1157">
        <v>6800</v>
      </c>
    </row>
    <row r="1158" spans="3:5" x14ac:dyDescent="0.4">
      <c r="C1158" t="s">
        <v>852</v>
      </c>
      <c r="D1158" t="s">
        <v>665</v>
      </c>
      <c r="E1158">
        <v>11600</v>
      </c>
    </row>
    <row r="1159" spans="3:5" x14ac:dyDescent="0.4">
      <c r="C1159" t="s">
        <v>852</v>
      </c>
      <c r="D1159" t="s">
        <v>666</v>
      </c>
      <c r="E1159">
        <v>8700</v>
      </c>
    </row>
    <row r="1160" spans="3:5" x14ac:dyDescent="0.4">
      <c r="C1160" t="s">
        <v>852</v>
      </c>
      <c r="D1160" t="s">
        <v>667</v>
      </c>
      <c r="E1160">
        <v>4800</v>
      </c>
    </row>
    <row r="1161" spans="3:5" x14ac:dyDescent="0.4">
      <c r="C1161" t="s">
        <v>852</v>
      </c>
      <c r="D1161" t="s">
        <v>668</v>
      </c>
      <c r="E1161">
        <v>15200</v>
      </c>
    </row>
    <row r="1162" spans="3:5" x14ac:dyDescent="0.4">
      <c r="C1162" t="s">
        <v>852</v>
      </c>
      <c r="D1162" t="s">
        <v>669</v>
      </c>
      <c r="E1162">
        <v>8800</v>
      </c>
    </row>
    <row r="1163" spans="3:5" x14ac:dyDescent="0.4">
      <c r="C1163" t="s">
        <v>852</v>
      </c>
      <c r="D1163" t="s">
        <v>670</v>
      </c>
      <c r="E1163">
        <v>15000</v>
      </c>
    </row>
    <row r="1164" spans="3:5" x14ac:dyDescent="0.4">
      <c r="C1164" t="s">
        <v>852</v>
      </c>
      <c r="D1164" t="s">
        <v>671</v>
      </c>
      <c r="E1164">
        <v>52600</v>
      </c>
    </row>
    <row r="1165" spans="3:5" x14ac:dyDescent="0.4">
      <c r="C1165" t="s">
        <v>852</v>
      </c>
      <c r="D1165" t="s">
        <v>672</v>
      </c>
      <c r="E1165">
        <v>22900</v>
      </c>
    </row>
    <row r="1166" spans="3:5" x14ac:dyDescent="0.4">
      <c r="C1166" t="s">
        <v>852</v>
      </c>
      <c r="D1166" t="s">
        <v>673</v>
      </c>
      <c r="E1166">
        <v>29900</v>
      </c>
    </row>
    <row r="1167" spans="3:5" x14ac:dyDescent="0.4">
      <c r="C1167" t="s">
        <v>852</v>
      </c>
      <c r="D1167" t="s">
        <v>674</v>
      </c>
      <c r="E1167">
        <v>11900</v>
      </c>
    </row>
    <row r="1168" spans="3:5" x14ac:dyDescent="0.4">
      <c r="C1168" t="s">
        <v>852</v>
      </c>
      <c r="D1168" t="s">
        <v>675</v>
      </c>
      <c r="E1168">
        <v>14600</v>
      </c>
    </row>
    <row r="1169" spans="3:5" x14ac:dyDescent="0.4">
      <c r="C1169" t="s">
        <v>852</v>
      </c>
      <c r="D1169" t="s">
        <v>676</v>
      </c>
      <c r="E1169">
        <v>15600</v>
      </c>
    </row>
    <row r="1170" spans="3:5" x14ac:dyDescent="0.4">
      <c r="C1170" t="s">
        <v>852</v>
      </c>
      <c r="D1170" t="s">
        <v>677</v>
      </c>
      <c r="E1170">
        <v>107600</v>
      </c>
    </row>
    <row r="1171" spans="3:5" x14ac:dyDescent="0.4">
      <c r="C1171" t="s">
        <v>852</v>
      </c>
      <c r="D1171" t="s">
        <v>678</v>
      </c>
      <c r="E1171">
        <v>14500</v>
      </c>
    </row>
    <row r="1172" spans="3:5" x14ac:dyDescent="0.4">
      <c r="C1172" t="s">
        <v>852</v>
      </c>
      <c r="D1172" t="s">
        <v>679</v>
      </c>
      <c r="E1172">
        <v>15500</v>
      </c>
    </row>
    <row r="1173" spans="3:5" x14ac:dyDescent="0.4">
      <c r="C1173" t="s">
        <v>852</v>
      </c>
      <c r="D1173" t="s">
        <v>680</v>
      </c>
      <c r="E1173">
        <v>84900</v>
      </c>
    </row>
    <row r="1174" spans="3:5" x14ac:dyDescent="0.4">
      <c r="C1174" t="s">
        <v>852</v>
      </c>
      <c r="D1174" t="s">
        <v>681</v>
      </c>
      <c r="E1174">
        <v>59700</v>
      </c>
    </row>
    <row r="1175" spans="3:5" x14ac:dyDescent="0.4">
      <c r="C1175" t="s">
        <v>852</v>
      </c>
      <c r="D1175" t="s">
        <v>682</v>
      </c>
      <c r="E1175">
        <v>35100</v>
      </c>
    </row>
    <row r="1176" spans="3:5" x14ac:dyDescent="0.4">
      <c r="C1176" t="s">
        <v>852</v>
      </c>
      <c r="D1176" t="s">
        <v>683</v>
      </c>
      <c r="E1176">
        <v>27600</v>
      </c>
    </row>
    <row r="1177" spans="3:5" x14ac:dyDescent="0.4">
      <c r="C1177" t="s">
        <v>852</v>
      </c>
      <c r="D1177" t="s">
        <v>684</v>
      </c>
      <c r="E1177">
        <v>78400</v>
      </c>
    </row>
    <row r="1178" spans="3:5" x14ac:dyDescent="0.4">
      <c r="C1178" t="s">
        <v>852</v>
      </c>
      <c r="D1178" t="s">
        <v>685</v>
      </c>
      <c r="E1178">
        <v>202300</v>
      </c>
    </row>
    <row r="1179" spans="3:5" x14ac:dyDescent="0.4">
      <c r="C1179" t="s">
        <v>852</v>
      </c>
      <c r="D1179" t="s">
        <v>686</v>
      </c>
      <c r="E1179">
        <v>64300</v>
      </c>
    </row>
    <row r="1180" spans="3:5" x14ac:dyDescent="0.4">
      <c r="C1180" t="s">
        <v>852</v>
      </c>
      <c r="D1180" t="s">
        <v>687</v>
      </c>
      <c r="E1180">
        <v>74400</v>
      </c>
    </row>
    <row r="1181" spans="3:5" x14ac:dyDescent="0.4">
      <c r="C1181" t="s">
        <v>852</v>
      </c>
      <c r="D1181" t="s">
        <v>386</v>
      </c>
      <c r="E1181">
        <v>30700</v>
      </c>
    </row>
    <row r="1182" spans="3:5" x14ac:dyDescent="0.4">
      <c r="C1182" t="s">
        <v>852</v>
      </c>
      <c r="D1182" t="s">
        <v>387</v>
      </c>
      <c r="E1182">
        <v>87700</v>
      </c>
    </row>
    <row r="1183" spans="3:5" x14ac:dyDescent="0.4">
      <c r="C1183" t="s">
        <v>852</v>
      </c>
      <c r="D1183" t="s">
        <v>388</v>
      </c>
      <c r="E1183">
        <v>45900</v>
      </c>
    </row>
    <row r="1184" spans="3:5" x14ac:dyDescent="0.4">
      <c r="C1184" t="s">
        <v>852</v>
      </c>
      <c r="D1184" t="s">
        <v>389</v>
      </c>
      <c r="E1184">
        <v>26300</v>
      </c>
    </row>
    <row r="1185" spans="3:5" x14ac:dyDescent="0.4">
      <c r="C1185" t="s">
        <v>852</v>
      </c>
      <c r="D1185" t="s">
        <v>390</v>
      </c>
      <c r="E1185">
        <v>15200</v>
      </c>
    </row>
    <row r="1186" spans="3:5" x14ac:dyDescent="0.4">
      <c r="C1186" t="s">
        <v>852</v>
      </c>
      <c r="D1186" t="s">
        <v>391</v>
      </c>
      <c r="E1186">
        <v>33600</v>
      </c>
    </row>
    <row r="1187" spans="3:5" x14ac:dyDescent="0.4">
      <c r="C1187" t="s">
        <v>852</v>
      </c>
      <c r="D1187" t="s">
        <v>392</v>
      </c>
      <c r="E1187">
        <v>9000</v>
      </c>
    </row>
    <row r="1188" spans="3:5" x14ac:dyDescent="0.4">
      <c r="C1188" t="s">
        <v>852</v>
      </c>
      <c r="D1188" t="s">
        <v>393</v>
      </c>
      <c r="E1188">
        <v>13500</v>
      </c>
    </row>
    <row r="1189" spans="3:5" x14ac:dyDescent="0.4">
      <c r="C1189" t="s">
        <v>852</v>
      </c>
      <c r="D1189" t="s">
        <v>394</v>
      </c>
      <c r="E1189">
        <v>17500</v>
      </c>
    </row>
    <row r="1190" spans="3:5" x14ac:dyDescent="0.4">
      <c r="C1190" t="s">
        <v>852</v>
      </c>
      <c r="D1190" t="s">
        <v>395</v>
      </c>
      <c r="E1190">
        <v>47400</v>
      </c>
    </row>
    <row r="1191" spans="3:5" x14ac:dyDescent="0.4">
      <c r="C1191" t="s">
        <v>852</v>
      </c>
      <c r="D1191" t="s">
        <v>396</v>
      </c>
      <c r="E1191">
        <v>28800</v>
      </c>
    </row>
    <row r="1192" spans="3:5" x14ac:dyDescent="0.4">
      <c r="C1192" t="s">
        <v>852</v>
      </c>
      <c r="D1192" t="s">
        <v>397</v>
      </c>
      <c r="E1192">
        <v>16600</v>
      </c>
    </row>
    <row r="1193" spans="3:5" x14ac:dyDescent="0.4">
      <c r="C1193" t="s">
        <v>852</v>
      </c>
      <c r="D1193" t="s">
        <v>398</v>
      </c>
      <c r="E1193">
        <v>22800</v>
      </c>
    </row>
    <row r="1194" spans="3:5" x14ac:dyDescent="0.4">
      <c r="C1194" t="s">
        <v>852</v>
      </c>
      <c r="D1194" t="s">
        <v>399</v>
      </c>
      <c r="E1194">
        <v>21200</v>
      </c>
    </row>
    <row r="1195" spans="3:5" x14ac:dyDescent="0.4">
      <c r="C1195" t="s">
        <v>852</v>
      </c>
      <c r="D1195" t="s">
        <v>400</v>
      </c>
      <c r="E1195">
        <v>119500</v>
      </c>
    </row>
    <row r="1196" spans="3:5" x14ac:dyDescent="0.4">
      <c r="C1196" t="s">
        <v>852</v>
      </c>
      <c r="D1196" t="s">
        <v>401</v>
      </c>
      <c r="E1196">
        <v>17200</v>
      </c>
    </row>
    <row r="1197" spans="3:5" x14ac:dyDescent="0.4">
      <c r="C1197" t="s">
        <v>852</v>
      </c>
      <c r="D1197" t="s">
        <v>402</v>
      </c>
      <c r="E1197">
        <v>28000</v>
      </c>
    </row>
    <row r="1198" spans="3:5" x14ac:dyDescent="0.4">
      <c r="C1198" t="s">
        <v>852</v>
      </c>
      <c r="D1198" t="s">
        <v>403</v>
      </c>
      <c r="E1198">
        <v>7100</v>
      </c>
    </row>
    <row r="1199" spans="3:5" x14ac:dyDescent="0.4">
      <c r="C1199" t="s">
        <v>852</v>
      </c>
      <c r="D1199" t="s">
        <v>404</v>
      </c>
      <c r="E1199">
        <v>6700</v>
      </c>
    </row>
    <row r="1200" spans="3:5" x14ac:dyDescent="0.4">
      <c r="C1200" t="s">
        <v>852</v>
      </c>
      <c r="D1200" t="s">
        <v>405</v>
      </c>
      <c r="E1200">
        <v>4400</v>
      </c>
    </row>
    <row r="1201" spans="3:5" x14ac:dyDescent="0.4">
      <c r="C1201" t="s">
        <v>852</v>
      </c>
      <c r="D1201" t="s">
        <v>406</v>
      </c>
      <c r="E1201">
        <v>18300</v>
      </c>
    </row>
    <row r="1202" spans="3:5" x14ac:dyDescent="0.4">
      <c r="C1202" t="s">
        <v>852</v>
      </c>
      <c r="D1202" t="s">
        <v>407</v>
      </c>
      <c r="E1202">
        <v>10100</v>
      </c>
    </row>
    <row r="1203" spans="3:5" x14ac:dyDescent="0.4">
      <c r="C1203" t="s">
        <v>852</v>
      </c>
      <c r="D1203" t="s">
        <v>408</v>
      </c>
      <c r="E1203">
        <v>12400</v>
      </c>
    </row>
    <row r="1204" spans="3:5" x14ac:dyDescent="0.4">
      <c r="C1204" t="s">
        <v>852</v>
      </c>
      <c r="D1204" t="s">
        <v>409</v>
      </c>
      <c r="E1204">
        <v>17800</v>
      </c>
    </row>
    <row r="1205" spans="3:5" x14ac:dyDescent="0.4">
      <c r="C1205" t="s">
        <v>852</v>
      </c>
      <c r="D1205" t="s">
        <v>410</v>
      </c>
      <c r="E1205">
        <v>10600</v>
      </c>
    </row>
    <row r="1206" spans="3:5" x14ac:dyDescent="0.4">
      <c r="C1206" t="s">
        <v>852</v>
      </c>
      <c r="D1206" t="s">
        <v>411</v>
      </c>
      <c r="E1206">
        <v>6900</v>
      </c>
    </row>
    <row r="1207" spans="3:5" x14ac:dyDescent="0.4">
      <c r="C1207" t="s">
        <v>852</v>
      </c>
      <c r="D1207" t="s">
        <v>412</v>
      </c>
      <c r="E1207">
        <v>5400</v>
      </c>
    </row>
    <row r="1208" spans="3:5" x14ac:dyDescent="0.4">
      <c r="C1208" t="s">
        <v>852</v>
      </c>
      <c r="D1208" t="s">
        <v>413</v>
      </c>
      <c r="E1208">
        <v>7800</v>
      </c>
    </row>
    <row r="1209" spans="3:5" x14ac:dyDescent="0.4">
      <c r="C1209" t="s">
        <v>852</v>
      </c>
      <c r="D1209" t="s">
        <v>414</v>
      </c>
      <c r="E1209">
        <v>5700</v>
      </c>
    </row>
    <row r="1210" spans="3:5" x14ac:dyDescent="0.4">
      <c r="C1210" t="s">
        <v>852</v>
      </c>
      <c r="D1210" t="s">
        <v>415</v>
      </c>
      <c r="E1210">
        <v>3400</v>
      </c>
    </row>
    <row r="1211" spans="3:5" x14ac:dyDescent="0.4">
      <c r="C1211" t="s">
        <v>852</v>
      </c>
      <c r="D1211" t="s">
        <v>416</v>
      </c>
      <c r="E1211">
        <v>43600</v>
      </c>
    </row>
    <row r="1212" spans="3:5" x14ac:dyDescent="0.4">
      <c r="C1212" t="s">
        <v>852</v>
      </c>
      <c r="D1212" t="s">
        <v>417</v>
      </c>
      <c r="E1212">
        <v>33800</v>
      </c>
    </row>
    <row r="1213" spans="3:5" x14ac:dyDescent="0.4">
      <c r="C1213" t="s">
        <v>852</v>
      </c>
      <c r="D1213" t="s">
        <v>418</v>
      </c>
      <c r="E1213">
        <v>10300</v>
      </c>
    </row>
    <row r="1214" spans="3:5" x14ac:dyDescent="0.4">
      <c r="C1214" t="s">
        <v>852</v>
      </c>
      <c r="D1214" t="s">
        <v>419</v>
      </c>
      <c r="E1214">
        <v>20700</v>
      </c>
    </row>
    <row r="1215" spans="3:5" x14ac:dyDescent="0.4">
      <c r="C1215" t="s">
        <v>852</v>
      </c>
      <c r="D1215" t="s">
        <v>420</v>
      </c>
      <c r="E1215">
        <v>58700</v>
      </c>
    </row>
    <row r="1216" spans="3:5" x14ac:dyDescent="0.4">
      <c r="C1216" t="s">
        <v>852</v>
      </c>
      <c r="D1216" t="s">
        <v>421</v>
      </c>
      <c r="E1216">
        <v>14700</v>
      </c>
    </row>
    <row r="1217" spans="3:5" x14ac:dyDescent="0.4">
      <c r="C1217" t="s">
        <v>852</v>
      </c>
      <c r="D1217" t="s">
        <v>422</v>
      </c>
      <c r="E1217">
        <v>1800</v>
      </c>
    </row>
    <row r="1218" spans="3:5" x14ac:dyDescent="0.4">
      <c r="C1218" t="s">
        <v>852</v>
      </c>
      <c r="D1218" t="s">
        <v>423</v>
      </c>
      <c r="E1218">
        <v>10500</v>
      </c>
    </row>
    <row r="1219" spans="3:5" x14ac:dyDescent="0.4">
      <c r="C1219" t="s">
        <v>852</v>
      </c>
      <c r="D1219" t="s">
        <v>424</v>
      </c>
      <c r="E1219">
        <v>36200</v>
      </c>
    </row>
    <row r="1220" spans="3:5" x14ac:dyDescent="0.4">
      <c r="C1220" t="s">
        <v>852</v>
      </c>
      <c r="D1220" t="s">
        <v>425</v>
      </c>
      <c r="E1220">
        <v>40400</v>
      </c>
    </row>
    <row r="1221" spans="3:5" x14ac:dyDescent="0.4">
      <c r="C1221" t="s">
        <v>852</v>
      </c>
      <c r="D1221" t="s">
        <v>426</v>
      </c>
      <c r="E1221">
        <v>32400</v>
      </c>
    </row>
    <row r="1222" spans="3:5" x14ac:dyDescent="0.4">
      <c r="C1222" t="s">
        <v>852</v>
      </c>
      <c r="D1222" t="s">
        <v>427</v>
      </c>
      <c r="E1222">
        <v>18700</v>
      </c>
    </row>
    <row r="1223" spans="3:5" x14ac:dyDescent="0.4">
      <c r="C1223" t="s">
        <v>852</v>
      </c>
      <c r="D1223" t="s">
        <v>428</v>
      </c>
      <c r="E1223">
        <v>4800</v>
      </c>
    </row>
    <row r="1224" spans="3:5" x14ac:dyDescent="0.4">
      <c r="C1224" t="s">
        <v>852</v>
      </c>
      <c r="D1224" t="s">
        <v>429</v>
      </c>
      <c r="E1224">
        <v>4400</v>
      </c>
    </row>
    <row r="1225" spans="3:5" x14ac:dyDescent="0.4">
      <c r="C1225" t="s">
        <v>852</v>
      </c>
      <c r="D1225" t="s">
        <v>430</v>
      </c>
      <c r="E1225">
        <v>6100</v>
      </c>
    </row>
    <row r="1226" spans="3:5" x14ac:dyDescent="0.4">
      <c r="C1226" t="s">
        <v>852</v>
      </c>
      <c r="D1226" t="s">
        <v>431</v>
      </c>
      <c r="E1226">
        <v>4800</v>
      </c>
    </row>
    <row r="1227" spans="3:5" x14ac:dyDescent="0.4">
      <c r="C1227" t="s">
        <v>852</v>
      </c>
      <c r="D1227" t="s">
        <v>432</v>
      </c>
      <c r="E1227">
        <v>25000</v>
      </c>
    </row>
    <row r="1228" spans="3:5" x14ac:dyDescent="0.4">
      <c r="C1228" t="s">
        <v>852</v>
      </c>
      <c r="D1228" t="s">
        <v>433</v>
      </c>
      <c r="E1228">
        <v>29700</v>
      </c>
    </row>
    <row r="1229" spans="3:5" x14ac:dyDescent="0.4">
      <c r="C1229" t="s">
        <v>852</v>
      </c>
      <c r="D1229" t="s">
        <v>434</v>
      </c>
      <c r="E1229">
        <v>29800</v>
      </c>
    </row>
    <row r="1230" spans="3:5" x14ac:dyDescent="0.4">
      <c r="C1230" t="s">
        <v>852</v>
      </c>
      <c r="D1230" t="s">
        <v>435</v>
      </c>
      <c r="E1230">
        <v>37200</v>
      </c>
    </row>
    <row r="1231" spans="3:5" x14ac:dyDescent="0.4">
      <c r="C1231" t="s">
        <v>852</v>
      </c>
      <c r="D1231" t="s">
        <v>436</v>
      </c>
      <c r="E1231">
        <v>8500</v>
      </c>
    </row>
    <row r="1232" spans="3:5" x14ac:dyDescent="0.4">
      <c r="C1232" t="s">
        <v>852</v>
      </c>
      <c r="D1232" t="s">
        <v>437</v>
      </c>
      <c r="E1232">
        <v>13400</v>
      </c>
    </row>
    <row r="1233" spans="3:5" x14ac:dyDescent="0.4">
      <c r="C1233" t="s">
        <v>852</v>
      </c>
      <c r="D1233" t="s">
        <v>438</v>
      </c>
      <c r="E1233">
        <v>10400</v>
      </c>
    </row>
    <row r="1234" spans="3:5" x14ac:dyDescent="0.4">
      <c r="C1234" t="s">
        <v>852</v>
      </c>
      <c r="D1234" t="s">
        <v>439</v>
      </c>
      <c r="E1234">
        <v>15900</v>
      </c>
    </row>
    <row r="1235" spans="3:5" x14ac:dyDescent="0.4">
      <c r="C1235" t="s">
        <v>852</v>
      </c>
      <c r="D1235" t="s">
        <v>440</v>
      </c>
      <c r="E1235">
        <v>7900</v>
      </c>
    </row>
    <row r="1236" spans="3:5" x14ac:dyDescent="0.4">
      <c r="C1236" t="s">
        <v>852</v>
      </c>
      <c r="D1236" t="s">
        <v>441</v>
      </c>
      <c r="E1236">
        <v>14200</v>
      </c>
    </row>
    <row r="1237" spans="3:5" x14ac:dyDescent="0.4">
      <c r="C1237" t="s">
        <v>852</v>
      </c>
      <c r="D1237" t="s">
        <v>442</v>
      </c>
      <c r="E1237">
        <v>34000</v>
      </c>
    </row>
    <row r="1238" spans="3:5" x14ac:dyDescent="0.4">
      <c r="C1238" t="s">
        <v>852</v>
      </c>
      <c r="D1238" t="s">
        <v>443</v>
      </c>
      <c r="E1238">
        <v>15200</v>
      </c>
    </row>
    <row r="1239" spans="3:5" x14ac:dyDescent="0.4">
      <c r="C1239" t="s">
        <v>852</v>
      </c>
      <c r="D1239" t="s">
        <v>444</v>
      </c>
      <c r="E1239">
        <v>13800</v>
      </c>
    </row>
    <row r="1240" spans="3:5" x14ac:dyDescent="0.4">
      <c r="C1240" t="s">
        <v>852</v>
      </c>
      <c r="D1240" t="s">
        <v>445</v>
      </c>
      <c r="E1240">
        <v>8200</v>
      </c>
    </row>
    <row r="1241" spans="3:5" x14ac:dyDescent="0.4">
      <c r="C1241" t="s">
        <v>852</v>
      </c>
      <c r="D1241" t="s">
        <v>446</v>
      </c>
      <c r="E1241">
        <v>7900</v>
      </c>
    </row>
    <row r="1242" spans="3:5" x14ac:dyDescent="0.4">
      <c r="C1242" t="s">
        <v>852</v>
      </c>
      <c r="D1242" t="s">
        <v>447</v>
      </c>
      <c r="E1242">
        <v>4900</v>
      </c>
    </row>
    <row r="1243" spans="3:5" x14ac:dyDescent="0.4">
      <c r="C1243" t="s">
        <v>852</v>
      </c>
      <c r="D1243" t="s">
        <v>448</v>
      </c>
      <c r="E1243">
        <v>7700</v>
      </c>
    </row>
    <row r="1244" spans="3:5" x14ac:dyDescent="0.4">
      <c r="C1244" t="s">
        <v>852</v>
      </c>
      <c r="D1244" t="s">
        <v>449</v>
      </c>
      <c r="E1244">
        <v>2700</v>
      </c>
    </row>
    <row r="1245" spans="3:5" x14ac:dyDescent="0.4">
      <c r="C1245" t="s">
        <v>852</v>
      </c>
      <c r="D1245" t="s">
        <v>450</v>
      </c>
      <c r="E1245">
        <v>1700</v>
      </c>
    </row>
    <row r="1246" spans="3:5" x14ac:dyDescent="0.4">
      <c r="C1246" t="s">
        <v>852</v>
      </c>
      <c r="D1246" t="s">
        <v>451</v>
      </c>
      <c r="E1246">
        <v>6700</v>
      </c>
    </row>
    <row r="1247" spans="3:5" x14ac:dyDescent="0.4">
      <c r="C1247" t="s">
        <v>852</v>
      </c>
      <c r="D1247" t="s">
        <v>452</v>
      </c>
      <c r="E1247">
        <v>4300</v>
      </c>
    </row>
    <row r="1248" spans="3:5" x14ac:dyDescent="0.4">
      <c r="C1248" t="s">
        <v>852</v>
      </c>
      <c r="D1248" t="s">
        <v>453</v>
      </c>
      <c r="E1248">
        <v>1700</v>
      </c>
    </row>
    <row r="1249" spans="3:5" x14ac:dyDescent="0.4">
      <c r="C1249" t="s">
        <v>852</v>
      </c>
      <c r="D1249" t="s">
        <v>454</v>
      </c>
      <c r="E1249">
        <v>1200</v>
      </c>
    </row>
    <row r="1250" spans="3:5" x14ac:dyDescent="0.4">
      <c r="C1250" t="s">
        <v>852</v>
      </c>
      <c r="D1250" t="s">
        <v>455</v>
      </c>
      <c r="E1250">
        <v>11100</v>
      </c>
    </row>
    <row r="1251" spans="3:5" x14ac:dyDescent="0.4">
      <c r="C1251" t="s">
        <v>852</v>
      </c>
      <c r="D1251" t="s">
        <v>456</v>
      </c>
      <c r="E1251">
        <v>13500</v>
      </c>
    </row>
    <row r="1252" spans="3:5" x14ac:dyDescent="0.4">
      <c r="C1252" t="s">
        <v>852</v>
      </c>
      <c r="D1252" t="s">
        <v>457</v>
      </c>
      <c r="E1252">
        <v>2400</v>
      </c>
    </row>
    <row r="1253" spans="3:5" x14ac:dyDescent="0.4">
      <c r="C1253" t="s">
        <v>852</v>
      </c>
      <c r="D1253" t="s">
        <v>458</v>
      </c>
      <c r="E1253">
        <v>900</v>
      </c>
    </row>
    <row r="1254" spans="3:5" x14ac:dyDescent="0.4">
      <c r="C1254" t="s">
        <v>852</v>
      </c>
      <c r="D1254" t="s">
        <v>459</v>
      </c>
      <c r="E1254">
        <v>1000</v>
      </c>
    </row>
    <row r="1255" spans="3:5" x14ac:dyDescent="0.4">
      <c r="C1255" t="s">
        <v>852</v>
      </c>
      <c r="D1255" t="s">
        <v>460</v>
      </c>
      <c r="E1255">
        <v>7800</v>
      </c>
    </row>
    <row r="1256" spans="3:5" x14ac:dyDescent="0.4">
      <c r="C1256" t="s">
        <v>852</v>
      </c>
      <c r="D1256" t="s">
        <v>461</v>
      </c>
      <c r="E1256">
        <v>7300</v>
      </c>
    </row>
    <row r="1257" spans="3:5" x14ac:dyDescent="0.4">
      <c r="C1257" t="s">
        <v>852</v>
      </c>
      <c r="D1257" t="s">
        <v>462</v>
      </c>
      <c r="E1257">
        <v>15300</v>
      </c>
    </row>
    <row r="1258" spans="3:5" x14ac:dyDescent="0.4">
      <c r="C1258" t="s">
        <v>852</v>
      </c>
      <c r="D1258" t="s">
        <v>463</v>
      </c>
      <c r="E1258">
        <v>3600</v>
      </c>
    </row>
    <row r="1259" spans="3:5" x14ac:dyDescent="0.4">
      <c r="C1259" t="s">
        <v>852</v>
      </c>
      <c r="D1259" t="s">
        <v>464</v>
      </c>
      <c r="E1259">
        <v>900</v>
      </c>
    </row>
    <row r="1260" spans="3:5" x14ac:dyDescent="0.4">
      <c r="C1260" t="s">
        <v>852</v>
      </c>
      <c r="D1260" t="s">
        <v>465</v>
      </c>
      <c r="E1260">
        <v>4100</v>
      </c>
    </row>
    <row r="1261" spans="3:5" x14ac:dyDescent="0.4">
      <c r="C1261" t="s">
        <v>852</v>
      </c>
      <c r="D1261" t="s">
        <v>466</v>
      </c>
      <c r="E1261">
        <v>9500</v>
      </c>
    </row>
    <row r="1262" spans="3:5" x14ac:dyDescent="0.4">
      <c r="C1262" t="s">
        <v>852</v>
      </c>
      <c r="D1262" t="s">
        <v>467</v>
      </c>
      <c r="E1262">
        <v>7800</v>
      </c>
    </row>
    <row r="1263" spans="3:5" x14ac:dyDescent="0.4">
      <c r="C1263" t="s">
        <v>852</v>
      </c>
      <c r="D1263" t="s">
        <v>468</v>
      </c>
      <c r="E1263">
        <v>32000</v>
      </c>
    </row>
    <row r="1264" spans="3:5" x14ac:dyDescent="0.4">
      <c r="C1264" t="s">
        <v>852</v>
      </c>
      <c r="D1264" t="s">
        <v>469</v>
      </c>
      <c r="E1264">
        <v>8700</v>
      </c>
    </row>
    <row r="1265" spans="3:5" x14ac:dyDescent="0.4">
      <c r="C1265" t="s">
        <v>852</v>
      </c>
      <c r="D1265" t="s">
        <v>470</v>
      </c>
      <c r="E1265">
        <v>3900</v>
      </c>
    </row>
    <row r="1266" spans="3:5" x14ac:dyDescent="0.4">
      <c r="C1266" t="s">
        <v>852</v>
      </c>
      <c r="D1266" t="s">
        <v>471</v>
      </c>
      <c r="E1266">
        <v>9900</v>
      </c>
    </row>
    <row r="1267" spans="3:5" x14ac:dyDescent="0.4">
      <c r="C1267" t="s">
        <v>852</v>
      </c>
      <c r="D1267" t="s">
        <v>472</v>
      </c>
      <c r="E1267">
        <v>12200</v>
      </c>
    </row>
    <row r="1268" spans="3:5" x14ac:dyDescent="0.4">
      <c r="C1268" t="s">
        <v>852</v>
      </c>
      <c r="D1268" t="s">
        <v>473</v>
      </c>
      <c r="E1268">
        <v>11100</v>
      </c>
    </row>
    <row r="1269" spans="3:5" x14ac:dyDescent="0.4">
      <c r="C1269" t="s">
        <v>852</v>
      </c>
      <c r="D1269" t="s">
        <v>474</v>
      </c>
      <c r="E1269">
        <v>17800</v>
      </c>
    </row>
    <row r="1270" spans="3:5" x14ac:dyDescent="0.4">
      <c r="C1270" t="s">
        <v>852</v>
      </c>
      <c r="D1270" t="s">
        <v>475</v>
      </c>
      <c r="E1270">
        <v>3300</v>
      </c>
    </row>
    <row r="1271" spans="3:5" x14ac:dyDescent="0.4">
      <c r="C1271" t="s">
        <v>852</v>
      </c>
      <c r="D1271" t="s">
        <v>476</v>
      </c>
      <c r="E1271">
        <v>46300</v>
      </c>
    </row>
    <row r="1272" spans="3:5" x14ac:dyDescent="0.4">
      <c r="C1272" t="s">
        <v>852</v>
      </c>
      <c r="D1272" t="s">
        <v>477</v>
      </c>
      <c r="E1272">
        <v>37600</v>
      </c>
    </row>
    <row r="1273" spans="3:5" x14ac:dyDescent="0.4">
      <c r="C1273" t="s">
        <v>852</v>
      </c>
      <c r="D1273" t="s">
        <v>478</v>
      </c>
      <c r="E1273">
        <v>21400</v>
      </c>
    </row>
    <row r="1274" spans="3:5" x14ac:dyDescent="0.4">
      <c r="C1274" t="s">
        <v>852</v>
      </c>
      <c r="D1274" t="s">
        <v>479</v>
      </c>
      <c r="E1274">
        <v>66300</v>
      </c>
    </row>
    <row r="1275" spans="3:5" x14ac:dyDescent="0.4">
      <c r="C1275" t="s">
        <v>852</v>
      </c>
      <c r="D1275" t="s">
        <v>480</v>
      </c>
      <c r="E1275">
        <v>4700</v>
      </c>
    </row>
    <row r="1276" spans="3:5" x14ac:dyDescent="0.4">
      <c r="C1276" t="s">
        <v>852</v>
      </c>
      <c r="D1276" t="s">
        <v>481</v>
      </c>
      <c r="E1276">
        <v>11500</v>
      </c>
    </row>
    <row r="1277" spans="3:5" x14ac:dyDescent="0.4">
      <c r="C1277" t="s">
        <v>852</v>
      </c>
      <c r="D1277" t="s">
        <v>482</v>
      </c>
      <c r="E1277">
        <v>30300</v>
      </c>
    </row>
    <row r="1278" spans="3:5" x14ac:dyDescent="0.4">
      <c r="C1278" t="s">
        <v>852</v>
      </c>
      <c r="D1278" t="s">
        <v>483</v>
      </c>
      <c r="E1278">
        <v>29500</v>
      </c>
    </row>
    <row r="1279" spans="3:5" x14ac:dyDescent="0.4">
      <c r="C1279" t="s">
        <v>852</v>
      </c>
      <c r="D1279" t="s">
        <v>484</v>
      </c>
      <c r="E1279">
        <v>43900</v>
      </c>
    </row>
    <row r="1280" spans="3:5" x14ac:dyDescent="0.4">
      <c r="C1280" t="s">
        <v>852</v>
      </c>
      <c r="D1280" t="s">
        <v>485</v>
      </c>
      <c r="E1280">
        <v>28700</v>
      </c>
    </row>
    <row r="1281" spans="3:5" x14ac:dyDescent="0.4">
      <c r="C1281" t="s">
        <v>852</v>
      </c>
      <c r="D1281" t="s">
        <v>486</v>
      </c>
      <c r="E1281">
        <v>12500</v>
      </c>
    </row>
    <row r="1282" spans="3:5" x14ac:dyDescent="0.4">
      <c r="C1282" t="s">
        <v>852</v>
      </c>
      <c r="D1282" t="s">
        <v>487</v>
      </c>
      <c r="E1282">
        <v>4500</v>
      </c>
    </row>
    <row r="1283" spans="3:5" x14ac:dyDescent="0.4">
      <c r="C1283" t="s">
        <v>852</v>
      </c>
      <c r="D1283" t="s">
        <v>488</v>
      </c>
      <c r="E1283">
        <v>25500</v>
      </c>
    </row>
    <row r="1284" spans="3:5" x14ac:dyDescent="0.4">
      <c r="C1284" t="s">
        <v>852</v>
      </c>
      <c r="D1284" t="s">
        <v>489</v>
      </c>
      <c r="E1284">
        <v>25600</v>
      </c>
    </row>
    <row r="1285" spans="3:5" x14ac:dyDescent="0.4">
      <c r="C1285" t="s">
        <v>852</v>
      </c>
      <c r="D1285" t="s">
        <v>490</v>
      </c>
      <c r="E1285">
        <v>14900</v>
      </c>
    </row>
    <row r="1286" spans="3:5" x14ac:dyDescent="0.4">
      <c r="C1286" t="s">
        <v>852</v>
      </c>
      <c r="D1286" t="s">
        <v>491</v>
      </c>
      <c r="E1286">
        <v>165700</v>
      </c>
    </row>
    <row r="1287" spans="3:5" x14ac:dyDescent="0.4">
      <c r="C1287" t="s">
        <v>852</v>
      </c>
      <c r="D1287" t="s">
        <v>492</v>
      </c>
      <c r="E1287">
        <v>41600</v>
      </c>
    </row>
    <row r="1288" spans="3:5" x14ac:dyDescent="0.4">
      <c r="C1288" t="s">
        <v>852</v>
      </c>
      <c r="D1288" t="s">
        <v>493</v>
      </c>
      <c r="E1288">
        <v>17300</v>
      </c>
    </row>
    <row r="1289" spans="3:5" x14ac:dyDescent="0.4">
      <c r="C1289" t="s">
        <v>852</v>
      </c>
      <c r="D1289" t="s">
        <v>494</v>
      </c>
      <c r="E1289">
        <v>34100</v>
      </c>
    </row>
    <row r="1290" spans="3:5" x14ac:dyDescent="0.4">
      <c r="C1290" t="s">
        <v>852</v>
      </c>
      <c r="D1290" t="s">
        <v>495</v>
      </c>
      <c r="E1290">
        <v>29400</v>
      </c>
    </row>
    <row r="1291" spans="3:5" x14ac:dyDescent="0.4">
      <c r="C1291" t="s">
        <v>852</v>
      </c>
      <c r="D1291" t="s">
        <v>496</v>
      </c>
      <c r="E1291">
        <v>21400</v>
      </c>
    </row>
    <row r="1292" spans="3:5" x14ac:dyDescent="0.4">
      <c r="C1292" t="s">
        <v>852</v>
      </c>
      <c r="D1292" t="s">
        <v>497</v>
      </c>
      <c r="E1292">
        <v>12400</v>
      </c>
    </row>
    <row r="1293" spans="3:5" x14ac:dyDescent="0.4">
      <c r="C1293" t="s">
        <v>852</v>
      </c>
      <c r="D1293" t="s">
        <v>498</v>
      </c>
      <c r="E1293">
        <v>17600</v>
      </c>
    </row>
    <row r="1294" spans="3:5" x14ac:dyDescent="0.4">
      <c r="C1294" t="s">
        <v>852</v>
      </c>
      <c r="D1294" t="s">
        <v>499</v>
      </c>
      <c r="E1294">
        <v>15200</v>
      </c>
    </row>
    <row r="1295" spans="3:5" x14ac:dyDescent="0.4">
      <c r="C1295" t="s">
        <v>852</v>
      </c>
      <c r="D1295" t="s">
        <v>500</v>
      </c>
      <c r="E1295">
        <v>4800</v>
      </c>
    </row>
    <row r="1296" spans="3:5" x14ac:dyDescent="0.4">
      <c r="C1296" t="s">
        <v>852</v>
      </c>
      <c r="D1296" t="s">
        <v>501</v>
      </c>
      <c r="E1296">
        <v>26000</v>
      </c>
    </row>
    <row r="1297" spans="3:5" x14ac:dyDescent="0.4">
      <c r="C1297" t="s">
        <v>852</v>
      </c>
      <c r="D1297" t="s">
        <v>502</v>
      </c>
      <c r="E1297">
        <v>11200</v>
      </c>
    </row>
    <row r="1298" spans="3:5" x14ac:dyDescent="0.4">
      <c r="C1298" t="s">
        <v>852</v>
      </c>
      <c r="D1298" t="s">
        <v>503</v>
      </c>
      <c r="E1298">
        <v>3900</v>
      </c>
    </row>
    <row r="1299" spans="3:5" x14ac:dyDescent="0.4">
      <c r="C1299" t="s">
        <v>852</v>
      </c>
      <c r="D1299" t="s">
        <v>504</v>
      </c>
      <c r="E1299">
        <v>19200</v>
      </c>
    </row>
    <row r="1300" spans="3:5" x14ac:dyDescent="0.4">
      <c r="C1300" t="s">
        <v>852</v>
      </c>
      <c r="D1300" t="s">
        <v>505</v>
      </c>
      <c r="E1300">
        <v>13700</v>
      </c>
    </row>
    <row r="1301" spans="3:5" x14ac:dyDescent="0.4">
      <c r="C1301" t="s">
        <v>852</v>
      </c>
      <c r="D1301" t="s">
        <v>688</v>
      </c>
      <c r="E1301">
        <v>6700</v>
      </c>
    </row>
    <row r="1302" spans="3:5" x14ac:dyDescent="0.4">
      <c r="C1302" t="s">
        <v>852</v>
      </c>
      <c r="D1302" t="s">
        <v>689</v>
      </c>
      <c r="E1302">
        <v>7800</v>
      </c>
    </row>
    <row r="1303" spans="3:5" x14ac:dyDescent="0.4">
      <c r="C1303" t="s">
        <v>852</v>
      </c>
      <c r="D1303" t="s">
        <v>690</v>
      </c>
      <c r="E1303">
        <v>18000</v>
      </c>
    </row>
    <row r="1304" spans="3:5" x14ac:dyDescent="0.4">
      <c r="C1304" t="s">
        <v>852</v>
      </c>
      <c r="D1304" t="s">
        <v>691</v>
      </c>
      <c r="E1304">
        <v>13800</v>
      </c>
    </row>
    <row r="1305" spans="3:5" x14ac:dyDescent="0.4">
      <c r="C1305" t="s">
        <v>852</v>
      </c>
      <c r="D1305" t="s">
        <v>692</v>
      </c>
      <c r="E1305">
        <v>10600</v>
      </c>
    </row>
    <row r="1306" spans="3:5" x14ac:dyDescent="0.4">
      <c r="C1306" t="s">
        <v>852</v>
      </c>
      <c r="D1306" t="s">
        <v>693</v>
      </c>
      <c r="E1306">
        <v>14800</v>
      </c>
    </row>
    <row r="1307" spans="3:5" x14ac:dyDescent="0.4">
      <c r="C1307" t="s">
        <v>852</v>
      </c>
      <c r="D1307" t="s">
        <v>694</v>
      </c>
      <c r="E1307">
        <v>2600</v>
      </c>
    </row>
    <row r="1308" spans="3:5" x14ac:dyDescent="0.4">
      <c r="C1308" t="s">
        <v>852</v>
      </c>
      <c r="D1308" t="s">
        <v>695</v>
      </c>
      <c r="E1308">
        <v>9100</v>
      </c>
    </row>
    <row r="1309" spans="3:5" x14ac:dyDescent="0.4">
      <c r="C1309" t="s">
        <v>852</v>
      </c>
      <c r="D1309" t="s">
        <v>696</v>
      </c>
      <c r="E1309">
        <v>35200</v>
      </c>
    </row>
    <row r="1310" spans="3:5" x14ac:dyDescent="0.4">
      <c r="C1310" t="s">
        <v>852</v>
      </c>
      <c r="D1310" t="s">
        <v>697</v>
      </c>
      <c r="E1310">
        <v>111800</v>
      </c>
    </row>
    <row r="1311" spans="3:5" x14ac:dyDescent="0.4">
      <c r="C1311" t="s">
        <v>852</v>
      </c>
      <c r="D1311" t="s">
        <v>698</v>
      </c>
      <c r="E1311">
        <v>45600</v>
      </c>
    </row>
    <row r="1312" spans="3:5" x14ac:dyDescent="0.4">
      <c r="C1312" t="s">
        <v>852</v>
      </c>
      <c r="D1312" t="s">
        <v>699</v>
      </c>
      <c r="E1312">
        <v>79400</v>
      </c>
    </row>
    <row r="1313" spans="3:5" x14ac:dyDescent="0.4">
      <c r="C1313" t="s">
        <v>852</v>
      </c>
      <c r="D1313" t="s">
        <v>700</v>
      </c>
      <c r="E1313">
        <v>57900</v>
      </c>
    </row>
    <row r="1314" spans="3:5" x14ac:dyDescent="0.4">
      <c r="C1314" t="s">
        <v>852</v>
      </c>
      <c r="D1314" t="s">
        <v>701</v>
      </c>
      <c r="E1314">
        <v>23700</v>
      </c>
    </row>
    <row r="1315" spans="3:5" x14ac:dyDescent="0.4">
      <c r="C1315" t="s">
        <v>852</v>
      </c>
      <c r="D1315" t="s">
        <v>702</v>
      </c>
      <c r="E1315">
        <v>11700</v>
      </c>
    </row>
    <row r="1316" spans="3:5" x14ac:dyDescent="0.4">
      <c r="C1316" t="s">
        <v>852</v>
      </c>
      <c r="D1316" t="s">
        <v>703</v>
      </c>
      <c r="E1316">
        <v>149000</v>
      </c>
    </row>
    <row r="1317" spans="3:5" x14ac:dyDescent="0.4">
      <c r="C1317" t="s">
        <v>852</v>
      </c>
      <c r="D1317" t="s">
        <v>704</v>
      </c>
      <c r="E1317">
        <v>131700</v>
      </c>
    </row>
    <row r="1318" spans="3:5" x14ac:dyDescent="0.4">
      <c r="C1318" t="s">
        <v>852</v>
      </c>
      <c r="D1318" t="s">
        <v>705</v>
      </c>
      <c r="E1318">
        <v>149400</v>
      </c>
    </row>
    <row r="1319" spans="3:5" x14ac:dyDescent="0.4">
      <c r="C1319" t="s">
        <v>852</v>
      </c>
      <c r="D1319" t="s">
        <v>706</v>
      </c>
      <c r="E1319">
        <v>56800</v>
      </c>
    </row>
    <row r="1320" spans="3:5" x14ac:dyDescent="0.4">
      <c r="C1320" t="s">
        <v>852</v>
      </c>
      <c r="D1320" t="s">
        <v>707</v>
      </c>
      <c r="E1320">
        <v>64300</v>
      </c>
    </row>
    <row r="1321" spans="3:5" x14ac:dyDescent="0.4">
      <c r="C1321" t="s">
        <v>852</v>
      </c>
      <c r="D1321" t="s">
        <v>708</v>
      </c>
      <c r="E1321">
        <v>70300</v>
      </c>
    </row>
    <row r="1322" spans="3:5" x14ac:dyDescent="0.4">
      <c r="C1322" t="s">
        <v>852</v>
      </c>
      <c r="D1322" t="s">
        <v>709</v>
      </c>
      <c r="E1322">
        <v>77000</v>
      </c>
    </row>
    <row r="1323" spans="3:5" x14ac:dyDescent="0.4">
      <c r="C1323" t="s">
        <v>852</v>
      </c>
      <c r="D1323" t="s">
        <v>710</v>
      </c>
      <c r="E1323">
        <v>122100</v>
      </c>
    </row>
    <row r="1324" spans="3:5" x14ac:dyDescent="0.4">
      <c r="C1324" t="s">
        <v>852</v>
      </c>
      <c r="D1324" t="s">
        <v>711</v>
      </c>
      <c r="E1324">
        <v>151900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454500</v>
      </c>
    </row>
    <row r="1331" spans="3:5" x14ac:dyDescent="0.4">
      <c r="C1331" t="s">
        <v>853</v>
      </c>
      <c r="D1331" t="s">
        <v>506</v>
      </c>
      <c r="E1331">
        <v>562500</v>
      </c>
    </row>
    <row r="1332" spans="3:5" x14ac:dyDescent="0.4">
      <c r="C1332" t="s">
        <v>853</v>
      </c>
      <c r="D1332" t="s">
        <v>507</v>
      </c>
      <c r="E1332">
        <v>134300</v>
      </c>
    </row>
    <row r="1333" spans="3:5" x14ac:dyDescent="0.4">
      <c r="C1333" t="s">
        <v>853</v>
      </c>
      <c r="D1333" t="s">
        <v>508</v>
      </c>
      <c r="E1333">
        <v>48700</v>
      </c>
    </row>
    <row r="1334" spans="3:5" x14ac:dyDescent="0.4">
      <c r="C1334" t="s">
        <v>853</v>
      </c>
      <c r="D1334" t="s">
        <v>509</v>
      </c>
      <c r="E1334">
        <v>77900</v>
      </c>
    </row>
    <row r="1335" spans="3:5" x14ac:dyDescent="0.4">
      <c r="C1335" t="s">
        <v>853</v>
      </c>
      <c r="D1335" t="s">
        <v>510</v>
      </c>
      <c r="E1335">
        <v>92000</v>
      </c>
    </row>
    <row r="1336" spans="3:5" x14ac:dyDescent="0.4">
      <c r="C1336" t="s">
        <v>853</v>
      </c>
      <c r="D1336" t="s">
        <v>511</v>
      </c>
      <c r="E1336">
        <v>46100</v>
      </c>
    </row>
    <row r="1337" spans="3:5" x14ac:dyDescent="0.4">
      <c r="C1337" t="s">
        <v>853</v>
      </c>
      <c r="D1337" t="s">
        <v>512</v>
      </c>
      <c r="E1337">
        <v>27000</v>
      </c>
    </row>
    <row r="1338" spans="3:5" x14ac:dyDescent="0.4">
      <c r="C1338" t="s">
        <v>853</v>
      </c>
      <c r="D1338" t="s">
        <v>513</v>
      </c>
      <c r="E1338">
        <v>28000</v>
      </c>
    </row>
    <row r="1339" spans="3:5" x14ac:dyDescent="0.4">
      <c r="C1339" t="s">
        <v>853</v>
      </c>
      <c r="D1339" t="s">
        <v>514</v>
      </c>
      <c r="E1339">
        <v>29400</v>
      </c>
    </row>
    <row r="1340" spans="3:5" x14ac:dyDescent="0.4">
      <c r="C1340" t="s">
        <v>853</v>
      </c>
      <c r="D1340" t="s">
        <v>515</v>
      </c>
      <c r="E1340">
        <v>42800</v>
      </c>
    </row>
    <row r="1341" spans="3:5" x14ac:dyDescent="0.4">
      <c r="C1341" t="s">
        <v>853</v>
      </c>
      <c r="D1341" t="s">
        <v>516</v>
      </c>
      <c r="E1341">
        <v>65100</v>
      </c>
    </row>
    <row r="1342" spans="3:5" x14ac:dyDescent="0.4">
      <c r="C1342" t="s">
        <v>853</v>
      </c>
      <c r="D1342" t="s">
        <v>517</v>
      </c>
      <c r="E1342">
        <v>37500</v>
      </c>
    </row>
    <row r="1343" spans="3:5" x14ac:dyDescent="0.4">
      <c r="C1343" t="s">
        <v>853</v>
      </c>
      <c r="D1343" t="s">
        <v>518</v>
      </c>
      <c r="E1343">
        <v>12100</v>
      </c>
    </row>
    <row r="1344" spans="3:5" x14ac:dyDescent="0.4">
      <c r="C1344" t="s">
        <v>853</v>
      </c>
      <c r="D1344" t="s">
        <v>519</v>
      </c>
      <c r="E1344">
        <v>6700</v>
      </c>
    </row>
    <row r="1345" spans="3:5" x14ac:dyDescent="0.4">
      <c r="C1345" t="s">
        <v>853</v>
      </c>
      <c r="D1345" t="s">
        <v>520</v>
      </c>
      <c r="E1345">
        <v>10100</v>
      </c>
    </row>
    <row r="1346" spans="3:5" x14ac:dyDescent="0.4">
      <c r="C1346" t="s">
        <v>853</v>
      </c>
      <c r="D1346" t="s">
        <v>521</v>
      </c>
      <c r="E1346">
        <v>69400</v>
      </c>
    </row>
    <row r="1347" spans="3:5" x14ac:dyDescent="0.4">
      <c r="C1347" t="s">
        <v>853</v>
      </c>
      <c r="D1347" t="s">
        <v>522</v>
      </c>
      <c r="E1347">
        <v>60200</v>
      </c>
    </row>
    <row r="1348" spans="3:5" x14ac:dyDescent="0.4">
      <c r="C1348" t="s">
        <v>853</v>
      </c>
      <c r="D1348" t="s">
        <v>523</v>
      </c>
      <c r="E1348">
        <v>30500</v>
      </c>
    </row>
    <row r="1349" spans="3:5" x14ac:dyDescent="0.4">
      <c r="C1349" t="s">
        <v>853</v>
      </c>
      <c r="D1349" t="s">
        <v>524</v>
      </c>
      <c r="E1349">
        <v>7900</v>
      </c>
    </row>
    <row r="1350" spans="3:5" x14ac:dyDescent="0.4">
      <c r="C1350" t="s">
        <v>853</v>
      </c>
      <c r="D1350" t="s">
        <v>525</v>
      </c>
      <c r="E1350">
        <v>24800</v>
      </c>
    </row>
    <row r="1351" spans="3:5" x14ac:dyDescent="0.4">
      <c r="C1351" t="s">
        <v>853</v>
      </c>
      <c r="D1351" t="s">
        <v>526</v>
      </c>
      <c r="E1351">
        <v>18800</v>
      </c>
    </row>
    <row r="1352" spans="3:5" x14ac:dyDescent="0.4">
      <c r="C1352" t="s">
        <v>853</v>
      </c>
      <c r="D1352" t="s">
        <v>527</v>
      </c>
      <c r="E1352">
        <v>22100</v>
      </c>
    </row>
    <row r="1353" spans="3:5" x14ac:dyDescent="0.4">
      <c r="C1353" t="s">
        <v>853</v>
      </c>
      <c r="D1353" t="s">
        <v>528</v>
      </c>
      <c r="E1353">
        <v>16000</v>
      </c>
    </row>
    <row r="1354" spans="3:5" x14ac:dyDescent="0.4">
      <c r="C1354" t="s">
        <v>853</v>
      </c>
      <c r="D1354" t="s">
        <v>529</v>
      </c>
      <c r="E1354">
        <v>24300</v>
      </c>
    </row>
    <row r="1355" spans="3:5" x14ac:dyDescent="0.4">
      <c r="C1355" t="s">
        <v>853</v>
      </c>
      <c r="D1355" t="s">
        <v>530</v>
      </c>
      <c r="E1355">
        <v>19100</v>
      </c>
    </row>
    <row r="1356" spans="3:5" x14ac:dyDescent="0.4">
      <c r="C1356" t="s">
        <v>853</v>
      </c>
      <c r="D1356" t="s">
        <v>531</v>
      </c>
      <c r="E1356">
        <v>6800</v>
      </c>
    </row>
    <row r="1357" spans="3:5" x14ac:dyDescent="0.4">
      <c r="C1357" t="s">
        <v>853</v>
      </c>
      <c r="D1357" t="s">
        <v>532</v>
      </c>
      <c r="E1357">
        <v>38400</v>
      </c>
    </row>
    <row r="1358" spans="3:5" x14ac:dyDescent="0.4">
      <c r="C1358" t="s">
        <v>853</v>
      </c>
      <c r="D1358" t="s">
        <v>533</v>
      </c>
      <c r="E1358">
        <v>35500</v>
      </c>
    </row>
    <row r="1359" spans="3:5" x14ac:dyDescent="0.4">
      <c r="C1359" t="s">
        <v>853</v>
      </c>
      <c r="D1359" t="s">
        <v>534</v>
      </c>
      <c r="E1359">
        <v>67300</v>
      </c>
    </row>
    <row r="1360" spans="3:5" x14ac:dyDescent="0.4">
      <c r="C1360" t="s">
        <v>853</v>
      </c>
      <c r="D1360" t="s">
        <v>535</v>
      </c>
      <c r="E1360">
        <v>20400</v>
      </c>
    </row>
    <row r="1361" spans="3:5" x14ac:dyDescent="0.4">
      <c r="C1361" t="s">
        <v>853</v>
      </c>
      <c r="D1361" t="s">
        <v>536</v>
      </c>
      <c r="E1361">
        <v>9300</v>
      </c>
    </row>
    <row r="1362" spans="3:5" x14ac:dyDescent="0.4">
      <c r="C1362" t="s">
        <v>853</v>
      </c>
      <c r="D1362" t="s">
        <v>537</v>
      </c>
      <c r="E1362">
        <v>36500</v>
      </c>
    </row>
    <row r="1363" spans="3:5" x14ac:dyDescent="0.4">
      <c r="C1363" t="s">
        <v>853</v>
      </c>
      <c r="D1363" t="s">
        <v>538</v>
      </c>
      <c r="E1363">
        <v>191500</v>
      </c>
    </row>
    <row r="1364" spans="3:5" x14ac:dyDescent="0.4">
      <c r="C1364" t="s">
        <v>853</v>
      </c>
      <c r="D1364" t="s">
        <v>539</v>
      </c>
      <c r="E1364">
        <v>81400</v>
      </c>
    </row>
    <row r="1365" spans="3:5" x14ac:dyDescent="0.4">
      <c r="C1365" t="s">
        <v>853</v>
      </c>
      <c r="D1365" t="s">
        <v>540</v>
      </c>
      <c r="E1365">
        <v>66300</v>
      </c>
    </row>
    <row r="1366" spans="3:5" x14ac:dyDescent="0.4">
      <c r="C1366" t="s">
        <v>853</v>
      </c>
      <c r="D1366" t="s">
        <v>541</v>
      </c>
      <c r="E1366">
        <v>60600</v>
      </c>
    </row>
    <row r="1367" spans="3:5" x14ac:dyDescent="0.4">
      <c r="C1367" t="s">
        <v>853</v>
      </c>
      <c r="D1367" t="s">
        <v>542</v>
      </c>
      <c r="E1367">
        <v>85700</v>
      </c>
    </row>
    <row r="1368" spans="3:5" x14ac:dyDescent="0.4">
      <c r="C1368" t="s">
        <v>853</v>
      </c>
      <c r="D1368" t="s">
        <v>543</v>
      </c>
      <c r="E1368">
        <v>162100</v>
      </c>
    </row>
    <row r="1369" spans="3:5" x14ac:dyDescent="0.4">
      <c r="C1369" t="s">
        <v>853</v>
      </c>
      <c r="D1369" t="s">
        <v>544</v>
      </c>
      <c r="E1369">
        <v>88900</v>
      </c>
    </row>
    <row r="1370" spans="3:5" x14ac:dyDescent="0.4">
      <c r="C1370" t="s">
        <v>853</v>
      </c>
      <c r="D1370" t="s">
        <v>545</v>
      </c>
      <c r="E1370">
        <v>53900</v>
      </c>
    </row>
    <row r="1371" spans="3:5" x14ac:dyDescent="0.4">
      <c r="C1371" t="s">
        <v>853</v>
      </c>
      <c r="D1371" t="s">
        <v>546</v>
      </c>
      <c r="E1371">
        <v>95900</v>
      </c>
    </row>
    <row r="1372" spans="3:5" x14ac:dyDescent="0.4">
      <c r="C1372" t="s">
        <v>853</v>
      </c>
      <c r="D1372" t="s">
        <v>547</v>
      </c>
      <c r="E1372">
        <v>70300</v>
      </c>
    </row>
    <row r="1373" spans="3:5" x14ac:dyDescent="0.4">
      <c r="C1373" t="s">
        <v>853</v>
      </c>
      <c r="D1373" t="s">
        <v>548</v>
      </c>
      <c r="E1373">
        <v>30700</v>
      </c>
    </row>
    <row r="1374" spans="3:5" x14ac:dyDescent="0.4">
      <c r="C1374" t="s">
        <v>853</v>
      </c>
      <c r="D1374" t="s">
        <v>549</v>
      </c>
      <c r="E1374">
        <v>46400</v>
      </c>
    </row>
    <row r="1375" spans="3:5" x14ac:dyDescent="0.4">
      <c r="C1375" t="s">
        <v>853</v>
      </c>
      <c r="D1375" t="s">
        <v>550</v>
      </c>
      <c r="E1375">
        <v>51200</v>
      </c>
    </row>
    <row r="1376" spans="3:5" x14ac:dyDescent="0.4">
      <c r="C1376" t="s">
        <v>853</v>
      </c>
      <c r="D1376" t="s">
        <v>551</v>
      </c>
      <c r="E1376">
        <v>71700</v>
      </c>
    </row>
    <row r="1377" spans="3:5" x14ac:dyDescent="0.4">
      <c r="C1377" t="s">
        <v>853</v>
      </c>
      <c r="D1377" t="s">
        <v>552</v>
      </c>
      <c r="E1377">
        <v>44200</v>
      </c>
    </row>
    <row r="1378" spans="3:5" x14ac:dyDescent="0.4">
      <c r="C1378" t="s">
        <v>853</v>
      </c>
      <c r="D1378" t="s">
        <v>553</v>
      </c>
      <c r="E1378">
        <v>17700</v>
      </c>
    </row>
    <row r="1379" spans="3:5" x14ac:dyDescent="0.4">
      <c r="C1379" t="s">
        <v>853</v>
      </c>
      <c r="D1379" t="s">
        <v>554</v>
      </c>
      <c r="E1379">
        <v>38500</v>
      </c>
    </row>
    <row r="1380" spans="3:5" x14ac:dyDescent="0.4">
      <c r="C1380" t="s">
        <v>853</v>
      </c>
      <c r="D1380" t="s">
        <v>555</v>
      </c>
      <c r="E1380">
        <v>16600</v>
      </c>
    </row>
    <row r="1381" spans="3:5" x14ac:dyDescent="0.4">
      <c r="C1381" t="s">
        <v>853</v>
      </c>
      <c r="D1381" t="s">
        <v>556</v>
      </c>
      <c r="E1381">
        <v>129000</v>
      </c>
    </row>
    <row r="1382" spans="3:5" x14ac:dyDescent="0.4">
      <c r="C1382" t="s">
        <v>853</v>
      </c>
      <c r="D1382" t="s">
        <v>557</v>
      </c>
      <c r="E1382">
        <v>38700</v>
      </c>
    </row>
    <row r="1383" spans="3:5" x14ac:dyDescent="0.4">
      <c r="C1383" t="s">
        <v>853</v>
      </c>
      <c r="D1383" t="s">
        <v>558</v>
      </c>
      <c r="E1383">
        <v>34200</v>
      </c>
    </row>
    <row r="1384" spans="3:5" x14ac:dyDescent="0.4">
      <c r="C1384" t="s">
        <v>853</v>
      </c>
      <c r="D1384" t="s">
        <v>559</v>
      </c>
      <c r="E1384">
        <v>24300</v>
      </c>
    </row>
    <row r="1385" spans="3:5" x14ac:dyDescent="0.4">
      <c r="C1385" t="s">
        <v>853</v>
      </c>
      <c r="D1385" t="s">
        <v>560</v>
      </c>
      <c r="E1385">
        <v>51700</v>
      </c>
    </row>
    <row r="1386" spans="3:5" x14ac:dyDescent="0.4">
      <c r="C1386" t="s">
        <v>853</v>
      </c>
      <c r="D1386" t="s">
        <v>561</v>
      </c>
      <c r="E1386">
        <v>36800</v>
      </c>
    </row>
    <row r="1387" spans="3:5" x14ac:dyDescent="0.4">
      <c r="C1387" t="s">
        <v>853</v>
      </c>
      <c r="D1387" t="s">
        <v>562</v>
      </c>
      <c r="E1387">
        <v>48400</v>
      </c>
    </row>
    <row r="1388" spans="3:5" x14ac:dyDescent="0.4">
      <c r="C1388" t="s">
        <v>853</v>
      </c>
      <c r="D1388" t="s">
        <v>563</v>
      </c>
      <c r="E1388">
        <v>29700</v>
      </c>
    </row>
    <row r="1389" spans="3:5" x14ac:dyDescent="0.4">
      <c r="C1389" t="s">
        <v>853</v>
      </c>
      <c r="D1389" t="s">
        <v>564</v>
      </c>
      <c r="E1389">
        <v>8900</v>
      </c>
    </row>
    <row r="1390" spans="3:5" x14ac:dyDescent="0.4">
      <c r="C1390" t="s">
        <v>853</v>
      </c>
      <c r="D1390" t="s">
        <v>565</v>
      </c>
      <c r="E1390">
        <v>17300</v>
      </c>
    </row>
    <row r="1391" spans="3:5" x14ac:dyDescent="0.4">
      <c r="C1391" t="s">
        <v>853</v>
      </c>
      <c r="D1391" t="s">
        <v>566</v>
      </c>
      <c r="E1391">
        <v>10800</v>
      </c>
    </row>
    <row r="1392" spans="3:5" x14ac:dyDescent="0.4">
      <c r="C1392" t="s">
        <v>853</v>
      </c>
      <c r="D1392" t="s">
        <v>567</v>
      </c>
      <c r="E1392">
        <v>17400</v>
      </c>
    </row>
    <row r="1393" spans="3:5" x14ac:dyDescent="0.4">
      <c r="C1393" t="s">
        <v>853</v>
      </c>
      <c r="D1393" t="s">
        <v>568</v>
      </c>
      <c r="E1393">
        <v>16800</v>
      </c>
    </row>
    <row r="1394" spans="3:5" x14ac:dyDescent="0.4">
      <c r="C1394" t="s">
        <v>853</v>
      </c>
      <c r="D1394" t="s">
        <v>569</v>
      </c>
      <c r="E1394">
        <v>15600</v>
      </c>
    </row>
    <row r="1395" spans="3:5" x14ac:dyDescent="0.4">
      <c r="C1395" t="s">
        <v>853</v>
      </c>
      <c r="D1395" t="s">
        <v>570</v>
      </c>
      <c r="E1395">
        <v>12800</v>
      </c>
    </row>
    <row r="1396" spans="3:5" x14ac:dyDescent="0.4">
      <c r="C1396" t="s">
        <v>853</v>
      </c>
      <c r="D1396" t="s">
        <v>571</v>
      </c>
      <c r="E1396">
        <v>4500</v>
      </c>
    </row>
    <row r="1397" spans="3:5" x14ac:dyDescent="0.4">
      <c r="C1397" t="s">
        <v>853</v>
      </c>
      <c r="D1397" t="s">
        <v>572</v>
      </c>
      <c r="E1397">
        <v>24300</v>
      </c>
    </row>
    <row r="1398" spans="3:5" x14ac:dyDescent="0.4">
      <c r="C1398" t="s">
        <v>853</v>
      </c>
      <c r="D1398" t="s">
        <v>573</v>
      </c>
      <c r="E1398">
        <v>14500</v>
      </c>
    </row>
    <row r="1399" spans="3:5" x14ac:dyDescent="0.4">
      <c r="C1399" t="s">
        <v>853</v>
      </c>
      <c r="D1399" t="s">
        <v>574</v>
      </c>
      <c r="E1399">
        <v>7400</v>
      </c>
    </row>
    <row r="1400" spans="3:5" x14ac:dyDescent="0.4">
      <c r="C1400" t="s">
        <v>853</v>
      </c>
      <c r="D1400" t="s">
        <v>575</v>
      </c>
      <c r="E1400">
        <v>17600</v>
      </c>
    </row>
    <row r="1401" spans="3:5" x14ac:dyDescent="0.4">
      <c r="C1401" t="s">
        <v>853</v>
      </c>
      <c r="D1401" t="s">
        <v>576</v>
      </c>
      <c r="E1401">
        <v>12400</v>
      </c>
    </row>
    <row r="1402" spans="3:5" x14ac:dyDescent="0.4">
      <c r="C1402" t="s">
        <v>853</v>
      </c>
      <c r="D1402" t="s">
        <v>577</v>
      </c>
      <c r="E1402">
        <v>12400</v>
      </c>
    </row>
    <row r="1403" spans="3:5" x14ac:dyDescent="0.4">
      <c r="C1403" t="s">
        <v>853</v>
      </c>
      <c r="D1403" t="s">
        <v>578</v>
      </c>
      <c r="E1403">
        <v>7700</v>
      </c>
    </row>
    <row r="1404" spans="3:5" x14ac:dyDescent="0.4">
      <c r="C1404" t="s">
        <v>853</v>
      </c>
      <c r="D1404" t="s">
        <v>579</v>
      </c>
      <c r="E1404">
        <v>23100</v>
      </c>
    </row>
    <row r="1405" spans="3:5" x14ac:dyDescent="0.4">
      <c r="C1405" t="s">
        <v>853</v>
      </c>
      <c r="D1405" t="s">
        <v>580</v>
      </c>
      <c r="E1405">
        <v>6300</v>
      </c>
    </row>
    <row r="1406" spans="3:5" x14ac:dyDescent="0.4">
      <c r="C1406" t="s">
        <v>853</v>
      </c>
      <c r="D1406" t="s">
        <v>581</v>
      </c>
      <c r="E1406">
        <v>9300</v>
      </c>
    </row>
    <row r="1407" spans="3:5" x14ac:dyDescent="0.4">
      <c r="C1407" t="s">
        <v>853</v>
      </c>
      <c r="D1407" t="s">
        <v>582</v>
      </c>
      <c r="E1407">
        <v>22200</v>
      </c>
    </row>
    <row r="1408" spans="3:5" x14ac:dyDescent="0.4">
      <c r="C1408" t="s">
        <v>853</v>
      </c>
      <c r="D1408" t="s">
        <v>583</v>
      </c>
      <c r="E1408">
        <v>35200</v>
      </c>
    </row>
    <row r="1409" spans="3:5" x14ac:dyDescent="0.4">
      <c r="C1409" t="s">
        <v>853</v>
      </c>
      <c r="D1409" t="s">
        <v>584</v>
      </c>
      <c r="E1409">
        <v>27700</v>
      </c>
    </row>
    <row r="1410" spans="3:5" x14ac:dyDescent="0.4">
      <c r="C1410" t="s">
        <v>853</v>
      </c>
      <c r="D1410" t="s">
        <v>585</v>
      </c>
      <c r="E1410">
        <v>8200</v>
      </c>
    </row>
    <row r="1411" spans="3:5" x14ac:dyDescent="0.4">
      <c r="C1411" t="s">
        <v>853</v>
      </c>
      <c r="D1411" t="s">
        <v>586</v>
      </c>
      <c r="E1411">
        <v>37600</v>
      </c>
    </row>
    <row r="1412" spans="3:5" x14ac:dyDescent="0.4">
      <c r="C1412" t="s">
        <v>853</v>
      </c>
      <c r="D1412" t="s">
        <v>587</v>
      </c>
      <c r="E1412">
        <v>17700</v>
      </c>
    </row>
    <row r="1413" spans="3:5" x14ac:dyDescent="0.4">
      <c r="C1413" t="s">
        <v>853</v>
      </c>
      <c r="D1413" t="s">
        <v>588</v>
      </c>
      <c r="E1413">
        <v>9500</v>
      </c>
    </row>
    <row r="1414" spans="3:5" x14ac:dyDescent="0.4">
      <c r="C1414" t="s">
        <v>853</v>
      </c>
      <c r="D1414" t="s">
        <v>589</v>
      </c>
      <c r="E1414">
        <v>20400</v>
      </c>
    </row>
    <row r="1415" spans="3:5" x14ac:dyDescent="0.4">
      <c r="C1415" t="s">
        <v>853</v>
      </c>
      <c r="D1415" t="s">
        <v>590</v>
      </c>
      <c r="E1415">
        <v>24800</v>
      </c>
    </row>
    <row r="1416" spans="3:5" x14ac:dyDescent="0.4">
      <c r="C1416" t="s">
        <v>853</v>
      </c>
      <c r="D1416" t="s">
        <v>591</v>
      </c>
      <c r="E1416">
        <v>3500</v>
      </c>
    </row>
    <row r="1417" spans="3:5" x14ac:dyDescent="0.4">
      <c r="C1417" t="s">
        <v>853</v>
      </c>
      <c r="D1417" t="s">
        <v>592</v>
      </c>
      <c r="E1417">
        <v>4600</v>
      </c>
    </row>
    <row r="1418" spans="3:5" x14ac:dyDescent="0.4">
      <c r="C1418" t="s">
        <v>853</v>
      </c>
      <c r="D1418" t="s">
        <v>593</v>
      </c>
      <c r="E1418">
        <v>29700</v>
      </c>
    </row>
    <row r="1419" spans="3:5" x14ac:dyDescent="0.4">
      <c r="C1419" t="s">
        <v>853</v>
      </c>
      <c r="D1419" t="s">
        <v>594</v>
      </c>
      <c r="E1419">
        <v>23000</v>
      </c>
    </row>
    <row r="1420" spans="3:5" x14ac:dyDescent="0.4">
      <c r="C1420" t="s">
        <v>853</v>
      </c>
      <c r="D1420" t="s">
        <v>595</v>
      </c>
      <c r="E1420">
        <v>17900</v>
      </c>
    </row>
    <row r="1421" spans="3:5" x14ac:dyDescent="0.4">
      <c r="C1421" t="s">
        <v>853</v>
      </c>
      <c r="D1421" t="s">
        <v>596</v>
      </c>
      <c r="E1421">
        <v>6200</v>
      </c>
    </row>
    <row r="1422" spans="3:5" x14ac:dyDescent="0.4">
      <c r="C1422" t="s">
        <v>853</v>
      </c>
      <c r="D1422" t="s">
        <v>597</v>
      </c>
      <c r="E1422">
        <v>6300</v>
      </c>
    </row>
    <row r="1423" spans="3:5" x14ac:dyDescent="0.4">
      <c r="C1423" t="s">
        <v>853</v>
      </c>
      <c r="D1423" t="s">
        <v>598</v>
      </c>
      <c r="E1423">
        <v>11500</v>
      </c>
    </row>
    <row r="1424" spans="3:5" x14ac:dyDescent="0.4">
      <c r="C1424" t="s">
        <v>853</v>
      </c>
      <c r="D1424" t="s">
        <v>599</v>
      </c>
      <c r="E1424">
        <v>5400</v>
      </c>
    </row>
    <row r="1425" spans="3:5" x14ac:dyDescent="0.4">
      <c r="C1425" t="s">
        <v>853</v>
      </c>
      <c r="D1425" t="s">
        <v>600</v>
      </c>
      <c r="E1425">
        <v>4100</v>
      </c>
    </row>
    <row r="1426" spans="3:5" x14ac:dyDescent="0.4">
      <c r="C1426" t="s">
        <v>853</v>
      </c>
      <c r="D1426" t="s">
        <v>601</v>
      </c>
      <c r="E1426">
        <v>22700</v>
      </c>
    </row>
    <row r="1427" spans="3:5" x14ac:dyDescent="0.4">
      <c r="C1427" t="s">
        <v>853</v>
      </c>
      <c r="D1427" t="s">
        <v>602</v>
      </c>
      <c r="E1427">
        <v>25000</v>
      </c>
    </row>
    <row r="1428" spans="3:5" x14ac:dyDescent="0.4">
      <c r="C1428" t="s">
        <v>853</v>
      </c>
      <c r="D1428" t="s">
        <v>603</v>
      </c>
      <c r="E1428">
        <v>13700</v>
      </c>
    </row>
    <row r="1429" spans="3:5" x14ac:dyDescent="0.4">
      <c r="C1429" t="s">
        <v>853</v>
      </c>
      <c r="D1429" t="s">
        <v>604</v>
      </c>
      <c r="E1429">
        <v>11900</v>
      </c>
    </row>
    <row r="1430" spans="3:5" x14ac:dyDescent="0.4">
      <c r="C1430" t="s">
        <v>853</v>
      </c>
      <c r="D1430" t="s">
        <v>605</v>
      </c>
      <c r="E1430">
        <v>8500</v>
      </c>
    </row>
    <row r="1431" spans="3:5" x14ac:dyDescent="0.4">
      <c r="C1431" t="s">
        <v>853</v>
      </c>
      <c r="D1431" t="s">
        <v>606</v>
      </c>
      <c r="E1431">
        <v>16300</v>
      </c>
    </row>
    <row r="1432" spans="3:5" x14ac:dyDescent="0.4">
      <c r="C1432" t="s">
        <v>853</v>
      </c>
      <c r="D1432" t="s">
        <v>607</v>
      </c>
      <c r="E1432">
        <v>7100</v>
      </c>
    </row>
    <row r="1433" spans="3:5" x14ac:dyDescent="0.4">
      <c r="C1433" t="s">
        <v>853</v>
      </c>
      <c r="D1433" t="s">
        <v>608</v>
      </c>
      <c r="E1433">
        <v>2200</v>
      </c>
    </row>
    <row r="1434" spans="3:5" x14ac:dyDescent="0.4">
      <c r="C1434" t="s">
        <v>853</v>
      </c>
      <c r="D1434" t="s">
        <v>609</v>
      </c>
      <c r="E1434">
        <v>10000</v>
      </c>
    </row>
    <row r="1435" spans="3:5" x14ac:dyDescent="0.4">
      <c r="C1435" t="s">
        <v>853</v>
      </c>
      <c r="D1435" t="s">
        <v>610</v>
      </c>
      <c r="E1435">
        <v>9200</v>
      </c>
    </row>
    <row r="1436" spans="3:5" x14ac:dyDescent="0.4">
      <c r="C1436" t="s">
        <v>853</v>
      </c>
      <c r="D1436" t="s">
        <v>611</v>
      </c>
      <c r="E1436">
        <v>5200</v>
      </c>
    </row>
    <row r="1437" spans="3:5" x14ac:dyDescent="0.4">
      <c r="C1437" t="s">
        <v>853</v>
      </c>
      <c r="D1437" t="s">
        <v>612</v>
      </c>
      <c r="E1437">
        <v>8800</v>
      </c>
    </row>
    <row r="1438" spans="3:5" x14ac:dyDescent="0.4">
      <c r="C1438" t="s">
        <v>853</v>
      </c>
      <c r="D1438" t="s">
        <v>613</v>
      </c>
      <c r="E1438">
        <v>2000</v>
      </c>
    </row>
    <row r="1439" spans="3:5" x14ac:dyDescent="0.4">
      <c r="C1439" t="s">
        <v>853</v>
      </c>
      <c r="D1439" t="s">
        <v>614</v>
      </c>
      <c r="E1439">
        <v>18200</v>
      </c>
    </row>
    <row r="1440" spans="3:5" x14ac:dyDescent="0.4">
      <c r="C1440" t="s">
        <v>853</v>
      </c>
      <c r="D1440" t="s">
        <v>615</v>
      </c>
      <c r="E1440">
        <v>7400</v>
      </c>
    </row>
    <row r="1441" spans="3:5" x14ac:dyDescent="0.4">
      <c r="C1441" t="s">
        <v>853</v>
      </c>
      <c r="D1441" t="s">
        <v>616</v>
      </c>
      <c r="E1441">
        <v>3300</v>
      </c>
    </row>
    <row r="1442" spans="3:5" x14ac:dyDescent="0.4">
      <c r="C1442" t="s">
        <v>853</v>
      </c>
      <c r="D1442" t="s">
        <v>617</v>
      </c>
      <c r="E1442">
        <v>2500</v>
      </c>
    </row>
    <row r="1443" spans="3:5" x14ac:dyDescent="0.4">
      <c r="C1443" t="s">
        <v>853</v>
      </c>
      <c r="D1443" t="s">
        <v>618</v>
      </c>
      <c r="E1443">
        <v>4000</v>
      </c>
    </row>
    <row r="1444" spans="3:5" x14ac:dyDescent="0.4">
      <c r="C1444" t="s">
        <v>853</v>
      </c>
      <c r="D1444" t="s">
        <v>619</v>
      </c>
      <c r="E1444">
        <v>5400</v>
      </c>
    </row>
    <row r="1445" spans="3:5" x14ac:dyDescent="0.4">
      <c r="C1445" t="s">
        <v>853</v>
      </c>
      <c r="D1445" t="s">
        <v>620</v>
      </c>
      <c r="E1445">
        <v>200</v>
      </c>
    </row>
    <row r="1446" spans="3:5" x14ac:dyDescent="0.4">
      <c r="C1446" t="s">
        <v>853</v>
      </c>
      <c r="D1446" t="s">
        <v>621</v>
      </c>
      <c r="E1446">
        <v>8200</v>
      </c>
    </row>
    <row r="1447" spans="3:5" x14ac:dyDescent="0.4">
      <c r="C1447" t="s">
        <v>853</v>
      </c>
      <c r="D1447" t="s">
        <v>622</v>
      </c>
      <c r="E1447">
        <v>6900</v>
      </c>
    </row>
    <row r="1448" spans="3:5" x14ac:dyDescent="0.4">
      <c r="C1448" t="s">
        <v>853</v>
      </c>
      <c r="D1448" t="s">
        <v>623</v>
      </c>
      <c r="E1448">
        <v>1100</v>
      </c>
    </row>
    <row r="1449" spans="3:5" x14ac:dyDescent="0.4">
      <c r="C1449" t="s">
        <v>853</v>
      </c>
      <c r="D1449" t="s">
        <v>624</v>
      </c>
      <c r="E1449">
        <v>13000</v>
      </c>
    </row>
    <row r="1450" spans="3:5" x14ac:dyDescent="0.4">
      <c r="C1450" t="s">
        <v>853</v>
      </c>
      <c r="D1450" t="s">
        <v>625</v>
      </c>
      <c r="E1450">
        <v>19400</v>
      </c>
    </row>
    <row r="1451" spans="3:5" x14ac:dyDescent="0.4">
      <c r="C1451" t="s">
        <v>853</v>
      </c>
      <c r="D1451" t="s">
        <v>626</v>
      </c>
      <c r="E1451">
        <v>5900</v>
      </c>
    </row>
    <row r="1452" spans="3:5" x14ac:dyDescent="0.4">
      <c r="C1452" t="s">
        <v>853</v>
      </c>
      <c r="D1452" t="s">
        <v>627</v>
      </c>
      <c r="E1452">
        <v>6000</v>
      </c>
    </row>
    <row r="1453" spans="3:5" x14ac:dyDescent="0.4">
      <c r="C1453" t="s">
        <v>853</v>
      </c>
      <c r="D1453" t="s">
        <v>628</v>
      </c>
      <c r="E1453">
        <v>6100</v>
      </c>
    </row>
    <row r="1454" spans="3:5" x14ac:dyDescent="0.4">
      <c r="C1454" t="s">
        <v>853</v>
      </c>
      <c r="D1454" t="s">
        <v>629</v>
      </c>
      <c r="E1454">
        <v>1400</v>
      </c>
    </row>
    <row r="1455" spans="3:5" x14ac:dyDescent="0.4">
      <c r="C1455" t="s">
        <v>853</v>
      </c>
      <c r="D1455" t="s">
        <v>630</v>
      </c>
      <c r="E1455">
        <v>3100</v>
      </c>
    </row>
    <row r="1456" spans="3:5" x14ac:dyDescent="0.4">
      <c r="C1456" t="s">
        <v>853</v>
      </c>
      <c r="D1456" t="s">
        <v>631</v>
      </c>
      <c r="E1456">
        <v>9200</v>
      </c>
    </row>
    <row r="1457" spans="3:5" x14ac:dyDescent="0.4">
      <c r="C1457" t="s">
        <v>853</v>
      </c>
      <c r="D1457" t="s">
        <v>632</v>
      </c>
      <c r="E1457">
        <v>4500</v>
      </c>
    </row>
    <row r="1458" spans="3:5" x14ac:dyDescent="0.4">
      <c r="C1458" t="s">
        <v>853</v>
      </c>
      <c r="D1458" t="s">
        <v>633</v>
      </c>
      <c r="E1458">
        <v>1400</v>
      </c>
    </row>
    <row r="1459" spans="3:5" x14ac:dyDescent="0.4">
      <c r="C1459" t="s">
        <v>853</v>
      </c>
      <c r="D1459" t="s">
        <v>634</v>
      </c>
      <c r="E1459">
        <v>1500</v>
      </c>
    </row>
    <row r="1460" spans="3:5" x14ac:dyDescent="0.4">
      <c r="C1460" t="s">
        <v>853</v>
      </c>
      <c r="D1460" t="s">
        <v>635</v>
      </c>
      <c r="E1460">
        <v>1300</v>
      </c>
    </row>
    <row r="1461" spans="3:5" x14ac:dyDescent="0.4">
      <c r="C1461" t="s">
        <v>853</v>
      </c>
      <c r="D1461" t="s">
        <v>636</v>
      </c>
      <c r="E1461">
        <v>5700</v>
      </c>
    </row>
    <row r="1462" spans="3:5" x14ac:dyDescent="0.4">
      <c r="C1462" t="s">
        <v>853</v>
      </c>
      <c r="D1462" t="s">
        <v>637</v>
      </c>
      <c r="E1462">
        <v>9300</v>
      </c>
    </row>
    <row r="1463" spans="3:5" x14ac:dyDescent="0.4">
      <c r="C1463" t="s">
        <v>853</v>
      </c>
      <c r="D1463" t="s">
        <v>638</v>
      </c>
      <c r="E1463">
        <v>8800</v>
      </c>
    </row>
    <row r="1464" spans="3:5" x14ac:dyDescent="0.4">
      <c r="C1464" t="s">
        <v>853</v>
      </c>
      <c r="D1464" t="s">
        <v>639</v>
      </c>
      <c r="E1464">
        <v>15600</v>
      </c>
    </row>
    <row r="1465" spans="3:5" x14ac:dyDescent="0.4">
      <c r="C1465" t="s">
        <v>853</v>
      </c>
      <c r="D1465" t="s">
        <v>640</v>
      </c>
      <c r="E1465">
        <v>3100</v>
      </c>
    </row>
    <row r="1466" spans="3:5" x14ac:dyDescent="0.4">
      <c r="C1466" t="s">
        <v>853</v>
      </c>
      <c r="D1466" t="s">
        <v>641</v>
      </c>
      <c r="E1466">
        <v>200</v>
      </c>
    </row>
    <row r="1467" spans="3:5" x14ac:dyDescent="0.4">
      <c r="C1467" t="s">
        <v>853</v>
      </c>
      <c r="D1467" t="s">
        <v>642</v>
      </c>
      <c r="E1467">
        <v>1000</v>
      </c>
    </row>
    <row r="1468" spans="3:5" x14ac:dyDescent="0.4">
      <c r="C1468" t="s">
        <v>853</v>
      </c>
      <c r="D1468" t="s">
        <v>643</v>
      </c>
      <c r="E1468">
        <v>1300</v>
      </c>
    </row>
    <row r="1469" spans="3:5" x14ac:dyDescent="0.4">
      <c r="C1469" t="s">
        <v>853</v>
      </c>
      <c r="D1469" t="s">
        <v>644</v>
      </c>
      <c r="E1469">
        <v>17500</v>
      </c>
    </row>
    <row r="1470" spans="3:5" x14ac:dyDescent="0.4">
      <c r="C1470" t="s">
        <v>853</v>
      </c>
      <c r="D1470" t="s">
        <v>645</v>
      </c>
      <c r="E1470">
        <v>6600</v>
      </c>
    </row>
    <row r="1471" spans="3:5" x14ac:dyDescent="0.4">
      <c r="C1471" t="s">
        <v>853</v>
      </c>
      <c r="D1471" t="s">
        <v>646</v>
      </c>
      <c r="E1471">
        <v>12100</v>
      </c>
    </row>
    <row r="1472" spans="3:5" x14ac:dyDescent="0.4">
      <c r="C1472" t="s">
        <v>853</v>
      </c>
      <c r="D1472" t="s">
        <v>647</v>
      </c>
      <c r="E1472">
        <v>5100</v>
      </c>
    </row>
    <row r="1473" spans="3:5" x14ac:dyDescent="0.4">
      <c r="C1473" t="s">
        <v>853</v>
      </c>
      <c r="D1473" t="s">
        <v>648</v>
      </c>
      <c r="E1473">
        <v>27000</v>
      </c>
    </row>
    <row r="1474" spans="3:5" x14ac:dyDescent="0.4">
      <c r="C1474" t="s">
        <v>853</v>
      </c>
      <c r="D1474" t="s">
        <v>649</v>
      </c>
      <c r="E1474">
        <v>18700</v>
      </c>
    </row>
    <row r="1475" spans="3:5" x14ac:dyDescent="0.4">
      <c r="C1475" t="s">
        <v>853</v>
      </c>
      <c r="D1475" t="s">
        <v>650</v>
      </c>
      <c r="E1475">
        <v>2700</v>
      </c>
    </row>
    <row r="1476" spans="3:5" x14ac:dyDescent="0.4">
      <c r="C1476" t="s">
        <v>853</v>
      </c>
      <c r="D1476" t="s">
        <v>651</v>
      </c>
      <c r="E1476">
        <v>10400</v>
      </c>
    </row>
    <row r="1477" spans="3:5" x14ac:dyDescent="0.4">
      <c r="C1477" t="s">
        <v>853</v>
      </c>
      <c r="D1477" t="s">
        <v>652</v>
      </c>
      <c r="E1477">
        <v>6100</v>
      </c>
    </row>
    <row r="1478" spans="3:5" x14ac:dyDescent="0.4">
      <c r="C1478" t="s">
        <v>853</v>
      </c>
      <c r="D1478" t="s">
        <v>653</v>
      </c>
      <c r="E1478">
        <v>14900</v>
      </c>
    </row>
    <row r="1479" spans="3:5" x14ac:dyDescent="0.4">
      <c r="C1479" t="s">
        <v>853</v>
      </c>
      <c r="D1479" t="s">
        <v>654</v>
      </c>
      <c r="E1479">
        <v>5600</v>
      </c>
    </row>
    <row r="1480" spans="3:5" x14ac:dyDescent="0.4">
      <c r="C1480" t="s">
        <v>853</v>
      </c>
      <c r="D1480" t="s">
        <v>655</v>
      </c>
      <c r="E1480">
        <v>21000</v>
      </c>
    </row>
    <row r="1481" spans="3:5" x14ac:dyDescent="0.4">
      <c r="C1481" t="s">
        <v>853</v>
      </c>
      <c r="D1481" t="s">
        <v>656</v>
      </c>
      <c r="E1481">
        <v>26000</v>
      </c>
    </row>
    <row r="1482" spans="3:5" x14ac:dyDescent="0.4">
      <c r="C1482" t="s">
        <v>853</v>
      </c>
      <c r="D1482" t="s">
        <v>657</v>
      </c>
      <c r="E1482">
        <v>79300</v>
      </c>
    </row>
    <row r="1483" spans="3:5" x14ac:dyDescent="0.4">
      <c r="C1483" t="s">
        <v>853</v>
      </c>
      <c r="D1483" t="s">
        <v>658</v>
      </c>
      <c r="E1483">
        <v>4300</v>
      </c>
    </row>
    <row r="1484" spans="3:5" x14ac:dyDescent="0.4">
      <c r="C1484" t="s">
        <v>853</v>
      </c>
      <c r="D1484" t="s">
        <v>659</v>
      </c>
      <c r="E1484">
        <v>23400</v>
      </c>
    </row>
    <row r="1485" spans="3:5" x14ac:dyDescent="0.4">
      <c r="C1485" t="s">
        <v>853</v>
      </c>
      <c r="D1485" t="s">
        <v>660</v>
      </c>
      <c r="E1485">
        <v>1400</v>
      </c>
    </row>
    <row r="1486" spans="3:5" x14ac:dyDescent="0.4">
      <c r="C1486" t="s">
        <v>853</v>
      </c>
      <c r="D1486" t="s">
        <v>661</v>
      </c>
      <c r="E1486">
        <v>12600</v>
      </c>
    </row>
    <row r="1487" spans="3:5" x14ac:dyDescent="0.4">
      <c r="C1487" t="s">
        <v>853</v>
      </c>
      <c r="D1487" t="s">
        <v>662</v>
      </c>
      <c r="E1487">
        <v>23800</v>
      </c>
    </row>
    <row r="1488" spans="3:5" x14ac:dyDescent="0.4">
      <c r="C1488" t="s">
        <v>853</v>
      </c>
      <c r="D1488" t="s">
        <v>663</v>
      </c>
      <c r="E1488">
        <v>33500</v>
      </c>
    </row>
    <row r="1489" spans="3:5" x14ac:dyDescent="0.4">
      <c r="C1489" t="s">
        <v>853</v>
      </c>
      <c r="D1489" t="s">
        <v>664</v>
      </c>
      <c r="E1489">
        <v>25300</v>
      </c>
    </row>
    <row r="1490" spans="3:5" x14ac:dyDescent="0.4">
      <c r="C1490" t="s">
        <v>853</v>
      </c>
      <c r="D1490" t="s">
        <v>665</v>
      </c>
      <c r="E1490">
        <v>12800</v>
      </c>
    </row>
    <row r="1491" spans="3:5" x14ac:dyDescent="0.4">
      <c r="C1491" t="s">
        <v>853</v>
      </c>
      <c r="D1491" t="s">
        <v>666</v>
      </c>
      <c r="E1491">
        <v>7300</v>
      </c>
    </row>
    <row r="1492" spans="3:5" x14ac:dyDescent="0.4">
      <c r="C1492" t="s">
        <v>853</v>
      </c>
      <c r="D1492" t="s">
        <v>667</v>
      </c>
      <c r="E1492">
        <v>13100</v>
      </c>
    </row>
    <row r="1493" spans="3:5" x14ac:dyDescent="0.4">
      <c r="C1493" t="s">
        <v>853</v>
      </c>
      <c r="D1493" t="s">
        <v>668</v>
      </c>
      <c r="E1493">
        <v>5300</v>
      </c>
    </row>
    <row r="1494" spans="3:5" x14ac:dyDescent="0.4">
      <c r="C1494" t="s">
        <v>853</v>
      </c>
      <c r="D1494" t="s">
        <v>669</v>
      </c>
      <c r="E1494">
        <v>3900</v>
      </c>
    </row>
    <row r="1495" spans="3:5" x14ac:dyDescent="0.4">
      <c r="C1495" t="s">
        <v>853</v>
      </c>
      <c r="D1495" t="s">
        <v>670</v>
      </c>
      <c r="E1495">
        <v>21100</v>
      </c>
    </row>
    <row r="1496" spans="3:5" x14ac:dyDescent="0.4">
      <c r="C1496" t="s">
        <v>853</v>
      </c>
      <c r="D1496" t="s">
        <v>671</v>
      </c>
      <c r="E1496">
        <v>182000</v>
      </c>
    </row>
    <row r="1497" spans="3:5" x14ac:dyDescent="0.4">
      <c r="C1497" t="s">
        <v>853</v>
      </c>
      <c r="D1497" t="s">
        <v>672</v>
      </c>
      <c r="E1497">
        <v>18100</v>
      </c>
    </row>
    <row r="1498" spans="3:5" x14ac:dyDescent="0.4">
      <c r="C1498" t="s">
        <v>853</v>
      </c>
      <c r="D1498" t="s">
        <v>673</v>
      </c>
      <c r="E1498">
        <v>40800</v>
      </c>
    </row>
    <row r="1499" spans="3:5" x14ac:dyDescent="0.4">
      <c r="C1499" t="s">
        <v>853</v>
      </c>
      <c r="D1499" t="s">
        <v>674</v>
      </c>
      <c r="E1499">
        <v>17300</v>
      </c>
    </row>
    <row r="1500" spans="3:5" x14ac:dyDescent="0.4">
      <c r="C1500" t="s">
        <v>853</v>
      </c>
      <c r="D1500" t="s">
        <v>675</v>
      </c>
      <c r="E1500">
        <v>23200</v>
      </c>
    </row>
    <row r="1501" spans="3:5" x14ac:dyDescent="0.4">
      <c r="C1501" t="s">
        <v>853</v>
      </c>
      <c r="D1501" t="s">
        <v>676</v>
      </c>
      <c r="E1501">
        <v>2200</v>
      </c>
    </row>
    <row r="1502" spans="3:5" x14ac:dyDescent="0.4">
      <c r="C1502" t="s">
        <v>853</v>
      </c>
      <c r="D1502" t="s">
        <v>677</v>
      </c>
      <c r="E1502">
        <v>17900</v>
      </c>
    </row>
    <row r="1503" spans="3:5" x14ac:dyDescent="0.4">
      <c r="C1503" t="s">
        <v>853</v>
      </c>
      <c r="D1503" t="s">
        <v>678</v>
      </c>
      <c r="E1503">
        <v>10900</v>
      </c>
    </row>
    <row r="1504" spans="3:5" x14ac:dyDescent="0.4">
      <c r="C1504" t="s">
        <v>853</v>
      </c>
      <c r="D1504" t="s">
        <v>679</v>
      </c>
      <c r="E1504">
        <v>41700</v>
      </c>
    </row>
    <row r="1505" spans="1:5" x14ac:dyDescent="0.4">
      <c r="C1505" t="s">
        <v>853</v>
      </c>
      <c r="D1505" t="s">
        <v>680</v>
      </c>
      <c r="E1505">
        <v>54200</v>
      </c>
    </row>
    <row r="1506" spans="1:5" x14ac:dyDescent="0.4">
      <c r="C1506" t="s">
        <v>853</v>
      </c>
      <c r="D1506" t="s">
        <v>681</v>
      </c>
      <c r="E1506">
        <v>24200</v>
      </c>
    </row>
    <row r="1507" spans="1:5" x14ac:dyDescent="0.4">
      <c r="C1507" t="s">
        <v>853</v>
      </c>
      <c r="D1507" t="s">
        <v>682</v>
      </c>
      <c r="E1507">
        <v>11900</v>
      </c>
    </row>
    <row r="1508" spans="1:5" x14ac:dyDescent="0.4">
      <c r="C1508" t="s">
        <v>853</v>
      </c>
      <c r="D1508" t="s">
        <v>683</v>
      </c>
      <c r="E1508">
        <v>15300</v>
      </c>
    </row>
    <row r="1509" spans="1:5" x14ac:dyDescent="0.4">
      <c r="C1509" t="s">
        <v>853</v>
      </c>
      <c r="D1509" t="s">
        <v>684</v>
      </c>
      <c r="E1509">
        <v>13000</v>
      </c>
    </row>
    <row r="1510" spans="1:5" x14ac:dyDescent="0.4">
      <c r="C1510" t="s">
        <v>853</v>
      </c>
      <c r="D1510" t="s">
        <v>685</v>
      </c>
      <c r="E1510">
        <v>7700</v>
      </c>
    </row>
    <row r="1511" spans="1:5" x14ac:dyDescent="0.4">
      <c r="C1511" t="s">
        <v>853</v>
      </c>
      <c r="D1511" t="s">
        <v>686</v>
      </c>
      <c r="E1511">
        <v>6400</v>
      </c>
    </row>
    <row r="1512" spans="1:5" x14ac:dyDescent="0.4">
      <c r="C1512" t="s">
        <v>853</v>
      </c>
      <c r="D1512" t="s">
        <v>687</v>
      </c>
      <c r="E1512">
        <v>110300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122800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52300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42600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47300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94800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77600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22700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58900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32000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37700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39600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89000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23000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29900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60500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30800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20600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10200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19400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57600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94500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45600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10600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22500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7800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8100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35800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18000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61900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43500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38100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41400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27500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39700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62700</v>
      </c>
    </row>
    <row r="1548" spans="1:5" x14ac:dyDescent="0.4">
      <c r="C1548" t="s">
        <v>853</v>
      </c>
      <c r="D1548" t="s">
        <v>421</v>
      </c>
      <c r="E1548">
        <v>51100</v>
      </c>
    </row>
    <row r="1549" spans="1:5" x14ac:dyDescent="0.4">
      <c r="C1549" t="s">
        <v>853</v>
      </c>
      <c r="D1549" t="s">
        <v>422</v>
      </c>
      <c r="E1549">
        <v>34700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94000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25800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36500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33500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41500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41100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101900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31900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14400</v>
      </c>
    </row>
    <row r="1559" spans="1:5" x14ac:dyDescent="0.4">
      <c r="C1559" t="s">
        <v>853</v>
      </c>
      <c r="D1559" t="s">
        <v>432</v>
      </c>
      <c r="E1559">
        <v>31100</v>
      </c>
    </row>
    <row r="1560" spans="1:5" x14ac:dyDescent="0.4">
      <c r="C1560" t="s">
        <v>853</v>
      </c>
      <c r="D1560" t="s">
        <v>433</v>
      </c>
      <c r="E1560">
        <v>40700</v>
      </c>
    </row>
    <row r="1561" spans="1:5" x14ac:dyDescent="0.4">
      <c r="C1561" t="s">
        <v>853</v>
      </c>
      <c r="D1561" t="s">
        <v>434</v>
      </c>
      <c r="E1561">
        <v>32500</v>
      </c>
    </row>
    <row r="1562" spans="1:5" x14ac:dyDescent="0.4">
      <c r="C1562" t="s">
        <v>853</v>
      </c>
      <c r="D1562" t="s">
        <v>435</v>
      </c>
      <c r="E1562">
        <v>29000</v>
      </c>
    </row>
    <row r="1563" spans="1:5" x14ac:dyDescent="0.4">
      <c r="C1563" t="s">
        <v>853</v>
      </c>
      <c r="D1563" t="s">
        <v>436</v>
      </c>
      <c r="E1563">
        <v>18100</v>
      </c>
    </row>
    <row r="1564" spans="1:5" x14ac:dyDescent="0.4">
      <c r="C1564" t="s">
        <v>853</v>
      </c>
      <c r="D1564" t="s">
        <v>437</v>
      </c>
      <c r="E1564">
        <v>8700</v>
      </c>
    </row>
    <row r="1565" spans="1:5" x14ac:dyDescent="0.4">
      <c r="C1565" t="s">
        <v>853</v>
      </c>
      <c r="D1565" t="s">
        <v>438</v>
      </c>
      <c r="E1565">
        <v>7600</v>
      </c>
    </row>
    <row r="1566" spans="1:5" x14ac:dyDescent="0.4">
      <c r="C1566" t="s">
        <v>853</v>
      </c>
      <c r="D1566" t="s">
        <v>439</v>
      </c>
      <c r="E1566">
        <v>18100</v>
      </c>
    </row>
    <row r="1567" spans="1:5" x14ac:dyDescent="0.4">
      <c r="C1567" t="s">
        <v>853</v>
      </c>
      <c r="D1567" t="s">
        <v>440</v>
      </c>
      <c r="E1567">
        <v>13800</v>
      </c>
    </row>
    <row r="1568" spans="1:5" x14ac:dyDescent="0.4">
      <c r="C1568" t="s">
        <v>853</v>
      </c>
      <c r="D1568" t="s">
        <v>441</v>
      </c>
      <c r="E1568">
        <v>24300</v>
      </c>
    </row>
    <row r="1569" spans="3:5" x14ac:dyDescent="0.4">
      <c r="C1569" t="s">
        <v>853</v>
      </c>
      <c r="D1569" t="s">
        <v>442</v>
      </c>
      <c r="E1569">
        <v>5300</v>
      </c>
    </row>
    <row r="1570" spans="3:5" x14ac:dyDescent="0.4">
      <c r="C1570" t="s">
        <v>853</v>
      </c>
      <c r="D1570" t="s">
        <v>443</v>
      </c>
      <c r="E1570">
        <v>19700</v>
      </c>
    </row>
    <row r="1571" spans="3:5" x14ac:dyDescent="0.4">
      <c r="C1571" t="s">
        <v>853</v>
      </c>
      <c r="D1571" t="s">
        <v>444</v>
      </c>
      <c r="E1571">
        <v>26700</v>
      </c>
    </row>
    <row r="1572" spans="3:5" x14ac:dyDescent="0.4">
      <c r="C1572" t="s">
        <v>853</v>
      </c>
      <c r="D1572" t="s">
        <v>445</v>
      </c>
      <c r="E1572">
        <v>12200</v>
      </c>
    </row>
    <row r="1573" spans="3:5" x14ac:dyDescent="0.4">
      <c r="C1573" t="s">
        <v>853</v>
      </c>
      <c r="D1573" t="s">
        <v>446</v>
      </c>
      <c r="E1573">
        <v>17500</v>
      </c>
    </row>
    <row r="1574" spans="3:5" x14ac:dyDescent="0.4">
      <c r="C1574" t="s">
        <v>853</v>
      </c>
      <c r="D1574" t="s">
        <v>447</v>
      </c>
      <c r="E1574">
        <v>88700</v>
      </c>
    </row>
    <row r="1575" spans="3:5" x14ac:dyDescent="0.4">
      <c r="C1575" t="s">
        <v>853</v>
      </c>
      <c r="D1575" t="s">
        <v>448</v>
      </c>
      <c r="E1575">
        <v>40300</v>
      </c>
    </row>
    <row r="1576" spans="3:5" x14ac:dyDescent="0.4">
      <c r="C1576" t="s">
        <v>853</v>
      </c>
      <c r="D1576" t="s">
        <v>449</v>
      </c>
      <c r="E1576">
        <v>60900</v>
      </c>
    </row>
    <row r="1577" spans="3:5" x14ac:dyDescent="0.4">
      <c r="C1577" t="s">
        <v>853</v>
      </c>
      <c r="D1577" t="s">
        <v>450</v>
      </c>
      <c r="E1577">
        <v>48200</v>
      </c>
    </row>
    <row r="1578" spans="3:5" x14ac:dyDescent="0.4">
      <c r="C1578" t="s">
        <v>853</v>
      </c>
      <c r="D1578" t="s">
        <v>451</v>
      </c>
      <c r="E1578">
        <v>19800</v>
      </c>
    </row>
    <row r="1579" spans="3:5" x14ac:dyDescent="0.4">
      <c r="C1579" t="s">
        <v>853</v>
      </c>
      <c r="D1579" t="s">
        <v>452</v>
      </c>
      <c r="E1579">
        <v>26600</v>
      </c>
    </row>
    <row r="1580" spans="3:5" x14ac:dyDescent="0.4">
      <c r="C1580" t="s">
        <v>853</v>
      </c>
      <c r="D1580" t="s">
        <v>453</v>
      </c>
      <c r="E1580">
        <v>26200</v>
      </c>
    </row>
    <row r="1581" spans="3:5" x14ac:dyDescent="0.4">
      <c r="C1581" t="s">
        <v>853</v>
      </c>
      <c r="D1581" t="s">
        <v>454</v>
      </c>
      <c r="E1581">
        <v>39400</v>
      </c>
    </row>
    <row r="1582" spans="3:5" x14ac:dyDescent="0.4">
      <c r="C1582" t="s">
        <v>853</v>
      </c>
      <c r="D1582" t="s">
        <v>455</v>
      </c>
      <c r="E1582">
        <v>19700</v>
      </c>
    </row>
    <row r="1583" spans="3:5" x14ac:dyDescent="0.4">
      <c r="C1583" t="s">
        <v>853</v>
      </c>
      <c r="D1583" t="s">
        <v>456</v>
      </c>
      <c r="E1583">
        <v>46300</v>
      </c>
    </row>
    <row r="1584" spans="3:5" x14ac:dyDescent="0.4">
      <c r="C1584" t="s">
        <v>853</v>
      </c>
      <c r="D1584" t="s">
        <v>457</v>
      </c>
      <c r="E1584">
        <v>24300</v>
      </c>
    </row>
    <row r="1585" spans="3:5" x14ac:dyDescent="0.4">
      <c r="C1585" t="s">
        <v>853</v>
      </c>
      <c r="D1585" t="s">
        <v>458</v>
      </c>
      <c r="E1585">
        <v>18500</v>
      </c>
    </row>
    <row r="1586" spans="3:5" x14ac:dyDescent="0.4">
      <c r="C1586" t="s">
        <v>853</v>
      </c>
      <c r="D1586" t="s">
        <v>459</v>
      </c>
      <c r="E1586">
        <v>15700</v>
      </c>
    </row>
    <row r="1587" spans="3:5" x14ac:dyDescent="0.4">
      <c r="C1587" t="s">
        <v>853</v>
      </c>
      <c r="D1587" t="s">
        <v>460</v>
      </c>
      <c r="E1587">
        <v>8300</v>
      </c>
    </row>
    <row r="1588" spans="3:5" x14ac:dyDescent="0.4">
      <c r="C1588" t="s">
        <v>853</v>
      </c>
      <c r="D1588" t="s">
        <v>461</v>
      </c>
      <c r="E1588">
        <v>11200</v>
      </c>
    </row>
    <row r="1589" spans="3:5" x14ac:dyDescent="0.4">
      <c r="C1589" t="s">
        <v>853</v>
      </c>
      <c r="D1589" t="s">
        <v>462</v>
      </c>
      <c r="E1589">
        <v>30800</v>
      </c>
    </row>
    <row r="1590" spans="3:5" x14ac:dyDescent="0.4">
      <c r="C1590" t="s">
        <v>853</v>
      </c>
      <c r="D1590" t="s">
        <v>463</v>
      </c>
      <c r="E1590">
        <v>17800</v>
      </c>
    </row>
    <row r="1591" spans="3:5" x14ac:dyDescent="0.4">
      <c r="C1591" t="s">
        <v>853</v>
      </c>
      <c r="D1591" t="s">
        <v>464</v>
      </c>
      <c r="E1591">
        <v>19800</v>
      </c>
    </row>
    <row r="1592" spans="3:5" x14ac:dyDescent="0.4">
      <c r="C1592" t="s">
        <v>853</v>
      </c>
      <c r="D1592" t="s">
        <v>465</v>
      </c>
      <c r="E1592">
        <v>31400</v>
      </c>
    </row>
    <row r="1593" spans="3:5" x14ac:dyDescent="0.4">
      <c r="C1593" t="s">
        <v>853</v>
      </c>
      <c r="D1593" t="s">
        <v>466</v>
      </c>
      <c r="E1593">
        <v>29200</v>
      </c>
    </row>
    <row r="1594" spans="3:5" x14ac:dyDescent="0.4">
      <c r="C1594" t="s">
        <v>853</v>
      </c>
      <c r="D1594" t="s">
        <v>467</v>
      </c>
      <c r="E1594">
        <v>2100</v>
      </c>
    </row>
    <row r="1595" spans="3:5" x14ac:dyDescent="0.4">
      <c r="C1595" t="s">
        <v>853</v>
      </c>
      <c r="D1595" t="s">
        <v>468</v>
      </c>
      <c r="E1595">
        <v>13900</v>
      </c>
    </row>
    <row r="1596" spans="3:5" x14ac:dyDescent="0.4">
      <c r="C1596" t="s">
        <v>853</v>
      </c>
      <c r="D1596" t="s">
        <v>469</v>
      </c>
      <c r="E1596">
        <v>12100</v>
      </c>
    </row>
    <row r="1597" spans="3:5" x14ac:dyDescent="0.4">
      <c r="C1597" t="s">
        <v>853</v>
      </c>
      <c r="D1597" t="s">
        <v>470</v>
      </c>
      <c r="E1597">
        <v>22200</v>
      </c>
    </row>
    <row r="1598" spans="3:5" x14ac:dyDescent="0.4">
      <c r="C1598" t="s">
        <v>853</v>
      </c>
      <c r="D1598" t="s">
        <v>471</v>
      </c>
      <c r="E1598">
        <v>8500</v>
      </c>
    </row>
    <row r="1599" spans="3:5" x14ac:dyDescent="0.4">
      <c r="C1599" t="s">
        <v>853</v>
      </c>
      <c r="D1599" t="s">
        <v>472</v>
      </c>
      <c r="E1599">
        <v>17700</v>
      </c>
    </row>
    <row r="1600" spans="3:5" x14ac:dyDescent="0.4">
      <c r="C1600" t="s">
        <v>853</v>
      </c>
      <c r="D1600" t="s">
        <v>473</v>
      </c>
      <c r="E1600">
        <v>5800</v>
      </c>
    </row>
    <row r="1601" spans="3:5" x14ac:dyDescent="0.4">
      <c r="C1601" t="s">
        <v>853</v>
      </c>
      <c r="D1601" t="s">
        <v>474</v>
      </c>
      <c r="E1601">
        <v>16700</v>
      </c>
    </row>
    <row r="1602" spans="3:5" x14ac:dyDescent="0.4">
      <c r="C1602" t="s">
        <v>853</v>
      </c>
      <c r="D1602" t="s">
        <v>475</v>
      </c>
      <c r="E1602">
        <v>4900</v>
      </c>
    </row>
    <row r="1603" spans="3:5" x14ac:dyDescent="0.4">
      <c r="C1603" t="s">
        <v>853</v>
      </c>
      <c r="D1603" t="s">
        <v>476</v>
      </c>
      <c r="E1603">
        <v>6100</v>
      </c>
    </row>
    <row r="1604" spans="3:5" x14ac:dyDescent="0.4">
      <c r="C1604" t="s">
        <v>853</v>
      </c>
      <c r="D1604" t="s">
        <v>477</v>
      </c>
      <c r="E1604">
        <v>9000</v>
      </c>
    </row>
    <row r="1605" spans="3:5" x14ac:dyDescent="0.4">
      <c r="C1605" t="s">
        <v>853</v>
      </c>
      <c r="D1605" t="s">
        <v>478</v>
      </c>
      <c r="E1605">
        <v>25200</v>
      </c>
    </row>
    <row r="1606" spans="3:5" x14ac:dyDescent="0.4">
      <c r="C1606" t="s">
        <v>853</v>
      </c>
      <c r="D1606" t="s">
        <v>479</v>
      </c>
      <c r="E1606">
        <v>43000</v>
      </c>
    </row>
    <row r="1607" spans="3:5" x14ac:dyDescent="0.4">
      <c r="C1607" t="s">
        <v>853</v>
      </c>
      <c r="D1607" t="s">
        <v>480</v>
      </c>
      <c r="E1607">
        <v>15600</v>
      </c>
    </row>
    <row r="1608" spans="3:5" x14ac:dyDescent="0.4">
      <c r="C1608" t="s">
        <v>853</v>
      </c>
      <c r="D1608" t="s">
        <v>481</v>
      </c>
      <c r="E1608">
        <v>5900</v>
      </c>
    </row>
    <row r="1609" spans="3:5" x14ac:dyDescent="0.4">
      <c r="C1609" t="s">
        <v>853</v>
      </c>
      <c r="D1609" t="s">
        <v>482</v>
      </c>
      <c r="E1609">
        <v>11500</v>
      </c>
    </row>
    <row r="1610" spans="3:5" x14ac:dyDescent="0.4">
      <c r="C1610" t="s">
        <v>853</v>
      </c>
      <c r="D1610" t="s">
        <v>483</v>
      </c>
      <c r="E1610">
        <v>11000</v>
      </c>
    </row>
    <row r="1611" spans="3:5" x14ac:dyDescent="0.4">
      <c r="C1611" t="s">
        <v>853</v>
      </c>
      <c r="D1611" t="s">
        <v>484</v>
      </c>
      <c r="E1611">
        <v>4700</v>
      </c>
    </row>
    <row r="1612" spans="3:5" x14ac:dyDescent="0.4">
      <c r="C1612" t="s">
        <v>853</v>
      </c>
      <c r="D1612" t="s">
        <v>485</v>
      </c>
      <c r="E1612">
        <v>7200</v>
      </c>
    </row>
    <row r="1613" spans="3:5" x14ac:dyDescent="0.4">
      <c r="C1613" t="s">
        <v>853</v>
      </c>
      <c r="D1613" t="s">
        <v>486</v>
      </c>
      <c r="E1613">
        <v>7900</v>
      </c>
    </row>
    <row r="1614" spans="3:5" x14ac:dyDescent="0.4">
      <c r="C1614" t="s">
        <v>853</v>
      </c>
      <c r="D1614" t="s">
        <v>487</v>
      </c>
      <c r="E1614">
        <v>21900</v>
      </c>
    </row>
    <row r="1615" spans="3:5" x14ac:dyDescent="0.4">
      <c r="C1615" t="s">
        <v>853</v>
      </c>
      <c r="D1615" t="s">
        <v>488</v>
      </c>
      <c r="E1615">
        <v>10000</v>
      </c>
    </row>
    <row r="1616" spans="3:5" x14ac:dyDescent="0.4">
      <c r="C1616" t="s">
        <v>853</v>
      </c>
      <c r="D1616" t="s">
        <v>489</v>
      </c>
      <c r="E1616">
        <v>8900</v>
      </c>
    </row>
    <row r="1617" spans="3:5" x14ac:dyDescent="0.4">
      <c r="C1617" t="s">
        <v>853</v>
      </c>
      <c r="D1617" t="s">
        <v>490</v>
      </c>
      <c r="E1617">
        <v>1800</v>
      </c>
    </row>
    <row r="1618" spans="3:5" x14ac:dyDescent="0.4">
      <c r="C1618" t="s">
        <v>853</v>
      </c>
      <c r="D1618" t="s">
        <v>491</v>
      </c>
      <c r="E1618">
        <v>6900</v>
      </c>
    </row>
    <row r="1619" spans="3:5" x14ac:dyDescent="0.4">
      <c r="C1619" t="s">
        <v>853</v>
      </c>
      <c r="D1619" t="s">
        <v>492</v>
      </c>
      <c r="E1619">
        <v>21100</v>
      </c>
    </row>
    <row r="1620" spans="3:5" x14ac:dyDescent="0.4">
      <c r="C1620" t="s">
        <v>853</v>
      </c>
      <c r="D1620" t="s">
        <v>493</v>
      </c>
      <c r="E1620">
        <v>8000</v>
      </c>
    </row>
    <row r="1621" spans="3:5" x14ac:dyDescent="0.4">
      <c r="C1621" t="s">
        <v>853</v>
      </c>
      <c r="D1621" t="s">
        <v>494</v>
      </c>
      <c r="E1621">
        <v>2900</v>
      </c>
    </row>
    <row r="1622" spans="3:5" x14ac:dyDescent="0.4">
      <c r="C1622" t="s">
        <v>853</v>
      </c>
      <c r="D1622" t="s">
        <v>495</v>
      </c>
      <c r="E1622">
        <v>8200</v>
      </c>
    </row>
    <row r="1623" spans="3:5" x14ac:dyDescent="0.4">
      <c r="C1623" t="s">
        <v>853</v>
      </c>
      <c r="D1623" t="s">
        <v>496</v>
      </c>
      <c r="E1623">
        <v>12000</v>
      </c>
    </row>
    <row r="1624" spans="3:5" x14ac:dyDescent="0.4">
      <c r="C1624" t="s">
        <v>853</v>
      </c>
      <c r="D1624" t="s">
        <v>497</v>
      </c>
      <c r="E1624">
        <v>6400</v>
      </c>
    </row>
    <row r="1625" spans="3:5" x14ac:dyDescent="0.4">
      <c r="C1625" t="s">
        <v>853</v>
      </c>
      <c r="D1625" t="s">
        <v>498</v>
      </c>
      <c r="E1625">
        <v>12500</v>
      </c>
    </row>
    <row r="1626" spans="3:5" x14ac:dyDescent="0.4">
      <c r="C1626" t="s">
        <v>853</v>
      </c>
      <c r="D1626" t="s">
        <v>499</v>
      </c>
      <c r="E1626">
        <v>11100</v>
      </c>
    </row>
    <row r="1627" spans="3:5" x14ac:dyDescent="0.4">
      <c r="C1627" t="s">
        <v>853</v>
      </c>
      <c r="D1627" t="s">
        <v>500</v>
      </c>
      <c r="E1627">
        <v>21800</v>
      </c>
    </row>
    <row r="1628" spans="3:5" x14ac:dyDescent="0.4">
      <c r="C1628" t="s">
        <v>853</v>
      </c>
      <c r="D1628" t="s">
        <v>501</v>
      </c>
      <c r="E1628">
        <v>11100</v>
      </c>
    </row>
    <row r="1629" spans="3:5" x14ac:dyDescent="0.4">
      <c r="C1629" t="s">
        <v>853</v>
      </c>
      <c r="D1629" t="s">
        <v>502</v>
      </c>
      <c r="E1629">
        <v>35600</v>
      </c>
    </row>
    <row r="1630" spans="3:5" x14ac:dyDescent="0.4">
      <c r="C1630" t="s">
        <v>853</v>
      </c>
      <c r="D1630" t="s">
        <v>503</v>
      </c>
      <c r="E1630">
        <v>11700</v>
      </c>
    </row>
    <row r="1631" spans="3:5" x14ac:dyDescent="0.4">
      <c r="C1631" t="s">
        <v>853</v>
      </c>
      <c r="D1631" t="s">
        <v>504</v>
      </c>
      <c r="E1631">
        <v>3200</v>
      </c>
    </row>
    <row r="1632" spans="3:5" x14ac:dyDescent="0.4">
      <c r="C1632" t="s">
        <v>853</v>
      </c>
      <c r="D1632" t="s">
        <v>505</v>
      </c>
      <c r="E1632">
        <v>10000</v>
      </c>
    </row>
    <row r="1633" spans="3:5" x14ac:dyDescent="0.4">
      <c r="C1633" t="s">
        <v>853</v>
      </c>
      <c r="D1633" t="s">
        <v>688</v>
      </c>
      <c r="E1633">
        <v>4900</v>
      </c>
    </row>
    <row r="1634" spans="3:5" x14ac:dyDescent="0.4">
      <c r="C1634" t="s">
        <v>853</v>
      </c>
      <c r="D1634" t="s">
        <v>689</v>
      </c>
      <c r="E1634">
        <v>5500</v>
      </c>
    </row>
    <row r="1635" spans="3:5" x14ac:dyDescent="0.4">
      <c r="C1635" t="s">
        <v>853</v>
      </c>
      <c r="D1635" t="s">
        <v>690</v>
      </c>
      <c r="E1635">
        <v>6400</v>
      </c>
    </row>
    <row r="1636" spans="3:5" x14ac:dyDescent="0.4">
      <c r="C1636" t="s">
        <v>853</v>
      </c>
      <c r="D1636" t="s">
        <v>691</v>
      </c>
      <c r="E1636">
        <v>51600</v>
      </c>
    </row>
    <row r="1637" spans="3:5" x14ac:dyDescent="0.4">
      <c r="C1637" t="s">
        <v>853</v>
      </c>
      <c r="D1637" t="s">
        <v>692</v>
      </c>
      <c r="E1637">
        <v>22600</v>
      </c>
    </row>
    <row r="1638" spans="3:5" x14ac:dyDescent="0.4">
      <c r="C1638" t="s">
        <v>853</v>
      </c>
      <c r="D1638" t="s">
        <v>693</v>
      </c>
      <c r="E1638">
        <v>27700</v>
      </c>
    </row>
    <row r="1639" spans="3:5" x14ac:dyDescent="0.4">
      <c r="C1639" t="s">
        <v>853</v>
      </c>
      <c r="D1639" t="s">
        <v>694</v>
      </c>
      <c r="E1639">
        <v>13000</v>
      </c>
    </row>
    <row r="1640" spans="3:5" x14ac:dyDescent="0.4">
      <c r="C1640" t="s">
        <v>853</v>
      </c>
      <c r="D1640" t="s">
        <v>695</v>
      </c>
      <c r="E1640">
        <v>8900</v>
      </c>
    </row>
    <row r="1641" spans="3:5" x14ac:dyDescent="0.4">
      <c r="C1641" t="s">
        <v>853</v>
      </c>
      <c r="D1641" t="s">
        <v>696</v>
      </c>
      <c r="E1641">
        <v>13100</v>
      </c>
    </row>
    <row r="1642" spans="3:5" x14ac:dyDescent="0.4">
      <c r="C1642" t="s">
        <v>853</v>
      </c>
      <c r="D1642" t="s">
        <v>697</v>
      </c>
      <c r="E1642">
        <v>18500</v>
      </c>
    </row>
    <row r="1643" spans="3:5" x14ac:dyDescent="0.4">
      <c r="C1643" t="s">
        <v>853</v>
      </c>
      <c r="D1643" t="s">
        <v>698</v>
      </c>
      <c r="E1643">
        <v>15300</v>
      </c>
    </row>
    <row r="1644" spans="3:5" x14ac:dyDescent="0.4">
      <c r="C1644" t="s">
        <v>853</v>
      </c>
      <c r="D1644" t="s">
        <v>699</v>
      </c>
      <c r="E1644">
        <v>25600</v>
      </c>
    </row>
    <row r="1645" spans="3:5" x14ac:dyDescent="0.4">
      <c r="C1645" t="s">
        <v>853</v>
      </c>
      <c r="D1645" t="s">
        <v>700</v>
      </c>
      <c r="E1645">
        <v>1600</v>
      </c>
    </row>
    <row r="1646" spans="3:5" x14ac:dyDescent="0.4">
      <c r="C1646" t="s">
        <v>853</v>
      </c>
      <c r="D1646" t="s">
        <v>701</v>
      </c>
      <c r="E1646">
        <v>11300</v>
      </c>
    </row>
    <row r="1647" spans="3:5" x14ac:dyDescent="0.4">
      <c r="C1647" t="s">
        <v>853</v>
      </c>
      <c r="D1647" t="s">
        <v>702</v>
      </c>
      <c r="E1647">
        <v>17100</v>
      </c>
    </row>
    <row r="1648" spans="3:5" x14ac:dyDescent="0.4">
      <c r="C1648" t="s">
        <v>853</v>
      </c>
      <c r="D1648" t="s">
        <v>703</v>
      </c>
      <c r="E1648">
        <v>7100</v>
      </c>
    </row>
    <row r="1649" spans="1:5" x14ac:dyDescent="0.4">
      <c r="C1649" t="s">
        <v>853</v>
      </c>
      <c r="D1649" t="s">
        <v>704</v>
      </c>
      <c r="E1649">
        <v>3900</v>
      </c>
    </row>
    <row r="1650" spans="1:5" x14ac:dyDescent="0.4">
      <c r="C1650" t="s">
        <v>853</v>
      </c>
      <c r="D1650" t="s">
        <v>705</v>
      </c>
      <c r="E1650">
        <v>20300</v>
      </c>
    </row>
    <row r="1651" spans="1:5" x14ac:dyDescent="0.4">
      <c r="C1651" t="s">
        <v>853</v>
      </c>
      <c r="D1651" t="s">
        <v>706</v>
      </c>
      <c r="E1651">
        <v>46400</v>
      </c>
    </row>
    <row r="1652" spans="1:5" x14ac:dyDescent="0.4">
      <c r="C1652" t="s">
        <v>853</v>
      </c>
      <c r="D1652" t="s">
        <v>707</v>
      </c>
      <c r="E1652">
        <v>18800</v>
      </c>
    </row>
    <row r="1653" spans="1:5" x14ac:dyDescent="0.4">
      <c r="C1653" t="s">
        <v>853</v>
      </c>
      <c r="D1653" t="s">
        <v>708</v>
      </c>
      <c r="E1653">
        <v>45500</v>
      </c>
    </row>
    <row r="1654" spans="1:5" x14ac:dyDescent="0.4">
      <c r="C1654" t="s">
        <v>853</v>
      </c>
      <c r="D1654" t="s">
        <v>709</v>
      </c>
      <c r="E1654">
        <v>8500</v>
      </c>
    </row>
    <row r="1655" spans="1:5" x14ac:dyDescent="0.4">
      <c r="C1655" t="s">
        <v>853</v>
      </c>
      <c r="D1655" t="s">
        <v>710</v>
      </c>
      <c r="E1655">
        <v>83400</v>
      </c>
    </row>
    <row r="1656" spans="1:5" x14ac:dyDescent="0.4">
      <c r="C1656" t="s">
        <v>853</v>
      </c>
      <c r="D1656" t="s">
        <v>711</v>
      </c>
      <c r="E1656">
        <v>56600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291300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0D28-CB15-4999-A41E-5FE6EEDFE946}">
  <sheetPr codeName="Sheet6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_xll.RssChart($A$2:$E$2,場中監視!A4, "1M", ((60*2.5)+1+(60*3)+1)*5)</f>
        <v>=RssChart($A$2:$E$2,場中監視!A4,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場中監視!A4, "D", 100)</f>
        <v>=RssChart($AJ$2:$AS$2, 場中監視!A4,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71333.333333333328</v>
      </c>
      <c r="T2" s="2">
        <f t="shared" si="0"/>
        <v>107100</v>
      </c>
      <c r="U2" s="2">
        <f t="shared" si="0"/>
        <v>99400</v>
      </c>
      <c r="V2" s="2">
        <f t="shared" si="0"/>
        <v>0</v>
      </c>
      <c r="W2" s="2">
        <f t="shared" si="0"/>
        <v>0</v>
      </c>
      <c r="X2" s="2">
        <f t="shared" si="0"/>
        <v>7500</v>
      </c>
      <c r="Y2" s="2" cm="1">
        <f t="array" ref="Y2">_xlfn.XLOOKUP(Y$1&amp;$R2,$C$3:$C$1662&amp;$D$3:$D$1662,$E$3:$E$1662,0,0,1)</f>
        <v>107100</v>
      </c>
      <c r="Z2" s="2" cm="1">
        <f t="array" ref="Z2">_xlfn.XLOOKUP(Z$1&amp;$R2,$C$3:$C$1662&amp;$D$3:$D$1662,$E$3:$E$1662,0,0,1)</f>
        <v>99400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7500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986</v>
      </c>
      <c r="B3" t="s">
        <v>385</v>
      </c>
      <c r="C3" t="s">
        <v>804</v>
      </c>
      <c r="D3" t="s">
        <v>506</v>
      </c>
      <c r="E3">
        <v>7500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97966.666666666672</v>
      </c>
      <c r="T3" s="2">
        <f>T2+Y3</f>
        <v>133500</v>
      </c>
      <c r="U3" s="2">
        <f>U2+Z3</f>
        <v>152400</v>
      </c>
      <c r="V3" s="2">
        <f>V2+AA3</f>
        <v>0</v>
      </c>
      <c r="W3" s="2">
        <f>W2+AB3</f>
        <v>0</v>
      </c>
      <c r="X3" s="2">
        <f>X2+AC3</f>
        <v>8000</v>
      </c>
      <c r="Y3" s="2" cm="1">
        <f t="array" ref="Y3">_xlfn.XLOOKUP(Y$1&amp;$R3,$C$3:$C$1662&amp;$D$3:$D$1662,$E$3:$E$1662,0,0,1)</f>
        <v>26400</v>
      </c>
      <c r="Z3" s="2" cm="1">
        <f t="array" ref="Z3">_xlfn.XLOOKUP(Z$1&amp;$R3,$C$3:$C$1662&amp;$D$3:$D$1662,$E$3:$E$1662,0,0,1)</f>
        <v>53000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500</v>
      </c>
      <c r="AJ3" t="s">
        <v>986</v>
      </c>
      <c r="AK3" t="s">
        <v>882</v>
      </c>
      <c r="AL3" t="s">
        <v>883</v>
      </c>
      <c r="AM3" t="s">
        <v>884</v>
      </c>
      <c r="AN3" t="s">
        <v>881</v>
      </c>
      <c r="AO3">
        <v>1302</v>
      </c>
      <c r="AP3">
        <v>1302</v>
      </c>
      <c r="AQ3">
        <v>1275</v>
      </c>
      <c r="AR3">
        <v>1275</v>
      </c>
      <c r="AS3">
        <v>124200</v>
      </c>
    </row>
    <row r="4" spans="1:48" x14ac:dyDescent="0.4">
      <c r="C4" t="s">
        <v>804</v>
      </c>
      <c r="D4" t="s">
        <v>507</v>
      </c>
      <c r="E4">
        <v>500</v>
      </c>
      <c r="I4" t="str">
        <v>2025/02/20</v>
      </c>
      <c r="R4" t="s">
        <v>92</v>
      </c>
      <c r="S4" s="2">
        <f t="shared" si="1"/>
        <v>114466.66666666667</v>
      </c>
      <c r="T4" s="2">
        <f t="shared" ref="T4:X19" si="2">T3+Y4</f>
        <v>147700</v>
      </c>
      <c r="U4" s="2">
        <f t="shared" si="2"/>
        <v>187200</v>
      </c>
      <c r="V4" s="2">
        <f t="shared" si="2"/>
        <v>0</v>
      </c>
      <c r="W4" s="2">
        <f t="shared" si="2"/>
        <v>0</v>
      </c>
      <c r="X4" s="2">
        <f t="shared" si="2"/>
        <v>8500</v>
      </c>
      <c r="Y4" s="2" cm="1">
        <f t="array" ref="Y4">_xlfn.XLOOKUP(Y$1&amp;$R4,$C$3:$C$1662&amp;$D$3:$D$1662,$E$3:$E$1662,0,0,1)</f>
        <v>14200</v>
      </c>
      <c r="Z4" s="2" cm="1">
        <f t="array" ref="Z4">_xlfn.XLOOKUP(Z$1&amp;$R4,$C$3:$C$1662&amp;$D$3:$D$1662,$E$3:$E$1662,0,0,1)</f>
        <v>34800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500</v>
      </c>
      <c r="AM4" t="s">
        <v>885</v>
      </c>
      <c r="AN4" t="s">
        <v>881</v>
      </c>
      <c r="AO4">
        <v>1248</v>
      </c>
      <c r="AP4">
        <v>1291</v>
      </c>
      <c r="AQ4">
        <v>1236</v>
      </c>
      <c r="AR4">
        <v>1289</v>
      </c>
      <c r="AS4">
        <v>430000</v>
      </c>
      <c r="AU4" s="7">
        <f t="shared" ref="AU4:AU67" si="3">IF(AR3&lt;AR4,AR4/AR3-1,"")</f>
        <v>1.098039215686275E-2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500</v>
      </c>
      <c r="I5" t="str">
        <v>2025/02/19</v>
      </c>
      <c r="R5" t="s">
        <v>41</v>
      </c>
      <c r="S5" s="2">
        <f t="shared" si="1"/>
        <v>96080</v>
      </c>
      <c r="T5" s="2">
        <f t="shared" si="2"/>
        <v>158400</v>
      </c>
      <c r="U5" s="2">
        <f t="shared" si="2"/>
        <v>210800</v>
      </c>
      <c r="V5" s="2">
        <f t="shared" si="2"/>
        <v>77600</v>
      </c>
      <c r="W5" s="2">
        <f t="shared" si="2"/>
        <v>24600</v>
      </c>
      <c r="X5" s="2">
        <f t="shared" si="2"/>
        <v>9000</v>
      </c>
      <c r="Y5" s="2" cm="1">
        <f t="array" ref="Y5">_xlfn.XLOOKUP(Y$1&amp;$R5,$C$3:$C$1662&amp;$D$3:$D$1662,$E$3:$E$1662,0,0,1)</f>
        <v>10700</v>
      </c>
      <c r="Z5" s="2" cm="1">
        <f t="array" ref="Z5">_xlfn.XLOOKUP(Z$1&amp;$R5,$C$3:$C$1662&amp;$D$3:$D$1662,$E$3:$E$1662,0,0,1)</f>
        <v>23600</v>
      </c>
      <c r="AA5" s="2" cm="1">
        <f t="array" ref="AA5">_xlfn.XLOOKUP(AA$1&amp;$R5,$C$3:$C$1662&amp;$D$3:$D$1662,$E$3:$E$1662,0,0,1)</f>
        <v>77600</v>
      </c>
      <c r="AB5" s="2" cm="1">
        <f t="array" ref="AB5">_xlfn.XLOOKUP(AB$1&amp;$R5,$C$3:$C$1662&amp;$D$3:$D$1662,$E$3:$E$1662,0,0,1)</f>
        <v>24600</v>
      </c>
      <c r="AC5" s="2" cm="1">
        <f t="array" ref="AC5">_xlfn.XLOOKUP(AC$1&amp;$R5,$C$3:$C$1662&amp;$D$3:$D$1662,$E$3:$E$1662,0,0,1)</f>
        <v>500</v>
      </c>
      <c r="AM5" t="s">
        <v>886</v>
      </c>
      <c r="AN5" t="s">
        <v>881</v>
      </c>
      <c r="AO5">
        <v>1282</v>
      </c>
      <c r="AP5">
        <v>1373</v>
      </c>
      <c r="AQ5">
        <v>1281</v>
      </c>
      <c r="AR5">
        <v>1348</v>
      </c>
      <c r="AS5">
        <v>237000</v>
      </c>
      <c r="AU5" s="7">
        <f t="shared" si="3"/>
        <v>4.5771916214119468E-2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500</v>
      </c>
      <c r="I6" t="str">
        <v>2025/02/18</v>
      </c>
      <c r="R6" t="s">
        <v>36</v>
      </c>
      <c r="S6" s="2">
        <f t="shared" si="1"/>
        <v>107300</v>
      </c>
      <c r="T6" s="2">
        <f t="shared" si="2"/>
        <v>172000</v>
      </c>
      <c r="U6" s="2">
        <f t="shared" si="2"/>
        <v>228200</v>
      </c>
      <c r="V6" s="2">
        <f t="shared" si="2"/>
        <v>94700</v>
      </c>
      <c r="W6" s="2">
        <f t="shared" si="2"/>
        <v>32600</v>
      </c>
      <c r="X6" s="2">
        <f t="shared" si="2"/>
        <v>9000</v>
      </c>
      <c r="Y6" s="2" cm="1">
        <f t="array" ref="Y6">_xlfn.XLOOKUP(Y$1&amp;$R6,$C$3:$C$1662&amp;$D$3:$D$1662,$E$3:$E$1662,0,0,1)</f>
        <v>13600</v>
      </c>
      <c r="Z6" s="2" cm="1">
        <f t="array" ref="Z6">_xlfn.XLOOKUP(Z$1&amp;$R6,$C$3:$C$1662&amp;$D$3:$D$1662,$E$3:$E$1662,0,0,1)</f>
        <v>17400</v>
      </c>
      <c r="AA6" s="2" cm="1">
        <f t="array" ref="AA6">_xlfn.XLOOKUP(AA$1&amp;$R6,$C$3:$C$1662&amp;$D$3:$D$1662,$E$3:$E$1662,0,0,1)</f>
        <v>17100</v>
      </c>
      <c r="AB6" s="2" cm="1">
        <f t="array" ref="AB6">_xlfn.XLOOKUP(AB$1&amp;$R6,$C$3:$C$1662&amp;$D$3:$D$1662,$E$3:$E$1662,0,0,1)</f>
        <v>8000</v>
      </c>
      <c r="AC6" s="2" cm="1">
        <f t="array" ref="AC6">_xlfn.XLOOKUP(AC$1&amp;$R6,$C$3:$C$1662&amp;$D$3:$D$1662,$E$3:$E$1662,0,0,1)</f>
        <v>0</v>
      </c>
      <c r="AM6" t="s">
        <v>887</v>
      </c>
      <c r="AN6" t="s">
        <v>881</v>
      </c>
      <c r="AO6">
        <v>1307</v>
      </c>
      <c r="AP6">
        <v>1347</v>
      </c>
      <c r="AQ6">
        <v>1304</v>
      </c>
      <c r="AR6">
        <v>1332</v>
      </c>
      <c r="AS6">
        <v>109800</v>
      </c>
      <c r="AU6" s="7" t="str">
        <f t="shared" si="3"/>
        <v/>
      </c>
      <c r="AV6" s="7">
        <f t="shared" si="4"/>
        <v>-1.1869436201780381E-2</v>
      </c>
    </row>
    <row r="7" spans="1:48" x14ac:dyDescent="0.4">
      <c r="C7" t="s">
        <v>804</v>
      </c>
      <c r="D7" t="s">
        <v>510</v>
      </c>
      <c r="E7">
        <v>0</v>
      </c>
      <c r="I7" t="str">
        <v>2025/02/17</v>
      </c>
      <c r="R7" t="s">
        <v>84</v>
      </c>
      <c r="S7" s="2">
        <f t="shared" si="1"/>
        <v>116520</v>
      </c>
      <c r="T7" s="2">
        <f t="shared" si="2"/>
        <v>180500</v>
      </c>
      <c r="U7" s="2">
        <f t="shared" si="2"/>
        <v>254200</v>
      </c>
      <c r="V7" s="2">
        <f t="shared" si="2"/>
        <v>103300</v>
      </c>
      <c r="W7" s="2">
        <f t="shared" si="2"/>
        <v>35100</v>
      </c>
      <c r="X7" s="2">
        <f t="shared" si="2"/>
        <v>9500</v>
      </c>
      <c r="Y7" s="2" cm="1">
        <f t="array" ref="Y7">_xlfn.XLOOKUP(Y$1&amp;$R7,$C$3:$C$1662&amp;$D$3:$D$1662,$E$3:$E$1662,0,0,1)</f>
        <v>8500</v>
      </c>
      <c r="Z7" s="2" cm="1">
        <f t="array" ref="Z7">_xlfn.XLOOKUP(Z$1&amp;$R7,$C$3:$C$1662&amp;$D$3:$D$1662,$E$3:$E$1662,0,0,1)</f>
        <v>26000</v>
      </c>
      <c r="AA7" s="2" cm="1">
        <f t="array" ref="AA7">_xlfn.XLOOKUP(AA$1&amp;$R7,$C$3:$C$1662&amp;$D$3:$D$1662,$E$3:$E$1662,0,0,1)</f>
        <v>8600</v>
      </c>
      <c r="AB7" s="2" cm="1">
        <f t="array" ref="AB7">_xlfn.XLOOKUP(AB$1&amp;$R7,$C$3:$C$1662&amp;$D$3:$D$1662,$E$3:$E$1662,0,0,1)</f>
        <v>2500</v>
      </c>
      <c r="AC7" s="2" cm="1">
        <f t="array" ref="AC7">_xlfn.XLOOKUP(AC$1&amp;$R7,$C$3:$C$1662&amp;$D$3:$D$1662,$E$3:$E$1662,0,0,1)</f>
        <v>500</v>
      </c>
      <c r="AM7" t="s">
        <v>888</v>
      </c>
      <c r="AN7" t="s">
        <v>881</v>
      </c>
      <c r="AO7">
        <v>1336</v>
      </c>
      <c r="AP7">
        <v>1364</v>
      </c>
      <c r="AQ7">
        <v>1331</v>
      </c>
      <c r="AR7">
        <v>1345</v>
      </c>
      <c r="AS7">
        <v>57900</v>
      </c>
      <c r="AU7" s="7">
        <f t="shared" si="3"/>
        <v>9.7597597597598451E-3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500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122880</v>
      </c>
      <c r="T8" s="2">
        <f t="shared" si="2"/>
        <v>189300</v>
      </c>
      <c r="U8" s="2">
        <f t="shared" si="2"/>
        <v>266900</v>
      </c>
      <c r="V8" s="2">
        <f t="shared" si="2"/>
        <v>112500</v>
      </c>
      <c r="W8" s="2">
        <f t="shared" si="2"/>
        <v>35700</v>
      </c>
      <c r="X8" s="2">
        <f t="shared" si="2"/>
        <v>10000</v>
      </c>
      <c r="Y8" s="2" cm="1">
        <f t="array" ref="Y8">_xlfn.XLOOKUP(Y$1&amp;$R8,$C$3:$C$1662&amp;$D$3:$D$1662,$E$3:$E$1662,0,0,1)</f>
        <v>8800</v>
      </c>
      <c r="Z8" s="2" cm="1">
        <f t="array" ref="Z8">_xlfn.XLOOKUP(Z$1&amp;$R8,$C$3:$C$1662&amp;$D$3:$D$1662,$E$3:$E$1662,0,0,1)</f>
        <v>12700</v>
      </c>
      <c r="AA8" s="2" cm="1">
        <f t="array" ref="AA8">_xlfn.XLOOKUP(AA$1&amp;$R8,$C$3:$C$1662&amp;$D$3:$D$1662,$E$3:$E$1662,0,0,1)</f>
        <v>9200</v>
      </c>
      <c r="AB8" s="2" cm="1">
        <f t="array" ref="AB8">_xlfn.XLOOKUP(AB$1&amp;$R8,$C$3:$C$1662&amp;$D$3:$D$1662,$E$3:$E$1662,0,0,1)</f>
        <v>600</v>
      </c>
      <c r="AC8" s="2" cm="1">
        <f t="array" ref="AC8">_xlfn.XLOOKUP(AC$1&amp;$R8,$C$3:$C$1662&amp;$D$3:$D$1662,$E$3:$E$1662,0,0,1)</f>
        <v>500</v>
      </c>
      <c r="AM8" t="s">
        <v>889</v>
      </c>
      <c r="AN8" t="s">
        <v>881</v>
      </c>
      <c r="AO8">
        <v>1322</v>
      </c>
      <c r="AP8">
        <v>1347</v>
      </c>
      <c r="AQ8">
        <v>1304</v>
      </c>
      <c r="AR8">
        <v>1316</v>
      </c>
      <c r="AS8">
        <v>53300</v>
      </c>
      <c r="AU8" s="7" t="str">
        <f t="shared" si="3"/>
        <v/>
      </c>
      <c r="AV8" s="7">
        <f t="shared" si="4"/>
        <v>-2.1561338289962872E-2</v>
      </c>
    </row>
    <row r="9" spans="1:48" x14ac:dyDescent="0.4">
      <c r="C9" t="s">
        <v>804</v>
      </c>
      <c r="D9" t="s">
        <v>512</v>
      </c>
      <c r="E9">
        <v>500</v>
      </c>
      <c r="G9" s="1"/>
      <c r="H9" s="1"/>
      <c r="I9" s="1"/>
      <c r="J9" s="1"/>
      <c r="K9" s="1"/>
      <c r="L9" s="1"/>
      <c r="R9" t="s">
        <v>18</v>
      </c>
      <c r="S9" s="2">
        <f t="shared" si="1"/>
        <v>128680</v>
      </c>
      <c r="T9" s="2">
        <f t="shared" si="2"/>
        <v>196800</v>
      </c>
      <c r="U9" s="2">
        <f t="shared" si="2"/>
        <v>279900</v>
      </c>
      <c r="V9" s="2">
        <f t="shared" si="2"/>
        <v>118300</v>
      </c>
      <c r="W9" s="2">
        <f t="shared" si="2"/>
        <v>38300</v>
      </c>
      <c r="X9" s="2">
        <f t="shared" si="2"/>
        <v>10100</v>
      </c>
      <c r="Y9" s="2" cm="1">
        <f t="array" ref="Y9">_xlfn.XLOOKUP(Y$1&amp;$R9,$C$3:$C$1662&amp;$D$3:$D$1662,$E$3:$E$1662,0,0,1)</f>
        <v>7500</v>
      </c>
      <c r="Z9" s="2" cm="1">
        <f t="array" ref="Z9">_xlfn.XLOOKUP(Z$1&amp;$R9,$C$3:$C$1662&amp;$D$3:$D$1662,$E$3:$E$1662,0,0,1)</f>
        <v>13000</v>
      </c>
      <c r="AA9" s="2" cm="1">
        <f t="array" ref="AA9">_xlfn.XLOOKUP(AA$1&amp;$R9,$C$3:$C$1662&amp;$D$3:$D$1662,$E$3:$E$1662,0,0,1)</f>
        <v>5800</v>
      </c>
      <c r="AB9" s="2" cm="1">
        <f t="array" ref="AB9">_xlfn.XLOOKUP(AB$1&amp;$R9,$C$3:$C$1662&amp;$D$3:$D$1662,$E$3:$E$1662,0,0,1)</f>
        <v>2600</v>
      </c>
      <c r="AC9" s="2" cm="1">
        <f t="array" ref="AC9">_xlfn.XLOOKUP(AC$1&amp;$R9,$C$3:$C$1662&amp;$D$3:$D$1662,$E$3:$E$1662,0,0,1)</f>
        <v>100</v>
      </c>
      <c r="AM9" t="s">
        <v>890</v>
      </c>
      <c r="AN9" t="s">
        <v>881</v>
      </c>
      <c r="AO9">
        <v>1346</v>
      </c>
      <c r="AP9">
        <v>1356</v>
      </c>
      <c r="AQ9">
        <v>1302</v>
      </c>
      <c r="AR9">
        <v>1302</v>
      </c>
      <c r="AS9">
        <v>45600</v>
      </c>
      <c r="AU9" s="7" t="str">
        <f t="shared" si="3"/>
        <v/>
      </c>
      <c r="AV9" s="7">
        <f t="shared" si="4"/>
        <v>-1.0638297872340385E-2</v>
      </c>
    </row>
    <row r="10" spans="1:48" x14ac:dyDescent="0.4">
      <c r="C10" t="s">
        <v>804</v>
      </c>
      <c r="D10" t="s">
        <v>513</v>
      </c>
      <c r="E10">
        <v>100</v>
      </c>
      <c r="R10" t="s">
        <v>27</v>
      </c>
      <c r="S10" s="2">
        <f t="shared" si="1"/>
        <v>136000</v>
      </c>
      <c r="T10" s="2">
        <f t="shared" si="2"/>
        <v>202500</v>
      </c>
      <c r="U10" s="2">
        <f t="shared" si="2"/>
        <v>285500</v>
      </c>
      <c r="V10" s="2">
        <f t="shared" si="2"/>
        <v>138600</v>
      </c>
      <c r="W10" s="2">
        <f t="shared" si="2"/>
        <v>39100</v>
      </c>
      <c r="X10" s="2">
        <f t="shared" si="2"/>
        <v>14300</v>
      </c>
      <c r="Y10" s="2" cm="1">
        <f t="array" ref="Y10">_xlfn.XLOOKUP(Y$1&amp;$R10,$C$3:$C$1662&amp;$D$3:$D$1662,$E$3:$E$1662,0,0,1)</f>
        <v>5700</v>
      </c>
      <c r="Z10" s="2" cm="1">
        <f t="array" ref="Z10">_xlfn.XLOOKUP(Z$1&amp;$R10,$C$3:$C$1662&amp;$D$3:$D$1662,$E$3:$E$1662,0,0,1)</f>
        <v>5600</v>
      </c>
      <c r="AA10" s="2" cm="1">
        <f t="array" ref="AA10">_xlfn.XLOOKUP(AA$1&amp;$R10,$C$3:$C$1662&amp;$D$3:$D$1662,$E$3:$E$1662,0,0,1)</f>
        <v>20300</v>
      </c>
      <c r="AB10" s="2" cm="1">
        <f t="array" ref="AB10">_xlfn.XLOOKUP(AB$1&amp;$R10,$C$3:$C$1662&amp;$D$3:$D$1662,$E$3:$E$1662,0,0,1)</f>
        <v>800</v>
      </c>
      <c r="AC10" s="2" cm="1">
        <f t="array" ref="AC10">_xlfn.XLOOKUP(AC$1&amp;$R10,$C$3:$C$1662&amp;$D$3:$D$1662,$E$3:$E$1662,0,0,1)</f>
        <v>4200</v>
      </c>
      <c r="AM10" t="s">
        <v>891</v>
      </c>
      <c r="AN10" t="s">
        <v>881</v>
      </c>
      <c r="AO10">
        <v>1318</v>
      </c>
      <c r="AP10">
        <v>1408</v>
      </c>
      <c r="AQ10">
        <v>1305</v>
      </c>
      <c r="AR10">
        <v>1393</v>
      </c>
      <c r="AS10">
        <v>171200</v>
      </c>
      <c r="AU10" s="7">
        <f t="shared" si="3"/>
        <v>6.9892473118279508E-2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4200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141620</v>
      </c>
      <c r="T11" s="2">
        <f t="shared" si="2"/>
        <v>206700</v>
      </c>
      <c r="U11" s="2">
        <f t="shared" si="2"/>
        <v>294800</v>
      </c>
      <c r="V11" s="2">
        <f t="shared" si="2"/>
        <v>148100</v>
      </c>
      <c r="W11" s="2">
        <f t="shared" si="2"/>
        <v>39800</v>
      </c>
      <c r="X11" s="2">
        <f t="shared" si="2"/>
        <v>18700</v>
      </c>
      <c r="Y11" s="2" cm="1">
        <f t="array" ref="Y11">_xlfn.XLOOKUP(Y$1&amp;$R11,$C$3:$C$1662&amp;$D$3:$D$1662,$E$3:$E$1662,0,0,1)</f>
        <v>4200</v>
      </c>
      <c r="Z11" s="2" cm="1">
        <f t="array" ref="Z11">_xlfn.XLOOKUP(Z$1&amp;$R11,$C$3:$C$1662&amp;$D$3:$D$1662,$E$3:$E$1662,0,0,1)</f>
        <v>9300</v>
      </c>
      <c r="AA11" s="2" cm="1">
        <f t="array" ref="AA11">_xlfn.XLOOKUP(AA$1&amp;$R11,$C$3:$C$1662&amp;$D$3:$D$1662,$E$3:$E$1662,0,0,1)</f>
        <v>9500</v>
      </c>
      <c r="AB11" s="2" cm="1">
        <f t="array" ref="AB11">_xlfn.XLOOKUP(AB$1&amp;$R11,$C$3:$C$1662&amp;$D$3:$D$1662,$E$3:$E$1662,0,0,1)</f>
        <v>700</v>
      </c>
      <c r="AC11" s="2" cm="1">
        <f t="array" ref="AC11">_xlfn.XLOOKUP(AC$1&amp;$R11,$C$3:$C$1662&amp;$D$3:$D$1662,$E$3:$E$1662,0,0,1)</f>
        <v>4400</v>
      </c>
      <c r="AM11" t="s">
        <v>892</v>
      </c>
      <c r="AN11" t="s">
        <v>881</v>
      </c>
      <c r="AO11">
        <v>1408</v>
      </c>
      <c r="AP11">
        <v>1413</v>
      </c>
      <c r="AQ11">
        <v>1352</v>
      </c>
      <c r="AR11">
        <v>1365</v>
      </c>
      <c r="AS11">
        <v>111700</v>
      </c>
      <c r="AU11" s="7" t="str">
        <f t="shared" si="3"/>
        <v/>
      </c>
      <c r="AV11" s="7">
        <f t="shared" si="4"/>
        <v>-2.010050251256279E-2</v>
      </c>
    </row>
    <row r="12" spans="1:48" x14ac:dyDescent="0.4">
      <c r="C12" t="s">
        <v>804</v>
      </c>
      <c r="D12" t="s">
        <v>515</v>
      </c>
      <c r="E12">
        <v>4400</v>
      </c>
      <c r="R12" t="s">
        <v>62</v>
      </c>
      <c r="S12" s="2">
        <f t="shared" si="1"/>
        <v>149440</v>
      </c>
      <c r="T12" s="2">
        <f t="shared" si="2"/>
        <v>215100</v>
      </c>
      <c r="U12" s="2">
        <f t="shared" si="2"/>
        <v>309900</v>
      </c>
      <c r="V12" s="2">
        <f t="shared" si="2"/>
        <v>157300</v>
      </c>
      <c r="W12" s="2">
        <f t="shared" si="2"/>
        <v>40300</v>
      </c>
      <c r="X12" s="2">
        <f t="shared" si="2"/>
        <v>24600</v>
      </c>
      <c r="Y12" s="2" cm="1">
        <f t="array" ref="Y12">_xlfn.XLOOKUP(Y$1&amp;$R12,$C$3:$C$1662&amp;$D$3:$D$1662,$E$3:$E$1662,0,0,1)</f>
        <v>8400</v>
      </c>
      <c r="Z12" s="2" cm="1">
        <f t="array" ref="Z12">_xlfn.XLOOKUP(Z$1&amp;$R12,$C$3:$C$1662&amp;$D$3:$D$1662,$E$3:$E$1662,0,0,1)</f>
        <v>15100</v>
      </c>
      <c r="AA12" s="2" cm="1">
        <f t="array" ref="AA12">_xlfn.XLOOKUP(AA$1&amp;$R12,$C$3:$C$1662&amp;$D$3:$D$1662,$E$3:$E$1662,0,0,1)</f>
        <v>9200</v>
      </c>
      <c r="AB12" s="2" cm="1">
        <f t="array" ref="AB12">_xlfn.XLOOKUP(AB$1&amp;$R12,$C$3:$C$1662&amp;$D$3:$D$1662,$E$3:$E$1662,0,0,1)</f>
        <v>500</v>
      </c>
      <c r="AC12" s="2" cm="1">
        <f t="array" ref="AC12">_xlfn.XLOOKUP(AC$1&amp;$R12,$C$3:$C$1662&amp;$D$3:$D$1662,$E$3:$E$1662,0,0,1)</f>
        <v>5900</v>
      </c>
      <c r="AM12" t="s">
        <v>893</v>
      </c>
      <c r="AN12" t="s">
        <v>881</v>
      </c>
      <c r="AO12">
        <v>1353</v>
      </c>
      <c r="AP12">
        <v>1369</v>
      </c>
      <c r="AQ12">
        <v>1334</v>
      </c>
      <c r="AR12">
        <v>1356</v>
      </c>
      <c r="AS12">
        <v>58200</v>
      </c>
      <c r="AU12" s="7" t="str">
        <f t="shared" si="3"/>
        <v/>
      </c>
      <c r="AV12" s="7">
        <f t="shared" si="4"/>
        <v>-6.59340659340657E-3</v>
      </c>
    </row>
    <row r="13" spans="1:48" x14ac:dyDescent="0.4">
      <c r="C13" t="s">
        <v>804</v>
      </c>
      <c r="D13" t="s">
        <v>516</v>
      </c>
      <c r="E13">
        <v>5900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157400</v>
      </c>
      <c r="T13" s="2">
        <f t="shared" si="2"/>
        <v>225500</v>
      </c>
      <c r="U13" s="2">
        <f t="shared" si="2"/>
        <v>327500</v>
      </c>
      <c r="V13" s="2">
        <f t="shared" si="2"/>
        <v>165500</v>
      </c>
      <c r="W13" s="2">
        <f t="shared" si="2"/>
        <v>41400</v>
      </c>
      <c r="X13" s="2">
        <f t="shared" si="2"/>
        <v>27100</v>
      </c>
      <c r="Y13" s="2" cm="1">
        <f t="array" ref="Y13">_xlfn.XLOOKUP(Y$1&amp;$R13,$C$3:$C$1662&amp;$D$3:$D$1662,$E$3:$E$1662,0,0,1)</f>
        <v>10400</v>
      </c>
      <c r="Z13" s="2" cm="1">
        <f t="array" ref="Z13">_xlfn.XLOOKUP(Z$1&amp;$R13,$C$3:$C$1662&amp;$D$3:$D$1662,$E$3:$E$1662,0,0,1)</f>
        <v>17600</v>
      </c>
      <c r="AA13" s="2" cm="1">
        <f t="array" ref="AA13">_xlfn.XLOOKUP(AA$1&amp;$R13,$C$3:$C$1662&amp;$D$3:$D$1662,$E$3:$E$1662,0,0,1)</f>
        <v>8200</v>
      </c>
      <c r="AB13" s="2" cm="1">
        <f t="array" ref="AB13">_xlfn.XLOOKUP(AB$1&amp;$R13,$C$3:$C$1662&amp;$D$3:$D$1662,$E$3:$E$1662,0,0,1)</f>
        <v>1100</v>
      </c>
      <c r="AC13" s="2" cm="1">
        <f t="array" ref="AC13">_xlfn.XLOOKUP(AC$1&amp;$R13,$C$3:$C$1662&amp;$D$3:$D$1662,$E$3:$E$1662,0,0,1)</f>
        <v>2500</v>
      </c>
      <c r="AM13" t="s">
        <v>894</v>
      </c>
      <c r="AN13" t="s">
        <v>881</v>
      </c>
      <c r="AO13">
        <v>1370</v>
      </c>
      <c r="AP13">
        <v>1383</v>
      </c>
      <c r="AQ13">
        <v>1337</v>
      </c>
      <c r="AR13">
        <v>1337</v>
      </c>
      <c r="AS13">
        <v>46800</v>
      </c>
      <c r="AU13" s="7" t="str">
        <f t="shared" si="3"/>
        <v/>
      </c>
      <c r="AV13" s="7">
        <f t="shared" si="4"/>
        <v>-1.4011799410029502E-2</v>
      </c>
    </row>
    <row r="14" spans="1:48" x14ac:dyDescent="0.4">
      <c r="C14" t="s">
        <v>804</v>
      </c>
      <c r="D14" t="s">
        <v>517</v>
      </c>
      <c r="E14">
        <v>2500</v>
      </c>
      <c r="R14" t="s">
        <v>149</v>
      </c>
      <c r="S14" s="2">
        <f t="shared" si="1"/>
        <v>164820</v>
      </c>
      <c r="T14" s="2">
        <f t="shared" si="2"/>
        <v>232000</v>
      </c>
      <c r="U14" s="2">
        <f t="shared" si="2"/>
        <v>338100</v>
      </c>
      <c r="V14" s="2">
        <f t="shared" si="2"/>
        <v>172400</v>
      </c>
      <c r="W14" s="2">
        <f t="shared" si="2"/>
        <v>41800</v>
      </c>
      <c r="X14" s="2">
        <f t="shared" si="2"/>
        <v>39800</v>
      </c>
      <c r="Y14" s="2" cm="1">
        <f t="array" ref="Y14">_xlfn.XLOOKUP(Y$1&amp;$R14,$C$3:$C$1662&amp;$D$3:$D$1662,$E$3:$E$1662,0,0,1)</f>
        <v>6500</v>
      </c>
      <c r="Z14" s="2" cm="1">
        <f t="array" ref="Z14">_xlfn.XLOOKUP(Z$1&amp;$R14,$C$3:$C$1662&amp;$D$3:$D$1662,$E$3:$E$1662,0,0,1)</f>
        <v>10600</v>
      </c>
      <c r="AA14" s="2" cm="1">
        <f t="array" ref="AA14">_xlfn.XLOOKUP(AA$1&amp;$R14,$C$3:$C$1662&amp;$D$3:$D$1662,$E$3:$E$1662,0,0,1)</f>
        <v>6900</v>
      </c>
      <c r="AB14" s="2" cm="1">
        <f t="array" ref="AB14">_xlfn.XLOOKUP(AB$1&amp;$R14,$C$3:$C$1662&amp;$D$3:$D$1662,$E$3:$E$1662,0,0,1)</f>
        <v>400</v>
      </c>
      <c r="AC14" s="2" cm="1">
        <f t="array" ref="AC14">_xlfn.XLOOKUP(AC$1&amp;$R14,$C$3:$C$1662&amp;$D$3:$D$1662,$E$3:$E$1662,0,0,1)</f>
        <v>12700</v>
      </c>
      <c r="AM14" t="s">
        <v>895</v>
      </c>
      <c r="AN14" t="s">
        <v>881</v>
      </c>
      <c r="AO14">
        <v>1342</v>
      </c>
      <c r="AP14">
        <v>1342</v>
      </c>
      <c r="AQ14">
        <v>1319</v>
      </c>
      <c r="AR14">
        <v>1331</v>
      </c>
      <c r="AS14">
        <v>46600</v>
      </c>
      <c r="AU14" s="7" t="str">
        <f t="shared" si="3"/>
        <v/>
      </c>
      <c r="AV14" s="7">
        <f t="shared" si="4"/>
        <v>-4.487658937920691E-3</v>
      </c>
    </row>
    <row r="15" spans="1:48" x14ac:dyDescent="0.4">
      <c r="C15" t="s">
        <v>804</v>
      </c>
      <c r="D15" t="s">
        <v>518</v>
      </c>
      <c r="E15">
        <v>12700</v>
      </c>
      <c r="R15" t="s">
        <v>120</v>
      </c>
      <c r="S15" s="2">
        <f t="shared" si="1"/>
        <v>171020</v>
      </c>
      <c r="T15" s="2">
        <f t="shared" si="2"/>
        <v>239800</v>
      </c>
      <c r="U15" s="2">
        <f t="shared" si="2"/>
        <v>342800</v>
      </c>
      <c r="V15" s="2">
        <f t="shared" si="2"/>
        <v>179700</v>
      </c>
      <c r="W15" s="2">
        <f t="shared" si="2"/>
        <v>42400</v>
      </c>
      <c r="X15" s="2">
        <f t="shared" si="2"/>
        <v>50400</v>
      </c>
      <c r="Y15" s="2" cm="1">
        <f t="array" ref="Y15">_xlfn.XLOOKUP(Y$1&amp;$R15,$C$3:$C$1662&amp;$D$3:$D$1662,$E$3:$E$1662,0,0,1)</f>
        <v>7800</v>
      </c>
      <c r="Z15" s="2" cm="1">
        <f t="array" ref="Z15">_xlfn.XLOOKUP(Z$1&amp;$R15,$C$3:$C$1662&amp;$D$3:$D$1662,$E$3:$E$1662,0,0,1)</f>
        <v>4700</v>
      </c>
      <c r="AA15" s="2" cm="1">
        <f t="array" ref="AA15">_xlfn.XLOOKUP(AA$1&amp;$R15,$C$3:$C$1662&amp;$D$3:$D$1662,$E$3:$E$1662,0,0,1)</f>
        <v>7300</v>
      </c>
      <c r="AB15" s="2" cm="1">
        <f t="array" ref="AB15">_xlfn.XLOOKUP(AB$1&amp;$R15,$C$3:$C$1662&amp;$D$3:$D$1662,$E$3:$E$1662,0,0,1)</f>
        <v>600</v>
      </c>
      <c r="AC15" s="2" cm="1">
        <f t="array" ref="AC15">_xlfn.XLOOKUP(AC$1&amp;$R15,$C$3:$C$1662&amp;$D$3:$D$1662,$E$3:$E$1662,0,0,1)</f>
        <v>10600</v>
      </c>
      <c r="AM15" t="s">
        <v>896</v>
      </c>
      <c r="AN15" t="s">
        <v>881</v>
      </c>
      <c r="AO15">
        <v>1335</v>
      </c>
      <c r="AP15">
        <v>1335</v>
      </c>
      <c r="AQ15">
        <v>1317</v>
      </c>
      <c r="AR15">
        <v>1323</v>
      </c>
      <c r="AS15">
        <v>21700</v>
      </c>
      <c r="AU15" s="7" t="str">
        <f t="shared" si="3"/>
        <v/>
      </c>
      <c r="AV15" s="7">
        <f t="shared" si="4"/>
        <v>-6.0105184072126727E-3</v>
      </c>
    </row>
    <row r="16" spans="1:48" x14ac:dyDescent="0.4">
      <c r="C16" t="s">
        <v>804</v>
      </c>
      <c r="D16" t="s">
        <v>519</v>
      </c>
      <c r="E16">
        <v>10600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176100</v>
      </c>
      <c r="T16" s="2">
        <f t="shared" si="2"/>
        <v>246500</v>
      </c>
      <c r="U16" s="2">
        <f t="shared" si="2"/>
        <v>347500</v>
      </c>
      <c r="V16" s="2">
        <f t="shared" si="2"/>
        <v>191400</v>
      </c>
      <c r="W16" s="2">
        <f t="shared" si="2"/>
        <v>44000</v>
      </c>
      <c r="X16" s="2">
        <f t="shared" si="2"/>
        <v>51100</v>
      </c>
      <c r="Y16" s="2" cm="1">
        <f t="array" ref="Y16">_xlfn.XLOOKUP(Y$1&amp;$R16,$C$3:$C$1662&amp;$D$3:$D$1662,$E$3:$E$1662,0,0,1)</f>
        <v>6700</v>
      </c>
      <c r="Z16" s="2" cm="1">
        <f t="array" ref="Z16">_xlfn.XLOOKUP(Z$1&amp;$R16,$C$3:$C$1662&amp;$D$3:$D$1662,$E$3:$E$1662,0,0,1)</f>
        <v>4700</v>
      </c>
      <c r="AA16" s="2" cm="1">
        <f t="array" ref="AA16">_xlfn.XLOOKUP(AA$1&amp;$R16,$C$3:$C$1662&amp;$D$3:$D$1662,$E$3:$E$1662,0,0,1)</f>
        <v>11700</v>
      </c>
      <c r="AB16" s="2" cm="1">
        <f t="array" ref="AB16">_xlfn.XLOOKUP(AB$1&amp;$R16,$C$3:$C$1662&amp;$D$3:$D$1662,$E$3:$E$1662,0,0,1)</f>
        <v>1600</v>
      </c>
      <c r="AC16" s="2" cm="1">
        <f t="array" ref="AC16">_xlfn.XLOOKUP(AC$1&amp;$R16,$C$3:$C$1662&amp;$D$3:$D$1662,$E$3:$E$1662,0,0,1)</f>
        <v>700</v>
      </c>
      <c r="AM16" t="s">
        <v>897</v>
      </c>
      <c r="AN16" t="s">
        <v>881</v>
      </c>
      <c r="AO16">
        <v>1359</v>
      </c>
      <c r="AP16">
        <v>1408</v>
      </c>
      <c r="AQ16">
        <v>1354</v>
      </c>
      <c r="AR16">
        <v>1402</v>
      </c>
      <c r="AS16">
        <v>109200</v>
      </c>
      <c r="AU16" s="7">
        <f t="shared" si="3"/>
        <v>5.9712773998488178E-2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700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180860</v>
      </c>
      <c r="T17" s="2">
        <f t="shared" si="2"/>
        <v>257300</v>
      </c>
      <c r="U17" s="2">
        <f t="shared" si="2"/>
        <v>355100</v>
      </c>
      <c r="V17" s="2">
        <f t="shared" si="2"/>
        <v>192800</v>
      </c>
      <c r="W17" s="2">
        <f t="shared" si="2"/>
        <v>44100</v>
      </c>
      <c r="X17" s="2">
        <f t="shared" si="2"/>
        <v>55000</v>
      </c>
      <c r="Y17" s="2" cm="1">
        <f t="array" ref="Y17">_xlfn.XLOOKUP(Y$1&amp;$R17,$C$3:$C$1662&amp;$D$3:$D$1662,$E$3:$E$1662,0,0,1)</f>
        <v>10800</v>
      </c>
      <c r="Z17" s="2" cm="1">
        <f t="array" ref="Z17">_xlfn.XLOOKUP(Z$1&amp;$R17,$C$3:$C$1662&amp;$D$3:$D$1662,$E$3:$E$1662,0,0,1)</f>
        <v>7600</v>
      </c>
      <c r="AA17" s="2" cm="1">
        <f t="array" ref="AA17">_xlfn.XLOOKUP(AA$1&amp;$R17,$C$3:$C$1662&amp;$D$3:$D$1662,$E$3:$E$1662,0,0,1)</f>
        <v>1400</v>
      </c>
      <c r="AB17" s="2" cm="1">
        <f t="array" ref="AB17">_xlfn.XLOOKUP(AB$1&amp;$R17,$C$3:$C$1662&amp;$D$3:$D$1662,$E$3:$E$1662,0,0,1)</f>
        <v>100</v>
      </c>
      <c r="AC17" s="2" cm="1">
        <f t="array" ref="AC17">_xlfn.XLOOKUP(AC$1&amp;$R17,$C$3:$C$1662&amp;$D$3:$D$1662,$E$3:$E$1662,0,0,1)</f>
        <v>3900</v>
      </c>
      <c r="AM17" t="s">
        <v>898</v>
      </c>
      <c r="AN17" t="s">
        <v>881</v>
      </c>
      <c r="AO17">
        <v>1381</v>
      </c>
      <c r="AP17">
        <v>1413</v>
      </c>
      <c r="AQ17">
        <v>1373</v>
      </c>
      <c r="AR17">
        <v>1374</v>
      </c>
      <c r="AS17">
        <v>50600</v>
      </c>
      <c r="AU17" s="7" t="str">
        <f t="shared" si="3"/>
        <v/>
      </c>
      <c r="AV17" s="7">
        <f t="shared" si="4"/>
        <v>-1.9971469329529201E-2</v>
      </c>
    </row>
    <row r="18" spans="3:48" x14ac:dyDescent="0.4">
      <c r="C18" t="s">
        <v>804</v>
      </c>
      <c r="D18" t="s">
        <v>521</v>
      </c>
      <c r="E18">
        <v>3900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190800</v>
      </c>
      <c r="T18" s="2">
        <f t="shared" si="2"/>
        <v>264100</v>
      </c>
      <c r="U18" s="2">
        <f t="shared" si="2"/>
        <v>381800</v>
      </c>
      <c r="V18" s="2">
        <f t="shared" si="2"/>
        <v>205100</v>
      </c>
      <c r="W18" s="2">
        <f t="shared" si="2"/>
        <v>46400</v>
      </c>
      <c r="X18" s="2">
        <f t="shared" si="2"/>
        <v>56600</v>
      </c>
      <c r="Y18" s="2" cm="1">
        <f t="array" ref="Y18">_xlfn.XLOOKUP(Y$1&amp;$R18,$C$3:$C$1662&amp;$D$3:$D$1662,$E$3:$E$1662,0,0,1)</f>
        <v>6800</v>
      </c>
      <c r="Z18" s="2" cm="1">
        <f t="array" ref="Z18">_xlfn.XLOOKUP(Z$1&amp;$R18,$C$3:$C$1662&amp;$D$3:$D$1662,$E$3:$E$1662,0,0,1)</f>
        <v>26700</v>
      </c>
      <c r="AA18" s="2" cm="1">
        <f t="array" ref="AA18">_xlfn.XLOOKUP(AA$1&amp;$R18,$C$3:$C$1662&amp;$D$3:$D$1662,$E$3:$E$1662,0,0,1)</f>
        <v>12300</v>
      </c>
      <c r="AB18" s="2" cm="1">
        <f t="array" ref="AB18">_xlfn.XLOOKUP(AB$1&amp;$R18,$C$3:$C$1662&amp;$D$3:$D$1662,$E$3:$E$1662,0,0,1)</f>
        <v>2300</v>
      </c>
      <c r="AC18" s="2" cm="1">
        <f t="array" ref="AC18">_xlfn.XLOOKUP(AC$1&amp;$R18,$C$3:$C$1662&amp;$D$3:$D$1662,$E$3:$E$1662,0,0,1)</f>
        <v>1600</v>
      </c>
      <c r="AM18" t="s">
        <v>899</v>
      </c>
      <c r="AN18" t="s">
        <v>881</v>
      </c>
      <c r="AO18">
        <v>1397</v>
      </c>
      <c r="AP18">
        <v>1400</v>
      </c>
      <c r="AQ18">
        <v>1363</v>
      </c>
      <c r="AR18">
        <v>1363</v>
      </c>
      <c r="AS18">
        <v>67800</v>
      </c>
      <c r="AU18" s="7" t="str">
        <f t="shared" si="3"/>
        <v/>
      </c>
      <c r="AV18" s="7">
        <f t="shared" si="4"/>
        <v>-8.0058224163027658E-3</v>
      </c>
    </row>
    <row r="19" spans="3:48" x14ac:dyDescent="0.4">
      <c r="C19" t="s">
        <v>804</v>
      </c>
      <c r="D19" t="s">
        <v>522</v>
      </c>
      <c r="E19">
        <v>1600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198340</v>
      </c>
      <c r="T19" s="2">
        <f t="shared" si="2"/>
        <v>265100</v>
      </c>
      <c r="U19" s="2">
        <f t="shared" si="2"/>
        <v>408900</v>
      </c>
      <c r="V19" s="2">
        <f t="shared" si="2"/>
        <v>210100</v>
      </c>
      <c r="W19" s="2">
        <f t="shared" si="2"/>
        <v>46700</v>
      </c>
      <c r="X19" s="2">
        <f t="shared" si="2"/>
        <v>60900</v>
      </c>
      <c r="Y19" s="2" cm="1">
        <f t="array" ref="Y19">_xlfn.XLOOKUP(Y$1&amp;$R19,$C$3:$C$1662&amp;$D$3:$D$1662,$E$3:$E$1662,0,0,1)</f>
        <v>1000</v>
      </c>
      <c r="Z19" s="2" cm="1">
        <f t="array" ref="Z19">_xlfn.XLOOKUP(Z$1&amp;$R19,$C$3:$C$1662&amp;$D$3:$D$1662,$E$3:$E$1662,0,0,1)</f>
        <v>27100</v>
      </c>
      <c r="AA19" s="2" cm="1">
        <f t="array" ref="AA19">_xlfn.XLOOKUP(AA$1&amp;$R19,$C$3:$C$1662&amp;$D$3:$D$1662,$E$3:$E$1662,0,0,1)</f>
        <v>5000</v>
      </c>
      <c r="AB19" s="2" cm="1">
        <f t="array" ref="AB19">_xlfn.XLOOKUP(AB$1&amp;$R19,$C$3:$C$1662&amp;$D$3:$D$1662,$E$3:$E$1662,0,0,1)</f>
        <v>300</v>
      </c>
      <c r="AC19" s="2" cm="1">
        <f t="array" ref="AC19">_xlfn.XLOOKUP(AC$1&amp;$R19,$C$3:$C$1662&amp;$D$3:$D$1662,$E$3:$E$1662,0,0,1)</f>
        <v>4300</v>
      </c>
      <c r="AM19" t="s">
        <v>900</v>
      </c>
      <c r="AN19" t="s">
        <v>881</v>
      </c>
      <c r="AO19">
        <v>1361</v>
      </c>
      <c r="AP19">
        <v>1381</v>
      </c>
      <c r="AQ19">
        <v>1352</v>
      </c>
      <c r="AR19">
        <v>1354</v>
      </c>
      <c r="AS19">
        <v>27300</v>
      </c>
      <c r="AU19" s="7" t="str">
        <f t="shared" si="3"/>
        <v/>
      </c>
      <c r="AV19" s="7">
        <f t="shared" si="4"/>
        <v>-6.6030814380043656E-3</v>
      </c>
    </row>
    <row r="20" spans="3:48" x14ac:dyDescent="0.4">
      <c r="C20" t="s">
        <v>804</v>
      </c>
      <c r="D20" t="s">
        <v>523</v>
      </c>
      <c r="E20">
        <v>4300</v>
      </c>
      <c r="R20" t="s">
        <v>147</v>
      </c>
      <c r="S20" s="2">
        <f t="shared" si="1"/>
        <v>206340</v>
      </c>
      <c r="T20" s="2">
        <f t="shared" ref="T20:X35" si="5">T19+Y20</f>
        <v>275300</v>
      </c>
      <c r="U20" s="2">
        <f t="shared" si="5"/>
        <v>434800</v>
      </c>
      <c r="V20" s="2">
        <f t="shared" si="5"/>
        <v>211400</v>
      </c>
      <c r="W20" s="2">
        <f t="shared" si="5"/>
        <v>47100</v>
      </c>
      <c r="X20" s="2">
        <f t="shared" si="5"/>
        <v>63100</v>
      </c>
      <c r="Y20" s="2" cm="1">
        <f t="array" ref="Y20">_xlfn.XLOOKUP(Y$1&amp;$R20,$C$3:$C$1662&amp;$D$3:$D$1662,$E$3:$E$1662,0,0,1)</f>
        <v>10200</v>
      </c>
      <c r="Z20" s="2" cm="1">
        <f t="array" ref="Z20">_xlfn.XLOOKUP(Z$1&amp;$R20,$C$3:$C$1662&amp;$D$3:$D$1662,$E$3:$E$1662,0,0,1)</f>
        <v>25900</v>
      </c>
      <c r="AA20" s="2" cm="1">
        <f t="array" ref="AA20">_xlfn.XLOOKUP(AA$1&amp;$R20,$C$3:$C$1662&amp;$D$3:$D$1662,$E$3:$E$1662,0,0,1)</f>
        <v>1300</v>
      </c>
      <c r="AB20" s="2" cm="1">
        <f t="array" ref="AB20">_xlfn.XLOOKUP(AB$1&amp;$R20,$C$3:$C$1662&amp;$D$3:$D$1662,$E$3:$E$1662,0,0,1)</f>
        <v>400</v>
      </c>
      <c r="AC20" s="2" cm="1">
        <f t="array" ref="AC20">_xlfn.XLOOKUP(AC$1&amp;$R20,$C$3:$C$1662&amp;$D$3:$D$1662,$E$3:$E$1662,0,0,1)</f>
        <v>2200</v>
      </c>
      <c r="AM20" t="s">
        <v>901</v>
      </c>
      <c r="AN20" t="s">
        <v>881</v>
      </c>
      <c r="AO20">
        <v>1367</v>
      </c>
      <c r="AP20">
        <v>1367</v>
      </c>
      <c r="AQ20">
        <v>1338</v>
      </c>
      <c r="AR20">
        <v>1350</v>
      </c>
      <c r="AS20">
        <v>39600</v>
      </c>
      <c r="AU20" s="7" t="str">
        <f t="shared" si="3"/>
        <v/>
      </c>
      <c r="AV20" s="7">
        <f t="shared" si="4"/>
        <v>-2.9542097488921559E-3</v>
      </c>
    </row>
    <row r="21" spans="3:48" x14ac:dyDescent="0.4">
      <c r="C21" t="s">
        <v>804</v>
      </c>
      <c r="D21" t="s">
        <v>524</v>
      </c>
      <c r="E21">
        <v>2200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213720</v>
      </c>
      <c r="T21" s="2">
        <f t="shared" si="5"/>
        <v>278100</v>
      </c>
      <c r="U21" s="2">
        <f t="shared" si="5"/>
        <v>465900</v>
      </c>
      <c r="V21" s="2">
        <f t="shared" si="5"/>
        <v>213200</v>
      </c>
      <c r="W21" s="2">
        <f t="shared" si="5"/>
        <v>47100</v>
      </c>
      <c r="X21" s="2">
        <f t="shared" si="5"/>
        <v>64300</v>
      </c>
      <c r="Y21" s="2" cm="1">
        <f t="array" ref="Y21">_xlfn.XLOOKUP(Y$1&amp;$R21,$C$3:$C$1662&amp;$D$3:$D$1662,$E$3:$E$1662,0,0,1)</f>
        <v>2800</v>
      </c>
      <c r="Z21" s="2" cm="1">
        <f t="array" ref="Z21">_xlfn.XLOOKUP(Z$1&amp;$R21,$C$3:$C$1662&amp;$D$3:$D$1662,$E$3:$E$1662,0,0,1)</f>
        <v>31100</v>
      </c>
      <c r="AA21" s="2" cm="1">
        <f t="array" ref="AA21">_xlfn.XLOOKUP(AA$1&amp;$R21,$C$3:$C$1662&amp;$D$3:$D$1662,$E$3:$E$1662,0,0,1)</f>
        <v>1800</v>
      </c>
      <c r="AB21" s="2" cm="1">
        <f t="array" ref="AB21">_xlfn.XLOOKUP(AB$1&amp;$R21,$C$3:$C$1662&amp;$D$3:$D$1662,$E$3:$E$1662,0,0,1)</f>
        <v>0</v>
      </c>
      <c r="AC21" s="2" cm="1">
        <f t="array" ref="AC21">_xlfn.XLOOKUP(AC$1&amp;$R21,$C$3:$C$1662&amp;$D$3:$D$1662,$E$3:$E$1662,0,0,1)</f>
        <v>1200</v>
      </c>
      <c r="AM21" t="s">
        <v>902</v>
      </c>
      <c r="AN21" t="s">
        <v>881</v>
      </c>
      <c r="AO21">
        <v>1360</v>
      </c>
      <c r="AP21">
        <v>1360</v>
      </c>
      <c r="AQ21">
        <v>1306</v>
      </c>
      <c r="AR21">
        <v>1314</v>
      </c>
      <c r="AS21">
        <v>56500</v>
      </c>
      <c r="AU21" s="7" t="str">
        <f t="shared" si="3"/>
        <v/>
      </c>
      <c r="AV21" s="7">
        <f t="shared" si="4"/>
        <v>-2.6666666666666616E-2</v>
      </c>
    </row>
    <row r="22" spans="3:48" x14ac:dyDescent="0.4">
      <c r="C22" t="s">
        <v>804</v>
      </c>
      <c r="D22" t="s">
        <v>525</v>
      </c>
      <c r="E22">
        <v>1200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224680</v>
      </c>
      <c r="T22" s="2">
        <f t="shared" si="5"/>
        <v>284700</v>
      </c>
      <c r="U22" s="2">
        <f t="shared" si="5"/>
        <v>499900</v>
      </c>
      <c r="V22" s="2">
        <f t="shared" si="5"/>
        <v>225300</v>
      </c>
      <c r="W22" s="2">
        <f t="shared" si="5"/>
        <v>47300</v>
      </c>
      <c r="X22" s="2">
        <f t="shared" si="5"/>
        <v>66200</v>
      </c>
      <c r="Y22" s="2" cm="1">
        <f t="array" ref="Y22">_xlfn.XLOOKUP(Y$1&amp;$R22,$C$3:$C$1662&amp;$D$3:$D$1662,$E$3:$E$1662,0,0,1)</f>
        <v>6600</v>
      </c>
      <c r="Z22" s="2" cm="1">
        <f t="array" ref="Z22">_xlfn.XLOOKUP(Z$1&amp;$R22,$C$3:$C$1662&amp;$D$3:$D$1662,$E$3:$E$1662,0,0,1)</f>
        <v>34000</v>
      </c>
      <c r="AA22" s="2" cm="1">
        <f t="array" ref="AA22">_xlfn.XLOOKUP(AA$1&amp;$R22,$C$3:$C$1662&amp;$D$3:$D$1662,$E$3:$E$1662,0,0,1)</f>
        <v>12100</v>
      </c>
      <c r="AB22" s="2" cm="1">
        <f t="array" ref="AB22">_xlfn.XLOOKUP(AB$1&amp;$R22,$C$3:$C$1662&amp;$D$3:$D$1662,$E$3:$E$1662,0,0,1)</f>
        <v>200</v>
      </c>
      <c r="AC22" s="2" cm="1">
        <f t="array" ref="AC22">_xlfn.XLOOKUP(AC$1&amp;$R22,$C$3:$C$1662&amp;$D$3:$D$1662,$E$3:$E$1662,0,0,1)</f>
        <v>1900</v>
      </c>
      <c r="AM22" t="s">
        <v>903</v>
      </c>
      <c r="AN22" t="s">
        <v>881</v>
      </c>
      <c r="AO22">
        <v>1301</v>
      </c>
      <c r="AP22">
        <v>1312</v>
      </c>
      <c r="AQ22">
        <v>1266</v>
      </c>
      <c r="AR22">
        <v>1272</v>
      </c>
      <c r="AS22">
        <v>82000</v>
      </c>
      <c r="AU22" s="7" t="str">
        <f t="shared" si="3"/>
        <v/>
      </c>
      <c r="AV22" s="7">
        <f t="shared" si="4"/>
        <v>-3.1963470319634757E-2</v>
      </c>
    </row>
    <row r="23" spans="3:48" x14ac:dyDescent="0.4">
      <c r="C23" t="s">
        <v>804</v>
      </c>
      <c r="D23" t="s">
        <v>526</v>
      </c>
      <c r="E23">
        <v>1900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227920</v>
      </c>
      <c r="T23" s="2">
        <f t="shared" si="5"/>
        <v>287100</v>
      </c>
      <c r="U23" s="2">
        <f t="shared" si="5"/>
        <v>509700</v>
      </c>
      <c r="V23" s="2">
        <f t="shared" si="5"/>
        <v>228200</v>
      </c>
      <c r="W23" s="2">
        <f t="shared" si="5"/>
        <v>48200</v>
      </c>
      <c r="X23" s="2">
        <f t="shared" si="5"/>
        <v>66400</v>
      </c>
      <c r="Y23" s="2" cm="1">
        <f t="array" ref="Y23">_xlfn.XLOOKUP(Y$1&amp;$R23,$C$3:$C$1662&amp;$D$3:$D$1662,$E$3:$E$1662,0,0,1)</f>
        <v>2400</v>
      </c>
      <c r="Z23" s="2" cm="1">
        <f t="array" ref="Z23">_xlfn.XLOOKUP(Z$1&amp;$R23,$C$3:$C$1662&amp;$D$3:$D$1662,$E$3:$E$1662,0,0,1)</f>
        <v>9800</v>
      </c>
      <c r="AA23" s="2" cm="1">
        <f t="array" ref="AA23">_xlfn.XLOOKUP(AA$1&amp;$R23,$C$3:$C$1662&amp;$D$3:$D$1662,$E$3:$E$1662,0,0,1)</f>
        <v>2900</v>
      </c>
      <c r="AB23" s="2" cm="1">
        <f t="array" ref="AB23">_xlfn.XLOOKUP(AB$1&amp;$R23,$C$3:$C$1662&amp;$D$3:$D$1662,$E$3:$E$1662,0,0,1)</f>
        <v>900</v>
      </c>
      <c r="AC23" s="2" cm="1">
        <f t="array" ref="AC23">_xlfn.XLOOKUP(AC$1&amp;$R23,$C$3:$C$1662&amp;$D$3:$D$1662,$E$3:$E$1662,0,0,1)</f>
        <v>200</v>
      </c>
      <c r="AM23" t="s">
        <v>904</v>
      </c>
      <c r="AN23" t="s">
        <v>881</v>
      </c>
      <c r="AO23">
        <v>1267</v>
      </c>
      <c r="AP23">
        <v>1276</v>
      </c>
      <c r="AQ23">
        <v>1252</v>
      </c>
      <c r="AR23">
        <v>1269</v>
      </c>
      <c r="AS23">
        <v>38200</v>
      </c>
      <c r="AU23" s="7" t="str">
        <f t="shared" si="3"/>
        <v/>
      </c>
      <c r="AV23" s="7">
        <f t="shared" si="4"/>
        <v>-2.3584905660377631E-3</v>
      </c>
    </row>
    <row r="24" spans="3:48" x14ac:dyDescent="0.4">
      <c r="C24" t="s">
        <v>804</v>
      </c>
      <c r="D24" t="s">
        <v>527</v>
      </c>
      <c r="E24">
        <v>200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231460</v>
      </c>
      <c r="T24" s="2">
        <f t="shared" si="5"/>
        <v>289400</v>
      </c>
      <c r="U24" s="2">
        <f t="shared" si="5"/>
        <v>519900</v>
      </c>
      <c r="V24" s="2">
        <f t="shared" si="5"/>
        <v>229900</v>
      </c>
      <c r="W24" s="2">
        <f t="shared" si="5"/>
        <v>51300</v>
      </c>
      <c r="X24" s="2">
        <f t="shared" si="5"/>
        <v>66800</v>
      </c>
      <c r="Y24" s="2" cm="1">
        <f t="array" ref="Y24">_xlfn.XLOOKUP(Y$1&amp;$R24,$C$3:$C$1662&amp;$D$3:$D$1662,$E$3:$E$1662,0,0,1)</f>
        <v>2300</v>
      </c>
      <c r="Z24" s="2" cm="1">
        <f t="array" ref="Z24">_xlfn.XLOOKUP(Z$1&amp;$R24,$C$3:$C$1662&amp;$D$3:$D$1662,$E$3:$E$1662,0,0,1)</f>
        <v>10200</v>
      </c>
      <c r="AA24" s="2" cm="1">
        <f t="array" ref="AA24">_xlfn.XLOOKUP(AA$1&amp;$R24,$C$3:$C$1662&amp;$D$3:$D$1662,$E$3:$E$1662,0,0,1)</f>
        <v>1700</v>
      </c>
      <c r="AB24" s="2" cm="1">
        <f t="array" ref="AB24">_xlfn.XLOOKUP(AB$1&amp;$R24,$C$3:$C$1662&amp;$D$3:$D$1662,$E$3:$E$1662,0,0,1)</f>
        <v>3100</v>
      </c>
      <c r="AC24" s="2" cm="1">
        <f t="array" ref="AC24">_xlfn.XLOOKUP(AC$1&amp;$R24,$C$3:$C$1662&amp;$D$3:$D$1662,$E$3:$E$1662,0,0,1)</f>
        <v>400</v>
      </c>
      <c r="AM24" t="s">
        <v>905</v>
      </c>
      <c r="AN24" t="s">
        <v>881</v>
      </c>
      <c r="AO24">
        <v>1264</v>
      </c>
      <c r="AP24">
        <v>1265</v>
      </c>
      <c r="AQ24">
        <v>1228</v>
      </c>
      <c r="AR24">
        <v>1230</v>
      </c>
      <c r="AS24">
        <v>41200</v>
      </c>
      <c r="AU24" s="7" t="str">
        <f t="shared" si="3"/>
        <v/>
      </c>
      <c r="AV24" s="7">
        <f t="shared" si="4"/>
        <v>-3.0732860520094607E-2</v>
      </c>
    </row>
    <row r="25" spans="3:48" x14ac:dyDescent="0.4">
      <c r="C25" t="s">
        <v>804</v>
      </c>
      <c r="D25" t="s">
        <v>528</v>
      </c>
      <c r="E25">
        <v>400</v>
      </c>
      <c r="R25" t="s">
        <v>22</v>
      </c>
      <c r="S25" s="2">
        <f t="shared" si="1"/>
        <v>235280</v>
      </c>
      <c r="T25" s="2">
        <f t="shared" si="5"/>
        <v>292100</v>
      </c>
      <c r="U25" s="2">
        <f t="shared" si="5"/>
        <v>529700</v>
      </c>
      <c r="V25" s="2">
        <f t="shared" si="5"/>
        <v>233700</v>
      </c>
      <c r="W25" s="2">
        <f t="shared" si="5"/>
        <v>51400</v>
      </c>
      <c r="X25" s="2">
        <f t="shared" si="5"/>
        <v>69500</v>
      </c>
      <c r="Y25" s="2" cm="1">
        <f t="array" ref="Y25">_xlfn.XLOOKUP(Y$1&amp;$R25,$C$3:$C$1662&amp;$D$3:$D$1662,$E$3:$E$1662,0,0,1)</f>
        <v>2700</v>
      </c>
      <c r="Z25" s="2" cm="1">
        <f t="array" ref="Z25">_xlfn.XLOOKUP(Z$1&amp;$R25,$C$3:$C$1662&amp;$D$3:$D$1662,$E$3:$E$1662,0,0,1)</f>
        <v>9800</v>
      </c>
      <c r="AA25" s="2" cm="1">
        <f t="array" ref="AA25">_xlfn.XLOOKUP(AA$1&amp;$R25,$C$3:$C$1662&amp;$D$3:$D$1662,$E$3:$E$1662,0,0,1)</f>
        <v>3800</v>
      </c>
      <c r="AB25" s="2" cm="1">
        <f t="array" ref="AB25">_xlfn.XLOOKUP(AB$1&amp;$R25,$C$3:$C$1662&amp;$D$3:$D$1662,$E$3:$E$1662,0,0,1)</f>
        <v>100</v>
      </c>
      <c r="AC25" s="2" cm="1">
        <f t="array" ref="AC25">_xlfn.XLOOKUP(AC$1&amp;$R25,$C$3:$C$1662&amp;$D$3:$D$1662,$E$3:$E$1662,0,0,1)</f>
        <v>2700</v>
      </c>
      <c r="AM25" t="s">
        <v>906</v>
      </c>
      <c r="AN25" t="s">
        <v>881</v>
      </c>
      <c r="AO25">
        <v>1214</v>
      </c>
      <c r="AP25">
        <v>1244</v>
      </c>
      <c r="AQ25">
        <v>1207</v>
      </c>
      <c r="AR25">
        <v>1232</v>
      </c>
      <c r="AS25">
        <v>39100</v>
      </c>
      <c r="AU25" s="7">
        <f t="shared" si="3"/>
        <v>1.6260162601626771E-3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2700</v>
      </c>
      <c r="R26" t="s">
        <v>69</v>
      </c>
      <c r="S26" s="2">
        <f t="shared" si="1"/>
        <v>237560</v>
      </c>
      <c r="T26" s="2">
        <f t="shared" si="5"/>
        <v>293100</v>
      </c>
      <c r="U26" s="2">
        <f t="shared" si="5"/>
        <v>535900</v>
      </c>
      <c r="V26" s="2">
        <f t="shared" si="5"/>
        <v>235700</v>
      </c>
      <c r="W26" s="2">
        <f t="shared" si="5"/>
        <v>51500</v>
      </c>
      <c r="X26" s="2">
        <f t="shared" si="5"/>
        <v>71600</v>
      </c>
      <c r="Y26" s="2" cm="1">
        <f t="array" ref="Y26">_xlfn.XLOOKUP(Y$1&amp;$R26,$C$3:$C$1662&amp;$D$3:$D$1662,$E$3:$E$1662,0,0,1)</f>
        <v>1000</v>
      </c>
      <c r="Z26" s="2" cm="1">
        <f t="array" ref="Z26">_xlfn.XLOOKUP(Z$1&amp;$R26,$C$3:$C$1662&amp;$D$3:$D$1662,$E$3:$E$1662,0,0,1)</f>
        <v>6200</v>
      </c>
      <c r="AA26" s="2" cm="1">
        <f t="array" ref="AA26">_xlfn.XLOOKUP(AA$1&amp;$R26,$C$3:$C$1662&amp;$D$3:$D$1662,$E$3:$E$1662,0,0,1)</f>
        <v>2000</v>
      </c>
      <c r="AB26" s="2" cm="1">
        <f t="array" ref="AB26">_xlfn.XLOOKUP(AB$1&amp;$R26,$C$3:$C$1662&amp;$D$3:$D$1662,$E$3:$E$1662,0,0,1)</f>
        <v>100</v>
      </c>
      <c r="AC26" s="2" cm="1">
        <f t="array" ref="AC26">_xlfn.XLOOKUP(AC$1&amp;$R26,$C$3:$C$1662&amp;$D$3:$D$1662,$E$3:$E$1662,0,0,1)</f>
        <v>2100</v>
      </c>
      <c r="AM26" t="s">
        <v>907</v>
      </c>
      <c r="AN26" t="s">
        <v>881</v>
      </c>
      <c r="AO26">
        <v>1242</v>
      </c>
      <c r="AP26">
        <v>1242</v>
      </c>
      <c r="AQ26">
        <v>1215</v>
      </c>
      <c r="AR26">
        <v>1233</v>
      </c>
      <c r="AS26">
        <v>52400</v>
      </c>
      <c r="AU26" s="7">
        <f t="shared" si="3"/>
        <v>8.1168831168820788E-4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2100</v>
      </c>
      <c r="R27" t="s">
        <v>98</v>
      </c>
      <c r="S27" s="2">
        <f t="shared" si="1"/>
        <v>239960</v>
      </c>
      <c r="T27" s="2">
        <f t="shared" si="5"/>
        <v>297700</v>
      </c>
      <c r="U27" s="2">
        <f t="shared" si="5"/>
        <v>539700</v>
      </c>
      <c r="V27" s="2">
        <f t="shared" si="5"/>
        <v>239300</v>
      </c>
      <c r="W27" s="2">
        <f t="shared" si="5"/>
        <v>51500</v>
      </c>
      <c r="X27" s="2">
        <f t="shared" si="5"/>
        <v>71600</v>
      </c>
      <c r="Y27" s="2" cm="1">
        <f t="array" ref="Y27">_xlfn.XLOOKUP(Y$1&amp;$R27,$C$3:$C$1662&amp;$D$3:$D$1662,$E$3:$E$1662,0,0,1)</f>
        <v>4600</v>
      </c>
      <c r="Z27" s="2" cm="1">
        <f t="array" ref="Z27">_xlfn.XLOOKUP(Z$1&amp;$R27,$C$3:$C$1662&amp;$D$3:$D$1662,$E$3:$E$1662,0,0,1)</f>
        <v>3800</v>
      </c>
      <c r="AA27" s="2" cm="1">
        <f t="array" ref="AA27">_xlfn.XLOOKUP(AA$1&amp;$R27,$C$3:$C$1662&amp;$D$3:$D$1662,$E$3:$E$1662,0,0,1)</f>
        <v>3600</v>
      </c>
      <c r="AB27" s="2" cm="1">
        <f t="array" ref="AB27">_xlfn.XLOOKUP(AB$1&amp;$R27,$C$3:$C$1662&amp;$D$3:$D$1662,$E$3:$E$1662,0,0,1)</f>
        <v>0</v>
      </c>
      <c r="AC27" s="2" cm="1">
        <f t="array" ref="AC27">_xlfn.XLOOKUP(AC$1&amp;$R27,$C$3:$C$1662&amp;$D$3:$D$1662,$E$3:$E$1662,0,0,1)</f>
        <v>0</v>
      </c>
      <c r="AM27" t="s">
        <v>908</v>
      </c>
      <c r="AN27" t="s">
        <v>881</v>
      </c>
      <c r="AO27">
        <v>1233</v>
      </c>
      <c r="AP27">
        <v>1242</v>
      </c>
      <c r="AQ27">
        <v>1216</v>
      </c>
      <c r="AR27">
        <v>1217</v>
      </c>
      <c r="AS27">
        <v>74100</v>
      </c>
      <c r="AU27" s="7" t="str">
        <f t="shared" si="3"/>
        <v/>
      </c>
      <c r="AV27" s="7">
        <f t="shared" si="4"/>
        <v>-1.2976480129764822E-2</v>
      </c>
    </row>
    <row r="28" spans="3:48" x14ac:dyDescent="0.4">
      <c r="C28" t="s">
        <v>804</v>
      </c>
      <c r="D28" t="s">
        <v>531</v>
      </c>
      <c r="E28">
        <v>0</v>
      </c>
      <c r="R28" t="s">
        <v>38</v>
      </c>
      <c r="S28" s="2">
        <f t="shared" si="1"/>
        <v>243540</v>
      </c>
      <c r="T28" s="2">
        <f t="shared" si="5"/>
        <v>301400</v>
      </c>
      <c r="U28" s="2">
        <f t="shared" si="5"/>
        <v>543700</v>
      </c>
      <c r="V28" s="2">
        <f t="shared" si="5"/>
        <v>244600</v>
      </c>
      <c r="W28" s="2">
        <f t="shared" si="5"/>
        <v>51700</v>
      </c>
      <c r="X28" s="2">
        <f t="shared" si="5"/>
        <v>76300</v>
      </c>
      <c r="Y28" s="2" cm="1">
        <f t="array" ref="Y28">_xlfn.XLOOKUP(Y$1&amp;$R28,$C$3:$C$1662&amp;$D$3:$D$1662,$E$3:$E$1662,0,0,1)</f>
        <v>3700</v>
      </c>
      <c r="Z28" s="2" cm="1">
        <f t="array" ref="Z28">_xlfn.XLOOKUP(Z$1&amp;$R28,$C$3:$C$1662&amp;$D$3:$D$1662,$E$3:$E$1662,0,0,1)</f>
        <v>4000</v>
      </c>
      <c r="AA28" s="2" cm="1">
        <f t="array" ref="AA28">_xlfn.XLOOKUP(AA$1&amp;$R28,$C$3:$C$1662&amp;$D$3:$D$1662,$E$3:$E$1662,0,0,1)</f>
        <v>5300</v>
      </c>
      <c r="AB28" s="2" cm="1">
        <f t="array" ref="AB28">_xlfn.XLOOKUP(AB$1&amp;$R28,$C$3:$C$1662&amp;$D$3:$D$1662,$E$3:$E$1662,0,0,1)</f>
        <v>200</v>
      </c>
      <c r="AC28" s="2" cm="1">
        <f t="array" ref="AC28">_xlfn.XLOOKUP(AC$1&amp;$R28,$C$3:$C$1662&amp;$D$3:$D$1662,$E$3:$E$1662,0,0,1)</f>
        <v>4700</v>
      </c>
      <c r="AM28" t="s">
        <v>909</v>
      </c>
      <c r="AN28" t="s">
        <v>881</v>
      </c>
      <c r="AO28">
        <v>1217</v>
      </c>
      <c r="AP28">
        <v>1250</v>
      </c>
      <c r="AQ28">
        <v>1215</v>
      </c>
      <c r="AR28">
        <v>1246</v>
      </c>
      <c r="AS28">
        <v>46500</v>
      </c>
      <c r="AU28" s="7">
        <f t="shared" si="3"/>
        <v>2.3829087921117598E-2</v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4700</v>
      </c>
      <c r="R29" t="s">
        <v>241</v>
      </c>
      <c r="S29" s="2">
        <f t="shared" si="1"/>
        <v>249240</v>
      </c>
      <c r="T29" s="2">
        <f t="shared" si="5"/>
        <v>302200</v>
      </c>
      <c r="U29" s="2">
        <f t="shared" si="5"/>
        <v>564100</v>
      </c>
      <c r="V29" s="2">
        <f t="shared" si="5"/>
        <v>247900</v>
      </c>
      <c r="W29" s="2">
        <f t="shared" si="5"/>
        <v>52200</v>
      </c>
      <c r="X29" s="2">
        <f t="shared" si="5"/>
        <v>79800</v>
      </c>
      <c r="Y29" s="2" cm="1">
        <f t="array" ref="Y29">_xlfn.XLOOKUP(Y$1&amp;$R29,$C$3:$C$1662&amp;$D$3:$D$1662,$E$3:$E$1662,0,0,1)</f>
        <v>800</v>
      </c>
      <c r="Z29" s="2" cm="1">
        <f t="array" ref="Z29">_xlfn.XLOOKUP(Z$1&amp;$R29,$C$3:$C$1662&amp;$D$3:$D$1662,$E$3:$E$1662,0,0,1)</f>
        <v>20400</v>
      </c>
      <c r="AA29" s="2" cm="1">
        <f t="array" ref="AA29">_xlfn.XLOOKUP(AA$1&amp;$R29,$C$3:$C$1662&amp;$D$3:$D$1662,$E$3:$E$1662,0,0,1)</f>
        <v>3300</v>
      </c>
      <c r="AB29" s="2" cm="1">
        <f t="array" ref="AB29">_xlfn.XLOOKUP(AB$1&amp;$R29,$C$3:$C$1662&amp;$D$3:$D$1662,$E$3:$E$1662,0,0,1)</f>
        <v>500</v>
      </c>
      <c r="AC29" s="2" cm="1">
        <f t="array" ref="AC29">_xlfn.XLOOKUP(AC$1&amp;$R29,$C$3:$C$1662&amp;$D$3:$D$1662,$E$3:$E$1662,0,0,1)</f>
        <v>3500</v>
      </c>
      <c r="AM29" t="s">
        <v>910</v>
      </c>
      <c r="AN29" t="s">
        <v>881</v>
      </c>
      <c r="AO29">
        <v>1234</v>
      </c>
      <c r="AP29">
        <v>1239</v>
      </c>
      <c r="AQ29">
        <v>1218</v>
      </c>
      <c r="AR29">
        <v>1231</v>
      </c>
      <c r="AS29">
        <v>53000</v>
      </c>
      <c r="AU29" s="7" t="str">
        <f t="shared" si="3"/>
        <v/>
      </c>
      <c r="AV29" s="7">
        <f t="shared" si="4"/>
        <v>-1.2038523274478297E-2</v>
      </c>
    </row>
    <row r="30" spans="3:48" x14ac:dyDescent="0.4">
      <c r="C30" t="s">
        <v>804</v>
      </c>
      <c r="D30" t="s">
        <v>533</v>
      </c>
      <c r="E30">
        <v>3500</v>
      </c>
      <c r="R30" t="s">
        <v>286</v>
      </c>
      <c r="S30" s="2">
        <f t="shared" si="1"/>
        <v>252840</v>
      </c>
      <c r="T30" s="2">
        <f t="shared" si="5"/>
        <v>305100</v>
      </c>
      <c r="U30" s="2">
        <f t="shared" si="5"/>
        <v>571900</v>
      </c>
      <c r="V30" s="2">
        <f t="shared" si="5"/>
        <v>254400</v>
      </c>
      <c r="W30" s="2">
        <f t="shared" si="5"/>
        <v>52500</v>
      </c>
      <c r="X30" s="2">
        <f t="shared" si="5"/>
        <v>80300</v>
      </c>
      <c r="Y30" s="2" cm="1">
        <f t="array" ref="Y30">_xlfn.XLOOKUP(Y$1&amp;$R30,$C$3:$C$1662&amp;$D$3:$D$1662,$E$3:$E$1662,0,0,1)</f>
        <v>2900</v>
      </c>
      <c r="Z30" s="2" cm="1">
        <f t="array" ref="Z30">_xlfn.XLOOKUP(Z$1&amp;$R30,$C$3:$C$1662&amp;$D$3:$D$1662,$E$3:$E$1662,0,0,1)</f>
        <v>7800</v>
      </c>
      <c r="AA30" s="2" cm="1">
        <f t="array" ref="AA30">_xlfn.XLOOKUP(AA$1&amp;$R30,$C$3:$C$1662&amp;$D$3:$D$1662,$E$3:$E$1662,0,0,1)</f>
        <v>6500</v>
      </c>
      <c r="AB30" s="2" cm="1">
        <f t="array" ref="AB30">_xlfn.XLOOKUP(AB$1&amp;$R30,$C$3:$C$1662&amp;$D$3:$D$1662,$E$3:$E$1662,0,0,1)</f>
        <v>300</v>
      </c>
      <c r="AC30" s="2" cm="1">
        <f t="array" ref="AC30">_xlfn.XLOOKUP(AC$1&amp;$R30,$C$3:$C$1662&amp;$D$3:$D$1662,$E$3:$E$1662,0,0,1)</f>
        <v>500</v>
      </c>
      <c r="AM30" t="s">
        <v>911</v>
      </c>
      <c r="AN30" t="s">
        <v>881</v>
      </c>
      <c r="AO30">
        <v>1239</v>
      </c>
      <c r="AP30">
        <v>1300</v>
      </c>
      <c r="AQ30">
        <v>1239</v>
      </c>
      <c r="AR30">
        <v>1272</v>
      </c>
      <c r="AS30">
        <v>62900</v>
      </c>
      <c r="AU30" s="7">
        <f t="shared" si="3"/>
        <v>3.3306255077172997E-2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500</v>
      </c>
      <c r="R31" t="s">
        <v>203</v>
      </c>
      <c r="S31" s="2">
        <f t="shared" si="1"/>
        <v>256480</v>
      </c>
      <c r="T31" s="2">
        <f t="shared" si="5"/>
        <v>310900</v>
      </c>
      <c r="U31" s="2">
        <f t="shared" si="5"/>
        <v>577500</v>
      </c>
      <c r="V31" s="2">
        <f t="shared" si="5"/>
        <v>260500</v>
      </c>
      <c r="W31" s="2">
        <f t="shared" si="5"/>
        <v>52600</v>
      </c>
      <c r="X31" s="2">
        <f t="shared" si="5"/>
        <v>80900</v>
      </c>
      <c r="Y31" s="2" cm="1">
        <f t="array" ref="Y31">_xlfn.XLOOKUP(Y$1&amp;$R31,$C$3:$C$1662&amp;$D$3:$D$1662,$E$3:$E$1662,0,0,1)</f>
        <v>5800</v>
      </c>
      <c r="Z31" s="2" cm="1">
        <f t="array" ref="Z31">_xlfn.XLOOKUP(Z$1&amp;$R31,$C$3:$C$1662&amp;$D$3:$D$1662,$E$3:$E$1662,0,0,1)</f>
        <v>5600</v>
      </c>
      <c r="AA31" s="2" cm="1">
        <f t="array" ref="AA31">_xlfn.XLOOKUP(AA$1&amp;$R31,$C$3:$C$1662&amp;$D$3:$D$1662,$E$3:$E$1662,0,0,1)</f>
        <v>6100</v>
      </c>
      <c r="AB31" s="2" cm="1">
        <f t="array" ref="AB31">_xlfn.XLOOKUP(AB$1&amp;$R31,$C$3:$C$1662&amp;$D$3:$D$1662,$E$3:$E$1662,0,0,1)</f>
        <v>100</v>
      </c>
      <c r="AC31" s="2" cm="1">
        <f t="array" ref="AC31">_xlfn.XLOOKUP(AC$1&amp;$R31,$C$3:$C$1662&amp;$D$3:$D$1662,$E$3:$E$1662,0,0,1)</f>
        <v>600</v>
      </c>
      <c r="AM31" t="s">
        <v>912</v>
      </c>
      <c r="AN31" t="s">
        <v>881</v>
      </c>
      <c r="AO31">
        <v>1280</v>
      </c>
      <c r="AP31">
        <v>1310</v>
      </c>
      <c r="AQ31">
        <v>1245</v>
      </c>
      <c r="AR31">
        <v>1255</v>
      </c>
      <c r="AS31">
        <v>84300</v>
      </c>
      <c r="AU31" s="7" t="str">
        <f t="shared" si="3"/>
        <v/>
      </c>
      <c r="AV31" s="7">
        <f t="shared" si="4"/>
        <v>-1.3364779874213806E-2</v>
      </c>
    </row>
    <row r="32" spans="3:48" x14ac:dyDescent="0.4">
      <c r="C32" t="s">
        <v>804</v>
      </c>
      <c r="D32" t="s">
        <v>535</v>
      </c>
      <c r="E32">
        <v>600</v>
      </c>
      <c r="R32" t="s">
        <v>153</v>
      </c>
      <c r="S32" s="2">
        <f t="shared" si="1"/>
        <v>258920</v>
      </c>
      <c r="T32" s="2">
        <f t="shared" si="5"/>
        <v>313300</v>
      </c>
      <c r="U32" s="2">
        <f t="shared" si="5"/>
        <v>582400</v>
      </c>
      <c r="V32" s="2">
        <f t="shared" si="5"/>
        <v>263800</v>
      </c>
      <c r="W32" s="2">
        <f t="shared" si="5"/>
        <v>52800</v>
      </c>
      <c r="X32" s="2">
        <f t="shared" si="5"/>
        <v>82300</v>
      </c>
      <c r="Y32" s="2" cm="1">
        <f t="array" ref="Y32">_xlfn.XLOOKUP(Y$1&amp;$R32,$C$3:$C$1662&amp;$D$3:$D$1662,$E$3:$E$1662,0,0,1)</f>
        <v>2400</v>
      </c>
      <c r="Z32" s="2" cm="1">
        <f t="array" ref="Z32">_xlfn.XLOOKUP(Z$1&amp;$R32,$C$3:$C$1662&amp;$D$3:$D$1662,$E$3:$E$1662,0,0,1)</f>
        <v>4900</v>
      </c>
      <c r="AA32" s="2" cm="1">
        <f t="array" ref="AA32">_xlfn.XLOOKUP(AA$1&amp;$R32,$C$3:$C$1662&amp;$D$3:$D$1662,$E$3:$E$1662,0,0,1)</f>
        <v>3300</v>
      </c>
      <c r="AB32" s="2" cm="1">
        <f t="array" ref="AB32">_xlfn.XLOOKUP(AB$1&amp;$R32,$C$3:$C$1662&amp;$D$3:$D$1662,$E$3:$E$1662,0,0,1)</f>
        <v>200</v>
      </c>
      <c r="AC32" s="2" cm="1">
        <f t="array" ref="AC32">_xlfn.XLOOKUP(AC$1&amp;$R32,$C$3:$C$1662&amp;$D$3:$D$1662,$E$3:$E$1662,0,0,1)</f>
        <v>1400</v>
      </c>
      <c r="AM32" t="s">
        <v>913</v>
      </c>
      <c r="AN32" t="s">
        <v>881</v>
      </c>
      <c r="AO32">
        <v>1270</v>
      </c>
      <c r="AP32">
        <v>1290</v>
      </c>
      <c r="AQ32">
        <v>1255</v>
      </c>
      <c r="AR32">
        <v>1274</v>
      </c>
      <c r="AS32">
        <v>77300</v>
      </c>
      <c r="AU32" s="7">
        <f t="shared" si="3"/>
        <v>1.5139442231075773E-2</v>
      </c>
      <c r="AV32" s="7" t="str">
        <f t="shared" si="4"/>
        <v/>
      </c>
    </row>
    <row r="33" spans="3:48" x14ac:dyDescent="0.4">
      <c r="C33" t="s">
        <v>804</v>
      </c>
      <c r="D33" t="s">
        <v>536</v>
      </c>
      <c r="E33">
        <v>1400</v>
      </c>
      <c r="R33" t="s">
        <v>200</v>
      </c>
      <c r="S33" s="2">
        <f t="shared" si="1"/>
        <v>263620</v>
      </c>
      <c r="T33" s="2">
        <f t="shared" si="5"/>
        <v>319800</v>
      </c>
      <c r="U33" s="2">
        <f t="shared" si="5"/>
        <v>588800</v>
      </c>
      <c r="V33" s="2">
        <f t="shared" si="5"/>
        <v>273300</v>
      </c>
      <c r="W33" s="2">
        <f t="shared" si="5"/>
        <v>52800</v>
      </c>
      <c r="X33" s="2">
        <f t="shared" si="5"/>
        <v>83400</v>
      </c>
      <c r="Y33" s="2" cm="1">
        <f t="array" ref="Y33">_xlfn.XLOOKUP(Y$1&amp;$R33,$C$3:$C$1662&amp;$D$3:$D$1662,$E$3:$E$1662,0,0,1)</f>
        <v>6500</v>
      </c>
      <c r="Z33" s="2" cm="1">
        <f t="array" ref="Z33">_xlfn.XLOOKUP(Z$1&amp;$R33,$C$3:$C$1662&amp;$D$3:$D$1662,$E$3:$E$1662,0,0,1)</f>
        <v>6400</v>
      </c>
      <c r="AA33" s="2" cm="1">
        <f t="array" ref="AA33">_xlfn.XLOOKUP(AA$1&amp;$R33,$C$3:$C$1662&amp;$D$3:$D$1662,$E$3:$E$1662,0,0,1)</f>
        <v>9500</v>
      </c>
      <c r="AB33" s="2" cm="1">
        <f t="array" ref="AB33">_xlfn.XLOOKUP(AB$1&amp;$R33,$C$3:$C$1662&amp;$D$3:$D$1662,$E$3:$E$1662,0,0,1)</f>
        <v>0</v>
      </c>
      <c r="AC33" s="2" cm="1">
        <f t="array" ref="AC33">_xlfn.XLOOKUP(AC$1&amp;$R33,$C$3:$C$1662&amp;$D$3:$D$1662,$E$3:$E$1662,0,0,1)</f>
        <v>1100</v>
      </c>
      <c r="AM33" t="s">
        <v>914</v>
      </c>
      <c r="AN33" t="s">
        <v>881</v>
      </c>
      <c r="AO33">
        <v>1302</v>
      </c>
      <c r="AP33">
        <v>1340</v>
      </c>
      <c r="AQ33">
        <v>1205</v>
      </c>
      <c r="AR33">
        <v>1206</v>
      </c>
      <c r="AS33">
        <v>339500</v>
      </c>
      <c r="AU33" s="7" t="str">
        <f t="shared" si="3"/>
        <v/>
      </c>
      <c r="AV33" s="7">
        <f t="shared" si="4"/>
        <v>-5.3375196232339106E-2</v>
      </c>
    </row>
    <row r="34" spans="3:48" x14ac:dyDescent="0.4">
      <c r="C34" t="s">
        <v>804</v>
      </c>
      <c r="D34" t="s">
        <v>537</v>
      </c>
      <c r="E34">
        <v>1100</v>
      </c>
      <c r="R34" t="s">
        <v>26</v>
      </c>
      <c r="S34" s="2">
        <f t="shared" si="1"/>
        <v>265540</v>
      </c>
      <c r="T34" s="2">
        <f t="shared" si="5"/>
        <v>320900</v>
      </c>
      <c r="U34" s="2">
        <f t="shared" si="5"/>
        <v>591100</v>
      </c>
      <c r="V34" s="2">
        <f t="shared" si="5"/>
        <v>276300</v>
      </c>
      <c r="W34" s="2">
        <f t="shared" si="5"/>
        <v>55500</v>
      </c>
      <c r="X34" s="2">
        <f t="shared" si="5"/>
        <v>83900</v>
      </c>
      <c r="Y34" s="2" cm="1">
        <f t="array" ref="Y34">_xlfn.XLOOKUP(Y$1&amp;$R34,$C$3:$C$1662&amp;$D$3:$D$1662,$E$3:$E$1662,0,0,1)</f>
        <v>1100</v>
      </c>
      <c r="Z34" s="2" cm="1">
        <f t="array" ref="Z34">_xlfn.XLOOKUP(Z$1&amp;$R34,$C$3:$C$1662&amp;$D$3:$D$1662,$E$3:$E$1662,0,0,1)</f>
        <v>2300</v>
      </c>
      <c r="AA34" s="2" cm="1">
        <f t="array" ref="AA34">_xlfn.XLOOKUP(AA$1&amp;$R34,$C$3:$C$1662&amp;$D$3:$D$1662,$E$3:$E$1662,0,0,1)</f>
        <v>3000</v>
      </c>
      <c r="AB34" s="2" cm="1">
        <f t="array" ref="AB34">_xlfn.XLOOKUP(AB$1&amp;$R34,$C$3:$C$1662&amp;$D$3:$D$1662,$E$3:$E$1662,0,0,1)</f>
        <v>2700</v>
      </c>
      <c r="AC34" s="2" cm="1">
        <f t="array" ref="AC34">_xlfn.XLOOKUP(AC$1&amp;$R34,$C$3:$C$1662&amp;$D$3:$D$1662,$E$3:$E$1662,0,0,1)</f>
        <v>500</v>
      </c>
      <c r="AM34" t="s">
        <v>915</v>
      </c>
      <c r="AN34" t="s">
        <v>881</v>
      </c>
      <c r="AO34">
        <v>1218</v>
      </c>
      <c r="AP34">
        <v>1242</v>
      </c>
      <c r="AQ34">
        <v>1215</v>
      </c>
      <c r="AR34">
        <v>1234</v>
      </c>
      <c r="AS34">
        <v>88800</v>
      </c>
      <c r="AU34" s="7">
        <f t="shared" si="3"/>
        <v>2.3217247097844007E-2</v>
      </c>
      <c r="AV34" s="7" t="str">
        <f t="shared" si="4"/>
        <v/>
      </c>
    </row>
    <row r="35" spans="3:48" x14ac:dyDescent="0.4">
      <c r="C35" t="s">
        <v>804</v>
      </c>
      <c r="D35" t="s">
        <v>538</v>
      </c>
      <c r="E35">
        <v>500</v>
      </c>
      <c r="R35" t="s">
        <v>99</v>
      </c>
      <c r="S35" s="2">
        <f t="shared" si="1"/>
        <v>271300</v>
      </c>
      <c r="T35" s="2">
        <f t="shared" si="5"/>
        <v>340800</v>
      </c>
      <c r="U35" s="2">
        <f t="shared" si="5"/>
        <v>594000</v>
      </c>
      <c r="V35" s="2">
        <f t="shared" si="5"/>
        <v>277200</v>
      </c>
      <c r="W35" s="2">
        <f t="shared" si="5"/>
        <v>60500</v>
      </c>
      <c r="X35" s="2">
        <f t="shared" si="5"/>
        <v>84000</v>
      </c>
      <c r="Y35" s="2" cm="1">
        <f t="array" ref="Y35">_xlfn.XLOOKUP(Y$1&amp;$R35,$C$3:$C$1662&amp;$D$3:$D$1662,$E$3:$E$1662,0,0,1)</f>
        <v>19900</v>
      </c>
      <c r="Z35" s="2" cm="1">
        <f t="array" ref="Z35">_xlfn.XLOOKUP(Z$1&amp;$R35,$C$3:$C$1662&amp;$D$3:$D$1662,$E$3:$E$1662,0,0,1)</f>
        <v>2900</v>
      </c>
      <c r="AA35" s="2" cm="1">
        <f t="array" ref="AA35">_xlfn.XLOOKUP(AA$1&amp;$R35,$C$3:$C$1662&amp;$D$3:$D$1662,$E$3:$E$1662,0,0,1)</f>
        <v>900</v>
      </c>
      <c r="AB35" s="2" cm="1">
        <f t="array" ref="AB35">_xlfn.XLOOKUP(AB$1&amp;$R35,$C$3:$C$1662&amp;$D$3:$D$1662,$E$3:$E$1662,0,0,1)</f>
        <v>5000</v>
      </c>
      <c r="AC35" s="2" cm="1">
        <f t="array" ref="AC35">_xlfn.XLOOKUP(AC$1&amp;$R35,$C$3:$C$1662&amp;$D$3:$D$1662,$E$3:$E$1662,0,0,1)</f>
        <v>100</v>
      </c>
      <c r="AM35" t="s">
        <v>916</v>
      </c>
      <c r="AN35" t="s">
        <v>881</v>
      </c>
      <c r="AO35">
        <v>1230</v>
      </c>
      <c r="AP35">
        <v>1257</v>
      </c>
      <c r="AQ35">
        <v>1225</v>
      </c>
      <c r="AR35">
        <v>1225</v>
      </c>
      <c r="AS35">
        <v>46900</v>
      </c>
      <c r="AU35" s="7" t="str">
        <f t="shared" si="3"/>
        <v/>
      </c>
      <c r="AV35" s="7">
        <f t="shared" si="4"/>
        <v>-7.2933549432738776E-3</v>
      </c>
    </row>
    <row r="36" spans="3:48" x14ac:dyDescent="0.4">
      <c r="C36" t="s">
        <v>804</v>
      </c>
      <c r="D36" t="s">
        <v>539</v>
      </c>
      <c r="E36">
        <v>100</v>
      </c>
      <c r="R36" t="s">
        <v>83</v>
      </c>
      <c r="S36" s="2">
        <f t="shared" si="1"/>
        <v>276460</v>
      </c>
      <c r="T36" s="2">
        <f t="shared" ref="T36:X51" si="6">T35+Y36</f>
        <v>351200</v>
      </c>
      <c r="U36" s="2">
        <f t="shared" si="6"/>
        <v>606000</v>
      </c>
      <c r="V36" s="2">
        <f t="shared" si="6"/>
        <v>278600</v>
      </c>
      <c r="W36" s="2">
        <f t="shared" si="6"/>
        <v>60800</v>
      </c>
      <c r="X36" s="2">
        <f t="shared" si="6"/>
        <v>85700</v>
      </c>
      <c r="Y36" s="2" cm="1">
        <f t="array" ref="Y36">_xlfn.XLOOKUP(Y$1&amp;$R36,$C$3:$C$1662&amp;$D$3:$D$1662,$E$3:$E$1662,0,0,1)</f>
        <v>10400</v>
      </c>
      <c r="Z36" s="2" cm="1">
        <f t="array" ref="Z36">_xlfn.XLOOKUP(Z$1&amp;$R36,$C$3:$C$1662&amp;$D$3:$D$1662,$E$3:$E$1662,0,0,1)</f>
        <v>12000</v>
      </c>
      <c r="AA36" s="2" cm="1">
        <f t="array" ref="AA36">_xlfn.XLOOKUP(AA$1&amp;$R36,$C$3:$C$1662&amp;$D$3:$D$1662,$E$3:$E$1662,0,0,1)</f>
        <v>1400</v>
      </c>
      <c r="AB36" s="2" cm="1">
        <f t="array" ref="AB36">_xlfn.XLOOKUP(AB$1&amp;$R36,$C$3:$C$1662&amp;$D$3:$D$1662,$E$3:$E$1662,0,0,1)</f>
        <v>300</v>
      </c>
      <c r="AC36" s="2" cm="1">
        <f t="array" ref="AC36">_xlfn.XLOOKUP(AC$1&amp;$R36,$C$3:$C$1662&amp;$D$3:$D$1662,$E$3:$E$1662,0,0,1)</f>
        <v>1700</v>
      </c>
      <c r="AM36" t="s">
        <v>917</v>
      </c>
      <c r="AN36" t="s">
        <v>881</v>
      </c>
      <c r="AO36">
        <v>1237</v>
      </c>
      <c r="AP36">
        <v>1237</v>
      </c>
      <c r="AQ36">
        <v>1213</v>
      </c>
      <c r="AR36">
        <v>1225</v>
      </c>
      <c r="AS36">
        <v>45700</v>
      </c>
      <c r="AU36" s="7" t="str">
        <f t="shared" si="3"/>
        <v/>
      </c>
      <c r="AV36" s="7" t="str">
        <f t="shared" si="4"/>
        <v/>
      </c>
    </row>
    <row r="37" spans="3:48" x14ac:dyDescent="0.4">
      <c r="C37" t="s">
        <v>804</v>
      </c>
      <c r="D37" t="s">
        <v>540</v>
      </c>
      <c r="E37">
        <v>1700</v>
      </c>
      <c r="R37" t="s">
        <v>152</v>
      </c>
      <c r="S37" s="2">
        <f t="shared" si="1"/>
        <v>283020</v>
      </c>
      <c r="T37" s="2">
        <f t="shared" si="6"/>
        <v>374400</v>
      </c>
      <c r="U37" s="2">
        <f t="shared" si="6"/>
        <v>614600</v>
      </c>
      <c r="V37" s="2">
        <f t="shared" si="6"/>
        <v>278700</v>
      </c>
      <c r="W37" s="2">
        <f t="shared" si="6"/>
        <v>61500</v>
      </c>
      <c r="X37" s="2">
        <f t="shared" si="6"/>
        <v>85900</v>
      </c>
      <c r="Y37" s="2" cm="1">
        <f t="array" ref="Y37">_xlfn.XLOOKUP(Y$1&amp;$R37,$C$3:$C$1662&amp;$D$3:$D$1662,$E$3:$E$1662,0,0,1)</f>
        <v>23200</v>
      </c>
      <c r="Z37" s="2" cm="1">
        <f t="array" ref="Z37">_xlfn.XLOOKUP(Z$1&amp;$R37,$C$3:$C$1662&amp;$D$3:$D$1662,$E$3:$E$1662,0,0,1)</f>
        <v>8600</v>
      </c>
      <c r="AA37" s="2" cm="1">
        <f t="array" ref="AA37">_xlfn.XLOOKUP(AA$1&amp;$R37,$C$3:$C$1662&amp;$D$3:$D$1662,$E$3:$E$1662,0,0,1)</f>
        <v>100</v>
      </c>
      <c r="AB37" s="2" cm="1">
        <f t="array" ref="AB37">_xlfn.XLOOKUP(AB$1&amp;$R37,$C$3:$C$1662&amp;$D$3:$D$1662,$E$3:$E$1662,0,0,1)</f>
        <v>700</v>
      </c>
      <c r="AC37" s="2" cm="1">
        <f t="array" ref="AC37">_xlfn.XLOOKUP(AC$1&amp;$R37,$C$3:$C$1662&amp;$D$3:$D$1662,$E$3:$E$1662,0,0,1)</f>
        <v>200</v>
      </c>
      <c r="AM37" t="s">
        <v>918</v>
      </c>
      <c r="AN37" t="s">
        <v>881</v>
      </c>
      <c r="AO37">
        <v>1221</v>
      </c>
      <c r="AP37">
        <v>1230</v>
      </c>
      <c r="AQ37">
        <v>1210</v>
      </c>
      <c r="AR37">
        <v>1224</v>
      </c>
      <c r="AS37">
        <v>50100</v>
      </c>
      <c r="AU37" s="7" t="str">
        <f t="shared" si="3"/>
        <v/>
      </c>
      <c r="AV37" s="7">
        <f t="shared" si="4"/>
        <v>-8.1632653061225469E-4</v>
      </c>
    </row>
    <row r="38" spans="3:48" x14ac:dyDescent="0.4">
      <c r="C38" t="s">
        <v>804</v>
      </c>
      <c r="D38" t="s">
        <v>541</v>
      </c>
      <c r="E38">
        <v>200</v>
      </c>
      <c r="R38" t="s">
        <v>33</v>
      </c>
      <c r="S38" s="2">
        <f t="shared" si="1"/>
        <v>285800</v>
      </c>
      <c r="T38" s="2">
        <f t="shared" si="6"/>
        <v>381600</v>
      </c>
      <c r="U38" s="2">
        <f t="shared" si="6"/>
        <v>619600</v>
      </c>
      <c r="V38" s="2">
        <f t="shared" si="6"/>
        <v>278900</v>
      </c>
      <c r="W38" s="2">
        <f t="shared" si="6"/>
        <v>62800</v>
      </c>
      <c r="X38" s="2">
        <f t="shared" si="6"/>
        <v>86100</v>
      </c>
      <c r="Y38" s="2" cm="1">
        <f t="array" ref="Y38">_xlfn.XLOOKUP(Y$1&amp;$R38,$C$3:$C$1662&amp;$D$3:$D$1662,$E$3:$E$1662,0,0,1)</f>
        <v>7200</v>
      </c>
      <c r="Z38" s="2" cm="1">
        <f t="array" ref="Z38">_xlfn.XLOOKUP(Z$1&amp;$R38,$C$3:$C$1662&amp;$D$3:$D$1662,$E$3:$E$1662,0,0,1)</f>
        <v>5000</v>
      </c>
      <c r="AA38" s="2" cm="1">
        <f t="array" ref="AA38">_xlfn.XLOOKUP(AA$1&amp;$R38,$C$3:$C$1662&amp;$D$3:$D$1662,$E$3:$E$1662,0,0,1)</f>
        <v>200</v>
      </c>
      <c r="AB38" s="2" cm="1">
        <f t="array" ref="AB38">_xlfn.XLOOKUP(AB$1&amp;$R38,$C$3:$C$1662&amp;$D$3:$D$1662,$E$3:$E$1662,0,0,1)</f>
        <v>1300</v>
      </c>
      <c r="AC38" s="2" cm="1">
        <f t="array" ref="AC38">_xlfn.XLOOKUP(AC$1&amp;$R38,$C$3:$C$1662&amp;$D$3:$D$1662,$E$3:$E$1662,0,0,1)</f>
        <v>200</v>
      </c>
      <c r="AM38" t="s">
        <v>919</v>
      </c>
      <c r="AN38" t="s">
        <v>881</v>
      </c>
      <c r="AO38">
        <v>1226</v>
      </c>
      <c r="AP38">
        <v>1253</v>
      </c>
      <c r="AQ38">
        <v>1226</v>
      </c>
      <c r="AR38">
        <v>1241</v>
      </c>
      <c r="AS38">
        <v>39500</v>
      </c>
      <c r="AU38" s="7">
        <f t="shared" si="3"/>
        <v>1.388888888888884E-2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200</v>
      </c>
      <c r="R39" t="s">
        <v>51</v>
      </c>
      <c r="S39" s="2">
        <f t="shared" si="1"/>
        <v>290780</v>
      </c>
      <c r="T39" s="2">
        <f t="shared" si="6"/>
        <v>387200</v>
      </c>
      <c r="U39" s="2">
        <f t="shared" si="6"/>
        <v>630400</v>
      </c>
      <c r="V39" s="2">
        <f t="shared" si="6"/>
        <v>282900</v>
      </c>
      <c r="W39" s="2">
        <f t="shared" si="6"/>
        <v>66300</v>
      </c>
      <c r="X39" s="2">
        <f t="shared" si="6"/>
        <v>87100</v>
      </c>
      <c r="Y39" s="2" cm="1">
        <f t="array" ref="Y39">_xlfn.XLOOKUP(Y$1&amp;$R39,$C$3:$C$1662&amp;$D$3:$D$1662,$E$3:$E$1662,0,0,1)</f>
        <v>5600</v>
      </c>
      <c r="Z39" s="2" cm="1">
        <f t="array" ref="Z39">_xlfn.XLOOKUP(Z$1&amp;$R39,$C$3:$C$1662&amp;$D$3:$D$1662,$E$3:$E$1662,0,0,1)</f>
        <v>10800</v>
      </c>
      <c r="AA39" s="2" cm="1">
        <f t="array" ref="AA39">_xlfn.XLOOKUP(AA$1&amp;$R39,$C$3:$C$1662&amp;$D$3:$D$1662,$E$3:$E$1662,0,0,1)</f>
        <v>4000</v>
      </c>
      <c r="AB39" s="2" cm="1">
        <f t="array" ref="AB39">_xlfn.XLOOKUP(AB$1&amp;$R39,$C$3:$C$1662&amp;$D$3:$D$1662,$E$3:$E$1662,0,0,1)</f>
        <v>3500</v>
      </c>
      <c r="AC39" s="2" cm="1">
        <f t="array" ref="AC39">_xlfn.XLOOKUP(AC$1&amp;$R39,$C$3:$C$1662&amp;$D$3:$D$1662,$E$3:$E$1662,0,0,1)</f>
        <v>1000</v>
      </c>
      <c r="AM39" t="s">
        <v>920</v>
      </c>
      <c r="AN39" t="s">
        <v>881</v>
      </c>
      <c r="AO39">
        <v>1230</v>
      </c>
      <c r="AP39">
        <v>1253</v>
      </c>
      <c r="AQ39">
        <v>1230</v>
      </c>
      <c r="AR39">
        <v>1244</v>
      </c>
      <c r="AS39">
        <v>35300</v>
      </c>
      <c r="AU39" s="7">
        <f t="shared" si="3"/>
        <v>2.4174053182917099E-3</v>
      </c>
      <c r="AV39" s="7" t="str">
        <f t="shared" si="4"/>
        <v/>
      </c>
    </row>
    <row r="40" spans="3:48" x14ac:dyDescent="0.4">
      <c r="C40" t="s">
        <v>804</v>
      </c>
      <c r="D40" t="s">
        <v>543</v>
      </c>
      <c r="E40">
        <v>1000</v>
      </c>
      <c r="R40" t="s">
        <v>280</v>
      </c>
      <c r="S40" s="2">
        <f t="shared" si="1"/>
        <v>301820</v>
      </c>
      <c r="T40" s="2">
        <f t="shared" si="6"/>
        <v>433100</v>
      </c>
      <c r="U40" s="2">
        <f t="shared" si="6"/>
        <v>634000</v>
      </c>
      <c r="V40" s="2">
        <f t="shared" si="6"/>
        <v>286900</v>
      </c>
      <c r="W40" s="2">
        <f t="shared" si="6"/>
        <v>66800</v>
      </c>
      <c r="X40" s="2">
        <f t="shared" si="6"/>
        <v>88300</v>
      </c>
      <c r="Y40" s="2" cm="1">
        <f t="array" ref="Y40">_xlfn.XLOOKUP(Y$1&amp;$R40,$C$3:$C$1662&amp;$D$3:$D$1662,$E$3:$E$1662,0,0,1)</f>
        <v>45900</v>
      </c>
      <c r="Z40" s="2" cm="1">
        <f t="array" ref="Z40">_xlfn.XLOOKUP(Z$1&amp;$R40,$C$3:$C$1662&amp;$D$3:$D$1662,$E$3:$E$1662,0,0,1)</f>
        <v>3600</v>
      </c>
      <c r="AA40" s="2" cm="1">
        <f t="array" ref="AA40">_xlfn.XLOOKUP(AA$1&amp;$R40,$C$3:$C$1662&amp;$D$3:$D$1662,$E$3:$E$1662,0,0,1)</f>
        <v>4000</v>
      </c>
      <c r="AB40" s="2" cm="1">
        <f t="array" ref="AB40">_xlfn.XLOOKUP(AB$1&amp;$R40,$C$3:$C$1662&amp;$D$3:$D$1662,$E$3:$E$1662,0,0,1)</f>
        <v>500</v>
      </c>
      <c r="AC40" s="2" cm="1">
        <f t="array" ref="AC40">_xlfn.XLOOKUP(AC$1&amp;$R40,$C$3:$C$1662&amp;$D$3:$D$1662,$E$3:$E$1662,0,0,1)</f>
        <v>1200</v>
      </c>
      <c r="AM40" t="s">
        <v>921</v>
      </c>
      <c r="AN40" t="s">
        <v>881</v>
      </c>
      <c r="AO40">
        <v>1242</v>
      </c>
      <c r="AP40">
        <v>1255</v>
      </c>
      <c r="AQ40">
        <v>1224</v>
      </c>
      <c r="AR40">
        <v>1253</v>
      </c>
      <c r="AS40">
        <v>49100</v>
      </c>
      <c r="AU40" s="7">
        <f t="shared" si="3"/>
        <v>7.2347266881029881E-3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1200</v>
      </c>
      <c r="R41" t="s">
        <v>154</v>
      </c>
      <c r="S41" s="2">
        <f t="shared" si="1"/>
        <v>312300</v>
      </c>
      <c r="T41" s="2">
        <f t="shared" si="6"/>
        <v>461100</v>
      </c>
      <c r="U41" s="2">
        <f t="shared" si="6"/>
        <v>636000</v>
      </c>
      <c r="V41" s="2">
        <f t="shared" si="6"/>
        <v>290200</v>
      </c>
      <c r="W41" s="2">
        <f t="shared" si="6"/>
        <v>67100</v>
      </c>
      <c r="X41" s="2">
        <f t="shared" si="6"/>
        <v>107100</v>
      </c>
      <c r="Y41" s="2" cm="1">
        <f t="array" ref="Y41">_xlfn.XLOOKUP(Y$1&amp;$R41,$C$3:$C$1662&amp;$D$3:$D$1662,$E$3:$E$1662,0,0,1)</f>
        <v>28000</v>
      </c>
      <c r="Z41" s="2" cm="1">
        <f t="array" ref="Z41">_xlfn.XLOOKUP(Z$1&amp;$R41,$C$3:$C$1662&amp;$D$3:$D$1662,$E$3:$E$1662,0,0,1)</f>
        <v>2000</v>
      </c>
      <c r="AA41" s="2" cm="1">
        <f t="array" ref="AA41">_xlfn.XLOOKUP(AA$1&amp;$R41,$C$3:$C$1662&amp;$D$3:$D$1662,$E$3:$E$1662,0,0,1)</f>
        <v>3300</v>
      </c>
      <c r="AB41" s="2" cm="1">
        <f t="array" ref="AB41">_xlfn.XLOOKUP(AB$1&amp;$R41,$C$3:$C$1662&amp;$D$3:$D$1662,$E$3:$E$1662,0,0,1)</f>
        <v>300</v>
      </c>
      <c r="AC41" s="2" cm="1">
        <f t="array" ref="AC41">_xlfn.XLOOKUP(AC$1&amp;$R41,$C$3:$C$1662&amp;$D$3:$D$1662,$E$3:$E$1662,0,0,1)</f>
        <v>18800</v>
      </c>
      <c r="AM41" t="s">
        <v>922</v>
      </c>
      <c r="AN41" t="s">
        <v>881</v>
      </c>
      <c r="AO41">
        <v>1253</v>
      </c>
      <c r="AP41">
        <v>1275</v>
      </c>
      <c r="AQ41">
        <v>1253</v>
      </c>
      <c r="AR41">
        <v>1258</v>
      </c>
      <c r="AS41">
        <v>33000</v>
      </c>
      <c r="AU41" s="7">
        <f t="shared" si="3"/>
        <v>3.9904229848364281E-3</v>
      </c>
      <c r="AV41" s="7" t="str">
        <f t="shared" si="4"/>
        <v/>
      </c>
    </row>
    <row r="42" spans="3:48" x14ac:dyDescent="0.4">
      <c r="C42" t="s">
        <v>804</v>
      </c>
      <c r="D42" t="s">
        <v>545</v>
      </c>
      <c r="E42">
        <v>18800</v>
      </c>
      <c r="R42" t="s">
        <v>133</v>
      </c>
      <c r="S42" s="2">
        <f t="shared" si="1"/>
        <v>325340</v>
      </c>
      <c r="T42" s="2">
        <f t="shared" si="6"/>
        <v>517400</v>
      </c>
      <c r="U42" s="2">
        <f t="shared" si="6"/>
        <v>639600</v>
      </c>
      <c r="V42" s="2">
        <f t="shared" si="6"/>
        <v>292000</v>
      </c>
      <c r="W42" s="2">
        <f t="shared" si="6"/>
        <v>67400</v>
      </c>
      <c r="X42" s="2">
        <f t="shared" si="6"/>
        <v>110300</v>
      </c>
      <c r="Y42" s="2" cm="1">
        <f t="array" ref="Y42">_xlfn.XLOOKUP(Y$1&amp;$R42,$C$3:$C$1662&amp;$D$3:$D$1662,$E$3:$E$1662,0,0,1)</f>
        <v>56300</v>
      </c>
      <c r="Z42" s="2" cm="1">
        <f t="array" ref="Z42">_xlfn.XLOOKUP(Z$1&amp;$R42,$C$3:$C$1662&amp;$D$3:$D$1662,$E$3:$E$1662,0,0,1)</f>
        <v>3600</v>
      </c>
      <c r="AA42" s="2" cm="1">
        <f t="array" ref="AA42">_xlfn.XLOOKUP(AA$1&amp;$R42,$C$3:$C$1662&amp;$D$3:$D$1662,$E$3:$E$1662,0,0,1)</f>
        <v>1800</v>
      </c>
      <c r="AB42" s="2" cm="1">
        <f t="array" ref="AB42">_xlfn.XLOOKUP(AB$1&amp;$R42,$C$3:$C$1662&amp;$D$3:$D$1662,$E$3:$E$1662,0,0,1)</f>
        <v>300</v>
      </c>
      <c r="AC42" s="2" cm="1">
        <f t="array" ref="AC42">_xlfn.XLOOKUP(AC$1&amp;$R42,$C$3:$C$1662&amp;$D$3:$D$1662,$E$3:$E$1662,0,0,1)</f>
        <v>3200</v>
      </c>
      <c r="AM42" t="s">
        <v>923</v>
      </c>
      <c r="AN42" t="s">
        <v>881</v>
      </c>
      <c r="AO42">
        <v>1270</v>
      </c>
      <c r="AP42">
        <v>1280</v>
      </c>
      <c r="AQ42">
        <v>1260</v>
      </c>
      <c r="AR42">
        <v>1272</v>
      </c>
      <c r="AS42">
        <v>27300</v>
      </c>
      <c r="AU42" s="7">
        <f t="shared" si="3"/>
        <v>1.11287758346581E-2</v>
      </c>
      <c r="AV42" s="7" t="str">
        <f t="shared" si="4"/>
        <v/>
      </c>
    </row>
    <row r="43" spans="3:48" x14ac:dyDescent="0.4">
      <c r="C43" t="s">
        <v>804</v>
      </c>
      <c r="D43" t="s">
        <v>546</v>
      </c>
      <c r="E43">
        <v>3200</v>
      </c>
      <c r="R43" t="s">
        <v>113</v>
      </c>
      <c r="S43" s="2">
        <f t="shared" si="1"/>
        <v>330900</v>
      </c>
      <c r="T43" s="2">
        <f t="shared" si="6"/>
        <v>533000</v>
      </c>
      <c r="U43" s="2">
        <f t="shared" si="6"/>
        <v>643400</v>
      </c>
      <c r="V43" s="2">
        <f t="shared" si="6"/>
        <v>298900</v>
      </c>
      <c r="W43" s="2">
        <f t="shared" si="6"/>
        <v>67500</v>
      </c>
      <c r="X43" s="2">
        <f t="shared" si="6"/>
        <v>111700</v>
      </c>
      <c r="Y43" s="2" cm="1">
        <f t="array" ref="Y43">_xlfn.XLOOKUP(Y$1&amp;$R43,$C$3:$C$1662&amp;$D$3:$D$1662,$E$3:$E$1662,0,0,1)</f>
        <v>15600</v>
      </c>
      <c r="Z43" s="2" cm="1">
        <f t="array" ref="Z43">_xlfn.XLOOKUP(Z$1&amp;$R43,$C$3:$C$1662&amp;$D$3:$D$1662,$E$3:$E$1662,0,0,1)</f>
        <v>3800</v>
      </c>
      <c r="AA43" s="2" cm="1">
        <f t="array" ref="AA43">_xlfn.XLOOKUP(AA$1&amp;$R43,$C$3:$C$1662&amp;$D$3:$D$1662,$E$3:$E$1662,0,0,1)</f>
        <v>6900</v>
      </c>
      <c r="AB43" s="2" cm="1">
        <f t="array" ref="AB43">_xlfn.XLOOKUP(AB$1&amp;$R43,$C$3:$C$1662&amp;$D$3:$D$1662,$E$3:$E$1662,0,0,1)</f>
        <v>100</v>
      </c>
      <c r="AC43" s="2" cm="1">
        <f t="array" ref="AC43">_xlfn.XLOOKUP(AC$1&amp;$R43,$C$3:$C$1662&amp;$D$3:$D$1662,$E$3:$E$1662,0,0,1)</f>
        <v>1400</v>
      </c>
      <c r="AM43" t="s">
        <v>924</v>
      </c>
      <c r="AN43" t="s">
        <v>881</v>
      </c>
      <c r="AO43">
        <v>1285</v>
      </c>
      <c r="AP43">
        <v>1294</v>
      </c>
      <c r="AQ43">
        <v>1274</v>
      </c>
      <c r="AR43">
        <v>1285</v>
      </c>
      <c r="AS43">
        <v>19700</v>
      </c>
      <c r="AU43" s="7">
        <f t="shared" si="3"/>
        <v>1.0220125786163603E-2</v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1400</v>
      </c>
      <c r="R44" t="s">
        <v>49</v>
      </c>
      <c r="S44" s="2">
        <f t="shared" si="1"/>
        <v>336520</v>
      </c>
      <c r="T44" s="2">
        <f t="shared" si="6"/>
        <v>547700</v>
      </c>
      <c r="U44" s="2">
        <f t="shared" si="6"/>
        <v>649100</v>
      </c>
      <c r="V44" s="2">
        <f t="shared" si="6"/>
        <v>305900</v>
      </c>
      <c r="W44" s="2">
        <f t="shared" si="6"/>
        <v>68200</v>
      </c>
      <c r="X44" s="2">
        <f t="shared" si="6"/>
        <v>111700</v>
      </c>
      <c r="Y44" s="2" cm="1">
        <f t="array" ref="Y44">_xlfn.XLOOKUP(Y$1&amp;$R44,$C$3:$C$1662&amp;$D$3:$D$1662,$E$3:$E$1662,0,0,1)</f>
        <v>14700</v>
      </c>
      <c r="Z44" s="2" cm="1">
        <f t="array" ref="Z44">_xlfn.XLOOKUP(Z$1&amp;$R44,$C$3:$C$1662&amp;$D$3:$D$1662,$E$3:$E$1662,0,0,1)</f>
        <v>5700</v>
      </c>
      <c r="AA44" s="2" cm="1">
        <f t="array" ref="AA44">_xlfn.XLOOKUP(AA$1&amp;$R44,$C$3:$C$1662&amp;$D$3:$D$1662,$E$3:$E$1662,0,0,1)</f>
        <v>7000</v>
      </c>
      <c r="AB44" s="2" cm="1">
        <f t="array" ref="AB44">_xlfn.XLOOKUP(AB$1&amp;$R44,$C$3:$C$1662&amp;$D$3:$D$1662,$E$3:$E$1662,0,0,1)</f>
        <v>700</v>
      </c>
      <c r="AC44" s="2" cm="1">
        <f t="array" ref="AC44">_xlfn.XLOOKUP(AC$1&amp;$R44,$C$3:$C$1662&amp;$D$3:$D$1662,$E$3:$E$1662,0,0,1)</f>
        <v>0</v>
      </c>
      <c r="AM44" t="s">
        <v>925</v>
      </c>
      <c r="AN44" t="s">
        <v>881</v>
      </c>
      <c r="AO44">
        <v>1295</v>
      </c>
      <c r="AP44">
        <v>1298</v>
      </c>
      <c r="AQ44">
        <v>1244</v>
      </c>
      <c r="AR44">
        <v>1260</v>
      </c>
      <c r="AS44">
        <v>92300</v>
      </c>
      <c r="AU44" s="7" t="str">
        <f t="shared" si="3"/>
        <v/>
      </c>
      <c r="AV44" s="7">
        <f t="shared" si="4"/>
        <v>-1.945525291828798E-2</v>
      </c>
    </row>
    <row r="45" spans="3:48" x14ac:dyDescent="0.4">
      <c r="C45" t="s">
        <v>804</v>
      </c>
      <c r="D45" t="s">
        <v>548</v>
      </c>
      <c r="E45">
        <v>0</v>
      </c>
      <c r="R45" t="s">
        <v>242</v>
      </c>
      <c r="S45" s="2">
        <f t="shared" si="1"/>
        <v>342400</v>
      </c>
      <c r="T45" s="2">
        <f t="shared" si="6"/>
        <v>565900</v>
      </c>
      <c r="U45" s="2">
        <f t="shared" si="6"/>
        <v>656800</v>
      </c>
      <c r="V45" s="2">
        <f t="shared" si="6"/>
        <v>308000</v>
      </c>
      <c r="W45" s="2">
        <f t="shared" si="6"/>
        <v>68500</v>
      </c>
      <c r="X45" s="2">
        <f t="shared" si="6"/>
        <v>112800</v>
      </c>
      <c r="Y45" s="2" cm="1">
        <f t="array" ref="Y45">_xlfn.XLOOKUP(Y$1&amp;$R45,$C$3:$C$1662&amp;$D$3:$D$1662,$E$3:$E$1662,0,0,1)</f>
        <v>18200</v>
      </c>
      <c r="Z45" s="2" cm="1">
        <f t="array" ref="Z45">_xlfn.XLOOKUP(Z$1&amp;$R45,$C$3:$C$1662&amp;$D$3:$D$1662,$E$3:$E$1662,0,0,1)</f>
        <v>7700</v>
      </c>
      <c r="AA45" s="2" cm="1">
        <f t="array" ref="AA45">_xlfn.XLOOKUP(AA$1&amp;$R45,$C$3:$C$1662&amp;$D$3:$D$1662,$E$3:$E$1662,0,0,1)</f>
        <v>2100</v>
      </c>
      <c r="AB45" s="2" cm="1">
        <f t="array" ref="AB45">_xlfn.XLOOKUP(AB$1&amp;$R45,$C$3:$C$1662&amp;$D$3:$D$1662,$E$3:$E$1662,0,0,1)</f>
        <v>300</v>
      </c>
      <c r="AC45" s="2" cm="1">
        <f t="array" ref="AC45">_xlfn.XLOOKUP(AC$1&amp;$R45,$C$3:$C$1662&amp;$D$3:$D$1662,$E$3:$E$1662,0,0,1)</f>
        <v>1100</v>
      </c>
      <c r="AM45" t="s">
        <v>926</v>
      </c>
      <c r="AN45" t="s">
        <v>881</v>
      </c>
      <c r="AO45">
        <v>1253</v>
      </c>
      <c r="AP45">
        <v>1264</v>
      </c>
      <c r="AQ45">
        <v>1241</v>
      </c>
      <c r="AR45">
        <v>1260</v>
      </c>
      <c r="AS45">
        <v>45300</v>
      </c>
      <c r="AU45" s="7" t="str">
        <f t="shared" si="3"/>
        <v/>
      </c>
      <c r="AV45" s="7" t="str">
        <f t="shared" si="4"/>
        <v/>
      </c>
    </row>
    <row r="46" spans="3:48" x14ac:dyDescent="0.4">
      <c r="C46" t="s">
        <v>804</v>
      </c>
      <c r="D46" t="s">
        <v>549</v>
      </c>
      <c r="E46">
        <v>1100</v>
      </c>
      <c r="R46" t="s">
        <v>126</v>
      </c>
      <c r="S46" s="2">
        <f t="shared" si="1"/>
        <v>345960</v>
      </c>
      <c r="T46" s="2">
        <f t="shared" si="6"/>
        <v>576000</v>
      </c>
      <c r="U46" s="2">
        <f t="shared" si="6"/>
        <v>661300</v>
      </c>
      <c r="V46" s="2">
        <f t="shared" si="6"/>
        <v>310100</v>
      </c>
      <c r="W46" s="2">
        <f t="shared" si="6"/>
        <v>69100</v>
      </c>
      <c r="X46" s="2">
        <f t="shared" si="6"/>
        <v>113300</v>
      </c>
      <c r="Y46" s="2" cm="1">
        <f t="array" ref="Y46">_xlfn.XLOOKUP(Y$1&amp;$R46,$C$3:$C$1662&amp;$D$3:$D$1662,$E$3:$E$1662,0,0,1)</f>
        <v>10100</v>
      </c>
      <c r="Z46" s="2" cm="1">
        <f t="array" ref="Z46">_xlfn.XLOOKUP(Z$1&amp;$R46,$C$3:$C$1662&amp;$D$3:$D$1662,$E$3:$E$1662,0,0,1)</f>
        <v>4500</v>
      </c>
      <c r="AA46" s="2" cm="1">
        <f t="array" ref="AA46">_xlfn.XLOOKUP(AA$1&amp;$R46,$C$3:$C$1662&amp;$D$3:$D$1662,$E$3:$E$1662,0,0,1)</f>
        <v>2100</v>
      </c>
      <c r="AB46" s="2" cm="1">
        <f t="array" ref="AB46">_xlfn.XLOOKUP(AB$1&amp;$R46,$C$3:$C$1662&amp;$D$3:$D$1662,$E$3:$E$1662,0,0,1)</f>
        <v>600</v>
      </c>
      <c r="AC46" s="2" cm="1">
        <f t="array" ref="AC46">_xlfn.XLOOKUP(AC$1&amp;$R46,$C$3:$C$1662&amp;$D$3:$D$1662,$E$3:$E$1662,0,0,1)</f>
        <v>500</v>
      </c>
      <c r="AM46" t="s">
        <v>927</v>
      </c>
      <c r="AN46" t="s">
        <v>881</v>
      </c>
      <c r="AO46">
        <v>1260</v>
      </c>
      <c r="AP46">
        <v>1260</v>
      </c>
      <c r="AQ46">
        <v>1232</v>
      </c>
      <c r="AR46">
        <v>1257</v>
      </c>
      <c r="AS46">
        <v>35500</v>
      </c>
      <c r="AU46" s="7" t="str">
        <f t="shared" si="3"/>
        <v/>
      </c>
      <c r="AV46" s="7">
        <f t="shared" si="4"/>
        <v>-2.3809523809523725E-3</v>
      </c>
    </row>
    <row r="47" spans="3:48" x14ac:dyDescent="0.4">
      <c r="C47" t="s">
        <v>804</v>
      </c>
      <c r="D47" t="s">
        <v>550</v>
      </c>
      <c r="E47">
        <v>500</v>
      </c>
      <c r="R47" t="s">
        <v>170</v>
      </c>
      <c r="S47" s="2">
        <f t="shared" si="1"/>
        <v>350140</v>
      </c>
      <c r="T47" s="2">
        <f t="shared" si="6"/>
        <v>580700</v>
      </c>
      <c r="U47" s="2">
        <f t="shared" si="6"/>
        <v>666400</v>
      </c>
      <c r="V47" s="2">
        <f t="shared" si="6"/>
        <v>320900</v>
      </c>
      <c r="W47" s="2">
        <f t="shared" si="6"/>
        <v>69100</v>
      </c>
      <c r="X47" s="2">
        <f t="shared" si="6"/>
        <v>113600</v>
      </c>
      <c r="Y47" s="2" cm="1">
        <f t="array" ref="Y47">_xlfn.XLOOKUP(Y$1&amp;$R47,$C$3:$C$1662&amp;$D$3:$D$1662,$E$3:$E$1662,0,0,1)</f>
        <v>4700</v>
      </c>
      <c r="Z47" s="2" cm="1">
        <f t="array" ref="Z47">_xlfn.XLOOKUP(Z$1&amp;$R47,$C$3:$C$1662&amp;$D$3:$D$1662,$E$3:$E$1662,0,0,1)</f>
        <v>5100</v>
      </c>
      <c r="AA47" s="2" cm="1">
        <f t="array" ref="AA47">_xlfn.XLOOKUP(AA$1&amp;$R47,$C$3:$C$1662&amp;$D$3:$D$1662,$E$3:$E$1662,0,0,1)</f>
        <v>10800</v>
      </c>
      <c r="AB47" s="2" cm="1">
        <f t="array" ref="AB47">_xlfn.XLOOKUP(AB$1&amp;$R47,$C$3:$C$1662&amp;$D$3:$D$1662,$E$3:$E$1662,0,0,1)</f>
        <v>0</v>
      </c>
      <c r="AC47" s="2" cm="1">
        <f t="array" ref="AC47">_xlfn.XLOOKUP(AC$1&amp;$R47,$C$3:$C$1662&amp;$D$3:$D$1662,$E$3:$E$1662,0,0,1)</f>
        <v>300</v>
      </c>
      <c r="AM47" t="s">
        <v>928</v>
      </c>
      <c r="AN47" t="s">
        <v>881</v>
      </c>
      <c r="AO47">
        <v>1263</v>
      </c>
      <c r="AP47">
        <v>1284</v>
      </c>
      <c r="AQ47">
        <v>1263</v>
      </c>
      <c r="AR47">
        <v>1283</v>
      </c>
      <c r="AS47">
        <v>46000</v>
      </c>
      <c r="AU47" s="7">
        <f t="shared" si="3"/>
        <v>2.0684168655529023E-2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300</v>
      </c>
      <c r="R48" t="s">
        <v>174</v>
      </c>
      <c r="S48" s="2">
        <f t="shared" si="1"/>
        <v>354880</v>
      </c>
      <c r="T48" s="2">
        <f t="shared" si="6"/>
        <v>590500</v>
      </c>
      <c r="U48" s="2">
        <f t="shared" si="6"/>
        <v>674800</v>
      </c>
      <c r="V48" s="2">
        <f t="shared" si="6"/>
        <v>325300</v>
      </c>
      <c r="W48" s="2">
        <f t="shared" si="6"/>
        <v>70000</v>
      </c>
      <c r="X48" s="2">
        <f t="shared" si="6"/>
        <v>113800</v>
      </c>
      <c r="Y48" s="2" cm="1">
        <f t="array" ref="Y48">_xlfn.XLOOKUP(Y$1&amp;$R48,$C$3:$C$1662&amp;$D$3:$D$1662,$E$3:$E$1662,0,0,1)</f>
        <v>9800</v>
      </c>
      <c r="Z48" s="2" cm="1">
        <f t="array" ref="Z48">_xlfn.XLOOKUP(Z$1&amp;$R48,$C$3:$C$1662&amp;$D$3:$D$1662,$E$3:$E$1662,0,0,1)</f>
        <v>8400</v>
      </c>
      <c r="AA48" s="2" cm="1">
        <f t="array" ref="AA48">_xlfn.XLOOKUP(AA$1&amp;$R48,$C$3:$C$1662&amp;$D$3:$D$1662,$E$3:$E$1662,0,0,1)</f>
        <v>4400</v>
      </c>
      <c r="AB48" s="2" cm="1">
        <f t="array" ref="AB48">_xlfn.XLOOKUP(AB$1&amp;$R48,$C$3:$C$1662&amp;$D$3:$D$1662,$E$3:$E$1662,0,0,1)</f>
        <v>900</v>
      </c>
      <c r="AC48" s="2" cm="1">
        <f t="array" ref="AC48">_xlfn.XLOOKUP(AC$1&amp;$R48,$C$3:$C$1662&amp;$D$3:$D$1662,$E$3:$E$1662,0,0,1)</f>
        <v>200</v>
      </c>
      <c r="AM48" t="s">
        <v>929</v>
      </c>
      <c r="AN48" t="s">
        <v>881</v>
      </c>
      <c r="AO48">
        <v>1285</v>
      </c>
      <c r="AP48">
        <v>1296</v>
      </c>
      <c r="AQ48">
        <v>1278</v>
      </c>
      <c r="AR48">
        <v>1287</v>
      </c>
      <c r="AS48">
        <v>35600</v>
      </c>
      <c r="AU48" s="7">
        <f t="shared" si="3"/>
        <v>3.1176929072487258E-3</v>
      </c>
      <c r="AV48" s="7" t="str">
        <f t="shared" si="4"/>
        <v/>
      </c>
    </row>
    <row r="49" spans="3:48" x14ac:dyDescent="0.4">
      <c r="C49" t="s">
        <v>804</v>
      </c>
      <c r="D49" t="s">
        <v>552</v>
      </c>
      <c r="E49">
        <v>200</v>
      </c>
      <c r="R49" t="s">
        <v>179</v>
      </c>
      <c r="S49" s="2">
        <f t="shared" si="1"/>
        <v>356600</v>
      </c>
      <c r="T49" s="2">
        <f t="shared" si="6"/>
        <v>594200</v>
      </c>
      <c r="U49" s="2">
        <f t="shared" si="6"/>
        <v>677100</v>
      </c>
      <c r="V49" s="2">
        <f t="shared" si="6"/>
        <v>327900</v>
      </c>
      <c r="W49" s="2">
        <f t="shared" si="6"/>
        <v>70000</v>
      </c>
      <c r="X49" s="2">
        <f t="shared" si="6"/>
        <v>113800</v>
      </c>
      <c r="Y49" s="2" cm="1">
        <f t="array" ref="Y49">_xlfn.XLOOKUP(Y$1&amp;$R49,$C$3:$C$1662&amp;$D$3:$D$1662,$E$3:$E$1662,0,0,1)</f>
        <v>3700</v>
      </c>
      <c r="Z49" s="2" cm="1">
        <f t="array" ref="Z49">_xlfn.XLOOKUP(Z$1&amp;$R49,$C$3:$C$1662&amp;$D$3:$D$1662,$E$3:$E$1662,0,0,1)</f>
        <v>2300</v>
      </c>
      <c r="AA49" s="2" cm="1">
        <f t="array" ref="AA49">_xlfn.XLOOKUP(AA$1&amp;$R49,$C$3:$C$1662&amp;$D$3:$D$1662,$E$3:$E$1662,0,0,1)</f>
        <v>2600</v>
      </c>
      <c r="AB49" s="2" cm="1">
        <f t="array" ref="AB49">_xlfn.XLOOKUP(AB$1&amp;$R49,$C$3:$C$1662&amp;$D$3:$D$1662,$E$3:$E$1662,0,0,1)</f>
        <v>0</v>
      </c>
      <c r="AC49" s="2" cm="1">
        <f t="array" ref="AC49">_xlfn.XLOOKUP(AC$1&amp;$R49,$C$3:$C$1662&amp;$D$3:$D$1662,$E$3:$E$1662,0,0,1)</f>
        <v>0</v>
      </c>
      <c r="AM49" t="s">
        <v>930</v>
      </c>
      <c r="AN49" t="s">
        <v>881</v>
      </c>
      <c r="AO49">
        <v>1293</v>
      </c>
      <c r="AP49">
        <v>1305</v>
      </c>
      <c r="AQ49">
        <v>1277</v>
      </c>
      <c r="AR49">
        <v>1303</v>
      </c>
      <c r="AS49">
        <v>42200</v>
      </c>
      <c r="AU49" s="7">
        <f t="shared" si="3"/>
        <v>1.2432012432012529E-2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0</v>
      </c>
      <c r="R50" t="s">
        <v>223</v>
      </c>
      <c r="S50" s="2">
        <f t="shared" si="1"/>
        <v>358840</v>
      </c>
      <c r="T50" s="2">
        <f t="shared" si="6"/>
        <v>599400</v>
      </c>
      <c r="U50" s="2">
        <f t="shared" si="6"/>
        <v>679000</v>
      </c>
      <c r="V50" s="2">
        <f t="shared" si="6"/>
        <v>331100</v>
      </c>
      <c r="W50" s="2">
        <f t="shared" si="6"/>
        <v>70000</v>
      </c>
      <c r="X50" s="2">
        <f t="shared" si="6"/>
        <v>114700</v>
      </c>
      <c r="Y50" s="2" cm="1">
        <f t="array" ref="Y50">_xlfn.XLOOKUP(Y$1&amp;$R50,$C$3:$C$1662&amp;$D$3:$D$1662,$E$3:$E$1662,0,0,1)</f>
        <v>5200</v>
      </c>
      <c r="Z50" s="2" cm="1">
        <f t="array" ref="Z50">_xlfn.XLOOKUP(Z$1&amp;$R50,$C$3:$C$1662&amp;$D$3:$D$1662,$E$3:$E$1662,0,0,1)</f>
        <v>1900</v>
      </c>
      <c r="AA50" s="2" cm="1">
        <f t="array" ref="AA50">_xlfn.XLOOKUP(AA$1&amp;$R50,$C$3:$C$1662&amp;$D$3:$D$1662,$E$3:$E$1662,0,0,1)</f>
        <v>3200</v>
      </c>
      <c r="AB50" s="2" cm="1">
        <f t="array" ref="AB50">_xlfn.XLOOKUP(AB$1&amp;$R50,$C$3:$C$1662&amp;$D$3:$D$1662,$E$3:$E$1662,0,0,1)</f>
        <v>0</v>
      </c>
      <c r="AC50" s="2" cm="1">
        <f t="array" ref="AC50">_xlfn.XLOOKUP(AC$1&amp;$R50,$C$3:$C$1662&amp;$D$3:$D$1662,$E$3:$E$1662,0,0,1)</f>
        <v>900</v>
      </c>
      <c r="AM50" t="s">
        <v>931</v>
      </c>
      <c r="AN50" t="s">
        <v>881</v>
      </c>
      <c r="AO50">
        <v>1303</v>
      </c>
      <c r="AP50">
        <v>1320</v>
      </c>
      <c r="AQ50">
        <v>1302</v>
      </c>
      <c r="AR50">
        <v>1320</v>
      </c>
      <c r="AS50">
        <v>59800</v>
      </c>
      <c r="AU50" s="7">
        <f t="shared" si="3"/>
        <v>1.304681504221028E-2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900</v>
      </c>
      <c r="R51" t="s">
        <v>208</v>
      </c>
      <c r="S51" s="2">
        <f t="shared" si="1"/>
        <v>363100</v>
      </c>
      <c r="T51" s="2">
        <f t="shared" si="6"/>
        <v>604800</v>
      </c>
      <c r="U51" s="2">
        <f t="shared" si="6"/>
        <v>687700</v>
      </c>
      <c r="V51" s="2">
        <f t="shared" si="6"/>
        <v>338300</v>
      </c>
      <c r="W51" s="2">
        <f t="shared" si="6"/>
        <v>70000</v>
      </c>
      <c r="X51" s="2">
        <f t="shared" si="6"/>
        <v>114700</v>
      </c>
      <c r="Y51" s="2" cm="1">
        <f t="array" ref="Y51">_xlfn.XLOOKUP(Y$1&amp;$R51,$C$3:$C$1662&amp;$D$3:$D$1662,$E$3:$E$1662,0,0,1)</f>
        <v>5400</v>
      </c>
      <c r="Z51" s="2" cm="1">
        <f t="array" ref="Z51">_xlfn.XLOOKUP(Z$1&amp;$R51,$C$3:$C$1662&amp;$D$3:$D$1662,$E$3:$E$1662,0,0,1)</f>
        <v>8700</v>
      </c>
      <c r="AA51" s="2" cm="1">
        <f t="array" ref="AA51">_xlfn.XLOOKUP(AA$1&amp;$R51,$C$3:$C$1662&amp;$D$3:$D$1662,$E$3:$E$1662,0,0,1)</f>
        <v>7200</v>
      </c>
      <c r="AB51" s="2" cm="1">
        <f t="array" ref="AB51">_xlfn.XLOOKUP(AB$1&amp;$R51,$C$3:$C$1662&amp;$D$3:$D$1662,$E$3:$E$1662,0,0,1)</f>
        <v>0</v>
      </c>
      <c r="AC51" s="2" cm="1">
        <f t="array" ref="AC51">_xlfn.XLOOKUP(AC$1&amp;$R51,$C$3:$C$1662&amp;$D$3:$D$1662,$E$3:$E$1662,0,0,1)</f>
        <v>0</v>
      </c>
      <c r="AM51" t="s">
        <v>932</v>
      </c>
      <c r="AN51" t="s">
        <v>881</v>
      </c>
      <c r="AO51">
        <v>1326</v>
      </c>
      <c r="AP51">
        <v>1326</v>
      </c>
      <c r="AQ51">
        <v>1277</v>
      </c>
      <c r="AR51">
        <v>1277</v>
      </c>
      <c r="AS51">
        <v>44700</v>
      </c>
      <c r="AU51" s="7" t="str">
        <f t="shared" si="3"/>
        <v/>
      </c>
      <c r="AV51" s="7">
        <f t="shared" si="4"/>
        <v>-3.2575757575757591E-2</v>
      </c>
    </row>
    <row r="52" spans="3:48" x14ac:dyDescent="0.4">
      <c r="C52" t="s">
        <v>804</v>
      </c>
      <c r="D52" t="s">
        <v>555</v>
      </c>
      <c r="E52">
        <v>0</v>
      </c>
      <c r="R52" t="s">
        <v>160</v>
      </c>
      <c r="S52" s="2">
        <f t="shared" si="1"/>
        <v>370260</v>
      </c>
      <c r="T52" s="2">
        <f t="shared" ref="T52:X67" si="7">T51+Y52</f>
        <v>610300</v>
      </c>
      <c r="U52" s="2">
        <f t="shared" si="7"/>
        <v>694300</v>
      </c>
      <c r="V52" s="2">
        <f t="shared" si="7"/>
        <v>361600</v>
      </c>
      <c r="W52" s="2">
        <f t="shared" si="7"/>
        <v>70200</v>
      </c>
      <c r="X52" s="2">
        <f t="shared" si="7"/>
        <v>114900</v>
      </c>
      <c r="Y52" s="2" cm="1">
        <f t="array" ref="Y52">_xlfn.XLOOKUP(Y$1&amp;$R52,$C$3:$C$1662&amp;$D$3:$D$1662,$E$3:$E$1662,0,0,1)</f>
        <v>5500</v>
      </c>
      <c r="Z52" s="2" cm="1">
        <f t="array" ref="Z52">_xlfn.XLOOKUP(Z$1&amp;$R52,$C$3:$C$1662&amp;$D$3:$D$1662,$E$3:$E$1662,0,0,1)</f>
        <v>6600</v>
      </c>
      <c r="AA52" s="2" cm="1">
        <f t="array" ref="AA52">_xlfn.XLOOKUP(AA$1&amp;$R52,$C$3:$C$1662&amp;$D$3:$D$1662,$E$3:$E$1662,0,0,1)</f>
        <v>23300</v>
      </c>
      <c r="AB52" s="2" cm="1">
        <f t="array" ref="AB52">_xlfn.XLOOKUP(AB$1&amp;$R52,$C$3:$C$1662&amp;$D$3:$D$1662,$E$3:$E$1662,0,0,1)</f>
        <v>200</v>
      </c>
      <c r="AC52" s="2" cm="1">
        <f t="array" ref="AC52">_xlfn.XLOOKUP(AC$1&amp;$R52,$C$3:$C$1662&amp;$D$3:$D$1662,$E$3:$E$1662,0,0,1)</f>
        <v>200</v>
      </c>
      <c r="AM52" t="s">
        <v>933</v>
      </c>
      <c r="AN52" t="s">
        <v>881</v>
      </c>
      <c r="AO52">
        <v>1297</v>
      </c>
      <c r="AP52">
        <v>1318</v>
      </c>
      <c r="AQ52">
        <v>1293</v>
      </c>
      <c r="AR52">
        <v>1318</v>
      </c>
      <c r="AS52">
        <v>35500</v>
      </c>
      <c r="AU52" s="7">
        <f t="shared" si="3"/>
        <v>3.210649960845724E-2</v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200</v>
      </c>
      <c r="R53" t="s">
        <v>168</v>
      </c>
      <c r="S53" s="2">
        <f t="shared" si="1"/>
        <v>377580</v>
      </c>
      <c r="T53" s="2">
        <f t="shared" si="7"/>
        <v>632800</v>
      </c>
      <c r="U53" s="2">
        <f t="shared" si="7"/>
        <v>701300</v>
      </c>
      <c r="V53" s="2">
        <f t="shared" si="7"/>
        <v>366700</v>
      </c>
      <c r="W53" s="2">
        <f t="shared" si="7"/>
        <v>72100</v>
      </c>
      <c r="X53" s="2">
        <f t="shared" si="7"/>
        <v>115000</v>
      </c>
      <c r="Y53" s="2" cm="1">
        <f t="array" ref="Y53">_xlfn.XLOOKUP(Y$1&amp;$R53,$C$3:$C$1662&amp;$D$3:$D$1662,$E$3:$E$1662,0,0,1)</f>
        <v>22500</v>
      </c>
      <c r="Z53" s="2" cm="1">
        <f t="array" ref="Z53">_xlfn.XLOOKUP(Z$1&amp;$R53,$C$3:$C$1662&amp;$D$3:$D$1662,$E$3:$E$1662,0,0,1)</f>
        <v>7000</v>
      </c>
      <c r="AA53" s="2" cm="1">
        <f t="array" ref="AA53">_xlfn.XLOOKUP(AA$1&amp;$R53,$C$3:$C$1662&amp;$D$3:$D$1662,$E$3:$E$1662,0,0,1)</f>
        <v>5100</v>
      </c>
      <c r="AB53" s="2" cm="1">
        <f t="array" ref="AB53">_xlfn.XLOOKUP(AB$1&amp;$R53,$C$3:$C$1662&amp;$D$3:$D$1662,$E$3:$E$1662,0,0,1)</f>
        <v>1900</v>
      </c>
      <c r="AC53" s="2" cm="1">
        <f t="array" ref="AC53">_xlfn.XLOOKUP(AC$1&amp;$R53,$C$3:$C$1662&amp;$D$3:$D$1662,$E$3:$E$1662,0,0,1)</f>
        <v>100</v>
      </c>
      <c r="AM53" t="s">
        <v>934</v>
      </c>
      <c r="AN53" t="s">
        <v>881</v>
      </c>
      <c r="AO53">
        <v>1320</v>
      </c>
      <c r="AP53">
        <v>1348</v>
      </c>
      <c r="AQ53">
        <v>1285</v>
      </c>
      <c r="AR53">
        <v>1294</v>
      </c>
      <c r="AS53">
        <v>56700</v>
      </c>
      <c r="AU53" s="7" t="str">
        <f t="shared" si="3"/>
        <v/>
      </c>
      <c r="AV53" s="7">
        <f t="shared" si="4"/>
        <v>-1.8209408194233667E-2</v>
      </c>
    </row>
    <row r="54" spans="3:48" x14ac:dyDescent="0.4">
      <c r="C54" t="s">
        <v>804</v>
      </c>
      <c r="D54" t="s">
        <v>557</v>
      </c>
      <c r="E54">
        <v>100</v>
      </c>
      <c r="R54" t="s">
        <v>167</v>
      </c>
      <c r="S54" s="2">
        <f t="shared" si="1"/>
        <v>386180</v>
      </c>
      <c r="T54" s="2">
        <f t="shared" si="7"/>
        <v>639200</v>
      </c>
      <c r="U54" s="2">
        <f t="shared" si="7"/>
        <v>725300</v>
      </c>
      <c r="V54" s="2">
        <f t="shared" si="7"/>
        <v>377600</v>
      </c>
      <c r="W54" s="2">
        <f t="shared" si="7"/>
        <v>73600</v>
      </c>
      <c r="X54" s="2">
        <f t="shared" si="7"/>
        <v>115200</v>
      </c>
      <c r="Y54" s="2" cm="1">
        <f t="array" ref="Y54">_xlfn.XLOOKUP(Y$1&amp;$R54,$C$3:$C$1662&amp;$D$3:$D$1662,$E$3:$E$1662,0,0,1)</f>
        <v>6400</v>
      </c>
      <c r="Z54" s="2" cm="1">
        <f t="array" ref="Z54">_xlfn.XLOOKUP(Z$1&amp;$R54,$C$3:$C$1662&amp;$D$3:$D$1662,$E$3:$E$1662,0,0,1)</f>
        <v>24000</v>
      </c>
      <c r="AA54" s="2" cm="1">
        <f t="array" ref="AA54">_xlfn.XLOOKUP(AA$1&amp;$R54,$C$3:$C$1662&amp;$D$3:$D$1662,$E$3:$E$1662,0,0,1)</f>
        <v>10900</v>
      </c>
      <c r="AB54" s="2" cm="1">
        <f t="array" ref="AB54">_xlfn.XLOOKUP(AB$1&amp;$R54,$C$3:$C$1662&amp;$D$3:$D$1662,$E$3:$E$1662,0,0,1)</f>
        <v>1500</v>
      </c>
      <c r="AC54" s="2" cm="1">
        <f t="array" ref="AC54">_xlfn.XLOOKUP(AC$1&amp;$R54,$C$3:$C$1662&amp;$D$3:$D$1662,$E$3:$E$1662,0,0,1)</f>
        <v>200</v>
      </c>
      <c r="AM54" t="s">
        <v>935</v>
      </c>
      <c r="AN54" t="s">
        <v>881</v>
      </c>
      <c r="AO54">
        <v>1308</v>
      </c>
      <c r="AP54">
        <v>1308</v>
      </c>
      <c r="AQ54">
        <v>1283</v>
      </c>
      <c r="AR54">
        <v>1301</v>
      </c>
      <c r="AS54">
        <v>26900</v>
      </c>
      <c r="AU54" s="7">
        <f t="shared" si="3"/>
        <v>5.4095826893354459E-3</v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200</v>
      </c>
      <c r="R55" t="s">
        <v>218</v>
      </c>
      <c r="S55" s="2">
        <f t="shared" si="1"/>
        <v>390520</v>
      </c>
      <c r="T55" s="2">
        <f t="shared" si="7"/>
        <v>641900</v>
      </c>
      <c r="U55" s="2">
        <f t="shared" si="7"/>
        <v>738400</v>
      </c>
      <c r="V55" s="2">
        <f t="shared" si="7"/>
        <v>383500</v>
      </c>
      <c r="W55" s="2">
        <f t="shared" si="7"/>
        <v>73600</v>
      </c>
      <c r="X55" s="2">
        <f t="shared" si="7"/>
        <v>115200</v>
      </c>
      <c r="Y55" s="2" cm="1">
        <f t="array" ref="Y55">_xlfn.XLOOKUP(Y$1&amp;$R55,$C$3:$C$1662&amp;$D$3:$D$1662,$E$3:$E$1662,0,0,1)</f>
        <v>2700</v>
      </c>
      <c r="Z55" s="2" cm="1">
        <f t="array" ref="Z55">_xlfn.XLOOKUP(Z$1&amp;$R55,$C$3:$C$1662&amp;$D$3:$D$1662,$E$3:$E$1662,0,0,1)</f>
        <v>13100</v>
      </c>
      <c r="AA55" s="2" cm="1">
        <f t="array" ref="AA55">_xlfn.XLOOKUP(AA$1&amp;$R55,$C$3:$C$1662&amp;$D$3:$D$1662,$E$3:$E$1662,0,0,1)</f>
        <v>5900</v>
      </c>
      <c r="AB55" s="2" cm="1">
        <f t="array" ref="AB55">_xlfn.XLOOKUP(AB$1&amp;$R55,$C$3:$C$1662&amp;$D$3:$D$1662,$E$3:$E$1662,0,0,1)</f>
        <v>0</v>
      </c>
      <c r="AC55" s="2" cm="1">
        <f t="array" ref="AC55">_xlfn.XLOOKUP(AC$1&amp;$R55,$C$3:$C$1662&amp;$D$3:$D$1662,$E$3:$E$1662,0,0,1)</f>
        <v>0</v>
      </c>
      <c r="AM55" t="s">
        <v>936</v>
      </c>
      <c r="AN55" t="s">
        <v>881</v>
      </c>
      <c r="AO55">
        <v>1307</v>
      </c>
      <c r="AP55">
        <v>1307</v>
      </c>
      <c r="AQ55">
        <v>1283</v>
      </c>
      <c r="AR55">
        <v>1284</v>
      </c>
      <c r="AS55">
        <v>22300</v>
      </c>
      <c r="AU55" s="7" t="str">
        <f t="shared" si="3"/>
        <v/>
      </c>
      <c r="AV55" s="7">
        <f t="shared" si="4"/>
        <v>-1.3066871637202104E-2</v>
      </c>
    </row>
    <row r="56" spans="3:48" x14ac:dyDescent="0.4">
      <c r="C56" t="s">
        <v>804</v>
      </c>
      <c r="D56" t="s">
        <v>559</v>
      </c>
      <c r="E56">
        <v>0</v>
      </c>
      <c r="R56" t="s">
        <v>238</v>
      </c>
      <c r="S56" s="2">
        <f t="shared" si="1"/>
        <v>394720</v>
      </c>
      <c r="T56" s="2">
        <f t="shared" si="7"/>
        <v>648300</v>
      </c>
      <c r="U56" s="2">
        <f t="shared" si="7"/>
        <v>745900</v>
      </c>
      <c r="V56" s="2">
        <f t="shared" si="7"/>
        <v>390200</v>
      </c>
      <c r="W56" s="2">
        <f t="shared" si="7"/>
        <v>73600</v>
      </c>
      <c r="X56" s="2">
        <f t="shared" si="7"/>
        <v>115600</v>
      </c>
      <c r="Y56" s="2" cm="1">
        <f t="array" ref="Y56">_xlfn.XLOOKUP(Y$1&amp;$R56,$C$3:$C$1662&amp;$D$3:$D$1662,$E$3:$E$1662,0,0,1)</f>
        <v>6400</v>
      </c>
      <c r="Z56" s="2" cm="1">
        <f t="array" ref="Z56">_xlfn.XLOOKUP(Z$1&amp;$R56,$C$3:$C$1662&amp;$D$3:$D$1662,$E$3:$E$1662,0,0,1)</f>
        <v>7500</v>
      </c>
      <c r="AA56" s="2" cm="1">
        <f t="array" ref="AA56">_xlfn.XLOOKUP(AA$1&amp;$R56,$C$3:$C$1662&amp;$D$3:$D$1662,$E$3:$E$1662,0,0,1)</f>
        <v>6700</v>
      </c>
      <c r="AB56" s="2" cm="1">
        <f t="array" ref="AB56">_xlfn.XLOOKUP(AB$1&amp;$R56,$C$3:$C$1662&amp;$D$3:$D$1662,$E$3:$E$1662,0,0,1)</f>
        <v>0</v>
      </c>
      <c r="AC56" s="2" cm="1">
        <f t="array" ref="AC56">_xlfn.XLOOKUP(AC$1&amp;$R56,$C$3:$C$1662&amp;$D$3:$D$1662,$E$3:$E$1662,0,0,1)</f>
        <v>400</v>
      </c>
      <c r="AM56" t="s">
        <v>937</v>
      </c>
      <c r="AN56" t="s">
        <v>881</v>
      </c>
      <c r="AO56">
        <v>1294</v>
      </c>
      <c r="AP56">
        <v>1297</v>
      </c>
      <c r="AQ56">
        <v>1281</v>
      </c>
      <c r="AR56">
        <v>1297</v>
      </c>
      <c r="AS56">
        <v>26800</v>
      </c>
      <c r="AU56" s="7">
        <f t="shared" si="3"/>
        <v>1.0124610591900396E-2</v>
      </c>
      <c r="AV56" s="7" t="str">
        <f t="shared" si="4"/>
        <v/>
      </c>
    </row>
    <row r="57" spans="3:48" x14ac:dyDescent="0.4">
      <c r="C57" t="s">
        <v>804</v>
      </c>
      <c r="D57" t="s">
        <v>560</v>
      </c>
      <c r="E57">
        <v>400</v>
      </c>
      <c r="R57" t="s">
        <v>240</v>
      </c>
      <c r="S57" s="2">
        <f t="shared" si="1"/>
        <v>398360</v>
      </c>
      <c r="T57" s="2">
        <f t="shared" si="7"/>
        <v>652200</v>
      </c>
      <c r="U57" s="2">
        <f t="shared" si="7"/>
        <v>755500</v>
      </c>
      <c r="V57" s="2">
        <f t="shared" si="7"/>
        <v>393600</v>
      </c>
      <c r="W57" s="2">
        <f t="shared" si="7"/>
        <v>73600</v>
      </c>
      <c r="X57" s="2">
        <f t="shared" si="7"/>
        <v>116900</v>
      </c>
      <c r="Y57" s="2" cm="1">
        <f t="array" ref="Y57">_xlfn.XLOOKUP(Y$1&amp;$R57,$C$3:$C$1662&amp;$D$3:$D$1662,$E$3:$E$1662,0,0,1)</f>
        <v>3900</v>
      </c>
      <c r="Z57" s="2" cm="1">
        <f t="array" ref="Z57">_xlfn.XLOOKUP(Z$1&amp;$R57,$C$3:$C$1662&amp;$D$3:$D$1662,$E$3:$E$1662,0,0,1)</f>
        <v>9600</v>
      </c>
      <c r="AA57" s="2" cm="1">
        <f t="array" ref="AA57">_xlfn.XLOOKUP(AA$1&amp;$R57,$C$3:$C$1662&amp;$D$3:$D$1662,$E$3:$E$1662,0,0,1)</f>
        <v>3400</v>
      </c>
      <c r="AB57" s="2" cm="1">
        <f t="array" ref="AB57">_xlfn.XLOOKUP(AB$1&amp;$R57,$C$3:$C$1662&amp;$D$3:$D$1662,$E$3:$E$1662,0,0,1)</f>
        <v>0</v>
      </c>
      <c r="AC57" s="2" cm="1">
        <f t="array" ref="AC57">_xlfn.XLOOKUP(AC$1&amp;$R57,$C$3:$C$1662&amp;$D$3:$D$1662,$E$3:$E$1662,0,0,1)</f>
        <v>1300</v>
      </c>
      <c r="AM57" t="s">
        <v>938</v>
      </c>
      <c r="AN57" t="s">
        <v>881</v>
      </c>
      <c r="AO57">
        <v>1300</v>
      </c>
      <c r="AP57">
        <v>1337</v>
      </c>
      <c r="AQ57">
        <v>1297</v>
      </c>
      <c r="AR57">
        <v>1329</v>
      </c>
      <c r="AS57">
        <v>62200</v>
      </c>
      <c r="AU57" s="7">
        <f t="shared" si="3"/>
        <v>2.4672320740169562E-2</v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1300</v>
      </c>
      <c r="R58" t="s">
        <v>198</v>
      </c>
      <c r="S58" s="2">
        <f t="shared" si="1"/>
        <v>400100</v>
      </c>
      <c r="T58" s="2">
        <f t="shared" si="7"/>
        <v>654500</v>
      </c>
      <c r="U58" s="2">
        <f t="shared" si="7"/>
        <v>759900</v>
      </c>
      <c r="V58" s="2">
        <f t="shared" si="7"/>
        <v>395100</v>
      </c>
      <c r="W58" s="2">
        <f t="shared" si="7"/>
        <v>74100</v>
      </c>
      <c r="X58" s="2">
        <f t="shared" si="7"/>
        <v>116900</v>
      </c>
      <c r="Y58" s="2" cm="1">
        <f t="array" ref="Y58">_xlfn.XLOOKUP(Y$1&amp;$R58,$C$3:$C$1662&amp;$D$3:$D$1662,$E$3:$E$1662,0,0,1)</f>
        <v>2300</v>
      </c>
      <c r="Z58" s="2" cm="1">
        <f t="array" ref="Z58">_xlfn.XLOOKUP(Z$1&amp;$R58,$C$3:$C$1662&amp;$D$3:$D$1662,$E$3:$E$1662,0,0,1)</f>
        <v>4400</v>
      </c>
      <c r="AA58" s="2" cm="1">
        <f t="array" ref="AA58">_xlfn.XLOOKUP(AA$1&amp;$R58,$C$3:$C$1662&amp;$D$3:$D$1662,$E$3:$E$1662,0,0,1)</f>
        <v>1500</v>
      </c>
      <c r="AB58" s="2" cm="1">
        <f t="array" ref="AB58">_xlfn.XLOOKUP(AB$1&amp;$R58,$C$3:$C$1662&amp;$D$3:$D$1662,$E$3:$E$1662,0,0,1)</f>
        <v>500</v>
      </c>
      <c r="AC58" s="2" cm="1">
        <f t="array" ref="AC58">_xlfn.XLOOKUP(AC$1&amp;$R58,$C$3:$C$1662&amp;$D$3:$D$1662,$E$3:$E$1662,0,0,1)</f>
        <v>0</v>
      </c>
      <c r="AM58" t="s">
        <v>939</v>
      </c>
      <c r="AN58" t="s">
        <v>881</v>
      </c>
      <c r="AO58">
        <v>1346</v>
      </c>
      <c r="AP58">
        <v>1370</v>
      </c>
      <c r="AQ58">
        <v>1318</v>
      </c>
      <c r="AR58">
        <v>1326</v>
      </c>
      <c r="AS58">
        <v>72200</v>
      </c>
      <c r="AU58" s="7" t="str">
        <f t="shared" si="3"/>
        <v/>
      </c>
      <c r="AV58" s="7">
        <f t="shared" si="4"/>
        <v>-2.2573363431150906E-3</v>
      </c>
    </row>
    <row r="59" spans="3:48" x14ac:dyDescent="0.4">
      <c r="C59" t="s">
        <v>804</v>
      </c>
      <c r="D59" t="s">
        <v>562</v>
      </c>
      <c r="E59">
        <v>0</v>
      </c>
      <c r="R59" t="s">
        <v>251</v>
      </c>
      <c r="S59" s="2">
        <f t="shared" si="1"/>
        <v>402140</v>
      </c>
      <c r="T59" s="2">
        <f t="shared" si="7"/>
        <v>661100</v>
      </c>
      <c r="U59" s="2">
        <f t="shared" si="7"/>
        <v>761300</v>
      </c>
      <c r="V59" s="2">
        <f t="shared" si="7"/>
        <v>397300</v>
      </c>
      <c r="W59" s="2">
        <f t="shared" si="7"/>
        <v>74100</v>
      </c>
      <c r="X59" s="2">
        <f t="shared" si="7"/>
        <v>116900</v>
      </c>
      <c r="Y59" s="2" cm="1">
        <f t="array" ref="Y59">_xlfn.XLOOKUP(Y$1&amp;$R59,$C$3:$C$1662&amp;$D$3:$D$1662,$E$3:$E$1662,0,0,1)</f>
        <v>6600</v>
      </c>
      <c r="Z59" s="2" cm="1">
        <f t="array" ref="Z59">_xlfn.XLOOKUP(Z$1&amp;$R59,$C$3:$C$1662&amp;$D$3:$D$1662,$E$3:$E$1662,0,0,1)</f>
        <v>1400</v>
      </c>
      <c r="AA59" s="2" cm="1">
        <f t="array" ref="AA59">_xlfn.XLOOKUP(AA$1&amp;$R59,$C$3:$C$1662&amp;$D$3:$D$1662,$E$3:$E$1662,0,0,1)</f>
        <v>2200</v>
      </c>
      <c r="AB59" s="2" cm="1">
        <f t="array" ref="AB59">_xlfn.XLOOKUP(AB$1&amp;$R59,$C$3:$C$1662&amp;$D$3:$D$1662,$E$3:$E$1662,0,0,1)</f>
        <v>0</v>
      </c>
      <c r="AC59" s="2" cm="1">
        <f t="array" ref="AC59">_xlfn.XLOOKUP(AC$1&amp;$R59,$C$3:$C$1662&amp;$D$3:$D$1662,$E$3:$E$1662,0,0,1)</f>
        <v>0</v>
      </c>
      <c r="AM59" t="s">
        <v>940</v>
      </c>
      <c r="AN59" t="s">
        <v>881</v>
      </c>
      <c r="AO59">
        <v>1327</v>
      </c>
      <c r="AP59">
        <v>1330</v>
      </c>
      <c r="AQ59">
        <v>1309</v>
      </c>
      <c r="AR59">
        <v>1317</v>
      </c>
      <c r="AS59">
        <v>20400</v>
      </c>
      <c r="AU59" s="7" t="str">
        <f t="shared" si="3"/>
        <v/>
      </c>
      <c r="AV59" s="7">
        <f t="shared" si="4"/>
        <v>-6.7873303167420573E-3</v>
      </c>
    </row>
    <row r="60" spans="3:48" x14ac:dyDescent="0.4">
      <c r="C60" t="s">
        <v>804</v>
      </c>
      <c r="D60" t="s">
        <v>563</v>
      </c>
      <c r="E60">
        <v>0</v>
      </c>
      <c r="R60" t="s">
        <v>259</v>
      </c>
      <c r="S60" s="2">
        <f t="shared" si="1"/>
        <v>403780</v>
      </c>
      <c r="T60" s="2">
        <f t="shared" si="7"/>
        <v>662800</v>
      </c>
      <c r="U60" s="2">
        <f t="shared" si="7"/>
        <v>765800</v>
      </c>
      <c r="V60" s="2">
        <f t="shared" si="7"/>
        <v>399200</v>
      </c>
      <c r="W60" s="2">
        <f t="shared" si="7"/>
        <v>74100</v>
      </c>
      <c r="X60" s="2">
        <f t="shared" si="7"/>
        <v>117000</v>
      </c>
      <c r="Y60" s="2" cm="1">
        <f t="array" ref="Y60">_xlfn.XLOOKUP(Y$1&amp;$R60,$C$3:$C$1662&amp;$D$3:$D$1662,$E$3:$E$1662,0,0,1)</f>
        <v>1700</v>
      </c>
      <c r="Z60" s="2" cm="1">
        <f t="array" ref="Z60">_xlfn.XLOOKUP(Z$1&amp;$R60,$C$3:$C$1662&amp;$D$3:$D$1662,$E$3:$E$1662,0,0,1)</f>
        <v>4500</v>
      </c>
      <c r="AA60" s="2" cm="1">
        <f t="array" ref="AA60">_xlfn.XLOOKUP(AA$1&amp;$R60,$C$3:$C$1662&amp;$D$3:$D$1662,$E$3:$E$1662,0,0,1)</f>
        <v>1900</v>
      </c>
      <c r="AB60" s="2" cm="1">
        <f t="array" ref="AB60">_xlfn.XLOOKUP(AB$1&amp;$R60,$C$3:$C$1662&amp;$D$3:$D$1662,$E$3:$E$1662,0,0,1)</f>
        <v>0</v>
      </c>
      <c r="AC60" s="2" cm="1">
        <f t="array" ref="AC60">_xlfn.XLOOKUP(AC$1&amp;$R60,$C$3:$C$1662&amp;$D$3:$D$1662,$E$3:$E$1662,0,0,1)</f>
        <v>100</v>
      </c>
      <c r="AM60" t="s">
        <v>941</v>
      </c>
      <c r="AN60" t="s">
        <v>881</v>
      </c>
      <c r="AO60">
        <v>1317</v>
      </c>
      <c r="AP60">
        <v>1330</v>
      </c>
      <c r="AQ60">
        <v>1299</v>
      </c>
      <c r="AR60">
        <v>1306</v>
      </c>
      <c r="AS60">
        <v>23100</v>
      </c>
      <c r="AU60" s="7" t="str">
        <f t="shared" si="3"/>
        <v/>
      </c>
      <c r="AV60" s="7">
        <f t="shared" si="4"/>
        <v>-8.3523158694001065E-3</v>
      </c>
    </row>
    <row r="61" spans="3:48" x14ac:dyDescent="0.4">
      <c r="C61" t="s">
        <v>804</v>
      </c>
      <c r="D61" t="s">
        <v>564</v>
      </c>
      <c r="E61">
        <v>100</v>
      </c>
      <c r="R61" t="s">
        <v>80</v>
      </c>
      <c r="S61" s="2">
        <f t="shared" si="1"/>
        <v>410680</v>
      </c>
      <c r="T61" s="2">
        <f t="shared" si="7"/>
        <v>665700</v>
      </c>
      <c r="U61" s="2">
        <f t="shared" si="7"/>
        <v>789800</v>
      </c>
      <c r="V61" s="2">
        <f t="shared" si="7"/>
        <v>406700</v>
      </c>
      <c r="W61" s="2">
        <f t="shared" si="7"/>
        <v>74200</v>
      </c>
      <c r="X61" s="2">
        <f t="shared" si="7"/>
        <v>117000</v>
      </c>
      <c r="Y61" s="2" cm="1">
        <f t="array" ref="Y61">_xlfn.XLOOKUP(Y$1&amp;$R61,$C$3:$C$1662&amp;$D$3:$D$1662,$E$3:$E$1662,0,0,1)</f>
        <v>2900</v>
      </c>
      <c r="Z61" s="2" cm="1">
        <f t="array" ref="Z61">_xlfn.XLOOKUP(Z$1&amp;$R61,$C$3:$C$1662&amp;$D$3:$D$1662,$E$3:$E$1662,0,0,1)</f>
        <v>24000</v>
      </c>
      <c r="AA61" s="2" cm="1">
        <f t="array" ref="AA61">_xlfn.XLOOKUP(AA$1&amp;$R61,$C$3:$C$1662&amp;$D$3:$D$1662,$E$3:$E$1662,0,0,1)</f>
        <v>7500</v>
      </c>
      <c r="AB61" s="2" cm="1">
        <f t="array" ref="AB61">_xlfn.XLOOKUP(AB$1&amp;$R61,$C$3:$C$1662&amp;$D$3:$D$1662,$E$3:$E$1662,0,0,1)</f>
        <v>100</v>
      </c>
      <c r="AC61" s="2" cm="1">
        <f t="array" ref="AC61">_xlfn.XLOOKUP(AC$1&amp;$R61,$C$3:$C$1662&amp;$D$3:$D$1662,$E$3:$E$1662,0,0,1)</f>
        <v>0</v>
      </c>
      <c r="AM61" t="s">
        <v>942</v>
      </c>
      <c r="AN61" t="s">
        <v>881</v>
      </c>
      <c r="AO61">
        <v>1311</v>
      </c>
      <c r="AP61">
        <v>1313</v>
      </c>
      <c r="AQ61">
        <v>1301</v>
      </c>
      <c r="AR61">
        <v>1313</v>
      </c>
      <c r="AS61">
        <v>19700</v>
      </c>
      <c r="AU61" s="7">
        <f t="shared" si="3"/>
        <v>5.3598774885146305E-3</v>
      </c>
      <c r="AV61" s="7" t="str">
        <f t="shared" si="4"/>
        <v/>
      </c>
    </row>
    <row r="62" spans="3:48" x14ac:dyDescent="0.4">
      <c r="C62" t="s">
        <v>804</v>
      </c>
      <c r="D62" t="s">
        <v>565</v>
      </c>
      <c r="E62">
        <v>0</v>
      </c>
      <c r="R62" t="s">
        <v>206</v>
      </c>
      <c r="S62" s="2">
        <f t="shared" si="1"/>
        <v>414460</v>
      </c>
      <c r="T62" s="2">
        <f t="shared" si="7"/>
        <v>667500</v>
      </c>
      <c r="U62" s="2">
        <f t="shared" si="7"/>
        <v>795700</v>
      </c>
      <c r="V62" s="2">
        <f t="shared" si="7"/>
        <v>415000</v>
      </c>
      <c r="W62" s="2">
        <f t="shared" si="7"/>
        <v>74300</v>
      </c>
      <c r="X62" s="2">
        <f t="shared" si="7"/>
        <v>119800</v>
      </c>
      <c r="Y62" s="2" cm="1">
        <f t="array" ref="Y62">_xlfn.XLOOKUP(Y$1&amp;$R62,$C$3:$C$1662&amp;$D$3:$D$1662,$E$3:$E$1662,0,0,1)</f>
        <v>1800</v>
      </c>
      <c r="Z62" s="2" cm="1">
        <f t="array" ref="Z62">_xlfn.XLOOKUP(Z$1&amp;$R62,$C$3:$C$1662&amp;$D$3:$D$1662,$E$3:$E$1662,0,0,1)</f>
        <v>5900</v>
      </c>
      <c r="AA62" s="2" cm="1">
        <f t="array" ref="AA62">_xlfn.XLOOKUP(AA$1&amp;$R62,$C$3:$C$1662&amp;$D$3:$D$1662,$E$3:$E$1662,0,0,1)</f>
        <v>8300</v>
      </c>
      <c r="AB62" s="2" cm="1">
        <f t="array" ref="AB62">_xlfn.XLOOKUP(AB$1&amp;$R62,$C$3:$C$1662&amp;$D$3:$D$1662,$E$3:$E$1662,0,0,1)</f>
        <v>100</v>
      </c>
      <c r="AC62" s="2" cm="1">
        <f t="array" ref="AC62">_xlfn.XLOOKUP(AC$1&amp;$R62,$C$3:$C$1662&amp;$D$3:$D$1662,$E$3:$E$1662,0,0,1)</f>
        <v>2800</v>
      </c>
      <c r="AM62" t="s">
        <v>943</v>
      </c>
      <c r="AN62" t="s">
        <v>881</v>
      </c>
      <c r="AO62">
        <v>1300</v>
      </c>
      <c r="AP62">
        <v>1346</v>
      </c>
      <c r="AQ62">
        <v>1299</v>
      </c>
      <c r="AR62">
        <v>1345</v>
      </c>
      <c r="AS62">
        <v>32600</v>
      </c>
      <c r="AU62" s="7">
        <f t="shared" si="3"/>
        <v>2.437166793602441E-2</v>
      </c>
      <c r="AV62" s="7" t="str">
        <f t="shared" si="4"/>
        <v/>
      </c>
    </row>
    <row r="63" spans="3:48" x14ac:dyDescent="0.4">
      <c r="C63" t="s">
        <v>804</v>
      </c>
      <c r="D63" t="s">
        <v>566</v>
      </c>
      <c r="E63">
        <v>2800</v>
      </c>
      <c r="R63" t="s">
        <v>178</v>
      </c>
      <c r="S63" s="2">
        <f t="shared" si="1"/>
        <v>417260</v>
      </c>
      <c r="T63" s="2">
        <f t="shared" si="7"/>
        <v>670600</v>
      </c>
      <c r="U63" s="2">
        <f t="shared" si="7"/>
        <v>801900</v>
      </c>
      <c r="V63" s="2">
        <f t="shared" si="7"/>
        <v>419500</v>
      </c>
      <c r="W63" s="2">
        <f t="shared" si="7"/>
        <v>74400</v>
      </c>
      <c r="X63" s="2">
        <f t="shared" si="7"/>
        <v>119900</v>
      </c>
      <c r="Y63" s="2" cm="1">
        <f t="array" ref="Y63">_xlfn.XLOOKUP(Y$1&amp;$R63,$C$3:$C$1662&amp;$D$3:$D$1662,$E$3:$E$1662,0,0,1)</f>
        <v>3100</v>
      </c>
      <c r="Z63" s="2" cm="1">
        <f t="array" ref="Z63">_xlfn.XLOOKUP(Z$1&amp;$R63,$C$3:$C$1662&amp;$D$3:$D$1662,$E$3:$E$1662,0,0,1)</f>
        <v>6200</v>
      </c>
      <c r="AA63" s="2" cm="1">
        <f t="array" ref="AA63">_xlfn.XLOOKUP(AA$1&amp;$R63,$C$3:$C$1662&amp;$D$3:$D$1662,$E$3:$E$1662,0,0,1)</f>
        <v>4500</v>
      </c>
      <c r="AB63" s="2" cm="1">
        <f t="array" ref="AB63">_xlfn.XLOOKUP(AB$1&amp;$R63,$C$3:$C$1662&amp;$D$3:$D$1662,$E$3:$E$1662,0,0,1)</f>
        <v>100</v>
      </c>
      <c r="AC63" s="2" cm="1">
        <f t="array" ref="AC63">_xlfn.XLOOKUP(AC$1&amp;$R63,$C$3:$C$1662&amp;$D$3:$D$1662,$E$3:$E$1662,0,0,1)</f>
        <v>100</v>
      </c>
      <c r="AM63" t="s">
        <v>944</v>
      </c>
      <c r="AN63" t="s">
        <v>881</v>
      </c>
      <c r="AO63">
        <v>1350</v>
      </c>
      <c r="AP63">
        <v>1354</v>
      </c>
      <c r="AQ63">
        <v>1324</v>
      </c>
      <c r="AR63">
        <v>1327</v>
      </c>
      <c r="AS63">
        <v>30200</v>
      </c>
      <c r="AU63" s="7" t="str">
        <f t="shared" si="3"/>
        <v/>
      </c>
      <c r="AV63" s="7">
        <f t="shared" si="4"/>
        <v>-1.3382899628252787E-2</v>
      </c>
    </row>
    <row r="64" spans="3:48" x14ac:dyDescent="0.4">
      <c r="C64" t="s">
        <v>804</v>
      </c>
      <c r="D64" t="s">
        <v>567</v>
      </c>
      <c r="E64">
        <v>100</v>
      </c>
      <c r="R64" t="s">
        <v>183</v>
      </c>
      <c r="S64" s="2">
        <f t="shared" si="1"/>
        <v>420520</v>
      </c>
      <c r="T64" s="2">
        <f t="shared" si="7"/>
        <v>679300</v>
      </c>
      <c r="U64" s="2">
        <f t="shared" si="7"/>
        <v>805600</v>
      </c>
      <c r="V64" s="2">
        <f t="shared" si="7"/>
        <v>423200</v>
      </c>
      <c r="W64" s="2">
        <f t="shared" si="7"/>
        <v>74600</v>
      </c>
      <c r="X64" s="2">
        <f t="shared" si="7"/>
        <v>119900</v>
      </c>
      <c r="Y64" s="2" cm="1">
        <f t="array" ref="Y64">_xlfn.XLOOKUP(Y$1&amp;$R64,$C$3:$C$1662&amp;$D$3:$D$1662,$E$3:$E$1662,0,0,1)</f>
        <v>8700</v>
      </c>
      <c r="Z64" s="2" cm="1">
        <f t="array" ref="Z64">_xlfn.XLOOKUP(Z$1&amp;$R64,$C$3:$C$1662&amp;$D$3:$D$1662,$E$3:$E$1662,0,0,1)</f>
        <v>3700</v>
      </c>
      <c r="AA64" s="2" cm="1">
        <f t="array" ref="AA64">_xlfn.XLOOKUP(AA$1&amp;$R64,$C$3:$C$1662&amp;$D$3:$D$1662,$E$3:$E$1662,0,0,1)</f>
        <v>3700</v>
      </c>
      <c r="AB64" s="2" cm="1">
        <f t="array" ref="AB64">_xlfn.XLOOKUP(AB$1&amp;$R64,$C$3:$C$1662&amp;$D$3:$D$1662,$E$3:$E$1662,0,0,1)</f>
        <v>200</v>
      </c>
      <c r="AC64" s="2" cm="1">
        <f t="array" ref="AC64">_xlfn.XLOOKUP(AC$1&amp;$R64,$C$3:$C$1662&amp;$D$3:$D$1662,$E$3:$E$1662,0,0,1)</f>
        <v>0</v>
      </c>
      <c r="AM64" t="s">
        <v>945</v>
      </c>
      <c r="AN64" t="s">
        <v>881</v>
      </c>
      <c r="AO64">
        <v>1355</v>
      </c>
      <c r="AP64">
        <v>1356</v>
      </c>
      <c r="AQ64">
        <v>1333</v>
      </c>
      <c r="AR64">
        <v>1353</v>
      </c>
      <c r="AS64">
        <v>26000</v>
      </c>
      <c r="AU64" s="7">
        <f t="shared" si="3"/>
        <v>1.9593067068575776E-2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0</v>
      </c>
      <c r="R65" t="s">
        <v>64</v>
      </c>
      <c r="S65" s="2">
        <f t="shared" si="1"/>
        <v>425480</v>
      </c>
      <c r="T65" s="2">
        <f t="shared" si="7"/>
        <v>689100</v>
      </c>
      <c r="U65" s="2">
        <f t="shared" si="7"/>
        <v>810900</v>
      </c>
      <c r="V65" s="2">
        <f t="shared" si="7"/>
        <v>432500</v>
      </c>
      <c r="W65" s="2">
        <f t="shared" si="7"/>
        <v>74600</v>
      </c>
      <c r="X65" s="2">
        <f t="shared" si="7"/>
        <v>120300</v>
      </c>
      <c r="Y65" s="2" cm="1">
        <f t="array" ref="Y65">_xlfn.XLOOKUP(Y$1&amp;$R65,$C$3:$C$1662&amp;$D$3:$D$1662,$E$3:$E$1662,0,0,1)</f>
        <v>9800</v>
      </c>
      <c r="Z65" s="2" cm="1">
        <f t="array" ref="Z65">_xlfn.XLOOKUP(Z$1&amp;$R65,$C$3:$C$1662&amp;$D$3:$D$1662,$E$3:$E$1662,0,0,1)</f>
        <v>5300</v>
      </c>
      <c r="AA65" s="2" cm="1">
        <f t="array" ref="AA65">_xlfn.XLOOKUP(AA$1&amp;$R65,$C$3:$C$1662&amp;$D$3:$D$1662,$E$3:$E$1662,0,0,1)</f>
        <v>9300</v>
      </c>
      <c r="AB65" s="2" cm="1">
        <f t="array" ref="AB65">_xlfn.XLOOKUP(AB$1&amp;$R65,$C$3:$C$1662&amp;$D$3:$D$1662,$E$3:$E$1662,0,0,1)</f>
        <v>0</v>
      </c>
      <c r="AC65" s="2" cm="1">
        <f t="array" ref="AC65">_xlfn.XLOOKUP(AC$1&amp;$R65,$C$3:$C$1662&amp;$D$3:$D$1662,$E$3:$E$1662,0,0,1)</f>
        <v>400</v>
      </c>
      <c r="AM65" t="s">
        <v>946</v>
      </c>
      <c r="AN65" t="s">
        <v>881</v>
      </c>
      <c r="AO65">
        <v>1353</v>
      </c>
      <c r="AP65">
        <v>1357</v>
      </c>
      <c r="AQ65">
        <v>1327</v>
      </c>
      <c r="AR65">
        <v>1338</v>
      </c>
      <c r="AS65">
        <v>37900</v>
      </c>
      <c r="AU65" s="7" t="str">
        <f t="shared" si="3"/>
        <v/>
      </c>
      <c r="AV65" s="7">
        <f t="shared" si="4"/>
        <v>-1.1086474501108667E-2</v>
      </c>
    </row>
    <row r="66" spans="3:48" x14ac:dyDescent="0.4">
      <c r="C66" t="s">
        <v>804</v>
      </c>
      <c r="D66" t="s">
        <v>569</v>
      </c>
      <c r="E66">
        <v>400</v>
      </c>
      <c r="R66" t="s">
        <v>294</v>
      </c>
      <c r="S66" s="2">
        <f t="shared" si="1"/>
        <v>429420</v>
      </c>
      <c r="T66" s="2">
        <f t="shared" si="7"/>
        <v>693500</v>
      </c>
      <c r="U66" s="2">
        <f t="shared" si="7"/>
        <v>818800</v>
      </c>
      <c r="V66" s="2">
        <f t="shared" si="7"/>
        <v>438500</v>
      </c>
      <c r="W66" s="2">
        <f t="shared" si="7"/>
        <v>74800</v>
      </c>
      <c r="X66" s="2">
        <f t="shared" si="7"/>
        <v>121500</v>
      </c>
      <c r="Y66" s="2" cm="1">
        <f t="array" ref="Y66">_xlfn.XLOOKUP(Y$1&amp;$R66,$C$3:$C$1662&amp;$D$3:$D$1662,$E$3:$E$1662,0,0,1)</f>
        <v>4400</v>
      </c>
      <c r="Z66" s="2" cm="1">
        <f t="array" ref="Z66">_xlfn.XLOOKUP(Z$1&amp;$R66,$C$3:$C$1662&amp;$D$3:$D$1662,$E$3:$E$1662,0,0,1)</f>
        <v>7900</v>
      </c>
      <c r="AA66" s="2" cm="1">
        <f t="array" ref="AA66">_xlfn.XLOOKUP(AA$1&amp;$R66,$C$3:$C$1662&amp;$D$3:$D$1662,$E$3:$E$1662,0,0,1)</f>
        <v>6000</v>
      </c>
      <c r="AB66" s="2" cm="1">
        <f t="array" ref="AB66">_xlfn.XLOOKUP(AB$1&amp;$R66,$C$3:$C$1662&amp;$D$3:$D$1662,$E$3:$E$1662,0,0,1)</f>
        <v>200</v>
      </c>
      <c r="AC66" s="2" cm="1">
        <f t="array" ref="AC66">_xlfn.XLOOKUP(AC$1&amp;$R66,$C$3:$C$1662&amp;$D$3:$D$1662,$E$3:$E$1662,0,0,1)</f>
        <v>1200</v>
      </c>
      <c r="AM66" t="s">
        <v>947</v>
      </c>
      <c r="AN66" t="s">
        <v>881</v>
      </c>
      <c r="AO66">
        <v>1349</v>
      </c>
      <c r="AP66">
        <v>1349</v>
      </c>
      <c r="AQ66">
        <v>1334</v>
      </c>
      <c r="AR66">
        <v>1349</v>
      </c>
      <c r="AS66">
        <v>26100</v>
      </c>
      <c r="AU66" s="7">
        <f t="shared" si="3"/>
        <v>8.2212257100149344E-3</v>
      </c>
      <c r="AV66" s="7" t="str">
        <f t="shared" si="4"/>
        <v/>
      </c>
    </row>
    <row r="67" spans="3:48" x14ac:dyDescent="0.4">
      <c r="C67" t="s">
        <v>804</v>
      </c>
      <c r="D67" t="s">
        <v>570</v>
      </c>
      <c r="E67">
        <v>1200</v>
      </c>
      <c r="R67" t="s">
        <v>29</v>
      </c>
      <c r="S67" s="2">
        <f t="shared" ref="S67:S130" si="8">IFERROR(AVERAGEIFS(T67:X67,T67:X67,"&gt;0"),0)</f>
        <v>433580</v>
      </c>
      <c r="T67" s="2">
        <f t="shared" si="7"/>
        <v>696900</v>
      </c>
      <c r="U67" s="2">
        <f t="shared" si="7"/>
        <v>822600</v>
      </c>
      <c r="V67" s="2">
        <f t="shared" si="7"/>
        <v>449900</v>
      </c>
      <c r="W67" s="2">
        <f t="shared" si="7"/>
        <v>76700</v>
      </c>
      <c r="X67" s="2">
        <f t="shared" si="7"/>
        <v>121800</v>
      </c>
      <c r="Y67" s="2" cm="1">
        <f t="array" ref="Y67">_xlfn.XLOOKUP(Y$1&amp;$R67,$C$3:$C$1662&amp;$D$3:$D$1662,$E$3:$E$1662,0,0,1)</f>
        <v>3400</v>
      </c>
      <c r="Z67" s="2" cm="1">
        <f t="array" ref="Z67">_xlfn.XLOOKUP(Z$1&amp;$R67,$C$3:$C$1662&amp;$D$3:$D$1662,$E$3:$E$1662,0,0,1)</f>
        <v>3800</v>
      </c>
      <c r="AA67" s="2" cm="1">
        <f t="array" ref="AA67">_xlfn.XLOOKUP(AA$1&amp;$R67,$C$3:$C$1662&amp;$D$3:$D$1662,$E$3:$E$1662,0,0,1)</f>
        <v>11400</v>
      </c>
      <c r="AB67" s="2" cm="1">
        <f t="array" ref="AB67">_xlfn.XLOOKUP(AB$1&amp;$R67,$C$3:$C$1662&amp;$D$3:$D$1662,$E$3:$E$1662,0,0,1)</f>
        <v>1900</v>
      </c>
      <c r="AC67" s="2" cm="1">
        <f t="array" ref="AC67">_xlfn.XLOOKUP(AC$1&amp;$R67,$C$3:$C$1662&amp;$D$3:$D$1662,$E$3:$E$1662,0,0,1)</f>
        <v>300</v>
      </c>
      <c r="AM67" t="s">
        <v>948</v>
      </c>
      <c r="AN67" t="s">
        <v>881</v>
      </c>
      <c r="AO67">
        <v>1390</v>
      </c>
      <c r="AP67">
        <v>1398</v>
      </c>
      <c r="AQ67">
        <v>1374</v>
      </c>
      <c r="AR67">
        <v>1395</v>
      </c>
      <c r="AS67">
        <v>91400</v>
      </c>
      <c r="AU67" s="7">
        <f t="shared" si="3"/>
        <v>3.4099332839140128E-2</v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300</v>
      </c>
      <c r="R68" t="s">
        <v>17</v>
      </c>
      <c r="S68" s="2">
        <f t="shared" si="8"/>
        <v>437580</v>
      </c>
      <c r="T68" s="2">
        <f t="shared" ref="T68:X83" si="9">T67+Y68</f>
        <v>699200</v>
      </c>
      <c r="U68" s="2">
        <f t="shared" si="9"/>
        <v>829400</v>
      </c>
      <c r="V68" s="2">
        <f t="shared" si="9"/>
        <v>458700</v>
      </c>
      <c r="W68" s="2">
        <f t="shared" si="9"/>
        <v>76900</v>
      </c>
      <c r="X68" s="2">
        <f t="shared" si="9"/>
        <v>123700</v>
      </c>
      <c r="Y68" s="2" cm="1">
        <f t="array" ref="Y68">_xlfn.XLOOKUP(Y$1&amp;$R68,$C$3:$C$1662&amp;$D$3:$D$1662,$E$3:$E$1662,0,0,1)</f>
        <v>2300</v>
      </c>
      <c r="Z68" s="2" cm="1">
        <f t="array" ref="Z68">_xlfn.XLOOKUP(Z$1&amp;$R68,$C$3:$C$1662&amp;$D$3:$D$1662,$E$3:$E$1662,0,0,1)</f>
        <v>6800</v>
      </c>
      <c r="AA68" s="2" cm="1">
        <f t="array" ref="AA68">_xlfn.XLOOKUP(AA$1&amp;$R68,$C$3:$C$1662&amp;$D$3:$D$1662,$E$3:$E$1662,0,0,1)</f>
        <v>8800</v>
      </c>
      <c r="AB68" s="2" cm="1">
        <f t="array" ref="AB68">_xlfn.XLOOKUP(AB$1&amp;$R68,$C$3:$C$1662&amp;$D$3:$D$1662,$E$3:$E$1662,0,0,1)</f>
        <v>200</v>
      </c>
      <c r="AC68" s="2" cm="1">
        <f t="array" ref="AC68">_xlfn.XLOOKUP(AC$1&amp;$R68,$C$3:$C$1662&amp;$D$3:$D$1662,$E$3:$E$1662,0,0,1)</f>
        <v>1900</v>
      </c>
      <c r="AM68" t="s">
        <v>949</v>
      </c>
      <c r="AN68" t="s">
        <v>881</v>
      </c>
      <c r="AO68">
        <v>1398</v>
      </c>
      <c r="AP68">
        <v>1400</v>
      </c>
      <c r="AQ68">
        <v>1381</v>
      </c>
      <c r="AR68">
        <v>1398</v>
      </c>
      <c r="AS68">
        <v>67700</v>
      </c>
      <c r="AU68" s="7">
        <f t="shared" ref="AU68:AU101" si="10">IF(AR67&lt;AR68,AR68/AR67-1,"")</f>
        <v>2.1505376344086446E-3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1900</v>
      </c>
      <c r="R69" t="s">
        <v>58</v>
      </c>
      <c r="S69" s="2">
        <f t="shared" si="8"/>
        <v>442320</v>
      </c>
      <c r="T69" s="2">
        <f t="shared" si="9"/>
        <v>706200</v>
      </c>
      <c r="U69" s="2">
        <f t="shared" si="9"/>
        <v>832800</v>
      </c>
      <c r="V69" s="2">
        <f t="shared" si="9"/>
        <v>469500</v>
      </c>
      <c r="W69" s="2">
        <f t="shared" si="9"/>
        <v>76900</v>
      </c>
      <c r="X69" s="2">
        <f t="shared" si="9"/>
        <v>126200</v>
      </c>
      <c r="Y69" s="2" cm="1">
        <f t="array" ref="Y69">_xlfn.XLOOKUP(Y$1&amp;$R69,$C$3:$C$1662&amp;$D$3:$D$1662,$E$3:$E$1662,0,0,1)</f>
        <v>7000</v>
      </c>
      <c r="Z69" s="2" cm="1">
        <f t="array" ref="Z69">_xlfn.XLOOKUP(Z$1&amp;$R69,$C$3:$C$1662&amp;$D$3:$D$1662,$E$3:$E$1662,0,0,1)</f>
        <v>3400</v>
      </c>
      <c r="AA69" s="2" cm="1">
        <f t="array" ref="AA69">_xlfn.XLOOKUP(AA$1&amp;$R69,$C$3:$C$1662&amp;$D$3:$D$1662,$E$3:$E$1662,0,0,1)</f>
        <v>10800</v>
      </c>
      <c r="AB69" s="2" cm="1">
        <f t="array" ref="AB69">_xlfn.XLOOKUP(AB$1&amp;$R69,$C$3:$C$1662&amp;$D$3:$D$1662,$E$3:$E$1662,0,0,1)</f>
        <v>0</v>
      </c>
      <c r="AC69" s="2" cm="1">
        <f t="array" ref="AC69">_xlfn.XLOOKUP(AC$1&amp;$R69,$C$3:$C$1662&amp;$D$3:$D$1662,$E$3:$E$1662,0,0,1)</f>
        <v>2500</v>
      </c>
      <c r="AM69" t="s">
        <v>950</v>
      </c>
      <c r="AN69" t="s">
        <v>881</v>
      </c>
      <c r="AO69">
        <v>1397</v>
      </c>
      <c r="AP69">
        <v>1397</v>
      </c>
      <c r="AQ69">
        <v>1371</v>
      </c>
      <c r="AR69">
        <v>1373</v>
      </c>
      <c r="AS69">
        <v>53600</v>
      </c>
      <c r="AU69" s="7" t="str">
        <f t="shared" si="10"/>
        <v/>
      </c>
      <c r="AV69" s="7">
        <f t="shared" si="11"/>
        <v>-1.788268955650929E-2</v>
      </c>
    </row>
    <row r="70" spans="3:48" x14ac:dyDescent="0.4">
      <c r="C70" t="s">
        <v>804</v>
      </c>
      <c r="D70" t="s">
        <v>573</v>
      </c>
      <c r="E70">
        <v>2500</v>
      </c>
      <c r="R70" t="s">
        <v>125</v>
      </c>
      <c r="S70" s="2">
        <f t="shared" si="8"/>
        <v>445860</v>
      </c>
      <c r="T70" s="2">
        <f t="shared" si="9"/>
        <v>710900</v>
      </c>
      <c r="U70" s="2">
        <f t="shared" si="9"/>
        <v>834200</v>
      </c>
      <c r="V70" s="2">
        <f t="shared" si="9"/>
        <v>478200</v>
      </c>
      <c r="W70" s="2">
        <f t="shared" si="9"/>
        <v>77700</v>
      </c>
      <c r="X70" s="2">
        <f t="shared" si="9"/>
        <v>128300</v>
      </c>
      <c r="Y70" s="2" cm="1">
        <f t="array" ref="Y70">_xlfn.XLOOKUP(Y$1&amp;$R70,$C$3:$C$1662&amp;$D$3:$D$1662,$E$3:$E$1662,0,0,1)</f>
        <v>4700</v>
      </c>
      <c r="Z70" s="2" cm="1">
        <f t="array" ref="Z70">_xlfn.XLOOKUP(Z$1&amp;$R70,$C$3:$C$1662&amp;$D$3:$D$1662,$E$3:$E$1662,0,0,1)</f>
        <v>1400</v>
      </c>
      <c r="AA70" s="2" cm="1">
        <f t="array" ref="AA70">_xlfn.XLOOKUP(AA$1&amp;$R70,$C$3:$C$1662&amp;$D$3:$D$1662,$E$3:$E$1662,0,0,1)</f>
        <v>8700</v>
      </c>
      <c r="AB70" s="2" cm="1">
        <f t="array" ref="AB70">_xlfn.XLOOKUP(AB$1&amp;$R70,$C$3:$C$1662&amp;$D$3:$D$1662,$E$3:$E$1662,0,0,1)</f>
        <v>800</v>
      </c>
      <c r="AC70" s="2" cm="1">
        <f t="array" ref="AC70">_xlfn.XLOOKUP(AC$1&amp;$R70,$C$3:$C$1662&amp;$D$3:$D$1662,$E$3:$E$1662,0,0,1)</f>
        <v>2100</v>
      </c>
      <c r="AM70" t="s">
        <v>951</v>
      </c>
      <c r="AN70" t="s">
        <v>881</v>
      </c>
      <c r="AO70">
        <v>1389</v>
      </c>
      <c r="AP70">
        <v>1390</v>
      </c>
      <c r="AQ70">
        <v>1365</v>
      </c>
      <c r="AR70">
        <v>1365</v>
      </c>
      <c r="AS70">
        <v>55000</v>
      </c>
      <c r="AU70" s="7" t="str">
        <f t="shared" si="10"/>
        <v/>
      </c>
      <c r="AV70" s="7">
        <f t="shared" si="11"/>
        <v>-5.8266569555717185E-3</v>
      </c>
    </row>
    <row r="71" spans="3:48" x14ac:dyDescent="0.4">
      <c r="C71" t="s">
        <v>804</v>
      </c>
      <c r="D71" t="s">
        <v>574</v>
      </c>
      <c r="E71">
        <v>2100</v>
      </c>
      <c r="R71" t="s">
        <v>13</v>
      </c>
      <c r="S71" s="2">
        <f t="shared" si="8"/>
        <v>448940</v>
      </c>
      <c r="T71" s="2">
        <f t="shared" si="9"/>
        <v>713200</v>
      </c>
      <c r="U71" s="2">
        <f t="shared" si="9"/>
        <v>841000</v>
      </c>
      <c r="V71" s="2">
        <f t="shared" si="9"/>
        <v>482100</v>
      </c>
      <c r="W71" s="2">
        <f t="shared" si="9"/>
        <v>78700</v>
      </c>
      <c r="X71" s="2">
        <f t="shared" si="9"/>
        <v>129700</v>
      </c>
      <c r="Y71" s="2" cm="1">
        <f t="array" ref="Y71">_xlfn.XLOOKUP(Y$1&amp;$R71,$C$3:$C$1662&amp;$D$3:$D$1662,$E$3:$E$1662,0,0,1)</f>
        <v>2300</v>
      </c>
      <c r="Z71" s="2" cm="1">
        <f t="array" ref="Z71">_xlfn.XLOOKUP(Z$1&amp;$R71,$C$3:$C$1662&amp;$D$3:$D$1662,$E$3:$E$1662,0,0,1)</f>
        <v>6800</v>
      </c>
      <c r="AA71" s="2" cm="1">
        <f t="array" ref="AA71">_xlfn.XLOOKUP(AA$1&amp;$R71,$C$3:$C$1662&amp;$D$3:$D$1662,$E$3:$E$1662,0,0,1)</f>
        <v>3900</v>
      </c>
      <c r="AB71" s="2" cm="1">
        <f t="array" ref="AB71">_xlfn.XLOOKUP(AB$1&amp;$R71,$C$3:$C$1662&amp;$D$3:$D$1662,$E$3:$E$1662,0,0,1)</f>
        <v>1000</v>
      </c>
      <c r="AC71" s="2" cm="1">
        <f t="array" ref="AC71">_xlfn.XLOOKUP(AC$1&amp;$R71,$C$3:$C$1662&amp;$D$3:$D$1662,$E$3:$E$1662,0,0,1)</f>
        <v>1400</v>
      </c>
      <c r="AM71" t="s">
        <v>952</v>
      </c>
      <c r="AN71" t="s">
        <v>881</v>
      </c>
      <c r="AO71">
        <v>1366</v>
      </c>
      <c r="AP71">
        <v>1370</v>
      </c>
      <c r="AQ71">
        <v>1335</v>
      </c>
      <c r="AR71">
        <v>1348</v>
      </c>
      <c r="AS71">
        <v>68700</v>
      </c>
      <c r="AU71" s="7" t="str">
        <f t="shared" si="10"/>
        <v/>
      </c>
      <c r="AV71" s="7">
        <f t="shared" si="11"/>
        <v>-1.245421245421241E-2</v>
      </c>
    </row>
    <row r="72" spans="3:48" x14ac:dyDescent="0.4">
      <c r="C72" t="s">
        <v>804</v>
      </c>
      <c r="D72" t="s">
        <v>575</v>
      </c>
      <c r="E72">
        <v>1400</v>
      </c>
      <c r="R72" t="s">
        <v>87</v>
      </c>
      <c r="S72" s="2">
        <f t="shared" si="8"/>
        <v>452680</v>
      </c>
      <c r="T72" s="2">
        <f t="shared" si="9"/>
        <v>717200</v>
      </c>
      <c r="U72" s="2">
        <f t="shared" si="9"/>
        <v>848800</v>
      </c>
      <c r="V72" s="2">
        <f t="shared" si="9"/>
        <v>488300</v>
      </c>
      <c r="W72" s="2">
        <f t="shared" si="9"/>
        <v>78700</v>
      </c>
      <c r="X72" s="2">
        <f t="shared" si="9"/>
        <v>130400</v>
      </c>
      <c r="Y72" s="2" cm="1">
        <f t="array" ref="Y72">_xlfn.XLOOKUP(Y$1&amp;$R72,$C$3:$C$1662&amp;$D$3:$D$1662,$E$3:$E$1662,0,0,1)</f>
        <v>4000</v>
      </c>
      <c r="Z72" s="2" cm="1">
        <f t="array" ref="Z72">_xlfn.XLOOKUP(Z$1&amp;$R72,$C$3:$C$1662&amp;$D$3:$D$1662,$E$3:$E$1662,0,0,1)</f>
        <v>7800</v>
      </c>
      <c r="AA72" s="2" cm="1">
        <f t="array" ref="AA72">_xlfn.XLOOKUP(AA$1&amp;$R72,$C$3:$C$1662&amp;$D$3:$D$1662,$E$3:$E$1662,0,0,1)</f>
        <v>6200</v>
      </c>
      <c r="AB72" s="2" cm="1">
        <f t="array" ref="AB72">_xlfn.XLOOKUP(AB$1&amp;$R72,$C$3:$C$1662&amp;$D$3:$D$1662,$E$3:$E$1662,0,0,1)</f>
        <v>0</v>
      </c>
      <c r="AC72" s="2" cm="1">
        <f t="array" ref="AC72">_xlfn.XLOOKUP(AC$1&amp;$R72,$C$3:$C$1662&amp;$D$3:$D$1662,$E$3:$E$1662,0,0,1)</f>
        <v>700</v>
      </c>
      <c r="AM72" t="s">
        <v>953</v>
      </c>
      <c r="AN72" t="s">
        <v>881</v>
      </c>
      <c r="AO72">
        <v>1348</v>
      </c>
      <c r="AP72">
        <v>1357</v>
      </c>
      <c r="AQ72">
        <v>1341</v>
      </c>
      <c r="AR72">
        <v>1349</v>
      </c>
      <c r="AS72">
        <v>26500</v>
      </c>
      <c r="AU72" s="7">
        <f t="shared" si="10"/>
        <v>7.4183976261132933E-4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700</v>
      </c>
      <c r="R73" t="s">
        <v>202</v>
      </c>
      <c r="S73" s="2">
        <f t="shared" si="8"/>
        <v>460780</v>
      </c>
      <c r="T73" s="2">
        <f t="shared" si="9"/>
        <v>721800</v>
      </c>
      <c r="U73" s="2">
        <f t="shared" si="9"/>
        <v>864600</v>
      </c>
      <c r="V73" s="2">
        <f t="shared" si="9"/>
        <v>506200</v>
      </c>
      <c r="W73" s="2">
        <f t="shared" si="9"/>
        <v>80900</v>
      </c>
      <c r="X73" s="2">
        <f t="shared" si="9"/>
        <v>130400</v>
      </c>
      <c r="Y73" s="2" cm="1">
        <f t="array" ref="Y73">_xlfn.XLOOKUP(Y$1&amp;$R73,$C$3:$C$1662&amp;$D$3:$D$1662,$E$3:$E$1662,0,0,1)</f>
        <v>4600</v>
      </c>
      <c r="Z73" s="2" cm="1">
        <f t="array" ref="Z73">_xlfn.XLOOKUP(Z$1&amp;$R73,$C$3:$C$1662&amp;$D$3:$D$1662,$E$3:$E$1662,0,0,1)</f>
        <v>15800</v>
      </c>
      <c r="AA73" s="2" cm="1">
        <f t="array" ref="AA73">_xlfn.XLOOKUP(AA$1&amp;$R73,$C$3:$C$1662&amp;$D$3:$D$1662,$E$3:$E$1662,0,0,1)</f>
        <v>17900</v>
      </c>
      <c r="AB73" s="2" cm="1">
        <f t="array" ref="AB73">_xlfn.XLOOKUP(AB$1&amp;$R73,$C$3:$C$1662&amp;$D$3:$D$1662,$E$3:$E$1662,0,0,1)</f>
        <v>2200</v>
      </c>
      <c r="AC73" s="2" cm="1">
        <f t="array" ref="AC73">_xlfn.XLOOKUP(AC$1&amp;$R73,$C$3:$C$1662&amp;$D$3:$D$1662,$E$3:$E$1662,0,0,1)</f>
        <v>0</v>
      </c>
      <c r="AM73" t="s">
        <v>954</v>
      </c>
      <c r="AN73" t="s">
        <v>881</v>
      </c>
      <c r="AO73">
        <v>1355</v>
      </c>
      <c r="AP73">
        <v>1355</v>
      </c>
      <c r="AQ73">
        <v>1332</v>
      </c>
      <c r="AR73">
        <v>1336</v>
      </c>
      <c r="AS73">
        <v>44900</v>
      </c>
      <c r="AU73" s="7" t="str">
        <f t="shared" si="10"/>
        <v/>
      </c>
      <c r="AV73" s="7">
        <f t="shared" si="11"/>
        <v>-9.6367679762787706E-3</v>
      </c>
    </row>
    <row r="74" spans="3:48" x14ac:dyDescent="0.4">
      <c r="C74" t="s">
        <v>804</v>
      </c>
      <c r="D74" t="s">
        <v>577</v>
      </c>
      <c r="E74">
        <v>0</v>
      </c>
      <c r="R74" t="s">
        <v>86</v>
      </c>
      <c r="S74" s="2">
        <f t="shared" si="8"/>
        <v>466040</v>
      </c>
      <c r="T74" s="2">
        <f t="shared" si="9"/>
        <v>729200</v>
      </c>
      <c r="U74" s="2">
        <f t="shared" si="9"/>
        <v>878200</v>
      </c>
      <c r="V74" s="2">
        <f t="shared" si="9"/>
        <v>511400</v>
      </c>
      <c r="W74" s="2">
        <f t="shared" si="9"/>
        <v>81000</v>
      </c>
      <c r="X74" s="2">
        <f t="shared" si="9"/>
        <v>130400</v>
      </c>
      <c r="Y74" s="2" cm="1">
        <f t="array" ref="Y74">_xlfn.XLOOKUP(Y$1&amp;$R74,$C$3:$C$1662&amp;$D$3:$D$1662,$E$3:$E$1662,0,0,1)</f>
        <v>7400</v>
      </c>
      <c r="Z74" s="2" cm="1">
        <f t="array" ref="Z74">_xlfn.XLOOKUP(Z$1&amp;$R74,$C$3:$C$1662&amp;$D$3:$D$1662,$E$3:$E$1662,0,0,1)</f>
        <v>13600</v>
      </c>
      <c r="AA74" s="2" cm="1">
        <f t="array" ref="AA74">_xlfn.XLOOKUP(AA$1&amp;$R74,$C$3:$C$1662&amp;$D$3:$D$1662,$E$3:$E$1662,0,0,1)</f>
        <v>5200</v>
      </c>
      <c r="AB74" s="2" cm="1">
        <f t="array" ref="AB74">_xlfn.XLOOKUP(AB$1&amp;$R74,$C$3:$C$1662&amp;$D$3:$D$1662,$E$3:$E$1662,0,0,1)</f>
        <v>100</v>
      </c>
      <c r="AC74" s="2" cm="1">
        <f t="array" ref="AC74">_xlfn.XLOOKUP(AC$1&amp;$R74,$C$3:$C$1662&amp;$D$3:$D$1662,$E$3:$E$1662,0,0,1)</f>
        <v>0</v>
      </c>
      <c r="AM74" t="s">
        <v>955</v>
      </c>
      <c r="AN74" t="s">
        <v>881</v>
      </c>
      <c r="AO74">
        <v>1339</v>
      </c>
      <c r="AP74">
        <v>1345</v>
      </c>
      <c r="AQ74">
        <v>1322</v>
      </c>
      <c r="AR74">
        <v>1323</v>
      </c>
      <c r="AS74">
        <v>33100</v>
      </c>
      <c r="AU74" s="7" t="str">
        <f t="shared" si="10"/>
        <v/>
      </c>
      <c r="AV74" s="7">
        <f t="shared" si="11"/>
        <v>-9.7305389221556959E-3</v>
      </c>
    </row>
    <row r="75" spans="3:48" x14ac:dyDescent="0.4">
      <c r="C75" t="s">
        <v>804</v>
      </c>
      <c r="D75" t="s">
        <v>578</v>
      </c>
      <c r="E75">
        <v>0</v>
      </c>
      <c r="R75" t="s">
        <v>289</v>
      </c>
      <c r="S75" s="2">
        <f t="shared" si="8"/>
        <v>474940</v>
      </c>
      <c r="T75" s="2">
        <f t="shared" si="9"/>
        <v>736900</v>
      </c>
      <c r="U75" s="2">
        <f t="shared" si="9"/>
        <v>907600</v>
      </c>
      <c r="V75" s="2">
        <f t="shared" si="9"/>
        <v>518300</v>
      </c>
      <c r="W75" s="2">
        <f t="shared" si="9"/>
        <v>81500</v>
      </c>
      <c r="X75" s="2">
        <f t="shared" si="9"/>
        <v>130400</v>
      </c>
      <c r="Y75" s="2" cm="1">
        <f t="array" ref="Y75">_xlfn.XLOOKUP(Y$1&amp;$R75,$C$3:$C$1662&amp;$D$3:$D$1662,$E$3:$E$1662,0,0,1)</f>
        <v>7700</v>
      </c>
      <c r="Z75" s="2" cm="1">
        <f t="array" ref="Z75">_xlfn.XLOOKUP(Z$1&amp;$R75,$C$3:$C$1662&amp;$D$3:$D$1662,$E$3:$E$1662,0,0,1)</f>
        <v>29400</v>
      </c>
      <c r="AA75" s="2" cm="1">
        <f t="array" ref="AA75">_xlfn.XLOOKUP(AA$1&amp;$R75,$C$3:$C$1662&amp;$D$3:$D$1662,$E$3:$E$1662,0,0,1)</f>
        <v>6900</v>
      </c>
      <c r="AB75" s="2" cm="1">
        <f t="array" ref="AB75">_xlfn.XLOOKUP(AB$1&amp;$R75,$C$3:$C$1662&amp;$D$3:$D$1662,$E$3:$E$1662,0,0,1)</f>
        <v>500</v>
      </c>
      <c r="AC75" s="2" cm="1">
        <f t="array" ref="AC75">_xlfn.XLOOKUP(AC$1&amp;$R75,$C$3:$C$1662&amp;$D$3:$D$1662,$E$3:$E$1662,0,0,1)</f>
        <v>0</v>
      </c>
      <c r="AM75" t="s">
        <v>956</v>
      </c>
      <c r="AN75" t="s">
        <v>881</v>
      </c>
      <c r="AO75">
        <v>1316</v>
      </c>
      <c r="AP75">
        <v>1316</v>
      </c>
      <c r="AQ75">
        <v>1290</v>
      </c>
      <c r="AR75">
        <v>1304</v>
      </c>
      <c r="AS75">
        <v>67900</v>
      </c>
      <c r="AU75" s="7" t="str">
        <f t="shared" si="10"/>
        <v/>
      </c>
      <c r="AV75" s="7">
        <f t="shared" si="11"/>
        <v>-1.4361300075585781E-2</v>
      </c>
    </row>
    <row r="76" spans="3:48" x14ac:dyDescent="0.4">
      <c r="C76" t="s">
        <v>804</v>
      </c>
      <c r="D76" t="s">
        <v>579</v>
      </c>
      <c r="E76">
        <v>0</v>
      </c>
      <c r="R76" t="s">
        <v>295</v>
      </c>
      <c r="S76" s="2">
        <f t="shared" si="8"/>
        <v>479760</v>
      </c>
      <c r="T76" s="2">
        <f t="shared" si="9"/>
        <v>740200</v>
      </c>
      <c r="U76" s="2">
        <f t="shared" si="9"/>
        <v>924400</v>
      </c>
      <c r="V76" s="2">
        <f t="shared" si="9"/>
        <v>522300</v>
      </c>
      <c r="W76" s="2">
        <f t="shared" si="9"/>
        <v>81500</v>
      </c>
      <c r="X76" s="2">
        <f t="shared" si="9"/>
        <v>130400</v>
      </c>
      <c r="Y76" s="2" cm="1">
        <f t="array" ref="Y76">_xlfn.XLOOKUP(Y$1&amp;$R76,$C$3:$C$1662&amp;$D$3:$D$1662,$E$3:$E$1662,0,0,1)</f>
        <v>3300</v>
      </c>
      <c r="Z76" s="2" cm="1">
        <f t="array" ref="Z76">_xlfn.XLOOKUP(Z$1&amp;$R76,$C$3:$C$1662&amp;$D$3:$D$1662,$E$3:$E$1662,0,0,1)</f>
        <v>16800</v>
      </c>
      <c r="AA76" s="2" cm="1">
        <f t="array" ref="AA76">_xlfn.XLOOKUP(AA$1&amp;$R76,$C$3:$C$1662&amp;$D$3:$D$1662,$E$3:$E$1662,0,0,1)</f>
        <v>4000</v>
      </c>
      <c r="AB76" s="2" cm="1">
        <f t="array" ref="AB76">_xlfn.XLOOKUP(AB$1&amp;$R76,$C$3:$C$1662&amp;$D$3:$D$1662,$E$3:$E$1662,0,0,1)</f>
        <v>0</v>
      </c>
      <c r="AC76" s="2" cm="1">
        <f t="array" ref="AC76">_xlfn.XLOOKUP(AC$1&amp;$R76,$C$3:$C$1662&amp;$D$3:$D$1662,$E$3:$E$1662,0,0,1)</f>
        <v>0</v>
      </c>
      <c r="AM76" t="s">
        <v>957</v>
      </c>
      <c r="AN76" t="s">
        <v>881</v>
      </c>
      <c r="AO76">
        <v>1305</v>
      </c>
      <c r="AP76">
        <v>1317</v>
      </c>
      <c r="AQ76">
        <v>1300</v>
      </c>
      <c r="AR76">
        <v>1305</v>
      </c>
      <c r="AS76">
        <v>24900</v>
      </c>
      <c r="AU76" s="7">
        <f t="shared" si="10"/>
        <v>7.6687116564411184E-4</v>
      </c>
      <c r="AV76" s="7" t="str">
        <f t="shared" si="11"/>
        <v/>
      </c>
    </row>
    <row r="77" spans="3:48" x14ac:dyDescent="0.4">
      <c r="C77" t="s">
        <v>804</v>
      </c>
      <c r="D77" t="s">
        <v>580</v>
      </c>
      <c r="E77">
        <v>0</v>
      </c>
      <c r="R77" t="s">
        <v>103</v>
      </c>
      <c r="S77" s="2">
        <f t="shared" si="8"/>
        <v>488220</v>
      </c>
      <c r="T77" s="2">
        <f t="shared" si="9"/>
        <v>742500</v>
      </c>
      <c r="U77" s="2">
        <f t="shared" si="9"/>
        <v>955700</v>
      </c>
      <c r="V77" s="2">
        <f t="shared" si="9"/>
        <v>530700</v>
      </c>
      <c r="W77" s="2">
        <f t="shared" si="9"/>
        <v>81800</v>
      </c>
      <c r="X77" s="2">
        <f t="shared" si="9"/>
        <v>130400</v>
      </c>
      <c r="Y77" s="2" cm="1">
        <f t="array" ref="Y77">_xlfn.XLOOKUP(Y$1&amp;$R77,$C$3:$C$1662&amp;$D$3:$D$1662,$E$3:$E$1662,0,0,1)</f>
        <v>2300</v>
      </c>
      <c r="Z77" s="2" cm="1">
        <f t="array" ref="Z77">_xlfn.XLOOKUP(Z$1&amp;$R77,$C$3:$C$1662&amp;$D$3:$D$1662,$E$3:$E$1662,0,0,1)</f>
        <v>31300</v>
      </c>
      <c r="AA77" s="2" cm="1">
        <f t="array" ref="AA77">_xlfn.XLOOKUP(AA$1&amp;$R77,$C$3:$C$1662&amp;$D$3:$D$1662,$E$3:$E$1662,0,0,1)</f>
        <v>8400</v>
      </c>
      <c r="AB77" s="2" cm="1">
        <f t="array" ref="AB77">_xlfn.XLOOKUP(AB$1&amp;$R77,$C$3:$C$1662&amp;$D$3:$D$1662,$E$3:$E$1662,0,0,1)</f>
        <v>300</v>
      </c>
      <c r="AC77" s="2" cm="1">
        <f t="array" ref="AC77">_xlfn.XLOOKUP(AC$1&amp;$R77,$C$3:$C$1662&amp;$D$3:$D$1662,$E$3:$E$1662,0,0,1)</f>
        <v>0</v>
      </c>
      <c r="AM77" t="s">
        <v>958</v>
      </c>
      <c r="AN77" t="s">
        <v>881</v>
      </c>
      <c r="AO77">
        <v>1306</v>
      </c>
      <c r="AP77">
        <v>1319</v>
      </c>
      <c r="AQ77">
        <v>1302</v>
      </c>
      <c r="AR77">
        <v>1303</v>
      </c>
      <c r="AS77">
        <v>21500</v>
      </c>
      <c r="AU77" s="7" t="str">
        <f t="shared" si="10"/>
        <v/>
      </c>
      <c r="AV77" s="7">
        <f t="shared" si="11"/>
        <v>-1.5325670498084198E-3</v>
      </c>
    </row>
    <row r="78" spans="3:48" x14ac:dyDescent="0.4">
      <c r="C78" t="s">
        <v>804</v>
      </c>
      <c r="D78" t="s">
        <v>581</v>
      </c>
      <c r="E78">
        <v>0</v>
      </c>
      <c r="R78" t="s">
        <v>140</v>
      </c>
      <c r="S78" s="2">
        <f t="shared" si="8"/>
        <v>493740</v>
      </c>
      <c r="T78" s="2">
        <f t="shared" si="9"/>
        <v>744700</v>
      </c>
      <c r="U78" s="2">
        <f t="shared" si="9"/>
        <v>971800</v>
      </c>
      <c r="V78" s="2">
        <f t="shared" si="9"/>
        <v>538800</v>
      </c>
      <c r="W78" s="2">
        <f t="shared" si="9"/>
        <v>82500</v>
      </c>
      <c r="X78" s="2">
        <f t="shared" si="9"/>
        <v>130900</v>
      </c>
      <c r="Y78" s="2" cm="1">
        <f t="array" ref="Y78">_xlfn.XLOOKUP(Y$1&amp;$R78,$C$3:$C$1662&amp;$D$3:$D$1662,$E$3:$E$1662,0,0,1)</f>
        <v>2200</v>
      </c>
      <c r="Z78" s="2" cm="1">
        <f t="array" ref="Z78">_xlfn.XLOOKUP(Z$1&amp;$R78,$C$3:$C$1662&amp;$D$3:$D$1662,$E$3:$E$1662,0,0,1)</f>
        <v>16100</v>
      </c>
      <c r="AA78" s="2" cm="1">
        <f t="array" ref="AA78">_xlfn.XLOOKUP(AA$1&amp;$R78,$C$3:$C$1662&amp;$D$3:$D$1662,$E$3:$E$1662,0,0,1)</f>
        <v>8100</v>
      </c>
      <c r="AB78" s="2" cm="1">
        <f t="array" ref="AB78">_xlfn.XLOOKUP(AB$1&amp;$R78,$C$3:$C$1662&amp;$D$3:$D$1662,$E$3:$E$1662,0,0,1)</f>
        <v>700</v>
      </c>
      <c r="AC78" s="2" cm="1">
        <f t="array" ref="AC78">_xlfn.XLOOKUP(AC$1&amp;$R78,$C$3:$C$1662&amp;$D$3:$D$1662,$E$3:$E$1662,0,0,1)</f>
        <v>500</v>
      </c>
      <c r="AM78" t="s">
        <v>959</v>
      </c>
      <c r="AN78" t="s">
        <v>881</v>
      </c>
      <c r="AO78">
        <v>1300</v>
      </c>
      <c r="AP78">
        <v>1313</v>
      </c>
      <c r="AQ78">
        <v>1284</v>
      </c>
      <c r="AR78">
        <v>1303</v>
      </c>
      <c r="AS78">
        <v>26700</v>
      </c>
      <c r="AU78" s="7" t="str">
        <f t="shared" si="10"/>
        <v/>
      </c>
      <c r="AV78" s="7" t="str">
        <f t="shared" si="11"/>
        <v/>
      </c>
    </row>
    <row r="79" spans="3:48" x14ac:dyDescent="0.4">
      <c r="C79" t="s">
        <v>804</v>
      </c>
      <c r="D79" t="s">
        <v>582</v>
      </c>
      <c r="E79">
        <v>500</v>
      </c>
      <c r="R79" t="s">
        <v>134</v>
      </c>
      <c r="S79" s="2">
        <f t="shared" si="8"/>
        <v>495620</v>
      </c>
      <c r="T79" s="2">
        <f t="shared" si="9"/>
        <v>745900</v>
      </c>
      <c r="U79" s="2">
        <f t="shared" si="9"/>
        <v>977500</v>
      </c>
      <c r="V79" s="2">
        <f t="shared" si="9"/>
        <v>540400</v>
      </c>
      <c r="W79" s="2">
        <f t="shared" si="9"/>
        <v>82500</v>
      </c>
      <c r="X79" s="2">
        <f t="shared" si="9"/>
        <v>131800</v>
      </c>
      <c r="Y79" s="2" cm="1">
        <f t="array" ref="Y79">_xlfn.XLOOKUP(Y$1&amp;$R79,$C$3:$C$1662&amp;$D$3:$D$1662,$E$3:$E$1662,0,0,1)</f>
        <v>1200</v>
      </c>
      <c r="Z79" s="2" cm="1">
        <f t="array" ref="Z79">_xlfn.XLOOKUP(Z$1&amp;$R79,$C$3:$C$1662&amp;$D$3:$D$1662,$E$3:$E$1662,0,0,1)</f>
        <v>5700</v>
      </c>
      <c r="AA79" s="2" cm="1">
        <f t="array" ref="AA79">_xlfn.XLOOKUP(AA$1&amp;$R79,$C$3:$C$1662&amp;$D$3:$D$1662,$E$3:$E$1662,0,0,1)</f>
        <v>1600</v>
      </c>
      <c r="AB79" s="2" cm="1">
        <f t="array" ref="AB79">_xlfn.XLOOKUP(AB$1&amp;$R79,$C$3:$C$1662&amp;$D$3:$D$1662,$E$3:$E$1662,0,0,1)</f>
        <v>0</v>
      </c>
      <c r="AC79" s="2" cm="1">
        <f t="array" ref="AC79">_xlfn.XLOOKUP(AC$1&amp;$R79,$C$3:$C$1662&amp;$D$3:$D$1662,$E$3:$E$1662,0,0,1)</f>
        <v>900</v>
      </c>
      <c r="AM79" t="s">
        <v>960</v>
      </c>
      <c r="AN79" t="s">
        <v>881</v>
      </c>
      <c r="AO79">
        <v>1317</v>
      </c>
      <c r="AP79">
        <v>1327</v>
      </c>
      <c r="AQ79">
        <v>1314</v>
      </c>
      <c r="AR79">
        <v>1321</v>
      </c>
      <c r="AS79">
        <v>20300</v>
      </c>
      <c r="AU79" s="7">
        <f t="shared" si="10"/>
        <v>1.3814274750575617E-2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900</v>
      </c>
      <c r="R80" t="s">
        <v>116</v>
      </c>
      <c r="S80" s="2">
        <f t="shared" si="8"/>
        <v>499900</v>
      </c>
      <c r="T80" s="2">
        <f t="shared" si="9"/>
        <v>746800</v>
      </c>
      <c r="U80" s="2">
        <f t="shared" si="9"/>
        <v>991000</v>
      </c>
      <c r="V80" s="2">
        <f t="shared" si="9"/>
        <v>546500</v>
      </c>
      <c r="W80" s="2">
        <f t="shared" si="9"/>
        <v>83000</v>
      </c>
      <c r="X80" s="2">
        <f t="shared" si="9"/>
        <v>132200</v>
      </c>
      <c r="Y80" s="2" cm="1">
        <f t="array" ref="Y80">_xlfn.XLOOKUP(Y$1&amp;$R80,$C$3:$C$1662&amp;$D$3:$D$1662,$E$3:$E$1662,0,0,1)</f>
        <v>900</v>
      </c>
      <c r="Z80" s="2" cm="1">
        <f t="array" ref="Z80">_xlfn.XLOOKUP(Z$1&amp;$R80,$C$3:$C$1662&amp;$D$3:$D$1662,$E$3:$E$1662,0,0,1)</f>
        <v>13500</v>
      </c>
      <c r="AA80" s="2" cm="1">
        <f t="array" ref="AA80">_xlfn.XLOOKUP(AA$1&amp;$R80,$C$3:$C$1662&amp;$D$3:$D$1662,$E$3:$E$1662,0,0,1)</f>
        <v>6100</v>
      </c>
      <c r="AB80" s="2" cm="1">
        <f t="array" ref="AB80">_xlfn.XLOOKUP(AB$1&amp;$R80,$C$3:$C$1662&amp;$D$3:$D$1662,$E$3:$E$1662,0,0,1)</f>
        <v>500</v>
      </c>
      <c r="AC80" s="2" cm="1">
        <f t="array" ref="AC80">_xlfn.XLOOKUP(AC$1&amp;$R80,$C$3:$C$1662&amp;$D$3:$D$1662,$E$3:$E$1662,0,0,1)</f>
        <v>400</v>
      </c>
      <c r="AM80" t="s">
        <v>961</v>
      </c>
      <c r="AN80" t="s">
        <v>881</v>
      </c>
      <c r="AO80">
        <v>1326</v>
      </c>
      <c r="AP80">
        <v>1328</v>
      </c>
      <c r="AQ80">
        <v>1310</v>
      </c>
      <c r="AR80">
        <v>1310</v>
      </c>
      <c r="AS80">
        <v>16100</v>
      </c>
      <c r="AU80" s="7" t="str">
        <f t="shared" si="10"/>
        <v/>
      </c>
      <c r="AV80" s="7">
        <f t="shared" si="11"/>
        <v>-8.3270249810749597E-3</v>
      </c>
    </row>
    <row r="81" spans="3:48" x14ac:dyDescent="0.4">
      <c r="C81" t="s">
        <v>804</v>
      </c>
      <c r="D81" t="s">
        <v>584</v>
      </c>
      <c r="E81">
        <v>400</v>
      </c>
      <c r="R81" t="s">
        <v>132</v>
      </c>
      <c r="S81" s="2">
        <f t="shared" si="8"/>
        <v>502220</v>
      </c>
      <c r="T81" s="2">
        <f t="shared" si="9"/>
        <v>748200</v>
      </c>
      <c r="U81" s="2">
        <f t="shared" si="9"/>
        <v>994800</v>
      </c>
      <c r="V81" s="2">
        <f t="shared" si="9"/>
        <v>552500</v>
      </c>
      <c r="W81" s="2">
        <f t="shared" si="9"/>
        <v>83000</v>
      </c>
      <c r="X81" s="2">
        <f t="shared" si="9"/>
        <v>132600</v>
      </c>
      <c r="Y81" s="2" cm="1">
        <f t="array" ref="Y81">_xlfn.XLOOKUP(Y$1&amp;$R81,$C$3:$C$1662&amp;$D$3:$D$1662,$E$3:$E$1662,0,0,1)</f>
        <v>1400</v>
      </c>
      <c r="Z81" s="2" cm="1">
        <f t="array" ref="Z81">_xlfn.XLOOKUP(Z$1&amp;$R81,$C$3:$C$1662&amp;$D$3:$D$1662,$E$3:$E$1662,0,0,1)</f>
        <v>3800</v>
      </c>
      <c r="AA81" s="2" cm="1">
        <f t="array" ref="AA81">_xlfn.XLOOKUP(AA$1&amp;$R81,$C$3:$C$1662&amp;$D$3:$D$1662,$E$3:$E$1662,0,0,1)</f>
        <v>6000</v>
      </c>
      <c r="AB81" s="2" cm="1">
        <f t="array" ref="AB81">_xlfn.XLOOKUP(AB$1&amp;$R81,$C$3:$C$1662&amp;$D$3:$D$1662,$E$3:$E$1662,0,0,1)</f>
        <v>0</v>
      </c>
      <c r="AC81" s="2" cm="1">
        <f t="array" ref="AC81">_xlfn.XLOOKUP(AC$1&amp;$R81,$C$3:$C$1662&amp;$D$3:$D$1662,$E$3:$E$1662,0,0,1)</f>
        <v>400</v>
      </c>
      <c r="AM81" t="s">
        <v>962</v>
      </c>
      <c r="AN81" t="s">
        <v>881</v>
      </c>
      <c r="AO81">
        <v>1325</v>
      </c>
      <c r="AP81">
        <v>1325</v>
      </c>
      <c r="AQ81">
        <v>1311</v>
      </c>
      <c r="AR81">
        <v>1312</v>
      </c>
      <c r="AS81">
        <v>10200</v>
      </c>
      <c r="AU81" s="7">
        <f t="shared" si="10"/>
        <v>1.5267175572519776E-3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400</v>
      </c>
      <c r="R82" t="s">
        <v>296</v>
      </c>
      <c r="S82" s="2">
        <f t="shared" si="8"/>
        <v>510420</v>
      </c>
      <c r="T82" s="2">
        <f t="shared" si="9"/>
        <v>751400</v>
      </c>
      <c r="U82" s="2">
        <f t="shared" si="9"/>
        <v>1011200</v>
      </c>
      <c r="V82" s="2">
        <f t="shared" si="9"/>
        <v>561900</v>
      </c>
      <c r="W82" s="2">
        <f t="shared" si="9"/>
        <v>94300</v>
      </c>
      <c r="X82" s="2">
        <f t="shared" si="9"/>
        <v>133300</v>
      </c>
      <c r="Y82" s="2" cm="1">
        <f t="array" ref="Y82">_xlfn.XLOOKUP(Y$1&amp;$R82,$C$3:$C$1662&amp;$D$3:$D$1662,$E$3:$E$1662,0,0,1)</f>
        <v>3200</v>
      </c>
      <c r="Z82" s="2" cm="1">
        <f t="array" ref="Z82">_xlfn.XLOOKUP(Z$1&amp;$R82,$C$3:$C$1662&amp;$D$3:$D$1662,$E$3:$E$1662,0,0,1)</f>
        <v>16400</v>
      </c>
      <c r="AA82" s="2" cm="1">
        <f t="array" ref="AA82">_xlfn.XLOOKUP(AA$1&amp;$R82,$C$3:$C$1662&amp;$D$3:$D$1662,$E$3:$E$1662,0,0,1)</f>
        <v>9400</v>
      </c>
      <c r="AB82" s="2" cm="1">
        <f t="array" ref="AB82">_xlfn.XLOOKUP(AB$1&amp;$R82,$C$3:$C$1662&amp;$D$3:$D$1662,$E$3:$E$1662,0,0,1)</f>
        <v>11300</v>
      </c>
      <c r="AC82" s="2" cm="1">
        <f t="array" ref="AC82">_xlfn.XLOOKUP(AC$1&amp;$R82,$C$3:$C$1662&amp;$D$3:$D$1662,$E$3:$E$1662,0,0,1)</f>
        <v>700</v>
      </c>
      <c r="AM82" t="s">
        <v>963</v>
      </c>
      <c r="AN82" t="s">
        <v>881</v>
      </c>
      <c r="AO82">
        <v>1314</v>
      </c>
      <c r="AP82">
        <v>1318</v>
      </c>
      <c r="AQ82">
        <v>1297</v>
      </c>
      <c r="AR82">
        <v>1309</v>
      </c>
      <c r="AS82">
        <v>36200</v>
      </c>
      <c r="AU82" s="7" t="str">
        <f t="shared" si="10"/>
        <v/>
      </c>
      <c r="AV82" s="7">
        <f t="shared" si="11"/>
        <v>-2.2865853658536883E-3</v>
      </c>
    </row>
    <row r="83" spans="3:48" x14ac:dyDescent="0.4">
      <c r="C83" t="s">
        <v>804</v>
      </c>
      <c r="D83" t="s">
        <v>586</v>
      </c>
      <c r="E83">
        <v>700</v>
      </c>
      <c r="R83" t="s">
        <v>94</v>
      </c>
      <c r="S83" s="2">
        <f t="shared" si="8"/>
        <v>512640</v>
      </c>
      <c r="T83" s="2">
        <f t="shared" si="9"/>
        <v>753900</v>
      </c>
      <c r="U83" s="2">
        <f t="shared" si="9"/>
        <v>1014500</v>
      </c>
      <c r="V83" s="2">
        <f t="shared" si="9"/>
        <v>566900</v>
      </c>
      <c r="W83" s="2">
        <f t="shared" si="9"/>
        <v>94600</v>
      </c>
      <c r="X83" s="2">
        <f t="shared" si="9"/>
        <v>133300</v>
      </c>
      <c r="Y83" s="2" cm="1">
        <f t="array" ref="Y83">_xlfn.XLOOKUP(Y$1&amp;$R83,$C$3:$C$1662&amp;$D$3:$D$1662,$E$3:$E$1662,0,0,1)</f>
        <v>2500</v>
      </c>
      <c r="Z83" s="2" cm="1">
        <f t="array" ref="Z83">_xlfn.XLOOKUP(Z$1&amp;$R83,$C$3:$C$1662&amp;$D$3:$D$1662,$E$3:$E$1662,0,0,1)</f>
        <v>3300</v>
      </c>
      <c r="AA83" s="2" cm="1">
        <f t="array" ref="AA83">_xlfn.XLOOKUP(AA$1&amp;$R83,$C$3:$C$1662&amp;$D$3:$D$1662,$E$3:$E$1662,0,0,1)</f>
        <v>5000</v>
      </c>
      <c r="AB83" s="2" cm="1">
        <f t="array" ref="AB83">_xlfn.XLOOKUP(AB$1&amp;$R83,$C$3:$C$1662&amp;$D$3:$D$1662,$E$3:$E$1662,0,0,1)</f>
        <v>300</v>
      </c>
      <c r="AC83" s="2" cm="1">
        <f t="array" ref="AC83">_xlfn.XLOOKUP(AC$1&amp;$R83,$C$3:$C$1662&amp;$D$3:$D$1662,$E$3:$E$1662,0,0,1)</f>
        <v>0</v>
      </c>
      <c r="AM83" t="s">
        <v>964</v>
      </c>
      <c r="AN83" t="s">
        <v>881</v>
      </c>
      <c r="AO83">
        <v>1311</v>
      </c>
      <c r="AP83">
        <v>1346</v>
      </c>
      <c r="AQ83">
        <v>1305</v>
      </c>
      <c r="AR83">
        <v>1335</v>
      </c>
      <c r="AS83">
        <v>37500</v>
      </c>
      <c r="AU83" s="7">
        <f t="shared" si="10"/>
        <v>1.9862490450725634E-2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0</v>
      </c>
      <c r="R84" t="s">
        <v>93</v>
      </c>
      <c r="S84" s="2">
        <f t="shared" si="8"/>
        <v>514840</v>
      </c>
      <c r="T84" s="2">
        <f t="shared" ref="T84:X99" si="12">T83+Y84</f>
        <v>756800</v>
      </c>
      <c r="U84" s="2">
        <f t="shared" si="12"/>
        <v>1020600</v>
      </c>
      <c r="V84" s="2">
        <f t="shared" si="12"/>
        <v>568100</v>
      </c>
      <c r="W84" s="2">
        <f t="shared" si="12"/>
        <v>94800</v>
      </c>
      <c r="X84" s="2">
        <f t="shared" si="12"/>
        <v>133900</v>
      </c>
      <c r="Y84" s="2" cm="1">
        <f t="array" ref="Y84">_xlfn.XLOOKUP(Y$1&amp;$R84,$C$3:$C$1662&amp;$D$3:$D$1662,$E$3:$E$1662,0,0,1)</f>
        <v>2900</v>
      </c>
      <c r="Z84" s="2" cm="1">
        <f t="array" ref="Z84">_xlfn.XLOOKUP(Z$1&amp;$R84,$C$3:$C$1662&amp;$D$3:$D$1662,$E$3:$E$1662,0,0,1)</f>
        <v>6100</v>
      </c>
      <c r="AA84" s="2" cm="1">
        <f t="array" ref="AA84">_xlfn.XLOOKUP(AA$1&amp;$R84,$C$3:$C$1662&amp;$D$3:$D$1662,$E$3:$E$1662,0,0,1)</f>
        <v>1200</v>
      </c>
      <c r="AB84" s="2" cm="1">
        <f t="array" ref="AB84">_xlfn.XLOOKUP(AB$1&amp;$R84,$C$3:$C$1662&amp;$D$3:$D$1662,$E$3:$E$1662,0,0,1)</f>
        <v>200</v>
      </c>
      <c r="AC84" s="2" cm="1">
        <f t="array" ref="AC84">_xlfn.XLOOKUP(AC$1&amp;$R84,$C$3:$C$1662&amp;$D$3:$D$1662,$E$3:$E$1662,0,0,1)</f>
        <v>600</v>
      </c>
      <c r="AM84" t="s">
        <v>965</v>
      </c>
      <c r="AN84" t="s">
        <v>881</v>
      </c>
      <c r="AO84">
        <v>1347</v>
      </c>
      <c r="AP84">
        <v>1359</v>
      </c>
      <c r="AQ84">
        <v>1323</v>
      </c>
      <c r="AR84">
        <v>1344</v>
      </c>
      <c r="AS84">
        <v>49700</v>
      </c>
      <c r="AU84" s="7">
        <f t="shared" si="10"/>
        <v>6.741573033707926E-3</v>
      </c>
      <c r="AV84" s="7" t="str">
        <f t="shared" si="11"/>
        <v/>
      </c>
    </row>
    <row r="85" spans="3:48" x14ac:dyDescent="0.4">
      <c r="C85" t="s">
        <v>804</v>
      </c>
      <c r="D85" t="s">
        <v>588</v>
      </c>
      <c r="E85">
        <v>600</v>
      </c>
      <c r="R85" t="s">
        <v>229</v>
      </c>
      <c r="S85" s="2">
        <f t="shared" si="8"/>
        <v>517480</v>
      </c>
      <c r="T85" s="2">
        <f t="shared" si="12"/>
        <v>759700</v>
      </c>
      <c r="U85" s="2">
        <f t="shared" si="12"/>
        <v>1024300</v>
      </c>
      <c r="V85" s="2">
        <f t="shared" si="12"/>
        <v>574400</v>
      </c>
      <c r="W85" s="2">
        <f t="shared" si="12"/>
        <v>94800</v>
      </c>
      <c r="X85" s="2">
        <f t="shared" si="12"/>
        <v>134200</v>
      </c>
      <c r="Y85" s="2" cm="1">
        <f t="array" ref="Y85">_xlfn.XLOOKUP(Y$1&amp;$R85,$C$3:$C$1662&amp;$D$3:$D$1662,$E$3:$E$1662,0,0,1)</f>
        <v>2900</v>
      </c>
      <c r="Z85" s="2" cm="1">
        <f t="array" ref="Z85">_xlfn.XLOOKUP(Z$1&amp;$R85,$C$3:$C$1662&amp;$D$3:$D$1662,$E$3:$E$1662,0,0,1)</f>
        <v>3700</v>
      </c>
      <c r="AA85" s="2" cm="1">
        <f t="array" ref="AA85">_xlfn.XLOOKUP(AA$1&amp;$R85,$C$3:$C$1662&amp;$D$3:$D$1662,$E$3:$E$1662,0,0,1)</f>
        <v>6300</v>
      </c>
      <c r="AB85" s="2" cm="1">
        <f t="array" ref="AB85">_xlfn.XLOOKUP(AB$1&amp;$R85,$C$3:$C$1662&amp;$D$3:$D$1662,$E$3:$E$1662,0,0,1)</f>
        <v>0</v>
      </c>
      <c r="AC85" s="2" cm="1">
        <f t="array" ref="AC85">_xlfn.XLOOKUP(AC$1&amp;$R85,$C$3:$C$1662&amp;$D$3:$D$1662,$E$3:$E$1662,0,0,1)</f>
        <v>300</v>
      </c>
      <c r="AM85" t="s">
        <v>966</v>
      </c>
      <c r="AN85" t="s">
        <v>881</v>
      </c>
      <c r="AO85">
        <v>1335</v>
      </c>
      <c r="AP85">
        <v>1345</v>
      </c>
      <c r="AQ85">
        <v>1325</v>
      </c>
      <c r="AR85">
        <v>1339</v>
      </c>
      <c r="AS85">
        <v>41800</v>
      </c>
      <c r="AU85" s="7" t="str">
        <f t="shared" si="10"/>
        <v/>
      </c>
      <c r="AV85" s="7">
        <f t="shared" si="11"/>
        <v>-3.7202380952381375E-3</v>
      </c>
    </row>
    <row r="86" spans="3:48" x14ac:dyDescent="0.4">
      <c r="C86" t="s">
        <v>804</v>
      </c>
      <c r="D86" t="s">
        <v>589</v>
      </c>
      <c r="E86">
        <v>300</v>
      </c>
      <c r="R86" t="s">
        <v>250</v>
      </c>
      <c r="S86" s="2">
        <f t="shared" si="8"/>
        <v>519880</v>
      </c>
      <c r="T86" s="2">
        <f t="shared" si="12"/>
        <v>762700</v>
      </c>
      <c r="U86" s="2">
        <f t="shared" si="12"/>
        <v>1032300</v>
      </c>
      <c r="V86" s="2">
        <f t="shared" si="12"/>
        <v>575300</v>
      </c>
      <c r="W86" s="2">
        <f t="shared" si="12"/>
        <v>94800</v>
      </c>
      <c r="X86" s="2">
        <f t="shared" si="12"/>
        <v>134300</v>
      </c>
      <c r="Y86" s="2" cm="1">
        <f t="array" ref="Y86">_xlfn.XLOOKUP(Y$1&amp;$R86,$C$3:$C$1662&amp;$D$3:$D$1662,$E$3:$E$1662,0,0,1)</f>
        <v>3000</v>
      </c>
      <c r="Z86" s="2" cm="1">
        <f t="array" ref="Z86">_xlfn.XLOOKUP(Z$1&amp;$R86,$C$3:$C$1662&amp;$D$3:$D$1662,$E$3:$E$1662,0,0,1)</f>
        <v>8000</v>
      </c>
      <c r="AA86" s="2" cm="1">
        <f t="array" ref="AA86">_xlfn.XLOOKUP(AA$1&amp;$R86,$C$3:$C$1662&amp;$D$3:$D$1662,$E$3:$E$1662,0,0,1)</f>
        <v>900</v>
      </c>
      <c r="AB86" s="2" cm="1">
        <f t="array" ref="AB86">_xlfn.XLOOKUP(AB$1&amp;$R86,$C$3:$C$1662&amp;$D$3:$D$1662,$E$3:$E$1662,0,0,1)</f>
        <v>0</v>
      </c>
      <c r="AC86" s="2" cm="1">
        <f t="array" ref="AC86">_xlfn.XLOOKUP(AC$1&amp;$R86,$C$3:$C$1662&amp;$D$3:$D$1662,$E$3:$E$1662,0,0,1)</f>
        <v>100</v>
      </c>
      <c r="AM86" t="s">
        <v>967</v>
      </c>
      <c r="AN86" t="s">
        <v>881</v>
      </c>
      <c r="AO86">
        <v>1360</v>
      </c>
      <c r="AP86">
        <v>1445</v>
      </c>
      <c r="AQ86">
        <v>1360</v>
      </c>
      <c r="AR86">
        <v>1442</v>
      </c>
      <c r="AS86">
        <v>215100</v>
      </c>
      <c r="AU86" s="7">
        <f t="shared" si="10"/>
        <v>7.6923076923076872E-2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100</v>
      </c>
      <c r="R87" t="s">
        <v>127</v>
      </c>
      <c r="S87" s="2">
        <f t="shared" si="8"/>
        <v>521380</v>
      </c>
      <c r="T87" s="2">
        <f t="shared" si="12"/>
        <v>763800</v>
      </c>
      <c r="U87" s="2">
        <f t="shared" si="12"/>
        <v>1035300</v>
      </c>
      <c r="V87" s="2">
        <f t="shared" si="12"/>
        <v>577500</v>
      </c>
      <c r="W87" s="2">
        <f t="shared" si="12"/>
        <v>95600</v>
      </c>
      <c r="X87" s="2">
        <f t="shared" si="12"/>
        <v>134700</v>
      </c>
      <c r="Y87" s="2" cm="1">
        <f t="array" ref="Y87">_xlfn.XLOOKUP(Y$1&amp;$R87,$C$3:$C$1662&amp;$D$3:$D$1662,$E$3:$E$1662,0,0,1)</f>
        <v>1100</v>
      </c>
      <c r="Z87" s="2" cm="1">
        <f t="array" ref="Z87">_xlfn.XLOOKUP(Z$1&amp;$R87,$C$3:$C$1662&amp;$D$3:$D$1662,$E$3:$E$1662,0,0,1)</f>
        <v>3000</v>
      </c>
      <c r="AA87" s="2" cm="1">
        <f t="array" ref="AA87">_xlfn.XLOOKUP(AA$1&amp;$R87,$C$3:$C$1662&amp;$D$3:$D$1662,$E$3:$E$1662,0,0,1)</f>
        <v>2200</v>
      </c>
      <c r="AB87" s="2" cm="1">
        <f t="array" ref="AB87">_xlfn.XLOOKUP(AB$1&amp;$R87,$C$3:$C$1662&amp;$D$3:$D$1662,$E$3:$E$1662,0,0,1)</f>
        <v>800</v>
      </c>
      <c r="AC87" s="2" cm="1">
        <f t="array" ref="AC87">_xlfn.XLOOKUP(AC$1&amp;$R87,$C$3:$C$1662&amp;$D$3:$D$1662,$E$3:$E$1662,0,0,1)</f>
        <v>400</v>
      </c>
      <c r="AM87" t="s">
        <v>968</v>
      </c>
      <c r="AN87" t="s">
        <v>881</v>
      </c>
      <c r="AO87">
        <v>1518</v>
      </c>
      <c r="AP87">
        <v>1585</v>
      </c>
      <c r="AQ87">
        <v>1470</v>
      </c>
      <c r="AR87">
        <v>1512</v>
      </c>
      <c r="AS87">
        <v>674400</v>
      </c>
      <c r="AU87" s="7">
        <f t="shared" si="10"/>
        <v>4.8543689320388328E-2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400</v>
      </c>
      <c r="R88" t="s">
        <v>151</v>
      </c>
      <c r="S88" s="2">
        <f t="shared" si="8"/>
        <v>523260</v>
      </c>
      <c r="T88" s="2">
        <f t="shared" si="12"/>
        <v>767000</v>
      </c>
      <c r="U88" s="2">
        <f t="shared" si="12"/>
        <v>1040000</v>
      </c>
      <c r="V88" s="2">
        <f t="shared" si="12"/>
        <v>578700</v>
      </c>
      <c r="W88" s="2">
        <f t="shared" si="12"/>
        <v>95900</v>
      </c>
      <c r="X88" s="2">
        <f t="shared" si="12"/>
        <v>134700</v>
      </c>
      <c r="Y88" s="2" cm="1">
        <f t="array" ref="Y88">_xlfn.XLOOKUP(Y$1&amp;$R88,$C$3:$C$1662&amp;$D$3:$D$1662,$E$3:$E$1662,0,0,1)</f>
        <v>3200</v>
      </c>
      <c r="Z88" s="2" cm="1">
        <f t="array" ref="Z88">_xlfn.XLOOKUP(Z$1&amp;$R88,$C$3:$C$1662&amp;$D$3:$D$1662,$E$3:$E$1662,0,0,1)</f>
        <v>4700</v>
      </c>
      <c r="AA88" s="2" cm="1">
        <f t="array" ref="AA88">_xlfn.XLOOKUP(AA$1&amp;$R88,$C$3:$C$1662&amp;$D$3:$D$1662,$E$3:$E$1662,0,0,1)</f>
        <v>1200</v>
      </c>
      <c r="AB88" s="2" cm="1">
        <f t="array" ref="AB88">_xlfn.XLOOKUP(AB$1&amp;$R88,$C$3:$C$1662&amp;$D$3:$D$1662,$E$3:$E$1662,0,0,1)</f>
        <v>300</v>
      </c>
      <c r="AC88" s="2" cm="1">
        <f t="array" ref="AC88">_xlfn.XLOOKUP(AC$1&amp;$R88,$C$3:$C$1662&amp;$D$3:$D$1662,$E$3:$E$1662,0,0,1)</f>
        <v>0</v>
      </c>
      <c r="AM88" t="s">
        <v>969</v>
      </c>
      <c r="AN88" t="s">
        <v>881</v>
      </c>
      <c r="AO88">
        <v>1528</v>
      </c>
      <c r="AP88">
        <v>1558</v>
      </c>
      <c r="AQ88">
        <v>1520</v>
      </c>
      <c r="AR88">
        <v>1535</v>
      </c>
      <c r="AS88">
        <v>237800</v>
      </c>
      <c r="AU88" s="7">
        <f t="shared" si="10"/>
        <v>1.5211640211640232E-2</v>
      </c>
      <c r="AV88" s="7" t="str">
        <f t="shared" si="11"/>
        <v/>
      </c>
    </row>
    <row r="89" spans="3:48" x14ac:dyDescent="0.4">
      <c r="C89" t="s">
        <v>804</v>
      </c>
      <c r="D89" t="s">
        <v>592</v>
      </c>
      <c r="E89">
        <v>0</v>
      </c>
      <c r="R89" t="s">
        <v>95</v>
      </c>
      <c r="S89" s="2">
        <f t="shared" si="8"/>
        <v>530020</v>
      </c>
      <c r="T89" s="2">
        <f t="shared" si="12"/>
        <v>769200</v>
      </c>
      <c r="U89" s="2">
        <f t="shared" si="12"/>
        <v>1054100</v>
      </c>
      <c r="V89" s="2">
        <f t="shared" si="12"/>
        <v>596200</v>
      </c>
      <c r="W89" s="2">
        <f t="shared" si="12"/>
        <v>95900</v>
      </c>
      <c r="X89" s="2">
        <f t="shared" si="12"/>
        <v>134700</v>
      </c>
      <c r="Y89" s="2" cm="1">
        <f t="array" ref="Y89">_xlfn.XLOOKUP(Y$1&amp;$R89,$C$3:$C$1662&amp;$D$3:$D$1662,$E$3:$E$1662,0,0,1)</f>
        <v>2200</v>
      </c>
      <c r="Z89" s="2" cm="1">
        <f t="array" ref="Z89">_xlfn.XLOOKUP(Z$1&amp;$R89,$C$3:$C$1662&amp;$D$3:$D$1662,$E$3:$E$1662,0,0,1)</f>
        <v>14100</v>
      </c>
      <c r="AA89" s="2" cm="1">
        <f t="array" ref="AA89">_xlfn.XLOOKUP(AA$1&amp;$R89,$C$3:$C$1662&amp;$D$3:$D$1662,$E$3:$E$1662,0,0,1)</f>
        <v>17500</v>
      </c>
      <c r="AB89" s="2" cm="1">
        <f t="array" ref="AB89">_xlfn.XLOOKUP(AB$1&amp;$R89,$C$3:$C$1662&amp;$D$3:$D$1662,$E$3:$E$1662,0,0,1)</f>
        <v>0</v>
      </c>
      <c r="AC89" s="2" cm="1">
        <f t="array" ref="AC89">_xlfn.XLOOKUP(AC$1&amp;$R89,$C$3:$C$1662&amp;$D$3:$D$1662,$E$3:$E$1662,0,0,1)</f>
        <v>0</v>
      </c>
      <c r="AM89" t="s">
        <v>970</v>
      </c>
      <c r="AN89" t="s">
        <v>881</v>
      </c>
      <c r="AO89">
        <v>1555</v>
      </c>
      <c r="AP89">
        <v>1607</v>
      </c>
      <c r="AQ89">
        <v>1516</v>
      </c>
      <c r="AR89">
        <v>1522</v>
      </c>
      <c r="AS89">
        <v>291900</v>
      </c>
      <c r="AU89" s="7" t="str">
        <f t="shared" si="10"/>
        <v/>
      </c>
      <c r="AV89" s="7">
        <f t="shared" si="11"/>
        <v>-8.4690553745928598E-3</v>
      </c>
    </row>
    <row r="90" spans="3:48" x14ac:dyDescent="0.4">
      <c r="C90" t="s">
        <v>804</v>
      </c>
      <c r="D90" t="s">
        <v>593</v>
      </c>
      <c r="E90">
        <v>0</v>
      </c>
      <c r="R90" t="s">
        <v>165</v>
      </c>
      <c r="S90" s="2">
        <f t="shared" si="8"/>
        <v>531980</v>
      </c>
      <c r="T90" s="2">
        <f t="shared" si="12"/>
        <v>770800</v>
      </c>
      <c r="U90" s="2">
        <f t="shared" si="12"/>
        <v>1057600</v>
      </c>
      <c r="V90" s="2">
        <f t="shared" si="12"/>
        <v>600700</v>
      </c>
      <c r="W90" s="2">
        <f t="shared" si="12"/>
        <v>96000</v>
      </c>
      <c r="X90" s="2">
        <f t="shared" si="12"/>
        <v>134800</v>
      </c>
      <c r="Y90" s="2" cm="1">
        <f t="array" ref="Y90">_xlfn.XLOOKUP(Y$1&amp;$R90,$C$3:$C$1662&amp;$D$3:$D$1662,$E$3:$E$1662,0,0,1)</f>
        <v>1600</v>
      </c>
      <c r="Z90" s="2" cm="1">
        <f t="array" ref="Z90">_xlfn.XLOOKUP(Z$1&amp;$R90,$C$3:$C$1662&amp;$D$3:$D$1662,$E$3:$E$1662,0,0,1)</f>
        <v>3500</v>
      </c>
      <c r="AA90" s="2" cm="1">
        <f t="array" ref="AA90">_xlfn.XLOOKUP(AA$1&amp;$R90,$C$3:$C$1662&amp;$D$3:$D$1662,$E$3:$E$1662,0,0,1)</f>
        <v>4500</v>
      </c>
      <c r="AB90" s="2" cm="1">
        <f t="array" ref="AB90">_xlfn.XLOOKUP(AB$1&amp;$R90,$C$3:$C$1662&amp;$D$3:$D$1662,$E$3:$E$1662,0,0,1)</f>
        <v>100</v>
      </c>
      <c r="AC90" s="2" cm="1">
        <f t="array" ref="AC90">_xlfn.XLOOKUP(AC$1&amp;$R90,$C$3:$C$1662&amp;$D$3:$D$1662,$E$3:$E$1662,0,0,1)</f>
        <v>100</v>
      </c>
      <c r="AM90" t="s">
        <v>971</v>
      </c>
      <c r="AN90" t="s">
        <v>881</v>
      </c>
      <c r="AO90">
        <v>1541</v>
      </c>
      <c r="AP90">
        <v>1571</v>
      </c>
      <c r="AQ90">
        <v>1469</v>
      </c>
      <c r="AR90">
        <v>1480</v>
      </c>
      <c r="AS90">
        <v>179800</v>
      </c>
      <c r="AU90" s="7" t="str">
        <f t="shared" si="10"/>
        <v/>
      </c>
      <c r="AV90" s="7">
        <f t="shared" si="11"/>
        <v>-2.7595269382391541E-2</v>
      </c>
    </row>
    <row r="91" spans="3:48" x14ac:dyDescent="0.4">
      <c r="C91" t="s">
        <v>804</v>
      </c>
      <c r="D91" t="s">
        <v>594</v>
      </c>
      <c r="E91">
        <v>100</v>
      </c>
      <c r="R91" t="s">
        <v>150</v>
      </c>
      <c r="S91" s="2">
        <f t="shared" si="8"/>
        <v>535000</v>
      </c>
      <c r="T91" s="2">
        <f t="shared" si="12"/>
        <v>771600</v>
      </c>
      <c r="U91" s="2">
        <f t="shared" si="12"/>
        <v>1066900</v>
      </c>
      <c r="V91" s="2">
        <f t="shared" si="12"/>
        <v>604700</v>
      </c>
      <c r="W91" s="2">
        <f t="shared" si="12"/>
        <v>96200</v>
      </c>
      <c r="X91" s="2">
        <f t="shared" si="12"/>
        <v>135600</v>
      </c>
      <c r="Y91" s="2" cm="1">
        <f t="array" ref="Y91">_xlfn.XLOOKUP(Y$1&amp;$R91,$C$3:$C$1662&amp;$D$3:$D$1662,$E$3:$E$1662,0,0,1)</f>
        <v>800</v>
      </c>
      <c r="Z91" s="2" cm="1">
        <f t="array" ref="Z91">_xlfn.XLOOKUP(Z$1&amp;$R91,$C$3:$C$1662&amp;$D$3:$D$1662,$E$3:$E$1662,0,0,1)</f>
        <v>9300</v>
      </c>
      <c r="AA91" s="2" cm="1">
        <f t="array" ref="AA91">_xlfn.XLOOKUP(AA$1&amp;$R91,$C$3:$C$1662&amp;$D$3:$D$1662,$E$3:$E$1662,0,0,1)</f>
        <v>4000</v>
      </c>
      <c r="AB91" s="2" cm="1">
        <f t="array" ref="AB91">_xlfn.XLOOKUP(AB$1&amp;$R91,$C$3:$C$1662&amp;$D$3:$D$1662,$E$3:$E$1662,0,0,1)</f>
        <v>200</v>
      </c>
      <c r="AC91" s="2" cm="1">
        <f t="array" ref="AC91">_xlfn.XLOOKUP(AC$1&amp;$R91,$C$3:$C$1662&amp;$D$3:$D$1662,$E$3:$E$1662,0,0,1)</f>
        <v>800</v>
      </c>
      <c r="AM91" t="s">
        <v>972</v>
      </c>
      <c r="AN91" t="s">
        <v>881</v>
      </c>
      <c r="AO91">
        <v>1510</v>
      </c>
      <c r="AP91">
        <v>1529</v>
      </c>
      <c r="AQ91">
        <v>1483</v>
      </c>
      <c r="AR91">
        <v>1498</v>
      </c>
      <c r="AS91">
        <v>132400</v>
      </c>
      <c r="AU91" s="7">
        <f t="shared" si="10"/>
        <v>1.2162162162162149E-2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800</v>
      </c>
      <c r="R92" t="s">
        <v>164</v>
      </c>
      <c r="S92" s="2">
        <f t="shared" si="8"/>
        <v>538820</v>
      </c>
      <c r="T92" s="2">
        <f t="shared" si="12"/>
        <v>773400</v>
      </c>
      <c r="U92" s="2">
        <f t="shared" si="12"/>
        <v>1071900</v>
      </c>
      <c r="V92" s="2">
        <f t="shared" si="12"/>
        <v>616900</v>
      </c>
      <c r="W92" s="2">
        <f t="shared" si="12"/>
        <v>96200</v>
      </c>
      <c r="X92" s="2">
        <f t="shared" si="12"/>
        <v>135700</v>
      </c>
      <c r="Y92" s="2" cm="1">
        <f t="array" ref="Y92">_xlfn.XLOOKUP(Y$1&amp;$R92,$C$3:$C$1662&amp;$D$3:$D$1662,$E$3:$E$1662,0,0,1)</f>
        <v>1800</v>
      </c>
      <c r="Z92" s="2" cm="1">
        <f t="array" ref="Z92">_xlfn.XLOOKUP(Z$1&amp;$R92,$C$3:$C$1662&amp;$D$3:$D$1662,$E$3:$E$1662,0,0,1)</f>
        <v>5000</v>
      </c>
      <c r="AA92" s="2" cm="1">
        <f t="array" ref="AA92">_xlfn.XLOOKUP(AA$1&amp;$R92,$C$3:$C$1662&amp;$D$3:$D$1662,$E$3:$E$1662,0,0,1)</f>
        <v>12200</v>
      </c>
      <c r="AB92" s="2" cm="1">
        <f t="array" ref="AB92">_xlfn.XLOOKUP(AB$1&amp;$R92,$C$3:$C$1662&amp;$D$3:$D$1662,$E$3:$E$1662,0,0,1)</f>
        <v>0</v>
      </c>
      <c r="AC92" s="2" cm="1">
        <f t="array" ref="AC92">_xlfn.XLOOKUP(AC$1&amp;$R92,$C$3:$C$1662&amp;$D$3:$D$1662,$E$3:$E$1662,0,0,1)</f>
        <v>100</v>
      </c>
      <c r="AM92" t="s">
        <v>973</v>
      </c>
      <c r="AN92" t="s">
        <v>881</v>
      </c>
      <c r="AO92">
        <v>1496</v>
      </c>
      <c r="AP92">
        <v>1509</v>
      </c>
      <c r="AQ92">
        <v>1452</v>
      </c>
      <c r="AR92">
        <v>1498</v>
      </c>
      <c r="AS92">
        <v>184000</v>
      </c>
      <c r="AU92" s="7" t="str">
        <f t="shared" si="10"/>
        <v/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100</v>
      </c>
      <c r="R93" t="s">
        <v>20</v>
      </c>
      <c r="S93" s="2">
        <f t="shared" si="8"/>
        <v>541400</v>
      </c>
      <c r="T93" s="2">
        <f t="shared" si="12"/>
        <v>774800</v>
      </c>
      <c r="U93" s="2">
        <f t="shared" si="12"/>
        <v>1074600</v>
      </c>
      <c r="V93" s="2">
        <f t="shared" si="12"/>
        <v>625300</v>
      </c>
      <c r="W93" s="2">
        <f t="shared" si="12"/>
        <v>96200</v>
      </c>
      <c r="X93" s="2">
        <f t="shared" si="12"/>
        <v>136100</v>
      </c>
      <c r="Y93" s="2" cm="1">
        <f t="array" ref="Y93">_xlfn.XLOOKUP(Y$1&amp;$R93,$C$3:$C$1662&amp;$D$3:$D$1662,$E$3:$E$1662,0,0,1)</f>
        <v>1400</v>
      </c>
      <c r="Z93" s="2" cm="1">
        <f t="array" ref="Z93">_xlfn.XLOOKUP(Z$1&amp;$R93,$C$3:$C$1662&amp;$D$3:$D$1662,$E$3:$E$1662,0,0,1)</f>
        <v>2700</v>
      </c>
      <c r="AA93" s="2" cm="1">
        <f t="array" ref="AA93">_xlfn.XLOOKUP(AA$1&amp;$R93,$C$3:$C$1662&amp;$D$3:$D$1662,$E$3:$E$1662,0,0,1)</f>
        <v>8400</v>
      </c>
      <c r="AB93" s="2" cm="1">
        <f t="array" ref="AB93">_xlfn.XLOOKUP(AB$1&amp;$R93,$C$3:$C$1662&amp;$D$3:$D$1662,$E$3:$E$1662,0,0,1)</f>
        <v>0</v>
      </c>
      <c r="AC93" s="2" cm="1">
        <f t="array" ref="AC93">_xlfn.XLOOKUP(AC$1&amp;$R93,$C$3:$C$1662&amp;$D$3:$D$1662,$E$3:$E$1662,0,0,1)</f>
        <v>400</v>
      </c>
      <c r="AM93" t="s">
        <v>974</v>
      </c>
      <c r="AN93" t="s">
        <v>881</v>
      </c>
      <c r="AO93">
        <v>1545</v>
      </c>
      <c r="AP93">
        <v>1626</v>
      </c>
      <c r="AQ93">
        <v>1491</v>
      </c>
      <c r="AR93">
        <v>1604</v>
      </c>
      <c r="AS93">
        <v>471300</v>
      </c>
      <c r="AU93" s="7">
        <f t="shared" si="10"/>
        <v>7.0761014686248291E-2</v>
      </c>
      <c r="AV93" s="7" t="str">
        <f t="shared" si="11"/>
        <v/>
      </c>
    </row>
    <row r="94" spans="3:48" x14ac:dyDescent="0.4">
      <c r="C94" t="s">
        <v>804</v>
      </c>
      <c r="D94" t="s">
        <v>597</v>
      </c>
      <c r="E94">
        <v>400</v>
      </c>
      <c r="R94" t="s">
        <v>297</v>
      </c>
      <c r="S94" s="2">
        <f t="shared" si="8"/>
        <v>543940</v>
      </c>
      <c r="T94" s="2">
        <f t="shared" si="12"/>
        <v>777100</v>
      </c>
      <c r="U94" s="2">
        <f t="shared" si="12"/>
        <v>1079500</v>
      </c>
      <c r="V94" s="2">
        <f t="shared" si="12"/>
        <v>630300</v>
      </c>
      <c r="W94" s="2">
        <f t="shared" si="12"/>
        <v>96700</v>
      </c>
      <c r="X94" s="2">
        <f t="shared" si="12"/>
        <v>136100</v>
      </c>
      <c r="Y94" s="2" cm="1">
        <f t="array" ref="Y94">_xlfn.XLOOKUP(Y$1&amp;$R94,$C$3:$C$1662&amp;$D$3:$D$1662,$E$3:$E$1662,0,0,1)</f>
        <v>2300</v>
      </c>
      <c r="Z94" s="2" cm="1">
        <f t="array" ref="Z94">_xlfn.XLOOKUP(Z$1&amp;$R94,$C$3:$C$1662&amp;$D$3:$D$1662,$E$3:$E$1662,0,0,1)</f>
        <v>4900</v>
      </c>
      <c r="AA94" s="2" cm="1">
        <f t="array" ref="AA94">_xlfn.XLOOKUP(AA$1&amp;$R94,$C$3:$C$1662&amp;$D$3:$D$1662,$E$3:$E$1662,0,0,1)</f>
        <v>5000</v>
      </c>
      <c r="AB94" s="2" cm="1">
        <f t="array" ref="AB94">_xlfn.XLOOKUP(AB$1&amp;$R94,$C$3:$C$1662&amp;$D$3:$D$1662,$E$3:$E$1662,0,0,1)</f>
        <v>500</v>
      </c>
      <c r="AC94" s="2" cm="1">
        <f t="array" ref="AC94">_xlfn.XLOOKUP(AC$1&amp;$R94,$C$3:$C$1662&amp;$D$3:$D$1662,$E$3:$E$1662,0,0,1)</f>
        <v>0</v>
      </c>
      <c r="AM94" t="s">
        <v>975</v>
      </c>
      <c r="AN94" t="s">
        <v>881</v>
      </c>
      <c r="AO94">
        <v>1610</v>
      </c>
      <c r="AP94">
        <v>1689</v>
      </c>
      <c r="AQ94">
        <v>1579</v>
      </c>
      <c r="AR94">
        <v>1658</v>
      </c>
      <c r="AS94">
        <v>364300</v>
      </c>
      <c r="AU94" s="7">
        <f t="shared" si="10"/>
        <v>3.366583541147139E-2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0</v>
      </c>
      <c r="R95" t="s">
        <v>15</v>
      </c>
      <c r="S95" s="2">
        <f t="shared" si="8"/>
        <v>546860</v>
      </c>
      <c r="T95" s="2">
        <f t="shared" si="12"/>
        <v>779900</v>
      </c>
      <c r="U95" s="2">
        <f t="shared" si="12"/>
        <v>1087300</v>
      </c>
      <c r="V95" s="2">
        <f t="shared" si="12"/>
        <v>633900</v>
      </c>
      <c r="W95" s="2">
        <f t="shared" si="12"/>
        <v>97100</v>
      </c>
      <c r="X95" s="2">
        <f t="shared" si="12"/>
        <v>136100</v>
      </c>
      <c r="Y95" s="2" cm="1">
        <f t="array" ref="Y95">_xlfn.XLOOKUP(Y$1&amp;$R95,$C$3:$C$1662&amp;$D$3:$D$1662,$E$3:$E$1662,0,0,1)</f>
        <v>2800</v>
      </c>
      <c r="Z95" s="2" cm="1">
        <f t="array" ref="Z95">_xlfn.XLOOKUP(Z$1&amp;$R95,$C$3:$C$1662&amp;$D$3:$D$1662,$E$3:$E$1662,0,0,1)</f>
        <v>7800</v>
      </c>
      <c r="AA95" s="2" cm="1">
        <f t="array" ref="AA95">_xlfn.XLOOKUP(AA$1&amp;$R95,$C$3:$C$1662&amp;$D$3:$D$1662,$E$3:$E$1662,0,0,1)</f>
        <v>3600</v>
      </c>
      <c r="AB95" s="2" cm="1">
        <f t="array" ref="AB95">_xlfn.XLOOKUP(AB$1&amp;$R95,$C$3:$C$1662&amp;$D$3:$D$1662,$E$3:$E$1662,0,0,1)</f>
        <v>400</v>
      </c>
      <c r="AC95" s="2" cm="1">
        <f t="array" ref="AC95">_xlfn.XLOOKUP(AC$1&amp;$R95,$C$3:$C$1662&amp;$D$3:$D$1662,$E$3:$E$1662,0,0,1)</f>
        <v>0</v>
      </c>
      <c r="AM95" t="s">
        <v>781</v>
      </c>
      <c r="AN95" t="s">
        <v>881</v>
      </c>
      <c r="AO95">
        <v>1698</v>
      </c>
      <c r="AP95">
        <v>1816</v>
      </c>
      <c r="AQ95">
        <v>1688</v>
      </c>
      <c r="AR95">
        <v>1805</v>
      </c>
      <c r="AS95">
        <v>525000</v>
      </c>
      <c r="AU95" s="7">
        <f t="shared" si="10"/>
        <v>8.8661037394451192E-2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0</v>
      </c>
      <c r="R96" t="s">
        <v>298</v>
      </c>
      <c r="S96" s="2">
        <f t="shared" si="8"/>
        <v>548760</v>
      </c>
      <c r="T96" s="2">
        <f t="shared" si="12"/>
        <v>786100</v>
      </c>
      <c r="U96" s="2">
        <f t="shared" si="12"/>
        <v>1088700</v>
      </c>
      <c r="V96" s="2">
        <f t="shared" si="12"/>
        <v>635500</v>
      </c>
      <c r="W96" s="2">
        <f t="shared" si="12"/>
        <v>97100</v>
      </c>
      <c r="X96" s="2">
        <f t="shared" si="12"/>
        <v>136400</v>
      </c>
      <c r="Y96" s="2" cm="1">
        <f t="array" ref="Y96">_xlfn.XLOOKUP(Y$1&amp;$R96,$C$3:$C$1662&amp;$D$3:$D$1662,$E$3:$E$1662,0,0,1)</f>
        <v>6200</v>
      </c>
      <c r="Z96" s="2" cm="1">
        <f t="array" ref="Z96">_xlfn.XLOOKUP(Z$1&amp;$R96,$C$3:$C$1662&amp;$D$3:$D$1662,$E$3:$E$1662,0,0,1)</f>
        <v>1400</v>
      </c>
      <c r="AA96" s="2" cm="1">
        <f t="array" ref="AA96">_xlfn.XLOOKUP(AA$1&amp;$R96,$C$3:$C$1662&amp;$D$3:$D$1662,$E$3:$E$1662,0,0,1)</f>
        <v>1600</v>
      </c>
      <c r="AB96" s="2" cm="1">
        <f t="array" ref="AB96">_xlfn.XLOOKUP(AB$1&amp;$R96,$C$3:$C$1662&amp;$D$3:$D$1662,$E$3:$E$1662,0,0,1)</f>
        <v>0</v>
      </c>
      <c r="AC96" s="2" cm="1">
        <f t="array" ref="AC96">_xlfn.XLOOKUP(AC$1&amp;$R96,$C$3:$C$1662&amp;$D$3:$D$1662,$E$3:$E$1662,0,0,1)</f>
        <v>300</v>
      </c>
      <c r="AM96" t="s">
        <v>782</v>
      </c>
      <c r="AN96" t="s">
        <v>881</v>
      </c>
      <c r="AO96">
        <v>1805</v>
      </c>
      <c r="AP96">
        <v>1805</v>
      </c>
      <c r="AQ96">
        <v>1682</v>
      </c>
      <c r="AR96">
        <v>1703</v>
      </c>
      <c r="AS96">
        <v>462200</v>
      </c>
      <c r="AU96" s="7" t="str">
        <f t="shared" si="10"/>
        <v/>
      </c>
      <c r="AV96" s="7">
        <f t="shared" si="11"/>
        <v>-5.6509695290858697E-2</v>
      </c>
    </row>
    <row r="97" spans="3:48" x14ac:dyDescent="0.4">
      <c r="C97" t="s">
        <v>804</v>
      </c>
      <c r="D97" t="s">
        <v>600</v>
      </c>
      <c r="E97">
        <v>300</v>
      </c>
      <c r="R97" t="s">
        <v>139</v>
      </c>
      <c r="S97" s="2">
        <f t="shared" si="8"/>
        <v>550600</v>
      </c>
      <c r="T97" s="2">
        <f t="shared" si="12"/>
        <v>789400</v>
      </c>
      <c r="U97" s="2">
        <f t="shared" si="12"/>
        <v>1089100</v>
      </c>
      <c r="V97" s="2">
        <f t="shared" si="12"/>
        <v>640900</v>
      </c>
      <c r="W97" s="2">
        <f t="shared" si="12"/>
        <v>97100</v>
      </c>
      <c r="X97" s="2">
        <f t="shared" si="12"/>
        <v>136500</v>
      </c>
      <c r="Y97" s="2" cm="1">
        <f t="array" ref="Y97">_xlfn.XLOOKUP(Y$1&amp;$R97,$C$3:$C$1662&amp;$D$3:$D$1662,$E$3:$E$1662,0,0,1)</f>
        <v>3300</v>
      </c>
      <c r="Z97" s="2" cm="1">
        <f t="array" ref="Z97">_xlfn.XLOOKUP(Z$1&amp;$R97,$C$3:$C$1662&amp;$D$3:$D$1662,$E$3:$E$1662,0,0,1)</f>
        <v>400</v>
      </c>
      <c r="AA97" s="2" cm="1">
        <f t="array" ref="AA97">_xlfn.XLOOKUP(AA$1&amp;$R97,$C$3:$C$1662&amp;$D$3:$D$1662,$E$3:$E$1662,0,0,1)</f>
        <v>5400</v>
      </c>
      <c r="AB97" s="2" cm="1">
        <f t="array" ref="AB97">_xlfn.XLOOKUP(AB$1&amp;$R97,$C$3:$C$1662&amp;$D$3:$D$1662,$E$3:$E$1662,0,0,1)</f>
        <v>0</v>
      </c>
      <c r="AC97" s="2" cm="1">
        <f t="array" ref="AC97">_xlfn.XLOOKUP(AC$1&amp;$R97,$C$3:$C$1662&amp;$D$3:$D$1662,$E$3:$E$1662,0,0,1)</f>
        <v>100</v>
      </c>
      <c r="AM97" t="s">
        <v>803</v>
      </c>
      <c r="AN97" t="s">
        <v>881</v>
      </c>
      <c r="AO97">
        <v>1696</v>
      </c>
      <c r="AP97">
        <v>1696</v>
      </c>
      <c r="AQ97">
        <v>1606</v>
      </c>
      <c r="AR97">
        <v>1642</v>
      </c>
      <c r="AS97">
        <v>331800</v>
      </c>
      <c r="AU97" s="7" t="str">
        <f t="shared" si="10"/>
        <v/>
      </c>
      <c r="AV97" s="7">
        <f t="shared" si="11"/>
        <v>-3.5819142689371697E-2</v>
      </c>
    </row>
    <row r="98" spans="3:48" x14ac:dyDescent="0.4">
      <c r="C98" t="s">
        <v>804</v>
      </c>
      <c r="D98" t="s">
        <v>601</v>
      </c>
      <c r="E98">
        <v>100</v>
      </c>
      <c r="R98" t="s">
        <v>137</v>
      </c>
      <c r="S98" s="2">
        <f t="shared" si="8"/>
        <v>553440</v>
      </c>
      <c r="T98" s="2">
        <f t="shared" si="12"/>
        <v>792500</v>
      </c>
      <c r="U98" s="2">
        <f t="shared" si="12"/>
        <v>1092900</v>
      </c>
      <c r="V98" s="2">
        <f t="shared" si="12"/>
        <v>645000</v>
      </c>
      <c r="W98" s="2">
        <f t="shared" si="12"/>
        <v>100100</v>
      </c>
      <c r="X98" s="2">
        <f t="shared" si="12"/>
        <v>136700</v>
      </c>
      <c r="Y98" s="2" cm="1">
        <f t="array" ref="Y98">_xlfn.XLOOKUP(Y$1&amp;$R98,$C$3:$C$1662&amp;$D$3:$D$1662,$E$3:$E$1662,0,0,1)</f>
        <v>3100</v>
      </c>
      <c r="Z98" s="2" cm="1">
        <f t="array" ref="Z98">_xlfn.XLOOKUP(Z$1&amp;$R98,$C$3:$C$1662&amp;$D$3:$D$1662,$E$3:$E$1662,0,0,1)</f>
        <v>3800</v>
      </c>
      <c r="AA98" s="2" cm="1">
        <f t="array" ref="AA98">_xlfn.XLOOKUP(AA$1&amp;$R98,$C$3:$C$1662&amp;$D$3:$D$1662,$E$3:$E$1662,0,0,1)</f>
        <v>4100</v>
      </c>
      <c r="AB98" s="2" cm="1">
        <f t="array" ref="AB98">_xlfn.XLOOKUP(AB$1&amp;$R98,$C$3:$C$1662&amp;$D$3:$D$1662,$E$3:$E$1662,0,0,1)</f>
        <v>3000</v>
      </c>
      <c r="AC98" s="2" cm="1">
        <f t="array" ref="AC98">_xlfn.XLOOKUP(AC$1&amp;$R98,$C$3:$C$1662&amp;$D$3:$D$1662,$E$3:$E$1662,0,0,1)</f>
        <v>200</v>
      </c>
      <c r="AM98" t="s">
        <v>804</v>
      </c>
      <c r="AN98" t="s">
        <v>881</v>
      </c>
      <c r="AO98">
        <v>1664</v>
      </c>
      <c r="AP98">
        <v>1723</v>
      </c>
      <c r="AQ98">
        <v>1651</v>
      </c>
      <c r="AR98">
        <v>1657</v>
      </c>
      <c r="AS98">
        <v>215100</v>
      </c>
      <c r="AU98" s="7">
        <f t="shared" si="10"/>
        <v>9.1352009744214424E-3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200</v>
      </c>
      <c r="R99" t="s">
        <v>268</v>
      </c>
      <c r="S99" s="2">
        <f t="shared" si="8"/>
        <v>557180</v>
      </c>
      <c r="T99" s="2">
        <f t="shared" si="12"/>
        <v>792700</v>
      </c>
      <c r="U99" s="2">
        <f t="shared" si="12"/>
        <v>1098700</v>
      </c>
      <c r="V99" s="2">
        <f t="shared" si="12"/>
        <v>657300</v>
      </c>
      <c r="W99" s="2">
        <f t="shared" si="12"/>
        <v>100400</v>
      </c>
      <c r="X99" s="2">
        <f t="shared" si="12"/>
        <v>136800</v>
      </c>
      <c r="Y99" s="2" cm="1">
        <f t="array" ref="Y99">_xlfn.XLOOKUP(Y$1&amp;$R99,$C$3:$C$1662&amp;$D$3:$D$1662,$E$3:$E$1662,0,0,1)</f>
        <v>200</v>
      </c>
      <c r="Z99" s="2" cm="1">
        <f t="array" ref="Z99">_xlfn.XLOOKUP(Z$1&amp;$R99,$C$3:$C$1662&amp;$D$3:$D$1662,$E$3:$E$1662,0,0,1)</f>
        <v>5800</v>
      </c>
      <c r="AA99" s="2" cm="1">
        <f t="array" ref="AA99">_xlfn.XLOOKUP(AA$1&amp;$R99,$C$3:$C$1662&amp;$D$3:$D$1662,$E$3:$E$1662,0,0,1)</f>
        <v>12300</v>
      </c>
      <c r="AB99" s="2" cm="1">
        <f t="array" ref="AB99">_xlfn.XLOOKUP(AB$1&amp;$R99,$C$3:$C$1662&amp;$D$3:$D$1662,$E$3:$E$1662,0,0,1)</f>
        <v>300</v>
      </c>
      <c r="AC99" s="2" cm="1">
        <f t="array" ref="AC99">_xlfn.XLOOKUP(AC$1&amp;$R99,$C$3:$C$1662&amp;$D$3:$D$1662,$E$3:$E$1662,0,0,1)</f>
        <v>100</v>
      </c>
      <c r="AM99" t="s">
        <v>836</v>
      </c>
      <c r="AN99" t="s">
        <v>881</v>
      </c>
      <c r="AO99">
        <v>1704</v>
      </c>
      <c r="AP99">
        <v>1763</v>
      </c>
      <c r="AQ99">
        <v>1676</v>
      </c>
      <c r="AR99">
        <v>1755</v>
      </c>
      <c r="AS99">
        <v>347900</v>
      </c>
      <c r="AU99" s="7">
        <f t="shared" si="10"/>
        <v>5.9143029571514738E-2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100</v>
      </c>
      <c r="R100" t="s">
        <v>101</v>
      </c>
      <c r="S100" s="2">
        <f t="shared" si="8"/>
        <v>557940</v>
      </c>
      <c r="T100" s="2">
        <f t="shared" ref="T100:X115" si="13">T99+Y100</f>
        <v>793000</v>
      </c>
      <c r="U100" s="2">
        <f t="shared" si="13"/>
        <v>1100600</v>
      </c>
      <c r="V100" s="2">
        <f t="shared" si="13"/>
        <v>658700</v>
      </c>
      <c r="W100" s="2">
        <f t="shared" si="13"/>
        <v>100400</v>
      </c>
      <c r="X100" s="2">
        <f t="shared" si="13"/>
        <v>137000</v>
      </c>
      <c r="Y100" s="2" cm="1">
        <f t="array" ref="Y100">_xlfn.XLOOKUP(Y$1&amp;$R100,$C$3:$C$1662&amp;$D$3:$D$1662,$E$3:$E$1662,0,0,1)</f>
        <v>300</v>
      </c>
      <c r="Z100" s="2" cm="1">
        <f t="array" ref="Z100">_xlfn.XLOOKUP(Z$1&amp;$R100,$C$3:$C$1662&amp;$D$3:$D$1662,$E$3:$E$1662,0,0,1)</f>
        <v>1900</v>
      </c>
      <c r="AA100" s="2" cm="1">
        <f t="array" ref="AA100">_xlfn.XLOOKUP(AA$1&amp;$R100,$C$3:$C$1662&amp;$D$3:$D$1662,$E$3:$E$1662,0,0,1)</f>
        <v>1400</v>
      </c>
      <c r="AB100" s="2" cm="1">
        <f t="array" ref="AB100">_xlfn.XLOOKUP(AB$1&amp;$R100,$C$3:$C$1662&amp;$D$3:$D$1662,$E$3:$E$1662,0,0,1)</f>
        <v>0</v>
      </c>
      <c r="AC100" s="2" cm="1">
        <f t="array" ref="AC100">_xlfn.XLOOKUP(AC$1&amp;$R100,$C$3:$C$1662&amp;$D$3:$D$1662,$E$3:$E$1662,0,0,1)</f>
        <v>200</v>
      </c>
      <c r="AM100" t="s">
        <v>851</v>
      </c>
      <c r="AN100" t="s">
        <v>881</v>
      </c>
      <c r="AO100">
        <v>1835</v>
      </c>
      <c r="AP100">
        <v>1918</v>
      </c>
      <c r="AQ100">
        <v>1826</v>
      </c>
      <c r="AR100">
        <v>1885</v>
      </c>
      <c r="AS100">
        <v>1184800</v>
      </c>
      <c r="AU100" s="7">
        <f t="shared" si="10"/>
        <v>7.4074074074074181E-2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200</v>
      </c>
      <c r="R101" t="s">
        <v>220</v>
      </c>
      <c r="S101" s="2">
        <f t="shared" si="8"/>
        <v>560400</v>
      </c>
      <c r="T101" s="2">
        <f t="shared" si="13"/>
        <v>793600</v>
      </c>
      <c r="U101" s="2">
        <f t="shared" si="13"/>
        <v>1105000</v>
      </c>
      <c r="V101" s="2">
        <f t="shared" si="13"/>
        <v>664500</v>
      </c>
      <c r="W101" s="2">
        <f t="shared" si="13"/>
        <v>100700</v>
      </c>
      <c r="X101" s="2">
        <f t="shared" si="13"/>
        <v>138200</v>
      </c>
      <c r="Y101" s="2" cm="1">
        <f t="array" ref="Y101">_xlfn.XLOOKUP(Y$1&amp;$R101,$C$3:$C$1662&amp;$D$3:$D$1662,$E$3:$E$1662,0,0,1)</f>
        <v>600</v>
      </c>
      <c r="Z101" s="2" cm="1">
        <f t="array" ref="Z101">_xlfn.XLOOKUP(Z$1&amp;$R101,$C$3:$C$1662&amp;$D$3:$D$1662,$E$3:$E$1662,0,0,1)</f>
        <v>4400</v>
      </c>
      <c r="AA101" s="2" cm="1">
        <f t="array" ref="AA101">_xlfn.XLOOKUP(AA$1&amp;$R101,$C$3:$C$1662&amp;$D$3:$D$1662,$E$3:$E$1662,0,0,1)</f>
        <v>5800</v>
      </c>
      <c r="AB101" s="2" cm="1">
        <f t="array" ref="AB101">_xlfn.XLOOKUP(AB$1&amp;$R101,$C$3:$C$1662&amp;$D$3:$D$1662,$E$3:$E$1662,0,0,1)</f>
        <v>300</v>
      </c>
      <c r="AC101" s="2" cm="1">
        <f t="array" ref="AC101">_xlfn.XLOOKUP(AC$1&amp;$R101,$C$3:$C$1662&amp;$D$3:$D$1662,$E$3:$E$1662,0,0,1)</f>
        <v>1200</v>
      </c>
      <c r="AM101" t="s">
        <v>852</v>
      </c>
      <c r="AN101" t="s">
        <v>881</v>
      </c>
      <c r="AO101">
        <v>1911</v>
      </c>
      <c r="AP101">
        <v>2034</v>
      </c>
      <c r="AQ101">
        <v>1903</v>
      </c>
      <c r="AR101">
        <v>1982</v>
      </c>
      <c r="AS101">
        <v>1915300</v>
      </c>
      <c r="AU101" s="7">
        <f t="shared" si="10"/>
        <v>5.1458885941644494E-2</v>
      </c>
      <c r="AV101" s="7" t="str">
        <f t="shared" si="11"/>
        <v/>
      </c>
    </row>
    <row r="102" spans="3:48" x14ac:dyDescent="0.4">
      <c r="C102" t="s">
        <v>804</v>
      </c>
      <c r="D102" t="s">
        <v>605</v>
      </c>
      <c r="E102">
        <v>1200</v>
      </c>
      <c r="R102" t="s">
        <v>114</v>
      </c>
      <c r="S102" s="2">
        <f t="shared" si="8"/>
        <v>562040</v>
      </c>
      <c r="T102" s="2">
        <f t="shared" si="13"/>
        <v>795200</v>
      </c>
      <c r="U102" s="2">
        <f t="shared" si="13"/>
        <v>1106000</v>
      </c>
      <c r="V102" s="2">
        <f t="shared" si="13"/>
        <v>669400</v>
      </c>
      <c r="W102" s="2">
        <f t="shared" si="13"/>
        <v>101400</v>
      </c>
      <c r="X102" s="2">
        <f t="shared" si="13"/>
        <v>138200</v>
      </c>
      <c r="Y102" s="2" cm="1">
        <f t="array" ref="Y102">_xlfn.XLOOKUP(Y$1&amp;$R102,$C$3:$C$1662&amp;$D$3:$D$1662,$E$3:$E$1662,0,0,1)</f>
        <v>1600</v>
      </c>
      <c r="Z102" s="2" cm="1">
        <f t="array" ref="Z102">_xlfn.XLOOKUP(Z$1&amp;$R102,$C$3:$C$1662&amp;$D$3:$D$1662,$E$3:$E$1662,0,0,1)</f>
        <v>1000</v>
      </c>
      <c r="AA102" s="2" cm="1">
        <f t="array" ref="AA102">_xlfn.XLOOKUP(AA$1&amp;$R102,$C$3:$C$1662&amp;$D$3:$D$1662,$E$3:$E$1662,0,0,1)</f>
        <v>4900</v>
      </c>
      <c r="AB102" s="2" cm="1">
        <f t="array" ref="AB102">_xlfn.XLOOKUP(AB$1&amp;$R102,$C$3:$C$1662&amp;$D$3:$D$1662,$E$3:$E$1662,0,0,1)</f>
        <v>700</v>
      </c>
      <c r="AC102" s="2" cm="1">
        <f t="array" ref="AC102">_xlfn.XLOOKUP(AC$1&amp;$R102,$C$3:$C$1662&amp;$D$3:$D$1662,$E$3:$E$1662,0,0,1)</f>
        <v>0</v>
      </c>
      <c r="AM102" t="s">
        <v>853</v>
      </c>
      <c r="AN102" t="s">
        <v>881</v>
      </c>
      <c r="AO102">
        <v>1980</v>
      </c>
      <c r="AP102">
        <v>1980</v>
      </c>
      <c r="AQ102">
        <v>1816</v>
      </c>
      <c r="AR102">
        <v>1829</v>
      </c>
      <c r="AS102">
        <v>1360600</v>
      </c>
      <c r="AU102" s="7" t="str">
        <f>IF(AR101&lt;AR102,AR102/AR101-1,"")</f>
        <v/>
      </c>
      <c r="AV102" s="7">
        <f>IF(AR101&gt;AR102,AR102/AR101-1,"")</f>
        <v>-7.7194752774974784E-2</v>
      </c>
    </row>
    <row r="103" spans="3:48" x14ac:dyDescent="0.4">
      <c r="C103" t="s">
        <v>804</v>
      </c>
      <c r="D103" t="s">
        <v>606</v>
      </c>
      <c r="E103">
        <v>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562980</v>
      </c>
      <c r="T103" s="2">
        <f t="shared" si="13"/>
        <v>796500</v>
      </c>
      <c r="U103" s="2">
        <f t="shared" si="13"/>
        <v>1107800</v>
      </c>
      <c r="V103" s="2">
        <f t="shared" si="13"/>
        <v>670500</v>
      </c>
      <c r="W103" s="2">
        <f t="shared" si="13"/>
        <v>101600</v>
      </c>
      <c r="X103" s="2">
        <f t="shared" si="13"/>
        <v>138500</v>
      </c>
      <c r="Y103" s="2" cm="1">
        <f t="array" ref="Y103">_xlfn.XLOOKUP(Y$1&amp;$R103,$C$3:$C$1662&amp;$D$3:$D$1662,$E$3:$E$1662,0,0,1)</f>
        <v>1300</v>
      </c>
      <c r="Z103" s="2" cm="1">
        <f t="array" ref="Z103">_xlfn.XLOOKUP(Z$1&amp;$R103,$C$3:$C$1662&amp;$D$3:$D$1662,$E$3:$E$1662,0,0,1)</f>
        <v>1800</v>
      </c>
      <c r="AA103" s="2" cm="1">
        <f t="array" ref="AA103">_xlfn.XLOOKUP(AA$1&amp;$R103,$C$3:$C$1662&amp;$D$3:$D$1662,$E$3:$E$1662,0,0,1)</f>
        <v>1100</v>
      </c>
      <c r="AB103" s="2" cm="1">
        <f t="array" ref="AB103">_xlfn.XLOOKUP(AB$1&amp;$R103,$C$3:$C$1662&amp;$D$3:$D$1662,$E$3:$E$1662,0,0,1)</f>
        <v>200</v>
      </c>
      <c r="AC103" s="2" cm="1">
        <f t="array" ref="AC103">_xlfn.XLOOKUP(AC$1&amp;$R103,$C$3:$C$1662&amp;$D$3:$D$1662,$E$3:$E$1662,0,0,1)</f>
        <v>300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300</v>
      </c>
      <c r="R104" t="s">
        <v>23</v>
      </c>
      <c r="S104" s="2">
        <f t="shared" si="8"/>
        <v>564280</v>
      </c>
      <c r="T104" s="2">
        <f t="shared" si="13"/>
        <v>799400</v>
      </c>
      <c r="U104" s="2">
        <f t="shared" si="13"/>
        <v>1110600</v>
      </c>
      <c r="V104" s="2">
        <f t="shared" si="13"/>
        <v>671000</v>
      </c>
      <c r="W104" s="2">
        <f t="shared" si="13"/>
        <v>101600</v>
      </c>
      <c r="X104" s="2">
        <f t="shared" si="13"/>
        <v>138800</v>
      </c>
      <c r="Y104" s="2" cm="1">
        <f t="array" ref="Y104">_xlfn.XLOOKUP(Y$1&amp;$R104,$C$3:$C$1662&amp;$D$3:$D$1662,$E$3:$E$1662,0,0,1)</f>
        <v>2900</v>
      </c>
      <c r="Z104" s="2" cm="1">
        <f t="array" ref="Z104">_xlfn.XLOOKUP(Z$1&amp;$R104,$C$3:$C$1662&amp;$D$3:$D$1662,$E$3:$E$1662,0,0,1)</f>
        <v>2800</v>
      </c>
      <c r="AA104" s="2" cm="1">
        <f t="array" ref="AA104">_xlfn.XLOOKUP(AA$1&amp;$R104,$C$3:$C$1662&amp;$D$3:$D$1662,$E$3:$E$1662,0,0,1)</f>
        <v>500</v>
      </c>
      <c r="AB104" s="2" cm="1">
        <f t="array" ref="AB104">_xlfn.XLOOKUP(AB$1&amp;$R104,$C$3:$C$1662&amp;$D$3:$D$1662,$E$3:$E$1662,0,0,1)</f>
        <v>0</v>
      </c>
      <c r="AC104" s="2" cm="1">
        <f t="array" ref="AC104">_xlfn.XLOOKUP(AC$1&amp;$R104,$C$3:$C$1662&amp;$D$3:$D$1662,$E$3:$E$1662,0,0,1)</f>
        <v>300</v>
      </c>
    </row>
    <row r="105" spans="3:48" x14ac:dyDescent="0.4">
      <c r="C105" t="s">
        <v>804</v>
      </c>
      <c r="D105" t="s">
        <v>608</v>
      </c>
      <c r="E105">
        <v>300</v>
      </c>
      <c r="R105" t="s">
        <v>159</v>
      </c>
      <c r="S105" s="2">
        <f t="shared" si="8"/>
        <v>565920</v>
      </c>
      <c r="T105" s="2">
        <f t="shared" si="13"/>
        <v>800500</v>
      </c>
      <c r="U105" s="2">
        <f t="shared" si="13"/>
        <v>1116600</v>
      </c>
      <c r="V105" s="2">
        <f t="shared" si="13"/>
        <v>671500</v>
      </c>
      <c r="W105" s="2">
        <f t="shared" si="13"/>
        <v>102200</v>
      </c>
      <c r="X105" s="2">
        <f t="shared" si="13"/>
        <v>138800</v>
      </c>
      <c r="Y105" s="2" cm="1">
        <f t="array" ref="Y105">_xlfn.XLOOKUP(Y$1&amp;$R105,$C$3:$C$1662&amp;$D$3:$D$1662,$E$3:$E$1662,0,0,1)</f>
        <v>1100</v>
      </c>
      <c r="Z105" s="2" cm="1">
        <f t="array" ref="Z105">_xlfn.XLOOKUP(Z$1&amp;$R105,$C$3:$C$1662&amp;$D$3:$D$1662,$E$3:$E$1662,0,0,1)</f>
        <v>6000</v>
      </c>
      <c r="AA105" s="2" cm="1">
        <f t="array" ref="AA105">_xlfn.XLOOKUP(AA$1&amp;$R105,$C$3:$C$1662&amp;$D$3:$D$1662,$E$3:$E$1662,0,0,1)</f>
        <v>500</v>
      </c>
      <c r="AB105" s="2" cm="1">
        <f t="array" ref="AB105">_xlfn.XLOOKUP(AB$1&amp;$R105,$C$3:$C$1662&amp;$D$3:$D$1662,$E$3:$E$1662,0,0,1)</f>
        <v>600</v>
      </c>
      <c r="AC105" s="2" cm="1">
        <f t="array" ref="AC105">_xlfn.XLOOKUP(AC$1&amp;$R105,$C$3:$C$1662&amp;$D$3:$D$1662,$E$3:$E$1662,0,0,1)</f>
        <v>0</v>
      </c>
      <c r="AU105" s="8">
        <f>MEDIAN(AU78:AU102)</f>
        <v>3.366583541147139E-2</v>
      </c>
      <c r="AV105" s="8">
        <f>MEDIAN(AV78:AV102)</f>
        <v>-1.80321623784922E-2</v>
      </c>
    </row>
    <row r="106" spans="3:48" x14ac:dyDescent="0.4">
      <c r="C106" t="s">
        <v>804</v>
      </c>
      <c r="D106" t="s">
        <v>609</v>
      </c>
      <c r="E106">
        <v>0</v>
      </c>
      <c r="R106" t="s">
        <v>173</v>
      </c>
      <c r="S106" s="2">
        <f t="shared" si="8"/>
        <v>568040</v>
      </c>
      <c r="T106" s="2">
        <f t="shared" si="13"/>
        <v>803400</v>
      </c>
      <c r="U106" s="2">
        <f t="shared" si="13"/>
        <v>1119900</v>
      </c>
      <c r="V106" s="2">
        <f t="shared" si="13"/>
        <v>674500</v>
      </c>
      <c r="W106" s="2">
        <f t="shared" si="13"/>
        <v>103600</v>
      </c>
      <c r="X106" s="2">
        <f t="shared" si="13"/>
        <v>138800</v>
      </c>
      <c r="Y106" s="2" cm="1">
        <f t="array" ref="Y106">_xlfn.XLOOKUP(Y$1&amp;$R106,$C$3:$C$1662&amp;$D$3:$D$1662,$E$3:$E$1662,0,0,1)</f>
        <v>2900</v>
      </c>
      <c r="Z106" s="2" cm="1">
        <f t="array" ref="Z106">_xlfn.XLOOKUP(Z$1&amp;$R106,$C$3:$C$1662&amp;$D$3:$D$1662,$E$3:$E$1662,0,0,1)</f>
        <v>3300</v>
      </c>
      <c r="AA106" s="2" cm="1">
        <f t="array" ref="AA106">_xlfn.XLOOKUP(AA$1&amp;$R106,$C$3:$C$1662&amp;$D$3:$D$1662,$E$3:$E$1662,0,0,1)</f>
        <v>3000</v>
      </c>
      <c r="AB106" s="2" cm="1">
        <f t="array" ref="AB106">_xlfn.XLOOKUP(AB$1&amp;$R106,$C$3:$C$1662&amp;$D$3:$D$1662,$E$3:$E$1662,0,0,1)</f>
        <v>1400</v>
      </c>
      <c r="AC106" s="2" cm="1">
        <f t="array" ref="AC106">_xlfn.XLOOKUP(AC$1&amp;$R106,$C$3:$C$1662&amp;$D$3:$D$1662,$E$3:$E$1662,0,0,1)</f>
        <v>0</v>
      </c>
      <c r="AU106" s="8">
        <f>MEDIAN(AU28:AU102)</f>
        <v>1.388888888888884E-2</v>
      </c>
      <c r="AV106" s="8">
        <f>MEDIAN(AV28:AV102)</f>
        <v>-1.1562498887793482E-2</v>
      </c>
    </row>
    <row r="107" spans="3:48" x14ac:dyDescent="0.4">
      <c r="C107" t="s">
        <v>804</v>
      </c>
      <c r="D107" t="s">
        <v>610</v>
      </c>
      <c r="E107">
        <v>0</v>
      </c>
      <c r="R107" t="s">
        <v>112</v>
      </c>
      <c r="S107" s="2">
        <f t="shared" si="8"/>
        <v>569520</v>
      </c>
      <c r="T107" s="2">
        <f t="shared" si="13"/>
        <v>807400</v>
      </c>
      <c r="U107" s="2">
        <f t="shared" si="13"/>
        <v>1121300</v>
      </c>
      <c r="V107" s="2">
        <f t="shared" si="13"/>
        <v>675700</v>
      </c>
      <c r="W107" s="2">
        <f t="shared" si="13"/>
        <v>104300</v>
      </c>
      <c r="X107" s="2">
        <f t="shared" si="13"/>
        <v>138900</v>
      </c>
      <c r="Y107" s="2" cm="1">
        <f t="array" ref="Y107">_xlfn.XLOOKUP(Y$1&amp;$R107,$C$3:$C$1662&amp;$D$3:$D$1662,$E$3:$E$1662,0,0,1)</f>
        <v>4000</v>
      </c>
      <c r="Z107" s="2" cm="1">
        <f t="array" ref="Z107">_xlfn.XLOOKUP(Z$1&amp;$R107,$C$3:$C$1662&amp;$D$3:$D$1662,$E$3:$E$1662,0,0,1)</f>
        <v>1400</v>
      </c>
      <c r="AA107" s="2" cm="1">
        <f t="array" ref="AA107">_xlfn.XLOOKUP(AA$1&amp;$R107,$C$3:$C$1662&amp;$D$3:$D$1662,$E$3:$E$1662,0,0,1)</f>
        <v>1200</v>
      </c>
      <c r="AB107" s="2" cm="1">
        <f t="array" ref="AB107">_xlfn.XLOOKUP(AB$1&amp;$R107,$C$3:$C$1662&amp;$D$3:$D$1662,$E$3:$E$1662,0,0,1)</f>
        <v>700</v>
      </c>
      <c r="AC107" s="2" cm="1">
        <f t="array" ref="AC107">_xlfn.XLOOKUP(AC$1&amp;$R107,$C$3:$C$1662&amp;$D$3:$D$1662,$E$3:$E$1662,0,0,1)</f>
        <v>100</v>
      </c>
      <c r="AU107" s="8">
        <f>MIN(AU105:AU106)</f>
        <v>1.388888888888884E-2</v>
      </c>
      <c r="AV107" s="8">
        <f>MIN(AV105:AV106)</f>
        <v>-1.80321623784922E-2</v>
      </c>
    </row>
    <row r="108" spans="3:48" x14ac:dyDescent="0.4">
      <c r="C108" t="s">
        <v>804</v>
      </c>
      <c r="D108" t="s">
        <v>611</v>
      </c>
      <c r="E108">
        <v>100</v>
      </c>
      <c r="R108" t="s">
        <v>271</v>
      </c>
      <c r="S108" s="2">
        <f t="shared" si="8"/>
        <v>574700</v>
      </c>
      <c r="T108" s="2">
        <f t="shared" si="13"/>
        <v>811400</v>
      </c>
      <c r="U108" s="2">
        <f t="shared" si="13"/>
        <v>1140400</v>
      </c>
      <c r="V108" s="2">
        <f t="shared" si="13"/>
        <v>678400</v>
      </c>
      <c r="W108" s="2">
        <f t="shared" si="13"/>
        <v>104300</v>
      </c>
      <c r="X108" s="2">
        <f t="shared" si="13"/>
        <v>139000</v>
      </c>
      <c r="Y108" s="2" cm="1">
        <f t="array" ref="Y108">_xlfn.XLOOKUP(Y$1&amp;$R108,$C$3:$C$1662&amp;$D$3:$D$1662,$E$3:$E$1662,0,0,1)</f>
        <v>4000</v>
      </c>
      <c r="Z108" s="2" cm="1">
        <f t="array" ref="Z108">_xlfn.XLOOKUP(Z$1&amp;$R108,$C$3:$C$1662&amp;$D$3:$D$1662,$E$3:$E$1662,0,0,1)</f>
        <v>19100</v>
      </c>
      <c r="AA108" s="2" cm="1">
        <f t="array" ref="AA108">_xlfn.XLOOKUP(AA$1&amp;$R108,$C$3:$C$1662&amp;$D$3:$D$1662,$E$3:$E$1662,0,0,1)</f>
        <v>2700</v>
      </c>
      <c r="AB108" s="2" cm="1">
        <f t="array" ref="AB108">_xlfn.XLOOKUP(AB$1&amp;$R108,$C$3:$C$1662&amp;$D$3:$D$1662,$E$3:$E$1662,0,0,1)</f>
        <v>0</v>
      </c>
      <c r="AC108" s="2" cm="1">
        <f t="array" ref="AC108">_xlfn.XLOOKUP(AC$1&amp;$R108,$C$3:$C$1662&amp;$D$3:$D$1662,$E$3:$E$1662,0,0,1)</f>
        <v>100</v>
      </c>
    </row>
    <row r="109" spans="3:48" x14ac:dyDescent="0.4">
      <c r="C109" t="s">
        <v>804</v>
      </c>
      <c r="D109" t="s">
        <v>612</v>
      </c>
      <c r="E109">
        <v>100</v>
      </c>
      <c r="R109" t="s">
        <v>34</v>
      </c>
      <c r="S109" s="2">
        <f t="shared" si="8"/>
        <v>577760</v>
      </c>
      <c r="T109" s="2">
        <f t="shared" si="13"/>
        <v>814000</v>
      </c>
      <c r="U109" s="2">
        <f t="shared" si="13"/>
        <v>1151000</v>
      </c>
      <c r="V109" s="2">
        <f t="shared" si="13"/>
        <v>679800</v>
      </c>
      <c r="W109" s="2">
        <f t="shared" si="13"/>
        <v>104700</v>
      </c>
      <c r="X109" s="2">
        <f t="shared" si="13"/>
        <v>139300</v>
      </c>
      <c r="Y109" s="2" cm="1">
        <f t="array" ref="Y109">_xlfn.XLOOKUP(Y$1&amp;$R109,$C$3:$C$1662&amp;$D$3:$D$1662,$E$3:$E$1662,0,0,1)</f>
        <v>2600</v>
      </c>
      <c r="Z109" s="2" cm="1">
        <f t="array" ref="Z109">_xlfn.XLOOKUP(Z$1&amp;$R109,$C$3:$C$1662&amp;$D$3:$D$1662,$E$3:$E$1662,0,0,1)</f>
        <v>10600</v>
      </c>
      <c r="AA109" s="2" cm="1">
        <f t="array" ref="AA109">_xlfn.XLOOKUP(AA$1&amp;$R109,$C$3:$C$1662&amp;$D$3:$D$1662,$E$3:$E$1662,0,0,1)</f>
        <v>1400</v>
      </c>
      <c r="AB109" s="2" cm="1">
        <f t="array" ref="AB109">_xlfn.XLOOKUP(AB$1&amp;$R109,$C$3:$C$1662&amp;$D$3:$D$1662,$E$3:$E$1662,0,0,1)</f>
        <v>400</v>
      </c>
      <c r="AC109" s="2" cm="1">
        <f t="array" ref="AC109">_xlfn.XLOOKUP(AC$1&amp;$R109,$C$3:$C$1662&amp;$D$3:$D$1662,$E$3:$E$1662,0,0,1)</f>
        <v>300</v>
      </c>
    </row>
    <row r="110" spans="3:48" x14ac:dyDescent="0.4">
      <c r="C110" t="s">
        <v>804</v>
      </c>
      <c r="D110" t="s">
        <v>613</v>
      </c>
      <c r="E110">
        <v>300</v>
      </c>
      <c r="R110" t="s">
        <v>217</v>
      </c>
      <c r="S110" s="2">
        <f t="shared" si="8"/>
        <v>579620</v>
      </c>
      <c r="T110" s="2">
        <f t="shared" si="13"/>
        <v>819700</v>
      </c>
      <c r="U110" s="2">
        <f t="shared" si="13"/>
        <v>1153400</v>
      </c>
      <c r="V110" s="2">
        <f t="shared" si="13"/>
        <v>681000</v>
      </c>
      <c r="W110" s="2">
        <f t="shared" si="13"/>
        <v>104700</v>
      </c>
      <c r="X110" s="2">
        <f t="shared" si="13"/>
        <v>139300</v>
      </c>
      <c r="Y110" s="2" cm="1">
        <f t="array" ref="Y110">_xlfn.XLOOKUP(Y$1&amp;$R110,$C$3:$C$1662&amp;$D$3:$D$1662,$E$3:$E$1662,0,0,1)</f>
        <v>5700</v>
      </c>
      <c r="Z110" s="2" cm="1">
        <f t="array" ref="Z110">_xlfn.XLOOKUP(Z$1&amp;$R110,$C$3:$C$1662&amp;$D$3:$D$1662,$E$3:$E$1662,0,0,1)</f>
        <v>2400</v>
      </c>
      <c r="AA110" s="2" cm="1">
        <f t="array" ref="AA110">_xlfn.XLOOKUP(AA$1&amp;$R110,$C$3:$C$1662&amp;$D$3:$D$1662,$E$3:$E$1662,0,0,1)</f>
        <v>1200</v>
      </c>
      <c r="AB110" s="2" cm="1">
        <f t="array" ref="AB110">_xlfn.XLOOKUP(AB$1&amp;$R110,$C$3:$C$1662&amp;$D$3:$D$1662,$E$3:$E$1662,0,0,1)</f>
        <v>0</v>
      </c>
      <c r="AC110" s="2" cm="1">
        <f t="array" ref="AC110">_xlfn.XLOOKUP(AC$1&amp;$R110,$C$3:$C$1662&amp;$D$3:$D$1662,$E$3:$E$1662,0,0,1)</f>
        <v>0</v>
      </c>
    </row>
    <row r="111" spans="3:48" x14ac:dyDescent="0.4">
      <c r="C111" t="s">
        <v>804</v>
      </c>
      <c r="D111" t="s">
        <v>614</v>
      </c>
      <c r="E111">
        <v>0</v>
      </c>
      <c r="R111" t="s">
        <v>219</v>
      </c>
      <c r="S111" s="2">
        <f t="shared" si="8"/>
        <v>581780</v>
      </c>
      <c r="T111" s="2">
        <f t="shared" si="13"/>
        <v>823200</v>
      </c>
      <c r="U111" s="2">
        <f t="shared" si="13"/>
        <v>1156400</v>
      </c>
      <c r="V111" s="2">
        <f t="shared" si="13"/>
        <v>684500</v>
      </c>
      <c r="W111" s="2">
        <f t="shared" si="13"/>
        <v>105500</v>
      </c>
      <c r="X111" s="2">
        <f t="shared" si="13"/>
        <v>139300</v>
      </c>
      <c r="Y111" s="2" cm="1">
        <f t="array" ref="Y111">_xlfn.XLOOKUP(Y$1&amp;$R111,$C$3:$C$1662&amp;$D$3:$D$1662,$E$3:$E$1662,0,0,1)</f>
        <v>3500</v>
      </c>
      <c r="Z111" s="2" cm="1">
        <f t="array" ref="Z111">_xlfn.XLOOKUP(Z$1&amp;$R111,$C$3:$C$1662&amp;$D$3:$D$1662,$E$3:$E$1662,0,0,1)</f>
        <v>3000</v>
      </c>
      <c r="AA111" s="2" cm="1">
        <f t="array" ref="AA111">_xlfn.XLOOKUP(AA$1&amp;$R111,$C$3:$C$1662&amp;$D$3:$D$1662,$E$3:$E$1662,0,0,1)</f>
        <v>3500</v>
      </c>
      <c r="AB111" s="2" cm="1">
        <f t="array" ref="AB111">_xlfn.XLOOKUP(AB$1&amp;$R111,$C$3:$C$1662&amp;$D$3:$D$1662,$E$3:$E$1662,0,0,1)</f>
        <v>800</v>
      </c>
      <c r="AC111" s="2" cm="1">
        <f t="array" ref="AC111">_xlfn.XLOOKUP(AC$1&amp;$R111,$C$3:$C$1662&amp;$D$3:$D$1662,$E$3:$E$1662,0,0,1)</f>
        <v>0</v>
      </c>
    </row>
    <row r="112" spans="3:48" x14ac:dyDescent="0.4">
      <c r="C112" t="s">
        <v>804</v>
      </c>
      <c r="D112" t="s">
        <v>615</v>
      </c>
      <c r="E112">
        <v>0</v>
      </c>
      <c r="R112" t="s">
        <v>162</v>
      </c>
      <c r="S112" s="2">
        <f t="shared" si="8"/>
        <v>583740</v>
      </c>
      <c r="T112" s="2">
        <f t="shared" si="13"/>
        <v>826900</v>
      </c>
      <c r="U112" s="2">
        <f t="shared" si="13"/>
        <v>1159400</v>
      </c>
      <c r="V112" s="2">
        <f t="shared" si="13"/>
        <v>686400</v>
      </c>
      <c r="W112" s="2">
        <f t="shared" si="13"/>
        <v>106600</v>
      </c>
      <c r="X112" s="2">
        <f t="shared" si="13"/>
        <v>139400</v>
      </c>
      <c r="Y112" s="2" cm="1">
        <f t="array" ref="Y112">_xlfn.XLOOKUP(Y$1&amp;$R112,$C$3:$C$1662&amp;$D$3:$D$1662,$E$3:$E$1662,0,0,1)</f>
        <v>3700</v>
      </c>
      <c r="Z112" s="2" cm="1">
        <f t="array" ref="Z112">_xlfn.XLOOKUP(Z$1&amp;$R112,$C$3:$C$1662&amp;$D$3:$D$1662,$E$3:$E$1662,0,0,1)</f>
        <v>3000</v>
      </c>
      <c r="AA112" s="2" cm="1">
        <f t="array" ref="AA112">_xlfn.XLOOKUP(AA$1&amp;$R112,$C$3:$C$1662&amp;$D$3:$D$1662,$E$3:$E$1662,0,0,1)</f>
        <v>1900</v>
      </c>
      <c r="AB112" s="2" cm="1">
        <f t="array" ref="AB112">_xlfn.XLOOKUP(AB$1&amp;$R112,$C$3:$C$1662&amp;$D$3:$D$1662,$E$3:$E$1662,0,0,1)</f>
        <v>1100</v>
      </c>
      <c r="AC112" s="2" cm="1">
        <f t="array" ref="AC112">_xlfn.XLOOKUP(AC$1&amp;$R112,$C$3:$C$1662&amp;$D$3:$D$1662,$E$3:$E$1662,0,0,1)</f>
        <v>100</v>
      </c>
    </row>
    <row r="113" spans="3:29" x14ac:dyDescent="0.4">
      <c r="C113" t="s">
        <v>804</v>
      </c>
      <c r="D113" t="s">
        <v>616</v>
      </c>
      <c r="E113">
        <v>100</v>
      </c>
      <c r="R113" t="s">
        <v>193</v>
      </c>
      <c r="S113" s="2">
        <f t="shared" si="8"/>
        <v>585500</v>
      </c>
      <c r="T113" s="2">
        <f t="shared" si="13"/>
        <v>832000</v>
      </c>
      <c r="U113" s="2">
        <f t="shared" si="13"/>
        <v>1162300</v>
      </c>
      <c r="V113" s="2">
        <f t="shared" si="13"/>
        <v>686500</v>
      </c>
      <c r="W113" s="2">
        <f t="shared" si="13"/>
        <v>106600</v>
      </c>
      <c r="X113" s="2">
        <f t="shared" si="13"/>
        <v>140100</v>
      </c>
      <c r="Y113" s="2" cm="1">
        <f t="array" ref="Y113">_xlfn.XLOOKUP(Y$1&amp;$R113,$C$3:$C$1662&amp;$D$3:$D$1662,$E$3:$E$1662,0,0,1)</f>
        <v>5100</v>
      </c>
      <c r="Z113" s="2" cm="1">
        <f t="array" ref="Z113">_xlfn.XLOOKUP(Z$1&amp;$R113,$C$3:$C$1662&amp;$D$3:$D$1662,$E$3:$E$1662,0,0,1)</f>
        <v>2900</v>
      </c>
      <c r="AA113" s="2" cm="1">
        <f t="array" ref="AA113">_xlfn.XLOOKUP(AA$1&amp;$R113,$C$3:$C$1662&amp;$D$3:$D$1662,$E$3:$E$1662,0,0,1)</f>
        <v>100</v>
      </c>
      <c r="AB113" s="2" cm="1">
        <f t="array" ref="AB113">_xlfn.XLOOKUP(AB$1&amp;$R113,$C$3:$C$1662&amp;$D$3:$D$1662,$E$3:$E$1662,0,0,1)</f>
        <v>0</v>
      </c>
      <c r="AC113" s="2" cm="1">
        <f t="array" ref="AC113">_xlfn.XLOOKUP(AC$1&amp;$R113,$C$3:$C$1662&amp;$D$3:$D$1662,$E$3:$E$1662,0,0,1)</f>
        <v>700</v>
      </c>
    </row>
    <row r="114" spans="3:29" x14ac:dyDescent="0.4">
      <c r="C114" t="s">
        <v>804</v>
      </c>
      <c r="D114" t="s">
        <v>617</v>
      </c>
      <c r="E114">
        <v>700</v>
      </c>
      <c r="R114" t="s">
        <v>190</v>
      </c>
      <c r="S114" s="2">
        <f t="shared" si="8"/>
        <v>586600</v>
      </c>
      <c r="T114" s="2">
        <f t="shared" si="13"/>
        <v>833200</v>
      </c>
      <c r="U114" s="2">
        <f t="shared" si="13"/>
        <v>1164600</v>
      </c>
      <c r="V114" s="2">
        <f t="shared" si="13"/>
        <v>688500</v>
      </c>
      <c r="W114" s="2">
        <f t="shared" si="13"/>
        <v>106600</v>
      </c>
      <c r="X114" s="2">
        <f t="shared" si="13"/>
        <v>140100</v>
      </c>
      <c r="Y114" s="2" cm="1">
        <f t="array" ref="Y114">_xlfn.XLOOKUP(Y$1&amp;$R114,$C$3:$C$1662&amp;$D$3:$D$1662,$E$3:$E$1662,0,0,1)</f>
        <v>1200</v>
      </c>
      <c r="Z114" s="2" cm="1">
        <f t="array" ref="Z114">_xlfn.XLOOKUP(Z$1&amp;$R114,$C$3:$C$1662&amp;$D$3:$D$1662,$E$3:$E$1662,0,0,1)</f>
        <v>2300</v>
      </c>
      <c r="AA114" s="2" cm="1">
        <f t="array" ref="AA114">_xlfn.XLOOKUP(AA$1&amp;$R114,$C$3:$C$1662&amp;$D$3:$D$1662,$E$3:$E$1662,0,0,1)</f>
        <v>2000</v>
      </c>
      <c r="AB114" s="2" cm="1">
        <f t="array" ref="AB114">_xlfn.XLOOKUP(AB$1&amp;$R114,$C$3:$C$1662&amp;$D$3:$D$1662,$E$3:$E$1662,0,0,1)</f>
        <v>0</v>
      </c>
      <c r="AC114" s="2" cm="1">
        <f t="array" ref="AC114">_xlfn.XLOOKUP(AC$1&amp;$R114,$C$3:$C$1662&amp;$D$3:$D$1662,$E$3:$E$1662,0,0,1)</f>
        <v>0</v>
      </c>
    </row>
    <row r="115" spans="3:29" x14ac:dyDescent="0.4">
      <c r="C115" t="s">
        <v>804</v>
      </c>
      <c r="D115" t="s">
        <v>618</v>
      </c>
      <c r="E115">
        <v>0</v>
      </c>
      <c r="R115" t="s">
        <v>182</v>
      </c>
      <c r="S115" s="2">
        <f t="shared" si="8"/>
        <v>588000</v>
      </c>
      <c r="T115" s="2">
        <f t="shared" si="13"/>
        <v>834400</v>
      </c>
      <c r="U115" s="2">
        <f t="shared" si="13"/>
        <v>1169600</v>
      </c>
      <c r="V115" s="2">
        <f t="shared" si="13"/>
        <v>689000</v>
      </c>
      <c r="W115" s="2">
        <f t="shared" si="13"/>
        <v>106900</v>
      </c>
      <c r="X115" s="2">
        <f t="shared" si="13"/>
        <v>140100</v>
      </c>
      <c r="Y115" s="2" cm="1">
        <f t="array" ref="Y115">_xlfn.XLOOKUP(Y$1&amp;$R115,$C$3:$C$1662&amp;$D$3:$D$1662,$E$3:$E$1662,0,0,1)</f>
        <v>1200</v>
      </c>
      <c r="Z115" s="2" cm="1">
        <f t="array" ref="Z115">_xlfn.XLOOKUP(Z$1&amp;$R115,$C$3:$C$1662&amp;$D$3:$D$1662,$E$3:$E$1662,0,0,1)</f>
        <v>5000</v>
      </c>
      <c r="AA115" s="2" cm="1">
        <f t="array" ref="AA115">_xlfn.XLOOKUP(AA$1&amp;$R115,$C$3:$C$1662&amp;$D$3:$D$1662,$E$3:$E$1662,0,0,1)</f>
        <v>500</v>
      </c>
      <c r="AB115" s="2" cm="1">
        <f t="array" ref="AB115">_xlfn.XLOOKUP(AB$1&amp;$R115,$C$3:$C$1662&amp;$D$3:$D$1662,$E$3:$E$1662,0,0,1)</f>
        <v>300</v>
      </c>
      <c r="AC115" s="2" cm="1">
        <f t="array" ref="AC115">_xlfn.XLOOKUP(AC$1&amp;$R115,$C$3:$C$1662&amp;$D$3:$D$1662,$E$3:$E$1662,0,0,1)</f>
        <v>0</v>
      </c>
    </row>
    <row r="116" spans="3:29" x14ac:dyDescent="0.4">
      <c r="C116" t="s">
        <v>804</v>
      </c>
      <c r="D116" t="s">
        <v>619</v>
      </c>
      <c r="E116">
        <v>0</v>
      </c>
      <c r="R116" t="s">
        <v>232</v>
      </c>
      <c r="S116" s="2">
        <f t="shared" si="8"/>
        <v>589140</v>
      </c>
      <c r="T116" s="2">
        <f t="shared" ref="T116:X131" si="14">T115+Y116</f>
        <v>836600</v>
      </c>
      <c r="U116" s="2">
        <f t="shared" si="14"/>
        <v>1171600</v>
      </c>
      <c r="V116" s="2">
        <f t="shared" si="14"/>
        <v>690200</v>
      </c>
      <c r="W116" s="2">
        <f t="shared" si="14"/>
        <v>107200</v>
      </c>
      <c r="X116" s="2">
        <f t="shared" si="14"/>
        <v>140100</v>
      </c>
      <c r="Y116" s="2" cm="1">
        <f t="array" ref="Y116">_xlfn.XLOOKUP(Y$1&amp;$R116,$C$3:$C$1662&amp;$D$3:$D$1662,$E$3:$E$1662,0,0,1)</f>
        <v>2200</v>
      </c>
      <c r="Z116" s="2" cm="1">
        <f t="array" ref="Z116">_xlfn.XLOOKUP(Z$1&amp;$R116,$C$3:$C$1662&amp;$D$3:$D$1662,$E$3:$E$1662,0,0,1)</f>
        <v>2000</v>
      </c>
      <c r="AA116" s="2" cm="1">
        <f t="array" ref="AA116">_xlfn.XLOOKUP(AA$1&amp;$R116,$C$3:$C$1662&amp;$D$3:$D$1662,$E$3:$E$1662,0,0,1)</f>
        <v>1200</v>
      </c>
      <c r="AB116" s="2" cm="1">
        <f t="array" ref="AB116">_xlfn.XLOOKUP(AB$1&amp;$R116,$C$3:$C$1662&amp;$D$3:$D$1662,$E$3:$E$1662,0,0,1)</f>
        <v>300</v>
      </c>
      <c r="AC116" s="2" cm="1">
        <f t="array" ref="AC116">_xlfn.XLOOKUP(AC$1&amp;$R116,$C$3:$C$1662&amp;$D$3:$D$1662,$E$3:$E$1662,0,0,1)</f>
        <v>0</v>
      </c>
    </row>
    <row r="117" spans="3:29" x14ac:dyDescent="0.4">
      <c r="C117" t="s">
        <v>804</v>
      </c>
      <c r="D117" t="s">
        <v>620</v>
      </c>
      <c r="E117">
        <v>0</v>
      </c>
      <c r="R117" t="s">
        <v>246</v>
      </c>
      <c r="S117" s="2">
        <f t="shared" si="8"/>
        <v>590360</v>
      </c>
      <c r="T117" s="2">
        <f t="shared" si="14"/>
        <v>837900</v>
      </c>
      <c r="U117" s="2">
        <f t="shared" si="14"/>
        <v>1175400</v>
      </c>
      <c r="V117" s="2">
        <f t="shared" si="14"/>
        <v>691100</v>
      </c>
      <c r="W117" s="2">
        <f t="shared" si="14"/>
        <v>107300</v>
      </c>
      <c r="X117" s="2">
        <f t="shared" si="14"/>
        <v>140100</v>
      </c>
      <c r="Y117" s="2" cm="1">
        <f t="array" ref="Y117">_xlfn.XLOOKUP(Y$1&amp;$R117,$C$3:$C$1662&amp;$D$3:$D$1662,$E$3:$E$1662,0,0,1)</f>
        <v>1300</v>
      </c>
      <c r="Z117" s="2" cm="1">
        <f t="array" ref="Z117">_xlfn.XLOOKUP(Z$1&amp;$R117,$C$3:$C$1662&amp;$D$3:$D$1662,$E$3:$E$1662,0,0,1)</f>
        <v>3800</v>
      </c>
      <c r="AA117" s="2" cm="1">
        <f t="array" ref="AA117">_xlfn.XLOOKUP(AA$1&amp;$R117,$C$3:$C$1662&amp;$D$3:$D$1662,$E$3:$E$1662,0,0,1)</f>
        <v>900</v>
      </c>
      <c r="AB117" s="2" cm="1">
        <f t="array" ref="AB117">_xlfn.XLOOKUP(AB$1&amp;$R117,$C$3:$C$1662&amp;$D$3:$D$1662,$E$3:$E$1662,0,0,1)</f>
        <v>100</v>
      </c>
      <c r="AC117" s="2" cm="1">
        <f t="array" ref="AC117">_xlfn.XLOOKUP(AC$1&amp;$R117,$C$3:$C$1662&amp;$D$3:$D$1662,$E$3:$E$1662,0,0,1)</f>
        <v>0</v>
      </c>
    </row>
    <row r="118" spans="3:29" x14ac:dyDescent="0.4">
      <c r="C118" t="s">
        <v>804</v>
      </c>
      <c r="D118" t="s">
        <v>621</v>
      </c>
      <c r="E118">
        <v>0</v>
      </c>
      <c r="R118" t="s">
        <v>108</v>
      </c>
      <c r="S118" s="2">
        <f t="shared" si="8"/>
        <v>591080</v>
      </c>
      <c r="T118" s="2">
        <f t="shared" si="14"/>
        <v>838200</v>
      </c>
      <c r="U118" s="2">
        <f t="shared" si="14"/>
        <v>1177700</v>
      </c>
      <c r="V118" s="2">
        <f t="shared" si="14"/>
        <v>692100</v>
      </c>
      <c r="W118" s="2">
        <f t="shared" si="14"/>
        <v>107300</v>
      </c>
      <c r="X118" s="2">
        <f t="shared" si="14"/>
        <v>140100</v>
      </c>
      <c r="Y118" s="2" cm="1">
        <f t="array" ref="Y118">_xlfn.XLOOKUP(Y$1&amp;$R118,$C$3:$C$1662&amp;$D$3:$D$1662,$E$3:$E$1662,0,0,1)</f>
        <v>300</v>
      </c>
      <c r="Z118" s="2" cm="1">
        <f t="array" ref="Z118">_xlfn.XLOOKUP(Z$1&amp;$R118,$C$3:$C$1662&amp;$D$3:$D$1662,$E$3:$E$1662,0,0,1)</f>
        <v>2300</v>
      </c>
      <c r="AA118" s="2" cm="1">
        <f t="array" ref="AA118">_xlfn.XLOOKUP(AA$1&amp;$R118,$C$3:$C$1662&amp;$D$3:$D$1662,$E$3:$E$1662,0,0,1)</f>
        <v>1000</v>
      </c>
      <c r="AB118" s="2" cm="1">
        <f t="array" ref="AB118">_xlfn.XLOOKUP(AB$1&amp;$R118,$C$3:$C$1662&amp;$D$3:$D$1662,$E$3:$E$1662,0,0,1)</f>
        <v>0</v>
      </c>
      <c r="AC118" s="2" cm="1">
        <f t="array" ref="AC118">_xlfn.XLOOKUP(AC$1&amp;$R118,$C$3:$C$1662&amp;$D$3:$D$1662,$E$3:$E$1662,0,0,1)</f>
        <v>0</v>
      </c>
    </row>
    <row r="119" spans="3:29" x14ac:dyDescent="0.4">
      <c r="C119" t="s">
        <v>804</v>
      </c>
      <c r="D119" t="s">
        <v>622</v>
      </c>
      <c r="E119">
        <v>0</v>
      </c>
      <c r="R119" t="s">
        <v>267</v>
      </c>
      <c r="S119" s="2">
        <f t="shared" si="8"/>
        <v>593000</v>
      </c>
      <c r="T119" s="2">
        <f t="shared" si="14"/>
        <v>841600</v>
      </c>
      <c r="U119" s="2">
        <f t="shared" si="14"/>
        <v>1182200</v>
      </c>
      <c r="V119" s="2">
        <f t="shared" si="14"/>
        <v>693700</v>
      </c>
      <c r="W119" s="2">
        <f t="shared" si="14"/>
        <v>107400</v>
      </c>
      <c r="X119" s="2">
        <f t="shared" si="14"/>
        <v>140100</v>
      </c>
      <c r="Y119" s="2" cm="1">
        <f t="array" ref="Y119">_xlfn.XLOOKUP(Y$1&amp;$R119,$C$3:$C$1662&amp;$D$3:$D$1662,$E$3:$E$1662,0,0,1)</f>
        <v>3400</v>
      </c>
      <c r="Z119" s="2" cm="1">
        <f t="array" ref="Z119">_xlfn.XLOOKUP(Z$1&amp;$R119,$C$3:$C$1662&amp;$D$3:$D$1662,$E$3:$E$1662,0,0,1)</f>
        <v>4500</v>
      </c>
      <c r="AA119" s="2" cm="1">
        <f t="array" ref="AA119">_xlfn.XLOOKUP(AA$1&amp;$R119,$C$3:$C$1662&amp;$D$3:$D$1662,$E$3:$E$1662,0,0,1)</f>
        <v>1600</v>
      </c>
      <c r="AB119" s="2" cm="1">
        <f t="array" ref="AB119">_xlfn.XLOOKUP(AB$1&amp;$R119,$C$3:$C$1662&amp;$D$3:$D$1662,$E$3:$E$1662,0,0,1)</f>
        <v>100</v>
      </c>
      <c r="AC119" s="2" cm="1">
        <f t="array" ref="AC119">_xlfn.XLOOKUP(AC$1&amp;$R119,$C$3:$C$1662&amp;$D$3:$D$1662,$E$3:$E$1662,0,0,1)</f>
        <v>0</v>
      </c>
    </row>
    <row r="120" spans="3:29" x14ac:dyDescent="0.4">
      <c r="C120" t="s">
        <v>804</v>
      </c>
      <c r="D120" t="s">
        <v>623</v>
      </c>
      <c r="E120">
        <v>0</v>
      </c>
      <c r="R120" t="s">
        <v>252</v>
      </c>
      <c r="S120" s="2">
        <f t="shared" si="8"/>
        <v>594060</v>
      </c>
      <c r="T120" s="2">
        <f t="shared" si="14"/>
        <v>843600</v>
      </c>
      <c r="U120" s="2">
        <f t="shared" si="14"/>
        <v>1183500</v>
      </c>
      <c r="V120" s="2">
        <f t="shared" si="14"/>
        <v>693900</v>
      </c>
      <c r="W120" s="2">
        <f t="shared" si="14"/>
        <v>109200</v>
      </c>
      <c r="X120" s="2">
        <f t="shared" si="14"/>
        <v>140100</v>
      </c>
      <c r="Y120" s="2" cm="1">
        <f t="array" ref="Y120">_xlfn.XLOOKUP(Y$1&amp;$R120,$C$3:$C$1662&amp;$D$3:$D$1662,$E$3:$E$1662,0,0,1)</f>
        <v>2000</v>
      </c>
      <c r="Z120" s="2" cm="1">
        <f t="array" ref="Z120">_xlfn.XLOOKUP(Z$1&amp;$R120,$C$3:$C$1662&amp;$D$3:$D$1662,$E$3:$E$1662,0,0,1)</f>
        <v>1300</v>
      </c>
      <c r="AA120" s="2" cm="1">
        <f t="array" ref="AA120">_xlfn.XLOOKUP(AA$1&amp;$R120,$C$3:$C$1662&amp;$D$3:$D$1662,$E$3:$E$1662,0,0,1)</f>
        <v>200</v>
      </c>
      <c r="AB120" s="2" cm="1">
        <f t="array" ref="AB120">_xlfn.XLOOKUP(AB$1&amp;$R120,$C$3:$C$1662&amp;$D$3:$D$1662,$E$3:$E$1662,0,0,1)</f>
        <v>1800</v>
      </c>
      <c r="AC120" s="2" cm="1">
        <f t="array" ref="AC120">_xlfn.XLOOKUP(AC$1&amp;$R120,$C$3:$C$1662&amp;$D$3:$D$1662,$E$3:$E$1662,0,0,1)</f>
        <v>0</v>
      </c>
    </row>
    <row r="121" spans="3:29" x14ac:dyDescent="0.4">
      <c r="C121" t="s">
        <v>804</v>
      </c>
      <c r="D121" t="s">
        <v>624</v>
      </c>
      <c r="E121">
        <v>0</v>
      </c>
      <c r="R121" t="s">
        <v>128</v>
      </c>
      <c r="S121" s="2">
        <f t="shared" si="8"/>
        <v>596200</v>
      </c>
      <c r="T121" s="2">
        <f t="shared" si="14"/>
        <v>849700</v>
      </c>
      <c r="U121" s="2">
        <f t="shared" si="14"/>
        <v>1186000</v>
      </c>
      <c r="V121" s="2">
        <f t="shared" si="14"/>
        <v>695400</v>
      </c>
      <c r="W121" s="2">
        <f t="shared" si="14"/>
        <v>109500</v>
      </c>
      <c r="X121" s="2">
        <f t="shared" si="14"/>
        <v>140400</v>
      </c>
      <c r="Y121" s="2" cm="1">
        <f t="array" ref="Y121">_xlfn.XLOOKUP(Y$1&amp;$R121,$C$3:$C$1662&amp;$D$3:$D$1662,$E$3:$E$1662,0,0,1)</f>
        <v>6100</v>
      </c>
      <c r="Z121" s="2" cm="1">
        <f t="array" ref="Z121">_xlfn.XLOOKUP(Z$1&amp;$R121,$C$3:$C$1662&amp;$D$3:$D$1662,$E$3:$E$1662,0,0,1)</f>
        <v>2500</v>
      </c>
      <c r="AA121" s="2" cm="1">
        <f t="array" ref="AA121">_xlfn.XLOOKUP(AA$1&amp;$R121,$C$3:$C$1662&amp;$D$3:$D$1662,$E$3:$E$1662,0,0,1)</f>
        <v>1500</v>
      </c>
      <c r="AB121" s="2" cm="1">
        <f t="array" ref="AB121">_xlfn.XLOOKUP(AB$1&amp;$R121,$C$3:$C$1662&amp;$D$3:$D$1662,$E$3:$E$1662,0,0,1)</f>
        <v>300</v>
      </c>
      <c r="AC121" s="2" cm="1">
        <f t="array" ref="AC121">_xlfn.XLOOKUP(AC$1&amp;$R121,$C$3:$C$1662&amp;$D$3:$D$1662,$E$3:$E$1662,0,0,1)</f>
        <v>300</v>
      </c>
    </row>
    <row r="122" spans="3:29" x14ac:dyDescent="0.4">
      <c r="C122" t="s">
        <v>804</v>
      </c>
      <c r="D122" t="s">
        <v>625</v>
      </c>
      <c r="E122">
        <v>300</v>
      </c>
      <c r="R122" t="s">
        <v>287</v>
      </c>
      <c r="S122" s="2">
        <f t="shared" si="8"/>
        <v>597360</v>
      </c>
      <c r="T122" s="2">
        <f t="shared" si="14"/>
        <v>851900</v>
      </c>
      <c r="U122" s="2">
        <f t="shared" si="14"/>
        <v>1187500</v>
      </c>
      <c r="V122" s="2">
        <f t="shared" si="14"/>
        <v>697500</v>
      </c>
      <c r="W122" s="2">
        <f t="shared" si="14"/>
        <v>109500</v>
      </c>
      <c r="X122" s="2">
        <f t="shared" si="14"/>
        <v>140400</v>
      </c>
      <c r="Y122" s="2" cm="1">
        <f t="array" ref="Y122">_xlfn.XLOOKUP(Y$1&amp;$R122,$C$3:$C$1662&amp;$D$3:$D$1662,$E$3:$E$1662,0,0,1)</f>
        <v>2200</v>
      </c>
      <c r="Z122" s="2" cm="1">
        <f t="array" ref="Z122">_xlfn.XLOOKUP(Z$1&amp;$R122,$C$3:$C$1662&amp;$D$3:$D$1662,$E$3:$E$1662,0,0,1)</f>
        <v>1500</v>
      </c>
      <c r="AA122" s="2" cm="1">
        <f t="array" ref="AA122">_xlfn.XLOOKUP(AA$1&amp;$R122,$C$3:$C$1662&amp;$D$3:$D$1662,$E$3:$E$1662,0,0,1)</f>
        <v>2100</v>
      </c>
      <c r="AB122" s="2" cm="1">
        <f t="array" ref="AB122">_xlfn.XLOOKUP(AB$1&amp;$R122,$C$3:$C$1662&amp;$D$3:$D$1662,$E$3:$E$1662,0,0,1)</f>
        <v>0</v>
      </c>
      <c r="AC122" s="2" cm="1">
        <f t="array" ref="AC122">_xlfn.XLOOKUP(AC$1&amp;$R122,$C$3:$C$1662&amp;$D$3:$D$1662,$E$3:$E$1662,0,0,1)</f>
        <v>0</v>
      </c>
    </row>
    <row r="123" spans="3:29" x14ac:dyDescent="0.4">
      <c r="C123" t="s">
        <v>804</v>
      </c>
      <c r="D123" t="s">
        <v>626</v>
      </c>
      <c r="E123">
        <v>0</v>
      </c>
      <c r="R123" t="s">
        <v>194</v>
      </c>
      <c r="S123" s="2">
        <f t="shared" si="8"/>
        <v>599120</v>
      </c>
      <c r="T123" s="2">
        <f t="shared" si="14"/>
        <v>852700</v>
      </c>
      <c r="U123" s="2">
        <f t="shared" si="14"/>
        <v>1190300</v>
      </c>
      <c r="V123" s="2">
        <f t="shared" si="14"/>
        <v>701900</v>
      </c>
      <c r="W123" s="2">
        <f t="shared" si="14"/>
        <v>110200</v>
      </c>
      <c r="X123" s="2">
        <f t="shared" si="14"/>
        <v>140500</v>
      </c>
      <c r="Y123" s="2" cm="1">
        <f t="array" ref="Y123">_xlfn.XLOOKUP(Y$1&amp;$R123,$C$3:$C$1662&amp;$D$3:$D$1662,$E$3:$E$1662,0,0,1)</f>
        <v>800</v>
      </c>
      <c r="Z123" s="2" cm="1">
        <f t="array" ref="Z123">_xlfn.XLOOKUP(Z$1&amp;$R123,$C$3:$C$1662&amp;$D$3:$D$1662,$E$3:$E$1662,0,0,1)</f>
        <v>2800</v>
      </c>
      <c r="AA123" s="2" cm="1">
        <f t="array" ref="AA123">_xlfn.XLOOKUP(AA$1&amp;$R123,$C$3:$C$1662&amp;$D$3:$D$1662,$E$3:$E$1662,0,0,1)</f>
        <v>4400</v>
      </c>
      <c r="AB123" s="2" cm="1">
        <f t="array" ref="AB123">_xlfn.XLOOKUP(AB$1&amp;$R123,$C$3:$C$1662&amp;$D$3:$D$1662,$E$3:$E$1662,0,0,1)</f>
        <v>700</v>
      </c>
      <c r="AC123" s="2" cm="1">
        <f t="array" ref="AC123">_xlfn.XLOOKUP(AC$1&amp;$R123,$C$3:$C$1662&amp;$D$3:$D$1662,$E$3:$E$1662,0,0,1)</f>
        <v>100</v>
      </c>
    </row>
    <row r="124" spans="3:29" x14ac:dyDescent="0.4">
      <c r="C124" t="s">
        <v>804</v>
      </c>
      <c r="D124" t="s">
        <v>627</v>
      </c>
      <c r="E124">
        <v>100</v>
      </c>
      <c r="R124" t="s">
        <v>184</v>
      </c>
      <c r="S124" s="2">
        <f t="shared" si="8"/>
        <v>600680</v>
      </c>
      <c r="T124" s="2">
        <f t="shared" si="14"/>
        <v>856300</v>
      </c>
      <c r="U124" s="2">
        <f t="shared" si="14"/>
        <v>1193000</v>
      </c>
      <c r="V124" s="2">
        <f t="shared" si="14"/>
        <v>703400</v>
      </c>
      <c r="W124" s="2">
        <f t="shared" si="14"/>
        <v>110200</v>
      </c>
      <c r="X124" s="2">
        <f t="shared" si="14"/>
        <v>140500</v>
      </c>
      <c r="Y124" s="2" cm="1">
        <f t="array" ref="Y124">_xlfn.XLOOKUP(Y$1&amp;$R124,$C$3:$C$1662&amp;$D$3:$D$1662,$E$3:$E$1662,0,0,1)</f>
        <v>3600</v>
      </c>
      <c r="Z124" s="2" cm="1">
        <f t="array" ref="Z124">_xlfn.XLOOKUP(Z$1&amp;$R124,$C$3:$C$1662&amp;$D$3:$D$1662,$E$3:$E$1662,0,0,1)</f>
        <v>2700</v>
      </c>
      <c r="AA124" s="2" cm="1">
        <f t="array" ref="AA124">_xlfn.XLOOKUP(AA$1&amp;$R124,$C$3:$C$1662&amp;$D$3:$D$1662,$E$3:$E$1662,0,0,1)</f>
        <v>1500</v>
      </c>
      <c r="AB124" s="2" cm="1">
        <f t="array" ref="AB124">_xlfn.XLOOKUP(AB$1&amp;$R124,$C$3:$C$1662&amp;$D$3:$D$1662,$E$3:$E$1662,0,0,1)</f>
        <v>0</v>
      </c>
      <c r="AC124" s="2" cm="1">
        <f t="array" ref="AC124">_xlfn.XLOOKUP(AC$1&amp;$R124,$C$3:$C$1662&amp;$D$3:$D$1662,$E$3:$E$1662,0,0,1)</f>
        <v>0</v>
      </c>
    </row>
    <row r="125" spans="3:29" x14ac:dyDescent="0.4">
      <c r="C125" t="s">
        <v>804</v>
      </c>
      <c r="D125" t="s">
        <v>628</v>
      </c>
      <c r="E125">
        <v>0</v>
      </c>
      <c r="R125" t="s">
        <v>177</v>
      </c>
      <c r="S125" s="2">
        <f t="shared" si="8"/>
        <v>601940</v>
      </c>
      <c r="T125" s="2">
        <f t="shared" si="14"/>
        <v>857200</v>
      </c>
      <c r="U125" s="2">
        <f t="shared" si="14"/>
        <v>1194100</v>
      </c>
      <c r="V125" s="2">
        <f t="shared" si="14"/>
        <v>704800</v>
      </c>
      <c r="W125" s="2">
        <f t="shared" si="14"/>
        <v>110700</v>
      </c>
      <c r="X125" s="2">
        <f t="shared" si="14"/>
        <v>142900</v>
      </c>
      <c r="Y125" s="2" cm="1">
        <f t="array" ref="Y125">_xlfn.XLOOKUP(Y$1&amp;$R125,$C$3:$C$1662&amp;$D$3:$D$1662,$E$3:$E$1662,0,0,1)</f>
        <v>900</v>
      </c>
      <c r="Z125" s="2" cm="1">
        <f t="array" ref="Z125">_xlfn.XLOOKUP(Z$1&amp;$R125,$C$3:$C$1662&amp;$D$3:$D$1662,$E$3:$E$1662,0,0,1)</f>
        <v>1100</v>
      </c>
      <c r="AA125" s="2" cm="1">
        <f t="array" ref="AA125">_xlfn.XLOOKUP(AA$1&amp;$R125,$C$3:$C$1662&amp;$D$3:$D$1662,$E$3:$E$1662,0,0,1)</f>
        <v>1400</v>
      </c>
      <c r="AB125" s="2" cm="1">
        <f t="array" ref="AB125">_xlfn.XLOOKUP(AB$1&amp;$R125,$C$3:$C$1662&amp;$D$3:$D$1662,$E$3:$E$1662,0,0,1)</f>
        <v>500</v>
      </c>
      <c r="AC125" s="2" cm="1">
        <f t="array" ref="AC125">_xlfn.XLOOKUP(AC$1&amp;$R125,$C$3:$C$1662&amp;$D$3:$D$1662,$E$3:$E$1662,0,0,1)</f>
        <v>2400</v>
      </c>
    </row>
    <row r="126" spans="3:29" x14ac:dyDescent="0.4">
      <c r="C126" t="s">
        <v>804</v>
      </c>
      <c r="D126" t="s">
        <v>629</v>
      </c>
      <c r="E126">
        <v>2400</v>
      </c>
      <c r="R126" t="s">
        <v>55</v>
      </c>
      <c r="S126" s="2">
        <f t="shared" si="8"/>
        <v>603040</v>
      </c>
      <c r="T126" s="2">
        <f t="shared" si="14"/>
        <v>858000</v>
      </c>
      <c r="U126" s="2">
        <f t="shared" si="14"/>
        <v>1196400</v>
      </c>
      <c r="V126" s="2">
        <f t="shared" si="14"/>
        <v>707200</v>
      </c>
      <c r="W126" s="2">
        <f t="shared" si="14"/>
        <v>110700</v>
      </c>
      <c r="X126" s="2">
        <f t="shared" si="14"/>
        <v>142900</v>
      </c>
      <c r="Y126" s="2" cm="1">
        <f t="array" ref="Y126">_xlfn.XLOOKUP(Y$1&amp;$R126,$C$3:$C$1662&amp;$D$3:$D$1662,$E$3:$E$1662,0,0,1)</f>
        <v>800</v>
      </c>
      <c r="Z126" s="2" cm="1">
        <f t="array" ref="Z126">_xlfn.XLOOKUP(Z$1&amp;$R126,$C$3:$C$1662&amp;$D$3:$D$1662,$E$3:$E$1662,0,0,1)</f>
        <v>2300</v>
      </c>
      <c r="AA126" s="2" cm="1">
        <f t="array" ref="AA126">_xlfn.XLOOKUP(AA$1&amp;$R126,$C$3:$C$1662&amp;$D$3:$D$1662,$E$3:$E$1662,0,0,1)</f>
        <v>2400</v>
      </c>
      <c r="AB126" s="2" cm="1">
        <f t="array" ref="AB126">_xlfn.XLOOKUP(AB$1&amp;$R126,$C$3:$C$1662&amp;$D$3:$D$1662,$E$3:$E$1662,0,0,1)</f>
        <v>0</v>
      </c>
      <c r="AC126" s="2" cm="1">
        <f t="array" ref="AC126">_xlfn.XLOOKUP(AC$1&amp;$R126,$C$3:$C$1662&amp;$D$3:$D$1662,$E$3:$E$1662,0,0,1)</f>
        <v>0</v>
      </c>
    </row>
    <row r="127" spans="3:29" x14ac:dyDescent="0.4">
      <c r="C127" t="s">
        <v>804</v>
      </c>
      <c r="D127" t="s">
        <v>630</v>
      </c>
      <c r="E127">
        <v>0</v>
      </c>
      <c r="R127" t="s">
        <v>32</v>
      </c>
      <c r="S127" s="2">
        <f t="shared" si="8"/>
        <v>603680</v>
      </c>
      <c r="T127" s="2">
        <f t="shared" si="14"/>
        <v>858200</v>
      </c>
      <c r="U127" s="2">
        <f t="shared" si="14"/>
        <v>1197500</v>
      </c>
      <c r="V127" s="2">
        <f t="shared" si="14"/>
        <v>708900</v>
      </c>
      <c r="W127" s="2">
        <f t="shared" si="14"/>
        <v>110900</v>
      </c>
      <c r="X127" s="2">
        <f t="shared" si="14"/>
        <v>142900</v>
      </c>
      <c r="Y127" s="2" cm="1">
        <f t="array" ref="Y127">_xlfn.XLOOKUP(Y$1&amp;$R127,$C$3:$C$1662&amp;$D$3:$D$1662,$E$3:$E$1662,0,0,1)</f>
        <v>200</v>
      </c>
      <c r="Z127" s="2" cm="1">
        <f t="array" ref="Z127">_xlfn.XLOOKUP(Z$1&amp;$R127,$C$3:$C$1662&amp;$D$3:$D$1662,$E$3:$E$1662,0,0,1)</f>
        <v>1100</v>
      </c>
      <c r="AA127" s="2" cm="1">
        <f t="array" ref="AA127">_xlfn.XLOOKUP(AA$1&amp;$R127,$C$3:$C$1662&amp;$D$3:$D$1662,$E$3:$E$1662,0,0,1)</f>
        <v>1700</v>
      </c>
      <c r="AB127" s="2" cm="1">
        <f t="array" ref="AB127">_xlfn.XLOOKUP(AB$1&amp;$R127,$C$3:$C$1662&amp;$D$3:$D$1662,$E$3:$E$1662,0,0,1)</f>
        <v>200</v>
      </c>
      <c r="AC127" s="2" cm="1">
        <f t="array" ref="AC127">_xlfn.XLOOKUP(AC$1&amp;$R127,$C$3:$C$1662&amp;$D$3:$D$1662,$E$3:$E$1662,0,0,1)</f>
        <v>0</v>
      </c>
    </row>
    <row r="128" spans="3:29" x14ac:dyDescent="0.4">
      <c r="C128" t="s">
        <v>804</v>
      </c>
      <c r="D128" t="s">
        <v>631</v>
      </c>
      <c r="E128">
        <v>0</v>
      </c>
      <c r="R128" t="s">
        <v>166</v>
      </c>
      <c r="S128" s="2">
        <f t="shared" si="8"/>
        <v>604700</v>
      </c>
      <c r="T128" s="2">
        <f t="shared" si="14"/>
        <v>861000</v>
      </c>
      <c r="U128" s="2">
        <f t="shared" si="14"/>
        <v>1198300</v>
      </c>
      <c r="V128" s="2">
        <f t="shared" si="14"/>
        <v>710300</v>
      </c>
      <c r="W128" s="2">
        <f t="shared" si="14"/>
        <v>111000</v>
      </c>
      <c r="X128" s="2">
        <f t="shared" si="14"/>
        <v>142900</v>
      </c>
      <c r="Y128" s="2" cm="1">
        <f t="array" ref="Y128">_xlfn.XLOOKUP(Y$1&amp;$R128,$C$3:$C$1662&amp;$D$3:$D$1662,$E$3:$E$1662,0,0,1)</f>
        <v>2800</v>
      </c>
      <c r="Z128" s="2" cm="1">
        <f t="array" ref="Z128">_xlfn.XLOOKUP(Z$1&amp;$R128,$C$3:$C$1662&amp;$D$3:$D$1662,$E$3:$E$1662,0,0,1)</f>
        <v>800</v>
      </c>
      <c r="AA128" s="2" cm="1">
        <f t="array" ref="AA128">_xlfn.XLOOKUP(AA$1&amp;$R128,$C$3:$C$1662&amp;$D$3:$D$1662,$E$3:$E$1662,0,0,1)</f>
        <v>1400</v>
      </c>
      <c r="AB128" s="2" cm="1">
        <f t="array" ref="AB128">_xlfn.XLOOKUP(AB$1&amp;$R128,$C$3:$C$1662&amp;$D$3:$D$1662,$E$3:$E$1662,0,0,1)</f>
        <v>100</v>
      </c>
      <c r="AC128" s="2" cm="1">
        <f t="array" ref="AC128">_xlfn.XLOOKUP(AC$1&amp;$R128,$C$3:$C$1662&amp;$D$3:$D$1662,$E$3:$E$1662,0,0,1)</f>
        <v>0</v>
      </c>
    </row>
    <row r="129" spans="3:29" x14ac:dyDescent="0.4">
      <c r="C129" t="s">
        <v>804</v>
      </c>
      <c r="D129" t="s">
        <v>632</v>
      </c>
      <c r="E129">
        <v>0</v>
      </c>
      <c r="R129" t="s">
        <v>60</v>
      </c>
      <c r="S129" s="2">
        <f t="shared" si="8"/>
        <v>606040</v>
      </c>
      <c r="T129" s="2">
        <f t="shared" si="14"/>
        <v>862700</v>
      </c>
      <c r="U129" s="2">
        <f t="shared" si="14"/>
        <v>1200700</v>
      </c>
      <c r="V129" s="2">
        <f t="shared" si="14"/>
        <v>711300</v>
      </c>
      <c r="W129" s="2">
        <f t="shared" si="14"/>
        <v>111200</v>
      </c>
      <c r="X129" s="2">
        <f t="shared" si="14"/>
        <v>144300</v>
      </c>
      <c r="Y129" s="2" cm="1">
        <f t="array" ref="Y129">_xlfn.XLOOKUP(Y$1&amp;$R129,$C$3:$C$1662&amp;$D$3:$D$1662,$E$3:$E$1662,0,0,1)</f>
        <v>1700</v>
      </c>
      <c r="Z129" s="2" cm="1">
        <f t="array" ref="Z129">_xlfn.XLOOKUP(Z$1&amp;$R129,$C$3:$C$1662&amp;$D$3:$D$1662,$E$3:$E$1662,0,0,1)</f>
        <v>2400</v>
      </c>
      <c r="AA129" s="2" cm="1">
        <f t="array" ref="AA129">_xlfn.XLOOKUP(AA$1&amp;$R129,$C$3:$C$1662&amp;$D$3:$D$1662,$E$3:$E$1662,0,0,1)</f>
        <v>1000</v>
      </c>
      <c r="AB129" s="2" cm="1">
        <f t="array" ref="AB129">_xlfn.XLOOKUP(AB$1&amp;$R129,$C$3:$C$1662&amp;$D$3:$D$1662,$E$3:$E$1662,0,0,1)</f>
        <v>200</v>
      </c>
      <c r="AC129" s="2" cm="1">
        <f t="array" ref="AC129">_xlfn.XLOOKUP(AC$1&amp;$R129,$C$3:$C$1662&amp;$D$3:$D$1662,$E$3:$E$1662,0,0,1)</f>
        <v>1400</v>
      </c>
    </row>
    <row r="130" spans="3:29" x14ac:dyDescent="0.4">
      <c r="C130" t="s">
        <v>804</v>
      </c>
      <c r="D130" t="s">
        <v>633</v>
      </c>
      <c r="E130">
        <v>1400</v>
      </c>
      <c r="R130" t="s">
        <v>266</v>
      </c>
      <c r="S130" s="2">
        <f t="shared" si="8"/>
        <v>609860</v>
      </c>
      <c r="T130" s="2">
        <f t="shared" si="14"/>
        <v>876400</v>
      </c>
      <c r="U130" s="2">
        <f t="shared" si="14"/>
        <v>1202300</v>
      </c>
      <c r="V130" s="2">
        <f t="shared" si="14"/>
        <v>714100</v>
      </c>
      <c r="W130" s="2">
        <f t="shared" si="14"/>
        <v>112200</v>
      </c>
      <c r="X130" s="2">
        <f t="shared" si="14"/>
        <v>144300</v>
      </c>
      <c r="Y130" s="2" cm="1">
        <f t="array" ref="Y130">_xlfn.XLOOKUP(Y$1&amp;$R130,$C$3:$C$1662&amp;$D$3:$D$1662,$E$3:$E$1662,0,0,1)</f>
        <v>13700</v>
      </c>
      <c r="Z130" s="2" cm="1">
        <f t="array" ref="Z130">_xlfn.XLOOKUP(Z$1&amp;$R130,$C$3:$C$1662&amp;$D$3:$D$1662,$E$3:$E$1662,0,0,1)</f>
        <v>1600</v>
      </c>
      <c r="AA130" s="2" cm="1">
        <f t="array" ref="AA130">_xlfn.XLOOKUP(AA$1&amp;$R130,$C$3:$C$1662&amp;$D$3:$D$1662,$E$3:$E$1662,0,0,1)</f>
        <v>2800</v>
      </c>
      <c r="AB130" s="2" cm="1">
        <f t="array" ref="AB130">_xlfn.XLOOKUP(AB$1&amp;$R130,$C$3:$C$1662&amp;$D$3:$D$1662,$E$3:$E$1662,0,0,1)</f>
        <v>1000</v>
      </c>
      <c r="AC130" s="2" cm="1">
        <f t="array" ref="AC130">_xlfn.XLOOKUP(AC$1&amp;$R130,$C$3:$C$1662&amp;$D$3:$D$1662,$E$3:$E$1662,0,0,1)</f>
        <v>0</v>
      </c>
    </row>
    <row r="131" spans="3:29" x14ac:dyDescent="0.4">
      <c r="C131" t="s">
        <v>804</v>
      </c>
      <c r="D131" t="s">
        <v>634</v>
      </c>
      <c r="E131">
        <v>0</v>
      </c>
      <c r="R131" t="s">
        <v>44</v>
      </c>
      <c r="S131" s="2">
        <f t="shared" ref="S131:S194" si="15">IFERROR(AVERAGEIFS(T131:X131,T131:X131,"&gt;0"),0)</f>
        <v>611020</v>
      </c>
      <c r="T131" s="2">
        <f t="shared" si="14"/>
        <v>877800</v>
      </c>
      <c r="U131" s="2">
        <f t="shared" si="14"/>
        <v>1203300</v>
      </c>
      <c r="V131" s="2">
        <f t="shared" si="14"/>
        <v>717500</v>
      </c>
      <c r="W131" s="2">
        <f t="shared" si="14"/>
        <v>112200</v>
      </c>
      <c r="X131" s="2">
        <f t="shared" si="14"/>
        <v>144300</v>
      </c>
      <c r="Y131" s="2" cm="1">
        <f t="array" ref="Y131">_xlfn.XLOOKUP(Y$1&amp;$R131,$C$3:$C$1662&amp;$D$3:$D$1662,$E$3:$E$1662,0,0,1)</f>
        <v>1400</v>
      </c>
      <c r="Z131" s="2" cm="1">
        <f t="array" ref="Z131">_xlfn.XLOOKUP(Z$1&amp;$R131,$C$3:$C$1662&amp;$D$3:$D$1662,$E$3:$E$1662,0,0,1)</f>
        <v>1000</v>
      </c>
      <c r="AA131" s="2" cm="1">
        <f t="array" ref="AA131">_xlfn.XLOOKUP(AA$1&amp;$R131,$C$3:$C$1662&amp;$D$3:$D$1662,$E$3:$E$1662,0,0,1)</f>
        <v>3400</v>
      </c>
      <c r="AB131" s="2" cm="1">
        <f t="array" ref="AB131">_xlfn.XLOOKUP(AB$1&amp;$R131,$C$3:$C$1662&amp;$D$3:$D$1662,$E$3:$E$1662,0,0,1)</f>
        <v>0</v>
      </c>
      <c r="AC131" s="2" cm="1">
        <f t="array" ref="AC131">_xlfn.XLOOKUP(AC$1&amp;$R131,$C$3:$C$1662&amp;$D$3:$D$1662,$E$3:$E$1662,0,0,1)</f>
        <v>0</v>
      </c>
    </row>
    <row r="132" spans="3:29" x14ac:dyDescent="0.4">
      <c r="C132" t="s">
        <v>804</v>
      </c>
      <c r="D132" t="s">
        <v>635</v>
      </c>
      <c r="E132">
        <v>0</v>
      </c>
      <c r="R132" t="s">
        <v>230</v>
      </c>
      <c r="S132" s="2">
        <f t="shared" si="15"/>
        <v>613260</v>
      </c>
      <c r="T132" s="2">
        <f t="shared" ref="T132:X147" si="16">T131+Y132</f>
        <v>878200</v>
      </c>
      <c r="U132" s="2">
        <f t="shared" si="16"/>
        <v>1207800</v>
      </c>
      <c r="V132" s="2">
        <f t="shared" si="16"/>
        <v>722500</v>
      </c>
      <c r="W132" s="2">
        <f t="shared" si="16"/>
        <v>113400</v>
      </c>
      <c r="X132" s="2">
        <f t="shared" si="16"/>
        <v>144400</v>
      </c>
      <c r="Y132" s="2" cm="1">
        <f t="array" ref="Y132">_xlfn.XLOOKUP(Y$1&amp;$R132,$C$3:$C$1662&amp;$D$3:$D$1662,$E$3:$E$1662,0,0,1)</f>
        <v>400</v>
      </c>
      <c r="Z132" s="2" cm="1">
        <f t="array" ref="Z132">_xlfn.XLOOKUP(Z$1&amp;$R132,$C$3:$C$1662&amp;$D$3:$D$1662,$E$3:$E$1662,0,0,1)</f>
        <v>4500</v>
      </c>
      <c r="AA132" s="2" cm="1">
        <f t="array" ref="AA132">_xlfn.XLOOKUP(AA$1&amp;$R132,$C$3:$C$1662&amp;$D$3:$D$1662,$E$3:$E$1662,0,0,1)</f>
        <v>5000</v>
      </c>
      <c r="AB132" s="2" cm="1">
        <f t="array" ref="AB132">_xlfn.XLOOKUP(AB$1&amp;$R132,$C$3:$C$1662&amp;$D$3:$D$1662,$E$3:$E$1662,0,0,1)</f>
        <v>1200</v>
      </c>
      <c r="AC132" s="2" cm="1">
        <f t="array" ref="AC132">_xlfn.XLOOKUP(AC$1&amp;$R132,$C$3:$C$1662&amp;$D$3:$D$1662,$E$3:$E$1662,0,0,1)</f>
        <v>100</v>
      </c>
    </row>
    <row r="133" spans="3:29" x14ac:dyDescent="0.4">
      <c r="C133" t="s">
        <v>804</v>
      </c>
      <c r="D133" t="s">
        <v>636</v>
      </c>
      <c r="E133">
        <v>100</v>
      </c>
      <c r="R133" t="s">
        <v>214</v>
      </c>
      <c r="S133" s="2">
        <f t="shared" si="15"/>
        <v>614620</v>
      </c>
      <c r="T133" s="2">
        <f t="shared" si="16"/>
        <v>879000</v>
      </c>
      <c r="U133" s="2">
        <f t="shared" si="16"/>
        <v>1209100</v>
      </c>
      <c r="V133" s="2">
        <f t="shared" si="16"/>
        <v>727100</v>
      </c>
      <c r="W133" s="2">
        <f t="shared" si="16"/>
        <v>113400</v>
      </c>
      <c r="X133" s="2">
        <f t="shared" si="16"/>
        <v>144500</v>
      </c>
      <c r="Y133" s="2" cm="1">
        <f t="array" ref="Y133">_xlfn.XLOOKUP(Y$1&amp;$R133,$C$3:$C$1662&amp;$D$3:$D$1662,$E$3:$E$1662,0,0,1)</f>
        <v>800</v>
      </c>
      <c r="Z133" s="2" cm="1">
        <f t="array" ref="Z133">_xlfn.XLOOKUP(Z$1&amp;$R133,$C$3:$C$1662&amp;$D$3:$D$1662,$E$3:$E$1662,0,0,1)</f>
        <v>1300</v>
      </c>
      <c r="AA133" s="2" cm="1">
        <f t="array" ref="AA133">_xlfn.XLOOKUP(AA$1&amp;$R133,$C$3:$C$1662&amp;$D$3:$D$1662,$E$3:$E$1662,0,0,1)</f>
        <v>4600</v>
      </c>
      <c r="AB133" s="2" cm="1">
        <f t="array" ref="AB133">_xlfn.XLOOKUP(AB$1&amp;$R133,$C$3:$C$1662&amp;$D$3:$D$1662,$E$3:$E$1662,0,0,1)</f>
        <v>0</v>
      </c>
      <c r="AC133" s="2" cm="1">
        <f t="array" ref="AC133">_xlfn.XLOOKUP(AC$1&amp;$R133,$C$3:$C$1662&amp;$D$3:$D$1662,$E$3:$E$1662,0,0,1)</f>
        <v>100</v>
      </c>
    </row>
    <row r="134" spans="3:29" x14ac:dyDescent="0.4">
      <c r="C134" t="s">
        <v>804</v>
      </c>
      <c r="D134" t="s">
        <v>637</v>
      </c>
      <c r="E134">
        <v>100</v>
      </c>
      <c r="R134" t="s">
        <v>233</v>
      </c>
      <c r="S134" s="2">
        <f t="shared" si="15"/>
        <v>616460</v>
      </c>
      <c r="T134" s="2">
        <f t="shared" si="16"/>
        <v>880900</v>
      </c>
      <c r="U134" s="2">
        <f t="shared" si="16"/>
        <v>1212800</v>
      </c>
      <c r="V134" s="2">
        <f t="shared" si="16"/>
        <v>730300</v>
      </c>
      <c r="W134" s="2">
        <f t="shared" si="16"/>
        <v>113400</v>
      </c>
      <c r="X134" s="2">
        <f t="shared" si="16"/>
        <v>144900</v>
      </c>
      <c r="Y134" s="2" cm="1">
        <f t="array" ref="Y134">_xlfn.XLOOKUP(Y$1&amp;$R134,$C$3:$C$1662&amp;$D$3:$D$1662,$E$3:$E$1662,0,0,1)</f>
        <v>1900</v>
      </c>
      <c r="Z134" s="2" cm="1">
        <f t="array" ref="Z134">_xlfn.XLOOKUP(Z$1&amp;$R134,$C$3:$C$1662&amp;$D$3:$D$1662,$E$3:$E$1662,0,0,1)</f>
        <v>3700</v>
      </c>
      <c r="AA134" s="2" cm="1">
        <f t="array" ref="AA134">_xlfn.XLOOKUP(AA$1&amp;$R134,$C$3:$C$1662&amp;$D$3:$D$1662,$E$3:$E$1662,0,0,1)</f>
        <v>3200</v>
      </c>
      <c r="AB134" s="2" cm="1">
        <f t="array" ref="AB134">_xlfn.XLOOKUP(AB$1&amp;$R134,$C$3:$C$1662&amp;$D$3:$D$1662,$E$3:$E$1662,0,0,1)</f>
        <v>0</v>
      </c>
      <c r="AC134" s="2" cm="1">
        <f t="array" ref="AC134">_xlfn.XLOOKUP(AC$1&amp;$R134,$C$3:$C$1662&amp;$D$3:$D$1662,$E$3:$E$1662,0,0,1)</f>
        <v>400</v>
      </c>
    </row>
    <row r="135" spans="3:29" x14ac:dyDescent="0.4">
      <c r="C135" t="s">
        <v>804</v>
      </c>
      <c r="D135" t="s">
        <v>638</v>
      </c>
      <c r="E135">
        <v>400</v>
      </c>
      <c r="R135" t="s">
        <v>224</v>
      </c>
      <c r="S135" s="2">
        <f t="shared" si="15"/>
        <v>617880</v>
      </c>
      <c r="T135" s="2">
        <f t="shared" si="16"/>
        <v>881800</v>
      </c>
      <c r="U135" s="2">
        <f t="shared" si="16"/>
        <v>1215100</v>
      </c>
      <c r="V135" s="2">
        <f t="shared" si="16"/>
        <v>734200</v>
      </c>
      <c r="W135" s="2">
        <f t="shared" si="16"/>
        <v>113400</v>
      </c>
      <c r="X135" s="2">
        <f t="shared" si="16"/>
        <v>144900</v>
      </c>
      <c r="Y135" s="2" cm="1">
        <f t="array" ref="Y135">_xlfn.XLOOKUP(Y$1&amp;$R135,$C$3:$C$1662&amp;$D$3:$D$1662,$E$3:$E$1662,0,0,1)</f>
        <v>900</v>
      </c>
      <c r="Z135" s="2" cm="1">
        <f t="array" ref="Z135">_xlfn.XLOOKUP(Z$1&amp;$R135,$C$3:$C$1662&amp;$D$3:$D$1662,$E$3:$E$1662,0,0,1)</f>
        <v>2300</v>
      </c>
      <c r="AA135" s="2" cm="1">
        <f t="array" ref="AA135">_xlfn.XLOOKUP(AA$1&amp;$R135,$C$3:$C$1662&amp;$D$3:$D$1662,$E$3:$E$1662,0,0,1)</f>
        <v>3900</v>
      </c>
      <c r="AB135" s="2" cm="1">
        <f t="array" ref="AB135">_xlfn.XLOOKUP(AB$1&amp;$R135,$C$3:$C$1662&amp;$D$3:$D$1662,$E$3:$E$1662,0,0,1)</f>
        <v>0</v>
      </c>
      <c r="AC135" s="2" cm="1">
        <f t="array" ref="AC135">_xlfn.XLOOKUP(AC$1&amp;$R135,$C$3:$C$1662&amp;$D$3:$D$1662,$E$3:$E$1662,0,0,1)</f>
        <v>0</v>
      </c>
    </row>
    <row r="136" spans="3:29" x14ac:dyDescent="0.4">
      <c r="C136" t="s">
        <v>804</v>
      </c>
      <c r="D136" t="s">
        <v>639</v>
      </c>
      <c r="E136">
        <v>0</v>
      </c>
      <c r="R136" t="s">
        <v>189</v>
      </c>
      <c r="S136" s="2">
        <f t="shared" si="15"/>
        <v>618700</v>
      </c>
      <c r="T136" s="2">
        <f t="shared" si="16"/>
        <v>883700</v>
      </c>
      <c r="U136" s="2">
        <f t="shared" si="16"/>
        <v>1216500</v>
      </c>
      <c r="V136" s="2">
        <f t="shared" si="16"/>
        <v>735000</v>
      </c>
      <c r="W136" s="2">
        <f t="shared" si="16"/>
        <v>113400</v>
      </c>
      <c r="X136" s="2">
        <f t="shared" si="16"/>
        <v>144900</v>
      </c>
      <c r="Y136" s="2" cm="1">
        <f t="array" ref="Y136">_xlfn.XLOOKUP(Y$1&amp;$R136,$C$3:$C$1662&amp;$D$3:$D$1662,$E$3:$E$1662,0,0,1)</f>
        <v>1900</v>
      </c>
      <c r="Z136" s="2" cm="1">
        <f t="array" ref="Z136">_xlfn.XLOOKUP(Z$1&amp;$R136,$C$3:$C$1662&amp;$D$3:$D$1662,$E$3:$E$1662,0,0,1)</f>
        <v>1400</v>
      </c>
      <c r="AA136" s="2" cm="1">
        <f t="array" ref="AA136">_xlfn.XLOOKUP(AA$1&amp;$R136,$C$3:$C$1662&amp;$D$3:$D$1662,$E$3:$E$1662,0,0,1)</f>
        <v>800</v>
      </c>
      <c r="AB136" s="2" cm="1">
        <f t="array" ref="AB136">_xlfn.XLOOKUP(AB$1&amp;$R136,$C$3:$C$1662&amp;$D$3:$D$1662,$E$3:$E$1662,0,0,1)</f>
        <v>0</v>
      </c>
      <c r="AC136" s="2" cm="1">
        <f t="array" ref="AC136">_xlfn.XLOOKUP(AC$1&amp;$R136,$C$3:$C$1662&amp;$D$3:$D$1662,$E$3:$E$1662,0,0,1)</f>
        <v>0</v>
      </c>
    </row>
    <row r="137" spans="3:29" x14ac:dyDescent="0.4">
      <c r="C137" t="s">
        <v>804</v>
      </c>
      <c r="D137" t="s">
        <v>640</v>
      </c>
      <c r="E137">
        <v>0</v>
      </c>
      <c r="R137" t="s">
        <v>245</v>
      </c>
      <c r="S137" s="2">
        <f t="shared" si="15"/>
        <v>621380</v>
      </c>
      <c r="T137" s="2">
        <f t="shared" si="16"/>
        <v>889900</v>
      </c>
      <c r="U137" s="2">
        <f t="shared" si="16"/>
        <v>1217500</v>
      </c>
      <c r="V137" s="2">
        <f t="shared" si="16"/>
        <v>736200</v>
      </c>
      <c r="W137" s="2">
        <f t="shared" si="16"/>
        <v>118400</v>
      </c>
      <c r="X137" s="2">
        <f t="shared" si="16"/>
        <v>144900</v>
      </c>
      <c r="Y137" s="2" cm="1">
        <f t="array" ref="Y137">_xlfn.XLOOKUP(Y$1&amp;$R137,$C$3:$C$1662&amp;$D$3:$D$1662,$E$3:$E$1662,0,0,1)</f>
        <v>6200</v>
      </c>
      <c r="Z137" s="2" cm="1">
        <f t="array" ref="Z137">_xlfn.XLOOKUP(Z$1&amp;$R137,$C$3:$C$1662&amp;$D$3:$D$1662,$E$3:$E$1662,0,0,1)</f>
        <v>1000</v>
      </c>
      <c r="AA137" s="2" cm="1">
        <f t="array" ref="AA137">_xlfn.XLOOKUP(AA$1&amp;$R137,$C$3:$C$1662&amp;$D$3:$D$1662,$E$3:$E$1662,0,0,1)</f>
        <v>1200</v>
      </c>
      <c r="AB137" s="2" cm="1">
        <f t="array" ref="AB137">_xlfn.XLOOKUP(AB$1&amp;$R137,$C$3:$C$1662&amp;$D$3:$D$1662,$E$3:$E$1662,0,0,1)</f>
        <v>5000</v>
      </c>
      <c r="AC137" s="2" cm="1">
        <f t="array" ref="AC137">_xlfn.XLOOKUP(AC$1&amp;$R137,$C$3:$C$1662&amp;$D$3:$D$1662,$E$3:$E$1662,0,0,1)</f>
        <v>0</v>
      </c>
    </row>
    <row r="138" spans="3:29" x14ac:dyDescent="0.4">
      <c r="C138" t="s">
        <v>804</v>
      </c>
      <c r="D138" t="s">
        <v>641</v>
      </c>
      <c r="E138">
        <v>0</v>
      </c>
      <c r="R138" t="s">
        <v>70</v>
      </c>
      <c r="S138" s="2">
        <f t="shared" si="15"/>
        <v>623080</v>
      </c>
      <c r="T138" s="2">
        <f t="shared" si="16"/>
        <v>890100</v>
      </c>
      <c r="U138" s="2">
        <f t="shared" si="16"/>
        <v>1221500</v>
      </c>
      <c r="V138" s="2">
        <f t="shared" si="16"/>
        <v>736700</v>
      </c>
      <c r="W138" s="2">
        <f t="shared" si="16"/>
        <v>122200</v>
      </c>
      <c r="X138" s="2">
        <f t="shared" si="16"/>
        <v>144900</v>
      </c>
      <c r="Y138" s="2" cm="1">
        <f t="array" ref="Y138">_xlfn.XLOOKUP(Y$1&amp;$R138,$C$3:$C$1662&amp;$D$3:$D$1662,$E$3:$E$1662,0,0,1)</f>
        <v>200</v>
      </c>
      <c r="Z138" s="2" cm="1">
        <f t="array" ref="Z138">_xlfn.XLOOKUP(Z$1&amp;$R138,$C$3:$C$1662&amp;$D$3:$D$1662,$E$3:$E$1662,0,0,1)</f>
        <v>4000</v>
      </c>
      <c r="AA138" s="2" cm="1">
        <f t="array" ref="AA138">_xlfn.XLOOKUP(AA$1&amp;$R138,$C$3:$C$1662&amp;$D$3:$D$1662,$E$3:$E$1662,0,0,1)</f>
        <v>500</v>
      </c>
      <c r="AB138" s="2" cm="1">
        <f t="array" ref="AB138">_xlfn.XLOOKUP(AB$1&amp;$R138,$C$3:$C$1662&amp;$D$3:$D$1662,$E$3:$E$1662,0,0,1)</f>
        <v>3800</v>
      </c>
      <c r="AC138" s="2" cm="1">
        <f t="array" ref="AC138">_xlfn.XLOOKUP(AC$1&amp;$R138,$C$3:$C$1662&amp;$D$3:$D$1662,$E$3:$E$1662,0,0,1)</f>
        <v>0</v>
      </c>
    </row>
    <row r="139" spans="3:29" x14ac:dyDescent="0.4">
      <c r="C139" t="s">
        <v>804</v>
      </c>
      <c r="D139" t="s">
        <v>642</v>
      </c>
      <c r="E139">
        <v>0</v>
      </c>
      <c r="R139" t="s">
        <v>288</v>
      </c>
      <c r="S139" s="2">
        <f t="shared" si="15"/>
        <v>624520</v>
      </c>
      <c r="T139" s="2">
        <f t="shared" si="16"/>
        <v>894000</v>
      </c>
      <c r="U139" s="2">
        <f t="shared" si="16"/>
        <v>1222200</v>
      </c>
      <c r="V139" s="2">
        <f t="shared" si="16"/>
        <v>736800</v>
      </c>
      <c r="W139" s="2">
        <f t="shared" si="16"/>
        <v>124600</v>
      </c>
      <c r="X139" s="2">
        <f t="shared" si="16"/>
        <v>145000</v>
      </c>
      <c r="Y139" s="2" cm="1">
        <f t="array" ref="Y139">_xlfn.XLOOKUP(Y$1&amp;$R139,$C$3:$C$1662&amp;$D$3:$D$1662,$E$3:$E$1662,0,0,1)</f>
        <v>3900</v>
      </c>
      <c r="Z139" s="2" cm="1">
        <f t="array" ref="Z139">_xlfn.XLOOKUP(Z$1&amp;$R139,$C$3:$C$1662&amp;$D$3:$D$1662,$E$3:$E$1662,0,0,1)</f>
        <v>700</v>
      </c>
      <c r="AA139" s="2" cm="1">
        <f t="array" ref="AA139">_xlfn.XLOOKUP(AA$1&amp;$R139,$C$3:$C$1662&amp;$D$3:$D$1662,$E$3:$E$1662,0,0,1)</f>
        <v>100</v>
      </c>
      <c r="AB139" s="2" cm="1">
        <f t="array" ref="AB139">_xlfn.XLOOKUP(AB$1&amp;$R139,$C$3:$C$1662&amp;$D$3:$D$1662,$E$3:$E$1662,0,0,1)</f>
        <v>2400</v>
      </c>
      <c r="AC139" s="2" cm="1">
        <f t="array" ref="AC139">_xlfn.XLOOKUP(AC$1&amp;$R139,$C$3:$C$1662&amp;$D$3:$D$1662,$E$3:$E$1662,0,0,1)</f>
        <v>100</v>
      </c>
    </row>
    <row r="140" spans="3:29" x14ac:dyDescent="0.4">
      <c r="C140" t="s">
        <v>804</v>
      </c>
      <c r="D140" t="s">
        <v>643</v>
      </c>
      <c r="E140">
        <v>100</v>
      </c>
      <c r="R140" t="s">
        <v>284</v>
      </c>
      <c r="S140" s="2">
        <f t="shared" si="15"/>
        <v>626120</v>
      </c>
      <c r="T140" s="2">
        <f t="shared" si="16"/>
        <v>895300</v>
      </c>
      <c r="U140" s="2">
        <f t="shared" si="16"/>
        <v>1223200</v>
      </c>
      <c r="V140" s="2">
        <f t="shared" si="16"/>
        <v>738900</v>
      </c>
      <c r="W140" s="2">
        <f t="shared" si="16"/>
        <v>127700</v>
      </c>
      <c r="X140" s="2">
        <f t="shared" si="16"/>
        <v>145500</v>
      </c>
      <c r="Y140" s="2" cm="1">
        <f t="array" ref="Y140">_xlfn.XLOOKUP(Y$1&amp;$R140,$C$3:$C$1662&amp;$D$3:$D$1662,$E$3:$E$1662,0,0,1)</f>
        <v>1300</v>
      </c>
      <c r="Z140" s="2" cm="1">
        <f t="array" ref="Z140">_xlfn.XLOOKUP(Z$1&amp;$R140,$C$3:$C$1662&amp;$D$3:$D$1662,$E$3:$E$1662,0,0,1)</f>
        <v>1000</v>
      </c>
      <c r="AA140" s="2" cm="1">
        <f t="array" ref="AA140">_xlfn.XLOOKUP(AA$1&amp;$R140,$C$3:$C$1662&amp;$D$3:$D$1662,$E$3:$E$1662,0,0,1)</f>
        <v>2100</v>
      </c>
      <c r="AB140" s="2" cm="1">
        <f t="array" ref="AB140">_xlfn.XLOOKUP(AB$1&amp;$R140,$C$3:$C$1662&amp;$D$3:$D$1662,$E$3:$E$1662,0,0,1)</f>
        <v>3100</v>
      </c>
      <c r="AC140" s="2" cm="1">
        <f t="array" ref="AC140">_xlfn.XLOOKUP(AC$1&amp;$R140,$C$3:$C$1662&amp;$D$3:$D$1662,$E$3:$E$1662,0,0,1)</f>
        <v>500</v>
      </c>
    </row>
    <row r="141" spans="3:29" x14ac:dyDescent="0.4">
      <c r="C141" t="s">
        <v>804</v>
      </c>
      <c r="D141" t="s">
        <v>644</v>
      </c>
      <c r="E141">
        <v>500</v>
      </c>
      <c r="R141" t="s">
        <v>105</v>
      </c>
      <c r="S141" s="2">
        <f t="shared" si="15"/>
        <v>626960</v>
      </c>
      <c r="T141" s="2">
        <f t="shared" si="16"/>
        <v>896900</v>
      </c>
      <c r="U141" s="2">
        <f t="shared" si="16"/>
        <v>1224600</v>
      </c>
      <c r="V141" s="2">
        <f t="shared" si="16"/>
        <v>739600</v>
      </c>
      <c r="W141" s="2">
        <f t="shared" si="16"/>
        <v>127700</v>
      </c>
      <c r="X141" s="2">
        <f t="shared" si="16"/>
        <v>146000</v>
      </c>
      <c r="Y141" s="2" cm="1">
        <f t="array" ref="Y141">_xlfn.XLOOKUP(Y$1&amp;$R141,$C$3:$C$1662&amp;$D$3:$D$1662,$E$3:$E$1662,0,0,1)</f>
        <v>1600</v>
      </c>
      <c r="Z141" s="2" cm="1">
        <f t="array" ref="Z141">_xlfn.XLOOKUP(Z$1&amp;$R141,$C$3:$C$1662&amp;$D$3:$D$1662,$E$3:$E$1662,0,0,1)</f>
        <v>1400</v>
      </c>
      <c r="AA141" s="2" cm="1">
        <f t="array" ref="AA141">_xlfn.XLOOKUP(AA$1&amp;$R141,$C$3:$C$1662&amp;$D$3:$D$1662,$E$3:$E$1662,0,0,1)</f>
        <v>700</v>
      </c>
      <c r="AB141" s="2" cm="1">
        <f t="array" ref="AB141">_xlfn.XLOOKUP(AB$1&amp;$R141,$C$3:$C$1662&amp;$D$3:$D$1662,$E$3:$E$1662,0,0,1)</f>
        <v>0</v>
      </c>
      <c r="AC141" s="2" cm="1">
        <f t="array" ref="AC141">_xlfn.XLOOKUP(AC$1&amp;$R141,$C$3:$C$1662&amp;$D$3:$D$1662,$E$3:$E$1662,0,0,1)</f>
        <v>500</v>
      </c>
    </row>
    <row r="142" spans="3:29" x14ac:dyDescent="0.4">
      <c r="C142" t="s">
        <v>804</v>
      </c>
      <c r="D142" t="s">
        <v>645</v>
      </c>
      <c r="E142">
        <v>500</v>
      </c>
      <c r="R142" t="s">
        <v>42</v>
      </c>
      <c r="S142" s="2">
        <f t="shared" si="15"/>
        <v>628880</v>
      </c>
      <c r="T142" s="2">
        <f t="shared" si="16"/>
        <v>897100</v>
      </c>
      <c r="U142" s="2">
        <f t="shared" si="16"/>
        <v>1230000</v>
      </c>
      <c r="V142" s="2">
        <f t="shared" si="16"/>
        <v>741300</v>
      </c>
      <c r="W142" s="2">
        <f t="shared" si="16"/>
        <v>129400</v>
      </c>
      <c r="X142" s="2">
        <f t="shared" si="16"/>
        <v>146600</v>
      </c>
      <c r="Y142" s="2" cm="1">
        <f t="array" ref="Y142">_xlfn.XLOOKUP(Y$1&amp;$R142,$C$3:$C$1662&amp;$D$3:$D$1662,$E$3:$E$1662,0,0,1)</f>
        <v>200</v>
      </c>
      <c r="Z142" s="2" cm="1">
        <f t="array" ref="Z142">_xlfn.XLOOKUP(Z$1&amp;$R142,$C$3:$C$1662&amp;$D$3:$D$1662,$E$3:$E$1662,0,0,1)</f>
        <v>5400</v>
      </c>
      <c r="AA142" s="2" cm="1">
        <f t="array" ref="AA142">_xlfn.XLOOKUP(AA$1&amp;$R142,$C$3:$C$1662&amp;$D$3:$D$1662,$E$3:$E$1662,0,0,1)</f>
        <v>1700</v>
      </c>
      <c r="AB142" s="2" cm="1">
        <f t="array" ref="AB142">_xlfn.XLOOKUP(AB$1&amp;$R142,$C$3:$C$1662&amp;$D$3:$D$1662,$E$3:$E$1662,0,0,1)</f>
        <v>1700</v>
      </c>
      <c r="AC142" s="2" cm="1">
        <f t="array" ref="AC142">_xlfn.XLOOKUP(AC$1&amp;$R142,$C$3:$C$1662&amp;$D$3:$D$1662,$E$3:$E$1662,0,0,1)</f>
        <v>600</v>
      </c>
    </row>
    <row r="143" spans="3:29" x14ac:dyDescent="0.4">
      <c r="C143" t="s">
        <v>804</v>
      </c>
      <c r="D143" t="s">
        <v>646</v>
      </c>
      <c r="E143">
        <v>600</v>
      </c>
      <c r="R143" t="s">
        <v>111</v>
      </c>
      <c r="S143" s="2">
        <f t="shared" si="15"/>
        <v>630240</v>
      </c>
      <c r="T143" s="2">
        <f t="shared" si="16"/>
        <v>899700</v>
      </c>
      <c r="U143" s="2">
        <f t="shared" si="16"/>
        <v>1233300</v>
      </c>
      <c r="V143" s="2">
        <f t="shared" si="16"/>
        <v>741600</v>
      </c>
      <c r="W143" s="2">
        <f t="shared" si="16"/>
        <v>130000</v>
      </c>
      <c r="X143" s="2">
        <f t="shared" si="16"/>
        <v>146600</v>
      </c>
      <c r="Y143" s="2" cm="1">
        <f t="array" ref="Y143">_xlfn.XLOOKUP(Y$1&amp;$R143,$C$3:$C$1662&amp;$D$3:$D$1662,$E$3:$E$1662,0,0,1)</f>
        <v>2600</v>
      </c>
      <c r="Z143" s="2" cm="1">
        <f t="array" ref="Z143">_xlfn.XLOOKUP(Z$1&amp;$R143,$C$3:$C$1662&amp;$D$3:$D$1662,$E$3:$E$1662,0,0,1)</f>
        <v>3300</v>
      </c>
      <c r="AA143" s="2" cm="1">
        <f t="array" ref="AA143">_xlfn.XLOOKUP(AA$1&amp;$R143,$C$3:$C$1662&amp;$D$3:$D$1662,$E$3:$E$1662,0,0,1)</f>
        <v>300</v>
      </c>
      <c r="AB143" s="2" cm="1">
        <f t="array" ref="AB143">_xlfn.XLOOKUP(AB$1&amp;$R143,$C$3:$C$1662&amp;$D$3:$D$1662,$E$3:$E$1662,0,0,1)</f>
        <v>600</v>
      </c>
      <c r="AC143" s="2" cm="1">
        <f t="array" ref="AC143">_xlfn.XLOOKUP(AC$1&amp;$R143,$C$3:$C$1662&amp;$D$3:$D$1662,$E$3:$E$1662,0,0,1)</f>
        <v>0</v>
      </c>
    </row>
    <row r="144" spans="3:29" x14ac:dyDescent="0.4">
      <c r="C144" t="s">
        <v>804</v>
      </c>
      <c r="D144" t="s">
        <v>647</v>
      </c>
      <c r="E144">
        <v>0</v>
      </c>
      <c r="R144" t="s">
        <v>186</v>
      </c>
      <c r="S144" s="2">
        <f t="shared" si="15"/>
        <v>631640</v>
      </c>
      <c r="T144" s="2">
        <f t="shared" si="16"/>
        <v>902700</v>
      </c>
      <c r="U144" s="2">
        <f t="shared" si="16"/>
        <v>1236700</v>
      </c>
      <c r="V144" s="2">
        <f t="shared" si="16"/>
        <v>742200</v>
      </c>
      <c r="W144" s="2">
        <f t="shared" si="16"/>
        <v>130000</v>
      </c>
      <c r="X144" s="2">
        <f t="shared" si="16"/>
        <v>146600</v>
      </c>
      <c r="Y144" s="2" cm="1">
        <f t="array" ref="Y144">_xlfn.XLOOKUP(Y$1&amp;$R144,$C$3:$C$1662&amp;$D$3:$D$1662,$E$3:$E$1662,0,0,1)</f>
        <v>3000</v>
      </c>
      <c r="Z144" s="2" cm="1">
        <f t="array" ref="Z144">_xlfn.XLOOKUP(Z$1&amp;$R144,$C$3:$C$1662&amp;$D$3:$D$1662,$E$3:$E$1662,0,0,1)</f>
        <v>3400</v>
      </c>
      <c r="AA144" s="2" cm="1">
        <f t="array" ref="AA144">_xlfn.XLOOKUP(AA$1&amp;$R144,$C$3:$C$1662&amp;$D$3:$D$1662,$E$3:$E$1662,0,0,1)</f>
        <v>600</v>
      </c>
      <c r="AB144" s="2" cm="1">
        <f t="array" ref="AB144">_xlfn.XLOOKUP(AB$1&amp;$R144,$C$3:$C$1662&amp;$D$3:$D$1662,$E$3:$E$1662,0,0,1)</f>
        <v>0</v>
      </c>
      <c r="AC144" s="2" cm="1">
        <f t="array" ref="AC144">_xlfn.XLOOKUP(AC$1&amp;$R144,$C$3:$C$1662&amp;$D$3:$D$1662,$E$3:$E$1662,0,0,1)</f>
        <v>0</v>
      </c>
    </row>
    <row r="145" spans="3:29" x14ac:dyDescent="0.4">
      <c r="C145" t="s">
        <v>804</v>
      </c>
      <c r="D145" t="s">
        <v>648</v>
      </c>
      <c r="E145">
        <v>0</v>
      </c>
      <c r="R145" t="s">
        <v>68</v>
      </c>
      <c r="S145" s="2">
        <f t="shared" si="15"/>
        <v>635620</v>
      </c>
      <c r="T145" s="2">
        <f t="shared" si="16"/>
        <v>907000</v>
      </c>
      <c r="U145" s="2">
        <f t="shared" si="16"/>
        <v>1250900</v>
      </c>
      <c r="V145" s="2">
        <f t="shared" si="16"/>
        <v>743200</v>
      </c>
      <c r="W145" s="2">
        <f t="shared" si="16"/>
        <v>130400</v>
      </c>
      <c r="X145" s="2">
        <f t="shared" si="16"/>
        <v>146600</v>
      </c>
      <c r="Y145" s="2" cm="1">
        <f t="array" ref="Y145">_xlfn.XLOOKUP(Y$1&amp;$R145,$C$3:$C$1662&amp;$D$3:$D$1662,$E$3:$E$1662,0,0,1)</f>
        <v>4300</v>
      </c>
      <c r="Z145" s="2" cm="1">
        <f t="array" ref="Z145">_xlfn.XLOOKUP(Z$1&amp;$R145,$C$3:$C$1662&amp;$D$3:$D$1662,$E$3:$E$1662,0,0,1)</f>
        <v>14200</v>
      </c>
      <c r="AA145" s="2" cm="1">
        <f t="array" ref="AA145">_xlfn.XLOOKUP(AA$1&amp;$R145,$C$3:$C$1662&amp;$D$3:$D$1662,$E$3:$E$1662,0,0,1)</f>
        <v>1000</v>
      </c>
      <c r="AB145" s="2" cm="1">
        <f t="array" ref="AB145">_xlfn.XLOOKUP(AB$1&amp;$R145,$C$3:$C$1662&amp;$D$3:$D$1662,$E$3:$E$1662,0,0,1)</f>
        <v>400</v>
      </c>
      <c r="AC145" s="2" cm="1">
        <f t="array" ref="AC145">_xlfn.XLOOKUP(AC$1&amp;$R145,$C$3:$C$1662&amp;$D$3:$D$1662,$E$3:$E$1662,0,0,1)</f>
        <v>0</v>
      </c>
    </row>
    <row r="146" spans="3:29" x14ac:dyDescent="0.4">
      <c r="C146" t="s">
        <v>804</v>
      </c>
      <c r="D146" t="s">
        <v>649</v>
      </c>
      <c r="E146">
        <v>0</v>
      </c>
      <c r="R146" t="s">
        <v>237</v>
      </c>
      <c r="S146" s="2">
        <f t="shared" si="15"/>
        <v>637400</v>
      </c>
      <c r="T146" s="2">
        <f t="shared" si="16"/>
        <v>909600</v>
      </c>
      <c r="U146" s="2">
        <f t="shared" si="16"/>
        <v>1256100</v>
      </c>
      <c r="V146" s="2">
        <f t="shared" si="16"/>
        <v>744200</v>
      </c>
      <c r="W146" s="2">
        <f t="shared" si="16"/>
        <v>130500</v>
      </c>
      <c r="X146" s="2">
        <f t="shared" si="16"/>
        <v>146600</v>
      </c>
      <c r="Y146" s="2" cm="1">
        <f t="array" ref="Y146">_xlfn.XLOOKUP(Y$1&amp;$R146,$C$3:$C$1662&amp;$D$3:$D$1662,$E$3:$E$1662,0,0,1)</f>
        <v>2600</v>
      </c>
      <c r="Z146" s="2" cm="1">
        <f t="array" ref="Z146">_xlfn.XLOOKUP(Z$1&amp;$R146,$C$3:$C$1662&amp;$D$3:$D$1662,$E$3:$E$1662,0,0,1)</f>
        <v>5200</v>
      </c>
      <c r="AA146" s="2" cm="1">
        <f t="array" ref="AA146">_xlfn.XLOOKUP(AA$1&amp;$R146,$C$3:$C$1662&amp;$D$3:$D$1662,$E$3:$E$1662,0,0,1)</f>
        <v>1000</v>
      </c>
      <c r="AB146" s="2" cm="1">
        <f t="array" ref="AB146">_xlfn.XLOOKUP(AB$1&amp;$R146,$C$3:$C$1662&amp;$D$3:$D$1662,$E$3:$E$1662,0,0,1)</f>
        <v>100</v>
      </c>
      <c r="AC146" s="2" cm="1">
        <f t="array" ref="AC146">_xlfn.XLOOKUP(AC$1&amp;$R146,$C$3:$C$1662&amp;$D$3:$D$1662,$E$3:$E$1662,0,0,1)</f>
        <v>0</v>
      </c>
    </row>
    <row r="147" spans="3:29" x14ac:dyDescent="0.4">
      <c r="C147" t="s">
        <v>804</v>
      </c>
      <c r="D147" t="s">
        <v>650</v>
      </c>
      <c r="E147">
        <v>0</v>
      </c>
      <c r="R147" t="s">
        <v>197</v>
      </c>
      <c r="S147" s="2">
        <f t="shared" si="15"/>
        <v>638840</v>
      </c>
      <c r="T147" s="2">
        <f t="shared" si="16"/>
        <v>911300</v>
      </c>
      <c r="U147" s="2">
        <f t="shared" si="16"/>
        <v>1260600</v>
      </c>
      <c r="V147" s="2">
        <f t="shared" si="16"/>
        <v>745000</v>
      </c>
      <c r="W147" s="2">
        <f t="shared" si="16"/>
        <v>130700</v>
      </c>
      <c r="X147" s="2">
        <f t="shared" si="16"/>
        <v>146600</v>
      </c>
      <c r="Y147" s="2" cm="1">
        <f t="array" ref="Y147">_xlfn.XLOOKUP(Y$1&amp;$R147,$C$3:$C$1662&amp;$D$3:$D$1662,$E$3:$E$1662,0,0,1)</f>
        <v>1700</v>
      </c>
      <c r="Z147" s="2" cm="1">
        <f t="array" ref="Z147">_xlfn.XLOOKUP(Z$1&amp;$R147,$C$3:$C$1662&amp;$D$3:$D$1662,$E$3:$E$1662,0,0,1)</f>
        <v>4500</v>
      </c>
      <c r="AA147" s="2" cm="1">
        <f t="array" ref="AA147">_xlfn.XLOOKUP(AA$1&amp;$R147,$C$3:$C$1662&amp;$D$3:$D$1662,$E$3:$E$1662,0,0,1)</f>
        <v>800</v>
      </c>
      <c r="AB147" s="2" cm="1">
        <f t="array" ref="AB147">_xlfn.XLOOKUP(AB$1&amp;$R147,$C$3:$C$1662&amp;$D$3:$D$1662,$E$3:$E$1662,0,0,1)</f>
        <v>200</v>
      </c>
      <c r="AC147" s="2" cm="1">
        <f t="array" ref="AC147">_xlfn.XLOOKUP(AC$1&amp;$R147,$C$3:$C$1662&amp;$D$3:$D$1662,$E$3:$E$1662,0,0,1)</f>
        <v>0</v>
      </c>
    </row>
    <row r="148" spans="3:29" x14ac:dyDescent="0.4">
      <c r="C148" t="s">
        <v>804</v>
      </c>
      <c r="D148" t="s">
        <v>651</v>
      </c>
      <c r="E148">
        <v>0</v>
      </c>
      <c r="R148" t="s">
        <v>50</v>
      </c>
      <c r="S148" s="2">
        <f t="shared" si="15"/>
        <v>642140</v>
      </c>
      <c r="T148" s="2">
        <f t="shared" ref="T148:X163" si="17">T147+Y148</f>
        <v>915900</v>
      </c>
      <c r="U148" s="2">
        <f t="shared" si="17"/>
        <v>1263900</v>
      </c>
      <c r="V148" s="2">
        <f t="shared" si="17"/>
        <v>752700</v>
      </c>
      <c r="W148" s="2">
        <f t="shared" si="17"/>
        <v>131600</v>
      </c>
      <c r="X148" s="2">
        <f t="shared" si="17"/>
        <v>146600</v>
      </c>
      <c r="Y148" s="2" cm="1">
        <f t="array" ref="Y148">_xlfn.XLOOKUP(Y$1&amp;$R148,$C$3:$C$1662&amp;$D$3:$D$1662,$E$3:$E$1662,0,0,1)</f>
        <v>4600</v>
      </c>
      <c r="Z148" s="2" cm="1">
        <f t="array" ref="Z148">_xlfn.XLOOKUP(Z$1&amp;$R148,$C$3:$C$1662&amp;$D$3:$D$1662,$E$3:$E$1662,0,0,1)</f>
        <v>3300</v>
      </c>
      <c r="AA148" s="2" cm="1">
        <f t="array" ref="AA148">_xlfn.XLOOKUP(AA$1&amp;$R148,$C$3:$C$1662&amp;$D$3:$D$1662,$E$3:$E$1662,0,0,1)</f>
        <v>7700</v>
      </c>
      <c r="AB148" s="2" cm="1">
        <f t="array" ref="AB148">_xlfn.XLOOKUP(AB$1&amp;$R148,$C$3:$C$1662&amp;$D$3:$D$1662,$E$3:$E$1662,0,0,1)</f>
        <v>900</v>
      </c>
      <c r="AC148" s="2" cm="1">
        <f t="array" ref="AC148">_xlfn.XLOOKUP(AC$1&amp;$R148,$C$3:$C$1662&amp;$D$3:$D$1662,$E$3:$E$1662,0,0,1)</f>
        <v>0</v>
      </c>
    </row>
    <row r="149" spans="3:29" x14ac:dyDescent="0.4">
      <c r="C149" t="s">
        <v>804</v>
      </c>
      <c r="D149" t="s">
        <v>652</v>
      </c>
      <c r="E149">
        <v>0</v>
      </c>
      <c r="R149" t="s">
        <v>7</v>
      </c>
      <c r="S149" s="2">
        <f t="shared" si="15"/>
        <v>643240</v>
      </c>
      <c r="T149" s="2">
        <f t="shared" si="17"/>
        <v>916500</v>
      </c>
      <c r="U149" s="2">
        <f t="shared" si="17"/>
        <v>1265100</v>
      </c>
      <c r="V149" s="2">
        <f t="shared" si="17"/>
        <v>753900</v>
      </c>
      <c r="W149" s="2">
        <f t="shared" si="17"/>
        <v>133200</v>
      </c>
      <c r="X149" s="2">
        <f t="shared" si="17"/>
        <v>147500</v>
      </c>
      <c r="Y149" s="2" cm="1">
        <f t="array" ref="Y149">_xlfn.XLOOKUP(Y$1&amp;$R149,$C$3:$C$1662&amp;$D$3:$D$1662,$E$3:$E$1662,0,0,1)</f>
        <v>600</v>
      </c>
      <c r="Z149" s="2" cm="1">
        <f t="array" ref="Z149">_xlfn.XLOOKUP(Z$1&amp;$R149,$C$3:$C$1662&amp;$D$3:$D$1662,$E$3:$E$1662,0,0,1)</f>
        <v>1200</v>
      </c>
      <c r="AA149" s="2" cm="1">
        <f t="array" ref="AA149">_xlfn.XLOOKUP(AA$1&amp;$R149,$C$3:$C$1662&amp;$D$3:$D$1662,$E$3:$E$1662,0,0,1)</f>
        <v>1200</v>
      </c>
      <c r="AB149" s="2" cm="1">
        <f t="array" ref="AB149">_xlfn.XLOOKUP(AB$1&amp;$R149,$C$3:$C$1662&amp;$D$3:$D$1662,$E$3:$E$1662,0,0,1)</f>
        <v>1600</v>
      </c>
      <c r="AC149" s="2" cm="1">
        <f t="array" ref="AC149">_xlfn.XLOOKUP(AC$1&amp;$R149,$C$3:$C$1662&amp;$D$3:$D$1662,$E$3:$E$1662,0,0,1)</f>
        <v>900</v>
      </c>
    </row>
    <row r="150" spans="3:29" x14ac:dyDescent="0.4">
      <c r="C150" t="s">
        <v>804</v>
      </c>
      <c r="D150" t="s">
        <v>653</v>
      </c>
      <c r="E150">
        <v>900</v>
      </c>
      <c r="R150" t="s">
        <v>46</v>
      </c>
      <c r="S150" s="2">
        <f t="shared" si="15"/>
        <v>644740</v>
      </c>
      <c r="T150" s="2">
        <f t="shared" si="17"/>
        <v>918200</v>
      </c>
      <c r="U150" s="2">
        <f t="shared" si="17"/>
        <v>1267700</v>
      </c>
      <c r="V150" s="2">
        <f t="shared" si="17"/>
        <v>757100</v>
      </c>
      <c r="W150" s="2">
        <f t="shared" si="17"/>
        <v>133200</v>
      </c>
      <c r="X150" s="2">
        <f t="shared" si="17"/>
        <v>147500</v>
      </c>
      <c r="Y150" s="2" cm="1">
        <f t="array" ref="Y150">_xlfn.XLOOKUP(Y$1&amp;$R150,$C$3:$C$1662&amp;$D$3:$D$1662,$E$3:$E$1662,0,0,1)</f>
        <v>1700</v>
      </c>
      <c r="Z150" s="2" cm="1">
        <f t="array" ref="Z150">_xlfn.XLOOKUP(Z$1&amp;$R150,$C$3:$C$1662&amp;$D$3:$D$1662,$E$3:$E$1662,0,0,1)</f>
        <v>2600</v>
      </c>
      <c r="AA150" s="2" cm="1">
        <f t="array" ref="AA150">_xlfn.XLOOKUP(AA$1&amp;$R150,$C$3:$C$1662&amp;$D$3:$D$1662,$E$3:$E$1662,0,0,1)</f>
        <v>3200</v>
      </c>
      <c r="AB150" s="2" cm="1">
        <f t="array" ref="AB150">_xlfn.XLOOKUP(AB$1&amp;$R150,$C$3:$C$1662&amp;$D$3:$D$1662,$E$3:$E$1662,0,0,1)</f>
        <v>0</v>
      </c>
      <c r="AC150" s="2" cm="1">
        <f t="array" ref="AC150">_xlfn.XLOOKUP(AC$1&amp;$R150,$C$3:$C$1662&amp;$D$3:$D$1662,$E$3:$E$1662,0,0,1)</f>
        <v>0</v>
      </c>
    </row>
    <row r="151" spans="3:29" x14ac:dyDescent="0.4">
      <c r="C151" t="s">
        <v>804</v>
      </c>
      <c r="D151" t="s">
        <v>654</v>
      </c>
      <c r="E151">
        <v>0</v>
      </c>
      <c r="R151" t="s">
        <v>74</v>
      </c>
      <c r="S151" s="2">
        <f t="shared" si="15"/>
        <v>645920</v>
      </c>
      <c r="T151" s="2">
        <f t="shared" si="17"/>
        <v>920100</v>
      </c>
      <c r="U151" s="2">
        <f t="shared" si="17"/>
        <v>1270500</v>
      </c>
      <c r="V151" s="2">
        <f t="shared" si="17"/>
        <v>758000</v>
      </c>
      <c r="W151" s="2">
        <f t="shared" si="17"/>
        <v>133400</v>
      </c>
      <c r="X151" s="2">
        <f t="shared" si="17"/>
        <v>147600</v>
      </c>
      <c r="Y151" s="2" cm="1">
        <f t="array" ref="Y151">_xlfn.XLOOKUP(Y$1&amp;$R151,$C$3:$C$1662&amp;$D$3:$D$1662,$E$3:$E$1662,0,0,1)</f>
        <v>1900</v>
      </c>
      <c r="Z151" s="2" cm="1">
        <f t="array" ref="Z151">_xlfn.XLOOKUP(Z$1&amp;$R151,$C$3:$C$1662&amp;$D$3:$D$1662,$E$3:$E$1662,0,0,1)</f>
        <v>2800</v>
      </c>
      <c r="AA151" s="2" cm="1">
        <f t="array" ref="AA151">_xlfn.XLOOKUP(AA$1&amp;$R151,$C$3:$C$1662&amp;$D$3:$D$1662,$E$3:$E$1662,0,0,1)</f>
        <v>900</v>
      </c>
      <c r="AB151" s="2" cm="1">
        <f t="array" ref="AB151">_xlfn.XLOOKUP(AB$1&amp;$R151,$C$3:$C$1662&amp;$D$3:$D$1662,$E$3:$E$1662,0,0,1)</f>
        <v>200</v>
      </c>
      <c r="AC151" s="2" cm="1">
        <f t="array" ref="AC151">_xlfn.XLOOKUP(AC$1&amp;$R151,$C$3:$C$1662&amp;$D$3:$D$1662,$E$3:$E$1662,0,0,1)</f>
        <v>100</v>
      </c>
    </row>
    <row r="152" spans="3:29" x14ac:dyDescent="0.4">
      <c r="C152" t="s">
        <v>804</v>
      </c>
      <c r="D152" t="s">
        <v>655</v>
      </c>
      <c r="E152">
        <v>100</v>
      </c>
      <c r="R152" t="s">
        <v>8</v>
      </c>
      <c r="S152" s="2">
        <f t="shared" si="15"/>
        <v>646860</v>
      </c>
      <c r="T152" s="2">
        <f t="shared" si="17"/>
        <v>920700</v>
      </c>
      <c r="U152" s="2">
        <f t="shared" si="17"/>
        <v>1272600</v>
      </c>
      <c r="V152" s="2">
        <f t="shared" si="17"/>
        <v>759600</v>
      </c>
      <c r="W152" s="2">
        <f t="shared" si="17"/>
        <v>133700</v>
      </c>
      <c r="X152" s="2">
        <f t="shared" si="17"/>
        <v>147700</v>
      </c>
      <c r="Y152" s="2" cm="1">
        <f t="array" ref="Y152">_xlfn.XLOOKUP(Y$1&amp;$R152,$C$3:$C$1662&amp;$D$3:$D$1662,$E$3:$E$1662,0,0,1)</f>
        <v>600</v>
      </c>
      <c r="Z152" s="2" cm="1">
        <f t="array" ref="Z152">_xlfn.XLOOKUP(Z$1&amp;$R152,$C$3:$C$1662&amp;$D$3:$D$1662,$E$3:$E$1662,0,0,1)</f>
        <v>2100</v>
      </c>
      <c r="AA152" s="2" cm="1">
        <f t="array" ref="AA152">_xlfn.XLOOKUP(AA$1&amp;$R152,$C$3:$C$1662&amp;$D$3:$D$1662,$E$3:$E$1662,0,0,1)</f>
        <v>1600</v>
      </c>
      <c r="AB152" s="2" cm="1">
        <f t="array" ref="AB152">_xlfn.XLOOKUP(AB$1&amp;$R152,$C$3:$C$1662&amp;$D$3:$D$1662,$E$3:$E$1662,0,0,1)</f>
        <v>300</v>
      </c>
      <c r="AC152" s="2" cm="1">
        <f t="array" ref="AC152">_xlfn.XLOOKUP(AC$1&amp;$R152,$C$3:$C$1662&amp;$D$3:$D$1662,$E$3:$E$1662,0,0,1)</f>
        <v>100</v>
      </c>
    </row>
    <row r="153" spans="3:29" x14ac:dyDescent="0.4">
      <c r="C153" t="s">
        <v>804</v>
      </c>
      <c r="D153" t="s">
        <v>656</v>
      </c>
      <c r="E153">
        <v>100</v>
      </c>
      <c r="R153" t="s">
        <v>9</v>
      </c>
      <c r="S153" s="2">
        <f t="shared" si="15"/>
        <v>675860</v>
      </c>
      <c r="T153" s="2">
        <f t="shared" si="17"/>
        <v>1000600</v>
      </c>
      <c r="U153" s="2">
        <f t="shared" si="17"/>
        <v>1295100</v>
      </c>
      <c r="V153" s="2">
        <f t="shared" si="17"/>
        <v>785400</v>
      </c>
      <c r="W153" s="2">
        <f t="shared" si="17"/>
        <v>146100</v>
      </c>
      <c r="X153" s="2">
        <f t="shared" si="17"/>
        <v>152100</v>
      </c>
      <c r="Y153" s="2" cm="1">
        <f t="array" ref="Y153">_xlfn.XLOOKUP(Y$1&amp;$R153,$C$3:$C$1662&amp;$D$3:$D$1662,$E$3:$E$1662,0,0,1)</f>
        <v>79900</v>
      </c>
      <c r="Z153" s="2" cm="1">
        <f t="array" ref="Z153">_xlfn.XLOOKUP(Z$1&amp;$R153,$C$3:$C$1662&amp;$D$3:$D$1662,$E$3:$E$1662,0,0,1)</f>
        <v>22500</v>
      </c>
      <c r="AA153" s="2" cm="1">
        <f t="array" ref="AA153">_xlfn.XLOOKUP(AA$1&amp;$R153,$C$3:$C$1662&amp;$D$3:$D$1662,$E$3:$E$1662,0,0,1)</f>
        <v>25800</v>
      </c>
      <c r="AB153" s="2" cm="1">
        <f t="array" ref="AB153">_xlfn.XLOOKUP(AB$1&amp;$R153,$C$3:$C$1662&amp;$D$3:$D$1662,$E$3:$E$1662,0,0,1)</f>
        <v>12400</v>
      </c>
      <c r="AC153" s="2" cm="1">
        <f t="array" ref="AC153">_xlfn.XLOOKUP(AC$1&amp;$R153,$C$3:$C$1662&amp;$D$3:$D$1662,$E$3:$E$1662,0,0,1)</f>
        <v>4400</v>
      </c>
    </row>
    <row r="154" spans="3:29" x14ac:dyDescent="0.4">
      <c r="C154" t="s">
        <v>804</v>
      </c>
      <c r="D154" t="s">
        <v>657</v>
      </c>
      <c r="E154">
        <v>4400</v>
      </c>
      <c r="R154" t="s">
        <v>81</v>
      </c>
      <c r="S154" s="2">
        <f t="shared" si="15"/>
        <v>680220</v>
      </c>
      <c r="T154" s="2">
        <f t="shared" si="17"/>
        <v>1006900</v>
      </c>
      <c r="U154" s="2">
        <f t="shared" si="17"/>
        <v>1305300</v>
      </c>
      <c r="V154" s="2">
        <f t="shared" si="17"/>
        <v>787400</v>
      </c>
      <c r="W154" s="2">
        <f t="shared" si="17"/>
        <v>148200</v>
      </c>
      <c r="X154" s="2">
        <f t="shared" si="17"/>
        <v>153300</v>
      </c>
      <c r="Y154" s="2" cm="1">
        <f t="array" ref="Y154">_xlfn.XLOOKUP(Y$1&amp;$R154,$C$3:$C$1662&amp;$D$3:$D$1662,$E$3:$E$1662,0,0,1)</f>
        <v>6300</v>
      </c>
      <c r="Z154" s="2" cm="1">
        <f t="array" ref="Z154">_xlfn.XLOOKUP(Z$1&amp;$R154,$C$3:$C$1662&amp;$D$3:$D$1662,$E$3:$E$1662,0,0,1)</f>
        <v>10200</v>
      </c>
      <c r="AA154" s="2" cm="1">
        <f t="array" ref="AA154">_xlfn.XLOOKUP(AA$1&amp;$R154,$C$3:$C$1662&amp;$D$3:$D$1662,$E$3:$E$1662,0,0,1)</f>
        <v>2000</v>
      </c>
      <c r="AB154" s="2" cm="1">
        <f t="array" ref="AB154">_xlfn.XLOOKUP(AB$1&amp;$R154,$C$3:$C$1662&amp;$D$3:$D$1662,$E$3:$E$1662,0,0,1)</f>
        <v>2100</v>
      </c>
      <c r="AC154" s="2" cm="1">
        <f t="array" ref="AC154">_xlfn.XLOOKUP(AC$1&amp;$R154,$C$3:$C$1662&amp;$D$3:$D$1662,$E$3:$E$1662,0,0,1)</f>
        <v>1200</v>
      </c>
    </row>
    <row r="155" spans="3:29" x14ac:dyDescent="0.4">
      <c r="C155" t="s">
        <v>804</v>
      </c>
      <c r="D155" t="s">
        <v>658</v>
      </c>
      <c r="E155">
        <v>1200</v>
      </c>
      <c r="R155" t="s">
        <v>30</v>
      </c>
      <c r="S155" s="2">
        <f t="shared" si="15"/>
        <v>683580</v>
      </c>
      <c r="T155" s="2">
        <f t="shared" si="17"/>
        <v>1009700</v>
      </c>
      <c r="U155" s="2">
        <f t="shared" si="17"/>
        <v>1313800</v>
      </c>
      <c r="V155" s="2">
        <f t="shared" si="17"/>
        <v>790400</v>
      </c>
      <c r="W155" s="2">
        <f t="shared" si="17"/>
        <v>148700</v>
      </c>
      <c r="X155" s="2">
        <f t="shared" si="17"/>
        <v>155300</v>
      </c>
      <c r="Y155" s="2" cm="1">
        <f t="array" ref="Y155">_xlfn.XLOOKUP(Y$1&amp;$R155,$C$3:$C$1662&amp;$D$3:$D$1662,$E$3:$E$1662,0,0,1)</f>
        <v>2800</v>
      </c>
      <c r="Z155" s="2" cm="1">
        <f t="array" ref="Z155">_xlfn.XLOOKUP(Z$1&amp;$R155,$C$3:$C$1662&amp;$D$3:$D$1662,$E$3:$E$1662,0,0,1)</f>
        <v>8500</v>
      </c>
      <c r="AA155" s="2" cm="1">
        <f t="array" ref="AA155">_xlfn.XLOOKUP(AA$1&amp;$R155,$C$3:$C$1662&amp;$D$3:$D$1662,$E$3:$E$1662,0,0,1)</f>
        <v>3000</v>
      </c>
      <c r="AB155" s="2" cm="1">
        <f t="array" ref="AB155">_xlfn.XLOOKUP(AB$1&amp;$R155,$C$3:$C$1662&amp;$D$3:$D$1662,$E$3:$E$1662,0,0,1)</f>
        <v>500</v>
      </c>
      <c r="AC155" s="2" cm="1">
        <f t="array" ref="AC155">_xlfn.XLOOKUP(AC$1&amp;$R155,$C$3:$C$1662&amp;$D$3:$D$1662,$E$3:$E$1662,0,0,1)</f>
        <v>2000</v>
      </c>
    </row>
    <row r="156" spans="3:29" x14ac:dyDescent="0.4">
      <c r="C156" t="s">
        <v>804</v>
      </c>
      <c r="D156" t="s">
        <v>659</v>
      </c>
      <c r="E156">
        <v>2000</v>
      </c>
      <c r="R156" t="s">
        <v>157</v>
      </c>
      <c r="S156" s="2">
        <f t="shared" si="15"/>
        <v>686380</v>
      </c>
      <c r="T156" s="2">
        <f t="shared" si="17"/>
        <v>1014900</v>
      </c>
      <c r="U156" s="2">
        <f t="shared" si="17"/>
        <v>1318800</v>
      </c>
      <c r="V156" s="2">
        <f t="shared" si="17"/>
        <v>792200</v>
      </c>
      <c r="W156" s="2">
        <f t="shared" si="17"/>
        <v>150500</v>
      </c>
      <c r="X156" s="2">
        <f t="shared" si="17"/>
        <v>155500</v>
      </c>
      <c r="Y156" s="2" cm="1">
        <f t="array" ref="Y156">_xlfn.XLOOKUP(Y$1&amp;$R156,$C$3:$C$1662&amp;$D$3:$D$1662,$E$3:$E$1662,0,0,1)</f>
        <v>5200</v>
      </c>
      <c r="Z156" s="2" cm="1">
        <f t="array" ref="Z156">_xlfn.XLOOKUP(Z$1&amp;$R156,$C$3:$C$1662&amp;$D$3:$D$1662,$E$3:$E$1662,0,0,1)</f>
        <v>5000</v>
      </c>
      <c r="AA156" s="2" cm="1">
        <f t="array" ref="AA156">_xlfn.XLOOKUP(AA$1&amp;$R156,$C$3:$C$1662&amp;$D$3:$D$1662,$E$3:$E$1662,0,0,1)</f>
        <v>1800</v>
      </c>
      <c r="AB156" s="2" cm="1">
        <f t="array" ref="AB156">_xlfn.XLOOKUP(AB$1&amp;$R156,$C$3:$C$1662&amp;$D$3:$D$1662,$E$3:$E$1662,0,0,1)</f>
        <v>1800</v>
      </c>
      <c r="AC156" s="2" cm="1">
        <f t="array" ref="AC156">_xlfn.XLOOKUP(AC$1&amp;$R156,$C$3:$C$1662&amp;$D$3:$D$1662,$E$3:$E$1662,0,0,1)</f>
        <v>200</v>
      </c>
    </row>
    <row r="157" spans="3:29" x14ac:dyDescent="0.4">
      <c r="C157" t="s">
        <v>804</v>
      </c>
      <c r="D157" t="s">
        <v>660</v>
      </c>
      <c r="E157">
        <v>200</v>
      </c>
      <c r="R157" t="s">
        <v>57</v>
      </c>
      <c r="S157" s="2">
        <f t="shared" si="15"/>
        <v>689500</v>
      </c>
      <c r="T157" s="2">
        <f t="shared" si="17"/>
        <v>1020600</v>
      </c>
      <c r="U157" s="2">
        <f t="shared" si="17"/>
        <v>1321700</v>
      </c>
      <c r="V157" s="2">
        <f t="shared" si="17"/>
        <v>796700</v>
      </c>
      <c r="W157" s="2">
        <f t="shared" si="17"/>
        <v>152500</v>
      </c>
      <c r="X157" s="2">
        <f t="shared" si="17"/>
        <v>156000</v>
      </c>
      <c r="Y157" s="2" cm="1">
        <f t="array" ref="Y157">_xlfn.XLOOKUP(Y$1&amp;$R157,$C$3:$C$1662&amp;$D$3:$D$1662,$E$3:$E$1662,0,0,1)</f>
        <v>5700</v>
      </c>
      <c r="Z157" s="2" cm="1">
        <f t="array" ref="Z157">_xlfn.XLOOKUP(Z$1&amp;$R157,$C$3:$C$1662&amp;$D$3:$D$1662,$E$3:$E$1662,0,0,1)</f>
        <v>2900</v>
      </c>
      <c r="AA157" s="2" cm="1">
        <f t="array" ref="AA157">_xlfn.XLOOKUP(AA$1&amp;$R157,$C$3:$C$1662&amp;$D$3:$D$1662,$E$3:$E$1662,0,0,1)</f>
        <v>4500</v>
      </c>
      <c r="AB157" s="2" cm="1">
        <f t="array" ref="AB157">_xlfn.XLOOKUP(AB$1&amp;$R157,$C$3:$C$1662&amp;$D$3:$D$1662,$E$3:$E$1662,0,0,1)</f>
        <v>2000</v>
      </c>
      <c r="AC157" s="2" cm="1">
        <f t="array" ref="AC157">_xlfn.XLOOKUP(AC$1&amp;$R157,$C$3:$C$1662&amp;$D$3:$D$1662,$E$3:$E$1662,0,0,1)</f>
        <v>500</v>
      </c>
    </row>
    <row r="158" spans="3:29" x14ac:dyDescent="0.4">
      <c r="C158" t="s">
        <v>804</v>
      </c>
      <c r="D158" t="s">
        <v>661</v>
      </c>
      <c r="E158">
        <v>500</v>
      </c>
      <c r="R158" t="s">
        <v>148</v>
      </c>
      <c r="S158" s="2">
        <f t="shared" si="15"/>
        <v>693440</v>
      </c>
      <c r="T158" s="2">
        <f t="shared" si="17"/>
        <v>1029500</v>
      </c>
      <c r="U158" s="2">
        <f t="shared" si="17"/>
        <v>1324300</v>
      </c>
      <c r="V158" s="2">
        <f t="shared" si="17"/>
        <v>800800</v>
      </c>
      <c r="W158" s="2">
        <f t="shared" si="17"/>
        <v>156300</v>
      </c>
      <c r="X158" s="2">
        <f t="shared" si="17"/>
        <v>156300</v>
      </c>
      <c r="Y158" s="2" cm="1">
        <f t="array" ref="Y158">_xlfn.XLOOKUP(Y$1&amp;$R158,$C$3:$C$1662&amp;$D$3:$D$1662,$E$3:$E$1662,0,0,1)</f>
        <v>8900</v>
      </c>
      <c r="Z158" s="2" cm="1">
        <f t="array" ref="Z158">_xlfn.XLOOKUP(Z$1&amp;$R158,$C$3:$C$1662&amp;$D$3:$D$1662,$E$3:$E$1662,0,0,1)</f>
        <v>2600</v>
      </c>
      <c r="AA158" s="2" cm="1">
        <f t="array" ref="AA158">_xlfn.XLOOKUP(AA$1&amp;$R158,$C$3:$C$1662&amp;$D$3:$D$1662,$E$3:$E$1662,0,0,1)</f>
        <v>4100</v>
      </c>
      <c r="AB158" s="2" cm="1">
        <f t="array" ref="AB158">_xlfn.XLOOKUP(AB$1&amp;$R158,$C$3:$C$1662&amp;$D$3:$D$1662,$E$3:$E$1662,0,0,1)</f>
        <v>3800</v>
      </c>
      <c r="AC158" s="2" cm="1">
        <f t="array" ref="AC158">_xlfn.XLOOKUP(AC$1&amp;$R158,$C$3:$C$1662&amp;$D$3:$D$1662,$E$3:$E$1662,0,0,1)</f>
        <v>300</v>
      </c>
    </row>
    <row r="159" spans="3:29" x14ac:dyDescent="0.4">
      <c r="C159" t="s">
        <v>804</v>
      </c>
      <c r="D159" t="s">
        <v>662</v>
      </c>
      <c r="E159">
        <v>300</v>
      </c>
      <c r="R159" t="s">
        <v>118</v>
      </c>
      <c r="S159" s="2">
        <f t="shared" si="15"/>
        <v>696440</v>
      </c>
      <c r="T159" s="2">
        <f t="shared" si="17"/>
        <v>1031800</v>
      </c>
      <c r="U159" s="2">
        <f t="shared" si="17"/>
        <v>1325300</v>
      </c>
      <c r="V159" s="2">
        <f t="shared" si="17"/>
        <v>806600</v>
      </c>
      <c r="W159" s="2">
        <f t="shared" si="17"/>
        <v>161900</v>
      </c>
      <c r="X159" s="2">
        <f t="shared" si="17"/>
        <v>156600</v>
      </c>
      <c r="Y159" s="2" cm="1">
        <f t="array" ref="Y159">_xlfn.XLOOKUP(Y$1&amp;$R159,$C$3:$C$1662&amp;$D$3:$D$1662,$E$3:$E$1662,0,0,1)</f>
        <v>2300</v>
      </c>
      <c r="Z159" s="2" cm="1">
        <f t="array" ref="Z159">_xlfn.XLOOKUP(Z$1&amp;$R159,$C$3:$C$1662&amp;$D$3:$D$1662,$E$3:$E$1662,0,0,1)</f>
        <v>1000</v>
      </c>
      <c r="AA159" s="2" cm="1">
        <f t="array" ref="AA159">_xlfn.XLOOKUP(AA$1&amp;$R159,$C$3:$C$1662&amp;$D$3:$D$1662,$E$3:$E$1662,0,0,1)</f>
        <v>5800</v>
      </c>
      <c r="AB159" s="2" cm="1">
        <f t="array" ref="AB159">_xlfn.XLOOKUP(AB$1&amp;$R159,$C$3:$C$1662&amp;$D$3:$D$1662,$E$3:$E$1662,0,0,1)</f>
        <v>5600</v>
      </c>
      <c r="AC159" s="2" cm="1">
        <f t="array" ref="AC159">_xlfn.XLOOKUP(AC$1&amp;$R159,$C$3:$C$1662&amp;$D$3:$D$1662,$E$3:$E$1662,0,0,1)</f>
        <v>300</v>
      </c>
    </row>
    <row r="160" spans="3:29" x14ac:dyDescent="0.4">
      <c r="C160" t="s">
        <v>804</v>
      </c>
      <c r="D160" t="s">
        <v>663</v>
      </c>
      <c r="E160">
        <v>300</v>
      </c>
      <c r="R160" t="s">
        <v>131</v>
      </c>
      <c r="S160" s="2">
        <f t="shared" si="15"/>
        <v>699640</v>
      </c>
      <c r="T160" s="2">
        <f t="shared" si="17"/>
        <v>1034200</v>
      </c>
      <c r="U160" s="2">
        <f t="shared" si="17"/>
        <v>1330300</v>
      </c>
      <c r="V160" s="2">
        <f t="shared" si="17"/>
        <v>812100</v>
      </c>
      <c r="W160" s="2">
        <f t="shared" si="17"/>
        <v>165000</v>
      </c>
      <c r="X160" s="2">
        <f t="shared" si="17"/>
        <v>156600</v>
      </c>
      <c r="Y160" s="2" cm="1">
        <f t="array" ref="Y160">_xlfn.XLOOKUP(Y$1&amp;$R160,$C$3:$C$1662&amp;$D$3:$D$1662,$E$3:$E$1662,0,0,1)</f>
        <v>2400</v>
      </c>
      <c r="Z160" s="2" cm="1">
        <f t="array" ref="Z160">_xlfn.XLOOKUP(Z$1&amp;$R160,$C$3:$C$1662&amp;$D$3:$D$1662,$E$3:$E$1662,0,0,1)</f>
        <v>5000</v>
      </c>
      <c r="AA160" s="2" cm="1">
        <f t="array" ref="AA160">_xlfn.XLOOKUP(AA$1&amp;$R160,$C$3:$C$1662&amp;$D$3:$D$1662,$E$3:$E$1662,0,0,1)</f>
        <v>5500</v>
      </c>
      <c r="AB160" s="2" cm="1">
        <f t="array" ref="AB160">_xlfn.XLOOKUP(AB$1&amp;$R160,$C$3:$C$1662&amp;$D$3:$D$1662,$E$3:$E$1662,0,0,1)</f>
        <v>3100</v>
      </c>
      <c r="AC160" s="2" cm="1">
        <f t="array" ref="AC160">_xlfn.XLOOKUP(AC$1&amp;$R160,$C$3:$C$1662&amp;$D$3:$D$1662,$E$3:$E$1662,0,0,1)</f>
        <v>0</v>
      </c>
    </row>
    <row r="161" spans="3:29" x14ac:dyDescent="0.4">
      <c r="C161" t="s">
        <v>804</v>
      </c>
      <c r="D161" t="s">
        <v>664</v>
      </c>
      <c r="E161">
        <v>0</v>
      </c>
      <c r="R161" t="s">
        <v>141</v>
      </c>
      <c r="S161" s="2">
        <f t="shared" si="15"/>
        <v>702180</v>
      </c>
      <c r="T161" s="2">
        <f t="shared" si="17"/>
        <v>1035000</v>
      </c>
      <c r="U161" s="2">
        <f t="shared" si="17"/>
        <v>1334000</v>
      </c>
      <c r="V161" s="2">
        <f t="shared" si="17"/>
        <v>819300</v>
      </c>
      <c r="W161" s="2">
        <f t="shared" si="17"/>
        <v>166000</v>
      </c>
      <c r="X161" s="2">
        <f t="shared" si="17"/>
        <v>156600</v>
      </c>
      <c r="Y161" s="2" cm="1">
        <f t="array" ref="Y161">_xlfn.XLOOKUP(Y$1&amp;$R161,$C$3:$C$1662&amp;$D$3:$D$1662,$E$3:$E$1662,0,0,1)</f>
        <v>800</v>
      </c>
      <c r="Z161" s="2" cm="1">
        <f t="array" ref="Z161">_xlfn.XLOOKUP(Z$1&amp;$R161,$C$3:$C$1662&amp;$D$3:$D$1662,$E$3:$E$1662,0,0,1)</f>
        <v>3700</v>
      </c>
      <c r="AA161" s="2" cm="1">
        <f t="array" ref="AA161">_xlfn.XLOOKUP(AA$1&amp;$R161,$C$3:$C$1662&amp;$D$3:$D$1662,$E$3:$E$1662,0,0,1)</f>
        <v>7200</v>
      </c>
      <c r="AB161" s="2" cm="1">
        <f t="array" ref="AB161">_xlfn.XLOOKUP(AB$1&amp;$R161,$C$3:$C$1662&amp;$D$3:$D$1662,$E$3:$E$1662,0,0,1)</f>
        <v>1000</v>
      </c>
      <c r="AC161" s="2" cm="1">
        <f t="array" ref="AC161">_xlfn.XLOOKUP(AC$1&amp;$R161,$C$3:$C$1662&amp;$D$3:$D$1662,$E$3:$E$1662,0,0,1)</f>
        <v>0</v>
      </c>
    </row>
    <row r="162" spans="3:29" x14ac:dyDescent="0.4">
      <c r="C162" t="s">
        <v>804</v>
      </c>
      <c r="D162" t="s">
        <v>665</v>
      </c>
      <c r="E162">
        <v>0</v>
      </c>
      <c r="R162" t="s">
        <v>122</v>
      </c>
      <c r="S162" s="2">
        <f t="shared" si="15"/>
        <v>705400</v>
      </c>
      <c r="T162" s="2">
        <f t="shared" si="17"/>
        <v>1036500</v>
      </c>
      <c r="U162" s="2">
        <f t="shared" si="17"/>
        <v>1335400</v>
      </c>
      <c r="V162" s="2">
        <f t="shared" si="17"/>
        <v>831000</v>
      </c>
      <c r="W162" s="2">
        <f t="shared" si="17"/>
        <v>167500</v>
      </c>
      <c r="X162" s="2">
        <f t="shared" si="17"/>
        <v>156600</v>
      </c>
      <c r="Y162" s="2" cm="1">
        <f t="array" ref="Y162">_xlfn.XLOOKUP(Y$1&amp;$R162,$C$3:$C$1662&amp;$D$3:$D$1662,$E$3:$E$1662,0,0,1)</f>
        <v>1500</v>
      </c>
      <c r="Z162" s="2" cm="1">
        <f t="array" ref="Z162">_xlfn.XLOOKUP(Z$1&amp;$R162,$C$3:$C$1662&amp;$D$3:$D$1662,$E$3:$E$1662,0,0,1)</f>
        <v>1400</v>
      </c>
      <c r="AA162" s="2" cm="1">
        <f t="array" ref="AA162">_xlfn.XLOOKUP(AA$1&amp;$R162,$C$3:$C$1662&amp;$D$3:$D$1662,$E$3:$E$1662,0,0,1)</f>
        <v>11700</v>
      </c>
      <c r="AB162" s="2" cm="1">
        <f t="array" ref="AB162">_xlfn.XLOOKUP(AB$1&amp;$R162,$C$3:$C$1662&amp;$D$3:$D$1662,$E$3:$E$1662,0,0,1)</f>
        <v>1500</v>
      </c>
      <c r="AC162" s="2" cm="1">
        <f t="array" ref="AC162">_xlfn.XLOOKUP(AC$1&amp;$R162,$C$3:$C$1662&amp;$D$3:$D$1662,$E$3:$E$1662,0,0,1)</f>
        <v>0</v>
      </c>
    </row>
    <row r="163" spans="3:29" x14ac:dyDescent="0.4">
      <c r="C163" t="s">
        <v>804</v>
      </c>
      <c r="D163" t="s">
        <v>666</v>
      </c>
      <c r="E163">
        <v>0</v>
      </c>
      <c r="R163" t="s">
        <v>25</v>
      </c>
      <c r="S163" s="2">
        <f t="shared" si="15"/>
        <v>709940</v>
      </c>
      <c r="T163" s="2">
        <f t="shared" si="17"/>
        <v>1044300</v>
      </c>
      <c r="U163" s="2">
        <f t="shared" si="17"/>
        <v>1337300</v>
      </c>
      <c r="V163" s="2">
        <f t="shared" si="17"/>
        <v>841700</v>
      </c>
      <c r="W163" s="2">
        <f t="shared" si="17"/>
        <v>169800</v>
      </c>
      <c r="X163" s="2">
        <f t="shared" si="17"/>
        <v>156600</v>
      </c>
      <c r="Y163" s="2" cm="1">
        <f t="array" ref="Y163">_xlfn.XLOOKUP(Y$1&amp;$R163,$C$3:$C$1662&amp;$D$3:$D$1662,$E$3:$E$1662,0,0,1)</f>
        <v>7800</v>
      </c>
      <c r="Z163" s="2" cm="1">
        <f t="array" ref="Z163">_xlfn.XLOOKUP(Z$1&amp;$R163,$C$3:$C$1662&amp;$D$3:$D$1662,$E$3:$E$1662,0,0,1)</f>
        <v>1900</v>
      </c>
      <c r="AA163" s="2" cm="1">
        <f t="array" ref="AA163">_xlfn.XLOOKUP(AA$1&amp;$R163,$C$3:$C$1662&amp;$D$3:$D$1662,$E$3:$E$1662,0,0,1)</f>
        <v>10700</v>
      </c>
      <c r="AB163" s="2" cm="1">
        <f t="array" ref="AB163">_xlfn.XLOOKUP(AB$1&amp;$R163,$C$3:$C$1662&amp;$D$3:$D$1662,$E$3:$E$1662,0,0,1)</f>
        <v>2300</v>
      </c>
      <c r="AC163" s="2" cm="1">
        <f t="array" ref="AC163">_xlfn.XLOOKUP(AC$1&amp;$R163,$C$3:$C$1662&amp;$D$3:$D$1662,$E$3:$E$1662,0,0,1)</f>
        <v>0</v>
      </c>
    </row>
    <row r="164" spans="3:29" x14ac:dyDescent="0.4">
      <c r="C164" t="s">
        <v>804</v>
      </c>
      <c r="D164" t="s">
        <v>667</v>
      </c>
      <c r="E164">
        <v>0</v>
      </c>
      <c r="R164" t="s">
        <v>63</v>
      </c>
      <c r="S164" s="2">
        <f t="shared" si="15"/>
        <v>713480</v>
      </c>
      <c r="T164" s="2">
        <f t="shared" ref="T164:X179" si="18">T163+Y164</f>
        <v>1046900</v>
      </c>
      <c r="U164" s="2">
        <f t="shared" si="18"/>
        <v>1343000</v>
      </c>
      <c r="V164" s="2">
        <f t="shared" si="18"/>
        <v>848200</v>
      </c>
      <c r="W164" s="2">
        <f t="shared" si="18"/>
        <v>171900</v>
      </c>
      <c r="X164" s="2">
        <f t="shared" si="18"/>
        <v>157400</v>
      </c>
      <c r="Y164" s="2" cm="1">
        <f t="array" ref="Y164">_xlfn.XLOOKUP(Y$1&amp;$R164,$C$3:$C$1662&amp;$D$3:$D$1662,$E$3:$E$1662,0,0,1)</f>
        <v>2600</v>
      </c>
      <c r="Z164" s="2" cm="1">
        <f t="array" ref="Z164">_xlfn.XLOOKUP(Z$1&amp;$R164,$C$3:$C$1662&amp;$D$3:$D$1662,$E$3:$E$1662,0,0,1)</f>
        <v>5700</v>
      </c>
      <c r="AA164" s="2" cm="1">
        <f t="array" ref="AA164">_xlfn.XLOOKUP(AA$1&amp;$R164,$C$3:$C$1662&amp;$D$3:$D$1662,$E$3:$E$1662,0,0,1)</f>
        <v>6500</v>
      </c>
      <c r="AB164" s="2" cm="1">
        <f t="array" ref="AB164">_xlfn.XLOOKUP(AB$1&amp;$R164,$C$3:$C$1662&amp;$D$3:$D$1662,$E$3:$E$1662,0,0,1)</f>
        <v>2100</v>
      </c>
      <c r="AC164" s="2" cm="1">
        <f t="array" ref="AC164">_xlfn.XLOOKUP(AC$1&amp;$R164,$C$3:$C$1662&amp;$D$3:$D$1662,$E$3:$E$1662,0,0,1)</f>
        <v>800</v>
      </c>
    </row>
    <row r="165" spans="3:29" x14ac:dyDescent="0.4">
      <c r="C165" t="s">
        <v>804</v>
      </c>
      <c r="D165" t="s">
        <v>668</v>
      </c>
      <c r="E165">
        <v>800</v>
      </c>
      <c r="R165" t="s">
        <v>107</v>
      </c>
      <c r="S165" s="2">
        <f t="shared" si="15"/>
        <v>716200</v>
      </c>
      <c r="T165" s="2">
        <f t="shared" si="18"/>
        <v>1047700</v>
      </c>
      <c r="U165" s="2">
        <f t="shared" si="18"/>
        <v>1345400</v>
      </c>
      <c r="V165" s="2">
        <f t="shared" si="18"/>
        <v>849300</v>
      </c>
      <c r="W165" s="2">
        <f t="shared" si="18"/>
        <v>179900</v>
      </c>
      <c r="X165" s="2">
        <f t="shared" si="18"/>
        <v>158700</v>
      </c>
      <c r="Y165" s="2" cm="1">
        <f t="array" ref="Y165">_xlfn.XLOOKUP(Y$1&amp;$R165,$C$3:$C$1662&amp;$D$3:$D$1662,$E$3:$E$1662,0,0,1)</f>
        <v>800</v>
      </c>
      <c r="Z165" s="2" cm="1">
        <f t="array" ref="Z165">_xlfn.XLOOKUP(Z$1&amp;$R165,$C$3:$C$1662&amp;$D$3:$D$1662,$E$3:$E$1662,0,0,1)</f>
        <v>2400</v>
      </c>
      <c r="AA165" s="2" cm="1">
        <f t="array" ref="AA165">_xlfn.XLOOKUP(AA$1&amp;$R165,$C$3:$C$1662&amp;$D$3:$D$1662,$E$3:$E$1662,0,0,1)</f>
        <v>1100</v>
      </c>
      <c r="AB165" s="2" cm="1">
        <f t="array" ref="AB165">_xlfn.XLOOKUP(AB$1&amp;$R165,$C$3:$C$1662&amp;$D$3:$D$1662,$E$3:$E$1662,0,0,1)</f>
        <v>8000</v>
      </c>
      <c r="AC165" s="2" cm="1">
        <f t="array" ref="AC165">_xlfn.XLOOKUP(AC$1&amp;$R165,$C$3:$C$1662&amp;$D$3:$D$1662,$E$3:$E$1662,0,0,1)</f>
        <v>1300</v>
      </c>
    </row>
    <row r="166" spans="3:29" x14ac:dyDescent="0.4">
      <c r="C166" t="s">
        <v>804</v>
      </c>
      <c r="D166" t="s">
        <v>669</v>
      </c>
      <c r="E166">
        <v>1300</v>
      </c>
      <c r="R166" t="s">
        <v>234</v>
      </c>
      <c r="S166" s="2">
        <f t="shared" si="15"/>
        <v>718920</v>
      </c>
      <c r="T166" s="2">
        <f t="shared" si="18"/>
        <v>1050000</v>
      </c>
      <c r="U166" s="2">
        <f t="shared" si="18"/>
        <v>1348200</v>
      </c>
      <c r="V166" s="2">
        <f t="shared" si="18"/>
        <v>854000</v>
      </c>
      <c r="W166" s="2">
        <f t="shared" si="18"/>
        <v>182400</v>
      </c>
      <c r="X166" s="2">
        <f t="shared" si="18"/>
        <v>160000</v>
      </c>
      <c r="Y166" s="2" cm="1">
        <f t="array" ref="Y166">_xlfn.XLOOKUP(Y$1&amp;$R166,$C$3:$C$1662&amp;$D$3:$D$1662,$E$3:$E$1662,0,0,1)</f>
        <v>2300</v>
      </c>
      <c r="Z166" s="2" cm="1">
        <f t="array" ref="Z166">_xlfn.XLOOKUP(Z$1&amp;$R166,$C$3:$C$1662&amp;$D$3:$D$1662,$E$3:$E$1662,0,0,1)</f>
        <v>2800</v>
      </c>
      <c r="AA166" s="2" cm="1">
        <f t="array" ref="AA166">_xlfn.XLOOKUP(AA$1&amp;$R166,$C$3:$C$1662&amp;$D$3:$D$1662,$E$3:$E$1662,0,0,1)</f>
        <v>4700</v>
      </c>
      <c r="AB166" s="2" cm="1">
        <f t="array" ref="AB166">_xlfn.XLOOKUP(AB$1&amp;$R166,$C$3:$C$1662&amp;$D$3:$D$1662,$E$3:$E$1662,0,0,1)</f>
        <v>2500</v>
      </c>
      <c r="AC166" s="2" cm="1">
        <f t="array" ref="AC166">_xlfn.XLOOKUP(AC$1&amp;$R166,$C$3:$C$1662&amp;$D$3:$D$1662,$E$3:$E$1662,0,0,1)</f>
        <v>1300</v>
      </c>
    </row>
    <row r="167" spans="3:29" x14ac:dyDescent="0.4">
      <c r="C167" t="s">
        <v>804</v>
      </c>
      <c r="D167" t="s">
        <v>670</v>
      </c>
      <c r="E167">
        <v>1300</v>
      </c>
      <c r="R167" t="s">
        <v>175</v>
      </c>
      <c r="S167" s="2">
        <f t="shared" si="15"/>
        <v>723780</v>
      </c>
      <c r="T167" s="2">
        <f t="shared" si="18"/>
        <v>1063300</v>
      </c>
      <c r="U167" s="2">
        <f t="shared" si="18"/>
        <v>1348900</v>
      </c>
      <c r="V167" s="2">
        <f t="shared" si="18"/>
        <v>860200</v>
      </c>
      <c r="W167" s="2">
        <f t="shared" si="18"/>
        <v>186200</v>
      </c>
      <c r="X167" s="2">
        <f t="shared" si="18"/>
        <v>160300</v>
      </c>
      <c r="Y167" s="2" cm="1">
        <f t="array" ref="Y167">_xlfn.XLOOKUP(Y$1&amp;$R167,$C$3:$C$1662&amp;$D$3:$D$1662,$E$3:$E$1662,0,0,1)</f>
        <v>13300</v>
      </c>
      <c r="Z167" s="2" cm="1">
        <f t="array" ref="Z167">_xlfn.XLOOKUP(Z$1&amp;$R167,$C$3:$C$1662&amp;$D$3:$D$1662,$E$3:$E$1662,0,0,1)</f>
        <v>700</v>
      </c>
      <c r="AA167" s="2" cm="1">
        <f t="array" ref="AA167">_xlfn.XLOOKUP(AA$1&amp;$R167,$C$3:$C$1662&amp;$D$3:$D$1662,$E$3:$E$1662,0,0,1)</f>
        <v>6200</v>
      </c>
      <c r="AB167" s="2" cm="1">
        <f t="array" ref="AB167">_xlfn.XLOOKUP(AB$1&amp;$R167,$C$3:$C$1662&amp;$D$3:$D$1662,$E$3:$E$1662,0,0,1)</f>
        <v>3800</v>
      </c>
      <c r="AC167" s="2" cm="1">
        <f t="array" ref="AC167">_xlfn.XLOOKUP(AC$1&amp;$R167,$C$3:$C$1662&amp;$D$3:$D$1662,$E$3:$E$1662,0,0,1)</f>
        <v>300</v>
      </c>
    </row>
    <row r="168" spans="3:29" x14ac:dyDescent="0.4">
      <c r="C168" t="s">
        <v>804</v>
      </c>
      <c r="D168" t="s">
        <v>671</v>
      </c>
      <c r="E168">
        <v>300</v>
      </c>
      <c r="R168" t="s">
        <v>89</v>
      </c>
      <c r="S168" s="2">
        <f t="shared" si="15"/>
        <v>726900</v>
      </c>
      <c r="T168" s="2">
        <f t="shared" si="18"/>
        <v>1067300</v>
      </c>
      <c r="U168" s="2">
        <f t="shared" si="18"/>
        <v>1351400</v>
      </c>
      <c r="V168" s="2">
        <f t="shared" si="18"/>
        <v>867400</v>
      </c>
      <c r="W168" s="2">
        <f t="shared" si="18"/>
        <v>188100</v>
      </c>
      <c r="X168" s="2">
        <f t="shared" si="18"/>
        <v>160300</v>
      </c>
      <c r="Y168" s="2" cm="1">
        <f t="array" ref="Y168">_xlfn.XLOOKUP(Y$1&amp;$R168,$C$3:$C$1662&amp;$D$3:$D$1662,$E$3:$E$1662,0,0,1)</f>
        <v>4000</v>
      </c>
      <c r="Z168" s="2" cm="1">
        <f t="array" ref="Z168">_xlfn.XLOOKUP(Z$1&amp;$R168,$C$3:$C$1662&amp;$D$3:$D$1662,$E$3:$E$1662,0,0,1)</f>
        <v>2500</v>
      </c>
      <c r="AA168" s="2" cm="1">
        <f t="array" ref="AA168">_xlfn.XLOOKUP(AA$1&amp;$R168,$C$3:$C$1662&amp;$D$3:$D$1662,$E$3:$E$1662,0,0,1)</f>
        <v>7200</v>
      </c>
      <c r="AB168" s="2" cm="1">
        <f t="array" ref="AB168">_xlfn.XLOOKUP(AB$1&amp;$R168,$C$3:$C$1662&amp;$D$3:$D$1662,$E$3:$E$1662,0,0,1)</f>
        <v>1900</v>
      </c>
      <c r="AC168" s="2" cm="1">
        <f t="array" ref="AC168">_xlfn.XLOOKUP(AC$1&amp;$R168,$C$3:$C$1662&amp;$D$3:$D$1662,$E$3:$E$1662,0,0,1)</f>
        <v>0</v>
      </c>
    </row>
    <row r="169" spans="3:29" x14ac:dyDescent="0.4">
      <c r="C169" t="s">
        <v>804</v>
      </c>
      <c r="D169" t="s">
        <v>672</v>
      </c>
      <c r="E169">
        <v>0</v>
      </c>
      <c r="R169" t="s">
        <v>257</v>
      </c>
      <c r="S169" s="2">
        <f t="shared" si="15"/>
        <v>729100</v>
      </c>
      <c r="T169" s="2">
        <f t="shared" si="18"/>
        <v>1071700</v>
      </c>
      <c r="U169" s="2">
        <f t="shared" si="18"/>
        <v>1355500</v>
      </c>
      <c r="V169" s="2">
        <f t="shared" si="18"/>
        <v>868100</v>
      </c>
      <c r="W169" s="2">
        <f t="shared" si="18"/>
        <v>189800</v>
      </c>
      <c r="X169" s="2">
        <f t="shared" si="18"/>
        <v>160400</v>
      </c>
      <c r="Y169" s="2" cm="1">
        <f t="array" ref="Y169">_xlfn.XLOOKUP(Y$1&amp;$R169,$C$3:$C$1662&amp;$D$3:$D$1662,$E$3:$E$1662,0,0,1)</f>
        <v>4400</v>
      </c>
      <c r="Z169" s="2" cm="1">
        <f t="array" ref="Z169">_xlfn.XLOOKUP(Z$1&amp;$R169,$C$3:$C$1662&amp;$D$3:$D$1662,$E$3:$E$1662,0,0,1)</f>
        <v>4100</v>
      </c>
      <c r="AA169" s="2" cm="1">
        <f t="array" ref="AA169">_xlfn.XLOOKUP(AA$1&amp;$R169,$C$3:$C$1662&amp;$D$3:$D$1662,$E$3:$E$1662,0,0,1)</f>
        <v>700</v>
      </c>
      <c r="AB169" s="2" cm="1">
        <f t="array" ref="AB169">_xlfn.XLOOKUP(AB$1&amp;$R169,$C$3:$C$1662&amp;$D$3:$D$1662,$E$3:$E$1662,0,0,1)</f>
        <v>1700</v>
      </c>
      <c r="AC169" s="2" cm="1">
        <f t="array" ref="AC169">_xlfn.XLOOKUP(AC$1&amp;$R169,$C$3:$C$1662&amp;$D$3:$D$1662,$E$3:$E$1662,0,0,1)</f>
        <v>100</v>
      </c>
    </row>
    <row r="170" spans="3:29" x14ac:dyDescent="0.4">
      <c r="C170" t="s">
        <v>804</v>
      </c>
      <c r="D170" t="s">
        <v>673</v>
      </c>
      <c r="E170">
        <v>100</v>
      </c>
      <c r="R170" t="s">
        <v>47</v>
      </c>
      <c r="S170" s="2">
        <f t="shared" si="15"/>
        <v>730420</v>
      </c>
      <c r="T170" s="2">
        <f t="shared" si="18"/>
        <v>1072500</v>
      </c>
      <c r="U170" s="2">
        <f t="shared" si="18"/>
        <v>1359100</v>
      </c>
      <c r="V170" s="2">
        <f t="shared" si="18"/>
        <v>869200</v>
      </c>
      <c r="W170" s="2">
        <f t="shared" si="18"/>
        <v>190400</v>
      </c>
      <c r="X170" s="2">
        <f t="shared" si="18"/>
        <v>160900</v>
      </c>
      <c r="Y170" s="2" cm="1">
        <f t="array" ref="Y170">_xlfn.XLOOKUP(Y$1&amp;$R170,$C$3:$C$1662&amp;$D$3:$D$1662,$E$3:$E$1662,0,0,1)</f>
        <v>800</v>
      </c>
      <c r="Z170" s="2" cm="1">
        <f t="array" ref="Z170">_xlfn.XLOOKUP(Z$1&amp;$R170,$C$3:$C$1662&amp;$D$3:$D$1662,$E$3:$E$1662,0,0,1)</f>
        <v>3600</v>
      </c>
      <c r="AA170" s="2" cm="1">
        <f t="array" ref="AA170">_xlfn.XLOOKUP(AA$1&amp;$R170,$C$3:$C$1662&amp;$D$3:$D$1662,$E$3:$E$1662,0,0,1)</f>
        <v>1100</v>
      </c>
      <c r="AB170" s="2" cm="1">
        <f t="array" ref="AB170">_xlfn.XLOOKUP(AB$1&amp;$R170,$C$3:$C$1662&amp;$D$3:$D$1662,$E$3:$E$1662,0,0,1)</f>
        <v>600</v>
      </c>
      <c r="AC170" s="2" cm="1">
        <f t="array" ref="AC170">_xlfn.XLOOKUP(AC$1&amp;$R170,$C$3:$C$1662&amp;$D$3:$D$1662,$E$3:$E$1662,0,0,1)</f>
        <v>500</v>
      </c>
    </row>
    <row r="171" spans="3:29" x14ac:dyDescent="0.4">
      <c r="C171" t="s">
        <v>804</v>
      </c>
      <c r="D171" t="s">
        <v>674</v>
      </c>
      <c r="E171">
        <v>500</v>
      </c>
      <c r="R171" t="s">
        <v>136</v>
      </c>
      <c r="S171" s="2">
        <f t="shared" si="15"/>
        <v>732840</v>
      </c>
      <c r="T171" s="2">
        <f t="shared" si="18"/>
        <v>1075200</v>
      </c>
      <c r="U171" s="2">
        <f t="shared" si="18"/>
        <v>1366200</v>
      </c>
      <c r="V171" s="2">
        <f t="shared" si="18"/>
        <v>871200</v>
      </c>
      <c r="W171" s="2">
        <f t="shared" si="18"/>
        <v>190600</v>
      </c>
      <c r="X171" s="2">
        <f t="shared" si="18"/>
        <v>161000</v>
      </c>
      <c r="Y171" s="2" cm="1">
        <f t="array" ref="Y171">_xlfn.XLOOKUP(Y$1&amp;$R171,$C$3:$C$1662&amp;$D$3:$D$1662,$E$3:$E$1662,0,0,1)</f>
        <v>2700</v>
      </c>
      <c r="Z171" s="2" cm="1">
        <f t="array" ref="Z171">_xlfn.XLOOKUP(Z$1&amp;$R171,$C$3:$C$1662&amp;$D$3:$D$1662,$E$3:$E$1662,0,0,1)</f>
        <v>7100</v>
      </c>
      <c r="AA171" s="2" cm="1">
        <f t="array" ref="AA171">_xlfn.XLOOKUP(AA$1&amp;$R171,$C$3:$C$1662&amp;$D$3:$D$1662,$E$3:$E$1662,0,0,1)</f>
        <v>2000</v>
      </c>
      <c r="AB171" s="2" cm="1">
        <f t="array" ref="AB171">_xlfn.XLOOKUP(AB$1&amp;$R171,$C$3:$C$1662&amp;$D$3:$D$1662,$E$3:$E$1662,0,0,1)</f>
        <v>200</v>
      </c>
      <c r="AC171" s="2" cm="1">
        <f t="array" ref="AC171">_xlfn.XLOOKUP(AC$1&amp;$R171,$C$3:$C$1662&amp;$D$3:$D$1662,$E$3:$E$1662,0,0,1)</f>
        <v>100</v>
      </c>
    </row>
    <row r="172" spans="3:29" x14ac:dyDescent="0.4">
      <c r="C172" t="s">
        <v>804</v>
      </c>
      <c r="D172" t="s">
        <v>675</v>
      </c>
      <c r="E172">
        <v>100</v>
      </c>
      <c r="R172" t="s">
        <v>6</v>
      </c>
      <c r="S172" s="2">
        <f t="shared" si="15"/>
        <v>735620</v>
      </c>
      <c r="T172" s="2">
        <f t="shared" si="18"/>
        <v>1082200</v>
      </c>
      <c r="U172" s="2">
        <f t="shared" si="18"/>
        <v>1368700</v>
      </c>
      <c r="V172" s="2">
        <f t="shared" si="18"/>
        <v>872300</v>
      </c>
      <c r="W172" s="2">
        <f t="shared" si="18"/>
        <v>193200</v>
      </c>
      <c r="X172" s="2">
        <f t="shared" si="18"/>
        <v>161700</v>
      </c>
      <c r="Y172" s="2" cm="1">
        <f t="array" ref="Y172">_xlfn.XLOOKUP(Y$1&amp;$R172,$C$3:$C$1662&amp;$D$3:$D$1662,$E$3:$E$1662,0,0,1)</f>
        <v>7000</v>
      </c>
      <c r="Z172" s="2" cm="1">
        <f t="array" ref="Z172">_xlfn.XLOOKUP(Z$1&amp;$R172,$C$3:$C$1662&amp;$D$3:$D$1662,$E$3:$E$1662,0,0,1)</f>
        <v>2500</v>
      </c>
      <c r="AA172" s="2" cm="1">
        <f t="array" ref="AA172">_xlfn.XLOOKUP(AA$1&amp;$R172,$C$3:$C$1662&amp;$D$3:$D$1662,$E$3:$E$1662,0,0,1)</f>
        <v>1100</v>
      </c>
      <c r="AB172" s="2" cm="1">
        <f t="array" ref="AB172">_xlfn.XLOOKUP(AB$1&amp;$R172,$C$3:$C$1662&amp;$D$3:$D$1662,$E$3:$E$1662,0,0,1)</f>
        <v>2600</v>
      </c>
      <c r="AC172" s="2" cm="1">
        <f t="array" ref="AC172">_xlfn.XLOOKUP(AC$1&amp;$R172,$C$3:$C$1662&amp;$D$3:$D$1662,$E$3:$E$1662,0,0,1)</f>
        <v>700</v>
      </c>
    </row>
    <row r="173" spans="3:29" x14ac:dyDescent="0.4">
      <c r="C173" t="s">
        <v>804</v>
      </c>
      <c r="D173" t="s">
        <v>676</v>
      </c>
      <c r="E173">
        <v>700</v>
      </c>
      <c r="R173" t="s">
        <v>171</v>
      </c>
      <c r="S173" s="2">
        <f t="shared" si="15"/>
        <v>737360</v>
      </c>
      <c r="T173" s="2">
        <f t="shared" si="18"/>
        <v>1082800</v>
      </c>
      <c r="U173" s="2">
        <f t="shared" si="18"/>
        <v>1372200</v>
      </c>
      <c r="V173" s="2">
        <f t="shared" si="18"/>
        <v>874400</v>
      </c>
      <c r="W173" s="2">
        <f t="shared" si="18"/>
        <v>195100</v>
      </c>
      <c r="X173" s="2">
        <f t="shared" si="18"/>
        <v>162300</v>
      </c>
      <c r="Y173" s="2" cm="1">
        <f t="array" ref="Y173">_xlfn.XLOOKUP(Y$1&amp;$R173,$C$3:$C$1662&amp;$D$3:$D$1662,$E$3:$E$1662,0,0,1)</f>
        <v>600</v>
      </c>
      <c r="Z173" s="2" cm="1">
        <f t="array" ref="Z173">_xlfn.XLOOKUP(Z$1&amp;$R173,$C$3:$C$1662&amp;$D$3:$D$1662,$E$3:$E$1662,0,0,1)</f>
        <v>3500</v>
      </c>
      <c r="AA173" s="2" cm="1">
        <f t="array" ref="AA173">_xlfn.XLOOKUP(AA$1&amp;$R173,$C$3:$C$1662&amp;$D$3:$D$1662,$E$3:$E$1662,0,0,1)</f>
        <v>2100</v>
      </c>
      <c r="AB173" s="2" cm="1">
        <f t="array" ref="AB173">_xlfn.XLOOKUP(AB$1&amp;$R173,$C$3:$C$1662&amp;$D$3:$D$1662,$E$3:$E$1662,0,0,1)</f>
        <v>1900</v>
      </c>
      <c r="AC173" s="2" cm="1">
        <f t="array" ref="AC173">_xlfn.XLOOKUP(AC$1&amp;$R173,$C$3:$C$1662&amp;$D$3:$D$1662,$E$3:$E$1662,0,0,1)</f>
        <v>600</v>
      </c>
    </row>
    <row r="174" spans="3:29" x14ac:dyDescent="0.4">
      <c r="C174" t="s">
        <v>804</v>
      </c>
      <c r="D174" t="s">
        <v>677</v>
      </c>
      <c r="E174">
        <v>600</v>
      </c>
      <c r="R174" t="s">
        <v>48</v>
      </c>
      <c r="S174" s="2">
        <f t="shared" si="15"/>
        <v>738720</v>
      </c>
      <c r="T174" s="2">
        <f t="shared" si="18"/>
        <v>1083400</v>
      </c>
      <c r="U174" s="2">
        <f t="shared" si="18"/>
        <v>1377300</v>
      </c>
      <c r="V174" s="2">
        <f t="shared" si="18"/>
        <v>874700</v>
      </c>
      <c r="W174" s="2">
        <f t="shared" si="18"/>
        <v>195800</v>
      </c>
      <c r="X174" s="2">
        <f t="shared" si="18"/>
        <v>162400</v>
      </c>
      <c r="Y174" s="2" cm="1">
        <f t="array" ref="Y174">_xlfn.XLOOKUP(Y$1&amp;$R174,$C$3:$C$1662&amp;$D$3:$D$1662,$E$3:$E$1662,0,0,1)</f>
        <v>600</v>
      </c>
      <c r="Z174" s="2" cm="1">
        <f t="array" ref="Z174">_xlfn.XLOOKUP(Z$1&amp;$R174,$C$3:$C$1662&amp;$D$3:$D$1662,$E$3:$E$1662,0,0,1)</f>
        <v>5100</v>
      </c>
      <c r="AA174" s="2" cm="1">
        <f t="array" ref="AA174">_xlfn.XLOOKUP(AA$1&amp;$R174,$C$3:$C$1662&amp;$D$3:$D$1662,$E$3:$E$1662,0,0,1)</f>
        <v>300</v>
      </c>
      <c r="AB174" s="2" cm="1">
        <f t="array" ref="AB174">_xlfn.XLOOKUP(AB$1&amp;$R174,$C$3:$C$1662&amp;$D$3:$D$1662,$E$3:$E$1662,0,0,1)</f>
        <v>700</v>
      </c>
      <c r="AC174" s="2" cm="1">
        <f t="array" ref="AC174">_xlfn.XLOOKUP(AC$1&amp;$R174,$C$3:$C$1662&amp;$D$3:$D$1662,$E$3:$E$1662,0,0,1)</f>
        <v>100</v>
      </c>
    </row>
    <row r="175" spans="3:29" x14ac:dyDescent="0.4">
      <c r="C175" t="s">
        <v>804</v>
      </c>
      <c r="D175" t="s">
        <v>678</v>
      </c>
      <c r="E175">
        <v>100</v>
      </c>
      <c r="R175" t="s">
        <v>85</v>
      </c>
      <c r="S175" s="2">
        <f t="shared" si="15"/>
        <v>743400</v>
      </c>
      <c r="T175" s="2">
        <f t="shared" si="18"/>
        <v>1086100</v>
      </c>
      <c r="U175" s="2">
        <f t="shared" si="18"/>
        <v>1385900</v>
      </c>
      <c r="V175" s="2">
        <f t="shared" si="18"/>
        <v>885100</v>
      </c>
      <c r="W175" s="2">
        <f t="shared" si="18"/>
        <v>197400</v>
      </c>
      <c r="X175" s="2">
        <f t="shared" si="18"/>
        <v>162500</v>
      </c>
      <c r="Y175" s="2" cm="1">
        <f t="array" ref="Y175">_xlfn.XLOOKUP(Y$1&amp;$R175,$C$3:$C$1662&amp;$D$3:$D$1662,$E$3:$E$1662,0,0,1)</f>
        <v>2700</v>
      </c>
      <c r="Z175" s="2" cm="1">
        <f t="array" ref="Z175">_xlfn.XLOOKUP(Z$1&amp;$R175,$C$3:$C$1662&amp;$D$3:$D$1662,$E$3:$E$1662,0,0,1)</f>
        <v>8600</v>
      </c>
      <c r="AA175" s="2" cm="1">
        <f t="array" ref="AA175">_xlfn.XLOOKUP(AA$1&amp;$R175,$C$3:$C$1662&amp;$D$3:$D$1662,$E$3:$E$1662,0,0,1)</f>
        <v>10400</v>
      </c>
      <c r="AB175" s="2" cm="1">
        <f t="array" ref="AB175">_xlfn.XLOOKUP(AB$1&amp;$R175,$C$3:$C$1662&amp;$D$3:$D$1662,$E$3:$E$1662,0,0,1)</f>
        <v>1600</v>
      </c>
      <c r="AC175" s="2" cm="1">
        <f t="array" ref="AC175">_xlfn.XLOOKUP(AC$1&amp;$R175,$C$3:$C$1662&amp;$D$3:$D$1662,$E$3:$E$1662,0,0,1)</f>
        <v>100</v>
      </c>
    </row>
    <row r="176" spans="3:29" x14ac:dyDescent="0.4">
      <c r="C176" t="s">
        <v>804</v>
      </c>
      <c r="D176" t="s">
        <v>679</v>
      </c>
      <c r="E176">
        <v>100</v>
      </c>
      <c r="R176" t="s">
        <v>143</v>
      </c>
      <c r="S176" s="2">
        <f t="shared" si="15"/>
        <v>744500</v>
      </c>
      <c r="T176" s="2">
        <f t="shared" si="18"/>
        <v>1087900</v>
      </c>
      <c r="U176" s="2">
        <f t="shared" si="18"/>
        <v>1388300</v>
      </c>
      <c r="V176" s="2">
        <f t="shared" si="18"/>
        <v>886300</v>
      </c>
      <c r="W176" s="2">
        <f t="shared" si="18"/>
        <v>197400</v>
      </c>
      <c r="X176" s="2">
        <f t="shared" si="18"/>
        <v>162600</v>
      </c>
      <c r="Y176" s="2" cm="1">
        <f t="array" ref="Y176">_xlfn.XLOOKUP(Y$1&amp;$R176,$C$3:$C$1662&amp;$D$3:$D$1662,$E$3:$E$1662,0,0,1)</f>
        <v>1800</v>
      </c>
      <c r="Z176" s="2" cm="1">
        <f t="array" ref="Z176">_xlfn.XLOOKUP(Z$1&amp;$R176,$C$3:$C$1662&amp;$D$3:$D$1662,$E$3:$E$1662,0,0,1)</f>
        <v>2400</v>
      </c>
      <c r="AA176" s="2" cm="1">
        <f t="array" ref="AA176">_xlfn.XLOOKUP(AA$1&amp;$R176,$C$3:$C$1662&amp;$D$3:$D$1662,$E$3:$E$1662,0,0,1)</f>
        <v>1200</v>
      </c>
      <c r="AB176" s="2" cm="1">
        <f t="array" ref="AB176">_xlfn.XLOOKUP(AB$1&amp;$R176,$C$3:$C$1662&amp;$D$3:$D$1662,$E$3:$E$1662,0,0,1)</f>
        <v>0</v>
      </c>
      <c r="AC176" s="2" cm="1">
        <f t="array" ref="AC176">_xlfn.XLOOKUP(AC$1&amp;$R176,$C$3:$C$1662&amp;$D$3:$D$1662,$E$3:$E$1662,0,0,1)</f>
        <v>100</v>
      </c>
    </row>
    <row r="177" spans="3:29" x14ac:dyDescent="0.4">
      <c r="C177" t="s">
        <v>804</v>
      </c>
      <c r="D177" t="s">
        <v>680</v>
      </c>
      <c r="E177">
        <v>100</v>
      </c>
      <c r="R177" t="s">
        <v>192</v>
      </c>
      <c r="S177" s="2">
        <f t="shared" si="15"/>
        <v>747040</v>
      </c>
      <c r="T177" s="2">
        <f t="shared" si="18"/>
        <v>1088500</v>
      </c>
      <c r="U177" s="2">
        <f t="shared" si="18"/>
        <v>1395700</v>
      </c>
      <c r="V177" s="2">
        <f t="shared" si="18"/>
        <v>890300</v>
      </c>
      <c r="W177" s="2">
        <f t="shared" si="18"/>
        <v>198100</v>
      </c>
      <c r="X177" s="2">
        <f t="shared" si="18"/>
        <v>162600</v>
      </c>
      <c r="Y177" s="2" cm="1">
        <f t="array" ref="Y177">_xlfn.XLOOKUP(Y$1&amp;$R177,$C$3:$C$1662&amp;$D$3:$D$1662,$E$3:$E$1662,0,0,1)</f>
        <v>600</v>
      </c>
      <c r="Z177" s="2" cm="1">
        <f t="array" ref="Z177">_xlfn.XLOOKUP(Z$1&amp;$R177,$C$3:$C$1662&amp;$D$3:$D$1662,$E$3:$E$1662,0,0,1)</f>
        <v>7400</v>
      </c>
      <c r="AA177" s="2" cm="1">
        <f t="array" ref="AA177">_xlfn.XLOOKUP(AA$1&amp;$R177,$C$3:$C$1662&amp;$D$3:$D$1662,$E$3:$E$1662,0,0,1)</f>
        <v>4000</v>
      </c>
      <c r="AB177" s="2" cm="1">
        <f t="array" ref="AB177">_xlfn.XLOOKUP(AB$1&amp;$R177,$C$3:$C$1662&amp;$D$3:$D$1662,$E$3:$E$1662,0,0,1)</f>
        <v>700</v>
      </c>
      <c r="AC177" s="2" cm="1">
        <f t="array" ref="AC177">_xlfn.XLOOKUP(AC$1&amp;$R177,$C$3:$C$1662&amp;$D$3:$D$1662,$E$3:$E$1662,0,0,1)</f>
        <v>0</v>
      </c>
    </row>
    <row r="178" spans="3:29" x14ac:dyDescent="0.4">
      <c r="C178" t="s">
        <v>804</v>
      </c>
      <c r="D178" t="s">
        <v>681</v>
      </c>
      <c r="E178">
        <v>0</v>
      </c>
      <c r="R178" t="s">
        <v>53</v>
      </c>
      <c r="S178" s="2">
        <f t="shared" si="15"/>
        <v>749380</v>
      </c>
      <c r="T178" s="2">
        <f t="shared" si="18"/>
        <v>1088500</v>
      </c>
      <c r="U178" s="2">
        <f t="shared" si="18"/>
        <v>1399600</v>
      </c>
      <c r="V178" s="2">
        <f t="shared" si="18"/>
        <v>897100</v>
      </c>
      <c r="W178" s="2">
        <f t="shared" si="18"/>
        <v>199100</v>
      </c>
      <c r="X178" s="2">
        <f t="shared" si="18"/>
        <v>162600</v>
      </c>
      <c r="Y178" s="2" cm="1">
        <f t="array" ref="Y178">_xlfn.XLOOKUP(Y$1&amp;$R178,$C$3:$C$1662&amp;$D$3:$D$1662,$E$3:$E$1662,0,0,1)</f>
        <v>0</v>
      </c>
      <c r="Z178" s="2" cm="1">
        <f t="array" ref="Z178">_xlfn.XLOOKUP(Z$1&amp;$R178,$C$3:$C$1662&amp;$D$3:$D$1662,$E$3:$E$1662,0,0,1)</f>
        <v>3900</v>
      </c>
      <c r="AA178" s="2" cm="1">
        <f t="array" ref="AA178">_xlfn.XLOOKUP(AA$1&amp;$R178,$C$3:$C$1662&amp;$D$3:$D$1662,$E$3:$E$1662,0,0,1)</f>
        <v>6800</v>
      </c>
      <c r="AB178" s="2" cm="1">
        <f t="array" ref="AB178">_xlfn.XLOOKUP(AB$1&amp;$R178,$C$3:$C$1662&amp;$D$3:$D$1662,$E$3:$E$1662,0,0,1)</f>
        <v>1000</v>
      </c>
      <c r="AC178" s="2" cm="1">
        <f t="array" ref="AC178">_xlfn.XLOOKUP(AC$1&amp;$R178,$C$3:$C$1662&amp;$D$3:$D$1662,$E$3:$E$1662,0,0,1)</f>
        <v>0</v>
      </c>
    </row>
    <row r="179" spans="3:29" x14ac:dyDescent="0.4">
      <c r="C179" t="s">
        <v>804</v>
      </c>
      <c r="D179" t="s">
        <v>682</v>
      </c>
      <c r="E179">
        <v>0</v>
      </c>
      <c r="R179" t="s">
        <v>222</v>
      </c>
      <c r="S179" s="2">
        <f t="shared" si="15"/>
        <v>751980</v>
      </c>
      <c r="T179" s="2">
        <f t="shared" si="18"/>
        <v>1089300</v>
      </c>
      <c r="U179" s="2">
        <f t="shared" si="18"/>
        <v>1400900</v>
      </c>
      <c r="V179" s="2">
        <f t="shared" si="18"/>
        <v>903200</v>
      </c>
      <c r="W179" s="2">
        <f t="shared" si="18"/>
        <v>203900</v>
      </c>
      <c r="X179" s="2">
        <f t="shared" si="18"/>
        <v>162600</v>
      </c>
      <c r="Y179" s="2" cm="1">
        <f t="array" ref="Y179">_xlfn.XLOOKUP(Y$1&amp;$R179,$C$3:$C$1662&amp;$D$3:$D$1662,$E$3:$E$1662,0,0,1)</f>
        <v>800</v>
      </c>
      <c r="Z179" s="2" cm="1">
        <f t="array" ref="Z179">_xlfn.XLOOKUP(Z$1&amp;$R179,$C$3:$C$1662&amp;$D$3:$D$1662,$E$3:$E$1662,0,0,1)</f>
        <v>1300</v>
      </c>
      <c r="AA179" s="2" cm="1">
        <f t="array" ref="AA179">_xlfn.XLOOKUP(AA$1&amp;$R179,$C$3:$C$1662&amp;$D$3:$D$1662,$E$3:$E$1662,0,0,1)</f>
        <v>6100</v>
      </c>
      <c r="AB179" s="2" cm="1">
        <f t="array" ref="AB179">_xlfn.XLOOKUP(AB$1&amp;$R179,$C$3:$C$1662&amp;$D$3:$D$1662,$E$3:$E$1662,0,0,1)</f>
        <v>4800</v>
      </c>
      <c r="AC179" s="2" cm="1">
        <f t="array" ref="AC179">_xlfn.XLOOKUP(AC$1&amp;$R179,$C$3:$C$1662&amp;$D$3:$D$1662,$E$3:$E$1662,0,0,1)</f>
        <v>0</v>
      </c>
    </row>
    <row r="180" spans="3:29" x14ac:dyDescent="0.4">
      <c r="C180" t="s">
        <v>804</v>
      </c>
      <c r="D180" t="s">
        <v>683</v>
      </c>
      <c r="E180">
        <v>0</v>
      </c>
      <c r="R180" t="s">
        <v>211</v>
      </c>
      <c r="S180" s="2">
        <f t="shared" si="15"/>
        <v>755820</v>
      </c>
      <c r="T180" s="2">
        <f t="shared" ref="T180:X195" si="19">T179+Y180</f>
        <v>1095600</v>
      </c>
      <c r="U180" s="2">
        <f t="shared" si="19"/>
        <v>1410200</v>
      </c>
      <c r="V180" s="2">
        <f t="shared" si="19"/>
        <v>906100</v>
      </c>
      <c r="W180" s="2">
        <f t="shared" si="19"/>
        <v>204500</v>
      </c>
      <c r="X180" s="2">
        <f t="shared" si="19"/>
        <v>162700</v>
      </c>
      <c r="Y180" s="2" cm="1">
        <f t="array" ref="Y180">_xlfn.XLOOKUP(Y$1&amp;$R180,$C$3:$C$1662&amp;$D$3:$D$1662,$E$3:$E$1662,0,0,1)</f>
        <v>6300</v>
      </c>
      <c r="Z180" s="2" cm="1">
        <f t="array" ref="Z180">_xlfn.XLOOKUP(Z$1&amp;$R180,$C$3:$C$1662&amp;$D$3:$D$1662,$E$3:$E$1662,0,0,1)</f>
        <v>9300</v>
      </c>
      <c r="AA180" s="2" cm="1">
        <f t="array" ref="AA180">_xlfn.XLOOKUP(AA$1&amp;$R180,$C$3:$C$1662&amp;$D$3:$D$1662,$E$3:$E$1662,0,0,1)</f>
        <v>2900</v>
      </c>
      <c r="AB180" s="2" cm="1">
        <f t="array" ref="AB180">_xlfn.XLOOKUP(AB$1&amp;$R180,$C$3:$C$1662&amp;$D$3:$D$1662,$E$3:$E$1662,0,0,1)</f>
        <v>600</v>
      </c>
      <c r="AC180" s="2" cm="1">
        <f t="array" ref="AC180">_xlfn.XLOOKUP(AC$1&amp;$R180,$C$3:$C$1662&amp;$D$3:$D$1662,$E$3:$E$1662,0,0,1)</f>
        <v>100</v>
      </c>
    </row>
    <row r="181" spans="3:29" x14ac:dyDescent="0.4">
      <c r="C181" t="s">
        <v>804</v>
      </c>
      <c r="D181" t="s">
        <v>684</v>
      </c>
      <c r="E181">
        <v>100</v>
      </c>
      <c r="R181" t="s">
        <v>299</v>
      </c>
      <c r="S181" s="2">
        <f t="shared" si="15"/>
        <v>757120</v>
      </c>
      <c r="T181" s="2">
        <f t="shared" si="19"/>
        <v>1097500</v>
      </c>
      <c r="U181" s="2">
        <f t="shared" si="19"/>
        <v>1413400</v>
      </c>
      <c r="V181" s="2">
        <f t="shared" si="19"/>
        <v>907200</v>
      </c>
      <c r="W181" s="2">
        <f t="shared" si="19"/>
        <v>204700</v>
      </c>
      <c r="X181" s="2">
        <f t="shared" si="19"/>
        <v>162800</v>
      </c>
      <c r="Y181" s="2" cm="1">
        <f t="array" ref="Y181">_xlfn.XLOOKUP(Y$1&amp;$R181,$C$3:$C$1662&amp;$D$3:$D$1662,$E$3:$E$1662,0,0,1)</f>
        <v>1900</v>
      </c>
      <c r="Z181" s="2" cm="1">
        <f t="array" ref="Z181">_xlfn.XLOOKUP(Z$1&amp;$R181,$C$3:$C$1662&amp;$D$3:$D$1662,$E$3:$E$1662,0,0,1)</f>
        <v>3200</v>
      </c>
      <c r="AA181" s="2" cm="1">
        <f t="array" ref="AA181">_xlfn.XLOOKUP(AA$1&amp;$R181,$C$3:$C$1662&amp;$D$3:$D$1662,$E$3:$E$1662,0,0,1)</f>
        <v>1100</v>
      </c>
      <c r="AB181" s="2" cm="1">
        <f t="array" ref="AB181">_xlfn.XLOOKUP(AB$1&amp;$R181,$C$3:$C$1662&amp;$D$3:$D$1662,$E$3:$E$1662,0,0,1)</f>
        <v>200</v>
      </c>
      <c r="AC181" s="2" cm="1">
        <f t="array" ref="AC181">_xlfn.XLOOKUP(AC$1&amp;$R181,$C$3:$C$1662&amp;$D$3:$D$1662,$E$3:$E$1662,0,0,1)</f>
        <v>100</v>
      </c>
    </row>
    <row r="182" spans="3:29" x14ac:dyDescent="0.4">
      <c r="C182" t="s">
        <v>804</v>
      </c>
      <c r="D182" t="s">
        <v>685</v>
      </c>
      <c r="E182">
        <v>100</v>
      </c>
      <c r="R182" t="s">
        <v>100</v>
      </c>
      <c r="S182" s="2">
        <f t="shared" si="15"/>
        <v>758540</v>
      </c>
      <c r="T182" s="2">
        <f t="shared" si="19"/>
        <v>1098900</v>
      </c>
      <c r="U182" s="2">
        <f t="shared" si="19"/>
        <v>1415600</v>
      </c>
      <c r="V182" s="2">
        <f t="shared" si="19"/>
        <v>908900</v>
      </c>
      <c r="W182" s="2">
        <f t="shared" si="19"/>
        <v>206300</v>
      </c>
      <c r="X182" s="2">
        <f t="shared" si="19"/>
        <v>163000</v>
      </c>
      <c r="Y182" s="2" cm="1">
        <f t="array" ref="Y182">_xlfn.XLOOKUP(Y$1&amp;$R182,$C$3:$C$1662&amp;$D$3:$D$1662,$E$3:$E$1662,0,0,1)</f>
        <v>1400</v>
      </c>
      <c r="Z182" s="2" cm="1">
        <f t="array" ref="Z182">_xlfn.XLOOKUP(Z$1&amp;$R182,$C$3:$C$1662&amp;$D$3:$D$1662,$E$3:$E$1662,0,0,1)</f>
        <v>2200</v>
      </c>
      <c r="AA182" s="2" cm="1">
        <f t="array" ref="AA182">_xlfn.XLOOKUP(AA$1&amp;$R182,$C$3:$C$1662&amp;$D$3:$D$1662,$E$3:$E$1662,0,0,1)</f>
        <v>1700</v>
      </c>
      <c r="AB182" s="2" cm="1">
        <f t="array" ref="AB182">_xlfn.XLOOKUP(AB$1&amp;$R182,$C$3:$C$1662&amp;$D$3:$D$1662,$E$3:$E$1662,0,0,1)</f>
        <v>1600</v>
      </c>
      <c r="AC182" s="2" cm="1">
        <f t="array" ref="AC182">_xlfn.XLOOKUP(AC$1&amp;$R182,$C$3:$C$1662&amp;$D$3:$D$1662,$E$3:$E$1662,0,0,1)</f>
        <v>200</v>
      </c>
    </row>
    <row r="183" spans="3:29" x14ac:dyDescent="0.4">
      <c r="C183" t="s">
        <v>804</v>
      </c>
      <c r="D183" t="s">
        <v>686</v>
      </c>
      <c r="E183">
        <v>200</v>
      </c>
      <c r="R183" t="s">
        <v>300</v>
      </c>
      <c r="S183" s="2">
        <f t="shared" si="15"/>
        <v>759880</v>
      </c>
      <c r="T183" s="2">
        <f t="shared" si="19"/>
        <v>1101500</v>
      </c>
      <c r="U183" s="2">
        <f t="shared" si="19"/>
        <v>1418000</v>
      </c>
      <c r="V183" s="2">
        <f t="shared" si="19"/>
        <v>909600</v>
      </c>
      <c r="W183" s="2">
        <f t="shared" si="19"/>
        <v>207300</v>
      </c>
      <c r="X183" s="2">
        <f t="shared" si="19"/>
        <v>163000</v>
      </c>
      <c r="Y183" s="2" cm="1">
        <f t="array" ref="Y183">_xlfn.XLOOKUP(Y$1&amp;$R183,$C$3:$C$1662&amp;$D$3:$D$1662,$E$3:$E$1662,0,0,1)</f>
        <v>2600</v>
      </c>
      <c r="Z183" s="2" cm="1">
        <f t="array" ref="Z183">_xlfn.XLOOKUP(Z$1&amp;$R183,$C$3:$C$1662&amp;$D$3:$D$1662,$E$3:$E$1662,0,0,1)</f>
        <v>2400</v>
      </c>
      <c r="AA183" s="2" cm="1">
        <f t="array" ref="AA183">_xlfn.XLOOKUP(AA$1&amp;$R183,$C$3:$C$1662&amp;$D$3:$D$1662,$E$3:$E$1662,0,0,1)</f>
        <v>700</v>
      </c>
      <c r="AB183" s="2" cm="1">
        <f t="array" ref="AB183">_xlfn.XLOOKUP(AB$1&amp;$R183,$C$3:$C$1662&amp;$D$3:$D$1662,$E$3:$E$1662,0,0,1)</f>
        <v>1000</v>
      </c>
      <c r="AC183" s="2" cm="1">
        <f t="array" ref="AC183">_xlfn.XLOOKUP(AC$1&amp;$R183,$C$3:$C$1662&amp;$D$3:$D$1662,$E$3:$E$1662,0,0,1)</f>
        <v>0</v>
      </c>
    </row>
    <row r="184" spans="3:29" x14ac:dyDescent="0.4">
      <c r="C184" t="s">
        <v>804</v>
      </c>
      <c r="D184" t="s">
        <v>687</v>
      </c>
      <c r="E184">
        <v>0</v>
      </c>
      <c r="R184" t="s">
        <v>204</v>
      </c>
      <c r="S184" s="2">
        <f t="shared" si="15"/>
        <v>764760</v>
      </c>
      <c r="T184" s="2">
        <f t="shared" si="19"/>
        <v>1105000</v>
      </c>
      <c r="U184" s="2">
        <f t="shared" si="19"/>
        <v>1436300</v>
      </c>
      <c r="V184" s="2">
        <f t="shared" si="19"/>
        <v>911100</v>
      </c>
      <c r="W184" s="2">
        <f t="shared" si="19"/>
        <v>207600</v>
      </c>
      <c r="X184" s="2">
        <f t="shared" si="19"/>
        <v>163800</v>
      </c>
      <c r="Y184" s="2" cm="1">
        <f t="array" ref="Y184">_xlfn.XLOOKUP(Y$1&amp;$R184,$C$3:$C$1662&amp;$D$3:$D$1662,$E$3:$E$1662,0,0,1)</f>
        <v>3500</v>
      </c>
      <c r="Z184" s="2" cm="1">
        <f t="array" ref="Z184">_xlfn.XLOOKUP(Z$1&amp;$R184,$C$3:$C$1662&amp;$D$3:$D$1662,$E$3:$E$1662,0,0,1)</f>
        <v>18300</v>
      </c>
      <c r="AA184" s="2" cm="1">
        <f t="array" ref="AA184">_xlfn.XLOOKUP(AA$1&amp;$R184,$C$3:$C$1662&amp;$D$3:$D$1662,$E$3:$E$1662,0,0,1)</f>
        <v>1500</v>
      </c>
      <c r="AB184" s="2" cm="1">
        <f t="array" ref="AB184">_xlfn.XLOOKUP(AB$1&amp;$R184,$C$3:$C$1662&amp;$D$3:$D$1662,$E$3:$E$1662,0,0,1)</f>
        <v>300</v>
      </c>
      <c r="AC184" s="2" cm="1">
        <f t="array" ref="AC184">_xlfn.XLOOKUP(AC$1&amp;$R184,$C$3:$C$1662&amp;$D$3:$D$1662,$E$3:$E$1662,0,0,1)</f>
        <v>800</v>
      </c>
    </row>
    <row r="185" spans="3:29" x14ac:dyDescent="0.4">
      <c r="C185" t="s">
        <v>804</v>
      </c>
      <c r="D185" t="s">
        <v>386</v>
      </c>
      <c r="E185">
        <v>800</v>
      </c>
      <c r="R185" t="s">
        <v>301</v>
      </c>
      <c r="S185" s="2">
        <f t="shared" si="15"/>
        <v>766440</v>
      </c>
      <c r="T185" s="2">
        <f t="shared" si="19"/>
        <v>1107300</v>
      </c>
      <c r="U185" s="2">
        <f t="shared" si="19"/>
        <v>1440900</v>
      </c>
      <c r="V185" s="2">
        <f t="shared" si="19"/>
        <v>912200</v>
      </c>
      <c r="W185" s="2">
        <f t="shared" si="19"/>
        <v>207900</v>
      </c>
      <c r="X185" s="2">
        <f t="shared" si="19"/>
        <v>163900</v>
      </c>
      <c r="Y185" s="2" cm="1">
        <f t="array" ref="Y185">_xlfn.XLOOKUP(Y$1&amp;$R185,$C$3:$C$1662&amp;$D$3:$D$1662,$E$3:$E$1662,0,0,1)</f>
        <v>2300</v>
      </c>
      <c r="Z185" s="2" cm="1">
        <f t="array" ref="Z185">_xlfn.XLOOKUP(Z$1&amp;$R185,$C$3:$C$1662&amp;$D$3:$D$1662,$E$3:$E$1662,0,0,1)</f>
        <v>4600</v>
      </c>
      <c r="AA185" s="2" cm="1">
        <f t="array" ref="AA185">_xlfn.XLOOKUP(AA$1&amp;$R185,$C$3:$C$1662&amp;$D$3:$D$1662,$E$3:$E$1662,0,0,1)</f>
        <v>1100</v>
      </c>
      <c r="AB185" s="2" cm="1">
        <f t="array" ref="AB185">_xlfn.XLOOKUP(AB$1&amp;$R185,$C$3:$C$1662&amp;$D$3:$D$1662,$E$3:$E$1662,0,0,1)</f>
        <v>300</v>
      </c>
      <c r="AC185" s="2" cm="1">
        <f t="array" ref="AC185">_xlfn.XLOOKUP(AC$1&amp;$R185,$C$3:$C$1662&amp;$D$3:$D$1662,$E$3:$E$1662,0,0,1)</f>
        <v>100</v>
      </c>
    </row>
    <row r="186" spans="3:29" x14ac:dyDescent="0.4">
      <c r="C186" t="s">
        <v>804</v>
      </c>
      <c r="D186" t="s">
        <v>387</v>
      </c>
      <c r="E186">
        <v>100</v>
      </c>
      <c r="R186" t="s">
        <v>201</v>
      </c>
      <c r="S186" s="2">
        <f t="shared" si="15"/>
        <v>768740</v>
      </c>
      <c r="T186" s="2">
        <f t="shared" si="19"/>
        <v>1108400</v>
      </c>
      <c r="U186" s="2">
        <f t="shared" si="19"/>
        <v>1448800</v>
      </c>
      <c r="V186" s="2">
        <f t="shared" si="19"/>
        <v>913700</v>
      </c>
      <c r="W186" s="2">
        <f t="shared" si="19"/>
        <v>208400</v>
      </c>
      <c r="X186" s="2">
        <f t="shared" si="19"/>
        <v>164400</v>
      </c>
      <c r="Y186" s="2" cm="1">
        <f t="array" ref="Y186">_xlfn.XLOOKUP(Y$1&amp;$R186,$C$3:$C$1662&amp;$D$3:$D$1662,$E$3:$E$1662,0,0,1)</f>
        <v>1100</v>
      </c>
      <c r="Z186" s="2" cm="1">
        <f t="array" ref="Z186">_xlfn.XLOOKUP(Z$1&amp;$R186,$C$3:$C$1662&amp;$D$3:$D$1662,$E$3:$E$1662,0,0,1)</f>
        <v>7900</v>
      </c>
      <c r="AA186" s="2" cm="1">
        <f t="array" ref="AA186">_xlfn.XLOOKUP(AA$1&amp;$R186,$C$3:$C$1662&amp;$D$3:$D$1662,$E$3:$E$1662,0,0,1)</f>
        <v>1500</v>
      </c>
      <c r="AB186" s="2" cm="1">
        <f t="array" ref="AB186">_xlfn.XLOOKUP(AB$1&amp;$R186,$C$3:$C$1662&amp;$D$3:$D$1662,$E$3:$E$1662,0,0,1)</f>
        <v>500</v>
      </c>
      <c r="AC186" s="2" cm="1">
        <f t="array" ref="AC186">_xlfn.XLOOKUP(AC$1&amp;$R186,$C$3:$C$1662&amp;$D$3:$D$1662,$E$3:$E$1662,0,0,1)</f>
        <v>500</v>
      </c>
    </row>
    <row r="187" spans="3:29" x14ac:dyDescent="0.4">
      <c r="C187" t="s">
        <v>804</v>
      </c>
      <c r="D187" t="s">
        <v>388</v>
      </c>
      <c r="E187">
        <v>500</v>
      </c>
      <c r="R187" t="s">
        <v>21</v>
      </c>
      <c r="S187" s="2">
        <f t="shared" si="15"/>
        <v>769800</v>
      </c>
      <c r="T187" s="2">
        <f t="shared" si="19"/>
        <v>1110000</v>
      </c>
      <c r="U187" s="2">
        <f t="shared" si="19"/>
        <v>1451300</v>
      </c>
      <c r="V187" s="2">
        <f t="shared" si="19"/>
        <v>914200</v>
      </c>
      <c r="W187" s="2">
        <f t="shared" si="19"/>
        <v>208800</v>
      </c>
      <c r="X187" s="2">
        <f t="shared" si="19"/>
        <v>164700</v>
      </c>
      <c r="Y187" s="2" cm="1">
        <f t="array" ref="Y187">_xlfn.XLOOKUP(Y$1&amp;$R187,$C$3:$C$1662&amp;$D$3:$D$1662,$E$3:$E$1662,0,0,1)</f>
        <v>1600</v>
      </c>
      <c r="Z187" s="2" cm="1">
        <f t="array" ref="Z187">_xlfn.XLOOKUP(Z$1&amp;$R187,$C$3:$C$1662&amp;$D$3:$D$1662,$E$3:$E$1662,0,0,1)</f>
        <v>2500</v>
      </c>
      <c r="AA187" s="2" cm="1">
        <f t="array" ref="AA187">_xlfn.XLOOKUP(AA$1&amp;$R187,$C$3:$C$1662&amp;$D$3:$D$1662,$E$3:$E$1662,0,0,1)</f>
        <v>500</v>
      </c>
      <c r="AB187" s="2" cm="1">
        <f t="array" ref="AB187">_xlfn.XLOOKUP(AB$1&amp;$R187,$C$3:$C$1662&amp;$D$3:$D$1662,$E$3:$E$1662,0,0,1)</f>
        <v>400</v>
      </c>
      <c r="AC187" s="2" cm="1">
        <f t="array" ref="AC187">_xlfn.XLOOKUP(AC$1&amp;$R187,$C$3:$C$1662&amp;$D$3:$D$1662,$E$3:$E$1662,0,0,1)</f>
        <v>300</v>
      </c>
    </row>
    <row r="188" spans="3:29" x14ac:dyDescent="0.4">
      <c r="C188" t="s">
        <v>804</v>
      </c>
      <c r="D188" t="s">
        <v>389</v>
      </c>
      <c r="E188">
        <v>300</v>
      </c>
      <c r="R188" t="s">
        <v>88</v>
      </c>
      <c r="S188" s="2">
        <f t="shared" si="15"/>
        <v>771160</v>
      </c>
      <c r="T188" s="2">
        <f t="shared" si="19"/>
        <v>1111200</v>
      </c>
      <c r="U188" s="2">
        <f t="shared" si="19"/>
        <v>1456000</v>
      </c>
      <c r="V188" s="2">
        <f t="shared" si="19"/>
        <v>915000</v>
      </c>
      <c r="W188" s="2">
        <f t="shared" si="19"/>
        <v>208800</v>
      </c>
      <c r="X188" s="2">
        <f t="shared" si="19"/>
        <v>164800</v>
      </c>
      <c r="Y188" s="2" cm="1">
        <f t="array" ref="Y188">_xlfn.XLOOKUP(Y$1&amp;$R188,$C$3:$C$1662&amp;$D$3:$D$1662,$E$3:$E$1662,0,0,1)</f>
        <v>1200</v>
      </c>
      <c r="Z188" s="2" cm="1">
        <f t="array" ref="Z188">_xlfn.XLOOKUP(Z$1&amp;$R188,$C$3:$C$1662&amp;$D$3:$D$1662,$E$3:$E$1662,0,0,1)</f>
        <v>4700</v>
      </c>
      <c r="AA188" s="2" cm="1">
        <f t="array" ref="AA188">_xlfn.XLOOKUP(AA$1&amp;$R188,$C$3:$C$1662&amp;$D$3:$D$1662,$E$3:$E$1662,0,0,1)</f>
        <v>800</v>
      </c>
      <c r="AB188" s="2" cm="1">
        <f t="array" ref="AB188">_xlfn.XLOOKUP(AB$1&amp;$R188,$C$3:$C$1662&amp;$D$3:$D$1662,$E$3:$E$1662,0,0,1)</f>
        <v>0</v>
      </c>
      <c r="AC188" s="2" cm="1">
        <f t="array" ref="AC188">_xlfn.XLOOKUP(AC$1&amp;$R188,$C$3:$C$1662&amp;$D$3:$D$1662,$E$3:$E$1662,0,0,1)</f>
        <v>100</v>
      </c>
    </row>
    <row r="189" spans="3:29" x14ac:dyDescent="0.4">
      <c r="C189" t="s">
        <v>804</v>
      </c>
      <c r="D189" t="s">
        <v>390</v>
      </c>
      <c r="E189">
        <v>100</v>
      </c>
      <c r="R189" t="s">
        <v>119</v>
      </c>
      <c r="S189" s="2">
        <f t="shared" si="15"/>
        <v>771940</v>
      </c>
      <c r="T189" s="2">
        <f t="shared" si="19"/>
        <v>1112300</v>
      </c>
      <c r="U189" s="2">
        <f t="shared" si="19"/>
        <v>1458000</v>
      </c>
      <c r="V189" s="2">
        <f t="shared" si="19"/>
        <v>915800</v>
      </c>
      <c r="W189" s="2">
        <f t="shared" si="19"/>
        <v>208800</v>
      </c>
      <c r="X189" s="2">
        <f t="shared" si="19"/>
        <v>164800</v>
      </c>
      <c r="Y189" s="2" cm="1">
        <f t="array" ref="Y189">_xlfn.XLOOKUP(Y$1&amp;$R189,$C$3:$C$1662&amp;$D$3:$D$1662,$E$3:$E$1662,0,0,1)</f>
        <v>1100</v>
      </c>
      <c r="Z189" s="2" cm="1">
        <f t="array" ref="Z189">_xlfn.XLOOKUP(Z$1&amp;$R189,$C$3:$C$1662&amp;$D$3:$D$1662,$E$3:$E$1662,0,0,1)</f>
        <v>2000</v>
      </c>
      <c r="AA189" s="2" cm="1">
        <f t="array" ref="AA189">_xlfn.XLOOKUP(AA$1&amp;$R189,$C$3:$C$1662&amp;$D$3:$D$1662,$E$3:$E$1662,0,0,1)</f>
        <v>800</v>
      </c>
      <c r="AB189" s="2" cm="1">
        <f t="array" ref="AB189">_xlfn.XLOOKUP(AB$1&amp;$R189,$C$3:$C$1662&amp;$D$3:$D$1662,$E$3:$E$1662,0,0,1)</f>
        <v>0</v>
      </c>
      <c r="AC189" s="2" cm="1">
        <f t="array" ref="AC189">_xlfn.XLOOKUP(AC$1&amp;$R189,$C$3:$C$1662&amp;$D$3:$D$1662,$E$3:$E$1662,0,0,1)</f>
        <v>0</v>
      </c>
    </row>
    <row r="190" spans="3:29" x14ac:dyDescent="0.4">
      <c r="C190" t="s">
        <v>804</v>
      </c>
      <c r="D190" t="s">
        <v>391</v>
      </c>
      <c r="E190">
        <v>0</v>
      </c>
      <c r="R190" t="s">
        <v>274</v>
      </c>
      <c r="S190" s="2">
        <f t="shared" si="15"/>
        <v>774920</v>
      </c>
      <c r="T190" s="2">
        <f t="shared" si="19"/>
        <v>1115400</v>
      </c>
      <c r="U190" s="2">
        <f t="shared" si="19"/>
        <v>1462100</v>
      </c>
      <c r="V190" s="2">
        <f t="shared" si="19"/>
        <v>923300</v>
      </c>
      <c r="W190" s="2">
        <f t="shared" si="19"/>
        <v>209000</v>
      </c>
      <c r="X190" s="2">
        <f t="shared" si="19"/>
        <v>164800</v>
      </c>
      <c r="Y190" s="2" cm="1">
        <f t="array" ref="Y190">_xlfn.XLOOKUP(Y$1&amp;$R190,$C$3:$C$1662&amp;$D$3:$D$1662,$E$3:$E$1662,0,0,1)</f>
        <v>3100</v>
      </c>
      <c r="Z190" s="2" cm="1">
        <f t="array" ref="Z190">_xlfn.XLOOKUP(Z$1&amp;$R190,$C$3:$C$1662&amp;$D$3:$D$1662,$E$3:$E$1662,0,0,1)</f>
        <v>4100</v>
      </c>
      <c r="AA190" s="2" cm="1">
        <f t="array" ref="AA190">_xlfn.XLOOKUP(AA$1&amp;$R190,$C$3:$C$1662&amp;$D$3:$D$1662,$E$3:$E$1662,0,0,1)</f>
        <v>7500</v>
      </c>
      <c r="AB190" s="2" cm="1">
        <f t="array" ref="AB190">_xlfn.XLOOKUP(AB$1&amp;$R190,$C$3:$C$1662&amp;$D$3:$D$1662,$E$3:$E$1662,0,0,1)</f>
        <v>200</v>
      </c>
      <c r="AC190" s="2" cm="1">
        <f t="array" ref="AC190">_xlfn.XLOOKUP(AC$1&amp;$R190,$C$3:$C$1662&amp;$D$3:$D$1662,$E$3:$E$1662,0,0,1)</f>
        <v>0</v>
      </c>
    </row>
    <row r="191" spans="3:29" x14ac:dyDescent="0.4">
      <c r="C191" t="s">
        <v>804</v>
      </c>
      <c r="D191" t="s">
        <v>392</v>
      </c>
      <c r="E191">
        <v>0</v>
      </c>
      <c r="R191" t="s">
        <v>180</v>
      </c>
      <c r="S191" s="2">
        <f t="shared" si="15"/>
        <v>776640</v>
      </c>
      <c r="T191" s="2">
        <f t="shared" si="19"/>
        <v>1117400</v>
      </c>
      <c r="U191" s="2">
        <f t="shared" si="19"/>
        <v>1467400</v>
      </c>
      <c r="V191" s="2">
        <f t="shared" si="19"/>
        <v>924100</v>
      </c>
      <c r="W191" s="2">
        <f t="shared" si="19"/>
        <v>209400</v>
      </c>
      <c r="X191" s="2">
        <f t="shared" si="19"/>
        <v>164900</v>
      </c>
      <c r="Y191" s="2" cm="1">
        <f t="array" ref="Y191">_xlfn.XLOOKUP(Y$1&amp;$R191,$C$3:$C$1662&amp;$D$3:$D$1662,$E$3:$E$1662,0,0,1)</f>
        <v>2000</v>
      </c>
      <c r="Z191" s="2" cm="1">
        <f t="array" ref="Z191">_xlfn.XLOOKUP(Z$1&amp;$R191,$C$3:$C$1662&amp;$D$3:$D$1662,$E$3:$E$1662,0,0,1)</f>
        <v>5300</v>
      </c>
      <c r="AA191" s="2" cm="1">
        <f t="array" ref="AA191">_xlfn.XLOOKUP(AA$1&amp;$R191,$C$3:$C$1662&amp;$D$3:$D$1662,$E$3:$E$1662,0,0,1)</f>
        <v>800</v>
      </c>
      <c r="AB191" s="2" cm="1">
        <f t="array" ref="AB191">_xlfn.XLOOKUP(AB$1&amp;$R191,$C$3:$C$1662&amp;$D$3:$D$1662,$E$3:$E$1662,0,0,1)</f>
        <v>400</v>
      </c>
      <c r="AC191" s="2" cm="1">
        <f t="array" ref="AC191">_xlfn.XLOOKUP(AC$1&amp;$R191,$C$3:$C$1662&amp;$D$3:$D$1662,$E$3:$E$1662,0,0,1)</f>
        <v>100</v>
      </c>
    </row>
    <row r="192" spans="3:29" x14ac:dyDescent="0.4">
      <c r="C192" t="s">
        <v>804</v>
      </c>
      <c r="D192" t="s">
        <v>393</v>
      </c>
      <c r="E192">
        <v>100</v>
      </c>
      <c r="R192" t="s">
        <v>76</v>
      </c>
      <c r="S192" s="2">
        <f t="shared" si="15"/>
        <v>777580</v>
      </c>
      <c r="T192" s="2">
        <f t="shared" si="19"/>
        <v>1117800</v>
      </c>
      <c r="U192" s="2">
        <f t="shared" si="19"/>
        <v>1468300</v>
      </c>
      <c r="V192" s="2">
        <f t="shared" si="19"/>
        <v>926900</v>
      </c>
      <c r="W192" s="2">
        <f t="shared" si="19"/>
        <v>210000</v>
      </c>
      <c r="X192" s="2">
        <f t="shared" si="19"/>
        <v>164900</v>
      </c>
      <c r="Y192" s="2" cm="1">
        <f t="array" ref="Y192">_xlfn.XLOOKUP(Y$1&amp;$R192,$C$3:$C$1662&amp;$D$3:$D$1662,$E$3:$E$1662,0,0,1)</f>
        <v>400</v>
      </c>
      <c r="Z192" s="2" cm="1">
        <f t="array" ref="Z192">_xlfn.XLOOKUP(Z$1&amp;$R192,$C$3:$C$1662&amp;$D$3:$D$1662,$E$3:$E$1662,0,0,1)</f>
        <v>900</v>
      </c>
      <c r="AA192" s="2" cm="1">
        <f t="array" ref="AA192">_xlfn.XLOOKUP(AA$1&amp;$R192,$C$3:$C$1662&amp;$D$3:$D$1662,$E$3:$E$1662,0,0,1)</f>
        <v>2800</v>
      </c>
      <c r="AB192" s="2" cm="1">
        <f t="array" ref="AB192">_xlfn.XLOOKUP(AB$1&amp;$R192,$C$3:$C$1662&amp;$D$3:$D$1662,$E$3:$E$1662,0,0,1)</f>
        <v>600</v>
      </c>
      <c r="AC192" s="2" cm="1">
        <f t="array" ref="AC192">_xlfn.XLOOKUP(AC$1&amp;$R192,$C$3:$C$1662&amp;$D$3:$D$1662,$E$3:$E$1662,0,0,1)</f>
        <v>0</v>
      </c>
    </row>
    <row r="193" spans="3:29" x14ac:dyDescent="0.4">
      <c r="C193" t="s">
        <v>804</v>
      </c>
      <c r="D193" t="s">
        <v>394</v>
      </c>
      <c r="E193">
        <v>0</v>
      </c>
      <c r="R193" t="s">
        <v>138</v>
      </c>
      <c r="S193" s="2">
        <f t="shared" si="15"/>
        <v>779280</v>
      </c>
      <c r="T193" s="2">
        <f t="shared" si="19"/>
        <v>1121700</v>
      </c>
      <c r="U193" s="2">
        <f t="shared" si="19"/>
        <v>1469900</v>
      </c>
      <c r="V193" s="2">
        <f t="shared" si="19"/>
        <v>928900</v>
      </c>
      <c r="W193" s="2">
        <f t="shared" si="19"/>
        <v>211000</v>
      </c>
      <c r="X193" s="2">
        <f t="shared" si="19"/>
        <v>164900</v>
      </c>
      <c r="Y193" s="2" cm="1">
        <f t="array" ref="Y193">_xlfn.XLOOKUP(Y$1&amp;$R193,$C$3:$C$1662&amp;$D$3:$D$1662,$E$3:$E$1662,0,0,1)</f>
        <v>3900</v>
      </c>
      <c r="Z193" s="2" cm="1">
        <f t="array" ref="Z193">_xlfn.XLOOKUP(Z$1&amp;$R193,$C$3:$C$1662&amp;$D$3:$D$1662,$E$3:$E$1662,0,0,1)</f>
        <v>1600</v>
      </c>
      <c r="AA193" s="2" cm="1">
        <f t="array" ref="AA193">_xlfn.XLOOKUP(AA$1&amp;$R193,$C$3:$C$1662&amp;$D$3:$D$1662,$E$3:$E$1662,0,0,1)</f>
        <v>2000</v>
      </c>
      <c r="AB193" s="2" cm="1">
        <f t="array" ref="AB193">_xlfn.XLOOKUP(AB$1&amp;$R193,$C$3:$C$1662&amp;$D$3:$D$1662,$E$3:$E$1662,0,0,1)</f>
        <v>1000</v>
      </c>
      <c r="AC193" s="2" cm="1">
        <f t="array" ref="AC193">_xlfn.XLOOKUP(AC$1&amp;$R193,$C$3:$C$1662&amp;$D$3:$D$1662,$E$3:$E$1662,0,0,1)</f>
        <v>0</v>
      </c>
    </row>
    <row r="194" spans="3:29" x14ac:dyDescent="0.4">
      <c r="C194" t="s">
        <v>804</v>
      </c>
      <c r="D194" t="s">
        <v>395</v>
      </c>
      <c r="E194">
        <v>0</v>
      </c>
      <c r="R194" t="s">
        <v>255</v>
      </c>
      <c r="S194" s="2">
        <f t="shared" si="15"/>
        <v>781300</v>
      </c>
      <c r="T194" s="2">
        <f t="shared" si="19"/>
        <v>1126000</v>
      </c>
      <c r="U194" s="2">
        <f t="shared" si="19"/>
        <v>1471800</v>
      </c>
      <c r="V194" s="2">
        <f t="shared" si="19"/>
        <v>932400</v>
      </c>
      <c r="W194" s="2">
        <f t="shared" si="19"/>
        <v>211400</v>
      </c>
      <c r="X194" s="2">
        <f t="shared" si="19"/>
        <v>164900</v>
      </c>
      <c r="Y194" s="2" cm="1">
        <f t="array" ref="Y194">_xlfn.XLOOKUP(Y$1&amp;$R194,$C$3:$C$1662&amp;$D$3:$D$1662,$E$3:$E$1662,0,0,1)</f>
        <v>4300</v>
      </c>
      <c r="Z194" s="2" cm="1">
        <f t="array" ref="Z194">_xlfn.XLOOKUP(Z$1&amp;$R194,$C$3:$C$1662&amp;$D$3:$D$1662,$E$3:$E$1662,0,0,1)</f>
        <v>1900</v>
      </c>
      <c r="AA194" s="2" cm="1">
        <f t="array" ref="AA194">_xlfn.XLOOKUP(AA$1&amp;$R194,$C$3:$C$1662&amp;$D$3:$D$1662,$E$3:$E$1662,0,0,1)</f>
        <v>3500</v>
      </c>
      <c r="AB194" s="2" cm="1">
        <f t="array" ref="AB194">_xlfn.XLOOKUP(AB$1&amp;$R194,$C$3:$C$1662&amp;$D$3:$D$1662,$E$3:$E$1662,0,0,1)</f>
        <v>400</v>
      </c>
      <c r="AC194" s="2" cm="1">
        <f t="array" ref="AC194">_xlfn.XLOOKUP(AC$1&amp;$R194,$C$3:$C$1662&amp;$D$3:$D$1662,$E$3:$E$1662,0,0,1)</f>
        <v>0</v>
      </c>
    </row>
    <row r="195" spans="3:29" x14ac:dyDescent="0.4">
      <c r="C195" t="s">
        <v>804</v>
      </c>
      <c r="D195" t="s">
        <v>396</v>
      </c>
      <c r="E195">
        <v>0</v>
      </c>
      <c r="R195" t="s">
        <v>106</v>
      </c>
      <c r="S195" s="2">
        <f t="shared" ref="S195:S258" si="20">IFERROR(AVERAGEIFS(T195:X195,T195:X195,"&gt;0"),0)</f>
        <v>783380</v>
      </c>
      <c r="T195" s="2">
        <f t="shared" si="19"/>
        <v>1126400</v>
      </c>
      <c r="U195" s="2">
        <f t="shared" si="19"/>
        <v>1477500</v>
      </c>
      <c r="V195" s="2">
        <f t="shared" si="19"/>
        <v>935600</v>
      </c>
      <c r="W195" s="2">
        <f t="shared" si="19"/>
        <v>212400</v>
      </c>
      <c r="X195" s="2">
        <f t="shared" si="19"/>
        <v>165000</v>
      </c>
      <c r="Y195" s="2" cm="1">
        <f t="array" ref="Y195">_xlfn.XLOOKUP(Y$1&amp;$R195,$C$3:$C$1662&amp;$D$3:$D$1662,$E$3:$E$1662,0,0,1)</f>
        <v>400</v>
      </c>
      <c r="Z195" s="2" cm="1">
        <f t="array" ref="Z195">_xlfn.XLOOKUP(Z$1&amp;$R195,$C$3:$C$1662&amp;$D$3:$D$1662,$E$3:$E$1662,0,0,1)</f>
        <v>5700</v>
      </c>
      <c r="AA195" s="2" cm="1">
        <f t="array" ref="AA195">_xlfn.XLOOKUP(AA$1&amp;$R195,$C$3:$C$1662&amp;$D$3:$D$1662,$E$3:$E$1662,0,0,1)</f>
        <v>3200</v>
      </c>
      <c r="AB195" s="2" cm="1">
        <f t="array" ref="AB195">_xlfn.XLOOKUP(AB$1&amp;$R195,$C$3:$C$1662&amp;$D$3:$D$1662,$E$3:$E$1662,0,0,1)</f>
        <v>1000</v>
      </c>
      <c r="AC195" s="2" cm="1">
        <f t="array" ref="AC195">_xlfn.XLOOKUP(AC$1&amp;$R195,$C$3:$C$1662&amp;$D$3:$D$1662,$E$3:$E$1662,0,0,1)</f>
        <v>100</v>
      </c>
    </row>
    <row r="196" spans="3:29" x14ac:dyDescent="0.4">
      <c r="C196" t="s">
        <v>804</v>
      </c>
      <c r="D196" t="s">
        <v>397</v>
      </c>
      <c r="E196">
        <v>100</v>
      </c>
      <c r="R196" t="s">
        <v>172</v>
      </c>
      <c r="S196" s="2">
        <f t="shared" si="20"/>
        <v>786380</v>
      </c>
      <c r="T196" s="2">
        <f t="shared" ref="T196:X211" si="21">T195+Y196</f>
        <v>1126500</v>
      </c>
      <c r="U196" s="2">
        <f t="shared" si="21"/>
        <v>1482600</v>
      </c>
      <c r="V196" s="2">
        <f t="shared" si="21"/>
        <v>944200</v>
      </c>
      <c r="W196" s="2">
        <f t="shared" si="21"/>
        <v>213400</v>
      </c>
      <c r="X196" s="2">
        <f t="shared" si="21"/>
        <v>165200</v>
      </c>
      <c r="Y196" s="2" cm="1">
        <f t="array" ref="Y196">_xlfn.XLOOKUP(Y$1&amp;$R196,$C$3:$C$1662&amp;$D$3:$D$1662,$E$3:$E$1662,0,0,1)</f>
        <v>100</v>
      </c>
      <c r="Z196" s="2" cm="1">
        <f t="array" ref="Z196">_xlfn.XLOOKUP(Z$1&amp;$R196,$C$3:$C$1662&amp;$D$3:$D$1662,$E$3:$E$1662,0,0,1)</f>
        <v>5100</v>
      </c>
      <c r="AA196" s="2" cm="1">
        <f t="array" ref="AA196">_xlfn.XLOOKUP(AA$1&amp;$R196,$C$3:$C$1662&amp;$D$3:$D$1662,$E$3:$E$1662,0,0,1)</f>
        <v>8600</v>
      </c>
      <c r="AB196" s="2" cm="1">
        <f t="array" ref="AB196">_xlfn.XLOOKUP(AB$1&amp;$R196,$C$3:$C$1662&amp;$D$3:$D$1662,$E$3:$E$1662,0,0,1)</f>
        <v>1000</v>
      </c>
      <c r="AC196" s="2" cm="1">
        <f t="array" ref="AC196">_xlfn.XLOOKUP(AC$1&amp;$R196,$C$3:$C$1662&amp;$D$3:$D$1662,$E$3:$E$1662,0,0,1)</f>
        <v>200</v>
      </c>
    </row>
    <row r="197" spans="3:29" x14ac:dyDescent="0.4">
      <c r="C197" t="s">
        <v>804</v>
      </c>
      <c r="D197" t="s">
        <v>398</v>
      </c>
      <c r="E197">
        <v>200</v>
      </c>
      <c r="R197" t="s">
        <v>302</v>
      </c>
      <c r="S197" s="2">
        <f t="shared" si="20"/>
        <v>788220</v>
      </c>
      <c r="T197" s="2">
        <f t="shared" si="21"/>
        <v>1128000</v>
      </c>
      <c r="U197" s="2">
        <f t="shared" si="21"/>
        <v>1487500</v>
      </c>
      <c r="V197" s="2">
        <f t="shared" si="21"/>
        <v>945200</v>
      </c>
      <c r="W197" s="2">
        <f t="shared" si="21"/>
        <v>215200</v>
      </c>
      <c r="X197" s="2">
        <f t="shared" si="21"/>
        <v>165200</v>
      </c>
      <c r="Y197" s="2" cm="1">
        <f t="array" ref="Y197">_xlfn.XLOOKUP(Y$1&amp;$R197,$C$3:$C$1662&amp;$D$3:$D$1662,$E$3:$E$1662,0,0,1)</f>
        <v>1500</v>
      </c>
      <c r="Z197" s="2" cm="1">
        <f t="array" ref="Z197">_xlfn.XLOOKUP(Z$1&amp;$R197,$C$3:$C$1662&amp;$D$3:$D$1662,$E$3:$E$1662,0,0,1)</f>
        <v>4900</v>
      </c>
      <c r="AA197" s="2" cm="1">
        <f t="array" ref="AA197">_xlfn.XLOOKUP(AA$1&amp;$R197,$C$3:$C$1662&amp;$D$3:$D$1662,$E$3:$E$1662,0,0,1)</f>
        <v>1000</v>
      </c>
      <c r="AB197" s="2" cm="1">
        <f t="array" ref="AB197">_xlfn.XLOOKUP(AB$1&amp;$R197,$C$3:$C$1662&amp;$D$3:$D$1662,$E$3:$E$1662,0,0,1)</f>
        <v>1800</v>
      </c>
      <c r="AC197" s="2" cm="1">
        <f t="array" ref="AC197">_xlfn.XLOOKUP(AC$1&amp;$R197,$C$3:$C$1662&amp;$D$3:$D$1662,$E$3:$E$1662,0,0,1)</f>
        <v>0</v>
      </c>
    </row>
    <row r="198" spans="3:29" x14ac:dyDescent="0.4">
      <c r="C198" t="s">
        <v>804</v>
      </c>
      <c r="D198" t="s">
        <v>399</v>
      </c>
      <c r="E198">
        <v>0</v>
      </c>
      <c r="R198" t="s">
        <v>248</v>
      </c>
      <c r="S198" s="2">
        <f t="shared" si="20"/>
        <v>790720</v>
      </c>
      <c r="T198" s="2">
        <f t="shared" si="21"/>
        <v>1129700</v>
      </c>
      <c r="U198" s="2">
        <f t="shared" si="21"/>
        <v>1489200</v>
      </c>
      <c r="V198" s="2">
        <f t="shared" si="21"/>
        <v>951900</v>
      </c>
      <c r="W198" s="2">
        <f t="shared" si="21"/>
        <v>217600</v>
      </c>
      <c r="X198" s="2">
        <f t="shared" si="21"/>
        <v>165200</v>
      </c>
      <c r="Y198" s="2" cm="1">
        <f t="array" ref="Y198">_xlfn.XLOOKUP(Y$1&amp;$R198,$C$3:$C$1662&amp;$D$3:$D$1662,$E$3:$E$1662,0,0,1)</f>
        <v>1700</v>
      </c>
      <c r="Z198" s="2" cm="1">
        <f t="array" ref="Z198">_xlfn.XLOOKUP(Z$1&amp;$R198,$C$3:$C$1662&amp;$D$3:$D$1662,$E$3:$E$1662,0,0,1)</f>
        <v>1700</v>
      </c>
      <c r="AA198" s="2" cm="1">
        <f t="array" ref="AA198">_xlfn.XLOOKUP(AA$1&amp;$R198,$C$3:$C$1662&amp;$D$3:$D$1662,$E$3:$E$1662,0,0,1)</f>
        <v>6700</v>
      </c>
      <c r="AB198" s="2" cm="1">
        <f t="array" ref="AB198">_xlfn.XLOOKUP(AB$1&amp;$R198,$C$3:$C$1662&amp;$D$3:$D$1662,$E$3:$E$1662,0,0,1)</f>
        <v>2400</v>
      </c>
      <c r="AC198" s="2" cm="1">
        <f t="array" ref="AC198">_xlfn.XLOOKUP(AC$1&amp;$R198,$C$3:$C$1662&amp;$D$3:$D$1662,$E$3:$E$1662,0,0,1)</f>
        <v>0</v>
      </c>
    </row>
    <row r="199" spans="3:29" x14ac:dyDescent="0.4">
      <c r="C199" t="s">
        <v>804</v>
      </c>
      <c r="D199" t="s">
        <v>400</v>
      </c>
      <c r="E199">
        <v>0</v>
      </c>
      <c r="R199" t="s">
        <v>285</v>
      </c>
      <c r="S199" s="2">
        <f t="shared" si="20"/>
        <v>793980</v>
      </c>
      <c r="T199" s="2">
        <f t="shared" si="21"/>
        <v>1131600</v>
      </c>
      <c r="U199" s="2">
        <f t="shared" si="21"/>
        <v>1494700</v>
      </c>
      <c r="V199" s="2">
        <f t="shared" si="21"/>
        <v>959100</v>
      </c>
      <c r="W199" s="2">
        <f t="shared" si="21"/>
        <v>219200</v>
      </c>
      <c r="X199" s="2">
        <f t="shared" si="21"/>
        <v>165300</v>
      </c>
      <c r="Y199" s="2" cm="1">
        <f t="array" ref="Y199">_xlfn.XLOOKUP(Y$1&amp;$R199,$C$3:$C$1662&amp;$D$3:$D$1662,$E$3:$E$1662,0,0,1)</f>
        <v>1900</v>
      </c>
      <c r="Z199" s="2" cm="1">
        <f t="array" ref="Z199">_xlfn.XLOOKUP(Z$1&amp;$R199,$C$3:$C$1662&amp;$D$3:$D$1662,$E$3:$E$1662,0,0,1)</f>
        <v>5500</v>
      </c>
      <c r="AA199" s="2" cm="1">
        <f t="array" ref="AA199">_xlfn.XLOOKUP(AA$1&amp;$R199,$C$3:$C$1662&amp;$D$3:$D$1662,$E$3:$E$1662,0,0,1)</f>
        <v>7200</v>
      </c>
      <c r="AB199" s="2" cm="1">
        <f t="array" ref="AB199">_xlfn.XLOOKUP(AB$1&amp;$R199,$C$3:$C$1662&amp;$D$3:$D$1662,$E$3:$E$1662,0,0,1)</f>
        <v>1600</v>
      </c>
      <c r="AC199" s="2" cm="1">
        <f t="array" ref="AC199">_xlfn.XLOOKUP(AC$1&amp;$R199,$C$3:$C$1662&amp;$D$3:$D$1662,$E$3:$E$1662,0,0,1)</f>
        <v>100</v>
      </c>
    </row>
    <row r="200" spans="3:29" x14ac:dyDescent="0.4">
      <c r="C200" t="s">
        <v>804</v>
      </c>
      <c r="D200" t="s">
        <v>401</v>
      </c>
      <c r="E200">
        <v>100</v>
      </c>
      <c r="R200" t="s">
        <v>121</v>
      </c>
      <c r="S200" s="2">
        <f t="shared" si="20"/>
        <v>794660</v>
      </c>
      <c r="T200" s="2">
        <f t="shared" si="21"/>
        <v>1131600</v>
      </c>
      <c r="U200" s="2">
        <f t="shared" si="21"/>
        <v>1495700</v>
      </c>
      <c r="V200" s="2">
        <f t="shared" si="21"/>
        <v>961400</v>
      </c>
      <c r="W200" s="2">
        <f t="shared" si="21"/>
        <v>219300</v>
      </c>
      <c r="X200" s="2">
        <f t="shared" si="21"/>
        <v>165300</v>
      </c>
      <c r="Y200" s="2" cm="1">
        <f t="array" ref="Y200">_xlfn.XLOOKUP(Y$1&amp;$R200,$C$3:$C$1662&amp;$D$3:$D$1662,$E$3:$E$1662,0,0,1)</f>
        <v>0</v>
      </c>
      <c r="Z200" s="2" cm="1">
        <f t="array" ref="Z200">_xlfn.XLOOKUP(Z$1&amp;$R200,$C$3:$C$1662&amp;$D$3:$D$1662,$E$3:$E$1662,0,0,1)</f>
        <v>1000</v>
      </c>
      <c r="AA200" s="2" cm="1">
        <f t="array" ref="AA200">_xlfn.XLOOKUP(AA$1&amp;$R200,$C$3:$C$1662&amp;$D$3:$D$1662,$E$3:$E$1662,0,0,1)</f>
        <v>2300</v>
      </c>
      <c r="AB200" s="2" cm="1">
        <f t="array" ref="AB200">_xlfn.XLOOKUP(AB$1&amp;$R200,$C$3:$C$1662&amp;$D$3:$D$1662,$E$3:$E$1662,0,0,1)</f>
        <v>100</v>
      </c>
      <c r="AC200" s="2" cm="1">
        <f t="array" ref="AC200">_xlfn.XLOOKUP(AC$1&amp;$R200,$C$3:$C$1662&amp;$D$3:$D$1662,$E$3:$E$1662,0,0,1)</f>
        <v>0</v>
      </c>
    </row>
    <row r="201" spans="3:29" x14ac:dyDescent="0.4">
      <c r="C201" t="s">
        <v>804</v>
      </c>
      <c r="D201" t="s">
        <v>402</v>
      </c>
      <c r="E201">
        <v>0</v>
      </c>
      <c r="R201" t="s">
        <v>273</v>
      </c>
      <c r="S201" s="2">
        <f t="shared" si="20"/>
        <v>796020</v>
      </c>
      <c r="T201" s="2">
        <f t="shared" si="21"/>
        <v>1133000</v>
      </c>
      <c r="U201" s="2">
        <f t="shared" si="21"/>
        <v>1497300</v>
      </c>
      <c r="V201" s="2">
        <f t="shared" si="21"/>
        <v>963300</v>
      </c>
      <c r="W201" s="2">
        <f t="shared" si="21"/>
        <v>221200</v>
      </c>
      <c r="X201" s="2">
        <f t="shared" si="21"/>
        <v>165300</v>
      </c>
      <c r="Y201" s="2" cm="1">
        <f t="array" ref="Y201">_xlfn.XLOOKUP(Y$1&amp;$R201,$C$3:$C$1662&amp;$D$3:$D$1662,$E$3:$E$1662,0,0,1)</f>
        <v>1400</v>
      </c>
      <c r="Z201" s="2" cm="1">
        <f t="array" ref="Z201">_xlfn.XLOOKUP(Z$1&amp;$R201,$C$3:$C$1662&amp;$D$3:$D$1662,$E$3:$E$1662,0,0,1)</f>
        <v>1600</v>
      </c>
      <c r="AA201" s="2" cm="1">
        <f t="array" ref="AA201">_xlfn.XLOOKUP(AA$1&amp;$R201,$C$3:$C$1662&amp;$D$3:$D$1662,$E$3:$E$1662,0,0,1)</f>
        <v>1900</v>
      </c>
      <c r="AB201" s="2" cm="1">
        <f t="array" ref="AB201">_xlfn.XLOOKUP(AB$1&amp;$R201,$C$3:$C$1662&amp;$D$3:$D$1662,$E$3:$E$1662,0,0,1)</f>
        <v>1900</v>
      </c>
      <c r="AC201" s="2" cm="1">
        <f t="array" ref="AC201">_xlfn.XLOOKUP(AC$1&amp;$R201,$C$3:$C$1662&amp;$D$3:$D$1662,$E$3:$E$1662,0,0,1)</f>
        <v>0</v>
      </c>
    </row>
    <row r="202" spans="3:29" x14ac:dyDescent="0.4">
      <c r="C202" t="s">
        <v>804</v>
      </c>
      <c r="D202" t="s">
        <v>403</v>
      </c>
      <c r="E202">
        <v>0</v>
      </c>
      <c r="R202" t="s">
        <v>247</v>
      </c>
      <c r="S202" s="2">
        <f t="shared" si="20"/>
        <v>796900</v>
      </c>
      <c r="T202" s="2">
        <f t="shared" si="21"/>
        <v>1134300</v>
      </c>
      <c r="U202" s="2">
        <f t="shared" si="21"/>
        <v>1499600</v>
      </c>
      <c r="V202" s="2">
        <f t="shared" si="21"/>
        <v>963500</v>
      </c>
      <c r="W202" s="2">
        <f t="shared" si="21"/>
        <v>221800</v>
      </c>
      <c r="X202" s="2">
        <f t="shared" si="21"/>
        <v>165300</v>
      </c>
      <c r="Y202" s="2" cm="1">
        <f t="array" ref="Y202">_xlfn.XLOOKUP(Y$1&amp;$R202,$C$3:$C$1662&amp;$D$3:$D$1662,$E$3:$E$1662,0,0,1)</f>
        <v>1300</v>
      </c>
      <c r="Z202" s="2" cm="1">
        <f t="array" ref="Z202">_xlfn.XLOOKUP(Z$1&amp;$R202,$C$3:$C$1662&amp;$D$3:$D$1662,$E$3:$E$1662,0,0,1)</f>
        <v>2300</v>
      </c>
      <c r="AA202" s="2" cm="1">
        <f t="array" ref="AA202">_xlfn.XLOOKUP(AA$1&amp;$R202,$C$3:$C$1662&amp;$D$3:$D$1662,$E$3:$E$1662,0,0,1)</f>
        <v>200</v>
      </c>
      <c r="AB202" s="2" cm="1">
        <f t="array" ref="AB202">_xlfn.XLOOKUP(AB$1&amp;$R202,$C$3:$C$1662&amp;$D$3:$D$1662,$E$3:$E$1662,0,0,1)</f>
        <v>600</v>
      </c>
      <c r="AC202" s="2" cm="1">
        <f t="array" ref="AC202">_xlfn.XLOOKUP(AC$1&amp;$R202,$C$3:$C$1662&amp;$D$3:$D$1662,$E$3:$E$1662,0,0,1)</f>
        <v>0</v>
      </c>
    </row>
    <row r="203" spans="3:29" x14ac:dyDescent="0.4">
      <c r="C203" t="s">
        <v>804</v>
      </c>
      <c r="D203" t="s">
        <v>404</v>
      </c>
      <c r="E203">
        <v>0</v>
      </c>
      <c r="R203" t="s">
        <v>269</v>
      </c>
      <c r="S203" s="2">
        <f t="shared" si="20"/>
        <v>798900</v>
      </c>
      <c r="T203" s="2">
        <f t="shared" si="21"/>
        <v>1135300</v>
      </c>
      <c r="U203" s="2">
        <f t="shared" si="21"/>
        <v>1501800</v>
      </c>
      <c r="V203" s="2">
        <f t="shared" si="21"/>
        <v>969200</v>
      </c>
      <c r="W203" s="2">
        <f t="shared" si="21"/>
        <v>222800</v>
      </c>
      <c r="X203" s="2">
        <f t="shared" si="21"/>
        <v>165400</v>
      </c>
      <c r="Y203" s="2" cm="1">
        <f t="array" ref="Y203">_xlfn.XLOOKUP(Y$1&amp;$R203,$C$3:$C$1662&amp;$D$3:$D$1662,$E$3:$E$1662,0,0,1)</f>
        <v>1000</v>
      </c>
      <c r="Z203" s="2" cm="1">
        <f t="array" ref="Z203">_xlfn.XLOOKUP(Z$1&amp;$R203,$C$3:$C$1662&amp;$D$3:$D$1662,$E$3:$E$1662,0,0,1)</f>
        <v>2200</v>
      </c>
      <c r="AA203" s="2" cm="1">
        <f t="array" ref="AA203">_xlfn.XLOOKUP(AA$1&amp;$R203,$C$3:$C$1662&amp;$D$3:$D$1662,$E$3:$E$1662,0,0,1)</f>
        <v>5700</v>
      </c>
      <c r="AB203" s="2" cm="1">
        <f t="array" ref="AB203">_xlfn.XLOOKUP(AB$1&amp;$R203,$C$3:$C$1662&amp;$D$3:$D$1662,$E$3:$E$1662,0,0,1)</f>
        <v>1000</v>
      </c>
      <c r="AC203" s="2" cm="1">
        <f t="array" ref="AC203">_xlfn.XLOOKUP(AC$1&amp;$R203,$C$3:$C$1662&amp;$D$3:$D$1662,$E$3:$E$1662,0,0,1)</f>
        <v>100</v>
      </c>
    </row>
    <row r="204" spans="3:29" x14ac:dyDescent="0.4">
      <c r="C204" t="s">
        <v>804</v>
      </c>
      <c r="D204" t="s">
        <v>405</v>
      </c>
      <c r="E204">
        <v>100</v>
      </c>
      <c r="R204" t="s">
        <v>303</v>
      </c>
      <c r="S204" s="2">
        <f t="shared" si="20"/>
        <v>799720</v>
      </c>
      <c r="T204" s="2">
        <f t="shared" si="21"/>
        <v>1137100</v>
      </c>
      <c r="U204" s="2">
        <f t="shared" si="21"/>
        <v>1503200</v>
      </c>
      <c r="V204" s="2">
        <f t="shared" si="21"/>
        <v>969900</v>
      </c>
      <c r="W204" s="2">
        <f t="shared" si="21"/>
        <v>223000</v>
      </c>
      <c r="X204" s="2">
        <f t="shared" si="21"/>
        <v>165400</v>
      </c>
      <c r="Y204" s="2" cm="1">
        <f t="array" ref="Y204">_xlfn.XLOOKUP(Y$1&amp;$R204,$C$3:$C$1662&amp;$D$3:$D$1662,$E$3:$E$1662,0,0,1)</f>
        <v>1800</v>
      </c>
      <c r="Z204" s="2" cm="1">
        <f t="array" ref="Z204">_xlfn.XLOOKUP(Z$1&amp;$R204,$C$3:$C$1662&amp;$D$3:$D$1662,$E$3:$E$1662,0,0,1)</f>
        <v>1400</v>
      </c>
      <c r="AA204" s="2" cm="1">
        <f t="array" ref="AA204">_xlfn.XLOOKUP(AA$1&amp;$R204,$C$3:$C$1662&amp;$D$3:$D$1662,$E$3:$E$1662,0,0,1)</f>
        <v>700</v>
      </c>
      <c r="AB204" s="2" cm="1">
        <f t="array" ref="AB204">_xlfn.XLOOKUP(AB$1&amp;$R204,$C$3:$C$1662&amp;$D$3:$D$1662,$E$3:$E$1662,0,0,1)</f>
        <v>200</v>
      </c>
      <c r="AC204" s="2" cm="1">
        <f t="array" ref="AC204">_xlfn.XLOOKUP(AC$1&amp;$R204,$C$3:$C$1662&amp;$D$3:$D$1662,$E$3:$E$1662,0,0,1)</f>
        <v>0</v>
      </c>
    </row>
    <row r="205" spans="3:29" x14ac:dyDescent="0.4">
      <c r="C205" t="s">
        <v>804</v>
      </c>
      <c r="D205" t="s">
        <v>406</v>
      </c>
      <c r="E205">
        <v>0</v>
      </c>
      <c r="R205" t="s">
        <v>210</v>
      </c>
      <c r="S205" s="2">
        <f t="shared" si="20"/>
        <v>800160</v>
      </c>
      <c r="T205" s="2">
        <f t="shared" si="21"/>
        <v>1137400</v>
      </c>
      <c r="U205" s="2">
        <f t="shared" si="21"/>
        <v>1504500</v>
      </c>
      <c r="V205" s="2">
        <f t="shared" si="21"/>
        <v>970500</v>
      </c>
      <c r="W205" s="2">
        <f t="shared" si="21"/>
        <v>223000</v>
      </c>
      <c r="X205" s="2">
        <f t="shared" si="21"/>
        <v>165400</v>
      </c>
      <c r="Y205" s="2" cm="1">
        <f t="array" ref="Y205">_xlfn.XLOOKUP(Y$1&amp;$R205,$C$3:$C$1662&amp;$D$3:$D$1662,$E$3:$E$1662,0,0,1)</f>
        <v>300</v>
      </c>
      <c r="Z205" s="2" cm="1">
        <f t="array" ref="Z205">_xlfn.XLOOKUP(Z$1&amp;$R205,$C$3:$C$1662&amp;$D$3:$D$1662,$E$3:$E$1662,0,0,1)</f>
        <v>1300</v>
      </c>
      <c r="AA205" s="2" cm="1">
        <f t="array" ref="AA205">_xlfn.XLOOKUP(AA$1&amp;$R205,$C$3:$C$1662&amp;$D$3:$D$1662,$E$3:$E$1662,0,0,1)</f>
        <v>600</v>
      </c>
      <c r="AB205" s="2" cm="1">
        <f t="array" ref="AB205">_xlfn.XLOOKUP(AB$1&amp;$R205,$C$3:$C$1662&amp;$D$3:$D$1662,$E$3:$E$1662,0,0,1)</f>
        <v>0</v>
      </c>
      <c r="AC205" s="2" cm="1">
        <f t="array" ref="AC205">_xlfn.XLOOKUP(AC$1&amp;$R205,$C$3:$C$1662&amp;$D$3:$D$1662,$E$3:$E$1662,0,0,1)</f>
        <v>0</v>
      </c>
    </row>
    <row r="206" spans="3:29" x14ac:dyDescent="0.4">
      <c r="C206" t="s">
        <v>804</v>
      </c>
      <c r="D206" t="s">
        <v>407</v>
      </c>
      <c r="E206">
        <v>0</v>
      </c>
      <c r="R206" t="s">
        <v>158</v>
      </c>
      <c r="S206" s="2">
        <f t="shared" si="20"/>
        <v>801560</v>
      </c>
      <c r="T206" s="2">
        <f t="shared" si="21"/>
        <v>1137500</v>
      </c>
      <c r="U206" s="2">
        <f t="shared" si="21"/>
        <v>1509000</v>
      </c>
      <c r="V206" s="2">
        <f t="shared" si="21"/>
        <v>970800</v>
      </c>
      <c r="W206" s="2">
        <f t="shared" si="21"/>
        <v>225100</v>
      </c>
      <c r="X206" s="2">
        <f t="shared" si="21"/>
        <v>165400</v>
      </c>
      <c r="Y206" s="2" cm="1">
        <f t="array" ref="Y206">_xlfn.XLOOKUP(Y$1&amp;$R206,$C$3:$C$1662&amp;$D$3:$D$1662,$E$3:$E$1662,0,0,1)</f>
        <v>100</v>
      </c>
      <c r="Z206" s="2" cm="1">
        <f t="array" ref="Z206">_xlfn.XLOOKUP(Z$1&amp;$R206,$C$3:$C$1662&amp;$D$3:$D$1662,$E$3:$E$1662,0,0,1)</f>
        <v>4500</v>
      </c>
      <c r="AA206" s="2" cm="1">
        <f t="array" ref="AA206">_xlfn.XLOOKUP(AA$1&amp;$R206,$C$3:$C$1662&amp;$D$3:$D$1662,$E$3:$E$1662,0,0,1)</f>
        <v>300</v>
      </c>
      <c r="AB206" s="2" cm="1">
        <f t="array" ref="AB206">_xlfn.XLOOKUP(AB$1&amp;$R206,$C$3:$C$1662&amp;$D$3:$D$1662,$E$3:$E$1662,0,0,1)</f>
        <v>2100</v>
      </c>
      <c r="AC206" s="2" cm="1">
        <f t="array" ref="AC206">_xlfn.XLOOKUP(AC$1&amp;$R206,$C$3:$C$1662&amp;$D$3:$D$1662,$E$3:$E$1662,0,0,1)</f>
        <v>0</v>
      </c>
    </row>
    <row r="207" spans="3:29" x14ac:dyDescent="0.4">
      <c r="C207" t="s">
        <v>804</v>
      </c>
      <c r="D207" t="s">
        <v>408</v>
      </c>
      <c r="E207">
        <v>0</v>
      </c>
      <c r="R207" t="s">
        <v>102</v>
      </c>
      <c r="S207" s="2">
        <f t="shared" si="20"/>
        <v>803440</v>
      </c>
      <c r="T207" s="2">
        <f t="shared" si="21"/>
        <v>1141900</v>
      </c>
      <c r="U207" s="2">
        <f t="shared" si="21"/>
        <v>1512300</v>
      </c>
      <c r="V207" s="2">
        <f t="shared" si="21"/>
        <v>971300</v>
      </c>
      <c r="W207" s="2">
        <f t="shared" si="21"/>
        <v>226300</v>
      </c>
      <c r="X207" s="2">
        <f t="shared" si="21"/>
        <v>165400</v>
      </c>
      <c r="Y207" s="2" cm="1">
        <f t="array" ref="Y207">_xlfn.XLOOKUP(Y$1&amp;$R207,$C$3:$C$1662&amp;$D$3:$D$1662,$E$3:$E$1662,0,0,1)</f>
        <v>4400</v>
      </c>
      <c r="Z207" s="2" cm="1">
        <f t="array" ref="Z207">_xlfn.XLOOKUP(Z$1&amp;$R207,$C$3:$C$1662&amp;$D$3:$D$1662,$E$3:$E$1662,0,0,1)</f>
        <v>3300</v>
      </c>
      <c r="AA207" s="2" cm="1">
        <f t="array" ref="AA207">_xlfn.XLOOKUP(AA$1&amp;$R207,$C$3:$C$1662&amp;$D$3:$D$1662,$E$3:$E$1662,0,0,1)</f>
        <v>500</v>
      </c>
      <c r="AB207" s="2" cm="1">
        <f t="array" ref="AB207">_xlfn.XLOOKUP(AB$1&amp;$R207,$C$3:$C$1662&amp;$D$3:$D$1662,$E$3:$E$1662,0,0,1)</f>
        <v>1200</v>
      </c>
      <c r="AC207" s="2" cm="1">
        <f t="array" ref="AC207">_xlfn.XLOOKUP(AC$1&amp;$R207,$C$3:$C$1662&amp;$D$3:$D$1662,$E$3:$E$1662,0,0,1)</f>
        <v>0</v>
      </c>
    </row>
    <row r="208" spans="3:29" x14ac:dyDescent="0.4">
      <c r="C208" t="s">
        <v>804</v>
      </c>
      <c r="D208" t="s">
        <v>409</v>
      </c>
      <c r="E208">
        <v>0</v>
      </c>
      <c r="R208" t="s">
        <v>225</v>
      </c>
      <c r="S208" s="2">
        <f t="shared" si="20"/>
        <v>804700</v>
      </c>
      <c r="T208" s="2">
        <f t="shared" si="21"/>
        <v>1141900</v>
      </c>
      <c r="U208" s="2">
        <f t="shared" si="21"/>
        <v>1513200</v>
      </c>
      <c r="V208" s="2">
        <f t="shared" si="21"/>
        <v>975900</v>
      </c>
      <c r="W208" s="2">
        <f t="shared" si="21"/>
        <v>226700</v>
      </c>
      <c r="X208" s="2">
        <f t="shared" si="21"/>
        <v>165800</v>
      </c>
      <c r="Y208" s="2" cm="1">
        <f t="array" ref="Y208">_xlfn.XLOOKUP(Y$1&amp;$R208,$C$3:$C$1662&amp;$D$3:$D$1662,$E$3:$E$1662,0,0,1)</f>
        <v>0</v>
      </c>
      <c r="Z208" s="2" cm="1">
        <f t="array" ref="Z208">_xlfn.XLOOKUP(Z$1&amp;$R208,$C$3:$C$1662&amp;$D$3:$D$1662,$E$3:$E$1662,0,0,1)</f>
        <v>900</v>
      </c>
      <c r="AA208" s="2" cm="1">
        <f t="array" ref="AA208">_xlfn.XLOOKUP(AA$1&amp;$R208,$C$3:$C$1662&amp;$D$3:$D$1662,$E$3:$E$1662,0,0,1)</f>
        <v>4600</v>
      </c>
      <c r="AB208" s="2" cm="1">
        <f t="array" ref="AB208">_xlfn.XLOOKUP(AB$1&amp;$R208,$C$3:$C$1662&amp;$D$3:$D$1662,$E$3:$E$1662,0,0,1)</f>
        <v>400</v>
      </c>
      <c r="AC208" s="2" cm="1">
        <f t="array" ref="AC208">_xlfn.XLOOKUP(AC$1&amp;$R208,$C$3:$C$1662&amp;$D$3:$D$1662,$E$3:$E$1662,0,0,1)</f>
        <v>400</v>
      </c>
    </row>
    <row r="209" spans="3:29" x14ac:dyDescent="0.4">
      <c r="C209" t="s">
        <v>804</v>
      </c>
      <c r="D209" t="s">
        <v>410</v>
      </c>
      <c r="E209">
        <v>400</v>
      </c>
      <c r="R209" t="s">
        <v>97</v>
      </c>
      <c r="S209" s="2">
        <f t="shared" si="20"/>
        <v>805380</v>
      </c>
      <c r="T209" s="2">
        <f t="shared" si="21"/>
        <v>1142000</v>
      </c>
      <c r="U209" s="2">
        <f t="shared" si="21"/>
        <v>1514200</v>
      </c>
      <c r="V209" s="2">
        <f t="shared" si="21"/>
        <v>976800</v>
      </c>
      <c r="W209" s="2">
        <f t="shared" si="21"/>
        <v>228100</v>
      </c>
      <c r="X209" s="2">
        <f t="shared" si="21"/>
        <v>165800</v>
      </c>
      <c r="Y209" s="2" cm="1">
        <f t="array" ref="Y209">_xlfn.XLOOKUP(Y$1&amp;$R209,$C$3:$C$1662&amp;$D$3:$D$1662,$E$3:$E$1662,0,0,1)</f>
        <v>100</v>
      </c>
      <c r="Z209" s="2" cm="1">
        <f t="array" ref="Z209">_xlfn.XLOOKUP(Z$1&amp;$R209,$C$3:$C$1662&amp;$D$3:$D$1662,$E$3:$E$1662,0,0,1)</f>
        <v>1000</v>
      </c>
      <c r="AA209" s="2" cm="1">
        <f t="array" ref="AA209">_xlfn.XLOOKUP(AA$1&amp;$R209,$C$3:$C$1662&amp;$D$3:$D$1662,$E$3:$E$1662,0,0,1)</f>
        <v>900</v>
      </c>
      <c r="AB209" s="2" cm="1">
        <f t="array" ref="AB209">_xlfn.XLOOKUP(AB$1&amp;$R209,$C$3:$C$1662&amp;$D$3:$D$1662,$E$3:$E$1662,0,0,1)</f>
        <v>1400</v>
      </c>
      <c r="AC209" s="2" cm="1">
        <f t="array" ref="AC209">_xlfn.XLOOKUP(AC$1&amp;$R209,$C$3:$C$1662&amp;$D$3:$D$1662,$E$3:$E$1662,0,0,1)</f>
        <v>0</v>
      </c>
    </row>
    <row r="210" spans="3:29" x14ac:dyDescent="0.4">
      <c r="C210" t="s">
        <v>804</v>
      </c>
      <c r="D210" t="s">
        <v>411</v>
      </c>
      <c r="E210">
        <v>0</v>
      </c>
      <c r="R210" t="s">
        <v>65</v>
      </c>
      <c r="S210" s="2">
        <f t="shared" si="20"/>
        <v>806980</v>
      </c>
      <c r="T210" s="2">
        <f t="shared" si="21"/>
        <v>1143100</v>
      </c>
      <c r="U210" s="2">
        <f t="shared" si="21"/>
        <v>1518500</v>
      </c>
      <c r="V210" s="2">
        <f t="shared" si="21"/>
        <v>979000</v>
      </c>
      <c r="W210" s="2">
        <f t="shared" si="21"/>
        <v>228500</v>
      </c>
      <c r="X210" s="2">
        <f t="shared" si="21"/>
        <v>165800</v>
      </c>
      <c r="Y210" s="2" cm="1">
        <f t="array" ref="Y210">_xlfn.XLOOKUP(Y$1&amp;$R210,$C$3:$C$1662&amp;$D$3:$D$1662,$E$3:$E$1662,0,0,1)</f>
        <v>1100</v>
      </c>
      <c r="Z210" s="2" cm="1">
        <f t="array" ref="Z210">_xlfn.XLOOKUP(Z$1&amp;$R210,$C$3:$C$1662&amp;$D$3:$D$1662,$E$3:$E$1662,0,0,1)</f>
        <v>4300</v>
      </c>
      <c r="AA210" s="2" cm="1">
        <f t="array" ref="AA210">_xlfn.XLOOKUP(AA$1&amp;$R210,$C$3:$C$1662&amp;$D$3:$D$1662,$E$3:$E$1662,0,0,1)</f>
        <v>2200</v>
      </c>
      <c r="AB210" s="2" cm="1">
        <f t="array" ref="AB210">_xlfn.XLOOKUP(AB$1&amp;$R210,$C$3:$C$1662&amp;$D$3:$D$1662,$E$3:$E$1662,0,0,1)</f>
        <v>400</v>
      </c>
      <c r="AC210" s="2" cm="1">
        <f t="array" ref="AC210">_xlfn.XLOOKUP(AC$1&amp;$R210,$C$3:$C$1662&amp;$D$3:$D$1662,$E$3:$E$1662,0,0,1)</f>
        <v>0</v>
      </c>
    </row>
    <row r="211" spans="3:29" x14ac:dyDescent="0.4">
      <c r="C211" t="s">
        <v>804</v>
      </c>
      <c r="D211" t="s">
        <v>412</v>
      </c>
      <c r="E211">
        <v>0</v>
      </c>
      <c r="R211" t="s">
        <v>163</v>
      </c>
      <c r="S211" s="2">
        <f t="shared" si="20"/>
        <v>807420</v>
      </c>
      <c r="T211" s="2">
        <f t="shared" si="21"/>
        <v>1143500</v>
      </c>
      <c r="U211" s="2">
        <f t="shared" si="21"/>
        <v>1519700</v>
      </c>
      <c r="V211" s="2">
        <f t="shared" si="21"/>
        <v>979600</v>
      </c>
      <c r="W211" s="2">
        <f t="shared" si="21"/>
        <v>228500</v>
      </c>
      <c r="X211" s="2">
        <f t="shared" si="21"/>
        <v>165800</v>
      </c>
      <c r="Y211" s="2" cm="1">
        <f t="array" ref="Y211">_xlfn.XLOOKUP(Y$1&amp;$R211,$C$3:$C$1662&amp;$D$3:$D$1662,$E$3:$E$1662,0,0,1)</f>
        <v>400</v>
      </c>
      <c r="Z211" s="2" cm="1">
        <f t="array" ref="Z211">_xlfn.XLOOKUP(Z$1&amp;$R211,$C$3:$C$1662&amp;$D$3:$D$1662,$E$3:$E$1662,0,0,1)</f>
        <v>1200</v>
      </c>
      <c r="AA211" s="2" cm="1">
        <f t="array" ref="AA211">_xlfn.XLOOKUP(AA$1&amp;$R211,$C$3:$C$1662&amp;$D$3:$D$1662,$E$3:$E$1662,0,0,1)</f>
        <v>600</v>
      </c>
      <c r="AB211" s="2" cm="1">
        <f t="array" ref="AB211">_xlfn.XLOOKUP(AB$1&amp;$R211,$C$3:$C$1662&amp;$D$3:$D$1662,$E$3:$E$1662,0,0,1)</f>
        <v>0</v>
      </c>
      <c r="AC211" s="2" cm="1">
        <f t="array" ref="AC211">_xlfn.XLOOKUP(AC$1&amp;$R211,$C$3:$C$1662&amp;$D$3:$D$1662,$E$3:$E$1662,0,0,1)</f>
        <v>0</v>
      </c>
    </row>
    <row r="212" spans="3:29" x14ac:dyDescent="0.4">
      <c r="C212" t="s">
        <v>804</v>
      </c>
      <c r="D212" t="s">
        <v>413</v>
      </c>
      <c r="E212">
        <v>0</v>
      </c>
      <c r="R212" t="s">
        <v>221</v>
      </c>
      <c r="S212" s="2">
        <f t="shared" si="20"/>
        <v>808400</v>
      </c>
      <c r="T212" s="2">
        <f t="shared" ref="T212:X227" si="22">T211+Y212</f>
        <v>1144400</v>
      </c>
      <c r="U212" s="2">
        <f t="shared" si="22"/>
        <v>1520900</v>
      </c>
      <c r="V212" s="2">
        <f t="shared" si="22"/>
        <v>981300</v>
      </c>
      <c r="W212" s="2">
        <f t="shared" si="22"/>
        <v>229400</v>
      </c>
      <c r="X212" s="2">
        <f t="shared" si="22"/>
        <v>166000</v>
      </c>
      <c r="Y212" s="2" cm="1">
        <f t="array" ref="Y212">_xlfn.XLOOKUP(Y$1&amp;$R212,$C$3:$C$1662&amp;$D$3:$D$1662,$E$3:$E$1662,0,0,1)</f>
        <v>900</v>
      </c>
      <c r="Z212" s="2" cm="1">
        <f t="array" ref="Z212">_xlfn.XLOOKUP(Z$1&amp;$R212,$C$3:$C$1662&amp;$D$3:$D$1662,$E$3:$E$1662,0,0,1)</f>
        <v>1200</v>
      </c>
      <c r="AA212" s="2" cm="1">
        <f t="array" ref="AA212">_xlfn.XLOOKUP(AA$1&amp;$R212,$C$3:$C$1662&amp;$D$3:$D$1662,$E$3:$E$1662,0,0,1)</f>
        <v>1700</v>
      </c>
      <c r="AB212" s="2" cm="1">
        <f t="array" ref="AB212">_xlfn.XLOOKUP(AB$1&amp;$R212,$C$3:$C$1662&amp;$D$3:$D$1662,$E$3:$E$1662,0,0,1)</f>
        <v>900</v>
      </c>
      <c r="AC212" s="2" cm="1">
        <f t="array" ref="AC212">_xlfn.XLOOKUP(AC$1&amp;$R212,$C$3:$C$1662&amp;$D$3:$D$1662,$E$3:$E$1662,0,0,1)</f>
        <v>200</v>
      </c>
    </row>
    <row r="213" spans="3:29" x14ac:dyDescent="0.4">
      <c r="C213" t="s">
        <v>804</v>
      </c>
      <c r="D213" t="s">
        <v>414</v>
      </c>
      <c r="E213">
        <v>200</v>
      </c>
      <c r="R213" t="s">
        <v>236</v>
      </c>
      <c r="S213" s="2">
        <f t="shared" si="20"/>
        <v>813180</v>
      </c>
      <c r="T213" s="2">
        <f t="shared" si="22"/>
        <v>1145500</v>
      </c>
      <c r="U213" s="2">
        <f t="shared" si="22"/>
        <v>1536300</v>
      </c>
      <c r="V213" s="2">
        <f t="shared" si="22"/>
        <v>983000</v>
      </c>
      <c r="W213" s="2">
        <f t="shared" si="22"/>
        <v>229900</v>
      </c>
      <c r="X213" s="2">
        <f t="shared" si="22"/>
        <v>171200</v>
      </c>
      <c r="Y213" s="2" cm="1">
        <f t="array" ref="Y213">_xlfn.XLOOKUP(Y$1&amp;$R213,$C$3:$C$1662&amp;$D$3:$D$1662,$E$3:$E$1662,0,0,1)</f>
        <v>1100</v>
      </c>
      <c r="Z213" s="2" cm="1">
        <f t="array" ref="Z213">_xlfn.XLOOKUP(Z$1&amp;$R213,$C$3:$C$1662&amp;$D$3:$D$1662,$E$3:$E$1662,0,0,1)</f>
        <v>15400</v>
      </c>
      <c r="AA213" s="2" cm="1">
        <f t="array" ref="AA213">_xlfn.XLOOKUP(AA$1&amp;$R213,$C$3:$C$1662&amp;$D$3:$D$1662,$E$3:$E$1662,0,0,1)</f>
        <v>1700</v>
      </c>
      <c r="AB213" s="2" cm="1">
        <f t="array" ref="AB213">_xlfn.XLOOKUP(AB$1&amp;$R213,$C$3:$C$1662&amp;$D$3:$D$1662,$E$3:$E$1662,0,0,1)</f>
        <v>500</v>
      </c>
      <c r="AC213" s="2" cm="1">
        <f t="array" ref="AC213">_xlfn.XLOOKUP(AC$1&amp;$R213,$C$3:$C$1662&amp;$D$3:$D$1662,$E$3:$E$1662,0,0,1)</f>
        <v>5200</v>
      </c>
    </row>
    <row r="214" spans="3:29" x14ac:dyDescent="0.4">
      <c r="C214" t="s">
        <v>804</v>
      </c>
      <c r="D214" t="s">
        <v>415</v>
      </c>
      <c r="E214">
        <v>5200</v>
      </c>
      <c r="R214" t="s">
        <v>199</v>
      </c>
      <c r="S214" s="2">
        <f t="shared" si="20"/>
        <v>813840</v>
      </c>
      <c r="T214" s="2">
        <f t="shared" si="22"/>
        <v>1146200</v>
      </c>
      <c r="U214" s="2">
        <f t="shared" si="22"/>
        <v>1538500</v>
      </c>
      <c r="V214" s="2">
        <f t="shared" si="22"/>
        <v>983300</v>
      </c>
      <c r="W214" s="2">
        <f t="shared" si="22"/>
        <v>229900</v>
      </c>
      <c r="X214" s="2">
        <f t="shared" si="22"/>
        <v>171300</v>
      </c>
      <c r="Y214" s="2" cm="1">
        <f t="array" ref="Y214">_xlfn.XLOOKUP(Y$1&amp;$R214,$C$3:$C$1662&amp;$D$3:$D$1662,$E$3:$E$1662,0,0,1)</f>
        <v>700</v>
      </c>
      <c r="Z214" s="2" cm="1">
        <f t="array" ref="Z214">_xlfn.XLOOKUP(Z$1&amp;$R214,$C$3:$C$1662&amp;$D$3:$D$1662,$E$3:$E$1662,0,0,1)</f>
        <v>2200</v>
      </c>
      <c r="AA214" s="2" cm="1">
        <f t="array" ref="AA214">_xlfn.XLOOKUP(AA$1&amp;$R214,$C$3:$C$1662&amp;$D$3:$D$1662,$E$3:$E$1662,0,0,1)</f>
        <v>300</v>
      </c>
      <c r="AB214" s="2" cm="1">
        <f t="array" ref="AB214">_xlfn.XLOOKUP(AB$1&amp;$R214,$C$3:$C$1662&amp;$D$3:$D$1662,$E$3:$E$1662,0,0,1)</f>
        <v>0</v>
      </c>
      <c r="AC214" s="2" cm="1">
        <f t="array" ref="AC214">_xlfn.XLOOKUP(AC$1&amp;$R214,$C$3:$C$1662&amp;$D$3:$D$1662,$E$3:$E$1662,0,0,1)</f>
        <v>100</v>
      </c>
    </row>
    <row r="215" spans="3:29" x14ac:dyDescent="0.4">
      <c r="C215" t="s">
        <v>804</v>
      </c>
      <c r="D215" t="s">
        <v>416</v>
      </c>
      <c r="E215">
        <v>100</v>
      </c>
      <c r="R215" t="s">
        <v>264</v>
      </c>
      <c r="S215" s="2">
        <f t="shared" si="20"/>
        <v>815220</v>
      </c>
      <c r="T215" s="2">
        <f t="shared" si="22"/>
        <v>1146600</v>
      </c>
      <c r="U215" s="2">
        <f t="shared" si="22"/>
        <v>1542100</v>
      </c>
      <c r="V215" s="2">
        <f t="shared" si="22"/>
        <v>984700</v>
      </c>
      <c r="W215" s="2">
        <f t="shared" si="22"/>
        <v>230000</v>
      </c>
      <c r="X215" s="2">
        <f t="shared" si="22"/>
        <v>172700</v>
      </c>
      <c r="Y215" s="2" cm="1">
        <f t="array" ref="Y215">_xlfn.XLOOKUP(Y$1&amp;$R215,$C$3:$C$1662&amp;$D$3:$D$1662,$E$3:$E$1662,0,0,1)</f>
        <v>400</v>
      </c>
      <c r="Z215" s="2" cm="1">
        <f t="array" ref="Z215">_xlfn.XLOOKUP(Z$1&amp;$R215,$C$3:$C$1662&amp;$D$3:$D$1662,$E$3:$E$1662,0,0,1)</f>
        <v>3600</v>
      </c>
      <c r="AA215" s="2" cm="1">
        <f t="array" ref="AA215">_xlfn.XLOOKUP(AA$1&amp;$R215,$C$3:$C$1662&amp;$D$3:$D$1662,$E$3:$E$1662,0,0,1)</f>
        <v>1400</v>
      </c>
      <c r="AB215" s="2" cm="1">
        <f t="array" ref="AB215">_xlfn.XLOOKUP(AB$1&amp;$R215,$C$3:$C$1662&amp;$D$3:$D$1662,$E$3:$E$1662,0,0,1)</f>
        <v>100</v>
      </c>
      <c r="AC215" s="2" cm="1">
        <f t="array" ref="AC215">_xlfn.XLOOKUP(AC$1&amp;$R215,$C$3:$C$1662&amp;$D$3:$D$1662,$E$3:$E$1662,0,0,1)</f>
        <v>1400</v>
      </c>
    </row>
    <row r="216" spans="3:29" x14ac:dyDescent="0.4">
      <c r="C216" t="s">
        <v>804</v>
      </c>
      <c r="D216" t="s">
        <v>417</v>
      </c>
      <c r="E216">
        <v>1400</v>
      </c>
      <c r="R216" t="s">
        <v>90</v>
      </c>
      <c r="S216" s="2">
        <f t="shared" si="20"/>
        <v>816060</v>
      </c>
      <c r="T216" s="2">
        <f t="shared" si="22"/>
        <v>1146700</v>
      </c>
      <c r="U216" s="2">
        <f t="shared" si="22"/>
        <v>1545000</v>
      </c>
      <c r="V216" s="2">
        <f t="shared" si="22"/>
        <v>985700</v>
      </c>
      <c r="W216" s="2">
        <f t="shared" si="22"/>
        <v>230200</v>
      </c>
      <c r="X216" s="2">
        <f t="shared" si="22"/>
        <v>172700</v>
      </c>
      <c r="Y216" s="2" cm="1">
        <f t="array" ref="Y216">_xlfn.XLOOKUP(Y$1&amp;$R216,$C$3:$C$1662&amp;$D$3:$D$1662,$E$3:$E$1662,0,0,1)</f>
        <v>100</v>
      </c>
      <c r="Z216" s="2" cm="1">
        <f t="array" ref="Z216">_xlfn.XLOOKUP(Z$1&amp;$R216,$C$3:$C$1662&amp;$D$3:$D$1662,$E$3:$E$1662,0,0,1)</f>
        <v>2900</v>
      </c>
      <c r="AA216" s="2" cm="1">
        <f t="array" ref="AA216">_xlfn.XLOOKUP(AA$1&amp;$R216,$C$3:$C$1662&amp;$D$3:$D$1662,$E$3:$E$1662,0,0,1)</f>
        <v>1000</v>
      </c>
      <c r="AB216" s="2" cm="1">
        <f t="array" ref="AB216">_xlfn.XLOOKUP(AB$1&amp;$R216,$C$3:$C$1662&amp;$D$3:$D$1662,$E$3:$E$1662,0,0,1)</f>
        <v>200</v>
      </c>
      <c r="AC216" s="2" cm="1">
        <f t="array" ref="AC216">_xlfn.XLOOKUP(AC$1&amp;$R216,$C$3:$C$1662&amp;$D$3:$D$1662,$E$3:$E$1662,0,0,1)</f>
        <v>0</v>
      </c>
    </row>
    <row r="217" spans="3:29" x14ac:dyDescent="0.4">
      <c r="C217" t="s">
        <v>804</v>
      </c>
      <c r="D217" t="s">
        <v>418</v>
      </c>
      <c r="E217">
        <v>0</v>
      </c>
      <c r="R217" t="s">
        <v>156</v>
      </c>
      <c r="S217" s="2">
        <f t="shared" si="20"/>
        <v>817180</v>
      </c>
      <c r="T217" s="2">
        <f t="shared" si="22"/>
        <v>1149200</v>
      </c>
      <c r="U217" s="2">
        <f t="shared" si="22"/>
        <v>1546300</v>
      </c>
      <c r="V217" s="2">
        <f t="shared" si="22"/>
        <v>986000</v>
      </c>
      <c r="W217" s="2">
        <f t="shared" si="22"/>
        <v>231600</v>
      </c>
      <c r="X217" s="2">
        <f t="shared" si="22"/>
        <v>172800</v>
      </c>
      <c r="Y217" s="2" cm="1">
        <f t="array" ref="Y217">_xlfn.XLOOKUP(Y$1&amp;$R217,$C$3:$C$1662&amp;$D$3:$D$1662,$E$3:$E$1662,0,0,1)</f>
        <v>2500</v>
      </c>
      <c r="Z217" s="2" cm="1">
        <f t="array" ref="Z217">_xlfn.XLOOKUP(Z$1&amp;$R217,$C$3:$C$1662&amp;$D$3:$D$1662,$E$3:$E$1662,0,0,1)</f>
        <v>1300</v>
      </c>
      <c r="AA217" s="2" cm="1">
        <f t="array" ref="AA217">_xlfn.XLOOKUP(AA$1&amp;$R217,$C$3:$C$1662&amp;$D$3:$D$1662,$E$3:$E$1662,0,0,1)</f>
        <v>300</v>
      </c>
      <c r="AB217" s="2" cm="1">
        <f t="array" ref="AB217">_xlfn.XLOOKUP(AB$1&amp;$R217,$C$3:$C$1662&amp;$D$3:$D$1662,$E$3:$E$1662,0,0,1)</f>
        <v>1400</v>
      </c>
      <c r="AC217" s="2" cm="1">
        <f t="array" ref="AC217">_xlfn.XLOOKUP(AC$1&amp;$R217,$C$3:$C$1662&amp;$D$3:$D$1662,$E$3:$E$1662,0,0,1)</f>
        <v>100</v>
      </c>
    </row>
    <row r="218" spans="3:29" x14ac:dyDescent="0.4">
      <c r="C218" t="s">
        <v>804</v>
      </c>
      <c r="D218" t="s">
        <v>419</v>
      </c>
      <c r="E218">
        <v>100</v>
      </c>
      <c r="R218" t="s">
        <v>272</v>
      </c>
      <c r="S218" s="2">
        <f t="shared" si="20"/>
        <v>818240</v>
      </c>
      <c r="T218" s="2">
        <f t="shared" si="22"/>
        <v>1151700</v>
      </c>
      <c r="U218" s="2">
        <f t="shared" si="22"/>
        <v>1548000</v>
      </c>
      <c r="V218" s="2">
        <f t="shared" si="22"/>
        <v>986200</v>
      </c>
      <c r="W218" s="2">
        <f t="shared" si="22"/>
        <v>232400</v>
      </c>
      <c r="X218" s="2">
        <f t="shared" si="22"/>
        <v>172900</v>
      </c>
      <c r="Y218" s="2" cm="1">
        <f t="array" ref="Y218">_xlfn.XLOOKUP(Y$1&amp;$R218,$C$3:$C$1662&amp;$D$3:$D$1662,$E$3:$E$1662,0,0,1)</f>
        <v>2500</v>
      </c>
      <c r="Z218" s="2" cm="1">
        <f t="array" ref="Z218">_xlfn.XLOOKUP(Z$1&amp;$R218,$C$3:$C$1662&amp;$D$3:$D$1662,$E$3:$E$1662,0,0,1)</f>
        <v>1700</v>
      </c>
      <c r="AA218" s="2" cm="1">
        <f t="array" ref="AA218">_xlfn.XLOOKUP(AA$1&amp;$R218,$C$3:$C$1662&amp;$D$3:$D$1662,$E$3:$E$1662,0,0,1)</f>
        <v>200</v>
      </c>
      <c r="AB218" s="2" cm="1">
        <f t="array" ref="AB218">_xlfn.XLOOKUP(AB$1&amp;$R218,$C$3:$C$1662&amp;$D$3:$D$1662,$E$3:$E$1662,0,0,1)</f>
        <v>800</v>
      </c>
      <c r="AC218" s="2" cm="1">
        <f t="array" ref="AC218">_xlfn.XLOOKUP(AC$1&amp;$R218,$C$3:$C$1662&amp;$D$3:$D$1662,$E$3:$E$1662,0,0,1)</f>
        <v>100</v>
      </c>
    </row>
    <row r="219" spans="3:29" x14ac:dyDescent="0.4">
      <c r="C219" t="s">
        <v>804</v>
      </c>
      <c r="D219" t="s">
        <v>420</v>
      </c>
      <c r="E219">
        <v>100</v>
      </c>
      <c r="R219" t="s">
        <v>253</v>
      </c>
      <c r="S219" s="2">
        <f t="shared" si="20"/>
        <v>820020</v>
      </c>
      <c r="T219" s="2">
        <f t="shared" si="22"/>
        <v>1152900</v>
      </c>
      <c r="U219" s="2">
        <f t="shared" si="22"/>
        <v>1550100</v>
      </c>
      <c r="V219" s="2">
        <f t="shared" si="22"/>
        <v>986200</v>
      </c>
      <c r="W219" s="2">
        <f t="shared" si="22"/>
        <v>236500</v>
      </c>
      <c r="X219" s="2">
        <f t="shared" si="22"/>
        <v>174400</v>
      </c>
      <c r="Y219" s="2" cm="1">
        <f t="array" ref="Y219">_xlfn.XLOOKUP(Y$1&amp;$R219,$C$3:$C$1662&amp;$D$3:$D$1662,$E$3:$E$1662,0,0,1)</f>
        <v>1200</v>
      </c>
      <c r="Z219" s="2" cm="1">
        <f t="array" ref="Z219">_xlfn.XLOOKUP(Z$1&amp;$R219,$C$3:$C$1662&amp;$D$3:$D$1662,$E$3:$E$1662,0,0,1)</f>
        <v>2100</v>
      </c>
      <c r="AA219" s="2" cm="1">
        <f t="array" ref="AA219">_xlfn.XLOOKUP(AA$1&amp;$R219,$C$3:$C$1662&amp;$D$3:$D$1662,$E$3:$E$1662,0,0,1)</f>
        <v>0</v>
      </c>
      <c r="AB219" s="2" cm="1">
        <f t="array" ref="AB219">_xlfn.XLOOKUP(AB$1&amp;$R219,$C$3:$C$1662&amp;$D$3:$D$1662,$E$3:$E$1662,0,0,1)</f>
        <v>4100</v>
      </c>
      <c r="AC219" s="2" cm="1">
        <f t="array" ref="AC219">_xlfn.XLOOKUP(AC$1&amp;$R219,$C$3:$C$1662&amp;$D$3:$D$1662,$E$3:$E$1662,0,0,1)</f>
        <v>1500</v>
      </c>
    </row>
    <row r="220" spans="3:29" x14ac:dyDescent="0.4">
      <c r="C220" t="s">
        <v>804</v>
      </c>
      <c r="D220" t="s">
        <v>421</v>
      </c>
      <c r="E220">
        <v>1500</v>
      </c>
      <c r="R220" t="s">
        <v>261</v>
      </c>
      <c r="S220" s="2">
        <f t="shared" si="20"/>
        <v>820500</v>
      </c>
      <c r="T220" s="2">
        <f t="shared" si="22"/>
        <v>1153500</v>
      </c>
      <c r="U220" s="2">
        <f t="shared" si="22"/>
        <v>1550500</v>
      </c>
      <c r="V220" s="2">
        <f t="shared" si="22"/>
        <v>987200</v>
      </c>
      <c r="W220" s="2">
        <f t="shared" si="22"/>
        <v>236500</v>
      </c>
      <c r="X220" s="2">
        <f t="shared" si="22"/>
        <v>174800</v>
      </c>
      <c r="Y220" s="2" cm="1">
        <f t="array" ref="Y220">_xlfn.XLOOKUP(Y$1&amp;$R220,$C$3:$C$1662&amp;$D$3:$D$1662,$E$3:$E$1662,0,0,1)</f>
        <v>600</v>
      </c>
      <c r="Z220" s="2" cm="1">
        <f t="array" ref="Z220">_xlfn.XLOOKUP(Z$1&amp;$R220,$C$3:$C$1662&amp;$D$3:$D$1662,$E$3:$E$1662,0,0,1)</f>
        <v>400</v>
      </c>
      <c r="AA220" s="2" cm="1">
        <f t="array" ref="AA220">_xlfn.XLOOKUP(AA$1&amp;$R220,$C$3:$C$1662&amp;$D$3:$D$1662,$E$3:$E$1662,0,0,1)</f>
        <v>1000</v>
      </c>
      <c r="AB220" s="2" cm="1">
        <f t="array" ref="AB220">_xlfn.XLOOKUP(AB$1&amp;$R220,$C$3:$C$1662&amp;$D$3:$D$1662,$E$3:$E$1662,0,0,1)</f>
        <v>0</v>
      </c>
      <c r="AC220" s="2" cm="1">
        <f t="array" ref="AC220">_xlfn.XLOOKUP(AC$1&amp;$R220,$C$3:$C$1662&amp;$D$3:$D$1662,$E$3:$E$1662,0,0,1)</f>
        <v>400</v>
      </c>
    </row>
    <row r="221" spans="3:29" x14ac:dyDescent="0.4">
      <c r="C221" t="s">
        <v>804</v>
      </c>
      <c r="D221" t="s">
        <v>422</v>
      </c>
      <c r="E221">
        <v>400</v>
      </c>
      <c r="R221" t="s">
        <v>123</v>
      </c>
      <c r="S221" s="2">
        <f t="shared" si="20"/>
        <v>821560</v>
      </c>
      <c r="T221" s="2">
        <f t="shared" si="22"/>
        <v>1154500</v>
      </c>
      <c r="U221" s="2">
        <f t="shared" si="22"/>
        <v>1553800</v>
      </c>
      <c r="V221" s="2">
        <f t="shared" si="22"/>
        <v>987400</v>
      </c>
      <c r="W221" s="2">
        <f t="shared" si="22"/>
        <v>236600</v>
      </c>
      <c r="X221" s="2">
        <f t="shared" si="22"/>
        <v>175500</v>
      </c>
      <c r="Y221" s="2" cm="1">
        <f t="array" ref="Y221">_xlfn.XLOOKUP(Y$1&amp;$R221,$C$3:$C$1662&amp;$D$3:$D$1662,$E$3:$E$1662,0,0,1)</f>
        <v>1000</v>
      </c>
      <c r="Z221" s="2" cm="1">
        <f t="array" ref="Z221">_xlfn.XLOOKUP(Z$1&amp;$R221,$C$3:$C$1662&amp;$D$3:$D$1662,$E$3:$E$1662,0,0,1)</f>
        <v>3300</v>
      </c>
      <c r="AA221" s="2" cm="1">
        <f t="array" ref="AA221">_xlfn.XLOOKUP(AA$1&amp;$R221,$C$3:$C$1662&amp;$D$3:$D$1662,$E$3:$E$1662,0,0,1)</f>
        <v>200</v>
      </c>
      <c r="AB221" s="2" cm="1">
        <f t="array" ref="AB221">_xlfn.XLOOKUP(AB$1&amp;$R221,$C$3:$C$1662&amp;$D$3:$D$1662,$E$3:$E$1662,0,0,1)</f>
        <v>100</v>
      </c>
      <c r="AC221" s="2" cm="1">
        <f t="array" ref="AC221">_xlfn.XLOOKUP(AC$1&amp;$R221,$C$3:$C$1662&amp;$D$3:$D$1662,$E$3:$E$1662,0,0,1)</f>
        <v>700</v>
      </c>
    </row>
    <row r="222" spans="3:29" x14ac:dyDescent="0.4">
      <c r="C222" t="s">
        <v>804</v>
      </c>
      <c r="D222" t="s">
        <v>423</v>
      </c>
      <c r="E222">
        <v>700</v>
      </c>
      <c r="R222" t="s">
        <v>249</v>
      </c>
      <c r="S222" s="2">
        <f t="shared" si="20"/>
        <v>822740</v>
      </c>
      <c r="T222" s="2">
        <f t="shared" si="22"/>
        <v>1155500</v>
      </c>
      <c r="U222" s="2">
        <f t="shared" si="22"/>
        <v>1555600</v>
      </c>
      <c r="V222" s="2">
        <f t="shared" si="22"/>
        <v>987800</v>
      </c>
      <c r="W222" s="2">
        <f t="shared" si="22"/>
        <v>239300</v>
      </c>
      <c r="X222" s="2">
        <f t="shared" si="22"/>
        <v>175500</v>
      </c>
      <c r="Y222" s="2" cm="1">
        <f t="array" ref="Y222">_xlfn.XLOOKUP(Y$1&amp;$R222,$C$3:$C$1662&amp;$D$3:$D$1662,$E$3:$E$1662,0,0,1)</f>
        <v>1000</v>
      </c>
      <c r="Z222" s="2" cm="1">
        <f t="array" ref="Z222">_xlfn.XLOOKUP(Z$1&amp;$R222,$C$3:$C$1662&amp;$D$3:$D$1662,$E$3:$E$1662,0,0,1)</f>
        <v>1800</v>
      </c>
      <c r="AA222" s="2" cm="1">
        <f t="array" ref="AA222">_xlfn.XLOOKUP(AA$1&amp;$R222,$C$3:$C$1662&amp;$D$3:$D$1662,$E$3:$E$1662,0,0,1)</f>
        <v>400</v>
      </c>
      <c r="AB222" s="2" cm="1">
        <f t="array" ref="AB222">_xlfn.XLOOKUP(AB$1&amp;$R222,$C$3:$C$1662&amp;$D$3:$D$1662,$E$3:$E$1662,0,0,1)</f>
        <v>2700</v>
      </c>
      <c r="AC222" s="2" cm="1">
        <f t="array" ref="AC222">_xlfn.XLOOKUP(AC$1&amp;$R222,$C$3:$C$1662&amp;$D$3:$D$1662,$E$3:$E$1662,0,0,1)</f>
        <v>0</v>
      </c>
    </row>
    <row r="223" spans="3:29" x14ac:dyDescent="0.4">
      <c r="C223" t="s">
        <v>804</v>
      </c>
      <c r="D223" t="s">
        <v>424</v>
      </c>
      <c r="E223">
        <v>0</v>
      </c>
      <c r="R223" t="s">
        <v>209</v>
      </c>
      <c r="S223" s="2">
        <f t="shared" si="20"/>
        <v>823740</v>
      </c>
      <c r="T223" s="2">
        <f t="shared" si="22"/>
        <v>1158000</v>
      </c>
      <c r="U223" s="2">
        <f t="shared" si="22"/>
        <v>1556400</v>
      </c>
      <c r="V223" s="2">
        <f t="shared" si="22"/>
        <v>989500</v>
      </c>
      <c r="W223" s="2">
        <f t="shared" si="22"/>
        <v>239300</v>
      </c>
      <c r="X223" s="2">
        <f t="shared" si="22"/>
        <v>175500</v>
      </c>
      <c r="Y223" s="2" cm="1">
        <f t="array" ref="Y223">_xlfn.XLOOKUP(Y$1&amp;$R223,$C$3:$C$1662&amp;$D$3:$D$1662,$E$3:$E$1662,0,0,1)</f>
        <v>2500</v>
      </c>
      <c r="Z223" s="2" cm="1">
        <f t="array" ref="Z223">_xlfn.XLOOKUP(Z$1&amp;$R223,$C$3:$C$1662&amp;$D$3:$D$1662,$E$3:$E$1662,0,0,1)</f>
        <v>800</v>
      </c>
      <c r="AA223" s="2" cm="1">
        <f t="array" ref="AA223">_xlfn.XLOOKUP(AA$1&amp;$R223,$C$3:$C$1662&amp;$D$3:$D$1662,$E$3:$E$1662,0,0,1)</f>
        <v>1700</v>
      </c>
      <c r="AB223" s="2" cm="1">
        <f t="array" ref="AB223">_xlfn.XLOOKUP(AB$1&amp;$R223,$C$3:$C$1662&amp;$D$3:$D$1662,$E$3:$E$1662,0,0,1)</f>
        <v>0</v>
      </c>
      <c r="AC223" s="2" cm="1">
        <f t="array" ref="AC223">_xlfn.XLOOKUP(AC$1&amp;$R223,$C$3:$C$1662&amp;$D$3:$D$1662,$E$3:$E$1662,0,0,1)</f>
        <v>0</v>
      </c>
    </row>
    <row r="224" spans="3:29" x14ac:dyDescent="0.4">
      <c r="C224" t="s">
        <v>804</v>
      </c>
      <c r="D224" t="s">
        <v>425</v>
      </c>
      <c r="E224">
        <v>0</v>
      </c>
      <c r="R224" t="s">
        <v>239</v>
      </c>
      <c r="S224" s="2">
        <f t="shared" si="20"/>
        <v>825200</v>
      </c>
      <c r="T224" s="2">
        <f t="shared" si="22"/>
        <v>1161300</v>
      </c>
      <c r="U224" s="2">
        <f t="shared" si="22"/>
        <v>1559300</v>
      </c>
      <c r="V224" s="2">
        <f t="shared" si="22"/>
        <v>989800</v>
      </c>
      <c r="W224" s="2">
        <f t="shared" si="22"/>
        <v>239900</v>
      </c>
      <c r="X224" s="2">
        <f t="shared" si="22"/>
        <v>175700</v>
      </c>
      <c r="Y224" s="2" cm="1">
        <f t="array" ref="Y224">_xlfn.XLOOKUP(Y$1&amp;$R224,$C$3:$C$1662&amp;$D$3:$D$1662,$E$3:$E$1662,0,0,1)</f>
        <v>3300</v>
      </c>
      <c r="Z224" s="2" cm="1">
        <f t="array" ref="Z224">_xlfn.XLOOKUP(Z$1&amp;$R224,$C$3:$C$1662&amp;$D$3:$D$1662,$E$3:$E$1662,0,0,1)</f>
        <v>2900</v>
      </c>
      <c r="AA224" s="2" cm="1">
        <f t="array" ref="AA224">_xlfn.XLOOKUP(AA$1&amp;$R224,$C$3:$C$1662&amp;$D$3:$D$1662,$E$3:$E$1662,0,0,1)</f>
        <v>300</v>
      </c>
      <c r="AB224" s="2" cm="1">
        <f t="array" ref="AB224">_xlfn.XLOOKUP(AB$1&amp;$R224,$C$3:$C$1662&amp;$D$3:$D$1662,$E$3:$E$1662,0,0,1)</f>
        <v>600</v>
      </c>
      <c r="AC224" s="2" cm="1">
        <f t="array" ref="AC224">_xlfn.XLOOKUP(AC$1&amp;$R224,$C$3:$C$1662&amp;$D$3:$D$1662,$E$3:$E$1662,0,0,1)</f>
        <v>200</v>
      </c>
    </row>
    <row r="225" spans="3:29" x14ac:dyDescent="0.4">
      <c r="C225" t="s">
        <v>804</v>
      </c>
      <c r="D225" t="s">
        <v>426</v>
      </c>
      <c r="E225">
        <v>200</v>
      </c>
      <c r="R225" t="s">
        <v>304</v>
      </c>
      <c r="S225" s="2">
        <f t="shared" si="20"/>
        <v>825880</v>
      </c>
      <c r="T225" s="2">
        <f t="shared" si="22"/>
        <v>1162500</v>
      </c>
      <c r="U225" s="2">
        <f t="shared" si="22"/>
        <v>1559600</v>
      </c>
      <c r="V225" s="2">
        <f t="shared" si="22"/>
        <v>991400</v>
      </c>
      <c r="W225" s="2">
        <f t="shared" si="22"/>
        <v>240200</v>
      </c>
      <c r="X225" s="2">
        <f t="shared" si="22"/>
        <v>175700</v>
      </c>
      <c r="Y225" s="2" cm="1">
        <f t="array" ref="Y225">_xlfn.XLOOKUP(Y$1&amp;$R225,$C$3:$C$1662&amp;$D$3:$D$1662,$E$3:$E$1662,0,0,1)</f>
        <v>1200</v>
      </c>
      <c r="Z225" s="2" cm="1">
        <f t="array" ref="Z225">_xlfn.XLOOKUP(Z$1&amp;$R225,$C$3:$C$1662&amp;$D$3:$D$1662,$E$3:$E$1662,0,0,1)</f>
        <v>300</v>
      </c>
      <c r="AA225" s="2" cm="1">
        <f t="array" ref="AA225">_xlfn.XLOOKUP(AA$1&amp;$R225,$C$3:$C$1662&amp;$D$3:$D$1662,$E$3:$E$1662,0,0,1)</f>
        <v>1600</v>
      </c>
      <c r="AB225" s="2" cm="1">
        <f t="array" ref="AB225">_xlfn.XLOOKUP(AB$1&amp;$R225,$C$3:$C$1662&amp;$D$3:$D$1662,$E$3:$E$1662,0,0,1)</f>
        <v>300</v>
      </c>
      <c r="AC225" s="2" cm="1">
        <f t="array" ref="AC225">_xlfn.XLOOKUP(AC$1&amp;$R225,$C$3:$C$1662&amp;$D$3:$D$1662,$E$3:$E$1662,0,0,1)</f>
        <v>0</v>
      </c>
    </row>
    <row r="226" spans="3:29" x14ac:dyDescent="0.4">
      <c r="C226" t="s">
        <v>804</v>
      </c>
      <c r="D226" t="s">
        <v>427</v>
      </c>
      <c r="E226">
        <v>0</v>
      </c>
      <c r="R226" t="s">
        <v>283</v>
      </c>
      <c r="S226" s="2">
        <f t="shared" si="20"/>
        <v>827680</v>
      </c>
      <c r="T226" s="2">
        <f t="shared" si="22"/>
        <v>1164500</v>
      </c>
      <c r="U226" s="2">
        <f t="shared" si="22"/>
        <v>1566000</v>
      </c>
      <c r="V226" s="2">
        <f t="shared" si="22"/>
        <v>991600</v>
      </c>
      <c r="W226" s="2">
        <f t="shared" si="22"/>
        <v>240300</v>
      </c>
      <c r="X226" s="2">
        <f t="shared" si="22"/>
        <v>176000</v>
      </c>
      <c r="Y226" s="2" cm="1">
        <f t="array" ref="Y226">_xlfn.XLOOKUP(Y$1&amp;$R226,$C$3:$C$1662&amp;$D$3:$D$1662,$E$3:$E$1662,0,0,1)</f>
        <v>2000</v>
      </c>
      <c r="Z226" s="2" cm="1">
        <f t="array" ref="Z226">_xlfn.XLOOKUP(Z$1&amp;$R226,$C$3:$C$1662&amp;$D$3:$D$1662,$E$3:$E$1662,0,0,1)</f>
        <v>6400</v>
      </c>
      <c r="AA226" s="2" cm="1">
        <f t="array" ref="AA226">_xlfn.XLOOKUP(AA$1&amp;$R226,$C$3:$C$1662&amp;$D$3:$D$1662,$E$3:$E$1662,0,0,1)</f>
        <v>200</v>
      </c>
      <c r="AB226" s="2" cm="1">
        <f t="array" ref="AB226">_xlfn.XLOOKUP(AB$1&amp;$R226,$C$3:$C$1662&amp;$D$3:$D$1662,$E$3:$E$1662,0,0,1)</f>
        <v>100</v>
      </c>
      <c r="AC226" s="2" cm="1">
        <f t="array" ref="AC226">_xlfn.XLOOKUP(AC$1&amp;$R226,$C$3:$C$1662&amp;$D$3:$D$1662,$E$3:$E$1662,0,0,1)</f>
        <v>300</v>
      </c>
    </row>
    <row r="227" spans="3:29" x14ac:dyDescent="0.4">
      <c r="C227" t="s">
        <v>804</v>
      </c>
      <c r="D227" t="s">
        <v>428</v>
      </c>
      <c r="E227">
        <v>300</v>
      </c>
      <c r="R227" t="s">
        <v>176</v>
      </c>
      <c r="S227" s="2">
        <f t="shared" si="20"/>
        <v>828520</v>
      </c>
      <c r="T227" s="2">
        <f t="shared" si="22"/>
        <v>1165300</v>
      </c>
      <c r="U227" s="2">
        <f t="shared" si="22"/>
        <v>1566800</v>
      </c>
      <c r="V227" s="2">
        <f t="shared" si="22"/>
        <v>992600</v>
      </c>
      <c r="W227" s="2">
        <f t="shared" si="22"/>
        <v>241700</v>
      </c>
      <c r="X227" s="2">
        <f t="shared" si="22"/>
        <v>176200</v>
      </c>
      <c r="Y227" s="2" cm="1">
        <f t="array" ref="Y227">_xlfn.XLOOKUP(Y$1&amp;$R227,$C$3:$C$1662&amp;$D$3:$D$1662,$E$3:$E$1662,0,0,1)</f>
        <v>800</v>
      </c>
      <c r="Z227" s="2" cm="1">
        <f t="array" ref="Z227">_xlfn.XLOOKUP(Z$1&amp;$R227,$C$3:$C$1662&amp;$D$3:$D$1662,$E$3:$E$1662,0,0,1)</f>
        <v>800</v>
      </c>
      <c r="AA227" s="2" cm="1">
        <f t="array" ref="AA227">_xlfn.XLOOKUP(AA$1&amp;$R227,$C$3:$C$1662&amp;$D$3:$D$1662,$E$3:$E$1662,0,0,1)</f>
        <v>1000</v>
      </c>
      <c r="AB227" s="2" cm="1">
        <f t="array" ref="AB227">_xlfn.XLOOKUP(AB$1&amp;$R227,$C$3:$C$1662&amp;$D$3:$D$1662,$E$3:$E$1662,0,0,1)</f>
        <v>1400</v>
      </c>
      <c r="AC227" s="2" cm="1">
        <f t="array" ref="AC227">_xlfn.XLOOKUP(AC$1&amp;$R227,$C$3:$C$1662&amp;$D$3:$D$1662,$E$3:$E$1662,0,0,1)</f>
        <v>200</v>
      </c>
    </row>
    <row r="228" spans="3:29" x14ac:dyDescent="0.4">
      <c r="C228" t="s">
        <v>804</v>
      </c>
      <c r="D228" t="s">
        <v>429</v>
      </c>
      <c r="E228">
        <v>200</v>
      </c>
      <c r="R228" t="s">
        <v>117</v>
      </c>
      <c r="S228" s="2">
        <f t="shared" si="20"/>
        <v>829520</v>
      </c>
      <c r="T228" s="2">
        <f t="shared" ref="T228:X243" si="23">T227+Y228</f>
        <v>1169000</v>
      </c>
      <c r="U228" s="2">
        <f t="shared" si="23"/>
        <v>1567400</v>
      </c>
      <c r="V228" s="2">
        <f t="shared" si="23"/>
        <v>992900</v>
      </c>
      <c r="W228" s="2">
        <f t="shared" si="23"/>
        <v>241700</v>
      </c>
      <c r="X228" s="2">
        <f t="shared" si="23"/>
        <v>176600</v>
      </c>
      <c r="Y228" s="2" cm="1">
        <f t="array" ref="Y228">_xlfn.XLOOKUP(Y$1&amp;$R228,$C$3:$C$1662&amp;$D$3:$D$1662,$E$3:$E$1662,0,0,1)</f>
        <v>3700</v>
      </c>
      <c r="Z228" s="2" cm="1">
        <f t="array" ref="Z228">_xlfn.XLOOKUP(Z$1&amp;$R228,$C$3:$C$1662&amp;$D$3:$D$1662,$E$3:$E$1662,0,0,1)</f>
        <v>600</v>
      </c>
      <c r="AA228" s="2" cm="1">
        <f t="array" ref="AA228">_xlfn.XLOOKUP(AA$1&amp;$R228,$C$3:$C$1662&amp;$D$3:$D$1662,$E$3:$E$1662,0,0,1)</f>
        <v>300</v>
      </c>
      <c r="AB228" s="2" cm="1">
        <f t="array" ref="AB228">_xlfn.XLOOKUP(AB$1&amp;$R228,$C$3:$C$1662&amp;$D$3:$D$1662,$E$3:$E$1662,0,0,1)</f>
        <v>0</v>
      </c>
      <c r="AC228" s="2" cm="1">
        <f t="array" ref="AC228">_xlfn.XLOOKUP(AC$1&amp;$R228,$C$3:$C$1662&amp;$D$3:$D$1662,$E$3:$E$1662,0,0,1)</f>
        <v>400</v>
      </c>
    </row>
    <row r="229" spans="3:29" x14ac:dyDescent="0.4">
      <c r="C229" t="s">
        <v>804</v>
      </c>
      <c r="D229" t="s">
        <v>430</v>
      </c>
      <c r="E229">
        <v>400</v>
      </c>
      <c r="R229" t="s">
        <v>54</v>
      </c>
      <c r="S229" s="2">
        <f t="shared" si="20"/>
        <v>831080</v>
      </c>
      <c r="T229" s="2">
        <f t="shared" si="23"/>
        <v>1171900</v>
      </c>
      <c r="U229" s="2">
        <f t="shared" si="23"/>
        <v>1568700</v>
      </c>
      <c r="V229" s="2">
        <f t="shared" si="23"/>
        <v>993100</v>
      </c>
      <c r="W229" s="2">
        <f t="shared" si="23"/>
        <v>245100</v>
      </c>
      <c r="X229" s="2">
        <f t="shared" si="23"/>
        <v>176600</v>
      </c>
      <c r="Y229" s="2" cm="1">
        <f t="array" ref="Y229">_xlfn.XLOOKUP(Y$1&amp;$R229,$C$3:$C$1662&amp;$D$3:$D$1662,$E$3:$E$1662,0,0,1)</f>
        <v>2900</v>
      </c>
      <c r="Z229" s="2" cm="1">
        <f t="array" ref="Z229">_xlfn.XLOOKUP(Z$1&amp;$R229,$C$3:$C$1662&amp;$D$3:$D$1662,$E$3:$E$1662,0,0,1)</f>
        <v>1300</v>
      </c>
      <c r="AA229" s="2" cm="1">
        <f t="array" ref="AA229">_xlfn.XLOOKUP(AA$1&amp;$R229,$C$3:$C$1662&amp;$D$3:$D$1662,$E$3:$E$1662,0,0,1)</f>
        <v>200</v>
      </c>
      <c r="AB229" s="2" cm="1">
        <f t="array" ref="AB229">_xlfn.XLOOKUP(AB$1&amp;$R229,$C$3:$C$1662&amp;$D$3:$D$1662,$E$3:$E$1662,0,0,1)</f>
        <v>3400</v>
      </c>
      <c r="AC229" s="2" cm="1">
        <f t="array" ref="AC229">_xlfn.XLOOKUP(AC$1&amp;$R229,$C$3:$C$1662&amp;$D$3:$D$1662,$E$3:$E$1662,0,0,1)</f>
        <v>0</v>
      </c>
    </row>
    <row r="230" spans="3:29" x14ac:dyDescent="0.4">
      <c r="C230" t="s">
        <v>804</v>
      </c>
      <c r="D230" t="s">
        <v>431</v>
      </c>
      <c r="E230">
        <v>0</v>
      </c>
      <c r="R230" t="s">
        <v>161</v>
      </c>
      <c r="S230" s="2">
        <f t="shared" si="20"/>
        <v>831880</v>
      </c>
      <c r="T230" s="2">
        <f t="shared" si="23"/>
        <v>1174800</v>
      </c>
      <c r="U230" s="2">
        <f t="shared" si="23"/>
        <v>1568900</v>
      </c>
      <c r="V230" s="2">
        <f t="shared" si="23"/>
        <v>993200</v>
      </c>
      <c r="W230" s="2">
        <f t="shared" si="23"/>
        <v>245900</v>
      </c>
      <c r="X230" s="2">
        <f t="shared" si="23"/>
        <v>176600</v>
      </c>
      <c r="Y230" s="2" cm="1">
        <f t="array" ref="Y230">_xlfn.XLOOKUP(Y$1&amp;$R230,$C$3:$C$1662&amp;$D$3:$D$1662,$E$3:$E$1662,0,0,1)</f>
        <v>2900</v>
      </c>
      <c r="Z230" s="2" cm="1">
        <f t="array" ref="Z230">_xlfn.XLOOKUP(Z$1&amp;$R230,$C$3:$C$1662&amp;$D$3:$D$1662,$E$3:$E$1662,0,0,1)</f>
        <v>200</v>
      </c>
      <c r="AA230" s="2" cm="1">
        <f t="array" ref="AA230">_xlfn.XLOOKUP(AA$1&amp;$R230,$C$3:$C$1662&amp;$D$3:$D$1662,$E$3:$E$1662,0,0,1)</f>
        <v>100</v>
      </c>
      <c r="AB230" s="2" cm="1">
        <f t="array" ref="AB230">_xlfn.XLOOKUP(AB$1&amp;$R230,$C$3:$C$1662&amp;$D$3:$D$1662,$E$3:$E$1662,0,0,1)</f>
        <v>800</v>
      </c>
      <c r="AC230" s="2" cm="1">
        <f t="array" ref="AC230">_xlfn.XLOOKUP(AC$1&amp;$R230,$C$3:$C$1662&amp;$D$3:$D$1662,$E$3:$E$1662,0,0,1)</f>
        <v>0</v>
      </c>
    </row>
    <row r="231" spans="3:29" x14ac:dyDescent="0.4">
      <c r="C231" t="s">
        <v>804</v>
      </c>
      <c r="D231" t="s">
        <v>432</v>
      </c>
      <c r="E231">
        <v>0</v>
      </c>
      <c r="R231" t="s">
        <v>185</v>
      </c>
      <c r="S231" s="2">
        <f t="shared" si="20"/>
        <v>833160</v>
      </c>
      <c r="T231" s="2">
        <f t="shared" si="23"/>
        <v>1176700</v>
      </c>
      <c r="U231" s="2">
        <f t="shared" si="23"/>
        <v>1570600</v>
      </c>
      <c r="V231" s="2">
        <f t="shared" si="23"/>
        <v>995000</v>
      </c>
      <c r="W231" s="2">
        <f t="shared" si="23"/>
        <v>246900</v>
      </c>
      <c r="X231" s="2">
        <f t="shared" si="23"/>
        <v>176600</v>
      </c>
      <c r="Y231" s="2" cm="1">
        <f t="array" ref="Y231">_xlfn.XLOOKUP(Y$1&amp;$R231,$C$3:$C$1662&amp;$D$3:$D$1662,$E$3:$E$1662,0,0,1)</f>
        <v>1900</v>
      </c>
      <c r="Z231" s="2" cm="1">
        <f t="array" ref="Z231">_xlfn.XLOOKUP(Z$1&amp;$R231,$C$3:$C$1662&amp;$D$3:$D$1662,$E$3:$E$1662,0,0,1)</f>
        <v>1700</v>
      </c>
      <c r="AA231" s="2" cm="1">
        <f t="array" ref="AA231">_xlfn.XLOOKUP(AA$1&amp;$R231,$C$3:$C$1662&amp;$D$3:$D$1662,$E$3:$E$1662,0,0,1)</f>
        <v>1800</v>
      </c>
      <c r="AB231" s="2" cm="1">
        <f t="array" ref="AB231">_xlfn.XLOOKUP(AB$1&amp;$R231,$C$3:$C$1662&amp;$D$3:$D$1662,$E$3:$E$1662,0,0,1)</f>
        <v>1000</v>
      </c>
      <c r="AC231" s="2" cm="1">
        <f t="array" ref="AC231">_xlfn.XLOOKUP(AC$1&amp;$R231,$C$3:$C$1662&amp;$D$3:$D$1662,$E$3:$E$1662,0,0,1)</f>
        <v>0</v>
      </c>
    </row>
    <row r="232" spans="3:29" x14ac:dyDescent="0.4">
      <c r="C232" t="s">
        <v>804</v>
      </c>
      <c r="D232" t="s">
        <v>433</v>
      </c>
      <c r="E232">
        <v>0</v>
      </c>
      <c r="R232" t="s">
        <v>207</v>
      </c>
      <c r="S232" s="2">
        <f t="shared" si="20"/>
        <v>834100</v>
      </c>
      <c r="T232" s="2">
        <f t="shared" si="23"/>
        <v>1179500</v>
      </c>
      <c r="U232" s="2">
        <f t="shared" si="23"/>
        <v>1572000</v>
      </c>
      <c r="V232" s="2">
        <f t="shared" si="23"/>
        <v>995400</v>
      </c>
      <c r="W232" s="2">
        <f t="shared" si="23"/>
        <v>247000</v>
      </c>
      <c r="X232" s="2">
        <f t="shared" si="23"/>
        <v>176600</v>
      </c>
      <c r="Y232" s="2" cm="1">
        <f t="array" ref="Y232">_xlfn.XLOOKUP(Y$1&amp;$R232,$C$3:$C$1662&amp;$D$3:$D$1662,$E$3:$E$1662,0,0,1)</f>
        <v>2800</v>
      </c>
      <c r="Z232" s="2" cm="1">
        <f t="array" ref="Z232">_xlfn.XLOOKUP(Z$1&amp;$R232,$C$3:$C$1662&amp;$D$3:$D$1662,$E$3:$E$1662,0,0,1)</f>
        <v>1400</v>
      </c>
      <c r="AA232" s="2" cm="1">
        <f t="array" ref="AA232">_xlfn.XLOOKUP(AA$1&amp;$R232,$C$3:$C$1662&amp;$D$3:$D$1662,$E$3:$E$1662,0,0,1)</f>
        <v>400</v>
      </c>
      <c r="AB232" s="2" cm="1">
        <f t="array" ref="AB232">_xlfn.XLOOKUP(AB$1&amp;$R232,$C$3:$C$1662&amp;$D$3:$D$1662,$E$3:$E$1662,0,0,1)</f>
        <v>100</v>
      </c>
      <c r="AC232" s="2" cm="1">
        <f t="array" ref="AC232">_xlfn.XLOOKUP(AC$1&amp;$R232,$C$3:$C$1662&amp;$D$3:$D$1662,$E$3:$E$1662,0,0,1)</f>
        <v>0</v>
      </c>
    </row>
    <row r="233" spans="3:29" x14ac:dyDescent="0.4">
      <c r="C233" t="s">
        <v>804</v>
      </c>
      <c r="D233" t="s">
        <v>434</v>
      </c>
      <c r="E233">
        <v>0</v>
      </c>
      <c r="R233" t="s">
        <v>216</v>
      </c>
      <c r="S233" s="2">
        <f t="shared" si="20"/>
        <v>835500</v>
      </c>
      <c r="T233" s="2">
        <f t="shared" si="23"/>
        <v>1181600</v>
      </c>
      <c r="U233" s="2">
        <f t="shared" si="23"/>
        <v>1574100</v>
      </c>
      <c r="V233" s="2">
        <f t="shared" si="23"/>
        <v>996600</v>
      </c>
      <c r="W233" s="2">
        <f t="shared" si="23"/>
        <v>247300</v>
      </c>
      <c r="X233" s="2">
        <f t="shared" si="23"/>
        <v>177900</v>
      </c>
      <c r="Y233" s="2" cm="1">
        <f t="array" ref="Y233">_xlfn.XLOOKUP(Y$1&amp;$R233,$C$3:$C$1662&amp;$D$3:$D$1662,$E$3:$E$1662,0,0,1)</f>
        <v>2100</v>
      </c>
      <c r="Z233" s="2" cm="1">
        <f t="array" ref="Z233">_xlfn.XLOOKUP(Z$1&amp;$R233,$C$3:$C$1662&amp;$D$3:$D$1662,$E$3:$E$1662,0,0,1)</f>
        <v>2100</v>
      </c>
      <c r="AA233" s="2" cm="1">
        <f t="array" ref="AA233">_xlfn.XLOOKUP(AA$1&amp;$R233,$C$3:$C$1662&amp;$D$3:$D$1662,$E$3:$E$1662,0,0,1)</f>
        <v>1200</v>
      </c>
      <c r="AB233" s="2" cm="1">
        <f t="array" ref="AB233">_xlfn.XLOOKUP(AB$1&amp;$R233,$C$3:$C$1662&amp;$D$3:$D$1662,$E$3:$E$1662,0,0,1)</f>
        <v>300</v>
      </c>
      <c r="AC233" s="2" cm="1">
        <f t="array" ref="AC233">_xlfn.XLOOKUP(AC$1&amp;$R233,$C$3:$C$1662&amp;$D$3:$D$1662,$E$3:$E$1662,0,0,1)</f>
        <v>1300</v>
      </c>
    </row>
    <row r="234" spans="3:29" x14ac:dyDescent="0.4">
      <c r="C234" t="s">
        <v>804</v>
      </c>
      <c r="D234" t="s">
        <v>435</v>
      </c>
      <c r="E234">
        <v>1300</v>
      </c>
      <c r="R234" t="s">
        <v>212</v>
      </c>
      <c r="S234" s="2">
        <f t="shared" si="20"/>
        <v>841240</v>
      </c>
      <c r="T234" s="2">
        <f t="shared" si="23"/>
        <v>1185300</v>
      </c>
      <c r="U234" s="2">
        <f t="shared" si="23"/>
        <v>1591100</v>
      </c>
      <c r="V234" s="2">
        <f t="shared" si="23"/>
        <v>1000500</v>
      </c>
      <c r="W234" s="2">
        <f t="shared" si="23"/>
        <v>250300</v>
      </c>
      <c r="X234" s="2">
        <f t="shared" si="23"/>
        <v>179000</v>
      </c>
      <c r="Y234" s="2" cm="1">
        <f t="array" ref="Y234">_xlfn.XLOOKUP(Y$1&amp;$R234,$C$3:$C$1662&amp;$D$3:$D$1662,$E$3:$E$1662,0,0,1)</f>
        <v>3700</v>
      </c>
      <c r="Z234" s="2" cm="1">
        <f t="array" ref="Z234">_xlfn.XLOOKUP(Z$1&amp;$R234,$C$3:$C$1662&amp;$D$3:$D$1662,$E$3:$E$1662,0,0,1)</f>
        <v>17000</v>
      </c>
      <c r="AA234" s="2" cm="1">
        <f t="array" ref="AA234">_xlfn.XLOOKUP(AA$1&amp;$R234,$C$3:$C$1662&amp;$D$3:$D$1662,$E$3:$E$1662,0,0,1)</f>
        <v>3900</v>
      </c>
      <c r="AB234" s="2" cm="1">
        <f t="array" ref="AB234">_xlfn.XLOOKUP(AB$1&amp;$R234,$C$3:$C$1662&amp;$D$3:$D$1662,$E$3:$E$1662,0,0,1)</f>
        <v>3000</v>
      </c>
      <c r="AC234" s="2" cm="1">
        <f t="array" ref="AC234">_xlfn.XLOOKUP(AC$1&amp;$R234,$C$3:$C$1662&amp;$D$3:$D$1662,$E$3:$E$1662,0,0,1)</f>
        <v>1100</v>
      </c>
    </row>
    <row r="235" spans="3:29" x14ac:dyDescent="0.4">
      <c r="C235" t="s">
        <v>804</v>
      </c>
      <c r="D235" t="s">
        <v>436</v>
      </c>
      <c r="E235">
        <v>1100</v>
      </c>
      <c r="R235" t="s">
        <v>146</v>
      </c>
      <c r="S235" s="2">
        <f t="shared" si="20"/>
        <v>842020</v>
      </c>
      <c r="T235" s="2">
        <f t="shared" si="23"/>
        <v>1185800</v>
      </c>
      <c r="U235" s="2">
        <f t="shared" si="23"/>
        <v>1593200</v>
      </c>
      <c r="V235" s="2">
        <f t="shared" si="23"/>
        <v>1001100</v>
      </c>
      <c r="W235" s="2">
        <f t="shared" si="23"/>
        <v>251000</v>
      </c>
      <c r="X235" s="2">
        <f t="shared" si="23"/>
        <v>179000</v>
      </c>
      <c r="Y235" s="2" cm="1">
        <f t="array" ref="Y235">_xlfn.XLOOKUP(Y$1&amp;$R235,$C$3:$C$1662&amp;$D$3:$D$1662,$E$3:$E$1662,0,0,1)</f>
        <v>500</v>
      </c>
      <c r="Z235" s="2" cm="1">
        <f t="array" ref="Z235">_xlfn.XLOOKUP(Z$1&amp;$R235,$C$3:$C$1662&amp;$D$3:$D$1662,$E$3:$E$1662,0,0,1)</f>
        <v>2100</v>
      </c>
      <c r="AA235" s="2" cm="1">
        <f t="array" ref="AA235">_xlfn.XLOOKUP(AA$1&amp;$R235,$C$3:$C$1662&amp;$D$3:$D$1662,$E$3:$E$1662,0,0,1)</f>
        <v>600</v>
      </c>
      <c r="AB235" s="2" cm="1">
        <f t="array" ref="AB235">_xlfn.XLOOKUP(AB$1&amp;$R235,$C$3:$C$1662&amp;$D$3:$D$1662,$E$3:$E$1662,0,0,1)</f>
        <v>700</v>
      </c>
      <c r="AC235" s="2" cm="1">
        <f t="array" ref="AC235">_xlfn.XLOOKUP(AC$1&amp;$R235,$C$3:$C$1662&amp;$D$3:$D$1662,$E$3:$E$1662,0,0,1)</f>
        <v>0</v>
      </c>
    </row>
    <row r="236" spans="3:29" x14ac:dyDescent="0.4">
      <c r="C236" t="s">
        <v>804</v>
      </c>
      <c r="D236" t="s">
        <v>437</v>
      </c>
      <c r="E236">
        <v>0</v>
      </c>
      <c r="R236" t="s">
        <v>195</v>
      </c>
      <c r="S236" s="2">
        <f t="shared" si="20"/>
        <v>844760</v>
      </c>
      <c r="T236" s="2">
        <f t="shared" si="23"/>
        <v>1186500</v>
      </c>
      <c r="U236" s="2">
        <f t="shared" si="23"/>
        <v>1602400</v>
      </c>
      <c r="V236" s="2">
        <f t="shared" si="23"/>
        <v>1004100</v>
      </c>
      <c r="W236" s="2">
        <f t="shared" si="23"/>
        <v>251800</v>
      </c>
      <c r="X236" s="2">
        <f t="shared" si="23"/>
        <v>179000</v>
      </c>
      <c r="Y236" s="2" cm="1">
        <f t="array" ref="Y236">_xlfn.XLOOKUP(Y$1&amp;$R236,$C$3:$C$1662&amp;$D$3:$D$1662,$E$3:$E$1662,0,0,1)</f>
        <v>700</v>
      </c>
      <c r="Z236" s="2" cm="1">
        <f t="array" ref="Z236">_xlfn.XLOOKUP(Z$1&amp;$R236,$C$3:$C$1662&amp;$D$3:$D$1662,$E$3:$E$1662,0,0,1)</f>
        <v>9200</v>
      </c>
      <c r="AA236" s="2" cm="1">
        <f t="array" ref="AA236">_xlfn.XLOOKUP(AA$1&amp;$R236,$C$3:$C$1662&amp;$D$3:$D$1662,$E$3:$E$1662,0,0,1)</f>
        <v>3000</v>
      </c>
      <c r="AB236" s="2" cm="1">
        <f t="array" ref="AB236">_xlfn.XLOOKUP(AB$1&amp;$R236,$C$3:$C$1662&amp;$D$3:$D$1662,$E$3:$E$1662,0,0,1)</f>
        <v>800</v>
      </c>
      <c r="AC236" s="2" cm="1">
        <f t="array" ref="AC236">_xlfn.XLOOKUP(AC$1&amp;$R236,$C$3:$C$1662&amp;$D$3:$D$1662,$E$3:$E$1662,0,0,1)</f>
        <v>0</v>
      </c>
    </row>
    <row r="237" spans="3:29" x14ac:dyDescent="0.4">
      <c r="C237" t="s">
        <v>804</v>
      </c>
      <c r="D237" t="s">
        <v>438</v>
      </c>
      <c r="E237">
        <v>0</v>
      </c>
      <c r="R237" t="s">
        <v>243</v>
      </c>
      <c r="S237" s="2">
        <f t="shared" si="20"/>
        <v>846260</v>
      </c>
      <c r="T237" s="2">
        <f t="shared" si="23"/>
        <v>1188000</v>
      </c>
      <c r="U237" s="2">
        <f t="shared" si="23"/>
        <v>1606000</v>
      </c>
      <c r="V237" s="2">
        <f t="shared" si="23"/>
        <v>1005500</v>
      </c>
      <c r="W237" s="2">
        <f t="shared" si="23"/>
        <v>252800</v>
      </c>
      <c r="X237" s="2">
        <f t="shared" si="23"/>
        <v>179000</v>
      </c>
      <c r="Y237" s="2" cm="1">
        <f t="array" ref="Y237">_xlfn.XLOOKUP(Y$1&amp;$R237,$C$3:$C$1662&amp;$D$3:$D$1662,$E$3:$E$1662,0,0,1)</f>
        <v>1500</v>
      </c>
      <c r="Z237" s="2" cm="1">
        <f t="array" ref="Z237">_xlfn.XLOOKUP(Z$1&amp;$R237,$C$3:$C$1662&amp;$D$3:$D$1662,$E$3:$E$1662,0,0,1)</f>
        <v>3600</v>
      </c>
      <c r="AA237" s="2" cm="1">
        <f t="array" ref="AA237">_xlfn.XLOOKUP(AA$1&amp;$R237,$C$3:$C$1662&amp;$D$3:$D$1662,$E$3:$E$1662,0,0,1)</f>
        <v>1400</v>
      </c>
      <c r="AB237" s="2" cm="1">
        <f t="array" ref="AB237">_xlfn.XLOOKUP(AB$1&amp;$R237,$C$3:$C$1662&amp;$D$3:$D$1662,$E$3:$E$1662,0,0,1)</f>
        <v>1000</v>
      </c>
      <c r="AC237" s="2" cm="1">
        <f t="array" ref="AC237">_xlfn.XLOOKUP(AC$1&amp;$R237,$C$3:$C$1662&amp;$D$3:$D$1662,$E$3:$E$1662,0,0,1)</f>
        <v>0</v>
      </c>
    </row>
    <row r="238" spans="3:29" x14ac:dyDescent="0.4">
      <c r="C238" t="s">
        <v>804</v>
      </c>
      <c r="D238" t="s">
        <v>439</v>
      </c>
      <c r="E238">
        <v>0</v>
      </c>
      <c r="R238" t="s">
        <v>305</v>
      </c>
      <c r="S238" s="2">
        <f t="shared" si="20"/>
        <v>848640</v>
      </c>
      <c r="T238" s="2">
        <f t="shared" si="23"/>
        <v>1189700</v>
      </c>
      <c r="U238" s="2">
        <f t="shared" si="23"/>
        <v>1610900</v>
      </c>
      <c r="V238" s="2">
        <f t="shared" si="23"/>
        <v>1008800</v>
      </c>
      <c r="W238" s="2">
        <f t="shared" si="23"/>
        <v>254800</v>
      </c>
      <c r="X238" s="2">
        <f t="shared" si="23"/>
        <v>179000</v>
      </c>
      <c r="Y238" s="2" cm="1">
        <f t="array" ref="Y238">_xlfn.XLOOKUP(Y$1&amp;$R238,$C$3:$C$1662&amp;$D$3:$D$1662,$E$3:$E$1662,0,0,1)</f>
        <v>1700</v>
      </c>
      <c r="Z238" s="2" cm="1">
        <f t="array" ref="Z238">_xlfn.XLOOKUP(Z$1&amp;$R238,$C$3:$C$1662&amp;$D$3:$D$1662,$E$3:$E$1662,0,0,1)</f>
        <v>4900</v>
      </c>
      <c r="AA238" s="2" cm="1">
        <f t="array" ref="AA238">_xlfn.XLOOKUP(AA$1&amp;$R238,$C$3:$C$1662&amp;$D$3:$D$1662,$E$3:$E$1662,0,0,1)</f>
        <v>3300</v>
      </c>
      <c r="AB238" s="2" cm="1">
        <f t="array" ref="AB238">_xlfn.XLOOKUP(AB$1&amp;$R238,$C$3:$C$1662&amp;$D$3:$D$1662,$E$3:$E$1662,0,0,1)</f>
        <v>2000</v>
      </c>
      <c r="AC238" s="2" cm="1">
        <f t="array" ref="AC238">_xlfn.XLOOKUP(AC$1&amp;$R238,$C$3:$C$1662&amp;$D$3:$D$1662,$E$3:$E$1662,0,0,1)</f>
        <v>0</v>
      </c>
    </row>
    <row r="239" spans="3:29" x14ac:dyDescent="0.4">
      <c r="C239" t="s">
        <v>804</v>
      </c>
      <c r="D239" t="s">
        <v>440</v>
      </c>
      <c r="E239">
        <v>0</v>
      </c>
      <c r="R239" t="s">
        <v>281</v>
      </c>
      <c r="S239" s="2">
        <f t="shared" si="20"/>
        <v>850300</v>
      </c>
      <c r="T239" s="2">
        <f t="shared" si="23"/>
        <v>1190300</v>
      </c>
      <c r="U239" s="2">
        <f t="shared" si="23"/>
        <v>1614500</v>
      </c>
      <c r="V239" s="2">
        <f t="shared" si="23"/>
        <v>1009800</v>
      </c>
      <c r="W239" s="2">
        <f t="shared" si="23"/>
        <v>257600</v>
      </c>
      <c r="X239" s="2">
        <f t="shared" si="23"/>
        <v>179300</v>
      </c>
      <c r="Y239" s="2" cm="1">
        <f t="array" ref="Y239">_xlfn.XLOOKUP(Y$1&amp;$R239,$C$3:$C$1662&amp;$D$3:$D$1662,$E$3:$E$1662,0,0,1)</f>
        <v>600</v>
      </c>
      <c r="Z239" s="2" cm="1">
        <f t="array" ref="Z239">_xlfn.XLOOKUP(Z$1&amp;$R239,$C$3:$C$1662&amp;$D$3:$D$1662,$E$3:$E$1662,0,0,1)</f>
        <v>3600</v>
      </c>
      <c r="AA239" s="2" cm="1">
        <f t="array" ref="AA239">_xlfn.XLOOKUP(AA$1&amp;$R239,$C$3:$C$1662&amp;$D$3:$D$1662,$E$3:$E$1662,0,0,1)</f>
        <v>1000</v>
      </c>
      <c r="AB239" s="2" cm="1">
        <f t="array" ref="AB239">_xlfn.XLOOKUP(AB$1&amp;$R239,$C$3:$C$1662&amp;$D$3:$D$1662,$E$3:$E$1662,0,0,1)</f>
        <v>2800</v>
      </c>
      <c r="AC239" s="2" cm="1">
        <f t="array" ref="AC239">_xlfn.XLOOKUP(AC$1&amp;$R239,$C$3:$C$1662&amp;$D$3:$D$1662,$E$3:$E$1662,0,0,1)</f>
        <v>300</v>
      </c>
    </row>
    <row r="240" spans="3:29" x14ac:dyDescent="0.4">
      <c r="C240" t="s">
        <v>804</v>
      </c>
      <c r="D240" t="s">
        <v>441</v>
      </c>
      <c r="E240">
        <v>300</v>
      </c>
      <c r="R240" t="s">
        <v>135</v>
      </c>
      <c r="S240" s="2">
        <f t="shared" si="20"/>
        <v>852080</v>
      </c>
      <c r="T240" s="2">
        <f t="shared" si="23"/>
        <v>1193600</v>
      </c>
      <c r="U240" s="2">
        <f t="shared" si="23"/>
        <v>1618500</v>
      </c>
      <c r="V240" s="2">
        <f t="shared" si="23"/>
        <v>1011200</v>
      </c>
      <c r="W240" s="2">
        <f t="shared" si="23"/>
        <v>257600</v>
      </c>
      <c r="X240" s="2">
        <f t="shared" si="23"/>
        <v>179500</v>
      </c>
      <c r="Y240" s="2" cm="1">
        <f t="array" ref="Y240">_xlfn.XLOOKUP(Y$1&amp;$R240,$C$3:$C$1662&amp;$D$3:$D$1662,$E$3:$E$1662,0,0,1)</f>
        <v>3300</v>
      </c>
      <c r="Z240" s="2" cm="1">
        <f t="array" ref="Z240">_xlfn.XLOOKUP(Z$1&amp;$R240,$C$3:$C$1662&amp;$D$3:$D$1662,$E$3:$E$1662,0,0,1)</f>
        <v>4000</v>
      </c>
      <c r="AA240" s="2" cm="1">
        <f t="array" ref="AA240">_xlfn.XLOOKUP(AA$1&amp;$R240,$C$3:$C$1662&amp;$D$3:$D$1662,$E$3:$E$1662,0,0,1)</f>
        <v>1400</v>
      </c>
      <c r="AB240" s="2" cm="1">
        <f t="array" ref="AB240">_xlfn.XLOOKUP(AB$1&amp;$R240,$C$3:$C$1662&amp;$D$3:$D$1662,$E$3:$E$1662,0,0,1)</f>
        <v>0</v>
      </c>
      <c r="AC240" s="2" cm="1">
        <f t="array" ref="AC240">_xlfn.XLOOKUP(AC$1&amp;$R240,$C$3:$C$1662&amp;$D$3:$D$1662,$E$3:$E$1662,0,0,1)</f>
        <v>200</v>
      </c>
    </row>
    <row r="241" spans="3:29" x14ac:dyDescent="0.4">
      <c r="C241" t="s">
        <v>804</v>
      </c>
      <c r="D241" t="s">
        <v>442</v>
      </c>
      <c r="E241">
        <v>200</v>
      </c>
      <c r="R241" t="s">
        <v>306</v>
      </c>
      <c r="S241" s="2">
        <f t="shared" si="20"/>
        <v>852660</v>
      </c>
      <c r="T241" s="2">
        <f t="shared" si="23"/>
        <v>1194300</v>
      </c>
      <c r="U241" s="2">
        <f t="shared" si="23"/>
        <v>1620200</v>
      </c>
      <c r="V241" s="2">
        <f t="shared" si="23"/>
        <v>1011700</v>
      </c>
      <c r="W241" s="2">
        <f t="shared" si="23"/>
        <v>257600</v>
      </c>
      <c r="X241" s="2">
        <f t="shared" si="23"/>
        <v>179500</v>
      </c>
      <c r="Y241" s="2" cm="1">
        <f t="array" ref="Y241">_xlfn.XLOOKUP(Y$1&amp;$R241,$C$3:$C$1662&amp;$D$3:$D$1662,$E$3:$E$1662,0,0,1)</f>
        <v>700</v>
      </c>
      <c r="Z241" s="2" cm="1">
        <f t="array" ref="Z241">_xlfn.XLOOKUP(Z$1&amp;$R241,$C$3:$C$1662&amp;$D$3:$D$1662,$E$3:$E$1662,0,0,1)</f>
        <v>1700</v>
      </c>
      <c r="AA241" s="2" cm="1">
        <f t="array" ref="AA241">_xlfn.XLOOKUP(AA$1&amp;$R241,$C$3:$C$1662&amp;$D$3:$D$1662,$E$3:$E$1662,0,0,1)</f>
        <v>500</v>
      </c>
      <c r="AB241" s="2" cm="1">
        <f t="array" ref="AB241">_xlfn.XLOOKUP(AB$1&amp;$R241,$C$3:$C$1662&amp;$D$3:$D$1662,$E$3:$E$1662,0,0,1)</f>
        <v>0</v>
      </c>
      <c r="AC241" s="2" cm="1">
        <f t="array" ref="AC241">_xlfn.XLOOKUP(AC$1&amp;$R241,$C$3:$C$1662&amp;$D$3:$D$1662,$E$3:$E$1662,0,0,1)</f>
        <v>0</v>
      </c>
    </row>
    <row r="242" spans="3:29" x14ac:dyDescent="0.4">
      <c r="C242" t="s">
        <v>804</v>
      </c>
      <c r="D242" t="s">
        <v>443</v>
      </c>
      <c r="E242">
        <v>0</v>
      </c>
      <c r="R242" t="s">
        <v>59</v>
      </c>
      <c r="S242" s="2">
        <f t="shared" si="20"/>
        <v>853940</v>
      </c>
      <c r="T242" s="2">
        <f t="shared" si="23"/>
        <v>1194900</v>
      </c>
      <c r="U242" s="2">
        <f t="shared" si="23"/>
        <v>1624500</v>
      </c>
      <c r="V242" s="2">
        <f t="shared" si="23"/>
        <v>1012300</v>
      </c>
      <c r="W242" s="2">
        <f t="shared" si="23"/>
        <v>258400</v>
      </c>
      <c r="X242" s="2">
        <f t="shared" si="23"/>
        <v>179600</v>
      </c>
      <c r="Y242" s="2" cm="1">
        <f t="array" ref="Y242">_xlfn.XLOOKUP(Y$1&amp;$R242,$C$3:$C$1662&amp;$D$3:$D$1662,$E$3:$E$1662,0,0,1)</f>
        <v>600</v>
      </c>
      <c r="Z242" s="2" cm="1">
        <f t="array" ref="Z242">_xlfn.XLOOKUP(Z$1&amp;$R242,$C$3:$C$1662&amp;$D$3:$D$1662,$E$3:$E$1662,0,0,1)</f>
        <v>4300</v>
      </c>
      <c r="AA242" s="2" cm="1">
        <f t="array" ref="AA242">_xlfn.XLOOKUP(AA$1&amp;$R242,$C$3:$C$1662&amp;$D$3:$D$1662,$E$3:$E$1662,0,0,1)</f>
        <v>600</v>
      </c>
      <c r="AB242" s="2" cm="1">
        <f t="array" ref="AB242">_xlfn.XLOOKUP(AB$1&amp;$R242,$C$3:$C$1662&amp;$D$3:$D$1662,$E$3:$E$1662,0,0,1)</f>
        <v>800</v>
      </c>
      <c r="AC242" s="2" cm="1">
        <f t="array" ref="AC242">_xlfn.XLOOKUP(AC$1&amp;$R242,$C$3:$C$1662&amp;$D$3:$D$1662,$E$3:$E$1662,0,0,1)</f>
        <v>100</v>
      </c>
    </row>
    <row r="243" spans="3:29" x14ac:dyDescent="0.4">
      <c r="C243" t="s">
        <v>804</v>
      </c>
      <c r="D243" t="s">
        <v>444</v>
      </c>
      <c r="E243">
        <v>100</v>
      </c>
      <c r="R243" t="s">
        <v>142</v>
      </c>
      <c r="S243" s="2">
        <f t="shared" si="20"/>
        <v>854780</v>
      </c>
      <c r="T243" s="2">
        <f t="shared" si="23"/>
        <v>1195400</v>
      </c>
      <c r="U243" s="2">
        <f t="shared" si="23"/>
        <v>1626100</v>
      </c>
      <c r="V243" s="2">
        <f t="shared" si="23"/>
        <v>1013600</v>
      </c>
      <c r="W243" s="2">
        <f t="shared" si="23"/>
        <v>258700</v>
      </c>
      <c r="X243" s="2">
        <f t="shared" si="23"/>
        <v>180100</v>
      </c>
      <c r="Y243" s="2" cm="1">
        <f t="array" ref="Y243">_xlfn.XLOOKUP(Y$1&amp;$R243,$C$3:$C$1662&amp;$D$3:$D$1662,$E$3:$E$1662,0,0,1)</f>
        <v>500</v>
      </c>
      <c r="Z243" s="2" cm="1">
        <f t="array" ref="Z243">_xlfn.XLOOKUP(Z$1&amp;$R243,$C$3:$C$1662&amp;$D$3:$D$1662,$E$3:$E$1662,0,0,1)</f>
        <v>1600</v>
      </c>
      <c r="AA243" s="2" cm="1">
        <f t="array" ref="AA243">_xlfn.XLOOKUP(AA$1&amp;$R243,$C$3:$C$1662&amp;$D$3:$D$1662,$E$3:$E$1662,0,0,1)</f>
        <v>1300</v>
      </c>
      <c r="AB243" s="2" cm="1">
        <f t="array" ref="AB243">_xlfn.XLOOKUP(AB$1&amp;$R243,$C$3:$C$1662&amp;$D$3:$D$1662,$E$3:$E$1662,0,0,1)</f>
        <v>300</v>
      </c>
      <c r="AC243" s="2" cm="1">
        <f t="array" ref="AC243">_xlfn.XLOOKUP(AC$1&amp;$R243,$C$3:$C$1662&amp;$D$3:$D$1662,$E$3:$E$1662,0,0,1)</f>
        <v>500</v>
      </c>
    </row>
    <row r="244" spans="3:29" x14ac:dyDescent="0.4">
      <c r="C244" t="s">
        <v>804</v>
      </c>
      <c r="D244" t="s">
        <v>445</v>
      </c>
      <c r="E244">
        <v>500</v>
      </c>
      <c r="R244" t="s">
        <v>282</v>
      </c>
      <c r="S244" s="2">
        <f t="shared" si="20"/>
        <v>855820</v>
      </c>
      <c r="T244" s="2">
        <f t="shared" ref="T244:X259" si="24">T243+Y244</f>
        <v>1196500</v>
      </c>
      <c r="U244" s="2">
        <f t="shared" si="24"/>
        <v>1628800</v>
      </c>
      <c r="V244" s="2">
        <f t="shared" si="24"/>
        <v>1014800</v>
      </c>
      <c r="W244" s="2">
        <f t="shared" si="24"/>
        <v>258800</v>
      </c>
      <c r="X244" s="2">
        <f t="shared" si="24"/>
        <v>180200</v>
      </c>
      <c r="Y244" s="2" cm="1">
        <f t="array" ref="Y244">_xlfn.XLOOKUP(Y$1&amp;$R244,$C$3:$C$1662&amp;$D$3:$D$1662,$E$3:$E$1662,0,0,1)</f>
        <v>1100</v>
      </c>
      <c r="Z244" s="2" cm="1">
        <f t="array" ref="Z244">_xlfn.XLOOKUP(Z$1&amp;$R244,$C$3:$C$1662&amp;$D$3:$D$1662,$E$3:$E$1662,0,0,1)</f>
        <v>2700</v>
      </c>
      <c r="AA244" s="2" cm="1">
        <f t="array" ref="AA244">_xlfn.XLOOKUP(AA$1&amp;$R244,$C$3:$C$1662&amp;$D$3:$D$1662,$E$3:$E$1662,0,0,1)</f>
        <v>1200</v>
      </c>
      <c r="AB244" s="2" cm="1">
        <f t="array" ref="AB244">_xlfn.XLOOKUP(AB$1&amp;$R244,$C$3:$C$1662&amp;$D$3:$D$1662,$E$3:$E$1662,0,0,1)</f>
        <v>100</v>
      </c>
      <c r="AC244" s="2" cm="1">
        <f t="array" ref="AC244">_xlfn.XLOOKUP(AC$1&amp;$R244,$C$3:$C$1662&amp;$D$3:$D$1662,$E$3:$E$1662,0,0,1)</f>
        <v>100</v>
      </c>
    </row>
    <row r="245" spans="3:29" x14ac:dyDescent="0.4">
      <c r="C245" t="s">
        <v>804</v>
      </c>
      <c r="D245" t="s">
        <v>446</v>
      </c>
      <c r="E245">
        <v>100</v>
      </c>
      <c r="R245" t="s">
        <v>228</v>
      </c>
      <c r="S245" s="2">
        <f t="shared" si="20"/>
        <v>856940</v>
      </c>
      <c r="T245" s="2">
        <f t="shared" si="24"/>
        <v>1196600</v>
      </c>
      <c r="U245" s="2">
        <f t="shared" si="24"/>
        <v>1630100</v>
      </c>
      <c r="V245" s="2">
        <f t="shared" si="24"/>
        <v>1019000</v>
      </c>
      <c r="W245" s="2">
        <f t="shared" si="24"/>
        <v>258800</v>
      </c>
      <c r="X245" s="2">
        <f t="shared" si="24"/>
        <v>180200</v>
      </c>
      <c r="Y245" s="2" cm="1">
        <f t="array" ref="Y245">_xlfn.XLOOKUP(Y$1&amp;$R245,$C$3:$C$1662&amp;$D$3:$D$1662,$E$3:$E$1662,0,0,1)</f>
        <v>100</v>
      </c>
      <c r="Z245" s="2" cm="1">
        <f t="array" ref="Z245">_xlfn.XLOOKUP(Z$1&amp;$R245,$C$3:$C$1662&amp;$D$3:$D$1662,$E$3:$E$1662,0,0,1)</f>
        <v>1300</v>
      </c>
      <c r="AA245" s="2" cm="1">
        <f t="array" ref="AA245">_xlfn.XLOOKUP(AA$1&amp;$R245,$C$3:$C$1662&amp;$D$3:$D$1662,$E$3:$E$1662,0,0,1)</f>
        <v>4200</v>
      </c>
      <c r="AB245" s="2" cm="1">
        <f t="array" ref="AB245">_xlfn.XLOOKUP(AB$1&amp;$R245,$C$3:$C$1662&amp;$D$3:$D$1662,$E$3:$E$1662,0,0,1)</f>
        <v>0</v>
      </c>
      <c r="AC245" s="2" cm="1">
        <f t="array" ref="AC245">_xlfn.XLOOKUP(AC$1&amp;$R245,$C$3:$C$1662&amp;$D$3:$D$1662,$E$3:$E$1662,0,0,1)</f>
        <v>0</v>
      </c>
    </row>
    <row r="246" spans="3:29" x14ac:dyDescent="0.4">
      <c r="C246" t="s">
        <v>804</v>
      </c>
      <c r="D246" t="s">
        <v>447</v>
      </c>
      <c r="E246">
        <v>0</v>
      </c>
      <c r="R246" t="s">
        <v>307</v>
      </c>
      <c r="S246" s="2">
        <f t="shared" si="20"/>
        <v>857840</v>
      </c>
      <c r="T246" s="2">
        <f t="shared" si="24"/>
        <v>1199200</v>
      </c>
      <c r="U246" s="2">
        <f t="shared" si="24"/>
        <v>1630800</v>
      </c>
      <c r="V246" s="2">
        <f t="shared" si="24"/>
        <v>1019500</v>
      </c>
      <c r="W246" s="2">
        <f t="shared" si="24"/>
        <v>259200</v>
      </c>
      <c r="X246" s="2">
        <f t="shared" si="24"/>
        <v>180500</v>
      </c>
      <c r="Y246" s="2" cm="1">
        <f t="array" ref="Y246">_xlfn.XLOOKUP(Y$1&amp;$R246,$C$3:$C$1662&amp;$D$3:$D$1662,$E$3:$E$1662,0,0,1)</f>
        <v>2600</v>
      </c>
      <c r="Z246" s="2" cm="1">
        <f t="array" ref="Z246">_xlfn.XLOOKUP(Z$1&amp;$R246,$C$3:$C$1662&amp;$D$3:$D$1662,$E$3:$E$1662,0,0,1)</f>
        <v>700</v>
      </c>
      <c r="AA246" s="2" cm="1">
        <f t="array" ref="AA246">_xlfn.XLOOKUP(AA$1&amp;$R246,$C$3:$C$1662&amp;$D$3:$D$1662,$E$3:$E$1662,0,0,1)</f>
        <v>500</v>
      </c>
      <c r="AB246" s="2" cm="1">
        <f t="array" ref="AB246">_xlfn.XLOOKUP(AB$1&amp;$R246,$C$3:$C$1662&amp;$D$3:$D$1662,$E$3:$E$1662,0,0,1)</f>
        <v>400</v>
      </c>
      <c r="AC246" s="2" cm="1">
        <f t="array" ref="AC246">_xlfn.XLOOKUP(AC$1&amp;$R246,$C$3:$C$1662&amp;$D$3:$D$1662,$E$3:$E$1662,0,0,1)</f>
        <v>300</v>
      </c>
    </row>
    <row r="247" spans="3:29" x14ac:dyDescent="0.4">
      <c r="C247" t="s">
        <v>804</v>
      </c>
      <c r="D247" t="s">
        <v>448</v>
      </c>
      <c r="E247">
        <v>300</v>
      </c>
      <c r="R247" t="s">
        <v>308</v>
      </c>
      <c r="S247" s="2">
        <f t="shared" si="20"/>
        <v>858640</v>
      </c>
      <c r="T247" s="2">
        <f t="shared" si="24"/>
        <v>1199700</v>
      </c>
      <c r="U247" s="2">
        <f t="shared" si="24"/>
        <v>1632300</v>
      </c>
      <c r="V247" s="2">
        <f t="shared" si="24"/>
        <v>1020900</v>
      </c>
      <c r="W247" s="2">
        <f t="shared" si="24"/>
        <v>259800</v>
      </c>
      <c r="X247" s="2">
        <f t="shared" si="24"/>
        <v>180500</v>
      </c>
      <c r="Y247" s="2" cm="1">
        <f t="array" ref="Y247">_xlfn.XLOOKUP(Y$1&amp;$R247,$C$3:$C$1662&amp;$D$3:$D$1662,$E$3:$E$1662,0,0,1)</f>
        <v>500</v>
      </c>
      <c r="Z247" s="2" cm="1">
        <f t="array" ref="Z247">_xlfn.XLOOKUP(Z$1&amp;$R247,$C$3:$C$1662&amp;$D$3:$D$1662,$E$3:$E$1662,0,0,1)</f>
        <v>1500</v>
      </c>
      <c r="AA247" s="2" cm="1">
        <f t="array" ref="AA247">_xlfn.XLOOKUP(AA$1&amp;$R247,$C$3:$C$1662&amp;$D$3:$D$1662,$E$3:$E$1662,0,0,1)</f>
        <v>1400</v>
      </c>
      <c r="AB247" s="2" cm="1">
        <f t="array" ref="AB247">_xlfn.XLOOKUP(AB$1&amp;$R247,$C$3:$C$1662&amp;$D$3:$D$1662,$E$3:$E$1662,0,0,1)</f>
        <v>600</v>
      </c>
      <c r="AC247" s="2" cm="1">
        <f t="array" ref="AC247">_xlfn.XLOOKUP(AC$1&amp;$R247,$C$3:$C$1662&amp;$D$3:$D$1662,$E$3:$E$1662,0,0,1)</f>
        <v>0</v>
      </c>
    </row>
    <row r="248" spans="3:29" x14ac:dyDescent="0.4">
      <c r="C248" t="s">
        <v>804</v>
      </c>
      <c r="D248" t="s">
        <v>449</v>
      </c>
      <c r="E248">
        <v>0</v>
      </c>
      <c r="R248" t="s">
        <v>258</v>
      </c>
      <c r="S248" s="2">
        <f t="shared" si="20"/>
        <v>860300</v>
      </c>
      <c r="T248" s="2">
        <f t="shared" si="24"/>
        <v>1202400</v>
      </c>
      <c r="U248" s="2">
        <f t="shared" si="24"/>
        <v>1633100</v>
      </c>
      <c r="V248" s="2">
        <f t="shared" si="24"/>
        <v>1021000</v>
      </c>
      <c r="W248" s="2">
        <f t="shared" si="24"/>
        <v>261500</v>
      </c>
      <c r="X248" s="2">
        <f t="shared" si="24"/>
        <v>183500</v>
      </c>
      <c r="Y248" s="2" cm="1">
        <f t="array" ref="Y248">_xlfn.XLOOKUP(Y$1&amp;$R248,$C$3:$C$1662&amp;$D$3:$D$1662,$E$3:$E$1662,0,0,1)</f>
        <v>2700</v>
      </c>
      <c r="Z248" s="2" cm="1">
        <f t="array" ref="Z248">_xlfn.XLOOKUP(Z$1&amp;$R248,$C$3:$C$1662&amp;$D$3:$D$1662,$E$3:$E$1662,0,0,1)</f>
        <v>800</v>
      </c>
      <c r="AA248" s="2" cm="1">
        <f t="array" ref="AA248">_xlfn.XLOOKUP(AA$1&amp;$R248,$C$3:$C$1662&amp;$D$3:$D$1662,$E$3:$E$1662,0,0,1)</f>
        <v>100</v>
      </c>
      <c r="AB248" s="2" cm="1">
        <f t="array" ref="AB248">_xlfn.XLOOKUP(AB$1&amp;$R248,$C$3:$C$1662&amp;$D$3:$D$1662,$E$3:$E$1662,0,0,1)</f>
        <v>1700</v>
      </c>
      <c r="AC248" s="2" cm="1">
        <f t="array" ref="AC248">_xlfn.XLOOKUP(AC$1&amp;$R248,$C$3:$C$1662&amp;$D$3:$D$1662,$E$3:$E$1662,0,0,1)</f>
        <v>3000</v>
      </c>
    </row>
    <row r="249" spans="3:29" x14ac:dyDescent="0.4">
      <c r="C249" t="s">
        <v>804</v>
      </c>
      <c r="D249" t="s">
        <v>450</v>
      </c>
      <c r="E249">
        <v>3000</v>
      </c>
      <c r="R249" t="s">
        <v>109</v>
      </c>
      <c r="S249" s="2">
        <f t="shared" si="20"/>
        <v>861440</v>
      </c>
      <c r="T249" s="2">
        <f t="shared" si="24"/>
        <v>1202800</v>
      </c>
      <c r="U249" s="2">
        <f t="shared" si="24"/>
        <v>1634400</v>
      </c>
      <c r="V249" s="2">
        <f t="shared" si="24"/>
        <v>1024700</v>
      </c>
      <c r="W249" s="2">
        <f t="shared" si="24"/>
        <v>261800</v>
      </c>
      <c r="X249" s="2">
        <f t="shared" si="24"/>
        <v>183500</v>
      </c>
      <c r="Y249" s="2" cm="1">
        <f t="array" ref="Y249">_xlfn.XLOOKUP(Y$1&amp;$R249,$C$3:$C$1662&amp;$D$3:$D$1662,$E$3:$E$1662,0,0,1)</f>
        <v>400</v>
      </c>
      <c r="Z249" s="2" cm="1">
        <f t="array" ref="Z249">_xlfn.XLOOKUP(Z$1&amp;$R249,$C$3:$C$1662&amp;$D$3:$D$1662,$E$3:$E$1662,0,0,1)</f>
        <v>1300</v>
      </c>
      <c r="AA249" s="2" cm="1">
        <f t="array" ref="AA249">_xlfn.XLOOKUP(AA$1&amp;$R249,$C$3:$C$1662&amp;$D$3:$D$1662,$E$3:$E$1662,0,0,1)</f>
        <v>3700</v>
      </c>
      <c r="AB249" s="2" cm="1">
        <f t="array" ref="AB249">_xlfn.XLOOKUP(AB$1&amp;$R249,$C$3:$C$1662&amp;$D$3:$D$1662,$E$3:$E$1662,0,0,1)</f>
        <v>300</v>
      </c>
      <c r="AC249" s="2" cm="1">
        <f t="array" ref="AC249">_xlfn.XLOOKUP(AC$1&amp;$R249,$C$3:$C$1662&amp;$D$3:$D$1662,$E$3:$E$1662,0,0,1)</f>
        <v>0</v>
      </c>
    </row>
    <row r="250" spans="3:29" x14ac:dyDescent="0.4">
      <c r="C250" t="s">
        <v>804</v>
      </c>
      <c r="D250" t="s">
        <v>451</v>
      </c>
      <c r="E250">
        <v>0</v>
      </c>
      <c r="R250" t="s">
        <v>260</v>
      </c>
      <c r="S250" s="2">
        <f t="shared" si="20"/>
        <v>862440</v>
      </c>
      <c r="T250" s="2">
        <f t="shared" si="24"/>
        <v>1205500</v>
      </c>
      <c r="U250" s="2">
        <f t="shared" si="24"/>
        <v>1636400</v>
      </c>
      <c r="V250" s="2">
        <f t="shared" si="24"/>
        <v>1024800</v>
      </c>
      <c r="W250" s="2">
        <f t="shared" si="24"/>
        <v>261900</v>
      </c>
      <c r="X250" s="2">
        <f t="shared" si="24"/>
        <v>183600</v>
      </c>
      <c r="Y250" s="2" cm="1">
        <f t="array" ref="Y250">_xlfn.XLOOKUP(Y$1&amp;$R250,$C$3:$C$1662&amp;$D$3:$D$1662,$E$3:$E$1662,0,0,1)</f>
        <v>2700</v>
      </c>
      <c r="Z250" s="2" cm="1">
        <f t="array" ref="Z250">_xlfn.XLOOKUP(Z$1&amp;$R250,$C$3:$C$1662&amp;$D$3:$D$1662,$E$3:$E$1662,0,0,1)</f>
        <v>2000</v>
      </c>
      <c r="AA250" s="2" cm="1">
        <f t="array" ref="AA250">_xlfn.XLOOKUP(AA$1&amp;$R250,$C$3:$C$1662&amp;$D$3:$D$1662,$E$3:$E$1662,0,0,1)</f>
        <v>100</v>
      </c>
      <c r="AB250" s="2" cm="1">
        <f t="array" ref="AB250">_xlfn.XLOOKUP(AB$1&amp;$R250,$C$3:$C$1662&amp;$D$3:$D$1662,$E$3:$E$1662,0,0,1)</f>
        <v>100</v>
      </c>
      <c r="AC250" s="2" cm="1">
        <f t="array" ref="AC250">_xlfn.XLOOKUP(AC$1&amp;$R250,$C$3:$C$1662&amp;$D$3:$D$1662,$E$3:$E$1662,0,0,1)</f>
        <v>100</v>
      </c>
    </row>
    <row r="251" spans="3:29" x14ac:dyDescent="0.4">
      <c r="C251" t="s">
        <v>804</v>
      </c>
      <c r="D251" t="s">
        <v>452</v>
      </c>
      <c r="E251">
        <v>100</v>
      </c>
      <c r="R251" t="s">
        <v>265</v>
      </c>
      <c r="S251" s="2">
        <f t="shared" si="20"/>
        <v>865900</v>
      </c>
      <c r="T251" s="2">
        <f t="shared" si="24"/>
        <v>1207200</v>
      </c>
      <c r="U251" s="2">
        <f t="shared" si="24"/>
        <v>1642900</v>
      </c>
      <c r="V251" s="2">
        <f t="shared" si="24"/>
        <v>1032900</v>
      </c>
      <c r="W251" s="2">
        <f t="shared" si="24"/>
        <v>262700</v>
      </c>
      <c r="X251" s="2">
        <f t="shared" si="24"/>
        <v>183800</v>
      </c>
      <c r="Y251" s="2" cm="1">
        <f t="array" ref="Y251">_xlfn.XLOOKUP(Y$1&amp;$R251,$C$3:$C$1662&amp;$D$3:$D$1662,$E$3:$E$1662,0,0,1)</f>
        <v>1700</v>
      </c>
      <c r="Z251" s="2" cm="1">
        <f t="array" ref="Z251">_xlfn.XLOOKUP(Z$1&amp;$R251,$C$3:$C$1662&amp;$D$3:$D$1662,$E$3:$E$1662,0,0,1)</f>
        <v>6500</v>
      </c>
      <c r="AA251" s="2" cm="1">
        <f t="array" ref="AA251">_xlfn.XLOOKUP(AA$1&amp;$R251,$C$3:$C$1662&amp;$D$3:$D$1662,$E$3:$E$1662,0,0,1)</f>
        <v>8100</v>
      </c>
      <c r="AB251" s="2" cm="1">
        <f t="array" ref="AB251">_xlfn.XLOOKUP(AB$1&amp;$R251,$C$3:$C$1662&amp;$D$3:$D$1662,$E$3:$E$1662,0,0,1)</f>
        <v>800</v>
      </c>
      <c r="AC251" s="2" cm="1">
        <f t="array" ref="AC251">_xlfn.XLOOKUP(AC$1&amp;$R251,$C$3:$C$1662&amp;$D$3:$D$1662,$E$3:$E$1662,0,0,1)</f>
        <v>200</v>
      </c>
    </row>
    <row r="252" spans="3:29" x14ac:dyDescent="0.4">
      <c r="C252" t="s">
        <v>804</v>
      </c>
      <c r="D252" t="s">
        <v>453</v>
      </c>
      <c r="E252">
        <v>200</v>
      </c>
      <c r="R252" t="s">
        <v>188</v>
      </c>
      <c r="S252" s="2">
        <f t="shared" si="20"/>
        <v>871400</v>
      </c>
      <c r="T252" s="2">
        <f t="shared" si="24"/>
        <v>1219100</v>
      </c>
      <c r="U252" s="2">
        <f t="shared" si="24"/>
        <v>1650700</v>
      </c>
      <c r="V252" s="2">
        <f t="shared" si="24"/>
        <v>1040300</v>
      </c>
      <c r="W252" s="2">
        <f t="shared" si="24"/>
        <v>263000</v>
      </c>
      <c r="X252" s="2">
        <f t="shared" si="24"/>
        <v>183900</v>
      </c>
      <c r="Y252" s="2" cm="1">
        <f t="array" ref="Y252">_xlfn.XLOOKUP(Y$1&amp;$R252,$C$3:$C$1662&amp;$D$3:$D$1662,$E$3:$E$1662,0,0,1)</f>
        <v>11900</v>
      </c>
      <c r="Z252" s="2" cm="1">
        <f t="array" ref="Z252">_xlfn.XLOOKUP(Z$1&amp;$R252,$C$3:$C$1662&amp;$D$3:$D$1662,$E$3:$E$1662,0,0,1)</f>
        <v>7800</v>
      </c>
      <c r="AA252" s="2" cm="1">
        <f t="array" ref="AA252">_xlfn.XLOOKUP(AA$1&amp;$R252,$C$3:$C$1662&amp;$D$3:$D$1662,$E$3:$E$1662,0,0,1)</f>
        <v>7400</v>
      </c>
      <c r="AB252" s="2" cm="1">
        <f t="array" ref="AB252">_xlfn.XLOOKUP(AB$1&amp;$R252,$C$3:$C$1662&amp;$D$3:$D$1662,$E$3:$E$1662,0,0,1)</f>
        <v>300</v>
      </c>
      <c r="AC252" s="2" cm="1">
        <f t="array" ref="AC252">_xlfn.XLOOKUP(AC$1&amp;$R252,$C$3:$C$1662&amp;$D$3:$D$1662,$E$3:$E$1662,0,0,1)</f>
        <v>100</v>
      </c>
    </row>
    <row r="253" spans="3:29" x14ac:dyDescent="0.4">
      <c r="C253" t="s">
        <v>804</v>
      </c>
      <c r="D253" t="s">
        <v>454</v>
      </c>
      <c r="E253">
        <v>100</v>
      </c>
      <c r="R253" t="s">
        <v>75</v>
      </c>
      <c r="S253" s="2">
        <f t="shared" si="20"/>
        <v>872380</v>
      </c>
      <c r="T253" s="2">
        <f t="shared" si="24"/>
        <v>1220500</v>
      </c>
      <c r="U253" s="2">
        <f t="shared" si="24"/>
        <v>1652200</v>
      </c>
      <c r="V253" s="2">
        <f t="shared" si="24"/>
        <v>1042100</v>
      </c>
      <c r="W253" s="2">
        <f t="shared" si="24"/>
        <v>263100</v>
      </c>
      <c r="X253" s="2">
        <f t="shared" si="24"/>
        <v>184000</v>
      </c>
      <c r="Y253" s="2" cm="1">
        <f t="array" ref="Y253">_xlfn.XLOOKUP(Y$1&amp;$R253,$C$3:$C$1662&amp;$D$3:$D$1662,$E$3:$E$1662,0,0,1)</f>
        <v>1400</v>
      </c>
      <c r="Z253" s="2" cm="1">
        <f t="array" ref="Z253">_xlfn.XLOOKUP(Z$1&amp;$R253,$C$3:$C$1662&amp;$D$3:$D$1662,$E$3:$E$1662,0,0,1)</f>
        <v>1500</v>
      </c>
      <c r="AA253" s="2" cm="1">
        <f t="array" ref="AA253">_xlfn.XLOOKUP(AA$1&amp;$R253,$C$3:$C$1662&amp;$D$3:$D$1662,$E$3:$E$1662,0,0,1)</f>
        <v>1800</v>
      </c>
      <c r="AB253" s="2" cm="1">
        <f t="array" ref="AB253">_xlfn.XLOOKUP(AB$1&amp;$R253,$C$3:$C$1662&amp;$D$3:$D$1662,$E$3:$E$1662,0,0,1)</f>
        <v>100</v>
      </c>
      <c r="AC253" s="2" cm="1">
        <f t="array" ref="AC253">_xlfn.XLOOKUP(AC$1&amp;$R253,$C$3:$C$1662&amp;$D$3:$D$1662,$E$3:$E$1662,0,0,1)</f>
        <v>100</v>
      </c>
    </row>
    <row r="254" spans="3:29" x14ac:dyDescent="0.4">
      <c r="C254" t="s">
        <v>804</v>
      </c>
      <c r="D254" t="s">
        <v>455</v>
      </c>
      <c r="E254">
        <v>100</v>
      </c>
      <c r="R254" t="s">
        <v>191</v>
      </c>
      <c r="S254" s="2">
        <f t="shared" si="20"/>
        <v>873600</v>
      </c>
      <c r="T254" s="2">
        <f t="shared" si="24"/>
        <v>1222500</v>
      </c>
      <c r="U254" s="2">
        <f t="shared" si="24"/>
        <v>1655500</v>
      </c>
      <c r="V254" s="2">
        <f t="shared" si="24"/>
        <v>1042300</v>
      </c>
      <c r="W254" s="2">
        <f t="shared" si="24"/>
        <v>263200</v>
      </c>
      <c r="X254" s="2">
        <f t="shared" si="24"/>
        <v>184500</v>
      </c>
      <c r="Y254" s="2" cm="1">
        <f t="array" ref="Y254">_xlfn.XLOOKUP(Y$1&amp;$R254,$C$3:$C$1662&amp;$D$3:$D$1662,$E$3:$E$1662,0,0,1)</f>
        <v>2000</v>
      </c>
      <c r="Z254" s="2" cm="1">
        <f t="array" ref="Z254">_xlfn.XLOOKUP(Z$1&amp;$R254,$C$3:$C$1662&amp;$D$3:$D$1662,$E$3:$E$1662,0,0,1)</f>
        <v>3300</v>
      </c>
      <c r="AA254" s="2" cm="1">
        <f t="array" ref="AA254">_xlfn.XLOOKUP(AA$1&amp;$R254,$C$3:$C$1662&amp;$D$3:$D$1662,$E$3:$E$1662,0,0,1)</f>
        <v>200</v>
      </c>
      <c r="AB254" s="2" cm="1">
        <f t="array" ref="AB254">_xlfn.XLOOKUP(AB$1&amp;$R254,$C$3:$C$1662&amp;$D$3:$D$1662,$E$3:$E$1662,0,0,1)</f>
        <v>100</v>
      </c>
      <c r="AC254" s="2" cm="1">
        <f t="array" ref="AC254">_xlfn.XLOOKUP(AC$1&amp;$R254,$C$3:$C$1662&amp;$D$3:$D$1662,$E$3:$E$1662,0,0,1)</f>
        <v>500</v>
      </c>
    </row>
    <row r="255" spans="3:29" x14ac:dyDescent="0.4">
      <c r="C255" t="s">
        <v>804</v>
      </c>
      <c r="D255" t="s">
        <v>456</v>
      </c>
      <c r="E255">
        <v>500</v>
      </c>
      <c r="R255" t="s">
        <v>256</v>
      </c>
      <c r="S255" s="2">
        <f t="shared" si="20"/>
        <v>874880</v>
      </c>
      <c r="T255" s="2">
        <f t="shared" si="24"/>
        <v>1223800</v>
      </c>
      <c r="U255" s="2">
        <f t="shared" si="24"/>
        <v>1656500</v>
      </c>
      <c r="V255" s="2">
        <f t="shared" si="24"/>
        <v>1046100</v>
      </c>
      <c r="W255" s="2">
        <f t="shared" si="24"/>
        <v>263300</v>
      </c>
      <c r="X255" s="2">
        <f t="shared" si="24"/>
        <v>184700</v>
      </c>
      <c r="Y255" s="2" cm="1">
        <f t="array" ref="Y255">_xlfn.XLOOKUP(Y$1&amp;$R255,$C$3:$C$1662&amp;$D$3:$D$1662,$E$3:$E$1662,0,0,1)</f>
        <v>1300</v>
      </c>
      <c r="Z255" s="2" cm="1">
        <f t="array" ref="Z255">_xlfn.XLOOKUP(Z$1&amp;$R255,$C$3:$C$1662&amp;$D$3:$D$1662,$E$3:$E$1662,0,0,1)</f>
        <v>1000</v>
      </c>
      <c r="AA255" s="2" cm="1">
        <f t="array" ref="AA255">_xlfn.XLOOKUP(AA$1&amp;$R255,$C$3:$C$1662&amp;$D$3:$D$1662,$E$3:$E$1662,0,0,1)</f>
        <v>3800</v>
      </c>
      <c r="AB255" s="2" cm="1">
        <f t="array" ref="AB255">_xlfn.XLOOKUP(AB$1&amp;$R255,$C$3:$C$1662&amp;$D$3:$D$1662,$E$3:$E$1662,0,0,1)</f>
        <v>100</v>
      </c>
      <c r="AC255" s="2" cm="1">
        <f t="array" ref="AC255">_xlfn.XLOOKUP(AC$1&amp;$R255,$C$3:$C$1662&amp;$D$3:$D$1662,$E$3:$E$1662,0,0,1)</f>
        <v>200</v>
      </c>
    </row>
    <row r="256" spans="3:29" x14ac:dyDescent="0.4">
      <c r="C256" t="s">
        <v>804</v>
      </c>
      <c r="D256" t="s">
        <v>457</v>
      </c>
      <c r="E256">
        <v>200</v>
      </c>
      <c r="R256" t="s">
        <v>276</v>
      </c>
      <c r="S256" s="2">
        <f t="shared" si="20"/>
        <v>876840</v>
      </c>
      <c r="T256" s="2">
        <f t="shared" si="24"/>
        <v>1224700</v>
      </c>
      <c r="U256" s="2">
        <f t="shared" si="24"/>
        <v>1664900</v>
      </c>
      <c r="V256" s="2">
        <f t="shared" si="24"/>
        <v>1046600</v>
      </c>
      <c r="W256" s="2">
        <f t="shared" si="24"/>
        <v>263300</v>
      </c>
      <c r="X256" s="2">
        <f t="shared" si="24"/>
        <v>184700</v>
      </c>
      <c r="Y256" s="2" cm="1">
        <f t="array" ref="Y256">_xlfn.XLOOKUP(Y$1&amp;$R256,$C$3:$C$1662&amp;$D$3:$D$1662,$E$3:$E$1662,0,0,1)</f>
        <v>900</v>
      </c>
      <c r="Z256" s="2" cm="1">
        <f t="array" ref="Z256">_xlfn.XLOOKUP(Z$1&amp;$R256,$C$3:$C$1662&amp;$D$3:$D$1662,$E$3:$E$1662,0,0,1)</f>
        <v>8400</v>
      </c>
      <c r="AA256" s="2" cm="1">
        <f t="array" ref="AA256">_xlfn.XLOOKUP(AA$1&amp;$R256,$C$3:$C$1662&amp;$D$3:$D$1662,$E$3:$E$1662,0,0,1)</f>
        <v>500</v>
      </c>
      <c r="AB256" s="2" cm="1">
        <f t="array" ref="AB256">_xlfn.XLOOKUP(AB$1&amp;$R256,$C$3:$C$1662&amp;$D$3:$D$1662,$E$3:$E$1662,0,0,1)</f>
        <v>0</v>
      </c>
      <c r="AC256" s="2" cm="1">
        <f t="array" ref="AC256">_xlfn.XLOOKUP(AC$1&amp;$R256,$C$3:$C$1662&amp;$D$3:$D$1662,$E$3:$E$1662,0,0,1)</f>
        <v>0</v>
      </c>
    </row>
    <row r="257" spans="3:29" x14ac:dyDescent="0.4">
      <c r="C257" t="s">
        <v>804</v>
      </c>
      <c r="D257" t="s">
        <v>458</v>
      </c>
      <c r="E257">
        <v>0</v>
      </c>
      <c r="R257" t="s">
        <v>275</v>
      </c>
      <c r="S257" s="2">
        <f t="shared" si="20"/>
        <v>879060</v>
      </c>
      <c r="T257" s="2">
        <f t="shared" si="24"/>
        <v>1226300</v>
      </c>
      <c r="U257" s="2">
        <f t="shared" si="24"/>
        <v>1665800</v>
      </c>
      <c r="V257" s="2">
        <f t="shared" si="24"/>
        <v>1046800</v>
      </c>
      <c r="W257" s="2">
        <f t="shared" si="24"/>
        <v>270700</v>
      </c>
      <c r="X257" s="2">
        <f t="shared" si="24"/>
        <v>185700</v>
      </c>
      <c r="Y257" s="2" cm="1">
        <f t="array" ref="Y257">_xlfn.XLOOKUP(Y$1&amp;$R257,$C$3:$C$1662&amp;$D$3:$D$1662,$E$3:$E$1662,0,0,1)</f>
        <v>1600</v>
      </c>
      <c r="Z257" s="2" cm="1">
        <f t="array" ref="Z257">_xlfn.XLOOKUP(Z$1&amp;$R257,$C$3:$C$1662&amp;$D$3:$D$1662,$E$3:$E$1662,0,0,1)</f>
        <v>900</v>
      </c>
      <c r="AA257" s="2" cm="1">
        <f t="array" ref="AA257">_xlfn.XLOOKUP(AA$1&amp;$R257,$C$3:$C$1662&amp;$D$3:$D$1662,$E$3:$E$1662,0,0,1)</f>
        <v>200</v>
      </c>
      <c r="AB257" s="2" cm="1">
        <f t="array" ref="AB257">_xlfn.XLOOKUP(AB$1&amp;$R257,$C$3:$C$1662&amp;$D$3:$D$1662,$E$3:$E$1662,0,0,1)</f>
        <v>7400</v>
      </c>
      <c r="AC257" s="2" cm="1">
        <f t="array" ref="AC257">_xlfn.XLOOKUP(AC$1&amp;$R257,$C$3:$C$1662&amp;$D$3:$D$1662,$E$3:$E$1662,0,0,1)</f>
        <v>1000</v>
      </c>
    </row>
    <row r="258" spans="3:29" x14ac:dyDescent="0.4">
      <c r="C258" t="s">
        <v>804</v>
      </c>
      <c r="D258" t="s">
        <v>459</v>
      </c>
      <c r="E258">
        <v>1000</v>
      </c>
      <c r="R258" t="s">
        <v>205</v>
      </c>
      <c r="S258" s="2">
        <f t="shared" si="20"/>
        <v>879980</v>
      </c>
      <c r="T258" s="2">
        <f t="shared" si="24"/>
        <v>1227400</v>
      </c>
      <c r="U258" s="2">
        <f t="shared" si="24"/>
        <v>1667900</v>
      </c>
      <c r="V258" s="2">
        <f t="shared" si="24"/>
        <v>1047600</v>
      </c>
      <c r="W258" s="2">
        <f t="shared" si="24"/>
        <v>271300</v>
      </c>
      <c r="X258" s="2">
        <f t="shared" si="24"/>
        <v>185700</v>
      </c>
      <c r="Y258" s="2" cm="1">
        <f t="array" ref="Y258">_xlfn.XLOOKUP(Y$1&amp;$R258,$C$3:$C$1662&amp;$D$3:$D$1662,$E$3:$E$1662,0,0,1)</f>
        <v>1100</v>
      </c>
      <c r="Z258" s="2" cm="1">
        <f t="array" ref="Z258">_xlfn.XLOOKUP(Z$1&amp;$R258,$C$3:$C$1662&amp;$D$3:$D$1662,$E$3:$E$1662,0,0,1)</f>
        <v>2100</v>
      </c>
      <c r="AA258" s="2" cm="1">
        <f t="array" ref="AA258">_xlfn.XLOOKUP(AA$1&amp;$R258,$C$3:$C$1662&amp;$D$3:$D$1662,$E$3:$E$1662,0,0,1)</f>
        <v>800</v>
      </c>
      <c r="AB258" s="2" cm="1">
        <f t="array" ref="AB258">_xlfn.XLOOKUP(AB$1&amp;$R258,$C$3:$C$1662&amp;$D$3:$D$1662,$E$3:$E$1662,0,0,1)</f>
        <v>600</v>
      </c>
      <c r="AC258" s="2" cm="1">
        <f t="array" ref="AC258">_xlfn.XLOOKUP(AC$1&amp;$R258,$C$3:$C$1662&amp;$D$3:$D$1662,$E$3:$E$1662,0,0,1)</f>
        <v>0</v>
      </c>
    </row>
    <row r="259" spans="3:29" x14ac:dyDescent="0.4">
      <c r="C259" t="s">
        <v>804</v>
      </c>
      <c r="D259" t="s">
        <v>460</v>
      </c>
      <c r="E259">
        <v>0</v>
      </c>
      <c r="R259" t="s">
        <v>40</v>
      </c>
      <c r="S259" s="2">
        <f t="shared" ref="S259:S322" si="25">IFERROR(AVERAGEIFS(T259:X259,T259:X259,"&gt;0"),0)</f>
        <v>880620</v>
      </c>
      <c r="T259" s="2">
        <f t="shared" si="24"/>
        <v>1227500</v>
      </c>
      <c r="U259" s="2">
        <f t="shared" si="24"/>
        <v>1669400</v>
      </c>
      <c r="V259" s="2">
        <f t="shared" si="24"/>
        <v>1049200</v>
      </c>
      <c r="W259" s="2">
        <f t="shared" si="24"/>
        <v>271300</v>
      </c>
      <c r="X259" s="2">
        <f t="shared" si="24"/>
        <v>185700</v>
      </c>
      <c r="Y259" s="2" cm="1">
        <f t="array" ref="Y259">_xlfn.XLOOKUP(Y$1&amp;$R259,$C$3:$C$1662&amp;$D$3:$D$1662,$E$3:$E$1662,0,0,1)</f>
        <v>100</v>
      </c>
      <c r="Z259" s="2" cm="1">
        <f t="array" ref="Z259">_xlfn.XLOOKUP(Z$1&amp;$R259,$C$3:$C$1662&amp;$D$3:$D$1662,$E$3:$E$1662,0,0,1)</f>
        <v>1500</v>
      </c>
      <c r="AA259" s="2" cm="1">
        <f t="array" ref="AA259">_xlfn.XLOOKUP(AA$1&amp;$R259,$C$3:$C$1662&amp;$D$3:$D$1662,$E$3:$E$1662,0,0,1)</f>
        <v>1600</v>
      </c>
      <c r="AB259" s="2" cm="1">
        <f t="array" ref="AB259">_xlfn.XLOOKUP(AB$1&amp;$R259,$C$3:$C$1662&amp;$D$3:$D$1662,$E$3:$E$1662,0,0,1)</f>
        <v>0</v>
      </c>
      <c r="AC259" s="2" cm="1">
        <f t="array" ref="AC259">_xlfn.XLOOKUP(AC$1&amp;$R259,$C$3:$C$1662&amp;$D$3:$D$1662,$E$3:$E$1662,0,0,1)</f>
        <v>0</v>
      </c>
    </row>
    <row r="260" spans="3:29" x14ac:dyDescent="0.4">
      <c r="C260" t="s">
        <v>804</v>
      </c>
      <c r="D260" t="s">
        <v>461</v>
      </c>
      <c r="E260">
        <v>0</v>
      </c>
      <c r="R260" t="s">
        <v>231</v>
      </c>
      <c r="S260" s="2">
        <f t="shared" si="25"/>
        <v>883960</v>
      </c>
      <c r="T260" s="2">
        <f t="shared" ref="T260:X275" si="26">T259+Y260</f>
        <v>1231100</v>
      </c>
      <c r="U260" s="2">
        <f t="shared" si="26"/>
        <v>1676400</v>
      </c>
      <c r="V260" s="2">
        <f t="shared" si="26"/>
        <v>1054700</v>
      </c>
      <c r="W260" s="2">
        <f t="shared" si="26"/>
        <v>271900</v>
      </c>
      <c r="X260" s="2">
        <f t="shared" si="26"/>
        <v>185700</v>
      </c>
      <c r="Y260" s="2" cm="1">
        <f t="array" ref="Y260">_xlfn.XLOOKUP(Y$1&amp;$R260,$C$3:$C$1662&amp;$D$3:$D$1662,$E$3:$E$1662,0,0,1)</f>
        <v>3600</v>
      </c>
      <c r="Z260" s="2" cm="1">
        <f t="array" ref="Z260">_xlfn.XLOOKUP(Z$1&amp;$R260,$C$3:$C$1662&amp;$D$3:$D$1662,$E$3:$E$1662,0,0,1)</f>
        <v>7000</v>
      </c>
      <c r="AA260" s="2" cm="1">
        <f t="array" ref="AA260">_xlfn.XLOOKUP(AA$1&amp;$R260,$C$3:$C$1662&amp;$D$3:$D$1662,$E$3:$E$1662,0,0,1)</f>
        <v>5500</v>
      </c>
      <c r="AB260" s="2" cm="1">
        <f t="array" ref="AB260">_xlfn.XLOOKUP(AB$1&amp;$R260,$C$3:$C$1662&amp;$D$3:$D$1662,$E$3:$E$1662,0,0,1)</f>
        <v>600</v>
      </c>
      <c r="AC260" s="2" cm="1">
        <f t="array" ref="AC260">_xlfn.XLOOKUP(AC$1&amp;$R260,$C$3:$C$1662&amp;$D$3:$D$1662,$E$3:$E$1662,0,0,1)</f>
        <v>0</v>
      </c>
    </row>
    <row r="261" spans="3:29" x14ac:dyDescent="0.4">
      <c r="C261" t="s">
        <v>804</v>
      </c>
      <c r="D261" t="s">
        <v>462</v>
      </c>
      <c r="E261">
        <v>0</v>
      </c>
      <c r="R261" t="s">
        <v>244</v>
      </c>
      <c r="S261" s="2">
        <f t="shared" si="25"/>
        <v>885920</v>
      </c>
      <c r="T261" s="2">
        <f t="shared" si="26"/>
        <v>1233300</v>
      </c>
      <c r="U261" s="2">
        <f t="shared" si="26"/>
        <v>1681300</v>
      </c>
      <c r="V261" s="2">
        <f t="shared" si="26"/>
        <v>1056300</v>
      </c>
      <c r="W261" s="2">
        <f t="shared" si="26"/>
        <v>272800</v>
      </c>
      <c r="X261" s="2">
        <f t="shared" si="26"/>
        <v>185900</v>
      </c>
      <c r="Y261" s="2" cm="1">
        <f t="array" ref="Y261">_xlfn.XLOOKUP(Y$1&amp;$R261,$C$3:$C$1662&amp;$D$3:$D$1662,$E$3:$E$1662,0,0,1)</f>
        <v>2200</v>
      </c>
      <c r="Z261" s="2" cm="1">
        <f t="array" ref="Z261">_xlfn.XLOOKUP(Z$1&amp;$R261,$C$3:$C$1662&amp;$D$3:$D$1662,$E$3:$E$1662,0,0,1)</f>
        <v>4900</v>
      </c>
      <c r="AA261" s="2" cm="1">
        <f t="array" ref="AA261">_xlfn.XLOOKUP(AA$1&amp;$R261,$C$3:$C$1662&amp;$D$3:$D$1662,$E$3:$E$1662,0,0,1)</f>
        <v>1600</v>
      </c>
      <c r="AB261" s="2" cm="1">
        <f t="array" ref="AB261">_xlfn.XLOOKUP(AB$1&amp;$R261,$C$3:$C$1662&amp;$D$3:$D$1662,$E$3:$E$1662,0,0,1)</f>
        <v>900</v>
      </c>
      <c r="AC261" s="2" cm="1">
        <f t="array" ref="AC261">_xlfn.XLOOKUP(AC$1&amp;$R261,$C$3:$C$1662&amp;$D$3:$D$1662,$E$3:$E$1662,0,0,1)</f>
        <v>200</v>
      </c>
    </row>
    <row r="262" spans="3:29" x14ac:dyDescent="0.4">
      <c r="C262" t="s">
        <v>804</v>
      </c>
      <c r="D262" t="s">
        <v>463</v>
      </c>
      <c r="E262">
        <v>200</v>
      </c>
      <c r="R262" t="s">
        <v>124</v>
      </c>
      <c r="S262" s="2">
        <f t="shared" si="25"/>
        <v>887540</v>
      </c>
      <c r="T262" s="2">
        <f t="shared" si="26"/>
        <v>1234300</v>
      </c>
      <c r="U262" s="2">
        <f t="shared" si="26"/>
        <v>1687400</v>
      </c>
      <c r="V262" s="2">
        <f t="shared" si="26"/>
        <v>1056400</v>
      </c>
      <c r="W262" s="2">
        <f t="shared" si="26"/>
        <v>272800</v>
      </c>
      <c r="X262" s="2">
        <f t="shared" si="26"/>
        <v>186800</v>
      </c>
      <c r="Y262" s="2" cm="1">
        <f t="array" ref="Y262">_xlfn.XLOOKUP(Y$1&amp;$R262,$C$3:$C$1662&amp;$D$3:$D$1662,$E$3:$E$1662,0,0,1)</f>
        <v>1000</v>
      </c>
      <c r="Z262" s="2" cm="1">
        <f t="array" ref="Z262">_xlfn.XLOOKUP(Z$1&amp;$R262,$C$3:$C$1662&amp;$D$3:$D$1662,$E$3:$E$1662,0,0,1)</f>
        <v>6100</v>
      </c>
      <c r="AA262" s="2" cm="1">
        <f t="array" ref="AA262">_xlfn.XLOOKUP(AA$1&amp;$R262,$C$3:$C$1662&amp;$D$3:$D$1662,$E$3:$E$1662,0,0,1)</f>
        <v>100</v>
      </c>
      <c r="AB262" s="2" cm="1">
        <f t="array" ref="AB262">_xlfn.XLOOKUP(AB$1&amp;$R262,$C$3:$C$1662&amp;$D$3:$D$1662,$E$3:$E$1662,0,0,1)</f>
        <v>0</v>
      </c>
      <c r="AC262" s="2" cm="1">
        <f t="array" ref="AC262">_xlfn.XLOOKUP(AC$1&amp;$R262,$C$3:$C$1662&amp;$D$3:$D$1662,$E$3:$E$1662,0,0,1)</f>
        <v>900</v>
      </c>
    </row>
    <row r="263" spans="3:29" x14ac:dyDescent="0.4">
      <c r="C263" t="s">
        <v>804</v>
      </c>
      <c r="D263" t="s">
        <v>464</v>
      </c>
      <c r="E263">
        <v>900</v>
      </c>
      <c r="R263" t="s">
        <v>196</v>
      </c>
      <c r="S263" s="2">
        <f t="shared" si="25"/>
        <v>889520</v>
      </c>
      <c r="T263" s="2">
        <f t="shared" si="26"/>
        <v>1235400</v>
      </c>
      <c r="U263" s="2">
        <f t="shared" si="26"/>
        <v>1693300</v>
      </c>
      <c r="V263" s="2">
        <f t="shared" si="26"/>
        <v>1056600</v>
      </c>
      <c r="W263" s="2">
        <f t="shared" si="26"/>
        <v>272900</v>
      </c>
      <c r="X263" s="2">
        <f t="shared" si="26"/>
        <v>189400</v>
      </c>
      <c r="Y263" s="2" cm="1">
        <f t="array" ref="Y263">_xlfn.XLOOKUP(Y$1&amp;$R263,$C$3:$C$1662&amp;$D$3:$D$1662,$E$3:$E$1662,0,0,1)</f>
        <v>1100</v>
      </c>
      <c r="Z263" s="2" cm="1">
        <f t="array" ref="Z263">_xlfn.XLOOKUP(Z$1&amp;$R263,$C$3:$C$1662&amp;$D$3:$D$1662,$E$3:$E$1662,0,0,1)</f>
        <v>5900</v>
      </c>
      <c r="AA263" s="2" cm="1">
        <f t="array" ref="AA263">_xlfn.XLOOKUP(AA$1&amp;$R263,$C$3:$C$1662&amp;$D$3:$D$1662,$E$3:$E$1662,0,0,1)</f>
        <v>200</v>
      </c>
      <c r="AB263" s="2" cm="1">
        <f t="array" ref="AB263">_xlfn.XLOOKUP(AB$1&amp;$R263,$C$3:$C$1662&amp;$D$3:$D$1662,$E$3:$E$1662,0,0,1)</f>
        <v>100</v>
      </c>
      <c r="AC263" s="2" cm="1">
        <f t="array" ref="AC263">_xlfn.XLOOKUP(AC$1&amp;$R263,$C$3:$C$1662&amp;$D$3:$D$1662,$E$3:$E$1662,0,0,1)</f>
        <v>2600</v>
      </c>
    </row>
    <row r="264" spans="3:29" x14ac:dyDescent="0.4">
      <c r="C264" t="s">
        <v>804</v>
      </c>
      <c r="D264" t="s">
        <v>465</v>
      </c>
      <c r="E264">
        <v>2600</v>
      </c>
      <c r="R264" t="s">
        <v>254</v>
      </c>
      <c r="S264" s="2">
        <f t="shared" si="25"/>
        <v>890780</v>
      </c>
      <c r="T264" s="2">
        <f t="shared" si="26"/>
        <v>1236700</v>
      </c>
      <c r="U264" s="2">
        <f t="shared" si="26"/>
        <v>1695300</v>
      </c>
      <c r="V264" s="2">
        <f t="shared" si="26"/>
        <v>1059400</v>
      </c>
      <c r="W264" s="2">
        <f t="shared" si="26"/>
        <v>273100</v>
      </c>
      <c r="X264" s="2">
        <f t="shared" si="26"/>
        <v>189400</v>
      </c>
      <c r="Y264" s="2" cm="1">
        <f t="array" ref="Y264">_xlfn.XLOOKUP(Y$1&amp;$R264,$C$3:$C$1662&amp;$D$3:$D$1662,$E$3:$E$1662,0,0,1)</f>
        <v>1300</v>
      </c>
      <c r="Z264" s="2" cm="1">
        <f t="array" ref="Z264">_xlfn.XLOOKUP(Z$1&amp;$R264,$C$3:$C$1662&amp;$D$3:$D$1662,$E$3:$E$1662,0,0,1)</f>
        <v>2000</v>
      </c>
      <c r="AA264" s="2" cm="1">
        <f t="array" ref="AA264">_xlfn.XLOOKUP(AA$1&amp;$R264,$C$3:$C$1662&amp;$D$3:$D$1662,$E$3:$E$1662,0,0,1)</f>
        <v>2800</v>
      </c>
      <c r="AB264" s="2" cm="1">
        <f t="array" ref="AB264">_xlfn.XLOOKUP(AB$1&amp;$R264,$C$3:$C$1662&amp;$D$3:$D$1662,$E$3:$E$1662,0,0,1)</f>
        <v>200</v>
      </c>
      <c r="AC264" s="2" cm="1">
        <f t="array" ref="AC264">_xlfn.XLOOKUP(AC$1&amp;$R264,$C$3:$C$1662&amp;$D$3:$D$1662,$E$3:$E$1662,0,0,1)</f>
        <v>0</v>
      </c>
    </row>
    <row r="265" spans="3:29" x14ac:dyDescent="0.4">
      <c r="C265" t="s">
        <v>804</v>
      </c>
      <c r="D265" t="s">
        <v>466</v>
      </c>
      <c r="E265">
        <v>0</v>
      </c>
      <c r="R265" t="s">
        <v>187</v>
      </c>
      <c r="S265" s="2">
        <f t="shared" si="25"/>
        <v>891960</v>
      </c>
      <c r="T265" s="2">
        <f t="shared" si="26"/>
        <v>1237800</v>
      </c>
      <c r="U265" s="2">
        <f t="shared" si="26"/>
        <v>1699400</v>
      </c>
      <c r="V265" s="2">
        <f t="shared" si="26"/>
        <v>1059600</v>
      </c>
      <c r="W265" s="2">
        <f t="shared" si="26"/>
        <v>273400</v>
      </c>
      <c r="X265" s="2">
        <f t="shared" si="26"/>
        <v>189600</v>
      </c>
      <c r="Y265" s="2" cm="1">
        <f t="array" ref="Y265">_xlfn.XLOOKUP(Y$1&amp;$R265,$C$3:$C$1662&amp;$D$3:$D$1662,$E$3:$E$1662,0,0,1)</f>
        <v>1100</v>
      </c>
      <c r="Z265" s="2" cm="1">
        <f t="array" ref="Z265">_xlfn.XLOOKUP(Z$1&amp;$R265,$C$3:$C$1662&amp;$D$3:$D$1662,$E$3:$E$1662,0,0,1)</f>
        <v>4100</v>
      </c>
      <c r="AA265" s="2" cm="1">
        <f t="array" ref="AA265">_xlfn.XLOOKUP(AA$1&amp;$R265,$C$3:$C$1662&amp;$D$3:$D$1662,$E$3:$E$1662,0,0,1)</f>
        <v>200</v>
      </c>
      <c r="AB265" s="2" cm="1">
        <f t="array" ref="AB265">_xlfn.XLOOKUP(AB$1&amp;$R265,$C$3:$C$1662&amp;$D$3:$D$1662,$E$3:$E$1662,0,0,1)</f>
        <v>300</v>
      </c>
      <c r="AC265" s="2" cm="1">
        <f t="array" ref="AC265">_xlfn.XLOOKUP(AC$1&amp;$R265,$C$3:$C$1662&amp;$D$3:$D$1662,$E$3:$E$1662,0,0,1)</f>
        <v>200</v>
      </c>
    </row>
    <row r="266" spans="3:29" x14ac:dyDescent="0.4">
      <c r="C266" t="s">
        <v>804</v>
      </c>
      <c r="D266" t="s">
        <v>467</v>
      </c>
      <c r="E266">
        <v>200</v>
      </c>
      <c r="R266" t="s">
        <v>129</v>
      </c>
      <c r="S266" s="2">
        <f t="shared" si="25"/>
        <v>893340</v>
      </c>
      <c r="T266" s="2">
        <f t="shared" si="26"/>
        <v>1238600</v>
      </c>
      <c r="U266" s="2">
        <f t="shared" si="26"/>
        <v>1701800</v>
      </c>
      <c r="V266" s="2">
        <f t="shared" si="26"/>
        <v>1060400</v>
      </c>
      <c r="W266" s="2">
        <f t="shared" si="26"/>
        <v>276300</v>
      </c>
      <c r="X266" s="2">
        <f t="shared" si="26"/>
        <v>189600</v>
      </c>
      <c r="Y266" s="2" cm="1">
        <f t="array" ref="Y266">_xlfn.XLOOKUP(Y$1&amp;$R266,$C$3:$C$1662&amp;$D$3:$D$1662,$E$3:$E$1662,0,0,1)</f>
        <v>800</v>
      </c>
      <c r="Z266" s="2" cm="1">
        <f t="array" ref="Z266">_xlfn.XLOOKUP(Z$1&amp;$R266,$C$3:$C$1662&amp;$D$3:$D$1662,$E$3:$E$1662,0,0,1)</f>
        <v>2400</v>
      </c>
      <c r="AA266" s="2" cm="1">
        <f t="array" ref="AA266">_xlfn.XLOOKUP(AA$1&amp;$R266,$C$3:$C$1662&amp;$D$3:$D$1662,$E$3:$E$1662,0,0,1)</f>
        <v>800</v>
      </c>
      <c r="AB266" s="2" cm="1">
        <f t="array" ref="AB266">_xlfn.XLOOKUP(AB$1&amp;$R266,$C$3:$C$1662&amp;$D$3:$D$1662,$E$3:$E$1662,0,0,1)</f>
        <v>2900</v>
      </c>
      <c r="AC266" s="2" cm="1">
        <f t="array" ref="AC266">_xlfn.XLOOKUP(AC$1&amp;$R266,$C$3:$C$1662&amp;$D$3:$D$1662,$E$3:$E$1662,0,0,1)</f>
        <v>0</v>
      </c>
    </row>
    <row r="267" spans="3:29" x14ac:dyDescent="0.4">
      <c r="C267" t="s">
        <v>804</v>
      </c>
      <c r="D267" t="s">
        <v>468</v>
      </c>
      <c r="E267">
        <v>0</v>
      </c>
      <c r="R267" t="s">
        <v>45</v>
      </c>
      <c r="S267" s="2">
        <f t="shared" si="25"/>
        <v>895740</v>
      </c>
      <c r="T267" s="2">
        <f t="shared" si="26"/>
        <v>1244600</v>
      </c>
      <c r="U267" s="2">
        <f t="shared" si="26"/>
        <v>1702500</v>
      </c>
      <c r="V267" s="2">
        <f t="shared" si="26"/>
        <v>1061900</v>
      </c>
      <c r="W267" s="2">
        <f t="shared" si="26"/>
        <v>280100</v>
      </c>
      <c r="X267" s="2">
        <f t="shared" si="26"/>
        <v>189600</v>
      </c>
      <c r="Y267" s="2" cm="1">
        <f t="array" ref="Y267">_xlfn.XLOOKUP(Y$1&amp;$R267,$C$3:$C$1662&amp;$D$3:$D$1662,$E$3:$E$1662,0,0,1)</f>
        <v>6000</v>
      </c>
      <c r="Z267" s="2" cm="1">
        <f t="array" ref="Z267">_xlfn.XLOOKUP(Z$1&amp;$R267,$C$3:$C$1662&amp;$D$3:$D$1662,$E$3:$E$1662,0,0,1)</f>
        <v>700</v>
      </c>
      <c r="AA267" s="2" cm="1">
        <f t="array" ref="AA267">_xlfn.XLOOKUP(AA$1&amp;$R267,$C$3:$C$1662&amp;$D$3:$D$1662,$E$3:$E$1662,0,0,1)</f>
        <v>1500</v>
      </c>
      <c r="AB267" s="2" cm="1">
        <f t="array" ref="AB267">_xlfn.XLOOKUP(AB$1&amp;$R267,$C$3:$C$1662&amp;$D$3:$D$1662,$E$3:$E$1662,0,0,1)</f>
        <v>3800</v>
      </c>
      <c r="AC267" s="2" cm="1">
        <f t="array" ref="AC267">_xlfn.XLOOKUP(AC$1&amp;$R267,$C$3:$C$1662&amp;$D$3:$D$1662,$E$3:$E$1662,0,0,1)</f>
        <v>0</v>
      </c>
    </row>
    <row r="268" spans="3:29" x14ac:dyDescent="0.4">
      <c r="C268" t="s">
        <v>804</v>
      </c>
      <c r="D268" t="s">
        <v>469</v>
      </c>
      <c r="E268">
        <v>0</v>
      </c>
      <c r="R268" t="s">
        <v>181</v>
      </c>
      <c r="S268" s="2">
        <f t="shared" si="25"/>
        <v>896140</v>
      </c>
      <c r="T268" s="2">
        <f t="shared" si="26"/>
        <v>1245000</v>
      </c>
      <c r="U268" s="2">
        <f t="shared" si="26"/>
        <v>1702800</v>
      </c>
      <c r="V268" s="2">
        <f t="shared" si="26"/>
        <v>1062200</v>
      </c>
      <c r="W268" s="2">
        <f t="shared" si="26"/>
        <v>281100</v>
      </c>
      <c r="X268" s="2">
        <f t="shared" si="26"/>
        <v>189600</v>
      </c>
      <c r="Y268" s="2" cm="1">
        <f t="array" ref="Y268">_xlfn.XLOOKUP(Y$1&amp;$R268,$C$3:$C$1662&amp;$D$3:$D$1662,$E$3:$E$1662,0,0,1)</f>
        <v>400</v>
      </c>
      <c r="Z268" s="2" cm="1">
        <f t="array" ref="Z268">_xlfn.XLOOKUP(Z$1&amp;$R268,$C$3:$C$1662&amp;$D$3:$D$1662,$E$3:$E$1662,0,0,1)</f>
        <v>300</v>
      </c>
      <c r="AA268" s="2" cm="1">
        <f t="array" ref="AA268">_xlfn.XLOOKUP(AA$1&amp;$R268,$C$3:$C$1662&amp;$D$3:$D$1662,$E$3:$E$1662,0,0,1)</f>
        <v>300</v>
      </c>
      <c r="AB268" s="2" cm="1">
        <f t="array" ref="AB268">_xlfn.XLOOKUP(AB$1&amp;$R268,$C$3:$C$1662&amp;$D$3:$D$1662,$E$3:$E$1662,0,0,1)</f>
        <v>1000</v>
      </c>
      <c r="AC268" s="2" cm="1">
        <f t="array" ref="AC268">_xlfn.XLOOKUP(AC$1&amp;$R268,$C$3:$C$1662&amp;$D$3:$D$1662,$E$3:$E$1662,0,0,1)</f>
        <v>0</v>
      </c>
    </row>
    <row r="269" spans="3:29" x14ac:dyDescent="0.4">
      <c r="C269" t="s">
        <v>804</v>
      </c>
      <c r="D269" t="s">
        <v>470</v>
      </c>
      <c r="E269">
        <v>0</v>
      </c>
      <c r="R269" t="s">
        <v>82</v>
      </c>
      <c r="S269" s="2">
        <f t="shared" si="25"/>
        <v>898200</v>
      </c>
      <c r="T269" s="2">
        <f t="shared" si="26"/>
        <v>1246400</v>
      </c>
      <c r="U269" s="2">
        <f t="shared" si="26"/>
        <v>1707900</v>
      </c>
      <c r="V269" s="2">
        <f t="shared" si="26"/>
        <v>1062600</v>
      </c>
      <c r="W269" s="2">
        <f t="shared" si="26"/>
        <v>284500</v>
      </c>
      <c r="X269" s="2">
        <f t="shared" si="26"/>
        <v>189600</v>
      </c>
      <c r="Y269" s="2" cm="1">
        <f t="array" ref="Y269">_xlfn.XLOOKUP(Y$1&amp;$R269,$C$3:$C$1662&amp;$D$3:$D$1662,$E$3:$E$1662,0,0,1)</f>
        <v>1400</v>
      </c>
      <c r="Z269" s="2" cm="1">
        <f t="array" ref="Z269">_xlfn.XLOOKUP(Z$1&amp;$R269,$C$3:$C$1662&amp;$D$3:$D$1662,$E$3:$E$1662,0,0,1)</f>
        <v>5100</v>
      </c>
      <c r="AA269" s="2" cm="1">
        <f t="array" ref="AA269">_xlfn.XLOOKUP(AA$1&amp;$R269,$C$3:$C$1662&amp;$D$3:$D$1662,$E$3:$E$1662,0,0,1)</f>
        <v>400</v>
      </c>
      <c r="AB269" s="2" cm="1">
        <f t="array" ref="AB269">_xlfn.XLOOKUP(AB$1&amp;$R269,$C$3:$C$1662&amp;$D$3:$D$1662,$E$3:$E$1662,0,0,1)</f>
        <v>3400</v>
      </c>
      <c r="AC269" s="2" cm="1">
        <f t="array" ref="AC269">_xlfn.XLOOKUP(AC$1&amp;$R269,$C$3:$C$1662&amp;$D$3:$D$1662,$E$3:$E$1662,0,0,1)</f>
        <v>0</v>
      </c>
    </row>
    <row r="270" spans="3:29" x14ac:dyDescent="0.4">
      <c r="C270" t="s">
        <v>804</v>
      </c>
      <c r="D270" t="s">
        <v>471</v>
      </c>
      <c r="E270">
        <v>0</v>
      </c>
      <c r="R270" t="s">
        <v>213</v>
      </c>
      <c r="S270" s="2">
        <f t="shared" si="25"/>
        <v>899240</v>
      </c>
      <c r="T270" s="2">
        <f t="shared" si="26"/>
        <v>1248800</v>
      </c>
      <c r="U270" s="2">
        <f t="shared" si="26"/>
        <v>1709300</v>
      </c>
      <c r="V270" s="2">
        <f t="shared" si="26"/>
        <v>1064000</v>
      </c>
      <c r="W270" s="2">
        <f t="shared" si="26"/>
        <v>284500</v>
      </c>
      <c r="X270" s="2">
        <f t="shared" si="26"/>
        <v>189600</v>
      </c>
      <c r="Y270" s="2" cm="1">
        <f t="array" ref="Y270">_xlfn.XLOOKUP(Y$1&amp;$R270,$C$3:$C$1662&amp;$D$3:$D$1662,$E$3:$E$1662,0,0,1)</f>
        <v>2400</v>
      </c>
      <c r="Z270" s="2" cm="1">
        <f t="array" ref="Z270">_xlfn.XLOOKUP(Z$1&amp;$R270,$C$3:$C$1662&amp;$D$3:$D$1662,$E$3:$E$1662,0,0,1)</f>
        <v>1400</v>
      </c>
      <c r="AA270" s="2" cm="1">
        <f t="array" ref="AA270">_xlfn.XLOOKUP(AA$1&amp;$R270,$C$3:$C$1662&amp;$D$3:$D$1662,$E$3:$E$1662,0,0,1)</f>
        <v>1400</v>
      </c>
      <c r="AB270" s="2" cm="1">
        <f t="array" ref="AB270">_xlfn.XLOOKUP(AB$1&amp;$R270,$C$3:$C$1662&amp;$D$3:$D$1662,$E$3:$E$1662,0,0,1)</f>
        <v>0</v>
      </c>
      <c r="AC270" s="2" cm="1">
        <f t="array" ref="AC270">_xlfn.XLOOKUP(AC$1&amp;$R270,$C$3:$C$1662&amp;$D$3:$D$1662,$E$3:$E$1662,0,0,1)</f>
        <v>0</v>
      </c>
    </row>
    <row r="271" spans="3:29" x14ac:dyDescent="0.4">
      <c r="C271" t="s">
        <v>804</v>
      </c>
      <c r="D271" t="s">
        <v>472</v>
      </c>
      <c r="E271">
        <v>0</v>
      </c>
      <c r="R271" t="s">
        <v>279</v>
      </c>
      <c r="S271" s="2">
        <f t="shared" si="25"/>
        <v>901160</v>
      </c>
      <c r="T271" s="2">
        <f t="shared" si="26"/>
        <v>1252000</v>
      </c>
      <c r="U271" s="2">
        <f t="shared" si="26"/>
        <v>1713400</v>
      </c>
      <c r="V271" s="2">
        <f t="shared" si="26"/>
        <v>1065900</v>
      </c>
      <c r="W271" s="2">
        <f t="shared" si="26"/>
        <v>284500</v>
      </c>
      <c r="X271" s="2">
        <f t="shared" si="26"/>
        <v>190000</v>
      </c>
      <c r="Y271" s="2" cm="1">
        <f t="array" ref="Y271">_xlfn.XLOOKUP(Y$1&amp;$R271,$C$3:$C$1662&amp;$D$3:$D$1662,$E$3:$E$1662,0,0,1)</f>
        <v>3200</v>
      </c>
      <c r="Z271" s="2" cm="1">
        <f t="array" ref="Z271">_xlfn.XLOOKUP(Z$1&amp;$R271,$C$3:$C$1662&amp;$D$3:$D$1662,$E$3:$E$1662,0,0,1)</f>
        <v>4100</v>
      </c>
      <c r="AA271" s="2" cm="1">
        <f t="array" ref="AA271">_xlfn.XLOOKUP(AA$1&amp;$R271,$C$3:$C$1662&amp;$D$3:$D$1662,$E$3:$E$1662,0,0,1)</f>
        <v>1900</v>
      </c>
      <c r="AB271" s="2" cm="1">
        <f t="array" ref="AB271">_xlfn.XLOOKUP(AB$1&amp;$R271,$C$3:$C$1662&amp;$D$3:$D$1662,$E$3:$E$1662,0,0,1)</f>
        <v>0</v>
      </c>
      <c r="AC271" s="2" cm="1">
        <f t="array" ref="AC271">_xlfn.XLOOKUP(AC$1&amp;$R271,$C$3:$C$1662&amp;$D$3:$D$1662,$E$3:$E$1662,0,0,1)</f>
        <v>400</v>
      </c>
    </row>
    <row r="272" spans="3:29" x14ac:dyDescent="0.4">
      <c r="C272" t="s">
        <v>804</v>
      </c>
      <c r="D272" t="s">
        <v>473</v>
      </c>
      <c r="E272">
        <v>400</v>
      </c>
      <c r="R272" t="s">
        <v>145</v>
      </c>
      <c r="S272" s="2">
        <f t="shared" si="25"/>
        <v>902320</v>
      </c>
      <c r="T272" s="2">
        <f t="shared" si="26"/>
        <v>1252800</v>
      </c>
      <c r="U272" s="2">
        <f t="shared" si="26"/>
        <v>1718200</v>
      </c>
      <c r="V272" s="2">
        <f t="shared" si="26"/>
        <v>1066100</v>
      </c>
      <c r="W272" s="2">
        <f t="shared" si="26"/>
        <v>284500</v>
      </c>
      <c r="X272" s="2">
        <f t="shared" si="26"/>
        <v>190000</v>
      </c>
      <c r="Y272" s="2" cm="1">
        <f t="array" ref="Y272">_xlfn.XLOOKUP(Y$1&amp;$R272,$C$3:$C$1662&amp;$D$3:$D$1662,$E$3:$E$1662,0,0,1)</f>
        <v>800</v>
      </c>
      <c r="Z272" s="2" cm="1">
        <f t="array" ref="Z272">_xlfn.XLOOKUP(Z$1&amp;$R272,$C$3:$C$1662&amp;$D$3:$D$1662,$E$3:$E$1662,0,0,1)</f>
        <v>4800</v>
      </c>
      <c r="AA272" s="2" cm="1">
        <f t="array" ref="AA272">_xlfn.XLOOKUP(AA$1&amp;$R272,$C$3:$C$1662&amp;$D$3:$D$1662,$E$3:$E$1662,0,0,1)</f>
        <v>200</v>
      </c>
      <c r="AB272" s="2" cm="1">
        <f t="array" ref="AB272">_xlfn.XLOOKUP(AB$1&amp;$R272,$C$3:$C$1662&amp;$D$3:$D$1662,$E$3:$E$1662,0,0,1)</f>
        <v>0</v>
      </c>
      <c r="AC272" s="2" cm="1">
        <f t="array" ref="AC272">_xlfn.XLOOKUP(AC$1&amp;$R272,$C$3:$C$1662&amp;$D$3:$D$1662,$E$3:$E$1662,0,0,1)</f>
        <v>0</v>
      </c>
    </row>
    <row r="273" spans="3:29" x14ac:dyDescent="0.4">
      <c r="C273" t="s">
        <v>804</v>
      </c>
      <c r="D273" t="s">
        <v>474</v>
      </c>
      <c r="E273">
        <v>0</v>
      </c>
      <c r="R273" t="s">
        <v>61</v>
      </c>
      <c r="S273" s="2">
        <f t="shared" si="25"/>
        <v>903540</v>
      </c>
      <c r="T273" s="2">
        <f t="shared" si="26"/>
        <v>1254600</v>
      </c>
      <c r="U273" s="2">
        <f t="shared" si="26"/>
        <v>1718400</v>
      </c>
      <c r="V273" s="2">
        <f t="shared" si="26"/>
        <v>1069300</v>
      </c>
      <c r="W273" s="2">
        <f t="shared" si="26"/>
        <v>284800</v>
      </c>
      <c r="X273" s="2">
        <f t="shared" si="26"/>
        <v>190600</v>
      </c>
      <c r="Y273" s="2" cm="1">
        <f t="array" ref="Y273">_xlfn.XLOOKUP(Y$1&amp;$R273,$C$3:$C$1662&amp;$D$3:$D$1662,$E$3:$E$1662,0,0,1)</f>
        <v>1800</v>
      </c>
      <c r="Z273" s="2" cm="1">
        <f t="array" ref="Z273">_xlfn.XLOOKUP(Z$1&amp;$R273,$C$3:$C$1662&amp;$D$3:$D$1662,$E$3:$E$1662,0,0,1)</f>
        <v>200</v>
      </c>
      <c r="AA273" s="2" cm="1">
        <f t="array" ref="AA273">_xlfn.XLOOKUP(AA$1&amp;$R273,$C$3:$C$1662&amp;$D$3:$D$1662,$E$3:$E$1662,0,0,1)</f>
        <v>3200</v>
      </c>
      <c r="AB273" s="2" cm="1">
        <f t="array" ref="AB273">_xlfn.XLOOKUP(AB$1&amp;$R273,$C$3:$C$1662&amp;$D$3:$D$1662,$E$3:$E$1662,0,0,1)</f>
        <v>300</v>
      </c>
      <c r="AC273" s="2" cm="1">
        <f t="array" ref="AC273">_xlfn.XLOOKUP(AC$1&amp;$R273,$C$3:$C$1662&amp;$D$3:$D$1662,$E$3:$E$1662,0,0,1)</f>
        <v>600</v>
      </c>
    </row>
    <row r="274" spans="3:29" x14ac:dyDescent="0.4">
      <c r="C274" t="s">
        <v>804</v>
      </c>
      <c r="D274" t="s">
        <v>475</v>
      </c>
      <c r="E274">
        <v>600</v>
      </c>
      <c r="R274" t="s">
        <v>270</v>
      </c>
      <c r="S274" s="2">
        <f t="shared" si="25"/>
        <v>904300</v>
      </c>
      <c r="T274" s="2">
        <f t="shared" si="26"/>
        <v>1255200</v>
      </c>
      <c r="U274" s="2">
        <f t="shared" si="26"/>
        <v>1719900</v>
      </c>
      <c r="V274" s="2">
        <f t="shared" si="26"/>
        <v>1070700</v>
      </c>
      <c r="W274" s="2">
        <f t="shared" si="26"/>
        <v>285000</v>
      </c>
      <c r="X274" s="2">
        <f t="shared" si="26"/>
        <v>190700</v>
      </c>
      <c r="Y274" s="2" cm="1">
        <f t="array" ref="Y274">_xlfn.XLOOKUP(Y$1&amp;$R274,$C$3:$C$1662&amp;$D$3:$D$1662,$E$3:$E$1662,0,0,1)</f>
        <v>600</v>
      </c>
      <c r="Z274" s="2" cm="1">
        <f t="array" ref="Z274">_xlfn.XLOOKUP(Z$1&amp;$R274,$C$3:$C$1662&amp;$D$3:$D$1662,$E$3:$E$1662,0,0,1)</f>
        <v>1500</v>
      </c>
      <c r="AA274" s="2" cm="1">
        <f t="array" ref="AA274">_xlfn.XLOOKUP(AA$1&amp;$R274,$C$3:$C$1662&amp;$D$3:$D$1662,$E$3:$E$1662,0,0,1)</f>
        <v>1400</v>
      </c>
      <c r="AB274" s="2" cm="1">
        <f t="array" ref="AB274">_xlfn.XLOOKUP(AB$1&amp;$R274,$C$3:$C$1662&amp;$D$3:$D$1662,$E$3:$E$1662,0,0,1)</f>
        <v>200</v>
      </c>
      <c r="AC274" s="2" cm="1">
        <f t="array" ref="AC274">_xlfn.XLOOKUP(AC$1&amp;$R274,$C$3:$C$1662&amp;$D$3:$D$1662,$E$3:$E$1662,0,0,1)</f>
        <v>100</v>
      </c>
    </row>
    <row r="275" spans="3:29" x14ac:dyDescent="0.4">
      <c r="C275" t="s">
        <v>804</v>
      </c>
      <c r="D275" t="s">
        <v>476</v>
      </c>
      <c r="E275">
        <v>100</v>
      </c>
      <c r="R275" t="s">
        <v>77</v>
      </c>
      <c r="S275" s="2">
        <f t="shared" si="25"/>
        <v>905280</v>
      </c>
      <c r="T275" s="2">
        <f t="shared" si="26"/>
        <v>1256200</v>
      </c>
      <c r="U275" s="2">
        <f t="shared" si="26"/>
        <v>1721300</v>
      </c>
      <c r="V275" s="2">
        <f t="shared" si="26"/>
        <v>1071300</v>
      </c>
      <c r="W275" s="2">
        <f t="shared" si="26"/>
        <v>286900</v>
      </c>
      <c r="X275" s="2">
        <f t="shared" si="26"/>
        <v>190700</v>
      </c>
      <c r="Y275" s="2" cm="1">
        <f t="array" ref="Y275">_xlfn.XLOOKUP(Y$1&amp;$R275,$C$3:$C$1662&amp;$D$3:$D$1662,$E$3:$E$1662,0,0,1)</f>
        <v>1000</v>
      </c>
      <c r="Z275" s="2" cm="1">
        <f t="array" ref="Z275">_xlfn.XLOOKUP(Z$1&amp;$R275,$C$3:$C$1662&amp;$D$3:$D$1662,$E$3:$E$1662,0,0,1)</f>
        <v>1400</v>
      </c>
      <c r="AA275" s="2" cm="1">
        <f t="array" ref="AA275">_xlfn.XLOOKUP(AA$1&amp;$R275,$C$3:$C$1662&amp;$D$3:$D$1662,$E$3:$E$1662,0,0,1)</f>
        <v>600</v>
      </c>
      <c r="AB275" s="2" cm="1">
        <f t="array" ref="AB275">_xlfn.XLOOKUP(AB$1&amp;$R275,$C$3:$C$1662&amp;$D$3:$D$1662,$E$3:$E$1662,0,0,1)</f>
        <v>1900</v>
      </c>
      <c r="AC275" s="2" cm="1">
        <f t="array" ref="AC275">_xlfn.XLOOKUP(AC$1&amp;$R275,$C$3:$C$1662&amp;$D$3:$D$1662,$E$3:$E$1662,0,0,1)</f>
        <v>0</v>
      </c>
    </row>
    <row r="276" spans="3:29" x14ac:dyDescent="0.4">
      <c r="C276" t="s">
        <v>804</v>
      </c>
      <c r="D276" t="s">
        <v>477</v>
      </c>
      <c r="E276">
        <v>0</v>
      </c>
      <c r="R276" t="s">
        <v>28</v>
      </c>
      <c r="S276" s="2">
        <f t="shared" si="25"/>
        <v>906300</v>
      </c>
      <c r="T276" s="2">
        <f t="shared" ref="T276:X291" si="27">T275+Y276</f>
        <v>1256500</v>
      </c>
      <c r="U276" s="2">
        <f t="shared" si="27"/>
        <v>1723000</v>
      </c>
      <c r="V276" s="2">
        <f t="shared" si="27"/>
        <v>1072700</v>
      </c>
      <c r="W276" s="2">
        <f t="shared" si="27"/>
        <v>287500</v>
      </c>
      <c r="X276" s="2">
        <f t="shared" si="27"/>
        <v>191800</v>
      </c>
      <c r="Y276" s="2" cm="1">
        <f t="array" ref="Y276">_xlfn.XLOOKUP(Y$1&amp;$R276,$C$3:$C$1662&amp;$D$3:$D$1662,$E$3:$E$1662,0,0,1)</f>
        <v>300</v>
      </c>
      <c r="Z276" s="2" cm="1">
        <f t="array" ref="Z276">_xlfn.XLOOKUP(Z$1&amp;$R276,$C$3:$C$1662&amp;$D$3:$D$1662,$E$3:$E$1662,0,0,1)</f>
        <v>1700</v>
      </c>
      <c r="AA276" s="2" cm="1">
        <f t="array" ref="AA276">_xlfn.XLOOKUP(AA$1&amp;$R276,$C$3:$C$1662&amp;$D$3:$D$1662,$E$3:$E$1662,0,0,1)</f>
        <v>1400</v>
      </c>
      <c r="AB276" s="2" cm="1">
        <f t="array" ref="AB276">_xlfn.XLOOKUP(AB$1&amp;$R276,$C$3:$C$1662&amp;$D$3:$D$1662,$E$3:$E$1662,0,0,1)</f>
        <v>600</v>
      </c>
      <c r="AC276" s="2" cm="1">
        <f t="array" ref="AC276">_xlfn.XLOOKUP(AC$1&amp;$R276,$C$3:$C$1662&amp;$D$3:$D$1662,$E$3:$E$1662,0,0,1)</f>
        <v>1100</v>
      </c>
    </row>
    <row r="277" spans="3:29" x14ac:dyDescent="0.4">
      <c r="C277" t="s">
        <v>804</v>
      </c>
      <c r="D277" t="s">
        <v>478</v>
      </c>
      <c r="E277">
        <v>1100</v>
      </c>
      <c r="R277" t="s">
        <v>37</v>
      </c>
      <c r="S277" s="2">
        <f t="shared" si="25"/>
        <v>907820</v>
      </c>
      <c r="T277" s="2">
        <f t="shared" si="27"/>
        <v>1261500</v>
      </c>
      <c r="U277" s="2">
        <f t="shared" si="27"/>
        <v>1723000</v>
      </c>
      <c r="V277" s="2">
        <f t="shared" si="27"/>
        <v>1072800</v>
      </c>
      <c r="W277" s="2">
        <f t="shared" si="27"/>
        <v>288700</v>
      </c>
      <c r="X277" s="2">
        <f t="shared" si="27"/>
        <v>193100</v>
      </c>
      <c r="Y277" s="2" cm="1">
        <f t="array" ref="Y277">_xlfn.XLOOKUP(Y$1&amp;$R277,$C$3:$C$1662&amp;$D$3:$D$1662,$E$3:$E$1662,0,0,1)</f>
        <v>5000</v>
      </c>
      <c r="Z277" s="2" cm="1">
        <f t="array" ref="Z277">_xlfn.XLOOKUP(Z$1&amp;$R277,$C$3:$C$1662&amp;$D$3:$D$1662,$E$3:$E$1662,0,0,1)</f>
        <v>0</v>
      </c>
      <c r="AA277" s="2" cm="1">
        <f t="array" ref="AA277">_xlfn.XLOOKUP(AA$1&amp;$R277,$C$3:$C$1662&amp;$D$3:$D$1662,$E$3:$E$1662,0,0,1)</f>
        <v>100</v>
      </c>
      <c r="AB277" s="2" cm="1">
        <f t="array" ref="AB277">_xlfn.XLOOKUP(AB$1&amp;$R277,$C$3:$C$1662&amp;$D$3:$D$1662,$E$3:$E$1662,0,0,1)</f>
        <v>1200</v>
      </c>
      <c r="AC277" s="2" cm="1">
        <f t="array" ref="AC277">_xlfn.XLOOKUP(AC$1&amp;$R277,$C$3:$C$1662&amp;$D$3:$D$1662,$E$3:$E$1662,0,0,1)</f>
        <v>1300</v>
      </c>
    </row>
    <row r="278" spans="3:29" x14ac:dyDescent="0.4">
      <c r="C278" t="s">
        <v>804</v>
      </c>
      <c r="D278" t="s">
        <v>479</v>
      </c>
      <c r="E278">
        <v>1300</v>
      </c>
      <c r="R278" t="s">
        <v>43</v>
      </c>
      <c r="S278" s="2">
        <f t="shared" si="25"/>
        <v>909520</v>
      </c>
      <c r="T278" s="2">
        <f t="shared" si="27"/>
        <v>1262000</v>
      </c>
      <c r="U278" s="2">
        <f t="shared" si="27"/>
        <v>1727100</v>
      </c>
      <c r="V278" s="2">
        <f t="shared" si="27"/>
        <v>1074400</v>
      </c>
      <c r="W278" s="2">
        <f t="shared" si="27"/>
        <v>290800</v>
      </c>
      <c r="X278" s="2">
        <f t="shared" si="27"/>
        <v>193300</v>
      </c>
      <c r="Y278" s="2" cm="1">
        <f t="array" ref="Y278">_xlfn.XLOOKUP(Y$1&amp;$R278,$C$3:$C$1662&amp;$D$3:$D$1662,$E$3:$E$1662,0,0,1)</f>
        <v>500</v>
      </c>
      <c r="Z278" s="2" cm="1">
        <f t="array" ref="Z278">_xlfn.XLOOKUP(Z$1&amp;$R278,$C$3:$C$1662&amp;$D$3:$D$1662,$E$3:$E$1662,0,0,1)</f>
        <v>4100</v>
      </c>
      <c r="AA278" s="2" cm="1">
        <f t="array" ref="AA278">_xlfn.XLOOKUP(AA$1&amp;$R278,$C$3:$C$1662&amp;$D$3:$D$1662,$E$3:$E$1662,0,0,1)</f>
        <v>1600</v>
      </c>
      <c r="AB278" s="2" cm="1">
        <f t="array" ref="AB278">_xlfn.XLOOKUP(AB$1&amp;$R278,$C$3:$C$1662&amp;$D$3:$D$1662,$E$3:$E$1662,0,0,1)</f>
        <v>2100</v>
      </c>
      <c r="AC278" s="2" cm="1">
        <f t="array" ref="AC278">_xlfn.XLOOKUP(AC$1&amp;$R278,$C$3:$C$1662&amp;$D$3:$D$1662,$E$3:$E$1662,0,0,1)</f>
        <v>200</v>
      </c>
    </row>
    <row r="279" spans="3:29" x14ac:dyDescent="0.4">
      <c r="C279" t="s">
        <v>804</v>
      </c>
      <c r="D279" t="s">
        <v>480</v>
      </c>
      <c r="E279">
        <v>200</v>
      </c>
      <c r="R279" t="s">
        <v>66</v>
      </c>
      <c r="S279" s="2">
        <f t="shared" si="25"/>
        <v>911100</v>
      </c>
      <c r="T279" s="2">
        <f t="shared" si="27"/>
        <v>1263300</v>
      </c>
      <c r="U279" s="2">
        <f t="shared" si="27"/>
        <v>1731400</v>
      </c>
      <c r="V279" s="2">
        <f t="shared" si="27"/>
        <v>1075300</v>
      </c>
      <c r="W279" s="2">
        <f t="shared" si="27"/>
        <v>292100</v>
      </c>
      <c r="X279" s="2">
        <f t="shared" si="27"/>
        <v>193400</v>
      </c>
      <c r="Y279" s="2" cm="1">
        <f t="array" ref="Y279">_xlfn.XLOOKUP(Y$1&amp;$R279,$C$3:$C$1662&amp;$D$3:$D$1662,$E$3:$E$1662,0,0,1)</f>
        <v>1300</v>
      </c>
      <c r="Z279" s="2" cm="1">
        <f t="array" ref="Z279">_xlfn.XLOOKUP(Z$1&amp;$R279,$C$3:$C$1662&amp;$D$3:$D$1662,$E$3:$E$1662,0,0,1)</f>
        <v>4300</v>
      </c>
      <c r="AA279" s="2" cm="1">
        <f t="array" ref="AA279">_xlfn.XLOOKUP(AA$1&amp;$R279,$C$3:$C$1662&amp;$D$3:$D$1662,$E$3:$E$1662,0,0,1)</f>
        <v>900</v>
      </c>
      <c r="AB279" s="2" cm="1">
        <f t="array" ref="AB279">_xlfn.XLOOKUP(AB$1&amp;$R279,$C$3:$C$1662&amp;$D$3:$D$1662,$E$3:$E$1662,0,0,1)</f>
        <v>1300</v>
      </c>
      <c r="AC279" s="2" cm="1">
        <f t="array" ref="AC279">_xlfn.XLOOKUP(AC$1&amp;$R279,$C$3:$C$1662&amp;$D$3:$D$1662,$E$3:$E$1662,0,0,1)</f>
        <v>100</v>
      </c>
    </row>
    <row r="280" spans="3:29" x14ac:dyDescent="0.4">
      <c r="C280" t="s">
        <v>804</v>
      </c>
      <c r="D280" t="s">
        <v>481</v>
      </c>
      <c r="E280">
        <v>100</v>
      </c>
      <c r="R280" t="s">
        <v>67</v>
      </c>
      <c r="S280" s="2">
        <f t="shared" si="25"/>
        <v>912100</v>
      </c>
      <c r="T280" s="2">
        <f t="shared" si="27"/>
        <v>1264400</v>
      </c>
      <c r="U280" s="2">
        <f t="shared" si="27"/>
        <v>1734400</v>
      </c>
      <c r="V280" s="2">
        <f t="shared" si="27"/>
        <v>1076100</v>
      </c>
      <c r="W280" s="2">
        <f t="shared" si="27"/>
        <v>292200</v>
      </c>
      <c r="X280" s="2">
        <f t="shared" si="27"/>
        <v>193400</v>
      </c>
      <c r="Y280" s="2" cm="1">
        <f t="array" ref="Y280">_xlfn.XLOOKUP(Y$1&amp;$R280,$C$3:$C$1662&amp;$D$3:$D$1662,$E$3:$E$1662,0,0,1)</f>
        <v>1100</v>
      </c>
      <c r="Z280" s="2" cm="1">
        <f t="array" ref="Z280">_xlfn.XLOOKUP(Z$1&amp;$R280,$C$3:$C$1662&amp;$D$3:$D$1662,$E$3:$E$1662,0,0,1)</f>
        <v>3000</v>
      </c>
      <c r="AA280" s="2" cm="1">
        <f t="array" ref="AA280">_xlfn.XLOOKUP(AA$1&amp;$R280,$C$3:$C$1662&amp;$D$3:$D$1662,$E$3:$E$1662,0,0,1)</f>
        <v>800</v>
      </c>
      <c r="AB280" s="2" cm="1">
        <f t="array" ref="AB280">_xlfn.XLOOKUP(AB$1&amp;$R280,$C$3:$C$1662&amp;$D$3:$D$1662,$E$3:$E$1662,0,0,1)</f>
        <v>100</v>
      </c>
      <c r="AC280" s="2" cm="1">
        <f t="array" ref="AC280">_xlfn.XLOOKUP(AC$1&amp;$R280,$C$3:$C$1662&amp;$D$3:$D$1662,$E$3:$E$1662,0,0,1)</f>
        <v>0</v>
      </c>
    </row>
    <row r="281" spans="3:29" x14ac:dyDescent="0.4">
      <c r="C281" t="s">
        <v>804</v>
      </c>
      <c r="D281" t="s">
        <v>482</v>
      </c>
      <c r="E281">
        <v>0</v>
      </c>
      <c r="R281" t="s">
        <v>12</v>
      </c>
      <c r="S281" s="2">
        <f t="shared" si="25"/>
        <v>912720</v>
      </c>
      <c r="T281" s="2">
        <f t="shared" si="27"/>
        <v>1264700</v>
      </c>
      <c r="U281" s="2">
        <f t="shared" si="27"/>
        <v>1736500</v>
      </c>
      <c r="V281" s="2">
        <f t="shared" si="27"/>
        <v>1076400</v>
      </c>
      <c r="W281" s="2">
        <f t="shared" si="27"/>
        <v>292600</v>
      </c>
      <c r="X281" s="2">
        <f t="shared" si="27"/>
        <v>193400</v>
      </c>
      <c r="Y281" s="2" cm="1">
        <f t="array" ref="Y281">_xlfn.XLOOKUP(Y$1&amp;$R281,$C$3:$C$1662&amp;$D$3:$D$1662,$E$3:$E$1662,0,0,1)</f>
        <v>300</v>
      </c>
      <c r="Z281" s="2" cm="1">
        <f t="array" ref="Z281">_xlfn.XLOOKUP(Z$1&amp;$R281,$C$3:$C$1662&amp;$D$3:$D$1662,$E$3:$E$1662,0,0,1)</f>
        <v>2100</v>
      </c>
      <c r="AA281" s="2" cm="1">
        <f t="array" ref="AA281">_xlfn.XLOOKUP(AA$1&amp;$R281,$C$3:$C$1662&amp;$D$3:$D$1662,$E$3:$E$1662,0,0,1)</f>
        <v>300</v>
      </c>
      <c r="AB281" s="2" cm="1">
        <f t="array" ref="AB281">_xlfn.XLOOKUP(AB$1&amp;$R281,$C$3:$C$1662&amp;$D$3:$D$1662,$E$3:$E$1662,0,0,1)</f>
        <v>400</v>
      </c>
      <c r="AC281" s="2" cm="1">
        <f t="array" ref="AC281">_xlfn.XLOOKUP(AC$1&amp;$R281,$C$3:$C$1662&amp;$D$3:$D$1662,$E$3:$E$1662,0,0,1)</f>
        <v>0</v>
      </c>
    </row>
    <row r="282" spans="3:29" x14ac:dyDescent="0.4">
      <c r="C282" t="s">
        <v>804</v>
      </c>
      <c r="D282" t="s">
        <v>483</v>
      </c>
      <c r="E282">
        <v>0</v>
      </c>
      <c r="R282" t="s">
        <v>19</v>
      </c>
      <c r="S282" s="2">
        <f t="shared" si="25"/>
        <v>913440</v>
      </c>
      <c r="T282" s="2">
        <f t="shared" si="27"/>
        <v>1266400</v>
      </c>
      <c r="U282" s="2">
        <f t="shared" si="27"/>
        <v>1736800</v>
      </c>
      <c r="V282" s="2">
        <f t="shared" si="27"/>
        <v>1077700</v>
      </c>
      <c r="W282" s="2">
        <f t="shared" si="27"/>
        <v>292900</v>
      </c>
      <c r="X282" s="2">
        <f t="shared" si="27"/>
        <v>193400</v>
      </c>
      <c r="Y282" s="2" cm="1">
        <f t="array" ref="Y282">_xlfn.XLOOKUP(Y$1&amp;$R282,$C$3:$C$1662&amp;$D$3:$D$1662,$E$3:$E$1662,0,0,1)</f>
        <v>1700</v>
      </c>
      <c r="Z282" s="2" cm="1">
        <f t="array" ref="Z282">_xlfn.XLOOKUP(Z$1&amp;$R282,$C$3:$C$1662&amp;$D$3:$D$1662,$E$3:$E$1662,0,0,1)</f>
        <v>300</v>
      </c>
      <c r="AA282" s="2" cm="1">
        <f t="array" ref="AA282">_xlfn.XLOOKUP(AA$1&amp;$R282,$C$3:$C$1662&amp;$D$3:$D$1662,$E$3:$E$1662,0,0,1)</f>
        <v>1300</v>
      </c>
      <c r="AB282" s="2" cm="1">
        <f t="array" ref="AB282">_xlfn.XLOOKUP(AB$1&amp;$R282,$C$3:$C$1662&amp;$D$3:$D$1662,$E$3:$E$1662,0,0,1)</f>
        <v>300</v>
      </c>
      <c r="AC282" s="2" cm="1">
        <f t="array" ref="AC282">_xlfn.XLOOKUP(AC$1&amp;$R282,$C$3:$C$1662&amp;$D$3:$D$1662,$E$3:$E$1662,0,0,1)</f>
        <v>0</v>
      </c>
    </row>
    <row r="283" spans="3:29" x14ac:dyDescent="0.4">
      <c r="C283" t="s">
        <v>804</v>
      </c>
      <c r="D283" t="s">
        <v>484</v>
      </c>
      <c r="E283">
        <v>0</v>
      </c>
      <c r="R283" t="s">
        <v>31</v>
      </c>
      <c r="S283" s="2">
        <f t="shared" si="25"/>
        <v>914480</v>
      </c>
      <c r="T283" s="2">
        <f t="shared" si="27"/>
        <v>1268000</v>
      </c>
      <c r="U283" s="2">
        <f t="shared" si="27"/>
        <v>1739000</v>
      </c>
      <c r="V283" s="2">
        <f t="shared" si="27"/>
        <v>1078300</v>
      </c>
      <c r="W283" s="2">
        <f t="shared" si="27"/>
        <v>293600</v>
      </c>
      <c r="X283" s="2">
        <f t="shared" si="27"/>
        <v>193500</v>
      </c>
      <c r="Y283" s="2" cm="1">
        <f t="array" ref="Y283">_xlfn.XLOOKUP(Y$1&amp;$R283,$C$3:$C$1662&amp;$D$3:$D$1662,$E$3:$E$1662,0,0,1)</f>
        <v>1600</v>
      </c>
      <c r="Z283" s="2" cm="1">
        <f t="array" ref="Z283">_xlfn.XLOOKUP(Z$1&amp;$R283,$C$3:$C$1662&amp;$D$3:$D$1662,$E$3:$E$1662,0,0,1)</f>
        <v>2200</v>
      </c>
      <c r="AA283" s="2" cm="1">
        <f t="array" ref="AA283">_xlfn.XLOOKUP(AA$1&amp;$R283,$C$3:$C$1662&amp;$D$3:$D$1662,$E$3:$E$1662,0,0,1)</f>
        <v>600</v>
      </c>
      <c r="AB283" s="2" cm="1">
        <f t="array" ref="AB283">_xlfn.XLOOKUP(AB$1&amp;$R283,$C$3:$C$1662&amp;$D$3:$D$1662,$E$3:$E$1662,0,0,1)</f>
        <v>700</v>
      </c>
      <c r="AC283" s="2" cm="1">
        <f t="array" ref="AC283">_xlfn.XLOOKUP(AC$1&amp;$R283,$C$3:$C$1662&amp;$D$3:$D$1662,$E$3:$E$1662,0,0,1)</f>
        <v>100</v>
      </c>
    </row>
    <row r="284" spans="3:29" x14ac:dyDescent="0.4">
      <c r="C284" t="s">
        <v>804</v>
      </c>
      <c r="D284" t="s">
        <v>485</v>
      </c>
      <c r="E284">
        <v>100</v>
      </c>
      <c r="R284" t="s">
        <v>91</v>
      </c>
      <c r="S284" s="2">
        <f t="shared" si="25"/>
        <v>914960</v>
      </c>
      <c r="T284" s="2">
        <f t="shared" si="27"/>
        <v>1268800</v>
      </c>
      <c r="U284" s="2">
        <f t="shared" si="27"/>
        <v>1739400</v>
      </c>
      <c r="V284" s="2">
        <f t="shared" si="27"/>
        <v>1079400</v>
      </c>
      <c r="W284" s="2">
        <f t="shared" si="27"/>
        <v>293700</v>
      </c>
      <c r="X284" s="2">
        <f t="shared" si="27"/>
        <v>193500</v>
      </c>
      <c r="Y284" s="2" cm="1">
        <f t="array" ref="Y284">_xlfn.XLOOKUP(Y$1&amp;$R284,$C$3:$C$1662&amp;$D$3:$D$1662,$E$3:$E$1662,0,0,1)</f>
        <v>800</v>
      </c>
      <c r="Z284" s="2" cm="1">
        <f t="array" ref="Z284">_xlfn.XLOOKUP(Z$1&amp;$R284,$C$3:$C$1662&amp;$D$3:$D$1662,$E$3:$E$1662,0,0,1)</f>
        <v>400</v>
      </c>
      <c r="AA284" s="2" cm="1">
        <f t="array" ref="AA284">_xlfn.XLOOKUP(AA$1&amp;$R284,$C$3:$C$1662&amp;$D$3:$D$1662,$E$3:$E$1662,0,0,1)</f>
        <v>1100</v>
      </c>
      <c r="AB284" s="2" cm="1">
        <f t="array" ref="AB284">_xlfn.XLOOKUP(AB$1&amp;$R284,$C$3:$C$1662&amp;$D$3:$D$1662,$E$3:$E$1662,0,0,1)</f>
        <v>100</v>
      </c>
      <c r="AC284" s="2" cm="1">
        <f t="array" ref="AC284">_xlfn.XLOOKUP(AC$1&amp;$R284,$C$3:$C$1662&amp;$D$3:$D$1662,$E$3:$E$1662,0,0,1)</f>
        <v>0</v>
      </c>
    </row>
    <row r="285" spans="3:29" x14ac:dyDescent="0.4">
      <c r="C285" t="s">
        <v>804</v>
      </c>
      <c r="D285" t="s">
        <v>486</v>
      </c>
      <c r="E285">
        <v>0</v>
      </c>
      <c r="R285" t="s">
        <v>169</v>
      </c>
      <c r="S285" s="2">
        <f t="shared" si="25"/>
        <v>915640</v>
      </c>
      <c r="T285" s="2">
        <f t="shared" si="27"/>
        <v>1270500</v>
      </c>
      <c r="U285" s="2">
        <f t="shared" si="27"/>
        <v>1739700</v>
      </c>
      <c r="V285" s="2">
        <f t="shared" si="27"/>
        <v>1079400</v>
      </c>
      <c r="W285" s="2">
        <f t="shared" si="27"/>
        <v>295100</v>
      </c>
      <c r="X285" s="2">
        <f t="shared" si="27"/>
        <v>193500</v>
      </c>
      <c r="Y285" s="2" cm="1">
        <f t="array" ref="Y285">_xlfn.XLOOKUP(Y$1&amp;$R285,$C$3:$C$1662&amp;$D$3:$D$1662,$E$3:$E$1662,0,0,1)</f>
        <v>1700</v>
      </c>
      <c r="Z285" s="2" cm="1">
        <f t="array" ref="Z285">_xlfn.XLOOKUP(Z$1&amp;$R285,$C$3:$C$1662&amp;$D$3:$D$1662,$E$3:$E$1662,0,0,1)</f>
        <v>300</v>
      </c>
      <c r="AA285" s="2" cm="1">
        <f t="array" ref="AA285">_xlfn.XLOOKUP(AA$1&amp;$R285,$C$3:$C$1662&amp;$D$3:$D$1662,$E$3:$E$1662,0,0,1)</f>
        <v>0</v>
      </c>
      <c r="AB285" s="2" cm="1">
        <f t="array" ref="AB285">_xlfn.XLOOKUP(AB$1&amp;$R285,$C$3:$C$1662&amp;$D$3:$D$1662,$E$3:$E$1662,0,0,1)</f>
        <v>1400</v>
      </c>
      <c r="AC285" s="2" cm="1">
        <f t="array" ref="AC285">_xlfn.XLOOKUP(AC$1&amp;$R285,$C$3:$C$1662&amp;$D$3:$D$1662,$E$3:$E$1662,0,0,1)</f>
        <v>0</v>
      </c>
    </row>
    <row r="286" spans="3:29" x14ac:dyDescent="0.4">
      <c r="C286" t="s">
        <v>804</v>
      </c>
      <c r="D286" t="s">
        <v>487</v>
      </c>
      <c r="E286">
        <v>0</v>
      </c>
      <c r="R286" t="s">
        <v>52</v>
      </c>
      <c r="S286" s="2">
        <f t="shared" si="25"/>
        <v>916880</v>
      </c>
      <c r="T286" s="2">
        <f t="shared" si="27"/>
        <v>1272400</v>
      </c>
      <c r="U286" s="2">
        <f t="shared" si="27"/>
        <v>1740300</v>
      </c>
      <c r="V286" s="2">
        <f t="shared" si="27"/>
        <v>1081000</v>
      </c>
      <c r="W286" s="2">
        <f t="shared" si="27"/>
        <v>297200</v>
      </c>
      <c r="X286" s="2">
        <f t="shared" si="27"/>
        <v>193500</v>
      </c>
      <c r="Y286" s="2" cm="1">
        <f t="array" ref="Y286">_xlfn.XLOOKUP(Y$1&amp;$R286,$C$3:$C$1662&amp;$D$3:$D$1662,$E$3:$E$1662,0,0,1)</f>
        <v>1900</v>
      </c>
      <c r="Z286" s="2" cm="1">
        <f t="array" ref="Z286">_xlfn.XLOOKUP(Z$1&amp;$R286,$C$3:$C$1662&amp;$D$3:$D$1662,$E$3:$E$1662,0,0,1)</f>
        <v>600</v>
      </c>
      <c r="AA286" s="2" cm="1">
        <f t="array" ref="AA286">_xlfn.XLOOKUP(AA$1&amp;$R286,$C$3:$C$1662&amp;$D$3:$D$1662,$E$3:$E$1662,0,0,1)</f>
        <v>1600</v>
      </c>
      <c r="AB286" s="2" cm="1">
        <f t="array" ref="AB286">_xlfn.XLOOKUP(AB$1&amp;$R286,$C$3:$C$1662&amp;$D$3:$D$1662,$E$3:$E$1662,0,0,1)</f>
        <v>2100</v>
      </c>
      <c r="AC286" s="2" cm="1">
        <f t="array" ref="AC286">_xlfn.XLOOKUP(AC$1&amp;$R286,$C$3:$C$1662&amp;$D$3:$D$1662,$E$3:$E$1662,0,0,1)</f>
        <v>0</v>
      </c>
    </row>
    <row r="287" spans="3:29" x14ac:dyDescent="0.4">
      <c r="C287" t="s">
        <v>804</v>
      </c>
      <c r="D287" t="s">
        <v>488</v>
      </c>
      <c r="E287">
        <v>0</v>
      </c>
      <c r="R287" t="s">
        <v>72</v>
      </c>
      <c r="S287" s="2">
        <f t="shared" si="25"/>
        <v>918020</v>
      </c>
      <c r="T287" s="2">
        <f t="shared" si="27"/>
        <v>1273400</v>
      </c>
      <c r="U287" s="2">
        <f t="shared" si="27"/>
        <v>1740700</v>
      </c>
      <c r="V287" s="2">
        <f t="shared" si="27"/>
        <v>1085100</v>
      </c>
      <c r="W287" s="2">
        <f t="shared" si="27"/>
        <v>297400</v>
      </c>
      <c r="X287" s="2">
        <f t="shared" si="27"/>
        <v>193500</v>
      </c>
      <c r="Y287" s="2" cm="1">
        <f t="array" ref="Y287">_xlfn.XLOOKUP(Y$1&amp;$R287,$C$3:$C$1662&amp;$D$3:$D$1662,$E$3:$E$1662,0,0,1)</f>
        <v>1000</v>
      </c>
      <c r="Z287" s="2" cm="1">
        <f t="array" ref="Z287">_xlfn.XLOOKUP(Z$1&amp;$R287,$C$3:$C$1662&amp;$D$3:$D$1662,$E$3:$E$1662,0,0,1)</f>
        <v>400</v>
      </c>
      <c r="AA287" s="2" cm="1">
        <f t="array" ref="AA287">_xlfn.XLOOKUP(AA$1&amp;$R287,$C$3:$C$1662&amp;$D$3:$D$1662,$E$3:$E$1662,0,0,1)</f>
        <v>4100</v>
      </c>
      <c r="AB287" s="2" cm="1">
        <f t="array" ref="AB287">_xlfn.XLOOKUP(AB$1&amp;$R287,$C$3:$C$1662&amp;$D$3:$D$1662,$E$3:$E$1662,0,0,1)</f>
        <v>200</v>
      </c>
      <c r="AC287" s="2" cm="1">
        <f t="array" ref="AC287">_xlfn.XLOOKUP(AC$1&amp;$R287,$C$3:$C$1662&amp;$D$3:$D$1662,$E$3:$E$1662,0,0,1)</f>
        <v>0</v>
      </c>
    </row>
    <row r="288" spans="3:29" x14ac:dyDescent="0.4">
      <c r="C288" t="s">
        <v>804</v>
      </c>
      <c r="D288" t="s">
        <v>489</v>
      </c>
      <c r="E288">
        <v>0</v>
      </c>
      <c r="R288" t="s">
        <v>277</v>
      </c>
      <c r="S288" s="2">
        <f t="shared" si="25"/>
        <v>919340</v>
      </c>
      <c r="T288" s="2">
        <f t="shared" si="27"/>
        <v>1275400</v>
      </c>
      <c r="U288" s="2">
        <f t="shared" si="27"/>
        <v>1742600</v>
      </c>
      <c r="V288" s="2">
        <f t="shared" si="27"/>
        <v>1087100</v>
      </c>
      <c r="W288" s="2">
        <f t="shared" si="27"/>
        <v>298100</v>
      </c>
      <c r="X288" s="2">
        <f t="shared" si="27"/>
        <v>193500</v>
      </c>
      <c r="Y288" s="2" cm="1">
        <f t="array" ref="Y288">_xlfn.XLOOKUP(Y$1&amp;$R288,$C$3:$C$1662&amp;$D$3:$D$1662,$E$3:$E$1662,0,0,1)</f>
        <v>2000</v>
      </c>
      <c r="Z288" s="2" cm="1">
        <f t="array" ref="Z288">_xlfn.XLOOKUP(Z$1&amp;$R288,$C$3:$C$1662&amp;$D$3:$D$1662,$E$3:$E$1662,0,0,1)</f>
        <v>1900</v>
      </c>
      <c r="AA288" s="2" cm="1">
        <f t="array" ref="AA288">_xlfn.XLOOKUP(AA$1&amp;$R288,$C$3:$C$1662&amp;$D$3:$D$1662,$E$3:$E$1662,0,0,1)</f>
        <v>2000</v>
      </c>
      <c r="AB288" s="2" cm="1">
        <f t="array" ref="AB288">_xlfn.XLOOKUP(AB$1&amp;$R288,$C$3:$C$1662&amp;$D$3:$D$1662,$E$3:$E$1662,0,0,1)</f>
        <v>700</v>
      </c>
      <c r="AC288" s="2" cm="1">
        <f t="array" ref="AC288">_xlfn.XLOOKUP(AC$1&amp;$R288,$C$3:$C$1662&amp;$D$3:$D$1662,$E$3:$E$1662,0,0,1)</f>
        <v>0</v>
      </c>
    </row>
    <row r="289" spans="3:29" x14ac:dyDescent="0.4">
      <c r="C289" t="s">
        <v>804</v>
      </c>
      <c r="D289" t="s">
        <v>490</v>
      </c>
      <c r="E289">
        <v>0</v>
      </c>
      <c r="R289" t="s">
        <v>56</v>
      </c>
      <c r="S289" s="2">
        <f t="shared" si="25"/>
        <v>920500</v>
      </c>
      <c r="T289" s="2">
        <f t="shared" si="27"/>
        <v>1275900</v>
      </c>
      <c r="U289" s="2">
        <f t="shared" si="27"/>
        <v>1743200</v>
      </c>
      <c r="V289" s="2">
        <f t="shared" si="27"/>
        <v>1091200</v>
      </c>
      <c r="W289" s="2">
        <f t="shared" si="27"/>
        <v>298100</v>
      </c>
      <c r="X289" s="2">
        <f t="shared" si="27"/>
        <v>194100</v>
      </c>
      <c r="Y289" s="2" cm="1">
        <f t="array" ref="Y289">_xlfn.XLOOKUP(Y$1&amp;$R289,$C$3:$C$1662&amp;$D$3:$D$1662,$E$3:$E$1662,0,0,1)</f>
        <v>500</v>
      </c>
      <c r="Z289" s="2" cm="1">
        <f t="array" ref="Z289">_xlfn.XLOOKUP(Z$1&amp;$R289,$C$3:$C$1662&amp;$D$3:$D$1662,$E$3:$E$1662,0,0,1)</f>
        <v>600</v>
      </c>
      <c r="AA289" s="2" cm="1">
        <f t="array" ref="AA289">_xlfn.XLOOKUP(AA$1&amp;$R289,$C$3:$C$1662&amp;$D$3:$D$1662,$E$3:$E$1662,0,0,1)</f>
        <v>4100</v>
      </c>
      <c r="AB289" s="2" cm="1">
        <f t="array" ref="AB289">_xlfn.XLOOKUP(AB$1&amp;$R289,$C$3:$C$1662&amp;$D$3:$D$1662,$E$3:$E$1662,0,0,1)</f>
        <v>0</v>
      </c>
      <c r="AC289" s="2" cm="1">
        <f t="array" ref="AC289">_xlfn.XLOOKUP(AC$1&amp;$R289,$C$3:$C$1662&amp;$D$3:$D$1662,$E$3:$E$1662,0,0,1)</f>
        <v>600</v>
      </c>
    </row>
    <row r="290" spans="3:29" x14ac:dyDescent="0.4">
      <c r="C290" t="s">
        <v>804</v>
      </c>
      <c r="D290" t="s">
        <v>491</v>
      </c>
      <c r="E290">
        <v>600</v>
      </c>
      <c r="R290" t="s">
        <v>35</v>
      </c>
      <c r="S290" s="2">
        <f t="shared" si="25"/>
        <v>921960</v>
      </c>
      <c r="T290" s="2">
        <f t="shared" si="27"/>
        <v>1279700</v>
      </c>
      <c r="U290" s="2">
        <f t="shared" si="27"/>
        <v>1745400</v>
      </c>
      <c r="V290" s="2">
        <f t="shared" si="27"/>
        <v>1092100</v>
      </c>
      <c r="W290" s="2">
        <f t="shared" si="27"/>
        <v>298200</v>
      </c>
      <c r="X290" s="2">
        <f t="shared" si="27"/>
        <v>194400</v>
      </c>
      <c r="Y290" s="2" cm="1">
        <f t="array" ref="Y290">_xlfn.XLOOKUP(Y$1&amp;$R290,$C$3:$C$1662&amp;$D$3:$D$1662,$E$3:$E$1662,0,0,1)</f>
        <v>3800</v>
      </c>
      <c r="Z290" s="2" cm="1">
        <f t="array" ref="Z290">_xlfn.XLOOKUP(Z$1&amp;$R290,$C$3:$C$1662&amp;$D$3:$D$1662,$E$3:$E$1662,0,0,1)</f>
        <v>2200</v>
      </c>
      <c r="AA290" s="2" cm="1">
        <f t="array" ref="AA290">_xlfn.XLOOKUP(AA$1&amp;$R290,$C$3:$C$1662&amp;$D$3:$D$1662,$E$3:$E$1662,0,0,1)</f>
        <v>900</v>
      </c>
      <c r="AB290" s="2" cm="1">
        <f t="array" ref="AB290">_xlfn.XLOOKUP(AB$1&amp;$R290,$C$3:$C$1662&amp;$D$3:$D$1662,$E$3:$E$1662,0,0,1)</f>
        <v>100</v>
      </c>
      <c r="AC290" s="2" cm="1">
        <f t="array" ref="AC290">_xlfn.XLOOKUP(AC$1&amp;$R290,$C$3:$C$1662&amp;$D$3:$D$1662,$E$3:$E$1662,0,0,1)</f>
        <v>300</v>
      </c>
    </row>
    <row r="291" spans="3:29" x14ac:dyDescent="0.4">
      <c r="C291" t="s">
        <v>804</v>
      </c>
      <c r="D291" t="s">
        <v>492</v>
      </c>
      <c r="E291">
        <v>300</v>
      </c>
      <c r="R291" t="s">
        <v>309</v>
      </c>
      <c r="S291" s="2">
        <f t="shared" si="25"/>
        <v>923520</v>
      </c>
      <c r="T291" s="2">
        <f t="shared" si="27"/>
        <v>1283200</v>
      </c>
      <c r="U291" s="2">
        <f t="shared" si="27"/>
        <v>1746500</v>
      </c>
      <c r="V291" s="2">
        <f t="shared" si="27"/>
        <v>1095300</v>
      </c>
      <c r="W291" s="2">
        <f t="shared" si="27"/>
        <v>298200</v>
      </c>
      <c r="X291" s="2">
        <f t="shared" si="27"/>
        <v>194400</v>
      </c>
      <c r="Y291" s="2" cm="1">
        <f t="array" ref="Y291">_xlfn.XLOOKUP(Y$1&amp;$R291,$C$3:$C$1662&amp;$D$3:$D$1662,$E$3:$E$1662,0,0,1)</f>
        <v>3500</v>
      </c>
      <c r="Z291" s="2" cm="1">
        <f t="array" ref="Z291">_xlfn.XLOOKUP(Z$1&amp;$R291,$C$3:$C$1662&amp;$D$3:$D$1662,$E$3:$E$1662,0,0,1)</f>
        <v>1100</v>
      </c>
      <c r="AA291" s="2" cm="1">
        <f t="array" ref="AA291">_xlfn.XLOOKUP(AA$1&amp;$R291,$C$3:$C$1662&amp;$D$3:$D$1662,$E$3:$E$1662,0,0,1)</f>
        <v>3200</v>
      </c>
      <c r="AB291" s="2" cm="1">
        <f t="array" ref="AB291">_xlfn.XLOOKUP(AB$1&amp;$R291,$C$3:$C$1662&amp;$D$3:$D$1662,$E$3:$E$1662,0,0,1)</f>
        <v>0</v>
      </c>
      <c r="AC291" s="2" cm="1">
        <f t="array" ref="AC291">_xlfn.XLOOKUP(AC$1&amp;$R291,$C$3:$C$1662&amp;$D$3:$D$1662,$E$3:$E$1662,0,0,1)</f>
        <v>0</v>
      </c>
    </row>
    <row r="292" spans="3:29" x14ac:dyDescent="0.4">
      <c r="C292" t="s">
        <v>804</v>
      </c>
      <c r="D292" t="s">
        <v>493</v>
      </c>
      <c r="E292">
        <v>0</v>
      </c>
      <c r="R292" t="s">
        <v>278</v>
      </c>
      <c r="S292" s="2">
        <f t="shared" si="25"/>
        <v>924520</v>
      </c>
      <c r="T292" s="2">
        <f t="shared" ref="T292:X307" si="28">T291+Y292</f>
        <v>1284800</v>
      </c>
      <c r="U292" s="2">
        <f t="shared" si="28"/>
        <v>1746900</v>
      </c>
      <c r="V292" s="2">
        <f t="shared" si="28"/>
        <v>1097300</v>
      </c>
      <c r="W292" s="2">
        <f t="shared" si="28"/>
        <v>298200</v>
      </c>
      <c r="X292" s="2">
        <f t="shared" si="28"/>
        <v>195400</v>
      </c>
      <c r="Y292" s="2" cm="1">
        <f t="array" ref="Y292">_xlfn.XLOOKUP(Y$1&amp;$R292,$C$3:$C$1662&amp;$D$3:$D$1662,$E$3:$E$1662,0,0,1)</f>
        <v>1600</v>
      </c>
      <c r="Z292" s="2" cm="1">
        <f t="array" ref="Z292">_xlfn.XLOOKUP(Z$1&amp;$R292,$C$3:$C$1662&amp;$D$3:$D$1662,$E$3:$E$1662,0,0,1)</f>
        <v>400</v>
      </c>
      <c r="AA292" s="2" cm="1">
        <f t="array" ref="AA292">_xlfn.XLOOKUP(AA$1&amp;$R292,$C$3:$C$1662&amp;$D$3:$D$1662,$E$3:$E$1662,0,0,1)</f>
        <v>2000</v>
      </c>
      <c r="AB292" s="2" cm="1">
        <f t="array" ref="AB292">_xlfn.XLOOKUP(AB$1&amp;$R292,$C$3:$C$1662&amp;$D$3:$D$1662,$E$3:$E$1662,0,0,1)</f>
        <v>0</v>
      </c>
      <c r="AC292" s="2" cm="1">
        <f t="array" ref="AC292">_xlfn.XLOOKUP(AC$1&amp;$R292,$C$3:$C$1662&amp;$D$3:$D$1662,$E$3:$E$1662,0,0,1)</f>
        <v>1000</v>
      </c>
    </row>
    <row r="293" spans="3:29" x14ac:dyDescent="0.4">
      <c r="C293" t="s">
        <v>804</v>
      </c>
      <c r="D293" t="s">
        <v>494</v>
      </c>
      <c r="E293">
        <v>1000</v>
      </c>
      <c r="R293" t="s">
        <v>262</v>
      </c>
      <c r="S293" s="2">
        <f t="shared" si="25"/>
        <v>926520</v>
      </c>
      <c r="T293" s="2">
        <f t="shared" si="28"/>
        <v>1286500</v>
      </c>
      <c r="U293" s="2">
        <f t="shared" si="28"/>
        <v>1752100</v>
      </c>
      <c r="V293" s="2">
        <f t="shared" si="28"/>
        <v>1099500</v>
      </c>
      <c r="W293" s="2">
        <f t="shared" si="28"/>
        <v>298400</v>
      </c>
      <c r="X293" s="2">
        <f t="shared" si="28"/>
        <v>196100</v>
      </c>
      <c r="Y293" s="2" cm="1">
        <f t="array" ref="Y293">_xlfn.XLOOKUP(Y$1&amp;$R293,$C$3:$C$1662&amp;$D$3:$D$1662,$E$3:$E$1662,0,0,1)</f>
        <v>1700</v>
      </c>
      <c r="Z293" s="2" cm="1">
        <f t="array" ref="Z293">_xlfn.XLOOKUP(Z$1&amp;$R293,$C$3:$C$1662&amp;$D$3:$D$1662,$E$3:$E$1662,0,0,1)</f>
        <v>5200</v>
      </c>
      <c r="AA293" s="2" cm="1">
        <f t="array" ref="AA293">_xlfn.XLOOKUP(AA$1&amp;$R293,$C$3:$C$1662&amp;$D$3:$D$1662,$E$3:$E$1662,0,0,1)</f>
        <v>2200</v>
      </c>
      <c r="AB293" s="2" cm="1">
        <f t="array" ref="AB293">_xlfn.XLOOKUP(AB$1&amp;$R293,$C$3:$C$1662&amp;$D$3:$D$1662,$E$3:$E$1662,0,0,1)</f>
        <v>200</v>
      </c>
      <c r="AC293" s="2" cm="1">
        <f t="array" ref="AC293">_xlfn.XLOOKUP(AC$1&amp;$R293,$C$3:$C$1662&amp;$D$3:$D$1662,$E$3:$E$1662,0,0,1)</f>
        <v>700</v>
      </c>
    </row>
    <row r="294" spans="3:29" x14ac:dyDescent="0.4">
      <c r="C294" t="s">
        <v>804</v>
      </c>
      <c r="D294" t="s">
        <v>495</v>
      </c>
      <c r="E294">
        <v>700</v>
      </c>
      <c r="R294" t="s">
        <v>16</v>
      </c>
      <c r="S294" s="2">
        <f t="shared" si="25"/>
        <v>927480</v>
      </c>
      <c r="T294" s="2">
        <f t="shared" si="28"/>
        <v>1287200</v>
      </c>
      <c r="U294" s="2">
        <f t="shared" si="28"/>
        <v>1754000</v>
      </c>
      <c r="V294" s="2">
        <f t="shared" si="28"/>
        <v>1100100</v>
      </c>
      <c r="W294" s="2">
        <f t="shared" si="28"/>
        <v>298800</v>
      </c>
      <c r="X294" s="2">
        <f t="shared" si="28"/>
        <v>197300</v>
      </c>
      <c r="Y294" s="2" cm="1">
        <f t="array" ref="Y294">_xlfn.XLOOKUP(Y$1&amp;$R294,$C$3:$C$1662&amp;$D$3:$D$1662,$E$3:$E$1662,0,0,1)</f>
        <v>700</v>
      </c>
      <c r="Z294" s="2" cm="1">
        <f t="array" ref="Z294">_xlfn.XLOOKUP(Z$1&amp;$R294,$C$3:$C$1662&amp;$D$3:$D$1662,$E$3:$E$1662,0,0,1)</f>
        <v>1900</v>
      </c>
      <c r="AA294" s="2" cm="1">
        <f t="array" ref="AA294">_xlfn.XLOOKUP(AA$1&amp;$R294,$C$3:$C$1662&amp;$D$3:$D$1662,$E$3:$E$1662,0,0,1)</f>
        <v>600</v>
      </c>
      <c r="AB294" s="2" cm="1">
        <f t="array" ref="AB294">_xlfn.XLOOKUP(AB$1&amp;$R294,$C$3:$C$1662&amp;$D$3:$D$1662,$E$3:$E$1662,0,0,1)</f>
        <v>400</v>
      </c>
      <c r="AC294" s="2" cm="1">
        <f t="array" ref="AC294">_xlfn.XLOOKUP(AC$1&amp;$R294,$C$3:$C$1662&amp;$D$3:$D$1662,$E$3:$E$1662,0,0,1)</f>
        <v>1200</v>
      </c>
    </row>
    <row r="295" spans="3:29" x14ac:dyDescent="0.4">
      <c r="C295" t="s">
        <v>804</v>
      </c>
      <c r="D295" t="s">
        <v>496</v>
      </c>
      <c r="E295">
        <v>1200</v>
      </c>
      <c r="R295" t="s">
        <v>104</v>
      </c>
      <c r="S295" s="2">
        <f t="shared" si="25"/>
        <v>929660</v>
      </c>
      <c r="T295" s="2">
        <f t="shared" si="28"/>
        <v>1287800</v>
      </c>
      <c r="U295" s="2">
        <f t="shared" si="28"/>
        <v>1761000</v>
      </c>
      <c r="V295" s="2">
        <f t="shared" si="28"/>
        <v>1102900</v>
      </c>
      <c r="W295" s="2">
        <f t="shared" si="28"/>
        <v>299000</v>
      </c>
      <c r="X295" s="2">
        <f t="shared" si="28"/>
        <v>197600</v>
      </c>
      <c r="Y295" s="2" cm="1">
        <f t="array" ref="Y295">_xlfn.XLOOKUP(Y$1&amp;$R295,$C$3:$C$1662&amp;$D$3:$D$1662,$E$3:$E$1662,0,0,1)</f>
        <v>600</v>
      </c>
      <c r="Z295" s="2" cm="1">
        <f t="array" ref="Z295">_xlfn.XLOOKUP(Z$1&amp;$R295,$C$3:$C$1662&amp;$D$3:$D$1662,$E$3:$E$1662,0,0,1)</f>
        <v>7000</v>
      </c>
      <c r="AA295" s="2" cm="1">
        <f t="array" ref="AA295">_xlfn.XLOOKUP(AA$1&amp;$R295,$C$3:$C$1662&amp;$D$3:$D$1662,$E$3:$E$1662,0,0,1)</f>
        <v>2800</v>
      </c>
      <c r="AB295" s="2" cm="1">
        <f t="array" ref="AB295">_xlfn.XLOOKUP(AB$1&amp;$R295,$C$3:$C$1662&amp;$D$3:$D$1662,$E$3:$E$1662,0,0,1)</f>
        <v>200</v>
      </c>
      <c r="AC295" s="2" cm="1">
        <f t="array" ref="AC295">_xlfn.XLOOKUP(AC$1&amp;$R295,$C$3:$C$1662&amp;$D$3:$D$1662,$E$3:$E$1662,0,0,1)</f>
        <v>300</v>
      </c>
    </row>
    <row r="296" spans="3:29" x14ac:dyDescent="0.4">
      <c r="C296" t="s">
        <v>804</v>
      </c>
      <c r="D296" t="s">
        <v>497</v>
      </c>
      <c r="E296">
        <v>300</v>
      </c>
      <c r="R296" t="s">
        <v>130</v>
      </c>
      <c r="S296" s="2">
        <f t="shared" si="25"/>
        <v>930560</v>
      </c>
      <c r="T296" s="2">
        <f t="shared" si="28"/>
        <v>1287900</v>
      </c>
      <c r="U296" s="2">
        <f t="shared" si="28"/>
        <v>1763000</v>
      </c>
      <c r="V296" s="2">
        <f t="shared" si="28"/>
        <v>1105300</v>
      </c>
      <c r="W296" s="2">
        <f t="shared" si="28"/>
        <v>299000</v>
      </c>
      <c r="X296" s="2">
        <f t="shared" si="28"/>
        <v>197600</v>
      </c>
      <c r="Y296" s="2" cm="1">
        <f t="array" ref="Y296">_xlfn.XLOOKUP(Y$1&amp;$R296,$C$3:$C$1662&amp;$D$3:$D$1662,$E$3:$E$1662,0,0,1)</f>
        <v>100</v>
      </c>
      <c r="Z296" s="2" cm="1">
        <f t="array" ref="Z296">_xlfn.XLOOKUP(Z$1&amp;$R296,$C$3:$C$1662&amp;$D$3:$D$1662,$E$3:$E$1662,0,0,1)</f>
        <v>2000</v>
      </c>
      <c r="AA296" s="2" cm="1">
        <f t="array" ref="AA296">_xlfn.XLOOKUP(AA$1&amp;$R296,$C$3:$C$1662&amp;$D$3:$D$1662,$E$3:$E$1662,0,0,1)</f>
        <v>2400</v>
      </c>
      <c r="AB296" s="2" cm="1">
        <f t="array" ref="AB296">_xlfn.XLOOKUP(AB$1&amp;$R296,$C$3:$C$1662&amp;$D$3:$D$1662,$E$3:$E$1662,0,0,1)</f>
        <v>0</v>
      </c>
      <c r="AC296" s="2" cm="1">
        <f t="array" ref="AC296">_xlfn.XLOOKUP(AC$1&amp;$R296,$C$3:$C$1662&amp;$D$3:$D$1662,$E$3:$E$1662,0,0,1)</f>
        <v>0</v>
      </c>
    </row>
    <row r="297" spans="3:29" x14ac:dyDescent="0.4">
      <c r="C297" t="s">
        <v>804</v>
      </c>
      <c r="D297" t="s">
        <v>498</v>
      </c>
      <c r="E297">
        <v>0</v>
      </c>
      <c r="R297" t="s">
        <v>73</v>
      </c>
      <c r="S297" s="2">
        <f t="shared" si="25"/>
        <v>931580</v>
      </c>
      <c r="T297" s="2">
        <f t="shared" si="28"/>
        <v>1288600</v>
      </c>
      <c r="U297" s="2">
        <f t="shared" si="28"/>
        <v>1764900</v>
      </c>
      <c r="V297" s="2">
        <f t="shared" si="28"/>
        <v>1106000</v>
      </c>
      <c r="W297" s="2">
        <f t="shared" si="28"/>
        <v>299600</v>
      </c>
      <c r="X297" s="2">
        <f t="shared" si="28"/>
        <v>198800</v>
      </c>
      <c r="Y297" s="2" cm="1">
        <f t="array" ref="Y297">_xlfn.XLOOKUP(Y$1&amp;$R297,$C$3:$C$1662&amp;$D$3:$D$1662,$E$3:$E$1662,0,0,1)</f>
        <v>700</v>
      </c>
      <c r="Z297" s="2" cm="1">
        <f t="array" ref="Z297">_xlfn.XLOOKUP(Z$1&amp;$R297,$C$3:$C$1662&amp;$D$3:$D$1662,$E$3:$E$1662,0,0,1)</f>
        <v>1900</v>
      </c>
      <c r="AA297" s="2" cm="1">
        <f t="array" ref="AA297">_xlfn.XLOOKUP(AA$1&amp;$R297,$C$3:$C$1662&amp;$D$3:$D$1662,$E$3:$E$1662,0,0,1)</f>
        <v>700</v>
      </c>
      <c r="AB297" s="2" cm="1">
        <f t="array" ref="AB297">_xlfn.XLOOKUP(AB$1&amp;$R297,$C$3:$C$1662&amp;$D$3:$D$1662,$E$3:$E$1662,0,0,1)</f>
        <v>600</v>
      </c>
      <c r="AC297" s="2" cm="1">
        <f t="array" ref="AC297">_xlfn.XLOOKUP(AC$1&amp;$R297,$C$3:$C$1662&amp;$D$3:$D$1662,$E$3:$E$1662,0,0,1)</f>
        <v>1200</v>
      </c>
    </row>
    <row r="298" spans="3:29" x14ac:dyDescent="0.4">
      <c r="C298" t="s">
        <v>804</v>
      </c>
      <c r="D298" t="s">
        <v>499</v>
      </c>
      <c r="E298">
        <v>1200</v>
      </c>
      <c r="R298" t="s">
        <v>10</v>
      </c>
      <c r="S298" s="2">
        <f t="shared" si="25"/>
        <v>931940</v>
      </c>
      <c r="T298" s="2">
        <f t="shared" si="28"/>
        <v>1288600</v>
      </c>
      <c r="U298" s="2">
        <f t="shared" si="28"/>
        <v>1765700</v>
      </c>
      <c r="V298" s="2">
        <f t="shared" si="28"/>
        <v>1106000</v>
      </c>
      <c r="W298" s="2">
        <f t="shared" si="28"/>
        <v>300400</v>
      </c>
      <c r="X298" s="2">
        <f t="shared" si="28"/>
        <v>199000</v>
      </c>
      <c r="Y298" s="2" cm="1">
        <f t="array" ref="Y298">_xlfn.XLOOKUP(Y$1&amp;$R298,$C$3:$C$1662&amp;$D$3:$D$1662,$E$3:$E$1662,0,0,1)</f>
        <v>0</v>
      </c>
      <c r="Z298" s="2" cm="1">
        <f t="array" ref="Z298">_xlfn.XLOOKUP(Z$1&amp;$R298,$C$3:$C$1662&amp;$D$3:$D$1662,$E$3:$E$1662,0,0,1)</f>
        <v>800</v>
      </c>
      <c r="AA298" s="2" cm="1">
        <f t="array" ref="AA298">_xlfn.XLOOKUP(AA$1&amp;$R298,$C$3:$C$1662&amp;$D$3:$D$1662,$E$3:$E$1662,0,0,1)</f>
        <v>0</v>
      </c>
      <c r="AB298" s="2" cm="1">
        <f t="array" ref="AB298">_xlfn.XLOOKUP(AB$1&amp;$R298,$C$3:$C$1662&amp;$D$3:$D$1662,$E$3:$E$1662,0,0,1)</f>
        <v>800</v>
      </c>
      <c r="AC298" s="2" cm="1">
        <f t="array" ref="AC298">_xlfn.XLOOKUP(AC$1&amp;$R298,$C$3:$C$1662&amp;$D$3:$D$1662,$E$3:$E$1662,0,0,1)</f>
        <v>200</v>
      </c>
    </row>
    <row r="299" spans="3:29" x14ac:dyDescent="0.4">
      <c r="C299" t="s">
        <v>804</v>
      </c>
      <c r="D299" t="s">
        <v>500</v>
      </c>
      <c r="E299">
        <v>200</v>
      </c>
      <c r="R299" t="s">
        <v>215</v>
      </c>
      <c r="S299" s="2">
        <f t="shared" si="25"/>
        <v>933480</v>
      </c>
      <c r="T299" s="2">
        <f t="shared" si="28"/>
        <v>1291200</v>
      </c>
      <c r="U299" s="2">
        <f t="shared" si="28"/>
        <v>1766900</v>
      </c>
      <c r="V299" s="2">
        <f t="shared" si="28"/>
        <v>1109600</v>
      </c>
      <c r="W299" s="2">
        <f t="shared" si="28"/>
        <v>300500</v>
      </c>
      <c r="X299" s="2">
        <f t="shared" si="28"/>
        <v>199200</v>
      </c>
      <c r="Y299" s="2" cm="1">
        <f t="array" ref="Y299">_xlfn.XLOOKUP(Y$1&amp;$R299,$C$3:$C$1662&amp;$D$3:$D$1662,$E$3:$E$1662,0,0,1)</f>
        <v>2600</v>
      </c>
      <c r="Z299" s="2" cm="1">
        <f t="array" ref="Z299">_xlfn.XLOOKUP(Z$1&amp;$R299,$C$3:$C$1662&amp;$D$3:$D$1662,$E$3:$E$1662,0,0,1)</f>
        <v>1200</v>
      </c>
      <c r="AA299" s="2" cm="1">
        <f t="array" ref="AA299">_xlfn.XLOOKUP(AA$1&amp;$R299,$C$3:$C$1662&amp;$D$3:$D$1662,$E$3:$E$1662,0,0,1)</f>
        <v>3600</v>
      </c>
      <c r="AB299" s="2" cm="1">
        <f t="array" ref="AB299">_xlfn.XLOOKUP(AB$1&amp;$R299,$C$3:$C$1662&amp;$D$3:$D$1662,$E$3:$E$1662,0,0,1)</f>
        <v>100</v>
      </c>
      <c r="AC299" s="2" cm="1">
        <f t="array" ref="AC299">_xlfn.XLOOKUP(AC$1&amp;$R299,$C$3:$C$1662&amp;$D$3:$D$1662,$E$3:$E$1662,0,0,1)</f>
        <v>200</v>
      </c>
    </row>
    <row r="300" spans="3:29" x14ac:dyDescent="0.4">
      <c r="C300" t="s">
        <v>804</v>
      </c>
      <c r="D300" t="s">
        <v>501</v>
      </c>
      <c r="E300">
        <v>200</v>
      </c>
      <c r="R300" t="s">
        <v>227</v>
      </c>
      <c r="S300" s="2">
        <f t="shared" si="25"/>
        <v>934720</v>
      </c>
      <c r="T300" s="2">
        <f t="shared" si="28"/>
        <v>1291800</v>
      </c>
      <c r="U300" s="2">
        <f t="shared" si="28"/>
        <v>1770200</v>
      </c>
      <c r="V300" s="2">
        <f t="shared" si="28"/>
        <v>1111300</v>
      </c>
      <c r="W300" s="2">
        <f t="shared" si="28"/>
        <v>301100</v>
      </c>
      <c r="X300" s="2">
        <f t="shared" si="28"/>
        <v>199200</v>
      </c>
      <c r="Y300" s="2" cm="1">
        <f t="array" ref="Y300">_xlfn.XLOOKUP(Y$1&amp;$R300,$C$3:$C$1662&amp;$D$3:$D$1662,$E$3:$E$1662,0,0,1)</f>
        <v>600</v>
      </c>
      <c r="Z300" s="2" cm="1">
        <f t="array" ref="Z300">_xlfn.XLOOKUP(Z$1&amp;$R300,$C$3:$C$1662&amp;$D$3:$D$1662,$E$3:$E$1662,0,0,1)</f>
        <v>3300</v>
      </c>
      <c r="AA300" s="2" cm="1">
        <f t="array" ref="AA300">_xlfn.XLOOKUP(AA$1&amp;$R300,$C$3:$C$1662&amp;$D$3:$D$1662,$E$3:$E$1662,0,0,1)</f>
        <v>1700</v>
      </c>
      <c r="AB300" s="2" cm="1">
        <f t="array" ref="AB300">_xlfn.XLOOKUP(AB$1&amp;$R300,$C$3:$C$1662&amp;$D$3:$D$1662,$E$3:$E$1662,0,0,1)</f>
        <v>600</v>
      </c>
      <c r="AC300" s="2" cm="1">
        <f t="array" ref="AC300">_xlfn.XLOOKUP(AC$1&amp;$R300,$C$3:$C$1662&amp;$D$3:$D$1662,$E$3:$E$1662,0,0,1)</f>
        <v>0</v>
      </c>
    </row>
    <row r="301" spans="3:29" x14ac:dyDescent="0.4">
      <c r="C301" t="s">
        <v>804</v>
      </c>
      <c r="D301" t="s">
        <v>502</v>
      </c>
      <c r="E301">
        <v>0</v>
      </c>
      <c r="R301" t="s">
        <v>235</v>
      </c>
      <c r="S301" s="2">
        <f t="shared" si="25"/>
        <v>936420</v>
      </c>
      <c r="T301" s="2">
        <f t="shared" si="28"/>
        <v>1292900</v>
      </c>
      <c r="U301" s="2">
        <f t="shared" si="28"/>
        <v>1776000</v>
      </c>
      <c r="V301" s="2">
        <f t="shared" si="28"/>
        <v>1112000</v>
      </c>
      <c r="W301" s="2">
        <f t="shared" si="28"/>
        <v>301300</v>
      </c>
      <c r="X301" s="2">
        <f t="shared" si="28"/>
        <v>199900</v>
      </c>
      <c r="Y301" s="2" cm="1">
        <f t="array" ref="Y301">_xlfn.XLOOKUP(Y$1&amp;$R301,$C$3:$C$1662&amp;$D$3:$D$1662,$E$3:$E$1662,0,0,1)</f>
        <v>1100</v>
      </c>
      <c r="Z301" s="2" cm="1">
        <f t="array" ref="Z301">_xlfn.XLOOKUP(Z$1&amp;$R301,$C$3:$C$1662&amp;$D$3:$D$1662,$E$3:$E$1662,0,0,1)</f>
        <v>5800</v>
      </c>
      <c r="AA301" s="2" cm="1">
        <f t="array" ref="AA301">_xlfn.XLOOKUP(AA$1&amp;$R301,$C$3:$C$1662&amp;$D$3:$D$1662,$E$3:$E$1662,0,0,1)</f>
        <v>700</v>
      </c>
      <c r="AB301" s="2" cm="1">
        <f t="array" ref="AB301">_xlfn.XLOOKUP(AB$1&amp;$R301,$C$3:$C$1662&amp;$D$3:$D$1662,$E$3:$E$1662,0,0,1)</f>
        <v>200</v>
      </c>
      <c r="AC301" s="2" cm="1">
        <f t="array" ref="AC301">_xlfn.XLOOKUP(AC$1&amp;$R301,$C$3:$C$1662&amp;$D$3:$D$1662,$E$3:$E$1662,0,0,1)</f>
        <v>700</v>
      </c>
    </row>
    <row r="302" spans="3:29" x14ac:dyDescent="0.4">
      <c r="C302" t="s">
        <v>804</v>
      </c>
      <c r="D302" t="s">
        <v>503</v>
      </c>
      <c r="E302">
        <v>700</v>
      </c>
      <c r="R302" t="s">
        <v>14</v>
      </c>
      <c r="S302" s="2">
        <f t="shared" si="25"/>
        <v>937600</v>
      </c>
      <c r="T302" s="2">
        <f t="shared" si="28"/>
        <v>1294100</v>
      </c>
      <c r="U302" s="2">
        <f t="shared" si="28"/>
        <v>1777700</v>
      </c>
      <c r="V302" s="2">
        <f t="shared" si="28"/>
        <v>1113400</v>
      </c>
      <c r="W302" s="2">
        <f t="shared" si="28"/>
        <v>302800</v>
      </c>
      <c r="X302" s="2">
        <f t="shared" si="28"/>
        <v>200000</v>
      </c>
      <c r="Y302" s="2" cm="1">
        <f t="array" ref="Y302">_xlfn.XLOOKUP(Y$1&amp;$R302,$C$3:$C$1662&amp;$D$3:$D$1662,$E$3:$E$1662,0,0,1)</f>
        <v>1200</v>
      </c>
      <c r="Z302" s="2" cm="1">
        <f t="array" ref="Z302">_xlfn.XLOOKUP(Z$1&amp;$R302,$C$3:$C$1662&amp;$D$3:$D$1662,$E$3:$E$1662,0,0,1)</f>
        <v>1700</v>
      </c>
      <c r="AA302" s="2" cm="1">
        <f t="array" ref="AA302">_xlfn.XLOOKUP(AA$1&amp;$R302,$C$3:$C$1662&amp;$D$3:$D$1662,$E$3:$E$1662,0,0,1)</f>
        <v>1400</v>
      </c>
      <c r="AB302" s="2" cm="1">
        <f t="array" ref="AB302">_xlfn.XLOOKUP(AB$1&amp;$R302,$C$3:$C$1662&amp;$D$3:$D$1662,$E$3:$E$1662,0,0,1)</f>
        <v>1500</v>
      </c>
      <c r="AC302" s="2" cm="1">
        <f t="array" ref="AC302">_xlfn.XLOOKUP(AC$1&amp;$R302,$C$3:$C$1662&amp;$D$3:$D$1662,$E$3:$E$1662,0,0,1)</f>
        <v>100</v>
      </c>
    </row>
    <row r="303" spans="3:29" x14ac:dyDescent="0.4">
      <c r="C303" t="s">
        <v>804</v>
      </c>
      <c r="D303" t="s">
        <v>504</v>
      </c>
      <c r="E303">
        <v>100</v>
      </c>
      <c r="R303" t="s">
        <v>3</v>
      </c>
      <c r="S303" s="2">
        <f t="shared" si="25"/>
        <v>938520</v>
      </c>
      <c r="T303" s="2">
        <f t="shared" si="28"/>
        <v>1295500</v>
      </c>
      <c r="U303" s="2">
        <f t="shared" si="28"/>
        <v>1779100</v>
      </c>
      <c r="V303" s="2">
        <f t="shared" si="28"/>
        <v>1115100</v>
      </c>
      <c r="W303" s="2">
        <f t="shared" si="28"/>
        <v>302900</v>
      </c>
      <c r="X303" s="2">
        <f t="shared" si="28"/>
        <v>200000</v>
      </c>
      <c r="Y303" s="2" cm="1">
        <f t="array" ref="Y303">_xlfn.XLOOKUP(Y$1&amp;$R303,$C$3:$C$1662&amp;$D$3:$D$1662,$E$3:$E$1662,0,0,1)</f>
        <v>1400</v>
      </c>
      <c r="Z303" s="2" cm="1">
        <f t="array" ref="Z303">_xlfn.XLOOKUP(Z$1&amp;$R303,$C$3:$C$1662&amp;$D$3:$D$1662,$E$3:$E$1662,0,0,1)</f>
        <v>1400</v>
      </c>
      <c r="AA303" s="2" cm="1">
        <f t="array" ref="AA303">_xlfn.XLOOKUP(AA$1&amp;$R303,$C$3:$C$1662&amp;$D$3:$D$1662,$E$3:$E$1662,0,0,1)</f>
        <v>1700</v>
      </c>
      <c r="AB303" s="2" cm="1">
        <f t="array" ref="AB303">_xlfn.XLOOKUP(AB$1&amp;$R303,$C$3:$C$1662&amp;$D$3:$D$1662,$E$3:$E$1662,0,0,1)</f>
        <v>100</v>
      </c>
      <c r="AC303" s="2" cm="1">
        <f t="array" ref="AC303">_xlfn.XLOOKUP(AC$1&amp;$R303,$C$3:$C$1662&amp;$D$3:$D$1662,$E$3:$E$1662,0,0,1)</f>
        <v>0</v>
      </c>
    </row>
    <row r="304" spans="3:29" x14ac:dyDescent="0.4">
      <c r="C304" t="s">
        <v>804</v>
      </c>
      <c r="D304" t="s">
        <v>505</v>
      </c>
      <c r="E304">
        <v>0</v>
      </c>
      <c r="R304" t="s">
        <v>355</v>
      </c>
      <c r="S304" s="2">
        <f t="shared" si="25"/>
        <v>939320</v>
      </c>
      <c r="T304" s="2">
        <f t="shared" si="28"/>
        <v>1296500</v>
      </c>
      <c r="U304" s="2">
        <f t="shared" si="28"/>
        <v>1780100</v>
      </c>
      <c r="V304" s="2">
        <f t="shared" si="28"/>
        <v>1116700</v>
      </c>
      <c r="W304" s="2">
        <f t="shared" si="28"/>
        <v>303200</v>
      </c>
      <c r="X304" s="2">
        <f t="shared" si="28"/>
        <v>200100</v>
      </c>
      <c r="Y304" s="2" cm="1">
        <f t="array" ref="Y304">_xlfn.XLOOKUP(Y$1&amp;$R304,$C$3:$C$1662&amp;$D$3:$D$1662,$E$3:$E$1662,0,0,1)</f>
        <v>1000</v>
      </c>
      <c r="Z304" s="2" cm="1">
        <f t="array" ref="Z304">_xlfn.XLOOKUP(Z$1&amp;$R304,$C$3:$C$1662&amp;$D$3:$D$1662,$E$3:$E$1662,0,0,1)</f>
        <v>1000</v>
      </c>
      <c r="AA304" s="2" cm="1">
        <f t="array" ref="AA304">_xlfn.XLOOKUP(AA$1&amp;$R304,$C$3:$C$1662&amp;$D$3:$D$1662,$E$3:$E$1662,0,0,1)</f>
        <v>1600</v>
      </c>
      <c r="AB304" s="2" cm="1">
        <f t="array" ref="AB304">_xlfn.XLOOKUP(AB$1&amp;$R304,$C$3:$C$1662&amp;$D$3:$D$1662,$E$3:$E$1662,0,0,1)</f>
        <v>300</v>
      </c>
      <c r="AC304" s="2" cm="1">
        <f t="array" ref="AC304">_xlfn.XLOOKUP(AC$1&amp;$R304,$C$3:$C$1662&amp;$D$3:$D$1662,$E$3:$E$1662,0,0,1)</f>
        <v>100</v>
      </c>
    </row>
    <row r="305" spans="3:29" x14ac:dyDescent="0.4">
      <c r="C305" t="s">
        <v>804</v>
      </c>
      <c r="D305" t="s">
        <v>688</v>
      </c>
      <c r="E305">
        <v>100</v>
      </c>
      <c r="R305" t="s">
        <v>356</v>
      </c>
      <c r="S305" s="2">
        <f t="shared" si="25"/>
        <v>940880</v>
      </c>
      <c r="T305" s="2">
        <f t="shared" si="28"/>
        <v>1298700</v>
      </c>
      <c r="U305" s="2">
        <f t="shared" si="28"/>
        <v>1783900</v>
      </c>
      <c r="V305" s="2">
        <f t="shared" si="28"/>
        <v>1118000</v>
      </c>
      <c r="W305" s="2">
        <f t="shared" si="28"/>
        <v>303700</v>
      </c>
      <c r="X305" s="2">
        <f t="shared" si="28"/>
        <v>200100</v>
      </c>
      <c r="Y305" s="2" cm="1">
        <f t="array" ref="Y305">_xlfn.XLOOKUP(Y$1&amp;$R305,$C$3:$C$1662&amp;$D$3:$D$1662,$E$3:$E$1662,0,0,1)</f>
        <v>2200</v>
      </c>
      <c r="Z305" s="2" cm="1">
        <f t="array" ref="Z305">_xlfn.XLOOKUP(Z$1&amp;$R305,$C$3:$C$1662&amp;$D$3:$D$1662,$E$3:$E$1662,0,0,1)</f>
        <v>3800</v>
      </c>
      <c r="AA305" s="2" cm="1">
        <f t="array" ref="AA305">_xlfn.XLOOKUP(AA$1&amp;$R305,$C$3:$C$1662&amp;$D$3:$D$1662,$E$3:$E$1662,0,0,1)</f>
        <v>1300</v>
      </c>
      <c r="AB305" s="2" cm="1">
        <f t="array" ref="AB305">_xlfn.XLOOKUP(AB$1&amp;$R305,$C$3:$C$1662&amp;$D$3:$D$1662,$E$3:$E$1662,0,0,1)</f>
        <v>500</v>
      </c>
      <c r="AC305" s="2" cm="1">
        <f t="array" ref="AC305">_xlfn.XLOOKUP(AC$1&amp;$R305,$C$3:$C$1662&amp;$D$3:$D$1662,$E$3:$E$1662,0,0,1)</f>
        <v>0</v>
      </c>
    </row>
    <row r="306" spans="3:29" x14ac:dyDescent="0.4">
      <c r="C306" t="s">
        <v>804</v>
      </c>
      <c r="D306" t="s">
        <v>689</v>
      </c>
      <c r="E306">
        <v>0</v>
      </c>
      <c r="R306" t="s">
        <v>357</v>
      </c>
      <c r="S306" s="2">
        <f t="shared" si="25"/>
        <v>941540</v>
      </c>
      <c r="T306" s="2">
        <f t="shared" si="28"/>
        <v>1300800</v>
      </c>
      <c r="U306" s="2">
        <f t="shared" si="28"/>
        <v>1784100</v>
      </c>
      <c r="V306" s="2">
        <f t="shared" si="28"/>
        <v>1118000</v>
      </c>
      <c r="W306" s="2">
        <f t="shared" si="28"/>
        <v>304600</v>
      </c>
      <c r="X306" s="2">
        <f t="shared" si="28"/>
        <v>200200</v>
      </c>
      <c r="Y306" s="2" cm="1">
        <f t="array" ref="Y306">_xlfn.XLOOKUP(Y$1&amp;$R306,$C$3:$C$1662&amp;$D$3:$D$1662,$E$3:$E$1662,0,0,1)</f>
        <v>2100</v>
      </c>
      <c r="Z306" s="2" cm="1">
        <f t="array" ref="Z306">_xlfn.XLOOKUP(Z$1&amp;$R306,$C$3:$C$1662&amp;$D$3:$D$1662,$E$3:$E$1662,0,0,1)</f>
        <v>200</v>
      </c>
      <c r="AA306" s="2" cm="1">
        <f t="array" ref="AA306">_xlfn.XLOOKUP(AA$1&amp;$R306,$C$3:$C$1662&amp;$D$3:$D$1662,$E$3:$E$1662,0,0,1)</f>
        <v>0</v>
      </c>
      <c r="AB306" s="2" cm="1">
        <f t="array" ref="AB306">_xlfn.XLOOKUP(AB$1&amp;$R306,$C$3:$C$1662&amp;$D$3:$D$1662,$E$3:$E$1662,0,0,1)</f>
        <v>900</v>
      </c>
      <c r="AC306" s="2" cm="1">
        <f t="array" ref="AC306">_xlfn.XLOOKUP(AC$1&amp;$R306,$C$3:$C$1662&amp;$D$3:$D$1662,$E$3:$E$1662,0,0,1)</f>
        <v>100</v>
      </c>
    </row>
    <row r="307" spans="3:29" x14ac:dyDescent="0.4">
      <c r="C307" t="s">
        <v>804</v>
      </c>
      <c r="D307" t="s">
        <v>690</v>
      </c>
      <c r="E307">
        <v>100</v>
      </c>
      <c r="R307" t="s">
        <v>358</v>
      </c>
      <c r="S307" s="2">
        <f t="shared" si="25"/>
        <v>942120</v>
      </c>
      <c r="T307" s="2">
        <f t="shared" si="28"/>
        <v>1302300</v>
      </c>
      <c r="U307" s="2">
        <f t="shared" si="28"/>
        <v>1785300</v>
      </c>
      <c r="V307" s="2">
        <f t="shared" si="28"/>
        <v>1118000</v>
      </c>
      <c r="W307" s="2">
        <f t="shared" si="28"/>
        <v>304800</v>
      </c>
      <c r="X307" s="2">
        <f t="shared" si="28"/>
        <v>200200</v>
      </c>
      <c r="Y307" s="2" cm="1">
        <f t="array" ref="Y307">_xlfn.XLOOKUP(Y$1&amp;$R307,$C$3:$C$1662&amp;$D$3:$D$1662,$E$3:$E$1662,0,0,1)</f>
        <v>1500</v>
      </c>
      <c r="Z307" s="2" cm="1">
        <f t="array" ref="Z307">_xlfn.XLOOKUP(Z$1&amp;$R307,$C$3:$C$1662&amp;$D$3:$D$1662,$E$3:$E$1662,0,0,1)</f>
        <v>1200</v>
      </c>
      <c r="AA307" s="2" cm="1">
        <f t="array" ref="AA307">_xlfn.XLOOKUP(AA$1&amp;$R307,$C$3:$C$1662&amp;$D$3:$D$1662,$E$3:$E$1662,0,0,1)</f>
        <v>0</v>
      </c>
      <c r="AB307" s="2" cm="1">
        <f t="array" ref="AB307">_xlfn.XLOOKUP(AB$1&amp;$R307,$C$3:$C$1662&amp;$D$3:$D$1662,$E$3:$E$1662,0,0,1)</f>
        <v>200</v>
      </c>
      <c r="AC307" s="2" cm="1">
        <f t="array" ref="AC307">_xlfn.XLOOKUP(AC$1&amp;$R307,$C$3:$C$1662&amp;$D$3:$D$1662,$E$3:$E$1662,0,0,1)</f>
        <v>0</v>
      </c>
    </row>
    <row r="308" spans="3:29" x14ac:dyDescent="0.4">
      <c r="C308" t="s">
        <v>804</v>
      </c>
      <c r="D308" t="s">
        <v>691</v>
      </c>
      <c r="E308">
        <v>0</v>
      </c>
      <c r="R308" t="s">
        <v>359</v>
      </c>
      <c r="S308" s="2">
        <f t="shared" si="25"/>
        <v>942860</v>
      </c>
      <c r="T308" s="2">
        <f t="shared" ref="T308:X323" si="29">T307+Y308</f>
        <v>1303800</v>
      </c>
      <c r="U308" s="2">
        <f t="shared" si="29"/>
        <v>1785700</v>
      </c>
      <c r="V308" s="2">
        <f t="shared" si="29"/>
        <v>1119000</v>
      </c>
      <c r="W308" s="2">
        <f t="shared" si="29"/>
        <v>305600</v>
      </c>
      <c r="X308" s="2">
        <f t="shared" si="29"/>
        <v>200200</v>
      </c>
      <c r="Y308" s="2" cm="1">
        <f t="array" ref="Y308">_xlfn.XLOOKUP(Y$1&amp;$R308,$C$3:$C$1662&amp;$D$3:$D$1662,$E$3:$E$1662,0,0,1)</f>
        <v>1500</v>
      </c>
      <c r="Z308" s="2" cm="1">
        <f t="array" ref="Z308">_xlfn.XLOOKUP(Z$1&amp;$R308,$C$3:$C$1662&amp;$D$3:$D$1662,$E$3:$E$1662,0,0,1)</f>
        <v>400</v>
      </c>
      <c r="AA308" s="2" cm="1">
        <f t="array" ref="AA308">_xlfn.XLOOKUP(AA$1&amp;$R308,$C$3:$C$1662&amp;$D$3:$D$1662,$E$3:$E$1662,0,0,1)</f>
        <v>1000</v>
      </c>
      <c r="AB308" s="2" cm="1">
        <f t="array" ref="AB308">_xlfn.XLOOKUP(AB$1&amp;$R308,$C$3:$C$1662&amp;$D$3:$D$1662,$E$3:$E$1662,0,0,1)</f>
        <v>800</v>
      </c>
      <c r="AC308" s="2" cm="1">
        <f t="array" ref="AC308">_xlfn.XLOOKUP(AC$1&amp;$R308,$C$3:$C$1662&amp;$D$3:$D$1662,$E$3:$E$1662,0,0,1)</f>
        <v>0</v>
      </c>
    </row>
    <row r="309" spans="3:29" x14ac:dyDescent="0.4">
      <c r="C309" t="s">
        <v>804</v>
      </c>
      <c r="D309" t="s">
        <v>692</v>
      </c>
      <c r="E309">
        <v>0</v>
      </c>
      <c r="R309" t="s">
        <v>360</v>
      </c>
      <c r="S309" s="2">
        <f t="shared" si="25"/>
        <v>943560</v>
      </c>
      <c r="T309" s="2">
        <f t="shared" si="29"/>
        <v>1304500</v>
      </c>
      <c r="U309" s="2">
        <f t="shared" si="29"/>
        <v>1786700</v>
      </c>
      <c r="V309" s="2">
        <f t="shared" si="29"/>
        <v>1120100</v>
      </c>
      <c r="W309" s="2">
        <f t="shared" si="29"/>
        <v>306300</v>
      </c>
      <c r="X309" s="2">
        <f t="shared" si="29"/>
        <v>200200</v>
      </c>
      <c r="Y309" s="2" cm="1">
        <f t="array" ref="Y309">_xlfn.XLOOKUP(Y$1&amp;$R309,$C$3:$C$1662&amp;$D$3:$D$1662,$E$3:$E$1662,0,0,1)</f>
        <v>700</v>
      </c>
      <c r="Z309" s="2" cm="1">
        <f t="array" ref="Z309">_xlfn.XLOOKUP(Z$1&amp;$R309,$C$3:$C$1662&amp;$D$3:$D$1662,$E$3:$E$1662,0,0,1)</f>
        <v>1000</v>
      </c>
      <c r="AA309" s="2" cm="1">
        <f t="array" ref="AA309">_xlfn.XLOOKUP(AA$1&amp;$R309,$C$3:$C$1662&amp;$D$3:$D$1662,$E$3:$E$1662,0,0,1)</f>
        <v>1100</v>
      </c>
      <c r="AB309" s="2" cm="1">
        <f t="array" ref="AB309">_xlfn.XLOOKUP(AB$1&amp;$R309,$C$3:$C$1662&amp;$D$3:$D$1662,$E$3:$E$1662,0,0,1)</f>
        <v>700</v>
      </c>
      <c r="AC309" s="2" cm="1">
        <f t="array" ref="AC309">_xlfn.XLOOKUP(AC$1&amp;$R309,$C$3:$C$1662&amp;$D$3:$D$1662,$E$3:$E$1662,0,0,1)</f>
        <v>0</v>
      </c>
    </row>
    <row r="310" spans="3:29" x14ac:dyDescent="0.4">
      <c r="C310" t="s">
        <v>804</v>
      </c>
      <c r="D310" t="s">
        <v>693</v>
      </c>
      <c r="E310">
        <v>0</v>
      </c>
      <c r="R310" t="s">
        <v>361</v>
      </c>
      <c r="S310" s="2">
        <f t="shared" si="25"/>
        <v>944860</v>
      </c>
      <c r="T310" s="2">
        <f t="shared" si="29"/>
        <v>1306200</v>
      </c>
      <c r="U310" s="2">
        <f t="shared" si="29"/>
        <v>1787800</v>
      </c>
      <c r="V310" s="2">
        <f t="shared" si="29"/>
        <v>1122000</v>
      </c>
      <c r="W310" s="2">
        <f t="shared" si="29"/>
        <v>308000</v>
      </c>
      <c r="X310" s="2">
        <f t="shared" si="29"/>
        <v>200300</v>
      </c>
      <c r="Y310" s="2" cm="1">
        <f t="array" ref="Y310">_xlfn.XLOOKUP(Y$1&amp;$R310,$C$3:$C$1662&amp;$D$3:$D$1662,$E$3:$E$1662,0,0,1)</f>
        <v>1700</v>
      </c>
      <c r="Z310" s="2" cm="1">
        <f t="array" ref="Z310">_xlfn.XLOOKUP(Z$1&amp;$R310,$C$3:$C$1662&amp;$D$3:$D$1662,$E$3:$E$1662,0,0,1)</f>
        <v>1100</v>
      </c>
      <c r="AA310" s="2" cm="1">
        <f t="array" ref="AA310">_xlfn.XLOOKUP(AA$1&amp;$R310,$C$3:$C$1662&amp;$D$3:$D$1662,$E$3:$E$1662,0,0,1)</f>
        <v>1900</v>
      </c>
      <c r="AB310" s="2" cm="1">
        <f t="array" ref="AB310">_xlfn.XLOOKUP(AB$1&amp;$R310,$C$3:$C$1662&amp;$D$3:$D$1662,$E$3:$E$1662,0,0,1)</f>
        <v>1700</v>
      </c>
      <c r="AC310" s="2" cm="1">
        <f t="array" ref="AC310">_xlfn.XLOOKUP(AC$1&amp;$R310,$C$3:$C$1662&amp;$D$3:$D$1662,$E$3:$E$1662,0,0,1)</f>
        <v>100</v>
      </c>
    </row>
    <row r="311" spans="3:29" x14ac:dyDescent="0.4">
      <c r="C311" t="s">
        <v>804</v>
      </c>
      <c r="D311" t="s">
        <v>694</v>
      </c>
      <c r="E311">
        <v>100</v>
      </c>
      <c r="R311" t="s">
        <v>362</v>
      </c>
      <c r="S311" s="2">
        <f t="shared" si="25"/>
        <v>946440</v>
      </c>
      <c r="T311" s="2">
        <f t="shared" si="29"/>
        <v>1306600</v>
      </c>
      <c r="U311" s="2">
        <f t="shared" si="29"/>
        <v>1790800</v>
      </c>
      <c r="V311" s="2">
        <f t="shared" si="29"/>
        <v>1123100</v>
      </c>
      <c r="W311" s="2">
        <f t="shared" si="29"/>
        <v>311400</v>
      </c>
      <c r="X311" s="2">
        <f t="shared" si="29"/>
        <v>200300</v>
      </c>
      <c r="Y311" s="2" cm="1">
        <f t="array" ref="Y311">_xlfn.XLOOKUP(Y$1&amp;$R311,$C$3:$C$1662&amp;$D$3:$D$1662,$E$3:$E$1662,0,0,1)</f>
        <v>400</v>
      </c>
      <c r="Z311" s="2" cm="1">
        <f t="array" ref="Z311">_xlfn.XLOOKUP(Z$1&amp;$R311,$C$3:$C$1662&amp;$D$3:$D$1662,$E$3:$E$1662,0,0,1)</f>
        <v>3000</v>
      </c>
      <c r="AA311" s="2" cm="1">
        <f t="array" ref="AA311">_xlfn.XLOOKUP(AA$1&amp;$R311,$C$3:$C$1662&amp;$D$3:$D$1662,$E$3:$E$1662,0,0,1)</f>
        <v>1100</v>
      </c>
      <c r="AB311" s="2" cm="1">
        <f t="array" ref="AB311">_xlfn.XLOOKUP(AB$1&amp;$R311,$C$3:$C$1662&amp;$D$3:$D$1662,$E$3:$E$1662,0,0,1)</f>
        <v>3400</v>
      </c>
      <c r="AC311" s="2" cm="1">
        <f t="array" ref="AC311">_xlfn.XLOOKUP(AC$1&amp;$R311,$C$3:$C$1662&amp;$D$3:$D$1662,$E$3:$E$1662,0,0,1)</f>
        <v>0</v>
      </c>
    </row>
    <row r="312" spans="3:29" x14ac:dyDescent="0.4">
      <c r="C312" t="s">
        <v>804</v>
      </c>
      <c r="D312" t="s">
        <v>695</v>
      </c>
      <c r="E312">
        <v>0</v>
      </c>
      <c r="R312" t="s">
        <v>363</v>
      </c>
      <c r="S312" s="2">
        <f t="shared" si="25"/>
        <v>947720</v>
      </c>
      <c r="T312" s="2">
        <f t="shared" si="29"/>
        <v>1308600</v>
      </c>
      <c r="U312" s="2">
        <f t="shared" si="29"/>
        <v>1791400</v>
      </c>
      <c r="V312" s="2">
        <f t="shared" si="29"/>
        <v>1123600</v>
      </c>
      <c r="W312" s="2">
        <f t="shared" si="29"/>
        <v>314600</v>
      </c>
      <c r="X312" s="2">
        <f t="shared" si="29"/>
        <v>200400</v>
      </c>
      <c r="Y312" s="2" cm="1">
        <f t="array" ref="Y312">_xlfn.XLOOKUP(Y$1&amp;$R312,$C$3:$C$1662&amp;$D$3:$D$1662,$E$3:$E$1662,0,0,1)</f>
        <v>2000</v>
      </c>
      <c r="Z312" s="2" cm="1">
        <f t="array" ref="Z312">_xlfn.XLOOKUP(Z$1&amp;$R312,$C$3:$C$1662&amp;$D$3:$D$1662,$E$3:$E$1662,0,0,1)</f>
        <v>600</v>
      </c>
      <c r="AA312" s="2" cm="1">
        <f t="array" ref="AA312">_xlfn.XLOOKUP(AA$1&amp;$R312,$C$3:$C$1662&amp;$D$3:$D$1662,$E$3:$E$1662,0,0,1)</f>
        <v>500</v>
      </c>
      <c r="AB312" s="2" cm="1">
        <f t="array" ref="AB312">_xlfn.XLOOKUP(AB$1&amp;$R312,$C$3:$C$1662&amp;$D$3:$D$1662,$E$3:$E$1662,0,0,1)</f>
        <v>3200</v>
      </c>
      <c r="AC312" s="2" cm="1">
        <f t="array" ref="AC312">_xlfn.XLOOKUP(AC$1&amp;$R312,$C$3:$C$1662&amp;$D$3:$D$1662,$E$3:$E$1662,0,0,1)</f>
        <v>100</v>
      </c>
    </row>
    <row r="313" spans="3:29" x14ac:dyDescent="0.4">
      <c r="C313" t="s">
        <v>804</v>
      </c>
      <c r="D313" t="s">
        <v>696</v>
      </c>
      <c r="E313">
        <v>100</v>
      </c>
      <c r="R313" t="s">
        <v>364</v>
      </c>
      <c r="S313" s="2">
        <f t="shared" si="25"/>
        <v>954820</v>
      </c>
      <c r="T313" s="2">
        <f t="shared" si="29"/>
        <v>1309600</v>
      </c>
      <c r="U313" s="2">
        <f t="shared" si="29"/>
        <v>1820200</v>
      </c>
      <c r="V313" s="2">
        <f t="shared" si="29"/>
        <v>1126100</v>
      </c>
      <c r="W313" s="2">
        <f t="shared" si="29"/>
        <v>317600</v>
      </c>
      <c r="X313" s="2">
        <f t="shared" si="29"/>
        <v>200600</v>
      </c>
      <c r="Y313" s="2" cm="1">
        <f t="array" ref="Y313">_xlfn.XLOOKUP(Y$1&amp;$R313,$C$3:$C$1662&amp;$D$3:$D$1662,$E$3:$E$1662,0,0,1)</f>
        <v>1000</v>
      </c>
      <c r="Z313" s="2" cm="1">
        <f t="array" ref="Z313">_xlfn.XLOOKUP(Z$1&amp;$R313,$C$3:$C$1662&amp;$D$3:$D$1662,$E$3:$E$1662,0,0,1)</f>
        <v>28800</v>
      </c>
      <c r="AA313" s="2" cm="1">
        <f t="array" ref="AA313">_xlfn.XLOOKUP(AA$1&amp;$R313,$C$3:$C$1662&amp;$D$3:$D$1662,$E$3:$E$1662,0,0,1)</f>
        <v>2500</v>
      </c>
      <c r="AB313" s="2" cm="1">
        <f t="array" ref="AB313">_xlfn.XLOOKUP(AB$1&amp;$R313,$C$3:$C$1662&amp;$D$3:$D$1662,$E$3:$E$1662,0,0,1)</f>
        <v>3000</v>
      </c>
      <c r="AC313" s="2" cm="1">
        <f t="array" ref="AC313">_xlfn.XLOOKUP(AC$1&amp;$R313,$C$3:$C$1662&amp;$D$3:$D$1662,$E$3:$E$1662,0,0,1)</f>
        <v>200</v>
      </c>
    </row>
    <row r="314" spans="3:29" x14ac:dyDescent="0.4">
      <c r="C314" t="s">
        <v>804</v>
      </c>
      <c r="D314" t="s">
        <v>697</v>
      </c>
      <c r="E314">
        <v>200</v>
      </c>
      <c r="R314" t="s">
        <v>365</v>
      </c>
      <c r="S314" s="2">
        <f t="shared" si="25"/>
        <v>956200</v>
      </c>
      <c r="T314" s="2">
        <f t="shared" si="29"/>
        <v>1309900</v>
      </c>
      <c r="U314" s="2">
        <f t="shared" si="29"/>
        <v>1824800</v>
      </c>
      <c r="V314" s="2">
        <f t="shared" si="29"/>
        <v>1127900</v>
      </c>
      <c r="W314" s="2">
        <f t="shared" si="29"/>
        <v>317700</v>
      </c>
      <c r="X314" s="2">
        <f t="shared" si="29"/>
        <v>200700</v>
      </c>
      <c r="Y314" s="2" cm="1">
        <f t="array" ref="Y314">_xlfn.XLOOKUP(Y$1&amp;$R314,$C$3:$C$1662&amp;$D$3:$D$1662,$E$3:$E$1662,0,0,1)</f>
        <v>300</v>
      </c>
      <c r="Z314" s="2" cm="1">
        <f t="array" ref="Z314">_xlfn.XLOOKUP(Z$1&amp;$R314,$C$3:$C$1662&amp;$D$3:$D$1662,$E$3:$E$1662,0,0,1)</f>
        <v>4600</v>
      </c>
      <c r="AA314" s="2" cm="1">
        <f t="array" ref="AA314">_xlfn.XLOOKUP(AA$1&amp;$R314,$C$3:$C$1662&amp;$D$3:$D$1662,$E$3:$E$1662,0,0,1)</f>
        <v>1800</v>
      </c>
      <c r="AB314" s="2" cm="1">
        <f t="array" ref="AB314">_xlfn.XLOOKUP(AB$1&amp;$R314,$C$3:$C$1662&amp;$D$3:$D$1662,$E$3:$E$1662,0,0,1)</f>
        <v>100</v>
      </c>
      <c r="AC314" s="2" cm="1">
        <f t="array" ref="AC314">_xlfn.XLOOKUP(AC$1&amp;$R314,$C$3:$C$1662&amp;$D$3:$D$1662,$E$3:$E$1662,0,0,1)</f>
        <v>100</v>
      </c>
    </row>
    <row r="315" spans="3:29" x14ac:dyDescent="0.4">
      <c r="C315" t="s">
        <v>804</v>
      </c>
      <c r="D315" t="s">
        <v>698</v>
      </c>
      <c r="E315">
        <v>100</v>
      </c>
      <c r="R315" t="s">
        <v>366</v>
      </c>
      <c r="S315" s="2">
        <f t="shared" si="25"/>
        <v>957140</v>
      </c>
      <c r="T315" s="2">
        <f t="shared" si="29"/>
        <v>1310800</v>
      </c>
      <c r="U315" s="2">
        <f t="shared" si="29"/>
        <v>1826300</v>
      </c>
      <c r="V315" s="2">
        <f t="shared" si="29"/>
        <v>1128400</v>
      </c>
      <c r="W315" s="2">
        <f t="shared" si="29"/>
        <v>319500</v>
      </c>
      <c r="X315" s="2">
        <f t="shared" si="29"/>
        <v>200700</v>
      </c>
      <c r="Y315" s="2" cm="1">
        <f t="array" ref="Y315">_xlfn.XLOOKUP(Y$1&amp;$R315,$C$3:$C$1662&amp;$D$3:$D$1662,$E$3:$E$1662,0,0,1)</f>
        <v>900</v>
      </c>
      <c r="Z315" s="2" cm="1">
        <f t="array" ref="Z315">_xlfn.XLOOKUP(Z$1&amp;$R315,$C$3:$C$1662&amp;$D$3:$D$1662,$E$3:$E$1662,0,0,1)</f>
        <v>1500</v>
      </c>
      <c r="AA315" s="2" cm="1">
        <f t="array" ref="AA315">_xlfn.XLOOKUP(AA$1&amp;$R315,$C$3:$C$1662&amp;$D$3:$D$1662,$E$3:$E$1662,0,0,1)</f>
        <v>500</v>
      </c>
      <c r="AB315" s="2" cm="1">
        <f t="array" ref="AB315">_xlfn.XLOOKUP(AB$1&amp;$R315,$C$3:$C$1662&amp;$D$3:$D$1662,$E$3:$E$1662,0,0,1)</f>
        <v>1800</v>
      </c>
      <c r="AC315" s="2" cm="1">
        <f t="array" ref="AC315">_xlfn.XLOOKUP(AC$1&amp;$R315,$C$3:$C$1662&amp;$D$3:$D$1662,$E$3:$E$1662,0,0,1)</f>
        <v>0</v>
      </c>
    </row>
    <row r="316" spans="3:29" x14ac:dyDescent="0.4">
      <c r="C316" t="s">
        <v>804</v>
      </c>
      <c r="D316" t="s">
        <v>699</v>
      </c>
      <c r="E316">
        <v>0</v>
      </c>
      <c r="R316" t="s">
        <v>367</v>
      </c>
      <c r="S316" s="2">
        <f t="shared" si="25"/>
        <v>958980</v>
      </c>
      <c r="T316" s="2">
        <f t="shared" si="29"/>
        <v>1312900</v>
      </c>
      <c r="U316" s="2">
        <f t="shared" si="29"/>
        <v>1830300</v>
      </c>
      <c r="V316" s="2">
        <f t="shared" si="29"/>
        <v>1130300</v>
      </c>
      <c r="W316" s="2">
        <f t="shared" si="29"/>
        <v>320500</v>
      </c>
      <c r="X316" s="2">
        <f t="shared" si="29"/>
        <v>200900</v>
      </c>
      <c r="Y316" s="2" cm="1">
        <f t="array" ref="Y316">_xlfn.XLOOKUP(Y$1&amp;$R316,$C$3:$C$1662&amp;$D$3:$D$1662,$E$3:$E$1662,0,0,1)</f>
        <v>2100</v>
      </c>
      <c r="Z316" s="2" cm="1">
        <f t="array" ref="Z316">_xlfn.XLOOKUP(Z$1&amp;$R316,$C$3:$C$1662&amp;$D$3:$D$1662,$E$3:$E$1662,0,0,1)</f>
        <v>4000</v>
      </c>
      <c r="AA316" s="2" cm="1">
        <f t="array" ref="AA316">_xlfn.XLOOKUP(AA$1&amp;$R316,$C$3:$C$1662&amp;$D$3:$D$1662,$E$3:$E$1662,0,0,1)</f>
        <v>1900</v>
      </c>
      <c r="AB316" s="2" cm="1">
        <f t="array" ref="AB316">_xlfn.XLOOKUP(AB$1&amp;$R316,$C$3:$C$1662&amp;$D$3:$D$1662,$E$3:$E$1662,0,0,1)</f>
        <v>1000</v>
      </c>
      <c r="AC316" s="2" cm="1">
        <f t="array" ref="AC316">_xlfn.XLOOKUP(AC$1&amp;$R316,$C$3:$C$1662&amp;$D$3:$D$1662,$E$3:$E$1662,0,0,1)</f>
        <v>200</v>
      </c>
    </row>
    <row r="317" spans="3:29" x14ac:dyDescent="0.4">
      <c r="C317" t="s">
        <v>804</v>
      </c>
      <c r="D317" t="s">
        <v>700</v>
      </c>
      <c r="E317">
        <v>200</v>
      </c>
      <c r="R317" t="s">
        <v>368</v>
      </c>
      <c r="S317" s="2">
        <f t="shared" si="25"/>
        <v>960300</v>
      </c>
      <c r="T317" s="2">
        <f t="shared" si="29"/>
        <v>1314100</v>
      </c>
      <c r="U317" s="2">
        <f t="shared" si="29"/>
        <v>1832700</v>
      </c>
      <c r="V317" s="2">
        <f t="shared" si="29"/>
        <v>1132100</v>
      </c>
      <c r="W317" s="2">
        <f t="shared" si="29"/>
        <v>321400</v>
      </c>
      <c r="X317" s="2">
        <f t="shared" si="29"/>
        <v>201200</v>
      </c>
      <c r="Y317" s="2" cm="1">
        <f t="array" ref="Y317">_xlfn.XLOOKUP(Y$1&amp;$R317,$C$3:$C$1662&amp;$D$3:$D$1662,$E$3:$E$1662,0,0,1)</f>
        <v>1200</v>
      </c>
      <c r="Z317" s="2" cm="1">
        <f t="array" ref="Z317">_xlfn.XLOOKUP(Z$1&amp;$R317,$C$3:$C$1662&amp;$D$3:$D$1662,$E$3:$E$1662,0,0,1)</f>
        <v>2400</v>
      </c>
      <c r="AA317" s="2" cm="1">
        <f t="array" ref="AA317">_xlfn.XLOOKUP(AA$1&amp;$R317,$C$3:$C$1662&amp;$D$3:$D$1662,$E$3:$E$1662,0,0,1)</f>
        <v>1800</v>
      </c>
      <c r="AB317" s="2" cm="1">
        <f t="array" ref="AB317">_xlfn.XLOOKUP(AB$1&amp;$R317,$C$3:$C$1662&amp;$D$3:$D$1662,$E$3:$E$1662,0,0,1)</f>
        <v>900</v>
      </c>
      <c r="AC317" s="2" cm="1">
        <f t="array" ref="AC317">_xlfn.XLOOKUP(AC$1&amp;$R317,$C$3:$C$1662&amp;$D$3:$D$1662,$E$3:$E$1662,0,0,1)</f>
        <v>300</v>
      </c>
    </row>
    <row r="318" spans="3:29" x14ac:dyDescent="0.4">
      <c r="C318" t="s">
        <v>804</v>
      </c>
      <c r="D318" t="s">
        <v>701</v>
      </c>
      <c r="E318">
        <v>300</v>
      </c>
      <c r="R318" t="s">
        <v>369</v>
      </c>
      <c r="S318" s="2">
        <f t="shared" si="25"/>
        <v>961800</v>
      </c>
      <c r="T318" s="2">
        <f t="shared" si="29"/>
        <v>1314600</v>
      </c>
      <c r="U318" s="2">
        <f t="shared" si="29"/>
        <v>1837200</v>
      </c>
      <c r="V318" s="2">
        <f t="shared" si="29"/>
        <v>1132800</v>
      </c>
      <c r="W318" s="2">
        <f t="shared" si="29"/>
        <v>323000</v>
      </c>
      <c r="X318" s="2">
        <f t="shared" si="29"/>
        <v>201400</v>
      </c>
      <c r="Y318" s="2" cm="1">
        <f t="array" ref="Y318">_xlfn.XLOOKUP(Y$1&amp;$R318,$C$3:$C$1662&amp;$D$3:$D$1662,$E$3:$E$1662,0,0,1)</f>
        <v>500</v>
      </c>
      <c r="Z318" s="2" cm="1">
        <f t="array" ref="Z318">_xlfn.XLOOKUP(Z$1&amp;$R318,$C$3:$C$1662&amp;$D$3:$D$1662,$E$3:$E$1662,0,0,1)</f>
        <v>4500</v>
      </c>
      <c r="AA318" s="2" cm="1">
        <f t="array" ref="AA318">_xlfn.XLOOKUP(AA$1&amp;$R318,$C$3:$C$1662&amp;$D$3:$D$1662,$E$3:$E$1662,0,0,1)</f>
        <v>700</v>
      </c>
      <c r="AB318" s="2" cm="1">
        <f t="array" ref="AB318">_xlfn.XLOOKUP(AB$1&amp;$R318,$C$3:$C$1662&amp;$D$3:$D$1662,$E$3:$E$1662,0,0,1)</f>
        <v>1600</v>
      </c>
      <c r="AC318" s="2" cm="1">
        <f t="array" ref="AC318">_xlfn.XLOOKUP(AC$1&amp;$R318,$C$3:$C$1662&amp;$D$3:$D$1662,$E$3:$E$1662,0,0,1)</f>
        <v>200</v>
      </c>
    </row>
    <row r="319" spans="3:29" x14ac:dyDescent="0.4">
      <c r="C319" t="s">
        <v>804</v>
      </c>
      <c r="D319" t="s">
        <v>702</v>
      </c>
      <c r="E319">
        <v>200</v>
      </c>
      <c r="R319" t="s">
        <v>370</v>
      </c>
      <c r="S319" s="2">
        <f t="shared" si="25"/>
        <v>962940</v>
      </c>
      <c r="T319" s="2">
        <f t="shared" si="29"/>
        <v>1315700</v>
      </c>
      <c r="U319" s="2">
        <f t="shared" si="29"/>
        <v>1837800</v>
      </c>
      <c r="V319" s="2">
        <f t="shared" si="29"/>
        <v>1135400</v>
      </c>
      <c r="W319" s="2">
        <f t="shared" si="29"/>
        <v>323700</v>
      </c>
      <c r="X319" s="2">
        <f t="shared" si="29"/>
        <v>202100</v>
      </c>
      <c r="Y319" s="2" cm="1">
        <f t="array" ref="Y319">_xlfn.XLOOKUP(Y$1&amp;$R319,$C$3:$C$1662&amp;$D$3:$D$1662,$E$3:$E$1662,0,0,1)</f>
        <v>1100</v>
      </c>
      <c r="Z319" s="2" cm="1">
        <f t="array" ref="Z319">_xlfn.XLOOKUP(Z$1&amp;$R319,$C$3:$C$1662&amp;$D$3:$D$1662,$E$3:$E$1662,0,0,1)</f>
        <v>600</v>
      </c>
      <c r="AA319" s="2" cm="1">
        <f t="array" ref="AA319">_xlfn.XLOOKUP(AA$1&amp;$R319,$C$3:$C$1662&amp;$D$3:$D$1662,$E$3:$E$1662,0,0,1)</f>
        <v>2600</v>
      </c>
      <c r="AB319" s="2" cm="1">
        <f t="array" ref="AB319">_xlfn.XLOOKUP(AB$1&amp;$R319,$C$3:$C$1662&amp;$D$3:$D$1662,$E$3:$E$1662,0,0,1)</f>
        <v>700</v>
      </c>
      <c r="AC319" s="2" cm="1">
        <f t="array" ref="AC319">_xlfn.XLOOKUP(AC$1&amp;$R319,$C$3:$C$1662&amp;$D$3:$D$1662,$E$3:$E$1662,0,0,1)</f>
        <v>700</v>
      </c>
    </row>
    <row r="320" spans="3:29" x14ac:dyDescent="0.4">
      <c r="C320" t="s">
        <v>804</v>
      </c>
      <c r="D320" t="s">
        <v>703</v>
      </c>
      <c r="E320">
        <v>700</v>
      </c>
      <c r="R320" t="s">
        <v>371</v>
      </c>
      <c r="S320" s="2">
        <f t="shared" si="25"/>
        <v>964260</v>
      </c>
      <c r="T320" s="2">
        <f t="shared" si="29"/>
        <v>1316300</v>
      </c>
      <c r="U320" s="2">
        <f t="shared" si="29"/>
        <v>1841100</v>
      </c>
      <c r="V320" s="2">
        <f t="shared" si="29"/>
        <v>1136600</v>
      </c>
      <c r="W320" s="2">
        <f t="shared" si="29"/>
        <v>324500</v>
      </c>
      <c r="X320" s="2">
        <f t="shared" si="29"/>
        <v>202800</v>
      </c>
      <c r="Y320" s="2" cm="1">
        <f t="array" ref="Y320">_xlfn.XLOOKUP(Y$1&amp;$R320,$C$3:$C$1662&amp;$D$3:$D$1662,$E$3:$E$1662,0,0,1)</f>
        <v>600</v>
      </c>
      <c r="Z320" s="2" cm="1">
        <f t="array" ref="Z320">_xlfn.XLOOKUP(Z$1&amp;$R320,$C$3:$C$1662&amp;$D$3:$D$1662,$E$3:$E$1662,0,0,1)</f>
        <v>3300</v>
      </c>
      <c r="AA320" s="2" cm="1">
        <f t="array" ref="AA320">_xlfn.XLOOKUP(AA$1&amp;$R320,$C$3:$C$1662&amp;$D$3:$D$1662,$E$3:$E$1662,0,0,1)</f>
        <v>1200</v>
      </c>
      <c r="AB320" s="2" cm="1">
        <f t="array" ref="AB320">_xlfn.XLOOKUP(AB$1&amp;$R320,$C$3:$C$1662&amp;$D$3:$D$1662,$E$3:$E$1662,0,0,1)</f>
        <v>800</v>
      </c>
      <c r="AC320" s="2" cm="1">
        <f t="array" ref="AC320">_xlfn.XLOOKUP(AC$1&amp;$R320,$C$3:$C$1662&amp;$D$3:$D$1662,$E$3:$E$1662,0,0,1)</f>
        <v>700</v>
      </c>
    </row>
    <row r="321" spans="3:29" x14ac:dyDescent="0.4">
      <c r="C321" t="s">
        <v>804</v>
      </c>
      <c r="D321" t="s">
        <v>704</v>
      </c>
      <c r="E321">
        <v>700</v>
      </c>
      <c r="R321" t="s">
        <v>372</v>
      </c>
      <c r="S321" s="2">
        <f t="shared" si="25"/>
        <v>965380</v>
      </c>
      <c r="T321" s="2">
        <f t="shared" si="29"/>
        <v>1317100</v>
      </c>
      <c r="U321" s="2">
        <f t="shared" si="29"/>
        <v>1844400</v>
      </c>
      <c r="V321" s="2">
        <f t="shared" si="29"/>
        <v>1138000</v>
      </c>
      <c r="W321" s="2">
        <f t="shared" si="29"/>
        <v>324500</v>
      </c>
      <c r="X321" s="2">
        <f t="shared" si="29"/>
        <v>202900</v>
      </c>
      <c r="Y321" s="2" cm="1">
        <f t="array" ref="Y321">_xlfn.XLOOKUP(Y$1&amp;$R321,$C$3:$C$1662&amp;$D$3:$D$1662,$E$3:$E$1662,0,0,1)</f>
        <v>800</v>
      </c>
      <c r="Z321" s="2" cm="1">
        <f t="array" ref="Z321">_xlfn.XLOOKUP(Z$1&amp;$R321,$C$3:$C$1662&amp;$D$3:$D$1662,$E$3:$E$1662,0,0,1)</f>
        <v>3300</v>
      </c>
      <c r="AA321" s="2" cm="1">
        <f t="array" ref="AA321">_xlfn.XLOOKUP(AA$1&amp;$R321,$C$3:$C$1662&amp;$D$3:$D$1662,$E$3:$E$1662,0,0,1)</f>
        <v>1400</v>
      </c>
      <c r="AB321" s="2" cm="1">
        <f t="array" ref="AB321">_xlfn.XLOOKUP(AB$1&amp;$R321,$C$3:$C$1662&amp;$D$3:$D$1662,$E$3:$E$1662,0,0,1)</f>
        <v>0</v>
      </c>
      <c r="AC321" s="2" cm="1">
        <f t="array" ref="AC321">_xlfn.XLOOKUP(AC$1&amp;$R321,$C$3:$C$1662&amp;$D$3:$D$1662,$E$3:$E$1662,0,0,1)</f>
        <v>100</v>
      </c>
    </row>
    <row r="322" spans="3:29" x14ac:dyDescent="0.4">
      <c r="C322" t="s">
        <v>804</v>
      </c>
      <c r="D322" t="s">
        <v>705</v>
      </c>
      <c r="E322">
        <v>100</v>
      </c>
      <c r="R322" t="s">
        <v>373</v>
      </c>
      <c r="S322" s="2">
        <f t="shared" si="25"/>
        <v>967200</v>
      </c>
      <c r="T322" s="2">
        <f t="shared" si="29"/>
        <v>1320000</v>
      </c>
      <c r="U322" s="2">
        <f t="shared" si="29"/>
        <v>1846800</v>
      </c>
      <c r="V322" s="2">
        <f t="shared" si="29"/>
        <v>1139900</v>
      </c>
      <c r="W322" s="2">
        <f t="shared" si="29"/>
        <v>326300</v>
      </c>
      <c r="X322" s="2">
        <f t="shared" si="29"/>
        <v>203000</v>
      </c>
      <c r="Y322" s="2" cm="1">
        <f t="array" ref="Y322">_xlfn.XLOOKUP(Y$1&amp;$R322,$C$3:$C$1662&amp;$D$3:$D$1662,$E$3:$E$1662,0,0,1)</f>
        <v>2900</v>
      </c>
      <c r="Z322" s="2" cm="1">
        <f t="array" ref="Z322">_xlfn.XLOOKUP(Z$1&amp;$R322,$C$3:$C$1662&amp;$D$3:$D$1662,$E$3:$E$1662,0,0,1)</f>
        <v>2400</v>
      </c>
      <c r="AA322" s="2" cm="1">
        <f t="array" ref="AA322">_xlfn.XLOOKUP(AA$1&amp;$R322,$C$3:$C$1662&amp;$D$3:$D$1662,$E$3:$E$1662,0,0,1)</f>
        <v>1900</v>
      </c>
      <c r="AB322" s="2" cm="1">
        <f t="array" ref="AB322">_xlfn.XLOOKUP(AB$1&amp;$R322,$C$3:$C$1662&amp;$D$3:$D$1662,$E$3:$E$1662,0,0,1)</f>
        <v>1800</v>
      </c>
      <c r="AC322" s="2" cm="1">
        <f t="array" ref="AC322">_xlfn.XLOOKUP(AC$1&amp;$R322,$C$3:$C$1662&amp;$D$3:$D$1662,$E$3:$E$1662,0,0,1)</f>
        <v>100</v>
      </c>
    </row>
    <row r="323" spans="3:29" x14ac:dyDescent="0.4">
      <c r="C323" t="s">
        <v>804</v>
      </c>
      <c r="D323" t="s">
        <v>706</v>
      </c>
      <c r="E323">
        <v>100</v>
      </c>
      <c r="R323" t="s">
        <v>374</v>
      </c>
      <c r="S323" s="2">
        <f t="shared" ref="S323:S333" si="30">IFERROR(AVERAGEIFS(T323:X323,T323:X323,"&gt;0"),0)</f>
        <v>969680</v>
      </c>
      <c r="T323" s="2">
        <f t="shared" si="29"/>
        <v>1321500</v>
      </c>
      <c r="U323" s="2">
        <f t="shared" si="29"/>
        <v>1855200</v>
      </c>
      <c r="V323" s="2">
        <f t="shared" si="29"/>
        <v>1141600</v>
      </c>
      <c r="W323" s="2">
        <f t="shared" si="29"/>
        <v>326400</v>
      </c>
      <c r="X323" s="2">
        <f t="shared" si="29"/>
        <v>203700</v>
      </c>
      <c r="Y323" s="2" cm="1">
        <f t="array" ref="Y323">_xlfn.XLOOKUP(Y$1&amp;$R323,$C$3:$C$1662&amp;$D$3:$D$1662,$E$3:$E$1662,0,0,1)</f>
        <v>1500</v>
      </c>
      <c r="Z323" s="2" cm="1">
        <f t="array" ref="Z323">_xlfn.XLOOKUP(Z$1&amp;$R323,$C$3:$C$1662&amp;$D$3:$D$1662,$E$3:$E$1662,0,0,1)</f>
        <v>8400</v>
      </c>
      <c r="AA323" s="2" cm="1">
        <f t="array" ref="AA323">_xlfn.XLOOKUP(AA$1&amp;$R323,$C$3:$C$1662&amp;$D$3:$D$1662,$E$3:$E$1662,0,0,1)</f>
        <v>1700</v>
      </c>
      <c r="AB323" s="2" cm="1">
        <f t="array" ref="AB323">_xlfn.XLOOKUP(AB$1&amp;$R323,$C$3:$C$1662&amp;$D$3:$D$1662,$E$3:$E$1662,0,0,1)</f>
        <v>100</v>
      </c>
      <c r="AC323" s="2" cm="1">
        <f t="array" ref="AC323">_xlfn.XLOOKUP(AC$1&amp;$R323,$C$3:$C$1662&amp;$D$3:$D$1662,$E$3:$E$1662,0,0,1)</f>
        <v>700</v>
      </c>
    </row>
    <row r="324" spans="3:29" x14ac:dyDescent="0.4">
      <c r="C324" t="s">
        <v>804</v>
      </c>
      <c r="D324" t="s">
        <v>707</v>
      </c>
      <c r="E324">
        <v>700</v>
      </c>
      <c r="R324" t="s">
        <v>375</v>
      </c>
      <c r="S324" s="2">
        <f t="shared" si="30"/>
        <v>971580</v>
      </c>
      <c r="T324" s="2">
        <f t="shared" ref="T324:X333" si="31">T323+Y324</f>
        <v>1323000</v>
      </c>
      <c r="U324" s="2">
        <f t="shared" si="31"/>
        <v>1858700</v>
      </c>
      <c r="V324" s="2">
        <f t="shared" si="31"/>
        <v>1144900</v>
      </c>
      <c r="W324" s="2">
        <f t="shared" si="31"/>
        <v>327600</v>
      </c>
      <c r="X324" s="2">
        <f t="shared" si="31"/>
        <v>203700</v>
      </c>
      <c r="Y324" s="2" cm="1">
        <f t="array" ref="Y324">_xlfn.XLOOKUP(Y$1&amp;$R324,$C$3:$C$1662&amp;$D$3:$D$1662,$E$3:$E$1662,0,0,1)</f>
        <v>1500</v>
      </c>
      <c r="Z324" s="2" cm="1">
        <f t="array" ref="Z324">_xlfn.XLOOKUP(Z$1&amp;$R324,$C$3:$C$1662&amp;$D$3:$D$1662,$E$3:$E$1662,0,0,1)</f>
        <v>3500</v>
      </c>
      <c r="AA324" s="2" cm="1">
        <f t="array" ref="AA324">_xlfn.XLOOKUP(AA$1&amp;$R324,$C$3:$C$1662&amp;$D$3:$D$1662,$E$3:$E$1662,0,0,1)</f>
        <v>3300</v>
      </c>
      <c r="AB324" s="2" cm="1">
        <f t="array" ref="AB324">_xlfn.XLOOKUP(AB$1&amp;$R324,$C$3:$C$1662&amp;$D$3:$D$1662,$E$3:$E$1662,0,0,1)</f>
        <v>1200</v>
      </c>
      <c r="AC324" s="2" cm="1">
        <f t="array" ref="AC324">_xlfn.XLOOKUP(AC$1&amp;$R324,$C$3:$C$1662&amp;$D$3:$D$1662,$E$3:$E$1662,0,0,1)</f>
        <v>0</v>
      </c>
    </row>
    <row r="325" spans="3:29" x14ac:dyDescent="0.4">
      <c r="C325" t="s">
        <v>804</v>
      </c>
      <c r="D325" t="s">
        <v>708</v>
      </c>
      <c r="E325">
        <v>0</v>
      </c>
      <c r="R325" t="s">
        <v>376</v>
      </c>
      <c r="S325" s="2">
        <f t="shared" si="30"/>
        <v>973620</v>
      </c>
      <c r="T325" s="2">
        <f t="shared" si="31"/>
        <v>1323400</v>
      </c>
      <c r="U325" s="2">
        <f t="shared" si="31"/>
        <v>1865200</v>
      </c>
      <c r="V325" s="2">
        <f t="shared" si="31"/>
        <v>1146800</v>
      </c>
      <c r="W325" s="2">
        <f t="shared" si="31"/>
        <v>328300</v>
      </c>
      <c r="X325" s="2">
        <f t="shared" si="31"/>
        <v>204400</v>
      </c>
      <c r="Y325" s="2" cm="1">
        <f t="array" ref="Y325">_xlfn.XLOOKUP(Y$1&amp;$R325,$C$3:$C$1662&amp;$D$3:$D$1662,$E$3:$E$1662,0,0,1)</f>
        <v>400</v>
      </c>
      <c r="Z325" s="2" cm="1">
        <f t="array" ref="Z325">_xlfn.XLOOKUP(Z$1&amp;$R325,$C$3:$C$1662&amp;$D$3:$D$1662,$E$3:$E$1662,0,0,1)</f>
        <v>6500</v>
      </c>
      <c r="AA325" s="2" cm="1">
        <f t="array" ref="AA325">_xlfn.XLOOKUP(AA$1&amp;$R325,$C$3:$C$1662&amp;$D$3:$D$1662,$E$3:$E$1662,0,0,1)</f>
        <v>1900</v>
      </c>
      <c r="AB325" s="2" cm="1">
        <f t="array" ref="AB325">_xlfn.XLOOKUP(AB$1&amp;$R325,$C$3:$C$1662&amp;$D$3:$D$1662,$E$3:$E$1662,0,0,1)</f>
        <v>700</v>
      </c>
      <c r="AC325" s="2" cm="1">
        <f t="array" ref="AC325">_xlfn.XLOOKUP(AC$1&amp;$R325,$C$3:$C$1662&amp;$D$3:$D$1662,$E$3:$E$1662,0,0,1)</f>
        <v>700</v>
      </c>
    </row>
    <row r="326" spans="3:29" x14ac:dyDescent="0.4">
      <c r="C326" t="s">
        <v>804</v>
      </c>
      <c r="D326" t="s">
        <v>709</v>
      </c>
      <c r="E326">
        <v>700</v>
      </c>
      <c r="R326" t="s">
        <v>377</v>
      </c>
      <c r="S326" s="2">
        <f t="shared" si="30"/>
        <v>976500</v>
      </c>
      <c r="T326" s="2">
        <f t="shared" si="31"/>
        <v>1326100</v>
      </c>
      <c r="U326" s="2">
        <f t="shared" si="31"/>
        <v>1870000</v>
      </c>
      <c r="V326" s="2">
        <f t="shared" si="31"/>
        <v>1151700</v>
      </c>
      <c r="W326" s="2">
        <f t="shared" si="31"/>
        <v>329400</v>
      </c>
      <c r="X326" s="2">
        <f t="shared" si="31"/>
        <v>205300</v>
      </c>
      <c r="Y326" s="2" cm="1">
        <f t="array" ref="Y326">_xlfn.XLOOKUP(Y$1&amp;$R326,$C$3:$C$1662&amp;$D$3:$D$1662,$E$3:$E$1662,0,0,1)</f>
        <v>2700</v>
      </c>
      <c r="Z326" s="2" cm="1">
        <f t="array" ref="Z326">_xlfn.XLOOKUP(Z$1&amp;$R326,$C$3:$C$1662&amp;$D$3:$D$1662,$E$3:$E$1662,0,0,1)</f>
        <v>4800</v>
      </c>
      <c r="AA326" s="2" cm="1">
        <f t="array" ref="AA326">_xlfn.XLOOKUP(AA$1&amp;$R326,$C$3:$C$1662&amp;$D$3:$D$1662,$E$3:$E$1662,0,0,1)</f>
        <v>4900</v>
      </c>
      <c r="AB326" s="2" cm="1">
        <f t="array" ref="AB326">_xlfn.XLOOKUP(AB$1&amp;$R326,$C$3:$C$1662&amp;$D$3:$D$1662,$E$3:$E$1662,0,0,1)</f>
        <v>1100</v>
      </c>
      <c r="AC326" s="2" cm="1">
        <f t="array" ref="AC326">_xlfn.XLOOKUP(AC$1&amp;$R326,$C$3:$C$1662&amp;$D$3:$D$1662,$E$3:$E$1662,0,0,1)</f>
        <v>900</v>
      </c>
    </row>
    <row r="327" spans="3:29" x14ac:dyDescent="0.4">
      <c r="C327" t="s">
        <v>804</v>
      </c>
      <c r="D327" t="s">
        <v>710</v>
      </c>
      <c r="E327">
        <v>900</v>
      </c>
      <c r="R327" t="s">
        <v>378</v>
      </c>
      <c r="S327" s="2">
        <f t="shared" si="30"/>
        <v>979120</v>
      </c>
      <c r="T327" s="2">
        <f t="shared" si="31"/>
        <v>1329300</v>
      </c>
      <c r="U327" s="2">
        <f t="shared" si="31"/>
        <v>1874100</v>
      </c>
      <c r="V327" s="2">
        <f t="shared" si="31"/>
        <v>1154500</v>
      </c>
      <c r="W327" s="2">
        <f t="shared" si="31"/>
        <v>331400</v>
      </c>
      <c r="X327" s="2">
        <f t="shared" si="31"/>
        <v>206300</v>
      </c>
      <c r="Y327" s="2" cm="1">
        <f t="array" ref="Y327">_xlfn.XLOOKUP(Y$1&amp;$R327,$C$3:$C$1662&amp;$D$3:$D$1662,$E$3:$E$1662,0,0,1)</f>
        <v>3200</v>
      </c>
      <c r="Z327" s="2" cm="1">
        <f t="array" ref="Z327">_xlfn.XLOOKUP(Z$1&amp;$R327,$C$3:$C$1662&amp;$D$3:$D$1662,$E$3:$E$1662,0,0,1)</f>
        <v>4100</v>
      </c>
      <c r="AA327" s="2" cm="1">
        <f t="array" ref="AA327">_xlfn.XLOOKUP(AA$1&amp;$R327,$C$3:$C$1662&amp;$D$3:$D$1662,$E$3:$E$1662,0,0,1)</f>
        <v>2800</v>
      </c>
      <c r="AB327" s="2" cm="1">
        <f t="array" ref="AB327">_xlfn.XLOOKUP(AB$1&amp;$R327,$C$3:$C$1662&amp;$D$3:$D$1662,$E$3:$E$1662,0,0,1)</f>
        <v>2000</v>
      </c>
      <c r="AC327" s="2" cm="1">
        <f t="array" ref="AC327">_xlfn.XLOOKUP(AC$1&amp;$R327,$C$3:$C$1662&amp;$D$3:$D$1662,$E$3:$E$1662,0,0,1)</f>
        <v>1000</v>
      </c>
    </row>
    <row r="328" spans="3:29" x14ac:dyDescent="0.4">
      <c r="C328" t="s">
        <v>804</v>
      </c>
      <c r="D328" t="s">
        <v>711</v>
      </c>
      <c r="E328">
        <v>1000</v>
      </c>
      <c r="R328" t="s">
        <v>379</v>
      </c>
      <c r="S328" s="2">
        <f t="shared" si="30"/>
        <v>979120</v>
      </c>
      <c r="T328" s="2">
        <f t="shared" si="31"/>
        <v>1329300</v>
      </c>
      <c r="U328" s="2">
        <f t="shared" si="31"/>
        <v>1874100</v>
      </c>
      <c r="V328" s="2">
        <f t="shared" si="31"/>
        <v>1154500</v>
      </c>
      <c r="W328" s="2">
        <f t="shared" si="31"/>
        <v>331400</v>
      </c>
      <c r="X328" s="2">
        <f t="shared" si="31"/>
        <v>206300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979120</v>
      </c>
      <c r="T329" s="2">
        <f t="shared" si="31"/>
        <v>1329300</v>
      </c>
      <c r="U329" s="2">
        <f t="shared" si="31"/>
        <v>1874100</v>
      </c>
      <c r="V329" s="2">
        <f t="shared" si="31"/>
        <v>1154500</v>
      </c>
      <c r="W329" s="2">
        <f t="shared" si="31"/>
        <v>331400</v>
      </c>
      <c r="X329" s="2">
        <f t="shared" si="31"/>
        <v>206300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979120</v>
      </c>
      <c r="T330" s="2">
        <f t="shared" si="31"/>
        <v>1329300</v>
      </c>
      <c r="U330" s="2">
        <f t="shared" si="31"/>
        <v>1874100</v>
      </c>
      <c r="V330" s="2">
        <f t="shared" si="31"/>
        <v>1154500</v>
      </c>
      <c r="W330" s="2">
        <f t="shared" si="31"/>
        <v>331400</v>
      </c>
      <c r="X330" s="2">
        <f t="shared" si="31"/>
        <v>206300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979120</v>
      </c>
      <c r="T331" s="2">
        <f t="shared" si="31"/>
        <v>1329300</v>
      </c>
      <c r="U331" s="2">
        <f t="shared" si="31"/>
        <v>1874100</v>
      </c>
      <c r="V331" s="2">
        <f t="shared" si="31"/>
        <v>1154500</v>
      </c>
      <c r="W331" s="2">
        <f t="shared" si="31"/>
        <v>331400</v>
      </c>
      <c r="X331" s="2">
        <f t="shared" si="31"/>
        <v>206300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979120</v>
      </c>
      <c r="T332" s="2">
        <f t="shared" si="31"/>
        <v>1329300</v>
      </c>
      <c r="U332" s="2">
        <f t="shared" si="31"/>
        <v>1874100</v>
      </c>
      <c r="V332" s="2">
        <f t="shared" si="31"/>
        <v>1154500</v>
      </c>
      <c r="W332" s="2">
        <f t="shared" si="31"/>
        <v>331400</v>
      </c>
      <c r="X332" s="2">
        <f t="shared" si="31"/>
        <v>206300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1004740</v>
      </c>
      <c r="T333" s="2">
        <f t="shared" si="31"/>
        <v>1360600</v>
      </c>
      <c r="U333" s="2">
        <f t="shared" si="31"/>
        <v>1915300</v>
      </c>
      <c r="V333" s="2">
        <f t="shared" si="31"/>
        <v>1184800</v>
      </c>
      <c r="W333" s="2">
        <f t="shared" si="31"/>
        <v>347900</v>
      </c>
      <c r="X333" s="2">
        <f t="shared" si="31"/>
        <v>215100</v>
      </c>
      <c r="Y333" s="2" cm="1">
        <f t="array" ref="Y333">_xlfn.XLOOKUP(Y$1&amp;$R333,$C$3:$C$1662&amp;$D$3:$D$1662,$E$3:$E$1662,0,0,1)</f>
        <v>31300</v>
      </c>
      <c r="Z333" s="2" cm="1">
        <f t="array" ref="Z333">_xlfn.XLOOKUP(Z$1&amp;$R333,$C$3:$C$1662&amp;$D$3:$D$1662,$E$3:$E$1662,0,0,1)</f>
        <v>41200</v>
      </c>
      <c r="AA333" s="2" cm="1">
        <f t="array" ref="AA333">_xlfn.XLOOKUP(AA$1&amp;$R333,$C$3:$C$1662&amp;$D$3:$D$1662,$E$3:$E$1662,0,0,1)</f>
        <v>30300</v>
      </c>
      <c r="AB333" s="2" cm="1">
        <f t="array" ref="AB333">_xlfn.XLOOKUP(AB$1&amp;$R333,$C$3:$C$1662&amp;$D$3:$D$1662,$E$3:$E$1662,0,0,1)</f>
        <v>16500</v>
      </c>
      <c r="AC333" s="2" cm="1">
        <f t="array" ref="AC333">_xlfn.XLOOKUP(AC$1&amp;$R333,$C$3:$C$1662&amp;$D$3:$D$1662,$E$3:$E$1662,0,0,1)</f>
        <v>8800</v>
      </c>
    </row>
    <row r="334" spans="3:29" x14ac:dyDescent="0.4">
      <c r="C334" t="s">
        <v>804</v>
      </c>
      <c r="D334" t="s">
        <v>717</v>
      </c>
      <c r="E334">
        <v>8800</v>
      </c>
    </row>
    <row r="335" spans="3:29" x14ac:dyDescent="0.4">
      <c r="C335" t="s">
        <v>836</v>
      </c>
      <c r="D335" t="s">
        <v>506</v>
      </c>
      <c r="E335">
        <v>0</v>
      </c>
    </row>
    <row r="336" spans="3:29" x14ac:dyDescent="0.4">
      <c r="C336" t="s">
        <v>836</v>
      </c>
      <c r="D336" t="s">
        <v>507</v>
      </c>
      <c r="E336">
        <v>0</v>
      </c>
    </row>
    <row r="337" spans="3:5" x14ac:dyDescent="0.4">
      <c r="C337" t="s">
        <v>836</v>
      </c>
      <c r="D337" t="s">
        <v>508</v>
      </c>
      <c r="E337">
        <v>0</v>
      </c>
    </row>
    <row r="338" spans="3:5" x14ac:dyDescent="0.4">
      <c r="C338" t="s">
        <v>836</v>
      </c>
      <c r="D338" t="s">
        <v>509</v>
      </c>
      <c r="E338">
        <v>24600</v>
      </c>
    </row>
    <row r="339" spans="3:5" x14ac:dyDescent="0.4">
      <c r="C339" t="s">
        <v>836</v>
      </c>
      <c r="D339" t="s">
        <v>510</v>
      </c>
      <c r="E339">
        <v>8000</v>
      </c>
    </row>
    <row r="340" spans="3:5" x14ac:dyDescent="0.4">
      <c r="C340" t="s">
        <v>836</v>
      </c>
      <c r="D340" t="s">
        <v>511</v>
      </c>
      <c r="E340">
        <v>2500</v>
      </c>
    </row>
    <row r="341" spans="3:5" x14ac:dyDescent="0.4">
      <c r="C341" t="s">
        <v>836</v>
      </c>
      <c r="D341" t="s">
        <v>512</v>
      </c>
      <c r="E341">
        <v>600</v>
      </c>
    </row>
    <row r="342" spans="3:5" x14ac:dyDescent="0.4">
      <c r="C342" t="s">
        <v>836</v>
      </c>
      <c r="D342" t="s">
        <v>513</v>
      </c>
      <c r="E342">
        <v>2600</v>
      </c>
    </row>
    <row r="343" spans="3:5" x14ac:dyDescent="0.4">
      <c r="C343" t="s">
        <v>836</v>
      </c>
      <c r="D343" t="s">
        <v>514</v>
      </c>
      <c r="E343">
        <v>800</v>
      </c>
    </row>
    <row r="344" spans="3:5" x14ac:dyDescent="0.4">
      <c r="C344" t="s">
        <v>836</v>
      </c>
      <c r="D344" t="s">
        <v>515</v>
      </c>
      <c r="E344">
        <v>700</v>
      </c>
    </row>
    <row r="345" spans="3:5" x14ac:dyDescent="0.4">
      <c r="C345" t="s">
        <v>836</v>
      </c>
      <c r="D345" t="s">
        <v>516</v>
      </c>
      <c r="E345">
        <v>500</v>
      </c>
    </row>
    <row r="346" spans="3:5" x14ac:dyDescent="0.4">
      <c r="C346" t="s">
        <v>836</v>
      </c>
      <c r="D346" t="s">
        <v>517</v>
      </c>
      <c r="E346">
        <v>1100</v>
      </c>
    </row>
    <row r="347" spans="3:5" x14ac:dyDescent="0.4">
      <c r="C347" t="s">
        <v>836</v>
      </c>
      <c r="D347" t="s">
        <v>518</v>
      </c>
      <c r="E347">
        <v>400</v>
      </c>
    </row>
    <row r="348" spans="3:5" x14ac:dyDescent="0.4">
      <c r="C348" t="s">
        <v>836</v>
      </c>
      <c r="D348" t="s">
        <v>519</v>
      </c>
      <c r="E348">
        <v>600</v>
      </c>
    </row>
    <row r="349" spans="3:5" x14ac:dyDescent="0.4">
      <c r="C349" t="s">
        <v>836</v>
      </c>
      <c r="D349" t="s">
        <v>520</v>
      </c>
      <c r="E349">
        <v>1600</v>
      </c>
    </row>
    <row r="350" spans="3:5" x14ac:dyDescent="0.4">
      <c r="C350" t="s">
        <v>836</v>
      </c>
      <c r="D350" t="s">
        <v>521</v>
      </c>
      <c r="E350">
        <v>100</v>
      </c>
    </row>
    <row r="351" spans="3:5" x14ac:dyDescent="0.4">
      <c r="C351" t="s">
        <v>836</v>
      </c>
      <c r="D351" t="s">
        <v>522</v>
      </c>
      <c r="E351">
        <v>2300</v>
      </c>
    </row>
    <row r="352" spans="3:5" x14ac:dyDescent="0.4">
      <c r="C352" t="s">
        <v>836</v>
      </c>
      <c r="D352" t="s">
        <v>523</v>
      </c>
      <c r="E352">
        <v>300</v>
      </c>
    </row>
    <row r="353" spans="3:5" x14ac:dyDescent="0.4">
      <c r="C353" t="s">
        <v>836</v>
      </c>
      <c r="D353" t="s">
        <v>524</v>
      </c>
      <c r="E353">
        <v>400</v>
      </c>
    </row>
    <row r="354" spans="3:5" x14ac:dyDescent="0.4">
      <c r="C354" t="s">
        <v>836</v>
      </c>
      <c r="D354" t="s">
        <v>525</v>
      </c>
      <c r="E354">
        <v>0</v>
      </c>
    </row>
    <row r="355" spans="3:5" x14ac:dyDescent="0.4">
      <c r="C355" t="s">
        <v>836</v>
      </c>
      <c r="D355" t="s">
        <v>526</v>
      </c>
      <c r="E355">
        <v>200</v>
      </c>
    </row>
    <row r="356" spans="3:5" x14ac:dyDescent="0.4">
      <c r="C356" t="s">
        <v>836</v>
      </c>
      <c r="D356" t="s">
        <v>527</v>
      </c>
      <c r="E356">
        <v>900</v>
      </c>
    </row>
    <row r="357" spans="3:5" x14ac:dyDescent="0.4">
      <c r="C357" t="s">
        <v>836</v>
      </c>
      <c r="D357" t="s">
        <v>528</v>
      </c>
      <c r="E357">
        <v>3100</v>
      </c>
    </row>
    <row r="358" spans="3:5" x14ac:dyDescent="0.4">
      <c r="C358" t="s">
        <v>836</v>
      </c>
      <c r="D358" t="s">
        <v>529</v>
      </c>
      <c r="E358">
        <v>100</v>
      </c>
    </row>
    <row r="359" spans="3:5" x14ac:dyDescent="0.4">
      <c r="C359" t="s">
        <v>836</v>
      </c>
      <c r="D359" t="s">
        <v>530</v>
      </c>
      <c r="E359">
        <v>100</v>
      </c>
    </row>
    <row r="360" spans="3:5" x14ac:dyDescent="0.4">
      <c r="C360" t="s">
        <v>836</v>
      </c>
      <c r="D360" t="s">
        <v>531</v>
      </c>
      <c r="E360">
        <v>0</v>
      </c>
    </row>
    <row r="361" spans="3:5" x14ac:dyDescent="0.4">
      <c r="C361" t="s">
        <v>836</v>
      </c>
      <c r="D361" t="s">
        <v>532</v>
      </c>
      <c r="E361">
        <v>200</v>
      </c>
    </row>
    <row r="362" spans="3:5" x14ac:dyDescent="0.4">
      <c r="C362" t="s">
        <v>836</v>
      </c>
      <c r="D362" t="s">
        <v>533</v>
      </c>
      <c r="E362">
        <v>500</v>
      </c>
    </row>
    <row r="363" spans="3:5" x14ac:dyDescent="0.4">
      <c r="C363" t="s">
        <v>836</v>
      </c>
      <c r="D363" t="s">
        <v>534</v>
      </c>
      <c r="E363">
        <v>300</v>
      </c>
    </row>
    <row r="364" spans="3:5" x14ac:dyDescent="0.4">
      <c r="C364" t="s">
        <v>836</v>
      </c>
      <c r="D364" t="s">
        <v>535</v>
      </c>
      <c r="E364">
        <v>100</v>
      </c>
    </row>
    <row r="365" spans="3:5" x14ac:dyDescent="0.4">
      <c r="C365" t="s">
        <v>836</v>
      </c>
      <c r="D365" t="s">
        <v>536</v>
      </c>
      <c r="E365">
        <v>200</v>
      </c>
    </row>
    <row r="366" spans="3:5" x14ac:dyDescent="0.4">
      <c r="C366" t="s">
        <v>836</v>
      </c>
      <c r="D366" t="s">
        <v>537</v>
      </c>
      <c r="E366">
        <v>0</v>
      </c>
    </row>
    <row r="367" spans="3:5" x14ac:dyDescent="0.4">
      <c r="C367" t="s">
        <v>836</v>
      </c>
      <c r="D367" t="s">
        <v>538</v>
      </c>
      <c r="E367">
        <v>2700</v>
      </c>
    </row>
    <row r="368" spans="3:5" x14ac:dyDescent="0.4">
      <c r="C368" t="s">
        <v>836</v>
      </c>
      <c r="D368" t="s">
        <v>539</v>
      </c>
      <c r="E368">
        <v>5000</v>
      </c>
    </row>
    <row r="369" spans="3:5" x14ac:dyDescent="0.4">
      <c r="C369" t="s">
        <v>836</v>
      </c>
      <c r="D369" t="s">
        <v>540</v>
      </c>
      <c r="E369">
        <v>300</v>
      </c>
    </row>
    <row r="370" spans="3:5" x14ac:dyDescent="0.4">
      <c r="C370" t="s">
        <v>836</v>
      </c>
      <c r="D370" t="s">
        <v>541</v>
      </c>
      <c r="E370">
        <v>700</v>
      </c>
    </row>
    <row r="371" spans="3:5" x14ac:dyDescent="0.4">
      <c r="C371" t="s">
        <v>836</v>
      </c>
      <c r="D371" t="s">
        <v>542</v>
      </c>
      <c r="E371">
        <v>1300</v>
      </c>
    </row>
    <row r="372" spans="3:5" x14ac:dyDescent="0.4">
      <c r="C372" t="s">
        <v>836</v>
      </c>
      <c r="D372" t="s">
        <v>543</v>
      </c>
      <c r="E372">
        <v>3500</v>
      </c>
    </row>
    <row r="373" spans="3:5" x14ac:dyDescent="0.4">
      <c r="C373" t="s">
        <v>836</v>
      </c>
      <c r="D373" t="s">
        <v>544</v>
      </c>
      <c r="E373">
        <v>500</v>
      </c>
    </row>
    <row r="374" spans="3:5" x14ac:dyDescent="0.4">
      <c r="C374" t="s">
        <v>836</v>
      </c>
      <c r="D374" t="s">
        <v>545</v>
      </c>
      <c r="E374">
        <v>300</v>
      </c>
    </row>
    <row r="375" spans="3:5" x14ac:dyDescent="0.4">
      <c r="C375" t="s">
        <v>836</v>
      </c>
      <c r="D375" t="s">
        <v>546</v>
      </c>
      <c r="E375">
        <v>300</v>
      </c>
    </row>
    <row r="376" spans="3:5" x14ac:dyDescent="0.4">
      <c r="C376" t="s">
        <v>836</v>
      </c>
      <c r="D376" t="s">
        <v>547</v>
      </c>
      <c r="E376">
        <v>100</v>
      </c>
    </row>
    <row r="377" spans="3:5" x14ac:dyDescent="0.4">
      <c r="C377" t="s">
        <v>836</v>
      </c>
      <c r="D377" t="s">
        <v>548</v>
      </c>
      <c r="E377">
        <v>700</v>
      </c>
    </row>
    <row r="378" spans="3:5" x14ac:dyDescent="0.4">
      <c r="C378" t="s">
        <v>836</v>
      </c>
      <c r="D378" t="s">
        <v>549</v>
      </c>
      <c r="E378">
        <v>300</v>
      </c>
    </row>
    <row r="379" spans="3:5" x14ac:dyDescent="0.4">
      <c r="C379" t="s">
        <v>836</v>
      </c>
      <c r="D379" t="s">
        <v>550</v>
      </c>
      <c r="E379">
        <v>600</v>
      </c>
    </row>
    <row r="380" spans="3:5" x14ac:dyDescent="0.4">
      <c r="C380" t="s">
        <v>836</v>
      </c>
      <c r="D380" t="s">
        <v>551</v>
      </c>
      <c r="E380">
        <v>0</v>
      </c>
    </row>
    <row r="381" spans="3:5" x14ac:dyDescent="0.4">
      <c r="C381" t="s">
        <v>836</v>
      </c>
      <c r="D381" t="s">
        <v>552</v>
      </c>
      <c r="E381">
        <v>900</v>
      </c>
    </row>
    <row r="382" spans="3:5" x14ac:dyDescent="0.4">
      <c r="C382" t="s">
        <v>836</v>
      </c>
      <c r="D382" t="s">
        <v>553</v>
      </c>
      <c r="E382">
        <v>0</v>
      </c>
    </row>
    <row r="383" spans="3:5" x14ac:dyDescent="0.4">
      <c r="C383" t="s">
        <v>836</v>
      </c>
      <c r="D383" t="s">
        <v>554</v>
      </c>
      <c r="E383">
        <v>0</v>
      </c>
    </row>
    <row r="384" spans="3:5" x14ac:dyDescent="0.4">
      <c r="C384" t="s">
        <v>836</v>
      </c>
      <c r="D384" t="s">
        <v>555</v>
      </c>
      <c r="E384">
        <v>0</v>
      </c>
    </row>
    <row r="385" spans="3:5" x14ac:dyDescent="0.4">
      <c r="C385" t="s">
        <v>836</v>
      </c>
      <c r="D385" t="s">
        <v>556</v>
      </c>
      <c r="E385">
        <v>200</v>
      </c>
    </row>
    <row r="386" spans="3:5" x14ac:dyDescent="0.4">
      <c r="C386" t="s">
        <v>836</v>
      </c>
      <c r="D386" t="s">
        <v>557</v>
      </c>
      <c r="E386">
        <v>1900</v>
      </c>
    </row>
    <row r="387" spans="3:5" x14ac:dyDescent="0.4">
      <c r="C387" t="s">
        <v>836</v>
      </c>
      <c r="D387" t="s">
        <v>558</v>
      </c>
      <c r="E387">
        <v>1500</v>
      </c>
    </row>
    <row r="388" spans="3:5" x14ac:dyDescent="0.4">
      <c r="C388" t="s">
        <v>836</v>
      </c>
      <c r="D388" t="s">
        <v>559</v>
      </c>
      <c r="E388">
        <v>0</v>
      </c>
    </row>
    <row r="389" spans="3:5" x14ac:dyDescent="0.4">
      <c r="C389" t="s">
        <v>836</v>
      </c>
      <c r="D389" t="s">
        <v>560</v>
      </c>
      <c r="E389">
        <v>0</v>
      </c>
    </row>
    <row r="390" spans="3:5" x14ac:dyDescent="0.4">
      <c r="C390" t="s">
        <v>836</v>
      </c>
      <c r="D390" t="s">
        <v>561</v>
      </c>
      <c r="E390">
        <v>0</v>
      </c>
    </row>
    <row r="391" spans="3:5" x14ac:dyDescent="0.4">
      <c r="C391" t="s">
        <v>836</v>
      </c>
      <c r="D391" t="s">
        <v>562</v>
      </c>
      <c r="E391">
        <v>500</v>
      </c>
    </row>
    <row r="392" spans="3:5" x14ac:dyDescent="0.4">
      <c r="C392" t="s">
        <v>836</v>
      </c>
      <c r="D392" t="s">
        <v>563</v>
      </c>
      <c r="E392">
        <v>0</v>
      </c>
    </row>
    <row r="393" spans="3:5" x14ac:dyDescent="0.4">
      <c r="C393" t="s">
        <v>836</v>
      </c>
      <c r="D393" t="s">
        <v>564</v>
      </c>
      <c r="E393">
        <v>0</v>
      </c>
    </row>
    <row r="394" spans="3:5" x14ac:dyDescent="0.4">
      <c r="C394" t="s">
        <v>836</v>
      </c>
      <c r="D394" t="s">
        <v>565</v>
      </c>
      <c r="E394">
        <v>100</v>
      </c>
    </row>
    <row r="395" spans="3:5" x14ac:dyDescent="0.4">
      <c r="C395" t="s">
        <v>836</v>
      </c>
      <c r="D395" t="s">
        <v>566</v>
      </c>
      <c r="E395">
        <v>100</v>
      </c>
    </row>
    <row r="396" spans="3:5" x14ac:dyDescent="0.4">
      <c r="C396" t="s">
        <v>836</v>
      </c>
      <c r="D396" t="s">
        <v>567</v>
      </c>
      <c r="E396">
        <v>100</v>
      </c>
    </row>
    <row r="397" spans="3:5" x14ac:dyDescent="0.4">
      <c r="C397" t="s">
        <v>836</v>
      </c>
      <c r="D397" t="s">
        <v>568</v>
      </c>
      <c r="E397">
        <v>200</v>
      </c>
    </row>
    <row r="398" spans="3:5" x14ac:dyDescent="0.4">
      <c r="C398" t="s">
        <v>836</v>
      </c>
      <c r="D398" t="s">
        <v>569</v>
      </c>
      <c r="E398">
        <v>0</v>
      </c>
    </row>
    <row r="399" spans="3:5" x14ac:dyDescent="0.4">
      <c r="C399" t="s">
        <v>836</v>
      </c>
      <c r="D399" t="s">
        <v>570</v>
      </c>
      <c r="E399">
        <v>200</v>
      </c>
    </row>
    <row r="400" spans="3:5" x14ac:dyDescent="0.4">
      <c r="C400" t="s">
        <v>836</v>
      </c>
      <c r="D400" t="s">
        <v>571</v>
      </c>
      <c r="E400">
        <v>1900</v>
      </c>
    </row>
    <row r="401" spans="3:5" x14ac:dyDescent="0.4">
      <c r="C401" t="s">
        <v>836</v>
      </c>
      <c r="D401" t="s">
        <v>572</v>
      </c>
      <c r="E401">
        <v>200</v>
      </c>
    </row>
    <row r="402" spans="3:5" x14ac:dyDescent="0.4">
      <c r="C402" t="s">
        <v>836</v>
      </c>
      <c r="D402" t="s">
        <v>573</v>
      </c>
      <c r="E402">
        <v>0</v>
      </c>
    </row>
    <row r="403" spans="3:5" x14ac:dyDescent="0.4">
      <c r="C403" t="s">
        <v>836</v>
      </c>
      <c r="D403" t="s">
        <v>574</v>
      </c>
      <c r="E403">
        <v>800</v>
      </c>
    </row>
    <row r="404" spans="3:5" x14ac:dyDescent="0.4">
      <c r="C404" t="s">
        <v>836</v>
      </c>
      <c r="D404" t="s">
        <v>575</v>
      </c>
      <c r="E404">
        <v>1000</v>
      </c>
    </row>
    <row r="405" spans="3:5" x14ac:dyDescent="0.4">
      <c r="C405" t="s">
        <v>836</v>
      </c>
      <c r="D405" t="s">
        <v>576</v>
      </c>
      <c r="E405">
        <v>0</v>
      </c>
    </row>
    <row r="406" spans="3:5" x14ac:dyDescent="0.4">
      <c r="C406" t="s">
        <v>836</v>
      </c>
      <c r="D406" t="s">
        <v>577</v>
      </c>
      <c r="E406">
        <v>2200</v>
      </c>
    </row>
    <row r="407" spans="3:5" x14ac:dyDescent="0.4">
      <c r="C407" t="s">
        <v>836</v>
      </c>
      <c r="D407" t="s">
        <v>578</v>
      </c>
      <c r="E407">
        <v>100</v>
      </c>
    </row>
    <row r="408" spans="3:5" x14ac:dyDescent="0.4">
      <c r="C408" t="s">
        <v>836</v>
      </c>
      <c r="D408" t="s">
        <v>579</v>
      </c>
      <c r="E408">
        <v>500</v>
      </c>
    </row>
    <row r="409" spans="3:5" x14ac:dyDescent="0.4">
      <c r="C409" t="s">
        <v>836</v>
      </c>
      <c r="D409" t="s">
        <v>580</v>
      </c>
      <c r="E409">
        <v>0</v>
      </c>
    </row>
    <row r="410" spans="3:5" x14ac:dyDescent="0.4">
      <c r="C410" t="s">
        <v>836</v>
      </c>
      <c r="D410" t="s">
        <v>581</v>
      </c>
      <c r="E410">
        <v>300</v>
      </c>
    </row>
    <row r="411" spans="3:5" x14ac:dyDescent="0.4">
      <c r="C411" t="s">
        <v>836</v>
      </c>
      <c r="D411" t="s">
        <v>582</v>
      </c>
      <c r="E411">
        <v>700</v>
      </c>
    </row>
    <row r="412" spans="3:5" x14ac:dyDescent="0.4">
      <c r="C412" t="s">
        <v>836</v>
      </c>
      <c r="D412" t="s">
        <v>583</v>
      </c>
      <c r="E412">
        <v>0</v>
      </c>
    </row>
    <row r="413" spans="3:5" x14ac:dyDescent="0.4">
      <c r="C413" t="s">
        <v>836</v>
      </c>
      <c r="D413" t="s">
        <v>584</v>
      </c>
      <c r="E413">
        <v>500</v>
      </c>
    </row>
    <row r="414" spans="3:5" x14ac:dyDescent="0.4">
      <c r="C414" t="s">
        <v>836</v>
      </c>
      <c r="D414" t="s">
        <v>585</v>
      </c>
      <c r="E414">
        <v>0</v>
      </c>
    </row>
    <row r="415" spans="3:5" x14ac:dyDescent="0.4">
      <c r="C415" t="s">
        <v>836</v>
      </c>
      <c r="D415" t="s">
        <v>586</v>
      </c>
      <c r="E415">
        <v>11300</v>
      </c>
    </row>
    <row r="416" spans="3:5" x14ac:dyDescent="0.4">
      <c r="C416" t="s">
        <v>836</v>
      </c>
      <c r="D416" t="s">
        <v>587</v>
      </c>
      <c r="E416">
        <v>300</v>
      </c>
    </row>
    <row r="417" spans="3:5" x14ac:dyDescent="0.4">
      <c r="C417" t="s">
        <v>836</v>
      </c>
      <c r="D417" t="s">
        <v>588</v>
      </c>
      <c r="E417">
        <v>200</v>
      </c>
    </row>
    <row r="418" spans="3:5" x14ac:dyDescent="0.4">
      <c r="C418" t="s">
        <v>836</v>
      </c>
      <c r="D418" t="s">
        <v>589</v>
      </c>
      <c r="E418">
        <v>0</v>
      </c>
    </row>
    <row r="419" spans="3:5" x14ac:dyDescent="0.4">
      <c r="C419" t="s">
        <v>836</v>
      </c>
      <c r="D419" t="s">
        <v>590</v>
      </c>
      <c r="E419">
        <v>0</v>
      </c>
    </row>
    <row r="420" spans="3:5" x14ac:dyDescent="0.4">
      <c r="C420" t="s">
        <v>836</v>
      </c>
      <c r="D420" t="s">
        <v>591</v>
      </c>
      <c r="E420">
        <v>800</v>
      </c>
    </row>
    <row r="421" spans="3:5" x14ac:dyDescent="0.4">
      <c r="C421" t="s">
        <v>836</v>
      </c>
      <c r="D421" t="s">
        <v>592</v>
      </c>
      <c r="E421">
        <v>300</v>
      </c>
    </row>
    <row r="422" spans="3:5" x14ac:dyDescent="0.4">
      <c r="C422" t="s">
        <v>836</v>
      </c>
      <c r="D422" t="s">
        <v>593</v>
      </c>
      <c r="E422">
        <v>0</v>
      </c>
    </row>
    <row r="423" spans="3:5" x14ac:dyDescent="0.4">
      <c r="C423" t="s">
        <v>836</v>
      </c>
      <c r="D423" t="s">
        <v>594</v>
      </c>
      <c r="E423">
        <v>100</v>
      </c>
    </row>
    <row r="424" spans="3:5" x14ac:dyDescent="0.4">
      <c r="C424" t="s">
        <v>836</v>
      </c>
      <c r="D424" t="s">
        <v>595</v>
      </c>
      <c r="E424">
        <v>200</v>
      </c>
    </row>
    <row r="425" spans="3:5" x14ac:dyDescent="0.4">
      <c r="C425" t="s">
        <v>836</v>
      </c>
      <c r="D425" t="s">
        <v>596</v>
      </c>
      <c r="E425">
        <v>0</v>
      </c>
    </row>
    <row r="426" spans="3:5" x14ac:dyDescent="0.4">
      <c r="C426" t="s">
        <v>836</v>
      </c>
      <c r="D426" t="s">
        <v>597</v>
      </c>
      <c r="E426">
        <v>0</v>
      </c>
    </row>
    <row r="427" spans="3:5" x14ac:dyDescent="0.4">
      <c r="C427" t="s">
        <v>836</v>
      </c>
      <c r="D427" t="s">
        <v>598</v>
      </c>
      <c r="E427">
        <v>500</v>
      </c>
    </row>
    <row r="428" spans="3:5" x14ac:dyDescent="0.4">
      <c r="C428" t="s">
        <v>836</v>
      </c>
      <c r="D428" t="s">
        <v>599</v>
      </c>
      <c r="E428">
        <v>400</v>
      </c>
    </row>
    <row r="429" spans="3:5" x14ac:dyDescent="0.4">
      <c r="C429" t="s">
        <v>836</v>
      </c>
      <c r="D429" t="s">
        <v>600</v>
      </c>
      <c r="E429">
        <v>0</v>
      </c>
    </row>
    <row r="430" spans="3:5" x14ac:dyDescent="0.4">
      <c r="C430" t="s">
        <v>836</v>
      </c>
      <c r="D430" t="s">
        <v>601</v>
      </c>
      <c r="E430">
        <v>0</v>
      </c>
    </row>
    <row r="431" spans="3:5" x14ac:dyDescent="0.4">
      <c r="C431" t="s">
        <v>836</v>
      </c>
      <c r="D431" t="s">
        <v>602</v>
      </c>
      <c r="E431">
        <v>3000</v>
      </c>
    </row>
    <row r="432" spans="3:5" x14ac:dyDescent="0.4">
      <c r="C432" t="s">
        <v>836</v>
      </c>
      <c r="D432" t="s">
        <v>603</v>
      </c>
      <c r="E432">
        <v>300</v>
      </c>
    </row>
    <row r="433" spans="3:5" x14ac:dyDescent="0.4">
      <c r="C433" t="s">
        <v>836</v>
      </c>
      <c r="D433" t="s">
        <v>604</v>
      </c>
      <c r="E433">
        <v>0</v>
      </c>
    </row>
    <row r="434" spans="3:5" x14ac:dyDescent="0.4">
      <c r="C434" t="s">
        <v>836</v>
      </c>
      <c r="D434" t="s">
        <v>605</v>
      </c>
      <c r="E434">
        <v>300</v>
      </c>
    </row>
    <row r="435" spans="3:5" x14ac:dyDescent="0.4">
      <c r="C435" t="s">
        <v>836</v>
      </c>
      <c r="D435" t="s">
        <v>606</v>
      </c>
      <c r="E435">
        <v>700</v>
      </c>
    </row>
    <row r="436" spans="3:5" x14ac:dyDescent="0.4">
      <c r="C436" t="s">
        <v>836</v>
      </c>
      <c r="D436" t="s">
        <v>607</v>
      </c>
      <c r="E436">
        <v>200</v>
      </c>
    </row>
    <row r="437" spans="3:5" x14ac:dyDescent="0.4">
      <c r="C437" t="s">
        <v>836</v>
      </c>
      <c r="D437" t="s">
        <v>608</v>
      </c>
      <c r="E437">
        <v>0</v>
      </c>
    </row>
    <row r="438" spans="3:5" x14ac:dyDescent="0.4">
      <c r="C438" t="s">
        <v>836</v>
      </c>
      <c r="D438" t="s">
        <v>609</v>
      </c>
      <c r="E438">
        <v>600</v>
      </c>
    </row>
    <row r="439" spans="3:5" x14ac:dyDescent="0.4">
      <c r="C439" t="s">
        <v>836</v>
      </c>
      <c r="D439" t="s">
        <v>610</v>
      </c>
      <c r="E439">
        <v>1400</v>
      </c>
    </row>
    <row r="440" spans="3:5" x14ac:dyDescent="0.4">
      <c r="C440" t="s">
        <v>836</v>
      </c>
      <c r="D440" t="s">
        <v>611</v>
      </c>
      <c r="E440">
        <v>700</v>
      </c>
    </row>
    <row r="441" spans="3:5" x14ac:dyDescent="0.4">
      <c r="C441" t="s">
        <v>836</v>
      </c>
      <c r="D441" t="s">
        <v>612</v>
      </c>
      <c r="E441">
        <v>0</v>
      </c>
    </row>
    <row r="442" spans="3:5" x14ac:dyDescent="0.4">
      <c r="C442" t="s">
        <v>836</v>
      </c>
      <c r="D442" t="s">
        <v>613</v>
      </c>
      <c r="E442">
        <v>400</v>
      </c>
    </row>
    <row r="443" spans="3:5" x14ac:dyDescent="0.4">
      <c r="C443" t="s">
        <v>836</v>
      </c>
      <c r="D443" t="s">
        <v>614</v>
      </c>
      <c r="E443">
        <v>0</v>
      </c>
    </row>
    <row r="444" spans="3:5" x14ac:dyDescent="0.4">
      <c r="C444" t="s">
        <v>836</v>
      </c>
      <c r="D444" t="s">
        <v>615</v>
      </c>
      <c r="E444">
        <v>800</v>
      </c>
    </row>
    <row r="445" spans="3:5" x14ac:dyDescent="0.4">
      <c r="C445" t="s">
        <v>836</v>
      </c>
      <c r="D445" t="s">
        <v>616</v>
      </c>
      <c r="E445">
        <v>1100</v>
      </c>
    </row>
    <row r="446" spans="3:5" x14ac:dyDescent="0.4">
      <c r="C446" t="s">
        <v>836</v>
      </c>
      <c r="D446" t="s">
        <v>617</v>
      </c>
      <c r="E446">
        <v>0</v>
      </c>
    </row>
    <row r="447" spans="3:5" x14ac:dyDescent="0.4">
      <c r="C447" t="s">
        <v>836</v>
      </c>
      <c r="D447" t="s">
        <v>618</v>
      </c>
      <c r="E447">
        <v>0</v>
      </c>
    </row>
    <row r="448" spans="3:5" x14ac:dyDescent="0.4">
      <c r="C448" t="s">
        <v>836</v>
      </c>
      <c r="D448" t="s">
        <v>619</v>
      </c>
      <c r="E448">
        <v>300</v>
      </c>
    </row>
    <row r="449" spans="3:5" x14ac:dyDescent="0.4">
      <c r="C449" t="s">
        <v>836</v>
      </c>
      <c r="D449" t="s">
        <v>620</v>
      </c>
      <c r="E449">
        <v>300</v>
      </c>
    </row>
    <row r="450" spans="3:5" x14ac:dyDescent="0.4">
      <c r="C450" t="s">
        <v>836</v>
      </c>
      <c r="D450" t="s">
        <v>621</v>
      </c>
      <c r="E450">
        <v>100</v>
      </c>
    </row>
    <row r="451" spans="3:5" x14ac:dyDescent="0.4">
      <c r="C451" t="s">
        <v>836</v>
      </c>
      <c r="D451" t="s">
        <v>622</v>
      </c>
      <c r="E451">
        <v>0</v>
      </c>
    </row>
    <row r="452" spans="3:5" x14ac:dyDescent="0.4">
      <c r="C452" t="s">
        <v>836</v>
      </c>
      <c r="D452" t="s">
        <v>623</v>
      </c>
      <c r="E452">
        <v>100</v>
      </c>
    </row>
    <row r="453" spans="3:5" x14ac:dyDescent="0.4">
      <c r="C453" t="s">
        <v>836</v>
      </c>
      <c r="D453" t="s">
        <v>624</v>
      </c>
      <c r="E453">
        <v>1800</v>
      </c>
    </row>
    <row r="454" spans="3:5" x14ac:dyDescent="0.4">
      <c r="C454" t="s">
        <v>836</v>
      </c>
      <c r="D454" t="s">
        <v>625</v>
      </c>
      <c r="E454">
        <v>300</v>
      </c>
    </row>
    <row r="455" spans="3:5" x14ac:dyDescent="0.4">
      <c r="C455" t="s">
        <v>836</v>
      </c>
      <c r="D455" t="s">
        <v>626</v>
      </c>
      <c r="E455">
        <v>0</v>
      </c>
    </row>
    <row r="456" spans="3:5" x14ac:dyDescent="0.4">
      <c r="C456" t="s">
        <v>836</v>
      </c>
      <c r="D456" t="s">
        <v>627</v>
      </c>
      <c r="E456">
        <v>700</v>
      </c>
    </row>
    <row r="457" spans="3:5" x14ac:dyDescent="0.4">
      <c r="C457" t="s">
        <v>836</v>
      </c>
      <c r="D457" t="s">
        <v>628</v>
      </c>
      <c r="E457">
        <v>0</v>
      </c>
    </row>
    <row r="458" spans="3:5" x14ac:dyDescent="0.4">
      <c r="C458" t="s">
        <v>836</v>
      </c>
      <c r="D458" t="s">
        <v>629</v>
      </c>
      <c r="E458">
        <v>500</v>
      </c>
    </row>
    <row r="459" spans="3:5" x14ac:dyDescent="0.4">
      <c r="C459" t="s">
        <v>836</v>
      </c>
      <c r="D459" t="s">
        <v>630</v>
      </c>
      <c r="E459">
        <v>0</v>
      </c>
    </row>
    <row r="460" spans="3:5" x14ac:dyDescent="0.4">
      <c r="C460" t="s">
        <v>836</v>
      </c>
      <c r="D460" t="s">
        <v>631</v>
      </c>
      <c r="E460">
        <v>200</v>
      </c>
    </row>
    <row r="461" spans="3:5" x14ac:dyDescent="0.4">
      <c r="C461" t="s">
        <v>836</v>
      </c>
      <c r="D461" t="s">
        <v>632</v>
      </c>
      <c r="E461">
        <v>100</v>
      </c>
    </row>
    <row r="462" spans="3:5" x14ac:dyDescent="0.4">
      <c r="C462" t="s">
        <v>836</v>
      </c>
      <c r="D462" t="s">
        <v>633</v>
      </c>
      <c r="E462">
        <v>200</v>
      </c>
    </row>
    <row r="463" spans="3:5" x14ac:dyDescent="0.4">
      <c r="C463" t="s">
        <v>836</v>
      </c>
      <c r="D463" t="s">
        <v>634</v>
      </c>
      <c r="E463">
        <v>1000</v>
      </c>
    </row>
    <row r="464" spans="3:5" x14ac:dyDescent="0.4">
      <c r="C464" t="s">
        <v>836</v>
      </c>
      <c r="D464" t="s">
        <v>635</v>
      </c>
      <c r="E464">
        <v>0</v>
      </c>
    </row>
    <row r="465" spans="3:5" x14ac:dyDescent="0.4">
      <c r="C465" t="s">
        <v>836</v>
      </c>
      <c r="D465" t="s">
        <v>636</v>
      </c>
      <c r="E465">
        <v>1200</v>
      </c>
    </row>
    <row r="466" spans="3:5" x14ac:dyDescent="0.4">
      <c r="C466" t="s">
        <v>836</v>
      </c>
      <c r="D466" t="s">
        <v>637</v>
      </c>
      <c r="E466">
        <v>0</v>
      </c>
    </row>
    <row r="467" spans="3:5" x14ac:dyDescent="0.4">
      <c r="C467" t="s">
        <v>836</v>
      </c>
      <c r="D467" t="s">
        <v>638</v>
      </c>
      <c r="E467">
        <v>0</v>
      </c>
    </row>
    <row r="468" spans="3:5" x14ac:dyDescent="0.4">
      <c r="C468" t="s">
        <v>836</v>
      </c>
      <c r="D468" t="s">
        <v>639</v>
      </c>
      <c r="E468">
        <v>0</v>
      </c>
    </row>
    <row r="469" spans="3:5" x14ac:dyDescent="0.4">
      <c r="C469" t="s">
        <v>836</v>
      </c>
      <c r="D469" t="s">
        <v>640</v>
      </c>
      <c r="E469">
        <v>0</v>
      </c>
    </row>
    <row r="470" spans="3:5" x14ac:dyDescent="0.4">
      <c r="C470" t="s">
        <v>836</v>
      </c>
      <c r="D470" t="s">
        <v>641</v>
      </c>
      <c r="E470">
        <v>5000</v>
      </c>
    </row>
    <row r="471" spans="3:5" x14ac:dyDescent="0.4">
      <c r="C471" t="s">
        <v>836</v>
      </c>
      <c r="D471" t="s">
        <v>642</v>
      </c>
      <c r="E471">
        <v>3800</v>
      </c>
    </row>
    <row r="472" spans="3:5" x14ac:dyDescent="0.4">
      <c r="C472" t="s">
        <v>836</v>
      </c>
      <c r="D472" t="s">
        <v>643</v>
      </c>
      <c r="E472">
        <v>2400</v>
      </c>
    </row>
    <row r="473" spans="3:5" x14ac:dyDescent="0.4">
      <c r="C473" t="s">
        <v>836</v>
      </c>
      <c r="D473" t="s">
        <v>644</v>
      </c>
      <c r="E473">
        <v>3100</v>
      </c>
    </row>
    <row r="474" spans="3:5" x14ac:dyDescent="0.4">
      <c r="C474" t="s">
        <v>836</v>
      </c>
      <c r="D474" t="s">
        <v>645</v>
      </c>
      <c r="E474">
        <v>0</v>
      </c>
    </row>
    <row r="475" spans="3:5" x14ac:dyDescent="0.4">
      <c r="C475" t="s">
        <v>836</v>
      </c>
      <c r="D475" t="s">
        <v>646</v>
      </c>
      <c r="E475">
        <v>1700</v>
      </c>
    </row>
    <row r="476" spans="3:5" x14ac:dyDescent="0.4">
      <c r="C476" t="s">
        <v>836</v>
      </c>
      <c r="D476" t="s">
        <v>647</v>
      </c>
      <c r="E476">
        <v>600</v>
      </c>
    </row>
    <row r="477" spans="3:5" x14ac:dyDescent="0.4">
      <c r="C477" t="s">
        <v>836</v>
      </c>
      <c r="D477" t="s">
        <v>648</v>
      </c>
      <c r="E477">
        <v>0</v>
      </c>
    </row>
    <row r="478" spans="3:5" x14ac:dyDescent="0.4">
      <c r="C478" t="s">
        <v>836</v>
      </c>
      <c r="D478" t="s">
        <v>649</v>
      </c>
      <c r="E478">
        <v>400</v>
      </c>
    </row>
    <row r="479" spans="3:5" x14ac:dyDescent="0.4">
      <c r="C479" t="s">
        <v>836</v>
      </c>
      <c r="D479" t="s">
        <v>650</v>
      </c>
      <c r="E479">
        <v>100</v>
      </c>
    </row>
    <row r="480" spans="3:5" x14ac:dyDescent="0.4">
      <c r="C480" t="s">
        <v>836</v>
      </c>
      <c r="D480" t="s">
        <v>651</v>
      </c>
      <c r="E480">
        <v>200</v>
      </c>
    </row>
    <row r="481" spans="3:5" x14ac:dyDescent="0.4">
      <c r="C481" t="s">
        <v>836</v>
      </c>
      <c r="D481" t="s">
        <v>652</v>
      </c>
      <c r="E481">
        <v>900</v>
      </c>
    </row>
    <row r="482" spans="3:5" x14ac:dyDescent="0.4">
      <c r="C482" t="s">
        <v>836</v>
      </c>
      <c r="D482" t="s">
        <v>653</v>
      </c>
      <c r="E482">
        <v>1600</v>
      </c>
    </row>
    <row r="483" spans="3:5" x14ac:dyDescent="0.4">
      <c r="C483" t="s">
        <v>836</v>
      </c>
      <c r="D483" t="s">
        <v>654</v>
      </c>
      <c r="E483">
        <v>0</v>
      </c>
    </row>
    <row r="484" spans="3:5" x14ac:dyDescent="0.4">
      <c r="C484" t="s">
        <v>836</v>
      </c>
      <c r="D484" t="s">
        <v>655</v>
      </c>
      <c r="E484">
        <v>200</v>
      </c>
    </row>
    <row r="485" spans="3:5" x14ac:dyDescent="0.4">
      <c r="C485" t="s">
        <v>836</v>
      </c>
      <c r="D485" t="s">
        <v>656</v>
      </c>
      <c r="E485">
        <v>300</v>
      </c>
    </row>
    <row r="486" spans="3:5" x14ac:dyDescent="0.4">
      <c r="C486" t="s">
        <v>836</v>
      </c>
      <c r="D486" t="s">
        <v>657</v>
      </c>
      <c r="E486">
        <v>12400</v>
      </c>
    </row>
    <row r="487" spans="3:5" x14ac:dyDescent="0.4">
      <c r="C487" t="s">
        <v>836</v>
      </c>
      <c r="D487" t="s">
        <v>658</v>
      </c>
      <c r="E487">
        <v>2100</v>
      </c>
    </row>
    <row r="488" spans="3:5" x14ac:dyDescent="0.4">
      <c r="C488" t="s">
        <v>836</v>
      </c>
      <c r="D488" t="s">
        <v>659</v>
      </c>
      <c r="E488">
        <v>500</v>
      </c>
    </row>
    <row r="489" spans="3:5" x14ac:dyDescent="0.4">
      <c r="C489" t="s">
        <v>836</v>
      </c>
      <c r="D489" t="s">
        <v>660</v>
      </c>
      <c r="E489">
        <v>1800</v>
      </c>
    </row>
    <row r="490" spans="3:5" x14ac:dyDescent="0.4">
      <c r="C490" t="s">
        <v>836</v>
      </c>
      <c r="D490" t="s">
        <v>661</v>
      </c>
      <c r="E490">
        <v>2000</v>
      </c>
    </row>
    <row r="491" spans="3:5" x14ac:dyDescent="0.4">
      <c r="C491" t="s">
        <v>836</v>
      </c>
      <c r="D491" t="s">
        <v>662</v>
      </c>
      <c r="E491">
        <v>3800</v>
      </c>
    </row>
    <row r="492" spans="3:5" x14ac:dyDescent="0.4">
      <c r="C492" t="s">
        <v>836</v>
      </c>
      <c r="D492" t="s">
        <v>663</v>
      </c>
      <c r="E492">
        <v>5600</v>
      </c>
    </row>
    <row r="493" spans="3:5" x14ac:dyDescent="0.4">
      <c r="C493" t="s">
        <v>836</v>
      </c>
      <c r="D493" t="s">
        <v>664</v>
      </c>
      <c r="E493">
        <v>3100</v>
      </c>
    </row>
    <row r="494" spans="3:5" x14ac:dyDescent="0.4">
      <c r="C494" t="s">
        <v>836</v>
      </c>
      <c r="D494" t="s">
        <v>665</v>
      </c>
      <c r="E494">
        <v>1000</v>
      </c>
    </row>
    <row r="495" spans="3:5" x14ac:dyDescent="0.4">
      <c r="C495" t="s">
        <v>836</v>
      </c>
      <c r="D495" t="s">
        <v>666</v>
      </c>
      <c r="E495">
        <v>1500</v>
      </c>
    </row>
    <row r="496" spans="3:5" x14ac:dyDescent="0.4">
      <c r="C496" t="s">
        <v>836</v>
      </c>
      <c r="D496" t="s">
        <v>667</v>
      </c>
      <c r="E496">
        <v>2300</v>
      </c>
    </row>
    <row r="497" spans="3:5" x14ac:dyDescent="0.4">
      <c r="C497" t="s">
        <v>836</v>
      </c>
      <c r="D497" t="s">
        <v>668</v>
      </c>
      <c r="E497">
        <v>2100</v>
      </c>
    </row>
    <row r="498" spans="3:5" x14ac:dyDescent="0.4">
      <c r="C498" t="s">
        <v>836</v>
      </c>
      <c r="D498" t="s">
        <v>669</v>
      </c>
      <c r="E498">
        <v>8000</v>
      </c>
    </row>
    <row r="499" spans="3:5" x14ac:dyDescent="0.4">
      <c r="C499" t="s">
        <v>836</v>
      </c>
      <c r="D499" t="s">
        <v>670</v>
      </c>
      <c r="E499">
        <v>2500</v>
      </c>
    </row>
    <row r="500" spans="3:5" x14ac:dyDescent="0.4">
      <c r="C500" t="s">
        <v>836</v>
      </c>
      <c r="D500" t="s">
        <v>671</v>
      </c>
      <c r="E500">
        <v>3800</v>
      </c>
    </row>
    <row r="501" spans="3:5" x14ac:dyDescent="0.4">
      <c r="C501" t="s">
        <v>836</v>
      </c>
      <c r="D501" t="s">
        <v>672</v>
      </c>
      <c r="E501">
        <v>1900</v>
      </c>
    </row>
    <row r="502" spans="3:5" x14ac:dyDescent="0.4">
      <c r="C502" t="s">
        <v>836</v>
      </c>
      <c r="D502" t="s">
        <v>673</v>
      </c>
      <c r="E502">
        <v>1700</v>
      </c>
    </row>
    <row r="503" spans="3:5" x14ac:dyDescent="0.4">
      <c r="C503" t="s">
        <v>836</v>
      </c>
      <c r="D503" t="s">
        <v>674</v>
      </c>
      <c r="E503">
        <v>600</v>
      </c>
    </row>
    <row r="504" spans="3:5" x14ac:dyDescent="0.4">
      <c r="C504" t="s">
        <v>836</v>
      </c>
      <c r="D504" t="s">
        <v>675</v>
      </c>
      <c r="E504">
        <v>200</v>
      </c>
    </row>
    <row r="505" spans="3:5" x14ac:dyDescent="0.4">
      <c r="C505" t="s">
        <v>836</v>
      </c>
      <c r="D505" t="s">
        <v>676</v>
      </c>
      <c r="E505">
        <v>2600</v>
      </c>
    </row>
    <row r="506" spans="3:5" x14ac:dyDescent="0.4">
      <c r="C506" t="s">
        <v>836</v>
      </c>
      <c r="D506" t="s">
        <v>677</v>
      </c>
      <c r="E506">
        <v>1900</v>
      </c>
    </row>
    <row r="507" spans="3:5" x14ac:dyDescent="0.4">
      <c r="C507" t="s">
        <v>836</v>
      </c>
      <c r="D507" t="s">
        <v>678</v>
      </c>
      <c r="E507">
        <v>700</v>
      </c>
    </row>
    <row r="508" spans="3:5" x14ac:dyDescent="0.4">
      <c r="C508" t="s">
        <v>836</v>
      </c>
      <c r="D508" t="s">
        <v>679</v>
      </c>
      <c r="E508">
        <v>1600</v>
      </c>
    </row>
    <row r="509" spans="3:5" x14ac:dyDescent="0.4">
      <c r="C509" t="s">
        <v>836</v>
      </c>
      <c r="D509" t="s">
        <v>680</v>
      </c>
      <c r="E509">
        <v>0</v>
      </c>
    </row>
    <row r="510" spans="3:5" x14ac:dyDescent="0.4">
      <c r="C510" t="s">
        <v>836</v>
      </c>
      <c r="D510" t="s">
        <v>681</v>
      </c>
      <c r="E510">
        <v>700</v>
      </c>
    </row>
    <row r="511" spans="3:5" x14ac:dyDescent="0.4">
      <c r="C511" t="s">
        <v>836</v>
      </c>
      <c r="D511" t="s">
        <v>682</v>
      </c>
      <c r="E511">
        <v>1000</v>
      </c>
    </row>
    <row r="512" spans="3:5" x14ac:dyDescent="0.4">
      <c r="C512" t="s">
        <v>836</v>
      </c>
      <c r="D512" t="s">
        <v>683</v>
      </c>
      <c r="E512">
        <v>4800</v>
      </c>
    </row>
    <row r="513" spans="3:5" x14ac:dyDescent="0.4">
      <c r="C513" t="s">
        <v>836</v>
      </c>
      <c r="D513" t="s">
        <v>684</v>
      </c>
      <c r="E513">
        <v>600</v>
      </c>
    </row>
    <row r="514" spans="3:5" x14ac:dyDescent="0.4">
      <c r="C514" t="s">
        <v>836</v>
      </c>
      <c r="D514" t="s">
        <v>685</v>
      </c>
      <c r="E514">
        <v>200</v>
      </c>
    </row>
    <row r="515" spans="3:5" x14ac:dyDescent="0.4">
      <c r="C515" t="s">
        <v>836</v>
      </c>
      <c r="D515" t="s">
        <v>686</v>
      </c>
      <c r="E515">
        <v>1600</v>
      </c>
    </row>
    <row r="516" spans="3:5" x14ac:dyDescent="0.4">
      <c r="C516" t="s">
        <v>836</v>
      </c>
      <c r="D516" t="s">
        <v>687</v>
      </c>
      <c r="E516">
        <v>1000</v>
      </c>
    </row>
    <row r="517" spans="3:5" x14ac:dyDescent="0.4">
      <c r="C517" t="s">
        <v>836</v>
      </c>
      <c r="D517" t="s">
        <v>386</v>
      </c>
      <c r="E517">
        <v>300</v>
      </c>
    </row>
    <row r="518" spans="3:5" x14ac:dyDescent="0.4">
      <c r="C518" t="s">
        <v>836</v>
      </c>
      <c r="D518" t="s">
        <v>387</v>
      </c>
      <c r="E518">
        <v>300</v>
      </c>
    </row>
    <row r="519" spans="3:5" x14ac:dyDescent="0.4">
      <c r="C519" t="s">
        <v>836</v>
      </c>
      <c r="D519" t="s">
        <v>388</v>
      </c>
      <c r="E519">
        <v>500</v>
      </c>
    </row>
    <row r="520" spans="3:5" x14ac:dyDescent="0.4">
      <c r="C520" t="s">
        <v>836</v>
      </c>
      <c r="D520" t="s">
        <v>389</v>
      </c>
      <c r="E520">
        <v>400</v>
      </c>
    </row>
    <row r="521" spans="3:5" x14ac:dyDescent="0.4">
      <c r="C521" t="s">
        <v>836</v>
      </c>
      <c r="D521" t="s">
        <v>390</v>
      </c>
      <c r="E521">
        <v>0</v>
      </c>
    </row>
    <row r="522" spans="3:5" x14ac:dyDescent="0.4">
      <c r="C522" t="s">
        <v>836</v>
      </c>
      <c r="D522" t="s">
        <v>391</v>
      </c>
      <c r="E522">
        <v>0</v>
      </c>
    </row>
    <row r="523" spans="3:5" x14ac:dyDescent="0.4">
      <c r="C523" t="s">
        <v>836</v>
      </c>
      <c r="D523" t="s">
        <v>392</v>
      </c>
      <c r="E523">
        <v>200</v>
      </c>
    </row>
    <row r="524" spans="3:5" x14ac:dyDescent="0.4">
      <c r="C524" t="s">
        <v>836</v>
      </c>
      <c r="D524" t="s">
        <v>393</v>
      </c>
      <c r="E524">
        <v>400</v>
      </c>
    </row>
    <row r="525" spans="3:5" x14ac:dyDescent="0.4">
      <c r="C525" t="s">
        <v>836</v>
      </c>
      <c r="D525" t="s">
        <v>394</v>
      </c>
      <c r="E525">
        <v>600</v>
      </c>
    </row>
    <row r="526" spans="3:5" x14ac:dyDescent="0.4">
      <c r="C526" t="s">
        <v>836</v>
      </c>
      <c r="D526" t="s">
        <v>395</v>
      </c>
      <c r="E526">
        <v>1000</v>
      </c>
    </row>
    <row r="527" spans="3:5" x14ac:dyDescent="0.4">
      <c r="C527" t="s">
        <v>836</v>
      </c>
      <c r="D527" t="s">
        <v>396</v>
      </c>
      <c r="E527">
        <v>400</v>
      </c>
    </row>
    <row r="528" spans="3:5" x14ac:dyDescent="0.4">
      <c r="C528" t="s">
        <v>836</v>
      </c>
      <c r="D528" t="s">
        <v>397</v>
      </c>
      <c r="E528">
        <v>1000</v>
      </c>
    </row>
    <row r="529" spans="3:5" x14ac:dyDescent="0.4">
      <c r="C529" t="s">
        <v>836</v>
      </c>
      <c r="D529" t="s">
        <v>398</v>
      </c>
      <c r="E529">
        <v>1000</v>
      </c>
    </row>
    <row r="530" spans="3:5" x14ac:dyDescent="0.4">
      <c r="C530" t="s">
        <v>836</v>
      </c>
      <c r="D530" t="s">
        <v>399</v>
      </c>
      <c r="E530">
        <v>1800</v>
      </c>
    </row>
    <row r="531" spans="3:5" x14ac:dyDescent="0.4">
      <c r="C531" t="s">
        <v>836</v>
      </c>
      <c r="D531" t="s">
        <v>400</v>
      </c>
      <c r="E531">
        <v>2400</v>
      </c>
    </row>
    <row r="532" spans="3:5" x14ac:dyDescent="0.4">
      <c r="C532" t="s">
        <v>836</v>
      </c>
      <c r="D532" t="s">
        <v>401</v>
      </c>
      <c r="E532">
        <v>1600</v>
      </c>
    </row>
    <row r="533" spans="3:5" x14ac:dyDescent="0.4">
      <c r="C533" t="s">
        <v>836</v>
      </c>
      <c r="D533" t="s">
        <v>402</v>
      </c>
      <c r="E533">
        <v>100</v>
      </c>
    </row>
    <row r="534" spans="3:5" x14ac:dyDescent="0.4">
      <c r="C534" t="s">
        <v>836</v>
      </c>
      <c r="D534" t="s">
        <v>403</v>
      </c>
      <c r="E534">
        <v>1900</v>
      </c>
    </row>
    <row r="535" spans="3:5" x14ac:dyDescent="0.4">
      <c r="C535" t="s">
        <v>836</v>
      </c>
      <c r="D535" t="s">
        <v>404</v>
      </c>
      <c r="E535">
        <v>600</v>
      </c>
    </row>
    <row r="536" spans="3:5" x14ac:dyDescent="0.4">
      <c r="C536" t="s">
        <v>836</v>
      </c>
      <c r="D536" t="s">
        <v>405</v>
      </c>
      <c r="E536">
        <v>1000</v>
      </c>
    </row>
    <row r="537" spans="3:5" x14ac:dyDescent="0.4">
      <c r="C537" t="s">
        <v>836</v>
      </c>
      <c r="D537" t="s">
        <v>406</v>
      </c>
      <c r="E537">
        <v>200</v>
      </c>
    </row>
    <row r="538" spans="3:5" x14ac:dyDescent="0.4">
      <c r="C538" t="s">
        <v>836</v>
      </c>
      <c r="D538" t="s">
        <v>407</v>
      </c>
      <c r="E538">
        <v>0</v>
      </c>
    </row>
    <row r="539" spans="3:5" x14ac:dyDescent="0.4">
      <c r="C539" t="s">
        <v>836</v>
      </c>
      <c r="D539" t="s">
        <v>408</v>
      </c>
      <c r="E539">
        <v>2100</v>
      </c>
    </row>
    <row r="540" spans="3:5" x14ac:dyDescent="0.4">
      <c r="C540" t="s">
        <v>836</v>
      </c>
      <c r="D540" t="s">
        <v>409</v>
      </c>
      <c r="E540">
        <v>1200</v>
      </c>
    </row>
    <row r="541" spans="3:5" x14ac:dyDescent="0.4">
      <c r="C541" t="s">
        <v>836</v>
      </c>
      <c r="D541" t="s">
        <v>410</v>
      </c>
      <c r="E541">
        <v>400</v>
      </c>
    </row>
    <row r="542" spans="3:5" x14ac:dyDescent="0.4">
      <c r="C542" t="s">
        <v>836</v>
      </c>
      <c r="D542" t="s">
        <v>411</v>
      </c>
      <c r="E542">
        <v>1400</v>
      </c>
    </row>
    <row r="543" spans="3:5" x14ac:dyDescent="0.4">
      <c r="C543" t="s">
        <v>836</v>
      </c>
      <c r="D543" t="s">
        <v>412</v>
      </c>
      <c r="E543">
        <v>400</v>
      </c>
    </row>
    <row r="544" spans="3:5" x14ac:dyDescent="0.4">
      <c r="C544" t="s">
        <v>836</v>
      </c>
      <c r="D544" t="s">
        <v>413</v>
      </c>
      <c r="E544">
        <v>0</v>
      </c>
    </row>
    <row r="545" spans="3:5" x14ac:dyDescent="0.4">
      <c r="C545" t="s">
        <v>836</v>
      </c>
      <c r="D545" t="s">
        <v>414</v>
      </c>
      <c r="E545">
        <v>900</v>
      </c>
    </row>
    <row r="546" spans="3:5" x14ac:dyDescent="0.4">
      <c r="C546" t="s">
        <v>836</v>
      </c>
      <c r="D546" t="s">
        <v>415</v>
      </c>
      <c r="E546">
        <v>500</v>
      </c>
    </row>
    <row r="547" spans="3:5" x14ac:dyDescent="0.4">
      <c r="C547" t="s">
        <v>836</v>
      </c>
      <c r="D547" t="s">
        <v>416</v>
      </c>
      <c r="E547">
        <v>0</v>
      </c>
    </row>
    <row r="548" spans="3:5" x14ac:dyDescent="0.4">
      <c r="C548" t="s">
        <v>836</v>
      </c>
      <c r="D548" t="s">
        <v>417</v>
      </c>
      <c r="E548">
        <v>100</v>
      </c>
    </row>
    <row r="549" spans="3:5" x14ac:dyDescent="0.4">
      <c r="C549" t="s">
        <v>836</v>
      </c>
      <c r="D549" t="s">
        <v>418</v>
      </c>
      <c r="E549">
        <v>200</v>
      </c>
    </row>
    <row r="550" spans="3:5" x14ac:dyDescent="0.4">
      <c r="C550" t="s">
        <v>836</v>
      </c>
      <c r="D550" t="s">
        <v>419</v>
      </c>
      <c r="E550">
        <v>1400</v>
      </c>
    </row>
    <row r="551" spans="3:5" x14ac:dyDescent="0.4">
      <c r="C551" t="s">
        <v>836</v>
      </c>
      <c r="D551" t="s">
        <v>420</v>
      </c>
      <c r="E551">
        <v>800</v>
      </c>
    </row>
    <row r="552" spans="3:5" x14ac:dyDescent="0.4">
      <c r="C552" t="s">
        <v>836</v>
      </c>
      <c r="D552" t="s">
        <v>421</v>
      </c>
      <c r="E552">
        <v>4100</v>
      </c>
    </row>
    <row r="553" spans="3:5" x14ac:dyDescent="0.4">
      <c r="C553" t="s">
        <v>836</v>
      </c>
      <c r="D553" t="s">
        <v>422</v>
      </c>
      <c r="E553">
        <v>0</v>
      </c>
    </row>
    <row r="554" spans="3:5" x14ac:dyDescent="0.4">
      <c r="C554" t="s">
        <v>836</v>
      </c>
      <c r="D554" t="s">
        <v>423</v>
      </c>
      <c r="E554">
        <v>100</v>
      </c>
    </row>
    <row r="555" spans="3:5" x14ac:dyDescent="0.4">
      <c r="C555" t="s">
        <v>836</v>
      </c>
      <c r="D555" t="s">
        <v>424</v>
      </c>
      <c r="E555">
        <v>2700</v>
      </c>
    </row>
    <row r="556" spans="3:5" x14ac:dyDescent="0.4">
      <c r="C556" t="s">
        <v>836</v>
      </c>
      <c r="D556" t="s">
        <v>425</v>
      </c>
      <c r="E556">
        <v>0</v>
      </c>
    </row>
    <row r="557" spans="3:5" x14ac:dyDescent="0.4">
      <c r="C557" t="s">
        <v>836</v>
      </c>
      <c r="D557" t="s">
        <v>426</v>
      </c>
      <c r="E557">
        <v>600</v>
      </c>
    </row>
    <row r="558" spans="3:5" x14ac:dyDescent="0.4">
      <c r="C558" t="s">
        <v>836</v>
      </c>
      <c r="D558" t="s">
        <v>427</v>
      </c>
      <c r="E558">
        <v>300</v>
      </c>
    </row>
    <row r="559" spans="3:5" x14ac:dyDescent="0.4">
      <c r="C559" t="s">
        <v>836</v>
      </c>
      <c r="D559" t="s">
        <v>428</v>
      </c>
      <c r="E559">
        <v>100</v>
      </c>
    </row>
    <row r="560" spans="3:5" x14ac:dyDescent="0.4">
      <c r="C560" t="s">
        <v>836</v>
      </c>
      <c r="D560" t="s">
        <v>429</v>
      </c>
      <c r="E560">
        <v>1400</v>
      </c>
    </row>
    <row r="561" spans="3:5" x14ac:dyDescent="0.4">
      <c r="C561" t="s">
        <v>836</v>
      </c>
      <c r="D561" t="s">
        <v>430</v>
      </c>
      <c r="E561">
        <v>0</v>
      </c>
    </row>
    <row r="562" spans="3:5" x14ac:dyDescent="0.4">
      <c r="C562" t="s">
        <v>836</v>
      </c>
      <c r="D562" t="s">
        <v>431</v>
      </c>
      <c r="E562">
        <v>3400</v>
      </c>
    </row>
    <row r="563" spans="3:5" x14ac:dyDescent="0.4">
      <c r="C563" t="s">
        <v>836</v>
      </c>
      <c r="D563" t="s">
        <v>432</v>
      </c>
      <c r="E563">
        <v>800</v>
      </c>
    </row>
    <row r="564" spans="3:5" x14ac:dyDescent="0.4">
      <c r="C564" t="s">
        <v>836</v>
      </c>
      <c r="D564" t="s">
        <v>433</v>
      </c>
      <c r="E564">
        <v>1000</v>
      </c>
    </row>
    <row r="565" spans="3:5" x14ac:dyDescent="0.4">
      <c r="C565" t="s">
        <v>836</v>
      </c>
      <c r="D565" t="s">
        <v>434</v>
      </c>
      <c r="E565">
        <v>100</v>
      </c>
    </row>
    <row r="566" spans="3:5" x14ac:dyDescent="0.4">
      <c r="C566" t="s">
        <v>836</v>
      </c>
      <c r="D566" t="s">
        <v>435</v>
      </c>
      <c r="E566">
        <v>300</v>
      </c>
    </row>
    <row r="567" spans="3:5" x14ac:dyDescent="0.4">
      <c r="C567" t="s">
        <v>836</v>
      </c>
      <c r="D567" t="s">
        <v>436</v>
      </c>
      <c r="E567">
        <v>3000</v>
      </c>
    </row>
    <row r="568" spans="3:5" x14ac:dyDescent="0.4">
      <c r="C568" t="s">
        <v>836</v>
      </c>
      <c r="D568" t="s">
        <v>437</v>
      </c>
      <c r="E568">
        <v>700</v>
      </c>
    </row>
    <row r="569" spans="3:5" x14ac:dyDescent="0.4">
      <c r="C569" t="s">
        <v>836</v>
      </c>
      <c r="D569" t="s">
        <v>438</v>
      </c>
      <c r="E569">
        <v>800</v>
      </c>
    </row>
    <row r="570" spans="3:5" x14ac:dyDescent="0.4">
      <c r="C570" t="s">
        <v>836</v>
      </c>
      <c r="D570" t="s">
        <v>439</v>
      </c>
      <c r="E570">
        <v>1000</v>
      </c>
    </row>
    <row r="571" spans="3:5" x14ac:dyDescent="0.4">
      <c r="C571" t="s">
        <v>836</v>
      </c>
      <c r="D571" t="s">
        <v>440</v>
      </c>
      <c r="E571">
        <v>2000</v>
      </c>
    </row>
    <row r="572" spans="3:5" x14ac:dyDescent="0.4">
      <c r="C572" t="s">
        <v>836</v>
      </c>
      <c r="D572" t="s">
        <v>441</v>
      </c>
      <c r="E572">
        <v>2800</v>
      </c>
    </row>
    <row r="573" spans="3:5" x14ac:dyDescent="0.4">
      <c r="C573" t="s">
        <v>836</v>
      </c>
      <c r="D573" t="s">
        <v>442</v>
      </c>
      <c r="E573">
        <v>0</v>
      </c>
    </row>
    <row r="574" spans="3:5" x14ac:dyDescent="0.4">
      <c r="C574" t="s">
        <v>836</v>
      </c>
      <c r="D574" t="s">
        <v>443</v>
      </c>
      <c r="E574">
        <v>0</v>
      </c>
    </row>
    <row r="575" spans="3:5" x14ac:dyDescent="0.4">
      <c r="C575" t="s">
        <v>836</v>
      </c>
      <c r="D575" t="s">
        <v>444</v>
      </c>
      <c r="E575">
        <v>800</v>
      </c>
    </row>
    <row r="576" spans="3:5" x14ac:dyDescent="0.4">
      <c r="C576" t="s">
        <v>836</v>
      </c>
      <c r="D576" t="s">
        <v>445</v>
      </c>
      <c r="E576">
        <v>300</v>
      </c>
    </row>
    <row r="577" spans="3:5" x14ac:dyDescent="0.4">
      <c r="C577" t="s">
        <v>836</v>
      </c>
      <c r="D577" t="s">
        <v>446</v>
      </c>
      <c r="E577">
        <v>100</v>
      </c>
    </row>
    <row r="578" spans="3:5" x14ac:dyDescent="0.4">
      <c r="C578" t="s">
        <v>836</v>
      </c>
      <c r="D578" t="s">
        <v>447</v>
      </c>
      <c r="E578">
        <v>0</v>
      </c>
    </row>
    <row r="579" spans="3:5" x14ac:dyDescent="0.4">
      <c r="C579" t="s">
        <v>836</v>
      </c>
      <c r="D579" t="s">
        <v>448</v>
      </c>
      <c r="E579">
        <v>400</v>
      </c>
    </row>
    <row r="580" spans="3:5" x14ac:dyDescent="0.4">
      <c r="C580" t="s">
        <v>836</v>
      </c>
      <c r="D580" t="s">
        <v>449</v>
      </c>
      <c r="E580">
        <v>600</v>
      </c>
    </row>
    <row r="581" spans="3:5" x14ac:dyDescent="0.4">
      <c r="C581" t="s">
        <v>836</v>
      </c>
      <c r="D581" t="s">
        <v>450</v>
      </c>
      <c r="E581">
        <v>1700</v>
      </c>
    </row>
    <row r="582" spans="3:5" x14ac:dyDescent="0.4">
      <c r="C582" t="s">
        <v>836</v>
      </c>
      <c r="D582" t="s">
        <v>451</v>
      </c>
      <c r="E582">
        <v>300</v>
      </c>
    </row>
    <row r="583" spans="3:5" x14ac:dyDescent="0.4">
      <c r="C583" t="s">
        <v>836</v>
      </c>
      <c r="D583" t="s">
        <v>452</v>
      </c>
      <c r="E583">
        <v>100</v>
      </c>
    </row>
    <row r="584" spans="3:5" x14ac:dyDescent="0.4">
      <c r="C584" t="s">
        <v>836</v>
      </c>
      <c r="D584" t="s">
        <v>453</v>
      </c>
      <c r="E584">
        <v>800</v>
      </c>
    </row>
    <row r="585" spans="3:5" x14ac:dyDescent="0.4">
      <c r="C585" t="s">
        <v>836</v>
      </c>
      <c r="D585" t="s">
        <v>454</v>
      </c>
      <c r="E585">
        <v>300</v>
      </c>
    </row>
    <row r="586" spans="3:5" x14ac:dyDescent="0.4">
      <c r="C586" t="s">
        <v>836</v>
      </c>
      <c r="D586" t="s">
        <v>455</v>
      </c>
      <c r="E586">
        <v>100</v>
      </c>
    </row>
    <row r="587" spans="3:5" x14ac:dyDescent="0.4">
      <c r="C587" t="s">
        <v>836</v>
      </c>
      <c r="D587" t="s">
        <v>456</v>
      </c>
      <c r="E587">
        <v>100</v>
      </c>
    </row>
    <row r="588" spans="3:5" x14ac:dyDescent="0.4">
      <c r="C588" t="s">
        <v>836</v>
      </c>
      <c r="D588" t="s">
        <v>457</v>
      </c>
      <c r="E588">
        <v>100</v>
      </c>
    </row>
    <row r="589" spans="3:5" x14ac:dyDescent="0.4">
      <c r="C589" t="s">
        <v>836</v>
      </c>
      <c r="D589" t="s">
        <v>458</v>
      </c>
      <c r="E589">
        <v>0</v>
      </c>
    </row>
    <row r="590" spans="3:5" x14ac:dyDescent="0.4">
      <c r="C590" t="s">
        <v>836</v>
      </c>
      <c r="D590" t="s">
        <v>459</v>
      </c>
      <c r="E590">
        <v>7400</v>
      </c>
    </row>
    <row r="591" spans="3:5" x14ac:dyDescent="0.4">
      <c r="C591" t="s">
        <v>836</v>
      </c>
      <c r="D591" t="s">
        <v>460</v>
      </c>
      <c r="E591">
        <v>600</v>
      </c>
    </row>
    <row r="592" spans="3:5" x14ac:dyDescent="0.4">
      <c r="C592" t="s">
        <v>836</v>
      </c>
      <c r="D592" t="s">
        <v>461</v>
      </c>
      <c r="E592">
        <v>0</v>
      </c>
    </row>
    <row r="593" spans="3:5" x14ac:dyDescent="0.4">
      <c r="C593" t="s">
        <v>836</v>
      </c>
      <c r="D593" t="s">
        <v>462</v>
      </c>
      <c r="E593">
        <v>600</v>
      </c>
    </row>
    <row r="594" spans="3:5" x14ac:dyDescent="0.4">
      <c r="C594" t="s">
        <v>836</v>
      </c>
      <c r="D594" t="s">
        <v>463</v>
      </c>
      <c r="E594">
        <v>900</v>
      </c>
    </row>
    <row r="595" spans="3:5" x14ac:dyDescent="0.4">
      <c r="C595" t="s">
        <v>836</v>
      </c>
      <c r="D595" t="s">
        <v>464</v>
      </c>
      <c r="E595">
        <v>0</v>
      </c>
    </row>
    <row r="596" spans="3:5" x14ac:dyDescent="0.4">
      <c r="C596" t="s">
        <v>836</v>
      </c>
      <c r="D596" t="s">
        <v>465</v>
      </c>
      <c r="E596">
        <v>100</v>
      </c>
    </row>
    <row r="597" spans="3:5" x14ac:dyDescent="0.4">
      <c r="C597" t="s">
        <v>836</v>
      </c>
      <c r="D597" t="s">
        <v>466</v>
      </c>
      <c r="E597">
        <v>200</v>
      </c>
    </row>
    <row r="598" spans="3:5" x14ac:dyDescent="0.4">
      <c r="C598" t="s">
        <v>836</v>
      </c>
      <c r="D598" t="s">
        <v>467</v>
      </c>
      <c r="E598">
        <v>300</v>
      </c>
    </row>
    <row r="599" spans="3:5" x14ac:dyDescent="0.4">
      <c r="C599" t="s">
        <v>836</v>
      </c>
      <c r="D599" t="s">
        <v>468</v>
      </c>
      <c r="E599">
        <v>2900</v>
      </c>
    </row>
    <row r="600" spans="3:5" x14ac:dyDescent="0.4">
      <c r="C600" t="s">
        <v>836</v>
      </c>
      <c r="D600" t="s">
        <v>469</v>
      </c>
      <c r="E600">
        <v>3800</v>
      </c>
    </row>
    <row r="601" spans="3:5" x14ac:dyDescent="0.4">
      <c r="C601" t="s">
        <v>836</v>
      </c>
      <c r="D601" t="s">
        <v>470</v>
      </c>
      <c r="E601">
        <v>1000</v>
      </c>
    </row>
    <row r="602" spans="3:5" x14ac:dyDescent="0.4">
      <c r="C602" t="s">
        <v>836</v>
      </c>
      <c r="D602" t="s">
        <v>471</v>
      </c>
      <c r="E602">
        <v>3400</v>
      </c>
    </row>
    <row r="603" spans="3:5" x14ac:dyDescent="0.4">
      <c r="C603" t="s">
        <v>836</v>
      </c>
      <c r="D603" t="s">
        <v>472</v>
      </c>
      <c r="E603">
        <v>0</v>
      </c>
    </row>
    <row r="604" spans="3:5" x14ac:dyDescent="0.4">
      <c r="C604" t="s">
        <v>836</v>
      </c>
      <c r="D604" t="s">
        <v>473</v>
      </c>
      <c r="E604">
        <v>0</v>
      </c>
    </row>
    <row r="605" spans="3:5" x14ac:dyDescent="0.4">
      <c r="C605" t="s">
        <v>836</v>
      </c>
      <c r="D605" t="s">
        <v>474</v>
      </c>
      <c r="E605">
        <v>0</v>
      </c>
    </row>
    <row r="606" spans="3:5" x14ac:dyDescent="0.4">
      <c r="C606" t="s">
        <v>836</v>
      </c>
      <c r="D606" t="s">
        <v>475</v>
      </c>
      <c r="E606">
        <v>300</v>
      </c>
    </row>
    <row r="607" spans="3:5" x14ac:dyDescent="0.4">
      <c r="C607" t="s">
        <v>836</v>
      </c>
      <c r="D607" t="s">
        <v>476</v>
      </c>
      <c r="E607">
        <v>200</v>
      </c>
    </row>
    <row r="608" spans="3:5" x14ac:dyDescent="0.4">
      <c r="C608" t="s">
        <v>836</v>
      </c>
      <c r="D608" t="s">
        <v>477</v>
      </c>
      <c r="E608">
        <v>1900</v>
      </c>
    </row>
    <row r="609" spans="3:5" x14ac:dyDescent="0.4">
      <c r="C609" t="s">
        <v>836</v>
      </c>
      <c r="D609" t="s">
        <v>478</v>
      </c>
      <c r="E609">
        <v>600</v>
      </c>
    </row>
    <row r="610" spans="3:5" x14ac:dyDescent="0.4">
      <c r="C610" t="s">
        <v>836</v>
      </c>
      <c r="D610" t="s">
        <v>479</v>
      </c>
      <c r="E610">
        <v>1200</v>
      </c>
    </row>
    <row r="611" spans="3:5" x14ac:dyDescent="0.4">
      <c r="C611" t="s">
        <v>836</v>
      </c>
      <c r="D611" t="s">
        <v>480</v>
      </c>
      <c r="E611">
        <v>2100</v>
      </c>
    </row>
    <row r="612" spans="3:5" x14ac:dyDescent="0.4">
      <c r="C612" t="s">
        <v>836</v>
      </c>
      <c r="D612" t="s">
        <v>481</v>
      </c>
      <c r="E612">
        <v>1300</v>
      </c>
    </row>
    <row r="613" spans="3:5" x14ac:dyDescent="0.4">
      <c r="C613" t="s">
        <v>836</v>
      </c>
      <c r="D613" t="s">
        <v>482</v>
      </c>
      <c r="E613">
        <v>100</v>
      </c>
    </row>
    <row r="614" spans="3:5" x14ac:dyDescent="0.4">
      <c r="C614" t="s">
        <v>836</v>
      </c>
      <c r="D614" t="s">
        <v>483</v>
      </c>
      <c r="E614">
        <v>400</v>
      </c>
    </row>
    <row r="615" spans="3:5" x14ac:dyDescent="0.4">
      <c r="C615" t="s">
        <v>836</v>
      </c>
      <c r="D615" t="s">
        <v>484</v>
      </c>
      <c r="E615">
        <v>300</v>
      </c>
    </row>
    <row r="616" spans="3:5" x14ac:dyDescent="0.4">
      <c r="C616" t="s">
        <v>836</v>
      </c>
      <c r="D616" t="s">
        <v>485</v>
      </c>
      <c r="E616">
        <v>700</v>
      </c>
    </row>
    <row r="617" spans="3:5" x14ac:dyDescent="0.4">
      <c r="C617" t="s">
        <v>836</v>
      </c>
      <c r="D617" t="s">
        <v>486</v>
      </c>
      <c r="E617">
        <v>100</v>
      </c>
    </row>
    <row r="618" spans="3:5" x14ac:dyDescent="0.4">
      <c r="C618" t="s">
        <v>836</v>
      </c>
      <c r="D618" t="s">
        <v>487</v>
      </c>
      <c r="E618">
        <v>1400</v>
      </c>
    </row>
    <row r="619" spans="3:5" x14ac:dyDescent="0.4">
      <c r="C619" t="s">
        <v>836</v>
      </c>
      <c r="D619" t="s">
        <v>488</v>
      </c>
      <c r="E619">
        <v>2100</v>
      </c>
    </row>
    <row r="620" spans="3:5" x14ac:dyDescent="0.4">
      <c r="C620" t="s">
        <v>836</v>
      </c>
      <c r="D620" t="s">
        <v>489</v>
      </c>
      <c r="E620">
        <v>200</v>
      </c>
    </row>
    <row r="621" spans="3:5" x14ac:dyDescent="0.4">
      <c r="C621" t="s">
        <v>836</v>
      </c>
      <c r="D621" t="s">
        <v>490</v>
      </c>
      <c r="E621">
        <v>700</v>
      </c>
    </row>
    <row r="622" spans="3:5" x14ac:dyDescent="0.4">
      <c r="C622" t="s">
        <v>836</v>
      </c>
      <c r="D622" t="s">
        <v>491</v>
      </c>
      <c r="E622">
        <v>0</v>
      </c>
    </row>
    <row r="623" spans="3:5" x14ac:dyDescent="0.4">
      <c r="C623" t="s">
        <v>836</v>
      </c>
      <c r="D623" t="s">
        <v>492</v>
      </c>
      <c r="E623">
        <v>100</v>
      </c>
    </row>
    <row r="624" spans="3:5" x14ac:dyDescent="0.4">
      <c r="C624" t="s">
        <v>836</v>
      </c>
      <c r="D624" t="s">
        <v>493</v>
      </c>
      <c r="E624">
        <v>0</v>
      </c>
    </row>
    <row r="625" spans="3:5" x14ac:dyDescent="0.4">
      <c r="C625" t="s">
        <v>836</v>
      </c>
      <c r="D625" t="s">
        <v>494</v>
      </c>
      <c r="E625">
        <v>0</v>
      </c>
    </row>
    <row r="626" spans="3:5" x14ac:dyDescent="0.4">
      <c r="C626" t="s">
        <v>836</v>
      </c>
      <c r="D626" t="s">
        <v>495</v>
      </c>
      <c r="E626">
        <v>200</v>
      </c>
    </row>
    <row r="627" spans="3:5" x14ac:dyDescent="0.4">
      <c r="C627" t="s">
        <v>836</v>
      </c>
      <c r="D627" t="s">
        <v>496</v>
      </c>
      <c r="E627">
        <v>400</v>
      </c>
    </row>
    <row r="628" spans="3:5" x14ac:dyDescent="0.4">
      <c r="C628" t="s">
        <v>836</v>
      </c>
      <c r="D628" t="s">
        <v>497</v>
      </c>
      <c r="E628">
        <v>200</v>
      </c>
    </row>
    <row r="629" spans="3:5" x14ac:dyDescent="0.4">
      <c r="C629" t="s">
        <v>836</v>
      </c>
      <c r="D629" t="s">
        <v>498</v>
      </c>
      <c r="E629">
        <v>0</v>
      </c>
    </row>
    <row r="630" spans="3:5" x14ac:dyDescent="0.4">
      <c r="C630" t="s">
        <v>836</v>
      </c>
      <c r="D630" t="s">
        <v>499</v>
      </c>
      <c r="E630">
        <v>600</v>
      </c>
    </row>
    <row r="631" spans="3:5" x14ac:dyDescent="0.4">
      <c r="C631" t="s">
        <v>836</v>
      </c>
      <c r="D631" t="s">
        <v>500</v>
      </c>
      <c r="E631">
        <v>800</v>
      </c>
    </row>
    <row r="632" spans="3:5" x14ac:dyDescent="0.4">
      <c r="C632" t="s">
        <v>836</v>
      </c>
      <c r="D632" t="s">
        <v>501</v>
      </c>
      <c r="E632">
        <v>100</v>
      </c>
    </row>
    <row r="633" spans="3:5" x14ac:dyDescent="0.4">
      <c r="C633" t="s">
        <v>836</v>
      </c>
      <c r="D633" t="s">
        <v>502</v>
      </c>
      <c r="E633">
        <v>600</v>
      </c>
    </row>
    <row r="634" spans="3:5" x14ac:dyDescent="0.4">
      <c r="C634" t="s">
        <v>836</v>
      </c>
      <c r="D634" t="s">
        <v>503</v>
      </c>
      <c r="E634">
        <v>200</v>
      </c>
    </row>
    <row r="635" spans="3:5" x14ac:dyDescent="0.4">
      <c r="C635" t="s">
        <v>836</v>
      </c>
      <c r="D635" t="s">
        <v>504</v>
      </c>
      <c r="E635">
        <v>1500</v>
      </c>
    </row>
    <row r="636" spans="3:5" x14ac:dyDescent="0.4">
      <c r="C636" t="s">
        <v>836</v>
      </c>
      <c r="D636" t="s">
        <v>505</v>
      </c>
      <c r="E636">
        <v>100</v>
      </c>
    </row>
    <row r="637" spans="3:5" x14ac:dyDescent="0.4">
      <c r="C637" t="s">
        <v>836</v>
      </c>
      <c r="D637" t="s">
        <v>688</v>
      </c>
      <c r="E637">
        <v>300</v>
      </c>
    </row>
    <row r="638" spans="3:5" x14ac:dyDescent="0.4">
      <c r="C638" t="s">
        <v>836</v>
      </c>
      <c r="D638" t="s">
        <v>689</v>
      </c>
      <c r="E638">
        <v>500</v>
      </c>
    </row>
    <row r="639" spans="3:5" x14ac:dyDescent="0.4">
      <c r="C639" t="s">
        <v>836</v>
      </c>
      <c r="D639" t="s">
        <v>690</v>
      </c>
      <c r="E639">
        <v>900</v>
      </c>
    </row>
    <row r="640" spans="3:5" x14ac:dyDescent="0.4">
      <c r="C640" t="s">
        <v>836</v>
      </c>
      <c r="D640" t="s">
        <v>691</v>
      </c>
      <c r="E640">
        <v>200</v>
      </c>
    </row>
    <row r="641" spans="3:5" x14ac:dyDescent="0.4">
      <c r="C641" t="s">
        <v>836</v>
      </c>
      <c r="D641" t="s">
        <v>692</v>
      </c>
      <c r="E641">
        <v>800</v>
      </c>
    </row>
    <row r="642" spans="3:5" x14ac:dyDescent="0.4">
      <c r="C642" t="s">
        <v>836</v>
      </c>
      <c r="D642" t="s">
        <v>693</v>
      </c>
      <c r="E642">
        <v>700</v>
      </c>
    </row>
    <row r="643" spans="3:5" x14ac:dyDescent="0.4">
      <c r="C643" t="s">
        <v>836</v>
      </c>
      <c r="D643" t="s">
        <v>694</v>
      </c>
      <c r="E643">
        <v>1700</v>
      </c>
    </row>
    <row r="644" spans="3:5" x14ac:dyDescent="0.4">
      <c r="C644" t="s">
        <v>836</v>
      </c>
      <c r="D644" t="s">
        <v>695</v>
      </c>
      <c r="E644">
        <v>3400</v>
      </c>
    </row>
    <row r="645" spans="3:5" x14ac:dyDescent="0.4">
      <c r="C645" t="s">
        <v>836</v>
      </c>
      <c r="D645" t="s">
        <v>696</v>
      </c>
      <c r="E645">
        <v>3200</v>
      </c>
    </row>
    <row r="646" spans="3:5" x14ac:dyDescent="0.4">
      <c r="C646" t="s">
        <v>836</v>
      </c>
      <c r="D646" t="s">
        <v>697</v>
      </c>
      <c r="E646">
        <v>3000</v>
      </c>
    </row>
    <row r="647" spans="3:5" x14ac:dyDescent="0.4">
      <c r="C647" t="s">
        <v>836</v>
      </c>
      <c r="D647" t="s">
        <v>698</v>
      </c>
      <c r="E647">
        <v>100</v>
      </c>
    </row>
    <row r="648" spans="3:5" x14ac:dyDescent="0.4">
      <c r="C648" t="s">
        <v>836</v>
      </c>
      <c r="D648" t="s">
        <v>699</v>
      </c>
      <c r="E648">
        <v>1800</v>
      </c>
    </row>
    <row r="649" spans="3:5" x14ac:dyDescent="0.4">
      <c r="C649" t="s">
        <v>836</v>
      </c>
      <c r="D649" t="s">
        <v>700</v>
      </c>
      <c r="E649">
        <v>1000</v>
      </c>
    </row>
    <row r="650" spans="3:5" x14ac:dyDescent="0.4">
      <c r="C650" t="s">
        <v>836</v>
      </c>
      <c r="D650" t="s">
        <v>701</v>
      </c>
      <c r="E650">
        <v>900</v>
      </c>
    </row>
    <row r="651" spans="3:5" x14ac:dyDescent="0.4">
      <c r="C651" t="s">
        <v>836</v>
      </c>
      <c r="D651" t="s">
        <v>702</v>
      </c>
      <c r="E651">
        <v>1600</v>
      </c>
    </row>
    <row r="652" spans="3:5" x14ac:dyDescent="0.4">
      <c r="C652" t="s">
        <v>836</v>
      </c>
      <c r="D652" t="s">
        <v>703</v>
      </c>
      <c r="E652">
        <v>700</v>
      </c>
    </row>
    <row r="653" spans="3:5" x14ac:dyDescent="0.4">
      <c r="C653" t="s">
        <v>836</v>
      </c>
      <c r="D653" t="s">
        <v>704</v>
      </c>
      <c r="E653">
        <v>800</v>
      </c>
    </row>
    <row r="654" spans="3:5" x14ac:dyDescent="0.4">
      <c r="C654" t="s">
        <v>836</v>
      </c>
      <c r="D654" t="s">
        <v>705</v>
      </c>
      <c r="E654">
        <v>0</v>
      </c>
    </row>
    <row r="655" spans="3:5" x14ac:dyDescent="0.4">
      <c r="C655" t="s">
        <v>836</v>
      </c>
      <c r="D655" t="s">
        <v>706</v>
      </c>
      <c r="E655">
        <v>1800</v>
      </c>
    </row>
    <row r="656" spans="3:5" x14ac:dyDescent="0.4">
      <c r="C656" t="s">
        <v>836</v>
      </c>
      <c r="D656" t="s">
        <v>707</v>
      </c>
      <c r="E656">
        <v>100</v>
      </c>
    </row>
    <row r="657" spans="3:5" x14ac:dyDescent="0.4">
      <c r="C657" t="s">
        <v>836</v>
      </c>
      <c r="D657" t="s">
        <v>708</v>
      </c>
      <c r="E657">
        <v>1200</v>
      </c>
    </row>
    <row r="658" spans="3:5" x14ac:dyDescent="0.4">
      <c r="C658" t="s">
        <v>836</v>
      </c>
      <c r="D658" t="s">
        <v>709</v>
      </c>
      <c r="E658">
        <v>700</v>
      </c>
    </row>
    <row r="659" spans="3:5" x14ac:dyDescent="0.4">
      <c r="C659" t="s">
        <v>836</v>
      </c>
      <c r="D659" t="s">
        <v>710</v>
      </c>
      <c r="E659">
        <v>1100</v>
      </c>
    </row>
    <row r="660" spans="3:5" x14ac:dyDescent="0.4">
      <c r="C660" t="s">
        <v>836</v>
      </c>
      <c r="D660" t="s">
        <v>711</v>
      </c>
      <c r="E660">
        <v>2000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16500</v>
      </c>
    </row>
    <row r="667" spans="3:5" x14ac:dyDescent="0.4">
      <c r="C667" t="s">
        <v>851</v>
      </c>
      <c r="D667" t="s">
        <v>506</v>
      </c>
      <c r="E667">
        <v>0</v>
      </c>
    </row>
    <row r="668" spans="3:5" x14ac:dyDescent="0.4">
      <c r="C668" t="s">
        <v>851</v>
      </c>
      <c r="D668" t="s">
        <v>507</v>
      </c>
      <c r="E668">
        <v>0</v>
      </c>
    </row>
    <row r="669" spans="3:5" x14ac:dyDescent="0.4">
      <c r="C669" t="s">
        <v>851</v>
      </c>
      <c r="D669" t="s">
        <v>508</v>
      </c>
      <c r="E669">
        <v>0</v>
      </c>
    </row>
    <row r="670" spans="3:5" x14ac:dyDescent="0.4">
      <c r="C670" t="s">
        <v>851</v>
      </c>
      <c r="D670" t="s">
        <v>509</v>
      </c>
      <c r="E670">
        <v>77600</v>
      </c>
    </row>
    <row r="671" spans="3:5" x14ac:dyDescent="0.4">
      <c r="C671" t="s">
        <v>851</v>
      </c>
      <c r="D671" t="s">
        <v>510</v>
      </c>
      <c r="E671">
        <v>17100</v>
      </c>
    </row>
    <row r="672" spans="3:5" x14ac:dyDescent="0.4">
      <c r="C672" t="s">
        <v>851</v>
      </c>
      <c r="D672" t="s">
        <v>511</v>
      </c>
      <c r="E672">
        <v>8600</v>
      </c>
    </row>
    <row r="673" spans="3:5" x14ac:dyDescent="0.4">
      <c r="C673" t="s">
        <v>851</v>
      </c>
      <c r="D673" t="s">
        <v>512</v>
      </c>
      <c r="E673">
        <v>9200</v>
      </c>
    </row>
    <row r="674" spans="3:5" x14ac:dyDescent="0.4">
      <c r="C674" t="s">
        <v>851</v>
      </c>
      <c r="D674" t="s">
        <v>513</v>
      </c>
      <c r="E674">
        <v>5800</v>
      </c>
    </row>
    <row r="675" spans="3:5" x14ac:dyDescent="0.4">
      <c r="C675" t="s">
        <v>851</v>
      </c>
      <c r="D675" t="s">
        <v>514</v>
      </c>
      <c r="E675">
        <v>20300</v>
      </c>
    </row>
    <row r="676" spans="3:5" x14ac:dyDescent="0.4">
      <c r="C676" t="s">
        <v>851</v>
      </c>
      <c r="D676" t="s">
        <v>515</v>
      </c>
      <c r="E676">
        <v>9500</v>
      </c>
    </row>
    <row r="677" spans="3:5" x14ac:dyDescent="0.4">
      <c r="C677" t="s">
        <v>851</v>
      </c>
      <c r="D677" t="s">
        <v>516</v>
      </c>
      <c r="E677">
        <v>9200</v>
      </c>
    </row>
    <row r="678" spans="3:5" x14ac:dyDescent="0.4">
      <c r="C678" t="s">
        <v>851</v>
      </c>
      <c r="D678" t="s">
        <v>517</v>
      </c>
      <c r="E678">
        <v>8200</v>
      </c>
    </row>
    <row r="679" spans="3:5" x14ac:dyDescent="0.4">
      <c r="C679" t="s">
        <v>851</v>
      </c>
      <c r="D679" t="s">
        <v>518</v>
      </c>
      <c r="E679">
        <v>6900</v>
      </c>
    </row>
    <row r="680" spans="3:5" x14ac:dyDescent="0.4">
      <c r="C680" t="s">
        <v>851</v>
      </c>
      <c r="D680" t="s">
        <v>519</v>
      </c>
      <c r="E680">
        <v>7300</v>
      </c>
    </row>
    <row r="681" spans="3:5" x14ac:dyDescent="0.4">
      <c r="C681" t="s">
        <v>851</v>
      </c>
      <c r="D681" t="s">
        <v>520</v>
      </c>
      <c r="E681">
        <v>11700</v>
      </c>
    </row>
    <row r="682" spans="3:5" x14ac:dyDescent="0.4">
      <c r="C682" t="s">
        <v>851</v>
      </c>
      <c r="D682" t="s">
        <v>521</v>
      </c>
      <c r="E682">
        <v>1400</v>
      </c>
    </row>
    <row r="683" spans="3:5" x14ac:dyDescent="0.4">
      <c r="C683" t="s">
        <v>851</v>
      </c>
      <c r="D683" t="s">
        <v>522</v>
      </c>
      <c r="E683">
        <v>12300</v>
      </c>
    </row>
    <row r="684" spans="3:5" x14ac:dyDescent="0.4">
      <c r="C684" t="s">
        <v>851</v>
      </c>
      <c r="D684" t="s">
        <v>523</v>
      </c>
      <c r="E684">
        <v>5000</v>
      </c>
    </row>
    <row r="685" spans="3:5" x14ac:dyDescent="0.4">
      <c r="C685" t="s">
        <v>851</v>
      </c>
      <c r="D685" t="s">
        <v>524</v>
      </c>
      <c r="E685">
        <v>1300</v>
      </c>
    </row>
    <row r="686" spans="3:5" x14ac:dyDescent="0.4">
      <c r="C686" t="s">
        <v>851</v>
      </c>
      <c r="D686" t="s">
        <v>525</v>
      </c>
      <c r="E686">
        <v>1800</v>
      </c>
    </row>
    <row r="687" spans="3:5" x14ac:dyDescent="0.4">
      <c r="C687" t="s">
        <v>851</v>
      </c>
      <c r="D687" t="s">
        <v>526</v>
      </c>
      <c r="E687">
        <v>12100</v>
      </c>
    </row>
    <row r="688" spans="3:5" x14ac:dyDescent="0.4">
      <c r="C688" t="s">
        <v>851</v>
      </c>
      <c r="D688" t="s">
        <v>527</v>
      </c>
      <c r="E688">
        <v>2900</v>
      </c>
    </row>
    <row r="689" spans="3:5" x14ac:dyDescent="0.4">
      <c r="C689" t="s">
        <v>851</v>
      </c>
      <c r="D689" t="s">
        <v>528</v>
      </c>
      <c r="E689">
        <v>1700</v>
      </c>
    </row>
    <row r="690" spans="3:5" x14ac:dyDescent="0.4">
      <c r="C690" t="s">
        <v>851</v>
      </c>
      <c r="D690" t="s">
        <v>529</v>
      </c>
      <c r="E690">
        <v>3800</v>
      </c>
    </row>
    <row r="691" spans="3:5" x14ac:dyDescent="0.4">
      <c r="C691" t="s">
        <v>851</v>
      </c>
      <c r="D691" t="s">
        <v>530</v>
      </c>
      <c r="E691">
        <v>2000</v>
      </c>
    </row>
    <row r="692" spans="3:5" x14ac:dyDescent="0.4">
      <c r="C692" t="s">
        <v>851</v>
      </c>
      <c r="D692" t="s">
        <v>531</v>
      </c>
      <c r="E692">
        <v>3600</v>
      </c>
    </row>
    <row r="693" spans="3:5" x14ac:dyDescent="0.4">
      <c r="C693" t="s">
        <v>851</v>
      </c>
      <c r="D693" t="s">
        <v>532</v>
      </c>
      <c r="E693">
        <v>5300</v>
      </c>
    </row>
    <row r="694" spans="3:5" x14ac:dyDescent="0.4">
      <c r="C694" t="s">
        <v>851</v>
      </c>
      <c r="D694" t="s">
        <v>533</v>
      </c>
      <c r="E694">
        <v>3300</v>
      </c>
    </row>
    <row r="695" spans="3:5" x14ac:dyDescent="0.4">
      <c r="C695" t="s">
        <v>851</v>
      </c>
      <c r="D695" t="s">
        <v>534</v>
      </c>
      <c r="E695">
        <v>6500</v>
      </c>
    </row>
    <row r="696" spans="3:5" x14ac:dyDescent="0.4">
      <c r="C696" t="s">
        <v>851</v>
      </c>
      <c r="D696" t="s">
        <v>535</v>
      </c>
      <c r="E696">
        <v>6100</v>
      </c>
    </row>
    <row r="697" spans="3:5" x14ac:dyDescent="0.4">
      <c r="C697" t="s">
        <v>851</v>
      </c>
      <c r="D697" t="s">
        <v>536</v>
      </c>
      <c r="E697">
        <v>3300</v>
      </c>
    </row>
    <row r="698" spans="3:5" x14ac:dyDescent="0.4">
      <c r="C698" t="s">
        <v>851</v>
      </c>
      <c r="D698" t="s">
        <v>537</v>
      </c>
      <c r="E698">
        <v>9500</v>
      </c>
    </row>
    <row r="699" spans="3:5" x14ac:dyDescent="0.4">
      <c r="C699" t="s">
        <v>851</v>
      </c>
      <c r="D699" t="s">
        <v>538</v>
      </c>
      <c r="E699">
        <v>3000</v>
      </c>
    </row>
    <row r="700" spans="3:5" x14ac:dyDescent="0.4">
      <c r="C700" t="s">
        <v>851</v>
      </c>
      <c r="D700" t="s">
        <v>539</v>
      </c>
      <c r="E700">
        <v>900</v>
      </c>
    </row>
    <row r="701" spans="3:5" x14ac:dyDescent="0.4">
      <c r="C701" t="s">
        <v>851</v>
      </c>
      <c r="D701" t="s">
        <v>540</v>
      </c>
      <c r="E701">
        <v>1400</v>
      </c>
    </row>
    <row r="702" spans="3:5" x14ac:dyDescent="0.4">
      <c r="C702" t="s">
        <v>851</v>
      </c>
      <c r="D702" t="s">
        <v>541</v>
      </c>
      <c r="E702">
        <v>100</v>
      </c>
    </row>
    <row r="703" spans="3:5" x14ac:dyDescent="0.4">
      <c r="C703" t="s">
        <v>851</v>
      </c>
      <c r="D703" t="s">
        <v>542</v>
      </c>
      <c r="E703">
        <v>200</v>
      </c>
    </row>
    <row r="704" spans="3:5" x14ac:dyDescent="0.4">
      <c r="C704" t="s">
        <v>851</v>
      </c>
      <c r="D704" t="s">
        <v>543</v>
      </c>
      <c r="E704">
        <v>4000</v>
      </c>
    </row>
    <row r="705" spans="3:5" x14ac:dyDescent="0.4">
      <c r="C705" t="s">
        <v>851</v>
      </c>
      <c r="D705" t="s">
        <v>544</v>
      </c>
      <c r="E705">
        <v>4000</v>
      </c>
    </row>
    <row r="706" spans="3:5" x14ac:dyDescent="0.4">
      <c r="C706" t="s">
        <v>851</v>
      </c>
      <c r="D706" t="s">
        <v>545</v>
      </c>
      <c r="E706">
        <v>3300</v>
      </c>
    </row>
    <row r="707" spans="3:5" x14ac:dyDescent="0.4">
      <c r="C707" t="s">
        <v>851</v>
      </c>
      <c r="D707" t="s">
        <v>546</v>
      </c>
      <c r="E707">
        <v>1800</v>
      </c>
    </row>
    <row r="708" spans="3:5" x14ac:dyDescent="0.4">
      <c r="C708" t="s">
        <v>851</v>
      </c>
      <c r="D708" t="s">
        <v>547</v>
      </c>
      <c r="E708">
        <v>6900</v>
      </c>
    </row>
    <row r="709" spans="3:5" x14ac:dyDescent="0.4">
      <c r="C709" t="s">
        <v>851</v>
      </c>
      <c r="D709" t="s">
        <v>548</v>
      </c>
      <c r="E709">
        <v>7000</v>
      </c>
    </row>
    <row r="710" spans="3:5" x14ac:dyDescent="0.4">
      <c r="C710" t="s">
        <v>851</v>
      </c>
      <c r="D710" t="s">
        <v>549</v>
      </c>
      <c r="E710">
        <v>2100</v>
      </c>
    </row>
    <row r="711" spans="3:5" x14ac:dyDescent="0.4">
      <c r="C711" t="s">
        <v>851</v>
      </c>
      <c r="D711" t="s">
        <v>550</v>
      </c>
      <c r="E711">
        <v>2100</v>
      </c>
    </row>
    <row r="712" spans="3:5" x14ac:dyDescent="0.4">
      <c r="C712" t="s">
        <v>851</v>
      </c>
      <c r="D712" t="s">
        <v>551</v>
      </c>
      <c r="E712">
        <v>10800</v>
      </c>
    </row>
    <row r="713" spans="3:5" x14ac:dyDescent="0.4">
      <c r="C713" t="s">
        <v>851</v>
      </c>
      <c r="D713" t="s">
        <v>552</v>
      </c>
      <c r="E713">
        <v>4400</v>
      </c>
    </row>
    <row r="714" spans="3:5" x14ac:dyDescent="0.4">
      <c r="C714" t="s">
        <v>851</v>
      </c>
      <c r="D714" t="s">
        <v>553</v>
      </c>
      <c r="E714">
        <v>2600</v>
      </c>
    </row>
    <row r="715" spans="3:5" x14ac:dyDescent="0.4">
      <c r="C715" t="s">
        <v>851</v>
      </c>
      <c r="D715" t="s">
        <v>554</v>
      </c>
      <c r="E715">
        <v>3200</v>
      </c>
    </row>
    <row r="716" spans="3:5" x14ac:dyDescent="0.4">
      <c r="C716" t="s">
        <v>851</v>
      </c>
      <c r="D716" t="s">
        <v>555</v>
      </c>
      <c r="E716">
        <v>7200</v>
      </c>
    </row>
    <row r="717" spans="3:5" x14ac:dyDescent="0.4">
      <c r="C717" t="s">
        <v>851</v>
      </c>
      <c r="D717" t="s">
        <v>556</v>
      </c>
      <c r="E717">
        <v>23300</v>
      </c>
    </row>
    <row r="718" spans="3:5" x14ac:dyDescent="0.4">
      <c r="C718" t="s">
        <v>851</v>
      </c>
      <c r="D718" t="s">
        <v>557</v>
      </c>
      <c r="E718">
        <v>5100</v>
      </c>
    </row>
    <row r="719" spans="3:5" x14ac:dyDescent="0.4">
      <c r="C719" t="s">
        <v>851</v>
      </c>
      <c r="D719" t="s">
        <v>558</v>
      </c>
      <c r="E719">
        <v>10900</v>
      </c>
    </row>
    <row r="720" spans="3:5" x14ac:dyDescent="0.4">
      <c r="C720" t="s">
        <v>851</v>
      </c>
      <c r="D720" t="s">
        <v>559</v>
      </c>
      <c r="E720">
        <v>5900</v>
      </c>
    </row>
    <row r="721" spans="3:5" x14ac:dyDescent="0.4">
      <c r="C721" t="s">
        <v>851</v>
      </c>
      <c r="D721" t="s">
        <v>560</v>
      </c>
      <c r="E721">
        <v>6700</v>
      </c>
    </row>
    <row r="722" spans="3:5" x14ac:dyDescent="0.4">
      <c r="C722" t="s">
        <v>851</v>
      </c>
      <c r="D722" t="s">
        <v>561</v>
      </c>
      <c r="E722">
        <v>3400</v>
      </c>
    </row>
    <row r="723" spans="3:5" x14ac:dyDescent="0.4">
      <c r="C723" t="s">
        <v>851</v>
      </c>
      <c r="D723" t="s">
        <v>562</v>
      </c>
      <c r="E723">
        <v>1500</v>
      </c>
    </row>
    <row r="724" spans="3:5" x14ac:dyDescent="0.4">
      <c r="C724" t="s">
        <v>851</v>
      </c>
      <c r="D724" t="s">
        <v>563</v>
      </c>
      <c r="E724">
        <v>2200</v>
      </c>
    </row>
    <row r="725" spans="3:5" x14ac:dyDescent="0.4">
      <c r="C725" t="s">
        <v>851</v>
      </c>
      <c r="D725" t="s">
        <v>564</v>
      </c>
      <c r="E725">
        <v>1900</v>
      </c>
    </row>
    <row r="726" spans="3:5" x14ac:dyDescent="0.4">
      <c r="C726" t="s">
        <v>851</v>
      </c>
      <c r="D726" t="s">
        <v>565</v>
      </c>
      <c r="E726">
        <v>7500</v>
      </c>
    </row>
    <row r="727" spans="3:5" x14ac:dyDescent="0.4">
      <c r="C727" t="s">
        <v>851</v>
      </c>
      <c r="D727" t="s">
        <v>566</v>
      </c>
      <c r="E727">
        <v>8300</v>
      </c>
    </row>
    <row r="728" spans="3:5" x14ac:dyDescent="0.4">
      <c r="C728" t="s">
        <v>851</v>
      </c>
      <c r="D728" t="s">
        <v>567</v>
      </c>
      <c r="E728">
        <v>4500</v>
      </c>
    </row>
    <row r="729" spans="3:5" x14ac:dyDescent="0.4">
      <c r="C729" t="s">
        <v>851</v>
      </c>
      <c r="D729" t="s">
        <v>568</v>
      </c>
      <c r="E729">
        <v>3700</v>
      </c>
    </row>
    <row r="730" spans="3:5" x14ac:dyDescent="0.4">
      <c r="C730" t="s">
        <v>851</v>
      </c>
      <c r="D730" t="s">
        <v>569</v>
      </c>
      <c r="E730">
        <v>9300</v>
      </c>
    </row>
    <row r="731" spans="3:5" x14ac:dyDescent="0.4">
      <c r="C731" t="s">
        <v>851</v>
      </c>
      <c r="D731" t="s">
        <v>570</v>
      </c>
      <c r="E731">
        <v>6000</v>
      </c>
    </row>
    <row r="732" spans="3:5" x14ac:dyDescent="0.4">
      <c r="C732" t="s">
        <v>851</v>
      </c>
      <c r="D732" t="s">
        <v>571</v>
      </c>
      <c r="E732">
        <v>11400</v>
      </c>
    </row>
    <row r="733" spans="3:5" x14ac:dyDescent="0.4">
      <c r="C733" t="s">
        <v>851</v>
      </c>
      <c r="D733" t="s">
        <v>572</v>
      </c>
      <c r="E733">
        <v>8800</v>
      </c>
    </row>
    <row r="734" spans="3:5" x14ac:dyDescent="0.4">
      <c r="C734" t="s">
        <v>851</v>
      </c>
      <c r="D734" t="s">
        <v>573</v>
      </c>
      <c r="E734">
        <v>10800</v>
      </c>
    </row>
    <row r="735" spans="3:5" x14ac:dyDescent="0.4">
      <c r="C735" t="s">
        <v>851</v>
      </c>
      <c r="D735" t="s">
        <v>574</v>
      </c>
      <c r="E735">
        <v>8700</v>
      </c>
    </row>
    <row r="736" spans="3:5" x14ac:dyDescent="0.4">
      <c r="C736" t="s">
        <v>851</v>
      </c>
      <c r="D736" t="s">
        <v>575</v>
      </c>
      <c r="E736">
        <v>3900</v>
      </c>
    </row>
    <row r="737" spans="3:5" x14ac:dyDescent="0.4">
      <c r="C737" t="s">
        <v>851</v>
      </c>
      <c r="D737" t="s">
        <v>576</v>
      </c>
      <c r="E737">
        <v>6200</v>
      </c>
    </row>
    <row r="738" spans="3:5" x14ac:dyDescent="0.4">
      <c r="C738" t="s">
        <v>851</v>
      </c>
      <c r="D738" t="s">
        <v>577</v>
      </c>
      <c r="E738">
        <v>17900</v>
      </c>
    </row>
    <row r="739" spans="3:5" x14ac:dyDescent="0.4">
      <c r="C739" t="s">
        <v>851</v>
      </c>
      <c r="D739" t="s">
        <v>578</v>
      </c>
      <c r="E739">
        <v>5200</v>
      </c>
    </row>
    <row r="740" spans="3:5" x14ac:dyDescent="0.4">
      <c r="C740" t="s">
        <v>851</v>
      </c>
      <c r="D740" t="s">
        <v>579</v>
      </c>
      <c r="E740">
        <v>6900</v>
      </c>
    </row>
    <row r="741" spans="3:5" x14ac:dyDescent="0.4">
      <c r="C741" t="s">
        <v>851</v>
      </c>
      <c r="D741" t="s">
        <v>580</v>
      </c>
      <c r="E741">
        <v>4000</v>
      </c>
    </row>
    <row r="742" spans="3:5" x14ac:dyDescent="0.4">
      <c r="C742" t="s">
        <v>851</v>
      </c>
      <c r="D742" t="s">
        <v>581</v>
      </c>
      <c r="E742">
        <v>8400</v>
      </c>
    </row>
    <row r="743" spans="3:5" x14ac:dyDescent="0.4">
      <c r="C743" t="s">
        <v>851</v>
      </c>
      <c r="D743" t="s">
        <v>582</v>
      </c>
      <c r="E743">
        <v>8100</v>
      </c>
    </row>
    <row r="744" spans="3:5" x14ac:dyDescent="0.4">
      <c r="C744" t="s">
        <v>851</v>
      </c>
      <c r="D744" t="s">
        <v>583</v>
      </c>
      <c r="E744">
        <v>1600</v>
      </c>
    </row>
    <row r="745" spans="3:5" x14ac:dyDescent="0.4">
      <c r="C745" t="s">
        <v>851</v>
      </c>
      <c r="D745" t="s">
        <v>584</v>
      </c>
      <c r="E745">
        <v>6100</v>
      </c>
    </row>
    <row r="746" spans="3:5" x14ac:dyDescent="0.4">
      <c r="C746" t="s">
        <v>851</v>
      </c>
      <c r="D746" t="s">
        <v>585</v>
      </c>
      <c r="E746">
        <v>6000</v>
      </c>
    </row>
    <row r="747" spans="3:5" x14ac:dyDescent="0.4">
      <c r="C747" t="s">
        <v>851</v>
      </c>
      <c r="D747" t="s">
        <v>586</v>
      </c>
      <c r="E747">
        <v>9400</v>
      </c>
    </row>
    <row r="748" spans="3:5" x14ac:dyDescent="0.4">
      <c r="C748" t="s">
        <v>851</v>
      </c>
      <c r="D748" t="s">
        <v>587</v>
      </c>
      <c r="E748">
        <v>5000</v>
      </c>
    </row>
    <row r="749" spans="3:5" x14ac:dyDescent="0.4">
      <c r="C749" t="s">
        <v>851</v>
      </c>
      <c r="D749" t="s">
        <v>588</v>
      </c>
      <c r="E749">
        <v>1200</v>
      </c>
    </row>
    <row r="750" spans="3:5" x14ac:dyDescent="0.4">
      <c r="C750" t="s">
        <v>851</v>
      </c>
      <c r="D750" t="s">
        <v>589</v>
      </c>
      <c r="E750">
        <v>6300</v>
      </c>
    </row>
    <row r="751" spans="3:5" x14ac:dyDescent="0.4">
      <c r="C751" t="s">
        <v>851</v>
      </c>
      <c r="D751" t="s">
        <v>590</v>
      </c>
      <c r="E751">
        <v>900</v>
      </c>
    </row>
    <row r="752" spans="3:5" x14ac:dyDescent="0.4">
      <c r="C752" t="s">
        <v>851</v>
      </c>
      <c r="D752" t="s">
        <v>591</v>
      </c>
      <c r="E752">
        <v>2200</v>
      </c>
    </row>
    <row r="753" spans="3:5" x14ac:dyDescent="0.4">
      <c r="C753" t="s">
        <v>851</v>
      </c>
      <c r="D753" t="s">
        <v>592</v>
      </c>
      <c r="E753">
        <v>1200</v>
      </c>
    </row>
    <row r="754" spans="3:5" x14ac:dyDescent="0.4">
      <c r="C754" t="s">
        <v>851</v>
      </c>
      <c r="D754" t="s">
        <v>593</v>
      </c>
      <c r="E754">
        <v>17500</v>
      </c>
    </row>
    <row r="755" spans="3:5" x14ac:dyDescent="0.4">
      <c r="C755" t="s">
        <v>851</v>
      </c>
      <c r="D755" t="s">
        <v>594</v>
      </c>
      <c r="E755">
        <v>4500</v>
      </c>
    </row>
    <row r="756" spans="3:5" x14ac:dyDescent="0.4">
      <c r="C756" t="s">
        <v>851</v>
      </c>
      <c r="D756" t="s">
        <v>595</v>
      </c>
      <c r="E756">
        <v>4000</v>
      </c>
    </row>
    <row r="757" spans="3:5" x14ac:dyDescent="0.4">
      <c r="C757" t="s">
        <v>851</v>
      </c>
      <c r="D757" t="s">
        <v>596</v>
      </c>
      <c r="E757">
        <v>12200</v>
      </c>
    </row>
    <row r="758" spans="3:5" x14ac:dyDescent="0.4">
      <c r="C758" t="s">
        <v>851</v>
      </c>
      <c r="D758" t="s">
        <v>597</v>
      </c>
      <c r="E758">
        <v>8400</v>
      </c>
    </row>
    <row r="759" spans="3:5" x14ac:dyDescent="0.4">
      <c r="C759" t="s">
        <v>851</v>
      </c>
      <c r="D759" t="s">
        <v>598</v>
      </c>
      <c r="E759">
        <v>5000</v>
      </c>
    </row>
    <row r="760" spans="3:5" x14ac:dyDescent="0.4">
      <c r="C760" t="s">
        <v>851</v>
      </c>
      <c r="D760" t="s">
        <v>599</v>
      </c>
      <c r="E760">
        <v>3600</v>
      </c>
    </row>
    <row r="761" spans="3:5" x14ac:dyDescent="0.4">
      <c r="C761" t="s">
        <v>851</v>
      </c>
      <c r="D761" t="s">
        <v>600</v>
      </c>
      <c r="E761">
        <v>1600</v>
      </c>
    </row>
    <row r="762" spans="3:5" x14ac:dyDescent="0.4">
      <c r="C762" t="s">
        <v>851</v>
      </c>
      <c r="D762" t="s">
        <v>601</v>
      </c>
      <c r="E762">
        <v>5400</v>
      </c>
    </row>
    <row r="763" spans="3:5" x14ac:dyDescent="0.4">
      <c r="C763" t="s">
        <v>851</v>
      </c>
      <c r="D763" t="s">
        <v>602</v>
      </c>
      <c r="E763">
        <v>4100</v>
      </c>
    </row>
    <row r="764" spans="3:5" x14ac:dyDescent="0.4">
      <c r="C764" t="s">
        <v>851</v>
      </c>
      <c r="D764" t="s">
        <v>603</v>
      </c>
      <c r="E764">
        <v>12300</v>
      </c>
    </row>
    <row r="765" spans="3:5" x14ac:dyDescent="0.4">
      <c r="C765" t="s">
        <v>851</v>
      </c>
      <c r="D765" t="s">
        <v>604</v>
      </c>
      <c r="E765">
        <v>1400</v>
      </c>
    </row>
    <row r="766" spans="3:5" x14ac:dyDescent="0.4">
      <c r="C766" t="s">
        <v>851</v>
      </c>
      <c r="D766" t="s">
        <v>605</v>
      </c>
      <c r="E766">
        <v>5800</v>
      </c>
    </row>
    <row r="767" spans="3:5" x14ac:dyDescent="0.4">
      <c r="C767" t="s">
        <v>851</v>
      </c>
      <c r="D767" t="s">
        <v>606</v>
      </c>
      <c r="E767">
        <v>4900</v>
      </c>
    </row>
    <row r="768" spans="3:5" x14ac:dyDescent="0.4">
      <c r="C768" t="s">
        <v>851</v>
      </c>
      <c r="D768" t="s">
        <v>607</v>
      </c>
      <c r="E768">
        <v>1100</v>
      </c>
    </row>
    <row r="769" spans="3:5" x14ac:dyDescent="0.4">
      <c r="C769" t="s">
        <v>851</v>
      </c>
      <c r="D769" t="s">
        <v>608</v>
      </c>
      <c r="E769">
        <v>500</v>
      </c>
    </row>
    <row r="770" spans="3:5" x14ac:dyDescent="0.4">
      <c r="C770" t="s">
        <v>851</v>
      </c>
      <c r="D770" t="s">
        <v>609</v>
      </c>
      <c r="E770">
        <v>500</v>
      </c>
    </row>
    <row r="771" spans="3:5" x14ac:dyDescent="0.4">
      <c r="C771" t="s">
        <v>851</v>
      </c>
      <c r="D771" t="s">
        <v>610</v>
      </c>
      <c r="E771">
        <v>3000</v>
      </c>
    </row>
    <row r="772" spans="3:5" x14ac:dyDescent="0.4">
      <c r="C772" t="s">
        <v>851</v>
      </c>
      <c r="D772" t="s">
        <v>611</v>
      </c>
      <c r="E772">
        <v>1200</v>
      </c>
    </row>
    <row r="773" spans="3:5" x14ac:dyDescent="0.4">
      <c r="C773" t="s">
        <v>851</v>
      </c>
      <c r="D773" t="s">
        <v>612</v>
      </c>
      <c r="E773">
        <v>2700</v>
      </c>
    </row>
    <row r="774" spans="3:5" x14ac:dyDescent="0.4">
      <c r="C774" t="s">
        <v>851</v>
      </c>
      <c r="D774" t="s">
        <v>613</v>
      </c>
      <c r="E774">
        <v>1400</v>
      </c>
    </row>
    <row r="775" spans="3:5" x14ac:dyDescent="0.4">
      <c r="C775" t="s">
        <v>851</v>
      </c>
      <c r="D775" t="s">
        <v>614</v>
      </c>
      <c r="E775">
        <v>1200</v>
      </c>
    </row>
    <row r="776" spans="3:5" x14ac:dyDescent="0.4">
      <c r="C776" t="s">
        <v>851</v>
      </c>
      <c r="D776" t="s">
        <v>615</v>
      </c>
      <c r="E776">
        <v>3500</v>
      </c>
    </row>
    <row r="777" spans="3:5" x14ac:dyDescent="0.4">
      <c r="C777" t="s">
        <v>851</v>
      </c>
      <c r="D777" t="s">
        <v>616</v>
      </c>
      <c r="E777">
        <v>1900</v>
      </c>
    </row>
    <row r="778" spans="3:5" x14ac:dyDescent="0.4">
      <c r="C778" t="s">
        <v>851</v>
      </c>
      <c r="D778" t="s">
        <v>617</v>
      </c>
      <c r="E778">
        <v>100</v>
      </c>
    </row>
    <row r="779" spans="3:5" x14ac:dyDescent="0.4">
      <c r="C779" t="s">
        <v>851</v>
      </c>
      <c r="D779" t="s">
        <v>618</v>
      </c>
      <c r="E779">
        <v>2000</v>
      </c>
    </row>
    <row r="780" spans="3:5" x14ac:dyDescent="0.4">
      <c r="C780" t="s">
        <v>851</v>
      </c>
      <c r="D780" t="s">
        <v>619</v>
      </c>
      <c r="E780">
        <v>500</v>
      </c>
    </row>
    <row r="781" spans="3:5" x14ac:dyDescent="0.4">
      <c r="C781" t="s">
        <v>851</v>
      </c>
      <c r="D781" t="s">
        <v>620</v>
      </c>
      <c r="E781">
        <v>1200</v>
      </c>
    </row>
    <row r="782" spans="3:5" x14ac:dyDescent="0.4">
      <c r="C782" t="s">
        <v>851</v>
      </c>
      <c r="D782" t="s">
        <v>621</v>
      </c>
      <c r="E782">
        <v>900</v>
      </c>
    </row>
    <row r="783" spans="3:5" x14ac:dyDescent="0.4">
      <c r="C783" t="s">
        <v>851</v>
      </c>
      <c r="D783" t="s">
        <v>622</v>
      </c>
      <c r="E783">
        <v>1000</v>
      </c>
    </row>
    <row r="784" spans="3:5" x14ac:dyDescent="0.4">
      <c r="C784" t="s">
        <v>851</v>
      </c>
      <c r="D784" t="s">
        <v>623</v>
      </c>
      <c r="E784">
        <v>1600</v>
      </c>
    </row>
    <row r="785" spans="3:5" x14ac:dyDescent="0.4">
      <c r="C785" t="s">
        <v>851</v>
      </c>
      <c r="D785" t="s">
        <v>624</v>
      </c>
      <c r="E785">
        <v>200</v>
      </c>
    </row>
    <row r="786" spans="3:5" x14ac:dyDescent="0.4">
      <c r="C786" t="s">
        <v>851</v>
      </c>
      <c r="D786" t="s">
        <v>625</v>
      </c>
      <c r="E786">
        <v>1500</v>
      </c>
    </row>
    <row r="787" spans="3:5" x14ac:dyDescent="0.4">
      <c r="C787" t="s">
        <v>851</v>
      </c>
      <c r="D787" t="s">
        <v>626</v>
      </c>
      <c r="E787">
        <v>2100</v>
      </c>
    </row>
    <row r="788" spans="3:5" x14ac:dyDescent="0.4">
      <c r="C788" t="s">
        <v>851</v>
      </c>
      <c r="D788" t="s">
        <v>627</v>
      </c>
      <c r="E788">
        <v>4400</v>
      </c>
    </row>
    <row r="789" spans="3:5" x14ac:dyDescent="0.4">
      <c r="C789" t="s">
        <v>851</v>
      </c>
      <c r="D789" t="s">
        <v>628</v>
      </c>
      <c r="E789">
        <v>1500</v>
      </c>
    </row>
    <row r="790" spans="3:5" x14ac:dyDescent="0.4">
      <c r="C790" t="s">
        <v>851</v>
      </c>
      <c r="D790" t="s">
        <v>629</v>
      </c>
      <c r="E790">
        <v>1400</v>
      </c>
    </row>
    <row r="791" spans="3:5" x14ac:dyDescent="0.4">
      <c r="C791" t="s">
        <v>851</v>
      </c>
      <c r="D791" t="s">
        <v>630</v>
      </c>
      <c r="E791">
        <v>2400</v>
      </c>
    </row>
    <row r="792" spans="3:5" x14ac:dyDescent="0.4">
      <c r="C792" t="s">
        <v>851</v>
      </c>
      <c r="D792" t="s">
        <v>631</v>
      </c>
      <c r="E792">
        <v>1700</v>
      </c>
    </row>
    <row r="793" spans="3:5" x14ac:dyDescent="0.4">
      <c r="C793" t="s">
        <v>851</v>
      </c>
      <c r="D793" t="s">
        <v>632</v>
      </c>
      <c r="E793">
        <v>1400</v>
      </c>
    </row>
    <row r="794" spans="3:5" x14ac:dyDescent="0.4">
      <c r="C794" t="s">
        <v>851</v>
      </c>
      <c r="D794" t="s">
        <v>633</v>
      </c>
      <c r="E794">
        <v>1000</v>
      </c>
    </row>
    <row r="795" spans="3:5" x14ac:dyDescent="0.4">
      <c r="C795" t="s">
        <v>851</v>
      </c>
      <c r="D795" t="s">
        <v>634</v>
      </c>
      <c r="E795">
        <v>2800</v>
      </c>
    </row>
    <row r="796" spans="3:5" x14ac:dyDescent="0.4">
      <c r="C796" t="s">
        <v>851</v>
      </c>
      <c r="D796" t="s">
        <v>635</v>
      </c>
      <c r="E796">
        <v>3400</v>
      </c>
    </row>
    <row r="797" spans="3:5" x14ac:dyDescent="0.4">
      <c r="C797" t="s">
        <v>851</v>
      </c>
      <c r="D797" t="s">
        <v>636</v>
      </c>
      <c r="E797">
        <v>5000</v>
      </c>
    </row>
    <row r="798" spans="3:5" x14ac:dyDescent="0.4">
      <c r="C798" t="s">
        <v>851</v>
      </c>
      <c r="D798" t="s">
        <v>637</v>
      </c>
      <c r="E798">
        <v>4600</v>
      </c>
    </row>
    <row r="799" spans="3:5" x14ac:dyDescent="0.4">
      <c r="C799" t="s">
        <v>851</v>
      </c>
      <c r="D799" t="s">
        <v>638</v>
      </c>
      <c r="E799">
        <v>3200</v>
      </c>
    </row>
    <row r="800" spans="3:5" x14ac:dyDescent="0.4">
      <c r="C800" t="s">
        <v>851</v>
      </c>
      <c r="D800" t="s">
        <v>639</v>
      </c>
      <c r="E800">
        <v>3900</v>
      </c>
    </row>
    <row r="801" spans="3:5" x14ac:dyDescent="0.4">
      <c r="C801" t="s">
        <v>851</v>
      </c>
      <c r="D801" t="s">
        <v>640</v>
      </c>
      <c r="E801">
        <v>800</v>
      </c>
    </row>
    <row r="802" spans="3:5" x14ac:dyDescent="0.4">
      <c r="C802" t="s">
        <v>851</v>
      </c>
      <c r="D802" t="s">
        <v>641</v>
      </c>
      <c r="E802">
        <v>1200</v>
      </c>
    </row>
    <row r="803" spans="3:5" x14ac:dyDescent="0.4">
      <c r="C803" t="s">
        <v>851</v>
      </c>
      <c r="D803" t="s">
        <v>642</v>
      </c>
      <c r="E803">
        <v>500</v>
      </c>
    </row>
    <row r="804" spans="3:5" x14ac:dyDescent="0.4">
      <c r="C804" t="s">
        <v>851</v>
      </c>
      <c r="D804" t="s">
        <v>643</v>
      </c>
      <c r="E804">
        <v>100</v>
      </c>
    </row>
    <row r="805" spans="3:5" x14ac:dyDescent="0.4">
      <c r="C805" t="s">
        <v>851</v>
      </c>
      <c r="D805" t="s">
        <v>644</v>
      </c>
      <c r="E805">
        <v>2100</v>
      </c>
    </row>
    <row r="806" spans="3:5" x14ac:dyDescent="0.4">
      <c r="C806" t="s">
        <v>851</v>
      </c>
      <c r="D806" t="s">
        <v>645</v>
      </c>
      <c r="E806">
        <v>700</v>
      </c>
    </row>
    <row r="807" spans="3:5" x14ac:dyDescent="0.4">
      <c r="C807" t="s">
        <v>851</v>
      </c>
      <c r="D807" t="s">
        <v>646</v>
      </c>
      <c r="E807">
        <v>1700</v>
      </c>
    </row>
    <row r="808" spans="3:5" x14ac:dyDescent="0.4">
      <c r="C808" t="s">
        <v>851</v>
      </c>
      <c r="D808" t="s">
        <v>647</v>
      </c>
      <c r="E808">
        <v>300</v>
      </c>
    </row>
    <row r="809" spans="3:5" x14ac:dyDescent="0.4">
      <c r="C809" t="s">
        <v>851</v>
      </c>
      <c r="D809" t="s">
        <v>648</v>
      </c>
      <c r="E809">
        <v>600</v>
      </c>
    </row>
    <row r="810" spans="3:5" x14ac:dyDescent="0.4">
      <c r="C810" t="s">
        <v>851</v>
      </c>
      <c r="D810" t="s">
        <v>649</v>
      </c>
      <c r="E810">
        <v>1000</v>
      </c>
    </row>
    <row r="811" spans="3:5" x14ac:dyDescent="0.4">
      <c r="C811" t="s">
        <v>851</v>
      </c>
      <c r="D811" t="s">
        <v>650</v>
      </c>
      <c r="E811">
        <v>1000</v>
      </c>
    </row>
    <row r="812" spans="3:5" x14ac:dyDescent="0.4">
      <c r="C812" t="s">
        <v>851</v>
      </c>
      <c r="D812" t="s">
        <v>651</v>
      </c>
      <c r="E812">
        <v>800</v>
      </c>
    </row>
    <row r="813" spans="3:5" x14ac:dyDescent="0.4">
      <c r="C813" t="s">
        <v>851</v>
      </c>
      <c r="D813" t="s">
        <v>652</v>
      </c>
      <c r="E813">
        <v>7700</v>
      </c>
    </row>
    <row r="814" spans="3:5" x14ac:dyDescent="0.4">
      <c r="C814" t="s">
        <v>851</v>
      </c>
      <c r="D814" t="s">
        <v>653</v>
      </c>
      <c r="E814">
        <v>1200</v>
      </c>
    </row>
    <row r="815" spans="3:5" x14ac:dyDescent="0.4">
      <c r="C815" t="s">
        <v>851</v>
      </c>
      <c r="D815" t="s">
        <v>654</v>
      </c>
      <c r="E815">
        <v>3200</v>
      </c>
    </row>
    <row r="816" spans="3:5" x14ac:dyDescent="0.4">
      <c r="C816" t="s">
        <v>851</v>
      </c>
      <c r="D816" t="s">
        <v>655</v>
      </c>
      <c r="E816">
        <v>900</v>
      </c>
    </row>
    <row r="817" spans="3:5" x14ac:dyDescent="0.4">
      <c r="C817" t="s">
        <v>851</v>
      </c>
      <c r="D817" t="s">
        <v>656</v>
      </c>
      <c r="E817">
        <v>1600</v>
      </c>
    </row>
    <row r="818" spans="3:5" x14ac:dyDescent="0.4">
      <c r="C818" t="s">
        <v>851</v>
      </c>
      <c r="D818" t="s">
        <v>657</v>
      </c>
      <c r="E818">
        <v>25800</v>
      </c>
    </row>
    <row r="819" spans="3:5" x14ac:dyDescent="0.4">
      <c r="C819" t="s">
        <v>851</v>
      </c>
      <c r="D819" t="s">
        <v>658</v>
      </c>
      <c r="E819">
        <v>2000</v>
      </c>
    </row>
    <row r="820" spans="3:5" x14ac:dyDescent="0.4">
      <c r="C820" t="s">
        <v>851</v>
      </c>
      <c r="D820" t="s">
        <v>659</v>
      </c>
      <c r="E820">
        <v>3000</v>
      </c>
    </row>
    <row r="821" spans="3:5" x14ac:dyDescent="0.4">
      <c r="C821" t="s">
        <v>851</v>
      </c>
      <c r="D821" t="s">
        <v>660</v>
      </c>
      <c r="E821">
        <v>1800</v>
      </c>
    </row>
    <row r="822" spans="3:5" x14ac:dyDescent="0.4">
      <c r="C822" t="s">
        <v>851</v>
      </c>
      <c r="D822" t="s">
        <v>661</v>
      </c>
      <c r="E822">
        <v>4500</v>
      </c>
    </row>
    <row r="823" spans="3:5" x14ac:dyDescent="0.4">
      <c r="C823" t="s">
        <v>851</v>
      </c>
      <c r="D823" t="s">
        <v>662</v>
      </c>
      <c r="E823">
        <v>4100</v>
      </c>
    </row>
    <row r="824" spans="3:5" x14ac:dyDescent="0.4">
      <c r="C824" t="s">
        <v>851</v>
      </c>
      <c r="D824" t="s">
        <v>663</v>
      </c>
      <c r="E824">
        <v>5800</v>
      </c>
    </row>
    <row r="825" spans="3:5" x14ac:dyDescent="0.4">
      <c r="C825" t="s">
        <v>851</v>
      </c>
      <c r="D825" t="s">
        <v>664</v>
      </c>
      <c r="E825">
        <v>5500</v>
      </c>
    </row>
    <row r="826" spans="3:5" x14ac:dyDescent="0.4">
      <c r="C826" t="s">
        <v>851</v>
      </c>
      <c r="D826" t="s">
        <v>665</v>
      </c>
      <c r="E826">
        <v>7200</v>
      </c>
    </row>
    <row r="827" spans="3:5" x14ac:dyDescent="0.4">
      <c r="C827" t="s">
        <v>851</v>
      </c>
      <c r="D827" t="s">
        <v>666</v>
      </c>
      <c r="E827">
        <v>11700</v>
      </c>
    </row>
    <row r="828" spans="3:5" x14ac:dyDescent="0.4">
      <c r="C828" t="s">
        <v>851</v>
      </c>
      <c r="D828" t="s">
        <v>667</v>
      </c>
      <c r="E828">
        <v>10700</v>
      </c>
    </row>
    <row r="829" spans="3:5" x14ac:dyDescent="0.4">
      <c r="C829" t="s">
        <v>851</v>
      </c>
      <c r="D829" t="s">
        <v>668</v>
      </c>
      <c r="E829">
        <v>6500</v>
      </c>
    </row>
    <row r="830" spans="3:5" x14ac:dyDescent="0.4">
      <c r="C830" t="s">
        <v>851</v>
      </c>
      <c r="D830" t="s">
        <v>669</v>
      </c>
      <c r="E830">
        <v>1100</v>
      </c>
    </row>
    <row r="831" spans="3:5" x14ac:dyDescent="0.4">
      <c r="C831" t="s">
        <v>851</v>
      </c>
      <c r="D831" t="s">
        <v>670</v>
      </c>
      <c r="E831">
        <v>4700</v>
      </c>
    </row>
    <row r="832" spans="3:5" x14ac:dyDescent="0.4">
      <c r="C832" t="s">
        <v>851</v>
      </c>
      <c r="D832" t="s">
        <v>671</v>
      </c>
      <c r="E832">
        <v>6200</v>
      </c>
    </row>
    <row r="833" spans="3:5" x14ac:dyDescent="0.4">
      <c r="C833" t="s">
        <v>851</v>
      </c>
      <c r="D833" t="s">
        <v>672</v>
      </c>
      <c r="E833">
        <v>7200</v>
      </c>
    </row>
    <row r="834" spans="3:5" x14ac:dyDescent="0.4">
      <c r="C834" t="s">
        <v>851</v>
      </c>
      <c r="D834" t="s">
        <v>673</v>
      </c>
      <c r="E834">
        <v>700</v>
      </c>
    </row>
    <row r="835" spans="3:5" x14ac:dyDescent="0.4">
      <c r="C835" t="s">
        <v>851</v>
      </c>
      <c r="D835" t="s">
        <v>674</v>
      </c>
      <c r="E835">
        <v>1100</v>
      </c>
    </row>
    <row r="836" spans="3:5" x14ac:dyDescent="0.4">
      <c r="C836" t="s">
        <v>851</v>
      </c>
      <c r="D836" t="s">
        <v>675</v>
      </c>
      <c r="E836">
        <v>2000</v>
      </c>
    </row>
    <row r="837" spans="3:5" x14ac:dyDescent="0.4">
      <c r="C837" t="s">
        <v>851</v>
      </c>
      <c r="D837" t="s">
        <v>676</v>
      </c>
      <c r="E837">
        <v>1100</v>
      </c>
    </row>
    <row r="838" spans="3:5" x14ac:dyDescent="0.4">
      <c r="C838" t="s">
        <v>851</v>
      </c>
      <c r="D838" t="s">
        <v>677</v>
      </c>
      <c r="E838">
        <v>2100</v>
      </c>
    </row>
    <row r="839" spans="3:5" x14ac:dyDescent="0.4">
      <c r="C839" t="s">
        <v>851</v>
      </c>
      <c r="D839" t="s">
        <v>678</v>
      </c>
      <c r="E839">
        <v>300</v>
      </c>
    </row>
    <row r="840" spans="3:5" x14ac:dyDescent="0.4">
      <c r="C840" t="s">
        <v>851</v>
      </c>
      <c r="D840" t="s">
        <v>679</v>
      </c>
      <c r="E840">
        <v>10400</v>
      </c>
    </row>
    <row r="841" spans="3:5" x14ac:dyDescent="0.4">
      <c r="C841" t="s">
        <v>851</v>
      </c>
      <c r="D841" t="s">
        <v>680</v>
      </c>
      <c r="E841">
        <v>1200</v>
      </c>
    </row>
    <row r="842" spans="3:5" x14ac:dyDescent="0.4">
      <c r="C842" t="s">
        <v>851</v>
      </c>
      <c r="D842" t="s">
        <v>681</v>
      </c>
      <c r="E842">
        <v>4000</v>
      </c>
    </row>
    <row r="843" spans="3:5" x14ac:dyDescent="0.4">
      <c r="C843" t="s">
        <v>851</v>
      </c>
      <c r="D843" t="s">
        <v>682</v>
      </c>
      <c r="E843">
        <v>6800</v>
      </c>
    </row>
    <row r="844" spans="3:5" x14ac:dyDescent="0.4">
      <c r="C844" t="s">
        <v>851</v>
      </c>
      <c r="D844" t="s">
        <v>683</v>
      </c>
      <c r="E844">
        <v>6100</v>
      </c>
    </row>
    <row r="845" spans="3:5" x14ac:dyDescent="0.4">
      <c r="C845" t="s">
        <v>851</v>
      </c>
      <c r="D845" t="s">
        <v>684</v>
      </c>
      <c r="E845">
        <v>2900</v>
      </c>
    </row>
    <row r="846" spans="3:5" x14ac:dyDescent="0.4">
      <c r="C846" t="s">
        <v>851</v>
      </c>
      <c r="D846" t="s">
        <v>685</v>
      </c>
      <c r="E846">
        <v>1100</v>
      </c>
    </row>
    <row r="847" spans="3:5" x14ac:dyDescent="0.4">
      <c r="C847" t="s">
        <v>851</v>
      </c>
      <c r="D847" t="s">
        <v>686</v>
      </c>
      <c r="E847">
        <v>1700</v>
      </c>
    </row>
    <row r="848" spans="3:5" x14ac:dyDescent="0.4">
      <c r="C848" t="s">
        <v>851</v>
      </c>
      <c r="D848" t="s">
        <v>687</v>
      </c>
      <c r="E848">
        <v>700</v>
      </c>
    </row>
    <row r="849" spans="3:5" x14ac:dyDescent="0.4">
      <c r="C849" t="s">
        <v>851</v>
      </c>
      <c r="D849" t="s">
        <v>386</v>
      </c>
      <c r="E849">
        <v>1500</v>
      </c>
    </row>
    <row r="850" spans="3:5" x14ac:dyDescent="0.4">
      <c r="C850" t="s">
        <v>851</v>
      </c>
      <c r="D850" t="s">
        <v>387</v>
      </c>
      <c r="E850">
        <v>1100</v>
      </c>
    </row>
    <row r="851" spans="3:5" x14ac:dyDescent="0.4">
      <c r="C851" t="s">
        <v>851</v>
      </c>
      <c r="D851" t="s">
        <v>388</v>
      </c>
      <c r="E851">
        <v>1500</v>
      </c>
    </row>
    <row r="852" spans="3:5" x14ac:dyDescent="0.4">
      <c r="C852" t="s">
        <v>851</v>
      </c>
      <c r="D852" t="s">
        <v>389</v>
      </c>
      <c r="E852">
        <v>500</v>
      </c>
    </row>
    <row r="853" spans="3:5" x14ac:dyDescent="0.4">
      <c r="C853" t="s">
        <v>851</v>
      </c>
      <c r="D853" t="s">
        <v>390</v>
      </c>
      <c r="E853">
        <v>800</v>
      </c>
    </row>
    <row r="854" spans="3:5" x14ac:dyDescent="0.4">
      <c r="C854" t="s">
        <v>851</v>
      </c>
      <c r="D854" t="s">
        <v>391</v>
      </c>
      <c r="E854">
        <v>800</v>
      </c>
    </row>
    <row r="855" spans="3:5" x14ac:dyDescent="0.4">
      <c r="C855" t="s">
        <v>851</v>
      </c>
      <c r="D855" t="s">
        <v>392</v>
      </c>
      <c r="E855">
        <v>7500</v>
      </c>
    </row>
    <row r="856" spans="3:5" x14ac:dyDescent="0.4">
      <c r="C856" t="s">
        <v>851</v>
      </c>
      <c r="D856" t="s">
        <v>393</v>
      </c>
      <c r="E856">
        <v>800</v>
      </c>
    </row>
    <row r="857" spans="3:5" x14ac:dyDescent="0.4">
      <c r="C857" t="s">
        <v>851</v>
      </c>
      <c r="D857" t="s">
        <v>394</v>
      </c>
      <c r="E857">
        <v>2800</v>
      </c>
    </row>
    <row r="858" spans="3:5" x14ac:dyDescent="0.4">
      <c r="C858" t="s">
        <v>851</v>
      </c>
      <c r="D858" t="s">
        <v>395</v>
      </c>
      <c r="E858">
        <v>2000</v>
      </c>
    </row>
    <row r="859" spans="3:5" x14ac:dyDescent="0.4">
      <c r="C859" t="s">
        <v>851</v>
      </c>
      <c r="D859" t="s">
        <v>396</v>
      </c>
      <c r="E859">
        <v>3500</v>
      </c>
    </row>
    <row r="860" spans="3:5" x14ac:dyDescent="0.4">
      <c r="C860" t="s">
        <v>851</v>
      </c>
      <c r="D860" t="s">
        <v>397</v>
      </c>
      <c r="E860">
        <v>3200</v>
      </c>
    </row>
    <row r="861" spans="3:5" x14ac:dyDescent="0.4">
      <c r="C861" t="s">
        <v>851</v>
      </c>
      <c r="D861" t="s">
        <v>398</v>
      </c>
      <c r="E861">
        <v>8600</v>
      </c>
    </row>
    <row r="862" spans="3:5" x14ac:dyDescent="0.4">
      <c r="C862" t="s">
        <v>851</v>
      </c>
      <c r="D862" t="s">
        <v>399</v>
      </c>
      <c r="E862">
        <v>1000</v>
      </c>
    </row>
    <row r="863" spans="3:5" x14ac:dyDescent="0.4">
      <c r="C863" t="s">
        <v>851</v>
      </c>
      <c r="D863" t="s">
        <v>400</v>
      </c>
      <c r="E863">
        <v>6700</v>
      </c>
    </row>
    <row r="864" spans="3:5" x14ac:dyDescent="0.4">
      <c r="C864" t="s">
        <v>851</v>
      </c>
      <c r="D864" t="s">
        <v>401</v>
      </c>
      <c r="E864">
        <v>7200</v>
      </c>
    </row>
    <row r="865" spans="3:5" x14ac:dyDescent="0.4">
      <c r="C865" t="s">
        <v>851</v>
      </c>
      <c r="D865" t="s">
        <v>402</v>
      </c>
      <c r="E865">
        <v>2300</v>
      </c>
    </row>
    <row r="866" spans="3:5" x14ac:dyDescent="0.4">
      <c r="C866" t="s">
        <v>851</v>
      </c>
      <c r="D866" t="s">
        <v>403</v>
      </c>
      <c r="E866">
        <v>1900</v>
      </c>
    </row>
    <row r="867" spans="3:5" x14ac:dyDescent="0.4">
      <c r="C867" t="s">
        <v>851</v>
      </c>
      <c r="D867" t="s">
        <v>404</v>
      </c>
      <c r="E867">
        <v>200</v>
      </c>
    </row>
    <row r="868" spans="3:5" x14ac:dyDescent="0.4">
      <c r="C868" t="s">
        <v>851</v>
      </c>
      <c r="D868" t="s">
        <v>405</v>
      </c>
      <c r="E868">
        <v>5700</v>
      </c>
    </row>
    <row r="869" spans="3:5" x14ac:dyDescent="0.4">
      <c r="C869" t="s">
        <v>851</v>
      </c>
      <c r="D869" t="s">
        <v>406</v>
      </c>
      <c r="E869">
        <v>700</v>
      </c>
    </row>
    <row r="870" spans="3:5" x14ac:dyDescent="0.4">
      <c r="C870" t="s">
        <v>851</v>
      </c>
      <c r="D870" t="s">
        <v>407</v>
      </c>
      <c r="E870">
        <v>600</v>
      </c>
    </row>
    <row r="871" spans="3:5" x14ac:dyDescent="0.4">
      <c r="C871" t="s">
        <v>851</v>
      </c>
      <c r="D871" t="s">
        <v>408</v>
      </c>
      <c r="E871">
        <v>300</v>
      </c>
    </row>
    <row r="872" spans="3:5" x14ac:dyDescent="0.4">
      <c r="C872" t="s">
        <v>851</v>
      </c>
      <c r="D872" t="s">
        <v>409</v>
      </c>
      <c r="E872">
        <v>500</v>
      </c>
    </row>
    <row r="873" spans="3:5" x14ac:dyDescent="0.4">
      <c r="C873" t="s">
        <v>851</v>
      </c>
      <c r="D873" t="s">
        <v>410</v>
      </c>
      <c r="E873">
        <v>4600</v>
      </c>
    </row>
    <row r="874" spans="3:5" x14ac:dyDescent="0.4">
      <c r="C874" t="s">
        <v>851</v>
      </c>
      <c r="D874" t="s">
        <v>411</v>
      </c>
      <c r="E874">
        <v>900</v>
      </c>
    </row>
    <row r="875" spans="3:5" x14ac:dyDescent="0.4">
      <c r="C875" t="s">
        <v>851</v>
      </c>
      <c r="D875" t="s">
        <v>412</v>
      </c>
      <c r="E875">
        <v>2200</v>
      </c>
    </row>
    <row r="876" spans="3:5" x14ac:dyDescent="0.4">
      <c r="C876" t="s">
        <v>851</v>
      </c>
      <c r="D876" t="s">
        <v>413</v>
      </c>
      <c r="E876">
        <v>600</v>
      </c>
    </row>
    <row r="877" spans="3:5" x14ac:dyDescent="0.4">
      <c r="C877" t="s">
        <v>851</v>
      </c>
      <c r="D877" t="s">
        <v>414</v>
      </c>
      <c r="E877">
        <v>1700</v>
      </c>
    </row>
    <row r="878" spans="3:5" x14ac:dyDescent="0.4">
      <c r="C878" t="s">
        <v>851</v>
      </c>
      <c r="D878" t="s">
        <v>415</v>
      </c>
      <c r="E878">
        <v>1700</v>
      </c>
    </row>
    <row r="879" spans="3:5" x14ac:dyDescent="0.4">
      <c r="C879" t="s">
        <v>851</v>
      </c>
      <c r="D879" t="s">
        <v>416</v>
      </c>
      <c r="E879">
        <v>300</v>
      </c>
    </row>
    <row r="880" spans="3:5" x14ac:dyDescent="0.4">
      <c r="C880" t="s">
        <v>851</v>
      </c>
      <c r="D880" t="s">
        <v>417</v>
      </c>
      <c r="E880">
        <v>1400</v>
      </c>
    </row>
    <row r="881" spans="3:5" x14ac:dyDescent="0.4">
      <c r="C881" t="s">
        <v>851</v>
      </c>
      <c r="D881" t="s">
        <v>418</v>
      </c>
      <c r="E881">
        <v>1000</v>
      </c>
    </row>
    <row r="882" spans="3:5" x14ac:dyDescent="0.4">
      <c r="C882" t="s">
        <v>851</v>
      </c>
      <c r="D882" t="s">
        <v>419</v>
      </c>
      <c r="E882">
        <v>300</v>
      </c>
    </row>
    <row r="883" spans="3:5" x14ac:dyDescent="0.4">
      <c r="C883" t="s">
        <v>851</v>
      </c>
      <c r="D883" t="s">
        <v>420</v>
      </c>
      <c r="E883">
        <v>200</v>
      </c>
    </row>
    <row r="884" spans="3:5" x14ac:dyDescent="0.4">
      <c r="C884" t="s">
        <v>851</v>
      </c>
      <c r="D884" t="s">
        <v>421</v>
      </c>
      <c r="E884">
        <v>0</v>
      </c>
    </row>
    <row r="885" spans="3:5" x14ac:dyDescent="0.4">
      <c r="C885" t="s">
        <v>851</v>
      </c>
      <c r="D885" t="s">
        <v>422</v>
      </c>
      <c r="E885">
        <v>1000</v>
      </c>
    </row>
    <row r="886" spans="3:5" x14ac:dyDescent="0.4">
      <c r="C886" t="s">
        <v>851</v>
      </c>
      <c r="D886" t="s">
        <v>423</v>
      </c>
      <c r="E886">
        <v>200</v>
      </c>
    </row>
    <row r="887" spans="3:5" x14ac:dyDescent="0.4">
      <c r="C887" t="s">
        <v>851</v>
      </c>
      <c r="D887" t="s">
        <v>424</v>
      </c>
      <c r="E887">
        <v>400</v>
      </c>
    </row>
    <row r="888" spans="3:5" x14ac:dyDescent="0.4">
      <c r="C888" t="s">
        <v>851</v>
      </c>
      <c r="D888" t="s">
        <v>425</v>
      </c>
      <c r="E888">
        <v>1700</v>
      </c>
    </row>
    <row r="889" spans="3:5" x14ac:dyDescent="0.4">
      <c r="C889" t="s">
        <v>851</v>
      </c>
      <c r="D889" t="s">
        <v>426</v>
      </c>
      <c r="E889">
        <v>300</v>
      </c>
    </row>
    <row r="890" spans="3:5" x14ac:dyDescent="0.4">
      <c r="C890" t="s">
        <v>851</v>
      </c>
      <c r="D890" t="s">
        <v>427</v>
      </c>
      <c r="E890">
        <v>1600</v>
      </c>
    </row>
    <row r="891" spans="3:5" x14ac:dyDescent="0.4">
      <c r="C891" t="s">
        <v>851</v>
      </c>
      <c r="D891" t="s">
        <v>428</v>
      </c>
      <c r="E891">
        <v>200</v>
      </c>
    </row>
    <row r="892" spans="3:5" x14ac:dyDescent="0.4">
      <c r="C892" t="s">
        <v>851</v>
      </c>
      <c r="D892" t="s">
        <v>429</v>
      </c>
      <c r="E892">
        <v>1000</v>
      </c>
    </row>
    <row r="893" spans="3:5" x14ac:dyDescent="0.4">
      <c r="C893" t="s">
        <v>851</v>
      </c>
      <c r="D893" t="s">
        <v>430</v>
      </c>
      <c r="E893">
        <v>300</v>
      </c>
    </row>
    <row r="894" spans="3:5" x14ac:dyDescent="0.4">
      <c r="C894" t="s">
        <v>851</v>
      </c>
      <c r="D894" t="s">
        <v>431</v>
      </c>
      <c r="E894">
        <v>200</v>
      </c>
    </row>
    <row r="895" spans="3:5" x14ac:dyDescent="0.4">
      <c r="C895" t="s">
        <v>851</v>
      </c>
      <c r="D895" t="s">
        <v>432</v>
      </c>
      <c r="E895">
        <v>100</v>
      </c>
    </row>
    <row r="896" spans="3:5" x14ac:dyDescent="0.4">
      <c r="C896" t="s">
        <v>851</v>
      </c>
      <c r="D896" t="s">
        <v>433</v>
      </c>
      <c r="E896">
        <v>1800</v>
      </c>
    </row>
    <row r="897" spans="3:5" x14ac:dyDescent="0.4">
      <c r="C897" t="s">
        <v>851</v>
      </c>
      <c r="D897" t="s">
        <v>434</v>
      </c>
      <c r="E897">
        <v>400</v>
      </c>
    </row>
    <row r="898" spans="3:5" x14ac:dyDescent="0.4">
      <c r="C898" t="s">
        <v>851</v>
      </c>
      <c r="D898" t="s">
        <v>435</v>
      </c>
      <c r="E898">
        <v>1200</v>
      </c>
    </row>
    <row r="899" spans="3:5" x14ac:dyDescent="0.4">
      <c r="C899" t="s">
        <v>851</v>
      </c>
      <c r="D899" t="s">
        <v>436</v>
      </c>
      <c r="E899">
        <v>3900</v>
      </c>
    </row>
    <row r="900" spans="3:5" x14ac:dyDescent="0.4">
      <c r="C900" t="s">
        <v>851</v>
      </c>
      <c r="D900" t="s">
        <v>437</v>
      </c>
      <c r="E900">
        <v>600</v>
      </c>
    </row>
    <row r="901" spans="3:5" x14ac:dyDescent="0.4">
      <c r="C901" t="s">
        <v>851</v>
      </c>
      <c r="D901" t="s">
        <v>438</v>
      </c>
      <c r="E901">
        <v>3000</v>
      </c>
    </row>
    <row r="902" spans="3:5" x14ac:dyDescent="0.4">
      <c r="C902" t="s">
        <v>851</v>
      </c>
      <c r="D902" t="s">
        <v>439</v>
      </c>
      <c r="E902">
        <v>1400</v>
      </c>
    </row>
    <row r="903" spans="3:5" x14ac:dyDescent="0.4">
      <c r="C903" t="s">
        <v>851</v>
      </c>
      <c r="D903" t="s">
        <v>440</v>
      </c>
      <c r="E903">
        <v>3300</v>
      </c>
    </row>
    <row r="904" spans="3:5" x14ac:dyDescent="0.4">
      <c r="C904" t="s">
        <v>851</v>
      </c>
      <c r="D904" t="s">
        <v>441</v>
      </c>
      <c r="E904">
        <v>1000</v>
      </c>
    </row>
    <row r="905" spans="3:5" x14ac:dyDescent="0.4">
      <c r="C905" t="s">
        <v>851</v>
      </c>
      <c r="D905" t="s">
        <v>442</v>
      </c>
      <c r="E905">
        <v>1400</v>
      </c>
    </row>
    <row r="906" spans="3:5" x14ac:dyDescent="0.4">
      <c r="C906" t="s">
        <v>851</v>
      </c>
      <c r="D906" t="s">
        <v>443</v>
      </c>
      <c r="E906">
        <v>500</v>
      </c>
    </row>
    <row r="907" spans="3:5" x14ac:dyDescent="0.4">
      <c r="C907" t="s">
        <v>851</v>
      </c>
      <c r="D907" t="s">
        <v>444</v>
      </c>
      <c r="E907">
        <v>600</v>
      </c>
    </row>
    <row r="908" spans="3:5" x14ac:dyDescent="0.4">
      <c r="C908" t="s">
        <v>851</v>
      </c>
      <c r="D908" t="s">
        <v>445</v>
      </c>
      <c r="E908">
        <v>1300</v>
      </c>
    </row>
    <row r="909" spans="3:5" x14ac:dyDescent="0.4">
      <c r="C909" t="s">
        <v>851</v>
      </c>
      <c r="D909" t="s">
        <v>446</v>
      </c>
      <c r="E909">
        <v>1200</v>
      </c>
    </row>
    <row r="910" spans="3:5" x14ac:dyDescent="0.4">
      <c r="C910" t="s">
        <v>851</v>
      </c>
      <c r="D910" t="s">
        <v>447</v>
      </c>
      <c r="E910">
        <v>4200</v>
      </c>
    </row>
    <row r="911" spans="3:5" x14ac:dyDescent="0.4">
      <c r="C911" t="s">
        <v>851</v>
      </c>
      <c r="D911" t="s">
        <v>448</v>
      </c>
      <c r="E911">
        <v>500</v>
      </c>
    </row>
    <row r="912" spans="3:5" x14ac:dyDescent="0.4">
      <c r="C912" t="s">
        <v>851</v>
      </c>
      <c r="D912" t="s">
        <v>449</v>
      </c>
      <c r="E912">
        <v>1400</v>
      </c>
    </row>
    <row r="913" spans="3:5" x14ac:dyDescent="0.4">
      <c r="C913" t="s">
        <v>851</v>
      </c>
      <c r="D913" t="s">
        <v>450</v>
      </c>
      <c r="E913">
        <v>100</v>
      </c>
    </row>
    <row r="914" spans="3:5" x14ac:dyDescent="0.4">
      <c r="C914" t="s">
        <v>851</v>
      </c>
      <c r="D914" t="s">
        <v>451</v>
      </c>
      <c r="E914">
        <v>3700</v>
      </c>
    </row>
    <row r="915" spans="3:5" x14ac:dyDescent="0.4">
      <c r="C915" t="s">
        <v>851</v>
      </c>
      <c r="D915" t="s">
        <v>452</v>
      </c>
      <c r="E915">
        <v>100</v>
      </c>
    </row>
    <row r="916" spans="3:5" x14ac:dyDescent="0.4">
      <c r="C916" t="s">
        <v>851</v>
      </c>
      <c r="D916" t="s">
        <v>453</v>
      </c>
      <c r="E916">
        <v>8100</v>
      </c>
    </row>
    <row r="917" spans="3:5" x14ac:dyDescent="0.4">
      <c r="C917" t="s">
        <v>851</v>
      </c>
      <c r="D917" t="s">
        <v>454</v>
      </c>
      <c r="E917">
        <v>7400</v>
      </c>
    </row>
    <row r="918" spans="3:5" x14ac:dyDescent="0.4">
      <c r="C918" t="s">
        <v>851</v>
      </c>
      <c r="D918" t="s">
        <v>455</v>
      </c>
      <c r="E918">
        <v>1800</v>
      </c>
    </row>
    <row r="919" spans="3:5" x14ac:dyDescent="0.4">
      <c r="C919" t="s">
        <v>851</v>
      </c>
      <c r="D919" t="s">
        <v>456</v>
      </c>
      <c r="E919">
        <v>200</v>
      </c>
    </row>
    <row r="920" spans="3:5" x14ac:dyDescent="0.4">
      <c r="C920" t="s">
        <v>851</v>
      </c>
      <c r="D920" t="s">
        <v>457</v>
      </c>
      <c r="E920">
        <v>3800</v>
      </c>
    </row>
    <row r="921" spans="3:5" x14ac:dyDescent="0.4">
      <c r="C921" t="s">
        <v>851</v>
      </c>
      <c r="D921" t="s">
        <v>458</v>
      </c>
      <c r="E921">
        <v>500</v>
      </c>
    </row>
    <row r="922" spans="3:5" x14ac:dyDescent="0.4">
      <c r="C922" t="s">
        <v>851</v>
      </c>
      <c r="D922" t="s">
        <v>459</v>
      </c>
      <c r="E922">
        <v>200</v>
      </c>
    </row>
    <row r="923" spans="3:5" x14ac:dyDescent="0.4">
      <c r="C923" t="s">
        <v>851</v>
      </c>
      <c r="D923" t="s">
        <v>460</v>
      </c>
      <c r="E923">
        <v>800</v>
      </c>
    </row>
    <row r="924" spans="3:5" x14ac:dyDescent="0.4">
      <c r="C924" t="s">
        <v>851</v>
      </c>
      <c r="D924" t="s">
        <v>461</v>
      </c>
      <c r="E924">
        <v>1600</v>
      </c>
    </row>
    <row r="925" spans="3:5" x14ac:dyDescent="0.4">
      <c r="C925" t="s">
        <v>851</v>
      </c>
      <c r="D925" t="s">
        <v>462</v>
      </c>
      <c r="E925">
        <v>5500</v>
      </c>
    </row>
    <row r="926" spans="3:5" x14ac:dyDescent="0.4">
      <c r="C926" t="s">
        <v>851</v>
      </c>
      <c r="D926" t="s">
        <v>463</v>
      </c>
      <c r="E926">
        <v>1600</v>
      </c>
    </row>
    <row r="927" spans="3:5" x14ac:dyDescent="0.4">
      <c r="C927" t="s">
        <v>851</v>
      </c>
      <c r="D927" t="s">
        <v>464</v>
      </c>
      <c r="E927">
        <v>100</v>
      </c>
    </row>
    <row r="928" spans="3:5" x14ac:dyDescent="0.4">
      <c r="C928" t="s">
        <v>851</v>
      </c>
      <c r="D928" t="s">
        <v>465</v>
      </c>
      <c r="E928">
        <v>200</v>
      </c>
    </row>
    <row r="929" spans="3:5" x14ac:dyDescent="0.4">
      <c r="C929" t="s">
        <v>851</v>
      </c>
      <c r="D929" t="s">
        <v>466</v>
      </c>
      <c r="E929">
        <v>2800</v>
      </c>
    </row>
    <row r="930" spans="3:5" x14ac:dyDescent="0.4">
      <c r="C930" t="s">
        <v>851</v>
      </c>
      <c r="D930" t="s">
        <v>467</v>
      </c>
      <c r="E930">
        <v>200</v>
      </c>
    </row>
    <row r="931" spans="3:5" x14ac:dyDescent="0.4">
      <c r="C931" t="s">
        <v>851</v>
      </c>
      <c r="D931" t="s">
        <v>468</v>
      </c>
      <c r="E931">
        <v>800</v>
      </c>
    </row>
    <row r="932" spans="3:5" x14ac:dyDescent="0.4">
      <c r="C932" t="s">
        <v>851</v>
      </c>
      <c r="D932" t="s">
        <v>469</v>
      </c>
      <c r="E932">
        <v>1500</v>
      </c>
    </row>
    <row r="933" spans="3:5" x14ac:dyDescent="0.4">
      <c r="C933" t="s">
        <v>851</v>
      </c>
      <c r="D933" t="s">
        <v>470</v>
      </c>
      <c r="E933">
        <v>300</v>
      </c>
    </row>
    <row r="934" spans="3:5" x14ac:dyDescent="0.4">
      <c r="C934" t="s">
        <v>851</v>
      </c>
      <c r="D934" t="s">
        <v>471</v>
      </c>
      <c r="E934">
        <v>400</v>
      </c>
    </row>
    <row r="935" spans="3:5" x14ac:dyDescent="0.4">
      <c r="C935" t="s">
        <v>851</v>
      </c>
      <c r="D935" t="s">
        <v>472</v>
      </c>
      <c r="E935">
        <v>1400</v>
      </c>
    </row>
    <row r="936" spans="3:5" x14ac:dyDescent="0.4">
      <c r="C936" t="s">
        <v>851</v>
      </c>
      <c r="D936" t="s">
        <v>473</v>
      </c>
      <c r="E936">
        <v>1900</v>
      </c>
    </row>
    <row r="937" spans="3:5" x14ac:dyDescent="0.4">
      <c r="C937" t="s">
        <v>851</v>
      </c>
      <c r="D937" t="s">
        <v>474</v>
      </c>
      <c r="E937">
        <v>200</v>
      </c>
    </row>
    <row r="938" spans="3:5" x14ac:dyDescent="0.4">
      <c r="C938" t="s">
        <v>851</v>
      </c>
      <c r="D938" t="s">
        <v>475</v>
      </c>
      <c r="E938">
        <v>3200</v>
      </c>
    </row>
    <row r="939" spans="3:5" x14ac:dyDescent="0.4">
      <c r="C939" t="s">
        <v>851</v>
      </c>
      <c r="D939" t="s">
        <v>476</v>
      </c>
      <c r="E939">
        <v>1400</v>
      </c>
    </row>
    <row r="940" spans="3:5" x14ac:dyDescent="0.4">
      <c r="C940" t="s">
        <v>851</v>
      </c>
      <c r="D940" t="s">
        <v>477</v>
      </c>
      <c r="E940">
        <v>600</v>
      </c>
    </row>
    <row r="941" spans="3:5" x14ac:dyDescent="0.4">
      <c r="C941" t="s">
        <v>851</v>
      </c>
      <c r="D941" t="s">
        <v>478</v>
      </c>
      <c r="E941">
        <v>1400</v>
      </c>
    </row>
    <row r="942" spans="3:5" x14ac:dyDescent="0.4">
      <c r="C942" t="s">
        <v>851</v>
      </c>
      <c r="D942" t="s">
        <v>479</v>
      </c>
      <c r="E942">
        <v>100</v>
      </c>
    </row>
    <row r="943" spans="3:5" x14ac:dyDescent="0.4">
      <c r="C943" t="s">
        <v>851</v>
      </c>
      <c r="D943" t="s">
        <v>480</v>
      </c>
      <c r="E943">
        <v>1600</v>
      </c>
    </row>
    <row r="944" spans="3:5" x14ac:dyDescent="0.4">
      <c r="C944" t="s">
        <v>851</v>
      </c>
      <c r="D944" t="s">
        <v>481</v>
      </c>
      <c r="E944">
        <v>900</v>
      </c>
    </row>
    <row r="945" spans="3:5" x14ac:dyDescent="0.4">
      <c r="C945" t="s">
        <v>851</v>
      </c>
      <c r="D945" t="s">
        <v>482</v>
      </c>
      <c r="E945">
        <v>800</v>
      </c>
    </row>
    <row r="946" spans="3:5" x14ac:dyDescent="0.4">
      <c r="C946" t="s">
        <v>851</v>
      </c>
      <c r="D946" t="s">
        <v>483</v>
      </c>
      <c r="E946">
        <v>300</v>
      </c>
    </row>
    <row r="947" spans="3:5" x14ac:dyDescent="0.4">
      <c r="C947" t="s">
        <v>851</v>
      </c>
      <c r="D947" t="s">
        <v>484</v>
      </c>
      <c r="E947">
        <v>1300</v>
      </c>
    </row>
    <row r="948" spans="3:5" x14ac:dyDescent="0.4">
      <c r="C948" t="s">
        <v>851</v>
      </c>
      <c r="D948" t="s">
        <v>485</v>
      </c>
      <c r="E948">
        <v>600</v>
      </c>
    </row>
    <row r="949" spans="3:5" x14ac:dyDescent="0.4">
      <c r="C949" t="s">
        <v>851</v>
      </c>
      <c r="D949" t="s">
        <v>486</v>
      </c>
      <c r="E949">
        <v>1100</v>
      </c>
    </row>
    <row r="950" spans="3:5" x14ac:dyDescent="0.4">
      <c r="C950" t="s">
        <v>851</v>
      </c>
      <c r="D950" t="s">
        <v>487</v>
      </c>
      <c r="E950">
        <v>0</v>
      </c>
    </row>
    <row r="951" spans="3:5" x14ac:dyDescent="0.4">
      <c r="C951" t="s">
        <v>851</v>
      </c>
      <c r="D951" t="s">
        <v>488</v>
      </c>
      <c r="E951">
        <v>1600</v>
      </c>
    </row>
    <row r="952" spans="3:5" x14ac:dyDescent="0.4">
      <c r="C952" t="s">
        <v>851</v>
      </c>
      <c r="D952" t="s">
        <v>489</v>
      </c>
      <c r="E952">
        <v>4100</v>
      </c>
    </row>
    <row r="953" spans="3:5" x14ac:dyDescent="0.4">
      <c r="C953" t="s">
        <v>851</v>
      </c>
      <c r="D953" t="s">
        <v>490</v>
      </c>
      <c r="E953">
        <v>2000</v>
      </c>
    </row>
    <row r="954" spans="3:5" x14ac:dyDescent="0.4">
      <c r="C954" t="s">
        <v>851</v>
      </c>
      <c r="D954" t="s">
        <v>491</v>
      </c>
      <c r="E954">
        <v>4100</v>
      </c>
    </row>
    <row r="955" spans="3:5" x14ac:dyDescent="0.4">
      <c r="C955" t="s">
        <v>851</v>
      </c>
      <c r="D955" t="s">
        <v>492</v>
      </c>
      <c r="E955">
        <v>900</v>
      </c>
    </row>
    <row r="956" spans="3:5" x14ac:dyDescent="0.4">
      <c r="C956" t="s">
        <v>851</v>
      </c>
      <c r="D956" t="s">
        <v>493</v>
      </c>
      <c r="E956">
        <v>3200</v>
      </c>
    </row>
    <row r="957" spans="3:5" x14ac:dyDescent="0.4">
      <c r="C957" t="s">
        <v>851</v>
      </c>
      <c r="D957" t="s">
        <v>494</v>
      </c>
      <c r="E957">
        <v>2000</v>
      </c>
    </row>
    <row r="958" spans="3:5" x14ac:dyDescent="0.4">
      <c r="C958" t="s">
        <v>851</v>
      </c>
      <c r="D958" t="s">
        <v>495</v>
      </c>
      <c r="E958">
        <v>2200</v>
      </c>
    </row>
    <row r="959" spans="3:5" x14ac:dyDescent="0.4">
      <c r="C959" t="s">
        <v>851</v>
      </c>
      <c r="D959" t="s">
        <v>496</v>
      </c>
      <c r="E959">
        <v>600</v>
      </c>
    </row>
    <row r="960" spans="3:5" x14ac:dyDescent="0.4">
      <c r="C960" t="s">
        <v>851</v>
      </c>
      <c r="D960" t="s">
        <v>497</v>
      </c>
      <c r="E960">
        <v>2800</v>
      </c>
    </row>
    <row r="961" spans="3:5" x14ac:dyDescent="0.4">
      <c r="C961" t="s">
        <v>851</v>
      </c>
      <c r="D961" t="s">
        <v>498</v>
      </c>
      <c r="E961">
        <v>2400</v>
      </c>
    </row>
    <row r="962" spans="3:5" x14ac:dyDescent="0.4">
      <c r="C962" t="s">
        <v>851</v>
      </c>
      <c r="D962" t="s">
        <v>499</v>
      </c>
      <c r="E962">
        <v>700</v>
      </c>
    </row>
    <row r="963" spans="3:5" x14ac:dyDescent="0.4">
      <c r="C963" t="s">
        <v>851</v>
      </c>
      <c r="D963" t="s">
        <v>500</v>
      </c>
      <c r="E963">
        <v>0</v>
      </c>
    </row>
    <row r="964" spans="3:5" x14ac:dyDescent="0.4">
      <c r="C964" t="s">
        <v>851</v>
      </c>
      <c r="D964" t="s">
        <v>501</v>
      </c>
      <c r="E964">
        <v>3600</v>
      </c>
    </row>
    <row r="965" spans="3:5" x14ac:dyDescent="0.4">
      <c r="C965" t="s">
        <v>851</v>
      </c>
      <c r="D965" t="s">
        <v>502</v>
      </c>
      <c r="E965">
        <v>1700</v>
      </c>
    </row>
    <row r="966" spans="3:5" x14ac:dyDescent="0.4">
      <c r="C966" t="s">
        <v>851</v>
      </c>
      <c r="D966" t="s">
        <v>503</v>
      </c>
      <c r="E966">
        <v>700</v>
      </c>
    </row>
    <row r="967" spans="3:5" x14ac:dyDescent="0.4">
      <c r="C967" t="s">
        <v>851</v>
      </c>
      <c r="D967" t="s">
        <v>504</v>
      </c>
      <c r="E967">
        <v>1400</v>
      </c>
    </row>
    <row r="968" spans="3:5" x14ac:dyDescent="0.4">
      <c r="C968" t="s">
        <v>851</v>
      </c>
      <c r="D968" t="s">
        <v>505</v>
      </c>
      <c r="E968">
        <v>1700</v>
      </c>
    </row>
    <row r="969" spans="3:5" x14ac:dyDescent="0.4">
      <c r="C969" t="s">
        <v>851</v>
      </c>
      <c r="D969" t="s">
        <v>688</v>
      </c>
      <c r="E969">
        <v>1600</v>
      </c>
    </row>
    <row r="970" spans="3:5" x14ac:dyDescent="0.4">
      <c r="C970" t="s">
        <v>851</v>
      </c>
      <c r="D970" t="s">
        <v>689</v>
      </c>
      <c r="E970">
        <v>1300</v>
      </c>
    </row>
    <row r="971" spans="3:5" x14ac:dyDescent="0.4">
      <c r="C971" t="s">
        <v>851</v>
      </c>
      <c r="D971" t="s">
        <v>690</v>
      </c>
      <c r="E971">
        <v>0</v>
      </c>
    </row>
    <row r="972" spans="3:5" x14ac:dyDescent="0.4">
      <c r="C972" t="s">
        <v>851</v>
      </c>
      <c r="D972" t="s">
        <v>691</v>
      </c>
      <c r="E972">
        <v>0</v>
      </c>
    </row>
    <row r="973" spans="3:5" x14ac:dyDescent="0.4">
      <c r="C973" t="s">
        <v>851</v>
      </c>
      <c r="D973" t="s">
        <v>692</v>
      </c>
      <c r="E973">
        <v>1000</v>
      </c>
    </row>
    <row r="974" spans="3:5" x14ac:dyDescent="0.4">
      <c r="C974" t="s">
        <v>851</v>
      </c>
      <c r="D974" t="s">
        <v>693</v>
      </c>
      <c r="E974">
        <v>1100</v>
      </c>
    </row>
    <row r="975" spans="3:5" x14ac:dyDescent="0.4">
      <c r="C975" t="s">
        <v>851</v>
      </c>
      <c r="D975" t="s">
        <v>694</v>
      </c>
      <c r="E975">
        <v>1900</v>
      </c>
    </row>
    <row r="976" spans="3:5" x14ac:dyDescent="0.4">
      <c r="C976" t="s">
        <v>851</v>
      </c>
      <c r="D976" t="s">
        <v>695</v>
      </c>
      <c r="E976">
        <v>1100</v>
      </c>
    </row>
    <row r="977" spans="3:5" x14ac:dyDescent="0.4">
      <c r="C977" t="s">
        <v>851</v>
      </c>
      <c r="D977" t="s">
        <v>696</v>
      </c>
      <c r="E977">
        <v>500</v>
      </c>
    </row>
    <row r="978" spans="3:5" x14ac:dyDescent="0.4">
      <c r="C978" t="s">
        <v>851</v>
      </c>
      <c r="D978" t="s">
        <v>697</v>
      </c>
      <c r="E978">
        <v>2500</v>
      </c>
    </row>
    <row r="979" spans="3:5" x14ac:dyDescent="0.4">
      <c r="C979" t="s">
        <v>851</v>
      </c>
      <c r="D979" t="s">
        <v>698</v>
      </c>
      <c r="E979">
        <v>1800</v>
      </c>
    </row>
    <row r="980" spans="3:5" x14ac:dyDescent="0.4">
      <c r="C980" t="s">
        <v>851</v>
      </c>
      <c r="D980" t="s">
        <v>699</v>
      </c>
      <c r="E980">
        <v>500</v>
      </c>
    </row>
    <row r="981" spans="3:5" x14ac:dyDescent="0.4">
      <c r="C981" t="s">
        <v>851</v>
      </c>
      <c r="D981" t="s">
        <v>700</v>
      </c>
      <c r="E981">
        <v>1900</v>
      </c>
    </row>
    <row r="982" spans="3:5" x14ac:dyDescent="0.4">
      <c r="C982" t="s">
        <v>851</v>
      </c>
      <c r="D982" t="s">
        <v>701</v>
      </c>
      <c r="E982">
        <v>1800</v>
      </c>
    </row>
    <row r="983" spans="3:5" x14ac:dyDescent="0.4">
      <c r="C983" t="s">
        <v>851</v>
      </c>
      <c r="D983" t="s">
        <v>702</v>
      </c>
      <c r="E983">
        <v>700</v>
      </c>
    </row>
    <row r="984" spans="3:5" x14ac:dyDescent="0.4">
      <c r="C984" t="s">
        <v>851</v>
      </c>
      <c r="D984" t="s">
        <v>703</v>
      </c>
      <c r="E984">
        <v>2600</v>
      </c>
    </row>
    <row r="985" spans="3:5" x14ac:dyDescent="0.4">
      <c r="C985" t="s">
        <v>851</v>
      </c>
      <c r="D985" t="s">
        <v>704</v>
      </c>
      <c r="E985">
        <v>1200</v>
      </c>
    </row>
    <row r="986" spans="3:5" x14ac:dyDescent="0.4">
      <c r="C986" t="s">
        <v>851</v>
      </c>
      <c r="D986" t="s">
        <v>705</v>
      </c>
      <c r="E986">
        <v>1400</v>
      </c>
    </row>
    <row r="987" spans="3:5" x14ac:dyDescent="0.4">
      <c r="C987" t="s">
        <v>851</v>
      </c>
      <c r="D987" t="s">
        <v>706</v>
      </c>
      <c r="E987">
        <v>1900</v>
      </c>
    </row>
    <row r="988" spans="3:5" x14ac:dyDescent="0.4">
      <c r="C988" t="s">
        <v>851</v>
      </c>
      <c r="D988" t="s">
        <v>707</v>
      </c>
      <c r="E988">
        <v>1700</v>
      </c>
    </row>
    <row r="989" spans="3:5" x14ac:dyDescent="0.4">
      <c r="C989" t="s">
        <v>851</v>
      </c>
      <c r="D989" t="s">
        <v>708</v>
      </c>
      <c r="E989">
        <v>3300</v>
      </c>
    </row>
    <row r="990" spans="3:5" x14ac:dyDescent="0.4">
      <c r="C990" t="s">
        <v>851</v>
      </c>
      <c r="D990" t="s">
        <v>709</v>
      </c>
      <c r="E990">
        <v>1900</v>
      </c>
    </row>
    <row r="991" spans="3:5" x14ac:dyDescent="0.4">
      <c r="C991" t="s">
        <v>851</v>
      </c>
      <c r="D991" t="s">
        <v>710</v>
      </c>
      <c r="E991">
        <v>4900</v>
      </c>
    </row>
    <row r="992" spans="3:5" x14ac:dyDescent="0.4">
      <c r="C992" t="s">
        <v>851</v>
      </c>
      <c r="D992" t="s">
        <v>711</v>
      </c>
      <c r="E992">
        <v>2800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30300</v>
      </c>
    </row>
    <row r="999" spans="3:5" x14ac:dyDescent="0.4">
      <c r="C999" t="s">
        <v>852</v>
      </c>
      <c r="D999" t="s">
        <v>506</v>
      </c>
      <c r="E999">
        <v>99400</v>
      </c>
    </row>
    <row r="1000" spans="3:5" x14ac:dyDescent="0.4">
      <c r="C1000" t="s">
        <v>852</v>
      </c>
      <c r="D1000" t="s">
        <v>507</v>
      </c>
      <c r="E1000">
        <v>53000</v>
      </c>
    </row>
    <row r="1001" spans="3:5" x14ac:dyDescent="0.4">
      <c r="C1001" t="s">
        <v>852</v>
      </c>
      <c r="D1001" t="s">
        <v>508</v>
      </c>
      <c r="E1001">
        <v>34800</v>
      </c>
    </row>
    <row r="1002" spans="3:5" x14ac:dyDescent="0.4">
      <c r="C1002" t="s">
        <v>852</v>
      </c>
      <c r="D1002" t="s">
        <v>509</v>
      </c>
      <c r="E1002">
        <v>23600</v>
      </c>
    </row>
    <row r="1003" spans="3:5" x14ac:dyDescent="0.4">
      <c r="C1003" t="s">
        <v>852</v>
      </c>
      <c r="D1003" t="s">
        <v>510</v>
      </c>
      <c r="E1003">
        <v>17400</v>
      </c>
    </row>
    <row r="1004" spans="3:5" x14ac:dyDescent="0.4">
      <c r="C1004" t="s">
        <v>852</v>
      </c>
      <c r="D1004" t="s">
        <v>511</v>
      </c>
      <c r="E1004">
        <v>26000</v>
      </c>
    </row>
    <row r="1005" spans="3:5" x14ac:dyDescent="0.4">
      <c r="C1005" t="s">
        <v>852</v>
      </c>
      <c r="D1005" t="s">
        <v>512</v>
      </c>
      <c r="E1005">
        <v>12700</v>
      </c>
    </row>
    <row r="1006" spans="3:5" x14ac:dyDescent="0.4">
      <c r="C1006" t="s">
        <v>852</v>
      </c>
      <c r="D1006" t="s">
        <v>513</v>
      </c>
      <c r="E1006">
        <v>13000</v>
      </c>
    </row>
    <row r="1007" spans="3:5" x14ac:dyDescent="0.4">
      <c r="C1007" t="s">
        <v>852</v>
      </c>
      <c r="D1007" t="s">
        <v>514</v>
      </c>
      <c r="E1007">
        <v>5600</v>
      </c>
    </row>
    <row r="1008" spans="3:5" x14ac:dyDescent="0.4">
      <c r="C1008" t="s">
        <v>852</v>
      </c>
      <c r="D1008" t="s">
        <v>515</v>
      </c>
      <c r="E1008">
        <v>9300</v>
      </c>
    </row>
    <row r="1009" spans="3:5" x14ac:dyDescent="0.4">
      <c r="C1009" t="s">
        <v>852</v>
      </c>
      <c r="D1009" t="s">
        <v>516</v>
      </c>
      <c r="E1009">
        <v>15100</v>
      </c>
    </row>
    <row r="1010" spans="3:5" x14ac:dyDescent="0.4">
      <c r="C1010" t="s">
        <v>852</v>
      </c>
      <c r="D1010" t="s">
        <v>517</v>
      </c>
      <c r="E1010">
        <v>17600</v>
      </c>
    </row>
    <row r="1011" spans="3:5" x14ac:dyDescent="0.4">
      <c r="C1011" t="s">
        <v>852</v>
      </c>
      <c r="D1011" t="s">
        <v>518</v>
      </c>
      <c r="E1011">
        <v>10600</v>
      </c>
    </row>
    <row r="1012" spans="3:5" x14ac:dyDescent="0.4">
      <c r="C1012" t="s">
        <v>852</v>
      </c>
      <c r="D1012" t="s">
        <v>519</v>
      </c>
      <c r="E1012">
        <v>4700</v>
      </c>
    </row>
    <row r="1013" spans="3:5" x14ac:dyDescent="0.4">
      <c r="C1013" t="s">
        <v>852</v>
      </c>
      <c r="D1013" t="s">
        <v>520</v>
      </c>
      <c r="E1013">
        <v>4700</v>
      </c>
    </row>
    <row r="1014" spans="3:5" x14ac:dyDescent="0.4">
      <c r="C1014" t="s">
        <v>852</v>
      </c>
      <c r="D1014" t="s">
        <v>521</v>
      </c>
      <c r="E1014">
        <v>7600</v>
      </c>
    </row>
    <row r="1015" spans="3:5" x14ac:dyDescent="0.4">
      <c r="C1015" t="s">
        <v>852</v>
      </c>
      <c r="D1015" t="s">
        <v>522</v>
      </c>
      <c r="E1015">
        <v>26700</v>
      </c>
    </row>
    <row r="1016" spans="3:5" x14ac:dyDescent="0.4">
      <c r="C1016" t="s">
        <v>852</v>
      </c>
      <c r="D1016" t="s">
        <v>523</v>
      </c>
      <c r="E1016">
        <v>27100</v>
      </c>
    </row>
    <row r="1017" spans="3:5" x14ac:dyDescent="0.4">
      <c r="C1017" t="s">
        <v>852</v>
      </c>
      <c r="D1017" t="s">
        <v>524</v>
      </c>
      <c r="E1017">
        <v>25900</v>
      </c>
    </row>
    <row r="1018" spans="3:5" x14ac:dyDescent="0.4">
      <c r="C1018" t="s">
        <v>852</v>
      </c>
      <c r="D1018" t="s">
        <v>525</v>
      </c>
      <c r="E1018">
        <v>31100</v>
      </c>
    </row>
    <row r="1019" spans="3:5" x14ac:dyDescent="0.4">
      <c r="C1019" t="s">
        <v>852</v>
      </c>
      <c r="D1019" t="s">
        <v>526</v>
      </c>
      <c r="E1019">
        <v>34000</v>
      </c>
    </row>
    <row r="1020" spans="3:5" x14ac:dyDescent="0.4">
      <c r="C1020" t="s">
        <v>852</v>
      </c>
      <c r="D1020" t="s">
        <v>527</v>
      </c>
      <c r="E1020">
        <v>9800</v>
      </c>
    </row>
    <row r="1021" spans="3:5" x14ac:dyDescent="0.4">
      <c r="C1021" t="s">
        <v>852</v>
      </c>
      <c r="D1021" t="s">
        <v>528</v>
      </c>
      <c r="E1021">
        <v>10200</v>
      </c>
    </row>
    <row r="1022" spans="3:5" x14ac:dyDescent="0.4">
      <c r="C1022" t="s">
        <v>852</v>
      </c>
      <c r="D1022" t="s">
        <v>529</v>
      </c>
      <c r="E1022">
        <v>9800</v>
      </c>
    </row>
    <row r="1023" spans="3:5" x14ac:dyDescent="0.4">
      <c r="C1023" t="s">
        <v>852</v>
      </c>
      <c r="D1023" t="s">
        <v>530</v>
      </c>
      <c r="E1023">
        <v>6200</v>
      </c>
    </row>
    <row r="1024" spans="3:5" x14ac:dyDescent="0.4">
      <c r="C1024" t="s">
        <v>852</v>
      </c>
      <c r="D1024" t="s">
        <v>531</v>
      </c>
      <c r="E1024">
        <v>3800</v>
      </c>
    </row>
    <row r="1025" spans="3:5" x14ac:dyDescent="0.4">
      <c r="C1025" t="s">
        <v>852</v>
      </c>
      <c r="D1025" t="s">
        <v>532</v>
      </c>
      <c r="E1025">
        <v>4000</v>
      </c>
    </row>
    <row r="1026" spans="3:5" x14ac:dyDescent="0.4">
      <c r="C1026" t="s">
        <v>852</v>
      </c>
      <c r="D1026" t="s">
        <v>533</v>
      </c>
      <c r="E1026">
        <v>20400</v>
      </c>
    </row>
    <row r="1027" spans="3:5" x14ac:dyDescent="0.4">
      <c r="C1027" t="s">
        <v>852</v>
      </c>
      <c r="D1027" t="s">
        <v>534</v>
      </c>
      <c r="E1027">
        <v>7800</v>
      </c>
    </row>
    <row r="1028" spans="3:5" x14ac:dyDescent="0.4">
      <c r="C1028" t="s">
        <v>852</v>
      </c>
      <c r="D1028" t="s">
        <v>535</v>
      </c>
      <c r="E1028">
        <v>5600</v>
      </c>
    </row>
    <row r="1029" spans="3:5" x14ac:dyDescent="0.4">
      <c r="C1029" t="s">
        <v>852</v>
      </c>
      <c r="D1029" t="s">
        <v>536</v>
      </c>
      <c r="E1029">
        <v>4900</v>
      </c>
    </row>
    <row r="1030" spans="3:5" x14ac:dyDescent="0.4">
      <c r="C1030" t="s">
        <v>852</v>
      </c>
      <c r="D1030" t="s">
        <v>537</v>
      </c>
      <c r="E1030">
        <v>6400</v>
      </c>
    </row>
    <row r="1031" spans="3:5" x14ac:dyDescent="0.4">
      <c r="C1031" t="s">
        <v>852</v>
      </c>
      <c r="D1031" t="s">
        <v>538</v>
      </c>
      <c r="E1031">
        <v>2300</v>
      </c>
    </row>
    <row r="1032" spans="3:5" x14ac:dyDescent="0.4">
      <c r="C1032" t="s">
        <v>852</v>
      </c>
      <c r="D1032" t="s">
        <v>539</v>
      </c>
      <c r="E1032">
        <v>2900</v>
      </c>
    </row>
    <row r="1033" spans="3:5" x14ac:dyDescent="0.4">
      <c r="C1033" t="s">
        <v>852</v>
      </c>
      <c r="D1033" t="s">
        <v>540</v>
      </c>
      <c r="E1033">
        <v>12000</v>
      </c>
    </row>
    <row r="1034" spans="3:5" x14ac:dyDescent="0.4">
      <c r="C1034" t="s">
        <v>852</v>
      </c>
      <c r="D1034" t="s">
        <v>541</v>
      </c>
      <c r="E1034">
        <v>8600</v>
      </c>
    </row>
    <row r="1035" spans="3:5" x14ac:dyDescent="0.4">
      <c r="C1035" t="s">
        <v>852</v>
      </c>
      <c r="D1035" t="s">
        <v>542</v>
      </c>
      <c r="E1035">
        <v>5000</v>
      </c>
    </row>
    <row r="1036" spans="3:5" x14ac:dyDescent="0.4">
      <c r="C1036" t="s">
        <v>852</v>
      </c>
      <c r="D1036" t="s">
        <v>543</v>
      </c>
      <c r="E1036">
        <v>10800</v>
      </c>
    </row>
    <row r="1037" spans="3:5" x14ac:dyDescent="0.4">
      <c r="C1037" t="s">
        <v>852</v>
      </c>
      <c r="D1037" t="s">
        <v>544</v>
      </c>
      <c r="E1037">
        <v>3600</v>
      </c>
    </row>
    <row r="1038" spans="3:5" x14ac:dyDescent="0.4">
      <c r="C1038" t="s">
        <v>852</v>
      </c>
      <c r="D1038" t="s">
        <v>545</v>
      </c>
      <c r="E1038">
        <v>2000</v>
      </c>
    </row>
    <row r="1039" spans="3:5" x14ac:dyDescent="0.4">
      <c r="C1039" t="s">
        <v>852</v>
      </c>
      <c r="D1039" t="s">
        <v>546</v>
      </c>
      <c r="E1039">
        <v>3600</v>
      </c>
    </row>
    <row r="1040" spans="3:5" x14ac:dyDescent="0.4">
      <c r="C1040" t="s">
        <v>852</v>
      </c>
      <c r="D1040" t="s">
        <v>547</v>
      </c>
      <c r="E1040">
        <v>3800</v>
      </c>
    </row>
    <row r="1041" spans="3:5" x14ac:dyDescent="0.4">
      <c r="C1041" t="s">
        <v>852</v>
      </c>
      <c r="D1041" t="s">
        <v>548</v>
      </c>
      <c r="E1041">
        <v>5700</v>
      </c>
    </row>
    <row r="1042" spans="3:5" x14ac:dyDescent="0.4">
      <c r="C1042" t="s">
        <v>852</v>
      </c>
      <c r="D1042" t="s">
        <v>549</v>
      </c>
      <c r="E1042">
        <v>7700</v>
      </c>
    </row>
    <row r="1043" spans="3:5" x14ac:dyDescent="0.4">
      <c r="C1043" t="s">
        <v>852</v>
      </c>
      <c r="D1043" t="s">
        <v>550</v>
      </c>
      <c r="E1043">
        <v>4500</v>
      </c>
    </row>
    <row r="1044" spans="3:5" x14ac:dyDescent="0.4">
      <c r="C1044" t="s">
        <v>852</v>
      </c>
      <c r="D1044" t="s">
        <v>551</v>
      </c>
      <c r="E1044">
        <v>5100</v>
      </c>
    </row>
    <row r="1045" spans="3:5" x14ac:dyDescent="0.4">
      <c r="C1045" t="s">
        <v>852</v>
      </c>
      <c r="D1045" t="s">
        <v>552</v>
      </c>
      <c r="E1045">
        <v>8400</v>
      </c>
    </row>
    <row r="1046" spans="3:5" x14ac:dyDescent="0.4">
      <c r="C1046" t="s">
        <v>852</v>
      </c>
      <c r="D1046" t="s">
        <v>553</v>
      </c>
      <c r="E1046">
        <v>2300</v>
      </c>
    </row>
    <row r="1047" spans="3:5" x14ac:dyDescent="0.4">
      <c r="C1047" t="s">
        <v>852</v>
      </c>
      <c r="D1047" t="s">
        <v>554</v>
      </c>
      <c r="E1047">
        <v>1900</v>
      </c>
    </row>
    <row r="1048" spans="3:5" x14ac:dyDescent="0.4">
      <c r="C1048" t="s">
        <v>852</v>
      </c>
      <c r="D1048" t="s">
        <v>555</v>
      </c>
      <c r="E1048">
        <v>8700</v>
      </c>
    </row>
    <row r="1049" spans="3:5" x14ac:dyDescent="0.4">
      <c r="C1049" t="s">
        <v>852</v>
      </c>
      <c r="D1049" t="s">
        <v>556</v>
      </c>
      <c r="E1049">
        <v>6600</v>
      </c>
    </row>
    <row r="1050" spans="3:5" x14ac:dyDescent="0.4">
      <c r="C1050" t="s">
        <v>852</v>
      </c>
      <c r="D1050" t="s">
        <v>557</v>
      </c>
      <c r="E1050">
        <v>7000</v>
      </c>
    </row>
    <row r="1051" spans="3:5" x14ac:dyDescent="0.4">
      <c r="C1051" t="s">
        <v>852</v>
      </c>
      <c r="D1051" t="s">
        <v>558</v>
      </c>
      <c r="E1051">
        <v>24000</v>
      </c>
    </row>
    <row r="1052" spans="3:5" x14ac:dyDescent="0.4">
      <c r="C1052" t="s">
        <v>852</v>
      </c>
      <c r="D1052" t="s">
        <v>559</v>
      </c>
      <c r="E1052">
        <v>13100</v>
      </c>
    </row>
    <row r="1053" spans="3:5" x14ac:dyDescent="0.4">
      <c r="C1053" t="s">
        <v>852</v>
      </c>
      <c r="D1053" t="s">
        <v>560</v>
      </c>
      <c r="E1053">
        <v>7500</v>
      </c>
    </row>
    <row r="1054" spans="3:5" x14ac:dyDescent="0.4">
      <c r="C1054" t="s">
        <v>852</v>
      </c>
      <c r="D1054" t="s">
        <v>561</v>
      </c>
      <c r="E1054">
        <v>9600</v>
      </c>
    </row>
    <row r="1055" spans="3:5" x14ac:dyDescent="0.4">
      <c r="C1055" t="s">
        <v>852</v>
      </c>
      <c r="D1055" t="s">
        <v>562</v>
      </c>
      <c r="E1055">
        <v>4400</v>
      </c>
    </row>
    <row r="1056" spans="3:5" x14ac:dyDescent="0.4">
      <c r="C1056" t="s">
        <v>852</v>
      </c>
      <c r="D1056" t="s">
        <v>563</v>
      </c>
      <c r="E1056">
        <v>1400</v>
      </c>
    </row>
    <row r="1057" spans="3:5" x14ac:dyDescent="0.4">
      <c r="C1057" t="s">
        <v>852</v>
      </c>
      <c r="D1057" t="s">
        <v>564</v>
      </c>
      <c r="E1057">
        <v>4500</v>
      </c>
    </row>
    <row r="1058" spans="3:5" x14ac:dyDescent="0.4">
      <c r="C1058" t="s">
        <v>852</v>
      </c>
      <c r="D1058" t="s">
        <v>565</v>
      </c>
      <c r="E1058">
        <v>24000</v>
      </c>
    </row>
    <row r="1059" spans="3:5" x14ac:dyDescent="0.4">
      <c r="C1059" t="s">
        <v>852</v>
      </c>
      <c r="D1059" t="s">
        <v>566</v>
      </c>
      <c r="E1059">
        <v>5900</v>
      </c>
    </row>
    <row r="1060" spans="3:5" x14ac:dyDescent="0.4">
      <c r="C1060" t="s">
        <v>852</v>
      </c>
      <c r="D1060" t="s">
        <v>567</v>
      </c>
      <c r="E1060">
        <v>6200</v>
      </c>
    </row>
    <row r="1061" spans="3:5" x14ac:dyDescent="0.4">
      <c r="C1061" t="s">
        <v>852</v>
      </c>
      <c r="D1061" t="s">
        <v>568</v>
      </c>
      <c r="E1061">
        <v>3700</v>
      </c>
    </row>
    <row r="1062" spans="3:5" x14ac:dyDescent="0.4">
      <c r="C1062" t="s">
        <v>852</v>
      </c>
      <c r="D1062" t="s">
        <v>569</v>
      </c>
      <c r="E1062">
        <v>5300</v>
      </c>
    </row>
    <row r="1063" spans="3:5" x14ac:dyDescent="0.4">
      <c r="C1063" t="s">
        <v>852</v>
      </c>
      <c r="D1063" t="s">
        <v>570</v>
      </c>
      <c r="E1063">
        <v>7900</v>
      </c>
    </row>
    <row r="1064" spans="3:5" x14ac:dyDescent="0.4">
      <c r="C1064" t="s">
        <v>852</v>
      </c>
      <c r="D1064" t="s">
        <v>571</v>
      </c>
      <c r="E1064">
        <v>3800</v>
      </c>
    </row>
    <row r="1065" spans="3:5" x14ac:dyDescent="0.4">
      <c r="C1065" t="s">
        <v>852</v>
      </c>
      <c r="D1065" t="s">
        <v>572</v>
      </c>
      <c r="E1065">
        <v>6800</v>
      </c>
    </row>
    <row r="1066" spans="3:5" x14ac:dyDescent="0.4">
      <c r="C1066" t="s">
        <v>852</v>
      </c>
      <c r="D1066" t="s">
        <v>573</v>
      </c>
      <c r="E1066">
        <v>3400</v>
      </c>
    </row>
    <row r="1067" spans="3:5" x14ac:dyDescent="0.4">
      <c r="C1067" t="s">
        <v>852</v>
      </c>
      <c r="D1067" t="s">
        <v>574</v>
      </c>
      <c r="E1067">
        <v>1400</v>
      </c>
    </row>
    <row r="1068" spans="3:5" x14ac:dyDescent="0.4">
      <c r="C1068" t="s">
        <v>852</v>
      </c>
      <c r="D1068" t="s">
        <v>575</v>
      </c>
      <c r="E1068">
        <v>6800</v>
      </c>
    </row>
    <row r="1069" spans="3:5" x14ac:dyDescent="0.4">
      <c r="C1069" t="s">
        <v>852</v>
      </c>
      <c r="D1069" t="s">
        <v>576</v>
      </c>
      <c r="E1069">
        <v>7800</v>
      </c>
    </row>
    <row r="1070" spans="3:5" x14ac:dyDescent="0.4">
      <c r="C1070" t="s">
        <v>852</v>
      </c>
      <c r="D1070" t="s">
        <v>577</v>
      </c>
      <c r="E1070">
        <v>15800</v>
      </c>
    </row>
    <row r="1071" spans="3:5" x14ac:dyDescent="0.4">
      <c r="C1071" t="s">
        <v>852</v>
      </c>
      <c r="D1071" t="s">
        <v>578</v>
      </c>
      <c r="E1071">
        <v>13600</v>
      </c>
    </row>
    <row r="1072" spans="3:5" x14ac:dyDescent="0.4">
      <c r="C1072" t="s">
        <v>852</v>
      </c>
      <c r="D1072" t="s">
        <v>579</v>
      </c>
      <c r="E1072">
        <v>29400</v>
      </c>
    </row>
    <row r="1073" spans="3:5" x14ac:dyDescent="0.4">
      <c r="C1073" t="s">
        <v>852</v>
      </c>
      <c r="D1073" t="s">
        <v>580</v>
      </c>
      <c r="E1073">
        <v>16800</v>
      </c>
    </row>
    <row r="1074" spans="3:5" x14ac:dyDescent="0.4">
      <c r="C1074" t="s">
        <v>852</v>
      </c>
      <c r="D1074" t="s">
        <v>581</v>
      </c>
      <c r="E1074">
        <v>31300</v>
      </c>
    </row>
    <row r="1075" spans="3:5" x14ac:dyDescent="0.4">
      <c r="C1075" t="s">
        <v>852</v>
      </c>
      <c r="D1075" t="s">
        <v>582</v>
      </c>
      <c r="E1075">
        <v>16100</v>
      </c>
    </row>
    <row r="1076" spans="3:5" x14ac:dyDescent="0.4">
      <c r="C1076" t="s">
        <v>852</v>
      </c>
      <c r="D1076" t="s">
        <v>583</v>
      </c>
      <c r="E1076">
        <v>5700</v>
      </c>
    </row>
    <row r="1077" spans="3:5" x14ac:dyDescent="0.4">
      <c r="C1077" t="s">
        <v>852</v>
      </c>
      <c r="D1077" t="s">
        <v>584</v>
      </c>
      <c r="E1077">
        <v>13500</v>
      </c>
    </row>
    <row r="1078" spans="3:5" x14ac:dyDescent="0.4">
      <c r="C1078" t="s">
        <v>852</v>
      </c>
      <c r="D1078" t="s">
        <v>585</v>
      </c>
      <c r="E1078">
        <v>3800</v>
      </c>
    </row>
    <row r="1079" spans="3:5" x14ac:dyDescent="0.4">
      <c r="C1079" t="s">
        <v>852</v>
      </c>
      <c r="D1079" t="s">
        <v>586</v>
      </c>
      <c r="E1079">
        <v>16400</v>
      </c>
    </row>
    <row r="1080" spans="3:5" x14ac:dyDescent="0.4">
      <c r="C1080" t="s">
        <v>852</v>
      </c>
      <c r="D1080" t="s">
        <v>587</v>
      </c>
      <c r="E1080">
        <v>3300</v>
      </c>
    </row>
    <row r="1081" spans="3:5" x14ac:dyDescent="0.4">
      <c r="C1081" t="s">
        <v>852</v>
      </c>
      <c r="D1081" t="s">
        <v>588</v>
      </c>
      <c r="E1081">
        <v>6100</v>
      </c>
    </row>
    <row r="1082" spans="3:5" x14ac:dyDescent="0.4">
      <c r="C1082" t="s">
        <v>852</v>
      </c>
      <c r="D1082" t="s">
        <v>589</v>
      </c>
      <c r="E1082">
        <v>3700</v>
      </c>
    </row>
    <row r="1083" spans="3:5" x14ac:dyDescent="0.4">
      <c r="C1083" t="s">
        <v>852</v>
      </c>
      <c r="D1083" t="s">
        <v>590</v>
      </c>
      <c r="E1083">
        <v>8000</v>
      </c>
    </row>
    <row r="1084" spans="3:5" x14ac:dyDescent="0.4">
      <c r="C1084" t="s">
        <v>852</v>
      </c>
      <c r="D1084" t="s">
        <v>591</v>
      </c>
      <c r="E1084">
        <v>3000</v>
      </c>
    </row>
    <row r="1085" spans="3:5" x14ac:dyDescent="0.4">
      <c r="C1085" t="s">
        <v>852</v>
      </c>
      <c r="D1085" t="s">
        <v>592</v>
      </c>
      <c r="E1085">
        <v>4700</v>
      </c>
    </row>
    <row r="1086" spans="3:5" x14ac:dyDescent="0.4">
      <c r="C1086" t="s">
        <v>852</v>
      </c>
      <c r="D1086" t="s">
        <v>593</v>
      </c>
      <c r="E1086">
        <v>14100</v>
      </c>
    </row>
    <row r="1087" spans="3:5" x14ac:dyDescent="0.4">
      <c r="C1087" t="s">
        <v>852</v>
      </c>
      <c r="D1087" t="s">
        <v>594</v>
      </c>
      <c r="E1087">
        <v>3500</v>
      </c>
    </row>
    <row r="1088" spans="3:5" x14ac:dyDescent="0.4">
      <c r="C1088" t="s">
        <v>852</v>
      </c>
      <c r="D1088" t="s">
        <v>595</v>
      </c>
      <c r="E1088">
        <v>9300</v>
      </c>
    </row>
    <row r="1089" spans="3:5" x14ac:dyDescent="0.4">
      <c r="C1089" t="s">
        <v>852</v>
      </c>
      <c r="D1089" t="s">
        <v>596</v>
      </c>
      <c r="E1089">
        <v>5000</v>
      </c>
    </row>
    <row r="1090" spans="3:5" x14ac:dyDescent="0.4">
      <c r="C1090" t="s">
        <v>852</v>
      </c>
      <c r="D1090" t="s">
        <v>597</v>
      </c>
      <c r="E1090">
        <v>2700</v>
      </c>
    </row>
    <row r="1091" spans="3:5" x14ac:dyDescent="0.4">
      <c r="C1091" t="s">
        <v>852</v>
      </c>
      <c r="D1091" t="s">
        <v>598</v>
      </c>
      <c r="E1091">
        <v>4900</v>
      </c>
    </row>
    <row r="1092" spans="3:5" x14ac:dyDescent="0.4">
      <c r="C1092" t="s">
        <v>852</v>
      </c>
      <c r="D1092" t="s">
        <v>599</v>
      </c>
      <c r="E1092">
        <v>7800</v>
      </c>
    </row>
    <row r="1093" spans="3:5" x14ac:dyDescent="0.4">
      <c r="C1093" t="s">
        <v>852</v>
      </c>
      <c r="D1093" t="s">
        <v>600</v>
      </c>
      <c r="E1093">
        <v>1400</v>
      </c>
    </row>
    <row r="1094" spans="3:5" x14ac:dyDescent="0.4">
      <c r="C1094" t="s">
        <v>852</v>
      </c>
      <c r="D1094" t="s">
        <v>601</v>
      </c>
      <c r="E1094">
        <v>400</v>
      </c>
    </row>
    <row r="1095" spans="3:5" x14ac:dyDescent="0.4">
      <c r="C1095" t="s">
        <v>852</v>
      </c>
      <c r="D1095" t="s">
        <v>602</v>
      </c>
      <c r="E1095">
        <v>3800</v>
      </c>
    </row>
    <row r="1096" spans="3:5" x14ac:dyDescent="0.4">
      <c r="C1096" t="s">
        <v>852</v>
      </c>
      <c r="D1096" t="s">
        <v>603</v>
      </c>
      <c r="E1096">
        <v>5800</v>
      </c>
    </row>
    <row r="1097" spans="3:5" x14ac:dyDescent="0.4">
      <c r="C1097" t="s">
        <v>852</v>
      </c>
      <c r="D1097" t="s">
        <v>604</v>
      </c>
      <c r="E1097">
        <v>1900</v>
      </c>
    </row>
    <row r="1098" spans="3:5" x14ac:dyDescent="0.4">
      <c r="C1098" t="s">
        <v>852</v>
      </c>
      <c r="D1098" t="s">
        <v>605</v>
      </c>
      <c r="E1098">
        <v>4400</v>
      </c>
    </row>
    <row r="1099" spans="3:5" x14ac:dyDescent="0.4">
      <c r="C1099" t="s">
        <v>852</v>
      </c>
      <c r="D1099" t="s">
        <v>606</v>
      </c>
      <c r="E1099">
        <v>1000</v>
      </c>
    </row>
    <row r="1100" spans="3:5" x14ac:dyDescent="0.4">
      <c r="C1100" t="s">
        <v>852</v>
      </c>
      <c r="D1100" t="s">
        <v>607</v>
      </c>
      <c r="E1100">
        <v>1800</v>
      </c>
    </row>
    <row r="1101" spans="3:5" x14ac:dyDescent="0.4">
      <c r="C1101" t="s">
        <v>852</v>
      </c>
      <c r="D1101" t="s">
        <v>608</v>
      </c>
      <c r="E1101">
        <v>2800</v>
      </c>
    </row>
    <row r="1102" spans="3:5" x14ac:dyDescent="0.4">
      <c r="C1102" t="s">
        <v>852</v>
      </c>
      <c r="D1102" t="s">
        <v>609</v>
      </c>
      <c r="E1102">
        <v>6000</v>
      </c>
    </row>
    <row r="1103" spans="3:5" x14ac:dyDescent="0.4">
      <c r="C1103" t="s">
        <v>852</v>
      </c>
      <c r="D1103" t="s">
        <v>610</v>
      </c>
      <c r="E1103">
        <v>3300</v>
      </c>
    </row>
    <row r="1104" spans="3:5" x14ac:dyDescent="0.4">
      <c r="C1104" t="s">
        <v>852</v>
      </c>
      <c r="D1104" t="s">
        <v>611</v>
      </c>
      <c r="E1104">
        <v>1400</v>
      </c>
    </row>
    <row r="1105" spans="3:5" x14ac:dyDescent="0.4">
      <c r="C1105" t="s">
        <v>852</v>
      </c>
      <c r="D1105" t="s">
        <v>612</v>
      </c>
      <c r="E1105">
        <v>19100</v>
      </c>
    </row>
    <row r="1106" spans="3:5" x14ac:dyDescent="0.4">
      <c r="C1106" t="s">
        <v>852</v>
      </c>
      <c r="D1106" t="s">
        <v>613</v>
      </c>
      <c r="E1106">
        <v>10600</v>
      </c>
    </row>
    <row r="1107" spans="3:5" x14ac:dyDescent="0.4">
      <c r="C1107" t="s">
        <v>852</v>
      </c>
      <c r="D1107" t="s">
        <v>614</v>
      </c>
      <c r="E1107">
        <v>2400</v>
      </c>
    </row>
    <row r="1108" spans="3:5" x14ac:dyDescent="0.4">
      <c r="C1108" t="s">
        <v>852</v>
      </c>
      <c r="D1108" t="s">
        <v>615</v>
      </c>
      <c r="E1108">
        <v>3000</v>
      </c>
    </row>
    <row r="1109" spans="3:5" x14ac:dyDescent="0.4">
      <c r="C1109" t="s">
        <v>852</v>
      </c>
      <c r="D1109" t="s">
        <v>616</v>
      </c>
      <c r="E1109">
        <v>3000</v>
      </c>
    </row>
    <row r="1110" spans="3:5" x14ac:dyDescent="0.4">
      <c r="C1110" t="s">
        <v>852</v>
      </c>
      <c r="D1110" t="s">
        <v>617</v>
      </c>
      <c r="E1110">
        <v>2900</v>
      </c>
    </row>
    <row r="1111" spans="3:5" x14ac:dyDescent="0.4">
      <c r="C1111" t="s">
        <v>852</v>
      </c>
      <c r="D1111" t="s">
        <v>618</v>
      </c>
      <c r="E1111">
        <v>2300</v>
      </c>
    </row>
    <row r="1112" spans="3:5" x14ac:dyDescent="0.4">
      <c r="C1112" t="s">
        <v>852</v>
      </c>
      <c r="D1112" t="s">
        <v>619</v>
      </c>
      <c r="E1112">
        <v>5000</v>
      </c>
    </row>
    <row r="1113" spans="3:5" x14ac:dyDescent="0.4">
      <c r="C1113" t="s">
        <v>852</v>
      </c>
      <c r="D1113" t="s">
        <v>620</v>
      </c>
      <c r="E1113">
        <v>2000</v>
      </c>
    </row>
    <row r="1114" spans="3:5" x14ac:dyDescent="0.4">
      <c r="C1114" t="s">
        <v>852</v>
      </c>
      <c r="D1114" t="s">
        <v>621</v>
      </c>
      <c r="E1114">
        <v>3800</v>
      </c>
    </row>
    <row r="1115" spans="3:5" x14ac:dyDescent="0.4">
      <c r="C1115" t="s">
        <v>852</v>
      </c>
      <c r="D1115" t="s">
        <v>622</v>
      </c>
      <c r="E1115">
        <v>2300</v>
      </c>
    </row>
    <row r="1116" spans="3:5" x14ac:dyDescent="0.4">
      <c r="C1116" t="s">
        <v>852</v>
      </c>
      <c r="D1116" t="s">
        <v>623</v>
      </c>
      <c r="E1116">
        <v>4500</v>
      </c>
    </row>
    <row r="1117" spans="3:5" x14ac:dyDescent="0.4">
      <c r="C1117" t="s">
        <v>852</v>
      </c>
      <c r="D1117" t="s">
        <v>624</v>
      </c>
      <c r="E1117">
        <v>1300</v>
      </c>
    </row>
    <row r="1118" spans="3:5" x14ac:dyDescent="0.4">
      <c r="C1118" t="s">
        <v>852</v>
      </c>
      <c r="D1118" t="s">
        <v>625</v>
      </c>
      <c r="E1118">
        <v>2500</v>
      </c>
    </row>
    <row r="1119" spans="3:5" x14ac:dyDescent="0.4">
      <c r="C1119" t="s">
        <v>852</v>
      </c>
      <c r="D1119" t="s">
        <v>626</v>
      </c>
      <c r="E1119">
        <v>1500</v>
      </c>
    </row>
    <row r="1120" spans="3:5" x14ac:dyDescent="0.4">
      <c r="C1120" t="s">
        <v>852</v>
      </c>
      <c r="D1120" t="s">
        <v>627</v>
      </c>
      <c r="E1120">
        <v>2800</v>
      </c>
    </row>
    <row r="1121" spans="3:5" x14ac:dyDescent="0.4">
      <c r="C1121" t="s">
        <v>852</v>
      </c>
      <c r="D1121" t="s">
        <v>628</v>
      </c>
      <c r="E1121">
        <v>2700</v>
      </c>
    </row>
    <row r="1122" spans="3:5" x14ac:dyDescent="0.4">
      <c r="C1122" t="s">
        <v>852</v>
      </c>
      <c r="D1122" t="s">
        <v>629</v>
      </c>
      <c r="E1122">
        <v>1100</v>
      </c>
    </row>
    <row r="1123" spans="3:5" x14ac:dyDescent="0.4">
      <c r="C1123" t="s">
        <v>852</v>
      </c>
      <c r="D1123" t="s">
        <v>630</v>
      </c>
      <c r="E1123">
        <v>2300</v>
      </c>
    </row>
    <row r="1124" spans="3:5" x14ac:dyDescent="0.4">
      <c r="C1124" t="s">
        <v>852</v>
      </c>
      <c r="D1124" t="s">
        <v>631</v>
      </c>
      <c r="E1124">
        <v>1100</v>
      </c>
    </row>
    <row r="1125" spans="3:5" x14ac:dyDescent="0.4">
      <c r="C1125" t="s">
        <v>852</v>
      </c>
      <c r="D1125" t="s">
        <v>632</v>
      </c>
      <c r="E1125">
        <v>800</v>
      </c>
    </row>
    <row r="1126" spans="3:5" x14ac:dyDescent="0.4">
      <c r="C1126" t="s">
        <v>852</v>
      </c>
      <c r="D1126" t="s">
        <v>633</v>
      </c>
      <c r="E1126">
        <v>2400</v>
      </c>
    </row>
    <row r="1127" spans="3:5" x14ac:dyDescent="0.4">
      <c r="C1127" t="s">
        <v>852</v>
      </c>
      <c r="D1127" t="s">
        <v>634</v>
      </c>
      <c r="E1127">
        <v>1600</v>
      </c>
    </row>
    <row r="1128" spans="3:5" x14ac:dyDescent="0.4">
      <c r="C1128" t="s">
        <v>852</v>
      </c>
      <c r="D1128" t="s">
        <v>635</v>
      </c>
      <c r="E1128">
        <v>1000</v>
      </c>
    </row>
    <row r="1129" spans="3:5" x14ac:dyDescent="0.4">
      <c r="C1129" t="s">
        <v>852</v>
      </c>
      <c r="D1129" t="s">
        <v>636</v>
      </c>
      <c r="E1129">
        <v>4500</v>
      </c>
    </row>
    <row r="1130" spans="3:5" x14ac:dyDescent="0.4">
      <c r="C1130" t="s">
        <v>852</v>
      </c>
      <c r="D1130" t="s">
        <v>637</v>
      </c>
      <c r="E1130">
        <v>1300</v>
      </c>
    </row>
    <row r="1131" spans="3:5" x14ac:dyDescent="0.4">
      <c r="C1131" t="s">
        <v>852</v>
      </c>
      <c r="D1131" t="s">
        <v>638</v>
      </c>
      <c r="E1131">
        <v>3700</v>
      </c>
    </row>
    <row r="1132" spans="3:5" x14ac:dyDescent="0.4">
      <c r="C1132" t="s">
        <v>852</v>
      </c>
      <c r="D1132" t="s">
        <v>639</v>
      </c>
      <c r="E1132">
        <v>2300</v>
      </c>
    </row>
    <row r="1133" spans="3:5" x14ac:dyDescent="0.4">
      <c r="C1133" t="s">
        <v>852</v>
      </c>
      <c r="D1133" t="s">
        <v>640</v>
      </c>
      <c r="E1133">
        <v>1400</v>
      </c>
    </row>
    <row r="1134" spans="3:5" x14ac:dyDescent="0.4">
      <c r="C1134" t="s">
        <v>852</v>
      </c>
      <c r="D1134" t="s">
        <v>641</v>
      </c>
      <c r="E1134">
        <v>1000</v>
      </c>
    </row>
    <row r="1135" spans="3:5" x14ac:dyDescent="0.4">
      <c r="C1135" t="s">
        <v>852</v>
      </c>
      <c r="D1135" t="s">
        <v>642</v>
      </c>
      <c r="E1135">
        <v>4000</v>
      </c>
    </row>
    <row r="1136" spans="3:5" x14ac:dyDescent="0.4">
      <c r="C1136" t="s">
        <v>852</v>
      </c>
      <c r="D1136" t="s">
        <v>643</v>
      </c>
      <c r="E1136">
        <v>700</v>
      </c>
    </row>
    <row r="1137" spans="3:5" x14ac:dyDescent="0.4">
      <c r="C1137" t="s">
        <v>852</v>
      </c>
      <c r="D1137" t="s">
        <v>644</v>
      </c>
      <c r="E1137">
        <v>1000</v>
      </c>
    </row>
    <row r="1138" spans="3:5" x14ac:dyDescent="0.4">
      <c r="C1138" t="s">
        <v>852</v>
      </c>
      <c r="D1138" t="s">
        <v>645</v>
      </c>
      <c r="E1138">
        <v>1400</v>
      </c>
    </row>
    <row r="1139" spans="3:5" x14ac:dyDescent="0.4">
      <c r="C1139" t="s">
        <v>852</v>
      </c>
      <c r="D1139" t="s">
        <v>646</v>
      </c>
      <c r="E1139">
        <v>5400</v>
      </c>
    </row>
    <row r="1140" spans="3:5" x14ac:dyDescent="0.4">
      <c r="C1140" t="s">
        <v>852</v>
      </c>
      <c r="D1140" t="s">
        <v>647</v>
      </c>
      <c r="E1140">
        <v>3300</v>
      </c>
    </row>
    <row r="1141" spans="3:5" x14ac:dyDescent="0.4">
      <c r="C1141" t="s">
        <v>852</v>
      </c>
      <c r="D1141" t="s">
        <v>648</v>
      </c>
      <c r="E1141">
        <v>3400</v>
      </c>
    </row>
    <row r="1142" spans="3:5" x14ac:dyDescent="0.4">
      <c r="C1142" t="s">
        <v>852</v>
      </c>
      <c r="D1142" t="s">
        <v>649</v>
      </c>
      <c r="E1142">
        <v>14200</v>
      </c>
    </row>
    <row r="1143" spans="3:5" x14ac:dyDescent="0.4">
      <c r="C1143" t="s">
        <v>852</v>
      </c>
      <c r="D1143" t="s">
        <v>650</v>
      </c>
      <c r="E1143">
        <v>5200</v>
      </c>
    </row>
    <row r="1144" spans="3:5" x14ac:dyDescent="0.4">
      <c r="C1144" t="s">
        <v>852</v>
      </c>
      <c r="D1144" t="s">
        <v>651</v>
      </c>
      <c r="E1144">
        <v>4500</v>
      </c>
    </row>
    <row r="1145" spans="3:5" x14ac:dyDescent="0.4">
      <c r="C1145" t="s">
        <v>852</v>
      </c>
      <c r="D1145" t="s">
        <v>652</v>
      </c>
      <c r="E1145">
        <v>3300</v>
      </c>
    </row>
    <row r="1146" spans="3:5" x14ac:dyDescent="0.4">
      <c r="C1146" t="s">
        <v>852</v>
      </c>
      <c r="D1146" t="s">
        <v>653</v>
      </c>
      <c r="E1146">
        <v>1200</v>
      </c>
    </row>
    <row r="1147" spans="3:5" x14ac:dyDescent="0.4">
      <c r="C1147" t="s">
        <v>852</v>
      </c>
      <c r="D1147" t="s">
        <v>654</v>
      </c>
      <c r="E1147">
        <v>2600</v>
      </c>
    </row>
    <row r="1148" spans="3:5" x14ac:dyDescent="0.4">
      <c r="C1148" t="s">
        <v>852</v>
      </c>
      <c r="D1148" t="s">
        <v>655</v>
      </c>
      <c r="E1148">
        <v>2800</v>
      </c>
    </row>
    <row r="1149" spans="3:5" x14ac:dyDescent="0.4">
      <c r="C1149" t="s">
        <v>852</v>
      </c>
      <c r="D1149" t="s">
        <v>656</v>
      </c>
      <c r="E1149">
        <v>2100</v>
      </c>
    </row>
    <row r="1150" spans="3:5" x14ac:dyDescent="0.4">
      <c r="C1150" t="s">
        <v>852</v>
      </c>
      <c r="D1150" t="s">
        <v>657</v>
      </c>
      <c r="E1150">
        <v>22500</v>
      </c>
    </row>
    <row r="1151" spans="3:5" x14ac:dyDescent="0.4">
      <c r="C1151" t="s">
        <v>852</v>
      </c>
      <c r="D1151" t="s">
        <v>658</v>
      </c>
      <c r="E1151">
        <v>10200</v>
      </c>
    </row>
    <row r="1152" spans="3:5" x14ac:dyDescent="0.4">
      <c r="C1152" t="s">
        <v>852</v>
      </c>
      <c r="D1152" t="s">
        <v>659</v>
      </c>
      <c r="E1152">
        <v>8500</v>
      </c>
    </row>
    <row r="1153" spans="3:5" x14ac:dyDescent="0.4">
      <c r="C1153" t="s">
        <v>852</v>
      </c>
      <c r="D1153" t="s">
        <v>660</v>
      </c>
      <c r="E1153">
        <v>5000</v>
      </c>
    </row>
    <row r="1154" spans="3:5" x14ac:dyDescent="0.4">
      <c r="C1154" t="s">
        <v>852</v>
      </c>
      <c r="D1154" t="s">
        <v>661</v>
      </c>
      <c r="E1154">
        <v>2900</v>
      </c>
    </row>
    <row r="1155" spans="3:5" x14ac:dyDescent="0.4">
      <c r="C1155" t="s">
        <v>852</v>
      </c>
      <c r="D1155" t="s">
        <v>662</v>
      </c>
      <c r="E1155">
        <v>2600</v>
      </c>
    </row>
    <row r="1156" spans="3:5" x14ac:dyDescent="0.4">
      <c r="C1156" t="s">
        <v>852</v>
      </c>
      <c r="D1156" t="s">
        <v>663</v>
      </c>
      <c r="E1156">
        <v>1000</v>
      </c>
    </row>
    <row r="1157" spans="3:5" x14ac:dyDescent="0.4">
      <c r="C1157" t="s">
        <v>852</v>
      </c>
      <c r="D1157" t="s">
        <v>664</v>
      </c>
      <c r="E1157">
        <v>5000</v>
      </c>
    </row>
    <row r="1158" spans="3:5" x14ac:dyDescent="0.4">
      <c r="C1158" t="s">
        <v>852</v>
      </c>
      <c r="D1158" t="s">
        <v>665</v>
      </c>
      <c r="E1158">
        <v>3700</v>
      </c>
    </row>
    <row r="1159" spans="3:5" x14ac:dyDescent="0.4">
      <c r="C1159" t="s">
        <v>852</v>
      </c>
      <c r="D1159" t="s">
        <v>666</v>
      </c>
      <c r="E1159">
        <v>1400</v>
      </c>
    </row>
    <row r="1160" spans="3:5" x14ac:dyDescent="0.4">
      <c r="C1160" t="s">
        <v>852</v>
      </c>
      <c r="D1160" t="s">
        <v>667</v>
      </c>
      <c r="E1160">
        <v>1900</v>
      </c>
    </row>
    <row r="1161" spans="3:5" x14ac:dyDescent="0.4">
      <c r="C1161" t="s">
        <v>852</v>
      </c>
      <c r="D1161" t="s">
        <v>668</v>
      </c>
      <c r="E1161">
        <v>5700</v>
      </c>
    </row>
    <row r="1162" spans="3:5" x14ac:dyDescent="0.4">
      <c r="C1162" t="s">
        <v>852</v>
      </c>
      <c r="D1162" t="s">
        <v>669</v>
      </c>
      <c r="E1162">
        <v>2400</v>
      </c>
    </row>
    <row r="1163" spans="3:5" x14ac:dyDescent="0.4">
      <c r="C1163" t="s">
        <v>852</v>
      </c>
      <c r="D1163" t="s">
        <v>670</v>
      </c>
      <c r="E1163">
        <v>2800</v>
      </c>
    </row>
    <row r="1164" spans="3:5" x14ac:dyDescent="0.4">
      <c r="C1164" t="s">
        <v>852</v>
      </c>
      <c r="D1164" t="s">
        <v>671</v>
      </c>
      <c r="E1164">
        <v>700</v>
      </c>
    </row>
    <row r="1165" spans="3:5" x14ac:dyDescent="0.4">
      <c r="C1165" t="s">
        <v>852</v>
      </c>
      <c r="D1165" t="s">
        <v>672</v>
      </c>
      <c r="E1165">
        <v>2500</v>
      </c>
    </row>
    <row r="1166" spans="3:5" x14ac:dyDescent="0.4">
      <c r="C1166" t="s">
        <v>852</v>
      </c>
      <c r="D1166" t="s">
        <v>673</v>
      </c>
      <c r="E1166">
        <v>4100</v>
      </c>
    </row>
    <row r="1167" spans="3:5" x14ac:dyDescent="0.4">
      <c r="C1167" t="s">
        <v>852</v>
      </c>
      <c r="D1167" t="s">
        <v>674</v>
      </c>
      <c r="E1167">
        <v>3600</v>
      </c>
    </row>
    <row r="1168" spans="3:5" x14ac:dyDescent="0.4">
      <c r="C1168" t="s">
        <v>852</v>
      </c>
      <c r="D1168" t="s">
        <v>675</v>
      </c>
      <c r="E1168">
        <v>7100</v>
      </c>
    </row>
    <row r="1169" spans="3:5" x14ac:dyDescent="0.4">
      <c r="C1169" t="s">
        <v>852</v>
      </c>
      <c r="D1169" t="s">
        <v>676</v>
      </c>
      <c r="E1169">
        <v>2500</v>
      </c>
    </row>
    <row r="1170" spans="3:5" x14ac:dyDescent="0.4">
      <c r="C1170" t="s">
        <v>852</v>
      </c>
      <c r="D1170" t="s">
        <v>677</v>
      </c>
      <c r="E1170">
        <v>3500</v>
      </c>
    </row>
    <row r="1171" spans="3:5" x14ac:dyDescent="0.4">
      <c r="C1171" t="s">
        <v>852</v>
      </c>
      <c r="D1171" t="s">
        <v>678</v>
      </c>
      <c r="E1171">
        <v>5100</v>
      </c>
    </row>
    <row r="1172" spans="3:5" x14ac:dyDescent="0.4">
      <c r="C1172" t="s">
        <v>852</v>
      </c>
      <c r="D1172" t="s">
        <v>679</v>
      </c>
      <c r="E1172">
        <v>8600</v>
      </c>
    </row>
    <row r="1173" spans="3:5" x14ac:dyDescent="0.4">
      <c r="C1173" t="s">
        <v>852</v>
      </c>
      <c r="D1173" t="s">
        <v>680</v>
      </c>
      <c r="E1173">
        <v>2400</v>
      </c>
    </row>
    <row r="1174" spans="3:5" x14ac:dyDescent="0.4">
      <c r="C1174" t="s">
        <v>852</v>
      </c>
      <c r="D1174" t="s">
        <v>681</v>
      </c>
      <c r="E1174">
        <v>7400</v>
      </c>
    </row>
    <row r="1175" spans="3:5" x14ac:dyDescent="0.4">
      <c r="C1175" t="s">
        <v>852</v>
      </c>
      <c r="D1175" t="s">
        <v>682</v>
      </c>
      <c r="E1175">
        <v>3900</v>
      </c>
    </row>
    <row r="1176" spans="3:5" x14ac:dyDescent="0.4">
      <c r="C1176" t="s">
        <v>852</v>
      </c>
      <c r="D1176" t="s">
        <v>683</v>
      </c>
      <c r="E1176">
        <v>1300</v>
      </c>
    </row>
    <row r="1177" spans="3:5" x14ac:dyDescent="0.4">
      <c r="C1177" t="s">
        <v>852</v>
      </c>
      <c r="D1177" t="s">
        <v>684</v>
      </c>
      <c r="E1177">
        <v>9300</v>
      </c>
    </row>
    <row r="1178" spans="3:5" x14ac:dyDescent="0.4">
      <c r="C1178" t="s">
        <v>852</v>
      </c>
      <c r="D1178" t="s">
        <v>685</v>
      </c>
      <c r="E1178">
        <v>3200</v>
      </c>
    </row>
    <row r="1179" spans="3:5" x14ac:dyDescent="0.4">
      <c r="C1179" t="s">
        <v>852</v>
      </c>
      <c r="D1179" t="s">
        <v>686</v>
      </c>
      <c r="E1179">
        <v>2200</v>
      </c>
    </row>
    <row r="1180" spans="3:5" x14ac:dyDescent="0.4">
      <c r="C1180" t="s">
        <v>852</v>
      </c>
      <c r="D1180" t="s">
        <v>687</v>
      </c>
      <c r="E1180">
        <v>2400</v>
      </c>
    </row>
    <row r="1181" spans="3:5" x14ac:dyDescent="0.4">
      <c r="C1181" t="s">
        <v>852</v>
      </c>
      <c r="D1181" t="s">
        <v>386</v>
      </c>
      <c r="E1181">
        <v>18300</v>
      </c>
    </row>
    <row r="1182" spans="3:5" x14ac:dyDescent="0.4">
      <c r="C1182" t="s">
        <v>852</v>
      </c>
      <c r="D1182" t="s">
        <v>387</v>
      </c>
      <c r="E1182">
        <v>4600</v>
      </c>
    </row>
    <row r="1183" spans="3:5" x14ac:dyDescent="0.4">
      <c r="C1183" t="s">
        <v>852</v>
      </c>
      <c r="D1183" t="s">
        <v>388</v>
      </c>
      <c r="E1183">
        <v>7900</v>
      </c>
    </row>
    <row r="1184" spans="3:5" x14ac:dyDescent="0.4">
      <c r="C1184" t="s">
        <v>852</v>
      </c>
      <c r="D1184" t="s">
        <v>389</v>
      </c>
      <c r="E1184">
        <v>2500</v>
      </c>
    </row>
    <row r="1185" spans="3:5" x14ac:dyDescent="0.4">
      <c r="C1185" t="s">
        <v>852</v>
      </c>
      <c r="D1185" t="s">
        <v>390</v>
      </c>
      <c r="E1185">
        <v>4700</v>
      </c>
    </row>
    <row r="1186" spans="3:5" x14ac:dyDescent="0.4">
      <c r="C1186" t="s">
        <v>852</v>
      </c>
      <c r="D1186" t="s">
        <v>391</v>
      </c>
      <c r="E1186">
        <v>2000</v>
      </c>
    </row>
    <row r="1187" spans="3:5" x14ac:dyDescent="0.4">
      <c r="C1187" t="s">
        <v>852</v>
      </c>
      <c r="D1187" t="s">
        <v>392</v>
      </c>
      <c r="E1187">
        <v>4100</v>
      </c>
    </row>
    <row r="1188" spans="3:5" x14ac:dyDescent="0.4">
      <c r="C1188" t="s">
        <v>852</v>
      </c>
      <c r="D1188" t="s">
        <v>393</v>
      </c>
      <c r="E1188">
        <v>5300</v>
      </c>
    </row>
    <row r="1189" spans="3:5" x14ac:dyDescent="0.4">
      <c r="C1189" t="s">
        <v>852</v>
      </c>
      <c r="D1189" t="s">
        <v>394</v>
      </c>
      <c r="E1189">
        <v>900</v>
      </c>
    </row>
    <row r="1190" spans="3:5" x14ac:dyDescent="0.4">
      <c r="C1190" t="s">
        <v>852</v>
      </c>
      <c r="D1190" t="s">
        <v>395</v>
      </c>
      <c r="E1190">
        <v>1600</v>
      </c>
    </row>
    <row r="1191" spans="3:5" x14ac:dyDescent="0.4">
      <c r="C1191" t="s">
        <v>852</v>
      </c>
      <c r="D1191" t="s">
        <v>396</v>
      </c>
      <c r="E1191">
        <v>1900</v>
      </c>
    </row>
    <row r="1192" spans="3:5" x14ac:dyDescent="0.4">
      <c r="C1192" t="s">
        <v>852</v>
      </c>
      <c r="D1192" t="s">
        <v>397</v>
      </c>
      <c r="E1192">
        <v>5700</v>
      </c>
    </row>
    <row r="1193" spans="3:5" x14ac:dyDescent="0.4">
      <c r="C1193" t="s">
        <v>852</v>
      </c>
      <c r="D1193" t="s">
        <v>398</v>
      </c>
      <c r="E1193">
        <v>5100</v>
      </c>
    </row>
    <row r="1194" spans="3:5" x14ac:dyDescent="0.4">
      <c r="C1194" t="s">
        <v>852</v>
      </c>
      <c r="D1194" t="s">
        <v>399</v>
      </c>
      <c r="E1194">
        <v>4900</v>
      </c>
    </row>
    <row r="1195" spans="3:5" x14ac:dyDescent="0.4">
      <c r="C1195" t="s">
        <v>852</v>
      </c>
      <c r="D1195" t="s">
        <v>400</v>
      </c>
      <c r="E1195">
        <v>1700</v>
      </c>
    </row>
    <row r="1196" spans="3:5" x14ac:dyDescent="0.4">
      <c r="C1196" t="s">
        <v>852</v>
      </c>
      <c r="D1196" t="s">
        <v>401</v>
      </c>
      <c r="E1196">
        <v>5500</v>
      </c>
    </row>
    <row r="1197" spans="3:5" x14ac:dyDescent="0.4">
      <c r="C1197" t="s">
        <v>852</v>
      </c>
      <c r="D1197" t="s">
        <v>402</v>
      </c>
      <c r="E1197">
        <v>1000</v>
      </c>
    </row>
    <row r="1198" spans="3:5" x14ac:dyDescent="0.4">
      <c r="C1198" t="s">
        <v>852</v>
      </c>
      <c r="D1198" t="s">
        <v>403</v>
      </c>
      <c r="E1198">
        <v>1600</v>
      </c>
    </row>
    <row r="1199" spans="3:5" x14ac:dyDescent="0.4">
      <c r="C1199" t="s">
        <v>852</v>
      </c>
      <c r="D1199" t="s">
        <v>404</v>
      </c>
      <c r="E1199">
        <v>2300</v>
      </c>
    </row>
    <row r="1200" spans="3:5" x14ac:dyDescent="0.4">
      <c r="C1200" t="s">
        <v>852</v>
      </c>
      <c r="D1200" t="s">
        <v>405</v>
      </c>
      <c r="E1200">
        <v>2200</v>
      </c>
    </row>
    <row r="1201" spans="3:5" x14ac:dyDescent="0.4">
      <c r="C1201" t="s">
        <v>852</v>
      </c>
      <c r="D1201" t="s">
        <v>406</v>
      </c>
      <c r="E1201">
        <v>1400</v>
      </c>
    </row>
    <row r="1202" spans="3:5" x14ac:dyDescent="0.4">
      <c r="C1202" t="s">
        <v>852</v>
      </c>
      <c r="D1202" t="s">
        <v>407</v>
      </c>
      <c r="E1202">
        <v>1300</v>
      </c>
    </row>
    <row r="1203" spans="3:5" x14ac:dyDescent="0.4">
      <c r="C1203" t="s">
        <v>852</v>
      </c>
      <c r="D1203" t="s">
        <v>408</v>
      </c>
      <c r="E1203">
        <v>4500</v>
      </c>
    </row>
    <row r="1204" spans="3:5" x14ac:dyDescent="0.4">
      <c r="C1204" t="s">
        <v>852</v>
      </c>
      <c r="D1204" t="s">
        <v>409</v>
      </c>
      <c r="E1204">
        <v>3300</v>
      </c>
    </row>
    <row r="1205" spans="3:5" x14ac:dyDescent="0.4">
      <c r="C1205" t="s">
        <v>852</v>
      </c>
      <c r="D1205" t="s">
        <v>410</v>
      </c>
      <c r="E1205">
        <v>900</v>
      </c>
    </row>
    <row r="1206" spans="3:5" x14ac:dyDescent="0.4">
      <c r="C1206" t="s">
        <v>852</v>
      </c>
      <c r="D1206" t="s">
        <v>411</v>
      </c>
      <c r="E1206">
        <v>1000</v>
      </c>
    </row>
    <row r="1207" spans="3:5" x14ac:dyDescent="0.4">
      <c r="C1207" t="s">
        <v>852</v>
      </c>
      <c r="D1207" t="s">
        <v>412</v>
      </c>
      <c r="E1207">
        <v>4300</v>
      </c>
    </row>
    <row r="1208" spans="3:5" x14ac:dyDescent="0.4">
      <c r="C1208" t="s">
        <v>852</v>
      </c>
      <c r="D1208" t="s">
        <v>413</v>
      </c>
      <c r="E1208">
        <v>1200</v>
      </c>
    </row>
    <row r="1209" spans="3:5" x14ac:dyDescent="0.4">
      <c r="C1209" t="s">
        <v>852</v>
      </c>
      <c r="D1209" t="s">
        <v>414</v>
      </c>
      <c r="E1209">
        <v>1200</v>
      </c>
    </row>
    <row r="1210" spans="3:5" x14ac:dyDescent="0.4">
      <c r="C1210" t="s">
        <v>852</v>
      </c>
      <c r="D1210" t="s">
        <v>415</v>
      </c>
      <c r="E1210">
        <v>15400</v>
      </c>
    </row>
    <row r="1211" spans="3:5" x14ac:dyDescent="0.4">
      <c r="C1211" t="s">
        <v>852</v>
      </c>
      <c r="D1211" t="s">
        <v>416</v>
      </c>
      <c r="E1211">
        <v>2200</v>
      </c>
    </row>
    <row r="1212" spans="3:5" x14ac:dyDescent="0.4">
      <c r="C1212" t="s">
        <v>852</v>
      </c>
      <c r="D1212" t="s">
        <v>417</v>
      </c>
      <c r="E1212">
        <v>3600</v>
      </c>
    </row>
    <row r="1213" spans="3:5" x14ac:dyDescent="0.4">
      <c r="C1213" t="s">
        <v>852</v>
      </c>
      <c r="D1213" t="s">
        <v>418</v>
      </c>
      <c r="E1213">
        <v>2900</v>
      </c>
    </row>
    <row r="1214" spans="3:5" x14ac:dyDescent="0.4">
      <c r="C1214" t="s">
        <v>852</v>
      </c>
      <c r="D1214" t="s">
        <v>419</v>
      </c>
      <c r="E1214">
        <v>1300</v>
      </c>
    </row>
    <row r="1215" spans="3:5" x14ac:dyDescent="0.4">
      <c r="C1215" t="s">
        <v>852</v>
      </c>
      <c r="D1215" t="s">
        <v>420</v>
      </c>
      <c r="E1215">
        <v>1700</v>
      </c>
    </row>
    <row r="1216" spans="3:5" x14ac:dyDescent="0.4">
      <c r="C1216" t="s">
        <v>852</v>
      </c>
      <c r="D1216" t="s">
        <v>421</v>
      </c>
      <c r="E1216">
        <v>2100</v>
      </c>
    </row>
    <row r="1217" spans="3:5" x14ac:dyDescent="0.4">
      <c r="C1217" t="s">
        <v>852</v>
      </c>
      <c r="D1217" t="s">
        <v>422</v>
      </c>
      <c r="E1217">
        <v>400</v>
      </c>
    </row>
    <row r="1218" spans="3:5" x14ac:dyDescent="0.4">
      <c r="C1218" t="s">
        <v>852</v>
      </c>
      <c r="D1218" t="s">
        <v>423</v>
      </c>
      <c r="E1218">
        <v>3300</v>
      </c>
    </row>
    <row r="1219" spans="3:5" x14ac:dyDescent="0.4">
      <c r="C1219" t="s">
        <v>852</v>
      </c>
      <c r="D1219" t="s">
        <v>424</v>
      </c>
      <c r="E1219">
        <v>1800</v>
      </c>
    </row>
    <row r="1220" spans="3:5" x14ac:dyDescent="0.4">
      <c r="C1220" t="s">
        <v>852</v>
      </c>
      <c r="D1220" t="s">
        <v>425</v>
      </c>
      <c r="E1220">
        <v>800</v>
      </c>
    </row>
    <row r="1221" spans="3:5" x14ac:dyDescent="0.4">
      <c r="C1221" t="s">
        <v>852</v>
      </c>
      <c r="D1221" t="s">
        <v>426</v>
      </c>
      <c r="E1221">
        <v>2900</v>
      </c>
    </row>
    <row r="1222" spans="3:5" x14ac:dyDescent="0.4">
      <c r="C1222" t="s">
        <v>852</v>
      </c>
      <c r="D1222" t="s">
        <v>427</v>
      </c>
      <c r="E1222">
        <v>300</v>
      </c>
    </row>
    <row r="1223" spans="3:5" x14ac:dyDescent="0.4">
      <c r="C1223" t="s">
        <v>852</v>
      </c>
      <c r="D1223" t="s">
        <v>428</v>
      </c>
      <c r="E1223">
        <v>6400</v>
      </c>
    </row>
    <row r="1224" spans="3:5" x14ac:dyDescent="0.4">
      <c r="C1224" t="s">
        <v>852</v>
      </c>
      <c r="D1224" t="s">
        <v>429</v>
      </c>
      <c r="E1224">
        <v>800</v>
      </c>
    </row>
    <row r="1225" spans="3:5" x14ac:dyDescent="0.4">
      <c r="C1225" t="s">
        <v>852</v>
      </c>
      <c r="D1225" t="s">
        <v>430</v>
      </c>
      <c r="E1225">
        <v>600</v>
      </c>
    </row>
    <row r="1226" spans="3:5" x14ac:dyDescent="0.4">
      <c r="C1226" t="s">
        <v>852</v>
      </c>
      <c r="D1226" t="s">
        <v>431</v>
      </c>
      <c r="E1226">
        <v>1300</v>
      </c>
    </row>
    <row r="1227" spans="3:5" x14ac:dyDescent="0.4">
      <c r="C1227" t="s">
        <v>852</v>
      </c>
      <c r="D1227" t="s">
        <v>432</v>
      </c>
      <c r="E1227">
        <v>200</v>
      </c>
    </row>
    <row r="1228" spans="3:5" x14ac:dyDescent="0.4">
      <c r="C1228" t="s">
        <v>852</v>
      </c>
      <c r="D1228" t="s">
        <v>433</v>
      </c>
      <c r="E1228">
        <v>1700</v>
      </c>
    </row>
    <row r="1229" spans="3:5" x14ac:dyDescent="0.4">
      <c r="C1229" t="s">
        <v>852</v>
      </c>
      <c r="D1229" t="s">
        <v>434</v>
      </c>
      <c r="E1229">
        <v>1400</v>
      </c>
    </row>
    <row r="1230" spans="3:5" x14ac:dyDescent="0.4">
      <c r="C1230" t="s">
        <v>852</v>
      </c>
      <c r="D1230" t="s">
        <v>435</v>
      </c>
      <c r="E1230">
        <v>2100</v>
      </c>
    </row>
    <row r="1231" spans="3:5" x14ac:dyDescent="0.4">
      <c r="C1231" t="s">
        <v>852</v>
      </c>
      <c r="D1231" t="s">
        <v>436</v>
      </c>
      <c r="E1231">
        <v>17000</v>
      </c>
    </row>
    <row r="1232" spans="3:5" x14ac:dyDescent="0.4">
      <c r="C1232" t="s">
        <v>852</v>
      </c>
      <c r="D1232" t="s">
        <v>437</v>
      </c>
      <c r="E1232">
        <v>2100</v>
      </c>
    </row>
    <row r="1233" spans="3:5" x14ac:dyDescent="0.4">
      <c r="C1233" t="s">
        <v>852</v>
      </c>
      <c r="D1233" t="s">
        <v>438</v>
      </c>
      <c r="E1233">
        <v>9200</v>
      </c>
    </row>
    <row r="1234" spans="3:5" x14ac:dyDescent="0.4">
      <c r="C1234" t="s">
        <v>852</v>
      </c>
      <c r="D1234" t="s">
        <v>439</v>
      </c>
      <c r="E1234">
        <v>3600</v>
      </c>
    </row>
    <row r="1235" spans="3:5" x14ac:dyDescent="0.4">
      <c r="C1235" t="s">
        <v>852</v>
      </c>
      <c r="D1235" t="s">
        <v>440</v>
      </c>
      <c r="E1235">
        <v>4900</v>
      </c>
    </row>
    <row r="1236" spans="3:5" x14ac:dyDescent="0.4">
      <c r="C1236" t="s">
        <v>852</v>
      </c>
      <c r="D1236" t="s">
        <v>441</v>
      </c>
      <c r="E1236">
        <v>3600</v>
      </c>
    </row>
    <row r="1237" spans="3:5" x14ac:dyDescent="0.4">
      <c r="C1237" t="s">
        <v>852</v>
      </c>
      <c r="D1237" t="s">
        <v>442</v>
      </c>
      <c r="E1237">
        <v>4000</v>
      </c>
    </row>
    <row r="1238" spans="3:5" x14ac:dyDescent="0.4">
      <c r="C1238" t="s">
        <v>852</v>
      </c>
      <c r="D1238" t="s">
        <v>443</v>
      </c>
      <c r="E1238">
        <v>1700</v>
      </c>
    </row>
    <row r="1239" spans="3:5" x14ac:dyDescent="0.4">
      <c r="C1239" t="s">
        <v>852</v>
      </c>
      <c r="D1239" t="s">
        <v>444</v>
      </c>
      <c r="E1239">
        <v>4300</v>
      </c>
    </row>
    <row r="1240" spans="3:5" x14ac:dyDescent="0.4">
      <c r="C1240" t="s">
        <v>852</v>
      </c>
      <c r="D1240" t="s">
        <v>445</v>
      </c>
      <c r="E1240">
        <v>1600</v>
      </c>
    </row>
    <row r="1241" spans="3:5" x14ac:dyDescent="0.4">
      <c r="C1241" t="s">
        <v>852</v>
      </c>
      <c r="D1241" t="s">
        <v>446</v>
      </c>
      <c r="E1241">
        <v>2700</v>
      </c>
    </row>
    <row r="1242" spans="3:5" x14ac:dyDescent="0.4">
      <c r="C1242" t="s">
        <v>852</v>
      </c>
      <c r="D1242" t="s">
        <v>447</v>
      </c>
      <c r="E1242">
        <v>1300</v>
      </c>
    </row>
    <row r="1243" spans="3:5" x14ac:dyDescent="0.4">
      <c r="C1243" t="s">
        <v>852</v>
      </c>
      <c r="D1243" t="s">
        <v>448</v>
      </c>
      <c r="E1243">
        <v>700</v>
      </c>
    </row>
    <row r="1244" spans="3:5" x14ac:dyDescent="0.4">
      <c r="C1244" t="s">
        <v>852</v>
      </c>
      <c r="D1244" t="s">
        <v>449</v>
      </c>
      <c r="E1244">
        <v>1500</v>
      </c>
    </row>
    <row r="1245" spans="3:5" x14ac:dyDescent="0.4">
      <c r="C1245" t="s">
        <v>852</v>
      </c>
      <c r="D1245" t="s">
        <v>450</v>
      </c>
      <c r="E1245">
        <v>800</v>
      </c>
    </row>
    <row r="1246" spans="3:5" x14ac:dyDescent="0.4">
      <c r="C1246" t="s">
        <v>852</v>
      </c>
      <c r="D1246" t="s">
        <v>451</v>
      </c>
      <c r="E1246">
        <v>1300</v>
      </c>
    </row>
    <row r="1247" spans="3:5" x14ac:dyDescent="0.4">
      <c r="C1247" t="s">
        <v>852</v>
      </c>
      <c r="D1247" t="s">
        <v>452</v>
      </c>
      <c r="E1247">
        <v>2000</v>
      </c>
    </row>
    <row r="1248" spans="3:5" x14ac:dyDescent="0.4">
      <c r="C1248" t="s">
        <v>852</v>
      </c>
      <c r="D1248" t="s">
        <v>453</v>
      </c>
      <c r="E1248">
        <v>6500</v>
      </c>
    </row>
    <row r="1249" spans="3:5" x14ac:dyDescent="0.4">
      <c r="C1249" t="s">
        <v>852</v>
      </c>
      <c r="D1249" t="s">
        <v>454</v>
      </c>
      <c r="E1249">
        <v>7800</v>
      </c>
    </row>
    <row r="1250" spans="3:5" x14ac:dyDescent="0.4">
      <c r="C1250" t="s">
        <v>852</v>
      </c>
      <c r="D1250" t="s">
        <v>455</v>
      </c>
      <c r="E1250">
        <v>1500</v>
      </c>
    </row>
    <row r="1251" spans="3:5" x14ac:dyDescent="0.4">
      <c r="C1251" t="s">
        <v>852</v>
      </c>
      <c r="D1251" t="s">
        <v>456</v>
      </c>
      <c r="E1251">
        <v>3300</v>
      </c>
    </row>
    <row r="1252" spans="3:5" x14ac:dyDescent="0.4">
      <c r="C1252" t="s">
        <v>852</v>
      </c>
      <c r="D1252" t="s">
        <v>457</v>
      </c>
      <c r="E1252">
        <v>1000</v>
      </c>
    </row>
    <row r="1253" spans="3:5" x14ac:dyDescent="0.4">
      <c r="C1253" t="s">
        <v>852</v>
      </c>
      <c r="D1253" t="s">
        <v>458</v>
      </c>
      <c r="E1253">
        <v>8400</v>
      </c>
    </row>
    <row r="1254" spans="3:5" x14ac:dyDescent="0.4">
      <c r="C1254" t="s">
        <v>852</v>
      </c>
      <c r="D1254" t="s">
        <v>459</v>
      </c>
      <c r="E1254">
        <v>900</v>
      </c>
    </row>
    <row r="1255" spans="3:5" x14ac:dyDescent="0.4">
      <c r="C1255" t="s">
        <v>852</v>
      </c>
      <c r="D1255" t="s">
        <v>460</v>
      </c>
      <c r="E1255">
        <v>2100</v>
      </c>
    </row>
    <row r="1256" spans="3:5" x14ac:dyDescent="0.4">
      <c r="C1256" t="s">
        <v>852</v>
      </c>
      <c r="D1256" t="s">
        <v>461</v>
      </c>
      <c r="E1256">
        <v>1500</v>
      </c>
    </row>
    <row r="1257" spans="3:5" x14ac:dyDescent="0.4">
      <c r="C1257" t="s">
        <v>852</v>
      </c>
      <c r="D1257" t="s">
        <v>462</v>
      </c>
      <c r="E1257">
        <v>7000</v>
      </c>
    </row>
    <row r="1258" spans="3:5" x14ac:dyDescent="0.4">
      <c r="C1258" t="s">
        <v>852</v>
      </c>
      <c r="D1258" t="s">
        <v>463</v>
      </c>
      <c r="E1258">
        <v>4900</v>
      </c>
    </row>
    <row r="1259" spans="3:5" x14ac:dyDescent="0.4">
      <c r="C1259" t="s">
        <v>852</v>
      </c>
      <c r="D1259" t="s">
        <v>464</v>
      </c>
      <c r="E1259">
        <v>6100</v>
      </c>
    </row>
    <row r="1260" spans="3:5" x14ac:dyDescent="0.4">
      <c r="C1260" t="s">
        <v>852</v>
      </c>
      <c r="D1260" t="s">
        <v>465</v>
      </c>
      <c r="E1260">
        <v>5900</v>
      </c>
    </row>
    <row r="1261" spans="3:5" x14ac:dyDescent="0.4">
      <c r="C1261" t="s">
        <v>852</v>
      </c>
      <c r="D1261" t="s">
        <v>466</v>
      </c>
      <c r="E1261">
        <v>2000</v>
      </c>
    </row>
    <row r="1262" spans="3:5" x14ac:dyDescent="0.4">
      <c r="C1262" t="s">
        <v>852</v>
      </c>
      <c r="D1262" t="s">
        <v>467</v>
      </c>
      <c r="E1262">
        <v>4100</v>
      </c>
    </row>
    <row r="1263" spans="3:5" x14ac:dyDescent="0.4">
      <c r="C1263" t="s">
        <v>852</v>
      </c>
      <c r="D1263" t="s">
        <v>468</v>
      </c>
      <c r="E1263">
        <v>2400</v>
      </c>
    </row>
    <row r="1264" spans="3:5" x14ac:dyDescent="0.4">
      <c r="C1264" t="s">
        <v>852</v>
      </c>
      <c r="D1264" t="s">
        <v>469</v>
      </c>
      <c r="E1264">
        <v>700</v>
      </c>
    </row>
    <row r="1265" spans="3:5" x14ac:dyDescent="0.4">
      <c r="C1265" t="s">
        <v>852</v>
      </c>
      <c r="D1265" t="s">
        <v>470</v>
      </c>
      <c r="E1265">
        <v>300</v>
      </c>
    </row>
    <row r="1266" spans="3:5" x14ac:dyDescent="0.4">
      <c r="C1266" t="s">
        <v>852</v>
      </c>
      <c r="D1266" t="s">
        <v>471</v>
      </c>
      <c r="E1266">
        <v>5100</v>
      </c>
    </row>
    <row r="1267" spans="3:5" x14ac:dyDescent="0.4">
      <c r="C1267" t="s">
        <v>852</v>
      </c>
      <c r="D1267" t="s">
        <v>472</v>
      </c>
      <c r="E1267">
        <v>1400</v>
      </c>
    </row>
    <row r="1268" spans="3:5" x14ac:dyDescent="0.4">
      <c r="C1268" t="s">
        <v>852</v>
      </c>
      <c r="D1268" t="s">
        <v>473</v>
      </c>
      <c r="E1268">
        <v>4100</v>
      </c>
    </row>
    <row r="1269" spans="3:5" x14ac:dyDescent="0.4">
      <c r="C1269" t="s">
        <v>852</v>
      </c>
      <c r="D1269" t="s">
        <v>474</v>
      </c>
      <c r="E1269">
        <v>4800</v>
      </c>
    </row>
    <row r="1270" spans="3:5" x14ac:dyDescent="0.4">
      <c r="C1270" t="s">
        <v>852</v>
      </c>
      <c r="D1270" t="s">
        <v>475</v>
      </c>
      <c r="E1270">
        <v>200</v>
      </c>
    </row>
    <row r="1271" spans="3:5" x14ac:dyDescent="0.4">
      <c r="C1271" t="s">
        <v>852</v>
      </c>
      <c r="D1271" t="s">
        <v>476</v>
      </c>
      <c r="E1271">
        <v>1500</v>
      </c>
    </row>
    <row r="1272" spans="3:5" x14ac:dyDescent="0.4">
      <c r="C1272" t="s">
        <v>852</v>
      </c>
      <c r="D1272" t="s">
        <v>477</v>
      </c>
      <c r="E1272">
        <v>1400</v>
      </c>
    </row>
    <row r="1273" spans="3:5" x14ac:dyDescent="0.4">
      <c r="C1273" t="s">
        <v>852</v>
      </c>
      <c r="D1273" t="s">
        <v>478</v>
      </c>
      <c r="E1273">
        <v>1700</v>
      </c>
    </row>
    <row r="1274" spans="3:5" x14ac:dyDescent="0.4">
      <c r="C1274" t="s">
        <v>852</v>
      </c>
      <c r="D1274" t="s">
        <v>479</v>
      </c>
      <c r="E1274">
        <v>0</v>
      </c>
    </row>
    <row r="1275" spans="3:5" x14ac:dyDescent="0.4">
      <c r="C1275" t="s">
        <v>852</v>
      </c>
      <c r="D1275" t="s">
        <v>480</v>
      </c>
      <c r="E1275">
        <v>4100</v>
      </c>
    </row>
    <row r="1276" spans="3:5" x14ac:dyDescent="0.4">
      <c r="C1276" t="s">
        <v>852</v>
      </c>
      <c r="D1276" t="s">
        <v>481</v>
      </c>
      <c r="E1276">
        <v>4300</v>
      </c>
    </row>
    <row r="1277" spans="3:5" x14ac:dyDescent="0.4">
      <c r="C1277" t="s">
        <v>852</v>
      </c>
      <c r="D1277" t="s">
        <v>482</v>
      </c>
      <c r="E1277">
        <v>3000</v>
      </c>
    </row>
    <row r="1278" spans="3:5" x14ac:dyDescent="0.4">
      <c r="C1278" t="s">
        <v>852</v>
      </c>
      <c r="D1278" t="s">
        <v>483</v>
      </c>
      <c r="E1278">
        <v>2100</v>
      </c>
    </row>
    <row r="1279" spans="3:5" x14ac:dyDescent="0.4">
      <c r="C1279" t="s">
        <v>852</v>
      </c>
      <c r="D1279" t="s">
        <v>484</v>
      </c>
      <c r="E1279">
        <v>300</v>
      </c>
    </row>
    <row r="1280" spans="3:5" x14ac:dyDescent="0.4">
      <c r="C1280" t="s">
        <v>852</v>
      </c>
      <c r="D1280" t="s">
        <v>485</v>
      </c>
      <c r="E1280">
        <v>2200</v>
      </c>
    </row>
    <row r="1281" spans="3:5" x14ac:dyDescent="0.4">
      <c r="C1281" t="s">
        <v>852</v>
      </c>
      <c r="D1281" t="s">
        <v>486</v>
      </c>
      <c r="E1281">
        <v>400</v>
      </c>
    </row>
    <row r="1282" spans="3:5" x14ac:dyDescent="0.4">
      <c r="C1282" t="s">
        <v>852</v>
      </c>
      <c r="D1282" t="s">
        <v>487</v>
      </c>
      <c r="E1282">
        <v>300</v>
      </c>
    </row>
    <row r="1283" spans="3:5" x14ac:dyDescent="0.4">
      <c r="C1283" t="s">
        <v>852</v>
      </c>
      <c r="D1283" t="s">
        <v>488</v>
      </c>
      <c r="E1283">
        <v>600</v>
      </c>
    </row>
    <row r="1284" spans="3:5" x14ac:dyDescent="0.4">
      <c r="C1284" t="s">
        <v>852</v>
      </c>
      <c r="D1284" t="s">
        <v>489</v>
      </c>
      <c r="E1284">
        <v>400</v>
      </c>
    </row>
    <row r="1285" spans="3:5" x14ac:dyDescent="0.4">
      <c r="C1285" t="s">
        <v>852</v>
      </c>
      <c r="D1285" t="s">
        <v>490</v>
      </c>
      <c r="E1285">
        <v>1900</v>
      </c>
    </row>
    <row r="1286" spans="3:5" x14ac:dyDescent="0.4">
      <c r="C1286" t="s">
        <v>852</v>
      </c>
      <c r="D1286" t="s">
        <v>491</v>
      </c>
      <c r="E1286">
        <v>600</v>
      </c>
    </row>
    <row r="1287" spans="3:5" x14ac:dyDescent="0.4">
      <c r="C1287" t="s">
        <v>852</v>
      </c>
      <c r="D1287" t="s">
        <v>492</v>
      </c>
      <c r="E1287">
        <v>2200</v>
      </c>
    </row>
    <row r="1288" spans="3:5" x14ac:dyDescent="0.4">
      <c r="C1288" t="s">
        <v>852</v>
      </c>
      <c r="D1288" t="s">
        <v>493</v>
      </c>
      <c r="E1288">
        <v>1100</v>
      </c>
    </row>
    <row r="1289" spans="3:5" x14ac:dyDescent="0.4">
      <c r="C1289" t="s">
        <v>852</v>
      </c>
      <c r="D1289" t="s">
        <v>494</v>
      </c>
      <c r="E1289">
        <v>400</v>
      </c>
    </row>
    <row r="1290" spans="3:5" x14ac:dyDescent="0.4">
      <c r="C1290" t="s">
        <v>852</v>
      </c>
      <c r="D1290" t="s">
        <v>495</v>
      </c>
      <c r="E1290">
        <v>5200</v>
      </c>
    </row>
    <row r="1291" spans="3:5" x14ac:dyDescent="0.4">
      <c r="C1291" t="s">
        <v>852</v>
      </c>
      <c r="D1291" t="s">
        <v>496</v>
      </c>
      <c r="E1291">
        <v>1900</v>
      </c>
    </row>
    <row r="1292" spans="3:5" x14ac:dyDescent="0.4">
      <c r="C1292" t="s">
        <v>852</v>
      </c>
      <c r="D1292" t="s">
        <v>497</v>
      </c>
      <c r="E1292">
        <v>7000</v>
      </c>
    </row>
    <row r="1293" spans="3:5" x14ac:dyDescent="0.4">
      <c r="C1293" t="s">
        <v>852</v>
      </c>
      <c r="D1293" t="s">
        <v>498</v>
      </c>
      <c r="E1293">
        <v>2000</v>
      </c>
    </row>
    <row r="1294" spans="3:5" x14ac:dyDescent="0.4">
      <c r="C1294" t="s">
        <v>852</v>
      </c>
      <c r="D1294" t="s">
        <v>499</v>
      </c>
      <c r="E1294">
        <v>1900</v>
      </c>
    </row>
    <row r="1295" spans="3:5" x14ac:dyDescent="0.4">
      <c r="C1295" t="s">
        <v>852</v>
      </c>
      <c r="D1295" t="s">
        <v>500</v>
      </c>
      <c r="E1295">
        <v>800</v>
      </c>
    </row>
    <row r="1296" spans="3:5" x14ac:dyDescent="0.4">
      <c r="C1296" t="s">
        <v>852</v>
      </c>
      <c r="D1296" t="s">
        <v>501</v>
      </c>
      <c r="E1296">
        <v>1200</v>
      </c>
    </row>
    <row r="1297" spans="3:5" x14ac:dyDescent="0.4">
      <c r="C1297" t="s">
        <v>852</v>
      </c>
      <c r="D1297" t="s">
        <v>502</v>
      </c>
      <c r="E1297">
        <v>3300</v>
      </c>
    </row>
    <row r="1298" spans="3:5" x14ac:dyDescent="0.4">
      <c r="C1298" t="s">
        <v>852</v>
      </c>
      <c r="D1298" t="s">
        <v>503</v>
      </c>
      <c r="E1298">
        <v>5800</v>
      </c>
    </row>
    <row r="1299" spans="3:5" x14ac:dyDescent="0.4">
      <c r="C1299" t="s">
        <v>852</v>
      </c>
      <c r="D1299" t="s">
        <v>504</v>
      </c>
      <c r="E1299">
        <v>1700</v>
      </c>
    </row>
    <row r="1300" spans="3:5" x14ac:dyDescent="0.4">
      <c r="C1300" t="s">
        <v>852</v>
      </c>
      <c r="D1300" t="s">
        <v>505</v>
      </c>
      <c r="E1300">
        <v>1400</v>
      </c>
    </row>
    <row r="1301" spans="3:5" x14ac:dyDescent="0.4">
      <c r="C1301" t="s">
        <v>852</v>
      </c>
      <c r="D1301" t="s">
        <v>688</v>
      </c>
      <c r="E1301">
        <v>1000</v>
      </c>
    </row>
    <row r="1302" spans="3:5" x14ac:dyDescent="0.4">
      <c r="C1302" t="s">
        <v>852</v>
      </c>
      <c r="D1302" t="s">
        <v>689</v>
      </c>
      <c r="E1302">
        <v>3800</v>
      </c>
    </row>
    <row r="1303" spans="3:5" x14ac:dyDescent="0.4">
      <c r="C1303" t="s">
        <v>852</v>
      </c>
      <c r="D1303" t="s">
        <v>690</v>
      </c>
      <c r="E1303">
        <v>200</v>
      </c>
    </row>
    <row r="1304" spans="3:5" x14ac:dyDescent="0.4">
      <c r="C1304" t="s">
        <v>852</v>
      </c>
      <c r="D1304" t="s">
        <v>691</v>
      </c>
      <c r="E1304">
        <v>1200</v>
      </c>
    </row>
    <row r="1305" spans="3:5" x14ac:dyDescent="0.4">
      <c r="C1305" t="s">
        <v>852</v>
      </c>
      <c r="D1305" t="s">
        <v>692</v>
      </c>
      <c r="E1305">
        <v>400</v>
      </c>
    </row>
    <row r="1306" spans="3:5" x14ac:dyDescent="0.4">
      <c r="C1306" t="s">
        <v>852</v>
      </c>
      <c r="D1306" t="s">
        <v>693</v>
      </c>
      <c r="E1306">
        <v>1000</v>
      </c>
    </row>
    <row r="1307" spans="3:5" x14ac:dyDescent="0.4">
      <c r="C1307" t="s">
        <v>852</v>
      </c>
      <c r="D1307" t="s">
        <v>694</v>
      </c>
      <c r="E1307">
        <v>1100</v>
      </c>
    </row>
    <row r="1308" spans="3:5" x14ac:dyDescent="0.4">
      <c r="C1308" t="s">
        <v>852</v>
      </c>
      <c r="D1308" t="s">
        <v>695</v>
      </c>
      <c r="E1308">
        <v>3000</v>
      </c>
    </row>
    <row r="1309" spans="3:5" x14ac:dyDescent="0.4">
      <c r="C1309" t="s">
        <v>852</v>
      </c>
      <c r="D1309" t="s">
        <v>696</v>
      </c>
      <c r="E1309">
        <v>600</v>
      </c>
    </row>
    <row r="1310" spans="3:5" x14ac:dyDescent="0.4">
      <c r="C1310" t="s">
        <v>852</v>
      </c>
      <c r="D1310" t="s">
        <v>697</v>
      </c>
      <c r="E1310">
        <v>28800</v>
      </c>
    </row>
    <row r="1311" spans="3:5" x14ac:dyDescent="0.4">
      <c r="C1311" t="s">
        <v>852</v>
      </c>
      <c r="D1311" t="s">
        <v>698</v>
      </c>
      <c r="E1311">
        <v>4600</v>
      </c>
    </row>
    <row r="1312" spans="3:5" x14ac:dyDescent="0.4">
      <c r="C1312" t="s">
        <v>852</v>
      </c>
      <c r="D1312" t="s">
        <v>699</v>
      </c>
      <c r="E1312">
        <v>1500</v>
      </c>
    </row>
    <row r="1313" spans="3:5" x14ac:dyDescent="0.4">
      <c r="C1313" t="s">
        <v>852</v>
      </c>
      <c r="D1313" t="s">
        <v>700</v>
      </c>
      <c r="E1313">
        <v>4000</v>
      </c>
    </row>
    <row r="1314" spans="3:5" x14ac:dyDescent="0.4">
      <c r="C1314" t="s">
        <v>852</v>
      </c>
      <c r="D1314" t="s">
        <v>701</v>
      </c>
      <c r="E1314">
        <v>2400</v>
      </c>
    </row>
    <row r="1315" spans="3:5" x14ac:dyDescent="0.4">
      <c r="C1315" t="s">
        <v>852</v>
      </c>
      <c r="D1315" t="s">
        <v>702</v>
      </c>
      <c r="E1315">
        <v>4500</v>
      </c>
    </row>
    <row r="1316" spans="3:5" x14ac:dyDescent="0.4">
      <c r="C1316" t="s">
        <v>852</v>
      </c>
      <c r="D1316" t="s">
        <v>703</v>
      </c>
      <c r="E1316">
        <v>600</v>
      </c>
    </row>
    <row r="1317" spans="3:5" x14ac:dyDescent="0.4">
      <c r="C1317" t="s">
        <v>852</v>
      </c>
      <c r="D1317" t="s">
        <v>704</v>
      </c>
      <c r="E1317">
        <v>3300</v>
      </c>
    </row>
    <row r="1318" spans="3:5" x14ac:dyDescent="0.4">
      <c r="C1318" t="s">
        <v>852</v>
      </c>
      <c r="D1318" t="s">
        <v>705</v>
      </c>
      <c r="E1318">
        <v>3300</v>
      </c>
    </row>
    <row r="1319" spans="3:5" x14ac:dyDescent="0.4">
      <c r="C1319" t="s">
        <v>852</v>
      </c>
      <c r="D1319" t="s">
        <v>706</v>
      </c>
      <c r="E1319">
        <v>2400</v>
      </c>
    </row>
    <row r="1320" spans="3:5" x14ac:dyDescent="0.4">
      <c r="C1320" t="s">
        <v>852</v>
      </c>
      <c r="D1320" t="s">
        <v>707</v>
      </c>
      <c r="E1320">
        <v>8400</v>
      </c>
    </row>
    <row r="1321" spans="3:5" x14ac:dyDescent="0.4">
      <c r="C1321" t="s">
        <v>852</v>
      </c>
      <c r="D1321" t="s">
        <v>708</v>
      </c>
      <c r="E1321">
        <v>3500</v>
      </c>
    </row>
    <row r="1322" spans="3:5" x14ac:dyDescent="0.4">
      <c r="C1322" t="s">
        <v>852</v>
      </c>
      <c r="D1322" t="s">
        <v>709</v>
      </c>
      <c r="E1322">
        <v>6500</v>
      </c>
    </row>
    <row r="1323" spans="3:5" x14ac:dyDescent="0.4">
      <c r="C1323" t="s">
        <v>852</v>
      </c>
      <c r="D1323" t="s">
        <v>710</v>
      </c>
      <c r="E1323">
        <v>4800</v>
      </c>
    </row>
    <row r="1324" spans="3:5" x14ac:dyDescent="0.4">
      <c r="C1324" t="s">
        <v>852</v>
      </c>
      <c r="D1324" t="s">
        <v>711</v>
      </c>
      <c r="E1324">
        <v>4100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41200</v>
      </c>
    </row>
    <row r="1331" spans="3:5" x14ac:dyDescent="0.4">
      <c r="C1331" t="s">
        <v>853</v>
      </c>
      <c r="D1331" t="s">
        <v>506</v>
      </c>
      <c r="E1331">
        <v>107100</v>
      </c>
    </row>
    <row r="1332" spans="3:5" x14ac:dyDescent="0.4">
      <c r="C1332" t="s">
        <v>853</v>
      </c>
      <c r="D1332" t="s">
        <v>507</v>
      </c>
      <c r="E1332">
        <v>26400</v>
      </c>
    </row>
    <row r="1333" spans="3:5" x14ac:dyDescent="0.4">
      <c r="C1333" t="s">
        <v>853</v>
      </c>
      <c r="D1333" t="s">
        <v>508</v>
      </c>
      <c r="E1333">
        <v>14200</v>
      </c>
    </row>
    <row r="1334" spans="3:5" x14ac:dyDescent="0.4">
      <c r="C1334" t="s">
        <v>853</v>
      </c>
      <c r="D1334" t="s">
        <v>509</v>
      </c>
      <c r="E1334">
        <v>10700</v>
      </c>
    </row>
    <row r="1335" spans="3:5" x14ac:dyDescent="0.4">
      <c r="C1335" t="s">
        <v>853</v>
      </c>
      <c r="D1335" t="s">
        <v>510</v>
      </c>
      <c r="E1335">
        <v>13600</v>
      </c>
    </row>
    <row r="1336" spans="3:5" x14ac:dyDescent="0.4">
      <c r="C1336" t="s">
        <v>853</v>
      </c>
      <c r="D1336" t="s">
        <v>511</v>
      </c>
      <c r="E1336">
        <v>8500</v>
      </c>
    </row>
    <row r="1337" spans="3:5" x14ac:dyDescent="0.4">
      <c r="C1337" t="s">
        <v>853</v>
      </c>
      <c r="D1337" t="s">
        <v>512</v>
      </c>
      <c r="E1337">
        <v>8800</v>
      </c>
    </row>
    <row r="1338" spans="3:5" x14ac:dyDescent="0.4">
      <c r="C1338" t="s">
        <v>853</v>
      </c>
      <c r="D1338" t="s">
        <v>513</v>
      </c>
      <c r="E1338">
        <v>7500</v>
      </c>
    </row>
    <row r="1339" spans="3:5" x14ac:dyDescent="0.4">
      <c r="C1339" t="s">
        <v>853</v>
      </c>
      <c r="D1339" t="s">
        <v>514</v>
      </c>
      <c r="E1339">
        <v>5700</v>
      </c>
    </row>
    <row r="1340" spans="3:5" x14ac:dyDescent="0.4">
      <c r="C1340" t="s">
        <v>853</v>
      </c>
      <c r="D1340" t="s">
        <v>515</v>
      </c>
      <c r="E1340">
        <v>4200</v>
      </c>
    </row>
    <row r="1341" spans="3:5" x14ac:dyDescent="0.4">
      <c r="C1341" t="s">
        <v>853</v>
      </c>
      <c r="D1341" t="s">
        <v>516</v>
      </c>
      <c r="E1341">
        <v>8400</v>
      </c>
    </row>
    <row r="1342" spans="3:5" x14ac:dyDescent="0.4">
      <c r="C1342" t="s">
        <v>853</v>
      </c>
      <c r="D1342" t="s">
        <v>517</v>
      </c>
      <c r="E1342">
        <v>10400</v>
      </c>
    </row>
    <row r="1343" spans="3:5" x14ac:dyDescent="0.4">
      <c r="C1343" t="s">
        <v>853</v>
      </c>
      <c r="D1343" t="s">
        <v>518</v>
      </c>
      <c r="E1343">
        <v>6500</v>
      </c>
    </row>
    <row r="1344" spans="3:5" x14ac:dyDescent="0.4">
      <c r="C1344" t="s">
        <v>853</v>
      </c>
      <c r="D1344" t="s">
        <v>519</v>
      </c>
      <c r="E1344">
        <v>7800</v>
      </c>
    </row>
    <row r="1345" spans="3:5" x14ac:dyDescent="0.4">
      <c r="C1345" t="s">
        <v>853</v>
      </c>
      <c r="D1345" t="s">
        <v>520</v>
      </c>
      <c r="E1345">
        <v>6700</v>
      </c>
    </row>
    <row r="1346" spans="3:5" x14ac:dyDescent="0.4">
      <c r="C1346" t="s">
        <v>853</v>
      </c>
      <c r="D1346" t="s">
        <v>521</v>
      </c>
      <c r="E1346">
        <v>10800</v>
      </c>
    </row>
    <row r="1347" spans="3:5" x14ac:dyDescent="0.4">
      <c r="C1347" t="s">
        <v>853</v>
      </c>
      <c r="D1347" t="s">
        <v>522</v>
      </c>
      <c r="E1347">
        <v>6800</v>
      </c>
    </row>
    <row r="1348" spans="3:5" x14ac:dyDescent="0.4">
      <c r="C1348" t="s">
        <v>853</v>
      </c>
      <c r="D1348" t="s">
        <v>523</v>
      </c>
      <c r="E1348">
        <v>1000</v>
      </c>
    </row>
    <row r="1349" spans="3:5" x14ac:dyDescent="0.4">
      <c r="C1349" t="s">
        <v>853</v>
      </c>
      <c r="D1349" t="s">
        <v>524</v>
      </c>
      <c r="E1349">
        <v>10200</v>
      </c>
    </row>
    <row r="1350" spans="3:5" x14ac:dyDescent="0.4">
      <c r="C1350" t="s">
        <v>853</v>
      </c>
      <c r="D1350" t="s">
        <v>525</v>
      </c>
      <c r="E1350">
        <v>2800</v>
      </c>
    </row>
    <row r="1351" spans="3:5" x14ac:dyDescent="0.4">
      <c r="C1351" t="s">
        <v>853</v>
      </c>
      <c r="D1351" t="s">
        <v>526</v>
      </c>
      <c r="E1351">
        <v>6600</v>
      </c>
    </row>
    <row r="1352" spans="3:5" x14ac:dyDescent="0.4">
      <c r="C1352" t="s">
        <v>853</v>
      </c>
      <c r="D1352" t="s">
        <v>527</v>
      </c>
      <c r="E1352">
        <v>2400</v>
      </c>
    </row>
    <row r="1353" spans="3:5" x14ac:dyDescent="0.4">
      <c r="C1353" t="s">
        <v>853</v>
      </c>
      <c r="D1353" t="s">
        <v>528</v>
      </c>
      <c r="E1353">
        <v>2300</v>
      </c>
    </row>
    <row r="1354" spans="3:5" x14ac:dyDescent="0.4">
      <c r="C1354" t="s">
        <v>853</v>
      </c>
      <c r="D1354" t="s">
        <v>529</v>
      </c>
      <c r="E1354">
        <v>2700</v>
      </c>
    </row>
    <row r="1355" spans="3:5" x14ac:dyDescent="0.4">
      <c r="C1355" t="s">
        <v>853</v>
      </c>
      <c r="D1355" t="s">
        <v>530</v>
      </c>
      <c r="E1355">
        <v>1000</v>
      </c>
    </row>
    <row r="1356" spans="3:5" x14ac:dyDescent="0.4">
      <c r="C1356" t="s">
        <v>853</v>
      </c>
      <c r="D1356" t="s">
        <v>531</v>
      </c>
      <c r="E1356">
        <v>4600</v>
      </c>
    </row>
    <row r="1357" spans="3:5" x14ac:dyDescent="0.4">
      <c r="C1357" t="s">
        <v>853</v>
      </c>
      <c r="D1357" t="s">
        <v>532</v>
      </c>
      <c r="E1357">
        <v>3700</v>
      </c>
    </row>
    <row r="1358" spans="3:5" x14ac:dyDescent="0.4">
      <c r="C1358" t="s">
        <v>853</v>
      </c>
      <c r="D1358" t="s">
        <v>533</v>
      </c>
      <c r="E1358">
        <v>800</v>
      </c>
    </row>
    <row r="1359" spans="3:5" x14ac:dyDescent="0.4">
      <c r="C1359" t="s">
        <v>853</v>
      </c>
      <c r="D1359" t="s">
        <v>534</v>
      </c>
      <c r="E1359">
        <v>2900</v>
      </c>
    </row>
    <row r="1360" spans="3:5" x14ac:dyDescent="0.4">
      <c r="C1360" t="s">
        <v>853</v>
      </c>
      <c r="D1360" t="s">
        <v>535</v>
      </c>
      <c r="E1360">
        <v>5800</v>
      </c>
    </row>
    <row r="1361" spans="3:5" x14ac:dyDescent="0.4">
      <c r="C1361" t="s">
        <v>853</v>
      </c>
      <c r="D1361" t="s">
        <v>536</v>
      </c>
      <c r="E1361">
        <v>2400</v>
      </c>
    </row>
    <row r="1362" spans="3:5" x14ac:dyDescent="0.4">
      <c r="C1362" t="s">
        <v>853</v>
      </c>
      <c r="D1362" t="s">
        <v>537</v>
      </c>
      <c r="E1362">
        <v>6500</v>
      </c>
    </row>
    <row r="1363" spans="3:5" x14ac:dyDescent="0.4">
      <c r="C1363" t="s">
        <v>853</v>
      </c>
      <c r="D1363" t="s">
        <v>538</v>
      </c>
      <c r="E1363">
        <v>1100</v>
      </c>
    </row>
    <row r="1364" spans="3:5" x14ac:dyDescent="0.4">
      <c r="C1364" t="s">
        <v>853</v>
      </c>
      <c r="D1364" t="s">
        <v>539</v>
      </c>
      <c r="E1364">
        <v>19900</v>
      </c>
    </row>
    <row r="1365" spans="3:5" x14ac:dyDescent="0.4">
      <c r="C1365" t="s">
        <v>853</v>
      </c>
      <c r="D1365" t="s">
        <v>540</v>
      </c>
      <c r="E1365">
        <v>10400</v>
      </c>
    </row>
    <row r="1366" spans="3:5" x14ac:dyDescent="0.4">
      <c r="C1366" t="s">
        <v>853</v>
      </c>
      <c r="D1366" t="s">
        <v>541</v>
      </c>
      <c r="E1366">
        <v>23200</v>
      </c>
    </row>
    <row r="1367" spans="3:5" x14ac:dyDescent="0.4">
      <c r="C1367" t="s">
        <v>853</v>
      </c>
      <c r="D1367" t="s">
        <v>542</v>
      </c>
      <c r="E1367">
        <v>7200</v>
      </c>
    </row>
    <row r="1368" spans="3:5" x14ac:dyDescent="0.4">
      <c r="C1368" t="s">
        <v>853</v>
      </c>
      <c r="D1368" t="s">
        <v>543</v>
      </c>
      <c r="E1368">
        <v>5600</v>
      </c>
    </row>
    <row r="1369" spans="3:5" x14ac:dyDescent="0.4">
      <c r="C1369" t="s">
        <v>853</v>
      </c>
      <c r="D1369" t="s">
        <v>544</v>
      </c>
      <c r="E1369">
        <v>45900</v>
      </c>
    </row>
    <row r="1370" spans="3:5" x14ac:dyDescent="0.4">
      <c r="C1370" t="s">
        <v>853</v>
      </c>
      <c r="D1370" t="s">
        <v>545</v>
      </c>
      <c r="E1370">
        <v>28000</v>
      </c>
    </row>
    <row r="1371" spans="3:5" x14ac:dyDescent="0.4">
      <c r="C1371" t="s">
        <v>853</v>
      </c>
      <c r="D1371" t="s">
        <v>546</v>
      </c>
      <c r="E1371">
        <v>56300</v>
      </c>
    </row>
    <row r="1372" spans="3:5" x14ac:dyDescent="0.4">
      <c r="C1372" t="s">
        <v>853</v>
      </c>
      <c r="D1372" t="s">
        <v>547</v>
      </c>
      <c r="E1372">
        <v>15600</v>
      </c>
    </row>
    <row r="1373" spans="3:5" x14ac:dyDescent="0.4">
      <c r="C1373" t="s">
        <v>853</v>
      </c>
      <c r="D1373" t="s">
        <v>548</v>
      </c>
      <c r="E1373">
        <v>14700</v>
      </c>
    </row>
    <row r="1374" spans="3:5" x14ac:dyDescent="0.4">
      <c r="C1374" t="s">
        <v>853</v>
      </c>
      <c r="D1374" t="s">
        <v>549</v>
      </c>
      <c r="E1374">
        <v>18200</v>
      </c>
    </row>
    <row r="1375" spans="3:5" x14ac:dyDescent="0.4">
      <c r="C1375" t="s">
        <v>853</v>
      </c>
      <c r="D1375" t="s">
        <v>550</v>
      </c>
      <c r="E1375">
        <v>10100</v>
      </c>
    </row>
    <row r="1376" spans="3:5" x14ac:dyDescent="0.4">
      <c r="C1376" t="s">
        <v>853</v>
      </c>
      <c r="D1376" t="s">
        <v>551</v>
      </c>
      <c r="E1376">
        <v>4700</v>
      </c>
    </row>
    <row r="1377" spans="3:5" x14ac:dyDescent="0.4">
      <c r="C1377" t="s">
        <v>853</v>
      </c>
      <c r="D1377" t="s">
        <v>552</v>
      </c>
      <c r="E1377">
        <v>9800</v>
      </c>
    </row>
    <row r="1378" spans="3:5" x14ac:dyDescent="0.4">
      <c r="C1378" t="s">
        <v>853</v>
      </c>
      <c r="D1378" t="s">
        <v>553</v>
      </c>
      <c r="E1378">
        <v>3700</v>
      </c>
    </row>
    <row r="1379" spans="3:5" x14ac:dyDescent="0.4">
      <c r="C1379" t="s">
        <v>853</v>
      </c>
      <c r="D1379" t="s">
        <v>554</v>
      </c>
      <c r="E1379">
        <v>5200</v>
      </c>
    </row>
    <row r="1380" spans="3:5" x14ac:dyDescent="0.4">
      <c r="C1380" t="s">
        <v>853</v>
      </c>
      <c r="D1380" t="s">
        <v>555</v>
      </c>
      <c r="E1380">
        <v>5400</v>
      </c>
    </row>
    <row r="1381" spans="3:5" x14ac:dyDescent="0.4">
      <c r="C1381" t="s">
        <v>853</v>
      </c>
      <c r="D1381" t="s">
        <v>556</v>
      </c>
      <c r="E1381">
        <v>5500</v>
      </c>
    </row>
    <row r="1382" spans="3:5" x14ac:dyDescent="0.4">
      <c r="C1382" t="s">
        <v>853</v>
      </c>
      <c r="D1382" t="s">
        <v>557</v>
      </c>
      <c r="E1382">
        <v>22500</v>
      </c>
    </row>
    <row r="1383" spans="3:5" x14ac:dyDescent="0.4">
      <c r="C1383" t="s">
        <v>853</v>
      </c>
      <c r="D1383" t="s">
        <v>558</v>
      </c>
      <c r="E1383">
        <v>6400</v>
      </c>
    </row>
    <row r="1384" spans="3:5" x14ac:dyDescent="0.4">
      <c r="C1384" t="s">
        <v>853</v>
      </c>
      <c r="D1384" t="s">
        <v>559</v>
      </c>
      <c r="E1384">
        <v>2700</v>
      </c>
    </row>
    <row r="1385" spans="3:5" x14ac:dyDescent="0.4">
      <c r="C1385" t="s">
        <v>853</v>
      </c>
      <c r="D1385" t="s">
        <v>560</v>
      </c>
      <c r="E1385">
        <v>6400</v>
      </c>
    </row>
    <row r="1386" spans="3:5" x14ac:dyDescent="0.4">
      <c r="C1386" t="s">
        <v>853</v>
      </c>
      <c r="D1386" t="s">
        <v>561</v>
      </c>
      <c r="E1386">
        <v>3900</v>
      </c>
    </row>
    <row r="1387" spans="3:5" x14ac:dyDescent="0.4">
      <c r="C1387" t="s">
        <v>853</v>
      </c>
      <c r="D1387" t="s">
        <v>562</v>
      </c>
      <c r="E1387">
        <v>2300</v>
      </c>
    </row>
    <row r="1388" spans="3:5" x14ac:dyDescent="0.4">
      <c r="C1388" t="s">
        <v>853</v>
      </c>
      <c r="D1388" t="s">
        <v>563</v>
      </c>
      <c r="E1388">
        <v>6600</v>
      </c>
    </row>
    <row r="1389" spans="3:5" x14ac:dyDescent="0.4">
      <c r="C1389" t="s">
        <v>853</v>
      </c>
      <c r="D1389" t="s">
        <v>564</v>
      </c>
      <c r="E1389">
        <v>1700</v>
      </c>
    </row>
    <row r="1390" spans="3:5" x14ac:dyDescent="0.4">
      <c r="C1390" t="s">
        <v>853</v>
      </c>
      <c r="D1390" t="s">
        <v>565</v>
      </c>
      <c r="E1390">
        <v>2900</v>
      </c>
    </row>
    <row r="1391" spans="3:5" x14ac:dyDescent="0.4">
      <c r="C1391" t="s">
        <v>853</v>
      </c>
      <c r="D1391" t="s">
        <v>566</v>
      </c>
      <c r="E1391">
        <v>1800</v>
      </c>
    </row>
    <row r="1392" spans="3:5" x14ac:dyDescent="0.4">
      <c r="C1392" t="s">
        <v>853</v>
      </c>
      <c r="D1392" t="s">
        <v>567</v>
      </c>
      <c r="E1392">
        <v>3100</v>
      </c>
    </row>
    <row r="1393" spans="3:5" x14ac:dyDescent="0.4">
      <c r="C1393" t="s">
        <v>853</v>
      </c>
      <c r="D1393" t="s">
        <v>568</v>
      </c>
      <c r="E1393">
        <v>8700</v>
      </c>
    </row>
    <row r="1394" spans="3:5" x14ac:dyDescent="0.4">
      <c r="C1394" t="s">
        <v>853</v>
      </c>
      <c r="D1394" t="s">
        <v>569</v>
      </c>
      <c r="E1394">
        <v>9800</v>
      </c>
    </row>
    <row r="1395" spans="3:5" x14ac:dyDescent="0.4">
      <c r="C1395" t="s">
        <v>853</v>
      </c>
      <c r="D1395" t="s">
        <v>570</v>
      </c>
      <c r="E1395">
        <v>4400</v>
      </c>
    </row>
    <row r="1396" spans="3:5" x14ac:dyDescent="0.4">
      <c r="C1396" t="s">
        <v>853</v>
      </c>
      <c r="D1396" t="s">
        <v>571</v>
      </c>
      <c r="E1396">
        <v>3400</v>
      </c>
    </row>
    <row r="1397" spans="3:5" x14ac:dyDescent="0.4">
      <c r="C1397" t="s">
        <v>853</v>
      </c>
      <c r="D1397" t="s">
        <v>572</v>
      </c>
      <c r="E1397">
        <v>2300</v>
      </c>
    </row>
    <row r="1398" spans="3:5" x14ac:dyDescent="0.4">
      <c r="C1398" t="s">
        <v>853</v>
      </c>
      <c r="D1398" t="s">
        <v>573</v>
      </c>
      <c r="E1398">
        <v>7000</v>
      </c>
    </row>
    <row r="1399" spans="3:5" x14ac:dyDescent="0.4">
      <c r="C1399" t="s">
        <v>853</v>
      </c>
      <c r="D1399" t="s">
        <v>574</v>
      </c>
      <c r="E1399">
        <v>4700</v>
      </c>
    </row>
    <row r="1400" spans="3:5" x14ac:dyDescent="0.4">
      <c r="C1400" t="s">
        <v>853</v>
      </c>
      <c r="D1400" t="s">
        <v>575</v>
      </c>
      <c r="E1400">
        <v>2300</v>
      </c>
    </row>
    <row r="1401" spans="3:5" x14ac:dyDescent="0.4">
      <c r="C1401" t="s">
        <v>853</v>
      </c>
      <c r="D1401" t="s">
        <v>576</v>
      </c>
      <c r="E1401">
        <v>4000</v>
      </c>
    </row>
    <row r="1402" spans="3:5" x14ac:dyDescent="0.4">
      <c r="C1402" t="s">
        <v>853</v>
      </c>
      <c r="D1402" t="s">
        <v>577</v>
      </c>
      <c r="E1402">
        <v>4600</v>
      </c>
    </row>
    <row r="1403" spans="3:5" x14ac:dyDescent="0.4">
      <c r="C1403" t="s">
        <v>853</v>
      </c>
      <c r="D1403" t="s">
        <v>578</v>
      </c>
      <c r="E1403">
        <v>7400</v>
      </c>
    </row>
    <row r="1404" spans="3:5" x14ac:dyDescent="0.4">
      <c r="C1404" t="s">
        <v>853</v>
      </c>
      <c r="D1404" t="s">
        <v>579</v>
      </c>
      <c r="E1404">
        <v>7700</v>
      </c>
    </row>
    <row r="1405" spans="3:5" x14ac:dyDescent="0.4">
      <c r="C1405" t="s">
        <v>853</v>
      </c>
      <c r="D1405" t="s">
        <v>580</v>
      </c>
      <c r="E1405">
        <v>3300</v>
      </c>
    </row>
    <row r="1406" spans="3:5" x14ac:dyDescent="0.4">
      <c r="C1406" t="s">
        <v>853</v>
      </c>
      <c r="D1406" t="s">
        <v>581</v>
      </c>
      <c r="E1406">
        <v>2300</v>
      </c>
    </row>
    <row r="1407" spans="3:5" x14ac:dyDescent="0.4">
      <c r="C1407" t="s">
        <v>853</v>
      </c>
      <c r="D1407" t="s">
        <v>582</v>
      </c>
      <c r="E1407">
        <v>2200</v>
      </c>
    </row>
    <row r="1408" spans="3:5" x14ac:dyDescent="0.4">
      <c r="C1408" t="s">
        <v>853</v>
      </c>
      <c r="D1408" t="s">
        <v>583</v>
      </c>
      <c r="E1408">
        <v>1200</v>
      </c>
    </row>
    <row r="1409" spans="3:5" x14ac:dyDescent="0.4">
      <c r="C1409" t="s">
        <v>853</v>
      </c>
      <c r="D1409" t="s">
        <v>584</v>
      </c>
      <c r="E1409">
        <v>900</v>
      </c>
    </row>
    <row r="1410" spans="3:5" x14ac:dyDescent="0.4">
      <c r="C1410" t="s">
        <v>853</v>
      </c>
      <c r="D1410" t="s">
        <v>585</v>
      </c>
      <c r="E1410">
        <v>1400</v>
      </c>
    </row>
    <row r="1411" spans="3:5" x14ac:dyDescent="0.4">
      <c r="C1411" t="s">
        <v>853</v>
      </c>
      <c r="D1411" t="s">
        <v>586</v>
      </c>
      <c r="E1411">
        <v>3200</v>
      </c>
    </row>
    <row r="1412" spans="3:5" x14ac:dyDescent="0.4">
      <c r="C1412" t="s">
        <v>853</v>
      </c>
      <c r="D1412" t="s">
        <v>587</v>
      </c>
      <c r="E1412">
        <v>2500</v>
      </c>
    </row>
    <row r="1413" spans="3:5" x14ac:dyDescent="0.4">
      <c r="C1413" t="s">
        <v>853</v>
      </c>
      <c r="D1413" t="s">
        <v>588</v>
      </c>
      <c r="E1413">
        <v>2900</v>
      </c>
    </row>
    <row r="1414" spans="3:5" x14ac:dyDescent="0.4">
      <c r="C1414" t="s">
        <v>853</v>
      </c>
      <c r="D1414" t="s">
        <v>589</v>
      </c>
      <c r="E1414">
        <v>2900</v>
      </c>
    </row>
    <row r="1415" spans="3:5" x14ac:dyDescent="0.4">
      <c r="C1415" t="s">
        <v>853</v>
      </c>
      <c r="D1415" t="s">
        <v>590</v>
      </c>
      <c r="E1415">
        <v>3000</v>
      </c>
    </row>
    <row r="1416" spans="3:5" x14ac:dyDescent="0.4">
      <c r="C1416" t="s">
        <v>853</v>
      </c>
      <c r="D1416" t="s">
        <v>591</v>
      </c>
      <c r="E1416">
        <v>1100</v>
      </c>
    </row>
    <row r="1417" spans="3:5" x14ac:dyDescent="0.4">
      <c r="C1417" t="s">
        <v>853</v>
      </c>
      <c r="D1417" t="s">
        <v>592</v>
      </c>
      <c r="E1417">
        <v>3200</v>
      </c>
    </row>
    <row r="1418" spans="3:5" x14ac:dyDescent="0.4">
      <c r="C1418" t="s">
        <v>853</v>
      </c>
      <c r="D1418" t="s">
        <v>593</v>
      </c>
      <c r="E1418">
        <v>2200</v>
      </c>
    </row>
    <row r="1419" spans="3:5" x14ac:dyDescent="0.4">
      <c r="C1419" t="s">
        <v>853</v>
      </c>
      <c r="D1419" t="s">
        <v>594</v>
      </c>
      <c r="E1419">
        <v>1600</v>
      </c>
    </row>
    <row r="1420" spans="3:5" x14ac:dyDescent="0.4">
      <c r="C1420" t="s">
        <v>853</v>
      </c>
      <c r="D1420" t="s">
        <v>595</v>
      </c>
      <c r="E1420">
        <v>800</v>
      </c>
    </row>
    <row r="1421" spans="3:5" x14ac:dyDescent="0.4">
      <c r="C1421" t="s">
        <v>853</v>
      </c>
      <c r="D1421" t="s">
        <v>596</v>
      </c>
      <c r="E1421">
        <v>1800</v>
      </c>
    </row>
    <row r="1422" spans="3:5" x14ac:dyDescent="0.4">
      <c r="C1422" t="s">
        <v>853</v>
      </c>
      <c r="D1422" t="s">
        <v>597</v>
      </c>
      <c r="E1422">
        <v>1400</v>
      </c>
    </row>
    <row r="1423" spans="3:5" x14ac:dyDescent="0.4">
      <c r="C1423" t="s">
        <v>853</v>
      </c>
      <c r="D1423" t="s">
        <v>598</v>
      </c>
      <c r="E1423">
        <v>2300</v>
      </c>
    </row>
    <row r="1424" spans="3:5" x14ac:dyDescent="0.4">
      <c r="C1424" t="s">
        <v>853</v>
      </c>
      <c r="D1424" t="s">
        <v>599</v>
      </c>
      <c r="E1424">
        <v>2800</v>
      </c>
    </row>
    <row r="1425" spans="3:5" x14ac:dyDescent="0.4">
      <c r="C1425" t="s">
        <v>853</v>
      </c>
      <c r="D1425" t="s">
        <v>600</v>
      </c>
      <c r="E1425">
        <v>6200</v>
      </c>
    </row>
    <row r="1426" spans="3:5" x14ac:dyDescent="0.4">
      <c r="C1426" t="s">
        <v>853</v>
      </c>
      <c r="D1426" t="s">
        <v>601</v>
      </c>
      <c r="E1426">
        <v>3300</v>
      </c>
    </row>
    <row r="1427" spans="3:5" x14ac:dyDescent="0.4">
      <c r="C1427" t="s">
        <v>853</v>
      </c>
      <c r="D1427" t="s">
        <v>602</v>
      </c>
      <c r="E1427">
        <v>3100</v>
      </c>
    </row>
    <row r="1428" spans="3:5" x14ac:dyDescent="0.4">
      <c r="C1428" t="s">
        <v>853</v>
      </c>
      <c r="D1428" t="s">
        <v>603</v>
      </c>
      <c r="E1428">
        <v>200</v>
      </c>
    </row>
    <row r="1429" spans="3:5" x14ac:dyDescent="0.4">
      <c r="C1429" t="s">
        <v>853</v>
      </c>
      <c r="D1429" t="s">
        <v>604</v>
      </c>
      <c r="E1429">
        <v>300</v>
      </c>
    </row>
    <row r="1430" spans="3:5" x14ac:dyDescent="0.4">
      <c r="C1430" t="s">
        <v>853</v>
      </c>
      <c r="D1430" t="s">
        <v>605</v>
      </c>
      <c r="E1430">
        <v>600</v>
      </c>
    </row>
    <row r="1431" spans="3:5" x14ac:dyDescent="0.4">
      <c r="C1431" t="s">
        <v>853</v>
      </c>
      <c r="D1431" t="s">
        <v>606</v>
      </c>
      <c r="E1431">
        <v>1600</v>
      </c>
    </row>
    <row r="1432" spans="3:5" x14ac:dyDescent="0.4">
      <c r="C1432" t="s">
        <v>853</v>
      </c>
      <c r="D1432" t="s">
        <v>607</v>
      </c>
      <c r="E1432">
        <v>1300</v>
      </c>
    </row>
    <row r="1433" spans="3:5" x14ac:dyDescent="0.4">
      <c r="C1433" t="s">
        <v>853</v>
      </c>
      <c r="D1433" t="s">
        <v>608</v>
      </c>
      <c r="E1433">
        <v>2900</v>
      </c>
    </row>
    <row r="1434" spans="3:5" x14ac:dyDescent="0.4">
      <c r="C1434" t="s">
        <v>853</v>
      </c>
      <c r="D1434" t="s">
        <v>609</v>
      </c>
      <c r="E1434">
        <v>1100</v>
      </c>
    </row>
    <row r="1435" spans="3:5" x14ac:dyDescent="0.4">
      <c r="C1435" t="s">
        <v>853</v>
      </c>
      <c r="D1435" t="s">
        <v>610</v>
      </c>
      <c r="E1435">
        <v>2900</v>
      </c>
    </row>
    <row r="1436" spans="3:5" x14ac:dyDescent="0.4">
      <c r="C1436" t="s">
        <v>853</v>
      </c>
      <c r="D1436" t="s">
        <v>611</v>
      </c>
      <c r="E1436">
        <v>4000</v>
      </c>
    </row>
    <row r="1437" spans="3:5" x14ac:dyDescent="0.4">
      <c r="C1437" t="s">
        <v>853</v>
      </c>
      <c r="D1437" t="s">
        <v>612</v>
      </c>
      <c r="E1437">
        <v>4000</v>
      </c>
    </row>
    <row r="1438" spans="3:5" x14ac:dyDescent="0.4">
      <c r="C1438" t="s">
        <v>853</v>
      </c>
      <c r="D1438" t="s">
        <v>613</v>
      </c>
      <c r="E1438">
        <v>2600</v>
      </c>
    </row>
    <row r="1439" spans="3:5" x14ac:dyDescent="0.4">
      <c r="C1439" t="s">
        <v>853</v>
      </c>
      <c r="D1439" t="s">
        <v>614</v>
      </c>
      <c r="E1439">
        <v>5700</v>
      </c>
    </row>
    <row r="1440" spans="3:5" x14ac:dyDescent="0.4">
      <c r="C1440" t="s">
        <v>853</v>
      </c>
      <c r="D1440" t="s">
        <v>615</v>
      </c>
      <c r="E1440">
        <v>3500</v>
      </c>
    </row>
    <row r="1441" spans="3:5" x14ac:dyDescent="0.4">
      <c r="C1441" t="s">
        <v>853</v>
      </c>
      <c r="D1441" t="s">
        <v>616</v>
      </c>
      <c r="E1441">
        <v>3700</v>
      </c>
    </row>
    <row r="1442" spans="3:5" x14ac:dyDescent="0.4">
      <c r="C1442" t="s">
        <v>853</v>
      </c>
      <c r="D1442" t="s">
        <v>617</v>
      </c>
      <c r="E1442">
        <v>5100</v>
      </c>
    </row>
    <row r="1443" spans="3:5" x14ac:dyDescent="0.4">
      <c r="C1443" t="s">
        <v>853</v>
      </c>
      <c r="D1443" t="s">
        <v>618</v>
      </c>
      <c r="E1443">
        <v>1200</v>
      </c>
    </row>
    <row r="1444" spans="3:5" x14ac:dyDescent="0.4">
      <c r="C1444" t="s">
        <v>853</v>
      </c>
      <c r="D1444" t="s">
        <v>619</v>
      </c>
      <c r="E1444">
        <v>1200</v>
      </c>
    </row>
    <row r="1445" spans="3:5" x14ac:dyDescent="0.4">
      <c r="C1445" t="s">
        <v>853</v>
      </c>
      <c r="D1445" t="s">
        <v>620</v>
      </c>
      <c r="E1445">
        <v>2200</v>
      </c>
    </row>
    <row r="1446" spans="3:5" x14ac:dyDescent="0.4">
      <c r="C1446" t="s">
        <v>853</v>
      </c>
      <c r="D1446" t="s">
        <v>621</v>
      </c>
      <c r="E1446">
        <v>1300</v>
      </c>
    </row>
    <row r="1447" spans="3:5" x14ac:dyDescent="0.4">
      <c r="C1447" t="s">
        <v>853</v>
      </c>
      <c r="D1447" t="s">
        <v>622</v>
      </c>
      <c r="E1447">
        <v>300</v>
      </c>
    </row>
    <row r="1448" spans="3:5" x14ac:dyDescent="0.4">
      <c r="C1448" t="s">
        <v>853</v>
      </c>
      <c r="D1448" t="s">
        <v>623</v>
      </c>
      <c r="E1448">
        <v>3400</v>
      </c>
    </row>
    <row r="1449" spans="3:5" x14ac:dyDescent="0.4">
      <c r="C1449" t="s">
        <v>853</v>
      </c>
      <c r="D1449" t="s">
        <v>624</v>
      </c>
      <c r="E1449">
        <v>2000</v>
      </c>
    </row>
    <row r="1450" spans="3:5" x14ac:dyDescent="0.4">
      <c r="C1450" t="s">
        <v>853</v>
      </c>
      <c r="D1450" t="s">
        <v>625</v>
      </c>
      <c r="E1450">
        <v>6100</v>
      </c>
    </row>
    <row r="1451" spans="3:5" x14ac:dyDescent="0.4">
      <c r="C1451" t="s">
        <v>853</v>
      </c>
      <c r="D1451" t="s">
        <v>626</v>
      </c>
      <c r="E1451">
        <v>2200</v>
      </c>
    </row>
    <row r="1452" spans="3:5" x14ac:dyDescent="0.4">
      <c r="C1452" t="s">
        <v>853</v>
      </c>
      <c r="D1452" t="s">
        <v>627</v>
      </c>
      <c r="E1452">
        <v>800</v>
      </c>
    </row>
    <row r="1453" spans="3:5" x14ac:dyDescent="0.4">
      <c r="C1453" t="s">
        <v>853</v>
      </c>
      <c r="D1453" t="s">
        <v>628</v>
      </c>
      <c r="E1453">
        <v>3600</v>
      </c>
    </row>
    <row r="1454" spans="3:5" x14ac:dyDescent="0.4">
      <c r="C1454" t="s">
        <v>853</v>
      </c>
      <c r="D1454" t="s">
        <v>629</v>
      </c>
      <c r="E1454">
        <v>900</v>
      </c>
    </row>
    <row r="1455" spans="3:5" x14ac:dyDescent="0.4">
      <c r="C1455" t="s">
        <v>853</v>
      </c>
      <c r="D1455" t="s">
        <v>630</v>
      </c>
      <c r="E1455">
        <v>800</v>
      </c>
    </row>
    <row r="1456" spans="3:5" x14ac:dyDescent="0.4">
      <c r="C1456" t="s">
        <v>853</v>
      </c>
      <c r="D1456" t="s">
        <v>631</v>
      </c>
      <c r="E1456">
        <v>200</v>
      </c>
    </row>
    <row r="1457" spans="3:5" x14ac:dyDescent="0.4">
      <c r="C1457" t="s">
        <v>853</v>
      </c>
      <c r="D1457" t="s">
        <v>632</v>
      </c>
      <c r="E1457">
        <v>2800</v>
      </c>
    </row>
    <row r="1458" spans="3:5" x14ac:dyDescent="0.4">
      <c r="C1458" t="s">
        <v>853</v>
      </c>
      <c r="D1458" t="s">
        <v>633</v>
      </c>
      <c r="E1458">
        <v>1700</v>
      </c>
    </row>
    <row r="1459" spans="3:5" x14ac:dyDescent="0.4">
      <c r="C1459" t="s">
        <v>853</v>
      </c>
      <c r="D1459" t="s">
        <v>634</v>
      </c>
      <c r="E1459">
        <v>13700</v>
      </c>
    </row>
    <row r="1460" spans="3:5" x14ac:dyDescent="0.4">
      <c r="C1460" t="s">
        <v>853</v>
      </c>
      <c r="D1460" t="s">
        <v>635</v>
      </c>
      <c r="E1460">
        <v>1400</v>
      </c>
    </row>
    <row r="1461" spans="3:5" x14ac:dyDescent="0.4">
      <c r="C1461" t="s">
        <v>853</v>
      </c>
      <c r="D1461" t="s">
        <v>636</v>
      </c>
      <c r="E1461">
        <v>400</v>
      </c>
    </row>
    <row r="1462" spans="3:5" x14ac:dyDescent="0.4">
      <c r="C1462" t="s">
        <v>853</v>
      </c>
      <c r="D1462" t="s">
        <v>637</v>
      </c>
      <c r="E1462">
        <v>800</v>
      </c>
    </row>
    <row r="1463" spans="3:5" x14ac:dyDescent="0.4">
      <c r="C1463" t="s">
        <v>853</v>
      </c>
      <c r="D1463" t="s">
        <v>638</v>
      </c>
      <c r="E1463">
        <v>1900</v>
      </c>
    </row>
    <row r="1464" spans="3:5" x14ac:dyDescent="0.4">
      <c r="C1464" t="s">
        <v>853</v>
      </c>
      <c r="D1464" t="s">
        <v>639</v>
      </c>
      <c r="E1464">
        <v>900</v>
      </c>
    </row>
    <row r="1465" spans="3:5" x14ac:dyDescent="0.4">
      <c r="C1465" t="s">
        <v>853</v>
      </c>
      <c r="D1465" t="s">
        <v>640</v>
      </c>
      <c r="E1465">
        <v>1900</v>
      </c>
    </row>
    <row r="1466" spans="3:5" x14ac:dyDescent="0.4">
      <c r="C1466" t="s">
        <v>853</v>
      </c>
      <c r="D1466" t="s">
        <v>641</v>
      </c>
      <c r="E1466">
        <v>6200</v>
      </c>
    </row>
    <row r="1467" spans="3:5" x14ac:dyDescent="0.4">
      <c r="C1467" t="s">
        <v>853</v>
      </c>
      <c r="D1467" t="s">
        <v>642</v>
      </c>
      <c r="E1467">
        <v>200</v>
      </c>
    </row>
    <row r="1468" spans="3:5" x14ac:dyDescent="0.4">
      <c r="C1468" t="s">
        <v>853</v>
      </c>
      <c r="D1468" t="s">
        <v>643</v>
      </c>
      <c r="E1468">
        <v>3900</v>
      </c>
    </row>
    <row r="1469" spans="3:5" x14ac:dyDescent="0.4">
      <c r="C1469" t="s">
        <v>853</v>
      </c>
      <c r="D1469" t="s">
        <v>644</v>
      </c>
      <c r="E1469">
        <v>1300</v>
      </c>
    </row>
    <row r="1470" spans="3:5" x14ac:dyDescent="0.4">
      <c r="C1470" t="s">
        <v>853</v>
      </c>
      <c r="D1470" t="s">
        <v>645</v>
      </c>
      <c r="E1470">
        <v>1600</v>
      </c>
    </row>
    <row r="1471" spans="3:5" x14ac:dyDescent="0.4">
      <c r="C1471" t="s">
        <v>853</v>
      </c>
      <c r="D1471" t="s">
        <v>646</v>
      </c>
      <c r="E1471">
        <v>200</v>
      </c>
    </row>
    <row r="1472" spans="3:5" x14ac:dyDescent="0.4">
      <c r="C1472" t="s">
        <v>853</v>
      </c>
      <c r="D1472" t="s">
        <v>647</v>
      </c>
      <c r="E1472">
        <v>2600</v>
      </c>
    </row>
    <row r="1473" spans="3:5" x14ac:dyDescent="0.4">
      <c r="C1473" t="s">
        <v>853</v>
      </c>
      <c r="D1473" t="s">
        <v>648</v>
      </c>
      <c r="E1473">
        <v>3000</v>
      </c>
    </row>
    <row r="1474" spans="3:5" x14ac:dyDescent="0.4">
      <c r="C1474" t="s">
        <v>853</v>
      </c>
      <c r="D1474" t="s">
        <v>649</v>
      </c>
      <c r="E1474">
        <v>4300</v>
      </c>
    </row>
    <row r="1475" spans="3:5" x14ac:dyDescent="0.4">
      <c r="C1475" t="s">
        <v>853</v>
      </c>
      <c r="D1475" t="s">
        <v>650</v>
      </c>
      <c r="E1475">
        <v>2600</v>
      </c>
    </row>
    <row r="1476" spans="3:5" x14ac:dyDescent="0.4">
      <c r="C1476" t="s">
        <v>853</v>
      </c>
      <c r="D1476" t="s">
        <v>651</v>
      </c>
      <c r="E1476">
        <v>1700</v>
      </c>
    </row>
    <row r="1477" spans="3:5" x14ac:dyDescent="0.4">
      <c r="C1477" t="s">
        <v>853</v>
      </c>
      <c r="D1477" t="s">
        <v>652</v>
      </c>
      <c r="E1477">
        <v>4600</v>
      </c>
    </row>
    <row r="1478" spans="3:5" x14ac:dyDescent="0.4">
      <c r="C1478" t="s">
        <v>853</v>
      </c>
      <c r="D1478" t="s">
        <v>653</v>
      </c>
      <c r="E1478">
        <v>600</v>
      </c>
    </row>
    <row r="1479" spans="3:5" x14ac:dyDescent="0.4">
      <c r="C1479" t="s">
        <v>853</v>
      </c>
      <c r="D1479" t="s">
        <v>654</v>
      </c>
      <c r="E1479">
        <v>1700</v>
      </c>
    </row>
    <row r="1480" spans="3:5" x14ac:dyDescent="0.4">
      <c r="C1480" t="s">
        <v>853</v>
      </c>
      <c r="D1480" t="s">
        <v>655</v>
      </c>
      <c r="E1480">
        <v>1900</v>
      </c>
    </row>
    <row r="1481" spans="3:5" x14ac:dyDescent="0.4">
      <c r="C1481" t="s">
        <v>853</v>
      </c>
      <c r="D1481" t="s">
        <v>656</v>
      </c>
      <c r="E1481">
        <v>600</v>
      </c>
    </row>
    <row r="1482" spans="3:5" x14ac:dyDescent="0.4">
      <c r="C1482" t="s">
        <v>853</v>
      </c>
      <c r="D1482" t="s">
        <v>657</v>
      </c>
      <c r="E1482">
        <v>79900</v>
      </c>
    </row>
    <row r="1483" spans="3:5" x14ac:dyDescent="0.4">
      <c r="C1483" t="s">
        <v>853</v>
      </c>
      <c r="D1483" t="s">
        <v>658</v>
      </c>
      <c r="E1483">
        <v>6300</v>
      </c>
    </row>
    <row r="1484" spans="3:5" x14ac:dyDescent="0.4">
      <c r="C1484" t="s">
        <v>853</v>
      </c>
      <c r="D1484" t="s">
        <v>659</v>
      </c>
      <c r="E1484">
        <v>2800</v>
      </c>
    </row>
    <row r="1485" spans="3:5" x14ac:dyDescent="0.4">
      <c r="C1485" t="s">
        <v>853</v>
      </c>
      <c r="D1485" t="s">
        <v>660</v>
      </c>
      <c r="E1485">
        <v>5200</v>
      </c>
    </row>
    <row r="1486" spans="3:5" x14ac:dyDescent="0.4">
      <c r="C1486" t="s">
        <v>853</v>
      </c>
      <c r="D1486" t="s">
        <v>661</v>
      </c>
      <c r="E1486">
        <v>5700</v>
      </c>
    </row>
    <row r="1487" spans="3:5" x14ac:dyDescent="0.4">
      <c r="C1487" t="s">
        <v>853</v>
      </c>
      <c r="D1487" t="s">
        <v>662</v>
      </c>
      <c r="E1487">
        <v>8900</v>
      </c>
    </row>
    <row r="1488" spans="3:5" x14ac:dyDescent="0.4">
      <c r="C1488" t="s">
        <v>853</v>
      </c>
      <c r="D1488" t="s">
        <v>663</v>
      </c>
      <c r="E1488">
        <v>2300</v>
      </c>
    </row>
    <row r="1489" spans="3:5" x14ac:dyDescent="0.4">
      <c r="C1489" t="s">
        <v>853</v>
      </c>
      <c r="D1489" t="s">
        <v>664</v>
      </c>
      <c r="E1489">
        <v>2400</v>
      </c>
    </row>
    <row r="1490" spans="3:5" x14ac:dyDescent="0.4">
      <c r="C1490" t="s">
        <v>853</v>
      </c>
      <c r="D1490" t="s">
        <v>665</v>
      </c>
      <c r="E1490">
        <v>800</v>
      </c>
    </row>
    <row r="1491" spans="3:5" x14ac:dyDescent="0.4">
      <c r="C1491" t="s">
        <v>853</v>
      </c>
      <c r="D1491" t="s">
        <v>666</v>
      </c>
      <c r="E1491">
        <v>1500</v>
      </c>
    </row>
    <row r="1492" spans="3:5" x14ac:dyDescent="0.4">
      <c r="C1492" t="s">
        <v>853</v>
      </c>
      <c r="D1492" t="s">
        <v>667</v>
      </c>
      <c r="E1492">
        <v>7800</v>
      </c>
    </row>
    <row r="1493" spans="3:5" x14ac:dyDescent="0.4">
      <c r="C1493" t="s">
        <v>853</v>
      </c>
      <c r="D1493" t="s">
        <v>668</v>
      </c>
      <c r="E1493">
        <v>2600</v>
      </c>
    </row>
    <row r="1494" spans="3:5" x14ac:dyDescent="0.4">
      <c r="C1494" t="s">
        <v>853</v>
      </c>
      <c r="D1494" t="s">
        <v>669</v>
      </c>
      <c r="E1494">
        <v>800</v>
      </c>
    </row>
    <row r="1495" spans="3:5" x14ac:dyDescent="0.4">
      <c r="C1495" t="s">
        <v>853</v>
      </c>
      <c r="D1495" t="s">
        <v>670</v>
      </c>
      <c r="E1495">
        <v>2300</v>
      </c>
    </row>
    <row r="1496" spans="3:5" x14ac:dyDescent="0.4">
      <c r="C1496" t="s">
        <v>853</v>
      </c>
      <c r="D1496" t="s">
        <v>671</v>
      </c>
      <c r="E1496">
        <v>13300</v>
      </c>
    </row>
    <row r="1497" spans="3:5" x14ac:dyDescent="0.4">
      <c r="C1497" t="s">
        <v>853</v>
      </c>
      <c r="D1497" t="s">
        <v>672</v>
      </c>
      <c r="E1497">
        <v>4000</v>
      </c>
    </row>
    <row r="1498" spans="3:5" x14ac:dyDescent="0.4">
      <c r="C1498" t="s">
        <v>853</v>
      </c>
      <c r="D1498" t="s">
        <v>673</v>
      </c>
      <c r="E1498">
        <v>4400</v>
      </c>
    </row>
    <row r="1499" spans="3:5" x14ac:dyDescent="0.4">
      <c r="C1499" t="s">
        <v>853</v>
      </c>
      <c r="D1499" t="s">
        <v>674</v>
      </c>
      <c r="E1499">
        <v>800</v>
      </c>
    </row>
    <row r="1500" spans="3:5" x14ac:dyDescent="0.4">
      <c r="C1500" t="s">
        <v>853</v>
      </c>
      <c r="D1500" t="s">
        <v>675</v>
      </c>
      <c r="E1500">
        <v>2700</v>
      </c>
    </row>
    <row r="1501" spans="3:5" x14ac:dyDescent="0.4">
      <c r="C1501" t="s">
        <v>853</v>
      </c>
      <c r="D1501" t="s">
        <v>676</v>
      </c>
      <c r="E1501">
        <v>7000</v>
      </c>
    </row>
    <row r="1502" spans="3:5" x14ac:dyDescent="0.4">
      <c r="C1502" t="s">
        <v>853</v>
      </c>
      <c r="D1502" t="s">
        <v>677</v>
      </c>
      <c r="E1502">
        <v>600</v>
      </c>
    </row>
    <row r="1503" spans="3:5" x14ac:dyDescent="0.4">
      <c r="C1503" t="s">
        <v>853</v>
      </c>
      <c r="D1503" t="s">
        <v>678</v>
      </c>
      <c r="E1503">
        <v>600</v>
      </c>
    </row>
    <row r="1504" spans="3:5" x14ac:dyDescent="0.4">
      <c r="C1504" t="s">
        <v>853</v>
      </c>
      <c r="D1504" t="s">
        <v>679</v>
      </c>
      <c r="E1504">
        <v>2700</v>
      </c>
    </row>
    <row r="1505" spans="1:5" x14ac:dyDescent="0.4">
      <c r="C1505" t="s">
        <v>853</v>
      </c>
      <c r="D1505" t="s">
        <v>680</v>
      </c>
      <c r="E1505">
        <v>1800</v>
      </c>
    </row>
    <row r="1506" spans="1:5" x14ac:dyDescent="0.4">
      <c r="C1506" t="s">
        <v>853</v>
      </c>
      <c r="D1506" t="s">
        <v>681</v>
      </c>
      <c r="E1506">
        <v>600</v>
      </c>
    </row>
    <row r="1507" spans="1:5" x14ac:dyDescent="0.4">
      <c r="C1507" t="s">
        <v>853</v>
      </c>
      <c r="D1507" t="s">
        <v>682</v>
      </c>
      <c r="E1507">
        <v>0</v>
      </c>
    </row>
    <row r="1508" spans="1:5" x14ac:dyDescent="0.4">
      <c r="C1508" t="s">
        <v>853</v>
      </c>
      <c r="D1508" t="s">
        <v>683</v>
      </c>
      <c r="E1508">
        <v>800</v>
      </c>
    </row>
    <row r="1509" spans="1:5" x14ac:dyDescent="0.4">
      <c r="C1509" t="s">
        <v>853</v>
      </c>
      <c r="D1509" t="s">
        <v>684</v>
      </c>
      <c r="E1509">
        <v>6300</v>
      </c>
    </row>
    <row r="1510" spans="1:5" x14ac:dyDescent="0.4">
      <c r="C1510" t="s">
        <v>853</v>
      </c>
      <c r="D1510" t="s">
        <v>685</v>
      </c>
      <c r="E1510">
        <v>1900</v>
      </c>
    </row>
    <row r="1511" spans="1:5" x14ac:dyDescent="0.4">
      <c r="C1511" t="s">
        <v>853</v>
      </c>
      <c r="D1511" t="s">
        <v>686</v>
      </c>
      <c r="E1511">
        <v>1400</v>
      </c>
    </row>
    <row r="1512" spans="1:5" x14ac:dyDescent="0.4">
      <c r="C1512" t="s">
        <v>853</v>
      </c>
      <c r="D1512" t="s">
        <v>687</v>
      </c>
      <c r="E1512">
        <v>2600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3500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2300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1100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1600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1200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1100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3100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2000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400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3900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4300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400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100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1500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1700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1900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1400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1300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1000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1800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300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100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4400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100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1100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400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900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1100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700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400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100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2500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2500</v>
      </c>
    </row>
    <row r="1548" spans="1:5" x14ac:dyDescent="0.4">
      <c r="C1548" t="s">
        <v>853</v>
      </c>
      <c r="D1548" t="s">
        <v>421</v>
      </c>
      <c r="E1548">
        <v>1200</v>
      </c>
    </row>
    <row r="1549" spans="1:5" x14ac:dyDescent="0.4">
      <c r="C1549" t="s">
        <v>853</v>
      </c>
      <c r="D1549" t="s">
        <v>422</v>
      </c>
      <c r="E1549">
        <v>600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1000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1000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2500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3300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1200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2000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800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3700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2900</v>
      </c>
    </row>
    <row r="1559" spans="1:5" x14ac:dyDescent="0.4">
      <c r="C1559" t="s">
        <v>853</v>
      </c>
      <c r="D1559" t="s">
        <v>432</v>
      </c>
      <c r="E1559">
        <v>2900</v>
      </c>
    </row>
    <row r="1560" spans="1:5" x14ac:dyDescent="0.4">
      <c r="C1560" t="s">
        <v>853</v>
      </c>
      <c r="D1560" t="s">
        <v>433</v>
      </c>
      <c r="E1560">
        <v>1900</v>
      </c>
    </row>
    <row r="1561" spans="1:5" x14ac:dyDescent="0.4">
      <c r="C1561" t="s">
        <v>853</v>
      </c>
      <c r="D1561" t="s">
        <v>434</v>
      </c>
      <c r="E1561">
        <v>2800</v>
      </c>
    </row>
    <row r="1562" spans="1:5" x14ac:dyDescent="0.4">
      <c r="C1562" t="s">
        <v>853</v>
      </c>
      <c r="D1562" t="s">
        <v>435</v>
      </c>
      <c r="E1562">
        <v>2100</v>
      </c>
    </row>
    <row r="1563" spans="1:5" x14ac:dyDescent="0.4">
      <c r="C1563" t="s">
        <v>853</v>
      </c>
      <c r="D1563" t="s">
        <v>436</v>
      </c>
      <c r="E1563">
        <v>3700</v>
      </c>
    </row>
    <row r="1564" spans="1:5" x14ac:dyDescent="0.4">
      <c r="C1564" t="s">
        <v>853</v>
      </c>
      <c r="D1564" t="s">
        <v>437</v>
      </c>
      <c r="E1564">
        <v>500</v>
      </c>
    </row>
    <row r="1565" spans="1:5" x14ac:dyDescent="0.4">
      <c r="C1565" t="s">
        <v>853</v>
      </c>
      <c r="D1565" t="s">
        <v>438</v>
      </c>
      <c r="E1565">
        <v>700</v>
      </c>
    </row>
    <row r="1566" spans="1:5" x14ac:dyDescent="0.4">
      <c r="C1566" t="s">
        <v>853</v>
      </c>
      <c r="D1566" t="s">
        <v>439</v>
      </c>
      <c r="E1566">
        <v>1500</v>
      </c>
    </row>
    <row r="1567" spans="1:5" x14ac:dyDescent="0.4">
      <c r="C1567" t="s">
        <v>853</v>
      </c>
      <c r="D1567" t="s">
        <v>440</v>
      </c>
      <c r="E1567">
        <v>1700</v>
      </c>
    </row>
    <row r="1568" spans="1:5" x14ac:dyDescent="0.4">
      <c r="C1568" t="s">
        <v>853</v>
      </c>
      <c r="D1568" t="s">
        <v>441</v>
      </c>
      <c r="E1568">
        <v>600</v>
      </c>
    </row>
    <row r="1569" spans="3:5" x14ac:dyDescent="0.4">
      <c r="C1569" t="s">
        <v>853</v>
      </c>
      <c r="D1569" t="s">
        <v>442</v>
      </c>
      <c r="E1569">
        <v>3300</v>
      </c>
    </row>
    <row r="1570" spans="3:5" x14ac:dyDescent="0.4">
      <c r="C1570" t="s">
        <v>853</v>
      </c>
      <c r="D1570" t="s">
        <v>443</v>
      </c>
      <c r="E1570">
        <v>700</v>
      </c>
    </row>
    <row r="1571" spans="3:5" x14ac:dyDescent="0.4">
      <c r="C1571" t="s">
        <v>853</v>
      </c>
      <c r="D1571" t="s">
        <v>444</v>
      </c>
      <c r="E1571">
        <v>600</v>
      </c>
    </row>
    <row r="1572" spans="3:5" x14ac:dyDescent="0.4">
      <c r="C1572" t="s">
        <v>853</v>
      </c>
      <c r="D1572" t="s">
        <v>445</v>
      </c>
      <c r="E1572">
        <v>500</v>
      </c>
    </row>
    <row r="1573" spans="3:5" x14ac:dyDescent="0.4">
      <c r="C1573" t="s">
        <v>853</v>
      </c>
      <c r="D1573" t="s">
        <v>446</v>
      </c>
      <c r="E1573">
        <v>1100</v>
      </c>
    </row>
    <row r="1574" spans="3:5" x14ac:dyDescent="0.4">
      <c r="C1574" t="s">
        <v>853</v>
      </c>
      <c r="D1574" t="s">
        <v>447</v>
      </c>
      <c r="E1574">
        <v>100</v>
      </c>
    </row>
    <row r="1575" spans="3:5" x14ac:dyDescent="0.4">
      <c r="C1575" t="s">
        <v>853</v>
      </c>
      <c r="D1575" t="s">
        <v>448</v>
      </c>
      <c r="E1575">
        <v>2600</v>
      </c>
    </row>
    <row r="1576" spans="3:5" x14ac:dyDescent="0.4">
      <c r="C1576" t="s">
        <v>853</v>
      </c>
      <c r="D1576" t="s">
        <v>449</v>
      </c>
      <c r="E1576">
        <v>500</v>
      </c>
    </row>
    <row r="1577" spans="3:5" x14ac:dyDescent="0.4">
      <c r="C1577" t="s">
        <v>853</v>
      </c>
      <c r="D1577" t="s">
        <v>450</v>
      </c>
      <c r="E1577">
        <v>2700</v>
      </c>
    </row>
    <row r="1578" spans="3:5" x14ac:dyDescent="0.4">
      <c r="C1578" t="s">
        <v>853</v>
      </c>
      <c r="D1578" t="s">
        <v>451</v>
      </c>
      <c r="E1578">
        <v>400</v>
      </c>
    </row>
    <row r="1579" spans="3:5" x14ac:dyDescent="0.4">
      <c r="C1579" t="s">
        <v>853</v>
      </c>
      <c r="D1579" t="s">
        <v>452</v>
      </c>
      <c r="E1579">
        <v>2700</v>
      </c>
    </row>
    <row r="1580" spans="3:5" x14ac:dyDescent="0.4">
      <c r="C1580" t="s">
        <v>853</v>
      </c>
      <c r="D1580" t="s">
        <v>453</v>
      </c>
      <c r="E1580">
        <v>1700</v>
      </c>
    </row>
    <row r="1581" spans="3:5" x14ac:dyDescent="0.4">
      <c r="C1581" t="s">
        <v>853</v>
      </c>
      <c r="D1581" t="s">
        <v>454</v>
      </c>
      <c r="E1581">
        <v>11900</v>
      </c>
    </row>
    <row r="1582" spans="3:5" x14ac:dyDescent="0.4">
      <c r="C1582" t="s">
        <v>853</v>
      </c>
      <c r="D1582" t="s">
        <v>455</v>
      </c>
      <c r="E1582">
        <v>1400</v>
      </c>
    </row>
    <row r="1583" spans="3:5" x14ac:dyDescent="0.4">
      <c r="C1583" t="s">
        <v>853</v>
      </c>
      <c r="D1583" t="s">
        <v>456</v>
      </c>
      <c r="E1583">
        <v>2000</v>
      </c>
    </row>
    <row r="1584" spans="3:5" x14ac:dyDescent="0.4">
      <c r="C1584" t="s">
        <v>853</v>
      </c>
      <c r="D1584" t="s">
        <v>457</v>
      </c>
      <c r="E1584">
        <v>1300</v>
      </c>
    </row>
    <row r="1585" spans="3:5" x14ac:dyDescent="0.4">
      <c r="C1585" t="s">
        <v>853</v>
      </c>
      <c r="D1585" t="s">
        <v>458</v>
      </c>
      <c r="E1585">
        <v>900</v>
      </c>
    </row>
    <row r="1586" spans="3:5" x14ac:dyDescent="0.4">
      <c r="C1586" t="s">
        <v>853</v>
      </c>
      <c r="D1586" t="s">
        <v>459</v>
      </c>
      <c r="E1586">
        <v>1600</v>
      </c>
    </row>
    <row r="1587" spans="3:5" x14ac:dyDescent="0.4">
      <c r="C1587" t="s">
        <v>853</v>
      </c>
      <c r="D1587" t="s">
        <v>460</v>
      </c>
      <c r="E1587">
        <v>1100</v>
      </c>
    </row>
    <row r="1588" spans="3:5" x14ac:dyDescent="0.4">
      <c r="C1588" t="s">
        <v>853</v>
      </c>
      <c r="D1588" t="s">
        <v>461</v>
      </c>
      <c r="E1588">
        <v>100</v>
      </c>
    </row>
    <row r="1589" spans="3:5" x14ac:dyDescent="0.4">
      <c r="C1589" t="s">
        <v>853</v>
      </c>
      <c r="D1589" t="s">
        <v>462</v>
      </c>
      <c r="E1589">
        <v>3600</v>
      </c>
    </row>
    <row r="1590" spans="3:5" x14ac:dyDescent="0.4">
      <c r="C1590" t="s">
        <v>853</v>
      </c>
      <c r="D1590" t="s">
        <v>463</v>
      </c>
      <c r="E1590">
        <v>2200</v>
      </c>
    </row>
    <row r="1591" spans="3:5" x14ac:dyDescent="0.4">
      <c r="C1591" t="s">
        <v>853</v>
      </c>
      <c r="D1591" t="s">
        <v>464</v>
      </c>
      <c r="E1591">
        <v>1000</v>
      </c>
    </row>
    <row r="1592" spans="3:5" x14ac:dyDescent="0.4">
      <c r="C1592" t="s">
        <v>853</v>
      </c>
      <c r="D1592" t="s">
        <v>465</v>
      </c>
      <c r="E1592">
        <v>1100</v>
      </c>
    </row>
    <row r="1593" spans="3:5" x14ac:dyDescent="0.4">
      <c r="C1593" t="s">
        <v>853</v>
      </c>
      <c r="D1593" t="s">
        <v>466</v>
      </c>
      <c r="E1593">
        <v>1300</v>
      </c>
    </row>
    <row r="1594" spans="3:5" x14ac:dyDescent="0.4">
      <c r="C1594" t="s">
        <v>853</v>
      </c>
      <c r="D1594" t="s">
        <v>467</v>
      </c>
      <c r="E1594">
        <v>1100</v>
      </c>
    </row>
    <row r="1595" spans="3:5" x14ac:dyDescent="0.4">
      <c r="C1595" t="s">
        <v>853</v>
      </c>
      <c r="D1595" t="s">
        <v>468</v>
      </c>
      <c r="E1595">
        <v>800</v>
      </c>
    </row>
    <row r="1596" spans="3:5" x14ac:dyDescent="0.4">
      <c r="C1596" t="s">
        <v>853</v>
      </c>
      <c r="D1596" t="s">
        <v>469</v>
      </c>
      <c r="E1596">
        <v>6000</v>
      </c>
    </row>
    <row r="1597" spans="3:5" x14ac:dyDescent="0.4">
      <c r="C1597" t="s">
        <v>853</v>
      </c>
      <c r="D1597" t="s">
        <v>470</v>
      </c>
      <c r="E1597">
        <v>400</v>
      </c>
    </row>
    <row r="1598" spans="3:5" x14ac:dyDescent="0.4">
      <c r="C1598" t="s">
        <v>853</v>
      </c>
      <c r="D1598" t="s">
        <v>471</v>
      </c>
      <c r="E1598">
        <v>1400</v>
      </c>
    </row>
    <row r="1599" spans="3:5" x14ac:dyDescent="0.4">
      <c r="C1599" t="s">
        <v>853</v>
      </c>
      <c r="D1599" t="s">
        <v>472</v>
      </c>
      <c r="E1599">
        <v>2400</v>
      </c>
    </row>
    <row r="1600" spans="3:5" x14ac:dyDescent="0.4">
      <c r="C1600" t="s">
        <v>853</v>
      </c>
      <c r="D1600" t="s">
        <v>473</v>
      </c>
      <c r="E1600">
        <v>3200</v>
      </c>
    </row>
    <row r="1601" spans="3:5" x14ac:dyDescent="0.4">
      <c r="C1601" t="s">
        <v>853</v>
      </c>
      <c r="D1601" t="s">
        <v>474</v>
      </c>
      <c r="E1601">
        <v>800</v>
      </c>
    </row>
    <row r="1602" spans="3:5" x14ac:dyDescent="0.4">
      <c r="C1602" t="s">
        <v>853</v>
      </c>
      <c r="D1602" t="s">
        <v>475</v>
      </c>
      <c r="E1602">
        <v>1800</v>
      </c>
    </row>
    <row r="1603" spans="3:5" x14ac:dyDescent="0.4">
      <c r="C1603" t="s">
        <v>853</v>
      </c>
      <c r="D1603" t="s">
        <v>476</v>
      </c>
      <c r="E1603">
        <v>600</v>
      </c>
    </row>
    <row r="1604" spans="3:5" x14ac:dyDescent="0.4">
      <c r="C1604" t="s">
        <v>853</v>
      </c>
      <c r="D1604" t="s">
        <v>477</v>
      </c>
      <c r="E1604">
        <v>1000</v>
      </c>
    </row>
    <row r="1605" spans="3:5" x14ac:dyDescent="0.4">
      <c r="C1605" t="s">
        <v>853</v>
      </c>
      <c r="D1605" t="s">
        <v>478</v>
      </c>
      <c r="E1605">
        <v>300</v>
      </c>
    </row>
    <row r="1606" spans="3:5" x14ac:dyDescent="0.4">
      <c r="C1606" t="s">
        <v>853</v>
      </c>
      <c r="D1606" t="s">
        <v>479</v>
      </c>
      <c r="E1606">
        <v>5000</v>
      </c>
    </row>
    <row r="1607" spans="3:5" x14ac:dyDescent="0.4">
      <c r="C1607" t="s">
        <v>853</v>
      </c>
      <c r="D1607" t="s">
        <v>480</v>
      </c>
      <c r="E1607">
        <v>500</v>
      </c>
    </row>
    <row r="1608" spans="3:5" x14ac:dyDescent="0.4">
      <c r="C1608" t="s">
        <v>853</v>
      </c>
      <c r="D1608" t="s">
        <v>481</v>
      </c>
      <c r="E1608">
        <v>1300</v>
      </c>
    </row>
    <row r="1609" spans="3:5" x14ac:dyDescent="0.4">
      <c r="C1609" t="s">
        <v>853</v>
      </c>
      <c r="D1609" t="s">
        <v>482</v>
      </c>
      <c r="E1609">
        <v>1100</v>
      </c>
    </row>
    <row r="1610" spans="3:5" x14ac:dyDescent="0.4">
      <c r="C1610" t="s">
        <v>853</v>
      </c>
      <c r="D1610" t="s">
        <v>483</v>
      </c>
      <c r="E1610">
        <v>300</v>
      </c>
    </row>
    <row r="1611" spans="3:5" x14ac:dyDescent="0.4">
      <c r="C1611" t="s">
        <v>853</v>
      </c>
      <c r="D1611" t="s">
        <v>484</v>
      </c>
      <c r="E1611">
        <v>1700</v>
      </c>
    </row>
    <row r="1612" spans="3:5" x14ac:dyDescent="0.4">
      <c r="C1612" t="s">
        <v>853</v>
      </c>
      <c r="D1612" t="s">
        <v>485</v>
      </c>
      <c r="E1612">
        <v>1600</v>
      </c>
    </row>
    <row r="1613" spans="3:5" x14ac:dyDescent="0.4">
      <c r="C1613" t="s">
        <v>853</v>
      </c>
      <c r="D1613" t="s">
        <v>486</v>
      </c>
      <c r="E1613">
        <v>800</v>
      </c>
    </row>
    <row r="1614" spans="3:5" x14ac:dyDescent="0.4">
      <c r="C1614" t="s">
        <v>853</v>
      </c>
      <c r="D1614" t="s">
        <v>487</v>
      </c>
      <c r="E1614">
        <v>1700</v>
      </c>
    </row>
    <row r="1615" spans="3:5" x14ac:dyDescent="0.4">
      <c r="C1615" t="s">
        <v>853</v>
      </c>
      <c r="D1615" t="s">
        <v>488</v>
      </c>
      <c r="E1615">
        <v>1900</v>
      </c>
    </row>
    <row r="1616" spans="3:5" x14ac:dyDescent="0.4">
      <c r="C1616" t="s">
        <v>853</v>
      </c>
      <c r="D1616" t="s">
        <v>489</v>
      </c>
      <c r="E1616">
        <v>1000</v>
      </c>
    </row>
    <row r="1617" spans="3:5" x14ac:dyDescent="0.4">
      <c r="C1617" t="s">
        <v>853</v>
      </c>
      <c r="D1617" t="s">
        <v>490</v>
      </c>
      <c r="E1617">
        <v>2000</v>
      </c>
    </row>
    <row r="1618" spans="3:5" x14ac:dyDescent="0.4">
      <c r="C1618" t="s">
        <v>853</v>
      </c>
      <c r="D1618" t="s">
        <v>491</v>
      </c>
      <c r="E1618">
        <v>500</v>
      </c>
    </row>
    <row r="1619" spans="3:5" x14ac:dyDescent="0.4">
      <c r="C1619" t="s">
        <v>853</v>
      </c>
      <c r="D1619" t="s">
        <v>492</v>
      </c>
      <c r="E1619">
        <v>3800</v>
      </c>
    </row>
    <row r="1620" spans="3:5" x14ac:dyDescent="0.4">
      <c r="C1620" t="s">
        <v>853</v>
      </c>
      <c r="D1620" t="s">
        <v>493</v>
      </c>
      <c r="E1620">
        <v>3500</v>
      </c>
    </row>
    <row r="1621" spans="3:5" x14ac:dyDescent="0.4">
      <c r="C1621" t="s">
        <v>853</v>
      </c>
      <c r="D1621" t="s">
        <v>494</v>
      </c>
      <c r="E1621">
        <v>1600</v>
      </c>
    </row>
    <row r="1622" spans="3:5" x14ac:dyDescent="0.4">
      <c r="C1622" t="s">
        <v>853</v>
      </c>
      <c r="D1622" t="s">
        <v>495</v>
      </c>
      <c r="E1622">
        <v>1700</v>
      </c>
    </row>
    <row r="1623" spans="3:5" x14ac:dyDescent="0.4">
      <c r="C1623" t="s">
        <v>853</v>
      </c>
      <c r="D1623" t="s">
        <v>496</v>
      </c>
      <c r="E1623">
        <v>700</v>
      </c>
    </row>
    <row r="1624" spans="3:5" x14ac:dyDescent="0.4">
      <c r="C1624" t="s">
        <v>853</v>
      </c>
      <c r="D1624" t="s">
        <v>497</v>
      </c>
      <c r="E1624">
        <v>600</v>
      </c>
    </row>
    <row r="1625" spans="3:5" x14ac:dyDescent="0.4">
      <c r="C1625" t="s">
        <v>853</v>
      </c>
      <c r="D1625" t="s">
        <v>498</v>
      </c>
      <c r="E1625">
        <v>100</v>
      </c>
    </row>
    <row r="1626" spans="3:5" x14ac:dyDescent="0.4">
      <c r="C1626" t="s">
        <v>853</v>
      </c>
      <c r="D1626" t="s">
        <v>499</v>
      </c>
      <c r="E1626">
        <v>700</v>
      </c>
    </row>
    <row r="1627" spans="3:5" x14ac:dyDescent="0.4">
      <c r="C1627" t="s">
        <v>853</v>
      </c>
      <c r="D1627" t="s">
        <v>500</v>
      </c>
      <c r="E1627">
        <v>0</v>
      </c>
    </row>
    <row r="1628" spans="3:5" x14ac:dyDescent="0.4">
      <c r="C1628" t="s">
        <v>853</v>
      </c>
      <c r="D1628" t="s">
        <v>501</v>
      </c>
      <c r="E1628">
        <v>2600</v>
      </c>
    </row>
    <row r="1629" spans="3:5" x14ac:dyDescent="0.4">
      <c r="C1629" t="s">
        <v>853</v>
      </c>
      <c r="D1629" t="s">
        <v>502</v>
      </c>
      <c r="E1629">
        <v>600</v>
      </c>
    </row>
    <row r="1630" spans="3:5" x14ac:dyDescent="0.4">
      <c r="C1630" t="s">
        <v>853</v>
      </c>
      <c r="D1630" t="s">
        <v>503</v>
      </c>
      <c r="E1630">
        <v>1100</v>
      </c>
    </row>
    <row r="1631" spans="3:5" x14ac:dyDescent="0.4">
      <c r="C1631" t="s">
        <v>853</v>
      </c>
      <c r="D1631" t="s">
        <v>504</v>
      </c>
      <c r="E1631">
        <v>1200</v>
      </c>
    </row>
    <row r="1632" spans="3:5" x14ac:dyDescent="0.4">
      <c r="C1632" t="s">
        <v>853</v>
      </c>
      <c r="D1632" t="s">
        <v>505</v>
      </c>
      <c r="E1632">
        <v>1400</v>
      </c>
    </row>
    <row r="1633" spans="3:5" x14ac:dyDescent="0.4">
      <c r="C1633" t="s">
        <v>853</v>
      </c>
      <c r="D1633" t="s">
        <v>688</v>
      </c>
      <c r="E1633">
        <v>1000</v>
      </c>
    </row>
    <row r="1634" spans="3:5" x14ac:dyDescent="0.4">
      <c r="C1634" t="s">
        <v>853</v>
      </c>
      <c r="D1634" t="s">
        <v>689</v>
      </c>
      <c r="E1634">
        <v>2200</v>
      </c>
    </row>
    <row r="1635" spans="3:5" x14ac:dyDescent="0.4">
      <c r="C1635" t="s">
        <v>853</v>
      </c>
      <c r="D1635" t="s">
        <v>690</v>
      </c>
      <c r="E1635">
        <v>2100</v>
      </c>
    </row>
    <row r="1636" spans="3:5" x14ac:dyDescent="0.4">
      <c r="C1636" t="s">
        <v>853</v>
      </c>
      <c r="D1636" t="s">
        <v>691</v>
      </c>
      <c r="E1636">
        <v>1500</v>
      </c>
    </row>
    <row r="1637" spans="3:5" x14ac:dyDescent="0.4">
      <c r="C1637" t="s">
        <v>853</v>
      </c>
      <c r="D1637" t="s">
        <v>692</v>
      </c>
      <c r="E1637">
        <v>1500</v>
      </c>
    </row>
    <row r="1638" spans="3:5" x14ac:dyDescent="0.4">
      <c r="C1638" t="s">
        <v>853</v>
      </c>
      <c r="D1638" t="s">
        <v>693</v>
      </c>
      <c r="E1638">
        <v>700</v>
      </c>
    </row>
    <row r="1639" spans="3:5" x14ac:dyDescent="0.4">
      <c r="C1639" t="s">
        <v>853</v>
      </c>
      <c r="D1639" t="s">
        <v>694</v>
      </c>
      <c r="E1639">
        <v>1700</v>
      </c>
    </row>
    <row r="1640" spans="3:5" x14ac:dyDescent="0.4">
      <c r="C1640" t="s">
        <v>853</v>
      </c>
      <c r="D1640" t="s">
        <v>695</v>
      </c>
      <c r="E1640">
        <v>400</v>
      </c>
    </row>
    <row r="1641" spans="3:5" x14ac:dyDescent="0.4">
      <c r="C1641" t="s">
        <v>853</v>
      </c>
      <c r="D1641" t="s">
        <v>696</v>
      </c>
      <c r="E1641">
        <v>2000</v>
      </c>
    </row>
    <row r="1642" spans="3:5" x14ac:dyDescent="0.4">
      <c r="C1642" t="s">
        <v>853</v>
      </c>
      <c r="D1642" t="s">
        <v>697</v>
      </c>
      <c r="E1642">
        <v>1000</v>
      </c>
    </row>
    <row r="1643" spans="3:5" x14ac:dyDescent="0.4">
      <c r="C1643" t="s">
        <v>853</v>
      </c>
      <c r="D1643" t="s">
        <v>698</v>
      </c>
      <c r="E1643">
        <v>300</v>
      </c>
    </row>
    <row r="1644" spans="3:5" x14ac:dyDescent="0.4">
      <c r="C1644" t="s">
        <v>853</v>
      </c>
      <c r="D1644" t="s">
        <v>699</v>
      </c>
      <c r="E1644">
        <v>900</v>
      </c>
    </row>
    <row r="1645" spans="3:5" x14ac:dyDescent="0.4">
      <c r="C1645" t="s">
        <v>853</v>
      </c>
      <c r="D1645" t="s">
        <v>700</v>
      </c>
      <c r="E1645">
        <v>2100</v>
      </c>
    </row>
    <row r="1646" spans="3:5" x14ac:dyDescent="0.4">
      <c r="C1646" t="s">
        <v>853</v>
      </c>
      <c r="D1646" t="s">
        <v>701</v>
      </c>
      <c r="E1646">
        <v>1200</v>
      </c>
    </row>
    <row r="1647" spans="3:5" x14ac:dyDescent="0.4">
      <c r="C1647" t="s">
        <v>853</v>
      </c>
      <c r="D1647" t="s">
        <v>702</v>
      </c>
      <c r="E1647">
        <v>500</v>
      </c>
    </row>
    <row r="1648" spans="3:5" x14ac:dyDescent="0.4">
      <c r="C1648" t="s">
        <v>853</v>
      </c>
      <c r="D1648" t="s">
        <v>703</v>
      </c>
      <c r="E1648">
        <v>1100</v>
      </c>
    </row>
    <row r="1649" spans="1:5" x14ac:dyDescent="0.4">
      <c r="C1649" t="s">
        <v>853</v>
      </c>
      <c r="D1649" t="s">
        <v>704</v>
      </c>
      <c r="E1649">
        <v>600</v>
      </c>
    </row>
    <row r="1650" spans="1:5" x14ac:dyDescent="0.4">
      <c r="C1650" t="s">
        <v>853</v>
      </c>
      <c r="D1650" t="s">
        <v>705</v>
      </c>
      <c r="E1650">
        <v>800</v>
      </c>
    </row>
    <row r="1651" spans="1:5" x14ac:dyDescent="0.4">
      <c r="C1651" t="s">
        <v>853</v>
      </c>
      <c r="D1651" t="s">
        <v>706</v>
      </c>
      <c r="E1651">
        <v>2900</v>
      </c>
    </row>
    <row r="1652" spans="1:5" x14ac:dyDescent="0.4">
      <c r="C1652" t="s">
        <v>853</v>
      </c>
      <c r="D1652" t="s">
        <v>707</v>
      </c>
      <c r="E1652">
        <v>1500</v>
      </c>
    </row>
    <row r="1653" spans="1:5" x14ac:dyDescent="0.4">
      <c r="C1653" t="s">
        <v>853</v>
      </c>
      <c r="D1653" t="s">
        <v>708</v>
      </c>
      <c r="E1653">
        <v>1500</v>
      </c>
    </row>
    <row r="1654" spans="1:5" x14ac:dyDescent="0.4">
      <c r="C1654" t="s">
        <v>853</v>
      </c>
      <c r="D1654" t="s">
        <v>709</v>
      </c>
      <c r="E1654">
        <v>400</v>
      </c>
    </row>
    <row r="1655" spans="1:5" x14ac:dyDescent="0.4">
      <c r="C1655" t="s">
        <v>853</v>
      </c>
      <c r="D1655" t="s">
        <v>710</v>
      </c>
      <c r="E1655">
        <v>2700</v>
      </c>
    </row>
    <row r="1656" spans="1:5" x14ac:dyDescent="0.4">
      <c r="C1656" t="s">
        <v>853</v>
      </c>
      <c r="D1656" t="s">
        <v>711</v>
      </c>
      <c r="E1656">
        <v>3200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31300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733FC-C4FE-4317-BAFE-198948CD9C94}">
  <sheetPr codeName="Sheet7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_xll.RssChart($A$2:$E$2,場中監視!A5, "1M", ((60*2.5)+1+(60*3)+1)*5)</f>
        <v>=RssChart($A$2:$E$2,場中監視!A5,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場中監視!A5, "D", 100)</f>
        <v>=RssChart($AJ$2:$AS$2, 場中監視!A5,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414960</v>
      </c>
      <c r="T2" s="2">
        <f t="shared" si="0"/>
        <v>487100</v>
      </c>
      <c r="U2" s="2">
        <f t="shared" si="0"/>
        <v>360700</v>
      </c>
      <c r="V2" s="2">
        <f t="shared" si="0"/>
        <v>527100</v>
      </c>
      <c r="W2" s="2">
        <f t="shared" si="0"/>
        <v>362100</v>
      </c>
      <c r="X2" s="2">
        <f t="shared" si="0"/>
        <v>337800</v>
      </c>
      <c r="Y2" s="2" cm="1">
        <f t="array" ref="Y2">_xlfn.XLOOKUP(Y$1&amp;$R2,$C$3:$C$1662&amp;$D$3:$D$1662,$E$3:$E$1662,0,0,1)</f>
        <v>487100</v>
      </c>
      <c r="Z2" s="2" cm="1">
        <f t="array" ref="Z2">_xlfn.XLOOKUP(Z$1&amp;$R2,$C$3:$C$1662&amp;$D$3:$D$1662,$E$3:$E$1662,0,0,1)</f>
        <v>360700</v>
      </c>
      <c r="AA2" s="2" cm="1">
        <f t="array" ref="AA2">_xlfn.XLOOKUP(AA$1&amp;$R2,$C$3:$C$1662&amp;$D$3:$D$1662,$E$3:$E$1662,0,0,1)</f>
        <v>527100</v>
      </c>
      <c r="AB2" s="2" cm="1">
        <f t="array" ref="AB2">_xlfn.XLOOKUP(AB$1&amp;$R2,$C$3:$C$1662&amp;$D$3:$D$1662,$E$3:$E$1662,0,0,1)</f>
        <v>362100</v>
      </c>
      <c r="AC2" s="2" cm="1">
        <f t="array" ref="AC2">_xlfn.XLOOKUP(AC$1&amp;$R2,$C$3:$C$1662&amp;$D$3:$D$1662,$E$3:$E$1662,0,0,1)</f>
        <v>337800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988</v>
      </c>
      <c r="B3" t="s">
        <v>385</v>
      </c>
      <c r="C3" t="s">
        <v>804</v>
      </c>
      <c r="D3" t="s">
        <v>506</v>
      </c>
      <c r="E3">
        <v>337800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526420</v>
      </c>
      <c r="T3" s="2">
        <f>T2+Y3</f>
        <v>763400</v>
      </c>
      <c r="U3" s="2">
        <f>U2+Z3</f>
        <v>433200</v>
      </c>
      <c r="V3" s="2">
        <f>V2+AA3</f>
        <v>607200</v>
      </c>
      <c r="W3" s="2">
        <f>W2+AB3</f>
        <v>445700</v>
      </c>
      <c r="X3" s="2">
        <f>X2+AC3</f>
        <v>382600</v>
      </c>
      <c r="Y3" s="2" cm="1">
        <f t="array" ref="Y3">_xlfn.XLOOKUP(Y$1&amp;$R3,$C$3:$C$1662&amp;$D$3:$D$1662,$E$3:$E$1662,0,0,1)</f>
        <v>276300</v>
      </c>
      <c r="Z3" s="2" cm="1">
        <f t="array" ref="Z3">_xlfn.XLOOKUP(Z$1&amp;$R3,$C$3:$C$1662&amp;$D$3:$D$1662,$E$3:$E$1662,0,0,1)</f>
        <v>72500</v>
      </c>
      <c r="AA3" s="2" cm="1">
        <f t="array" ref="AA3">_xlfn.XLOOKUP(AA$1&amp;$R3,$C$3:$C$1662&amp;$D$3:$D$1662,$E$3:$E$1662,0,0,1)</f>
        <v>80100</v>
      </c>
      <c r="AB3" s="2" cm="1">
        <f t="array" ref="AB3">_xlfn.XLOOKUP(AB$1&amp;$R3,$C$3:$C$1662&amp;$D$3:$D$1662,$E$3:$E$1662,0,0,1)</f>
        <v>83600</v>
      </c>
      <c r="AC3" s="2" cm="1">
        <f t="array" ref="AC3">_xlfn.XLOOKUP(AC$1&amp;$R3,$C$3:$C$1662&amp;$D$3:$D$1662,$E$3:$E$1662,0,0,1)</f>
        <v>44800</v>
      </c>
      <c r="AJ3" t="s">
        <v>988</v>
      </c>
      <c r="AK3" t="s">
        <v>882</v>
      </c>
      <c r="AL3" t="s">
        <v>883</v>
      </c>
      <c r="AM3" t="s">
        <v>884</v>
      </c>
      <c r="AN3" t="s">
        <v>881</v>
      </c>
      <c r="AO3">
        <v>1444.5</v>
      </c>
      <c r="AP3">
        <v>1518.5</v>
      </c>
      <c r="AQ3">
        <v>1444.5</v>
      </c>
      <c r="AR3">
        <v>1490</v>
      </c>
      <c r="AS3">
        <v>5472300</v>
      </c>
    </row>
    <row r="4" spans="1:48" x14ac:dyDescent="0.4">
      <c r="C4" t="s">
        <v>804</v>
      </c>
      <c r="D4" t="s">
        <v>507</v>
      </c>
      <c r="E4">
        <v>44800</v>
      </c>
      <c r="I4" t="str">
        <v>2025/02/20</v>
      </c>
      <c r="R4" t="s">
        <v>92</v>
      </c>
      <c r="S4" s="2">
        <f t="shared" si="1"/>
        <v>595760</v>
      </c>
      <c r="T4" s="2">
        <f t="shared" ref="T4:X19" si="2">T3+Y4</f>
        <v>885200</v>
      </c>
      <c r="U4" s="2">
        <f t="shared" si="2"/>
        <v>547000</v>
      </c>
      <c r="V4" s="2">
        <f t="shared" si="2"/>
        <v>648700</v>
      </c>
      <c r="W4" s="2">
        <f t="shared" si="2"/>
        <v>483800</v>
      </c>
      <c r="X4" s="2">
        <f t="shared" si="2"/>
        <v>414100</v>
      </c>
      <c r="Y4" s="2" cm="1">
        <f t="array" ref="Y4">_xlfn.XLOOKUP(Y$1&amp;$R4,$C$3:$C$1662&amp;$D$3:$D$1662,$E$3:$E$1662,0,0,1)</f>
        <v>121800</v>
      </c>
      <c r="Z4" s="2" cm="1">
        <f t="array" ref="Z4">_xlfn.XLOOKUP(Z$1&amp;$R4,$C$3:$C$1662&amp;$D$3:$D$1662,$E$3:$E$1662,0,0,1)</f>
        <v>113800</v>
      </c>
      <c r="AA4" s="2" cm="1">
        <f t="array" ref="AA4">_xlfn.XLOOKUP(AA$1&amp;$R4,$C$3:$C$1662&amp;$D$3:$D$1662,$E$3:$E$1662,0,0,1)</f>
        <v>41500</v>
      </c>
      <c r="AB4" s="2" cm="1">
        <f t="array" ref="AB4">_xlfn.XLOOKUP(AB$1&amp;$R4,$C$3:$C$1662&amp;$D$3:$D$1662,$E$3:$E$1662,0,0,1)</f>
        <v>38100</v>
      </c>
      <c r="AC4" s="2" cm="1">
        <f t="array" ref="AC4">_xlfn.XLOOKUP(AC$1&amp;$R4,$C$3:$C$1662&amp;$D$3:$D$1662,$E$3:$E$1662,0,0,1)</f>
        <v>31500</v>
      </c>
      <c r="AM4" t="s">
        <v>885</v>
      </c>
      <c r="AN4" t="s">
        <v>881</v>
      </c>
      <c r="AO4">
        <v>1475</v>
      </c>
      <c r="AP4">
        <v>1480</v>
      </c>
      <c r="AQ4">
        <v>1425</v>
      </c>
      <c r="AR4">
        <v>1480</v>
      </c>
      <c r="AS4">
        <v>4884300</v>
      </c>
      <c r="AU4" s="7" t="str">
        <f t="shared" ref="AU4:AU67" si="3">IF(AR3&lt;AR4,AR4/AR3-1,"")</f>
        <v/>
      </c>
      <c r="AV4" s="7">
        <f t="shared" ref="AV4:AV67" si="4">IF(AR3&gt;AR4,AR4/AR3-1,"")</f>
        <v>-6.7114093959731447E-3</v>
      </c>
    </row>
    <row r="5" spans="1:48" x14ac:dyDescent="0.4">
      <c r="C5" t="s">
        <v>804</v>
      </c>
      <c r="D5" t="s">
        <v>508</v>
      </c>
      <c r="E5">
        <v>31500</v>
      </c>
      <c r="I5" t="str">
        <v>2025/02/19</v>
      </c>
      <c r="R5" t="s">
        <v>41</v>
      </c>
      <c r="S5" s="2">
        <f t="shared" si="1"/>
        <v>654800</v>
      </c>
      <c r="T5" s="2">
        <f t="shared" si="2"/>
        <v>1001600</v>
      </c>
      <c r="U5" s="2">
        <f t="shared" si="2"/>
        <v>595600</v>
      </c>
      <c r="V5" s="2">
        <f t="shared" si="2"/>
        <v>677300</v>
      </c>
      <c r="W5" s="2">
        <f t="shared" si="2"/>
        <v>548200</v>
      </c>
      <c r="X5" s="2">
        <f t="shared" si="2"/>
        <v>451300</v>
      </c>
      <c r="Y5" s="2" cm="1">
        <f t="array" ref="Y5">_xlfn.XLOOKUP(Y$1&amp;$R5,$C$3:$C$1662&amp;$D$3:$D$1662,$E$3:$E$1662,0,0,1)</f>
        <v>116400</v>
      </c>
      <c r="Z5" s="2" cm="1">
        <f t="array" ref="Z5">_xlfn.XLOOKUP(Z$1&amp;$R5,$C$3:$C$1662&amp;$D$3:$D$1662,$E$3:$E$1662,0,0,1)</f>
        <v>48600</v>
      </c>
      <c r="AA5" s="2" cm="1">
        <f t="array" ref="AA5">_xlfn.XLOOKUP(AA$1&amp;$R5,$C$3:$C$1662&amp;$D$3:$D$1662,$E$3:$E$1662,0,0,1)</f>
        <v>28600</v>
      </c>
      <c r="AB5" s="2" cm="1">
        <f t="array" ref="AB5">_xlfn.XLOOKUP(AB$1&amp;$R5,$C$3:$C$1662&amp;$D$3:$D$1662,$E$3:$E$1662,0,0,1)</f>
        <v>64400</v>
      </c>
      <c r="AC5" s="2" cm="1">
        <f t="array" ref="AC5">_xlfn.XLOOKUP(AC$1&amp;$R5,$C$3:$C$1662&amp;$D$3:$D$1662,$E$3:$E$1662,0,0,1)</f>
        <v>37200</v>
      </c>
      <c r="AM5" t="s">
        <v>886</v>
      </c>
      <c r="AN5" t="s">
        <v>881</v>
      </c>
      <c r="AO5">
        <v>1500</v>
      </c>
      <c r="AP5">
        <v>1519.5</v>
      </c>
      <c r="AQ5">
        <v>1484</v>
      </c>
      <c r="AR5">
        <v>1519.5</v>
      </c>
      <c r="AS5">
        <v>3754400</v>
      </c>
      <c r="AU5" s="7">
        <f t="shared" si="3"/>
        <v>2.6689189189189166E-2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37200</v>
      </c>
      <c r="I6" t="str">
        <v>2025/02/18</v>
      </c>
      <c r="R6" t="s">
        <v>36</v>
      </c>
      <c r="S6" s="2">
        <f t="shared" si="1"/>
        <v>710740</v>
      </c>
      <c r="T6" s="2">
        <f t="shared" si="2"/>
        <v>1061900</v>
      </c>
      <c r="U6" s="2">
        <f t="shared" si="2"/>
        <v>655600</v>
      </c>
      <c r="V6" s="2">
        <f t="shared" si="2"/>
        <v>738000</v>
      </c>
      <c r="W6" s="2">
        <f t="shared" si="2"/>
        <v>597300</v>
      </c>
      <c r="X6" s="2">
        <f t="shared" si="2"/>
        <v>500900</v>
      </c>
      <c r="Y6" s="2" cm="1">
        <f t="array" ref="Y6">_xlfn.XLOOKUP(Y$1&amp;$R6,$C$3:$C$1662&amp;$D$3:$D$1662,$E$3:$E$1662,0,0,1)</f>
        <v>60300</v>
      </c>
      <c r="Z6" s="2" cm="1">
        <f t="array" ref="Z6">_xlfn.XLOOKUP(Z$1&amp;$R6,$C$3:$C$1662&amp;$D$3:$D$1662,$E$3:$E$1662,0,0,1)</f>
        <v>60000</v>
      </c>
      <c r="AA6" s="2" cm="1">
        <f t="array" ref="AA6">_xlfn.XLOOKUP(AA$1&amp;$R6,$C$3:$C$1662&amp;$D$3:$D$1662,$E$3:$E$1662,0,0,1)</f>
        <v>60700</v>
      </c>
      <c r="AB6" s="2" cm="1">
        <f t="array" ref="AB6">_xlfn.XLOOKUP(AB$1&amp;$R6,$C$3:$C$1662&amp;$D$3:$D$1662,$E$3:$E$1662,0,0,1)</f>
        <v>49100</v>
      </c>
      <c r="AC6" s="2" cm="1">
        <f t="array" ref="AC6">_xlfn.XLOOKUP(AC$1&amp;$R6,$C$3:$C$1662&amp;$D$3:$D$1662,$E$3:$E$1662,0,0,1)</f>
        <v>49600</v>
      </c>
      <c r="AM6" t="s">
        <v>887</v>
      </c>
      <c r="AN6" t="s">
        <v>881</v>
      </c>
      <c r="AO6">
        <v>1457.5</v>
      </c>
      <c r="AP6">
        <v>1470.5</v>
      </c>
      <c r="AQ6">
        <v>1427.5</v>
      </c>
      <c r="AR6">
        <v>1438</v>
      </c>
      <c r="AS6">
        <v>5005800</v>
      </c>
      <c r="AU6" s="7" t="str">
        <f t="shared" si="3"/>
        <v/>
      </c>
      <c r="AV6" s="7">
        <f t="shared" si="4"/>
        <v>-5.363606449489966E-2</v>
      </c>
    </row>
    <row r="7" spans="1:48" x14ac:dyDescent="0.4">
      <c r="C7" t="s">
        <v>804</v>
      </c>
      <c r="D7" t="s">
        <v>510</v>
      </c>
      <c r="E7">
        <v>49600</v>
      </c>
      <c r="I7" t="str">
        <v>2025/02/17</v>
      </c>
      <c r="R7" t="s">
        <v>84</v>
      </c>
      <c r="S7" s="2">
        <f t="shared" si="1"/>
        <v>774200</v>
      </c>
      <c r="T7" s="2">
        <f t="shared" si="2"/>
        <v>1100500</v>
      </c>
      <c r="U7" s="2">
        <f t="shared" si="2"/>
        <v>789200</v>
      </c>
      <c r="V7" s="2">
        <f t="shared" si="2"/>
        <v>778400</v>
      </c>
      <c r="W7" s="2">
        <f t="shared" si="2"/>
        <v>668600</v>
      </c>
      <c r="X7" s="2">
        <f t="shared" si="2"/>
        <v>534300</v>
      </c>
      <c r="Y7" s="2" cm="1">
        <f t="array" ref="Y7">_xlfn.XLOOKUP(Y$1&amp;$R7,$C$3:$C$1662&amp;$D$3:$D$1662,$E$3:$E$1662,0,0,1)</f>
        <v>38600</v>
      </c>
      <c r="Z7" s="2" cm="1">
        <f t="array" ref="Z7">_xlfn.XLOOKUP(Z$1&amp;$R7,$C$3:$C$1662&amp;$D$3:$D$1662,$E$3:$E$1662,0,0,1)</f>
        <v>133600</v>
      </c>
      <c r="AA7" s="2" cm="1">
        <f t="array" ref="AA7">_xlfn.XLOOKUP(AA$1&amp;$R7,$C$3:$C$1662&amp;$D$3:$D$1662,$E$3:$E$1662,0,0,1)</f>
        <v>40400</v>
      </c>
      <c r="AB7" s="2" cm="1">
        <f t="array" ref="AB7">_xlfn.XLOOKUP(AB$1&amp;$R7,$C$3:$C$1662&amp;$D$3:$D$1662,$E$3:$E$1662,0,0,1)</f>
        <v>71300</v>
      </c>
      <c r="AC7" s="2" cm="1">
        <f t="array" ref="AC7">_xlfn.XLOOKUP(AC$1&amp;$R7,$C$3:$C$1662&amp;$D$3:$D$1662,$E$3:$E$1662,0,0,1)</f>
        <v>33400</v>
      </c>
      <c r="AM7" t="s">
        <v>888</v>
      </c>
      <c r="AN7" t="s">
        <v>881</v>
      </c>
      <c r="AO7">
        <v>1457</v>
      </c>
      <c r="AP7">
        <v>1495</v>
      </c>
      <c r="AQ7">
        <v>1442.5</v>
      </c>
      <c r="AR7">
        <v>1493.5</v>
      </c>
      <c r="AS7">
        <v>3542400</v>
      </c>
      <c r="AU7" s="7">
        <f t="shared" si="3"/>
        <v>3.8595271210013937E-2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33400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819340</v>
      </c>
      <c r="T8" s="2">
        <f t="shared" si="2"/>
        <v>1126900</v>
      </c>
      <c r="U8" s="2">
        <f t="shared" si="2"/>
        <v>872900</v>
      </c>
      <c r="V8" s="2">
        <f t="shared" si="2"/>
        <v>793400</v>
      </c>
      <c r="W8" s="2">
        <f t="shared" si="2"/>
        <v>713500</v>
      </c>
      <c r="X8" s="2">
        <f t="shared" si="2"/>
        <v>590000</v>
      </c>
      <c r="Y8" s="2" cm="1">
        <f t="array" ref="Y8">_xlfn.XLOOKUP(Y$1&amp;$R8,$C$3:$C$1662&amp;$D$3:$D$1662,$E$3:$E$1662,0,0,1)</f>
        <v>26400</v>
      </c>
      <c r="Z8" s="2" cm="1">
        <f t="array" ref="Z8">_xlfn.XLOOKUP(Z$1&amp;$R8,$C$3:$C$1662&amp;$D$3:$D$1662,$E$3:$E$1662,0,0,1)</f>
        <v>83700</v>
      </c>
      <c r="AA8" s="2" cm="1">
        <f t="array" ref="AA8">_xlfn.XLOOKUP(AA$1&amp;$R8,$C$3:$C$1662&amp;$D$3:$D$1662,$E$3:$E$1662,0,0,1)</f>
        <v>15000</v>
      </c>
      <c r="AB8" s="2" cm="1">
        <f t="array" ref="AB8">_xlfn.XLOOKUP(AB$1&amp;$R8,$C$3:$C$1662&amp;$D$3:$D$1662,$E$3:$E$1662,0,0,1)</f>
        <v>44900</v>
      </c>
      <c r="AC8" s="2" cm="1">
        <f t="array" ref="AC8">_xlfn.XLOOKUP(AC$1&amp;$R8,$C$3:$C$1662&amp;$D$3:$D$1662,$E$3:$E$1662,0,0,1)</f>
        <v>55700</v>
      </c>
      <c r="AM8" t="s">
        <v>889</v>
      </c>
      <c r="AN8" t="s">
        <v>881</v>
      </c>
      <c r="AO8">
        <v>1479</v>
      </c>
      <c r="AP8">
        <v>1487</v>
      </c>
      <c r="AQ8">
        <v>1442</v>
      </c>
      <c r="AR8">
        <v>1460</v>
      </c>
      <c r="AS8">
        <v>3399200</v>
      </c>
      <c r="AU8" s="7" t="str">
        <f t="shared" si="3"/>
        <v/>
      </c>
      <c r="AV8" s="7">
        <f t="shared" si="4"/>
        <v>-2.2430532306662254E-2</v>
      </c>
    </row>
    <row r="9" spans="1:48" x14ac:dyDescent="0.4">
      <c r="C9" t="s">
        <v>804</v>
      </c>
      <c r="D9" t="s">
        <v>512</v>
      </c>
      <c r="E9">
        <v>55700</v>
      </c>
      <c r="G9" s="1"/>
      <c r="H9" s="1"/>
      <c r="I9" s="1"/>
      <c r="J9" s="1"/>
      <c r="K9" s="1"/>
      <c r="L9" s="1"/>
      <c r="R9" t="s">
        <v>18</v>
      </c>
      <c r="S9" s="2">
        <f t="shared" si="1"/>
        <v>859420</v>
      </c>
      <c r="T9" s="2">
        <f t="shared" si="2"/>
        <v>1173700</v>
      </c>
      <c r="U9" s="2">
        <f t="shared" si="2"/>
        <v>940000</v>
      </c>
      <c r="V9" s="2">
        <f t="shared" si="2"/>
        <v>806500</v>
      </c>
      <c r="W9" s="2">
        <f t="shared" si="2"/>
        <v>763700</v>
      </c>
      <c r="X9" s="2">
        <f t="shared" si="2"/>
        <v>613200</v>
      </c>
      <c r="Y9" s="2" cm="1">
        <f t="array" ref="Y9">_xlfn.XLOOKUP(Y$1&amp;$R9,$C$3:$C$1662&amp;$D$3:$D$1662,$E$3:$E$1662,0,0,1)</f>
        <v>46800</v>
      </c>
      <c r="Z9" s="2" cm="1">
        <f t="array" ref="Z9">_xlfn.XLOOKUP(Z$1&amp;$R9,$C$3:$C$1662&amp;$D$3:$D$1662,$E$3:$E$1662,0,0,1)</f>
        <v>67100</v>
      </c>
      <c r="AA9" s="2" cm="1">
        <f t="array" ref="AA9">_xlfn.XLOOKUP(AA$1&amp;$R9,$C$3:$C$1662&amp;$D$3:$D$1662,$E$3:$E$1662,0,0,1)</f>
        <v>13100</v>
      </c>
      <c r="AB9" s="2" cm="1">
        <f t="array" ref="AB9">_xlfn.XLOOKUP(AB$1&amp;$R9,$C$3:$C$1662&amp;$D$3:$D$1662,$E$3:$E$1662,0,0,1)</f>
        <v>50200</v>
      </c>
      <c r="AC9" s="2" cm="1">
        <f t="array" ref="AC9">_xlfn.XLOOKUP(AC$1&amp;$R9,$C$3:$C$1662&amp;$D$3:$D$1662,$E$3:$E$1662,0,0,1)</f>
        <v>23200</v>
      </c>
      <c r="AM9" t="s">
        <v>890</v>
      </c>
      <c r="AN9" t="s">
        <v>881</v>
      </c>
      <c r="AO9">
        <v>1506</v>
      </c>
      <c r="AP9">
        <v>1611</v>
      </c>
      <c r="AQ9">
        <v>1499</v>
      </c>
      <c r="AR9">
        <v>1605</v>
      </c>
      <c r="AS9">
        <v>11609600</v>
      </c>
      <c r="AU9" s="7">
        <f t="shared" si="3"/>
        <v>9.9315068493150749E-2</v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23200</v>
      </c>
      <c r="R10" t="s">
        <v>27</v>
      </c>
      <c r="S10" s="2">
        <f t="shared" si="1"/>
        <v>905260</v>
      </c>
      <c r="T10" s="2">
        <f t="shared" si="2"/>
        <v>1235300</v>
      </c>
      <c r="U10" s="2">
        <f t="shared" si="2"/>
        <v>1025300</v>
      </c>
      <c r="V10" s="2">
        <f t="shared" si="2"/>
        <v>828100</v>
      </c>
      <c r="W10" s="2">
        <f t="shared" si="2"/>
        <v>792400</v>
      </c>
      <c r="X10" s="2">
        <f t="shared" si="2"/>
        <v>645200</v>
      </c>
      <c r="Y10" s="2" cm="1">
        <f t="array" ref="Y10">_xlfn.XLOOKUP(Y$1&amp;$R10,$C$3:$C$1662&amp;$D$3:$D$1662,$E$3:$E$1662,0,0,1)</f>
        <v>61600</v>
      </c>
      <c r="Z10" s="2" cm="1">
        <f t="array" ref="Z10">_xlfn.XLOOKUP(Z$1&amp;$R10,$C$3:$C$1662&amp;$D$3:$D$1662,$E$3:$E$1662,0,0,1)</f>
        <v>85300</v>
      </c>
      <c r="AA10" s="2" cm="1">
        <f t="array" ref="AA10">_xlfn.XLOOKUP(AA$1&amp;$R10,$C$3:$C$1662&amp;$D$3:$D$1662,$E$3:$E$1662,0,0,1)</f>
        <v>21600</v>
      </c>
      <c r="AB10" s="2" cm="1">
        <f t="array" ref="AB10">_xlfn.XLOOKUP(AB$1&amp;$R10,$C$3:$C$1662&amp;$D$3:$D$1662,$E$3:$E$1662,0,0,1)</f>
        <v>28700</v>
      </c>
      <c r="AC10" s="2" cm="1">
        <f t="array" ref="AC10">_xlfn.XLOOKUP(AC$1&amp;$R10,$C$3:$C$1662&amp;$D$3:$D$1662,$E$3:$E$1662,0,0,1)</f>
        <v>32000</v>
      </c>
      <c r="AM10" t="s">
        <v>891</v>
      </c>
      <c r="AN10" t="s">
        <v>881</v>
      </c>
      <c r="AO10">
        <v>1605</v>
      </c>
      <c r="AP10">
        <v>1698</v>
      </c>
      <c r="AQ10">
        <v>1603</v>
      </c>
      <c r="AR10">
        <v>1685</v>
      </c>
      <c r="AS10">
        <v>16395700</v>
      </c>
      <c r="AU10" s="7">
        <f t="shared" si="3"/>
        <v>4.9844236760124616E-2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32000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974840</v>
      </c>
      <c r="T11" s="2">
        <f t="shared" si="2"/>
        <v>1340600</v>
      </c>
      <c r="U11" s="2">
        <f t="shared" si="2"/>
        <v>1157600</v>
      </c>
      <c r="V11" s="2">
        <f t="shared" si="2"/>
        <v>866800</v>
      </c>
      <c r="W11" s="2">
        <f t="shared" si="2"/>
        <v>819800</v>
      </c>
      <c r="X11" s="2">
        <f t="shared" si="2"/>
        <v>689400</v>
      </c>
      <c r="Y11" s="2" cm="1">
        <f t="array" ref="Y11">_xlfn.XLOOKUP(Y$1&amp;$R11,$C$3:$C$1662&amp;$D$3:$D$1662,$E$3:$E$1662,0,0,1)</f>
        <v>105300</v>
      </c>
      <c r="Z11" s="2" cm="1">
        <f t="array" ref="Z11">_xlfn.XLOOKUP(Z$1&amp;$R11,$C$3:$C$1662&amp;$D$3:$D$1662,$E$3:$E$1662,0,0,1)</f>
        <v>132300</v>
      </c>
      <c r="AA11" s="2" cm="1">
        <f t="array" ref="AA11">_xlfn.XLOOKUP(AA$1&amp;$R11,$C$3:$C$1662&amp;$D$3:$D$1662,$E$3:$E$1662,0,0,1)</f>
        <v>38700</v>
      </c>
      <c r="AB11" s="2" cm="1">
        <f t="array" ref="AB11">_xlfn.XLOOKUP(AB$1&amp;$R11,$C$3:$C$1662&amp;$D$3:$D$1662,$E$3:$E$1662,0,0,1)</f>
        <v>27400</v>
      </c>
      <c r="AC11" s="2" cm="1">
        <f t="array" ref="AC11">_xlfn.XLOOKUP(AC$1&amp;$R11,$C$3:$C$1662&amp;$D$3:$D$1662,$E$3:$E$1662,0,0,1)</f>
        <v>44200</v>
      </c>
      <c r="AM11" t="s">
        <v>892</v>
      </c>
      <c r="AN11" t="s">
        <v>881</v>
      </c>
      <c r="AO11">
        <v>1715</v>
      </c>
      <c r="AP11">
        <v>1727</v>
      </c>
      <c r="AQ11">
        <v>1682</v>
      </c>
      <c r="AR11">
        <v>1692</v>
      </c>
      <c r="AS11">
        <v>9551000</v>
      </c>
      <c r="AU11" s="7">
        <f t="shared" si="3"/>
        <v>4.1543026706232222E-3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44200</v>
      </c>
      <c r="R12" t="s">
        <v>62</v>
      </c>
      <c r="S12" s="2">
        <f t="shared" si="1"/>
        <v>1033520</v>
      </c>
      <c r="T12" s="2">
        <f t="shared" si="2"/>
        <v>1420700</v>
      </c>
      <c r="U12" s="2">
        <f t="shared" si="2"/>
        <v>1258400</v>
      </c>
      <c r="V12" s="2">
        <f t="shared" si="2"/>
        <v>906800</v>
      </c>
      <c r="W12" s="2">
        <f t="shared" si="2"/>
        <v>844200</v>
      </c>
      <c r="X12" s="2">
        <f t="shared" si="2"/>
        <v>737500</v>
      </c>
      <c r="Y12" s="2" cm="1">
        <f t="array" ref="Y12">_xlfn.XLOOKUP(Y$1&amp;$R12,$C$3:$C$1662&amp;$D$3:$D$1662,$E$3:$E$1662,0,0,1)</f>
        <v>80100</v>
      </c>
      <c r="Z12" s="2" cm="1">
        <f t="array" ref="Z12">_xlfn.XLOOKUP(Z$1&amp;$R12,$C$3:$C$1662&amp;$D$3:$D$1662,$E$3:$E$1662,0,0,1)</f>
        <v>100800</v>
      </c>
      <c r="AA12" s="2" cm="1">
        <f t="array" ref="AA12">_xlfn.XLOOKUP(AA$1&amp;$R12,$C$3:$C$1662&amp;$D$3:$D$1662,$E$3:$E$1662,0,0,1)</f>
        <v>40000</v>
      </c>
      <c r="AB12" s="2" cm="1">
        <f t="array" ref="AB12">_xlfn.XLOOKUP(AB$1&amp;$R12,$C$3:$C$1662&amp;$D$3:$D$1662,$E$3:$E$1662,0,0,1)</f>
        <v>24400</v>
      </c>
      <c r="AC12" s="2" cm="1">
        <f t="array" ref="AC12">_xlfn.XLOOKUP(AC$1&amp;$R12,$C$3:$C$1662&amp;$D$3:$D$1662,$E$3:$E$1662,0,0,1)</f>
        <v>48100</v>
      </c>
      <c r="AM12" t="s">
        <v>893</v>
      </c>
      <c r="AN12" t="s">
        <v>881</v>
      </c>
      <c r="AO12">
        <v>1650</v>
      </c>
      <c r="AP12">
        <v>1681.5</v>
      </c>
      <c r="AQ12">
        <v>1638</v>
      </c>
      <c r="AR12">
        <v>1679.5</v>
      </c>
      <c r="AS12">
        <v>4748800</v>
      </c>
      <c r="AU12" s="7" t="str">
        <f t="shared" si="3"/>
        <v/>
      </c>
      <c r="AV12" s="7">
        <f t="shared" si="4"/>
        <v>-7.3877068557919312E-3</v>
      </c>
    </row>
    <row r="13" spans="1:48" x14ac:dyDescent="0.4">
      <c r="C13" t="s">
        <v>804</v>
      </c>
      <c r="D13" t="s">
        <v>516</v>
      </c>
      <c r="E13">
        <v>48100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1082160</v>
      </c>
      <c r="T13" s="2">
        <f t="shared" si="2"/>
        <v>1473100</v>
      </c>
      <c r="U13" s="2">
        <f t="shared" si="2"/>
        <v>1324700</v>
      </c>
      <c r="V13" s="2">
        <f t="shared" si="2"/>
        <v>959400</v>
      </c>
      <c r="W13" s="2">
        <f t="shared" si="2"/>
        <v>873800</v>
      </c>
      <c r="X13" s="2">
        <f t="shared" si="2"/>
        <v>779800</v>
      </c>
      <c r="Y13" s="2" cm="1">
        <f t="array" ref="Y13">_xlfn.XLOOKUP(Y$1&amp;$R13,$C$3:$C$1662&amp;$D$3:$D$1662,$E$3:$E$1662,0,0,1)</f>
        <v>52400</v>
      </c>
      <c r="Z13" s="2" cm="1">
        <f t="array" ref="Z13">_xlfn.XLOOKUP(Z$1&amp;$R13,$C$3:$C$1662&amp;$D$3:$D$1662,$E$3:$E$1662,0,0,1)</f>
        <v>66300</v>
      </c>
      <c r="AA13" s="2" cm="1">
        <f t="array" ref="AA13">_xlfn.XLOOKUP(AA$1&amp;$R13,$C$3:$C$1662&amp;$D$3:$D$1662,$E$3:$E$1662,0,0,1)</f>
        <v>52600</v>
      </c>
      <c r="AB13" s="2" cm="1">
        <f t="array" ref="AB13">_xlfn.XLOOKUP(AB$1&amp;$R13,$C$3:$C$1662&amp;$D$3:$D$1662,$E$3:$E$1662,0,0,1)</f>
        <v>29600</v>
      </c>
      <c r="AC13" s="2" cm="1">
        <f t="array" ref="AC13">_xlfn.XLOOKUP(AC$1&amp;$R13,$C$3:$C$1662&amp;$D$3:$D$1662,$E$3:$E$1662,0,0,1)</f>
        <v>42300</v>
      </c>
      <c r="AM13" t="s">
        <v>894</v>
      </c>
      <c r="AN13" t="s">
        <v>881</v>
      </c>
      <c r="AO13">
        <v>1674</v>
      </c>
      <c r="AP13">
        <v>1732.5</v>
      </c>
      <c r="AQ13">
        <v>1658.5</v>
      </c>
      <c r="AR13">
        <v>1724.5</v>
      </c>
      <c r="AS13">
        <v>6219400</v>
      </c>
      <c r="AU13" s="7">
        <f t="shared" si="3"/>
        <v>2.6793688597797072E-2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42300</v>
      </c>
      <c r="R14" t="s">
        <v>149</v>
      </c>
      <c r="S14" s="2">
        <f t="shared" si="1"/>
        <v>1126520</v>
      </c>
      <c r="T14" s="2">
        <f t="shared" si="2"/>
        <v>1536300</v>
      </c>
      <c r="U14" s="2">
        <f t="shared" si="2"/>
        <v>1379900</v>
      </c>
      <c r="V14" s="2">
        <f t="shared" si="2"/>
        <v>1011500</v>
      </c>
      <c r="W14" s="2">
        <f t="shared" si="2"/>
        <v>903200</v>
      </c>
      <c r="X14" s="2">
        <f t="shared" si="2"/>
        <v>801700</v>
      </c>
      <c r="Y14" s="2" cm="1">
        <f t="array" ref="Y14">_xlfn.XLOOKUP(Y$1&amp;$R14,$C$3:$C$1662&amp;$D$3:$D$1662,$E$3:$E$1662,0,0,1)</f>
        <v>63200</v>
      </c>
      <c r="Z14" s="2" cm="1">
        <f t="array" ref="Z14">_xlfn.XLOOKUP(Z$1&amp;$R14,$C$3:$C$1662&amp;$D$3:$D$1662,$E$3:$E$1662,0,0,1)</f>
        <v>55200</v>
      </c>
      <c r="AA14" s="2" cm="1">
        <f t="array" ref="AA14">_xlfn.XLOOKUP(AA$1&amp;$R14,$C$3:$C$1662&amp;$D$3:$D$1662,$E$3:$E$1662,0,0,1)</f>
        <v>52100</v>
      </c>
      <c r="AB14" s="2" cm="1">
        <f t="array" ref="AB14">_xlfn.XLOOKUP(AB$1&amp;$R14,$C$3:$C$1662&amp;$D$3:$D$1662,$E$3:$E$1662,0,0,1)</f>
        <v>29400</v>
      </c>
      <c r="AC14" s="2" cm="1">
        <f t="array" ref="AC14">_xlfn.XLOOKUP(AC$1&amp;$R14,$C$3:$C$1662&amp;$D$3:$D$1662,$E$3:$E$1662,0,0,1)</f>
        <v>21900</v>
      </c>
      <c r="AM14" t="s">
        <v>895</v>
      </c>
      <c r="AN14" t="s">
        <v>881</v>
      </c>
      <c r="AO14">
        <v>1749</v>
      </c>
      <c r="AP14">
        <v>1774</v>
      </c>
      <c r="AQ14">
        <v>1722.5</v>
      </c>
      <c r="AR14">
        <v>1740</v>
      </c>
      <c r="AS14">
        <v>7668000</v>
      </c>
      <c r="AU14" s="7">
        <f t="shared" si="3"/>
        <v>8.9881124963757664E-3</v>
      </c>
      <c r="AV14" s="7" t="str">
        <f t="shared" si="4"/>
        <v/>
      </c>
    </row>
    <row r="15" spans="1:48" x14ac:dyDescent="0.4">
      <c r="C15" t="s">
        <v>804</v>
      </c>
      <c r="D15" t="s">
        <v>518</v>
      </c>
      <c r="E15">
        <v>21900</v>
      </c>
      <c r="R15" t="s">
        <v>120</v>
      </c>
      <c r="S15" s="2">
        <f t="shared" si="1"/>
        <v>1169980</v>
      </c>
      <c r="T15" s="2">
        <f t="shared" si="2"/>
        <v>1583100</v>
      </c>
      <c r="U15" s="2">
        <f t="shared" si="2"/>
        <v>1423200</v>
      </c>
      <c r="V15" s="2">
        <f t="shared" si="2"/>
        <v>1068500</v>
      </c>
      <c r="W15" s="2">
        <f t="shared" si="2"/>
        <v>942000</v>
      </c>
      <c r="X15" s="2">
        <f t="shared" si="2"/>
        <v>833100</v>
      </c>
      <c r="Y15" s="2" cm="1">
        <f t="array" ref="Y15">_xlfn.XLOOKUP(Y$1&amp;$R15,$C$3:$C$1662&amp;$D$3:$D$1662,$E$3:$E$1662,0,0,1)</f>
        <v>46800</v>
      </c>
      <c r="Z15" s="2" cm="1">
        <f t="array" ref="Z15">_xlfn.XLOOKUP(Z$1&amp;$R15,$C$3:$C$1662&amp;$D$3:$D$1662,$E$3:$E$1662,0,0,1)</f>
        <v>43300</v>
      </c>
      <c r="AA15" s="2" cm="1">
        <f t="array" ref="AA15">_xlfn.XLOOKUP(AA$1&amp;$R15,$C$3:$C$1662&amp;$D$3:$D$1662,$E$3:$E$1662,0,0,1)</f>
        <v>57000</v>
      </c>
      <c r="AB15" s="2" cm="1">
        <f t="array" ref="AB15">_xlfn.XLOOKUP(AB$1&amp;$R15,$C$3:$C$1662&amp;$D$3:$D$1662,$E$3:$E$1662,0,0,1)</f>
        <v>38800</v>
      </c>
      <c r="AC15" s="2" cm="1">
        <f t="array" ref="AC15">_xlfn.XLOOKUP(AC$1&amp;$R15,$C$3:$C$1662&amp;$D$3:$D$1662,$E$3:$E$1662,0,0,1)</f>
        <v>31400</v>
      </c>
      <c r="AM15" t="s">
        <v>896</v>
      </c>
      <c r="AN15" t="s">
        <v>881</v>
      </c>
      <c r="AO15">
        <v>1768</v>
      </c>
      <c r="AP15">
        <v>1768</v>
      </c>
      <c r="AQ15">
        <v>1713.5</v>
      </c>
      <c r="AR15">
        <v>1735.5</v>
      </c>
      <c r="AS15">
        <v>4731200</v>
      </c>
      <c r="AU15" s="7" t="str">
        <f t="shared" si="3"/>
        <v/>
      </c>
      <c r="AV15" s="7">
        <f t="shared" si="4"/>
        <v>-2.5862068965517571E-3</v>
      </c>
    </row>
    <row r="16" spans="1:48" x14ac:dyDescent="0.4">
      <c r="C16" t="s">
        <v>804</v>
      </c>
      <c r="D16" t="s">
        <v>519</v>
      </c>
      <c r="E16">
        <v>31400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1241820</v>
      </c>
      <c r="T16" s="2">
        <f t="shared" si="2"/>
        <v>1670000</v>
      </c>
      <c r="U16" s="2">
        <f t="shared" si="2"/>
        <v>1470700</v>
      </c>
      <c r="V16" s="2">
        <f t="shared" si="2"/>
        <v>1158900</v>
      </c>
      <c r="W16" s="2">
        <f t="shared" si="2"/>
        <v>1003500</v>
      </c>
      <c r="X16" s="2">
        <f t="shared" si="2"/>
        <v>906000</v>
      </c>
      <c r="Y16" s="2" cm="1">
        <f t="array" ref="Y16">_xlfn.XLOOKUP(Y$1&amp;$R16,$C$3:$C$1662&amp;$D$3:$D$1662,$E$3:$E$1662,0,0,1)</f>
        <v>86900</v>
      </c>
      <c r="Z16" s="2" cm="1">
        <f t="array" ref="Z16">_xlfn.XLOOKUP(Z$1&amp;$R16,$C$3:$C$1662&amp;$D$3:$D$1662,$E$3:$E$1662,0,0,1)</f>
        <v>47500</v>
      </c>
      <c r="AA16" s="2" cm="1">
        <f t="array" ref="AA16">_xlfn.XLOOKUP(AA$1&amp;$R16,$C$3:$C$1662&amp;$D$3:$D$1662,$E$3:$E$1662,0,0,1)</f>
        <v>90400</v>
      </c>
      <c r="AB16" s="2" cm="1">
        <f t="array" ref="AB16">_xlfn.XLOOKUP(AB$1&amp;$R16,$C$3:$C$1662&amp;$D$3:$D$1662,$E$3:$E$1662,0,0,1)</f>
        <v>61500</v>
      </c>
      <c r="AC16" s="2" cm="1">
        <f t="array" ref="AC16">_xlfn.XLOOKUP(AC$1&amp;$R16,$C$3:$C$1662&amp;$D$3:$D$1662,$E$3:$E$1662,0,0,1)</f>
        <v>72900</v>
      </c>
      <c r="AM16" t="s">
        <v>897</v>
      </c>
      <c r="AN16" t="s">
        <v>881</v>
      </c>
      <c r="AO16">
        <v>1740</v>
      </c>
      <c r="AP16">
        <v>1752.5</v>
      </c>
      <c r="AQ16">
        <v>1723</v>
      </c>
      <c r="AR16">
        <v>1746.5</v>
      </c>
      <c r="AS16">
        <v>4369200</v>
      </c>
      <c r="AU16" s="7">
        <f t="shared" si="3"/>
        <v>6.338231057332111E-3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72900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1304440</v>
      </c>
      <c r="T17" s="2">
        <f t="shared" si="2"/>
        <v>1734500</v>
      </c>
      <c r="U17" s="2">
        <f t="shared" si="2"/>
        <v>1582000</v>
      </c>
      <c r="V17" s="2">
        <f t="shared" si="2"/>
        <v>1233200</v>
      </c>
      <c r="W17" s="2">
        <f t="shared" si="2"/>
        <v>1045900</v>
      </c>
      <c r="X17" s="2">
        <f t="shared" si="2"/>
        <v>926600</v>
      </c>
      <c r="Y17" s="2" cm="1">
        <f t="array" ref="Y17">_xlfn.XLOOKUP(Y$1&amp;$R17,$C$3:$C$1662&amp;$D$3:$D$1662,$E$3:$E$1662,0,0,1)</f>
        <v>64500</v>
      </c>
      <c r="Z17" s="2" cm="1">
        <f t="array" ref="Z17">_xlfn.XLOOKUP(Z$1&amp;$R17,$C$3:$C$1662&amp;$D$3:$D$1662,$E$3:$E$1662,0,0,1)</f>
        <v>111300</v>
      </c>
      <c r="AA17" s="2" cm="1">
        <f t="array" ref="AA17">_xlfn.XLOOKUP(AA$1&amp;$R17,$C$3:$C$1662&amp;$D$3:$D$1662,$E$3:$E$1662,0,0,1)</f>
        <v>74300</v>
      </c>
      <c r="AB17" s="2" cm="1">
        <f t="array" ref="AB17">_xlfn.XLOOKUP(AB$1&amp;$R17,$C$3:$C$1662&amp;$D$3:$D$1662,$E$3:$E$1662,0,0,1)</f>
        <v>42400</v>
      </c>
      <c r="AC17" s="2" cm="1">
        <f t="array" ref="AC17">_xlfn.XLOOKUP(AC$1&amp;$R17,$C$3:$C$1662&amp;$D$3:$D$1662,$E$3:$E$1662,0,0,1)</f>
        <v>20600</v>
      </c>
      <c r="AM17" t="s">
        <v>898</v>
      </c>
      <c r="AN17" t="s">
        <v>881</v>
      </c>
      <c r="AO17">
        <v>1720.5</v>
      </c>
      <c r="AP17">
        <v>1745</v>
      </c>
      <c r="AQ17">
        <v>1704</v>
      </c>
      <c r="AR17">
        <v>1711</v>
      </c>
      <c r="AS17">
        <v>4416300</v>
      </c>
      <c r="AU17" s="7" t="str">
        <f t="shared" si="3"/>
        <v/>
      </c>
      <c r="AV17" s="7">
        <f t="shared" si="4"/>
        <v>-2.0326367019753766E-2</v>
      </c>
    </row>
    <row r="18" spans="3:48" x14ac:dyDescent="0.4">
      <c r="C18" t="s">
        <v>804</v>
      </c>
      <c r="D18" t="s">
        <v>521</v>
      </c>
      <c r="E18">
        <v>20600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1350260</v>
      </c>
      <c r="T18" s="2">
        <f t="shared" si="2"/>
        <v>1793300</v>
      </c>
      <c r="U18" s="2">
        <f t="shared" si="2"/>
        <v>1619900</v>
      </c>
      <c r="V18" s="2">
        <f t="shared" si="2"/>
        <v>1293200</v>
      </c>
      <c r="W18" s="2">
        <f t="shared" si="2"/>
        <v>1075900</v>
      </c>
      <c r="X18" s="2">
        <f t="shared" si="2"/>
        <v>969000</v>
      </c>
      <c r="Y18" s="2" cm="1">
        <f t="array" ref="Y18">_xlfn.XLOOKUP(Y$1&amp;$R18,$C$3:$C$1662&amp;$D$3:$D$1662,$E$3:$E$1662,0,0,1)</f>
        <v>58800</v>
      </c>
      <c r="Z18" s="2" cm="1">
        <f t="array" ref="Z18">_xlfn.XLOOKUP(Z$1&amp;$R18,$C$3:$C$1662&amp;$D$3:$D$1662,$E$3:$E$1662,0,0,1)</f>
        <v>37900</v>
      </c>
      <c r="AA18" s="2" cm="1">
        <f t="array" ref="AA18">_xlfn.XLOOKUP(AA$1&amp;$R18,$C$3:$C$1662&amp;$D$3:$D$1662,$E$3:$E$1662,0,0,1)</f>
        <v>60000</v>
      </c>
      <c r="AB18" s="2" cm="1">
        <f t="array" ref="AB18">_xlfn.XLOOKUP(AB$1&amp;$R18,$C$3:$C$1662&amp;$D$3:$D$1662,$E$3:$E$1662,0,0,1)</f>
        <v>30000</v>
      </c>
      <c r="AC18" s="2" cm="1">
        <f t="array" ref="AC18">_xlfn.XLOOKUP(AC$1&amp;$R18,$C$3:$C$1662&amp;$D$3:$D$1662,$E$3:$E$1662,0,0,1)</f>
        <v>42400</v>
      </c>
      <c r="AM18" t="s">
        <v>899</v>
      </c>
      <c r="AN18" t="s">
        <v>881</v>
      </c>
      <c r="AO18">
        <v>1735</v>
      </c>
      <c r="AP18">
        <v>1740</v>
      </c>
      <c r="AQ18">
        <v>1697.5</v>
      </c>
      <c r="AR18">
        <v>1712.5</v>
      </c>
      <c r="AS18">
        <v>3692600</v>
      </c>
      <c r="AU18" s="7">
        <f t="shared" si="3"/>
        <v>8.7668030391574447E-4</v>
      </c>
      <c r="AV18" s="7" t="str">
        <f t="shared" si="4"/>
        <v/>
      </c>
    </row>
    <row r="19" spans="3:48" x14ac:dyDescent="0.4">
      <c r="C19" t="s">
        <v>804</v>
      </c>
      <c r="D19" t="s">
        <v>522</v>
      </c>
      <c r="E19">
        <v>42400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1402180</v>
      </c>
      <c r="T19" s="2">
        <f t="shared" si="2"/>
        <v>1897500</v>
      </c>
      <c r="U19" s="2">
        <f t="shared" si="2"/>
        <v>1660900</v>
      </c>
      <c r="V19" s="2">
        <f t="shared" si="2"/>
        <v>1359900</v>
      </c>
      <c r="W19" s="2">
        <f t="shared" si="2"/>
        <v>1106200</v>
      </c>
      <c r="X19" s="2">
        <f t="shared" si="2"/>
        <v>986400</v>
      </c>
      <c r="Y19" s="2" cm="1">
        <f t="array" ref="Y19">_xlfn.XLOOKUP(Y$1&amp;$R19,$C$3:$C$1662&amp;$D$3:$D$1662,$E$3:$E$1662,0,0,1)</f>
        <v>104200</v>
      </c>
      <c r="Z19" s="2" cm="1">
        <f t="array" ref="Z19">_xlfn.XLOOKUP(Z$1&amp;$R19,$C$3:$C$1662&amp;$D$3:$D$1662,$E$3:$E$1662,0,0,1)</f>
        <v>41000</v>
      </c>
      <c r="AA19" s="2" cm="1">
        <f t="array" ref="AA19">_xlfn.XLOOKUP(AA$1&amp;$R19,$C$3:$C$1662&amp;$D$3:$D$1662,$E$3:$E$1662,0,0,1)</f>
        <v>66700</v>
      </c>
      <c r="AB19" s="2" cm="1">
        <f t="array" ref="AB19">_xlfn.XLOOKUP(AB$1&amp;$R19,$C$3:$C$1662&amp;$D$3:$D$1662,$E$3:$E$1662,0,0,1)</f>
        <v>30300</v>
      </c>
      <c r="AC19" s="2" cm="1">
        <f t="array" ref="AC19">_xlfn.XLOOKUP(AC$1&amp;$R19,$C$3:$C$1662&amp;$D$3:$D$1662,$E$3:$E$1662,0,0,1)</f>
        <v>17400</v>
      </c>
      <c r="AM19" t="s">
        <v>900</v>
      </c>
      <c r="AN19" t="s">
        <v>881</v>
      </c>
      <c r="AO19">
        <v>1724</v>
      </c>
      <c r="AP19">
        <v>1759.5</v>
      </c>
      <c r="AQ19">
        <v>1719</v>
      </c>
      <c r="AR19">
        <v>1741.5</v>
      </c>
      <c r="AS19">
        <v>4232100</v>
      </c>
      <c r="AU19" s="7">
        <f t="shared" si="3"/>
        <v>1.6934306569343027E-2</v>
      </c>
      <c r="AV19" s="7" t="str">
        <f t="shared" si="4"/>
        <v/>
      </c>
    </row>
    <row r="20" spans="3:48" x14ac:dyDescent="0.4">
      <c r="C20" t="s">
        <v>804</v>
      </c>
      <c r="D20" t="s">
        <v>523</v>
      </c>
      <c r="E20">
        <v>17400</v>
      </c>
      <c r="R20" t="s">
        <v>147</v>
      </c>
      <c r="S20" s="2">
        <f t="shared" si="1"/>
        <v>1446220</v>
      </c>
      <c r="T20" s="2">
        <f t="shared" ref="T20:X35" si="5">T19+Y20</f>
        <v>1964500</v>
      </c>
      <c r="U20" s="2">
        <f t="shared" si="5"/>
        <v>1722700</v>
      </c>
      <c r="V20" s="2">
        <f t="shared" si="5"/>
        <v>1394200</v>
      </c>
      <c r="W20" s="2">
        <f t="shared" si="5"/>
        <v>1144800</v>
      </c>
      <c r="X20" s="2">
        <f t="shared" si="5"/>
        <v>1004900</v>
      </c>
      <c r="Y20" s="2" cm="1">
        <f t="array" ref="Y20">_xlfn.XLOOKUP(Y$1&amp;$R20,$C$3:$C$1662&amp;$D$3:$D$1662,$E$3:$E$1662,0,0,1)</f>
        <v>67000</v>
      </c>
      <c r="Z20" s="2" cm="1">
        <f t="array" ref="Z20">_xlfn.XLOOKUP(Z$1&amp;$R20,$C$3:$C$1662&amp;$D$3:$D$1662,$E$3:$E$1662,0,0,1)</f>
        <v>61800</v>
      </c>
      <c r="AA20" s="2" cm="1">
        <f t="array" ref="AA20">_xlfn.XLOOKUP(AA$1&amp;$R20,$C$3:$C$1662&amp;$D$3:$D$1662,$E$3:$E$1662,0,0,1)</f>
        <v>34300</v>
      </c>
      <c r="AB20" s="2" cm="1">
        <f t="array" ref="AB20">_xlfn.XLOOKUP(AB$1&amp;$R20,$C$3:$C$1662&amp;$D$3:$D$1662,$E$3:$E$1662,0,0,1)</f>
        <v>38600</v>
      </c>
      <c r="AC20" s="2" cm="1">
        <f t="array" ref="AC20">_xlfn.XLOOKUP(AC$1&amp;$R20,$C$3:$C$1662&amp;$D$3:$D$1662,$E$3:$E$1662,0,0,1)</f>
        <v>18500</v>
      </c>
      <c r="AM20" t="s">
        <v>901</v>
      </c>
      <c r="AN20" t="s">
        <v>881</v>
      </c>
      <c r="AO20">
        <v>1760</v>
      </c>
      <c r="AP20">
        <v>1799</v>
      </c>
      <c r="AQ20">
        <v>1746.5</v>
      </c>
      <c r="AR20">
        <v>1760.5</v>
      </c>
      <c r="AS20">
        <v>5504500</v>
      </c>
      <c r="AU20" s="7">
        <f t="shared" si="3"/>
        <v>1.091013494114268E-2</v>
      </c>
      <c r="AV20" s="7" t="str">
        <f t="shared" si="4"/>
        <v/>
      </c>
    </row>
    <row r="21" spans="3:48" x14ac:dyDescent="0.4">
      <c r="C21" t="s">
        <v>804</v>
      </c>
      <c r="D21" t="s">
        <v>524</v>
      </c>
      <c r="E21">
        <v>18500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1476880</v>
      </c>
      <c r="T21" s="2">
        <f t="shared" si="5"/>
        <v>1995400</v>
      </c>
      <c r="U21" s="2">
        <f t="shared" si="5"/>
        <v>1760900</v>
      </c>
      <c r="V21" s="2">
        <f t="shared" si="5"/>
        <v>1441100</v>
      </c>
      <c r="W21" s="2">
        <f t="shared" si="5"/>
        <v>1165100</v>
      </c>
      <c r="X21" s="2">
        <f t="shared" si="5"/>
        <v>1021900</v>
      </c>
      <c r="Y21" s="2" cm="1">
        <f t="array" ref="Y21">_xlfn.XLOOKUP(Y$1&amp;$R21,$C$3:$C$1662&amp;$D$3:$D$1662,$E$3:$E$1662,0,0,1)</f>
        <v>30900</v>
      </c>
      <c r="Z21" s="2" cm="1">
        <f t="array" ref="Z21">_xlfn.XLOOKUP(Z$1&amp;$R21,$C$3:$C$1662&amp;$D$3:$D$1662,$E$3:$E$1662,0,0,1)</f>
        <v>38200</v>
      </c>
      <c r="AA21" s="2" cm="1">
        <f t="array" ref="AA21">_xlfn.XLOOKUP(AA$1&amp;$R21,$C$3:$C$1662&amp;$D$3:$D$1662,$E$3:$E$1662,0,0,1)</f>
        <v>46900</v>
      </c>
      <c r="AB21" s="2" cm="1">
        <f t="array" ref="AB21">_xlfn.XLOOKUP(AB$1&amp;$R21,$C$3:$C$1662&amp;$D$3:$D$1662,$E$3:$E$1662,0,0,1)</f>
        <v>20300</v>
      </c>
      <c r="AC21" s="2" cm="1">
        <f t="array" ref="AC21">_xlfn.XLOOKUP(AC$1&amp;$R21,$C$3:$C$1662&amp;$D$3:$D$1662,$E$3:$E$1662,0,0,1)</f>
        <v>17000</v>
      </c>
      <c r="AM21" t="s">
        <v>902</v>
      </c>
      <c r="AN21" t="s">
        <v>881</v>
      </c>
      <c r="AO21">
        <v>1720.5</v>
      </c>
      <c r="AP21">
        <v>1736.5</v>
      </c>
      <c r="AQ21">
        <v>1671</v>
      </c>
      <c r="AR21">
        <v>1675</v>
      </c>
      <c r="AS21">
        <v>6570400</v>
      </c>
      <c r="AU21" s="7" t="str">
        <f t="shared" si="3"/>
        <v/>
      </c>
      <c r="AV21" s="7">
        <f t="shared" si="4"/>
        <v>-4.8565748366941164E-2</v>
      </c>
    </row>
    <row r="22" spans="3:48" x14ac:dyDescent="0.4">
      <c r="C22" t="s">
        <v>804</v>
      </c>
      <c r="D22" t="s">
        <v>525</v>
      </c>
      <c r="E22">
        <v>17000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1528300</v>
      </c>
      <c r="T22" s="2">
        <f t="shared" si="5"/>
        <v>2032400</v>
      </c>
      <c r="U22" s="2">
        <f t="shared" si="5"/>
        <v>1798100</v>
      </c>
      <c r="V22" s="2">
        <f t="shared" si="5"/>
        <v>1499800</v>
      </c>
      <c r="W22" s="2">
        <f t="shared" si="5"/>
        <v>1197600</v>
      </c>
      <c r="X22" s="2">
        <f t="shared" si="5"/>
        <v>1113600</v>
      </c>
      <c r="Y22" s="2" cm="1">
        <f t="array" ref="Y22">_xlfn.XLOOKUP(Y$1&amp;$R22,$C$3:$C$1662&amp;$D$3:$D$1662,$E$3:$E$1662,0,0,1)</f>
        <v>37000</v>
      </c>
      <c r="Z22" s="2" cm="1">
        <f t="array" ref="Z22">_xlfn.XLOOKUP(Z$1&amp;$R22,$C$3:$C$1662&amp;$D$3:$D$1662,$E$3:$E$1662,0,0,1)</f>
        <v>37200</v>
      </c>
      <c r="AA22" s="2" cm="1">
        <f t="array" ref="AA22">_xlfn.XLOOKUP(AA$1&amp;$R22,$C$3:$C$1662&amp;$D$3:$D$1662,$E$3:$E$1662,0,0,1)</f>
        <v>58700</v>
      </c>
      <c r="AB22" s="2" cm="1">
        <f t="array" ref="AB22">_xlfn.XLOOKUP(AB$1&amp;$R22,$C$3:$C$1662&amp;$D$3:$D$1662,$E$3:$E$1662,0,0,1)</f>
        <v>32500</v>
      </c>
      <c r="AC22" s="2" cm="1">
        <f t="array" ref="AC22">_xlfn.XLOOKUP(AC$1&amp;$R22,$C$3:$C$1662&amp;$D$3:$D$1662,$E$3:$E$1662,0,0,1)</f>
        <v>91700</v>
      </c>
      <c r="AM22" t="s">
        <v>903</v>
      </c>
      <c r="AN22" t="s">
        <v>881</v>
      </c>
      <c r="AO22">
        <v>1669.5</v>
      </c>
      <c r="AP22">
        <v>1681</v>
      </c>
      <c r="AQ22">
        <v>1622.5</v>
      </c>
      <c r="AR22">
        <v>1631.5</v>
      </c>
      <c r="AS22">
        <v>4360500</v>
      </c>
      <c r="AU22" s="7" t="str">
        <f t="shared" si="3"/>
        <v/>
      </c>
      <c r="AV22" s="7">
        <f t="shared" si="4"/>
        <v>-2.5970149253731312E-2</v>
      </c>
    </row>
    <row r="23" spans="3:48" x14ac:dyDescent="0.4">
      <c r="C23" t="s">
        <v>804</v>
      </c>
      <c r="D23" t="s">
        <v>526</v>
      </c>
      <c r="E23">
        <v>91700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1562940</v>
      </c>
      <c r="T23" s="2">
        <f t="shared" si="5"/>
        <v>2063300</v>
      </c>
      <c r="U23" s="2">
        <f t="shared" si="5"/>
        <v>1827200</v>
      </c>
      <c r="V23" s="2">
        <f t="shared" si="5"/>
        <v>1545300</v>
      </c>
      <c r="W23" s="2">
        <f t="shared" si="5"/>
        <v>1246900</v>
      </c>
      <c r="X23" s="2">
        <f t="shared" si="5"/>
        <v>1132000</v>
      </c>
      <c r="Y23" s="2" cm="1">
        <f t="array" ref="Y23">_xlfn.XLOOKUP(Y$1&amp;$R23,$C$3:$C$1662&amp;$D$3:$D$1662,$E$3:$E$1662,0,0,1)</f>
        <v>30900</v>
      </c>
      <c r="Z23" s="2" cm="1">
        <f t="array" ref="Z23">_xlfn.XLOOKUP(Z$1&amp;$R23,$C$3:$C$1662&amp;$D$3:$D$1662,$E$3:$E$1662,0,0,1)</f>
        <v>29100</v>
      </c>
      <c r="AA23" s="2" cm="1">
        <f t="array" ref="AA23">_xlfn.XLOOKUP(AA$1&amp;$R23,$C$3:$C$1662&amp;$D$3:$D$1662,$E$3:$E$1662,0,0,1)</f>
        <v>45500</v>
      </c>
      <c r="AB23" s="2" cm="1">
        <f t="array" ref="AB23">_xlfn.XLOOKUP(AB$1&amp;$R23,$C$3:$C$1662&amp;$D$3:$D$1662,$E$3:$E$1662,0,0,1)</f>
        <v>49300</v>
      </c>
      <c r="AC23" s="2" cm="1">
        <f t="array" ref="AC23">_xlfn.XLOOKUP(AC$1&amp;$R23,$C$3:$C$1662&amp;$D$3:$D$1662,$E$3:$E$1662,0,0,1)</f>
        <v>18400</v>
      </c>
      <c r="AM23" t="s">
        <v>904</v>
      </c>
      <c r="AN23" t="s">
        <v>881</v>
      </c>
      <c r="AO23">
        <v>1620</v>
      </c>
      <c r="AP23">
        <v>1649</v>
      </c>
      <c r="AQ23">
        <v>1602.5</v>
      </c>
      <c r="AR23">
        <v>1628.5</v>
      </c>
      <c r="AS23">
        <v>4220100</v>
      </c>
      <c r="AU23" s="7" t="str">
        <f t="shared" si="3"/>
        <v/>
      </c>
      <c r="AV23" s="7">
        <f t="shared" si="4"/>
        <v>-1.8387986515476795E-3</v>
      </c>
    </row>
    <row r="24" spans="3:48" x14ac:dyDescent="0.4">
      <c r="C24" t="s">
        <v>804</v>
      </c>
      <c r="D24" t="s">
        <v>527</v>
      </c>
      <c r="E24">
        <v>18400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1606360</v>
      </c>
      <c r="T24" s="2">
        <f t="shared" si="5"/>
        <v>2128600</v>
      </c>
      <c r="U24" s="2">
        <f t="shared" si="5"/>
        <v>1907700</v>
      </c>
      <c r="V24" s="2">
        <f t="shared" si="5"/>
        <v>1573800</v>
      </c>
      <c r="W24" s="2">
        <f t="shared" si="5"/>
        <v>1271200</v>
      </c>
      <c r="X24" s="2">
        <f t="shared" si="5"/>
        <v>1150500</v>
      </c>
      <c r="Y24" s="2" cm="1">
        <f t="array" ref="Y24">_xlfn.XLOOKUP(Y$1&amp;$R24,$C$3:$C$1662&amp;$D$3:$D$1662,$E$3:$E$1662,0,0,1)</f>
        <v>65300</v>
      </c>
      <c r="Z24" s="2" cm="1">
        <f t="array" ref="Z24">_xlfn.XLOOKUP(Z$1&amp;$R24,$C$3:$C$1662&amp;$D$3:$D$1662,$E$3:$E$1662,0,0,1)</f>
        <v>80500</v>
      </c>
      <c r="AA24" s="2" cm="1">
        <f t="array" ref="AA24">_xlfn.XLOOKUP(AA$1&amp;$R24,$C$3:$C$1662&amp;$D$3:$D$1662,$E$3:$E$1662,0,0,1)</f>
        <v>28500</v>
      </c>
      <c r="AB24" s="2" cm="1">
        <f t="array" ref="AB24">_xlfn.XLOOKUP(AB$1&amp;$R24,$C$3:$C$1662&amp;$D$3:$D$1662,$E$3:$E$1662,0,0,1)</f>
        <v>24300</v>
      </c>
      <c r="AC24" s="2" cm="1">
        <f t="array" ref="AC24">_xlfn.XLOOKUP(AC$1&amp;$R24,$C$3:$C$1662&amp;$D$3:$D$1662,$E$3:$E$1662,0,0,1)</f>
        <v>18500</v>
      </c>
      <c r="AM24" t="s">
        <v>905</v>
      </c>
      <c r="AN24" t="s">
        <v>881</v>
      </c>
      <c r="AO24">
        <v>1643.5</v>
      </c>
      <c r="AP24">
        <v>1657</v>
      </c>
      <c r="AQ24">
        <v>1627</v>
      </c>
      <c r="AR24">
        <v>1644</v>
      </c>
      <c r="AS24">
        <v>3356100</v>
      </c>
      <c r="AU24" s="7">
        <f t="shared" si="3"/>
        <v>9.517961314092771E-3</v>
      </c>
      <c r="AV24" s="7" t="str">
        <f t="shared" si="4"/>
        <v/>
      </c>
    </row>
    <row r="25" spans="3:48" x14ac:dyDescent="0.4">
      <c r="C25" t="s">
        <v>804</v>
      </c>
      <c r="D25" t="s">
        <v>528</v>
      </c>
      <c r="E25">
        <v>18500</v>
      </c>
      <c r="R25" t="s">
        <v>22</v>
      </c>
      <c r="S25" s="2">
        <f t="shared" si="1"/>
        <v>1684560</v>
      </c>
      <c r="T25" s="2">
        <f t="shared" si="5"/>
        <v>2271900</v>
      </c>
      <c r="U25" s="2">
        <f t="shared" si="5"/>
        <v>1935400</v>
      </c>
      <c r="V25" s="2">
        <f t="shared" si="5"/>
        <v>1771300</v>
      </c>
      <c r="W25" s="2">
        <f t="shared" si="5"/>
        <v>1280700</v>
      </c>
      <c r="X25" s="2">
        <f t="shared" si="5"/>
        <v>1163500</v>
      </c>
      <c r="Y25" s="2" cm="1">
        <f t="array" ref="Y25">_xlfn.XLOOKUP(Y$1&amp;$R25,$C$3:$C$1662&amp;$D$3:$D$1662,$E$3:$E$1662,0,0,1)</f>
        <v>143300</v>
      </c>
      <c r="Z25" s="2" cm="1">
        <f t="array" ref="Z25">_xlfn.XLOOKUP(Z$1&amp;$R25,$C$3:$C$1662&amp;$D$3:$D$1662,$E$3:$E$1662,0,0,1)</f>
        <v>27700</v>
      </c>
      <c r="AA25" s="2" cm="1">
        <f t="array" ref="AA25">_xlfn.XLOOKUP(AA$1&amp;$R25,$C$3:$C$1662&amp;$D$3:$D$1662,$E$3:$E$1662,0,0,1)</f>
        <v>197500</v>
      </c>
      <c r="AB25" s="2" cm="1">
        <f t="array" ref="AB25">_xlfn.XLOOKUP(AB$1&amp;$R25,$C$3:$C$1662&amp;$D$3:$D$1662,$E$3:$E$1662,0,0,1)</f>
        <v>9500</v>
      </c>
      <c r="AC25" s="2" cm="1">
        <f t="array" ref="AC25">_xlfn.XLOOKUP(AC$1&amp;$R25,$C$3:$C$1662&amp;$D$3:$D$1662,$E$3:$E$1662,0,0,1)</f>
        <v>13000</v>
      </c>
      <c r="AM25" t="s">
        <v>906</v>
      </c>
      <c r="AN25" t="s">
        <v>881</v>
      </c>
      <c r="AO25">
        <v>1645</v>
      </c>
      <c r="AP25">
        <v>1706.5</v>
      </c>
      <c r="AQ25">
        <v>1643.5</v>
      </c>
      <c r="AR25">
        <v>1705</v>
      </c>
      <c r="AS25">
        <v>3616100</v>
      </c>
      <c r="AU25" s="7">
        <f t="shared" si="3"/>
        <v>3.7104622871046322E-2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13000</v>
      </c>
      <c r="R26" t="s">
        <v>69</v>
      </c>
      <c r="S26" s="2">
        <f t="shared" si="1"/>
        <v>1721580</v>
      </c>
      <c r="T26" s="2">
        <f t="shared" si="5"/>
        <v>2297900</v>
      </c>
      <c r="U26" s="2">
        <f t="shared" si="5"/>
        <v>2006500</v>
      </c>
      <c r="V26" s="2">
        <f t="shared" si="5"/>
        <v>1812500</v>
      </c>
      <c r="W26" s="2">
        <f t="shared" si="5"/>
        <v>1314500</v>
      </c>
      <c r="X26" s="2">
        <f t="shared" si="5"/>
        <v>1176500</v>
      </c>
      <c r="Y26" s="2" cm="1">
        <f t="array" ref="Y26">_xlfn.XLOOKUP(Y$1&amp;$R26,$C$3:$C$1662&amp;$D$3:$D$1662,$E$3:$E$1662,0,0,1)</f>
        <v>26000</v>
      </c>
      <c r="Z26" s="2" cm="1">
        <f t="array" ref="Z26">_xlfn.XLOOKUP(Z$1&amp;$R26,$C$3:$C$1662&amp;$D$3:$D$1662,$E$3:$E$1662,0,0,1)</f>
        <v>71100</v>
      </c>
      <c r="AA26" s="2" cm="1">
        <f t="array" ref="AA26">_xlfn.XLOOKUP(AA$1&amp;$R26,$C$3:$C$1662&amp;$D$3:$D$1662,$E$3:$E$1662,0,0,1)</f>
        <v>41200</v>
      </c>
      <c r="AB26" s="2" cm="1">
        <f t="array" ref="AB26">_xlfn.XLOOKUP(AB$1&amp;$R26,$C$3:$C$1662&amp;$D$3:$D$1662,$E$3:$E$1662,0,0,1)</f>
        <v>33800</v>
      </c>
      <c r="AC26" s="2" cm="1">
        <f t="array" ref="AC26">_xlfn.XLOOKUP(AC$1&amp;$R26,$C$3:$C$1662&amp;$D$3:$D$1662,$E$3:$E$1662,0,0,1)</f>
        <v>13000</v>
      </c>
      <c r="AM26" t="s">
        <v>907</v>
      </c>
      <c r="AN26" t="s">
        <v>881</v>
      </c>
      <c r="AO26">
        <v>1724</v>
      </c>
      <c r="AP26">
        <v>1815.5</v>
      </c>
      <c r="AQ26">
        <v>1719</v>
      </c>
      <c r="AR26">
        <v>1815.5</v>
      </c>
      <c r="AS26">
        <v>8006200</v>
      </c>
      <c r="AU26" s="7">
        <f t="shared" si="3"/>
        <v>6.4809384164222772E-2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13000</v>
      </c>
      <c r="R27" t="s">
        <v>98</v>
      </c>
      <c r="S27" s="2">
        <f t="shared" si="1"/>
        <v>1756580</v>
      </c>
      <c r="T27" s="2">
        <f t="shared" si="5"/>
        <v>2337500</v>
      </c>
      <c r="U27" s="2">
        <f t="shared" si="5"/>
        <v>2068700</v>
      </c>
      <c r="V27" s="2">
        <f t="shared" si="5"/>
        <v>1853100</v>
      </c>
      <c r="W27" s="2">
        <f t="shared" si="5"/>
        <v>1329800</v>
      </c>
      <c r="X27" s="2">
        <f t="shared" si="5"/>
        <v>1193800</v>
      </c>
      <c r="Y27" s="2" cm="1">
        <f t="array" ref="Y27">_xlfn.XLOOKUP(Y$1&amp;$R27,$C$3:$C$1662&amp;$D$3:$D$1662,$E$3:$E$1662,0,0,1)</f>
        <v>39600</v>
      </c>
      <c r="Z27" s="2" cm="1">
        <f t="array" ref="Z27">_xlfn.XLOOKUP(Z$1&amp;$R27,$C$3:$C$1662&amp;$D$3:$D$1662,$E$3:$E$1662,0,0,1)</f>
        <v>62200</v>
      </c>
      <c r="AA27" s="2" cm="1">
        <f t="array" ref="AA27">_xlfn.XLOOKUP(AA$1&amp;$R27,$C$3:$C$1662&amp;$D$3:$D$1662,$E$3:$E$1662,0,0,1)</f>
        <v>40600</v>
      </c>
      <c r="AB27" s="2" cm="1">
        <f t="array" ref="AB27">_xlfn.XLOOKUP(AB$1&amp;$R27,$C$3:$C$1662&amp;$D$3:$D$1662,$E$3:$E$1662,0,0,1)</f>
        <v>15300</v>
      </c>
      <c r="AC27" s="2" cm="1">
        <f t="array" ref="AC27">_xlfn.XLOOKUP(AC$1&amp;$R27,$C$3:$C$1662&amp;$D$3:$D$1662,$E$3:$E$1662,0,0,1)</f>
        <v>17300</v>
      </c>
      <c r="AM27" t="s">
        <v>908</v>
      </c>
      <c r="AN27" t="s">
        <v>881</v>
      </c>
      <c r="AO27">
        <v>1823</v>
      </c>
      <c r="AP27">
        <v>1846.5</v>
      </c>
      <c r="AQ27">
        <v>1775</v>
      </c>
      <c r="AR27">
        <v>1833.5</v>
      </c>
      <c r="AS27">
        <v>9949900</v>
      </c>
      <c r="AU27" s="7">
        <f t="shared" si="3"/>
        <v>9.914624070503919E-3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17300</v>
      </c>
      <c r="R28" t="s">
        <v>38</v>
      </c>
      <c r="S28" s="2">
        <f t="shared" si="1"/>
        <v>1792820</v>
      </c>
      <c r="T28" s="2">
        <f t="shared" si="5"/>
        <v>2384700</v>
      </c>
      <c r="U28" s="2">
        <f t="shared" si="5"/>
        <v>2094200</v>
      </c>
      <c r="V28" s="2">
        <f t="shared" si="5"/>
        <v>1938900</v>
      </c>
      <c r="W28" s="2">
        <f t="shared" si="5"/>
        <v>1335900</v>
      </c>
      <c r="X28" s="2">
        <f t="shared" si="5"/>
        <v>1210400</v>
      </c>
      <c r="Y28" s="2" cm="1">
        <f t="array" ref="Y28">_xlfn.XLOOKUP(Y$1&amp;$R28,$C$3:$C$1662&amp;$D$3:$D$1662,$E$3:$E$1662,0,0,1)</f>
        <v>47200</v>
      </c>
      <c r="Z28" s="2" cm="1">
        <f t="array" ref="Z28">_xlfn.XLOOKUP(Z$1&amp;$R28,$C$3:$C$1662&amp;$D$3:$D$1662,$E$3:$E$1662,0,0,1)</f>
        <v>25500</v>
      </c>
      <c r="AA28" s="2" cm="1">
        <f t="array" ref="AA28">_xlfn.XLOOKUP(AA$1&amp;$R28,$C$3:$C$1662&amp;$D$3:$D$1662,$E$3:$E$1662,0,0,1)</f>
        <v>85800</v>
      </c>
      <c r="AB28" s="2" cm="1">
        <f t="array" ref="AB28">_xlfn.XLOOKUP(AB$1&amp;$R28,$C$3:$C$1662&amp;$D$3:$D$1662,$E$3:$E$1662,0,0,1)</f>
        <v>6100</v>
      </c>
      <c r="AC28" s="2" cm="1">
        <f t="array" ref="AC28">_xlfn.XLOOKUP(AC$1&amp;$R28,$C$3:$C$1662&amp;$D$3:$D$1662,$E$3:$E$1662,0,0,1)</f>
        <v>16600</v>
      </c>
      <c r="AM28" t="s">
        <v>909</v>
      </c>
      <c r="AN28" t="s">
        <v>881</v>
      </c>
      <c r="AO28">
        <v>1585</v>
      </c>
      <c r="AP28">
        <v>1613</v>
      </c>
      <c r="AQ28">
        <v>1541.5</v>
      </c>
      <c r="AR28">
        <v>1585.5</v>
      </c>
      <c r="AS28">
        <v>17445600</v>
      </c>
      <c r="AU28" s="7" t="str">
        <f t="shared" si="3"/>
        <v/>
      </c>
      <c r="AV28" s="7">
        <f t="shared" si="4"/>
        <v>-0.1352604308699209</v>
      </c>
    </row>
    <row r="29" spans="3:48" x14ac:dyDescent="0.4">
      <c r="C29" t="s">
        <v>804</v>
      </c>
      <c r="D29" t="s">
        <v>532</v>
      </c>
      <c r="E29">
        <v>16600</v>
      </c>
      <c r="R29" t="s">
        <v>241</v>
      </c>
      <c r="S29" s="2">
        <f t="shared" si="1"/>
        <v>1845400</v>
      </c>
      <c r="T29" s="2">
        <f t="shared" si="5"/>
        <v>2496000</v>
      </c>
      <c r="U29" s="2">
        <f t="shared" si="5"/>
        <v>2121900</v>
      </c>
      <c r="V29" s="2">
        <f t="shared" si="5"/>
        <v>2026400</v>
      </c>
      <c r="W29" s="2">
        <f t="shared" si="5"/>
        <v>1351100</v>
      </c>
      <c r="X29" s="2">
        <f t="shared" si="5"/>
        <v>1231600</v>
      </c>
      <c r="Y29" s="2" cm="1">
        <f t="array" ref="Y29">_xlfn.XLOOKUP(Y$1&amp;$R29,$C$3:$C$1662&amp;$D$3:$D$1662,$E$3:$E$1662,0,0,1)</f>
        <v>111300</v>
      </c>
      <c r="Z29" s="2" cm="1">
        <f t="array" ref="Z29">_xlfn.XLOOKUP(Z$1&amp;$R29,$C$3:$C$1662&amp;$D$3:$D$1662,$E$3:$E$1662,0,0,1)</f>
        <v>27700</v>
      </c>
      <c r="AA29" s="2" cm="1">
        <f t="array" ref="AA29">_xlfn.XLOOKUP(AA$1&amp;$R29,$C$3:$C$1662&amp;$D$3:$D$1662,$E$3:$E$1662,0,0,1)</f>
        <v>87500</v>
      </c>
      <c r="AB29" s="2" cm="1">
        <f t="array" ref="AB29">_xlfn.XLOOKUP(AB$1&amp;$R29,$C$3:$C$1662&amp;$D$3:$D$1662,$E$3:$E$1662,0,0,1)</f>
        <v>15200</v>
      </c>
      <c r="AC29" s="2" cm="1">
        <f t="array" ref="AC29">_xlfn.XLOOKUP(AC$1&amp;$R29,$C$3:$C$1662&amp;$D$3:$D$1662,$E$3:$E$1662,0,0,1)</f>
        <v>21200</v>
      </c>
      <c r="AM29" t="s">
        <v>910</v>
      </c>
      <c r="AN29" t="s">
        <v>881</v>
      </c>
      <c r="AO29">
        <v>1565.5</v>
      </c>
      <c r="AP29">
        <v>1614.5</v>
      </c>
      <c r="AQ29">
        <v>1543</v>
      </c>
      <c r="AR29">
        <v>1551</v>
      </c>
      <c r="AS29">
        <v>7931400</v>
      </c>
      <c r="AU29" s="7" t="str">
        <f t="shared" si="3"/>
        <v/>
      </c>
      <c r="AV29" s="7">
        <f t="shared" si="4"/>
        <v>-2.1759697256386046E-2</v>
      </c>
    </row>
    <row r="30" spans="3:48" x14ac:dyDescent="0.4">
      <c r="C30" t="s">
        <v>804</v>
      </c>
      <c r="D30" t="s">
        <v>533</v>
      </c>
      <c r="E30">
        <v>21200</v>
      </c>
      <c r="R30" t="s">
        <v>286</v>
      </c>
      <c r="S30" s="2">
        <f t="shared" si="1"/>
        <v>1889280</v>
      </c>
      <c r="T30" s="2">
        <f t="shared" si="5"/>
        <v>2600100</v>
      </c>
      <c r="U30" s="2">
        <f t="shared" si="5"/>
        <v>2145400</v>
      </c>
      <c r="V30" s="2">
        <f t="shared" si="5"/>
        <v>2080500</v>
      </c>
      <c r="W30" s="2">
        <f t="shared" si="5"/>
        <v>1380700</v>
      </c>
      <c r="X30" s="2">
        <f t="shared" si="5"/>
        <v>1239700</v>
      </c>
      <c r="Y30" s="2" cm="1">
        <f t="array" ref="Y30">_xlfn.XLOOKUP(Y$1&amp;$R30,$C$3:$C$1662&amp;$D$3:$D$1662,$E$3:$E$1662,0,0,1)</f>
        <v>104100</v>
      </c>
      <c r="Z30" s="2" cm="1">
        <f t="array" ref="Z30">_xlfn.XLOOKUP(Z$1&amp;$R30,$C$3:$C$1662&amp;$D$3:$D$1662,$E$3:$E$1662,0,0,1)</f>
        <v>23500</v>
      </c>
      <c r="AA30" s="2" cm="1">
        <f t="array" ref="AA30">_xlfn.XLOOKUP(AA$1&amp;$R30,$C$3:$C$1662&amp;$D$3:$D$1662,$E$3:$E$1662,0,0,1)</f>
        <v>54100</v>
      </c>
      <c r="AB30" s="2" cm="1">
        <f t="array" ref="AB30">_xlfn.XLOOKUP(AB$1&amp;$R30,$C$3:$C$1662&amp;$D$3:$D$1662,$E$3:$E$1662,0,0,1)</f>
        <v>29600</v>
      </c>
      <c r="AC30" s="2" cm="1">
        <f t="array" ref="AC30">_xlfn.XLOOKUP(AC$1&amp;$R30,$C$3:$C$1662&amp;$D$3:$D$1662,$E$3:$E$1662,0,0,1)</f>
        <v>8100</v>
      </c>
      <c r="AM30" t="s">
        <v>911</v>
      </c>
      <c r="AN30" t="s">
        <v>881</v>
      </c>
      <c r="AO30">
        <v>1504</v>
      </c>
      <c r="AP30">
        <v>1535</v>
      </c>
      <c r="AQ30">
        <v>1493</v>
      </c>
      <c r="AR30">
        <v>1496</v>
      </c>
      <c r="AS30">
        <v>6143100</v>
      </c>
      <c r="AU30" s="7" t="str">
        <f t="shared" si="3"/>
        <v/>
      </c>
      <c r="AV30" s="7">
        <f t="shared" si="4"/>
        <v>-3.546099290780147E-2</v>
      </c>
    </row>
    <row r="31" spans="3:48" x14ac:dyDescent="0.4">
      <c r="C31" t="s">
        <v>804</v>
      </c>
      <c r="D31" t="s">
        <v>534</v>
      </c>
      <c r="E31">
        <v>8100</v>
      </c>
      <c r="R31" t="s">
        <v>203</v>
      </c>
      <c r="S31" s="2">
        <f t="shared" si="1"/>
        <v>1932960</v>
      </c>
      <c r="T31" s="2">
        <f t="shared" si="5"/>
        <v>2647900</v>
      </c>
      <c r="U31" s="2">
        <f t="shared" si="5"/>
        <v>2180400</v>
      </c>
      <c r="V31" s="2">
        <f t="shared" si="5"/>
        <v>2163600</v>
      </c>
      <c r="W31" s="2">
        <f t="shared" si="5"/>
        <v>1404400</v>
      </c>
      <c r="X31" s="2">
        <f t="shared" si="5"/>
        <v>1268500</v>
      </c>
      <c r="Y31" s="2" cm="1">
        <f t="array" ref="Y31">_xlfn.XLOOKUP(Y$1&amp;$R31,$C$3:$C$1662&amp;$D$3:$D$1662,$E$3:$E$1662,0,0,1)</f>
        <v>47800</v>
      </c>
      <c r="Z31" s="2" cm="1">
        <f t="array" ref="Z31">_xlfn.XLOOKUP(Z$1&amp;$R31,$C$3:$C$1662&amp;$D$3:$D$1662,$E$3:$E$1662,0,0,1)</f>
        <v>35000</v>
      </c>
      <c r="AA31" s="2" cm="1">
        <f t="array" ref="AA31">_xlfn.XLOOKUP(AA$1&amp;$R31,$C$3:$C$1662&amp;$D$3:$D$1662,$E$3:$E$1662,0,0,1)</f>
        <v>83100</v>
      </c>
      <c r="AB31" s="2" cm="1">
        <f t="array" ref="AB31">_xlfn.XLOOKUP(AB$1&amp;$R31,$C$3:$C$1662&amp;$D$3:$D$1662,$E$3:$E$1662,0,0,1)</f>
        <v>23700</v>
      </c>
      <c r="AC31" s="2" cm="1">
        <f t="array" ref="AC31">_xlfn.XLOOKUP(AC$1&amp;$R31,$C$3:$C$1662&amp;$D$3:$D$1662,$E$3:$E$1662,0,0,1)</f>
        <v>28800</v>
      </c>
      <c r="AM31" t="s">
        <v>912</v>
      </c>
      <c r="AN31" t="s">
        <v>881</v>
      </c>
      <c r="AO31">
        <v>1500</v>
      </c>
      <c r="AP31">
        <v>1545.5</v>
      </c>
      <c r="AQ31">
        <v>1493</v>
      </c>
      <c r="AR31">
        <v>1513.5</v>
      </c>
      <c r="AS31">
        <v>5814300</v>
      </c>
      <c r="AU31" s="7">
        <f t="shared" si="3"/>
        <v>1.1697860962566864E-2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28800</v>
      </c>
      <c r="R32" t="s">
        <v>153</v>
      </c>
      <c r="S32" s="2">
        <f t="shared" si="1"/>
        <v>1973860</v>
      </c>
      <c r="T32" s="2">
        <f t="shared" si="5"/>
        <v>2688500</v>
      </c>
      <c r="U32" s="2">
        <f t="shared" si="5"/>
        <v>2222300</v>
      </c>
      <c r="V32" s="2">
        <f t="shared" si="5"/>
        <v>2226100</v>
      </c>
      <c r="W32" s="2">
        <f t="shared" si="5"/>
        <v>1454300</v>
      </c>
      <c r="X32" s="2">
        <f t="shared" si="5"/>
        <v>1278100</v>
      </c>
      <c r="Y32" s="2" cm="1">
        <f t="array" ref="Y32">_xlfn.XLOOKUP(Y$1&amp;$R32,$C$3:$C$1662&amp;$D$3:$D$1662,$E$3:$E$1662,0,0,1)</f>
        <v>40600</v>
      </c>
      <c r="Z32" s="2" cm="1">
        <f t="array" ref="Z32">_xlfn.XLOOKUP(Z$1&amp;$R32,$C$3:$C$1662&amp;$D$3:$D$1662,$E$3:$E$1662,0,0,1)</f>
        <v>41900</v>
      </c>
      <c r="AA32" s="2" cm="1">
        <f t="array" ref="AA32">_xlfn.XLOOKUP(AA$1&amp;$R32,$C$3:$C$1662&amp;$D$3:$D$1662,$E$3:$E$1662,0,0,1)</f>
        <v>62500</v>
      </c>
      <c r="AB32" s="2" cm="1">
        <f t="array" ref="AB32">_xlfn.XLOOKUP(AB$1&amp;$R32,$C$3:$C$1662&amp;$D$3:$D$1662,$E$3:$E$1662,0,0,1)</f>
        <v>49900</v>
      </c>
      <c r="AC32" s="2" cm="1">
        <f t="array" ref="AC32">_xlfn.XLOOKUP(AC$1&amp;$R32,$C$3:$C$1662&amp;$D$3:$D$1662,$E$3:$E$1662,0,0,1)</f>
        <v>9600</v>
      </c>
      <c r="AM32" t="s">
        <v>913</v>
      </c>
      <c r="AN32" t="s">
        <v>881</v>
      </c>
      <c r="AO32">
        <v>1510</v>
      </c>
      <c r="AP32">
        <v>1510</v>
      </c>
      <c r="AQ32">
        <v>1407</v>
      </c>
      <c r="AR32">
        <v>1416.5</v>
      </c>
      <c r="AS32">
        <v>9376200</v>
      </c>
      <c r="AU32" s="7" t="str">
        <f t="shared" si="3"/>
        <v/>
      </c>
      <c r="AV32" s="7">
        <f t="shared" si="4"/>
        <v>-6.40898579451602E-2</v>
      </c>
    </row>
    <row r="33" spans="3:48" x14ac:dyDescent="0.4">
      <c r="C33" t="s">
        <v>804</v>
      </c>
      <c r="D33" t="s">
        <v>536</v>
      </c>
      <c r="E33">
        <v>9600</v>
      </c>
      <c r="R33" t="s">
        <v>200</v>
      </c>
      <c r="S33" s="2">
        <f t="shared" si="1"/>
        <v>2023480</v>
      </c>
      <c r="T33" s="2">
        <f t="shared" si="5"/>
        <v>2727600</v>
      </c>
      <c r="U33" s="2">
        <f t="shared" si="5"/>
        <v>2278600</v>
      </c>
      <c r="V33" s="2">
        <f t="shared" si="5"/>
        <v>2296400</v>
      </c>
      <c r="W33" s="2">
        <f t="shared" si="5"/>
        <v>1520600</v>
      </c>
      <c r="X33" s="2">
        <f t="shared" si="5"/>
        <v>1294200</v>
      </c>
      <c r="Y33" s="2" cm="1">
        <f t="array" ref="Y33">_xlfn.XLOOKUP(Y$1&amp;$R33,$C$3:$C$1662&amp;$D$3:$D$1662,$E$3:$E$1662,0,0,1)</f>
        <v>39100</v>
      </c>
      <c r="Z33" s="2" cm="1">
        <f t="array" ref="Z33">_xlfn.XLOOKUP(Z$1&amp;$R33,$C$3:$C$1662&amp;$D$3:$D$1662,$E$3:$E$1662,0,0,1)</f>
        <v>56300</v>
      </c>
      <c r="AA33" s="2" cm="1">
        <f t="array" ref="AA33">_xlfn.XLOOKUP(AA$1&amp;$R33,$C$3:$C$1662&amp;$D$3:$D$1662,$E$3:$E$1662,0,0,1)</f>
        <v>70300</v>
      </c>
      <c r="AB33" s="2" cm="1">
        <f t="array" ref="AB33">_xlfn.XLOOKUP(AB$1&amp;$R33,$C$3:$C$1662&amp;$D$3:$D$1662,$E$3:$E$1662,0,0,1)</f>
        <v>66300</v>
      </c>
      <c r="AC33" s="2" cm="1">
        <f t="array" ref="AC33">_xlfn.XLOOKUP(AC$1&amp;$R33,$C$3:$C$1662&amp;$D$3:$D$1662,$E$3:$E$1662,0,0,1)</f>
        <v>16100</v>
      </c>
      <c r="AM33" t="s">
        <v>914</v>
      </c>
      <c r="AN33" t="s">
        <v>881</v>
      </c>
      <c r="AO33">
        <v>1419.5</v>
      </c>
      <c r="AP33">
        <v>1437</v>
      </c>
      <c r="AQ33">
        <v>1395</v>
      </c>
      <c r="AR33">
        <v>1395</v>
      </c>
      <c r="AS33">
        <v>4894500</v>
      </c>
      <c r="AU33" s="7" t="str">
        <f t="shared" si="3"/>
        <v/>
      </c>
      <c r="AV33" s="7">
        <f t="shared" si="4"/>
        <v>-1.5178256265443002E-2</v>
      </c>
    </row>
    <row r="34" spans="3:48" x14ac:dyDescent="0.4">
      <c r="C34" t="s">
        <v>804</v>
      </c>
      <c r="D34" t="s">
        <v>537</v>
      </c>
      <c r="E34">
        <v>16100</v>
      </c>
      <c r="R34" t="s">
        <v>26</v>
      </c>
      <c r="S34" s="2">
        <f t="shared" si="1"/>
        <v>2070640</v>
      </c>
      <c r="T34" s="2">
        <f t="shared" si="5"/>
        <v>2804100</v>
      </c>
      <c r="U34" s="2">
        <f t="shared" si="5"/>
        <v>2325000</v>
      </c>
      <c r="V34" s="2">
        <f t="shared" si="5"/>
        <v>2336900</v>
      </c>
      <c r="W34" s="2">
        <f t="shared" si="5"/>
        <v>1584400</v>
      </c>
      <c r="X34" s="2">
        <f t="shared" si="5"/>
        <v>1302800</v>
      </c>
      <c r="Y34" s="2" cm="1">
        <f t="array" ref="Y34">_xlfn.XLOOKUP(Y$1&amp;$R34,$C$3:$C$1662&amp;$D$3:$D$1662,$E$3:$E$1662,0,0,1)</f>
        <v>76500</v>
      </c>
      <c r="Z34" s="2" cm="1">
        <f t="array" ref="Z34">_xlfn.XLOOKUP(Z$1&amp;$R34,$C$3:$C$1662&amp;$D$3:$D$1662,$E$3:$E$1662,0,0,1)</f>
        <v>46400</v>
      </c>
      <c r="AA34" s="2" cm="1">
        <f t="array" ref="AA34">_xlfn.XLOOKUP(AA$1&amp;$R34,$C$3:$C$1662&amp;$D$3:$D$1662,$E$3:$E$1662,0,0,1)</f>
        <v>40500</v>
      </c>
      <c r="AB34" s="2" cm="1">
        <f t="array" ref="AB34">_xlfn.XLOOKUP(AB$1&amp;$R34,$C$3:$C$1662&amp;$D$3:$D$1662,$E$3:$E$1662,0,0,1)</f>
        <v>63800</v>
      </c>
      <c r="AC34" s="2" cm="1">
        <f t="array" ref="AC34">_xlfn.XLOOKUP(AC$1&amp;$R34,$C$3:$C$1662&amp;$D$3:$D$1662,$E$3:$E$1662,0,0,1)</f>
        <v>8600</v>
      </c>
      <c r="AM34" t="s">
        <v>915</v>
      </c>
      <c r="AN34" t="s">
        <v>881</v>
      </c>
      <c r="AO34">
        <v>1403.5</v>
      </c>
      <c r="AP34">
        <v>1405</v>
      </c>
      <c r="AQ34">
        <v>1372.5</v>
      </c>
      <c r="AR34">
        <v>1392.5</v>
      </c>
      <c r="AS34">
        <v>4688600</v>
      </c>
      <c r="AU34" s="7" t="str">
        <f t="shared" si="3"/>
        <v/>
      </c>
      <c r="AV34" s="7">
        <f t="shared" si="4"/>
        <v>-1.7921146953404632E-3</v>
      </c>
    </row>
    <row r="35" spans="3:48" x14ac:dyDescent="0.4">
      <c r="C35" t="s">
        <v>804</v>
      </c>
      <c r="D35" t="s">
        <v>538</v>
      </c>
      <c r="E35">
        <v>8600</v>
      </c>
      <c r="R35" t="s">
        <v>99</v>
      </c>
      <c r="S35" s="2">
        <f t="shared" si="1"/>
        <v>2106220</v>
      </c>
      <c r="T35" s="2">
        <f t="shared" si="5"/>
        <v>2839500</v>
      </c>
      <c r="U35" s="2">
        <f t="shared" si="5"/>
        <v>2364800</v>
      </c>
      <c r="V35" s="2">
        <f t="shared" si="5"/>
        <v>2395600</v>
      </c>
      <c r="W35" s="2">
        <f t="shared" si="5"/>
        <v>1609500</v>
      </c>
      <c r="X35" s="2">
        <f t="shared" si="5"/>
        <v>1321700</v>
      </c>
      <c r="Y35" s="2" cm="1">
        <f t="array" ref="Y35">_xlfn.XLOOKUP(Y$1&amp;$R35,$C$3:$C$1662&amp;$D$3:$D$1662,$E$3:$E$1662,0,0,1)</f>
        <v>35400</v>
      </c>
      <c r="Z35" s="2" cm="1">
        <f t="array" ref="Z35">_xlfn.XLOOKUP(Z$1&amp;$R35,$C$3:$C$1662&amp;$D$3:$D$1662,$E$3:$E$1662,0,0,1)</f>
        <v>39800</v>
      </c>
      <c r="AA35" s="2" cm="1">
        <f t="array" ref="AA35">_xlfn.XLOOKUP(AA$1&amp;$R35,$C$3:$C$1662&amp;$D$3:$D$1662,$E$3:$E$1662,0,0,1)</f>
        <v>58700</v>
      </c>
      <c r="AB35" s="2" cm="1">
        <f t="array" ref="AB35">_xlfn.XLOOKUP(AB$1&amp;$R35,$C$3:$C$1662&amp;$D$3:$D$1662,$E$3:$E$1662,0,0,1)</f>
        <v>25100</v>
      </c>
      <c r="AC35" s="2" cm="1">
        <f t="array" ref="AC35">_xlfn.XLOOKUP(AC$1&amp;$R35,$C$3:$C$1662&amp;$D$3:$D$1662,$E$3:$E$1662,0,0,1)</f>
        <v>18900</v>
      </c>
      <c r="AM35" t="s">
        <v>916</v>
      </c>
      <c r="AN35" t="s">
        <v>881</v>
      </c>
      <c r="AO35">
        <v>1415.5</v>
      </c>
      <c r="AP35">
        <v>1442</v>
      </c>
      <c r="AQ35">
        <v>1386.5</v>
      </c>
      <c r="AR35">
        <v>1387</v>
      </c>
      <c r="AS35">
        <v>5436800</v>
      </c>
      <c r="AU35" s="7" t="str">
        <f t="shared" si="3"/>
        <v/>
      </c>
      <c r="AV35" s="7">
        <f t="shared" si="4"/>
        <v>-3.9497307001795656E-3</v>
      </c>
    </row>
    <row r="36" spans="3:48" x14ac:dyDescent="0.4">
      <c r="C36" t="s">
        <v>804</v>
      </c>
      <c r="D36" t="s">
        <v>539</v>
      </c>
      <c r="E36">
        <v>18900</v>
      </c>
      <c r="R36" t="s">
        <v>83</v>
      </c>
      <c r="S36" s="2">
        <f t="shared" si="1"/>
        <v>2145060</v>
      </c>
      <c r="T36" s="2">
        <f t="shared" ref="T36:X51" si="6">T35+Y36</f>
        <v>2878300</v>
      </c>
      <c r="U36" s="2">
        <f t="shared" si="6"/>
        <v>2398800</v>
      </c>
      <c r="V36" s="2">
        <f t="shared" si="6"/>
        <v>2439700</v>
      </c>
      <c r="W36" s="2">
        <f t="shared" si="6"/>
        <v>1669400</v>
      </c>
      <c r="X36" s="2">
        <f t="shared" si="6"/>
        <v>1339100</v>
      </c>
      <c r="Y36" s="2" cm="1">
        <f t="array" ref="Y36">_xlfn.XLOOKUP(Y$1&amp;$R36,$C$3:$C$1662&amp;$D$3:$D$1662,$E$3:$E$1662,0,0,1)</f>
        <v>38800</v>
      </c>
      <c r="Z36" s="2" cm="1">
        <f t="array" ref="Z36">_xlfn.XLOOKUP(Z$1&amp;$R36,$C$3:$C$1662&amp;$D$3:$D$1662,$E$3:$E$1662,0,0,1)</f>
        <v>34000</v>
      </c>
      <c r="AA36" s="2" cm="1">
        <f t="array" ref="AA36">_xlfn.XLOOKUP(AA$1&amp;$R36,$C$3:$C$1662&amp;$D$3:$D$1662,$E$3:$E$1662,0,0,1)</f>
        <v>44100</v>
      </c>
      <c r="AB36" s="2" cm="1">
        <f t="array" ref="AB36">_xlfn.XLOOKUP(AB$1&amp;$R36,$C$3:$C$1662&amp;$D$3:$D$1662,$E$3:$E$1662,0,0,1)</f>
        <v>59900</v>
      </c>
      <c r="AC36" s="2" cm="1">
        <f t="array" ref="AC36">_xlfn.XLOOKUP(AC$1&amp;$R36,$C$3:$C$1662&amp;$D$3:$D$1662,$E$3:$E$1662,0,0,1)</f>
        <v>17400</v>
      </c>
      <c r="AM36" t="s">
        <v>917</v>
      </c>
      <c r="AN36" t="s">
        <v>881</v>
      </c>
      <c r="AO36">
        <v>1380.5</v>
      </c>
      <c r="AP36">
        <v>1389.5</v>
      </c>
      <c r="AQ36">
        <v>1357.5</v>
      </c>
      <c r="AR36">
        <v>1365</v>
      </c>
      <c r="AS36">
        <v>3831500</v>
      </c>
      <c r="AU36" s="7" t="str">
        <f t="shared" si="3"/>
        <v/>
      </c>
      <c r="AV36" s="7">
        <f t="shared" si="4"/>
        <v>-1.5861571737563085E-2</v>
      </c>
    </row>
    <row r="37" spans="3:48" x14ac:dyDescent="0.4">
      <c r="C37" t="s">
        <v>804</v>
      </c>
      <c r="D37" t="s">
        <v>540</v>
      </c>
      <c r="E37">
        <v>17400</v>
      </c>
      <c r="R37" t="s">
        <v>152</v>
      </c>
      <c r="S37" s="2">
        <f t="shared" si="1"/>
        <v>2176860</v>
      </c>
      <c r="T37" s="2">
        <f t="shared" si="6"/>
        <v>2914500</v>
      </c>
      <c r="U37" s="2">
        <f t="shared" si="6"/>
        <v>2430900</v>
      </c>
      <c r="V37" s="2">
        <f t="shared" si="6"/>
        <v>2491500</v>
      </c>
      <c r="W37" s="2">
        <f t="shared" si="6"/>
        <v>1694900</v>
      </c>
      <c r="X37" s="2">
        <f t="shared" si="6"/>
        <v>1352500</v>
      </c>
      <c r="Y37" s="2" cm="1">
        <f t="array" ref="Y37">_xlfn.XLOOKUP(Y$1&amp;$R37,$C$3:$C$1662&amp;$D$3:$D$1662,$E$3:$E$1662,0,0,1)</f>
        <v>36200</v>
      </c>
      <c r="Z37" s="2" cm="1">
        <f t="array" ref="Z37">_xlfn.XLOOKUP(Z$1&amp;$R37,$C$3:$C$1662&amp;$D$3:$D$1662,$E$3:$E$1662,0,0,1)</f>
        <v>32100</v>
      </c>
      <c r="AA37" s="2" cm="1">
        <f t="array" ref="AA37">_xlfn.XLOOKUP(AA$1&amp;$R37,$C$3:$C$1662&amp;$D$3:$D$1662,$E$3:$E$1662,0,0,1)</f>
        <v>51800</v>
      </c>
      <c r="AB37" s="2" cm="1">
        <f t="array" ref="AB37">_xlfn.XLOOKUP(AB$1&amp;$R37,$C$3:$C$1662&amp;$D$3:$D$1662,$E$3:$E$1662,0,0,1)</f>
        <v>25500</v>
      </c>
      <c r="AC37" s="2" cm="1">
        <f t="array" ref="AC37">_xlfn.XLOOKUP(AC$1&amp;$R37,$C$3:$C$1662&amp;$D$3:$D$1662,$E$3:$E$1662,0,0,1)</f>
        <v>13400</v>
      </c>
      <c r="AM37" t="s">
        <v>918</v>
      </c>
      <c r="AN37" t="s">
        <v>881</v>
      </c>
      <c r="AO37">
        <v>1366</v>
      </c>
      <c r="AP37">
        <v>1381</v>
      </c>
      <c r="AQ37">
        <v>1291</v>
      </c>
      <c r="AR37">
        <v>1291</v>
      </c>
      <c r="AS37">
        <v>6423500</v>
      </c>
      <c r="AU37" s="7" t="str">
        <f t="shared" si="3"/>
        <v/>
      </c>
      <c r="AV37" s="7">
        <f t="shared" si="4"/>
        <v>-5.4212454212454242E-2</v>
      </c>
    </row>
    <row r="38" spans="3:48" x14ac:dyDescent="0.4">
      <c r="C38" t="s">
        <v>804</v>
      </c>
      <c r="D38" t="s">
        <v>541</v>
      </c>
      <c r="E38">
        <v>13400</v>
      </c>
      <c r="R38" t="s">
        <v>33</v>
      </c>
      <c r="S38" s="2">
        <f t="shared" si="1"/>
        <v>2208920</v>
      </c>
      <c r="T38" s="2">
        <f t="shared" si="6"/>
        <v>2957400</v>
      </c>
      <c r="U38" s="2">
        <f t="shared" si="6"/>
        <v>2482900</v>
      </c>
      <c r="V38" s="2">
        <f t="shared" si="6"/>
        <v>2504700</v>
      </c>
      <c r="W38" s="2">
        <f t="shared" si="6"/>
        <v>1726800</v>
      </c>
      <c r="X38" s="2">
        <f t="shared" si="6"/>
        <v>1372800</v>
      </c>
      <c r="Y38" s="2" cm="1">
        <f t="array" ref="Y38">_xlfn.XLOOKUP(Y$1&amp;$R38,$C$3:$C$1662&amp;$D$3:$D$1662,$E$3:$E$1662,0,0,1)</f>
        <v>42900</v>
      </c>
      <c r="Z38" s="2" cm="1">
        <f t="array" ref="Z38">_xlfn.XLOOKUP(Z$1&amp;$R38,$C$3:$C$1662&amp;$D$3:$D$1662,$E$3:$E$1662,0,0,1)</f>
        <v>52000</v>
      </c>
      <c r="AA38" s="2" cm="1">
        <f t="array" ref="AA38">_xlfn.XLOOKUP(AA$1&amp;$R38,$C$3:$C$1662&amp;$D$3:$D$1662,$E$3:$E$1662,0,0,1)</f>
        <v>13200</v>
      </c>
      <c r="AB38" s="2" cm="1">
        <f t="array" ref="AB38">_xlfn.XLOOKUP(AB$1&amp;$R38,$C$3:$C$1662&amp;$D$3:$D$1662,$E$3:$E$1662,0,0,1)</f>
        <v>31900</v>
      </c>
      <c r="AC38" s="2" cm="1">
        <f t="array" ref="AC38">_xlfn.XLOOKUP(AC$1&amp;$R38,$C$3:$C$1662&amp;$D$3:$D$1662,$E$3:$E$1662,0,0,1)</f>
        <v>20300</v>
      </c>
      <c r="AM38" t="s">
        <v>919</v>
      </c>
      <c r="AN38" t="s">
        <v>881</v>
      </c>
      <c r="AO38">
        <v>1291</v>
      </c>
      <c r="AP38">
        <v>1298</v>
      </c>
      <c r="AQ38">
        <v>1249</v>
      </c>
      <c r="AR38">
        <v>1249.5</v>
      </c>
      <c r="AS38">
        <v>7630600</v>
      </c>
      <c r="AU38" s="7" t="str">
        <f t="shared" si="3"/>
        <v/>
      </c>
      <c r="AV38" s="7">
        <f t="shared" si="4"/>
        <v>-3.2145623547637503E-2</v>
      </c>
    </row>
    <row r="39" spans="3:48" x14ac:dyDescent="0.4">
      <c r="C39" t="s">
        <v>804</v>
      </c>
      <c r="D39" t="s">
        <v>542</v>
      </c>
      <c r="E39">
        <v>20300</v>
      </c>
      <c r="R39" t="s">
        <v>51</v>
      </c>
      <c r="S39" s="2">
        <f t="shared" si="1"/>
        <v>2259600</v>
      </c>
      <c r="T39" s="2">
        <f t="shared" si="6"/>
        <v>3092600</v>
      </c>
      <c r="U39" s="2">
        <f t="shared" si="6"/>
        <v>2527600</v>
      </c>
      <c r="V39" s="2">
        <f t="shared" si="6"/>
        <v>2544500</v>
      </c>
      <c r="W39" s="2">
        <f t="shared" si="6"/>
        <v>1748000</v>
      </c>
      <c r="X39" s="2">
        <f t="shared" si="6"/>
        <v>1385300</v>
      </c>
      <c r="Y39" s="2" cm="1">
        <f t="array" ref="Y39">_xlfn.XLOOKUP(Y$1&amp;$R39,$C$3:$C$1662&amp;$D$3:$D$1662,$E$3:$E$1662,0,0,1)</f>
        <v>135200</v>
      </c>
      <c r="Z39" s="2" cm="1">
        <f t="array" ref="Z39">_xlfn.XLOOKUP(Z$1&amp;$R39,$C$3:$C$1662&amp;$D$3:$D$1662,$E$3:$E$1662,0,0,1)</f>
        <v>44700</v>
      </c>
      <c r="AA39" s="2" cm="1">
        <f t="array" ref="AA39">_xlfn.XLOOKUP(AA$1&amp;$R39,$C$3:$C$1662&amp;$D$3:$D$1662,$E$3:$E$1662,0,0,1)</f>
        <v>39800</v>
      </c>
      <c r="AB39" s="2" cm="1">
        <f t="array" ref="AB39">_xlfn.XLOOKUP(AB$1&amp;$R39,$C$3:$C$1662&amp;$D$3:$D$1662,$E$3:$E$1662,0,0,1)</f>
        <v>21200</v>
      </c>
      <c r="AC39" s="2" cm="1">
        <f t="array" ref="AC39">_xlfn.XLOOKUP(AC$1&amp;$R39,$C$3:$C$1662&amp;$D$3:$D$1662,$E$3:$E$1662,0,0,1)</f>
        <v>12500</v>
      </c>
      <c r="AM39" t="s">
        <v>920</v>
      </c>
      <c r="AN39" t="s">
        <v>881</v>
      </c>
      <c r="AO39">
        <v>1251</v>
      </c>
      <c r="AP39">
        <v>1325</v>
      </c>
      <c r="AQ39">
        <v>1248</v>
      </c>
      <c r="AR39">
        <v>1320</v>
      </c>
      <c r="AS39">
        <v>8383000</v>
      </c>
      <c r="AU39" s="7">
        <f t="shared" si="3"/>
        <v>5.6422569027611003E-2</v>
      </c>
      <c r="AV39" s="7" t="str">
        <f t="shared" si="4"/>
        <v/>
      </c>
    </row>
    <row r="40" spans="3:48" x14ac:dyDescent="0.4">
      <c r="C40" t="s">
        <v>804</v>
      </c>
      <c r="D40" t="s">
        <v>543</v>
      </c>
      <c r="E40">
        <v>12500</v>
      </c>
      <c r="R40" t="s">
        <v>280</v>
      </c>
      <c r="S40" s="2">
        <f t="shared" si="1"/>
        <v>2289060</v>
      </c>
      <c r="T40" s="2">
        <f t="shared" si="6"/>
        <v>3122600</v>
      </c>
      <c r="U40" s="2">
        <f t="shared" si="6"/>
        <v>2556300</v>
      </c>
      <c r="V40" s="2">
        <f t="shared" si="6"/>
        <v>2557600</v>
      </c>
      <c r="W40" s="2">
        <f t="shared" si="6"/>
        <v>1794800</v>
      </c>
      <c r="X40" s="2">
        <f t="shared" si="6"/>
        <v>1414000</v>
      </c>
      <c r="Y40" s="2" cm="1">
        <f t="array" ref="Y40">_xlfn.XLOOKUP(Y$1&amp;$R40,$C$3:$C$1662&amp;$D$3:$D$1662,$E$3:$E$1662,0,0,1)</f>
        <v>30000</v>
      </c>
      <c r="Z40" s="2" cm="1">
        <f t="array" ref="Z40">_xlfn.XLOOKUP(Z$1&amp;$R40,$C$3:$C$1662&amp;$D$3:$D$1662,$E$3:$E$1662,0,0,1)</f>
        <v>28700</v>
      </c>
      <c r="AA40" s="2" cm="1">
        <f t="array" ref="AA40">_xlfn.XLOOKUP(AA$1&amp;$R40,$C$3:$C$1662&amp;$D$3:$D$1662,$E$3:$E$1662,0,0,1)</f>
        <v>13100</v>
      </c>
      <c r="AB40" s="2" cm="1">
        <f t="array" ref="AB40">_xlfn.XLOOKUP(AB$1&amp;$R40,$C$3:$C$1662&amp;$D$3:$D$1662,$E$3:$E$1662,0,0,1)</f>
        <v>46800</v>
      </c>
      <c r="AC40" s="2" cm="1">
        <f t="array" ref="AC40">_xlfn.XLOOKUP(AC$1&amp;$R40,$C$3:$C$1662&amp;$D$3:$D$1662,$E$3:$E$1662,0,0,1)</f>
        <v>28700</v>
      </c>
      <c r="AM40" t="s">
        <v>921</v>
      </c>
      <c r="AN40" t="s">
        <v>881</v>
      </c>
      <c r="AO40">
        <v>1325</v>
      </c>
      <c r="AP40">
        <v>1372</v>
      </c>
      <c r="AQ40">
        <v>1314</v>
      </c>
      <c r="AR40">
        <v>1364</v>
      </c>
      <c r="AS40">
        <v>5839300</v>
      </c>
      <c r="AU40" s="7">
        <f t="shared" si="3"/>
        <v>3.3333333333333437E-2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28700</v>
      </c>
      <c r="R41" t="s">
        <v>154</v>
      </c>
      <c r="S41" s="2">
        <f t="shared" si="1"/>
        <v>2329800</v>
      </c>
      <c r="T41" s="2">
        <f t="shared" si="6"/>
        <v>3187600</v>
      </c>
      <c r="U41" s="2">
        <f t="shared" si="6"/>
        <v>2621900</v>
      </c>
      <c r="V41" s="2">
        <f t="shared" si="6"/>
        <v>2581500</v>
      </c>
      <c r="W41" s="2">
        <f t="shared" si="6"/>
        <v>1829700</v>
      </c>
      <c r="X41" s="2">
        <f t="shared" si="6"/>
        <v>1428300</v>
      </c>
      <c r="Y41" s="2" cm="1">
        <f t="array" ref="Y41">_xlfn.XLOOKUP(Y$1&amp;$R41,$C$3:$C$1662&amp;$D$3:$D$1662,$E$3:$E$1662,0,0,1)</f>
        <v>65000</v>
      </c>
      <c r="Z41" s="2" cm="1">
        <f t="array" ref="Z41">_xlfn.XLOOKUP(Z$1&amp;$R41,$C$3:$C$1662&amp;$D$3:$D$1662,$E$3:$E$1662,0,0,1)</f>
        <v>65600</v>
      </c>
      <c r="AA41" s="2" cm="1">
        <f t="array" ref="AA41">_xlfn.XLOOKUP(AA$1&amp;$R41,$C$3:$C$1662&amp;$D$3:$D$1662,$E$3:$E$1662,0,0,1)</f>
        <v>23900</v>
      </c>
      <c r="AB41" s="2" cm="1">
        <f t="array" ref="AB41">_xlfn.XLOOKUP(AB$1&amp;$R41,$C$3:$C$1662&amp;$D$3:$D$1662,$E$3:$E$1662,0,0,1)</f>
        <v>34900</v>
      </c>
      <c r="AC41" s="2" cm="1">
        <f t="array" ref="AC41">_xlfn.XLOOKUP(AC$1&amp;$R41,$C$3:$C$1662&amp;$D$3:$D$1662,$E$3:$E$1662,0,0,1)</f>
        <v>14300</v>
      </c>
      <c r="AM41" t="s">
        <v>922</v>
      </c>
      <c r="AN41" t="s">
        <v>881</v>
      </c>
      <c r="AO41">
        <v>1400</v>
      </c>
      <c r="AP41">
        <v>1411</v>
      </c>
      <c r="AQ41">
        <v>1366.5</v>
      </c>
      <c r="AR41">
        <v>1376.5</v>
      </c>
      <c r="AS41">
        <v>5315600</v>
      </c>
      <c r="AU41" s="7">
        <f t="shared" si="3"/>
        <v>9.1642228739003961E-3</v>
      </c>
      <c r="AV41" s="7" t="str">
        <f t="shared" si="4"/>
        <v/>
      </c>
    </row>
    <row r="42" spans="3:48" x14ac:dyDescent="0.4">
      <c r="C42" t="s">
        <v>804</v>
      </c>
      <c r="D42" t="s">
        <v>545</v>
      </c>
      <c r="E42">
        <v>14300</v>
      </c>
      <c r="R42" t="s">
        <v>133</v>
      </c>
      <c r="S42" s="2">
        <f t="shared" si="1"/>
        <v>2357280</v>
      </c>
      <c r="T42" s="2">
        <f t="shared" si="6"/>
        <v>3227900</v>
      </c>
      <c r="U42" s="2">
        <f t="shared" si="6"/>
        <v>2659900</v>
      </c>
      <c r="V42" s="2">
        <f t="shared" si="6"/>
        <v>2608800</v>
      </c>
      <c r="W42" s="2">
        <f t="shared" si="6"/>
        <v>1849600</v>
      </c>
      <c r="X42" s="2">
        <f t="shared" si="6"/>
        <v>1440200</v>
      </c>
      <c r="Y42" s="2" cm="1">
        <f t="array" ref="Y42">_xlfn.XLOOKUP(Y$1&amp;$R42,$C$3:$C$1662&amp;$D$3:$D$1662,$E$3:$E$1662,0,0,1)</f>
        <v>40300</v>
      </c>
      <c r="Z42" s="2" cm="1">
        <f t="array" ref="Z42">_xlfn.XLOOKUP(Z$1&amp;$R42,$C$3:$C$1662&amp;$D$3:$D$1662,$E$3:$E$1662,0,0,1)</f>
        <v>38000</v>
      </c>
      <c r="AA42" s="2" cm="1">
        <f t="array" ref="AA42">_xlfn.XLOOKUP(AA$1&amp;$R42,$C$3:$C$1662&amp;$D$3:$D$1662,$E$3:$E$1662,0,0,1)</f>
        <v>27300</v>
      </c>
      <c r="AB42" s="2" cm="1">
        <f t="array" ref="AB42">_xlfn.XLOOKUP(AB$1&amp;$R42,$C$3:$C$1662&amp;$D$3:$D$1662,$E$3:$E$1662,0,0,1)</f>
        <v>19900</v>
      </c>
      <c r="AC42" s="2" cm="1">
        <f t="array" ref="AC42">_xlfn.XLOOKUP(AC$1&amp;$R42,$C$3:$C$1662&amp;$D$3:$D$1662,$E$3:$E$1662,0,0,1)</f>
        <v>11900</v>
      </c>
      <c r="AM42" t="s">
        <v>923</v>
      </c>
      <c r="AN42" t="s">
        <v>881</v>
      </c>
      <c r="AO42">
        <v>1372.5</v>
      </c>
      <c r="AP42">
        <v>1451</v>
      </c>
      <c r="AQ42">
        <v>1370</v>
      </c>
      <c r="AR42">
        <v>1437.5</v>
      </c>
      <c r="AS42">
        <v>8068900</v>
      </c>
      <c r="AU42" s="7">
        <f t="shared" si="3"/>
        <v>4.4315292408281914E-2</v>
      </c>
      <c r="AV42" s="7" t="str">
        <f t="shared" si="4"/>
        <v/>
      </c>
    </row>
    <row r="43" spans="3:48" x14ac:dyDescent="0.4">
      <c r="C43" t="s">
        <v>804</v>
      </c>
      <c r="D43" t="s">
        <v>546</v>
      </c>
      <c r="E43">
        <v>11900</v>
      </c>
      <c r="R43" t="s">
        <v>113</v>
      </c>
      <c r="S43" s="2">
        <f t="shared" si="1"/>
        <v>2387220</v>
      </c>
      <c r="T43" s="2">
        <f t="shared" si="6"/>
        <v>3276300</v>
      </c>
      <c r="U43" s="2">
        <f t="shared" si="6"/>
        <v>2702600</v>
      </c>
      <c r="V43" s="2">
        <f t="shared" si="6"/>
        <v>2626800</v>
      </c>
      <c r="W43" s="2">
        <f t="shared" si="6"/>
        <v>1876600</v>
      </c>
      <c r="X43" s="2">
        <f t="shared" si="6"/>
        <v>1453800</v>
      </c>
      <c r="Y43" s="2" cm="1">
        <f t="array" ref="Y43">_xlfn.XLOOKUP(Y$1&amp;$R43,$C$3:$C$1662&amp;$D$3:$D$1662,$E$3:$E$1662,0,0,1)</f>
        <v>48400</v>
      </c>
      <c r="Z43" s="2" cm="1">
        <f t="array" ref="Z43">_xlfn.XLOOKUP(Z$1&amp;$R43,$C$3:$C$1662&amp;$D$3:$D$1662,$E$3:$E$1662,0,0,1)</f>
        <v>42700</v>
      </c>
      <c r="AA43" s="2" cm="1">
        <f t="array" ref="AA43">_xlfn.XLOOKUP(AA$1&amp;$R43,$C$3:$C$1662&amp;$D$3:$D$1662,$E$3:$E$1662,0,0,1)</f>
        <v>18000</v>
      </c>
      <c r="AB43" s="2" cm="1">
        <f t="array" ref="AB43">_xlfn.XLOOKUP(AB$1&amp;$R43,$C$3:$C$1662&amp;$D$3:$D$1662,$E$3:$E$1662,0,0,1)</f>
        <v>27000</v>
      </c>
      <c r="AC43" s="2" cm="1">
        <f t="array" ref="AC43">_xlfn.XLOOKUP(AC$1&amp;$R43,$C$3:$C$1662&amp;$D$3:$D$1662,$E$3:$E$1662,0,0,1)</f>
        <v>13600</v>
      </c>
      <c r="AM43" t="s">
        <v>924</v>
      </c>
      <c r="AN43" t="s">
        <v>881</v>
      </c>
      <c r="AO43">
        <v>1450</v>
      </c>
      <c r="AP43">
        <v>1467</v>
      </c>
      <c r="AQ43">
        <v>1422.5</v>
      </c>
      <c r="AR43">
        <v>1425</v>
      </c>
      <c r="AS43">
        <v>7440100</v>
      </c>
      <c r="AU43" s="7" t="str">
        <f t="shared" si="3"/>
        <v/>
      </c>
      <c r="AV43" s="7">
        <f t="shared" si="4"/>
        <v>-8.6956521739129933E-3</v>
      </c>
    </row>
    <row r="44" spans="3:48" x14ac:dyDescent="0.4">
      <c r="C44" t="s">
        <v>804</v>
      </c>
      <c r="D44" t="s">
        <v>547</v>
      </c>
      <c r="E44">
        <v>13600</v>
      </c>
      <c r="R44" t="s">
        <v>49</v>
      </c>
      <c r="S44" s="2">
        <f t="shared" si="1"/>
        <v>2435820</v>
      </c>
      <c r="T44" s="2">
        <f t="shared" si="6"/>
        <v>3408800</v>
      </c>
      <c r="U44" s="2">
        <f t="shared" si="6"/>
        <v>2758100</v>
      </c>
      <c r="V44" s="2">
        <f t="shared" si="6"/>
        <v>2646900</v>
      </c>
      <c r="W44" s="2">
        <f t="shared" si="6"/>
        <v>1903200</v>
      </c>
      <c r="X44" s="2">
        <f t="shared" si="6"/>
        <v>1462100</v>
      </c>
      <c r="Y44" s="2" cm="1">
        <f t="array" ref="Y44">_xlfn.XLOOKUP(Y$1&amp;$R44,$C$3:$C$1662&amp;$D$3:$D$1662,$E$3:$E$1662,0,0,1)</f>
        <v>132500</v>
      </c>
      <c r="Z44" s="2" cm="1">
        <f t="array" ref="Z44">_xlfn.XLOOKUP(Z$1&amp;$R44,$C$3:$C$1662&amp;$D$3:$D$1662,$E$3:$E$1662,0,0,1)</f>
        <v>55500</v>
      </c>
      <c r="AA44" s="2" cm="1">
        <f t="array" ref="AA44">_xlfn.XLOOKUP(AA$1&amp;$R44,$C$3:$C$1662&amp;$D$3:$D$1662,$E$3:$E$1662,0,0,1)</f>
        <v>20100</v>
      </c>
      <c r="AB44" s="2" cm="1">
        <f t="array" ref="AB44">_xlfn.XLOOKUP(AB$1&amp;$R44,$C$3:$C$1662&amp;$D$3:$D$1662,$E$3:$E$1662,0,0,1)</f>
        <v>26600</v>
      </c>
      <c r="AC44" s="2" cm="1">
        <f t="array" ref="AC44">_xlfn.XLOOKUP(AC$1&amp;$R44,$C$3:$C$1662&amp;$D$3:$D$1662,$E$3:$E$1662,0,0,1)</f>
        <v>8300</v>
      </c>
      <c r="AM44" t="s">
        <v>925</v>
      </c>
      <c r="AN44" t="s">
        <v>881</v>
      </c>
      <c r="AO44">
        <v>1446.5</v>
      </c>
      <c r="AP44">
        <v>1448.5</v>
      </c>
      <c r="AQ44">
        <v>1390.5</v>
      </c>
      <c r="AR44">
        <v>1408.5</v>
      </c>
      <c r="AS44">
        <v>6404100</v>
      </c>
      <c r="AU44" s="7" t="str">
        <f t="shared" si="3"/>
        <v/>
      </c>
      <c r="AV44" s="7">
        <f t="shared" si="4"/>
        <v>-1.1578947368421022E-2</v>
      </c>
    </row>
    <row r="45" spans="3:48" x14ac:dyDescent="0.4">
      <c r="C45" t="s">
        <v>804</v>
      </c>
      <c r="D45" t="s">
        <v>548</v>
      </c>
      <c r="E45">
        <v>8300</v>
      </c>
      <c r="R45" t="s">
        <v>242</v>
      </c>
      <c r="S45" s="2">
        <f t="shared" si="1"/>
        <v>2466780</v>
      </c>
      <c r="T45" s="2">
        <f t="shared" si="6"/>
        <v>3475900</v>
      </c>
      <c r="U45" s="2">
        <f t="shared" si="6"/>
        <v>2795800</v>
      </c>
      <c r="V45" s="2">
        <f t="shared" si="6"/>
        <v>2666400</v>
      </c>
      <c r="W45" s="2">
        <f t="shared" si="6"/>
        <v>1926100</v>
      </c>
      <c r="X45" s="2">
        <f t="shared" si="6"/>
        <v>1469700</v>
      </c>
      <c r="Y45" s="2" cm="1">
        <f t="array" ref="Y45">_xlfn.XLOOKUP(Y$1&amp;$R45,$C$3:$C$1662&amp;$D$3:$D$1662,$E$3:$E$1662,0,0,1)</f>
        <v>67100</v>
      </c>
      <c r="Z45" s="2" cm="1">
        <f t="array" ref="Z45">_xlfn.XLOOKUP(Z$1&amp;$R45,$C$3:$C$1662&amp;$D$3:$D$1662,$E$3:$E$1662,0,0,1)</f>
        <v>37700</v>
      </c>
      <c r="AA45" s="2" cm="1">
        <f t="array" ref="AA45">_xlfn.XLOOKUP(AA$1&amp;$R45,$C$3:$C$1662&amp;$D$3:$D$1662,$E$3:$E$1662,0,0,1)</f>
        <v>19500</v>
      </c>
      <c r="AB45" s="2" cm="1">
        <f t="array" ref="AB45">_xlfn.XLOOKUP(AB$1&amp;$R45,$C$3:$C$1662&amp;$D$3:$D$1662,$E$3:$E$1662,0,0,1)</f>
        <v>22900</v>
      </c>
      <c r="AC45" s="2" cm="1">
        <f t="array" ref="AC45">_xlfn.XLOOKUP(AC$1&amp;$R45,$C$3:$C$1662&amp;$D$3:$D$1662,$E$3:$E$1662,0,0,1)</f>
        <v>7600</v>
      </c>
      <c r="AM45" t="s">
        <v>926</v>
      </c>
      <c r="AN45" t="s">
        <v>881</v>
      </c>
      <c r="AO45">
        <v>1426</v>
      </c>
      <c r="AP45">
        <v>1465.5</v>
      </c>
      <c r="AQ45">
        <v>1402</v>
      </c>
      <c r="AR45">
        <v>1465.5</v>
      </c>
      <c r="AS45">
        <v>5763800</v>
      </c>
      <c r="AU45" s="7">
        <f t="shared" si="3"/>
        <v>4.0468583599573948E-2</v>
      </c>
      <c r="AV45" s="7" t="str">
        <f t="shared" si="4"/>
        <v/>
      </c>
    </row>
    <row r="46" spans="3:48" x14ac:dyDescent="0.4">
      <c r="C46" t="s">
        <v>804</v>
      </c>
      <c r="D46" t="s">
        <v>549</v>
      </c>
      <c r="E46">
        <v>7600</v>
      </c>
      <c r="R46" t="s">
        <v>126</v>
      </c>
      <c r="S46" s="2">
        <f t="shared" si="1"/>
        <v>2558680</v>
      </c>
      <c r="T46" s="2">
        <f t="shared" si="6"/>
        <v>3540200</v>
      </c>
      <c r="U46" s="2">
        <f t="shared" si="6"/>
        <v>2830200</v>
      </c>
      <c r="V46" s="2">
        <f t="shared" si="6"/>
        <v>2980500</v>
      </c>
      <c r="W46" s="2">
        <f t="shared" si="6"/>
        <v>1957900</v>
      </c>
      <c r="X46" s="2">
        <f t="shared" si="6"/>
        <v>1484600</v>
      </c>
      <c r="Y46" s="2" cm="1">
        <f t="array" ref="Y46">_xlfn.XLOOKUP(Y$1&amp;$R46,$C$3:$C$1662&amp;$D$3:$D$1662,$E$3:$E$1662,0,0,1)</f>
        <v>64300</v>
      </c>
      <c r="Z46" s="2" cm="1">
        <f t="array" ref="Z46">_xlfn.XLOOKUP(Z$1&amp;$R46,$C$3:$C$1662&amp;$D$3:$D$1662,$E$3:$E$1662,0,0,1)</f>
        <v>34400</v>
      </c>
      <c r="AA46" s="2" cm="1">
        <f t="array" ref="AA46">_xlfn.XLOOKUP(AA$1&amp;$R46,$C$3:$C$1662&amp;$D$3:$D$1662,$E$3:$E$1662,0,0,1)</f>
        <v>314100</v>
      </c>
      <c r="AB46" s="2" cm="1">
        <f t="array" ref="AB46">_xlfn.XLOOKUP(AB$1&amp;$R46,$C$3:$C$1662&amp;$D$3:$D$1662,$E$3:$E$1662,0,0,1)</f>
        <v>31800</v>
      </c>
      <c r="AC46" s="2" cm="1">
        <f t="array" ref="AC46">_xlfn.XLOOKUP(AC$1&amp;$R46,$C$3:$C$1662&amp;$D$3:$D$1662,$E$3:$E$1662,0,0,1)</f>
        <v>14900</v>
      </c>
      <c r="AM46" t="s">
        <v>927</v>
      </c>
      <c r="AN46" t="s">
        <v>881</v>
      </c>
      <c r="AO46">
        <v>1450</v>
      </c>
      <c r="AP46">
        <v>1484</v>
      </c>
      <c r="AQ46">
        <v>1435</v>
      </c>
      <c r="AR46">
        <v>1466.5</v>
      </c>
      <c r="AS46">
        <v>4118900</v>
      </c>
      <c r="AU46" s="7">
        <f t="shared" si="3"/>
        <v>6.8236096895257781E-4</v>
      </c>
      <c r="AV46" s="7" t="str">
        <f t="shared" si="4"/>
        <v/>
      </c>
    </row>
    <row r="47" spans="3:48" x14ac:dyDescent="0.4">
      <c r="C47" t="s">
        <v>804</v>
      </c>
      <c r="D47" t="s">
        <v>550</v>
      </c>
      <c r="E47">
        <v>14900</v>
      </c>
      <c r="R47" t="s">
        <v>170</v>
      </c>
      <c r="S47" s="2">
        <f t="shared" si="1"/>
        <v>2605820</v>
      </c>
      <c r="T47" s="2">
        <f t="shared" si="6"/>
        <v>3577300</v>
      </c>
      <c r="U47" s="2">
        <f t="shared" si="6"/>
        <v>2864400</v>
      </c>
      <c r="V47" s="2">
        <f t="shared" si="6"/>
        <v>3068800</v>
      </c>
      <c r="W47" s="2">
        <f t="shared" si="6"/>
        <v>2028000</v>
      </c>
      <c r="X47" s="2">
        <f t="shared" si="6"/>
        <v>1490600</v>
      </c>
      <c r="Y47" s="2" cm="1">
        <f t="array" ref="Y47">_xlfn.XLOOKUP(Y$1&amp;$R47,$C$3:$C$1662&amp;$D$3:$D$1662,$E$3:$E$1662,0,0,1)</f>
        <v>37100</v>
      </c>
      <c r="Z47" s="2" cm="1">
        <f t="array" ref="Z47">_xlfn.XLOOKUP(Z$1&amp;$R47,$C$3:$C$1662&amp;$D$3:$D$1662,$E$3:$E$1662,0,0,1)</f>
        <v>34200</v>
      </c>
      <c r="AA47" s="2" cm="1">
        <f t="array" ref="AA47">_xlfn.XLOOKUP(AA$1&amp;$R47,$C$3:$C$1662&amp;$D$3:$D$1662,$E$3:$E$1662,0,0,1)</f>
        <v>88300</v>
      </c>
      <c r="AB47" s="2" cm="1">
        <f t="array" ref="AB47">_xlfn.XLOOKUP(AB$1&amp;$R47,$C$3:$C$1662&amp;$D$3:$D$1662,$E$3:$E$1662,0,0,1)</f>
        <v>70100</v>
      </c>
      <c r="AC47" s="2" cm="1">
        <f t="array" ref="AC47">_xlfn.XLOOKUP(AC$1&amp;$R47,$C$3:$C$1662&amp;$D$3:$D$1662,$E$3:$E$1662,0,0,1)</f>
        <v>6000</v>
      </c>
      <c r="AM47" t="s">
        <v>928</v>
      </c>
      <c r="AN47" t="s">
        <v>881</v>
      </c>
      <c r="AO47">
        <v>1474</v>
      </c>
      <c r="AP47">
        <v>1485</v>
      </c>
      <c r="AQ47">
        <v>1452.5</v>
      </c>
      <c r="AR47">
        <v>1471</v>
      </c>
      <c r="AS47">
        <v>2617400</v>
      </c>
      <c r="AU47" s="7">
        <f t="shared" si="3"/>
        <v>3.0685305148312469E-3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6000</v>
      </c>
      <c r="R48" t="s">
        <v>174</v>
      </c>
      <c r="S48" s="2">
        <f t="shared" si="1"/>
        <v>2656800</v>
      </c>
      <c r="T48" s="2">
        <f t="shared" si="6"/>
        <v>3636600</v>
      </c>
      <c r="U48" s="2">
        <f t="shared" si="6"/>
        <v>2912200</v>
      </c>
      <c r="V48" s="2">
        <f t="shared" si="6"/>
        <v>3126600</v>
      </c>
      <c r="W48" s="2">
        <f t="shared" si="6"/>
        <v>2110500</v>
      </c>
      <c r="X48" s="2">
        <f t="shared" si="6"/>
        <v>1498100</v>
      </c>
      <c r="Y48" s="2" cm="1">
        <f t="array" ref="Y48">_xlfn.XLOOKUP(Y$1&amp;$R48,$C$3:$C$1662&amp;$D$3:$D$1662,$E$3:$E$1662,0,0,1)</f>
        <v>59300</v>
      </c>
      <c r="Z48" s="2" cm="1">
        <f t="array" ref="Z48">_xlfn.XLOOKUP(Z$1&amp;$R48,$C$3:$C$1662&amp;$D$3:$D$1662,$E$3:$E$1662,0,0,1)</f>
        <v>47800</v>
      </c>
      <c r="AA48" s="2" cm="1">
        <f t="array" ref="AA48">_xlfn.XLOOKUP(AA$1&amp;$R48,$C$3:$C$1662&amp;$D$3:$D$1662,$E$3:$E$1662,0,0,1)</f>
        <v>57800</v>
      </c>
      <c r="AB48" s="2" cm="1">
        <f t="array" ref="AB48">_xlfn.XLOOKUP(AB$1&amp;$R48,$C$3:$C$1662&amp;$D$3:$D$1662,$E$3:$E$1662,0,0,1)</f>
        <v>82500</v>
      </c>
      <c r="AC48" s="2" cm="1">
        <f t="array" ref="AC48">_xlfn.XLOOKUP(AC$1&amp;$R48,$C$3:$C$1662&amp;$D$3:$D$1662,$E$3:$E$1662,0,0,1)</f>
        <v>7500</v>
      </c>
      <c r="AM48" t="s">
        <v>929</v>
      </c>
      <c r="AN48" t="s">
        <v>881</v>
      </c>
      <c r="AO48">
        <v>1449</v>
      </c>
      <c r="AP48">
        <v>1463.5</v>
      </c>
      <c r="AQ48">
        <v>1417</v>
      </c>
      <c r="AR48">
        <v>1450</v>
      </c>
      <c r="AS48">
        <v>4075300</v>
      </c>
      <c r="AU48" s="7" t="str">
        <f t="shared" si="3"/>
        <v/>
      </c>
      <c r="AV48" s="7">
        <f t="shared" si="4"/>
        <v>-1.4276002719238567E-2</v>
      </c>
    </row>
    <row r="49" spans="3:48" x14ac:dyDescent="0.4">
      <c r="C49" t="s">
        <v>804</v>
      </c>
      <c r="D49" t="s">
        <v>552</v>
      </c>
      <c r="E49">
        <v>7500</v>
      </c>
      <c r="R49" t="s">
        <v>179</v>
      </c>
      <c r="S49" s="2">
        <f t="shared" si="1"/>
        <v>2694820</v>
      </c>
      <c r="T49" s="2">
        <f t="shared" si="6"/>
        <v>3699100</v>
      </c>
      <c r="U49" s="2">
        <f t="shared" si="6"/>
        <v>2930600</v>
      </c>
      <c r="V49" s="2">
        <f t="shared" si="6"/>
        <v>3184400</v>
      </c>
      <c r="W49" s="2">
        <f t="shared" si="6"/>
        <v>2136200</v>
      </c>
      <c r="X49" s="2">
        <f t="shared" si="6"/>
        <v>1523800</v>
      </c>
      <c r="Y49" s="2" cm="1">
        <f t="array" ref="Y49">_xlfn.XLOOKUP(Y$1&amp;$R49,$C$3:$C$1662&amp;$D$3:$D$1662,$E$3:$E$1662,0,0,1)</f>
        <v>62500</v>
      </c>
      <c r="Z49" s="2" cm="1">
        <f t="array" ref="Z49">_xlfn.XLOOKUP(Z$1&amp;$R49,$C$3:$C$1662&amp;$D$3:$D$1662,$E$3:$E$1662,0,0,1)</f>
        <v>18400</v>
      </c>
      <c r="AA49" s="2" cm="1">
        <f t="array" ref="AA49">_xlfn.XLOOKUP(AA$1&amp;$R49,$C$3:$C$1662&amp;$D$3:$D$1662,$E$3:$E$1662,0,0,1)</f>
        <v>57800</v>
      </c>
      <c r="AB49" s="2" cm="1">
        <f t="array" ref="AB49">_xlfn.XLOOKUP(AB$1&amp;$R49,$C$3:$C$1662&amp;$D$3:$D$1662,$E$3:$E$1662,0,0,1)</f>
        <v>25700</v>
      </c>
      <c r="AC49" s="2" cm="1">
        <f t="array" ref="AC49">_xlfn.XLOOKUP(AC$1&amp;$R49,$C$3:$C$1662&amp;$D$3:$D$1662,$E$3:$E$1662,0,0,1)</f>
        <v>25700</v>
      </c>
      <c r="AM49" t="s">
        <v>930</v>
      </c>
      <c r="AN49" t="s">
        <v>881</v>
      </c>
      <c r="AO49">
        <v>1461</v>
      </c>
      <c r="AP49">
        <v>1498</v>
      </c>
      <c r="AQ49">
        <v>1445.5</v>
      </c>
      <c r="AR49">
        <v>1491</v>
      </c>
      <c r="AS49">
        <v>4114500</v>
      </c>
      <c r="AU49" s="7">
        <f t="shared" si="3"/>
        <v>2.8275862068965596E-2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25700</v>
      </c>
      <c r="R50" t="s">
        <v>223</v>
      </c>
      <c r="S50" s="2">
        <f t="shared" si="1"/>
        <v>2734300</v>
      </c>
      <c r="T50" s="2">
        <f t="shared" si="6"/>
        <v>3749000</v>
      </c>
      <c r="U50" s="2">
        <f t="shared" si="6"/>
        <v>2947700</v>
      </c>
      <c r="V50" s="2">
        <f t="shared" si="6"/>
        <v>3223300</v>
      </c>
      <c r="W50" s="2">
        <f t="shared" si="6"/>
        <v>2198700</v>
      </c>
      <c r="X50" s="2">
        <f t="shared" si="6"/>
        <v>1552800</v>
      </c>
      <c r="Y50" s="2" cm="1">
        <f t="array" ref="Y50">_xlfn.XLOOKUP(Y$1&amp;$R50,$C$3:$C$1662&amp;$D$3:$D$1662,$E$3:$E$1662,0,0,1)</f>
        <v>49900</v>
      </c>
      <c r="Z50" s="2" cm="1">
        <f t="array" ref="Z50">_xlfn.XLOOKUP(Z$1&amp;$R50,$C$3:$C$1662&amp;$D$3:$D$1662,$E$3:$E$1662,0,0,1)</f>
        <v>17100</v>
      </c>
      <c r="AA50" s="2" cm="1">
        <f t="array" ref="AA50">_xlfn.XLOOKUP(AA$1&amp;$R50,$C$3:$C$1662&amp;$D$3:$D$1662,$E$3:$E$1662,0,0,1)</f>
        <v>38900</v>
      </c>
      <c r="AB50" s="2" cm="1">
        <f t="array" ref="AB50">_xlfn.XLOOKUP(AB$1&amp;$R50,$C$3:$C$1662&amp;$D$3:$D$1662,$E$3:$E$1662,0,0,1)</f>
        <v>62500</v>
      </c>
      <c r="AC50" s="2" cm="1">
        <f t="array" ref="AC50">_xlfn.XLOOKUP(AC$1&amp;$R50,$C$3:$C$1662&amp;$D$3:$D$1662,$E$3:$E$1662,0,0,1)</f>
        <v>29000</v>
      </c>
      <c r="AM50" t="s">
        <v>931</v>
      </c>
      <c r="AN50" t="s">
        <v>881</v>
      </c>
      <c r="AO50">
        <v>1499.5</v>
      </c>
      <c r="AP50">
        <v>1516.5</v>
      </c>
      <c r="AQ50">
        <v>1480</v>
      </c>
      <c r="AR50">
        <v>1495</v>
      </c>
      <c r="AS50">
        <v>3555300</v>
      </c>
      <c r="AU50" s="7">
        <f t="shared" si="3"/>
        <v>2.6827632461434714E-3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29000</v>
      </c>
      <c r="R51" t="s">
        <v>208</v>
      </c>
      <c r="S51" s="2">
        <f t="shared" si="1"/>
        <v>2768980</v>
      </c>
      <c r="T51" s="2">
        <f t="shared" si="6"/>
        <v>3802200</v>
      </c>
      <c r="U51" s="2">
        <f t="shared" si="6"/>
        <v>2969400</v>
      </c>
      <c r="V51" s="2">
        <f t="shared" si="6"/>
        <v>3259500</v>
      </c>
      <c r="W51" s="2">
        <f t="shared" si="6"/>
        <v>2229600</v>
      </c>
      <c r="X51" s="2">
        <f t="shared" si="6"/>
        <v>1584200</v>
      </c>
      <c r="Y51" s="2" cm="1">
        <f t="array" ref="Y51">_xlfn.XLOOKUP(Y$1&amp;$R51,$C$3:$C$1662&amp;$D$3:$D$1662,$E$3:$E$1662,0,0,1)</f>
        <v>53200</v>
      </c>
      <c r="Z51" s="2" cm="1">
        <f t="array" ref="Z51">_xlfn.XLOOKUP(Z$1&amp;$R51,$C$3:$C$1662&amp;$D$3:$D$1662,$E$3:$E$1662,0,0,1)</f>
        <v>21700</v>
      </c>
      <c r="AA51" s="2" cm="1">
        <f t="array" ref="AA51">_xlfn.XLOOKUP(AA$1&amp;$R51,$C$3:$C$1662&amp;$D$3:$D$1662,$E$3:$E$1662,0,0,1)</f>
        <v>36200</v>
      </c>
      <c r="AB51" s="2" cm="1">
        <f t="array" ref="AB51">_xlfn.XLOOKUP(AB$1&amp;$R51,$C$3:$C$1662&amp;$D$3:$D$1662,$E$3:$E$1662,0,0,1)</f>
        <v>30900</v>
      </c>
      <c r="AC51" s="2" cm="1">
        <f t="array" ref="AC51">_xlfn.XLOOKUP(AC$1&amp;$R51,$C$3:$C$1662&amp;$D$3:$D$1662,$E$3:$E$1662,0,0,1)</f>
        <v>31400</v>
      </c>
      <c r="AM51" t="s">
        <v>932</v>
      </c>
      <c r="AN51" t="s">
        <v>881</v>
      </c>
      <c r="AO51">
        <v>1474.5</v>
      </c>
      <c r="AP51">
        <v>1499</v>
      </c>
      <c r="AQ51">
        <v>1447</v>
      </c>
      <c r="AR51">
        <v>1498.5</v>
      </c>
      <c r="AS51">
        <v>3055600</v>
      </c>
      <c r="AU51" s="7">
        <f t="shared" si="3"/>
        <v>2.34113712374584E-3</v>
      </c>
      <c r="AV51" s="7" t="str">
        <f t="shared" si="4"/>
        <v/>
      </c>
    </row>
    <row r="52" spans="3:48" x14ac:dyDescent="0.4">
      <c r="C52" t="s">
        <v>804</v>
      </c>
      <c r="D52" t="s">
        <v>555</v>
      </c>
      <c r="E52">
        <v>31400</v>
      </c>
      <c r="R52" t="s">
        <v>160</v>
      </c>
      <c r="S52" s="2">
        <f t="shared" si="1"/>
        <v>2807960</v>
      </c>
      <c r="T52" s="2">
        <f t="shared" ref="T52:X67" si="7">T51+Y52</f>
        <v>3838600</v>
      </c>
      <c r="U52" s="2">
        <f t="shared" si="7"/>
        <v>2987400</v>
      </c>
      <c r="V52" s="2">
        <f t="shared" si="7"/>
        <v>3336600</v>
      </c>
      <c r="W52" s="2">
        <f t="shared" si="7"/>
        <v>2266300</v>
      </c>
      <c r="X52" s="2">
        <f t="shared" si="7"/>
        <v>1610900</v>
      </c>
      <c r="Y52" s="2" cm="1">
        <f t="array" ref="Y52">_xlfn.XLOOKUP(Y$1&amp;$R52,$C$3:$C$1662&amp;$D$3:$D$1662,$E$3:$E$1662,0,0,1)</f>
        <v>36400</v>
      </c>
      <c r="Z52" s="2" cm="1">
        <f t="array" ref="Z52">_xlfn.XLOOKUP(Z$1&amp;$R52,$C$3:$C$1662&amp;$D$3:$D$1662,$E$3:$E$1662,0,0,1)</f>
        <v>18000</v>
      </c>
      <c r="AA52" s="2" cm="1">
        <f t="array" ref="AA52">_xlfn.XLOOKUP(AA$1&amp;$R52,$C$3:$C$1662&amp;$D$3:$D$1662,$E$3:$E$1662,0,0,1)</f>
        <v>77100</v>
      </c>
      <c r="AB52" s="2" cm="1">
        <f t="array" ref="AB52">_xlfn.XLOOKUP(AB$1&amp;$R52,$C$3:$C$1662&amp;$D$3:$D$1662,$E$3:$E$1662,0,0,1)</f>
        <v>36700</v>
      </c>
      <c r="AC52" s="2" cm="1">
        <f t="array" ref="AC52">_xlfn.XLOOKUP(AC$1&amp;$R52,$C$3:$C$1662&amp;$D$3:$D$1662,$E$3:$E$1662,0,0,1)</f>
        <v>26700</v>
      </c>
      <c r="AM52" t="s">
        <v>933</v>
      </c>
      <c r="AN52" t="s">
        <v>881</v>
      </c>
      <c r="AO52">
        <v>1492</v>
      </c>
      <c r="AP52">
        <v>1499</v>
      </c>
      <c r="AQ52">
        <v>1464</v>
      </c>
      <c r="AR52">
        <v>1470</v>
      </c>
      <c r="AS52">
        <v>2860700</v>
      </c>
      <c r="AU52" s="7" t="str">
        <f t="shared" si="3"/>
        <v/>
      </c>
      <c r="AV52" s="7">
        <f t="shared" si="4"/>
        <v>-1.9019019019019034E-2</v>
      </c>
    </row>
    <row r="53" spans="3:48" x14ac:dyDescent="0.4">
      <c r="C53" t="s">
        <v>804</v>
      </c>
      <c r="D53" t="s">
        <v>556</v>
      </c>
      <c r="E53">
        <v>26700</v>
      </c>
      <c r="R53" t="s">
        <v>168</v>
      </c>
      <c r="S53" s="2">
        <f t="shared" si="1"/>
        <v>2834080</v>
      </c>
      <c r="T53" s="2">
        <f t="shared" si="7"/>
        <v>3879300</v>
      </c>
      <c r="U53" s="2">
        <f t="shared" si="7"/>
        <v>3008800</v>
      </c>
      <c r="V53" s="2">
        <f t="shared" si="7"/>
        <v>3374100</v>
      </c>
      <c r="W53" s="2">
        <f t="shared" si="7"/>
        <v>2287900</v>
      </c>
      <c r="X53" s="2">
        <f t="shared" si="7"/>
        <v>1620300</v>
      </c>
      <c r="Y53" s="2" cm="1">
        <f t="array" ref="Y53">_xlfn.XLOOKUP(Y$1&amp;$R53,$C$3:$C$1662&amp;$D$3:$D$1662,$E$3:$E$1662,0,0,1)</f>
        <v>40700</v>
      </c>
      <c r="Z53" s="2" cm="1">
        <f t="array" ref="Z53">_xlfn.XLOOKUP(Z$1&amp;$R53,$C$3:$C$1662&amp;$D$3:$D$1662,$E$3:$E$1662,0,0,1)</f>
        <v>21400</v>
      </c>
      <c r="AA53" s="2" cm="1">
        <f t="array" ref="AA53">_xlfn.XLOOKUP(AA$1&amp;$R53,$C$3:$C$1662&amp;$D$3:$D$1662,$E$3:$E$1662,0,0,1)</f>
        <v>37500</v>
      </c>
      <c r="AB53" s="2" cm="1">
        <f t="array" ref="AB53">_xlfn.XLOOKUP(AB$1&amp;$R53,$C$3:$C$1662&amp;$D$3:$D$1662,$E$3:$E$1662,0,0,1)</f>
        <v>21600</v>
      </c>
      <c r="AC53" s="2" cm="1">
        <f t="array" ref="AC53">_xlfn.XLOOKUP(AC$1&amp;$R53,$C$3:$C$1662&amp;$D$3:$D$1662,$E$3:$E$1662,0,0,1)</f>
        <v>9400</v>
      </c>
      <c r="AM53" t="s">
        <v>934</v>
      </c>
      <c r="AN53" t="s">
        <v>881</v>
      </c>
      <c r="AO53">
        <v>1460</v>
      </c>
      <c r="AP53">
        <v>1482.5</v>
      </c>
      <c r="AQ53">
        <v>1434.5</v>
      </c>
      <c r="AR53">
        <v>1455</v>
      </c>
      <c r="AS53">
        <v>2853600</v>
      </c>
      <c r="AU53" s="7" t="str">
        <f t="shared" si="3"/>
        <v/>
      </c>
      <c r="AV53" s="7">
        <f t="shared" si="4"/>
        <v>-1.0204081632653073E-2</v>
      </c>
    </row>
    <row r="54" spans="3:48" x14ac:dyDescent="0.4">
      <c r="C54" t="s">
        <v>804</v>
      </c>
      <c r="D54" t="s">
        <v>557</v>
      </c>
      <c r="E54">
        <v>9400</v>
      </c>
      <c r="R54" t="s">
        <v>167</v>
      </c>
      <c r="S54" s="2">
        <f t="shared" si="1"/>
        <v>2859140</v>
      </c>
      <c r="T54" s="2">
        <f t="shared" si="7"/>
        <v>3916300</v>
      </c>
      <c r="U54" s="2">
        <f t="shared" si="7"/>
        <v>3032200</v>
      </c>
      <c r="V54" s="2">
        <f t="shared" si="7"/>
        <v>3397000</v>
      </c>
      <c r="W54" s="2">
        <f t="shared" si="7"/>
        <v>2301800</v>
      </c>
      <c r="X54" s="2">
        <f t="shared" si="7"/>
        <v>1648400</v>
      </c>
      <c r="Y54" s="2" cm="1">
        <f t="array" ref="Y54">_xlfn.XLOOKUP(Y$1&amp;$R54,$C$3:$C$1662&amp;$D$3:$D$1662,$E$3:$E$1662,0,0,1)</f>
        <v>37000</v>
      </c>
      <c r="Z54" s="2" cm="1">
        <f t="array" ref="Z54">_xlfn.XLOOKUP(Z$1&amp;$R54,$C$3:$C$1662&amp;$D$3:$D$1662,$E$3:$E$1662,0,0,1)</f>
        <v>23400</v>
      </c>
      <c r="AA54" s="2" cm="1">
        <f t="array" ref="AA54">_xlfn.XLOOKUP(AA$1&amp;$R54,$C$3:$C$1662&amp;$D$3:$D$1662,$E$3:$E$1662,0,0,1)</f>
        <v>22900</v>
      </c>
      <c r="AB54" s="2" cm="1">
        <f t="array" ref="AB54">_xlfn.XLOOKUP(AB$1&amp;$R54,$C$3:$C$1662&amp;$D$3:$D$1662,$E$3:$E$1662,0,0,1)</f>
        <v>13900</v>
      </c>
      <c r="AC54" s="2" cm="1">
        <f t="array" ref="AC54">_xlfn.XLOOKUP(AC$1&amp;$R54,$C$3:$C$1662&amp;$D$3:$D$1662,$E$3:$E$1662,0,0,1)</f>
        <v>28100</v>
      </c>
      <c r="AM54" t="s">
        <v>935</v>
      </c>
      <c r="AN54" t="s">
        <v>881</v>
      </c>
      <c r="AO54">
        <v>1460.5</v>
      </c>
      <c r="AP54">
        <v>1466.5</v>
      </c>
      <c r="AQ54">
        <v>1438.5</v>
      </c>
      <c r="AR54">
        <v>1459.5</v>
      </c>
      <c r="AS54">
        <v>2272700</v>
      </c>
      <c r="AU54" s="7">
        <f t="shared" si="3"/>
        <v>3.0927835051546282E-3</v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28100</v>
      </c>
      <c r="R55" t="s">
        <v>218</v>
      </c>
      <c r="S55" s="2">
        <f t="shared" si="1"/>
        <v>2877700</v>
      </c>
      <c r="T55" s="2">
        <f t="shared" si="7"/>
        <v>3927300</v>
      </c>
      <c r="U55" s="2">
        <f t="shared" si="7"/>
        <v>3047400</v>
      </c>
      <c r="V55" s="2">
        <f t="shared" si="7"/>
        <v>3429400</v>
      </c>
      <c r="W55" s="2">
        <f t="shared" si="7"/>
        <v>2327900</v>
      </c>
      <c r="X55" s="2">
        <f t="shared" si="7"/>
        <v>1656500</v>
      </c>
      <c r="Y55" s="2" cm="1">
        <f t="array" ref="Y55">_xlfn.XLOOKUP(Y$1&amp;$R55,$C$3:$C$1662&amp;$D$3:$D$1662,$E$3:$E$1662,0,0,1)</f>
        <v>11000</v>
      </c>
      <c r="Z55" s="2" cm="1">
        <f t="array" ref="Z55">_xlfn.XLOOKUP(Z$1&amp;$R55,$C$3:$C$1662&amp;$D$3:$D$1662,$E$3:$E$1662,0,0,1)</f>
        <v>15200</v>
      </c>
      <c r="AA55" s="2" cm="1">
        <f t="array" ref="AA55">_xlfn.XLOOKUP(AA$1&amp;$R55,$C$3:$C$1662&amp;$D$3:$D$1662,$E$3:$E$1662,0,0,1)</f>
        <v>32400</v>
      </c>
      <c r="AB55" s="2" cm="1">
        <f t="array" ref="AB55">_xlfn.XLOOKUP(AB$1&amp;$R55,$C$3:$C$1662&amp;$D$3:$D$1662,$E$3:$E$1662,0,0,1)</f>
        <v>26100</v>
      </c>
      <c r="AC55" s="2" cm="1">
        <f t="array" ref="AC55">_xlfn.XLOOKUP(AC$1&amp;$R55,$C$3:$C$1662&amp;$D$3:$D$1662,$E$3:$E$1662,0,0,1)</f>
        <v>8100</v>
      </c>
      <c r="AM55" t="s">
        <v>936</v>
      </c>
      <c r="AN55" t="s">
        <v>881</v>
      </c>
      <c r="AO55">
        <v>1481</v>
      </c>
      <c r="AP55">
        <v>1489</v>
      </c>
      <c r="AQ55">
        <v>1444</v>
      </c>
      <c r="AR55">
        <v>1450</v>
      </c>
      <c r="AS55">
        <v>2084300</v>
      </c>
      <c r="AU55" s="7" t="str">
        <f t="shared" si="3"/>
        <v/>
      </c>
      <c r="AV55" s="7">
        <f t="shared" si="4"/>
        <v>-6.5090784515244859E-3</v>
      </c>
    </row>
    <row r="56" spans="3:48" x14ac:dyDescent="0.4">
      <c r="C56" t="s">
        <v>804</v>
      </c>
      <c r="D56" t="s">
        <v>559</v>
      </c>
      <c r="E56">
        <v>8100</v>
      </c>
      <c r="R56" t="s">
        <v>238</v>
      </c>
      <c r="S56" s="2">
        <f t="shared" si="1"/>
        <v>2905540</v>
      </c>
      <c r="T56" s="2">
        <f t="shared" si="7"/>
        <v>3954700</v>
      </c>
      <c r="U56" s="2">
        <f t="shared" si="7"/>
        <v>3074800</v>
      </c>
      <c r="V56" s="2">
        <f t="shared" si="7"/>
        <v>3444100</v>
      </c>
      <c r="W56" s="2">
        <f t="shared" si="7"/>
        <v>2361300</v>
      </c>
      <c r="X56" s="2">
        <f t="shared" si="7"/>
        <v>1692800</v>
      </c>
      <c r="Y56" s="2" cm="1">
        <f t="array" ref="Y56">_xlfn.XLOOKUP(Y$1&amp;$R56,$C$3:$C$1662&amp;$D$3:$D$1662,$E$3:$E$1662,0,0,1)</f>
        <v>27400</v>
      </c>
      <c r="Z56" s="2" cm="1">
        <f t="array" ref="Z56">_xlfn.XLOOKUP(Z$1&amp;$R56,$C$3:$C$1662&amp;$D$3:$D$1662,$E$3:$E$1662,0,0,1)</f>
        <v>27400</v>
      </c>
      <c r="AA56" s="2" cm="1">
        <f t="array" ref="AA56">_xlfn.XLOOKUP(AA$1&amp;$R56,$C$3:$C$1662&amp;$D$3:$D$1662,$E$3:$E$1662,0,0,1)</f>
        <v>14700</v>
      </c>
      <c r="AB56" s="2" cm="1">
        <f t="array" ref="AB56">_xlfn.XLOOKUP(AB$1&amp;$R56,$C$3:$C$1662&amp;$D$3:$D$1662,$E$3:$E$1662,0,0,1)</f>
        <v>33400</v>
      </c>
      <c r="AC56" s="2" cm="1">
        <f t="array" ref="AC56">_xlfn.XLOOKUP(AC$1&amp;$R56,$C$3:$C$1662&amp;$D$3:$D$1662,$E$3:$E$1662,0,0,1)</f>
        <v>36300</v>
      </c>
      <c r="AM56" t="s">
        <v>937</v>
      </c>
      <c r="AN56" t="s">
        <v>881</v>
      </c>
      <c r="AO56">
        <v>1446.5</v>
      </c>
      <c r="AP56">
        <v>1447.5</v>
      </c>
      <c r="AQ56">
        <v>1415</v>
      </c>
      <c r="AR56">
        <v>1422.5</v>
      </c>
      <c r="AS56">
        <v>2479500</v>
      </c>
      <c r="AU56" s="7" t="str">
        <f t="shared" si="3"/>
        <v/>
      </c>
      <c r="AV56" s="7">
        <f t="shared" si="4"/>
        <v>-1.8965517241379293E-2</v>
      </c>
    </row>
    <row r="57" spans="3:48" x14ac:dyDescent="0.4">
      <c r="C57" t="s">
        <v>804</v>
      </c>
      <c r="D57" t="s">
        <v>560</v>
      </c>
      <c r="E57">
        <v>36300</v>
      </c>
      <c r="R57" t="s">
        <v>240</v>
      </c>
      <c r="S57" s="2">
        <f t="shared" si="1"/>
        <v>2931420</v>
      </c>
      <c r="T57" s="2">
        <f t="shared" si="7"/>
        <v>3987200</v>
      </c>
      <c r="U57" s="2">
        <f t="shared" si="7"/>
        <v>3090300</v>
      </c>
      <c r="V57" s="2">
        <f t="shared" si="7"/>
        <v>3472400</v>
      </c>
      <c r="W57" s="2">
        <f t="shared" si="7"/>
        <v>2399400</v>
      </c>
      <c r="X57" s="2">
        <f t="shared" si="7"/>
        <v>1707800</v>
      </c>
      <c r="Y57" s="2" cm="1">
        <f t="array" ref="Y57">_xlfn.XLOOKUP(Y$1&amp;$R57,$C$3:$C$1662&amp;$D$3:$D$1662,$E$3:$E$1662,0,0,1)</f>
        <v>32500</v>
      </c>
      <c r="Z57" s="2" cm="1">
        <f t="array" ref="Z57">_xlfn.XLOOKUP(Z$1&amp;$R57,$C$3:$C$1662&amp;$D$3:$D$1662,$E$3:$E$1662,0,0,1)</f>
        <v>15500</v>
      </c>
      <c r="AA57" s="2" cm="1">
        <f t="array" ref="AA57">_xlfn.XLOOKUP(AA$1&amp;$R57,$C$3:$C$1662&amp;$D$3:$D$1662,$E$3:$E$1662,0,0,1)</f>
        <v>28300</v>
      </c>
      <c r="AB57" s="2" cm="1">
        <f t="array" ref="AB57">_xlfn.XLOOKUP(AB$1&amp;$R57,$C$3:$C$1662&amp;$D$3:$D$1662,$E$3:$E$1662,0,0,1)</f>
        <v>38100</v>
      </c>
      <c r="AC57" s="2" cm="1">
        <f t="array" ref="AC57">_xlfn.XLOOKUP(AC$1&amp;$R57,$C$3:$C$1662&amp;$D$3:$D$1662,$E$3:$E$1662,0,0,1)</f>
        <v>15000</v>
      </c>
      <c r="AM57" t="s">
        <v>938</v>
      </c>
      <c r="AN57" t="s">
        <v>881</v>
      </c>
      <c r="AO57">
        <v>1437</v>
      </c>
      <c r="AP57">
        <v>1454</v>
      </c>
      <c r="AQ57">
        <v>1433.5</v>
      </c>
      <c r="AR57">
        <v>1445</v>
      </c>
      <c r="AS57">
        <v>2511100</v>
      </c>
      <c r="AU57" s="7">
        <f t="shared" si="3"/>
        <v>1.5817223198594021E-2</v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15000</v>
      </c>
      <c r="R58" t="s">
        <v>198</v>
      </c>
      <c r="S58" s="2">
        <f t="shared" si="1"/>
        <v>2949360</v>
      </c>
      <c r="T58" s="2">
        <f t="shared" si="7"/>
        <v>4012900</v>
      </c>
      <c r="U58" s="2">
        <f t="shared" si="7"/>
        <v>3111000</v>
      </c>
      <c r="V58" s="2">
        <f t="shared" si="7"/>
        <v>3492200</v>
      </c>
      <c r="W58" s="2">
        <f t="shared" si="7"/>
        <v>2413500</v>
      </c>
      <c r="X58" s="2">
        <f t="shared" si="7"/>
        <v>1717200</v>
      </c>
      <c r="Y58" s="2" cm="1">
        <f t="array" ref="Y58">_xlfn.XLOOKUP(Y$1&amp;$R58,$C$3:$C$1662&amp;$D$3:$D$1662,$E$3:$E$1662,0,0,1)</f>
        <v>25700</v>
      </c>
      <c r="Z58" s="2" cm="1">
        <f t="array" ref="Z58">_xlfn.XLOOKUP(Z$1&amp;$R58,$C$3:$C$1662&amp;$D$3:$D$1662,$E$3:$E$1662,0,0,1)</f>
        <v>20700</v>
      </c>
      <c r="AA58" s="2" cm="1">
        <f t="array" ref="AA58">_xlfn.XLOOKUP(AA$1&amp;$R58,$C$3:$C$1662&amp;$D$3:$D$1662,$E$3:$E$1662,0,0,1)</f>
        <v>19800</v>
      </c>
      <c r="AB58" s="2" cm="1">
        <f t="array" ref="AB58">_xlfn.XLOOKUP(AB$1&amp;$R58,$C$3:$C$1662&amp;$D$3:$D$1662,$E$3:$E$1662,0,0,1)</f>
        <v>14100</v>
      </c>
      <c r="AC58" s="2" cm="1">
        <f t="array" ref="AC58">_xlfn.XLOOKUP(AC$1&amp;$R58,$C$3:$C$1662&amp;$D$3:$D$1662,$E$3:$E$1662,0,0,1)</f>
        <v>9400</v>
      </c>
      <c r="AM58" t="s">
        <v>939</v>
      </c>
      <c r="AN58" t="s">
        <v>881</v>
      </c>
      <c r="AO58">
        <v>1417</v>
      </c>
      <c r="AP58">
        <v>1446.5</v>
      </c>
      <c r="AQ58">
        <v>1416.5</v>
      </c>
      <c r="AR58">
        <v>1425</v>
      </c>
      <c r="AS58">
        <v>2857000</v>
      </c>
      <c r="AU58" s="7" t="str">
        <f t="shared" si="3"/>
        <v/>
      </c>
      <c r="AV58" s="7">
        <f t="shared" si="4"/>
        <v>-1.384083044982698E-2</v>
      </c>
    </row>
    <row r="59" spans="3:48" x14ac:dyDescent="0.4">
      <c r="C59" t="s">
        <v>804</v>
      </c>
      <c r="D59" t="s">
        <v>562</v>
      </c>
      <c r="E59">
        <v>9400</v>
      </c>
      <c r="R59" t="s">
        <v>251</v>
      </c>
      <c r="S59" s="2">
        <f t="shared" si="1"/>
        <v>2965120</v>
      </c>
      <c r="T59" s="2">
        <f t="shared" si="7"/>
        <v>4026600</v>
      </c>
      <c r="U59" s="2">
        <f t="shared" si="7"/>
        <v>3126900</v>
      </c>
      <c r="V59" s="2">
        <f t="shared" si="7"/>
        <v>3512100</v>
      </c>
      <c r="W59" s="2">
        <f t="shared" si="7"/>
        <v>2432300</v>
      </c>
      <c r="X59" s="2">
        <f t="shared" si="7"/>
        <v>1727700</v>
      </c>
      <c r="Y59" s="2" cm="1">
        <f t="array" ref="Y59">_xlfn.XLOOKUP(Y$1&amp;$R59,$C$3:$C$1662&amp;$D$3:$D$1662,$E$3:$E$1662,0,0,1)</f>
        <v>13700</v>
      </c>
      <c r="Z59" s="2" cm="1">
        <f t="array" ref="Z59">_xlfn.XLOOKUP(Z$1&amp;$R59,$C$3:$C$1662&amp;$D$3:$D$1662,$E$3:$E$1662,0,0,1)</f>
        <v>15900</v>
      </c>
      <c r="AA59" s="2" cm="1">
        <f t="array" ref="AA59">_xlfn.XLOOKUP(AA$1&amp;$R59,$C$3:$C$1662&amp;$D$3:$D$1662,$E$3:$E$1662,0,0,1)</f>
        <v>19900</v>
      </c>
      <c r="AB59" s="2" cm="1">
        <f t="array" ref="AB59">_xlfn.XLOOKUP(AB$1&amp;$R59,$C$3:$C$1662&amp;$D$3:$D$1662,$E$3:$E$1662,0,0,1)</f>
        <v>18800</v>
      </c>
      <c r="AC59" s="2" cm="1">
        <f t="array" ref="AC59">_xlfn.XLOOKUP(AC$1&amp;$R59,$C$3:$C$1662&amp;$D$3:$D$1662,$E$3:$E$1662,0,0,1)</f>
        <v>10500</v>
      </c>
      <c r="AM59" t="s">
        <v>940</v>
      </c>
      <c r="AN59" t="s">
        <v>881</v>
      </c>
      <c r="AO59">
        <v>1415</v>
      </c>
      <c r="AP59">
        <v>1426</v>
      </c>
      <c r="AQ59">
        <v>1386.5</v>
      </c>
      <c r="AR59">
        <v>1403.5</v>
      </c>
      <c r="AS59">
        <v>2635900</v>
      </c>
      <c r="AU59" s="7" t="str">
        <f t="shared" si="3"/>
        <v/>
      </c>
      <c r="AV59" s="7">
        <f t="shared" si="4"/>
        <v>-1.5087719298245594E-2</v>
      </c>
    </row>
    <row r="60" spans="3:48" x14ac:dyDescent="0.4">
      <c r="C60" t="s">
        <v>804</v>
      </c>
      <c r="D60" t="s">
        <v>563</v>
      </c>
      <c r="E60">
        <v>10500</v>
      </c>
      <c r="R60" t="s">
        <v>259</v>
      </c>
      <c r="S60" s="2">
        <f t="shared" si="1"/>
        <v>2990780</v>
      </c>
      <c r="T60" s="2">
        <f t="shared" si="7"/>
        <v>4051400</v>
      </c>
      <c r="U60" s="2">
        <f t="shared" si="7"/>
        <v>3140800</v>
      </c>
      <c r="V60" s="2">
        <f t="shared" si="7"/>
        <v>3564100</v>
      </c>
      <c r="W60" s="2">
        <f t="shared" si="7"/>
        <v>2461600</v>
      </c>
      <c r="X60" s="2">
        <f t="shared" si="7"/>
        <v>1736000</v>
      </c>
      <c r="Y60" s="2" cm="1">
        <f t="array" ref="Y60">_xlfn.XLOOKUP(Y$1&amp;$R60,$C$3:$C$1662&amp;$D$3:$D$1662,$E$3:$E$1662,0,0,1)</f>
        <v>24800</v>
      </c>
      <c r="Z60" s="2" cm="1">
        <f t="array" ref="Z60">_xlfn.XLOOKUP(Z$1&amp;$R60,$C$3:$C$1662&amp;$D$3:$D$1662,$E$3:$E$1662,0,0,1)</f>
        <v>13900</v>
      </c>
      <c r="AA60" s="2" cm="1">
        <f t="array" ref="AA60">_xlfn.XLOOKUP(AA$1&amp;$R60,$C$3:$C$1662&amp;$D$3:$D$1662,$E$3:$E$1662,0,0,1)</f>
        <v>52000</v>
      </c>
      <c r="AB60" s="2" cm="1">
        <f t="array" ref="AB60">_xlfn.XLOOKUP(AB$1&amp;$R60,$C$3:$C$1662&amp;$D$3:$D$1662,$E$3:$E$1662,0,0,1)</f>
        <v>29300</v>
      </c>
      <c r="AC60" s="2" cm="1">
        <f t="array" ref="AC60">_xlfn.XLOOKUP(AC$1&amp;$R60,$C$3:$C$1662&amp;$D$3:$D$1662,$E$3:$E$1662,0,0,1)</f>
        <v>8300</v>
      </c>
      <c r="AM60" t="s">
        <v>941</v>
      </c>
      <c r="AN60" t="s">
        <v>881</v>
      </c>
      <c r="AO60">
        <v>1405</v>
      </c>
      <c r="AP60">
        <v>1417.5</v>
      </c>
      <c r="AQ60">
        <v>1380.5</v>
      </c>
      <c r="AR60">
        <v>1405</v>
      </c>
      <c r="AS60">
        <v>2782900</v>
      </c>
      <c r="AU60" s="7">
        <f t="shared" si="3"/>
        <v>1.0687566797291659E-3</v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8300</v>
      </c>
      <c r="R61" t="s">
        <v>80</v>
      </c>
      <c r="S61" s="2">
        <f t="shared" si="1"/>
        <v>3022140</v>
      </c>
      <c r="T61" s="2">
        <f t="shared" si="7"/>
        <v>4113000</v>
      </c>
      <c r="U61" s="2">
        <f t="shared" si="7"/>
        <v>3164500</v>
      </c>
      <c r="V61" s="2">
        <f t="shared" si="7"/>
        <v>3594800</v>
      </c>
      <c r="W61" s="2">
        <f t="shared" si="7"/>
        <v>2497100</v>
      </c>
      <c r="X61" s="2">
        <f t="shared" si="7"/>
        <v>1741300</v>
      </c>
      <c r="Y61" s="2" cm="1">
        <f t="array" ref="Y61">_xlfn.XLOOKUP(Y$1&amp;$R61,$C$3:$C$1662&amp;$D$3:$D$1662,$E$3:$E$1662,0,0,1)</f>
        <v>61600</v>
      </c>
      <c r="Z61" s="2" cm="1">
        <f t="array" ref="Z61">_xlfn.XLOOKUP(Z$1&amp;$R61,$C$3:$C$1662&amp;$D$3:$D$1662,$E$3:$E$1662,0,0,1)</f>
        <v>23700</v>
      </c>
      <c r="AA61" s="2" cm="1">
        <f t="array" ref="AA61">_xlfn.XLOOKUP(AA$1&amp;$R61,$C$3:$C$1662&amp;$D$3:$D$1662,$E$3:$E$1662,0,0,1)</f>
        <v>30700</v>
      </c>
      <c r="AB61" s="2" cm="1">
        <f t="array" ref="AB61">_xlfn.XLOOKUP(AB$1&amp;$R61,$C$3:$C$1662&amp;$D$3:$D$1662,$E$3:$E$1662,0,0,1)</f>
        <v>35500</v>
      </c>
      <c r="AC61" s="2" cm="1">
        <f t="array" ref="AC61">_xlfn.XLOOKUP(AC$1&amp;$R61,$C$3:$C$1662&amp;$D$3:$D$1662,$E$3:$E$1662,0,0,1)</f>
        <v>5300</v>
      </c>
      <c r="AM61" t="s">
        <v>942</v>
      </c>
      <c r="AN61" t="s">
        <v>881</v>
      </c>
      <c r="AO61">
        <v>1411</v>
      </c>
      <c r="AP61">
        <v>1416</v>
      </c>
      <c r="AQ61">
        <v>1386.5</v>
      </c>
      <c r="AR61">
        <v>1391</v>
      </c>
      <c r="AS61">
        <v>2308300</v>
      </c>
      <c r="AU61" s="7" t="str">
        <f t="shared" si="3"/>
        <v/>
      </c>
      <c r="AV61" s="7">
        <f t="shared" si="4"/>
        <v>-9.9644128113879349E-3</v>
      </c>
    </row>
    <row r="62" spans="3:48" x14ac:dyDescent="0.4">
      <c r="C62" t="s">
        <v>804</v>
      </c>
      <c r="D62" t="s">
        <v>565</v>
      </c>
      <c r="E62">
        <v>5300</v>
      </c>
      <c r="R62" t="s">
        <v>206</v>
      </c>
      <c r="S62" s="2">
        <f t="shared" si="1"/>
        <v>3065560</v>
      </c>
      <c r="T62" s="2">
        <f t="shared" si="7"/>
        <v>4162100</v>
      </c>
      <c r="U62" s="2">
        <f t="shared" si="7"/>
        <v>3173900</v>
      </c>
      <c r="V62" s="2">
        <f t="shared" si="7"/>
        <v>3680600</v>
      </c>
      <c r="W62" s="2">
        <f t="shared" si="7"/>
        <v>2559200</v>
      </c>
      <c r="X62" s="2">
        <f t="shared" si="7"/>
        <v>1752000</v>
      </c>
      <c r="Y62" s="2" cm="1">
        <f t="array" ref="Y62">_xlfn.XLOOKUP(Y$1&amp;$R62,$C$3:$C$1662&amp;$D$3:$D$1662,$E$3:$E$1662,0,0,1)</f>
        <v>49100</v>
      </c>
      <c r="Z62" s="2" cm="1">
        <f t="array" ref="Z62">_xlfn.XLOOKUP(Z$1&amp;$R62,$C$3:$C$1662&amp;$D$3:$D$1662,$E$3:$E$1662,0,0,1)</f>
        <v>9400</v>
      </c>
      <c r="AA62" s="2" cm="1">
        <f t="array" ref="AA62">_xlfn.XLOOKUP(AA$1&amp;$R62,$C$3:$C$1662&amp;$D$3:$D$1662,$E$3:$E$1662,0,0,1)</f>
        <v>85800</v>
      </c>
      <c r="AB62" s="2" cm="1">
        <f t="array" ref="AB62">_xlfn.XLOOKUP(AB$1&amp;$R62,$C$3:$C$1662&amp;$D$3:$D$1662,$E$3:$E$1662,0,0,1)</f>
        <v>62100</v>
      </c>
      <c r="AC62" s="2" cm="1">
        <f t="array" ref="AC62">_xlfn.XLOOKUP(AC$1&amp;$R62,$C$3:$C$1662&amp;$D$3:$D$1662,$E$3:$E$1662,0,0,1)</f>
        <v>10700</v>
      </c>
      <c r="AM62" t="s">
        <v>943</v>
      </c>
      <c r="AN62" t="s">
        <v>881</v>
      </c>
      <c r="AO62">
        <v>1350</v>
      </c>
      <c r="AP62">
        <v>1371.5</v>
      </c>
      <c r="AQ62">
        <v>1339</v>
      </c>
      <c r="AR62">
        <v>1351</v>
      </c>
      <c r="AS62">
        <v>4326000</v>
      </c>
      <c r="AU62" s="7" t="str">
        <f t="shared" si="3"/>
        <v/>
      </c>
      <c r="AV62" s="7">
        <f t="shared" si="4"/>
        <v>-2.8756290438533449E-2</v>
      </c>
    </row>
    <row r="63" spans="3:48" x14ac:dyDescent="0.4">
      <c r="C63" t="s">
        <v>804</v>
      </c>
      <c r="D63" t="s">
        <v>566</v>
      </c>
      <c r="E63">
        <v>10700</v>
      </c>
      <c r="R63" t="s">
        <v>178</v>
      </c>
      <c r="S63" s="2">
        <f t="shared" si="1"/>
        <v>3109960</v>
      </c>
      <c r="T63" s="2">
        <f t="shared" si="7"/>
        <v>4200300</v>
      </c>
      <c r="U63" s="2">
        <f t="shared" si="7"/>
        <v>3208500</v>
      </c>
      <c r="V63" s="2">
        <f t="shared" si="7"/>
        <v>3763300</v>
      </c>
      <c r="W63" s="2">
        <f t="shared" si="7"/>
        <v>2616900</v>
      </c>
      <c r="X63" s="2">
        <f t="shared" si="7"/>
        <v>1760800</v>
      </c>
      <c r="Y63" s="2" cm="1">
        <f t="array" ref="Y63">_xlfn.XLOOKUP(Y$1&amp;$R63,$C$3:$C$1662&amp;$D$3:$D$1662,$E$3:$E$1662,0,0,1)</f>
        <v>38200</v>
      </c>
      <c r="Z63" s="2" cm="1">
        <f t="array" ref="Z63">_xlfn.XLOOKUP(Z$1&amp;$R63,$C$3:$C$1662&amp;$D$3:$D$1662,$E$3:$E$1662,0,0,1)</f>
        <v>34600</v>
      </c>
      <c r="AA63" s="2" cm="1">
        <f t="array" ref="AA63">_xlfn.XLOOKUP(AA$1&amp;$R63,$C$3:$C$1662&amp;$D$3:$D$1662,$E$3:$E$1662,0,0,1)</f>
        <v>82700</v>
      </c>
      <c r="AB63" s="2" cm="1">
        <f t="array" ref="AB63">_xlfn.XLOOKUP(AB$1&amp;$R63,$C$3:$C$1662&amp;$D$3:$D$1662,$E$3:$E$1662,0,0,1)</f>
        <v>57700</v>
      </c>
      <c r="AC63" s="2" cm="1">
        <f t="array" ref="AC63">_xlfn.XLOOKUP(AC$1&amp;$R63,$C$3:$C$1662&amp;$D$3:$D$1662,$E$3:$E$1662,0,0,1)</f>
        <v>8800</v>
      </c>
      <c r="AM63" t="s">
        <v>944</v>
      </c>
      <c r="AN63" t="s">
        <v>881</v>
      </c>
      <c r="AO63">
        <v>1360</v>
      </c>
      <c r="AP63">
        <v>1403.5</v>
      </c>
      <c r="AQ63">
        <v>1357.5</v>
      </c>
      <c r="AR63">
        <v>1365.5</v>
      </c>
      <c r="AS63">
        <v>3620900</v>
      </c>
      <c r="AU63" s="7">
        <f t="shared" si="3"/>
        <v>1.0732790525536551E-2</v>
      </c>
      <c r="AV63" s="7" t="str">
        <f t="shared" si="4"/>
        <v/>
      </c>
    </row>
    <row r="64" spans="3:48" x14ac:dyDescent="0.4">
      <c r="C64" t="s">
        <v>804</v>
      </c>
      <c r="D64" t="s">
        <v>567</v>
      </c>
      <c r="E64">
        <v>8800</v>
      </c>
      <c r="R64" t="s">
        <v>183</v>
      </c>
      <c r="S64" s="2">
        <f t="shared" si="1"/>
        <v>3132240</v>
      </c>
      <c r="T64" s="2">
        <f t="shared" si="7"/>
        <v>4246200</v>
      </c>
      <c r="U64" s="2">
        <f t="shared" si="7"/>
        <v>3228200</v>
      </c>
      <c r="V64" s="2">
        <f t="shared" si="7"/>
        <v>3777800</v>
      </c>
      <c r="W64" s="2">
        <f t="shared" si="7"/>
        <v>2642700</v>
      </c>
      <c r="X64" s="2">
        <f t="shared" si="7"/>
        <v>1766300</v>
      </c>
      <c r="Y64" s="2" cm="1">
        <f t="array" ref="Y64">_xlfn.XLOOKUP(Y$1&amp;$R64,$C$3:$C$1662&amp;$D$3:$D$1662,$E$3:$E$1662,0,0,1)</f>
        <v>45900</v>
      </c>
      <c r="Z64" s="2" cm="1">
        <f t="array" ref="Z64">_xlfn.XLOOKUP(Z$1&amp;$R64,$C$3:$C$1662&amp;$D$3:$D$1662,$E$3:$E$1662,0,0,1)</f>
        <v>19700</v>
      </c>
      <c r="AA64" s="2" cm="1">
        <f t="array" ref="AA64">_xlfn.XLOOKUP(AA$1&amp;$R64,$C$3:$C$1662&amp;$D$3:$D$1662,$E$3:$E$1662,0,0,1)</f>
        <v>14500</v>
      </c>
      <c r="AB64" s="2" cm="1">
        <f t="array" ref="AB64">_xlfn.XLOOKUP(AB$1&amp;$R64,$C$3:$C$1662&amp;$D$3:$D$1662,$E$3:$E$1662,0,0,1)</f>
        <v>25800</v>
      </c>
      <c r="AC64" s="2" cm="1">
        <f t="array" ref="AC64">_xlfn.XLOOKUP(AC$1&amp;$R64,$C$3:$C$1662&amp;$D$3:$D$1662,$E$3:$E$1662,0,0,1)</f>
        <v>5500</v>
      </c>
      <c r="AM64" t="s">
        <v>945</v>
      </c>
      <c r="AN64" t="s">
        <v>881</v>
      </c>
      <c r="AO64">
        <v>1375.5</v>
      </c>
      <c r="AP64">
        <v>1396.5</v>
      </c>
      <c r="AQ64">
        <v>1368</v>
      </c>
      <c r="AR64">
        <v>1375.5</v>
      </c>
      <c r="AS64">
        <v>2490600</v>
      </c>
      <c r="AU64" s="7">
        <f t="shared" si="3"/>
        <v>7.3233247894544107E-3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5500</v>
      </c>
      <c r="R65" t="s">
        <v>64</v>
      </c>
      <c r="S65" s="2">
        <f t="shared" si="1"/>
        <v>3174060</v>
      </c>
      <c r="T65" s="2">
        <f t="shared" si="7"/>
        <v>4367700</v>
      </c>
      <c r="U65" s="2">
        <f t="shared" si="7"/>
        <v>3251300</v>
      </c>
      <c r="V65" s="2">
        <f t="shared" si="7"/>
        <v>3798400</v>
      </c>
      <c r="W65" s="2">
        <f t="shared" si="7"/>
        <v>2680600</v>
      </c>
      <c r="X65" s="2">
        <f t="shared" si="7"/>
        <v>1772300</v>
      </c>
      <c r="Y65" s="2" cm="1">
        <f t="array" ref="Y65">_xlfn.XLOOKUP(Y$1&amp;$R65,$C$3:$C$1662&amp;$D$3:$D$1662,$E$3:$E$1662,0,0,1)</f>
        <v>121500</v>
      </c>
      <c r="Z65" s="2" cm="1">
        <f t="array" ref="Z65">_xlfn.XLOOKUP(Z$1&amp;$R65,$C$3:$C$1662&amp;$D$3:$D$1662,$E$3:$E$1662,0,0,1)</f>
        <v>23100</v>
      </c>
      <c r="AA65" s="2" cm="1">
        <f t="array" ref="AA65">_xlfn.XLOOKUP(AA$1&amp;$R65,$C$3:$C$1662&amp;$D$3:$D$1662,$E$3:$E$1662,0,0,1)</f>
        <v>20600</v>
      </c>
      <c r="AB65" s="2" cm="1">
        <f t="array" ref="AB65">_xlfn.XLOOKUP(AB$1&amp;$R65,$C$3:$C$1662&amp;$D$3:$D$1662,$E$3:$E$1662,0,0,1)</f>
        <v>37900</v>
      </c>
      <c r="AC65" s="2" cm="1">
        <f t="array" ref="AC65">_xlfn.XLOOKUP(AC$1&amp;$R65,$C$3:$C$1662&amp;$D$3:$D$1662,$E$3:$E$1662,0,0,1)</f>
        <v>6000</v>
      </c>
      <c r="AM65" t="s">
        <v>946</v>
      </c>
      <c r="AN65" t="s">
        <v>881</v>
      </c>
      <c r="AO65">
        <v>1387</v>
      </c>
      <c r="AP65">
        <v>1393</v>
      </c>
      <c r="AQ65">
        <v>1363</v>
      </c>
      <c r="AR65">
        <v>1375.5</v>
      </c>
      <c r="AS65">
        <v>1888400</v>
      </c>
      <c r="AU65" s="7" t="str">
        <f t="shared" si="3"/>
        <v/>
      </c>
      <c r="AV65" s="7" t="str">
        <f t="shared" si="4"/>
        <v/>
      </c>
    </row>
    <row r="66" spans="3:48" x14ac:dyDescent="0.4">
      <c r="C66" t="s">
        <v>804</v>
      </c>
      <c r="D66" t="s">
        <v>569</v>
      </c>
      <c r="E66">
        <v>6000</v>
      </c>
      <c r="R66" t="s">
        <v>294</v>
      </c>
      <c r="S66" s="2">
        <f t="shared" si="1"/>
        <v>3205520</v>
      </c>
      <c r="T66" s="2">
        <f t="shared" si="7"/>
        <v>4405200</v>
      </c>
      <c r="U66" s="2">
        <f t="shared" si="7"/>
        <v>3262700</v>
      </c>
      <c r="V66" s="2">
        <f t="shared" si="7"/>
        <v>3815800</v>
      </c>
      <c r="W66" s="2">
        <f t="shared" si="7"/>
        <v>2761100</v>
      </c>
      <c r="X66" s="2">
        <f t="shared" si="7"/>
        <v>1782800</v>
      </c>
      <c r="Y66" s="2" cm="1">
        <f t="array" ref="Y66">_xlfn.XLOOKUP(Y$1&amp;$R66,$C$3:$C$1662&amp;$D$3:$D$1662,$E$3:$E$1662,0,0,1)</f>
        <v>37500</v>
      </c>
      <c r="Z66" s="2" cm="1">
        <f t="array" ref="Z66">_xlfn.XLOOKUP(Z$1&amp;$R66,$C$3:$C$1662&amp;$D$3:$D$1662,$E$3:$E$1662,0,0,1)</f>
        <v>11400</v>
      </c>
      <c r="AA66" s="2" cm="1">
        <f t="array" ref="AA66">_xlfn.XLOOKUP(AA$1&amp;$R66,$C$3:$C$1662&amp;$D$3:$D$1662,$E$3:$E$1662,0,0,1)</f>
        <v>17400</v>
      </c>
      <c r="AB66" s="2" cm="1">
        <f t="array" ref="AB66">_xlfn.XLOOKUP(AB$1&amp;$R66,$C$3:$C$1662&amp;$D$3:$D$1662,$E$3:$E$1662,0,0,1)</f>
        <v>80500</v>
      </c>
      <c r="AC66" s="2" cm="1">
        <f t="array" ref="AC66">_xlfn.XLOOKUP(AC$1&amp;$R66,$C$3:$C$1662&amp;$D$3:$D$1662,$E$3:$E$1662,0,0,1)</f>
        <v>10500</v>
      </c>
      <c r="AM66" t="s">
        <v>947</v>
      </c>
      <c r="AN66" t="s">
        <v>881</v>
      </c>
      <c r="AO66">
        <v>1390</v>
      </c>
      <c r="AP66">
        <v>1406</v>
      </c>
      <c r="AQ66">
        <v>1353.5</v>
      </c>
      <c r="AR66">
        <v>1366.5</v>
      </c>
      <c r="AS66">
        <v>2838400</v>
      </c>
      <c r="AU66" s="7" t="str">
        <f t="shared" si="3"/>
        <v/>
      </c>
      <c r="AV66" s="7">
        <f t="shared" si="4"/>
        <v>-6.5430752453653485E-3</v>
      </c>
    </row>
    <row r="67" spans="3:48" x14ac:dyDescent="0.4">
      <c r="C67" t="s">
        <v>804</v>
      </c>
      <c r="D67" t="s">
        <v>570</v>
      </c>
      <c r="E67">
        <v>10500</v>
      </c>
      <c r="R67" t="s">
        <v>29</v>
      </c>
      <c r="S67" s="2">
        <f t="shared" ref="S67:S130" si="8">IFERROR(AVERAGEIFS(T67:X67,T67:X67,"&gt;0"),0)</f>
        <v>3231000</v>
      </c>
      <c r="T67" s="2">
        <f t="shared" si="7"/>
        <v>4433500</v>
      </c>
      <c r="U67" s="2">
        <f t="shared" si="7"/>
        <v>3273200</v>
      </c>
      <c r="V67" s="2">
        <f t="shared" si="7"/>
        <v>3839000</v>
      </c>
      <c r="W67" s="2">
        <f t="shared" si="7"/>
        <v>2807100</v>
      </c>
      <c r="X67" s="2">
        <f t="shared" si="7"/>
        <v>1802200</v>
      </c>
      <c r="Y67" s="2" cm="1">
        <f t="array" ref="Y67">_xlfn.XLOOKUP(Y$1&amp;$R67,$C$3:$C$1662&amp;$D$3:$D$1662,$E$3:$E$1662,0,0,1)</f>
        <v>28300</v>
      </c>
      <c r="Z67" s="2" cm="1">
        <f t="array" ref="Z67">_xlfn.XLOOKUP(Z$1&amp;$R67,$C$3:$C$1662&amp;$D$3:$D$1662,$E$3:$E$1662,0,0,1)</f>
        <v>10500</v>
      </c>
      <c r="AA67" s="2" cm="1">
        <f t="array" ref="AA67">_xlfn.XLOOKUP(AA$1&amp;$R67,$C$3:$C$1662&amp;$D$3:$D$1662,$E$3:$E$1662,0,0,1)</f>
        <v>23200</v>
      </c>
      <c r="AB67" s="2" cm="1">
        <f t="array" ref="AB67">_xlfn.XLOOKUP(AB$1&amp;$R67,$C$3:$C$1662&amp;$D$3:$D$1662,$E$3:$E$1662,0,0,1)</f>
        <v>46000</v>
      </c>
      <c r="AC67" s="2" cm="1">
        <f t="array" ref="AC67">_xlfn.XLOOKUP(AC$1&amp;$R67,$C$3:$C$1662&amp;$D$3:$D$1662,$E$3:$E$1662,0,0,1)</f>
        <v>19400</v>
      </c>
      <c r="AM67" t="s">
        <v>948</v>
      </c>
      <c r="AN67" t="s">
        <v>881</v>
      </c>
      <c r="AO67">
        <v>1357.5</v>
      </c>
      <c r="AP67">
        <v>1372.5</v>
      </c>
      <c r="AQ67">
        <v>1346.5</v>
      </c>
      <c r="AR67">
        <v>1359.5</v>
      </c>
      <c r="AS67">
        <v>2435700</v>
      </c>
      <c r="AU67" s="7" t="str">
        <f t="shared" si="3"/>
        <v/>
      </c>
      <c r="AV67" s="7">
        <f t="shared" si="4"/>
        <v>-5.1225759238932023E-3</v>
      </c>
    </row>
    <row r="68" spans="3:48" x14ac:dyDescent="0.4">
      <c r="C68" t="s">
        <v>804</v>
      </c>
      <c r="D68" t="s">
        <v>571</v>
      </c>
      <c r="E68">
        <v>19400</v>
      </c>
      <c r="R68" t="s">
        <v>17</v>
      </c>
      <c r="S68" s="2">
        <f t="shared" si="8"/>
        <v>3255360</v>
      </c>
      <c r="T68" s="2">
        <f t="shared" ref="T68:X83" si="9">T67+Y68</f>
        <v>4463900</v>
      </c>
      <c r="U68" s="2">
        <f t="shared" si="9"/>
        <v>3291500</v>
      </c>
      <c r="V68" s="2">
        <f t="shared" si="9"/>
        <v>3865500</v>
      </c>
      <c r="W68" s="2">
        <f t="shared" si="9"/>
        <v>2835100</v>
      </c>
      <c r="X68" s="2">
        <f t="shared" si="9"/>
        <v>1820800</v>
      </c>
      <c r="Y68" s="2" cm="1">
        <f t="array" ref="Y68">_xlfn.XLOOKUP(Y$1&amp;$R68,$C$3:$C$1662&amp;$D$3:$D$1662,$E$3:$E$1662,0,0,1)</f>
        <v>30400</v>
      </c>
      <c r="Z68" s="2" cm="1">
        <f t="array" ref="Z68">_xlfn.XLOOKUP(Z$1&amp;$R68,$C$3:$C$1662&amp;$D$3:$D$1662,$E$3:$E$1662,0,0,1)</f>
        <v>18300</v>
      </c>
      <c r="AA68" s="2" cm="1">
        <f t="array" ref="AA68">_xlfn.XLOOKUP(AA$1&amp;$R68,$C$3:$C$1662&amp;$D$3:$D$1662,$E$3:$E$1662,0,0,1)</f>
        <v>26500</v>
      </c>
      <c r="AB68" s="2" cm="1">
        <f t="array" ref="AB68">_xlfn.XLOOKUP(AB$1&amp;$R68,$C$3:$C$1662&amp;$D$3:$D$1662,$E$3:$E$1662,0,0,1)</f>
        <v>28000</v>
      </c>
      <c r="AC68" s="2" cm="1">
        <f t="array" ref="AC68">_xlfn.XLOOKUP(AC$1&amp;$R68,$C$3:$C$1662&amp;$D$3:$D$1662,$E$3:$E$1662,0,0,1)</f>
        <v>18600</v>
      </c>
      <c r="AM68" t="s">
        <v>949</v>
      </c>
      <c r="AN68" t="s">
        <v>881</v>
      </c>
      <c r="AO68">
        <v>1377</v>
      </c>
      <c r="AP68">
        <v>1416</v>
      </c>
      <c r="AQ68">
        <v>1375.5</v>
      </c>
      <c r="AR68">
        <v>1402</v>
      </c>
      <c r="AS68">
        <v>3348800</v>
      </c>
      <c r="AU68" s="7">
        <f t="shared" ref="AU68:AU101" si="10">IF(AR67&lt;AR68,AR68/AR67-1,"")</f>
        <v>3.1261493196028001E-2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18600</v>
      </c>
      <c r="R69" t="s">
        <v>58</v>
      </c>
      <c r="S69" s="2">
        <f t="shared" si="8"/>
        <v>3281220</v>
      </c>
      <c r="T69" s="2">
        <f t="shared" si="9"/>
        <v>4482000</v>
      </c>
      <c r="U69" s="2">
        <f t="shared" si="9"/>
        <v>3313500</v>
      </c>
      <c r="V69" s="2">
        <f t="shared" si="9"/>
        <v>3882800</v>
      </c>
      <c r="W69" s="2">
        <f t="shared" si="9"/>
        <v>2894800</v>
      </c>
      <c r="X69" s="2">
        <f t="shared" si="9"/>
        <v>1833000</v>
      </c>
      <c r="Y69" s="2" cm="1">
        <f t="array" ref="Y69">_xlfn.XLOOKUP(Y$1&amp;$R69,$C$3:$C$1662&amp;$D$3:$D$1662,$E$3:$E$1662,0,0,1)</f>
        <v>18100</v>
      </c>
      <c r="Z69" s="2" cm="1">
        <f t="array" ref="Z69">_xlfn.XLOOKUP(Z$1&amp;$R69,$C$3:$C$1662&amp;$D$3:$D$1662,$E$3:$E$1662,0,0,1)</f>
        <v>22000</v>
      </c>
      <c r="AA69" s="2" cm="1">
        <f t="array" ref="AA69">_xlfn.XLOOKUP(AA$1&amp;$R69,$C$3:$C$1662&amp;$D$3:$D$1662,$E$3:$E$1662,0,0,1)</f>
        <v>17300</v>
      </c>
      <c r="AB69" s="2" cm="1">
        <f t="array" ref="AB69">_xlfn.XLOOKUP(AB$1&amp;$R69,$C$3:$C$1662&amp;$D$3:$D$1662,$E$3:$E$1662,0,0,1)</f>
        <v>59700</v>
      </c>
      <c r="AC69" s="2" cm="1">
        <f t="array" ref="AC69">_xlfn.XLOOKUP(AC$1&amp;$R69,$C$3:$C$1662&amp;$D$3:$D$1662,$E$3:$E$1662,0,0,1)</f>
        <v>12200</v>
      </c>
      <c r="AM69" t="s">
        <v>950</v>
      </c>
      <c r="AN69" t="s">
        <v>881</v>
      </c>
      <c r="AO69">
        <v>1407.5</v>
      </c>
      <c r="AP69">
        <v>1415</v>
      </c>
      <c r="AQ69">
        <v>1390</v>
      </c>
      <c r="AR69">
        <v>1397</v>
      </c>
      <c r="AS69">
        <v>2101800</v>
      </c>
      <c r="AU69" s="7" t="str">
        <f t="shared" si="10"/>
        <v/>
      </c>
      <c r="AV69" s="7">
        <f t="shared" si="11"/>
        <v>-3.566333808844524E-3</v>
      </c>
    </row>
    <row r="70" spans="3:48" x14ac:dyDescent="0.4">
      <c r="C70" t="s">
        <v>804</v>
      </c>
      <c r="D70" t="s">
        <v>573</v>
      </c>
      <c r="E70">
        <v>12200</v>
      </c>
      <c r="R70" t="s">
        <v>125</v>
      </c>
      <c r="S70" s="2">
        <f t="shared" si="8"/>
        <v>3313760</v>
      </c>
      <c r="T70" s="2">
        <f t="shared" si="9"/>
        <v>4514800</v>
      </c>
      <c r="U70" s="2">
        <f t="shared" si="9"/>
        <v>3350200</v>
      </c>
      <c r="V70" s="2">
        <f t="shared" si="9"/>
        <v>3902300</v>
      </c>
      <c r="W70" s="2">
        <f t="shared" si="9"/>
        <v>2958700</v>
      </c>
      <c r="X70" s="2">
        <f t="shared" si="9"/>
        <v>1842800</v>
      </c>
      <c r="Y70" s="2" cm="1">
        <f t="array" ref="Y70">_xlfn.XLOOKUP(Y$1&amp;$R70,$C$3:$C$1662&amp;$D$3:$D$1662,$E$3:$E$1662,0,0,1)</f>
        <v>32800</v>
      </c>
      <c r="Z70" s="2" cm="1">
        <f t="array" ref="Z70">_xlfn.XLOOKUP(Z$1&amp;$R70,$C$3:$C$1662&amp;$D$3:$D$1662,$E$3:$E$1662,0,0,1)</f>
        <v>36700</v>
      </c>
      <c r="AA70" s="2" cm="1">
        <f t="array" ref="AA70">_xlfn.XLOOKUP(AA$1&amp;$R70,$C$3:$C$1662&amp;$D$3:$D$1662,$E$3:$E$1662,0,0,1)</f>
        <v>19500</v>
      </c>
      <c r="AB70" s="2" cm="1">
        <f t="array" ref="AB70">_xlfn.XLOOKUP(AB$1&amp;$R70,$C$3:$C$1662&amp;$D$3:$D$1662,$E$3:$E$1662,0,0,1)</f>
        <v>63900</v>
      </c>
      <c r="AC70" s="2" cm="1">
        <f t="array" ref="AC70">_xlfn.XLOOKUP(AC$1&amp;$R70,$C$3:$C$1662&amp;$D$3:$D$1662,$E$3:$E$1662,0,0,1)</f>
        <v>9800</v>
      </c>
      <c r="AM70" t="s">
        <v>951</v>
      </c>
      <c r="AN70" t="s">
        <v>881</v>
      </c>
      <c r="AO70">
        <v>1398</v>
      </c>
      <c r="AP70">
        <v>1425</v>
      </c>
      <c r="AQ70">
        <v>1369.5</v>
      </c>
      <c r="AR70">
        <v>1372.5</v>
      </c>
      <c r="AS70">
        <v>3320100</v>
      </c>
      <c r="AU70" s="7" t="str">
        <f t="shared" si="10"/>
        <v/>
      </c>
      <c r="AV70" s="7">
        <f t="shared" si="11"/>
        <v>-1.7537580529706553E-2</v>
      </c>
    </row>
    <row r="71" spans="3:48" x14ac:dyDescent="0.4">
      <c r="C71" t="s">
        <v>804</v>
      </c>
      <c r="D71" t="s">
        <v>574</v>
      </c>
      <c r="E71">
        <v>9800</v>
      </c>
      <c r="R71" t="s">
        <v>13</v>
      </c>
      <c r="S71" s="2">
        <f t="shared" si="8"/>
        <v>3338700</v>
      </c>
      <c r="T71" s="2">
        <f t="shared" si="9"/>
        <v>4552400</v>
      </c>
      <c r="U71" s="2">
        <f t="shared" si="9"/>
        <v>3369000</v>
      </c>
      <c r="V71" s="2">
        <f t="shared" si="9"/>
        <v>3913500</v>
      </c>
      <c r="W71" s="2">
        <f t="shared" si="9"/>
        <v>2988800</v>
      </c>
      <c r="X71" s="2">
        <f t="shared" si="9"/>
        <v>1869800</v>
      </c>
      <c r="Y71" s="2" cm="1">
        <f t="array" ref="Y71">_xlfn.XLOOKUP(Y$1&amp;$R71,$C$3:$C$1662&amp;$D$3:$D$1662,$E$3:$E$1662,0,0,1)</f>
        <v>37600</v>
      </c>
      <c r="Z71" s="2" cm="1">
        <f t="array" ref="Z71">_xlfn.XLOOKUP(Z$1&amp;$R71,$C$3:$C$1662&amp;$D$3:$D$1662,$E$3:$E$1662,0,0,1)</f>
        <v>18800</v>
      </c>
      <c r="AA71" s="2" cm="1">
        <f t="array" ref="AA71">_xlfn.XLOOKUP(AA$1&amp;$R71,$C$3:$C$1662&amp;$D$3:$D$1662,$E$3:$E$1662,0,0,1)</f>
        <v>11200</v>
      </c>
      <c r="AB71" s="2" cm="1">
        <f t="array" ref="AB71">_xlfn.XLOOKUP(AB$1&amp;$R71,$C$3:$C$1662&amp;$D$3:$D$1662,$E$3:$E$1662,0,0,1)</f>
        <v>30100</v>
      </c>
      <c r="AC71" s="2" cm="1">
        <f t="array" ref="AC71">_xlfn.XLOOKUP(AC$1&amp;$R71,$C$3:$C$1662&amp;$D$3:$D$1662,$E$3:$E$1662,0,0,1)</f>
        <v>27000</v>
      </c>
      <c r="AM71" t="s">
        <v>952</v>
      </c>
      <c r="AN71" t="s">
        <v>881</v>
      </c>
      <c r="AO71">
        <v>1393.5</v>
      </c>
      <c r="AP71">
        <v>1415.5</v>
      </c>
      <c r="AQ71">
        <v>1374.5</v>
      </c>
      <c r="AR71">
        <v>1415.5</v>
      </c>
      <c r="AS71">
        <v>2769800</v>
      </c>
      <c r="AU71" s="7">
        <f t="shared" si="10"/>
        <v>3.1329690346083794E-2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27000</v>
      </c>
      <c r="R72" t="s">
        <v>87</v>
      </c>
      <c r="S72" s="2">
        <f t="shared" si="8"/>
        <v>3363540</v>
      </c>
      <c r="T72" s="2">
        <f t="shared" si="9"/>
        <v>4584700</v>
      </c>
      <c r="U72" s="2">
        <f t="shared" si="9"/>
        <v>3388700</v>
      </c>
      <c r="V72" s="2">
        <f t="shared" si="9"/>
        <v>3928700</v>
      </c>
      <c r="W72" s="2">
        <f t="shared" si="9"/>
        <v>3030900</v>
      </c>
      <c r="X72" s="2">
        <f t="shared" si="9"/>
        <v>1884700</v>
      </c>
      <c r="Y72" s="2" cm="1">
        <f t="array" ref="Y72">_xlfn.XLOOKUP(Y$1&amp;$R72,$C$3:$C$1662&amp;$D$3:$D$1662,$E$3:$E$1662,0,0,1)</f>
        <v>32300</v>
      </c>
      <c r="Z72" s="2" cm="1">
        <f t="array" ref="Z72">_xlfn.XLOOKUP(Z$1&amp;$R72,$C$3:$C$1662&amp;$D$3:$D$1662,$E$3:$E$1662,0,0,1)</f>
        <v>19700</v>
      </c>
      <c r="AA72" s="2" cm="1">
        <f t="array" ref="AA72">_xlfn.XLOOKUP(AA$1&amp;$R72,$C$3:$C$1662&amp;$D$3:$D$1662,$E$3:$E$1662,0,0,1)</f>
        <v>15200</v>
      </c>
      <c r="AB72" s="2" cm="1">
        <f t="array" ref="AB72">_xlfn.XLOOKUP(AB$1&amp;$R72,$C$3:$C$1662&amp;$D$3:$D$1662,$E$3:$E$1662,0,0,1)</f>
        <v>42100</v>
      </c>
      <c r="AC72" s="2" cm="1">
        <f t="array" ref="AC72">_xlfn.XLOOKUP(AC$1&amp;$R72,$C$3:$C$1662&amp;$D$3:$D$1662,$E$3:$E$1662,0,0,1)</f>
        <v>14900</v>
      </c>
      <c r="AM72" t="s">
        <v>953</v>
      </c>
      <c r="AN72" t="s">
        <v>881</v>
      </c>
      <c r="AO72">
        <v>1410</v>
      </c>
      <c r="AP72">
        <v>1424.5</v>
      </c>
      <c r="AQ72">
        <v>1388</v>
      </c>
      <c r="AR72">
        <v>1420.5</v>
      </c>
      <c r="AS72">
        <v>2863300</v>
      </c>
      <c r="AU72" s="7">
        <f t="shared" si="10"/>
        <v>3.5323207347226493E-3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14900</v>
      </c>
      <c r="R73" t="s">
        <v>202</v>
      </c>
      <c r="S73" s="2">
        <f t="shared" si="8"/>
        <v>3382300</v>
      </c>
      <c r="T73" s="2">
        <f t="shared" si="9"/>
        <v>4605900</v>
      </c>
      <c r="U73" s="2">
        <f t="shared" si="9"/>
        <v>3412800</v>
      </c>
      <c r="V73" s="2">
        <f t="shared" si="9"/>
        <v>3948600</v>
      </c>
      <c r="W73" s="2">
        <f t="shared" si="9"/>
        <v>3057100</v>
      </c>
      <c r="X73" s="2">
        <f t="shared" si="9"/>
        <v>1887100</v>
      </c>
      <c r="Y73" s="2" cm="1">
        <f t="array" ref="Y73">_xlfn.XLOOKUP(Y$1&amp;$R73,$C$3:$C$1662&amp;$D$3:$D$1662,$E$3:$E$1662,0,0,1)</f>
        <v>21200</v>
      </c>
      <c r="Z73" s="2" cm="1">
        <f t="array" ref="Z73">_xlfn.XLOOKUP(Z$1&amp;$R73,$C$3:$C$1662&amp;$D$3:$D$1662,$E$3:$E$1662,0,0,1)</f>
        <v>24100</v>
      </c>
      <c r="AA73" s="2" cm="1">
        <f t="array" ref="AA73">_xlfn.XLOOKUP(AA$1&amp;$R73,$C$3:$C$1662&amp;$D$3:$D$1662,$E$3:$E$1662,0,0,1)</f>
        <v>19900</v>
      </c>
      <c r="AB73" s="2" cm="1">
        <f t="array" ref="AB73">_xlfn.XLOOKUP(AB$1&amp;$R73,$C$3:$C$1662&amp;$D$3:$D$1662,$E$3:$E$1662,0,0,1)</f>
        <v>26200</v>
      </c>
      <c r="AC73" s="2" cm="1">
        <f t="array" ref="AC73">_xlfn.XLOOKUP(AC$1&amp;$R73,$C$3:$C$1662&amp;$D$3:$D$1662,$E$3:$E$1662,0,0,1)</f>
        <v>2400</v>
      </c>
      <c r="AM73" t="s">
        <v>954</v>
      </c>
      <c r="AN73" t="s">
        <v>881</v>
      </c>
      <c r="AO73">
        <v>1410</v>
      </c>
      <c r="AP73">
        <v>1431.5</v>
      </c>
      <c r="AQ73">
        <v>1391.5</v>
      </c>
      <c r="AR73">
        <v>1427</v>
      </c>
      <c r="AS73">
        <v>2958100</v>
      </c>
      <c r="AU73" s="7">
        <f t="shared" si="10"/>
        <v>4.5758535726856397E-3</v>
      </c>
      <c r="AV73" s="7" t="str">
        <f t="shared" si="11"/>
        <v/>
      </c>
    </row>
    <row r="74" spans="3:48" x14ac:dyDescent="0.4">
      <c r="C74" t="s">
        <v>804</v>
      </c>
      <c r="D74" t="s">
        <v>577</v>
      </c>
      <c r="E74">
        <v>2400</v>
      </c>
      <c r="R74" t="s">
        <v>86</v>
      </c>
      <c r="S74" s="2">
        <f t="shared" si="8"/>
        <v>3401020</v>
      </c>
      <c r="T74" s="2">
        <f t="shared" si="9"/>
        <v>4629500</v>
      </c>
      <c r="U74" s="2">
        <f t="shared" si="9"/>
        <v>3424500</v>
      </c>
      <c r="V74" s="2">
        <f t="shared" si="9"/>
        <v>3977500</v>
      </c>
      <c r="W74" s="2">
        <f t="shared" si="9"/>
        <v>3078600</v>
      </c>
      <c r="X74" s="2">
        <f t="shared" si="9"/>
        <v>1895000</v>
      </c>
      <c r="Y74" s="2" cm="1">
        <f t="array" ref="Y74">_xlfn.XLOOKUP(Y$1&amp;$R74,$C$3:$C$1662&amp;$D$3:$D$1662,$E$3:$E$1662,0,0,1)</f>
        <v>23600</v>
      </c>
      <c r="Z74" s="2" cm="1">
        <f t="array" ref="Z74">_xlfn.XLOOKUP(Z$1&amp;$R74,$C$3:$C$1662&amp;$D$3:$D$1662,$E$3:$E$1662,0,0,1)</f>
        <v>11700</v>
      </c>
      <c r="AA74" s="2" cm="1">
        <f t="array" ref="AA74">_xlfn.XLOOKUP(AA$1&amp;$R74,$C$3:$C$1662&amp;$D$3:$D$1662,$E$3:$E$1662,0,0,1)</f>
        <v>28900</v>
      </c>
      <c r="AB74" s="2" cm="1">
        <f t="array" ref="AB74">_xlfn.XLOOKUP(AB$1&amp;$R74,$C$3:$C$1662&amp;$D$3:$D$1662,$E$3:$E$1662,0,0,1)</f>
        <v>21500</v>
      </c>
      <c r="AC74" s="2" cm="1">
        <f t="array" ref="AC74">_xlfn.XLOOKUP(AC$1&amp;$R74,$C$3:$C$1662&amp;$D$3:$D$1662,$E$3:$E$1662,0,0,1)</f>
        <v>7900</v>
      </c>
      <c r="AM74" t="s">
        <v>955</v>
      </c>
      <c r="AN74" t="s">
        <v>881</v>
      </c>
      <c r="AO74">
        <v>1422.5</v>
      </c>
      <c r="AP74">
        <v>1428</v>
      </c>
      <c r="AQ74">
        <v>1403</v>
      </c>
      <c r="AR74">
        <v>1410</v>
      </c>
      <c r="AS74">
        <v>2566500</v>
      </c>
      <c r="AU74" s="7" t="str">
        <f t="shared" si="10"/>
        <v/>
      </c>
      <c r="AV74" s="7">
        <f t="shared" si="11"/>
        <v>-1.1913104414856379E-2</v>
      </c>
    </row>
    <row r="75" spans="3:48" x14ac:dyDescent="0.4">
      <c r="C75" t="s">
        <v>804</v>
      </c>
      <c r="D75" t="s">
        <v>578</v>
      </c>
      <c r="E75">
        <v>7900</v>
      </c>
      <c r="R75" t="s">
        <v>289</v>
      </c>
      <c r="S75" s="2">
        <f t="shared" si="8"/>
        <v>3418780</v>
      </c>
      <c r="T75" s="2">
        <f t="shared" si="9"/>
        <v>4639400</v>
      </c>
      <c r="U75" s="2">
        <f t="shared" si="9"/>
        <v>3435800</v>
      </c>
      <c r="V75" s="2">
        <f t="shared" si="9"/>
        <v>4000000</v>
      </c>
      <c r="W75" s="2">
        <f t="shared" si="9"/>
        <v>3118600</v>
      </c>
      <c r="X75" s="2">
        <f t="shared" si="9"/>
        <v>1900100</v>
      </c>
      <c r="Y75" s="2" cm="1">
        <f t="array" ref="Y75">_xlfn.XLOOKUP(Y$1&amp;$R75,$C$3:$C$1662&amp;$D$3:$D$1662,$E$3:$E$1662,0,0,1)</f>
        <v>9900</v>
      </c>
      <c r="Z75" s="2" cm="1">
        <f t="array" ref="Z75">_xlfn.XLOOKUP(Z$1&amp;$R75,$C$3:$C$1662&amp;$D$3:$D$1662,$E$3:$E$1662,0,0,1)</f>
        <v>11300</v>
      </c>
      <c r="AA75" s="2" cm="1">
        <f t="array" ref="AA75">_xlfn.XLOOKUP(AA$1&amp;$R75,$C$3:$C$1662&amp;$D$3:$D$1662,$E$3:$E$1662,0,0,1)</f>
        <v>22500</v>
      </c>
      <c r="AB75" s="2" cm="1">
        <f t="array" ref="AB75">_xlfn.XLOOKUP(AB$1&amp;$R75,$C$3:$C$1662&amp;$D$3:$D$1662,$E$3:$E$1662,0,0,1)</f>
        <v>40000</v>
      </c>
      <c r="AC75" s="2" cm="1">
        <f t="array" ref="AC75">_xlfn.XLOOKUP(AC$1&amp;$R75,$C$3:$C$1662&amp;$D$3:$D$1662,$E$3:$E$1662,0,0,1)</f>
        <v>5100</v>
      </c>
      <c r="AM75" t="s">
        <v>956</v>
      </c>
      <c r="AN75" t="s">
        <v>881</v>
      </c>
      <c r="AO75">
        <v>1440</v>
      </c>
      <c r="AP75">
        <v>1475.5</v>
      </c>
      <c r="AQ75">
        <v>1425</v>
      </c>
      <c r="AR75">
        <v>1455</v>
      </c>
      <c r="AS75">
        <v>6682900</v>
      </c>
      <c r="AU75" s="7">
        <f t="shared" si="10"/>
        <v>3.1914893617021267E-2</v>
      </c>
      <c r="AV75" s="7" t="str">
        <f t="shared" si="11"/>
        <v/>
      </c>
    </row>
    <row r="76" spans="3:48" x14ac:dyDescent="0.4">
      <c r="C76" t="s">
        <v>804</v>
      </c>
      <c r="D76" t="s">
        <v>579</v>
      </c>
      <c r="E76">
        <v>5100</v>
      </c>
      <c r="R76" t="s">
        <v>295</v>
      </c>
      <c r="S76" s="2">
        <f t="shared" si="8"/>
        <v>3444520</v>
      </c>
      <c r="T76" s="2">
        <f t="shared" si="9"/>
        <v>4664100</v>
      </c>
      <c r="U76" s="2">
        <f t="shared" si="9"/>
        <v>3479800</v>
      </c>
      <c r="V76" s="2">
        <f t="shared" si="9"/>
        <v>4024900</v>
      </c>
      <c r="W76" s="2">
        <f t="shared" si="9"/>
        <v>3149100</v>
      </c>
      <c r="X76" s="2">
        <f t="shared" si="9"/>
        <v>1904700</v>
      </c>
      <c r="Y76" s="2" cm="1">
        <f t="array" ref="Y76">_xlfn.XLOOKUP(Y$1&amp;$R76,$C$3:$C$1662&amp;$D$3:$D$1662,$E$3:$E$1662,0,0,1)</f>
        <v>24700</v>
      </c>
      <c r="Z76" s="2" cm="1">
        <f t="array" ref="Z76">_xlfn.XLOOKUP(Z$1&amp;$R76,$C$3:$C$1662&amp;$D$3:$D$1662,$E$3:$E$1662,0,0,1)</f>
        <v>44000</v>
      </c>
      <c r="AA76" s="2" cm="1">
        <f t="array" ref="AA76">_xlfn.XLOOKUP(AA$1&amp;$R76,$C$3:$C$1662&amp;$D$3:$D$1662,$E$3:$E$1662,0,0,1)</f>
        <v>24900</v>
      </c>
      <c r="AB76" s="2" cm="1">
        <f t="array" ref="AB76">_xlfn.XLOOKUP(AB$1&amp;$R76,$C$3:$C$1662&amp;$D$3:$D$1662,$E$3:$E$1662,0,0,1)</f>
        <v>30500</v>
      </c>
      <c r="AC76" s="2" cm="1">
        <f t="array" ref="AC76">_xlfn.XLOOKUP(AC$1&amp;$R76,$C$3:$C$1662&amp;$D$3:$D$1662,$E$3:$E$1662,0,0,1)</f>
        <v>4600</v>
      </c>
      <c r="AM76" t="s">
        <v>957</v>
      </c>
      <c r="AN76" t="s">
        <v>881</v>
      </c>
      <c r="AO76">
        <v>1450</v>
      </c>
      <c r="AP76">
        <v>1460.5</v>
      </c>
      <c r="AQ76">
        <v>1420.5</v>
      </c>
      <c r="AR76">
        <v>1431</v>
      </c>
      <c r="AS76">
        <v>4938800</v>
      </c>
      <c r="AU76" s="7" t="str">
        <f t="shared" si="10"/>
        <v/>
      </c>
      <c r="AV76" s="7">
        <f t="shared" si="11"/>
        <v>-1.6494845360824795E-2</v>
      </c>
    </row>
    <row r="77" spans="3:48" x14ac:dyDescent="0.4">
      <c r="C77" t="s">
        <v>804</v>
      </c>
      <c r="D77" t="s">
        <v>580</v>
      </c>
      <c r="E77">
        <v>4600</v>
      </c>
      <c r="R77" t="s">
        <v>103</v>
      </c>
      <c r="S77" s="2">
        <f t="shared" si="8"/>
        <v>3461480</v>
      </c>
      <c r="T77" s="2">
        <f t="shared" si="9"/>
        <v>4681400</v>
      </c>
      <c r="U77" s="2">
        <f t="shared" si="9"/>
        <v>3501100</v>
      </c>
      <c r="V77" s="2">
        <f t="shared" si="9"/>
        <v>4033500</v>
      </c>
      <c r="W77" s="2">
        <f t="shared" si="9"/>
        <v>3173400</v>
      </c>
      <c r="X77" s="2">
        <f t="shared" si="9"/>
        <v>1918000</v>
      </c>
      <c r="Y77" s="2" cm="1">
        <f t="array" ref="Y77">_xlfn.XLOOKUP(Y$1&amp;$R77,$C$3:$C$1662&amp;$D$3:$D$1662,$E$3:$E$1662,0,0,1)</f>
        <v>17300</v>
      </c>
      <c r="Z77" s="2" cm="1">
        <f t="array" ref="Z77">_xlfn.XLOOKUP(Z$1&amp;$R77,$C$3:$C$1662&amp;$D$3:$D$1662,$E$3:$E$1662,0,0,1)</f>
        <v>21300</v>
      </c>
      <c r="AA77" s="2" cm="1">
        <f t="array" ref="AA77">_xlfn.XLOOKUP(AA$1&amp;$R77,$C$3:$C$1662&amp;$D$3:$D$1662,$E$3:$E$1662,0,0,1)</f>
        <v>8600</v>
      </c>
      <c r="AB77" s="2" cm="1">
        <f t="array" ref="AB77">_xlfn.XLOOKUP(AB$1&amp;$R77,$C$3:$C$1662&amp;$D$3:$D$1662,$E$3:$E$1662,0,0,1)</f>
        <v>24300</v>
      </c>
      <c r="AC77" s="2" cm="1">
        <f t="array" ref="AC77">_xlfn.XLOOKUP(AC$1&amp;$R77,$C$3:$C$1662&amp;$D$3:$D$1662,$E$3:$E$1662,0,0,1)</f>
        <v>13300</v>
      </c>
      <c r="AM77" t="s">
        <v>958</v>
      </c>
      <c r="AN77" t="s">
        <v>881</v>
      </c>
      <c r="AO77">
        <v>1453.5</v>
      </c>
      <c r="AP77">
        <v>1468.5</v>
      </c>
      <c r="AQ77">
        <v>1413</v>
      </c>
      <c r="AR77">
        <v>1421</v>
      </c>
      <c r="AS77">
        <v>2928400</v>
      </c>
      <c r="AU77" s="7" t="str">
        <f t="shared" si="10"/>
        <v/>
      </c>
      <c r="AV77" s="7">
        <f t="shared" si="11"/>
        <v>-6.9881201956674133E-3</v>
      </c>
    </row>
    <row r="78" spans="3:48" x14ac:dyDescent="0.4">
      <c r="C78" t="s">
        <v>804</v>
      </c>
      <c r="D78" t="s">
        <v>581</v>
      </c>
      <c r="E78">
        <v>13300</v>
      </c>
      <c r="R78" t="s">
        <v>140</v>
      </c>
      <c r="S78" s="2">
        <f t="shared" si="8"/>
        <v>3474860</v>
      </c>
      <c r="T78" s="2">
        <f t="shared" si="9"/>
        <v>4697000</v>
      </c>
      <c r="U78" s="2">
        <f t="shared" si="9"/>
        <v>3507200</v>
      </c>
      <c r="V78" s="2">
        <f t="shared" si="9"/>
        <v>4063800</v>
      </c>
      <c r="W78" s="2">
        <f t="shared" si="9"/>
        <v>3184000</v>
      </c>
      <c r="X78" s="2">
        <f t="shared" si="9"/>
        <v>1922300</v>
      </c>
      <c r="Y78" s="2" cm="1">
        <f t="array" ref="Y78">_xlfn.XLOOKUP(Y$1&amp;$R78,$C$3:$C$1662&amp;$D$3:$D$1662,$E$3:$E$1662,0,0,1)</f>
        <v>15600</v>
      </c>
      <c r="Z78" s="2" cm="1">
        <f t="array" ref="Z78">_xlfn.XLOOKUP(Z$1&amp;$R78,$C$3:$C$1662&amp;$D$3:$D$1662,$E$3:$E$1662,0,0,1)</f>
        <v>6100</v>
      </c>
      <c r="AA78" s="2" cm="1">
        <f t="array" ref="AA78">_xlfn.XLOOKUP(AA$1&amp;$R78,$C$3:$C$1662&amp;$D$3:$D$1662,$E$3:$E$1662,0,0,1)</f>
        <v>30300</v>
      </c>
      <c r="AB78" s="2" cm="1">
        <f t="array" ref="AB78">_xlfn.XLOOKUP(AB$1&amp;$R78,$C$3:$C$1662&amp;$D$3:$D$1662,$E$3:$E$1662,0,0,1)</f>
        <v>10600</v>
      </c>
      <c r="AC78" s="2" cm="1">
        <f t="array" ref="AC78">_xlfn.XLOOKUP(AC$1&amp;$R78,$C$3:$C$1662&amp;$D$3:$D$1662,$E$3:$E$1662,0,0,1)</f>
        <v>4300</v>
      </c>
      <c r="AM78" t="s">
        <v>959</v>
      </c>
      <c r="AN78" t="s">
        <v>881</v>
      </c>
      <c r="AO78">
        <v>1412</v>
      </c>
      <c r="AP78">
        <v>1420</v>
      </c>
      <c r="AQ78">
        <v>1386.5</v>
      </c>
      <c r="AR78">
        <v>1394</v>
      </c>
      <c r="AS78">
        <v>2312500</v>
      </c>
      <c r="AU78" s="7" t="str">
        <f t="shared" si="10"/>
        <v/>
      </c>
      <c r="AV78" s="7">
        <f t="shared" si="11"/>
        <v>-1.9000703729767809E-2</v>
      </c>
    </row>
    <row r="79" spans="3:48" x14ac:dyDescent="0.4">
      <c r="C79" t="s">
        <v>804</v>
      </c>
      <c r="D79" t="s">
        <v>582</v>
      </c>
      <c r="E79">
        <v>4300</v>
      </c>
      <c r="R79" t="s">
        <v>134</v>
      </c>
      <c r="S79" s="2">
        <f t="shared" si="8"/>
        <v>3496440</v>
      </c>
      <c r="T79" s="2">
        <f t="shared" si="9"/>
        <v>4714400</v>
      </c>
      <c r="U79" s="2">
        <f t="shared" si="9"/>
        <v>3515400</v>
      </c>
      <c r="V79" s="2">
        <f t="shared" si="9"/>
        <v>4089400</v>
      </c>
      <c r="W79" s="2">
        <f t="shared" si="9"/>
        <v>3231000</v>
      </c>
      <c r="X79" s="2">
        <f t="shared" si="9"/>
        <v>1932000</v>
      </c>
      <c r="Y79" s="2" cm="1">
        <f t="array" ref="Y79">_xlfn.XLOOKUP(Y$1&amp;$R79,$C$3:$C$1662&amp;$D$3:$D$1662,$E$3:$E$1662,0,0,1)</f>
        <v>17400</v>
      </c>
      <c r="Z79" s="2" cm="1">
        <f t="array" ref="Z79">_xlfn.XLOOKUP(Z$1&amp;$R79,$C$3:$C$1662&amp;$D$3:$D$1662,$E$3:$E$1662,0,0,1)</f>
        <v>8200</v>
      </c>
      <c r="AA79" s="2" cm="1">
        <f t="array" ref="AA79">_xlfn.XLOOKUP(AA$1&amp;$R79,$C$3:$C$1662&amp;$D$3:$D$1662,$E$3:$E$1662,0,0,1)</f>
        <v>25600</v>
      </c>
      <c r="AB79" s="2" cm="1">
        <f t="array" ref="AB79">_xlfn.XLOOKUP(AB$1&amp;$R79,$C$3:$C$1662&amp;$D$3:$D$1662,$E$3:$E$1662,0,0,1)</f>
        <v>47000</v>
      </c>
      <c r="AC79" s="2" cm="1">
        <f t="array" ref="AC79">_xlfn.XLOOKUP(AC$1&amp;$R79,$C$3:$C$1662&amp;$D$3:$D$1662,$E$3:$E$1662,0,0,1)</f>
        <v>9700</v>
      </c>
      <c r="AM79" t="s">
        <v>960</v>
      </c>
      <c r="AN79" t="s">
        <v>881</v>
      </c>
      <c r="AO79">
        <v>1390.5</v>
      </c>
      <c r="AP79">
        <v>1399</v>
      </c>
      <c r="AQ79">
        <v>1376</v>
      </c>
      <c r="AR79">
        <v>1391.5</v>
      </c>
      <c r="AS79">
        <v>1831700</v>
      </c>
      <c r="AU79" s="7" t="str">
        <f t="shared" si="10"/>
        <v/>
      </c>
      <c r="AV79" s="7">
        <f t="shared" si="11"/>
        <v>-1.7934002869440802E-3</v>
      </c>
    </row>
    <row r="80" spans="3:48" x14ac:dyDescent="0.4">
      <c r="C80" t="s">
        <v>804</v>
      </c>
      <c r="D80" t="s">
        <v>583</v>
      </c>
      <c r="E80">
        <v>9700</v>
      </c>
      <c r="R80" t="s">
        <v>116</v>
      </c>
      <c r="S80" s="2">
        <f t="shared" si="8"/>
        <v>3517520</v>
      </c>
      <c r="T80" s="2">
        <f t="shared" si="9"/>
        <v>4730000</v>
      </c>
      <c r="U80" s="2">
        <f t="shared" si="9"/>
        <v>3524600</v>
      </c>
      <c r="V80" s="2">
        <f t="shared" si="9"/>
        <v>4118300</v>
      </c>
      <c r="W80" s="2">
        <f t="shared" si="9"/>
        <v>3274400</v>
      </c>
      <c r="X80" s="2">
        <f t="shared" si="9"/>
        <v>1940300</v>
      </c>
      <c r="Y80" s="2" cm="1">
        <f t="array" ref="Y80">_xlfn.XLOOKUP(Y$1&amp;$R80,$C$3:$C$1662&amp;$D$3:$D$1662,$E$3:$E$1662,0,0,1)</f>
        <v>15600</v>
      </c>
      <c r="Z80" s="2" cm="1">
        <f t="array" ref="Z80">_xlfn.XLOOKUP(Z$1&amp;$R80,$C$3:$C$1662&amp;$D$3:$D$1662,$E$3:$E$1662,0,0,1)</f>
        <v>9200</v>
      </c>
      <c r="AA80" s="2" cm="1">
        <f t="array" ref="AA80">_xlfn.XLOOKUP(AA$1&amp;$R80,$C$3:$C$1662&amp;$D$3:$D$1662,$E$3:$E$1662,0,0,1)</f>
        <v>28900</v>
      </c>
      <c r="AB80" s="2" cm="1">
        <f t="array" ref="AB80">_xlfn.XLOOKUP(AB$1&amp;$R80,$C$3:$C$1662&amp;$D$3:$D$1662,$E$3:$E$1662,0,0,1)</f>
        <v>43400</v>
      </c>
      <c r="AC80" s="2" cm="1">
        <f t="array" ref="AC80">_xlfn.XLOOKUP(AC$1&amp;$R80,$C$3:$C$1662&amp;$D$3:$D$1662,$E$3:$E$1662,0,0,1)</f>
        <v>8300</v>
      </c>
      <c r="AM80" t="s">
        <v>961</v>
      </c>
      <c r="AN80" t="s">
        <v>881</v>
      </c>
      <c r="AO80">
        <v>1400</v>
      </c>
      <c r="AP80">
        <v>1401</v>
      </c>
      <c r="AQ80">
        <v>1370</v>
      </c>
      <c r="AR80">
        <v>1385</v>
      </c>
      <c r="AS80">
        <v>2184800</v>
      </c>
      <c r="AU80" s="7" t="str">
        <f t="shared" si="10"/>
        <v/>
      </c>
      <c r="AV80" s="7">
        <f t="shared" si="11"/>
        <v>-4.6712181099533012E-3</v>
      </c>
    </row>
    <row r="81" spans="3:48" x14ac:dyDescent="0.4">
      <c r="C81" t="s">
        <v>804</v>
      </c>
      <c r="D81" t="s">
        <v>584</v>
      </c>
      <c r="E81">
        <v>8300</v>
      </c>
      <c r="R81" t="s">
        <v>132</v>
      </c>
      <c r="S81" s="2">
        <f t="shared" si="8"/>
        <v>3557740</v>
      </c>
      <c r="T81" s="2">
        <f t="shared" si="9"/>
        <v>4757300</v>
      </c>
      <c r="U81" s="2">
        <f t="shared" si="9"/>
        <v>3535600</v>
      </c>
      <c r="V81" s="2">
        <f t="shared" si="9"/>
        <v>4142000</v>
      </c>
      <c r="W81" s="2">
        <f t="shared" si="9"/>
        <v>3397300</v>
      </c>
      <c r="X81" s="2">
        <f t="shared" si="9"/>
        <v>1956500</v>
      </c>
      <c r="Y81" s="2" cm="1">
        <f t="array" ref="Y81">_xlfn.XLOOKUP(Y$1&amp;$R81,$C$3:$C$1662&amp;$D$3:$D$1662,$E$3:$E$1662,0,0,1)</f>
        <v>27300</v>
      </c>
      <c r="Z81" s="2" cm="1">
        <f t="array" ref="Z81">_xlfn.XLOOKUP(Z$1&amp;$R81,$C$3:$C$1662&amp;$D$3:$D$1662,$E$3:$E$1662,0,0,1)</f>
        <v>11000</v>
      </c>
      <c r="AA81" s="2" cm="1">
        <f t="array" ref="AA81">_xlfn.XLOOKUP(AA$1&amp;$R81,$C$3:$C$1662&amp;$D$3:$D$1662,$E$3:$E$1662,0,0,1)</f>
        <v>23700</v>
      </c>
      <c r="AB81" s="2" cm="1">
        <f t="array" ref="AB81">_xlfn.XLOOKUP(AB$1&amp;$R81,$C$3:$C$1662&amp;$D$3:$D$1662,$E$3:$E$1662,0,0,1)</f>
        <v>122900</v>
      </c>
      <c r="AC81" s="2" cm="1">
        <f t="array" ref="AC81">_xlfn.XLOOKUP(AC$1&amp;$R81,$C$3:$C$1662&amp;$D$3:$D$1662,$E$3:$E$1662,0,0,1)</f>
        <v>16200</v>
      </c>
      <c r="AM81" t="s">
        <v>962</v>
      </c>
      <c r="AN81" t="s">
        <v>881</v>
      </c>
      <c r="AO81">
        <v>1400</v>
      </c>
      <c r="AP81">
        <v>1459.5</v>
      </c>
      <c r="AQ81">
        <v>1394</v>
      </c>
      <c r="AR81">
        <v>1457</v>
      </c>
      <c r="AS81">
        <v>3913100</v>
      </c>
      <c r="AU81" s="7">
        <f t="shared" si="10"/>
        <v>5.1985559566787076E-2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16200</v>
      </c>
      <c r="R82" t="s">
        <v>296</v>
      </c>
      <c r="S82" s="2">
        <f t="shared" si="8"/>
        <v>3576320</v>
      </c>
      <c r="T82" s="2">
        <f t="shared" si="9"/>
        <v>4776700</v>
      </c>
      <c r="U82" s="2">
        <f t="shared" si="9"/>
        <v>3554100</v>
      </c>
      <c r="V82" s="2">
        <f t="shared" si="9"/>
        <v>4173100</v>
      </c>
      <c r="W82" s="2">
        <f t="shared" si="9"/>
        <v>3415600</v>
      </c>
      <c r="X82" s="2">
        <f t="shared" si="9"/>
        <v>1962100</v>
      </c>
      <c r="Y82" s="2" cm="1">
        <f t="array" ref="Y82">_xlfn.XLOOKUP(Y$1&amp;$R82,$C$3:$C$1662&amp;$D$3:$D$1662,$E$3:$E$1662,0,0,1)</f>
        <v>19400</v>
      </c>
      <c r="Z82" s="2" cm="1">
        <f t="array" ref="Z82">_xlfn.XLOOKUP(Z$1&amp;$R82,$C$3:$C$1662&amp;$D$3:$D$1662,$E$3:$E$1662,0,0,1)</f>
        <v>18500</v>
      </c>
      <c r="AA82" s="2" cm="1">
        <f t="array" ref="AA82">_xlfn.XLOOKUP(AA$1&amp;$R82,$C$3:$C$1662&amp;$D$3:$D$1662,$E$3:$E$1662,0,0,1)</f>
        <v>31100</v>
      </c>
      <c r="AB82" s="2" cm="1">
        <f t="array" ref="AB82">_xlfn.XLOOKUP(AB$1&amp;$R82,$C$3:$C$1662&amp;$D$3:$D$1662,$E$3:$E$1662,0,0,1)</f>
        <v>18300</v>
      </c>
      <c r="AC82" s="2" cm="1">
        <f t="array" ref="AC82">_xlfn.XLOOKUP(AC$1&amp;$R82,$C$3:$C$1662&amp;$D$3:$D$1662,$E$3:$E$1662,0,0,1)</f>
        <v>5600</v>
      </c>
      <c r="AM82" t="s">
        <v>963</v>
      </c>
      <c r="AN82" t="s">
        <v>881</v>
      </c>
      <c r="AO82">
        <v>1430</v>
      </c>
      <c r="AP82">
        <v>1442.5</v>
      </c>
      <c r="AQ82">
        <v>1405.5</v>
      </c>
      <c r="AR82">
        <v>1440</v>
      </c>
      <c r="AS82">
        <v>4354900</v>
      </c>
      <c r="AU82" s="7" t="str">
        <f t="shared" si="10"/>
        <v/>
      </c>
      <c r="AV82" s="7">
        <f t="shared" si="11"/>
        <v>-1.1667810569663706E-2</v>
      </c>
    </row>
    <row r="83" spans="3:48" x14ac:dyDescent="0.4">
      <c r="C83" t="s">
        <v>804</v>
      </c>
      <c r="D83" t="s">
        <v>586</v>
      </c>
      <c r="E83">
        <v>5600</v>
      </c>
      <c r="R83" t="s">
        <v>94</v>
      </c>
      <c r="S83" s="2">
        <f t="shared" si="8"/>
        <v>3601380</v>
      </c>
      <c r="T83" s="2">
        <f t="shared" si="9"/>
        <v>4846200</v>
      </c>
      <c r="U83" s="2">
        <f t="shared" si="9"/>
        <v>3560900</v>
      </c>
      <c r="V83" s="2">
        <f t="shared" si="9"/>
        <v>4184400</v>
      </c>
      <c r="W83" s="2">
        <f t="shared" si="9"/>
        <v>3439700</v>
      </c>
      <c r="X83" s="2">
        <f t="shared" si="9"/>
        <v>1975700</v>
      </c>
      <c r="Y83" s="2" cm="1">
        <f t="array" ref="Y83">_xlfn.XLOOKUP(Y$1&amp;$R83,$C$3:$C$1662&amp;$D$3:$D$1662,$E$3:$E$1662,0,0,1)</f>
        <v>69500</v>
      </c>
      <c r="Z83" s="2" cm="1">
        <f t="array" ref="Z83">_xlfn.XLOOKUP(Z$1&amp;$R83,$C$3:$C$1662&amp;$D$3:$D$1662,$E$3:$E$1662,0,0,1)</f>
        <v>6800</v>
      </c>
      <c r="AA83" s="2" cm="1">
        <f t="array" ref="AA83">_xlfn.XLOOKUP(AA$1&amp;$R83,$C$3:$C$1662&amp;$D$3:$D$1662,$E$3:$E$1662,0,0,1)</f>
        <v>11300</v>
      </c>
      <c r="AB83" s="2" cm="1">
        <f t="array" ref="AB83">_xlfn.XLOOKUP(AB$1&amp;$R83,$C$3:$C$1662&amp;$D$3:$D$1662,$E$3:$E$1662,0,0,1)</f>
        <v>24100</v>
      </c>
      <c r="AC83" s="2" cm="1">
        <f t="array" ref="AC83">_xlfn.XLOOKUP(AC$1&amp;$R83,$C$3:$C$1662&amp;$D$3:$D$1662,$E$3:$E$1662,0,0,1)</f>
        <v>13600</v>
      </c>
      <c r="AM83" t="s">
        <v>964</v>
      </c>
      <c r="AN83" t="s">
        <v>881</v>
      </c>
      <c r="AO83">
        <v>1456.5</v>
      </c>
      <c r="AP83">
        <v>1472.5</v>
      </c>
      <c r="AQ83">
        <v>1438.5</v>
      </c>
      <c r="AR83">
        <v>1444.5</v>
      </c>
      <c r="AS83">
        <v>2309100</v>
      </c>
      <c r="AU83" s="7">
        <f t="shared" si="10"/>
        <v>3.1250000000000444E-3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13600</v>
      </c>
      <c r="R84" t="s">
        <v>93</v>
      </c>
      <c r="S84" s="2">
        <f t="shared" si="8"/>
        <v>3621840</v>
      </c>
      <c r="T84" s="2">
        <f t="shared" ref="T84:X99" si="12">T83+Y84</f>
        <v>4889000</v>
      </c>
      <c r="U84" s="2">
        <f t="shared" si="12"/>
        <v>3562700</v>
      </c>
      <c r="V84" s="2">
        <f t="shared" si="12"/>
        <v>4212600</v>
      </c>
      <c r="W84" s="2">
        <f t="shared" si="12"/>
        <v>3458100</v>
      </c>
      <c r="X84" s="2">
        <f t="shared" si="12"/>
        <v>1986800</v>
      </c>
      <c r="Y84" s="2" cm="1">
        <f t="array" ref="Y84">_xlfn.XLOOKUP(Y$1&amp;$R84,$C$3:$C$1662&amp;$D$3:$D$1662,$E$3:$E$1662,0,0,1)</f>
        <v>42800</v>
      </c>
      <c r="Z84" s="2" cm="1">
        <f t="array" ref="Z84">_xlfn.XLOOKUP(Z$1&amp;$R84,$C$3:$C$1662&amp;$D$3:$D$1662,$E$3:$E$1662,0,0,1)</f>
        <v>1800</v>
      </c>
      <c r="AA84" s="2" cm="1">
        <f t="array" ref="AA84">_xlfn.XLOOKUP(AA$1&amp;$R84,$C$3:$C$1662&amp;$D$3:$D$1662,$E$3:$E$1662,0,0,1)</f>
        <v>28200</v>
      </c>
      <c r="AB84" s="2" cm="1">
        <f t="array" ref="AB84">_xlfn.XLOOKUP(AB$1&amp;$R84,$C$3:$C$1662&amp;$D$3:$D$1662,$E$3:$E$1662,0,0,1)</f>
        <v>18400</v>
      </c>
      <c r="AC84" s="2" cm="1">
        <f t="array" ref="AC84">_xlfn.XLOOKUP(AC$1&amp;$R84,$C$3:$C$1662&amp;$D$3:$D$1662,$E$3:$E$1662,0,0,1)</f>
        <v>11100</v>
      </c>
      <c r="AM84" t="s">
        <v>965</v>
      </c>
      <c r="AN84" t="s">
        <v>881</v>
      </c>
      <c r="AO84">
        <v>1459.5</v>
      </c>
      <c r="AP84">
        <v>1479</v>
      </c>
      <c r="AQ84">
        <v>1438.5</v>
      </c>
      <c r="AR84">
        <v>1438.5</v>
      </c>
      <c r="AS84">
        <v>2732200</v>
      </c>
      <c r="AU84" s="7" t="str">
        <f t="shared" si="10"/>
        <v/>
      </c>
      <c r="AV84" s="7">
        <f t="shared" si="11"/>
        <v>-4.1536863966770143E-3</v>
      </c>
    </row>
    <row r="85" spans="3:48" x14ac:dyDescent="0.4">
      <c r="C85" t="s">
        <v>804</v>
      </c>
      <c r="D85" t="s">
        <v>588</v>
      </c>
      <c r="E85">
        <v>11100</v>
      </c>
      <c r="R85" t="s">
        <v>229</v>
      </c>
      <c r="S85" s="2">
        <f t="shared" si="8"/>
        <v>3640620</v>
      </c>
      <c r="T85" s="2">
        <f t="shared" si="12"/>
        <v>4906600</v>
      </c>
      <c r="U85" s="2">
        <f t="shared" si="12"/>
        <v>3578500</v>
      </c>
      <c r="V85" s="2">
        <f t="shared" si="12"/>
        <v>4240700</v>
      </c>
      <c r="W85" s="2">
        <f t="shared" si="12"/>
        <v>3471500</v>
      </c>
      <c r="X85" s="2">
        <f t="shared" si="12"/>
        <v>2005800</v>
      </c>
      <c r="Y85" s="2" cm="1">
        <f t="array" ref="Y85">_xlfn.XLOOKUP(Y$1&amp;$R85,$C$3:$C$1662&amp;$D$3:$D$1662,$E$3:$E$1662,0,0,1)</f>
        <v>17600</v>
      </c>
      <c r="Z85" s="2" cm="1">
        <f t="array" ref="Z85">_xlfn.XLOOKUP(Z$1&amp;$R85,$C$3:$C$1662&amp;$D$3:$D$1662,$E$3:$E$1662,0,0,1)</f>
        <v>15800</v>
      </c>
      <c r="AA85" s="2" cm="1">
        <f t="array" ref="AA85">_xlfn.XLOOKUP(AA$1&amp;$R85,$C$3:$C$1662&amp;$D$3:$D$1662,$E$3:$E$1662,0,0,1)</f>
        <v>28100</v>
      </c>
      <c r="AB85" s="2" cm="1">
        <f t="array" ref="AB85">_xlfn.XLOOKUP(AB$1&amp;$R85,$C$3:$C$1662&amp;$D$3:$D$1662,$E$3:$E$1662,0,0,1)</f>
        <v>13400</v>
      </c>
      <c r="AC85" s="2" cm="1">
        <f t="array" ref="AC85">_xlfn.XLOOKUP(AC$1&amp;$R85,$C$3:$C$1662&amp;$D$3:$D$1662,$E$3:$E$1662,0,0,1)</f>
        <v>19000</v>
      </c>
      <c r="AM85" t="s">
        <v>966</v>
      </c>
      <c r="AN85" t="s">
        <v>881</v>
      </c>
      <c r="AO85">
        <v>1450</v>
      </c>
      <c r="AP85">
        <v>1476</v>
      </c>
      <c r="AQ85">
        <v>1443</v>
      </c>
      <c r="AR85">
        <v>1458</v>
      </c>
      <c r="AS85">
        <v>2511400</v>
      </c>
      <c r="AU85" s="7">
        <f t="shared" si="10"/>
        <v>1.355578727841511E-2</v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19000</v>
      </c>
      <c r="R86" t="s">
        <v>250</v>
      </c>
      <c r="S86" s="2">
        <f t="shared" si="8"/>
        <v>3663520</v>
      </c>
      <c r="T86" s="2">
        <f t="shared" si="12"/>
        <v>4919600</v>
      </c>
      <c r="U86" s="2">
        <f t="shared" si="12"/>
        <v>3587900</v>
      </c>
      <c r="V86" s="2">
        <f t="shared" si="12"/>
        <v>4291600</v>
      </c>
      <c r="W86" s="2">
        <f t="shared" si="12"/>
        <v>3487300</v>
      </c>
      <c r="X86" s="2">
        <f t="shared" si="12"/>
        <v>2031200</v>
      </c>
      <c r="Y86" s="2" cm="1">
        <f t="array" ref="Y86">_xlfn.XLOOKUP(Y$1&amp;$R86,$C$3:$C$1662&amp;$D$3:$D$1662,$E$3:$E$1662,0,0,1)</f>
        <v>13000</v>
      </c>
      <c r="Z86" s="2" cm="1">
        <f t="array" ref="Z86">_xlfn.XLOOKUP(Z$1&amp;$R86,$C$3:$C$1662&amp;$D$3:$D$1662,$E$3:$E$1662,0,0,1)</f>
        <v>9400</v>
      </c>
      <c r="AA86" s="2" cm="1">
        <f t="array" ref="AA86">_xlfn.XLOOKUP(AA$1&amp;$R86,$C$3:$C$1662&amp;$D$3:$D$1662,$E$3:$E$1662,0,0,1)</f>
        <v>50900</v>
      </c>
      <c r="AB86" s="2" cm="1">
        <f t="array" ref="AB86">_xlfn.XLOOKUP(AB$1&amp;$R86,$C$3:$C$1662&amp;$D$3:$D$1662,$E$3:$E$1662,0,0,1)</f>
        <v>15800</v>
      </c>
      <c r="AC86" s="2" cm="1">
        <f t="array" ref="AC86">_xlfn.XLOOKUP(AC$1&amp;$R86,$C$3:$C$1662&amp;$D$3:$D$1662,$E$3:$E$1662,0,0,1)</f>
        <v>25400</v>
      </c>
      <c r="AM86" t="s">
        <v>967</v>
      </c>
      <c r="AN86" t="s">
        <v>881</v>
      </c>
      <c r="AO86">
        <v>1470</v>
      </c>
      <c r="AP86">
        <v>1482</v>
      </c>
      <c r="AQ86">
        <v>1448</v>
      </c>
      <c r="AR86">
        <v>1450.5</v>
      </c>
      <c r="AS86">
        <v>2356500</v>
      </c>
      <c r="AU86" s="7" t="str">
        <f t="shared" si="10"/>
        <v/>
      </c>
      <c r="AV86" s="7">
        <f t="shared" si="11"/>
        <v>-5.1440329218106484E-3</v>
      </c>
    </row>
    <row r="87" spans="3:48" x14ac:dyDescent="0.4">
      <c r="C87" t="s">
        <v>804</v>
      </c>
      <c r="D87" t="s">
        <v>590</v>
      </c>
      <c r="E87">
        <v>25400</v>
      </c>
      <c r="R87" t="s">
        <v>127</v>
      </c>
      <c r="S87" s="2">
        <f t="shared" si="8"/>
        <v>3678780</v>
      </c>
      <c r="T87" s="2">
        <f t="shared" si="12"/>
        <v>4946100</v>
      </c>
      <c r="U87" s="2">
        <f t="shared" si="12"/>
        <v>3598600</v>
      </c>
      <c r="V87" s="2">
        <f t="shared" si="12"/>
        <v>4302000</v>
      </c>
      <c r="W87" s="2">
        <f t="shared" si="12"/>
        <v>3499000</v>
      </c>
      <c r="X87" s="2">
        <f t="shared" si="12"/>
        <v>2048200</v>
      </c>
      <c r="Y87" s="2" cm="1">
        <f t="array" ref="Y87">_xlfn.XLOOKUP(Y$1&amp;$R87,$C$3:$C$1662&amp;$D$3:$D$1662,$E$3:$E$1662,0,0,1)</f>
        <v>26500</v>
      </c>
      <c r="Z87" s="2" cm="1">
        <f t="array" ref="Z87">_xlfn.XLOOKUP(Z$1&amp;$R87,$C$3:$C$1662&amp;$D$3:$D$1662,$E$3:$E$1662,0,0,1)</f>
        <v>10700</v>
      </c>
      <c r="AA87" s="2" cm="1">
        <f t="array" ref="AA87">_xlfn.XLOOKUP(AA$1&amp;$R87,$C$3:$C$1662&amp;$D$3:$D$1662,$E$3:$E$1662,0,0,1)</f>
        <v>10400</v>
      </c>
      <c r="AB87" s="2" cm="1">
        <f t="array" ref="AB87">_xlfn.XLOOKUP(AB$1&amp;$R87,$C$3:$C$1662&amp;$D$3:$D$1662,$E$3:$E$1662,0,0,1)</f>
        <v>11700</v>
      </c>
      <c r="AC87" s="2" cm="1">
        <f t="array" ref="AC87">_xlfn.XLOOKUP(AC$1&amp;$R87,$C$3:$C$1662&amp;$D$3:$D$1662,$E$3:$E$1662,0,0,1)</f>
        <v>17000</v>
      </c>
      <c r="AM87" t="s">
        <v>968</v>
      </c>
      <c r="AN87" t="s">
        <v>881</v>
      </c>
      <c r="AO87">
        <v>1433.5</v>
      </c>
      <c r="AP87">
        <v>1442.5</v>
      </c>
      <c r="AQ87">
        <v>1422.5</v>
      </c>
      <c r="AR87">
        <v>1440</v>
      </c>
      <c r="AS87">
        <v>1970100</v>
      </c>
      <c r="AU87" s="7" t="str">
        <f t="shared" si="10"/>
        <v/>
      </c>
      <c r="AV87" s="7">
        <f t="shared" si="11"/>
        <v>-7.2388831437435464E-3</v>
      </c>
    </row>
    <row r="88" spans="3:48" x14ac:dyDescent="0.4">
      <c r="C88" t="s">
        <v>804</v>
      </c>
      <c r="D88" t="s">
        <v>591</v>
      </c>
      <c r="E88">
        <v>17000</v>
      </c>
      <c r="R88" t="s">
        <v>151</v>
      </c>
      <c r="S88" s="2">
        <f t="shared" si="8"/>
        <v>3695020</v>
      </c>
      <c r="T88" s="2">
        <f t="shared" si="12"/>
        <v>4967700</v>
      </c>
      <c r="U88" s="2">
        <f t="shared" si="12"/>
        <v>3608500</v>
      </c>
      <c r="V88" s="2">
        <f t="shared" si="12"/>
        <v>4329300</v>
      </c>
      <c r="W88" s="2">
        <f t="shared" si="12"/>
        <v>3511100</v>
      </c>
      <c r="X88" s="2">
        <f t="shared" si="12"/>
        <v>2058500</v>
      </c>
      <c r="Y88" s="2" cm="1">
        <f t="array" ref="Y88">_xlfn.XLOOKUP(Y$1&amp;$R88,$C$3:$C$1662&amp;$D$3:$D$1662,$E$3:$E$1662,0,0,1)</f>
        <v>21600</v>
      </c>
      <c r="Z88" s="2" cm="1">
        <f t="array" ref="Z88">_xlfn.XLOOKUP(Z$1&amp;$R88,$C$3:$C$1662&amp;$D$3:$D$1662,$E$3:$E$1662,0,0,1)</f>
        <v>9900</v>
      </c>
      <c r="AA88" s="2" cm="1">
        <f t="array" ref="AA88">_xlfn.XLOOKUP(AA$1&amp;$R88,$C$3:$C$1662&amp;$D$3:$D$1662,$E$3:$E$1662,0,0,1)</f>
        <v>27300</v>
      </c>
      <c r="AB88" s="2" cm="1">
        <f t="array" ref="AB88">_xlfn.XLOOKUP(AB$1&amp;$R88,$C$3:$C$1662&amp;$D$3:$D$1662,$E$3:$E$1662,0,0,1)</f>
        <v>12100</v>
      </c>
      <c r="AC88" s="2" cm="1">
        <f t="array" ref="AC88">_xlfn.XLOOKUP(AC$1&amp;$R88,$C$3:$C$1662&amp;$D$3:$D$1662,$E$3:$E$1662,0,0,1)</f>
        <v>10300</v>
      </c>
      <c r="AM88" t="s">
        <v>969</v>
      </c>
      <c r="AN88" t="s">
        <v>881</v>
      </c>
      <c r="AO88">
        <v>1435</v>
      </c>
      <c r="AP88">
        <v>1441.5</v>
      </c>
      <c r="AQ88">
        <v>1414.5</v>
      </c>
      <c r="AR88">
        <v>1420</v>
      </c>
      <c r="AS88">
        <v>2227700</v>
      </c>
      <c r="AU88" s="7" t="str">
        <f t="shared" si="10"/>
        <v/>
      </c>
      <c r="AV88" s="7">
        <f t="shared" si="11"/>
        <v>-1.388888888888884E-2</v>
      </c>
    </row>
    <row r="89" spans="3:48" x14ac:dyDescent="0.4">
      <c r="C89" t="s">
        <v>804</v>
      </c>
      <c r="D89" t="s">
        <v>592</v>
      </c>
      <c r="E89">
        <v>10300</v>
      </c>
      <c r="R89" t="s">
        <v>95</v>
      </c>
      <c r="S89" s="2">
        <f t="shared" si="8"/>
        <v>3714480</v>
      </c>
      <c r="T89" s="2">
        <f t="shared" si="12"/>
        <v>4985200</v>
      </c>
      <c r="U89" s="2">
        <f t="shared" si="12"/>
        <v>3631300</v>
      </c>
      <c r="V89" s="2">
        <f t="shared" si="12"/>
        <v>4361500</v>
      </c>
      <c r="W89" s="2">
        <f t="shared" si="12"/>
        <v>3519600</v>
      </c>
      <c r="X89" s="2">
        <f t="shared" si="12"/>
        <v>2074800</v>
      </c>
      <c r="Y89" s="2" cm="1">
        <f t="array" ref="Y89">_xlfn.XLOOKUP(Y$1&amp;$R89,$C$3:$C$1662&amp;$D$3:$D$1662,$E$3:$E$1662,0,0,1)</f>
        <v>17500</v>
      </c>
      <c r="Z89" s="2" cm="1">
        <f t="array" ref="Z89">_xlfn.XLOOKUP(Z$1&amp;$R89,$C$3:$C$1662&amp;$D$3:$D$1662,$E$3:$E$1662,0,0,1)</f>
        <v>22800</v>
      </c>
      <c r="AA89" s="2" cm="1">
        <f t="array" ref="AA89">_xlfn.XLOOKUP(AA$1&amp;$R89,$C$3:$C$1662&amp;$D$3:$D$1662,$E$3:$E$1662,0,0,1)</f>
        <v>32200</v>
      </c>
      <c r="AB89" s="2" cm="1">
        <f t="array" ref="AB89">_xlfn.XLOOKUP(AB$1&amp;$R89,$C$3:$C$1662&amp;$D$3:$D$1662,$E$3:$E$1662,0,0,1)</f>
        <v>8500</v>
      </c>
      <c r="AC89" s="2" cm="1">
        <f t="array" ref="AC89">_xlfn.XLOOKUP(AC$1&amp;$R89,$C$3:$C$1662&amp;$D$3:$D$1662,$E$3:$E$1662,0,0,1)</f>
        <v>16300</v>
      </c>
      <c r="AM89" t="s">
        <v>970</v>
      </c>
      <c r="AN89" t="s">
        <v>881</v>
      </c>
      <c r="AO89">
        <v>1365</v>
      </c>
      <c r="AP89">
        <v>1378.5</v>
      </c>
      <c r="AQ89">
        <v>1332</v>
      </c>
      <c r="AR89">
        <v>1355</v>
      </c>
      <c r="AS89">
        <v>5519900</v>
      </c>
      <c r="AU89" s="7" t="str">
        <f t="shared" si="10"/>
        <v/>
      </c>
      <c r="AV89" s="7">
        <f t="shared" si="11"/>
        <v>-4.5774647887323994E-2</v>
      </c>
    </row>
    <row r="90" spans="3:48" x14ac:dyDescent="0.4">
      <c r="C90" t="s">
        <v>804</v>
      </c>
      <c r="D90" t="s">
        <v>593</v>
      </c>
      <c r="E90">
        <v>16300</v>
      </c>
      <c r="R90" t="s">
        <v>165</v>
      </c>
      <c r="S90" s="2">
        <f t="shared" si="8"/>
        <v>3742600</v>
      </c>
      <c r="T90" s="2">
        <f t="shared" si="12"/>
        <v>5015100</v>
      </c>
      <c r="U90" s="2">
        <f t="shared" si="12"/>
        <v>3644800</v>
      </c>
      <c r="V90" s="2">
        <f t="shared" si="12"/>
        <v>4372500</v>
      </c>
      <c r="W90" s="2">
        <f t="shared" si="12"/>
        <v>3560500</v>
      </c>
      <c r="X90" s="2">
        <f t="shared" si="12"/>
        <v>2120100</v>
      </c>
      <c r="Y90" s="2" cm="1">
        <f t="array" ref="Y90">_xlfn.XLOOKUP(Y$1&amp;$R90,$C$3:$C$1662&amp;$D$3:$D$1662,$E$3:$E$1662,0,0,1)</f>
        <v>29900</v>
      </c>
      <c r="Z90" s="2" cm="1">
        <f t="array" ref="Z90">_xlfn.XLOOKUP(Z$1&amp;$R90,$C$3:$C$1662&amp;$D$3:$D$1662,$E$3:$E$1662,0,0,1)</f>
        <v>13500</v>
      </c>
      <c r="AA90" s="2" cm="1">
        <f t="array" ref="AA90">_xlfn.XLOOKUP(AA$1&amp;$R90,$C$3:$C$1662&amp;$D$3:$D$1662,$E$3:$E$1662,0,0,1)</f>
        <v>11000</v>
      </c>
      <c r="AB90" s="2" cm="1">
        <f t="array" ref="AB90">_xlfn.XLOOKUP(AB$1&amp;$R90,$C$3:$C$1662&amp;$D$3:$D$1662,$E$3:$E$1662,0,0,1)</f>
        <v>40900</v>
      </c>
      <c r="AC90" s="2" cm="1">
        <f t="array" ref="AC90">_xlfn.XLOOKUP(AC$1&amp;$R90,$C$3:$C$1662&amp;$D$3:$D$1662,$E$3:$E$1662,0,0,1)</f>
        <v>45300</v>
      </c>
      <c r="AM90" t="s">
        <v>971</v>
      </c>
      <c r="AN90" t="s">
        <v>881</v>
      </c>
      <c r="AO90">
        <v>1385</v>
      </c>
      <c r="AP90">
        <v>1389</v>
      </c>
      <c r="AQ90">
        <v>1347.5</v>
      </c>
      <c r="AR90">
        <v>1352</v>
      </c>
      <c r="AS90">
        <v>3609000</v>
      </c>
      <c r="AU90" s="7" t="str">
        <f t="shared" si="10"/>
        <v/>
      </c>
      <c r="AV90" s="7">
        <f t="shared" si="11"/>
        <v>-2.2140221402213722E-3</v>
      </c>
    </row>
    <row r="91" spans="3:48" x14ac:dyDescent="0.4">
      <c r="C91" t="s">
        <v>804</v>
      </c>
      <c r="D91" t="s">
        <v>594</v>
      </c>
      <c r="E91">
        <v>45300</v>
      </c>
      <c r="R91" t="s">
        <v>150</v>
      </c>
      <c r="S91" s="2">
        <f t="shared" si="8"/>
        <v>3761120</v>
      </c>
      <c r="T91" s="2">
        <f t="shared" si="12"/>
        <v>5064100</v>
      </c>
      <c r="U91" s="2">
        <f t="shared" si="12"/>
        <v>3653300</v>
      </c>
      <c r="V91" s="2">
        <f t="shared" si="12"/>
        <v>4383100</v>
      </c>
      <c r="W91" s="2">
        <f t="shared" si="12"/>
        <v>3579400</v>
      </c>
      <c r="X91" s="2">
        <f t="shared" si="12"/>
        <v>2125700</v>
      </c>
      <c r="Y91" s="2" cm="1">
        <f t="array" ref="Y91">_xlfn.XLOOKUP(Y$1&amp;$R91,$C$3:$C$1662&amp;$D$3:$D$1662,$E$3:$E$1662,0,0,1)</f>
        <v>49000</v>
      </c>
      <c r="Z91" s="2" cm="1">
        <f t="array" ref="Z91">_xlfn.XLOOKUP(Z$1&amp;$R91,$C$3:$C$1662&amp;$D$3:$D$1662,$E$3:$E$1662,0,0,1)</f>
        <v>8500</v>
      </c>
      <c r="AA91" s="2" cm="1">
        <f t="array" ref="AA91">_xlfn.XLOOKUP(AA$1&amp;$R91,$C$3:$C$1662&amp;$D$3:$D$1662,$E$3:$E$1662,0,0,1)</f>
        <v>10600</v>
      </c>
      <c r="AB91" s="2" cm="1">
        <f t="array" ref="AB91">_xlfn.XLOOKUP(AB$1&amp;$R91,$C$3:$C$1662&amp;$D$3:$D$1662,$E$3:$E$1662,0,0,1)</f>
        <v>18900</v>
      </c>
      <c r="AC91" s="2" cm="1">
        <f t="array" ref="AC91">_xlfn.XLOOKUP(AC$1&amp;$R91,$C$3:$C$1662&amp;$D$3:$D$1662,$E$3:$E$1662,0,0,1)</f>
        <v>5600</v>
      </c>
      <c r="AM91" t="s">
        <v>972</v>
      </c>
      <c r="AN91" t="s">
        <v>881</v>
      </c>
      <c r="AO91">
        <v>1359</v>
      </c>
      <c r="AP91">
        <v>1366</v>
      </c>
      <c r="AQ91">
        <v>1346</v>
      </c>
      <c r="AR91">
        <v>1360</v>
      </c>
      <c r="AS91">
        <v>3198500</v>
      </c>
      <c r="AU91" s="7">
        <f t="shared" si="10"/>
        <v>5.9171597633136397E-3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5600</v>
      </c>
      <c r="R92" t="s">
        <v>164</v>
      </c>
      <c r="S92" s="2">
        <f t="shared" si="8"/>
        <v>3781280</v>
      </c>
      <c r="T92" s="2">
        <f t="shared" si="12"/>
        <v>5078900</v>
      </c>
      <c r="U92" s="2">
        <f t="shared" si="12"/>
        <v>3659800</v>
      </c>
      <c r="V92" s="2">
        <f t="shared" si="12"/>
        <v>4397800</v>
      </c>
      <c r="W92" s="2">
        <f t="shared" si="12"/>
        <v>3600200</v>
      </c>
      <c r="X92" s="2">
        <f t="shared" si="12"/>
        <v>2169700</v>
      </c>
      <c r="Y92" s="2" cm="1">
        <f t="array" ref="Y92">_xlfn.XLOOKUP(Y$1&amp;$R92,$C$3:$C$1662&amp;$D$3:$D$1662,$E$3:$E$1662,0,0,1)</f>
        <v>14800</v>
      </c>
      <c r="Z92" s="2" cm="1">
        <f t="array" ref="Z92">_xlfn.XLOOKUP(Z$1&amp;$R92,$C$3:$C$1662&amp;$D$3:$D$1662,$E$3:$E$1662,0,0,1)</f>
        <v>6500</v>
      </c>
      <c r="AA92" s="2" cm="1">
        <f t="array" ref="AA92">_xlfn.XLOOKUP(AA$1&amp;$R92,$C$3:$C$1662&amp;$D$3:$D$1662,$E$3:$E$1662,0,0,1)</f>
        <v>14700</v>
      </c>
      <c r="AB92" s="2" cm="1">
        <f t="array" ref="AB92">_xlfn.XLOOKUP(AB$1&amp;$R92,$C$3:$C$1662&amp;$D$3:$D$1662,$E$3:$E$1662,0,0,1)</f>
        <v>20800</v>
      </c>
      <c r="AC92" s="2" cm="1">
        <f t="array" ref="AC92">_xlfn.XLOOKUP(AC$1&amp;$R92,$C$3:$C$1662&amp;$D$3:$D$1662,$E$3:$E$1662,0,0,1)</f>
        <v>44000</v>
      </c>
      <c r="AM92" t="s">
        <v>973</v>
      </c>
      <c r="AN92" t="s">
        <v>881</v>
      </c>
      <c r="AO92">
        <v>1355</v>
      </c>
      <c r="AP92">
        <v>1404</v>
      </c>
      <c r="AQ92">
        <v>1354</v>
      </c>
      <c r="AR92">
        <v>1394.5</v>
      </c>
      <c r="AS92">
        <v>2542500</v>
      </c>
      <c r="AU92" s="7">
        <f t="shared" si="10"/>
        <v>2.536764705882355E-2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44000</v>
      </c>
      <c r="R93" t="s">
        <v>20</v>
      </c>
      <c r="S93" s="2">
        <f t="shared" si="8"/>
        <v>3813360</v>
      </c>
      <c r="T93" s="2">
        <f t="shared" si="12"/>
        <v>5138600</v>
      </c>
      <c r="U93" s="2">
        <f t="shared" si="12"/>
        <v>3668400</v>
      </c>
      <c r="V93" s="2">
        <f t="shared" si="12"/>
        <v>4423200</v>
      </c>
      <c r="W93" s="2">
        <f t="shared" si="12"/>
        <v>3613500</v>
      </c>
      <c r="X93" s="2">
        <f t="shared" si="12"/>
        <v>2223100</v>
      </c>
      <c r="Y93" s="2" cm="1">
        <f t="array" ref="Y93">_xlfn.XLOOKUP(Y$1&amp;$R93,$C$3:$C$1662&amp;$D$3:$D$1662,$E$3:$E$1662,0,0,1)</f>
        <v>59700</v>
      </c>
      <c r="Z93" s="2" cm="1">
        <f t="array" ref="Z93">_xlfn.XLOOKUP(Z$1&amp;$R93,$C$3:$C$1662&amp;$D$3:$D$1662,$E$3:$E$1662,0,0,1)</f>
        <v>8600</v>
      </c>
      <c r="AA93" s="2" cm="1">
        <f t="array" ref="AA93">_xlfn.XLOOKUP(AA$1&amp;$R93,$C$3:$C$1662&amp;$D$3:$D$1662,$E$3:$E$1662,0,0,1)</f>
        <v>25400</v>
      </c>
      <c r="AB93" s="2" cm="1">
        <f t="array" ref="AB93">_xlfn.XLOOKUP(AB$1&amp;$R93,$C$3:$C$1662&amp;$D$3:$D$1662,$E$3:$E$1662,0,0,1)</f>
        <v>13300</v>
      </c>
      <c r="AC93" s="2" cm="1">
        <f t="array" ref="AC93">_xlfn.XLOOKUP(AC$1&amp;$R93,$C$3:$C$1662&amp;$D$3:$D$1662,$E$3:$E$1662,0,0,1)</f>
        <v>53400</v>
      </c>
      <c r="AM93" t="s">
        <v>974</v>
      </c>
      <c r="AN93" t="s">
        <v>881</v>
      </c>
      <c r="AO93">
        <v>1385.5</v>
      </c>
      <c r="AP93">
        <v>1404</v>
      </c>
      <c r="AQ93">
        <v>1376</v>
      </c>
      <c r="AR93">
        <v>1377</v>
      </c>
      <c r="AS93">
        <v>2265700</v>
      </c>
      <c r="AU93" s="7" t="str">
        <f t="shared" si="10"/>
        <v/>
      </c>
      <c r="AV93" s="7">
        <f t="shared" si="11"/>
        <v>-1.2549300824668319E-2</v>
      </c>
    </row>
    <row r="94" spans="3:48" x14ac:dyDescent="0.4">
      <c r="C94" t="s">
        <v>804</v>
      </c>
      <c r="D94" t="s">
        <v>597</v>
      </c>
      <c r="E94">
        <v>53400</v>
      </c>
      <c r="R94" t="s">
        <v>297</v>
      </c>
      <c r="S94" s="2">
        <f t="shared" si="8"/>
        <v>3833640</v>
      </c>
      <c r="T94" s="2">
        <f t="shared" si="12"/>
        <v>5154900</v>
      </c>
      <c r="U94" s="2">
        <f t="shared" si="12"/>
        <v>3678300</v>
      </c>
      <c r="V94" s="2">
        <f t="shared" si="12"/>
        <v>4446900</v>
      </c>
      <c r="W94" s="2">
        <f t="shared" si="12"/>
        <v>3621200</v>
      </c>
      <c r="X94" s="2">
        <f t="shared" si="12"/>
        <v>2266900</v>
      </c>
      <c r="Y94" s="2" cm="1">
        <f t="array" ref="Y94">_xlfn.XLOOKUP(Y$1&amp;$R94,$C$3:$C$1662&amp;$D$3:$D$1662,$E$3:$E$1662,0,0,1)</f>
        <v>16300</v>
      </c>
      <c r="Z94" s="2" cm="1">
        <f t="array" ref="Z94">_xlfn.XLOOKUP(Z$1&amp;$R94,$C$3:$C$1662&amp;$D$3:$D$1662,$E$3:$E$1662,0,0,1)</f>
        <v>9900</v>
      </c>
      <c r="AA94" s="2" cm="1">
        <f t="array" ref="AA94">_xlfn.XLOOKUP(AA$1&amp;$R94,$C$3:$C$1662&amp;$D$3:$D$1662,$E$3:$E$1662,0,0,1)</f>
        <v>23700</v>
      </c>
      <c r="AB94" s="2" cm="1">
        <f t="array" ref="AB94">_xlfn.XLOOKUP(AB$1&amp;$R94,$C$3:$C$1662&amp;$D$3:$D$1662,$E$3:$E$1662,0,0,1)</f>
        <v>7700</v>
      </c>
      <c r="AC94" s="2" cm="1">
        <f t="array" ref="AC94">_xlfn.XLOOKUP(AC$1&amp;$R94,$C$3:$C$1662&amp;$D$3:$D$1662,$E$3:$E$1662,0,0,1)</f>
        <v>43800</v>
      </c>
      <c r="AM94" t="s">
        <v>975</v>
      </c>
      <c r="AN94" t="s">
        <v>881</v>
      </c>
      <c r="AO94">
        <v>1391</v>
      </c>
      <c r="AP94">
        <v>1412</v>
      </c>
      <c r="AQ94">
        <v>1385</v>
      </c>
      <c r="AR94">
        <v>1391</v>
      </c>
      <c r="AS94">
        <v>2630700</v>
      </c>
      <c r="AU94" s="7">
        <f t="shared" si="10"/>
        <v>1.0167029774872827E-2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43800</v>
      </c>
      <c r="R95" t="s">
        <v>15</v>
      </c>
      <c r="S95" s="2">
        <f t="shared" si="8"/>
        <v>3841920</v>
      </c>
      <c r="T95" s="2">
        <f t="shared" si="12"/>
        <v>5157300</v>
      </c>
      <c r="U95" s="2">
        <f t="shared" si="12"/>
        <v>3682700</v>
      </c>
      <c r="V95" s="2">
        <f t="shared" si="12"/>
        <v>4461400</v>
      </c>
      <c r="W95" s="2">
        <f t="shared" si="12"/>
        <v>3627300</v>
      </c>
      <c r="X95" s="2">
        <f t="shared" si="12"/>
        <v>2280900</v>
      </c>
      <c r="Y95" s="2" cm="1">
        <f t="array" ref="Y95">_xlfn.XLOOKUP(Y$1&amp;$R95,$C$3:$C$1662&amp;$D$3:$D$1662,$E$3:$E$1662,0,0,1)</f>
        <v>2400</v>
      </c>
      <c r="Z95" s="2" cm="1">
        <f t="array" ref="Z95">_xlfn.XLOOKUP(Z$1&amp;$R95,$C$3:$C$1662&amp;$D$3:$D$1662,$E$3:$E$1662,0,0,1)</f>
        <v>4400</v>
      </c>
      <c r="AA95" s="2" cm="1">
        <f t="array" ref="AA95">_xlfn.XLOOKUP(AA$1&amp;$R95,$C$3:$C$1662&amp;$D$3:$D$1662,$E$3:$E$1662,0,0,1)</f>
        <v>14500</v>
      </c>
      <c r="AB95" s="2" cm="1">
        <f t="array" ref="AB95">_xlfn.XLOOKUP(AB$1&amp;$R95,$C$3:$C$1662&amp;$D$3:$D$1662,$E$3:$E$1662,0,0,1)</f>
        <v>6100</v>
      </c>
      <c r="AC95" s="2" cm="1">
        <f t="array" ref="AC95">_xlfn.XLOOKUP(AC$1&amp;$R95,$C$3:$C$1662&amp;$D$3:$D$1662,$E$3:$E$1662,0,0,1)</f>
        <v>14000</v>
      </c>
      <c r="AM95" t="s">
        <v>781</v>
      </c>
      <c r="AN95" t="s">
        <v>881</v>
      </c>
      <c r="AO95">
        <v>1591</v>
      </c>
      <c r="AP95">
        <v>1675</v>
      </c>
      <c r="AQ95">
        <v>1553.5</v>
      </c>
      <c r="AR95">
        <v>1659</v>
      </c>
      <c r="AS95">
        <v>18155200</v>
      </c>
      <c r="AU95" s="7">
        <f t="shared" si="10"/>
        <v>0.19266714593817391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14000</v>
      </c>
      <c r="R96" t="s">
        <v>298</v>
      </c>
      <c r="S96" s="2">
        <f t="shared" si="8"/>
        <v>3853480</v>
      </c>
      <c r="T96" s="2">
        <f t="shared" si="12"/>
        <v>5174800</v>
      </c>
      <c r="U96" s="2">
        <f t="shared" si="12"/>
        <v>3685300</v>
      </c>
      <c r="V96" s="2">
        <f t="shared" si="12"/>
        <v>4473000</v>
      </c>
      <c r="W96" s="2">
        <f t="shared" si="12"/>
        <v>3636300</v>
      </c>
      <c r="X96" s="2">
        <f t="shared" si="12"/>
        <v>2298000</v>
      </c>
      <c r="Y96" s="2" cm="1">
        <f t="array" ref="Y96">_xlfn.XLOOKUP(Y$1&amp;$R96,$C$3:$C$1662&amp;$D$3:$D$1662,$E$3:$E$1662,0,0,1)</f>
        <v>17500</v>
      </c>
      <c r="Z96" s="2" cm="1">
        <f t="array" ref="Z96">_xlfn.XLOOKUP(Z$1&amp;$R96,$C$3:$C$1662&amp;$D$3:$D$1662,$E$3:$E$1662,0,0,1)</f>
        <v>2600</v>
      </c>
      <c r="AA96" s="2" cm="1">
        <f t="array" ref="AA96">_xlfn.XLOOKUP(AA$1&amp;$R96,$C$3:$C$1662&amp;$D$3:$D$1662,$E$3:$E$1662,0,0,1)</f>
        <v>11600</v>
      </c>
      <c r="AB96" s="2" cm="1">
        <f t="array" ref="AB96">_xlfn.XLOOKUP(AB$1&amp;$R96,$C$3:$C$1662&amp;$D$3:$D$1662,$E$3:$E$1662,0,0,1)</f>
        <v>9000</v>
      </c>
      <c r="AC96" s="2" cm="1">
        <f t="array" ref="AC96">_xlfn.XLOOKUP(AC$1&amp;$R96,$C$3:$C$1662&amp;$D$3:$D$1662,$E$3:$E$1662,0,0,1)</f>
        <v>17100</v>
      </c>
      <c r="AM96" t="s">
        <v>782</v>
      </c>
      <c r="AN96" t="s">
        <v>881</v>
      </c>
      <c r="AO96">
        <v>1668</v>
      </c>
      <c r="AP96">
        <v>1828</v>
      </c>
      <c r="AQ96">
        <v>1665</v>
      </c>
      <c r="AR96">
        <v>1805</v>
      </c>
      <c r="AS96">
        <v>18060500</v>
      </c>
      <c r="AU96" s="7">
        <f t="shared" si="10"/>
        <v>8.8004822182037312E-2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17100</v>
      </c>
      <c r="R97" t="s">
        <v>139</v>
      </c>
      <c r="S97" s="2">
        <f t="shared" si="8"/>
        <v>3863620</v>
      </c>
      <c r="T97" s="2">
        <f t="shared" si="12"/>
        <v>5195700</v>
      </c>
      <c r="U97" s="2">
        <f t="shared" si="12"/>
        <v>3691100</v>
      </c>
      <c r="V97" s="2">
        <f t="shared" si="12"/>
        <v>4482200</v>
      </c>
      <c r="W97" s="2">
        <f t="shared" si="12"/>
        <v>3640500</v>
      </c>
      <c r="X97" s="2">
        <f t="shared" si="12"/>
        <v>2308600</v>
      </c>
      <c r="Y97" s="2" cm="1">
        <f t="array" ref="Y97">_xlfn.XLOOKUP(Y$1&amp;$R97,$C$3:$C$1662&amp;$D$3:$D$1662,$E$3:$E$1662,0,0,1)</f>
        <v>20900</v>
      </c>
      <c r="Z97" s="2" cm="1">
        <f t="array" ref="Z97">_xlfn.XLOOKUP(Z$1&amp;$R97,$C$3:$C$1662&amp;$D$3:$D$1662,$E$3:$E$1662,0,0,1)</f>
        <v>5800</v>
      </c>
      <c r="AA97" s="2" cm="1">
        <f t="array" ref="AA97">_xlfn.XLOOKUP(AA$1&amp;$R97,$C$3:$C$1662&amp;$D$3:$D$1662,$E$3:$E$1662,0,0,1)</f>
        <v>9200</v>
      </c>
      <c r="AB97" s="2" cm="1">
        <f t="array" ref="AB97">_xlfn.XLOOKUP(AB$1&amp;$R97,$C$3:$C$1662&amp;$D$3:$D$1662,$E$3:$E$1662,0,0,1)</f>
        <v>4200</v>
      </c>
      <c r="AC97" s="2" cm="1">
        <f t="array" ref="AC97">_xlfn.XLOOKUP(AC$1&amp;$R97,$C$3:$C$1662&amp;$D$3:$D$1662,$E$3:$E$1662,0,0,1)</f>
        <v>10600</v>
      </c>
      <c r="AM97" t="s">
        <v>803</v>
      </c>
      <c r="AN97" t="s">
        <v>881</v>
      </c>
      <c r="AO97">
        <v>1800</v>
      </c>
      <c r="AP97">
        <v>1848.5</v>
      </c>
      <c r="AQ97">
        <v>1773</v>
      </c>
      <c r="AR97">
        <v>1790</v>
      </c>
      <c r="AS97">
        <v>10358000</v>
      </c>
      <c r="AU97" s="7" t="str">
        <f t="shared" si="10"/>
        <v/>
      </c>
      <c r="AV97" s="7">
        <f t="shared" si="11"/>
        <v>-8.3102493074792561E-3</v>
      </c>
    </row>
    <row r="98" spans="3:48" x14ac:dyDescent="0.4">
      <c r="C98" t="s">
        <v>804</v>
      </c>
      <c r="D98" t="s">
        <v>601</v>
      </c>
      <c r="E98">
        <v>10600</v>
      </c>
      <c r="R98" t="s">
        <v>137</v>
      </c>
      <c r="S98" s="2">
        <f t="shared" si="8"/>
        <v>3878580</v>
      </c>
      <c r="T98" s="2">
        <f t="shared" si="12"/>
        <v>5205500</v>
      </c>
      <c r="U98" s="2">
        <f t="shared" si="12"/>
        <v>3701600</v>
      </c>
      <c r="V98" s="2">
        <f t="shared" si="12"/>
        <v>4512200</v>
      </c>
      <c r="W98" s="2">
        <f t="shared" si="12"/>
        <v>3651400</v>
      </c>
      <c r="X98" s="2">
        <f t="shared" si="12"/>
        <v>2322200</v>
      </c>
      <c r="Y98" s="2" cm="1">
        <f t="array" ref="Y98">_xlfn.XLOOKUP(Y$1&amp;$R98,$C$3:$C$1662&amp;$D$3:$D$1662,$E$3:$E$1662,0,0,1)</f>
        <v>9800</v>
      </c>
      <c r="Z98" s="2" cm="1">
        <f t="array" ref="Z98">_xlfn.XLOOKUP(Z$1&amp;$R98,$C$3:$C$1662&amp;$D$3:$D$1662,$E$3:$E$1662,0,0,1)</f>
        <v>10500</v>
      </c>
      <c r="AA98" s="2" cm="1">
        <f t="array" ref="AA98">_xlfn.XLOOKUP(AA$1&amp;$R98,$C$3:$C$1662&amp;$D$3:$D$1662,$E$3:$E$1662,0,0,1)</f>
        <v>30000</v>
      </c>
      <c r="AB98" s="2" cm="1">
        <f t="array" ref="AB98">_xlfn.XLOOKUP(AB$1&amp;$R98,$C$3:$C$1662&amp;$D$3:$D$1662,$E$3:$E$1662,0,0,1)</f>
        <v>10900</v>
      </c>
      <c r="AC98" s="2" cm="1">
        <f t="array" ref="AC98">_xlfn.XLOOKUP(AC$1&amp;$R98,$C$3:$C$1662&amp;$D$3:$D$1662,$E$3:$E$1662,0,0,1)</f>
        <v>13600</v>
      </c>
      <c r="AM98" t="s">
        <v>804</v>
      </c>
      <c r="AN98" t="s">
        <v>881</v>
      </c>
      <c r="AO98">
        <v>1790</v>
      </c>
      <c r="AP98">
        <v>1804.5</v>
      </c>
      <c r="AQ98">
        <v>1734</v>
      </c>
      <c r="AR98">
        <v>1736</v>
      </c>
      <c r="AS98">
        <v>5941300</v>
      </c>
      <c r="AU98" s="7" t="str">
        <f t="shared" si="10"/>
        <v/>
      </c>
      <c r="AV98" s="7">
        <f t="shared" si="11"/>
        <v>-3.0167597765363152E-2</v>
      </c>
    </row>
    <row r="99" spans="3:48" x14ac:dyDescent="0.4">
      <c r="C99" t="s">
        <v>804</v>
      </c>
      <c r="D99" t="s">
        <v>602</v>
      </c>
      <c r="E99">
        <v>13600</v>
      </c>
      <c r="R99" t="s">
        <v>268</v>
      </c>
      <c r="S99" s="2">
        <f t="shared" si="8"/>
        <v>3892720</v>
      </c>
      <c r="T99" s="2">
        <f t="shared" si="12"/>
        <v>5216300</v>
      </c>
      <c r="U99" s="2">
        <f t="shared" si="12"/>
        <v>3717600</v>
      </c>
      <c r="V99" s="2">
        <f t="shared" si="12"/>
        <v>4528400</v>
      </c>
      <c r="W99" s="2">
        <f t="shared" si="12"/>
        <v>3670300</v>
      </c>
      <c r="X99" s="2">
        <f t="shared" si="12"/>
        <v>2331000</v>
      </c>
      <c r="Y99" s="2" cm="1">
        <f t="array" ref="Y99">_xlfn.XLOOKUP(Y$1&amp;$R99,$C$3:$C$1662&amp;$D$3:$D$1662,$E$3:$E$1662,0,0,1)</f>
        <v>10800</v>
      </c>
      <c r="Z99" s="2" cm="1">
        <f t="array" ref="Z99">_xlfn.XLOOKUP(Z$1&amp;$R99,$C$3:$C$1662&amp;$D$3:$D$1662,$E$3:$E$1662,0,0,1)</f>
        <v>16000</v>
      </c>
      <c r="AA99" s="2" cm="1">
        <f t="array" ref="AA99">_xlfn.XLOOKUP(AA$1&amp;$R99,$C$3:$C$1662&amp;$D$3:$D$1662,$E$3:$E$1662,0,0,1)</f>
        <v>16200</v>
      </c>
      <c r="AB99" s="2" cm="1">
        <f t="array" ref="AB99">_xlfn.XLOOKUP(AB$1&amp;$R99,$C$3:$C$1662&amp;$D$3:$D$1662,$E$3:$E$1662,0,0,1)</f>
        <v>18900</v>
      </c>
      <c r="AC99" s="2" cm="1">
        <f t="array" ref="AC99">_xlfn.XLOOKUP(AC$1&amp;$R99,$C$3:$C$1662&amp;$D$3:$D$1662,$E$3:$E$1662,0,0,1)</f>
        <v>8800</v>
      </c>
      <c r="AM99" t="s">
        <v>836</v>
      </c>
      <c r="AN99" t="s">
        <v>881</v>
      </c>
      <c r="AO99">
        <v>1736</v>
      </c>
      <c r="AP99">
        <v>1826</v>
      </c>
      <c r="AQ99">
        <v>1731</v>
      </c>
      <c r="AR99">
        <v>1822</v>
      </c>
      <c r="AS99">
        <v>8445900</v>
      </c>
      <c r="AU99" s="7">
        <f t="shared" si="10"/>
        <v>4.9539170506912367E-2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8800</v>
      </c>
      <c r="R100" t="s">
        <v>101</v>
      </c>
      <c r="S100" s="2">
        <f t="shared" si="8"/>
        <v>3919100</v>
      </c>
      <c r="T100" s="2">
        <f t="shared" ref="T100:X115" si="13">T99+Y100</f>
        <v>5267100</v>
      </c>
      <c r="U100" s="2">
        <f t="shared" si="13"/>
        <v>3745400</v>
      </c>
      <c r="V100" s="2">
        <f t="shared" si="13"/>
        <v>4561700</v>
      </c>
      <c r="W100" s="2">
        <f t="shared" si="13"/>
        <v>3683000</v>
      </c>
      <c r="X100" s="2">
        <f t="shared" si="13"/>
        <v>2338300</v>
      </c>
      <c r="Y100" s="2" cm="1">
        <f t="array" ref="Y100">_xlfn.XLOOKUP(Y$1&amp;$R100,$C$3:$C$1662&amp;$D$3:$D$1662,$E$3:$E$1662,0,0,1)</f>
        <v>50800</v>
      </c>
      <c r="Z100" s="2" cm="1">
        <f t="array" ref="Z100">_xlfn.XLOOKUP(Z$1&amp;$R100,$C$3:$C$1662&amp;$D$3:$D$1662,$E$3:$E$1662,0,0,1)</f>
        <v>27800</v>
      </c>
      <c r="AA100" s="2" cm="1">
        <f t="array" ref="AA100">_xlfn.XLOOKUP(AA$1&amp;$R100,$C$3:$C$1662&amp;$D$3:$D$1662,$E$3:$E$1662,0,0,1)</f>
        <v>33300</v>
      </c>
      <c r="AB100" s="2" cm="1">
        <f t="array" ref="AB100">_xlfn.XLOOKUP(AB$1&amp;$R100,$C$3:$C$1662&amp;$D$3:$D$1662,$E$3:$E$1662,0,0,1)</f>
        <v>12700</v>
      </c>
      <c r="AC100" s="2" cm="1">
        <f t="array" ref="AC100">_xlfn.XLOOKUP(AC$1&amp;$R100,$C$3:$C$1662&amp;$D$3:$D$1662,$E$3:$E$1662,0,0,1)</f>
        <v>7300</v>
      </c>
      <c r="AM100" t="s">
        <v>851</v>
      </c>
      <c r="AN100" t="s">
        <v>881</v>
      </c>
      <c r="AO100">
        <v>1835</v>
      </c>
      <c r="AP100">
        <v>1907.5</v>
      </c>
      <c r="AQ100">
        <v>1813.5</v>
      </c>
      <c r="AR100">
        <v>1888</v>
      </c>
      <c r="AS100">
        <v>9491900</v>
      </c>
      <c r="AU100" s="7">
        <f t="shared" si="10"/>
        <v>3.6223929747530192E-2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7300</v>
      </c>
      <c r="R101" t="s">
        <v>220</v>
      </c>
      <c r="S101" s="2">
        <f t="shared" si="8"/>
        <v>3935680</v>
      </c>
      <c r="T101" s="2">
        <f t="shared" si="13"/>
        <v>5291600</v>
      </c>
      <c r="U101" s="2">
        <f t="shared" si="13"/>
        <v>3774500</v>
      </c>
      <c r="V101" s="2">
        <f t="shared" si="13"/>
        <v>4574800</v>
      </c>
      <c r="W101" s="2">
        <f t="shared" si="13"/>
        <v>3688300</v>
      </c>
      <c r="X101" s="2">
        <f t="shared" si="13"/>
        <v>2349200</v>
      </c>
      <c r="Y101" s="2" cm="1">
        <f t="array" ref="Y101">_xlfn.XLOOKUP(Y$1&amp;$R101,$C$3:$C$1662&amp;$D$3:$D$1662,$E$3:$E$1662,0,0,1)</f>
        <v>24500</v>
      </c>
      <c r="Z101" s="2" cm="1">
        <f t="array" ref="Z101">_xlfn.XLOOKUP(Z$1&amp;$R101,$C$3:$C$1662&amp;$D$3:$D$1662,$E$3:$E$1662,0,0,1)</f>
        <v>29100</v>
      </c>
      <c r="AA101" s="2" cm="1">
        <f t="array" ref="AA101">_xlfn.XLOOKUP(AA$1&amp;$R101,$C$3:$C$1662&amp;$D$3:$D$1662,$E$3:$E$1662,0,0,1)</f>
        <v>13100</v>
      </c>
      <c r="AB101" s="2" cm="1">
        <f t="array" ref="AB101">_xlfn.XLOOKUP(AB$1&amp;$R101,$C$3:$C$1662&amp;$D$3:$D$1662,$E$3:$E$1662,0,0,1)</f>
        <v>5300</v>
      </c>
      <c r="AC101" s="2" cm="1">
        <f t="array" ref="AC101">_xlfn.XLOOKUP(AC$1&amp;$R101,$C$3:$C$1662&amp;$D$3:$D$1662,$E$3:$E$1662,0,0,1)</f>
        <v>10900</v>
      </c>
      <c r="AM101" t="s">
        <v>852</v>
      </c>
      <c r="AN101" t="s">
        <v>881</v>
      </c>
      <c r="AO101">
        <v>1895</v>
      </c>
      <c r="AP101">
        <v>1954</v>
      </c>
      <c r="AQ101">
        <v>1885</v>
      </c>
      <c r="AR101">
        <v>1951</v>
      </c>
      <c r="AS101">
        <v>8476200</v>
      </c>
      <c r="AU101" s="7">
        <f t="shared" si="10"/>
        <v>3.3368644067796716E-2</v>
      </c>
      <c r="AV101" s="7" t="str">
        <f t="shared" si="11"/>
        <v/>
      </c>
    </row>
    <row r="102" spans="3:48" x14ac:dyDescent="0.4">
      <c r="C102" t="s">
        <v>804</v>
      </c>
      <c r="D102" t="s">
        <v>605</v>
      </c>
      <c r="E102">
        <v>10900</v>
      </c>
      <c r="R102" t="s">
        <v>114</v>
      </c>
      <c r="S102" s="2">
        <f t="shared" si="8"/>
        <v>3952440</v>
      </c>
      <c r="T102" s="2">
        <f t="shared" si="13"/>
        <v>5306000</v>
      </c>
      <c r="U102" s="2">
        <f t="shared" si="13"/>
        <v>3779200</v>
      </c>
      <c r="V102" s="2">
        <f t="shared" si="13"/>
        <v>4593800</v>
      </c>
      <c r="W102" s="2">
        <f t="shared" si="13"/>
        <v>3724800</v>
      </c>
      <c r="X102" s="2">
        <f t="shared" si="13"/>
        <v>2358400</v>
      </c>
      <c r="Y102" s="2" cm="1">
        <f t="array" ref="Y102">_xlfn.XLOOKUP(Y$1&amp;$R102,$C$3:$C$1662&amp;$D$3:$D$1662,$E$3:$E$1662,0,0,1)</f>
        <v>14400</v>
      </c>
      <c r="Z102" s="2" cm="1">
        <f t="array" ref="Z102">_xlfn.XLOOKUP(Z$1&amp;$R102,$C$3:$C$1662&amp;$D$3:$D$1662,$E$3:$E$1662,0,0,1)</f>
        <v>4700</v>
      </c>
      <c r="AA102" s="2" cm="1">
        <f t="array" ref="AA102">_xlfn.XLOOKUP(AA$1&amp;$R102,$C$3:$C$1662&amp;$D$3:$D$1662,$E$3:$E$1662,0,0,1)</f>
        <v>19000</v>
      </c>
      <c r="AB102" s="2" cm="1">
        <f t="array" ref="AB102">_xlfn.XLOOKUP(AB$1&amp;$R102,$C$3:$C$1662&amp;$D$3:$D$1662,$E$3:$E$1662,0,0,1)</f>
        <v>36500</v>
      </c>
      <c r="AC102" s="2" cm="1">
        <f t="array" ref="AC102">_xlfn.XLOOKUP(AC$1&amp;$R102,$C$3:$C$1662&amp;$D$3:$D$1662,$E$3:$E$1662,0,0,1)</f>
        <v>9200</v>
      </c>
      <c r="AM102" t="s">
        <v>853</v>
      </c>
      <c r="AN102" t="s">
        <v>881</v>
      </c>
      <c r="AO102">
        <v>1964.5</v>
      </c>
      <c r="AP102">
        <v>2025</v>
      </c>
      <c r="AQ102">
        <v>1943.5</v>
      </c>
      <c r="AR102">
        <v>2025</v>
      </c>
      <c r="AS102">
        <v>11986500</v>
      </c>
      <c r="AU102" s="7">
        <f>IF(AR101&lt;AR102,AR102/AR101-1,"")</f>
        <v>3.7929267042542181E-2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606</v>
      </c>
      <c r="E103">
        <v>9200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3965980</v>
      </c>
      <c r="T103" s="2">
        <f t="shared" si="13"/>
        <v>5325000</v>
      </c>
      <c r="U103" s="2">
        <f t="shared" si="13"/>
        <v>3789300</v>
      </c>
      <c r="V103" s="2">
        <f t="shared" si="13"/>
        <v>4610300</v>
      </c>
      <c r="W103" s="2">
        <f t="shared" si="13"/>
        <v>3736000</v>
      </c>
      <c r="X103" s="2">
        <f t="shared" si="13"/>
        <v>2369300</v>
      </c>
      <c r="Y103" s="2" cm="1">
        <f t="array" ref="Y103">_xlfn.XLOOKUP(Y$1&amp;$R103,$C$3:$C$1662&amp;$D$3:$D$1662,$E$3:$E$1662,0,0,1)</f>
        <v>19000</v>
      </c>
      <c r="Z103" s="2" cm="1">
        <f t="array" ref="Z103">_xlfn.XLOOKUP(Z$1&amp;$R103,$C$3:$C$1662&amp;$D$3:$D$1662,$E$3:$E$1662,0,0,1)</f>
        <v>10100</v>
      </c>
      <c r="AA103" s="2" cm="1">
        <f t="array" ref="AA103">_xlfn.XLOOKUP(AA$1&amp;$R103,$C$3:$C$1662&amp;$D$3:$D$1662,$E$3:$E$1662,0,0,1)</f>
        <v>16500</v>
      </c>
      <c r="AB103" s="2" cm="1">
        <f t="array" ref="AB103">_xlfn.XLOOKUP(AB$1&amp;$R103,$C$3:$C$1662&amp;$D$3:$D$1662,$E$3:$E$1662,0,0,1)</f>
        <v>11200</v>
      </c>
      <c r="AC103" s="2" cm="1">
        <f t="array" ref="AC103">_xlfn.XLOOKUP(AC$1&amp;$R103,$C$3:$C$1662&amp;$D$3:$D$1662,$E$3:$E$1662,0,0,1)</f>
        <v>10900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10900</v>
      </c>
      <c r="R104" t="s">
        <v>23</v>
      </c>
      <c r="S104" s="2">
        <f t="shared" si="8"/>
        <v>3980660</v>
      </c>
      <c r="T104" s="2">
        <f t="shared" si="13"/>
        <v>5339700</v>
      </c>
      <c r="U104" s="2">
        <f t="shared" si="13"/>
        <v>3804100</v>
      </c>
      <c r="V104" s="2">
        <f t="shared" si="13"/>
        <v>4642300</v>
      </c>
      <c r="W104" s="2">
        <f t="shared" si="13"/>
        <v>3739200</v>
      </c>
      <c r="X104" s="2">
        <f t="shared" si="13"/>
        <v>2378000</v>
      </c>
      <c r="Y104" s="2" cm="1">
        <f t="array" ref="Y104">_xlfn.XLOOKUP(Y$1&amp;$R104,$C$3:$C$1662&amp;$D$3:$D$1662,$E$3:$E$1662,0,0,1)</f>
        <v>14700</v>
      </c>
      <c r="Z104" s="2" cm="1">
        <f t="array" ref="Z104">_xlfn.XLOOKUP(Z$1&amp;$R104,$C$3:$C$1662&amp;$D$3:$D$1662,$E$3:$E$1662,0,0,1)</f>
        <v>14800</v>
      </c>
      <c r="AA104" s="2" cm="1">
        <f t="array" ref="AA104">_xlfn.XLOOKUP(AA$1&amp;$R104,$C$3:$C$1662&amp;$D$3:$D$1662,$E$3:$E$1662,0,0,1)</f>
        <v>32000</v>
      </c>
      <c r="AB104" s="2" cm="1">
        <f t="array" ref="AB104">_xlfn.XLOOKUP(AB$1&amp;$R104,$C$3:$C$1662&amp;$D$3:$D$1662,$E$3:$E$1662,0,0,1)</f>
        <v>3200</v>
      </c>
      <c r="AC104" s="2" cm="1">
        <f t="array" ref="AC104">_xlfn.XLOOKUP(AC$1&amp;$R104,$C$3:$C$1662&amp;$D$3:$D$1662,$E$3:$E$1662,0,0,1)</f>
        <v>8700</v>
      </c>
    </row>
    <row r="105" spans="3:48" x14ac:dyDescent="0.4">
      <c r="C105" t="s">
        <v>804</v>
      </c>
      <c r="D105" t="s">
        <v>608</v>
      </c>
      <c r="E105">
        <v>8700</v>
      </c>
      <c r="R105" t="s">
        <v>159</v>
      </c>
      <c r="S105" s="2">
        <f t="shared" si="8"/>
        <v>3997140</v>
      </c>
      <c r="T105" s="2">
        <f t="shared" si="13"/>
        <v>5370400</v>
      </c>
      <c r="U105" s="2">
        <f t="shared" si="13"/>
        <v>3813400</v>
      </c>
      <c r="V105" s="2">
        <f t="shared" si="13"/>
        <v>4663900</v>
      </c>
      <c r="W105" s="2">
        <f t="shared" si="13"/>
        <v>3754900</v>
      </c>
      <c r="X105" s="2">
        <f t="shared" si="13"/>
        <v>2383100</v>
      </c>
      <c r="Y105" s="2" cm="1">
        <f t="array" ref="Y105">_xlfn.XLOOKUP(Y$1&amp;$R105,$C$3:$C$1662&amp;$D$3:$D$1662,$E$3:$E$1662,0,0,1)</f>
        <v>30700</v>
      </c>
      <c r="Z105" s="2" cm="1">
        <f t="array" ref="Z105">_xlfn.XLOOKUP(Z$1&amp;$R105,$C$3:$C$1662&amp;$D$3:$D$1662,$E$3:$E$1662,0,0,1)</f>
        <v>9300</v>
      </c>
      <c r="AA105" s="2" cm="1">
        <f t="array" ref="AA105">_xlfn.XLOOKUP(AA$1&amp;$R105,$C$3:$C$1662&amp;$D$3:$D$1662,$E$3:$E$1662,0,0,1)</f>
        <v>21600</v>
      </c>
      <c r="AB105" s="2" cm="1">
        <f t="array" ref="AB105">_xlfn.XLOOKUP(AB$1&amp;$R105,$C$3:$C$1662&amp;$D$3:$D$1662,$E$3:$E$1662,0,0,1)</f>
        <v>15700</v>
      </c>
      <c r="AC105" s="2" cm="1">
        <f t="array" ref="AC105">_xlfn.XLOOKUP(AC$1&amp;$R105,$C$3:$C$1662&amp;$D$3:$D$1662,$E$3:$E$1662,0,0,1)</f>
        <v>5100</v>
      </c>
      <c r="AU105" s="8">
        <f>MEDIAN(AU78:AU102)</f>
        <v>3.4796286907663454E-2</v>
      </c>
      <c r="AV105" s="8">
        <f>MEDIAN(AV78:AV102)</f>
        <v>-8.3102493074792561E-3</v>
      </c>
    </row>
    <row r="106" spans="3:48" x14ac:dyDescent="0.4">
      <c r="C106" t="s">
        <v>804</v>
      </c>
      <c r="D106" t="s">
        <v>609</v>
      </c>
      <c r="E106">
        <v>5100</v>
      </c>
      <c r="R106" t="s">
        <v>173</v>
      </c>
      <c r="S106" s="2">
        <f t="shared" si="8"/>
        <v>4007560</v>
      </c>
      <c r="T106" s="2">
        <f t="shared" si="13"/>
        <v>5384800</v>
      </c>
      <c r="U106" s="2">
        <f t="shared" si="13"/>
        <v>3821000</v>
      </c>
      <c r="V106" s="2">
        <f t="shared" si="13"/>
        <v>4679300</v>
      </c>
      <c r="W106" s="2">
        <f t="shared" si="13"/>
        <v>3766600</v>
      </c>
      <c r="X106" s="2">
        <f t="shared" si="13"/>
        <v>2386100</v>
      </c>
      <c r="Y106" s="2" cm="1">
        <f t="array" ref="Y106">_xlfn.XLOOKUP(Y$1&amp;$R106,$C$3:$C$1662&amp;$D$3:$D$1662,$E$3:$E$1662,0,0,1)</f>
        <v>14400</v>
      </c>
      <c r="Z106" s="2" cm="1">
        <f t="array" ref="Z106">_xlfn.XLOOKUP(Z$1&amp;$R106,$C$3:$C$1662&amp;$D$3:$D$1662,$E$3:$E$1662,0,0,1)</f>
        <v>7600</v>
      </c>
      <c r="AA106" s="2" cm="1">
        <f t="array" ref="AA106">_xlfn.XLOOKUP(AA$1&amp;$R106,$C$3:$C$1662&amp;$D$3:$D$1662,$E$3:$E$1662,0,0,1)</f>
        <v>15400</v>
      </c>
      <c r="AB106" s="2" cm="1">
        <f t="array" ref="AB106">_xlfn.XLOOKUP(AB$1&amp;$R106,$C$3:$C$1662&amp;$D$3:$D$1662,$E$3:$E$1662,0,0,1)</f>
        <v>11700</v>
      </c>
      <c r="AC106" s="2" cm="1">
        <f t="array" ref="AC106">_xlfn.XLOOKUP(AC$1&amp;$R106,$C$3:$C$1662&amp;$D$3:$D$1662,$E$3:$E$1662,0,0,1)</f>
        <v>3000</v>
      </c>
      <c r="AU106" s="8">
        <f>MEDIAN(AU28:AU102)</f>
        <v>1.5817223198594021E-2</v>
      </c>
      <c r="AV106" s="8">
        <f>MEDIAN(AV28:AV102)</f>
        <v>-1.2549300824668319E-2</v>
      </c>
    </row>
    <row r="107" spans="3:48" x14ac:dyDescent="0.4">
      <c r="C107" t="s">
        <v>804</v>
      </c>
      <c r="D107" t="s">
        <v>610</v>
      </c>
      <c r="E107">
        <v>3000</v>
      </c>
      <c r="R107" t="s">
        <v>112</v>
      </c>
      <c r="S107" s="2">
        <f t="shared" si="8"/>
        <v>4026360</v>
      </c>
      <c r="T107" s="2">
        <f t="shared" si="13"/>
        <v>5406000</v>
      </c>
      <c r="U107" s="2">
        <f t="shared" si="13"/>
        <v>3834300</v>
      </c>
      <c r="V107" s="2">
        <f t="shared" si="13"/>
        <v>4702100</v>
      </c>
      <c r="W107" s="2">
        <f t="shared" si="13"/>
        <v>3788300</v>
      </c>
      <c r="X107" s="2">
        <f t="shared" si="13"/>
        <v>2401100</v>
      </c>
      <c r="Y107" s="2" cm="1">
        <f t="array" ref="Y107">_xlfn.XLOOKUP(Y$1&amp;$R107,$C$3:$C$1662&amp;$D$3:$D$1662,$E$3:$E$1662,0,0,1)</f>
        <v>21200</v>
      </c>
      <c r="Z107" s="2" cm="1">
        <f t="array" ref="Z107">_xlfn.XLOOKUP(Z$1&amp;$R107,$C$3:$C$1662&amp;$D$3:$D$1662,$E$3:$E$1662,0,0,1)</f>
        <v>13300</v>
      </c>
      <c r="AA107" s="2" cm="1">
        <f t="array" ref="AA107">_xlfn.XLOOKUP(AA$1&amp;$R107,$C$3:$C$1662&amp;$D$3:$D$1662,$E$3:$E$1662,0,0,1)</f>
        <v>22800</v>
      </c>
      <c r="AB107" s="2" cm="1">
        <f t="array" ref="AB107">_xlfn.XLOOKUP(AB$1&amp;$R107,$C$3:$C$1662&amp;$D$3:$D$1662,$E$3:$E$1662,0,0,1)</f>
        <v>21700</v>
      </c>
      <c r="AC107" s="2" cm="1">
        <f t="array" ref="AC107">_xlfn.XLOOKUP(AC$1&amp;$R107,$C$3:$C$1662&amp;$D$3:$D$1662,$E$3:$E$1662,0,0,1)</f>
        <v>15000</v>
      </c>
      <c r="AU107" s="8">
        <f>MIN(AU105:AU106)</f>
        <v>1.5817223198594021E-2</v>
      </c>
      <c r="AV107" s="8">
        <f>MIN(AV105:AV106)</f>
        <v>-1.2549300824668319E-2</v>
      </c>
    </row>
    <row r="108" spans="3:48" x14ac:dyDescent="0.4">
      <c r="C108" t="s">
        <v>804</v>
      </c>
      <c r="D108" t="s">
        <v>611</v>
      </c>
      <c r="E108">
        <v>15000</v>
      </c>
      <c r="R108" t="s">
        <v>271</v>
      </c>
      <c r="S108" s="2">
        <f t="shared" si="8"/>
        <v>4040700</v>
      </c>
      <c r="T108" s="2">
        <f t="shared" si="13"/>
        <v>5443100</v>
      </c>
      <c r="U108" s="2">
        <f t="shared" si="13"/>
        <v>3836300</v>
      </c>
      <c r="V108" s="2">
        <f t="shared" si="13"/>
        <v>4718200</v>
      </c>
      <c r="W108" s="2">
        <f t="shared" si="13"/>
        <v>3795700</v>
      </c>
      <c r="X108" s="2">
        <f t="shared" si="13"/>
        <v>2410200</v>
      </c>
      <c r="Y108" s="2" cm="1">
        <f t="array" ref="Y108">_xlfn.XLOOKUP(Y$1&amp;$R108,$C$3:$C$1662&amp;$D$3:$D$1662,$E$3:$E$1662,0,0,1)</f>
        <v>37100</v>
      </c>
      <c r="Z108" s="2" cm="1">
        <f t="array" ref="Z108">_xlfn.XLOOKUP(Z$1&amp;$R108,$C$3:$C$1662&amp;$D$3:$D$1662,$E$3:$E$1662,0,0,1)</f>
        <v>2000</v>
      </c>
      <c r="AA108" s="2" cm="1">
        <f t="array" ref="AA108">_xlfn.XLOOKUP(AA$1&amp;$R108,$C$3:$C$1662&amp;$D$3:$D$1662,$E$3:$E$1662,0,0,1)</f>
        <v>16100</v>
      </c>
      <c r="AB108" s="2" cm="1">
        <f t="array" ref="AB108">_xlfn.XLOOKUP(AB$1&amp;$R108,$C$3:$C$1662&amp;$D$3:$D$1662,$E$3:$E$1662,0,0,1)</f>
        <v>7400</v>
      </c>
      <c r="AC108" s="2" cm="1">
        <f t="array" ref="AC108">_xlfn.XLOOKUP(AC$1&amp;$R108,$C$3:$C$1662&amp;$D$3:$D$1662,$E$3:$E$1662,0,0,1)</f>
        <v>9100</v>
      </c>
    </row>
    <row r="109" spans="3:48" x14ac:dyDescent="0.4">
      <c r="C109" t="s">
        <v>804</v>
      </c>
      <c r="D109" t="s">
        <v>612</v>
      </c>
      <c r="E109">
        <v>9100</v>
      </c>
      <c r="R109" t="s">
        <v>34</v>
      </c>
      <c r="S109" s="2">
        <f t="shared" si="8"/>
        <v>4055400</v>
      </c>
      <c r="T109" s="2">
        <f t="shared" si="13"/>
        <v>5460300</v>
      </c>
      <c r="U109" s="2">
        <f t="shared" si="13"/>
        <v>3839500</v>
      </c>
      <c r="V109" s="2">
        <f t="shared" si="13"/>
        <v>4735400</v>
      </c>
      <c r="W109" s="2">
        <f t="shared" si="13"/>
        <v>3801700</v>
      </c>
      <c r="X109" s="2">
        <f t="shared" si="13"/>
        <v>2440100</v>
      </c>
      <c r="Y109" s="2" cm="1">
        <f t="array" ref="Y109">_xlfn.XLOOKUP(Y$1&amp;$R109,$C$3:$C$1662&amp;$D$3:$D$1662,$E$3:$E$1662,0,0,1)</f>
        <v>17200</v>
      </c>
      <c r="Z109" s="2" cm="1">
        <f t="array" ref="Z109">_xlfn.XLOOKUP(Z$1&amp;$R109,$C$3:$C$1662&amp;$D$3:$D$1662,$E$3:$E$1662,0,0,1)</f>
        <v>3200</v>
      </c>
      <c r="AA109" s="2" cm="1">
        <f t="array" ref="AA109">_xlfn.XLOOKUP(AA$1&amp;$R109,$C$3:$C$1662&amp;$D$3:$D$1662,$E$3:$E$1662,0,0,1)</f>
        <v>17200</v>
      </c>
      <c r="AB109" s="2" cm="1">
        <f t="array" ref="AB109">_xlfn.XLOOKUP(AB$1&amp;$R109,$C$3:$C$1662&amp;$D$3:$D$1662,$E$3:$E$1662,0,0,1)</f>
        <v>6000</v>
      </c>
      <c r="AC109" s="2" cm="1">
        <f t="array" ref="AC109">_xlfn.XLOOKUP(AC$1&amp;$R109,$C$3:$C$1662&amp;$D$3:$D$1662,$E$3:$E$1662,0,0,1)</f>
        <v>29900</v>
      </c>
    </row>
    <row r="110" spans="3:48" x14ac:dyDescent="0.4">
      <c r="C110" t="s">
        <v>804</v>
      </c>
      <c r="D110" t="s">
        <v>613</v>
      </c>
      <c r="E110">
        <v>29900</v>
      </c>
      <c r="R110" t="s">
        <v>217</v>
      </c>
      <c r="S110" s="2">
        <f t="shared" si="8"/>
        <v>4065360</v>
      </c>
      <c r="T110" s="2">
        <f t="shared" si="13"/>
        <v>5472200</v>
      </c>
      <c r="U110" s="2">
        <f t="shared" si="13"/>
        <v>3846500</v>
      </c>
      <c r="V110" s="2">
        <f t="shared" si="13"/>
        <v>4750000</v>
      </c>
      <c r="W110" s="2">
        <f t="shared" si="13"/>
        <v>3806400</v>
      </c>
      <c r="X110" s="2">
        <f t="shared" si="13"/>
        <v>2451700</v>
      </c>
      <c r="Y110" s="2" cm="1">
        <f t="array" ref="Y110">_xlfn.XLOOKUP(Y$1&amp;$R110,$C$3:$C$1662&amp;$D$3:$D$1662,$E$3:$E$1662,0,0,1)</f>
        <v>11900</v>
      </c>
      <c r="Z110" s="2" cm="1">
        <f t="array" ref="Z110">_xlfn.XLOOKUP(Z$1&amp;$R110,$C$3:$C$1662&amp;$D$3:$D$1662,$E$3:$E$1662,0,0,1)</f>
        <v>7000</v>
      </c>
      <c r="AA110" s="2" cm="1">
        <f t="array" ref="AA110">_xlfn.XLOOKUP(AA$1&amp;$R110,$C$3:$C$1662&amp;$D$3:$D$1662,$E$3:$E$1662,0,0,1)</f>
        <v>14600</v>
      </c>
      <c r="AB110" s="2" cm="1">
        <f t="array" ref="AB110">_xlfn.XLOOKUP(AB$1&amp;$R110,$C$3:$C$1662&amp;$D$3:$D$1662,$E$3:$E$1662,0,0,1)</f>
        <v>4700</v>
      </c>
      <c r="AC110" s="2" cm="1">
        <f t="array" ref="AC110">_xlfn.XLOOKUP(AC$1&amp;$R110,$C$3:$C$1662&amp;$D$3:$D$1662,$E$3:$E$1662,0,0,1)</f>
        <v>11600</v>
      </c>
    </row>
    <row r="111" spans="3:48" x14ac:dyDescent="0.4">
      <c r="C111" t="s">
        <v>804</v>
      </c>
      <c r="D111" t="s">
        <v>614</v>
      </c>
      <c r="E111">
        <v>11600</v>
      </c>
      <c r="R111" t="s">
        <v>219</v>
      </c>
      <c r="S111" s="2">
        <f t="shared" si="8"/>
        <v>4074780</v>
      </c>
      <c r="T111" s="2">
        <f t="shared" si="13"/>
        <v>5483800</v>
      </c>
      <c r="U111" s="2">
        <f t="shared" si="13"/>
        <v>3859700</v>
      </c>
      <c r="V111" s="2">
        <f t="shared" si="13"/>
        <v>4761000</v>
      </c>
      <c r="W111" s="2">
        <f t="shared" si="13"/>
        <v>3814100</v>
      </c>
      <c r="X111" s="2">
        <f t="shared" si="13"/>
        <v>2455300</v>
      </c>
      <c r="Y111" s="2" cm="1">
        <f t="array" ref="Y111">_xlfn.XLOOKUP(Y$1&amp;$R111,$C$3:$C$1662&amp;$D$3:$D$1662,$E$3:$E$1662,0,0,1)</f>
        <v>11600</v>
      </c>
      <c r="Z111" s="2" cm="1">
        <f t="array" ref="Z111">_xlfn.XLOOKUP(Z$1&amp;$R111,$C$3:$C$1662&amp;$D$3:$D$1662,$E$3:$E$1662,0,0,1)</f>
        <v>13200</v>
      </c>
      <c r="AA111" s="2" cm="1">
        <f t="array" ref="AA111">_xlfn.XLOOKUP(AA$1&amp;$R111,$C$3:$C$1662&amp;$D$3:$D$1662,$E$3:$E$1662,0,0,1)</f>
        <v>11000</v>
      </c>
      <c r="AB111" s="2" cm="1">
        <f t="array" ref="AB111">_xlfn.XLOOKUP(AB$1&amp;$R111,$C$3:$C$1662&amp;$D$3:$D$1662,$E$3:$E$1662,0,0,1)</f>
        <v>7700</v>
      </c>
      <c r="AC111" s="2" cm="1">
        <f t="array" ref="AC111">_xlfn.XLOOKUP(AC$1&amp;$R111,$C$3:$C$1662&amp;$D$3:$D$1662,$E$3:$E$1662,0,0,1)</f>
        <v>3600</v>
      </c>
    </row>
    <row r="112" spans="3:48" x14ac:dyDescent="0.4">
      <c r="C112" t="s">
        <v>804</v>
      </c>
      <c r="D112" t="s">
        <v>615</v>
      </c>
      <c r="E112">
        <v>3600</v>
      </c>
      <c r="R112" t="s">
        <v>162</v>
      </c>
      <c r="S112" s="2">
        <f t="shared" si="8"/>
        <v>4090700</v>
      </c>
      <c r="T112" s="2">
        <f t="shared" si="13"/>
        <v>5503100</v>
      </c>
      <c r="U112" s="2">
        <f t="shared" si="13"/>
        <v>3868600</v>
      </c>
      <c r="V112" s="2">
        <f t="shared" si="13"/>
        <v>4794900</v>
      </c>
      <c r="W112" s="2">
        <f t="shared" si="13"/>
        <v>3824400</v>
      </c>
      <c r="X112" s="2">
        <f t="shared" si="13"/>
        <v>2462500</v>
      </c>
      <c r="Y112" s="2" cm="1">
        <f t="array" ref="Y112">_xlfn.XLOOKUP(Y$1&amp;$R112,$C$3:$C$1662&amp;$D$3:$D$1662,$E$3:$E$1662,0,0,1)</f>
        <v>19300</v>
      </c>
      <c r="Z112" s="2" cm="1">
        <f t="array" ref="Z112">_xlfn.XLOOKUP(Z$1&amp;$R112,$C$3:$C$1662&amp;$D$3:$D$1662,$E$3:$E$1662,0,0,1)</f>
        <v>8900</v>
      </c>
      <c r="AA112" s="2" cm="1">
        <f t="array" ref="AA112">_xlfn.XLOOKUP(AA$1&amp;$R112,$C$3:$C$1662&amp;$D$3:$D$1662,$E$3:$E$1662,0,0,1)</f>
        <v>33900</v>
      </c>
      <c r="AB112" s="2" cm="1">
        <f t="array" ref="AB112">_xlfn.XLOOKUP(AB$1&amp;$R112,$C$3:$C$1662&amp;$D$3:$D$1662,$E$3:$E$1662,0,0,1)</f>
        <v>10300</v>
      </c>
      <c r="AC112" s="2" cm="1">
        <f t="array" ref="AC112">_xlfn.XLOOKUP(AC$1&amp;$R112,$C$3:$C$1662&amp;$D$3:$D$1662,$E$3:$E$1662,0,0,1)</f>
        <v>7200</v>
      </c>
    </row>
    <row r="113" spans="3:29" x14ac:dyDescent="0.4">
      <c r="C113" t="s">
        <v>804</v>
      </c>
      <c r="D113" t="s">
        <v>616</v>
      </c>
      <c r="E113">
        <v>7200</v>
      </c>
      <c r="R113" t="s">
        <v>193</v>
      </c>
      <c r="S113" s="2">
        <f t="shared" si="8"/>
        <v>4106980</v>
      </c>
      <c r="T113" s="2">
        <f t="shared" si="13"/>
        <v>5517000</v>
      </c>
      <c r="U113" s="2">
        <f t="shared" si="13"/>
        <v>3870000</v>
      </c>
      <c r="V113" s="2">
        <f t="shared" si="13"/>
        <v>4820600</v>
      </c>
      <c r="W113" s="2">
        <f t="shared" si="13"/>
        <v>3848900</v>
      </c>
      <c r="X113" s="2">
        <f t="shared" si="13"/>
        <v>2478400</v>
      </c>
      <c r="Y113" s="2" cm="1">
        <f t="array" ref="Y113">_xlfn.XLOOKUP(Y$1&amp;$R113,$C$3:$C$1662&amp;$D$3:$D$1662,$E$3:$E$1662,0,0,1)</f>
        <v>13900</v>
      </c>
      <c r="Z113" s="2" cm="1">
        <f t="array" ref="Z113">_xlfn.XLOOKUP(Z$1&amp;$R113,$C$3:$C$1662&amp;$D$3:$D$1662,$E$3:$E$1662,0,0,1)</f>
        <v>1400</v>
      </c>
      <c r="AA113" s="2" cm="1">
        <f t="array" ref="AA113">_xlfn.XLOOKUP(AA$1&amp;$R113,$C$3:$C$1662&amp;$D$3:$D$1662,$E$3:$E$1662,0,0,1)</f>
        <v>25700</v>
      </c>
      <c r="AB113" s="2" cm="1">
        <f t="array" ref="AB113">_xlfn.XLOOKUP(AB$1&amp;$R113,$C$3:$C$1662&amp;$D$3:$D$1662,$E$3:$E$1662,0,0,1)</f>
        <v>24500</v>
      </c>
      <c r="AC113" s="2" cm="1">
        <f t="array" ref="AC113">_xlfn.XLOOKUP(AC$1&amp;$R113,$C$3:$C$1662&amp;$D$3:$D$1662,$E$3:$E$1662,0,0,1)</f>
        <v>15900</v>
      </c>
    </row>
    <row r="114" spans="3:29" x14ac:dyDescent="0.4">
      <c r="C114" t="s">
        <v>804</v>
      </c>
      <c r="D114" t="s">
        <v>617</v>
      </c>
      <c r="E114">
        <v>15900</v>
      </c>
      <c r="R114" t="s">
        <v>190</v>
      </c>
      <c r="S114" s="2">
        <f t="shared" si="8"/>
        <v>4124260</v>
      </c>
      <c r="T114" s="2">
        <f t="shared" si="13"/>
        <v>5541200</v>
      </c>
      <c r="U114" s="2">
        <f t="shared" si="13"/>
        <v>3898500</v>
      </c>
      <c r="V114" s="2">
        <f t="shared" si="13"/>
        <v>4837300</v>
      </c>
      <c r="W114" s="2">
        <f t="shared" si="13"/>
        <v>3860500</v>
      </c>
      <c r="X114" s="2">
        <f t="shared" si="13"/>
        <v>2483800</v>
      </c>
      <c r="Y114" s="2" cm="1">
        <f t="array" ref="Y114">_xlfn.XLOOKUP(Y$1&amp;$R114,$C$3:$C$1662&amp;$D$3:$D$1662,$E$3:$E$1662,0,0,1)</f>
        <v>24200</v>
      </c>
      <c r="Z114" s="2" cm="1">
        <f t="array" ref="Z114">_xlfn.XLOOKUP(Z$1&amp;$R114,$C$3:$C$1662&amp;$D$3:$D$1662,$E$3:$E$1662,0,0,1)</f>
        <v>28500</v>
      </c>
      <c r="AA114" s="2" cm="1">
        <f t="array" ref="AA114">_xlfn.XLOOKUP(AA$1&amp;$R114,$C$3:$C$1662&amp;$D$3:$D$1662,$E$3:$E$1662,0,0,1)</f>
        <v>16700</v>
      </c>
      <c r="AB114" s="2" cm="1">
        <f t="array" ref="AB114">_xlfn.XLOOKUP(AB$1&amp;$R114,$C$3:$C$1662&amp;$D$3:$D$1662,$E$3:$E$1662,0,0,1)</f>
        <v>11600</v>
      </c>
      <c r="AC114" s="2" cm="1">
        <f t="array" ref="AC114">_xlfn.XLOOKUP(AC$1&amp;$R114,$C$3:$C$1662&amp;$D$3:$D$1662,$E$3:$E$1662,0,0,1)</f>
        <v>5400</v>
      </c>
    </row>
    <row r="115" spans="3:29" x14ac:dyDescent="0.4">
      <c r="C115" t="s">
        <v>804</v>
      </c>
      <c r="D115" t="s">
        <v>618</v>
      </c>
      <c r="E115">
        <v>5400</v>
      </c>
      <c r="R115" t="s">
        <v>182</v>
      </c>
      <c r="S115" s="2">
        <f t="shared" si="8"/>
        <v>4131400</v>
      </c>
      <c r="T115" s="2">
        <f t="shared" si="13"/>
        <v>5545800</v>
      </c>
      <c r="U115" s="2">
        <f t="shared" si="13"/>
        <v>3906800</v>
      </c>
      <c r="V115" s="2">
        <f t="shared" si="13"/>
        <v>4847700</v>
      </c>
      <c r="W115" s="2">
        <f t="shared" si="13"/>
        <v>3862700</v>
      </c>
      <c r="X115" s="2">
        <f t="shared" si="13"/>
        <v>2494000</v>
      </c>
      <c r="Y115" s="2" cm="1">
        <f t="array" ref="Y115">_xlfn.XLOOKUP(Y$1&amp;$R115,$C$3:$C$1662&amp;$D$3:$D$1662,$E$3:$E$1662,0,0,1)</f>
        <v>4600</v>
      </c>
      <c r="Z115" s="2" cm="1">
        <f t="array" ref="Z115">_xlfn.XLOOKUP(Z$1&amp;$R115,$C$3:$C$1662&amp;$D$3:$D$1662,$E$3:$E$1662,0,0,1)</f>
        <v>8300</v>
      </c>
      <c r="AA115" s="2" cm="1">
        <f t="array" ref="AA115">_xlfn.XLOOKUP(AA$1&amp;$R115,$C$3:$C$1662&amp;$D$3:$D$1662,$E$3:$E$1662,0,0,1)</f>
        <v>10400</v>
      </c>
      <c r="AB115" s="2" cm="1">
        <f t="array" ref="AB115">_xlfn.XLOOKUP(AB$1&amp;$R115,$C$3:$C$1662&amp;$D$3:$D$1662,$E$3:$E$1662,0,0,1)</f>
        <v>2200</v>
      </c>
      <c r="AC115" s="2" cm="1">
        <f t="array" ref="AC115">_xlfn.XLOOKUP(AC$1&amp;$R115,$C$3:$C$1662&amp;$D$3:$D$1662,$E$3:$E$1662,0,0,1)</f>
        <v>10200</v>
      </c>
    </row>
    <row r="116" spans="3:29" x14ac:dyDescent="0.4">
      <c r="C116" t="s">
        <v>804</v>
      </c>
      <c r="D116" t="s">
        <v>619</v>
      </c>
      <c r="E116">
        <v>10200</v>
      </c>
      <c r="R116" t="s">
        <v>232</v>
      </c>
      <c r="S116" s="2">
        <f t="shared" si="8"/>
        <v>4146320</v>
      </c>
      <c r="T116" s="2">
        <f t="shared" ref="T116:X131" si="14">T115+Y116</f>
        <v>5571700</v>
      </c>
      <c r="U116" s="2">
        <f t="shared" si="14"/>
        <v>3922100</v>
      </c>
      <c r="V116" s="2">
        <f t="shared" si="14"/>
        <v>4864700</v>
      </c>
      <c r="W116" s="2">
        <f t="shared" si="14"/>
        <v>3869500</v>
      </c>
      <c r="X116" s="2">
        <f t="shared" si="14"/>
        <v>2503600</v>
      </c>
      <c r="Y116" s="2" cm="1">
        <f t="array" ref="Y116">_xlfn.XLOOKUP(Y$1&amp;$R116,$C$3:$C$1662&amp;$D$3:$D$1662,$E$3:$E$1662,0,0,1)</f>
        <v>25900</v>
      </c>
      <c r="Z116" s="2" cm="1">
        <f t="array" ref="Z116">_xlfn.XLOOKUP(Z$1&amp;$R116,$C$3:$C$1662&amp;$D$3:$D$1662,$E$3:$E$1662,0,0,1)</f>
        <v>15300</v>
      </c>
      <c r="AA116" s="2" cm="1">
        <f t="array" ref="AA116">_xlfn.XLOOKUP(AA$1&amp;$R116,$C$3:$C$1662&amp;$D$3:$D$1662,$E$3:$E$1662,0,0,1)</f>
        <v>17000</v>
      </c>
      <c r="AB116" s="2" cm="1">
        <f t="array" ref="AB116">_xlfn.XLOOKUP(AB$1&amp;$R116,$C$3:$C$1662&amp;$D$3:$D$1662,$E$3:$E$1662,0,0,1)</f>
        <v>6800</v>
      </c>
      <c r="AC116" s="2" cm="1">
        <f t="array" ref="AC116">_xlfn.XLOOKUP(AC$1&amp;$R116,$C$3:$C$1662&amp;$D$3:$D$1662,$E$3:$E$1662,0,0,1)</f>
        <v>9600</v>
      </c>
    </row>
    <row r="117" spans="3:29" x14ac:dyDescent="0.4">
      <c r="C117" t="s">
        <v>804</v>
      </c>
      <c r="D117" t="s">
        <v>620</v>
      </c>
      <c r="E117">
        <v>9600</v>
      </c>
      <c r="R117" t="s">
        <v>246</v>
      </c>
      <c r="S117" s="2">
        <f t="shared" si="8"/>
        <v>4161100</v>
      </c>
      <c r="T117" s="2">
        <f t="shared" si="14"/>
        <v>5586300</v>
      </c>
      <c r="U117" s="2">
        <f t="shared" si="14"/>
        <v>3940300</v>
      </c>
      <c r="V117" s="2">
        <f t="shared" si="14"/>
        <v>4877400</v>
      </c>
      <c r="W117" s="2">
        <f t="shared" si="14"/>
        <v>3891300</v>
      </c>
      <c r="X117" s="2">
        <f t="shared" si="14"/>
        <v>2510200</v>
      </c>
      <c r="Y117" s="2" cm="1">
        <f t="array" ref="Y117">_xlfn.XLOOKUP(Y$1&amp;$R117,$C$3:$C$1662&amp;$D$3:$D$1662,$E$3:$E$1662,0,0,1)</f>
        <v>14600</v>
      </c>
      <c r="Z117" s="2" cm="1">
        <f t="array" ref="Z117">_xlfn.XLOOKUP(Z$1&amp;$R117,$C$3:$C$1662&amp;$D$3:$D$1662,$E$3:$E$1662,0,0,1)</f>
        <v>18200</v>
      </c>
      <c r="AA117" s="2" cm="1">
        <f t="array" ref="AA117">_xlfn.XLOOKUP(AA$1&amp;$R117,$C$3:$C$1662&amp;$D$3:$D$1662,$E$3:$E$1662,0,0,1)</f>
        <v>12700</v>
      </c>
      <c r="AB117" s="2" cm="1">
        <f t="array" ref="AB117">_xlfn.XLOOKUP(AB$1&amp;$R117,$C$3:$C$1662&amp;$D$3:$D$1662,$E$3:$E$1662,0,0,1)</f>
        <v>21800</v>
      </c>
      <c r="AC117" s="2" cm="1">
        <f t="array" ref="AC117">_xlfn.XLOOKUP(AC$1&amp;$R117,$C$3:$C$1662&amp;$D$3:$D$1662,$E$3:$E$1662,0,0,1)</f>
        <v>6600</v>
      </c>
    </row>
    <row r="118" spans="3:29" x14ac:dyDescent="0.4">
      <c r="C118" t="s">
        <v>804</v>
      </c>
      <c r="D118" t="s">
        <v>621</v>
      </c>
      <c r="E118">
        <v>6600</v>
      </c>
      <c r="R118" t="s">
        <v>108</v>
      </c>
      <c r="S118" s="2">
        <f t="shared" si="8"/>
        <v>4176180</v>
      </c>
      <c r="T118" s="2">
        <f t="shared" si="14"/>
        <v>5596000</v>
      </c>
      <c r="U118" s="2">
        <f t="shared" si="14"/>
        <v>3947100</v>
      </c>
      <c r="V118" s="2">
        <f t="shared" si="14"/>
        <v>4891600</v>
      </c>
      <c r="W118" s="2">
        <f t="shared" si="14"/>
        <v>3924700</v>
      </c>
      <c r="X118" s="2">
        <f t="shared" si="14"/>
        <v>2521500</v>
      </c>
      <c r="Y118" s="2" cm="1">
        <f t="array" ref="Y118">_xlfn.XLOOKUP(Y$1&amp;$R118,$C$3:$C$1662&amp;$D$3:$D$1662,$E$3:$E$1662,0,0,1)</f>
        <v>9700</v>
      </c>
      <c r="Z118" s="2" cm="1">
        <f t="array" ref="Z118">_xlfn.XLOOKUP(Z$1&amp;$R118,$C$3:$C$1662&amp;$D$3:$D$1662,$E$3:$E$1662,0,0,1)</f>
        <v>6800</v>
      </c>
      <c r="AA118" s="2" cm="1">
        <f t="array" ref="AA118">_xlfn.XLOOKUP(AA$1&amp;$R118,$C$3:$C$1662&amp;$D$3:$D$1662,$E$3:$E$1662,0,0,1)</f>
        <v>14200</v>
      </c>
      <c r="AB118" s="2" cm="1">
        <f t="array" ref="AB118">_xlfn.XLOOKUP(AB$1&amp;$R118,$C$3:$C$1662&amp;$D$3:$D$1662,$E$3:$E$1662,0,0,1)</f>
        <v>33400</v>
      </c>
      <c r="AC118" s="2" cm="1">
        <f t="array" ref="AC118">_xlfn.XLOOKUP(AC$1&amp;$R118,$C$3:$C$1662&amp;$D$3:$D$1662,$E$3:$E$1662,0,0,1)</f>
        <v>11300</v>
      </c>
    </row>
    <row r="119" spans="3:29" x14ac:dyDescent="0.4">
      <c r="C119" t="s">
        <v>804</v>
      </c>
      <c r="D119" t="s">
        <v>622</v>
      </c>
      <c r="E119">
        <v>11300</v>
      </c>
      <c r="R119" t="s">
        <v>267</v>
      </c>
      <c r="S119" s="2">
        <f t="shared" si="8"/>
        <v>4190680</v>
      </c>
      <c r="T119" s="2">
        <f t="shared" si="14"/>
        <v>5607800</v>
      </c>
      <c r="U119" s="2">
        <f t="shared" si="14"/>
        <v>3950500</v>
      </c>
      <c r="V119" s="2">
        <f t="shared" si="14"/>
        <v>4904400</v>
      </c>
      <c r="W119" s="2">
        <f t="shared" si="14"/>
        <v>3960400</v>
      </c>
      <c r="X119" s="2">
        <f t="shared" si="14"/>
        <v>2530300</v>
      </c>
      <c r="Y119" s="2" cm="1">
        <f t="array" ref="Y119">_xlfn.XLOOKUP(Y$1&amp;$R119,$C$3:$C$1662&amp;$D$3:$D$1662,$E$3:$E$1662,0,0,1)</f>
        <v>11800</v>
      </c>
      <c r="Z119" s="2" cm="1">
        <f t="array" ref="Z119">_xlfn.XLOOKUP(Z$1&amp;$R119,$C$3:$C$1662&amp;$D$3:$D$1662,$E$3:$E$1662,0,0,1)</f>
        <v>3400</v>
      </c>
      <c r="AA119" s="2" cm="1">
        <f t="array" ref="AA119">_xlfn.XLOOKUP(AA$1&amp;$R119,$C$3:$C$1662&amp;$D$3:$D$1662,$E$3:$E$1662,0,0,1)</f>
        <v>12800</v>
      </c>
      <c r="AB119" s="2" cm="1">
        <f t="array" ref="AB119">_xlfn.XLOOKUP(AB$1&amp;$R119,$C$3:$C$1662&amp;$D$3:$D$1662,$E$3:$E$1662,0,0,1)</f>
        <v>35700</v>
      </c>
      <c r="AC119" s="2" cm="1">
        <f t="array" ref="AC119">_xlfn.XLOOKUP(AC$1&amp;$R119,$C$3:$C$1662&amp;$D$3:$D$1662,$E$3:$E$1662,0,0,1)</f>
        <v>8800</v>
      </c>
    </row>
    <row r="120" spans="3:29" x14ac:dyDescent="0.4">
      <c r="C120" t="s">
        <v>804</v>
      </c>
      <c r="D120" t="s">
        <v>623</v>
      </c>
      <c r="E120">
        <v>8800</v>
      </c>
      <c r="R120" t="s">
        <v>252</v>
      </c>
      <c r="S120" s="2">
        <f t="shared" si="8"/>
        <v>4205540</v>
      </c>
      <c r="T120" s="2">
        <f t="shared" si="14"/>
        <v>5617300</v>
      </c>
      <c r="U120" s="2">
        <f t="shared" si="14"/>
        <v>3973300</v>
      </c>
      <c r="V120" s="2">
        <f t="shared" si="14"/>
        <v>4910400</v>
      </c>
      <c r="W120" s="2">
        <f t="shared" si="14"/>
        <v>3987800</v>
      </c>
      <c r="X120" s="2">
        <f t="shared" si="14"/>
        <v>2538900</v>
      </c>
      <c r="Y120" s="2" cm="1">
        <f t="array" ref="Y120">_xlfn.XLOOKUP(Y$1&amp;$R120,$C$3:$C$1662&amp;$D$3:$D$1662,$E$3:$E$1662,0,0,1)</f>
        <v>9500</v>
      </c>
      <c r="Z120" s="2" cm="1">
        <f t="array" ref="Z120">_xlfn.XLOOKUP(Z$1&amp;$R120,$C$3:$C$1662&amp;$D$3:$D$1662,$E$3:$E$1662,0,0,1)</f>
        <v>22800</v>
      </c>
      <c r="AA120" s="2" cm="1">
        <f t="array" ref="AA120">_xlfn.XLOOKUP(AA$1&amp;$R120,$C$3:$C$1662&amp;$D$3:$D$1662,$E$3:$E$1662,0,0,1)</f>
        <v>6000</v>
      </c>
      <c r="AB120" s="2" cm="1">
        <f t="array" ref="AB120">_xlfn.XLOOKUP(AB$1&amp;$R120,$C$3:$C$1662&amp;$D$3:$D$1662,$E$3:$E$1662,0,0,1)</f>
        <v>27400</v>
      </c>
      <c r="AC120" s="2" cm="1">
        <f t="array" ref="AC120">_xlfn.XLOOKUP(AC$1&amp;$R120,$C$3:$C$1662&amp;$D$3:$D$1662,$E$3:$E$1662,0,0,1)</f>
        <v>8600</v>
      </c>
    </row>
    <row r="121" spans="3:29" x14ac:dyDescent="0.4">
      <c r="C121" t="s">
        <v>804</v>
      </c>
      <c r="D121" t="s">
        <v>624</v>
      </c>
      <c r="E121">
        <v>8600</v>
      </c>
      <c r="R121" t="s">
        <v>128</v>
      </c>
      <c r="S121" s="2">
        <f t="shared" si="8"/>
        <v>4233160</v>
      </c>
      <c r="T121" s="2">
        <f t="shared" si="14"/>
        <v>5656300</v>
      </c>
      <c r="U121" s="2">
        <f t="shared" si="14"/>
        <v>3980600</v>
      </c>
      <c r="V121" s="2">
        <f t="shared" si="14"/>
        <v>4930800</v>
      </c>
      <c r="W121" s="2">
        <f t="shared" si="14"/>
        <v>4052800</v>
      </c>
      <c r="X121" s="2">
        <f t="shared" si="14"/>
        <v>2545300</v>
      </c>
      <c r="Y121" s="2" cm="1">
        <f t="array" ref="Y121">_xlfn.XLOOKUP(Y$1&amp;$R121,$C$3:$C$1662&amp;$D$3:$D$1662,$E$3:$E$1662,0,0,1)</f>
        <v>39000</v>
      </c>
      <c r="Z121" s="2" cm="1">
        <f t="array" ref="Z121">_xlfn.XLOOKUP(Z$1&amp;$R121,$C$3:$C$1662&amp;$D$3:$D$1662,$E$3:$E$1662,0,0,1)</f>
        <v>7300</v>
      </c>
      <c r="AA121" s="2" cm="1">
        <f t="array" ref="AA121">_xlfn.XLOOKUP(AA$1&amp;$R121,$C$3:$C$1662&amp;$D$3:$D$1662,$E$3:$E$1662,0,0,1)</f>
        <v>20400</v>
      </c>
      <c r="AB121" s="2" cm="1">
        <f t="array" ref="AB121">_xlfn.XLOOKUP(AB$1&amp;$R121,$C$3:$C$1662&amp;$D$3:$D$1662,$E$3:$E$1662,0,0,1)</f>
        <v>65000</v>
      </c>
      <c r="AC121" s="2" cm="1">
        <f t="array" ref="AC121">_xlfn.XLOOKUP(AC$1&amp;$R121,$C$3:$C$1662&amp;$D$3:$D$1662,$E$3:$E$1662,0,0,1)</f>
        <v>6400</v>
      </c>
    </row>
    <row r="122" spans="3:29" x14ac:dyDescent="0.4">
      <c r="C122" t="s">
        <v>804</v>
      </c>
      <c r="D122" t="s">
        <v>625</v>
      </c>
      <c r="E122">
        <v>6400</v>
      </c>
      <c r="R122" t="s">
        <v>287</v>
      </c>
      <c r="S122" s="2">
        <f t="shared" si="8"/>
        <v>4269020</v>
      </c>
      <c r="T122" s="2">
        <f t="shared" si="14"/>
        <v>5682800</v>
      </c>
      <c r="U122" s="2">
        <f t="shared" si="14"/>
        <v>3995600</v>
      </c>
      <c r="V122" s="2">
        <f t="shared" si="14"/>
        <v>4999500</v>
      </c>
      <c r="W122" s="2">
        <f t="shared" si="14"/>
        <v>4111900</v>
      </c>
      <c r="X122" s="2">
        <f t="shared" si="14"/>
        <v>2555300</v>
      </c>
      <c r="Y122" s="2" cm="1">
        <f t="array" ref="Y122">_xlfn.XLOOKUP(Y$1&amp;$R122,$C$3:$C$1662&amp;$D$3:$D$1662,$E$3:$E$1662,0,0,1)</f>
        <v>26500</v>
      </c>
      <c r="Z122" s="2" cm="1">
        <f t="array" ref="Z122">_xlfn.XLOOKUP(Z$1&amp;$R122,$C$3:$C$1662&amp;$D$3:$D$1662,$E$3:$E$1662,0,0,1)</f>
        <v>15000</v>
      </c>
      <c r="AA122" s="2" cm="1">
        <f t="array" ref="AA122">_xlfn.XLOOKUP(AA$1&amp;$R122,$C$3:$C$1662&amp;$D$3:$D$1662,$E$3:$E$1662,0,0,1)</f>
        <v>68700</v>
      </c>
      <c r="AB122" s="2" cm="1">
        <f t="array" ref="AB122">_xlfn.XLOOKUP(AB$1&amp;$R122,$C$3:$C$1662&amp;$D$3:$D$1662,$E$3:$E$1662,0,0,1)</f>
        <v>59100</v>
      </c>
      <c r="AC122" s="2" cm="1">
        <f t="array" ref="AC122">_xlfn.XLOOKUP(AC$1&amp;$R122,$C$3:$C$1662&amp;$D$3:$D$1662,$E$3:$E$1662,0,0,1)</f>
        <v>10000</v>
      </c>
    </row>
    <row r="123" spans="3:29" x14ac:dyDescent="0.4">
      <c r="C123" t="s">
        <v>804</v>
      </c>
      <c r="D123" t="s">
        <v>626</v>
      </c>
      <c r="E123">
        <v>10000</v>
      </c>
      <c r="R123" t="s">
        <v>194</v>
      </c>
      <c r="S123" s="2">
        <f t="shared" si="8"/>
        <v>4289080</v>
      </c>
      <c r="T123" s="2">
        <f t="shared" si="14"/>
        <v>5693600</v>
      </c>
      <c r="U123" s="2">
        <f t="shared" si="14"/>
        <v>4005500</v>
      </c>
      <c r="V123" s="2">
        <f t="shared" si="14"/>
        <v>5015500</v>
      </c>
      <c r="W123" s="2">
        <f t="shared" si="14"/>
        <v>4147500</v>
      </c>
      <c r="X123" s="2">
        <f t="shared" si="14"/>
        <v>2583300</v>
      </c>
      <c r="Y123" s="2" cm="1">
        <f t="array" ref="Y123">_xlfn.XLOOKUP(Y$1&amp;$R123,$C$3:$C$1662&amp;$D$3:$D$1662,$E$3:$E$1662,0,0,1)</f>
        <v>10800</v>
      </c>
      <c r="Z123" s="2" cm="1">
        <f t="array" ref="Z123">_xlfn.XLOOKUP(Z$1&amp;$R123,$C$3:$C$1662&amp;$D$3:$D$1662,$E$3:$E$1662,0,0,1)</f>
        <v>9900</v>
      </c>
      <c r="AA123" s="2" cm="1">
        <f t="array" ref="AA123">_xlfn.XLOOKUP(AA$1&amp;$R123,$C$3:$C$1662&amp;$D$3:$D$1662,$E$3:$E$1662,0,0,1)</f>
        <v>16000</v>
      </c>
      <c r="AB123" s="2" cm="1">
        <f t="array" ref="AB123">_xlfn.XLOOKUP(AB$1&amp;$R123,$C$3:$C$1662&amp;$D$3:$D$1662,$E$3:$E$1662,0,0,1)</f>
        <v>35600</v>
      </c>
      <c r="AC123" s="2" cm="1">
        <f t="array" ref="AC123">_xlfn.XLOOKUP(AC$1&amp;$R123,$C$3:$C$1662&amp;$D$3:$D$1662,$E$3:$E$1662,0,0,1)</f>
        <v>28000</v>
      </c>
    </row>
    <row r="124" spans="3:29" x14ac:dyDescent="0.4">
      <c r="C124" t="s">
        <v>804</v>
      </c>
      <c r="D124" t="s">
        <v>627</v>
      </c>
      <c r="E124">
        <v>28000</v>
      </c>
      <c r="R124" t="s">
        <v>184</v>
      </c>
      <c r="S124" s="2">
        <f t="shared" si="8"/>
        <v>4314260</v>
      </c>
      <c r="T124" s="2">
        <f t="shared" si="14"/>
        <v>5729800</v>
      </c>
      <c r="U124" s="2">
        <f t="shared" si="14"/>
        <v>4009700</v>
      </c>
      <c r="V124" s="2">
        <f t="shared" si="14"/>
        <v>5029800</v>
      </c>
      <c r="W124" s="2">
        <f t="shared" si="14"/>
        <v>4174000</v>
      </c>
      <c r="X124" s="2">
        <f t="shared" si="14"/>
        <v>2628000</v>
      </c>
      <c r="Y124" s="2" cm="1">
        <f t="array" ref="Y124">_xlfn.XLOOKUP(Y$1&amp;$R124,$C$3:$C$1662&amp;$D$3:$D$1662,$E$3:$E$1662,0,0,1)</f>
        <v>36200</v>
      </c>
      <c r="Z124" s="2" cm="1">
        <f t="array" ref="Z124">_xlfn.XLOOKUP(Z$1&amp;$R124,$C$3:$C$1662&amp;$D$3:$D$1662,$E$3:$E$1662,0,0,1)</f>
        <v>4200</v>
      </c>
      <c r="AA124" s="2" cm="1">
        <f t="array" ref="AA124">_xlfn.XLOOKUP(AA$1&amp;$R124,$C$3:$C$1662&amp;$D$3:$D$1662,$E$3:$E$1662,0,0,1)</f>
        <v>14300</v>
      </c>
      <c r="AB124" s="2" cm="1">
        <f t="array" ref="AB124">_xlfn.XLOOKUP(AB$1&amp;$R124,$C$3:$C$1662&amp;$D$3:$D$1662,$E$3:$E$1662,0,0,1)</f>
        <v>26500</v>
      </c>
      <c r="AC124" s="2" cm="1">
        <f t="array" ref="AC124">_xlfn.XLOOKUP(AC$1&amp;$R124,$C$3:$C$1662&amp;$D$3:$D$1662,$E$3:$E$1662,0,0,1)</f>
        <v>44700</v>
      </c>
    </row>
    <row r="125" spans="3:29" x14ac:dyDescent="0.4">
      <c r="C125" t="s">
        <v>804</v>
      </c>
      <c r="D125" t="s">
        <v>628</v>
      </c>
      <c r="E125">
        <v>44700</v>
      </c>
      <c r="R125" t="s">
        <v>177</v>
      </c>
      <c r="S125" s="2">
        <f t="shared" si="8"/>
        <v>4331400</v>
      </c>
      <c r="T125" s="2">
        <f t="shared" si="14"/>
        <v>5749400</v>
      </c>
      <c r="U125" s="2">
        <f t="shared" si="14"/>
        <v>4024400</v>
      </c>
      <c r="V125" s="2">
        <f t="shared" si="14"/>
        <v>5046100</v>
      </c>
      <c r="W125" s="2">
        <f t="shared" si="14"/>
        <v>4200000</v>
      </c>
      <c r="X125" s="2">
        <f t="shared" si="14"/>
        <v>2637100</v>
      </c>
      <c r="Y125" s="2" cm="1">
        <f t="array" ref="Y125">_xlfn.XLOOKUP(Y$1&amp;$R125,$C$3:$C$1662&amp;$D$3:$D$1662,$E$3:$E$1662,0,0,1)</f>
        <v>19600</v>
      </c>
      <c r="Z125" s="2" cm="1">
        <f t="array" ref="Z125">_xlfn.XLOOKUP(Z$1&amp;$R125,$C$3:$C$1662&amp;$D$3:$D$1662,$E$3:$E$1662,0,0,1)</f>
        <v>14700</v>
      </c>
      <c r="AA125" s="2" cm="1">
        <f t="array" ref="AA125">_xlfn.XLOOKUP(AA$1&amp;$R125,$C$3:$C$1662&amp;$D$3:$D$1662,$E$3:$E$1662,0,0,1)</f>
        <v>16300</v>
      </c>
      <c r="AB125" s="2" cm="1">
        <f t="array" ref="AB125">_xlfn.XLOOKUP(AB$1&amp;$R125,$C$3:$C$1662&amp;$D$3:$D$1662,$E$3:$E$1662,0,0,1)</f>
        <v>26000</v>
      </c>
      <c r="AC125" s="2" cm="1">
        <f t="array" ref="AC125">_xlfn.XLOOKUP(AC$1&amp;$R125,$C$3:$C$1662&amp;$D$3:$D$1662,$E$3:$E$1662,0,0,1)</f>
        <v>9100</v>
      </c>
    </row>
    <row r="126" spans="3:29" x14ac:dyDescent="0.4">
      <c r="C126" t="s">
        <v>804</v>
      </c>
      <c r="D126" t="s">
        <v>629</v>
      </c>
      <c r="E126">
        <v>9100</v>
      </c>
      <c r="R126" t="s">
        <v>55</v>
      </c>
      <c r="S126" s="2">
        <f t="shared" si="8"/>
        <v>4348700</v>
      </c>
      <c r="T126" s="2">
        <f t="shared" si="14"/>
        <v>5763200</v>
      </c>
      <c r="U126" s="2">
        <f t="shared" si="14"/>
        <v>4045000</v>
      </c>
      <c r="V126" s="2">
        <f t="shared" si="14"/>
        <v>5062900</v>
      </c>
      <c r="W126" s="2">
        <f t="shared" si="14"/>
        <v>4221900</v>
      </c>
      <c r="X126" s="2">
        <f t="shared" si="14"/>
        <v>2650500</v>
      </c>
      <c r="Y126" s="2" cm="1">
        <f t="array" ref="Y126">_xlfn.XLOOKUP(Y$1&amp;$R126,$C$3:$C$1662&amp;$D$3:$D$1662,$E$3:$E$1662,0,0,1)</f>
        <v>13800</v>
      </c>
      <c r="Z126" s="2" cm="1">
        <f t="array" ref="Z126">_xlfn.XLOOKUP(Z$1&amp;$R126,$C$3:$C$1662&amp;$D$3:$D$1662,$E$3:$E$1662,0,0,1)</f>
        <v>20600</v>
      </c>
      <c r="AA126" s="2" cm="1">
        <f t="array" ref="AA126">_xlfn.XLOOKUP(AA$1&amp;$R126,$C$3:$C$1662&amp;$D$3:$D$1662,$E$3:$E$1662,0,0,1)</f>
        <v>16800</v>
      </c>
      <c r="AB126" s="2" cm="1">
        <f t="array" ref="AB126">_xlfn.XLOOKUP(AB$1&amp;$R126,$C$3:$C$1662&amp;$D$3:$D$1662,$E$3:$E$1662,0,0,1)</f>
        <v>21900</v>
      </c>
      <c r="AC126" s="2" cm="1">
        <f t="array" ref="AC126">_xlfn.XLOOKUP(AC$1&amp;$R126,$C$3:$C$1662&amp;$D$3:$D$1662,$E$3:$E$1662,0,0,1)</f>
        <v>13400</v>
      </c>
    </row>
    <row r="127" spans="3:29" x14ac:dyDescent="0.4">
      <c r="C127" t="s">
        <v>804</v>
      </c>
      <c r="D127" t="s">
        <v>630</v>
      </c>
      <c r="E127">
        <v>13400</v>
      </c>
      <c r="R127" t="s">
        <v>32</v>
      </c>
      <c r="S127" s="2">
        <f t="shared" si="8"/>
        <v>4363200</v>
      </c>
      <c r="T127" s="2">
        <f t="shared" si="14"/>
        <v>5781500</v>
      </c>
      <c r="U127" s="2">
        <f t="shared" si="14"/>
        <v>4060400</v>
      </c>
      <c r="V127" s="2">
        <f t="shared" si="14"/>
        <v>5078000</v>
      </c>
      <c r="W127" s="2">
        <f t="shared" si="14"/>
        <v>4238200</v>
      </c>
      <c r="X127" s="2">
        <f t="shared" si="14"/>
        <v>2657900</v>
      </c>
      <c r="Y127" s="2" cm="1">
        <f t="array" ref="Y127">_xlfn.XLOOKUP(Y$1&amp;$R127,$C$3:$C$1662&amp;$D$3:$D$1662,$E$3:$E$1662,0,0,1)</f>
        <v>18300</v>
      </c>
      <c r="Z127" s="2" cm="1">
        <f t="array" ref="Z127">_xlfn.XLOOKUP(Z$1&amp;$R127,$C$3:$C$1662&amp;$D$3:$D$1662,$E$3:$E$1662,0,0,1)</f>
        <v>15400</v>
      </c>
      <c r="AA127" s="2" cm="1">
        <f t="array" ref="AA127">_xlfn.XLOOKUP(AA$1&amp;$R127,$C$3:$C$1662&amp;$D$3:$D$1662,$E$3:$E$1662,0,0,1)</f>
        <v>15100</v>
      </c>
      <c r="AB127" s="2" cm="1">
        <f t="array" ref="AB127">_xlfn.XLOOKUP(AB$1&amp;$R127,$C$3:$C$1662&amp;$D$3:$D$1662,$E$3:$E$1662,0,0,1)</f>
        <v>16300</v>
      </c>
      <c r="AC127" s="2" cm="1">
        <f t="array" ref="AC127">_xlfn.XLOOKUP(AC$1&amp;$R127,$C$3:$C$1662&amp;$D$3:$D$1662,$E$3:$E$1662,0,0,1)</f>
        <v>7400</v>
      </c>
    </row>
    <row r="128" spans="3:29" x14ac:dyDescent="0.4">
      <c r="C128" t="s">
        <v>804</v>
      </c>
      <c r="D128" t="s">
        <v>631</v>
      </c>
      <c r="E128">
        <v>7400</v>
      </c>
      <c r="R128" t="s">
        <v>166</v>
      </c>
      <c r="S128" s="2">
        <f t="shared" si="8"/>
        <v>4374660</v>
      </c>
      <c r="T128" s="2">
        <f t="shared" si="14"/>
        <v>5795400</v>
      </c>
      <c r="U128" s="2">
        <f t="shared" si="14"/>
        <v>4068200</v>
      </c>
      <c r="V128" s="2">
        <f t="shared" si="14"/>
        <v>5093900</v>
      </c>
      <c r="W128" s="2">
        <f t="shared" si="14"/>
        <v>4252500</v>
      </c>
      <c r="X128" s="2">
        <f t="shared" si="14"/>
        <v>2663300</v>
      </c>
      <c r="Y128" s="2" cm="1">
        <f t="array" ref="Y128">_xlfn.XLOOKUP(Y$1&amp;$R128,$C$3:$C$1662&amp;$D$3:$D$1662,$E$3:$E$1662,0,0,1)</f>
        <v>13900</v>
      </c>
      <c r="Z128" s="2" cm="1">
        <f t="array" ref="Z128">_xlfn.XLOOKUP(Z$1&amp;$R128,$C$3:$C$1662&amp;$D$3:$D$1662,$E$3:$E$1662,0,0,1)</f>
        <v>7800</v>
      </c>
      <c r="AA128" s="2" cm="1">
        <f t="array" ref="AA128">_xlfn.XLOOKUP(AA$1&amp;$R128,$C$3:$C$1662&amp;$D$3:$D$1662,$E$3:$E$1662,0,0,1)</f>
        <v>15900</v>
      </c>
      <c r="AB128" s="2" cm="1">
        <f t="array" ref="AB128">_xlfn.XLOOKUP(AB$1&amp;$R128,$C$3:$C$1662&amp;$D$3:$D$1662,$E$3:$E$1662,0,0,1)</f>
        <v>14300</v>
      </c>
      <c r="AC128" s="2" cm="1">
        <f t="array" ref="AC128">_xlfn.XLOOKUP(AC$1&amp;$R128,$C$3:$C$1662&amp;$D$3:$D$1662,$E$3:$E$1662,0,0,1)</f>
        <v>5400</v>
      </c>
    </row>
    <row r="129" spans="3:29" x14ac:dyDescent="0.4">
      <c r="C129" t="s">
        <v>804</v>
      </c>
      <c r="D129" t="s">
        <v>632</v>
      </c>
      <c r="E129">
        <v>5400</v>
      </c>
      <c r="R129" t="s">
        <v>60</v>
      </c>
      <c r="S129" s="2">
        <f t="shared" si="8"/>
        <v>4391120</v>
      </c>
      <c r="T129" s="2">
        <f t="shared" si="14"/>
        <v>5826300</v>
      </c>
      <c r="U129" s="2">
        <f t="shared" si="14"/>
        <v>4073500</v>
      </c>
      <c r="V129" s="2">
        <f t="shared" si="14"/>
        <v>5122000</v>
      </c>
      <c r="W129" s="2">
        <f t="shared" si="14"/>
        <v>4265700</v>
      </c>
      <c r="X129" s="2">
        <f t="shared" si="14"/>
        <v>2668100</v>
      </c>
      <c r="Y129" s="2" cm="1">
        <f t="array" ref="Y129">_xlfn.XLOOKUP(Y$1&amp;$R129,$C$3:$C$1662&amp;$D$3:$D$1662,$E$3:$E$1662,0,0,1)</f>
        <v>30900</v>
      </c>
      <c r="Z129" s="2" cm="1">
        <f t="array" ref="Z129">_xlfn.XLOOKUP(Z$1&amp;$R129,$C$3:$C$1662&amp;$D$3:$D$1662,$E$3:$E$1662,0,0,1)</f>
        <v>5300</v>
      </c>
      <c r="AA129" s="2" cm="1">
        <f t="array" ref="AA129">_xlfn.XLOOKUP(AA$1&amp;$R129,$C$3:$C$1662&amp;$D$3:$D$1662,$E$3:$E$1662,0,0,1)</f>
        <v>28100</v>
      </c>
      <c r="AB129" s="2" cm="1">
        <f t="array" ref="AB129">_xlfn.XLOOKUP(AB$1&amp;$R129,$C$3:$C$1662&amp;$D$3:$D$1662,$E$3:$E$1662,0,0,1)</f>
        <v>13200</v>
      </c>
      <c r="AC129" s="2" cm="1">
        <f t="array" ref="AC129">_xlfn.XLOOKUP(AC$1&amp;$R129,$C$3:$C$1662&amp;$D$3:$D$1662,$E$3:$E$1662,0,0,1)</f>
        <v>4800</v>
      </c>
    </row>
    <row r="130" spans="3:29" x14ac:dyDescent="0.4">
      <c r="C130" t="s">
        <v>804</v>
      </c>
      <c r="D130" t="s">
        <v>633</v>
      </c>
      <c r="E130">
        <v>4800</v>
      </c>
      <c r="R130" t="s">
        <v>266</v>
      </c>
      <c r="S130" s="2">
        <f t="shared" si="8"/>
        <v>4405080</v>
      </c>
      <c r="T130" s="2">
        <f t="shared" si="14"/>
        <v>5843100</v>
      </c>
      <c r="U130" s="2">
        <f t="shared" si="14"/>
        <v>4083000</v>
      </c>
      <c r="V130" s="2">
        <f t="shared" si="14"/>
        <v>5137200</v>
      </c>
      <c r="W130" s="2">
        <f t="shared" si="14"/>
        <v>4282900</v>
      </c>
      <c r="X130" s="2">
        <f t="shared" si="14"/>
        <v>2679200</v>
      </c>
      <c r="Y130" s="2" cm="1">
        <f t="array" ref="Y130">_xlfn.XLOOKUP(Y$1&amp;$R130,$C$3:$C$1662&amp;$D$3:$D$1662,$E$3:$E$1662,0,0,1)</f>
        <v>16800</v>
      </c>
      <c r="Z130" s="2" cm="1">
        <f t="array" ref="Z130">_xlfn.XLOOKUP(Z$1&amp;$R130,$C$3:$C$1662&amp;$D$3:$D$1662,$E$3:$E$1662,0,0,1)</f>
        <v>9500</v>
      </c>
      <c r="AA130" s="2" cm="1">
        <f t="array" ref="AA130">_xlfn.XLOOKUP(AA$1&amp;$R130,$C$3:$C$1662&amp;$D$3:$D$1662,$E$3:$E$1662,0,0,1)</f>
        <v>15200</v>
      </c>
      <c r="AB130" s="2" cm="1">
        <f t="array" ref="AB130">_xlfn.XLOOKUP(AB$1&amp;$R130,$C$3:$C$1662&amp;$D$3:$D$1662,$E$3:$E$1662,0,0,1)</f>
        <v>17200</v>
      </c>
      <c r="AC130" s="2" cm="1">
        <f t="array" ref="AC130">_xlfn.XLOOKUP(AC$1&amp;$R130,$C$3:$C$1662&amp;$D$3:$D$1662,$E$3:$E$1662,0,0,1)</f>
        <v>11100</v>
      </c>
    </row>
    <row r="131" spans="3:29" x14ac:dyDescent="0.4">
      <c r="C131" t="s">
        <v>804</v>
      </c>
      <c r="D131" t="s">
        <v>634</v>
      </c>
      <c r="E131">
        <v>11100</v>
      </c>
      <c r="R131" t="s">
        <v>44</v>
      </c>
      <c r="S131" s="2">
        <f t="shared" ref="S131:S194" si="15">IFERROR(AVERAGEIFS(T131:X131,T131:X131,"&gt;0"),0)</f>
        <v>4418380</v>
      </c>
      <c r="T131" s="2">
        <f t="shared" si="14"/>
        <v>5853300</v>
      </c>
      <c r="U131" s="2">
        <f t="shared" si="14"/>
        <v>4103800</v>
      </c>
      <c r="V131" s="2">
        <f t="shared" si="14"/>
        <v>5151800</v>
      </c>
      <c r="W131" s="2">
        <f t="shared" si="14"/>
        <v>4290900</v>
      </c>
      <c r="X131" s="2">
        <f t="shared" si="14"/>
        <v>2692100</v>
      </c>
      <c r="Y131" s="2" cm="1">
        <f t="array" ref="Y131">_xlfn.XLOOKUP(Y$1&amp;$R131,$C$3:$C$1662&amp;$D$3:$D$1662,$E$3:$E$1662,0,0,1)</f>
        <v>10200</v>
      </c>
      <c r="Z131" s="2" cm="1">
        <f t="array" ref="Z131">_xlfn.XLOOKUP(Z$1&amp;$R131,$C$3:$C$1662&amp;$D$3:$D$1662,$E$3:$E$1662,0,0,1)</f>
        <v>20800</v>
      </c>
      <c r="AA131" s="2" cm="1">
        <f t="array" ref="AA131">_xlfn.XLOOKUP(AA$1&amp;$R131,$C$3:$C$1662&amp;$D$3:$D$1662,$E$3:$E$1662,0,0,1)</f>
        <v>14600</v>
      </c>
      <c r="AB131" s="2" cm="1">
        <f t="array" ref="AB131">_xlfn.XLOOKUP(AB$1&amp;$R131,$C$3:$C$1662&amp;$D$3:$D$1662,$E$3:$E$1662,0,0,1)</f>
        <v>8000</v>
      </c>
      <c r="AC131" s="2" cm="1">
        <f t="array" ref="AC131">_xlfn.XLOOKUP(AC$1&amp;$R131,$C$3:$C$1662&amp;$D$3:$D$1662,$E$3:$E$1662,0,0,1)</f>
        <v>12900</v>
      </c>
    </row>
    <row r="132" spans="3:29" x14ac:dyDescent="0.4">
      <c r="C132" t="s">
        <v>804</v>
      </c>
      <c r="D132" t="s">
        <v>635</v>
      </c>
      <c r="E132">
        <v>12900</v>
      </c>
      <c r="R132" t="s">
        <v>230</v>
      </c>
      <c r="S132" s="2">
        <f t="shared" si="15"/>
        <v>4429980</v>
      </c>
      <c r="T132" s="2">
        <f t="shared" ref="T132:X147" si="16">T131+Y132</f>
        <v>5875700</v>
      </c>
      <c r="U132" s="2">
        <f t="shared" si="16"/>
        <v>4110200</v>
      </c>
      <c r="V132" s="2">
        <f t="shared" si="16"/>
        <v>5165900</v>
      </c>
      <c r="W132" s="2">
        <f t="shared" si="16"/>
        <v>4298800</v>
      </c>
      <c r="X132" s="2">
        <f t="shared" si="16"/>
        <v>2699300</v>
      </c>
      <c r="Y132" s="2" cm="1">
        <f t="array" ref="Y132">_xlfn.XLOOKUP(Y$1&amp;$R132,$C$3:$C$1662&amp;$D$3:$D$1662,$E$3:$E$1662,0,0,1)</f>
        <v>22400</v>
      </c>
      <c r="Z132" s="2" cm="1">
        <f t="array" ref="Z132">_xlfn.XLOOKUP(Z$1&amp;$R132,$C$3:$C$1662&amp;$D$3:$D$1662,$E$3:$E$1662,0,0,1)</f>
        <v>6400</v>
      </c>
      <c r="AA132" s="2" cm="1">
        <f t="array" ref="AA132">_xlfn.XLOOKUP(AA$1&amp;$R132,$C$3:$C$1662&amp;$D$3:$D$1662,$E$3:$E$1662,0,0,1)</f>
        <v>14100</v>
      </c>
      <c r="AB132" s="2" cm="1">
        <f t="array" ref="AB132">_xlfn.XLOOKUP(AB$1&amp;$R132,$C$3:$C$1662&amp;$D$3:$D$1662,$E$3:$E$1662,0,0,1)</f>
        <v>7900</v>
      </c>
      <c r="AC132" s="2" cm="1">
        <f t="array" ref="AC132">_xlfn.XLOOKUP(AC$1&amp;$R132,$C$3:$C$1662&amp;$D$3:$D$1662,$E$3:$E$1662,0,0,1)</f>
        <v>7200</v>
      </c>
    </row>
    <row r="133" spans="3:29" x14ac:dyDescent="0.4">
      <c r="C133" t="s">
        <v>804</v>
      </c>
      <c r="D133" t="s">
        <v>636</v>
      </c>
      <c r="E133">
        <v>7200</v>
      </c>
      <c r="R133" t="s">
        <v>214</v>
      </c>
      <c r="S133" s="2">
        <f t="shared" si="15"/>
        <v>4438740</v>
      </c>
      <c r="T133" s="2">
        <f t="shared" si="16"/>
        <v>5881400</v>
      </c>
      <c r="U133" s="2">
        <f t="shared" si="16"/>
        <v>4116500</v>
      </c>
      <c r="V133" s="2">
        <f t="shared" si="16"/>
        <v>5182400</v>
      </c>
      <c r="W133" s="2">
        <f t="shared" si="16"/>
        <v>4309900</v>
      </c>
      <c r="X133" s="2">
        <f t="shared" si="16"/>
        <v>2703500</v>
      </c>
      <c r="Y133" s="2" cm="1">
        <f t="array" ref="Y133">_xlfn.XLOOKUP(Y$1&amp;$R133,$C$3:$C$1662&amp;$D$3:$D$1662,$E$3:$E$1662,0,0,1)</f>
        <v>5700</v>
      </c>
      <c r="Z133" s="2" cm="1">
        <f t="array" ref="Z133">_xlfn.XLOOKUP(Z$1&amp;$R133,$C$3:$C$1662&amp;$D$3:$D$1662,$E$3:$E$1662,0,0,1)</f>
        <v>6300</v>
      </c>
      <c r="AA133" s="2" cm="1">
        <f t="array" ref="AA133">_xlfn.XLOOKUP(AA$1&amp;$R133,$C$3:$C$1662&amp;$D$3:$D$1662,$E$3:$E$1662,0,0,1)</f>
        <v>16500</v>
      </c>
      <c r="AB133" s="2" cm="1">
        <f t="array" ref="AB133">_xlfn.XLOOKUP(AB$1&amp;$R133,$C$3:$C$1662&amp;$D$3:$D$1662,$E$3:$E$1662,0,0,1)</f>
        <v>11100</v>
      </c>
      <c r="AC133" s="2" cm="1">
        <f t="array" ref="AC133">_xlfn.XLOOKUP(AC$1&amp;$R133,$C$3:$C$1662&amp;$D$3:$D$1662,$E$3:$E$1662,0,0,1)</f>
        <v>4200</v>
      </c>
    </row>
    <row r="134" spans="3:29" x14ac:dyDescent="0.4">
      <c r="C134" t="s">
        <v>804</v>
      </c>
      <c r="D134" t="s">
        <v>637</v>
      </c>
      <c r="E134">
        <v>4200</v>
      </c>
      <c r="R134" t="s">
        <v>233</v>
      </c>
      <c r="S134" s="2">
        <f t="shared" si="15"/>
        <v>4449340</v>
      </c>
      <c r="T134" s="2">
        <f t="shared" si="16"/>
        <v>5891100</v>
      </c>
      <c r="U134" s="2">
        <f t="shared" si="16"/>
        <v>4127900</v>
      </c>
      <c r="V134" s="2">
        <f t="shared" si="16"/>
        <v>5200800</v>
      </c>
      <c r="W134" s="2">
        <f t="shared" si="16"/>
        <v>4320200</v>
      </c>
      <c r="X134" s="2">
        <f t="shared" si="16"/>
        <v>2706700</v>
      </c>
      <c r="Y134" s="2" cm="1">
        <f t="array" ref="Y134">_xlfn.XLOOKUP(Y$1&amp;$R134,$C$3:$C$1662&amp;$D$3:$D$1662,$E$3:$E$1662,0,0,1)</f>
        <v>9700</v>
      </c>
      <c r="Z134" s="2" cm="1">
        <f t="array" ref="Z134">_xlfn.XLOOKUP(Z$1&amp;$R134,$C$3:$C$1662&amp;$D$3:$D$1662,$E$3:$E$1662,0,0,1)</f>
        <v>11400</v>
      </c>
      <c r="AA134" s="2" cm="1">
        <f t="array" ref="AA134">_xlfn.XLOOKUP(AA$1&amp;$R134,$C$3:$C$1662&amp;$D$3:$D$1662,$E$3:$E$1662,0,0,1)</f>
        <v>18400</v>
      </c>
      <c r="AB134" s="2" cm="1">
        <f t="array" ref="AB134">_xlfn.XLOOKUP(AB$1&amp;$R134,$C$3:$C$1662&amp;$D$3:$D$1662,$E$3:$E$1662,0,0,1)</f>
        <v>10300</v>
      </c>
      <c r="AC134" s="2" cm="1">
        <f t="array" ref="AC134">_xlfn.XLOOKUP(AC$1&amp;$R134,$C$3:$C$1662&amp;$D$3:$D$1662,$E$3:$E$1662,0,0,1)</f>
        <v>3200</v>
      </c>
    </row>
    <row r="135" spans="3:29" x14ac:dyDescent="0.4">
      <c r="C135" t="s">
        <v>804</v>
      </c>
      <c r="D135" t="s">
        <v>638</v>
      </c>
      <c r="E135">
        <v>3200</v>
      </c>
      <c r="R135" t="s">
        <v>224</v>
      </c>
      <c r="S135" s="2">
        <f t="shared" si="15"/>
        <v>4462540</v>
      </c>
      <c r="T135" s="2">
        <f t="shared" si="16"/>
        <v>5910100</v>
      </c>
      <c r="U135" s="2">
        <f t="shared" si="16"/>
        <v>4133400</v>
      </c>
      <c r="V135" s="2">
        <f t="shared" si="16"/>
        <v>5221100</v>
      </c>
      <c r="W135" s="2">
        <f t="shared" si="16"/>
        <v>4330200</v>
      </c>
      <c r="X135" s="2">
        <f t="shared" si="16"/>
        <v>2717900</v>
      </c>
      <c r="Y135" s="2" cm="1">
        <f t="array" ref="Y135">_xlfn.XLOOKUP(Y$1&amp;$R135,$C$3:$C$1662&amp;$D$3:$D$1662,$E$3:$E$1662,0,0,1)</f>
        <v>19000</v>
      </c>
      <c r="Z135" s="2" cm="1">
        <f t="array" ref="Z135">_xlfn.XLOOKUP(Z$1&amp;$R135,$C$3:$C$1662&amp;$D$3:$D$1662,$E$3:$E$1662,0,0,1)</f>
        <v>5500</v>
      </c>
      <c r="AA135" s="2" cm="1">
        <f t="array" ref="AA135">_xlfn.XLOOKUP(AA$1&amp;$R135,$C$3:$C$1662&amp;$D$3:$D$1662,$E$3:$E$1662,0,0,1)</f>
        <v>20300</v>
      </c>
      <c r="AB135" s="2" cm="1">
        <f t="array" ref="AB135">_xlfn.XLOOKUP(AB$1&amp;$R135,$C$3:$C$1662&amp;$D$3:$D$1662,$E$3:$E$1662,0,0,1)</f>
        <v>10000</v>
      </c>
      <c r="AC135" s="2" cm="1">
        <f t="array" ref="AC135">_xlfn.XLOOKUP(AC$1&amp;$R135,$C$3:$C$1662&amp;$D$3:$D$1662,$E$3:$E$1662,0,0,1)</f>
        <v>11200</v>
      </c>
    </row>
    <row r="136" spans="3:29" x14ac:dyDescent="0.4">
      <c r="C136" t="s">
        <v>804</v>
      </c>
      <c r="D136" t="s">
        <v>639</v>
      </c>
      <c r="E136">
        <v>11200</v>
      </c>
      <c r="R136" t="s">
        <v>189</v>
      </c>
      <c r="S136" s="2">
        <f t="shared" si="15"/>
        <v>4475860</v>
      </c>
      <c r="T136" s="2">
        <f t="shared" si="16"/>
        <v>5927800</v>
      </c>
      <c r="U136" s="2">
        <f t="shared" si="16"/>
        <v>4145700</v>
      </c>
      <c r="V136" s="2">
        <f t="shared" si="16"/>
        <v>5241200</v>
      </c>
      <c r="W136" s="2">
        <f t="shared" si="16"/>
        <v>4344400</v>
      </c>
      <c r="X136" s="2">
        <f t="shared" si="16"/>
        <v>2720200</v>
      </c>
      <c r="Y136" s="2" cm="1">
        <f t="array" ref="Y136">_xlfn.XLOOKUP(Y$1&amp;$R136,$C$3:$C$1662&amp;$D$3:$D$1662,$E$3:$E$1662,0,0,1)</f>
        <v>17700</v>
      </c>
      <c r="Z136" s="2" cm="1">
        <f t="array" ref="Z136">_xlfn.XLOOKUP(Z$1&amp;$R136,$C$3:$C$1662&amp;$D$3:$D$1662,$E$3:$E$1662,0,0,1)</f>
        <v>12300</v>
      </c>
      <c r="AA136" s="2" cm="1">
        <f t="array" ref="AA136">_xlfn.XLOOKUP(AA$1&amp;$R136,$C$3:$C$1662&amp;$D$3:$D$1662,$E$3:$E$1662,0,0,1)</f>
        <v>20100</v>
      </c>
      <c r="AB136" s="2" cm="1">
        <f t="array" ref="AB136">_xlfn.XLOOKUP(AB$1&amp;$R136,$C$3:$C$1662&amp;$D$3:$D$1662,$E$3:$E$1662,0,0,1)</f>
        <v>14200</v>
      </c>
      <c r="AC136" s="2" cm="1">
        <f t="array" ref="AC136">_xlfn.XLOOKUP(AC$1&amp;$R136,$C$3:$C$1662&amp;$D$3:$D$1662,$E$3:$E$1662,0,0,1)</f>
        <v>2300</v>
      </c>
    </row>
    <row r="137" spans="3:29" x14ac:dyDescent="0.4">
      <c r="C137" t="s">
        <v>804</v>
      </c>
      <c r="D137" t="s">
        <v>640</v>
      </c>
      <c r="E137">
        <v>2300</v>
      </c>
      <c r="R137" t="s">
        <v>245</v>
      </c>
      <c r="S137" s="2">
        <f t="shared" si="15"/>
        <v>4495740</v>
      </c>
      <c r="T137" s="2">
        <f t="shared" si="16"/>
        <v>5981800</v>
      </c>
      <c r="U137" s="2">
        <f t="shared" si="16"/>
        <v>4155700</v>
      </c>
      <c r="V137" s="2">
        <f t="shared" si="16"/>
        <v>5255800</v>
      </c>
      <c r="W137" s="2">
        <f t="shared" si="16"/>
        <v>4354900</v>
      </c>
      <c r="X137" s="2">
        <f t="shared" si="16"/>
        <v>2730500</v>
      </c>
      <c r="Y137" s="2" cm="1">
        <f t="array" ref="Y137">_xlfn.XLOOKUP(Y$1&amp;$R137,$C$3:$C$1662&amp;$D$3:$D$1662,$E$3:$E$1662,0,0,1)</f>
        <v>54000</v>
      </c>
      <c r="Z137" s="2" cm="1">
        <f t="array" ref="Z137">_xlfn.XLOOKUP(Z$1&amp;$R137,$C$3:$C$1662&amp;$D$3:$D$1662,$E$3:$E$1662,0,0,1)</f>
        <v>10000</v>
      </c>
      <c r="AA137" s="2" cm="1">
        <f t="array" ref="AA137">_xlfn.XLOOKUP(AA$1&amp;$R137,$C$3:$C$1662&amp;$D$3:$D$1662,$E$3:$E$1662,0,0,1)</f>
        <v>14600</v>
      </c>
      <c r="AB137" s="2" cm="1">
        <f t="array" ref="AB137">_xlfn.XLOOKUP(AB$1&amp;$R137,$C$3:$C$1662&amp;$D$3:$D$1662,$E$3:$E$1662,0,0,1)</f>
        <v>10500</v>
      </c>
      <c r="AC137" s="2" cm="1">
        <f t="array" ref="AC137">_xlfn.XLOOKUP(AC$1&amp;$R137,$C$3:$C$1662&amp;$D$3:$D$1662,$E$3:$E$1662,0,0,1)</f>
        <v>10300</v>
      </c>
    </row>
    <row r="138" spans="3:29" x14ac:dyDescent="0.4">
      <c r="C138" t="s">
        <v>804</v>
      </c>
      <c r="D138" t="s">
        <v>641</v>
      </c>
      <c r="E138">
        <v>10300</v>
      </c>
      <c r="R138" t="s">
        <v>70</v>
      </c>
      <c r="S138" s="2">
        <f t="shared" si="15"/>
        <v>4515140</v>
      </c>
      <c r="T138" s="2">
        <f t="shared" si="16"/>
        <v>6009800</v>
      </c>
      <c r="U138" s="2">
        <f t="shared" si="16"/>
        <v>4170400</v>
      </c>
      <c r="V138" s="2">
        <f t="shared" si="16"/>
        <v>5276400</v>
      </c>
      <c r="W138" s="2">
        <f t="shared" si="16"/>
        <v>4367600</v>
      </c>
      <c r="X138" s="2">
        <f t="shared" si="16"/>
        <v>2751500</v>
      </c>
      <c r="Y138" s="2" cm="1">
        <f t="array" ref="Y138">_xlfn.XLOOKUP(Y$1&amp;$R138,$C$3:$C$1662&amp;$D$3:$D$1662,$E$3:$E$1662,0,0,1)</f>
        <v>28000</v>
      </c>
      <c r="Z138" s="2" cm="1">
        <f t="array" ref="Z138">_xlfn.XLOOKUP(Z$1&amp;$R138,$C$3:$C$1662&amp;$D$3:$D$1662,$E$3:$E$1662,0,0,1)</f>
        <v>14700</v>
      </c>
      <c r="AA138" s="2" cm="1">
        <f t="array" ref="AA138">_xlfn.XLOOKUP(AA$1&amp;$R138,$C$3:$C$1662&amp;$D$3:$D$1662,$E$3:$E$1662,0,0,1)</f>
        <v>20600</v>
      </c>
      <c r="AB138" s="2" cm="1">
        <f t="array" ref="AB138">_xlfn.XLOOKUP(AB$1&amp;$R138,$C$3:$C$1662&amp;$D$3:$D$1662,$E$3:$E$1662,0,0,1)</f>
        <v>12700</v>
      </c>
      <c r="AC138" s="2" cm="1">
        <f t="array" ref="AC138">_xlfn.XLOOKUP(AC$1&amp;$R138,$C$3:$C$1662&amp;$D$3:$D$1662,$E$3:$E$1662,0,0,1)</f>
        <v>21000</v>
      </c>
    </row>
    <row r="139" spans="3:29" x14ac:dyDescent="0.4">
      <c r="C139" t="s">
        <v>804</v>
      </c>
      <c r="D139" t="s">
        <v>642</v>
      </c>
      <c r="E139">
        <v>21000</v>
      </c>
      <c r="R139" t="s">
        <v>288</v>
      </c>
      <c r="S139" s="2">
        <f t="shared" si="15"/>
        <v>4540000</v>
      </c>
      <c r="T139" s="2">
        <f t="shared" si="16"/>
        <v>6079200</v>
      </c>
      <c r="U139" s="2">
        <f t="shared" si="16"/>
        <v>4183100</v>
      </c>
      <c r="V139" s="2">
        <f t="shared" si="16"/>
        <v>5288900</v>
      </c>
      <c r="W139" s="2">
        <f t="shared" si="16"/>
        <v>4380700</v>
      </c>
      <c r="X139" s="2">
        <f t="shared" si="16"/>
        <v>2768100</v>
      </c>
      <c r="Y139" s="2" cm="1">
        <f t="array" ref="Y139">_xlfn.XLOOKUP(Y$1&amp;$R139,$C$3:$C$1662&amp;$D$3:$D$1662,$E$3:$E$1662,0,0,1)</f>
        <v>69400</v>
      </c>
      <c r="Z139" s="2" cm="1">
        <f t="array" ref="Z139">_xlfn.XLOOKUP(Z$1&amp;$R139,$C$3:$C$1662&amp;$D$3:$D$1662,$E$3:$E$1662,0,0,1)</f>
        <v>12700</v>
      </c>
      <c r="AA139" s="2" cm="1">
        <f t="array" ref="AA139">_xlfn.XLOOKUP(AA$1&amp;$R139,$C$3:$C$1662&amp;$D$3:$D$1662,$E$3:$E$1662,0,0,1)</f>
        <v>12500</v>
      </c>
      <c r="AB139" s="2" cm="1">
        <f t="array" ref="AB139">_xlfn.XLOOKUP(AB$1&amp;$R139,$C$3:$C$1662&amp;$D$3:$D$1662,$E$3:$E$1662,0,0,1)</f>
        <v>13100</v>
      </c>
      <c r="AC139" s="2" cm="1">
        <f t="array" ref="AC139">_xlfn.XLOOKUP(AC$1&amp;$R139,$C$3:$C$1662&amp;$D$3:$D$1662,$E$3:$E$1662,0,0,1)</f>
        <v>16600</v>
      </c>
    </row>
    <row r="140" spans="3:29" x14ac:dyDescent="0.4">
      <c r="C140" t="s">
        <v>804</v>
      </c>
      <c r="D140" t="s">
        <v>643</v>
      </c>
      <c r="E140">
        <v>16600</v>
      </c>
      <c r="R140" t="s">
        <v>284</v>
      </c>
      <c r="S140" s="2">
        <f t="shared" si="15"/>
        <v>4554540</v>
      </c>
      <c r="T140" s="2">
        <f t="shared" si="16"/>
        <v>6105200</v>
      </c>
      <c r="U140" s="2">
        <f t="shared" si="16"/>
        <v>4194800</v>
      </c>
      <c r="V140" s="2">
        <f t="shared" si="16"/>
        <v>5299300</v>
      </c>
      <c r="W140" s="2">
        <f t="shared" si="16"/>
        <v>4402200</v>
      </c>
      <c r="X140" s="2">
        <f t="shared" si="16"/>
        <v>2771200</v>
      </c>
      <c r="Y140" s="2" cm="1">
        <f t="array" ref="Y140">_xlfn.XLOOKUP(Y$1&amp;$R140,$C$3:$C$1662&amp;$D$3:$D$1662,$E$3:$E$1662,0,0,1)</f>
        <v>26000</v>
      </c>
      <c r="Z140" s="2" cm="1">
        <f t="array" ref="Z140">_xlfn.XLOOKUP(Z$1&amp;$R140,$C$3:$C$1662&amp;$D$3:$D$1662,$E$3:$E$1662,0,0,1)</f>
        <v>11700</v>
      </c>
      <c r="AA140" s="2" cm="1">
        <f t="array" ref="AA140">_xlfn.XLOOKUP(AA$1&amp;$R140,$C$3:$C$1662&amp;$D$3:$D$1662,$E$3:$E$1662,0,0,1)</f>
        <v>10400</v>
      </c>
      <c r="AB140" s="2" cm="1">
        <f t="array" ref="AB140">_xlfn.XLOOKUP(AB$1&amp;$R140,$C$3:$C$1662&amp;$D$3:$D$1662,$E$3:$E$1662,0,0,1)</f>
        <v>21500</v>
      </c>
      <c r="AC140" s="2" cm="1">
        <f t="array" ref="AC140">_xlfn.XLOOKUP(AC$1&amp;$R140,$C$3:$C$1662&amp;$D$3:$D$1662,$E$3:$E$1662,0,0,1)</f>
        <v>3100</v>
      </c>
    </row>
    <row r="141" spans="3:29" x14ac:dyDescent="0.4">
      <c r="C141" t="s">
        <v>804</v>
      </c>
      <c r="D141" t="s">
        <v>644</v>
      </c>
      <c r="E141">
        <v>3100</v>
      </c>
      <c r="R141" t="s">
        <v>105</v>
      </c>
      <c r="S141" s="2">
        <f t="shared" si="15"/>
        <v>4563780</v>
      </c>
      <c r="T141" s="2">
        <f t="shared" si="16"/>
        <v>6128300</v>
      </c>
      <c r="U141" s="2">
        <f t="shared" si="16"/>
        <v>4200500</v>
      </c>
      <c r="V141" s="2">
        <f t="shared" si="16"/>
        <v>5309000</v>
      </c>
      <c r="W141" s="2">
        <f t="shared" si="16"/>
        <v>4407800</v>
      </c>
      <c r="X141" s="2">
        <f t="shared" si="16"/>
        <v>2773300</v>
      </c>
      <c r="Y141" s="2" cm="1">
        <f t="array" ref="Y141">_xlfn.XLOOKUP(Y$1&amp;$R141,$C$3:$C$1662&amp;$D$3:$D$1662,$E$3:$E$1662,0,0,1)</f>
        <v>23100</v>
      </c>
      <c r="Z141" s="2" cm="1">
        <f t="array" ref="Z141">_xlfn.XLOOKUP(Z$1&amp;$R141,$C$3:$C$1662&amp;$D$3:$D$1662,$E$3:$E$1662,0,0,1)</f>
        <v>5700</v>
      </c>
      <c r="AA141" s="2" cm="1">
        <f t="array" ref="AA141">_xlfn.XLOOKUP(AA$1&amp;$R141,$C$3:$C$1662&amp;$D$3:$D$1662,$E$3:$E$1662,0,0,1)</f>
        <v>9700</v>
      </c>
      <c r="AB141" s="2" cm="1">
        <f t="array" ref="AB141">_xlfn.XLOOKUP(AB$1&amp;$R141,$C$3:$C$1662&amp;$D$3:$D$1662,$E$3:$E$1662,0,0,1)</f>
        <v>5600</v>
      </c>
      <c r="AC141" s="2" cm="1">
        <f t="array" ref="AC141">_xlfn.XLOOKUP(AC$1&amp;$R141,$C$3:$C$1662&amp;$D$3:$D$1662,$E$3:$E$1662,0,0,1)</f>
        <v>2100</v>
      </c>
    </row>
    <row r="142" spans="3:29" x14ac:dyDescent="0.4">
      <c r="C142" t="s">
        <v>804</v>
      </c>
      <c r="D142" t="s">
        <v>645</v>
      </c>
      <c r="E142">
        <v>2100</v>
      </c>
      <c r="R142" t="s">
        <v>42</v>
      </c>
      <c r="S142" s="2">
        <f t="shared" si="15"/>
        <v>4578860</v>
      </c>
      <c r="T142" s="2">
        <f t="shared" si="16"/>
        <v>6147700</v>
      </c>
      <c r="U142" s="2">
        <f t="shared" si="16"/>
        <v>4218600</v>
      </c>
      <c r="V142" s="2">
        <f t="shared" si="16"/>
        <v>5319700</v>
      </c>
      <c r="W142" s="2">
        <f t="shared" si="16"/>
        <v>4414600</v>
      </c>
      <c r="X142" s="2">
        <f t="shared" si="16"/>
        <v>2793700</v>
      </c>
      <c r="Y142" s="2" cm="1">
        <f t="array" ref="Y142">_xlfn.XLOOKUP(Y$1&amp;$R142,$C$3:$C$1662&amp;$D$3:$D$1662,$E$3:$E$1662,0,0,1)</f>
        <v>19400</v>
      </c>
      <c r="Z142" s="2" cm="1">
        <f t="array" ref="Z142">_xlfn.XLOOKUP(Z$1&amp;$R142,$C$3:$C$1662&amp;$D$3:$D$1662,$E$3:$E$1662,0,0,1)</f>
        <v>18100</v>
      </c>
      <c r="AA142" s="2" cm="1">
        <f t="array" ref="AA142">_xlfn.XLOOKUP(AA$1&amp;$R142,$C$3:$C$1662&amp;$D$3:$D$1662,$E$3:$E$1662,0,0,1)</f>
        <v>10700</v>
      </c>
      <c r="AB142" s="2" cm="1">
        <f t="array" ref="AB142">_xlfn.XLOOKUP(AB$1&amp;$R142,$C$3:$C$1662&amp;$D$3:$D$1662,$E$3:$E$1662,0,0,1)</f>
        <v>6800</v>
      </c>
      <c r="AC142" s="2" cm="1">
        <f t="array" ref="AC142">_xlfn.XLOOKUP(AC$1&amp;$R142,$C$3:$C$1662&amp;$D$3:$D$1662,$E$3:$E$1662,0,0,1)</f>
        <v>20400</v>
      </c>
    </row>
    <row r="143" spans="3:29" x14ac:dyDescent="0.4">
      <c r="C143" t="s">
        <v>804</v>
      </c>
      <c r="D143" t="s">
        <v>646</v>
      </c>
      <c r="E143">
        <v>20400</v>
      </c>
      <c r="R143" t="s">
        <v>111</v>
      </c>
      <c r="S143" s="2">
        <f t="shared" si="15"/>
        <v>4588380</v>
      </c>
      <c r="T143" s="2">
        <f t="shared" si="16"/>
        <v>6158100</v>
      </c>
      <c r="U143" s="2">
        <f t="shared" si="16"/>
        <v>4224300</v>
      </c>
      <c r="V143" s="2">
        <f t="shared" si="16"/>
        <v>5332700</v>
      </c>
      <c r="W143" s="2">
        <f t="shared" si="16"/>
        <v>4428700</v>
      </c>
      <c r="X143" s="2">
        <f t="shared" si="16"/>
        <v>2798100</v>
      </c>
      <c r="Y143" s="2" cm="1">
        <f t="array" ref="Y143">_xlfn.XLOOKUP(Y$1&amp;$R143,$C$3:$C$1662&amp;$D$3:$D$1662,$E$3:$E$1662,0,0,1)</f>
        <v>10400</v>
      </c>
      <c r="Z143" s="2" cm="1">
        <f t="array" ref="Z143">_xlfn.XLOOKUP(Z$1&amp;$R143,$C$3:$C$1662&amp;$D$3:$D$1662,$E$3:$E$1662,0,0,1)</f>
        <v>5700</v>
      </c>
      <c r="AA143" s="2" cm="1">
        <f t="array" ref="AA143">_xlfn.XLOOKUP(AA$1&amp;$R143,$C$3:$C$1662&amp;$D$3:$D$1662,$E$3:$E$1662,0,0,1)</f>
        <v>13000</v>
      </c>
      <c r="AB143" s="2" cm="1">
        <f t="array" ref="AB143">_xlfn.XLOOKUP(AB$1&amp;$R143,$C$3:$C$1662&amp;$D$3:$D$1662,$E$3:$E$1662,0,0,1)</f>
        <v>14100</v>
      </c>
      <c r="AC143" s="2" cm="1">
        <f t="array" ref="AC143">_xlfn.XLOOKUP(AC$1&amp;$R143,$C$3:$C$1662&amp;$D$3:$D$1662,$E$3:$E$1662,0,0,1)</f>
        <v>4400</v>
      </c>
    </row>
    <row r="144" spans="3:29" x14ac:dyDescent="0.4">
      <c r="C144" t="s">
        <v>804</v>
      </c>
      <c r="D144" t="s">
        <v>647</v>
      </c>
      <c r="E144">
        <v>4400</v>
      </c>
      <c r="R144" t="s">
        <v>186</v>
      </c>
      <c r="S144" s="2">
        <f t="shared" si="15"/>
        <v>4596340</v>
      </c>
      <c r="T144" s="2">
        <f t="shared" si="16"/>
        <v>6167400</v>
      </c>
      <c r="U144" s="2">
        <f t="shared" si="16"/>
        <v>4231900</v>
      </c>
      <c r="V144" s="2">
        <f t="shared" si="16"/>
        <v>5344100</v>
      </c>
      <c r="W144" s="2">
        <f t="shared" si="16"/>
        <v>4435400</v>
      </c>
      <c r="X144" s="2">
        <f t="shared" si="16"/>
        <v>2802900</v>
      </c>
      <c r="Y144" s="2" cm="1">
        <f t="array" ref="Y144">_xlfn.XLOOKUP(Y$1&amp;$R144,$C$3:$C$1662&amp;$D$3:$D$1662,$E$3:$E$1662,0,0,1)</f>
        <v>9300</v>
      </c>
      <c r="Z144" s="2" cm="1">
        <f t="array" ref="Z144">_xlfn.XLOOKUP(Z$1&amp;$R144,$C$3:$C$1662&amp;$D$3:$D$1662,$E$3:$E$1662,0,0,1)</f>
        <v>7600</v>
      </c>
      <c r="AA144" s="2" cm="1">
        <f t="array" ref="AA144">_xlfn.XLOOKUP(AA$1&amp;$R144,$C$3:$C$1662&amp;$D$3:$D$1662,$E$3:$E$1662,0,0,1)</f>
        <v>11400</v>
      </c>
      <c r="AB144" s="2" cm="1">
        <f t="array" ref="AB144">_xlfn.XLOOKUP(AB$1&amp;$R144,$C$3:$C$1662&amp;$D$3:$D$1662,$E$3:$E$1662,0,0,1)</f>
        <v>6700</v>
      </c>
      <c r="AC144" s="2" cm="1">
        <f t="array" ref="AC144">_xlfn.XLOOKUP(AC$1&amp;$R144,$C$3:$C$1662&amp;$D$3:$D$1662,$E$3:$E$1662,0,0,1)</f>
        <v>4800</v>
      </c>
    </row>
    <row r="145" spans="3:29" x14ac:dyDescent="0.4">
      <c r="C145" t="s">
        <v>804</v>
      </c>
      <c r="D145" t="s">
        <v>648</v>
      </c>
      <c r="E145">
        <v>4800</v>
      </c>
      <c r="R145" t="s">
        <v>68</v>
      </c>
      <c r="S145" s="2">
        <f t="shared" si="15"/>
        <v>4610580</v>
      </c>
      <c r="T145" s="2">
        <f t="shared" si="16"/>
        <v>6196200</v>
      </c>
      <c r="U145" s="2">
        <f t="shared" si="16"/>
        <v>4239200</v>
      </c>
      <c r="V145" s="2">
        <f t="shared" si="16"/>
        <v>5360900</v>
      </c>
      <c r="W145" s="2">
        <f t="shared" si="16"/>
        <v>4445700</v>
      </c>
      <c r="X145" s="2">
        <f t="shared" si="16"/>
        <v>2810900</v>
      </c>
      <c r="Y145" s="2" cm="1">
        <f t="array" ref="Y145">_xlfn.XLOOKUP(Y$1&amp;$R145,$C$3:$C$1662&amp;$D$3:$D$1662,$E$3:$E$1662,0,0,1)</f>
        <v>28800</v>
      </c>
      <c r="Z145" s="2" cm="1">
        <f t="array" ref="Z145">_xlfn.XLOOKUP(Z$1&amp;$R145,$C$3:$C$1662&amp;$D$3:$D$1662,$E$3:$E$1662,0,0,1)</f>
        <v>7300</v>
      </c>
      <c r="AA145" s="2" cm="1">
        <f t="array" ref="AA145">_xlfn.XLOOKUP(AA$1&amp;$R145,$C$3:$C$1662&amp;$D$3:$D$1662,$E$3:$E$1662,0,0,1)</f>
        <v>16800</v>
      </c>
      <c r="AB145" s="2" cm="1">
        <f t="array" ref="AB145">_xlfn.XLOOKUP(AB$1&amp;$R145,$C$3:$C$1662&amp;$D$3:$D$1662,$E$3:$E$1662,0,0,1)</f>
        <v>10300</v>
      </c>
      <c r="AC145" s="2" cm="1">
        <f t="array" ref="AC145">_xlfn.XLOOKUP(AC$1&amp;$R145,$C$3:$C$1662&amp;$D$3:$D$1662,$E$3:$E$1662,0,0,1)</f>
        <v>8000</v>
      </c>
    </row>
    <row r="146" spans="3:29" x14ac:dyDescent="0.4">
      <c r="C146" t="s">
        <v>804</v>
      </c>
      <c r="D146" t="s">
        <v>649</v>
      </c>
      <c r="E146">
        <v>8000</v>
      </c>
      <c r="R146" t="s">
        <v>237</v>
      </c>
      <c r="S146" s="2">
        <f t="shared" si="15"/>
        <v>4622900</v>
      </c>
      <c r="T146" s="2">
        <f t="shared" si="16"/>
        <v>6209000</v>
      </c>
      <c r="U146" s="2">
        <f t="shared" si="16"/>
        <v>4247900</v>
      </c>
      <c r="V146" s="2">
        <f t="shared" si="16"/>
        <v>5389800</v>
      </c>
      <c r="W146" s="2">
        <f t="shared" si="16"/>
        <v>4451700</v>
      </c>
      <c r="X146" s="2">
        <f t="shared" si="16"/>
        <v>2816100</v>
      </c>
      <c r="Y146" s="2" cm="1">
        <f t="array" ref="Y146">_xlfn.XLOOKUP(Y$1&amp;$R146,$C$3:$C$1662&amp;$D$3:$D$1662,$E$3:$E$1662,0,0,1)</f>
        <v>12800</v>
      </c>
      <c r="Z146" s="2" cm="1">
        <f t="array" ref="Z146">_xlfn.XLOOKUP(Z$1&amp;$R146,$C$3:$C$1662&amp;$D$3:$D$1662,$E$3:$E$1662,0,0,1)</f>
        <v>8700</v>
      </c>
      <c r="AA146" s="2" cm="1">
        <f t="array" ref="AA146">_xlfn.XLOOKUP(AA$1&amp;$R146,$C$3:$C$1662&amp;$D$3:$D$1662,$E$3:$E$1662,0,0,1)</f>
        <v>28900</v>
      </c>
      <c r="AB146" s="2" cm="1">
        <f t="array" ref="AB146">_xlfn.XLOOKUP(AB$1&amp;$R146,$C$3:$C$1662&amp;$D$3:$D$1662,$E$3:$E$1662,0,0,1)</f>
        <v>6000</v>
      </c>
      <c r="AC146" s="2" cm="1">
        <f t="array" ref="AC146">_xlfn.XLOOKUP(AC$1&amp;$R146,$C$3:$C$1662&amp;$D$3:$D$1662,$E$3:$E$1662,0,0,1)</f>
        <v>5200</v>
      </c>
    </row>
    <row r="147" spans="3:29" x14ac:dyDescent="0.4">
      <c r="C147" t="s">
        <v>804</v>
      </c>
      <c r="D147" t="s">
        <v>650</v>
      </c>
      <c r="E147">
        <v>5200</v>
      </c>
      <c r="R147" t="s">
        <v>197</v>
      </c>
      <c r="S147" s="2">
        <f t="shared" si="15"/>
        <v>4630960</v>
      </c>
      <c r="T147" s="2">
        <f t="shared" si="16"/>
        <v>6219900</v>
      </c>
      <c r="U147" s="2">
        <f t="shared" si="16"/>
        <v>4255200</v>
      </c>
      <c r="V147" s="2">
        <f t="shared" si="16"/>
        <v>5401500</v>
      </c>
      <c r="W147" s="2">
        <f t="shared" si="16"/>
        <v>4459000</v>
      </c>
      <c r="X147" s="2">
        <f t="shared" si="16"/>
        <v>2819200</v>
      </c>
      <c r="Y147" s="2" cm="1">
        <f t="array" ref="Y147">_xlfn.XLOOKUP(Y$1&amp;$R147,$C$3:$C$1662&amp;$D$3:$D$1662,$E$3:$E$1662,0,0,1)</f>
        <v>10900</v>
      </c>
      <c r="Z147" s="2" cm="1">
        <f t="array" ref="Z147">_xlfn.XLOOKUP(Z$1&amp;$R147,$C$3:$C$1662&amp;$D$3:$D$1662,$E$3:$E$1662,0,0,1)</f>
        <v>7300</v>
      </c>
      <c r="AA147" s="2" cm="1">
        <f t="array" ref="AA147">_xlfn.XLOOKUP(AA$1&amp;$R147,$C$3:$C$1662&amp;$D$3:$D$1662,$E$3:$E$1662,0,0,1)</f>
        <v>11700</v>
      </c>
      <c r="AB147" s="2" cm="1">
        <f t="array" ref="AB147">_xlfn.XLOOKUP(AB$1&amp;$R147,$C$3:$C$1662&amp;$D$3:$D$1662,$E$3:$E$1662,0,0,1)</f>
        <v>7300</v>
      </c>
      <c r="AC147" s="2" cm="1">
        <f t="array" ref="AC147">_xlfn.XLOOKUP(AC$1&amp;$R147,$C$3:$C$1662&amp;$D$3:$D$1662,$E$3:$E$1662,0,0,1)</f>
        <v>3100</v>
      </c>
    </row>
    <row r="148" spans="3:29" x14ac:dyDescent="0.4">
      <c r="C148" t="s">
        <v>804</v>
      </c>
      <c r="D148" t="s">
        <v>651</v>
      </c>
      <c r="E148">
        <v>3100</v>
      </c>
      <c r="R148" t="s">
        <v>50</v>
      </c>
      <c r="S148" s="2">
        <f t="shared" si="15"/>
        <v>4673740</v>
      </c>
      <c r="T148" s="2">
        <f t="shared" ref="T148:X163" si="17">T147+Y148</f>
        <v>6276500</v>
      </c>
      <c r="U148" s="2">
        <f t="shared" si="17"/>
        <v>4267300</v>
      </c>
      <c r="V148" s="2">
        <f t="shared" si="17"/>
        <v>5533400</v>
      </c>
      <c r="W148" s="2">
        <f t="shared" si="17"/>
        <v>4467700</v>
      </c>
      <c r="X148" s="2">
        <f t="shared" si="17"/>
        <v>2823800</v>
      </c>
      <c r="Y148" s="2" cm="1">
        <f t="array" ref="Y148">_xlfn.XLOOKUP(Y$1&amp;$R148,$C$3:$C$1662&amp;$D$3:$D$1662,$E$3:$E$1662,0,0,1)</f>
        <v>56600</v>
      </c>
      <c r="Z148" s="2" cm="1">
        <f t="array" ref="Z148">_xlfn.XLOOKUP(Z$1&amp;$R148,$C$3:$C$1662&amp;$D$3:$D$1662,$E$3:$E$1662,0,0,1)</f>
        <v>12100</v>
      </c>
      <c r="AA148" s="2" cm="1">
        <f t="array" ref="AA148">_xlfn.XLOOKUP(AA$1&amp;$R148,$C$3:$C$1662&amp;$D$3:$D$1662,$E$3:$E$1662,0,0,1)</f>
        <v>131900</v>
      </c>
      <c r="AB148" s="2" cm="1">
        <f t="array" ref="AB148">_xlfn.XLOOKUP(AB$1&amp;$R148,$C$3:$C$1662&amp;$D$3:$D$1662,$E$3:$E$1662,0,0,1)</f>
        <v>8700</v>
      </c>
      <c r="AC148" s="2" cm="1">
        <f t="array" ref="AC148">_xlfn.XLOOKUP(AC$1&amp;$R148,$C$3:$C$1662&amp;$D$3:$D$1662,$E$3:$E$1662,0,0,1)</f>
        <v>4600</v>
      </c>
    </row>
    <row r="149" spans="3:29" x14ac:dyDescent="0.4">
      <c r="C149" t="s">
        <v>804</v>
      </c>
      <c r="D149" t="s">
        <v>652</v>
      </c>
      <c r="E149">
        <v>4600</v>
      </c>
      <c r="R149" t="s">
        <v>7</v>
      </c>
      <c r="S149" s="2">
        <f t="shared" si="15"/>
        <v>4680740</v>
      </c>
      <c r="T149" s="2">
        <f t="shared" si="17"/>
        <v>6280200</v>
      </c>
      <c r="U149" s="2">
        <f t="shared" si="17"/>
        <v>4275600</v>
      </c>
      <c r="V149" s="2">
        <f t="shared" si="17"/>
        <v>5545800</v>
      </c>
      <c r="W149" s="2">
        <f t="shared" si="17"/>
        <v>4474600</v>
      </c>
      <c r="X149" s="2">
        <f t="shared" si="17"/>
        <v>2827500</v>
      </c>
      <c r="Y149" s="2" cm="1">
        <f t="array" ref="Y149">_xlfn.XLOOKUP(Y$1&amp;$R149,$C$3:$C$1662&amp;$D$3:$D$1662,$E$3:$E$1662,0,0,1)</f>
        <v>3700</v>
      </c>
      <c r="Z149" s="2" cm="1">
        <f t="array" ref="Z149">_xlfn.XLOOKUP(Z$1&amp;$R149,$C$3:$C$1662&amp;$D$3:$D$1662,$E$3:$E$1662,0,0,1)</f>
        <v>8300</v>
      </c>
      <c r="AA149" s="2" cm="1">
        <f t="array" ref="AA149">_xlfn.XLOOKUP(AA$1&amp;$R149,$C$3:$C$1662&amp;$D$3:$D$1662,$E$3:$E$1662,0,0,1)</f>
        <v>12400</v>
      </c>
      <c r="AB149" s="2" cm="1">
        <f t="array" ref="AB149">_xlfn.XLOOKUP(AB$1&amp;$R149,$C$3:$C$1662&amp;$D$3:$D$1662,$E$3:$E$1662,0,0,1)</f>
        <v>6900</v>
      </c>
      <c r="AC149" s="2" cm="1">
        <f t="array" ref="AC149">_xlfn.XLOOKUP(AC$1&amp;$R149,$C$3:$C$1662&amp;$D$3:$D$1662,$E$3:$E$1662,0,0,1)</f>
        <v>3700</v>
      </c>
    </row>
    <row r="150" spans="3:29" x14ac:dyDescent="0.4">
      <c r="C150" t="s">
        <v>804</v>
      </c>
      <c r="D150" t="s">
        <v>653</v>
      </c>
      <c r="E150">
        <v>3700</v>
      </c>
      <c r="R150" t="s">
        <v>46</v>
      </c>
      <c r="S150" s="2">
        <f t="shared" si="15"/>
        <v>4692800</v>
      </c>
      <c r="T150" s="2">
        <f t="shared" si="17"/>
        <v>6296200</v>
      </c>
      <c r="U150" s="2">
        <f t="shared" si="17"/>
        <v>4283200</v>
      </c>
      <c r="V150" s="2">
        <f t="shared" si="17"/>
        <v>5561800</v>
      </c>
      <c r="W150" s="2">
        <f t="shared" si="17"/>
        <v>4486300</v>
      </c>
      <c r="X150" s="2">
        <f t="shared" si="17"/>
        <v>2836500</v>
      </c>
      <c r="Y150" s="2" cm="1">
        <f t="array" ref="Y150">_xlfn.XLOOKUP(Y$1&amp;$R150,$C$3:$C$1662&amp;$D$3:$D$1662,$E$3:$E$1662,0,0,1)</f>
        <v>16000</v>
      </c>
      <c r="Z150" s="2" cm="1">
        <f t="array" ref="Z150">_xlfn.XLOOKUP(Z$1&amp;$R150,$C$3:$C$1662&amp;$D$3:$D$1662,$E$3:$E$1662,0,0,1)</f>
        <v>7600</v>
      </c>
      <c r="AA150" s="2" cm="1">
        <f t="array" ref="AA150">_xlfn.XLOOKUP(AA$1&amp;$R150,$C$3:$C$1662&amp;$D$3:$D$1662,$E$3:$E$1662,0,0,1)</f>
        <v>16000</v>
      </c>
      <c r="AB150" s="2" cm="1">
        <f t="array" ref="AB150">_xlfn.XLOOKUP(AB$1&amp;$R150,$C$3:$C$1662&amp;$D$3:$D$1662,$E$3:$E$1662,0,0,1)</f>
        <v>11700</v>
      </c>
      <c r="AC150" s="2" cm="1">
        <f t="array" ref="AC150">_xlfn.XLOOKUP(AC$1&amp;$R150,$C$3:$C$1662&amp;$D$3:$D$1662,$E$3:$E$1662,0,0,1)</f>
        <v>9000</v>
      </c>
    </row>
    <row r="151" spans="3:29" x14ac:dyDescent="0.4">
      <c r="C151" t="s">
        <v>804</v>
      </c>
      <c r="D151" t="s">
        <v>654</v>
      </c>
      <c r="E151">
        <v>9000</v>
      </c>
      <c r="R151" t="s">
        <v>74</v>
      </c>
      <c r="S151" s="2">
        <f t="shared" si="15"/>
        <v>4703380</v>
      </c>
      <c r="T151" s="2">
        <f t="shared" si="17"/>
        <v>6316100</v>
      </c>
      <c r="U151" s="2">
        <f t="shared" si="17"/>
        <v>4291100</v>
      </c>
      <c r="V151" s="2">
        <f t="shared" si="17"/>
        <v>5573200</v>
      </c>
      <c r="W151" s="2">
        <f t="shared" si="17"/>
        <v>4493100</v>
      </c>
      <c r="X151" s="2">
        <f t="shared" si="17"/>
        <v>2843400</v>
      </c>
      <c r="Y151" s="2" cm="1">
        <f t="array" ref="Y151">_xlfn.XLOOKUP(Y$1&amp;$R151,$C$3:$C$1662&amp;$D$3:$D$1662,$E$3:$E$1662,0,0,1)</f>
        <v>19900</v>
      </c>
      <c r="Z151" s="2" cm="1">
        <f t="array" ref="Z151">_xlfn.XLOOKUP(Z$1&amp;$R151,$C$3:$C$1662&amp;$D$3:$D$1662,$E$3:$E$1662,0,0,1)</f>
        <v>7900</v>
      </c>
      <c r="AA151" s="2" cm="1">
        <f t="array" ref="AA151">_xlfn.XLOOKUP(AA$1&amp;$R151,$C$3:$C$1662&amp;$D$3:$D$1662,$E$3:$E$1662,0,0,1)</f>
        <v>11400</v>
      </c>
      <c r="AB151" s="2" cm="1">
        <f t="array" ref="AB151">_xlfn.XLOOKUP(AB$1&amp;$R151,$C$3:$C$1662&amp;$D$3:$D$1662,$E$3:$E$1662,0,0,1)</f>
        <v>6800</v>
      </c>
      <c r="AC151" s="2" cm="1">
        <f t="array" ref="AC151">_xlfn.XLOOKUP(AC$1&amp;$R151,$C$3:$C$1662&amp;$D$3:$D$1662,$E$3:$E$1662,0,0,1)</f>
        <v>6900</v>
      </c>
    </row>
    <row r="152" spans="3:29" x14ac:dyDescent="0.4">
      <c r="C152" t="s">
        <v>804</v>
      </c>
      <c r="D152" t="s">
        <v>655</v>
      </c>
      <c r="E152">
        <v>6900</v>
      </c>
      <c r="R152" t="s">
        <v>8</v>
      </c>
      <c r="S152" s="2">
        <f t="shared" si="15"/>
        <v>4710640</v>
      </c>
      <c r="T152" s="2">
        <f t="shared" si="17"/>
        <v>6327700</v>
      </c>
      <c r="U152" s="2">
        <f t="shared" si="17"/>
        <v>4298000</v>
      </c>
      <c r="V152" s="2">
        <f t="shared" si="17"/>
        <v>5575700</v>
      </c>
      <c r="W152" s="2">
        <f t="shared" si="17"/>
        <v>4502700</v>
      </c>
      <c r="X152" s="2">
        <f t="shared" si="17"/>
        <v>2849100</v>
      </c>
      <c r="Y152" s="2" cm="1">
        <f t="array" ref="Y152">_xlfn.XLOOKUP(Y$1&amp;$R152,$C$3:$C$1662&amp;$D$3:$D$1662,$E$3:$E$1662,0,0,1)</f>
        <v>11600</v>
      </c>
      <c r="Z152" s="2" cm="1">
        <f t="array" ref="Z152">_xlfn.XLOOKUP(Z$1&amp;$R152,$C$3:$C$1662&amp;$D$3:$D$1662,$E$3:$E$1662,0,0,1)</f>
        <v>6900</v>
      </c>
      <c r="AA152" s="2" cm="1">
        <f t="array" ref="AA152">_xlfn.XLOOKUP(AA$1&amp;$R152,$C$3:$C$1662&amp;$D$3:$D$1662,$E$3:$E$1662,0,0,1)</f>
        <v>2500</v>
      </c>
      <c r="AB152" s="2" cm="1">
        <f t="array" ref="AB152">_xlfn.XLOOKUP(AB$1&amp;$R152,$C$3:$C$1662&amp;$D$3:$D$1662,$E$3:$E$1662,0,0,1)</f>
        <v>9600</v>
      </c>
      <c r="AC152" s="2" cm="1">
        <f t="array" ref="AC152">_xlfn.XLOOKUP(AC$1&amp;$R152,$C$3:$C$1662&amp;$D$3:$D$1662,$E$3:$E$1662,0,0,1)</f>
        <v>5700</v>
      </c>
    </row>
    <row r="153" spans="3:29" x14ac:dyDescent="0.4">
      <c r="C153" t="s">
        <v>804</v>
      </c>
      <c r="D153" t="s">
        <v>656</v>
      </c>
      <c r="E153">
        <v>5700</v>
      </c>
      <c r="R153" t="s">
        <v>9</v>
      </c>
      <c r="S153" s="2">
        <f t="shared" si="15"/>
        <v>4823000</v>
      </c>
      <c r="T153" s="2">
        <f t="shared" si="17"/>
        <v>6444700</v>
      </c>
      <c r="U153" s="2">
        <f t="shared" si="17"/>
        <v>4398400</v>
      </c>
      <c r="V153" s="2">
        <f t="shared" si="17"/>
        <v>5716400</v>
      </c>
      <c r="W153" s="2">
        <f t="shared" si="17"/>
        <v>4656600</v>
      </c>
      <c r="X153" s="2">
        <f t="shared" si="17"/>
        <v>2898900</v>
      </c>
      <c r="Y153" s="2" cm="1">
        <f t="array" ref="Y153">_xlfn.XLOOKUP(Y$1&amp;$R153,$C$3:$C$1662&amp;$D$3:$D$1662,$E$3:$E$1662,0,0,1)</f>
        <v>117000</v>
      </c>
      <c r="Z153" s="2" cm="1">
        <f t="array" ref="Z153">_xlfn.XLOOKUP(Z$1&amp;$R153,$C$3:$C$1662&amp;$D$3:$D$1662,$E$3:$E$1662,0,0,1)</f>
        <v>100400</v>
      </c>
      <c r="AA153" s="2" cm="1">
        <f t="array" ref="AA153">_xlfn.XLOOKUP(AA$1&amp;$R153,$C$3:$C$1662&amp;$D$3:$D$1662,$E$3:$E$1662,0,0,1)</f>
        <v>140700</v>
      </c>
      <c r="AB153" s="2" cm="1">
        <f t="array" ref="AB153">_xlfn.XLOOKUP(AB$1&amp;$R153,$C$3:$C$1662&amp;$D$3:$D$1662,$E$3:$E$1662,0,0,1)</f>
        <v>153900</v>
      </c>
      <c r="AC153" s="2" cm="1">
        <f t="array" ref="AC153">_xlfn.XLOOKUP(AC$1&amp;$R153,$C$3:$C$1662&amp;$D$3:$D$1662,$E$3:$E$1662,0,0,1)</f>
        <v>49800</v>
      </c>
    </row>
    <row r="154" spans="3:29" x14ac:dyDescent="0.4">
      <c r="C154" t="s">
        <v>804</v>
      </c>
      <c r="D154" t="s">
        <v>657</v>
      </c>
      <c r="E154">
        <v>49800</v>
      </c>
      <c r="R154" t="s">
        <v>81</v>
      </c>
      <c r="S154" s="2">
        <f t="shared" si="15"/>
        <v>4862740</v>
      </c>
      <c r="T154" s="2">
        <f t="shared" si="17"/>
        <v>6532200</v>
      </c>
      <c r="U154" s="2">
        <f t="shared" si="17"/>
        <v>4430900</v>
      </c>
      <c r="V154" s="2">
        <f t="shared" si="17"/>
        <v>5751600</v>
      </c>
      <c r="W154" s="2">
        <f t="shared" si="17"/>
        <v>4679200</v>
      </c>
      <c r="X154" s="2">
        <f t="shared" si="17"/>
        <v>2919800</v>
      </c>
      <c r="Y154" s="2" cm="1">
        <f t="array" ref="Y154">_xlfn.XLOOKUP(Y$1&amp;$R154,$C$3:$C$1662&amp;$D$3:$D$1662,$E$3:$E$1662,0,0,1)</f>
        <v>87500</v>
      </c>
      <c r="Z154" s="2" cm="1">
        <f t="array" ref="Z154">_xlfn.XLOOKUP(Z$1&amp;$R154,$C$3:$C$1662&amp;$D$3:$D$1662,$E$3:$E$1662,0,0,1)</f>
        <v>32500</v>
      </c>
      <c r="AA154" s="2" cm="1">
        <f t="array" ref="AA154">_xlfn.XLOOKUP(AA$1&amp;$R154,$C$3:$C$1662&amp;$D$3:$D$1662,$E$3:$E$1662,0,0,1)</f>
        <v>35200</v>
      </c>
      <c r="AB154" s="2" cm="1">
        <f t="array" ref="AB154">_xlfn.XLOOKUP(AB$1&amp;$R154,$C$3:$C$1662&amp;$D$3:$D$1662,$E$3:$E$1662,0,0,1)</f>
        <v>22600</v>
      </c>
      <c r="AC154" s="2" cm="1">
        <f t="array" ref="AC154">_xlfn.XLOOKUP(AC$1&amp;$R154,$C$3:$C$1662&amp;$D$3:$D$1662,$E$3:$E$1662,0,0,1)</f>
        <v>20900</v>
      </c>
    </row>
    <row r="155" spans="3:29" x14ac:dyDescent="0.4">
      <c r="C155" t="s">
        <v>804</v>
      </c>
      <c r="D155" t="s">
        <v>658</v>
      </c>
      <c r="E155">
        <v>20900</v>
      </c>
      <c r="R155" t="s">
        <v>30</v>
      </c>
      <c r="S155" s="2">
        <f t="shared" si="15"/>
        <v>4887980</v>
      </c>
      <c r="T155" s="2">
        <f t="shared" si="17"/>
        <v>6550200</v>
      </c>
      <c r="U155" s="2">
        <f t="shared" si="17"/>
        <v>4464200</v>
      </c>
      <c r="V155" s="2">
        <f t="shared" si="17"/>
        <v>5784200</v>
      </c>
      <c r="W155" s="2">
        <f t="shared" si="17"/>
        <v>4708100</v>
      </c>
      <c r="X155" s="2">
        <f t="shared" si="17"/>
        <v>2933200</v>
      </c>
      <c r="Y155" s="2" cm="1">
        <f t="array" ref="Y155">_xlfn.XLOOKUP(Y$1&amp;$R155,$C$3:$C$1662&amp;$D$3:$D$1662,$E$3:$E$1662,0,0,1)</f>
        <v>18000</v>
      </c>
      <c r="Z155" s="2" cm="1">
        <f t="array" ref="Z155">_xlfn.XLOOKUP(Z$1&amp;$R155,$C$3:$C$1662&amp;$D$3:$D$1662,$E$3:$E$1662,0,0,1)</f>
        <v>33300</v>
      </c>
      <c r="AA155" s="2" cm="1">
        <f t="array" ref="AA155">_xlfn.XLOOKUP(AA$1&amp;$R155,$C$3:$C$1662&amp;$D$3:$D$1662,$E$3:$E$1662,0,0,1)</f>
        <v>32600</v>
      </c>
      <c r="AB155" s="2" cm="1">
        <f t="array" ref="AB155">_xlfn.XLOOKUP(AB$1&amp;$R155,$C$3:$C$1662&amp;$D$3:$D$1662,$E$3:$E$1662,0,0,1)</f>
        <v>28900</v>
      </c>
      <c r="AC155" s="2" cm="1">
        <f t="array" ref="AC155">_xlfn.XLOOKUP(AC$1&amp;$R155,$C$3:$C$1662&amp;$D$3:$D$1662,$E$3:$E$1662,0,0,1)</f>
        <v>13400</v>
      </c>
    </row>
    <row r="156" spans="3:29" x14ac:dyDescent="0.4">
      <c r="C156" t="s">
        <v>804</v>
      </c>
      <c r="D156" t="s">
        <v>659</v>
      </c>
      <c r="E156">
        <v>13400</v>
      </c>
      <c r="R156" t="s">
        <v>157</v>
      </c>
      <c r="S156" s="2">
        <f t="shared" si="15"/>
        <v>4908080</v>
      </c>
      <c r="T156" s="2">
        <f t="shared" si="17"/>
        <v>6568300</v>
      </c>
      <c r="U156" s="2">
        <f t="shared" si="17"/>
        <v>4497300</v>
      </c>
      <c r="V156" s="2">
        <f t="shared" si="17"/>
        <v>5802700</v>
      </c>
      <c r="W156" s="2">
        <f t="shared" si="17"/>
        <v>4721400</v>
      </c>
      <c r="X156" s="2">
        <f t="shared" si="17"/>
        <v>2950700</v>
      </c>
      <c r="Y156" s="2" cm="1">
        <f t="array" ref="Y156">_xlfn.XLOOKUP(Y$1&amp;$R156,$C$3:$C$1662&amp;$D$3:$D$1662,$E$3:$E$1662,0,0,1)</f>
        <v>18100</v>
      </c>
      <c r="Z156" s="2" cm="1">
        <f t="array" ref="Z156">_xlfn.XLOOKUP(Z$1&amp;$R156,$C$3:$C$1662&amp;$D$3:$D$1662,$E$3:$E$1662,0,0,1)</f>
        <v>33100</v>
      </c>
      <c r="AA156" s="2" cm="1">
        <f t="array" ref="AA156">_xlfn.XLOOKUP(AA$1&amp;$R156,$C$3:$C$1662&amp;$D$3:$D$1662,$E$3:$E$1662,0,0,1)</f>
        <v>18500</v>
      </c>
      <c r="AB156" s="2" cm="1">
        <f t="array" ref="AB156">_xlfn.XLOOKUP(AB$1&amp;$R156,$C$3:$C$1662&amp;$D$3:$D$1662,$E$3:$E$1662,0,0,1)</f>
        <v>13300</v>
      </c>
      <c r="AC156" s="2" cm="1">
        <f t="array" ref="AC156">_xlfn.XLOOKUP(AC$1&amp;$R156,$C$3:$C$1662&amp;$D$3:$D$1662,$E$3:$E$1662,0,0,1)</f>
        <v>17500</v>
      </c>
    </row>
    <row r="157" spans="3:29" x14ac:dyDescent="0.4">
      <c r="C157" t="s">
        <v>804</v>
      </c>
      <c r="D157" t="s">
        <v>660</v>
      </c>
      <c r="E157">
        <v>17500</v>
      </c>
      <c r="R157" t="s">
        <v>57</v>
      </c>
      <c r="S157" s="2">
        <f t="shared" si="15"/>
        <v>4926920</v>
      </c>
      <c r="T157" s="2">
        <f t="shared" si="17"/>
        <v>6604200</v>
      </c>
      <c r="U157" s="2">
        <f t="shared" si="17"/>
        <v>4507000</v>
      </c>
      <c r="V157" s="2">
        <f t="shared" si="17"/>
        <v>5821800</v>
      </c>
      <c r="W157" s="2">
        <f t="shared" si="17"/>
        <v>4745500</v>
      </c>
      <c r="X157" s="2">
        <f t="shared" si="17"/>
        <v>2956100</v>
      </c>
      <c r="Y157" s="2" cm="1">
        <f t="array" ref="Y157">_xlfn.XLOOKUP(Y$1&amp;$R157,$C$3:$C$1662&amp;$D$3:$D$1662,$E$3:$E$1662,0,0,1)</f>
        <v>35900</v>
      </c>
      <c r="Z157" s="2" cm="1">
        <f t="array" ref="Z157">_xlfn.XLOOKUP(Z$1&amp;$R157,$C$3:$C$1662&amp;$D$3:$D$1662,$E$3:$E$1662,0,0,1)</f>
        <v>9700</v>
      </c>
      <c r="AA157" s="2" cm="1">
        <f t="array" ref="AA157">_xlfn.XLOOKUP(AA$1&amp;$R157,$C$3:$C$1662&amp;$D$3:$D$1662,$E$3:$E$1662,0,0,1)</f>
        <v>19100</v>
      </c>
      <c r="AB157" s="2" cm="1">
        <f t="array" ref="AB157">_xlfn.XLOOKUP(AB$1&amp;$R157,$C$3:$C$1662&amp;$D$3:$D$1662,$E$3:$E$1662,0,0,1)</f>
        <v>24100</v>
      </c>
      <c r="AC157" s="2" cm="1">
        <f t="array" ref="AC157">_xlfn.XLOOKUP(AC$1&amp;$R157,$C$3:$C$1662&amp;$D$3:$D$1662,$E$3:$E$1662,0,0,1)</f>
        <v>5400</v>
      </c>
    </row>
    <row r="158" spans="3:29" x14ac:dyDescent="0.4">
      <c r="C158" t="s">
        <v>804</v>
      </c>
      <c r="D158" t="s">
        <v>661</v>
      </c>
      <c r="E158">
        <v>5400</v>
      </c>
      <c r="R158" t="s">
        <v>148</v>
      </c>
      <c r="S158" s="2">
        <f t="shared" si="15"/>
        <v>4950920</v>
      </c>
      <c r="T158" s="2">
        <f t="shared" si="17"/>
        <v>6627800</v>
      </c>
      <c r="U158" s="2">
        <f t="shared" si="17"/>
        <v>4524000</v>
      </c>
      <c r="V158" s="2">
        <f t="shared" si="17"/>
        <v>5846500</v>
      </c>
      <c r="W158" s="2">
        <f t="shared" si="17"/>
        <v>4772700</v>
      </c>
      <c r="X158" s="2">
        <f t="shared" si="17"/>
        <v>2983600</v>
      </c>
      <c r="Y158" s="2" cm="1">
        <f t="array" ref="Y158">_xlfn.XLOOKUP(Y$1&amp;$R158,$C$3:$C$1662&amp;$D$3:$D$1662,$E$3:$E$1662,0,0,1)</f>
        <v>23600</v>
      </c>
      <c r="Z158" s="2" cm="1">
        <f t="array" ref="Z158">_xlfn.XLOOKUP(Z$1&amp;$R158,$C$3:$C$1662&amp;$D$3:$D$1662,$E$3:$E$1662,0,0,1)</f>
        <v>17000</v>
      </c>
      <c r="AA158" s="2" cm="1">
        <f t="array" ref="AA158">_xlfn.XLOOKUP(AA$1&amp;$R158,$C$3:$C$1662&amp;$D$3:$D$1662,$E$3:$E$1662,0,0,1)</f>
        <v>24700</v>
      </c>
      <c r="AB158" s="2" cm="1">
        <f t="array" ref="AB158">_xlfn.XLOOKUP(AB$1&amp;$R158,$C$3:$C$1662&amp;$D$3:$D$1662,$E$3:$E$1662,0,0,1)</f>
        <v>27200</v>
      </c>
      <c r="AC158" s="2" cm="1">
        <f t="array" ref="AC158">_xlfn.XLOOKUP(AC$1&amp;$R158,$C$3:$C$1662&amp;$D$3:$D$1662,$E$3:$E$1662,0,0,1)</f>
        <v>27500</v>
      </c>
    </row>
    <row r="159" spans="3:29" x14ac:dyDescent="0.4">
      <c r="C159" t="s">
        <v>804</v>
      </c>
      <c r="D159" t="s">
        <v>662</v>
      </c>
      <c r="E159">
        <v>27500</v>
      </c>
      <c r="R159" t="s">
        <v>118</v>
      </c>
      <c r="S159" s="2">
        <f t="shared" si="15"/>
        <v>4974480</v>
      </c>
      <c r="T159" s="2">
        <f t="shared" si="17"/>
        <v>6655600</v>
      </c>
      <c r="U159" s="2">
        <f t="shared" si="17"/>
        <v>4573200</v>
      </c>
      <c r="V159" s="2">
        <f t="shared" si="17"/>
        <v>5858300</v>
      </c>
      <c r="W159" s="2">
        <f t="shared" si="17"/>
        <v>4784400</v>
      </c>
      <c r="X159" s="2">
        <f t="shared" si="17"/>
        <v>3000900</v>
      </c>
      <c r="Y159" s="2" cm="1">
        <f t="array" ref="Y159">_xlfn.XLOOKUP(Y$1&amp;$R159,$C$3:$C$1662&amp;$D$3:$D$1662,$E$3:$E$1662,0,0,1)</f>
        <v>27800</v>
      </c>
      <c r="Z159" s="2" cm="1">
        <f t="array" ref="Z159">_xlfn.XLOOKUP(Z$1&amp;$R159,$C$3:$C$1662&amp;$D$3:$D$1662,$E$3:$E$1662,0,0,1)</f>
        <v>49200</v>
      </c>
      <c r="AA159" s="2" cm="1">
        <f t="array" ref="AA159">_xlfn.XLOOKUP(AA$1&amp;$R159,$C$3:$C$1662&amp;$D$3:$D$1662,$E$3:$E$1662,0,0,1)</f>
        <v>11800</v>
      </c>
      <c r="AB159" s="2" cm="1">
        <f t="array" ref="AB159">_xlfn.XLOOKUP(AB$1&amp;$R159,$C$3:$C$1662&amp;$D$3:$D$1662,$E$3:$E$1662,0,0,1)</f>
        <v>11700</v>
      </c>
      <c r="AC159" s="2" cm="1">
        <f t="array" ref="AC159">_xlfn.XLOOKUP(AC$1&amp;$R159,$C$3:$C$1662&amp;$D$3:$D$1662,$E$3:$E$1662,0,0,1)</f>
        <v>17300</v>
      </c>
    </row>
    <row r="160" spans="3:29" x14ac:dyDescent="0.4">
      <c r="C160" t="s">
        <v>804</v>
      </c>
      <c r="D160" t="s">
        <v>663</v>
      </c>
      <c r="E160">
        <v>17300</v>
      </c>
      <c r="R160" t="s">
        <v>131</v>
      </c>
      <c r="S160" s="2">
        <f t="shared" si="15"/>
        <v>5001860</v>
      </c>
      <c r="T160" s="2">
        <f t="shared" si="17"/>
        <v>6674000</v>
      </c>
      <c r="U160" s="2">
        <f t="shared" si="17"/>
        <v>4586400</v>
      </c>
      <c r="V160" s="2">
        <f t="shared" si="17"/>
        <v>5918300</v>
      </c>
      <c r="W160" s="2">
        <f t="shared" si="17"/>
        <v>4796400</v>
      </c>
      <c r="X160" s="2">
        <f t="shared" si="17"/>
        <v>3034200</v>
      </c>
      <c r="Y160" s="2" cm="1">
        <f t="array" ref="Y160">_xlfn.XLOOKUP(Y$1&amp;$R160,$C$3:$C$1662&amp;$D$3:$D$1662,$E$3:$E$1662,0,0,1)</f>
        <v>18400</v>
      </c>
      <c r="Z160" s="2" cm="1">
        <f t="array" ref="Z160">_xlfn.XLOOKUP(Z$1&amp;$R160,$C$3:$C$1662&amp;$D$3:$D$1662,$E$3:$E$1662,0,0,1)</f>
        <v>13200</v>
      </c>
      <c r="AA160" s="2" cm="1">
        <f t="array" ref="AA160">_xlfn.XLOOKUP(AA$1&amp;$R160,$C$3:$C$1662&amp;$D$3:$D$1662,$E$3:$E$1662,0,0,1)</f>
        <v>60000</v>
      </c>
      <c r="AB160" s="2" cm="1">
        <f t="array" ref="AB160">_xlfn.XLOOKUP(AB$1&amp;$R160,$C$3:$C$1662&amp;$D$3:$D$1662,$E$3:$E$1662,0,0,1)</f>
        <v>12000</v>
      </c>
      <c r="AC160" s="2" cm="1">
        <f t="array" ref="AC160">_xlfn.XLOOKUP(AC$1&amp;$R160,$C$3:$C$1662&amp;$D$3:$D$1662,$E$3:$E$1662,0,0,1)</f>
        <v>33300</v>
      </c>
    </row>
    <row r="161" spans="3:29" x14ac:dyDescent="0.4">
      <c r="C161" t="s">
        <v>804</v>
      </c>
      <c r="D161" t="s">
        <v>664</v>
      </c>
      <c r="E161">
        <v>33300</v>
      </c>
      <c r="R161" t="s">
        <v>141</v>
      </c>
      <c r="S161" s="2">
        <f t="shared" si="15"/>
        <v>5015160</v>
      </c>
      <c r="T161" s="2">
        <f t="shared" si="17"/>
        <v>6687900</v>
      </c>
      <c r="U161" s="2">
        <f t="shared" si="17"/>
        <v>4603500</v>
      </c>
      <c r="V161" s="2">
        <f t="shared" si="17"/>
        <v>5928100</v>
      </c>
      <c r="W161" s="2">
        <f t="shared" si="17"/>
        <v>4808100</v>
      </c>
      <c r="X161" s="2">
        <f t="shared" si="17"/>
        <v>3048200</v>
      </c>
      <c r="Y161" s="2" cm="1">
        <f t="array" ref="Y161">_xlfn.XLOOKUP(Y$1&amp;$R161,$C$3:$C$1662&amp;$D$3:$D$1662,$E$3:$E$1662,0,0,1)</f>
        <v>13900</v>
      </c>
      <c r="Z161" s="2" cm="1">
        <f t="array" ref="Z161">_xlfn.XLOOKUP(Z$1&amp;$R161,$C$3:$C$1662&amp;$D$3:$D$1662,$E$3:$E$1662,0,0,1)</f>
        <v>17100</v>
      </c>
      <c r="AA161" s="2" cm="1">
        <f t="array" ref="AA161">_xlfn.XLOOKUP(AA$1&amp;$R161,$C$3:$C$1662&amp;$D$3:$D$1662,$E$3:$E$1662,0,0,1)</f>
        <v>9800</v>
      </c>
      <c r="AB161" s="2" cm="1">
        <f t="array" ref="AB161">_xlfn.XLOOKUP(AB$1&amp;$R161,$C$3:$C$1662&amp;$D$3:$D$1662,$E$3:$E$1662,0,0,1)</f>
        <v>11700</v>
      </c>
      <c r="AC161" s="2" cm="1">
        <f t="array" ref="AC161">_xlfn.XLOOKUP(AC$1&amp;$R161,$C$3:$C$1662&amp;$D$3:$D$1662,$E$3:$E$1662,0,0,1)</f>
        <v>14000</v>
      </c>
    </row>
    <row r="162" spans="3:29" x14ac:dyDescent="0.4">
      <c r="C162" t="s">
        <v>804</v>
      </c>
      <c r="D162" t="s">
        <v>665</v>
      </c>
      <c r="E162">
        <v>14000</v>
      </c>
      <c r="R162" t="s">
        <v>122</v>
      </c>
      <c r="S162" s="2">
        <f t="shared" si="15"/>
        <v>5028640</v>
      </c>
      <c r="T162" s="2">
        <f t="shared" si="17"/>
        <v>6702600</v>
      </c>
      <c r="U162" s="2">
        <f t="shared" si="17"/>
        <v>4619000</v>
      </c>
      <c r="V162" s="2">
        <f t="shared" si="17"/>
        <v>5943200</v>
      </c>
      <c r="W162" s="2">
        <f t="shared" si="17"/>
        <v>4818800</v>
      </c>
      <c r="X162" s="2">
        <f t="shared" si="17"/>
        <v>3059600</v>
      </c>
      <c r="Y162" s="2" cm="1">
        <f t="array" ref="Y162">_xlfn.XLOOKUP(Y$1&amp;$R162,$C$3:$C$1662&amp;$D$3:$D$1662,$E$3:$E$1662,0,0,1)</f>
        <v>14700</v>
      </c>
      <c r="Z162" s="2" cm="1">
        <f t="array" ref="Z162">_xlfn.XLOOKUP(Z$1&amp;$R162,$C$3:$C$1662&amp;$D$3:$D$1662,$E$3:$E$1662,0,0,1)</f>
        <v>15500</v>
      </c>
      <c r="AA162" s="2" cm="1">
        <f t="array" ref="AA162">_xlfn.XLOOKUP(AA$1&amp;$R162,$C$3:$C$1662&amp;$D$3:$D$1662,$E$3:$E$1662,0,0,1)</f>
        <v>15100</v>
      </c>
      <c r="AB162" s="2" cm="1">
        <f t="array" ref="AB162">_xlfn.XLOOKUP(AB$1&amp;$R162,$C$3:$C$1662&amp;$D$3:$D$1662,$E$3:$E$1662,0,0,1)</f>
        <v>10700</v>
      </c>
      <c r="AC162" s="2" cm="1">
        <f t="array" ref="AC162">_xlfn.XLOOKUP(AC$1&amp;$R162,$C$3:$C$1662&amp;$D$3:$D$1662,$E$3:$E$1662,0,0,1)</f>
        <v>11400</v>
      </c>
    </row>
    <row r="163" spans="3:29" x14ac:dyDescent="0.4">
      <c r="C163" t="s">
        <v>804</v>
      </c>
      <c r="D163" t="s">
        <v>666</v>
      </c>
      <c r="E163">
        <v>11400</v>
      </c>
      <c r="R163" t="s">
        <v>25</v>
      </c>
      <c r="S163" s="2">
        <f t="shared" si="15"/>
        <v>5052340</v>
      </c>
      <c r="T163" s="2">
        <f t="shared" si="17"/>
        <v>6721000</v>
      </c>
      <c r="U163" s="2">
        <f t="shared" si="17"/>
        <v>4684700</v>
      </c>
      <c r="V163" s="2">
        <f t="shared" si="17"/>
        <v>5953000</v>
      </c>
      <c r="W163" s="2">
        <f t="shared" si="17"/>
        <v>4831800</v>
      </c>
      <c r="X163" s="2">
        <f t="shared" si="17"/>
        <v>3071200</v>
      </c>
      <c r="Y163" s="2" cm="1">
        <f t="array" ref="Y163">_xlfn.XLOOKUP(Y$1&amp;$R163,$C$3:$C$1662&amp;$D$3:$D$1662,$E$3:$E$1662,0,0,1)</f>
        <v>18400</v>
      </c>
      <c r="Z163" s="2" cm="1">
        <f t="array" ref="Z163">_xlfn.XLOOKUP(Z$1&amp;$R163,$C$3:$C$1662&amp;$D$3:$D$1662,$E$3:$E$1662,0,0,1)</f>
        <v>65700</v>
      </c>
      <c r="AA163" s="2" cm="1">
        <f t="array" ref="AA163">_xlfn.XLOOKUP(AA$1&amp;$R163,$C$3:$C$1662&amp;$D$3:$D$1662,$E$3:$E$1662,0,0,1)</f>
        <v>9800</v>
      </c>
      <c r="AB163" s="2" cm="1">
        <f t="array" ref="AB163">_xlfn.XLOOKUP(AB$1&amp;$R163,$C$3:$C$1662&amp;$D$3:$D$1662,$E$3:$E$1662,0,0,1)</f>
        <v>13000</v>
      </c>
      <c r="AC163" s="2" cm="1">
        <f t="array" ref="AC163">_xlfn.XLOOKUP(AC$1&amp;$R163,$C$3:$C$1662&amp;$D$3:$D$1662,$E$3:$E$1662,0,0,1)</f>
        <v>11600</v>
      </c>
    </row>
    <row r="164" spans="3:29" x14ac:dyDescent="0.4">
      <c r="C164" t="s">
        <v>804</v>
      </c>
      <c r="D164" t="s">
        <v>667</v>
      </c>
      <c r="E164">
        <v>11600</v>
      </c>
      <c r="R164" t="s">
        <v>63</v>
      </c>
      <c r="S164" s="2">
        <f t="shared" si="15"/>
        <v>5067160</v>
      </c>
      <c r="T164" s="2">
        <f t="shared" ref="T164:X179" si="18">T163+Y164</f>
        <v>6730200</v>
      </c>
      <c r="U164" s="2">
        <f t="shared" si="18"/>
        <v>4702100</v>
      </c>
      <c r="V164" s="2">
        <f t="shared" si="18"/>
        <v>5966100</v>
      </c>
      <c r="W164" s="2">
        <f t="shared" si="18"/>
        <v>4855200</v>
      </c>
      <c r="X164" s="2">
        <f t="shared" si="18"/>
        <v>3082200</v>
      </c>
      <c r="Y164" s="2" cm="1">
        <f t="array" ref="Y164">_xlfn.XLOOKUP(Y$1&amp;$R164,$C$3:$C$1662&amp;$D$3:$D$1662,$E$3:$E$1662,0,0,1)</f>
        <v>9200</v>
      </c>
      <c r="Z164" s="2" cm="1">
        <f t="array" ref="Z164">_xlfn.XLOOKUP(Z$1&amp;$R164,$C$3:$C$1662&amp;$D$3:$D$1662,$E$3:$E$1662,0,0,1)</f>
        <v>17400</v>
      </c>
      <c r="AA164" s="2" cm="1">
        <f t="array" ref="AA164">_xlfn.XLOOKUP(AA$1&amp;$R164,$C$3:$C$1662&amp;$D$3:$D$1662,$E$3:$E$1662,0,0,1)</f>
        <v>13100</v>
      </c>
      <c r="AB164" s="2" cm="1">
        <f t="array" ref="AB164">_xlfn.XLOOKUP(AB$1&amp;$R164,$C$3:$C$1662&amp;$D$3:$D$1662,$E$3:$E$1662,0,0,1)</f>
        <v>23400</v>
      </c>
      <c r="AC164" s="2" cm="1">
        <f t="array" ref="AC164">_xlfn.XLOOKUP(AC$1&amp;$R164,$C$3:$C$1662&amp;$D$3:$D$1662,$E$3:$E$1662,0,0,1)</f>
        <v>11000</v>
      </c>
    </row>
    <row r="165" spans="3:29" x14ac:dyDescent="0.4">
      <c r="C165" t="s">
        <v>804</v>
      </c>
      <c r="D165" t="s">
        <v>668</v>
      </c>
      <c r="E165">
        <v>11000</v>
      </c>
      <c r="R165" t="s">
        <v>107</v>
      </c>
      <c r="S165" s="2">
        <f t="shared" si="15"/>
        <v>5080960</v>
      </c>
      <c r="T165" s="2">
        <f t="shared" si="18"/>
        <v>6739800</v>
      </c>
      <c r="U165" s="2">
        <f t="shared" si="18"/>
        <v>4729700</v>
      </c>
      <c r="V165" s="2">
        <f t="shared" si="18"/>
        <v>5977000</v>
      </c>
      <c r="W165" s="2">
        <f t="shared" si="18"/>
        <v>4867700</v>
      </c>
      <c r="X165" s="2">
        <f t="shared" si="18"/>
        <v>3090600</v>
      </c>
      <c r="Y165" s="2" cm="1">
        <f t="array" ref="Y165">_xlfn.XLOOKUP(Y$1&amp;$R165,$C$3:$C$1662&amp;$D$3:$D$1662,$E$3:$E$1662,0,0,1)</f>
        <v>9600</v>
      </c>
      <c r="Z165" s="2" cm="1">
        <f t="array" ref="Z165">_xlfn.XLOOKUP(Z$1&amp;$R165,$C$3:$C$1662&amp;$D$3:$D$1662,$E$3:$E$1662,0,0,1)</f>
        <v>27600</v>
      </c>
      <c r="AA165" s="2" cm="1">
        <f t="array" ref="AA165">_xlfn.XLOOKUP(AA$1&amp;$R165,$C$3:$C$1662&amp;$D$3:$D$1662,$E$3:$E$1662,0,0,1)</f>
        <v>10900</v>
      </c>
      <c r="AB165" s="2" cm="1">
        <f t="array" ref="AB165">_xlfn.XLOOKUP(AB$1&amp;$R165,$C$3:$C$1662&amp;$D$3:$D$1662,$E$3:$E$1662,0,0,1)</f>
        <v>12500</v>
      </c>
      <c r="AC165" s="2" cm="1">
        <f t="array" ref="AC165">_xlfn.XLOOKUP(AC$1&amp;$R165,$C$3:$C$1662&amp;$D$3:$D$1662,$E$3:$E$1662,0,0,1)</f>
        <v>8400</v>
      </c>
    </row>
    <row r="166" spans="3:29" x14ac:dyDescent="0.4">
      <c r="C166" t="s">
        <v>804</v>
      </c>
      <c r="D166" t="s">
        <v>669</v>
      </c>
      <c r="E166">
        <v>8400</v>
      </c>
      <c r="R166" t="s">
        <v>234</v>
      </c>
      <c r="S166" s="2">
        <f t="shared" si="15"/>
        <v>5093040</v>
      </c>
      <c r="T166" s="2">
        <f t="shared" si="18"/>
        <v>6749800</v>
      </c>
      <c r="U166" s="2">
        <f t="shared" si="18"/>
        <v>4738200</v>
      </c>
      <c r="V166" s="2">
        <f t="shared" si="18"/>
        <v>5992300</v>
      </c>
      <c r="W166" s="2">
        <f t="shared" si="18"/>
        <v>4883500</v>
      </c>
      <c r="X166" s="2">
        <f t="shared" si="18"/>
        <v>3101400</v>
      </c>
      <c r="Y166" s="2" cm="1">
        <f t="array" ref="Y166">_xlfn.XLOOKUP(Y$1&amp;$R166,$C$3:$C$1662&amp;$D$3:$D$1662,$E$3:$E$1662,0,0,1)</f>
        <v>10000</v>
      </c>
      <c r="Z166" s="2" cm="1">
        <f t="array" ref="Z166">_xlfn.XLOOKUP(Z$1&amp;$R166,$C$3:$C$1662&amp;$D$3:$D$1662,$E$3:$E$1662,0,0,1)</f>
        <v>8500</v>
      </c>
      <c r="AA166" s="2" cm="1">
        <f t="array" ref="AA166">_xlfn.XLOOKUP(AA$1&amp;$R166,$C$3:$C$1662&amp;$D$3:$D$1662,$E$3:$E$1662,0,0,1)</f>
        <v>15300</v>
      </c>
      <c r="AB166" s="2" cm="1">
        <f t="array" ref="AB166">_xlfn.XLOOKUP(AB$1&amp;$R166,$C$3:$C$1662&amp;$D$3:$D$1662,$E$3:$E$1662,0,0,1)</f>
        <v>15800</v>
      </c>
      <c r="AC166" s="2" cm="1">
        <f t="array" ref="AC166">_xlfn.XLOOKUP(AC$1&amp;$R166,$C$3:$C$1662&amp;$D$3:$D$1662,$E$3:$E$1662,0,0,1)</f>
        <v>10800</v>
      </c>
    </row>
    <row r="167" spans="3:29" x14ac:dyDescent="0.4">
      <c r="C167" t="s">
        <v>804</v>
      </c>
      <c r="D167" t="s">
        <v>670</v>
      </c>
      <c r="E167">
        <v>10800</v>
      </c>
      <c r="R167" t="s">
        <v>175</v>
      </c>
      <c r="S167" s="2">
        <f t="shared" si="15"/>
        <v>5119300</v>
      </c>
      <c r="T167" s="2">
        <f t="shared" si="18"/>
        <v>6764400</v>
      </c>
      <c r="U167" s="2">
        <f t="shared" si="18"/>
        <v>4745000</v>
      </c>
      <c r="V167" s="2">
        <f t="shared" si="18"/>
        <v>6016800</v>
      </c>
      <c r="W167" s="2">
        <f t="shared" si="18"/>
        <v>4900800</v>
      </c>
      <c r="X167" s="2">
        <f t="shared" si="18"/>
        <v>3169500</v>
      </c>
      <c r="Y167" s="2" cm="1">
        <f t="array" ref="Y167">_xlfn.XLOOKUP(Y$1&amp;$R167,$C$3:$C$1662&amp;$D$3:$D$1662,$E$3:$E$1662,0,0,1)</f>
        <v>14600</v>
      </c>
      <c r="Z167" s="2" cm="1">
        <f t="array" ref="Z167">_xlfn.XLOOKUP(Z$1&amp;$R167,$C$3:$C$1662&amp;$D$3:$D$1662,$E$3:$E$1662,0,0,1)</f>
        <v>6800</v>
      </c>
      <c r="AA167" s="2" cm="1">
        <f t="array" ref="AA167">_xlfn.XLOOKUP(AA$1&amp;$R167,$C$3:$C$1662&amp;$D$3:$D$1662,$E$3:$E$1662,0,0,1)</f>
        <v>24500</v>
      </c>
      <c r="AB167" s="2" cm="1">
        <f t="array" ref="AB167">_xlfn.XLOOKUP(AB$1&amp;$R167,$C$3:$C$1662&amp;$D$3:$D$1662,$E$3:$E$1662,0,0,1)</f>
        <v>17300</v>
      </c>
      <c r="AC167" s="2" cm="1">
        <f t="array" ref="AC167">_xlfn.XLOOKUP(AC$1&amp;$R167,$C$3:$C$1662&amp;$D$3:$D$1662,$E$3:$E$1662,0,0,1)</f>
        <v>68100</v>
      </c>
    </row>
    <row r="168" spans="3:29" x14ac:dyDescent="0.4">
      <c r="C168" t="s">
        <v>804</v>
      </c>
      <c r="D168" t="s">
        <v>671</v>
      </c>
      <c r="E168">
        <v>68100</v>
      </c>
      <c r="R168" t="s">
        <v>89</v>
      </c>
      <c r="S168" s="2">
        <f t="shared" si="15"/>
        <v>5132540</v>
      </c>
      <c r="T168" s="2">
        <f t="shared" si="18"/>
        <v>6777600</v>
      </c>
      <c r="U168" s="2">
        <f t="shared" si="18"/>
        <v>4768500</v>
      </c>
      <c r="V168" s="2">
        <f t="shared" si="18"/>
        <v>6027100</v>
      </c>
      <c r="W168" s="2">
        <f t="shared" si="18"/>
        <v>4909400</v>
      </c>
      <c r="X168" s="2">
        <f t="shared" si="18"/>
        <v>3180100</v>
      </c>
      <c r="Y168" s="2" cm="1">
        <f t="array" ref="Y168">_xlfn.XLOOKUP(Y$1&amp;$R168,$C$3:$C$1662&amp;$D$3:$D$1662,$E$3:$E$1662,0,0,1)</f>
        <v>13200</v>
      </c>
      <c r="Z168" s="2" cm="1">
        <f t="array" ref="Z168">_xlfn.XLOOKUP(Z$1&amp;$R168,$C$3:$C$1662&amp;$D$3:$D$1662,$E$3:$E$1662,0,0,1)</f>
        <v>23500</v>
      </c>
      <c r="AA168" s="2" cm="1">
        <f t="array" ref="AA168">_xlfn.XLOOKUP(AA$1&amp;$R168,$C$3:$C$1662&amp;$D$3:$D$1662,$E$3:$E$1662,0,0,1)</f>
        <v>10300</v>
      </c>
      <c r="AB168" s="2" cm="1">
        <f t="array" ref="AB168">_xlfn.XLOOKUP(AB$1&amp;$R168,$C$3:$C$1662&amp;$D$3:$D$1662,$E$3:$E$1662,0,0,1)</f>
        <v>8600</v>
      </c>
      <c r="AC168" s="2" cm="1">
        <f t="array" ref="AC168">_xlfn.XLOOKUP(AC$1&amp;$R168,$C$3:$C$1662&amp;$D$3:$D$1662,$E$3:$E$1662,0,0,1)</f>
        <v>10600</v>
      </c>
    </row>
    <row r="169" spans="3:29" x14ac:dyDescent="0.4">
      <c r="C169" t="s">
        <v>804</v>
      </c>
      <c r="D169" t="s">
        <v>672</v>
      </c>
      <c r="E169">
        <v>10600</v>
      </c>
      <c r="R169" t="s">
        <v>257</v>
      </c>
      <c r="S169" s="2">
        <f t="shared" si="15"/>
        <v>5149020</v>
      </c>
      <c r="T169" s="2">
        <f t="shared" si="18"/>
        <v>6793200</v>
      </c>
      <c r="U169" s="2">
        <f t="shared" si="18"/>
        <v>4799200</v>
      </c>
      <c r="V169" s="2">
        <f t="shared" si="18"/>
        <v>6037500</v>
      </c>
      <c r="W169" s="2">
        <f t="shared" si="18"/>
        <v>4925400</v>
      </c>
      <c r="X169" s="2">
        <f t="shared" si="18"/>
        <v>3189800</v>
      </c>
      <c r="Y169" s="2" cm="1">
        <f t="array" ref="Y169">_xlfn.XLOOKUP(Y$1&amp;$R169,$C$3:$C$1662&amp;$D$3:$D$1662,$E$3:$E$1662,0,0,1)</f>
        <v>15600</v>
      </c>
      <c r="Z169" s="2" cm="1">
        <f t="array" ref="Z169">_xlfn.XLOOKUP(Z$1&amp;$R169,$C$3:$C$1662&amp;$D$3:$D$1662,$E$3:$E$1662,0,0,1)</f>
        <v>30700</v>
      </c>
      <c r="AA169" s="2" cm="1">
        <f t="array" ref="AA169">_xlfn.XLOOKUP(AA$1&amp;$R169,$C$3:$C$1662&amp;$D$3:$D$1662,$E$3:$E$1662,0,0,1)</f>
        <v>10400</v>
      </c>
      <c r="AB169" s="2" cm="1">
        <f t="array" ref="AB169">_xlfn.XLOOKUP(AB$1&amp;$R169,$C$3:$C$1662&amp;$D$3:$D$1662,$E$3:$E$1662,0,0,1)</f>
        <v>16000</v>
      </c>
      <c r="AC169" s="2" cm="1">
        <f t="array" ref="AC169">_xlfn.XLOOKUP(AC$1&amp;$R169,$C$3:$C$1662&amp;$D$3:$D$1662,$E$3:$E$1662,0,0,1)</f>
        <v>9700</v>
      </c>
    </row>
    <row r="170" spans="3:29" x14ac:dyDescent="0.4">
      <c r="C170" t="s">
        <v>804</v>
      </c>
      <c r="D170" t="s">
        <v>673</v>
      </c>
      <c r="E170">
        <v>9700</v>
      </c>
      <c r="R170" t="s">
        <v>47</v>
      </c>
      <c r="S170" s="2">
        <f t="shared" si="15"/>
        <v>5161820</v>
      </c>
      <c r="T170" s="2">
        <f t="shared" si="18"/>
        <v>6804500</v>
      </c>
      <c r="U170" s="2">
        <f t="shared" si="18"/>
        <v>4817200</v>
      </c>
      <c r="V170" s="2">
        <f t="shared" si="18"/>
        <v>6049800</v>
      </c>
      <c r="W170" s="2">
        <f t="shared" si="18"/>
        <v>4934200</v>
      </c>
      <c r="X170" s="2">
        <f t="shared" si="18"/>
        <v>3203400</v>
      </c>
      <c r="Y170" s="2" cm="1">
        <f t="array" ref="Y170">_xlfn.XLOOKUP(Y$1&amp;$R170,$C$3:$C$1662&amp;$D$3:$D$1662,$E$3:$E$1662,0,0,1)</f>
        <v>11300</v>
      </c>
      <c r="Z170" s="2" cm="1">
        <f t="array" ref="Z170">_xlfn.XLOOKUP(Z$1&amp;$R170,$C$3:$C$1662&amp;$D$3:$D$1662,$E$3:$E$1662,0,0,1)</f>
        <v>18000</v>
      </c>
      <c r="AA170" s="2" cm="1">
        <f t="array" ref="AA170">_xlfn.XLOOKUP(AA$1&amp;$R170,$C$3:$C$1662&amp;$D$3:$D$1662,$E$3:$E$1662,0,0,1)</f>
        <v>12300</v>
      </c>
      <c r="AB170" s="2" cm="1">
        <f t="array" ref="AB170">_xlfn.XLOOKUP(AB$1&amp;$R170,$C$3:$C$1662&amp;$D$3:$D$1662,$E$3:$E$1662,0,0,1)</f>
        <v>8800</v>
      </c>
      <c r="AC170" s="2" cm="1">
        <f t="array" ref="AC170">_xlfn.XLOOKUP(AC$1&amp;$R170,$C$3:$C$1662&amp;$D$3:$D$1662,$E$3:$E$1662,0,0,1)</f>
        <v>13600</v>
      </c>
    </row>
    <row r="171" spans="3:29" x14ac:dyDescent="0.4">
      <c r="C171" t="s">
        <v>804</v>
      </c>
      <c r="D171" t="s">
        <v>674</v>
      </c>
      <c r="E171">
        <v>13600</v>
      </c>
      <c r="R171" t="s">
        <v>136</v>
      </c>
      <c r="S171" s="2">
        <f t="shared" si="15"/>
        <v>5176440</v>
      </c>
      <c r="T171" s="2">
        <f t="shared" si="18"/>
        <v>6812100</v>
      </c>
      <c r="U171" s="2">
        <f t="shared" si="18"/>
        <v>4829800</v>
      </c>
      <c r="V171" s="2">
        <f t="shared" si="18"/>
        <v>6072000</v>
      </c>
      <c r="W171" s="2">
        <f t="shared" si="18"/>
        <v>4950600</v>
      </c>
      <c r="X171" s="2">
        <f t="shared" si="18"/>
        <v>3217700</v>
      </c>
      <c r="Y171" s="2" cm="1">
        <f t="array" ref="Y171">_xlfn.XLOOKUP(Y$1&amp;$R171,$C$3:$C$1662&amp;$D$3:$D$1662,$E$3:$E$1662,0,0,1)</f>
        <v>7600</v>
      </c>
      <c r="Z171" s="2" cm="1">
        <f t="array" ref="Z171">_xlfn.XLOOKUP(Z$1&amp;$R171,$C$3:$C$1662&amp;$D$3:$D$1662,$E$3:$E$1662,0,0,1)</f>
        <v>12600</v>
      </c>
      <c r="AA171" s="2" cm="1">
        <f t="array" ref="AA171">_xlfn.XLOOKUP(AA$1&amp;$R171,$C$3:$C$1662&amp;$D$3:$D$1662,$E$3:$E$1662,0,0,1)</f>
        <v>22200</v>
      </c>
      <c r="AB171" s="2" cm="1">
        <f t="array" ref="AB171">_xlfn.XLOOKUP(AB$1&amp;$R171,$C$3:$C$1662&amp;$D$3:$D$1662,$E$3:$E$1662,0,0,1)</f>
        <v>16400</v>
      </c>
      <c r="AC171" s="2" cm="1">
        <f t="array" ref="AC171">_xlfn.XLOOKUP(AC$1&amp;$R171,$C$3:$C$1662&amp;$D$3:$D$1662,$E$3:$E$1662,0,0,1)</f>
        <v>14300</v>
      </c>
    </row>
    <row r="172" spans="3:29" x14ac:dyDescent="0.4">
      <c r="C172" t="s">
        <v>804</v>
      </c>
      <c r="D172" t="s">
        <v>675</v>
      </c>
      <c r="E172">
        <v>14300</v>
      </c>
      <c r="R172" t="s">
        <v>6</v>
      </c>
      <c r="S172" s="2">
        <f t="shared" si="15"/>
        <v>5202700</v>
      </c>
      <c r="T172" s="2">
        <f t="shared" si="18"/>
        <v>6867500</v>
      </c>
      <c r="U172" s="2">
        <f t="shared" si="18"/>
        <v>4840200</v>
      </c>
      <c r="V172" s="2">
        <f t="shared" si="18"/>
        <v>6085100</v>
      </c>
      <c r="W172" s="2">
        <f t="shared" si="18"/>
        <v>4979800</v>
      </c>
      <c r="X172" s="2">
        <f t="shared" si="18"/>
        <v>3240900</v>
      </c>
      <c r="Y172" s="2" cm="1">
        <f t="array" ref="Y172">_xlfn.XLOOKUP(Y$1&amp;$R172,$C$3:$C$1662&amp;$D$3:$D$1662,$E$3:$E$1662,0,0,1)</f>
        <v>55400</v>
      </c>
      <c r="Z172" s="2" cm="1">
        <f t="array" ref="Z172">_xlfn.XLOOKUP(Z$1&amp;$R172,$C$3:$C$1662&amp;$D$3:$D$1662,$E$3:$E$1662,0,0,1)</f>
        <v>10400</v>
      </c>
      <c r="AA172" s="2" cm="1">
        <f t="array" ref="AA172">_xlfn.XLOOKUP(AA$1&amp;$R172,$C$3:$C$1662&amp;$D$3:$D$1662,$E$3:$E$1662,0,0,1)</f>
        <v>13100</v>
      </c>
      <c r="AB172" s="2" cm="1">
        <f t="array" ref="AB172">_xlfn.XLOOKUP(AB$1&amp;$R172,$C$3:$C$1662&amp;$D$3:$D$1662,$E$3:$E$1662,0,0,1)</f>
        <v>29200</v>
      </c>
      <c r="AC172" s="2" cm="1">
        <f t="array" ref="AC172">_xlfn.XLOOKUP(AC$1&amp;$R172,$C$3:$C$1662&amp;$D$3:$D$1662,$E$3:$E$1662,0,0,1)</f>
        <v>23200</v>
      </c>
    </row>
    <row r="173" spans="3:29" x14ac:dyDescent="0.4">
      <c r="C173" t="s">
        <v>804</v>
      </c>
      <c r="D173" t="s">
        <v>676</v>
      </c>
      <c r="E173">
        <v>23200</v>
      </c>
      <c r="R173" t="s">
        <v>171</v>
      </c>
      <c r="S173" s="2">
        <f t="shared" si="15"/>
        <v>5222920</v>
      </c>
      <c r="T173" s="2">
        <f t="shared" si="18"/>
        <v>6889000</v>
      </c>
      <c r="U173" s="2">
        <f t="shared" si="18"/>
        <v>4853600</v>
      </c>
      <c r="V173" s="2">
        <f t="shared" si="18"/>
        <v>6101700</v>
      </c>
      <c r="W173" s="2">
        <f t="shared" si="18"/>
        <v>5003500</v>
      </c>
      <c r="X173" s="2">
        <f t="shared" si="18"/>
        <v>3266800</v>
      </c>
      <c r="Y173" s="2" cm="1">
        <f t="array" ref="Y173">_xlfn.XLOOKUP(Y$1&amp;$R173,$C$3:$C$1662&amp;$D$3:$D$1662,$E$3:$E$1662,0,0,1)</f>
        <v>21500</v>
      </c>
      <c r="Z173" s="2" cm="1">
        <f t="array" ref="Z173">_xlfn.XLOOKUP(Z$1&amp;$R173,$C$3:$C$1662&amp;$D$3:$D$1662,$E$3:$E$1662,0,0,1)</f>
        <v>13400</v>
      </c>
      <c r="AA173" s="2" cm="1">
        <f t="array" ref="AA173">_xlfn.XLOOKUP(AA$1&amp;$R173,$C$3:$C$1662&amp;$D$3:$D$1662,$E$3:$E$1662,0,0,1)</f>
        <v>16600</v>
      </c>
      <c r="AB173" s="2" cm="1">
        <f t="array" ref="AB173">_xlfn.XLOOKUP(AB$1&amp;$R173,$C$3:$C$1662&amp;$D$3:$D$1662,$E$3:$E$1662,0,0,1)</f>
        <v>23700</v>
      </c>
      <c r="AC173" s="2" cm="1">
        <f t="array" ref="AC173">_xlfn.XLOOKUP(AC$1&amp;$R173,$C$3:$C$1662&amp;$D$3:$D$1662,$E$3:$E$1662,0,0,1)</f>
        <v>25900</v>
      </c>
    </row>
    <row r="174" spans="3:29" x14ac:dyDescent="0.4">
      <c r="C174" t="s">
        <v>804</v>
      </c>
      <c r="D174" t="s">
        <v>677</v>
      </c>
      <c r="E174">
        <v>25900</v>
      </c>
      <c r="R174" t="s">
        <v>48</v>
      </c>
      <c r="S174" s="2">
        <f t="shared" si="15"/>
        <v>5245800</v>
      </c>
      <c r="T174" s="2">
        <f t="shared" si="18"/>
        <v>6934400</v>
      </c>
      <c r="U174" s="2">
        <f t="shared" si="18"/>
        <v>4864500</v>
      </c>
      <c r="V174" s="2">
        <f t="shared" si="18"/>
        <v>6121500</v>
      </c>
      <c r="W174" s="2">
        <f t="shared" si="18"/>
        <v>5021000</v>
      </c>
      <c r="X174" s="2">
        <f t="shared" si="18"/>
        <v>3287600</v>
      </c>
      <c r="Y174" s="2" cm="1">
        <f t="array" ref="Y174">_xlfn.XLOOKUP(Y$1&amp;$R174,$C$3:$C$1662&amp;$D$3:$D$1662,$E$3:$E$1662,0,0,1)</f>
        <v>45400</v>
      </c>
      <c r="Z174" s="2" cm="1">
        <f t="array" ref="Z174">_xlfn.XLOOKUP(Z$1&amp;$R174,$C$3:$C$1662&amp;$D$3:$D$1662,$E$3:$E$1662,0,0,1)</f>
        <v>10900</v>
      </c>
      <c r="AA174" s="2" cm="1">
        <f t="array" ref="AA174">_xlfn.XLOOKUP(AA$1&amp;$R174,$C$3:$C$1662&amp;$D$3:$D$1662,$E$3:$E$1662,0,0,1)</f>
        <v>19800</v>
      </c>
      <c r="AB174" s="2" cm="1">
        <f t="array" ref="AB174">_xlfn.XLOOKUP(AB$1&amp;$R174,$C$3:$C$1662&amp;$D$3:$D$1662,$E$3:$E$1662,0,0,1)</f>
        <v>17500</v>
      </c>
      <c r="AC174" s="2" cm="1">
        <f t="array" ref="AC174">_xlfn.XLOOKUP(AC$1&amp;$R174,$C$3:$C$1662&amp;$D$3:$D$1662,$E$3:$E$1662,0,0,1)</f>
        <v>20800</v>
      </c>
    </row>
    <row r="175" spans="3:29" x14ac:dyDescent="0.4">
      <c r="C175" t="s">
        <v>804</v>
      </c>
      <c r="D175" t="s">
        <v>678</v>
      </c>
      <c r="E175">
        <v>20800</v>
      </c>
      <c r="R175" t="s">
        <v>85</v>
      </c>
      <c r="S175" s="2">
        <f t="shared" si="15"/>
        <v>5265500</v>
      </c>
      <c r="T175" s="2">
        <f t="shared" si="18"/>
        <v>6951500</v>
      </c>
      <c r="U175" s="2">
        <f t="shared" si="18"/>
        <v>4908000</v>
      </c>
      <c r="V175" s="2">
        <f t="shared" si="18"/>
        <v>6142800</v>
      </c>
      <c r="W175" s="2">
        <f t="shared" si="18"/>
        <v>5032500</v>
      </c>
      <c r="X175" s="2">
        <f t="shared" si="18"/>
        <v>3292700</v>
      </c>
      <c r="Y175" s="2" cm="1">
        <f t="array" ref="Y175">_xlfn.XLOOKUP(Y$1&amp;$R175,$C$3:$C$1662&amp;$D$3:$D$1662,$E$3:$E$1662,0,0,1)</f>
        <v>17100</v>
      </c>
      <c r="Z175" s="2" cm="1">
        <f t="array" ref="Z175">_xlfn.XLOOKUP(Z$1&amp;$R175,$C$3:$C$1662&amp;$D$3:$D$1662,$E$3:$E$1662,0,0,1)</f>
        <v>43500</v>
      </c>
      <c r="AA175" s="2" cm="1">
        <f t="array" ref="AA175">_xlfn.XLOOKUP(AA$1&amp;$R175,$C$3:$C$1662&amp;$D$3:$D$1662,$E$3:$E$1662,0,0,1)</f>
        <v>21300</v>
      </c>
      <c r="AB175" s="2" cm="1">
        <f t="array" ref="AB175">_xlfn.XLOOKUP(AB$1&amp;$R175,$C$3:$C$1662&amp;$D$3:$D$1662,$E$3:$E$1662,0,0,1)</f>
        <v>11500</v>
      </c>
      <c r="AC175" s="2" cm="1">
        <f t="array" ref="AC175">_xlfn.XLOOKUP(AC$1&amp;$R175,$C$3:$C$1662&amp;$D$3:$D$1662,$E$3:$E$1662,0,0,1)</f>
        <v>5100</v>
      </c>
    </row>
    <row r="176" spans="3:29" x14ac:dyDescent="0.4">
      <c r="C176" t="s">
        <v>804</v>
      </c>
      <c r="D176" t="s">
        <v>679</v>
      </c>
      <c r="E176">
        <v>5100</v>
      </c>
      <c r="R176" t="s">
        <v>143</v>
      </c>
      <c r="S176" s="2">
        <f t="shared" si="15"/>
        <v>5279840</v>
      </c>
      <c r="T176" s="2">
        <f t="shared" si="18"/>
        <v>6968400</v>
      </c>
      <c r="U176" s="2">
        <f t="shared" si="18"/>
        <v>4927400</v>
      </c>
      <c r="V176" s="2">
        <f t="shared" si="18"/>
        <v>6154600</v>
      </c>
      <c r="W176" s="2">
        <f t="shared" si="18"/>
        <v>5048600</v>
      </c>
      <c r="X176" s="2">
        <f t="shared" si="18"/>
        <v>3300200</v>
      </c>
      <c r="Y176" s="2" cm="1">
        <f t="array" ref="Y176">_xlfn.XLOOKUP(Y$1&amp;$R176,$C$3:$C$1662&amp;$D$3:$D$1662,$E$3:$E$1662,0,0,1)</f>
        <v>16900</v>
      </c>
      <c r="Z176" s="2" cm="1">
        <f t="array" ref="Z176">_xlfn.XLOOKUP(Z$1&amp;$R176,$C$3:$C$1662&amp;$D$3:$D$1662,$E$3:$E$1662,0,0,1)</f>
        <v>19400</v>
      </c>
      <c r="AA176" s="2" cm="1">
        <f t="array" ref="AA176">_xlfn.XLOOKUP(AA$1&amp;$R176,$C$3:$C$1662&amp;$D$3:$D$1662,$E$3:$E$1662,0,0,1)</f>
        <v>11800</v>
      </c>
      <c r="AB176" s="2" cm="1">
        <f t="array" ref="AB176">_xlfn.XLOOKUP(AB$1&amp;$R176,$C$3:$C$1662&amp;$D$3:$D$1662,$E$3:$E$1662,0,0,1)</f>
        <v>16100</v>
      </c>
      <c r="AC176" s="2" cm="1">
        <f t="array" ref="AC176">_xlfn.XLOOKUP(AC$1&amp;$R176,$C$3:$C$1662&amp;$D$3:$D$1662,$E$3:$E$1662,0,0,1)</f>
        <v>7500</v>
      </c>
    </row>
    <row r="177" spans="3:29" x14ac:dyDescent="0.4">
      <c r="C177" t="s">
        <v>804</v>
      </c>
      <c r="D177" t="s">
        <v>680</v>
      </c>
      <c r="E177">
        <v>7500</v>
      </c>
      <c r="R177" t="s">
        <v>192</v>
      </c>
      <c r="S177" s="2">
        <f t="shared" si="15"/>
        <v>5294340</v>
      </c>
      <c r="T177" s="2">
        <f t="shared" si="18"/>
        <v>6985700</v>
      </c>
      <c r="U177" s="2">
        <f t="shared" si="18"/>
        <v>4938500</v>
      </c>
      <c r="V177" s="2">
        <f t="shared" si="18"/>
        <v>6168700</v>
      </c>
      <c r="W177" s="2">
        <f t="shared" si="18"/>
        <v>5066100</v>
      </c>
      <c r="X177" s="2">
        <f t="shared" si="18"/>
        <v>3312700</v>
      </c>
      <c r="Y177" s="2" cm="1">
        <f t="array" ref="Y177">_xlfn.XLOOKUP(Y$1&amp;$R177,$C$3:$C$1662&amp;$D$3:$D$1662,$E$3:$E$1662,0,0,1)</f>
        <v>17300</v>
      </c>
      <c r="Z177" s="2" cm="1">
        <f t="array" ref="Z177">_xlfn.XLOOKUP(Z$1&amp;$R177,$C$3:$C$1662&amp;$D$3:$D$1662,$E$3:$E$1662,0,0,1)</f>
        <v>11100</v>
      </c>
      <c r="AA177" s="2" cm="1">
        <f t="array" ref="AA177">_xlfn.XLOOKUP(AA$1&amp;$R177,$C$3:$C$1662&amp;$D$3:$D$1662,$E$3:$E$1662,0,0,1)</f>
        <v>14100</v>
      </c>
      <c r="AB177" s="2" cm="1">
        <f t="array" ref="AB177">_xlfn.XLOOKUP(AB$1&amp;$R177,$C$3:$C$1662&amp;$D$3:$D$1662,$E$3:$E$1662,0,0,1)</f>
        <v>17500</v>
      </c>
      <c r="AC177" s="2" cm="1">
        <f t="array" ref="AC177">_xlfn.XLOOKUP(AC$1&amp;$R177,$C$3:$C$1662&amp;$D$3:$D$1662,$E$3:$E$1662,0,0,1)</f>
        <v>12500</v>
      </c>
    </row>
    <row r="178" spans="3:29" x14ac:dyDescent="0.4">
      <c r="C178" t="s">
        <v>804</v>
      </c>
      <c r="D178" t="s">
        <v>681</v>
      </c>
      <c r="E178">
        <v>12500</v>
      </c>
      <c r="R178" t="s">
        <v>53</v>
      </c>
      <c r="S178" s="2">
        <f t="shared" si="15"/>
        <v>5312580</v>
      </c>
      <c r="T178" s="2">
        <f t="shared" si="18"/>
        <v>7000200</v>
      </c>
      <c r="U178" s="2">
        <f t="shared" si="18"/>
        <v>4948100</v>
      </c>
      <c r="V178" s="2">
        <f t="shared" si="18"/>
        <v>6173500</v>
      </c>
      <c r="W178" s="2">
        <f t="shared" si="18"/>
        <v>5116300</v>
      </c>
      <c r="X178" s="2">
        <f t="shared" si="18"/>
        <v>3324800</v>
      </c>
      <c r="Y178" s="2" cm="1">
        <f t="array" ref="Y178">_xlfn.XLOOKUP(Y$1&amp;$R178,$C$3:$C$1662&amp;$D$3:$D$1662,$E$3:$E$1662,0,0,1)</f>
        <v>14500</v>
      </c>
      <c r="Z178" s="2" cm="1">
        <f t="array" ref="Z178">_xlfn.XLOOKUP(Z$1&amp;$R178,$C$3:$C$1662&amp;$D$3:$D$1662,$E$3:$E$1662,0,0,1)</f>
        <v>9600</v>
      </c>
      <c r="AA178" s="2" cm="1">
        <f t="array" ref="AA178">_xlfn.XLOOKUP(AA$1&amp;$R178,$C$3:$C$1662&amp;$D$3:$D$1662,$E$3:$E$1662,0,0,1)</f>
        <v>4800</v>
      </c>
      <c r="AB178" s="2" cm="1">
        <f t="array" ref="AB178">_xlfn.XLOOKUP(AB$1&amp;$R178,$C$3:$C$1662&amp;$D$3:$D$1662,$E$3:$E$1662,0,0,1)</f>
        <v>50200</v>
      </c>
      <c r="AC178" s="2" cm="1">
        <f t="array" ref="AC178">_xlfn.XLOOKUP(AC$1&amp;$R178,$C$3:$C$1662&amp;$D$3:$D$1662,$E$3:$E$1662,0,0,1)</f>
        <v>12100</v>
      </c>
    </row>
    <row r="179" spans="3:29" x14ac:dyDescent="0.4">
      <c r="C179" t="s">
        <v>804</v>
      </c>
      <c r="D179" t="s">
        <v>682</v>
      </c>
      <c r="E179">
        <v>12100</v>
      </c>
      <c r="R179" t="s">
        <v>222</v>
      </c>
      <c r="S179" s="2">
        <f t="shared" si="15"/>
        <v>5330340</v>
      </c>
      <c r="T179" s="2">
        <f t="shared" si="18"/>
        <v>7018000</v>
      </c>
      <c r="U179" s="2">
        <f t="shared" si="18"/>
        <v>4957800</v>
      </c>
      <c r="V179" s="2">
        <f t="shared" si="18"/>
        <v>6192900</v>
      </c>
      <c r="W179" s="2">
        <f t="shared" si="18"/>
        <v>5143100</v>
      </c>
      <c r="X179" s="2">
        <f t="shared" si="18"/>
        <v>3339900</v>
      </c>
      <c r="Y179" s="2" cm="1">
        <f t="array" ref="Y179">_xlfn.XLOOKUP(Y$1&amp;$R179,$C$3:$C$1662&amp;$D$3:$D$1662,$E$3:$E$1662,0,0,1)</f>
        <v>17800</v>
      </c>
      <c r="Z179" s="2" cm="1">
        <f t="array" ref="Z179">_xlfn.XLOOKUP(Z$1&amp;$R179,$C$3:$C$1662&amp;$D$3:$D$1662,$E$3:$E$1662,0,0,1)</f>
        <v>9700</v>
      </c>
      <c r="AA179" s="2" cm="1">
        <f t="array" ref="AA179">_xlfn.XLOOKUP(AA$1&amp;$R179,$C$3:$C$1662&amp;$D$3:$D$1662,$E$3:$E$1662,0,0,1)</f>
        <v>19400</v>
      </c>
      <c r="AB179" s="2" cm="1">
        <f t="array" ref="AB179">_xlfn.XLOOKUP(AB$1&amp;$R179,$C$3:$C$1662&amp;$D$3:$D$1662,$E$3:$E$1662,0,0,1)</f>
        <v>26800</v>
      </c>
      <c r="AC179" s="2" cm="1">
        <f t="array" ref="AC179">_xlfn.XLOOKUP(AC$1&amp;$R179,$C$3:$C$1662&amp;$D$3:$D$1662,$E$3:$E$1662,0,0,1)</f>
        <v>15100</v>
      </c>
    </row>
    <row r="180" spans="3:29" x14ac:dyDescent="0.4">
      <c r="C180" t="s">
        <v>804</v>
      </c>
      <c r="D180" t="s">
        <v>683</v>
      </c>
      <c r="E180">
        <v>15100</v>
      </c>
      <c r="R180" t="s">
        <v>211</v>
      </c>
      <c r="S180" s="2">
        <f t="shared" si="15"/>
        <v>5346220</v>
      </c>
      <c r="T180" s="2">
        <f t="shared" ref="T180:X195" si="19">T179+Y180</f>
        <v>7049800</v>
      </c>
      <c r="U180" s="2">
        <f t="shared" si="19"/>
        <v>4965600</v>
      </c>
      <c r="V180" s="2">
        <f t="shared" si="19"/>
        <v>6201600</v>
      </c>
      <c r="W180" s="2">
        <f t="shared" si="19"/>
        <v>5161300</v>
      </c>
      <c r="X180" s="2">
        <f t="shared" si="19"/>
        <v>3352800</v>
      </c>
      <c r="Y180" s="2" cm="1">
        <f t="array" ref="Y180">_xlfn.XLOOKUP(Y$1&amp;$R180,$C$3:$C$1662&amp;$D$3:$D$1662,$E$3:$E$1662,0,0,1)</f>
        <v>31800</v>
      </c>
      <c r="Z180" s="2" cm="1">
        <f t="array" ref="Z180">_xlfn.XLOOKUP(Z$1&amp;$R180,$C$3:$C$1662&amp;$D$3:$D$1662,$E$3:$E$1662,0,0,1)</f>
        <v>7800</v>
      </c>
      <c r="AA180" s="2" cm="1">
        <f t="array" ref="AA180">_xlfn.XLOOKUP(AA$1&amp;$R180,$C$3:$C$1662&amp;$D$3:$D$1662,$E$3:$E$1662,0,0,1)</f>
        <v>8700</v>
      </c>
      <c r="AB180" s="2" cm="1">
        <f t="array" ref="AB180">_xlfn.XLOOKUP(AB$1&amp;$R180,$C$3:$C$1662&amp;$D$3:$D$1662,$E$3:$E$1662,0,0,1)</f>
        <v>18200</v>
      </c>
      <c r="AC180" s="2" cm="1">
        <f t="array" ref="AC180">_xlfn.XLOOKUP(AC$1&amp;$R180,$C$3:$C$1662&amp;$D$3:$D$1662,$E$3:$E$1662,0,0,1)</f>
        <v>12900</v>
      </c>
    </row>
    <row r="181" spans="3:29" x14ac:dyDescent="0.4">
      <c r="C181" t="s">
        <v>804</v>
      </c>
      <c r="D181" t="s">
        <v>684</v>
      </c>
      <c r="E181">
        <v>12900</v>
      </c>
      <c r="R181" t="s">
        <v>299</v>
      </c>
      <c r="S181" s="2">
        <f t="shared" si="15"/>
        <v>5362420</v>
      </c>
      <c r="T181" s="2">
        <f t="shared" si="19"/>
        <v>7059300</v>
      </c>
      <c r="U181" s="2">
        <f t="shared" si="19"/>
        <v>4974200</v>
      </c>
      <c r="V181" s="2">
        <f t="shared" si="19"/>
        <v>6230700</v>
      </c>
      <c r="W181" s="2">
        <f t="shared" si="19"/>
        <v>5182600</v>
      </c>
      <c r="X181" s="2">
        <f t="shared" si="19"/>
        <v>3365300</v>
      </c>
      <c r="Y181" s="2" cm="1">
        <f t="array" ref="Y181">_xlfn.XLOOKUP(Y$1&amp;$R181,$C$3:$C$1662&amp;$D$3:$D$1662,$E$3:$E$1662,0,0,1)</f>
        <v>9500</v>
      </c>
      <c r="Z181" s="2" cm="1">
        <f t="array" ref="Z181">_xlfn.XLOOKUP(Z$1&amp;$R181,$C$3:$C$1662&amp;$D$3:$D$1662,$E$3:$E$1662,0,0,1)</f>
        <v>8600</v>
      </c>
      <c r="AA181" s="2" cm="1">
        <f t="array" ref="AA181">_xlfn.XLOOKUP(AA$1&amp;$R181,$C$3:$C$1662&amp;$D$3:$D$1662,$E$3:$E$1662,0,0,1)</f>
        <v>29100</v>
      </c>
      <c r="AB181" s="2" cm="1">
        <f t="array" ref="AB181">_xlfn.XLOOKUP(AB$1&amp;$R181,$C$3:$C$1662&amp;$D$3:$D$1662,$E$3:$E$1662,0,0,1)</f>
        <v>21300</v>
      </c>
      <c r="AC181" s="2" cm="1">
        <f t="array" ref="AC181">_xlfn.XLOOKUP(AC$1&amp;$R181,$C$3:$C$1662&amp;$D$3:$D$1662,$E$3:$E$1662,0,0,1)</f>
        <v>12500</v>
      </c>
    </row>
    <row r="182" spans="3:29" x14ac:dyDescent="0.4">
      <c r="C182" t="s">
        <v>804</v>
      </c>
      <c r="D182" t="s">
        <v>685</v>
      </c>
      <c r="E182">
        <v>12500</v>
      </c>
      <c r="R182" t="s">
        <v>100</v>
      </c>
      <c r="S182" s="2">
        <f t="shared" si="15"/>
        <v>5375520</v>
      </c>
      <c r="T182" s="2">
        <f t="shared" si="19"/>
        <v>7073500</v>
      </c>
      <c r="U182" s="2">
        <f t="shared" si="19"/>
        <v>4989700</v>
      </c>
      <c r="V182" s="2">
        <f t="shared" si="19"/>
        <v>6238700</v>
      </c>
      <c r="W182" s="2">
        <f t="shared" si="19"/>
        <v>5200800</v>
      </c>
      <c r="X182" s="2">
        <f t="shared" si="19"/>
        <v>3374900</v>
      </c>
      <c r="Y182" s="2" cm="1">
        <f t="array" ref="Y182">_xlfn.XLOOKUP(Y$1&amp;$R182,$C$3:$C$1662&amp;$D$3:$D$1662,$E$3:$E$1662,0,0,1)</f>
        <v>14200</v>
      </c>
      <c r="Z182" s="2" cm="1">
        <f t="array" ref="Z182">_xlfn.XLOOKUP(Z$1&amp;$R182,$C$3:$C$1662&amp;$D$3:$D$1662,$E$3:$E$1662,0,0,1)</f>
        <v>15500</v>
      </c>
      <c r="AA182" s="2" cm="1">
        <f t="array" ref="AA182">_xlfn.XLOOKUP(AA$1&amp;$R182,$C$3:$C$1662&amp;$D$3:$D$1662,$E$3:$E$1662,0,0,1)</f>
        <v>8000</v>
      </c>
      <c r="AB182" s="2" cm="1">
        <f t="array" ref="AB182">_xlfn.XLOOKUP(AB$1&amp;$R182,$C$3:$C$1662&amp;$D$3:$D$1662,$E$3:$E$1662,0,0,1)</f>
        <v>18200</v>
      </c>
      <c r="AC182" s="2" cm="1">
        <f t="array" ref="AC182">_xlfn.XLOOKUP(AC$1&amp;$R182,$C$3:$C$1662&amp;$D$3:$D$1662,$E$3:$E$1662,0,0,1)</f>
        <v>9600</v>
      </c>
    </row>
    <row r="183" spans="3:29" x14ac:dyDescent="0.4">
      <c r="C183" t="s">
        <v>804</v>
      </c>
      <c r="D183" t="s">
        <v>686</v>
      </c>
      <c r="E183">
        <v>9600</v>
      </c>
      <c r="R183" t="s">
        <v>300</v>
      </c>
      <c r="S183" s="2">
        <f t="shared" si="15"/>
        <v>5392900</v>
      </c>
      <c r="T183" s="2">
        <f t="shared" si="19"/>
        <v>7088100</v>
      </c>
      <c r="U183" s="2">
        <f t="shared" si="19"/>
        <v>4995800</v>
      </c>
      <c r="V183" s="2">
        <f t="shared" si="19"/>
        <v>6262600</v>
      </c>
      <c r="W183" s="2">
        <f t="shared" si="19"/>
        <v>5239300</v>
      </c>
      <c r="X183" s="2">
        <f t="shared" si="19"/>
        <v>3378700</v>
      </c>
      <c r="Y183" s="2" cm="1">
        <f t="array" ref="Y183">_xlfn.XLOOKUP(Y$1&amp;$R183,$C$3:$C$1662&amp;$D$3:$D$1662,$E$3:$E$1662,0,0,1)</f>
        <v>14600</v>
      </c>
      <c r="Z183" s="2" cm="1">
        <f t="array" ref="Z183">_xlfn.XLOOKUP(Z$1&amp;$R183,$C$3:$C$1662&amp;$D$3:$D$1662,$E$3:$E$1662,0,0,1)</f>
        <v>6100</v>
      </c>
      <c r="AA183" s="2" cm="1">
        <f t="array" ref="AA183">_xlfn.XLOOKUP(AA$1&amp;$R183,$C$3:$C$1662&amp;$D$3:$D$1662,$E$3:$E$1662,0,0,1)</f>
        <v>23900</v>
      </c>
      <c r="AB183" s="2" cm="1">
        <f t="array" ref="AB183">_xlfn.XLOOKUP(AB$1&amp;$R183,$C$3:$C$1662&amp;$D$3:$D$1662,$E$3:$E$1662,0,0,1)</f>
        <v>38500</v>
      </c>
      <c r="AC183" s="2" cm="1">
        <f t="array" ref="AC183">_xlfn.XLOOKUP(AC$1&amp;$R183,$C$3:$C$1662&amp;$D$3:$D$1662,$E$3:$E$1662,0,0,1)</f>
        <v>3800</v>
      </c>
    </row>
    <row r="184" spans="3:29" x14ac:dyDescent="0.4">
      <c r="C184" t="s">
        <v>804</v>
      </c>
      <c r="D184" t="s">
        <v>687</v>
      </c>
      <c r="E184">
        <v>3800</v>
      </c>
      <c r="R184" t="s">
        <v>204</v>
      </c>
      <c r="S184" s="2">
        <f t="shared" si="15"/>
        <v>5413360</v>
      </c>
      <c r="T184" s="2">
        <f t="shared" si="19"/>
        <v>7099900</v>
      </c>
      <c r="U184" s="2">
        <f t="shared" si="19"/>
        <v>5008400</v>
      </c>
      <c r="V184" s="2">
        <f t="shared" si="19"/>
        <v>6296600</v>
      </c>
      <c r="W184" s="2">
        <f t="shared" si="19"/>
        <v>5273900</v>
      </c>
      <c r="X184" s="2">
        <f t="shared" si="19"/>
        <v>3388000</v>
      </c>
      <c r="Y184" s="2" cm="1">
        <f t="array" ref="Y184">_xlfn.XLOOKUP(Y$1&amp;$R184,$C$3:$C$1662&amp;$D$3:$D$1662,$E$3:$E$1662,0,0,1)</f>
        <v>11800</v>
      </c>
      <c r="Z184" s="2" cm="1">
        <f t="array" ref="Z184">_xlfn.XLOOKUP(Z$1&amp;$R184,$C$3:$C$1662&amp;$D$3:$D$1662,$E$3:$E$1662,0,0,1)</f>
        <v>12600</v>
      </c>
      <c r="AA184" s="2" cm="1">
        <f t="array" ref="AA184">_xlfn.XLOOKUP(AA$1&amp;$R184,$C$3:$C$1662&amp;$D$3:$D$1662,$E$3:$E$1662,0,0,1)</f>
        <v>34000</v>
      </c>
      <c r="AB184" s="2" cm="1">
        <f t="array" ref="AB184">_xlfn.XLOOKUP(AB$1&amp;$R184,$C$3:$C$1662&amp;$D$3:$D$1662,$E$3:$E$1662,0,0,1)</f>
        <v>34600</v>
      </c>
      <c r="AC184" s="2" cm="1">
        <f t="array" ref="AC184">_xlfn.XLOOKUP(AC$1&amp;$R184,$C$3:$C$1662&amp;$D$3:$D$1662,$E$3:$E$1662,0,0,1)</f>
        <v>9300</v>
      </c>
    </row>
    <row r="185" spans="3:29" x14ac:dyDescent="0.4">
      <c r="C185" t="s">
        <v>804</v>
      </c>
      <c r="D185" t="s">
        <v>386</v>
      </c>
      <c r="E185">
        <v>9300</v>
      </c>
      <c r="R185" t="s">
        <v>301</v>
      </c>
      <c r="S185" s="2">
        <f t="shared" si="15"/>
        <v>5430500</v>
      </c>
      <c r="T185" s="2">
        <f t="shared" si="19"/>
        <v>7126300</v>
      </c>
      <c r="U185" s="2">
        <f t="shared" si="19"/>
        <v>5019600</v>
      </c>
      <c r="V185" s="2">
        <f t="shared" si="19"/>
        <v>6316400</v>
      </c>
      <c r="W185" s="2">
        <f t="shared" si="19"/>
        <v>5289000</v>
      </c>
      <c r="X185" s="2">
        <f t="shared" si="19"/>
        <v>3401200</v>
      </c>
      <c r="Y185" s="2" cm="1">
        <f t="array" ref="Y185">_xlfn.XLOOKUP(Y$1&amp;$R185,$C$3:$C$1662&amp;$D$3:$D$1662,$E$3:$E$1662,0,0,1)</f>
        <v>26400</v>
      </c>
      <c r="Z185" s="2" cm="1">
        <f t="array" ref="Z185">_xlfn.XLOOKUP(Z$1&amp;$R185,$C$3:$C$1662&amp;$D$3:$D$1662,$E$3:$E$1662,0,0,1)</f>
        <v>11200</v>
      </c>
      <c r="AA185" s="2" cm="1">
        <f t="array" ref="AA185">_xlfn.XLOOKUP(AA$1&amp;$R185,$C$3:$C$1662&amp;$D$3:$D$1662,$E$3:$E$1662,0,0,1)</f>
        <v>19800</v>
      </c>
      <c r="AB185" s="2" cm="1">
        <f t="array" ref="AB185">_xlfn.XLOOKUP(AB$1&amp;$R185,$C$3:$C$1662&amp;$D$3:$D$1662,$E$3:$E$1662,0,0,1)</f>
        <v>15100</v>
      </c>
      <c r="AC185" s="2" cm="1">
        <f t="array" ref="AC185">_xlfn.XLOOKUP(AC$1&amp;$R185,$C$3:$C$1662&amp;$D$3:$D$1662,$E$3:$E$1662,0,0,1)</f>
        <v>13200</v>
      </c>
    </row>
    <row r="186" spans="3:29" x14ac:dyDescent="0.4">
      <c r="C186" t="s">
        <v>804</v>
      </c>
      <c r="D186" t="s">
        <v>387</v>
      </c>
      <c r="E186">
        <v>13200</v>
      </c>
      <c r="R186" t="s">
        <v>201</v>
      </c>
      <c r="S186" s="2">
        <f t="shared" si="15"/>
        <v>5443120</v>
      </c>
      <c r="T186" s="2">
        <f t="shared" si="19"/>
        <v>7142000</v>
      </c>
      <c r="U186" s="2">
        <f t="shared" si="19"/>
        <v>5033000</v>
      </c>
      <c r="V186" s="2">
        <f t="shared" si="19"/>
        <v>6334800</v>
      </c>
      <c r="W186" s="2">
        <f t="shared" si="19"/>
        <v>5301800</v>
      </c>
      <c r="X186" s="2">
        <f t="shared" si="19"/>
        <v>3404000</v>
      </c>
      <c r="Y186" s="2" cm="1">
        <f t="array" ref="Y186">_xlfn.XLOOKUP(Y$1&amp;$R186,$C$3:$C$1662&amp;$D$3:$D$1662,$E$3:$E$1662,0,0,1)</f>
        <v>15700</v>
      </c>
      <c r="Z186" s="2" cm="1">
        <f t="array" ref="Z186">_xlfn.XLOOKUP(Z$1&amp;$R186,$C$3:$C$1662&amp;$D$3:$D$1662,$E$3:$E$1662,0,0,1)</f>
        <v>13400</v>
      </c>
      <c r="AA186" s="2" cm="1">
        <f t="array" ref="AA186">_xlfn.XLOOKUP(AA$1&amp;$R186,$C$3:$C$1662&amp;$D$3:$D$1662,$E$3:$E$1662,0,0,1)</f>
        <v>18400</v>
      </c>
      <c r="AB186" s="2" cm="1">
        <f t="array" ref="AB186">_xlfn.XLOOKUP(AB$1&amp;$R186,$C$3:$C$1662&amp;$D$3:$D$1662,$E$3:$E$1662,0,0,1)</f>
        <v>12800</v>
      </c>
      <c r="AC186" s="2" cm="1">
        <f t="array" ref="AC186">_xlfn.XLOOKUP(AC$1&amp;$R186,$C$3:$C$1662&amp;$D$3:$D$1662,$E$3:$E$1662,0,0,1)</f>
        <v>2800</v>
      </c>
    </row>
    <row r="187" spans="3:29" x14ac:dyDescent="0.4">
      <c r="C187" t="s">
        <v>804</v>
      </c>
      <c r="D187" t="s">
        <v>388</v>
      </c>
      <c r="E187">
        <v>2800</v>
      </c>
      <c r="R187" t="s">
        <v>21</v>
      </c>
      <c r="S187" s="2">
        <f t="shared" si="15"/>
        <v>5456740</v>
      </c>
      <c r="T187" s="2">
        <f t="shared" si="19"/>
        <v>7159400</v>
      </c>
      <c r="U187" s="2">
        <f t="shared" si="19"/>
        <v>5043700</v>
      </c>
      <c r="V187" s="2">
        <f t="shared" si="19"/>
        <v>6358900</v>
      </c>
      <c r="W187" s="2">
        <f t="shared" si="19"/>
        <v>5314000</v>
      </c>
      <c r="X187" s="2">
        <f t="shared" si="19"/>
        <v>3407700</v>
      </c>
      <c r="Y187" s="2" cm="1">
        <f t="array" ref="Y187">_xlfn.XLOOKUP(Y$1&amp;$R187,$C$3:$C$1662&amp;$D$3:$D$1662,$E$3:$E$1662,0,0,1)</f>
        <v>17400</v>
      </c>
      <c r="Z187" s="2" cm="1">
        <f t="array" ref="Z187">_xlfn.XLOOKUP(Z$1&amp;$R187,$C$3:$C$1662&amp;$D$3:$D$1662,$E$3:$E$1662,0,0,1)</f>
        <v>10700</v>
      </c>
      <c r="AA187" s="2" cm="1">
        <f t="array" ref="AA187">_xlfn.XLOOKUP(AA$1&amp;$R187,$C$3:$C$1662&amp;$D$3:$D$1662,$E$3:$E$1662,0,0,1)</f>
        <v>24100</v>
      </c>
      <c r="AB187" s="2" cm="1">
        <f t="array" ref="AB187">_xlfn.XLOOKUP(AB$1&amp;$R187,$C$3:$C$1662&amp;$D$3:$D$1662,$E$3:$E$1662,0,0,1)</f>
        <v>12200</v>
      </c>
      <c r="AC187" s="2" cm="1">
        <f t="array" ref="AC187">_xlfn.XLOOKUP(AC$1&amp;$R187,$C$3:$C$1662&amp;$D$3:$D$1662,$E$3:$E$1662,0,0,1)</f>
        <v>3700</v>
      </c>
    </row>
    <row r="188" spans="3:29" x14ac:dyDescent="0.4">
      <c r="C188" t="s">
        <v>804</v>
      </c>
      <c r="D188" t="s">
        <v>389</v>
      </c>
      <c r="E188">
        <v>3700</v>
      </c>
      <c r="R188" t="s">
        <v>88</v>
      </c>
      <c r="S188" s="2">
        <f t="shared" si="15"/>
        <v>5477160</v>
      </c>
      <c r="T188" s="2">
        <f t="shared" si="19"/>
        <v>7181600</v>
      </c>
      <c r="U188" s="2">
        <f t="shared" si="19"/>
        <v>5056600</v>
      </c>
      <c r="V188" s="2">
        <f t="shared" si="19"/>
        <v>6407400</v>
      </c>
      <c r="W188" s="2">
        <f t="shared" si="19"/>
        <v>5325600</v>
      </c>
      <c r="X188" s="2">
        <f t="shared" si="19"/>
        <v>3414600</v>
      </c>
      <c r="Y188" s="2" cm="1">
        <f t="array" ref="Y188">_xlfn.XLOOKUP(Y$1&amp;$R188,$C$3:$C$1662&amp;$D$3:$D$1662,$E$3:$E$1662,0,0,1)</f>
        <v>22200</v>
      </c>
      <c r="Z188" s="2" cm="1">
        <f t="array" ref="Z188">_xlfn.XLOOKUP(Z$1&amp;$R188,$C$3:$C$1662&amp;$D$3:$D$1662,$E$3:$E$1662,0,0,1)</f>
        <v>12900</v>
      </c>
      <c r="AA188" s="2" cm="1">
        <f t="array" ref="AA188">_xlfn.XLOOKUP(AA$1&amp;$R188,$C$3:$C$1662&amp;$D$3:$D$1662,$E$3:$E$1662,0,0,1)</f>
        <v>48500</v>
      </c>
      <c r="AB188" s="2" cm="1">
        <f t="array" ref="AB188">_xlfn.XLOOKUP(AB$1&amp;$R188,$C$3:$C$1662&amp;$D$3:$D$1662,$E$3:$E$1662,0,0,1)</f>
        <v>11600</v>
      </c>
      <c r="AC188" s="2" cm="1">
        <f t="array" ref="AC188">_xlfn.XLOOKUP(AC$1&amp;$R188,$C$3:$C$1662&amp;$D$3:$D$1662,$E$3:$E$1662,0,0,1)</f>
        <v>6900</v>
      </c>
    </row>
    <row r="189" spans="3:29" x14ac:dyDescent="0.4">
      <c r="C189" t="s">
        <v>804</v>
      </c>
      <c r="D189" t="s">
        <v>390</v>
      </c>
      <c r="E189">
        <v>6900</v>
      </c>
      <c r="R189" t="s">
        <v>119</v>
      </c>
      <c r="S189" s="2">
        <f t="shared" si="15"/>
        <v>5491900</v>
      </c>
      <c r="T189" s="2">
        <f t="shared" si="19"/>
        <v>7194300</v>
      </c>
      <c r="U189" s="2">
        <f t="shared" si="19"/>
        <v>5074500</v>
      </c>
      <c r="V189" s="2">
        <f t="shared" si="19"/>
        <v>6425300</v>
      </c>
      <c r="W189" s="2">
        <f t="shared" si="19"/>
        <v>5346900</v>
      </c>
      <c r="X189" s="2">
        <f t="shared" si="19"/>
        <v>3418500</v>
      </c>
      <c r="Y189" s="2" cm="1">
        <f t="array" ref="Y189">_xlfn.XLOOKUP(Y$1&amp;$R189,$C$3:$C$1662&amp;$D$3:$D$1662,$E$3:$E$1662,0,0,1)</f>
        <v>12700</v>
      </c>
      <c r="Z189" s="2" cm="1">
        <f t="array" ref="Z189">_xlfn.XLOOKUP(Z$1&amp;$R189,$C$3:$C$1662&amp;$D$3:$D$1662,$E$3:$E$1662,0,0,1)</f>
        <v>17900</v>
      </c>
      <c r="AA189" s="2" cm="1">
        <f t="array" ref="AA189">_xlfn.XLOOKUP(AA$1&amp;$R189,$C$3:$C$1662&amp;$D$3:$D$1662,$E$3:$E$1662,0,0,1)</f>
        <v>17900</v>
      </c>
      <c r="AB189" s="2" cm="1">
        <f t="array" ref="AB189">_xlfn.XLOOKUP(AB$1&amp;$R189,$C$3:$C$1662&amp;$D$3:$D$1662,$E$3:$E$1662,0,0,1)</f>
        <v>21300</v>
      </c>
      <c r="AC189" s="2" cm="1">
        <f t="array" ref="AC189">_xlfn.XLOOKUP(AC$1&amp;$R189,$C$3:$C$1662&amp;$D$3:$D$1662,$E$3:$E$1662,0,0,1)</f>
        <v>3900</v>
      </c>
    </row>
    <row r="190" spans="3:29" x14ac:dyDescent="0.4">
      <c r="C190" t="s">
        <v>804</v>
      </c>
      <c r="D190" t="s">
        <v>391</v>
      </c>
      <c r="E190">
        <v>3900</v>
      </c>
      <c r="R190" t="s">
        <v>274</v>
      </c>
      <c r="S190" s="2">
        <f t="shared" si="15"/>
        <v>5506980</v>
      </c>
      <c r="T190" s="2">
        <f t="shared" si="19"/>
        <v>7214300</v>
      </c>
      <c r="U190" s="2">
        <f t="shared" si="19"/>
        <v>5095500</v>
      </c>
      <c r="V190" s="2">
        <f t="shared" si="19"/>
        <v>6441000</v>
      </c>
      <c r="W190" s="2">
        <f t="shared" si="19"/>
        <v>5362200</v>
      </c>
      <c r="X190" s="2">
        <f t="shared" si="19"/>
        <v>3421900</v>
      </c>
      <c r="Y190" s="2" cm="1">
        <f t="array" ref="Y190">_xlfn.XLOOKUP(Y$1&amp;$R190,$C$3:$C$1662&amp;$D$3:$D$1662,$E$3:$E$1662,0,0,1)</f>
        <v>20000</v>
      </c>
      <c r="Z190" s="2" cm="1">
        <f t="array" ref="Z190">_xlfn.XLOOKUP(Z$1&amp;$R190,$C$3:$C$1662&amp;$D$3:$D$1662,$E$3:$E$1662,0,0,1)</f>
        <v>21000</v>
      </c>
      <c r="AA190" s="2" cm="1">
        <f t="array" ref="AA190">_xlfn.XLOOKUP(AA$1&amp;$R190,$C$3:$C$1662&amp;$D$3:$D$1662,$E$3:$E$1662,0,0,1)</f>
        <v>15700</v>
      </c>
      <c r="AB190" s="2" cm="1">
        <f t="array" ref="AB190">_xlfn.XLOOKUP(AB$1&amp;$R190,$C$3:$C$1662&amp;$D$3:$D$1662,$E$3:$E$1662,0,0,1)</f>
        <v>15300</v>
      </c>
      <c r="AC190" s="2" cm="1">
        <f t="array" ref="AC190">_xlfn.XLOOKUP(AC$1&amp;$R190,$C$3:$C$1662&amp;$D$3:$D$1662,$E$3:$E$1662,0,0,1)</f>
        <v>3400</v>
      </c>
    </row>
    <row r="191" spans="3:29" x14ac:dyDescent="0.4">
      <c r="C191" t="s">
        <v>804</v>
      </c>
      <c r="D191" t="s">
        <v>392</v>
      </c>
      <c r="E191">
        <v>3400</v>
      </c>
      <c r="R191" t="s">
        <v>180</v>
      </c>
      <c r="S191" s="2">
        <f t="shared" si="15"/>
        <v>5516780</v>
      </c>
      <c r="T191" s="2">
        <f t="shared" si="19"/>
        <v>7231100</v>
      </c>
      <c r="U191" s="2">
        <f t="shared" si="19"/>
        <v>5107600</v>
      </c>
      <c r="V191" s="2">
        <f t="shared" si="19"/>
        <v>6446900</v>
      </c>
      <c r="W191" s="2">
        <f t="shared" si="19"/>
        <v>5372900</v>
      </c>
      <c r="X191" s="2">
        <f t="shared" si="19"/>
        <v>3425400</v>
      </c>
      <c r="Y191" s="2" cm="1">
        <f t="array" ref="Y191">_xlfn.XLOOKUP(Y$1&amp;$R191,$C$3:$C$1662&amp;$D$3:$D$1662,$E$3:$E$1662,0,0,1)</f>
        <v>16800</v>
      </c>
      <c r="Z191" s="2" cm="1">
        <f t="array" ref="Z191">_xlfn.XLOOKUP(Z$1&amp;$R191,$C$3:$C$1662&amp;$D$3:$D$1662,$E$3:$E$1662,0,0,1)</f>
        <v>12100</v>
      </c>
      <c r="AA191" s="2" cm="1">
        <f t="array" ref="AA191">_xlfn.XLOOKUP(AA$1&amp;$R191,$C$3:$C$1662&amp;$D$3:$D$1662,$E$3:$E$1662,0,0,1)</f>
        <v>5900</v>
      </c>
      <c r="AB191" s="2" cm="1">
        <f t="array" ref="AB191">_xlfn.XLOOKUP(AB$1&amp;$R191,$C$3:$C$1662&amp;$D$3:$D$1662,$E$3:$E$1662,0,0,1)</f>
        <v>10700</v>
      </c>
      <c r="AC191" s="2" cm="1">
        <f t="array" ref="AC191">_xlfn.XLOOKUP(AC$1&amp;$R191,$C$3:$C$1662&amp;$D$3:$D$1662,$E$3:$E$1662,0,0,1)</f>
        <v>3500</v>
      </c>
    </row>
    <row r="192" spans="3:29" x14ac:dyDescent="0.4">
      <c r="C192" t="s">
        <v>804</v>
      </c>
      <c r="D192" t="s">
        <v>393</v>
      </c>
      <c r="E192">
        <v>3500</v>
      </c>
      <c r="R192" t="s">
        <v>76</v>
      </c>
      <c r="S192" s="2">
        <f t="shared" si="15"/>
        <v>5529660</v>
      </c>
      <c r="T192" s="2">
        <f t="shared" si="19"/>
        <v>7257500</v>
      </c>
      <c r="U192" s="2">
        <f t="shared" si="19"/>
        <v>5117600</v>
      </c>
      <c r="V192" s="2">
        <f t="shared" si="19"/>
        <v>6449900</v>
      </c>
      <c r="W192" s="2">
        <f t="shared" si="19"/>
        <v>5388200</v>
      </c>
      <c r="X192" s="2">
        <f t="shared" si="19"/>
        <v>3435100</v>
      </c>
      <c r="Y192" s="2" cm="1">
        <f t="array" ref="Y192">_xlfn.XLOOKUP(Y$1&amp;$R192,$C$3:$C$1662&amp;$D$3:$D$1662,$E$3:$E$1662,0,0,1)</f>
        <v>26400</v>
      </c>
      <c r="Z192" s="2" cm="1">
        <f t="array" ref="Z192">_xlfn.XLOOKUP(Z$1&amp;$R192,$C$3:$C$1662&amp;$D$3:$D$1662,$E$3:$E$1662,0,0,1)</f>
        <v>10000</v>
      </c>
      <c r="AA192" s="2" cm="1">
        <f t="array" ref="AA192">_xlfn.XLOOKUP(AA$1&amp;$R192,$C$3:$C$1662&amp;$D$3:$D$1662,$E$3:$E$1662,0,0,1)</f>
        <v>3000</v>
      </c>
      <c r="AB192" s="2" cm="1">
        <f t="array" ref="AB192">_xlfn.XLOOKUP(AB$1&amp;$R192,$C$3:$C$1662&amp;$D$3:$D$1662,$E$3:$E$1662,0,0,1)</f>
        <v>15300</v>
      </c>
      <c r="AC192" s="2" cm="1">
        <f t="array" ref="AC192">_xlfn.XLOOKUP(AC$1&amp;$R192,$C$3:$C$1662&amp;$D$3:$D$1662,$E$3:$E$1662,0,0,1)</f>
        <v>9700</v>
      </c>
    </row>
    <row r="193" spans="3:29" x14ac:dyDescent="0.4">
      <c r="C193" t="s">
        <v>804</v>
      </c>
      <c r="D193" t="s">
        <v>394</v>
      </c>
      <c r="E193">
        <v>9700</v>
      </c>
      <c r="R193" t="s">
        <v>138</v>
      </c>
      <c r="S193" s="2">
        <f t="shared" si="15"/>
        <v>5545760</v>
      </c>
      <c r="T193" s="2">
        <f t="shared" si="19"/>
        <v>7274300</v>
      </c>
      <c r="U193" s="2">
        <f t="shared" si="19"/>
        <v>5132000</v>
      </c>
      <c r="V193" s="2">
        <f t="shared" si="19"/>
        <v>6487400</v>
      </c>
      <c r="W193" s="2">
        <f t="shared" si="19"/>
        <v>5397500</v>
      </c>
      <c r="X193" s="2">
        <f t="shared" si="19"/>
        <v>3437600</v>
      </c>
      <c r="Y193" s="2" cm="1">
        <f t="array" ref="Y193">_xlfn.XLOOKUP(Y$1&amp;$R193,$C$3:$C$1662&amp;$D$3:$D$1662,$E$3:$E$1662,0,0,1)</f>
        <v>16800</v>
      </c>
      <c r="Z193" s="2" cm="1">
        <f t="array" ref="Z193">_xlfn.XLOOKUP(Z$1&amp;$R193,$C$3:$C$1662&amp;$D$3:$D$1662,$E$3:$E$1662,0,0,1)</f>
        <v>14400</v>
      </c>
      <c r="AA193" s="2" cm="1">
        <f t="array" ref="AA193">_xlfn.XLOOKUP(AA$1&amp;$R193,$C$3:$C$1662&amp;$D$3:$D$1662,$E$3:$E$1662,0,0,1)</f>
        <v>37500</v>
      </c>
      <c r="AB193" s="2" cm="1">
        <f t="array" ref="AB193">_xlfn.XLOOKUP(AB$1&amp;$R193,$C$3:$C$1662&amp;$D$3:$D$1662,$E$3:$E$1662,0,0,1)</f>
        <v>9300</v>
      </c>
      <c r="AC193" s="2" cm="1">
        <f t="array" ref="AC193">_xlfn.XLOOKUP(AC$1&amp;$R193,$C$3:$C$1662&amp;$D$3:$D$1662,$E$3:$E$1662,0,0,1)</f>
        <v>2500</v>
      </c>
    </row>
    <row r="194" spans="3:29" x14ac:dyDescent="0.4">
      <c r="C194" t="s">
        <v>804</v>
      </c>
      <c r="D194" t="s">
        <v>395</v>
      </c>
      <c r="E194">
        <v>2500</v>
      </c>
      <c r="R194" t="s">
        <v>255</v>
      </c>
      <c r="S194" s="2">
        <f t="shared" si="15"/>
        <v>5557480</v>
      </c>
      <c r="T194" s="2">
        <f t="shared" si="19"/>
        <v>7286900</v>
      </c>
      <c r="U194" s="2">
        <f t="shared" si="19"/>
        <v>5133200</v>
      </c>
      <c r="V194" s="2">
        <f t="shared" si="19"/>
        <v>6500600</v>
      </c>
      <c r="W194" s="2">
        <f t="shared" si="19"/>
        <v>5417400</v>
      </c>
      <c r="X194" s="2">
        <f t="shared" si="19"/>
        <v>3449300</v>
      </c>
      <c r="Y194" s="2" cm="1">
        <f t="array" ref="Y194">_xlfn.XLOOKUP(Y$1&amp;$R194,$C$3:$C$1662&amp;$D$3:$D$1662,$E$3:$E$1662,0,0,1)</f>
        <v>12600</v>
      </c>
      <c r="Z194" s="2" cm="1">
        <f t="array" ref="Z194">_xlfn.XLOOKUP(Z$1&amp;$R194,$C$3:$C$1662&amp;$D$3:$D$1662,$E$3:$E$1662,0,0,1)</f>
        <v>1200</v>
      </c>
      <c r="AA194" s="2" cm="1">
        <f t="array" ref="AA194">_xlfn.XLOOKUP(AA$1&amp;$R194,$C$3:$C$1662&amp;$D$3:$D$1662,$E$3:$E$1662,0,0,1)</f>
        <v>13200</v>
      </c>
      <c r="AB194" s="2" cm="1">
        <f t="array" ref="AB194">_xlfn.XLOOKUP(AB$1&amp;$R194,$C$3:$C$1662&amp;$D$3:$D$1662,$E$3:$E$1662,0,0,1)</f>
        <v>19900</v>
      </c>
      <c r="AC194" s="2" cm="1">
        <f t="array" ref="AC194">_xlfn.XLOOKUP(AC$1&amp;$R194,$C$3:$C$1662&amp;$D$3:$D$1662,$E$3:$E$1662,0,0,1)</f>
        <v>11700</v>
      </c>
    </row>
    <row r="195" spans="3:29" x14ac:dyDescent="0.4">
      <c r="C195" t="s">
        <v>804</v>
      </c>
      <c r="D195" t="s">
        <v>396</v>
      </c>
      <c r="E195">
        <v>11700</v>
      </c>
      <c r="R195" t="s">
        <v>106</v>
      </c>
      <c r="S195" s="2">
        <f t="shared" ref="S195:S258" si="20">IFERROR(AVERAGEIFS(T195:X195,T195:X195,"&gt;0"),0)</f>
        <v>5567780</v>
      </c>
      <c r="T195" s="2">
        <f t="shared" si="19"/>
        <v>7300100</v>
      </c>
      <c r="U195" s="2">
        <f t="shared" si="19"/>
        <v>5145800</v>
      </c>
      <c r="V195" s="2">
        <f t="shared" si="19"/>
        <v>6508300</v>
      </c>
      <c r="W195" s="2">
        <f t="shared" si="19"/>
        <v>5430600</v>
      </c>
      <c r="X195" s="2">
        <f t="shared" si="19"/>
        <v>3454100</v>
      </c>
      <c r="Y195" s="2" cm="1">
        <f t="array" ref="Y195">_xlfn.XLOOKUP(Y$1&amp;$R195,$C$3:$C$1662&amp;$D$3:$D$1662,$E$3:$E$1662,0,0,1)</f>
        <v>13200</v>
      </c>
      <c r="Z195" s="2" cm="1">
        <f t="array" ref="Z195">_xlfn.XLOOKUP(Z$1&amp;$R195,$C$3:$C$1662&amp;$D$3:$D$1662,$E$3:$E$1662,0,0,1)</f>
        <v>12600</v>
      </c>
      <c r="AA195" s="2" cm="1">
        <f t="array" ref="AA195">_xlfn.XLOOKUP(AA$1&amp;$R195,$C$3:$C$1662&amp;$D$3:$D$1662,$E$3:$E$1662,0,0,1)</f>
        <v>7700</v>
      </c>
      <c r="AB195" s="2" cm="1">
        <f t="array" ref="AB195">_xlfn.XLOOKUP(AB$1&amp;$R195,$C$3:$C$1662&amp;$D$3:$D$1662,$E$3:$E$1662,0,0,1)</f>
        <v>13200</v>
      </c>
      <c r="AC195" s="2" cm="1">
        <f t="array" ref="AC195">_xlfn.XLOOKUP(AC$1&amp;$R195,$C$3:$C$1662&amp;$D$3:$D$1662,$E$3:$E$1662,0,0,1)</f>
        <v>4800</v>
      </c>
    </row>
    <row r="196" spans="3:29" x14ac:dyDescent="0.4">
      <c r="C196" t="s">
        <v>804</v>
      </c>
      <c r="D196" t="s">
        <v>397</v>
      </c>
      <c r="E196">
        <v>4800</v>
      </c>
      <c r="R196" t="s">
        <v>172</v>
      </c>
      <c r="S196" s="2">
        <f t="shared" si="20"/>
        <v>5581780</v>
      </c>
      <c r="T196" s="2">
        <f t="shared" ref="T196:X211" si="21">T195+Y196</f>
        <v>7314100</v>
      </c>
      <c r="U196" s="2">
        <f t="shared" si="21"/>
        <v>5150900</v>
      </c>
      <c r="V196" s="2">
        <f t="shared" si="21"/>
        <v>6525500</v>
      </c>
      <c r="W196" s="2">
        <f t="shared" si="21"/>
        <v>5451800</v>
      </c>
      <c r="X196" s="2">
        <f t="shared" si="21"/>
        <v>3466600</v>
      </c>
      <c r="Y196" s="2" cm="1">
        <f t="array" ref="Y196">_xlfn.XLOOKUP(Y$1&amp;$R196,$C$3:$C$1662&amp;$D$3:$D$1662,$E$3:$E$1662,0,0,1)</f>
        <v>14000</v>
      </c>
      <c r="Z196" s="2" cm="1">
        <f t="array" ref="Z196">_xlfn.XLOOKUP(Z$1&amp;$R196,$C$3:$C$1662&amp;$D$3:$D$1662,$E$3:$E$1662,0,0,1)</f>
        <v>5100</v>
      </c>
      <c r="AA196" s="2" cm="1">
        <f t="array" ref="AA196">_xlfn.XLOOKUP(AA$1&amp;$R196,$C$3:$C$1662&amp;$D$3:$D$1662,$E$3:$E$1662,0,0,1)</f>
        <v>17200</v>
      </c>
      <c r="AB196" s="2" cm="1">
        <f t="array" ref="AB196">_xlfn.XLOOKUP(AB$1&amp;$R196,$C$3:$C$1662&amp;$D$3:$D$1662,$E$3:$E$1662,0,0,1)</f>
        <v>21200</v>
      </c>
      <c r="AC196" s="2" cm="1">
        <f t="array" ref="AC196">_xlfn.XLOOKUP(AC$1&amp;$R196,$C$3:$C$1662&amp;$D$3:$D$1662,$E$3:$E$1662,0,0,1)</f>
        <v>12500</v>
      </c>
    </row>
    <row r="197" spans="3:29" x14ac:dyDescent="0.4">
      <c r="C197" t="s">
        <v>804</v>
      </c>
      <c r="D197" t="s">
        <v>398</v>
      </c>
      <c r="E197">
        <v>12500</v>
      </c>
      <c r="R197" t="s">
        <v>302</v>
      </c>
      <c r="S197" s="2">
        <f t="shared" si="20"/>
        <v>5591940</v>
      </c>
      <c r="T197" s="2">
        <f t="shared" si="21"/>
        <v>7327000</v>
      </c>
      <c r="U197" s="2">
        <f t="shared" si="21"/>
        <v>5154100</v>
      </c>
      <c r="V197" s="2">
        <f t="shared" si="21"/>
        <v>6533300</v>
      </c>
      <c r="W197" s="2">
        <f t="shared" si="21"/>
        <v>5463900</v>
      </c>
      <c r="X197" s="2">
        <f t="shared" si="21"/>
        <v>3481400</v>
      </c>
      <c r="Y197" s="2" cm="1">
        <f t="array" ref="Y197">_xlfn.XLOOKUP(Y$1&amp;$R197,$C$3:$C$1662&amp;$D$3:$D$1662,$E$3:$E$1662,0,0,1)</f>
        <v>12900</v>
      </c>
      <c r="Z197" s="2" cm="1">
        <f t="array" ref="Z197">_xlfn.XLOOKUP(Z$1&amp;$R197,$C$3:$C$1662&amp;$D$3:$D$1662,$E$3:$E$1662,0,0,1)</f>
        <v>3200</v>
      </c>
      <c r="AA197" s="2" cm="1">
        <f t="array" ref="AA197">_xlfn.XLOOKUP(AA$1&amp;$R197,$C$3:$C$1662&amp;$D$3:$D$1662,$E$3:$E$1662,0,0,1)</f>
        <v>7800</v>
      </c>
      <c r="AB197" s="2" cm="1">
        <f t="array" ref="AB197">_xlfn.XLOOKUP(AB$1&amp;$R197,$C$3:$C$1662&amp;$D$3:$D$1662,$E$3:$E$1662,0,0,1)</f>
        <v>12100</v>
      </c>
      <c r="AC197" s="2" cm="1">
        <f t="array" ref="AC197">_xlfn.XLOOKUP(AC$1&amp;$R197,$C$3:$C$1662&amp;$D$3:$D$1662,$E$3:$E$1662,0,0,1)</f>
        <v>14800</v>
      </c>
    </row>
    <row r="198" spans="3:29" x14ac:dyDescent="0.4">
      <c r="C198" t="s">
        <v>804</v>
      </c>
      <c r="D198" t="s">
        <v>399</v>
      </c>
      <c r="E198">
        <v>14800</v>
      </c>
      <c r="R198" t="s">
        <v>248</v>
      </c>
      <c r="S198" s="2">
        <f t="shared" si="20"/>
        <v>5601560</v>
      </c>
      <c r="T198" s="2">
        <f t="shared" si="21"/>
        <v>7338200</v>
      </c>
      <c r="U198" s="2">
        <f t="shared" si="21"/>
        <v>5165600</v>
      </c>
      <c r="V198" s="2">
        <f t="shared" si="21"/>
        <v>6540400</v>
      </c>
      <c r="W198" s="2">
        <f t="shared" si="21"/>
        <v>5471700</v>
      </c>
      <c r="X198" s="2">
        <f t="shared" si="21"/>
        <v>3491900</v>
      </c>
      <c r="Y198" s="2" cm="1">
        <f t="array" ref="Y198">_xlfn.XLOOKUP(Y$1&amp;$R198,$C$3:$C$1662&amp;$D$3:$D$1662,$E$3:$E$1662,0,0,1)</f>
        <v>11200</v>
      </c>
      <c r="Z198" s="2" cm="1">
        <f t="array" ref="Z198">_xlfn.XLOOKUP(Z$1&amp;$R198,$C$3:$C$1662&amp;$D$3:$D$1662,$E$3:$E$1662,0,0,1)</f>
        <v>11500</v>
      </c>
      <c r="AA198" s="2" cm="1">
        <f t="array" ref="AA198">_xlfn.XLOOKUP(AA$1&amp;$R198,$C$3:$C$1662&amp;$D$3:$D$1662,$E$3:$E$1662,0,0,1)</f>
        <v>7100</v>
      </c>
      <c r="AB198" s="2" cm="1">
        <f t="array" ref="AB198">_xlfn.XLOOKUP(AB$1&amp;$R198,$C$3:$C$1662&amp;$D$3:$D$1662,$E$3:$E$1662,0,0,1)</f>
        <v>7800</v>
      </c>
      <c r="AC198" s="2" cm="1">
        <f t="array" ref="AC198">_xlfn.XLOOKUP(AC$1&amp;$R198,$C$3:$C$1662&amp;$D$3:$D$1662,$E$3:$E$1662,0,0,1)</f>
        <v>10500</v>
      </c>
    </row>
    <row r="199" spans="3:29" x14ac:dyDescent="0.4">
      <c r="C199" t="s">
        <v>804</v>
      </c>
      <c r="D199" t="s">
        <v>400</v>
      </c>
      <c r="E199">
        <v>10500</v>
      </c>
      <c r="R199" t="s">
        <v>285</v>
      </c>
      <c r="S199" s="2">
        <f t="shared" si="20"/>
        <v>5613720</v>
      </c>
      <c r="T199" s="2">
        <f t="shared" si="21"/>
        <v>7354600</v>
      </c>
      <c r="U199" s="2">
        <f t="shared" si="21"/>
        <v>5172600</v>
      </c>
      <c r="V199" s="2">
        <f t="shared" si="21"/>
        <v>6549700</v>
      </c>
      <c r="W199" s="2">
        <f t="shared" si="21"/>
        <v>5484800</v>
      </c>
      <c r="X199" s="2">
        <f t="shared" si="21"/>
        <v>3506900</v>
      </c>
      <c r="Y199" s="2" cm="1">
        <f t="array" ref="Y199">_xlfn.XLOOKUP(Y$1&amp;$R199,$C$3:$C$1662&amp;$D$3:$D$1662,$E$3:$E$1662,0,0,1)</f>
        <v>16400</v>
      </c>
      <c r="Z199" s="2" cm="1">
        <f t="array" ref="Z199">_xlfn.XLOOKUP(Z$1&amp;$R199,$C$3:$C$1662&amp;$D$3:$D$1662,$E$3:$E$1662,0,0,1)</f>
        <v>7000</v>
      </c>
      <c r="AA199" s="2" cm="1">
        <f t="array" ref="AA199">_xlfn.XLOOKUP(AA$1&amp;$R199,$C$3:$C$1662&amp;$D$3:$D$1662,$E$3:$E$1662,0,0,1)</f>
        <v>9300</v>
      </c>
      <c r="AB199" s="2" cm="1">
        <f t="array" ref="AB199">_xlfn.XLOOKUP(AB$1&amp;$R199,$C$3:$C$1662&amp;$D$3:$D$1662,$E$3:$E$1662,0,0,1)</f>
        <v>13100</v>
      </c>
      <c r="AC199" s="2" cm="1">
        <f t="array" ref="AC199">_xlfn.XLOOKUP(AC$1&amp;$R199,$C$3:$C$1662&amp;$D$3:$D$1662,$E$3:$E$1662,0,0,1)</f>
        <v>15000</v>
      </c>
    </row>
    <row r="200" spans="3:29" x14ac:dyDescent="0.4">
      <c r="C200" t="s">
        <v>804</v>
      </c>
      <c r="D200" t="s">
        <v>401</v>
      </c>
      <c r="E200">
        <v>15000</v>
      </c>
      <c r="R200" t="s">
        <v>121</v>
      </c>
      <c r="S200" s="2">
        <f t="shared" si="20"/>
        <v>5629740</v>
      </c>
      <c r="T200" s="2">
        <f t="shared" si="21"/>
        <v>7379000</v>
      </c>
      <c r="U200" s="2">
        <f t="shared" si="21"/>
        <v>5184200</v>
      </c>
      <c r="V200" s="2">
        <f t="shared" si="21"/>
        <v>6560300</v>
      </c>
      <c r="W200" s="2">
        <f t="shared" si="21"/>
        <v>5506700</v>
      </c>
      <c r="X200" s="2">
        <f t="shared" si="21"/>
        <v>3518500</v>
      </c>
      <c r="Y200" s="2" cm="1">
        <f t="array" ref="Y200">_xlfn.XLOOKUP(Y$1&amp;$R200,$C$3:$C$1662&amp;$D$3:$D$1662,$E$3:$E$1662,0,0,1)</f>
        <v>24400</v>
      </c>
      <c r="Z200" s="2" cm="1">
        <f t="array" ref="Z200">_xlfn.XLOOKUP(Z$1&amp;$R200,$C$3:$C$1662&amp;$D$3:$D$1662,$E$3:$E$1662,0,0,1)</f>
        <v>11600</v>
      </c>
      <c r="AA200" s="2" cm="1">
        <f t="array" ref="AA200">_xlfn.XLOOKUP(AA$1&amp;$R200,$C$3:$C$1662&amp;$D$3:$D$1662,$E$3:$E$1662,0,0,1)</f>
        <v>10600</v>
      </c>
      <c r="AB200" s="2" cm="1">
        <f t="array" ref="AB200">_xlfn.XLOOKUP(AB$1&amp;$R200,$C$3:$C$1662&amp;$D$3:$D$1662,$E$3:$E$1662,0,0,1)</f>
        <v>21900</v>
      </c>
      <c r="AC200" s="2" cm="1">
        <f t="array" ref="AC200">_xlfn.XLOOKUP(AC$1&amp;$R200,$C$3:$C$1662&amp;$D$3:$D$1662,$E$3:$E$1662,0,0,1)</f>
        <v>11600</v>
      </c>
    </row>
    <row r="201" spans="3:29" x14ac:dyDescent="0.4">
      <c r="C201" t="s">
        <v>804</v>
      </c>
      <c r="D201" t="s">
        <v>402</v>
      </c>
      <c r="E201">
        <v>11600</v>
      </c>
      <c r="R201" t="s">
        <v>273</v>
      </c>
      <c r="S201" s="2">
        <f t="shared" si="20"/>
        <v>5651480</v>
      </c>
      <c r="T201" s="2">
        <f t="shared" si="21"/>
        <v>7386600</v>
      </c>
      <c r="U201" s="2">
        <f t="shared" si="21"/>
        <v>5191300</v>
      </c>
      <c r="V201" s="2">
        <f t="shared" si="21"/>
        <v>6588100</v>
      </c>
      <c r="W201" s="2">
        <f t="shared" si="21"/>
        <v>5555900</v>
      </c>
      <c r="X201" s="2">
        <f t="shared" si="21"/>
        <v>3535500</v>
      </c>
      <c r="Y201" s="2" cm="1">
        <f t="array" ref="Y201">_xlfn.XLOOKUP(Y$1&amp;$R201,$C$3:$C$1662&amp;$D$3:$D$1662,$E$3:$E$1662,0,0,1)</f>
        <v>7600</v>
      </c>
      <c r="Z201" s="2" cm="1">
        <f t="array" ref="Z201">_xlfn.XLOOKUP(Z$1&amp;$R201,$C$3:$C$1662&amp;$D$3:$D$1662,$E$3:$E$1662,0,0,1)</f>
        <v>7100</v>
      </c>
      <c r="AA201" s="2" cm="1">
        <f t="array" ref="AA201">_xlfn.XLOOKUP(AA$1&amp;$R201,$C$3:$C$1662&amp;$D$3:$D$1662,$E$3:$E$1662,0,0,1)</f>
        <v>27800</v>
      </c>
      <c r="AB201" s="2" cm="1">
        <f t="array" ref="AB201">_xlfn.XLOOKUP(AB$1&amp;$R201,$C$3:$C$1662&amp;$D$3:$D$1662,$E$3:$E$1662,0,0,1)</f>
        <v>49200</v>
      </c>
      <c r="AC201" s="2" cm="1">
        <f t="array" ref="AC201">_xlfn.XLOOKUP(AC$1&amp;$R201,$C$3:$C$1662&amp;$D$3:$D$1662,$E$3:$E$1662,0,0,1)</f>
        <v>17000</v>
      </c>
    </row>
    <row r="202" spans="3:29" x14ac:dyDescent="0.4">
      <c r="C202" t="s">
        <v>804</v>
      </c>
      <c r="D202" t="s">
        <v>403</v>
      </c>
      <c r="E202">
        <v>17000</v>
      </c>
      <c r="R202" t="s">
        <v>247</v>
      </c>
      <c r="S202" s="2">
        <f t="shared" si="20"/>
        <v>5661020</v>
      </c>
      <c r="T202" s="2">
        <f t="shared" si="21"/>
        <v>7402800</v>
      </c>
      <c r="U202" s="2">
        <f t="shared" si="21"/>
        <v>5197200</v>
      </c>
      <c r="V202" s="2">
        <f t="shared" si="21"/>
        <v>6593200</v>
      </c>
      <c r="W202" s="2">
        <f t="shared" si="21"/>
        <v>5569100</v>
      </c>
      <c r="X202" s="2">
        <f t="shared" si="21"/>
        <v>3542800</v>
      </c>
      <c r="Y202" s="2" cm="1">
        <f t="array" ref="Y202">_xlfn.XLOOKUP(Y$1&amp;$R202,$C$3:$C$1662&amp;$D$3:$D$1662,$E$3:$E$1662,0,0,1)</f>
        <v>16200</v>
      </c>
      <c r="Z202" s="2" cm="1">
        <f t="array" ref="Z202">_xlfn.XLOOKUP(Z$1&amp;$R202,$C$3:$C$1662&amp;$D$3:$D$1662,$E$3:$E$1662,0,0,1)</f>
        <v>5900</v>
      </c>
      <c r="AA202" s="2" cm="1">
        <f t="array" ref="AA202">_xlfn.XLOOKUP(AA$1&amp;$R202,$C$3:$C$1662&amp;$D$3:$D$1662,$E$3:$E$1662,0,0,1)</f>
        <v>5100</v>
      </c>
      <c r="AB202" s="2" cm="1">
        <f t="array" ref="AB202">_xlfn.XLOOKUP(AB$1&amp;$R202,$C$3:$C$1662&amp;$D$3:$D$1662,$E$3:$E$1662,0,0,1)</f>
        <v>13200</v>
      </c>
      <c r="AC202" s="2" cm="1">
        <f t="array" ref="AC202">_xlfn.XLOOKUP(AC$1&amp;$R202,$C$3:$C$1662&amp;$D$3:$D$1662,$E$3:$E$1662,0,0,1)</f>
        <v>7300</v>
      </c>
    </row>
    <row r="203" spans="3:29" x14ac:dyDescent="0.4">
      <c r="C203" t="s">
        <v>804</v>
      </c>
      <c r="D203" t="s">
        <v>404</v>
      </c>
      <c r="E203">
        <v>7300</v>
      </c>
      <c r="R203" t="s">
        <v>269</v>
      </c>
      <c r="S203" s="2">
        <f t="shared" si="20"/>
        <v>5677800</v>
      </c>
      <c r="T203" s="2">
        <f t="shared" si="21"/>
        <v>7410000</v>
      </c>
      <c r="U203" s="2">
        <f t="shared" si="21"/>
        <v>5220500</v>
      </c>
      <c r="V203" s="2">
        <f t="shared" si="21"/>
        <v>6617400</v>
      </c>
      <c r="W203" s="2">
        <f t="shared" si="21"/>
        <v>5586800</v>
      </c>
      <c r="X203" s="2">
        <f t="shared" si="21"/>
        <v>3554300</v>
      </c>
      <c r="Y203" s="2" cm="1">
        <f t="array" ref="Y203">_xlfn.XLOOKUP(Y$1&amp;$R203,$C$3:$C$1662&amp;$D$3:$D$1662,$E$3:$E$1662,0,0,1)</f>
        <v>7200</v>
      </c>
      <c r="Z203" s="2" cm="1">
        <f t="array" ref="Z203">_xlfn.XLOOKUP(Z$1&amp;$R203,$C$3:$C$1662&amp;$D$3:$D$1662,$E$3:$E$1662,0,0,1)</f>
        <v>23300</v>
      </c>
      <c r="AA203" s="2" cm="1">
        <f t="array" ref="AA203">_xlfn.XLOOKUP(AA$1&amp;$R203,$C$3:$C$1662&amp;$D$3:$D$1662,$E$3:$E$1662,0,0,1)</f>
        <v>24200</v>
      </c>
      <c r="AB203" s="2" cm="1">
        <f t="array" ref="AB203">_xlfn.XLOOKUP(AB$1&amp;$R203,$C$3:$C$1662&amp;$D$3:$D$1662,$E$3:$E$1662,0,0,1)</f>
        <v>17700</v>
      </c>
      <c r="AC203" s="2" cm="1">
        <f t="array" ref="AC203">_xlfn.XLOOKUP(AC$1&amp;$R203,$C$3:$C$1662&amp;$D$3:$D$1662,$E$3:$E$1662,0,0,1)</f>
        <v>11500</v>
      </c>
    </row>
    <row r="204" spans="3:29" x14ac:dyDescent="0.4">
      <c r="C204" t="s">
        <v>804</v>
      </c>
      <c r="D204" t="s">
        <v>405</v>
      </c>
      <c r="E204">
        <v>11500</v>
      </c>
      <c r="R204" t="s">
        <v>303</v>
      </c>
      <c r="S204" s="2">
        <f t="shared" si="20"/>
        <v>5695160</v>
      </c>
      <c r="T204" s="2">
        <f t="shared" si="21"/>
        <v>7428700</v>
      </c>
      <c r="U204" s="2">
        <f t="shared" si="21"/>
        <v>5242800</v>
      </c>
      <c r="V204" s="2">
        <f t="shared" si="21"/>
        <v>6633400</v>
      </c>
      <c r="W204" s="2">
        <f t="shared" si="21"/>
        <v>5601300</v>
      </c>
      <c r="X204" s="2">
        <f t="shared" si="21"/>
        <v>3569600</v>
      </c>
      <c r="Y204" s="2" cm="1">
        <f t="array" ref="Y204">_xlfn.XLOOKUP(Y$1&amp;$R204,$C$3:$C$1662&amp;$D$3:$D$1662,$E$3:$E$1662,0,0,1)</f>
        <v>18700</v>
      </c>
      <c r="Z204" s="2" cm="1">
        <f t="array" ref="Z204">_xlfn.XLOOKUP(Z$1&amp;$R204,$C$3:$C$1662&amp;$D$3:$D$1662,$E$3:$E$1662,0,0,1)</f>
        <v>22300</v>
      </c>
      <c r="AA204" s="2" cm="1">
        <f t="array" ref="AA204">_xlfn.XLOOKUP(AA$1&amp;$R204,$C$3:$C$1662&amp;$D$3:$D$1662,$E$3:$E$1662,0,0,1)</f>
        <v>16000</v>
      </c>
      <c r="AB204" s="2" cm="1">
        <f t="array" ref="AB204">_xlfn.XLOOKUP(AB$1&amp;$R204,$C$3:$C$1662&amp;$D$3:$D$1662,$E$3:$E$1662,0,0,1)</f>
        <v>14500</v>
      </c>
      <c r="AC204" s="2" cm="1">
        <f t="array" ref="AC204">_xlfn.XLOOKUP(AC$1&amp;$R204,$C$3:$C$1662&amp;$D$3:$D$1662,$E$3:$E$1662,0,0,1)</f>
        <v>15300</v>
      </c>
    </row>
    <row r="205" spans="3:29" x14ac:dyDescent="0.4">
      <c r="C205" t="s">
        <v>804</v>
      </c>
      <c r="D205" t="s">
        <v>406</v>
      </c>
      <c r="E205">
        <v>15300</v>
      </c>
      <c r="R205" t="s">
        <v>210</v>
      </c>
      <c r="S205" s="2">
        <f t="shared" si="20"/>
        <v>5713180</v>
      </c>
      <c r="T205" s="2">
        <f t="shared" si="21"/>
        <v>7442900</v>
      </c>
      <c r="U205" s="2">
        <f t="shared" si="21"/>
        <v>5256000</v>
      </c>
      <c r="V205" s="2">
        <f t="shared" si="21"/>
        <v>6671600</v>
      </c>
      <c r="W205" s="2">
        <f t="shared" si="21"/>
        <v>5608900</v>
      </c>
      <c r="X205" s="2">
        <f t="shared" si="21"/>
        <v>3586500</v>
      </c>
      <c r="Y205" s="2" cm="1">
        <f t="array" ref="Y205">_xlfn.XLOOKUP(Y$1&amp;$R205,$C$3:$C$1662&amp;$D$3:$D$1662,$E$3:$E$1662,0,0,1)</f>
        <v>14200</v>
      </c>
      <c r="Z205" s="2" cm="1">
        <f t="array" ref="Z205">_xlfn.XLOOKUP(Z$1&amp;$R205,$C$3:$C$1662&amp;$D$3:$D$1662,$E$3:$E$1662,0,0,1)</f>
        <v>13200</v>
      </c>
      <c r="AA205" s="2" cm="1">
        <f t="array" ref="AA205">_xlfn.XLOOKUP(AA$1&amp;$R205,$C$3:$C$1662&amp;$D$3:$D$1662,$E$3:$E$1662,0,0,1)</f>
        <v>38200</v>
      </c>
      <c r="AB205" s="2" cm="1">
        <f t="array" ref="AB205">_xlfn.XLOOKUP(AB$1&amp;$R205,$C$3:$C$1662&amp;$D$3:$D$1662,$E$3:$E$1662,0,0,1)</f>
        <v>7600</v>
      </c>
      <c r="AC205" s="2" cm="1">
        <f t="array" ref="AC205">_xlfn.XLOOKUP(AC$1&amp;$R205,$C$3:$C$1662&amp;$D$3:$D$1662,$E$3:$E$1662,0,0,1)</f>
        <v>16900</v>
      </c>
    </row>
    <row r="206" spans="3:29" x14ac:dyDescent="0.4">
      <c r="C206" t="s">
        <v>804</v>
      </c>
      <c r="D206" t="s">
        <v>407</v>
      </c>
      <c r="E206">
        <v>16900</v>
      </c>
      <c r="R206" t="s">
        <v>158</v>
      </c>
      <c r="S206" s="2">
        <f t="shared" si="20"/>
        <v>5742000</v>
      </c>
      <c r="T206" s="2">
        <f t="shared" si="21"/>
        <v>7451900</v>
      </c>
      <c r="U206" s="2">
        <f t="shared" si="21"/>
        <v>5272100</v>
      </c>
      <c r="V206" s="2">
        <f t="shared" si="21"/>
        <v>6759900</v>
      </c>
      <c r="W206" s="2">
        <f t="shared" si="21"/>
        <v>5619600</v>
      </c>
      <c r="X206" s="2">
        <f t="shared" si="21"/>
        <v>3606500</v>
      </c>
      <c r="Y206" s="2" cm="1">
        <f t="array" ref="Y206">_xlfn.XLOOKUP(Y$1&amp;$R206,$C$3:$C$1662&amp;$D$3:$D$1662,$E$3:$E$1662,0,0,1)</f>
        <v>9000</v>
      </c>
      <c r="Z206" s="2" cm="1">
        <f t="array" ref="Z206">_xlfn.XLOOKUP(Z$1&amp;$R206,$C$3:$C$1662&amp;$D$3:$D$1662,$E$3:$E$1662,0,0,1)</f>
        <v>16100</v>
      </c>
      <c r="AA206" s="2" cm="1">
        <f t="array" ref="AA206">_xlfn.XLOOKUP(AA$1&amp;$R206,$C$3:$C$1662&amp;$D$3:$D$1662,$E$3:$E$1662,0,0,1)</f>
        <v>88300</v>
      </c>
      <c r="AB206" s="2" cm="1">
        <f t="array" ref="AB206">_xlfn.XLOOKUP(AB$1&amp;$R206,$C$3:$C$1662&amp;$D$3:$D$1662,$E$3:$E$1662,0,0,1)</f>
        <v>10700</v>
      </c>
      <c r="AC206" s="2" cm="1">
        <f t="array" ref="AC206">_xlfn.XLOOKUP(AC$1&amp;$R206,$C$3:$C$1662&amp;$D$3:$D$1662,$E$3:$E$1662,0,0,1)</f>
        <v>20000</v>
      </c>
    </row>
    <row r="207" spans="3:29" x14ac:dyDescent="0.4">
      <c r="C207" t="s">
        <v>804</v>
      </c>
      <c r="D207" t="s">
        <v>408</v>
      </c>
      <c r="E207">
        <v>20000</v>
      </c>
      <c r="R207" t="s">
        <v>102</v>
      </c>
      <c r="S207" s="2">
        <f t="shared" si="20"/>
        <v>5755920</v>
      </c>
      <c r="T207" s="2">
        <f t="shared" si="21"/>
        <v>7462100</v>
      </c>
      <c r="U207" s="2">
        <f t="shared" si="21"/>
        <v>5279200</v>
      </c>
      <c r="V207" s="2">
        <f t="shared" si="21"/>
        <v>6791400</v>
      </c>
      <c r="W207" s="2">
        <f t="shared" si="21"/>
        <v>5626300</v>
      </c>
      <c r="X207" s="2">
        <f t="shared" si="21"/>
        <v>3620600</v>
      </c>
      <c r="Y207" s="2" cm="1">
        <f t="array" ref="Y207">_xlfn.XLOOKUP(Y$1&amp;$R207,$C$3:$C$1662&amp;$D$3:$D$1662,$E$3:$E$1662,0,0,1)</f>
        <v>10200</v>
      </c>
      <c r="Z207" s="2" cm="1">
        <f t="array" ref="Z207">_xlfn.XLOOKUP(Z$1&amp;$R207,$C$3:$C$1662&amp;$D$3:$D$1662,$E$3:$E$1662,0,0,1)</f>
        <v>7100</v>
      </c>
      <c r="AA207" s="2" cm="1">
        <f t="array" ref="AA207">_xlfn.XLOOKUP(AA$1&amp;$R207,$C$3:$C$1662&amp;$D$3:$D$1662,$E$3:$E$1662,0,0,1)</f>
        <v>31500</v>
      </c>
      <c r="AB207" s="2" cm="1">
        <f t="array" ref="AB207">_xlfn.XLOOKUP(AB$1&amp;$R207,$C$3:$C$1662&amp;$D$3:$D$1662,$E$3:$E$1662,0,0,1)</f>
        <v>6700</v>
      </c>
      <c r="AC207" s="2" cm="1">
        <f t="array" ref="AC207">_xlfn.XLOOKUP(AC$1&amp;$R207,$C$3:$C$1662&amp;$D$3:$D$1662,$E$3:$E$1662,0,0,1)</f>
        <v>14100</v>
      </c>
    </row>
    <row r="208" spans="3:29" x14ac:dyDescent="0.4">
      <c r="C208" t="s">
        <v>804</v>
      </c>
      <c r="D208" t="s">
        <v>409</v>
      </c>
      <c r="E208">
        <v>14100</v>
      </c>
      <c r="R208" t="s">
        <v>225</v>
      </c>
      <c r="S208" s="2">
        <f t="shared" si="20"/>
        <v>5779820</v>
      </c>
      <c r="T208" s="2">
        <f t="shared" si="21"/>
        <v>7491000</v>
      </c>
      <c r="U208" s="2">
        <f t="shared" si="21"/>
        <v>5291700</v>
      </c>
      <c r="V208" s="2">
        <f t="shared" si="21"/>
        <v>6816000</v>
      </c>
      <c r="W208" s="2">
        <f t="shared" si="21"/>
        <v>5652200</v>
      </c>
      <c r="X208" s="2">
        <f t="shared" si="21"/>
        <v>3648200</v>
      </c>
      <c r="Y208" s="2" cm="1">
        <f t="array" ref="Y208">_xlfn.XLOOKUP(Y$1&amp;$R208,$C$3:$C$1662&amp;$D$3:$D$1662,$E$3:$E$1662,0,0,1)</f>
        <v>28900</v>
      </c>
      <c r="Z208" s="2" cm="1">
        <f t="array" ref="Z208">_xlfn.XLOOKUP(Z$1&amp;$R208,$C$3:$C$1662&amp;$D$3:$D$1662,$E$3:$E$1662,0,0,1)</f>
        <v>12500</v>
      </c>
      <c r="AA208" s="2" cm="1">
        <f t="array" ref="AA208">_xlfn.XLOOKUP(AA$1&amp;$R208,$C$3:$C$1662&amp;$D$3:$D$1662,$E$3:$E$1662,0,0,1)</f>
        <v>24600</v>
      </c>
      <c r="AB208" s="2" cm="1">
        <f t="array" ref="AB208">_xlfn.XLOOKUP(AB$1&amp;$R208,$C$3:$C$1662&amp;$D$3:$D$1662,$E$3:$E$1662,0,0,1)</f>
        <v>25900</v>
      </c>
      <c r="AC208" s="2" cm="1">
        <f t="array" ref="AC208">_xlfn.XLOOKUP(AC$1&amp;$R208,$C$3:$C$1662&amp;$D$3:$D$1662,$E$3:$E$1662,0,0,1)</f>
        <v>27600</v>
      </c>
    </row>
    <row r="209" spans="3:29" x14ac:dyDescent="0.4">
      <c r="C209" t="s">
        <v>804</v>
      </c>
      <c r="D209" t="s">
        <v>410</v>
      </c>
      <c r="E209">
        <v>27600</v>
      </c>
      <c r="R209" t="s">
        <v>97</v>
      </c>
      <c r="S209" s="2">
        <f t="shared" si="20"/>
        <v>5799380</v>
      </c>
      <c r="T209" s="2">
        <f t="shared" si="21"/>
        <v>7509900</v>
      </c>
      <c r="U209" s="2">
        <f t="shared" si="21"/>
        <v>5304000</v>
      </c>
      <c r="V209" s="2">
        <f t="shared" si="21"/>
        <v>6832800</v>
      </c>
      <c r="W209" s="2">
        <f t="shared" si="21"/>
        <v>5660500</v>
      </c>
      <c r="X209" s="2">
        <f t="shared" si="21"/>
        <v>3689700</v>
      </c>
      <c r="Y209" s="2" cm="1">
        <f t="array" ref="Y209">_xlfn.XLOOKUP(Y$1&amp;$R209,$C$3:$C$1662&amp;$D$3:$D$1662,$E$3:$E$1662,0,0,1)</f>
        <v>18900</v>
      </c>
      <c r="Z209" s="2" cm="1">
        <f t="array" ref="Z209">_xlfn.XLOOKUP(Z$1&amp;$R209,$C$3:$C$1662&amp;$D$3:$D$1662,$E$3:$E$1662,0,0,1)</f>
        <v>12300</v>
      </c>
      <c r="AA209" s="2" cm="1">
        <f t="array" ref="AA209">_xlfn.XLOOKUP(AA$1&amp;$R209,$C$3:$C$1662&amp;$D$3:$D$1662,$E$3:$E$1662,0,0,1)</f>
        <v>16800</v>
      </c>
      <c r="AB209" s="2" cm="1">
        <f t="array" ref="AB209">_xlfn.XLOOKUP(AB$1&amp;$R209,$C$3:$C$1662&amp;$D$3:$D$1662,$E$3:$E$1662,0,0,1)</f>
        <v>8300</v>
      </c>
      <c r="AC209" s="2" cm="1">
        <f t="array" ref="AC209">_xlfn.XLOOKUP(AC$1&amp;$R209,$C$3:$C$1662&amp;$D$3:$D$1662,$E$3:$E$1662,0,0,1)</f>
        <v>41500</v>
      </c>
    </row>
    <row r="210" spans="3:29" x14ac:dyDescent="0.4">
      <c r="C210" t="s">
        <v>804</v>
      </c>
      <c r="D210" t="s">
        <v>411</v>
      </c>
      <c r="E210">
        <v>41500</v>
      </c>
      <c r="R210" t="s">
        <v>65</v>
      </c>
      <c r="S210" s="2">
        <f t="shared" si="20"/>
        <v>5809280</v>
      </c>
      <c r="T210" s="2">
        <f t="shared" si="21"/>
        <v>7518000</v>
      </c>
      <c r="U210" s="2">
        <f t="shared" si="21"/>
        <v>5315700</v>
      </c>
      <c r="V210" s="2">
        <f t="shared" si="21"/>
        <v>6841400</v>
      </c>
      <c r="W210" s="2">
        <f t="shared" si="21"/>
        <v>5673800</v>
      </c>
      <c r="X210" s="2">
        <f t="shared" si="21"/>
        <v>3697500</v>
      </c>
      <c r="Y210" s="2" cm="1">
        <f t="array" ref="Y210">_xlfn.XLOOKUP(Y$1&amp;$R210,$C$3:$C$1662&amp;$D$3:$D$1662,$E$3:$E$1662,0,0,1)</f>
        <v>8100</v>
      </c>
      <c r="Z210" s="2" cm="1">
        <f t="array" ref="Z210">_xlfn.XLOOKUP(Z$1&amp;$R210,$C$3:$C$1662&amp;$D$3:$D$1662,$E$3:$E$1662,0,0,1)</f>
        <v>11700</v>
      </c>
      <c r="AA210" s="2" cm="1">
        <f t="array" ref="AA210">_xlfn.XLOOKUP(AA$1&amp;$R210,$C$3:$C$1662&amp;$D$3:$D$1662,$E$3:$E$1662,0,0,1)</f>
        <v>8600</v>
      </c>
      <c r="AB210" s="2" cm="1">
        <f t="array" ref="AB210">_xlfn.XLOOKUP(AB$1&amp;$R210,$C$3:$C$1662&amp;$D$3:$D$1662,$E$3:$E$1662,0,0,1)</f>
        <v>13300</v>
      </c>
      <c r="AC210" s="2" cm="1">
        <f t="array" ref="AC210">_xlfn.XLOOKUP(AC$1&amp;$R210,$C$3:$C$1662&amp;$D$3:$D$1662,$E$3:$E$1662,0,0,1)</f>
        <v>7800</v>
      </c>
    </row>
    <row r="211" spans="3:29" x14ac:dyDescent="0.4">
      <c r="C211" t="s">
        <v>804</v>
      </c>
      <c r="D211" t="s">
        <v>412</v>
      </c>
      <c r="E211">
        <v>7800</v>
      </c>
      <c r="R211" t="s">
        <v>163</v>
      </c>
      <c r="S211" s="2">
        <f t="shared" si="20"/>
        <v>5821140</v>
      </c>
      <c r="T211" s="2">
        <f t="shared" si="21"/>
        <v>7530700</v>
      </c>
      <c r="U211" s="2">
        <f t="shared" si="21"/>
        <v>5329900</v>
      </c>
      <c r="V211" s="2">
        <f t="shared" si="21"/>
        <v>6853300</v>
      </c>
      <c r="W211" s="2">
        <f t="shared" si="21"/>
        <v>5683600</v>
      </c>
      <c r="X211" s="2">
        <f t="shared" si="21"/>
        <v>3708200</v>
      </c>
      <c r="Y211" s="2" cm="1">
        <f t="array" ref="Y211">_xlfn.XLOOKUP(Y$1&amp;$R211,$C$3:$C$1662&amp;$D$3:$D$1662,$E$3:$E$1662,0,0,1)</f>
        <v>12700</v>
      </c>
      <c r="Z211" s="2" cm="1">
        <f t="array" ref="Z211">_xlfn.XLOOKUP(Z$1&amp;$R211,$C$3:$C$1662&amp;$D$3:$D$1662,$E$3:$E$1662,0,0,1)</f>
        <v>14200</v>
      </c>
      <c r="AA211" s="2" cm="1">
        <f t="array" ref="AA211">_xlfn.XLOOKUP(AA$1&amp;$R211,$C$3:$C$1662&amp;$D$3:$D$1662,$E$3:$E$1662,0,0,1)</f>
        <v>11900</v>
      </c>
      <c r="AB211" s="2" cm="1">
        <f t="array" ref="AB211">_xlfn.XLOOKUP(AB$1&amp;$R211,$C$3:$C$1662&amp;$D$3:$D$1662,$E$3:$E$1662,0,0,1)</f>
        <v>9800</v>
      </c>
      <c r="AC211" s="2" cm="1">
        <f t="array" ref="AC211">_xlfn.XLOOKUP(AC$1&amp;$R211,$C$3:$C$1662&amp;$D$3:$D$1662,$E$3:$E$1662,0,0,1)</f>
        <v>10700</v>
      </c>
    </row>
    <row r="212" spans="3:29" x14ac:dyDescent="0.4">
      <c r="C212" t="s">
        <v>804</v>
      </c>
      <c r="D212" t="s">
        <v>413</v>
      </c>
      <c r="E212">
        <v>10700</v>
      </c>
      <c r="R212" t="s">
        <v>221</v>
      </c>
      <c r="S212" s="2">
        <f t="shared" si="20"/>
        <v>5832600</v>
      </c>
      <c r="T212" s="2">
        <f t="shared" ref="T212:X227" si="22">T211+Y212</f>
        <v>7536800</v>
      </c>
      <c r="U212" s="2">
        <f t="shared" si="22"/>
        <v>5347800</v>
      </c>
      <c r="V212" s="2">
        <f t="shared" si="22"/>
        <v>6869600</v>
      </c>
      <c r="W212" s="2">
        <f t="shared" si="22"/>
        <v>5688500</v>
      </c>
      <c r="X212" s="2">
        <f t="shared" si="22"/>
        <v>3720300</v>
      </c>
      <c r="Y212" s="2" cm="1">
        <f t="array" ref="Y212">_xlfn.XLOOKUP(Y$1&amp;$R212,$C$3:$C$1662&amp;$D$3:$D$1662,$E$3:$E$1662,0,0,1)</f>
        <v>6100</v>
      </c>
      <c r="Z212" s="2" cm="1">
        <f t="array" ref="Z212">_xlfn.XLOOKUP(Z$1&amp;$R212,$C$3:$C$1662&amp;$D$3:$D$1662,$E$3:$E$1662,0,0,1)</f>
        <v>17900</v>
      </c>
      <c r="AA212" s="2" cm="1">
        <f t="array" ref="AA212">_xlfn.XLOOKUP(AA$1&amp;$R212,$C$3:$C$1662&amp;$D$3:$D$1662,$E$3:$E$1662,0,0,1)</f>
        <v>16300</v>
      </c>
      <c r="AB212" s="2" cm="1">
        <f t="array" ref="AB212">_xlfn.XLOOKUP(AB$1&amp;$R212,$C$3:$C$1662&amp;$D$3:$D$1662,$E$3:$E$1662,0,0,1)</f>
        <v>4900</v>
      </c>
      <c r="AC212" s="2" cm="1">
        <f t="array" ref="AC212">_xlfn.XLOOKUP(AC$1&amp;$R212,$C$3:$C$1662&amp;$D$3:$D$1662,$E$3:$E$1662,0,0,1)</f>
        <v>12100</v>
      </c>
    </row>
    <row r="213" spans="3:29" x14ac:dyDescent="0.4">
      <c r="C213" t="s">
        <v>804</v>
      </c>
      <c r="D213" t="s">
        <v>414</v>
      </c>
      <c r="E213">
        <v>12100</v>
      </c>
      <c r="R213" t="s">
        <v>236</v>
      </c>
      <c r="S213" s="2">
        <f t="shared" si="20"/>
        <v>5850300</v>
      </c>
      <c r="T213" s="2">
        <f t="shared" si="22"/>
        <v>7549900</v>
      </c>
      <c r="U213" s="2">
        <f t="shared" si="22"/>
        <v>5389700</v>
      </c>
      <c r="V213" s="2">
        <f t="shared" si="22"/>
        <v>6880900</v>
      </c>
      <c r="W213" s="2">
        <f t="shared" si="22"/>
        <v>5706300</v>
      </c>
      <c r="X213" s="2">
        <f t="shared" si="22"/>
        <v>3724700</v>
      </c>
      <c r="Y213" s="2" cm="1">
        <f t="array" ref="Y213">_xlfn.XLOOKUP(Y$1&amp;$R213,$C$3:$C$1662&amp;$D$3:$D$1662,$E$3:$E$1662,0,0,1)</f>
        <v>13100</v>
      </c>
      <c r="Z213" s="2" cm="1">
        <f t="array" ref="Z213">_xlfn.XLOOKUP(Z$1&amp;$R213,$C$3:$C$1662&amp;$D$3:$D$1662,$E$3:$E$1662,0,0,1)</f>
        <v>41900</v>
      </c>
      <c r="AA213" s="2" cm="1">
        <f t="array" ref="AA213">_xlfn.XLOOKUP(AA$1&amp;$R213,$C$3:$C$1662&amp;$D$3:$D$1662,$E$3:$E$1662,0,0,1)</f>
        <v>11300</v>
      </c>
      <c r="AB213" s="2" cm="1">
        <f t="array" ref="AB213">_xlfn.XLOOKUP(AB$1&amp;$R213,$C$3:$C$1662&amp;$D$3:$D$1662,$E$3:$E$1662,0,0,1)</f>
        <v>17800</v>
      </c>
      <c r="AC213" s="2" cm="1">
        <f t="array" ref="AC213">_xlfn.XLOOKUP(AC$1&amp;$R213,$C$3:$C$1662&amp;$D$3:$D$1662,$E$3:$E$1662,0,0,1)</f>
        <v>4400</v>
      </c>
    </row>
    <row r="214" spans="3:29" x14ac:dyDescent="0.4">
      <c r="C214" t="s">
        <v>804</v>
      </c>
      <c r="D214" t="s">
        <v>415</v>
      </c>
      <c r="E214">
        <v>4400</v>
      </c>
      <c r="R214" t="s">
        <v>199</v>
      </c>
      <c r="S214" s="2">
        <f t="shared" si="20"/>
        <v>5864820</v>
      </c>
      <c r="T214" s="2">
        <f t="shared" si="22"/>
        <v>7569300</v>
      </c>
      <c r="U214" s="2">
        <f t="shared" si="22"/>
        <v>5402200</v>
      </c>
      <c r="V214" s="2">
        <f t="shared" si="22"/>
        <v>6894300</v>
      </c>
      <c r="W214" s="2">
        <f t="shared" si="22"/>
        <v>5729900</v>
      </c>
      <c r="X214" s="2">
        <f t="shared" si="22"/>
        <v>3728400</v>
      </c>
      <c r="Y214" s="2" cm="1">
        <f t="array" ref="Y214">_xlfn.XLOOKUP(Y$1&amp;$R214,$C$3:$C$1662&amp;$D$3:$D$1662,$E$3:$E$1662,0,0,1)</f>
        <v>19400</v>
      </c>
      <c r="Z214" s="2" cm="1">
        <f t="array" ref="Z214">_xlfn.XLOOKUP(Z$1&amp;$R214,$C$3:$C$1662&amp;$D$3:$D$1662,$E$3:$E$1662,0,0,1)</f>
        <v>12500</v>
      </c>
      <c r="AA214" s="2" cm="1">
        <f t="array" ref="AA214">_xlfn.XLOOKUP(AA$1&amp;$R214,$C$3:$C$1662&amp;$D$3:$D$1662,$E$3:$E$1662,0,0,1)</f>
        <v>13400</v>
      </c>
      <c r="AB214" s="2" cm="1">
        <f t="array" ref="AB214">_xlfn.XLOOKUP(AB$1&amp;$R214,$C$3:$C$1662&amp;$D$3:$D$1662,$E$3:$E$1662,0,0,1)</f>
        <v>23600</v>
      </c>
      <c r="AC214" s="2" cm="1">
        <f t="array" ref="AC214">_xlfn.XLOOKUP(AC$1&amp;$R214,$C$3:$C$1662&amp;$D$3:$D$1662,$E$3:$E$1662,0,0,1)</f>
        <v>3700</v>
      </c>
    </row>
    <row r="215" spans="3:29" x14ac:dyDescent="0.4">
      <c r="C215" t="s">
        <v>804</v>
      </c>
      <c r="D215" t="s">
        <v>416</v>
      </c>
      <c r="E215">
        <v>3700</v>
      </c>
      <c r="R215" t="s">
        <v>264</v>
      </c>
      <c r="S215" s="2">
        <f t="shared" si="20"/>
        <v>5876860</v>
      </c>
      <c r="T215" s="2">
        <f t="shared" si="22"/>
        <v>7579300</v>
      </c>
      <c r="U215" s="2">
        <f t="shared" si="22"/>
        <v>5410200</v>
      </c>
      <c r="V215" s="2">
        <f t="shared" si="22"/>
        <v>6899300</v>
      </c>
      <c r="W215" s="2">
        <f t="shared" si="22"/>
        <v>5747900</v>
      </c>
      <c r="X215" s="2">
        <f t="shared" si="22"/>
        <v>3747600</v>
      </c>
      <c r="Y215" s="2" cm="1">
        <f t="array" ref="Y215">_xlfn.XLOOKUP(Y$1&amp;$R215,$C$3:$C$1662&amp;$D$3:$D$1662,$E$3:$E$1662,0,0,1)</f>
        <v>10000</v>
      </c>
      <c r="Z215" s="2" cm="1">
        <f t="array" ref="Z215">_xlfn.XLOOKUP(Z$1&amp;$R215,$C$3:$C$1662&amp;$D$3:$D$1662,$E$3:$E$1662,0,0,1)</f>
        <v>8000</v>
      </c>
      <c r="AA215" s="2" cm="1">
        <f t="array" ref="AA215">_xlfn.XLOOKUP(AA$1&amp;$R215,$C$3:$C$1662&amp;$D$3:$D$1662,$E$3:$E$1662,0,0,1)</f>
        <v>5000</v>
      </c>
      <c r="AB215" s="2" cm="1">
        <f t="array" ref="AB215">_xlfn.XLOOKUP(AB$1&amp;$R215,$C$3:$C$1662&amp;$D$3:$D$1662,$E$3:$E$1662,0,0,1)</f>
        <v>18000</v>
      </c>
      <c r="AC215" s="2" cm="1">
        <f t="array" ref="AC215">_xlfn.XLOOKUP(AC$1&amp;$R215,$C$3:$C$1662&amp;$D$3:$D$1662,$E$3:$E$1662,0,0,1)</f>
        <v>19200</v>
      </c>
    </row>
    <row r="216" spans="3:29" x14ac:dyDescent="0.4">
      <c r="C216" t="s">
        <v>804</v>
      </c>
      <c r="D216" t="s">
        <v>417</v>
      </c>
      <c r="E216">
        <v>19200</v>
      </c>
      <c r="R216" t="s">
        <v>90</v>
      </c>
      <c r="S216" s="2">
        <f t="shared" si="20"/>
        <v>5898840</v>
      </c>
      <c r="T216" s="2">
        <f t="shared" si="22"/>
        <v>7606900</v>
      </c>
      <c r="U216" s="2">
        <f t="shared" si="22"/>
        <v>5430500</v>
      </c>
      <c r="V216" s="2">
        <f t="shared" si="22"/>
        <v>6939600</v>
      </c>
      <c r="W216" s="2">
        <f t="shared" si="22"/>
        <v>5760000</v>
      </c>
      <c r="X216" s="2">
        <f t="shared" si="22"/>
        <v>3757200</v>
      </c>
      <c r="Y216" s="2" cm="1">
        <f t="array" ref="Y216">_xlfn.XLOOKUP(Y$1&amp;$R216,$C$3:$C$1662&amp;$D$3:$D$1662,$E$3:$E$1662,0,0,1)</f>
        <v>27600</v>
      </c>
      <c r="Z216" s="2" cm="1">
        <f t="array" ref="Z216">_xlfn.XLOOKUP(Z$1&amp;$R216,$C$3:$C$1662&amp;$D$3:$D$1662,$E$3:$E$1662,0,0,1)</f>
        <v>20300</v>
      </c>
      <c r="AA216" s="2" cm="1">
        <f t="array" ref="AA216">_xlfn.XLOOKUP(AA$1&amp;$R216,$C$3:$C$1662&amp;$D$3:$D$1662,$E$3:$E$1662,0,0,1)</f>
        <v>40300</v>
      </c>
      <c r="AB216" s="2" cm="1">
        <f t="array" ref="AB216">_xlfn.XLOOKUP(AB$1&amp;$R216,$C$3:$C$1662&amp;$D$3:$D$1662,$E$3:$E$1662,0,0,1)</f>
        <v>12100</v>
      </c>
      <c r="AC216" s="2" cm="1">
        <f t="array" ref="AC216">_xlfn.XLOOKUP(AC$1&amp;$R216,$C$3:$C$1662&amp;$D$3:$D$1662,$E$3:$E$1662,0,0,1)</f>
        <v>9600</v>
      </c>
    </row>
    <row r="217" spans="3:29" x14ac:dyDescent="0.4">
      <c r="C217" t="s">
        <v>804</v>
      </c>
      <c r="D217" t="s">
        <v>418</v>
      </c>
      <c r="E217">
        <v>9600</v>
      </c>
      <c r="R217" t="s">
        <v>156</v>
      </c>
      <c r="S217" s="2">
        <f t="shared" si="20"/>
        <v>5910880</v>
      </c>
      <c r="T217" s="2">
        <f t="shared" si="22"/>
        <v>7622000</v>
      </c>
      <c r="U217" s="2">
        <f t="shared" si="22"/>
        <v>5438900</v>
      </c>
      <c r="V217" s="2">
        <f t="shared" si="22"/>
        <v>6954000</v>
      </c>
      <c r="W217" s="2">
        <f t="shared" si="22"/>
        <v>5774700</v>
      </c>
      <c r="X217" s="2">
        <f t="shared" si="22"/>
        <v>3764800</v>
      </c>
      <c r="Y217" s="2" cm="1">
        <f t="array" ref="Y217">_xlfn.XLOOKUP(Y$1&amp;$R217,$C$3:$C$1662&amp;$D$3:$D$1662,$E$3:$E$1662,0,0,1)</f>
        <v>15100</v>
      </c>
      <c r="Z217" s="2" cm="1">
        <f t="array" ref="Z217">_xlfn.XLOOKUP(Z$1&amp;$R217,$C$3:$C$1662&amp;$D$3:$D$1662,$E$3:$E$1662,0,0,1)</f>
        <v>8400</v>
      </c>
      <c r="AA217" s="2" cm="1">
        <f t="array" ref="AA217">_xlfn.XLOOKUP(AA$1&amp;$R217,$C$3:$C$1662&amp;$D$3:$D$1662,$E$3:$E$1662,0,0,1)</f>
        <v>14400</v>
      </c>
      <c r="AB217" s="2" cm="1">
        <f t="array" ref="AB217">_xlfn.XLOOKUP(AB$1&amp;$R217,$C$3:$C$1662&amp;$D$3:$D$1662,$E$3:$E$1662,0,0,1)</f>
        <v>14700</v>
      </c>
      <c r="AC217" s="2" cm="1">
        <f t="array" ref="AC217">_xlfn.XLOOKUP(AC$1&amp;$R217,$C$3:$C$1662&amp;$D$3:$D$1662,$E$3:$E$1662,0,0,1)</f>
        <v>7600</v>
      </c>
    </row>
    <row r="218" spans="3:29" x14ac:dyDescent="0.4">
      <c r="C218" t="s">
        <v>804</v>
      </c>
      <c r="D218" t="s">
        <v>419</v>
      </c>
      <c r="E218">
        <v>7600</v>
      </c>
      <c r="R218" t="s">
        <v>272</v>
      </c>
      <c r="S218" s="2">
        <f t="shared" si="20"/>
        <v>5919440</v>
      </c>
      <c r="T218" s="2">
        <f t="shared" si="22"/>
        <v>7632400</v>
      </c>
      <c r="U218" s="2">
        <f t="shared" si="22"/>
        <v>5450000</v>
      </c>
      <c r="V218" s="2">
        <f t="shared" si="22"/>
        <v>6958000</v>
      </c>
      <c r="W218" s="2">
        <f t="shared" si="22"/>
        <v>5782500</v>
      </c>
      <c r="X218" s="2">
        <f t="shared" si="22"/>
        <v>3774300</v>
      </c>
      <c r="Y218" s="2" cm="1">
        <f t="array" ref="Y218">_xlfn.XLOOKUP(Y$1&amp;$R218,$C$3:$C$1662&amp;$D$3:$D$1662,$E$3:$E$1662,0,0,1)</f>
        <v>10400</v>
      </c>
      <c r="Z218" s="2" cm="1">
        <f t="array" ref="Z218">_xlfn.XLOOKUP(Z$1&amp;$R218,$C$3:$C$1662&amp;$D$3:$D$1662,$E$3:$E$1662,0,0,1)</f>
        <v>11100</v>
      </c>
      <c r="AA218" s="2" cm="1">
        <f t="array" ref="AA218">_xlfn.XLOOKUP(AA$1&amp;$R218,$C$3:$C$1662&amp;$D$3:$D$1662,$E$3:$E$1662,0,0,1)</f>
        <v>4000</v>
      </c>
      <c r="AB218" s="2" cm="1">
        <f t="array" ref="AB218">_xlfn.XLOOKUP(AB$1&amp;$R218,$C$3:$C$1662&amp;$D$3:$D$1662,$E$3:$E$1662,0,0,1)</f>
        <v>7800</v>
      </c>
      <c r="AC218" s="2" cm="1">
        <f t="array" ref="AC218">_xlfn.XLOOKUP(AC$1&amp;$R218,$C$3:$C$1662&amp;$D$3:$D$1662,$E$3:$E$1662,0,0,1)</f>
        <v>9500</v>
      </c>
    </row>
    <row r="219" spans="3:29" x14ac:dyDescent="0.4">
      <c r="C219" t="s">
        <v>804</v>
      </c>
      <c r="D219" t="s">
        <v>420</v>
      </c>
      <c r="E219">
        <v>9500</v>
      </c>
      <c r="R219" t="s">
        <v>253</v>
      </c>
      <c r="S219" s="2">
        <f t="shared" si="20"/>
        <v>5927840</v>
      </c>
      <c r="T219" s="2">
        <f t="shared" si="22"/>
        <v>7639400</v>
      </c>
      <c r="U219" s="2">
        <f t="shared" si="22"/>
        <v>5463300</v>
      </c>
      <c r="V219" s="2">
        <f t="shared" si="22"/>
        <v>6968900</v>
      </c>
      <c r="W219" s="2">
        <f t="shared" si="22"/>
        <v>5788100</v>
      </c>
      <c r="X219" s="2">
        <f t="shared" si="22"/>
        <v>3779500</v>
      </c>
      <c r="Y219" s="2" cm="1">
        <f t="array" ref="Y219">_xlfn.XLOOKUP(Y$1&amp;$R219,$C$3:$C$1662&amp;$D$3:$D$1662,$E$3:$E$1662,0,0,1)</f>
        <v>7000</v>
      </c>
      <c r="Z219" s="2" cm="1">
        <f t="array" ref="Z219">_xlfn.XLOOKUP(Z$1&amp;$R219,$C$3:$C$1662&amp;$D$3:$D$1662,$E$3:$E$1662,0,0,1)</f>
        <v>13300</v>
      </c>
      <c r="AA219" s="2" cm="1">
        <f t="array" ref="AA219">_xlfn.XLOOKUP(AA$1&amp;$R219,$C$3:$C$1662&amp;$D$3:$D$1662,$E$3:$E$1662,0,0,1)</f>
        <v>10900</v>
      </c>
      <c r="AB219" s="2" cm="1">
        <f t="array" ref="AB219">_xlfn.XLOOKUP(AB$1&amp;$R219,$C$3:$C$1662&amp;$D$3:$D$1662,$E$3:$E$1662,0,0,1)</f>
        <v>5600</v>
      </c>
      <c r="AC219" s="2" cm="1">
        <f t="array" ref="AC219">_xlfn.XLOOKUP(AC$1&amp;$R219,$C$3:$C$1662&amp;$D$3:$D$1662,$E$3:$E$1662,0,0,1)</f>
        <v>5200</v>
      </c>
    </row>
    <row r="220" spans="3:29" x14ac:dyDescent="0.4">
      <c r="C220" t="s">
        <v>804</v>
      </c>
      <c r="D220" t="s">
        <v>421</v>
      </c>
      <c r="E220">
        <v>5200</v>
      </c>
      <c r="R220" t="s">
        <v>261</v>
      </c>
      <c r="S220" s="2">
        <f t="shared" si="20"/>
        <v>5940640</v>
      </c>
      <c r="T220" s="2">
        <f t="shared" si="22"/>
        <v>7658600</v>
      </c>
      <c r="U220" s="2">
        <f t="shared" si="22"/>
        <v>5468400</v>
      </c>
      <c r="V220" s="2">
        <f t="shared" si="22"/>
        <v>6981000</v>
      </c>
      <c r="W220" s="2">
        <f t="shared" si="22"/>
        <v>5813200</v>
      </c>
      <c r="X220" s="2">
        <f t="shared" si="22"/>
        <v>3782000</v>
      </c>
      <c r="Y220" s="2" cm="1">
        <f t="array" ref="Y220">_xlfn.XLOOKUP(Y$1&amp;$R220,$C$3:$C$1662&amp;$D$3:$D$1662,$E$3:$E$1662,0,0,1)</f>
        <v>19200</v>
      </c>
      <c r="Z220" s="2" cm="1">
        <f t="array" ref="Z220">_xlfn.XLOOKUP(Z$1&amp;$R220,$C$3:$C$1662&amp;$D$3:$D$1662,$E$3:$E$1662,0,0,1)</f>
        <v>5100</v>
      </c>
      <c r="AA220" s="2" cm="1">
        <f t="array" ref="AA220">_xlfn.XLOOKUP(AA$1&amp;$R220,$C$3:$C$1662&amp;$D$3:$D$1662,$E$3:$E$1662,0,0,1)</f>
        <v>12100</v>
      </c>
      <c r="AB220" s="2" cm="1">
        <f t="array" ref="AB220">_xlfn.XLOOKUP(AB$1&amp;$R220,$C$3:$C$1662&amp;$D$3:$D$1662,$E$3:$E$1662,0,0,1)</f>
        <v>25100</v>
      </c>
      <c r="AC220" s="2" cm="1">
        <f t="array" ref="AC220">_xlfn.XLOOKUP(AC$1&amp;$R220,$C$3:$C$1662&amp;$D$3:$D$1662,$E$3:$E$1662,0,0,1)</f>
        <v>2500</v>
      </c>
    </row>
    <row r="221" spans="3:29" x14ac:dyDescent="0.4">
      <c r="C221" t="s">
        <v>804</v>
      </c>
      <c r="D221" t="s">
        <v>422</v>
      </c>
      <c r="E221">
        <v>2500</v>
      </c>
      <c r="R221" t="s">
        <v>123</v>
      </c>
      <c r="S221" s="2">
        <f t="shared" si="20"/>
        <v>5952460</v>
      </c>
      <c r="T221" s="2">
        <f t="shared" si="22"/>
        <v>7680200</v>
      </c>
      <c r="U221" s="2">
        <f t="shared" si="22"/>
        <v>5480100</v>
      </c>
      <c r="V221" s="2">
        <f t="shared" si="22"/>
        <v>6984100</v>
      </c>
      <c r="W221" s="2">
        <f t="shared" si="22"/>
        <v>5831700</v>
      </c>
      <c r="X221" s="2">
        <f t="shared" si="22"/>
        <v>3786200</v>
      </c>
      <c r="Y221" s="2" cm="1">
        <f t="array" ref="Y221">_xlfn.XLOOKUP(Y$1&amp;$R221,$C$3:$C$1662&amp;$D$3:$D$1662,$E$3:$E$1662,0,0,1)</f>
        <v>21600</v>
      </c>
      <c r="Z221" s="2" cm="1">
        <f t="array" ref="Z221">_xlfn.XLOOKUP(Z$1&amp;$R221,$C$3:$C$1662&amp;$D$3:$D$1662,$E$3:$E$1662,0,0,1)</f>
        <v>11700</v>
      </c>
      <c r="AA221" s="2" cm="1">
        <f t="array" ref="AA221">_xlfn.XLOOKUP(AA$1&amp;$R221,$C$3:$C$1662&amp;$D$3:$D$1662,$E$3:$E$1662,0,0,1)</f>
        <v>3100</v>
      </c>
      <c r="AB221" s="2" cm="1">
        <f t="array" ref="AB221">_xlfn.XLOOKUP(AB$1&amp;$R221,$C$3:$C$1662&amp;$D$3:$D$1662,$E$3:$E$1662,0,0,1)</f>
        <v>18500</v>
      </c>
      <c r="AC221" s="2" cm="1">
        <f t="array" ref="AC221">_xlfn.XLOOKUP(AC$1&amp;$R221,$C$3:$C$1662&amp;$D$3:$D$1662,$E$3:$E$1662,0,0,1)</f>
        <v>4200</v>
      </c>
    </row>
    <row r="222" spans="3:29" x14ac:dyDescent="0.4">
      <c r="C222" t="s">
        <v>804</v>
      </c>
      <c r="D222" t="s">
        <v>423</v>
      </c>
      <c r="E222">
        <v>4200</v>
      </c>
      <c r="R222" t="s">
        <v>249</v>
      </c>
      <c r="S222" s="2">
        <f t="shared" si="20"/>
        <v>5966740</v>
      </c>
      <c r="T222" s="2">
        <f t="shared" si="22"/>
        <v>7714900</v>
      </c>
      <c r="U222" s="2">
        <f t="shared" si="22"/>
        <v>5483900</v>
      </c>
      <c r="V222" s="2">
        <f t="shared" si="22"/>
        <v>6997500</v>
      </c>
      <c r="W222" s="2">
        <f t="shared" si="22"/>
        <v>5844800</v>
      </c>
      <c r="X222" s="2">
        <f t="shared" si="22"/>
        <v>3792600</v>
      </c>
      <c r="Y222" s="2" cm="1">
        <f t="array" ref="Y222">_xlfn.XLOOKUP(Y$1&amp;$R222,$C$3:$C$1662&amp;$D$3:$D$1662,$E$3:$E$1662,0,0,1)</f>
        <v>34700</v>
      </c>
      <c r="Z222" s="2" cm="1">
        <f t="array" ref="Z222">_xlfn.XLOOKUP(Z$1&amp;$R222,$C$3:$C$1662&amp;$D$3:$D$1662,$E$3:$E$1662,0,0,1)</f>
        <v>3800</v>
      </c>
      <c r="AA222" s="2" cm="1">
        <f t="array" ref="AA222">_xlfn.XLOOKUP(AA$1&amp;$R222,$C$3:$C$1662&amp;$D$3:$D$1662,$E$3:$E$1662,0,0,1)</f>
        <v>13400</v>
      </c>
      <c r="AB222" s="2" cm="1">
        <f t="array" ref="AB222">_xlfn.XLOOKUP(AB$1&amp;$R222,$C$3:$C$1662&amp;$D$3:$D$1662,$E$3:$E$1662,0,0,1)</f>
        <v>13100</v>
      </c>
      <c r="AC222" s="2" cm="1">
        <f t="array" ref="AC222">_xlfn.XLOOKUP(AC$1&amp;$R222,$C$3:$C$1662&amp;$D$3:$D$1662,$E$3:$E$1662,0,0,1)</f>
        <v>6400</v>
      </c>
    </row>
    <row r="223" spans="3:29" x14ac:dyDescent="0.4">
      <c r="C223" t="s">
        <v>804</v>
      </c>
      <c r="D223" t="s">
        <v>424</v>
      </c>
      <c r="E223">
        <v>6400</v>
      </c>
      <c r="R223" t="s">
        <v>209</v>
      </c>
      <c r="S223" s="2">
        <f t="shared" si="20"/>
        <v>5976200</v>
      </c>
      <c r="T223" s="2">
        <f t="shared" si="22"/>
        <v>7726500</v>
      </c>
      <c r="U223" s="2">
        <f t="shared" si="22"/>
        <v>5494700</v>
      </c>
      <c r="V223" s="2">
        <f t="shared" si="22"/>
        <v>7001600</v>
      </c>
      <c r="W223" s="2">
        <f t="shared" si="22"/>
        <v>5857600</v>
      </c>
      <c r="X223" s="2">
        <f t="shared" si="22"/>
        <v>3800600</v>
      </c>
      <c r="Y223" s="2" cm="1">
        <f t="array" ref="Y223">_xlfn.XLOOKUP(Y$1&amp;$R223,$C$3:$C$1662&amp;$D$3:$D$1662,$E$3:$E$1662,0,0,1)</f>
        <v>11600</v>
      </c>
      <c r="Z223" s="2" cm="1">
        <f t="array" ref="Z223">_xlfn.XLOOKUP(Z$1&amp;$R223,$C$3:$C$1662&amp;$D$3:$D$1662,$E$3:$E$1662,0,0,1)</f>
        <v>10800</v>
      </c>
      <c r="AA223" s="2" cm="1">
        <f t="array" ref="AA223">_xlfn.XLOOKUP(AA$1&amp;$R223,$C$3:$C$1662&amp;$D$3:$D$1662,$E$3:$E$1662,0,0,1)</f>
        <v>4100</v>
      </c>
      <c r="AB223" s="2" cm="1">
        <f t="array" ref="AB223">_xlfn.XLOOKUP(AB$1&amp;$R223,$C$3:$C$1662&amp;$D$3:$D$1662,$E$3:$E$1662,0,0,1)</f>
        <v>12800</v>
      </c>
      <c r="AC223" s="2" cm="1">
        <f t="array" ref="AC223">_xlfn.XLOOKUP(AC$1&amp;$R223,$C$3:$C$1662&amp;$D$3:$D$1662,$E$3:$E$1662,0,0,1)</f>
        <v>8000</v>
      </c>
    </row>
    <row r="224" spans="3:29" x14ac:dyDescent="0.4">
      <c r="C224" t="s">
        <v>804</v>
      </c>
      <c r="D224" t="s">
        <v>425</v>
      </c>
      <c r="E224">
        <v>8000</v>
      </c>
      <c r="R224" t="s">
        <v>239</v>
      </c>
      <c r="S224" s="2">
        <f t="shared" si="20"/>
        <v>6052260</v>
      </c>
      <c r="T224" s="2">
        <f t="shared" si="22"/>
        <v>8073200</v>
      </c>
      <c r="U224" s="2">
        <f t="shared" si="22"/>
        <v>5499700</v>
      </c>
      <c r="V224" s="2">
        <f t="shared" si="22"/>
        <v>7011200</v>
      </c>
      <c r="W224" s="2">
        <f t="shared" si="22"/>
        <v>5873000</v>
      </c>
      <c r="X224" s="2">
        <f t="shared" si="22"/>
        <v>3804200</v>
      </c>
      <c r="Y224" s="2" cm="1">
        <f t="array" ref="Y224">_xlfn.XLOOKUP(Y$1&amp;$R224,$C$3:$C$1662&amp;$D$3:$D$1662,$E$3:$E$1662,0,0,1)</f>
        <v>346700</v>
      </c>
      <c r="Z224" s="2" cm="1">
        <f t="array" ref="Z224">_xlfn.XLOOKUP(Z$1&amp;$R224,$C$3:$C$1662&amp;$D$3:$D$1662,$E$3:$E$1662,0,0,1)</f>
        <v>5000</v>
      </c>
      <c r="AA224" s="2" cm="1">
        <f t="array" ref="AA224">_xlfn.XLOOKUP(AA$1&amp;$R224,$C$3:$C$1662&amp;$D$3:$D$1662,$E$3:$E$1662,0,0,1)</f>
        <v>9600</v>
      </c>
      <c r="AB224" s="2" cm="1">
        <f t="array" ref="AB224">_xlfn.XLOOKUP(AB$1&amp;$R224,$C$3:$C$1662&amp;$D$3:$D$1662,$E$3:$E$1662,0,0,1)</f>
        <v>15400</v>
      </c>
      <c r="AC224" s="2" cm="1">
        <f t="array" ref="AC224">_xlfn.XLOOKUP(AC$1&amp;$R224,$C$3:$C$1662&amp;$D$3:$D$1662,$E$3:$E$1662,0,0,1)</f>
        <v>3600</v>
      </c>
    </row>
    <row r="225" spans="3:29" x14ac:dyDescent="0.4">
      <c r="C225" t="s">
        <v>804</v>
      </c>
      <c r="D225" t="s">
        <v>426</v>
      </c>
      <c r="E225">
        <v>3600</v>
      </c>
      <c r="R225" t="s">
        <v>304</v>
      </c>
      <c r="S225" s="2">
        <f t="shared" si="20"/>
        <v>6070080</v>
      </c>
      <c r="T225" s="2">
        <f t="shared" si="22"/>
        <v>8115000</v>
      </c>
      <c r="U225" s="2">
        <f t="shared" si="22"/>
        <v>5508100</v>
      </c>
      <c r="V225" s="2">
        <f t="shared" si="22"/>
        <v>7033000</v>
      </c>
      <c r="W225" s="2">
        <f t="shared" si="22"/>
        <v>5882100</v>
      </c>
      <c r="X225" s="2">
        <f t="shared" si="22"/>
        <v>3812200</v>
      </c>
      <c r="Y225" s="2" cm="1">
        <f t="array" ref="Y225">_xlfn.XLOOKUP(Y$1&amp;$R225,$C$3:$C$1662&amp;$D$3:$D$1662,$E$3:$E$1662,0,0,1)</f>
        <v>41800</v>
      </c>
      <c r="Z225" s="2" cm="1">
        <f t="array" ref="Z225">_xlfn.XLOOKUP(Z$1&amp;$R225,$C$3:$C$1662&amp;$D$3:$D$1662,$E$3:$E$1662,0,0,1)</f>
        <v>8400</v>
      </c>
      <c r="AA225" s="2" cm="1">
        <f t="array" ref="AA225">_xlfn.XLOOKUP(AA$1&amp;$R225,$C$3:$C$1662&amp;$D$3:$D$1662,$E$3:$E$1662,0,0,1)</f>
        <v>21800</v>
      </c>
      <c r="AB225" s="2" cm="1">
        <f t="array" ref="AB225">_xlfn.XLOOKUP(AB$1&amp;$R225,$C$3:$C$1662&amp;$D$3:$D$1662,$E$3:$E$1662,0,0,1)</f>
        <v>9100</v>
      </c>
      <c r="AC225" s="2" cm="1">
        <f t="array" ref="AC225">_xlfn.XLOOKUP(AC$1&amp;$R225,$C$3:$C$1662&amp;$D$3:$D$1662,$E$3:$E$1662,0,0,1)</f>
        <v>8000</v>
      </c>
    </row>
    <row r="226" spans="3:29" x14ac:dyDescent="0.4">
      <c r="C226" t="s">
        <v>804</v>
      </c>
      <c r="D226" t="s">
        <v>427</v>
      </c>
      <c r="E226">
        <v>8000</v>
      </c>
      <c r="R226" t="s">
        <v>283</v>
      </c>
      <c r="S226" s="2">
        <f t="shared" si="20"/>
        <v>6086240</v>
      </c>
      <c r="T226" s="2">
        <f t="shared" si="22"/>
        <v>8155500</v>
      </c>
      <c r="U226" s="2">
        <f t="shared" si="22"/>
        <v>5514200</v>
      </c>
      <c r="V226" s="2">
        <f t="shared" si="22"/>
        <v>7047500</v>
      </c>
      <c r="W226" s="2">
        <f t="shared" si="22"/>
        <v>5897400</v>
      </c>
      <c r="X226" s="2">
        <f t="shared" si="22"/>
        <v>3816600</v>
      </c>
      <c r="Y226" s="2" cm="1">
        <f t="array" ref="Y226">_xlfn.XLOOKUP(Y$1&amp;$R226,$C$3:$C$1662&amp;$D$3:$D$1662,$E$3:$E$1662,0,0,1)</f>
        <v>40500</v>
      </c>
      <c r="Z226" s="2" cm="1">
        <f t="array" ref="Z226">_xlfn.XLOOKUP(Z$1&amp;$R226,$C$3:$C$1662&amp;$D$3:$D$1662,$E$3:$E$1662,0,0,1)</f>
        <v>6100</v>
      </c>
      <c r="AA226" s="2" cm="1">
        <f t="array" ref="AA226">_xlfn.XLOOKUP(AA$1&amp;$R226,$C$3:$C$1662&amp;$D$3:$D$1662,$E$3:$E$1662,0,0,1)</f>
        <v>14500</v>
      </c>
      <c r="AB226" s="2" cm="1">
        <f t="array" ref="AB226">_xlfn.XLOOKUP(AB$1&amp;$R226,$C$3:$C$1662&amp;$D$3:$D$1662,$E$3:$E$1662,0,0,1)</f>
        <v>15300</v>
      </c>
      <c r="AC226" s="2" cm="1">
        <f t="array" ref="AC226">_xlfn.XLOOKUP(AC$1&amp;$R226,$C$3:$C$1662&amp;$D$3:$D$1662,$E$3:$E$1662,0,0,1)</f>
        <v>4400</v>
      </c>
    </row>
    <row r="227" spans="3:29" x14ac:dyDescent="0.4">
      <c r="C227" t="s">
        <v>804</v>
      </c>
      <c r="D227" t="s">
        <v>428</v>
      </c>
      <c r="E227">
        <v>4400</v>
      </c>
      <c r="R227" t="s">
        <v>176</v>
      </c>
      <c r="S227" s="2">
        <f t="shared" si="20"/>
        <v>6098620</v>
      </c>
      <c r="T227" s="2">
        <f t="shared" si="22"/>
        <v>8185100</v>
      </c>
      <c r="U227" s="2">
        <f t="shared" si="22"/>
        <v>5517000</v>
      </c>
      <c r="V227" s="2">
        <f t="shared" si="22"/>
        <v>7065300</v>
      </c>
      <c r="W227" s="2">
        <f t="shared" si="22"/>
        <v>5902100</v>
      </c>
      <c r="X227" s="2">
        <f t="shared" si="22"/>
        <v>3823600</v>
      </c>
      <c r="Y227" s="2" cm="1">
        <f t="array" ref="Y227">_xlfn.XLOOKUP(Y$1&amp;$R227,$C$3:$C$1662&amp;$D$3:$D$1662,$E$3:$E$1662,0,0,1)</f>
        <v>29600</v>
      </c>
      <c r="Z227" s="2" cm="1">
        <f t="array" ref="Z227">_xlfn.XLOOKUP(Z$1&amp;$R227,$C$3:$C$1662&amp;$D$3:$D$1662,$E$3:$E$1662,0,0,1)</f>
        <v>2800</v>
      </c>
      <c r="AA227" s="2" cm="1">
        <f t="array" ref="AA227">_xlfn.XLOOKUP(AA$1&amp;$R227,$C$3:$C$1662&amp;$D$3:$D$1662,$E$3:$E$1662,0,0,1)</f>
        <v>17800</v>
      </c>
      <c r="AB227" s="2" cm="1">
        <f t="array" ref="AB227">_xlfn.XLOOKUP(AB$1&amp;$R227,$C$3:$C$1662&amp;$D$3:$D$1662,$E$3:$E$1662,0,0,1)</f>
        <v>4700</v>
      </c>
      <c r="AC227" s="2" cm="1">
        <f t="array" ref="AC227">_xlfn.XLOOKUP(AC$1&amp;$R227,$C$3:$C$1662&amp;$D$3:$D$1662,$E$3:$E$1662,0,0,1)</f>
        <v>7000</v>
      </c>
    </row>
    <row r="228" spans="3:29" x14ac:dyDescent="0.4">
      <c r="C228" t="s">
        <v>804</v>
      </c>
      <c r="D228" t="s">
        <v>429</v>
      </c>
      <c r="E228">
        <v>7000</v>
      </c>
      <c r="R228" t="s">
        <v>117</v>
      </c>
      <c r="S228" s="2">
        <f t="shared" si="20"/>
        <v>6111240</v>
      </c>
      <c r="T228" s="2">
        <f t="shared" ref="T228:X243" si="23">T227+Y228</f>
        <v>8208600</v>
      </c>
      <c r="U228" s="2">
        <f t="shared" si="23"/>
        <v>5526700</v>
      </c>
      <c r="V228" s="2">
        <f t="shared" si="23"/>
        <v>7073800</v>
      </c>
      <c r="W228" s="2">
        <f t="shared" si="23"/>
        <v>5916900</v>
      </c>
      <c r="X228" s="2">
        <f t="shared" si="23"/>
        <v>3830200</v>
      </c>
      <c r="Y228" s="2" cm="1">
        <f t="array" ref="Y228">_xlfn.XLOOKUP(Y$1&amp;$R228,$C$3:$C$1662&amp;$D$3:$D$1662,$E$3:$E$1662,0,0,1)</f>
        <v>23500</v>
      </c>
      <c r="Z228" s="2" cm="1">
        <f t="array" ref="Z228">_xlfn.XLOOKUP(Z$1&amp;$R228,$C$3:$C$1662&amp;$D$3:$D$1662,$E$3:$E$1662,0,0,1)</f>
        <v>9700</v>
      </c>
      <c r="AA228" s="2" cm="1">
        <f t="array" ref="AA228">_xlfn.XLOOKUP(AA$1&amp;$R228,$C$3:$C$1662&amp;$D$3:$D$1662,$E$3:$E$1662,0,0,1)</f>
        <v>8500</v>
      </c>
      <c r="AB228" s="2" cm="1">
        <f t="array" ref="AB228">_xlfn.XLOOKUP(AB$1&amp;$R228,$C$3:$C$1662&amp;$D$3:$D$1662,$E$3:$E$1662,0,0,1)</f>
        <v>14800</v>
      </c>
      <c r="AC228" s="2" cm="1">
        <f t="array" ref="AC228">_xlfn.XLOOKUP(AC$1&amp;$R228,$C$3:$C$1662&amp;$D$3:$D$1662,$E$3:$E$1662,0,0,1)</f>
        <v>6600</v>
      </c>
    </row>
    <row r="229" spans="3:29" x14ac:dyDescent="0.4">
      <c r="C229" t="s">
        <v>804</v>
      </c>
      <c r="D229" t="s">
        <v>430</v>
      </c>
      <c r="E229">
        <v>6600</v>
      </c>
      <c r="R229" t="s">
        <v>54</v>
      </c>
      <c r="S229" s="2">
        <f t="shared" si="20"/>
        <v>6119580</v>
      </c>
      <c r="T229" s="2">
        <f t="shared" si="23"/>
        <v>8225700</v>
      </c>
      <c r="U229" s="2">
        <f t="shared" si="23"/>
        <v>5530600</v>
      </c>
      <c r="V229" s="2">
        <f t="shared" si="23"/>
        <v>7080100</v>
      </c>
      <c r="W229" s="2">
        <f t="shared" si="23"/>
        <v>5924900</v>
      </c>
      <c r="X229" s="2">
        <f t="shared" si="23"/>
        <v>3836600</v>
      </c>
      <c r="Y229" s="2" cm="1">
        <f t="array" ref="Y229">_xlfn.XLOOKUP(Y$1&amp;$R229,$C$3:$C$1662&amp;$D$3:$D$1662,$E$3:$E$1662,0,0,1)</f>
        <v>17100</v>
      </c>
      <c r="Z229" s="2" cm="1">
        <f t="array" ref="Z229">_xlfn.XLOOKUP(Z$1&amp;$R229,$C$3:$C$1662&amp;$D$3:$D$1662,$E$3:$E$1662,0,0,1)</f>
        <v>3900</v>
      </c>
      <c r="AA229" s="2" cm="1">
        <f t="array" ref="AA229">_xlfn.XLOOKUP(AA$1&amp;$R229,$C$3:$C$1662&amp;$D$3:$D$1662,$E$3:$E$1662,0,0,1)</f>
        <v>6300</v>
      </c>
      <c r="AB229" s="2" cm="1">
        <f t="array" ref="AB229">_xlfn.XLOOKUP(AB$1&amp;$R229,$C$3:$C$1662&amp;$D$3:$D$1662,$E$3:$E$1662,0,0,1)</f>
        <v>8000</v>
      </c>
      <c r="AC229" s="2" cm="1">
        <f t="array" ref="AC229">_xlfn.XLOOKUP(AC$1&amp;$R229,$C$3:$C$1662&amp;$D$3:$D$1662,$E$3:$E$1662,0,0,1)</f>
        <v>6400</v>
      </c>
    </row>
    <row r="230" spans="3:29" x14ac:dyDescent="0.4">
      <c r="C230" t="s">
        <v>804</v>
      </c>
      <c r="D230" t="s">
        <v>431</v>
      </c>
      <c r="E230">
        <v>6400</v>
      </c>
      <c r="R230" t="s">
        <v>161</v>
      </c>
      <c r="S230" s="2">
        <f t="shared" si="20"/>
        <v>6136500</v>
      </c>
      <c r="T230" s="2">
        <f t="shared" si="23"/>
        <v>8274100</v>
      </c>
      <c r="U230" s="2">
        <f t="shared" si="23"/>
        <v>5536500</v>
      </c>
      <c r="V230" s="2">
        <f t="shared" si="23"/>
        <v>7097200</v>
      </c>
      <c r="W230" s="2">
        <f t="shared" si="23"/>
        <v>5935900</v>
      </c>
      <c r="X230" s="2">
        <f t="shared" si="23"/>
        <v>3838800</v>
      </c>
      <c r="Y230" s="2" cm="1">
        <f t="array" ref="Y230">_xlfn.XLOOKUP(Y$1&amp;$R230,$C$3:$C$1662&amp;$D$3:$D$1662,$E$3:$E$1662,0,0,1)</f>
        <v>48400</v>
      </c>
      <c r="Z230" s="2" cm="1">
        <f t="array" ref="Z230">_xlfn.XLOOKUP(Z$1&amp;$R230,$C$3:$C$1662&amp;$D$3:$D$1662,$E$3:$E$1662,0,0,1)</f>
        <v>5900</v>
      </c>
      <c r="AA230" s="2" cm="1">
        <f t="array" ref="AA230">_xlfn.XLOOKUP(AA$1&amp;$R230,$C$3:$C$1662&amp;$D$3:$D$1662,$E$3:$E$1662,0,0,1)</f>
        <v>17100</v>
      </c>
      <c r="AB230" s="2" cm="1">
        <f t="array" ref="AB230">_xlfn.XLOOKUP(AB$1&amp;$R230,$C$3:$C$1662&amp;$D$3:$D$1662,$E$3:$E$1662,0,0,1)</f>
        <v>11000</v>
      </c>
      <c r="AC230" s="2" cm="1">
        <f t="array" ref="AC230">_xlfn.XLOOKUP(AC$1&amp;$R230,$C$3:$C$1662&amp;$D$3:$D$1662,$E$3:$E$1662,0,0,1)</f>
        <v>2200</v>
      </c>
    </row>
    <row r="231" spans="3:29" x14ac:dyDescent="0.4">
      <c r="C231" t="s">
        <v>804</v>
      </c>
      <c r="D231" t="s">
        <v>432</v>
      </c>
      <c r="E231">
        <v>2200</v>
      </c>
      <c r="R231" t="s">
        <v>185</v>
      </c>
      <c r="S231" s="2">
        <f t="shared" si="20"/>
        <v>6145980</v>
      </c>
      <c r="T231" s="2">
        <f t="shared" si="23"/>
        <v>8289800</v>
      </c>
      <c r="U231" s="2">
        <f t="shared" si="23"/>
        <v>5546900</v>
      </c>
      <c r="V231" s="2">
        <f t="shared" si="23"/>
        <v>7104100</v>
      </c>
      <c r="W231" s="2">
        <f t="shared" si="23"/>
        <v>5937100</v>
      </c>
      <c r="X231" s="2">
        <f t="shared" si="23"/>
        <v>3852000</v>
      </c>
      <c r="Y231" s="2" cm="1">
        <f t="array" ref="Y231">_xlfn.XLOOKUP(Y$1&amp;$R231,$C$3:$C$1662&amp;$D$3:$D$1662,$E$3:$E$1662,0,0,1)</f>
        <v>15700</v>
      </c>
      <c r="Z231" s="2" cm="1">
        <f t="array" ref="Z231">_xlfn.XLOOKUP(Z$1&amp;$R231,$C$3:$C$1662&amp;$D$3:$D$1662,$E$3:$E$1662,0,0,1)</f>
        <v>10400</v>
      </c>
      <c r="AA231" s="2" cm="1">
        <f t="array" ref="AA231">_xlfn.XLOOKUP(AA$1&amp;$R231,$C$3:$C$1662&amp;$D$3:$D$1662,$E$3:$E$1662,0,0,1)</f>
        <v>6900</v>
      </c>
      <c r="AB231" s="2" cm="1">
        <f t="array" ref="AB231">_xlfn.XLOOKUP(AB$1&amp;$R231,$C$3:$C$1662&amp;$D$3:$D$1662,$E$3:$E$1662,0,0,1)</f>
        <v>1200</v>
      </c>
      <c r="AC231" s="2" cm="1">
        <f t="array" ref="AC231">_xlfn.XLOOKUP(AC$1&amp;$R231,$C$3:$C$1662&amp;$D$3:$D$1662,$E$3:$E$1662,0,0,1)</f>
        <v>13200</v>
      </c>
    </row>
    <row r="232" spans="3:29" x14ac:dyDescent="0.4">
      <c r="C232" t="s">
        <v>804</v>
      </c>
      <c r="D232" t="s">
        <v>433</v>
      </c>
      <c r="E232">
        <v>13200</v>
      </c>
      <c r="R232" t="s">
        <v>207</v>
      </c>
      <c r="S232" s="2">
        <f t="shared" si="20"/>
        <v>6156660</v>
      </c>
      <c r="T232" s="2">
        <f t="shared" si="23"/>
        <v>8307800</v>
      </c>
      <c r="U232" s="2">
        <f t="shared" si="23"/>
        <v>5552800</v>
      </c>
      <c r="V232" s="2">
        <f t="shared" si="23"/>
        <v>7108000</v>
      </c>
      <c r="W232" s="2">
        <f t="shared" si="23"/>
        <v>5956200</v>
      </c>
      <c r="X232" s="2">
        <f t="shared" si="23"/>
        <v>3858500</v>
      </c>
      <c r="Y232" s="2" cm="1">
        <f t="array" ref="Y232">_xlfn.XLOOKUP(Y$1&amp;$R232,$C$3:$C$1662&amp;$D$3:$D$1662,$E$3:$E$1662,0,0,1)</f>
        <v>18000</v>
      </c>
      <c r="Z232" s="2" cm="1">
        <f t="array" ref="Z232">_xlfn.XLOOKUP(Z$1&amp;$R232,$C$3:$C$1662&amp;$D$3:$D$1662,$E$3:$E$1662,0,0,1)</f>
        <v>5900</v>
      </c>
      <c r="AA232" s="2" cm="1">
        <f t="array" ref="AA232">_xlfn.XLOOKUP(AA$1&amp;$R232,$C$3:$C$1662&amp;$D$3:$D$1662,$E$3:$E$1662,0,0,1)</f>
        <v>3900</v>
      </c>
      <c r="AB232" s="2" cm="1">
        <f t="array" ref="AB232">_xlfn.XLOOKUP(AB$1&amp;$R232,$C$3:$C$1662&amp;$D$3:$D$1662,$E$3:$E$1662,0,0,1)</f>
        <v>19100</v>
      </c>
      <c r="AC232" s="2" cm="1">
        <f t="array" ref="AC232">_xlfn.XLOOKUP(AC$1&amp;$R232,$C$3:$C$1662&amp;$D$3:$D$1662,$E$3:$E$1662,0,0,1)</f>
        <v>6500</v>
      </c>
    </row>
    <row r="233" spans="3:29" x14ac:dyDescent="0.4">
      <c r="C233" t="s">
        <v>804</v>
      </c>
      <c r="D233" t="s">
        <v>434</v>
      </c>
      <c r="E233">
        <v>6500</v>
      </c>
      <c r="R233" t="s">
        <v>216</v>
      </c>
      <c r="S233" s="2">
        <f t="shared" si="20"/>
        <v>6167440</v>
      </c>
      <c r="T233" s="2">
        <f t="shared" si="23"/>
        <v>8327700</v>
      </c>
      <c r="U233" s="2">
        <f t="shared" si="23"/>
        <v>5555900</v>
      </c>
      <c r="V233" s="2">
        <f t="shared" si="23"/>
        <v>7121200</v>
      </c>
      <c r="W233" s="2">
        <f t="shared" si="23"/>
        <v>5969000</v>
      </c>
      <c r="X233" s="2">
        <f t="shared" si="23"/>
        <v>3863400</v>
      </c>
      <c r="Y233" s="2" cm="1">
        <f t="array" ref="Y233">_xlfn.XLOOKUP(Y$1&amp;$R233,$C$3:$C$1662&amp;$D$3:$D$1662,$E$3:$E$1662,0,0,1)</f>
        <v>19900</v>
      </c>
      <c r="Z233" s="2" cm="1">
        <f t="array" ref="Z233">_xlfn.XLOOKUP(Z$1&amp;$R233,$C$3:$C$1662&amp;$D$3:$D$1662,$E$3:$E$1662,0,0,1)</f>
        <v>3100</v>
      </c>
      <c r="AA233" s="2" cm="1">
        <f t="array" ref="AA233">_xlfn.XLOOKUP(AA$1&amp;$R233,$C$3:$C$1662&amp;$D$3:$D$1662,$E$3:$E$1662,0,0,1)</f>
        <v>13200</v>
      </c>
      <c r="AB233" s="2" cm="1">
        <f t="array" ref="AB233">_xlfn.XLOOKUP(AB$1&amp;$R233,$C$3:$C$1662&amp;$D$3:$D$1662,$E$3:$E$1662,0,0,1)</f>
        <v>12800</v>
      </c>
      <c r="AC233" s="2" cm="1">
        <f t="array" ref="AC233">_xlfn.XLOOKUP(AC$1&amp;$R233,$C$3:$C$1662&amp;$D$3:$D$1662,$E$3:$E$1662,0,0,1)</f>
        <v>4900</v>
      </c>
    </row>
    <row r="234" spans="3:29" x14ac:dyDescent="0.4">
      <c r="C234" t="s">
        <v>804</v>
      </c>
      <c r="D234" t="s">
        <v>435</v>
      </c>
      <c r="E234">
        <v>4900</v>
      </c>
      <c r="R234" t="s">
        <v>212</v>
      </c>
      <c r="S234" s="2">
        <f t="shared" si="20"/>
        <v>6184940</v>
      </c>
      <c r="T234" s="2">
        <f t="shared" si="23"/>
        <v>8356100</v>
      </c>
      <c r="U234" s="2">
        <f t="shared" si="23"/>
        <v>5564800</v>
      </c>
      <c r="V234" s="2">
        <f t="shared" si="23"/>
        <v>7145900</v>
      </c>
      <c r="W234" s="2">
        <f t="shared" si="23"/>
        <v>5986600</v>
      </c>
      <c r="X234" s="2">
        <f t="shared" si="23"/>
        <v>3871300</v>
      </c>
      <c r="Y234" s="2" cm="1">
        <f t="array" ref="Y234">_xlfn.XLOOKUP(Y$1&amp;$R234,$C$3:$C$1662&amp;$D$3:$D$1662,$E$3:$E$1662,0,0,1)</f>
        <v>28400</v>
      </c>
      <c r="Z234" s="2" cm="1">
        <f t="array" ref="Z234">_xlfn.XLOOKUP(Z$1&amp;$R234,$C$3:$C$1662&amp;$D$3:$D$1662,$E$3:$E$1662,0,0,1)</f>
        <v>8900</v>
      </c>
      <c r="AA234" s="2" cm="1">
        <f t="array" ref="AA234">_xlfn.XLOOKUP(AA$1&amp;$R234,$C$3:$C$1662&amp;$D$3:$D$1662,$E$3:$E$1662,0,0,1)</f>
        <v>24700</v>
      </c>
      <c r="AB234" s="2" cm="1">
        <f t="array" ref="AB234">_xlfn.XLOOKUP(AB$1&amp;$R234,$C$3:$C$1662&amp;$D$3:$D$1662,$E$3:$E$1662,0,0,1)</f>
        <v>17600</v>
      </c>
      <c r="AC234" s="2" cm="1">
        <f t="array" ref="AC234">_xlfn.XLOOKUP(AC$1&amp;$R234,$C$3:$C$1662&amp;$D$3:$D$1662,$E$3:$E$1662,0,0,1)</f>
        <v>7900</v>
      </c>
    </row>
    <row r="235" spans="3:29" x14ac:dyDescent="0.4">
      <c r="C235" t="s">
        <v>804</v>
      </c>
      <c r="D235" t="s">
        <v>436</v>
      </c>
      <c r="E235">
        <v>7900</v>
      </c>
      <c r="R235" t="s">
        <v>146</v>
      </c>
      <c r="S235" s="2">
        <f t="shared" si="20"/>
        <v>6196000</v>
      </c>
      <c r="T235" s="2">
        <f t="shared" si="23"/>
        <v>8363300</v>
      </c>
      <c r="U235" s="2">
        <f t="shared" si="23"/>
        <v>5578700</v>
      </c>
      <c r="V235" s="2">
        <f t="shared" si="23"/>
        <v>7152700</v>
      </c>
      <c r="W235" s="2">
        <f t="shared" si="23"/>
        <v>6004300</v>
      </c>
      <c r="X235" s="2">
        <f t="shared" si="23"/>
        <v>3881000</v>
      </c>
      <c r="Y235" s="2" cm="1">
        <f t="array" ref="Y235">_xlfn.XLOOKUP(Y$1&amp;$R235,$C$3:$C$1662&amp;$D$3:$D$1662,$E$3:$E$1662,0,0,1)</f>
        <v>7200</v>
      </c>
      <c r="Z235" s="2" cm="1">
        <f t="array" ref="Z235">_xlfn.XLOOKUP(Z$1&amp;$R235,$C$3:$C$1662&amp;$D$3:$D$1662,$E$3:$E$1662,0,0,1)</f>
        <v>13900</v>
      </c>
      <c r="AA235" s="2" cm="1">
        <f t="array" ref="AA235">_xlfn.XLOOKUP(AA$1&amp;$R235,$C$3:$C$1662&amp;$D$3:$D$1662,$E$3:$E$1662,0,0,1)</f>
        <v>6800</v>
      </c>
      <c r="AB235" s="2" cm="1">
        <f t="array" ref="AB235">_xlfn.XLOOKUP(AB$1&amp;$R235,$C$3:$C$1662&amp;$D$3:$D$1662,$E$3:$E$1662,0,0,1)</f>
        <v>17700</v>
      </c>
      <c r="AC235" s="2" cm="1">
        <f t="array" ref="AC235">_xlfn.XLOOKUP(AC$1&amp;$R235,$C$3:$C$1662&amp;$D$3:$D$1662,$E$3:$E$1662,0,0,1)</f>
        <v>9700</v>
      </c>
    </row>
    <row r="236" spans="3:29" x14ac:dyDescent="0.4">
      <c r="C236" t="s">
        <v>804</v>
      </c>
      <c r="D236" t="s">
        <v>437</v>
      </c>
      <c r="E236">
        <v>9700</v>
      </c>
      <c r="R236" t="s">
        <v>195</v>
      </c>
      <c r="S236" s="2">
        <f t="shared" si="20"/>
        <v>6204740</v>
      </c>
      <c r="T236" s="2">
        <f t="shared" si="23"/>
        <v>8376800</v>
      </c>
      <c r="U236" s="2">
        <f t="shared" si="23"/>
        <v>5581900</v>
      </c>
      <c r="V236" s="2">
        <f t="shared" si="23"/>
        <v>7155400</v>
      </c>
      <c r="W236" s="2">
        <f t="shared" si="23"/>
        <v>6019100</v>
      </c>
      <c r="X236" s="2">
        <f t="shared" si="23"/>
        <v>3890500</v>
      </c>
      <c r="Y236" s="2" cm="1">
        <f t="array" ref="Y236">_xlfn.XLOOKUP(Y$1&amp;$R236,$C$3:$C$1662&amp;$D$3:$D$1662,$E$3:$E$1662,0,0,1)</f>
        <v>13500</v>
      </c>
      <c r="Z236" s="2" cm="1">
        <f t="array" ref="Z236">_xlfn.XLOOKUP(Z$1&amp;$R236,$C$3:$C$1662&amp;$D$3:$D$1662,$E$3:$E$1662,0,0,1)</f>
        <v>3200</v>
      </c>
      <c r="AA236" s="2" cm="1">
        <f t="array" ref="AA236">_xlfn.XLOOKUP(AA$1&amp;$R236,$C$3:$C$1662&amp;$D$3:$D$1662,$E$3:$E$1662,0,0,1)</f>
        <v>2700</v>
      </c>
      <c r="AB236" s="2" cm="1">
        <f t="array" ref="AB236">_xlfn.XLOOKUP(AB$1&amp;$R236,$C$3:$C$1662&amp;$D$3:$D$1662,$E$3:$E$1662,0,0,1)</f>
        <v>14800</v>
      </c>
      <c r="AC236" s="2" cm="1">
        <f t="array" ref="AC236">_xlfn.XLOOKUP(AC$1&amp;$R236,$C$3:$C$1662&amp;$D$3:$D$1662,$E$3:$E$1662,0,0,1)</f>
        <v>9500</v>
      </c>
    </row>
    <row r="237" spans="3:29" x14ac:dyDescent="0.4">
      <c r="C237" t="s">
        <v>804</v>
      </c>
      <c r="D237" t="s">
        <v>438</v>
      </c>
      <c r="E237">
        <v>9500</v>
      </c>
      <c r="R237" t="s">
        <v>243</v>
      </c>
      <c r="S237" s="2">
        <f t="shared" si="20"/>
        <v>6214200</v>
      </c>
      <c r="T237" s="2">
        <f t="shared" si="23"/>
        <v>8390600</v>
      </c>
      <c r="U237" s="2">
        <f t="shared" si="23"/>
        <v>5595300</v>
      </c>
      <c r="V237" s="2">
        <f t="shared" si="23"/>
        <v>7161900</v>
      </c>
      <c r="W237" s="2">
        <f t="shared" si="23"/>
        <v>6026400</v>
      </c>
      <c r="X237" s="2">
        <f t="shared" si="23"/>
        <v>3896800</v>
      </c>
      <c r="Y237" s="2" cm="1">
        <f t="array" ref="Y237">_xlfn.XLOOKUP(Y$1&amp;$R237,$C$3:$C$1662&amp;$D$3:$D$1662,$E$3:$E$1662,0,0,1)</f>
        <v>13800</v>
      </c>
      <c r="Z237" s="2" cm="1">
        <f t="array" ref="Z237">_xlfn.XLOOKUP(Z$1&amp;$R237,$C$3:$C$1662&amp;$D$3:$D$1662,$E$3:$E$1662,0,0,1)</f>
        <v>13400</v>
      </c>
      <c r="AA237" s="2" cm="1">
        <f t="array" ref="AA237">_xlfn.XLOOKUP(AA$1&amp;$R237,$C$3:$C$1662&amp;$D$3:$D$1662,$E$3:$E$1662,0,0,1)</f>
        <v>6500</v>
      </c>
      <c r="AB237" s="2" cm="1">
        <f t="array" ref="AB237">_xlfn.XLOOKUP(AB$1&amp;$R237,$C$3:$C$1662&amp;$D$3:$D$1662,$E$3:$E$1662,0,0,1)</f>
        <v>7300</v>
      </c>
      <c r="AC237" s="2" cm="1">
        <f t="array" ref="AC237">_xlfn.XLOOKUP(AC$1&amp;$R237,$C$3:$C$1662&amp;$D$3:$D$1662,$E$3:$E$1662,0,0,1)</f>
        <v>6300</v>
      </c>
    </row>
    <row r="238" spans="3:29" x14ac:dyDescent="0.4">
      <c r="C238" t="s">
        <v>804</v>
      </c>
      <c r="D238" t="s">
        <v>439</v>
      </c>
      <c r="E238">
        <v>6300</v>
      </c>
      <c r="R238" t="s">
        <v>305</v>
      </c>
      <c r="S238" s="2">
        <f t="shared" si="20"/>
        <v>6224860</v>
      </c>
      <c r="T238" s="2">
        <f t="shared" si="23"/>
        <v>8405000</v>
      </c>
      <c r="U238" s="2">
        <f t="shared" si="23"/>
        <v>5609800</v>
      </c>
      <c r="V238" s="2">
        <f t="shared" si="23"/>
        <v>7168300</v>
      </c>
      <c r="W238" s="2">
        <f t="shared" si="23"/>
        <v>6035300</v>
      </c>
      <c r="X238" s="2">
        <f t="shared" si="23"/>
        <v>3905900</v>
      </c>
      <c r="Y238" s="2" cm="1">
        <f t="array" ref="Y238">_xlfn.XLOOKUP(Y$1&amp;$R238,$C$3:$C$1662&amp;$D$3:$D$1662,$E$3:$E$1662,0,0,1)</f>
        <v>14400</v>
      </c>
      <c r="Z238" s="2" cm="1">
        <f t="array" ref="Z238">_xlfn.XLOOKUP(Z$1&amp;$R238,$C$3:$C$1662&amp;$D$3:$D$1662,$E$3:$E$1662,0,0,1)</f>
        <v>14500</v>
      </c>
      <c r="AA238" s="2" cm="1">
        <f t="array" ref="AA238">_xlfn.XLOOKUP(AA$1&amp;$R238,$C$3:$C$1662&amp;$D$3:$D$1662,$E$3:$E$1662,0,0,1)</f>
        <v>6400</v>
      </c>
      <c r="AB238" s="2" cm="1">
        <f t="array" ref="AB238">_xlfn.XLOOKUP(AB$1&amp;$R238,$C$3:$C$1662&amp;$D$3:$D$1662,$E$3:$E$1662,0,0,1)</f>
        <v>8900</v>
      </c>
      <c r="AC238" s="2" cm="1">
        <f t="array" ref="AC238">_xlfn.XLOOKUP(AC$1&amp;$R238,$C$3:$C$1662&amp;$D$3:$D$1662,$E$3:$E$1662,0,0,1)</f>
        <v>9100</v>
      </c>
    </row>
    <row r="239" spans="3:29" x14ac:dyDescent="0.4">
      <c r="C239" t="s">
        <v>804</v>
      </c>
      <c r="D239" t="s">
        <v>440</v>
      </c>
      <c r="E239">
        <v>9100</v>
      </c>
      <c r="R239" t="s">
        <v>281</v>
      </c>
      <c r="S239" s="2">
        <f t="shared" si="20"/>
        <v>6237160</v>
      </c>
      <c r="T239" s="2">
        <f t="shared" si="23"/>
        <v>8424100</v>
      </c>
      <c r="U239" s="2">
        <f t="shared" si="23"/>
        <v>5613900</v>
      </c>
      <c r="V239" s="2">
        <f t="shared" si="23"/>
        <v>7182500</v>
      </c>
      <c r="W239" s="2">
        <f t="shared" si="23"/>
        <v>6047600</v>
      </c>
      <c r="X239" s="2">
        <f t="shared" si="23"/>
        <v>3917700</v>
      </c>
      <c r="Y239" s="2" cm="1">
        <f t="array" ref="Y239">_xlfn.XLOOKUP(Y$1&amp;$R239,$C$3:$C$1662&amp;$D$3:$D$1662,$E$3:$E$1662,0,0,1)</f>
        <v>19100</v>
      </c>
      <c r="Z239" s="2" cm="1">
        <f t="array" ref="Z239">_xlfn.XLOOKUP(Z$1&amp;$R239,$C$3:$C$1662&amp;$D$3:$D$1662,$E$3:$E$1662,0,0,1)</f>
        <v>4100</v>
      </c>
      <c r="AA239" s="2" cm="1">
        <f t="array" ref="AA239">_xlfn.XLOOKUP(AA$1&amp;$R239,$C$3:$C$1662&amp;$D$3:$D$1662,$E$3:$E$1662,0,0,1)</f>
        <v>14200</v>
      </c>
      <c r="AB239" s="2" cm="1">
        <f t="array" ref="AB239">_xlfn.XLOOKUP(AB$1&amp;$R239,$C$3:$C$1662&amp;$D$3:$D$1662,$E$3:$E$1662,0,0,1)</f>
        <v>12300</v>
      </c>
      <c r="AC239" s="2" cm="1">
        <f t="array" ref="AC239">_xlfn.XLOOKUP(AC$1&amp;$R239,$C$3:$C$1662&amp;$D$3:$D$1662,$E$3:$E$1662,0,0,1)</f>
        <v>11800</v>
      </c>
    </row>
    <row r="240" spans="3:29" x14ac:dyDescent="0.4">
      <c r="C240" t="s">
        <v>804</v>
      </c>
      <c r="D240" t="s">
        <v>441</v>
      </c>
      <c r="E240">
        <v>11800</v>
      </c>
      <c r="R240" t="s">
        <v>135</v>
      </c>
      <c r="S240" s="2">
        <f t="shared" si="20"/>
        <v>6247040</v>
      </c>
      <c r="T240" s="2">
        <f t="shared" si="23"/>
        <v>8444000</v>
      </c>
      <c r="U240" s="2">
        <f t="shared" si="23"/>
        <v>5621100</v>
      </c>
      <c r="V240" s="2">
        <f t="shared" si="23"/>
        <v>7185600</v>
      </c>
      <c r="W240" s="2">
        <f t="shared" si="23"/>
        <v>6062600</v>
      </c>
      <c r="X240" s="2">
        <f t="shared" si="23"/>
        <v>3921900</v>
      </c>
      <c r="Y240" s="2" cm="1">
        <f t="array" ref="Y240">_xlfn.XLOOKUP(Y$1&amp;$R240,$C$3:$C$1662&amp;$D$3:$D$1662,$E$3:$E$1662,0,0,1)</f>
        <v>19900</v>
      </c>
      <c r="Z240" s="2" cm="1">
        <f t="array" ref="Z240">_xlfn.XLOOKUP(Z$1&amp;$R240,$C$3:$C$1662&amp;$D$3:$D$1662,$E$3:$E$1662,0,0,1)</f>
        <v>7200</v>
      </c>
      <c r="AA240" s="2" cm="1">
        <f t="array" ref="AA240">_xlfn.XLOOKUP(AA$1&amp;$R240,$C$3:$C$1662&amp;$D$3:$D$1662,$E$3:$E$1662,0,0,1)</f>
        <v>3100</v>
      </c>
      <c r="AB240" s="2" cm="1">
        <f t="array" ref="AB240">_xlfn.XLOOKUP(AB$1&amp;$R240,$C$3:$C$1662&amp;$D$3:$D$1662,$E$3:$E$1662,0,0,1)</f>
        <v>15000</v>
      </c>
      <c r="AC240" s="2" cm="1">
        <f t="array" ref="AC240">_xlfn.XLOOKUP(AC$1&amp;$R240,$C$3:$C$1662&amp;$D$3:$D$1662,$E$3:$E$1662,0,0,1)</f>
        <v>4200</v>
      </c>
    </row>
    <row r="241" spans="3:29" x14ac:dyDescent="0.4">
      <c r="C241" t="s">
        <v>804</v>
      </c>
      <c r="D241" t="s">
        <v>442</v>
      </c>
      <c r="E241">
        <v>4200</v>
      </c>
      <c r="R241" t="s">
        <v>306</v>
      </c>
      <c r="S241" s="2">
        <f t="shared" si="20"/>
        <v>6257160</v>
      </c>
      <c r="T241" s="2">
        <f t="shared" si="23"/>
        <v>8465400</v>
      </c>
      <c r="U241" s="2">
        <f t="shared" si="23"/>
        <v>5628300</v>
      </c>
      <c r="V241" s="2">
        <f t="shared" si="23"/>
        <v>7196600</v>
      </c>
      <c r="W241" s="2">
        <f t="shared" si="23"/>
        <v>6069200</v>
      </c>
      <c r="X241" s="2">
        <f t="shared" si="23"/>
        <v>3926300</v>
      </c>
      <c r="Y241" s="2" cm="1">
        <f t="array" ref="Y241">_xlfn.XLOOKUP(Y$1&amp;$R241,$C$3:$C$1662&amp;$D$3:$D$1662,$E$3:$E$1662,0,0,1)</f>
        <v>21400</v>
      </c>
      <c r="Z241" s="2" cm="1">
        <f t="array" ref="Z241">_xlfn.XLOOKUP(Z$1&amp;$R241,$C$3:$C$1662&amp;$D$3:$D$1662,$E$3:$E$1662,0,0,1)</f>
        <v>7200</v>
      </c>
      <c r="AA241" s="2" cm="1">
        <f t="array" ref="AA241">_xlfn.XLOOKUP(AA$1&amp;$R241,$C$3:$C$1662&amp;$D$3:$D$1662,$E$3:$E$1662,0,0,1)</f>
        <v>11000</v>
      </c>
      <c r="AB241" s="2" cm="1">
        <f t="array" ref="AB241">_xlfn.XLOOKUP(AB$1&amp;$R241,$C$3:$C$1662&amp;$D$3:$D$1662,$E$3:$E$1662,0,0,1)</f>
        <v>6600</v>
      </c>
      <c r="AC241" s="2" cm="1">
        <f t="array" ref="AC241">_xlfn.XLOOKUP(AC$1&amp;$R241,$C$3:$C$1662&amp;$D$3:$D$1662,$E$3:$E$1662,0,0,1)</f>
        <v>4400</v>
      </c>
    </row>
    <row r="242" spans="3:29" x14ac:dyDescent="0.4">
      <c r="C242" t="s">
        <v>804</v>
      </c>
      <c r="D242" t="s">
        <v>443</v>
      </c>
      <c r="E242">
        <v>4400</v>
      </c>
      <c r="R242" t="s">
        <v>59</v>
      </c>
      <c r="S242" s="2">
        <f t="shared" si="20"/>
        <v>6269440</v>
      </c>
      <c r="T242" s="2">
        <f t="shared" si="23"/>
        <v>8474200</v>
      </c>
      <c r="U242" s="2">
        <f t="shared" si="23"/>
        <v>5639300</v>
      </c>
      <c r="V242" s="2">
        <f t="shared" si="23"/>
        <v>7205100</v>
      </c>
      <c r="W242" s="2">
        <f t="shared" si="23"/>
        <v>6087300</v>
      </c>
      <c r="X242" s="2">
        <f t="shared" si="23"/>
        <v>3941300</v>
      </c>
      <c r="Y242" s="2" cm="1">
        <f t="array" ref="Y242">_xlfn.XLOOKUP(Y$1&amp;$R242,$C$3:$C$1662&amp;$D$3:$D$1662,$E$3:$E$1662,0,0,1)</f>
        <v>8800</v>
      </c>
      <c r="Z242" s="2" cm="1">
        <f t="array" ref="Z242">_xlfn.XLOOKUP(Z$1&amp;$R242,$C$3:$C$1662&amp;$D$3:$D$1662,$E$3:$E$1662,0,0,1)</f>
        <v>11000</v>
      </c>
      <c r="AA242" s="2" cm="1">
        <f t="array" ref="AA242">_xlfn.XLOOKUP(AA$1&amp;$R242,$C$3:$C$1662&amp;$D$3:$D$1662,$E$3:$E$1662,0,0,1)</f>
        <v>8500</v>
      </c>
      <c r="AB242" s="2" cm="1">
        <f t="array" ref="AB242">_xlfn.XLOOKUP(AB$1&amp;$R242,$C$3:$C$1662&amp;$D$3:$D$1662,$E$3:$E$1662,0,0,1)</f>
        <v>18100</v>
      </c>
      <c r="AC242" s="2" cm="1">
        <f t="array" ref="AC242">_xlfn.XLOOKUP(AC$1&amp;$R242,$C$3:$C$1662&amp;$D$3:$D$1662,$E$3:$E$1662,0,0,1)</f>
        <v>15000</v>
      </c>
    </row>
    <row r="243" spans="3:29" x14ac:dyDescent="0.4">
      <c r="C243" t="s">
        <v>804</v>
      </c>
      <c r="D243" t="s">
        <v>444</v>
      </c>
      <c r="E243">
        <v>15000</v>
      </c>
      <c r="R243" t="s">
        <v>142</v>
      </c>
      <c r="S243" s="2">
        <f t="shared" si="20"/>
        <v>6281980</v>
      </c>
      <c r="T243" s="2">
        <f t="shared" si="23"/>
        <v>8493500</v>
      </c>
      <c r="U243" s="2">
        <f t="shared" si="23"/>
        <v>5650100</v>
      </c>
      <c r="V243" s="2">
        <f t="shared" si="23"/>
        <v>7212400</v>
      </c>
      <c r="W243" s="2">
        <f t="shared" si="23"/>
        <v>6108000</v>
      </c>
      <c r="X243" s="2">
        <f t="shared" si="23"/>
        <v>3945900</v>
      </c>
      <c r="Y243" s="2" cm="1">
        <f t="array" ref="Y243">_xlfn.XLOOKUP(Y$1&amp;$R243,$C$3:$C$1662&amp;$D$3:$D$1662,$E$3:$E$1662,0,0,1)</f>
        <v>19300</v>
      </c>
      <c r="Z243" s="2" cm="1">
        <f t="array" ref="Z243">_xlfn.XLOOKUP(Z$1&amp;$R243,$C$3:$C$1662&amp;$D$3:$D$1662,$E$3:$E$1662,0,0,1)</f>
        <v>10800</v>
      </c>
      <c r="AA243" s="2" cm="1">
        <f t="array" ref="AA243">_xlfn.XLOOKUP(AA$1&amp;$R243,$C$3:$C$1662&amp;$D$3:$D$1662,$E$3:$E$1662,0,0,1)</f>
        <v>7300</v>
      </c>
      <c r="AB243" s="2" cm="1">
        <f t="array" ref="AB243">_xlfn.XLOOKUP(AB$1&amp;$R243,$C$3:$C$1662&amp;$D$3:$D$1662,$E$3:$E$1662,0,0,1)</f>
        <v>20700</v>
      </c>
      <c r="AC243" s="2" cm="1">
        <f t="array" ref="AC243">_xlfn.XLOOKUP(AC$1&amp;$R243,$C$3:$C$1662&amp;$D$3:$D$1662,$E$3:$E$1662,0,0,1)</f>
        <v>4600</v>
      </c>
    </row>
    <row r="244" spans="3:29" x14ac:dyDescent="0.4">
      <c r="C244" t="s">
        <v>804</v>
      </c>
      <c r="D244" t="s">
        <v>445</v>
      </c>
      <c r="E244">
        <v>4600</v>
      </c>
      <c r="R244" t="s">
        <v>282</v>
      </c>
      <c r="S244" s="2">
        <f t="shared" si="20"/>
        <v>6295700</v>
      </c>
      <c r="T244" s="2">
        <f t="shared" ref="T244:X259" si="24">T243+Y244</f>
        <v>8507200</v>
      </c>
      <c r="U244" s="2">
        <f t="shared" si="24"/>
        <v>5656200</v>
      </c>
      <c r="V244" s="2">
        <f t="shared" si="24"/>
        <v>7226500</v>
      </c>
      <c r="W244" s="2">
        <f t="shared" si="24"/>
        <v>6119600</v>
      </c>
      <c r="X244" s="2">
        <f t="shared" si="24"/>
        <v>3969000</v>
      </c>
      <c r="Y244" s="2" cm="1">
        <f t="array" ref="Y244">_xlfn.XLOOKUP(Y$1&amp;$R244,$C$3:$C$1662&amp;$D$3:$D$1662,$E$3:$E$1662,0,0,1)</f>
        <v>13700</v>
      </c>
      <c r="Z244" s="2" cm="1">
        <f t="array" ref="Z244">_xlfn.XLOOKUP(Z$1&amp;$R244,$C$3:$C$1662&amp;$D$3:$D$1662,$E$3:$E$1662,0,0,1)</f>
        <v>6100</v>
      </c>
      <c r="AA244" s="2" cm="1">
        <f t="array" ref="AA244">_xlfn.XLOOKUP(AA$1&amp;$R244,$C$3:$C$1662&amp;$D$3:$D$1662,$E$3:$E$1662,0,0,1)</f>
        <v>14100</v>
      </c>
      <c r="AB244" s="2" cm="1">
        <f t="array" ref="AB244">_xlfn.XLOOKUP(AB$1&amp;$R244,$C$3:$C$1662&amp;$D$3:$D$1662,$E$3:$E$1662,0,0,1)</f>
        <v>11600</v>
      </c>
      <c r="AC244" s="2" cm="1">
        <f t="array" ref="AC244">_xlfn.XLOOKUP(AC$1&amp;$R244,$C$3:$C$1662&amp;$D$3:$D$1662,$E$3:$E$1662,0,0,1)</f>
        <v>23100</v>
      </c>
    </row>
    <row r="245" spans="3:29" x14ac:dyDescent="0.4">
      <c r="C245" t="s">
        <v>804</v>
      </c>
      <c r="D245" t="s">
        <v>446</v>
      </c>
      <c r="E245">
        <v>23100</v>
      </c>
      <c r="R245" t="s">
        <v>228</v>
      </c>
      <c r="S245" s="2">
        <f t="shared" si="20"/>
        <v>6305200</v>
      </c>
      <c r="T245" s="2">
        <f t="shared" si="24"/>
        <v>8517600</v>
      </c>
      <c r="U245" s="2">
        <f t="shared" si="24"/>
        <v>5665000</v>
      </c>
      <c r="V245" s="2">
        <f t="shared" si="24"/>
        <v>7233000</v>
      </c>
      <c r="W245" s="2">
        <f t="shared" si="24"/>
        <v>6134600</v>
      </c>
      <c r="X245" s="2">
        <f t="shared" si="24"/>
        <v>3975800</v>
      </c>
      <c r="Y245" s="2" cm="1">
        <f t="array" ref="Y245">_xlfn.XLOOKUP(Y$1&amp;$R245,$C$3:$C$1662&amp;$D$3:$D$1662,$E$3:$E$1662,0,0,1)</f>
        <v>10400</v>
      </c>
      <c r="Z245" s="2" cm="1">
        <f t="array" ref="Z245">_xlfn.XLOOKUP(Z$1&amp;$R245,$C$3:$C$1662&amp;$D$3:$D$1662,$E$3:$E$1662,0,0,1)</f>
        <v>8800</v>
      </c>
      <c r="AA245" s="2" cm="1">
        <f t="array" ref="AA245">_xlfn.XLOOKUP(AA$1&amp;$R245,$C$3:$C$1662&amp;$D$3:$D$1662,$E$3:$E$1662,0,0,1)</f>
        <v>6500</v>
      </c>
      <c r="AB245" s="2" cm="1">
        <f t="array" ref="AB245">_xlfn.XLOOKUP(AB$1&amp;$R245,$C$3:$C$1662&amp;$D$3:$D$1662,$E$3:$E$1662,0,0,1)</f>
        <v>15000</v>
      </c>
      <c r="AC245" s="2" cm="1">
        <f t="array" ref="AC245">_xlfn.XLOOKUP(AC$1&amp;$R245,$C$3:$C$1662&amp;$D$3:$D$1662,$E$3:$E$1662,0,0,1)</f>
        <v>6800</v>
      </c>
    </row>
    <row r="246" spans="3:29" x14ac:dyDescent="0.4">
      <c r="C246" t="s">
        <v>804</v>
      </c>
      <c r="D246" t="s">
        <v>447</v>
      </c>
      <c r="E246">
        <v>6800</v>
      </c>
      <c r="R246" t="s">
        <v>307</v>
      </c>
      <c r="S246" s="2">
        <f t="shared" si="20"/>
        <v>6311580</v>
      </c>
      <c r="T246" s="2">
        <f t="shared" si="24"/>
        <v>8526300</v>
      </c>
      <c r="U246" s="2">
        <f t="shared" si="24"/>
        <v>5667400</v>
      </c>
      <c r="V246" s="2">
        <f t="shared" si="24"/>
        <v>7238100</v>
      </c>
      <c r="W246" s="2">
        <f t="shared" si="24"/>
        <v>6147200</v>
      </c>
      <c r="X246" s="2">
        <f t="shared" si="24"/>
        <v>3978900</v>
      </c>
      <c r="Y246" s="2" cm="1">
        <f t="array" ref="Y246">_xlfn.XLOOKUP(Y$1&amp;$R246,$C$3:$C$1662&amp;$D$3:$D$1662,$E$3:$E$1662,0,0,1)</f>
        <v>8700</v>
      </c>
      <c r="Z246" s="2" cm="1">
        <f t="array" ref="Z246">_xlfn.XLOOKUP(Z$1&amp;$R246,$C$3:$C$1662&amp;$D$3:$D$1662,$E$3:$E$1662,0,0,1)</f>
        <v>2400</v>
      </c>
      <c r="AA246" s="2" cm="1">
        <f t="array" ref="AA246">_xlfn.XLOOKUP(AA$1&amp;$R246,$C$3:$C$1662&amp;$D$3:$D$1662,$E$3:$E$1662,0,0,1)</f>
        <v>5100</v>
      </c>
      <c r="AB246" s="2" cm="1">
        <f t="array" ref="AB246">_xlfn.XLOOKUP(AB$1&amp;$R246,$C$3:$C$1662&amp;$D$3:$D$1662,$E$3:$E$1662,0,0,1)</f>
        <v>12600</v>
      </c>
      <c r="AC246" s="2" cm="1">
        <f t="array" ref="AC246">_xlfn.XLOOKUP(AC$1&amp;$R246,$C$3:$C$1662&amp;$D$3:$D$1662,$E$3:$E$1662,0,0,1)</f>
        <v>3100</v>
      </c>
    </row>
    <row r="247" spans="3:29" x14ac:dyDescent="0.4">
      <c r="C247" t="s">
        <v>804</v>
      </c>
      <c r="D247" t="s">
        <v>448</v>
      </c>
      <c r="E247">
        <v>3100</v>
      </c>
      <c r="R247" t="s">
        <v>308</v>
      </c>
      <c r="S247" s="2">
        <f t="shared" si="20"/>
        <v>6326000</v>
      </c>
      <c r="T247" s="2">
        <f t="shared" si="24"/>
        <v>8541900</v>
      </c>
      <c r="U247" s="2">
        <f t="shared" si="24"/>
        <v>5681300</v>
      </c>
      <c r="V247" s="2">
        <f t="shared" si="24"/>
        <v>7245100</v>
      </c>
      <c r="W247" s="2">
        <f t="shared" si="24"/>
        <v>6182300</v>
      </c>
      <c r="X247" s="2">
        <f t="shared" si="24"/>
        <v>3979400</v>
      </c>
      <c r="Y247" s="2" cm="1">
        <f t="array" ref="Y247">_xlfn.XLOOKUP(Y$1&amp;$R247,$C$3:$C$1662&amp;$D$3:$D$1662,$E$3:$E$1662,0,0,1)</f>
        <v>15600</v>
      </c>
      <c r="Z247" s="2" cm="1">
        <f t="array" ref="Z247">_xlfn.XLOOKUP(Z$1&amp;$R247,$C$3:$C$1662&amp;$D$3:$D$1662,$E$3:$E$1662,0,0,1)</f>
        <v>13900</v>
      </c>
      <c r="AA247" s="2" cm="1">
        <f t="array" ref="AA247">_xlfn.XLOOKUP(AA$1&amp;$R247,$C$3:$C$1662&amp;$D$3:$D$1662,$E$3:$E$1662,0,0,1)</f>
        <v>7000</v>
      </c>
      <c r="AB247" s="2" cm="1">
        <f t="array" ref="AB247">_xlfn.XLOOKUP(AB$1&amp;$R247,$C$3:$C$1662&amp;$D$3:$D$1662,$E$3:$E$1662,0,0,1)</f>
        <v>35100</v>
      </c>
      <c r="AC247" s="2" cm="1">
        <f t="array" ref="AC247">_xlfn.XLOOKUP(AC$1&amp;$R247,$C$3:$C$1662&amp;$D$3:$D$1662,$E$3:$E$1662,0,0,1)</f>
        <v>500</v>
      </c>
    </row>
    <row r="248" spans="3:29" x14ac:dyDescent="0.4">
      <c r="C248" t="s">
        <v>804</v>
      </c>
      <c r="D248" t="s">
        <v>449</v>
      </c>
      <c r="E248">
        <v>500</v>
      </c>
      <c r="R248" t="s">
        <v>258</v>
      </c>
      <c r="S248" s="2">
        <f t="shared" si="20"/>
        <v>6341680</v>
      </c>
      <c r="T248" s="2">
        <f t="shared" si="24"/>
        <v>8552200</v>
      </c>
      <c r="U248" s="2">
        <f t="shared" si="24"/>
        <v>5706000</v>
      </c>
      <c r="V248" s="2">
        <f t="shared" si="24"/>
        <v>7256400</v>
      </c>
      <c r="W248" s="2">
        <f t="shared" si="24"/>
        <v>6203500</v>
      </c>
      <c r="X248" s="2">
        <f t="shared" si="24"/>
        <v>3990300</v>
      </c>
      <c r="Y248" s="2" cm="1">
        <f t="array" ref="Y248">_xlfn.XLOOKUP(Y$1&amp;$R248,$C$3:$C$1662&amp;$D$3:$D$1662,$E$3:$E$1662,0,0,1)</f>
        <v>10300</v>
      </c>
      <c r="Z248" s="2" cm="1">
        <f t="array" ref="Z248">_xlfn.XLOOKUP(Z$1&amp;$R248,$C$3:$C$1662&amp;$D$3:$D$1662,$E$3:$E$1662,0,0,1)</f>
        <v>24700</v>
      </c>
      <c r="AA248" s="2" cm="1">
        <f t="array" ref="AA248">_xlfn.XLOOKUP(AA$1&amp;$R248,$C$3:$C$1662&amp;$D$3:$D$1662,$E$3:$E$1662,0,0,1)</f>
        <v>11300</v>
      </c>
      <c r="AB248" s="2" cm="1">
        <f t="array" ref="AB248">_xlfn.XLOOKUP(AB$1&amp;$R248,$C$3:$C$1662&amp;$D$3:$D$1662,$E$3:$E$1662,0,0,1)</f>
        <v>21200</v>
      </c>
      <c r="AC248" s="2" cm="1">
        <f t="array" ref="AC248">_xlfn.XLOOKUP(AC$1&amp;$R248,$C$3:$C$1662&amp;$D$3:$D$1662,$E$3:$E$1662,0,0,1)</f>
        <v>10900</v>
      </c>
    </row>
    <row r="249" spans="3:29" x14ac:dyDescent="0.4">
      <c r="C249" t="s">
        <v>804</v>
      </c>
      <c r="D249" t="s">
        <v>450</v>
      </c>
      <c r="E249">
        <v>10900</v>
      </c>
      <c r="R249" t="s">
        <v>109</v>
      </c>
      <c r="S249" s="2">
        <f t="shared" si="20"/>
        <v>6370600</v>
      </c>
      <c r="T249" s="2">
        <f t="shared" si="24"/>
        <v>8672100</v>
      </c>
      <c r="U249" s="2">
        <f t="shared" si="24"/>
        <v>5710100</v>
      </c>
      <c r="V249" s="2">
        <f t="shared" si="24"/>
        <v>7264000</v>
      </c>
      <c r="W249" s="2">
        <f t="shared" si="24"/>
        <v>6213100</v>
      </c>
      <c r="X249" s="2">
        <f t="shared" si="24"/>
        <v>3993700</v>
      </c>
      <c r="Y249" s="2" cm="1">
        <f t="array" ref="Y249">_xlfn.XLOOKUP(Y$1&amp;$R249,$C$3:$C$1662&amp;$D$3:$D$1662,$E$3:$E$1662,0,0,1)</f>
        <v>119900</v>
      </c>
      <c r="Z249" s="2" cm="1">
        <f t="array" ref="Z249">_xlfn.XLOOKUP(Z$1&amp;$R249,$C$3:$C$1662&amp;$D$3:$D$1662,$E$3:$E$1662,0,0,1)</f>
        <v>4100</v>
      </c>
      <c r="AA249" s="2" cm="1">
        <f t="array" ref="AA249">_xlfn.XLOOKUP(AA$1&amp;$R249,$C$3:$C$1662&amp;$D$3:$D$1662,$E$3:$E$1662,0,0,1)</f>
        <v>7600</v>
      </c>
      <c r="AB249" s="2" cm="1">
        <f t="array" ref="AB249">_xlfn.XLOOKUP(AB$1&amp;$R249,$C$3:$C$1662&amp;$D$3:$D$1662,$E$3:$E$1662,0,0,1)</f>
        <v>9600</v>
      </c>
      <c r="AC249" s="2" cm="1">
        <f t="array" ref="AC249">_xlfn.XLOOKUP(AC$1&amp;$R249,$C$3:$C$1662&amp;$D$3:$D$1662,$E$3:$E$1662,0,0,1)</f>
        <v>3400</v>
      </c>
    </row>
    <row r="250" spans="3:29" x14ac:dyDescent="0.4">
      <c r="C250" t="s">
        <v>804</v>
      </c>
      <c r="D250" t="s">
        <v>451</v>
      </c>
      <c r="E250">
        <v>3400</v>
      </c>
      <c r="R250" t="s">
        <v>260</v>
      </c>
      <c r="S250" s="2">
        <f t="shared" si="20"/>
        <v>6385680</v>
      </c>
      <c r="T250" s="2">
        <f t="shared" si="24"/>
        <v>8716400</v>
      </c>
      <c r="U250" s="2">
        <f t="shared" si="24"/>
        <v>5717500</v>
      </c>
      <c r="V250" s="2">
        <f t="shared" si="24"/>
        <v>7277000</v>
      </c>
      <c r="W250" s="2">
        <f t="shared" si="24"/>
        <v>6220200</v>
      </c>
      <c r="X250" s="2">
        <f t="shared" si="24"/>
        <v>3997300</v>
      </c>
      <c r="Y250" s="2" cm="1">
        <f t="array" ref="Y250">_xlfn.XLOOKUP(Y$1&amp;$R250,$C$3:$C$1662&amp;$D$3:$D$1662,$E$3:$E$1662,0,0,1)</f>
        <v>44300</v>
      </c>
      <c r="Z250" s="2" cm="1">
        <f t="array" ref="Z250">_xlfn.XLOOKUP(Z$1&amp;$R250,$C$3:$C$1662&amp;$D$3:$D$1662,$E$3:$E$1662,0,0,1)</f>
        <v>7400</v>
      </c>
      <c r="AA250" s="2" cm="1">
        <f t="array" ref="AA250">_xlfn.XLOOKUP(AA$1&amp;$R250,$C$3:$C$1662&amp;$D$3:$D$1662,$E$3:$E$1662,0,0,1)</f>
        <v>13000</v>
      </c>
      <c r="AB250" s="2" cm="1">
        <f t="array" ref="AB250">_xlfn.XLOOKUP(AB$1&amp;$R250,$C$3:$C$1662&amp;$D$3:$D$1662,$E$3:$E$1662,0,0,1)</f>
        <v>7100</v>
      </c>
      <c r="AC250" s="2" cm="1">
        <f t="array" ref="AC250">_xlfn.XLOOKUP(AC$1&amp;$R250,$C$3:$C$1662&amp;$D$3:$D$1662,$E$3:$E$1662,0,0,1)</f>
        <v>3600</v>
      </c>
    </row>
    <row r="251" spans="3:29" x14ac:dyDescent="0.4">
      <c r="C251" t="s">
        <v>804</v>
      </c>
      <c r="D251" t="s">
        <v>452</v>
      </c>
      <c r="E251">
        <v>3600</v>
      </c>
      <c r="R251" t="s">
        <v>265</v>
      </c>
      <c r="S251" s="2">
        <f t="shared" si="20"/>
        <v>6399500</v>
      </c>
      <c r="T251" s="2">
        <f t="shared" si="24"/>
        <v>8738200</v>
      </c>
      <c r="U251" s="2">
        <f t="shared" si="24"/>
        <v>5730900</v>
      </c>
      <c r="V251" s="2">
        <f t="shared" si="24"/>
        <v>7280700</v>
      </c>
      <c r="W251" s="2">
        <f t="shared" si="24"/>
        <v>6233500</v>
      </c>
      <c r="X251" s="2">
        <f t="shared" si="24"/>
        <v>4014200</v>
      </c>
      <c r="Y251" s="2" cm="1">
        <f t="array" ref="Y251">_xlfn.XLOOKUP(Y$1&amp;$R251,$C$3:$C$1662&amp;$D$3:$D$1662,$E$3:$E$1662,0,0,1)</f>
        <v>21800</v>
      </c>
      <c r="Z251" s="2" cm="1">
        <f t="array" ref="Z251">_xlfn.XLOOKUP(Z$1&amp;$R251,$C$3:$C$1662&amp;$D$3:$D$1662,$E$3:$E$1662,0,0,1)</f>
        <v>13400</v>
      </c>
      <c r="AA251" s="2" cm="1">
        <f t="array" ref="AA251">_xlfn.XLOOKUP(AA$1&amp;$R251,$C$3:$C$1662&amp;$D$3:$D$1662,$E$3:$E$1662,0,0,1)</f>
        <v>3700</v>
      </c>
      <c r="AB251" s="2" cm="1">
        <f t="array" ref="AB251">_xlfn.XLOOKUP(AB$1&amp;$R251,$C$3:$C$1662&amp;$D$3:$D$1662,$E$3:$E$1662,0,0,1)</f>
        <v>13300</v>
      </c>
      <c r="AC251" s="2" cm="1">
        <f t="array" ref="AC251">_xlfn.XLOOKUP(AC$1&amp;$R251,$C$3:$C$1662&amp;$D$3:$D$1662,$E$3:$E$1662,0,0,1)</f>
        <v>16900</v>
      </c>
    </row>
    <row r="252" spans="3:29" x14ac:dyDescent="0.4">
      <c r="C252" t="s">
        <v>804</v>
      </c>
      <c r="D252" t="s">
        <v>453</v>
      </c>
      <c r="E252">
        <v>16900</v>
      </c>
      <c r="R252" t="s">
        <v>188</v>
      </c>
      <c r="S252" s="2">
        <f t="shared" si="20"/>
        <v>6420440</v>
      </c>
      <c r="T252" s="2">
        <f t="shared" si="24"/>
        <v>8763000</v>
      </c>
      <c r="U252" s="2">
        <f t="shared" si="24"/>
        <v>5737200</v>
      </c>
      <c r="V252" s="2">
        <f t="shared" si="24"/>
        <v>7300000</v>
      </c>
      <c r="W252" s="2">
        <f t="shared" si="24"/>
        <v>6257000</v>
      </c>
      <c r="X252" s="2">
        <f t="shared" si="24"/>
        <v>4045000</v>
      </c>
      <c r="Y252" s="2" cm="1">
        <f t="array" ref="Y252">_xlfn.XLOOKUP(Y$1&amp;$R252,$C$3:$C$1662&amp;$D$3:$D$1662,$E$3:$E$1662,0,0,1)</f>
        <v>24800</v>
      </c>
      <c r="Z252" s="2" cm="1">
        <f t="array" ref="Z252">_xlfn.XLOOKUP(Z$1&amp;$R252,$C$3:$C$1662&amp;$D$3:$D$1662,$E$3:$E$1662,0,0,1)</f>
        <v>6300</v>
      </c>
      <c r="AA252" s="2" cm="1">
        <f t="array" ref="AA252">_xlfn.XLOOKUP(AA$1&amp;$R252,$C$3:$C$1662&amp;$D$3:$D$1662,$E$3:$E$1662,0,0,1)</f>
        <v>19300</v>
      </c>
      <c r="AB252" s="2" cm="1">
        <f t="array" ref="AB252">_xlfn.XLOOKUP(AB$1&amp;$R252,$C$3:$C$1662&amp;$D$3:$D$1662,$E$3:$E$1662,0,0,1)</f>
        <v>23500</v>
      </c>
      <c r="AC252" s="2" cm="1">
        <f t="array" ref="AC252">_xlfn.XLOOKUP(AC$1&amp;$R252,$C$3:$C$1662&amp;$D$3:$D$1662,$E$3:$E$1662,0,0,1)</f>
        <v>30800</v>
      </c>
    </row>
    <row r="253" spans="3:29" x14ac:dyDescent="0.4">
      <c r="C253" t="s">
        <v>804</v>
      </c>
      <c r="D253" t="s">
        <v>454</v>
      </c>
      <c r="E253">
        <v>30800</v>
      </c>
      <c r="R253" t="s">
        <v>75</v>
      </c>
      <c r="S253" s="2">
        <f t="shared" si="20"/>
        <v>6429000</v>
      </c>
      <c r="T253" s="2">
        <f t="shared" si="24"/>
        <v>8777000</v>
      </c>
      <c r="U253" s="2">
        <f t="shared" si="24"/>
        <v>5746800</v>
      </c>
      <c r="V253" s="2">
        <f t="shared" si="24"/>
        <v>7308200</v>
      </c>
      <c r="W253" s="2">
        <f t="shared" si="24"/>
        <v>6265500</v>
      </c>
      <c r="X253" s="2">
        <f t="shared" si="24"/>
        <v>4047500</v>
      </c>
      <c r="Y253" s="2" cm="1">
        <f t="array" ref="Y253">_xlfn.XLOOKUP(Y$1&amp;$R253,$C$3:$C$1662&amp;$D$3:$D$1662,$E$3:$E$1662,0,0,1)</f>
        <v>14000</v>
      </c>
      <c r="Z253" s="2" cm="1">
        <f t="array" ref="Z253">_xlfn.XLOOKUP(Z$1&amp;$R253,$C$3:$C$1662&amp;$D$3:$D$1662,$E$3:$E$1662,0,0,1)</f>
        <v>9600</v>
      </c>
      <c r="AA253" s="2" cm="1">
        <f t="array" ref="AA253">_xlfn.XLOOKUP(AA$1&amp;$R253,$C$3:$C$1662&amp;$D$3:$D$1662,$E$3:$E$1662,0,0,1)</f>
        <v>8200</v>
      </c>
      <c r="AB253" s="2" cm="1">
        <f t="array" ref="AB253">_xlfn.XLOOKUP(AB$1&amp;$R253,$C$3:$C$1662&amp;$D$3:$D$1662,$E$3:$E$1662,0,0,1)</f>
        <v>8500</v>
      </c>
      <c r="AC253" s="2" cm="1">
        <f t="array" ref="AC253">_xlfn.XLOOKUP(AC$1&amp;$R253,$C$3:$C$1662&amp;$D$3:$D$1662,$E$3:$E$1662,0,0,1)</f>
        <v>2500</v>
      </c>
    </row>
    <row r="254" spans="3:29" x14ac:dyDescent="0.4">
      <c r="C254" t="s">
        <v>804</v>
      </c>
      <c r="D254" t="s">
        <v>455</v>
      </c>
      <c r="E254">
        <v>2500</v>
      </c>
      <c r="R254" t="s">
        <v>191</v>
      </c>
      <c r="S254" s="2">
        <f t="shared" si="20"/>
        <v>6439680</v>
      </c>
      <c r="T254" s="2">
        <f t="shared" si="24"/>
        <v>8792400</v>
      </c>
      <c r="U254" s="2">
        <f t="shared" si="24"/>
        <v>5752400</v>
      </c>
      <c r="V254" s="2">
        <f t="shared" si="24"/>
        <v>7312300</v>
      </c>
      <c r="W254" s="2">
        <f t="shared" si="24"/>
        <v>6279300</v>
      </c>
      <c r="X254" s="2">
        <f t="shared" si="24"/>
        <v>4062000</v>
      </c>
      <c r="Y254" s="2" cm="1">
        <f t="array" ref="Y254">_xlfn.XLOOKUP(Y$1&amp;$R254,$C$3:$C$1662&amp;$D$3:$D$1662,$E$3:$E$1662,0,0,1)</f>
        <v>15400</v>
      </c>
      <c r="Z254" s="2" cm="1">
        <f t="array" ref="Z254">_xlfn.XLOOKUP(Z$1&amp;$R254,$C$3:$C$1662&amp;$D$3:$D$1662,$E$3:$E$1662,0,0,1)</f>
        <v>5600</v>
      </c>
      <c r="AA254" s="2" cm="1">
        <f t="array" ref="AA254">_xlfn.XLOOKUP(AA$1&amp;$R254,$C$3:$C$1662&amp;$D$3:$D$1662,$E$3:$E$1662,0,0,1)</f>
        <v>4100</v>
      </c>
      <c r="AB254" s="2" cm="1">
        <f t="array" ref="AB254">_xlfn.XLOOKUP(AB$1&amp;$R254,$C$3:$C$1662&amp;$D$3:$D$1662,$E$3:$E$1662,0,0,1)</f>
        <v>13800</v>
      </c>
      <c r="AC254" s="2" cm="1">
        <f t="array" ref="AC254">_xlfn.XLOOKUP(AC$1&amp;$R254,$C$3:$C$1662&amp;$D$3:$D$1662,$E$3:$E$1662,0,0,1)</f>
        <v>14500</v>
      </c>
    </row>
    <row r="255" spans="3:29" x14ac:dyDescent="0.4">
      <c r="C255" t="s">
        <v>804</v>
      </c>
      <c r="D255" t="s">
        <v>456</v>
      </c>
      <c r="E255">
        <v>14500</v>
      </c>
      <c r="R255" t="s">
        <v>256</v>
      </c>
      <c r="S255" s="2">
        <f t="shared" si="20"/>
        <v>6446880</v>
      </c>
      <c r="T255" s="2">
        <f t="shared" si="24"/>
        <v>8803000</v>
      </c>
      <c r="U255" s="2">
        <f t="shared" si="24"/>
        <v>5758800</v>
      </c>
      <c r="V255" s="2">
        <f t="shared" si="24"/>
        <v>7315600</v>
      </c>
      <c r="W255" s="2">
        <f t="shared" si="24"/>
        <v>6289900</v>
      </c>
      <c r="X255" s="2">
        <f t="shared" si="24"/>
        <v>4067100</v>
      </c>
      <c r="Y255" s="2" cm="1">
        <f t="array" ref="Y255">_xlfn.XLOOKUP(Y$1&amp;$R255,$C$3:$C$1662&amp;$D$3:$D$1662,$E$3:$E$1662,0,0,1)</f>
        <v>10600</v>
      </c>
      <c r="Z255" s="2" cm="1">
        <f t="array" ref="Z255">_xlfn.XLOOKUP(Z$1&amp;$R255,$C$3:$C$1662&amp;$D$3:$D$1662,$E$3:$E$1662,0,0,1)</f>
        <v>6400</v>
      </c>
      <c r="AA255" s="2" cm="1">
        <f t="array" ref="AA255">_xlfn.XLOOKUP(AA$1&amp;$R255,$C$3:$C$1662&amp;$D$3:$D$1662,$E$3:$E$1662,0,0,1)</f>
        <v>3300</v>
      </c>
      <c r="AB255" s="2" cm="1">
        <f t="array" ref="AB255">_xlfn.XLOOKUP(AB$1&amp;$R255,$C$3:$C$1662&amp;$D$3:$D$1662,$E$3:$E$1662,0,0,1)</f>
        <v>10600</v>
      </c>
      <c r="AC255" s="2" cm="1">
        <f t="array" ref="AC255">_xlfn.XLOOKUP(AC$1&amp;$R255,$C$3:$C$1662&amp;$D$3:$D$1662,$E$3:$E$1662,0,0,1)</f>
        <v>5100</v>
      </c>
    </row>
    <row r="256" spans="3:29" x14ac:dyDescent="0.4">
      <c r="C256" t="s">
        <v>804</v>
      </c>
      <c r="D256" t="s">
        <v>457</v>
      </c>
      <c r="E256">
        <v>5100</v>
      </c>
      <c r="R256" t="s">
        <v>276</v>
      </c>
      <c r="S256" s="2">
        <f t="shared" si="20"/>
        <v>6454840</v>
      </c>
      <c r="T256" s="2">
        <f t="shared" si="24"/>
        <v>8812100</v>
      </c>
      <c r="U256" s="2">
        <f t="shared" si="24"/>
        <v>5767900</v>
      </c>
      <c r="V256" s="2">
        <f t="shared" si="24"/>
        <v>7325600</v>
      </c>
      <c r="W256" s="2">
        <f t="shared" si="24"/>
        <v>6296700</v>
      </c>
      <c r="X256" s="2">
        <f t="shared" si="24"/>
        <v>4071900</v>
      </c>
      <c r="Y256" s="2" cm="1">
        <f t="array" ref="Y256">_xlfn.XLOOKUP(Y$1&amp;$R256,$C$3:$C$1662&amp;$D$3:$D$1662,$E$3:$E$1662,0,0,1)</f>
        <v>9100</v>
      </c>
      <c r="Z256" s="2" cm="1">
        <f t="array" ref="Z256">_xlfn.XLOOKUP(Z$1&amp;$R256,$C$3:$C$1662&amp;$D$3:$D$1662,$E$3:$E$1662,0,0,1)</f>
        <v>9100</v>
      </c>
      <c r="AA256" s="2" cm="1">
        <f t="array" ref="AA256">_xlfn.XLOOKUP(AA$1&amp;$R256,$C$3:$C$1662&amp;$D$3:$D$1662,$E$3:$E$1662,0,0,1)</f>
        <v>10000</v>
      </c>
      <c r="AB256" s="2" cm="1">
        <f t="array" ref="AB256">_xlfn.XLOOKUP(AB$1&amp;$R256,$C$3:$C$1662&amp;$D$3:$D$1662,$E$3:$E$1662,0,0,1)</f>
        <v>6800</v>
      </c>
      <c r="AC256" s="2" cm="1">
        <f t="array" ref="AC256">_xlfn.XLOOKUP(AC$1&amp;$R256,$C$3:$C$1662&amp;$D$3:$D$1662,$E$3:$E$1662,0,0,1)</f>
        <v>4800</v>
      </c>
    </row>
    <row r="257" spans="3:29" x14ac:dyDescent="0.4">
      <c r="C257" t="s">
        <v>804</v>
      </c>
      <c r="D257" t="s">
        <v>458</v>
      </c>
      <c r="E257">
        <v>4800</v>
      </c>
      <c r="R257" t="s">
        <v>275</v>
      </c>
      <c r="S257" s="2">
        <f t="shared" si="20"/>
        <v>6467740</v>
      </c>
      <c r="T257" s="2">
        <f t="shared" si="24"/>
        <v>8836300</v>
      </c>
      <c r="U257" s="2">
        <f t="shared" si="24"/>
        <v>5769900</v>
      </c>
      <c r="V257" s="2">
        <f t="shared" si="24"/>
        <v>7332500</v>
      </c>
      <c r="W257" s="2">
        <f t="shared" si="24"/>
        <v>6314100</v>
      </c>
      <c r="X257" s="2">
        <f t="shared" si="24"/>
        <v>4085900</v>
      </c>
      <c r="Y257" s="2" cm="1">
        <f t="array" ref="Y257">_xlfn.XLOOKUP(Y$1&amp;$R257,$C$3:$C$1662&amp;$D$3:$D$1662,$E$3:$E$1662,0,0,1)</f>
        <v>24200</v>
      </c>
      <c r="Z257" s="2" cm="1">
        <f t="array" ref="Z257">_xlfn.XLOOKUP(Z$1&amp;$R257,$C$3:$C$1662&amp;$D$3:$D$1662,$E$3:$E$1662,0,0,1)</f>
        <v>2000</v>
      </c>
      <c r="AA257" s="2" cm="1">
        <f t="array" ref="AA257">_xlfn.XLOOKUP(AA$1&amp;$R257,$C$3:$C$1662&amp;$D$3:$D$1662,$E$3:$E$1662,0,0,1)</f>
        <v>6900</v>
      </c>
      <c r="AB257" s="2" cm="1">
        <f t="array" ref="AB257">_xlfn.XLOOKUP(AB$1&amp;$R257,$C$3:$C$1662&amp;$D$3:$D$1662,$E$3:$E$1662,0,0,1)</f>
        <v>17400</v>
      </c>
      <c r="AC257" s="2" cm="1">
        <f t="array" ref="AC257">_xlfn.XLOOKUP(AC$1&amp;$R257,$C$3:$C$1662&amp;$D$3:$D$1662,$E$3:$E$1662,0,0,1)</f>
        <v>14000</v>
      </c>
    </row>
    <row r="258" spans="3:29" x14ac:dyDescent="0.4">
      <c r="C258" t="s">
        <v>804</v>
      </c>
      <c r="D258" t="s">
        <v>459</v>
      </c>
      <c r="E258">
        <v>14000</v>
      </c>
      <c r="R258" t="s">
        <v>205</v>
      </c>
      <c r="S258" s="2">
        <f t="shared" si="20"/>
        <v>6498940</v>
      </c>
      <c r="T258" s="2">
        <f t="shared" si="24"/>
        <v>8929300</v>
      </c>
      <c r="U258" s="2">
        <f t="shared" si="24"/>
        <v>5782900</v>
      </c>
      <c r="V258" s="2">
        <f t="shared" si="24"/>
        <v>7364100</v>
      </c>
      <c r="W258" s="2">
        <f t="shared" si="24"/>
        <v>6324700</v>
      </c>
      <c r="X258" s="2">
        <f t="shared" si="24"/>
        <v>4093700</v>
      </c>
      <c r="Y258" s="2" cm="1">
        <f t="array" ref="Y258">_xlfn.XLOOKUP(Y$1&amp;$R258,$C$3:$C$1662&amp;$D$3:$D$1662,$E$3:$E$1662,0,0,1)</f>
        <v>93000</v>
      </c>
      <c r="Z258" s="2" cm="1">
        <f t="array" ref="Z258">_xlfn.XLOOKUP(Z$1&amp;$R258,$C$3:$C$1662&amp;$D$3:$D$1662,$E$3:$E$1662,0,0,1)</f>
        <v>13000</v>
      </c>
      <c r="AA258" s="2" cm="1">
        <f t="array" ref="AA258">_xlfn.XLOOKUP(AA$1&amp;$R258,$C$3:$C$1662&amp;$D$3:$D$1662,$E$3:$E$1662,0,0,1)</f>
        <v>31600</v>
      </c>
      <c r="AB258" s="2" cm="1">
        <f t="array" ref="AB258">_xlfn.XLOOKUP(AB$1&amp;$R258,$C$3:$C$1662&amp;$D$3:$D$1662,$E$3:$E$1662,0,0,1)</f>
        <v>10600</v>
      </c>
      <c r="AC258" s="2" cm="1">
        <f t="array" ref="AC258">_xlfn.XLOOKUP(AC$1&amp;$R258,$C$3:$C$1662&amp;$D$3:$D$1662,$E$3:$E$1662,0,0,1)</f>
        <v>7800</v>
      </c>
    </row>
    <row r="259" spans="3:29" x14ac:dyDescent="0.4">
      <c r="C259" t="s">
        <v>804</v>
      </c>
      <c r="D259" t="s">
        <v>460</v>
      </c>
      <c r="E259">
        <v>7800</v>
      </c>
      <c r="R259" t="s">
        <v>40</v>
      </c>
      <c r="S259" s="2">
        <f t="shared" ref="S259:S322" si="25">IFERROR(AVERAGEIFS(T259:X259,T259:X259,"&gt;0"),0)</f>
        <v>6511800</v>
      </c>
      <c r="T259" s="2">
        <f t="shared" si="24"/>
        <v>8945100</v>
      </c>
      <c r="U259" s="2">
        <f t="shared" si="24"/>
        <v>5805100</v>
      </c>
      <c r="V259" s="2">
        <f t="shared" si="24"/>
        <v>7374200</v>
      </c>
      <c r="W259" s="2">
        <f t="shared" si="24"/>
        <v>6337200</v>
      </c>
      <c r="X259" s="2">
        <f t="shared" si="24"/>
        <v>4097400</v>
      </c>
      <c r="Y259" s="2" cm="1">
        <f t="array" ref="Y259">_xlfn.XLOOKUP(Y$1&amp;$R259,$C$3:$C$1662&amp;$D$3:$D$1662,$E$3:$E$1662,0,0,1)</f>
        <v>15800</v>
      </c>
      <c r="Z259" s="2" cm="1">
        <f t="array" ref="Z259">_xlfn.XLOOKUP(Z$1&amp;$R259,$C$3:$C$1662&amp;$D$3:$D$1662,$E$3:$E$1662,0,0,1)</f>
        <v>22200</v>
      </c>
      <c r="AA259" s="2" cm="1">
        <f t="array" ref="AA259">_xlfn.XLOOKUP(AA$1&amp;$R259,$C$3:$C$1662&amp;$D$3:$D$1662,$E$3:$E$1662,0,0,1)</f>
        <v>10100</v>
      </c>
      <c r="AB259" s="2" cm="1">
        <f t="array" ref="AB259">_xlfn.XLOOKUP(AB$1&amp;$R259,$C$3:$C$1662&amp;$D$3:$D$1662,$E$3:$E$1662,0,0,1)</f>
        <v>12500</v>
      </c>
      <c r="AC259" s="2" cm="1">
        <f t="array" ref="AC259">_xlfn.XLOOKUP(AC$1&amp;$R259,$C$3:$C$1662&amp;$D$3:$D$1662,$E$3:$E$1662,0,0,1)</f>
        <v>3700</v>
      </c>
    </row>
    <row r="260" spans="3:29" x14ac:dyDescent="0.4">
      <c r="C260" t="s">
        <v>804</v>
      </c>
      <c r="D260" t="s">
        <v>461</v>
      </c>
      <c r="E260">
        <v>3700</v>
      </c>
      <c r="R260" t="s">
        <v>231</v>
      </c>
      <c r="S260" s="2">
        <f t="shared" si="25"/>
        <v>6518700</v>
      </c>
      <c r="T260" s="2">
        <f t="shared" ref="T260:X275" si="26">T259+Y260</f>
        <v>8961900</v>
      </c>
      <c r="U260" s="2">
        <f t="shared" si="26"/>
        <v>5805800</v>
      </c>
      <c r="V260" s="2">
        <f t="shared" si="26"/>
        <v>7376500</v>
      </c>
      <c r="W260" s="2">
        <f t="shared" si="26"/>
        <v>6341800</v>
      </c>
      <c r="X260" s="2">
        <f t="shared" si="26"/>
        <v>4107500</v>
      </c>
      <c r="Y260" s="2" cm="1">
        <f t="array" ref="Y260">_xlfn.XLOOKUP(Y$1&amp;$R260,$C$3:$C$1662&amp;$D$3:$D$1662,$E$3:$E$1662,0,0,1)</f>
        <v>16800</v>
      </c>
      <c r="Z260" s="2" cm="1">
        <f t="array" ref="Z260">_xlfn.XLOOKUP(Z$1&amp;$R260,$C$3:$C$1662&amp;$D$3:$D$1662,$E$3:$E$1662,0,0,1)</f>
        <v>700</v>
      </c>
      <c r="AA260" s="2" cm="1">
        <f t="array" ref="AA260">_xlfn.XLOOKUP(AA$1&amp;$R260,$C$3:$C$1662&amp;$D$3:$D$1662,$E$3:$E$1662,0,0,1)</f>
        <v>2300</v>
      </c>
      <c r="AB260" s="2" cm="1">
        <f t="array" ref="AB260">_xlfn.XLOOKUP(AB$1&amp;$R260,$C$3:$C$1662&amp;$D$3:$D$1662,$E$3:$E$1662,0,0,1)</f>
        <v>4600</v>
      </c>
      <c r="AC260" s="2" cm="1">
        <f t="array" ref="AC260">_xlfn.XLOOKUP(AC$1&amp;$R260,$C$3:$C$1662&amp;$D$3:$D$1662,$E$3:$E$1662,0,0,1)</f>
        <v>10100</v>
      </c>
    </row>
    <row r="261" spans="3:29" x14ac:dyDescent="0.4">
      <c r="C261" t="s">
        <v>804</v>
      </c>
      <c r="D261" t="s">
        <v>462</v>
      </c>
      <c r="E261">
        <v>10100</v>
      </c>
      <c r="R261" t="s">
        <v>244</v>
      </c>
      <c r="S261" s="2">
        <f t="shared" si="25"/>
        <v>6537400</v>
      </c>
      <c r="T261" s="2">
        <f t="shared" si="26"/>
        <v>9009000</v>
      </c>
      <c r="U261" s="2">
        <f t="shared" si="26"/>
        <v>5816600</v>
      </c>
      <c r="V261" s="2">
        <f t="shared" si="26"/>
        <v>7389400</v>
      </c>
      <c r="W261" s="2">
        <f t="shared" si="26"/>
        <v>6358100</v>
      </c>
      <c r="X261" s="2">
        <f t="shared" si="26"/>
        <v>4113900</v>
      </c>
      <c r="Y261" s="2" cm="1">
        <f t="array" ref="Y261">_xlfn.XLOOKUP(Y$1&amp;$R261,$C$3:$C$1662&amp;$D$3:$D$1662,$E$3:$E$1662,0,0,1)</f>
        <v>47100</v>
      </c>
      <c r="Z261" s="2" cm="1">
        <f t="array" ref="Z261">_xlfn.XLOOKUP(Z$1&amp;$R261,$C$3:$C$1662&amp;$D$3:$D$1662,$E$3:$E$1662,0,0,1)</f>
        <v>10800</v>
      </c>
      <c r="AA261" s="2" cm="1">
        <f t="array" ref="AA261">_xlfn.XLOOKUP(AA$1&amp;$R261,$C$3:$C$1662&amp;$D$3:$D$1662,$E$3:$E$1662,0,0,1)</f>
        <v>12900</v>
      </c>
      <c r="AB261" s="2" cm="1">
        <f t="array" ref="AB261">_xlfn.XLOOKUP(AB$1&amp;$R261,$C$3:$C$1662&amp;$D$3:$D$1662,$E$3:$E$1662,0,0,1)</f>
        <v>16300</v>
      </c>
      <c r="AC261" s="2" cm="1">
        <f t="array" ref="AC261">_xlfn.XLOOKUP(AC$1&amp;$R261,$C$3:$C$1662&amp;$D$3:$D$1662,$E$3:$E$1662,0,0,1)</f>
        <v>6400</v>
      </c>
    </row>
    <row r="262" spans="3:29" x14ac:dyDescent="0.4">
      <c r="C262" t="s">
        <v>804</v>
      </c>
      <c r="D262" t="s">
        <v>463</v>
      </c>
      <c r="E262">
        <v>6400</v>
      </c>
      <c r="R262" t="s">
        <v>124</v>
      </c>
      <c r="S262" s="2">
        <f t="shared" si="25"/>
        <v>6551040</v>
      </c>
      <c r="T262" s="2">
        <f t="shared" si="26"/>
        <v>9045500</v>
      </c>
      <c r="U262" s="2">
        <f t="shared" si="26"/>
        <v>5824300</v>
      </c>
      <c r="V262" s="2">
        <f t="shared" si="26"/>
        <v>7396900</v>
      </c>
      <c r="W262" s="2">
        <f t="shared" si="26"/>
        <v>6372400</v>
      </c>
      <c r="X262" s="2">
        <f t="shared" si="26"/>
        <v>4116100</v>
      </c>
      <c r="Y262" s="2" cm="1">
        <f t="array" ref="Y262">_xlfn.XLOOKUP(Y$1&amp;$R262,$C$3:$C$1662&amp;$D$3:$D$1662,$E$3:$E$1662,0,0,1)</f>
        <v>36500</v>
      </c>
      <c r="Z262" s="2" cm="1">
        <f t="array" ref="Z262">_xlfn.XLOOKUP(Z$1&amp;$R262,$C$3:$C$1662&amp;$D$3:$D$1662,$E$3:$E$1662,0,0,1)</f>
        <v>7700</v>
      </c>
      <c r="AA262" s="2" cm="1">
        <f t="array" ref="AA262">_xlfn.XLOOKUP(AA$1&amp;$R262,$C$3:$C$1662&amp;$D$3:$D$1662,$E$3:$E$1662,0,0,1)</f>
        <v>7500</v>
      </c>
      <c r="AB262" s="2" cm="1">
        <f t="array" ref="AB262">_xlfn.XLOOKUP(AB$1&amp;$R262,$C$3:$C$1662&amp;$D$3:$D$1662,$E$3:$E$1662,0,0,1)</f>
        <v>14300</v>
      </c>
      <c r="AC262" s="2" cm="1">
        <f t="array" ref="AC262">_xlfn.XLOOKUP(AC$1&amp;$R262,$C$3:$C$1662&amp;$D$3:$D$1662,$E$3:$E$1662,0,0,1)</f>
        <v>2200</v>
      </c>
    </row>
    <row r="263" spans="3:29" x14ac:dyDescent="0.4">
      <c r="C263" t="s">
        <v>804</v>
      </c>
      <c r="D263" t="s">
        <v>464</v>
      </c>
      <c r="E263">
        <v>2200</v>
      </c>
      <c r="R263" t="s">
        <v>196</v>
      </c>
      <c r="S263" s="2">
        <f t="shared" si="25"/>
        <v>6564280</v>
      </c>
      <c r="T263" s="2">
        <f t="shared" si="26"/>
        <v>9064600</v>
      </c>
      <c r="U263" s="2">
        <f t="shared" si="26"/>
        <v>5842000</v>
      </c>
      <c r="V263" s="2">
        <f t="shared" si="26"/>
        <v>7408700</v>
      </c>
      <c r="W263" s="2">
        <f t="shared" si="26"/>
        <v>6386600</v>
      </c>
      <c r="X263" s="2">
        <f t="shared" si="26"/>
        <v>4119500</v>
      </c>
      <c r="Y263" s="2" cm="1">
        <f t="array" ref="Y263">_xlfn.XLOOKUP(Y$1&amp;$R263,$C$3:$C$1662&amp;$D$3:$D$1662,$E$3:$E$1662,0,0,1)</f>
        <v>19100</v>
      </c>
      <c r="Z263" s="2" cm="1">
        <f t="array" ref="Z263">_xlfn.XLOOKUP(Z$1&amp;$R263,$C$3:$C$1662&amp;$D$3:$D$1662,$E$3:$E$1662,0,0,1)</f>
        <v>17700</v>
      </c>
      <c r="AA263" s="2" cm="1">
        <f t="array" ref="AA263">_xlfn.XLOOKUP(AA$1&amp;$R263,$C$3:$C$1662&amp;$D$3:$D$1662,$E$3:$E$1662,0,0,1)</f>
        <v>11800</v>
      </c>
      <c r="AB263" s="2" cm="1">
        <f t="array" ref="AB263">_xlfn.XLOOKUP(AB$1&amp;$R263,$C$3:$C$1662&amp;$D$3:$D$1662,$E$3:$E$1662,0,0,1)</f>
        <v>14200</v>
      </c>
      <c r="AC263" s="2" cm="1">
        <f t="array" ref="AC263">_xlfn.XLOOKUP(AC$1&amp;$R263,$C$3:$C$1662&amp;$D$3:$D$1662,$E$3:$E$1662,0,0,1)</f>
        <v>3400</v>
      </c>
    </row>
    <row r="264" spans="3:29" x14ac:dyDescent="0.4">
      <c r="C264" t="s">
        <v>804</v>
      </c>
      <c r="D264" t="s">
        <v>465</v>
      </c>
      <c r="E264">
        <v>3400</v>
      </c>
      <c r="R264" t="s">
        <v>254</v>
      </c>
      <c r="S264" s="2">
        <f t="shared" si="25"/>
        <v>6577560</v>
      </c>
      <c r="T264" s="2">
        <f t="shared" si="26"/>
        <v>9088500</v>
      </c>
      <c r="U264" s="2">
        <f t="shared" si="26"/>
        <v>5849000</v>
      </c>
      <c r="V264" s="2">
        <f t="shared" si="26"/>
        <v>7418600</v>
      </c>
      <c r="W264" s="2">
        <f t="shared" si="26"/>
        <v>6404800</v>
      </c>
      <c r="X264" s="2">
        <f t="shared" si="26"/>
        <v>4126900</v>
      </c>
      <c r="Y264" s="2" cm="1">
        <f t="array" ref="Y264">_xlfn.XLOOKUP(Y$1&amp;$R264,$C$3:$C$1662&amp;$D$3:$D$1662,$E$3:$E$1662,0,0,1)</f>
        <v>23900</v>
      </c>
      <c r="Z264" s="2" cm="1">
        <f t="array" ref="Z264">_xlfn.XLOOKUP(Z$1&amp;$R264,$C$3:$C$1662&amp;$D$3:$D$1662,$E$3:$E$1662,0,0,1)</f>
        <v>7000</v>
      </c>
      <c r="AA264" s="2" cm="1">
        <f t="array" ref="AA264">_xlfn.XLOOKUP(AA$1&amp;$R264,$C$3:$C$1662&amp;$D$3:$D$1662,$E$3:$E$1662,0,0,1)</f>
        <v>9900</v>
      </c>
      <c r="AB264" s="2" cm="1">
        <f t="array" ref="AB264">_xlfn.XLOOKUP(AB$1&amp;$R264,$C$3:$C$1662&amp;$D$3:$D$1662,$E$3:$E$1662,0,0,1)</f>
        <v>18200</v>
      </c>
      <c r="AC264" s="2" cm="1">
        <f t="array" ref="AC264">_xlfn.XLOOKUP(AC$1&amp;$R264,$C$3:$C$1662&amp;$D$3:$D$1662,$E$3:$E$1662,0,0,1)</f>
        <v>7400</v>
      </c>
    </row>
    <row r="265" spans="3:29" x14ac:dyDescent="0.4">
      <c r="C265" t="s">
        <v>804</v>
      </c>
      <c r="D265" t="s">
        <v>466</v>
      </c>
      <c r="E265">
        <v>7400</v>
      </c>
      <c r="R265" t="s">
        <v>187</v>
      </c>
      <c r="S265" s="2">
        <f t="shared" si="25"/>
        <v>6590220</v>
      </c>
      <c r="T265" s="2">
        <f t="shared" si="26"/>
        <v>9113400</v>
      </c>
      <c r="U265" s="2">
        <f t="shared" si="26"/>
        <v>5853900</v>
      </c>
      <c r="V265" s="2">
        <f t="shared" si="26"/>
        <v>7421900</v>
      </c>
      <c r="W265" s="2">
        <f t="shared" si="26"/>
        <v>6420400</v>
      </c>
      <c r="X265" s="2">
        <f t="shared" si="26"/>
        <v>4141500</v>
      </c>
      <c r="Y265" s="2" cm="1">
        <f t="array" ref="Y265">_xlfn.XLOOKUP(Y$1&amp;$R265,$C$3:$C$1662&amp;$D$3:$D$1662,$E$3:$E$1662,0,0,1)</f>
        <v>24900</v>
      </c>
      <c r="Z265" s="2" cm="1">
        <f t="array" ref="Z265">_xlfn.XLOOKUP(Z$1&amp;$R265,$C$3:$C$1662&amp;$D$3:$D$1662,$E$3:$E$1662,0,0,1)</f>
        <v>4900</v>
      </c>
      <c r="AA265" s="2" cm="1">
        <f t="array" ref="AA265">_xlfn.XLOOKUP(AA$1&amp;$R265,$C$3:$C$1662&amp;$D$3:$D$1662,$E$3:$E$1662,0,0,1)</f>
        <v>3300</v>
      </c>
      <c r="AB265" s="2" cm="1">
        <f t="array" ref="AB265">_xlfn.XLOOKUP(AB$1&amp;$R265,$C$3:$C$1662&amp;$D$3:$D$1662,$E$3:$E$1662,0,0,1)</f>
        <v>15600</v>
      </c>
      <c r="AC265" s="2" cm="1">
        <f t="array" ref="AC265">_xlfn.XLOOKUP(AC$1&amp;$R265,$C$3:$C$1662&amp;$D$3:$D$1662,$E$3:$E$1662,0,0,1)</f>
        <v>14600</v>
      </c>
    </row>
    <row r="266" spans="3:29" x14ac:dyDescent="0.4">
      <c r="C266" t="s">
        <v>804</v>
      </c>
      <c r="D266" t="s">
        <v>467</v>
      </c>
      <c r="E266">
        <v>14600</v>
      </c>
      <c r="R266" t="s">
        <v>129</v>
      </c>
      <c r="S266" s="2">
        <f t="shared" si="25"/>
        <v>6606040</v>
      </c>
      <c r="T266" s="2">
        <f t="shared" si="26"/>
        <v>9133700</v>
      </c>
      <c r="U266" s="2">
        <f t="shared" si="26"/>
        <v>5863900</v>
      </c>
      <c r="V266" s="2">
        <f t="shared" si="26"/>
        <v>7429500</v>
      </c>
      <c r="W266" s="2">
        <f t="shared" si="26"/>
        <v>6436400</v>
      </c>
      <c r="X266" s="2">
        <f t="shared" si="26"/>
        <v>4166700</v>
      </c>
      <c r="Y266" s="2" cm="1">
        <f t="array" ref="Y266">_xlfn.XLOOKUP(Y$1&amp;$R266,$C$3:$C$1662&amp;$D$3:$D$1662,$E$3:$E$1662,0,0,1)</f>
        <v>20300</v>
      </c>
      <c r="Z266" s="2" cm="1">
        <f t="array" ref="Z266">_xlfn.XLOOKUP(Z$1&amp;$R266,$C$3:$C$1662&amp;$D$3:$D$1662,$E$3:$E$1662,0,0,1)</f>
        <v>10000</v>
      </c>
      <c r="AA266" s="2" cm="1">
        <f t="array" ref="AA266">_xlfn.XLOOKUP(AA$1&amp;$R266,$C$3:$C$1662&amp;$D$3:$D$1662,$E$3:$E$1662,0,0,1)</f>
        <v>7600</v>
      </c>
      <c r="AB266" s="2" cm="1">
        <f t="array" ref="AB266">_xlfn.XLOOKUP(AB$1&amp;$R266,$C$3:$C$1662&amp;$D$3:$D$1662,$E$3:$E$1662,0,0,1)</f>
        <v>16000</v>
      </c>
      <c r="AC266" s="2" cm="1">
        <f t="array" ref="AC266">_xlfn.XLOOKUP(AC$1&amp;$R266,$C$3:$C$1662&amp;$D$3:$D$1662,$E$3:$E$1662,0,0,1)</f>
        <v>25200</v>
      </c>
    </row>
    <row r="267" spans="3:29" x14ac:dyDescent="0.4">
      <c r="C267" t="s">
        <v>804</v>
      </c>
      <c r="D267" t="s">
        <v>468</v>
      </c>
      <c r="E267">
        <v>25200</v>
      </c>
      <c r="R267" t="s">
        <v>45</v>
      </c>
      <c r="S267" s="2">
        <f t="shared" si="25"/>
        <v>6633600</v>
      </c>
      <c r="T267" s="2">
        <f t="shared" si="26"/>
        <v>9152200</v>
      </c>
      <c r="U267" s="2">
        <f t="shared" si="26"/>
        <v>5870600</v>
      </c>
      <c r="V267" s="2">
        <f t="shared" si="26"/>
        <v>7534600</v>
      </c>
      <c r="W267" s="2">
        <f t="shared" si="26"/>
        <v>6438700</v>
      </c>
      <c r="X267" s="2">
        <f t="shared" si="26"/>
        <v>4171900</v>
      </c>
      <c r="Y267" s="2" cm="1">
        <f t="array" ref="Y267">_xlfn.XLOOKUP(Y$1&amp;$R267,$C$3:$C$1662&amp;$D$3:$D$1662,$E$3:$E$1662,0,0,1)</f>
        <v>18500</v>
      </c>
      <c r="Z267" s="2" cm="1">
        <f t="array" ref="Z267">_xlfn.XLOOKUP(Z$1&amp;$R267,$C$3:$C$1662&amp;$D$3:$D$1662,$E$3:$E$1662,0,0,1)</f>
        <v>6700</v>
      </c>
      <c r="AA267" s="2" cm="1">
        <f t="array" ref="AA267">_xlfn.XLOOKUP(AA$1&amp;$R267,$C$3:$C$1662&amp;$D$3:$D$1662,$E$3:$E$1662,0,0,1)</f>
        <v>105100</v>
      </c>
      <c r="AB267" s="2" cm="1">
        <f t="array" ref="AB267">_xlfn.XLOOKUP(AB$1&amp;$R267,$C$3:$C$1662&amp;$D$3:$D$1662,$E$3:$E$1662,0,0,1)</f>
        <v>2300</v>
      </c>
      <c r="AC267" s="2" cm="1">
        <f t="array" ref="AC267">_xlfn.XLOOKUP(AC$1&amp;$R267,$C$3:$C$1662&amp;$D$3:$D$1662,$E$3:$E$1662,0,0,1)</f>
        <v>5200</v>
      </c>
    </row>
    <row r="268" spans="3:29" x14ac:dyDescent="0.4">
      <c r="C268" t="s">
        <v>804</v>
      </c>
      <c r="D268" t="s">
        <v>469</v>
      </c>
      <c r="E268">
        <v>5200</v>
      </c>
      <c r="R268" t="s">
        <v>181</v>
      </c>
      <c r="S268" s="2">
        <f t="shared" si="25"/>
        <v>6648260</v>
      </c>
      <c r="T268" s="2">
        <f t="shared" si="26"/>
        <v>9165800</v>
      </c>
      <c r="U268" s="2">
        <f t="shared" si="26"/>
        <v>5876700</v>
      </c>
      <c r="V268" s="2">
        <f t="shared" si="26"/>
        <v>7556300</v>
      </c>
      <c r="W268" s="2">
        <f t="shared" si="26"/>
        <v>6459700</v>
      </c>
      <c r="X268" s="2">
        <f t="shared" si="26"/>
        <v>4182800</v>
      </c>
      <c r="Y268" s="2" cm="1">
        <f t="array" ref="Y268">_xlfn.XLOOKUP(Y$1&amp;$R268,$C$3:$C$1662&amp;$D$3:$D$1662,$E$3:$E$1662,0,0,1)</f>
        <v>13600</v>
      </c>
      <c r="Z268" s="2" cm="1">
        <f t="array" ref="Z268">_xlfn.XLOOKUP(Z$1&amp;$R268,$C$3:$C$1662&amp;$D$3:$D$1662,$E$3:$E$1662,0,0,1)</f>
        <v>6100</v>
      </c>
      <c r="AA268" s="2" cm="1">
        <f t="array" ref="AA268">_xlfn.XLOOKUP(AA$1&amp;$R268,$C$3:$C$1662&amp;$D$3:$D$1662,$E$3:$E$1662,0,0,1)</f>
        <v>21700</v>
      </c>
      <c r="AB268" s="2" cm="1">
        <f t="array" ref="AB268">_xlfn.XLOOKUP(AB$1&amp;$R268,$C$3:$C$1662&amp;$D$3:$D$1662,$E$3:$E$1662,0,0,1)</f>
        <v>21000</v>
      </c>
      <c r="AC268" s="2" cm="1">
        <f t="array" ref="AC268">_xlfn.XLOOKUP(AC$1&amp;$R268,$C$3:$C$1662&amp;$D$3:$D$1662,$E$3:$E$1662,0,0,1)</f>
        <v>10900</v>
      </c>
    </row>
    <row r="269" spans="3:29" x14ac:dyDescent="0.4">
      <c r="C269" t="s">
        <v>804</v>
      </c>
      <c r="D269" t="s">
        <v>470</v>
      </c>
      <c r="E269">
        <v>10900</v>
      </c>
      <c r="R269" t="s">
        <v>82</v>
      </c>
      <c r="S269" s="2">
        <f t="shared" si="25"/>
        <v>6660500</v>
      </c>
      <c r="T269" s="2">
        <f t="shared" si="26"/>
        <v>9186600</v>
      </c>
      <c r="U269" s="2">
        <f t="shared" si="26"/>
        <v>5878800</v>
      </c>
      <c r="V269" s="2">
        <f t="shared" si="26"/>
        <v>7570300</v>
      </c>
      <c r="W269" s="2">
        <f t="shared" si="26"/>
        <v>6480300</v>
      </c>
      <c r="X269" s="2">
        <f t="shared" si="26"/>
        <v>4186500</v>
      </c>
      <c r="Y269" s="2" cm="1">
        <f t="array" ref="Y269">_xlfn.XLOOKUP(Y$1&amp;$R269,$C$3:$C$1662&amp;$D$3:$D$1662,$E$3:$E$1662,0,0,1)</f>
        <v>20800</v>
      </c>
      <c r="Z269" s="2" cm="1">
        <f t="array" ref="Z269">_xlfn.XLOOKUP(Z$1&amp;$R269,$C$3:$C$1662&amp;$D$3:$D$1662,$E$3:$E$1662,0,0,1)</f>
        <v>2100</v>
      </c>
      <c r="AA269" s="2" cm="1">
        <f t="array" ref="AA269">_xlfn.XLOOKUP(AA$1&amp;$R269,$C$3:$C$1662&amp;$D$3:$D$1662,$E$3:$E$1662,0,0,1)</f>
        <v>14000</v>
      </c>
      <c r="AB269" s="2" cm="1">
        <f t="array" ref="AB269">_xlfn.XLOOKUP(AB$1&amp;$R269,$C$3:$C$1662&amp;$D$3:$D$1662,$E$3:$E$1662,0,0,1)</f>
        <v>20600</v>
      </c>
      <c r="AC269" s="2" cm="1">
        <f t="array" ref="AC269">_xlfn.XLOOKUP(AC$1&amp;$R269,$C$3:$C$1662&amp;$D$3:$D$1662,$E$3:$E$1662,0,0,1)</f>
        <v>3700</v>
      </c>
    </row>
    <row r="270" spans="3:29" x14ac:dyDescent="0.4">
      <c r="C270" t="s">
        <v>804</v>
      </c>
      <c r="D270" t="s">
        <v>471</v>
      </c>
      <c r="E270">
        <v>3700</v>
      </c>
      <c r="R270" t="s">
        <v>213</v>
      </c>
      <c r="S270" s="2">
        <f t="shared" si="25"/>
        <v>6674100</v>
      </c>
      <c r="T270" s="2">
        <f t="shared" si="26"/>
        <v>9206500</v>
      </c>
      <c r="U270" s="2">
        <f t="shared" si="26"/>
        <v>5901600</v>
      </c>
      <c r="V270" s="2">
        <f t="shared" si="26"/>
        <v>7582300</v>
      </c>
      <c r="W270" s="2">
        <f t="shared" si="26"/>
        <v>6489500</v>
      </c>
      <c r="X270" s="2">
        <f t="shared" si="26"/>
        <v>4190600</v>
      </c>
      <c r="Y270" s="2" cm="1">
        <f t="array" ref="Y270">_xlfn.XLOOKUP(Y$1&amp;$R270,$C$3:$C$1662&amp;$D$3:$D$1662,$E$3:$E$1662,0,0,1)</f>
        <v>19900</v>
      </c>
      <c r="Z270" s="2" cm="1">
        <f t="array" ref="Z270">_xlfn.XLOOKUP(Z$1&amp;$R270,$C$3:$C$1662&amp;$D$3:$D$1662,$E$3:$E$1662,0,0,1)</f>
        <v>22800</v>
      </c>
      <c r="AA270" s="2" cm="1">
        <f t="array" ref="AA270">_xlfn.XLOOKUP(AA$1&amp;$R270,$C$3:$C$1662&amp;$D$3:$D$1662,$E$3:$E$1662,0,0,1)</f>
        <v>12000</v>
      </c>
      <c r="AB270" s="2" cm="1">
        <f t="array" ref="AB270">_xlfn.XLOOKUP(AB$1&amp;$R270,$C$3:$C$1662&amp;$D$3:$D$1662,$E$3:$E$1662,0,0,1)</f>
        <v>9200</v>
      </c>
      <c r="AC270" s="2" cm="1">
        <f t="array" ref="AC270">_xlfn.XLOOKUP(AC$1&amp;$R270,$C$3:$C$1662&amp;$D$3:$D$1662,$E$3:$E$1662,0,0,1)</f>
        <v>4100</v>
      </c>
    </row>
    <row r="271" spans="3:29" x14ac:dyDescent="0.4">
      <c r="C271" t="s">
        <v>804</v>
      </c>
      <c r="D271" t="s">
        <v>472</v>
      </c>
      <c r="E271">
        <v>4100</v>
      </c>
      <c r="R271" t="s">
        <v>279</v>
      </c>
      <c r="S271" s="2">
        <f t="shared" si="25"/>
        <v>6682940</v>
      </c>
      <c r="T271" s="2">
        <f t="shared" si="26"/>
        <v>9222700</v>
      </c>
      <c r="U271" s="2">
        <f t="shared" si="26"/>
        <v>5905500</v>
      </c>
      <c r="V271" s="2">
        <f t="shared" si="26"/>
        <v>7586600</v>
      </c>
      <c r="W271" s="2">
        <f t="shared" si="26"/>
        <v>6493600</v>
      </c>
      <c r="X271" s="2">
        <f t="shared" si="26"/>
        <v>4206300</v>
      </c>
      <c r="Y271" s="2" cm="1">
        <f t="array" ref="Y271">_xlfn.XLOOKUP(Y$1&amp;$R271,$C$3:$C$1662&amp;$D$3:$D$1662,$E$3:$E$1662,0,0,1)</f>
        <v>16200</v>
      </c>
      <c r="Z271" s="2" cm="1">
        <f t="array" ref="Z271">_xlfn.XLOOKUP(Z$1&amp;$R271,$C$3:$C$1662&amp;$D$3:$D$1662,$E$3:$E$1662,0,0,1)</f>
        <v>3900</v>
      </c>
      <c r="AA271" s="2" cm="1">
        <f t="array" ref="AA271">_xlfn.XLOOKUP(AA$1&amp;$R271,$C$3:$C$1662&amp;$D$3:$D$1662,$E$3:$E$1662,0,0,1)</f>
        <v>4300</v>
      </c>
      <c r="AB271" s="2" cm="1">
        <f t="array" ref="AB271">_xlfn.XLOOKUP(AB$1&amp;$R271,$C$3:$C$1662&amp;$D$3:$D$1662,$E$3:$E$1662,0,0,1)</f>
        <v>4100</v>
      </c>
      <c r="AC271" s="2" cm="1">
        <f t="array" ref="AC271">_xlfn.XLOOKUP(AC$1&amp;$R271,$C$3:$C$1662&amp;$D$3:$D$1662,$E$3:$E$1662,0,0,1)</f>
        <v>15700</v>
      </c>
    </row>
    <row r="272" spans="3:29" x14ac:dyDescent="0.4">
      <c r="C272" t="s">
        <v>804</v>
      </c>
      <c r="D272" t="s">
        <v>473</v>
      </c>
      <c r="E272">
        <v>15700</v>
      </c>
      <c r="R272" t="s">
        <v>145</v>
      </c>
      <c r="S272" s="2">
        <f t="shared" si="25"/>
        <v>6692720</v>
      </c>
      <c r="T272" s="2">
        <f t="shared" si="26"/>
        <v>9230300</v>
      </c>
      <c r="U272" s="2">
        <f t="shared" si="26"/>
        <v>5916600</v>
      </c>
      <c r="V272" s="2">
        <f t="shared" si="26"/>
        <v>7600300</v>
      </c>
      <c r="W272" s="2">
        <f t="shared" si="26"/>
        <v>6503700</v>
      </c>
      <c r="X272" s="2">
        <f t="shared" si="26"/>
        <v>4212700</v>
      </c>
      <c r="Y272" s="2" cm="1">
        <f t="array" ref="Y272">_xlfn.XLOOKUP(Y$1&amp;$R272,$C$3:$C$1662&amp;$D$3:$D$1662,$E$3:$E$1662,0,0,1)</f>
        <v>7600</v>
      </c>
      <c r="Z272" s="2" cm="1">
        <f t="array" ref="Z272">_xlfn.XLOOKUP(Z$1&amp;$R272,$C$3:$C$1662&amp;$D$3:$D$1662,$E$3:$E$1662,0,0,1)</f>
        <v>11100</v>
      </c>
      <c r="AA272" s="2" cm="1">
        <f t="array" ref="AA272">_xlfn.XLOOKUP(AA$1&amp;$R272,$C$3:$C$1662&amp;$D$3:$D$1662,$E$3:$E$1662,0,0,1)</f>
        <v>13700</v>
      </c>
      <c r="AB272" s="2" cm="1">
        <f t="array" ref="AB272">_xlfn.XLOOKUP(AB$1&amp;$R272,$C$3:$C$1662&amp;$D$3:$D$1662,$E$3:$E$1662,0,0,1)</f>
        <v>10100</v>
      </c>
      <c r="AC272" s="2" cm="1">
        <f t="array" ref="AC272">_xlfn.XLOOKUP(AC$1&amp;$R272,$C$3:$C$1662&amp;$D$3:$D$1662,$E$3:$E$1662,0,0,1)</f>
        <v>6400</v>
      </c>
    </row>
    <row r="273" spans="3:29" x14ac:dyDescent="0.4">
      <c r="C273" t="s">
        <v>804</v>
      </c>
      <c r="D273" t="s">
        <v>474</v>
      </c>
      <c r="E273">
        <v>6400</v>
      </c>
      <c r="R273" t="s">
        <v>61</v>
      </c>
      <c r="S273" s="2">
        <f t="shared" si="25"/>
        <v>6709980</v>
      </c>
      <c r="T273" s="2">
        <f t="shared" si="26"/>
        <v>9255800</v>
      </c>
      <c r="U273" s="2">
        <f t="shared" si="26"/>
        <v>5937900</v>
      </c>
      <c r="V273" s="2">
        <f t="shared" si="26"/>
        <v>7608500</v>
      </c>
      <c r="W273" s="2">
        <f t="shared" si="26"/>
        <v>6529000</v>
      </c>
      <c r="X273" s="2">
        <f t="shared" si="26"/>
        <v>4218700</v>
      </c>
      <c r="Y273" s="2" cm="1">
        <f t="array" ref="Y273">_xlfn.XLOOKUP(Y$1&amp;$R273,$C$3:$C$1662&amp;$D$3:$D$1662,$E$3:$E$1662,0,0,1)</f>
        <v>25500</v>
      </c>
      <c r="Z273" s="2" cm="1">
        <f t="array" ref="Z273">_xlfn.XLOOKUP(Z$1&amp;$R273,$C$3:$C$1662&amp;$D$3:$D$1662,$E$3:$E$1662,0,0,1)</f>
        <v>21300</v>
      </c>
      <c r="AA273" s="2" cm="1">
        <f t="array" ref="AA273">_xlfn.XLOOKUP(AA$1&amp;$R273,$C$3:$C$1662&amp;$D$3:$D$1662,$E$3:$E$1662,0,0,1)</f>
        <v>8200</v>
      </c>
      <c r="AB273" s="2" cm="1">
        <f t="array" ref="AB273">_xlfn.XLOOKUP(AB$1&amp;$R273,$C$3:$C$1662&amp;$D$3:$D$1662,$E$3:$E$1662,0,0,1)</f>
        <v>25300</v>
      </c>
      <c r="AC273" s="2" cm="1">
        <f t="array" ref="AC273">_xlfn.XLOOKUP(AC$1&amp;$R273,$C$3:$C$1662&amp;$D$3:$D$1662,$E$3:$E$1662,0,0,1)</f>
        <v>6000</v>
      </c>
    </row>
    <row r="274" spans="3:29" x14ac:dyDescent="0.4">
      <c r="C274" t="s">
        <v>804</v>
      </c>
      <c r="D274" t="s">
        <v>475</v>
      </c>
      <c r="E274">
        <v>6000</v>
      </c>
      <c r="R274" t="s">
        <v>270</v>
      </c>
      <c r="S274" s="2">
        <f t="shared" si="25"/>
        <v>6721500</v>
      </c>
      <c r="T274" s="2">
        <f t="shared" si="26"/>
        <v>9278600</v>
      </c>
      <c r="U274" s="2">
        <f t="shared" si="26"/>
        <v>5942600</v>
      </c>
      <c r="V274" s="2">
        <f t="shared" si="26"/>
        <v>7616500</v>
      </c>
      <c r="W274" s="2">
        <f t="shared" si="26"/>
        <v>6539700</v>
      </c>
      <c r="X274" s="2">
        <f t="shared" si="26"/>
        <v>4230100</v>
      </c>
      <c r="Y274" s="2" cm="1">
        <f t="array" ref="Y274">_xlfn.XLOOKUP(Y$1&amp;$R274,$C$3:$C$1662&amp;$D$3:$D$1662,$E$3:$E$1662,0,0,1)</f>
        <v>22800</v>
      </c>
      <c r="Z274" s="2" cm="1">
        <f t="array" ref="Z274">_xlfn.XLOOKUP(Z$1&amp;$R274,$C$3:$C$1662&amp;$D$3:$D$1662,$E$3:$E$1662,0,0,1)</f>
        <v>4700</v>
      </c>
      <c r="AA274" s="2" cm="1">
        <f t="array" ref="AA274">_xlfn.XLOOKUP(AA$1&amp;$R274,$C$3:$C$1662&amp;$D$3:$D$1662,$E$3:$E$1662,0,0,1)</f>
        <v>8000</v>
      </c>
      <c r="AB274" s="2" cm="1">
        <f t="array" ref="AB274">_xlfn.XLOOKUP(AB$1&amp;$R274,$C$3:$C$1662&amp;$D$3:$D$1662,$E$3:$E$1662,0,0,1)</f>
        <v>10700</v>
      </c>
      <c r="AC274" s="2" cm="1">
        <f t="array" ref="AC274">_xlfn.XLOOKUP(AC$1&amp;$R274,$C$3:$C$1662&amp;$D$3:$D$1662,$E$3:$E$1662,0,0,1)</f>
        <v>11400</v>
      </c>
    </row>
    <row r="275" spans="3:29" x14ac:dyDescent="0.4">
      <c r="C275" t="s">
        <v>804</v>
      </c>
      <c r="D275" t="s">
        <v>476</v>
      </c>
      <c r="E275">
        <v>11400</v>
      </c>
      <c r="R275" t="s">
        <v>77</v>
      </c>
      <c r="S275" s="2">
        <f t="shared" si="25"/>
        <v>6731620</v>
      </c>
      <c r="T275" s="2">
        <f t="shared" si="26"/>
        <v>9295700</v>
      </c>
      <c r="U275" s="2">
        <f t="shared" si="26"/>
        <v>5952700</v>
      </c>
      <c r="V275" s="2">
        <f t="shared" si="26"/>
        <v>7628300</v>
      </c>
      <c r="W275" s="2">
        <f t="shared" si="26"/>
        <v>6545000</v>
      </c>
      <c r="X275" s="2">
        <f t="shared" si="26"/>
        <v>4236400</v>
      </c>
      <c r="Y275" s="2" cm="1">
        <f t="array" ref="Y275">_xlfn.XLOOKUP(Y$1&amp;$R275,$C$3:$C$1662&amp;$D$3:$D$1662,$E$3:$E$1662,0,0,1)</f>
        <v>17100</v>
      </c>
      <c r="Z275" s="2" cm="1">
        <f t="array" ref="Z275">_xlfn.XLOOKUP(Z$1&amp;$R275,$C$3:$C$1662&amp;$D$3:$D$1662,$E$3:$E$1662,0,0,1)</f>
        <v>10100</v>
      </c>
      <c r="AA275" s="2" cm="1">
        <f t="array" ref="AA275">_xlfn.XLOOKUP(AA$1&amp;$R275,$C$3:$C$1662&amp;$D$3:$D$1662,$E$3:$E$1662,0,0,1)</f>
        <v>11800</v>
      </c>
      <c r="AB275" s="2" cm="1">
        <f t="array" ref="AB275">_xlfn.XLOOKUP(AB$1&amp;$R275,$C$3:$C$1662&amp;$D$3:$D$1662,$E$3:$E$1662,0,0,1)</f>
        <v>5300</v>
      </c>
      <c r="AC275" s="2" cm="1">
        <f t="array" ref="AC275">_xlfn.XLOOKUP(AC$1&amp;$R275,$C$3:$C$1662&amp;$D$3:$D$1662,$E$3:$E$1662,0,0,1)</f>
        <v>6300</v>
      </c>
    </row>
    <row r="276" spans="3:29" x14ac:dyDescent="0.4">
      <c r="C276" t="s">
        <v>804</v>
      </c>
      <c r="D276" t="s">
        <v>477</v>
      </c>
      <c r="E276">
        <v>6300</v>
      </c>
      <c r="R276" t="s">
        <v>28</v>
      </c>
      <c r="S276" s="2">
        <f t="shared" si="25"/>
        <v>6741880</v>
      </c>
      <c r="T276" s="2">
        <f t="shared" ref="T276:X291" si="27">T275+Y276</f>
        <v>9311100</v>
      </c>
      <c r="U276" s="2">
        <f t="shared" si="27"/>
        <v>5960800</v>
      </c>
      <c r="V276" s="2">
        <f t="shared" si="27"/>
        <v>7638300</v>
      </c>
      <c r="W276" s="2">
        <f t="shared" si="27"/>
        <v>6558900</v>
      </c>
      <c r="X276" s="2">
        <f t="shared" si="27"/>
        <v>4240300</v>
      </c>
      <c r="Y276" s="2" cm="1">
        <f t="array" ref="Y276">_xlfn.XLOOKUP(Y$1&amp;$R276,$C$3:$C$1662&amp;$D$3:$D$1662,$E$3:$E$1662,0,0,1)</f>
        <v>15400</v>
      </c>
      <c r="Z276" s="2" cm="1">
        <f t="array" ref="Z276">_xlfn.XLOOKUP(Z$1&amp;$R276,$C$3:$C$1662&amp;$D$3:$D$1662,$E$3:$E$1662,0,0,1)</f>
        <v>8100</v>
      </c>
      <c r="AA276" s="2" cm="1">
        <f t="array" ref="AA276">_xlfn.XLOOKUP(AA$1&amp;$R276,$C$3:$C$1662&amp;$D$3:$D$1662,$E$3:$E$1662,0,0,1)</f>
        <v>10000</v>
      </c>
      <c r="AB276" s="2" cm="1">
        <f t="array" ref="AB276">_xlfn.XLOOKUP(AB$1&amp;$R276,$C$3:$C$1662&amp;$D$3:$D$1662,$E$3:$E$1662,0,0,1)</f>
        <v>13900</v>
      </c>
      <c r="AC276" s="2" cm="1">
        <f t="array" ref="AC276">_xlfn.XLOOKUP(AC$1&amp;$R276,$C$3:$C$1662&amp;$D$3:$D$1662,$E$3:$E$1662,0,0,1)</f>
        <v>3900</v>
      </c>
    </row>
    <row r="277" spans="3:29" x14ac:dyDescent="0.4">
      <c r="C277" t="s">
        <v>804</v>
      </c>
      <c r="D277" t="s">
        <v>478</v>
      </c>
      <c r="E277">
        <v>3900</v>
      </c>
      <c r="R277" t="s">
        <v>37</v>
      </c>
      <c r="S277" s="2">
        <f t="shared" si="25"/>
        <v>6751600</v>
      </c>
      <c r="T277" s="2">
        <f t="shared" si="27"/>
        <v>9328900</v>
      </c>
      <c r="U277" s="2">
        <f t="shared" si="27"/>
        <v>5966100</v>
      </c>
      <c r="V277" s="2">
        <f t="shared" si="27"/>
        <v>7644300</v>
      </c>
      <c r="W277" s="2">
        <f t="shared" si="27"/>
        <v>6572400</v>
      </c>
      <c r="X277" s="2">
        <f t="shared" si="27"/>
        <v>4246300</v>
      </c>
      <c r="Y277" s="2" cm="1">
        <f t="array" ref="Y277">_xlfn.XLOOKUP(Y$1&amp;$R277,$C$3:$C$1662&amp;$D$3:$D$1662,$E$3:$E$1662,0,0,1)</f>
        <v>17800</v>
      </c>
      <c r="Z277" s="2" cm="1">
        <f t="array" ref="Z277">_xlfn.XLOOKUP(Z$1&amp;$R277,$C$3:$C$1662&amp;$D$3:$D$1662,$E$3:$E$1662,0,0,1)</f>
        <v>5300</v>
      </c>
      <c r="AA277" s="2" cm="1">
        <f t="array" ref="AA277">_xlfn.XLOOKUP(AA$1&amp;$R277,$C$3:$C$1662&amp;$D$3:$D$1662,$E$3:$E$1662,0,0,1)</f>
        <v>6000</v>
      </c>
      <c r="AB277" s="2" cm="1">
        <f t="array" ref="AB277">_xlfn.XLOOKUP(AB$1&amp;$R277,$C$3:$C$1662&amp;$D$3:$D$1662,$E$3:$E$1662,0,0,1)</f>
        <v>13500</v>
      </c>
      <c r="AC277" s="2" cm="1">
        <f t="array" ref="AC277">_xlfn.XLOOKUP(AC$1&amp;$R277,$C$3:$C$1662&amp;$D$3:$D$1662,$E$3:$E$1662,0,0,1)</f>
        <v>6000</v>
      </c>
    </row>
    <row r="278" spans="3:29" x14ac:dyDescent="0.4">
      <c r="C278" t="s">
        <v>804</v>
      </c>
      <c r="D278" t="s">
        <v>479</v>
      </c>
      <c r="E278">
        <v>6000</v>
      </c>
      <c r="R278" t="s">
        <v>43</v>
      </c>
      <c r="S278" s="2">
        <f t="shared" si="25"/>
        <v>6766180</v>
      </c>
      <c r="T278" s="2">
        <f t="shared" si="27"/>
        <v>9345400</v>
      </c>
      <c r="U278" s="2">
        <f t="shared" si="27"/>
        <v>5998100</v>
      </c>
      <c r="V278" s="2">
        <f t="shared" si="27"/>
        <v>7653300</v>
      </c>
      <c r="W278" s="2">
        <f t="shared" si="27"/>
        <v>6586300</v>
      </c>
      <c r="X278" s="2">
        <f t="shared" si="27"/>
        <v>4247800</v>
      </c>
      <c r="Y278" s="2" cm="1">
        <f t="array" ref="Y278">_xlfn.XLOOKUP(Y$1&amp;$R278,$C$3:$C$1662&amp;$D$3:$D$1662,$E$3:$E$1662,0,0,1)</f>
        <v>16500</v>
      </c>
      <c r="Z278" s="2" cm="1">
        <f t="array" ref="Z278">_xlfn.XLOOKUP(Z$1&amp;$R278,$C$3:$C$1662&amp;$D$3:$D$1662,$E$3:$E$1662,0,0,1)</f>
        <v>32000</v>
      </c>
      <c r="AA278" s="2" cm="1">
        <f t="array" ref="AA278">_xlfn.XLOOKUP(AA$1&amp;$R278,$C$3:$C$1662&amp;$D$3:$D$1662,$E$3:$E$1662,0,0,1)</f>
        <v>9000</v>
      </c>
      <c r="AB278" s="2" cm="1">
        <f t="array" ref="AB278">_xlfn.XLOOKUP(AB$1&amp;$R278,$C$3:$C$1662&amp;$D$3:$D$1662,$E$3:$E$1662,0,0,1)</f>
        <v>13900</v>
      </c>
      <c r="AC278" s="2" cm="1">
        <f t="array" ref="AC278">_xlfn.XLOOKUP(AC$1&amp;$R278,$C$3:$C$1662&amp;$D$3:$D$1662,$E$3:$E$1662,0,0,1)</f>
        <v>1500</v>
      </c>
    </row>
    <row r="279" spans="3:29" x14ac:dyDescent="0.4">
      <c r="C279" t="s">
        <v>804</v>
      </c>
      <c r="D279" t="s">
        <v>480</v>
      </c>
      <c r="E279">
        <v>1500</v>
      </c>
      <c r="R279" t="s">
        <v>66</v>
      </c>
      <c r="S279" s="2">
        <f t="shared" si="25"/>
        <v>6775760</v>
      </c>
      <c r="T279" s="2">
        <f t="shared" si="27"/>
        <v>9356000</v>
      </c>
      <c r="U279" s="2">
        <f t="shared" si="27"/>
        <v>6005500</v>
      </c>
      <c r="V279" s="2">
        <f t="shared" si="27"/>
        <v>7661800</v>
      </c>
      <c r="W279" s="2">
        <f t="shared" si="27"/>
        <v>6593500</v>
      </c>
      <c r="X279" s="2">
        <f t="shared" si="27"/>
        <v>4262000</v>
      </c>
      <c r="Y279" s="2" cm="1">
        <f t="array" ref="Y279">_xlfn.XLOOKUP(Y$1&amp;$R279,$C$3:$C$1662&amp;$D$3:$D$1662,$E$3:$E$1662,0,0,1)</f>
        <v>10600</v>
      </c>
      <c r="Z279" s="2" cm="1">
        <f t="array" ref="Z279">_xlfn.XLOOKUP(Z$1&amp;$R279,$C$3:$C$1662&amp;$D$3:$D$1662,$E$3:$E$1662,0,0,1)</f>
        <v>7400</v>
      </c>
      <c r="AA279" s="2" cm="1">
        <f t="array" ref="AA279">_xlfn.XLOOKUP(AA$1&amp;$R279,$C$3:$C$1662&amp;$D$3:$D$1662,$E$3:$E$1662,0,0,1)</f>
        <v>8500</v>
      </c>
      <c r="AB279" s="2" cm="1">
        <f t="array" ref="AB279">_xlfn.XLOOKUP(AB$1&amp;$R279,$C$3:$C$1662&amp;$D$3:$D$1662,$E$3:$E$1662,0,0,1)</f>
        <v>7200</v>
      </c>
      <c r="AC279" s="2" cm="1">
        <f t="array" ref="AC279">_xlfn.XLOOKUP(AC$1&amp;$R279,$C$3:$C$1662&amp;$D$3:$D$1662,$E$3:$E$1662,0,0,1)</f>
        <v>14200</v>
      </c>
    </row>
    <row r="280" spans="3:29" x14ac:dyDescent="0.4">
      <c r="C280" t="s">
        <v>804</v>
      </c>
      <c r="D280" t="s">
        <v>481</v>
      </c>
      <c r="E280">
        <v>14200</v>
      </c>
      <c r="R280" t="s">
        <v>67</v>
      </c>
      <c r="S280" s="2">
        <f t="shared" si="25"/>
        <v>6787020</v>
      </c>
      <c r="T280" s="2">
        <f t="shared" si="27"/>
        <v>9378400</v>
      </c>
      <c r="U280" s="2">
        <f t="shared" si="27"/>
        <v>6028000</v>
      </c>
      <c r="V280" s="2">
        <f t="shared" si="27"/>
        <v>7665600</v>
      </c>
      <c r="W280" s="2">
        <f t="shared" si="27"/>
        <v>6598000</v>
      </c>
      <c r="X280" s="2">
        <f t="shared" si="27"/>
        <v>4265100</v>
      </c>
      <c r="Y280" s="2" cm="1">
        <f t="array" ref="Y280">_xlfn.XLOOKUP(Y$1&amp;$R280,$C$3:$C$1662&amp;$D$3:$D$1662,$E$3:$E$1662,0,0,1)</f>
        <v>22400</v>
      </c>
      <c r="Z280" s="2" cm="1">
        <f t="array" ref="Z280">_xlfn.XLOOKUP(Z$1&amp;$R280,$C$3:$C$1662&amp;$D$3:$D$1662,$E$3:$E$1662,0,0,1)</f>
        <v>22500</v>
      </c>
      <c r="AA280" s="2" cm="1">
        <f t="array" ref="AA280">_xlfn.XLOOKUP(AA$1&amp;$R280,$C$3:$C$1662&amp;$D$3:$D$1662,$E$3:$E$1662,0,0,1)</f>
        <v>3800</v>
      </c>
      <c r="AB280" s="2" cm="1">
        <f t="array" ref="AB280">_xlfn.XLOOKUP(AB$1&amp;$R280,$C$3:$C$1662&amp;$D$3:$D$1662,$E$3:$E$1662,0,0,1)</f>
        <v>4500</v>
      </c>
      <c r="AC280" s="2" cm="1">
        <f t="array" ref="AC280">_xlfn.XLOOKUP(AC$1&amp;$R280,$C$3:$C$1662&amp;$D$3:$D$1662,$E$3:$E$1662,0,0,1)</f>
        <v>3100</v>
      </c>
    </row>
    <row r="281" spans="3:29" x14ac:dyDescent="0.4">
      <c r="C281" t="s">
        <v>804</v>
      </c>
      <c r="D281" t="s">
        <v>482</v>
      </c>
      <c r="E281">
        <v>3100</v>
      </c>
      <c r="R281" t="s">
        <v>12</v>
      </c>
      <c r="S281" s="2">
        <f t="shared" si="25"/>
        <v>6799420</v>
      </c>
      <c r="T281" s="2">
        <f t="shared" si="27"/>
        <v>9392700</v>
      </c>
      <c r="U281" s="2">
        <f t="shared" si="27"/>
        <v>6043700</v>
      </c>
      <c r="V281" s="2">
        <f t="shared" si="27"/>
        <v>7676600</v>
      </c>
      <c r="W281" s="2">
        <f t="shared" si="27"/>
        <v>6606900</v>
      </c>
      <c r="X281" s="2">
        <f t="shared" si="27"/>
        <v>4277200</v>
      </c>
      <c r="Y281" s="2" cm="1">
        <f t="array" ref="Y281">_xlfn.XLOOKUP(Y$1&amp;$R281,$C$3:$C$1662&amp;$D$3:$D$1662,$E$3:$E$1662,0,0,1)</f>
        <v>14300</v>
      </c>
      <c r="Z281" s="2" cm="1">
        <f t="array" ref="Z281">_xlfn.XLOOKUP(Z$1&amp;$R281,$C$3:$C$1662&amp;$D$3:$D$1662,$E$3:$E$1662,0,0,1)</f>
        <v>15700</v>
      </c>
      <c r="AA281" s="2" cm="1">
        <f t="array" ref="AA281">_xlfn.XLOOKUP(AA$1&amp;$R281,$C$3:$C$1662&amp;$D$3:$D$1662,$E$3:$E$1662,0,0,1)</f>
        <v>11000</v>
      </c>
      <c r="AB281" s="2" cm="1">
        <f t="array" ref="AB281">_xlfn.XLOOKUP(AB$1&amp;$R281,$C$3:$C$1662&amp;$D$3:$D$1662,$E$3:$E$1662,0,0,1)</f>
        <v>8900</v>
      </c>
      <c r="AC281" s="2" cm="1">
        <f t="array" ref="AC281">_xlfn.XLOOKUP(AC$1&amp;$R281,$C$3:$C$1662&amp;$D$3:$D$1662,$E$3:$E$1662,0,0,1)</f>
        <v>12100</v>
      </c>
    </row>
    <row r="282" spans="3:29" x14ac:dyDescent="0.4">
      <c r="C282" t="s">
        <v>804</v>
      </c>
      <c r="D282" t="s">
        <v>483</v>
      </c>
      <c r="E282">
        <v>12100</v>
      </c>
      <c r="R282" t="s">
        <v>19</v>
      </c>
      <c r="S282" s="2">
        <f t="shared" si="25"/>
        <v>6810440</v>
      </c>
      <c r="T282" s="2">
        <f t="shared" si="27"/>
        <v>9402900</v>
      </c>
      <c r="U282" s="2">
        <f t="shared" si="27"/>
        <v>6059800</v>
      </c>
      <c r="V282" s="2">
        <f t="shared" si="27"/>
        <v>7684200</v>
      </c>
      <c r="W282" s="2">
        <f t="shared" si="27"/>
        <v>6624700</v>
      </c>
      <c r="X282" s="2">
        <f t="shared" si="27"/>
        <v>4280600</v>
      </c>
      <c r="Y282" s="2" cm="1">
        <f t="array" ref="Y282">_xlfn.XLOOKUP(Y$1&amp;$R282,$C$3:$C$1662&amp;$D$3:$D$1662,$E$3:$E$1662,0,0,1)</f>
        <v>10200</v>
      </c>
      <c r="Z282" s="2" cm="1">
        <f t="array" ref="Z282">_xlfn.XLOOKUP(Z$1&amp;$R282,$C$3:$C$1662&amp;$D$3:$D$1662,$E$3:$E$1662,0,0,1)</f>
        <v>16100</v>
      </c>
      <c r="AA282" s="2" cm="1">
        <f t="array" ref="AA282">_xlfn.XLOOKUP(AA$1&amp;$R282,$C$3:$C$1662&amp;$D$3:$D$1662,$E$3:$E$1662,0,0,1)</f>
        <v>7600</v>
      </c>
      <c r="AB282" s="2" cm="1">
        <f t="array" ref="AB282">_xlfn.XLOOKUP(AB$1&amp;$R282,$C$3:$C$1662&amp;$D$3:$D$1662,$E$3:$E$1662,0,0,1)</f>
        <v>17800</v>
      </c>
      <c r="AC282" s="2" cm="1">
        <f t="array" ref="AC282">_xlfn.XLOOKUP(AC$1&amp;$R282,$C$3:$C$1662&amp;$D$3:$D$1662,$E$3:$E$1662,0,0,1)</f>
        <v>3400</v>
      </c>
    </row>
    <row r="283" spans="3:29" x14ac:dyDescent="0.4">
      <c r="C283" t="s">
        <v>804</v>
      </c>
      <c r="D283" t="s">
        <v>484</v>
      </c>
      <c r="E283">
        <v>3400</v>
      </c>
      <c r="R283" t="s">
        <v>31</v>
      </c>
      <c r="S283" s="2">
        <f t="shared" si="25"/>
        <v>6826360</v>
      </c>
      <c r="T283" s="2">
        <f t="shared" si="27"/>
        <v>9423400</v>
      </c>
      <c r="U283" s="2">
        <f t="shared" si="27"/>
        <v>6084800</v>
      </c>
      <c r="V283" s="2">
        <f t="shared" si="27"/>
        <v>7698200</v>
      </c>
      <c r="W283" s="2">
        <f t="shared" si="27"/>
        <v>6636100</v>
      </c>
      <c r="X283" s="2">
        <f t="shared" si="27"/>
        <v>4289300</v>
      </c>
      <c r="Y283" s="2" cm="1">
        <f t="array" ref="Y283">_xlfn.XLOOKUP(Y$1&amp;$R283,$C$3:$C$1662&amp;$D$3:$D$1662,$E$3:$E$1662,0,0,1)</f>
        <v>20500</v>
      </c>
      <c r="Z283" s="2" cm="1">
        <f t="array" ref="Z283">_xlfn.XLOOKUP(Z$1&amp;$R283,$C$3:$C$1662&amp;$D$3:$D$1662,$E$3:$E$1662,0,0,1)</f>
        <v>25000</v>
      </c>
      <c r="AA283" s="2" cm="1">
        <f t="array" ref="AA283">_xlfn.XLOOKUP(AA$1&amp;$R283,$C$3:$C$1662&amp;$D$3:$D$1662,$E$3:$E$1662,0,0,1)</f>
        <v>14000</v>
      </c>
      <c r="AB283" s="2" cm="1">
        <f t="array" ref="AB283">_xlfn.XLOOKUP(AB$1&amp;$R283,$C$3:$C$1662&amp;$D$3:$D$1662,$E$3:$E$1662,0,0,1)</f>
        <v>11400</v>
      </c>
      <c r="AC283" s="2" cm="1">
        <f t="array" ref="AC283">_xlfn.XLOOKUP(AC$1&amp;$R283,$C$3:$C$1662&amp;$D$3:$D$1662,$E$3:$E$1662,0,0,1)</f>
        <v>8700</v>
      </c>
    </row>
    <row r="284" spans="3:29" x14ac:dyDescent="0.4">
      <c r="C284" t="s">
        <v>804</v>
      </c>
      <c r="D284" t="s">
        <v>485</v>
      </c>
      <c r="E284">
        <v>8700</v>
      </c>
      <c r="R284" t="s">
        <v>91</v>
      </c>
      <c r="S284" s="2">
        <f t="shared" si="25"/>
        <v>6839980</v>
      </c>
      <c r="T284" s="2">
        <f t="shared" si="27"/>
        <v>9442500</v>
      </c>
      <c r="U284" s="2">
        <f t="shared" si="27"/>
        <v>6103900</v>
      </c>
      <c r="V284" s="2">
        <f t="shared" si="27"/>
        <v>7707400</v>
      </c>
      <c r="W284" s="2">
        <f t="shared" si="27"/>
        <v>6650400</v>
      </c>
      <c r="X284" s="2">
        <f t="shared" si="27"/>
        <v>4295700</v>
      </c>
      <c r="Y284" s="2" cm="1">
        <f t="array" ref="Y284">_xlfn.XLOOKUP(Y$1&amp;$R284,$C$3:$C$1662&amp;$D$3:$D$1662,$E$3:$E$1662,0,0,1)</f>
        <v>19100</v>
      </c>
      <c r="Z284" s="2" cm="1">
        <f t="array" ref="Z284">_xlfn.XLOOKUP(Z$1&amp;$R284,$C$3:$C$1662&amp;$D$3:$D$1662,$E$3:$E$1662,0,0,1)</f>
        <v>19100</v>
      </c>
      <c r="AA284" s="2" cm="1">
        <f t="array" ref="AA284">_xlfn.XLOOKUP(AA$1&amp;$R284,$C$3:$C$1662&amp;$D$3:$D$1662,$E$3:$E$1662,0,0,1)</f>
        <v>9200</v>
      </c>
      <c r="AB284" s="2" cm="1">
        <f t="array" ref="AB284">_xlfn.XLOOKUP(AB$1&amp;$R284,$C$3:$C$1662&amp;$D$3:$D$1662,$E$3:$E$1662,0,0,1)</f>
        <v>14300</v>
      </c>
      <c r="AC284" s="2" cm="1">
        <f t="array" ref="AC284">_xlfn.XLOOKUP(AC$1&amp;$R284,$C$3:$C$1662&amp;$D$3:$D$1662,$E$3:$E$1662,0,0,1)</f>
        <v>6400</v>
      </c>
    </row>
    <row r="285" spans="3:29" x14ac:dyDescent="0.4">
      <c r="C285" t="s">
        <v>804</v>
      </c>
      <c r="D285" t="s">
        <v>486</v>
      </c>
      <c r="E285">
        <v>6400</v>
      </c>
      <c r="R285" t="s">
        <v>169</v>
      </c>
      <c r="S285" s="2">
        <f t="shared" si="25"/>
        <v>6854820</v>
      </c>
      <c r="T285" s="2">
        <f t="shared" si="27"/>
        <v>9467900</v>
      </c>
      <c r="U285" s="2">
        <f t="shared" si="27"/>
        <v>6119800</v>
      </c>
      <c r="V285" s="2">
        <f t="shared" si="27"/>
        <v>7726100</v>
      </c>
      <c r="W285" s="2">
        <f t="shared" si="27"/>
        <v>6661700</v>
      </c>
      <c r="X285" s="2">
        <f t="shared" si="27"/>
        <v>4298600</v>
      </c>
      <c r="Y285" s="2" cm="1">
        <f t="array" ref="Y285">_xlfn.XLOOKUP(Y$1&amp;$R285,$C$3:$C$1662&amp;$D$3:$D$1662,$E$3:$E$1662,0,0,1)</f>
        <v>25400</v>
      </c>
      <c r="Z285" s="2" cm="1">
        <f t="array" ref="Z285">_xlfn.XLOOKUP(Z$1&amp;$R285,$C$3:$C$1662&amp;$D$3:$D$1662,$E$3:$E$1662,0,0,1)</f>
        <v>15900</v>
      </c>
      <c r="AA285" s="2" cm="1">
        <f t="array" ref="AA285">_xlfn.XLOOKUP(AA$1&amp;$R285,$C$3:$C$1662&amp;$D$3:$D$1662,$E$3:$E$1662,0,0,1)</f>
        <v>18700</v>
      </c>
      <c r="AB285" s="2" cm="1">
        <f t="array" ref="AB285">_xlfn.XLOOKUP(AB$1&amp;$R285,$C$3:$C$1662&amp;$D$3:$D$1662,$E$3:$E$1662,0,0,1)</f>
        <v>11300</v>
      </c>
      <c r="AC285" s="2" cm="1">
        <f t="array" ref="AC285">_xlfn.XLOOKUP(AC$1&amp;$R285,$C$3:$C$1662&amp;$D$3:$D$1662,$E$3:$E$1662,0,0,1)</f>
        <v>2900</v>
      </c>
    </row>
    <row r="286" spans="3:29" x14ac:dyDescent="0.4">
      <c r="C286" t="s">
        <v>804</v>
      </c>
      <c r="D286" t="s">
        <v>487</v>
      </c>
      <c r="E286">
        <v>2900</v>
      </c>
      <c r="R286" t="s">
        <v>52</v>
      </c>
      <c r="S286" s="2">
        <f t="shared" si="25"/>
        <v>6867940</v>
      </c>
      <c r="T286" s="2">
        <f t="shared" si="27"/>
        <v>9494200</v>
      </c>
      <c r="U286" s="2">
        <f t="shared" si="27"/>
        <v>6132400</v>
      </c>
      <c r="V286" s="2">
        <f t="shared" si="27"/>
        <v>7736300</v>
      </c>
      <c r="W286" s="2">
        <f t="shared" si="27"/>
        <v>6676200</v>
      </c>
      <c r="X286" s="2">
        <f t="shared" si="27"/>
        <v>4300600</v>
      </c>
      <c r="Y286" s="2" cm="1">
        <f t="array" ref="Y286">_xlfn.XLOOKUP(Y$1&amp;$R286,$C$3:$C$1662&amp;$D$3:$D$1662,$E$3:$E$1662,0,0,1)</f>
        <v>26300</v>
      </c>
      <c r="Z286" s="2" cm="1">
        <f t="array" ref="Z286">_xlfn.XLOOKUP(Z$1&amp;$R286,$C$3:$C$1662&amp;$D$3:$D$1662,$E$3:$E$1662,0,0,1)</f>
        <v>12600</v>
      </c>
      <c r="AA286" s="2" cm="1">
        <f t="array" ref="AA286">_xlfn.XLOOKUP(AA$1&amp;$R286,$C$3:$C$1662&amp;$D$3:$D$1662,$E$3:$E$1662,0,0,1)</f>
        <v>10200</v>
      </c>
      <c r="AB286" s="2" cm="1">
        <f t="array" ref="AB286">_xlfn.XLOOKUP(AB$1&amp;$R286,$C$3:$C$1662&amp;$D$3:$D$1662,$E$3:$E$1662,0,0,1)</f>
        <v>14500</v>
      </c>
      <c r="AC286" s="2" cm="1">
        <f t="array" ref="AC286">_xlfn.XLOOKUP(AC$1&amp;$R286,$C$3:$C$1662&amp;$D$3:$D$1662,$E$3:$E$1662,0,0,1)</f>
        <v>2000</v>
      </c>
    </row>
    <row r="287" spans="3:29" x14ac:dyDescent="0.4">
      <c r="C287" t="s">
        <v>804</v>
      </c>
      <c r="D287" t="s">
        <v>488</v>
      </c>
      <c r="E287">
        <v>2000</v>
      </c>
      <c r="R287" t="s">
        <v>72</v>
      </c>
      <c r="S287" s="2">
        <f t="shared" si="25"/>
        <v>6884000</v>
      </c>
      <c r="T287" s="2">
        <f t="shared" si="27"/>
        <v>9522400</v>
      </c>
      <c r="U287" s="2">
        <f t="shared" si="27"/>
        <v>6142400</v>
      </c>
      <c r="V287" s="2">
        <f t="shared" si="27"/>
        <v>7754300</v>
      </c>
      <c r="W287" s="2">
        <f t="shared" si="27"/>
        <v>6692000</v>
      </c>
      <c r="X287" s="2">
        <f t="shared" si="27"/>
        <v>4308900</v>
      </c>
      <c r="Y287" s="2" cm="1">
        <f t="array" ref="Y287">_xlfn.XLOOKUP(Y$1&amp;$R287,$C$3:$C$1662&amp;$D$3:$D$1662,$E$3:$E$1662,0,0,1)</f>
        <v>28200</v>
      </c>
      <c r="Z287" s="2" cm="1">
        <f t="array" ref="Z287">_xlfn.XLOOKUP(Z$1&amp;$R287,$C$3:$C$1662&amp;$D$3:$D$1662,$E$3:$E$1662,0,0,1)</f>
        <v>10000</v>
      </c>
      <c r="AA287" s="2" cm="1">
        <f t="array" ref="AA287">_xlfn.XLOOKUP(AA$1&amp;$R287,$C$3:$C$1662&amp;$D$3:$D$1662,$E$3:$E$1662,0,0,1)</f>
        <v>18000</v>
      </c>
      <c r="AB287" s="2" cm="1">
        <f t="array" ref="AB287">_xlfn.XLOOKUP(AB$1&amp;$R287,$C$3:$C$1662&amp;$D$3:$D$1662,$E$3:$E$1662,0,0,1)</f>
        <v>15800</v>
      </c>
      <c r="AC287" s="2" cm="1">
        <f t="array" ref="AC287">_xlfn.XLOOKUP(AC$1&amp;$R287,$C$3:$C$1662&amp;$D$3:$D$1662,$E$3:$E$1662,0,0,1)</f>
        <v>8300</v>
      </c>
    </row>
    <row r="288" spans="3:29" x14ac:dyDescent="0.4">
      <c r="C288" t="s">
        <v>804</v>
      </c>
      <c r="D288" t="s">
        <v>489</v>
      </c>
      <c r="E288">
        <v>8300</v>
      </c>
      <c r="R288" t="s">
        <v>277</v>
      </c>
      <c r="S288" s="2">
        <f t="shared" si="25"/>
        <v>6900120</v>
      </c>
      <c r="T288" s="2">
        <f t="shared" si="27"/>
        <v>9567700</v>
      </c>
      <c r="U288" s="2">
        <f t="shared" si="27"/>
        <v>6150200</v>
      </c>
      <c r="V288" s="2">
        <f t="shared" si="27"/>
        <v>7760300</v>
      </c>
      <c r="W288" s="2">
        <f t="shared" si="27"/>
        <v>6701100</v>
      </c>
      <c r="X288" s="2">
        <f t="shared" si="27"/>
        <v>4321300</v>
      </c>
      <c r="Y288" s="2" cm="1">
        <f t="array" ref="Y288">_xlfn.XLOOKUP(Y$1&amp;$R288,$C$3:$C$1662&amp;$D$3:$D$1662,$E$3:$E$1662,0,0,1)</f>
        <v>45300</v>
      </c>
      <c r="Z288" s="2" cm="1">
        <f t="array" ref="Z288">_xlfn.XLOOKUP(Z$1&amp;$R288,$C$3:$C$1662&amp;$D$3:$D$1662,$E$3:$E$1662,0,0,1)</f>
        <v>7800</v>
      </c>
      <c r="AA288" s="2" cm="1">
        <f t="array" ref="AA288">_xlfn.XLOOKUP(AA$1&amp;$R288,$C$3:$C$1662&amp;$D$3:$D$1662,$E$3:$E$1662,0,0,1)</f>
        <v>6000</v>
      </c>
      <c r="AB288" s="2" cm="1">
        <f t="array" ref="AB288">_xlfn.XLOOKUP(AB$1&amp;$R288,$C$3:$C$1662&amp;$D$3:$D$1662,$E$3:$E$1662,0,0,1)</f>
        <v>9100</v>
      </c>
      <c r="AC288" s="2" cm="1">
        <f t="array" ref="AC288">_xlfn.XLOOKUP(AC$1&amp;$R288,$C$3:$C$1662&amp;$D$3:$D$1662,$E$3:$E$1662,0,0,1)</f>
        <v>12400</v>
      </c>
    </row>
    <row r="289" spans="3:29" x14ac:dyDescent="0.4">
      <c r="C289" t="s">
        <v>804</v>
      </c>
      <c r="D289" t="s">
        <v>490</v>
      </c>
      <c r="E289">
        <v>12400</v>
      </c>
      <c r="R289" t="s">
        <v>56</v>
      </c>
      <c r="S289" s="2">
        <f t="shared" si="25"/>
        <v>6920980</v>
      </c>
      <c r="T289" s="2">
        <f t="shared" si="27"/>
        <v>9610500</v>
      </c>
      <c r="U289" s="2">
        <f t="shared" si="27"/>
        <v>6174900</v>
      </c>
      <c r="V289" s="2">
        <f t="shared" si="27"/>
        <v>7764300</v>
      </c>
      <c r="W289" s="2">
        <f t="shared" si="27"/>
        <v>6710000</v>
      </c>
      <c r="X289" s="2">
        <f t="shared" si="27"/>
        <v>4345200</v>
      </c>
      <c r="Y289" s="2" cm="1">
        <f t="array" ref="Y289">_xlfn.XLOOKUP(Y$1&amp;$R289,$C$3:$C$1662&amp;$D$3:$D$1662,$E$3:$E$1662,0,0,1)</f>
        <v>42800</v>
      </c>
      <c r="Z289" s="2" cm="1">
        <f t="array" ref="Z289">_xlfn.XLOOKUP(Z$1&amp;$R289,$C$3:$C$1662&amp;$D$3:$D$1662,$E$3:$E$1662,0,0,1)</f>
        <v>24700</v>
      </c>
      <c r="AA289" s="2" cm="1">
        <f t="array" ref="AA289">_xlfn.XLOOKUP(AA$1&amp;$R289,$C$3:$C$1662&amp;$D$3:$D$1662,$E$3:$E$1662,0,0,1)</f>
        <v>4000</v>
      </c>
      <c r="AB289" s="2" cm="1">
        <f t="array" ref="AB289">_xlfn.XLOOKUP(AB$1&amp;$R289,$C$3:$C$1662&amp;$D$3:$D$1662,$E$3:$E$1662,0,0,1)</f>
        <v>8900</v>
      </c>
      <c r="AC289" s="2" cm="1">
        <f t="array" ref="AC289">_xlfn.XLOOKUP(AC$1&amp;$R289,$C$3:$C$1662&amp;$D$3:$D$1662,$E$3:$E$1662,0,0,1)</f>
        <v>23900</v>
      </c>
    </row>
    <row r="290" spans="3:29" x14ac:dyDescent="0.4">
      <c r="C290" t="s">
        <v>804</v>
      </c>
      <c r="D290" t="s">
        <v>491</v>
      </c>
      <c r="E290">
        <v>23900</v>
      </c>
      <c r="R290" t="s">
        <v>35</v>
      </c>
      <c r="S290" s="2">
        <f t="shared" si="25"/>
        <v>6936540</v>
      </c>
      <c r="T290" s="2">
        <f t="shared" si="27"/>
        <v>9634200</v>
      </c>
      <c r="U290" s="2">
        <f t="shared" si="27"/>
        <v>6202500</v>
      </c>
      <c r="V290" s="2">
        <f t="shared" si="27"/>
        <v>7772100</v>
      </c>
      <c r="W290" s="2">
        <f t="shared" si="27"/>
        <v>6723500</v>
      </c>
      <c r="X290" s="2">
        <f t="shared" si="27"/>
        <v>4350400</v>
      </c>
      <c r="Y290" s="2" cm="1">
        <f t="array" ref="Y290">_xlfn.XLOOKUP(Y$1&amp;$R290,$C$3:$C$1662&amp;$D$3:$D$1662,$E$3:$E$1662,0,0,1)</f>
        <v>23700</v>
      </c>
      <c r="Z290" s="2" cm="1">
        <f t="array" ref="Z290">_xlfn.XLOOKUP(Z$1&amp;$R290,$C$3:$C$1662&amp;$D$3:$D$1662,$E$3:$E$1662,0,0,1)</f>
        <v>27600</v>
      </c>
      <c r="AA290" s="2" cm="1">
        <f t="array" ref="AA290">_xlfn.XLOOKUP(AA$1&amp;$R290,$C$3:$C$1662&amp;$D$3:$D$1662,$E$3:$E$1662,0,0,1)</f>
        <v>7800</v>
      </c>
      <c r="AB290" s="2" cm="1">
        <f t="array" ref="AB290">_xlfn.XLOOKUP(AB$1&amp;$R290,$C$3:$C$1662&amp;$D$3:$D$1662,$E$3:$E$1662,0,0,1)</f>
        <v>13500</v>
      </c>
      <c r="AC290" s="2" cm="1">
        <f t="array" ref="AC290">_xlfn.XLOOKUP(AC$1&amp;$R290,$C$3:$C$1662&amp;$D$3:$D$1662,$E$3:$E$1662,0,0,1)</f>
        <v>5200</v>
      </c>
    </row>
    <row r="291" spans="3:29" x14ac:dyDescent="0.4">
      <c r="C291" t="s">
        <v>804</v>
      </c>
      <c r="D291" t="s">
        <v>492</v>
      </c>
      <c r="E291">
        <v>5200</v>
      </c>
      <c r="R291" t="s">
        <v>309</v>
      </c>
      <c r="S291" s="2">
        <f t="shared" si="25"/>
        <v>6946480</v>
      </c>
      <c r="T291" s="2">
        <f t="shared" si="27"/>
        <v>9653200</v>
      </c>
      <c r="U291" s="2">
        <f t="shared" si="27"/>
        <v>6209000</v>
      </c>
      <c r="V291" s="2">
        <f t="shared" si="27"/>
        <v>7781200</v>
      </c>
      <c r="W291" s="2">
        <f t="shared" si="27"/>
        <v>6734300</v>
      </c>
      <c r="X291" s="2">
        <f t="shared" si="27"/>
        <v>4354700</v>
      </c>
      <c r="Y291" s="2" cm="1">
        <f t="array" ref="Y291">_xlfn.XLOOKUP(Y$1&amp;$R291,$C$3:$C$1662&amp;$D$3:$D$1662,$E$3:$E$1662,0,0,1)</f>
        <v>19000</v>
      </c>
      <c r="Z291" s="2" cm="1">
        <f t="array" ref="Z291">_xlfn.XLOOKUP(Z$1&amp;$R291,$C$3:$C$1662&amp;$D$3:$D$1662,$E$3:$E$1662,0,0,1)</f>
        <v>6500</v>
      </c>
      <c r="AA291" s="2" cm="1">
        <f t="array" ref="AA291">_xlfn.XLOOKUP(AA$1&amp;$R291,$C$3:$C$1662&amp;$D$3:$D$1662,$E$3:$E$1662,0,0,1)</f>
        <v>9100</v>
      </c>
      <c r="AB291" s="2" cm="1">
        <f t="array" ref="AB291">_xlfn.XLOOKUP(AB$1&amp;$R291,$C$3:$C$1662&amp;$D$3:$D$1662,$E$3:$E$1662,0,0,1)</f>
        <v>10800</v>
      </c>
      <c r="AC291" s="2" cm="1">
        <f t="array" ref="AC291">_xlfn.XLOOKUP(AC$1&amp;$R291,$C$3:$C$1662&amp;$D$3:$D$1662,$E$3:$E$1662,0,0,1)</f>
        <v>4300</v>
      </c>
    </row>
    <row r="292" spans="3:29" x14ac:dyDescent="0.4">
      <c r="C292" t="s">
        <v>804</v>
      </c>
      <c r="D292" t="s">
        <v>493</v>
      </c>
      <c r="E292">
        <v>4300</v>
      </c>
      <c r="R292" t="s">
        <v>278</v>
      </c>
      <c r="S292" s="2">
        <f t="shared" si="25"/>
        <v>6953680</v>
      </c>
      <c r="T292" s="2">
        <f t="shared" ref="T292:X307" si="28">T291+Y292</f>
        <v>9666000</v>
      </c>
      <c r="U292" s="2">
        <f t="shared" si="28"/>
        <v>6223400</v>
      </c>
      <c r="V292" s="2">
        <f t="shared" si="28"/>
        <v>7783600</v>
      </c>
      <c r="W292" s="2">
        <f t="shared" si="28"/>
        <v>6738600</v>
      </c>
      <c r="X292" s="2">
        <f t="shared" si="28"/>
        <v>4356800</v>
      </c>
      <c r="Y292" s="2" cm="1">
        <f t="array" ref="Y292">_xlfn.XLOOKUP(Y$1&amp;$R292,$C$3:$C$1662&amp;$D$3:$D$1662,$E$3:$E$1662,0,0,1)</f>
        <v>12800</v>
      </c>
      <c r="Z292" s="2" cm="1">
        <f t="array" ref="Z292">_xlfn.XLOOKUP(Z$1&amp;$R292,$C$3:$C$1662&amp;$D$3:$D$1662,$E$3:$E$1662,0,0,1)</f>
        <v>14400</v>
      </c>
      <c r="AA292" s="2" cm="1">
        <f t="array" ref="AA292">_xlfn.XLOOKUP(AA$1&amp;$R292,$C$3:$C$1662&amp;$D$3:$D$1662,$E$3:$E$1662,0,0,1)</f>
        <v>2400</v>
      </c>
      <c r="AB292" s="2" cm="1">
        <f t="array" ref="AB292">_xlfn.XLOOKUP(AB$1&amp;$R292,$C$3:$C$1662&amp;$D$3:$D$1662,$E$3:$E$1662,0,0,1)</f>
        <v>4300</v>
      </c>
      <c r="AC292" s="2" cm="1">
        <f t="array" ref="AC292">_xlfn.XLOOKUP(AC$1&amp;$R292,$C$3:$C$1662&amp;$D$3:$D$1662,$E$3:$E$1662,0,0,1)</f>
        <v>2100</v>
      </c>
    </row>
    <row r="293" spans="3:29" x14ac:dyDescent="0.4">
      <c r="C293" t="s">
        <v>804</v>
      </c>
      <c r="D293" t="s">
        <v>494</v>
      </c>
      <c r="E293">
        <v>2100</v>
      </c>
      <c r="R293" t="s">
        <v>262</v>
      </c>
      <c r="S293" s="2">
        <f t="shared" si="25"/>
        <v>6973320</v>
      </c>
      <c r="T293" s="2">
        <f t="shared" si="28"/>
        <v>9694100</v>
      </c>
      <c r="U293" s="2">
        <f t="shared" si="28"/>
        <v>6260300</v>
      </c>
      <c r="V293" s="2">
        <f t="shared" si="28"/>
        <v>7801700</v>
      </c>
      <c r="W293" s="2">
        <f t="shared" si="28"/>
        <v>6746200</v>
      </c>
      <c r="X293" s="2">
        <f t="shared" si="28"/>
        <v>4364300</v>
      </c>
      <c r="Y293" s="2" cm="1">
        <f t="array" ref="Y293">_xlfn.XLOOKUP(Y$1&amp;$R293,$C$3:$C$1662&amp;$D$3:$D$1662,$E$3:$E$1662,0,0,1)</f>
        <v>28100</v>
      </c>
      <c r="Z293" s="2" cm="1">
        <f t="array" ref="Z293">_xlfn.XLOOKUP(Z$1&amp;$R293,$C$3:$C$1662&amp;$D$3:$D$1662,$E$3:$E$1662,0,0,1)</f>
        <v>36900</v>
      </c>
      <c r="AA293" s="2" cm="1">
        <f t="array" ref="AA293">_xlfn.XLOOKUP(AA$1&amp;$R293,$C$3:$C$1662&amp;$D$3:$D$1662,$E$3:$E$1662,0,0,1)</f>
        <v>18100</v>
      </c>
      <c r="AB293" s="2" cm="1">
        <f t="array" ref="AB293">_xlfn.XLOOKUP(AB$1&amp;$R293,$C$3:$C$1662&amp;$D$3:$D$1662,$E$3:$E$1662,0,0,1)</f>
        <v>7600</v>
      </c>
      <c r="AC293" s="2" cm="1">
        <f t="array" ref="AC293">_xlfn.XLOOKUP(AC$1&amp;$R293,$C$3:$C$1662&amp;$D$3:$D$1662,$E$3:$E$1662,0,0,1)</f>
        <v>7500</v>
      </c>
    </row>
    <row r="294" spans="3:29" x14ac:dyDescent="0.4">
      <c r="C294" t="s">
        <v>804</v>
      </c>
      <c r="D294" t="s">
        <v>495</v>
      </c>
      <c r="E294">
        <v>7500</v>
      </c>
      <c r="R294" t="s">
        <v>16</v>
      </c>
      <c r="S294" s="2">
        <f t="shared" si="25"/>
        <v>7000320</v>
      </c>
      <c r="T294" s="2">
        <f t="shared" si="28"/>
        <v>9706900</v>
      </c>
      <c r="U294" s="2">
        <f t="shared" si="28"/>
        <v>6318000</v>
      </c>
      <c r="V294" s="2">
        <f t="shared" si="28"/>
        <v>7826500</v>
      </c>
      <c r="W294" s="2">
        <f t="shared" si="28"/>
        <v>6772600</v>
      </c>
      <c r="X294" s="2">
        <f t="shared" si="28"/>
        <v>4377600</v>
      </c>
      <c r="Y294" s="2" cm="1">
        <f t="array" ref="Y294">_xlfn.XLOOKUP(Y$1&amp;$R294,$C$3:$C$1662&amp;$D$3:$D$1662,$E$3:$E$1662,0,0,1)</f>
        <v>12800</v>
      </c>
      <c r="Z294" s="2" cm="1">
        <f t="array" ref="Z294">_xlfn.XLOOKUP(Z$1&amp;$R294,$C$3:$C$1662&amp;$D$3:$D$1662,$E$3:$E$1662,0,0,1)</f>
        <v>57700</v>
      </c>
      <c r="AA294" s="2" cm="1">
        <f t="array" ref="AA294">_xlfn.XLOOKUP(AA$1&amp;$R294,$C$3:$C$1662&amp;$D$3:$D$1662,$E$3:$E$1662,0,0,1)</f>
        <v>24800</v>
      </c>
      <c r="AB294" s="2" cm="1">
        <f t="array" ref="AB294">_xlfn.XLOOKUP(AB$1&amp;$R294,$C$3:$C$1662&amp;$D$3:$D$1662,$E$3:$E$1662,0,0,1)</f>
        <v>26400</v>
      </c>
      <c r="AC294" s="2" cm="1">
        <f t="array" ref="AC294">_xlfn.XLOOKUP(AC$1&amp;$R294,$C$3:$C$1662&amp;$D$3:$D$1662,$E$3:$E$1662,0,0,1)</f>
        <v>13300</v>
      </c>
    </row>
    <row r="295" spans="3:29" x14ac:dyDescent="0.4">
      <c r="C295" t="s">
        <v>804</v>
      </c>
      <c r="D295" t="s">
        <v>496</v>
      </c>
      <c r="E295">
        <v>13300</v>
      </c>
      <c r="R295" t="s">
        <v>104</v>
      </c>
      <c r="S295" s="2">
        <f t="shared" si="25"/>
        <v>7024960</v>
      </c>
      <c r="T295" s="2">
        <f t="shared" si="28"/>
        <v>9733400</v>
      </c>
      <c r="U295" s="2">
        <f t="shared" si="28"/>
        <v>6378000</v>
      </c>
      <c r="V295" s="2">
        <f t="shared" si="28"/>
        <v>7830900</v>
      </c>
      <c r="W295" s="2">
        <f t="shared" si="28"/>
        <v>6794000</v>
      </c>
      <c r="X295" s="2">
        <f t="shared" si="28"/>
        <v>4388500</v>
      </c>
      <c r="Y295" s="2" cm="1">
        <f t="array" ref="Y295">_xlfn.XLOOKUP(Y$1&amp;$R295,$C$3:$C$1662&amp;$D$3:$D$1662,$E$3:$E$1662,0,0,1)</f>
        <v>26500</v>
      </c>
      <c r="Z295" s="2" cm="1">
        <f t="array" ref="Z295">_xlfn.XLOOKUP(Z$1&amp;$R295,$C$3:$C$1662&amp;$D$3:$D$1662,$E$3:$E$1662,0,0,1)</f>
        <v>60000</v>
      </c>
      <c r="AA295" s="2" cm="1">
        <f t="array" ref="AA295">_xlfn.XLOOKUP(AA$1&amp;$R295,$C$3:$C$1662&amp;$D$3:$D$1662,$E$3:$E$1662,0,0,1)</f>
        <v>4400</v>
      </c>
      <c r="AB295" s="2" cm="1">
        <f t="array" ref="AB295">_xlfn.XLOOKUP(AB$1&amp;$R295,$C$3:$C$1662&amp;$D$3:$D$1662,$E$3:$E$1662,0,0,1)</f>
        <v>21400</v>
      </c>
      <c r="AC295" s="2" cm="1">
        <f t="array" ref="AC295">_xlfn.XLOOKUP(AC$1&amp;$R295,$C$3:$C$1662&amp;$D$3:$D$1662,$E$3:$E$1662,0,0,1)</f>
        <v>10900</v>
      </c>
    </row>
    <row r="296" spans="3:29" x14ac:dyDescent="0.4">
      <c r="C296" t="s">
        <v>804</v>
      </c>
      <c r="D296" t="s">
        <v>497</v>
      </c>
      <c r="E296">
        <v>10900</v>
      </c>
      <c r="R296" t="s">
        <v>130</v>
      </c>
      <c r="S296" s="2">
        <f t="shared" si="25"/>
        <v>7045120</v>
      </c>
      <c r="T296" s="2">
        <f t="shared" si="28"/>
        <v>9757800</v>
      </c>
      <c r="U296" s="2">
        <f t="shared" si="28"/>
        <v>6427700</v>
      </c>
      <c r="V296" s="2">
        <f t="shared" si="28"/>
        <v>7841400</v>
      </c>
      <c r="W296" s="2">
        <f t="shared" si="28"/>
        <v>6801500</v>
      </c>
      <c r="X296" s="2">
        <f t="shared" si="28"/>
        <v>4397200</v>
      </c>
      <c r="Y296" s="2" cm="1">
        <f t="array" ref="Y296">_xlfn.XLOOKUP(Y$1&amp;$R296,$C$3:$C$1662&amp;$D$3:$D$1662,$E$3:$E$1662,0,0,1)</f>
        <v>24400</v>
      </c>
      <c r="Z296" s="2" cm="1">
        <f t="array" ref="Z296">_xlfn.XLOOKUP(Z$1&amp;$R296,$C$3:$C$1662&amp;$D$3:$D$1662,$E$3:$E$1662,0,0,1)</f>
        <v>49700</v>
      </c>
      <c r="AA296" s="2" cm="1">
        <f t="array" ref="AA296">_xlfn.XLOOKUP(AA$1&amp;$R296,$C$3:$C$1662&amp;$D$3:$D$1662,$E$3:$E$1662,0,0,1)</f>
        <v>10500</v>
      </c>
      <c r="AB296" s="2" cm="1">
        <f t="array" ref="AB296">_xlfn.XLOOKUP(AB$1&amp;$R296,$C$3:$C$1662&amp;$D$3:$D$1662,$E$3:$E$1662,0,0,1)</f>
        <v>7500</v>
      </c>
      <c r="AC296" s="2" cm="1">
        <f t="array" ref="AC296">_xlfn.XLOOKUP(AC$1&amp;$R296,$C$3:$C$1662&amp;$D$3:$D$1662,$E$3:$E$1662,0,0,1)</f>
        <v>8700</v>
      </c>
    </row>
    <row r="297" spans="3:29" x14ac:dyDescent="0.4">
      <c r="C297" t="s">
        <v>804</v>
      </c>
      <c r="D297" t="s">
        <v>498</v>
      </c>
      <c r="E297">
        <v>8700</v>
      </c>
      <c r="R297" t="s">
        <v>73</v>
      </c>
      <c r="S297" s="2">
        <f t="shared" si="25"/>
        <v>7065720</v>
      </c>
      <c r="T297" s="2">
        <f t="shared" si="28"/>
        <v>9773000</v>
      </c>
      <c r="U297" s="2">
        <f t="shared" si="28"/>
        <v>6478900</v>
      </c>
      <c r="V297" s="2">
        <f t="shared" si="28"/>
        <v>7855600</v>
      </c>
      <c r="W297" s="2">
        <f t="shared" si="28"/>
        <v>6814800</v>
      </c>
      <c r="X297" s="2">
        <f t="shared" si="28"/>
        <v>4406300</v>
      </c>
      <c r="Y297" s="2" cm="1">
        <f t="array" ref="Y297">_xlfn.XLOOKUP(Y$1&amp;$R297,$C$3:$C$1662&amp;$D$3:$D$1662,$E$3:$E$1662,0,0,1)</f>
        <v>15200</v>
      </c>
      <c r="Z297" s="2" cm="1">
        <f t="array" ref="Z297">_xlfn.XLOOKUP(Z$1&amp;$R297,$C$3:$C$1662&amp;$D$3:$D$1662,$E$3:$E$1662,0,0,1)</f>
        <v>51200</v>
      </c>
      <c r="AA297" s="2" cm="1">
        <f t="array" ref="AA297">_xlfn.XLOOKUP(AA$1&amp;$R297,$C$3:$C$1662&amp;$D$3:$D$1662,$E$3:$E$1662,0,0,1)</f>
        <v>14200</v>
      </c>
      <c r="AB297" s="2" cm="1">
        <f t="array" ref="AB297">_xlfn.XLOOKUP(AB$1&amp;$R297,$C$3:$C$1662&amp;$D$3:$D$1662,$E$3:$E$1662,0,0,1)</f>
        <v>13300</v>
      </c>
      <c r="AC297" s="2" cm="1">
        <f t="array" ref="AC297">_xlfn.XLOOKUP(AC$1&amp;$R297,$C$3:$C$1662&amp;$D$3:$D$1662,$E$3:$E$1662,0,0,1)</f>
        <v>9100</v>
      </c>
    </row>
    <row r="298" spans="3:29" x14ac:dyDescent="0.4">
      <c r="C298" t="s">
        <v>804</v>
      </c>
      <c r="D298" t="s">
        <v>499</v>
      </c>
      <c r="E298">
        <v>9100</v>
      </c>
      <c r="R298" t="s">
        <v>10</v>
      </c>
      <c r="S298" s="2">
        <f t="shared" si="25"/>
        <v>7087580</v>
      </c>
      <c r="T298" s="2">
        <f t="shared" si="28"/>
        <v>9807600</v>
      </c>
      <c r="U298" s="2">
        <f t="shared" si="28"/>
        <v>6514800</v>
      </c>
      <c r="V298" s="2">
        <f t="shared" si="28"/>
        <v>7874000</v>
      </c>
      <c r="W298" s="2">
        <f t="shared" si="28"/>
        <v>6825500</v>
      </c>
      <c r="X298" s="2">
        <f t="shared" si="28"/>
        <v>4416000</v>
      </c>
      <c r="Y298" s="2" cm="1">
        <f t="array" ref="Y298">_xlfn.XLOOKUP(Y$1&amp;$R298,$C$3:$C$1662&amp;$D$3:$D$1662,$E$3:$E$1662,0,0,1)</f>
        <v>34600</v>
      </c>
      <c r="Z298" s="2" cm="1">
        <f t="array" ref="Z298">_xlfn.XLOOKUP(Z$1&amp;$R298,$C$3:$C$1662&amp;$D$3:$D$1662,$E$3:$E$1662,0,0,1)</f>
        <v>35900</v>
      </c>
      <c r="AA298" s="2" cm="1">
        <f t="array" ref="AA298">_xlfn.XLOOKUP(AA$1&amp;$R298,$C$3:$C$1662&amp;$D$3:$D$1662,$E$3:$E$1662,0,0,1)</f>
        <v>18400</v>
      </c>
      <c r="AB298" s="2" cm="1">
        <f t="array" ref="AB298">_xlfn.XLOOKUP(AB$1&amp;$R298,$C$3:$C$1662&amp;$D$3:$D$1662,$E$3:$E$1662,0,0,1)</f>
        <v>10700</v>
      </c>
      <c r="AC298" s="2" cm="1">
        <f t="array" ref="AC298">_xlfn.XLOOKUP(AC$1&amp;$R298,$C$3:$C$1662&amp;$D$3:$D$1662,$E$3:$E$1662,0,0,1)</f>
        <v>9700</v>
      </c>
    </row>
    <row r="299" spans="3:29" x14ac:dyDescent="0.4">
      <c r="C299" t="s">
        <v>804</v>
      </c>
      <c r="D299" t="s">
        <v>500</v>
      </c>
      <c r="E299">
        <v>9700</v>
      </c>
      <c r="R299" t="s">
        <v>215</v>
      </c>
      <c r="S299" s="2">
        <f t="shared" si="25"/>
        <v>7103320</v>
      </c>
      <c r="T299" s="2">
        <f t="shared" si="28"/>
        <v>9821400</v>
      </c>
      <c r="U299" s="2">
        <f t="shared" si="28"/>
        <v>6540900</v>
      </c>
      <c r="V299" s="2">
        <f t="shared" si="28"/>
        <v>7891500</v>
      </c>
      <c r="W299" s="2">
        <f t="shared" si="28"/>
        <v>6839800</v>
      </c>
      <c r="X299" s="2">
        <f t="shared" si="28"/>
        <v>4423000</v>
      </c>
      <c r="Y299" s="2" cm="1">
        <f t="array" ref="Y299">_xlfn.XLOOKUP(Y$1&amp;$R299,$C$3:$C$1662&amp;$D$3:$D$1662,$E$3:$E$1662,0,0,1)</f>
        <v>13800</v>
      </c>
      <c r="Z299" s="2" cm="1">
        <f t="array" ref="Z299">_xlfn.XLOOKUP(Z$1&amp;$R299,$C$3:$C$1662&amp;$D$3:$D$1662,$E$3:$E$1662,0,0,1)</f>
        <v>26100</v>
      </c>
      <c r="AA299" s="2" cm="1">
        <f t="array" ref="AA299">_xlfn.XLOOKUP(AA$1&amp;$R299,$C$3:$C$1662&amp;$D$3:$D$1662,$E$3:$E$1662,0,0,1)</f>
        <v>17500</v>
      </c>
      <c r="AB299" s="2" cm="1">
        <f t="array" ref="AB299">_xlfn.XLOOKUP(AB$1&amp;$R299,$C$3:$C$1662&amp;$D$3:$D$1662,$E$3:$E$1662,0,0,1)</f>
        <v>14300</v>
      </c>
      <c r="AC299" s="2" cm="1">
        <f t="array" ref="AC299">_xlfn.XLOOKUP(AC$1&amp;$R299,$C$3:$C$1662&amp;$D$3:$D$1662,$E$3:$E$1662,0,0,1)</f>
        <v>7000</v>
      </c>
    </row>
    <row r="300" spans="3:29" x14ac:dyDescent="0.4">
      <c r="C300" t="s">
        <v>804</v>
      </c>
      <c r="D300" t="s">
        <v>501</v>
      </c>
      <c r="E300">
        <v>7000</v>
      </c>
      <c r="R300" t="s">
        <v>227</v>
      </c>
      <c r="S300" s="2">
        <f t="shared" si="25"/>
        <v>7125500</v>
      </c>
      <c r="T300" s="2">
        <f t="shared" si="28"/>
        <v>9845900</v>
      </c>
      <c r="U300" s="2">
        <f t="shared" si="28"/>
        <v>6576400</v>
      </c>
      <c r="V300" s="2">
        <f t="shared" si="28"/>
        <v>7901900</v>
      </c>
      <c r="W300" s="2">
        <f t="shared" si="28"/>
        <v>6864200</v>
      </c>
      <c r="X300" s="2">
        <f t="shared" si="28"/>
        <v>4439100</v>
      </c>
      <c r="Y300" s="2" cm="1">
        <f t="array" ref="Y300">_xlfn.XLOOKUP(Y$1&amp;$R300,$C$3:$C$1662&amp;$D$3:$D$1662,$E$3:$E$1662,0,0,1)</f>
        <v>24500</v>
      </c>
      <c r="Z300" s="2" cm="1">
        <f t="array" ref="Z300">_xlfn.XLOOKUP(Z$1&amp;$R300,$C$3:$C$1662&amp;$D$3:$D$1662,$E$3:$E$1662,0,0,1)</f>
        <v>35500</v>
      </c>
      <c r="AA300" s="2" cm="1">
        <f t="array" ref="AA300">_xlfn.XLOOKUP(AA$1&amp;$R300,$C$3:$C$1662&amp;$D$3:$D$1662,$E$3:$E$1662,0,0,1)</f>
        <v>10400</v>
      </c>
      <c r="AB300" s="2" cm="1">
        <f t="array" ref="AB300">_xlfn.XLOOKUP(AB$1&amp;$R300,$C$3:$C$1662&amp;$D$3:$D$1662,$E$3:$E$1662,0,0,1)</f>
        <v>24400</v>
      </c>
      <c r="AC300" s="2" cm="1">
        <f t="array" ref="AC300">_xlfn.XLOOKUP(AC$1&amp;$R300,$C$3:$C$1662&amp;$D$3:$D$1662,$E$3:$E$1662,0,0,1)</f>
        <v>16100</v>
      </c>
    </row>
    <row r="301" spans="3:29" x14ac:dyDescent="0.4">
      <c r="C301" t="s">
        <v>804</v>
      </c>
      <c r="D301" t="s">
        <v>502</v>
      </c>
      <c r="E301">
        <v>16100</v>
      </c>
      <c r="R301" t="s">
        <v>235</v>
      </c>
      <c r="S301" s="2">
        <f t="shared" si="25"/>
        <v>7139660</v>
      </c>
      <c r="T301" s="2">
        <f t="shared" si="28"/>
        <v>9860800</v>
      </c>
      <c r="U301" s="2">
        <f t="shared" si="28"/>
        <v>6601800</v>
      </c>
      <c r="V301" s="2">
        <f t="shared" si="28"/>
        <v>7912700</v>
      </c>
      <c r="W301" s="2">
        <f t="shared" si="28"/>
        <v>6876100</v>
      </c>
      <c r="X301" s="2">
        <f t="shared" si="28"/>
        <v>4446900</v>
      </c>
      <c r="Y301" s="2" cm="1">
        <f t="array" ref="Y301">_xlfn.XLOOKUP(Y$1&amp;$R301,$C$3:$C$1662&amp;$D$3:$D$1662,$E$3:$E$1662,0,0,1)</f>
        <v>14900</v>
      </c>
      <c r="Z301" s="2" cm="1">
        <f t="array" ref="Z301">_xlfn.XLOOKUP(Z$1&amp;$R301,$C$3:$C$1662&amp;$D$3:$D$1662,$E$3:$E$1662,0,0,1)</f>
        <v>25400</v>
      </c>
      <c r="AA301" s="2" cm="1">
        <f t="array" ref="AA301">_xlfn.XLOOKUP(AA$1&amp;$R301,$C$3:$C$1662&amp;$D$3:$D$1662,$E$3:$E$1662,0,0,1)</f>
        <v>10800</v>
      </c>
      <c r="AB301" s="2" cm="1">
        <f t="array" ref="AB301">_xlfn.XLOOKUP(AB$1&amp;$R301,$C$3:$C$1662&amp;$D$3:$D$1662,$E$3:$E$1662,0,0,1)</f>
        <v>11900</v>
      </c>
      <c r="AC301" s="2" cm="1">
        <f t="array" ref="AC301">_xlfn.XLOOKUP(AC$1&amp;$R301,$C$3:$C$1662&amp;$D$3:$D$1662,$E$3:$E$1662,0,0,1)</f>
        <v>7800</v>
      </c>
    </row>
    <row r="302" spans="3:29" x14ac:dyDescent="0.4">
      <c r="C302" t="s">
        <v>804</v>
      </c>
      <c r="D302" t="s">
        <v>503</v>
      </c>
      <c r="E302">
        <v>7800</v>
      </c>
      <c r="R302" t="s">
        <v>14</v>
      </c>
      <c r="S302" s="2">
        <f t="shared" si="25"/>
        <v>7155120</v>
      </c>
      <c r="T302" s="2">
        <f t="shared" si="28"/>
        <v>9879300</v>
      </c>
      <c r="U302" s="2">
        <f t="shared" si="28"/>
        <v>6616200</v>
      </c>
      <c r="V302" s="2">
        <f t="shared" si="28"/>
        <v>7933300</v>
      </c>
      <c r="W302" s="2">
        <f t="shared" si="28"/>
        <v>6882500</v>
      </c>
      <c r="X302" s="2">
        <f t="shared" si="28"/>
        <v>4464300</v>
      </c>
      <c r="Y302" s="2" cm="1">
        <f t="array" ref="Y302">_xlfn.XLOOKUP(Y$1&amp;$R302,$C$3:$C$1662&amp;$D$3:$D$1662,$E$3:$E$1662,0,0,1)</f>
        <v>18500</v>
      </c>
      <c r="Z302" s="2" cm="1">
        <f t="array" ref="Z302">_xlfn.XLOOKUP(Z$1&amp;$R302,$C$3:$C$1662&amp;$D$3:$D$1662,$E$3:$E$1662,0,0,1)</f>
        <v>14400</v>
      </c>
      <c r="AA302" s="2" cm="1">
        <f t="array" ref="AA302">_xlfn.XLOOKUP(AA$1&amp;$R302,$C$3:$C$1662&amp;$D$3:$D$1662,$E$3:$E$1662,0,0,1)</f>
        <v>20600</v>
      </c>
      <c r="AB302" s="2" cm="1">
        <f t="array" ref="AB302">_xlfn.XLOOKUP(AB$1&amp;$R302,$C$3:$C$1662&amp;$D$3:$D$1662,$E$3:$E$1662,0,0,1)</f>
        <v>6400</v>
      </c>
      <c r="AC302" s="2" cm="1">
        <f t="array" ref="AC302">_xlfn.XLOOKUP(AC$1&amp;$R302,$C$3:$C$1662&amp;$D$3:$D$1662,$E$3:$E$1662,0,0,1)</f>
        <v>17400</v>
      </c>
    </row>
    <row r="303" spans="3:29" x14ac:dyDescent="0.4">
      <c r="C303" t="s">
        <v>804</v>
      </c>
      <c r="D303" t="s">
        <v>504</v>
      </c>
      <c r="E303">
        <v>17400</v>
      </c>
      <c r="R303" t="s">
        <v>3</v>
      </c>
      <c r="S303" s="2">
        <f t="shared" si="25"/>
        <v>7180940</v>
      </c>
      <c r="T303" s="2">
        <f t="shared" si="28"/>
        <v>9904600</v>
      </c>
      <c r="U303" s="2">
        <f t="shared" si="28"/>
        <v>6685100</v>
      </c>
      <c r="V303" s="2">
        <f t="shared" si="28"/>
        <v>7941300</v>
      </c>
      <c r="W303" s="2">
        <f t="shared" si="28"/>
        <v>6904700</v>
      </c>
      <c r="X303" s="2">
        <f t="shared" si="28"/>
        <v>4469000</v>
      </c>
      <c r="Y303" s="2" cm="1">
        <f t="array" ref="Y303">_xlfn.XLOOKUP(Y$1&amp;$R303,$C$3:$C$1662&amp;$D$3:$D$1662,$E$3:$E$1662,0,0,1)</f>
        <v>25300</v>
      </c>
      <c r="Z303" s="2" cm="1">
        <f t="array" ref="Z303">_xlfn.XLOOKUP(Z$1&amp;$R303,$C$3:$C$1662&amp;$D$3:$D$1662,$E$3:$E$1662,0,0,1)</f>
        <v>68900</v>
      </c>
      <c r="AA303" s="2" cm="1">
        <f t="array" ref="AA303">_xlfn.XLOOKUP(AA$1&amp;$R303,$C$3:$C$1662&amp;$D$3:$D$1662,$E$3:$E$1662,0,0,1)</f>
        <v>8000</v>
      </c>
      <c r="AB303" s="2" cm="1">
        <f t="array" ref="AB303">_xlfn.XLOOKUP(AB$1&amp;$R303,$C$3:$C$1662&amp;$D$3:$D$1662,$E$3:$E$1662,0,0,1)</f>
        <v>22200</v>
      </c>
      <c r="AC303" s="2" cm="1">
        <f t="array" ref="AC303">_xlfn.XLOOKUP(AC$1&amp;$R303,$C$3:$C$1662&amp;$D$3:$D$1662,$E$3:$E$1662,0,0,1)</f>
        <v>4700</v>
      </c>
    </row>
    <row r="304" spans="3:29" x14ac:dyDescent="0.4">
      <c r="C304" t="s">
        <v>804</v>
      </c>
      <c r="D304" t="s">
        <v>505</v>
      </c>
      <c r="E304">
        <v>4700</v>
      </c>
      <c r="R304" t="s">
        <v>355</v>
      </c>
      <c r="S304" s="2">
        <f t="shared" si="25"/>
        <v>7200640</v>
      </c>
      <c r="T304" s="2">
        <f t="shared" si="28"/>
        <v>9924600</v>
      </c>
      <c r="U304" s="2">
        <f t="shared" si="28"/>
        <v>6727400</v>
      </c>
      <c r="V304" s="2">
        <f t="shared" si="28"/>
        <v>7951700</v>
      </c>
      <c r="W304" s="2">
        <f t="shared" si="28"/>
        <v>6907400</v>
      </c>
      <c r="X304" s="2">
        <f t="shared" si="28"/>
        <v>4492100</v>
      </c>
      <c r="Y304" s="2" cm="1">
        <f t="array" ref="Y304">_xlfn.XLOOKUP(Y$1&amp;$R304,$C$3:$C$1662&amp;$D$3:$D$1662,$E$3:$E$1662,0,0,1)</f>
        <v>20000</v>
      </c>
      <c r="Z304" s="2" cm="1">
        <f t="array" ref="Z304">_xlfn.XLOOKUP(Z$1&amp;$R304,$C$3:$C$1662&amp;$D$3:$D$1662,$E$3:$E$1662,0,0,1)</f>
        <v>42300</v>
      </c>
      <c r="AA304" s="2" cm="1">
        <f t="array" ref="AA304">_xlfn.XLOOKUP(AA$1&amp;$R304,$C$3:$C$1662&amp;$D$3:$D$1662,$E$3:$E$1662,0,0,1)</f>
        <v>10400</v>
      </c>
      <c r="AB304" s="2" cm="1">
        <f t="array" ref="AB304">_xlfn.XLOOKUP(AB$1&amp;$R304,$C$3:$C$1662&amp;$D$3:$D$1662,$E$3:$E$1662,0,0,1)</f>
        <v>2700</v>
      </c>
      <c r="AC304" s="2" cm="1">
        <f t="array" ref="AC304">_xlfn.XLOOKUP(AC$1&amp;$R304,$C$3:$C$1662&amp;$D$3:$D$1662,$E$3:$E$1662,0,0,1)</f>
        <v>23100</v>
      </c>
    </row>
    <row r="305" spans="3:29" x14ac:dyDescent="0.4">
      <c r="C305" t="s">
        <v>804</v>
      </c>
      <c r="D305" t="s">
        <v>688</v>
      </c>
      <c r="E305">
        <v>23100</v>
      </c>
      <c r="R305" t="s">
        <v>356</v>
      </c>
      <c r="S305" s="2">
        <f t="shared" si="25"/>
        <v>7224180</v>
      </c>
      <c r="T305" s="2">
        <f t="shared" si="28"/>
        <v>9950600</v>
      </c>
      <c r="U305" s="2">
        <f t="shared" si="28"/>
        <v>6755200</v>
      </c>
      <c r="V305" s="2">
        <f t="shared" si="28"/>
        <v>7970200</v>
      </c>
      <c r="W305" s="2">
        <f t="shared" si="28"/>
        <v>6938200</v>
      </c>
      <c r="X305" s="2">
        <f t="shared" si="28"/>
        <v>4506700</v>
      </c>
      <c r="Y305" s="2" cm="1">
        <f t="array" ref="Y305">_xlfn.XLOOKUP(Y$1&amp;$R305,$C$3:$C$1662&amp;$D$3:$D$1662,$E$3:$E$1662,0,0,1)</f>
        <v>26000</v>
      </c>
      <c r="Z305" s="2" cm="1">
        <f t="array" ref="Z305">_xlfn.XLOOKUP(Z$1&amp;$R305,$C$3:$C$1662&amp;$D$3:$D$1662,$E$3:$E$1662,0,0,1)</f>
        <v>27800</v>
      </c>
      <c r="AA305" s="2" cm="1">
        <f t="array" ref="AA305">_xlfn.XLOOKUP(AA$1&amp;$R305,$C$3:$C$1662&amp;$D$3:$D$1662,$E$3:$E$1662,0,0,1)</f>
        <v>18500</v>
      </c>
      <c r="AB305" s="2" cm="1">
        <f t="array" ref="AB305">_xlfn.XLOOKUP(AB$1&amp;$R305,$C$3:$C$1662&amp;$D$3:$D$1662,$E$3:$E$1662,0,0,1)</f>
        <v>30800</v>
      </c>
      <c r="AC305" s="2" cm="1">
        <f t="array" ref="AC305">_xlfn.XLOOKUP(AC$1&amp;$R305,$C$3:$C$1662&amp;$D$3:$D$1662,$E$3:$E$1662,0,0,1)</f>
        <v>14600</v>
      </c>
    </row>
    <row r="306" spans="3:29" x14ac:dyDescent="0.4">
      <c r="C306" t="s">
        <v>804</v>
      </c>
      <c r="D306" t="s">
        <v>689</v>
      </c>
      <c r="E306">
        <v>14600</v>
      </c>
      <c r="R306" t="s">
        <v>357</v>
      </c>
      <c r="S306" s="2">
        <f t="shared" si="25"/>
        <v>7251940</v>
      </c>
      <c r="T306" s="2">
        <f t="shared" si="28"/>
        <v>9974700</v>
      </c>
      <c r="U306" s="2">
        <f t="shared" si="28"/>
        <v>6801300</v>
      </c>
      <c r="V306" s="2">
        <f t="shared" si="28"/>
        <v>7978000</v>
      </c>
      <c r="W306" s="2">
        <f t="shared" si="28"/>
        <v>6951000</v>
      </c>
      <c r="X306" s="2">
        <f t="shared" si="28"/>
        <v>4554700</v>
      </c>
      <c r="Y306" s="2" cm="1">
        <f t="array" ref="Y306">_xlfn.XLOOKUP(Y$1&amp;$R306,$C$3:$C$1662&amp;$D$3:$D$1662,$E$3:$E$1662,0,0,1)</f>
        <v>24100</v>
      </c>
      <c r="Z306" s="2" cm="1">
        <f t="array" ref="Z306">_xlfn.XLOOKUP(Z$1&amp;$R306,$C$3:$C$1662&amp;$D$3:$D$1662,$E$3:$E$1662,0,0,1)</f>
        <v>46100</v>
      </c>
      <c r="AA306" s="2" cm="1">
        <f t="array" ref="AA306">_xlfn.XLOOKUP(AA$1&amp;$R306,$C$3:$C$1662&amp;$D$3:$D$1662,$E$3:$E$1662,0,0,1)</f>
        <v>7800</v>
      </c>
      <c r="AB306" s="2" cm="1">
        <f t="array" ref="AB306">_xlfn.XLOOKUP(AB$1&amp;$R306,$C$3:$C$1662&amp;$D$3:$D$1662,$E$3:$E$1662,0,0,1)</f>
        <v>12800</v>
      </c>
      <c r="AC306" s="2" cm="1">
        <f t="array" ref="AC306">_xlfn.XLOOKUP(AC$1&amp;$R306,$C$3:$C$1662&amp;$D$3:$D$1662,$E$3:$E$1662,0,0,1)</f>
        <v>48000</v>
      </c>
    </row>
    <row r="307" spans="3:29" x14ac:dyDescent="0.4">
      <c r="C307" t="s">
        <v>804</v>
      </c>
      <c r="D307" t="s">
        <v>690</v>
      </c>
      <c r="E307">
        <v>48000</v>
      </c>
      <c r="R307" t="s">
        <v>358</v>
      </c>
      <c r="S307" s="2">
        <f t="shared" si="25"/>
        <v>7274980</v>
      </c>
      <c r="T307" s="2">
        <f t="shared" si="28"/>
        <v>9996900</v>
      </c>
      <c r="U307" s="2">
        <f t="shared" si="28"/>
        <v>6834400</v>
      </c>
      <c r="V307" s="2">
        <f t="shared" si="28"/>
        <v>8017000</v>
      </c>
      <c r="W307" s="2">
        <f t="shared" si="28"/>
        <v>6957900</v>
      </c>
      <c r="X307" s="2">
        <f t="shared" si="28"/>
        <v>4568700</v>
      </c>
      <c r="Y307" s="2" cm="1">
        <f t="array" ref="Y307">_xlfn.XLOOKUP(Y$1&amp;$R307,$C$3:$C$1662&amp;$D$3:$D$1662,$E$3:$E$1662,0,0,1)</f>
        <v>22200</v>
      </c>
      <c r="Z307" s="2" cm="1">
        <f t="array" ref="Z307">_xlfn.XLOOKUP(Z$1&amp;$R307,$C$3:$C$1662&amp;$D$3:$D$1662,$E$3:$E$1662,0,0,1)</f>
        <v>33100</v>
      </c>
      <c r="AA307" s="2" cm="1">
        <f t="array" ref="AA307">_xlfn.XLOOKUP(AA$1&amp;$R307,$C$3:$C$1662&amp;$D$3:$D$1662,$E$3:$E$1662,0,0,1)</f>
        <v>39000</v>
      </c>
      <c r="AB307" s="2" cm="1">
        <f t="array" ref="AB307">_xlfn.XLOOKUP(AB$1&amp;$R307,$C$3:$C$1662&amp;$D$3:$D$1662,$E$3:$E$1662,0,0,1)</f>
        <v>6900</v>
      </c>
      <c r="AC307" s="2" cm="1">
        <f t="array" ref="AC307">_xlfn.XLOOKUP(AC$1&amp;$R307,$C$3:$C$1662&amp;$D$3:$D$1662,$E$3:$E$1662,0,0,1)</f>
        <v>14000</v>
      </c>
    </row>
    <row r="308" spans="3:29" x14ac:dyDescent="0.4">
      <c r="C308" t="s">
        <v>804</v>
      </c>
      <c r="D308" t="s">
        <v>691</v>
      </c>
      <c r="E308">
        <v>14000</v>
      </c>
      <c r="R308" t="s">
        <v>359</v>
      </c>
      <c r="S308" s="2">
        <f t="shared" si="25"/>
        <v>7297500</v>
      </c>
      <c r="T308" s="2">
        <f t="shared" ref="T308:X323" si="29">T307+Y308</f>
        <v>10023500</v>
      </c>
      <c r="U308" s="2">
        <f t="shared" si="29"/>
        <v>6856600</v>
      </c>
      <c r="V308" s="2">
        <f t="shared" si="29"/>
        <v>8056100</v>
      </c>
      <c r="W308" s="2">
        <f t="shared" si="29"/>
        <v>6967100</v>
      </c>
      <c r="X308" s="2">
        <f t="shared" si="29"/>
        <v>4584200</v>
      </c>
      <c r="Y308" s="2" cm="1">
        <f t="array" ref="Y308">_xlfn.XLOOKUP(Y$1&amp;$R308,$C$3:$C$1662&amp;$D$3:$D$1662,$E$3:$E$1662,0,0,1)</f>
        <v>26600</v>
      </c>
      <c r="Z308" s="2" cm="1">
        <f t="array" ref="Z308">_xlfn.XLOOKUP(Z$1&amp;$R308,$C$3:$C$1662&amp;$D$3:$D$1662,$E$3:$E$1662,0,0,1)</f>
        <v>22200</v>
      </c>
      <c r="AA308" s="2" cm="1">
        <f t="array" ref="AA308">_xlfn.XLOOKUP(AA$1&amp;$R308,$C$3:$C$1662&amp;$D$3:$D$1662,$E$3:$E$1662,0,0,1)</f>
        <v>39100</v>
      </c>
      <c r="AB308" s="2" cm="1">
        <f t="array" ref="AB308">_xlfn.XLOOKUP(AB$1&amp;$R308,$C$3:$C$1662&amp;$D$3:$D$1662,$E$3:$E$1662,0,0,1)</f>
        <v>9200</v>
      </c>
      <c r="AC308" s="2" cm="1">
        <f t="array" ref="AC308">_xlfn.XLOOKUP(AC$1&amp;$R308,$C$3:$C$1662&amp;$D$3:$D$1662,$E$3:$E$1662,0,0,1)</f>
        <v>15500</v>
      </c>
    </row>
    <row r="309" spans="3:29" x14ac:dyDescent="0.4">
      <c r="C309" t="s">
        <v>804</v>
      </c>
      <c r="D309" t="s">
        <v>692</v>
      </c>
      <c r="E309">
        <v>15500</v>
      </c>
      <c r="R309" t="s">
        <v>360</v>
      </c>
      <c r="S309" s="2">
        <f t="shared" si="25"/>
        <v>7320800</v>
      </c>
      <c r="T309" s="2">
        <f t="shared" si="29"/>
        <v>10045800</v>
      </c>
      <c r="U309" s="2">
        <f t="shared" si="29"/>
        <v>6885700</v>
      </c>
      <c r="V309" s="2">
        <f t="shared" si="29"/>
        <v>8073500</v>
      </c>
      <c r="W309" s="2">
        <f t="shared" si="29"/>
        <v>6984400</v>
      </c>
      <c r="X309" s="2">
        <f t="shared" si="29"/>
        <v>4614600</v>
      </c>
      <c r="Y309" s="2" cm="1">
        <f t="array" ref="Y309">_xlfn.XLOOKUP(Y$1&amp;$R309,$C$3:$C$1662&amp;$D$3:$D$1662,$E$3:$E$1662,0,0,1)</f>
        <v>22300</v>
      </c>
      <c r="Z309" s="2" cm="1">
        <f t="array" ref="Z309">_xlfn.XLOOKUP(Z$1&amp;$R309,$C$3:$C$1662&amp;$D$3:$D$1662,$E$3:$E$1662,0,0,1)</f>
        <v>29100</v>
      </c>
      <c r="AA309" s="2" cm="1">
        <f t="array" ref="AA309">_xlfn.XLOOKUP(AA$1&amp;$R309,$C$3:$C$1662&amp;$D$3:$D$1662,$E$3:$E$1662,0,0,1)</f>
        <v>17400</v>
      </c>
      <c r="AB309" s="2" cm="1">
        <f t="array" ref="AB309">_xlfn.XLOOKUP(AB$1&amp;$R309,$C$3:$C$1662&amp;$D$3:$D$1662,$E$3:$E$1662,0,0,1)</f>
        <v>17300</v>
      </c>
      <c r="AC309" s="2" cm="1">
        <f t="array" ref="AC309">_xlfn.XLOOKUP(AC$1&amp;$R309,$C$3:$C$1662&amp;$D$3:$D$1662,$E$3:$E$1662,0,0,1)</f>
        <v>30400</v>
      </c>
    </row>
    <row r="310" spans="3:29" x14ac:dyDescent="0.4">
      <c r="C310" t="s">
        <v>804</v>
      </c>
      <c r="D310" t="s">
        <v>693</v>
      </c>
      <c r="E310">
        <v>30400</v>
      </c>
      <c r="R310" t="s">
        <v>361</v>
      </c>
      <c r="S310" s="2">
        <f t="shared" si="25"/>
        <v>7339940</v>
      </c>
      <c r="T310" s="2">
        <f t="shared" si="29"/>
        <v>10064600</v>
      </c>
      <c r="U310" s="2">
        <f t="shared" si="29"/>
        <v>6911400</v>
      </c>
      <c r="V310" s="2">
        <f t="shared" si="29"/>
        <v>8093000</v>
      </c>
      <c r="W310" s="2">
        <f t="shared" si="29"/>
        <v>7002800</v>
      </c>
      <c r="X310" s="2">
        <f t="shared" si="29"/>
        <v>4627900</v>
      </c>
      <c r="Y310" s="2" cm="1">
        <f t="array" ref="Y310">_xlfn.XLOOKUP(Y$1&amp;$R310,$C$3:$C$1662&amp;$D$3:$D$1662,$E$3:$E$1662,0,0,1)</f>
        <v>18800</v>
      </c>
      <c r="Z310" s="2" cm="1">
        <f t="array" ref="Z310">_xlfn.XLOOKUP(Z$1&amp;$R310,$C$3:$C$1662&amp;$D$3:$D$1662,$E$3:$E$1662,0,0,1)</f>
        <v>25700</v>
      </c>
      <c r="AA310" s="2" cm="1">
        <f t="array" ref="AA310">_xlfn.XLOOKUP(AA$1&amp;$R310,$C$3:$C$1662&amp;$D$3:$D$1662,$E$3:$E$1662,0,0,1)</f>
        <v>19500</v>
      </c>
      <c r="AB310" s="2" cm="1">
        <f t="array" ref="AB310">_xlfn.XLOOKUP(AB$1&amp;$R310,$C$3:$C$1662&amp;$D$3:$D$1662,$E$3:$E$1662,0,0,1)</f>
        <v>18400</v>
      </c>
      <c r="AC310" s="2" cm="1">
        <f t="array" ref="AC310">_xlfn.XLOOKUP(AC$1&amp;$R310,$C$3:$C$1662&amp;$D$3:$D$1662,$E$3:$E$1662,0,0,1)</f>
        <v>13300</v>
      </c>
    </row>
    <row r="311" spans="3:29" x14ac:dyDescent="0.4">
      <c r="C311" t="s">
        <v>804</v>
      </c>
      <c r="D311" t="s">
        <v>694</v>
      </c>
      <c r="E311">
        <v>13300</v>
      </c>
      <c r="R311" t="s">
        <v>362</v>
      </c>
      <c r="S311" s="2">
        <f t="shared" si="25"/>
        <v>7364180</v>
      </c>
      <c r="T311" s="2">
        <f t="shared" si="29"/>
        <v>10096500</v>
      </c>
      <c r="U311" s="2">
        <f t="shared" si="29"/>
        <v>6927800</v>
      </c>
      <c r="V311" s="2">
        <f t="shared" si="29"/>
        <v>8123800</v>
      </c>
      <c r="W311" s="2">
        <f t="shared" si="29"/>
        <v>7030100</v>
      </c>
      <c r="X311" s="2">
        <f t="shared" si="29"/>
        <v>4642700</v>
      </c>
      <c r="Y311" s="2" cm="1">
        <f t="array" ref="Y311">_xlfn.XLOOKUP(Y$1&amp;$R311,$C$3:$C$1662&amp;$D$3:$D$1662,$E$3:$E$1662,0,0,1)</f>
        <v>31900</v>
      </c>
      <c r="Z311" s="2" cm="1">
        <f t="array" ref="Z311">_xlfn.XLOOKUP(Z$1&amp;$R311,$C$3:$C$1662&amp;$D$3:$D$1662,$E$3:$E$1662,0,0,1)</f>
        <v>16400</v>
      </c>
      <c r="AA311" s="2" cm="1">
        <f t="array" ref="AA311">_xlfn.XLOOKUP(AA$1&amp;$R311,$C$3:$C$1662&amp;$D$3:$D$1662,$E$3:$E$1662,0,0,1)</f>
        <v>30800</v>
      </c>
      <c r="AB311" s="2" cm="1">
        <f t="array" ref="AB311">_xlfn.XLOOKUP(AB$1&amp;$R311,$C$3:$C$1662&amp;$D$3:$D$1662,$E$3:$E$1662,0,0,1)</f>
        <v>27300</v>
      </c>
      <c r="AC311" s="2" cm="1">
        <f t="array" ref="AC311">_xlfn.XLOOKUP(AC$1&amp;$R311,$C$3:$C$1662&amp;$D$3:$D$1662,$E$3:$E$1662,0,0,1)</f>
        <v>14800</v>
      </c>
    </row>
    <row r="312" spans="3:29" x14ac:dyDescent="0.4">
      <c r="C312" t="s">
        <v>804</v>
      </c>
      <c r="D312" t="s">
        <v>695</v>
      </c>
      <c r="E312">
        <v>14800</v>
      </c>
      <c r="R312" t="s">
        <v>363</v>
      </c>
      <c r="S312" s="2">
        <f t="shared" si="25"/>
        <v>7391120</v>
      </c>
      <c r="T312" s="2">
        <f t="shared" si="29"/>
        <v>10180900</v>
      </c>
      <c r="U312" s="2">
        <f t="shared" si="29"/>
        <v>6940100</v>
      </c>
      <c r="V312" s="2">
        <f t="shared" si="29"/>
        <v>8130500</v>
      </c>
      <c r="W312" s="2">
        <f t="shared" si="29"/>
        <v>7042800</v>
      </c>
      <c r="X312" s="2">
        <f t="shared" si="29"/>
        <v>4661300</v>
      </c>
      <c r="Y312" s="2" cm="1">
        <f t="array" ref="Y312">_xlfn.XLOOKUP(Y$1&amp;$R312,$C$3:$C$1662&amp;$D$3:$D$1662,$E$3:$E$1662,0,0,1)</f>
        <v>84400</v>
      </c>
      <c r="Z312" s="2" cm="1">
        <f t="array" ref="Z312">_xlfn.XLOOKUP(Z$1&amp;$R312,$C$3:$C$1662&amp;$D$3:$D$1662,$E$3:$E$1662,0,0,1)</f>
        <v>12300</v>
      </c>
      <c r="AA312" s="2" cm="1">
        <f t="array" ref="AA312">_xlfn.XLOOKUP(AA$1&amp;$R312,$C$3:$C$1662&amp;$D$3:$D$1662,$E$3:$E$1662,0,0,1)</f>
        <v>6700</v>
      </c>
      <c r="AB312" s="2" cm="1">
        <f t="array" ref="AB312">_xlfn.XLOOKUP(AB$1&amp;$R312,$C$3:$C$1662&amp;$D$3:$D$1662,$E$3:$E$1662,0,0,1)</f>
        <v>12700</v>
      </c>
      <c r="AC312" s="2" cm="1">
        <f t="array" ref="AC312">_xlfn.XLOOKUP(AC$1&amp;$R312,$C$3:$C$1662&amp;$D$3:$D$1662,$E$3:$E$1662,0,0,1)</f>
        <v>18600</v>
      </c>
    </row>
    <row r="313" spans="3:29" x14ac:dyDescent="0.4">
      <c r="C313" t="s">
        <v>804</v>
      </c>
      <c r="D313" t="s">
        <v>696</v>
      </c>
      <c r="E313">
        <v>18600</v>
      </c>
      <c r="R313" t="s">
        <v>364</v>
      </c>
      <c r="S313" s="2">
        <f t="shared" si="25"/>
        <v>7428600</v>
      </c>
      <c r="T313" s="2">
        <f t="shared" si="29"/>
        <v>10270000</v>
      </c>
      <c r="U313" s="2">
        <f t="shared" si="29"/>
        <v>6978800</v>
      </c>
      <c r="V313" s="2">
        <f t="shared" si="29"/>
        <v>8149900</v>
      </c>
      <c r="W313" s="2">
        <f t="shared" si="29"/>
        <v>7067500</v>
      </c>
      <c r="X313" s="2">
        <f t="shared" si="29"/>
        <v>4676800</v>
      </c>
      <c r="Y313" s="2" cm="1">
        <f t="array" ref="Y313">_xlfn.XLOOKUP(Y$1&amp;$R313,$C$3:$C$1662&amp;$D$3:$D$1662,$E$3:$E$1662,0,0,1)</f>
        <v>89100</v>
      </c>
      <c r="Z313" s="2" cm="1">
        <f t="array" ref="Z313">_xlfn.XLOOKUP(Z$1&amp;$R313,$C$3:$C$1662&amp;$D$3:$D$1662,$E$3:$E$1662,0,0,1)</f>
        <v>38700</v>
      </c>
      <c r="AA313" s="2" cm="1">
        <f t="array" ref="AA313">_xlfn.XLOOKUP(AA$1&amp;$R313,$C$3:$C$1662&amp;$D$3:$D$1662,$E$3:$E$1662,0,0,1)</f>
        <v>19400</v>
      </c>
      <c r="AB313" s="2" cm="1">
        <f t="array" ref="AB313">_xlfn.XLOOKUP(AB$1&amp;$R313,$C$3:$C$1662&amp;$D$3:$D$1662,$E$3:$E$1662,0,0,1)</f>
        <v>24700</v>
      </c>
      <c r="AC313" s="2" cm="1">
        <f t="array" ref="AC313">_xlfn.XLOOKUP(AC$1&amp;$R313,$C$3:$C$1662&amp;$D$3:$D$1662,$E$3:$E$1662,0,0,1)</f>
        <v>15500</v>
      </c>
    </row>
    <row r="314" spans="3:29" x14ac:dyDescent="0.4">
      <c r="C314" t="s">
        <v>804</v>
      </c>
      <c r="D314" t="s">
        <v>697</v>
      </c>
      <c r="E314">
        <v>15500</v>
      </c>
      <c r="R314" t="s">
        <v>365</v>
      </c>
      <c r="S314" s="2">
        <f t="shared" si="25"/>
        <v>7467500</v>
      </c>
      <c r="T314" s="2">
        <f t="shared" si="29"/>
        <v>10383200</v>
      </c>
      <c r="U314" s="2">
        <f t="shared" si="29"/>
        <v>7010700</v>
      </c>
      <c r="V314" s="2">
        <f t="shared" si="29"/>
        <v>8160800</v>
      </c>
      <c r="W314" s="2">
        <f t="shared" si="29"/>
        <v>7089700</v>
      </c>
      <c r="X314" s="2">
        <f t="shared" si="29"/>
        <v>4693100</v>
      </c>
      <c r="Y314" s="2" cm="1">
        <f t="array" ref="Y314">_xlfn.XLOOKUP(Y$1&amp;$R314,$C$3:$C$1662&amp;$D$3:$D$1662,$E$3:$E$1662,0,0,1)</f>
        <v>113200</v>
      </c>
      <c r="Z314" s="2" cm="1">
        <f t="array" ref="Z314">_xlfn.XLOOKUP(Z$1&amp;$R314,$C$3:$C$1662&amp;$D$3:$D$1662,$E$3:$E$1662,0,0,1)</f>
        <v>31900</v>
      </c>
      <c r="AA314" s="2" cm="1">
        <f t="array" ref="AA314">_xlfn.XLOOKUP(AA$1&amp;$R314,$C$3:$C$1662&amp;$D$3:$D$1662,$E$3:$E$1662,0,0,1)</f>
        <v>10900</v>
      </c>
      <c r="AB314" s="2" cm="1">
        <f t="array" ref="AB314">_xlfn.XLOOKUP(AB$1&amp;$R314,$C$3:$C$1662&amp;$D$3:$D$1662,$E$3:$E$1662,0,0,1)</f>
        <v>22200</v>
      </c>
      <c r="AC314" s="2" cm="1">
        <f t="array" ref="AC314">_xlfn.XLOOKUP(AC$1&amp;$R314,$C$3:$C$1662&amp;$D$3:$D$1662,$E$3:$E$1662,0,0,1)</f>
        <v>16300</v>
      </c>
    </row>
    <row r="315" spans="3:29" x14ac:dyDescent="0.4">
      <c r="C315" t="s">
        <v>804</v>
      </c>
      <c r="D315" t="s">
        <v>698</v>
      </c>
      <c r="E315">
        <v>16300</v>
      </c>
      <c r="R315" t="s">
        <v>366</v>
      </c>
      <c r="S315" s="2">
        <f t="shared" si="25"/>
        <v>7496420</v>
      </c>
      <c r="T315" s="2">
        <f t="shared" si="29"/>
        <v>10431300</v>
      </c>
      <c r="U315" s="2">
        <f t="shared" si="29"/>
        <v>7046200</v>
      </c>
      <c r="V315" s="2">
        <f t="shared" si="29"/>
        <v>8184600</v>
      </c>
      <c r="W315" s="2">
        <f t="shared" si="29"/>
        <v>7109900</v>
      </c>
      <c r="X315" s="2">
        <f t="shared" si="29"/>
        <v>4710100</v>
      </c>
      <c r="Y315" s="2" cm="1">
        <f t="array" ref="Y315">_xlfn.XLOOKUP(Y$1&amp;$R315,$C$3:$C$1662&amp;$D$3:$D$1662,$E$3:$E$1662,0,0,1)</f>
        <v>48100</v>
      </c>
      <c r="Z315" s="2" cm="1">
        <f t="array" ref="Z315">_xlfn.XLOOKUP(Z$1&amp;$R315,$C$3:$C$1662&amp;$D$3:$D$1662,$E$3:$E$1662,0,0,1)</f>
        <v>35500</v>
      </c>
      <c r="AA315" s="2" cm="1">
        <f t="array" ref="AA315">_xlfn.XLOOKUP(AA$1&amp;$R315,$C$3:$C$1662&amp;$D$3:$D$1662,$E$3:$E$1662,0,0,1)</f>
        <v>23800</v>
      </c>
      <c r="AB315" s="2" cm="1">
        <f t="array" ref="AB315">_xlfn.XLOOKUP(AB$1&amp;$R315,$C$3:$C$1662&amp;$D$3:$D$1662,$E$3:$E$1662,0,0,1)</f>
        <v>20200</v>
      </c>
      <c r="AC315" s="2" cm="1">
        <f t="array" ref="AC315">_xlfn.XLOOKUP(AC$1&amp;$R315,$C$3:$C$1662&amp;$D$3:$D$1662,$E$3:$E$1662,0,0,1)</f>
        <v>17000</v>
      </c>
    </row>
    <row r="316" spans="3:29" x14ac:dyDescent="0.4">
      <c r="C316" t="s">
        <v>804</v>
      </c>
      <c r="D316" t="s">
        <v>699</v>
      </c>
      <c r="E316">
        <v>17000</v>
      </c>
      <c r="R316" t="s">
        <v>367</v>
      </c>
      <c r="S316" s="2">
        <f t="shared" si="25"/>
        <v>7533280</v>
      </c>
      <c r="T316" s="2">
        <f t="shared" si="29"/>
        <v>10538400</v>
      </c>
      <c r="U316" s="2">
        <f t="shared" si="29"/>
        <v>7059400</v>
      </c>
      <c r="V316" s="2">
        <f t="shared" si="29"/>
        <v>8211200</v>
      </c>
      <c r="W316" s="2">
        <f t="shared" si="29"/>
        <v>7132400</v>
      </c>
      <c r="X316" s="2">
        <f t="shared" si="29"/>
        <v>4725000</v>
      </c>
      <c r="Y316" s="2" cm="1">
        <f t="array" ref="Y316">_xlfn.XLOOKUP(Y$1&amp;$R316,$C$3:$C$1662&amp;$D$3:$D$1662,$E$3:$E$1662,0,0,1)</f>
        <v>107100</v>
      </c>
      <c r="Z316" s="2" cm="1">
        <f t="array" ref="Z316">_xlfn.XLOOKUP(Z$1&amp;$R316,$C$3:$C$1662&amp;$D$3:$D$1662,$E$3:$E$1662,0,0,1)</f>
        <v>13200</v>
      </c>
      <c r="AA316" s="2" cm="1">
        <f t="array" ref="AA316">_xlfn.XLOOKUP(AA$1&amp;$R316,$C$3:$C$1662&amp;$D$3:$D$1662,$E$3:$E$1662,0,0,1)</f>
        <v>26600</v>
      </c>
      <c r="AB316" s="2" cm="1">
        <f t="array" ref="AB316">_xlfn.XLOOKUP(AB$1&amp;$R316,$C$3:$C$1662&amp;$D$3:$D$1662,$E$3:$E$1662,0,0,1)</f>
        <v>22500</v>
      </c>
      <c r="AC316" s="2" cm="1">
        <f t="array" ref="AC316">_xlfn.XLOOKUP(AC$1&amp;$R316,$C$3:$C$1662&amp;$D$3:$D$1662,$E$3:$E$1662,0,0,1)</f>
        <v>14900</v>
      </c>
    </row>
    <row r="317" spans="3:29" x14ac:dyDescent="0.4">
      <c r="C317" t="s">
        <v>804</v>
      </c>
      <c r="D317" t="s">
        <v>700</v>
      </c>
      <c r="E317">
        <v>14900</v>
      </c>
      <c r="R317" t="s">
        <v>368</v>
      </c>
      <c r="S317" s="2">
        <f t="shared" si="25"/>
        <v>7571160</v>
      </c>
      <c r="T317" s="2">
        <f t="shared" si="29"/>
        <v>10578100</v>
      </c>
      <c r="U317" s="2">
        <f t="shared" si="29"/>
        <v>7162900</v>
      </c>
      <c r="V317" s="2">
        <f t="shared" si="29"/>
        <v>8224900</v>
      </c>
      <c r="W317" s="2">
        <f t="shared" si="29"/>
        <v>7150800</v>
      </c>
      <c r="X317" s="2">
        <f t="shared" si="29"/>
        <v>4739100</v>
      </c>
      <c r="Y317" s="2" cm="1">
        <f t="array" ref="Y317">_xlfn.XLOOKUP(Y$1&amp;$R317,$C$3:$C$1662&amp;$D$3:$D$1662,$E$3:$E$1662,0,0,1)</f>
        <v>39700</v>
      </c>
      <c r="Z317" s="2" cm="1">
        <f t="array" ref="Z317">_xlfn.XLOOKUP(Z$1&amp;$R317,$C$3:$C$1662&amp;$D$3:$D$1662,$E$3:$E$1662,0,0,1)</f>
        <v>103500</v>
      </c>
      <c r="AA317" s="2" cm="1">
        <f t="array" ref="AA317">_xlfn.XLOOKUP(AA$1&amp;$R317,$C$3:$C$1662&amp;$D$3:$D$1662,$E$3:$E$1662,0,0,1)</f>
        <v>13700</v>
      </c>
      <c r="AB317" s="2" cm="1">
        <f t="array" ref="AB317">_xlfn.XLOOKUP(AB$1&amp;$R317,$C$3:$C$1662&amp;$D$3:$D$1662,$E$3:$E$1662,0,0,1)</f>
        <v>18400</v>
      </c>
      <c r="AC317" s="2" cm="1">
        <f t="array" ref="AC317">_xlfn.XLOOKUP(AC$1&amp;$R317,$C$3:$C$1662&amp;$D$3:$D$1662,$E$3:$E$1662,0,0,1)</f>
        <v>14100</v>
      </c>
    </row>
    <row r="318" spans="3:29" x14ac:dyDescent="0.4">
      <c r="C318" t="s">
        <v>804</v>
      </c>
      <c r="D318" t="s">
        <v>701</v>
      </c>
      <c r="E318">
        <v>14100</v>
      </c>
      <c r="R318" t="s">
        <v>369</v>
      </c>
      <c r="S318" s="2">
        <f t="shared" si="25"/>
        <v>7599980</v>
      </c>
      <c r="T318" s="2">
        <f t="shared" si="29"/>
        <v>10610400</v>
      </c>
      <c r="U318" s="2">
        <f t="shared" si="29"/>
        <v>7214500</v>
      </c>
      <c r="V318" s="2">
        <f t="shared" si="29"/>
        <v>8243800</v>
      </c>
      <c r="W318" s="2">
        <f t="shared" si="29"/>
        <v>7178100</v>
      </c>
      <c r="X318" s="2">
        <f t="shared" si="29"/>
        <v>4753100</v>
      </c>
      <c r="Y318" s="2" cm="1">
        <f t="array" ref="Y318">_xlfn.XLOOKUP(Y$1&amp;$R318,$C$3:$C$1662&amp;$D$3:$D$1662,$E$3:$E$1662,0,0,1)</f>
        <v>32300</v>
      </c>
      <c r="Z318" s="2" cm="1">
        <f t="array" ref="Z318">_xlfn.XLOOKUP(Z$1&amp;$R318,$C$3:$C$1662&amp;$D$3:$D$1662,$E$3:$E$1662,0,0,1)</f>
        <v>51600</v>
      </c>
      <c r="AA318" s="2" cm="1">
        <f t="array" ref="AA318">_xlfn.XLOOKUP(AA$1&amp;$R318,$C$3:$C$1662&amp;$D$3:$D$1662,$E$3:$E$1662,0,0,1)</f>
        <v>18900</v>
      </c>
      <c r="AB318" s="2" cm="1">
        <f t="array" ref="AB318">_xlfn.XLOOKUP(AB$1&amp;$R318,$C$3:$C$1662&amp;$D$3:$D$1662,$E$3:$E$1662,0,0,1)</f>
        <v>27300</v>
      </c>
      <c r="AC318" s="2" cm="1">
        <f t="array" ref="AC318">_xlfn.XLOOKUP(AC$1&amp;$R318,$C$3:$C$1662&amp;$D$3:$D$1662,$E$3:$E$1662,0,0,1)</f>
        <v>14000</v>
      </c>
    </row>
    <row r="319" spans="3:29" x14ac:dyDescent="0.4">
      <c r="C319" t="s">
        <v>804</v>
      </c>
      <c r="D319" t="s">
        <v>702</v>
      </c>
      <c r="E319">
        <v>14000</v>
      </c>
      <c r="R319" t="s">
        <v>370</v>
      </c>
      <c r="S319" s="2">
        <f t="shared" si="25"/>
        <v>7631640</v>
      </c>
      <c r="T319" s="2">
        <f t="shared" si="29"/>
        <v>10652500</v>
      </c>
      <c r="U319" s="2">
        <f t="shared" si="29"/>
        <v>7281300</v>
      </c>
      <c r="V319" s="2">
        <f t="shared" si="29"/>
        <v>8257900</v>
      </c>
      <c r="W319" s="2">
        <f t="shared" si="29"/>
        <v>7197700</v>
      </c>
      <c r="X319" s="2">
        <f t="shared" si="29"/>
        <v>4768800</v>
      </c>
      <c r="Y319" s="2" cm="1">
        <f t="array" ref="Y319">_xlfn.XLOOKUP(Y$1&amp;$R319,$C$3:$C$1662&amp;$D$3:$D$1662,$E$3:$E$1662,0,0,1)</f>
        <v>42100</v>
      </c>
      <c r="Z319" s="2" cm="1">
        <f t="array" ref="Z319">_xlfn.XLOOKUP(Z$1&amp;$R319,$C$3:$C$1662&amp;$D$3:$D$1662,$E$3:$E$1662,0,0,1)</f>
        <v>66800</v>
      </c>
      <c r="AA319" s="2" cm="1">
        <f t="array" ref="AA319">_xlfn.XLOOKUP(AA$1&amp;$R319,$C$3:$C$1662&amp;$D$3:$D$1662,$E$3:$E$1662,0,0,1)</f>
        <v>14100</v>
      </c>
      <c r="AB319" s="2" cm="1">
        <f t="array" ref="AB319">_xlfn.XLOOKUP(AB$1&amp;$R319,$C$3:$C$1662&amp;$D$3:$D$1662,$E$3:$E$1662,0,0,1)</f>
        <v>19600</v>
      </c>
      <c r="AC319" s="2" cm="1">
        <f t="array" ref="AC319">_xlfn.XLOOKUP(AC$1&amp;$R319,$C$3:$C$1662&amp;$D$3:$D$1662,$E$3:$E$1662,0,0,1)</f>
        <v>15700</v>
      </c>
    </row>
    <row r="320" spans="3:29" x14ac:dyDescent="0.4">
      <c r="C320" t="s">
        <v>804</v>
      </c>
      <c r="D320" t="s">
        <v>703</v>
      </c>
      <c r="E320">
        <v>15700</v>
      </c>
      <c r="R320" t="s">
        <v>371</v>
      </c>
      <c r="S320" s="2">
        <f t="shared" si="25"/>
        <v>7672000</v>
      </c>
      <c r="T320" s="2">
        <f t="shared" si="29"/>
        <v>10681800</v>
      </c>
      <c r="U320" s="2">
        <f t="shared" si="29"/>
        <v>7302400</v>
      </c>
      <c r="V320" s="2">
        <f t="shared" si="29"/>
        <v>8274100</v>
      </c>
      <c r="W320" s="2">
        <f t="shared" si="29"/>
        <v>7250700</v>
      </c>
      <c r="X320" s="2">
        <f t="shared" si="29"/>
        <v>4851000</v>
      </c>
      <c r="Y320" s="2" cm="1">
        <f t="array" ref="Y320">_xlfn.XLOOKUP(Y$1&amp;$R320,$C$3:$C$1662&amp;$D$3:$D$1662,$E$3:$E$1662,0,0,1)</f>
        <v>29300</v>
      </c>
      <c r="Z320" s="2" cm="1">
        <f t="array" ref="Z320">_xlfn.XLOOKUP(Z$1&amp;$R320,$C$3:$C$1662&amp;$D$3:$D$1662,$E$3:$E$1662,0,0,1)</f>
        <v>21100</v>
      </c>
      <c r="AA320" s="2" cm="1">
        <f t="array" ref="AA320">_xlfn.XLOOKUP(AA$1&amp;$R320,$C$3:$C$1662&amp;$D$3:$D$1662,$E$3:$E$1662,0,0,1)</f>
        <v>16200</v>
      </c>
      <c r="AB320" s="2" cm="1">
        <f t="array" ref="AB320">_xlfn.XLOOKUP(AB$1&amp;$R320,$C$3:$C$1662&amp;$D$3:$D$1662,$E$3:$E$1662,0,0,1)</f>
        <v>53000</v>
      </c>
      <c r="AC320" s="2" cm="1">
        <f t="array" ref="AC320">_xlfn.XLOOKUP(AC$1&amp;$R320,$C$3:$C$1662&amp;$D$3:$D$1662,$E$3:$E$1662,0,0,1)</f>
        <v>82200</v>
      </c>
    </row>
    <row r="321" spans="3:29" x14ac:dyDescent="0.4">
      <c r="C321" t="s">
        <v>804</v>
      </c>
      <c r="D321" t="s">
        <v>704</v>
      </c>
      <c r="E321">
        <v>82200</v>
      </c>
      <c r="R321" t="s">
        <v>372</v>
      </c>
      <c r="S321" s="2">
        <f t="shared" si="25"/>
        <v>7713640</v>
      </c>
      <c r="T321" s="2">
        <f t="shared" si="29"/>
        <v>10730900</v>
      </c>
      <c r="U321" s="2">
        <f t="shared" si="29"/>
        <v>7342100</v>
      </c>
      <c r="V321" s="2">
        <f t="shared" si="29"/>
        <v>8290600</v>
      </c>
      <c r="W321" s="2">
        <f t="shared" si="29"/>
        <v>7302300</v>
      </c>
      <c r="X321" s="2">
        <f t="shared" si="29"/>
        <v>4902300</v>
      </c>
      <c r="Y321" s="2" cm="1">
        <f t="array" ref="Y321">_xlfn.XLOOKUP(Y$1&amp;$R321,$C$3:$C$1662&amp;$D$3:$D$1662,$E$3:$E$1662,0,0,1)</f>
        <v>49100</v>
      </c>
      <c r="Z321" s="2" cm="1">
        <f t="array" ref="Z321">_xlfn.XLOOKUP(Z$1&amp;$R321,$C$3:$C$1662&amp;$D$3:$D$1662,$E$3:$E$1662,0,0,1)</f>
        <v>39700</v>
      </c>
      <c r="AA321" s="2" cm="1">
        <f t="array" ref="AA321">_xlfn.XLOOKUP(AA$1&amp;$R321,$C$3:$C$1662&amp;$D$3:$D$1662,$E$3:$E$1662,0,0,1)</f>
        <v>16500</v>
      </c>
      <c r="AB321" s="2" cm="1">
        <f t="array" ref="AB321">_xlfn.XLOOKUP(AB$1&amp;$R321,$C$3:$C$1662&amp;$D$3:$D$1662,$E$3:$E$1662,0,0,1)</f>
        <v>51600</v>
      </c>
      <c r="AC321" s="2" cm="1">
        <f t="array" ref="AC321">_xlfn.XLOOKUP(AC$1&amp;$R321,$C$3:$C$1662&amp;$D$3:$D$1662,$E$3:$E$1662,0,0,1)</f>
        <v>51300</v>
      </c>
    </row>
    <row r="322" spans="3:29" x14ac:dyDescent="0.4">
      <c r="C322" t="s">
        <v>804</v>
      </c>
      <c r="D322" t="s">
        <v>705</v>
      </c>
      <c r="E322">
        <v>51300</v>
      </c>
      <c r="R322" t="s">
        <v>373</v>
      </c>
      <c r="S322" s="2">
        <f t="shared" si="25"/>
        <v>7740300</v>
      </c>
      <c r="T322" s="2">
        <f t="shared" si="29"/>
        <v>10758100</v>
      </c>
      <c r="U322" s="2">
        <f t="shared" si="29"/>
        <v>7360900</v>
      </c>
      <c r="V322" s="2">
        <f t="shared" si="29"/>
        <v>8319700</v>
      </c>
      <c r="W322" s="2">
        <f t="shared" si="29"/>
        <v>7342500</v>
      </c>
      <c r="X322" s="2">
        <f t="shared" si="29"/>
        <v>4920300</v>
      </c>
      <c r="Y322" s="2" cm="1">
        <f t="array" ref="Y322">_xlfn.XLOOKUP(Y$1&amp;$R322,$C$3:$C$1662&amp;$D$3:$D$1662,$E$3:$E$1662,0,0,1)</f>
        <v>27200</v>
      </c>
      <c r="Z322" s="2" cm="1">
        <f t="array" ref="Z322">_xlfn.XLOOKUP(Z$1&amp;$R322,$C$3:$C$1662&amp;$D$3:$D$1662,$E$3:$E$1662,0,0,1)</f>
        <v>18800</v>
      </c>
      <c r="AA322" s="2" cm="1">
        <f t="array" ref="AA322">_xlfn.XLOOKUP(AA$1&amp;$R322,$C$3:$C$1662&amp;$D$3:$D$1662,$E$3:$E$1662,0,0,1)</f>
        <v>29100</v>
      </c>
      <c r="AB322" s="2" cm="1">
        <f t="array" ref="AB322">_xlfn.XLOOKUP(AB$1&amp;$R322,$C$3:$C$1662&amp;$D$3:$D$1662,$E$3:$E$1662,0,0,1)</f>
        <v>40200</v>
      </c>
      <c r="AC322" s="2" cm="1">
        <f t="array" ref="AC322">_xlfn.XLOOKUP(AC$1&amp;$R322,$C$3:$C$1662&amp;$D$3:$D$1662,$E$3:$E$1662,0,0,1)</f>
        <v>18000</v>
      </c>
    </row>
    <row r="323" spans="3:29" x14ac:dyDescent="0.4">
      <c r="C323" t="s">
        <v>804</v>
      </c>
      <c r="D323" t="s">
        <v>706</v>
      </c>
      <c r="E323">
        <v>18000</v>
      </c>
      <c r="R323" t="s">
        <v>374</v>
      </c>
      <c r="S323" s="2">
        <f t="shared" ref="S323:S333" si="30">IFERROR(AVERAGEIFS(T323:X323,T323:X323,"&gt;0"),0)</f>
        <v>7784080</v>
      </c>
      <c r="T323" s="2">
        <f t="shared" si="29"/>
        <v>10819300</v>
      </c>
      <c r="U323" s="2">
        <f t="shared" si="29"/>
        <v>7399200</v>
      </c>
      <c r="V323" s="2">
        <f t="shared" si="29"/>
        <v>8358600</v>
      </c>
      <c r="W323" s="2">
        <f t="shared" si="29"/>
        <v>7368600</v>
      </c>
      <c r="X323" s="2">
        <f t="shared" si="29"/>
        <v>4974700</v>
      </c>
      <c r="Y323" s="2" cm="1">
        <f t="array" ref="Y323">_xlfn.XLOOKUP(Y$1&amp;$R323,$C$3:$C$1662&amp;$D$3:$D$1662,$E$3:$E$1662,0,0,1)</f>
        <v>61200</v>
      </c>
      <c r="Z323" s="2" cm="1">
        <f t="array" ref="Z323">_xlfn.XLOOKUP(Z$1&amp;$R323,$C$3:$C$1662&amp;$D$3:$D$1662,$E$3:$E$1662,0,0,1)</f>
        <v>38300</v>
      </c>
      <c r="AA323" s="2" cm="1">
        <f t="array" ref="AA323">_xlfn.XLOOKUP(AA$1&amp;$R323,$C$3:$C$1662&amp;$D$3:$D$1662,$E$3:$E$1662,0,0,1)</f>
        <v>38900</v>
      </c>
      <c r="AB323" s="2" cm="1">
        <f t="array" ref="AB323">_xlfn.XLOOKUP(AB$1&amp;$R323,$C$3:$C$1662&amp;$D$3:$D$1662,$E$3:$E$1662,0,0,1)</f>
        <v>26100</v>
      </c>
      <c r="AC323" s="2" cm="1">
        <f t="array" ref="AC323">_xlfn.XLOOKUP(AC$1&amp;$R323,$C$3:$C$1662&amp;$D$3:$D$1662,$E$3:$E$1662,0,0,1)</f>
        <v>54400</v>
      </c>
    </row>
    <row r="324" spans="3:29" x14ac:dyDescent="0.4">
      <c r="C324" t="s">
        <v>804</v>
      </c>
      <c r="D324" t="s">
        <v>707</v>
      </c>
      <c r="E324">
        <v>54400</v>
      </c>
      <c r="R324" t="s">
        <v>375</v>
      </c>
      <c r="S324" s="2">
        <f t="shared" si="30"/>
        <v>7825740</v>
      </c>
      <c r="T324" s="2">
        <f t="shared" ref="T324:X333" si="31">T323+Y324</f>
        <v>10871700</v>
      </c>
      <c r="U324" s="2">
        <f t="shared" si="31"/>
        <v>7429500</v>
      </c>
      <c r="V324" s="2">
        <f t="shared" si="31"/>
        <v>8382700</v>
      </c>
      <c r="W324" s="2">
        <f t="shared" si="31"/>
        <v>7405900</v>
      </c>
      <c r="X324" s="2">
        <f t="shared" si="31"/>
        <v>5038900</v>
      </c>
      <c r="Y324" s="2" cm="1">
        <f t="array" ref="Y324">_xlfn.XLOOKUP(Y$1&amp;$R324,$C$3:$C$1662&amp;$D$3:$D$1662,$E$3:$E$1662,0,0,1)</f>
        <v>52400</v>
      </c>
      <c r="Z324" s="2" cm="1">
        <f t="array" ref="Z324">_xlfn.XLOOKUP(Z$1&amp;$R324,$C$3:$C$1662&amp;$D$3:$D$1662,$E$3:$E$1662,0,0,1)</f>
        <v>30300</v>
      </c>
      <c r="AA324" s="2" cm="1">
        <f t="array" ref="AA324">_xlfn.XLOOKUP(AA$1&amp;$R324,$C$3:$C$1662&amp;$D$3:$D$1662,$E$3:$E$1662,0,0,1)</f>
        <v>24100</v>
      </c>
      <c r="AB324" s="2" cm="1">
        <f t="array" ref="AB324">_xlfn.XLOOKUP(AB$1&amp;$R324,$C$3:$C$1662&amp;$D$3:$D$1662,$E$3:$E$1662,0,0,1)</f>
        <v>37300</v>
      </c>
      <c r="AC324" s="2" cm="1">
        <f t="array" ref="AC324">_xlfn.XLOOKUP(AC$1&amp;$R324,$C$3:$C$1662&amp;$D$3:$D$1662,$E$3:$E$1662,0,0,1)</f>
        <v>64200</v>
      </c>
    </row>
    <row r="325" spans="3:29" x14ac:dyDescent="0.4">
      <c r="C325" t="s">
        <v>804</v>
      </c>
      <c r="D325" t="s">
        <v>708</v>
      </c>
      <c r="E325">
        <v>64200</v>
      </c>
      <c r="R325" t="s">
        <v>376</v>
      </c>
      <c r="S325" s="2">
        <f t="shared" si="30"/>
        <v>7856000</v>
      </c>
      <c r="T325" s="2">
        <f t="shared" si="31"/>
        <v>10911400</v>
      </c>
      <c r="U325" s="2">
        <f t="shared" si="31"/>
        <v>7453600</v>
      </c>
      <c r="V325" s="2">
        <f t="shared" si="31"/>
        <v>8417800</v>
      </c>
      <c r="W325" s="2">
        <f t="shared" si="31"/>
        <v>7432600</v>
      </c>
      <c r="X325" s="2">
        <f t="shared" si="31"/>
        <v>5064600</v>
      </c>
      <c r="Y325" s="2" cm="1">
        <f t="array" ref="Y325">_xlfn.XLOOKUP(Y$1&amp;$R325,$C$3:$C$1662&amp;$D$3:$D$1662,$E$3:$E$1662,0,0,1)</f>
        <v>39700</v>
      </c>
      <c r="Z325" s="2" cm="1">
        <f t="array" ref="Z325">_xlfn.XLOOKUP(Z$1&amp;$R325,$C$3:$C$1662&amp;$D$3:$D$1662,$E$3:$E$1662,0,0,1)</f>
        <v>24100</v>
      </c>
      <c r="AA325" s="2" cm="1">
        <f t="array" ref="AA325">_xlfn.XLOOKUP(AA$1&amp;$R325,$C$3:$C$1662&amp;$D$3:$D$1662,$E$3:$E$1662,0,0,1)</f>
        <v>35100</v>
      </c>
      <c r="AB325" s="2" cm="1">
        <f t="array" ref="AB325">_xlfn.XLOOKUP(AB$1&amp;$R325,$C$3:$C$1662&amp;$D$3:$D$1662,$E$3:$E$1662,0,0,1)</f>
        <v>26700</v>
      </c>
      <c r="AC325" s="2" cm="1">
        <f t="array" ref="AC325">_xlfn.XLOOKUP(AC$1&amp;$R325,$C$3:$C$1662&amp;$D$3:$D$1662,$E$3:$E$1662,0,0,1)</f>
        <v>25700</v>
      </c>
    </row>
    <row r="326" spans="3:29" x14ac:dyDescent="0.4">
      <c r="C326" t="s">
        <v>804</v>
      </c>
      <c r="D326" t="s">
        <v>709</v>
      </c>
      <c r="E326">
        <v>25700</v>
      </c>
      <c r="R326" t="s">
        <v>377</v>
      </c>
      <c r="S326" s="2">
        <f t="shared" si="30"/>
        <v>7893560</v>
      </c>
      <c r="T326" s="2">
        <f t="shared" si="31"/>
        <v>10966100</v>
      </c>
      <c r="U326" s="2">
        <f t="shared" si="31"/>
        <v>7494700</v>
      </c>
      <c r="V326" s="2">
        <f t="shared" si="31"/>
        <v>8468200</v>
      </c>
      <c r="W326" s="2">
        <f t="shared" si="31"/>
        <v>7457900</v>
      </c>
      <c r="X326" s="2">
        <f t="shared" si="31"/>
        <v>5080900</v>
      </c>
      <c r="Y326" s="2" cm="1">
        <f t="array" ref="Y326">_xlfn.XLOOKUP(Y$1&amp;$R326,$C$3:$C$1662&amp;$D$3:$D$1662,$E$3:$E$1662,0,0,1)</f>
        <v>54700</v>
      </c>
      <c r="Z326" s="2" cm="1">
        <f t="array" ref="Z326">_xlfn.XLOOKUP(Z$1&amp;$R326,$C$3:$C$1662&amp;$D$3:$D$1662,$E$3:$E$1662,0,0,1)</f>
        <v>41100</v>
      </c>
      <c r="AA326" s="2" cm="1">
        <f t="array" ref="AA326">_xlfn.XLOOKUP(AA$1&amp;$R326,$C$3:$C$1662&amp;$D$3:$D$1662,$E$3:$E$1662,0,0,1)</f>
        <v>50400</v>
      </c>
      <c r="AB326" s="2" cm="1">
        <f t="array" ref="AB326">_xlfn.XLOOKUP(AB$1&amp;$R326,$C$3:$C$1662&amp;$D$3:$D$1662,$E$3:$E$1662,0,0,1)</f>
        <v>25300</v>
      </c>
      <c r="AC326" s="2" cm="1">
        <f t="array" ref="AC326">_xlfn.XLOOKUP(AC$1&amp;$R326,$C$3:$C$1662&amp;$D$3:$D$1662,$E$3:$E$1662,0,0,1)</f>
        <v>16300</v>
      </c>
    </row>
    <row r="327" spans="3:29" x14ac:dyDescent="0.4">
      <c r="C327" t="s">
        <v>804</v>
      </c>
      <c r="D327" t="s">
        <v>710</v>
      </c>
      <c r="E327">
        <v>16300</v>
      </c>
      <c r="R327" t="s">
        <v>378</v>
      </c>
      <c r="S327" s="2">
        <f t="shared" si="30"/>
        <v>7937940</v>
      </c>
      <c r="T327" s="2">
        <f t="shared" si="31"/>
        <v>11028000</v>
      </c>
      <c r="U327" s="2">
        <f t="shared" si="31"/>
        <v>7526600</v>
      </c>
      <c r="V327" s="2">
        <f t="shared" si="31"/>
        <v>8524000</v>
      </c>
      <c r="W327" s="2">
        <f t="shared" si="31"/>
        <v>7510300</v>
      </c>
      <c r="X327" s="2">
        <f t="shared" si="31"/>
        <v>5100800</v>
      </c>
      <c r="Y327" s="2" cm="1">
        <f t="array" ref="Y327">_xlfn.XLOOKUP(Y$1&amp;$R327,$C$3:$C$1662&amp;$D$3:$D$1662,$E$3:$E$1662,0,0,1)</f>
        <v>61900</v>
      </c>
      <c r="Z327" s="2" cm="1">
        <f t="array" ref="Z327">_xlfn.XLOOKUP(Z$1&amp;$R327,$C$3:$C$1662&amp;$D$3:$D$1662,$E$3:$E$1662,0,0,1)</f>
        <v>31900</v>
      </c>
      <c r="AA327" s="2" cm="1">
        <f t="array" ref="AA327">_xlfn.XLOOKUP(AA$1&amp;$R327,$C$3:$C$1662&amp;$D$3:$D$1662,$E$3:$E$1662,0,0,1)</f>
        <v>55800</v>
      </c>
      <c r="AB327" s="2" cm="1">
        <f t="array" ref="AB327">_xlfn.XLOOKUP(AB$1&amp;$R327,$C$3:$C$1662&amp;$D$3:$D$1662,$E$3:$E$1662,0,0,1)</f>
        <v>52400</v>
      </c>
      <c r="AC327" s="2" cm="1">
        <f t="array" ref="AC327">_xlfn.XLOOKUP(AC$1&amp;$R327,$C$3:$C$1662&amp;$D$3:$D$1662,$E$3:$E$1662,0,0,1)</f>
        <v>19900</v>
      </c>
    </row>
    <row r="328" spans="3:29" x14ac:dyDescent="0.4">
      <c r="C328" t="s">
        <v>804</v>
      </c>
      <c r="D328" t="s">
        <v>711</v>
      </c>
      <c r="E328">
        <v>19900</v>
      </c>
      <c r="R328" t="s">
        <v>379</v>
      </c>
      <c r="S328" s="2">
        <f t="shared" si="30"/>
        <v>7937940</v>
      </c>
      <c r="T328" s="2">
        <f t="shared" si="31"/>
        <v>11028000</v>
      </c>
      <c r="U328" s="2">
        <f t="shared" si="31"/>
        <v>7526600</v>
      </c>
      <c r="V328" s="2">
        <f t="shared" si="31"/>
        <v>8524000</v>
      </c>
      <c r="W328" s="2">
        <f t="shared" si="31"/>
        <v>7510300</v>
      </c>
      <c r="X328" s="2">
        <f t="shared" si="31"/>
        <v>5100800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7937940</v>
      </c>
      <c r="T329" s="2">
        <f t="shared" si="31"/>
        <v>11028000</v>
      </c>
      <c r="U329" s="2">
        <f t="shared" si="31"/>
        <v>7526600</v>
      </c>
      <c r="V329" s="2">
        <f t="shared" si="31"/>
        <v>8524000</v>
      </c>
      <c r="W329" s="2">
        <f t="shared" si="31"/>
        <v>7510300</v>
      </c>
      <c r="X329" s="2">
        <f t="shared" si="31"/>
        <v>5100800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7937940</v>
      </c>
      <c r="T330" s="2">
        <f t="shared" si="31"/>
        <v>11028000</v>
      </c>
      <c r="U330" s="2">
        <f t="shared" si="31"/>
        <v>7526600</v>
      </c>
      <c r="V330" s="2">
        <f t="shared" si="31"/>
        <v>8524000</v>
      </c>
      <c r="W330" s="2">
        <f t="shared" si="31"/>
        <v>7510300</v>
      </c>
      <c r="X330" s="2">
        <f t="shared" si="31"/>
        <v>5100800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7937940</v>
      </c>
      <c r="T331" s="2">
        <f t="shared" si="31"/>
        <v>11028000</v>
      </c>
      <c r="U331" s="2">
        <f t="shared" si="31"/>
        <v>7526600</v>
      </c>
      <c r="V331" s="2">
        <f t="shared" si="31"/>
        <v>8524000</v>
      </c>
      <c r="W331" s="2">
        <f t="shared" si="31"/>
        <v>7510300</v>
      </c>
      <c r="X331" s="2">
        <f t="shared" si="31"/>
        <v>5100800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7937940</v>
      </c>
      <c r="T332" s="2">
        <f t="shared" si="31"/>
        <v>11028000</v>
      </c>
      <c r="U332" s="2">
        <f t="shared" si="31"/>
        <v>7526600</v>
      </c>
      <c r="V332" s="2">
        <f t="shared" si="31"/>
        <v>8524000</v>
      </c>
      <c r="W332" s="2">
        <f t="shared" si="31"/>
        <v>7510300</v>
      </c>
      <c r="X332" s="2">
        <f t="shared" si="31"/>
        <v>5100800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8868360</v>
      </c>
      <c r="T333" s="2">
        <f t="shared" si="31"/>
        <v>11986500</v>
      </c>
      <c r="U333" s="2">
        <f t="shared" si="31"/>
        <v>8476200</v>
      </c>
      <c r="V333" s="2">
        <f t="shared" si="31"/>
        <v>9491900</v>
      </c>
      <c r="W333" s="2">
        <f t="shared" si="31"/>
        <v>8445900</v>
      </c>
      <c r="X333" s="2">
        <f t="shared" si="31"/>
        <v>5941300</v>
      </c>
      <c r="Y333" s="2" cm="1">
        <f t="array" ref="Y333">_xlfn.XLOOKUP(Y$1&amp;$R333,$C$3:$C$1662&amp;$D$3:$D$1662,$E$3:$E$1662,0,0,1)</f>
        <v>958500</v>
      </c>
      <c r="Z333" s="2" cm="1">
        <f t="array" ref="Z333">_xlfn.XLOOKUP(Z$1&amp;$R333,$C$3:$C$1662&amp;$D$3:$D$1662,$E$3:$E$1662,0,0,1)</f>
        <v>949600</v>
      </c>
      <c r="AA333" s="2" cm="1">
        <f t="array" ref="AA333">_xlfn.XLOOKUP(AA$1&amp;$R333,$C$3:$C$1662&amp;$D$3:$D$1662,$E$3:$E$1662,0,0,1)</f>
        <v>967900</v>
      </c>
      <c r="AB333" s="2" cm="1">
        <f t="array" ref="AB333">_xlfn.XLOOKUP(AB$1&amp;$R333,$C$3:$C$1662&amp;$D$3:$D$1662,$E$3:$E$1662,0,0,1)</f>
        <v>935600</v>
      </c>
      <c r="AC333" s="2" cm="1">
        <f t="array" ref="AC333">_xlfn.XLOOKUP(AC$1&amp;$R333,$C$3:$C$1662&amp;$D$3:$D$1662,$E$3:$E$1662,0,0,1)</f>
        <v>840500</v>
      </c>
    </row>
    <row r="334" spans="3:29" x14ac:dyDescent="0.4">
      <c r="C334" t="s">
        <v>804</v>
      </c>
      <c r="D334" t="s">
        <v>717</v>
      </c>
      <c r="E334">
        <v>840500</v>
      </c>
    </row>
    <row r="335" spans="3:29" x14ac:dyDescent="0.4">
      <c r="C335" t="s">
        <v>836</v>
      </c>
      <c r="D335" t="s">
        <v>506</v>
      </c>
      <c r="E335">
        <v>362100</v>
      </c>
    </row>
    <row r="336" spans="3:29" x14ac:dyDescent="0.4">
      <c r="C336" t="s">
        <v>836</v>
      </c>
      <c r="D336" t="s">
        <v>507</v>
      </c>
      <c r="E336">
        <v>83600</v>
      </c>
    </row>
    <row r="337" spans="3:5" x14ac:dyDescent="0.4">
      <c r="C337" t="s">
        <v>836</v>
      </c>
      <c r="D337" t="s">
        <v>508</v>
      </c>
      <c r="E337">
        <v>38100</v>
      </c>
    </row>
    <row r="338" spans="3:5" x14ac:dyDescent="0.4">
      <c r="C338" t="s">
        <v>836</v>
      </c>
      <c r="D338" t="s">
        <v>509</v>
      </c>
      <c r="E338">
        <v>64400</v>
      </c>
    </row>
    <row r="339" spans="3:5" x14ac:dyDescent="0.4">
      <c r="C339" t="s">
        <v>836</v>
      </c>
      <c r="D339" t="s">
        <v>510</v>
      </c>
      <c r="E339">
        <v>49100</v>
      </c>
    </row>
    <row r="340" spans="3:5" x14ac:dyDescent="0.4">
      <c r="C340" t="s">
        <v>836</v>
      </c>
      <c r="D340" t="s">
        <v>511</v>
      </c>
      <c r="E340">
        <v>71300</v>
      </c>
    </row>
    <row r="341" spans="3:5" x14ac:dyDescent="0.4">
      <c r="C341" t="s">
        <v>836</v>
      </c>
      <c r="D341" t="s">
        <v>512</v>
      </c>
      <c r="E341">
        <v>44900</v>
      </c>
    </row>
    <row r="342" spans="3:5" x14ac:dyDescent="0.4">
      <c r="C342" t="s">
        <v>836</v>
      </c>
      <c r="D342" t="s">
        <v>513</v>
      </c>
      <c r="E342">
        <v>50200</v>
      </c>
    </row>
    <row r="343" spans="3:5" x14ac:dyDescent="0.4">
      <c r="C343" t="s">
        <v>836</v>
      </c>
      <c r="D343" t="s">
        <v>514</v>
      </c>
      <c r="E343">
        <v>28700</v>
      </c>
    </row>
    <row r="344" spans="3:5" x14ac:dyDescent="0.4">
      <c r="C344" t="s">
        <v>836</v>
      </c>
      <c r="D344" t="s">
        <v>515</v>
      </c>
      <c r="E344">
        <v>27400</v>
      </c>
    </row>
    <row r="345" spans="3:5" x14ac:dyDescent="0.4">
      <c r="C345" t="s">
        <v>836</v>
      </c>
      <c r="D345" t="s">
        <v>516</v>
      </c>
      <c r="E345">
        <v>24400</v>
      </c>
    </row>
    <row r="346" spans="3:5" x14ac:dyDescent="0.4">
      <c r="C346" t="s">
        <v>836</v>
      </c>
      <c r="D346" t="s">
        <v>517</v>
      </c>
      <c r="E346">
        <v>29600</v>
      </c>
    </row>
    <row r="347" spans="3:5" x14ac:dyDescent="0.4">
      <c r="C347" t="s">
        <v>836</v>
      </c>
      <c r="D347" t="s">
        <v>518</v>
      </c>
      <c r="E347">
        <v>29400</v>
      </c>
    </row>
    <row r="348" spans="3:5" x14ac:dyDescent="0.4">
      <c r="C348" t="s">
        <v>836</v>
      </c>
      <c r="D348" t="s">
        <v>519</v>
      </c>
      <c r="E348">
        <v>38800</v>
      </c>
    </row>
    <row r="349" spans="3:5" x14ac:dyDescent="0.4">
      <c r="C349" t="s">
        <v>836</v>
      </c>
      <c r="D349" t="s">
        <v>520</v>
      </c>
      <c r="E349">
        <v>61500</v>
      </c>
    </row>
    <row r="350" spans="3:5" x14ac:dyDescent="0.4">
      <c r="C350" t="s">
        <v>836</v>
      </c>
      <c r="D350" t="s">
        <v>521</v>
      </c>
      <c r="E350">
        <v>42400</v>
      </c>
    </row>
    <row r="351" spans="3:5" x14ac:dyDescent="0.4">
      <c r="C351" t="s">
        <v>836</v>
      </c>
      <c r="D351" t="s">
        <v>522</v>
      </c>
      <c r="E351">
        <v>30000</v>
      </c>
    </row>
    <row r="352" spans="3:5" x14ac:dyDescent="0.4">
      <c r="C352" t="s">
        <v>836</v>
      </c>
      <c r="D352" t="s">
        <v>523</v>
      </c>
      <c r="E352">
        <v>30300</v>
      </c>
    </row>
    <row r="353" spans="3:5" x14ac:dyDescent="0.4">
      <c r="C353" t="s">
        <v>836</v>
      </c>
      <c r="D353" t="s">
        <v>524</v>
      </c>
      <c r="E353">
        <v>38600</v>
      </c>
    </row>
    <row r="354" spans="3:5" x14ac:dyDescent="0.4">
      <c r="C354" t="s">
        <v>836</v>
      </c>
      <c r="D354" t="s">
        <v>525</v>
      </c>
      <c r="E354">
        <v>20300</v>
      </c>
    </row>
    <row r="355" spans="3:5" x14ac:dyDescent="0.4">
      <c r="C355" t="s">
        <v>836</v>
      </c>
      <c r="D355" t="s">
        <v>526</v>
      </c>
      <c r="E355">
        <v>32500</v>
      </c>
    </row>
    <row r="356" spans="3:5" x14ac:dyDescent="0.4">
      <c r="C356" t="s">
        <v>836</v>
      </c>
      <c r="D356" t="s">
        <v>527</v>
      </c>
      <c r="E356">
        <v>49300</v>
      </c>
    </row>
    <row r="357" spans="3:5" x14ac:dyDescent="0.4">
      <c r="C357" t="s">
        <v>836</v>
      </c>
      <c r="D357" t="s">
        <v>528</v>
      </c>
      <c r="E357">
        <v>24300</v>
      </c>
    </row>
    <row r="358" spans="3:5" x14ac:dyDescent="0.4">
      <c r="C358" t="s">
        <v>836</v>
      </c>
      <c r="D358" t="s">
        <v>529</v>
      </c>
      <c r="E358">
        <v>9500</v>
      </c>
    </row>
    <row r="359" spans="3:5" x14ac:dyDescent="0.4">
      <c r="C359" t="s">
        <v>836</v>
      </c>
      <c r="D359" t="s">
        <v>530</v>
      </c>
      <c r="E359">
        <v>33800</v>
      </c>
    </row>
    <row r="360" spans="3:5" x14ac:dyDescent="0.4">
      <c r="C360" t="s">
        <v>836</v>
      </c>
      <c r="D360" t="s">
        <v>531</v>
      </c>
      <c r="E360">
        <v>15300</v>
      </c>
    </row>
    <row r="361" spans="3:5" x14ac:dyDescent="0.4">
      <c r="C361" t="s">
        <v>836</v>
      </c>
      <c r="D361" t="s">
        <v>532</v>
      </c>
      <c r="E361">
        <v>6100</v>
      </c>
    </row>
    <row r="362" spans="3:5" x14ac:dyDescent="0.4">
      <c r="C362" t="s">
        <v>836</v>
      </c>
      <c r="D362" t="s">
        <v>533</v>
      </c>
      <c r="E362">
        <v>15200</v>
      </c>
    </row>
    <row r="363" spans="3:5" x14ac:dyDescent="0.4">
      <c r="C363" t="s">
        <v>836</v>
      </c>
      <c r="D363" t="s">
        <v>534</v>
      </c>
      <c r="E363">
        <v>29600</v>
      </c>
    </row>
    <row r="364" spans="3:5" x14ac:dyDescent="0.4">
      <c r="C364" t="s">
        <v>836</v>
      </c>
      <c r="D364" t="s">
        <v>535</v>
      </c>
      <c r="E364">
        <v>23700</v>
      </c>
    </row>
    <row r="365" spans="3:5" x14ac:dyDescent="0.4">
      <c r="C365" t="s">
        <v>836</v>
      </c>
      <c r="D365" t="s">
        <v>536</v>
      </c>
      <c r="E365">
        <v>49900</v>
      </c>
    </row>
    <row r="366" spans="3:5" x14ac:dyDescent="0.4">
      <c r="C366" t="s">
        <v>836</v>
      </c>
      <c r="D366" t="s">
        <v>537</v>
      </c>
      <c r="E366">
        <v>66300</v>
      </c>
    </row>
    <row r="367" spans="3:5" x14ac:dyDescent="0.4">
      <c r="C367" t="s">
        <v>836</v>
      </c>
      <c r="D367" t="s">
        <v>538</v>
      </c>
      <c r="E367">
        <v>63800</v>
      </c>
    </row>
    <row r="368" spans="3:5" x14ac:dyDescent="0.4">
      <c r="C368" t="s">
        <v>836</v>
      </c>
      <c r="D368" t="s">
        <v>539</v>
      </c>
      <c r="E368">
        <v>25100</v>
      </c>
    </row>
    <row r="369" spans="3:5" x14ac:dyDescent="0.4">
      <c r="C369" t="s">
        <v>836</v>
      </c>
      <c r="D369" t="s">
        <v>540</v>
      </c>
      <c r="E369">
        <v>59900</v>
      </c>
    </row>
    <row r="370" spans="3:5" x14ac:dyDescent="0.4">
      <c r="C370" t="s">
        <v>836</v>
      </c>
      <c r="D370" t="s">
        <v>541</v>
      </c>
      <c r="E370">
        <v>25500</v>
      </c>
    </row>
    <row r="371" spans="3:5" x14ac:dyDescent="0.4">
      <c r="C371" t="s">
        <v>836</v>
      </c>
      <c r="D371" t="s">
        <v>542</v>
      </c>
      <c r="E371">
        <v>31900</v>
      </c>
    </row>
    <row r="372" spans="3:5" x14ac:dyDescent="0.4">
      <c r="C372" t="s">
        <v>836</v>
      </c>
      <c r="D372" t="s">
        <v>543</v>
      </c>
      <c r="E372">
        <v>21200</v>
      </c>
    </row>
    <row r="373" spans="3:5" x14ac:dyDescent="0.4">
      <c r="C373" t="s">
        <v>836</v>
      </c>
      <c r="D373" t="s">
        <v>544</v>
      </c>
      <c r="E373">
        <v>46800</v>
      </c>
    </row>
    <row r="374" spans="3:5" x14ac:dyDescent="0.4">
      <c r="C374" t="s">
        <v>836</v>
      </c>
      <c r="D374" t="s">
        <v>545</v>
      </c>
      <c r="E374">
        <v>34900</v>
      </c>
    </row>
    <row r="375" spans="3:5" x14ac:dyDescent="0.4">
      <c r="C375" t="s">
        <v>836</v>
      </c>
      <c r="D375" t="s">
        <v>546</v>
      </c>
      <c r="E375">
        <v>19900</v>
      </c>
    </row>
    <row r="376" spans="3:5" x14ac:dyDescent="0.4">
      <c r="C376" t="s">
        <v>836</v>
      </c>
      <c r="D376" t="s">
        <v>547</v>
      </c>
      <c r="E376">
        <v>27000</v>
      </c>
    </row>
    <row r="377" spans="3:5" x14ac:dyDescent="0.4">
      <c r="C377" t="s">
        <v>836</v>
      </c>
      <c r="D377" t="s">
        <v>548</v>
      </c>
      <c r="E377">
        <v>26600</v>
      </c>
    </row>
    <row r="378" spans="3:5" x14ac:dyDescent="0.4">
      <c r="C378" t="s">
        <v>836</v>
      </c>
      <c r="D378" t="s">
        <v>549</v>
      </c>
      <c r="E378">
        <v>22900</v>
      </c>
    </row>
    <row r="379" spans="3:5" x14ac:dyDescent="0.4">
      <c r="C379" t="s">
        <v>836</v>
      </c>
      <c r="D379" t="s">
        <v>550</v>
      </c>
      <c r="E379">
        <v>31800</v>
      </c>
    </row>
    <row r="380" spans="3:5" x14ac:dyDescent="0.4">
      <c r="C380" t="s">
        <v>836</v>
      </c>
      <c r="D380" t="s">
        <v>551</v>
      </c>
      <c r="E380">
        <v>70100</v>
      </c>
    </row>
    <row r="381" spans="3:5" x14ac:dyDescent="0.4">
      <c r="C381" t="s">
        <v>836</v>
      </c>
      <c r="D381" t="s">
        <v>552</v>
      </c>
      <c r="E381">
        <v>82500</v>
      </c>
    </row>
    <row r="382" spans="3:5" x14ac:dyDescent="0.4">
      <c r="C382" t="s">
        <v>836</v>
      </c>
      <c r="D382" t="s">
        <v>553</v>
      </c>
      <c r="E382">
        <v>25700</v>
      </c>
    </row>
    <row r="383" spans="3:5" x14ac:dyDescent="0.4">
      <c r="C383" t="s">
        <v>836</v>
      </c>
      <c r="D383" t="s">
        <v>554</v>
      </c>
      <c r="E383">
        <v>62500</v>
      </c>
    </row>
    <row r="384" spans="3:5" x14ac:dyDescent="0.4">
      <c r="C384" t="s">
        <v>836</v>
      </c>
      <c r="D384" t="s">
        <v>555</v>
      </c>
      <c r="E384">
        <v>30900</v>
      </c>
    </row>
    <row r="385" spans="3:5" x14ac:dyDescent="0.4">
      <c r="C385" t="s">
        <v>836</v>
      </c>
      <c r="D385" t="s">
        <v>556</v>
      </c>
      <c r="E385">
        <v>36700</v>
      </c>
    </row>
    <row r="386" spans="3:5" x14ac:dyDescent="0.4">
      <c r="C386" t="s">
        <v>836</v>
      </c>
      <c r="D386" t="s">
        <v>557</v>
      </c>
      <c r="E386">
        <v>21600</v>
      </c>
    </row>
    <row r="387" spans="3:5" x14ac:dyDescent="0.4">
      <c r="C387" t="s">
        <v>836</v>
      </c>
      <c r="D387" t="s">
        <v>558</v>
      </c>
      <c r="E387">
        <v>13900</v>
      </c>
    </row>
    <row r="388" spans="3:5" x14ac:dyDescent="0.4">
      <c r="C388" t="s">
        <v>836</v>
      </c>
      <c r="D388" t="s">
        <v>559</v>
      </c>
      <c r="E388">
        <v>26100</v>
      </c>
    </row>
    <row r="389" spans="3:5" x14ac:dyDescent="0.4">
      <c r="C389" t="s">
        <v>836</v>
      </c>
      <c r="D389" t="s">
        <v>560</v>
      </c>
      <c r="E389">
        <v>33400</v>
      </c>
    </row>
    <row r="390" spans="3:5" x14ac:dyDescent="0.4">
      <c r="C390" t="s">
        <v>836</v>
      </c>
      <c r="D390" t="s">
        <v>561</v>
      </c>
      <c r="E390">
        <v>38100</v>
      </c>
    </row>
    <row r="391" spans="3:5" x14ac:dyDescent="0.4">
      <c r="C391" t="s">
        <v>836</v>
      </c>
      <c r="D391" t="s">
        <v>562</v>
      </c>
      <c r="E391">
        <v>14100</v>
      </c>
    </row>
    <row r="392" spans="3:5" x14ac:dyDescent="0.4">
      <c r="C392" t="s">
        <v>836</v>
      </c>
      <c r="D392" t="s">
        <v>563</v>
      </c>
      <c r="E392">
        <v>18800</v>
      </c>
    </row>
    <row r="393" spans="3:5" x14ac:dyDescent="0.4">
      <c r="C393" t="s">
        <v>836</v>
      </c>
      <c r="D393" t="s">
        <v>564</v>
      </c>
      <c r="E393">
        <v>29300</v>
      </c>
    </row>
    <row r="394" spans="3:5" x14ac:dyDescent="0.4">
      <c r="C394" t="s">
        <v>836</v>
      </c>
      <c r="D394" t="s">
        <v>565</v>
      </c>
      <c r="E394">
        <v>35500</v>
      </c>
    </row>
    <row r="395" spans="3:5" x14ac:dyDescent="0.4">
      <c r="C395" t="s">
        <v>836</v>
      </c>
      <c r="D395" t="s">
        <v>566</v>
      </c>
      <c r="E395">
        <v>62100</v>
      </c>
    </row>
    <row r="396" spans="3:5" x14ac:dyDescent="0.4">
      <c r="C396" t="s">
        <v>836</v>
      </c>
      <c r="D396" t="s">
        <v>567</v>
      </c>
      <c r="E396">
        <v>57700</v>
      </c>
    </row>
    <row r="397" spans="3:5" x14ac:dyDescent="0.4">
      <c r="C397" t="s">
        <v>836</v>
      </c>
      <c r="D397" t="s">
        <v>568</v>
      </c>
      <c r="E397">
        <v>25800</v>
      </c>
    </row>
    <row r="398" spans="3:5" x14ac:dyDescent="0.4">
      <c r="C398" t="s">
        <v>836</v>
      </c>
      <c r="D398" t="s">
        <v>569</v>
      </c>
      <c r="E398">
        <v>37900</v>
      </c>
    </row>
    <row r="399" spans="3:5" x14ac:dyDescent="0.4">
      <c r="C399" t="s">
        <v>836</v>
      </c>
      <c r="D399" t="s">
        <v>570</v>
      </c>
      <c r="E399">
        <v>80500</v>
      </c>
    </row>
    <row r="400" spans="3:5" x14ac:dyDescent="0.4">
      <c r="C400" t="s">
        <v>836</v>
      </c>
      <c r="D400" t="s">
        <v>571</v>
      </c>
      <c r="E400">
        <v>46000</v>
      </c>
    </row>
    <row r="401" spans="3:5" x14ac:dyDescent="0.4">
      <c r="C401" t="s">
        <v>836</v>
      </c>
      <c r="D401" t="s">
        <v>572</v>
      </c>
      <c r="E401">
        <v>28000</v>
      </c>
    </row>
    <row r="402" spans="3:5" x14ac:dyDescent="0.4">
      <c r="C402" t="s">
        <v>836</v>
      </c>
      <c r="D402" t="s">
        <v>573</v>
      </c>
      <c r="E402">
        <v>59700</v>
      </c>
    </row>
    <row r="403" spans="3:5" x14ac:dyDescent="0.4">
      <c r="C403" t="s">
        <v>836</v>
      </c>
      <c r="D403" t="s">
        <v>574</v>
      </c>
      <c r="E403">
        <v>63900</v>
      </c>
    </row>
    <row r="404" spans="3:5" x14ac:dyDescent="0.4">
      <c r="C404" t="s">
        <v>836</v>
      </c>
      <c r="D404" t="s">
        <v>575</v>
      </c>
      <c r="E404">
        <v>30100</v>
      </c>
    </row>
    <row r="405" spans="3:5" x14ac:dyDescent="0.4">
      <c r="C405" t="s">
        <v>836</v>
      </c>
      <c r="D405" t="s">
        <v>576</v>
      </c>
      <c r="E405">
        <v>42100</v>
      </c>
    </row>
    <row r="406" spans="3:5" x14ac:dyDescent="0.4">
      <c r="C406" t="s">
        <v>836</v>
      </c>
      <c r="D406" t="s">
        <v>577</v>
      </c>
      <c r="E406">
        <v>26200</v>
      </c>
    </row>
    <row r="407" spans="3:5" x14ac:dyDescent="0.4">
      <c r="C407" t="s">
        <v>836</v>
      </c>
      <c r="D407" t="s">
        <v>578</v>
      </c>
      <c r="E407">
        <v>21500</v>
      </c>
    </row>
    <row r="408" spans="3:5" x14ac:dyDescent="0.4">
      <c r="C408" t="s">
        <v>836</v>
      </c>
      <c r="D408" t="s">
        <v>579</v>
      </c>
      <c r="E408">
        <v>40000</v>
      </c>
    </row>
    <row r="409" spans="3:5" x14ac:dyDescent="0.4">
      <c r="C409" t="s">
        <v>836</v>
      </c>
      <c r="D409" t="s">
        <v>580</v>
      </c>
      <c r="E409">
        <v>30500</v>
      </c>
    </row>
    <row r="410" spans="3:5" x14ac:dyDescent="0.4">
      <c r="C410" t="s">
        <v>836</v>
      </c>
      <c r="D410" t="s">
        <v>581</v>
      </c>
      <c r="E410">
        <v>24300</v>
      </c>
    </row>
    <row r="411" spans="3:5" x14ac:dyDescent="0.4">
      <c r="C411" t="s">
        <v>836</v>
      </c>
      <c r="D411" t="s">
        <v>582</v>
      </c>
      <c r="E411">
        <v>10600</v>
      </c>
    </row>
    <row r="412" spans="3:5" x14ac:dyDescent="0.4">
      <c r="C412" t="s">
        <v>836</v>
      </c>
      <c r="D412" t="s">
        <v>583</v>
      </c>
      <c r="E412">
        <v>47000</v>
      </c>
    </row>
    <row r="413" spans="3:5" x14ac:dyDescent="0.4">
      <c r="C413" t="s">
        <v>836</v>
      </c>
      <c r="D413" t="s">
        <v>584</v>
      </c>
      <c r="E413">
        <v>43400</v>
      </c>
    </row>
    <row r="414" spans="3:5" x14ac:dyDescent="0.4">
      <c r="C414" t="s">
        <v>836</v>
      </c>
      <c r="D414" t="s">
        <v>585</v>
      </c>
      <c r="E414">
        <v>122900</v>
      </c>
    </row>
    <row r="415" spans="3:5" x14ac:dyDescent="0.4">
      <c r="C415" t="s">
        <v>836</v>
      </c>
      <c r="D415" t="s">
        <v>586</v>
      </c>
      <c r="E415">
        <v>18300</v>
      </c>
    </row>
    <row r="416" spans="3:5" x14ac:dyDescent="0.4">
      <c r="C416" t="s">
        <v>836</v>
      </c>
      <c r="D416" t="s">
        <v>587</v>
      </c>
      <c r="E416">
        <v>24100</v>
      </c>
    </row>
    <row r="417" spans="3:5" x14ac:dyDescent="0.4">
      <c r="C417" t="s">
        <v>836</v>
      </c>
      <c r="D417" t="s">
        <v>588</v>
      </c>
      <c r="E417">
        <v>18400</v>
      </c>
    </row>
    <row r="418" spans="3:5" x14ac:dyDescent="0.4">
      <c r="C418" t="s">
        <v>836</v>
      </c>
      <c r="D418" t="s">
        <v>589</v>
      </c>
      <c r="E418">
        <v>13400</v>
      </c>
    </row>
    <row r="419" spans="3:5" x14ac:dyDescent="0.4">
      <c r="C419" t="s">
        <v>836</v>
      </c>
      <c r="D419" t="s">
        <v>590</v>
      </c>
      <c r="E419">
        <v>15800</v>
      </c>
    </row>
    <row r="420" spans="3:5" x14ac:dyDescent="0.4">
      <c r="C420" t="s">
        <v>836</v>
      </c>
      <c r="D420" t="s">
        <v>591</v>
      </c>
      <c r="E420">
        <v>11700</v>
      </c>
    </row>
    <row r="421" spans="3:5" x14ac:dyDescent="0.4">
      <c r="C421" t="s">
        <v>836</v>
      </c>
      <c r="D421" t="s">
        <v>592</v>
      </c>
      <c r="E421">
        <v>12100</v>
      </c>
    </row>
    <row r="422" spans="3:5" x14ac:dyDescent="0.4">
      <c r="C422" t="s">
        <v>836</v>
      </c>
      <c r="D422" t="s">
        <v>593</v>
      </c>
      <c r="E422">
        <v>8500</v>
      </c>
    </row>
    <row r="423" spans="3:5" x14ac:dyDescent="0.4">
      <c r="C423" t="s">
        <v>836</v>
      </c>
      <c r="D423" t="s">
        <v>594</v>
      </c>
      <c r="E423">
        <v>40900</v>
      </c>
    </row>
    <row r="424" spans="3:5" x14ac:dyDescent="0.4">
      <c r="C424" t="s">
        <v>836</v>
      </c>
      <c r="D424" t="s">
        <v>595</v>
      </c>
      <c r="E424">
        <v>18900</v>
      </c>
    </row>
    <row r="425" spans="3:5" x14ac:dyDescent="0.4">
      <c r="C425" t="s">
        <v>836</v>
      </c>
      <c r="D425" t="s">
        <v>596</v>
      </c>
      <c r="E425">
        <v>20800</v>
      </c>
    </row>
    <row r="426" spans="3:5" x14ac:dyDescent="0.4">
      <c r="C426" t="s">
        <v>836</v>
      </c>
      <c r="D426" t="s">
        <v>597</v>
      </c>
      <c r="E426">
        <v>13300</v>
      </c>
    </row>
    <row r="427" spans="3:5" x14ac:dyDescent="0.4">
      <c r="C427" t="s">
        <v>836</v>
      </c>
      <c r="D427" t="s">
        <v>598</v>
      </c>
      <c r="E427">
        <v>7700</v>
      </c>
    </row>
    <row r="428" spans="3:5" x14ac:dyDescent="0.4">
      <c r="C428" t="s">
        <v>836</v>
      </c>
      <c r="D428" t="s">
        <v>599</v>
      </c>
      <c r="E428">
        <v>6100</v>
      </c>
    </row>
    <row r="429" spans="3:5" x14ac:dyDescent="0.4">
      <c r="C429" t="s">
        <v>836</v>
      </c>
      <c r="D429" t="s">
        <v>600</v>
      </c>
      <c r="E429">
        <v>9000</v>
      </c>
    </row>
    <row r="430" spans="3:5" x14ac:dyDescent="0.4">
      <c r="C430" t="s">
        <v>836</v>
      </c>
      <c r="D430" t="s">
        <v>601</v>
      </c>
      <c r="E430">
        <v>4200</v>
      </c>
    </row>
    <row r="431" spans="3:5" x14ac:dyDescent="0.4">
      <c r="C431" t="s">
        <v>836</v>
      </c>
      <c r="D431" t="s">
        <v>602</v>
      </c>
      <c r="E431">
        <v>10900</v>
      </c>
    </row>
    <row r="432" spans="3:5" x14ac:dyDescent="0.4">
      <c r="C432" t="s">
        <v>836</v>
      </c>
      <c r="D432" t="s">
        <v>603</v>
      </c>
      <c r="E432">
        <v>18900</v>
      </c>
    </row>
    <row r="433" spans="3:5" x14ac:dyDescent="0.4">
      <c r="C433" t="s">
        <v>836</v>
      </c>
      <c r="D433" t="s">
        <v>604</v>
      </c>
      <c r="E433">
        <v>12700</v>
      </c>
    </row>
    <row r="434" spans="3:5" x14ac:dyDescent="0.4">
      <c r="C434" t="s">
        <v>836</v>
      </c>
      <c r="D434" t="s">
        <v>605</v>
      </c>
      <c r="E434">
        <v>5300</v>
      </c>
    </row>
    <row r="435" spans="3:5" x14ac:dyDescent="0.4">
      <c r="C435" t="s">
        <v>836</v>
      </c>
      <c r="D435" t="s">
        <v>606</v>
      </c>
      <c r="E435">
        <v>36500</v>
      </c>
    </row>
    <row r="436" spans="3:5" x14ac:dyDescent="0.4">
      <c r="C436" t="s">
        <v>836</v>
      </c>
      <c r="D436" t="s">
        <v>607</v>
      </c>
      <c r="E436">
        <v>11200</v>
      </c>
    </row>
    <row r="437" spans="3:5" x14ac:dyDescent="0.4">
      <c r="C437" t="s">
        <v>836</v>
      </c>
      <c r="D437" t="s">
        <v>608</v>
      </c>
      <c r="E437">
        <v>3200</v>
      </c>
    </row>
    <row r="438" spans="3:5" x14ac:dyDescent="0.4">
      <c r="C438" t="s">
        <v>836</v>
      </c>
      <c r="D438" t="s">
        <v>609</v>
      </c>
      <c r="E438">
        <v>15700</v>
      </c>
    </row>
    <row r="439" spans="3:5" x14ac:dyDescent="0.4">
      <c r="C439" t="s">
        <v>836</v>
      </c>
      <c r="D439" t="s">
        <v>610</v>
      </c>
      <c r="E439">
        <v>11700</v>
      </c>
    </row>
    <row r="440" spans="3:5" x14ac:dyDescent="0.4">
      <c r="C440" t="s">
        <v>836</v>
      </c>
      <c r="D440" t="s">
        <v>611</v>
      </c>
      <c r="E440">
        <v>21700</v>
      </c>
    </row>
    <row r="441" spans="3:5" x14ac:dyDescent="0.4">
      <c r="C441" t="s">
        <v>836</v>
      </c>
      <c r="D441" t="s">
        <v>612</v>
      </c>
      <c r="E441">
        <v>7400</v>
      </c>
    </row>
    <row r="442" spans="3:5" x14ac:dyDescent="0.4">
      <c r="C442" t="s">
        <v>836</v>
      </c>
      <c r="D442" t="s">
        <v>613</v>
      </c>
      <c r="E442">
        <v>6000</v>
      </c>
    </row>
    <row r="443" spans="3:5" x14ac:dyDescent="0.4">
      <c r="C443" t="s">
        <v>836</v>
      </c>
      <c r="D443" t="s">
        <v>614</v>
      </c>
      <c r="E443">
        <v>4700</v>
      </c>
    </row>
    <row r="444" spans="3:5" x14ac:dyDescent="0.4">
      <c r="C444" t="s">
        <v>836</v>
      </c>
      <c r="D444" t="s">
        <v>615</v>
      </c>
      <c r="E444">
        <v>7700</v>
      </c>
    </row>
    <row r="445" spans="3:5" x14ac:dyDescent="0.4">
      <c r="C445" t="s">
        <v>836</v>
      </c>
      <c r="D445" t="s">
        <v>616</v>
      </c>
      <c r="E445">
        <v>10300</v>
      </c>
    </row>
    <row r="446" spans="3:5" x14ac:dyDescent="0.4">
      <c r="C446" t="s">
        <v>836</v>
      </c>
      <c r="D446" t="s">
        <v>617</v>
      </c>
      <c r="E446">
        <v>24500</v>
      </c>
    </row>
    <row r="447" spans="3:5" x14ac:dyDescent="0.4">
      <c r="C447" t="s">
        <v>836</v>
      </c>
      <c r="D447" t="s">
        <v>618</v>
      </c>
      <c r="E447">
        <v>11600</v>
      </c>
    </row>
    <row r="448" spans="3:5" x14ac:dyDescent="0.4">
      <c r="C448" t="s">
        <v>836</v>
      </c>
      <c r="D448" t="s">
        <v>619</v>
      </c>
      <c r="E448">
        <v>2200</v>
      </c>
    </row>
    <row r="449" spans="3:5" x14ac:dyDescent="0.4">
      <c r="C449" t="s">
        <v>836</v>
      </c>
      <c r="D449" t="s">
        <v>620</v>
      </c>
      <c r="E449">
        <v>6800</v>
      </c>
    </row>
    <row r="450" spans="3:5" x14ac:dyDescent="0.4">
      <c r="C450" t="s">
        <v>836</v>
      </c>
      <c r="D450" t="s">
        <v>621</v>
      </c>
      <c r="E450">
        <v>21800</v>
      </c>
    </row>
    <row r="451" spans="3:5" x14ac:dyDescent="0.4">
      <c r="C451" t="s">
        <v>836</v>
      </c>
      <c r="D451" t="s">
        <v>622</v>
      </c>
      <c r="E451">
        <v>33400</v>
      </c>
    </row>
    <row r="452" spans="3:5" x14ac:dyDescent="0.4">
      <c r="C452" t="s">
        <v>836</v>
      </c>
      <c r="D452" t="s">
        <v>623</v>
      </c>
      <c r="E452">
        <v>35700</v>
      </c>
    </row>
    <row r="453" spans="3:5" x14ac:dyDescent="0.4">
      <c r="C453" t="s">
        <v>836</v>
      </c>
      <c r="D453" t="s">
        <v>624</v>
      </c>
      <c r="E453">
        <v>27400</v>
      </c>
    </row>
    <row r="454" spans="3:5" x14ac:dyDescent="0.4">
      <c r="C454" t="s">
        <v>836</v>
      </c>
      <c r="D454" t="s">
        <v>625</v>
      </c>
      <c r="E454">
        <v>65000</v>
      </c>
    </row>
    <row r="455" spans="3:5" x14ac:dyDescent="0.4">
      <c r="C455" t="s">
        <v>836</v>
      </c>
      <c r="D455" t="s">
        <v>626</v>
      </c>
      <c r="E455">
        <v>59100</v>
      </c>
    </row>
    <row r="456" spans="3:5" x14ac:dyDescent="0.4">
      <c r="C456" t="s">
        <v>836</v>
      </c>
      <c r="D456" t="s">
        <v>627</v>
      </c>
      <c r="E456">
        <v>35600</v>
      </c>
    </row>
    <row r="457" spans="3:5" x14ac:dyDescent="0.4">
      <c r="C457" t="s">
        <v>836</v>
      </c>
      <c r="D457" t="s">
        <v>628</v>
      </c>
      <c r="E457">
        <v>26500</v>
      </c>
    </row>
    <row r="458" spans="3:5" x14ac:dyDescent="0.4">
      <c r="C458" t="s">
        <v>836</v>
      </c>
      <c r="D458" t="s">
        <v>629</v>
      </c>
      <c r="E458">
        <v>26000</v>
      </c>
    </row>
    <row r="459" spans="3:5" x14ac:dyDescent="0.4">
      <c r="C459" t="s">
        <v>836</v>
      </c>
      <c r="D459" t="s">
        <v>630</v>
      </c>
      <c r="E459">
        <v>21900</v>
      </c>
    </row>
    <row r="460" spans="3:5" x14ac:dyDescent="0.4">
      <c r="C460" t="s">
        <v>836</v>
      </c>
      <c r="D460" t="s">
        <v>631</v>
      </c>
      <c r="E460">
        <v>16300</v>
      </c>
    </row>
    <row r="461" spans="3:5" x14ac:dyDescent="0.4">
      <c r="C461" t="s">
        <v>836</v>
      </c>
      <c r="D461" t="s">
        <v>632</v>
      </c>
      <c r="E461">
        <v>14300</v>
      </c>
    </row>
    <row r="462" spans="3:5" x14ac:dyDescent="0.4">
      <c r="C462" t="s">
        <v>836</v>
      </c>
      <c r="D462" t="s">
        <v>633</v>
      </c>
      <c r="E462">
        <v>13200</v>
      </c>
    </row>
    <row r="463" spans="3:5" x14ac:dyDescent="0.4">
      <c r="C463" t="s">
        <v>836</v>
      </c>
      <c r="D463" t="s">
        <v>634</v>
      </c>
      <c r="E463">
        <v>17200</v>
      </c>
    </row>
    <row r="464" spans="3:5" x14ac:dyDescent="0.4">
      <c r="C464" t="s">
        <v>836</v>
      </c>
      <c r="D464" t="s">
        <v>635</v>
      </c>
      <c r="E464">
        <v>8000</v>
      </c>
    </row>
    <row r="465" spans="3:5" x14ac:dyDescent="0.4">
      <c r="C465" t="s">
        <v>836</v>
      </c>
      <c r="D465" t="s">
        <v>636</v>
      </c>
      <c r="E465">
        <v>7900</v>
      </c>
    </row>
    <row r="466" spans="3:5" x14ac:dyDescent="0.4">
      <c r="C466" t="s">
        <v>836</v>
      </c>
      <c r="D466" t="s">
        <v>637</v>
      </c>
      <c r="E466">
        <v>11100</v>
      </c>
    </row>
    <row r="467" spans="3:5" x14ac:dyDescent="0.4">
      <c r="C467" t="s">
        <v>836</v>
      </c>
      <c r="D467" t="s">
        <v>638</v>
      </c>
      <c r="E467">
        <v>10300</v>
      </c>
    </row>
    <row r="468" spans="3:5" x14ac:dyDescent="0.4">
      <c r="C468" t="s">
        <v>836</v>
      </c>
      <c r="D468" t="s">
        <v>639</v>
      </c>
      <c r="E468">
        <v>10000</v>
      </c>
    </row>
    <row r="469" spans="3:5" x14ac:dyDescent="0.4">
      <c r="C469" t="s">
        <v>836</v>
      </c>
      <c r="D469" t="s">
        <v>640</v>
      </c>
      <c r="E469">
        <v>14200</v>
      </c>
    </row>
    <row r="470" spans="3:5" x14ac:dyDescent="0.4">
      <c r="C470" t="s">
        <v>836</v>
      </c>
      <c r="D470" t="s">
        <v>641</v>
      </c>
      <c r="E470">
        <v>10500</v>
      </c>
    </row>
    <row r="471" spans="3:5" x14ac:dyDescent="0.4">
      <c r="C471" t="s">
        <v>836</v>
      </c>
      <c r="D471" t="s">
        <v>642</v>
      </c>
      <c r="E471">
        <v>12700</v>
      </c>
    </row>
    <row r="472" spans="3:5" x14ac:dyDescent="0.4">
      <c r="C472" t="s">
        <v>836</v>
      </c>
      <c r="D472" t="s">
        <v>643</v>
      </c>
      <c r="E472">
        <v>13100</v>
      </c>
    </row>
    <row r="473" spans="3:5" x14ac:dyDescent="0.4">
      <c r="C473" t="s">
        <v>836</v>
      </c>
      <c r="D473" t="s">
        <v>644</v>
      </c>
      <c r="E473">
        <v>21500</v>
      </c>
    </row>
    <row r="474" spans="3:5" x14ac:dyDescent="0.4">
      <c r="C474" t="s">
        <v>836</v>
      </c>
      <c r="D474" t="s">
        <v>645</v>
      </c>
      <c r="E474">
        <v>5600</v>
      </c>
    </row>
    <row r="475" spans="3:5" x14ac:dyDescent="0.4">
      <c r="C475" t="s">
        <v>836</v>
      </c>
      <c r="D475" t="s">
        <v>646</v>
      </c>
      <c r="E475">
        <v>6800</v>
      </c>
    </row>
    <row r="476" spans="3:5" x14ac:dyDescent="0.4">
      <c r="C476" t="s">
        <v>836</v>
      </c>
      <c r="D476" t="s">
        <v>647</v>
      </c>
      <c r="E476">
        <v>14100</v>
      </c>
    </row>
    <row r="477" spans="3:5" x14ac:dyDescent="0.4">
      <c r="C477" t="s">
        <v>836</v>
      </c>
      <c r="D477" t="s">
        <v>648</v>
      </c>
      <c r="E477">
        <v>6700</v>
      </c>
    </row>
    <row r="478" spans="3:5" x14ac:dyDescent="0.4">
      <c r="C478" t="s">
        <v>836</v>
      </c>
      <c r="D478" t="s">
        <v>649</v>
      </c>
      <c r="E478">
        <v>10300</v>
      </c>
    </row>
    <row r="479" spans="3:5" x14ac:dyDescent="0.4">
      <c r="C479" t="s">
        <v>836</v>
      </c>
      <c r="D479" t="s">
        <v>650</v>
      </c>
      <c r="E479">
        <v>6000</v>
      </c>
    </row>
    <row r="480" spans="3:5" x14ac:dyDescent="0.4">
      <c r="C480" t="s">
        <v>836</v>
      </c>
      <c r="D480" t="s">
        <v>651</v>
      </c>
      <c r="E480">
        <v>7300</v>
      </c>
    </row>
    <row r="481" spans="3:5" x14ac:dyDescent="0.4">
      <c r="C481" t="s">
        <v>836</v>
      </c>
      <c r="D481" t="s">
        <v>652</v>
      </c>
      <c r="E481">
        <v>8700</v>
      </c>
    </row>
    <row r="482" spans="3:5" x14ac:dyDescent="0.4">
      <c r="C482" t="s">
        <v>836</v>
      </c>
      <c r="D482" t="s">
        <v>653</v>
      </c>
      <c r="E482">
        <v>6900</v>
      </c>
    </row>
    <row r="483" spans="3:5" x14ac:dyDescent="0.4">
      <c r="C483" t="s">
        <v>836</v>
      </c>
      <c r="D483" t="s">
        <v>654</v>
      </c>
      <c r="E483">
        <v>11700</v>
      </c>
    </row>
    <row r="484" spans="3:5" x14ac:dyDescent="0.4">
      <c r="C484" t="s">
        <v>836</v>
      </c>
      <c r="D484" t="s">
        <v>655</v>
      </c>
      <c r="E484">
        <v>6800</v>
      </c>
    </row>
    <row r="485" spans="3:5" x14ac:dyDescent="0.4">
      <c r="C485" t="s">
        <v>836</v>
      </c>
      <c r="D485" t="s">
        <v>656</v>
      </c>
      <c r="E485">
        <v>9600</v>
      </c>
    </row>
    <row r="486" spans="3:5" x14ac:dyDescent="0.4">
      <c r="C486" t="s">
        <v>836</v>
      </c>
      <c r="D486" t="s">
        <v>657</v>
      </c>
      <c r="E486">
        <v>153900</v>
      </c>
    </row>
    <row r="487" spans="3:5" x14ac:dyDescent="0.4">
      <c r="C487" t="s">
        <v>836</v>
      </c>
      <c r="D487" t="s">
        <v>658</v>
      </c>
      <c r="E487">
        <v>22600</v>
      </c>
    </row>
    <row r="488" spans="3:5" x14ac:dyDescent="0.4">
      <c r="C488" t="s">
        <v>836</v>
      </c>
      <c r="D488" t="s">
        <v>659</v>
      </c>
      <c r="E488">
        <v>28900</v>
      </c>
    </row>
    <row r="489" spans="3:5" x14ac:dyDescent="0.4">
      <c r="C489" t="s">
        <v>836</v>
      </c>
      <c r="D489" t="s">
        <v>660</v>
      </c>
      <c r="E489">
        <v>13300</v>
      </c>
    </row>
    <row r="490" spans="3:5" x14ac:dyDescent="0.4">
      <c r="C490" t="s">
        <v>836</v>
      </c>
      <c r="D490" t="s">
        <v>661</v>
      </c>
      <c r="E490">
        <v>24100</v>
      </c>
    </row>
    <row r="491" spans="3:5" x14ac:dyDescent="0.4">
      <c r="C491" t="s">
        <v>836</v>
      </c>
      <c r="D491" t="s">
        <v>662</v>
      </c>
      <c r="E491">
        <v>27200</v>
      </c>
    </row>
    <row r="492" spans="3:5" x14ac:dyDescent="0.4">
      <c r="C492" t="s">
        <v>836</v>
      </c>
      <c r="D492" t="s">
        <v>663</v>
      </c>
      <c r="E492">
        <v>11700</v>
      </c>
    </row>
    <row r="493" spans="3:5" x14ac:dyDescent="0.4">
      <c r="C493" t="s">
        <v>836</v>
      </c>
      <c r="D493" t="s">
        <v>664</v>
      </c>
      <c r="E493">
        <v>12000</v>
      </c>
    </row>
    <row r="494" spans="3:5" x14ac:dyDescent="0.4">
      <c r="C494" t="s">
        <v>836</v>
      </c>
      <c r="D494" t="s">
        <v>665</v>
      </c>
      <c r="E494">
        <v>11700</v>
      </c>
    </row>
    <row r="495" spans="3:5" x14ac:dyDescent="0.4">
      <c r="C495" t="s">
        <v>836</v>
      </c>
      <c r="D495" t="s">
        <v>666</v>
      </c>
      <c r="E495">
        <v>10700</v>
      </c>
    </row>
    <row r="496" spans="3:5" x14ac:dyDescent="0.4">
      <c r="C496" t="s">
        <v>836</v>
      </c>
      <c r="D496" t="s">
        <v>667</v>
      </c>
      <c r="E496">
        <v>13000</v>
      </c>
    </row>
    <row r="497" spans="3:5" x14ac:dyDescent="0.4">
      <c r="C497" t="s">
        <v>836</v>
      </c>
      <c r="D497" t="s">
        <v>668</v>
      </c>
      <c r="E497">
        <v>23400</v>
      </c>
    </row>
    <row r="498" spans="3:5" x14ac:dyDescent="0.4">
      <c r="C498" t="s">
        <v>836</v>
      </c>
      <c r="D498" t="s">
        <v>669</v>
      </c>
      <c r="E498">
        <v>12500</v>
      </c>
    </row>
    <row r="499" spans="3:5" x14ac:dyDescent="0.4">
      <c r="C499" t="s">
        <v>836</v>
      </c>
      <c r="D499" t="s">
        <v>670</v>
      </c>
      <c r="E499">
        <v>15800</v>
      </c>
    </row>
    <row r="500" spans="3:5" x14ac:dyDescent="0.4">
      <c r="C500" t="s">
        <v>836</v>
      </c>
      <c r="D500" t="s">
        <v>671</v>
      </c>
      <c r="E500">
        <v>17300</v>
      </c>
    </row>
    <row r="501" spans="3:5" x14ac:dyDescent="0.4">
      <c r="C501" t="s">
        <v>836</v>
      </c>
      <c r="D501" t="s">
        <v>672</v>
      </c>
      <c r="E501">
        <v>8600</v>
      </c>
    </row>
    <row r="502" spans="3:5" x14ac:dyDescent="0.4">
      <c r="C502" t="s">
        <v>836</v>
      </c>
      <c r="D502" t="s">
        <v>673</v>
      </c>
      <c r="E502">
        <v>16000</v>
      </c>
    </row>
    <row r="503" spans="3:5" x14ac:dyDescent="0.4">
      <c r="C503" t="s">
        <v>836</v>
      </c>
      <c r="D503" t="s">
        <v>674</v>
      </c>
      <c r="E503">
        <v>8800</v>
      </c>
    </row>
    <row r="504" spans="3:5" x14ac:dyDescent="0.4">
      <c r="C504" t="s">
        <v>836</v>
      </c>
      <c r="D504" t="s">
        <v>675</v>
      </c>
      <c r="E504">
        <v>16400</v>
      </c>
    </row>
    <row r="505" spans="3:5" x14ac:dyDescent="0.4">
      <c r="C505" t="s">
        <v>836</v>
      </c>
      <c r="D505" t="s">
        <v>676</v>
      </c>
      <c r="E505">
        <v>29200</v>
      </c>
    </row>
    <row r="506" spans="3:5" x14ac:dyDescent="0.4">
      <c r="C506" t="s">
        <v>836</v>
      </c>
      <c r="D506" t="s">
        <v>677</v>
      </c>
      <c r="E506">
        <v>23700</v>
      </c>
    </row>
    <row r="507" spans="3:5" x14ac:dyDescent="0.4">
      <c r="C507" t="s">
        <v>836</v>
      </c>
      <c r="D507" t="s">
        <v>678</v>
      </c>
      <c r="E507">
        <v>17500</v>
      </c>
    </row>
    <row r="508" spans="3:5" x14ac:dyDescent="0.4">
      <c r="C508" t="s">
        <v>836</v>
      </c>
      <c r="D508" t="s">
        <v>679</v>
      </c>
      <c r="E508">
        <v>11500</v>
      </c>
    </row>
    <row r="509" spans="3:5" x14ac:dyDescent="0.4">
      <c r="C509" t="s">
        <v>836</v>
      </c>
      <c r="D509" t="s">
        <v>680</v>
      </c>
      <c r="E509">
        <v>16100</v>
      </c>
    </row>
    <row r="510" spans="3:5" x14ac:dyDescent="0.4">
      <c r="C510" t="s">
        <v>836</v>
      </c>
      <c r="D510" t="s">
        <v>681</v>
      </c>
      <c r="E510">
        <v>17500</v>
      </c>
    </row>
    <row r="511" spans="3:5" x14ac:dyDescent="0.4">
      <c r="C511" t="s">
        <v>836</v>
      </c>
      <c r="D511" t="s">
        <v>682</v>
      </c>
      <c r="E511">
        <v>50200</v>
      </c>
    </row>
    <row r="512" spans="3:5" x14ac:dyDescent="0.4">
      <c r="C512" t="s">
        <v>836</v>
      </c>
      <c r="D512" t="s">
        <v>683</v>
      </c>
      <c r="E512">
        <v>26800</v>
      </c>
    </row>
    <row r="513" spans="3:5" x14ac:dyDescent="0.4">
      <c r="C513" t="s">
        <v>836</v>
      </c>
      <c r="D513" t="s">
        <v>684</v>
      </c>
      <c r="E513">
        <v>18200</v>
      </c>
    </row>
    <row r="514" spans="3:5" x14ac:dyDescent="0.4">
      <c r="C514" t="s">
        <v>836</v>
      </c>
      <c r="D514" t="s">
        <v>685</v>
      </c>
      <c r="E514">
        <v>21300</v>
      </c>
    </row>
    <row r="515" spans="3:5" x14ac:dyDescent="0.4">
      <c r="C515" t="s">
        <v>836</v>
      </c>
      <c r="D515" t="s">
        <v>686</v>
      </c>
      <c r="E515">
        <v>18200</v>
      </c>
    </row>
    <row r="516" spans="3:5" x14ac:dyDescent="0.4">
      <c r="C516" t="s">
        <v>836</v>
      </c>
      <c r="D516" t="s">
        <v>687</v>
      </c>
      <c r="E516">
        <v>38500</v>
      </c>
    </row>
    <row r="517" spans="3:5" x14ac:dyDescent="0.4">
      <c r="C517" t="s">
        <v>836</v>
      </c>
      <c r="D517" t="s">
        <v>386</v>
      </c>
      <c r="E517">
        <v>34600</v>
      </c>
    </row>
    <row r="518" spans="3:5" x14ac:dyDescent="0.4">
      <c r="C518" t="s">
        <v>836</v>
      </c>
      <c r="D518" t="s">
        <v>387</v>
      </c>
      <c r="E518">
        <v>15100</v>
      </c>
    </row>
    <row r="519" spans="3:5" x14ac:dyDescent="0.4">
      <c r="C519" t="s">
        <v>836</v>
      </c>
      <c r="D519" t="s">
        <v>388</v>
      </c>
      <c r="E519">
        <v>12800</v>
      </c>
    </row>
    <row r="520" spans="3:5" x14ac:dyDescent="0.4">
      <c r="C520" t="s">
        <v>836</v>
      </c>
      <c r="D520" t="s">
        <v>389</v>
      </c>
      <c r="E520">
        <v>12200</v>
      </c>
    </row>
    <row r="521" spans="3:5" x14ac:dyDescent="0.4">
      <c r="C521" t="s">
        <v>836</v>
      </c>
      <c r="D521" t="s">
        <v>390</v>
      </c>
      <c r="E521">
        <v>11600</v>
      </c>
    </row>
    <row r="522" spans="3:5" x14ac:dyDescent="0.4">
      <c r="C522" t="s">
        <v>836</v>
      </c>
      <c r="D522" t="s">
        <v>391</v>
      </c>
      <c r="E522">
        <v>21300</v>
      </c>
    </row>
    <row r="523" spans="3:5" x14ac:dyDescent="0.4">
      <c r="C523" t="s">
        <v>836</v>
      </c>
      <c r="D523" t="s">
        <v>392</v>
      </c>
      <c r="E523">
        <v>15300</v>
      </c>
    </row>
    <row r="524" spans="3:5" x14ac:dyDescent="0.4">
      <c r="C524" t="s">
        <v>836</v>
      </c>
      <c r="D524" t="s">
        <v>393</v>
      </c>
      <c r="E524">
        <v>10700</v>
      </c>
    </row>
    <row r="525" spans="3:5" x14ac:dyDescent="0.4">
      <c r="C525" t="s">
        <v>836</v>
      </c>
      <c r="D525" t="s">
        <v>394</v>
      </c>
      <c r="E525">
        <v>15300</v>
      </c>
    </row>
    <row r="526" spans="3:5" x14ac:dyDescent="0.4">
      <c r="C526" t="s">
        <v>836</v>
      </c>
      <c r="D526" t="s">
        <v>395</v>
      </c>
      <c r="E526">
        <v>9300</v>
      </c>
    </row>
    <row r="527" spans="3:5" x14ac:dyDescent="0.4">
      <c r="C527" t="s">
        <v>836</v>
      </c>
      <c r="D527" t="s">
        <v>396</v>
      </c>
      <c r="E527">
        <v>19900</v>
      </c>
    </row>
    <row r="528" spans="3:5" x14ac:dyDescent="0.4">
      <c r="C528" t="s">
        <v>836</v>
      </c>
      <c r="D528" t="s">
        <v>397</v>
      </c>
      <c r="E528">
        <v>13200</v>
      </c>
    </row>
    <row r="529" spans="3:5" x14ac:dyDescent="0.4">
      <c r="C529" t="s">
        <v>836</v>
      </c>
      <c r="D529" t="s">
        <v>398</v>
      </c>
      <c r="E529">
        <v>21200</v>
      </c>
    </row>
    <row r="530" spans="3:5" x14ac:dyDescent="0.4">
      <c r="C530" t="s">
        <v>836</v>
      </c>
      <c r="D530" t="s">
        <v>399</v>
      </c>
      <c r="E530">
        <v>12100</v>
      </c>
    </row>
    <row r="531" spans="3:5" x14ac:dyDescent="0.4">
      <c r="C531" t="s">
        <v>836</v>
      </c>
      <c r="D531" t="s">
        <v>400</v>
      </c>
      <c r="E531">
        <v>7800</v>
      </c>
    </row>
    <row r="532" spans="3:5" x14ac:dyDescent="0.4">
      <c r="C532" t="s">
        <v>836</v>
      </c>
      <c r="D532" t="s">
        <v>401</v>
      </c>
      <c r="E532">
        <v>13100</v>
      </c>
    </row>
    <row r="533" spans="3:5" x14ac:dyDescent="0.4">
      <c r="C533" t="s">
        <v>836</v>
      </c>
      <c r="D533" t="s">
        <v>402</v>
      </c>
      <c r="E533">
        <v>21900</v>
      </c>
    </row>
    <row r="534" spans="3:5" x14ac:dyDescent="0.4">
      <c r="C534" t="s">
        <v>836</v>
      </c>
      <c r="D534" t="s">
        <v>403</v>
      </c>
      <c r="E534">
        <v>49200</v>
      </c>
    </row>
    <row r="535" spans="3:5" x14ac:dyDescent="0.4">
      <c r="C535" t="s">
        <v>836</v>
      </c>
      <c r="D535" t="s">
        <v>404</v>
      </c>
      <c r="E535">
        <v>13200</v>
      </c>
    </row>
    <row r="536" spans="3:5" x14ac:dyDescent="0.4">
      <c r="C536" t="s">
        <v>836</v>
      </c>
      <c r="D536" t="s">
        <v>405</v>
      </c>
      <c r="E536">
        <v>17700</v>
      </c>
    </row>
    <row r="537" spans="3:5" x14ac:dyDescent="0.4">
      <c r="C537" t="s">
        <v>836</v>
      </c>
      <c r="D537" t="s">
        <v>406</v>
      </c>
      <c r="E537">
        <v>14500</v>
      </c>
    </row>
    <row r="538" spans="3:5" x14ac:dyDescent="0.4">
      <c r="C538" t="s">
        <v>836</v>
      </c>
      <c r="D538" t="s">
        <v>407</v>
      </c>
      <c r="E538">
        <v>7600</v>
      </c>
    </row>
    <row r="539" spans="3:5" x14ac:dyDescent="0.4">
      <c r="C539" t="s">
        <v>836</v>
      </c>
      <c r="D539" t="s">
        <v>408</v>
      </c>
      <c r="E539">
        <v>10700</v>
      </c>
    </row>
    <row r="540" spans="3:5" x14ac:dyDescent="0.4">
      <c r="C540" t="s">
        <v>836</v>
      </c>
      <c r="D540" t="s">
        <v>409</v>
      </c>
      <c r="E540">
        <v>6700</v>
      </c>
    </row>
    <row r="541" spans="3:5" x14ac:dyDescent="0.4">
      <c r="C541" t="s">
        <v>836</v>
      </c>
      <c r="D541" t="s">
        <v>410</v>
      </c>
      <c r="E541">
        <v>25900</v>
      </c>
    </row>
    <row r="542" spans="3:5" x14ac:dyDescent="0.4">
      <c r="C542" t="s">
        <v>836</v>
      </c>
      <c r="D542" t="s">
        <v>411</v>
      </c>
      <c r="E542">
        <v>8300</v>
      </c>
    </row>
    <row r="543" spans="3:5" x14ac:dyDescent="0.4">
      <c r="C543" t="s">
        <v>836</v>
      </c>
      <c r="D543" t="s">
        <v>412</v>
      </c>
      <c r="E543">
        <v>13300</v>
      </c>
    </row>
    <row r="544" spans="3:5" x14ac:dyDescent="0.4">
      <c r="C544" t="s">
        <v>836</v>
      </c>
      <c r="D544" t="s">
        <v>413</v>
      </c>
      <c r="E544">
        <v>9800</v>
      </c>
    </row>
    <row r="545" spans="3:5" x14ac:dyDescent="0.4">
      <c r="C545" t="s">
        <v>836</v>
      </c>
      <c r="D545" t="s">
        <v>414</v>
      </c>
      <c r="E545">
        <v>4900</v>
      </c>
    </row>
    <row r="546" spans="3:5" x14ac:dyDescent="0.4">
      <c r="C546" t="s">
        <v>836</v>
      </c>
      <c r="D546" t="s">
        <v>415</v>
      </c>
      <c r="E546">
        <v>17800</v>
      </c>
    </row>
    <row r="547" spans="3:5" x14ac:dyDescent="0.4">
      <c r="C547" t="s">
        <v>836</v>
      </c>
      <c r="D547" t="s">
        <v>416</v>
      </c>
      <c r="E547">
        <v>23600</v>
      </c>
    </row>
    <row r="548" spans="3:5" x14ac:dyDescent="0.4">
      <c r="C548" t="s">
        <v>836</v>
      </c>
      <c r="D548" t="s">
        <v>417</v>
      </c>
      <c r="E548">
        <v>18000</v>
      </c>
    </row>
    <row r="549" spans="3:5" x14ac:dyDescent="0.4">
      <c r="C549" t="s">
        <v>836</v>
      </c>
      <c r="D549" t="s">
        <v>418</v>
      </c>
      <c r="E549">
        <v>12100</v>
      </c>
    </row>
    <row r="550" spans="3:5" x14ac:dyDescent="0.4">
      <c r="C550" t="s">
        <v>836</v>
      </c>
      <c r="D550" t="s">
        <v>419</v>
      </c>
      <c r="E550">
        <v>14700</v>
      </c>
    </row>
    <row r="551" spans="3:5" x14ac:dyDescent="0.4">
      <c r="C551" t="s">
        <v>836</v>
      </c>
      <c r="D551" t="s">
        <v>420</v>
      </c>
      <c r="E551">
        <v>7800</v>
      </c>
    </row>
    <row r="552" spans="3:5" x14ac:dyDescent="0.4">
      <c r="C552" t="s">
        <v>836</v>
      </c>
      <c r="D552" t="s">
        <v>421</v>
      </c>
      <c r="E552">
        <v>5600</v>
      </c>
    </row>
    <row r="553" spans="3:5" x14ac:dyDescent="0.4">
      <c r="C553" t="s">
        <v>836</v>
      </c>
      <c r="D553" t="s">
        <v>422</v>
      </c>
      <c r="E553">
        <v>25100</v>
      </c>
    </row>
    <row r="554" spans="3:5" x14ac:dyDescent="0.4">
      <c r="C554" t="s">
        <v>836</v>
      </c>
      <c r="D554" t="s">
        <v>423</v>
      </c>
      <c r="E554">
        <v>18500</v>
      </c>
    </row>
    <row r="555" spans="3:5" x14ac:dyDescent="0.4">
      <c r="C555" t="s">
        <v>836</v>
      </c>
      <c r="D555" t="s">
        <v>424</v>
      </c>
      <c r="E555">
        <v>13100</v>
      </c>
    </row>
    <row r="556" spans="3:5" x14ac:dyDescent="0.4">
      <c r="C556" t="s">
        <v>836</v>
      </c>
      <c r="D556" t="s">
        <v>425</v>
      </c>
      <c r="E556">
        <v>12800</v>
      </c>
    </row>
    <row r="557" spans="3:5" x14ac:dyDescent="0.4">
      <c r="C557" t="s">
        <v>836</v>
      </c>
      <c r="D557" t="s">
        <v>426</v>
      </c>
      <c r="E557">
        <v>15400</v>
      </c>
    </row>
    <row r="558" spans="3:5" x14ac:dyDescent="0.4">
      <c r="C558" t="s">
        <v>836</v>
      </c>
      <c r="D558" t="s">
        <v>427</v>
      </c>
      <c r="E558">
        <v>9100</v>
      </c>
    </row>
    <row r="559" spans="3:5" x14ac:dyDescent="0.4">
      <c r="C559" t="s">
        <v>836</v>
      </c>
      <c r="D559" t="s">
        <v>428</v>
      </c>
      <c r="E559">
        <v>15300</v>
      </c>
    </row>
    <row r="560" spans="3:5" x14ac:dyDescent="0.4">
      <c r="C560" t="s">
        <v>836</v>
      </c>
      <c r="D560" t="s">
        <v>429</v>
      </c>
      <c r="E560">
        <v>4700</v>
      </c>
    </row>
    <row r="561" spans="3:5" x14ac:dyDescent="0.4">
      <c r="C561" t="s">
        <v>836</v>
      </c>
      <c r="D561" t="s">
        <v>430</v>
      </c>
      <c r="E561">
        <v>14800</v>
      </c>
    </row>
    <row r="562" spans="3:5" x14ac:dyDescent="0.4">
      <c r="C562" t="s">
        <v>836</v>
      </c>
      <c r="D562" t="s">
        <v>431</v>
      </c>
      <c r="E562">
        <v>8000</v>
      </c>
    </row>
    <row r="563" spans="3:5" x14ac:dyDescent="0.4">
      <c r="C563" t="s">
        <v>836</v>
      </c>
      <c r="D563" t="s">
        <v>432</v>
      </c>
      <c r="E563">
        <v>11000</v>
      </c>
    </row>
    <row r="564" spans="3:5" x14ac:dyDescent="0.4">
      <c r="C564" t="s">
        <v>836</v>
      </c>
      <c r="D564" t="s">
        <v>433</v>
      </c>
      <c r="E564">
        <v>1200</v>
      </c>
    </row>
    <row r="565" spans="3:5" x14ac:dyDescent="0.4">
      <c r="C565" t="s">
        <v>836</v>
      </c>
      <c r="D565" t="s">
        <v>434</v>
      </c>
      <c r="E565">
        <v>19100</v>
      </c>
    </row>
    <row r="566" spans="3:5" x14ac:dyDescent="0.4">
      <c r="C566" t="s">
        <v>836</v>
      </c>
      <c r="D566" t="s">
        <v>435</v>
      </c>
      <c r="E566">
        <v>12800</v>
      </c>
    </row>
    <row r="567" spans="3:5" x14ac:dyDescent="0.4">
      <c r="C567" t="s">
        <v>836</v>
      </c>
      <c r="D567" t="s">
        <v>436</v>
      </c>
      <c r="E567">
        <v>17600</v>
      </c>
    </row>
    <row r="568" spans="3:5" x14ac:dyDescent="0.4">
      <c r="C568" t="s">
        <v>836</v>
      </c>
      <c r="D568" t="s">
        <v>437</v>
      </c>
      <c r="E568">
        <v>17700</v>
      </c>
    </row>
    <row r="569" spans="3:5" x14ac:dyDescent="0.4">
      <c r="C569" t="s">
        <v>836</v>
      </c>
      <c r="D569" t="s">
        <v>438</v>
      </c>
      <c r="E569">
        <v>14800</v>
      </c>
    </row>
    <row r="570" spans="3:5" x14ac:dyDescent="0.4">
      <c r="C570" t="s">
        <v>836</v>
      </c>
      <c r="D570" t="s">
        <v>439</v>
      </c>
      <c r="E570">
        <v>7300</v>
      </c>
    </row>
    <row r="571" spans="3:5" x14ac:dyDescent="0.4">
      <c r="C571" t="s">
        <v>836</v>
      </c>
      <c r="D571" t="s">
        <v>440</v>
      </c>
      <c r="E571">
        <v>8900</v>
      </c>
    </row>
    <row r="572" spans="3:5" x14ac:dyDescent="0.4">
      <c r="C572" t="s">
        <v>836</v>
      </c>
      <c r="D572" t="s">
        <v>441</v>
      </c>
      <c r="E572">
        <v>12300</v>
      </c>
    </row>
    <row r="573" spans="3:5" x14ac:dyDescent="0.4">
      <c r="C573" t="s">
        <v>836</v>
      </c>
      <c r="D573" t="s">
        <v>442</v>
      </c>
      <c r="E573">
        <v>15000</v>
      </c>
    </row>
    <row r="574" spans="3:5" x14ac:dyDescent="0.4">
      <c r="C574" t="s">
        <v>836</v>
      </c>
      <c r="D574" t="s">
        <v>443</v>
      </c>
      <c r="E574">
        <v>6600</v>
      </c>
    </row>
    <row r="575" spans="3:5" x14ac:dyDescent="0.4">
      <c r="C575" t="s">
        <v>836</v>
      </c>
      <c r="D575" t="s">
        <v>444</v>
      </c>
      <c r="E575">
        <v>18100</v>
      </c>
    </row>
    <row r="576" spans="3:5" x14ac:dyDescent="0.4">
      <c r="C576" t="s">
        <v>836</v>
      </c>
      <c r="D576" t="s">
        <v>445</v>
      </c>
      <c r="E576">
        <v>20700</v>
      </c>
    </row>
    <row r="577" spans="3:5" x14ac:dyDescent="0.4">
      <c r="C577" t="s">
        <v>836</v>
      </c>
      <c r="D577" t="s">
        <v>446</v>
      </c>
      <c r="E577">
        <v>11600</v>
      </c>
    </row>
    <row r="578" spans="3:5" x14ac:dyDescent="0.4">
      <c r="C578" t="s">
        <v>836</v>
      </c>
      <c r="D578" t="s">
        <v>447</v>
      </c>
      <c r="E578">
        <v>15000</v>
      </c>
    </row>
    <row r="579" spans="3:5" x14ac:dyDescent="0.4">
      <c r="C579" t="s">
        <v>836</v>
      </c>
      <c r="D579" t="s">
        <v>448</v>
      </c>
      <c r="E579">
        <v>12600</v>
      </c>
    </row>
    <row r="580" spans="3:5" x14ac:dyDescent="0.4">
      <c r="C580" t="s">
        <v>836</v>
      </c>
      <c r="D580" t="s">
        <v>449</v>
      </c>
      <c r="E580">
        <v>35100</v>
      </c>
    </row>
    <row r="581" spans="3:5" x14ac:dyDescent="0.4">
      <c r="C581" t="s">
        <v>836</v>
      </c>
      <c r="D581" t="s">
        <v>450</v>
      </c>
      <c r="E581">
        <v>21200</v>
      </c>
    </row>
    <row r="582" spans="3:5" x14ac:dyDescent="0.4">
      <c r="C582" t="s">
        <v>836</v>
      </c>
      <c r="D582" t="s">
        <v>451</v>
      </c>
      <c r="E582">
        <v>9600</v>
      </c>
    </row>
    <row r="583" spans="3:5" x14ac:dyDescent="0.4">
      <c r="C583" t="s">
        <v>836</v>
      </c>
      <c r="D583" t="s">
        <v>452</v>
      </c>
      <c r="E583">
        <v>7100</v>
      </c>
    </row>
    <row r="584" spans="3:5" x14ac:dyDescent="0.4">
      <c r="C584" t="s">
        <v>836</v>
      </c>
      <c r="D584" t="s">
        <v>453</v>
      </c>
      <c r="E584">
        <v>13300</v>
      </c>
    </row>
    <row r="585" spans="3:5" x14ac:dyDescent="0.4">
      <c r="C585" t="s">
        <v>836</v>
      </c>
      <c r="D585" t="s">
        <v>454</v>
      </c>
      <c r="E585">
        <v>23500</v>
      </c>
    </row>
    <row r="586" spans="3:5" x14ac:dyDescent="0.4">
      <c r="C586" t="s">
        <v>836</v>
      </c>
      <c r="D586" t="s">
        <v>455</v>
      </c>
      <c r="E586">
        <v>8500</v>
      </c>
    </row>
    <row r="587" spans="3:5" x14ac:dyDescent="0.4">
      <c r="C587" t="s">
        <v>836</v>
      </c>
      <c r="D587" t="s">
        <v>456</v>
      </c>
      <c r="E587">
        <v>13800</v>
      </c>
    </row>
    <row r="588" spans="3:5" x14ac:dyDescent="0.4">
      <c r="C588" t="s">
        <v>836</v>
      </c>
      <c r="D588" t="s">
        <v>457</v>
      </c>
      <c r="E588">
        <v>10600</v>
      </c>
    </row>
    <row r="589" spans="3:5" x14ac:dyDescent="0.4">
      <c r="C589" t="s">
        <v>836</v>
      </c>
      <c r="D589" t="s">
        <v>458</v>
      </c>
      <c r="E589">
        <v>6800</v>
      </c>
    </row>
    <row r="590" spans="3:5" x14ac:dyDescent="0.4">
      <c r="C590" t="s">
        <v>836</v>
      </c>
      <c r="D590" t="s">
        <v>459</v>
      </c>
      <c r="E590">
        <v>17400</v>
      </c>
    </row>
    <row r="591" spans="3:5" x14ac:dyDescent="0.4">
      <c r="C591" t="s">
        <v>836</v>
      </c>
      <c r="D591" t="s">
        <v>460</v>
      </c>
      <c r="E591">
        <v>10600</v>
      </c>
    </row>
    <row r="592" spans="3:5" x14ac:dyDescent="0.4">
      <c r="C592" t="s">
        <v>836</v>
      </c>
      <c r="D592" t="s">
        <v>461</v>
      </c>
      <c r="E592">
        <v>12500</v>
      </c>
    </row>
    <row r="593" spans="3:5" x14ac:dyDescent="0.4">
      <c r="C593" t="s">
        <v>836</v>
      </c>
      <c r="D593" t="s">
        <v>462</v>
      </c>
      <c r="E593">
        <v>4600</v>
      </c>
    </row>
    <row r="594" spans="3:5" x14ac:dyDescent="0.4">
      <c r="C594" t="s">
        <v>836</v>
      </c>
      <c r="D594" t="s">
        <v>463</v>
      </c>
      <c r="E594">
        <v>16300</v>
      </c>
    </row>
    <row r="595" spans="3:5" x14ac:dyDescent="0.4">
      <c r="C595" t="s">
        <v>836</v>
      </c>
      <c r="D595" t="s">
        <v>464</v>
      </c>
      <c r="E595">
        <v>14300</v>
      </c>
    </row>
    <row r="596" spans="3:5" x14ac:dyDescent="0.4">
      <c r="C596" t="s">
        <v>836</v>
      </c>
      <c r="D596" t="s">
        <v>465</v>
      </c>
      <c r="E596">
        <v>14200</v>
      </c>
    </row>
    <row r="597" spans="3:5" x14ac:dyDescent="0.4">
      <c r="C597" t="s">
        <v>836</v>
      </c>
      <c r="D597" t="s">
        <v>466</v>
      </c>
      <c r="E597">
        <v>18200</v>
      </c>
    </row>
    <row r="598" spans="3:5" x14ac:dyDescent="0.4">
      <c r="C598" t="s">
        <v>836</v>
      </c>
      <c r="D598" t="s">
        <v>467</v>
      </c>
      <c r="E598">
        <v>15600</v>
      </c>
    </row>
    <row r="599" spans="3:5" x14ac:dyDescent="0.4">
      <c r="C599" t="s">
        <v>836</v>
      </c>
      <c r="D599" t="s">
        <v>468</v>
      </c>
      <c r="E599">
        <v>16000</v>
      </c>
    </row>
    <row r="600" spans="3:5" x14ac:dyDescent="0.4">
      <c r="C600" t="s">
        <v>836</v>
      </c>
      <c r="D600" t="s">
        <v>469</v>
      </c>
      <c r="E600">
        <v>2300</v>
      </c>
    </row>
    <row r="601" spans="3:5" x14ac:dyDescent="0.4">
      <c r="C601" t="s">
        <v>836</v>
      </c>
      <c r="D601" t="s">
        <v>470</v>
      </c>
      <c r="E601">
        <v>21000</v>
      </c>
    </row>
    <row r="602" spans="3:5" x14ac:dyDescent="0.4">
      <c r="C602" t="s">
        <v>836</v>
      </c>
      <c r="D602" t="s">
        <v>471</v>
      </c>
      <c r="E602">
        <v>20600</v>
      </c>
    </row>
    <row r="603" spans="3:5" x14ac:dyDescent="0.4">
      <c r="C603" t="s">
        <v>836</v>
      </c>
      <c r="D603" t="s">
        <v>472</v>
      </c>
      <c r="E603">
        <v>9200</v>
      </c>
    </row>
    <row r="604" spans="3:5" x14ac:dyDescent="0.4">
      <c r="C604" t="s">
        <v>836</v>
      </c>
      <c r="D604" t="s">
        <v>473</v>
      </c>
      <c r="E604">
        <v>4100</v>
      </c>
    </row>
    <row r="605" spans="3:5" x14ac:dyDescent="0.4">
      <c r="C605" t="s">
        <v>836</v>
      </c>
      <c r="D605" t="s">
        <v>474</v>
      </c>
      <c r="E605">
        <v>10100</v>
      </c>
    </row>
    <row r="606" spans="3:5" x14ac:dyDescent="0.4">
      <c r="C606" t="s">
        <v>836</v>
      </c>
      <c r="D606" t="s">
        <v>475</v>
      </c>
      <c r="E606">
        <v>25300</v>
      </c>
    </row>
    <row r="607" spans="3:5" x14ac:dyDescent="0.4">
      <c r="C607" t="s">
        <v>836</v>
      </c>
      <c r="D607" t="s">
        <v>476</v>
      </c>
      <c r="E607">
        <v>10700</v>
      </c>
    </row>
    <row r="608" spans="3:5" x14ac:dyDescent="0.4">
      <c r="C608" t="s">
        <v>836</v>
      </c>
      <c r="D608" t="s">
        <v>477</v>
      </c>
      <c r="E608">
        <v>5300</v>
      </c>
    </row>
    <row r="609" spans="3:5" x14ac:dyDescent="0.4">
      <c r="C609" t="s">
        <v>836</v>
      </c>
      <c r="D609" t="s">
        <v>478</v>
      </c>
      <c r="E609">
        <v>13900</v>
      </c>
    </row>
    <row r="610" spans="3:5" x14ac:dyDescent="0.4">
      <c r="C610" t="s">
        <v>836</v>
      </c>
      <c r="D610" t="s">
        <v>479</v>
      </c>
      <c r="E610">
        <v>13500</v>
      </c>
    </row>
    <row r="611" spans="3:5" x14ac:dyDescent="0.4">
      <c r="C611" t="s">
        <v>836</v>
      </c>
      <c r="D611" t="s">
        <v>480</v>
      </c>
      <c r="E611">
        <v>13900</v>
      </c>
    </row>
    <row r="612" spans="3:5" x14ac:dyDescent="0.4">
      <c r="C612" t="s">
        <v>836</v>
      </c>
      <c r="D612" t="s">
        <v>481</v>
      </c>
      <c r="E612">
        <v>7200</v>
      </c>
    </row>
    <row r="613" spans="3:5" x14ac:dyDescent="0.4">
      <c r="C613" t="s">
        <v>836</v>
      </c>
      <c r="D613" t="s">
        <v>482</v>
      </c>
      <c r="E613">
        <v>4500</v>
      </c>
    </row>
    <row r="614" spans="3:5" x14ac:dyDescent="0.4">
      <c r="C614" t="s">
        <v>836</v>
      </c>
      <c r="D614" t="s">
        <v>483</v>
      </c>
      <c r="E614">
        <v>8900</v>
      </c>
    </row>
    <row r="615" spans="3:5" x14ac:dyDescent="0.4">
      <c r="C615" t="s">
        <v>836</v>
      </c>
      <c r="D615" t="s">
        <v>484</v>
      </c>
      <c r="E615">
        <v>17800</v>
      </c>
    </row>
    <row r="616" spans="3:5" x14ac:dyDescent="0.4">
      <c r="C616" t="s">
        <v>836</v>
      </c>
      <c r="D616" t="s">
        <v>485</v>
      </c>
      <c r="E616">
        <v>11400</v>
      </c>
    </row>
    <row r="617" spans="3:5" x14ac:dyDescent="0.4">
      <c r="C617" t="s">
        <v>836</v>
      </c>
      <c r="D617" t="s">
        <v>486</v>
      </c>
      <c r="E617">
        <v>14300</v>
      </c>
    </row>
    <row r="618" spans="3:5" x14ac:dyDescent="0.4">
      <c r="C618" t="s">
        <v>836</v>
      </c>
      <c r="D618" t="s">
        <v>487</v>
      </c>
      <c r="E618">
        <v>11300</v>
      </c>
    </row>
    <row r="619" spans="3:5" x14ac:dyDescent="0.4">
      <c r="C619" t="s">
        <v>836</v>
      </c>
      <c r="D619" t="s">
        <v>488</v>
      </c>
      <c r="E619">
        <v>14500</v>
      </c>
    </row>
    <row r="620" spans="3:5" x14ac:dyDescent="0.4">
      <c r="C620" t="s">
        <v>836</v>
      </c>
      <c r="D620" t="s">
        <v>489</v>
      </c>
      <c r="E620">
        <v>15800</v>
      </c>
    </row>
    <row r="621" spans="3:5" x14ac:dyDescent="0.4">
      <c r="C621" t="s">
        <v>836</v>
      </c>
      <c r="D621" t="s">
        <v>490</v>
      </c>
      <c r="E621">
        <v>9100</v>
      </c>
    </row>
    <row r="622" spans="3:5" x14ac:dyDescent="0.4">
      <c r="C622" t="s">
        <v>836</v>
      </c>
      <c r="D622" t="s">
        <v>491</v>
      </c>
      <c r="E622">
        <v>8900</v>
      </c>
    </row>
    <row r="623" spans="3:5" x14ac:dyDescent="0.4">
      <c r="C623" t="s">
        <v>836</v>
      </c>
      <c r="D623" t="s">
        <v>492</v>
      </c>
      <c r="E623">
        <v>13500</v>
      </c>
    </row>
    <row r="624" spans="3:5" x14ac:dyDescent="0.4">
      <c r="C624" t="s">
        <v>836</v>
      </c>
      <c r="D624" t="s">
        <v>493</v>
      </c>
      <c r="E624">
        <v>10800</v>
      </c>
    </row>
    <row r="625" spans="3:5" x14ac:dyDescent="0.4">
      <c r="C625" t="s">
        <v>836</v>
      </c>
      <c r="D625" t="s">
        <v>494</v>
      </c>
      <c r="E625">
        <v>4300</v>
      </c>
    </row>
    <row r="626" spans="3:5" x14ac:dyDescent="0.4">
      <c r="C626" t="s">
        <v>836</v>
      </c>
      <c r="D626" t="s">
        <v>495</v>
      </c>
      <c r="E626">
        <v>7600</v>
      </c>
    </row>
    <row r="627" spans="3:5" x14ac:dyDescent="0.4">
      <c r="C627" t="s">
        <v>836</v>
      </c>
      <c r="D627" t="s">
        <v>496</v>
      </c>
      <c r="E627">
        <v>26400</v>
      </c>
    </row>
    <row r="628" spans="3:5" x14ac:dyDescent="0.4">
      <c r="C628" t="s">
        <v>836</v>
      </c>
      <c r="D628" t="s">
        <v>497</v>
      </c>
      <c r="E628">
        <v>21400</v>
      </c>
    </row>
    <row r="629" spans="3:5" x14ac:dyDescent="0.4">
      <c r="C629" t="s">
        <v>836</v>
      </c>
      <c r="D629" t="s">
        <v>498</v>
      </c>
      <c r="E629">
        <v>7500</v>
      </c>
    </row>
    <row r="630" spans="3:5" x14ac:dyDescent="0.4">
      <c r="C630" t="s">
        <v>836</v>
      </c>
      <c r="D630" t="s">
        <v>499</v>
      </c>
      <c r="E630">
        <v>13300</v>
      </c>
    </row>
    <row r="631" spans="3:5" x14ac:dyDescent="0.4">
      <c r="C631" t="s">
        <v>836</v>
      </c>
      <c r="D631" t="s">
        <v>500</v>
      </c>
      <c r="E631">
        <v>10700</v>
      </c>
    </row>
    <row r="632" spans="3:5" x14ac:dyDescent="0.4">
      <c r="C632" t="s">
        <v>836</v>
      </c>
      <c r="D632" t="s">
        <v>501</v>
      </c>
      <c r="E632">
        <v>14300</v>
      </c>
    </row>
    <row r="633" spans="3:5" x14ac:dyDescent="0.4">
      <c r="C633" t="s">
        <v>836</v>
      </c>
      <c r="D633" t="s">
        <v>502</v>
      </c>
      <c r="E633">
        <v>24400</v>
      </c>
    </row>
    <row r="634" spans="3:5" x14ac:dyDescent="0.4">
      <c r="C634" t="s">
        <v>836</v>
      </c>
      <c r="D634" t="s">
        <v>503</v>
      </c>
      <c r="E634">
        <v>11900</v>
      </c>
    </row>
    <row r="635" spans="3:5" x14ac:dyDescent="0.4">
      <c r="C635" t="s">
        <v>836</v>
      </c>
      <c r="D635" t="s">
        <v>504</v>
      </c>
      <c r="E635">
        <v>6400</v>
      </c>
    </row>
    <row r="636" spans="3:5" x14ac:dyDescent="0.4">
      <c r="C636" t="s">
        <v>836</v>
      </c>
      <c r="D636" t="s">
        <v>505</v>
      </c>
      <c r="E636">
        <v>22200</v>
      </c>
    </row>
    <row r="637" spans="3:5" x14ac:dyDescent="0.4">
      <c r="C637" t="s">
        <v>836</v>
      </c>
      <c r="D637" t="s">
        <v>688</v>
      </c>
      <c r="E637">
        <v>2700</v>
      </c>
    </row>
    <row r="638" spans="3:5" x14ac:dyDescent="0.4">
      <c r="C638" t="s">
        <v>836</v>
      </c>
      <c r="D638" t="s">
        <v>689</v>
      </c>
      <c r="E638">
        <v>30800</v>
      </c>
    </row>
    <row r="639" spans="3:5" x14ac:dyDescent="0.4">
      <c r="C639" t="s">
        <v>836</v>
      </c>
      <c r="D639" t="s">
        <v>690</v>
      </c>
      <c r="E639">
        <v>12800</v>
      </c>
    </row>
    <row r="640" spans="3:5" x14ac:dyDescent="0.4">
      <c r="C640" t="s">
        <v>836</v>
      </c>
      <c r="D640" t="s">
        <v>691</v>
      </c>
      <c r="E640">
        <v>6900</v>
      </c>
    </row>
    <row r="641" spans="3:5" x14ac:dyDescent="0.4">
      <c r="C641" t="s">
        <v>836</v>
      </c>
      <c r="D641" t="s">
        <v>692</v>
      </c>
      <c r="E641">
        <v>9200</v>
      </c>
    </row>
    <row r="642" spans="3:5" x14ac:dyDescent="0.4">
      <c r="C642" t="s">
        <v>836</v>
      </c>
      <c r="D642" t="s">
        <v>693</v>
      </c>
      <c r="E642">
        <v>17300</v>
      </c>
    </row>
    <row r="643" spans="3:5" x14ac:dyDescent="0.4">
      <c r="C643" t="s">
        <v>836</v>
      </c>
      <c r="D643" t="s">
        <v>694</v>
      </c>
      <c r="E643">
        <v>18400</v>
      </c>
    </row>
    <row r="644" spans="3:5" x14ac:dyDescent="0.4">
      <c r="C644" t="s">
        <v>836</v>
      </c>
      <c r="D644" t="s">
        <v>695</v>
      </c>
      <c r="E644">
        <v>27300</v>
      </c>
    </row>
    <row r="645" spans="3:5" x14ac:dyDescent="0.4">
      <c r="C645" t="s">
        <v>836</v>
      </c>
      <c r="D645" t="s">
        <v>696</v>
      </c>
      <c r="E645">
        <v>12700</v>
      </c>
    </row>
    <row r="646" spans="3:5" x14ac:dyDescent="0.4">
      <c r="C646" t="s">
        <v>836</v>
      </c>
      <c r="D646" t="s">
        <v>697</v>
      </c>
      <c r="E646">
        <v>24700</v>
      </c>
    </row>
    <row r="647" spans="3:5" x14ac:dyDescent="0.4">
      <c r="C647" t="s">
        <v>836</v>
      </c>
      <c r="D647" t="s">
        <v>698</v>
      </c>
      <c r="E647">
        <v>22200</v>
      </c>
    </row>
    <row r="648" spans="3:5" x14ac:dyDescent="0.4">
      <c r="C648" t="s">
        <v>836</v>
      </c>
      <c r="D648" t="s">
        <v>699</v>
      </c>
      <c r="E648">
        <v>20200</v>
      </c>
    </row>
    <row r="649" spans="3:5" x14ac:dyDescent="0.4">
      <c r="C649" t="s">
        <v>836</v>
      </c>
      <c r="D649" t="s">
        <v>700</v>
      </c>
      <c r="E649">
        <v>22500</v>
      </c>
    </row>
    <row r="650" spans="3:5" x14ac:dyDescent="0.4">
      <c r="C650" t="s">
        <v>836</v>
      </c>
      <c r="D650" t="s">
        <v>701</v>
      </c>
      <c r="E650">
        <v>18400</v>
      </c>
    </row>
    <row r="651" spans="3:5" x14ac:dyDescent="0.4">
      <c r="C651" t="s">
        <v>836</v>
      </c>
      <c r="D651" t="s">
        <v>702</v>
      </c>
      <c r="E651">
        <v>27300</v>
      </c>
    </row>
    <row r="652" spans="3:5" x14ac:dyDescent="0.4">
      <c r="C652" t="s">
        <v>836</v>
      </c>
      <c r="D652" t="s">
        <v>703</v>
      </c>
      <c r="E652">
        <v>19600</v>
      </c>
    </row>
    <row r="653" spans="3:5" x14ac:dyDescent="0.4">
      <c r="C653" t="s">
        <v>836</v>
      </c>
      <c r="D653" t="s">
        <v>704</v>
      </c>
      <c r="E653">
        <v>53000</v>
      </c>
    </row>
    <row r="654" spans="3:5" x14ac:dyDescent="0.4">
      <c r="C654" t="s">
        <v>836</v>
      </c>
      <c r="D654" t="s">
        <v>705</v>
      </c>
      <c r="E654">
        <v>51600</v>
      </c>
    </row>
    <row r="655" spans="3:5" x14ac:dyDescent="0.4">
      <c r="C655" t="s">
        <v>836</v>
      </c>
      <c r="D655" t="s">
        <v>706</v>
      </c>
      <c r="E655">
        <v>40200</v>
      </c>
    </row>
    <row r="656" spans="3:5" x14ac:dyDescent="0.4">
      <c r="C656" t="s">
        <v>836</v>
      </c>
      <c r="D656" t="s">
        <v>707</v>
      </c>
      <c r="E656">
        <v>26100</v>
      </c>
    </row>
    <row r="657" spans="3:5" x14ac:dyDescent="0.4">
      <c r="C657" t="s">
        <v>836</v>
      </c>
      <c r="D657" t="s">
        <v>708</v>
      </c>
      <c r="E657">
        <v>37300</v>
      </c>
    </row>
    <row r="658" spans="3:5" x14ac:dyDescent="0.4">
      <c r="C658" t="s">
        <v>836</v>
      </c>
      <c r="D658" t="s">
        <v>709</v>
      </c>
      <c r="E658">
        <v>26700</v>
      </c>
    </row>
    <row r="659" spans="3:5" x14ac:dyDescent="0.4">
      <c r="C659" t="s">
        <v>836</v>
      </c>
      <c r="D659" t="s">
        <v>710</v>
      </c>
      <c r="E659">
        <v>25300</v>
      </c>
    </row>
    <row r="660" spans="3:5" x14ac:dyDescent="0.4">
      <c r="C660" t="s">
        <v>836</v>
      </c>
      <c r="D660" t="s">
        <v>711</v>
      </c>
      <c r="E660">
        <v>52400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935600</v>
      </c>
    </row>
    <row r="667" spans="3:5" x14ac:dyDescent="0.4">
      <c r="C667" t="s">
        <v>851</v>
      </c>
      <c r="D667" t="s">
        <v>506</v>
      </c>
      <c r="E667">
        <v>527100</v>
      </c>
    </row>
    <row r="668" spans="3:5" x14ac:dyDescent="0.4">
      <c r="C668" t="s">
        <v>851</v>
      </c>
      <c r="D668" t="s">
        <v>507</v>
      </c>
      <c r="E668">
        <v>80100</v>
      </c>
    </row>
    <row r="669" spans="3:5" x14ac:dyDescent="0.4">
      <c r="C669" t="s">
        <v>851</v>
      </c>
      <c r="D669" t="s">
        <v>508</v>
      </c>
      <c r="E669">
        <v>41500</v>
      </c>
    </row>
    <row r="670" spans="3:5" x14ac:dyDescent="0.4">
      <c r="C670" t="s">
        <v>851</v>
      </c>
      <c r="D670" t="s">
        <v>509</v>
      </c>
      <c r="E670">
        <v>28600</v>
      </c>
    </row>
    <row r="671" spans="3:5" x14ac:dyDescent="0.4">
      <c r="C671" t="s">
        <v>851</v>
      </c>
      <c r="D671" t="s">
        <v>510</v>
      </c>
      <c r="E671">
        <v>60700</v>
      </c>
    </row>
    <row r="672" spans="3:5" x14ac:dyDescent="0.4">
      <c r="C672" t="s">
        <v>851</v>
      </c>
      <c r="D672" t="s">
        <v>511</v>
      </c>
      <c r="E672">
        <v>40400</v>
      </c>
    </row>
    <row r="673" spans="3:5" x14ac:dyDescent="0.4">
      <c r="C673" t="s">
        <v>851</v>
      </c>
      <c r="D673" t="s">
        <v>512</v>
      </c>
      <c r="E673">
        <v>15000</v>
      </c>
    </row>
    <row r="674" spans="3:5" x14ac:dyDescent="0.4">
      <c r="C674" t="s">
        <v>851</v>
      </c>
      <c r="D674" t="s">
        <v>513</v>
      </c>
      <c r="E674">
        <v>13100</v>
      </c>
    </row>
    <row r="675" spans="3:5" x14ac:dyDescent="0.4">
      <c r="C675" t="s">
        <v>851</v>
      </c>
      <c r="D675" t="s">
        <v>514</v>
      </c>
      <c r="E675">
        <v>21600</v>
      </c>
    </row>
    <row r="676" spans="3:5" x14ac:dyDescent="0.4">
      <c r="C676" t="s">
        <v>851</v>
      </c>
      <c r="D676" t="s">
        <v>515</v>
      </c>
      <c r="E676">
        <v>38700</v>
      </c>
    </row>
    <row r="677" spans="3:5" x14ac:dyDescent="0.4">
      <c r="C677" t="s">
        <v>851</v>
      </c>
      <c r="D677" t="s">
        <v>516</v>
      </c>
      <c r="E677">
        <v>40000</v>
      </c>
    </row>
    <row r="678" spans="3:5" x14ac:dyDescent="0.4">
      <c r="C678" t="s">
        <v>851</v>
      </c>
      <c r="D678" t="s">
        <v>517</v>
      </c>
      <c r="E678">
        <v>52600</v>
      </c>
    </row>
    <row r="679" spans="3:5" x14ac:dyDescent="0.4">
      <c r="C679" t="s">
        <v>851</v>
      </c>
      <c r="D679" t="s">
        <v>518</v>
      </c>
      <c r="E679">
        <v>52100</v>
      </c>
    </row>
    <row r="680" spans="3:5" x14ac:dyDescent="0.4">
      <c r="C680" t="s">
        <v>851</v>
      </c>
      <c r="D680" t="s">
        <v>519</v>
      </c>
      <c r="E680">
        <v>57000</v>
      </c>
    </row>
    <row r="681" spans="3:5" x14ac:dyDescent="0.4">
      <c r="C681" t="s">
        <v>851</v>
      </c>
      <c r="D681" t="s">
        <v>520</v>
      </c>
      <c r="E681">
        <v>90400</v>
      </c>
    </row>
    <row r="682" spans="3:5" x14ac:dyDescent="0.4">
      <c r="C682" t="s">
        <v>851</v>
      </c>
      <c r="D682" t="s">
        <v>521</v>
      </c>
      <c r="E682">
        <v>74300</v>
      </c>
    </row>
    <row r="683" spans="3:5" x14ac:dyDescent="0.4">
      <c r="C683" t="s">
        <v>851</v>
      </c>
      <c r="D683" t="s">
        <v>522</v>
      </c>
      <c r="E683">
        <v>60000</v>
      </c>
    </row>
    <row r="684" spans="3:5" x14ac:dyDescent="0.4">
      <c r="C684" t="s">
        <v>851</v>
      </c>
      <c r="D684" t="s">
        <v>523</v>
      </c>
      <c r="E684">
        <v>66700</v>
      </c>
    </row>
    <row r="685" spans="3:5" x14ac:dyDescent="0.4">
      <c r="C685" t="s">
        <v>851</v>
      </c>
      <c r="D685" t="s">
        <v>524</v>
      </c>
      <c r="E685">
        <v>34300</v>
      </c>
    </row>
    <row r="686" spans="3:5" x14ac:dyDescent="0.4">
      <c r="C686" t="s">
        <v>851</v>
      </c>
      <c r="D686" t="s">
        <v>525</v>
      </c>
      <c r="E686">
        <v>46900</v>
      </c>
    </row>
    <row r="687" spans="3:5" x14ac:dyDescent="0.4">
      <c r="C687" t="s">
        <v>851</v>
      </c>
      <c r="D687" t="s">
        <v>526</v>
      </c>
      <c r="E687">
        <v>58700</v>
      </c>
    </row>
    <row r="688" spans="3:5" x14ac:dyDescent="0.4">
      <c r="C688" t="s">
        <v>851</v>
      </c>
      <c r="D688" t="s">
        <v>527</v>
      </c>
      <c r="E688">
        <v>45500</v>
      </c>
    </row>
    <row r="689" spans="3:5" x14ac:dyDescent="0.4">
      <c r="C689" t="s">
        <v>851</v>
      </c>
      <c r="D689" t="s">
        <v>528</v>
      </c>
      <c r="E689">
        <v>28500</v>
      </c>
    </row>
    <row r="690" spans="3:5" x14ac:dyDescent="0.4">
      <c r="C690" t="s">
        <v>851</v>
      </c>
      <c r="D690" t="s">
        <v>529</v>
      </c>
      <c r="E690">
        <v>197500</v>
      </c>
    </row>
    <row r="691" spans="3:5" x14ac:dyDescent="0.4">
      <c r="C691" t="s">
        <v>851</v>
      </c>
      <c r="D691" t="s">
        <v>530</v>
      </c>
      <c r="E691">
        <v>41200</v>
      </c>
    </row>
    <row r="692" spans="3:5" x14ac:dyDescent="0.4">
      <c r="C692" t="s">
        <v>851</v>
      </c>
      <c r="D692" t="s">
        <v>531</v>
      </c>
      <c r="E692">
        <v>40600</v>
      </c>
    </row>
    <row r="693" spans="3:5" x14ac:dyDescent="0.4">
      <c r="C693" t="s">
        <v>851</v>
      </c>
      <c r="D693" t="s">
        <v>532</v>
      </c>
      <c r="E693">
        <v>85800</v>
      </c>
    </row>
    <row r="694" spans="3:5" x14ac:dyDescent="0.4">
      <c r="C694" t="s">
        <v>851</v>
      </c>
      <c r="D694" t="s">
        <v>533</v>
      </c>
      <c r="E694">
        <v>87500</v>
      </c>
    </row>
    <row r="695" spans="3:5" x14ac:dyDescent="0.4">
      <c r="C695" t="s">
        <v>851</v>
      </c>
      <c r="D695" t="s">
        <v>534</v>
      </c>
      <c r="E695">
        <v>54100</v>
      </c>
    </row>
    <row r="696" spans="3:5" x14ac:dyDescent="0.4">
      <c r="C696" t="s">
        <v>851</v>
      </c>
      <c r="D696" t="s">
        <v>535</v>
      </c>
      <c r="E696">
        <v>83100</v>
      </c>
    </row>
    <row r="697" spans="3:5" x14ac:dyDescent="0.4">
      <c r="C697" t="s">
        <v>851</v>
      </c>
      <c r="D697" t="s">
        <v>536</v>
      </c>
      <c r="E697">
        <v>62500</v>
      </c>
    </row>
    <row r="698" spans="3:5" x14ac:dyDescent="0.4">
      <c r="C698" t="s">
        <v>851</v>
      </c>
      <c r="D698" t="s">
        <v>537</v>
      </c>
      <c r="E698">
        <v>70300</v>
      </c>
    </row>
    <row r="699" spans="3:5" x14ac:dyDescent="0.4">
      <c r="C699" t="s">
        <v>851</v>
      </c>
      <c r="D699" t="s">
        <v>538</v>
      </c>
      <c r="E699">
        <v>40500</v>
      </c>
    </row>
    <row r="700" spans="3:5" x14ac:dyDescent="0.4">
      <c r="C700" t="s">
        <v>851</v>
      </c>
      <c r="D700" t="s">
        <v>539</v>
      </c>
      <c r="E700">
        <v>58700</v>
      </c>
    </row>
    <row r="701" spans="3:5" x14ac:dyDescent="0.4">
      <c r="C701" t="s">
        <v>851</v>
      </c>
      <c r="D701" t="s">
        <v>540</v>
      </c>
      <c r="E701">
        <v>44100</v>
      </c>
    </row>
    <row r="702" spans="3:5" x14ac:dyDescent="0.4">
      <c r="C702" t="s">
        <v>851</v>
      </c>
      <c r="D702" t="s">
        <v>541</v>
      </c>
      <c r="E702">
        <v>51800</v>
      </c>
    </row>
    <row r="703" spans="3:5" x14ac:dyDescent="0.4">
      <c r="C703" t="s">
        <v>851</v>
      </c>
      <c r="D703" t="s">
        <v>542</v>
      </c>
      <c r="E703">
        <v>13200</v>
      </c>
    </row>
    <row r="704" spans="3:5" x14ac:dyDescent="0.4">
      <c r="C704" t="s">
        <v>851</v>
      </c>
      <c r="D704" t="s">
        <v>543</v>
      </c>
      <c r="E704">
        <v>39800</v>
      </c>
    </row>
    <row r="705" spans="3:5" x14ac:dyDescent="0.4">
      <c r="C705" t="s">
        <v>851</v>
      </c>
      <c r="D705" t="s">
        <v>544</v>
      </c>
      <c r="E705">
        <v>13100</v>
      </c>
    </row>
    <row r="706" spans="3:5" x14ac:dyDescent="0.4">
      <c r="C706" t="s">
        <v>851</v>
      </c>
      <c r="D706" t="s">
        <v>545</v>
      </c>
      <c r="E706">
        <v>23900</v>
      </c>
    </row>
    <row r="707" spans="3:5" x14ac:dyDescent="0.4">
      <c r="C707" t="s">
        <v>851</v>
      </c>
      <c r="D707" t="s">
        <v>546</v>
      </c>
      <c r="E707">
        <v>27300</v>
      </c>
    </row>
    <row r="708" spans="3:5" x14ac:dyDescent="0.4">
      <c r="C708" t="s">
        <v>851</v>
      </c>
      <c r="D708" t="s">
        <v>547</v>
      </c>
      <c r="E708">
        <v>18000</v>
      </c>
    </row>
    <row r="709" spans="3:5" x14ac:dyDescent="0.4">
      <c r="C709" t="s">
        <v>851</v>
      </c>
      <c r="D709" t="s">
        <v>548</v>
      </c>
      <c r="E709">
        <v>20100</v>
      </c>
    </row>
    <row r="710" spans="3:5" x14ac:dyDescent="0.4">
      <c r="C710" t="s">
        <v>851</v>
      </c>
      <c r="D710" t="s">
        <v>549</v>
      </c>
      <c r="E710">
        <v>19500</v>
      </c>
    </row>
    <row r="711" spans="3:5" x14ac:dyDescent="0.4">
      <c r="C711" t="s">
        <v>851</v>
      </c>
      <c r="D711" t="s">
        <v>550</v>
      </c>
      <c r="E711">
        <v>314100</v>
      </c>
    </row>
    <row r="712" spans="3:5" x14ac:dyDescent="0.4">
      <c r="C712" t="s">
        <v>851</v>
      </c>
      <c r="D712" t="s">
        <v>551</v>
      </c>
      <c r="E712">
        <v>88300</v>
      </c>
    </row>
    <row r="713" spans="3:5" x14ac:dyDescent="0.4">
      <c r="C713" t="s">
        <v>851</v>
      </c>
      <c r="D713" t="s">
        <v>552</v>
      </c>
      <c r="E713">
        <v>57800</v>
      </c>
    </row>
    <row r="714" spans="3:5" x14ac:dyDescent="0.4">
      <c r="C714" t="s">
        <v>851</v>
      </c>
      <c r="D714" t="s">
        <v>553</v>
      </c>
      <c r="E714">
        <v>57800</v>
      </c>
    </row>
    <row r="715" spans="3:5" x14ac:dyDescent="0.4">
      <c r="C715" t="s">
        <v>851</v>
      </c>
      <c r="D715" t="s">
        <v>554</v>
      </c>
      <c r="E715">
        <v>38900</v>
      </c>
    </row>
    <row r="716" spans="3:5" x14ac:dyDescent="0.4">
      <c r="C716" t="s">
        <v>851</v>
      </c>
      <c r="D716" t="s">
        <v>555</v>
      </c>
      <c r="E716">
        <v>36200</v>
      </c>
    </row>
    <row r="717" spans="3:5" x14ac:dyDescent="0.4">
      <c r="C717" t="s">
        <v>851</v>
      </c>
      <c r="D717" t="s">
        <v>556</v>
      </c>
      <c r="E717">
        <v>77100</v>
      </c>
    </row>
    <row r="718" spans="3:5" x14ac:dyDescent="0.4">
      <c r="C718" t="s">
        <v>851</v>
      </c>
      <c r="D718" t="s">
        <v>557</v>
      </c>
      <c r="E718">
        <v>37500</v>
      </c>
    </row>
    <row r="719" spans="3:5" x14ac:dyDescent="0.4">
      <c r="C719" t="s">
        <v>851</v>
      </c>
      <c r="D719" t="s">
        <v>558</v>
      </c>
      <c r="E719">
        <v>22900</v>
      </c>
    </row>
    <row r="720" spans="3:5" x14ac:dyDescent="0.4">
      <c r="C720" t="s">
        <v>851</v>
      </c>
      <c r="D720" t="s">
        <v>559</v>
      </c>
      <c r="E720">
        <v>32400</v>
      </c>
    </row>
    <row r="721" spans="3:5" x14ac:dyDescent="0.4">
      <c r="C721" t="s">
        <v>851</v>
      </c>
      <c r="D721" t="s">
        <v>560</v>
      </c>
      <c r="E721">
        <v>14700</v>
      </c>
    </row>
    <row r="722" spans="3:5" x14ac:dyDescent="0.4">
      <c r="C722" t="s">
        <v>851</v>
      </c>
      <c r="D722" t="s">
        <v>561</v>
      </c>
      <c r="E722">
        <v>28300</v>
      </c>
    </row>
    <row r="723" spans="3:5" x14ac:dyDescent="0.4">
      <c r="C723" t="s">
        <v>851</v>
      </c>
      <c r="D723" t="s">
        <v>562</v>
      </c>
      <c r="E723">
        <v>19800</v>
      </c>
    </row>
    <row r="724" spans="3:5" x14ac:dyDescent="0.4">
      <c r="C724" t="s">
        <v>851</v>
      </c>
      <c r="D724" t="s">
        <v>563</v>
      </c>
      <c r="E724">
        <v>19900</v>
      </c>
    </row>
    <row r="725" spans="3:5" x14ac:dyDescent="0.4">
      <c r="C725" t="s">
        <v>851</v>
      </c>
      <c r="D725" t="s">
        <v>564</v>
      </c>
      <c r="E725">
        <v>52000</v>
      </c>
    </row>
    <row r="726" spans="3:5" x14ac:dyDescent="0.4">
      <c r="C726" t="s">
        <v>851</v>
      </c>
      <c r="D726" t="s">
        <v>565</v>
      </c>
      <c r="E726">
        <v>30700</v>
      </c>
    </row>
    <row r="727" spans="3:5" x14ac:dyDescent="0.4">
      <c r="C727" t="s">
        <v>851</v>
      </c>
      <c r="D727" t="s">
        <v>566</v>
      </c>
      <c r="E727">
        <v>85800</v>
      </c>
    </row>
    <row r="728" spans="3:5" x14ac:dyDescent="0.4">
      <c r="C728" t="s">
        <v>851</v>
      </c>
      <c r="D728" t="s">
        <v>567</v>
      </c>
      <c r="E728">
        <v>82700</v>
      </c>
    </row>
    <row r="729" spans="3:5" x14ac:dyDescent="0.4">
      <c r="C729" t="s">
        <v>851</v>
      </c>
      <c r="D729" t="s">
        <v>568</v>
      </c>
      <c r="E729">
        <v>14500</v>
      </c>
    </row>
    <row r="730" spans="3:5" x14ac:dyDescent="0.4">
      <c r="C730" t="s">
        <v>851</v>
      </c>
      <c r="D730" t="s">
        <v>569</v>
      </c>
      <c r="E730">
        <v>20600</v>
      </c>
    </row>
    <row r="731" spans="3:5" x14ac:dyDescent="0.4">
      <c r="C731" t="s">
        <v>851</v>
      </c>
      <c r="D731" t="s">
        <v>570</v>
      </c>
      <c r="E731">
        <v>17400</v>
      </c>
    </row>
    <row r="732" spans="3:5" x14ac:dyDescent="0.4">
      <c r="C732" t="s">
        <v>851</v>
      </c>
      <c r="D732" t="s">
        <v>571</v>
      </c>
      <c r="E732">
        <v>23200</v>
      </c>
    </row>
    <row r="733" spans="3:5" x14ac:dyDescent="0.4">
      <c r="C733" t="s">
        <v>851</v>
      </c>
      <c r="D733" t="s">
        <v>572</v>
      </c>
      <c r="E733">
        <v>26500</v>
      </c>
    </row>
    <row r="734" spans="3:5" x14ac:dyDescent="0.4">
      <c r="C734" t="s">
        <v>851</v>
      </c>
      <c r="D734" t="s">
        <v>573</v>
      </c>
      <c r="E734">
        <v>17300</v>
      </c>
    </row>
    <row r="735" spans="3:5" x14ac:dyDescent="0.4">
      <c r="C735" t="s">
        <v>851</v>
      </c>
      <c r="D735" t="s">
        <v>574</v>
      </c>
      <c r="E735">
        <v>19500</v>
      </c>
    </row>
    <row r="736" spans="3:5" x14ac:dyDescent="0.4">
      <c r="C736" t="s">
        <v>851</v>
      </c>
      <c r="D736" t="s">
        <v>575</v>
      </c>
      <c r="E736">
        <v>11200</v>
      </c>
    </row>
    <row r="737" spans="3:5" x14ac:dyDescent="0.4">
      <c r="C737" t="s">
        <v>851</v>
      </c>
      <c r="D737" t="s">
        <v>576</v>
      </c>
      <c r="E737">
        <v>15200</v>
      </c>
    </row>
    <row r="738" spans="3:5" x14ac:dyDescent="0.4">
      <c r="C738" t="s">
        <v>851</v>
      </c>
      <c r="D738" t="s">
        <v>577</v>
      </c>
      <c r="E738">
        <v>19900</v>
      </c>
    </row>
    <row r="739" spans="3:5" x14ac:dyDescent="0.4">
      <c r="C739" t="s">
        <v>851</v>
      </c>
      <c r="D739" t="s">
        <v>578</v>
      </c>
      <c r="E739">
        <v>28900</v>
      </c>
    </row>
    <row r="740" spans="3:5" x14ac:dyDescent="0.4">
      <c r="C740" t="s">
        <v>851</v>
      </c>
      <c r="D740" t="s">
        <v>579</v>
      </c>
      <c r="E740">
        <v>22500</v>
      </c>
    </row>
    <row r="741" spans="3:5" x14ac:dyDescent="0.4">
      <c r="C741" t="s">
        <v>851</v>
      </c>
      <c r="D741" t="s">
        <v>580</v>
      </c>
      <c r="E741">
        <v>24900</v>
      </c>
    </row>
    <row r="742" spans="3:5" x14ac:dyDescent="0.4">
      <c r="C742" t="s">
        <v>851</v>
      </c>
      <c r="D742" t="s">
        <v>581</v>
      </c>
      <c r="E742">
        <v>8600</v>
      </c>
    </row>
    <row r="743" spans="3:5" x14ac:dyDescent="0.4">
      <c r="C743" t="s">
        <v>851</v>
      </c>
      <c r="D743" t="s">
        <v>582</v>
      </c>
      <c r="E743">
        <v>30300</v>
      </c>
    </row>
    <row r="744" spans="3:5" x14ac:dyDescent="0.4">
      <c r="C744" t="s">
        <v>851</v>
      </c>
      <c r="D744" t="s">
        <v>583</v>
      </c>
      <c r="E744">
        <v>25600</v>
      </c>
    </row>
    <row r="745" spans="3:5" x14ac:dyDescent="0.4">
      <c r="C745" t="s">
        <v>851</v>
      </c>
      <c r="D745" t="s">
        <v>584</v>
      </c>
      <c r="E745">
        <v>28900</v>
      </c>
    </row>
    <row r="746" spans="3:5" x14ac:dyDescent="0.4">
      <c r="C746" t="s">
        <v>851</v>
      </c>
      <c r="D746" t="s">
        <v>585</v>
      </c>
      <c r="E746">
        <v>23700</v>
      </c>
    </row>
    <row r="747" spans="3:5" x14ac:dyDescent="0.4">
      <c r="C747" t="s">
        <v>851</v>
      </c>
      <c r="D747" t="s">
        <v>586</v>
      </c>
      <c r="E747">
        <v>31100</v>
      </c>
    </row>
    <row r="748" spans="3:5" x14ac:dyDescent="0.4">
      <c r="C748" t="s">
        <v>851</v>
      </c>
      <c r="D748" t="s">
        <v>587</v>
      </c>
      <c r="E748">
        <v>11300</v>
      </c>
    </row>
    <row r="749" spans="3:5" x14ac:dyDescent="0.4">
      <c r="C749" t="s">
        <v>851</v>
      </c>
      <c r="D749" t="s">
        <v>588</v>
      </c>
      <c r="E749">
        <v>28200</v>
      </c>
    </row>
    <row r="750" spans="3:5" x14ac:dyDescent="0.4">
      <c r="C750" t="s">
        <v>851</v>
      </c>
      <c r="D750" t="s">
        <v>589</v>
      </c>
      <c r="E750">
        <v>28100</v>
      </c>
    </row>
    <row r="751" spans="3:5" x14ac:dyDescent="0.4">
      <c r="C751" t="s">
        <v>851</v>
      </c>
      <c r="D751" t="s">
        <v>590</v>
      </c>
      <c r="E751">
        <v>50900</v>
      </c>
    </row>
    <row r="752" spans="3:5" x14ac:dyDescent="0.4">
      <c r="C752" t="s">
        <v>851</v>
      </c>
      <c r="D752" t="s">
        <v>591</v>
      </c>
      <c r="E752">
        <v>10400</v>
      </c>
    </row>
    <row r="753" spans="3:5" x14ac:dyDescent="0.4">
      <c r="C753" t="s">
        <v>851</v>
      </c>
      <c r="D753" t="s">
        <v>592</v>
      </c>
      <c r="E753">
        <v>27300</v>
      </c>
    </row>
    <row r="754" spans="3:5" x14ac:dyDescent="0.4">
      <c r="C754" t="s">
        <v>851</v>
      </c>
      <c r="D754" t="s">
        <v>593</v>
      </c>
      <c r="E754">
        <v>32200</v>
      </c>
    </row>
    <row r="755" spans="3:5" x14ac:dyDescent="0.4">
      <c r="C755" t="s">
        <v>851</v>
      </c>
      <c r="D755" t="s">
        <v>594</v>
      </c>
      <c r="E755">
        <v>11000</v>
      </c>
    </row>
    <row r="756" spans="3:5" x14ac:dyDescent="0.4">
      <c r="C756" t="s">
        <v>851</v>
      </c>
      <c r="D756" t="s">
        <v>595</v>
      </c>
      <c r="E756">
        <v>10600</v>
      </c>
    </row>
    <row r="757" spans="3:5" x14ac:dyDescent="0.4">
      <c r="C757" t="s">
        <v>851</v>
      </c>
      <c r="D757" t="s">
        <v>596</v>
      </c>
      <c r="E757">
        <v>14700</v>
      </c>
    </row>
    <row r="758" spans="3:5" x14ac:dyDescent="0.4">
      <c r="C758" t="s">
        <v>851</v>
      </c>
      <c r="D758" t="s">
        <v>597</v>
      </c>
      <c r="E758">
        <v>25400</v>
      </c>
    </row>
    <row r="759" spans="3:5" x14ac:dyDescent="0.4">
      <c r="C759" t="s">
        <v>851</v>
      </c>
      <c r="D759" t="s">
        <v>598</v>
      </c>
      <c r="E759">
        <v>23700</v>
      </c>
    </row>
    <row r="760" spans="3:5" x14ac:dyDescent="0.4">
      <c r="C760" t="s">
        <v>851</v>
      </c>
      <c r="D760" t="s">
        <v>599</v>
      </c>
      <c r="E760">
        <v>14500</v>
      </c>
    </row>
    <row r="761" spans="3:5" x14ac:dyDescent="0.4">
      <c r="C761" t="s">
        <v>851</v>
      </c>
      <c r="D761" t="s">
        <v>600</v>
      </c>
      <c r="E761">
        <v>11600</v>
      </c>
    </row>
    <row r="762" spans="3:5" x14ac:dyDescent="0.4">
      <c r="C762" t="s">
        <v>851</v>
      </c>
      <c r="D762" t="s">
        <v>601</v>
      </c>
      <c r="E762">
        <v>9200</v>
      </c>
    </row>
    <row r="763" spans="3:5" x14ac:dyDescent="0.4">
      <c r="C763" t="s">
        <v>851</v>
      </c>
      <c r="D763" t="s">
        <v>602</v>
      </c>
      <c r="E763">
        <v>30000</v>
      </c>
    </row>
    <row r="764" spans="3:5" x14ac:dyDescent="0.4">
      <c r="C764" t="s">
        <v>851</v>
      </c>
      <c r="D764" t="s">
        <v>603</v>
      </c>
      <c r="E764">
        <v>16200</v>
      </c>
    </row>
    <row r="765" spans="3:5" x14ac:dyDescent="0.4">
      <c r="C765" t="s">
        <v>851</v>
      </c>
      <c r="D765" t="s">
        <v>604</v>
      </c>
      <c r="E765">
        <v>33300</v>
      </c>
    </row>
    <row r="766" spans="3:5" x14ac:dyDescent="0.4">
      <c r="C766" t="s">
        <v>851</v>
      </c>
      <c r="D766" t="s">
        <v>605</v>
      </c>
      <c r="E766">
        <v>13100</v>
      </c>
    </row>
    <row r="767" spans="3:5" x14ac:dyDescent="0.4">
      <c r="C767" t="s">
        <v>851</v>
      </c>
      <c r="D767" t="s">
        <v>606</v>
      </c>
      <c r="E767">
        <v>19000</v>
      </c>
    </row>
    <row r="768" spans="3:5" x14ac:dyDescent="0.4">
      <c r="C768" t="s">
        <v>851</v>
      </c>
      <c r="D768" t="s">
        <v>607</v>
      </c>
      <c r="E768">
        <v>16500</v>
      </c>
    </row>
    <row r="769" spans="3:5" x14ac:dyDescent="0.4">
      <c r="C769" t="s">
        <v>851</v>
      </c>
      <c r="D769" t="s">
        <v>608</v>
      </c>
      <c r="E769">
        <v>32000</v>
      </c>
    </row>
    <row r="770" spans="3:5" x14ac:dyDescent="0.4">
      <c r="C770" t="s">
        <v>851</v>
      </c>
      <c r="D770" t="s">
        <v>609</v>
      </c>
      <c r="E770">
        <v>21600</v>
      </c>
    </row>
    <row r="771" spans="3:5" x14ac:dyDescent="0.4">
      <c r="C771" t="s">
        <v>851</v>
      </c>
      <c r="D771" t="s">
        <v>610</v>
      </c>
      <c r="E771">
        <v>15400</v>
      </c>
    </row>
    <row r="772" spans="3:5" x14ac:dyDescent="0.4">
      <c r="C772" t="s">
        <v>851</v>
      </c>
      <c r="D772" t="s">
        <v>611</v>
      </c>
      <c r="E772">
        <v>22800</v>
      </c>
    </row>
    <row r="773" spans="3:5" x14ac:dyDescent="0.4">
      <c r="C773" t="s">
        <v>851</v>
      </c>
      <c r="D773" t="s">
        <v>612</v>
      </c>
      <c r="E773">
        <v>16100</v>
      </c>
    </row>
    <row r="774" spans="3:5" x14ac:dyDescent="0.4">
      <c r="C774" t="s">
        <v>851</v>
      </c>
      <c r="D774" t="s">
        <v>613</v>
      </c>
      <c r="E774">
        <v>17200</v>
      </c>
    </row>
    <row r="775" spans="3:5" x14ac:dyDescent="0.4">
      <c r="C775" t="s">
        <v>851</v>
      </c>
      <c r="D775" t="s">
        <v>614</v>
      </c>
      <c r="E775">
        <v>14600</v>
      </c>
    </row>
    <row r="776" spans="3:5" x14ac:dyDescent="0.4">
      <c r="C776" t="s">
        <v>851</v>
      </c>
      <c r="D776" t="s">
        <v>615</v>
      </c>
      <c r="E776">
        <v>11000</v>
      </c>
    </row>
    <row r="777" spans="3:5" x14ac:dyDescent="0.4">
      <c r="C777" t="s">
        <v>851</v>
      </c>
      <c r="D777" t="s">
        <v>616</v>
      </c>
      <c r="E777">
        <v>33900</v>
      </c>
    </row>
    <row r="778" spans="3:5" x14ac:dyDescent="0.4">
      <c r="C778" t="s">
        <v>851</v>
      </c>
      <c r="D778" t="s">
        <v>617</v>
      </c>
      <c r="E778">
        <v>25700</v>
      </c>
    </row>
    <row r="779" spans="3:5" x14ac:dyDescent="0.4">
      <c r="C779" t="s">
        <v>851</v>
      </c>
      <c r="D779" t="s">
        <v>618</v>
      </c>
      <c r="E779">
        <v>16700</v>
      </c>
    </row>
    <row r="780" spans="3:5" x14ac:dyDescent="0.4">
      <c r="C780" t="s">
        <v>851</v>
      </c>
      <c r="D780" t="s">
        <v>619</v>
      </c>
      <c r="E780">
        <v>10400</v>
      </c>
    </row>
    <row r="781" spans="3:5" x14ac:dyDescent="0.4">
      <c r="C781" t="s">
        <v>851</v>
      </c>
      <c r="D781" t="s">
        <v>620</v>
      </c>
      <c r="E781">
        <v>17000</v>
      </c>
    </row>
    <row r="782" spans="3:5" x14ac:dyDescent="0.4">
      <c r="C782" t="s">
        <v>851</v>
      </c>
      <c r="D782" t="s">
        <v>621</v>
      </c>
      <c r="E782">
        <v>12700</v>
      </c>
    </row>
    <row r="783" spans="3:5" x14ac:dyDescent="0.4">
      <c r="C783" t="s">
        <v>851</v>
      </c>
      <c r="D783" t="s">
        <v>622</v>
      </c>
      <c r="E783">
        <v>14200</v>
      </c>
    </row>
    <row r="784" spans="3:5" x14ac:dyDescent="0.4">
      <c r="C784" t="s">
        <v>851</v>
      </c>
      <c r="D784" t="s">
        <v>623</v>
      </c>
      <c r="E784">
        <v>12800</v>
      </c>
    </row>
    <row r="785" spans="3:5" x14ac:dyDescent="0.4">
      <c r="C785" t="s">
        <v>851</v>
      </c>
      <c r="D785" t="s">
        <v>624</v>
      </c>
      <c r="E785">
        <v>6000</v>
      </c>
    </row>
    <row r="786" spans="3:5" x14ac:dyDescent="0.4">
      <c r="C786" t="s">
        <v>851</v>
      </c>
      <c r="D786" t="s">
        <v>625</v>
      </c>
      <c r="E786">
        <v>20400</v>
      </c>
    </row>
    <row r="787" spans="3:5" x14ac:dyDescent="0.4">
      <c r="C787" t="s">
        <v>851</v>
      </c>
      <c r="D787" t="s">
        <v>626</v>
      </c>
      <c r="E787">
        <v>68700</v>
      </c>
    </row>
    <row r="788" spans="3:5" x14ac:dyDescent="0.4">
      <c r="C788" t="s">
        <v>851</v>
      </c>
      <c r="D788" t="s">
        <v>627</v>
      </c>
      <c r="E788">
        <v>16000</v>
      </c>
    </row>
    <row r="789" spans="3:5" x14ac:dyDescent="0.4">
      <c r="C789" t="s">
        <v>851</v>
      </c>
      <c r="D789" t="s">
        <v>628</v>
      </c>
      <c r="E789">
        <v>14300</v>
      </c>
    </row>
    <row r="790" spans="3:5" x14ac:dyDescent="0.4">
      <c r="C790" t="s">
        <v>851</v>
      </c>
      <c r="D790" t="s">
        <v>629</v>
      </c>
      <c r="E790">
        <v>16300</v>
      </c>
    </row>
    <row r="791" spans="3:5" x14ac:dyDescent="0.4">
      <c r="C791" t="s">
        <v>851</v>
      </c>
      <c r="D791" t="s">
        <v>630</v>
      </c>
      <c r="E791">
        <v>16800</v>
      </c>
    </row>
    <row r="792" spans="3:5" x14ac:dyDescent="0.4">
      <c r="C792" t="s">
        <v>851</v>
      </c>
      <c r="D792" t="s">
        <v>631</v>
      </c>
      <c r="E792">
        <v>15100</v>
      </c>
    </row>
    <row r="793" spans="3:5" x14ac:dyDescent="0.4">
      <c r="C793" t="s">
        <v>851</v>
      </c>
      <c r="D793" t="s">
        <v>632</v>
      </c>
      <c r="E793">
        <v>15900</v>
      </c>
    </row>
    <row r="794" spans="3:5" x14ac:dyDescent="0.4">
      <c r="C794" t="s">
        <v>851</v>
      </c>
      <c r="D794" t="s">
        <v>633</v>
      </c>
      <c r="E794">
        <v>28100</v>
      </c>
    </row>
    <row r="795" spans="3:5" x14ac:dyDescent="0.4">
      <c r="C795" t="s">
        <v>851</v>
      </c>
      <c r="D795" t="s">
        <v>634</v>
      </c>
      <c r="E795">
        <v>15200</v>
      </c>
    </row>
    <row r="796" spans="3:5" x14ac:dyDescent="0.4">
      <c r="C796" t="s">
        <v>851</v>
      </c>
      <c r="D796" t="s">
        <v>635</v>
      </c>
      <c r="E796">
        <v>14600</v>
      </c>
    </row>
    <row r="797" spans="3:5" x14ac:dyDescent="0.4">
      <c r="C797" t="s">
        <v>851</v>
      </c>
      <c r="D797" t="s">
        <v>636</v>
      </c>
      <c r="E797">
        <v>14100</v>
      </c>
    </row>
    <row r="798" spans="3:5" x14ac:dyDescent="0.4">
      <c r="C798" t="s">
        <v>851</v>
      </c>
      <c r="D798" t="s">
        <v>637</v>
      </c>
      <c r="E798">
        <v>16500</v>
      </c>
    </row>
    <row r="799" spans="3:5" x14ac:dyDescent="0.4">
      <c r="C799" t="s">
        <v>851</v>
      </c>
      <c r="D799" t="s">
        <v>638</v>
      </c>
      <c r="E799">
        <v>18400</v>
      </c>
    </row>
    <row r="800" spans="3:5" x14ac:dyDescent="0.4">
      <c r="C800" t="s">
        <v>851</v>
      </c>
      <c r="D800" t="s">
        <v>639</v>
      </c>
      <c r="E800">
        <v>20300</v>
      </c>
    </row>
    <row r="801" spans="3:5" x14ac:dyDescent="0.4">
      <c r="C801" t="s">
        <v>851</v>
      </c>
      <c r="D801" t="s">
        <v>640</v>
      </c>
      <c r="E801">
        <v>20100</v>
      </c>
    </row>
    <row r="802" spans="3:5" x14ac:dyDescent="0.4">
      <c r="C802" t="s">
        <v>851</v>
      </c>
      <c r="D802" t="s">
        <v>641</v>
      </c>
      <c r="E802">
        <v>14600</v>
      </c>
    </row>
    <row r="803" spans="3:5" x14ac:dyDescent="0.4">
      <c r="C803" t="s">
        <v>851</v>
      </c>
      <c r="D803" t="s">
        <v>642</v>
      </c>
      <c r="E803">
        <v>20600</v>
      </c>
    </row>
    <row r="804" spans="3:5" x14ac:dyDescent="0.4">
      <c r="C804" t="s">
        <v>851</v>
      </c>
      <c r="D804" t="s">
        <v>643</v>
      </c>
      <c r="E804">
        <v>12500</v>
      </c>
    </row>
    <row r="805" spans="3:5" x14ac:dyDescent="0.4">
      <c r="C805" t="s">
        <v>851</v>
      </c>
      <c r="D805" t="s">
        <v>644</v>
      </c>
      <c r="E805">
        <v>10400</v>
      </c>
    </row>
    <row r="806" spans="3:5" x14ac:dyDescent="0.4">
      <c r="C806" t="s">
        <v>851</v>
      </c>
      <c r="D806" t="s">
        <v>645</v>
      </c>
      <c r="E806">
        <v>9700</v>
      </c>
    </row>
    <row r="807" spans="3:5" x14ac:dyDescent="0.4">
      <c r="C807" t="s">
        <v>851</v>
      </c>
      <c r="D807" t="s">
        <v>646</v>
      </c>
      <c r="E807">
        <v>10700</v>
      </c>
    </row>
    <row r="808" spans="3:5" x14ac:dyDescent="0.4">
      <c r="C808" t="s">
        <v>851</v>
      </c>
      <c r="D808" t="s">
        <v>647</v>
      </c>
      <c r="E808">
        <v>13000</v>
      </c>
    </row>
    <row r="809" spans="3:5" x14ac:dyDescent="0.4">
      <c r="C809" t="s">
        <v>851</v>
      </c>
      <c r="D809" t="s">
        <v>648</v>
      </c>
      <c r="E809">
        <v>11400</v>
      </c>
    </row>
    <row r="810" spans="3:5" x14ac:dyDescent="0.4">
      <c r="C810" t="s">
        <v>851</v>
      </c>
      <c r="D810" t="s">
        <v>649</v>
      </c>
      <c r="E810">
        <v>16800</v>
      </c>
    </row>
    <row r="811" spans="3:5" x14ac:dyDescent="0.4">
      <c r="C811" t="s">
        <v>851</v>
      </c>
      <c r="D811" t="s">
        <v>650</v>
      </c>
      <c r="E811">
        <v>28900</v>
      </c>
    </row>
    <row r="812" spans="3:5" x14ac:dyDescent="0.4">
      <c r="C812" t="s">
        <v>851</v>
      </c>
      <c r="D812" t="s">
        <v>651</v>
      </c>
      <c r="E812">
        <v>11700</v>
      </c>
    </row>
    <row r="813" spans="3:5" x14ac:dyDescent="0.4">
      <c r="C813" t="s">
        <v>851</v>
      </c>
      <c r="D813" t="s">
        <v>652</v>
      </c>
      <c r="E813">
        <v>131900</v>
      </c>
    </row>
    <row r="814" spans="3:5" x14ac:dyDescent="0.4">
      <c r="C814" t="s">
        <v>851</v>
      </c>
      <c r="D814" t="s">
        <v>653</v>
      </c>
      <c r="E814">
        <v>12400</v>
      </c>
    </row>
    <row r="815" spans="3:5" x14ac:dyDescent="0.4">
      <c r="C815" t="s">
        <v>851</v>
      </c>
      <c r="D815" t="s">
        <v>654</v>
      </c>
      <c r="E815">
        <v>16000</v>
      </c>
    </row>
    <row r="816" spans="3:5" x14ac:dyDescent="0.4">
      <c r="C816" t="s">
        <v>851</v>
      </c>
      <c r="D816" t="s">
        <v>655</v>
      </c>
      <c r="E816">
        <v>11400</v>
      </c>
    </row>
    <row r="817" spans="3:5" x14ac:dyDescent="0.4">
      <c r="C817" t="s">
        <v>851</v>
      </c>
      <c r="D817" t="s">
        <v>656</v>
      </c>
      <c r="E817">
        <v>2500</v>
      </c>
    </row>
    <row r="818" spans="3:5" x14ac:dyDescent="0.4">
      <c r="C818" t="s">
        <v>851</v>
      </c>
      <c r="D818" t="s">
        <v>657</v>
      </c>
      <c r="E818">
        <v>140700</v>
      </c>
    </row>
    <row r="819" spans="3:5" x14ac:dyDescent="0.4">
      <c r="C819" t="s">
        <v>851</v>
      </c>
      <c r="D819" t="s">
        <v>658</v>
      </c>
      <c r="E819">
        <v>35200</v>
      </c>
    </row>
    <row r="820" spans="3:5" x14ac:dyDescent="0.4">
      <c r="C820" t="s">
        <v>851</v>
      </c>
      <c r="D820" t="s">
        <v>659</v>
      </c>
      <c r="E820">
        <v>32600</v>
      </c>
    </row>
    <row r="821" spans="3:5" x14ac:dyDescent="0.4">
      <c r="C821" t="s">
        <v>851</v>
      </c>
      <c r="D821" t="s">
        <v>660</v>
      </c>
      <c r="E821">
        <v>18500</v>
      </c>
    </row>
    <row r="822" spans="3:5" x14ac:dyDescent="0.4">
      <c r="C822" t="s">
        <v>851</v>
      </c>
      <c r="D822" t="s">
        <v>661</v>
      </c>
      <c r="E822">
        <v>19100</v>
      </c>
    </row>
    <row r="823" spans="3:5" x14ac:dyDescent="0.4">
      <c r="C823" t="s">
        <v>851</v>
      </c>
      <c r="D823" t="s">
        <v>662</v>
      </c>
      <c r="E823">
        <v>24700</v>
      </c>
    </row>
    <row r="824" spans="3:5" x14ac:dyDescent="0.4">
      <c r="C824" t="s">
        <v>851</v>
      </c>
      <c r="D824" t="s">
        <v>663</v>
      </c>
      <c r="E824">
        <v>11800</v>
      </c>
    </row>
    <row r="825" spans="3:5" x14ac:dyDescent="0.4">
      <c r="C825" t="s">
        <v>851</v>
      </c>
      <c r="D825" t="s">
        <v>664</v>
      </c>
      <c r="E825">
        <v>60000</v>
      </c>
    </row>
    <row r="826" spans="3:5" x14ac:dyDescent="0.4">
      <c r="C826" t="s">
        <v>851</v>
      </c>
      <c r="D826" t="s">
        <v>665</v>
      </c>
      <c r="E826">
        <v>9800</v>
      </c>
    </row>
    <row r="827" spans="3:5" x14ac:dyDescent="0.4">
      <c r="C827" t="s">
        <v>851</v>
      </c>
      <c r="D827" t="s">
        <v>666</v>
      </c>
      <c r="E827">
        <v>15100</v>
      </c>
    </row>
    <row r="828" spans="3:5" x14ac:dyDescent="0.4">
      <c r="C828" t="s">
        <v>851</v>
      </c>
      <c r="D828" t="s">
        <v>667</v>
      </c>
      <c r="E828">
        <v>9800</v>
      </c>
    </row>
    <row r="829" spans="3:5" x14ac:dyDescent="0.4">
      <c r="C829" t="s">
        <v>851</v>
      </c>
      <c r="D829" t="s">
        <v>668</v>
      </c>
      <c r="E829">
        <v>13100</v>
      </c>
    </row>
    <row r="830" spans="3:5" x14ac:dyDescent="0.4">
      <c r="C830" t="s">
        <v>851</v>
      </c>
      <c r="D830" t="s">
        <v>669</v>
      </c>
      <c r="E830">
        <v>10900</v>
      </c>
    </row>
    <row r="831" spans="3:5" x14ac:dyDescent="0.4">
      <c r="C831" t="s">
        <v>851</v>
      </c>
      <c r="D831" t="s">
        <v>670</v>
      </c>
      <c r="E831">
        <v>15300</v>
      </c>
    </row>
    <row r="832" spans="3:5" x14ac:dyDescent="0.4">
      <c r="C832" t="s">
        <v>851</v>
      </c>
      <c r="D832" t="s">
        <v>671</v>
      </c>
      <c r="E832">
        <v>24500</v>
      </c>
    </row>
    <row r="833" spans="3:5" x14ac:dyDescent="0.4">
      <c r="C833" t="s">
        <v>851</v>
      </c>
      <c r="D833" t="s">
        <v>672</v>
      </c>
      <c r="E833">
        <v>10300</v>
      </c>
    </row>
    <row r="834" spans="3:5" x14ac:dyDescent="0.4">
      <c r="C834" t="s">
        <v>851</v>
      </c>
      <c r="D834" t="s">
        <v>673</v>
      </c>
      <c r="E834">
        <v>10400</v>
      </c>
    </row>
    <row r="835" spans="3:5" x14ac:dyDescent="0.4">
      <c r="C835" t="s">
        <v>851</v>
      </c>
      <c r="D835" t="s">
        <v>674</v>
      </c>
      <c r="E835">
        <v>12300</v>
      </c>
    </row>
    <row r="836" spans="3:5" x14ac:dyDescent="0.4">
      <c r="C836" t="s">
        <v>851</v>
      </c>
      <c r="D836" t="s">
        <v>675</v>
      </c>
      <c r="E836">
        <v>22200</v>
      </c>
    </row>
    <row r="837" spans="3:5" x14ac:dyDescent="0.4">
      <c r="C837" t="s">
        <v>851</v>
      </c>
      <c r="D837" t="s">
        <v>676</v>
      </c>
      <c r="E837">
        <v>13100</v>
      </c>
    </row>
    <row r="838" spans="3:5" x14ac:dyDescent="0.4">
      <c r="C838" t="s">
        <v>851</v>
      </c>
      <c r="D838" t="s">
        <v>677</v>
      </c>
      <c r="E838">
        <v>16600</v>
      </c>
    </row>
    <row r="839" spans="3:5" x14ac:dyDescent="0.4">
      <c r="C839" t="s">
        <v>851</v>
      </c>
      <c r="D839" t="s">
        <v>678</v>
      </c>
      <c r="E839">
        <v>19800</v>
      </c>
    </row>
    <row r="840" spans="3:5" x14ac:dyDescent="0.4">
      <c r="C840" t="s">
        <v>851</v>
      </c>
      <c r="D840" t="s">
        <v>679</v>
      </c>
      <c r="E840">
        <v>21300</v>
      </c>
    </row>
    <row r="841" spans="3:5" x14ac:dyDescent="0.4">
      <c r="C841" t="s">
        <v>851</v>
      </c>
      <c r="D841" t="s">
        <v>680</v>
      </c>
      <c r="E841">
        <v>11800</v>
      </c>
    </row>
    <row r="842" spans="3:5" x14ac:dyDescent="0.4">
      <c r="C842" t="s">
        <v>851</v>
      </c>
      <c r="D842" t="s">
        <v>681</v>
      </c>
      <c r="E842">
        <v>14100</v>
      </c>
    </row>
    <row r="843" spans="3:5" x14ac:dyDescent="0.4">
      <c r="C843" t="s">
        <v>851</v>
      </c>
      <c r="D843" t="s">
        <v>682</v>
      </c>
      <c r="E843">
        <v>4800</v>
      </c>
    </row>
    <row r="844" spans="3:5" x14ac:dyDescent="0.4">
      <c r="C844" t="s">
        <v>851</v>
      </c>
      <c r="D844" t="s">
        <v>683</v>
      </c>
      <c r="E844">
        <v>19400</v>
      </c>
    </row>
    <row r="845" spans="3:5" x14ac:dyDescent="0.4">
      <c r="C845" t="s">
        <v>851</v>
      </c>
      <c r="D845" t="s">
        <v>684</v>
      </c>
      <c r="E845">
        <v>8700</v>
      </c>
    </row>
    <row r="846" spans="3:5" x14ac:dyDescent="0.4">
      <c r="C846" t="s">
        <v>851</v>
      </c>
      <c r="D846" t="s">
        <v>685</v>
      </c>
      <c r="E846">
        <v>29100</v>
      </c>
    </row>
    <row r="847" spans="3:5" x14ac:dyDescent="0.4">
      <c r="C847" t="s">
        <v>851</v>
      </c>
      <c r="D847" t="s">
        <v>686</v>
      </c>
      <c r="E847">
        <v>8000</v>
      </c>
    </row>
    <row r="848" spans="3:5" x14ac:dyDescent="0.4">
      <c r="C848" t="s">
        <v>851</v>
      </c>
      <c r="D848" t="s">
        <v>687</v>
      </c>
      <c r="E848">
        <v>23900</v>
      </c>
    </row>
    <row r="849" spans="3:5" x14ac:dyDescent="0.4">
      <c r="C849" t="s">
        <v>851</v>
      </c>
      <c r="D849" t="s">
        <v>386</v>
      </c>
      <c r="E849">
        <v>34000</v>
      </c>
    </row>
    <row r="850" spans="3:5" x14ac:dyDescent="0.4">
      <c r="C850" t="s">
        <v>851</v>
      </c>
      <c r="D850" t="s">
        <v>387</v>
      </c>
      <c r="E850">
        <v>19800</v>
      </c>
    </row>
    <row r="851" spans="3:5" x14ac:dyDescent="0.4">
      <c r="C851" t="s">
        <v>851</v>
      </c>
      <c r="D851" t="s">
        <v>388</v>
      </c>
      <c r="E851">
        <v>18400</v>
      </c>
    </row>
    <row r="852" spans="3:5" x14ac:dyDescent="0.4">
      <c r="C852" t="s">
        <v>851</v>
      </c>
      <c r="D852" t="s">
        <v>389</v>
      </c>
      <c r="E852">
        <v>24100</v>
      </c>
    </row>
    <row r="853" spans="3:5" x14ac:dyDescent="0.4">
      <c r="C853" t="s">
        <v>851</v>
      </c>
      <c r="D853" t="s">
        <v>390</v>
      </c>
      <c r="E853">
        <v>48500</v>
      </c>
    </row>
    <row r="854" spans="3:5" x14ac:dyDescent="0.4">
      <c r="C854" t="s">
        <v>851</v>
      </c>
      <c r="D854" t="s">
        <v>391</v>
      </c>
      <c r="E854">
        <v>17900</v>
      </c>
    </row>
    <row r="855" spans="3:5" x14ac:dyDescent="0.4">
      <c r="C855" t="s">
        <v>851</v>
      </c>
      <c r="D855" t="s">
        <v>392</v>
      </c>
      <c r="E855">
        <v>15700</v>
      </c>
    </row>
    <row r="856" spans="3:5" x14ac:dyDescent="0.4">
      <c r="C856" t="s">
        <v>851</v>
      </c>
      <c r="D856" t="s">
        <v>393</v>
      </c>
      <c r="E856">
        <v>5900</v>
      </c>
    </row>
    <row r="857" spans="3:5" x14ac:dyDescent="0.4">
      <c r="C857" t="s">
        <v>851</v>
      </c>
      <c r="D857" t="s">
        <v>394</v>
      </c>
      <c r="E857">
        <v>3000</v>
      </c>
    </row>
    <row r="858" spans="3:5" x14ac:dyDescent="0.4">
      <c r="C858" t="s">
        <v>851</v>
      </c>
      <c r="D858" t="s">
        <v>395</v>
      </c>
      <c r="E858">
        <v>37500</v>
      </c>
    </row>
    <row r="859" spans="3:5" x14ac:dyDescent="0.4">
      <c r="C859" t="s">
        <v>851</v>
      </c>
      <c r="D859" t="s">
        <v>396</v>
      </c>
      <c r="E859">
        <v>13200</v>
      </c>
    </row>
    <row r="860" spans="3:5" x14ac:dyDescent="0.4">
      <c r="C860" t="s">
        <v>851</v>
      </c>
      <c r="D860" t="s">
        <v>397</v>
      </c>
      <c r="E860">
        <v>7700</v>
      </c>
    </row>
    <row r="861" spans="3:5" x14ac:dyDescent="0.4">
      <c r="C861" t="s">
        <v>851</v>
      </c>
      <c r="D861" t="s">
        <v>398</v>
      </c>
      <c r="E861">
        <v>17200</v>
      </c>
    </row>
    <row r="862" spans="3:5" x14ac:dyDescent="0.4">
      <c r="C862" t="s">
        <v>851</v>
      </c>
      <c r="D862" t="s">
        <v>399</v>
      </c>
      <c r="E862">
        <v>7800</v>
      </c>
    </row>
    <row r="863" spans="3:5" x14ac:dyDescent="0.4">
      <c r="C863" t="s">
        <v>851</v>
      </c>
      <c r="D863" t="s">
        <v>400</v>
      </c>
      <c r="E863">
        <v>7100</v>
      </c>
    </row>
    <row r="864" spans="3:5" x14ac:dyDescent="0.4">
      <c r="C864" t="s">
        <v>851</v>
      </c>
      <c r="D864" t="s">
        <v>401</v>
      </c>
      <c r="E864">
        <v>9300</v>
      </c>
    </row>
    <row r="865" spans="3:5" x14ac:dyDescent="0.4">
      <c r="C865" t="s">
        <v>851</v>
      </c>
      <c r="D865" t="s">
        <v>402</v>
      </c>
      <c r="E865">
        <v>10600</v>
      </c>
    </row>
    <row r="866" spans="3:5" x14ac:dyDescent="0.4">
      <c r="C866" t="s">
        <v>851</v>
      </c>
      <c r="D866" t="s">
        <v>403</v>
      </c>
      <c r="E866">
        <v>27800</v>
      </c>
    </row>
    <row r="867" spans="3:5" x14ac:dyDescent="0.4">
      <c r="C867" t="s">
        <v>851</v>
      </c>
      <c r="D867" t="s">
        <v>404</v>
      </c>
      <c r="E867">
        <v>5100</v>
      </c>
    </row>
    <row r="868" spans="3:5" x14ac:dyDescent="0.4">
      <c r="C868" t="s">
        <v>851</v>
      </c>
      <c r="D868" t="s">
        <v>405</v>
      </c>
      <c r="E868">
        <v>24200</v>
      </c>
    </row>
    <row r="869" spans="3:5" x14ac:dyDescent="0.4">
      <c r="C869" t="s">
        <v>851</v>
      </c>
      <c r="D869" t="s">
        <v>406</v>
      </c>
      <c r="E869">
        <v>16000</v>
      </c>
    </row>
    <row r="870" spans="3:5" x14ac:dyDescent="0.4">
      <c r="C870" t="s">
        <v>851</v>
      </c>
      <c r="D870" t="s">
        <v>407</v>
      </c>
      <c r="E870">
        <v>38200</v>
      </c>
    </row>
    <row r="871" spans="3:5" x14ac:dyDescent="0.4">
      <c r="C871" t="s">
        <v>851</v>
      </c>
      <c r="D871" t="s">
        <v>408</v>
      </c>
      <c r="E871">
        <v>88300</v>
      </c>
    </row>
    <row r="872" spans="3:5" x14ac:dyDescent="0.4">
      <c r="C872" t="s">
        <v>851</v>
      </c>
      <c r="D872" t="s">
        <v>409</v>
      </c>
      <c r="E872">
        <v>31500</v>
      </c>
    </row>
    <row r="873" spans="3:5" x14ac:dyDescent="0.4">
      <c r="C873" t="s">
        <v>851</v>
      </c>
      <c r="D873" t="s">
        <v>410</v>
      </c>
      <c r="E873">
        <v>24600</v>
      </c>
    </row>
    <row r="874" spans="3:5" x14ac:dyDescent="0.4">
      <c r="C874" t="s">
        <v>851</v>
      </c>
      <c r="D874" t="s">
        <v>411</v>
      </c>
      <c r="E874">
        <v>16800</v>
      </c>
    </row>
    <row r="875" spans="3:5" x14ac:dyDescent="0.4">
      <c r="C875" t="s">
        <v>851</v>
      </c>
      <c r="D875" t="s">
        <v>412</v>
      </c>
      <c r="E875">
        <v>8600</v>
      </c>
    </row>
    <row r="876" spans="3:5" x14ac:dyDescent="0.4">
      <c r="C876" t="s">
        <v>851</v>
      </c>
      <c r="D876" t="s">
        <v>413</v>
      </c>
      <c r="E876">
        <v>11900</v>
      </c>
    </row>
    <row r="877" spans="3:5" x14ac:dyDescent="0.4">
      <c r="C877" t="s">
        <v>851</v>
      </c>
      <c r="D877" t="s">
        <v>414</v>
      </c>
      <c r="E877">
        <v>16300</v>
      </c>
    </row>
    <row r="878" spans="3:5" x14ac:dyDescent="0.4">
      <c r="C878" t="s">
        <v>851</v>
      </c>
      <c r="D878" t="s">
        <v>415</v>
      </c>
      <c r="E878">
        <v>11300</v>
      </c>
    </row>
    <row r="879" spans="3:5" x14ac:dyDescent="0.4">
      <c r="C879" t="s">
        <v>851</v>
      </c>
      <c r="D879" t="s">
        <v>416</v>
      </c>
      <c r="E879">
        <v>13400</v>
      </c>
    </row>
    <row r="880" spans="3:5" x14ac:dyDescent="0.4">
      <c r="C880" t="s">
        <v>851</v>
      </c>
      <c r="D880" t="s">
        <v>417</v>
      </c>
      <c r="E880">
        <v>5000</v>
      </c>
    </row>
    <row r="881" spans="3:5" x14ac:dyDescent="0.4">
      <c r="C881" t="s">
        <v>851</v>
      </c>
      <c r="D881" t="s">
        <v>418</v>
      </c>
      <c r="E881">
        <v>40300</v>
      </c>
    </row>
    <row r="882" spans="3:5" x14ac:dyDescent="0.4">
      <c r="C882" t="s">
        <v>851</v>
      </c>
      <c r="D882" t="s">
        <v>419</v>
      </c>
      <c r="E882">
        <v>14400</v>
      </c>
    </row>
    <row r="883" spans="3:5" x14ac:dyDescent="0.4">
      <c r="C883" t="s">
        <v>851</v>
      </c>
      <c r="D883" t="s">
        <v>420</v>
      </c>
      <c r="E883">
        <v>4000</v>
      </c>
    </row>
    <row r="884" spans="3:5" x14ac:dyDescent="0.4">
      <c r="C884" t="s">
        <v>851</v>
      </c>
      <c r="D884" t="s">
        <v>421</v>
      </c>
      <c r="E884">
        <v>10900</v>
      </c>
    </row>
    <row r="885" spans="3:5" x14ac:dyDescent="0.4">
      <c r="C885" t="s">
        <v>851</v>
      </c>
      <c r="D885" t="s">
        <v>422</v>
      </c>
      <c r="E885">
        <v>12100</v>
      </c>
    </row>
    <row r="886" spans="3:5" x14ac:dyDescent="0.4">
      <c r="C886" t="s">
        <v>851</v>
      </c>
      <c r="D886" t="s">
        <v>423</v>
      </c>
      <c r="E886">
        <v>3100</v>
      </c>
    </row>
    <row r="887" spans="3:5" x14ac:dyDescent="0.4">
      <c r="C887" t="s">
        <v>851</v>
      </c>
      <c r="D887" t="s">
        <v>424</v>
      </c>
      <c r="E887">
        <v>13400</v>
      </c>
    </row>
    <row r="888" spans="3:5" x14ac:dyDescent="0.4">
      <c r="C888" t="s">
        <v>851</v>
      </c>
      <c r="D888" t="s">
        <v>425</v>
      </c>
      <c r="E888">
        <v>4100</v>
      </c>
    </row>
    <row r="889" spans="3:5" x14ac:dyDescent="0.4">
      <c r="C889" t="s">
        <v>851</v>
      </c>
      <c r="D889" t="s">
        <v>426</v>
      </c>
      <c r="E889">
        <v>9600</v>
      </c>
    </row>
    <row r="890" spans="3:5" x14ac:dyDescent="0.4">
      <c r="C890" t="s">
        <v>851</v>
      </c>
      <c r="D890" t="s">
        <v>427</v>
      </c>
      <c r="E890">
        <v>21800</v>
      </c>
    </row>
    <row r="891" spans="3:5" x14ac:dyDescent="0.4">
      <c r="C891" t="s">
        <v>851</v>
      </c>
      <c r="D891" t="s">
        <v>428</v>
      </c>
      <c r="E891">
        <v>14500</v>
      </c>
    </row>
    <row r="892" spans="3:5" x14ac:dyDescent="0.4">
      <c r="C892" t="s">
        <v>851</v>
      </c>
      <c r="D892" t="s">
        <v>429</v>
      </c>
      <c r="E892">
        <v>17800</v>
      </c>
    </row>
    <row r="893" spans="3:5" x14ac:dyDescent="0.4">
      <c r="C893" t="s">
        <v>851</v>
      </c>
      <c r="D893" t="s">
        <v>430</v>
      </c>
      <c r="E893">
        <v>8500</v>
      </c>
    </row>
    <row r="894" spans="3:5" x14ac:dyDescent="0.4">
      <c r="C894" t="s">
        <v>851</v>
      </c>
      <c r="D894" t="s">
        <v>431</v>
      </c>
      <c r="E894">
        <v>6300</v>
      </c>
    </row>
    <row r="895" spans="3:5" x14ac:dyDescent="0.4">
      <c r="C895" t="s">
        <v>851</v>
      </c>
      <c r="D895" t="s">
        <v>432</v>
      </c>
      <c r="E895">
        <v>17100</v>
      </c>
    </row>
    <row r="896" spans="3:5" x14ac:dyDescent="0.4">
      <c r="C896" t="s">
        <v>851</v>
      </c>
      <c r="D896" t="s">
        <v>433</v>
      </c>
      <c r="E896">
        <v>6900</v>
      </c>
    </row>
    <row r="897" spans="3:5" x14ac:dyDescent="0.4">
      <c r="C897" t="s">
        <v>851</v>
      </c>
      <c r="D897" t="s">
        <v>434</v>
      </c>
      <c r="E897">
        <v>3900</v>
      </c>
    </row>
    <row r="898" spans="3:5" x14ac:dyDescent="0.4">
      <c r="C898" t="s">
        <v>851</v>
      </c>
      <c r="D898" t="s">
        <v>435</v>
      </c>
      <c r="E898">
        <v>13200</v>
      </c>
    </row>
    <row r="899" spans="3:5" x14ac:dyDescent="0.4">
      <c r="C899" t="s">
        <v>851</v>
      </c>
      <c r="D899" t="s">
        <v>436</v>
      </c>
      <c r="E899">
        <v>24700</v>
      </c>
    </row>
    <row r="900" spans="3:5" x14ac:dyDescent="0.4">
      <c r="C900" t="s">
        <v>851</v>
      </c>
      <c r="D900" t="s">
        <v>437</v>
      </c>
      <c r="E900">
        <v>6800</v>
      </c>
    </row>
    <row r="901" spans="3:5" x14ac:dyDescent="0.4">
      <c r="C901" t="s">
        <v>851</v>
      </c>
      <c r="D901" t="s">
        <v>438</v>
      </c>
      <c r="E901">
        <v>2700</v>
      </c>
    </row>
    <row r="902" spans="3:5" x14ac:dyDescent="0.4">
      <c r="C902" t="s">
        <v>851</v>
      </c>
      <c r="D902" t="s">
        <v>439</v>
      </c>
      <c r="E902">
        <v>6500</v>
      </c>
    </row>
    <row r="903" spans="3:5" x14ac:dyDescent="0.4">
      <c r="C903" t="s">
        <v>851</v>
      </c>
      <c r="D903" t="s">
        <v>440</v>
      </c>
      <c r="E903">
        <v>6400</v>
      </c>
    </row>
    <row r="904" spans="3:5" x14ac:dyDescent="0.4">
      <c r="C904" t="s">
        <v>851</v>
      </c>
      <c r="D904" t="s">
        <v>441</v>
      </c>
      <c r="E904">
        <v>14200</v>
      </c>
    </row>
    <row r="905" spans="3:5" x14ac:dyDescent="0.4">
      <c r="C905" t="s">
        <v>851</v>
      </c>
      <c r="D905" t="s">
        <v>442</v>
      </c>
      <c r="E905">
        <v>3100</v>
      </c>
    </row>
    <row r="906" spans="3:5" x14ac:dyDescent="0.4">
      <c r="C906" t="s">
        <v>851</v>
      </c>
      <c r="D906" t="s">
        <v>443</v>
      </c>
      <c r="E906">
        <v>11000</v>
      </c>
    </row>
    <row r="907" spans="3:5" x14ac:dyDescent="0.4">
      <c r="C907" t="s">
        <v>851</v>
      </c>
      <c r="D907" t="s">
        <v>444</v>
      </c>
      <c r="E907">
        <v>8500</v>
      </c>
    </row>
    <row r="908" spans="3:5" x14ac:dyDescent="0.4">
      <c r="C908" t="s">
        <v>851</v>
      </c>
      <c r="D908" t="s">
        <v>445</v>
      </c>
      <c r="E908">
        <v>7300</v>
      </c>
    </row>
    <row r="909" spans="3:5" x14ac:dyDescent="0.4">
      <c r="C909" t="s">
        <v>851</v>
      </c>
      <c r="D909" t="s">
        <v>446</v>
      </c>
      <c r="E909">
        <v>14100</v>
      </c>
    </row>
    <row r="910" spans="3:5" x14ac:dyDescent="0.4">
      <c r="C910" t="s">
        <v>851</v>
      </c>
      <c r="D910" t="s">
        <v>447</v>
      </c>
      <c r="E910">
        <v>6500</v>
      </c>
    </row>
    <row r="911" spans="3:5" x14ac:dyDescent="0.4">
      <c r="C911" t="s">
        <v>851</v>
      </c>
      <c r="D911" t="s">
        <v>448</v>
      </c>
      <c r="E911">
        <v>5100</v>
      </c>
    </row>
    <row r="912" spans="3:5" x14ac:dyDescent="0.4">
      <c r="C912" t="s">
        <v>851</v>
      </c>
      <c r="D912" t="s">
        <v>449</v>
      </c>
      <c r="E912">
        <v>7000</v>
      </c>
    </row>
    <row r="913" spans="3:5" x14ac:dyDescent="0.4">
      <c r="C913" t="s">
        <v>851</v>
      </c>
      <c r="D913" t="s">
        <v>450</v>
      </c>
      <c r="E913">
        <v>11300</v>
      </c>
    </row>
    <row r="914" spans="3:5" x14ac:dyDescent="0.4">
      <c r="C914" t="s">
        <v>851</v>
      </c>
      <c r="D914" t="s">
        <v>451</v>
      </c>
      <c r="E914">
        <v>7600</v>
      </c>
    </row>
    <row r="915" spans="3:5" x14ac:dyDescent="0.4">
      <c r="C915" t="s">
        <v>851</v>
      </c>
      <c r="D915" t="s">
        <v>452</v>
      </c>
      <c r="E915">
        <v>13000</v>
      </c>
    </row>
    <row r="916" spans="3:5" x14ac:dyDescent="0.4">
      <c r="C916" t="s">
        <v>851</v>
      </c>
      <c r="D916" t="s">
        <v>453</v>
      </c>
      <c r="E916">
        <v>3700</v>
      </c>
    </row>
    <row r="917" spans="3:5" x14ac:dyDescent="0.4">
      <c r="C917" t="s">
        <v>851</v>
      </c>
      <c r="D917" t="s">
        <v>454</v>
      </c>
      <c r="E917">
        <v>19300</v>
      </c>
    </row>
    <row r="918" spans="3:5" x14ac:dyDescent="0.4">
      <c r="C918" t="s">
        <v>851</v>
      </c>
      <c r="D918" t="s">
        <v>455</v>
      </c>
      <c r="E918">
        <v>8200</v>
      </c>
    </row>
    <row r="919" spans="3:5" x14ac:dyDescent="0.4">
      <c r="C919" t="s">
        <v>851</v>
      </c>
      <c r="D919" t="s">
        <v>456</v>
      </c>
      <c r="E919">
        <v>4100</v>
      </c>
    </row>
    <row r="920" spans="3:5" x14ac:dyDescent="0.4">
      <c r="C920" t="s">
        <v>851</v>
      </c>
      <c r="D920" t="s">
        <v>457</v>
      </c>
      <c r="E920">
        <v>3300</v>
      </c>
    </row>
    <row r="921" spans="3:5" x14ac:dyDescent="0.4">
      <c r="C921" t="s">
        <v>851</v>
      </c>
      <c r="D921" t="s">
        <v>458</v>
      </c>
      <c r="E921">
        <v>10000</v>
      </c>
    </row>
    <row r="922" spans="3:5" x14ac:dyDescent="0.4">
      <c r="C922" t="s">
        <v>851</v>
      </c>
      <c r="D922" t="s">
        <v>459</v>
      </c>
      <c r="E922">
        <v>6900</v>
      </c>
    </row>
    <row r="923" spans="3:5" x14ac:dyDescent="0.4">
      <c r="C923" t="s">
        <v>851</v>
      </c>
      <c r="D923" t="s">
        <v>460</v>
      </c>
      <c r="E923">
        <v>31600</v>
      </c>
    </row>
    <row r="924" spans="3:5" x14ac:dyDescent="0.4">
      <c r="C924" t="s">
        <v>851</v>
      </c>
      <c r="D924" t="s">
        <v>461</v>
      </c>
      <c r="E924">
        <v>10100</v>
      </c>
    </row>
    <row r="925" spans="3:5" x14ac:dyDescent="0.4">
      <c r="C925" t="s">
        <v>851</v>
      </c>
      <c r="D925" t="s">
        <v>462</v>
      </c>
      <c r="E925">
        <v>2300</v>
      </c>
    </row>
    <row r="926" spans="3:5" x14ac:dyDescent="0.4">
      <c r="C926" t="s">
        <v>851</v>
      </c>
      <c r="D926" t="s">
        <v>463</v>
      </c>
      <c r="E926">
        <v>12900</v>
      </c>
    </row>
    <row r="927" spans="3:5" x14ac:dyDescent="0.4">
      <c r="C927" t="s">
        <v>851</v>
      </c>
      <c r="D927" t="s">
        <v>464</v>
      </c>
      <c r="E927">
        <v>7500</v>
      </c>
    </row>
    <row r="928" spans="3:5" x14ac:dyDescent="0.4">
      <c r="C928" t="s">
        <v>851</v>
      </c>
      <c r="D928" t="s">
        <v>465</v>
      </c>
      <c r="E928">
        <v>11800</v>
      </c>
    </row>
    <row r="929" spans="3:5" x14ac:dyDescent="0.4">
      <c r="C929" t="s">
        <v>851</v>
      </c>
      <c r="D929" t="s">
        <v>466</v>
      </c>
      <c r="E929">
        <v>9900</v>
      </c>
    </row>
    <row r="930" spans="3:5" x14ac:dyDescent="0.4">
      <c r="C930" t="s">
        <v>851</v>
      </c>
      <c r="D930" t="s">
        <v>467</v>
      </c>
      <c r="E930">
        <v>3300</v>
      </c>
    </row>
    <row r="931" spans="3:5" x14ac:dyDescent="0.4">
      <c r="C931" t="s">
        <v>851</v>
      </c>
      <c r="D931" t="s">
        <v>468</v>
      </c>
      <c r="E931">
        <v>7600</v>
      </c>
    </row>
    <row r="932" spans="3:5" x14ac:dyDescent="0.4">
      <c r="C932" t="s">
        <v>851</v>
      </c>
      <c r="D932" t="s">
        <v>469</v>
      </c>
      <c r="E932">
        <v>105100</v>
      </c>
    </row>
    <row r="933" spans="3:5" x14ac:dyDescent="0.4">
      <c r="C933" t="s">
        <v>851</v>
      </c>
      <c r="D933" t="s">
        <v>470</v>
      </c>
      <c r="E933">
        <v>21700</v>
      </c>
    </row>
    <row r="934" spans="3:5" x14ac:dyDescent="0.4">
      <c r="C934" t="s">
        <v>851</v>
      </c>
      <c r="D934" t="s">
        <v>471</v>
      </c>
      <c r="E934">
        <v>14000</v>
      </c>
    </row>
    <row r="935" spans="3:5" x14ac:dyDescent="0.4">
      <c r="C935" t="s">
        <v>851</v>
      </c>
      <c r="D935" t="s">
        <v>472</v>
      </c>
      <c r="E935">
        <v>12000</v>
      </c>
    </row>
    <row r="936" spans="3:5" x14ac:dyDescent="0.4">
      <c r="C936" t="s">
        <v>851</v>
      </c>
      <c r="D936" t="s">
        <v>473</v>
      </c>
      <c r="E936">
        <v>4300</v>
      </c>
    </row>
    <row r="937" spans="3:5" x14ac:dyDescent="0.4">
      <c r="C937" t="s">
        <v>851</v>
      </c>
      <c r="D937" t="s">
        <v>474</v>
      </c>
      <c r="E937">
        <v>13700</v>
      </c>
    </row>
    <row r="938" spans="3:5" x14ac:dyDescent="0.4">
      <c r="C938" t="s">
        <v>851</v>
      </c>
      <c r="D938" t="s">
        <v>475</v>
      </c>
      <c r="E938">
        <v>8200</v>
      </c>
    </row>
    <row r="939" spans="3:5" x14ac:dyDescent="0.4">
      <c r="C939" t="s">
        <v>851</v>
      </c>
      <c r="D939" t="s">
        <v>476</v>
      </c>
      <c r="E939">
        <v>8000</v>
      </c>
    </row>
    <row r="940" spans="3:5" x14ac:dyDescent="0.4">
      <c r="C940" t="s">
        <v>851</v>
      </c>
      <c r="D940" t="s">
        <v>477</v>
      </c>
      <c r="E940">
        <v>11800</v>
      </c>
    </row>
    <row r="941" spans="3:5" x14ac:dyDescent="0.4">
      <c r="C941" t="s">
        <v>851</v>
      </c>
      <c r="D941" t="s">
        <v>478</v>
      </c>
      <c r="E941">
        <v>10000</v>
      </c>
    </row>
    <row r="942" spans="3:5" x14ac:dyDescent="0.4">
      <c r="C942" t="s">
        <v>851</v>
      </c>
      <c r="D942" t="s">
        <v>479</v>
      </c>
      <c r="E942">
        <v>6000</v>
      </c>
    </row>
    <row r="943" spans="3:5" x14ac:dyDescent="0.4">
      <c r="C943" t="s">
        <v>851</v>
      </c>
      <c r="D943" t="s">
        <v>480</v>
      </c>
      <c r="E943">
        <v>9000</v>
      </c>
    </row>
    <row r="944" spans="3:5" x14ac:dyDescent="0.4">
      <c r="C944" t="s">
        <v>851</v>
      </c>
      <c r="D944" t="s">
        <v>481</v>
      </c>
      <c r="E944">
        <v>8500</v>
      </c>
    </row>
    <row r="945" spans="3:5" x14ac:dyDescent="0.4">
      <c r="C945" t="s">
        <v>851</v>
      </c>
      <c r="D945" t="s">
        <v>482</v>
      </c>
      <c r="E945">
        <v>3800</v>
      </c>
    </row>
    <row r="946" spans="3:5" x14ac:dyDescent="0.4">
      <c r="C946" t="s">
        <v>851</v>
      </c>
      <c r="D946" t="s">
        <v>483</v>
      </c>
      <c r="E946">
        <v>11000</v>
      </c>
    </row>
    <row r="947" spans="3:5" x14ac:dyDescent="0.4">
      <c r="C947" t="s">
        <v>851</v>
      </c>
      <c r="D947" t="s">
        <v>484</v>
      </c>
      <c r="E947">
        <v>7600</v>
      </c>
    </row>
    <row r="948" spans="3:5" x14ac:dyDescent="0.4">
      <c r="C948" t="s">
        <v>851</v>
      </c>
      <c r="D948" t="s">
        <v>485</v>
      </c>
      <c r="E948">
        <v>14000</v>
      </c>
    </row>
    <row r="949" spans="3:5" x14ac:dyDescent="0.4">
      <c r="C949" t="s">
        <v>851</v>
      </c>
      <c r="D949" t="s">
        <v>486</v>
      </c>
      <c r="E949">
        <v>9200</v>
      </c>
    </row>
    <row r="950" spans="3:5" x14ac:dyDescent="0.4">
      <c r="C950" t="s">
        <v>851</v>
      </c>
      <c r="D950" t="s">
        <v>487</v>
      </c>
      <c r="E950">
        <v>18700</v>
      </c>
    </row>
    <row r="951" spans="3:5" x14ac:dyDescent="0.4">
      <c r="C951" t="s">
        <v>851</v>
      </c>
      <c r="D951" t="s">
        <v>488</v>
      </c>
      <c r="E951">
        <v>10200</v>
      </c>
    </row>
    <row r="952" spans="3:5" x14ac:dyDescent="0.4">
      <c r="C952" t="s">
        <v>851</v>
      </c>
      <c r="D952" t="s">
        <v>489</v>
      </c>
      <c r="E952">
        <v>18000</v>
      </c>
    </row>
    <row r="953" spans="3:5" x14ac:dyDescent="0.4">
      <c r="C953" t="s">
        <v>851</v>
      </c>
      <c r="D953" t="s">
        <v>490</v>
      </c>
      <c r="E953">
        <v>6000</v>
      </c>
    </row>
    <row r="954" spans="3:5" x14ac:dyDescent="0.4">
      <c r="C954" t="s">
        <v>851</v>
      </c>
      <c r="D954" t="s">
        <v>491</v>
      </c>
      <c r="E954">
        <v>4000</v>
      </c>
    </row>
    <row r="955" spans="3:5" x14ac:dyDescent="0.4">
      <c r="C955" t="s">
        <v>851</v>
      </c>
      <c r="D955" t="s">
        <v>492</v>
      </c>
      <c r="E955">
        <v>7800</v>
      </c>
    </row>
    <row r="956" spans="3:5" x14ac:dyDescent="0.4">
      <c r="C956" t="s">
        <v>851</v>
      </c>
      <c r="D956" t="s">
        <v>493</v>
      </c>
      <c r="E956">
        <v>9100</v>
      </c>
    </row>
    <row r="957" spans="3:5" x14ac:dyDescent="0.4">
      <c r="C957" t="s">
        <v>851</v>
      </c>
      <c r="D957" t="s">
        <v>494</v>
      </c>
      <c r="E957">
        <v>2400</v>
      </c>
    </row>
    <row r="958" spans="3:5" x14ac:dyDescent="0.4">
      <c r="C958" t="s">
        <v>851</v>
      </c>
      <c r="D958" t="s">
        <v>495</v>
      </c>
      <c r="E958">
        <v>18100</v>
      </c>
    </row>
    <row r="959" spans="3:5" x14ac:dyDescent="0.4">
      <c r="C959" t="s">
        <v>851</v>
      </c>
      <c r="D959" t="s">
        <v>496</v>
      </c>
      <c r="E959">
        <v>24800</v>
      </c>
    </row>
    <row r="960" spans="3:5" x14ac:dyDescent="0.4">
      <c r="C960" t="s">
        <v>851</v>
      </c>
      <c r="D960" t="s">
        <v>497</v>
      </c>
      <c r="E960">
        <v>4400</v>
      </c>
    </row>
    <row r="961" spans="3:5" x14ac:dyDescent="0.4">
      <c r="C961" t="s">
        <v>851</v>
      </c>
      <c r="D961" t="s">
        <v>498</v>
      </c>
      <c r="E961">
        <v>10500</v>
      </c>
    </row>
    <row r="962" spans="3:5" x14ac:dyDescent="0.4">
      <c r="C962" t="s">
        <v>851</v>
      </c>
      <c r="D962" t="s">
        <v>499</v>
      </c>
      <c r="E962">
        <v>14200</v>
      </c>
    </row>
    <row r="963" spans="3:5" x14ac:dyDescent="0.4">
      <c r="C963" t="s">
        <v>851</v>
      </c>
      <c r="D963" t="s">
        <v>500</v>
      </c>
      <c r="E963">
        <v>18400</v>
      </c>
    </row>
    <row r="964" spans="3:5" x14ac:dyDescent="0.4">
      <c r="C964" t="s">
        <v>851</v>
      </c>
      <c r="D964" t="s">
        <v>501</v>
      </c>
      <c r="E964">
        <v>17500</v>
      </c>
    </row>
    <row r="965" spans="3:5" x14ac:dyDescent="0.4">
      <c r="C965" t="s">
        <v>851</v>
      </c>
      <c r="D965" t="s">
        <v>502</v>
      </c>
      <c r="E965">
        <v>10400</v>
      </c>
    </row>
    <row r="966" spans="3:5" x14ac:dyDescent="0.4">
      <c r="C966" t="s">
        <v>851</v>
      </c>
      <c r="D966" t="s">
        <v>503</v>
      </c>
      <c r="E966">
        <v>10800</v>
      </c>
    </row>
    <row r="967" spans="3:5" x14ac:dyDescent="0.4">
      <c r="C967" t="s">
        <v>851</v>
      </c>
      <c r="D967" t="s">
        <v>504</v>
      </c>
      <c r="E967">
        <v>20600</v>
      </c>
    </row>
    <row r="968" spans="3:5" x14ac:dyDescent="0.4">
      <c r="C968" t="s">
        <v>851</v>
      </c>
      <c r="D968" t="s">
        <v>505</v>
      </c>
      <c r="E968">
        <v>8000</v>
      </c>
    </row>
    <row r="969" spans="3:5" x14ac:dyDescent="0.4">
      <c r="C969" t="s">
        <v>851</v>
      </c>
      <c r="D969" t="s">
        <v>688</v>
      </c>
      <c r="E969">
        <v>10400</v>
      </c>
    </row>
    <row r="970" spans="3:5" x14ac:dyDescent="0.4">
      <c r="C970" t="s">
        <v>851</v>
      </c>
      <c r="D970" t="s">
        <v>689</v>
      </c>
      <c r="E970">
        <v>18500</v>
      </c>
    </row>
    <row r="971" spans="3:5" x14ac:dyDescent="0.4">
      <c r="C971" t="s">
        <v>851</v>
      </c>
      <c r="D971" t="s">
        <v>690</v>
      </c>
      <c r="E971">
        <v>7800</v>
      </c>
    </row>
    <row r="972" spans="3:5" x14ac:dyDescent="0.4">
      <c r="C972" t="s">
        <v>851</v>
      </c>
      <c r="D972" t="s">
        <v>691</v>
      </c>
      <c r="E972">
        <v>39000</v>
      </c>
    </row>
    <row r="973" spans="3:5" x14ac:dyDescent="0.4">
      <c r="C973" t="s">
        <v>851</v>
      </c>
      <c r="D973" t="s">
        <v>692</v>
      </c>
      <c r="E973">
        <v>39100</v>
      </c>
    </row>
    <row r="974" spans="3:5" x14ac:dyDescent="0.4">
      <c r="C974" t="s">
        <v>851</v>
      </c>
      <c r="D974" t="s">
        <v>693</v>
      </c>
      <c r="E974">
        <v>17400</v>
      </c>
    </row>
    <row r="975" spans="3:5" x14ac:dyDescent="0.4">
      <c r="C975" t="s">
        <v>851</v>
      </c>
      <c r="D975" t="s">
        <v>694</v>
      </c>
      <c r="E975">
        <v>19500</v>
      </c>
    </row>
    <row r="976" spans="3:5" x14ac:dyDescent="0.4">
      <c r="C976" t="s">
        <v>851</v>
      </c>
      <c r="D976" t="s">
        <v>695</v>
      </c>
      <c r="E976">
        <v>30800</v>
      </c>
    </row>
    <row r="977" spans="3:5" x14ac:dyDescent="0.4">
      <c r="C977" t="s">
        <v>851</v>
      </c>
      <c r="D977" t="s">
        <v>696</v>
      </c>
      <c r="E977">
        <v>6700</v>
      </c>
    </row>
    <row r="978" spans="3:5" x14ac:dyDescent="0.4">
      <c r="C978" t="s">
        <v>851</v>
      </c>
      <c r="D978" t="s">
        <v>697</v>
      </c>
      <c r="E978">
        <v>19400</v>
      </c>
    </row>
    <row r="979" spans="3:5" x14ac:dyDescent="0.4">
      <c r="C979" t="s">
        <v>851</v>
      </c>
      <c r="D979" t="s">
        <v>698</v>
      </c>
      <c r="E979">
        <v>10900</v>
      </c>
    </row>
    <row r="980" spans="3:5" x14ac:dyDescent="0.4">
      <c r="C980" t="s">
        <v>851</v>
      </c>
      <c r="D980" t="s">
        <v>699</v>
      </c>
      <c r="E980">
        <v>23800</v>
      </c>
    </row>
    <row r="981" spans="3:5" x14ac:dyDescent="0.4">
      <c r="C981" t="s">
        <v>851</v>
      </c>
      <c r="D981" t="s">
        <v>700</v>
      </c>
      <c r="E981">
        <v>26600</v>
      </c>
    </row>
    <row r="982" spans="3:5" x14ac:dyDescent="0.4">
      <c r="C982" t="s">
        <v>851</v>
      </c>
      <c r="D982" t="s">
        <v>701</v>
      </c>
      <c r="E982">
        <v>13700</v>
      </c>
    </row>
    <row r="983" spans="3:5" x14ac:dyDescent="0.4">
      <c r="C983" t="s">
        <v>851</v>
      </c>
      <c r="D983" t="s">
        <v>702</v>
      </c>
      <c r="E983">
        <v>18900</v>
      </c>
    </row>
    <row r="984" spans="3:5" x14ac:dyDescent="0.4">
      <c r="C984" t="s">
        <v>851</v>
      </c>
      <c r="D984" t="s">
        <v>703</v>
      </c>
      <c r="E984">
        <v>14100</v>
      </c>
    </row>
    <row r="985" spans="3:5" x14ac:dyDescent="0.4">
      <c r="C985" t="s">
        <v>851</v>
      </c>
      <c r="D985" t="s">
        <v>704</v>
      </c>
      <c r="E985">
        <v>16200</v>
      </c>
    </row>
    <row r="986" spans="3:5" x14ac:dyDescent="0.4">
      <c r="C986" t="s">
        <v>851</v>
      </c>
      <c r="D986" t="s">
        <v>705</v>
      </c>
      <c r="E986">
        <v>16500</v>
      </c>
    </row>
    <row r="987" spans="3:5" x14ac:dyDescent="0.4">
      <c r="C987" t="s">
        <v>851</v>
      </c>
      <c r="D987" t="s">
        <v>706</v>
      </c>
      <c r="E987">
        <v>29100</v>
      </c>
    </row>
    <row r="988" spans="3:5" x14ac:dyDescent="0.4">
      <c r="C988" t="s">
        <v>851</v>
      </c>
      <c r="D988" t="s">
        <v>707</v>
      </c>
      <c r="E988">
        <v>38900</v>
      </c>
    </row>
    <row r="989" spans="3:5" x14ac:dyDescent="0.4">
      <c r="C989" t="s">
        <v>851</v>
      </c>
      <c r="D989" t="s">
        <v>708</v>
      </c>
      <c r="E989">
        <v>24100</v>
      </c>
    </row>
    <row r="990" spans="3:5" x14ac:dyDescent="0.4">
      <c r="C990" t="s">
        <v>851</v>
      </c>
      <c r="D990" t="s">
        <v>709</v>
      </c>
      <c r="E990">
        <v>35100</v>
      </c>
    </row>
    <row r="991" spans="3:5" x14ac:dyDescent="0.4">
      <c r="C991" t="s">
        <v>851</v>
      </c>
      <c r="D991" t="s">
        <v>710</v>
      </c>
      <c r="E991">
        <v>50400</v>
      </c>
    </row>
    <row r="992" spans="3:5" x14ac:dyDescent="0.4">
      <c r="C992" t="s">
        <v>851</v>
      </c>
      <c r="D992" t="s">
        <v>711</v>
      </c>
      <c r="E992">
        <v>55800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967900</v>
      </c>
    </row>
    <row r="999" spans="3:5" x14ac:dyDescent="0.4">
      <c r="C999" t="s">
        <v>852</v>
      </c>
      <c r="D999" t="s">
        <v>506</v>
      </c>
      <c r="E999">
        <v>360700</v>
      </c>
    </row>
    <row r="1000" spans="3:5" x14ac:dyDescent="0.4">
      <c r="C1000" t="s">
        <v>852</v>
      </c>
      <c r="D1000" t="s">
        <v>507</v>
      </c>
      <c r="E1000">
        <v>72500</v>
      </c>
    </row>
    <row r="1001" spans="3:5" x14ac:dyDescent="0.4">
      <c r="C1001" t="s">
        <v>852</v>
      </c>
      <c r="D1001" t="s">
        <v>508</v>
      </c>
      <c r="E1001">
        <v>113800</v>
      </c>
    </row>
    <row r="1002" spans="3:5" x14ac:dyDescent="0.4">
      <c r="C1002" t="s">
        <v>852</v>
      </c>
      <c r="D1002" t="s">
        <v>509</v>
      </c>
      <c r="E1002">
        <v>48600</v>
      </c>
    </row>
    <row r="1003" spans="3:5" x14ac:dyDescent="0.4">
      <c r="C1003" t="s">
        <v>852</v>
      </c>
      <c r="D1003" t="s">
        <v>510</v>
      </c>
      <c r="E1003">
        <v>60000</v>
      </c>
    </row>
    <row r="1004" spans="3:5" x14ac:dyDescent="0.4">
      <c r="C1004" t="s">
        <v>852</v>
      </c>
      <c r="D1004" t="s">
        <v>511</v>
      </c>
      <c r="E1004">
        <v>133600</v>
      </c>
    </row>
    <row r="1005" spans="3:5" x14ac:dyDescent="0.4">
      <c r="C1005" t="s">
        <v>852</v>
      </c>
      <c r="D1005" t="s">
        <v>512</v>
      </c>
      <c r="E1005">
        <v>83700</v>
      </c>
    </row>
    <row r="1006" spans="3:5" x14ac:dyDescent="0.4">
      <c r="C1006" t="s">
        <v>852</v>
      </c>
      <c r="D1006" t="s">
        <v>513</v>
      </c>
      <c r="E1006">
        <v>67100</v>
      </c>
    </row>
    <row r="1007" spans="3:5" x14ac:dyDescent="0.4">
      <c r="C1007" t="s">
        <v>852</v>
      </c>
      <c r="D1007" t="s">
        <v>514</v>
      </c>
      <c r="E1007">
        <v>85300</v>
      </c>
    </row>
    <row r="1008" spans="3:5" x14ac:dyDescent="0.4">
      <c r="C1008" t="s">
        <v>852</v>
      </c>
      <c r="D1008" t="s">
        <v>515</v>
      </c>
      <c r="E1008">
        <v>132300</v>
      </c>
    </row>
    <row r="1009" spans="3:5" x14ac:dyDescent="0.4">
      <c r="C1009" t="s">
        <v>852</v>
      </c>
      <c r="D1009" t="s">
        <v>516</v>
      </c>
      <c r="E1009">
        <v>100800</v>
      </c>
    </row>
    <row r="1010" spans="3:5" x14ac:dyDescent="0.4">
      <c r="C1010" t="s">
        <v>852</v>
      </c>
      <c r="D1010" t="s">
        <v>517</v>
      </c>
      <c r="E1010">
        <v>66300</v>
      </c>
    </row>
    <row r="1011" spans="3:5" x14ac:dyDescent="0.4">
      <c r="C1011" t="s">
        <v>852</v>
      </c>
      <c r="D1011" t="s">
        <v>518</v>
      </c>
      <c r="E1011">
        <v>55200</v>
      </c>
    </row>
    <row r="1012" spans="3:5" x14ac:dyDescent="0.4">
      <c r="C1012" t="s">
        <v>852</v>
      </c>
      <c r="D1012" t="s">
        <v>519</v>
      </c>
      <c r="E1012">
        <v>43300</v>
      </c>
    </row>
    <row r="1013" spans="3:5" x14ac:dyDescent="0.4">
      <c r="C1013" t="s">
        <v>852</v>
      </c>
      <c r="D1013" t="s">
        <v>520</v>
      </c>
      <c r="E1013">
        <v>47500</v>
      </c>
    </row>
    <row r="1014" spans="3:5" x14ac:dyDescent="0.4">
      <c r="C1014" t="s">
        <v>852</v>
      </c>
      <c r="D1014" t="s">
        <v>521</v>
      </c>
      <c r="E1014">
        <v>111300</v>
      </c>
    </row>
    <row r="1015" spans="3:5" x14ac:dyDescent="0.4">
      <c r="C1015" t="s">
        <v>852</v>
      </c>
      <c r="D1015" t="s">
        <v>522</v>
      </c>
      <c r="E1015">
        <v>37900</v>
      </c>
    </row>
    <row r="1016" spans="3:5" x14ac:dyDescent="0.4">
      <c r="C1016" t="s">
        <v>852</v>
      </c>
      <c r="D1016" t="s">
        <v>523</v>
      </c>
      <c r="E1016">
        <v>41000</v>
      </c>
    </row>
    <row r="1017" spans="3:5" x14ac:dyDescent="0.4">
      <c r="C1017" t="s">
        <v>852</v>
      </c>
      <c r="D1017" t="s">
        <v>524</v>
      </c>
      <c r="E1017">
        <v>61800</v>
      </c>
    </row>
    <row r="1018" spans="3:5" x14ac:dyDescent="0.4">
      <c r="C1018" t="s">
        <v>852</v>
      </c>
      <c r="D1018" t="s">
        <v>525</v>
      </c>
      <c r="E1018">
        <v>38200</v>
      </c>
    </row>
    <row r="1019" spans="3:5" x14ac:dyDescent="0.4">
      <c r="C1019" t="s">
        <v>852</v>
      </c>
      <c r="D1019" t="s">
        <v>526</v>
      </c>
      <c r="E1019">
        <v>37200</v>
      </c>
    </row>
    <row r="1020" spans="3:5" x14ac:dyDescent="0.4">
      <c r="C1020" t="s">
        <v>852</v>
      </c>
      <c r="D1020" t="s">
        <v>527</v>
      </c>
      <c r="E1020">
        <v>29100</v>
      </c>
    </row>
    <row r="1021" spans="3:5" x14ac:dyDescent="0.4">
      <c r="C1021" t="s">
        <v>852</v>
      </c>
      <c r="D1021" t="s">
        <v>528</v>
      </c>
      <c r="E1021">
        <v>80500</v>
      </c>
    </row>
    <row r="1022" spans="3:5" x14ac:dyDescent="0.4">
      <c r="C1022" t="s">
        <v>852</v>
      </c>
      <c r="D1022" t="s">
        <v>529</v>
      </c>
      <c r="E1022">
        <v>27700</v>
      </c>
    </row>
    <row r="1023" spans="3:5" x14ac:dyDescent="0.4">
      <c r="C1023" t="s">
        <v>852</v>
      </c>
      <c r="D1023" t="s">
        <v>530</v>
      </c>
      <c r="E1023">
        <v>71100</v>
      </c>
    </row>
    <row r="1024" spans="3:5" x14ac:dyDescent="0.4">
      <c r="C1024" t="s">
        <v>852</v>
      </c>
      <c r="D1024" t="s">
        <v>531</v>
      </c>
      <c r="E1024">
        <v>62200</v>
      </c>
    </row>
    <row r="1025" spans="3:5" x14ac:dyDescent="0.4">
      <c r="C1025" t="s">
        <v>852</v>
      </c>
      <c r="D1025" t="s">
        <v>532</v>
      </c>
      <c r="E1025">
        <v>25500</v>
      </c>
    </row>
    <row r="1026" spans="3:5" x14ac:dyDescent="0.4">
      <c r="C1026" t="s">
        <v>852</v>
      </c>
      <c r="D1026" t="s">
        <v>533</v>
      </c>
      <c r="E1026">
        <v>27700</v>
      </c>
    </row>
    <row r="1027" spans="3:5" x14ac:dyDescent="0.4">
      <c r="C1027" t="s">
        <v>852</v>
      </c>
      <c r="D1027" t="s">
        <v>534</v>
      </c>
      <c r="E1027">
        <v>23500</v>
      </c>
    </row>
    <row r="1028" spans="3:5" x14ac:dyDescent="0.4">
      <c r="C1028" t="s">
        <v>852</v>
      </c>
      <c r="D1028" t="s">
        <v>535</v>
      </c>
      <c r="E1028">
        <v>35000</v>
      </c>
    </row>
    <row r="1029" spans="3:5" x14ac:dyDescent="0.4">
      <c r="C1029" t="s">
        <v>852</v>
      </c>
      <c r="D1029" t="s">
        <v>536</v>
      </c>
      <c r="E1029">
        <v>41900</v>
      </c>
    </row>
    <row r="1030" spans="3:5" x14ac:dyDescent="0.4">
      <c r="C1030" t="s">
        <v>852</v>
      </c>
      <c r="D1030" t="s">
        <v>537</v>
      </c>
      <c r="E1030">
        <v>56300</v>
      </c>
    </row>
    <row r="1031" spans="3:5" x14ac:dyDescent="0.4">
      <c r="C1031" t="s">
        <v>852</v>
      </c>
      <c r="D1031" t="s">
        <v>538</v>
      </c>
      <c r="E1031">
        <v>46400</v>
      </c>
    </row>
    <row r="1032" spans="3:5" x14ac:dyDescent="0.4">
      <c r="C1032" t="s">
        <v>852</v>
      </c>
      <c r="D1032" t="s">
        <v>539</v>
      </c>
      <c r="E1032">
        <v>39800</v>
      </c>
    </row>
    <row r="1033" spans="3:5" x14ac:dyDescent="0.4">
      <c r="C1033" t="s">
        <v>852</v>
      </c>
      <c r="D1033" t="s">
        <v>540</v>
      </c>
      <c r="E1033">
        <v>34000</v>
      </c>
    </row>
    <row r="1034" spans="3:5" x14ac:dyDescent="0.4">
      <c r="C1034" t="s">
        <v>852</v>
      </c>
      <c r="D1034" t="s">
        <v>541</v>
      </c>
      <c r="E1034">
        <v>32100</v>
      </c>
    </row>
    <row r="1035" spans="3:5" x14ac:dyDescent="0.4">
      <c r="C1035" t="s">
        <v>852</v>
      </c>
      <c r="D1035" t="s">
        <v>542</v>
      </c>
      <c r="E1035">
        <v>52000</v>
      </c>
    </row>
    <row r="1036" spans="3:5" x14ac:dyDescent="0.4">
      <c r="C1036" t="s">
        <v>852</v>
      </c>
      <c r="D1036" t="s">
        <v>543</v>
      </c>
      <c r="E1036">
        <v>44700</v>
      </c>
    </row>
    <row r="1037" spans="3:5" x14ac:dyDescent="0.4">
      <c r="C1037" t="s">
        <v>852</v>
      </c>
      <c r="D1037" t="s">
        <v>544</v>
      </c>
      <c r="E1037">
        <v>28700</v>
      </c>
    </row>
    <row r="1038" spans="3:5" x14ac:dyDescent="0.4">
      <c r="C1038" t="s">
        <v>852</v>
      </c>
      <c r="D1038" t="s">
        <v>545</v>
      </c>
      <c r="E1038">
        <v>65600</v>
      </c>
    </row>
    <row r="1039" spans="3:5" x14ac:dyDescent="0.4">
      <c r="C1039" t="s">
        <v>852</v>
      </c>
      <c r="D1039" t="s">
        <v>546</v>
      </c>
      <c r="E1039">
        <v>38000</v>
      </c>
    </row>
    <row r="1040" spans="3:5" x14ac:dyDescent="0.4">
      <c r="C1040" t="s">
        <v>852</v>
      </c>
      <c r="D1040" t="s">
        <v>547</v>
      </c>
      <c r="E1040">
        <v>42700</v>
      </c>
    </row>
    <row r="1041" spans="3:5" x14ac:dyDescent="0.4">
      <c r="C1041" t="s">
        <v>852</v>
      </c>
      <c r="D1041" t="s">
        <v>548</v>
      </c>
      <c r="E1041">
        <v>55500</v>
      </c>
    </row>
    <row r="1042" spans="3:5" x14ac:dyDescent="0.4">
      <c r="C1042" t="s">
        <v>852</v>
      </c>
      <c r="D1042" t="s">
        <v>549</v>
      </c>
      <c r="E1042">
        <v>37700</v>
      </c>
    </row>
    <row r="1043" spans="3:5" x14ac:dyDescent="0.4">
      <c r="C1043" t="s">
        <v>852</v>
      </c>
      <c r="D1043" t="s">
        <v>550</v>
      </c>
      <c r="E1043">
        <v>34400</v>
      </c>
    </row>
    <row r="1044" spans="3:5" x14ac:dyDescent="0.4">
      <c r="C1044" t="s">
        <v>852</v>
      </c>
      <c r="D1044" t="s">
        <v>551</v>
      </c>
      <c r="E1044">
        <v>34200</v>
      </c>
    </row>
    <row r="1045" spans="3:5" x14ac:dyDescent="0.4">
      <c r="C1045" t="s">
        <v>852</v>
      </c>
      <c r="D1045" t="s">
        <v>552</v>
      </c>
      <c r="E1045">
        <v>47800</v>
      </c>
    </row>
    <row r="1046" spans="3:5" x14ac:dyDescent="0.4">
      <c r="C1046" t="s">
        <v>852</v>
      </c>
      <c r="D1046" t="s">
        <v>553</v>
      </c>
      <c r="E1046">
        <v>18400</v>
      </c>
    </row>
    <row r="1047" spans="3:5" x14ac:dyDescent="0.4">
      <c r="C1047" t="s">
        <v>852</v>
      </c>
      <c r="D1047" t="s">
        <v>554</v>
      </c>
      <c r="E1047">
        <v>17100</v>
      </c>
    </row>
    <row r="1048" spans="3:5" x14ac:dyDescent="0.4">
      <c r="C1048" t="s">
        <v>852</v>
      </c>
      <c r="D1048" t="s">
        <v>555</v>
      </c>
      <c r="E1048">
        <v>21700</v>
      </c>
    </row>
    <row r="1049" spans="3:5" x14ac:dyDescent="0.4">
      <c r="C1049" t="s">
        <v>852</v>
      </c>
      <c r="D1049" t="s">
        <v>556</v>
      </c>
      <c r="E1049">
        <v>18000</v>
      </c>
    </row>
    <row r="1050" spans="3:5" x14ac:dyDescent="0.4">
      <c r="C1050" t="s">
        <v>852</v>
      </c>
      <c r="D1050" t="s">
        <v>557</v>
      </c>
      <c r="E1050">
        <v>21400</v>
      </c>
    </row>
    <row r="1051" spans="3:5" x14ac:dyDescent="0.4">
      <c r="C1051" t="s">
        <v>852</v>
      </c>
      <c r="D1051" t="s">
        <v>558</v>
      </c>
      <c r="E1051">
        <v>23400</v>
      </c>
    </row>
    <row r="1052" spans="3:5" x14ac:dyDescent="0.4">
      <c r="C1052" t="s">
        <v>852</v>
      </c>
      <c r="D1052" t="s">
        <v>559</v>
      </c>
      <c r="E1052">
        <v>15200</v>
      </c>
    </row>
    <row r="1053" spans="3:5" x14ac:dyDescent="0.4">
      <c r="C1053" t="s">
        <v>852</v>
      </c>
      <c r="D1053" t="s">
        <v>560</v>
      </c>
      <c r="E1053">
        <v>27400</v>
      </c>
    </row>
    <row r="1054" spans="3:5" x14ac:dyDescent="0.4">
      <c r="C1054" t="s">
        <v>852</v>
      </c>
      <c r="D1054" t="s">
        <v>561</v>
      </c>
      <c r="E1054">
        <v>15500</v>
      </c>
    </row>
    <row r="1055" spans="3:5" x14ac:dyDescent="0.4">
      <c r="C1055" t="s">
        <v>852</v>
      </c>
      <c r="D1055" t="s">
        <v>562</v>
      </c>
      <c r="E1055">
        <v>20700</v>
      </c>
    </row>
    <row r="1056" spans="3:5" x14ac:dyDescent="0.4">
      <c r="C1056" t="s">
        <v>852</v>
      </c>
      <c r="D1056" t="s">
        <v>563</v>
      </c>
      <c r="E1056">
        <v>15900</v>
      </c>
    </row>
    <row r="1057" spans="3:5" x14ac:dyDescent="0.4">
      <c r="C1057" t="s">
        <v>852</v>
      </c>
      <c r="D1057" t="s">
        <v>564</v>
      </c>
      <c r="E1057">
        <v>13900</v>
      </c>
    </row>
    <row r="1058" spans="3:5" x14ac:dyDescent="0.4">
      <c r="C1058" t="s">
        <v>852</v>
      </c>
      <c r="D1058" t="s">
        <v>565</v>
      </c>
      <c r="E1058">
        <v>23700</v>
      </c>
    </row>
    <row r="1059" spans="3:5" x14ac:dyDescent="0.4">
      <c r="C1059" t="s">
        <v>852</v>
      </c>
      <c r="D1059" t="s">
        <v>566</v>
      </c>
      <c r="E1059">
        <v>9400</v>
      </c>
    </row>
    <row r="1060" spans="3:5" x14ac:dyDescent="0.4">
      <c r="C1060" t="s">
        <v>852</v>
      </c>
      <c r="D1060" t="s">
        <v>567</v>
      </c>
      <c r="E1060">
        <v>34600</v>
      </c>
    </row>
    <row r="1061" spans="3:5" x14ac:dyDescent="0.4">
      <c r="C1061" t="s">
        <v>852</v>
      </c>
      <c r="D1061" t="s">
        <v>568</v>
      </c>
      <c r="E1061">
        <v>19700</v>
      </c>
    </row>
    <row r="1062" spans="3:5" x14ac:dyDescent="0.4">
      <c r="C1062" t="s">
        <v>852</v>
      </c>
      <c r="D1062" t="s">
        <v>569</v>
      </c>
      <c r="E1062">
        <v>23100</v>
      </c>
    </row>
    <row r="1063" spans="3:5" x14ac:dyDescent="0.4">
      <c r="C1063" t="s">
        <v>852</v>
      </c>
      <c r="D1063" t="s">
        <v>570</v>
      </c>
      <c r="E1063">
        <v>11400</v>
      </c>
    </row>
    <row r="1064" spans="3:5" x14ac:dyDescent="0.4">
      <c r="C1064" t="s">
        <v>852</v>
      </c>
      <c r="D1064" t="s">
        <v>571</v>
      </c>
      <c r="E1064">
        <v>10500</v>
      </c>
    </row>
    <row r="1065" spans="3:5" x14ac:dyDescent="0.4">
      <c r="C1065" t="s">
        <v>852</v>
      </c>
      <c r="D1065" t="s">
        <v>572</v>
      </c>
      <c r="E1065">
        <v>18300</v>
      </c>
    </row>
    <row r="1066" spans="3:5" x14ac:dyDescent="0.4">
      <c r="C1066" t="s">
        <v>852</v>
      </c>
      <c r="D1066" t="s">
        <v>573</v>
      </c>
      <c r="E1066">
        <v>22000</v>
      </c>
    </row>
    <row r="1067" spans="3:5" x14ac:dyDescent="0.4">
      <c r="C1067" t="s">
        <v>852</v>
      </c>
      <c r="D1067" t="s">
        <v>574</v>
      </c>
      <c r="E1067">
        <v>36700</v>
      </c>
    </row>
    <row r="1068" spans="3:5" x14ac:dyDescent="0.4">
      <c r="C1068" t="s">
        <v>852</v>
      </c>
      <c r="D1068" t="s">
        <v>575</v>
      </c>
      <c r="E1068">
        <v>18800</v>
      </c>
    </row>
    <row r="1069" spans="3:5" x14ac:dyDescent="0.4">
      <c r="C1069" t="s">
        <v>852</v>
      </c>
      <c r="D1069" t="s">
        <v>576</v>
      </c>
      <c r="E1069">
        <v>19700</v>
      </c>
    </row>
    <row r="1070" spans="3:5" x14ac:dyDescent="0.4">
      <c r="C1070" t="s">
        <v>852</v>
      </c>
      <c r="D1070" t="s">
        <v>577</v>
      </c>
      <c r="E1070">
        <v>24100</v>
      </c>
    </row>
    <row r="1071" spans="3:5" x14ac:dyDescent="0.4">
      <c r="C1071" t="s">
        <v>852</v>
      </c>
      <c r="D1071" t="s">
        <v>578</v>
      </c>
      <c r="E1071">
        <v>11700</v>
      </c>
    </row>
    <row r="1072" spans="3:5" x14ac:dyDescent="0.4">
      <c r="C1072" t="s">
        <v>852</v>
      </c>
      <c r="D1072" t="s">
        <v>579</v>
      </c>
      <c r="E1072">
        <v>11300</v>
      </c>
    </row>
    <row r="1073" spans="3:5" x14ac:dyDescent="0.4">
      <c r="C1073" t="s">
        <v>852</v>
      </c>
      <c r="D1073" t="s">
        <v>580</v>
      </c>
      <c r="E1073">
        <v>44000</v>
      </c>
    </row>
    <row r="1074" spans="3:5" x14ac:dyDescent="0.4">
      <c r="C1074" t="s">
        <v>852</v>
      </c>
      <c r="D1074" t="s">
        <v>581</v>
      </c>
      <c r="E1074">
        <v>21300</v>
      </c>
    </row>
    <row r="1075" spans="3:5" x14ac:dyDescent="0.4">
      <c r="C1075" t="s">
        <v>852</v>
      </c>
      <c r="D1075" t="s">
        <v>582</v>
      </c>
      <c r="E1075">
        <v>6100</v>
      </c>
    </row>
    <row r="1076" spans="3:5" x14ac:dyDescent="0.4">
      <c r="C1076" t="s">
        <v>852</v>
      </c>
      <c r="D1076" t="s">
        <v>583</v>
      </c>
      <c r="E1076">
        <v>8200</v>
      </c>
    </row>
    <row r="1077" spans="3:5" x14ac:dyDescent="0.4">
      <c r="C1077" t="s">
        <v>852</v>
      </c>
      <c r="D1077" t="s">
        <v>584</v>
      </c>
      <c r="E1077">
        <v>9200</v>
      </c>
    </row>
    <row r="1078" spans="3:5" x14ac:dyDescent="0.4">
      <c r="C1078" t="s">
        <v>852</v>
      </c>
      <c r="D1078" t="s">
        <v>585</v>
      </c>
      <c r="E1078">
        <v>11000</v>
      </c>
    </row>
    <row r="1079" spans="3:5" x14ac:dyDescent="0.4">
      <c r="C1079" t="s">
        <v>852</v>
      </c>
      <c r="D1079" t="s">
        <v>586</v>
      </c>
      <c r="E1079">
        <v>18500</v>
      </c>
    </row>
    <row r="1080" spans="3:5" x14ac:dyDescent="0.4">
      <c r="C1080" t="s">
        <v>852</v>
      </c>
      <c r="D1080" t="s">
        <v>587</v>
      </c>
      <c r="E1080">
        <v>6800</v>
      </c>
    </row>
    <row r="1081" spans="3:5" x14ac:dyDescent="0.4">
      <c r="C1081" t="s">
        <v>852</v>
      </c>
      <c r="D1081" t="s">
        <v>588</v>
      </c>
      <c r="E1081">
        <v>1800</v>
      </c>
    </row>
    <row r="1082" spans="3:5" x14ac:dyDescent="0.4">
      <c r="C1082" t="s">
        <v>852</v>
      </c>
      <c r="D1082" t="s">
        <v>589</v>
      </c>
      <c r="E1082">
        <v>15800</v>
      </c>
    </row>
    <row r="1083" spans="3:5" x14ac:dyDescent="0.4">
      <c r="C1083" t="s">
        <v>852</v>
      </c>
      <c r="D1083" t="s">
        <v>590</v>
      </c>
      <c r="E1083">
        <v>9400</v>
      </c>
    </row>
    <row r="1084" spans="3:5" x14ac:dyDescent="0.4">
      <c r="C1084" t="s">
        <v>852</v>
      </c>
      <c r="D1084" t="s">
        <v>591</v>
      </c>
      <c r="E1084">
        <v>10700</v>
      </c>
    </row>
    <row r="1085" spans="3:5" x14ac:dyDescent="0.4">
      <c r="C1085" t="s">
        <v>852</v>
      </c>
      <c r="D1085" t="s">
        <v>592</v>
      </c>
      <c r="E1085">
        <v>9900</v>
      </c>
    </row>
    <row r="1086" spans="3:5" x14ac:dyDescent="0.4">
      <c r="C1086" t="s">
        <v>852</v>
      </c>
      <c r="D1086" t="s">
        <v>593</v>
      </c>
      <c r="E1086">
        <v>22800</v>
      </c>
    </row>
    <row r="1087" spans="3:5" x14ac:dyDescent="0.4">
      <c r="C1087" t="s">
        <v>852</v>
      </c>
      <c r="D1087" t="s">
        <v>594</v>
      </c>
      <c r="E1087">
        <v>13500</v>
      </c>
    </row>
    <row r="1088" spans="3:5" x14ac:dyDescent="0.4">
      <c r="C1088" t="s">
        <v>852</v>
      </c>
      <c r="D1088" t="s">
        <v>595</v>
      </c>
      <c r="E1088">
        <v>8500</v>
      </c>
    </row>
    <row r="1089" spans="3:5" x14ac:dyDescent="0.4">
      <c r="C1089" t="s">
        <v>852</v>
      </c>
      <c r="D1089" t="s">
        <v>596</v>
      </c>
      <c r="E1089">
        <v>6500</v>
      </c>
    </row>
    <row r="1090" spans="3:5" x14ac:dyDescent="0.4">
      <c r="C1090" t="s">
        <v>852</v>
      </c>
      <c r="D1090" t="s">
        <v>597</v>
      </c>
      <c r="E1090">
        <v>8600</v>
      </c>
    </row>
    <row r="1091" spans="3:5" x14ac:dyDescent="0.4">
      <c r="C1091" t="s">
        <v>852</v>
      </c>
      <c r="D1091" t="s">
        <v>598</v>
      </c>
      <c r="E1091">
        <v>9900</v>
      </c>
    </row>
    <row r="1092" spans="3:5" x14ac:dyDescent="0.4">
      <c r="C1092" t="s">
        <v>852</v>
      </c>
      <c r="D1092" t="s">
        <v>599</v>
      </c>
      <c r="E1092">
        <v>4400</v>
      </c>
    </row>
    <row r="1093" spans="3:5" x14ac:dyDescent="0.4">
      <c r="C1093" t="s">
        <v>852</v>
      </c>
      <c r="D1093" t="s">
        <v>600</v>
      </c>
      <c r="E1093">
        <v>2600</v>
      </c>
    </row>
    <row r="1094" spans="3:5" x14ac:dyDescent="0.4">
      <c r="C1094" t="s">
        <v>852</v>
      </c>
      <c r="D1094" t="s">
        <v>601</v>
      </c>
      <c r="E1094">
        <v>5800</v>
      </c>
    </row>
    <row r="1095" spans="3:5" x14ac:dyDescent="0.4">
      <c r="C1095" t="s">
        <v>852</v>
      </c>
      <c r="D1095" t="s">
        <v>602</v>
      </c>
      <c r="E1095">
        <v>10500</v>
      </c>
    </row>
    <row r="1096" spans="3:5" x14ac:dyDescent="0.4">
      <c r="C1096" t="s">
        <v>852</v>
      </c>
      <c r="D1096" t="s">
        <v>603</v>
      </c>
      <c r="E1096">
        <v>16000</v>
      </c>
    </row>
    <row r="1097" spans="3:5" x14ac:dyDescent="0.4">
      <c r="C1097" t="s">
        <v>852</v>
      </c>
      <c r="D1097" t="s">
        <v>604</v>
      </c>
      <c r="E1097">
        <v>27800</v>
      </c>
    </row>
    <row r="1098" spans="3:5" x14ac:dyDescent="0.4">
      <c r="C1098" t="s">
        <v>852</v>
      </c>
      <c r="D1098" t="s">
        <v>605</v>
      </c>
      <c r="E1098">
        <v>29100</v>
      </c>
    </row>
    <row r="1099" spans="3:5" x14ac:dyDescent="0.4">
      <c r="C1099" t="s">
        <v>852</v>
      </c>
      <c r="D1099" t="s">
        <v>606</v>
      </c>
      <c r="E1099">
        <v>4700</v>
      </c>
    </row>
    <row r="1100" spans="3:5" x14ac:dyDescent="0.4">
      <c r="C1100" t="s">
        <v>852</v>
      </c>
      <c r="D1100" t="s">
        <v>607</v>
      </c>
      <c r="E1100">
        <v>10100</v>
      </c>
    </row>
    <row r="1101" spans="3:5" x14ac:dyDescent="0.4">
      <c r="C1101" t="s">
        <v>852</v>
      </c>
      <c r="D1101" t="s">
        <v>608</v>
      </c>
      <c r="E1101">
        <v>14800</v>
      </c>
    </row>
    <row r="1102" spans="3:5" x14ac:dyDescent="0.4">
      <c r="C1102" t="s">
        <v>852</v>
      </c>
      <c r="D1102" t="s">
        <v>609</v>
      </c>
      <c r="E1102">
        <v>9300</v>
      </c>
    </row>
    <row r="1103" spans="3:5" x14ac:dyDescent="0.4">
      <c r="C1103" t="s">
        <v>852</v>
      </c>
      <c r="D1103" t="s">
        <v>610</v>
      </c>
      <c r="E1103">
        <v>7600</v>
      </c>
    </row>
    <row r="1104" spans="3:5" x14ac:dyDescent="0.4">
      <c r="C1104" t="s">
        <v>852</v>
      </c>
      <c r="D1104" t="s">
        <v>611</v>
      </c>
      <c r="E1104">
        <v>13300</v>
      </c>
    </row>
    <row r="1105" spans="3:5" x14ac:dyDescent="0.4">
      <c r="C1105" t="s">
        <v>852</v>
      </c>
      <c r="D1105" t="s">
        <v>612</v>
      </c>
      <c r="E1105">
        <v>2000</v>
      </c>
    </row>
    <row r="1106" spans="3:5" x14ac:dyDescent="0.4">
      <c r="C1106" t="s">
        <v>852</v>
      </c>
      <c r="D1106" t="s">
        <v>613</v>
      </c>
      <c r="E1106">
        <v>3200</v>
      </c>
    </row>
    <row r="1107" spans="3:5" x14ac:dyDescent="0.4">
      <c r="C1107" t="s">
        <v>852</v>
      </c>
      <c r="D1107" t="s">
        <v>614</v>
      </c>
      <c r="E1107">
        <v>7000</v>
      </c>
    </row>
    <row r="1108" spans="3:5" x14ac:dyDescent="0.4">
      <c r="C1108" t="s">
        <v>852</v>
      </c>
      <c r="D1108" t="s">
        <v>615</v>
      </c>
      <c r="E1108">
        <v>13200</v>
      </c>
    </row>
    <row r="1109" spans="3:5" x14ac:dyDescent="0.4">
      <c r="C1109" t="s">
        <v>852</v>
      </c>
      <c r="D1109" t="s">
        <v>616</v>
      </c>
      <c r="E1109">
        <v>8900</v>
      </c>
    </row>
    <row r="1110" spans="3:5" x14ac:dyDescent="0.4">
      <c r="C1110" t="s">
        <v>852</v>
      </c>
      <c r="D1110" t="s">
        <v>617</v>
      </c>
      <c r="E1110">
        <v>1400</v>
      </c>
    </row>
    <row r="1111" spans="3:5" x14ac:dyDescent="0.4">
      <c r="C1111" t="s">
        <v>852</v>
      </c>
      <c r="D1111" t="s">
        <v>618</v>
      </c>
      <c r="E1111">
        <v>28500</v>
      </c>
    </row>
    <row r="1112" spans="3:5" x14ac:dyDescent="0.4">
      <c r="C1112" t="s">
        <v>852</v>
      </c>
      <c r="D1112" t="s">
        <v>619</v>
      </c>
      <c r="E1112">
        <v>8300</v>
      </c>
    </row>
    <row r="1113" spans="3:5" x14ac:dyDescent="0.4">
      <c r="C1113" t="s">
        <v>852</v>
      </c>
      <c r="D1113" t="s">
        <v>620</v>
      </c>
      <c r="E1113">
        <v>15300</v>
      </c>
    </row>
    <row r="1114" spans="3:5" x14ac:dyDescent="0.4">
      <c r="C1114" t="s">
        <v>852</v>
      </c>
      <c r="D1114" t="s">
        <v>621</v>
      </c>
      <c r="E1114">
        <v>18200</v>
      </c>
    </row>
    <row r="1115" spans="3:5" x14ac:dyDescent="0.4">
      <c r="C1115" t="s">
        <v>852</v>
      </c>
      <c r="D1115" t="s">
        <v>622</v>
      </c>
      <c r="E1115">
        <v>6800</v>
      </c>
    </row>
    <row r="1116" spans="3:5" x14ac:dyDescent="0.4">
      <c r="C1116" t="s">
        <v>852</v>
      </c>
      <c r="D1116" t="s">
        <v>623</v>
      </c>
      <c r="E1116">
        <v>3400</v>
      </c>
    </row>
    <row r="1117" spans="3:5" x14ac:dyDescent="0.4">
      <c r="C1117" t="s">
        <v>852</v>
      </c>
      <c r="D1117" t="s">
        <v>624</v>
      </c>
      <c r="E1117">
        <v>22800</v>
      </c>
    </row>
    <row r="1118" spans="3:5" x14ac:dyDescent="0.4">
      <c r="C1118" t="s">
        <v>852</v>
      </c>
      <c r="D1118" t="s">
        <v>625</v>
      </c>
      <c r="E1118">
        <v>7300</v>
      </c>
    </row>
    <row r="1119" spans="3:5" x14ac:dyDescent="0.4">
      <c r="C1119" t="s">
        <v>852</v>
      </c>
      <c r="D1119" t="s">
        <v>626</v>
      </c>
      <c r="E1119">
        <v>15000</v>
      </c>
    </row>
    <row r="1120" spans="3:5" x14ac:dyDescent="0.4">
      <c r="C1120" t="s">
        <v>852</v>
      </c>
      <c r="D1120" t="s">
        <v>627</v>
      </c>
      <c r="E1120">
        <v>9900</v>
      </c>
    </row>
    <row r="1121" spans="3:5" x14ac:dyDescent="0.4">
      <c r="C1121" t="s">
        <v>852</v>
      </c>
      <c r="D1121" t="s">
        <v>628</v>
      </c>
      <c r="E1121">
        <v>4200</v>
      </c>
    </row>
    <row r="1122" spans="3:5" x14ac:dyDescent="0.4">
      <c r="C1122" t="s">
        <v>852</v>
      </c>
      <c r="D1122" t="s">
        <v>629</v>
      </c>
      <c r="E1122">
        <v>14700</v>
      </c>
    </row>
    <row r="1123" spans="3:5" x14ac:dyDescent="0.4">
      <c r="C1123" t="s">
        <v>852</v>
      </c>
      <c r="D1123" t="s">
        <v>630</v>
      </c>
      <c r="E1123">
        <v>20600</v>
      </c>
    </row>
    <row r="1124" spans="3:5" x14ac:dyDescent="0.4">
      <c r="C1124" t="s">
        <v>852</v>
      </c>
      <c r="D1124" t="s">
        <v>631</v>
      </c>
      <c r="E1124">
        <v>15400</v>
      </c>
    </row>
    <row r="1125" spans="3:5" x14ac:dyDescent="0.4">
      <c r="C1125" t="s">
        <v>852</v>
      </c>
      <c r="D1125" t="s">
        <v>632</v>
      </c>
      <c r="E1125">
        <v>7800</v>
      </c>
    </row>
    <row r="1126" spans="3:5" x14ac:dyDescent="0.4">
      <c r="C1126" t="s">
        <v>852</v>
      </c>
      <c r="D1126" t="s">
        <v>633</v>
      </c>
      <c r="E1126">
        <v>5300</v>
      </c>
    </row>
    <row r="1127" spans="3:5" x14ac:dyDescent="0.4">
      <c r="C1127" t="s">
        <v>852</v>
      </c>
      <c r="D1127" t="s">
        <v>634</v>
      </c>
      <c r="E1127">
        <v>9500</v>
      </c>
    </row>
    <row r="1128" spans="3:5" x14ac:dyDescent="0.4">
      <c r="C1128" t="s">
        <v>852</v>
      </c>
      <c r="D1128" t="s">
        <v>635</v>
      </c>
      <c r="E1128">
        <v>20800</v>
      </c>
    </row>
    <row r="1129" spans="3:5" x14ac:dyDescent="0.4">
      <c r="C1129" t="s">
        <v>852</v>
      </c>
      <c r="D1129" t="s">
        <v>636</v>
      </c>
      <c r="E1129">
        <v>6400</v>
      </c>
    </row>
    <row r="1130" spans="3:5" x14ac:dyDescent="0.4">
      <c r="C1130" t="s">
        <v>852</v>
      </c>
      <c r="D1130" t="s">
        <v>637</v>
      </c>
      <c r="E1130">
        <v>6300</v>
      </c>
    </row>
    <row r="1131" spans="3:5" x14ac:dyDescent="0.4">
      <c r="C1131" t="s">
        <v>852</v>
      </c>
      <c r="D1131" t="s">
        <v>638</v>
      </c>
      <c r="E1131">
        <v>11400</v>
      </c>
    </row>
    <row r="1132" spans="3:5" x14ac:dyDescent="0.4">
      <c r="C1132" t="s">
        <v>852</v>
      </c>
      <c r="D1132" t="s">
        <v>639</v>
      </c>
      <c r="E1132">
        <v>5500</v>
      </c>
    </row>
    <row r="1133" spans="3:5" x14ac:dyDescent="0.4">
      <c r="C1133" t="s">
        <v>852</v>
      </c>
      <c r="D1133" t="s">
        <v>640</v>
      </c>
      <c r="E1133">
        <v>12300</v>
      </c>
    </row>
    <row r="1134" spans="3:5" x14ac:dyDescent="0.4">
      <c r="C1134" t="s">
        <v>852</v>
      </c>
      <c r="D1134" t="s">
        <v>641</v>
      </c>
      <c r="E1134">
        <v>10000</v>
      </c>
    </row>
    <row r="1135" spans="3:5" x14ac:dyDescent="0.4">
      <c r="C1135" t="s">
        <v>852</v>
      </c>
      <c r="D1135" t="s">
        <v>642</v>
      </c>
      <c r="E1135">
        <v>14700</v>
      </c>
    </row>
    <row r="1136" spans="3:5" x14ac:dyDescent="0.4">
      <c r="C1136" t="s">
        <v>852</v>
      </c>
      <c r="D1136" t="s">
        <v>643</v>
      </c>
      <c r="E1136">
        <v>12700</v>
      </c>
    </row>
    <row r="1137" spans="3:5" x14ac:dyDescent="0.4">
      <c r="C1137" t="s">
        <v>852</v>
      </c>
      <c r="D1137" t="s">
        <v>644</v>
      </c>
      <c r="E1137">
        <v>11700</v>
      </c>
    </row>
    <row r="1138" spans="3:5" x14ac:dyDescent="0.4">
      <c r="C1138" t="s">
        <v>852</v>
      </c>
      <c r="D1138" t="s">
        <v>645</v>
      </c>
      <c r="E1138">
        <v>5700</v>
      </c>
    </row>
    <row r="1139" spans="3:5" x14ac:dyDescent="0.4">
      <c r="C1139" t="s">
        <v>852</v>
      </c>
      <c r="D1139" t="s">
        <v>646</v>
      </c>
      <c r="E1139">
        <v>18100</v>
      </c>
    </row>
    <row r="1140" spans="3:5" x14ac:dyDescent="0.4">
      <c r="C1140" t="s">
        <v>852</v>
      </c>
      <c r="D1140" t="s">
        <v>647</v>
      </c>
      <c r="E1140">
        <v>5700</v>
      </c>
    </row>
    <row r="1141" spans="3:5" x14ac:dyDescent="0.4">
      <c r="C1141" t="s">
        <v>852</v>
      </c>
      <c r="D1141" t="s">
        <v>648</v>
      </c>
      <c r="E1141">
        <v>7600</v>
      </c>
    </row>
    <row r="1142" spans="3:5" x14ac:dyDescent="0.4">
      <c r="C1142" t="s">
        <v>852</v>
      </c>
      <c r="D1142" t="s">
        <v>649</v>
      </c>
      <c r="E1142">
        <v>7300</v>
      </c>
    </row>
    <row r="1143" spans="3:5" x14ac:dyDescent="0.4">
      <c r="C1143" t="s">
        <v>852</v>
      </c>
      <c r="D1143" t="s">
        <v>650</v>
      </c>
      <c r="E1143">
        <v>8700</v>
      </c>
    </row>
    <row r="1144" spans="3:5" x14ac:dyDescent="0.4">
      <c r="C1144" t="s">
        <v>852</v>
      </c>
      <c r="D1144" t="s">
        <v>651</v>
      </c>
      <c r="E1144">
        <v>7300</v>
      </c>
    </row>
    <row r="1145" spans="3:5" x14ac:dyDescent="0.4">
      <c r="C1145" t="s">
        <v>852</v>
      </c>
      <c r="D1145" t="s">
        <v>652</v>
      </c>
      <c r="E1145">
        <v>12100</v>
      </c>
    </row>
    <row r="1146" spans="3:5" x14ac:dyDescent="0.4">
      <c r="C1146" t="s">
        <v>852</v>
      </c>
      <c r="D1146" t="s">
        <v>653</v>
      </c>
      <c r="E1146">
        <v>8300</v>
      </c>
    </row>
    <row r="1147" spans="3:5" x14ac:dyDescent="0.4">
      <c r="C1147" t="s">
        <v>852</v>
      </c>
      <c r="D1147" t="s">
        <v>654</v>
      </c>
      <c r="E1147">
        <v>7600</v>
      </c>
    </row>
    <row r="1148" spans="3:5" x14ac:dyDescent="0.4">
      <c r="C1148" t="s">
        <v>852</v>
      </c>
      <c r="D1148" t="s">
        <v>655</v>
      </c>
      <c r="E1148">
        <v>7900</v>
      </c>
    </row>
    <row r="1149" spans="3:5" x14ac:dyDescent="0.4">
      <c r="C1149" t="s">
        <v>852</v>
      </c>
      <c r="D1149" t="s">
        <v>656</v>
      </c>
      <c r="E1149">
        <v>6900</v>
      </c>
    </row>
    <row r="1150" spans="3:5" x14ac:dyDescent="0.4">
      <c r="C1150" t="s">
        <v>852</v>
      </c>
      <c r="D1150" t="s">
        <v>657</v>
      </c>
      <c r="E1150">
        <v>100400</v>
      </c>
    </row>
    <row r="1151" spans="3:5" x14ac:dyDescent="0.4">
      <c r="C1151" t="s">
        <v>852</v>
      </c>
      <c r="D1151" t="s">
        <v>658</v>
      </c>
      <c r="E1151">
        <v>32500</v>
      </c>
    </row>
    <row r="1152" spans="3:5" x14ac:dyDescent="0.4">
      <c r="C1152" t="s">
        <v>852</v>
      </c>
      <c r="D1152" t="s">
        <v>659</v>
      </c>
      <c r="E1152">
        <v>33300</v>
      </c>
    </row>
    <row r="1153" spans="3:5" x14ac:dyDescent="0.4">
      <c r="C1153" t="s">
        <v>852</v>
      </c>
      <c r="D1153" t="s">
        <v>660</v>
      </c>
      <c r="E1153">
        <v>33100</v>
      </c>
    </row>
    <row r="1154" spans="3:5" x14ac:dyDescent="0.4">
      <c r="C1154" t="s">
        <v>852</v>
      </c>
      <c r="D1154" t="s">
        <v>661</v>
      </c>
      <c r="E1154">
        <v>9700</v>
      </c>
    </row>
    <row r="1155" spans="3:5" x14ac:dyDescent="0.4">
      <c r="C1155" t="s">
        <v>852</v>
      </c>
      <c r="D1155" t="s">
        <v>662</v>
      </c>
      <c r="E1155">
        <v>17000</v>
      </c>
    </row>
    <row r="1156" spans="3:5" x14ac:dyDescent="0.4">
      <c r="C1156" t="s">
        <v>852</v>
      </c>
      <c r="D1156" t="s">
        <v>663</v>
      </c>
      <c r="E1156">
        <v>49200</v>
      </c>
    </row>
    <row r="1157" spans="3:5" x14ac:dyDescent="0.4">
      <c r="C1157" t="s">
        <v>852</v>
      </c>
      <c r="D1157" t="s">
        <v>664</v>
      </c>
      <c r="E1157">
        <v>13200</v>
      </c>
    </row>
    <row r="1158" spans="3:5" x14ac:dyDescent="0.4">
      <c r="C1158" t="s">
        <v>852</v>
      </c>
      <c r="D1158" t="s">
        <v>665</v>
      </c>
      <c r="E1158">
        <v>17100</v>
      </c>
    </row>
    <row r="1159" spans="3:5" x14ac:dyDescent="0.4">
      <c r="C1159" t="s">
        <v>852</v>
      </c>
      <c r="D1159" t="s">
        <v>666</v>
      </c>
      <c r="E1159">
        <v>15500</v>
      </c>
    </row>
    <row r="1160" spans="3:5" x14ac:dyDescent="0.4">
      <c r="C1160" t="s">
        <v>852</v>
      </c>
      <c r="D1160" t="s">
        <v>667</v>
      </c>
      <c r="E1160">
        <v>65700</v>
      </c>
    </row>
    <row r="1161" spans="3:5" x14ac:dyDescent="0.4">
      <c r="C1161" t="s">
        <v>852</v>
      </c>
      <c r="D1161" t="s">
        <v>668</v>
      </c>
      <c r="E1161">
        <v>17400</v>
      </c>
    </row>
    <row r="1162" spans="3:5" x14ac:dyDescent="0.4">
      <c r="C1162" t="s">
        <v>852</v>
      </c>
      <c r="D1162" t="s">
        <v>669</v>
      </c>
      <c r="E1162">
        <v>27600</v>
      </c>
    </row>
    <row r="1163" spans="3:5" x14ac:dyDescent="0.4">
      <c r="C1163" t="s">
        <v>852</v>
      </c>
      <c r="D1163" t="s">
        <v>670</v>
      </c>
      <c r="E1163">
        <v>8500</v>
      </c>
    </row>
    <row r="1164" spans="3:5" x14ac:dyDescent="0.4">
      <c r="C1164" t="s">
        <v>852</v>
      </c>
      <c r="D1164" t="s">
        <v>671</v>
      </c>
      <c r="E1164">
        <v>6800</v>
      </c>
    </row>
    <row r="1165" spans="3:5" x14ac:dyDescent="0.4">
      <c r="C1165" t="s">
        <v>852</v>
      </c>
      <c r="D1165" t="s">
        <v>672</v>
      </c>
      <c r="E1165">
        <v>23500</v>
      </c>
    </row>
    <row r="1166" spans="3:5" x14ac:dyDescent="0.4">
      <c r="C1166" t="s">
        <v>852</v>
      </c>
      <c r="D1166" t="s">
        <v>673</v>
      </c>
      <c r="E1166">
        <v>30700</v>
      </c>
    </row>
    <row r="1167" spans="3:5" x14ac:dyDescent="0.4">
      <c r="C1167" t="s">
        <v>852</v>
      </c>
      <c r="D1167" t="s">
        <v>674</v>
      </c>
      <c r="E1167">
        <v>18000</v>
      </c>
    </row>
    <row r="1168" spans="3:5" x14ac:dyDescent="0.4">
      <c r="C1168" t="s">
        <v>852</v>
      </c>
      <c r="D1168" t="s">
        <v>675</v>
      </c>
      <c r="E1168">
        <v>12600</v>
      </c>
    </row>
    <row r="1169" spans="3:5" x14ac:dyDescent="0.4">
      <c r="C1169" t="s">
        <v>852</v>
      </c>
      <c r="D1169" t="s">
        <v>676</v>
      </c>
      <c r="E1169">
        <v>10400</v>
      </c>
    </row>
    <row r="1170" spans="3:5" x14ac:dyDescent="0.4">
      <c r="C1170" t="s">
        <v>852</v>
      </c>
      <c r="D1170" t="s">
        <v>677</v>
      </c>
      <c r="E1170">
        <v>13400</v>
      </c>
    </row>
    <row r="1171" spans="3:5" x14ac:dyDescent="0.4">
      <c r="C1171" t="s">
        <v>852</v>
      </c>
      <c r="D1171" t="s">
        <v>678</v>
      </c>
      <c r="E1171">
        <v>10900</v>
      </c>
    </row>
    <row r="1172" spans="3:5" x14ac:dyDescent="0.4">
      <c r="C1172" t="s">
        <v>852</v>
      </c>
      <c r="D1172" t="s">
        <v>679</v>
      </c>
      <c r="E1172">
        <v>43500</v>
      </c>
    </row>
    <row r="1173" spans="3:5" x14ac:dyDescent="0.4">
      <c r="C1173" t="s">
        <v>852</v>
      </c>
      <c r="D1173" t="s">
        <v>680</v>
      </c>
      <c r="E1173">
        <v>19400</v>
      </c>
    </row>
    <row r="1174" spans="3:5" x14ac:dyDescent="0.4">
      <c r="C1174" t="s">
        <v>852</v>
      </c>
      <c r="D1174" t="s">
        <v>681</v>
      </c>
      <c r="E1174">
        <v>11100</v>
      </c>
    </row>
    <row r="1175" spans="3:5" x14ac:dyDescent="0.4">
      <c r="C1175" t="s">
        <v>852</v>
      </c>
      <c r="D1175" t="s">
        <v>682</v>
      </c>
      <c r="E1175">
        <v>9600</v>
      </c>
    </row>
    <row r="1176" spans="3:5" x14ac:dyDescent="0.4">
      <c r="C1176" t="s">
        <v>852</v>
      </c>
      <c r="D1176" t="s">
        <v>683</v>
      </c>
      <c r="E1176">
        <v>9700</v>
      </c>
    </row>
    <row r="1177" spans="3:5" x14ac:dyDescent="0.4">
      <c r="C1177" t="s">
        <v>852</v>
      </c>
      <c r="D1177" t="s">
        <v>684</v>
      </c>
      <c r="E1177">
        <v>7800</v>
      </c>
    </row>
    <row r="1178" spans="3:5" x14ac:dyDescent="0.4">
      <c r="C1178" t="s">
        <v>852</v>
      </c>
      <c r="D1178" t="s">
        <v>685</v>
      </c>
      <c r="E1178">
        <v>8600</v>
      </c>
    </row>
    <row r="1179" spans="3:5" x14ac:dyDescent="0.4">
      <c r="C1179" t="s">
        <v>852</v>
      </c>
      <c r="D1179" t="s">
        <v>686</v>
      </c>
      <c r="E1179">
        <v>15500</v>
      </c>
    </row>
    <row r="1180" spans="3:5" x14ac:dyDescent="0.4">
      <c r="C1180" t="s">
        <v>852</v>
      </c>
      <c r="D1180" t="s">
        <v>687</v>
      </c>
      <c r="E1180">
        <v>6100</v>
      </c>
    </row>
    <row r="1181" spans="3:5" x14ac:dyDescent="0.4">
      <c r="C1181" t="s">
        <v>852</v>
      </c>
      <c r="D1181" t="s">
        <v>386</v>
      </c>
      <c r="E1181">
        <v>12600</v>
      </c>
    </row>
    <row r="1182" spans="3:5" x14ac:dyDescent="0.4">
      <c r="C1182" t="s">
        <v>852</v>
      </c>
      <c r="D1182" t="s">
        <v>387</v>
      </c>
      <c r="E1182">
        <v>11200</v>
      </c>
    </row>
    <row r="1183" spans="3:5" x14ac:dyDescent="0.4">
      <c r="C1183" t="s">
        <v>852</v>
      </c>
      <c r="D1183" t="s">
        <v>388</v>
      </c>
      <c r="E1183">
        <v>13400</v>
      </c>
    </row>
    <row r="1184" spans="3:5" x14ac:dyDescent="0.4">
      <c r="C1184" t="s">
        <v>852</v>
      </c>
      <c r="D1184" t="s">
        <v>389</v>
      </c>
      <c r="E1184">
        <v>10700</v>
      </c>
    </row>
    <row r="1185" spans="3:5" x14ac:dyDescent="0.4">
      <c r="C1185" t="s">
        <v>852</v>
      </c>
      <c r="D1185" t="s">
        <v>390</v>
      </c>
      <c r="E1185">
        <v>12900</v>
      </c>
    </row>
    <row r="1186" spans="3:5" x14ac:dyDescent="0.4">
      <c r="C1186" t="s">
        <v>852</v>
      </c>
      <c r="D1186" t="s">
        <v>391</v>
      </c>
      <c r="E1186">
        <v>17900</v>
      </c>
    </row>
    <row r="1187" spans="3:5" x14ac:dyDescent="0.4">
      <c r="C1187" t="s">
        <v>852</v>
      </c>
      <c r="D1187" t="s">
        <v>392</v>
      </c>
      <c r="E1187">
        <v>21000</v>
      </c>
    </row>
    <row r="1188" spans="3:5" x14ac:dyDescent="0.4">
      <c r="C1188" t="s">
        <v>852</v>
      </c>
      <c r="D1188" t="s">
        <v>393</v>
      </c>
      <c r="E1188">
        <v>12100</v>
      </c>
    </row>
    <row r="1189" spans="3:5" x14ac:dyDescent="0.4">
      <c r="C1189" t="s">
        <v>852</v>
      </c>
      <c r="D1189" t="s">
        <v>394</v>
      </c>
      <c r="E1189">
        <v>10000</v>
      </c>
    </row>
    <row r="1190" spans="3:5" x14ac:dyDescent="0.4">
      <c r="C1190" t="s">
        <v>852</v>
      </c>
      <c r="D1190" t="s">
        <v>395</v>
      </c>
      <c r="E1190">
        <v>14400</v>
      </c>
    </row>
    <row r="1191" spans="3:5" x14ac:dyDescent="0.4">
      <c r="C1191" t="s">
        <v>852</v>
      </c>
      <c r="D1191" t="s">
        <v>396</v>
      </c>
      <c r="E1191">
        <v>1200</v>
      </c>
    </row>
    <row r="1192" spans="3:5" x14ac:dyDescent="0.4">
      <c r="C1192" t="s">
        <v>852</v>
      </c>
      <c r="D1192" t="s">
        <v>397</v>
      </c>
      <c r="E1192">
        <v>12600</v>
      </c>
    </row>
    <row r="1193" spans="3:5" x14ac:dyDescent="0.4">
      <c r="C1193" t="s">
        <v>852</v>
      </c>
      <c r="D1193" t="s">
        <v>398</v>
      </c>
      <c r="E1193">
        <v>5100</v>
      </c>
    </row>
    <row r="1194" spans="3:5" x14ac:dyDescent="0.4">
      <c r="C1194" t="s">
        <v>852</v>
      </c>
      <c r="D1194" t="s">
        <v>399</v>
      </c>
      <c r="E1194">
        <v>3200</v>
      </c>
    </row>
    <row r="1195" spans="3:5" x14ac:dyDescent="0.4">
      <c r="C1195" t="s">
        <v>852</v>
      </c>
      <c r="D1195" t="s">
        <v>400</v>
      </c>
      <c r="E1195">
        <v>11500</v>
      </c>
    </row>
    <row r="1196" spans="3:5" x14ac:dyDescent="0.4">
      <c r="C1196" t="s">
        <v>852</v>
      </c>
      <c r="D1196" t="s">
        <v>401</v>
      </c>
      <c r="E1196">
        <v>7000</v>
      </c>
    </row>
    <row r="1197" spans="3:5" x14ac:dyDescent="0.4">
      <c r="C1197" t="s">
        <v>852</v>
      </c>
      <c r="D1197" t="s">
        <v>402</v>
      </c>
      <c r="E1197">
        <v>11600</v>
      </c>
    </row>
    <row r="1198" spans="3:5" x14ac:dyDescent="0.4">
      <c r="C1198" t="s">
        <v>852</v>
      </c>
      <c r="D1198" t="s">
        <v>403</v>
      </c>
      <c r="E1198">
        <v>7100</v>
      </c>
    </row>
    <row r="1199" spans="3:5" x14ac:dyDescent="0.4">
      <c r="C1199" t="s">
        <v>852</v>
      </c>
      <c r="D1199" t="s">
        <v>404</v>
      </c>
      <c r="E1199">
        <v>5900</v>
      </c>
    </row>
    <row r="1200" spans="3:5" x14ac:dyDescent="0.4">
      <c r="C1200" t="s">
        <v>852</v>
      </c>
      <c r="D1200" t="s">
        <v>405</v>
      </c>
      <c r="E1200">
        <v>23300</v>
      </c>
    </row>
    <row r="1201" spans="3:5" x14ac:dyDescent="0.4">
      <c r="C1201" t="s">
        <v>852</v>
      </c>
      <c r="D1201" t="s">
        <v>406</v>
      </c>
      <c r="E1201">
        <v>22300</v>
      </c>
    </row>
    <row r="1202" spans="3:5" x14ac:dyDescent="0.4">
      <c r="C1202" t="s">
        <v>852</v>
      </c>
      <c r="D1202" t="s">
        <v>407</v>
      </c>
      <c r="E1202">
        <v>13200</v>
      </c>
    </row>
    <row r="1203" spans="3:5" x14ac:dyDescent="0.4">
      <c r="C1203" t="s">
        <v>852</v>
      </c>
      <c r="D1203" t="s">
        <v>408</v>
      </c>
      <c r="E1203">
        <v>16100</v>
      </c>
    </row>
    <row r="1204" spans="3:5" x14ac:dyDescent="0.4">
      <c r="C1204" t="s">
        <v>852</v>
      </c>
      <c r="D1204" t="s">
        <v>409</v>
      </c>
      <c r="E1204">
        <v>7100</v>
      </c>
    </row>
    <row r="1205" spans="3:5" x14ac:dyDescent="0.4">
      <c r="C1205" t="s">
        <v>852</v>
      </c>
      <c r="D1205" t="s">
        <v>410</v>
      </c>
      <c r="E1205">
        <v>12500</v>
      </c>
    </row>
    <row r="1206" spans="3:5" x14ac:dyDescent="0.4">
      <c r="C1206" t="s">
        <v>852</v>
      </c>
      <c r="D1206" t="s">
        <v>411</v>
      </c>
      <c r="E1206">
        <v>12300</v>
      </c>
    </row>
    <row r="1207" spans="3:5" x14ac:dyDescent="0.4">
      <c r="C1207" t="s">
        <v>852</v>
      </c>
      <c r="D1207" t="s">
        <v>412</v>
      </c>
      <c r="E1207">
        <v>11700</v>
      </c>
    </row>
    <row r="1208" spans="3:5" x14ac:dyDescent="0.4">
      <c r="C1208" t="s">
        <v>852</v>
      </c>
      <c r="D1208" t="s">
        <v>413</v>
      </c>
      <c r="E1208">
        <v>14200</v>
      </c>
    </row>
    <row r="1209" spans="3:5" x14ac:dyDescent="0.4">
      <c r="C1209" t="s">
        <v>852</v>
      </c>
      <c r="D1209" t="s">
        <v>414</v>
      </c>
      <c r="E1209">
        <v>17900</v>
      </c>
    </row>
    <row r="1210" spans="3:5" x14ac:dyDescent="0.4">
      <c r="C1210" t="s">
        <v>852</v>
      </c>
      <c r="D1210" t="s">
        <v>415</v>
      </c>
      <c r="E1210">
        <v>41900</v>
      </c>
    </row>
    <row r="1211" spans="3:5" x14ac:dyDescent="0.4">
      <c r="C1211" t="s">
        <v>852</v>
      </c>
      <c r="D1211" t="s">
        <v>416</v>
      </c>
      <c r="E1211">
        <v>12500</v>
      </c>
    </row>
    <row r="1212" spans="3:5" x14ac:dyDescent="0.4">
      <c r="C1212" t="s">
        <v>852</v>
      </c>
      <c r="D1212" t="s">
        <v>417</v>
      </c>
      <c r="E1212">
        <v>8000</v>
      </c>
    </row>
    <row r="1213" spans="3:5" x14ac:dyDescent="0.4">
      <c r="C1213" t="s">
        <v>852</v>
      </c>
      <c r="D1213" t="s">
        <v>418</v>
      </c>
      <c r="E1213">
        <v>20300</v>
      </c>
    </row>
    <row r="1214" spans="3:5" x14ac:dyDescent="0.4">
      <c r="C1214" t="s">
        <v>852</v>
      </c>
      <c r="D1214" t="s">
        <v>419</v>
      </c>
      <c r="E1214">
        <v>8400</v>
      </c>
    </row>
    <row r="1215" spans="3:5" x14ac:dyDescent="0.4">
      <c r="C1215" t="s">
        <v>852</v>
      </c>
      <c r="D1215" t="s">
        <v>420</v>
      </c>
      <c r="E1215">
        <v>11100</v>
      </c>
    </row>
    <row r="1216" spans="3:5" x14ac:dyDescent="0.4">
      <c r="C1216" t="s">
        <v>852</v>
      </c>
      <c r="D1216" t="s">
        <v>421</v>
      </c>
      <c r="E1216">
        <v>13300</v>
      </c>
    </row>
    <row r="1217" spans="3:5" x14ac:dyDescent="0.4">
      <c r="C1217" t="s">
        <v>852</v>
      </c>
      <c r="D1217" t="s">
        <v>422</v>
      </c>
      <c r="E1217">
        <v>5100</v>
      </c>
    </row>
    <row r="1218" spans="3:5" x14ac:dyDescent="0.4">
      <c r="C1218" t="s">
        <v>852</v>
      </c>
      <c r="D1218" t="s">
        <v>423</v>
      </c>
      <c r="E1218">
        <v>11700</v>
      </c>
    </row>
    <row r="1219" spans="3:5" x14ac:dyDescent="0.4">
      <c r="C1219" t="s">
        <v>852</v>
      </c>
      <c r="D1219" t="s">
        <v>424</v>
      </c>
      <c r="E1219">
        <v>3800</v>
      </c>
    </row>
    <row r="1220" spans="3:5" x14ac:dyDescent="0.4">
      <c r="C1220" t="s">
        <v>852</v>
      </c>
      <c r="D1220" t="s">
        <v>425</v>
      </c>
      <c r="E1220">
        <v>10800</v>
      </c>
    </row>
    <row r="1221" spans="3:5" x14ac:dyDescent="0.4">
      <c r="C1221" t="s">
        <v>852</v>
      </c>
      <c r="D1221" t="s">
        <v>426</v>
      </c>
      <c r="E1221">
        <v>5000</v>
      </c>
    </row>
    <row r="1222" spans="3:5" x14ac:dyDescent="0.4">
      <c r="C1222" t="s">
        <v>852</v>
      </c>
      <c r="D1222" t="s">
        <v>427</v>
      </c>
      <c r="E1222">
        <v>8400</v>
      </c>
    </row>
    <row r="1223" spans="3:5" x14ac:dyDescent="0.4">
      <c r="C1223" t="s">
        <v>852</v>
      </c>
      <c r="D1223" t="s">
        <v>428</v>
      </c>
      <c r="E1223">
        <v>6100</v>
      </c>
    </row>
    <row r="1224" spans="3:5" x14ac:dyDescent="0.4">
      <c r="C1224" t="s">
        <v>852</v>
      </c>
      <c r="D1224" t="s">
        <v>429</v>
      </c>
      <c r="E1224">
        <v>2800</v>
      </c>
    </row>
    <row r="1225" spans="3:5" x14ac:dyDescent="0.4">
      <c r="C1225" t="s">
        <v>852</v>
      </c>
      <c r="D1225" t="s">
        <v>430</v>
      </c>
      <c r="E1225">
        <v>9700</v>
      </c>
    </row>
    <row r="1226" spans="3:5" x14ac:dyDescent="0.4">
      <c r="C1226" t="s">
        <v>852</v>
      </c>
      <c r="D1226" t="s">
        <v>431</v>
      </c>
      <c r="E1226">
        <v>3900</v>
      </c>
    </row>
    <row r="1227" spans="3:5" x14ac:dyDescent="0.4">
      <c r="C1227" t="s">
        <v>852</v>
      </c>
      <c r="D1227" t="s">
        <v>432</v>
      </c>
      <c r="E1227">
        <v>5900</v>
      </c>
    </row>
    <row r="1228" spans="3:5" x14ac:dyDescent="0.4">
      <c r="C1228" t="s">
        <v>852</v>
      </c>
      <c r="D1228" t="s">
        <v>433</v>
      </c>
      <c r="E1228">
        <v>10400</v>
      </c>
    </row>
    <row r="1229" spans="3:5" x14ac:dyDescent="0.4">
      <c r="C1229" t="s">
        <v>852</v>
      </c>
      <c r="D1229" t="s">
        <v>434</v>
      </c>
      <c r="E1229">
        <v>5900</v>
      </c>
    </row>
    <row r="1230" spans="3:5" x14ac:dyDescent="0.4">
      <c r="C1230" t="s">
        <v>852</v>
      </c>
      <c r="D1230" t="s">
        <v>435</v>
      </c>
      <c r="E1230">
        <v>3100</v>
      </c>
    </row>
    <row r="1231" spans="3:5" x14ac:dyDescent="0.4">
      <c r="C1231" t="s">
        <v>852</v>
      </c>
      <c r="D1231" t="s">
        <v>436</v>
      </c>
      <c r="E1231">
        <v>8900</v>
      </c>
    </row>
    <row r="1232" spans="3:5" x14ac:dyDescent="0.4">
      <c r="C1232" t="s">
        <v>852</v>
      </c>
      <c r="D1232" t="s">
        <v>437</v>
      </c>
      <c r="E1232">
        <v>13900</v>
      </c>
    </row>
    <row r="1233" spans="3:5" x14ac:dyDescent="0.4">
      <c r="C1233" t="s">
        <v>852</v>
      </c>
      <c r="D1233" t="s">
        <v>438</v>
      </c>
      <c r="E1233">
        <v>3200</v>
      </c>
    </row>
    <row r="1234" spans="3:5" x14ac:dyDescent="0.4">
      <c r="C1234" t="s">
        <v>852</v>
      </c>
      <c r="D1234" t="s">
        <v>439</v>
      </c>
      <c r="E1234">
        <v>13400</v>
      </c>
    </row>
    <row r="1235" spans="3:5" x14ac:dyDescent="0.4">
      <c r="C1235" t="s">
        <v>852</v>
      </c>
      <c r="D1235" t="s">
        <v>440</v>
      </c>
      <c r="E1235">
        <v>14500</v>
      </c>
    </row>
    <row r="1236" spans="3:5" x14ac:dyDescent="0.4">
      <c r="C1236" t="s">
        <v>852</v>
      </c>
      <c r="D1236" t="s">
        <v>441</v>
      </c>
      <c r="E1236">
        <v>4100</v>
      </c>
    </row>
    <row r="1237" spans="3:5" x14ac:dyDescent="0.4">
      <c r="C1237" t="s">
        <v>852</v>
      </c>
      <c r="D1237" t="s">
        <v>442</v>
      </c>
      <c r="E1237">
        <v>7200</v>
      </c>
    </row>
    <row r="1238" spans="3:5" x14ac:dyDescent="0.4">
      <c r="C1238" t="s">
        <v>852</v>
      </c>
      <c r="D1238" t="s">
        <v>443</v>
      </c>
      <c r="E1238">
        <v>7200</v>
      </c>
    </row>
    <row r="1239" spans="3:5" x14ac:dyDescent="0.4">
      <c r="C1239" t="s">
        <v>852</v>
      </c>
      <c r="D1239" t="s">
        <v>444</v>
      </c>
      <c r="E1239">
        <v>11000</v>
      </c>
    </row>
    <row r="1240" spans="3:5" x14ac:dyDescent="0.4">
      <c r="C1240" t="s">
        <v>852</v>
      </c>
      <c r="D1240" t="s">
        <v>445</v>
      </c>
      <c r="E1240">
        <v>10800</v>
      </c>
    </row>
    <row r="1241" spans="3:5" x14ac:dyDescent="0.4">
      <c r="C1241" t="s">
        <v>852</v>
      </c>
      <c r="D1241" t="s">
        <v>446</v>
      </c>
      <c r="E1241">
        <v>6100</v>
      </c>
    </row>
    <row r="1242" spans="3:5" x14ac:dyDescent="0.4">
      <c r="C1242" t="s">
        <v>852</v>
      </c>
      <c r="D1242" t="s">
        <v>447</v>
      </c>
      <c r="E1242">
        <v>8800</v>
      </c>
    </row>
    <row r="1243" spans="3:5" x14ac:dyDescent="0.4">
      <c r="C1243" t="s">
        <v>852</v>
      </c>
      <c r="D1243" t="s">
        <v>448</v>
      </c>
      <c r="E1243">
        <v>2400</v>
      </c>
    </row>
    <row r="1244" spans="3:5" x14ac:dyDescent="0.4">
      <c r="C1244" t="s">
        <v>852</v>
      </c>
      <c r="D1244" t="s">
        <v>449</v>
      </c>
      <c r="E1244">
        <v>13900</v>
      </c>
    </row>
    <row r="1245" spans="3:5" x14ac:dyDescent="0.4">
      <c r="C1245" t="s">
        <v>852</v>
      </c>
      <c r="D1245" t="s">
        <v>450</v>
      </c>
      <c r="E1245">
        <v>24700</v>
      </c>
    </row>
    <row r="1246" spans="3:5" x14ac:dyDescent="0.4">
      <c r="C1246" t="s">
        <v>852</v>
      </c>
      <c r="D1246" t="s">
        <v>451</v>
      </c>
      <c r="E1246">
        <v>4100</v>
      </c>
    </row>
    <row r="1247" spans="3:5" x14ac:dyDescent="0.4">
      <c r="C1247" t="s">
        <v>852</v>
      </c>
      <c r="D1247" t="s">
        <v>452</v>
      </c>
      <c r="E1247">
        <v>7400</v>
      </c>
    </row>
    <row r="1248" spans="3:5" x14ac:dyDescent="0.4">
      <c r="C1248" t="s">
        <v>852</v>
      </c>
      <c r="D1248" t="s">
        <v>453</v>
      </c>
      <c r="E1248">
        <v>13400</v>
      </c>
    </row>
    <row r="1249" spans="3:5" x14ac:dyDescent="0.4">
      <c r="C1249" t="s">
        <v>852</v>
      </c>
      <c r="D1249" t="s">
        <v>454</v>
      </c>
      <c r="E1249">
        <v>6300</v>
      </c>
    </row>
    <row r="1250" spans="3:5" x14ac:dyDescent="0.4">
      <c r="C1250" t="s">
        <v>852</v>
      </c>
      <c r="D1250" t="s">
        <v>455</v>
      </c>
      <c r="E1250">
        <v>9600</v>
      </c>
    </row>
    <row r="1251" spans="3:5" x14ac:dyDescent="0.4">
      <c r="C1251" t="s">
        <v>852</v>
      </c>
      <c r="D1251" t="s">
        <v>456</v>
      </c>
      <c r="E1251">
        <v>5600</v>
      </c>
    </row>
    <row r="1252" spans="3:5" x14ac:dyDescent="0.4">
      <c r="C1252" t="s">
        <v>852</v>
      </c>
      <c r="D1252" t="s">
        <v>457</v>
      </c>
      <c r="E1252">
        <v>6400</v>
      </c>
    </row>
    <row r="1253" spans="3:5" x14ac:dyDescent="0.4">
      <c r="C1253" t="s">
        <v>852</v>
      </c>
      <c r="D1253" t="s">
        <v>458</v>
      </c>
      <c r="E1253">
        <v>9100</v>
      </c>
    </row>
    <row r="1254" spans="3:5" x14ac:dyDescent="0.4">
      <c r="C1254" t="s">
        <v>852</v>
      </c>
      <c r="D1254" t="s">
        <v>459</v>
      </c>
      <c r="E1254">
        <v>2000</v>
      </c>
    </row>
    <row r="1255" spans="3:5" x14ac:dyDescent="0.4">
      <c r="C1255" t="s">
        <v>852</v>
      </c>
      <c r="D1255" t="s">
        <v>460</v>
      </c>
      <c r="E1255">
        <v>13000</v>
      </c>
    </row>
    <row r="1256" spans="3:5" x14ac:dyDescent="0.4">
      <c r="C1256" t="s">
        <v>852</v>
      </c>
      <c r="D1256" t="s">
        <v>461</v>
      </c>
      <c r="E1256">
        <v>22200</v>
      </c>
    </row>
    <row r="1257" spans="3:5" x14ac:dyDescent="0.4">
      <c r="C1257" t="s">
        <v>852</v>
      </c>
      <c r="D1257" t="s">
        <v>462</v>
      </c>
      <c r="E1257">
        <v>700</v>
      </c>
    </row>
    <row r="1258" spans="3:5" x14ac:dyDescent="0.4">
      <c r="C1258" t="s">
        <v>852</v>
      </c>
      <c r="D1258" t="s">
        <v>463</v>
      </c>
      <c r="E1258">
        <v>10800</v>
      </c>
    </row>
    <row r="1259" spans="3:5" x14ac:dyDescent="0.4">
      <c r="C1259" t="s">
        <v>852</v>
      </c>
      <c r="D1259" t="s">
        <v>464</v>
      </c>
      <c r="E1259">
        <v>7700</v>
      </c>
    </row>
    <row r="1260" spans="3:5" x14ac:dyDescent="0.4">
      <c r="C1260" t="s">
        <v>852</v>
      </c>
      <c r="D1260" t="s">
        <v>465</v>
      </c>
      <c r="E1260">
        <v>17700</v>
      </c>
    </row>
    <row r="1261" spans="3:5" x14ac:dyDescent="0.4">
      <c r="C1261" t="s">
        <v>852</v>
      </c>
      <c r="D1261" t="s">
        <v>466</v>
      </c>
      <c r="E1261">
        <v>7000</v>
      </c>
    </row>
    <row r="1262" spans="3:5" x14ac:dyDescent="0.4">
      <c r="C1262" t="s">
        <v>852</v>
      </c>
      <c r="D1262" t="s">
        <v>467</v>
      </c>
      <c r="E1262">
        <v>4900</v>
      </c>
    </row>
    <row r="1263" spans="3:5" x14ac:dyDescent="0.4">
      <c r="C1263" t="s">
        <v>852</v>
      </c>
      <c r="D1263" t="s">
        <v>468</v>
      </c>
      <c r="E1263">
        <v>10000</v>
      </c>
    </row>
    <row r="1264" spans="3:5" x14ac:dyDescent="0.4">
      <c r="C1264" t="s">
        <v>852</v>
      </c>
      <c r="D1264" t="s">
        <v>469</v>
      </c>
      <c r="E1264">
        <v>6700</v>
      </c>
    </row>
    <row r="1265" spans="3:5" x14ac:dyDescent="0.4">
      <c r="C1265" t="s">
        <v>852</v>
      </c>
      <c r="D1265" t="s">
        <v>470</v>
      </c>
      <c r="E1265">
        <v>6100</v>
      </c>
    </row>
    <row r="1266" spans="3:5" x14ac:dyDescent="0.4">
      <c r="C1266" t="s">
        <v>852</v>
      </c>
      <c r="D1266" t="s">
        <v>471</v>
      </c>
      <c r="E1266">
        <v>2100</v>
      </c>
    </row>
    <row r="1267" spans="3:5" x14ac:dyDescent="0.4">
      <c r="C1267" t="s">
        <v>852</v>
      </c>
      <c r="D1267" t="s">
        <v>472</v>
      </c>
      <c r="E1267">
        <v>22800</v>
      </c>
    </row>
    <row r="1268" spans="3:5" x14ac:dyDescent="0.4">
      <c r="C1268" t="s">
        <v>852</v>
      </c>
      <c r="D1268" t="s">
        <v>473</v>
      </c>
      <c r="E1268">
        <v>3900</v>
      </c>
    </row>
    <row r="1269" spans="3:5" x14ac:dyDescent="0.4">
      <c r="C1269" t="s">
        <v>852</v>
      </c>
      <c r="D1269" t="s">
        <v>474</v>
      </c>
      <c r="E1269">
        <v>11100</v>
      </c>
    </row>
    <row r="1270" spans="3:5" x14ac:dyDescent="0.4">
      <c r="C1270" t="s">
        <v>852</v>
      </c>
      <c r="D1270" t="s">
        <v>475</v>
      </c>
      <c r="E1270">
        <v>21300</v>
      </c>
    </row>
    <row r="1271" spans="3:5" x14ac:dyDescent="0.4">
      <c r="C1271" t="s">
        <v>852</v>
      </c>
      <c r="D1271" t="s">
        <v>476</v>
      </c>
      <c r="E1271">
        <v>4700</v>
      </c>
    </row>
    <row r="1272" spans="3:5" x14ac:dyDescent="0.4">
      <c r="C1272" t="s">
        <v>852</v>
      </c>
      <c r="D1272" t="s">
        <v>477</v>
      </c>
      <c r="E1272">
        <v>10100</v>
      </c>
    </row>
    <row r="1273" spans="3:5" x14ac:dyDescent="0.4">
      <c r="C1273" t="s">
        <v>852</v>
      </c>
      <c r="D1273" t="s">
        <v>478</v>
      </c>
      <c r="E1273">
        <v>8100</v>
      </c>
    </row>
    <row r="1274" spans="3:5" x14ac:dyDescent="0.4">
      <c r="C1274" t="s">
        <v>852</v>
      </c>
      <c r="D1274" t="s">
        <v>479</v>
      </c>
      <c r="E1274">
        <v>5300</v>
      </c>
    </row>
    <row r="1275" spans="3:5" x14ac:dyDescent="0.4">
      <c r="C1275" t="s">
        <v>852</v>
      </c>
      <c r="D1275" t="s">
        <v>480</v>
      </c>
      <c r="E1275">
        <v>32000</v>
      </c>
    </row>
    <row r="1276" spans="3:5" x14ac:dyDescent="0.4">
      <c r="C1276" t="s">
        <v>852</v>
      </c>
      <c r="D1276" t="s">
        <v>481</v>
      </c>
      <c r="E1276">
        <v>7400</v>
      </c>
    </row>
    <row r="1277" spans="3:5" x14ac:dyDescent="0.4">
      <c r="C1277" t="s">
        <v>852</v>
      </c>
      <c r="D1277" t="s">
        <v>482</v>
      </c>
      <c r="E1277">
        <v>22500</v>
      </c>
    </row>
    <row r="1278" spans="3:5" x14ac:dyDescent="0.4">
      <c r="C1278" t="s">
        <v>852</v>
      </c>
      <c r="D1278" t="s">
        <v>483</v>
      </c>
      <c r="E1278">
        <v>15700</v>
      </c>
    </row>
    <row r="1279" spans="3:5" x14ac:dyDescent="0.4">
      <c r="C1279" t="s">
        <v>852</v>
      </c>
      <c r="D1279" t="s">
        <v>484</v>
      </c>
      <c r="E1279">
        <v>16100</v>
      </c>
    </row>
    <row r="1280" spans="3:5" x14ac:dyDescent="0.4">
      <c r="C1280" t="s">
        <v>852</v>
      </c>
      <c r="D1280" t="s">
        <v>485</v>
      </c>
      <c r="E1280">
        <v>25000</v>
      </c>
    </row>
    <row r="1281" spans="3:5" x14ac:dyDescent="0.4">
      <c r="C1281" t="s">
        <v>852</v>
      </c>
      <c r="D1281" t="s">
        <v>486</v>
      </c>
      <c r="E1281">
        <v>19100</v>
      </c>
    </row>
    <row r="1282" spans="3:5" x14ac:dyDescent="0.4">
      <c r="C1282" t="s">
        <v>852</v>
      </c>
      <c r="D1282" t="s">
        <v>487</v>
      </c>
      <c r="E1282">
        <v>15900</v>
      </c>
    </row>
    <row r="1283" spans="3:5" x14ac:dyDescent="0.4">
      <c r="C1283" t="s">
        <v>852</v>
      </c>
      <c r="D1283" t="s">
        <v>488</v>
      </c>
      <c r="E1283">
        <v>12600</v>
      </c>
    </row>
    <row r="1284" spans="3:5" x14ac:dyDescent="0.4">
      <c r="C1284" t="s">
        <v>852</v>
      </c>
      <c r="D1284" t="s">
        <v>489</v>
      </c>
      <c r="E1284">
        <v>10000</v>
      </c>
    </row>
    <row r="1285" spans="3:5" x14ac:dyDescent="0.4">
      <c r="C1285" t="s">
        <v>852</v>
      </c>
      <c r="D1285" t="s">
        <v>490</v>
      </c>
      <c r="E1285">
        <v>7800</v>
      </c>
    </row>
    <row r="1286" spans="3:5" x14ac:dyDescent="0.4">
      <c r="C1286" t="s">
        <v>852</v>
      </c>
      <c r="D1286" t="s">
        <v>491</v>
      </c>
      <c r="E1286">
        <v>24700</v>
      </c>
    </row>
    <row r="1287" spans="3:5" x14ac:dyDescent="0.4">
      <c r="C1287" t="s">
        <v>852</v>
      </c>
      <c r="D1287" t="s">
        <v>492</v>
      </c>
      <c r="E1287">
        <v>27600</v>
      </c>
    </row>
    <row r="1288" spans="3:5" x14ac:dyDescent="0.4">
      <c r="C1288" t="s">
        <v>852</v>
      </c>
      <c r="D1288" t="s">
        <v>493</v>
      </c>
      <c r="E1288">
        <v>6500</v>
      </c>
    </row>
    <row r="1289" spans="3:5" x14ac:dyDescent="0.4">
      <c r="C1289" t="s">
        <v>852</v>
      </c>
      <c r="D1289" t="s">
        <v>494</v>
      </c>
      <c r="E1289">
        <v>14400</v>
      </c>
    </row>
    <row r="1290" spans="3:5" x14ac:dyDescent="0.4">
      <c r="C1290" t="s">
        <v>852</v>
      </c>
      <c r="D1290" t="s">
        <v>495</v>
      </c>
      <c r="E1290">
        <v>36900</v>
      </c>
    </row>
    <row r="1291" spans="3:5" x14ac:dyDescent="0.4">
      <c r="C1291" t="s">
        <v>852</v>
      </c>
      <c r="D1291" t="s">
        <v>496</v>
      </c>
      <c r="E1291">
        <v>57700</v>
      </c>
    </row>
    <row r="1292" spans="3:5" x14ac:dyDescent="0.4">
      <c r="C1292" t="s">
        <v>852</v>
      </c>
      <c r="D1292" t="s">
        <v>497</v>
      </c>
      <c r="E1292">
        <v>60000</v>
      </c>
    </row>
    <row r="1293" spans="3:5" x14ac:dyDescent="0.4">
      <c r="C1293" t="s">
        <v>852</v>
      </c>
      <c r="D1293" t="s">
        <v>498</v>
      </c>
      <c r="E1293">
        <v>49700</v>
      </c>
    </row>
    <row r="1294" spans="3:5" x14ac:dyDescent="0.4">
      <c r="C1294" t="s">
        <v>852</v>
      </c>
      <c r="D1294" t="s">
        <v>499</v>
      </c>
      <c r="E1294">
        <v>51200</v>
      </c>
    </row>
    <row r="1295" spans="3:5" x14ac:dyDescent="0.4">
      <c r="C1295" t="s">
        <v>852</v>
      </c>
      <c r="D1295" t="s">
        <v>500</v>
      </c>
      <c r="E1295">
        <v>35900</v>
      </c>
    </row>
    <row r="1296" spans="3:5" x14ac:dyDescent="0.4">
      <c r="C1296" t="s">
        <v>852</v>
      </c>
      <c r="D1296" t="s">
        <v>501</v>
      </c>
      <c r="E1296">
        <v>26100</v>
      </c>
    </row>
    <row r="1297" spans="3:5" x14ac:dyDescent="0.4">
      <c r="C1297" t="s">
        <v>852</v>
      </c>
      <c r="D1297" t="s">
        <v>502</v>
      </c>
      <c r="E1297">
        <v>35500</v>
      </c>
    </row>
    <row r="1298" spans="3:5" x14ac:dyDescent="0.4">
      <c r="C1298" t="s">
        <v>852</v>
      </c>
      <c r="D1298" t="s">
        <v>503</v>
      </c>
      <c r="E1298">
        <v>25400</v>
      </c>
    </row>
    <row r="1299" spans="3:5" x14ac:dyDescent="0.4">
      <c r="C1299" t="s">
        <v>852</v>
      </c>
      <c r="D1299" t="s">
        <v>504</v>
      </c>
      <c r="E1299">
        <v>14400</v>
      </c>
    </row>
    <row r="1300" spans="3:5" x14ac:dyDescent="0.4">
      <c r="C1300" t="s">
        <v>852</v>
      </c>
      <c r="D1300" t="s">
        <v>505</v>
      </c>
      <c r="E1300">
        <v>68900</v>
      </c>
    </row>
    <row r="1301" spans="3:5" x14ac:dyDescent="0.4">
      <c r="C1301" t="s">
        <v>852</v>
      </c>
      <c r="D1301" t="s">
        <v>688</v>
      </c>
      <c r="E1301">
        <v>42300</v>
      </c>
    </row>
    <row r="1302" spans="3:5" x14ac:dyDescent="0.4">
      <c r="C1302" t="s">
        <v>852</v>
      </c>
      <c r="D1302" t="s">
        <v>689</v>
      </c>
      <c r="E1302">
        <v>27800</v>
      </c>
    </row>
    <row r="1303" spans="3:5" x14ac:dyDescent="0.4">
      <c r="C1303" t="s">
        <v>852</v>
      </c>
      <c r="D1303" t="s">
        <v>690</v>
      </c>
      <c r="E1303">
        <v>46100</v>
      </c>
    </row>
    <row r="1304" spans="3:5" x14ac:dyDescent="0.4">
      <c r="C1304" t="s">
        <v>852</v>
      </c>
      <c r="D1304" t="s">
        <v>691</v>
      </c>
      <c r="E1304">
        <v>33100</v>
      </c>
    </row>
    <row r="1305" spans="3:5" x14ac:dyDescent="0.4">
      <c r="C1305" t="s">
        <v>852</v>
      </c>
      <c r="D1305" t="s">
        <v>692</v>
      </c>
      <c r="E1305">
        <v>22200</v>
      </c>
    </row>
    <row r="1306" spans="3:5" x14ac:dyDescent="0.4">
      <c r="C1306" t="s">
        <v>852</v>
      </c>
      <c r="D1306" t="s">
        <v>693</v>
      </c>
      <c r="E1306">
        <v>29100</v>
      </c>
    </row>
    <row r="1307" spans="3:5" x14ac:dyDescent="0.4">
      <c r="C1307" t="s">
        <v>852</v>
      </c>
      <c r="D1307" t="s">
        <v>694</v>
      </c>
      <c r="E1307">
        <v>25700</v>
      </c>
    </row>
    <row r="1308" spans="3:5" x14ac:dyDescent="0.4">
      <c r="C1308" t="s">
        <v>852</v>
      </c>
      <c r="D1308" t="s">
        <v>695</v>
      </c>
      <c r="E1308">
        <v>16400</v>
      </c>
    </row>
    <row r="1309" spans="3:5" x14ac:dyDescent="0.4">
      <c r="C1309" t="s">
        <v>852</v>
      </c>
      <c r="D1309" t="s">
        <v>696</v>
      </c>
      <c r="E1309">
        <v>12300</v>
      </c>
    </row>
    <row r="1310" spans="3:5" x14ac:dyDescent="0.4">
      <c r="C1310" t="s">
        <v>852</v>
      </c>
      <c r="D1310" t="s">
        <v>697</v>
      </c>
      <c r="E1310">
        <v>38700</v>
      </c>
    </row>
    <row r="1311" spans="3:5" x14ac:dyDescent="0.4">
      <c r="C1311" t="s">
        <v>852</v>
      </c>
      <c r="D1311" t="s">
        <v>698</v>
      </c>
      <c r="E1311">
        <v>31900</v>
      </c>
    </row>
    <row r="1312" spans="3:5" x14ac:dyDescent="0.4">
      <c r="C1312" t="s">
        <v>852</v>
      </c>
      <c r="D1312" t="s">
        <v>699</v>
      </c>
      <c r="E1312">
        <v>35500</v>
      </c>
    </row>
    <row r="1313" spans="3:5" x14ac:dyDescent="0.4">
      <c r="C1313" t="s">
        <v>852</v>
      </c>
      <c r="D1313" t="s">
        <v>700</v>
      </c>
      <c r="E1313">
        <v>13200</v>
      </c>
    </row>
    <row r="1314" spans="3:5" x14ac:dyDescent="0.4">
      <c r="C1314" t="s">
        <v>852</v>
      </c>
      <c r="D1314" t="s">
        <v>701</v>
      </c>
      <c r="E1314">
        <v>103500</v>
      </c>
    </row>
    <row r="1315" spans="3:5" x14ac:dyDescent="0.4">
      <c r="C1315" t="s">
        <v>852</v>
      </c>
      <c r="D1315" t="s">
        <v>702</v>
      </c>
      <c r="E1315">
        <v>51600</v>
      </c>
    </row>
    <row r="1316" spans="3:5" x14ac:dyDescent="0.4">
      <c r="C1316" t="s">
        <v>852</v>
      </c>
      <c r="D1316" t="s">
        <v>703</v>
      </c>
      <c r="E1316">
        <v>66800</v>
      </c>
    </row>
    <row r="1317" spans="3:5" x14ac:dyDescent="0.4">
      <c r="C1317" t="s">
        <v>852</v>
      </c>
      <c r="D1317" t="s">
        <v>704</v>
      </c>
      <c r="E1317">
        <v>21100</v>
      </c>
    </row>
    <row r="1318" spans="3:5" x14ac:dyDescent="0.4">
      <c r="C1318" t="s">
        <v>852</v>
      </c>
      <c r="D1318" t="s">
        <v>705</v>
      </c>
      <c r="E1318">
        <v>39700</v>
      </c>
    </row>
    <row r="1319" spans="3:5" x14ac:dyDescent="0.4">
      <c r="C1319" t="s">
        <v>852</v>
      </c>
      <c r="D1319" t="s">
        <v>706</v>
      </c>
      <c r="E1319">
        <v>18800</v>
      </c>
    </row>
    <row r="1320" spans="3:5" x14ac:dyDescent="0.4">
      <c r="C1320" t="s">
        <v>852</v>
      </c>
      <c r="D1320" t="s">
        <v>707</v>
      </c>
      <c r="E1320">
        <v>38300</v>
      </c>
    </row>
    <row r="1321" spans="3:5" x14ac:dyDescent="0.4">
      <c r="C1321" t="s">
        <v>852</v>
      </c>
      <c r="D1321" t="s">
        <v>708</v>
      </c>
      <c r="E1321">
        <v>30300</v>
      </c>
    </row>
    <row r="1322" spans="3:5" x14ac:dyDescent="0.4">
      <c r="C1322" t="s">
        <v>852</v>
      </c>
      <c r="D1322" t="s">
        <v>709</v>
      </c>
      <c r="E1322">
        <v>24100</v>
      </c>
    </row>
    <row r="1323" spans="3:5" x14ac:dyDescent="0.4">
      <c r="C1323" t="s">
        <v>852</v>
      </c>
      <c r="D1323" t="s">
        <v>710</v>
      </c>
      <c r="E1323">
        <v>41100</v>
      </c>
    </row>
    <row r="1324" spans="3:5" x14ac:dyDescent="0.4">
      <c r="C1324" t="s">
        <v>852</v>
      </c>
      <c r="D1324" t="s">
        <v>711</v>
      </c>
      <c r="E1324">
        <v>31900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949600</v>
      </c>
    </row>
    <row r="1331" spans="3:5" x14ac:dyDescent="0.4">
      <c r="C1331" t="s">
        <v>853</v>
      </c>
      <c r="D1331" t="s">
        <v>506</v>
      </c>
      <c r="E1331">
        <v>487100</v>
      </c>
    </row>
    <row r="1332" spans="3:5" x14ac:dyDescent="0.4">
      <c r="C1332" t="s">
        <v>853</v>
      </c>
      <c r="D1332" t="s">
        <v>507</v>
      </c>
      <c r="E1332">
        <v>276300</v>
      </c>
    </row>
    <row r="1333" spans="3:5" x14ac:dyDescent="0.4">
      <c r="C1333" t="s">
        <v>853</v>
      </c>
      <c r="D1333" t="s">
        <v>508</v>
      </c>
      <c r="E1333">
        <v>121800</v>
      </c>
    </row>
    <row r="1334" spans="3:5" x14ac:dyDescent="0.4">
      <c r="C1334" t="s">
        <v>853</v>
      </c>
      <c r="D1334" t="s">
        <v>509</v>
      </c>
      <c r="E1334">
        <v>116400</v>
      </c>
    </row>
    <row r="1335" spans="3:5" x14ac:dyDescent="0.4">
      <c r="C1335" t="s">
        <v>853</v>
      </c>
      <c r="D1335" t="s">
        <v>510</v>
      </c>
      <c r="E1335">
        <v>60300</v>
      </c>
    </row>
    <row r="1336" spans="3:5" x14ac:dyDescent="0.4">
      <c r="C1336" t="s">
        <v>853</v>
      </c>
      <c r="D1336" t="s">
        <v>511</v>
      </c>
      <c r="E1336">
        <v>38600</v>
      </c>
    </row>
    <row r="1337" spans="3:5" x14ac:dyDescent="0.4">
      <c r="C1337" t="s">
        <v>853</v>
      </c>
      <c r="D1337" t="s">
        <v>512</v>
      </c>
      <c r="E1337">
        <v>26400</v>
      </c>
    </row>
    <row r="1338" spans="3:5" x14ac:dyDescent="0.4">
      <c r="C1338" t="s">
        <v>853</v>
      </c>
      <c r="D1338" t="s">
        <v>513</v>
      </c>
      <c r="E1338">
        <v>46800</v>
      </c>
    </row>
    <row r="1339" spans="3:5" x14ac:dyDescent="0.4">
      <c r="C1339" t="s">
        <v>853</v>
      </c>
      <c r="D1339" t="s">
        <v>514</v>
      </c>
      <c r="E1339">
        <v>61600</v>
      </c>
    </row>
    <row r="1340" spans="3:5" x14ac:dyDescent="0.4">
      <c r="C1340" t="s">
        <v>853</v>
      </c>
      <c r="D1340" t="s">
        <v>515</v>
      </c>
      <c r="E1340">
        <v>105300</v>
      </c>
    </row>
    <row r="1341" spans="3:5" x14ac:dyDescent="0.4">
      <c r="C1341" t="s">
        <v>853</v>
      </c>
      <c r="D1341" t="s">
        <v>516</v>
      </c>
      <c r="E1341">
        <v>80100</v>
      </c>
    </row>
    <row r="1342" spans="3:5" x14ac:dyDescent="0.4">
      <c r="C1342" t="s">
        <v>853</v>
      </c>
      <c r="D1342" t="s">
        <v>517</v>
      </c>
      <c r="E1342">
        <v>52400</v>
      </c>
    </row>
    <row r="1343" spans="3:5" x14ac:dyDescent="0.4">
      <c r="C1343" t="s">
        <v>853</v>
      </c>
      <c r="D1343" t="s">
        <v>518</v>
      </c>
      <c r="E1343">
        <v>63200</v>
      </c>
    </row>
    <row r="1344" spans="3:5" x14ac:dyDescent="0.4">
      <c r="C1344" t="s">
        <v>853</v>
      </c>
      <c r="D1344" t="s">
        <v>519</v>
      </c>
      <c r="E1344">
        <v>46800</v>
      </c>
    </row>
    <row r="1345" spans="3:5" x14ac:dyDescent="0.4">
      <c r="C1345" t="s">
        <v>853</v>
      </c>
      <c r="D1345" t="s">
        <v>520</v>
      </c>
      <c r="E1345">
        <v>86900</v>
      </c>
    </row>
    <row r="1346" spans="3:5" x14ac:dyDescent="0.4">
      <c r="C1346" t="s">
        <v>853</v>
      </c>
      <c r="D1346" t="s">
        <v>521</v>
      </c>
      <c r="E1346">
        <v>64500</v>
      </c>
    </row>
    <row r="1347" spans="3:5" x14ac:dyDescent="0.4">
      <c r="C1347" t="s">
        <v>853</v>
      </c>
      <c r="D1347" t="s">
        <v>522</v>
      </c>
      <c r="E1347">
        <v>58800</v>
      </c>
    </row>
    <row r="1348" spans="3:5" x14ac:dyDescent="0.4">
      <c r="C1348" t="s">
        <v>853</v>
      </c>
      <c r="D1348" t="s">
        <v>523</v>
      </c>
      <c r="E1348">
        <v>104200</v>
      </c>
    </row>
    <row r="1349" spans="3:5" x14ac:dyDescent="0.4">
      <c r="C1349" t="s">
        <v>853</v>
      </c>
      <c r="D1349" t="s">
        <v>524</v>
      </c>
      <c r="E1349">
        <v>67000</v>
      </c>
    </row>
    <row r="1350" spans="3:5" x14ac:dyDescent="0.4">
      <c r="C1350" t="s">
        <v>853</v>
      </c>
      <c r="D1350" t="s">
        <v>525</v>
      </c>
      <c r="E1350">
        <v>30900</v>
      </c>
    </row>
    <row r="1351" spans="3:5" x14ac:dyDescent="0.4">
      <c r="C1351" t="s">
        <v>853</v>
      </c>
      <c r="D1351" t="s">
        <v>526</v>
      </c>
      <c r="E1351">
        <v>37000</v>
      </c>
    </row>
    <row r="1352" spans="3:5" x14ac:dyDescent="0.4">
      <c r="C1352" t="s">
        <v>853</v>
      </c>
      <c r="D1352" t="s">
        <v>527</v>
      </c>
      <c r="E1352">
        <v>30900</v>
      </c>
    </row>
    <row r="1353" spans="3:5" x14ac:dyDescent="0.4">
      <c r="C1353" t="s">
        <v>853</v>
      </c>
      <c r="D1353" t="s">
        <v>528</v>
      </c>
      <c r="E1353">
        <v>65300</v>
      </c>
    </row>
    <row r="1354" spans="3:5" x14ac:dyDescent="0.4">
      <c r="C1354" t="s">
        <v>853</v>
      </c>
      <c r="D1354" t="s">
        <v>529</v>
      </c>
      <c r="E1354">
        <v>143300</v>
      </c>
    </row>
    <row r="1355" spans="3:5" x14ac:dyDescent="0.4">
      <c r="C1355" t="s">
        <v>853</v>
      </c>
      <c r="D1355" t="s">
        <v>530</v>
      </c>
      <c r="E1355">
        <v>26000</v>
      </c>
    </row>
    <row r="1356" spans="3:5" x14ac:dyDescent="0.4">
      <c r="C1356" t="s">
        <v>853</v>
      </c>
      <c r="D1356" t="s">
        <v>531</v>
      </c>
      <c r="E1356">
        <v>39600</v>
      </c>
    </row>
    <row r="1357" spans="3:5" x14ac:dyDescent="0.4">
      <c r="C1357" t="s">
        <v>853</v>
      </c>
      <c r="D1357" t="s">
        <v>532</v>
      </c>
      <c r="E1357">
        <v>47200</v>
      </c>
    </row>
    <row r="1358" spans="3:5" x14ac:dyDescent="0.4">
      <c r="C1358" t="s">
        <v>853</v>
      </c>
      <c r="D1358" t="s">
        <v>533</v>
      </c>
      <c r="E1358">
        <v>111300</v>
      </c>
    </row>
    <row r="1359" spans="3:5" x14ac:dyDescent="0.4">
      <c r="C1359" t="s">
        <v>853</v>
      </c>
      <c r="D1359" t="s">
        <v>534</v>
      </c>
      <c r="E1359">
        <v>104100</v>
      </c>
    </row>
    <row r="1360" spans="3:5" x14ac:dyDescent="0.4">
      <c r="C1360" t="s">
        <v>853</v>
      </c>
      <c r="D1360" t="s">
        <v>535</v>
      </c>
      <c r="E1360">
        <v>47800</v>
      </c>
    </row>
    <row r="1361" spans="3:5" x14ac:dyDescent="0.4">
      <c r="C1361" t="s">
        <v>853</v>
      </c>
      <c r="D1361" t="s">
        <v>536</v>
      </c>
      <c r="E1361">
        <v>40600</v>
      </c>
    </row>
    <row r="1362" spans="3:5" x14ac:dyDescent="0.4">
      <c r="C1362" t="s">
        <v>853</v>
      </c>
      <c r="D1362" t="s">
        <v>537</v>
      </c>
      <c r="E1362">
        <v>39100</v>
      </c>
    </row>
    <row r="1363" spans="3:5" x14ac:dyDescent="0.4">
      <c r="C1363" t="s">
        <v>853</v>
      </c>
      <c r="D1363" t="s">
        <v>538</v>
      </c>
      <c r="E1363">
        <v>76500</v>
      </c>
    </row>
    <row r="1364" spans="3:5" x14ac:dyDescent="0.4">
      <c r="C1364" t="s">
        <v>853</v>
      </c>
      <c r="D1364" t="s">
        <v>539</v>
      </c>
      <c r="E1364">
        <v>35400</v>
      </c>
    </row>
    <row r="1365" spans="3:5" x14ac:dyDescent="0.4">
      <c r="C1365" t="s">
        <v>853</v>
      </c>
      <c r="D1365" t="s">
        <v>540</v>
      </c>
      <c r="E1365">
        <v>38800</v>
      </c>
    </row>
    <row r="1366" spans="3:5" x14ac:dyDescent="0.4">
      <c r="C1366" t="s">
        <v>853</v>
      </c>
      <c r="D1366" t="s">
        <v>541</v>
      </c>
      <c r="E1366">
        <v>36200</v>
      </c>
    </row>
    <row r="1367" spans="3:5" x14ac:dyDescent="0.4">
      <c r="C1367" t="s">
        <v>853</v>
      </c>
      <c r="D1367" t="s">
        <v>542</v>
      </c>
      <c r="E1367">
        <v>42900</v>
      </c>
    </row>
    <row r="1368" spans="3:5" x14ac:dyDescent="0.4">
      <c r="C1368" t="s">
        <v>853</v>
      </c>
      <c r="D1368" t="s">
        <v>543</v>
      </c>
      <c r="E1368">
        <v>135200</v>
      </c>
    </row>
    <row r="1369" spans="3:5" x14ac:dyDescent="0.4">
      <c r="C1369" t="s">
        <v>853</v>
      </c>
      <c r="D1369" t="s">
        <v>544</v>
      </c>
      <c r="E1369">
        <v>30000</v>
      </c>
    </row>
    <row r="1370" spans="3:5" x14ac:dyDescent="0.4">
      <c r="C1370" t="s">
        <v>853</v>
      </c>
      <c r="D1370" t="s">
        <v>545</v>
      </c>
      <c r="E1370">
        <v>65000</v>
      </c>
    </row>
    <row r="1371" spans="3:5" x14ac:dyDescent="0.4">
      <c r="C1371" t="s">
        <v>853</v>
      </c>
      <c r="D1371" t="s">
        <v>546</v>
      </c>
      <c r="E1371">
        <v>40300</v>
      </c>
    </row>
    <row r="1372" spans="3:5" x14ac:dyDescent="0.4">
      <c r="C1372" t="s">
        <v>853</v>
      </c>
      <c r="D1372" t="s">
        <v>547</v>
      </c>
      <c r="E1372">
        <v>48400</v>
      </c>
    </row>
    <row r="1373" spans="3:5" x14ac:dyDescent="0.4">
      <c r="C1373" t="s">
        <v>853</v>
      </c>
      <c r="D1373" t="s">
        <v>548</v>
      </c>
      <c r="E1373">
        <v>132500</v>
      </c>
    </row>
    <row r="1374" spans="3:5" x14ac:dyDescent="0.4">
      <c r="C1374" t="s">
        <v>853</v>
      </c>
      <c r="D1374" t="s">
        <v>549</v>
      </c>
      <c r="E1374">
        <v>67100</v>
      </c>
    </row>
    <row r="1375" spans="3:5" x14ac:dyDescent="0.4">
      <c r="C1375" t="s">
        <v>853</v>
      </c>
      <c r="D1375" t="s">
        <v>550</v>
      </c>
      <c r="E1375">
        <v>64300</v>
      </c>
    </row>
    <row r="1376" spans="3:5" x14ac:dyDescent="0.4">
      <c r="C1376" t="s">
        <v>853</v>
      </c>
      <c r="D1376" t="s">
        <v>551</v>
      </c>
      <c r="E1376">
        <v>37100</v>
      </c>
    </row>
    <row r="1377" spans="3:5" x14ac:dyDescent="0.4">
      <c r="C1377" t="s">
        <v>853</v>
      </c>
      <c r="D1377" t="s">
        <v>552</v>
      </c>
      <c r="E1377">
        <v>59300</v>
      </c>
    </row>
    <row r="1378" spans="3:5" x14ac:dyDescent="0.4">
      <c r="C1378" t="s">
        <v>853</v>
      </c>
      <c r="D1378" t="s">
        <v>553</v>
      </c>
      <c r="E1378">
        <v>62500</v>
      </c>
    </row>
    <row r="1379" spans="3:5" x14ac:dyDescent="0.4">
      <c r="C1379" t="s">
        <v>853</v>
      </c>
      <c r="D1379" t="s">
        <v>554</v>
      </c>
      <c r="E1379">
        <v>49900</v>
      </c>
    </row>
    <row r="1380" spans="3:5" x14ac:dyDescent="0.4">
      <c r="C1380" t="s">
        <v>853</v>
      </c>
      <c r="D1380" t="s">
        <v>555</v>
      </c>
      <c r="E1380">
        <v>53200</v>
      </c>
    </row>
    <row r="1381" spans="3:5" x14ac:dyDescent="0.4">
      <c r="C1381" t="s">
        <v>853</v>
      </c>
      <c r="D1381" t="s">
        <v>556</v>
      </c>
      <c r="E1381">
        <v>36400</v>
      </c>
    </row>
    <row r="1382" spans="3:5" x14ac:dyDescent="0.4">
      <c r="C1382" t="s">
        <v>853</v>
      </c>
      <c r="D1382" t="s">
        <v>557</v>
      </c>
      <c r="E1382">
        <v>40700</v>
      </c>
    </row>
    <row r="1383" spans="3:5" x14ac:dyDescent="0.4">
      <c r="C1383" t="s">
        <v>853</v>
      </c>
      <c r="D1383" t="s">
        <v>558</v>
      </c>
      <c r="E1383">
        <v>37000</v>
      </c>
    </row>
    <row r="1384" spans="3:5" x14ac:dyDescent="0.4">
      <c r="C1384" t="s">
        <v>853</v>
      </c>
      <c r="D1384" t="s">
        <v>559</v>
      </c>
      <c r="E1384">
        <v>11000</v>
      </c>
    </row>
    <row r="1385" spans="3:5" x14ac:dyDescent="0.4">
      <c r="C1385" t="s">
        <v>853</v>
      </c>
      <c r="D1385" t="s">
        <v>560</v>
      </c>
      <c r="E1385">
        <v>27400</v>
      </c>
    </row>
    <row r="1386" spans="3:5" x14ac:dyDescent="0.4">
      <c r="C1386" t="s">
        <v>853</v>
      </c>
      <c r="D1386" t="s">
        <v>561</v>
      </c>
      <c r="E1386">
        <v>32500</v>
      </c>
    </row>
    <row r="1387" spans="3:5" x14ac:dyDescent="0.4">
      <c r="C1387" t="s">
        <v>853</v>
      </c>
      <c r="D1387" t="s">
        <v>562</v>
      </c>
      <c r="E1387">
        <v>25700</v>
      </c>
    </row>
    <row r="1388" spans="3:5" x14ac:dyDescent="0.4">
      <c r="C1388" t="s">
        <v>853</v>
      </c>
      <c r="D1388" t="s">
        <v>563</v>
      </c>
      <c r="E1388">
        <v>13700</v>
      </c>
    </row>
    <row r="1389" spans="3:5" x14ac:dyDescent="0.4">
      <c r="C1389" t="s">
        <v>853</v>
      </c>
      <c r="D1389" t="s">
        <v>564</v>
      </c>
      <c r="E1389">
        <v>24800</v>
      </c>
    </row>
    <row r="1390" spans="3:5" x14ac:dyDescent="0.4">
      <c r="C1390" t="s">
        <v>853</v>
      </c>
      <c r="D1390" t="s">
        <v>565</v>
      </c>
      <c r="E1390">
        <v>61600</v>
      </c>
    </row>
    <row r="1391" spans="3:5" x14ac:dyDescent="0.4">
      <c r="C1391" t="s">
        <v>853</v>
      </c>
      <c r="D1391" t="s">
        <v>566</v>
      </c>
      <c r="E1391">
        <v>49100</v>
      </c>
    </row>
    <row r="1392" spans="3:5" x14ac:dyDescent="0.4">
      <c r="C1392" t="s">
        <v>853</v>
      </c>
      <c r="D1392" t="s">
        <v>567</v>
      </c>
      <c r="E1392">
        <v>38200</v>
      </c>
    </row>
    <row r="1393" spans="3:5" x14ac:dyDescent="0.4">
      <c r="C1393" t="s">
        <v>853</v>
      </c>
      <c r="D1393" t="s">
        <v>568</v>
      </c>
      <c r="E1393">
        <v>45900</v>
      </c>
    </row>
    <row r="1394" spans="3:5" x14ac:dyDescent="0.4">
      <c r="C1394" t="s">
        <v>853</v>
      </c>
      <c r="D1394" t="s">
        <v>569</v>
      </c>
      <c r="E1394">
        <v>121500</v>
      </c>
    </row>
    <row r="1395" spans="3:5" x14ac:dyDescent="0.4">
      <c r="C1395" t="s">
        <v>853</v>
      </c>
      <c r="D1395" t="s">
        <v>570</v>
      </c>
      <c r="E1395">
        <v>37500</v>
      </c>
    </row>
    <row r="1396" spans="3:5" x14ac:dyDescent="0.4">
      <c r="C1396" t="s">
        <v>853</v>
      </c>
      <c r="D1396" t="s">
        <v>571</v>
      </c>
      <c r="E1396">
        <v>28300</v>
      </c>
    </row>
    <row r="1397" spans="3:5" x14ac:dyDescent="0.4">
      <c r="C1397" t="s">
        <v>853</v>
      </c>
      <c r="D1397" t="s">
        <v>572</v>
      </c>
      <c r="E1397">
        <v>30400</v>
      </c>
    </row>
    <row r="1398" spans="3:5" x14ac:dyDescent="0.4">
      <c r="C1398" t="s">
        <v>853</v>
      </c>
      <c r="D1398" t="s">
        <v>573</v>
      </c>
      <c r="E1398">
        <v>18100</v>
      </c>
    </row>
    <row r="1399" spans="3:5" x14ac:dyDescent="0.4">
      <c r="C1399" t="s">
        <v>853</v>
      </c>
      <c r="D1399" t="s">
        <v>574</v>
      </c>
      <c r="E1399">
        <v>32800</v>
      </c>
    </row>
    <row r="1400" spans="3:5" x14ac:dyDescent="0.4">
      <c r="C1400" t="s">
        <v>853</v>
      </c>
      <c r="D1400" t="s">
        <v>575</v>
      </c>
      <c r="E1400">
        <v>37600</v>
      </c>
    </row>
    <row r="1401" spans="3:5" x14ac:dyDescent="0.4">
      <c r="C1401" t="s">
        <v>853</v>
      </c>
      <c r="D1401" t="s">
        <v>576</v>
      </c>
      <c r="E1401">
        <v>32300</v>
      </c>
    </row>
    <row r="1402" spans="3:5" x14ac:dyDescent="0.4">
      <c r="C1402" t="s">
        <v>853</v>
      </c>
      <c r="D1402" t="s">
        <v>577</v>
      </c>
      <c r="E1402">
        <v>21200</v>
      </c>
    </row>
    <row r="1403" spans="3:5" x14ac:dyDescent="0.4">
      <c r="C1403" t="s">
        <v>853</v>
      </c>
      <c r="D1403" t="s">
        <v>578</v>
      </c>
      <c r="E1403">
        <v>23600</v>
      </c>
    </row>
    <row r="1404" spans="3:5" x14ac:dyDescent="0.4">
      <c r="C1404" t="s">
        <v>853</v>
      </c>
      <c r="D1404" t="s">
        <v>579</v>
      </c>
      <c r="E1404">
        <v>9900</v>
      </c>
    </row>
    <row r="1405" spans="3:5" x14ac:dyDescent="0.4">
      <c r="C1405" t="s">
        <v>853</v>
      </c>
      <c r="D1405" t="s">
        <v>580</v>
      </c>
      <c r="E1405">
        <v>24700</v>
      </c>
    </row>
    <row r="1406" spans="3:5" x14ac:dyDescent="0.4">
      <c r="C1406" t="s">
        <v>853</v>
      </c>
      <c r="D1406" t="s">
        <v>581</v>
      </c>
      <c r="E1406">
        <v>17300</v>
      </c>
    </row>
    <row r="1407" spans="3:5" x14ac:dyDescent="0.4">
      <c r="C1407" t="s">
        <v>853</v>
      </c>
      <c r="D1407" t="s">
        <v>582</v>
      </c>
      <c r="E1407">
        <v>15600</v>
      </c>
    </row>
    <row r="1408" spans="3:5" x14ac:dyDescent="0.4">
      <c r="C1408" t="s">
        <v>853</v>
      </c>
      <c r="D1408" t="s">
        <v>583</v>
      </c>
      <c r="E1408">
        <v>17400</v>
      </c>
    </row>
    <row r="1409" spans="3:5" x14ac:dyDescent="0.4">
      <c r="C1409" t="s">
        <v>853</v>
      </c>
      <c r="D1409" t="s">
        <v>584</v>
      </c>
      <c r="E1409">
        <v>15600</v>
      </c>
    </row>
    <row r="1410" spans="3:5" x14ac:dyDescent="0.4">
      <c r="C1410" t="s">
        <v>853</v>
      </c>
      <c r="D1410" t="s">
        <v>585</v>
      </c>
      <c r="E1410">
        <v>27300</v>
      </c>
    </row>
    <row r="1411" spans="3:5" x14ac:dyDescent="0.4">
      <c r="C1411" t="s">
        <v>853</v>
      </c>
      <c r="D1411" t="s">
        <v>586</v>
      </c>
      <c r="E1411">
        <v>19400</v>
      </c>
    </row>
    <row r="1412" spans="3:5" x14ac:dyDescent="0.4">
      <c r="C1412" t="s">
        <v>853</v>
      </c>
      <c r="D1412" t="s">
        <v>587</v>
      </c>
      <c r="E1412">
        <v>69500</v>
      </c>
    </row>
    <row r="1413" spans="3:5" x14ac:dyDescent="0.4">
      <c r="C1413" t="s">
        <v>853</v>
      </c>
      <c r="D1413" t="s">
        <v>588</v>
      </c>
      <c r="E1413">
        <v>42800</v>
      </c>
    </row>
    <row r="1414" spans="3:5" x14ac:dyDescent="0.4">
      <c r="C1414" t="s">
        <v>853</v>
      </c>
      <c r="D1414" t="s">
        <v>589</v>
      </c>
      <c r="E1414">
        <v>17600</v>
      </c>
    </row>
    <row r="1415" spans="3:5" x14ac:dyDescent="0.4">
      <c r="C1415" t="s">
        <v>853</v>
      </c>
      <c r="D1415" t="s">
        <v>590</v>
      </c>
      <c r="E1415">
        <v>13000</v>
      </c>
    </row>
    <row r="1416" spans="3:5" x14ac:dyDescent="0.4">
      <c r="C1416" t="s">
        <v>853</v>
      </c>
      <c r="D1416" t="s">
        <v>591</v>
      </c>
      <c r="E1416">
        <v>26500</v>
      </c>
    </row>
    <row r="1417" spans="3:5" x14ac:dyDescent="0.4">
      <c r="C1417" t="s">
        <v>853</v>
      </c>
      <c r="D1417" t="s">
        <v>592</v>
      </c>
      <c r="E1417">
        <v>21600</v>
      </c>
    </row>
    <row r="1418" spans="3:5" x14ac:dyDescent="0.4">
      <c r="C1418" t="s">
        <v>853</v>
      </c>
      <c r="D1418" t="s">
        <v>593</v>
      </c>
      <c r="E1418">
        <v>17500</v>
      </c>
    </row>
    <row r="1419" spans="3:5" x14ac:dyDescent="0.4">
      <c r="C1419" t="s">
        <v>853</v>
      </c>
      <c r="D1419" t="s">
        <v>594</v>
      </c>
      <c r="E1419">
        <v>29900</v>
      </c>
    </row>
    <row r="1420" spans="3:5" x14ac:dyDescent="0.4">
      <c r="C1420" t="s">
        <v>853</v>
      </c>
      <c r="D1420" t="s">
        <v>595</v>
      </c>
      <c r="E1420">
        <v>49000</v>
      </c>
    </row>
    <row r="1421" spans="3:5" x14ac:dyDescent="0.4">
      <c r="C1421" t="s">
        <v>853</v>
      </c>
      <c r="D1421" t="s">
        <v>596</v>
      </c>
      <c r="E1421">
        <v>14800</v>
      </c>
    </row>
    <row r="1422" spans="3:5" x14ac:dyDescent="0.4">
      <c r="C1422" t="s">
        <v>853</v>
      </c>
      <c r="D1422" t="s">
        <v>597</v>
      </c>
      <c r="E1422">
        <v>59700</v>
      </c>
    </row>
    <row r="1423" spans="3:5" x14ac:dyDescent="0.4">
      <c r="C1423" t="s">
        <v>853</v>
      </c>
      <c r="D1423" t="s">
        <v>598</v>
      </c>
      <c r="E1423">
        <v>16300</v>
      </c>
    </row>
    <row r="1424" spans="3:5" x14ac:dyDescent="0.4">
      <c r="C1424" t="s">
        <v>853</v>
      </c>
      <c r="D1424" t="s">
        <v>599</v>
      </c>
      <c r="E1424">
        <v>2400</v>
      </c>
    </row>
    <row r="1425" spans="3:5" x14ac:dyDescent="0.4">
      <c r="C1425" t="s">
        <v>853</v>
      </c>
      <c r="D1425" t="s">
        <v>600</v>
      </c>
      <c r="E1425">
        <v>17500</v>
      </c>
    </row>
    <row r="1426" spans="3:5" x14ac:dyDescent="0.4">
      <c r="C1426" t="s">
        <v>853</v>
      </c>
      <c r="D1426" t="s">
        <v>601</v>
      </c>
      <c r="E1426">
        <v>20900</v>
      </c>
    </row>
    <row r="1427" spans="3:5" x14ac:dyDescent="0.4">
      <c r="C1427" t="s">
        <v>853</v>
      </c>
      <c r="D1427" t="s">
        <v>602</v>
      </c>
      <c r="E1427">
        <v>9800</v>
      </c>
    </row>
    <row r="1428" spans="3:5" x14ac:dyDescent="0.4">
      <c r="C1428" t="s">
        <v>853</v>
      </c>
      <c r="D1428" t="s">
        <v>603</v>
      </c>
      <c r="E1428">
        <v>10800</v>
      </c>
    </row>
    <row r="1429" spans="3:5" x14ac:dyDescent="0.4">
      <c r="C1429" t="s">
        <v>853</v>
      </c>
      <c r="D1429" t="s">
        <v>604</v>
      </c>
      <c r="E1429">
        <v>50800</v>
      </c>
    </row>
    <row r="1430" spans="3:5" x14ac:dyDescent="0.4">
      <c r="C1430" t="s">
        <v>853</v>
      </c>
      <c r="D1430" t="s">
        <v>605</v>
      </c>
      <c r="E1430">
        <v>24500</v>
      </c>
    </row>
    <row r="1431" spans="3:5" x14ac:dyDescent="0.4">
      <c r="C1431" t="s">
        <v>853</v>
      </c>
      <c r="D1431" t="s">
        <v>606</v>
      </c>
      <c r="E1431">
        <v>14400</v>
      </c>
    </row>
    <row r="1432" spans="3:5" x14ac:dyDescent="0.4">
      <c r="C1432" t="s">
        <v>853</v>
      </c>
      <c r="D1432" t="s">
        <v>607</v>
      </c>
      <c r="E1432">
        <v>19000</v>
      </c>
    </row>
    <row r="1433" spans="3:5" x14ac:dyDescent="0.4">
      <c r="C1433" t="s">
        <v>853</v>
      </c>
      <c r="D1433" t="s">
        <v>608</v>
      </c>
      <c r="E1433">
        <v>14700</v>
      </c>
    </row>
    <row r="1434" spans="3:5" x14ac:dyDescent="0.4">
      <c r="C1434" t="s">
        <v>853</v>
      </c>
      <c r="D1434" t="s">
        <v>609</v>
      </c>
      <c r="E1434">
        <v>30700</v>
      </c>
    </row>
    <row r="1435" spans="3:5" x14ac:dyDescent="0.4">
      <c r="C1435" t="s">
        <v>853</v>
      </c>
      <c r="D1435" t="s">
        <v>610</v>
      </c>
      <c r="E1435">
        <v>14400</v>
      </c>
    </row>
    <row r="1436" spans="3:5" x14ac:dyDescent="0.4">
      <c r="C1436" t="s">
        <v>853</v>
      </c>
      <c r="D1436" t="s">
        <v>611</v>
      </c>
      <c r="E1436">
        <v>21200</v>
      </c>
    </row>
    <row r="1437" spans="3:5" x14ac:dyDescent="0.4">
      <c r="C1437" t="s">
        <v>853</v>
      </c>
      <c r="D1437" t="s">
        <v>612</v>
      </c>
      <c r="E1437">
        <v>37100</v>
      </c>
    </row>
    <row r="1438" spans="3:5" x14ac:dyDescent="0.4">
      <c r="C1438" t="s">
        <v>853</v>
      </c>
      <c r="D1438" t="s">
        <v>613</v>
      </c>
      <c r="E1438">
        <v>17200</v>
      </c>
    </row>
    <row r="1439" spans="3:5" x14ac:dyDescent="0.4">
      <c r="C1439" t="s">
        <v>853</v>
      </c>
      <c r="D1439" t="s">
        <v>614</v>
      </c>
      <c r="E1439">
        <v>11900</v>
      </c>
    </row>
    <row r="1440" spans="3:5" x14ac:dyDescent="0.4">
      <c r="C1440" t="s">
        <v>853</v>
      </c>
      <c r="D1440" t="s">
        <v>615</v>
      </c>
      <c r="E1440">
        <v>11600</v>
      </c>
    </row>
    <row r="1441" spans="3:5" x14ac:dyDescent="0.4">
      <c r="C1441" t="s">
        <v>853</v>
      </c>
      <c r="D1441" t="s">
        <v>616</v>
      </c>
      <c r="E1441">
        <v>19300</v>
      </c>
    </row>
    <row r="1442" spans="3:5" x14ac:dyDescent="0.4">
      <c r="C1442" t="s">
        <v>853</v>
      </c>
      <c r="D1442" t="s">
        <v>617</v>
      </c>
      <c r="E1442">
        <v>13900</v>
      </c>
    </row>
    <row r="1443" spans="3:5" x14ac:dyDescent="0.4">
      <c r="C1443" t="s">
        <v>853</v>
      </c>
      <c r="D1443" t="s">
        <v>618</v>
      </c>
      <c r="E1443">
        <v>24200</v>
      </c>
    </row>
    <row r="1444" spans="3:5" x14ac:dyDescent="0.4">
      <c r="C1444" t="s">
        <v>853</v>
      </c>
      <c r="D1444" t="s">
        <v>619</v>
      </c>
      <c r="E1444">
        <v>4600</v>
      </c>
    </row>
    <row r="1445" spans="3:5" x14ac:dyDescent="0.4">
      <c r="C1445" t="s">
        <v>853</v>
      </c>
      <c r="D1445" t="s">
        <v>620</v>
      </c>
      <c r="E1445">
        <v>25900</v>
      </c>
    </row>
    <row r="1446" spans="3:5" x14ac:dyDescent="0.4">
      <c r="C1446" t="s">
        <v>853</v>
      </c>
      <c r="D1446" t="s">
        <v>621</v>
      </c>
      <c r="E1446">
        <v>14600</v>
      </c>
    </row>
    <row r="1447" spans="3:5" x14ac:dyDescent="0.4">
      <c r="C1447" t="s">
        <v>853</v>
      </c>
      <c r="D1447" t="s">
        <v>622</v>
      </c>
      <c r="E1447">
        <v>9700</v>
      </c>
    </row>
    <row r="1448" spans="3:5" x14ac:dyDescent="0.4">
      <c r="C1448" t="s">
        <v>853</v>
      </c>
      <c r="D1448" t="s">
        <v>623</v>
      </c>
      <c r="E1448">
        <v>11800</v>
      </c>
    </row>
    <row r="1449" spans="3:5" x14ac:dyDescent="0.4">
      <c r="C1449" t="s">
        <v>853</v>
      </c>
      <c r="D1449" t="s">
        <v>624</v>
      </c>
      <c r="E1449">
        <v>9500</v>
      </c>
    </row>
    <row r="1450" spans="3:5" x14ac:dyDescent="0.4">
      <c r="C1450" t="s">
        <v>853</v>
      </c>
      <c r="D1450" t="s">
        <v>625</v>
      </c>
      <c r="E1450">
        <v>39000</v>
      </c>
    </row>
    <row r="1451" spans="3:5" x14ac:dyDescent="0.4">
      <c r="C1451" t="s">
        <v>853</v>
      </c>
      <c r="D1451" t="s">
        <v>626</v>
      </c>
      <c r="E1451">
        <v>26500</v>
      </c>
    </row>
    <row r="1452" spans="3:5" x14ac:dyDescent="0.4">
      <c r="C1452" t="s">
        <v>853</v>
      </c>
      <c r="D1452" t="s">
        <v>627</v>
      </c>
      <c r="E1452">
        <v>10800</v>
      </c>
    </row>
    <row r="1453" spans="3:5" x14ac:dyDescent="0.4">
      <c r="C1453" t="s">
        <v>853</v>
      </c>
      <c r="D1453" t="s">
        <v>628</v>
      </c>
      <c r="E1453">
        <v>36200</v>
      </c>
    </row>
    <row r="1454" spans="3:5" x14ac:dyDescent="0.4">
      <c r="C1454" t="s">
        <v>853</v>
      </c>
      <c r="D1454" t="s">
        <v>629</v>
      </c>
      <c r="E1454">
        <v>19600</v>
      </c>
    </row>
    <row r="1455" spans="3:5" x14ac:dyDescent="0.4">
      <c r="C1455" t="s">
        <v>853</v>
      </c>
      <c r="D1455" t="s">
        <v>630</v>
      </c>
      <c r="E1455">
        <v>13800</v>
      </c>
    </row>
    <row r="1456" spans="3:5" x14ac:dyDescent="0.4">
      <c r="C1456" t="s">
        <v>853</v>
      </c>
      <c r="D1456" t="s">
        <v>631</v>
      </c>
      <c r="E1456">
        <v>18300</v>
      </c>
    </row>
    <row r="1457" spans="3:5" x14ac:dyDescent="0.4">
      <c r="C1457" t="s">
        <v>853</v>
      </c>
      <c r="D1457" t="s">
        <v>632</v>
      </c>
      <c r="E1457">
        <v>13900</v>
      </c>
    </row>
    <row r="1458" spans="3:5" x14ac:dyDescent="0.4">
      <c r="C1458" t="s">
        <v>853</v>
      </c>
      <c r="D1458" t="s">
        <v>633</v>
      </c>
      <c r="E1458">
        <v>30900</v>
      </c>
    </row>
    <row r="1459" spans="3:5" x14ac:dyDescent="0.4">
      <c r="C1459" t="s">
        <v>853</v>
      </c>
      <c r="D1459" t="s">
        <v>634</v>
      </c>
      <c r="E1459">
        <v>16800</v>
      </c>
    </row>
    <row r="1460" spans="3:5" x14ac:dyDescent="0.4">
      <c r="C1460" t="s">
        <v>853</v>
      </c>
      <c r="D1460" t="s">
        <v>635</v>
      </c>
      <c r="E1460">
        <v>10200</v>
      </c>
    </row>
    <row r="1461" spans="3:5" x14ac:dyDescent="0.4">
      <c r="C1461" t="s">
        <v>853</v>
      </c>
      <c r="D1461" t="s">
        <v>636</v>
      </c>
      <c r="E1461">
        <v>22400</v>
      </c>
    </row>
    <row r="1462" spans="3:5" x14ac:dyDescent="0.4">
      <c r="C1462" t="s">
        <v>853</v>
      </c>
      <c r="D1462" t="s">
        <v>637</v>
      </c>
      <c r="E1462">
        <v>5700</v>
      </c>
    </row>
    <row r="1463" spans="3:5" x14ac:dyDescent="0.4">
      <c r="C1463" t="s">
        <v>853</v>
      </c>
      <c r="D1463" t="s">
        <v>638</v>
      </c>
      <c r="E1463">
        <v>9700</v>
      </c>
    </row>
    <row r="1464" spans="3:5" x14ac:dyDescent="0.4">
      <c r="C1464" t="s">
        <v>853</v>
      </c>
      <c r="D1464" t="s">
        <v>639</v>
      </c>
      <c r="E1464">
        <v>19000</v>
      </c>
    </row>
    <row r="1465" spans="3:5" x14ac:dyDescent="0.4">
      <c r="C1465" t="s">
        <v>853</v>
      </c>
      <c r="D1465" t="s">
        <v>640</v>
      </c>
      <c r="E1465">
        <v>17700</v>
      </c>
    </row>
    <row r="1466" spans="3:5" x14ac:dyDescent="0.4">
      <c r="C1466" t="s">
        <v>853</v>
      </c>
      <c r="D1466" t="s">
        <v>641</v>
      </c>
      <c r="E1466">
        <v>54000</v>
      </c>
    </row>
    <row r="1467" spans="3:5" x14ac:dyDescent="0.4">
      <c r="C1467" t="s">
        <v>853</v>
      </c>
      <c r="D1467" t="s">
        <v>642</v>
      </c>
      <c r="E1467">
        <v>28000</v>
      </c>
    </row>
    <row r="1468" spans="3:5" x14ac:dyDescent="0.4">
      <c r="C1468" t="s">
        <v>853</v>
      </c>
      <c r="D1468" t="s">
        <v>643</v>
      </c>
      <c r="E1468">
        <v>69400</v>
      </c>
    </row>
    <row r="1469" spans="3:5" x14ac:dyDescent="0.4">
      <c r="C1469" t="s">
        <v>853</v>
      </c>
      <c r="D1469" t="s">
        <v>644</v>
      </c>
      <c r="E1469">
        <v>26000</v>
      </c>
    </row>
    <row r="1470" spans="3:5" x14ac:dyDescent="0.4">
      <c r="C1470" t="s">
        <v>853</v>
      </c>
      <c r="D1470" t="s">
        <v>645</v>
      </c>
      <c r="E1470">
        <v>23100</v>
      </c>
    </row>
    <row r="1471" spans="3:5" x14ac:dyDescent="0.4">
      <c r="C1471" t="s">
        <v>853</v>
      </c>
      <c r="D1471" t="s">
        <v>646</v>
      </c>
      <c r="E1471">
        <v>19400</v>
      </c>
    </row>
    <row r="1472" spans="3:5" x14ac:dyDescent="0.4">
      <c r="C1472" t="s">
        <v>853</v>
      </c>
      <c r="D1472" t="s">
        <v>647</v>
      </c>
      <c r="E1472">
        <v>10400</v>
      </c>
    </row>
    <row r="1473" spans="3:5" x14ac:dyDescent="0.4">
      <c r="C1473" t="s">
        <v>853</v>
      </c>
      <c r="D1473" t="s">
        <v>648</v>
      </c>
      <c r="E1473">
        <v>9300</v>
      </c>
    </row>
    <row r="1474" spans="3:5" x14ac:dyDescent="0.4">
      <c r="C1474" t="s">
        <v>853</v>
      </c>
      <c r="D1474" t="s">
        <v>649</v>
      </c>
      <c r="E1474">
        <v>28800</v>
      </c>
    </row>
    <row r="1475" spans="3:5" x14ac:dyDescent="0.4">
      <c r="C1475" t="s">
        <v>853</v>
      </c>
      <c r="D1475" t="s">
        <v>650</v>
      </c>
      <c r="E1475">
        <v>12800</v>
      </c>
    </row>
    <row r="1476" spans="3:5" x14ac:dyDescent="0.4">
      <c r="C1476" t="s">
        <v>853</v>
      </c>
      <c r="D1476" t="s">
        <v>651</v>
      </c>
      <c r="E1476">
        <v>10900</v>
      </c>
    </row>
    <row r="1477" spans="3:5" x14ac:dyDescent="0.4">
      <c r="C1477" t="s">
        <v>853</v>
      </c>
      <c r="D1477" t="s">
        <v>652</v>
      </c>
      <c r="E1477">
        <v>56600</v>
      </c>
    </row>
    <row r="1478" spans="3:5" x14ac:dyDescent="0.4">
      <c r="C1478" t="s">
        <v>853</v>
      </c>
      <c r="D1478" t="s">
        <v>653</v>
      </c>
      <c r="E1478">
        <v>3700</v>
      </c>
    </row>
    <row r="1479" spans="3:5" x14ac:dyDescent="0.4">
      <c r="C1479" t="s">
        <v>853</v>
      </c>
      <c r="D1479" t="s">
        <v>654</v>
      </c>
      <c r="E1479">
        <v>16000</v>
      </c>
    </row>
    <row r="1480" spans="3:5" x14ac:dyDescent="0.4">
      <c r="C1480" t="s">
        <v>853</v>
      </c>
      <c r="D1480" t="s">
        <v>655</v>
      </c>
      <c r="E1480">
        <v>19900</v>
      </c>
    </row>
    <row r="1481" spans="3:5" x14ac:dyDescent="0.4">
      <c r="C1481" t="s">
        <v>853</v>
      </c>
      <c r="D1481" t="s">
        <v>656</v>
      </c>
      <c r="E1481">
        <v>11600</v>
      </c>
    </row>
    <row r="1482" spans="3:5" x14ac:dyDescent="0.4">
      <c r="C1482" t="s">
        <v>853</v>
      </c>
      <c r="D1482" t="s">
        <v>657</v>
      </c>
      <c r="E1482">
        <v>117000</v>
      </c>
    </row>
    <row r="1483" spans="3:5" x14ac:dyDescent="0.4">
      <c r="C1483" t="s">
        <v>853</v>
      </c>
      <c r="D1483" t="s">
        <v>658</v>
      </c>
      <c r="E1483">
        <v>87500</v>
      </c>
    </row>
    <row r="1484" spans="3:5" x14ac:dyDescent="0.4">
      <c r="C1484" t="s">
        <v>853</v>
      </c>
      <c r="D1484" t="s">
        <v>659</v>
      </c>
      <c r="E1484">
        <v>18000</v>
      </c>
    </row>
    <row r="1485" spans="3:5" x14ac:dyDescent="0.4">
      <c r="C1485" t="s">
        <v>853</v>
      </c>
      <c r="D1485" t="s">
        <v>660</v>
      </c>
      <c r="E1485">
        <v>18100</v>
      </c>
    </row>
    <row r="1486" spans="3:5" x14ac:dyDescent="0.4">
      <c r="C1486" t="s">
        <v>853</v>
      </c>
      <c r="D1486" t="s">
        <v>661</v>
      </c>
      <c r="E1486">
        <v>35900</v>
      </c>
    </row>
    <row r="1487" spans="3:5" x14ac:dyDescent="0.4">
      <c r="C1487" t="s">
        <v>853</v>
      </c>
      <c r="D1487" t="s">
        <v>662</v>
      </c>
      <c r="E1487">
        <v>23600</v>
      </c>
    </row>
    <row r="1488" spans="3:5" x14ac:dyDescent="0.4">
      <c r="C1488" t="s">
        <v>853</v>
      </c>
      <c r="D1488" t="s">
        <v>663</v>
      </c>
      <c r="E1488">
        <v>27800</v>
      </c>
    </row>
    <row r="1489" spans="3:5" x14ac:dyDescent="0.4">
      <c r="C1489" t="s">
        <v>853</v>
      </c>
      <c r="D1489" t="s">
        <v>664</v>
      </c>
      <c r="E1489">
        <v>18400</v>
      </c>
    </row>
    <row r="1490" spans="3:5" x14ac:dyDescent="0.4">
      <c r="C1490" t="s">
        <v>853</v>
      </c>
      <c r="D1490" t="s">
        <v>665</v>
      </c>
      <c r="E1490">
        <v>13900</v>
      </c>
    </row>
    <row r="1491" spans="3:5" x14ac:dyDescent="0.4">
      <c r="C1491" t="s">
        <v>853</v>
      </c>
      <c r="D1491" t="s">
        <v>666</v>
      </c>
      <c r="E1491">
        <v>14700</v>
      </c>
    </row>
    <row r="1492" spans="3:5" x14ac:dyDescent="0.4">
      <c r="C1492" t="s">
        <v>853</v>
      </c>
      <c r="D1492" t="s">
        <v>667</v>
      </c>
      <c r="E1492">
        <v>18400</v>
      </c>
    </row>
    <row r="1493" spans="3:5" x14ac:dyDescent="0.4">
      <c r="C1493" t="s">
        <v>853</v>
      </c>
      <c r="D1493" t="s">
        <v>668</v>
      </c>
      <c r="E1493">
        <v>9200</v>
      </c>
    </row>
    <row r="1494" spans="3:5" x14ac:dyDescent="0.4">
      <c r="C1494" t="s">
        <v>853</v>
      </c>
      <c r="D1494" t="s">
        <v>669</v>
      </c>
      <c r="E1494">
        <v>9600</v>
      </c>
    </row>
    <row r="1495" spans="3:5" x14ac:dyDescent="0.4">
      <c r="C1495" t="s">
        <v>853</v>
      </c>
      <c r="D1495" t="s">
        <v>670</v>
      </c>
      <c r="E1495">
        <v>10000</v>
      </c>
    </row>
    <row r="1496" spans="3:5" x14ac:dyDescent="0.4">
      <c r="C1496" t="s">
        <v>853</v>
      </c>
      <c r="D1496" t="s">
        <v>671</v>
      </c>
      <c r="E1496">
        <v>14600</v>
      </c>
    </row>
    <row r="1497" spans="3:5" x14ac:dyDescent="0.4">
      <c r="C1497" t="s">
        <v>853</v>
      </c>
      <c r="D1497" t="s">
        <v>672</v>
      </c>
      <c r="E1497">
        <v>13200</v>
      </c>
    </row>
    <row r="1498" spans="3:5" x14ac:dyDescent="0.4">
      <c r="C1498" t="s">
        <v>853</v>
      </c>
      <c r="D1498" t="s">
        <v>673</v>
      </c>
      <c r="E1498">
        <v>15600</v>
      </c>
    </row>
    <row r="1499" spans="3:5" x14ac:dyDescent="0.4">
      <c r="C1499" t="s">
        <v>853</v>
      </c>
      <c r="D1499" t="s">
        <v>674</v>
      </c>
      <c r="E1499">
        <v>11300</v>
      </c>
    </row>
    <row r="1500" spans="3:5" x14ac:dyDescent="0.4">
      <c r="C1500" t="s">
        <v>853</v>
      </c>
      <c r="D1500" t="s">
        <v>675</v>
      </c>
      <c r="E1500">
        <v>7600</v>
      </c>
    </row>
    <row r="1501" spans="3:5" x14ac:dyDescent="0.4">
      <c r="C1501" t="s">
        <v>853</v>
      </c>
      <c r="D1501" t="s">
        <v>676</v>
      </c>
      <c r="E1501">
        <v>55400</v>
      </c>
    </row>
    <row r="1502" spans="3:5" x14ac:dyDescent="0.4">
      <c r="C1502" t="s">
        <v>853</v>
      </c>
      <c r="D1502" t="s">
        <v>677</v>
      </c>
      <c r="E1502">
        <v>21500</v>
      </c>
    </row>
    <row r="1503" spans="3:5" x14ac:dyDescent="0.4">
      <c r="C1503" t="s">
        <v>853</v>
      </c>
      <c r="D1503" t="s">
        <v>678</v>
      </c>
      <c r="E1503">
        <v>45400</v>
      </c>
    </row>
    <row r="1504" spans="3:5" x14ac:dyDescent="0.4">
      <c r="C1504" t="s">
        <v>853</v>
      </c>
      <c r="D1504" t="s">
        <v>679</v>
      </c>
      <c r="E1504">
        <v>17100</v>
      </c>
    </row>
    <row r="1505" spans="1:5" x14ac:dyDescent="0.4">
      <c r="C1505" t="s">
        <v>853</v>
      </c>
      <c r="D1505" t="s">
        <v>680</v>
      </c>
      <c r="E1505">
        <v>16900</v>
      </c>
    </row>
    <row r="1506" spans="1:5" x14ac:dyDescent="0.4">
      <c r="C1506" t="s">
        <v>853</v>
      </c>
      <c r="D1506" t="s">
        <v>681</v>
      </c>
      <c r="E1506">
        <v>17300</v>
      </c>
    </row>
    <row r="1507" spans="1:5" x14ac:dyDescent="0.4">
      <c r="C1507" t="s">
        <v>853</v>
      </c>
      <c r="D1507" t="s">
        <v>682</v>
      </c>
      <c r="E1507">
        <v>14500</v>
      </c>
    </row>
    <row r="1508" spans="1:5" x14ac:dyDescent="0.4">
      <c r="C1508" t="s">
        <v>853</v>
      </c>
      <c r="D1508" t="s">
        <v>683</v>
      </c>
      <c r="E1508">
        <v>17800</v>
      </c>
    </row>
    <row r="1509" spans="1:5" x14ac:dyDescent="0.4">
      <c r="C1509" t="s">
        <v>853</v>
      </c>
      <c r="D1509" t="s">
        <v>684</v>
      </c>
      <c r="E1509">
        <v>31800</v>
      </c>
    </row>
    <row r="1510" spans="1:5" x14ac:dyDescent="0.4">
      <c r="C1510" t="s">
        <v>853</v>
      </c>
      <c r="D1510" t="s">
        <v>685</v>
      </c>
      <c r="E1510">
        <v>9500</v>
      </c>
    </row>
    <row r="1511" spans="1:5" x14ac:dyDescent="0.4">
      <c r="C1511" t="s">
        <v>853</v>
      </c>
      <c r="D1511" t="s">
        <v>686</v>
      </c>
      <c r="E1511">
        <v>14200</v>
      </c>
    </row>
    <row r="1512" spans="1:5" x14ac:dyDescent="0.4">
      <c r="C1512" t="s">
        <v>853</v>
      </c>
      <c r="D1512" t="s">
        <v>687</v>
      </c>
      <c r="E1512">
        <v>14600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11800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26400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15700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17400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22200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12700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20000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16800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26400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16800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12600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13200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14000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12900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11200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16400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24400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7600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16200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7200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18700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14200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9000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10200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28900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18900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8100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12700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6100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13100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19400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10000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27600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15100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10400</v>
      </c>
    </row>
    <row r="1548" spans="1:5" x14ac:dyDescent="0.4">
      <c r="C1548" t="s">
        <v>853</v>
      </c>
      <c r="D1548" t="s">
        <v>421</v>
      </c>
      <c r="E1548">
        <v>7000</v>
      </c>
    </row>
    <row r="1549" spans="1:5" x14ac:dyDescent="0.4">
      <c r="C1549" t="s">
        <v>853</v>
      </c>
      <c r="D1549" t="s">
        <v>422</v>
      </c>
      <c r="E1549">
        <v>19200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21600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34700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11600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346700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41800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40500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29600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23500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17100</v>
      </c>
    </row>
    <row r="1559" spans="1:5" x14ac:dyDescent="0.4">
      <c r="C1559" t="s">
        <v>853</v>
      </c>
      <c r="D1559" t="s">
        <v>432</v>
      </c>
      <c r="E1559">
        <v>48400</v>
      </c>
    </row>
    <row r="1560" spans="1:5" x14ac:dyDescent="0.4">
      <c r="C1560" t="s">
        <v>853</v>
      </c>
      <c r="D1560" t="s">
        <v>433</v>
      </c>
      <c r="E1560">
        <v>15700</v>
      </c>
    </row>
    <row r="1561" spans="1:5" x14ac:dyDescent="0.4">
      <c r="C1561" t="s">
        <v>853</v>
      </c>
      <c r="D1561" t="s">
        <v>434</v>
      </c>
      <c r="E1561">
        <v>18000</v>
      </c>
    </row>
    <row r="1562" spans="1:5" x14ac:dyDescent="0.4">
      <c r="C1562" t="s">
        <v>853</v>
      </c>
      <c r="D1562" t="s">
        <v>435</v>
      </c>
      <c r="E1562">
        <v>19900</v>
      </c>
    </row>
    <row r="1563" spans="1:5" x14ac:dyDescent="0.4">
      <c r="C1563" t="s">
        <v>853</v>
      </c>
      <c r="D1563" t="s">
        <v>436</v>
      </c>
      <c r="E1563">
        <v>28400</v>
      </c>
    </row>
    <row r="1564" spans="1:5" x14ac:dyDescent="0.4">
      <c r="C1564" t="s">
        <v>853</v>
      </c>
      <c r="D1564" t="s">
        <v>437</v>
      </c>
      <c r="E1564">
        <v>7200</v>
      </c>
    </row>
    <row r="1565" spans="1:5" x14ac:dyDescent="0.4">
      <c r="C1565" t="s">
        <v>853</v>
      </c>
      <c r="D1565" t="s">
        <v>438</v>
      </c>
      <c r="E1565">
        <v>13500</v>
      </c>
    </row>
    <row r="1566" spans="1:5" x14ac:dyDescent="0.4">
      <c r="C1566" t="s">
        <v>853</v>
      </c>
      <c r="D1566" t="s">
        <v>439</v>
      </c>
      <c r="E1566">
        <v>13800</v>
      </c>
    </row>
    <row r="1567" spans="1:5" x14ac:dyDescent="0.4">
      <c r="C1567" t="s">
        <v>853</v>
      </c>
      <c r="D1567" t="s">
        <v>440</v>
      </c>
      <c r="E1567">
        <v>14400</v>
      </c>
    </row>
    <row r="1568" spans="1:5" x14ac:dyDescent="0.4">
      <c r="C1568" t="s">
        <v>853</v>
      </c>
      <c r="D1568" t="s">
        <v>441</v>
      </c>
      <c r="E1568">
        <v>19100</v>
      </c>
    </row>
    <row r="1569" spans="3:5" x14ac:dyDescent="0.4">
      <c r="C1569" t="s">
        <v>853</v>
      </c>
      <c r="D1569" t="s">
        <v>442</v>
      </c>
      <c r="E1569">
        <v>19900</v>
      </c>
    </row>
    <row r="1570" spans="3:5" x14ac:dyDescent="0.4">
      <c r="C1570" t="s">
        <v>853</v>
      </c>
      <c r="D1570" t="s">
        <v>443</v>
      </c>
      <c r="E1570">
        <v>21400</v>
      </c>
    </row>
    <row r="1571" spans="3:5" x14ac:dyDescent="0.4">
      <c r="C1571" t="s">
        <v>853</v>
      </c>
      <c r="D1571" t="s">
        <v>444</v>
      </c>
      <c r="E1571">
        <v>8800</v>
      </c>
    </row>
    <row r="1572" spans="3:5" x14ac:dyDescent="0.4">
      <c r="C1572" t="s">
        <v>853</v>
      </c>
      <c r="D1572" t="s">
        <v>445</v>
      </c>
      <c r="E1572">
        <v>19300</v>
      </c>
    </row>
    <row r="1573" spans="3:5" x14ac:dyDescent="0.4">
      <c r="C1573" t="s">
        <v>853</v>
      </c>
      <c r="D1573" t="s">
        <v>446</v>
      </c>
      <c r="E1573">
        <v>13700</v>
      </c>
    </row>
    <row r="1574" spans="3:5" x14ac:dyDescent="0.4">
      <c r="C1574" t="s">
        <v>853</v>
      </c>
      <c r="D1574" t="s">
        <v>447</v>
      </c>
      <c r="E1574">
        <v>10400</v>
      </c>
    </row>
    <row r="1575" spans="3:5" x14ac:dyDescent="0.4">
      <c r="C1575" t="s">
        <v>853</v>
      </c>
      <c r="D1575" t="s">
        <v>448</v>
      </c>
      <c r="E1575">
        <v>8700</v>
      </c>
    </row>
    <row r="1576" spans="3:5" x14ac:dyDescent="0.4">
      <c r="C1576" t="s">
        <v>853</v>
      </c>
      <c r="D1576" t="s">
        <v>449</v>
      </c>
      <c r="E1576">
        <v>15600</v>
      </c>
    </row>
    <row r="1577" spans="3:5" x14ac:dyDescent="0.4">
      <c r="C1577" t="s">
        <v>853</v>
      </c>
      <c r="D1577" t="s">
        <v>450</v>
      </c>
      <c r="E1577">
        <v>10300</v>
      </c>
    </row>
    <row r="1578" spans="3:5" x14ac:dyDescent="0.4">
      <c r="C1578" t="s">
        <v>853</v>
      </c>
      <c r="D1578" t="s">
        <v>451</v>
      </c>
      <c r="E1578">
        <v>119900</v>
      </c>
    </row>
    <row r="1579" spans="3:5" x14ac:dyDescent="0.4">
      <c r="C1579" t="s">
        <v>853</v>
      </c>
      <c r="D1579" t="s">
        <v>452</v>
      </c>
      <c r="E1579">
        <v>44300</v>
      </c>
    </row>
    <row r="1580" spans="3:5" x14ac:dyDescent="0.4">
      <c r="C1580" t="s">
        <v>853</v>
      </c>
      <c r="D1580" t="s">
        <v>453</v>
      </c>
      <c r="E1580">
        <v>21800</v>
      </c>
    </row>
    <row r="1581" spans="3:5" x14ac:dyDescent="0.4">
      <c r="C1581" t="s">
        <v>853</v>
      </c>
      <c r="D1581" t="s">
        <v>454</v>
      </c>
      <c r="E1581">
        <v>24800</v>
      </c>
    </row>
    <row r="1582" spans="3:5" x14ac:dyDescent="0.4">
      <c r="C1582" t="s">
        <v>853</v>
      </c>
      <c r="D1582" t="s">
        <v>455</v>
      </c>
      <c r="E1582">
        <v>14000</v>
      </c>
    </row>
    <row r="1583" spans="3:5" x14ac:dyDescent="0.4">
      <c r="C1583" t="s">
        <v>853</v>
      </c>
      <c r="D1583" t="s">
        <v>456</v>
      </c>
      <c r="E1583">
        <v>15400</v>
      </c>
    </row>
    <row r="1584" spans="3:5" x14ac:dyDescent="0.4">
      <c r="C1584" t="s">
        <v>853</v>
      </c>
      <c r="D1584" t="s">
        <v>457</v>
      </c>
      <c r="E1584">
        <v>10600</v>
      </c>
    </row>
    <row r="1585" spans="3:5" x14ac:dyDescent="0.4">
      <c r="C1585" t="s">
        <v>853</v>
      </c>
      <c r="D1585" t="s">
        <v>458</v>
      </c>
      <c r="E1585">
        <v>9100</v>
      </c>
    </row>
    <row r="1586" spans="3:5" x14ac:dyDescent="0.4">
      <c r="C1586" t="s">
        <v>853</v>
      </c>
      <c r="D1586" t="s">
        <v>459</v>
      </c>
      <c r="E1586">
        <v>24200</v>
      </c>
    </row>
    <row r="1587" spans="3:5" x14ac:dyDescent="0.4">
      <c r="C1587" t="s">
        <v>853</v>
      </c>
      <c r="D1587" t="s">
        <v>460</v>
      </c>
      <c r="E1587">
        <v>93000</v>
      </c>
    </row>
    <row r="1588" spans="3:5" x14ac:dyDescent="0.4">
      <c r="C1588" t="s">
        <v>853</v>
      </c>
      <c r="D1588" t="s">
        <v>461</v>
      </c>
      <c r="E1588">
        <v>15800</v>
      </c>
    </row>
    <row r="1589" spans="3:5" x14ac:dyDescent="0.4">
      <c r="C1589" t="s">
        <v>853</v>
      </c>
      <c r="D1589" t="s">
        <v>462</v>
      </c>
      <c r="E1589">
        <v>16800</v>
      </c>
    </row>
    <row r="1590" spans="3:5" x14ac:dyDescent="0.4">
      <c r="C1590" t="s">
        <v>853</v>
      </c>
      <c r="D1590" t="s">
        <v>463</v>
      </c>
      <c r="E1590">
        <v>47100</v>
      </c>
    </row>
    <row r="1591" spans="3:5" x14ac:dyDescent="0.4">
      <c r="C1591" t="s">
        <v>853</v>
      </c>
      <c r="D1591" t="s">
        <v>464</v>
      </c>
      <c r="E1591">
        <v>36500</v>
      </c>
    </row>
    <row r="1592" spans="3:5" x14ac:dyDescent="0.4">
      <c r="C1592" t="s">
        <v>853</v>
      </c>
      <c r="D1592" t="s">
        <v>465</v>
      </c>
      <c r="E1592">
        <v>19100</v>
      </c>
    </row>
    <row r="1593" spans="3:5" x14ac:dyDescent="0.4">
      <c r="C1593" t="s">
        <v>853</v>
      </c>
      <c r="D1593" t="s">
        <v>466</v>
      </c>
      <c r="E1593">
        <v>23900</v>
      </c>
    </row>
    <row r="1594" spans="3:5" x14ac:dyDescent="0.4">
      <c r="C1594" t="s">
        <v>853</v>
      </c>
      <c r="D1594" t="s">
        <v>467</v>
      </c>
      <c r="E1594">
        <v>24900</v>
      </c>
    </row>
    <row r="1595" spans="3:5" x14ac:dyDescent="0.4">
      <c r="C1595" t="s">
        <v>853</v>
      </c>
      <c r="D1595" t="s">
        <v>468</v>
      </c>
      <c r="E1595">
        <v>20300</v>
      </c>
    </row>
    <row r="1596" spans="3:5" x14ac:dyDescent="0.4">
      <c r="C1596" t="s">
        <v>853</v>
      </c>
      <c r="D1596" t="s">
        <v>469</v>
      </c>
      <c r="E1596">
        <v>18500</v>
      </c>
    </row>
    <row r="1597" spans="3:5" x14ac:dyDescent="0.4">
      <c r="C1597" t="s">
        <v>853</v>
      </c>
      <c r="D1597" t="s">
        <v>470</v>
      </c>
      <c r="E1597">
        <v>13600</v>
      </c>
    </row>
    <row r="1598" spans="3:5" x14ac:dyDescent="0.4">
      <c r="C1598" t="s">
        <v>853</v>
      </c>
      <c r="D1598" t="s">
        <v>471</v>
      </c>
      <c r="E1598">
        <v>20800</v>
      </c>
    </row>
    <row r="1599" spans="3:5" x14ac:dyDescent="0.4">
      <c r="C1599" t="s">
        <v>853</v>
      </c>
      <c r="D1599" t="s">
        <v>472</v>
      </c>
      <c r="E1599">
        <v>19900</v>
      </c>
    </row>
    <row r="1600" spans="3:5" x14ac:dyDescent="0.4">
      <c r="C1600" t="s">
        <v>853</v>
      </c>
      <c r="D1600" t="s">
        <v>473</v>
      </c>
      <c r="E1600">
        <v>16200</v>
      </c>
    </row>
    <row r="1601" spans="3:5" x14ac:dyDescent="0.4">
      <c r="C1601" t="s">
        <v>853</v>
      </c>
      <c r="D1601" t="s">
        <v>474</v>
      </c>
      <c r="E1601">
        <v>7600</v>
      </c>
    </row>
    <row r="1602" spans="3:5" x14ac:dyDescent="0.4">
      <c r="C1602" t="s">
        <v>853</v>
      </c>
      <c r="D1602" t="s">
        <v>475</v>
      </c>
      <c r="E1602">
        <v>25500</v>
      </c>
    </row>
    <row r="1603" spans="3:5" x14ac:dyDescent="0.4">
      <c r="C1603" t="s">
        <v>853</v>
      </c>
      <c r="D1603" t="s">
        <v>476</v>
      </c>
      <c r="E1603">
        <v>22800</v>
      </c>
    </row>
    <row r="1604" spans="3:5" x14ac:dyDescent="0.4">
      <c r="C1604" t="s">
        <v>853</v>
      </c>
      <c r="D1604" t="s">
        <v>477</v>
      </c>
      <c r="E1604">
        <v>17100</v>
      </c>
    </row>
    <row r="1605" spans="3:5" x14ac:dyDescent="0.4">
      <c r="C1605" t="s">
        <v>853</v>
      </c>
      <c r="D1605" t="s">
        <v>478</v>
      </c>
      <c r="E1605">
        <v>15400</v>
      </c>
    </row>
    <row r="1606" spans="3:5" x14ac:dyDescent="0.4">
      <c r="C1606" t="s">
        <v>853</v>
      </c>
      <c r="D1606" t="s">
        <v>479</v>
      </c>
      <c r="E1606">
        <v>17800</v>
      </c>
    </row>
    <row r="1607" spans="3:5" x14ac:dyDescent="0.4">
      <c r="C1607" t="s">
        <v>853</v>
      </c>
      <c r="D1607" t="s">
        <v>480</v>
      </c>
      <c r="E1607">
        <v>16500</v>
      </c>
    </row>
    <row r="1608" spans="3:5" x14ac:dyDescent="0.4">
      <c r="C1608" t="s">
        <v>853</v>
      </c>
      <c r="D1608" t="s">
        <v>481</v>
      </c>
      <c r="E1608">
        <v>10600</v>
      </c>
    </row>
    <row r="1609" spans="3:5" x14ac:dyDescent="0.4">
      <c r="C1609" t="s">
        <v>853</v>
      </c>
      <c r="D1609" t="s">
        <v>482</v>
      </c>
      <c r="E1609">
        <v>22400</v>
      </c>
    </row>
    <row r="1610" spans="3:5" x14ac:dyDescent="0.4">
      <c r="C1610" t="s">
        <v>853</v>
      </c>
      <c r="D1610" t="s">
        <v>483</v>
      </c>
      <c r="E1610">
        <v>14300</v>
      </c>
    </row>
    <row r="1611" spans="3:5" x14ac:dyDescent="0.4">
      <c r="C1611" t="s">
        <v>853</v>
      </c>
      <c r="D1611" t="s">
        <v>484</v>
      </c>
      <c r="E1611">
        <v>10200</v>
      </c>
    </row>
    <row r="1612" spans="3:5" x14ac:dyDescent="0.4">
      <c r="C1612" t="s">
        <v>853</v>
      </c>
      <c r="D1612" t="s">
        <v>485</v>
      </c>
      <c r="E1612">
        <v>20500</v>
      </c>
    </row>
    <row r="1613" spans="3:5" x14ac:dyDescent="0.4">
      <c r="C1613" t="s">
        <v>853</v>
      </c>
      <c r="D1613" t="s">
        <v>486</v>
      </c>
      <c r="E1613">
        <v>19100</v>
      </c>
    </row>
    <row r="1614" spans="3:5" x14ac:dyDescent="0.4">
      <c r="C1614" t="s">
        <v>853</v>
      </c>
      <c r="D1614" t="s">
        <v>487</v>
      </c>
      <c r="E1614">
        <v>25400</v>
      </c>
    </row>
    <row r="1615" spans="3:5" x14ac:dyDescent="0.4">
      <c r="C1615" t="s">
        <v>853</v>
      </c>
      <c r="D1615" t="s">
        <v>488</v>
      </c>
      <c r="E1615">
        <v>26300</v>
      </c>
    </row>
    <row r="1616" spans="3:5" x14ac:dyDescent="0.4">
      <c r="C1616" t="s">
        <v>853</v>
      </c>
      <c r="D1616" t="s">
        <v>489</v>
      </c>
      <c r="E1616">
        <v>28200</v>
      </c>
    </row>
    <row r="1617" spans="3:5" x14ac:dyDescent="0.4">
      <c r="C1617" t="s">
        <v>853</v>
      </c>
      <c r="D1617" t="s">
        <v>490</v>
      </c>
      <c r="E1617">
        <v>45300</v>
      </c>
    </row>
    <row r="1618" spans="3:5" x14ac:dyDescent="0.4">
      <c r="C1618" t="s">
        <v>853</v>
      </c>
      <c r="D1618" t="s">
        <v>491</v>
      </c>
      <c r="E1618">
        <v>42800</v>
      </c>
    </row>
    <row r="1619" spans="3:5" x14ac:dyDescent="0.4">
      <c r="C1619" t="s">
        <v>853</v>
      </c>
      <c r="D1619" t="s">
        <v>492</v>
      </c>
      <c r="E1619">
        <v>23700</v>
      </c>
    </row>
    <row r="1620" spans="3:5" x14ac:dyDescent="0.4">
      <c r="C1620" t="s">
        <v>853</v>
      </c>
      <c r="D1620" t="s">
        <v>493</v>
      </c>
      <c r="E1620">
        <v>19000</v>
      </c>
    </row>
    <row r="1621" spans="3:5" x14ac:dyDescent="0.4">
      <c r="C1621" t="s">
        <v>853</v>
      </c>
      <c r="D1621" t="s">
        <v>494</v>
      </c>
      <c r="E1621">
        <v>12800</v>
      </c>
    </row>
    <row r="1622" spans="3:5" x14ac:dyDescent="0.4">
      <c r="C1622" t="s">
        <v>853</v>
      </c>
      <c r="D1622" t="s">
        <v>495</v>
      </c>
      <c r="E1622">
        <v>28100</v>
      </c>
    </row>
    <row r="1623" spans="3:5" x14ac:dyDescent="0.4">
      <c r="C1623" t="s">
        <v>853</v>
      </c>
      <c r="D1623" t="s">
        <v>496</v>
      </c>
      <c r="E1623">
        <v>12800</v>
      </c>
    </row>
    <row r="1624" spans="3:5" x14ac:dyDescent="0.4">
      <c r="C1624" t="s">
        <v>853</v>
      </c>
      <c r="D1624" t="s">
        <v>497</v>
      </c>
      <c r="E1624">
        <v>26500</v>
      </c>
    </row>
    <row r="1625" spans="3:5" x14ac:dyDescent="0.4">
      <c r="C1625" t="s">
        <v>853</v>
      </c>
      <c r="D1625" t="s">
        <v>498</v>
      </c>
      <c r="E1625">
        <v>24400</v>
      </c>
    </row>
    <row r="1626" spans="3:5" x14ac:dyDescent="0.4">
      <c r="C1626" t="s">
        <v>853</v>
      </c>
      <c r="D1626" t="s">
        <v>499</v>
      </c>
      <c r="E1626">
        <v>15200</v>
      </c>
    </row>
    <row r="1627" spans="3:5" x14ac:dyDescent="0.4">
      <c r="C1627" t="s">
        <v>853</v>
      </c>
      <c r="D1627" t="s">
        <v>500</v>
      </c>
      <c r="E1627">
        <v>34600</v>
      </c>
    </row>
    <row r="1628" spans="3:5" x14ac:dyDescent="0.4">
      <c r="C1628" t="s">
        <v>853</v>
      </c>
      <c r="D1628" t="s">
        <v>501</v>
      </c>
      <c r="E1628">
        <v>13800</v>
      </c>
    </row>
    <row r="1629" spans="3:5" x14ac:dyDescent="0.4">
      <c r="C1629" t="s">
        <v>853</v>
      </c>
      <c r="D1629" t="s">
        <v>502</v>
      </c>
      <c r="E1629">
        <v>24500</v>
      </c>
    </row>
    <row r="1630" spans="3:5" x14ac:dyDescent="0.4">
      <c r="C1630" t="s">
        <v>853</v>
      </c>
      <c r="D1630" t="s">
        <v>503</v>
      </c>
      <c r="E1630">
        <v>14900</v>
      </c>
    </row>
    <row r="1631" spans="3:5" x14ac:dyDescent="0.4">
      <c r="C1631" t="s">
        <v>853</v>
      </c>
      <c r="D1631" t="s">
        <v>504</v>
      </c>
      <c r="E1631">
        <v>18500</v>
      </c>
    </row>
    <row r="1632" spans="3:5" x14ac:dyDescent="0.4">
      <c r="C1632" t="s">
        <v>853</v>
      </c>
      <c r="D1632" t="s">
        <v>505</v>
      </c>
      <c r="E1632">
        <v>25300</v>
      </c>
    </row>
    <row r="1633" spans="3:5" x14ac:dyDescent="0.4">
      <c r="C1633" t="s">
        <v>853</v>
      </c>
      <c r="D1633" t="s">
        <v>688</v>
      </c>
      <c r="E1633">
        <v>20000</v>
      </c>
    </row>
    <row r="1634" spans="3:5" x14ac:dyDescent="0.4">
      <c r="C1634" t="s">
        <v>853</v>
      </c>
      <c r="D1634" t="s">
        <v>689</v>
      </c>
      <c r="E1634">
        <v>26000</v>
      </c>
    </row>
    <row r="1635" spans="3:5" x14ac:dyDescent="0.4">
      <c r="C1635" t="s">
        <v>853</v>
      </c>
      <c r="D1635" t="s">
        <v>690</v>
      </c>
      <c r="E1635">
        <v>24100</v>
      </c>
    </row>
    <row r="1636" spans="3:5" x14ac:dyDescent="0.4">
      <c r="C1636" t="s">
        <v>853</v>
      </c>
      <c r="D1636" t="s">
        <v>691</v>
      </c>
      <c r="E1636">
        <v>22200</v>
      </c>
    </row>
    <row r="1637" spans="3:5" x14ac:dyDescent="0.4">
      <c r="C1637" t="s">
        <v>853</v>
      </c>
      <c r="D1637" t="s">
        <v>692</v>
      </c>
      <c r="E1637">
        <v>26600</v>
      </c>
    </row>
    <row r="1638" spans="3:5" x14ac:dyDescent="0.4">
      <c r="C1638" t="s">
        <v>853</v>
      </c>
      <c r="D1638" t="s">
        <v>693</v>
      </c>
      <c r="E1638">
        <v>22300</v>
      </c>
    </row>
    <row r="1639" spans="3:5" x14ac:dyDescent="0.4">
      <c r="C1639" t="s">
        <v>853</v>
      </c>
      <c r="D1639" t="s">
        <v>694</v>
      </c>
      <c r="E1639">
        <v>18800</v>
      </c>
    </row>
    <row r="1640" spans="3:5" x14ac:dyDescent="0.4">
      <c r="C1640" t="s">
        <v>853</v>
      </c>
      <c r="D1640" t="s">
        <v>695</v>
      </c>
      <c r="E1640">
        <v>31900</v>
      </c>
    </row>
    <row r="1641" spans="3:5" x14ac:dyDescent="0.4">
      <c r="C1641" t="s">
        <v>853</v>
      </c>
      <c r="D1641" t="s">
        <v>696</v>
      </c>
      <c r="E1641">
        <v>84400</v>
      </c>
    </row>
    <row r="1642" spans="3:5" x14ac:dyDescent="0.4">
      <c r="C1642" t="s">
        <v>853</v>
      </c>
      <c r="D1642" t="s">
        <v>697</v>
      </c>
      <c r="E1642">
        <v>89100</v>
      </c>
    </row>
    <row r="1643" spans="3:5" x14ac:dyDescent="0.4">
      <c r="C1643" t="s">
        <v>853</v>
      </c>
      <c r="D1643" t="s">
        <v>698</v>
      </c>
      <c r="E1643">
        <v>113200</v>
      </c>
    </row>
    <row r="1644" spans="3:5" x14ac:dyDescent="0.4">
      <c r="C1644" t="s">
        <v>853</v>
      </c>
      <c r="D1644" t="s">
        <v>699</v>
      </c>
      <c r="E1644">
        <v>48100</v>
      </c>
    </row>
    <row r="1645" spans="3:5" x14ac:dyDescent="0.4">
      <c r="C1645" t="s">
        <v>853</v>
      </c>
      <c r="D1645" t="s">
        <v>700</v>
      </c>
      <c r="E1645">
        <v>107100</v>
      </c>
    </row>
    <row r="1646" spans="3:5" x14ac:dyDescent="0.4">
      <c r="C1646" t="s">
        <v>853</v>
      </c>
      <c r="D1646" t="s">
        <v>701</v>
      </c>
      <c r="E1646">
        <v>39700</v>
      </c>
    </row>
    <row r="1647" spans="3:5" x14ac:dyDescent="0.4">
      <c r="C1647" t="s">
        <v>853</v>
      </c>
      <c r="D1647" t="s">
        <v>702</v>
      </c>
      <c r="E1647">
        <v>32300</v>
      </c>
    </row>
    <row r="1648" spans="3:5" x14ac:dyDescent="0.4">
      <c r="C1648" t="s">
        <v>853</v>
      </c>
      <c r="D1648" t="s">
        <v>703</v>
      </c>
      <c r="E1648">
        <v>42100</v>
      </c>
    </row>
    <row r="1649" spans="1:5" x14ac:dyDescent="0.4">
      <c r="C1649" t="s">
        <v>853</v>
      </c>
      <c r="D1649" t="s">
        <v>704</v>
      </c>
      <c r="E1649">
        <v>29300</v>
      </c>
    </row>
    <row r="1650" spans="1:5" x14ac:dyDescent="0.4">
      <c r="C1650" t="s">
        <v>853</v>
      </c>
      <c r="D1650" t="s">
        <v>705</v>
      </c>
      <c r="E1650">
        <v>49100</v>
      </c>
    </row>
    <row r="1651" spans="1:5" x14ac:dyDescent="0.4">
      <c r="C1651" t="s">
        <v>853</v>
      </c>
      <c r="D1651" t="s">
        <v>706</v>
      </c>
      <c r="E1651">
        <v>27200</v>
      </c>
    </row>
    <row r="1652" spans="1:5" x14ac:dyDescent="0.4">
      <c r="C1652" t="s">
        <v>853</v>
      </c>
      <c r="D1652" t="s">
        <v>707</v>
      </c>
      <c r="E1652">
        <v>61200</v>
      </c>
    </row>
    <row r="1653" spans="1:5" x14ac:dyDescent="0.4">
      <c r="C1653" t="s">
        <v>853</v>
      </c>
      <c r="D1653" t="s">
        <v>708</v>
      </c>
      <c r="E1653">
        <v>52400</v>
      </c>
    </row>
    <row r="1654" spans="1:5" x14ac:dyDescent="0.4">
      <c r="C1654" t="s">
        <v>853</v>
      </c>
      <c r="D1654" t="s">
        <v>709</v>
      </c>
      <c r="E1654">
        <v>39700</v>
      </c>
    </row>
    <row r="1655" spans="1:5" x14ac:dyDescent="0.4">
      <c r="C1655" t="s">
        <v>853</v>
      </c>
      <c r="D1655" t="s">
        <v>710</v>
      </c>
      <c r="E1655">
        <v>54700</v>
      </c>
    </row>
    <row r="1656" spans="1:5" x14ac:dyDescent="0.4">
      <c r="C1656" t="s">
        <v>853</v>
      </c>
      <c r="D1656" t="s">
        <v>711</v>
      </c>
      <c r="E1656">
        <v>61900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958500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8CD96-7AF8-4A23-B7FC-5B2FC900FEB5}">
  <sheetPr codeName="Sheet8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_xll.RssChart($A$2:$E$2,場中監視!A6, "1M", ((60*2.5)+1+(60*3)+1)*5)</f>
        <v>=RssChart($A$2:$E$2,場中監視!A6,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場中監視!A6, "D", 100)</f>
        <v>=RssChart($AJ$2:$AS$2, 場中監視!A6,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102150</v>
      </c>
      <c r="T2" s="2">
        <f t="shared" si="0"/>
        <v>0</v>
      </c>
      <c r="U2" s="2">
        <f t="shared" si="0"/>
        <v>0</v>
      </c>
      <c r="V2" s="2">
        <f t="shared" si="0"/>
        <v>98700</v>
      </c>
      <c r="W2" s="2">
        <f t="shared" si="0"/>
        <v>105600</v>
      </c>
      <c r="X2" s="2">
        <f t="shared" si="0"/>
        <v>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98700</v>
      </c>
      <c r="AB2" s="2" cm="1">
        <f t="array" ref="AB2">_xlfn.XLOOKUP(AB$1&amp;$R2,$C$3:$C$1662&amp;$D$3:$D$1662,$E$3:$E$1662,0,0,1)</f>
        <v>105600</v>
      </c>
      <c r="AC2" s="2" cm="1">
        <f t="array" ref="AC2">_xlfn.XLOOKUP(AC$1&amp;$R2,$C$3:$C$1662&amp;$D$3:$D$1662,$E$3:$E$1662,0,0,1)</f>
        <v>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995</v>
      </c>
      <c r="B3" t="s">
        <v>385</v>
      </c>
      <c r="C3" t="s">
        <v>804</v>
      </c>
      <c r="D3" t="s">
        <v>506</v>
      </c>
      <c r="E3">
        <v>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116450</v>
      </c>
      <c r="T3" s="2">
        <f>T2+Y3</f>
        <v>0</v>
      </c>
      <c r="U3" s="2">
        <f>U2+Z3</f>
        <v>0</v>
      </c>
      <c r="V3" s="2">
        <f>V2+AA3</f>
        <v>107100</v>
      </c>
      <c r="W3" s="2">
        <f>W2+AB3</f>
        <v>125800</v>
      </c>
      <c r="X3" s="2">
        <f>X2+AC3</f>
        <v>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8400</v>
      </c>
      <c r="AB3" s="2" cm="1">
        <f t="array" ref="AB3">_xlfn.XLOOKUP(AB$1&amp;$R3,$C$3:$C$1662&amp;$D$3:$D$1662,$E$3:$E$1662,0,0,1)</f>
        <v>20200</v>
      </c>
      <c r="AC3" s="2" cm="1">
        <f t="array" ref="AC3">_xlfn.XLOOKUP(AC$1&amp;$R3,$C$3:$C$1662&amp;$D$3:$D$1662,$E$3:$E$1662,0,0,1)</f>
        <v>0</v>
      </c>
      <c r="AJ3" t="s">
        <v>995</v>
      </c>
      <c r="AK3" t="s">
        <v>882</v>
      </c>
      <c r="AL3" t="s">
        <v>883</v>
      </c>
      <c r="AM3" t="s">
        <v>884</v>
      </c>
      <c r="AN3" t="s">
        <v>881</v>
      </c>
      <c r="AO3">
        <v>605</v>
      </c>
      <c r="AP3">
        <v>617</v>
      </c>
      <c r="AQ3">
        <v>551</v>
      </c>
      <c r="AR3">
        <v>551</v>
      </c>
      <c r="AS3">
        <v>3929100</v>
      </c>
    </row>
    <row r="4" spans="1:48" x14ac:dyDescent="0.4">
      <c r="C4" t="s">
        <v>804</v>
      </c>
      <c r="D4" t="s">
        <v>507</v>
      </c>
      <c r="E4">
        <v>0</v>
      </c>
      <c r="I4" t="str">
        <v>2025/02/20</v>
      </c>
      <c r="R4" t="s">
        <v>92</v>
      </c>
      <c r="S4" s="2">
        <f t="shared" si="1"/>
        <v>133650</v>
      </c>
      <c r="T4" s="2">
        <f t="shared" ref="T4:X19" si="2">T3+Y4</f>
        <v>0</v>
      </c>
      <c r="U4" s="2">
        <f t="shared" si="2"/>
        <v>0</v>
      </c>
      <c r="V4" s="2">
        <f t="shared" si="2"/>
        <v>113400</v>
      </c>
      <c r="W4" s="2">
        <f t="shared" si="2"/>
        <v>153900</v>
      </c>
      <c r="X4" s="2">
        <f t="shared" si="2"/>
        <v>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6300</v>
      </c>
      <c r="AB4" s="2" cm="1">
        <f t="array" ref="AB4">_xlfn.XLOOKUP(AB$1&amp;$R4,$C$3:$C$1662&amp;$D$3:$D$1662,$E$3:$E$1662,0,0,1)</f>
        <v>28100</v>
      </c>
      <c r="AC4" s="2" cm="1">
        <f t="array" ref="AC4">_xlfn.XLOOKUP(AC$1&amp;$R4,$C$3:$C$1662&amp;$D$3:$D$1662,$E$3:$E$1662,0,0,1)</f>
        <v>0</v>
      </c>
      <c r="AM4" t="s">
        <v>885</v>
      </c>
      <c r="AN4" t="s">
        <v>881</v>
      </c>
      <c r="AO4">
        <v>523</v>
      </c>
      <c r="AP4">
        <v>573</v>
      </c>
      <c r="AQ4">
        <v>516</v>
      </c>
      <c r="AR4">
        <v>560</v>
      </c>
      <c r="AS4">
        <v>2146700</v>
      </c>
      <c r="AU4" s="7">
        <f t="shared" ref="AU4:AU67" si="3">IF(AR3&lt;AR4,AR4/AR3-1,"")</f>
        <v>1.6333938294010864E-2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0</v>
      </c>
      <c r="I5" t="str">
        <v>2025/02/19</v>
      </c>
      <c r="R5" t="s">
        <v>41</v>
      </c>
      <c r="S5" s="2">
        <f t="shared" si="1"/>
        <v>296866.66666666669</v>
      </c>
      <c r="T5" s="2">
        <f t="shared" si="2"/>
        <v>606900</v>
      </c>
      <c r="U5" s="2">
        <f t="shared" si="2"/>
        <v>0</v>
      </c>
      <c r="V5" s="2">
        <f t="shared" si="2"/>
        <v>126100</v>
      </c>
      <c r="W5" s="2">
        <f t="shared" si="2"/>
        <v>157600</v>
      </c>
      <c r="X5" s="2">
        <f t="shared" si="2"/>
        <v>0</v>
      </c>
      <c r="Y5" s="2" cm="1">
        <f t="array" ref="Y5">_xlfn.XLOOKUP(Y$1&amp;$R5,$C$3:$C$1662&amp;$D$3:$D$1662,$E$3:$E$1662,0,0,1)</f>
        <v>606900</v>
      </c>
      <c r="Z5" s="2" cm="1">
        <f t="array" ref="Z5">_xlfn.XLOOKUP(Z$1&amp;$R5,$C$3:$C$1662&amp;$D$3:$D$1662,$E$3:$E$1662,0,0,1)</f>
        <v>0</v>
      </c>
      <c r="AA5" s="2" cm="1">
        <f t="array" ref="AA5">_xlfn.XLOOKUP(AA$1&amp;$R5,$C$3:$C$1662&amp;$D$3:$D$1662,$E$3:$E$1662,0,0,1)</f>
        <v>12700</v>
      </c>
      <c r="AB5" s="2" cm="1">
        <f t="array" ref="AB5">_xlfn.XLOOKUP(AB$1&amp;$R5,$C$3:$C$1662&amp;$D$3:$D$1662,$E$3:$E$1662,0,0,1)</f>
        <v>3700</v>
      </c>
      <c r="AC5" s="2" cm="1">
        <f t="array" ref="AC5">_xlfn.XLOOKUP(AC$1&amp;$R5,$C$3:$C$1662&amp;$D$3:$D$1662,$E$3:$E$1662,0,0,1)</f>
        <v>0</v>
      </c>
      <c r="AM5" t="s">
        <v>886</v>
      </c>
      <c r="AN5" t="s">
        <v>881</v>
      </c>
      <c r="AO5">
        <v>565</v>
      </c>
      <c r="AP5">
        <v>660</v>
      </c>
      <c r="AQ5">
        <v>556</v>
      </c>
      <c r="AR5">
        <v>660</v>
      </c>
      <c r="AS5">
        <v>3734500</v>
      </c>
      <c r="AU5" s="7">
        <f t="shared" si="3"/>
        <v>0.1785714285714286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0</v>
      </c>
      <c r="I6" t="str">
        <v>2025/02/18</v>
      </c>
      <c r="R6" t="s">
        <v>36</v>
      </c>
      <c r="S6" s="2">
        <f t="shared" si="1"/>
        <v>385666.66666666669</v>
      </c>
      <c r="T6" s="2">
        <f t="shared" si="2"/>
        <v>856000</v>
      </c>
      <c r="U6" s="2">
        <f t="shared" si="2"/>
        <v>0</v>
      </c>
      <c r="V6" s="2">
        <f t="shared" si="2"/>
        <v>130200</v>
      </c>
      <c r="W6" s="2">
        <f t="shared" si="2"/>
        <v>170800</v>
      </c>
      <c r="X6" s="2">
        <f t="shared" si="2"/>
        <v>0</v>
      </c>
      <c r="Y6" s="2" cm="1">
        <f t="array" ref="Y6">_xlfn.XLOOKUP(Y$1&amp;$R6,$C$3:$C$1662&amp;$D$3:$D$1662,$E$3:$E$1662,0,0,1)</f>
        <v>249100</v>
      </c>
      <c r="Z6" s="2" cm="1">
        <f t="array" ref="Z6">_xlfn.XLOOKUP(Z$1&amp;$R6,$C$3:$C$1662&amp;$D$3:$D$1662,$E$3:$E$1662,0,0,1)</f>
        <v>0</v>
      </c>
      <c r="AA6" s="2" cm="1">
        <f t="array" ref="AA6">_xlfn.XLOOKUP(AA$1&amp;$R6,$C$3:$C$1662&amp;$D$3:$D$1662,$E$3:$E$1662,0,0,1)</f>
        <v>4100</v>
      </c>
      <c r="AB6" s="2" cm="1">
        <f t="array" ref="AB6">_xlfn.XLOOKUP(AB$1&amp;$R6,$C$3:$C$1662&amp;$D$3:$D$1662,$E$3:$E$1662,0,0,1)</f>
        <v>13200</v>
      </c>
      <c r="AC6" s="2" cm="1">
        <f t="array" ref="AC6">_xlfn.XLOOKUP(AC$1&amp;$R6,$C$3:$C$1662&amp;$D$3:$D$1662,$E$3:$E$1662,0,0,1)</f>
        <v>0</v>
      </c>
      <c r="AM6" t="s">
        <v>887</v>
      </c>
      <c r="AN6" t="s">
        <v>881</v>
      </c>
      <c r="AO6">
        <v>690</v>
      </c>
      <c r="AP6">
        <v>712</v>
      </c>
      <c r="AQ6">
        <v>644</v>
      </c>
      <c r="AR6">
        <v>680</v>
      </c>
      <c r="AS6">
        <v>5564700</v>
      </c>
      <c r="AU6" s="7">
        <f t="shared" si="3"/>
        <v>3.0303030303030276E-2</v>
      </c>
      <c r="AV6" s="7" t="str">
        <f t="shared" si="4"/>
        <v/>
      </c>
    </row>
    <row r="7" spans="1:48" x14ac:dyDescent="0.4">
      <c r="C7" t="s">
        <v>804</v>
      </c>
      <c r="D7" t="s">
        <v>510</v>
      </c>
      <c r="E7">
        <v>0</v>
      </c>
      <c r="I7" t="str">
        <v>2025/02/17</v>
      </c>
      <c r="R7" t="s">
        <v>84</v>
      </c>
      <c r="S7" s="2">
        <f t="shared" si="1"/>
        <v>502533.33333333331</v>
      </c>
      <c r="T7" s="2">
        <f t="shared" si="2"/>
        <v>1190100</v>
      </c>
      <c r="U7" s="2">
        <f t="shared" si="2"/>
        <v>0</v>
      </c>
      <c r="V7" s="2">
        <f t="shared" si="2"/>
        <v>142400</v>
      </c>
      <c r="W7" s="2">
        <f t="shared" si="2"/>
        <v>175100</v>
      </c>
      <c r="X7" s="2">
        <f t="shared" si="2"/>
        <v>0</v>
      </c>
      <c r="Y7" s="2" cm="1">
        <f t="array" ref="Y7">_xlfn.XLOOKUP(Y$1&amp;$R7,$C$3:$C$1662&amp;$D$3:$D$1662,$E$3:$E$1662,0,0,1)</f>
        <v>334100</v>
      </c>
      <c r="Z7" s="2" cm="1">
        <f t="array" ref="Z7">_xlfn.XLOOKUP(Z$1&amp;$R7,$C$3:$C$1662&amp;$D$3:$D$1662,$E$3:$E$1662,0,0,1)</f>
        <v>0</v>
      </c>
      <c r="AA7" s="2" cm="1">
        <f t="array" ref="AA7">_xlfn.XLOOKUP(AA$1&amp;$R7,$C$3:$C$1662&amp;$D$3:$D$1662,$E$3:$E$1662,0,0,1)</f>
        <v>12200</v>
      </c>
      <c r="AB7" s="2" cm="1">
        <f t="array" ref="AB7">_xlfn.XLOOKUP(AB$1&amp;$R7,$C$3:$C$1662&amp;$D$3:$D$1662,$E$3:$E$1662,0,0,1)</f>
        <v>4300</v>
      </c>
      <c r="AC7" s="2" cm="1">
        <f t="array" ref="AC7">_xlfn.XLOOKUP(AC$1&amp;$R7,$C$3:$C$1662&amp;$D$3:$D$1662,$E$3:$E$1662,0,0,1)</f>
        <v>0</v>
      </c>
      <c r="AM7" t="s">
        <v>888</v>
      </c>
      <c r="AN7" t="s">
        <v>881</v>
      </c>
      <c r="AO7">
        <v>780</v>
      </c>
      <c r="AP7">
        <v>780</v>
      </c>
      <c r="AQ7">
        <v>692</v>
      </c>
      <c r="AR7">
        <v>715</v>
      </c>
      <c r="AS7">
        <v>5509000</v>
      </c>
      <c r="AU7" s="7">
        <f t="shared" si="3"/>
        <v>5.1470588235294157E-2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413720</v>
      </c>
      <c r="T8" s="2">
        <f t="shared" si="2"/>
        <v>1276200</v>
      </c>
      <c r="U8" s="2">
        <f t="shared" si="2"/>
        <v>251100</v>
      </c>
      <c r="V8" s="2">
        <f t="shared" si="2"/>
        <v>154500</v>
      </c>
      <c r="W8" s="2">
        <f t="shared" si="2"/>
        <v>197500</v>
      </c>
      <c r="X8" s="2">
        <f t="shared" si="2"/>
        <v>189300</v>
      </c>
      <c r="Y8" s="2" cm="1">
        <f t="array" ref="Y8">_xlfn.XLOOKUP(Y$1&amp;$R8,$C$3:$C$1662&amp;$D$3:$D$1662,$E$3:$E$1662,0,0,1)</f>
        <v>86100</v>
      </c>
      <c r="Z8" s="2" cm="1">
        <f t="array" ref="Z8">_xlfn.XLOOKUP(Z$1&amp;$R8,$C$3:$C$1662&amp;$D$3:$D$1662,$E$3:$E$1662,0,0,1)</f>
        <v>251100</v>
      </c>
      <c r="AA8" s="2" cm="1">
        <f t="array" ref="AA8">_xlfn.XLOOKUP(AA$1&amp;$R8,$C$3:$C$1662&amp;$D$3:$D$1662,$E$3:$E$1662,0,0,1)</f>
        <v>12100</v>
      </c>
      <c r="AB8" s="2" cm="1">
        <f t="array" ref="AB8">_xlfn.XLOOKUP(AB$1&amp;$R8,$C$3:$C$1662&amp;$D$3:$D$1662,$E$3:$E$1662,0,0,1)</f>
        <v>22400</v>
      </c>
      <c r="AC8" s="2" cm="1">
        <f t="array" ref="AC8">_xlfn.XLOOKUP(AC$1&amp;$R8,$C$3:$C$1662&amp;$D$3:$D$1662,$E$3:$E$1662,0,0,1)</f>
        <v>189300</v>
      </c>
      <c r="AM8" t="s">
        <v>889</v>
      </c>
      <c r="AN8" t="s">
        <v>881</v>
      </c>
      <c r="AO8">
        <v>705</v>
      </c>
      <c r="AP8">
        <v>745</v>
      </c>
      <c r="AQ8">
        <v>683</v>
      </c>
      <c r="AR8">
        <v>686</v>
      </c>
      <c r="AS8">
        <v>2920200</v>
      </c>
      <c r="AU8" s="7" t="str">
        <f t="shared" si="3"/>
        <v/>
      </c>
      <c r="AV8" s="7">
        <f t="shared" si="4"/>
        <v>-4.0559440559440607E-2</v>
      </c>
    </row>
    <row r="9" spans="1:48" x14ac:dyDescent="0.4">
      <c r="C9" t="s">
        <v>804</v>
      </c>
      <c r="D9" t="s">
        <v>512</v>
      </c>
      <c r="E9">
        <v>189300</v>
      </c>
      <c r="G9" s="1"/>
      <c r="H9" s="1"/>
      <c r="I9" s="1"/>
      <c r="J9" s="1"/>
      <c r="K9" s="1"/>
      <c r="L9" s="1"/>
      <c r="R9" t="s">
        <v>18</v>
      </c>
      <c r="S9" s="2">
        <f t="shared" si="1"/>
        <v>508220</v>
      </c>
      <c r="T9" s="2">
        <f t="shared" si="2"/>
        <v>1565200</v>
      </c>
      <c r="U9" s="2">
        <f t="shared" si="2"/>
        <v>313600</v>
      </c>
      <c r="V9" s="2">
        <f t="shared" si="2"/>
        <v>159700</v>
      </c>
      <c r="W9" s="2">
        <f t="shared" si="2"/>
        <v>238900</v>
      </c>
      <c r="X9" s="2">
        <f t="shared" si="2"/>
        <v>263700</v>
      </c>
      <c r="Y9" s="2" cm="1">
        <f t="array" ref="Y9">_xlfn.XLOOKUP(Y$1&amp;$R9,$C$3:$C$1662&amp;$D$3:$D$1662,$E$3:$E$1662,0,0,1)</f>
        <v>289000</v>
      </c>
      <c r="Z9" s="2" cm="1">
        <f t="array" ref="Z9">_xlfn.XLOOKUP(Z$1&amp;$R9,$C$3:$C$1662&amp;$D$3:$D$1662,$E$3:$E$1662,0,0,1)</f>
        <v>62500</v>
      </c>
      <c r="AA9" s="2" cm="1">
        <f t="array" ref="AA9">_xlfn.XLOOKUP(AA$1&amp;$R9,$C$3:$C$1662&amp;$D$3:$D$1662,$E$3:$E$1662,0,0,1)</f>
        <v>5200</v>
      </c>
      <c r="AB9" s="2" cm="1">
        <f t="array" ref="AB9">_xlfn.XLOOKUP(AB$1&amp;$R9,$C$3:$C$1662&amp;$D$3:$D$1662,$E$3:$E$1662,0,0,1)</f>
        <v>41400</v>
      </c>
      <c r="AC9" s="2" cm="1">
        <f t="array" ref="AC9">_xlfn.XLOOKUP(AC$1&amp;$R9,$C$3:$C$1662&amp;$D$3:$D$1662,$E$3:$E$1662,0,0,1)</f>
        <v>74400</v>
      </c>
      <c r="AM9" t="s">
        <v>890</v>
      </c>
      <c r="AN9" t="s">
        <v>881</v>
      </c>
      <c r="AO9">
        <v>701</v>
      </c>
      <c r="AP9">
        <v>701</v>
      </c>
      <c r="AQ9">
        <v>654</v>
      </c>
      <c r="AR9">
        <v>697</v>
      </c>
      <c r="AS9">
        <v>1878100</v>
      </c>
      <c r="AU9" s="7">
        <f t="shared" si="3"/>
        <v>1.6034985422740622E-2</v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74400</v>
      </c>
      <c r="R10" t="s">
        <v>27</v>
      </c>
      <c r="S10" s="2">
        <f t="shared" si="1"/>
        <v>572760</v>
      </c>
      <c r="T10" s="2">
        <f t="shared" si="2"/>
        <v>1789800</v>
      </c>
      <c r="U10" s="2">
        <f t="shared" si="2"/>
        <v>336800</v>
      </c>
      <c r="V10" s="2">
        <f t="shared" si="2"/>
        <v>168000</v>
      </c>
      <c r="W10" s="2">
        <f t="shared" si="2"/>
        <v>276000</v>
      </c>
      <c r="X10" s="2">
        <f t="shared" si="2"/>
        <v>293200</v>
      </c>
      <c r="Y10" s="2" cm="1">
        <f t="array" ref="Y10">_xlfn.XLOOKUP(Y$1&amp;$R10,$C$3:$C$1662&amp;$D$3:$D$1662,$E$3:$E$1662,0,0,1)</f>
        <v>224600</v>
      </c>
      <c r="Z10" s="2" cm="1">
        <f t="array" ref="Z10">_xlfn.XLOOKUP(Z$1&amp;$R10,$C$3:$C$1662&amp;$D$3:$D$1662,$E$3:$E$1662,0,0,1)</f>
        <v>23200</v>
      </c>
      <c r="AA10" s="2" cm="1">
        <f t="array" ref="AA10">_xlfn.XLOOKUP(AA$1&amp;$R10,$C$3:$C$1662&amp;$D$3:$D$1662,$E$3:$E$1662,0,0,1)</f>
        <v>8300</v>
      </c>
      <c r="AB10" s="2" cm="1">
        <f t="array" ref="AB10">_xlfn.XLOOKUP(AB$1&amp;$R10,$C$3:$C$1662&amp;$D$3:$D$1662,$E$3:$E$1662,0,0,1)</f>
        <v>37100</v>
      </c>
      <c r="AC10" s="2" cm="1">
        <f t="array" ref="AC10">_xlfn.XLOOKUP(AC$1&amp;$R10,$C$3:$C$1662&amp;$D$3:$D$1662,$E$3:$E$1662,0,0,1)</f>
        <v>29500</v>
      </c>
      <c r="AM10" t="s">
        <v>891</v>
      </c>
      <c r="AN10" t="s">
        <v>881</v>
      </c>
      <c r="AO10">
        <v>701</v>
      </c>
      <c r="AP10">
        <v>788</v>
      </c>
      <c r="AQ10">
        <v>682</v>
      </c>
      <c r="AR10">
        <v>745</v>
      </c>
      <c r="AS10">
        <v>8410100</v>
      </c>
      <c r="AU10" s="7">
        <f t="shared" si="3"/>
        <v>6.8866571018651346E-2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29500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618000</v>
      </c>
      <c r="T11" s="2">
        <f t="shared" si="2"/>
        <v>1956300</v>
      </c>
      <c r="U11" s="2">
        <f t="shared" si="2"/>
        <v>355500</v>
      </c>
      <c r="V11" s="2">
        <f t="shared" si="2"/>
        <v>187400</v>
      </c>
      <c r="W11" s="2">
        <f t="shared" si="2"/>
        <v>288100</v>
      </c>
      <c r="X11" s="2">
        <f t="shared" si="2"/>
        <v>302700</v>
      </c>
      <c r="Y11" s="2" cm="1">
        <f t="array" ref="Y11">_xlfn.XLOOKUP(Y$1&amp;$R11,$C$3:$C$1662&amp;$D$3:$D$1662,$E$3:$E$1662,0,0,1)</f>
        <v>166500</v>
      </c>
      <c r="Z11" s="2" cm="1">
        <f t="array" ref="Z11">_xlfn.XLOOKUP(Z$1&amp;$R11,$C$3:$C$1662&amp;$D$3:$D$1662,$E$3:$E$1662,0,0,1)</f>
        <v>18700</v>
      </c>
      <c r="AA11" s="2" cm="1">
        <f t="array" ref="AA11">_xlfn.XLOOKUP(AA$1&amp;$R11,$C$3:$C$1662&amp;$D$3:$D$1662,$E$3:$E$1662,0,0,1)</f>
        <v>19400</v>
      </c>
      <c r="AB11" s="2" cm="1">
        <f t="array" ref="AB11">_xlfn.XLOOKUP(AB$1&amp;$R11,$C$3:$C$1662&amp;$D$3:$D$1662,$E$3:$E$1662,0,0,1)</f>
        <v>12100</v>
      </c>
      <c r="AC11" s="2" cm="1">
        <f t="array" ref="AC11">_xlfn.XLOOKUP(AC$1&amp;$R11,$C$3:$C$1662&amp;$D$3:$D$1662,$E$3:$E$1662,0,0,1)</f>
        <v>9500</v>
      </c>
      <c r="AM11" t="s">
        <v>892</v>
      </c>
      <c r="AN11" t="s">
        <v>881</v>
      </c>
      <c r="AO11">
        <v>759</v>
      </c>
      <c r="AP11">
        <v>783</v>
      </c>
      <c r="AQ11">
        <v>675</v>
      </c>
      <c r="AR11">
        <v>684</v>
      </c>
      <c r="AS11">
        <v>3825400</v>
      </c>
      <c r="AU11" s="7" t="str">
        <f t="shared" si="3"/>
        <v/>
      </c>
      <c r="AV11" s="7">
        <f t="shared" si="4"/>
        <v>-8.1879194630872454E-2</v>
      </c>
    </row>
    <row r="12" spans="1:48" x14ac:dyDescent="0.4">
      <c r="C12" t="s">
        <v>804</v>
      </c>
      <c r="D12" t="s">
        <v>515</v>
      </c>
      <c r="E12">
        <v>9500</v>
      </c>
      <c r="R12" t="s">
        <v>62</v>
      </c>
      <c r="S12" s="2">
        <f t="shared" si="1"/>
        <v>688560</v>
      </c>
      <c r="T12" s="2">
        <f t="shared" si="2"/>
        <v>2209900</v>
      </c>
      <c r="U12" s="2">
        <f t="shared" si="2"/>
        <v>399500</v>
      </c>
      <c r="V12" s="2">
        <f t="shared" si="2"/>
        <v>216400</v>
      </c>
      <c r="W12" s="2">
        <f t="shared" si="2"/>
        <v>305400</v>
      </c>
      <c r="X12" s="2">
        <f t="shared" si="2"/>
        <v>311600</v>
      </c>
      <c r="Y12" s="2" cm="1">
        <f t="array" ref="Y12">_xlfn.XLOOKUP(Y$1&amp;$R12,$C$3:$C$1662&amp;$D$3:$D$1662,$E$3:$E$1662,0,0,1)</f>
        <v>253600</v>
      </c>
      <c r="Z12" s="2" cm="1">
        <f t="array" ref="Z12">_xlfn.XLOOKUP(Z$1&amp;$R12,$C$3:$C$1662&amp;$D$3:$D$1662,$E$3:$E$1662,0,0,1)</f>
        <v>44000</v>
      </c>
      <c r="AA12" s="2" cm="1">
        <f t="array" ref="AA12">_xlfn.XLOOKUP(AA$1&amp;$R12,$C$3:$C$1662&amp;$D$3:$D$1662,$E$3:$E$1662,0,0,1)</f>
        <v>29000</v>
      </c>
      <c r="AB12" s="2" cm="1">
        <f t="array" ref="AB12">_xlfn.XLOOKUP(AB$1&amp;$R12,$C$3:$C$1662&amp;$D$3:$D$1662,$E$3:$E$1662,0,0,1)</f>
        <v>17300</v>
      </c>
      <c r="AC12" s="2" cm="1">
        <f t="array" ref="AC12">_xlfn.XLOOKUP(AC$1&amp;$R12,$C$3:$C$1662&amp;$D$3:$D$1662,$E$3:$E$1662,0,0,1)</f>
        <v>8900</v>
      </c>
      <c r="AM12" t="s">
        <v>893</v>
      </c>
      <c r="AN12" t="s">
        <v>881</v>
      </c>
      <c r="AO12">
        <v>674</v>
      </c>
      <c r="AP12">
        <v>676</v>
      </c>
      <c r="AQ12">
        <v>625</v>
      </c>
      <c r="AR12">
        <v>639</v>
      </c>
      <c r="AS12">
        <v>2103100</v>
      </c>
      <c r="AU12" s="7" t="str">
        <f t="shared" si="3"/>
        <v/>
      </c>
      <c r="AV12" s="7">
        <f t="shared" si="4"/>
        <v>-6.5789473684210509E-2</v>
      </c>
    </row>
    <row r="13" spans="1:48" x14ac:dyDescent="0.4">
      <c r="C13" t="s">
        <v>804</v>
      </c>
      <c r="D13" t="s">
        <v>516</v>
      </c>
      <c r="E13">
        <v>8900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754340</v>
      </c>
      <c r="T13" s="2">
        <f t="shared" si="2"/>
        <v>2365300</v>
      </c>
      <c r="U13" s="2">
        <f t="shared" si="2"/>
        <v>465600</v>
      </c>
      <c r="V13" s="2">
        <f t="shared" si="2"/>
        <v>225800</v>
      </c>
      <c r="W13" s="2">
        <f t="shared" si="2"/>
        <v>348900</v>
      </c>
      <c r="X13" s="2">
        <f t="shared" si="2"/>
        <v>366100</v>
      </c>
      <c r="Y13" s="2" cm="1">
        <f t="array" ref="Y13">_xlfn.XLOOKUP(Y$1&amp;$R13,$C$3:$C$1662&amp;$D$3:$D$1662,$E$3:$E$1662,0,0,1)</f>
        <v>155400</v>
      </c>
      <c r="Z13" s="2" cm="1">
        <f t="array" ref="Z13">_xlfn.XLOOKUP(Z$1&amp;$R13,$C$3:$C$1662&amp;$D$3:$D$1662,$E$3:$E$1662,0,0,1)</f>
        <v>66100</v>
      </c>
      <c r="AA13" s="2" cm="1">
        <f t="array" ref="AA13">_xlfn.XLOOKUP(AA$1&amp;$R13,$C$3:$C$1662&amp;$D$3:$D$1662,$E$3:$E$1662,0,0,1)</f>
        <v>9400</v>
      </c>
      <c r="AB13" s="2" cm="1">
        <f t="array" ref="AB13">_xlfn.XLOOKUP(AB$1&amp;$R13,$C$3:$C$1662&amp;$D$3:$D$1662,$E$3:$E$1662,0,0,1)</f>
        <v>43500</v>
      </c>
      <c r="AC13" s="2" cm="1">
        <f t="array" ref="AC13">_xlfn.XLOOKUP(AC$1&amp;$R13,$C$3:$C$1662&amp;$D$3:$D$1662,$E$3:$E$1662,0,0,1)</f>
        <v>54500</v>
      </c>
      <c r="AM13" t="s">
        <v>894</v>
      </c>
      <c r="AN13" t="s">
        <v>881</v>
      </c>
      <c r="AO13">
        <v>641</v>
      </c>
      <c r="AP13">
        <v>653</v>
      </c>
      <c r="AQ13">
        <v>623</v>
      </c>
      <c r="AR13">
        <v>647</v>
      </c>
      <c r="AS13">
        <v>1273100</v>
      </c>
      <c r="AU13" s="7">
        <f t="shared" si="3"/>
        <v>1.2519561815336422E-2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54500</v>
      </c>
      <c r="R14" t="s">
        <v>149</v>
      </c>
      <c r="S14" s="2">
        <f t="shared" si="1"/>
        <v>824500</v>
      </c>
      <c r="T14" s="2">
        <f t="shared" si="2"/>
        <v>2608500</v>
      </c>
      <c r="U14" s="2">
        <f t="shared" si="2"/>
        <v>515400</v>
      </c>
      <c r="V14" s="2">
        <f t="shared" si="2"/>
        <v>243800</v>
      </c>
      <c r="W14" s="2">
        <f t="shared" si="2"/>
        <v>377800</v>
      </c>
      <c r="X14" s="2">
        <f t="shared" si="2"/>
        <v>377000</v>
      </c>
      <c r="Y14" s="2" cm="1">
        <f t="array" ref="Y14">_xlfn.XLOOKUP(Y$1&amp;$R14,$C$3:$C$1662&amp;$D$3:$D$1662,$E$3:$E$1662,0,0,1)</f>
        <v>243200</v>
      </c>
      <c r="Z14" s="2" cm="1">
        <f t="array" ref="Z14">_xlfn.XLOOKUP(Z$1&amp;$R14,$C$3:$C$1662&amp;$D$3:$D$1662,$E$3:$E$1662,0,0,1)</f>
        <v>49800</v>
      </c>
      <c r="AA14" s="2" cm="1">
        <f t="array" ref="AA14">_xlfn.XLOOKUP(AA$1&amp;$R14,$C$3:$C$1662&amp;$D$3:$D$1662,$E$3:$E$1662,0,0,1)</f>
        <v>18000</v>
      </c>
      <c r="AB14" s="2" cm="1">
        <f t="array" ref="AB14">_xlfn.XLOOKUP(AB$1&amp;$R14,$C$3:$C$1662&amp;$D$3:$D$1662,$E$3:$E$1662,0,0,1)</f>
        <v>28900</v>
      </c>
      <c r="AC14" s="2" cm="1">
        <f t="array" ref="AC14">_xlfn.XLOOKUP(AC$1&amp;$R14,$C$3:$C$1662&amp;$D$3:$D$1662,$E$3:$E$1662,0,0,1)</f>
        <v>10900</v>
      </c>
      <c r="AM14" t="s">
        <v>895</v>
      </c>
      <c r="AN14" t="s">
        <v>881</v>
      </c>
      <c r="AO14">
        <v>641</v>
      </c>
      <c r="AP14">
        <v>661</v>
      </c>
      <c r="AQ14">
        <v>613</v>
      </c>
      <c r="AR14">
        <v>631</v>
      </c>
      <c r="AS14">
        <v>973700</v>
      </c>
      <c r="AU14" s="7" t="str">
        <f t="shared" si="3"/>
        <v/>
      </c>
      <c r="AV14" s="7">
        <f t="shared" si="4"/>
        <v>-2.4729520865533261E-2</v>
      </c>
    </row>
    <row r="15" spans="1:48" x14ac:dyDescent="0.4">
      <c r="C15" t="s">
        <v>804</v>
      </c>
      <c r="D15" t="s">
        <v>518</v>
      </c>
      <c r="E15">
        <v>10900</v>
      </c>
      <c r="R15" t="s">
        <v>120</v>
      </c>
      <c r="S15" s="2">
        <f t="shared" si="1"/>
        <v>880640</v>
      </c>
      <c r="T15" s="2">
        <f t="shared" si="2"/>
        <v>2778200</v>
      </c>
      <c r="U15" s="2">
        <f t="shared" si="2"/>
        <v>549900</v>
      </c>
      <c r="V15" s="2">
        <f t="shared" si="2"/>
        <v>251700</v>
      </c>
      <c r="W15" s="2">
        <f t="shared" si="2"/>
        <v>428900</v>
      </c>
      <c r="X15" s="2">
        <f t="shared" si="2"/>
        <v>394500</v>
      </c>
      <c r="Y15" s="2" cm="1">
        <f t="array" ref="Y15">_xlfn.XLOOKUP(Y$1&amp;$R15,$C$3:$C$1662&amp;$D$3:$D$1662,$E$3:$E$1662,0,0,1)</f>
        <v>169700</v>
      </c>
      <c r="Z15" s="2" cm="1">
        <f t="array" ref="Z15">_xlfn.XLOOKUP(Z$1&amp;$R15,$C$3:$C$1662&amp;$D$3:$D$1662,$E$3:$E$1662,0,0,1)</f>
        <v>34500</v>
      </c>
      <c r="AA15" s="2" cm="1">
        <f t="array" ref="AA15">_xlfn.XLOOKUP(AA$1&amp;$R15,$C$3:$C$1662&amp;$D$3:$D$1662,$E$3:$E$1662,0,0,1)</f>
        <v>7900</v>
      </c>
      <c r="AB15" s="2" cm="1">
        <f t="array" ref="AB15">_xlfn.XLOOKUP(AB$1&amp;$R15,$C$3:$C$1662&amp;$D$3:$D$1662,$E$3:$E$1662,0,0,1)</f>
        <v>51100</v>
      </c>
      <c r="AC15" s="2" cm="1">
        <f t="array" ref="AC15">_xlfn.XLOOKUP(AC$1&amp;$R15,$C$3:$C$1662&amp;$D$3:$D$1662,$E$3:$E$1662,0,0,1)</f>
        <v>17500</v>
      </c>
      <c r="AM15" t="s">
        <v>896</v>
      </c>
      <c r="AN15" t="s">
        <v>881</v>
      </c>
      <c r="AO15">
        <v>614</v>
      </c>
      <c r="AP15">
        <v>629</v>
      </c>
      <c r="AQ15">
        <v>594</v>
      </c>
      <c r="AR15">
        <v>596</v>
      </c>
      <c r="AS15">
        <v>959900</v>
      </c>
      <c r="AU15" s="7" t="str">
        <f t="shared" si="3"/>
        <v/>
      </c>
      <c r="AV15" s="7">
        <f t="shared" si="4"/>
        <v>-5.5467511885895382E-2</v>
      </c>
    </row>
    <row r="16" spans="1:48" x14ac:dyDescent="0.4">
      <c r="C16" t="s">
        <v>804</v>
      </c>
      <c r="D16" t="s">
        <v>519</v>
      </c>
      <c r="E16">
        <v>17500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940540</v>
      </c>
      <c r="T16" s="2">
        <f t="shared" si="2"/>
        <v>2975100</v>
      </c>
      <c r="U16" s="2">
        <f t="shared" si="2"/>
        <v>577200</v>
      </c>
      <c r="V16" s="2">
        <f t="shared" si="2"/>
        <v>260900</v>
      </c>
      <c r="W16" s="2">
        <f t="shared" si="2"/>
        <v>482500</v>
      </c>
      <c r="X16" s="2">
        <f t="shared" si="2"/>
        <v>407000</v>
      </c>
      <c r="Y16" s="2" cm="1">
        <f t="array" ref="Y16">_xlfn.XLOOKUP(Y$1&amp;$R16,$C$3:$C$1662&amp;$D$3:$D$1662,$E$3:$E$1662,0,0,1)</f>
        <v>196900</v>
      </c>
      <c r="Z16" s="2" cm="1">
        <f t="array" ref="Z16">_xlfn.XLOOKUP(Z$1&amp;$R16,$C$3:$C$1662&amp;$D$3:$D$1662,$E$3:$E$1662,0,0,1)</f>
        <v>27300</v>
      </c>
      <c r="AA16" s="2" cm="1">
        <f t="array" ref="AA16">_xlfn.XLOOKUP(AA$1&amp;$R16,$C$3:$C$1662&amp;$D$3:$D$1662,$E$3:$E$1662,0,0,1)</f>
        <v>9200</v>
      </c>
      <c r="AB16" s="2" cm="1">
        <f t="array" ref="AB16">_xlfn.XLOOKUP(AB$1&amp;$R16,$C$3:$C$1662&amp;$D$3:$D$1662,$E$3:$E$1662,0,0,1)</f>
        <v>53600</v>
      </c>
      <c r="AC16" s="2" cm="1">
        <f t="array" ref="AC16">_xlfn.XLOOKUP(AC$1&amp;$R16,$C$3:$C$1662&amp;$D$3:$D$1662,$E$3:$E$1662,0,0,1)</f>
        <v>12500</v>
      </c>
      <c r="AM16" t="s">
        <v>897</v>
      </c>
      <c r="AN16" t="s">
        <v>881</v>
      </c>
      <c r="AO16">
        <v>596</v>
      </c>
      <c r="AP16">
        <v>609</v>
      </c>
      <c r="AQ16">
        <v>577</v>
      </c>
      <c r="AR16">
        <v>595</v>
      </c>
      <c r="AS16">
        <v>820900</v>
      </c>
      <c r="AU16" s="7" t="str">
        <f t="shared" si="3"/>
        <v/>
      </c>
      <c r="AV16" s="7">
        <f t="shared" si="4"/>
        <v>-1.6778523489933139E-3</v>
      </c>
    </row>
    <row r="17" spans="3:48" x14ac:dyDescent="0.4">
      <c r="C17" t="s">
        <v>804</v>
      </c>
      <c r="D17" t="s">
        <v>520</v>
      </c>
      <c r="E17">
        <v>12500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978080</v>
      </c>
      <c r="T17" s="2">
        <f t="shared" si="2"/>
        <v>3024300</v>
      </c>
      <c r="U17" s="2">
        <f t="shared" si="2"/>
        <v>662300</v>
      </c>
      <c r="V17" s="2">
        <f t="shared" si="2"/>
        <v>266000</v>
      </c>
      <c r="W17" s="2">
        <f t="shared" si="2"/>
        <v>513700</v>
      </c>
      <c r="X17" s="2">
        <f t="shared" si="2"/>
        <v>424100</v>
      </c>
      <c r="Y17" s="2" cm="1">
        <f t="array" ref="Y17">_xlfn.XLOOKUP(Y$1&amp;$R17,$C$3:$C$1662&amp;$D$3:$D$1662,$E$3:$E$1662,0,0,1)</f>
        <v>49200</v>
      </c>
      <c r="Z17" s="2" cm="1">
        <f t="array" ref="Z17">_xlfn.XLOOKUP(Z$1&amp;$R17,$C$3:$C$1662&amp;$D$3:$D$1662,$E$3:$E$1662,0,0,1)</f>
        <v>85100</v>
      </c>
      <c r="AA17" s="2" cm="1">
        <f t="array" ref="AA17">_xlfn.XLOOKUP(AA$1&amp;$R17,$C$3:$C$1662&amp;$D$3:$D$1662,$E$3:$E$1662,0,0,1)</f>
        <v>5100</v>
      </c>
      <c r="AB17" s="2" cm="1">
        <f t="array" ref="AB17">_xlfn.XLOOKUP(AB$1&amp;$R17,$C$3:$C$1662&amp;$D$3:$D$1662,$E$3:$E$1662,0,0,1)</f>
        <v>31200</v>
      </c>
      <c r="AC17" s="2" cm="1">
        <f t="array" ref="AC17">_xlfn.XLOOKUP(AC$1&amp;$R17,$C$3:$C$1662&amp;$D$3:$D$1662,$E$3:$E$1662,0,0,1)</f>
        <v>17100</v>
      </c>
      <c r="AM17" t="s">
        <v>898</v>
      </c>
      <c r="AN17" t="s">
        <v>881</v>
      </c>
      <c r="AO17">
        <v>582</v>
      </c>
      <c r="AP17">
        <v>583</v>
      </c>
      <c r="AQ17">
        <v>534</v>
      </c>
      <c r="AR17">
        <v>544</v>
      </c>
      <c r="AS17">
        <v>1158800</v>
      </c>
      <c r="AU17" s="7" t="str">
        <f t="shared" si="3"/>
        <v/>
      </c>
      <c r="AV17" s="7">
        <f t="shared" si="4"/>
        <v>-8.5714285714285743E-2</v>
      </c>
    </row>
    <row r="18" spans="3:48" x14ac:dyDescent="0.4">
      <c r="C18" t="s">
        <v>804</v>
      </c>
      <c r="D18" t="s">
        <v>521</v>
      </c>
      <c r="E18">
        <v>17100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1030980</v>
      </c>
      <c r="T18" s="2">
        <f t="shared" si="2"/>
        <v>3076400</v>
      </c>
      <c r="U18" s="2">
        <f t="shared" si="2"/>
        <v>815500</v>
      </c>
      <c r="V18" s="2">
        <f t="shared" si="2"/>
        <v>279100</v>
      </c>
      <c r="W18" s="2">
        <f t="shared" si="2"/>
        <v>523300</v>
      </c>
      <c r="X18" s="2">
        <f t="shared" si="2"/>
        <v>460600</v>
      </c>
      <c r="Y18" s="2" cm="1">
        <f t="array" ref="Y18">_xlfn.XLOOKUP(Y$1&amp;$R18,$C$3:$C$1662&amp;$D$3:$D$1662,$E$3:$E$1662,0,0,1)</f>
        <v>52100</v>
      </c>
      <c r="Z18" s="2" cm="1">
        <f t="array" ref="Z18">_xlfn.XLOOKUP(Z$1&amp;$R18,$C$3:$C$1662&amp;$D$3:$D$1662,$E$3:$E$1662,0,0,1)</f>
        <v>153200</v>
      </c>
      <c r="AA18" s="2" cm="1">
        <f t="array" ref="AA18">_xlfn.XLOOKUP(AA$1&amp;$R18,$C$3:$C$1662&amp;$D$3:$D$1662,$E$3:$E$1662,0,0,1)</f>
        <v>13100</v>
      </c>
      <c r="AB18" s="2" cm="1">
        <f t="array" ref="AB18">_xlfn.XLOOKUP(AB$1&amp;$R18,$C$3:$C$1662&amp;$D$3:$D$1662,$E$3:$E$1662,0,0,1)</f>
        <v>9600</v>
      </c>
      <c r="AC18" s="2" cm="1">
        <f t="array" ref="AC18">_xlfn.XLOOKUP(AC$1&amp;$R18,$C$3:$C$1662&amp;$D$3:$D$1662,$E$3:$E$1662,0,0,1)</f>
        <v>36500</v>
      </c>
      <c r="AM18" t="s">
        <v>899</v>
      </c>
      <c r="AN18" t="s">
        <v>881</v>
      </c>
      <c r="AO18">
        <v>545</v>
      </c>
      <c r="AP18">
        <v>554</v>
      </c>
      <c r="AQ18">
        <v>499</v>
      </c>
      <c r="AR18">
        <v>501</v>
      </c>
      <c r="AS18">
        <v>875300</v>
      </c>
      <c r="AU18" s="7" t="str">
        <f t="shared" si="3"/>
        <v/>
      </c>
      <c r="AV18" s="7">
        <f t="shared" si="4"/>
        <v>-7.9044117647058876E-2</v>
      </c>
    </row>
    <row r="19" spans="3:48" x14ac:dyDescent="0.4">
      <c r="C19" t="s">
        <v>804</v>
      </c>
      <c r="D19" t="s">
        <v>522</v>
      </c>
      <c r="E19">
        <v>36500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1063080</v>
      </c>
      <c r="T19" s="2">
        <f t="shared" si="2"/>
        <v>3104700</v>
      </c>
      <c r="U19" s="2">
        <f t="shared" si="2"/>
        <v>896800</v>
      </c>
      <c r="V19" s="2">
        <f t="shared" si="2"/>
        <v>279400</v>
      </c>
      <c r="W19" s="2">
        <f t="shared" si="2"/>
        <v>550400</v>
      </c>
      <c r="X19" s="2">
        <f t="shared" si="2"/>
        <v>484100</v>
      </c>
      <c r="Y19" s="2" cm="1">
        <f t="array" ref="Y19">_xlfn.XLOOKUP(Y$1&amp;$R19,$C$3:$C$1662&amp;$D$3:$D$1662,$E$3:$E$1662,0,0,1)</f>
        <v>28300</v>
      </c>
      <c r="Z19" s="2" cm="1">
        <f t="array" ref="Z19">_xlfn.XLOOKUP(Z$1&amp;$R19,$C$3:$C$1662&amp;$D$3:$D$1662,$E$3:$E$1662,0,0,1)</f>
        <v>81300</v>
      </c>
      <c r="AA19" s="2" cm="1">
        <f t="array" ref="AA19">_xlfn.XLOOKUP(AA$1&amp;$R19,$C$3:$C$1662&amp;$D$3:$D$1662,$E$3:$E$1662,0,0,1)</f>
        <v>300</v>
      </c>
      <c r="AB19" s="2" cm="1">
        <f t="array" ref="AB19">_xlfn.XLOOKUP(AB$1&amp;$R19,$C$3:$C$1662&amp;$D$3:$D$1662,$E$3:$E$1662,0,0,1)</f>
        <v>27100</v>
      </c>
      <c r="AC19" s="2" cm="1">
        <f t="array" ref="AC19">_xlfn.XLOOKUP(AC$1&amp;$R19,$C$3:$C$1662&amp;$D$3:$D$1662,$E$3:$E$1662,0,0,1)</f>
        <v>23500</v>
      </c>
      <c r="AM19" t="s">
        <v>900</v>
      </c>
      <c r="AN19" t="s">
        <v>881</v>
      </c>
      <c r="AO19">
        <v>511</v>
      </c>
      <c r="AP19">
        <v>514</v>
      </c>
      <c r="AQ19">
        <v>473</v>
      </c>
      <c r="AR19">
        <v>478</v>
      </c>
      <c r="AS19">
        <v>852000</v>
      </c>
      <c r="AU19" s="7" t="str">
        <f t="shared" si="3"/>
        <v/>
      </c>
      <c r="AV19" s="7">
        <f t="shared" si="4"/>
        <v>-4.5908183632734523E-2</v>
      </c>
    </row>
    <row r="20" spans="3:48" x14ac:dyDescent="0.4">
      <c r="C20" t="s">
        <v>804</v>
      </c>
      <c r="D20" t="s">
        <v>523</v>
      </c>
      <c r="E20">
        <v>23500</v>
      </c>
      <c r="R20" t="s">
        <v>147</v>
      </c>
      <c r="S20" s="2">
        <f t="shared" si="1"/>
        <v>1115140</v>
      </c>
      <c r="T20" s="2">
        <f t="shared" ref="T20:X35" si="5">T19+Y20</f>
        <v>3234600</v>
      </c>
      <c r="U20" s="2">
        <f t="shared" si="5"/>
        <v>980200</v>
      </c>
      <c r="V20" s="2">
        <f t="shared" si="5"/>
        <v>281700</v>
      </c>
      <c r="W20" s="2">
        <f t="shared" si="5"/>
        <v>580300</v>
      </c>
      <c r="X20" s="2">
        <f t="shared" si="5"/>
        <v>498900</v>
      </c>
      <c r="Y20" s="2" cm="1">
        <f t="array" ref="Y20">_xlfn.XLOOKUP(Y$1&amp;$R20,$C$3:$C$1662&amp;$D$3:$D$1662,$E$3:$E$1662,0,0,1)</f>
        <v>129900</v>
      </c>
      <c r="Z20" s="2" cm="1">
        <f t="array" ref="Z20">_xlfn.XLOOKUP(Z$1&amp;$R20,$C$3:$C$1662&amp;$D$3:$D$1662,$E$3:$E$1662,0,0,1)</f>
        <v>83400</v>
      </c>
      <c r="AA20" s="2" cm="1">
        <f t="array" ref="AA20">_xlfn.XLOOKUP(AA$1&amp;$R20,$C$3:$C$1662&amp;$D$3:$D$1662,$E$3:$E$1662,0,0,1)</f>
        <v>2300</v>
      </c>
      <c r="AB20" s="2" cm="1">
        <f t="array" ref="AB20">_xlfn.XLOOKUP(AB$1&amp;$R20,$C$3:$C$1662&amp;$D$3:$D$1662,$E$3:$E$1662,0,0,1)</f>
        <v>29900</v>
      </c>
      <c r="AC20" s="2" cm="1">
        <f t="array" ref="AC20">_xlfn.XLOOKUP(AC$1&amp;$R20,$C$3:$C$1662&amp;$D$3:$D$1662,$E$3:$E$1662,0,0,1)</f>
        <v>14800</v>
      </c>
      <c r="AM20" t="s">
        <v>901</v>
      </c>
      <c r="AN20" t="s">
        <v>881</v>
      </c>
      <c r="AO20">
        <v>485</v>
      </c>
      <c r="AP20">
        <v>488</v>
      </c>
      <c r="AQ20">
        <v>470</v>
      </c>
      <c r="AR20">
        <v>475</v>
      </c>
      <c r="AS20">
        <v>311600</v>
      </c>
      <c r="AU20" s="7" t="str">
        <f t="shared" si="3"/>
        <v/>
      </c>
      <c r="AV20" s="7">
        <f t="shared" si="4"/>
        <v>-6.2761506276151069E-3</v>
      </c>
    </row>
    <row r="21" spans="3:48" x14ac:dyDescent="0.4">
      <c r="C21" t="s">
        <v>804</v>
      </c>
      <c r="D21" t="s">
        <v>524</v>
      </c>
      <c r="E21">
        <v>14800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1144700</v>
      </c>
      <c r="T21" s="2">
        <f t="shared" si="5"/>
        <v>3278900</v>
      </c>
      <c r="U21" s="2">
        <f t="shared" si="5"/>
        <v>1050900</v>
      </c>
      <c r="V21" s="2">
        <f t="shared" si="5"/>
        <v>289800</v>
      </c>
      <c r="W21" s="2">
        <f t="shared" si="5"/>
        <v>596200</v>
      </c>
      <c r="X21" s="2">
        <f t="shared" si="5"/>
        <v>507700</v>
      </c>
      <c r="Y21" s="2" cm="1">
        <f t="array" ref="Y21">_xlfn.XLOOKUP(Y$1&amp;$R21,$C$3:$C$1662&amp;$D$3:$D$1662,$E$3:$E$1662,0,0,1)</f>
        <v>44300</v>
      </c>
      <c r="Z21" s="2" cm="1">
        <f t="array" ref="Z21">_xlfn.XLOOKUP(Z$1&amp;$R21,$C$3:$C$1662&amp;$D$3:$D$1662,$E$3:$E$1662,0,0,1)</f>
        <v>70700</v>
      </c>
      <c r="AA21" s="2" cm="1">
        <f t="array" ref="AA21">_xlfn.XLOOKUP(AA$1&amp;$R21,$C$3:$C$1662&amp;$D$3:$D$1662,$E$3:$E$1662,0,0,1)</f>
        <v>8100</v>
      </c>
      <c r="AB21" s="2" cm="1">
        <f t="array" ref="AB21">_xlfn.XLOOKUP(AB$1&amp;$R21,$C$3:$C$1662&amp;$D$3:$D$1662,$E$3:$E$1662,0,0,1)</f>
        <v>15900</v>
      </c>
      <c r="AC21" s="2" cm="1">
        <f t="array" ref="AC21">_xlfn.XLOOKUP(AC$1&amp;$R21,$C$3:$C$1662&amp;$D$3:$D$1662,$E$3:$E$1662,0,0,1)</f>
        <v>8800</v>
      </c>
      <c r="AM21" t="s">
        <v>902</v>
      </c>
      <c r="AN21" t="s">
        <v>881</v>
      </c>
      <c r="AO21">
        <v>483</v>
      </c>
      <c r="AP21">
        <v>495</v>
      </c>
      <c r="AQ21">
        <v>452</v>
      </c>
      <c r="AR21">
        <v>454</v>
      </c>
      <c r="AS21">
        <v>1456200</v>
      </c>
      <c r="AU21" s="7" t="str">
        <f t="shared" si="3"/>
        <v/>
      </c>
      <c r="AV21" s="7">
        <f t="shared" si="4"/>
        <v>-4.4210526315789478E-2</v>
      </c>
    </row>
    <row r="22" spans="3:48" x14ac:dyDescent="0.4">
      <c r="C22" t="s">
        <v>804</v>
      </c>
      <c r="D22" t="s">
        <v>525</v>
      </c>
      <c r="E22">
        <v>8800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1174640</v>
      </c>
      <c r="T22" s="2">
        <f t="shared" si="5"/>
        <v>3343100</v>
      </c>
      <c r="U22" s="2">
        <f t="shared" si="5"/>
        <v>1095800</v>
      </c>
      <c r="V22" s="2">
        <f t="shared" si="5"/>
        <v>297000</v>
      </c>
      <c r="W22" s="2">
        <f t="shared" si="5"/>
        <v>613300</v>
      </c>
      <c r="X22" s="2">
        <f t="shared" si="5"/>
        <v>524000</v>
      </c>
      <c r="Y22" s="2" cm="1">
        <f t="array" ref="Y22">_xlfn.XLOOKUP(Y$1&amp;$R22,$C$3:$C$1662&amp;$D$3:$D$1662,$E$3:$E$1662,0,0,1)</f>
        <v>64200</v>
      </c>
      <c r="Z22" s="2" cm="1">
        <f t="array" ref="Z22">_xlfn.XLOOKUP(Z$1&amp;$R22,$C$3:$C$1662&amp;$D$3:$D$1662,$E$3:$E$1662,0,0,1)</f>
        <v>44900</v>
      </c>
      <c r="AA22" s="2" cm="1">
        <f t="array" ref="AA22">_xlfn.XLOOKUP(AA$1&amp;$R22,$C$3:$C$1662&amp;$D$3:$D$1662,$E$3:$E$1662,0,0,1)</f>
        <v>7200</v>
      </c>
      <c r="AB22" s="2" cm="1">
        <f t="array" ref="AB22">_xlfn.XLOOKUP(AB$1&amp;$R22,$C$3:$C$1662&amp;$D$3:$D$1662,$E$3:$E$1662,0,0,1)</f>
        <v>17100</v>
      </c>
      <c r="AC22" s="2" cm="1">
        <f t="array" ref="AC22">_xlfn.XLOOKUP(AC$1&amp;$R22,$C$3:$C$1662&amp;$D$3:$D$1662,$E$3:$E$1662,0,0,1)</f>
        <v>16300</v>
      </c>
      <c r="AM22" t="s">
        <v>903</v>
      </c>
      <c r="AN22" t="s">
        <v>881</v>
      </c>
      <c r="AO22">
        <v>453</v>
      </c>
      <c r="AP22">
        <v>458</v>
      </c>
      <c r="AQ22">
        <v>434</v>
      </c>
      <c r="AR22">
        <v>451</v>
      </c>
      <c r="AS22">
        <v>548900</v>
      </c>
      <c r="AU22" s="7" t="str">
        <f t="shared" si="3"/>
        <v/>
      </c>
      <c r="AV22" s="7">
        <f t="shared" si="4"/>
        <v>-6.6079295154185536E-3</v>
      </c>
    </row>
    <row r="23" spans="3:48" x14ac:dyDescent="0.4">
      <c r="C23" t="s">
        <v>804</v>
      </c>
      <c r="D23" t="s">
        <v>526</v>
      </c>
      <c r="E23">
        <v>16300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1213240</v>
      </c>
      <c r="T23" s="2">
        <f t="shared" si="5"/>
        <v>3377800</v>
      </c>
      <c r="U23" s="2">
        <f t="shared" si="5"/>
        <v>1237000</v>
      </c>
      <c r="V23" s="2">
        <f t="shared" si="5"/>
        <v>300100</v>
      </c>
      <c r="W23" s="2">
        <f t="shared" si="5"/>
        <v>620700</v>
      </c>
      <c r="X23" s="2">
        <f t="shared" si="5"/>
        <v>530600</v>
      </c>
      <c r="Y23" s="2" cm="1">
        <f t="array" ref="Y23">_xlfn.XLOOKUP(Y$1&amp;$R23,$C$3:$C$1662&amp;$D$3:$D$1662,$E$3:$E$1662,0,0,1)</f>
        <v>34700</v>
      </c>
      <c r="Z23" s="2" cm="1">
        <f t="array" ref="Z23">_xlfn.XLOOKUP(Z$1&amp;$R23,$C$3:$C$1662&amp;$D$3:$D$1662,$E$3:$E$1662,0,0,1)</f>
        <v>141200</v>
      </c>
      <c r="AA23" s="2" cm="1">
        <f t="array" ref="AA23">_xlfn.XLOOKUP(AA$1&amp;$R23,$C$3:$C$1662&amp;$D$3:$D$1662,$E$3:$E$1662,0,0,1)</f>
        <v>3100</v>
      </c>
      <c r="AB23" s="2" cm="1">
        <f t="array" ref="AB23">_xlfn.XLOOKUP(AB$1&amp;$R23,$C$3:$C$1662&amp;$D$3:$D$1662,$E$3:$E$1662,0,0,1)</f>
        <v>7400</v>
      </c>
      <c r="AC23" s="2" cm="1">
        <f t="array" ref="AC23">_xlfn.XLOOKUP(AC$1&amp;$R23,$C$3:$C$1662&amp;$D$3:$D$1662,$E$3:$E$1662,0,0,1)</f>
        <v>6600</v>
      </c>
      <c r="AM23" t="s">
        <v>904</v>
      </c>
      <c r="AN23" t="s">
        <v>881</v>
      </c>
      <c r="AO23">
        <v>447</v>
      </c>
      <c r="AP23">
        <v>463</v>
      </c>
      <c r="AQ23">
        <v>443</v>
      </c>
      <c r="AR23">
        <v>445</v>
      </c>
      <c r="AS23">
        <v>424000</v>
      </c>
      <c r="AU23" s="7" t="str">
        <f t="shared" si="3"/>
        <v/>
      </c>
      <c r="AV23" s="7">
        <f t="shared" si="4"/>
        <v>-1.3303769401330379E-2</v>
      </c>
    </row>
    <row r="24" spans="3:48" x14ac:dyDescent="0.4">
      <c r="C24" t="s">
        <v>804</v>
      </c>
      <c r="D24" t="s">
        <v>527</v>
      </c>
      <c r="E24">
        <v>6600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1255040</v>
      </c>
      <c r="T24" s="2">
        <f t="shared" si="5"/>
        <v>3434000</v>
      </c>
      <c r="U24" s="2">
        <f t="shared" si="5"/>
        <v>1354100</v>
      </c>
      <c r="V24" s="2">
        <f t="shared" si="5"/>
        <v>311200</v>
      </c>
      <c r="W24" s="2">
        <f t="shared" si="5"/>
        <v>630100</v>
      </c>
      <c r="X24" s="2">
        <f t="shared" si="5"/>
        <v>545800</v>
      </c>
      <c r="Y24" s="2" cm="1">
        <f t="array" ref="Y24">_xlfn.XLOOKUP(Y$1&amp;$R24,$C$3:$C$1662&amp;$D$3:$D$1662,$E$3:$E$1662,0,0,1)</f>
        <v>56200</v>
      </c>
      <c r="Z24" s="2" cm="1">
        <f t="array" ref="Z24">_xlfn.XLOOKUP(Z$1&amp;$R24,$C$3:$C$1662&amp;$D$3:$D$1662,$E$3:$E$1662,0,0,1)</f>
        <v>117100</v>
      </c>
      <c r="AA24" s="2" cm="1">
        <f t="array" ref="AA24">_xlfn.XLOOKUP(AA$1&amp;$R24,$C$3:$C$1662&amp;$D$3:$D$1662,$E$3:$E$1662,0,0,1)</f>
        <v>11100</v>
      </c>
      <c r="AB24" s="2" cm="1">
        <f t="array" ref="AB24">_xlfn.XLOOKUP(AB$1&amp;$R24,$C$3:$C$1662&amp;$D$3:$D$1662,$E$3:$E$1662,0,0,1)</f>
        <v>9400</v>
      </c>
      <c r="AC24" s="2" cm="1">
        <f t="array" ref="AC24">_xlfn.XLOOKUP(AC$1&amp;$R24,$C$3:$C$1662&amp;$D$3:$D$1662,$E$3:$E$1662,0,0,1)</f>
        <v>15200</v>
      </c>
      <c r="AM24" t="s">
        <v>905</v>
      </c>
      <c r="AN24" t="s">
        <v>881</v>
      </c>
      <c r="AO24">
        <v>455</v>
      </c>
      <c r="AP24">
        <v>465</v>
      </c>
      <c r="AQ24">
        <v>428</v>
      </c>
      <c r="AR24">
        <v>437</v>
      </c>
      <c r="AS24">
        <v>936100</v>
      </c>
      <c r="AU24" s="7" t="str">
        <f t="shared" si="3"/>
        <v/>
      </c>
      <c r="AV24" s="7">
        <f t="shared" si="4"/>
        <v>-1.7977528089887618E-2</v>
      </c>
    </row>
    <row r="25" spans="3:48" x14ac:dyDescent="0.4">
      <c r="C25" t="s">
        <v>804</v>
      </c>
      <c r="D25" t="s">
        <v>528</v>
      </c>
      <c r="E25">
        <v>15200</v>
      </c>
      <c r="R25" t="s">
        <v>22</v>
      </c>
      <c r="S25" s="2">
        <f t="shared" si="1"/>
        <v>1320680</v>
      </c>
      <c r="T25" s="2">
        <f t="shared" si="5"/>
        <v>3543500</v>
      </c>
      <c r="U25" s="2">
        <f t="shared" si="5"/>
        <v>1534500</v>
      </c>
      <c r="V25" s="2">
        <f t="shared" si="5"/>
        <v>313200</v>
      </c>
      <c r="W25" s="2">
        <f t="shared" si="5"/>
        <v>658200</v>
      </c>
      <c r="X25" s="2">
        <f t="shared" si="5"/>
        <v>554000</v>
      </c>
      <c r="Y25" s="2" cm="1">
        <f t="array" ref="Y25">_xlfn.XLOOKUP(Y$1&amp;$R25,$C$3:$C$1662&amp;$D$3:$D$1662,$E$3:$E$1662,0,0,1)</f>
        <v>109500</v>
      </c>
      <c r="Z25" s="2" cm="1">
        <f t="array" ref="Z25">_xlfn.XLOOKUP(Z$1&amp;$R25,$C$3:$C$1662&amp;$D$3:$D$1662,$E$3:$E$1662,0,0,1)</f>
        <v>180400</v>
      </c>
      <c r="AA25" s="2" cm="1">
        <f t="array" ref="AA25">_xlfn.XLOOKUP(AA$1&amp;$R25,$C$3:$C$1662&amp;$D$3:$D$1662,$E$3:$E$1662,0,0,1)</f>
        <v>2000</v>
      </c>
      <c r="AB25" s="2" cm="1">
        <f t="array" ref="AB25">_xlfn.XLOOKUP(AB$1&amp;$R25,$C$3:$C$1662&amp;$D$3:$D$1662,$E$3:$E$1662,0,0,1)</f>
        <v>28100</v>
      </c>
      <c r="AC25" s="2" cm="1">
        <f t="array" ref="AC25">_xlfn.XLOOKUP(AC$1&amp;$R25,$C$3:$C$1662&amp;$D$3:$D$1662,$E$3:$E$1662,0,0,1)</f>
        <v>8200</v>
      </c>
      <c r="AM25" t="s">
        <v>906</v>
      </c>
      <c r="AN25" t="s">
        <v>881</v>
      </c>
      <c r="AO25">
        <v>435</v>
      </c>
      <c r="AP25">
        <v>468</v>
      </c>
      <c r="AQ25">
        <v>432</v>
      </c>
      <c r="AR25">
        <v>465</v>
      </c>
      <c r="AS25">
        <v>816900</v>
      </c>
      <c r="AU25" s="7">
        <f t="shared" si="3"/>
        <v>6.4073226544622441E-2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8200</v>
      </c>
      <c r="R26" t="s">
        <v>69</v>
      </c>
      <c r="S26" s="2">
        <f t="shared" si="1"/>
        <v>1347460</v>
      </c>
      <c r="T26" s="2">
        <f t="shared" si="5"/>
        <v>3562300</v>
      </c>
      <c r="U26" s="2">
        <f t="shared" si="5"/>
        <v>1625300</v>
      </c>
      <c r="V26" s="2">
        <f t="shared" si="5"/>
        <v>320400</v>
      </c>
      <c r="W26" s="2">
        <f t="shared" si="5"/>
        <v>669800</v>
      </c>
      <c r="X26" s="2">
        <f t="shared" si="5"/>
        <v>559500</v>
      </c>
      <c r="Y26" s="2" cm="1">
        <f t="array" ref="Y26">_xlfn.XLOOKUP(Y$1&amp;$R26,$C$3:$C$1662&amp;$D$3:$D$1662,$E$3:$E$1662,0,0,1)</f>
        <v>18800</v>
      </c>
      <c r="Z26" s="2" cm="1">
        <f t="array" ref="Z26">_xlfn.XLOOKUP(Z$1&amp;$R26,$C$3:$C$1662&amp;$D$3:$D$1662,$E$3:$E$1662,0,0,1)</f>
        <v>90800</v>
      </c>
      <c r="AA26" s="2" cm="1">
        <f t="array" ref="AA26">_xlfn.XLOOKUP(AA$1&amp;$R26,$C$3:$C$1662&amp;$D$3:$D$1662,$E$3:$E$1662,0,0,1)</f>
        <v>7200</v>
      </c>
      <c r="AB26" s="2" cm="1">
        <f t="array" ref="AB26">_xlfn.XLOOKUP(AB$1&amp;$R26,$C$3:$C$1662&amp;$D$3:$D$1662,$E$3:$E$1662,0,0,1)</f>
        <v>11600</v>
      </c>
      <c r="AC26" s="2" cm="1">
        <f t="array" ref="AC26">_xlfn.XLOOKUP(AC$1&amp;$R26,$C$3:$C$1662&amp;$D$3:$D$1662,$E$3:$E$1662,0,0,1)</f>
        <v>5500</v>
      </c>
      <c r="AM26" t="s">
        <v>907</v>
      </c>
      <c r="AN26" t="s">
        <v>881</v>
      </c>
      <c r="AO26">
        <v>463</v>
      </c>
      <c r="AP26">
        <v>479</v>
      </c>
      <c r="AQ26">
        <v>455</v>
      </c>
      <c r="AR26">
        <v>469</v>
      </c>
      <c r="AS26">
        <v>571700</v>
      </c>
      <c r="AU26" s="7">
        <f t="shared" si="3"/>
        <v>8.6021505376343566E-3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5500</v>
      </c>
      <c r="R27" t="s">
        <v>98</v>
      </c>
      <c r="S27" s="2">
        <f t="shared" si="1"/>
        <v>1393240</v>
      </c>
      <c r="T27" s="2">
        <f t="shared" si="5"/>
        <v>3626800</v>
      </c>
      <c r="U27" s="2">
        <f t="shared" si="5"/>
        <v>1717500</v>
      </c>
      <c r="V27" s="2">
        <f t="shared" si="5"/>
        <v>323400</v>
      </c>
      <c r="W27" s="2">
        <f t="shared" si="5"/>
        <v>724100</v>
      </c>
      <c r="X27" s="2">
        <f t="shared" si="5"/>
        <v>574400</v>
      </c>
      <c r="Y27" s="2" cm="1">
        <f t="array" ref="Y27">_xlfn.XLOOKUP(Y$1&amp;$R27,$C$3:$C$1662&amp;$D$3:$D$1662,$E$3:$E$1662,0,0,1)</f>
        <v>64500</v>
      </c>
      <c r="Z27" s="2" cm="1">
        <f t="array" ref="Z27">_xlfn.XLOOKUP(Z$1&amp;$R27,$C$3:$C$1662&amp;$D$3:$D$1662,$E$3:$E$1662,0,0,1)</f>
        <v>92200</v>
      </c>
      <c r="AA27" s="2" cm="1">
        <f t="array" ref="AA27">_xlfn.XLOOKUP(AA$1&amp;$R27,$C$3:$C$1662&amp;$D$3:$D$1662,$E$3:$E$1662,0,0,1)</f>
        <v>3000</v>
      </c>
      <c r="AB27" s="2" cm="1">
        <f t="array" ref="AB27">_xlfn.XLOOKUP(AB$1&amp;$R27,$C$3:$C$1662&amp;$D$3:$D$1662,$E$3:$E$1662,0,0,1)</f>
        <v>54300</v>
      </c>
      <c r="AC27" s="2" cm="1">
        <f t="array" ref="AC27">_xlfn.XLOOKUP(AC$1&amp;$R27,$C$3:$C$1662&amp;$D$3:$D$1662,$E$3:$E$1662,0,0,1)</f>
        <v>14900</v>
      </c>
      <c r="AM27" t="s">
        <v>908</v>
      </c>
      <c r="AN27" t="s">
        <v>881</v>
      </c>
      <c r="AO27">
        <v>475</v>
      </c>
      <c r="AP27">
        <v>484</v>
      </c>
      <c r="AQ27">
        <v>447</v>
      </c>
      <c r="AR27">
        <v>472</v>
      </c>
      <c r="AS27">
        <v>643100</v>
      </c>
      <c r="AU27" s="7">
        <f t="shared" si="3"/>
        <v>6.3965884861407751E-3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14900</v>
      </c>
      <c r="R28" t="s">
        <v>38</v>
      </c>
      <c r="S28" s="2">
        <f t="shared" si="1"/>
        <v>1438520</v>
      </c>
      <c r="T28" s="2">
        <f t="shared" si="5"/>
        <v>3681600</v>
      </c>
      <c r="U28" s="2">
        <f t="shared" si="5"/>
        <v>1783700</v>
      </c>
      <c r="V28" s="2">
        <f t="shared" si="5"/>
        <v>369400</v>
      </c>
      <c r="W28" s="2">
        <f t="shared" si="5"/>
        <v>760700</v>
      </c>
      <c r="X28" s="2">
        <f t="shared" si="5"/>
        <v>597200</v>
      </c>
      <c r="Y28" s="2" cm="1">
        <f t="array" ref="Y28">_xlfn.XLOOKUP(Y$1&amp;$R28,$C$3:$C$1662&amp;$D$3:$D$1662,$E$3:$E$1662,0,0,1)</f>
        <v>54800</v>
      </c>
      <c r="Z28" s="2" cm="1">
        <f t="array" ref="Z28">_xlfn.XLOOKUP(Z$1&amp;$R28,$C$3:$C$1662&amp;$D$3:$D$1662,$E$3:$E$1662,0,0,1)</f>
        <v>66200</v>
      </c>
      <c r="AA28" s="2" cm="1">
        <f t="array" ref="AA28">_xlfn.XLOOKUP(AA$1&amp;$R28,$C$3:$C$1662&amp;$D$3:$D$1662,$E$3:$E$1662,0,0,1)</f>
        <v>46000</v>
      </c>
      <c r="AB28" s="2" cm="1">
        <f t="array" ref="AB28">_xlfn.XLOOKUP(AB$1&amp;$R28,$C$3:$C$1662&amp;$D$3:$D$1662,$E$3:$E$1662,0,0,1)</f>
        <v>36600</v>
      </c>
      <c r="AC28" s="2" cm="1">
        <f t="array" ref="AC28">_xlfn.XLOOKUP(AC$1&amp;$R28,$C$3:$C$1662&amp;$D$3:$D$1662,$E$3:$E$1662,0,0,1)</f>
        <v>22800</v>
      </c>
      <c r="AM28" t="s">
        <v>909</v>
      </c>
      <c r="AN28" t="s">
        <v>881</v>
      </c>
      <c r="AO28">
        <v>479</v>
      </c>
      <c r="AP28">
        <v>484</v>
      </c>
      <c r="AQ28">
        <v>455</v>
      </c>
      <c r="AR28">
        <v>458</v>
      </c>
      <c r="AS28">
        <v>525700</v>
      </c>
      <c r="AU28" s="7" t="str">
        <f t="shared" si="3"/>
        <v/>
      </c>
      <c r="AV28" s="7">
        <f t="shared" si="4"/>
        <v>-2.9661016949152574E-2</v>
      </c>
    </row>
    <row r="29" spans="3:48" x14ac:dyDescent="0.4">
      <c r="C29" t="s">
        <v>804</v>
      </c>
      <c r="D29" t="s">
        <v>532</v>
      </c>
      <c r="E29">
        <v>22800</v>
      </c>
      <c r="R29" t="s">
        <v>241</v>
      </c>
      <c r="S29" s="2">
        <f t="shared" si="1"/>
        <v>1507820</v>
      </c>
      <c r="T29" s="2">
        <f t="shared" si="5"/>
        <v>3759900</v>
      </c>
      <c r="U29" s="2">
        <f t="shared" si="5"/>
        <v>1890000</v>
      </c>
      <c r="V29" s="2">
        <f t="shared" si="5"/>
        <v>490900</v>
      </c>
      <c r="W29" s="2">
        <f t="shared" si="5"/>
        <v>797100</v>
      </c>
      <c r="X29" s="2">
        <f t="shared" si="5"/>
        <v>601200</v>
      </c>
      <c r="Y29" s="2" cm="1">
        <f t="array" ref="Y29">_xlfn.XLOOKUP(Y$1&amp;$R29,$C$3:$C$1662&amp;$D$3:$D$1662,$E$3:$E$1662,0,0,1)</f>
        <v>78300</v>
      </c>
      <c r="Z29" s="2" cm="1">
        <f t="array" ref="Z29">_xlfn.XLOOKUP(Z$1&amp;$R29,$C$3:$C$1662&amp;$D$3:$D$1662,$E$3:$E$1662,0,0,1)</f>
        <v>106300</v>
      </c>
      <c r="AA29" s="2" cm="1">
        <f t="array" ref="AA29">_xlfn.XLOOKUP(AA$1&amp;$R29,$C$3:$C$1662&amp;$D$3:$D$1662,$E$3:$E$1662,0,0,1)</f>
        <v>121500</v>
      </c>
      <c r="AB29" s="2" cm="1">
        <f t="array" ref="AB29">_xlfn.XLOOKUP(AB$1&amp;$R29,$C$3:$C$1662&amp;$D$3:$D$1662,$E$3:$E$1662,0,0,1)</f>
        <v>36400</v>
      </c>
      <c r="AC29" s="2" cm="1">
        <f t="array" ref="AC29">_xlfn.XLOOKUP(AC$1&amp;$R29,$C$3:$C$1662&amp;$D$3:$D$1662,$E$3:$E$1662,0,0,1)</f>
        <v>4000</v>
      </c>
      <c r="AM29" t="s">
        <v>910</v>
      </c>
      <c r="AN29" t="s">
        <v>881</v>
      </c>
      <c r="AO29">
        <v>450</v>
      </c>
      <c r="AP29">
        <v>452</v>
      </c>
      <c r="AQ29">
        <v>437</v>
      </c>
      <c r="AR29">
        <v>441</v>
      </c>
      <c r="AS29">
        <v>320100</v>
      </c>
      <c r="AU29" s="7" t="str">
        <f t="shared" si="3"/>
        <v/>
      </c>
      <c r="AV29" s="7">
        <f t="shared" si="4"/>
        <v>-3.7117903930131035E-2</v>
      </c>
    </row>
    <row r="30" spans="3:48" x14ac:dyDescent="0.4">
      <c r="C30" t="s">
        <v>804</v>
      </c>
      <c r="D30" t="s">
        <v>533</v>
      </c>
      <c r="E30">
        <v>4000</v>
      </c>
      <c r="R30" t="s">
        <v>286</v>
      </c>
      <c r="S30" s="2">
        <f t="shared" si="1"/>
        <v>1538880</v>
      </c>
      <c r="T30" s="2">
        <f t="shared" si="5"/>
        <v>3795300</v>
      </c>
      <c r="U30" s="2">
        <f t="shared" si="5"/>
        <v>1955800</v>
      </c>
      <c r="V30" s="2">
        <f t="shared" si="5"/>
        <v>515800</v>
      </c>
      <c r="W30" s="2">
        <f t="shared" si="5"/>
        <v>818400</v>
      </c>
      <c r="X30" s="2">
        <f t="shared" si="5"/>
        <v>609100</v>
      </c>
      <c r="Y30" s="2" cm="1">
        <f t="array" ref="Y30">_xlfn.XLOOKUP(Y$1&amp;$R30,$C$3:$C$1662&amp;$D$3:$D$1662,$E$3:$E$1662,0,0,1)</f>
        <v>35400</v>
      </c>
      <c r="Z30" s="2" cm="1">
        <f t="array" ref="Z30">_xlfn.XLOOKUP(Z$1&amp;$R30,$C$3:$C$1662&amp;$D$3:$D$1662,$E$3:$E$1662,0,0,1)</f>
        <v>65800</v>
      </c>
      <c r="AA30" s="2" cm="1">
        <f t="array" ref="AA30">_xlfn.XLOOKUP(AA$1&amp;$R30,$C$3:$C$1662&amp;$D$3:$D$1662,$E$3:$E$1662,0,0,1)</f>
        <v>24900</v>
      </c>
      <c r="AB30" s="2" cm="1">
        <f t="array" ref="AB30">_xlfn.XLOOKUP(AB$1&amp;$R30,$C$3:$C$1662&amp;$D$3:$D$1662,$E$3:$E$1662,0,0,1)</f>
        <v>21300</v>
      </c>
      <c r="AC30" s="2" cm="1">
        <f t="array" ref="AC30">_xlfn.XLOOKUP(AC$1&amp;$R30,$C$3:$C$1662&amp;$D$3:$D$1662,$E$3:$E$1662,0,0,1)</f>
        <v>7900</v>
      </c>
      <c r="AM30" t="s">
        <v>911</v>
      </c>
      <c r="AN30" t="s">
        <v>881</v>
      </c>
      <c r="AO30">
        <v>440</v>
      </c>
      <c r="AP30">
        <v>444</v>
      </c>
      <c r="AQ30">
        <v>407</v>
      </c>
      <c r="AR30">
        <v>407</v>
      </c>
      <c r="AS30">
        <v>567400</v>
      </c>
      <c r="AU30" s="7" t="str">
        <f t="shared" si="3"/>
        <v/>
      </c>
      <c r="AV30" s="7">
        <f t="shared" si="4"/>
        <v>-7.7097505668934252E-2</v>
      </c>
    </row>
    <row r="31" spans="3:48" x14ac:dyDescent="0.4">
      <c r="C31" t="s">
        <v>804</v>
      </c>
      <c r="D31" t="s">
        <v>534</v>
      </c>
      <c r="E31">
        <v>7900</v>
      </c>
      <c r="R31" t="s">
        <v>203</v>
      </c>
      <c r="S31" s="2">
        <f t="shared" si="1"/>
        <v>1573880</v>
      </c>
      <c r="T31" s="2">
        <f t="shared" si="5"/>
        <v>3817500</v>
      </c>
      <c r="U31" s="2">
        <f t="shared" si="5"/>
        <v>2066000</v>
      </c>
      <c r="V31" s="2">
        <f t="shared" si="5"/>
        <v>534200</v>
      </c>
      <c r="W31" s="2">
        <f t="shared" si="5"/>
        <v>837600</v>
      </c>
      <c r="X31" s="2">
        <f t="shared" si="5"/>
        <v>614100</v>
      </c>
      <c r="Y31" s="2" cm="1">
        <f t="array" ref="Y31">_xlfn.XLOOKUP(Y$1&amp;$R31,$C$3:$C$1662&amp;$D$3:$D$1662,$E$3:$E$1662,0,0,1)</f>
        <v>22200</v>
      </c>
      <c r="Z31" s="2" cm="1">
        <f t="array" ref="Z31">_xlfn.XLOOKUP(Z$1&amp;$R31,$C$3:$C$1662&amp;$D$3:$D$1662,$E$3:$E$1662,0,0,1)</f>
        <v>110200</v>
      </c>
      <c r="AA31" s="2" cm="1">
        <f t="array" ref="AA31">_xlfn.XLOOKUP(AA$1&amp;$R31,$C$3:$C$1662&amp;$D$3:$D$1662,$E$3:$E$1662,0,0,1)</f>
        <v>18400</v>
      </c>
      <c r="AB31" s="2" cm="1">
        <f t="array" ref="AB31">_xlfn.XLOOKUP(AB$1&amp;$R31,$C$3:$C$1662&amp;$D$3:$D$1662,$E$3:$E$1662,0,0,1)</f>
        <v>19200</v>
      </c>
      <c r="AC31" s="2" cm="1">
        <f t="array" ref="AC31">_xlfn.XLOOKUP(AC$1&amp;$R31,$C$3:$C$1662&amp;$D$3:$D$1662,$E$3:$E$1662,0,0,1)</f>
        <v>5000</v>
      </c>
      <c r="AM31" t="s">
        <v>912</v>
      </c>
      <c r="AN31" t="s">
        <v>881</v>
      </c>
      <c r="AO31">
        <v>414</v>
      </c>
      <c r="AP31">
        <v>454</v>
      </c>
      <c r="AQ31">
        <v>409</v>
      </c>
      <c r="AR31">
        <v>443</v>
      </c>
      <c r="AS31">
        <v>885500</v>
      </c>
      <c r="AU31" s="7">
        <f t="shared" si="3"/>
        <v>8.8452088452088518E-2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5000</v>
      </c>
      <c r="R32" t="s">
        <v>153</v>
      </c>
      <c r="S32" s="2">
        <f t="shared" si="1"/>
        <v>1600320</v>
      </c>
      <c r="T32" s="2">
        <f t="shared" si="5"/>
        <v>3856200</v>
      </c>
      <c r="U32" s="2">
        <f t="shared" si="5"/>
        <v>2119800</v>
      </c>
      <c r="V32" s="2">
        <f t="shared" si="5"/>
        <v>545000</v>
      </c>
      <c r="W32" s="2">
        <f t="shared" si="5"/>
        <v>861200</v>
      </c>
      <c r="X32" s="2">
        <f t="shared" si="5"/>
        <v>619400</v>
      </c>
      <c r="Y32" s="2" cm="1">
        <f t="array" ref="Y32">_xlfn.XLOOKUP(Y$1&amp;$R32,$C$3:$C$1662&amp;$D$3:$D$1662,$E$3:$E$1662,0,0,1)</f>
        <v>38700</v>
      </c>
      <c r="Z32" s="2" cm="1">
        <f t="array" ref="Z32">_xlfn.XLOOKUP(Z$1&amp;$R32,$C$3:$C$1662&amp;$D$3:$D$1662,$E$3:$E$1662,0,0,1)</f>
        <v>53800</v>
      </c>
      <c r="AA32" s="2" cm="1">
        <f t="array" ref="AA32">_xlfn.XLOOKUP(AA$1&amp;$R32,$C$3:$C$1662&amp;$D$3:$D$1662,$E$3:$E$1662,0,0,1)</f>
        <v>10800</v>
      </c>
      <c r="AB32" s="2" cm="1">
        <f t="array" ref="AB32">_xlfn.XLOOKUP(AB$1&amp;$R32,$C$3:$C$1662&amp;$D$3:$D$1662,$E$3:$E$1662,0,0,1)</f>
        <v>23600</v>
      </c>
      <c r="AC32" s="2" cm="1">
        <f t="array" ref="AC32">_xlfn.XLOOKUP(AC$1&amp;$R32,$C$3:$C$1662&amp;$D$3:$D$1662,$E$3:$E$1662,0,0,1)</f>
        <v>5300</v>
      </c>
      <c r="AM32" t="s">
        <v>913</v>
      </c>
      <c r="AN32" t="s">
        <v>881</v>
      </c>
      <c r="AO32">
        <v>450</v>
      </c>
      <c r="AP32">
        <v>465</v>
      </c>
      <c r="AQ32">
        <v>433</v>
      </c>
      <c r="AR32">
        <v>435</v>
      </c>
      <c r="AS32">
        <v>438800</v>
      </c>
      <c r="AU32" s="7" t="str">
        <f t="shared" si="3"/>
        <v/>
      </c>
      <c r="AV32" s="7">
        <f t="shared" si="4"/>
        <v>-1.8058690744920947E-2</v>
      </c>
    </row>
    <row r="33" spans="3:48" x14ac:dyDescent="0.4">
      <c r="C33" t="s">
        <v>804</v>
      </c>
      <c r="D33" t="s">
        <v>536</v>
      </c>
      <c r="E33">
        <v>5300</v>
      </c>
      <c r="R33" t="s">
        <v>200</v>
      </c>
      <c r="S33" s="2">
        <f t="shared" si="1"/>
        <v>1646360</v>
      </c>
      <c r="T33" s="2">
        <f t="shared" si="5"/>
        <v>3885700</v>
      </c>
      <c r="U33" s="2">
        <f t="shared" si="5"/>
        <v>2295300</v>
      </c>
      <c r="V33" s="2">
        <f t="shared" si="5"/>
        <v>556300</v>
      </c>
      <c r="W33" s="2">
        <f t="shared" si="5"/>
        <v>869400</v>
      </c>
      <c r="X33" s="2">
        <f t="shared" si="5"/>
        <v>625100</v>
      </c>
      <c r="Y33" s="2" cm="1">
        <f t="array" ref="Y33">_xlfn.XLOOKUP(Y$1&amp;$R33,$C$3:$C$1662&amp;$D$3:$D$1662,$E$3:$E$1662,0,0,1)</f>
        <v>29500</v>
      </c>
      <c r="Z33" s="2" cm="1">
        <f t="array" ref="Z33">_xlfn.XLOOKUP(Z$1&amp;$R33,$C$3:$C$1662&amp;$D$3:$D$1662,$E$3:$E$1662,0,0,1)</f>
        <v>175500</v>
      </c>
      <c r="AA33" s="2" cm="1">
        <f t="array" ref="AA33">_xlfn.XLOOKUP(AA$1&amp;$R33,$C$3:$C$1662&amp;$D$3:$D$1662,$E$3:$E$1662,0,0,1)</f>
        <v>11300</v>
      </c>
      <c r="AB33" s="2" cm="1">
        <f t="array" ref="AB33">_xlfn.XLOOKUP(AB$1&amp;$R33,$C$3:$C$1662&amp;$D$3:$D$1662,$E$3:$E$1662,0,0,1)</f>
        <v>8200</v>
      </c>
      <c r="AC33" s="2" cm="1">
        <f t="array" ref="AC33">_xlfn.XLOOKUP(AC$1&amp;$R33,$C$3:$C$1662&amp;$D$3:$D$1662,$E$3:$E$1662,0,0,1)</f>
        <v>5700</v>
      </c>
      <c r="AM33" t="s">
        <v>914</v>
      </c>
      <c r="AN33" t="s">
        <v>881</v>
      </c>
      <c r="AO33">
        <v>440</v>
      </c>
      <c r="AP33">
        <v>440</v>
      </c>
      <c r="AQ33">
        <v>418</v>
      </c>
      <c r="AR33">
        <v>423</v>
      </c>
      <c r="AS33">
        <v>262400</v>
      </c>
      <c r="AU33" s="7" t="str">
        <f t="shared" si="3"/>
        <v/>
      </c>
      <c r="AV33" s="7">
        <f t="shared" si="4"/>
        <v>-2.7586206896551779E-2</v>
      </c>
    </row>
    <row r="34" spans="3:48" x14ac:dyDescent="0.4">
      <c r="C34" t="s">
        <v>804</v>
      </c>
      <c r="D34" t="s">
        <v>537</v>
      </c>
      <c r="E34">
        <v>5700</v>
      </c>
      <c r="R34" t="s">
        <v>26</v>
      </c>
      <c r="S34" s="2">
        <f t="shared" si="1"/>
        <v>1682720</v>
      </c>
      <c r="T34" s="2">
        <f t="shared" si="5"/>
        <v>3919400</v>
      </c>
      <c r="U34" s="2">
        <f t="shared" si="5"/>
        <v>2401200</v>
      </c>
      <c r="V34" s="2">
        <f t="shared" si="5"/>
        <v>578300</v>
      </c>
      <c r="W34" s="2">
        <f t="shared" si="5"/>
        <v>877400</v>
      </c>
      <c r="X34" s="2">
        <f t="shared" si="5"/>
        <v>637300</v>
      </c>
      <c r="Y34" s="2" cm="1">
        <f t="array" ref="Y34">_xlfn.XLOOKUP(Y$1&amp;$R34,$C$3:$C$1662&amp;$D$3:$D$1662,$E$3:$E$1662,0,0,1)</f>
        <v>33700</v>
      </c>
      <c r="Z34" s="2" cm="1">
        <f t="array" ref="Z34">_xlfn.XLOOKUP(Z$1&amp;$R34,$C$3:$C$1662&amp;$D$3:$D$1662,$E$3:$E$1662,0,0,1)</f>
        <v>105900</v>
      </c>
      <c r="AA34" s="2" cm="1">
        <f t="array" ref="AA34">_xlfn.XLOOKUP(AA$1&amp;$R34,$C$3:$C$1662&amp;$D$3:$D$1662,$E$3:$E$1662,0,0,1)</f>
        <v>22000</v>
      </c>
      <c r="AB34" s="2" cm="1">
        <f t="array" ref="AB34">_xlfn.XLOOKUP(AB$1&amp;$R34,$C$3:$C$1662&amp;$D$3:$D$1662,$E$3:$E$1662,0,0,1)</f>
        <v>8000</v>
      </c>
      <c r="AC34" s="2" cm="1">
        <f t="array" ref="AC34">_xlfn.XLOOKUP(AC$1&amp;$R34,$C$3:$C$1662&amp;$D$3:$D$1662,$E$3:$E$1662,0,0,1)</f>
        <v>12200</v>
      </c>
      <c r="AM34" t="s">
        <v>915</v>
      </c>
      <c r="AN34" t="s">
        <v>881</v>
      </c>
      <c r="AO34">
        <v>438</v>
      </c>
      <c r="AP34">
        <v>444</v>
      </c>
      <c r="AQ34">
        <v>418</v>
      </c>
      <c r="AR34">
        <v>428</v>
      </c>
      <c r="AS34">
        <v>310800</v>
      </c>
      <c r="AU34" s="7">
        <f t="shared" si="3"/>
        <v>1.1820330969267046E-2</v>
      </c>
      <c r="AV34" s="7" t="str">
        <f t="shared" si="4"/>
        <v/>
      </c>
    </row>
    <row r="35" spans="3:48" x14ac:dyDescent="0.4">
      <c r="C35" t="s">
        <v>804</v>
      </c>
      <c r="D35" t="s">
        <v>538</v>
      </c>
      <c r="E35">
        <v>12200</v>
      </c>
      <c r="R35" t="s">
        <v>99</v>
      </c>
      <c r="S35" s="2">
        <f t="shared" si="1"/>
        <v>1729020</v>
      </c>
      <c r="T35" s="2">
        <f t="shared" si="5"/>
        <v>4044600</v>
      </c>
      <c r="U35" s="2">
        <f t="shared" si="5"/>
        <v>2468800</v>
      </c>
      <c r="V35" s="2">
        <f t="shared" si="5"/>
        <v>581900</v>
      </c>
      <c r="W35" s="2">
        <f t="shared" si="5"/>
        <v>880900</v>
      </c>
      <c r="X35" s="2">
        <f t="shared" si="5"/>
        <v>668900</v>
      </c>
      <c r="Y35" s="2" cm="1">
        <f t="array" ref="Y35">_xlfn.XLOOKUP(Y$1&amp;$R35,$C$3:$C$1662&amp;$D$3:$D$1662,$E$3:$E$1662,0,0,1)</f>
        <v>125200</v>
      </c>
      <c r="Z35" s="2" cm="1">
        <f t="array" ref="Z35">_xlfn.XLOOKUP(Z$1&amp;$R35,$C$3:$C$1662&amp;$D$3:$D$1662,$E$3:$E$1662,0,0,1)</f>
        <v>67600</v>
      </c>
      <c r="AA35" s="2" cm="1">
        <f t="array" ref="AA35">_xlfn.XLOOKUP(AA$1&amp;$R35,$C$3:$C$1662&amp;$D$3:$D$1662,$E$3:$E$1662,0,0,1)</f>
        <v>3600</v>
      </c>
      <c r="AB35" s="2" cm="1">
        <f t="array" ref="AB35">_xlfn.XLOOKUP(AB$1&amp;$R35,$C$3:$C$1662&amp;$D$3:$D$1662,$E$3:$E$1662,0,0,1)</f>
        <v>3500</v>
      </c>
      <c r="AC35" s="2" cm="1">
        <f t="array" ref="AC35">_xlfn.XLOOKUP(AC$1&amp;$R35,$C$3:$C$1662&amp;$D$3:$D$1662,$E$3:$E$1662,0,0,1)</f>
        <v>31600</v>
      </c>
      <c r="AM35" t="s">
        <v>916</v>
      </c>
      <c r="AN35" t="s">
        <v>881</v>
      </c>
      <c r="AO35">
        <v>425</v>
      </c>
      <c r="AP35">
        <v>432</v>
      </c>
      <c r="AQ35">
        <v>420</v>
      </c>
      <c r="AR35">
        <v>423</v>
      </c>
      <c r="AS35">
        <v>176900</v>
      </c>
      <c r="AU35" s="7" t="str">
        <f t="shared" si="3"/>
        <v/>
      </c>
      <c r="AV35" s="7">
        <f t="shared" si="4"/>
        <v>-1.1682242990654235E-2</v>
      </c>
    </row>
    <row r="36" spans="3:48" x14ac:dyDescent="0.4">
      <c r="C36" t="s">
        <v>804</v>
      </c>
      <c r="D36" t="s">
        <v>539</v>
      </c>
      <c r="E36">
        <v>31600</v>
      </c>
      <c r="R36" t="s">
        <v>83</v>
      </c>
      <c r="S36" s="2">
        <f t="shared" si="1"/>
        <v>1755180</v>
      </c>
      <c r="T36" s="2">
        <f t="shared" ref="T36:X51" si="6">T35+Y36</f>
        <v>4089300</v>
      </c>
      <c r="U36" s="2">
        <f t="shared" si="6"/>
        <v>2527300</v>
      </c>
      <c r="V36" s="2">
        <f t="shared" si="6"/>
        <v>594600</v>
      </c>
      <c r="W36" s="2">
        <f t="shared" si="6"/>
        <v>886400</v>
      </c>
      <c r="X36" s="2">
        <f t="shared" si="6"/>
        <v>678300</v>
      </c>
      <c r="Y36" s="2" cm="1">
        <f t="array" ref="Y36">_xlfn.XLOOKUP(Y$1&amp;$R36,$C$3:$C$1662&amp;$D$3:$D$1662,$E$3:$E$1662,0,0,1)</f>
        <v>44700</v>
      </c>
      <c r="Z36" s="2" cm="1">
        <f t="array" ref="Z36">_xlfn.XLOOKUP(Z$1&amp;$R36,$C$3:$C$1662&amp;$D$3:$D$1662,$E$3:$E$1662,0,0,1)</f>
        <v>58500</v>
      </c>
      <c r="AA36" s="2" cm="1">
        <f t="array" ref="AA36">_xlfn.XLOOKUP(AA$1&amp;$R36,$C$3:$C$1662&amp;$D$3:$D$1662,$E$3:$E$1662,0,0,1)</f>
        <v>12700</v>
      </c>
      <c r="AB36" s="2" cm="1">
        <f t="array" ref="AB36">_xlfn.XLOOKUP(AB$1&amp;$R36,$C$3:$C$1662&amp;$D$3:$D$1662,$E$3:$E$1662,0,0,1)</f>
        <v>5500</v>
      </c>
      <c r="AC36" s="2" cm="1">
        <f t="array" ref="AC36">_xlfn.XLOOKUP(AC$1&amp;$R36,$C$3:$C$1662&amp;$D$3:$D$1662,$E$3:$E$1662,0,0,1)</f>
        <v>9400</v>
      </c>
      <c r="AM36" t="s">
        <v>917</v>
      </c>
      <c r="AN36" t="s">
        <v>881</v>
      </c>
      <c r="AO36">
        <v>421</v>
      </c>
      <c r="AP36">
        <v>427</v>
      </c>
      <c r="AQ36">
        <v>414</v>
      </c>
      <c r="AR36">
        <v>420</v>
      </c>
      <c r="AS36">
        <v>118200</v>
      </c>
      <c r="AU36" s="7" t="str">
        <f t="shared" si="3"/>
        <v/>
      </c>
      <c r="AV36" s="7">
        <f t="shared" si="4"/>
        <v>-7.0921985815602939E-3</v>
      </c>
    </row>
    <row r="37" spans="3:48" x14ac:dyDescent="0.4">
      <c r="C37" t="s">
        <v>804</v>
      </c>
      <c r="D37" t="s">
        <v>540</v>
      </c>
      <c r="E37">
        <v>9400</v>
      </c>
      <c r="R37" t="s">
        <v>152</v>
      </c>
      <c r="S37" s="2">
        <f t="shared" si="1"/>
        <v>1772660</v>
      </c>
      <c r="T37" s="2">
        <f t="shared" si="6"/>
        <v>4126500</v>
      </c>
      <c r="U37" s="2">
        <f t="shared" si="6"/>
        <v>2556200</v>
      </c>
      <c r="V37" s="2">
        <f t="shared" si="6"/>
        <v>598900</v>
      </c>
      <c r="W37" s="2">
        <f t="shared" si="6"/>
        <v>898500</v>
      </c>
      <c r="X37" s="2">
        <f t="shared" si="6"/>
        <v>683200</v>
      </c>
      <c r="Y37" s="2" cm="1">
        <f t="array" ref="Y37">_xlfn.XLOOKUP(Y$1&amp;$R37,$C$3:$C$1662&amp;$D$3:$D$1662,$E$3:$E$1662,0,0,1)</f>
        <v>37200</v>
      </c>
      <c r="Z37" s="2" cm="1">
        <f t="array" ref="Z37">_xlfn.XLOOKUP(Z$1&amp;$R37,$C$3:$C$1662&amp;$D$3:$D$1662,$E$3:$E$1662,0,0,1)</f>
        <v>28900</v>
      </c>
      <c r="AA37" s="2" cm="1">
        <f t="array" ref="AA37">_xlfn.XLOOKUP(AA$1&amp;$R37,$C$3:$C$1662&amp;$D$3:$D$1662,$E$3:$E$1662,0,0,1)</f>
        <v>4300</v>
      </c>
      <c r="AB37" s="2" cm="1">
        <f t="array" ref="AB37">_xlfn.XLOOKUP(AB$1&amp;$R37,$C$3:$C$1662&amp;$D$3:$D$1662,$E$3:$E$1662,0,0,1)</f>
        <v>12100</v>
      </c>
      <c r="AC37" s="2" cm="1">
        <f t="array" ref="AC37">_xlfn.XLOOKUP(AC$1&amp;$R37,$C$3:$C$1662&amp;$D$3:$D$1662,$E$3:$E$1662,0,0,1)</f>
        <v>4900</v>
      </c>
      <c r="AM37" t="s">
        <v>918</v>
      </c>
      <c r="AN37" t="s">
        <v>881</v>
      </c>
      <c r="AO37">
        <v>413</v>
      </c>
      <c r="AP37">
        <v>415</v>
      </c>
      <c r="AQ37">
        <v>408</v>
      </c>
      <c r="AR37">
        <v>411</v>
      </c>
      <c r="AS37">
        <v>174400</v>
      </c>
      <c r="AU37" s="7" t="str">
        <f t="shared" si="3"/>
        <v/>
      </c>
      <c r="AV37" s="7">
        <f t="shared" si="4"/>
        <v>-2.1428571428571463E-2</v>
      </c>
    </row>
    <row r="38" spans="3:48" x14ac:dyDescent="0.4">
      <c r="C38" t="s">
        <v>804</v>
      </c>
      <c r="D38" t="s">
        <v>541</v>
      </c>
      <c r="E38">
        <v>4900</v>
      </c>
      <c r="R38" t="s">
        <v>33</v>
      </c>
      <c r="S38" s="2">
        <f t="shared" si="1"/>
        <v>1819160</v>
      </c>
      <c r="T38" s="2">
        <f t="shared" si="6"/>
        <v>4162600</v>
      </c>
      <c r="U38" s="2">
        <f t="shared" si="6"/>
        <v>2738200</v>
      </c>
      <c r="V38" s="2">
        <f t="shared" si="6"/>
        <v>601100</v>
      </c>
      <c r="W38" s="2">
        <f t="shared" si="6"/>
        <v>907800</v>
      </c>
      <c r="X38" s="2">
        <f t="shared" si="6"/>
        <v>686100</v>
      </c>
      <c r="Y38" s="2" cm="1">
        <f t="array" ref="Y38">_xlfn.XLOOKUP(Y$1&amp;$R38,$C$3:$C$1662&amp;$D$3:$D$1662,$E$3:$E$1662,0,0,1)</f>
        <v>36100</v>
      </c>
      <c r="Z38" s="2" cm="1">
        <f t="array" ref="Z38">_xlfn.XLOOKUP(Z$1&amp;$R38,$C$3:$C$1662&amp;$D$3:$D$1662,$E$3:$E$1662,0,0,1)</f>
        <v>182000</v>
      </c>
      <c r="AA38" s="2" cm="1">
        <f t="array" ref="AA38">_xlfn.XLOOKUP(AA$1&amp;$R38,$C$3:$C$1662&amp;$D$3:$D$1662,$E$3:$E$1662,0,0,1)</f>
        <v>2200</v>
      </c>
      <c r="AB38" s="2" cm="1">
        <f t="array" ref="AB38">_xlfn.XLOOKUP(AB$1&amp;$R38,$C$3:$C$1662&amp;$D$3:$D$1662,$E$3:$E$1662,0,0,1)</f>
        <v>9300</v>
      </c>
      <c r="AC38" s="2" cm="1">
        <f t="array" ref="AC38">_xlfn.XLOOKUP(AC$1&amp;$R38,$C$3:$C$1662&amp;$D$3:$D$1662,$E$3:$E$1662,0,0,1)</f>
        <v>2900</v>
      </c>
      <c r="AM38" t="s">
        <v>919</v>
      </c>
      <c r="AN38" t="s">
        <v>881</v>
      </c>
      <c r="AO38">
        <v>407</v>
      </c>
      <c r="AP38">
        <v>428</v>
      </c>
      <c r="AQ38">
        <v>405</v>
      </c>
      <c r="AR38">
        <v>426</v>
      </c>
      <c r="AS38">
        <v>269200</v>
      </c>
      <c r="AU38" s="7">
        <f t="shared" si="3"/>
        <v>3.649635036496357E-2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2900</v>
      </c>
      <c r="R39" t="s">
        <v>51</v>
      </c>
      <c r="S39" s="2">
        <f t="shared" si="1"/>
        <v>1838860</v>
      </c>
      <c r="T39" s="2">
        <f t="shared" si="6"/>
        <v>4191200</v>
      </c>
      <c r="U39" s="2">
        <f t="shared" si="6"/>
        <v>2796700</v>
      </c>
      <c r="V39" s="2">
        <f t="shared" si="6"/>
        <v>602700</v>
      </c>
      <c r="W39" s="2">
        <f t="shared" si="6"/>
        <v>913100</v>
      </c>
      <c r="X39" s="2">
        <f t="shared" si="6"/>
        <v>690600</v>
      </c>
      <c r="Y39" s="2" cm="1">
        <f t="array" ref="Y39">_xlfn.XLOOKUP(Y$1&amp;$R39,$C$3:$C$1662&amp;$D$3:$D$1662,$E$3:$E$1662,0,0,1)</f>
        <v>28600</v>
      </c>
      <c r="Z39" s="2" cm="1">
        <f t="array" ref="Z39">_xlfn.XLOOKUP(Z$1&amp;$R39,$C$3:$C$1662&amp;$D$3:$D$1662,$E$3:$E$1662,0,0,1)</f>
        <v>58500</v>
      </c>
      <c r="AA39" s="2" cm="1">
        <f t="array" ref="AA39">_xlfn.XLOOKUP(AA$1&amp;$R39,$C$3:$C$1662&amp;$D$3:$D$1662,$E$3:$E$1662,0,0,1)</f>
        <v>1600</v>
      </c>
      <c r="AB39" s="2" cm="1">
        <f t="array" ref="AB39">_xlfn.XLOOKUP(AB$1&amp;$R39,$C$3:$C$1662&amp;$D$3:$D$1662,$E$3:$E$1662,0,0,1)</f>
        <v>5300</v>
      </c>
      <c r="AC39" s="2" cm="1">
        <f t="array" ref="AC39">_xlfn.XLOOKUP(AC$1&amp;$R39,$C$3:$C$1662&amp;$D$3:$D$1662,$E$3:$E$1662,0,0,1)</f>
        <v>4500</v>
      </c>
      <c r="AM39" t="s">
        <v>920</v>
      </c>
      <c r="AN39" t="s">
        <v>881</v>
      </c>
      <c r="AO39">
        <v>427</v>
      </c>
      <c r="AP39">
        <v>441</v>
      </c>
      <c r="AQ39">
        <v>419</v>
      </c>
      <c r="AR39">
        <v>421</v>
      </c>
      <c r="AS39">
        <v>337300</v>
      </c>
      <c r="AU39" s="7" t="str">
        <f t="shared" si="3"/>
        <v/>
      </c>
      <c r="AV39" s="7">
        <f t="shared" si="4"/>
        <v>-1.1737089201877882E-2</v>
      </c>
    </row>
    <row r="40" spans="3:48" x14ac:dyDescent="0.4">
      <c r="C40" t="s">
        <v>804</v>
      </c>
      <c r="D40" t="s">
        <v>543</v>
      </c>
      <c r="E40">
        <v>4500</v>
      </c>
      <c r="R40" t="s">
        <v>280</v>
      </c>
      <c r="S40" s="2">
        <f t="shared" si="1"/>
        <v>1856860</v>
      </c>
      <c r="T40" s="2">
        <f t="shared" si="6"/>
        <v>4212900</v>
      </c>
      <c r="U40" s="2">
        <f t="shared" si="6"/>
        <v>2852700</v>
      </c>
      <c r="V40" s="2">
        <f t="shared" si="6"/>
        <v>607200</v>
      </c>
      <c r="W40" s="2">
        <f t="shared" si="6"/>
        <v>915000</v>
      </c>
      <c r="X40" s="2">
        <f t="shared" si="6"/>
        <v>696500</v>
      </c>
      <c r="Y40" s="2" cm="1">
        <f t="array" ref="Y40">_xlfn.XLOOKUP(Y$1&amp;$R40,$C$3:$C$1662&amp;$D$3:$D$1662,$E$3:$E$1662,0,0,1)</f>
        <v>21700</v>
      </c>
      <c r="Z40" s="2" cm="1">
        <f t="array" ref="Z40">_xlfn.XLOOKUP(Z$1&amp;$R40,$C$3:$C$1662&amp;$D$3:$D$1662,$E$3:$E$1662,0,0,1)</f>
        <v>56000</v>
      </c>
      <c r="AA40" s="2" cm="1">
        <f t="array" ref="AA40">_xlfn.XLOOKUP(AA$1&amp;$R40,$C$3:$C$1662&amp;$D$3:$D$1662,$E$3:$E$1662,0,0,1)</f>
        <v>4500</v>
      </c>
      <c r="AB40" s="2" cm="1">
        <f t="array" ref="AB40">_xlfn.XLOOKUP(AB$1&amp;$R40,$C$3:$C$1662&amp;$D$3:$D$1662,$E$3:$E$1662,0,0,1)</f>
        <v>1900</v>
      </c>
      <c r="AC40" s="2" cm="1">
        <f t="array" ref="AC40">_xlfn.XLOOKUP(AC$1&amp;$R40,$C$3:$C$1662&amp;$D$3:$D$1662,$E$3:$E$1662,0,0,1)</f>
        <v>5900</v>
      </c>
      <c r="AM40" t="s">
        <v>921</v>
      </c>
      <c r="AN40" t="s">
        <v>881</v>
      </c>
      <c r="AO40">
        <v>429</v>
      </c>
      <c r="AP40">
        <v>438</v>
      </c>
      <c r="AQ40">
        <v>416</v>
      </c>
      <c r="AR40">
        <v>429</v>
      </c>
      <c r="AS40">
        <v>323100</v>
      </c>
      <c r="AU40" s="7">
        <f t="shared" si="3"/>
        <v>1.9002375296912177E-2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5900</v>
      </c>
      <c r="R41" t="s">
        <v>154</v>
      </c>
      <c r="S41" s="2">
        <f t="shared" si="1"/>
        <v>1874420</v>
      </c>
      <c r="T41" s="2">
        <f t="shared" si="6"/>
        <v>4249700</v>
      </c>
      <c r="U41" s="2">
        <f t="shared" si="6"/>
        <v>2889700</v>
      </c>
      <c r="V41" s="2">
        <f t="shared" si="6"/>
        <v>613100</v>
      </c>
      <c r="W41" s="2">
        <f t="shared" si="6"/>
        <v>918900</v>
      </c>
      <c r="X41" s="2">
        <f t="shared" si="6"/>
        <v>700700</v>
      </c>
      <c r="Y41" s="2" cm="1">
        <f t="array" ref="Y41">_xlfn.XLOOKUP(Y$1&amp;$R41,$C$3:$C$1662&amp;$D$3:$D$1662,$E$3:$E$1662,0,0,1)</f>
        <v>36800</v>
      </c>
      <c r="Z41" s="2" cm="1">
        <f t="array" ref="Z41">_xlfn.XLOOKUP(Z$1&amp;$R41,$C$3:$C$1662&amp;$D$3:$D$1662,$E$3:$E$1662,0,0,1)</f>
        <v>37000</v>
      </c>
      <c r="AA41" s="2" cm="1">
        <f t="array" ref="AA41">_xlfn.XLOOKUP(AA$1&amp;$R41,$C$3:$C$1662&amp;$D$3:$D$1662,$E$3:$E$1662,0,0,1)</f>
        <v>5900</v>
      </c>
      <c r="AB41" s="2" cm="1">
        <f t="array" ref="AB41">_xlfn.XLOOKUP(AB$1&amp;$R41,$C$3:$C$1662&amp;$D$3:$D$1662,$E$3:$E$1662,0,0,1)</f>
        <v>3900</v>
      </c>
      <c r="AC41" s="2" cm="1">
        <f t="array" ref="AC41">_xlfn.XLOOKUP(AC$1&amp;$R41,$C$3:$C$1662&amp;$D$3:$D$1662,$E$3:$E$1662,0,0,1)</f>
        <v>4200</v>
      </c>
      <c r="AM41" t="s">
        <v>922</v>
      </c>
      <c r="AN41" t="s">
        <v>881</v>
      </c>
      <c r="AO41">
        <v>431</v>
      </c>
      <c r="AP41">
        <v>441</v>
      </c>
      <c r="AQ41">
        <v>417</v>
      </c>
      <c r="AR41">
        <v>421</v>
      </c>
      <c r="AS41">
        <v>416700</v>
      </c>
      <c r="AU41" s="7" t="str">
        <f t="shared" si="3"/>
        <v/>
      </c>
      <c r="AV41" s="7">
        <f t="shared" si="4"/>
        <v>-1.8648018648018683E-2</v>
      </c>
    </row>
    <row r="42" spans="3:48" x14ac:dyDescent="0.4">
      <c r="C42" t="s">
        <v>804</v>
      </c>
      <c r="D42" t="s">
        <v>545</v>
      </c>
      <c r="E42">
        <v>4200</v>
      </c>
      <c r="R42" t="s">
        <v>133</v>
      </c>
      <c r="S42" s="2">
        <f t="shared" si="1"/>
        <v>1913040</v>
      </c>
      <c r="T42" s="2">
        <f t="shared" si="6"/>
        <v>4373800</v>
      </c>
      <c r="U42" s="2">
        <f t="shared" si="6"/>
        <v>2931200</v>
      </c>
      <c r="V42" s="2">
        <f t="shared" si="6"/>
        <v>617300</v>
      </c>
      <c r="W42" s="2">
        <f t="shared" si="6"/>
        <v>941500</v>
      </c>
      <c r="X42" s="2">
        <f t="shared" si="6"/>
        <v>701400</v>
      </c>
      <c r="Y42" s="2" cm="1">
        <f t="array" ref="Y42">_xlfn.XLOOKUP(Y$1&amp;$R42,$C$3:$C$1662&amp;$D$3:$D$1662,$E$3:$E$1662,0,0,1)</f>
        <v>124100</v>
      </c>
      <c r="Z42" s="2" cm="1">
        <f t="array" ref="Z42">_xlfn.XLOOKUP(Z$1&amp;$R42,$C$3:$C$1662&amp;$D$3:$D$1662,$E$3:$E$1662,0,0,1)</f>
        <v>41500</v>
      </c>
      <c r="AA42" s="2" cm="1">
        <f t="array" ref="AA42">_xlfn.XLOOKUP(AA$1&amp;$R42,$C$3:$C$1662&amp;$D$3:$D$1662,$E$3:$E$1662,0,0,1)</f>
        <v>4200</v>
      </c>
      <c r="AB42" s="2" cm="1">
        <f t="array" ref="AB42">_xlfn.XLOOKUP(AB$1&amp;$R42,$C$3:$C$1662&amp;$D$3:$D$1662,$E$3:$E$1662,0,0,1)</f>
        <v>22600</v>
      </c>
      <c r="AC42" s="2" cm="1">
        <f t="array" ref="AC42">_xlfn.XLOOKUP(AC$1&amp;$R42,$C$3:$C$1662&amp;$D$3:$D$1662,$E$3:$E$1662,0,0,1)</f>
        <v>700</v>
      </c>
      <c r="AM42" t="s">
        <v>923</v>
      </c>
      <c r="AN42" t="s">
        <v>881</v>
      </c>
      <c r="AO42">
        <v>421</v>
      </c>
      <c r="AP42">
        <v>431</v>
      </c>
      <c r="AQ42">
        <v>418</v>
      </c>
      <c r="AR42">
        <v>419</v>
      </c>
      <c r="AS42">
        <v>165200</v>
      </c>
      <c r="AU42" s="7" t="str">
        <f t="shared" si="3"/>
        <v/>
      </c>
      <c r="AV42" s="7">
        <f t="shared" si="4"/>
        <v>-4.7505938242280443E-3</v>
      </c>
    </row>
    <row r="43" spans="3:48" x14ac:dyDescent="0.4">
      <c r="C43" t="s">
        <v>804</v>
      </c>
      <c r="D43" t="s">
        <v>546</v>
      </c>
      <c r="E43">
        <v>700</v>
      </c>
      <c r="R43" t="s">
        <v>113</v>
      </c>
      <c r="S43" s="2">
        <f t="shared" si="1"/>
        <v>1942980</v>
      </c>
      <c r="T43" s="2">
        <f t="shared" si="6"/>
        <v>4476600</v>
      </c>
      <c r="U43" s="2">
        <f t="shared" si="6"/>
        <v>2968500</v>
      </c>
      <c r="V43" s="2">
        <f t="shared" si="6"/>
        <v>621900</v>
      </c>
      <c r="W43" s="2">
        <f t="shared" si="6"/>
        <v>944600</v>
      </c>
      <c r="X43" s="2">
        <f t="shared" si="6"/>
        <v>703300</v>
      </c>
      <c r="Y43" s="2" cm="1">
        <f t="array" ref="Y43">_xlfn.XLOOKUP(Y$1&amp;$R43,$C$3:$C$1662&amp;$D$3:$D$1662,$E$3:$E$1662,0,0,1)</f>
        <v>102800</v>
      </c>
      <c r="Z43" s="2" cm="1">
        <f t="array" ref="Z43">_xlfn.XLOOKUP(Z$1&amp;$R43,$C$3:$C$1662&amp;$D$3:$D$1662,$E$3:$E$1662,0,0,1)</f>
        <v>37300</v>
      </c>
      <c r="AA43" s="2" cm="1">
        <f t="array" ref="AA43">_xlfn.XLOOKUP(AA$1&amp;$R43,$C$3:$C$1662&amp;$D$3:$D$1662,$E$3:$E$1662,0,0,1)</f>
        <v>4600</v>
      </c>
      <c r="AB43" s="2" cm="1">
        <f t="array" ref="AB43">_xlfn.XLOOKUP(AB$1&amp;$R43,$C$3:$C$1662&amp;$D$3:$D$1662,$E$3:$E$1662,0,0,1)</f>
        <v>3100</v>
      </c>
      <c r="AC43" s="2" cm="1">
        <f t="array" ref="AC43">_xlfn.XLOOKUP(AC$1&amp;$R43,$C$3:$C$1662&amp;$D$3:$D$1662,$E$3:$E$1662,0,0,1)</f>
        <v>1900</v>
      </c>
      <c r="AM43" t="s">
        <v>924</v>
      </c>
      <c r="AN43" t="s">
        <v>881</v>
      </c>
      <c r="AO43">
        <v>421</v>
      </c>
      <c r="AP43">
        <v>434</v>
      </c>
      <c r="AQ43">
        <v>416</v>
      </c>
      <c r="AR43">
        <v>431</v>
      </c>
      <c r="AS43">
        <v>218800</v>
      </c>
      <c r="AU43" s="7">
        <f t="shared" si="3"/>
        <v>2.8639618138424749E-2</v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1900</v>
      </c>
      <c r="R44" t="s">
        <v>49</v>
      </c>
      <c r="S44" s="2">
        <f t="shared" si="1"/>
        <v>1961280</v>
      </c>
      <c r="T44" s="2">
        <f t="shared" si="6"/>
        <v>4542300</v>
      </c>
      <c r="U44" s="2">
        <f t="shared" si="6"/>
        <v>2990400</v>
      </c>
      <c r="V44" s="2">
        <f t="shared" si="6"/>
        <v>622700</v>
      </c>
      <c r="W44" s="2">
        <f t="shared" si="6"/>
        <v>945400</v>
      </c>
      <c r="X44" s="2">
        <f t="shared" si="6"/>
        <v>705600</v>
      </c>
      <c r="Y44" s="2" cm="1">
        <f t="array" ref="Y44">_xlfn.XLOOKUP(Y$1&amp;$R44,$C$3:$C$1662&amp;$D$3:$D$1662,$E$3:$E$1662,0,0,1)</f>
        <v>65700</v>
      </c>
      <c r="Z44" s="2" cm="1">
        <f t="array" ref="Z44">_xlfn.XLOOKUP(Z$1&amp;$R44,$C$3:$C$1662&amp;$D$3:$D$1662,$E$3:$E$1662,0,0,1)</f>
        <v>21900</v>
      </c>
      <c r="AA44" s="2" cm="1">
        <f t="array" ref="AA44">_xlfn.XLOOKUP(AA$1&amp;$R44,$C$3:$C$1662&amp;$D$3:$D$1662,$E$3:$E$1662,0,0,1)</f>
        <v>800</v>
      </c>
      <c r="AB44" s="2" cm="1">
        <f t="array" ref="AB44">_xlfn.XLOOKUP(AB$1&amp;$R44,$C$3:$C$1662&amp;$D$3:$D$1662,$E$3:$E$1662,0,0,1)</f>
        <v>800</v>
      </c>
      <c r="AC44" s="2" cm="1">
        <f t="array" ref="AC44">_xlfn.XLOOKUP(AC$1&amp;$R44,$C$3:$C$1662&amp;$D$3:$D$1662,$E$3:$E$1662,0,0,1)</f>
        <v>2300</v>
      </c>
      <c r="AM44" t="s">
        <v>925</v>
      </c>
      <c r="AN44" t="s">
        <v>881</v>
      </c>
      <c r="AO44">
        <v>438</v>
      </c>
      <c r="AP44">
        <v>465</v>
      </c>
      <c r="AQ44">
        <v>434</v>
      </c>
      <c r="AR44">
        <v>465</v>
      </c>
      <c r="AS44">
        <v>543900</v>
      </c>
      <c r="AU44" s="7">
        <f t="shared" si="3"/>
        <v>7.8886310904872303E-2</v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2300</v>
      </c>
      <c r="R45" t="s">
        <v>242</v>
      </c>
      <c r="S45" s="2">
        <f t="shared" si="1"/>
        <v>1979180</v>
      </c>
      <c r="T45" s="2">
        <f t="shared" si="6"/>
        <v>4598700</v>
      </c>
      <c r="U45" s="2">
        <f t="shared" si="6"/>
        <v>3009200</v>
      </c>
      <c r="V45" s="2">
        <f t="shared" si="6"/>
        <v>626400</v>
      </c>
      <c r="W45" s="2">
        <f t="shared" si="6"/>
        <v>947100</v>
      </c>
      <c r="X45" s="2">
        <f t="shared" si="6"/>
        <v>714500</v>
      </c>
      <c r="Y45" s="2" cm="1">
        <f t="array" ref="Y45">_xlfn.XLOOKUP(Y$1&amp;$R45,$C$3:$C$1662&amp;$D$3:$D$1662,$E$3:$E$1662,0,0,1)</f>
        <v>56400</v>
      </c>
      <c r="Z45" s="2" cm="1">
        <f t="array" ref="Z45">_xlfn.XLOOKUP(Z$1&amp;$R45,$C$3:$C$1662&amp;$D$3:$D$1662,$E$3:$E$1662,0,0,1)</f>
        <v>18800</v>
      </c>
      <c r="AA45" s="2" cm="1">
        <f t="array" ref="AA45">_xlfn.XLOOKUP(AA$1&amp;$R45,$C$3:$C$1662&amp;$D$3:$D$1662,$E$3:$E$1662,0,0,1)</f>
        <v>3700</v>
      </c>
      <c r="AB45" s="2" cm="1">
        <f t="array" ref="AB45">_xlfn.XLOOKUP(AB$1&amp;$R45,$C$3:$C$1662&amp;$D$3:$D$1662,$E$3:$E$1662,0,0,1)</f>
        <v>1700</v>
      </c>
      <c r="AC45" s="2" cm="1">
        <f t="array" ref="AC45">_xlfn.XLOOKUP(AC$1&amp;$R45,$C$3:$C$1662&amp;$D$3:$D$1662,$E$3:$E$1662,0,0,1)</f>
        <v>8900</v>
      </c>
      <c r="AM45" t="s">
        <v>926</v>
      </c>
      <c r="AN45" t="s">
        <v>881</v>
      </c>
      <c r="AO45">
        <v>471</v>
      </c>
      <c r="AP45">
        <v>476</v>
      </c>
      <c r="AQ45">
        <v>451</v>
      </c>
      <c r="AR45">
        <v>469</v>
      </c>
      <c r="AS45">
        <v>439300</v>
      </c>
      <c r="AU45" s="7">
        <f t="shared" si="3"/>
        <v>8.6021505376343566E-3</v>
      </c>
      <c r="AV45" s="7" t="str">
        <f t="shared" si="4"/>
        <v/>
      </c>
    </row>
    <row r="46" spans="3:48" x14ac:dyDescent="0.4">
      <c r="C46" t="s">
        <v>804</v>
      </c>
      <c r="D46" t="s">
        <v>549</v>
      </c>
      <c r="E46">
        <v>8900</v>
      </c>
      <c r="R46" t="s">
        <v>126</v>
      </c>
      <c r="S46" s="2">
        <f t="shared" si="1"/>
        <v>2020680</v>
      </c>
      <c r="T46" s="2">
        <f t="shared" si="6"/>
        <v>4685900</v>
      </c>
      <c r="U46" s="2">
        <f t="shared" si="6"/>
        <v>3106700</v>
      </c>
      <c r="V46" s="2">
        <f t="shared" si="6"/>
        <v>627100</v>
      </c>
      <c r="W46" s="2">
        <f t="shared" si="6"/>
        <v>962700</v>
      </c>
      <c r="X46" s="2">
        <f t="shared" si="6"/>
        <v>721000</v>
      </c>
      <c r="Y46" s="2" cm="1">
        <f t="array" ref="Y46">_xlfn.XLOOKUP(Y$1&amp;$R46,$C$3:$C$1662&amp;$D$3:$D$1662,$E$3:$E$1662,0,0,1)</f>
        <v>87200</v>
      </c>
      <c r="Z46" s="2" cm="1">
        <f t="array" ref="Z46">_xlfn.XLOOKUP(Z$1&amp;$R46,$C$3:$C$1662&amp;$D$3:$D$1662,$E$3:$E$1662,0,0,1)</f>
        <v>97500</v>
      </c>
      <c r="AA46" s="2" cm="1">
        <f t="array" ref="AA46">_xlfn.XLOOKUP(AA$1&amp;$R46,$C$3:$C$1662&amp;$D$3:$D$1662,$E$3:$E$1662,0,0,1)</f>
        <v>700</v>
      </c>
      <c r="AB46" s="2" cm="1">
        <f t="array" ref="AB46">_xlfn.XLOOKUP(AB$1&amp;$R46,$C$3:$C$1662&amp;$D$3:$D$1662,$E$3:$E$1662,0,0,1)</f>
        <v>15600</v>
      </c>
      <c r="AC46" s="2" cm="1">
        <f t="array" ref="AC46">_xlfn.XLOOKUP(AC$1&amp;$R46,$C$3:$C$1662&amp;$D$3:$D$1662,$E$3:$E$1662,0,0,1)</f>
        <v>6500</v>
      </c>
      <c r="AM46" t="s">
        <v>927</v>
      </c>
      <c r="AN46" t="s">
        <v>881</v>
      </c>
      <c r="AO46">
        <v>472</v>
      </c>
      <c r="AP46">
        <v>482</v>
      </c>
      <c r="AQ46">
        <v>458</v>
      </c>
      <c r="AR46">
        <v>482</v>
      </c>
      <c r="AS46">
        <v>480000</v>
      </c>
      <c r="AU46" s="7">
        <f t="shared" si="3"/>
        <v>2.771855010660973E-2</v>
      </c>
      <c r="AV46" s="7" t="str">
        <f t="shared" si="4"/>
        <v/>
      </c>
    </row>
    <row r="47" spans="3:48" x14ac:dyDescent="0.4">
      <c r="C47" t="s">
        <v>804</v>
      </c>
      <c r="D47" t="s">
        <v>550</v>
      </c>
      <c r="E47">
        <v>6500</v>
      </c>
      <c r="R47" t="s">
        <v>170</v>
      </c>
      <c r="S47" s="2">
        <f t="shared" si="1"/>
        <v>2054300</v>
      </c>
      <c r="T47" s="2">
        <f t="shared" si="6"/>
        <v>4796300</v>
      </c>
      <c r="U47" s="2">
        <f t="shared" si="6"/>
        <v>3133900</v>
      </c>
      <c r="V47" s="2">
        <f t="shared" si="6"/>
        <v>628600</v>
      </c>
      <c r="W47" s="2">
        <f t="shared" si="6"/>
        <v>972300</v>
      </c>
      <c r="X47" s="2">
        <f t="shared" si="6"/>
        <v>740400</v>
      </c>
      <c r="Y47" s="2" cm="1">
        <f t="array" ref="Y47">_xlfn.XLOOKUP(Y$1&amp;$R47,$C$3:$C$1662&amp;$D$3:$D$1662,$E$3:$E$1662,0,0,1)</f>
        <v>110400</v>
      </c>
      <c r="Z47" s="2" cm="1">
        <f t="array" ref="Z47">_xlfn.XLOOKUP(Z$1&amp;$R47,$C$3:$C$1662&amp;$D$3:$D$1662,$E$3:$E$1662,0,0,1)</f>
        <v>27200</v>
      </c>
      <c r="AA47" s="2" cm="1">
        <f t="array" ref="AA47">_xlfn.XLOOKUP(AA$1&amp;$R47,$C$3:$C$1662&amp;$D$3:$D$1662,$E$3:$E$1662,0,0,1)</f>
        <v>1500</v>
      </c>
      <c r="AB47" s="2" cm="1">
        <f t="array" ref="AB47">_xlfn.XLOOKUP(AB$1&amp;$R47,$C$3:$C$1662&amp;$D$3:$D$1662,$E$3:$E$1662,0,0,1)</f>
        <v>9600</v>
      </c>
      <c r="AC47" s="2" cm="1">
        <f t="array" ref="AC47">_xlfn.XLOOKUP(AC$1&amp;$R47,$C$3:$C$1662&amp;$D$3:$D$1662,$E$3:$E$1662,0,0,1)</f>
        <v>19400</v>
      </c>
      <c r="AM47" t="s">
        <v>928</v>
      </c>
      <c r="AN47" t="s">
        <v>881</v>
      </c>
      <c r="AO47">
        <v>477</v>
      </c>
      <c r="AP47">
        <v>494</v>
      </c>
      <c r="AQ47">
        <v>472</v>
      </c>
      <c r="AR47">
        <v>476</v>
      </c>
      <c r="AS47">
        <v>485700</v>
      </c>
      <c r="AU47" s="7" t="str">
        <f t="shared" si="3"/>
        <v/>
      </c>
      <c r="AV47" s="7">
        <f t="shared" si="4"/>
        <v>-1.2448132780082943E-2</v>
      </c>
    </row>
    <row r="48" spans="3:48" x14ac:dyDescent="0.4">
      <c r="C48" t="s">
        <v>804</v>
      </c>
      <c r="D48" t="s">
        <v>551</v>
      </c>
      <c r="E48">
        <v>19400</v>
      </c>
      <c r="R48" t="s">
        <v>174</v>
      </c>
      <c r="S48" s="2">
        <f t="shared" si="1"/>
        <v>2075780</v>
      </c>
      <c r="T48" s="2">
        <f t="shared" si="6"/>
        <v>4863200</v>
      </c>
      <c r="U48" s="2">
        <f t="shared" si="6"/>
        <v>3163800</v>
      </c>
      <c r="V48" s="2">
        <f t="shared" si="6"/>
        <v>629300</v>
      </c>
      <c r="W48" s="2">
        <f t="shared" si="6"/>
        <v>977400</v>
      </c>
      <c r="X48" s="2">
        <f t="shared" si="6"/>
        <v>745200</v>
      </c>
      <c r="Y48" s="2" cm="1">
        <f t="array" ref="Y48">_xlfn.XLOOKUP(Y$1&amp;$R48,$C$3:$C$1662&amp;$D$3:$D$1662,$E$3:$E$1662,0,0,1)</f>
        <v>66900</v>
      </c>
      <c r="Z48" s="2" cm="1">
        <f t="array" ref="Z48">_xlfn.XLOOKUP(Z$1&amp;$R48,$C$3:$C$1662&amp;$D$3:$D$1662,$E$3:$E$1662,0,0,1)</f>
        <v>29900</v>
      </c>
      <c r="AA48" s="2" cm="1">
        <f t="array" ref="AA48">_xlfn.XLOOKUP(AA$1&amp;$R48,$C$3:$C$1662&amp;$D$3:$D$1662,$E$3:$E$1662,0,0,1)</f>
        <v>700</v>
      </c>
      <c r="AB48" s="2" cm="1">
        <f t="array" ref="AB48">_xlfn.XLOOKUP(AB$1&amp;$R48,$C$3:$C$1662&amp;$D$3:$D$1662,$E$3:$E$1662,0,0,1)</f>
        <v>5100</v>
      </c>
      <c r="AC48" s="2" cm="1">
        <f t="array" ref="AC48">_xlfn.XLOOKUP(AC$1&amp;$R48,$C$3:$C$1662&amp;$D$3:$D$1662,$E$3:$E$1662,0,0,1)</f>
        <v>4800</v>
      </c>
      <c r="AM48" t="s">
        <v>929</v>
      </c>
      <c r="AN48" t="s">
        <v>881</v>
      </c>
      <c r="AO48">
        <v>465</v>
      </c>
      <c r="AP48">
        <v>466</v>
      </c>
      <c r="AQ48">
        <v>441</v>
      </c>
      <c r="AR48">
        <v>445</v>
      </c>
      <c r="AS48">
        <v>565700</v>
      </c>
      <c r="AU48" s="7" t="str">
        <f t="shared" si="3"/>
        <v/>
      </c>
      <c r="AV48" s="7">
        <f t="shared" si="4"/>
        <v>-6.5126050420168058E-2</v>
      </c>
    </row>
    <row r="49" spans="3:48" x14ac:dyDescent="0.4">
      <c r="C49" t="s">
        <v>804</v>
      </c>
      <c r="D49" t="s">
        <v>552</v>
      </c>
      <c r="E49">
        <v>4800</v>
      </c>
      <c r="R49" t="s">
        <v>179</v>
      </c>
      <c r="S49" s="2">
        <f t="shared" si="1"/>
        <v>2100240</v>
      </c>
      <c r="T49" s="2">
        <f t="shared" si="6"/>
        <v>4943300</v>
      </c>
      <c r="U49" s="2">
        <f t="shared" si="6"/>
        <v>3189500</v>
      </c>
      <c r="V49" s="2">
        <f t="shared" si="6"/>
        <v>641100</v>
      </c>
      <c r="W49" s="2">
        <f t="shared" si="6"/>
        <v>978200</v>
      </c>
      <c r="X49" s="2">
        <f t="shared" si="6"/>
        <v>749100</v>
      </c>
      <c r="Y49" s="2" cm="1">
        <f t="array" ref="Y49">_xlfn.XLOOKUP(Y$1&amp;$R49,$C$3:$C$1662&amp;$D$3:$D$1662,$E$3:$E$1662,0,0,1)</f>
        <v>80100</v>
      </c>
      <c r="Z49" s="2" cm="1">
        <f t="array" ref="Z49">_xlfn.XLOOKUP(Z$1&amp;$R49,$C$3:$C$1662&amp;$D$3:$D$1662,$E$3:$E$1662,0,0,1)</f>
        <v>25700</v>
      </c>
      <c r="AA49" s="2" cm="1">
        <f t="array" ref="AA49">_xlfn.XLOOKUP(AA$1&amp;$R49,$C$3:$C$1662&amp;$D$3:$D$1662,$E$3:$E$1662,0,0,1)</f>
        <v>11800</v>
      </c>
      <c r="AB49" s="2" cm="1">
        <f t="array" ref="AB49">_xlfn.XLOOKUP(AB$1&amp;$R49,$C$3:$C$1662&amp;$D$3:$D$1662,$E$3:$E$1662,0,0,1)</f>
        <v>800</v>
      </c>
      <c r="AC49" s="2" cm="1">
        <f t="array" ref="AC49">_xlfn.XLOOKUP(AC$1&amp;$R49,$C$3:$C$1662&amp;$D$3:$D$1662,$E$3:$E$1662,0,0,1)</f>
        <v>3900</v>
      </c>
      <c r="AM49" t="s">
        <v>930</v>
      </c>
      <c r="AN49" t="s">
        <v>881</v>
      </c>
      <c r="AO49">
        <v>433</v>
      </c>
      <c r="AP49">
        <v>436</v>
      </c>
      <c r="AQ49">
        <v>421</v>
      </c>
      <c r="AR49">
        <v>421</v>
      </c>
      <c r="AS49">
        <v>315900</v>
      </c>
      <c r="AU49" s="7" t="str">
        <f t="shared" si="3"/>
        <v/>
      </c>
      <c r="AV49" s="7">
        <f t="shared" si="4"/>
        <v>-5.3932584269662964E-2</v>
      </c>
    </row>
    <row r="50" spans="3:48" x14ac:dyDescent="0.4">
      <c r="C50" t="s">
        <v>804</v>
      </c>
      <c r="D50" t="s">
        <v>553</v>
      </c>
      <c r="E50">
        <v>3900</v>
      </c>
      <c r="R50" t="s">
        <v>223</v>
      </c>
      <c r="S50" s="2">
        <f t="shared" si="1"/>
        <v>2131500</v>
      </c>
      <c r="T50" s="2">
        <f t="shared" si="6"/>
        <v>5011400</v>
      </c>
      <c r="U50" s="2">
        <f t="shared" si="6"/>
        <v>3233100</v>
      </c>
      <c r="V50" s="2">
        <f t="shared" si="6"/>
        <v>646300</v>
      </c>
      <c r="W50" s="2">
        <f t="shared" si="6"/>
        <v>1014900</v>
      </c>
      <c r="X50" s="2">
        <f t="shared" si="6"/>
        <v>751800</v>
      </c>
      <c r="Y50" s="2" cm="1">
        <f t="array" ref="Y50">_xlfn.XLOOKUP(Y$1&amp;$R50,$C$3:$C$1662&amp;$D$3:$D$1662,$E$3:$E$1662,0,0,1)</f>
        <v>68100</v>
      </c>
      <c r="Z50" s="2" cm="1">
        <f t="array" ref="Z50">_xlfn.XLOOKUP(Z$1&amp;$R50,$C$3:$C$1662&amp;$D$3:$D$1662,$E$3:$E$1662,0,0,1)</f>
        <v>43600</v>
      </c>
      <c r="AA50" s="2" cm="1">
        <f t="array" ref="AA50">_xlfn.XLOOKUP(AA$1&amp;$R50,$C$3:$C$1662&amp;$D$3:$D$1662,$E$3:$E$1662,0,0,1)</f>
        <v>5200</v>
      </c>
      <c r="AB50" s="2" cm="1">
        <f t="array" ref="AB50">_xlfn.XLOOKUP(AB$1&amp;$R50,$C$3:$C$1662&amp;$D$3:$D$1662,$E$3:$E$1662,0,0,1)</f>
        <v>36700</v>
      </c>
      <c r="AC50" s="2" cm="1">
        <f t="array" ref="AC50">_xlfn.XLOOKUP(AC$1&amp;$R50,$C$3:$C$1662&amp;$D$3:$D$1662,$E$3:$E$1662,0,0,1)</f>
        <v>2700</v>
      </c>
      <c r="AM50" t="s">
        <v>931</v>
      </c>
      <c r="AN50" t="s">
        <v>881</v>
      </c>
      <c r="AO50">
        <v>425</v>
      </c>
      <c r="AP50">
        <v>429</v>
      </c>
      <c r="AQ50">
        <v>414</v>
      </c>
      <c r="AR50">
        <v>414</v>
      </c>
      <c r="AS50">
        <v>280400</v>
      </c>
      <c r="AU50" s="7" t="str">
        <f t="shared" si="3"/>
        <v/>
      </c>
      <c r="AV50" s="7">
        <f t="shared" si="4"/>
        <v>-1.6627078384798155E-2</v>
      </c>
    </row>
    <row r="51" spans="3:48" x14ac:dyDescent="0.4">
      <c r="C51" t="s">
        <v>804</v>
      </c>
      <c r="D51" t="s">
        <v>554</v>
      </c>
      <c r="E51">
        <v>2700</v>
      </c>
      <c r="R51" t="s">
        <v>208</v>
      </c>
      <c r="S51" s="2">
        <f t="shared" si="1"/>
        <v>2158020</v>
      </c>
      <c r="T51" s="2">
        <f t="shared" si="6"/>
        <v>5073200</v>
      </c>
      <c r="U51" s="2">
        <f t="shared" si="6"/>
        <v>3288700</v>
      </c>
      <c r="V51" s="2">
        <f t="shared" si="6"/>
        <v>648700</v>
      </c>
      <c r="W51" s="2">
        <f t="shared" si="6"/>
        <v>1026300</v>
      </c>
      <c r="X51" s="2">
        <f t="shared" si="6"/>
        <v>753200</v>
      </c>
      <c r="Y51" s="2" cm="1">
        <f t="array" ref="Y51">_xlfn.XLOOKUP(Y$1&amp;$R51,$C$3:$C$1662&amp;$D$3:$D$1662,$E$3:$E$1662,0,0,1)</f>
        <v>61800</v>
      </c>
      <c r="Z51" s="2" cm="1">
        <f t="array" ref="Z51">_xlfn.XLOOKUP(Z$1&amp;$R51,$C$3:$C$1662&amp;$D$3:$D$1662,$E$3:$E$1662,0,0,1)</f>
        <v>55600</v>
      </c>
      <c r="AA51" s="2" cm="1">
        <f t="array" ref="AA51">_xlfn.XLOOKUP(AA$1&amp;$R51,$C$3:$C$1662&amp;$D$3:$D$1662,$E$3:$E$1662,0,0,1)</f>
        <v>2400</v>
      </c>
      <c r="AB51" s="2" cm="1">
        <f t="array" ref="AB51">_xlfn.XLOOKUP(AB$1&amp;$R51,$C$3:$C$1662&amp;$D$3:$D$1662,$E$3:$E$1662,0,0,1)</f>
        <v>11400</v>
      </c>
      <c r="AC51" s="2" cm="1">
        <f t="array" ref="AC51">_xlfn.XLOOKUP(AC$1&amp;$R51,$C$3:$C$1662&amp;$D$3:$D$1662,$E$3:$E$1662,0,0,1)</f>
        <v>1400</v>
      </c>
      <c r="AM51" t="s">
        <v>932</v>
      </c>
      <c r="AN51" t="s">
        <v>881</v>
      </c>
      <c r="AO51">
        <v>422</v>
      </c>
      <c r="AP51">
        <v>423</v>
      </c>
      <c r="AQ51">
        <v>405</v>
      </c>
      <c r="AR51">
        <v>407</v>
      </c>
      <c r="AS51">
        <v>247900</v>
      </c>
      <c r="AU51" s="7" t="str">
        <f t="shared" si="3"/>
        <v/>
      </c>
      <c r="AV51" s="7">
        <f t="shared" si="4"/>
        <v>-1.6908212560386437E-2</v>
      </c>
    </row>
    <row r="52" spans="3:48" x14ac:dyDescent="0.4">
      <c r="C52" t="s">
        <v>804</v>
      </c>
      <c r="D52" t="s">
        <v>555</v>
      </c>
      <c r="E52">
        <v>1400</v>
      </c>
      <c r="R52" t="s">
        <v>160</v>
      </c>
      <c r="S52" s="2">
        <f t="shared" si="1"/>
        <v>2189560</v>
      </c>
      <c r="T52" s="2">
        <f t="shared" ref="T52:X67" si="7">T51+Y52</f>
        <v>5197700</v>
      </c>
      <c r="U52" s="2">
        <f t="shared" si="7"/>
        <v>3310300</v>
      </c>
      <c r="V52" s="2">
        <f t="shared" si="7"/>
        <v>651900</v>
      </c>
      <c r="W52" s="2">
        <f t="shared" si="7"/>
        <v>1030300</v>
      </c>
      <c r="X52" s="2">
        <f t="shared" si="7"/>
        <v>757600</v>
      </c>
      <c r="Y52" s="2" cm="1">
        <f t="array" ref="Y52">_xlfn.XLOOKUP(Y$1&amp;$R52,$C$3:$C$1662&amp;$D$3:$D$1662,$E$3:$E$1662,0,0,1)</f>
        <v>124500</v>
      </c>
      <c r="Z52" s="2" cm="1">
        <f t="array" ref="Z52">_xlfn.XLOOKUP(Z$1&amp;$R52,$C$3:$C$1662&amp;$D$3:$D$1662,$E$3:$E$1662,0,0,1)</f>
        <v>21600</v>
      </c>
      <c r="AA52" s="2" cm="1">
        <f t="array" ref="AA52">_xlfn.XLOOKUP(AA$1&amp;$R52,$C$3:$C$1662&amp;$D$3:$D$1662,$E$3:$E$1662,0,0,1)</f>
        <v>3200</v>
      </c>
      <c r="AB52" s="2" cm="1">
        <f t="array" ref="AB52">_xlfn.XLOOKUP(AB$1&amp;$R52,$C$3:$C$1662&amp;$D$3:$D$1662,$E$3:$E$1662,0,0,1)</f>
        <v>4000</v>
      </c>
      <c r="AC52" s="2" cm="1">
        <f t="array" ref="AC52">_xlfn.XLOOKUP(AC$1&amp;$R52,$C$3:$C$1662&amp;$D$3:$D$1662,$E$3:$E$1662,0,0,1)</f>
        <v>4400</v>
      </c>
      <c r="AM52" t="s">
        <v>933</v>
      </c>
      <c r="AN52" t="s">
        <v>881</v>
      </c>
      <c r="AO52">
        <v>410</v>
      </c>
      <c r="AP52">
        <v>410</v>
      </c>
      <c r="AQ52">
        <v>394</v>
      </c>
      <c r="AR52">
        <v>398</v>
      </c>
      <c r="AS52">
        <v>283600</v>
      </c>
      <c r="AU52" s="7" t="str">
        <f t="shared" si="3"/>
        <v/>
      </c>
      <c r="AV52" s="7">
        <f t="shared" si="4"/>
        <v>-2.2113022113022129E-2</v>
      </c>
    </row>
    <row r="53" spans="3:48" x14ac:dyDescent="0.4">
      <c r="C53" t="s">
        <v>804</v>
      </c>
      <c r="D53" t="s">
        <v>556</v>
      </c>
      <c r="E53">
        <v>4400</v>
      </c>
      <c r="R53" t="s">
        <v>168</v>
      </c>
      <c r="S53" s="2">
        <f t="shared" si="1"/>
        <v>2221240</v>
      </c>
      <c r="T53" s="2">
        <f t="shared" si="7"/>
        <v>5339500</v>
      </c>
      <c r="U53" s="2">
        <f t="shared" si="7"/>
        <v>3322400</v>
      </c>
      <c r="V53" s="2">
        <f t="shared" si="7"/>
        <v>654800</v>
      </c>
      <c r="W53" s="2">
        <f t="shared" si="7"/>
        <v>1031500</v>
      </c>
      <c r="X53" s="2">
        <f t="shared" si="7"/>
        <v>758000</v>
      </c>
      <c r="Y53" s="2" cm="1">
        <f t="array" ref="Y53">_xlfn.XLOOKUP(Y$1&amp;$R53,$C$3:$C$1662&amp;$D$3:$D$1662,$E$3:$E$1662,0,0,1)</f>
        <v>141800</v>
      </c>
      <c r="Z53" s="2" cm="1">
        <f t="array" ref="Z53">_xlfn.XLOOKUP(Z$1&amp;$R53,$C$3:$C$1662&amp;$D$3:$D$1662,$E$3:$E$1662,0,0,1)</f>
        <v>12100</v>
      </c>
      <c r="AA53" s="2" cm="1">
        <f t="array" ref="AA53">_xlfn.XLOOKUP(AA$1&amp;$R53,$C$3:$C$1662&amp;$D$3:$D$1662,$E$3:$E$1662,0,0,1)</f>
        <v>2900</v>
      </c>
      <c r="AB53" s="2" cm="1">
        <f t="array" ref="AB53">_xlfn.XLOOKUP(AB$1&amp;$R53,$C$3:$C$1662&amp;$D$3:$D$1662,$E$3:$E$1662,0,0,1)</f>
        <v>1200</v>
      </c>
      <c r="AC53" s="2" cm="1">
        <f t="array" ref="AC53">_xlfn.XLOOKUP(AC$1&amp;$R53,$C$3:$C$1662&amp;$D$3:$D$1662,$E$3:$E$1662,0,0,1)</f>
        <v>400</v>
      </c>
      <c r="AM53" t="s">
        <v>934</v>
      </c>
      <c r="AN53" t="s">
        <v>881</v>
      </c>
      <c r="AO53">
        <v>400</v>
      </c>
      <c r="AP53">
        <v>407</v>
      </c>
      <c r="AQ53">
        <v>397</v>
      </c>
      <c r="AR53">
        <v>399</v>
      </c>
      <c r="AS53">
        <v>150000</v>
      </c>
      <c r="AU53" s="7">
        <f t="shared" si="3"/>
        <v>2.5125628140703071E-3</v>
      </c>
      <c r="AV53" s="7" t="str">
        <f t="shared" si="4"/>
        <v/>
      </c>
    </row>
    <row r="54" spans="3:48" x14ac:dyDescent="0.4">
      <c r="C54" t="s">
        <v>804</v>
      </c>
      <c r="D54" t="s">
        <v>557</v>
      </c>
      <c r="E54">
        <v>400</v>
      </c>
      <c r="R54" t="s">
        <v>167</v>
      </c>
      <c r="S54" s="2">
        <f t="shared" si="1"/>
        <v>2255080</v>
      </c>
      <c r="T54" s="2">
        <f t="shared" si="7"/>
        <v>5473800</v>
      </c>
      <c r="U54" s="2">
        <f t="shared" si="7"/>
        <v>3343300</v>
      </c>
      <c r="V54" s="2">
        <f t="shared" si="7"/>
        <v>658700</v>
      </c>
      <c r="W54" s="2">
        <f t="shared" si="7"/>
        <v>1039100</v>
      </c>
      <c r="X54" s="2">
        <f t="shared" si="7"/>
        <v>760500</v>
      </c>
      <c r="Y54" s="2" cm="1">
        <f t="array" ref="Y54">_xlfn.XLOOKUP(Y$1&amp;$R54,$C$3:$C$1662&amp;$D$3:$D$1662,$E$3:$E$1662,0,0,1)</f>
        <v>134300</v>
      </c>
      <c r="Z54" s="2" cm="1">
        <f t="array" ref="Z54">_xlfn.XLOOKUP(Z$1&amp;$R54,$C$3:$C$1662&amp;$D$3:$D$1662,$E$3:$E$1662,0,0,1)</f>
        <v>20900</v>
      </c>
      <c r="AA54" s="2" cm="1">
        <f t="array" ref="AA54">_xlfn.XLOOKUP(AA$1&amp;$R54,$C$3:$C$1662&amp;$D$3:$D$1662,$E$3:$E$1662,0,0,1)</f>
        <v>3900</v>
      </c>
      <c r="AB54" s="2" cm="1">
        <f t="array" ref="AB54">_xlfn.XLOOKUP(AB$1&amp;$R54,$C$3:$C$1662&amp;$D$3:$D$1662,$E$3:$E$1662,0,0,1)</f>
        <v>7600</v>
      </c>
      <c r="AC54" s="2" cm="1">
        <f t="array" ref="AC54">_xlfn.XLOOKUP(AC$1&amp;$R54,$C$3:$C$1662&amp;$D$3:$D$1662,$E$3:$E$1662,0,0,1)</f>
        <v>2500</v>
      </c>
      <c r="AM54" t="s">
        <v>935</v>
      </c>
      <c r="AN54" t="s">
        <v>881</v>
      </c>
      <c r="AO54">
        <v>402</v>
      </c>
      <c r="AP54">
        <v>407</v>
      </c>
      <c r="AQ54">
        <v>393</v>
      </c>
      <c r="AR54">
        <v>402</v>
      </c>
      <c r="AS54">
        <v>189000</v>
      </c>
      <c r="AU54" s="7">
        <f t="shared" si="3"/>
        <v>7.5187969924812581E-3</v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2500</v>
      </c>
      <c r="R55" t="s">
        <v>218</v>
      </c>
      <c r="S55" s="2">
        <f t="shared" si="1"/>
        <v>2288780</v>
      </c>
      <c r="T55" s="2">
        <f t="shared" si="7"/>
        <v>5594800</v>
      </c>
      <c r="U55" s="2">
        <f t="shared" si="7"/>
        <v>3377100</v>
      </c>
      <c r="V55" s="2">
        <f t="shared" si="7"/>
        <v>667300</v>
      </c>
      <c r="W55" s="2">
        <f t="shared" si="7"/>
        <v>1039700</v>
      </c>
      <c r="X55" s="2">
        <f t="shared" si="7"/>
        <v>765000</v>
      </c>
      <c r="Y55" s="2" cm="1">
        <f t="array" ref="Y55">_xlfn.XLOOKUP(Y$1&amp;$R55,$C$3:$C$1662&amp;$D$3:$D$1662,$E$3:$E$1662,0,0,1)</f>
        <v>121000</v>
      </c>
      <c r="Z55" s="2" cm="1">
        <f t="array" ref="Z55">_xlfn.XLOOKUP(Z$1&amp;$R55,$C$3:$C$1662&amp;$D$3:$D$1662,$E$3:$E$1662,0,0,1)</f>
        <v>33800</v>
      </c>
      <c r="AA55" s="2" cm="1">
        <f t="array" ref="AA55">_xlfn.XLOOKUP(AA$1&amp;$R55,$C$3:$C$1662&amp;$D$3:$D$1662,$E$3:$E$1662,0,0,1)</f>
        <v>8600</v>
      </c>
      <c r="AB55" s="2" cm="1">
        <f t="array" ref="AB55">_xlfn.XLOOKUP(AB$1&amp;$R55,$C$3:$C$1662&amp;$D$3:$D$1662,$E$3:$E$1662,0,0,1)</f>
        <v>600</v>
      </c>
      <c r="AC55" s="2" cm="1">
        <f t="array" ref="AC55">_xlfn.XLOOKUP(AC$1&amp;$R55,$C$3:$C$1662&amp;$D$3:$D$1662,$E$3:$E$1662,0,0,1)</f>
        <v>4500</v>
      </c>
      <c r="AM55" t="s">
        <v>936</v>
      </c>
      <c r="AN55" t="s">
        <v>881</v>
      </c>
      <c r="AO55">
        <v>398</v>
      </c>
      <c r="AP55">
        <v>400</v>
      </c>
      <c r="AQ55">
        <v>393</v>
      </c>
      <c r="AR55">
        <v>393</v>
      </c>
      <c r="AS55">
        <v>144500</v>
      </c>
      <c r="AU55" s="7" t="str">
        <f t="shared" si="3"/>
        <v/>
      </c>
      <c r="AV55" s="7">
        <f t="shared" si="4"/>
        <v>-2.2388059701492491E-2</v>
      </c>
    </row>
    <row r="56" spans="3:48" x14ac:dyDescent="0.4">
      <c r="C56" t="s">
        <v>804</v>
      </c>
      <c r="D56" t="s">
        <v>559</v>
      </c>
      <c r="E56">
        <v>4500</v>
      </c>
      <c r="R56" t="s">
        <v>238</v>
      </c>
      <c r="S56" s="2">
        <f t="shared" si="1"/>
        <v>2313160</v>
      </c>
      <c r="T56" s="2">
        <f t="shared" si="7"/>
        <v>5678000</v>
      </c>
      <c r="U56" s="2">
        <f t="shared" si="7"/>
        <v>3403500</v>
      </c>
      <c r="V56" s="2">
        <f t="shared" si="7"/>
        <v>673500</v>
      </c>
      <c r="W56" s="2">
        <f t="shared" si="7"/>
        <v>1044500</v>
      </c>
      <c r="X56" s="2">
        <f t="shared" si="7"/>
        <v>766300</v>
      </c>
      <c r="Y56" s="2" cm="1">
        <f t="array" ref="Y56">_xlfn.XLOOKUP(Y$1&amp;$R56,$C$3:$C$1662&amp;$D$3:$D$1662,$E$3:$E$1662,0,0,1)</f>
        <v>83200</v>
      </c>
      <c r="Z56" s="2" cm="1">
        <f t="array" ref="Z56">_xlfn.XLOOKUP(Z$1&amp;$R56,$C$3:$C$1662&amp;$D$3:$D$1662,$E$3:$E$1662,0,0,1)</f>
        <v>26400</v>
      </c>
      <c r="AA56" s="2" cm="1">
        <f t="array" ref="AA56">_xlfn.XLOOKUP(AA$1&amp;$R56,$C$3:$C$1662&amp;$D$3:$D$1662,$E$3:$E$1662,0,0,1)</f>
        <v>6200</v>
      </c>
      <c r="AB56" s="2" cm="1">
        <f t="array" ref="AB56">_xlfn.XLOOKUP(AB$1&amp;$R56,$C$3:$C$1662&amp;$D$3:$D$1662,$E$3:$E$1662,0,0,1)</f>
        <v>4800</v>
      </c>
      <c r="AC56" s="2" cm="1">
        <f t="array" ref="AC56">_xlfn.XLOOKUP(AC$1&amp;$R56,$C$3:$C$1662&amp;$D$3:$D$1662,$E$3:$E$1662,0,0,1)</f>
        <v>1300</v>
      </c>
      <c r="AM56" t="s">
        <v>937</v>
      </c>
      <c r="AN56" t="s">
        <v>881</v>
      </c>
      <c r="AO56">
        <v>396</v>
      </c>
      <c r="AP56">
        <v>401</v>
      </c>
      <c r="AQ56">
        <v>390</v>
      </c>
      <c r="AR56">
        <v>391</v>
      </c>
      <c r="AS56">
        <v>183900</v>
      </c>
      <c r="AU56" s="7" t="str">
        <f t="shared" si="3"/>
        <v/>
      </c>
      <c r="AV56" s="7">
        <f t="shared" si="4"/>
        <v>-5.0890585241730735E-3</v>
      </c>
    </row>
    <row r="57" spans="3:48" x14ac:dyDescent="0.4">
      <c r="C57" t="s">
        <v>804</v>
      </c>
      <c r="D57" t="s">
        <v>560</v>
      </c>
      <c r="E57">
        <v>1300</v>
      </c>
      <c r="R57" t="s">
        <v>240</v>
      </c>
      <c r="S57" s="2">
        <f t="shared" si="1"/>
        <v>2332180</v>
      </c>
      <c r="T57" s="2">
        <f t="shared" si="7"/>
        <v>5741600</v>
      </c>
      <c r="U57" s="2">
        <f t="shared" si="7"/>
        <v>3424400</v>
      </c>
      <c r="V57" s="2">
        <f t="shared" si="7"/>
        <v>680200</v>
      </c>
      <c r="W57" s="2">
        <f t="shared" si="7"/>
        <v>1047300</v>
      </c>
      <c r="X57" s="2">
        <f t="shared" si="7"/>
        <v>767400</v>
      </c>
      <c r="Y57" s="2" cm="1">
        <f t="array" ref="Y57">_xlfn.XLOOKUP(Y$1&amp;$R57,$C$3:$C$1662&amp;$D$3:$D$1662,$E$3:$E$1662,0,0,1)</f>
        <v>63600</v>
      </c>
      <c r="Z57" s="2" cm="1">
        <f t="array" ref="Z57">_xlfn.XLOOKUP(Z$1&amp;$R57,$C$3:$C$1662&amp;$D$3:$D$1662,$E$3:$E$1662,0,0,1)</f>
        <v>20900</v>
      </c>
      <c r="AA57" s="2" cm="1">
        <f t="array" ref="AA57">_xlfn.XLOOKUP(AA$1&amp;$R57,$C$3:$C$1662&amp;$D$3:$D$1662,$E$3:$E$1662,0,0,1)</f>
        <v>6700</v>
      </c>
      <c r="AB57" s="2" cm="1">
        <f t="array" ref="AB57">_xlfn.XLOOKUP(AB$1&amp;$R57,$C$3:$C$1662&amp;$D$3:$D$1662,$E$3:$E$1662,0,0,1)</f>
        <v>2800</v>
      </c>
      <c r="AC57" s="2" cm="1">
        <f t="array" ref="AC57">_xlfn.XLOOKUP(AC$1&amp;$R57,$C$3:$C$1662&amp;$D$3:$D$1662,$E$3:$E$1662,0,0,1)</f>
        <v>1100</v>
      </c>
      <c r="AM57" t="s">
        <v>938</v>
      </c>
      <c r="AN57" t="s">
        <v>881</v>
      </c>
      <c r="AO57">
        <v>399</v>
      </c>
      <c r="AP57">
        <v>420</v>
      </c>
      <c r="AQ57">
        <v>394</v>
      </c>
      <c r="AR57">
        <v>416</v>
      </c>
      <c r="AS57">
        <v>322300</v>
      </c>
      <c r="AU57" s="7">
        <f t="shared" si="3"/>
        <v>6.3938618925831303E-2</v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1100</v>
      </c>
      <c r="R58" t="s">
        <v>198</v>
      </c>
      <c r="S58" s="2">
        <f t="shared" si="1"/>
        <v>2384920</v>
      </c>
      <c r="T58" s="2">
        <f t="shared" si="7"/>
        <v>5978900</v>
      </c>
      <c r="U58" s="2">
        <f t="shared" si="7"/>
        <v>3435000</v>
      </c>
      <c r="V58" s="2">
        <f t="shared" si="7"/>
        <v>690700</v>
      </c>
      <c r="W58" s="2">
        <f t="shared" si="7"/>
        <v>1051600</v>
      </c>
      <c r="X58" s="2">
        <f t="shared" si="7"/>
        <v>768400</v>
      </c>
      <c r="Y58" s="2" cm="1">
        <f t="array" ref="Y58">_xlfn.XLOOKUP(Y$1&amp;$R58,$C$3:$C$1662&amp;$D$3:$D$1662,$E$3:$E$1662,0,0,1)</f>
        <v>237300</v>
      </c>
      <c r="Z58" s="2" cm="1">
        <f t="array" ref="Z58">_xlfn.XLOOKUP(Z$1&amp;$R58,$C$3:$C$1662&amp;$D$3:$D$1662,$E$3:$E$1662,0,0,1)</f>
        <v>10600</v>
      </c>
      <c r="AA58" s="2" cm="1">
        <f t="array" ref="AA58">_xlfn.XLOOKUP(AA$1&amp;$R58,$C$3:$C$1662&amp;$D$3:$D$1662,$E$3:$E$1662,0,0,1)</f>
        <v>10500</v>
      </c>
      <c r="AB58" s="2" cm="1">
        <f t="array" ref="AB58">_xlfn.XLOOKUP(AB$1&amp;$R58,$C$3:$C$1662&amp;$D$3:$D$1662,$E$3:$E$1662,0,0,1)</f>
        <v>4300</v>
      </c>
      <c r="AC58" s="2" cm="1">
        <f t="array" ref="AC58">_xlfn.XLOOKUP(AC$1&amp;$R58,$C$3:$C$1662&amp;$D$3:$D$1662,$E$3:$E$1662,0,0,1)</f>
        <v>1000</v>
      </c>
      <c r="AM58" t="s">
        <v>939</v>
      </c>
      <c r="AN58" t="s">
        <v>881</v>
      </c>
      <c r="AO58">
        <v>414</v>
      </c>
      <c r="AP58">
        <v>422</v>
      </c>
      <c r="AQ58">
        <v>401</v>
      </c>
      <c r="AR58">
        <v>416</v>
      </c>
      <c r="AS58">
        <v>388000</v>
      </c>
      <c r="AU58" s="7" t="str">
        <f t="shared" si="3"/>
        <v/>
      </c>
      <c r="AV58" s="7" t="str">
        <f t="shared" si="4"/>
        <v/>
      </c>
    </row>
    <row r="59" spans="3:48" x14ac:dyDescent="0.4">
      <c r="C59" t="s">
        <v>804</v>
      </c>
      <c r="D59" t="s">
        <v>562</v>
      </c>
      <c r="E59">
        <v>1000</v>
      </c>
      <c r="R59" t="s">
        <v>251</v>
      </c>
      <c r="S59" s="2">
        <f t="shared" si="1"/>
        <v>2416000</v>
      </c>
      <c r="T59" s="2">
        <f t="shared" si="7"/>
        <v>6093200</v>
      </c>
      <c r="U59" s="2">
        <f t="shared" si="7"/>
        <v>3454000</v>
      </c>
      <c r="V59" s="2">
        <f t="shared" si="7"/>
        <v>700300</v>
      </c>
      <c r="W59" s="2">
        <f t="shared" si="7"/>
        <v>1058200</v>
      </c>
      <c r="X59" s="2">
        <f t="shared" si="7"/>
        <v>774300</v>
      </c>
      <c r="Y59" s="2" cm="1">
        <f t="array" ref="Y59">_xlfn.XLOOKUP(Y$1&amp;$R59,$C$3:$C$1662&amp;$D$3:$D$1662,$E$3:$E$1662,0,0,1)</f>
        <v>114300</v>
      </c>
      <c r="Z59" s="2" cm="1">
        <f t="array" ref="Z59">_xlfn.XLOOKUP(Z$1&amp;$R59,$C$3:$C$1662&amp;$D$3:$D$1662,$E$3:$E$1662,0,0,1)</f>
        <v>19000</v>
      </c>
      <c r="AA59" s="2" cm="1">
        <f t="array" ref="AA59">_xlfn.XLOOKUP(AA$1&amp;$R59,$C$3:$C$1662&amp;$D$3:$D$1662,$E$3:$E$1662,0,0,1)</f>
        <v>9600</v>
      </c>
      <c r="AB59" s="2" cm="1">
        <f t="array" ref="AB59">_xlfn.XLOOKUP(AB$1&amp;$R59,$C$3:$C$1662&amp;$D$3:$D$1662,$E$3:$E$1662,0,0,1)</f>
        <v>6600</v>
      </c>
      <c r="AC59" s="2" cm="1">
        <f t="array" ref="AC59">_xlfn.XLOOKUP(AC$1&amp;$R59,$C$3:$C$1662&amp;$D$3:$D$1662,$E$3:$E$1662,0,0,1)</f>
        <v>5900</v>
      </c>
      <c r="AM59" t="s">
        <v>940</v>
      </c>
      <c r="AN59" t="s">
        <v>881</v>
      </c>
      <c r="AO59">
        <v>434</v>
      </c>
      <c r="AP59">
        <v>485</v>
      </c>
      <c r="AQ59">
        <v>434</v>
      </c>
      <c r="AR59">
        <v>471</v>
      </c>
      <c r="AS59">
        <v>1799200</v>
      </c>
      <c r="AU59" s="7">
        <f t="shared" si="3"/>
        <v>0.13221153846153855</v>
      </c>
      <c r="AV59" s="7" t="str">
        <f t="shared" si="4"/>
        <v/>
      </c>
    </row>
    <row r="60" spans="3:48" x14ac:dyDescent="0.4">
      <c r="C60" t="s">
        <v>804</v>
      </c>
      <c r="D60" t="s">
        <v>563</v>
      </c>
      <c r="E60">
        <v>5900</v>
      </c>
      <c r="R60" t="s">
        <v>259</v>
      </c>
      <c r="S60" s="2">
        <f t="shared" si="1"/>
        <v>2470980</v>
      </c>
      <c r="T60" s="2">
        <f t="shared" si="7"/>
        <v>6348000</v>
      </c>
      <c r="U60" s="2">
        <f t="shared" si="7"/>
        <v>3467200</v>
      </c>
      <c r="V60" s="2">
        <f t="shared" si="7"/>
        <v>703300</v>
      </c>
      <c r="W60" s="2">
        <f t="shared" si="7"/>
        <v>1061400</v>
      </c>
      <c r="X60" s="2">
        <f t="shared" si="7"/>
        <v>775000</v>
      </c>
      <c r="Y60" s="2" cm="1">
        <f t="array" ref="Y60">_xlfn.XLOOKUP(Y$1&amp;$R60,$C$3:$C$1662&amp;$D$3:$D$1662,$E$3:$E$1662,0,0,1)</f>
        <v>254800</v>
      </c>
      <c r="Z60" s="2" cm="1">
        <f t="array" ref="Z60">_xlfn.XLOOKUP(Z$1&amp;$R60,$C$3:$C$1662&amp;$D$3:$D$1662,$E$3:$E$1662,0,0,1)</f>
        <v>13200</v>
      </c>
      <c r="AA60" s="2" cm="1">
        <f t="array" ref="AA60">_xlfn.XLOOKUP(AA$1&amp;$R60,$C$3:$C$1662&amp;$D$3:$D$1662,$E$3:$E$1662,0,0,1)</f>
        <v>3000</v>
      </c>
      <c r="AB60" s="2" cm="1">
        <f t="array" ref="AB60">_xlfn.XLOOKUP(AB$1&amp;$R60,$C$3:$C$1662&amp;$D$3:$D$1662,$E$3:$E$1662,0,0,1)</f>
        <v>3200</v>
      </c>
      <c r="AC60" s="2" cm="1">
        <f t="array" ref="AC60">_xlfn.XLOOKUP(AC$1&amp;$R60,$C$3:$C$1662&amp;$D$3:$D$1662,$E$3:$E$1662,0,0,1)</f>
        <v>700</v>
      </c>
      <c r="AM60" t="s">
        <v>941</v>
      </c>
      <c r="AN60" t="s">
        <v>881</v>
      </c>
      <c r="AO60">
        <v>551</v>
      </c>
      <c r="AP60">
        <v>551</v>
      </c>
      <c r="AQ60">
        <v>490</v>
      </c>
      <c r="AR60">
        <v>499</v>
      </c>
      <c r="AS60">
        <v>1720100</v>
      </c>
      <c r="AU60" s="7">
        <f t="shared" si="3"/>
        <v>5.9447983014861983E-2</v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700</v>
      </c>
      <c r="R61" t="s">
        <v>80</v>
      </c>
      <c r="S61" s="2">
        <f t="shared" si="1"/>
        <v>2492720</v>
      </c>
      <c r="T61" s="2">
        <f t="shared" si="7"/>
        <v>6439200</v>
      </c>
      <c r="U61" s="2">
        <f t="shared" si="7"/>
        <v>3478500</v>
      </c>
      <c r="V61" s="2">
        <f t="shared" si="7"/>
        <v>703500</v>
      </c>
      <c r="W61" s="2">
        <f t="shared" si="7"/>
        <v>1063000</v>
      </c>
      <c r="X61" s="2">
        <f t="shared" si="7"/>
        <v>779400</v>
      </c>
      <c r="Y61" s="2" cm="1">
        <f t="array" ref="Y61">_xlfn.XLOOKUP(Y$1&amp;$R61,$C$3:$C$1662&amp;$D$3:$D$1662,$E$3:$E$1662,0,0,1)</f>
        <v>91200</v>
      </c>
      <c r="Z61" s="2" cm="1">
        <f t="array" ref="Z61">_xlfn.XLOOKUP(Z$1&amp;$R61,$C$3:$C$1662&amp;$D$3:$D$1662,$E$3:$E$1662,0,0,1)</f>
        <v>11300</v>
      </c>
      <c r="AA61" s="2" cm="1">
        <f t="array" ref="AA61">_xlfn.XLOOKUP(AA$1&amp;$R61,$C$3:$C$1662&amp;$D$3:$D$1662,$E$3:$E$1662,0,0,1)</f>
        <v>200</v>
      </c>
      <c r="AB61" s="2" cm="1">
        <f t="array" ref="AB61">_xlfn.XLOOKUP(AB$1&amp;$R61,$C$3:$C$1662&amp;$D$3:$D$1662,$E$3:$E$1662,0,0,1)</f>
        <v>1600</v>
      </c>
      <c r="AC61" s="2" cm="1">
        <f t="array" ref="AC61">_xlfn.XLOOKUP(AC$1&amp;$R61,$C$3:$C$1662&amp;$D$3:$D$1662,$E$3:$E$1662,0,0,1)</f>
        <v>4400</v>
      </c>
      <c r="AM61" t="s">
        <v>942</v>
      </c>
      <c r="AN61" t="s">
        <v>881</v>
      </c>
      <c r="AO61">
        <v>472</v>
      </c>
      <c r="AP61">
        <v>486</v>
      </c>
      <c r="AQ61">
        <v>461</v>
      </c>
      <c r="AR61">
        <v>474</v>
      </c>
      <c r="AS61">
        <v>830100</v>
      </c>
      <c r="AU61" s="7" t="str">
        <f t="shared" si="3"/>
        <v/>
      </c>
      <c r="AV61" s="7">
        <f t="shared" si="4"/>
        <v>-5.0100200400801653E-2</v>
      </c>
    </row>
    <row r="62" spans="3:48" x14ac:dyDescent="0.4">
      <c r="C62" t="s">
        <v>804</v>
      </c>
      <c r="D62" t="s">
        <v>565</v>
      </c>
      <c r="E62">
        <v>4400</v>
      </c>
      <c r="R62" t="s">
        <v>206</v>
      </c>
      <c r="S62" s="2">
        <f t="shared" si="1"/>
        <v>2517880</v>
      </c>
      <c r="T62" s="2">
        <f t="shared" si="7"/>
        <v>6494500</v>
      </c>
      <c r="U62" s="2">
        <f t="shared" si="7"/>
        <v>3533600</v>
      </c>
      <c r="V62" s="2">
        <f t="shared" si="7"/>
        <v>705900</v>
      </c>
      <c r="W62" s="2">
        <f t="shared" si="7"/>
        <v>1063800</v>
      </c>
      <c r="X62" s="2">
        <f t="shared" si="7"/>
        <v>791600</v>
      </c>
      <c r="Y62" s="2" cm="1">
        <f t="array" ref="Y62">_xlfn.XLOOKUP(Y$1&amp;$R62,$C$3:$C$1662&amp;$D$3:$D$1662,$E$3:$E$1662,0,0,1)</f>
        <v>55300</v>
      </c>
      <c r="Z62" s="2" cm="1">
        <f t="array" ref="Z62">_xlfn.XLOOKUP(Z$1&amp;$R62,$C$3:$C$1662&amp;$D$3:$D$1662,$E$3:$E$1662,0,0,1)</f>
        <v>55100</v>
      </c>
      <c r="AA62" s="2" cm="1">
        <f t="array" ref="AA62">_xlfn.XLOOKUP(AA$1&amp;$R62,$C$3:$C$1662&amp;$D$3:$D$1662,$E$3:$E$1662,0,0,1)</f>
        <v>2400</v>
      </c>
      <c r="AB62" s="2" cm="1">
        <f t="array" ref="AB62">_xlfn.XLOOKUP(AB$1&amp;$R62,$C$3:$C$1662&amp;$D$3:$D$1662,$E$3:$E$1662,0,0,1)</f>
        <v>800</v>
      </c>
      <c r="AC62" s="2" cm="1">
        <f t="array" ref="AC62">_xlfn.XLOOKUP(AC$1&amp;$R62,$C$3:$C$1662&amp;$D$3:$D$1662,$E$3:$E$1662,0,0,1)</f>
        <v>12200</v>
      </c>
      <c r="AM62" t="s">
        <v>943</v>
      </c>
      <c r="AN62" t="s">
        <v>881</v>
      </c>
      <c r="AO62">
        <v>458</v>
      </c>
      <c r="AP62">
        <v>486</v>
      </c>
      <c r="AQ62">
        <v>456</v>
      </c>
      <c r="AR62">
        <v>476</v>
      </c>
      <c r="AS62">
        <v>488600</v>
      </c>
      <c r="AU62" s="7">
        <f t="shared" si="3"/>
        <v>4.2194092827003704E-3</v>
      </c>
      <c r="AV62" s="7" t="str">
        <f t="shared" si="4"/>
        <v/>
      </c>
    </row>
    <row r="63" spans="3:48" x14ac:dyDescent="0.4">
      <c r="C63" t="s">
        <v>804</v>
      </c>
      <c r="D63" t="s">
        <v>566</v>
      </c>
      <c r="E63">
        <v>12200</v>
      </c>
      <c r="R63" t="s">
        <v>178</v>
      </c>
      <c r="S63" s="2">
        <f t="shared" si="1"/>
        <v>2545960</v>
      </c>
      <c r="T63" s="2">
        <f t="shared" si="7"/>
        <v>6600000</v>
      </c>
      <c r="U63" s="2">
        <f t="shared" si="7"/>
        <v>3555900</v>
      </c>
      <c r="V63" s="2">
        <f t="shared" si="7"/>
        <v>708000</v>
      </c>
      <c r="W63" s="2">
        <f t="shared" si="7"/>
        <v>1073300</v>
      </c>
      <c r="X63" s="2">
        <f t="shared" si="7"/>
        <v>792600</v>
      </c>
      <c r="Y63" s="2" cm="1">
        <f t="array" ref="Y63">_xlfn.XLOOKUP(Y$1&amp;$R63,$C$3:$C$1662&amp;$D$3:$D$1662,$E$3:$E$1662,0,0,1)</f>
        <v>105500</v>
      </c>
      <c r="Z63" s="2" cm="1">
        <f t="array" ref="Z63">_xlfn.XLOOKUP(Z$1&amp;$R63,$C$3:$C$1662&amp;$D$3:$D$1662,$E$3:$E$1662,0,0,1)</f>
        <v>22300</v>
      </c>
      <c r="AA63" s="2" cm="1">
        <f t="array" ref="AA63">_xlfn.XLOOKUP(AA$1&amp;$R63,$C$3:$C$1662&amp;$D$3:$D$1662,$E$3:$E$1662,0,0,1)</f>
        <v>2100</v>
      </c>
      <c r="AB63" s="2" cm="1">
        <f t="array" ref="AB63">_xlfn.XLOOKUP(AB$1&amp;$R63,$C$3:$C$1662&amp;$D$3:$D$1662,$E$3:$E$1662,0,0,1)</f>
        <v>9500</v>
      </c>
      <c r="AC63" s="2" cm="1">
        <f t="array" ref="AC63">_xlfn.XLOOKUP(AC$1&amp;$R63,$C$3:$C$1662&amp;$D$3:$D$1662,$E$3:$E$1662,0,0,1)</f>
        <v>1000</v>
      </c>
      <c r="AM63" t="s">
        <v>944</v>
      </c>
      <c r="AN63" t="s">
        <v>881</v>
      </c>
      <c r="AO63">
        <v>478</v>
      </c>
      <c r="AP63">
        <v>488</v>
      </c>
      <c r="AQ63">
        <v>465</v>
      </c>
      <c r="AR63">
        <v>469</v>
      </c>
      <c r="AS63">
        <v>196100</v>
      </c>
      <c r="AU63" s="7" t="str">
        <f t="shared" si="3"/>
        <v/>
      </c>
      <c r="AV63" s="7">
        <f t="shared" si="4"/>
        <v>-1.4705882352941124E-2</v>
      </c>
    </row>
    <row r="64" spans="3:48" x14ac:dyDescent="0.4">
      <c r="C64" t="s">
        <v>804</v>
      </c>
      <c r="D64" t="s">
        <v>567</v>
      </c>
      <c r="E64">
        <v>1000</v>
      </c>
      <c r="R64" t="s">
        <v>183</v>
      </c>
      <c r="S64" s="2">
        <f t="shared" si="1"/>
        <v>2569520</v>
      </c>
      <c r="T64" s="2">
        <f t="shared" si="7"/>
        <v>6688700</v>
      </c>
      <c r="U64" s="2">
        <f t="shared" si="7"/>
        <v>3571600</v>
      </c>
      <c r="V64" s="2">
        <f t="shared" si="7"/>
        <v>709300</v>
      </c>
      <c r="W64" s="2">
        <f t="shared" si="7"/>
        <v>1080400</v>
      </c>
      <c r="X64" s="2">
        <f t="shared" si="7"/>
        <v>797600</v>
      </c>
      <c r="Y64" s="2" cm="1">
        <f t="array" ref="Y64">_xlfn.XLOOKUP(Y$1&amp;$R64,$C$3:$C$1662&amp;$D$3:$D$1662,$E$3:$E$1662,0,0,1)</f>
        <v>88700</v>
      </c>
      <c r="Z64" s="2" cm="1">
        <f t="array" ref="Z64">_xlfn.XLOOKUP(Z$1&amp;$R64,$C$3:$C$1662&amp;$D$3:$D$1662,$E$3:$E$1662,0,0,1)</f>
        <v>15700</v>
      </c>
      <c r="AA64" s="2" cm="1">
        <f t="array" ref="AA64">_xlfn.XLOOKUP(AA$1&amp;$R64,$C$3:$C$1662&amp;$D$3:$D$1662,$E$3:$E$1662,0,0,1)</f>
        <v>1300</v>
      </c>
      <c r="AB64" s="2" cm="1">
        <f t="array" ref="AB64">_xlfn.XLOOKUP(AB$1&amp;$R64,$C$3:$C$1662&amp;$D$3:$D$1662,$E$3:$E$1662,0,0,1)</f>
        <v>7100</v>
      </c>
      <c r="AC64" s="2" cm="1">
        <f t="array" ref="AC64">_xlfn.XLOOKUP(AC$1&amp;$R64,$C$3:$C$1662&amp;$D$3:$D$1662,$E$3:$E$1662,0,0,1)</f>
        <v>5000</v>
      </c>
      <c r="AM64" t="s">
        <v>945</v>
      </c>
      <c r="AN64" t="s">
        <v>881</v>
      </c>
      <c r="AO64">
        <v>453</v>
      </c>
      <c r="AP64">
        <v>469</v>
      </c>
      <c r="AQ64">
        <v>443</v>
      </c>
      <c r="AR64">
        <v>450</v>
      </c>
      <c r="AS64">
        <v>221200</v>
      </c>
      <c r="AU64" s="7" t="str">
        <f t="shared" si="3"/>
        <v/>
      </c>
      <c r="AV64" s="7">
        <f t="shared" si="4"/>
        <v>-4.051172707889128E-2</v>
      </c>
    </row>
    <row r="65" spans="3:48" x14ac:dyDescent="0.4">
      <c r="C65" t="s">
        <v>804</v>
      </c>
      <c r="D65" t="s">
        <v>568</v>
      </c>
      <c r="E65">
        <v>5000</v>
      </c>
      <c r="R65" t="s">
        <v>64</v>
      </c>
      <c r="S65" s="2">
        <f t="shared" si="1"/>
        <v>2593660</v>
      </c>
      <c r="T65" s="2">
        <f t="shared" si="7"/>
        <v>6728600</v>
      </c>
      <c r="U65" s="2">
        <f t="shared" si="7"/>
        <v>3645400</v>
      </c>
      <c r="V65" s="2">
        <f t="shared" si="7"/>
        <v>710900</v>
      </c>
      <c r="W65" s="2">
        <f t="shared" si="7"/>
        <v>1084800</v>
      </c>
      <c r="X65" s="2">
        <f t="shared" si="7"/>
        <v>798600</v>
      </c>
      <c r="Y65" s="2" cm="1">
        <f t="array" ref="Y65">_xlfn.XLOOKUP(Y$1&amp;$R65,$C$3:$C$1662&amp;$D$3:$D$1662,$E$3:$E$1662,0,0,1)</f>
        <v>39900</v>
      </c>
      <c r="Z65" s="2" cm="1">
        <f t="array" ref="Z65">_xlfn.XLOOKUP(Z$1&amp;$R65,$C$3:$C$1662&amp;$D$3:$D$1662,$E$3:$E$1662,0,0,1)</f>
        <v>73800</v>
      </c>
      <c r="AA65" s="2" cm="1">
        <f t="array" ref="AA65">_xlfn.XLOOKUP(AA$1&amp;$R65,$C$3:$C$1662&amp;$D$3:$D$1662,$E$3:$E$1662,0,0,1)</f>
        <v>1600</v>
      </c>
      <c r="AB65" s="2" cm="1">
        <f t="array" ref="AB65">_xlfn.XLOOKUP(AB$1&amp;$R65,$C$3:$C$1662&amp;$D$3:$D$1662,$E$3:$E$1662,0,0,1)</f>
        <v>4400</v>
      </c>
      <c r="AC65" s="2" cm="1">
        <f t="array" ref="AC65">_xlfn.XLOOKUP(AC$1&amp;$R65,$C$3:$C$1662&amp;$D$3:$D$1662,$E$3:$E$1662,0,0,1)</f>
        <v>1000</v>
      </c>
      <c r="AM65" t="s">
        <v>946</v>
      </c>
      <c r="AN65" t="s">
        <v>881</v>
      </c>
      <c r="AO65">
        <v>442</v>
      </c>
      <c r="AP65">
        <v>450</v>
      </c>
      <c r="AQ65">
        <v>436</v>
      </c>
      <c r="AR65">
        <v>439</v>
      </c>
      <c r="AS65">
        <v>187500</v>
      </c>
      <c r="AU65" s="7" t="str">
        <f t="shared" si="3"/>
        <v/>
      </c>
      <c r="AV65" s="7">
        <f t="shared" si="4"/>
        <v>-2.4444444444444491E-2</v>
      </c>
    </row>
    <row r="66" spans="3:48" x14ac:dyDescent="0.4">
      <c r="C66" t="s">
        <v>804</v>
      </c>
      <c r="D66" t="s">
        <v>569</v>
      </c>
      <c r="E66">
        <v>1000</v>
      </c>
      <c r="R66" t="s">
        <v>294</v>
      </c>
      <c r="S66" s="2">
        <f t="shared" si="1"/>
        <v>2608880</v>
      </c>
      <c r="T66" s="2">
        <f t="shared" si="7"/>
        <v>6769700</v>
      </c>
      <c r="U66" s="2">
        <f t="shared" si="7"/>
        <v>3667800</v>
      </c>
      <c r="V66" s="2">
        <f t="shared" si="7"/>
        <v>713300</v>
      </c>
      <c r="W66" s="2">
        <f t="shared" si="7"/>
        <v>1094400</v>
      </c>
      <c r="X66" s="2">
        <f t="shared" si="7"/>
        <v>799200</v>
      </c>
      <c r="Y66" s="2" cm="1">
        <f t="array" ref="Y66">_xlfn.XLOOKUP(Y$1&amp;$R66,$C$3:$C$1662&amp;$D$3:$D$1662,$E$3:$E$1662,0,0,1)</f>
        <v>41100</v>
      </c>
      <c r="Z66" s="2" cm="1">
        <f t="array" ref="Z66">_xlfn.XLOOKUP(Z$1&amp;$R66,$C$3:$C$1662&amp;$D$3:$D$1662,$E$3:$E$1662,0,0,1)</f>
        <v>22400</v>
      </c>
      <c r="AA66" s="2" cm="1">
        <f t="array" ref="AA66">_xlfn.XLOOKUP(AA$1&amp;$R66,$C$3:$C$1662&amp;$D$3:$D$1662,$E$3:$E$1662,0,0,1)</f>
        <v>2400</v>
      </c>
      <c r="AB66" s="2" cm="1">
        <f t="array" ref="AB66">_xlfn.XLOOKUP(AB$1&amp;$R66,$C$3:$C$1662&amp;$D$3:$D$1662,$E$3:$E$1662,0,0,1)</f>
        <v>9600</v>
      </c>
      <c r="AC66" s="2" cm="1">
        <f t="array" ref="AC66">_xlfn.XLOOKUP(AC$1&amp;$R66,$C$3:$C$1662&amp;$D$3:$D$1662,$E$3:$E$1662,0,0,1)</f>
        <v>600</v>
      </c>
      <c r="AM66" t="s">
        <v>947</v>
      </c>
      <c r="AN66" t="s">
        <v>881</v>
      </c>
      <c r="AO66">
        <v>446</v>
      </c>
      <c r="AP66">
        <v>451</v>
      </c>
      <c r="AQ66">
        <v>430</v>
      </c>
      <c r="AR66">
        <v>441</v>
      </c>
      <c r="AS66">
        <v>148600</v>
      </c>
      <c r="AU66" s="7">
        <f t="shared" si="3"/>
        <v>4.5558086560364419E-3</v>
      </c>
      <c r="AV66" s="7" t="str">
        <f t="shared" si="4"/>
        <v/>
      </c>
    </row>
    <row r="67" spans="3:48" x14ac:dyDescent="0.4">
      <c r="C67" t="s">
        <v>804</v>
      </c>
      <c r="D67" t="s">
        <v>570</v>
      </c>
      <c r="E67">
        <v>600</v>
      </c>
      <c r="R67" t="s">
        <v>29</v>
      </c>
      <c r="S67" s="2">
        <f t="shared" ref="S67:S130" si="8">IFERROR(AVERAGEIFS(T67:X67,T67:X67,"&gt;0"),0)</f>
        <v>2625580</v>
      </c>
      <c r="T67" s="2">
        <f t="shared" si="7"/>
        <v>6790300</v>
      </c>
      <c r="U67" s="2">
        <f t="shared" si="7"/>
        <v>3710900</v>
      </c>
      <c r="V67" s="2">
        <f t="shared" si="7"/>
        <v>714300</v>
      </c>
      <c r="W67" s="2">
        <f t="shared" si="7"/>
        <v>1097300</v>
      </c>
      <c r="X67" s="2">
        <f t="shared" si="7"/>
        <v>815100</v>
      </c>
      <c r="Y67" s="2" cm="1">
        <f t="array" ref="Y67">_xlfn.XLOOKUP(Y$1&amp;$R67,$C$3:$C$1662&amp;$D$3:$D$1662,$E$3:$E$1662,0,0,1)</f>
        <v>20600</v>
      </c>
      <c r="Z67" s="2" cm="1">
        <f t="array" ref="Z67">_xlfn.XLOOKUP(Z$1&amp;$R67,$C$3:$C$1662&amp;$D$3:$D$1662,$E$3:$E$1662,0,0,1)</f>
        <v>43100</v>
      </c>
      <c r="AA67" s="2" cm="1">
        <f t="array" ref="AA67">_xlfn.XLOOKUP(AA$1&amp;$R67,$C$3:$C$1662&amp;$D$3:$D$1662,$E$3:$E$1662,0,0,1)</f>
        <v>1000</v>
      </c>
      <c r="AB67" s="2" cm="1">
        <f t="array" ref="AB67">_xlfn.XLOOKUP(AB$1&amp;$R67,$C$3:$C$1662&amp;$D$3:$D$1662,$E$3:$E$1662,0,0,1)</f>
        <v>2900</v>
      </c>
      <c r="AC67" s="2" cm="1">
        <f t="array" ref="AC67">_xlfn.XLOOKUP(AC$1&amp;$R67,$C$3:$C$1662&amp;$D$3:$D$1662,$E$3:$E$1662,0,0,1)</f>
        <v>15900</v>
      </c>
      <c r="AM67" t="s">
        <v>948</v>
      </c>
      <c r="AN67" t="s">
        <v>881</v>
      </c>
      <c r="AO67">
        <v>438</v>
      </c>
      <c r="AP67">
        <v>441</v>
      </c>
      <c r="AQ67">
        <v>418</v>
      </c>
      <c r="AR67">
        <v>428</v>
      </c>
      <c r="AS67">
        <v>297600</v>
      </c>
      <c r="AU67" s="7" t="str">
        <f t="shared" si="3"/>
        <v/>
      </c>
      <c r="AV67" s="7">
        <f t="shared" si="4"/>
        <v>-2.947845804988658E-2</v>
      </c>
    </row>
    <row r="68" spans="3:48" x14ac:dyDescent="0.4">
      <c r="C68" t="s">
        <v>804</v>
      </c>
      <c r="D68" t="s">
        <v>571</v>
      </c>
      <c r="E68">
        <v>15900</v>
      </c>
      <c r="R68" t="s">
        <v>17</v>
      </c>
      <c r="S68" s="2">
        <f t="shared" si="8"/>
        <v>2648100</v>
      </c>
      <c r="T68" s="2">
        <f t="shared" ref="T68:X83" si="9">T67+Y68</f>
        <v>6836300</v>
      </c>
      <c r="U68" s="2">
        <f t="shared" si="9"/>
        <v>3754000</v>
      </c>
      <c r="V68" s="2">
        <f t="shared" si="9"/>
        <v>715500</v>
      </c>
      <c r="W68" s="2">
        <f t="shared" si="9"/>
        <v>1112600</v>
      </c>
      <c r="X68" s="2">
        <f t="shared" si="9"/>
        <v>822100</v>
      </c>
      <c r="Y68" s="2" cm="1">
        <f t="array" ref="Y68">_xlfn.XLOOKUP(Y$1&amp;$R68,$C$3:$C$1662&amp;$D$3:$D$1662,$E$3:$E$1662,0,0,1)</f>
        <v>46000</v>
      </c>
      <c r="Z68" s="2" cm="1">
        <f t="array" ref="Z68">_xlfn.XLOOKUP(Z$1&amp;$R68,$C$3:$C$1662&amp;$D$3:$D$1662,$E$3:$E$1662,0,0,1)</f>
        <v>43100</v>
      </c>
      <c r="AA68" s="2" cm="1">
        <f t="array" ref="AA68">_xlfn.XLOOKUP(AA$1&amp;$R68,$C$3:$C$1662&amp;$D$3:$D$1662,$E$3:$E$1662,0,0,1)</f>
        <v>1200</v>
      </c>
      <c r="AB68" s="2" cm="1">
        <f t="array" ref="AB68">_xlfn.XLOOKUP(AB$1&amp;$R68,$C$3:$C$1662&amp;$D$3:$D$1662,$E$3:$E$1662,0,0,1)</f>
        <v>15300</v>
      </c>
      <c r="AC68" s="2" cm="1">
        <f t="array" ref="AC68">_xlfn.XLOOKUP(AC$1&amp;$R68,$C$3:$C$1662&amp;$D$3:$D$1662,$E$3:$E$1662,0,0,1)</f>
        <v>7000</v>
      </c>
      <c r="AM68" t="s">
        <v>949</v>
      </c>
      <c r="AN68" t="s">
        <v>881</v>
      </c>
      <c r="AO68">
        <v>434</v>
      </c>
      <c r="AP68">
        <v>440</v>
      </c>
      <c r="AQ68">
        <v>429</v>
      </c>
      <c r="AR68">
        <v>430</v>
      </c>
      <c r="AS68">
        <v>152600</v>
      </c>
      <c r="AU68" s="7">
        <f t="shared" ref="AU68:AU101" si="10">IF(AR67&lt;AR68,AR68/AR67-1,"")</f>
        <v>4.6728971962617383E-3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7000</v>
      </c>
      <c r="R69" t="s">
        <v>58</v>
      </c>
      <c r="S69" s="2">
        <f t="shared" si="8"/>
        <v>2673460</v>
      </c>
      <c r="T69" s="2">
        <f t="shared" si="9"/>
        <v>6932400</v>
      </c>
      <c r="U69" s="2">
        <f t="shared" si="9"/>
        <v>3771200</v>
      </c>
      <c r="V69" s="2">
        <f t="shared" si="9"/>
        <v>722000</v>
      </c>
      <c r="W69" s="2">
        <f t="shared" si="9"/>
        <v>1118100</v>
      </c>
      <c r="X69" s="2">
        <f t="shared" si="9"/>
        <v>823600</v>
      </c>
      <c r="Y69" s="2" cm="1">
        <f t="array" ref="Y69">_xlfn.XLOOKUP(Y$1&amp;$R69,$C$3:$C$1662&amp;$D$3:$D$1662,$E$3:$E$1662,0,0,1)</f>
        <v>96100</v>
      </c>
      <c r="Z69" s="2" cm="1">
        <f t="array" ref="Z69">_xlfn.XLOOKUP(Z$1&amp;$R69,$C$3:$C$1662&amp;$D$3:$D$1662,$E$3:$E$1662,0,0,1)</f>
        <v>17200</v>
      </c>
      <c r="AA69" s="2" cm="1">
        <f t="array" ref="AA69">_xlfn.XLOOKUP(AA$1&amp;$R69,$C$3:$C$1662&amp;$D$3:$D$1662,$E$3:$E$1662,0,0,1)</f>
        <v>6500</v>
      </c>
      <c r="AB69" s="2" cm="1">
        <f t="array" ref="AB69">_xlfn.XLOOKUP(AB$1&amp;$R69,$C$3:$C$1662&amp;$D$3:$D$1662,$E$3:$E$1662,0,0,1)</f>
        <v>5500</v>
      </c>
      <c r="AC69" s="2" cm="1">
        <f t="array" ref="AC69">_xlfn.XLOOKUP(AC$1&amp;$R69,$C$3:$C$1662&amp;$D$3:$D$1662,$E$3:$E$1662,0,0,1)</f>
        <v>1500</v>
      </c>
      <c r="AM69" t="s">
        <v>950</v>
      </c>
      <c r="AN69" t="s">
        <v>881</v>
      </c>
      <c r="AO69">
        <v>431</v>
      </c>
      <c r="AP69">
        <v>455</v>
      </c>
      <c r="AQ69">
        <v>431</v>
      </c>
      <c r="AR69">
        <v>450</v>
      </c>
      <c r="AS69">
        <v>236100</v>
      </c>
      <c r="AU69" s="7">
        <f t="shared" si="10"/>
        <v>4.6511627906976827E-2</v>
      </c>
      <c r="AV69" s="7" t="str">
        <f t="shared" si="11"/>
        <v/>
      </c>
    </row>
    <row r="70" spans="3:48" x14ac:dyDescent="0.4">
      <c r="C70" t="s">
        <v>804</v>
      </c>
      <c r="D70" t="s">
        <v>573</v>
      </c>
      <c r="E70">
        <v>1500</v>
      </c>
      <c r="R70" t="s">
        <v>125</v>
      </c>
      <c r="S70" s="2">
        <f t="shared" si="8"/>
        <v>2712320</v>
      </c>
      <c r="T70" s="2">
        <f t="shared" si="9"/>
        <v>7086500</v>
      </c>
      <c r="U70" s="2">
        <f t="shared" si="9"/>
        <v>3786900</v>
      </c>
      <c r="V70" s="2">
        <f t="shared" si="9"/>
        <v>729100</v>
      </c>
      <c r="W70" s="2">
        <f t="shared" si="9"/>
        <v>1125700</v>
      </c>
      <c r="X70" s="2">
        <f t="shared" si="9"/>
        <v>833400</v>
      </c>
      <c r="Y70" s="2" cm="1">
        <f t="array" ref="Y70">_xlfn.XLOOKUP(Y$1&amp;$R70,$C$3:$C$1662&amp;$D$3:$D$1662,$E$3:$E$1662,0,0,1)</f>
        <v>154100</v>
      </c>
      <c r="Z70" s="2" cm="1">
        <f t="array" ref="Z70">_xlfn.XLOOKUP(Z$1&amp;$R70,$C$3:$C$1662&amp;$D$3:$D$1662,$E$3:$E$1662,0,0,1)</f>
        <v>15700</v>
      </c>
      <c r="AA70" s="2" cm="1">
        <f t="array" ref="AA70">_xlfn.XLOOKUP(AA$1&amp;$R70,$C$3:$C$1662&amp;$D$3:$D$1662,$E$3:$E$1662,0,0,1)</f>
        <v>7100</v>
      </c>
      <c r="AB70" s="2" cm="1">
        <f t="array" ref="AB70">_xlfn.XLOOKUP(AB$1&amp;$R70,$C$3:$C$1662&amp;$D$3:$D$1662,$E$3:$E$1662,0,0,1)</f>
        <v>7600</v>
      </c>
      <c r="AC70" s="2" cm="1">
        <f t="array" ref="AC70">_xlfn.XLOOKUP(AC$1&amp;$R70,$C$3:$C$1662&amp;$D$3:$D$1662,$E$3:$E$1662,0,0,1)</f>
        <v>9800</v>
      </c>
      <c r="AM70" t="s">
        <v>951</v>
      </c>
      <c r="AN70" t="s">
        <v>881</v>
      </c>
      <c r="AO70">
        <v>463</v>
      </c>
      <c r="AP70">
        <v>463</v>
      </c>
      <c r="AQ70">
        <v>427</v>
      </c>
      <c r="AR70">
        <v>427</v>
      </c>
      <c r="AS70">
        <v>224900</v>
      </c>
      <c r="AU70" s="7" t="str">
        <f t="shared" si="10"/>
        <v/>
      </c>
      <c r="AV70" s="7">
        <f t="shared" si="11"/>
        <v>-5.1111111111111107E-2</v>
      </c>
    </row>
    <row r="71" spans="3:48" x14ac:dyDescent="0.4">
      <c r="C71" t="s">
        <v>804</v>
      </c>
      <c r="D71" t="s">
        <v>574</v>
      </c>
      <c r="E71">
        <v>9800</v>
      </c>
      <c r="R71" t="s">
        <v>13</v>
      </c>
      <c r="S71" s="2">
        <f t="shared" si="8"/>
        <v>2733540</v>
      </c>
      <c r="T71" s="2">
        <f t="shared" si="9"/>
        <v>7154400</v>
      </c>
      <c r="U71" s="2">
        <f t="shared" si="9"/>
        <v>3799100</v>
      </c>
      <c r="V71" s="2">
        <f t="shared" si="9"/>
        <v>734600</v>
      </c>
      <c r="W71" s="2">
        <f t="shared" si="9"/>
        <v>1140600</v>
      </c>
      <c r="X71" s="2">
        <f t="shared" si="9"/>
        <v>839000</v>
      </c>
      <c r="Y71" s="2" cm="1">
        <f t="array" ref="Y71">_xlfn.XLOOKUP(Y$1&amp;$R71,$C$3:$C$1662&amp;$D$3:$D$1662,$E$3:$E$1662,0,0,1)</f>
        <v>67900</v>
      </c>
      <c r="Z71" s="2" cm="1">
        <f t="array" ref="Z71">_xlfn.XLOOKUP(Z$1&amp;$R71,$C$3:$C$1662&amp;$D$3:$D$1662,$E$3:$E$1662,0,0,1)</f>
        <v>12200</v>
      </c>
      <c r="AA71" s="2" cm="1">
        <f t="array" ref="AA71">_xlfn.XLOOKUP(AA$1&amp;$R71,$C$3:$C$1662&amp;$D$3:$D$1662,$E$3:$E$1662,0,0,1)</f>
        <v>5500</v>
      </c>
      <c r="AB71" s="2" cm="1">
        <f t="array" ref="AB71">_xlfn.XLOOKUP(AB$1&amp;$R71,$C$3:$C$1662&amp;$D$3:$D$1662,$E$3:$E$1662,0,0,1)</f>
        <v>14900</v>
      </c>
      <c r="AC71" s="2" cm="1">
        <f t="array" ref="AC71">_xlfn.XLOOKUP(AC$1&amp;$R71,$C$3:$C$1662&amp;$D$3:$D$1662,$E$3:$E$1662,0,0,1)</f>
        <v>5600</v>
      </c>
      <c r="AM71" t="s">
        <v>952</v>
      </c>
      <c r="AN71" t="s">
        <v>881</v>
      </c>
      <c r="AO71">
        <v>434</v>
      </c>
      <c r="AP71">
        <v>435</v>
      </c>
      <c r="AQ71">
        <v>415</v>
      </c>
      <c r="AR71">
        <v>422</v>
      </c>
      <c r="AS71">
        <v>151500</v>
      </c>
      <c r="AU71" s="7" t="str">
        <f t="shared" si="10"/>
        <v/>
      </c>
      <c r="AV71" s="7">
        <f t="shared" si="11"/>
        <v>-1.1709601873536313E-2</v>
      </c>
    </row>
    <row r="72" spans="3:48" x14ac:dyDescent="0.4">
      <c r="C72" t="s">
        <v>804</v>
      </c>
      <c r="D72" t="s">
        <v>575</v>
      </c>
      <c r="E72">
        <v>5600</v>
      </c>
      <c r="R72" t="s">
        <v>87</v>
      </c>
      <c r="S72" s="2">
        <f t="shared" si="8"/>
        <v>2751100</v>
      </c>
      <c r="T72" s="2">
        <f t="shared" si="9"/>
        <v>7211100</v>
      </c>
      <c r="U72" s="2">
        <f t="shared" si="9"/>
        <v>3817000</v>
      </c>
      <c r="V72" s="2">
        <f t="shared" si="9"/>
        <v>739100</v>
      </c>
      <c r="W72" s="2">
        <f t="shared" si="9"/>
        <v>1145500</v>
      </c>
      <c r="X72" s="2">
        <f t="shared" si="9"/>
        <v>842800</v>
      </c>
      <c r="Y72" s="2" cm="1">
        <f t="array" ref="Y72">_xlfn.XLOOKUP(Y$1&amp;$R72,$C$3:$C$1662&amp;$D$3:$D$1662,$E$3:$E$1662,0,0,1)</f>
        <v>56700</v>
      </c>
      <c r="Z72" s="2" cm="1">
        <f t="array" ref="Z72">_xlfn.XLOOKUP(Z$1&amp;$R72,$C$3:$C$1662&amp;$D$3:$D$1662,$E$3:$E$1662,0,0,1)</f>
        <v>17900</v>
      </c>
      <c r="AA72" s="2" cm="1">
        <f t="array" ref="AA72">_xlfn.XLOOKUP(AA$1&amp;$R72,$C$3:$C$1662&amp;$D$3:$D$1662,$E$3:$E$1662,0,0,1)</f>
        <v>4500</v>
      </c>
      <c r="AB72" s="2" cm="1">
        <f t="array" ref="AB72">_xlfn.XLOOKUP(AB$1&amp;$R72,$C$3:$C$1662&amp;$D$3:$D$1662,$E$3:$E$1662,0,0,1)</f>
        <v>4900</v>
      </c>
      <c r="AC72" s="2" cm="1">
        <f t="array" ref="AC72">_xlfn.XLOOKUP(AC$1&amp;$R72,$C$3:$C$1662&amp;$D$3:$D$1662,$E$3:$E$1662,0,0,1)</f>
        <v>3800</v>
      </c>
      <c r="AM72" t="s">
        <v>953</v>
      </c>
      <c r="AN72" t="s">
        <v>881</v>
      </c>
      <c r="AO72">
        <v>421</v>
      </c>
      <c r="AP72">
        <v>430</v>
      </c>
      <c r="AQ72">
        <v>418</v>
      </c>
      <c r="AR72">
        <v>426</v>
      </c>
      <c r="AS72">
        <v>113900</v>
      </c>
      <c r="AU72" s="7">
        <f t="shared" si="10"/>
        <v>9.4786729857820884E-3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3800</v>
      </c>
      <c r="R73" t="s">
        <v>202</v>
      </c>
      <c r="S73" s="2">
        <f t="shared" si="8"/>
        <v>2773480</v>
      </c>
      <c r="T73" s="2">
        <f t="shared" si="9"/>
        <v>7273500</v>
      </c>
      <c r="U73" s="2">
        <f t="shared" si="9"/>
        <v>3834300</v>
      </c>
      <c r="V73" s="2">
        <f t="shared" si="9"/>
        <v>742100</v>
      </c>
      <c r="W73" s="2">
        <f t="shared" si="9"/>
        <v>1170400</v>
      </c>
      <c r="X73" s="2">
        <f t="shared" si="9"/>
        <v>847100</v>
      </c>
      <c r="Y73" s="2" cm="1">
        <f t="array" ref="Y73">_xlfn.XLOOKUP(Y$1&amp;$R73,$C$3:$C$1662&amp;$D$3:$D$1662,$E$3:$E$1662,0,0,1)</f>
        <v>62400</v>
      </c>
      <c r="Z73" s="2" cm="1">
        <f t="array" ref="Z73">_xlfn.XLOOKUP(Z$1&amp;$R73,$C$3:$C$1662&amp;$D$3:$D$1662,$E$3:$E$1662,0,0,1)</f>
        <v>17300</v>
      </c>
      <c r="AA73" s="2" cm="1">
        <f t="array" ref="AA73">_xlfn.XLOOKUP(AA$1&amp;$R73,$C$3:$C$1662&amp;$D$3:$D$1662,$E$3:$E$1662,0,0,1)</f>
        <v>3000</v>
      </c>
      <c r="AB73" s="2" cm="1">
        <f t="array" ref="AB73">_xlfn.XLOOKUP(AB$1&amp;$R73,$C$3:$C$1662&amp;$D$3:$D$1662,$E$3:$E$1662,0,0,1)</f>
        <v>24900</v>
      </c>
      <c r="AC73" s="2" cm="1">
        <f t="array" ref="AC73">_xlfn.XLOOKUP(AC$1&amp;$R73,$C$3:$C$1662&amp;$D$3:$D$1662,$E$3:$E$1662,0,0,1)</f>
        <v>4300</v>
      </c>
      <c r="AM73" t="s">
        <v>954</v>
      </c>
      <c r="AN73" t="s">
        <v>881</v>
      </c>
      <c r="AO73">
        <v>434</v>
      </c>
      <c r="AP73">
        <v>454</v>
      </c>
      <c r="AQ73">
        <v>423</v>
      </c>
      <c r="AR73">
        <v>428</v>
      </c>
      <c r="AS73">
        <v>352800</v>
      </c>
      <c r="AU73" s="7">
        <f t="shared" si="10"/>
        <v>4.6948356807512415E-3</v>
      </c>
      <c r="AV73" s="7" t="str">
        <f t="shared" si="11"/>
        <v/>
      </c>
    </row>
    <row r="74" spans="3:48" x14ac:dyDescent="0.4">
      <c r="C74" t="s">
        <v>804</v>
      </c>
      <c r="D74" t="s">
        <v>577</v>
      </c>
      <c r="E74">
        <v>4300</v>
      </c>
      <c r="R74" t="s">
        <v>86</v>
      </c>
      <c r="S74" s="2">
        <f t="shared" si="8"/>
        <v>2792360</v>
      </c>
      <c r="T74" s="2">
        <f t="shared" si="9"/>
        <v>7344500</v>
      </c>
      <c r="U74" s="2">
        <f t="shared" si="9"/>
        <v>3844100</v>
      </c>
      <c r="V74" s="2">
        <f t="shared" si="9"/>
        <v>751100</v>
      </c>
      <c r="W74" s="2">
        <f t="shared" si="9"/>
        <v>1173400</v>
      </c>
      <c r="X74" s="2">
        <f t="shared" si="9"/>
        <v>848700</v>
      </c>
      <c r="Y74" s="2" cm="1">
        <f t="array" ref="Y74">_xlfn.XLOOKUP(Y$1&amp;$R74,$C$3:$C$1662&amp;$D$3:$D$1662,$E$3:$E$1662,0,0,1)</f>
        <v>71000</v>
      </c>
      <c r="Z74" s="2" cm="1">
        <f t="array" ref="Z74">_xlfn.XLOOKUP(Z$1&amp;$R74,$C$3:$C$1662&amp;$D$3:$D$1662,$E$3:$E$1662,0,0,1)</f>
        <v>9800</v>
      </c>
      <c r="AA74" s="2" cm="1">
        <f t="array" ref="AA74">_xlfn.XLOOKUP(AA$1&amp;$R74,$C$3:$C$1662&amp;$D$3:$D$1662,$E$3:$E$1662,0,0,1)</f>
        <v>9000</v>
      </c>
      <c r="AB74" s="2" cm="1">
        <f t="array" ref="AB74">_xlfn.XLOOKUP(AB$1&amp;$R74,$C$3:$C$1662&amp;$D$3:$D$1662,$E$3:$E$1662,0,0,1)</f>
        <v>3000</v>
      </c>
      <c r="AC74" s="2" cm="1">
        <f t="array" ref="AC74">_xlfn.XLOOKUP(AC$1&amp;$R74,$C$3:$C$1662&amp;$D$3:$D$1662,$E$3:$E$1662,0,0,1)</f>
        <v>1600</v>
      </c>
      <c r="AM74" t="s">
        <v>955</v>
      </c>
      <c r="AN74" t="s">
        <v>881</v>
      </c>
      <c r="AO74">
        <v>422</v>
      </c>
      <c r="AP74">
        <v>428</v>
      </c>
      <c r="AQ74">
        <v>413</v>
      </c>
      <c r="AR74">
        <v>415</v>
      </c>
      <c r="AS74">
        <v>158100</v>
      </c>
      <c r="AU74" s="7" t="str">
        <f t="shared" si="10"/>
        <v/>
      </c>
      <c r="AV74" s="7">
        <f t="shared" si="11"/>
        <v>-3.0373831775700966E-2</v>
      </c>
    </row>
    <row r="75" spans="3:48" x14ac:dyDescent="0.4">
      <c r="C75" t="s">
        <v>804</v>
      </c>
      <c r="D75" t="s">
        <v>578</v>
      </c>
      <c r="E75">
        <v>1600</v>
      </c>
      <c r="R75" t="s">
        <v>289</v>
      </c>
      <c r="S75" s="2">
        <f t="shared" si="8"/>
        <v>2817020</v>
      </c>
      <c r="T75" s="2">
        <f t="shared" si="9"/>
        <v>7428000</v>
      </c>
      <c r="U75" s="2">
        <f t="shared" si="9"/>
        <v>3861500</v>
      </c>
      <c r="V75" s="2">
        <f t="shared" si="9"/>
        <v>768500</v>
      </c>
      <c r="W75" s="2">
        <f t="shared" si="9"/>
        <v>1177900</v>
      </c>
      <c r="X75" s="2">
        <f t="shared" si="9"/>
        <v>849200</v>
      </c>
      <c r="Y75" s="2" cm="1">
        <f t="array" ref="Y75">_xlfn.XLOOKUP(Y$1&amp;$R75,$C$3:$C$1662&amp;$D$3:$D$1662,$E$3:$E$1662,0,0,1)</f>
        <v>83500</v>
      </c>
      <c r="Z75" s="2" cm="1">
        <f t="array" ref="Z75">_xlfn.XLOOKUP(Z$1&amp;$R75,$C$3:$C$1662&amp;$D$3:$D$1662,$E$3:$E$1662,0,0,1)</f>
        <v>17400</v>
      </c>
      <c r="AA75" s="2" cm="1">
        <f t="array" ref="AA75">_xlfn.XLOOKUP(AA$1&amp;$R75,$C$3:$C$1662&amp;$D$3:$D$1662,$E$3:$E$1662,0,0,1)</f>
        <v>17400</v>
      </c>
      <c r="AB75" s="2" cm="1">
        <f t="array" ref="AB75">_xlfn.XLOOKUP(AB$1&amp;$R75,$C$3:$C$1662&amp;$D$3:$D$1662,$E$3:$E$1662,0,0,1)</f>
        <v>4500</v>
      </c>
      <c r="AC75" s="2" cm="1">
        <f t="array" ref="AC75">_xlfn.XLOOKUP(AC$1&amp;$R75,$C$3:$C$1662&amp;$D$3:$D$1662,$E$3:$E$1662,0,0,1)</f>
        <v>500</v>
      </c>
      <c r="AM75" t="s">
        <v>956</v>
      </c>
      <c r="AN75" t="s">
        <v>881</v>
      </c>
      <c r="AO75">
        <v>424</v>
      </c>
      <c r="AP75">
        <v>427</v>
      </c>
      <c r="AQ75">
        <v>414</v>
      </c>
      <c r="AR75">
        <v>416</v>
      </c>
      <c r="AS75">
        <v>147800</v>
      </c>
      <c r="AU75" s="7">
        <f t="shared" si="10"/>
        <v>2.4096385542169418E-3</v>
      </c>
      <c r="AV75" s="7" t="str">
        <f t="shared" si="11"/>
        <v/>
      </c>
    </row>
    <row r="76" spans="3:48" x14ac:dyDescent="0.4">
      <c r="C76" t="s">
        <v>804</v>
      </c>
      <c r="D76" t="s">
        <v>579</v>
      </c>
      <c r="E76">
        <v>500</v>
      </c>
      <c r="R76" t="s">
        <v>295</v>
      </c>
      <c r="S76" s="2">
        <f t="shared" si="8"/>
        <v>2839900</v>
      </c>
      <c r="T76" s="2">
        <f t="shared" si="9"/>
        <v>7480900</v>
      </c>
      <c r="U76" s="2">
        <f t="shared" si="9"/>
        <v>3888100</v>
      </c>
      <c r="V76" s="2">
        <f t="shared" si="9"/>
        <v>798200</v>
      </c>
      <c r="W76" s="2">
        <f t="shared" si="9"/>
        <v>1181400</v>
      </c>
      <c r="X76" s="2">
        <f t="shared" si="9"/>
        <v>850900</v>
      </c>
      <c r="Y76" s="2" cm="1">
        <f t="array" ref="Y76">_xlfn.XLOOKUP(Y$1&amp;$R76,$C$3:$C$1662&amp;$D$3:$D$1662,$E$3:$E$1662,0,0,1)</f>
        <v>52900</v>
      </c>
      <c r="Z76" s="2" cm="1">
        <f t="array" ref="Z76">_xlfn.XLOOKUP(Z$1&amp;$R76,$C$3:$C$1662&amp;$D$3:$D$1662,$E$3:$E$1662,0,0,1)</f>
        <v>26600</v>
      </c>
      <c r="AA76" s="2" cm="1">
        <f t="array" ref="AA76">_xlfn.XLOOKUP(AA$1&amp;$R76,$C$3:$C$1662&amp;$D$3:$D$1662,$E$3:$E$1662,0,0,1)</f>
        <v>29700</v>
      </c>
      <c r="AB76" s="2" cm="1">
        <f t="array" ref="AB76">_xlfn.XLOOKUP(AB$1&amp;$R76,$C$3:$C$1662&amp;$D$3:$D$1662,$E$3:$E$1662,0,0,1)</f>
        <v>3500</v>
      </c>
      <c r="AC76" s="2" cm="1">
        <f t="array" ref="AC76">_xlfn.XLOOKUP(AC$1&amp;$R76,$C$3:$C$1662&amp;$D$3:$D$1662,$E$3:$E$1662,0,0,1)</f>
        <v>1700</v>
      </c>
      <c r="AM76" t="s">
        <v>957</v>
      </c>
      <c r="AN76" t="s">
        <v>881</v>
      </c>
      <c r="AO76">
        <v>418</v>
      </c>
      <c r="AP76">
        <v>420</v>
      </c>
      <c r="AQ76">
        <v>405</v>
      </c>
      <c r="AR76">
        <v>412</v>
      </c>
      <c r="AS76">
        <v>79400</v>
      </c>
      <c r="AU76" s="7" t="str">
        <f t="shared" si="10"/>
        <v/>
      </c>
      <c r="AV76" s="7">
        <f t="shared" si="11"/>
        <v>-9.6153846153845812E-3</v>
      </c>
    </row>
    <row r="77" spans="3:48" x14ac:dyDescent="0.4">
      <c r="C77" t="s">
        <v>804</v>
      </c>
      <c r="D77" t="s">
        <v>580</v>
      </c>
      <c r="E77">
        <v>1700</v>
      </c>
      <c r="R77" t="s">
        <v>103</v>
      </c>
      <c r="S77" s="2">
        <f t="shared" si="8"/>
        <v>2869860</v>
      </c>
      <c r="T77" s="2">
        <f t="shared" si="9"/>
        <v>7571500</v>
      </c>
      <c r="U77" s="2">
        <f t="shared" si="9"/>
        <v>3910600</v>
      </c>
      <c r="V77" s="2">
        <f t="shared" si="9"/>
        <v>825700</v>
      </c>
      <c r="W77" s="2">
        <f t="shared" si="9"/>
        <v>1189200</v>
      </c>
      <c r="X77" s="2">
        <f t="shared" si="9"/>
        <v>852300</v>
      </c>
      <c r="Y77" s="2" cm="1">
        <f t="array" ref="Y77">_xlfn.XLOOKUP(Y$1&amp;$R77,$C$3:$C$1662&amp;$D$3:$D$1662,$E$3:$E$1662,0,0,1)</f>
        <v>90600</v>
      </c>
      <c r="Z77" s="2" cm="1">
        <f t="array" ref="Z77">_xlfn.XLOOKUP(Z$1&amp;$R77,$C$3:$C$1662&amp;$D$3:$D$1662,$E$3:$E$1662,0,0,1)</f>
        <v>22500</v>
      </c>
      <c r="AA77" s="2" cm="1">
        <f t="array" ref="AA77">_xlfn.XLOOKUP(AA$1&amp;$R77,$C$3:$C$1662&amp;$D$3:$D$1662,$E$3:$E$1662,0,0,1)</f>
        <v>27500</v>
      </c>
      <c r="AB77" s="2" cm="1">
        <f t="array" ref="AB77">_xlfn.XLOOKUP(AB$1&amp;$R77,$C$3:$C$1662&amp;$D$3:$D$1662,$E$3:$E$1662,0,0,1)</f>
        <v>7800</v>
      </c>
      <c r="AC77" s="2" cm="1">
        <f t="array" ref="AC77">_xlfn.XLOOKUP(AC$1&amp;$R77,$C$3:$C$1662&amp;$D$3:$D$1662,$E$3:$E$1662,0,0,1)</f>
        <v>1400</v>
      </c>
      <c r="AM77" t="s">
        <v>958</v>
      </c>
      <c r="AN77" t="s">
        <v>881</v>
      </c>
      <c r="AO77">
        <v>415</v>
      </c>
      <c r="AP77">
        <v>422</v>
      </c>
      <c r="AQ77">
        <v>408</v>
      </c>
      <c r="AR77">
        <v>411</v>
      </c>
      <c r="AS77">
        <v>78900</v>
      </c>
      <c r="AU77" s="7" t="str">
        <f t="shared" si="10"/>
        <v/>
      </c>
      <c r="AV77" s="7">
        <f t="shared" si="11"/>
        <v>-2.4271844660194164E-3</v>
      </c>
    </row>
    <row r="78" spans="3:48" x14ac:dyDescent="0.4">
      <c r="C78" t="s">
        <v>804</v>
      </c>
      <c r="D78" t="s">
        <v>581</v>
      </c>
      <c r="E78">
        <v>1400</v>
      </c>
      <c r="R78" t="s">
        <v>140</v>
      </c>
      <c r="S78" s="2">
        <f t="shared" si="8"/>
        <v>2894620</v>
      </c>
      <c r="T78" s="2">
        <f t="shared" si="9"/>
        <v>7650400</v>
      </c>
      <c r="U78" s="2">
        <f t="shared" si="9"/>
        <v>3925900</v>
      </c>
      <c r="V78" s="2">
        <f t="shared" si="9"/>
        <v>852500</v>
      </c>
      <c r="W78" s="2">
        <f t="shared" si="9"/>
        <v>1189900</v>
      </c>
      <c r="X78" s="2">
        <f t="shared" si="9"/>
        <v>854400</v>
      </c>
      <c r="Y78" s="2" cm="1">
        <f t="array" ref="Y78">_xlfn.XLOOKUP(Y$1&amp;$R78,$C$3:$C$1662&amp;$D$3:$D$1662,$E$3:$E$1662,0,0,1)</f>
        <v>78900</v>
      </c>
      <c r="Z78" s="2" cm="1">
        <f t="array" ref="Z78">_xlfn.XLOOKUP(Z$1&amp;$R78,$C$3:$C$1662&amp;$D$3:$D$1662,$E$3:$E$1662,0,0,1)</f>
        <v>15300</v>
      </c>
      <c r="AA78" s="2" cm="1">
        <f t="array" ref="AA78">_xlfn.XLOOKUP(AA$1&amp;$R78,$C$3:$C$1662&amp;$D$3:$D$1662,$E$3:$E$1662,0,0,1)</f>
        <v>26800</v>
      </c>
      <c r="AB78" s="2" cm="1">
        <f t="array" ref="AB78">_xlfn.XLOOKUP(AB$1&amp;$R78,$C$3:$C$1662&amp;$D$3:$D$1662,$E$3:$E$1662,0,0,1)</f>
        <v>700</v>
      </c>
      <c r="AC78" s="2" cm="1">
        <f t="array" ref="AC78">_xlfn.XLOOKUP(AC$1&amp;$R78,$C$3:$C$1662&amp;$D$3:$D$1662,$E$3:$E$1662,0,0,1)</f>
        <v>2100</v>
      </c>
      <c r="AM78" t="s">
        <v>959</v>
      </c>
      <c r="AN78" t="s">
        <v>881</v>
      </c>
      <c r="AO78">
        <v>410</v>
      </c>
      <c r="AP78">
        <v>410</v>
      </c>
      <c r="AQ78">
        <v>396</v>
      </c>
      <c r="AR78">
        <v>404</v>
      </c>
      <c r="AS78">
        <v>153800</v>
      </c>
      <c r="AU78" s="7" t="str">
        <f t="shared" si="10"/>
        <v/>
      </c>
      <c r="AV78" s="7">
        <f t="shared" si="11"/>
        <v>-1.7031630170316281E-2</v>
      </c>
    </row>
    <row r="79" spans="3:48" x14ac:dyDescent="0.4">
      <c r="C79" t="s">
        <v>804</v>
      </c>
      <c r="D79" t="s">
        <v>582</v>
      </c>
      <c r="E79">
        <v>2100</v>
      </c>
      <c r="R79" t="s">
        <v>134</v>
      </c>
      <c r="S79" s="2">
        <f t="shared" si="8"/>
        <v>2922820</v>
      </c>
      <c r="T79" s="2">
        <f t="shared" si="9"/>
        <v>7739000</v>
      </c>
      <c r="U79" s="2">
        <f t="shared" si="9"/>
        <v>3949300</v>
      </c>
      <c r="V79" s="2">
        <f t="shared" si="9"/>
        <v>870100</v>
      </c>
      <c r="W79" s="2">
        <f t="shared" si="9"/>
        <v>1198100</v>
      </c>
      <c r="X79" s="2">
        <f t="shared" si="9"/>
        <v>857600</v>
      </c>
      <c r="Y79" s="2" cm="1">
        <f t="array" ref="Y79">_xlfn.XLOOKUP(Y$1&amp;$R79,$C$3:$C$1662&amp;$D$3:$D$1662,$E$3:$E$1662,0,0,1)</f>
        <v>88600</v>
      </c>
      <c r="Z79" s="2" cm="1">
        <f t="array" ref="Z79">_xlfn.XLOOKUP(Z$1&amp;$R79,$C$3:$C$1662&amp;$D$3:$D$1662,$E$3:$E$1662,0,0,1)</f>
        <v>23400</v>
      </c>
      <c r="AA79" s="2" cm="1">
        <f t="array" ref="AA79">_xlfn.XLOOKUP(AA$1&amp;$R79,$C$3:$C$1662&amp;$D$3:$D$1662,$E$3:$E$1662,0,0,1)</f>
        <v>17600</v>
      </c>
      <c r="AB79" s="2" cm="1">
        <f t="array" ref="AB79">_xlfn.XLOOKUP(AB$1&amp;$R79,$C$3:$C$1662&amp;$D$3:$D$1662,$E$3:$E$1662,0,0,1)</f>
        <v>8200</v>
      </c>
      <c r="AC79" s="2" cm="1">
        <f t="array" ref="AC79">_xlfn.XLOOKUP(AC$1&amp;$R79,$C$3:$C$1662&amp;$D$3:$D$1662,$E$3:$E$1662,0,0,1)</f>
        <v>3200</v>
      </c>
      <c r="AM79" t="s">
        <v>960</v>
      </c>
      <c r="AN79" t="s">
        <v>881</v>
      </c>
      <c r="AO79">
        <v>405</v>
      </c>
      <c r="AP79">
        <v>405</v>
      </c>
      <c r="AQ79">
        <v>398</v>
      </c>
      <c r="AR79">
        <v>405</v>
      </c>
      <c r="AS79">
        <v>59500</v>
      </c>
      <c r="AU79" s="7">
        <f t="shared" si="10"/>
        <v>2.4752475247524774E-3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3200</v>
      </c>
      <c r="R80" t="s">
        <v>116</v>
      </c>
      <c r="S80" s="2">
        <f t="shared" si="8"/>
        <v>2981020</v>
      </c>
      <c r="T80" s="2">
        <f t="shared" si="9"/>
        <v>7954500</v>
      </c>
      <c r="U80" s="2">
        <f t="shared" si="9"/>
        <v>3990400</v>
      </c>
      <c r="V80" s="2">
        <f t="shared" si="9"/>
        <v>895600</v>
      </c>
      <c r="W80" s="2">
        <f t="shared" si="9"/>
        <v>1204700</v>
      </c>
      <c r="X80" s="2">
        <f t="shared" si="9"/>
        <v>859900</v>
      </c>
      <c r="Y80" s="2" cm="1">
        <f t="array" ref="Y80">_xlfn.XLOOKUP(Y$1&amp;$R80,$C$3:$C$1662&amp;$D$3:$D$1662,$E$3:$E$1662,0,0,1)</f>
        <v>215500</v>
      </c>
      <c r="Z80" s="2" cm="1">
        <f t="array" ref="Z80">_xlfn.XLOOKUP(Z$1&amp;$R80,$C$3:$C$1662&amp;$D$3:$D$1662,$E$3:$E$1662,0,0,1)</f>
        <v>41100</v>
      </c>
      <c r="AA80" s="2" cm="1">
        <f t="array" ref="AA80">_xlfn.XLOOKUP(AA$1&amp;$R80,$C$3:$C$1662&amp;$D$3:$D$1662,$E$3:$E$1662,0,0,1)</f>
        <v>25500</v>
      </c>
      <c r="AB80" s="2" cm="1">
        <f t="array" ref="AB80">_xlfn.XLOOKUP(AB$1&amp;$R80,$C$3:$C$1662&amp;$D$3:$D$1662,$E$3:$E$1662,0,0,1)</f>
        <v>6600</v>
      </c>
      <c r="AC80" s="2" cm="1">
        <f t="array" ref="AC80">_xlfn.XLOOKUP(AC$1&amp;$R80,$C$3:$C$1662&amp;$D$3:$D$1662,$E$3:$E$1662,0,0,1)</f>
        <v>2300</v>
      </c>
      <c r="AM80" t="s">
        <v>961</v>
      </c>
      <c r="AN80" t="s">
        <v>881</v>
      </c>
      <c r="AO80">
        <v>405</v>
      </c>
      <c r="AP80">
        <v>405</v>
      </c>
      <c r="AQ80">
        <v>396</v>
      </c>
      <c r="AR80">
        <v>401</v>
      </c>
      <c r="AS80">
        <v>119200</v>
      </c>
      <c r="AU80" s="7" t="str">
        <f t="shared" si="10"/>
        <v/>
      </c>
      <c r="AV80" s="7">
        <f t="shared" si="11"/>
        <v>-9.8765432098765205E-3</v>
      </c>
    </row>
    <row r="81" spans="3:48" x14ac:dyDescent="0.4">
      <c r="C81" t="s">
        <v>804</v>
      </c>
      <c r="D81" t="s">
        <v>584</v>
      </c>
      <c r="E81">
        <v>2300</v>
      </c>
      <c r="R81" t="s">
        <v>132</v>
      </c>
      <c r="S81" s="2">
        <f t="shared" si="8"/>
        <v>3011400</v>
      </c>
      <c r="T81" s="2">
        <f t="shared" si="9"/>
        <v>8076500</v>
      </c>
      <c r="U81" s="2">
        <f t="shared" si="9"/>
        <v>4009400</v>
      </c>
      <c r="V81" s="2">
        <f t="shared" si="9"/>
        <v>904200</v>
      </c>
      <c r="W81" s="2">
        <f t="shared" si="9"/>
        <v>1206600</v>
      </c>
      <c r="X81" s="2">
        <f t="shared" si="9"/>
        <v>860300</v>
      </c>
      <c r="Y81" s="2" cm="1">
        <f t="array" ref="Y81">_xlfn.XLOOKUP(Y$1&amp;$R81,$C$3:$C$1662&amp;$D$3:$D$1662,$E$3:$E$1662,0,0,1)</f>
        <v>122000</v>
      </c>
      <c r="Z81" s="2" cm="1">
        <f t="array" ref="Z81">_xlfn.XLOOKUP(Z$1&amp;$R81,$C$3:$C$1662&amp;$D$3:$D$1662,$E$3:$E$1662,0,0,1)</f>
        <v>19000</v>
      </c>
      <c r="AA81" s="2" cm="1">
        <f t="array" ref="AA81">_xlfn.XLOOKUP(AA$1&amp;$R81,$C$3:$C$1662&amp;$D$3:$D$1662,$E$3:$E$1662,0,0,1)</f>
        <v>8600</v>
      </c>
      <c r="AB81" s="2" cm="1">
        <f t="array" ref="AB81">_xlfn.XLOOKUP(AB$1&amp;$R81,$C$3:$C$1662&amp;$D$3:$D$1662,$E$3:$E$1662,0,0,1)</f>
        <v>1900</v>
      </c>
      <c r="AC81" s="2" cm="1">
        <f t="array" ref="AC81">_xlfn.XLOOKUP(AC$1&amp;$R81,$C$3:$C$1662&amp;$D$3:$D$1662,$E$3:$E$1662,0,0,1)</f>
        <v>400</v>
      </c>
      <c r="AM81" t="s">
        <v>962</v>
      </c>
      <c r="AN81" t="s">
        <v>881</v>
      </c>
      <c r="AO81">
        <v>400</v>
      </c>
      <c r="AP81">
        <v>410</v>
      </c>
      <c r="AQ81">
        <v>400</v>
      </c>
      <c r="AR81">
        <v>408</v>
      </c>
      <c r="AS81">
        <v>95400</v>
      </c>
      <c r="AU81" s="7">
        <f t="shared" si="10"/>
        <v>1.7456359102244301E-2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400</v>
      </c>
      <c r="R82" t="s">
        <v>296</v>
      </c>
      <c r="S82" s="2">
        <f t="shared" si="8"/>
        <v>3036700</v>
      </c>
      <c r="T82" s="2">
        <f t="shared" si="9"/>
        <v>8175100</v>
      </c>
      <c r="U82" s="2">
        <f t="shared" si="9"/>
        <v>4028100</v>
      </c>
      <c r="V82" s="2">
        <f t="shared" si="9"/>
        <v>908200</v>
      </c>
      <c r="W82" s="2">
        <f t="shared" si="9"/>
        <v>1211200</v>
      </c>
      <c r="X82" s="2">
        <f t="shared" si="9"/>
        <v>860900</v>
      </c>
      <c r="Y82" s="2" cm="1">
        <f t="array" ref="Y82">_xlfn.XLOOKUP(Y$1&amp;$R82,$C$3:$C$1662&amp;$D$3:$D$1662,$E$3:$E$1662,0,0,1)</f>
        <v>98600</v>
      </c>
      <c r="Z82" s="2" cm="1">
        <f t="array" ref="Z82">_xlfn.XLOOKUP(Z$1&amp;$R82,$C$3:$C$1662&amp;$D$3:$D$1662,$E$3:$E$1662,0,0,1)</f>
        <v>18700</v>
      </c>
      <c r="AA82" s="2" cm="1">
        <f t="array" ref="AA82">_xlfn.XLOOKUP(AA$1&amp;$R82,$C$3:$C$1662&amp;$D$3:$D$1662,$E$3:$E$1662,0,0,1)</f>
        <v>4000</v>
      </c>
      <c r="AB82" s="2" cm="1">
        <f t="array" ref="AB82">_xlfn.XLOOKUP(AB$1&amp;$R82,$C$3:$C$1662&amp;$D$3:$D$1662,$E$3:$E$1662,0,0,1)</f>
        <v>4600</v>
      </c>
      <c r="AC82" s="2" cm="1">
        <f t="array" ref="AC82">_xlfn.XLOOKUP(AC$1&amp;$R82,$C$3:$C$1662&amp;$D$3:$D$1662,$E$3:$E$1662,0,0,1)</f>
        <v>600</v>
      </c>
      <c r="AM82" t="s">
        <v>963</v>
      </c>
      <c r="AN82" t="s">
        <v>881</v>
      </c>
      <c r="AO82">
        <v>407</v>
      </c>
      <c r="AP82">
        <v>407</v>
      </c>
      <c r="AQ82">
        <v>397</v>
      </c>
      <c r="AR82">
        <v>399</v>
      </c>
      <c r="AS82">
        <v>88000</v>
      </c>
      <c r="AU82" s="7" t="str">
        <f t="shared" si="10"/>
        <v/>
      </c>
      <c r="AV82" s="7">
        <f t="shared" si="11"/>
        <v>-2.2058823529411797E-2</v>
      </c>
    </row>
    <row r="83" spans="3:48" x14ac:dyDescent="0.4">
      <c r="C83" t="s">
        <v>804</v>
      </c>
      <c r="D83" t="s">
        <v>586</v>
      </c>
      <c r="E83">
        <v>600</v>
      </c>
      <c r="R83" t="s">
        <v>94</v>
      </c>
      <c r="S83" s="2">
        <f t="shared" si="8"/>
        <v>3071460</v>
      </c>
      <c r="T83" s="2">
        <f t="shared" si="9"/>
        <v>8257700</v>
      </c>
      <c r="U83" s="2">
        <f t="shared" si="9"/>
        <v>4097600</v>
      </c>
      <c r="V83" s="2">
        <f t="shared" si="9"/>
        <v>922600</v>
      </c>
      <c r="W83" s="2">
        <f t="shared" si="9"/>
        <v>1211500</v>
      </c>
      <c r="X83" s="2">
        <f t="shared" si="9"/>
        <v>867900</v>
      </c>
      <c r="Y83" s="2" cm="1">
        <f t="array" ref="Y83">_xlfn.XLOOKUP(Y$1&amp;$R83,$C$3:$C$1662&amp;$D$3:$D$1662,$E$3:$E$1662,0,0,1)</f>
        <v>82600</v>
      </c>
      <c r="Z83" s="2" cm="1">
        <f t="array" ref="Z83">_xlfn.XLOOKUP(Z$1&amp;$R83,$C$3:$C$1662&amp;$D$3:$D$1662,$E$3:$E$1662,0,0,1)</f>
        <v>69500</v>
      </c>
      <c r="AA83" s="2" cm="1">
        <f t="array" ref="AA83">_xlfn.XLOOKUP(AA$1&amp;$R83,$C$3:$C$1662&amp;$D$3:$D$1662,$E$3:$E$1662,0,0,1)</f>
        <v>14400</v>
      </c>
      <c r="AB83" s="2" cm="1">
        <f t="array" ref="AB83">_xlfn.XLOOKUP(AB$1&amp;$R83,$C$3:$C$1662&amp;$D$3:$D$1662,$E$3:$E$1662,0,0,1)</f>
        <v>300</v>
      </c>
      <c r="AC83" s="2" cm="1">
        <f t="array" ref="AC83">_xlfn.XLOOKUP(AC$1&amp;$R83,$C$3:$C$1662&amp;$D$3:$D$1662,$E$3:$E$1662,0,0,1)</f>
        <v>7000</v>
      </c>
      <c r="AM83" t="s">
        <v>964</v>
      </c>
      <c r="AN83" t="s">
        <v>881</v>
      </c>
      <c r="AO83">
        <v>400</v>
      </c>
      <c r="AP83">
        <v>418</v>
      </c>
      <c r="AQ83">
        <v>399</v>
      </c>
      <c r="AR83">
        <v>413</v>
      </c>
      <c r="AS83">
        <v>138500</v>
      </c>
      <c r="AU83" s="7">
        <f t="shared" si="10"/>
        <v>3.5087719298245723E-2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7000</v>
      </c>
      <c r="R84" t="s">
        <v>93</v>
      </c>
      <c r="S84" s="2">
        <f t="shared" si="8"/>
        <v>3092700</v>
      </c>
      <c r="T84" s="2">
        <f t="shared" ref="T84:X99" si="12">T83+Y84</f>
        <v>8327400</v>
      </c>
      <c r="U84" s="2">
        <f t="shared" si="12"/>
        <v>4120800</v>
      </c>
      <c r="V84" s="2">
        <f t="shared" si="12"/>
        <v>930800</v>
      </c>
      <c r="W84" s="2">
        <f t="shared" si="12"/>
        <v>1213500</v>
      </c>
      <c r="X84" s="2">
        <f t="shared" si="12"/>
        <v>871000</v>
      </c>
      <c r="Y84" s="2" cm="1">
        <f t="array" ref="Y84">_xlfn.XLOOKUP(Y$1&amp;$R84,$C$3:$C$1662&amp;$D$3:$D$1662,$E$3:$E$1662,0,0,1)</f>
        <v>69700</v>
      </c>
      <c r="Z84" s="2" cm="1">
        <f t="array" ref="Z84">_xlfn.XLOOKUP(Z$1&amp;$R84,$C$3:$C$1662&amp;$D$3:$D$1662,$E$3:$E$1662,0,0,1)</f>
        <v>23200</v>
      </c>
      <c r="AA84" s="2" cm="1">
        <f t="array" ref="AA84">_xlfn.XLOOKUP(AA$1&amp;$R84,$C$3:$C$1662&amp;$D$3:$D$1662,$E$3:$E$1662,0,0,1)</f>
        <v>8200</v>
      </c>
      <c r="AB84" s="2" cm="1">
        <f t="array" ref="AB84">_xlfn.XLOOKUP(AB$1&amp;$R84,$C$3:$C$1662&amp;$D$3:$D$1662,$E$3:$E$1662,0,0,1)</f>
        <v>2000</v>
      </c>
      <c r="AC84" s="2" cm="1">
        <f t="array" ref="AC84">_xlfn.XLOOKUP(AC$1&amp;$R84,$C$3:$C$1662&amp;$D$3:$D$1662,$E$3:$E$1662,0,0,1)</f>
        <v>3100</v>
      </c>
      <c r="AM84" t="s">
        <v>965</v>
      </c>
      <c r="AN84" t="s">
        <v>881</v>
      </c>
      <c r="AO84">
        <v>417</v>
      </c>
      <c r="AP84">
        <v>436</v>
      </c>
      <c r="AQ84">
        <v>412</v>
      </c>
      <c r="AR84">
        <v>428</v>
      </c>
      <c r="AS84">
        <v>163800</v>
      </c>
      <c r="AU84" s="7">
        <f t="shared" si="10"/>
        <v>3.6319612590798966E-2</v>
      </c>
      <c r="AV84" s="7" t="str">
        <f t="shared" si="11"/>
        <v/>
      </c>
    </row>
    <row r="85" spans="3:48" x14ac:dyDescent="0.4">
      <c r="C85" t="s">
        <v>804</v>
      </c>
      <c r="D85" t="s">
        <v>588</v>
      </c>
      <c r="E85">
        <v>3100</v>
      </c>
      <c r="R85" t="s">
        <v>229</v>
      </c>
      <c r="S85" s="2">
        <f t="shared" si="8"/>
        <v>3122060</v>
      </c>
      <c r="T85" s="2">
        <f t="shared" si="12"/>
        <v>8400000</v>
      </c>
      <c r="U85" s="2">
        <f t="shared" si="12"/>
        <v>4175800</v>
      </c>
      <c r="V85" s="2">
        <f t="shared" si="12"/>
        <v>940600</v>
      </c>
      <c r="W85" s="2">
        <f t="shared" si="12"/>
        <v>1215900</v>
      </c>
      <c r="X85" s="2">
        <f t="shared" si="12"/>
        <v>878000</v>
      </c>
      <c r="Y85" s="2" cm="1">
        <f t="array" ref="Y85">_xlfn.XLOOKUP(Y$1&amp;$R85,$C$3:$C$1662&amp;$D$3:$D$1662,$E$3:$E$1662,0,0,1)</f>
        <v>72600</v>
      </c>
      <c r="Z85" s="2" cm="1">
        <f t="array" ref="Z85">_xlfn.XLOOKUP(Z$1&amp;$R85,$C$3:$C$1662&amp;$D$3:$D$1662,$E$3:$E$1662,0,0,1)</f>
        <v>55000</v>
      </c>
      <c r="AA85" s="2" cm="1">
        <f t="array" ref="AA85">_xlfn.XLOOKUP(AA$1&amp;$R85,$C$3:$C$1662&amp;$D$3:$D$1662,$E$3:$E$1662,0,0,1)</f>
        <v>9800</v>
      </c>
      <c r="AB85" s="2" cm="1">
        <f t="array" ref="AB85">_xlfn.XLOOKUP(AB$1&amp;$R85,$C$3:$C$1662&amp;$D$3:$D$1662,$E$3:$E$1662,0,0,1)</f>
        <v>2400</v>
      </c>
      <c r="AC85" s="2" cm="1">
        <f t="array" ref="AC85">_xlfn.XLOOKUP(AC$1&amp;$R85,$C$3:$C$1662&amp;$D$3:$D$1662,$E$3:$E$1662,0,0,1)</f>
        <v>7000</v>
      </c>
      <c r="AM85" t="s">
        <v>966</v>
      </c>
      <c r="AN85" t="s">
        <v>881</v>
      </c>
      <c r="AO85">
        <v>426</v>
      </c>
      <c r="AP85">
        <v>429</v>
      </c>
      <c r="AQ85">
        <v>418</v>
      </c>
      <c r="AR85">
        <v>420</v>
      </c>
      <c r="AS85">
        <v>62500</v>
      </c>
      <c r="AU85" s="7" t="str">
        <f t="shared" si="10"/>
        <v/>
      </c>
      <c r="AV85" s="7">
        <f t="shared" si="11"/>
        <v>-1.8691588785046731E-2</v>
      </c>
    </row>
    <row r="86" spans="3:48" x14ac:dyDescent="0.4">
      <c r="C86" t="s">
        <v>804</v>
      </c>
      <c r="D86" t="s">
        <v>589</v>
      </c>
      <c r="E86">
        <v>7000</v>
      </c>
      <c r="R86" t="s">
        <v>250</v>
      </c>
      <c r="S86" s="2">
        <f t="shared" si="8"/>
        <v>3133900</v>
      </c>
      <c r="T86" s="2">
        <f t="shared" si="12"/>
        <v>8431100</v>
      </c>
      <c r="U86" s="2">
        <f t="shared" si="12"/>
        <v>4194300</v>
      </c>
      <c r="V86" s="2">
        <f t="shared" si="12"/>
        <v>942400</v>
      </c>
      <c r="W86" s="2">
        <f t="shared" si="12"/>
        <v>1218000</v>
      </c>
      <c r="X86" s="2">
        <f t="shared" si="12"/>
        <v>883700</v>
      </c>
      <c r="Y86" s="2" cm="1">
        <f t="array" ref="Y86">_xlfn.XLOOKUP(Y$1&amp;$R86,$C$3:$C$1662&amp;$D$3:$D$1662,$E$3:$E$1662,0,0,1)</f>
        <v>31100</v>
      </c>
      <c r="Z86" s="2" cm="1">
        <f t="array" ref="Z86">_xlfn.XLOOKUP(Z$1&amp;$R86,$C$3:$C$1662&amp;$D$3:$D$1662,$E$3:$E$1662,0,0,1)</f>
        <v>18500</v>
      </c>
      <c r="AA86" s="2" cm="1">
        <f t="array" ref="AA86">_xlfn.XLOOKUP(AA$1&amp;$R86,$C$3:$C$1662&amp;$D$3:$D$1662,$E$3:$E$1662,0,0,1)</f>
        <v>1800</v>
      </c>
      <c r="AB86" s="2" cm="1">
        <f t="array" ref="AB86">_xlfn.XLOOKUP(AB$1&amp;$R86,$C$3:$C$1662&amp;$D$3:$D$1662,$E$3:$E$1662,0,0,1)</f>
        <v>2100</v>
      </c>
      <c r="AC86" s="2" cm="1">
        <f t="array" ref="AC86">_xlfn.XLOOKUP(AC$1&amp;$R86,$C$3:$C$1662&amp;$D$3:$D$1662,$E$3:$E$1662,0,0,1)</f>
        <v>5700</v>
      </c>
      <c r="AM86" t="s">
        <v>967</v>
      </c>
      <c r="AN86" t="s">
        <v>881</v>
      </c>
      <c r="AO86">
        <v>422</v>
      </c>
      <c r="AP86">
        <v>422</v>
      </c>
      <c r="AQ86">
        <v>405</v>
      </c>
      <c r="AR86">
        <v>412</v>
      </c>
      <c r="AS86">
        <v>156200</v>
      </c>
      <c r="AU86" s="7" t="str">
        <f t="shared" si="10"/>
        <v/>
      </c>
      <c r="AV86" s="7">
        <f t="shared" si="11"/>
        <v>-1.9047619047619091E-2</v>
      </c>
    </row>
    <row r="87" spans="3:48" x14ac:dyDescent="0.4">
      <c r="C87" t="s">
        <v>804</v>
      </c>
      <c r="D87" t="s">
        <v>590</v>
      </c>
      <c r="E87">
        <v>5700</v>
      </c>
      <c r="R87" t="s">
        <v>127</v>
      </c>
      <c r="S87" s="2">
        <f t="shared" si="8"/>
        <v>3146300</v>
      </c>
      <c r="T87" s="2">
        <f t="shared" si="12"/>
        <v>8456700</v>
      </c>
      <c r="U87" s="2">
        <f t="shared" si="12"/>
        <v>4208500</v>
      </c>
      <c r="V87" s="2">
        <f t="shared" si="12"/>
        <v>953700</v>
      </c>
      <c r="W87" s="2">
        <f t="shared" si="12"/>
        <v>1224700</v>
      </c>
      <c r="X87" s="2">
        <f t="shared" si="12"/>
        <v>887900</v>
      </c>
      <c r="Y87" s="2" cm="1">
        <f t="array" ref="Y87">_xlfn.XLOOKUP(Y$1&amp;$R87,$C$3:$C$1662&amp;$D$3:$D$1662,$E$3:$E$1662,0,0,1)</f>
        <v>25600</v>
      </c>
      <c r="Z87" s="2" cm="1">
        <f t="array" ref="Z87">_xlfn.XLOOKUP(Z$1&amp;$R87,$C$3:$C$1662&amp;$D$3:$D$1662,$E$3:$E$1662,0,0,1)</f>
        <v>14200</v>
      </c>
      <c r="AA87" s="2" cm="1">
        <f t="array" ref="AA87">_xlfn.XLOOKUP(AA$1&amp;$R87,$C$3:$C$1662&amp;$D$3:$D$1662,$E$3:$E$1662,0,0,1)</f>
        <v>11300</v>
      </c>
      <c r="AB87" s="2" cm="1">
        <f t="array" ref="AB87">_xlfn.XLOOKUP(AB$1&amp;$R87,$C$3:$C$1662&amp;$D$3:$D$1662,$E$3:$E$1662,0,0,1)</f>
        <v>6700</v>
      </c>
      <c r="AC87" s="2" cm="1">
        <f t="array" ref="AC87">_xlfn.XLOOKUP(AC$1&amp;$R87,$C$3:$C$1662&amp;$D$3:$D$1662,$E$3:$E$1662,0,0,1)</f>
        <v>4200</v>
      </c>
      <c r="AM87" t="s">
        <v>968</v>
      </c>
      <c r="AN87" t="s">
        <v>881</v>
      </c>
      <c r="AO87">
        <v>440</v>
      </c>
      <c r="AP87">
        <v>492</v>
      </c>
      <c r="AQ87">
        <v>419</v>
      </c>
      <c r="AR87">
        <v>492</v>
      </c>
      <c r="AS87">
        <v>2345600</v>
      </c>
      <c r="AU87" s="7">
        <f t="shared" si="10"/>
        <v>0.19417475728155331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4200</v>
      </c>
      <c r="R88" t="s">
        <v>151</v>
      </c>
      <c r="S88" s="2">
        <f t="shared" si="8"/>
        <v>3170500</v>
      </c>
      <c r="T88" s="2">
        <f t="shared" si="12"/>
        <v>8551200</v>
      </c>
      <c r="U88" s="2">
        <f t="shared" si="12"/>
        <v>4229800</v>
      </c>
      <c r="V88" s="2">
        <f t="shared" si="12"/>
        <v>954900</v>
      </c>
      <c r="W88" s="2">
        <f t="shared" si="12"/>
        <v>1225700</v>
      </c>
      <c r="X88" s="2">
        <f t="shared" si="12"/>
        <v>890900</v>
      </c>
      <c r="Y88" s="2" cm="1">
        <f t="array" ref="Y88">_xlfn.XLOOKUP(Y$1&amp;$R88,$C$3:$C$1662&amp;$D$3:$D$1662,$E$3:$E$1662,0,0,1)</f>
        <v>94500</v>
      </c>
      <c r="Z88" s="2" cm="1">
        <f t="array" ref="Z88">_xlfn.XLOOKUP(Z$1&amp;$R88,$C$3:$C$1662&amp;$D$3:$D$1662,$E$3:$E$1662,0,0,1)</f>
        <v>21300</v>
      </c>
      <c r="AA88" s="2" cm="1">
        <f t="array" ref="AA88">_xlfn.XLOOKUP(AA$1&amp;$R88,$C$3:$C$1662&amp;$D$3:$D$1662,$E$3:$E$1662,0,0,1)</f>
        <v>1200</v>
      </c>
      <c r="AB88" s="2" cm="1">
        <f t="array" ref="AB88">_xlfn.XLOOKUP(AB$1&amp;$R88,$C$3:$C$1662&amp;$D$3:$D$1662,$E$3:$E$1662,0,0,1)</f>
        <v>1000</v>
      </c>
      <c r="AC88" s="2" cm="1">
        <f t="array" ref="AC88">_xlfn.XLOOKUP(AC$1&amp;$R88,$C$3:$C$1662&amp;$D$3:$D$1662,$E$3:$E$1662,0,0,1)</f>
        <v>3000</v>
      </c>
      <c r="AM88" t="s">
        <v>969</v>
      </c>
      <c r="AN88" t="s">
        <v>881</v>
      </c>
      <c r="AO88">
        <v>510</v>
      </c>
      <c r="AP88">
        <v>521</v>
      </c>
      <c r="AQ88">
        <v>464</v>
      </c>
      <c r="AR88">
        <v>471</v>
      </c>
      <c r="AS88">
        <v>4870200</v>
      </c>
      <c r="AU88" s="7" t="str">
        <f t="shared" si="10"/>
        <v/>
      </c>
      <c r="AV88" s="7">
        <f t="shared" si="11"/>
        <v>-4.2682926829268331E-2</v>
      </c>
    </row>
    <row r="89" spans="3:48" x14ac:dyDescent="0.4">
      <c r="C89" t="s">
        <v>804</v>
      </c>
      <c r="D89" t="s">
        <v>592</v>
      </c>
      <c r="E89">
        <v>3000</v>
      </c>
      <c r="R89" t="s">
        <v>95</v>
      </c>
      <c r="S89" s="2">
        <f t="shared" si="8"/>
        <v>3185660</v>
      </c>
      <c r="T89" s="2">
        <f t="shared" si="12"/>
        <v>8590700</v>
      </c>
      <c r="U89" s="2">
        <f t="shared" si="12"/>
        <v>4257500</v>
      </c>
      <c r="V89" s="2">
        <f t="shared" si="12"/>
        <v>958800</v>
      </c>
      <c r="W89" s="2">
        <f t="shared" si="12"/>
        <v>1229200</v>
      </c>
      <c r="X89" s="2">
        <f t="shared" si="12"/>
        <v>892100</v>
      </c>
      <c r="Y89" s="2" cm="1">
        <f t="array" ref="Y89">_xlfn.XLOOKUP(Y$1&amp;$R89,$C$3:$C$1662&amp;$D$3:$D$1662,$E$3:$E$1662,0,0,1)</f>
        <v>39500</v>
      </c>
      <c r="Z89" s="2" cm="1">
        <f t="array" ref="Z89">_xlfn.XLOOKUP(Z$1&amp;$R89,$C$3:$C$1662&amp;$D$3:$D$1662,$E$3:$E$1662,0,0,1)</f>
        <v>27700</v>
      </c>
      <c r="AA89" s="2" cm="1">
        <f t="array" ref="AA89">_xlfn.XLOOKUP(AA$1&amp;$R89,$C$3:$C$1662&amp;$D$3:$D$1662,$E$3:$E$1662,0,0,1)</f>
        <v>3900</v>
      </c>
      <c r="AB89" s="2" cm="1">
        <f t="array" ref="AB89">_xlfn.XLOOKUP(AB$1&amp;$R89,$C$3:$C$1662&amp;$D$3:$D$1662,$E$3:$E$1662,0,0,1)</f>
        <v>3500</v>
      </c>
      <c r="AC89" s="2" cm="1">
        <f t="array" ref="AC89">_xlfn.XLOOKUP(AC$1&amp;$R89,$C$3:$C$1662&amp;$D$3:$D$1662,$E$3:$E$1662,0,0,1)</f>
        <v>1200</v>
      </c>
      <c r="AM89" t="s">
        <v>970</v>
      </c>
      <c r="AN89" t="s">
        <v>881</v>
      </c>
      <c r="AO89">
        <v>493</v>
      </c>
      <c r="AP89">
        <v>508</v>
      </c>
      <c r="AQ89">
        <v>471</v>
      </c>
      <c r="AR89">
        <v>471</v>
      </c>
      <c r="AS89">
        <v>2725000</v>
      </c>
      <c r="AU89" s="7" t="str">
        <f t="shared" si="10"/>
        <v/>
      </c>
      <c r="AV89" s="7" t="str">
        <f t="shared" si="11"/>
        <v/>
      </c>
    </row>
    <row r="90" spans="3:48" x14ac:dyDescent="0.4">
      <c r="C90" t="s">
        <v>804</v>
      </c>
      <c r="D90" t="s">
        <v>593</v>
      </c>
      <c r="E90">
        <v>1200</v>
      </c>
      <c r="R90" t="s">
        <v>165</v>
      </c>
      <c r="S90" s="2">
        <f t="shared" si="8"/>
        <v>3208820</v>
      </c>
      <c r="T90" s="2">
        <f t="shared" si="12"/>
        <v>8694800</v>
      </c>
      <c r="U90" s="2">
        <f t="shared" si="12"/>
        <v>4262400</v>
      </c>
      <c r="V90" s="2">
        <f t="shared" si="12"/>
        <v>961800</v>
      </c>
      <c r="W90" s="2">
        <f t="shared" si="12"/>
        <v>1230900</v>
      </c>
      <c r="X90" s="2">
        <f t="shared" si="12"/>
        <v>894200</v>
      </c>
      <c r="Y90" s="2" cm="1">
        <f t="array" ref="Y90">_xlfn.XLOOKUP(Y$1&amp;$R90,$C$3:$C$1662&amp;$D$3:$D$1662,$E$3:$E$1662,0,0,1)</f>
        <v>104100</v>
      </c>
      <c r="Z90" s="2" cm="1">
        <f t="array" ref="Z90">_xlfn.XLOOKUP(Z$1&amp;$R90,$C$3:$C$1662&amp;$D$3:$D$1662,$E$3:$E$1662,0,0,1)</f>
        <v>4900</v>
      </c>
      <c r="AA90" s="2" cm="1">
        <f t="array" ref="AA90">_xlfn.XLOOKUP(AA$1&amp;$R90,$C$3:$C$1662&amp;$D$3:$D$1662,$E$3:$E$1662,0,0,1)</f>
        <v>3000</v>
      </c>
      <c r="AB90" s="2" cm="1">
        <f t="array" ref="AB90">_xlfn.XLOOKUP(AB$1&amp;$R90,$C$3:$C$1662&amp;$D$3:$D$1662,$E$3:$E$1662,0,0,1)</f>
        <v>1700</v>
      </c>
      <c r="AC90" s="2" cm="1">
        <f t="array" ref="AC90">_xlfn.XLOOKUP(AC$1&amp;$R90,$C$3:$C$1662&amp;$D$3:$D$1662,$E$3:$E$1662,0,0,1)</f>
        <v>2100</v>
      </c>
      <c r="AM90" t="s">
        <v>971</v>
      </c>
      <c r="AN90" t="s">
        <v>881</v>
      </c>
      <c r="AO90">
        <v>475</v>
      </c>
      <c r="AP90">
        <v>482</v>
      </c>
      <c r="AQ90">
        <v>439</v>
      </c>
      <c r="AR90">
        <v>443</v>
      </c>
      <c r="AS90">
        <v>1018000</v>
      </c>
      <c r="AU90" s="7" t="str">
        <f t="shared" si="10"/>
        <v/>
      </c>
      <c r="AV90" s="7">
        <f t="shared" si="11"/>
        <v>-5.9447983014861983E-2</v>
      </c>
    </row>
    <row r="91" spans="3:48" x14ac:dyDescent="0.4">
      <c r="C91" t="s">
        <v>804</v>
      </c>
      <c r="D91" t="s">
        <v>594</v>
      </c>
      <c r="E91">
        <v>2100</v>
      </c>
      <c r="R91" t="s">
        <v>150</v>
      </c>
      <c r="S91" s="2">
        <f t="shared" si="8"/>
        <v>3227420</v>
      </c>
      <c r="T91" s="2">
        <f t="shared" si="12"/>
        <v>8750500</v>
      </c>
      <c r="U91" s="2">
        <f t="shared" si="12"/>
        <v>4283600</v>
      </c>
      <c r="V91" s="2">
        <f t="shared" si="12"/>
        <v>966000</v>
      </c>
      <c r="W91" s="2">
        <f t="shared" si="12"/>
        <v>1236600</v>
      </c>
      <c r="X91" s="2">
        <f t="shared" si="12"/>
        <v>900400</v>
      </c>
      <c r="Y91" s="2" cm="1">
        <f t="array" ref="Y91">_xlfn.XLOOKUP(Y$1&amp;$R91,$C$3:$C$1662&amp;$D$3:$D$1662,$E$3:$E$1662,0,0,1)</f>
        <v>55700</v>
      </c>
      <c r="Z91" s="2" cm="1">
        <f t="array" ref="Z91">_xlfn.XLOOKUP(Z$1&amp;$R91,$C$3:$C$1662&amp;$D$3:$D$1662,$E$3:$E$1662,0,0,1)</f>
        <v>21200</v>
      </c>
      <c r="AA91" s="2" cm="1">
        <f t="array" ref="AA91">_xlfn.XLOOKUP(AA$1&amp;$R91,$C$3:$C$1662&amp;$D$3:$D$1662,$E$3:$E$1662,0,0,1)</f>
        <v>4200</v>
      </c>
      <c r="AB91" s="2" cm="1">
        <f t="array" ref="AB91">_xlfn.XLOOKUP(AB$1&amp;$R91,$C$3:$C$1662&amp;$D$3:$D$1662,$E$3:$E$1662,0,0,1)</f>
        <v>5700</v>
      </c>
      <c r="AC91" s="2" cm="1">
        <f t="array" ref="AC91">_xlfn.XLOOKUP(AC$1&amp;$R91,$C$3:$C$1662&amp;$D$3:$D$1662,$E$3:$E$1662,0,0,1)</f>
        <v>6200</v>
      </c>
      <c r="AM91" t="s">
        <v>972</v>
      </c>
      <c r="AN91" t="s">
        <v>881</v>
      </c>
      <c r="AO91">
        <v>445</v>
      </c>
      <c r="AP91">
        <v>460</v>
      </c>
      <c r="AQ91">
        <v>441</v>
      </c>
      <c r="AR91">
        <v>453</v>
      </c>
      <c r="AS91">
        <v>526100</v>
      </c>
      <c r="AU91" s="7">
        <f t="shared" si="10"/>
        <v>2.257336343115135E-2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6200</v>
      </c>
      <c r="R92" t="s">
        <v>164</v>
      </c>
      <c r="S92" s="2">
        <f t="shared" si="8"/>
        <v>3240260</v>
      </c>
      <c r="T92" s="2">
        <f t="shared" si="12"/>
        <v>8773200</v>
      </c>
      <c r="U92" s="2">
        <f t="shared" si="12"/>
        <v>4308500</v>
      </c>
      <c r="V92" s="2">
        <f t="shared" si="12"/>
        <v>980000</v>
      </c>
      <c r="W92" s="2">
        <f t="shared" si="12"/>
        <v>1237400</v>
      </c>
      <c r="X92" s="2">
        <f t="shared" si="12"/>
        <v>902200</v>
      </c>
      <c r="Y92" s="2" cm="1">
        <f t="array" ref="Y92">_xlfn.XLOOKUP(Y$1&amp;$R92,$C$3:$C$1662&amp;$D$3:$D$1662,$E$3:$E$1662,0,0,1)</f>
        <v>22700</v>
      </c>
      <c r="Z92" s="2" cm="1">
        <f t="array" ref="Z92">_xlfn.XLOOKUP(Z$1&amp;$R92,$C$3:$C$1662&amp;$D$3:$D$1662,$E$3:$E$1662,0,0,1)</f>
        <v>24900</v>
      </c>
      <c r="AA92" s="2" cm="1">
        <f t="array" ref="AA92">_xlfn.XLOOKUP(AA$1&amp;$R92,$C$3:$C$1662&amp;$D$3:$D$1662,$E$3:$E$1662,0,0,1)</f>
        <v>14000</v>
      </c>
      <c r="AB92" s="2" cm="1">
        <f t="array" ref="AB92">_xlfn.XLOOKUP(AB$1&amp;$R92,$C$3:$C$1662&amp;$D$3:$D$1662,$E$3:$E$1662,0,0,1)</f>
        <v>800</v>
      </c>
      <c r="AC92" s="2" cm="1">
        <f t="array" ref="AC92">_xlfn.XLOOKUP(AC$1&amp;$R92,$C$3:$C$1662&amp;$D$3:$D$1662,$E$3:$E$1662,0,0,1)</f>
        <v>1800</v>
      </c>
      <c r="AM92" t="s">
        <v>973</v>
      </c>
      <c r="AN92" t="s">
        <v>881</v>
      </c>
      <c r="AO92">
        <v>460</v>
      </c>
      <c r="AP92">
        <v>471</v>
      </c>
      <c r="AQ92">
        <v>447</v>
      </c>
      <c r="AR92">
        <v>461</v>
      </c>
      <c r="AS92">
        <v>581200</v>
      </c>
      <c r="AU92" s="7">
        <f t="shared" si="10"/>
        <v>1.7660044150110465E-2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1800</v>
      </c>
      <c r="R93" t="s">
        <v>20</v>
      </c>
      <c r="S93" s="2">
        <f t="shared" si="8"/>
        <v>3256000</v>
      </c>
      <c r="T93" s="2">
        <f t="shared" si="12"/>
        <v>8819200</v>
      </c>
      <c r="U93" s="2">
        <f t="shared" si="12"/>
        <v>4335100</v>
      </c>
      <c r="V93" s="2">
        <f t="shared" si="12"/>
        <v>985300</v>
      </c>
      <c r="W93" s="2">
        <f t="shared" si="12"/>
        <v>1237600</v>
      </c>
      <c r="X93" s="2">
        <f t="shared" si="12"/>
        <v>902800</v>
      </c>
      <c r="Y93" s="2" cm="1">
        <f t="array" ref="Y93">_xlfn.XLOOKUP(Y$1&amp;$R93,$C$3:$C$1662&amp;$D$3:$D$1662,$E$3:$E$1662,0,0,1)</f>
        <v>46000</v>
      </c>
      <c r="Z93" s="2" cm="1">
        <f t="array" ref="Z93">_xlfn.XLOOKUP(Z$1&amp;$R93,$C$3:$C$1662&amp;$D$3:$D$1662,$E$3:$E$1662,0,0,1)</f>
        <v>26600</v>
      </c>
      <c r="AA93" s="2" cm="1">
        <f t="array" ref="AA93">_xlfn.XLOOKUP(AA$1&amp;$R93,$C$3:$C$1662&amp;$D$3:$D$1662,$E$3:$E$1662,0,0,1)</f>
        <v>5300</v>
      </c>
      <c r="AB93" s="2" cm="1">
        <f t="array" ref="AB93">_xlfn.XLOOKUP(AB$1&amp;$R93,$C$3:$C$1662&amp;$D$3:$D$1662,$E$3:$E$1662,0,0,1)</f>
        <v>200</v>
      </c>
      <c r="AC93" s="2" cm="1">
        <f t="array" ref="AC93">_xlfn.XLOOKUP(AC$1&amp;$R93,$C$3:$C$1662&amp;$D$3:$D$1662,$E$3:$E$1662,0,0,1)</f>
        <v>600</v>
      </c>
      <c r="AM93" t="s">
        <v>974</v>
      </c>
      <c r="AN93" t="s">
        <v>881</v>
      </c>
      <c r="AO93">
        <v>493</v>
      </c>
      <c r="AP93">
        <v>541</v>
      </c>
      <c r="AQ93">
        <v>481</v>
      </c>
      <c r="AR93">
        <v>541</v>
      </c>
      <c r="AS93">
        <v>4919400</v>
      </c>
      <c r="AU93" s="7">
        <f t="shared" si="10"/>
        <v>0.17353579175704992</v>
      </c>
      <c r="AV93" s="7" t="str">
        <f t="shared" si="11"/>
        <v/>
      </c>
    </row>
    <row r="94" spans="3:48" x14ac:dyDescent="0.4">
      <c r="C94" t="s">
        <v>804</v>
      </c>
      <c r="D94" t="s">
        <v>597</v>
      </c>
      <c r="E94">
        <v>600</v>
      </c>
      <c r="R94" t="s">
        <v>297</v>
      </c>
      <c r="S94" s="2">
        <f t="shared" si="8"/>
        <v>3278740</v>
      </c>
      <c r="T94" s="2">
        <f t="shared" si="12"/>
        <v>8847200</v>
      </c>
      <c r="U94" s="2">
        <f t="shared" si="12"/>
        <v>4385400</v>
      </c>
      <c r="V94" s="2">
        <f t="shared" si="12"/>
        <v>999300</v>
      </c>
      <c r="W94" s="2">
        <f t="shared" si="12"/>
        <v>1256800</v>
      </c>
      <c r="X94" s="2">
        <f t="shared" si="12"/>
        <v>905000</v>
      </c>
      <c r="Y94" s="2" cm="1">
        <f t="array" ref="Y94">_xlfn.XLOOKUP(Y$1&amp;$R94,$C$3:$C$1662&amp;$D$3:$D$1662,$E$3:$E$1662,0,0,1)</f>
        <v>28000</v>
      </c>
      <c r="Z94" s="2" cm="1">
        <f t="array" ref="Z94">_xlfn.XLOOKUP(Z$1&amp;$R94,$C$3:$C$1662&amp;$D$3:$D$1662,$E$3:$E$1662,0,0,1)</f>
        <v>50300</v>
      </c>
      <c r="AA94" s="2" cm="1">
        <f t="array" ref="AA94">_xlfn.XLOOKUP(AA$1&amp;$R94,$C$3:$C$1662&amp;$D$3:$D$1662,$E$3:$E$1662,0,0,1)</f>
        <v>14000</v>
      </c>
      <c r="AB94" s="2" cm="1">
        <f t="array" ref="AB94">_xlfn.XLOOKUP(AB$1&amp;$R94,$C$3:$C$1662&amp;$D$3:$D$1662,$E$3:$E$1662,0,0,1)</f>
        <v>19200</v>
      </c>
      <c r="AC94" s="2" cm="1">
        <f t="array" ref="AC94">_xlfn.XLOOKUP(AC$1&amp;$R94,$C$3:$C$1662&amp;$D$3:$D$1662,$E$3:$E$1662,0,0,1)</f>
        <v>2200</v>
      </c>
      <c r="AM94" t="s">
        <v>975</v>
      </c>
      <c r="AN94" t="s">
        <v>881</v>
      </c>
      <c r="AO94">
        <v>542</v>
      </c>
      <c r="AP94">
        <v>575</v>
      </c>
      <c r="AQ94">
        <v>520</v>
      </c>
      <c r="AR94">
        <v>526</v>
      </c>
      <c r="AS94">
        <v>3876500</v>
      </c>
      <c r="AU94" s="7" t="str">
        <f t="shared" si="10"/>
        <v/>
      </c>
      <c r="AV94" s="7">
        <f t="shared" si="11"/>
        <v>-2.7726432532347522E-2</v>
      </c>
    </row>
    <row r="95" spans="3:48" x14ac:dyDescent="0.4">
      <c r="C95" t="s">
        <v>804</v>
      </c>
      <c r="D95" t="s">
        <v>598</v>
      </c>
      <c r="E95">
        <v>2200</v>
      </c>
      <c r="R95" t="s">
        <v>15</v>
      </c>
      <c r="S95" s="2">
        <f t="shared" si="8"/>
        <v>3291940</v>
      </c>
      <c r="T95" s="2">
        <f t="shared" si="12"/>
        <v>8862900</v>
      </c>
      <c r="U95" s="2">
        <f t="shared" si="12"/>
        <v>4425500</v>
      </c>
      <c r="V95" s="2">
        <f t="shared" si="12"/>
        <v>1000800</v>
      </c>
      <c r="W95" s="2">
        <f t="shared" si="12"/>
        <v>1261500</v>
      </c>
      <c r="X95" s="2">
        <f t="shared" si="12"/>
        <v>909000</v>
      </c>
      <c r="Y95" s="2" cm="1">
        <f t="array" ref="Y95">_xlfn.XLOOKUP(Y$1&amp;$R95,$C$3:$C$1662&amp;$D$3:$D$1662,$E$3:$E$1662,0,0,1)</f>
        <v>15700</v>
      </c>
      <c r="Z95" s="2" cm="1">
        <f t="array" ref="Z95">_xlfn.XLOOKUP(Z$1&amp;$R95,$C$3:$C$1662&amp;$D$3:$D$1662,$E$3:$E$1662,0,0,1)</f>
        <v>40100</v>
      </c>
      <c r="AA95" s="2" cm="1">
        <f t="array" ref="AA95">_xlfn.XLOOKUP(AA$1&amp;$R95,$C$3:$C$1662&amp;$D$3:$D$1662,$E$3:$E$1662,0,0,1)</f>
        <v>1500</v>
      </c>
      <c r="AB95" s="2" cm="1">
        <f t="array" ref="AB95">_xlfn.XLOOKUP(AB$1&amp;$R95,$C$3:$C$1662&amp;$D$3:$D$1662,$E$3:$E$1662,0,0,1)</f>
        <v>4700</v>
      </c>
      <c r="AC95" s="2" cm="1">
        <f t="array" ref="AC95">_xlfn.XLOOKUP(AC$1&amp;$R95,$C$3:$C$1662&amp;$D$3:$D$1662,$E$3:$E$1662,0,0,1)</f>
        <v>4000</v>
      </c>
      <c r="AM95" t="s">
        <v>781</v>
      </c>
      <c r="AN95" t="s">
        <v>881</v>
      </c>
      <c r="AO95">
        <v>540</v>
      </c>
      <c r="AP95">
        <v>626</v>
      </c>
      <c r="AQ95">
        <v>540</v>
      </c>
      <c r="AR95">
        <v>626</v>
      </c>
      <c r="AS95">
        <v>4345500</v>
      </c>
      <c r="AU95" s="7">
        <f t="shared" si="10"/>
        <v>0.19011406844106471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4000</v>
      </c>
      <c r="R96" t="s">
        <v>298</v>
      </c>
      <c r="S96" s="2">
        <f t="shared" si="8"/>
        <v>3305180</v>
      </c>
      <c r="T96" s="2">
        <f t="shared" si="12"/>
        <v>8910100</v>
      </c>
      <c r="U96" s="2">
        <f t="shared" si="12"/>
        <v>4435100</v>
      </c>
      <c r="V96" s="2">
        <f t="shared" si="12"/>
        <v>1002200</v>
      </c>
      <c r="W96" s="2">
        <f t="shared" si="12"/>
        <v>1264100</v>
      </c>
      <c r="X96" s="2">
        <f t="shared" si="12"/>
        <v>914400</v>
      </c>
      <c r="Y96" s="2" cm="1">
        <f t="array" ref="Y96">_xlfn.XLOOKUP(Y$1&amp;$R96,$C$3:$C$1662&amp;$D$3:$D$1662,$E$3:$E$1662,0,0,1)</f>
        <v>47200</v>
      </c>
      <c r="Z96" s="2" cm="1">
        <f t="array" ref="Z96">_xlfn.XLOOKUP(Z$1&amp;$R96,$C$3:$C$1662&amp;$D$3:$D$1662,$E$3:$E$1662,0,0,1)</f>
        <v>9600</v>
      </c>
      <c r="AA96" s="2" cm="1">
        <f t="array" ref="AA96">_xlfn.XLOOKUP(AA$1&amp;$R96,$C$3:$C$1662&amp;$D$3:$D$1662,$E$3:$E$1662,0,0,1)</f>
        <v>1400</v>
      </c>
      <c r="AB96" s="2" cm="1">
        <f t="array" ref="AB96">_xlfn.XLOOKUP(AB$1&amp;$R96,$C$3:$C$1662&amp;$D$3:$D$1662,$E$3:$E$1662,0,0,1)</f>
        <v>2600</v>
      </c>
      <c r="AC96" s="2" cm="1">
        <f t="array" ref="AC96">_xlfn.XLOOKUP(AC$1&amp;$R96,$C$3:$C$1662&amp;$D$3:$D$1662,$E$3:$E$1662,0,0,1)</f>
        <v>5400</v>
      </c>
      <c r="AM96" t="s">
        <v>782</v>
      </c>
      <c r="AN96" t="s">
        <v>881</v>
      </c>
      <c r="AO96">
        <v>686</v>
      </c>
      <c r="AP96">
        <v>726</v>
      </c>
      <c r="AQ96">
        <v>617</v>
      </c>
      <c r="AR96">
        <v>633</v>
      </c>
      <c r="AS96">
        <v>7370800</v>
      </c>
      <c r="AU96" s="7">
        <f t="shared" si="10"/>
        <v>1.1182108626198062E-2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5400</v>
      </c>
      <c r="R97" t="s">
        <v>139</v>
      </c>
      <c r="S97" s="2">
        <f t="shared" si="8"/>
        <v>3320040</v>
      </c>
      <c r="T97" s="2">
        <f t="shared" si="12"/>
        <v>8972900</v>
      </c>
      <c r="U97" s="2">
        <f t="shared" si="12"/>
        <v>4441000</v>
      </c>
      <c r="V97" s="2">
        <f t="shared" si="12"/>
        <v>1006400</v>
      </c>
      <c r="W97" s="2">
        <f t="shared" si="12"/>
        <v>1265000</v>
      </c>
      <c r="X97" s="2">
        <f t="shared" si="12"/>
        <v>914900</v>
      </c>
      <c r="Y97" s="2" cm="1">
        <f t="array" ref="Y97">_xlfn.XLOOKUP(Y$1&amp;$R97,$C$3:$C$1662&amp;$D$3:$D$1662,$E$3:$E$1662,0,0,1)</f>
        <v>62800</v>
      </c>
      <c r="Z97" s="2" cm="1">
        <f t="array" ref="Z97">_xlfn.XLOOKUP(Z$1&amp;$R97,$C$3:$C$1662&amp;$D$3:$D$1662,$E$3:$E$1662,0,0,1)</f>
        <v>5900</v>
      </c>
      <c r="AA97" s="2" cm="1">
        <f t="array" ref="AA97">_xlfn.XLOOKUP(AA$1&amp;$R97,$C$3:$C$1662&amp;$D$3:$D$1662,$E$3:$E$1662,0,0,1)</f>
        <v>4200</v>
      </c>
      <c r="AB97" s="2" cm="1">
        <f t="array" ref="AB97">_xlfn.XLOOKUP(AB$1&amp;$R97,$C$3:$C$1662&amp;$D$3:$D$1662,$E$3:$E$1662,0,0,1)</f>
        <v>900</v>
      </c>
      <c r="AC97" s="2" cm="1">
        <f t="array" ref="AC97">_xlfn.XLOOKUP(AC$1&amp;$R97,$C$3:$C$1662&amp;$D$3:$D$1662,$E$3:$E$1662,0,0,1)</f>
        <v>500</v>
      </c>
      <c r="AM97" t="s">
        <v>803</v>
      </c>
      <c r="AN97" t="s">
        <v>881</v>
      </c>
      <c r="AO97">
        <v>675</v>
      </c>
      <c r="AP97">
        <v>715</v>
      </c>
      <c r="AQ97">
        <v>611</v>
      </c>
      <c r="AR97">
        <v>621</v>
      </c>
      <c r="AS97">
        <v>7981600</v>
      </c>
      <c r="AU97" s="7" t="str">
        <f t="shared" si="10"/>
        <v/>
      </c>
      <c r="AV97" s="7">
        <f t="shared" si="11"/>
        <v>-1.8957345971563955E-2</v>
      </c>
    </row>
    <row r="98" spans="3:48" x14ac:dyDescent="0.4">
      <c r="C98" t="s">
        <v>804</v>
      </c>
      <c r="D98" t="s">
        <v>601</v>
      </c>
      <c r="E98">
        <v>500</v>
      </c>
      <c r="R98" t="s">
        <v>137</v>
      </c>
      <c r="S98" s="2">
        <f t="shared" si="8"/>
        <v>3335700</v>
      </c>
      <c r="T98" s="2">
        <f t="shared" si="12"/>
        <v>9022100</v>
      </c>
      <c r="U98" s="2">
        <f t="shared" si="12"/>
        <v>4448800</v>
      </c>
      <c r="V98" s="2">
        <f t="shared" si="12"/>
        <v>1022300</v>
      </c>
      <c r="W98" s="2">
        <f t="shared" si="12"/>
        <v>1265100</v>
      </c>
      <c r="X98" s="2">
        <f t="shared" si="12"/>
        <v>920200</v>
      </c>
      <c r="Y98" s="2" cm="1">
        <f t="array" ref="Y98">_xlfn.XLOOKUP(Y$1&amp;$R98,$C$3:$C$1662&amp;$D$3:$D$1662,$E$3:$E$1662,0,0,1)</f>
        <v>49200</v>
      </c>
      <c r="Z98" s="2" cm="1">
        <f t="array" ref="Z98">_xlfn.XLOOKUP(Z$1&amp;$R98,$C$3:$C$1662&amp;$D$3:$D$1662,$E$3:$E$1662,0,0,1)</f>
        <v>7800</v>
      </c>
      <c r="AA98" s="2" cm="1">
        <f t="array" ref="AA98">_xlfn.XLOOKUP(AA$1&amp;$R98,$C$3:$C$1662&amp;$D$3:$D$1662,$E$3:$E$1662,0,0,1)</f>
        <v>15900</v>
      </c>
      <c r="AB98" s="2" cm="1">
        <f t="array" ref="AB98">_xlfn.XLOOKUP(AB$1&amp;$R98,$C$3:$C$1662&amp;$D$3:$D$1662,$E$3:$E$1662,0,0,1)</f>
        <v>100</v>
      </c>
      <c r="AC98" s="2" cm="1">
        <f t="array" ref="AC98">_xlfn.XLOOKUP(AC$1&amp;$R98,$C$3:$C$1662&amp;$D$3:$D$1662,$E$3:$E$1662,0,0,1)</f>
        <v>5300</v>
      </c>
      <c r="AM98" t="s">
        <v>804</v>
      </c>
      <c r="AN98" t="s">
        <v>881</v>
      </c>
      <c r="AO98">
        <v>650</v>
      </c>
      <c r="AP98">
        <v>654</v>
      </c>
      <c r="AQ98">
        <v>615</v>
      </c>
      <c r="AR98">
        <v>632</v>
      </c>
      <c r="AS98">
        <v>2562700</v>
      </c>
      <c r="AU98" s="7">
        <f t="shared" si="10"/>
        <v>1.7713365539452575E-2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5300</v>
      </c>
      <c r="R99" t="s">
        <v>268</v>
      </c>
      <c r="S99" s="2">
        <f t="shared" si="8"/>
        <v>3360460</v>
      </c>
      <c r="T99" s="2">
        <f t="shared" si="12"/>
        <v>9101000</v>
      </c>
      <c r="U99" s="2">
        <f t="shared" si="12"/>
        <v>4466200</v>
      </c>
      <c r="V99" s="2">
        <f t="shared" si="12"/>
        <v>1045400</v>
      </c>
      <c r="W99" s="2">
        <f t="shared" si="12"/>
        <v>1265900</v>
      </c>
      <c r="X99" s="2">
        <f t="shared" si="12"/>
        <v>923800</v>
      </c>
      <c r="Y99" s="2" cm="1">
        <f t="array" ref="Y99">_xlfn.XLOOKUP(Y$1&amp;$R99,$C$3:$C$1662&amp;$D$3:$D$1662,$E$3:$E$1662,0,0,1)</f>
        <v>78900</v>
      </c>
      <c r="Z99" s="2" cm="1">
        <f t="array" ref="Z99">_xlfn.XLOOKUP(Z$1&amp;$R99,$C$3:$C$1662&amp;$D$3:$D$1662,$E$3:$E$1662,0,0,1)</f>
        <v>17400</v>
      </c>
      <c r="AA99" s="2" cm="1">
        <f t="array" ref="AA99">_xlfn.XLOOKUP(AA$1&amp;$R99,$C$3:$C$1662&amp;$D$3:$D$1662,$E$3:$E$1662,0,0,1)</f>
        <v>23100</v>
      </c>
      <c r="AB99" s="2" cm="1">
        <f t="array" ref="AB99">_xlfn.XLOOKUP(AB$1&amp;$R99,$C$3:$C$1662&amp;$D$3:$D$1662,$E$3:$E$1662,0,0,1)</f>
        <v>800</v>
      </c>
      <c r="AC99" s="2" cm="1">
        <f t="array" ref="AC99">_xlfn.XLOOKUP(AC$1&amp;$R99,$C$3:$C$1662&amp;$D$3:$D$1662,$E$3:$E$1662,0,0,1)</f>
        <v>3600</v>
      </c>
      <c r="AM99" t="s">
        <v>836</v>
      </c>
      <c r="AN99" t="s">
        <v>881</v>
      </c>
      <c r="AO99">
        <v>637</v>
      </c>
      <c r="AP99">
        <v>667</v>
      </c>
      <c r="AQ99">
        <v>594</v>
      </c>
      <c r="AR99">
        <v>600</v>
      </c>
      <c r="AS99">
        <v>2661400</v>
      </c>
      <c r="AU99" s="7" t="str">
        <f t="shared" si="10"/>
        <v/>
      </c>
      <c r="AV99" s="7">
        <f t="shared" si="11"/>
        <v>-5.0632911392405111E-2</v>
      </c>
    </row>
    <row r="100" spans="3:48" x14ac:dyDescent="0.4">
      <c r="C100" t="s">
        <v>804</v>
      </c>
      <c r="D100" t="s">
        <v>603</v>
      </c>
      <c r="E100">
        <v>3600</v>
      </c>
      <c r="R100" t="s">
        <v>101</v>
      </c>
      <c r="S100" s="2">
        <f t="shared" si="8"/>
        <v>3383800</v>
      </c>
      <c r="T100" s="2">
        <f t="shared" ref="T100:X115" si="13">T99+Y100</f>
        <v>9156500</v>
      </c>
      <c r="U100" s="2">
        <f t="shared" si="13"/>
        <v>4469100</v>
      </c>
      <c r="V100" s="2">
        <f t="shared" si="13"/>
        <v>1094400</v>
      </c>
      <c r="W100" s="2">
        <f t="shared" si="13"/>
        <v>1273400</v>
      </c>
      <c r="X100" s="2">
        <f t="shared" si="13"/>
        <v>925600</v>
      </c>
      <c r="Y100" s="2" cm="1">
        <f t="array" ref="Y100">_xlfn.XLOOKUP(Y$1&amp;$R100,$C$3:$C$1662&amp;$D$3:$D$1662,$E$3:$E$1662,0,0,1)</f>
        <v>55500</v>
      </c>
      <c r="Z100" s="2" cm="1">
        <f t="array" ref="Z100">_xlfn.XLOOKUP(Z$1&amp;$R100,$C$3:$C$1662&amp;$D$3:$D$1662,$E$3:$E$1662,0,0,1)</f>
        <v>2900</v>
      </c>
      <c r="AA100" s="2" cm="1">
        <f t="array" ref="AA100">_xlfn.XLOOKUP(AA$1&amp;$R100,$C$3:$C$1662&amp;$D$3:$D$1662,$E$3:$E$1662,0,0,1)</f>
        <v>49000</v>
      </c>
      <c r="AB100" s="2" cm="1">
        <f t="array" ref="AB100">_xlfn.XLOOKUP(AB$1&amp;$R100,$C$3:$C$1662&amp;$D$3:$D$1662,$E$3:$E$1662,0,0,1)</f>
        <v>7500</v>
      </c>
      <c r="AC100" s="2" cm="1">
        <f t="array" ref="AC100">_xlfn.XLOOKUP(AC$1&amp;$R100,$C$3:$C$1662&amp;$D$3:$D$1662,$E$3:$E$1662,0,0,1)</f>
        <v>1800</v>
      </c>
      <c r="AM100" t="s">
        <v>851</v>
      </c>
      <c r="AN100" t="s">
        <v>881</v>
      </c>
      <c r="AO100">
        <v>601</v>
      </c>
      <c r="AP100">
        <v>664</v>
      </c>
      <c r="AQ100">
        <v>585</v>
      </c>
      <c r="AR100">
        <v>648</v>
      </c>
      <c r="AS100">
        <v>3165800</v>
      </c>
      <c r="AU100" s="7">
        <f t="shared" si="10"/>
        <v>8.0000000000000071E-2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1800</v>
      </c>
      <c r="R101" t="s">
        <v>220</v>
      </c>
      <c r="S101" s="2">
        <f t="shared" si="8"/>
        <v>3396620</v>
      </c>
      <c r="T101" s="2">
        <f t="shared" si="13"/>
        <v>9185800</v>
      </c>
      <c r="U101" s="2">
        <f t="shared" si="13"/>
        <v>4476500</v>
      </c>
      <c r="V101" s="2">
        <f t="shared" si="13"/>
        <v>1117700</v>
      </c>
      <c r="W101" s="2">
        <f t="shared" si="13"/>
        <v>1274200</v>
      </c>
      <c r="X101" s="2">
        <f t="shared" si="13"/>
        <v>928900</v>
      </c>
      <c r="Y101" s="2" cm="1">
        <f t="array" ref="Y101">_xlfn.XLOOKUP(Y$1&amp;$R101,$C$3:$C$1662&amp;$D$3:$D$1662,$E$3:$E$1662,0,0,1)</f>
        <v>29300</v>
      </c>
      <c r="Z101" s="2" cm="1">
        <f t="array" ref="Z101">_xlfn.XLOOKUP(Z$1&amp;$R101,$C$3:$C$1662&amp;$D$3:$D$1662,$E$3:$E$1662,0,0,1)</f>
        <v>7400</v>
      </c>
      <c r="AA101" s="2" cm="1">
        <f t="array" ref="AA101">_xlfn.XLOOKUP(AA$1&amp;$R101,$C$3:$C$1662&amp;$D$3:$D$1662,$E$3:$E$1662,0,0,1)</f>
        <v>23300</v>
      </c>
      <c r="AB101" s="2" cm="1">
        <f t="array" ref="AB101">_xlfn.XLOOKUP(AB$1&amp;$R101,$C$3:$C$1662&amp;$D$3:$D$1662,$E$3:$E$1662,0,0,1)</f>
        <v>800</v>
      </c>
      <c r="AC101" s="2" cm="1">
        <f t="array" ref="AC101">_xlfn.XLOOKUP(AC$1&amp;$R101,$C$3:$C$1662&amp;$D$3:$D$1662,$E$3:$E$1662,0,0,1)</f>
        <v>3300</v>
      </c>
      <c r="AM101" t="s">
        <v>852</v>
      </c>
      <c r="AN101" t="s">
        <v>881</v>
      </c>
      <c r="AO101">
        <v>669</v>
      </c>
      <c r="AP101">
        <v>748</v>
      </c>
      <c r="AQ101">
        <v>664</v>
      </c>
      <c r="AR101">
        <v>748</v>
      </c>
      <c r="AS101">
        <v>7933900</v>
      </c>
      <c r="AU101" s="7">
        <f t="shared" si="10"/>
        <v>0.15432098765432101</v>
      </c>
      <c r="AV101" s="7" t="str">
        <f t="shared" si="11"/>
        <v/>
      </c>
    </row>
    <row r="102" spans="3:48" x14ac:dyDescent="0.4">
      <c r="C102" t="s">
        <v>804</v>
      </c>
      <c r="D102" t="s">
        <v>605</v>
      </c>
      <c r="E102">
        <v>3300</v>
      </c>
      <c r="R102" t="s">
        <v>114</v>
      </c>
      <c r="S102" s="2">
        <f t="shared" si="8"/>
        <v>3406920</v>
      </c>
      <c r="T102" s="2">
        <f t="shared" si="13"/>
        <v>9196100</v>
      </c>
      <c r="U102" s="2">
        <f t="shared" si="13"/>
        <v>4498600</v>
      </c>
      <c r="V102" s="2">
        <f t="shared" si="13"/>
        <v>1130000</v>
      </c>
      <c r="W102" s="2">
        <f t="shared" si="13"/>
        <v>1278300</v>
      </c>
      <c r="X102" s="2">
        <f t="shared" si="13"/>
        <v>931600</v>
      </c>
      <c r="Y102" s="2" cm="1">
        <f t="array" ref="Y102">_xlfn.XLOOKUP(Y$1&amp;$R102,$C$3:$C$1662&amp;$D$3:$D$1662,$E$3:$E$1662,0,0,1)</f>
        <v>10300</v>
      </c>
      <c r="Z102" s="2" cm="1">
        <f t="array" ref="Z102">_xlfn.XLOOKUP(Z$1&amp;$R102,$C$3:$C$1662&amp;$D$3:$D$1662,$E$3:$E$1662,0,0,1)</f>
        <v>22100</v>
      </c>
      <c r="AA102" s="2" cm="1">
        <f t="array" ref="AA102">_xlfn.XLOOKUP(AA$1&amp;$R102,$C$3:$C$1662&amp;$D$3:$D$1662,$E$3:$E$1662,0,0,1)</f>
        <v>12300</v>
      </c>
      <c r="AB102" s="2" cm="1">
        <f t="array" ref="AB102">_xlfn.XLOOKUP(AB$1&amp;$R102,$C$3:$C$1662&amp;$D$3:$D$1662,$E$3:$E$1662,0,0,1)</f>
        <v>4100</v>
      </c>
      <c r="AC102" s="2" cm="1">
        <f t="array" ref="AC102">_xlfn.XLOOKUP(AC$1&amp;$R102,$C$3:$C$1662&amp;$D$3:$D$1662,$E$3:$E$1662,0,0,1)</f>
        <v>2700</v>
      </c>
      <c r="AM102" t="s">
        <v>853</v>
      </c>
      <c r="AN102" t="s">
        <v>881</v>
      </c>
      <c r="AO102">
        <v>770</v>
      </c>
      <c r="AP102">
        <v>885</v>
      </c>
      <c r="AQ102">
        <v>745</v>
      </c>
      <c r="AR102">
        <v>779</v>
      </c>
      <c r="AS102">
        <v>16605300</v>
      </c>
      <c r="AU102" s="7">
        <f>IF(AR101&lt;AR102,AR102/AR101-1,"")</f>
        <v>4.1443850267379734E-2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606</v>
      </c>
      <c r="E103">
        <v>2700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3426240</v>
      </c>
      <c r="T103" s="2">
        <f t="shared" si="13"/>
        <v>9232500</v>
      </c>
      <c r="U103" s="2">
        <f t="shared" si="13"/>
        <v>4546200</v>
      </c>
      <c r="V103" s="2">
        <f t="shared" si="13"/>
        <v>1135700</v>
      </c>
      <c r="W103" s="2">
        <f t="shared" si="13"/>
        <v>1278700</v>
      </c>
      <c r="X103" s="2">
        <f t="shared" si="13"/>
        <v>938100</v>
      </c>
      <c r="Y103" s="2" cm="1">
        <f t="array" ref="Y103">_xlfn.XLOOKUP(Y$1&amp;$R103,$C$3:$C$1662&amp;$D$3:$D$1662,$E$3:$E$1662,0,0,1)</f>
        <v>36400</v>
      </c>
      <c r="Z103" s="2" cm="1">
        <f t="array" ref="Z103">_xlfn.XLOOKUP(Z$1&amp;$R103,$C$3:$C$1662&amp;$D$3:$D$1662,$E$3:$E$1662,0,0,1)</f>
        <v>47600</v>
      </c>
      <c r="AA103" s="2" cm="1">
        <f t="array" ref="AA103">_xlfn.XLOOKUP(AA$1&amp;$R103,$C$3:$C$1662&amp;$D$3:$D$1662,$E$3:$E$1662,0,0,1)</f>
        <v>5700</v>
      </c>
      <c r="AB103" s="2" cm="1">
        <f t="array" ref="AB103">_xlfn.XLOOKUP(AB$1&amp;$R103,$C$3:$C$1662&amp;$D$3:$D$1662,$E$3:$E$1662,0,0,1)</f>
        <v>400</v>
      </c>
      <c r="AC103" s="2" cm="1">
        <f t="array" ref="AC103">_xlfn.XLOOKUP(AC$1&amp;$R103,$C$3:$C$1662&amp;$D$3:$D$1662,$E$3:$E$1662,0,0,1)</f>
        <v>6500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6500</v>
      </c>
      <c r="R104" t="s">
        <v>23</v>
      </c>
      <c r="S104" s="2">
        <f t="shared" si="8"/>
        <v>3437580</v>
      </c>
      <c r="T104" s="2">
        <f t="shared" si="13"/>
        <v>9261700</v>
      </c>
      <c r="U104" s="2">
        <f t="shared" si="13"/>
        <v>4562500</v>
      </c>
      <c r="V104" s="2">
        <f t="shared" si="13"/>
        <v>1138500</v>
      </c>
      <c r="W104" s="2">
        <f t="shared" si="13"/>
        <v>1279500</v>
      </c>
      <c r="X104" s="2">
        <f t="shared" si="13"/>
        <v>945700</v>
      </c>
      <c r="Y104" s="2" cm="1">
        <f t="array" ref="Y104">_xlfn.XLOOKUP(Y$1&amp;$R104,$C$3:$C$1662&amp;$D$3:$D$1662,$E$3:$E$1662,0,0,1)</f>
        <v>29200</v>
      </c>
      <c r="Z104" s="2" cm="1">
        <f t="array" ref="Z104">_xlfn.XLOOKUP(Z$1&amp;$R104,$C$3:$C$1662&amp;$D$3:$D$1662,$E$3:$E$1662,0,0,1)</f>
        <v>16300</v>
      </c>
      <c r="AA104" s="2" cm="1">
        <f t="array" ref="AA104">_xlfn.XLOOKUP(AA$1&amp;$R104,$C$3:$C$1662&amp;$D$3:$D$1662,$E$3:$E$1662,0,0,1)</f>
        <v>2800</v>
      </c>
      <c r="AB104" s="2" cm="1">
        <f t="array" ref="AB104">_xlfn.XLOOKUP(AB$1&amp;$R104,$C$3:$C$1662&amp;$D$3:$D$1662,$E$3:$E$1662,0,0,1)</f>
        <v>800</v>
      </c>
      <c r="AC104" s="2" cm="1">
        <f t="array" ref="AC104">_xlfn.XLOOKUP(AC$1&amp;$R104,$C$3:$C$1662&amp;$D$3:$D$1662,$E$3:$E$1662,0,0,1)</f>
        <v>7600</v>
      </c>
    </row>
    <row r="105" spans="3:48" x14ac:dyDescent="0.4">
      <c r="C105" t="s">
        <v>804</v>
      </c>
      <c r="D105" t="s">
        <v>608</v>
      </c>
      <c r="E105">
        <v>7600</v>
      </c>
      <c r="R105" t="s">
        <v>159</v>
      </c>
      <c r="S105" s="2">
        <f t="shared" si="8"/>
        <v>3449480</v>
      </c>
      <c r="T105" s="2">
        <f t="shared" si="13"/>
        <v>9309200</v>
      </c>
      <c r="U105" s="2">
        <f t="shared" si="13"/>
        <v>4566300</v>
      </c>
      <c r="V105" s="2">
        <f t="shared" si="13"/>
        <v>1145700</v>
      </c>
      <c r="W105" s="2">
        <f t="shared" si="13"/>
        <v>1280100</v>
      </c>
      <c r="X105" s="2">
        <f t="shared" si="13"/>
        <v>946100</v>
      </c>
      <c r="Y105" s="2" cm="1">
        <f t="array" ref="Y105">_xlfn.XLOOKUP(Y$1&amp;$R105,$C$3:$C$1662&amp;$D$3:$D$1662,$E$3:$E$1662,0,0,1)</f>
        <v>47500</v>
      </c>
      <c r="Z105" s="2" cm="1">
        <f t="array" ref="Z105">_xlfn.XLOOKUP(Z$1&amp;$R105,$C$3:$C$1662&amp;$D$3:$D$1662,$E$3:$E$1662,0,0,1)</f>
        <v>3800</v>
      </c>
      <c r="AA105" s="2" cm="1">
        <f t="array" ref="AA105">_xlfn.XLOOKUP(AA$1&amp;$R105,$C$3:$C$1662&amp;$D$3:$D$1662,$E$3:$E$1662,0,0,1)</f>
        <v>7200</v>
      </c>
      <c r="AB105" s="2" cm="1">
        <f t="array" ref="AB105">_xlfn.XLOOKUP(AB$1&amp;$R105,$C$3:$C$1662&amp;$D$3:$D$1662,$E$3:$E$1662,0,0,1)</f>
        <v>600</v>
      </c>
      <c r="AC105" s="2" cm="1">
        <f t="array" ref="AC105">_xlfn.XLOOKUP(AC$1&amp;$R105,$C$3:$C$1662&amp;$D$3:$D$1662,$E$3:$E$1662,0,0,1)</f>
        <v>400</v>
      </c>
      <c r="AU105" s="8">
        <f>MEDIAN(AU78:AU102)</f>
        <v>3.5703665944522345E-2</v>
      </c>
      <c r="AV105" s="8">
        <f>MEDIAN(AV78:AV102)</f>
        <v>-2.0553221288515444E-2</v>
      </c>
    </row>
    <row r="106" spans="3:48" x14ac:dyDescent="0.4">
      <c r="C106" t="s">
        <v>804</v>
      </c>
      <c r="D106" t="s">
        <v>609</v>
      </c>
      <c r="E106">
        <v>400</v>
      </c>
      <c r="R106" t="s">
        <v>173</v>
      </c>
      <c r="S106" s="2">
        <f t="shared" si="8"/>
        <v>3460120</v>
      </c>
      <c r="T106" s="2">
        <f t="shared" si="13"/>
        <v>9334600</v>
      </c>
      <c r="U106" s="2">
        <f t="shared" si="13"/>
        <v>4579400</v>
      </c>
      <c r="V106" s="2">
        <f t="shared" si="13"/>
        <v>1157300</v>
      </c>
      <c r="W106" s="2">
        <f t="shared" si="13"/>
        <v>1281800</v>
      </c>
      <c r="X106" s="2">
        <f t="shared" si="13"/>
        <v>947500</v>
      </c>
      <c r="Y106" s="2" cm="1">
        <f t="array" ref="Y106">_xlfn.XLOOKUP(Y$1&amp;$R106,$C$3:$C$1662&amp;$D$3:$D$1662,$E$3:$E$1662,0,0,1)</f>
        <v>25400</v>
      </c>
      <c r="Z106" s="2" cm="1">
        <f t="array" ref="Z106">_xlfn.XLOOKUP(Z$1&amp;$R106,$C$3:$C$1662&amp;$D$3:$D$1662,$E$3:$E$1662,0,0,1)</f>
        <v>13100</v>
      </c>
      <c r="AA106" s="2" cm="1">
        <f t="array" ref="AA106">_xlfn.XLOOKUP(AA$1&amp;$R106,$C$3:$C$1662&amp;$D$3:$D$1662,$E$3:$E$1662,0,0,1)</f>
        <v>11600</v>
      </c>
      <c r="AB106" s="2" cm="1">
        <f t="array" ref="AB106">_xlfn.XLOOKUP(AB$1&amp;$R106,$C$3:$C$1662&amp;$D$3:$D$1662,$E$3:$E$1662,0,0,1)</f>
        <v>1700</v>
      </c>
      <c r="AC106" s="2" cm="1">
        <f t="array" ref="AC106">_xlfn.XLOOKUP(AC$1&amp;$R106,$C$3:$C$1662&amp;$D$3:$D$1662,$E$3:$E$1662,0,0,1)</f>
        <v>1400</v>
      </c>
      <c r="AU106" s="8">
        <f>MEDIAN(AU28:AU102)</f>
        <v>2.514595676888054E-2</v>
      </c>
      <c r="AV106" s="8">
        <f>MEDIAN(AV28:AV102)</f>
        <v>-2.1428571428571463E-2</v>
      </c>
    </row>
    <row r="107" spans="3:48" x14ac:dyDescent="0.4">
      <c r="C107" t="s">
        <v>804</v>
      </c>
      <c r="D107" t="s">
        <v>610</v>
      </c>
      <c r="E107">
        <v>1400</v>
      </c>
      <c r="R107" t="s">
        <v>112</v>
      </c>
      <c r="S107" s="2">
        <f t="shared" si="8"/>
        <v>3469900</v>
      </c>
      <c r="T107" s="2">
        <f t="shared" si="13"/>
        <v>9339700</v>
      </c>
      <c r="U107" s="2">
        <f t="shared" si="13"/>
        <v>4590600</v>
      </c>
      <c r="V107" s="2">
        <f t="shared" si="13"/>
        <v>1186700</v>
      </c>
      <c r="W107" s="2">
        <f t="shared" si="13"/>
        <v>1282800</v>
      </c>
      <c r="X107" s="2">
        <f t="shared" si="13"/>
        <v>949700</v>
      </c>
      <c r="Y107" s="2" cm="1">
        <f t="array" ref="Y107">_xlfn.XLOOKUP(Y$1&amp;$R107,$C$3:$C$1662&amp;$D$3:$D$1662,$E$3:$E$1662,0,0,1)</f>
        <v>5100</v>
      </c>
      <c r="Z107" s="2" cm="1">
        <f t="array" ref="Z107">_xlfn.XLOOKUP(Z$1&amp;$R107,$C$3:$C$1662&amp;$D$3:$D$1662,$E$3:$E$1662,0,0,1)</f>
        <v>11200</v>
      </c>
      <c r="AA107" s="2" cm="1">
        <f t="array" ref="AA107">_xlfn.XLOOKUP(AA$1&amp;$R107,$C$3:$C$1662&amp;$D$3:$D$1662,$E$3:$E$1662,0,0,1)</f>
        <v>29400</v>
      </c>
      <c r="AB107" s="2" cm="1">
        <f t="array" ref="AB107">_xlfn.XLOOKUP(AB$1&amp;$R107,$C$3:$C$1662&amp;$D$3:$D$1662,$E$3:$E$1662,0,0,1)</f>
        <v>1000</v>
      </c>
      <c r="AC107" s="2" cm="1">
        <f t="array" ref="AC107">_xlfn.XLOOKUP(AC$1&amp;$R107,$C$3:$C$1662&amp;$D$3:$D$1662,$E$3:$E$1662,0,0,1)</f>
        <v>2200</v>
      </c>
      <c r="AU107" s="8">
        <f>MIN(AU105:AU106)</f>
        <v>2.514595676888054E-2</v>
      </c>
      <c r="AV107" s="8">
        <f>MIN(AV105:AV106)</f>
        <v>-2.1428571428571463E-2</v>
      </c>
    </row>
    <row r="108" spans="3:48" x14ac:dyDescent="0.4">
      <c r="C108" t="s">
        <v>804</v>
      </c>
      <c r="D108" t="s">
        <v>611</v>
      </c>
      <c r="E108">
        <v>2200</v>
      </c>
      <c r="R108" t="s">
        <v>271</v>
      </c>
      <c r="S108" s="2">
        <f t="shared" si="8"/>
        <v>3480520</v>
      </c>
      <c r="T108" s="2">
        <f t="shared" si="13"/>
        <v>9365100</v>
      </c>
      <c r="U108" s="2">
        <f t="shared" si="13"/>
        <v>4604400</v>
      </c>
      <c r="V108" s="2">
        <f t="shared" si="13"/>
        <v>1200200</v>
      </c>
      <c r="W108" s="2">
        <f t="shared" si="13"/>
        <v>1283200</v>
      </c>
      <c r="X108" s="2">
        <f t="shared" si="13"/>
        <v>949700</v>
      </c>
      <c r="Y108" s="2" cm="1">
        <f t="array" ref="Y108">_xlfn.XLOOKUP(Y$1&amp;$R108,$C$3:$C$1662&amp;$D$3:$D$1662,$E$3:$E$1662,0,0,1)</f>
        <v>25400</v>
      </c>
      <c r="Z108" s="2" cm="1">
        <f t="array" ref="Z108">_xlfn.XLOOKUP(Z$1&amp;$R108,$C$3:$C$1662&amp;$D$3:$D$1662,$E$3:$E$1662,0,0,1)</f>
        <v>13800</v>
      </c>
      <c r="AA108" s="2" cm="1">
        <f t="array" ref="AA108">_xlfn.XLOOKUP(AA$1&amp;$R108,$C$3:$C$1662&amp;$D$3:$D$1662,$E$3:$E$1662,0,0,1)</f>
        <v>13500</v>
      </c>
      <c r="AB108" s="2" cm="1">
        <f t="array" ref="AB108">_xlfn.XLOOKUP(AB$1&amp;$R108,$C$3:$C$1662&amp;$D$3:$D$1662,$E$3:$E$1662,0,0,1)</f>
        <v>400</v>
      </c>
      <c r="AC108" s="2" cm="1">
        <f t="array" ref="AC108">_xlfn.XLOOKUP(AC$1&amp;$R108,$C$3:$C$1662&amp;$D$3:$D$1662,$E$3:$E$1662,0,0,1)</f>
        <v>0</v>
      </c>
    </row>
    <row r="109" spans="3:48" x14ac:dyDescent="0.4">
      <c r="C109" t="s">
        <v>804</v>
      </c>
      <c r="D109" t="s">
        <v>612</v>
      </c>
      <c r="E109">
        <v>0</v>
      </c>
      <c r="R109" t="s">
        <v>34</v>
      </c>
      <c r="S109" s="2">
        <f t="shared" si="8"/>
        <v>3490540</v>
      </c>
      <c r="T109" s="2">
        <f t="shared" si="13"/>
        <v>9392400</v>
      </c>
      <c r="U109" s="2">
        <f t="shared" si="13"/>
        <v>4620800</v>
      </c>
      <c r="V109" s="2">
        <f t="shared" si="13"/>
        <v>1206400</v>
      </c>
      <c r="W109" s="2">
        <f t="shared" si="13"/>
        <v>1283200</v>
      </c>
      <c r="X109" s="2">
        <f t="shared" si="13"/>
        <v>949900</v>
      </c>
      <c r="Y109" s="2" cm="1">
        <f t="array" ref="Y109">_xlfn.XLOOKUP(Y$1&amp;$R109,$C$3:$C$1662&amp;$D$3:$D$1662,$E$3:$E$1662,0,0,1)</f>
        <v>27300</v>
      </c>
      <c r="Z109" s="2" cm="1">
        <f t="array" ref="Z109">_xlfn.XLOOKUP(Z$1&amp;$R109,$C$3:$C$1662&amp;$D$3:$D$1662,$E$3:$E$1662,0,0,1)</f>
        <v>16400</v>
      </c>
      <c r="AA109" s="2" cm="1">
        <f t="array" ref="AA109">_xlfn.XLOOKUP(AA$1&amp;$R109,$C$3:$C$1662&amp;$D$3:$D$1662,$E$3:$E$1662,0,0,1)</f>
        <v>6200</v>
      </c>
      <c r="AB109" s="2" cm="1">
        <f t="array" ref="AB109">_xlfn.XLOOKUP(AB$1&amp;$R109,$C$3:$C$1662&amp;$D$3:$D$1662,$E$3:$E$1662,0,0,1)</f>
        <v>0</v>
      </c>
      <c r="AC109" s="2" cm="1">
        <f t="array" ref="AC109">_xlfn.XLOOKUP(AC$1&amp;$R109,$C$3:$C$1662&amp;$D$3:$D$1662,$E$3:$E$1662,0,0,1)</f>
        <v>200</v>
      </c>
    </row>
    <row r="110" spans="3:48" x14ac:dyDescent="0.4">
      <c r="C110" t="s">
        <v>804</v>
      </c>
      <c r="D110" t="s">
        <v>613</v>
      </c>
      <c r="E110">
        <v>200</v>
      </c>
      <c r="R110" t="s">
        <v>217</v>
      </c>
      <c r="S110" s="2">
        <f t="shared" si="8"/>
        <v>3497680</v>
      </c>
      <c r="T110" s="2">
        <f t="shared" si="13"/>
        <v>9400300</v>
      </c>
      <c r="U110" s="2">
        <f t="shared" si="13"/>
        <v>4629700</v>
      </c>
      <c r="V110" s="2">
        <f t="shared" si="13"/>
        <v>1221200</v>
      </c>
      <c r="W110" s="2">
        <f t="shared" si="13"/>
        <v>1283500</v>
      </c>
      <c r="X110" s="2">
        <f t="shared" si="13"/>
        <v>953700</v>
      </c>
      <c r="Y110" s="2" cm="1">
        <f t="array" ref="Y110">_xlfn.XLOOKUP(Y$1&amp;$R110,$C$3:$C$1662&amp;$D$3:$D$1662,$E$3:$E$1662,0,0,1)</f>
        <v>7900</v>
      </c>
      <c r="Z110" s="2" cm="1">
        <f t="array" ref="Z110">_xlfn.XLOOKUP(Z$1&amp;$R110,$C$3:$C$1662&amp;$D$3:$D$1662,$E$3:$E$1662,0,0,1)</f>
        <v>8900</v>
      </c>
      <c r="AA110" s="2" cm="1">
        <f t="array" ref="AA110">_xlfn.XLOOKUP(AA$1&amp;$R110,$C$3:$C$1662&amp;$D$3:$D$1662,$E$3:$E$1662,0,0,1)</f>
        <v>14800</v>
      </c>
      <c r="AB110" s="2" cm="1">
        <f t="array" ref="AB110">_xlfn.XLOOKUP(AB$1&amp;$R110,$C$3:$C$1662&amp;$D$3:$D$1662,$E$3:$E$1662,0,0,1)</f>
        <v>300</v>
      </c>
      <c r="AC110" s="2" cm="1">
        <f t="array" ref="AC110">_xlfn.XLOOKUP(AC$1&amp;$R110,$C$3:$C$1662&amp;$D$3:$D$1662,$E$3:$E$1662,0,0,1)</f>
        <v>3800</v>
      </c>
    </row>
    <row r="111" spans="3:48" x14ac:dyDescent="0.4">
      <c r="C111" t="s">
        <v>804</v>
      </c>
      <c r="D111" t="s">
        <v>614</v>
      </c>
      <c r="E111">
        <v>3800</v>
      </c>
      <c r="R111" t="s">
        <v>219</v>
      </c>
      <c r="S111" s="2">
        <f t="shared" si="8"/>
        <v>3512180</v>
      </c>
      <c r="T111" s="2">
        <f t="shared" si="13"/>
        <v>9448300</v>
      </c>
      <c r="U111" s="2">
        <f t="shared" si="13"/>
        <v>4635900</v>
      </c>
      <c r="V111" s="2">
        <f t="shared" si="13"/>
        <v>1238100</v>
      </c>
      <c r="W111" s="2">
        <f t="shared" si="13"/>
        <v>1283900</v>
      </c>
      <c r="X111" s="2">
        <f t="shared" si="13"/>
        <v>954700</v>
      </c>
      <c r="Y111" s="2" cm="1">
        <f t="array" ref="Y111">_xlfn.XLOOKUP(Y$1&amp;$R111,$C$3:$C$1662&amp;$D$3:$D$1662,$E$3:$E$1662,0,0,1)</f>
        <v>48000</v>
      </c>
      <c r="Z111" s="2" cm="1">
        <f t="array" ref="Z111">_xlfn.XLOOKUP(Z$1&amp;$R111,$C$3:$C$1662&amp;$D$3:$D$1662,$E$3:$E$1662,0,0,1)</f>
        <v>6200</v>
      </c>
      <c r="AA111" s="2" cm="1">
        <f t="array" ref="AA111">_xlfn.XLOOKUP(AA$1&amp;$R111,$C$3:$C$1662&amp;$D$3:$D$1662,$E$3:$E$1662,0,0,1)</f>
        <v>16900</v>
      </c>
      <c r="AB111" s="2" cm="1">
        <f t="array" ref="AB111">_xlfn.XLOOKUP(AB$1&amp;$R111,$C$3:$C$1662&amp;$D$3:$D$1662,$E$3:$E$1662,0,0,1)</f>
        <v>400</v>
      </c>
      <c r="AC111" s="2" cm="1">
        <f t="array" ref="AC111">_xlfn.XLOOKUP(AC$1&amp;$R111,$C$3:$C$1662&amp;$D$3:$D$1662,$E$3:$E$1662,0,0,1)</f>
        <v>1000</v>
      </c>
    </row>
    <row r="112" spans="3:48" x14ac:dyDescent="0.4">
      <c r="C112" t="s">
        <v>804</v>
      </c>
      <c r="D112" t="s">
        <v>615</v>
      </c>
      <c r="E112">
        <v>1000</v>
      </c>
      <c r="R112" t="s">
        <v>162</v>
      </c>
      <c r="S112" s="2">
        <f t="shared" si="8"/>
        <v>3523420</v>
      </c>
      <c r="T112" s="2">
        <f t="shared" si="13"/>
        <v>9485500</v>
      </c>
      <c r="U112" s="2">
        <f t="shared" si="13"/>
        <v>4642100</v>
      </c>
      <c r="V112" s="2">
        <f t="shared" si="13"/>
        <v>1243900</v>
      </c>
      <c r="W112" s="2">
        <f t="shared" si="13"/>
        <v>1289800</v>
      </c>
      <c r="X112" s="2">
        <f t="shared" si="13"/>
        <v>955800</v>
      </c>
      <c r="Y112" s="2" cm="1">
        <f t="array" ref="Y112">_xlfn.XLOOKUP(Y$1&amp;$R112,$C$3:$C$1662&amp;$D$3:$D$1662,$E$3:$E$1662,0,0,1)</f>
        <v>37200</v>
      </c>
      <c r="Z112" s="2" cm="1">
        <f t="array" ref="Z112">_xlfn.XLOOKUP(Z$1&amp;$R112,$C$3:$C$1662&amp;$D$3:$D$1662,$E$3:$E$1662,0,0,1)</f>
        <v>6200</v>
      </c>
      <c r="AA112" s="2" cm="1">
        <f t="array" ref="AA112">_xlfn.XLOOKUP(AA$1&amp;$R112,$C$3:$C$1662&amp;$D$3:$D$1662,$E$3:$E$1662,0,0,1)</f>
        <v>5800</v>
      </c>
      <c r="AB112" s="2" cm="1">
        <f t="array" ref="AB112">_xlfn.XLOOKUP(AB$1&amp;$R112,$C$3:$C$1662&amp;$D$3:$D$1662,$E$3:$E$1662,0,0,1)</f>
        <v>5900</v>
      </c>
      <c r="AC112" s="2" cm="1">
        <f t="array" ref="AC112">_xlfn.XLOOKUP(AC$1&amp;$R112,$C$3:$C$1662&amp;$D$3:$D$1662,$E$3:$E$1662,0,0,1)</f>
        <v>1100</v>
      </c>
    </row>
    <row r="113" spans="3:29" x14ac:dyDescent="0.4">
      <c r="C113" t="s">
        <v>804</v>
      </c>
      <c r="D113" t="s">
        <v>616</v>
      </c>
      <c r="E113">
        <v>1100</v>
      </c>
      <c r="R113" t="s">
        <v>193</v>
      </c>
      <c r="S113" s="2">
        <f t="shared" si="8"/>
        <v>3534160</v>
      </c>
      <c r="T113" s="2">
        <f t="shared" si="13"/>
        <v>9505900</v>
      </c>
      <c r="U113" s="2">
        <f t="shared" si="13"/>
        <v>4661900</v>
      </c>
      <c r="V113" s="2">
        <f t="shared" si="13"/>
        <v>1254600</v>
      </c>
      <c r="W113" s="2">
        <f t="shared" si="13"/>
        <v>1290800</v>
      </c>
      <c r="X113" s="2">
        <f t="shared" si="13"/>
        <v>957600</v>
      </c>
      <c r="Y113" s="2" cm="1">
        <f t="array" ref="Y113">_xlfn.XLOOKUP(Y$1&amp;$R113,$C$3:$C$1662&amp;$D$3:$D$1662,$E$3:$E$1662,0,0,1)</f>
        <v>20400</v>
      </c>
      <c r="Z113" s="2" cm="1">
        <f t="array" ref="Z113">_xlfn.XLOOKUP(Z$1&amp;$R113,$C$3:$C$1662&amp;$D$3:$D$1662,$E$3:$E$1662,0,0,1)</f>
        <v>19800</v>
      </c>
      <c r="AA113" s="2" cm="1">
        <f t="array" ref="AA113">_xlfn.XLOOKUP(AA$1&amp;$R113,$C$3:$C$1662&amp;$D$3:$D$1662,$E$3:$E$1662,0,0,1)</f>
        <v>10700</v>
      </c>
      <c r="AB113" s="2" cm="1">
        <f t="array" ref="AB113">_xlfn.XLOOKUP(AB$1&amp;$R113,$C$3:$C$1662&amp;$D$3:$D$1662,$E$3:$E$1662,0,0,1)</f>
        <v>1000</v>
      </c>
      <c r="AC113" s="2" cm="1">
        <f t="array" ref="AC113">_xlfn.XLOOKUP(AC$1&amp;$R113,$C$3:$C$1662&amp;$D$3:$D$1662,$E$3:$E$1662,0,0,1)</f>
        <v>1800</v>
      </c>
    </row>
    <row r="114" spans="3:29" x14ac:dyDescent="0.4">
      <c r="C114" t="s">
        <v>804</v>
      </c>
      <c r="D114" t="s">
        <v>617</v>
      </c>
      <c r="E114">
        <v>1800</v>
      </c>
      <c r="R114" t="s">
        <v>190</v>
      </c>
      <c r="S114" s="2">
        <f t="shared" si="8"/>
        <v>3542020</v>
      </c>
      <c r="T114" s="2">
        <f t="shared" si="13"/>
        <v>9534900</v>
      </c>
      <c r="U114" s="2">
        <f t="shared" si="13"/>
        <v>4667200</v>
      </c>
      <c r="V114" s="2">
        <f t="shared" si="13"/>
        <v>1256300</v>
      </c>
      <c r="W114" s="2">
        <f t="shared" si="13"/>
        <v>1293900</v>
      </c>
      <c r="X114" s="2">
        <f t="shared" si="13"/>
        <v>957800</v>
      </c>
      <c r="Y114" s="2" cm="1">
        <f t="array" ref="Y114">_xlfn.XLOOKUP(Y$1&amp;$R114,$C$3:$C$1662&amp;$D$3:$D$1662,$E$3:$E$1662,0,0,1)</f>
        <v>29000</v>
      </c>
      <c r="Z114" s="2" cm="1">
        <f t="array" ref="Z114">_xlfn.XLOOKUP(Z$1&amp;$R114,$C$3:$C$1662&amp;$D$3:$D$1662,$E$3:$E$1662,0,0,1)</f>
        <v>5300</v>
      </c>
      <c r="AA114" s="2" cm="1">
        <f t="array" ref="AA114">_xlfn.XLOOKUP(AA$1&amp;$R114,$C$3:$C$1662&amp;$D$3:$D$1662,$E$3:$E$1662,0,0,1)</f>
        <v>1700</v>
      </c>
      <c r="AB114" s="2" cm="1">
        <f t="array" ref="AB114">_xlfn.XLOOKUP(AB$1&amp;$R114,$C$3:$C$1662&amp;$D$3:$D$1662,$E$3:$E$1662,0,0,1)</f>
        <v>3100</v>
      </c>
      <c r="AC114" s="2" cm="1">
        <f t="array" ref="AC114">_xlfn.XLOOKUP(AC$1&amp;$R114,$C$3:$C$1662&amp;$D$3:$D$1662,$E$3:$E$1662,0,0,1)</f>
        <v>200</v>
      </c>
    </row>
    <row r="115" spans="3:29" x14ac:dyDescent="0.4">
      <c r="C115" t="s">
        <v>804</v>
      </c>
      <c r="D115" t="s">
        <v>618</v>
      </c>
      <c r="E115">
        <v>200</v>
      </c>
      <c r="R115" t="s">
        <v>182</v>
      </c>
      <c r="S115" s="2">
        <f t="shared" si="8"/>
        <v>3558820</v>
      </c>
      <c r="T115" s="2">
        <f t="shared" si="13"/>
        <v>9562800</v>
      </c>
      <c r="U115" s="2">
        <f t="shared" si="13"/>
        <v>4685200</v>
      </c>
      <c r="V115" s="2">
        <f t="shared" si="13"/>
        <v>1272200</v>
      </c>
      <c r="W115" s="2">
        <f t="shared" si="13"/>
        <v>1314600</v>
      </c>
      <c r="X115" s="2">
        <f t="shared" si="13"/>
        <v>959300</v>
      </c>
      <c r="Y115" s="2" cm="1">
        <f t="array" ref="Y115">_xlfn.XLOOKUP(Y$1&amp;$R115,$C$3:$C$1662&amp;$D$3:$D$1662,$E$3:$E$1662,0,0,1)</f>
        <v>27900</v>
      </c>
      <c r="Z115" s="2" cm="1">
        <f t="array" ref="Z115">_xlfn.XLOOKUP(Z$1&amp;$R115,$C$3:$C$1662&amp;$D$3:$D$1662,$E$3:$E$1662,0,0,1)</f>
        <v>18000</v>
      </c>
      <c r="AA115" s="2" cm="1">
        <f t="array" ref="AA115">_xlfn.XLOOKUP(AA$1&amp;$R115,$C$3:$C$1662&amp;$D$3:$D$1662,$E$3:$E$1662,0,0,1)</f>
        <v>15900</v>
      </c>
      <c r="AB115" s="2" cm="1">
        <f t="array" ref="AB115">_xlfn.XLOOKUP(AB$1&amp;$R115,$C$3:$C$1662&amp;$D$3:$D$1662,$E$3:$E$1662,0,0,1)</f>
        <v>20700</v>
      </c>
      <c r="AC115" s="2" cm="1">
        <f t="array" ref="AC115">_xlfn.XLOOKUP(AC$1&amp;$R115,$C$3:$C$1662&amp;$D$3:$D$1662,$E$3:$E$1662,0,0,1)</f>
        <v>1500</v>
      </c>
    </row>
    <row r="116" spans="3:29" x14ac:dyDescent="0.4">
      <c r="C116" t="s">
        <v>804</v>
      </c>
      <c r="D116" t="s">
        <v>619</v>
      </c>
      <c r="E116">
        <v>1500</v>
      </c>
      <c r="R116" t="s">
        <v>232</v>
      </c>
      <c r="S116" s="2">
        <f t="shared" si="8"/>
        <v>3569060</v>
      </c>
      <c r="T116" s="2">
        <f t="shared" ref="T116:X131" si="14">T115+Y116</f>
        <v>9579000</v>
      </c>
      <c r="U116" s="2">
        <f t="shared" si="14"/>
        <v>4701200</v>
      </c>
      <c r="V116" s="2">
        <f t="shared" si="14"/>
        <v>1286200</v>
      </c>
      <c r="W116" s="2">
        <f t="shared" si="14"/>
        <v>1318400</v>
      </c>
      <c r="X116" s="2">
        <f t="shared" si="14"/>
        <v>960500</v>
      </c>
      <c r="Y116" s="2" cm="1">
        <f t="array" ref="Y116">_xlfn.XLOOKUP(Y$1&amp;$R116,$C$3:$C$1662&amp;$D$3:$D$1662,$E$3:$E$1662,0,0,1)</f>
        <v>16200</v>
      </c>
      <c r="Z116" s="2" cm="1">
        <f t="array" ref="Z116">_xlfn.XLOOKUP(Z$1&amp;$R116,$C$3:$C$1662&amp;$D$3:$D$1662,$E$3:$E$1662,0,0,1)</f>
        <v>16000</v>
      </c>
      <c r="AA116" s="2" cm="1">
        <f t="array" ref="AA116">_xlfn.XLOOKUP(AA$1&amp;$R116,$C$3:$C$1662&amp;$D$3:$D$1662,$E$3:$E$1662,0,0,1)</f>
        <v>14000</v>
      </c>
      <c r="AB116" s="2" cm="1">
        <f t="array" ref="AB116">_xlfn.XLOOKUP(AB$1&amp;$R116,$C$3:$C$1662&amp;$D$3:$D$1662,$E$3:$E$1662,0,0,1)</f>
        <v>3800</v>
      </c>
      <c r="AC116" s="2" cm="1">
        <f t="array" ref="AC116">_xlfn.XLOOKUP(AC$1&amp;$R116,$C$3:$C$1662&amp;$D$3:$D$1662,$E$3:$E$1662,0,0,1)</f>
        <v>1200</v>
      </c>
    </row>
    <row r="117" spans="3:29" x14ac:dyDescent="0.4">
      <c r="C117" t="s">
        <v>804</v>
      </c>
      <c r="D117" t="s">
        <v>620</v>
      </c>
      <c r="E117">
        <v>1200</v>
      </c>
      <c r="R117" t="s">
        <v>246</v>
      </c>
      <c r="S117" s="2">
        <f t="shared" si="8"/>
        <v>3576520</v>
      </c>
      <c r="T117" s="2">
        <f t="shared" si="14"/>
        <v>9607600</v>
      </c>
      <c r="U117" s="2">
        <f t="shared" si="14"/>
        <v>4704100</v>
      </c>
      <c r="V117" s="2">
        <f t="shared" si="14"/>
        <v>1290600</v>
      </c>
      <c r="W117" s="2">
        <f t="shared" si="14"/>
        <v>1319100</v>
      </c>
      <c r="X117" s="2">
        <f t="shared" si="14"/>
        <v>961200</v>
      </c>
      <c r="Y117" s="2" cm="1">
        <f t="array" ref="Y117">_xlfn.XLOOKUP(Y$1&amp;$R117,$C$3:$C$1662&amp;$D$3:$D$1662,$E$3:$E$1662,0,0,1)</f>
        <v>28600</v>
      </c>
      <c r="Z117" s="2" cm="1">
        <f t="array" ref="Z117">_xlfn.XLOOKUP(Z$1&amp;$R117,$C$3:$C$1662&amp;$D$3:$D$1662,$E$3:$E$1662,0,0,1)</f>
        <v>2900</v>
      </c>
      <c r="AA117" s="2" cm="1">
        <f t="array" ref="AA117">_xlfn.XLOOKUP(AA$1&amp;$R117,$C$3:$C$1662&amp;$D$3:$D$1662,$E$3:$E$1662,0,0,1)</f>
        <v>4400</v>
      </c>
      <c r="AB117" s="2" cm="1">
        <f t="array" ref="AB117">_xlfn.XLOOKUP(AB$1&amp;$R117,$C$3:$C$1662&amp;$D$3:$D$1662,$E$3:$E$1662,0,0,1)</f>
        <v>700</v>
      </c>
      <c r="AC117" s="2" cm="1">
        <f t="array" ref="AC117">_xlfn.XLOOKUP(AC$1&amp;$R117,$C$3:$C$1662&amp;$D$3:$D$1662,$E$3:$E$1662,0,0,1)</f>
        <v>700</v>
      </c>
    </row>
    <row r="118" spans="3:29" x14ac:dyDescent="0.4">
      <c r="C118" t="s">
        <v>804</v>
      </c>
      <c r="D118" t="s">
        <v>621</v>
      </c>
      <c r="E118">
        <v>700</v>
      </c>
      <c r="R118" t="s">
        <v>108</v>
      </c>
      <c r="S118" s="2">
        <f t="shared" si="8"/>
        <v>3590640</v>
      </c>
      <c r="T118" s="2">
        <f t="shared" si="14"/>
        <v>9657000</v>
      </c>
      <c r="U118" s="2">
        <f t="shared" si="14"/>
        <v>4719500</v>
      </c>
      <c r="V118" s="2">
        <f t="shared" si="14"/>
        <v>1293400</v>
      </c>
      <c r="W118" s="2">
        <f t="shared" si="14"/>
        <v>1319700</v>
      </c>
      <c r="X118" s="2">
        <f t="shared" si="14"/>
        <v>963600</v>
      </c>
      <c r="Y118" s="2" cm="1">
        <f t="array" ref="Y118">_xlfn.XLOOKUP(Y$1&amp;$R118,$C$3:$C$1662&amp;$D$3:$D$1662,$E$3:$E$1662,0,0,1)</f>
        <v>49400</v>
      </c>
      <c r="Z118" s="2" cm="1">
        <f t="array" ref="Z118">_xlfn.XLOOKUP(Z$1&amp;$R118,$C$3:$C$1662&amp;$D$3:$D$1662,$E$3:$E$1662,0,0,1)</f>
        <v>15400</v>
      </c>
      <c r="AA118" s="2" cm="1">
        <f t="array" ref="AA118">_xlfn.XLOOKUP(AA$1&amp;$R118,$C$3:$C$1662&amp;$D$3:$D$1662,$E$3:$E$1662,0,0,1)</f>
        <v>2800</v>
      </c>
      <c r="AB118" s="2" cm="1">
        <f t="array" ref="AB118">_xlfn.XLOOKUP(AB$1&amp;$R118,$C$3:$C$1662&amp;$D$3:$D$1662,$E$3:$E$1662,0,0,1)</f>
        <v>600</v>
      </c>
      <c r="AC118" s="2" cm="1">
        <f t="array" ref="AC118">_xlfn.XLOOKUP(AC$1&amp;$R118,$C$3:$C$1662&amp;$D$3:$D$1662,$E$3:$E$1662,0,0,1)</f>
        <v>2400</v>
      </c>
    </row>
    <row r="119" spans="3:29" x14ac:dyDescent="0.4">
      <c r="C119" t="s">
        <v>804</v>
      </c>
      <c r="D119" t="s">
        <v>622</v>
      </c>
      <c r="E119">
        <v>2400</v>
      </c>
      <c r="R119" t="s">
        <v>267</v>
      </c>
      <c r="S119" s="2">
        <f t="shared" si="8"/>
        <v>3594320</v>
      </c>
      <c r="T119" s="2">
        <f t="shared" si="14"/>
        <v>9670400</v>
      </c>
      <c r="U119" s="2">
        <f t="shared" si="14"/>
        <v>4719900</v>
      </c>
      <c r="V119" s="2">
        <f t="shared" si="14"/>
        <v>1294200</v>
      </c>
      <c r="W119" s="2">
        <f t="shared" si="14"/>
        <v>1322200</v>
      </c>
      <c r="X119" s="2">
        <f t="shared" si="14"/>
        <v>964900</v>
      </c>
      <c r="Y119" s="2" cm="1">
        <f t="array" ref="Y119">_xlfn.XLOOKUP(Y$1&amp;$R119,$C$3:$C$1662&amp;$D$3:$D$1662,$E$3:$E$1662,0,0,1)</f>
        <v>13400</v>
      </c>
      <c r="Z119" s="2" cm="1">
        <f t="array" ref="Z119">_xlfn.XLOOKUP(Z$1&amp;$R119,$C$3:$C$1662&amp;$D$3:$D$1662,$E$3:$E$1662,0,0,1)</f>
        <v>400</v>
      </c>
      <c r="AA119" s="2" cm="1">
        <f t="array" ref="AA119">_xlfn.XLOOKUP(AA$1&amp;$R119,$C$3:$C$1662&amp;$D$3:$D$1662,$E$3:$E$1662,0,0,1)</f>
        <v>800</v>
      </c>
      <c r="AB119" s="2" cm="1">
        <f t="array" ref="AB119">_xlfn.XLOOKUP(AB$1&amp;$R119,$C$3:$C$1662&amp;$D$3:$D$1662,$E$3:$E$1662,0,0,1)</f>
        <v>2500</v>
      </c>
      <c r="AC119" s="2" cm="1">
        <f t="array" ref="AC119">_xlfn.XLOOKUP(AC$1&amp;$R119,$C$3:$C$1662&amp;$D$3:$D$1662,$E$3:$E$1662,0,0,1)</f>
        <v>1300</v>
      </c>
    </row>
    <row r="120" spans="3:29" x14ac:dyDescent="0.4">
      <c r="C120" t="s">
        <v>804</v>
      </c>
      <c r="D120" t="s">
        <v>623</v>
      </c>
      <c r="E120">
        <v>1300</v>
      </c>
      <c r="R120" t="s">
        <v>252</v>
      </c>
      <c r="S120" s="2">
        <f t="shared" si="8"/>
        <v>3600200</v>
      </c>
      <c r="T120" s="2">
        <f t="shared" si="14"/>
        <v>9684200</v>
      </c>
      <c r="U120" s="2">
        <f t="shared" si="14"/>
        <v>4728400</v>
      </c>
      <c r="V120" s="2">
        <f t="shared" si="14"/>
        <v>1296700</v>
      </c>
      <c r="W120" s="2">
        <f t="shared" si="14"/>
        <v>1324800</v>
      </c>
      <c r="X120" s="2">
        <f t="shared" si="14"/>
        <v>966900</v>
      </c>
      <c r="Y120" s="2" cm="1">
        <f t="array" ref="Y120">_xlfn.XLOOKUP(Y$1&amp;$R120,$C$3:$C$1662&amp;$D$3:$D$1662,$E$3:$E$1662,0,0,1)</f>
        <v>13800</v>
      </c>
      <c r="Z120" s="2" cm="1">
        <f t="array" ref="Z120">_xlfn.XLOOKUP(Z$1&amp;$R120,$C$3:$C$1662&amp;$D$3:$D$1662,$E$3:$E$1662,0,0,1)</f>
        <v>8500</v>
      </c>
      <c r="AA120" s="2" cm="1">
        <f t="array" ref="AA120">_xlfn.XLOOKUP(AA$1&amp;$R120,$C$3:$C$1662&amp;$D$3:$D$1662,$E$3:$E$1662,0,0,1)</f>
        <v>2500</v>
      </c>
      <c r="AB120" s="2" cm="1">
        <f t="array" ref="AB120">_xlfn.XLOOKUP(AB$1&amp;$R120,$C$3:$C$1662&amp;$D$3:$D$1662,$E$3:$E$1662,0,0,1)</f>
        <v>2600</v>
      </c>
      <c r="AC120" s="2" cm="1">
        <f t="array" ref="AC120">_xlfn.XLOOKUP(AC$1&amp;$R120,$C$3:$C$1662&amp;$D$3:$D$1662,$E$3:$E$1662,0,0,1)</f>
        <v>2000</v>
      </c>
    </row>
    <row r="121" spans="3:29" x14ac:dyDescent="0.4">
      <c r="C121" t="s">
        <v>804</v>
      </c>
      <c r="D121" t="s">
        <v>624</v>
      </c>
      <c r="E121">
        <v>2000</v>
      </c>
      <c r="R121" t="s">
        <v>128</v>
      </c>
      <c r="S121" s="2">
        <f t="shared" si="8"/>
        <v>3608400</v>
      </c>
      <c r="T121" s="2">
        <f t="shared" si="14"/>
        <v>9717900</v>
      </c>
      <c r="U121" s="2">
        <f t="shared" si="14"/>
        <v>4731700</v>
      </c>
      <c r="V121" s="2">
        <f t="shared" si="14"/>
        <v>1299100</v>
      </c>
      <c r="W121" s="2">
        <f t="shared" si="14"/>
        <v>1326000</v>
      </c>
      <c r="X121" s="2">
        <f t="shared" si="14"/>
        <v>967300</v>
      </c>
      <c r="Y121" s="2" cm="1">
        <f t="array" ref="Y121">_xlfn.XLOOKUP(Y$1&amp;$R121,$C$3:$C$1662&amp;$D$3:$D$1662,$E$3:$E$1662,0,0,1)</f>
        <v>33700</v>
      </c>
      <c r="Z121" s="2" cm="1">
        <f t="array" ref="Z121">_xlfn.XLOOKUP(Z$1&amp;$R121,$C$3:$C$1662&amp;$D$3:$D$1662,$E$3:$E$1662,0,0,1)</f>
        <v>3300</v>
      </c>
      <c r="AA121" s="2" cm="1">
        <f t="array" ref="AA121">_xlfn.XLOOKUP(AA$1&amp;$R121,$C$3:$C$1662&amp;$D$3:$D$1662,$E$3:$E$1662,0,0,1)</f>
        <v>2400</v>
      </c>
      <c r="AB121" s="2" cm="1">
        <f t="array" ref="AB121">_xlfn.XLOOKUP(AB$1&amp;$R121,$C$3:$C$1662&amp;$D$3:$D$1662,$E$3:$E$1662,0,0,1)</f>
        <v>1200</v>
      </c>
      <c r="AC121" s="2" cm="1">
        <f t="array" ref="AC121">_xlfn.XLOOKUP(AC$1&amp;$R121,$C$3:$C$1662&amp;$D$3:$D$1662,$E$3:$E$1662,0,0,1)</f>
        <v>400</v>
      </c>
    </row>
    <row r="122" spans="3:29" x14ac:dyDescent="0.4">
      <c r="C122" t="s">
        <v>804</v>
      </c>
      <c r="D122" t="s">
        <v>625</v>
      </c>
      <c r="E122">
        <v>400</v>
      </c>
      <c r="R122" t="s">
        <v>287</v>
      </c>
      <c r="S122" s="2">
        <f t="shared" si="8"/>
        <v>3616140</v>
      </c>
      <c r="T122" s="2">
        <f t="shared" si="14"/>
        <v>9737700</v>
      </c>
      <c r="U122" s="2">
        <f t="shared" si="14"/>
        <v>4743700</v>
      </c>
      <c r="V122" s="2">
        <f t="shared" si="14"/>
        <v>1301900</v>
      </c>
      <c r="W122" s="2">
        <f t="shared" si="14"/>
        <v>1330100</v>
      </c>
      <c r="X122" s="2">
        <f t="shared" si="14"/>
        <v>967300</v>
      </c>
      <c r="Y122" s="2" cm="1">
        <f t="array" ref="Y122">_xlfn.XLOOKUP(Y$1&amp;$R122,$C$3:$C$1662&amp;$D$3:$D$1662,$E$3:$E$1662,0,0,1)</f>
        <v>19800</v>
      </c>
      <c r="Z122" s="2" cm="1">
        <f t="array" ref="Z122">_xlfn.XLOOKUP(Z$1&amp;$R122,$C$3:$C$1662&amp;$D$3:$D$1662,$E$3:$E$1662,0,0,1)</f>
        <v>12000</v>
      </c>
      <c r="AA122" s="2" cm="1">
        <f t="array" ref="AA122">_xlfn.XLOOKUP(AA$1&amp;$R122,$C$3:$C$1662&amp;$D$3:$D$1662,$E$3:$E$1662,0,0,1)</f>
        <v>2800</v>
      </c>
      <c r="AB122" s="2" cm="1">
        <f t="array" ref="AB122">_xlfn.XLOOKUP(AB$1&amp;$R122,$C$3:$C$1662&amp;$D$3:$D$1662,$E$3:$E$1662,0,0,1)</f>
        <v>4100</v>
      </c>
      <c r="AC122" s="2" cm="1">
        <f t="array" ref="AC122">_xlfn.XLOOKUP(AC$1&amp;$R122,$C$3:$C$1662&amp;$D$3:$D$1662,$E$3:$E$1662,0,0,1)</f>
        <v>0</v>
      </c>
    </row>
    <row r="123" spans="3:29" x14ac:dyDescent="0.4">
      <c r="C123" t="s">
        <v>804</v>
      </c>
      <c r="D123" t="s">
        <v>626</v>
      </c>
      <c r="E123">
        <v>0</v>
      </c>
      <c r="R123" t="s">
        <v>194</v>
      </c>
      <c r="S123" s="2">
        <f t="shared" si="8"/>
        <v>3629140</v>
      </c>
      <c r="T123" s="2">
        <f t="shared" si="14"/>
        <v>9749300</v>
      </c>
      <c r="U123" s="2">
        <f t="shared" si="14"/>
        <v>4758900</v>
      </c>
      <c r="V123" s="2">
        <f t="shared" si="14"/>
        <v>1330700</v>
      </c>
      <c r="W123" s="2">
        <f t="shared" si="14"/>
        <v>1333000</v>
      </c>
      <c r="X123" s="2">
        <f t="shared" si="14"/>
        <v>973800</v>
      </c>
      <c r="Y123" s="2" cm="1">
        <f t="array" ref="Y123">_xlfn.XLOOKUP(Y$1&amp;$R123,$C$3:$C$1662&amp;$D$3:$D$1662,$E$3:$E$1662,0,0,1)</f>
        <v>11600</v>
      </c>
      <c r="Z123" s="2" cm="1">
        <f t="array" ref="Z123">_xlfn.XLOOKUP(Z$1&amp;$R123,$C$3:$C$1662&amp;$D$3:$D$1662,$E$3:$E$1662,0,0,1)</f>
        <v>15200</v>
      </c>
      <c r="AA123" s="2" cm="1">
        <f t="array" ref="AA123">_xlfn.XLOOKUP(AA$1&amp;$R123,$C$3:$C$1662&amp;$D$3:$D$1662,$E$3:$E$1662,0,0,1)</f>
        <v>28800</v>
      </c>
      <c r="AB123" s="2" cm="1">
        <f t="array" ref="AB123">_xlfn.XLOOKUP(AB$1&amp;$R123,$C$3:$C$1662&amp;$D$3:$D$1662,$E$3:$E$1662,0,0,1)</f>
        <v>2900</v>
      </c>
      <c r="AC123" s="2" cm="1">
        <f t="array" ref="AC123">_xlfn.XLOOKUP(AC$1&amp;$R123,$C$3:$C$1662&amp;$D$3:$D$1662,$E$3:$E$1662,0,0,1)</f>
        <v>6500</v>
      </c>
    </row>
    <row r="124" spans="3:29" x14ac:dyDescent="0.4">
      <c r="C124" t="s">
        <v>804</v>
      </c>
      <c r="D124" t="s">
        <v>627</v>
      </c>
      <c r="E124">
        <v>6500</v>
      </c>
      <c r="R124" t="s">
        <v>184</v>
      </c>
      <c r="S124" s="2">
        <f t="shared" si="8"/>
        <v>3637200</v>
      </c>
      <c r="T124" s="2">
        <f t="shared" si="14"/>
        <v>9764200</v>
      </c>
      <c r="U124" s="2">
        <f t="shared" si="14"/>
        <v>4767800</v>
      </c>
      <c r="V124" s="2">
        <f t="shared" si="14"/>
        <v>1346200</v>
      </c>
      <c r="W124" s="2">
        <f t="shared" si="14"/>
        <v>1333700</v>
      </c>
      <c r="X124" s="2">
        <f t="shared" si="14"/>
        <v>974100</v>
      </c>
      <c r="Y124" s="2" cm="1">
        <f t="array" ref="Y124">_xlfn.XLOOKUP(Y$1&amp;$R124,$C$3:$C$1662&amp;$D$3:$D$1662,$E$3:$E$1662,0,0,1)</f>
        <v>14900</v>
      </c>
      <c r="Z124" s="2" cm="1">
        <f t="array" ref="Z124">_xlfn.XLOOKUP(Z$1&amp;$R124,$C$3:$C$1662&amp;$D$3:$D$1662,$E$3:$E$1662,0,0,1)</f>
        <v>8900</v>
      </c>
      <c r="AA124" s="2" cm="1">
        <f t="array" ref="AA124">_xlfn.XLOOKUP(AA$1&amp;$R124,$C$3:$C$1662&amp;$D$3:$D$1662,$E$3:$E$1662,0,0,1)</f>
        <v>15500</v>
      </c>
      <c r="AB124" s="2" cm="1">
        <f t="array" ref="AB124">_xlfn.XLOOKUP(AB$1&amp;$R124,$C$3:$C$1662&amp;$D$3:$D$1662,$E$3:$E$1662,0,0,1)</f>
        <v>700</v>
      </c>
      <c r="AC124" s="2" cm="1">
        <f t="array" ref="AC124">_xlfn.XLOOKUP(AC$1&amp;$R124,$C$3:$C$1662&amp;$D$3:$D$1662,$E$3:$E$1662,0,0,1)</f>
        <v>300</v>
      </c>
    </row>
    <row r="125" spans="3:29" x14ac:dyDescent="0.4">
      <c r="C125" t="s">
        <v>804</v>
      </c>
      <c r="D125" t="s">
        <v>628</v>
      </c>
      <c r="E125">
        <v>300</v>
      </c>
      <c r="R125" t="s">
        <v>177</v>
      </c>
      <c r="S125" s="2">
        <f t="shared" si="8"/>
        <v>3647760</v>
      </c>
      <c r="T125" s="2">
        <f t="shared" si="14"/>
        <v>9774100</v>
      </c>
      <c r="U125" s="2">
        <f t="shared" si="14"/>
        <v>4776000</v>
      </c>
      <c r="V125" s="2">
        <f t="shared" si="14"/>
        <v>1365800</v>
      </c>
      <c r="W125" s="2">
        <f t="shared" si="14"/>
        <v>1348700</v>
      </c>
      <c r="X125" s="2">
        <f t="shared" si="14"/>
        <v>974200</v>
      </c>
      <c r="Y125" s="2" cm="1">
        <f t="array" ref="Y125">_xlfn.XLOOKUP(Y$1&amp;$R125,$C$3:$C$1662&amp;$D$3:$D$1662,$E$3:$E$1662,0,0,1)</f>
        <v>9900</v>
      </c>
      <c r="Z125" s="2" cm="1">
        <f t="array" ref="Z125">_xlfn.XLOOKUP(Z$1&amp;$R125,$C$3:$C$1662&amp;$D$3:$D$1662,$E$3:$E$1662,0,0,1)</f>
        <v>8200</v>
      </c>
      <c r="AA125" s="2" cm="1">
        <f t="array" ref="AA125">_xlfn.XLOOKUP(AA$1&amp;$R125,$C$3:$C$1662&amp;$D$3:$D$1662,$E$3:$E$1662,0,0,1)</f>
        <v>19600</v>
      </c>
      <c r="AB125" s="2" cm="1">
        <f t="array" ref="AB125">_xlfn.XLOOKUP(AB$1&amp;$R125,$C$3:$C$1662&amp;$D$3:$D$1662,$E$3:$E$1662,0,0,1)</f>
        <v>15000</v>
      </c>
      <c r="AC125" s="2" cm="1">
        <f t="array" ref="AC125">_xlfn.XLOOKUP(AC$1&amp;$R125,$C$3:$C$1662&amp;$D$3:$D$1662,$E$3:$E$1662,0,0,1)</f>
        <v>100</v>
      </c>
    </row>
    <row r="126" spans="3:29" x14ac:dyDescent="0.4">
      <c r="C126" t="s">
        <v>804</v>
      </c>
      <c r="D126" t="s">
        <v>629</v>
      </c>
      <c r="E126">
        <v>100</v>
      </c>
      <c r="R126" t="s">
        <v>55</v>
      </c>
      <c r="S126" s="2">
        <f t="shared" si="8"/>
        <v>3658480</v>
      </c>
      <c r="T126" s="2">
        <f t="shared" si="14"/>
        <v>9788600</v>
      </c>
      <c r="U126" s="2">
        <f t="shared" si="14"/>
        <v>4799200</v>
      </c>
      <c r="V126" s="2">
        <f t="shared" si="14"/>
        <v>1381300</v>
      </c>
      <c r="W126" s="2">
        <f t="shared" si="14"/>
        <v>1349100</v>
      </c>
      <c r="X126" s="2">
        <f t="shared" si="14"/>
        <v>974200</v>
      </c>
      <c r="Y126" s="2" cm="1">
        <f t="array" ref="Y126">_xlfn.XLOOKUP(Y$1&amp;$R126,$C$3:$C$1662&amp;$D$3:$D$1662,$E$3:$E$1662,0,0,1)</f>
        <v>14500</v>
      </c>
      <c r="Z126" s="2" cm="1">
        <f t="array" ref="Z126">_xlfn.XLOOKUP(Z$1&amp;$R126,$C$3:$C$1662&amp;$D$3:$D$1662,$E$3:$E$1662,0,0,1)</f>
        <v>23200</v>
      </c>
      <c r="AA126" s="2" cm="1">
        <f t="array" ref="AA126">_xlfn.XLOOKUP(AA$1&amp;$R126,$C$3:$C$1662&amp;$D$3:$D$1662,$E$3:$E$1662,0,0,1)</f>
        <v>15500</v>
      </c>
      <c r="AB126" s="2" cm="1">
        <f t="array" ref="AB126">_xlfn.XLOOKUP(AB$1&amp;$R126,$C$3:$C$1662&amp;$D$3:$D$1662,$E$3:$E$1662,0,0,1)</f>
        <v>400</v>
      </c>
      <c r="AC126" s="2" cm="1">
        <f t="array" ref="AC126">_xlfn.XLOOKUP(AC$1&amp;$R126,$C$3:$C$1662&amp;$D$3:$D$1662,$E$3:$E$1662,0,0,1)</f>
        <v>0</v>
      </c>
    </row>
    <row r="127" spans="3:29" x14ac:dyDescent="0.4">
      <c r="C127" t="s">
        <v>804</v>
      </c>
      <c r="D127" t="s">
        <v>630</v>
      </c>
      <c r="E127">
        <v>0</v>
      </c>
      <c r="R127" t="s">
        <v>32</v>
      </c>
      <c r="S127" s="2">
        <f t="shared" si="8"/>
        <v>3675000</v>
      </c>
      <c r="T127" s="2">
        <f t="shared" si="14"/>
        <v>9797500</v>
      </c>
      <c r="U127" s="2">
        <f t="shared" si="14"/>
        <v>4801500</v>
      </c>
      <c r="V127" s="2">
        <f t="shared" si="14"/>
        <v>1429200</v>
      </c>
      <c r="W127" s="2">
        <f t="shared" si="14"/>
        <v>1367500</v>
      </c>
      <c r="X127" s="2">
        <f t="shared" si="14"/>
        <v>979300</v>
      </c>
      <c r="Y127" s="2" cm="1">
        <f t="array" ref="Y127">_xlfn.XLOOKUP(Y$1&amp;$R127,$C$3:$C$1662&amp;$D$3:$D$1662,$E$3:$E$1662,0,0,1)</f>
        <v>8900</v>
      </c>
      <c r="Z127" s="2" cm="1">
        <f t="array" ref="Z127">_xlfn.XLOOKUP(Z$1&amp;$R127,$C$3:$C$1662&amp;$D$3:$D$1662,$E$3:$E$1662,0,0,1)</f>
        <v>2300</v>
      </c>
      <c r="AA127" s="2" cm="1">
        <f t="array" ref="AA127">_xlfn.XLOOKUP(AA$1&amp;$R127,$C$3:$C$1662&amp;$D$3:$D$1662,$E$3:$E$1662,0,0,1)</f>
        <v>47900</v>
      </c>
      <c r="AB127" s="2" cm="1">
        <f t="array" ref="AB127">_xlfn.XLOOKUP(AB$1&amp;$R127,$C$3:$C$1662&amp;$D$3:$D$1662,$E$3:$E$1662,0,0,1)</f>
        <v>18400</v>
      </c>
      <c r="AC127" s="2" cm="1">
        <f t="array" ref="AC127">_xlfn.XLOOKUP(AC$1&amp;$R127,$C$3:$C$1662&amp;$D$3:$D$1662,$E$3:$E$1662,0,0,1)</f>
        <v>5100</v>
      </c>
    </row>
    <row r="128" spans="3:29" x14ac:dyDescent="0.4">
      <c r="C128" t="s">
        <v>804</v>
      </c>
      <c r="D128" t="s">
        <v>631</v>
      </c>
      <c r="E128">
        <v>5100</v>
      </c>
      <c r="R128" t="s">
        <v>166</v>
      </c>
      <c r="S128" s="2">
        <f t="shared" si="8"/>
        <v>3682000</v>
      </c>
      <c r="T128" s="2">
        <f t="shared" si="14"/>
        <v>9809300</v>
      </c>
      <c r="U128" s="2">
        <f t="shared" si="14"/>
        <v>4808700</v>
      </c>
      <c r="V128" s="2">
        <f t="shared" si="14"/>
        <v>1438800</v>
      </c>
      <c r="W128" s="2">
        <f t="shared" si="14"/>
        <v>1368700</v>
      </c>
      <c r="X128" s="2">
        <f t="shared" si="14"/>
        <v>984500</v>
      </c>
      <c r="Y128" s="2" cm="1">
        <f t="array" ref="Y128">_xlfn.XLOOKUP(Y$1&amp;$R128,$C$3:$C$1662&amp;$D$3:$D$1662,$E$3:$E$1662,0,0,1)</f>
        <v>11800</v>
      </c>
      <c r="Z128" s="2" cm="1">
        <f t="array" ref="Z128">_xlfn.XLOOKUP(Z$1&amp;$R128,$C$3:$C$1662&amp;$D$3:$D$1662,$E$3:$E$1662,0,0,1)</f>
        <v>7200</v>
      </c>
      <c r="AA128" s="2" cm="1">
        <f t="array" ref="AA128">_xlfn.XLOOKUP(AA$1&amp;$R128,$C$3:$C$1662&amp;$D$3:$D$1662,$E$3:$E$1662,0,0,1)</f>
        <v>9600</v>
      </c>
      <c r="AB128" s="2" cm="1">
        <f t="array" ref="AB128">_xlfn.XLOOKUP(AB$1&amp;$R128,$C$3:$C$1662&amp;$D$3:$D$1662,$E$3:$E$1662,0,0,1)</f>
        <v>1200</v>
      </c>
      <c r="AC128" s="2" cm="1">
        <f t="array" ref="AC128">_xlfn.XLOOKUP(AC$1&amp;$R128,$C$3:$C$1662&amp;$D$3:$D$1662,$E$3:$E$1662,0,0,1)</f>
        <v>5200</v>
      </c>
    </row>
    <row r="129" spans="3:29" x14ac:dyDescent="0.4">
      <c r="C129" t="s">
        <v>804</v>
      </c>
      <c r="D129" t="s">
        <v>632</v>
      </c>
      <c r="E129">
        <v>5200</v>
      </c>
      <c r="R129" t="s">
        <v>60</v>
      </c>
      <c r="S129" s="2">
        <f t="shared" si="8"/>
        <v>3702820</v>
      </c>
      <c r="T129" s="2">
        <f t="shared" si="14"/>
        <v>9829000</v>
      </c>
      <c r="U129" s="2">
        <f t="shared" si="14"/>
        <v>4835100</v>
      </c>
      <c r="V129" s="2">
        <f t="shared" si="14"/>
        <v>1447500</v>
      </c>
      <c r="W129" s="2">
        <f t="shared" si="14"/>
        <v>1417400</v>
      </c>
      <c r="X129" s="2">
        <f t="shared" si="14"/>
        <v>985100</v>
      </c>
      <c r="Y129" s="2" cm="1">
        <f t="array" ref="Y129">_xlfn.XLOOKUP(Y$1&amp;$R129,$C$3:$C$1662&amp;$D$3:$D$1662,$E$3:$E$1662,0,0,1)</f>
        <v>19700</v>
      </c>
      <c r="Z129" s="2" cm="1">
        <f t="array" ref="Z129">_xlfn.XLOOKUP(Z$1&amp;$R129,$C$3:$C$1662&amp;$D$3:$D$1662,$E$3:$E$1662,0,0,1)</f>
        <v>26400</v>
      </c>
      <c r="AA129" s="2" cm="1">
        <f t="array" ref="AA129">_xlfn.XLOOKUP(AA$1&amp;$R129,$C$3:$C$1662&amp;$D$3:$D$1662,$E$3:$E$1662,0,0,1)</f>
        <v>8700</v>
      </c>
      <c r="AB129" s="2" cm="1">
        <f t="array" ref="AB129">_xlfn.XLOOKUP(AB$1&amp;$R129,$C$3:$C$1662&amp;$D$3:$D$1662,$E$3:$E$1662,0,0,1)</f>
        <v>48700</v>
      </c>
      <c r="AC129" s="2" cm="1">
        <f t="array" ref="AC129">_xlfn.XLOOKUP(AC$1&amp;$R129,$C$3:$C$1662&amp;$D$3:$D$1662,$E$3:$E$1662,0,0,1)</f>
        <v>600</v>
      </c>
    </row>
    <row r="130" spans="3:29" x14ac:dyDescent="0.4">
      <c r="C130" t="s">
        <v>804</v>
      </c>
      <c r="D130" t="s">
        <v>633</v>
      </c>
      <c r="E130">
        <v>600</v>
      </c>
      <c r="R130" t="s">
        <v>266</v>
      </c>
      <c r="S130" s="2">
        <f t="shared" si="8"/>
        <v>3714580</v>
      </c>
      <c r="T130" s="2">
        <f t="shared" si="14"/>
        <v>9856400</v>
      </c>
      <c r="U130" s="2">
        <f t="shared" si="14"/>
        <v>4847300</v>
      </c>
      <c r="V130" s="2">
        <f t="shared" si="14"/>
        <v>1452000</v>
      </c>
      <c r="W130" s="2">
        <f t="shared" si="14"/>
        <v>1427900</v>
      </c>
      <c r="X130" s="2">
        <f t="shared" si="14"/>
        <v>989300</v>
      </c>
      <c r="Y130" s="2" cm="1">
        <f t="array" ref="Y130">_xlfn.XLOOKUP(Y$1&amp;$R130,$C$3:$C$1662&amp;$D$3:$D$1662,$E$3:$E$1662,0,0,1)</f>
        <v>27400</v>
      </c>
      <c r="Z130" s="2" cm="1">
        <f t="array" ref="Z130">_xlfn.XLOOKUP(Z$1&amp;$R130,$C$3:$C$1662&amp;$D$3:$D$1662,$E$3:$E$1662,0,0,1)</f>
        <v>12200</v>
      </c>
      <c r="AA130" s="2" cm="1">
        <f t="array" ref="AA130">_xlfn.XLOOKUP(AA$1&amp;$R130,$C$3:$C$1662&amp;$D$3:$D$1662,$E$3:$E$1662,0,0,1)</f>
        <v>4500</v>
      </c>
      <c r="AB130" s="2" cm="1">
        <f t="array" ref="AB130">_xlfn.XLOOKUP(AB$1&amp;$R130,$C$3:$C$1662&amp;$D$3:$D$1662,$E$3:$E$1662,0,0,1)</f>
        <v>10500</v>
      </c>
      <c r="AC130" s="2" cm="1">
        <f t="array" ref="AC130">_xlfn.XLOOKUP(AC$1&amp;$R130,$C$3:$C$1662&amp;$D$3:$D$1662,$E$3:$E$1662,0,0,1)</f>
        <v>4200</v>
      </c>
    </row>
    <row r="131" spans="3:29" x14ac:dyDescent="0.4">
      <c r="C131" t="s">
        <v>804</v>
      </c>
      <c r="D131" t="s">
        <v>634</v>
      </c>
      <c r="E131">
        <v>4200</v>
      </c>
      <c r="R131" t="s">
        <v>44</v>
      </c>
      <c r="S131" s="2">
        <f t="shared" ref="S131:S194" si="15">IFERROR(AVERAGEIFS(T131:X131,T131:X131,"&gt;0"),0)</f>
        <v>3726420</v>
      </c>
      <c r="T131" s="2">
        <f t="shared" si="14"/>
        <v>9879000</v>
      </c>
      <c r="U131" s="2">
        <f t="shared" si="14"/>
        <v>4864100</v>
      </c>
      <c r="V131" s="2">
        <f t="shared" si="14"/>
        <v>1459600</v>
      </c>
      <c r="W131" s="2">
        <f t="shared" si="14"/>
        <v>1437900</v>
      </c>
      <c r="X131" s="2">
        <f t="shared" si="14"/>
        <v>991500</v>
      </c>
      <c r="Y131" s="2" cm="1">
        <f t="array" ref="Y131">_xlfn.XLOOKUP(Y$1&amp;$R131,$C$3:$C$1662&amp;$D$3:$D$1662,$E$3:$E$1662,0,0,1)</f>
        <v>22600</v>
      </c>
      <c r="Z131" s="2" cm="1">
        <f t="array" ref="Z131">_xlfn.XLOOKUP(Z$1&amp;$R131,$C$3:$C$1662&amp;$D$3:$D$1662,$E$3:$E$1662,0,0,1)</f>
        <v>16800</v>
      </c>
      <c r="AA131" s="2" cm="1">
        <f t="array" ref="AA131">_xlfn.XLOOKUP(AA$1&amp;$R131,$C$3:$C$1662&amp;$D$3:$D$1662,$E$3:$E$1662,0,0,1)</f>
        <v>7600</v>
      </c>
      <c r="AB131" s="2" cm="1">
        <f t="array" ref="AB131">_xlfn.XLOOKUP(AB$1&amp;$R131,$C$3:$C$1662&amp;$D$3:$D$1662,$E$3:$E$1662,0,0,1)</f>
        <v>10000</v>
      </c>
      <c r="AC131" s="2" cm="1">
        <f t="array" ref="AC131">_xlfn.XLOOKUP(AC$1&amp;$R131,$C$3:$C$1662&amp;$D$3:$D$1662,$E$3:$E$1662,0,0,1)</f>
        <v>2200</v>
      </c>
    </row>
    <row r="132" spans="3:29" x14ac:dyDescent="0.4">
      <c r="C132" t="s">
        <v>804</v>
      </c>
      <c r="D132" t="s">
        <v>635</v>
      </c>
      <c r="E132">
        <v>2200</v>
      </c>
      <c r="R132" t="s">
        <v>230</v>
      </c>
      <c r="S132" s="2">
        <f t="shared" si="15"/>
        <v>3749640</v>
      </c>
      <c r="T132" s="2">
        <f t="shared" ref="T132:X147" si="16">T131+Y132</f>
        <v>9959000</v>
      </c>
      <c r="U132" s="2">
        <f t="shared" si="16"/>
        <v>4868400</v>
      </c>
      <c r="V132" s="2">
        <f t="shared" si="16"/>
        <v>1469100</v>
      </c>
      <c r="W132" s="2">
        <f t="shared" si="16"/>
        <v>1449200</v>
      </c>
      <c r="X132" s="2">
        <f t="shared" si="16"/>
        <v>1002500</v>
      </c>
      <c r="Y132" s="2" cm="1">
        <f t="array" ref="Y132">_xlfn.XLOOKUP(Y$1&amp;$R132,$C$3:$C$1662&amp;$D$3:$D$1662,$E$3:$E$1662,0,0,1)</f>
        <v>80000</v>
      </c>
      <c r="Z132" s="2" cm="1">
        <f t="array" ref="Z132">_xlfn.XLOOKUP(Z$1&amp;$R132,$C$3:$C$1662&amp;$D$3:$D$1662,$E$3:$E$1662,0,0,1)</f>
        <v>4300</v>
      </c>
      <c r="AA132" s="2" cm="1">
        <f t="array" ref="AA132">_xlfn.XLOOKUP(AA$1&amp;$R132,$C$3:$C$1662&amp;$D$3:$D$1662,$E$3:$E$1662,0,0,1)</f>
        <v>9500</v>
      </c>
      <c r="AB132" s="2" cm="1">
        <f t="array" ref="AB132">_xlfn.XLOOKUP(AB$1&amp;$R132,$C$3:$C$1662&amp;$D$3:$D$1662,$E$3:$E$1662,0,0,1)</f>
        <v>11300</v>
      </c>
      <c r="AC132" s="2" cm="1">
        <f t="array" ref="AC132">_xlfn.XLOOKUP(AC$1&amp;$R132,$C$3:$C$1662&amp;$D$3:$D$1662,$E$3:$E$1662,0,0,1)</f>
        <v>11000</v>
      </c>
    </row>
    <row r="133" spans="3:29" x14ac:dyDescent="0.4">
      <c r="C133" t="s">
        <v>804</v>
      </c>
      <c r="D133" t="s">
        <v>636</v>
      </c>
      <c r="E133">
        <v>11000</v>
      </c>
      <c r="R133" t="s">
        <v>214</v>
      </c>
      <c r="S133" s="2">
        <f t="shared" si="15"/>
        <v>3755520</v>
      </c>
      <c r="T133" s="2">
        <f t="shared" si="16"/>
        <v>9966900</v>
      </c>
      <c r="U133" s="2">
        <f t="shared" si="16"/>
        <v>4877600</v>
      </c>
      <c r="V133" s="2">
        <f t="shared" si="16"/>
        <v>1475300</v>
      </c>
      <c r="W133" s="2">
        <f t="shared" si="16"/>
        <v>1451600</v>
      </c>
      <c r="X133" s="2">
        <f t="shared" si="16"/>
        <v>1006200</v>
      </c>
      <c r="Y133" s="2" cm="1">
        <f t="array" ref="Y133">_xlfn.XLOOKUP(Y$1&amp;$R133,$C$3:$C$1662&amp;$D$3:$D$1662,$E$3:$E$1662,0,0,1)</f>
        <v>7900</v>
      </c>
      <c r="Z133" s="2" cm="1">
        <f t="array" ref="Z133">_xlfn.XLOOKUP(Z$1&amp;$R133,$C$3:$C$1662&amp;$D$3:$D$1662,$E$3:$E$1662,0,0,1)</f>
        <v>9200</v>
      </c>
      <c r="AA133" s="2" cm="1">
        <f t="array" ref="AA133">_xlfn.XLOOKUP(AA$1&amp;$R133,$C$3:$C$1662&amp;$D$3:$D$1662,$E$3:$E$1662,0,0,1)</f>
        <v>6200</v>
      </c>
      <c r="AB133" s="2" cm="1">
        <f t="array" ref="AB133">_xlfn.XLOOKUP(AB$1&amp;$R133,$C$3:$C$1662&amp;$D$3:$D$1662,$E$3:$E$1662,0,0,1)</f>
        <v>2400</v>
      </c>
      <c r="AC133" s="2" cm="1">
        <f t="array" ref="AC133">_xlfn.XLOOKUP(AC$1&amp;$R133,$C$3:$C$1662&amp;$D$3:$D$1662,$E$3:$E$1662,0,0,1)</f>
        <v>3700</v>
      </c>
    </row>
    <row r="134" spans="3:29" x14ac:dyDescent="0.4">
      <c r="C134" t="s">
        <v>804</v>
      </c>
      <c r="D134" t="s">
        <v>637</v>
      </c>
      <c r="E134">
        <v>3700</v>
      </c>
      <c r="R134" t="s">
        <v>233</v>
      </c>
      <c r="S134" s="2">
        <f t="shared" si="15"/>
        <v>3761520</v>
      </c>
      <c r="T134" s="2">
        <f t="shared" si="16"/>
        <v>9974500</v>
      </c>
      <c r="U134" s="2">
        <f t="shared" si="16"/>
        <v>4888600</v>
      </c>
      <c r="V134" s="2">
        <f t="shared" si="16"/>
        <v>1480600</v>
      </c>
      <c r="W134" s="2">
        <f t="shared" si="16"/>
        <v>1455200</v>
      </c>
      <c r="X134" s="2">
        <f t="shared" si="16"/>
        <v>1008700</v>
      </c>
      <c r="Y134" s="2" cm="1">
        <f t="array" ref="Y134">_xlfn.XLOOKUP(Y$1&amp;$R134,$C$3:$C$1662&amp;$D$3:$D$1662,$E$3:$E$1662,0,0,1)</f>
        <v>7600</v>
      </c>
      <c r="Z134" s="2" cm="1">
        <f t="array" ref="Z134">_xlfn.XLOOKUP(Z$1&amp;$R134,$C$3:$C$1662&amp;$D$3:$D$1662,$E$3:$E$1662,0,0,1)</f>
        <v>11000</v>
      </c>
      <c r="AA134" s="2" cm="1">
        <f t="array" ref="AA134">_xlfn.XLOOKUP(AA$1&amp;$R134,$C$3:$C$1662&amp;$D$3:$D$1662,$E$3:$E$1662,0,0,1)</f>
        <v>5300</v>
      </c>
      <c r="AB134" s="2" cm="1">
        <f t="array" ref="AB134">_xlfn.XLOOKUP(AB$1&amp;$R134,$C$3:$C$1662&amp;$D$3:$D$1662,$E$3:$E$1662,0,0,1)</f>
        <v>3600</v>
      </c>
      <c r="AC134" s="2" cm="1">
        <f t="array" ref="AC134">_xlfn.XLOOKUP(AC$1&amp;$R134,$C$3:$C$1662&amp;$D$3:$D$1662,$E$3:$E$1662,0,0,1)</f>
        <v>2500</v>
      </c>
    </row>
    <row r="135" spans="3:29" x14ac:dyDescent="0.4">
      <c r="C135" t="s">
        <v>804</v>
      </c>
      <c r="D135" t="s">
        <v>638</v>
      </c>
      <c r="E135">
        <v>2500</v>
      </c>
      <c r="R135" t="s">
        <v>224</v>
      </c>
      <c r="S135" s="2">
        <f t="shared" si="15"/>
        <v>3775640</v>
      </c>
      <c r="T135" s="2">
        <f t="shared" si="16"/>
        <v>9986800</v>
      </c>
      <c r="U135" s="2">
        <f t="shared" si="16"/>
        <v>4892700</v>
      </c>
      <c r="V135" s="2">
        <f t="shared" si="16"/>
        <v>1526900</v>
      </c>
      <c r="W135" s="2">
        <f t="shared" si="16"/>
        <v>1458100</v>
      </c>
      <c r="X135" s="2">
        <f t="shared" si="16"/>
        <v>1013700</v>
      </c>
      <c r="Y135" s="2" cm="1">
        <f t="array" ref="Y135">_xlfn.XLOOKUP(Y$1&amp;$R135,$C$3:$C$1662&amp;$D$3:$D$1662,$E$3:$E$1662,0,0,1)</f>
        <v>12300</v>
      </c>
      <c r="Z135" s="2" cm="1">
        <f t="array" ref="Z135">_xlfn.XLOOKUP(Z$1&amp;$R135,$C$3:$C$1662&amp;$D$3:$D$1662,$E$3:$E$1662,0,0,1)</f>
        <v>4100</v>
      </c>
      <c r="AA135" s="2" cm="1">
        <f t="array" ref="AA135">_xlfn.XLOOKUP(AA$1&amp;$R135,$C$3:$C$1662&amp;$D$3:$D$1662,$E$3:$E$1662,0,0,1)</f>
        <v>46300</v>
      </c>
      <c r="AB135" s="2" cm="1">
        <f t="array" ref="AB135">_xlfn.XLOOKUP(AB$1&amp;$R135,$C$3:$C$1662&amp;$D$3:$D$1662,$E$3:$E$1662,0,0,1)</f>
        <v>2900</v>
      </c>
      <c r="AC135" s="2" cm="1">
        <f t="array" ref="AC135">_xlfn.XLOOKUP(AC$1&amp;$R135,$C$3:$C$1662&amp;$D$3:$D$1662,$E$3:$E$1662,0,0,1)</f>
        <v>5000</v>
      </c>
    </row>
    <row r="136" spans="3:29" x14ac:dyDescent="0.4">
      <c r="C136" t="s">
        <v>804</v>
      </c>
      <c r="D136" t="s">
        <v>639</v>
      </c>
      <c r="E136">
        <v>5000</v>
      </c>
      <c r="R136" t="s">
        <v>189</v>
      </c>
      <c r="S136" s="2">
        <f t="shared" si="15"/>
        <v>3795280</v>
      </c>
      <c r="T136" s="2">
        <f t="shared" si="16"/>
        <v>9993700</v>
      </c>
      <c r="U136" s="2">
        <f t="shared" si="16"/>
        <v>4966500</v>
      </c>
      <c r="V136" s="2">
        <f t="shared" si="16"/>
        <v>1530200</v>
      </c>
      <c r="W136" s="2">
        <f t="shared" si="16"/>
        <v>1461700</v>
      </c>
      <c r="X136" s="2">
        <f t="shared" si="16"/>
        <v>1024300</v>
      </c>
      <c r="Y136" s="2" cm="1">
        <f t="array" ref="Y136">_xlfn.XLOOKUP(Y$1&amp;$R136,$C$3:$C$1662&amp;$D$3:$D$1662,$E$3:$E$1662,0,0,1)</f>
        <v>6900</v>
      </c>
      <c r="Z136" s="2" cm="1">
        <f t="array" ref="Z136">_xlfn.XLOOKUP(Z$1&amp;$R136,$C$3:$C$1662&amp;$D$3:$D$1662,$E$3:$E$1662,0,0,1)</f>
        <v>73800</v>
      </c>
      <c r="AA136" s="2" cm="1">
        <f t="array" ref="AA136">_xlfn.XLOOKUP(AA$1&amp;$R136,$C$3:$C$1662&amp;$D$3:$D$1662,$E$3:$E$1662,0,0,1)</f>
        <v>3300</v>
      </c>
      <c r="AB136" s="2" cm="1">
        <f t="array" ref="AB136">_xlfn.XLOOKUP(AB$1&amp;$R136,$C$3:$C$1662&amp;$D$3:$D$1662,$E$3:$E$1662,0,0,1)</f>
        <v>3600</v>
      </c>
      <c r="AC136" s="2" cm="1">
        <f t="array" ref="AC136">_xlfn.XLOOKUP(AC$1&amp;$R136,$C$3:$C$1662&amp;$D$3:$D$1662,$E$3:$E$1662,0,0,1)</f>
        <v>10600</v>
      </c>
    </row>
    <row r="137" spans="3:29" x14ac:dyDescent="0.4">
      <c r="C137" t="s">
        <v>804</v>
      </c>
      <c r="D137" t="s">
        <v>640</v>
      </c>
      <c r="E137">
        <v>10600</v>
      </c>
      <c r="R137" t="s">
        <v>245</v>
      </c>
      <c r="S137" s="2">
        <f t="shared" si="15"/>
        <v>3805180</v>
      </c>
      <c r="T137" s="2">
        <f t="shared" si="16"/>
        <v>9997200</v>
      </c>
      <c r="U137" s="2">
        <f t="shared" si="16"/>
        <v>4994900</v>
      </c>
      <c r="V137" s="2">
        <f t="shared" si="16"/>
        <v>1533100</v>
      </c>
      <c r="W137" s="2">
        <f t="shared" si="16"/>
        <v>1469400</v>
      </c>
      <c r="X137" s="2">
        <f t="shared" si="16"/>
        <v>1031300</v>
      </c>
      <c r="Y137" s="2" cm="1">
        <f t="array" ref="Y137">_xlfn.XLOOKUP(Y$1&amp;$R137,$C$3:$C$1662&amp;$D$3:$D$1662,$E$3:$E$1662,0,0,1)</f>
        <v>3500</v>
      </c>
      <c r="Z137" s="2" cm="1">
        <f t="array" ref="Z137">_xlfn.XLOOKUP(Z$1&amp;$R137,$C$3:$C$1662&amp;$D$3:$D$1662,$E$3:$E$1662,0,0,1)</f>
        <v>28400</v>
      </c>
      <c r="AA137" s="2" cm="1">
        <f t="array" ref="AA137">_xlfn.XLOOKUP(AA$1&amp;$R137,$C$3:$C$1662&amp;$D$3:$D$1662,$E$3:$E$1662,0,0,1)</f>
        <v>2900</v>
      </c>
      <c r="AB137" s="2" cm="1">
        <f t="array" ref="AB137">_xlfn.XLOOKUP(AB$1&amp;$R137,$C$3:$C$1662&amp;$D$3:$D$1662,$E$3:$E$1662,0,0,1)</f>
        <v>7700</v>
      </c>
      <c r="AC137" s="2" cm="1">
        <f t="array" ref="AC137">_xlfn.XLOOKUP(AC$1&amp;$R137,$C$3:$C$1662&amp;$D$3:$D$1662,$E$3:$E$1662,0,0,1)</f>
        <v>7000</v>
      </c>
    </row>
    <row r="138" spans="3:29" x14ac:dyDescent="0.4">
      <c r="C138" t="s">
        <v>804</v>
      </c>
      <c r="D138" t="s">
        <v>641</v>
      </c>
      <c r="E138">
        <v>7000</v>
      </c>
      <c r="R138" t="s">
        <v>70</v>
      </c>
      <c r="S138" s="2">
        <f t="shared" si="15"/>
        <v>3816600</v>
      </c>
      <c r="T138" s="2">
        <f t="shared" si="16"/>
        <v>10012400</v>
      </c>
      <c r="U138" s="2">
        <f t="shared" si="16"/>
        <v>5011200</v>
      </c>
      <c r="V138" s="2">
        <f t="shared" si="16"/>
        <v>1542000</v>
      </c>
      <c r="W138" s="2">
        <f t="shared" si="16"/>
        <v>1485000</v>
      </c>
      <c r="X138" s="2">
        <f t="shared" si="16"/>
        <v>1032400</v>
      </c>
      <c r="Y138" s="2" cm="1">
        <f t="array" ref="Y138">_xlfn.XLOOKUP(Y$1&amp;$R138,$C$3:$C$1662&amp;$D$3:$D$1662,$E$3:$E$1662,0,0,1)</f>
        <v>15200</v>
      </c>
      <c r="Z138" s="2" cm="1">
        <f t="array" ref="Z138">_xlfn.XLOOKUP(Z$1&amp;$R138,$C$3:$C$1662&amp;$D$3:$D$1662,$E$3:$E$1662,0,0,1)</f>
        <v>16300</v>
      </c>
      <c r="AA138" s="2" cm="1">
        <f t="array" ref="AA138">_xlfn.XLOOKUP(AA$1&amp;$R138,$C$3:$C$1662&amp;$D$3:$D$1662,$E$3:$E$1662,0,0,1)</f>
        <v>8900</v>
      </c>
      <c r="AB138" s="2" cm="1">
        <f t="array" ref="AB138">_xlfn.XLOOKUP(AB$1&amp;$R138,$C$3:$C$1662&amp;$D$3:$D$1662,$E$3:$E$1662,0,0,1)</f>
        <v>15600</v>
      </c>
      <c r="AC138" s="2" cm="1">
        <f t="array" ref="AC138">_xlfn.XLOOKUP(AC$1&amp;$R138,$C$3:$C$1662&amp;$D$3:$D$1662,$E$3:$E$1662,0,0,1)</f>
        <v>1100</v>
      </c>
    </row>
    <row r="139" spans="3:29" x14ac:dyDescent="0.4">
      <c r="C139" t="s">
        <v>804</v>
      </c>
      <c r="D139" t="s">
        <v>642</v>
      </c>
      <c r="E139">
        <v>1100</v>
      </c>
      <c r="R139" t="s">
        <v>288</v>
      </c>
      <c r="S139" s="2">
        <f t="shared" si="15"/>
        <v>3836620</v>
      </c>
      <c r="T139" s="2">
        <f t="shared" si="16"/>
        <v>10020700</v>
      </c>
      <c r="U139" s="2">
        <f t="shared" si="16"/>
        <v>5049800</v>
      </c>
      <c r="V139" s="2">
        <f t="shared" si="16"/>
        <v>1586700</v>
      </c>
      <c r="W139" s="2">
        <f t="shared" si="16"/>
        <v>1493200</v>
      </c>
      <c r="X139" s="2">
        <f t="shared" si="16"/>
        <v>1032700</v>
      </c>
      <c r="Y139" s="2" cm="1">
        <f t="array" ref="Y139">_xlfn.XLOOKUP(Y$1&amp;$R139,$C$3:$C$1662&amp;$D$3:$D$1662,$E$3:$E$1662,0,0,1)</f>
        <v>8300</v>
      </c>
      <c r="Z139" s="2" cm="1">
        <f t="array" ref="Z139">_xlfn.XLOOKUP(Z$1&amp;$R139,$C$3:$C$1662&amp;$D$3:$D$1662,$E$3:$E$1662,0,0,1)</f>
        <v>38600</v>
      </c>
      <c r="AA139" s="2" cm="1">
        <f t="array" ref="AA139">_xlfn.XLOOKUP(AA$1&amp;$R139,$C$3:$C$1662&amp;$D$3:$D$1662,$E$3:$E$1662,0,0,1)</f>
        <v>44700</v>
      </c>
      <c r="AB139" s="2" cm="1">
        <f t="array" ref="AB139">_xlfn.XLOOKUP(AB$1&amp;$R139,$C$3:$C$1662&amp;$D$3:$D$1662,$E$3:$E$1662,0,0,1)</f>
        <v>8200</v>
      </c>
      <c r="AC139" s="2" cm="1">
        <f t="array" ref="AC139">_xlfn.XLOOKUP(AC$1&amp;$R139,$C$3:$C$1662&amp;$D$3:$D$1662,$E$3:$E$1662,0,0,1)</f>
        <v>300</v>
      </c>
    </row>
    <row r="140" spans="3:29" x14ac:dyDescent="0.4">
      <c r="C140" t="s">
        <v>804</v>
      </c>
      <c r="D140" t="s">
        <v>643</v>
      </c>
      <c r="E140">
        <v>300</v>
      </c>
      <c r="R140" t="s">
        <v>284</v>
      </c>
      <c r="S140" s="2">
        <f t="shared" si="15"/>
        <v>3852420</v>
      </c>
      <c r="T140" s="2">
        <f t="shared" si="16"/>
        <v>10069100</v>
      </c>
      <c r="U140" s="2">
        <f t="shared" si="16"/>
        <v>5063200</v>
      </c>
      <c r="V140" s="2">
        <f t="shared" si="16"/>
        <v>1594600</v>
      </c>
      <c r="W140" s="2">
        <f t="shared" si="16"/>
        <v>1497100</v>
      </c>
      <c r="X140" s="2">
        <f t="shared" si="16"/>
        <v>1038100</v>
      </c>
      <c r="Y140" s="2" cm="1">
        <f t="array" ref="Y140">_xlfn.XLOOKUP(Y$1&amp;$R140,$C$3:$C$1662&amp;$D$3:$D$1662,$E$3:$E$1662,0,0,1)</f>
        <v>48400</v>
      </c>
      <c r="Z140" s="2" cm="1">
        <f t="array" ref="Z140">_xlfn.XLOOKUP(Z$1&amp;$R140,$C$3:$C$1662&amp;$D$3:$D$1662,$E$3:$E$1662,0,0,1)</f>
        <v>13400</v>
      </c>
      <c r="AA140" s="2" cm="1">
        <f t="array" ref="AA140">_xlfn.XLOOKUP(AA$1&amp;$R140,$C$3:$C$1662&amp;$D$3:$D$1662,$E$3:$E$1662,0,0,1)</f>
        <v>7900</v>
      </c>
      <c r="AB140" s="2" cm="1">
        <f t="array" ref="AB140">_xlfn.XLOOKUP(AB$1&amp;$R140,$C$3:$C$1662&amp;$D$3:$D$1662,$E$3:$E$1662,0,0,1)</f>
        <v>3900</v>
      </c>
      <c r="AC140" s="2" cm="1">
        <f t="array" ref="AC140">_xlfn.XLOOKUP(AC$1&amp;$R140,$C$3:$C$1662&amp;$D$3:$D$1662,$E$3:$E$1662,0,0,1)</f>
        <v>5400</v>
      </c>
    </row>
    <row r="141" spans="3:29" x14ac:dyDescent="0.4">
      <c r="C141" t="s">
        <v>804</v>
      </c>
      <c r="D141" t="s">
        <v>644</v>
      </c>
      <c r="E141">
        <v>5400</v>
      </c>
      <c r="R141" t="s">
        <v>105</v>
      </c>
      <c r="S141" s="2">
        <f t="shared" si="15"/>
        <v>3866920</v>
      </c>
      <c r="T141" s="2">
        <f t="shared" si="16"/>
        <v>10113300</v>
      </c>
      <c r="U141" s="2">
        <f t="shared" si="16"/>
        <v>5079900</v>
      </c>
      <c r="V141" s="2">
        <f t="shared" si="16"/>
        <v>1597900</v>
      </c>
      <c r="W141" s="2">
        <f t="shared" si="16"/>
        <v>1502300</v>
      </c>
      <c r="X141" s="2">
        <f t="shared" si="16"/>
        <v>1041200</v>
      </c>
      <c r="Y141" s="2" cm="1">
        <f t="array" ref="Y141">_xlfn.XLOOKUP(Y$1&amp;$R141,$C$3:$C$1662&amp;$D$3:$D$1662,$E$3:$E$1662,0,0,1)</f>
        <v>44200</v>
      </c>
      <c r="Z141" s="2" cm="1">
        <f t="array" ref="Z141">_xlfn.XLOOKUP(Z$1&amp;$R141,$C$3:$C$1662&amp;$D$3:$D$1662,$E$3:$E$1662,0,0,1)</f>
        <v>16700</v>
      </c>
      <c r="AA141" s="2" cm="1">
        <f t="array" ref="AA141">_xlfn.XLOOKUP(AA$1&amp;$R141,$C$3:$C$1662&amp;$D$3:$D$1662,$E$3:$E$1662,0,0,1)</f>
        <v>3300</v>
      </c>
      <c r="AB141" s="2" cm="1">
        <f t="array" ref="AB141">_xlfn.XLOOKUP(AB$1&amp;$R141,$C$3:$C$1662&amp;$D$3:$D$1662,$E$3:$E$1662,0,0,1)</f>
        <v>5200</v>
      </c>
      <c r="AC141" s="2" cm="1">
        <f t="array" ref="AC141">_xlfn.XLOOKUP(AC$1&amp;$R141,$C$3:$C$1662&amp;$D$3:$D$1662,$E$3:$E$1662,0,0,1)</f>
        <v>3100</v>
      </c>
    </row>
    <row r="142" spans="3:29" x14ac:dyDescent="0.4">
      <c r="C142" t="s">
        <v>804</v>
      </c>
      <c r="D142" t="s">
        <v>645</v>
      </c>
      <c r="E142">
        <v>3100</v>
      </c>
      <c r="R142" t="s">
        <v>42</v>
      </c>
      <c r="S142" s="2">
        <f t="shared" si="15"/>
        <v>3884120</v>
      </c>
      <c r="T142" s="2">
        <f t="shared" si="16"/>
        <v>10132200</v>
      </c>
      <c r="U142" s="2">
        <f t="shared" si="16"/>
        <v>5089100</v>
      </c>
      <c r="V142" s="2">
        <f t="shared" si="16"/>
        <v>1615900</v>
      </c>
      <c r="W142" s="2">
        <f t="shared" si="16"/>
        <v>1540700</v>
      </c>
      <c r="X142" s="2">
        <f t="shared" si="16"/>
        <v>1042700</v>
      </c>
      <c r="Y142" s="2" cm="1">
        <f t="array" ref="Y142">_xlfn.XLOOKUP(Y$1&amp;$R142,$C$3:$C$1662&amp;$D$3:$D$1662,$E$3:$E$1662,0,0,1)</f>
        <v>18900</v>
      </c>
      <c r="Z142" s="2" cm="1">
        <f t="array" ref="Z142">_xlfn.XLOOKUP(Z$1&amp;$R142,$C$3:$C$1662&amp;$D$3:$D$1662,$E$3:$E$1662,0,0,1)</f>
        <v>9200</v>
      </c>
      <c r="AA142" s="2" cm="1">
        <f t="array" ref="AA142">_xlfn.XLOOKUP(AA$1&amp;$R142,$C$3:$C$1662&amp;$D$3:$D$1662,$E$3:$E$1662,0,0,1)</f>
        <v>18000</v>
      </c>
      <c r="AB142" s="2" cm="1">
        <f t="array" ref="AB142">_xlfn.XLOOKUP(AB$1&amp;$R142,$C$3:$C$1662&amp;$D$3:$D$1662,$E$3:$E$1662,0,0,1)</f>
        <v>38400</v>
      </c>
      <c r="AC142" s="2" cm="1">
        <f t="array" ref="AC142">_xlfn.XLOOKUP(AC$1&amp;$R142,$C$3:$C$1662&amp;$D$3:$D$1662,$E$3:$E$1662,0,0,1)</f>
        <v>1500</v>
      </c>
    </row>
    <row r="143" spans="3:29" x14ac:dyDescent="0.4">
      <c r="C143" t="s">
        <v>804</v>
      </c>
      <c r="D143" t="s">
        <v>646</v>
      </c>
      <c r="E143">
        <v>1500</v>
      </c>
      <c r="R143" t="s">
        <v>111</v>
      </c>
      <c r="S143" s="2">
        <f t="shared" si="15"/>
        <v>3909180</v>
      </c>
      <c r="T143" s="2">
        <f t="shared" si="16"/>
        <v>10169000</v>
      </c>
      <c r="U143" s="2">
        <f t="shared" si="16"/>
        <v>5098000</v>
      </c>
      <c r="V143" s="2">
        <f t="shared" si="16"/>
        <v>1691800</v>
      </c>
      <c r="W143" s="2">
        <f t="shared" si="16"/>
        <v>1542400</v>
      </c>
      <c r="X143" s="2">
        <f t="shared" si="16"/>
        <v>1044700</v>
      </c>
      <c r="Y143" s="2" cm="1">
        <f t="array" ref="Y143">_xlfn.XLOOKUP(Y$1&amp;$R143,$C$3:$C$1662&amp;$D$3:$D$1662,$E$3:$E$1662,0,0,1)</f>
        <v>36800</v>
      </c>
      <c r="Z143" s="2" cm="1">
        <f t="array" ref="Z143">_xlfn.XLOOKUP(Z$1&amp;$R143,$C$3:$C$1662&amp;$D$3:$D$1662,$E$3:$E$1662,0,0,1)</f>
        <v>8900</v>
      </c>
      <c r="AA143" s="2" cm="1">
        <f t="array" ref="AA143">_xlfn.XLOOKUP(AA$1&amp;$R143,$C$3:$C$1662&amp;$D$3:$D$1662,$E$3:$E$1662,0,0,1)</f>
        <v>75900</v>
      </c>
      <c r="AB143" s="2" cm="1">
        <f t="array" ref="AB143">_xlfn.XLOOKUP(AB$1&amp;$R143,$C$3:$C$1662&amp;$D$3:$D$1662,$E$3:$E$1662,0,0,1)</f>
        <v>1700</v>
      </c>
      <c r="AC143" s="2" cm="1">
        <f t="array" ref="AC143">_xlfn.XLOOKUP(AC$1&amp;$R143,$C$3:$C$1662&amp;$D$3:$D$1662,$E$3:$E$1662,0,0,1)</f>
        <v>2000</v>
      </c>
    </row>
    <row r="144" spans="3:29" x14ac:dyDescent="0.4">
      <c r="C144" t="s">
        <v>804</v>
      </c>
      <c r="D144" t="s">
        <v>647</v>
      </c>
      <c r="E144">
        <v>2000</v>
      </c>
      <c r="R144" t="s">
        <v>186</v>
      </c>
      <c r="S144" s="2">
        <f t="shared" si="15"/>
        <v>3919740</v>
      </c>
      <c r="T144" s="2">
        <f t="shared" si="16"/>
        <v>10192600</v>
      </c>
      <c r="U144" s="2">
        <f t="shared" si="16"/>
        <v>5108600</v>
      </c>
      <c r="V144" s="2">
        <f t="shared" si="16"/>
        <v>1707800</v>
      </c>
      <c r="W144" s="2">
        <f t="shared" si="16"/>
        <v>1544400</v>
      </c>
      <c r="X144" s="2">
        <f t="shared" si="16"/>
        <v>1045300</v>
      </c>
      <c r="Y144" s="2" cm="1">
        <f t="array" ref="Y144">_xlfn.XLOOKUP(Y$1&amp;$R144,$C$3:$C$1662&amp;$D$3:$D$1662,$E$3:$E$1662,0,0,1)</f>
        <v>23600</v>
      </c>
      <c r="Z144" s="2" cm="1">
        <f t="array" ref="Z144">_xlfn.XLOOKUP(Z$1&amp;$R144,$C$3:$C$1662&amp;$D$3:$D$1662,$E$3:$E$1662,0,0,1)</f>
        <v>10600</v>
      </c>
      <c r="AA144" s="2" cm="1">
        <f t="array" ref="AA144">_xlfn.XLOOKUP(AA$1&amp;$R144,$C$3:$C$1662&amp;$D$3:$D$1662,$E$3:$E$1662,0,0,1)</f>
        <v>16000</v>
      </c>
      <c r="AB144" s="2" cm="1">
        <f t="array" ref="AB144">_xlfn.XLOOKUP(AB$1&amp;$R144,$C$3:$C$1662&amp;$D$3:$D$1662,$E$3:$E$1662,0,0,1)</f>
        <v>2000</v>
      </c>
      <c r="AC144" s="2" cm="1">
        <f t="array" ref="AC144">_xlfn.XLOOKUP(AC$1&amp;$R144,$C$3:$C$1662&amp;$D$3:$D$1662,$E$3:$E$1662,0,0,1)</f>
        <v>600</v>
      </c>
    </row>
    <row r="145" spans="3:29" x14ac:dyDescent="0.4">
      <c r="C145" t="s">
        <v>804</v>
      </c>
      <c r="D145" t="s">
        <v>648</v>
      </c>
      <c r="E145">
        <v>600</v>
      </c>
      <c r="R145" t="s">
        <v>68</v>
      </c>
      <c r="S145" s="2">
        <f t="shared" si="15"/>
        <v>3932200</v>
      </c>
      <c r="T145" s="2">
        <f t="shared" si="16"/>
        <v>10232800</v>
      </c>
      <c r="U145" s="2">
        <f t="shared" si="16"/>
        <v>5116700</v>
      </c>
      <c r="V145" s="2">
        <f t="shared" si="16"/>
        <v>1715900</v>
      </c>
      <c r="W145" s="2">
        <f t="shared" si="16"/>
        <v>1550100</v>
      </c>
      <c r="X145" s="2">
        <f t="shared" si="16"/>
        <v>1045500</v>
      </c>
      <c r="Y145" s="2" cm="1">
        <f t="array" ref="Y145">_xlfn.XLOOKUP(Y$1&amp;$R145,$C$3:$C$1662&amp;$D$3:$D$1662,$E$3:$E$1662,0,0,1)</f>
        <v>40200</v>
      </c>
      <c r="Z145" s="2" cm="1">
        <f t="array" ref="Z145">_xlfn.XLOOKUP(Z$1&amp;$R145,$C$3:$C$1662&amp;$D$3:$D$1662,$E$3:$E$1662,0,0,1)</f>
        <v>8100</v>
      </c>
      <c r="AA145" s="2" cm="1">
        <f t="array" ref="AA145">_xlfn.XLOOKUP(AA$1&amp;$R145,$C$3:$C$1662&amp;$D$3:$D$1662,$E$3:$E$1662,0,0,1)</f>
        <v>8100</v>
      </c>
      <c r="AB145" s="2" cm="1">
        <f t="array" ref="AB145">_xlfn.XLOOKUP(AB$1&amp;$R145,$C$3:$C$1662&amp;$D$3:$D$1662,$E$3:$E$1662,0,0,1)</f>
        <v>5700</v>
      </c>
      <c r="AC145" s="2" cm="1">
        <f t="array" ref="AC145">_xlfn.XLOOKUP(AC$1&amp;$R145,$C$3:$C$1662&amp;$D$3:$D$1662,$E$3:$E$1662,0,0,1)</f>
        <v>200</v>
      </c>
    </row>
    <row r="146" spans="3:29" x14ac:dyDescent="0.4">
      <c r="C146" t="s">
        <v>804</v>
      </c>
      <c r="D146" t="s">
        <v>649</v>
      </c>
      <c r="E146">
        <v>200</v>
      </c>
      <c r="R146" t="s">
        <v>237</v>
      </c>
      <c r="S146" s="2">
        <f t="shared" si="15"/>
        <v>3943060</v>
      </c>
      <c r="T146" s="2">
        <f t="shared" si="16"/>
        <v>10252100</v>
      </c>
      <c r="U146" s="2">
        <f t="shared" si="16"/>
        <v>5130600</v>
      </c>
      <c r="V146" s="2">
        <f t="shared" si="16"/>
        <v>1730800</v>
      </c>
      <c r="W146" s="2">
        <f t="shared" si="16"/>
        <v>1554300</v>
      </c>
      <c r="X146" s="2">
        <f t="shared" si="16"/>
        <v>1047500</v>
      </c>
      <c r="Y146" s="2" cm="1">
        <f t="array" ref="Y146">_xlfn.XLOOKUP(Y$1&amp;$R146,$C$3:$C$1662&amp;$D$3:$D$1662,$E$3:$E$1662,0,0,1)</f>
        <v>19300</v>
      </c>
      <c r="Z146" s="2" cm="1">
        <f t="array" ref="Z146">_xlfn.XLOOKUP(Z$1&amp;$R146,$C$3:$C$1662&amp;$D$3:$D$1662,$E$3:$E$1662,0,0,1)</f>
        <v>13900</v>
      </c>
      <c r="AA146" s="2" cm="1">
        <f t="array" ref="AA146">_xlfn.XLOOKUP(AA$1&amp;$R146,$C$3:$C$1662&amp;$D$3:$D$1662,$E$3:$E$1662,0,0,1)</f>
        <v>14900</v>
      </c>
      <c r="AB146" s="2" cm="1">
        <f t="array" ref="AB146">_xlfn.XLOOKUP(AB$1&amp;$R146,$C$3:$C$1662&amp;$D$3:$D$1662,$E$3:$E$1662,0,0,1)</f>
        <v>4200</v>
      </c>
      <c r="AC146" s="2" cm="1">
        <f t="array" ref="AC146">_xlfn.XLOOKUP(AC$1&amp;$R146,$C$3:$C$1662&amp;$D$3:$D$1662,$E$3:$E$1662,0,0,1)</f>
        <v>2000</v>
      </c>
    </row>
    <row r="147" spans="3:29" x14ac:dyDescent="0.4">
      <c r="C147" t="s">
        <v>804</v>
      </c>
      <c r="D147" t="s">
        <v>650</v>
      </c>
      <c r="E147">
        <v>2000</v>
      </c>
      <c r="R147" t="s">
        <v>197</v>
      </c>
      <c r="S147" s="2">
        <f t="shared" si="15"/>
        <v>3953180</v>
      </c>
      <c r="T147" s="2">
        <f t="shared" si="16"/>
        <v>10265400</v>
      </c>
      <c r="U147" s="2">
        <f t="shared" si="16"/>
        <v>5147800</v>
      </c>
      <c r="V147" s="2">
        <f t="shared" si="16"/>
        <v>1743900</v>
      </c>
      <c r="W147" s="2">
        <f t="shared" si="16"/>
        <v>1561200</v>
      </c>
      <c r="X147" s="2">
        <f t="shared" si="16"/>
        <v>1047600</v>
      </c>
      <c r="Y147" s="2" cm="1">
        <f t="array" ref="Y147">_xlfn.XLOOKUP(Y$1&amp;$R147,$C$3:$C$1662&amp;$D$3:$D$1662,$E$3:$E$1662,0,0,1)</f>
        <v>13300</v>
      </c>
      <c r="Z147" s="2" cm="1">
        <f t="array" ref="Z147">_xlfn.XLOOKUP(Z$1&amp;$R147,$C$3:$C$1662&amp;$D$3:$D$1662,$E$3:$E$1662,0,0,1)</f>
        <v>17200</v>
      </c>
      <c r="AA147" s="2" cm="1">
        <f t="array" ref="AA147">_xlfn.XLOOKUP(AA$1&amp;$R147,$C$3:$C$1662&amp;$D$3:$D$1662,$E$3:$E$1662,0,0,1)</f>
        <v>13100</v>
      </c>
      <c r="AB147" s="2" cm="1">
        <f t="array" ref="AB147">_xlfn.XLOOKUP(AB$1&amp;$R147,$C$3:$C$1662&amp;$D$3:$D$1662,$E$3:$E$1662,0,0,1)</f>
        <v>6900</v>
      </c>
      <c r="AC147" s="2" cm="1">
        <f t="array" ref="AC147">_xlfn.XLOOKUP(AC$1&amp;$R147,$C$3:$C$1662&amp;$D$3:$D$1662,$E$3:$E$1662,0,0,1)</f>
        <v>100</v>
      </c>
    </row>
    <row r="148" spans="3:29" x14ac:dyDescent="0.4">
      <c r="C148" t="s">
        <v>804</v>
      </c>
      <c r="D148" t="s">
        <v>651</v>
      </c>
      <c r="E148">
        <v>100</v>
      </c>
      <c r="R148" t="s">
        <v>50</v>
      </c>
      <c r="S148" s="2">
        <f t="shared" si="15"/>
        <v>3959060</v>
      </c>
      <c r="T148" s="2">
        <f t="shared" ref="T148:X163" si="17">T147+Y148</f>
        <v>10276700</v>
      </c>
      <c r="U148" s="2">
        <f t="shared" si="17"/>
        <v>5151700</v>
      </c>
      <c r="V148" s="2">
        <f t="shared" si="17"/>
        <v>1757800</v>
      </c>
      <c r="W148" s="2">
        <f t="shared" si="17"/>
        <v>1561400</v>
      </c>
      <c r="X148" s="2">
        <f t="shared" si="17"/>
        <v>1047700</v>
      </c>
      <c r="Y148" s="2" cm="1">
        <f t="array" ref="Y148">_xlfn.XLOOKUP(Y$1&amp;$R148,$C$3:$C$1662&amp;$D$3:$D$1662,$E$3:$E$1662,0,0,1)</f>
        <v>11300</v>
      </c>
      <c r="Z148" s="2" cm="1">
        <f t="array" ref="Z148">_xlfn.XLOOKUP(Z$1&amp;$R148,$C$3:$C$1662&amp;$D$3:$D$1662,$E$3:$E$1662,0,0,1)</f>
        <v>3900</v>
      </c>
      <c r="AA148" s="2" cm="1">
        <f t="array" ref="AA148">_xlfn.XLOOKUP(AA$1&amp;$R148,$C$3:$C$1662&amp;$D$3:$D$1662,$E$3:$E$1662,0,0,1)</f>
        <v>13900</v>
      </c>
      <c r="AB148" s="2" cm="1">
        <f t="array" ref="AB148">_xlfn.XLOOKUP(AB$1&amp;$R148,$C$3:$C$1662&amp;$D$3:$D$1662,$E$3:$E$1662,0,0,1)</f>
        <v>200</v>
      </c>
      <c r="AC148" s="2" cm="1">
        <f t="array" ref="AC148">_xlfn.XLOOKUP(AC$1&amp;$R148,$C$3:$C$1662&amp;$D$3:$D$1662,$E$3:$E$1662,0,0,1)</f>
        <v>100</v>
      </c>
    </row>
    <row r="149" spans="3:29" x14ac:dyDescent="0.4">
      <c r="C149" t="s">
        <v>804</v>
      </c>
      <c r="D149" t="s">
        <v>652</v>
      </c>
      <c r="E149">
        <v>100</v>
      </c>
      <c r="R149" t="s">
        <v>7</v>
      </c>
      <c r="S149" s="2">
        <f t="shared" si="15"/>
        <v>3966800</v>
      </c>
      <c r="T149" s="2">
        <f t="shared" si="17"/>
        <v>10293000</v>
      </c>
      <c r="U149" s="2">
        <f t="shared" si="17"/>
        <v>5157000</v>
      </c>
      <c r="V149" s="2">
        <f t="shared" si="17"/>
        <v>1773600</v>
      </c>
      <c r="W149" s="2">
        <f t="shared" si="17"/>
        <v>1562700</v>
      </c>
      <c r="X149" s="2">
        <f t="shared" si="17"/>
        <v>1047700</v>
      </c>
      <c r="Y149" s="2" cm="1">
        <f t="array" ref="Y149">_xlfn.XLOOKUP(Y$1&amp;$R149,$C$3:$C$1662&amp;$D$3:$D$1662,$E$3:$E$1662,0,0,1)</f>
        <v>16300</v>
      </c>
      <c r="Z149" s="2" cm="1">
        <f t="array" ref="Z149">_xlfn.XLOOKUP(Z$1&amp;$R149,$C$3:$C$1662&amp;$D$3:$D$1662,$E$3:$E$1662,0,0,1)</f>
        <v>5300</v>
      </c>
      <c r="AA149" s="2" cm="1">
        <f t="array" ref="AA149">_xlfn.XLOOKUP(AA$1&amp;$R149,$C$3:$C$1662&amp;$D$3:$D$1662,$E$3:$E$1662,0,0,1)</f>
        <v>15800</v>
      </c>
      <c r="AB149" s="2" cm="1">
        <f t="array" ref="AB149">_xlfn.XLOOKUP(AB$1&amp;$R149,$C$3:$C$1662&amp;$D$3:$D$1662,$E$3:$E$1662,0,0,1)</f>
        <v>1300</v>
      </c>
      <c r="AC149" s="2" cm="1">
        <f t="array" ref="AC149">_xlfn.XLOOKUP(AC$1&amp;$R149,$C$3:$C$1662&amp;$D$3:$D$1662,$E$3:$E$1662,0,0,1)</f>
        <v>0</v>
      </c>
    </row>
    <row r="150" spans="3:29" x14ac:dyDescent="0.4">
      <c r="C150" t="s">
        <v>804</v>
      </c>
      <c r="D150" t="s">
        <v>653</v>
      </c>
      <c r="E150">
        <v>0</v>
      </c>
      <c r="R150" t="s">
        <v>46</v>
      </c>
      <c r="S150" s="2">
        <f t="shared" si="15"/>
        <v>3979120</v>
      </c>
      <c r="T150" s="2">
        <f t="shared" si="17"/>
        <v>10329000</v>
      </c>
      <c r="U150" s="2">
        <f t="shared" si="17"/>
        <v>5167200</v>
      </c>
      <c r="V150" s="2">
        <f t="shared" si="17"/>
        <v>1787400</v>
      </c>
      <c r="W150" s="2">
        <f t="shared" si="17"/>
        <v>1563600</v>
      </c>
      <c r="X150" s="2">
        <f t="shared" si="17"/>
        <v>1048400</v>
      </c>
      <c r="Y150" s="2" cm="1">
        <f t="array" ref="Y150">_xlfn.XLOOKUP(Y$1&amp;$R150,$C$3:$C$1662&amp;$D$3:$D$1662,$E$3:$E$1662,0,0,1)</f>
        <v>36000</v>
      </c>
      <c r="Z150" s="2" cm="1">
        <f t="array" ref="Z150">_xlfn.XLOOKUP(Z$1&amp;$R150,$C$3:$C$1662&amp;$D$3:$D$1662,$E$3:$E$1662,0,0,1)</f>
        <v>10200</v>
      </c>
      <c r="AA150" s="2" cm="1">
        <f t="array" ref="AA150">_xlfn.XLOOKUP(AA$1&amp;$R150,$C$3:$C$1662&amp;$D$3:$D$1662,$E$3:$E$1662,0,0,1)</f>
        <v>13800</v>
      </c>
      <c r="AB150" s="2" cm="1">
        <f t="array" ref="AB150">_xlfn.XLOOKUP(AB$1&amp;$R150,$C$3:$C$1662&amp;$D$3:$D$1662,$E$3:$E$1662,0,0,1)</f>
        <v>900</v>
      </c>
      <c r="AC150" s="2" cm="1">
        <f t="array" ref="AC150">_xlfn.XLOOKUP(AC$1&amp;$R150,$C$3:$C$1662&amp;$D$3:$D$1662,$E$3:$E$1662,0,0,1)</f>
        <v>700</v>
      </c>
    </row>
    <row r="151" spans="3:29" x14ac:dyDescent="0.4">
      <c r="C151" t="s">
        <v>804</v>
      </c>
      <c r="D151" t="s">
        <v>654</v>
      </c>
      <c r="E151">
        <v>700</v>
      </c>
      <c r="R151" t="s">
        <v>74</v>
      </c>
      <c r="S151" s="2">
        <f t="shared" si="15"/>
        <v>3990120</v>
      </c>
      <c r="T151" s="2">
        <f t="shared" si="17"/>
        <v>10358000</v>
      </c>
      <c r="U151" s="2">
        <f t="shared" si="17"/>
        <v>5177500</v>
      </c>
      <c r="V151" s="2">
        <f t="shared" si="17"/>
        <v>1793700</v>
      </c>
      <c r="W151" s="2">
        <f t="shared" si="17"/>
        <v>1572100</v>
      </c>
      <c r="X151" s="2">
        <f t="shared" si="17"/>
        <v>1049300</v>
      </c>
      <c r="Y151" s="2" cm="1">
        <f t="array" ref="Y151">_xlfn.XLOOKUP(Y$1&amp;$R151,$C$3:$C$1662&amp;$D$3:$D$1662,$E$3:$E$1662,0,0,1)</f>
        <v>29000</v>
      </c>
      <c r="Z151" s="2" cm="1">
        <f t="array" ref="Z151">_xlfn.XLOOKUP(Z$1&amp;$R151,$C$3:$C$1662&amp;$D$3:$D$1662,$E$3:$E$1662,0,0,1)</f>
        <v>10300</v>
      </c>
      <c r="AA151" s="2" cm="1">
        <f t="array" ref="AA151">_xlfn.XLOOKUP(AA$1&amp;$R151,$C$3:$C$1662&amp;$D$3:$D$1662,$E$3:$E$1662,0,0,1)</f>
        <v>6300</v>
      </c>
      <c r="AB151" s="2" cm="1">
        <f t="array" ref="AB151">_xlfn.XLOOKUP(AB$1&amp;$R151,$C$3:$C$1662&amp;$D$3:$D$1662,$E$3:$E$1662,0,0,1)</f>
        <v>8500</v>
      </c>
      <c r="AC151" s="2" cm="1">
        <f t="array" ref="AC151">_xlfn.XLOOKUP(AC$1&amp;$R151,$C$3:$C$1662&amp;$D$3:$D$1662,$E$3:$E$1662,0,0,1)</f>
        <v>900</v>
      </c>
    </row>
    <row r="152" spans="3:29" x14ac:dyDescent="0.4">
      <c r="C152" t="s">
        <v>804</v>
      </c>
      <c r="D152" t="s">
        <v>655</v>
      </c>
      <c r="E152">
        <v>900</v>
      </c>
      <c r="R152" t="s">
        <v>8</v>
      </c>
      <c r="S152" s="2">
        <f t="shared" si="15"/>
        <v>3992880</v>
      </c>
      <c r="T152" s="2">
        <f t="shared" si="17"/>
        <v>10361500</v>
      </c>
      <c r="U152" s="2">
        <f t="shared" si="17"/>
        <v>5182000</v>
      </c>
      <c r="V152" s="2">
        <f t="shared" si="17"/>
        <v>1796100</v>
      </c>
      <c r="W152" s="2">
        <f t="shared" si="17"/>
        <v>1573300</v>
      </c>
      <c r="X152" s="2">
        <f t="shared" si="17"/>
        <v>1051500</v>
      </c>
      <c r="Y152" s="2" cm="1">
        <f t="array" ref="Y152">_xlfn.XLOOKUP(Y$1&amp;$R152,$C$3:$C$1662&amp;$D$3:$D$1662,$E$3:$E$1662,0,0,1)</f>
        <v>3500</v>
      </c>
      <c r="Z152" s="2" cm="1">
        <f t="array" ref="Z152">_xlfn.XLOOKUP(Z$1&amp;$R152,$C$3:$C$1662&amp;$D$3:$D$1662,$E$3:$E$1662,0,0,1)</f>
        <v>4500</v>
      </c>
      <c r="AA152" s="2" cm="1">
        <f t="array" ref="AA152">_xlfn.XLOOKUP(AA$1&amp;$R152,$C$3:$C$1662&amp;$D$3:$D$1662,$E$3:$E$1662,0,0,1)</f>
        <v>2400</v>
      </c>
      <c r="AB152" s="2" cm="1">
        <f t="array" ref="AB152">_xlfn.XLOOKUP(AB$1&amp;$R152,$C$3:$C$1662&amp;$D$3:$D$1662,$E$3:$E$1662,0,0,1)</f>
        <v>1200</v>
      </c>
      <c r="AC152" s="2" cm="1">
        <f t="array" ref="AC152">_xlfn.XLOOKUP(AC$1&amp;$R152,$C$3:$C$1662&amp;$D$3:$D$1662,$E$3:$E$1662,0,0,1)</f>
        <v>2200</v>
      </c>
    </row>
    <row r="153" spans="3:29" x14ac:dyDescent="0.4">
      <c r="C153" t="s">
        <v>804</v>
      </c>
      <c r="D153" t="s">
        <v>656</v>
      </c>
      <c r="E153">
        <v>2200</v>
      </c>
      <c r="R153" t="s">
        <v>9</v>
      </c>
      <c r="S153" s="2">
        <f t="shared" si="15"/>
        <v>4030920</v>
      </c>
      <c r="T153" s="2">
        <f t="shared" si="17"/>
        <v>10424100</v>
      </c>
      <c r="U153" s="2">
        <f t="shared" si="17"/>
        <v>5240000</v>
      </c>
      <c r="V153" s="2">
        <f t="shared" si="17"/>
        <v>1826600</v>
      </c>
      <c r="W153" s="2">
        <f t="shared" si="17"/>
        <v>1598100</v>
      </c>
      <c r="X153" s="2">
        <f t="shared" si="17"/>
        <v>1065800</v>
      </c>
      <c r="Y153" s="2" cm="1">
        <f t="array" ref="Y153">_xlfn.XLOOKUP(Y$1&amp;$R153,$C$3:$C$1662&amp;$D$3:$D$1662,$E$3:$E$1662,0,0,1)</f>
        <v>62600</v>
      </c>
      <c r="Z153" s="2" cm="1">
        <f t="array" ref="Z153">_xlfn.XLOOKUP(Z$1&amp;$R153,$C$3:$C$1662&amp;$D$3:$D$1662,$E$3:$E$1662,0,0,1)</f>
        <v>58000</v>
      </c>
      <c r="AA153" s="2" cm="1">
        <f t="array" ref="AA153">_xlfn.XLOOKUP(AA$1&amp;$R153,$C$3:$C$1662&amp;$D$3:$D$1662,$E$3:$E$1662,0,0,1)</f>
        <v>30500</v>
      </c>
      <c r="AB153" s="2" cm="1">
        <f t="array" ref="AB153">_xlfn.XLOOKUP(AB$1&amp;$R153,$C$3:$C$1662&amp;$D$3:$D$1662,$E$3:$E$1662,0,0,1)</f>
        <v>24800</v>
      </c>
      <c r="AC153" s="2" cm="1">
        <f t="array" ref="AC153">_xlfn.XLOOKUP(AC$1&amp;$R153,$C$3:$C$1662&amp;$D$3:$D$1662,$E$3:$E$1662,0,0,1)</f>
        <v>14300</v>
      </c>
    </row>
    <row r="154" spans="3:29" x14ac:dyDescent="0.4">
      <c r="C154" t="s">
        <v>804</v>
      </c>
      <c r="D154" t="s">
        <v>657</v>
      </c>
      <c r="E154">
        <v>14300</v>
      </c>
      <c r="R154" t="s">
        <v>81</v>
      </c>
      <c r="S154" s="2">
        <f t="shared" si="15"/>
        <v>4048500</v>
      </c>
      <c r="T154" s="2">
        <f t="shared" si="17"/>
        <v>10451100</v>
      </c>
      <c r="U154" s="2">
        <f t="shared" si="17"/>
        <v>5258300</v>
      </c>
      <c r="V154" s="2">
        <f t="shared" si="17"/>
        <v>1834100</v>
      </c>
      <c r="W154" s="2">
        <f t="shared" si="17"/>
        <v>1612400</v>
      </c>
      <c r="X154" s="2">
        <f t="shared" si="17"/>
        <v>1086600</v>
      </c>
      <c r="Y154" s="2" cm="1">
        <f t="array" ref="Y154">_xlfn.XLOOKUP(Y$1&amp;$R154,$C$3:$C$1662&amp;$D$3:$D$1662,$E$3:$E$1662,0,0,1)</f>
        <v>27000</v>
      </c>
      <c r="Z154" s="2" cm="1">
        <f t="array" ref="Z154">_xlfn.XLOOKUP(Z$1&amp;$R154,$C$3:$C$1662&amp;$D$3:$D$1662,$E$3:$E$1662,0,0,1)</f>
        <v>18300</v>
      </c>
      <c r="AA154" s="2" cm="1">
        <f t="array" ref="AA154">_xlfn.XLOOKUP(AA$1&amp;$R154,$C$3:$C$1662&amp;$D$3:$D$1662,$E$3:$E$1662,0,0,1)</f>
        <v>7500</v>
      </c>
      <c r="AB154" s="2" cm="1">
        <f t="array" ref="AB154">_xlfn.XLOOKUP(AB$1&amp;$R154,$C$3:$C$1662&amp;$D$3:$D$1662,$E$3:$E$1662,0,0,1)</f>
        <v>14300</v>
      </c>
      <c r="AC154" s="2" cm="1">
        <f t="array" ref="AC154">_xlfn.XLOOKUP(AC$1&amp;$R154,$C$3:$C$1662&amp;$D$3:$D$1662,$E$3:$E$1662,0,0,1)</f>
        <v>20800</v>
      </c>
    </row>
    <row r="155" spans="3:29" x14ac:dyDescent="0.4">
      <c r="C155" t="s">
        <v>804</v>
      </c>
      <c r="D155" t="s">
        <v>658</v>
      </c>
      <c r="E155">
        <v>20800</v>
      </c>
      <c r="R155" t="s">
        <v>30</v>
      </c>
      <c r="S155" s="2">
        <f t="shared" si="15"/>
        <v>4089860</v>
      </c>
      <c r="T155" s="2">
        <f t="shared" si="17"/>
        <v>10549600</v>
      </c>
      <c r="U155" s="2">
        <f t="shared" si="17"/>
        <v>5303200</v>
      </c>
      <c r="V155" s="2">
        <f t="shared" si="17"/>
        <v>1879200</v>
      </c>
      <c r="W155" s="2">
        <f t="shared" si="17"/>
        <v>1624500</v>
      </c>
      <c r="X155" s="2">
        <f t="shared" si="17"/>
        <v>1092800</v>
      </c>
      <c r="Y155" s="2" cm="1">
        <f t="array" ref="Y155">_xlfn.XLOOKUP(Y$1&amp;$R155,$C$3:$C$1662&amp;$D$3:$D$1662,$E$3:$E$1662,0,0,1)</f>
        <v>98500</v>
      </c>
      <c r="Z155" s="2" cm="1">
        <f t="array" ref="Z155">_xlfn.XLOOKUP(Z$1&amp;$R155,$C$3:$C$1662&amp;$D$3:$D$1662,$E$3:$E$1662,0,0,1)</f>
        <v>44900</v>
      </c>
      <c r="AA155" s="2" cm="1">
        <f t="array" ref="AA155">_xlfn.XLOOKUP(AA$1&amp;$R155,$C$3:$C$1662&amp;$D$3:$D$1662,$E$3:$E$1662,0,0,1)</f>
        <v>45100</v>
      </c>
      <c r="AB155" s="2" cm="1">
        <f t="array" ref="AB155">_xlfn.XLOOKUP(AB$1&amp;$R155,$C$3:$C$1662&amp;$D$3:$D$1662,$E$3:$E$1662,0,0,1)</f>
        <v>12100</v>
      </c>
      <c r="AC155" s="2" cm="1">
        <f t="array" ref="AC155">_xlfn.XLOOKUP(AC$1&amp;$R155,$C$3:$C$1662&amp;$D$3:$D$1662,$E$3:$E$1662,0,0,1)</f>
        <v>6200</v>
      </c>
    </row>
    <row r="156" spans="3:29" x14ac:dyDescent="0.4">
      <c r="C156" t="s">
        <v>804</v>
      </c>
      <c r="D156" t="s">
        <v>659</v>
      </c>
      <c r="E156">
        <v>6200</v>
      </c>
      <c r="R156" t="s">
        <v>157</v>
      </c>
      <c r="S156" s="2">
        <f t="shared" si="15"/>
        <v>4119280</v>
      </c>
      <c r="T156" s="2">
        <f t="shared" si="17"/>
        <v>10592800</v>
      </c>
      <c r="U156" s="2">
        <f t="shared" si="17"/>
        <v>5332000</v>
      </c>
      <c r="V156" s="2">
        <f t="shared" si="17"/>
        <v>1951200</v>
      </c>
      <c r="W156" s="2">
        <f t="shared" si="17"/>
        <v>1625600</v>
      </c>
      <c r="X156" s="2">
        <f t="shared" si="17"/>
        <v>1094800</v>
      </c>
      <c r="Y156" s="2" cm="1">
        <f t="array" ref="Y156">_xlfn.XLOOKUP(Y$1&amp;$R156,$C$3:$C$1662&amp;$D$3:$D$1662,$E$3:$E$1662,0,0,1)</f>
        <v>43200</v>
      </c>
      <c r="Z156" s="2" cm="1">
        <f t="array" ref="Z156">_xlfn.XLOOKUP(Z$1&amp;$R156,$C$3:$C$1662&amp;$D$3:$D$1662,$E$3:$E$1662,0,0,1)</f>
        <v>28800</v>
      </c>
      <c r="AA156" s="2" cm="1">
        <f t="array" ref="AA156">_xlfn.XLOOKUP(AA$1&amp;$R156,$C$3:$C$1662&amp;$D$3:$D$1662,$E$3:$E$1662,0,0,1)</f>
        <v>72000</v>
      </c>
      <c r="AB156" s="2" cm="1">
        <f t="array" ref="AB156">_xlfn.XLOOKUP(AB$1&amp;$R156,$C$3:$C$1662&amp;$D$3:$D$1662,$E$3:$E$1662,0,0,1)</f>
        <v>1100</v>
      </c>
      <c r="AC156" s="2" cm="1">
        <f t="array" ref="AC156">_xlfn.XLOOKUP(AC$1&amp;$R156,$C$3:$C$1662&amp;$D$3:$D$1662,$E$3:$E$1662,0,0,1)</f>
        <v>2000</v>
      </c>
    </row>
    <row r="157" spans="3:29" x14ac:dyDescent="0.4">
      <c r="C157" t="s">
        <v>804</v>
      </c>
      <c r="D157" t="s">
        <v>660</v>
      </c>
      <c r="E157">
        <v>2000</v>
      </c>
      <c r="R157" t="s">
        <v>57</v>
      </c>
      <c r="S157" s="2">
        <f t="shared" si="15"/>
        <v>4145540</v>
      </c>
      <c r="T157" s="2">
        <f t="shared" si="17"/>
        <v>10671100</v>
      </c>
      <c r="U157" s="2">
        <f t="shared" si="17"/>
        <v>5357200</v>
      </c>
      <c r="V157" s="2">
        <f t="shared" si="17"/>
        <v>1971000</v>
      </c>
      <c r="W157" s="2">
        <f t="shared" si="17"/>
        <v>1629800</v>
      </c>
      <c r="X157" s="2">
        <f t="shared" si="17"/>
        <v>1098600</v>
      </c>
      <c r="Y157" s="2" cm="1">
        <f t="array" ref="Y157">_xlfn.XLOOKUP(Y$1&amp;$R157,$C$3:$C$1662&amp;$D$3:$D$1662,$E$3:$E$1662,0,0,1)</f>
        <v>78300</v>
      </c>
      <c r="Z157" s="2" cm="1">
        <f t="array" ref="Z157">_xlfn.XLOOKUP(Z$1&amp;$R157,$C$3:$C$1662&amp;$D$3:$D$1662,$E$3:$E$1662,0,0,1)</f>
        <v>25200</v>
      </c>
      <c r="AA157" s="2" cm="1">
        <f t="array" ref="AA157">_xlfn.XLOOKUP(AA$1&amp;$R157,$C$3:$C$1662&amp;$D$3:$D$1662,$E$3:$E$1662,0,0,1)</f>
        <v>19800</v>
      </c>
      <c r="AB157" s="2" cm="1">
        <f t="array" ref="AB157">_xlfn.XLOOKUP(AB$1&amp;$R157,$C$3:$C$1662&amp;$D$3:$D$1662,$E$3:$E$1662,0,0,1)</f>
        <v>4200</v>
      </c>
      <c r="AC157" s="2" cm="1">
        <f t="array" ref="AC157">_xlfn.XLOOKUP(AC$1&amp;$R157,$C$3:$C$1662&amp;$D$3:$D$1662,$E$3:$E$1662,0,0,1)</f>
        <v>3800</v>
      </c>
    </row>
    <row r="158" spans="3:29" x14ac:dyDescent="0.4">
      <c r="C158" t="s">
        <v>804</v>
      </c>
      <c r="D158" t="s">
        <v>661</v>
      </c>
      <c r="E158">
        <v>3800</v>
      </c>
      <c r="R158" t="s">
        <v>148</v>
      </c>
      <c r="S158" s="2">
        <f t="shared" si="15"/>
        <v>4161760</v>
      </c>
      <c r="T158" s="2">
        <f t="shared" si="17"/>
        <v>10709600</v>
      </c>
      <c r="U158" s="2">
        <f t="shared" si="17"/>
        <v>5379200</v>
      </c>
      <c r="V158" s="2">
        <f t="shared" si="17"/>
        <v>1988700</v>
      </c>
      <c r="W158" s="2">
        <f t="shared" si="17"/>
        <v>1631300</v>
      </c>
      <c r="X158" s="2">
        <f t="shared" si="17"/>
        <v>1100000</v>
      </c>
      <c r="Y158" s="2" cm="1">
        <f t="array" ref="Y158">_xlfn.XLOOKUP(Y$1&amp;$R158,$C$3:$C$1662&amp;$D$3:$D$1662,$E$3:$E$1662,0,0,1)</f>
        <v>38500</v>
      </c>
      <c r="Z158" s="2" cm="1">
        <f t="array" ref="Z158">_xlfn.XLOOKUP(Z$1&amp;$R158,$C$3:$C$1662&amp;$D$3:$D$1662,$E$3:$E$1662,0,0,1)</f>
        <v>22000</v>
      </c>
      <c r="AA158" s="2" cm="1">
        <f t="array" ref="AA158">_xlfn.XLOOKUP(AA$1&amp;$R158,$C$3:$C$1662&amp;$D$3:$D$1662,$E$3:$E$1662,0,0,1)</f>
        <v>17700</v>
      </c>
      <c r="AB158" s="2" cm="1">
        <f t="array" ref="AB158">_xlfn.XLOOKUP(AB$1&amp;$R158,$C$3:$C$1662&amp;$D$3:$D$1662,$E$3:$E$1662,0,0,1)</f>
        <v>1500</v>
      </c>
      <c r="AC158" s="2" cm="1">
        <f t="array" ref="AC158">_xlfn.XLOOKUP(AC$1&amp;$R158,$C$3:$C$1662&amp;$D$3:$D$1662,$E$3:$E$1662,0,0,1)</f>
        <v>1400</v>
      </c>
    </row>
    <row r="159" spans="3:29" x14ac:dyDescent="0.4">
      <c r="C159" t="s">
        <v>804</v>
      </c>
      <c r="D159" t="s">
        <v>662</v>
      </c>
      <c r="E159">
        <v>1400</v>
      </c>
      <c r="R159" t="s">
        <v>118</v>
      </c>
      <c r="S159" s="2">
        <f t="shared" si="15"/>
        <v>4172360</v>
      </c>
      <c r="T159" s="2">
        <f t="shared" si="17"/>
        <v>10725300</v>
      </c>
      <c r="U159" s="2">
        <f t="shared" si="17"/>
        <v>5395600</v>
      </c>
      <c r="V159" s="2">
        <f t="shared" si="17"/>
        <v>1994700</v>
      </c>
      <c r="W159" s="2">
        <f t="shared" si="17"/>
        <v>1636300</v>
      </c>
      <c r="X159" s="2">
        <f t="shared" si="17"/>
        <v>1109900</v>
      </c>
      <c r="Y159" s="2" cm="1">
        <f t="array" ref="Y159">_xlfn.XLOOKUP(Y$1&amp;$R159,$C$3:$C$1662&amp;$D$3:$D$1662,$E$3:$E$1662,0,0,1)</f>
        <v>15700</v>
      </c>
      <c r="Z159" s="2" cm="1">
        <f t="array" ref="Z159">_xlfn.XLOOKUP(Z$1&amp;$R159,$C$3:$C$1662&amp;$D$3:$D$1662,$E$3:$E$1662,0,0,1)</f>
        <v>16400</v>
      </c>
      <c r="AA159" s="2" cm="1">
        <f t="array" ref="AA159">_xlfn.XLOOKUP(AA$1&amp;$R159,$C$3:$C$1662&amp;$D$3:$D$1662,$E$3:$E$1662,0,0,1)</f>
        <v>6000</v>
      </c>
      <c r="AB159" s="2" cm="1">
        <f t="array" ref="AB159">_xlfn.XLOOKUP(AB$1&amp;$R159,$C$3:$C$1662&amp;$D$3:$D$1662,$E$3:$E$1662,0,0,1)</f>
        <v>5000</v>
      </c>
      <c r="AC159" s="2" cm="1">
        <f t="array" ref="AC159">_xlfn.XLOOKUP(AC$1&amp;$R159,$C$3:$C$1662&amp;$D$3:$D$1662,$E$3:$E$1662,0,0,1)</f>
        <v>9900</v>
      </c>
    </row>
    <row r="160" spans="3:29" x14ac:dyDescent="0.4">
      <c r="C160" t="s">
        <v>804</v>
      </c>
      <c r="D160" t="s">
        <v>663</v>
      </c>
      <c r="E160">
        <v>9900</v>
      </c>
      <c r="R160" t="s">
        <v>131</v>
      </c>
      <c r="S160" s="2">
        <f t="shared" si="15"/>
        <v>4187960</v>
      </c>
      <c r="T160" s="2">
        <f t="shared" si="17"/>
        <v>10744600</v>
      </c>
      <c r="U160" s="2">
        <f t="shared" si="17"/>
        <v>5409100</v>
      </c>
      <c r="V160" s="2">
        <f t="shared" si="17"/>
        <v>2028300</v>
      </c>
      <c r="W160" s="2">
        <f t="shared" si="17"/>
        <v>1644000</v>
      </c>
      <c r="X160" s="2">
        <f t="shared" si="17"/>
        <v>1113800</v>
      </c>
      <c r="Y160" s="2" cm="1">
        <f t="array" ref="Y160">_xlfn.XLOOKUP(Y$1&amp;$R160,$C$3:$C$1662&amp;$D$3:$D$1662,$E$3:$E$1662,0,0,1)</f>
        <v>19300</v>
      </c>
      <c r="Z160" s="2" cm="1">
        <f t="array" ref="Z160">_xlfn.XLOOKUP(Z$1&amp;$R160,$C$3:$C$1662&amp;$D$3:$D$1662,$E$3:$E$1662,0,0,1)</f>
        <v>13500</v>
      </c>
      <c r="AA160" s="2" cm="1">
        <f t="array" ref="AA160">_xlfn.XLOOKUP(AA$1&amp;$R160,$C$3:$C$1662&amp;$D$3:$D$1662,$E$3:$E$1662,0,0,1)</f>
        <v>33600</v>
      </c>
      <c r="AB160" s="2" cm="1">
        <f t="array" ref="AB160">_xlfn.XLOOKUP(AB$1&amp;$R160,$C$3:$C$1662&amp;$D$3:$D$1662,$E$3:$E$1662,0,0,1)</f>
        <v>7700</v>
      </c>
      <c r="AC160" s="2" cm="1">
        <f t="array" ref="AC160">_xlfn.XLOOKUP(AC$1&amp;$R160,$C$3:$C$1662&amp;$D$3:$D$1662,$E$3:$E$1662,0,0,1)</f>
        <v>3900</v>
      </c>
    </row>
    <row r="161" spans="3:29" x14ac:dyDescent="0.4">
      <c r="C161" t="s">
        <v>804</v>
      </c>
      <c r="D161" t="s">
        <v>664</v>
      </c>
      <c r="E161">
        <v>3900</v>
      </c>
      <c r="R161" t="s">
        <v>141</v>
      </c>
      <c r="S161" s="2">
        <f t="shared" si="15"/>
        <v>4214340</v>
      </c>
      <c r="T161" s="2">
        <f t="shared" si="17"/>
        <v>10802700</v>
      </c>
      <c r="U161" s="2">
        <f t="shared" si="17"/>
        <v>5421400</v>
      </c>
      <c r="V161" s="2">
        <f t="shared" si="17"/>
        <v>2056200</v>
      </c>
      <c r="W161" s="2">
        <f t="shared" si="17"/>
        <v>1647900</v>
      </c>
      <c r="X161" s="2">
        <f t="shared" si="17"/>
        <v>1143500</v>
      </c>
      <c r="Y161" s="2" cm="1">
        <f t="array" ref="Y161">_xlfn.XLOOKUP(Y$1&amp;$R161,$C$3:$C$1662&amp;$D$3:$D$1662,$E$3:$E$1662,0,0,1)</f>
        <v>58100</v>
      </c>
      <c r="Z161" s="2" cm="1">
        <f t="array" ref="Z161">_xlfn.XLOOKUP(Z$1&amp;$R161,$C$3:$C$1662&amp;$D$3:$D$1662,$E$3:$E$1662,0,0,1)</f>
        <v>12300</v>
      </c>
      <c r="AA161" s="2" cm="1">
        <f t="array" ref="AA161">_xlfn.XLOOKUP(AA$1&amp;$R161,$C$3:$C$1662&amp;$D$3:$D$1662,$E$3:$E$1662,0,0,1)</f>
        <v>27900</v>
      </c>
      <c r="AB161" s="2" cm="1">
        <f t="array" ref="AB161">_xlfn.XLOOKUP(AB$1&amp;$R161,$C$3:$C$1662&amp;$D$3:$D$1662,$E$3:$E$1662,0,0,1)</f>
        <v>3900</v>
      </c>
      <c r="AC161" s="2" cm="1">
        <f t="array" ref="AC161">_xlfn.XLOOKUP(AC$1&amp;$R161,$C$3:$C$1662&amp;$D$3:$D$1662,$E$3:$E$1662,0,0,1)</f>
        <v>29700</v>
      </c>
    </row>
    <row r="162" spans="3:29" x14ac:dyDescent="0.4">
      <c r="C162" t="s">
        <v>804</v>
      </c>
      <c r="D162" t="s">
        <v>665</v>
      </c>
      <c r="E162">
        <v>29700</v>
      </c>
      <c r="R162" t="s">
        <v>122</v>
      </c>
      <c r="S162" s="2">
        <f t="shared" si="15"/>
        <v>4238740</v>
      </c>
      <c r="T162" s="2">
        <f t="shared" si="17"/>
        <v>10848000</v>
      </c>
      <c r="U162" s="2">
        <f t="shared" si="17"/>
        <v>5426000</v>
      </c>
      <c r="V162" s="2">
        <f t="shared" si="17"/>
        <v>2066600</v>
      </c>
      <c r="W162" s="2">
        <f t="shared" si="17"/>
        <v>1648000</v>
      </c>
      <c r="X162" s="2">
        <f t="shared" si="17"/>
        <v>1205100</v>
      </c>
      <c r="Y162" s="2" cm="1">
        <f t="array" ref="Y162">_xlfn.XLOOKUP(Y$1&amp;$R162,$C$3:$C$1662&amp;$D$3:$D$1662,$E$3:$E$1662,0,0,1)</f>
        <v>45300</v>
      </c>
      <c r="Z162" s="2" cm="1">
        <f t="array" ref="Z162">_xlfn.XLOOKUP(Z$1&amp;$R162,$C$3:$C$1662&amp;$D$3:$D$1662,$E$3:$E$1662,0,0,1)</f>
        <v>4600</v>
      </c>
      <c r="AA162" s="2" cm="1">
        <f t="array" ref="AA162">_xlfn.XLOOKUP(AA$1&amp;$R162,$C$3:$C$1662&amp;$D$3:$D$1662,$E$3:$E$1662,0,0,1)</f>
        <v>10400</v>
      </c>
      <c r="AB162" s="2" cm="1">
        <f t="array" ref="AB162">_xlfn.XLOOKUP(AB$1&amp;$R162,$C$3:$C$1662&amp;$D$3:$D$1662,$E$3:$E$1662,0,0,1)</f>
        <v>100</v>
      </c>
      <c r="AC162" s="2" cm="1">
        <f t="array" ref="AC162">_xlfn.XLOOKUP(AC$1&amp;$R162,$C$3:$C$1662&amp;$D$3:$D$1662,$E$3:$E$1662,0,0,1)</f>
        <v>61600</v>
      </c>
    </row>
    <row r="163" spans="3:29" x14ac:dyDescent="0.4">
      <c r="C163" t="s">
        <v>804</v>
      </c>
      <c r="D163" t="s">
        <v>666</v>
      </c>
      <c r="E163">
        <v>61600</v>
      </c>
      <c r="R163" t="s">
        <v>25</v>
      </c>
      <c r="S163" s="2">
        <f t="shared" si="15"/>
        <v>4258840</v>
      </c>
      <c r="T163" s="2">
        <f t="shared" si="17"/>
        <v>10890400</v>
      </c>
      <c r="U163" s="2">
        <f t="shared" si="17"/>
        <v>5435400</v>
      </c>
      <c r="V163" s="2">
        <f t="shared" si="17"/>
        <v>2072000</v>
      </c>
      <c r="W163" s="2">
        <f t="shared" si="17"/>
        <v>1649600</v>
      </c>
      <c r="X163" s="2">
        <f t="shared" si="17"/>
        <v>1246800</v>
      </c>
      <c r="Y163" s="2" cm="1">
        <f t="array" ref="Y163">_xlfn.XLOOKUP(Y$1&amp;$R163,$C$3:$C$1662&amp;$D$3:$D$1662,$E$3:$E$1662,0,0,1)</f>
        <v>42400</v>
      </c>
      <c r="Z163" s="2" cm="1">
        <f t="array" ref="Z163">_xlfn.XLOOKUP(Z$1&amp;$R163,$C$3:$C$1662&amp;$D$3:$D$1662,$E$3:$E$1662,0,0,1)</f>
        <v>9400</v>
      </c>
      <c r="AA163" s="2" cm="1">
        <f t="array" ref="AA163">_xlfn.XLOOKUP(AA$1&amp;$R163,$C$3:$C$1662&amp;$D$3:$D$1662,$E$3:$E$1662,0,0,1)</f>
        <v>5400</v>
      </c>
      <c r="AB163" s="2" cm="1">
        <f t="array" ref="AB163">_xlfn.XLOOKUP(AB$1&amp;$R163,$C$3:$C$1662&amp;$D$3:$D$1662,$E$3:$E$1662,0,0,1)</f>
        <v>1600</v>
      </c>
      <c r="AC163" s="2" cm="1">
        <f t="array" ref="AC163">_xlfn.XLOOKUP(AC$1&amp;$R163,$C$3:$C$1662&amp;$D$3:$D$1662,$E$3:$E$1662,0,0,1)</f>
        <v>41700</v>
      </c>
    </row>
    <row r="164" spans="3:29" x14ac:dyDescent="0.4">
      <c r="C164" t="s">
        <v>804</v>
      </c>
      <c r="D164" t="s">
        <v>667</v>
      </c>
      <c r="E164">
        <v>41700</v>
      </c>
      <c r="R164" t="s">
        <v>63</v>
      </c>
      <c r="S164" s="2">
        <f t="shared" si="15"/>
        <v>4281960</v>
      </c>
      <c r="T164" s="2">
        <f t="shared" ref="T164:X179" si="18">T163+Y164</f>
        <v>10925600</v>
      </c>
      <c r="U164" s="2">
        <f t="shared" si="18"/>
        <v>5447000</v>
      </c>
      <c r="V164" s="2">
        <f t="shared" si="18"/>
        <v>2107300</v>
      </c>
      <c r="W164" s="2">
        <f t="shared" si="18"/>
        <v>1650400</v>
      </c>
      <c r="X164" s="2">
        <f t="shared" si="18"/>
        <v>1279500</v>
      </c>
      <c r="Y164" s="2" cm="1">
        <f t="array" ref="Y164">_xlfn.XLOOKUP(Y$1&amp;$R164,$C$3:$C$1662&amp;$D$3:$D$1662,$E$3:$E$1662,0,0,1)</f>
        <v>35200</v>
      </c>
      <c r="Z164" s="2" cm="1">
        <f t="array" ref="Z164">_xlfn.XLOOKUP(Z$1&amp;$R164,$C$3:$C$1662&amp;$D$3:$D$1662,$E$3:$E$1662,0,0,1)</f>
        <v>11600</v>
      </c>
      <c r="AA164" s="2" cm="1">
        <f t="array" ref="AA164">_xlfn.XLOOKUP(AA$1&amp;$R164,$C$3:$C$1662&amp;$D$3:$D$1662,$E$3:$E$1662,0,0,1)</f>
        <v>35300</v>
      </c>
      <c r="AB164" s="2" cm="1">
        <f t="array" ref="AB164">_xlfn.XLOOKUP(AB$1&amp;$R164,$C$3:$C$1662&amp;$D$3:$D$1662,$E$3:$E$1662,0,0,1)</f>
        <v>800</v>
      </c>
      <c r="AC164" s="2" cm="1">
        <f t="array" ref="AC164">_xlfn.XLOOKUP(AC$1&amp;$R164,$C$3:$C$1662&amp;$D$3:$D$1662,$E$3:$E$1662,0,0,1)</f>
        <v>32700</v>
      </c>
    </row>
    <row r="165" spans="3:29" x14ac:dyDescent="0.4">
      <c r="C165" t="s">
        <v>804</v>
      </c>
      <c r="D165" t="s">
        <v>668</v>
      </c>
      <c r="E165">
        <v>32700</v>
      </c>
      <c r="R165" t="s">
        <v>107</v>
      </c>
      <c r="S165" s="2">
        <f t="shared" si="15"/>
        <v>4306480</v>
      </c>
      <c r="T165" s="2">
        <f t="shared" si="18"/>
        <v>10986700</v>
      </c>
      <c r="U165" s="2">
        <f t="shared" si="18"/>
        <v>5453400</v>
      </c>
      <c r="V165" s="2">
        <f t="shared" si="18"/>
        <v>2138000</v>
      </c>
      <c r="W165" s="2">
        <f t="shared" si="18"/>
        <v>1651400</v>
      </c>
      <c r="X165" s="2">
        <f t="shared" si="18"/>
        <v>1302900</v>
      </c>
      <c r="Y165" s="2" cm="1">
        <f t="array" ref="Y165">_xlfn.XLOOKUP(Y$1&amp;$R165,$C$3:$C$1662&amp;$D$3:$D$1662,$E$3:$E$1662,0,0,1)</f>
        <v>61100</v>
      </c>
      <c r="Z165" s="2" cm="1">
        <f t="array" ref="Z165">_xlfn.XLOOKUP(Z$1&amp;$R165,$C$3:$C$1662&amp;$D$3:$D$1662,$E$3:$E$1662,0,0,1)</f>
        <v>6400</v>
      </c>
      <c r="AA165" s="2" cm="1">
        <f t="array" ref="AA165">_xlfn.XLOOKUP(AA$1&amp;$R165,$C$3:$C$1662&amp;$D$3:$D$1662,$E$3:$E$1662,0,0,1)</f>
        <v>30700</v>
      </c>
      <c r="AB165" s="2" cm="1">
        <f t="array" ref="AB165">_xlfn.XLOOKUP(AB$1&amp;$R165,$C$3:$C$1662&amp;$D$3:$D$1662,$E$3:$E$1662,0,0,1)</f>
        <v>1000</v>
      </c>
      <c r="AC165" s="2" cm="1">
        <f t="array" ref="AC165">_xlfn.XLOOKUP(AC$1&amp;$R165,$C$3:$C$1662&amp;$D$3:$D$1662,$E$3:$E$1662,0,0,1)</f>
        <v>23400</v>
      </c>
    </row>
    <row r="166" spans="3:29" x14ac:dyDescent="0.4">
      <c r="C166" t="s">
        <v>804</v>
      </c>
      <c r="D166" t="s">
        <v>669</v>
      </c>
      <c r="E166">
        <v>23400</v>
      </c>
      <c r="R166" t="s">
        <v>234</v>
      </c>
      <c r="S166" s="2">
        <f t="shared" si="15"/>
        <v>4336260</v>
      </c>
      <c r="T166" s="2">
        <f t="shared" si="18"/>
        <v>11058400</v>
      </c>
      <c r="U166" s="2">
        <f t="shared" si="18"/>
        <v>5467700</v>
      </c>
      <c r="V166" s="2">
        <f t="shared" si="18"/>
        <v>2153300</v>
      </c>
      <c r="W166" s="2">
        <f t="shared" si="18"/>
        <v>1682100</v>
      </c>
      <c r="X166" s="2">
        <f t="shared" si="18"/>
        <v>1319800</v>
      </c>
      <c r="Y166" s="2" cm="1">
        <f t="array" ref="Y166">_xlfn.XLOOKUP(Y$1&amp;$R166,$C$3:$C$1662&amp;$D$3:$D$1662,$E$3:$E$1662,0,0,1)</f>
        <v>71700</v>
      </c>
      <c r="Z166" s="2" cm="1">
        <f t="array" ref="Z166">_xlfn.XLOOKUP(Z$1&amp;$R166,$C$3:$C$1662&amp;$D$3:$D$1662,$E$3:$E$1662,0,0,1)</f>
        <v>14300</v>
      </c>
      <c r="AA166" s="2" cm="1">
        <f t="array" ref="AA166">_xlfn.XLOOKUP(AA$1&amp;$R166,$C$3:$C$1662&amp;$D$3:$D$1662,$E$3:$E$1662,0,0,1)</f>
        <v>15300</v>
      </c>
      <c r="AB166" s="2" cm="1">
        <f t="array" ref="AB166">_xlfn.XLOOKUP(AB$1&amp;$R166,$C$3:$C$1662&amp;$D$3:$D$1662,$E$3:$E$1662,0,0,1)</f>
        <v>30700</v>
      </c>
      <c r="AC166" s="2" cm="1">
        <f t="array" ref="AC166">_xlfn.XLOOKUP(AC$1&amp;$R166,$C$3:$C$1662&amp;$D$3:$D$1662,$E$3:$E$1662,0,0,1)</f>
        <v>16900</v>
      </c>
    </row>
    <row r="167" spans="3:29" x14ac:dyDescent="0.4">
      <c r="C167" t="s">
        <v>804</v>
      </c>
      <c r="D167" t="s">
        <v>670</v>
      </c>
      <c r="E167">
        <v>16900</v>
      </c>
      <c r="R167" t="s">
        <v>175</v>
      </c>
      <c r="S167" s="2">
        <f t="shared" si="15"/>
        <v>4357060</v>
      </c>
      <c r="T167" s="2">
        <f t="shared" si="18"/>
        <v>11104700</v>
      </c>
      <c r="U167" s="2">
        <f t="shared" si="18"/>
        <v>5483100</v>
      </c>
      <c r="V167" s="2">
        <f t="shared" si="18"/>
        <v>2157300</v>
      </c>
      <c r="W167" s="2">
        <f t="shared" si="18"/>
        <v>1693500</v>
      </c>
      <c r="X167" s="2">
        <f t="shared" si="18"/>
        <v>1346700</v>
      </c>
      <c r="Y167" s="2" cm="1">
        <f t="array" ref="Y167">_xlfn.XLOOKUP(Y$1&amp;$R167,$C$3:$C$1662&amp;$D$3:$D$1662,$E$3:$E$1662,0,0,1)</f>
        <v>46300</v>
      </c>
      <c r="Z167" s="2" cm="1">
        <f t="array" ref="Z167">_xlfn.XLOOKUP(Z$1&amp;$R167,$C$3:$C$1662&amp;$D$3:$D$1662,$E$3:$E$1662,0,0,1)</f>
        <v>15400</v>
      </c>
      <c r="AA167" s="2" cm="1">
        <f t="array" ref="AA167">_xlfn.XLOOKUP(AA$1&amp;$R167,$C$3:$C$1662&amp;$D$3:$D$1662,$E$3:$E$1662,0,0,1)</f>
        <v>4000</v>
      </c>
      <c r="AB167" s="2" cm="1">
        <f t="array" ref="AB167">_xlfn.XLOOKUP(AB$1&amp;$R167,$C$3:$C$1662&amp;$D$3:$D$1662,$E$3:$E$1662,0,0,1)</f>
        <v>11400</v>
      </c>
      <c r="AC167" s="2" cm="1">
        <f t="array" ref="AC167">_xlfn.XLOOKUP(AC$1&amp;$R167,$C$3:$C$1662&amp;$D$3:$D$1662,$E$3:$E$1662,0,0,1)</f>
        <v>26900</v>
      </c>
    </row>
    <row r="168" spans="3:29" x14ac:dyDescent="0.4">
      <c r="C168" t="s">
        <v>804</v>
      </c>
      <c r="D168" t="s">
        <v>671</v>
      </c>
      <c r="E168">
        <v>26900</v>
      </c>
      <c r="R168" t="s">
        <v>89</v>
      </c>
      <c r="S168" s="2">
        <f t="shared" si="15"/>
        <v>4379780</v>
      </c>
      <c r="T168" s="2">
        <f t="shared" si="18"/>
        <v>11179700</v>
      </c>
      <c r="U168" s="2">
        <f t="shared" si="18"/>
        <v>5497700</v>
      </c>
      <c r="V168" s="2">
        <f t="shared" si="18"/>
        <v>2163100</v>
      </c>
      <c r="W168" s="2">
        <f t="shared" si="18"/>
        <v>1701200</v>
      </c>
      <c r="X168" s="2">
        <f t="shared" si="18"/>
        <v>1357200</v>
      </c>
      <c r="Y168" s="2" cm="1">
        <f t="array" ref="Y168">_xlfn.XLOOKUP(Y$1&amp;$R168,$C$3:$C$1662&amp;$D$3:$D$1662,$E$3:$E$1662,0,0,1)</f>
        <v>75000</v>
      </c>
      <c r="Z168" s="2" cm="1">
        <f t="array" ref="Z168">_xlfn.XLOOKUP(Z$1&amp;$R168,$C$3:$C$1662&amp;$D$3:$D$1662,$E$3:$E$1662,0,0,1)</f>
        <v>14600</v>
      </c>
      <c r="AA168" s="2" cm="1">
        <f t="array" ref="AA168">_xlfn.XLOOKUP(AA$1&amp;$R168,$C$3:$C$1662&amp;$D$3:$D$1662,$E$3:$E$1662,0,0,1)</f>
        <v>5800</v>
      </c>
      <c r="AB168" s="2" cm="1">
        <f t="array" ref="AB168">_xlfn.XLOOKUP(AB$1&amp;$R168,$C$3:$C$1662&amp;$D$3:$D$1662,$E$3:$E$1662,0,0,1)</f>
        <v>7700</v>
      </c>
      <c r="AC168" s="2" cm="1">
        <f t="array" ref="AC168">_xlfn.XLOOKUP(AC$1&amp;$R168,$C$3:$C$1662&amp;$D$3:$D$1662,$E$3:$E$1662,0,0,1)</f>
        <v>10500</v>
      </c>
    </row>
    <row r="169" spans="3:29" x14ac:dyDescent="0.4">
      <c r="C169" t="s">
        <v>804</v>
      </c>
      <c r="D169" t="s">
        <v>672</v>
      </c>
      <c r="E169">
        <v>10500</v>
      </c>
      <c r="R169" t="s">
        <v>257</v>
      </c>
      <c r="S169" s="2">
        <f t="shared" si="15"/>
        <v>4398000</v>
      </c>
      <c r="T169" s="2">
        <f t="shared" si="18"/>
        <v>11207100</v>
      </c>
      <c r="U169" s="2">
        <f t="shared" si="18"/>
        <v>5515400</v>
      </c>
      <c r="V169" s="2">
        <f t="shared" si="18"/>
        <v>2191300</v>
      </c>
      <c r="W169" s="2">
        <f t="shared" si="18"/>
        <v>1704700</v>
      </c>
      <c r="X169" s="2">
        <f t="shared" si="18"/>
        <v>1371500</v>
      </c>
      <c r="Y169" s="2" cm="1">
        <f t="array" ref="Y169">_xlfn.XLOOKUP(Y$1&amp;$R169,$C$3:$C$1662&amp;$D$3:$D$1662,$E$3:$E$1662,0,0,1)</f>
        <v>27400</v>
      </c>
      <c r="Z169" s="2" cm="1">
        <f t="array" ref="Z169">_xlfn.XLOOKUP(Z$1&amp;$R169,$C$3:$C$1662&amp;$D$3:$D$1662,$E$3:$E$1662,0,0,1)</f>
        <v>17700</v>
      </c>
      <c r="AA169" s="2" cm="1">
        <f t="array" ref="AA169">_xlfn.XLOOKUP(AA$1&amp;$R169,$C$3:$C$1662&amp;$D$3:$D$1662,$E$3:$E$1662,0,0,1)</f>
        <v>28200</v>
      </c>
      <c r="AB169" s="2" cm="1">
        <f t="array" ref="AB169">_xlfn.XLOOKUP(AB$1&amp;$R169,$C$3:$C$1662&amp;$D$3:$D$1662,$E$3:$E$1662,0,0,1)</f>
        <v>3500</v>
      </c>
      <c r="AC169" s="2" cm="1">
        <f t="array" ref="AC169">_xlfn.XLOOKUP(AC$1&amp;$R169,$C$3:$C$1662&amp;$D$3:$D$1662,$E$3:$E$1662,0,0,1)</f>
        <v>14300</v>
      </c>
    </row>
    <row r="170" spans="3:29" x14ac:dyDescent="0.4">
      <c r="C170" t="s">
        <v>804</v>
      </c>
      <c r="D170" t="s">
        <v>673</v>
      </c>
      <c r="E170">
        <v>14300</v>
      </c>
      <c r="R170" t="s">
        <v>47</v>
      </c>
      <c r="S170" s="2">
        <f t="shared" si="15"/>
        <v>4429480</v>
      </c>
      <c r="T170" s="2">
        <f t="shared" si="18"/>
        <v>11216000</v>
      </c>
      <c r="U170" s="2">
        <f t="shared" si="18"/>
        <v>5628400</v>
      </c>
      <c r="V170" s="2">
        <f t="shared" si="18"/>
        <v>2208200</v>
      </c>
      <c r="W170" s="2">
        <f t="shared" si="18"/>
        <v>1708400</v>
      </c>
      <c r="X170" s="2">
        <f t="shared" si="18"/>
        <v>1386400</v>
      </c>
      <c r="Y170" s="2" cm="1">
        <f t="array" ref="Y170">_xlfn.XLOOKUP(Y$1&amp;$R170,$C$3:$C$1662&amp;$D$3:$D$1662,$E$3:$E$1662,0,0,1)</f>
        <v>8900</v>
      </c>
      <c r="Z170" s="2" cm="1">
        <f t="array" ref="Z170">_xlfn.XLOOKUP(Z$1&amp;$R170,$C$3:$C$1662&amp;$D$3:$D$1662,$E$3:$E$1662,0,0,1)</f>
        <v>113000</v>
      </c>
      <c r="AA170" s="2" cm="1">
        <f t="array" ref="AA170">_xlfn.XLOOKUP(AA$1&amp;$R170,$C$3:$C$1662&amp;$D$3:$D$1662,$E$3:$E$1662,0,0,1)</f>
        <v>16900</v>
      </c>
      <c r="AB170" s="2" cm="1">
        <f t="array" ref="AB170">_xlfn.XLOOKUP(AB$1&amp;$R170,$C$3:$C$1662&amp;$D$3:$D$1662,$E$3:$E$1662,0,0,1)</f>
        <v>3700</v>
      </c>
      <c r="AC170" s="2" cm="1">
        <f t="array" ref="AC170">_xlfn.XLOOKUP(AC$1&amp;$R170,$C$3:$C$1662&amp;$D$3:$D$1662,$E$3:$E$1662,0,0,1)</f>
        <v>14900</v>
      </c>
    </row>
    <row r="171" spans="3:29" x14ac:dyDescent="0.4">
      <c r="C171" t="s">
        <v>804</v>
      </c>
      <c r="D171" t="s">
        <v>674</v>
      </c>
      <c r="E171">
        <v>14900</v>
      </c>
      <c r="R171" t="s">
        <v>136</v>
      </c>
      <c r="S171" s="2">
        <f t="shared" si="15"/>
        <v>4449380</v>
      </c>
      <c r="T171" s="2">
        <f t="shared" si="18"/>
        <v>11228300</v>
      </c>
      <c r="U171" s="2">
        <f t="shared" si="18"/>
        <v>5670000</v>
      </c>
      <c r="V171" s="2">
        <f t="shared" si="18"/>
        <v>2220300</v>
      </c>
      <c r="W171" s="2">
        <f t="shared" si="18"/>
        <v>1708600</v>
      </c>
      <c r="X171" s="2">
        <f t="shared" si="18"/>
        <v>1419700</v>
      </c>
      <c r="Y171" s="2" cm="1">
        <f t="array" ref="Y171">_xlfn.XLOOKUP(Y$1&amp;$R171,$C$3:$C$1662&amp;$D$3:$D$1662,$E$3:$E$1662,0,0,1)</f>
        <v>12300</v>
      </c>
      <c r="Z171" s="2" cm="1">
        <f t="array" ref="Z171">_xlfn.XLOOKUP(Z$1&amp;$R171,$C$3:$C$1662&amp;$D$3:$D$1662,$E$3:$E$1662,0,0,1)</f>
        <v>41600</v>
      </c>
      <c r="AA171" s="2" cm="1">
        <f t="array" ref="AA171">_xlfn.XLOOKUP(AA$1&amp;$R171,$C$3:$C$1662&amp;$D$3:$D$1662,$E$3:$E$1662,0,0,1)</f>
        <v>12100</v>
      </c>
      <c r="AB171" s="2" cm="1">
        <f t="array" ref="AB171">_xlfn.XLOOKUP(AB$1&amp;$R171,$C$3:$C$1662&amp;$D$3:$D$1662,$E$3:$E$1662,0,0,1)</f>
        <v>200</v>
      </c>
      <c r="AC171" s="2" cm="1">
        <f t="array" ref="AC171">_xlfn.XLOOKUP(AC$1&amp;$R171,$C$3:$C$1662&amp;$D$3:$D$1662,$E$3:$E$1662,0,0,1)</f>
        <v>33300</v>
      </c>
    </row>
    <row r="172" spans="3:29" x14ac:dyDescent="0.4">
      <c r="C172" t="s">
        <v>804</v>
      </c>
      <c r="D172" t="s">
        <v>675</v>
      </c>
      <c r="E172">
        <v>33300</v>
      </c>
      <c r="R172" t="s">
        <v>6</v>
      </c>
      <c r="S172" s="2">
        <f t="shared" si="15"/>
        <v>4458080</v>
      </c>
      <c r="T172" s="2">
        <f t="shared" si="18"/>
        <v>11232100</v>
      </c>
      <c r="U172" s="2">
        <f t="shared" si="18"/>
        <v>5674800</v>
      </c>
      <c r="V172" s="2">
        <f t="shared" si="18"/>
        <v>2224900</v>
      </c>
      <c r="W172" s="2">
        <f t="shared" si="18"/>
        <v>1713600</v>
      </c>
      <c r="X172" s="2">
        <f t="shared" si="18"/>
        <v>1445000</v>
      </c>
      <c r="Y172" s="2" cm="1">
        <f t="array" ref="Y172">_xlfn.XLOOKUP(Y$1&amp;$R172,$C$3:$C$1662&amp;$D$3:$D$1662,$E$3:$E$1662,0,0,1)</f>
        <v>3800</v>
      </c>
      <c r="Z172" s="2" cm="1">
        <f t="array" ref="Z172">_xlfn.XLOOKUP(Z$1&amp;$R172,$C$3:$C$1662&amp;$D$3:$D$1662,$E$3:$E$1662,0,0,1)</f>
        <v>4800</v>
      </c>
      <c r="AA172" s="2" cm="1">
        <f t="array" ref="AA172">_xlfn.XLOOKUP(AA$1&amp;$R172,$C$3:$C$1662&amp;$D$3:$D$1662,$E$3:$E$1662,0,0,1)</f>
        <v>4600</v>
      </c>
      <c r="AB172" s="2" cm="1">
        <f t="array" ref="AB172">_xlfn.XLOOKUP(AB$1&amp;$R172,$C$3:$C$1662&amp;$D$3:$D$1662,$E$3:$E$1662,0,0,1)</f>
        <v>5000</v>
      </c>
      <c r="AC172" s="2" cm="1">
        <f t="array" ref="AC172">_xlfn.XLOOKUP(AC$1&amp;$R172,$C$3:$C$1662&amp;$D$3:$D$1662,$E$3:$E$1662,0,0,1)</f>
        <v>25300</v>
      </c>
    </row>
    <row r="173" spans="3:29" x14ac:dyDescent="0.4">
      <c r="C173" t="s">
        <v>804</v>
      </c>
      <c r="D173" t="s">
        <v>676</v>
      </c>
      <c r="E173">
        <v>25300</v>
      </c>
      <c r="R173" t="s">
        <v>171</v>
      </c>
      <c r="S173" s="2">
        <f t="shared" si="15"/>
        <v>4472020</v>
      </c>
      <c r="T173" s="2">
        <f t="shared" si="18"/>
        <v>11238400</v>
      </c>
      <c r="U173" s="2">
        <f t="shared" si="18"/>
        <v>5702400</v>
      </c>
      <c r="V173" s="2">
        <f t="shared" si="18"/>
        <v>2249700</v>
      </c>
      <c r="W173" s="2">
        <f t="shared" si="18"/>
        <v>1716000</v>
      </c>
      <c r="X173" s="2">
        <f t="shared" si="18"/>
        <v>1453600</v>
      </c>
      <c r="Y173" s="2" cm="1">
        <f t="array" ref="Y173">_xlfn.XLOOKUP(Y$1&amp;$R173,$C$3:$C$1662&amp;$D$3:$D$1662,$E$3:$E$1662,0,0,1)</f>
        <v>6300</v>
      </c>
      <c r="Z173" s="2" cm="1">
        <f t="array" ref="Z173">_xlfn.XLOOKUP(Z$1&amp;$R173,$C$3:$C$1662&amp;$D$3:$D$1662,$E$3:$E$1662,0,0,1)</f>
        <v>27600</v>
      </c>
      <c r="AA173" s="2" cm="1">
        <f t="array" ref="AA173">_xlfn.XLOOKUP(AA$1&amp;$R173,$C$3:$C$1662&amp;$D$3:$D$1662,$E$3:$E$1662,0,0,1)</f>
        <v>24800</v>
      </c>
      <c r="AB173" s="2" cm="1">
        <f t="array" ref="AB173">_xlfn.XLOOKUP(AB$1&amp;$R173,$C$3:$C$1662&amp;$D$3:$D$1662,$E$3:$E$1662,0,0,1)</f>
        <v>2400</v>
      </c>
      <c r="AC173" s="2" cm="1">
        <f t="array" ref="AC173">_xlfn.XLOOKUP(AC$1&amp;$R173,$C$3:$C$1662&amp;$D$3:$D$1662,$E$3:$E$1662,0,0,1)</f>
        <v>8600</v>
      </c>
    </row>
    <row r="174" spans="3:29" x14ac:dyDescent="0.4">
      <c r="C174" t="s">
        <v>804</v>
      </c>
      <c r="D174" t="s">
        <v>677</v>
      </c>
      <c r="E174">
        <v>8600</v>
      </c>
      <c r="R174" t="s">
        <v>48</v>
      </c>
      <c r="S174" s="2">
        <f t="shared" si="15"/>
        <v>4479820</v>
      </c>
      <c r="T174" s="2">
        <f t="shared" si="18"/>
        <v>11249700</v>
      </c>
      <c r="U174" s="2">
        <f t="shared" si="18"/>
        <v>5716700</v>
      </c>
      <c r="V174" s="2">
        <f t="shared" si="18"/>
        <v>2252100</v>
      </c>
      <c r="W174" s="2">
        <f t="shared" si="18"/>
        <v>1716800</v>
      </c>
      <c r="X174" s="2">
        <f t="shared" si="18"/>
        <v>1463800</v>
      </c>
      <c r="Y174" s="2" cm="1">
        <f t="array" ref="Y174">_xlfn.XLOOKUP(Y$1&amp;$R174,$C$3:$C$1662&amp;$D$3:$D$1662,$E$3:$E$1662,0,0,1)</f>
        <v>11300</v>
      </c>
      <c r="Z174" s="2" cm="1">
        <f t="array" ref="Z174">_xlfn.XLOOKUP(Z$1&amp;$R174,$C$3:$C$1662&amp;$D$3:$D$1662,$E$3:$E$1662,0,0,1)</f>
        <v>14300</v>
      </c>
      <c r="AA174" s="2" cm="1">
        <f t="array" ref="AA174">_xlfn.XLOOKUP(AA$1&amp;$R174,$C$3:$C$1662&amp;$D$3:$D$1662,$E$3:$E$1662,0,0,1)</f>
        <v>2400</v>
      </c>
      <c r="AB174" s="2" cm="1">
        <f t="array" ref="AB174">_xlfn.XLOOKUP(AB$1&amp;$R174,$C$3:$C$1662&amp;$D$3:$D$1662,$E$3:$E$1662,0,0,1)</f>
        <v>800</v>
      </c>
      <c r="AC174" s="2" cm="1">
        <f t="array" ref="AC174">_xlfn.XLOOKUP(AC$1&amp;$R174,$C$3:$C$1662&amp;$D$3:$D$1662,$E$3:$E$1662,0,0,1)</f>
        <v>10200</v>
      </c>
    </row>
    <row r="175" spans="3:29" x14ac:dyDescent="0.4">
      <c r="C175" t="s">
        <v>804</v>
      </c>
      <c r="D175" t="s">
        <v>678</v>
      </c>
      <c r="E175">
        <v>10200</v>
      </c>
      <c r="R175" t="s">
        <v>85</v>
      </c>
      <c r="S175" s="2">
        <f t="shared" si="15"/>
        <v>4497380</v>
      </c>
      <c r="T175" s="2">
        <f t="shared" si="18"/>
        <v>11258000</v>
      </c>
      <c r="U175" s="2">
        <f t="shared" si="18"/>
        <v>5731500</v>
      </c>
      <c r="V175" s="2">
        <f t="shared" si="18"/>
        <v>2268200</v>
      </c>
      <c r="W175" s="2">
        <f t="shared" si="18"/>
        <v>1730000</v>
      </c>
      <c r="X175" s="2">
        <f t="shared" si="18"/>
        <v>1499200</v>
      </c>
      <c r="Y175" s="2" cm="1">
        <f t="array" ref="Y175">_xlfn.XLOOKUP(Y$1&amp;$R175,$C$3:$C$1662&amp;$D$3:$D$1662,$E$3:$E$1662,0,0,1)</f>
        <v>8300</v>
      </c>
      <c r="Z175" s="2" cm="1">
        <f t="array" ref="Z175">_xlfn.XLOOKUP(Z$1&amp;$R175,$C$3:$C$1662&amp;$D$3:$D$1662,$E$3:$E$1662,0,0,1)</f>
        <v>14800</v>
      </c>
      <c r="AA175" s="2" cm="1">
        <f t="array" ref="AA175">_xlfn.XLOOKUP(AA$1&amp;$R175,$C$3:$C$1662&amp;$D$3:$D$1662,$E$3:$E$1662,0,0,1)</f>
        <v>16100</v>
      </c>
      <c r="AB175" s="2" cm="1">
        <f t="array" ref="AB175">_xlfn.XLOOKUP(AB$1&amp;$R175,$C$3:$C$1662&amp;$D$3:$D$1662,$E$3:$E$1662,0,0,1)</f>
        <v>13200</v>
      </c>
      <c r="AC175" s="2" cm="1">
        <f t="array" ref="AC175">_xlfn.XLOOKUP(AC$1&amp;$R175,$C$3:$C$1662&amp;$D$3:$D$1662,$E$3:$E$1662,0,0,1)</f>
        <v>35400</v>
      </c>
    </row>
    <row r="176" spans="3:29" x14ac:dyDescent="0.4">
      <c r="C176" t="s">
        <v>804</v>
      </c>
      <c r="D176" t="s">
        <v>679</v>
      </c>
      <c r="E176">
        <v>35400</v>
      </c>
      <c r="R176" t="s">
        <v>143</v>
      </c>
      <c r="S176" s="2">
        <f t="shared" si="15"/>
        <v>4509700</v>
      </c>
      <c r="T176" s="2">
        <f t="shared" si="18"/>
        <v>11274500</v>
      </c>
      <c r="U176" s="2">
        <f t="shared" si="18"/>
        <v>5755400</v>
      </c>
      <c r="V176" s="2">
        <f t="shared" si="18"/>
        <v>2274100</v>
      </c>
      <c r="W176" s="2">
        <f t="shared" si="18"/>
        <v>1732200</v>
      </c>
      <c r="X176" s="2">
        <f t="shared" si="18"/>
        <v>1512300</v>
      </c>
      <c r="Y176" s="2" cm="1">
        <f t="array" ref="Y176">_xlfn.XLOOKUP(Y$1&amp;$R176,$C$3:$C$1662&amp;$D$3:$D$1662,$E$3:$E$1662,0,0,1)</f>
        <v>16500</v>
      </c>
      <c r="Z176" s="2" cm="1">
        <f t="array" ref="Z176">_xlfn.XLOOKUP(Z$1&amp;$R176,$C$3:$C$1662&amp;$D$3:$D$1662,$E$3:$E$1662,0,0,1)</f>
        <v>23900</v>
      </c>
      <c r="AA176" s="2" cm="1">
        <f t="array" ref="AA176">_xlfn.XLOOKUP(AA$1&amp;$R176,$C$3:$C$1662&amp;$D$3:$D$1662,$E$3:$E$1662,0,0,1)</f>
        <v>5900</v>
      </c>
      <c r="AB176" s="2" cm="1">
        <f t="array" ref="AB176">_xlfn.XLOOKUP(AB$1&amp;$R176,$C$3:$C$1662&amp;$D$3:$D$1662,$E$3:$E$1662,0,0,1)</f>
        <v>2200</v>
      </c>
      <c r="AC176" s="2" cm="1">
        <f t="array" ref="AC176">_xlfn.XLOOKUP(AC$1&amp;$R176,$C$3:$C$1662&amp;$D$3:$D$1662,$E$3:$E$1662,0,0,1)</f>
        <v>13100</v>
      </c>
    </row>
    <row r="177" spans="3:29" x14ac:dyDescent="0.4">
      <c r="C177" t="s">
        <v>804</v>
      </c>
      <c r="D177" t="s">
        <v>680</v>
      </c>
      <c r="E177">
        <v>13100</v>
      </c>
      <c r="R177" t="s">
        <v>192</v>
      </c>
      <c r="S177" s="2">
        <f t="shared" si="15"/>
        <v>4525140</v>
      </c>
      <c r="T177" s="2">
        <f t="shared" si="18"/>
        <v>11313100</v>
      </c>
      <c r="U177" s="2">
        <f t="shared" si="18"/>
        <v>5771200</v>
      </c>
      <c r="V177" s="2">
        <f t="shared" si="18"/>
        <v>2279700</v>
      </c>
      <c r="W177" s="2">
        <f t="shared" si="18"/>
        <v>1738400</v>
      </c>
      <c r="X177" s="2">
        <f t="shared" si="18"/>
        <v>1523300</v>
      </c>
      <c r="Y177" s="2" cm="1">
        <f t="array" ref="Y177">_xlfn.XLOOKUP(Y$1&amp;$R177,$C$3:$C$1662&amp;$D$3:$D$1662,$E$3:$E$1662,0,0,1)</f>
        <v>38600</v>
      </c>
      <c r="Z177" s="2" cm="1">
        <f t="array" ref="Z177">_xlfn.XLOOKUP(Z$1&amp;$R177,$C$3:$C$1662&amp;$D$3:$D$1662,$E$3:$E$1662,0,0,1)</f>
        <v>15800</v>
      </c>
      <c r="AA177" s="2" cm="1">
        <f t="array" ref="AA177">_xlfn.XLOOKUP(AA$1&amp;$R177,$C$3:$C$1662&amp;$D$3:$D$1662,$E$3:$E$1662,0,0,1)</f>
        <v>5600</v>
      </c>
      <c r="AB177" s="2" cm="1">
        <f t="array" ref="AB177">_xlfn.XLOOKUP(AB$1&amp;$R177,$C$3:$C$1662&amp;$D$3:$D$1662,$E$3:$E$1662,0,0,1)</f>
        <v>6200</v>
      </c>
      <c r="AC177" s="2" cm="1">
        <f t="array" ref="AC177">_xlfn.XLOOKUP(AC$1&amp;$R177,$C$3:$C$1662&amp;$D$3:$D$1662,$E$3:$E$1662,0,0,1)</f>
        <v>11000</v>
      </c>
    </row>
    <row r="178" spans="3:29" x14ac:dyDescent="0.4">
      <c r="C178" t="s">
        <v>804</v>
      </c>
      <c r="D178" t="s">
        <v>681</v>
      </c>
      <c r="E178">
        <v>11000</v>
      </c>
      <c r="R178" t="s">
        <v>53</v>
      </c>
      <c r="S178" s="2">
        <f t="shared" si="15"/>
        <v>4535280</v>
      </c>
      <c r="T178" s="2">
        <f t="shared" si="18"/>
        <v>11328900</v>
      </c>
      <c r="U178" s="2">
        <f t="shared" si="18"/>
        <v>5780800</v>
      </c>
      <c r="V178" s="2">
        <f t="shared" si="18"/>
        <v>2291900</v>
      </c>
      <c r="W178" s="2">
        <f t="shared" si="18"/>
        <v>1744000</v>
      </c>
      <c r="X178" s="2">
        <f t="shared" si="18"/>
        <v>1530800</v>
      </c>
      <c r="Y178" s="2" cm="1">
        <f t="array" ref="Y178">_xlfn.XLOOKUP(Y$1&amp;$R178,$C$3:$C$1662&amp;$D$3:$D$1662,$E$3:$E$1662,0,0,1)</f>
        <v>15800</v>
      </c>
      <c r="Z178" s="2" cm="1">
        <f t="array" ref="Z178">_xlfn.XLOOKUP(Z$1&amp;$R178,$C$3:$C$1662&amp;$D$3:$D$1662,$E$3:$E$1662,0,0,1)</f>
        <v>9600</v>
      </c>
      <c r="AA178" s="2" cm="1">
        <f t="array" ref="AA178">_xlfn.XLOOKUP(AA$1&amp;$R178,$C$3:$C$1662&amp;$D$3:$D$1662,$E$3:$E$1662,0,0,1)</f>
        <v>12200</v>
      </c>
      <c r="AB178" s="2" cm="1">
        <f t="array" ref="AB178">_xlfn.XLOOKUP(AB$1&amp;$R178,$C$3:$C$1662&amp;$D$3:$D$1662,$E$3:$E$1662,0,0,1)</f>
        <v>5600</v>
      </c>
      <c r="AC178" s="2" cm="1">
        <f t="array" ref="AC178">_xlfn.XLOOKUP(AC$1&amp;$R178,$C$3:$C$1662&amp;$D$3:$D$1662,$E$3:$E$1662,0,0,1)</f>
        <v>7500</v>
      </c>
    </row>
    <row r="179" spans="3:29" x14ac:dyDescent="0.4">
      <c r="C179" t="s">
        <v>804</v>
      </c>
      <c r="D179" t="s">
        <v>682</v>
      </c>
      <c r="E179">
        <v>7500</v>
      </c>
      <c r="R179" t="s">
        <v>222</v>
      </c>
      <c r="S179" s="2">
        <f t="shared" si="15"/>
        <v>4543320</v>
      </c>
      <c r="T179" s="2">
        <f t="shared" si="18"/>
        <v>11346300</v>
      </c>
      <c r="U179" s="2">
        <f t="shared" si="18"/>
        <v>5791000</v>
      </c>
      <c r="V179" s="2">
        <f t="shared" si="18"/>
        <v>2295700</v>
      </c>
      <c r="W179" s="2">
        <f t="shared" si="18"/>
        <v>1748800</v>
      </c>
      <c r="X179" s="2">
        <f t="shared" si="18"/>
        <v>1534800</v>
      </c>
      <c r="Y179" s="2" cm="1">
        <f t="array" ref="Y179">_xlfn.XLOOKUP(Y$1&amp;$R179,$C$3:$C$1662&amp;$D$3:$D$1662,$E$3:$E$1662,0,0,1)</f>
        <v>17400</v>
      </c>
      <c r="Z179" s="2" cm="1">
        <f t="array" ref="Z179">_xlfn.XLOOKUP(Z$1&amp;$R179,$C$3:$C$1662&amp;$D$3:$D$1662,$E$3:$E$1662,0,0,1)</f>
        <v>10200</v>
      </c>
      <c r="AA179" s="2" cm="1">
        <f t="array" ref="AA179">_xlfn.XLOOKUP(AA$1&amp;$R179,$C$3:$C$1662&amp;$D$3:$D$1662,$E$3:$E$1662,0,0,1)</f>
        <v>3800</v>
      </c>
      <c r="AB179" s="2" cm="1">
        <f t="array" ref="AB179">_xlfn.XLOOKUP(AB$1&amp;$R179,$C$3:$C$1662&amp;$D$3:$D$1662,$E$3:$E$1662,0,0,1)</f>
        <v>4800</v>
      </c>
      <c r="AC179" s="2" cm="1">
        <f t="array" ref="AC179">_xlfn.XLOOKUP(AC$1&amp;$R179,$C$3:$C$1662&amp;$D$3:$D$1662,$E$3:$E$1662,0,0,1)</f>
        <v>4000</v>
      </c>
    </row>
    <row r="180" spans="3:29" x14ac:dyDescent="0.4">
      <c r="C180" t="s">
        <v>804</v>
      </c>
      <c r="D180" t="s">
        <v>683</v>
      </c>
      <c r="E180">
        <v>4000</v>
      </c>
      <c r="R180" t="s">
        <v>211</v>
      </c>
      <c r="S180" s="2">
        <f t="shared" si="15"/>
        <v>4567620</v>
      </c>
      <c r="T180" s="2">
        <f t="shared" ref="T180:X195" si="19">T179+Y180</f>
        <v>11382500</v>
      </c>
      <c r="U180" s="2">
        <f t="shared" si="19"/>
        <v>5808300</v>
      </c>
      <c r="V180" s="2">
        <f t="shared" si="19"/>
        <v>2300800</v>
      </c>
      <c r="W180" s="2">
        <f t="shared" si="19"/>
        <v>1750300</v>
      </c>
      <c r="X180" s="2">
        <f t="shared" si="19"/>
        <v>1596200</v>
      </c>
      <c r="Y180" s="2" cm="1">
        <f t="array" ref="Y180">_xlfn.XLOOKUP(Y$1&amp;$R180,$C$3:$C$1662&amp;$D$3:$D$1662,$E$3:$E$1662,0,0,1)</f>
        <v>36200</v>
      </c>
      <c r="Z180" s="2" cm="1">
        <f t="array" ref="Z180">_xlfn.XLOOKUP(Z$1&amp;$R180,$C$3:$C$1662&amp;$D$3:$D$1662,$E$3:$E$1662,0,0,1)</f>
        <v>17300</v>
      </c>
      <c r="AA180" s="2" cm="1">
        <f t="array" ref="AA180">_xlfn.XLOOKUP(AA$1&amp;$R180,$C$3:$C$1662&amp;$D$3:$D$1662,$E$3:$E$1662,0,0,1)</f>
        <v>5100</v>
      </c>
      <c r="AB180" s="2" cm="1">
        <f t="array" ref="AB180">_xlfn.XLOOKUP(AB$1&amp;$R180,$C$3:$C$1662&amp;$D$3:$D$1662,$E$3:$E$1662,0,0,1)</f>
        <v>1500</v>
      </c>
      <c r="AC180" s="2" cm="1">
        <f t="array" ref="AC180">_xlfn.XLOOKUP(AC$1&amp;$R180,$C$3:$C$1662&amp;$D$3:$D$1662,$E$3:$E$1662,0,0,1)</f>
        <v>61400</v>
      </c>
    </row>
    <row r="181" spans="3:29" x14ac:dyDescent="0.4">
      <c r="C181" t="s">
        <v>804</v>
      </c>
      <c r="D181" t="s">
        <v>684</v>
      </c>
      <c r="E181">
        <v>61400</v>
      </c>
      <c r="R181" t="s">
        <v>299</v>
      </c>
      <c r="S181" s="2">
        <f t="shared" si="15"/>
        <v>4581520</v>
      </c>
      <c r="T181" s="2">
        <f t="shared" si="19"/>
        <v>11408500</v>
      </c>
      <c r="U181" s="2">
        <f t="shared" si="19"/>
        <v>5819300</v>
      </c>
      <c r="V181" s="2">
        <f t="shared" si="19"/>
        <v>2304800</v>
      </c>
      <c r="W181" s="2">
        <f t="shared" si="19"/>
        <v>1758000</v>
      </c>
      <c r="X181" s="2">
        <f t="shared" si="19"/>
        <v>1617000</v>
      </c>
      <c r="Y181" s="2" cm="1">
        <f t="array" ref="Y181">_xlfn.XLOOKUP(Y$1&amp;$R181,$C$3:$C$1662&amp;$D$3:$D$1662,$E$3:$E$1662,0,0,1)</f>
        <v>26000</v>
      </c>
      <c r="Z181" s="2" cm="1">
        <f t="array" ref="Z181">_xlfn.XLOOKUP(Z$1&amp;$R181,$C$3:$C$1662&amp;$D$3:$D$1662,$E$3:$E$1662,0,0,1)</f>
        <v>11000</v>
      </c>
      <c r="AA181" s="2" cm="1">
        <f t="array" ref="AA181">_xlfn.XLOOKUP(AA$1&amp;$R181,$C$3:$C$1662&amp;$D$3:$D$1662,$E$3:$E$1662,0,0,1)</f>
        <v>4000</v>
      </c>
      <c r="AB181" s="2" cm="1">
        <f t="array" ref="AB181">_xlfn.XLOOKUP(AB$1&amp;$R181,$C$3:$C$1662&amp;$D$3:$D$1662,$E$3:$E$1662,0,0,1)</f>
        <v>7700</v>
      </c>
      <c r="AC181" s="2" cm="1">
        <f t="array" ref="AC181">_xlfn.XLOOKUP(AC$1&amp;$R181,$C$3:$C$1662&amp;$D$3:$D$1662,$E$3:$E$1662,0,0,1)</f>
        <v>20800</v>
      </c>
    </row>
    <row r="182" spans="3:29" x14ac:dyDescent="0.4">
      <c r="C182" t="s">
        <v>804</v>
      </c>
      <c r="D182" t="s">
        <v>685</v>
      </c>
      <c r="E182">
        <v>20800</v>
      </c>
      <c r="R182" t="s">
        <v>100</v>
      </c>
      <c r="S182" s="2">
        <f t="shared" si="15"/>
        <v>4591940</v>
      </c>
      <c r="T182" s="2">
        <f t="shared" si="19"/>
        <v>11446800</v>
      </c>
      <c r="U182" s="2">
        <f t="shared" si="19"/>
        <v>5823600</v>
      </c>
      <c r="V182" s="2">
        <f t="shared" si="19"/>
        <v>2310000</v>
      </c>
      <c r="W182" s="2">
        <f t="shared" si="19"/>
        <v>1758400</v>
      </c>
      <c r="X182" s="2">
        <f t="shared" si="19"/>
        <v>1620900</v>
      </c>
      <c r="Y182" s="2" cm="1">
        <f t="array" ref="Y182">_xlfn.XLOOKUP(Y$1&amp;$R182,$C$3:$C$1662&amp;$D$3:$D$1662,$E$3:$E$1662,0,0,1)</f>
        <v>38300</v>
      </c>
      <c r="Z182" s="2" cm="1">
        <f t="array" ref="Z182">_xlfn.XLOOKUP(Z$1&amp;$R182,$C$3:$C$1662&amp;$D$3:$D$1662,$E$3:$E$1662,0,0,1)</f>
        <v>4300</v>
      </c>
      <c r="AA182" s="2" cm="1">
        <f t="array" ref="AA182">_xlfn.XLOOKUP(AA$1&amp;$R182,$C$3:$C$1662&amp;$D$3:$D$1662,$E$3:$E$1662,0,0,1)</f>
        <v>5200</v>
      </c>
      <c r="AB182" s="2" cm="1">
        <f t="array" ref="AB182">_xlfn.XLOOKUP(AB$1&amp;$R182,$C$3:$C$1662&amp;$D$3:$D$1662,$E$3:$E$1662,0,0,1)</f>
        <v>400</v>
      </c>
      <c r="AC182" s="2" cm="1">
        <f t="array" ref="AC182">_xlfn.XLOOKUP(AC$1&amp;$R182,$C$3:$C$1662&amp;$D$3:$D$1662,$E$3:$E$1662,0,0,1)</f>
        <v>3900</v>
      </c>
    </row>
    <row r="183" spans="3:29" x14ac:dyDescent="0.4">
      <c r="C183" t="s">
        <v>804</v>
      </c>
      <c r="D183" t="s">
        <v>686</v>
      </c>
      <c r="E183">
        <v>3900</v>
      </c>
      <c r="R183" t="s">
        <v>300</v>
      </c>
      <c r="S183" s="2">
        <f t="shared" si="15"/>
        <v>4601120</v>
      </c>
      <c r="T183" s="2">
        <f t="shared" si="19"/>
        <v>11469000</v>
      </c>
      <c r="U183" s="2">
        <f t="shared" si="19"/>
        <v>5836100</v>
      </c>
      <c r="V183" s="2">
        <f t="shared" si="19"/>
        <v>2311000</v>
      </c>
      <c r="W183" s="2">
        <f t="shared" si="19"/>
        <v>1761600</v>
      </c>
      <c r="X183" s="2">
        <f t="shared" si="19"/>
        <v>1627900</v>
      </c>
      <c r="Y183" s="2" cm="1">
        <f t="array" ref="Y183">_xlfn.XLOOKUP(Y$1&amp;$R183,$C$3:$C$1662&amp;$D$3:$D$1662,$E$3:$E$1662,0,0,1)</f>
        <v>22200</v>
      </c>
      <c r="Z183" s="2" cm="1">
        <f t="array" ref="Z183">_xlfn.XLOOKUP(Z$1&amp;$R183,$C$3:$C$1662&amp;$D$3:$D$1662,$E$3:$E$1662,0,0,1)</f>
        <v>12500</v>
      </c>
      <c r="AA183" s="2" cm="1">
        <f t="array" ref="AA183">_xlfn.XLOOKUP(AA$1&amp;$R183,$C$3:$C$1662&amp;$D$3:$D$1662,$E$3:$E$1662,0,0,1)</f>
        <v>1000</v>
      </c>
      <c r="AB183" s="2" cm="1">
        <f t="array" ref="AB183">_xlfn.XLOOKUP(AB$1&amp;$R183,$C$3:$C$1662&amp;$D$3:$D$1662,$E$3:$E$1662,0,0,1)</f>
        <v>3200</v>
      </c>
      <c r="AC183" s="2" cm="1">
        <f t="array" ref="AC183">_xlfn.XLOOKUP(AC$1&amp;$R183,$C$3:$C$1662&amp;$D$3:$D$1662,$E$3:$E$1662,0,0,1)</f>
        <v>7000</v>
      </c>
    </row>
    <row r="184" spans="3:29" x14ac:dyDescent="0.4">
      <c r="C184" t="s">
        <v>804</v>
      </c>
      <c r="D184" t="s">
        <v>687</v>
      </c>
      <c r="E184">
        <v>7000</v>
      </c>
      <c r="R184" t="s">
        <v>204</v>
      </c>
      <c r="S184" s="2">
        <f t="shared" si="15"/>
        <v>4629000</v>
      </c>
      <c r="T184" s="2">
        <f t="shared" si="19"/>
        <v>11485200</v>
      </c>
      <c r="U184" s="2">
        <f t="shared" si="19"/>
        <v>5842800</v>
      </c>
      <c r="V184" s="2">
        <f t="shared" si="19"/>
        <v>2316200</v>
      </c>
      <c r="W184" s="2">
        <f t="shared" si="19"/>
        <v>1870200</v>
      </c>
      <c r="X184" s="2">
        <f t="shared" si="19"/>
        <v>1630600</v>
      </c>
      <c r="Y184" s="2" cm="1">
        <f t="array" ref="Y184">_xlfn.XLOOKUP(Y$1&amp;$R184,$C$3:$C$1662&amp;$D$3:$D$1662,$E$3:$E$1662,0,0,1)</f>
        <v>16200</v>
      </c>
      <c r="Z184" s="2" cm="1">
        <f t="array" ref="Z184">_xlfn.XLOOKUP(Z$1&amp;$R184,$C$3:$C$1662&amp;$D$3:$D$1662,$E$3:$E$1662,0,0,1)</f>
        <v>6700</v>
      </c>
      <c r="AA184" s="2" cm="1">
        <f t="array" ref="AA184">_xlfn.XLOOKUP(AA$1&amp;$R184,$C$3:$C$1662&amp;$D$3:$D$1662,$E$3:$E$1662,0,0,1)</f>
        <v>5200</v>
      </c>
      <c r="AB184" s="2" cm="1">
        <f t="array" ref="AB184">_xlfn.XLOOKUP(AB$1&amp;$R184,$C$3:$C$1662&amp;$D$3:$D$1662,$E$3:$E$1662,0,0,1)</f>
        <v>108600</v>
      </c>
      <c r="AC184" s="2" cm="1">
        <f t="array" ref="AC184">_xlfn.XLOOKUP(AC$1&amp;$R184,$C$3:$C$1662&amp;$D$3:$D$1662,$E$3:$E$1662,0,0,1)</f>
        <v>2700</v>
      </c>
    </row>
    <row r="185" spans="3:29" x14ac:dyDescent="0.4">
      <c r="C185" t="s">
        <v>804</v>
      </c>
      <c r="D185" t="s">
        <v>386</v>
      </c>
      <c r="E185">
        <v>2700</v>
      </c>
      <c r="R185" t="s">
        <v>301</v>
      </c>
      <c r="S185" s="2">
        <f t="shared" si="15"/>
        <v>4648680</v>
      </c>
      <c r="T185" s="2">
        <f t="shared" si="19"/>
        <v>11502300</v>
      </c>
      <c r="U185" s="2">
        <f t="shared" si="19"/>
        <v>5888600</v>
      </c>
      <c r="V185" s="2">
        <f t="shared" si="19"/>
        <v>2324700</v>
      </c>
      <c r="W185" s="2">
        <f t="shared" si="19"/>
        <v>1894600</v>
      </c>
      <c r="X185" s="2">
        <f t="shared" si="19"/>
        <v>1633200</v>
      </c>
      <c r="Y185" s="2" cm="1">
        <f t="array" ref="Y185">_xlfn.XLOOKUP(Y$1&amp;$R185,$C$3:$C$1662&amp;$D$3:$D$1662,$E$3:$E$1662,0,0,1)</f>
        <v>17100</v>
      </c>
      <c r="Z185" s="2" cm="1">
        <f t="array" ref="Z185">_xlfn.XLOOKUP(Z$1&amp;$R185,$C$3:$C$1662&amp;$D$3:$D$1662,$E$3:$E$1662,0,0,1)</f>
        <v>45800</v>
      </c>
      <c r="AA185" s="2" cm="1">
        <f t="array" ref="AA185">_xlfn.XLOOKUP(AA$1&amp;$R185,$C$3:$C$1662&amp;$D$3:$D$1662,$E$3:$E$1662,0,0,1)</f>
        <v>8500</v>
      </c>
      <c r="AB185" s="2" cm="1">
        <f t="array" ref="AB185">_xlfn.XLOOKUP(AB$1&amp;$R185,$C$3:$C$1662&amp;$D$3:$D$1662,$E$3:$E$1662,0,0,1)</f>
        <v>24400</v>
      </c>
      <c r="AC185" s="2" cm="1">
        <f t="array" ref="AC185">_xlfn.XLOOKUP(AC$1&amp;$R185,$C$3:$C$1662&amp;$D$3:$D$1662,$E$3:$E$1662,0,0,1)</f>
        <v>2600</v>
      </c>
    </row>
    <row r="186" spans="3:29" x14ac:dyDescent="0.4">
      <c r="C186" t="s">
        <v>804</v>
      </c>
      <c r="D186" t="s">
        <v>387</v>
      </c>
      <c r="E186">
        <v>2600</v>
      </c>
      <c r="R186" t="s">
        <v>201</v>
      </c>
      <c r="S186" s="2">
        <f t="shared" si="15"/>
        <v>4677040</v>
      </c>
      <c r="T186" s="2">
        <f t="shared" si="19"/>
        <v>11592100</v>
      </c>
      <c r="U186" s="2">
        <f t="shared" si="19"/>
        <v>5902300</v>
      </c>
      <c r="V186" s="2">
        <f t="shared" si="19"/>
        <v>2337200</v>
      </c>
      <c r="W186" s="2">
        <f t="shared" si="19"/>
        <v>1911200</v>
      </c>
      <c r="X186" s="2">
        <f t="shared" si="19"/>
        <v>1642400</v>
      </c>
      <c r="Y186" s="2" cm="1">
        <f t="array" ref="Y186">_xlfn.XLOOKUP(Y$1&amp;$R186,$C$3:$C$1662&amp;$D$3:$D$1662,$E$3:$E$1662,0,0,1)</f>
        <v>89800</v>
      </c>
      <c r="Z186" s="2" cm="1">
        <f t="array" ref="Z186">_xlfn.XLOOKUP(Z$1&amp;$R186,$C$3:$C$1662&amp;$D$3:$D$1662,$E$3:$E$1662,0,0,1)</f>
        <v>13700</v>
      </c>
      <c r="AA186" s="2" cm="1">
        <f t="array" ref="AA186">_xlfn.XLOOKUP(AA$1&amp;$R186,$C$3:$C$1662&amp;$D$3:$D$1662,$E$3:$E$1662,0,0,1)</f>
        <v>12500</v>
      </c>
      <c r="AB186" s="2" cm="1">
        <f t="array" ref="AB186">_xlfn.XLOOKUP(AB$1&amp;$R186,$C$3:$C$1662&amp;$D$3:$D$1662,$E$3:$E$1662,0,0,1)</f>
        <v>16600</v>
      </c>
      <c r="AC186" s="2" cm="1">
        <f t="array" ref="AC186">_xlfn.XLOOKUP(AC$1&amp;$R186,$C$3:$C$1662&amp;$D$3:$D$1662,$E$3:$E$1662,0,0,1)</f>
        <v>9200</v>
      </c>
    </row>
    <row r="187" spans="3:29" x14ac:dyDescent="0.4">
      <c r="C187" t="s">
        <v>804</v>
      </c>
      <c r="D187" t="s">
        <v>388</v>
      </c>
      <c r="E187">
        <v>9200</v>
      </c>
      <c r="R187" t="s">
        <v>21</v>
      </c>
      <c r="S187" s="2">
        <f t="shared" si="15"/>
        <v>4701800</v>
      </c>
      <c r="T187" s="2">
        <f t="shared" si="19"/>
        <v>11662100</v>
      </c>
      <c r="U187" s="2">
        <f t="shared" si="19"/>
        <v>5924700</v>
      </c>
      <c r="V187" s="2">
        <f t="shared" si="19"/>
        <v>2345300</v>
      </c>
      <c r="W187" s="2">
        <f t="shared" si="19"/>
        <v>1919400</v>
      </c>
      <c r="X187" s="2">
        <f t="shared" si="19"/>
        <v>1657500</v>
      </c>
      <c r="Y187" s="2" cm="1">
        <f t="array" ref="Y187">_xlfn.XLOOKUP(Y$1&amp;$R187,$C$3:$C$1662&amp;$D$3:$D$1662,$E$3:$E$1662,0,0,1)</f>
        <v>70000</v>
      </c>
      <c r="Z187" s="2" cm="1">
        <f t="array" ref="Z187">_xlfn.XLOOKUP(Z$1&amp;$R187,$C$3:$C$1662&amp;$D$3:$D$1662,$E$3:$E$1662,0,0,1)</f>
        <v>22400</v>
      </c>
      <c r="AA187" s="2" cm="1">
        <f t="array" ref="AA187">_xlfn.XLOOKUP(AA$1&amp;$R187,$C$3:$C$1662&amp;$D$3:$D$1662,$E$3:$E$1662,0,0,1)</f>
        <v>8100</v>
      </c>
      <c r="AB187" s="2" cm="1">
        <f t="array" ref="AB187">_xlfn.XLOOKUP(AB$1&amp;$R187,$C$3:$C$1662&amp;$D$3:$D$1662,$E$3:$E$1662,0,0,1)</f>
        <v>8200</v>
      </c>
      <c r="AC187" s="2" cm="1">
        <f t="array" ref="AC187">_xlfn.XLOOKUP(AC$1&amp;$R187,$C$3:$C$1662&amp;$D$3:$D$1662,$E$3:$E$1662,0,0,1)</f>
        <v>15100</v>
      </c>
    </row>
    <row r="188" spans="3:29" x14ac:dyDescent="0.4">
      <c r="C188" t="s">
        <v>804</v>
      </c>
      <c r="D188" t="s">
        <v>389</v>
      </c>
      <c r="E188">
        <v>15100</v>
      </c>
      <c r="R188" t="s">
        <v>88</v>
      </c>
      <c r="S188" s="2">
        <f t="shared" si="15"/>
        <v>4723480</v>
      </c>
      <c r="T188" s="2">
        <f t="shared" si="19"/>
        <v>11736700</v>
      </c>
      <c r="U188" s="2">
        <f t="shared" si="19"/>
        <v>5934200</v>
      </c>
      <c r="V188" s="2">
        <f t="shared" si="19"/>
        <v>2351000</v>
      </c>
      <c r="W188" s="2">
        <f t="shared" si="19"/>
        <v>1934700</v>
      </c>
      <c r="X188" s="2">
        <f t="shared" si="19"/>
        <v>1660800</v>
      </c>
      <c r="Y188" s="2" cm="1">
        <f t="array" ref="Y188">_xlfn.XLOOKUP(Y$1&amp;$R188,$C$3:$C$1662&amp;$D$3:$D$1662,$E$3:$E$1662,0,0,1)</f>
        <v>74600</v>
      </c>
      <c r="Z188" s="2" cm="1">
        <f t="array" ref="Z188">_xlfn.XLOOKUP(Z$1&amp;$R188,$C$3:$C$1662&amp;$D$3:$D$1662,$E$3:$E$1662,0,0,1)</f>
        <v>9500</v>
      </c>
      <c r="AA188" s="2" cm="1">
        <f t="array" ref="AA188">_xlfn.XLOOKUP(AA$1&amp;$R188,$C$3:$C$1662&amp;$D$3:$D$1662,$E$3:$E$1662,0,0,1)</f>
        <v>5700</v>
      </c>
      <c r="AB188" s="2" cm="1">
        <f t="array" ref="AB188">_xlfn.XLOOKUP(AB$1&amp;$R188,$C$3:$C$1662&amp;$D$3:$D$1662,$E$3:$E$1662,0,0,1)</f>
        <v>15300</v>
      </c>
      <c r="AC188" s="2" cm="1">
        <f t="array" ref="AC188">_xlfn.XLOOKUP(AC$1&amp;$R188,$C$3:$C$1662&amp;$D$3:$D$1662,$E$3:$E$1662,0,0,1)</f>
        <v>3300</v>
      </c>
    </row>
    <row r="189" spans="3:29" x14ac:dyDescent="0.4">
      <c r="C189" t="s">
        <v>804</v>
      </c>
      <c r="D189" t="s">
        <v>390</v>
      </c>
      <c r="E189">
        <v>3300</v>
      </c>
      <c r="R189" t="s">
        <v>119</v>
      </c>
      <c r="S189" s="2">
        <f t="shared" si="15"/>
        <v>4742120</v>
      </c>
      <c r="T189" s="2">
        <f t="shared" si="19"/>
        <v>11790700</v>
      </c>
      <c r="U189" s="2">
        <f t="shared" si="19"/>
        <v>5940500</v>
      </c>
      <c r="V189" s="2">
        <f t="shared" si="19"/>
        <v>2365800</v>
      </c>
      <c r="W189" s="2">
        <f t="shared" si="19"/>
        <v>1941700</v>
      </c>
      <c r="X189" s="2">
        <f t="shared" si="19"/>
        <v>1671900</v>
      </c>
      <c r="Y189" s="2" cm="1">
        <f t="array" ref="Y189">_xlfn.XLOOKUP(Y$1&amp;$R189,$C$3:$C$1662&amp;$D$3:$D$1662,$E$3:$E$1662,0,0,1)</f>
        <v>54000</v>
      </c>
      <c r="Z189" s="2" cm="1">
        <f t="array" ref="Z189">_xlfn.XLOOKUP(Z$1&amp;$R189,$C$3:$C$1662&amp;$D$3:$D$1662,$E$3:$E$1662,0,0,1)</f>
        <v>6300</v>
      </c>
      <c r="AA189" s="2" cm="1">
        <f t="array" ref="AA189">_xlfn.XLOOKUP(AA$1&amp;$R189,$C$3:$C$1662&amp;$D$3:$D$1662,$E$3:$E$1662,0,0,1)</f>
        <v>14800</v>
      </c>
      <c r="AB189" s="2" cm="1">
        <f t="array" ref="AB189">_xlfn.XLOOKUP(AB$1&amp;$R189,$C$3:$C$1662&amp;$D$3:$D$1662,$E$3:$E$1662,0,0,1)</f>
        <v>7000</v>
      </c>
      <c r="AC189" s="2" cm="1">
        <f t="array" ref="AC189">_xlfn.XLOOKUP(AC$1&amp;$R189,$C$3:$C$1662&amp;$D$3:$D$1662,$E$3:$E$1662,0,0,1)</f>
        <v>11100</v>
      </c>
    </row>
    <row r="190" spans="3:29" x14ac:dyDescent="0.4">
      <c r="C190" t="s">
        <v>804</v>
      </c>
      <c r="D190" t="s">
        <v>391</v>
      </c>
      <c r="E190">
        <v>11100</v>
      </c>
      <c r="R190" t="s">
        <v>274</v>
      </c>
      <c r="S190" s="2">
        <f t="shared" si="15"/>
        <v>4759560</v>
      </c>
      <c r="T190" s="2">
        <f t="shared" si="19"/>
        <v>11830200</v>
      </c>
      <c r="U190" s="2">
        <f t="shared" si="19"/>
        <v>5963300</v>
      </c>
      <c r="V190" s="2">
        <f t="shared" si="19"/>
        <v>2382100</v>
      </c>
      <c r="W190" s="2">
        <f t="shared" si="19"/>
        <v>1949000</v>
      </c>
      <c r="X190" s="2">
        <f t="shared" si="19"/>
        <v>1673200</v>
      </c>
      <c r="Y190" s="2" cm="1">
        <f t="array" ref="Y190">_xlfn.XLOOKUP(Y$1&amp;$R190,$C$3:$C$1662&amp;$D$3:$D$1662,$E$3:$E$1662,0,0,1)</f>
        <v>39500</v>
      </c>
      <c r="Z190" s="2" cm="1">
        <f t="array" ref="Z190">_xlfn.XLOOKUP(Z$1&amp;$R190,$C$3:$C$1662&amp;$D$3:$D$1662,$E$3:$E$1662,0,0,1)</f>
        <v>22800</v>
      </c>
      <c r="AA190" s="2" cm="1">
        <f t="array" ref="AA190">_xlfn.XLOOKUP(AA$1&amp;$R190,$C$3:$C$1662&amp;$D$3:$D$1662,$E$3:$E$1662,0,0,1)</f>
        <v>16300</v>
      </c>
      <c r="AB190" s="2" cm="1">
        <f t="array" ref="AB190">_xlfn.XLOOKUP(AB$1&amp;$R190,$C$3:$C$1662&amp;$D$3:$D$1662,$E$3:$E$1662,0,0,1)</f>
        <v>7300</v>
      </c>
      <c r="AC190" s="2" cm="1">
        <f t="array" ref="AC190">_xlfn.XLOOKUP(AC$1&amp;$R190,$C$3:$C$1662&amp;$D$3:$D$1662,$E$3:$E$1662,0,0,1)</f>
        <v>1300</v>
      </c>
    </row>
    <row r="191" spans="3:29" x14ac:dyDescent="0.4">
      <c r="C191" t="s">
        <v>804</v>
      </c>
      <c r="D191" t="s">
        <v>392</v>
      </c>
      <c r="E191">
        <v>1300</v>
      </c>
      <c r="R191" t="s">
        <v>180</v>
      </c>
      <c r="S191" s="2">
        <f t="shared" si="15"/>
        <v>4774560</v>
      </c>
      <c r="T191" s="2">
        <f t="shared" si="19"/>
        <v>11876100</v>
      </c>
      <c r="U191" s="2">
        <f t="shared" si="19"/>
        <v>5967900</v>
      </c>
      <c r="V191" s="2">
        <f t="shared" si="19"/>
        <v>2392400</v>
      </c>
      <c r="W191" s="2">
        <f t="shared" si="19"/>
        <v>1957400</v>
      </c>
      <c r="X191" s="2">
        <f t="shared" si="19"/>
        <v>1679000</v>
      </c>
      <c r="Y191" s="2" cm="1">
        <f t="array" ref="Y191">_xlfn.XLOOKUP(Y$1&amp;$R191,$C$3:$C$1662&amp;$D$3:$D$1662,$E$3:$E$1662,0,0,1)</f>
        <v>45900</v>
      </c>
      <c r="Z191" s="2" cm="1">
        <f t="array" ref="Z191">_xlfn.XLOOKUP(Z$1&amp;$R191,$C$3:$C$1662&amp;$D$3:$D$1662,$E$3:$E$1662,0,0,1)</f>
        <v>4600</v>
      </c>
      <c r="AA191" s="2" cm="1">
        <f t="array" ref="AA191">_xlfn.XLOOKUP(AA$1&amp;$R191,$C$3:$C$1662&amp;$D$3:$D$1662,$E$3:$E$1662,0,0,1)</f>
        <v>10300</v>
      </c>
      <c r="AB191" s="2" cm="1">
        <f t="array" ref="AB191">_xlfn.XLOOKUP(AB$1&amp;$R191,$C$3:$C$1662&amp;$D$3:$D$1662,$E$3:$E$1662,0,0,1)</f>
        <v>8400</v>
      </c>
      <c r="AC191" s="2" cm="1">
        <f t="array" ref="AC191">_xlfn.XLOOKUP(AC$1&amp;$R191,$C$3:$C$1662&amp;$D$3:$D$1662,$E$3:$E$1662,0,0,1)</f>
        <v>5800</v>
      </c>
    </row>
    <row r="192" spans="3:29" x14ac:dyDescent="0.4">
      <c r="C192" t="s">
        <v>804</v>
      </c>
      <c r="D192" t="s">
        <v>393</v>
      </c>
      <c r="E192">
        <v>5800</v>
      </c>
      <c r="R192" t="s">
        <v>76</v>
      </c>
      <c r="S192" s="2">
        <f t="shared" si="15"/>
        <v>4787420</v>
      </c>
      <c r="T192" s="2">
        <f t="shared" si="19"/>
        <v>11894500</v>
      </c>
      <c r="U192" s="2">
        <f t="shared" si="19"/>
        <v>5970600</v>
      </c>
      <c r="V192" s="2">
        <f t="shared" si="19"/>
        <v>2408400</v>
      </c>
      <c r="W192" s="2">
        <f t="shared" si="19"/>
        <v>1961000</v>
      </c>
      <c r="X192" s="2">
        <f t="shared" si="19"/>
        <v>1702600</v>
      </c>
      <c r="Y192" s="2" cm="1">
        <f t="array" ref="Y192">_xlfn.XLOOKUP(Y$1&amp;$R192,$C$3:$C$1662&amp;$D$3:$D$1662,$E$3:$E$1662,0,0,1)</f>
        <v>18400</v>
      </c>
      <c r="Z192" s="2" cm="1">
        <f t="array" ref="Z192">_xlfn.XLOOKUP(Z$1&amp;$R192,$C$3:$C$1662&amp;$D$3:$D$1662,$E$3:$E$1662,0,0,1)</f>
        <v>2700</v>
      </c>
      <c r="AA192" s="2" cm="1">
        <f t="array" ref="AA192">_xlfn.XLOOKUP(AA$1&amp;$R192,$C$3:$C$1662&amp;$D$3:$D$1662,$E$3:$E$1662,0,0,1)</f>
        <v>16000</v>
      </c>
      <c r="AB192" s="2" cm="1">
        <f t="array" ref="AB192">_xlfn.XLOOKUP(AB$1&amp;$R192,$C$3:$C$1662&amp;$D$3:$D$1662,$E$3:$E$1662,0,0,1)</f>
        <v>3600</v>
      </c>
      <c r="AC192" s="2" cm="1">
        <f t="array" ref="AC192">_xlfn.XLOOKUP(AC$1&amp;$R192,$C$3:$C$1662&amp;$D$3:$D$1662,$E$3:$E$1662,0,0,1)</f>
        <v>23600</v>
      </c>
    </row>
    <row r="193" spans="3:29" x14ac:dyDescent="0.4">
      <c r="C193" t="s">
        <v>804</v>
      </c>
      <c r="D193" t="s">
        <v>394</v>
      </c>
      <c r="E193">
        <v>23600</v>
      </c>
      <c r="R193" t="s">
        <v>138</v>
      </c>
      <c r="S193" s="2">
        <f t="shared" si="15"/>
        <v>4799580</v>
      </c>
      <c r="T193" s="2">
        <f t="shared" si="19"/>
        <v>11930500</v>
      </c>
      <c r="U193" s="2">
        <f t="shared" si="19"/>
        <v>5978300</v>
      </c>
      <c r="V193" s="2">
        <f t="shared" si="19"/>
        <v>2412200</v>
      </c>
      <c r="W193" s="2">
        <f t="shared" si="19"/>
        <v>1963900</v>
      </c>
      <c r="X193" s="2">
        <f t="shared" si="19"/>
        <v>1713000</v>
      </c>
      <c r="Y193" s="2" cm="1">
        <f t="array" ref="Y193">_xlfn.XLOOKUP(Y$1&amp;$R193,$C$3:$C$1662&amp;$D$3:$D$1662,$E$3:$E$1662,0,0,1)</f>
        <v>36000</v>
      </c>
      <c r="Z193" s="2" cm="1">
        <f t="array" ref="Z193">_xlfn.XLOOKUP(Z$1&amp;$R193,$C$3:$C$1662&amp;$D$3:$D$1662,$E$3:$E$1662,0,0,1)</f>
        <v>7700</v>
      </c>
      <c r="AA193" s="2" cm="1">
        <f t="array" ref="AA193">_xlfn.XLOOKUP(AA$1&amp;$R193,$C$3:$C$1662&amp;$D$3:$D$1662,$E$3:$E$1662,0,0,1)</f>
        <v>3800</v>
      </c>
      <c r="AB193" s="2" cm="1">
        <f t="array" ref="AB193">_xlfn.XLOOKUP(AB$1&amp;$R193,$C$3:$C$1662&amp;$D$3:$D$1662,$E$3:$E$1662,0,0,1)</f>
        <v>2900</v>
      </c>
      <c r="AC193" s="2" cm="1">
        <f t="array" ref="AC193">_xlfn.XLOOKUP(AC$1&amp;$R193,$C$3:$C$1662&amp;$D$3:$D$1662,$E$3:$E$1662,0,0,1)</f>
        <v>10400</v>
      </c>
    </row>
    <row r="194" spans="3:29" x14ac:dyDescent="0.4">
      <c r="C194" t="s">
        <v>804</v>
      </c>
      <c r="D194" t="s">
        <v>395</v>
      </c>
      <c r="E194">
        <v>10400</v>
      </c>
      <c r="R194" t="s">
        <v>255</v>
      </c>
      <c r="S194" s="2">
        <f t="shared" si="15"/>
        <v>4826300</v>
      </c>
      <c r="T194" s="2">
        <f t="shared" si="19"/>
        <v>12026600</v>
      </c>
      <c r="U194" s="2">
        <f t="shared" si="19"/>
        <v>5995800</v>
      </c>
      <c r="V194" s="2">
        <f t="shared" si="19"/>
        <v>2413400</v>
      </c>
      <c r="W194" s="2">
        <f t="shared" si="19"/>
        <v>1965500</v>
      </c>
      <c r="X194" s="2">
        <f t="shared" si="19"/>
        <v>1730200</v>
      </c>
      <c r="Y194" s="2" cm="1">
        <f t="array" ref="Y194">_xlfn.XLOOKUP(Y$1&amp;$R194,$C$3:$C$1662&amp;$D$3:$D$1662,$E$3:$E$1662,0,0,1)</f>
        <v>96100</v>
      </c>
      <c r="Z194" s="2" cm="1">
        <f t="array" ref="Z194">_xlfn.XLOOKUP(Z$1&amp;$R194,$C$3:$C$1662&amp;$D$3:$D$1662,$E$3:$E$1662,0,0,1)</f>
        <v>17500</v>
      </c>
      <c r="AA194" s="2" cm="1">
        <f t="array" ref="AA194">_xlfn.XLOOKUP(AA$1&amp;$R194,$C$3:$C$1662&amp;$D$3:$D$1662,$E$3:$E$1662,0,0,1)</f>
        <v>1200</v>
      </c>
      <c r="AB194" s="2" cm="1">
        <f t="array" ref="AB194">_xlfn.XLOOKUP(AB$1&amp;$R194,$C$3:$C$1662&amp;$D$3:$D$1662,$E$3:$E$1662,0,0,1)</f>
        <v>1600</v>
      </c>
      <c r="AC194" s="2" cm="1">
        <f t="array" ref="AC194">_xlfn.XLOOKUP(AC$1&amp;$R194,$C$3:$C$1662&amp;$D$3:$D$1662,$E$3:$E$1662,0,0,1)</f>
        <v>17200</v>
      </c>
    </row>
    <row r="195" spans="3:29" x14ac:dyDescent="0.4">
      <c r="C195" t="s">
        <v>804</v>
      </c>
      <c r="D195" t="s">
        <v>396</v>
      </c>
      <c r="E195">
        <v>17200</v>
      </c>
      <c r="R195" t="s">
        <v>106</v>
      </c>
      <c r="S195" s="2">
        <f t="shared" ref="S195:S258" si="20">IFERROR(AVERAGEIFS(T195:X195,T195:X195,"&gt;0"),0)</f>
        <v>4839540</v>
      </c>
      <c r="T195" s="2">
        <f t="shared" si="19"/>
        <v>12058700</v>
      </c>
      <c r="U195" s="2">
        <f t="shared" si="19"/>
        <v>6013200</v>
      </c>
      <c r="V195" s="2">
        <f t="shared" si="19"/>
        <v>2417400</v>
      </c>
      <c r="W195" s="2">
        <f t="shared" si="19"/>
        <v>1969900</v>
      </c>
      <c r="X195" s="2">
        <f t="shared" si="19"/>
        <v>1738500</v>
      </c>
      <c r="Y195" s="2" cm="1">
        <f t="array" ref="Y195">_xlfn.XLOOKUP(Y$1&amp;$R195,$C$3:$C$1662&amp;$D$3:$D$1662,$E$3:$E$1662,0,0,1)</f>
        <v>32100</v>
      </c>
      <c r="Z195" s="2" cm="1">
        <f t="array" ref="Z195">_xlfn.XLOOKUP(Z$1&amp;$R195,$C$3:$C$1662&amp;$D$3:$D$1662,$E$3:$E$1662,0,0,1)</f>
        <v>17400</v>
      </c>
      <c r="AA195" s="2" cm="1">
        <f t="array" ref="AA195">_xlfn.XLOOKUP(AA$1&amp;$R195,$C$3:$C$1662&amp;$D$3:$D$1662,$E$3:$E$1662,0,0,1)</f>
        <v>4000</v>
      </c>
      <c r="AB195" s="2" cm="1">
        <f t="array" ref="AB195">_xlfn.XLOOKUP(AB$1&amp;$R195,$C$3:$C$1662&amp;$D$3:$D$1662,$E$3:$E$1662,0,0,1)</f>
        <v>4400</v>
      </c>
      <c r="AC195" s="2" cm="1">
        <f t="array" ref="AC195">_xlfn.XLOOKUP(AC$1&amp;$R195,$C$3:$C$1662&amp;$D$3:$D$1662,$E$3:$E$1662,0,0,1)</f>
        <v>8300</v>
      </c>
    </row>
    <row r="196" spans="3:29" x14ac:dyDescent="0.4">
      <c r="C196" t="s">
        <v>804</v>
      </c>
      <c r="D196" t="s">
        <v>397</v>
      </c>
      <c r="E196">
        <v>8300</v>
      </c>
      <c r="R196" t="s">
        <v>172</v>
      </c>
      <c r="S196" s="2">
        <f t="shared" si="20"/>
        <v>4849060</v>
      </c>
      <c r="T196" s="2">
        <f t="shared" ref="T196:X211" si="21">T195+Y196</f>
        <v>12077600</v>
      </c>
      <c r="U196" s="2">
        <f t="shared" si="21"/>
        <v>6024300</v>
      </c>
      <c r="V196" s="2">
        <f t="shared" si="21"/>
        <v>2421100</v>
      </c>
      <c r="W196" s="2">
        <f t="shared" si="21"/>
        <v>1978900</v>
      </c>
      <c r="X196" s="2">
        <f t="shared" si="21"/>
        <v>1743400</v>
      </c>
      <c r="Y196" s="2" cm="1">
        <f t="array" ref="Y196">_xlfn.XLOOKUP(Y$1&amp;$R196,$C$3:$C$1662&amp;$D$3:$D$1662,$E$3:$E$1662,0,0,1)</f>
        <v>18900</v>
      </c>
      <c r="Z196" s="2" cm="1">
        <f t="array" ref="Z196">_xlfn.XLOOKUP(Z$1&amp;$R196,$C$3:$C$1662&amp;$D$3:$D$1662,$E$3:$E$1662,0,0,1)</f>
        <v>11100</v>
      </c>
      <c r="AA196" s="2" cm="1">
        <f t="array" ref="AA196">_xlfn.XLOOKUP(AA$1&amp;$R196,$C$3:$C$1662&amp;$D$3:$D$1662,$E$3:$E$1662,0,0,1)</f>
        <v>3700</v>
      </c>
      <c r="AB196" s="2" cm="1">
        <f t="array" ref="AB196">_xlfn.XLOOKUP(AB$1&amp;$R196,$C$3:$C$1662&amp;$D$3:$D$1662,$E$3:$E$1662,0,0,1)</f>
        <v>9000</v>
      </c>
      <c r="AC196" s="2" cm="1">
        <f t="array" ref="AC196">_xlfn.XLOOKUP(AC$1&amp;$R196,$C$3:$C$1662&amp;$D$3:$D$1662,$E$3:$E$1662,0,0,1)</f>
        <v>4900</v>
      </c>
    </row>
    <row r="197" spans="3:29" x14ac:dyDescent="0.4">
      <c r="C197" t="s">
        <v>804</v>
      </c>
      <c r="D197" t="s">
        <v>398</v>
      </c>
      <c r="E197">
        <v>4900</v>
      </c>
      <c r="R197" t="s">
        <v>302</v>
      </c>
      <c r="S197" s="2">
        <f t="shared" si="20"/>
        <v>4862480</v>
      </c>
      <c r="T197" s="2">
        <f t="shared" si="21"/>
        <v>12099800</v>
      </c>
      <c r="U197" s="2">
        <f t="shared" si="21"/>
        <v>6043000</v>
      </c>
      <c r="V197" s="2">
        <f t="shared" si="21"/>
        <v>2438300</v>
      </c>
      <c r="W197" s="2">
        <f t="shared" si="21"/>
        <v>1984500</v>
      </c>
      <c r="X197" s="2">
        <f t="shared" si="21"/>
        <v>1746800</v>
      </c>
      <c r="Y197" s="2" cm="1">
        <f t="array" ref="Y197">_xlfn.XLOOKUP(Y$1&amp;$R197,$C$3:$C$1662&amp;$D$3:$D$1662,$E$3:$E$1662,0,0,1)</f>
        <v>22200</v>
      </c>
      <c r="Z197" s="2" cm="1">
        <f t="array" ref="Z197">_xlfn.XLOOKUP(Z$1&amp;$R197,$C$3:$C$1662&amp;$D$3:$D$1662,$E$3:$E$1662,0,0,1)</f>
        <v>18700</v>
      </c>
      <c r="AA197" s="2" cm="1">
        <f t="array" ref="AA197">_xlfn.XLOOKUP(AA$1&amp;$R197,$C$3:$C$1662&amp;$D$3:$D$1662,$E$3:$E$1662,0,0,1)</f>
        <v>17200</v>
      </c>
      <c r="AB197" s="2" cm="1">
        <f t="array" ref="AB197">_xlfn.XLOOKUP(AB$1&amp;$R197,$C$3:$C$1662&amp;$D$3:$D$1662,$E$3:$E$1662,0,0,1)</f>
        <v>5600</v>
      </c>
      <c r="AC197" s="2" cm="1">
        <f t="array" ref="AC197">_xlfn.XLOOKUP(AC$1&amp;$R197,$C$3:$C$1662&amp;$D$3:$D$1662,$E$3:$E$1662,0,0,1)</f>
        <v>3400</v>
      </c>
    </row>
    <row r="198" spans="3:29" x14ac:dyDescent="0.4">
      <c r="C198" t="s">
        <v>804</v>
      </c>
      <c r="D198" t="s">
        <v>399</v>
      </c>
      <c r="E198">
        <v>3400</v>
      </c>
      <c r="R198" t="s">
        <v>248</v>
      </c>
      <c r="S198" s="2">
        <f t="shared" si="20"/>
        <v>4878400</v>
      </c>
      <c r="T198" s="2">
        <f t="shared" si="21"/>
        <v>12119300</v>
      </c>
      <c r="U198" s="2">
        <f t="shared" si="21"/>
        <v>6057500</v>
      </c>
      <c r="V198" s="2">
        <f t="shared" si="21"/>
        <v>2456300</v>
      </c>
      <c r="W198" s="2">
        <f t="shared" si="21"/>
        <v>2010000</v>
      </c>
      <c r="X198" s="2">
        <f t="shared" si="21"/>
        <v>1748900</v>
      </c>
      <c r="Y198" s="2" cm="1">
        <f t="array" ref="Y198">_xlfn.XLOOKUP(Y$1&amp;$R198,$C$3:$C$1662&amp;$D$3:$D$1662,$E$3:$E$1662,0,0,1)</f>
        <v>19500</v>
      </c>
      <c r="Z198" s="2" cm="1">
        <f t="array" ref="Z198">_xlfn.XLOOKUP(Z$1&amp;$R198,$C$3:$C$1662&amp;$D$3:$D$1662,$E$3:$E$1662,0,0,1)</f>
        <v>14500</v>
      </c>
      <c r="AA198" s="2" cm="1">
        <f t="array" ref="AA198">_xlfn.XLOOKUP(AA$1&amp;$R198,$C$3:$C$1662&amp;$D$3:$D$1662,$E$3:$E$1662,0,0,1)</f>
        <v>18000</v>
      </c>
      <c r="AB198" s="2" cm="1">
        <f t="array" ref="AB198">_xlfn.XLOOKUP(AB$1&amp;$R198,$C$3:$C$1662&amp;$D$3:$D$1662,$E$3:$E$1662,0,0,1)</f>
        <v>25500</v>
      </c>
      <c r="AC198" s="2" cm="1">
        <f t="array" ref="AC198">_xlfn.XLOOKUP(AC$1&amp;$R198,$C$3:$C$1662&amp;$D$3:$D$1662,$E$3:$E$1662,0,0,1)</f>
        <v>2100</v>
      </c>
    </row>
    <row r="199" spans="3:29" x14ac:dyDescent="0.4">
      <c r="C199" t="s">
        <v>804</v>
      </c>
      <c r="D199" t="s">
        <v>400</v>
      </c>
      <c r="E199">
        <v>2100</v>
      </c>
      <c r="R199" t="s">
        <v>285</v>
      </c>
      <c r="S199" s="2">
        <f t="shared" si="20"/>
        <v>4895960</v>
      </c>
      <c r="T199" s="2">
        <f t="shared" si="21"/>
        <v>12128300</v>
      </c>
      <c r="U199" s="2">
        <f t="shared" si="21"/>
        <v>6071600</v>
      </c>
      <c r="V199" s="2">
        <f t="shared" si="21"/>
        <v>2463800</v>
      </c>
      <c r="W199" s="2">
        <f t="shared" si="21"/>
        <v>2064600</v>
      </c>
      <c r="X199" s="2">
        <f t="shared" si="21"/>
        <v>1751500</v>
      </c>
      <c r="Y199" s="2" cm="1">
        <f t="array" ref="Y199">_xlfn.XLOOKUP(Y$1&amp;$R199,$C$3:$C$1662&amp;$D$3:$D$1662,$E$3:$E$1662,0,0,1)</f>
        <v>9000</v>
      </c>
      <c r="Z199" s="2" cm="1">
        <f t="array" ref="Z199">_xlfn.XLOOKUP(Z$1&amp;$R199,$C$3:$C$1662&amp;$D$3:$D$1662,$E$3:$E$1662,0,0,1)</f>
        <v>14100</v>
      </c>
      <c r="AA199" s="2" cm="1">
        <f t="array" ref="AA199">_xlfn.XLOOKUP(AA$1&amp;$R199,$C$3:$C$1662&amp;$D$3:$D$1662,$E$3:$E$1662,0,0,1)</f>
        <v>7500</v>
      </c>
      <c r="AB199" s="2" cm="1">
        <f t="array" ref="AB199">_xlfn.XLOOKUP(AB$1&amp;$R199,$C$3:$C$1662&amp;$D$3:$D$1662,$E$3:$E$1662,0,0,1)</f>
        <v>54600</v>
      </c>
      <c r="AC199" s="2" cm="1">
        <f t="array" ref="AC199">_xlfn.XLOOKUP(AC$1&amp;$R199,$C$3:$C$1662&amp;$D$3:$D$1662,$E$3:$E$1662,0,0,1)</f>
        <v>2600</v>
      </c>
    </row>
    <row r="200" spans="3:29" x14ac:dyDescent="0.4">
      <c r="C200" t="s">
        <v>804</v>
      </c>
      <c r="D200" t="s">
        <v>401</v>
      </c>
      <c r="E200">
        <v>2600</v>
      </c>
      <c r="R200" t="s">
        <v>121</v>
      </c>
      <c r="S200" s="2">
        <f t="shared" si="20"/>
        <v>4912360</v>
      </c>
      <c r="T200" s="2">
        <f t="shared" si="21"/>
        <v>12170900</v>
      </c>
      <c r="U200" s="2">
        <f t="shared" si="21"/>
        <v>6095000</v>
      </c>
      <c r="V200" s="2">
        <f t="shared" si="21"/>
        <v>2467500</v>
      </c>
      <c r="W200" s="2">
        <f t="shared" si="21"/>
        <v>2074300</v>
      </c>
      <c r="X200" s="2">
        <f t="shared" si="21"/>
        <v>1754100</v>
      </c>
      <c r="Y200" s="2" cm="1">
        <f t="array" ref="Y200">_xlfn.XLOOKUP(Y$1&amp;$R200,$C$3:$C$1662&amp;$D$3:$D$1662,$E$3:$E$1662,0,0,1)</f>
        <v>42600</v>
      </c>
      <c r="Z200" s="2" cm="1">
        <f t="array" ref="Z200">_xlfn.XLOOKUP(Z$1&amp;$R200,$C$3:$C$1662&amp;$D$3:$D$1662,$E$3:$E$1662,0,0,1)</f>
        <v>23400</v>
      </c>
      <c r="AA200" s="2" cm="1">
        <f t="array" ref="AA200">_xlfn.XLOOKUP(AA$1&amp;$R200,$C$3:$C$1662&amp;$D$3:$D$1662,$E$3:$E$1662,0,0,1)</f>
        <v>3700</v>
      </c>
      <c r="AB200" s="2" cm="1">
        <f t="array" ref="AB200">_xlfn.XLOOKUP(AB$1&amp;$R200,$C$3:$C$1662&amp;$D$3:$D$1662,$E$3:$E$1662,0,0,1)</f>
        <v>9700</v>
      </c>
      <c r="AC200" s="2" cm="1">
        <f t="array" ref="AC200">_xlfn.XLOOKUP(AC$1&amp;$R200,$C$3:$C$1662&amp;$D$3:$D$1662,$E$3:$E$1662,0,0,1)</f>
        <v>2600</v>
      </c>
    </row>
    <row r="201" spans="3:29" x14ac:dyDescent="0.4">
      <c r="C201" t="s">
        <v>804</v>
      </c>
      <c r="D201" t="s">
        <v>402</v>
      </c>
      <c r="E201">
        <v>2600</v>
      </c>
      <c r="R201" t="s">
        <v>273</v>
      </c>
      <c r="S201" s="2">
        <f t="shared" si="20"/>
        <v>4924540</v>
      </c>
      <c r="T201" s="2">
        <f t="shared" si="21"/>
        <v>12215600</v>
      </c>
      <c r="U201" s="2">
        <f t="shared" si="21"/>
        <v>6104500</v>
      </c>
      <c r="V201" s="2">
        <f t="shared" si="21"/>
        <v>2469700</v>
      </c>
      <c r="W201" s="2">
        <f t="shared" si="21"/>
        <v>2077800</v>
      </c>
      <c r="X201" s="2">
        <f t="shared" si="21"/>
        <v>1755100</v>
      </c>
      <c r="Y201" s="2" cm="1">
        <f t="array" ref="Y201">_xlfn.XLOOKUP(Y$1&amp;$R201,$C$3:$C$1662&amp;$D$3:$D$1662,$E$3:$E$1662,0,0,1)</f>
        <v>44700</v>
      </c>
      <c r="Z201" s="2" cm="1">
        <f t="array" ref="Z201">_xlfn.XLOOKUP(Z$1&amp;$R201,$C$3:$C$1662&amp;$D$3:$D$1662,$E$3:$E$1662,0,0,1)</f>
        <v>9500</v>
      </c>
      <c r="AA201" s="2" cm="1">
        <f t="array" ref="AA201">_xlfn.XLOOKUP(AA$1&amp;$R201,$C$3:$C$1662&amp;$D$3:$D$1662,$E$3:$E$1662,0,0,1)</f>
        <v>2200</v>
      </c>
      <c r="AB201" s="2" cm="1">
        <f t="array" ref="AB201">_xlfn.XLOOKUP(AB$1&amp;$R201,$C$3:$C$1662&amp;$D$3:$D$1662,$E$3:$E$1662,0,0,1)</f>
        <v>3500</v>
      </c>
      <c r="AC201" s="2" cm="1">
        <f t="array" ref="AC201">_xlfn.XLOOKUP(AC$1&amp;$R201,$C$3:$C$1662&amp;$D$3:$D$1662,$E$3:$E$1662,0,0,1)</f>
        <v>1000</v>
      </c>
    </row>
    <row r="202" spans="3:29" x14ac:dyDescent="0.4">
      <c r="C202" t="s">
        <v>804</v>
      </c>
      <c r="D202" t="s">
        <v>403</v>
      </c>
      <c r="E202">
        <v>1000</v>
      </c>
      <c r="R202" t="s">
        <v>247</v>
      </c>
      <c r="S202" s="2">
        <f t="shared" si="20"/>
        <v>4944240</v>
      </c>
      <c r="T202" s="2">
        <f t="shared" si="21"/>
        <v>12290600</v>
      </c>
      <c r="U202" s="2">
        <f t="shared" si="21"/>
        <v>6115800</v>
      </c>
      <c r="V202" s="2">
        <f t="shared" si="21"/>
        <v>2470500</v>
      </c>
      <c r="W202" s="2">
        <f t="shared" si="21"/>
        <v>2089200</v>
      </c>
      <c r="X202" s="2">
        <f t="shared" si="21"/>
        <v>1755100</v>
      </c>
      <c r="Y202" s="2" cm="1">
        <f t="array" ref="Y202">_xlfn.XLOOKUP(Y$1&amp;$R202,$C$3:$C$1662&amp;$D$3:$D$1662,$E$3:$E$1662,0,0,1)</f>
        <v>75000</v>
      </c>
      <c r="Z202" s="2" cm="1">
        <f t="array" ref="Z202">_xlfn.XLOOKUP(Z$1&amp;$R202,$C$3:$C$1662&amp;$D$3:$D$1662,$E$3:$E$1662,0,0,1)</f>
        <v>11300</v>
      </c>
      <c r="AA202" s="2" cm="1">
        <f t="array" ref="AA202">_xlfn.XLOOKUP(AA$1&amp;$R202,$C$3:$C$1662&amp;$D$3:$D$1662,$E$3:$E$1662,0,0,1)</f>
        <v>800</v>
      </c>
      <c r="AB202" s="2" cm="1">
        <f t="array" ref="AB202">_xlfn.XLOOKUP(AB$1&amp;$R202,$C$3:$C$1662&amp;$D$3:$D$1662,$E$3:$E$1662,0,0,1)</f>
        <v>11400</v>
      </c>
      <c r="AC202" s="2" cm="1">
        <f t="array" ref="AC202">_xlfn.XLOOKUP(AC$1&amp;$R202,$C$3:$C$1662&amp;$D$3:$D$1662,$E$3:$E$1662,0,0,1)</f>
        <v>0</v>
      </c>
    </row>
    <row r="203" spans="3:29" x14ac:dyDescent="0.4">
      <c r="C203" t="s">
        <v>804</v>
      </c>
      <c r="D203" t="s">
        <v>404</v>
      </c>
      <c r="E203">
        <v>0</v>
      </c>
      <c r="R203" t="s">
        <v>269</v>
      </c>
      <c r="S203" s="2">
        <f t="shared" si="20"/>
        <v>4964120</v>
      </c>
      <c r="T203" s="2">
        <f t="shared" si="21"/>
        <v>12366500</v>
      </c>
      <c r="U203" s="2">
        <f t="shared" si="21"/>
        <v>6122200</v>
      </c>
      <c r="V203" s="2">
        <f t="shared" si="21"/>
        <v>2475000</v>
      </c>
      <c r="W203" s="2">
        <f t="shared" si="21"/>
        <v>2100600</v>
      </c>
      <c r="X203" s="2">
        <f t="shared" si="21"/>
        <v>1756300</v>
      </c>
      <c r="Y203" s="2" cm="1">
        <f t="array" ref="Y203">_xlfn.XLOOKUP(Y$1&amp;$R203,$C$3:$C$1662&amp;$D$3:$D$1662,$E$3:$E$1662,0,0,1)</f>
        <v>75900</v>
      </c>
      <c r="Z203" s="2" cm="1">
        <f t="array" ref="Z203">_xlfn.XLOOKUP(Z$1&amp;$R203,$C$3:$C$1662&amp;$D$3:$D$1662,$E$3:$E$1662,0,0,1)</f>
        <v>6400</v>
      </c>
      <c r="AA203" s="2" cm="1">
        <f t="array" ref="AA203">_xlfn.XLOOKUP(AA$1&amp;$R203,$C$3:$C$1662&amp;$D$3:$D$1662,$E$3:$E$1662,0,0,1)</f>
        <v>4500</v>
      </c>
      <c r="AB203" s="2" cm="1">
        <f t="array" ref="AB203">_xlfn.XLOOKUP(AB$1&amp;$R203,$C$3:$C$1662&amp;$D$3:$D$1662,$E$3:$E$1662,0,0,1)</f>
        <v>11400</v>
      </c>
      <c r="AC203" s="2" cm="1">
        <f t="array" ref="AC203">_xlfn.XLOOKUP(AC$1&amp;$R203,$C$3:$C$1662&amp;$D$3:$D$1662,$E$3:$E$1662,0,0,1)</f>
        <v>1200</v>
      </c>
    </row>
    <row r="204" spans="3:29" x14ac:dyDescent="0.4">
      <c r="C204" t="s">
        <v>804</v>
      </c>
      <c r="D204" t="s">
        <v>405</v>
      </c>
      <c r="E204">
        <v>1200</v>
      </c>
      <c r="R204" t="s">
        <v>303</v>
      </c>
      <c r="S204" s="2">
        <f t="shared" si="20"/>
        <v>4977460</v>
      </c>
      <c r="T204" s="2">
        <f t="shared" si="21"/>
        <v>12397700</v>
      </c>
      <c r="U204" s="2">
        <f t="shared" si="21"/>
        <v>6125500</v>
      </c>
      <c r="V204" s="2">
        <f t="shared" si="21"/>
        <v>2478100</v>
      </c>
      <c r="W204" s="2">
        <f t="shared" si="21"/>
        <v>2105100</v>
      </c>
      <c r="X204" s="2">
        <f t="shared" si="21"/>
        <v>1780900</v>
      </c>
      <c r="Y204" s="2" cm="1">
        <f t="array" ref="Y204">_xlfn.XLOOKUP(Y$1&amp;$R204,$C$3:$C$1662&amp;$D$3:$D$1662,$E$3:$E$1662,0,0,1)</f>
        <v>31200</v>
      </c>
      <c r="Z204" s="2" cm="1">
        <f t="array" ref="Z204">_xlfn.XLOOKUP(Z$1&amp;$R204,$C$3:$C$1662&amp;$D$3:$D$1662,$E$3:$E$1662,0,0,1)</f>
        <v>3300</v>
      </c>
      <c r="AA204" s="2" cm="1">
        <f t="array" ref="AA204">_xlfn.XLOOKUP(AA$1&amp;$R204,$C$3:$C$1662&amp;$D$3:$D$1662,$E$3:$E$1662,0,0,1)</f>
        <v>3100</v>
      </c>
      <c r="AB204" s="2" cm="1">
        <f t="array" ref="AB204">_xlfn.XLOOKUP(AB$1&amp;$R204,$C$3:$C$1662&amp;$D$3:$D$1662,$E$3:$E$1662,0,0,1)</f>
        <v>4500</v>
      </c>
      <c r="AC204" s="2" cm="1">
        <f t="array" ref="AC204">_xlfn.XLOOKUP(AC$1&amp;$R204,$C$3:$C$1662&amp;$D$3:$D$1662,$E$3:$E$1662,0,0,1)</f>
        <v>24600</v>
      </c>
    </row>
    <row r="205" spans="3:29" x14ac:dyDescent="0.4">
      <c r="C205" t="s">
        <v>804</v>
      </c>
      <c r="D205" t="s">
        <v>406</v>
      </c>
      <c r="E205">
        <v>24600</v>
      </c>
      <c r="R205" t="s">
        <v>210</v>
      </c>
      <c r="S205" s="2">
        <f t="shared" si="20"/>
        <v>4993020</v>
      </c>
      <c r="T205" s="2">
        <f t="shared" si="21"/>
        <v>12433600</v>
      </c>
      <c r="U205" s="2">
        <f t="shared" si="21"/>
        <v>6145400</v>
      </c>
      <c r="V205" s="2">
        <f t="shared" si="21"/>
        <v>2479300</v>
      </c>
      <c r="W205" s="2">
        <f t="shared" si="21"/>
        <v>2125000</v>
      </c>
      <c r="X205" s="2">
        <f t="shared" si="21"/>
        <v>1781800</v>
      </c>
      <c r="Y205" s="2" cm="1">
        <f t="array" ref="Y205">_xlfn.XLOOKUP(Y$1&amp;$R205,$C$3:$C$1662&amp;$D$3:$D$1662,$E$3:$E$1662,0,0,1)</f>
        <v>35900</v>
      </c>
      <c r="Z205" s="2" cm="1">
        <f t="array" ref="Z205">_xlfn.XLOOKUP(Z$1&amp;$R205,$C$3:$C$1662&amp;$D$3:$D$1662,$E$3:$E$1662,0,0,1)</f>
        <v>19900</v>
      </c>
      <c r="AA205" s="2" cm="1">
        <f t="array" ref="AA205">_xlfn.XLOOKUP(AA$1&amp;$R205,$C$3:$C$1662&amp;$D$3:$D$1662,$E$3:$E$1662,0,0,1)</f>
        <v>1200</v>
      </c>
      <c r="AB205" s="2" cm="1">
        <f t="array" ref="AB205">_xlfn.XLOOKUP(AB$1&amp;$R205,$C$3:$C$1662&amp;$D$3:$D$1662,$E$3:$E$1662,0,0,1)</f>
        <v>19900</v>
      </c>
      <c r="AC205" s="2" cm="1">
        <f t="array" ref="AC205">_xlfn.XLOOKUP(AC$1&amp;$R205,$C$3:$C$1662&amp;$D$3:$D$1662,$E$3:$E$1662,0,0,1)</f>
        <v>900</v>
      </c>
    </row>
    <row r="206" spans="3:29" x14ac:dyDescent="0.4">
      <c r="C206" t="s">
        <v>804</v>
      </c>
      <c r="D206" t="s">
        <v>407</v>
      </c>
      <c r="E206">
        <v>900</v>
      </c>
      <c r="R206" t="s">
        <v>158</v>
      </c>
      <c r="S206" s="2">
        <f t="shared" si="20"/>
        <v>5000760</v>
      </c>
      <c r="T206" s="2">
        <f t="shared" si="21"/>
        <v>12458700</v>
      </c>
      <c r="U206" s="2">
        <f t="shared" si="21"/>
        <v>6148600</v>
      </c>
      <c r="V206" s="2">
        <f t="shared" si="21"/>
        <v>2480400</v>
      </c>
      <c r="W206" s="2">
        <f t="shared" si="21"/>
        <v>2126300</v>
      </c>
      <c r="X206" s="2">
        <f t="shared" si="21"/>
        <v>1789800</v>
      </c>
      <c r="Y206" s="2" cm="1">
        <f t="array" ref="Y206">_xlfn.XLOOKUP(Y$1&amp;$R206,$C$3:$C$1662&amp;$D$3:$D$1662,$E$3:$E$1662,0,0,1)</f>
        <v>25100</v>
      </c>
      <c r="Z206" s="2" cm="1">
        <f t="array" ref="Z206">_xlfn.XLOOKUP(Z$1&amp;$R206,$C$3:$C$1662&amp;$D$3:$D$1662,$E$3:$E$1662,0,0,1)</f>
        <v>3200</v>
      </c>
      <c r="AA206" s="2" cm="1">
        <f t="array" ref="AA206">_xlfn.XLOOKUP(AA$1&amp;$R206,$C$3:$C$1662&amp;$D$3:$D$1662,$E$3:$E$1662,0,0,1)</f>
        <v>1100</v>
      </c>
      <c r="AB206" s="2" cm="1">
        <f t="array" ref="AB206">_xlfn.XLOOKUP(AB$1&amp;$R206,$C$3:$C$1662&amp;$D$3:$D$1662,$E$3:$E$1662,0,0,1)</f>
        <v>1300</v>
      </c>
      <c r="AC206" s="2" cm="1">
        <f t="array" ref="AC206">_xlfn.XLOOKUP(AC$1&amp;$R206,$C$3:$C$1662&amp;$D$3:$D$1662,$E$3:$E$1662,0,0,1)</f>
        <v>8000</v>
      </c>
    </row>
    <row r="207" spans="3:29" x14ac:dyDescent="0.4">
      <c r="C207" t="s">
        <v>804</v>
      </c>
      <c r="D207" t="s">
        <v>408</v>
      </c>
      <c r="E207">
        <v>8000</v>
      </c>
      <c r="R207" t="s">
        <v>102</v>
      </c>
      <c r="S207" s="2">
        <f t="shared" si="20"/>
        <v>5018280</v>
      </c>
      <c r="T207" s="2">
        <f t="shared" si="21"/>
        <v>12525800</v>
      </c>
      <c r="U207" s="2">
        <f t="shared" si="21"/>
        <v>6151300</v>
      </c>
      <c r="V207" s="2">
        <f t="shared" si="21"/>
        <v>2490400</v>
      </c>
      <c r="W207" s="2">
        <f t="shared" si="21"/>
        <v>2129000</v>
      </c>
      <c r="X207" s="2">
        <f t="shared" si="21"/>
        <v>1794900</v>
      </c>
      <c r="Y207" s="2" cm="1">
        <f t="array" ref="Y207">_xlfn.XLOOKUP(Y$1&amp;$R207,$C$3:$C$1662&amp;$D$3:$D$1662,$E$3:$E$1662,0,0,1)</f>
        <v>67100</v>
      </c>
      <c r="Z207" s="2" cm="1">
        <f t="array" ref="Z207">_xlfn.XLOOKUP(Z$1&amp;$R207,$C$3:$C$1662&amp;$D$3:$D$1662,$E$3:$E$1662,0,0,1)</f>
        <v>2700</v>
      </c>
      <c r="AA207" s="2" cm="1">
        <f t="array" ref="AA207">_xlfn.XLOOKUP(AA$1&amp;$R207,$C$3:$C$1662&amp;$D$3:$D$1662,$E$3:$E$1662,0,0,1)</f>
        <v>10000</v>
      </c>
      <c r="AB207" s="2" cm="1">
        <f t="array" ref="AB207">_xlfn.XLOOKUP(AB$1&amp;$R207,$C$3:$C$1662&amp;$D$3:$D$1662,$E$3:$E$1662,0,0,1)</f>
        <v>2700</v>
      </c>
      <c r="AC207" s="2" cm="1">
        <f t="array" ref="AC207">_xlfn.XLOOKUP(AC$1&amp;$R207,$C$3:$C$1662&amp;$D$3:$D$1662,$E$3:$E$1662,0,0,1)</f>
        <v>5100</v>
      </c>
    </row>
    <row r="208" spans="3:29" x14ac:dyDescent="0.4">
      <c r="C208" t="s">
        <v>804</v>
      </c>
      <c r="D208" t="s">
        <v>409</v>
      </c>
      <c r="E208">
        <v>5100</v>
      </c>
      <c r="R208" t="s">
        <v>225</v>
      </c>
      <c r="S208" s="2">
        <f t="shared" si="20"/>
        <v>5029560</v>
      </c>
      <c r="T208" s="2">
        <f t="shared" si="21"/>
        <v>12554700</v>
      </c>
      <c r="U208" s="2">
        <f t="shared" si="21"/>
        <v>6163700</v>
      </c>
      <c r="V208" s="2">
        <f t="shared" si="21"/>
        <v>2492800</v>
      </c>
      <c r="W208" s="2">
        <f t="shared" si="21"/>
        <v>2133100</v>
      </c>
      <c r="X208" s="2">
        <f t="shared" si="21"/>
        <v>1803500</v>
      </c>
      <c r="Y208" s="2" cm="1">
        <f t="array" ref="Y208">_xlfn.XLOOKUP(Y$1&amp;$R208,$C$3:$C$1662&amp;$D$3:$D$1662,$E$3:$E$1662,0,0,1)</f>
        <v>28900</v>
      </c>
      <c r="Z208" s="2" cm="1">
        <f t="array" ref="Z208">_xlfn.XLOOKUP(Z$1&amp;$R208,$C$3:$C$1662&amp;$D$3:$D$1662,$E$3:$E$1662,0,0,1)</f>
        <v>12400</v>
      </c>
      <c r="AA208" s="2" cm="1">
        <f t="array" ref="AA208">_xlfn.XLOOKUP(AA$1&amp;$R208,$C$3:$C$1662&amp;$D$3:$D$1662,$E$3:$E$1662,0,0,1)</f>
        <v>2400</v>
      </c>
      <c r="AB208" s="2" cm="1">
        <f t="array" ref="AB208">_xlfn.XLOOKUP(AB$1&amp;$R208,$C$3:$C$1662&amp;$D$3:$D$1662,$E$3:$E$1662,0,0,1)</f>
        <v>4100</v>
      </c>
      <c r="AC208" s="2" cm="1">
        <f t="array" ref="AC208">_xlfn.XLOOKUP(AC$1&amp;$R208,$C$3:$C$1662&amp;$D$3:$D$1662,$E$3:$E$1662,0,0,1)</f>
        <v>8600</v>
      </c>
    </row>
    <row r="209" spans="3:29" x14ac:dyDescent="0.4">
      <c r="C209" t="s">
        <v>804</v>
      </c>
      <c r="D209" t="s">
        <v>410</v>
      </c>
      <c r="E209">
        <v>8600</v>
      </c>
      <c r="R209" t="s">
        <v>97</v>
      </c>
      <c r="S209" s="2">
        <f t="shared" si="20"/>
        <v>5038340</v>
      </c>
      <c r="T209" s="2">
        <f t="shared" si="21"/>
        <v>12566900</v>
      </c>
      <c r="U209" s="2">
        <f t="shared" si="21"/>
        <v>6174300</v>
      </c>
      <c r="V209" s="2">
        <f t="shared" si="21"/>
        <v>2492900</v>
      </c>
      <c r="W209" s="2">
        <f t="shared" si="21"/>
        <v>2153100</v>
      </c>
      <c r="X209" s="2">
        <f t="shared" si="21"/>
        <v>1804500</v>
      </c>
      <c r="Y209" s="2" cm="1">
        <f t="array" ref="Y209">_xlfn.XLOOKUP(Y$1&amp;$R209,$C$3:$C$1662&amp;$D$3:$D$1662,$E$3:$E$1662,0,0,1)</f>
        <v>12200</v>
      </c>
      <c r="Z209" s="2" cm="1">
        <f t="array" ref="Z209">_xlfn.XLOOKUP(Z$1&amp;$R209,$C$3:$C$1662&amp;$D$3:$D$1662,$E$3:$E$1662,0,0,1)</f>
        <v>10600</v>
      </c>
      <c r="AA209" s="2" cm="1">
        <f t="array" ref="AA209">_xlfn.XLOOKUP(AA$1&amp;$R209,$C$3:$C$1662&amp;$D$3:$D$1662,$E$3:$E$1662,0,0,1)</f>
        <v>100</v>
      </c>
      <c r="AB209" s="2" cm="1">
        <f t="array" ref="AB209">_xlfn.XLOOKUP(AB$1&amp;$R209,$C$3:$C$1662&amp;$D$3:$D$1662,$E$3:$E$1662,0,0,1)</f>
        <v>20000</v>
      </c>
      <c r="AC209" s="2" cm="1">
        <f t="array" ref="AC209">_xlfn.XLOOKUP(AC$1&amp;$R209,$C$3:$C$1662&amp;$D$3:$D$1662,$E$3:$E$1662,0,0,1)</f>
        <v>1000</v>
      </c>
    </row>
    <row r="210" spans="3:29" x14ac:dyDescent="0.4">
      <c r="C210" t="s">
        <v>804</v>
      </c>
      <c r="D210" t="s">
        <v>411</v>
      </c>
      <c r="E210">
        <v>1000</v>
      </c>
      <c r="R210" t="s">
        <v>65</v>
      </c>
      <c r="S210" s="2">
        <f t="shared" si="20"/>
        <v>5047980</v>
      </c>
      <c r="T210" s="2">
        <f t="shared" si="21"/>
        <v>12591900</v>
      </c>
      <c r="U210" s="2">
        <f t="shared" si="21"/>
        <v>6185600</v>
      </c>
      <c r="V210" s="2">
        <f t="shared" si="21"/>
        <v>2503700</v>
      </c>
      <c r="W210" s="2">
        <f t="shared" si="21"/>
        <v>2153700</v>
      </c>
      <c r="X210" s="2">
        <f t="shared" si="21"/>
        <v>1805000</v>
      </c>
      <c r="Y210" s="2" cm="1">
        <f t="array" ref="Y210">_xlfn.XLOOKUP(Y$1&amp;$R210,$C$3:$C$1662&amp;$D$3:$D$1662,$E$3:$E$1662,0,0,1)</f>
        <v>25000</v>
      </c>
      <c r="Z210" s="2" cm="1">
        <f t="array" ref="Z210">_xlfn.XLOOKUP(Z$1&amp;$R210,$C$3:$C$1662&amp;$D$3:$D$1662,$E$3:$E$1662,0,0,1)</f>
        <v>11300</v>
      </c>
      <c r="AA210" s="2" cm="1">
        <f t="array" ref="AA210">_xlfn.XLOOKUP(AA$1&amp;$R210,$C$3:$C$1662&amp;$D$3:$D$1662,$E$3:$E$1662,0,0,1)</f>
        <v>10800</v>
      </c>
      <c r="AB210" s="2" cm="1">
        <f t="array" ref="AB210">_xlfn.XLOOKUP(AB$1&amp;$R210,$C$3:$C$1662&amp;$D$3:$D$1662,$E$3:$E$1662,0,0,1)</f>
        <v>600</v>
      </c>
      <c r="AC210" s="2" cm="1">
        <f t="array" ref="AC210">_xlfn.XLOOKUP(AC$1&amp;$R210,$C$3:$C$1662&amp;$D$3:$D$1662,$E$3:$E$1662,0,0,1)</f>
        <v>500</v>
      </c>
    </row>
    <row r="211" spans="3:29" x14ac:dyDescent="0.4">
      <c r="C211" t="s">
        <v>804</v>
      </c>
      <c r="D211" t="s">
        <v>412</v>
      </c>
      <c r="E211">
        <v>500</v>
      </c>
      <c r="R211" t="s">
        <v>163</v>
      </c>
      <c r="S211" s="2">
        <f t="shared" si="20"/>
        <v>5054960</v>
      </c>
      <c r="T211" s="2">
        <f t="shared" si="21"/>
        <v>12602200</v>
      </c>
      <c r="U211" s="2">
        <f t="shared" si="21"/>
        <v>6196400</v>
      </c>
      <c r="V211" s="2">
        <f t="shared" si="21"/>
        <v>2514700</v>
      </c>
      <c r="W211" s="2">
        <f t="shared" si="21"/>
        <v>2155600</v>
      </c>
      <c r="X211" s="2">
        <f t="shared" si="21"/>
        <v>1805900</v>
      </c>
      <c r="Y211" s="2" cm="1">
        <f t="array" ref="Y211">_xlfn.XLOOKUP(Y$1&amp;$R211,$C$3:$C$1662&amp;$D$3:$D$1662,$E$3:$E$1662,0,0,1)</f>
        <v>10300</v>
      </c>
      <c r="Z211" s="2" cm="1">
        <f t="array" ref="Z211">_xlfn.XLOOKUP(Z$1&amp;$R211,$C$3:$C$1662&amp;$D$3:$D$1662,$E$3:$E$1662,0,0,1)</f>
        <v>10800</v>
      </c>
      <c r="AA211" s="2" cm="1">
        <f t="array" ref="AA211">_xlfn.XLOOKUP(AA$1&amp;$R211,$C$3:$C$1662&amp;$D$3:$D$1662,$E$3:$E$1662,0,0,1)</f>
        <v>11000</v>
      </c>
      <c r="AB211" s="2" cm="1">
        <f t="array" ref="AB211">_xlfn.XLOOKUP(AB$1&amp;$R211,$C$3:$C$1662&amp;$D$3:$D$1662,$E$3:$E$1662,0,0,1)</f>
        <v>1900</v>
      </c>
      <c r="AC211" s="2" cm="1">
        <f t="array" ref="AC211">_xlfn.XLOOKUP(AC$1&amp;$R211,$C$3:$C$1662&amp;$D$3:$D$1662,$E$3:$E$1662,0,0,1)</f>
        <v>900</v>
      </c>
    </row>
    <row r="212" spans="3:29" x14ac:dyDescent="0.4">
      <c r="C212" t="s">
        <v>804</v>
      </c>
      <c r="D212" t="s">
        <v>413</v>
      </c>
      <c r="E212">
        <v>900</v>
      </c>
      <c r="R212" t="s">
        <v>221</v>
      </c>
      <c r="S212" s="2">
        <f t="shared" si="20"/>
        <v>5076640</v>
      </c>
      <c r="T212" s="2">
        <f t="shared" ref="T212:X227" si="22">T211+Y212</f>
        <v>12670500</v>
      </c>
      <c r="U212" s="2">
        <f t="shared" si="22"/>
        <v>6224900</v>
      </c>
      <c r="V212" s="2">
        <f t="shared" si="22"/>
        <v>2519800</v>
      </c>
      <c r="W212" s="2">
        <f t="shared" si="22"/>
        <v>2158100</v>
      </c>
      <c r="X212" s="2">
        <f t="shared" si="22"/>
        <v>1809900</v>
      </c>
      <c r="Y212" s="2" cm="1">
        <f t="array" ref="Y212">_xlfn.XLOOKUP(Y$1&amp;$R212,$C$3:$C$1662&amp;$D$3:$D$1662,$E$3:$E$1662,0,0,1)</f>
        <v>68300</v>
      </c>
      <c r="Z212" s="2" cm="1">
        <f t="array" ref="Z212">_xlfn.XLOOKUP(Z$1&amp;$R212,$C$3:$C$1662&amp;$D$3:$D$1662,$E$3:$E$1662,0,0,1)</f>
        <v>28500</v>
      </c>
      <c r="AA212" s="2" cm="1">
        <f t="array" ref="AA212">_xlfn.XLOOKUP(AA$1&amp;$R212,$C$3:$C$1662&amp;$D$3:$D$1662,$E$3:$E$1662,0,0,1)</f>
        <v>5100</v>
      </c>
      <c r="AB212" s="2" cm="1">
        <f t="array" ref="AB212">_xlfn.XLOOKUP(AB$1&amp;$R212,$C$3:$C$1662&amp;$D$3:$D$1662,$E$3:$E$1662,0,0,1)</f>
        <v>2500</v>
      </c>
      <c r="AC212" s="2" cm="1">
        <f t="array" ref="AC212">_xlfn.XLOOKUP(AC$1&amp;$R212,$C$3:$C$1662&amp;$D$3:$D$1662,$E$3:$E$1662,0,0,1)</f>
        <v>4000</v>
      </c>
    </row>
    <row r="213" spans="3:29" x14ac:dyDescent="0.4">
      <c r="C213" t="s">
        <v>804</v>
      </c>
      <c r="D213" t="s">
        <v>414</v>
      </c>
      <c r="E213">
        <v>4000</v>
      </c>
      <c r="R213" t="s">
        <v>236</v>
      </c>
      <c r="S213" s="2">
        <f t="shared" si="20"/>
        <v>5092000</v>
      </c>
      <c r="T213" s="2">
        <f t="shared" si="22"/>
        <v>12706000</v>
      </c>
      <c r="U213" s="2">
        <f t="shared" si="22"/>
        <v>6250000</v>
      </c>
      <c r="V213" s="2">
        <f t="shared" si="22"/>
        <v>2522400</v>
      </c>
      <c r="W213" s="2">
        <f t="shared" si="22"/>
        <v>2162400</v>
      </c>
      <c r="X213" s="2">
        <f t="shared" si="22"/>
        <v>1819200</v>
      </c>
      <c r="Y213" s="2" cm="1">
        <f t="array" ref="Y213">_xlfn.XLOOKUP(Y$1&amp;$R213,$C$3:$C$1662&amp;$D$3:$D$1662,$E$3:$E$1662,0,0,1)</f>
        <v>35500</v>
      </c>
      <c r="Z213" s="2" cm="1">
        <f t="array" ref="Z213">_xlfn.XLOOKUP(Z$1&amp;$R213,$C$3:$C$1662&amp;$D$3:$D$1662,$E$3:$E$1662,0,0,1)</f>
        <v>25100</v>
      </c>
      <c r="AA213" s="2" cm="1">
        <f t="array" ref="AA213">_xlfn.XLOOKUP(AA$1&amp;$R213,$C$3:$C$1662&amp;$D$3:$D$1662,$E$3:$E$1662,0,0,1)</f>
        <v>2600</v>
      </c>
      <c r="AB213" s="2" cm="1">
        <f t="array" ref="AB213">_xlfn.XLOOKUP(AB$1&amp;$R213,$C$3:$C$1662&amp;$D$3:$D$1662,$E$3:$E$1662,0,0,1)</f>
        <v>4300</v>
      </c>
      <c r="AC213" s="2" cm="1">
        <f t="array" ref="AC213">_xlfn.XLOOKUP(AC$1&amp;$R213,$C$3:$C$1662&amp;$D$3:$D$1662,$E$3:$E$1662,0,0,1)</f>
        <v>9300</v>
      </c>
    </row>
    <row r="214" spans="3:29" x14ac:dyDescent="0.4">
      <c r="C214" t="s">
        <v>804</v>
      </c>
      <c r="D214" t="s">
        <v>415</v>
      </c>
      <c r="E214">
        <v>9300</v>
      </c>
      <c r="R214" t="s">
        <v>199</v>
      </c>
      <c r="S214" s="2">
        <f t="shared" si="20"/>
        <v>5120040</v>
      </c>
      <c r="T214" s="2">
        <f t="shared" si="22"/>
        <v>12770300</v>
      </c>
      <c r="U214" s="2">
        <f t="shared" si="22"/>
        <v>6265400</v>
      </c>
      <c r="V214" s="2">
        <f t="shared" si="22"/>
        <v>2532800</v>
      </c>
      <c r="W214" s="2">
        <f t="shared" si="22"/>
        <v>2165500</v>
      </c>
      <c r="X214" s="2">
        <f t="shared" si="22"/>
        <v>1866200</v>
      </c>
      <c r="Y214" s="2" cm="1">
        <f t="array" ref="Y214">_xlfn.XLOOKUP(Y$1&amp;$R214,$C$3:$C$1662&amp;$D$3:$D$1662,$E$3:$E$1662,0,0,1)</f>
        <v>64300</v>
      </c>
      <c r="Z214" s="2" cm="1">
        <f t="array" ref="Z214">_xlfn.XLOOKUP(Z$1&amp;$R214,$C$3:$C$1662&amp;$D$3:$D$1662,$E$3:$E$1662,0,0,1)</f>
        <v>15400</v>
      </c>
      <c r="AA214" s="2" cm="1">
        <f t="array" ref="AA214">_xlfn.XLOOKUP(AA$1&amp;$R214,$C$3:$C$1662&amp;$D$3:$D$1662,$E$3:$E$1662,0,0,1)</f>
        <v>10400</v>
      </c>
      <c r="AB214" s="2" cm="1">
        <f t="array" ref="AB214">_xlfn.XLOOKUP(AB$1&amp;$R214,$C$3:$C$1662&amp;$D$3:$D$1662,$E$3:$E$1662,0,0,1)</f>
        <v>3100</v>
      </c>
      <c r="AC214" s="2" cm="1">
        <f t="array" ref="AC214">_xlfn.XLOOKUP(AC$1&amp;$R214,$C$3:$C$1662&amp;$D$3:$D$1662,$E$3:$E$1662,0,0,1)</f>
        <v>47000</v>
      </c>
    </row>
    <row r="215" spans="3:29" x14ac:dyDescent="0.4">
      <c r="C215" t="s">
        <v>804</v>
      </c>
      <c r="D215" t="s">
        <v>416</v>
      </c>
      <c r="E215">
        <v>47000</v>
      </c>
      <c r="R215" t="s">
        <v>264</v>
      </c>
      <c r="S215" s="2">
        <f t="shared" si="20"/>
        <v>5132860</v>
      </c>
      <c r="T215" s="2">
        <f t="shared" si="22"/>
        <v>12790800</v>
      </c>
      <c r="U215" s="2">
        <f t="shared" si="22"/>
        <v>6277300</v>
      </c>
      <c r="V215" s="2">
        <f t="shared" si="22"/>
        <v>2562100</v>
      </c>
      <c r="W215" s="2">
        <f t="shared" si="22"/>
        <v>2166200</v>
      </c>
      <c r="X215" s="2">
        <f t="shared" si="22"/>
        <v>1867900</v>
      </c>
      <c r="Y215" s="2" cm="1">
        <f t="array" ref="Y215">_xlfn.XLOOKUP(Y$1&amp;$R215,$C$3:$C$1662&amp;$D$3:$D$1662,$E$3:$E$1662,0,0,1)</f>
        <v>20500</v>
      </c>
      <c r="Z215" s="2" cm="1">
        <f t="array" ref="Z215">_xlfn.XLOOKUP(Z$1&amp;$R215,$C$3:$C$1662&amp;$D$3:$D$1662,$E$3:$E$1662,0,0,1)</f>
        <v>11900</v>
      </c>
      <c r="AA215" s="2" cm="1">
        <f t="array" ref="AA215">_xlfn.XLOOKUP(AA$1&amp;$R215,$C$3:$C$1662&amp;$D$3:$D$1662,$E$3:$E$1662,0,0,1)</f>
        <v>29300</v>
      </c>
      <c r="AB215" s="2" cm="1">
        <f t="array" ref="AB215">_xlfn.XLOOKUP(AB$1&amp;$R215,$C$3:$C$1662&amp;$D$3:$D$1662,$E$3:$E$1662,0,0,1)</f>
        <v>700</v>
      </c>
      <c r="AC215" s="2" cm="1">
        <f t="array" ref="AC215">_xlfn.XLOOKUP(AC$1&amp;$R215,$C$3:$C$1662&amp;$D$3:$D$1662,$E$3:$E$1662,0,0,1)</f>
        <v>1700</v>
      </c>
    </row>
    <row r="216" spans="3:29" x14ac:dyDescent="0.4">
      <c r="C216" t="s">
        <v>804</v>
      </c>
      <c r="D216" t="s">
        <v>417</v>
      </c>
      <c r="E216">
        <v>1700</v>
      </c>
      <c r="R216" t="s">
        <v>90</v>
      </c>
      <c r="S216" s="2">
        <f t="shared" si="20"/>
        <v>5142920</v>
      </c>
      <c r="T216" s="2">
        <f t="shared" si="22"/>
        <v>12814000</v>
      </c>
      <c r="U216" s="2">
        <f t="shared" si="22"/>
        <v>6293900</v>
      </c>
      <c r="V216" s="2">
        <f t="shared" si="22"/>
        <v>2565000</v>
      </c>
      <c r="W216" s="2">
        <f t="shared" si="22"/>
        <v>2172700</v>
      </c>
      <c r="X216" s="2">
        <f t="shared" si="22"/>
        <v>1869000</v>
      </c>
      <c r="Y216" s="2" cm="1">
        <f t="array" ref="Y216">_xlfn.XLOOKUP(Y$1&amp;$R216,$C$3:$C$1662&amp;$D$3:$D$1662,$E$3:$E$1662,0,0,1)</f>
        <v>23200</v>
      </c>
      <c r="Z216" s="2" cm="1">
        <f t="array" ref="Z216">_xlfn.XLOOKUP(Z$1&amp;$R216,$C$3:$C$1662&amp;$D$3:$D$1662,$E$3:$E$1662,0,0,1)</f>
        <v>16600</v>
      </c>
      <c r="AA216" s="2" cm="1">
        <f t="array" ref="AA216">_xlfn.XLOOKUP(AA$1&amp;$R216,$C$3:$C$1662&amp;$D$3:$D$1662,$E$3:$E$1662,0,0,1)</f>
        <v>2900</v>
      </c>
      <c r="AB216" s="2" cm="1">
        <f t="array" ref="AB216">_xlfn.XLOOKUP(AB$1&amp;$R216,$C$3:$C$1662&amp;$D$3:$D$1662,$E$3:$E$1662,0,0,1)</f>
        <v>6500</v>
      </c>
      <c r="AC216" s="2" cm="1">
        <f t="array" ref="AC216">_xlfn.XLOOKUP(AC$1&amp;$R216,$C$3:$C$1662&amp;$D$3:$D$1662,$E$3:$E$1662,0,0,1)</f>
        <v>1100</v>
      </c>
    </row>
    <row r="217" spans="3:29" x14ac:dyDescent="0.4">
      <c r="C217" t="s">
        <v>804</v>
      </c>
      <c r="D217" t="s">
        <v>418</v>
      </c>
      <c r="E217">
        <v>1100</v>
      </c>
      <c r="R217" t="s">
        <v>156</v>
      </c>
      <c r="S217" s="2">
        <f t="shared" si="20"/>
        <v>5152940</v>
      </c>
      <c r="T217" s="2">
        <f t="shared" si="22"/>
        <v>12818400</v>
      </c>
      <c r="U217" s="2">
        <f t="shared" si="22"/>
        <v>6307200</v>
      </c>
      <c r="V217" s="2">
        <f t="shared" si="22"/>
        <v>2569600</v>
      </c>
      <c r="W217" s="2">
        <f t="shared" si="22"/>
        <v>2191200</v>
      </c>
      <c r="X217" s="2">
        <f t="shared" si="22"/>
        <v>1878300</v>
      </c>
      <c r="Y217" s="2" cm="1">
        <f t="array" ref="Y217">_xlfn.XLOOKUP(Y$1&amp;$R217,$C$3:$C$1662&amp;$D$3:$D$1662,$E$3:$E$1662,0,0,1)</f>
        <v>4400</v>
      </c>
      <c r="Z217" s="2" cm="1">
        <f t="array" ref="Z217">_xlfn.XLOOKUP(Z$1&amp;$R217,$C$3:$C$1662&amp;$D$3:$D$1662,$E$3:$E$1662,0,0,1)</f>
        <v>13300</v>
      </c>
      <c r="AA217" s="2" cm="1">
        <f t="array" ref="AA217">_xlfn.XLOOKUP(AA$1&amp;$R217,$C$3:$C$1662&amp;$D$3:$D$1662,$E$3:$E$1662,0,0,1)</f>
        <v>4600</v>
      </c>
      <c r="AB217" s="2" cm="1">
        <f t="array" ref="AB217">_xlfn.XLOOKUP(AB$1&amp;$R217,$C$3:$C$1662&amp;$D$3:$D$1662,$E$3:$E$1662,0,0,1)</f>
        <v>18500</v>
      </c>
      <c r="AC217" s="2" cm="1">
        <f t="array" ref="AC217">_xlfn.XLOOKUP(AC$1&amp;$R217,$C$3:$C$1662&amp;$D$3:$D$1662,$E$3:$E$1662,0,0,1)</f>
        <v>9300</v>
      </c>
    </row>
    <row r="218" spans="3:29" x14ac:dyDescent="0.4">
      <c r="C218" t="s">
        <v>804</v>
      </c>
      <c r="D218" t="s">
        <v>419</v>
      </c>
      <c r="E218">
        <v>9300</v>
      </c>
      <c r="R218" t="s">
        <v>272</v>
      </c>
      <c r="S218" s="2">
        <f t="shared" si="20"/>
        <v>5162600</v>
      </c>
      <c r="T218" s="2">
        <f t="shared" si="22"/>
        <v>12822400</v>
      </c>
      <c r="U218" s="2">
        <f t="shared" si="22"/>
        <v>6325800</v>
      </c>
      <c r="V218" s="2">
        <f t="shared" si="22"/>
        <v>2581500</v>
      </c>
      <c r="W218" s="2">
        <f t="shared" si="22"/>
        <v>2199500</v>
      </c>
      <c r="X218" s="2">
        <f t="shared" si="22"/>
        <v>1883800</v>
      </c>
      <c r="Y218" s="2" cm="1">
        <f t="array" ref="Y218">_xlfn.XLOOKUP(Y$1&amp;$R218,$C$3:$C$1662&amp;$D$3:$D$1662,$E$3:$E$1662,0,0,1)</f>
        <v>4000</v>
      </c>
      <c r="Z218" s="2" cm="1">
        <f t="array" ref="Z218">_xlfn.XLOOKUP(Z$1&amp;$R218,$C$3:$C$1662&amp;$D$3:$D$1662,$E$3:$E$1662,0,0,1)</f>
        <v>18600</v>
      </c>
      <c r="AA218" s="2" cm="1">
        <f t="array" ref="AA218">_xlfn.XLOOKUP(AA$1&amp;$R218,$C$3:$C$1662&amp;$D$3:$D$1662,$E$3:$E$1662,0,0,1)</f>
        <v>11900</v>
      </c>
      <c r="AB218" s="2" cm="1">
        <f t="array" ref="AB218">_xlfn.XLOOKUP(AB$1&amp;$R218,$C$3:$C$1662&amp;$D$3:$D$1662,$E$3:$E$1662,0,0,1)</f>
        <v>8300</v>
      </c>
      <c r="AC218" s="2" cm="1">
        <f t="array" ref="AC218">_xlfn.XLOOKUP(AC$1&amp;$R218,$C$3:$C$1662&amp;$D$3:$D$1662,$E$3:$E$1662,0,0,1)</f>
        <v>5500</v>
      </c>
    </row>
    <row r="219" spans="3:29" x14ac:dyDescent="0.4">
      <c r="C219" t="s">
        <v>804</v>
      </c>
      <c r="D219" t="s">
        <v>420</v>
      </c>
      <c r="E219">
        <v>5500</v>
      </c>
      <c r="R219" t="s">
        <v>253</v>
      </c>
      <c r="S219" s="2">
        <f t="shared" si="20"/>
        <v>5171840</v>
      </c>
      <c r="T219" s="2">
        <f t="shared" si="22"/>
        <v>12849300</v>
      </c>
      <c r="U219" s="2">
        <f t="shared" si="22"/>
        <v>6341000</v>
      </c>
      <c r="V219" s="2">
        <f t="shared" si="22"/>
        <v>2584700</v>
      </c>
      <c r="W219" s="2">
        <f t="shared" si="22"/>
        <v>2199800</v>
      </c>
      <c r="X219" s="2">
        <f t="shared" si="22"/>
        <v>1884400</v>
      </c>
      <c r="Y219" s="2" cm="1">
        <f t="array" ref="Y219">_xlfn.XLOOKUP(Y$1&amp;$R219,$C$3:$C$1662&amp;$D$3:$D$1662,$E$3:$E$1662,0,0,1)</f>
        <v>26900</v>
      </c>
      <c r="Z219" s="2" cm="1">
        <f t="array" ref="Z219">_xlfn.XLOOKUP(Z$1&amp;$R219,$C$3:$C$1662&amp;$D$3:$D$1662,$E$3:$E$1662,0,0,1)</f>
        <v>15200</v>
      </c>
      <c r="AA219" s="2" cm="1">
        <f t="array" ref="AA219">_xlfn.XLOOKUP(AA$1&amp;$R219,$C$3:$C$1662&amp;$D$3:$D$1662,$E$3:$E$1662,0,0,1)</f>
        <v>3200</v>
      </c>
      <c r="AB219" s="2" cm="1">
        <f t="array" ref="AB219">_xlfn.XLOOKUP(AB$1&amp;$R219,$C$3:$C$1662&amp;$D$3:$D$1662,$E$3:$E$1662,0,0,1)</f>
        <v>300</v>
      </c>
      <c r="AC219" s="2" cm="1">
        <f t="array" ref="AC219">_xlfn.XLOOKUP(AC$1&amp;$R219,$C$3:$C$1662&amp;$D$3:$D$1662,$E$3:$E$1662,0,0,1)</f>
        <v>600</v>
      </c>
    </row>
    <row r="220" spans="3:29" x14ac:dyDescent="0.4">
      <c r="C220" t="s">
        <v>804</v>
      </c>
      <c r="D220" t="s">
        <v>421</v>
      </c>
      <c r="E220">
        <v>600</v>
      </c>
      <c r="R220" t="s">
        <v>261</v>
      </c>
      <c r="S220" s="2">
        <f t="shared" si="20"/>
        <v>5183860</v>
      </c>
      <c r="T220" s="2">
        <f t="shared" si="22"/>
        <v>12872900</v>
      </c>
      <c r="U220" s="2">
        <f t="shared" si="22"/>
        <v>6370300</v>
      </c>
      <c r="V220" s="2">
        <f t="shared" si="22"/>
        <v>2589500</v>
      </c>
      <c r="W220" s="2">
        <f t="shared" si="22"/>
        <v>2201700</v>
      </c>
      <c r="X220" s="2">
        <f t="shared" si="22"/>
        <v>1884900</v>
      </c>
      <c r="Y220" s="2" cm="1">
        <f t="array" ref="Y220">_xlfn.XLOOKUP(Y$1&amp;$R220,$C$3:$C$1662&amp;$D$3:$D$1662,$E$3:$E$1662,0,0,1)</f>
        <v>23600</v>
      </c>
      <c r="Z220" s="2" cm="1">
        <f t="array" ref="Z220">_xlfn.XLOOKUP(Z$1&amp;$R220,$C$3:$C$1662&amp;$D$3:$D$1662,$E$3:$E$1662,0,0,1)</f>
        <v>29300</v>
      </c>
      <c r="AA220" s="2" cm="1">
        <f t="array" ref="AA220">_xlfn.XLOOKUP(AA$1&amp;$R220,$C$3:$C$1662&amp;$D$3:$D$1662,$E$3:$E$1662,0,0,1)</f>
        <v>4800</v>
      </c>
      <c r="AB220" s="2" cm="1">
        <f t="array" ref="AB220">_xlfn.XLOOKUP(AB$1&amp;$R220,$C$3:$C$1662&amp;$D$3:$D$1662,$E$3:$E$1662,0,0,1)</f>
        <v>1900</v>
      </c>
      <c r="AC220" s="2" cm="1">
        <f t="array" ref="AC220">_xlfn.XLOOKUP(AC$1&amp;$R220,$C$3:$C$1662&amp;$D$3:$D$1662,$E$3:$E$1662,0,0,1)</f>
        <v>500</v>
      </c>
    </row>
    <row r="221" spans="3:29" x14ac:dyDescent="0.4">
      <c r="C221" t="s">
        <v>804</v>
      </c>
      <c r="D221" t="s">
        <v>422</v>
      </c>
      <c r="E221">
        <v>500</v>
      </c>
      <c r="R221" t="s">
        <v>123</v>
      </c>
      <c r="S221" s="2">
        <f t="shared" si="20"/>
        <v>5193340</v>
      </c>
      <c r="T221" s="2">
        <f t="shared" si="22"/>
        <v>12904500</v>
      </c>
      <c r="U221" s="2">
        <f t="shared" si="22"/>
        <v>6384600</v>
      </c>
      <c r="V221" s="2">
        <f t="shared" si="22"/>
        <v>2590000</v>
      </c>
      <c r="W221" s="2">
        <f t="shared" si="22"/>
        <v>2202400</v>
      </c>
      <c r="X221" s="2">
        <f t="shared" si="22"/>
        <v>1885200</v>
      </c>
      <c r="Y221" s="2" cm="1">
        <f t="array" ref="Y221">_xlfn.XLOOKUP(Y$1&amp;$R221,$C$3:$C$1662&amp;$D$3:$D$1662,$E$3:$E$1662,0,0,1)</f>
        <v>31600</v>
      </c>
      <c r="Z221" s="2" cm="1">
        <f t="array" ref="Z221">_xlfn.XLOOKUP(Z$1&amp;$R221,$C$3:$C$1662&amp;$D$3:$D$1662,$E$3:$E$1662,0,0,1)</f>
        <v>14300</v>
      </c>
      <c r="AA221" s="2" cm="1">
        <f t="array" ref="AA221">_xlfn.XLOOKUP(AA$1&amp;$R221,$C$3:$C$1662&amp;$D$3:$D$1662,$E$3:$E$1662,0,0,1)</f>
        <v>500</v>
      </c>
      <c r="AB221" s="2" cm="1">
        <f t="array" ref="AB221">_xlfn.XLOOKUP(AB$1&amp;$R221,$C$3:$C$1662&amp;$D$3:$D$1662,$E$3:$E$1662,0,0,1)</f>
        <v>700</v>
      </c>
      <c r="AC221" s="2" cm="1">
        <f t="array" ref="AC221">_xlfn.XLOOKUP(AC$1&amp;$R221,$C$3:$C$1662&amp;$D$3:$D$1662,$E$3:$E$1662,0,0,1)</f>
        <v>300</v>
      </c>
    </row>
    <row r="222" spans="3:29" x14ac:dyDescent="0.4">
      <c r="C222" t="s">
        <v>804</v>
      </c>
      <c r="D222" t="s">
        <v>423</v>
      </c>
      <c r="E222">
        <v>300</v>
      </c>
      <c r="R222" t="s">
        <v>249</v>
      </c>
      <c r="S222" s="2">
        <f t="shared" si="20"/>
        <v>5201700</v>
      </c>
      <c r="T222" s="2">
        <f t="shared" si="22"/>
        <v>12913700</v>
      </c>
      <c r="U222" s="2">
        <f t="shared" si="22"/>
        <v>6404400</v>
      </c>
      <c r="V222" s="2">
        <f t="shared" si="22"/>
        <v>2597200</v>
      </c>
      <c r="W222" s="2">
        <f t="shared" si="22"/>
        <v>2203300</v>
      </c>
      <c r="X222" s="2">
        <f t="shared" si="22"/>
        <v>1889900</v>
      </c>
      <c r="Y222" s="2" cm="1">
        <f t="array" ref="Y222">_xlfn.XLOOKUP(Y$1&amp;$R222,$C$3:$C$1662&amp;$D$3:$D$1662,$E$3:$E$1662,0,0,1)</f>
        <v>9200</v>
      </c>
      <c r="Z222" s="2" cm="1">
        <f t="array" ref="Z222">_xlfn.XLOOKUP(Z$1&amp;$R222,$C$3:$C$1662&amp;$D$3:$D$1662,$E$3:$E$1662,0,0,1)</f>
        <v>19800</v>
      </c>
      <c r="AA222" s="2" cm="1">
        <f t="array" ref="AA222">_xlfn.XLOOKUP(AA$1&amp;$R222,$C$3:$C$1662&amp;$D$3:$D$1662,$E$3:$E$1662,0,0,1)</f>
        <v>7200</v>
      </c>
      <c r="AB222" s="2" cm="1">
        <f t="array" ref="AB222">_xlfn.XLOOKUP(AB$1&amp;$R222,$C$3:$C$1662&amp;$D$3:$D$1662,$E$3:$E$1662,0,0,1)</f>
        <v>900</v>
      </c>
      <c r="AC222" s="2" cm="1">
        <f t="array" ref="AC222">_xlfn.XLOOKUP(AC$1&amp;$R222,$C$3:$C$1662&amp;$D$3:$D$1662,$E$3:$E$1662,0,0,1)</f>
        <v>4700</v>
      </c>
    </row>
    <row r="223" spans="3:29" x14ac:dyDescent="0.4">
      <c r="C223" t="s">
        <v>804</v>
      </c>
      <c r="D223" t="s">
        <v>424</v>
      </c>
      <c r="E223">
        <v>4700</v>
      </c>
      <c r="R223" t="s">
        <v>209</v>
      </c>
      <c r="S223" s="2">
        <f t="shared" si="20"/>
        <v>5207160</v>
      </c>
      <c r="T223" s="2">
        <f t="shared" si="22"/>
        <v>12918700</v>
      </c>
      <c r="U223" s="2">
        <f t="shared" si="22"/>
        <v>6418300</v>
      </c>
      <c r="V223" s="2">
        <f t="shared" si="22"/>
        <v>2601000</v>
      </c>
      <c r="W223" s="2">
        <f t="shared" si="22"/>
        <v>2205600</v>
      </c>
      <c r="X223" s="2">
        <f t="shared" si="22"/>
        <v>1892200</v>
      </c>
      <c r="Y223" s="2" cm="1">
        <f t="array" ref="Y223">_xlfn.XLOOKUP(Y$1&amp;$R223,$C$3:$C$1662&amp;$D$3:$D$1662,$E$3:$E$1662,0,0,1)</f>
        <v>5000</v>
      </c>
      <c r="Z223" s="2" cm="1">
        <f t="array" ref="Z223">_xlfn.XLOOKUP(Z$1&amp;$R223,$C$3:$C$1662&amp;$D$3:$D$1662,$E$3:$E$1662,0,0,1)</f>
        <v>13900</v>
      </c>
      <c r="AA223" s="2" cm="1">
        <f t="array" ref="AA223">_xlfn.XLOOKUP(AA$1&amp;$R223,$C$3:$C$1662&amp;$D$3:$D$1662,$E$3:$E$1662,0,0,1)</f>
        <v>3800</v>
      </c>
      <c r="AB223" s="2" cm="1">
        <f t="array" ref="AB223">_xlfn.XLOOKUP(AB$1&amp;$R223,$C$3:$C$1662&amp;$D$3:$D$1662,$E$3:$E$1662,0,0,1)</f>
        <v>2300</v>
      </c>
      <c r="AC223" s="2" cm="1">
        <f t="array" ref="AC223">_xlfn.XLOOKUP(AC$1&amp;$R223,$C$3:$C$1662&amp;$D$3:$D$1662,$E$3:$E$1662,0,0,1)</f>
        <v>2300</v>
      </c>
    </row>
    <row r="224" spans="3:29" x14ac:dyDescent="0.4">
      <c r="C224" t="s">
        <v>804</v>
      </c>
      <c r="D224" t="s">
        <v>425</v>
      </c>
      <c r="E224">
        <v>2300</v>
      </c>
      <c r="R224" t="s">
        <v>239</v>
      </c>
      <c r="S224" s="2">
        <f t="shared" si="20"/>
        <v>5212980</v>
      </c>
      <c r="T224" s="2">
        <f t="shared" si="22"/>
        <v>12924900</v>
      </c>
      <c r="U224" s="2">
        <f t="shared" si="22"/>
        <v>6436600</v>
      </c>
      <c r="V224" s="2">
        <f t="shared" si="22"/>
        <v>2602000</v>
      </c>
      <c r="W224" s="2">
        <f t="shared" si="22"/>
        <v>2207400</v>
      </c>
      <c r="X224" s="2">
        <f t="shared" si="22"/>
        <v>1894000</v>
      </c>
      <c r="Y224" s="2" cm="1">
        <f t="array" ref="Y224">_xlfn.XLOOKUP(Y$1&amp;$R224,$C$3:$C$1662&amp;$D$3:$D$1662,$E$3:$E$1662,0,0,1)</f>
        <v>6200</v>
      </c>
      <c r="Z224" s="2" cm="1">
        <f t="array" ref="Z224">_xlfn.XLOOKUP(Z$1&amp;$R224,$C$3:$C$1662&amp;$D$3:$D$1662,$E$3:$E$1662,0,0,1)</f>
        <v>18300</v>
      </c>
      <c r="AA224" s="2" cm="1">
        <f t="array" ref="AA224">_xlfn.XLOOKUP(AA$1&amp;$R224,$C$3:$C$1662&amp;$D$3:$D$1662,$E$3:$E$1662,0,0,1)</f>
        <v>1000</v>
      </c>
      <c r="AB224" s="2" cm="1">
        <f t="array" ref="AB224">_xlfn.XLOOKUP(AB$1&amp;$R224,$C$3:$C$1662&amp;$D$3:$D$1662,$E$3:$E$1662,0,0,1)</f>
        <v>1800</v>
      </c>
      <c r="AC224" s="2" cm="1">
        <f t="array" ref="AC224">_xlfn.XLOOKUP(AC$1&amp;$R224,$C$3:$C$1662&amp;$D$3:$D$1662,$E$3:$E$1662,0,0,1)</f>
        <v>1800</v>
      </c>
    </row>
    <row r="225" spans="3:29" x14ac:dyDescent="0.4">
      <c r="C225" t="s">
        <v>804</v>
      </c>
      <c r="D225" t="s">
        <v>426</v>
      </c>
      <c r="E225">
        <v>1800</v>
      </c>
      <c r="R225" t="s">
        <v>304</v>
      </c>
      <c r="S225" s="2">
        <f t="shared" si="20"/>
        <v>5221540</v>
      </c>
      <c r="T225" s="2">
        <f t="shared" si="22"/>
        <v>12946400</v>
      </c>
      <c r="U225" s="2">
        <f t="shared" si="22"/>
        <v>6450900</v>
      </c>
      <c r="V225" s="2">
        <f t="shared" si="22"/>
        <v>2606500</v>
      </c>
      <c r="W225" s="2">
        <f t="shared" si="22"/>
        <v>2207700</v>
      </c>
      <c r="X225" s="2">
        <f t="shared" si="22"/>
        <v>1896200</v>
      </c>
      <c r="Y225" s="2" cm="1">
        <f t="array" ref="Y225">_xlfn.XLOOKUP(Y$1&amp;$R225,$C$3:$C$1662&amp;$D$3:$D$1662,$E$3:$E$1662,0,0,1)</f>
        <v>21500</v>
      </c>
      <c r="Z225" s="2" cm="1">
        <f t="array" ref="Z225">_xlfn.XLOOKUP(Z$1&amp;$R225,$C$3:$C$1662&amp;$D$3:$D$1662,$E$3:$E$1662,0,0,1)</f>
        <v>14300</v>
      </c>
      <c r="AA225" s="2" cm="1">
        <f t="array" ref="AA225">_xlfn.XLOOKUP(AA$1&amp;$R225,$C$3:$C$1662&amp;$D$3:$D$1662,$E$3:$E$1662,0,0,1)</f>
        <v>4500</v>
      </c>
      <c r="AB225" s="2" cm="1">
        <f t="array" ref="AB225">_xlfn.XLOOKUP(AB$1&amp;$R225,$C$3:$C$1662&amp;$D$3:$D$1662,$E$3:$E$1662,0,0,1)</f>
        <v>300</v>
      </c>
      <c r="AC225" s="2" cm="1">
        <f t="array" ref="AC225">_xlfn.XLOOKUP(AC$1&amp;$R225,$C$3:$C$1662&amp;$D$3:$D$1662,$E$3:$E$1662,0,0,1)</f>
        <v>2200</v>
      </c>
    </row>
    <row r="226" spans="3:29" x14ac:dyDescent="0.4">
      <c r="C226" t="s">
        <v>804</v>
      </c>
      <c r="D226" t="s">
        <v>427</v>
      </c>
      <c r="E226">
        <v>2200</v>
      </c>
      <c r="R226" t="s">
        <v>283</v>
      </c>
      <c r="S226" s="2">
        <f t="shared" si="20"/>
        <v>5227340</v>
      </c>
      <c r="T226" s="2">
        <f t="shared" si="22"/>
        <v>12955000</v>
      </c>
      <c r="U226" s="2">
        <f t="shared" si="22"/>
        <v>6465000</v>
      </c>
      <c r="V226" s="2">
        <f t="shared" si="22"/>
        <v>2611300</v>
      </c>
      <c r="W226" s="2">
        <f t="shared" si="22"/>
        <v>2208300</v>
      </c>
      <c r="X226" s="2">
        <f t="shared" si="22"/>
        <v>1897100</v>
      </c>
      <c r="Y226" s="2" cm="1">
        <f t="array" ref="Y226">_xlfn.XLOOKUP(Y$1&amp;$R226,$C$3:$C$1662&amp;$D$3:$D$1662,$E$3:$E$1662,0,0,1)</f>
        <v>8600</v>
      </c>
      <c r="Z226" s="2" cm="1">
        <f t="array" ref="Z226">_xlfn.XLOOKUP(Z$1&amp;$R226,$C$3:$C$1662&amp;$D$3:$D$1662,$E$3:$E$1662,0,0,1)</f>
        <v>14100</v>
      </c>
      <c r="AA226" s="2" cm="1">
        <f t="array" ref="AA226">_xlfn.XLOOKUP(AA$1&amp;$R226,$C$3:$C$1662&amp;$D$3:$D$1662,$E$3:$E$1662,0,0,1)</f>
        <v>4800</v>
      </c>
      <c r="AB226" s="2" cm="1">
        <f t="array" ref="AB226">_xlfn.XLOOKUP(AB$1&amp;$R226,$C$3:$C$1662&amp;$D$3:$D$1662,$E$3:$E$1662,0,0,1)</f>
        <v>600</v>
      </c>
      <c r="AC226" s="2" cm="1">
        <f t="array" ref="AC226">_xlfn.XLOOKUP(AC$1&amp;$R226,$C$3:$C$1662&amp;$D$3:$D$1662,$E$3:$E$1662,0,0,1)</f>
        <v>900</v>
      </c>
    </row>
    <row r="227" spans="3:29" x14ac:dyDescent="0.4">
      <c r="C227" t="s">
        <v>804</v>
      </c>
      <c r="D227" t="s">
        <v>428</v>
      </c>
      <c r="E227">
        <v>900</v>
      </c>
      <c r="R227" t="s">
        <v>176</v>
      </c>
      <c r="S227" s="2">
        <f t="shared" si="20"/>
        <v>5237480</v>
      </c>
      <c r="T227" s="2">
        <f t="shared" si="22"/>
        <v>12962400</v>
      </c>
      <c r="U227" s="2">
        <f t="shared" si="22"/>
        <v>6500300</v>
      </c>
      <c r="V227" s="2">
        <f t="shared" si="22"/>
        <v>2613900</v>
      </c>
      <c r="W227" s="2">
        <f t="shared" si="22"/>
        <v>2210700</v>
      </c>
      <c r="X227" s="2">
        <f t="shared" si="22"/>
        <v>1900100</v>
      </c>
      <c r="Y227" s="2" cm="1">
        <f t="array" ref="Y227">_xlfn.XLOOKUP(Y$1&amp;$R227,$C$3:$C$1662&amp;$D$3:$D$1662,$E$3:$E$1662,0,0,1)</f>
        <v>7400</v>
      </c>
      <c r="Z227" s="2" cm="1">
        <f t="array" ref="Z227">_xlfn.XLOOKUP(Z$1&amp;$R227,$C$3:$C$1662&amp;$D$3:$D$1662,$E$3:$E$1662,0,0,1)</f>
        <v>35300</v>
      </c>
      <c r="AA227" s="2" cm="1">
        <f t="array" ref="AA227">_xlfn.XLOOKUP(AA$1&amp;$R227,$C$3:$C$1662&amp;$D$3:$D$1662,$E$3:$E$1662,0,0,1)</f>
        <v>2600</v>
      </c>
      <c r="AB227" s="2" cm="1">
        <f t="array" ref="AB227">_xlfn.XLOOKUP(AB$1&amp;$R227,$C$3:$C$1662&amp;$D$3:$D$1662,$E$3:$E$1662,0,0,1)</f>
        <v>2400</v>
      </c>
      <c r="AC227" s="2" cm="1">
        <f t="array" ref="AC227">_xlfn.XLOOKUP(AC$1&amp;$R227,$C$3:$C$1662&amp;$D$3:$D$1662,$E$3:$E$1662,0,0,1)</f>
        <v>3000</v>
      </c>
    </row>
    <row r="228" spans="3:29" x14ac:dyDescent="0.4">
      <c r="C228" t="s">
        <v>804</v>
      </c>
      <c r="D228" t="s">
        <v>429</v>
      </c>
      <c r="E228">
        <v>3000</v>
      </c>
      <c r="R228" t="s">
        <v>117</v>
      </c>
      <c r="S228" s="2">
        <f t="shared" si="20"/>
        <v>5253400</v>
      </c>
      <c r="T228" s="2">
        <f t="shared" ref="T228:X243" si="23">T227+Y228</f>
        <v>13003700</v>
      </c>
      <c r="U228" s="2">
        <f t="shared" si="23"/>
        <v>6514800</v>
      </c>
      <c r="V228" s="2">
        <f t="shared" si="23"/>
        <v>2631000</v>
      </c>
      <c r="W228" s="2">
        <f t="shared" si="23"/>
        <v>2214400</v>
      </c>
      <c r="X228" s="2">
        <f t="shared" si="23"/>
        <v>1903100</v>
      </c>
      <c r="Y228" s="2" cm="1">
        <f t="array" ref="Y228">_xlfn.XLOOKUP(Y$1&amp;$R228,$C$3:$C$1662&amp;$D$3:$D$1662,$E$3:$E$1662,0,0,1)</f>
        <v>41300</v>
      </c>
      <c r="Z228" s="2" cm="1">
        <f t="array" ref="Z228">_xlfn.XLOOKUP(Z$1&amp;$R228,$C$3:$C$1662&amp;$D$3:$D$1662,$E$3:$E$1662,0,0,1)</f>
        <v>14500</v>
      </c>
      <c r="AA228" s="2" cm="1">
        <f t="array" ref="AA228">_xlfn.XLOOKUP(AA$1&amp;$R228,$C$3:$C$1662&amp;$D$3:$D$1662,$E$3:$E$1662,0,0,1)</f>
        <v>17100</v>
      </c>
      <c r="AB228" s="2" cm="1">
        <f t="array" ref="AB228">_xlfn.XLOOKUP(AB$1&amp;$R228,$C$3:$C$1662&amp;$D$3:$D$1662,$E$3:$E$1662,0,0,1)</f>
        <v>3700</v>
      </c>
      <c r="AC228" s="2" cm="1">
        <f t="array" ref="AC228">_xlfn.XLOOKUP(AC$1&amp;$R228,$C$3:$C$1662&amp;$D$3:$D$1662,$E$3:$E$1662,0,0,1)</f>
        <v>3000</v>
      </c>
    </row>
    <row r="229" spans="3:29" x14ac:dyDescent="0.4">
      <c r="C229" t="s">
        <v>804</v>
      </c>
      <c r="D229" t="s">
        <v>430</v>
      </c>
      <c r="E229">
        <v>3000</v>
      </c>
      <c r="R229" t="s">
        <v>54</v>
      </c>
      <c r="S229" s="2">
        <f t="shared" si="20"/>
        <v>5259980</v>
      </c>
      <c r="T229" s="2">
        <f t="shared" si="23"/>
        <v>13016800</v>
      </c>
      <c r="U229" s="2">
        <f t="shared" si="23"/>
        <v>6520000</v>
      </c>
      <c r="V229" s="2">
        <f t="shared" si="23"/>
        <v>2632100</v>
      </c>
      <c r="W229" s="2">
        <f t="shared" si="23"/>
        <v>2218700</v>
      </c>
      <c r="X229" s="2">
        <f t="shared" si="23"/>
        <v>1912300</v>
      </c>
      <c r="Y229" s="2" cm="1">
        <f t="array" ref="Y229">_xlfn.XLOOKUP(Y$1&amp;$R229,$C$3:$C$1662&amp;$D$3:$D$1662,$E$3:$E$1662,0,0,1)</f>
        <v>13100</v>
      </c>
      <c r="Z229" s="2" cm="1">
        <f t="array" ref="Z229">_xlfn.XLOOKUP(Z$1&amp;$R229,$C$3:$C$1662&amp;$D$3:$D$1662,$E$3:$E$1662,0,0,1)</f>
        <v>5200</v>
      </c>
      <c r="AA229" s="2" cm="1">
        <f t="array" ref="AA229">_xlfn.XLOOKUP(AA$1&amp;$R229,$C$3:$C$1662&amp;$D$3:$D$1662,$E$3:$E$1662,0,0,1)</f>
        <v>1100</v>
      </c>
      <c r="AB229" s="2" cm="1">
        <f t="array" ref="AB229">_xlfn.XLOOKUP(AB$1&amp;$R229,$C$3:$C$1662&amp;$D$3:$D$1662,$E$3:$E$1662,0,0,1)</f>
        <v>4300</v>
      </c>
      <c r="AC229" s="2" cm="1">
        <f t="array" ref="AC229">_xlfn.XLOOKUP(AC$1&amp;$R229,$C$3:$C$1662&amp;$D$3:$D$1662,$E$3:$E$1662,0,0,1)</f>
        <v>9200</v>
      </c>
    </row>
    <row r="230" spans="3:29" x14ac:dyDescent="0.4">
      <c r="C230" t="s">
        <v>804</v>
      </c>
      <c r="D230" t="s">
        <v>431</v>
      </c>
      <c r="E230">
        <v>9200</v>
      </c>
      <c r="R230" t="s">
        <v>161</v>
      </c>
      <c r="S230" s="2">
        <f t="shared" si="20"/>
        <v>5268060</v>
      </c>
      <c r="T230" s="2">
        <f t="shared" si="23"/>
        <v>13029500</v>
      </c>
      <c r="U230" s="2">
        <f t="shared" si="23"/>
        <v>6543700</v>
      </c>
      <c r="V230" s="2">
        <f t="shared" si="23"/>
        <v>2633800</v>
      </c>
      <c r="W230" s="2">
        <f t="shared" si="23"/>
        <v>2219400</v>
      </c>
      <c r="X230" s="2">
        <f t="shared" si="23"/>
        <v>1913900</v>
      </c>
      <c r="Y230" s="2" cm="1">
        <f t="array" ref="Y230">_xlfn.XLOOKUP(Y$1&amp;$R230,$C$3:$C$1662&amp;$D$3:$D$1662,$E$3:$E$1662,0,0,1)</f>
        <v>12700</v>
      </c>
      <c r="Z230" s="2" cm="1">
        <f t="array" ref="Z230">_xlfn.XLOOKUP(Z$1&amp;$R230,$C$3:$C$1662&amp;$D$3:$D$1662,$E$3:$E$1662,0,0,1)</f>
        <v>23700</v>
      </c>
      <c r="AA230" s="2" cm="1">
        <f t="array" ref="AA230">_xlfn.XLOOKUP(AA$1&amp;$R230,$C$3:$C$1662&amp;$D$3:$D$1662,$E$3:$E$1662,0,0,1)</f>
        <v>1700</v>
      </c>
      <c r="AB230" s="2" cm="1">
        <f t="array" ref="AB230">_xlfn.XLOOKUP(AB$1&amp;$R230,$C$3:$C$1662&amp;$D$3:$D$1662,$E$3:$E$1662,0,0,1)</f>
        <v>700</v>
      </c>
      <c r="AC230" s="2" cm="1">
        <f t="array" ref="AC230">_xlfn.XLOOKUP(AC$1&amp;$R230,$C$3:$C$1662&amp;$D$3:$D$1662,$E$3:$E$1662,0,0,1)</f>
        <v>1600</v>
      </c>
    </row>
    <row r="231" spans="3:29" x14ac:dyDescent="0.4">
      <c r="C231" t="s">
        <v>804</v>
      </c>
      <c r="D231" t="s">
        <v>432</v>
      </c>
      <c r="E231">
        <v>1600</v>
      </c>
      <c r="R231" t="s">
        <v>185</v>
      </c>
      <c r="S231" s="2">
        <f t="shared" si="20"/>
        <v>5271640</v>
      </c>
      <c r="T231" s="2">
        <f t="shared" si="23"/>
        <v>13038900</v>
      </c>
      <c r="U231" s="2">
        <f t="shared" si="23"/>
        <v>6547700</v>
      </c>
      <c r="V231" s="2">
        <f t="shared" si="23"/>
        <v>2635900</v>
      </c>
      <c r="W231" s="2">
        <f t="shared" si="23"/>
        <v>2220700</v>
      </c>
      <c r="X231" s="2">
        <f t="shared" si="23"/>
        <v>1915000</v>
      </c>
      <c r="Y231" s="2" cm="1">
        <f t="array" ref="Y231">_xlfn.XLOOKUP(Y$1&amp;$R231,$C$3:$C$1662&amp;$D$3:$D$1662,$E$3:$E$1662,0,0,1)</f>
        <v>9400</v>
      </c>
      <c r="Z231" s="2" cm="1">
        <f t="array" ref="Z231">_xlfn.XLOOKUP(Z$1&amp;$R231,$C$3:$C$1662&amp;$D$3:$D$1662,$E$3:$E$1662,0,0,1)</f>
        <v>4000</v>
      </c>
      <c r="AA231" s="2" cm="1">
        <f t="array" ref="AA231">_xlfn.XLOOKUP(AA$1&amp;$R231,$C$3:$C$1662&amp;$D$3:$D$1662,$E$3:$E$1662,0,0,1)</f>
        <v>2100</v>
      </c>
      <c r="AB231" s="2" cm="1">
        <f t="array" ref="AB231">_xlfn.XLOOKUP(AB$1&amp;$R231,$C$3:$C$1662&amp;$D$3:$D$1662,$E$3:$E$1662,0,0,1)</f>
        <v>1300</v>
      </c>
      <c r="AC231" s="2" cm="1">
        <f t="array" ref="AC231">_xlfn.XLOOKUP(AC$1&amp;$R231,$C$3:$C$1662&amp;$D$3:$D$1662,$E$3:$E$1662,0,0,1)</f>
        <v>1100</v>
      </c>
    </row>
    <row r="232" spans="3:29" x14ac:dyDescent="0.4">
      <c r="C232" t="s">
        <v>804</v>
      </c>
      <c r="D232" t="s">
        <v>433</v>
      </c>
      <c r="E232">
        <v>1100</v>
      </c>
      <c r="R232" t="s">
        <v>207</v>
      </c>
      <c r="S232" s="2">
        <f t="shared" si="20"/>
        <v>5274600</v>
      </c>
      <c r="T232" s="2">
        <f t="shared" si="23"/>
        <v>13045500</v>
      </c>
      <c r="U232" s="2">
        <f t="shared" si="23"/>
        <v>6553500</v>
      </c>
      <c r="V232" s="2">
        <f t="shared" si="23"/>
        <v>2636400</v>
      </c>
      <c r="W232" s="2">
        <f t="shared" si="23"/>
        <v>2222400</v>
      </c>
      <c r="X232" s="2">
        <f t="shared" si="23"/>
        <v>1915200</v>
      </c>
      <c r="Y232" s="2" cm="1">
        <f t="array" ref="Y232">_xlfn.XLOOKUP(Y$1&amp;$R232,$C$3:$C$1662&amp;$D$3:$D$1662,$E$3:$E$1662,0,0,1)</f>
        <v>6600</v>
      </c>
      <c r="Z232" s="2" cm="1">
        <f t="array" ref="Z232">_xlfn.XLOOKUP(Z$1&amp;$R232,$C$3:$C$1662&amp;$D$3:$D$1662,$E$3:$E$1662,0,0,1)</f>
        <v>5800</v>
      </c>
      <c r="AA232" s="2" cm="1">
        <f t="array" ref="AA232">_xlfn.XLOOKUP(AA$1&amp;$R232,$C$3:$C$1662&amp;$D$3:$D$1662,$E$3:$E$1662,0,0,1)</f>
        <v>500</v>
      </c>
      <c r="AB232" s="2" cm="1">
        <f t="array" ref="AB232">_xlfn.XLOOKUP(AB$1&amp;$R232,$C$3:$C$1662&amp;$D$3:$D$1662,$E$3:$E$1662,0,0,1)</f>
        <v>1700</v>
      </c>
      <c r="AC232" s="2" cm="1">
        <f t="array" ref="AC232">_xlfn.XLOOKUP(AC$1&amp;$R232,$C$3:$C$1662&amp;$D$3:$D$1662,$E$3:$E$1662,0,0,1)</f>
        <v>200</v>
      </c>
    </row>
    <row r="233" spans="3:29" x14ac:dyDescent="0.4">
      <c r="C233" t="s">
        <v>804</v>
      </c>
      <c r="D233" t="s">
        <v>434</v>
      </c>
      <c r="E233">
        <v>200</v>
      </c>
      <c r="R233" t="s">
        <v>216</v>
      </c>
      <c r="S233" s="2">
        <f t="shared" si="20"/>
        <v>5279960</v>
      </c>
      <c r="T233" s="2">
        <f t="shared" si="23"/>
        <v>13059300</v>
      </c>
      <c r="U233" s="2">
        <f t="shared" si="23"/>
        <v>6559400</v>
      </c>
      <c r="V233" s="2">
        <f t="shared" si="23"/>
        <v>2637400</v>
      </c>
      <c r="W233" s="2">
        <f t="shared" si="23"/>
        <v>2228100</v>
      </c>
      <c r="X233" s="2">
        <f t="shared" si="23"/>
        <v>1915600</v>
      </c>
      <c r="Y233" s="2" cm="1">
        <f t="array" ref="Y233">_xlfn.XLOOKUP(Y$1&amp;$R233,$C$3:$C$1662&amp;$D$3:$D$1662,$E$3:$E$1662,0,0,1)</f>
        <v>13800</v>
      </c>
      <c r="Z233" s="2" cm="1">
        <f t="array" ref="Z233">_xlfn.XLOOKUP(Z$1&amp;$R233,$C$3:$C$1662&amp;$D$3:$D$1662,$E$3:$E$1662,0,0,1)</f>
        <v>5900</v>
      </c>
      <c r="AA233" s="2" cm="1">
        <f t="array" ref="AA233">_xlfn.XLOOKUP(AA$1&amp;$R233,$C$3:$C$1662&amp;$D$3:$D$1662,$E$3:$E$1662,0,0,1)</f>
        <v>1000</v>
      </c>
      <c r="AB233" s="2" cm="1">
        <f t="array" ref="AB233">_xlfn.XLOOKUP(AB$1&amp;$R233,$C$3:$C$1662&amp;$D$3:$D$1662,$E$3:$E$1662,0,0,1)</f>
        <v>5700</v>
      </c>
      <c r="AC233" s="2" cm="1">
        <f t="array" ref="AC233">_xlfn.XLOOKUP(AC$1&amp;$R233,$C$3:$C$1662&amp;$D$3:$D$1662,$E$3:$E$1662,0,0,1)</f>
        <v>400</v>
      </c>
    </row>
    <row r="234" spans="3:29" x14ac:dyDescent="0.4">
      <c r="C234" t="s">
        <v>804</v>
      </c>
      <c r="D234" t="s">
        <v>435</v>
      </c>
      <c r="E234">
        <v>400</v>
      </c>
      <c r="R234" t="s">
        <v>212</v>
      </c>
      <c r="S234" s="2">
        <f t="shared" si="20"/>
        <v>5291420</v>
      </c>
      <c r="T234" s="2">
        <f t="shared" si="23"/>
        <v>13065000</v>
      </c>
      <c r="U234" s="2">
        <f t="shared" si="23"/>
        <v>6567600</v>
      </c>
      <c r="V234" s="2">
        <f t="shared" si="23"/>
        <v>2638600</v>
      </c>
      <c r="W234" s="2">
        <f t="shared" si="23"/>
        <v>2269300</v>
      </c>
      <c r="X234" s="2">
        <f t="shared" si="23"/>
        <v>1916600</v>
      </c>
      <c r="Y234" s="2" cm="1">
        <f t="array" ref="Y234">_xlfn.XLOOKUP(Y$1&amp;$R234,$C$3:$C$1662&amp;$D$3:$D$1662,$E$3:$E$1662,0,0,1)</f>
        <v>5700</v>
      </c>
      <c r="Z234" s="2" cm="1">
        <f t="array" ref="Z234">_xlfn.XLOOKUP(Z$1&amp;$R234,$C$3:$C$1662&amp;$D$3:$D$1662,$E$3:$E$1662,0,0,1)</f>
        <v>8200</v>
      </c>
      <c r="AA234" s="2" cm="1">
        <f t="array" ref="AA234">_xlfn.XLOOKUP(AA$1&amp;$R234,$C$3:$C$1662&amp;$D$3:$D$1662,$E$3:$E$1662,0,0,1)</f>
        <v>1200</v>
      </c>
      <c r="AB234" s="2" cm="1">
        <f t="array" ref="AB234">_xlfn.XLOOKUP(AB$1&amp;$R234,$C$3:$C$1662&amp;$D$3:$D$1662,$E$3:$E$1662,0,0,1)</f>
        <v>41200</v>
      </c>
      <c r="AC234" s="2" cm="1">
        <f t="array" ref="AC234">_xlfn.XLOOKUP(AC$1&amp;$R234,$C$3:$C$1662&amp;$D$3:$D$1662,$E$3:$E$1662,0,0,1)</f>
        <v>1000</v>
      </c>
    </row>
    <row r="235" spans="3:29" x14ac:dyDescent="0.4">
      <c r="C235" t="s">
        <v>804</v>
      </c>
      <c r="D235" t="s">
        <v>436</v>
      </c>
      <c r="E235">
        <v>1000</v>
      </c>
      <c r="R235" t="s">
        <v>146</v>
      </c>
      <c r="S235" s="2">
        <f t="shared" si="20"/>
        <v>5306420</v>
      </c>
      <c r="T235" s="2">
        <f t="shared" si="23"/>
        <v>13119600</v>
      </c>
      <c r="U235" s="2">
        <f t="shared" si="23"/>
        <v>6573900</v>
      </c>
      <c r="V235" s="2">
        <f t="shared" si="23"/>
        <v>2641600</v>
      </c>
      <c r="W235" s="2">
        <f t="shared" si="23"/>
        <v>2278600</v>
      </c>
      <c r="X235" s="2">
        <f t="shared" si="23"/>
        <v>1918400</v>
      </c>
      <c r="Y235" s="2" cm="1">
        <f t="array" ref="Y235">_xlfn.XLOOKUP(Y$1&amp;$R235,$C$3:$C$1662&amp;$D$3:$D$1662,$E$3:$E$1662,0,0,1)</f>
        <v>54600</v>
      </c>
      <c r="Z235" s="2" cm="1">
        <f t="array" ref="Z235">_xlfn.XLOOKUP(Z$1&amp;$R235,$C$3:$C$1662&amp;$D$3:$D$1662,$E$3:$E$1662,0,0,1)</f>
        <v>6300</v>
      </c>
      <c r="AA235" s="2" cm="1">
        <f t="array" ref="AA235">_xlfn.XLOOKUP(AA$1&amp;$R235,$C$3:$C$1662&amp;$D$3:$D$1662,$E$3:$E$1662,0,0,1)</f>
        <v>3000</v>
      </c>
      <c r="AB235" s="2" cm="1">
        <f t="array" ref="AB235">_xlfn.XLOOKUP(AB$1&amp;$R235,$C$3:$C$1662&amp;$D$3:$D$1662,$E$3:$E$1662,0,0,1)</f>
        <v>9300</v>
      </c>
      <c r="AC235" s="2" cm="1">
        <f t="array" ref="AC235">_xlfn.XLOOKUP(AC$1&amp;$R235,$C$3:$C$1662&amp;$D$3:$D$1662,$E$3:$E$1662,0,0,1)</f>
        <v>1800</v>
      </c>
    </row>
    <row r="236" spans="3:29" x14ac:dyDescent="0.4">
      <c r="C236" t="s">
        <v>804</v>
      </c>
      <c r="D236" t="s">
        <v>437</v>
      </c>
      <c r="E236">
        <v>1800</v>
      </c>
      <c r="R236" t="s">
        <v>195</v>
      </c>
      <c r="S236" s="2">
        <f t="shared" si="20"/>
        <v>5316340</v>
      </c>
      <c r="T236" s="2">
        <f t="shared" si="23"/>
        <v>13140900</v>
      </c>
      <c r="U236" s="2">
        <f t="shared" si="23"/>
        <v>6594200</v>
      </c>
      <c r="V236" s="2">
        <f t="shared" si="23"/>
        <v>2644100</v>
      </c>
      <c r="W236" s="2">
        <f t="shared" si="23"/>
        <v>2280900</v>
      </c>
      <c r="X236" s="2">
        <f t="shared" si="23"/>
        <v>1921600</v>
      </c>
      <c r="Y236" s="2" cm="1">
        <f t="array" ref="Y236">_xlfn.XLOOKUP(Y$1&amp;$R236,$C$3:$C$1662&amp;$D$3:$D$1662,$E$3:$E$1662,0,0,1)</f>
        <v>21300</v>
      </c>
      <c r="Z236" s="2" cm="1">
        <f t="array" ref="Z236">_xlfn.XLOOKUP(Z$1&amp;$R236,$C$3:$C$1662&amp;$D$3:$D$1662,$E$3:$E$1662,0,0,1)</f>
        <v>20300</v>
      </c>
      <c r="AA236" s="2" cm="1">
        <f t="array" ref="AA236">_xlfn.XLOOKUP(AA$1&amp;$R236,$C$3:$C$1662&amp;$D$3:$D$1662,$E$3:$E$1662,0,0,1)</f>
        <v>2500</v>
      </c>
      <c r="AB236" s="2" cm="1">
        <f t="array" ref="AB236">_xlfn.XLOOKUP(AB$1&amp;$R236,$C$3:$C$1662&amp;$D$3:$D$1662,$E$3:$E$1662,0,0,1)</f>
        <v>2300</v>
      </c>
      <c r="AC236" s="2" cm="1">
        <f t="array" ref="AC236">_xlfn.XLOOKUP(AC$1&amp;$R236,$C$3:$C$1662&amp;$D$3:$D$1662,$E$3:$E$1662,0,0,1)</f>
        <v>3200</v>
      </c>
    </row>
    <row r="237" spans="3:29" x14ac:dyDescent="0.4">
      <c r="C237" t="s">
        <v>804</v>
      </c>
      <c r="D237" t="s">
        <v>438</v>
      </c>
      <c r="E237">
        <v>3200</v>
      </c>
      <c r="R237" t="s">
        <v>243</v>
      </c>
      <c r="S237" s="2">
        <f t="shared" si="20"/>
        <v>5324740</v>
      </c>
      <c r="T237" s="2">
        <f t="shared" si="23"/>
        <v>13166400</v>
      </c>
      <c r="U237" s="2">
        <f t="shared" si="23"/>
        <v>6600100</v>
      </c>
      <c r="V237" s="2">
        <f t="shared" si="23"/>
        <v>2645200</v>
      </c>
      <c r="W237" s="2">
        <f t="shared" si="23"/>
        <v>2287100</v>
      </c>
      <c r="X237" s="2">
        <f t="shared" si="23"/>
        <v>1924900</v>
      </c>
      <c r="Y237" s="2" cm="1">
        <f t="array" ref="Y237">_xlfn.XLOOKUP(Y$1&amp;$R237,$C$3:$C$1662&amp;$D$3:$D$1662,$E$3:$E$1662,0,0,1)</f>
        <v>25500</v>
      </c>
      <c r="Z237" s="2" cm="1">
        <f t="array" ref="Z237">_xlfn.XLOOKUP(Z$1&amp;$R237,$C$3:$C$1662&amp;$D$3:$D$1662,$E$3:$E$1662,0,0,1)</f>
        <v>5900</v>
      </c>
      <c r="AA237" s="2" cm="1">
        <f t="array" ref="AA237">_xlfn.XLOOKUP(AA$1&amp;$R237,$C$3:$C$1662&amp;$D$3:$D$1662,$E$3:$E$1662,0,0,1)</f>
        <v>1100</v>
      </c>
      <c r="AB237" s="2" cm="1">
        <f t="array" ref="AB237">_xlfn.XLOOKUP(AB$1&amp;$R237,$C$3:$C$1662&amp;$D$3:$D$1662,$E$3:$E$1662,0,0,1)</f>
        <v>6200</v>
      </c>
      <c r="AC237" s="2" cm="1">
        <f t="array" ref="AC237">_xlfn.XLOOKUP(AC$1&amp;$R237,$C$3:$C$1662&amp;$D$3:$D$1662,$E$3:$E$1662,0,0,1)</f>
        <v>3300</v>
      </c>
    </row>
    <row r="238" spans="3:29" x14ac:dyDescent="0.4">
      <c r="C238" t="s">
        <v>804</v>
      </c>
      <c r="D238" t="s">
        <v>439</v>
      </c>
      <c r="E238">
        <v>3300</v>
      </c>
      <c r="R238" t="s">
        <v>305</v>
      </c>
      <c r="S238" s="2">
        <f t="shared" si="20"/>
        <v>5332340</v>
      </c>
      <c r="T238" s="2">
        <f t="shared" si="23"/>
        <v>13184600</v>
      </c>
      <c r="U238" s="2">
        <f t="shared" si="23"/>
        <v>6606600</v>
      </c>
      <c r="V238" s="2">
        <f t="shared" si="23"/>
        <v>2651200</v>
      </c>
      <c r="W238" s="2">
        <f t="shared" si="23"/>
        <v>2290800</v>
      </c>
      <c r="X238" s="2">
        <f t="shared" si="23"/>
        <v>1928500</v>
      </c>
      <c r="Y238" s="2" cm="1">
        <f t="array" ref="Y238">_xlfn.XLOOKUP(Y$1&amp;$R238,$C$3:$C$1662&amp;$D$3:$D$1662,$E$3:$E$1662,0,0,1)</f>
        <v>18200</v>
      </c>
      <c r="Z238" s="2" cm="1">
        <f t="array" ref="Z238">_xlfn.XLOOKUP(Z$1&amp;$R238,$C$3:$C$1662&amp;$D$3:$D$1662,$E$3:$E$1662,0,0,1)</f>
        <v>6500</v>
      </c>
      <c r="AA238" s="2" cm="1">
        <f t="array" ref="AA238">_xlfn.XLOOKUP(AA$1&amp;$R238,$C$3:$C$1662&amp;$D$3:$D$1662,$E$3:$E$1662,0,0,1)</f>
        <v>6000</v>
      </c>
      <c r="AB238" s="2" cm="1">
        <f t="array" ref="AB238">_xlfn.XLOOKUP(AB$1&amp;$R238,$C$3:$C$1662&amp;$D$3:$D$1662,$E$3:$E$1662,0,0,1)</f>
        <v>3700</v>
      </c>
      <c r="AC238" s="2" cm="1">
        <f t="array" ref="AC238">_xlfn.XLOOKUP(AC$1&amp;$R238,$C$3:$C$1662&amp;$D$3:$D$1662,$E$3:$E$1662,0,0,1)</f>
        <v>3600</v>
      </c>
    </row>
    <row r="239" spans="3:29" x14ac:dyDescent="0.4">
      <c r="C239" t="s">
        <v>804</v>
      </c>
      <c r="D239" t="s">
        <v>440</v>
      </c>
      <c r="E239">
        <v>3600</v>
      </c>
      <c r="R239" t="s">
        <v>281</v>
      </c>
      <c r="S239" s="2">
        <f t="shared" si="20"/>
        <v>5345680</v>
      </c>
      <c r="T239" s="2">
        <f t="shared" si="23"/>
        <v>13226500</v>
      </c>
      <c r="U239" s="2">
        <f t="shared" si="23"/>
        <v>6623200</v>
      </c>
      <c r="V239" s="2">
        <f t="shared" si="23"/>
        <v>2657500</v>
      </c>
      <c r="W239" s="2">
        <f t="shared" si="23"/>
        <v>2291200</v>
      </c>
      <c r="X239" s="2">
        <f t="shared" si="23"/>
        <v>1930000</v>
      </c>
      <c r="Y239" s="2" cm="1">
        <f t="array" ref="Y239">_xlfn.XLOOKUP(Y$1&amp;$R239,$C$3:$C$1662&amp;$D$3:$D$1662,$E$3:$E$1662,0,0,1)</f>
        <v>41900</v>
      </c>
      <c r="Z239" s="2" cm="1">
        <f t="array" ref="Z239">_xlfn.XLOOKUP(Z$1&amp;$R239,$C$3:$C$1662&amp;$D$3:$D$1662,$E$3:$E$1662,0,0,1)</f>
        <v>16600</v>
      </c>
      <c r="AA239" s="2" cm="1">
        <f t="array" ref="AA239">_xlfn.XLOOKUP(AA$1&amp;$R239,$C$3:$C$1662&amp;$D$3:$D$1662,$E$3:$E$1662,0,0,1)</f>
        <v>6300</v>
      </c>
      <c r="AB239" s="2" cm="1">
        <f t="array" ref="AB239">_xlfn.XLOOKUP(AB$1&amp;$R239,$C$3:$C$1662&amp;$D$3:$D$1662,$E$3:$E$1662,0,0,1)</f>
        <v>400</v>
      </c>
      <c r="AC239" s="2" cm="1">
        <f t="array" ref="AC239">_xlfn.XLOOKUP(AC$1&amp;$R239,$C$3:$C$1662&amp;$D$3:$D$1662,$E$3:$E$1662,0,0,1)</f>
        <v>1500</v>
      </c>
    </row>
    <row r="240" spans="3:29" x14ac:dyDescent="0.4">
      <c r="C240" t="s">
        <v>804</v>
      </c>
      <c r="D240" t="s">
        <v>441</v>
      </c>
      <c r="E240">
        <v>1500</v>
      </c>
      <c r="R240" t="s">
        <v>135</v>
      </c>
      <c r="S240" s="2">
        <f t="shared" si="20"/>
        <v>5355700</v>
      </c>
      <c r="T240" s="2">
        <f t="shared" si="23"/>
        <v>13244300</v>
      </c>
      <c r="U240" s="2">
        <f t="shared" si="23"/>
        <v>6647300</v>
      </c>
      <c r="V240" s="2">
        <f t="shared" si="23"/>
        <v>2660000</v>
      </c>
      <c r="W240" s="2">
        <f t="shared" si="23"/>
        <v>2295900</v>
      </c>
      <c r="X240" s="2">
        <f t="shared" si="23"/>
        <v>1931000</v>
      </c>
      <c r="Y240" s="2" cm="1">
        <f t="array" ref="Y240">_xlfn.XLOOKUP(Y$1&amp;$R240,$C$3:$C$1662&amp;$D$3:$D$1662,$E$3:$E$1662,0,0,1)</f>
        <v>17800</v>
      </c>
      <c r="Z240" s="2" cm="1">
        <f t="array" ref="Z240">_xlfn.XLOOKUP(Z$1&amp;$R240,$C$3:$C$1662&amp;$D$3:$D$1662,$E$3:$E$1662,0,0,1)</f>
        <v>24100</v>
      </c>
      <c r="AA240" s="2" cm="1">
        <f t="array" ref="AA240">_xlfn.XLOOKUP(AA$1&amp;$R240,$C$3:$C$1662&amp;$D$3:$D$1662,$E$3:$E$1662,0,0,1)</f>
        <v>2500</v>
      </c>
      <c r="AB240" s="2" cm="1">
        <f t="array" ref="AB240">_xlfn.XLOOKUP(AB$1&amp;$R240,$C$3:$C$1662&amp;$D$3:$D$1662,$E$3:$E$1662,0,0,1)</f>
        <v>4700</v>
      </c>
      <c r="AC240" s="2" cm="1">
        <f t="array" ref="AC240">_xlfn.XLOOKUP(AC$1&amp;$R240,$C$3:$C$1662&amp;$D$3:$D$1662,$E$3:$E$1662,0,0,1)</f>
        <v>1000</v>
      </c>
    </row>
    <row r="241" spans="3:29" x14ac:dyDescent="0.4">
      <c r="C241" t="s">
        <v>804</v>
      </c>
      <c r="D241" t="s">
        <v>442</v>
      </c>
      <c r="E241">
        <v>1000</v>
      </c>
      <c r="R241" t="s">
        <v>306</v>
      </c>
      <c r="S241" s="2">
        <f t="shared" si="20"/>
        <v>5362020</v>
      </c>
      <c r="T241" s="2">
        <f t="shared" si="23"/>
        <v>13259800</v>
      </c>
      <c r="U241" s="2">
        <f t="shared" si="23"/>
        <v>6658400</v>
      </c>
      <c r="V241" s="2">
        <f t="shared" si="23"/>
        <v>2664800</v>
      </c>
      <c r="W241" s="2">
        <f t="shared" si="23"/>
        <v>2295900</v>
      </c>
      <c r="X241" s="2">
        <f t="shared" si="23"/>
        <v>1931200</v>
      </c>
      <c r="Y241" s="2" cm="1">
        <f t="array" ref="Y241">_xlfn.XLOOKUP(Y$1&amp;$R241,$C$3:$C$1662&amp;$D$3:$D$1662,$E$3:$E$1662,0,0,1)</f>
        <v>15500</v>
      </c>
      <c r="Z241" s="2" cm="1">
        <f t="array" ref="Z241">_xlfn.XLOOKUP(Z$1&amp;$R241,$C$3:$C$1662&amp;$D$3:$D$1662,$E$3:$E$1662,0,0,1)</f>
        <v>11100</v>
      </c>
      <c r="AA241" s="2" cm="1">
        <f t="array" ref="AA241">_xlfn.XLOOKUP(AA$1&amp;$R241,$C$3:$C$1662&amp;$D$3:$D$1662,$E$3:$E$1662,0,0,1)</f>
        <v>4800</v>
      </c>
      <c r="AB241" s="2" cm="1">
        <f t="array" ref="AB241">_xlfn.XLOOKUP(AB$1&amp;$R241,$C$3:$C$1662&amp;$D$3:$D$1662,$E$3:$E$1662,0,0,1)</f>
        <v>0</v>
      </c>
      <c r="AC241" s="2" cm="1">
        <f t="array" ref="AC241">_xlfn.XLOOKUP(AC$1&amp;$R241,$C$3:$C$1662&amp;$D$3:$D$1662,$E$3:$E$1662,0,0,1)</f>
        <v>200</v>
      </c>
    </row>
    <row r="242" spans="3:29" x14ac:dyDescent="0.4">
      <c r="C242" t="s">
        <v>804</v>
      </c>
      <c r="D242" t="s">
        <v>443</v>
      </c>
      <c r="E242">
        <v>200</v>
      </c>
      <c r="R242" t="s">
        <v>59</v>
      </c>
      <c r="S242" s="2">
        <f t="shared" si="20"/>
        <v>5366640</v>
      </c>
      <c r="T242" s="2">
        <f t="shared" si="23"/>
        <v>13268300</v>
      </c>
      <c r="U242" s="2">
        <f t="shared" si="23"/>
        <v>6668000</v>
      </c>
      <c r="V242" s="2">
        <f t="shared" si="23"/>
        <v>2667400</v>
      </c>
      <c r="W242" s="2">
        <f t="shared" si="23"/>
        <v>2297600</v>
      </c>
      <c r="X242" s="2">
        <f t="shared" si="23"/>
        <v>1931900</v>
      </c>
      <c r="Y242" s="2" cm="1">
        <f t="array" ref="Y242">_xlfn.XLOOKUP(Y$1&amp;$R242,$C$3:$C$1662&amp;$D$3:$D$1662,$E$3:$E$1662,0,0,1)</f>
        <v>8500</v>
      </c>
      <c r="Z242" s="2" cm="1">
        <f t="array" ref="Z242">_xlfn.XLOOKUP(Z$1&amp;$R242,$C$3:$C$1662&amp;$D$3:$D$1662,$E$3:$E$1662,0,0,1)</f>
        <v>9600</v>
      </c>
      <c r="AA242" s="2" cm="1">
        <f t="array" ref="AA242">_xlfn.XLOOKUP(AA$1&amp;$R242,$C$3:$C$1662&amp;$D$3:$D$1662,$E$3:$E$1662,0,0,1)</f>
        <v>2600</v>
      </c>
      <c r="AB242" s="2" cm="1">
        <f t="array" ref="AB242">_xlfn.XLOOKUP(AB$1&amp;$R242,$C$3:$C$1662&amp;$D$3:$D$1662,$E$3:$E$1662,0,0,1)</f>
        <v>1700</v>
      </c>
      <c r="AC242" s="2" cm="1">
        <f t="array" ref="AC242">_xlfn.XLOOKUP(AC$1&amp;$R242,$C$3:$C$1662&amp;$D$3:$D$1662,$E$3:$E$1662,0,0,1)</f>
        <v>700</v>
      </c>
    </row>
    <row r="243" spans="3:29" x14ac:dyDescent="0.4">
      <c r="C243" t="s">
        <v>804</v>
      </c>
      <c r="D243" t="s">
        <v>444</v>
      </c>
      <c r="E243">
        <v>700</v>
      </c>
      <c r="R243" t="s">
        <v>142</v>
      </c>
      <c r="S243" s="2">
        <f t="shared" si="20"/>
        <v>5371960</v>
      </c>
      <c r="T243" s="2">
        <f t="shared" si="23"/>
        <v>13279000</v>
      </c>
      <c r="U243" s="2">
        <f t="shared" si="23"/>
        <v>6679600</v>
      </c>
      <c r="V243" s="2">
        <f t="shared" si="23"/>
        <v>2668400</v>
      </c>
      <c r="W243" s="2">
        <f t="shared" si="23"/>
        <v>2298900</v>
      </c>
      <c r="X243" s="2">
        <f t="shared" si="23"/>
        <v>1933900</v>
      </c>
      <c r="Y243" s="2" cm="1">
        <f t="array" ref="Y243">_xlfn.XLOOKUP(Y$1&amp;$R243,$C$3:$C$1662&amp;$D$3:$D$1662,$E$3:$E$1662,0,0,1)</f>
        <v>10700</v>
      </c>
      <c r="Z243" s="2" cm="1">
        <f t="array" ref="Z243">_xlfn.XLOOKUP(Z$1&amp;$R243,$C$3:$C$1662&amp;$D$3:$D$1662,$E$3:$E$1662,0,0,1)</f>
        <v>11600</v>
      </c>
      <c r="AA243" s="2" cm="1">
        <f t="array" ref="AA243">_xlfn.XLOOKUP(AA$1&amp;$R243,$C$3:$C$1662&amp;$D$3:$D$1662,$E$3:$E$1662,0,0,1)</f>
        <v>1000</v>
      </c>
      <c r="AB243" s="2" cm="1">
        <f t="array" ref="AB243">_xlfn.XLOOKUP(AB$1&amp;$R243,$C$3:$C$1662&amp;$D$3:$D$1662,$E$3:$E$1662,0,0,1)</f>
        <v>1300</v>
      </c>
      <c r="AC243" s="2" cm="1">
        <f t="array" ref="AC243">_xlfn.XLOOKUP(AC$1&amp;$R243,$C$3:$C$1662&amp;$D$3:$D$1662,$E$3:$E$1662,0,0,1)</f>
        <v>2000</v>
      </c>
    </row>
    <row r="244" spans="3:29" x14ac:dyDescent="0.4">
      <c r="C244" t="s">
        <v>804</v>
      </c>
      <c r="D244" t="s">
        <v>445</v>
      </c>
      <c r="E244">
        <v>2000</v>
      </c>
      <c r="R244" t="s">
        <v>282</v>
      </c>
      <c r="S244" s="2">
        <f t="shared" si="20"/>
        <v>5375140</v>
      </c>
      <c r="T244" s="2">
        <f t="shared" ref="T244:X259" si="24">T243+Y244</f>
        <v>13280600</v>
      </c>
      <c r="U244" s="2">
        <f t="shared" si="24"/>
        <v>6682200</v>
      </c>
      <c r="V244" s="2">
        <f t="shared" si="24"/>
        <v>2676700</v>
      </c>
      <c r="W244" s="2">
        <f t="shared" si="24"/>
        <v>2300800</v>
      </c>
      <c r="X244" s="2">
        <f t="shared" si="24"/>
        <v>1935400</v>
      </c>
      <c r="Y244" s="2" cm="1">
        <f t="array" ref="Y244">_xlfn.XLOOKUP(Y$1&amp;$R244,$C$3:$C$1662&amp;$D$3:$D$1662,$E$3:$E$1662,0,0,1)</f>
        <v>1600</v>
      </c>
      <c r="Z244" s="2" cm="1">
        <f t="array" ref="Z244">_xlfn.XLOOKUP(Z$1&amp;$R244,$C$3:$C$1662&amp;$D$3:$D$1662,$E$3:$E$1662,0,0,1)</f>
        <v>2600</v>
      </c>
      <c r="AA244" s="2" cm="1">
        <f t="array" ref="AA244">_xlfn.XLOOKUP(AA$1&amp;$R244,$C$3:$C$1662&amp;$D$3:$D$1662,$E$3:$E$1662,0,0,1)</f>
        <v>8300</v>
      </c>
      <c r="AB244" s="2" cm="1">
        <f t="array" ref="AB244">_xlfn.XLOOKUP(AB$1&amp;$R244,$C$3:$C$1662&amp;$D$3:$D$1662,$E$3:$E$1662,0,0,1)</f>
        <v>1900</v>
      </c>
      <c r="AC244" s="2" cm="1">
        <f t="array" ref="AC244">_xlfn.XLOOKUP(AC$1&amp;$R244,$C$3:$C$1662&amp;$D$3:$D$1662,$E$3:$E$1662,0,0,1)</f>
        <v>1500</v>
      </c>
    </row>
    <row r="245" spans="3:29" x14ac:dyDescent="0.4">
      <c r="C245" t="s">
        <v>804</v>
      </c>
      <c r="D245" t="s">
        <v>446</v>
      </c>
      <c r="E245">
        <v>1500</v>
      </c>
      <c r="R245" t="s">
        <v>228</v>
      </c>
      <c r="S245" s="2">
        <f t="shared" si="20"/>
        <v>5380500</v>
      </c>
      <c r="T245" s="2">
        <f t="shared" si="24"/>
        <v>13299300</v>
      </c>
      <c r="U245" s="2">
        <f t="shared" si="24"/>
        <v>6685400</v>
      </c>
      <c r="V245" s="2">
        <f t="shared" si="24"/>
        <v>2680500</v>
      </c>
      <c r="W245" s="2">
        <f t="shared" si="24"/>
        <v>2301500</v>
      </c>
      <c r="X245" s="2">
        <f t="shared" si="24"/>
        <v>1935800</v>
      </c>
      <c r="Y245" s="2" cm="1">
        <f t="array" ref="Y245">_xlfn.XLOOKUP(Y$1&amp;$R245,$C$3:$C$1662&amp;$D$3:$D$1662,$E$3:$E$1662,0,0,1)</f>
        <v>18700</v>
      </c>
      <c r="Z245" s="2" cm="1">
        <f t="array" ref="Z245">_xlfn.XLOOKUP(Z$1&amp;$R245,$C$3:$C$1662&amp;$D$3:$D$1662,$E$3:$E$1662,0,0,1)</f>
        <v>3200</v>
      </c>
      <c r="AA245" s="2" cm="1">
        <f t="array" ref="AA245">_xlfn.XLOOKUP(AA$1&amp;$R245,$C$3:$C$1662&amp;$D$3:$D$1662,$E$3:$E$1662,0,0,1)</f>
        <v>3800</v>
      </c>
      <c r="AB245" s="2" cm="1">
        <f t="array" ref="AB245">_xlfn.XLOOKUP(AB$1&amp;$R245,$C$3:$C$1662&amp;$D$3:$D$1662,$E$3:$E$1662,0,0,1)</f>
        <v>700</v>
      </c>
      <c r="AC245" s="2" cm="1">
        <f t="array" ref="AC245">_xlfn.XLOOKUP(AC$1&amp;$R245,$C$3:$C$1662&amp;$D$3:$D$1662,$E$3:$E$1662,0,0,1)</f>
        <v>400</v>
      </c>
    </row>
    <row r="246" spans="3:29" x14ac:dyDescent="0.4">
      <c r="C246" t="s">
        <v>804</v>
      </c>
      <c r="D246" t="s">
        <v>447</v>
      </c>
      <c r="E246">
        <v>400</v>
      </c>
      <c r="R246" t="s">
        <v>307</v>
      </c>
      <c r="S246" s="2">
        <f t="shared" si="20"/>
        <v>5386420</v>
      </c>
      <c r="T246" s="2">
        <f t="shared" si="24"/>
        <v>13317700</v>
      </c>
      <c r="U246" s="2">
        <f t="shared" si="24"/>
        <v>6688100</v>
      </c>
      <c r="V246" s="2">
        <f t="shared" si="24"/>
        <v>2684200</v>
      </c>
      <c r="W246" s="2">
        <f t="shared" si="24"/>
        <v>2305200</v>
      </c>
      <c r="X246" s="2">
        <f t="shared" si="24"/>
        <v>1936900</v>
      </c>
      <c r="Y246" s="2" cm="1">
        <f t="array" ref="Y246">_xlfn.XLOOKUP(Y$1&amp;$R246,$C$3:$C$1662&amp;$D$3:$D$1662,$E$3:$E$1662,0,0,1)</f>
        <v>18400</v>
      </c>
      <c r="Z246" s="2" cm="1">
        <f t="array" ref="Z246">_xlfn.XLOOKUP(Z$1&amp;$R246,$C$3:$C$1662&amp;$D$3:$D$1662,$E$3:$E$1662,0,0,1)</f>
        <v>2700</v>
      </c>
      <c r="AA246" s="2" cm="1">
        <f t="array" ref="AA246">_xlfn.XLOOKUP(AA$1&amp;$R246,$C$3:$C$1662&amp;$D$3:$D$1662,$E$3:$E$1662,0,0,1)</f>
        <v>3700</v>
      </c>
      <c r="AB246" s="2" cm="1">
        <f t="array" ref="AB246">_xlfn.XLOOKUP(AB$1&amp;$R246,$C$3:$C$1662&amp;$D$3:$D$1662,$E$3:$E$1662,0,0,1)</f>
        <v>3700</v>
      </c>
      <c r="AC246" s="2" cm="1">
        <f t="array" ref="AC246">_xlfn.XLOOKUP(AC$1&amp;$R246,$C$3:$C$1662&amp;$D$3:$D$1662,$E$3:$E$1662,0,0,1)</f>
        <v>1100</v>
      </c>
    </row>
    <row r="247" spans="3:29" x14ac:dyDescent="0.4">
      <c r="C247" t="s">
        <v>804</v>
      </c>
      <c r="D247" t="s">
        <v>448</v>
      </c>
      <c r="E247">
        <v>1100</v>
      </c>
      <c r="R247" t="s">
        <v>308</v>
      </c>
      <c r="S247" s="2">
        <f t="shared" si="20"/>
        <v>5409760</v>
      </c>
      <c r="T247" s="2">
        <f t="shared" si="24"/>
        <v>13405100</v>
      </c>
      <c r="U247" s="2">
        <f t="shared" si="24"/>
        <v>6706800</v>
      </c>
      <c r="V247" s="2">
        <f t="shared" si="24"/>
        <v>2690500</v>
      </c>
      <c r="W247" s="2">
        <f t="shared" si="24"/>
        <v>2309300</v>
      </c>
      <c r="X247" s="2">
        <f t="shared" si="24"/>
        <v>1937100</v>
      </c>
      <c r="Y247" s="2" cm="1">
        <f t="array" ref="Y247">_xlfn.XLOOKUP(Y$1&amp;$R247,$C$3:$C$1662&amp;$D$3:$D$1662,$E$3:$E$1662,0,0,1)</f>
        <v>87400</v>
      </c>
      <c r="Z247" s="2" cm="1">
        <f t="array" ref="Z247">_xlfn.XLOOKUP(Z$1&amp;$R247,$C$3:$C$1662&amp;$D$3:$D$1662,$E$3:$E$1662,0,0,1)</f>
        <v>18700</v>
      </c>
      <c r="AA247" s="2" cm="1">
        <f t="array" ref="AA247">_xlfn.XLOOKUP(AA$1&amp;$R247,$C$3:$C$1662&amp;$D$3:$D$1662,$E$3:$E$1662,0,0,1)</f>
        <v>6300</v>
      </c>
      <c r="AB247" s="2" cm="1">
        <f t="array" ref="AB247">_xlfn.XLOOKUP(AB$1&amp;$R247,$C$3:$C$1662&amp;$D$3:$D$1662,$E$3:$E$1662,0,0,1)</f>
        <v>4100</v>
      </c>
      <c r="AC247" s="2" cm="1">
        <f t="array" ref="AC247">_xlfn.XLOOKUP(AC$1&amp;$R247,$C$3:$C$1662&amp;$D$3:$D$1662,$E$3:$E$1662,0,0,1)</f>
        <v>200</v>
      </c>
    </row>
    <row r="248" spans="3:29" x14ac:dyDescent="0.4">
      <c r="C248" t="s">
        <v>804</v>
      </c>
      <c r="D248" t="s">
        <v>449</v>
      </c>
      <c r="E248">
        <v>200</v>
      </c>
      <c r="R248" t="s">
        <v>258</v>
      </c>
      <c r="S248" s="2">
        <f t="shared" si="20"/>
        <v>5420100</v>
      </c>
      <c r="T248" s="2">
        <f t="shared" si="24"/>
        <v>13427800</v>
      </c>
      <c r="U248" s="2">
        <f t="shared" si="24"/>
        <v>6723800</v>
      </c>
      <c r="V248" s="2">
        <f t="shared" si="24"/>
        <v>2695000</v>
      </c>
      <c r="W248" s="2">
        <f t="shared" si="24"/>
        <v>2316500</v>
      </c>
      <c r="X248" s="2">
        <f t="shared" si="24"/>
        <v>1937400</v>
      </c>
      <c r="Y248" s="2" cm="1">
        <f t="array" ref="Y248">_xlfn.XLOOKUP(Y$1&amp;$R248,$C$3:$C$1662&amp;$D$3:$D$1662,$E$3:$E$1662,0,0,1)</f>
        <v>22700</v>
      </c>
      <c r="Z248" s="2" cm="1">
        <f t="array" ref="Z248">_xlfn.XLOOKUP(Z$1&amp;$R248,$C$3:$C$1662&amp;$D$3:$D$1662,$E$3:$E$1662,0,0,1)</f>
        <v>17000</v>
      </c>
      <c r="AA248" s="2" cm="1">
        <f t="array" ref="AA248">_xlfn.XLOOKUP(AA$1&amp;$R248,$C$3:$C$1662&amp;$D$3:$D$1662,$E$3:$E$1662,0,0,1)</f>
        <v>4500</v>
      </c>
      <c r="AB248" s="2" cm="1">
        <f t="array" ref="AB248">_xlfn.XLOOKUP(AB$1&amp;$R248,$C$3:$C$1662&amp;$D$3:$D$1662,$E$3:$E$1662,0,0,1)</f>
        <v>7200</v>
      </c>
      <c r="AC248" s="2" cm="1">
        <f t="array" ref="AC248">_xlfn.XLOOKUP(AC$1&amp;$R248,$C$3:$C$1662&amp;$D$3:$D$1662,$E$3:$E$1662,0,0,1)</f>
        <v>300</v>
      </c>
    </row>
    <row r="249" spans="3:29" x14ac:dyDescent="0.4">
      <c r="C249" t="s">
        <v>804</v>
      </c>
      <c r="D249" t="s">
        <v>450</v>
      </c>
      <c r="E249">
        <v>300</v>
      </c>
      <c r="R249" t="s">
        <v>109</v>
      </c>
      <c r="S249" s="2">
        <f t="shared" si="20"/>
        <v>5437580</v>
      </c>
      <c r="T249" s="2">
        <f t="shared" si="24"/>
        <v>13450200</v>
      </c>
      <c r="U249" s="2">
        <f t="shared" si="24"/>
        <v>6766300</v>
      </c>
      <c r="V249" s="2">
        <f t="shared" si="24"/>
        <v>2707700</v>
      </c>
      <c r="W249" s="2">
        <f t="shared" si="24"/>
        <v>2317600</v>
      </c>
      <c r="X249" s="2">
        <f t="shared" si="24"/>
        <v>1946100</v>
      </c>
      <c r="Y249" s="2" cm="1">
        <f t="array" ref="Y249">_xlfn.XLOOKUP(Y$1&amp;$R249,$C$3:$C$1662&amp;$D$3:$D$1662,$E$3:$E$1662,0,0,1)</f>
        <v>22400</v>
      </c>
      <c r="Z249" s="2" cm="1">
        <f t="array" ref="Z249">_xlfn.XLOOKUP(Z$1&amp;$R249,$C$3:$C$1662&amp;$D$3:$D$1662,$E$3:$E$1662,0,0,1)</f>
        <v>42500</v>
      </c>
      <c r="AA249" s="2" cm="1">
        <f t="array" ref="AA249">_xlfn.XLOOKUP(AA$1&amp;$R249,$C$3:$C$1662&amp;$D$3:$D$1662,$E$3:$E$1662,0,0,1)</f>
        <v>12700</v>
      </c>
      <c r="AB249" s="2" cm="1">
        <f t="array" ref="AB249">_xlfn.XLOOKUP(AB$1&amp;$R249,$C$3:$C$1662&amp;$D$3:$D$1662,$E$3:$E$1662,0,0,1)</f>
        <v>1100</v>
      </c>
      <c r="AC249" s="2" cm="1">
        <f t="array" ref="AC249">_xlfn.XLOOKUP(AC$1&amp;$R249,$C$3:$C$1662&amp;$D$3:$D$1662,$E$3:$E$1662,0,0,1)</f>
        <v>8700</v>
      </c>
    </row>
    <row r="250" spans="3:29" x14ac:dyDescent="0.4">
      <c r="C250" t="s">
        <v>804</v>
      </c>
      <c r="D250" t="s">
        <v>451</v>
      </c>
      <c r="E250">
        <v>8700</v>
      </c>
      <c r="R250" t="s">
        <v>260</v>
      </c>
      <c r="S250" s="2">
        <f t="shared" si="20"/>
        <v>5445260</v>
      </c>
      <c r="T250" s="2">
        <f t="shared" si="24"/>
        <v>13469000</v>
      </c>
      <c r="U250" s="2">
        <f t="shared" si="24"/>
        <v>6771000</v>
      </c>
      <c r="V250" s="2">
        <f t="shared" si="24"/>
        <v>2715900</v>
      </c>
      <c r="W250" s="2">
        <f t="shared" si="24"/>
        <v>2318300</v>
      </c>
      <c r="X250" s="2">
        <f t="shared" si="24"/>
        <v>1952100</v>
      </c>
      <c r="Y250" s="2" cm="1">
        <f t="array" ref="Y250">_xlfn.XLOOKUP(Y$1&amp;$R250,$C$3:$C$1662&amp;$D$3:$D$1662,$E$3:$E$1662,0,0,1)</f>
        <v>18800</v>
      </c>
      <c r="Z250" s="2" cm="1">
        <f t="array" ref="Z250">_xlfn.XLOOKUP(Z$1&amp;$R250,$C$3:$C$1662&amp;$D$3:$D$1662,$E$3:$E$1662,0,0,1)</f>
        <v>4700</v>
      </c>
      <c r="AA250" s="2" cm="1">
        <f t="array" ref="AA250">_xlfn.XLOOKUP(AA$1&amp;$R250,$C$3:$C$1662&amp;$D$3:$D$1662,$E$3:$E$1662,0,0,1)</f>
        <v>8200</v>
      </c>
      <c r="AB250" s="2" cm="1">
        <f t="array" ref="AB250">_xlfn.XLOOKUP(AB$1&amp;$R250,$C$3:$C$1662&amp;$D$3:$D$1662,$E$3:$E$1662,0,0,1)</f>
        <v>700</v>
      </c>
      <c r="AC250" s="2" cm="1">
        <f t="array" ref="AC250">_xlfn.XLOOKUP(AC$1&amp;$R250,$C$3:$C$1662&amp;$D$3:$D$1662,$E$3:$E$1662,0,0,1)</f>
        <v>6000</v>
      </c>
    </row>
    <row r="251" spans="3:29" x14ac:dyDescent="0.4">
      <c r="C251" t="s">
        <v>804</v>
      </c>
      <c r="D251" t="s">
        <v>452</v>
      </c>
      <c r="E251">
        <v>6000</v>
      </c>
      <c r="R251" t="s">
        <v>265</v>
      </c>
      <c r="S251" s="2">
        <f t="shared" si="20"/>
        <v>5449240</v>
      </c>
      <c r="T251" s="2">
        <f t="shared" si="24"/>
        <v>13475200</v>
      </c>
      <c r="U251" s="2">
        <f t="shared" si="24"/>
        <v>6776600</v>
      </c>
      <c r="V251" s="2">
        <f t="shared" si="24"/>
        <v>2721900</v>
      </c>
      <c r="W251" s="2">
        <f t="shared" si="24"/>
        <v>2318300</v>
      </c>
      <c r="X251" s="2">
        <f t="shared" si="24"/>
        <v>1954200</v>
      </c>
      <c r="Y251" s="2" cm="1">
        <f t="array" ref="Y251">_xlfn.XLOOKUP(Y$1&amp;$R251,$C$3:$C$1662&amp;$D$3:$D$1662,$E$3:$E$1662,0,0,1)</f>
        <v>6200</v>
      </c>
      <c r="Z251" s="2" cm="1">
        <f t="array" ref="Z251">_xlfn.XLOOKUP(Z$1&amp;$R251,$C$3:$C$1662&amp;$D$3:$D$1662,$E$3:$E$1662,0,0,1)</f>
        <v>5600</v>
      </c>
      <c r="AA251" s="2" cm="1">
        <f t="array" ref="AA251">_xlfn.XLOOKUP(AA$1&amp;$R251,$C$3:$C$1662&amp;$D$3:$D$1662,$E$3:$E$1662,0,0,1)</f>
        <v>6000</v>
      </c>
      <c r="AB251" s="2" cm="1">
        <f t="array" ref="AB251">_xlfn.XLOOKUP(AB$1&amp;$R251,$C$3:$C$1662&amp;$D$3:$D$1662,$E$3:$E$1662,0,0,1)</f>
        <v>0</v>
      </c>
      <c r="AC251" s="2" cm="1">
        <f t="array" ref="AC251">_xlfn.XLOOKUP(AC$1&amp;$R251,$C$3:$C$1662&amp;$D$3:$D$1662,$E$3:$E$1662,0,0,1)</f>
        <v>2100</v>
      </c>
    </row>
    <row r="252" spans="3:29" x14ac:dyDescent="0.4">
      <c r="C252" t="s">
        <v>804</v>
      </c>
      <c r="D252" t="s">
        <v>453</v>
      </c>
      <c r="E252">
        <v>2100</v>
      </c>
      <c r="R252" t="s">
        <v>188</v>
      </c>
      <c r="S252" s="2">
        <f t="shared" si="20"/>
        <v>5452300</v>
      </c>
      <c r="T252" s="2">
        <f t="shared" si="24"/>
        <v>13484400</v>
      </c>
      <c r="U252" s="2">
        <f t="shared" si="24"/>
        <v>6779700</v>
      </c>
      <c r="V252" s="2">
        <f t="shared" si="24"/>
        <v>2724200</v>
      </c>
      <c r="W252" s="2">
        <f t="shared" si="24"/>
        <v>2318700</v>
      </c>
      <c r="X252" s="2">
        <f t="shared" si="24"/>
        <v>1954500</v>
      </c>
      <c r="Y252" s="2" cm="1">
        <f t="array" ref="Y252">_xlfn.XLOOKUP(Y$1&amp;$R252,$C$3:$C$1662&amp;$D$3:$D$1662,$E$3:$E$1662,0,0,1)</f>
        <v>9200</v>
      </c>
      <c r="Z252" s="2" cm="1">
        <f t="array" ref="Z252">_xlfn.XLOOKUP(Z$1&amp;$R252,$C$3:$C$1662&amp;$D$3:$D$1662,$E$3:$E$1662,0,0,1)</f>
        <v>3100</v>
      </c>
      <c r="AA252" s="2" cm="1">
        <f t="array" ref="AA252">_xlfn.XLOOKUP(AA$1&amp;$R252,$C$3:$C$1662&amp;$D$3:$D$1662,$E$3:$E$1662,0,0,1)</f>
        <v>2300</v>
      </c>
      <c r="AB252" s="2" cm="1">
        <f t="array" ref="AB252">_xlfn.XLOOKUP(AB$1&amp;$R252,$C$3:$C$1662&amp;$D$3:$D$1662,$E$3:$E$1662,0,0,1)</f>
        <v>400</v>
      </c>
      <c r="AC252" s="2" cm="1">
        <f t="array" ref="AC252">_xlfn.XLOOKUP(AC$1&amp;$R252,$C$3:$C$1662&amp;$D$3:$D$1662,$E$3:$E$1662,0,0,1)</f>
        <v>300</v>
      </c>
    </row>
    <row r="253" spans="3:29" x14ac:dyDescent="0.4">
      <c r="C253" t="s">
        <v>804</v>
      </c>
      <c r="D253" t="s">
        <v>454</v>
      </c>
      <c r="E253">
        <v>300</v>
      </c>
      <c r="R253" t="s">
        <v>75</v>
      </c>
      <c r="S253" s="2">
        <f t="shared" si="20"/>
        <v>5463480</v>
      </c>
      <c r="T253" s="2">
        <f t="shared" si="24"/>
        <v>13533900</v>
      </c>
      <c r="U253" s="2">
        <f t="shared" si="24"/>
        <v>6783400</v>
      </c>
      <c r="V253" s="2">
        <f t="shared" si="24"/>
        <v>2726600</v>
      </c>
      <c r="W253" s="2">
        <f t="shared" si="24"/>
        <v>2318700</v>
      </c>
      <c r="X253" s="2">
        <f t="shared" si="24"/>
        <v>1954800</v>
      </c>
      <c r="Y253" s="2" cm="1">
        <f t="array" ref="Y253">_xlfn.XLOOKUP(Y$1&amp;$R253,$C$3:$C$1662&amp;$D$3:$D$1662,$E$3:$E$1662,0,0,1)</f>
        <v>49500</v>
      </c>
      <c r="Z253" s="2" cm="1">
        <f t="array" ref="Z253">_xlfn.XLOOKUP(Z$1&amp;$R253,$C$3:$C$1662&amp;$D$3:$D$1662,$E$3:$E$1662,0,0,1)</f>
        <v>3700</v>
      </c>
      <c r="AA253" s="2" cm="1">
        <f t="array" ref="AA253">_xlfn.XLOOKUP(AA$1&amp;$R253,$C$3:$C$1662&amp;$D$3:$D$1662,$E$3:$E$1662,0,0,1)</f>
        <v>2400</v>
      </c>
      <c r="AB253" s="2" cm="1">
        <f t="array" ref="AB253">_xlfn.XLOOKUP(AB$1&amp;$R253,$C$3:$C$1662&amp;$D$3:$D$1662,$E$3:$E$1662,0,0,1)</f>
        <v>0</v>
      </c>
      <c r="AC253" s="2" cm="1">
        <f t="array" ref="AC253">_xlfn.XLOOKUP(AC$1&amp;$R253,$C$3:$C$1662&amp;$D$3:$D$1662,$E$3:$E$1662,0,0,1)</f>
        <v>300</v>
      </c>
    </row>
    <row r="254" spans="3:29" x14ac:dyDescent="0.4">
      <c r="C254" t="s">
        <v>804</v>
      </c>
      <c r="D254" t="s">
        <v>455</v>
      </c>
      <c r="E254">
        <v>300</v>
      </c>
      <c r="R254" t="s">
        <v>191</v>
      </c>
      <c r="S254" s="2">
        <f t="shared" si="20"/>
        <v>5468560</v>
      </c>
      <c r="T254" s="2">
        <f t="shared" si="24"/>
        <v>13545400</v>
      </c>
      <c r="U254" s="2">
        <f t="shared" si="24"/>
        <v>6790100</v>
      </c>
      <c r="V254" s="2">
        <f t="shared" si="24"/>
        <v>2731000</v>
      </c>
      <c r="W254" s="2">
        <f t="shared" si="24"/>
        <v>2320200</v>
      </c>
      <c r="X254" s="2">
        <f t="shared" si="24"/>
        <v>1956100</v>
      </c>
      <c r="Y254" s="2" cm="1">
        <f t="array" ref="Y254">_xlfn.XLOOKUP(Y$1&amp;$R254,$C$3:$C$1662&amp;$D$3:$D$1662,$E$3:$E$1662,0,0,1)</f>
        <v>11500</v>
      </c>
      <c r="Z254" s="2" cm="1">
        <f t="array" ref="Z254">_xlfn.XLOOKUP(Z$1&amp;$R254,$C$3:$C$1662&amp;$D$3:$D$1662,$E$3:$E$1662,0,0,1)</f>
        <v>6700</v>
      </c>
      <c r="AA254" s="2" cm="1">
        <f t="array" ref="AA254">_xlfn.XLOOKUP(AA$1&amp;$R254,$C$3:$C$1662&amp;$D$3:$D$1662,$E$3:$E$1662,0,0,1)</f>
        <v>4400</v>
      </c>
      <c r="AB254" s="2" cm="1">
        <f t="array" ref="AB254">_xlfn.XLOOKUP(AB$1&amp;$R254,$C$3:$C$1662&amp;$D$3:$D$1662,$E$3:$E$1662,0,0,1)</f>
        <v>1500</v>
      </c>
      <c r="AC254" s="2" cm="1">
        <f t="array" ref="AC254">_xlfn.XLOOKUP(AC$1&amp;$R254,$C$3:$C$1662&amp;$D$3:$D$1662,$E$3:$E$1662,0,0,1)</f>
        <v>1300</v>
      </c>
    </row>
    <row r="255" spans="3:29" x14ac:dyDescent="0.4">
      <c r="C255" t="s">
        <v>804</v>
      </c>
      <c r="D255" t="s">
        <v>456</v>
      </c>
      <c r="E255">
        <v>1300</v>
      </c>
      <c r="R255" t="s">
        <v>256</v>
      </c>
      <c r="S255" s="2">
        <f t="shared" si="20"/>
        <v>5491300</v>
      </c>
      <c r="T255" s="2">
        <f t="shared" si="24"/>
        <v>13603600</v>
      </c>
      <c r="U255" s="2">
        <f t="shared" si="24"/>
        <v>6792700</v>
      </c>
      <c r="V255" s="2">
        <f t="shared" si="24"/>
        <v>2777400</v>
      </c>
      <c r="W255" s="2">
        <f t="shared" si="24"/>
        <v>2320400</v>
      </c>
      <c r="X255" s="2">
        <f t="shared" si="24"/>
        <v>1962400</v>
      </c>
      <c r="Y255" s="2" cm="1">
        <f t="array" ref="Y255">_xlfn.XLOOKUP(Y$1&amp;$R255,$C$3:$C$1662&amp;$D$3:$D$1662,$E$3:$E$1662,0,0,1)</f>
        <v>58200</v>
      </c>
      <c r="Z255" s="2" cm="1">
        <f t="array" ref="Z255">_xlfn.XLOOKUP(Z$1&amp;$R255,$C$3:$C$1662&amp;$D$3:$D$1662,$E$3:$E$1662,0,0,1)</f>
        <v>2600</v>
      </c>
      <c r="AA255" s="2" cm="1">
        <f t="array" ref="AA255">_xlfn.XLOOKUP(AA$1&amp;$R255,$C$3:$C$1662&amp;$D$3:$D$1662,$E$3:$E$1662,0,0,1)</f>
        <v>46400</v>
      </c>
      <c r="AB255" s="2" cm="1">
        <f t="array" ref="AB255">_xlfn.XLOOKUP(AB$1&amp;$R255,$C$3:$C$1662&amp;$D$3:$D$1662,$E$3:$E$1662,0,0,1)</f>
        <v>200</v>
      </c>
      <c r="AC255" s="2" cm="1">
        <f t="array" ref="AC255">_xlfn.XLOOKUP(AC$1&amp;$R255,$C$3:$C$1662&amp;$D$3:$D$1662,$E$3:$E$1662,0,0,1)</f>
        <v>6300</v>
      </c>
    </row>
    <row r="256" spans="3:29" x14ac:dyDescent="0.4">
      <c r="C256" t="s">
        <v>804</v>
      </c>
      <c r="D256" t="s">
        <v>457</v>
      </c>
      <c r="E256">
        <v>6300</v>
      </c>
      <c r="R256" t="s">
        <v>276</v>
      </c>
      <c r="S256" s="2">
        <f t="shared" si="20"/>
        <v>5499480</v>
      </c>
      <c r="T256" s="2">
        <f t="shared" si="24"/>
        <v>13621900</v>
      </c>
      <c r="U256" s="2">
        <f t="shared" si="24"/>
        <v>6792900</v>
      </c>
      <c r="V256" s="2">
        <f t="shared" si="24"/>
        <v>2799300</v>
      </c>
      <c r="W256" s="2">
        <f t="shared" si="24"/>
        <v>2320800</v>
      </c>
      <c r="X256" s="2">
        <f t="shared" si="24"/>
        <v>1962500</v>
      </c>
      <c r="Y256" s="2" cm="1">
        <f t="array" ref="Y256">_xlfn.XLOOKUP(Y$1&amp;$R256,$C$3:$C$1662&amp;$D$3:$D$1662,$E$3:$E$1662,0,0,1)</f>
        <v>18300</v>
      </c>
      <c r="Z256" s="2" cm="1">
        <f t="array" ref="Z256">_xlfn.XLOOKUP(Z$1&amp;$R256,$C$3:$C$1662&amp;$D$3:$D$1662,$E$3:$E$1662,0,0,1)</f>
        <v>200</v>
      </c>
      <c r="AA256" s="2" cm="1">
        <f t="array" ref="AA256">_xlfn.XLOOKUP(AA$1&amp;$R256,$C$3:$C$1662&amp;$D$3:$D$1662,$E$3:$E$1662,0,0,1)</f>
        <v>21900</v>
      </c>
      <c r="AB256" s="2" cm="1">
        <f t="array" ref="AB256">_xlfn.XLOOKUP(AB$1&amp;$R256,$C$3:$C$1662&amp;$D$3:$D$1662,$E$3:$E$1662,0,0,1)</f>
        <v>400</v>
      </c>
      <c r="AC256" s="2" cm="1">
        <f t="array" ref="AC256">_xlfn.XLOOKUP(AC$1&amp;$R256,$C$3:$C$1662&amp;$D$3:$D$1662,$E$3:$E$1662,0,0,1)</f>
        <v>100</v>
      </c>
    </row>
    <row r="257" spans="3:29" x14ac:dyDescent="0.4">
      <c r="C257" t="s">
        <v>804</v>
      </c>
      <c r="D257" t="s">
        <v>458</v>
      </c>
      <c r="E257">
        <v>100</v>
      </c>
      <c r="R257" t="s">
        <v>275</v>
      </c>
      <c r="S257" s="2">
        <f t="shared" si="20"/>
        <v>5515280</v>
      </c>
      <c r="T257" s="2">
        <f t="shared" si="24"/>
        <v>13684800</v>
      </c>
      <c r="U257" s="2">
        <f t="shared" si="24"/>
        <v>6798500</v>
      </c>
      <c r="V257" s="2">
        <f t="shared" si="24"/>
        <v>2805700</v>
      </c>
      <c r="W257" s="2">
        <f t="shared" si="24"/>
        <v>2320900</v>
      </c>
      <c r="X257" s="2">
        <f t="shared" si="24"/>
        <v>1966500</v>
      </c>
      <c r="Y257" s="2" cm="1">
        <f t="array" ref="Y257">_xlfn.XLOOKUP(Y$1&amp;$R257,$C$3:$C$1662&amp;$D$3:$D$1662,$E$3:$E$1662,0,0,1)</f>
        <v>62900</v>
      </c>
      <c r="Z257" s="2" cm="1">
        <f t="array" ref="Z257">_xlfn.XLOOKUP(Z$1&amp;$R257,$C$3:$C$1662&amp;$D$3:$D$1662,$E$3:$E$1662,0,0,1)</f>
        <v>5600</v>
      </c>
      <c r="AA257" s="2" cm="1">
        <f t="array" ref="AA257">_xlfn.XLOOKUP(AA$1&amp;$R257,$C$3:$C$1662&amp;$D$3:$D$1662,$E$3:$E$1662,0,0,1)</f>
        <v>6400</v>
      </c>
      <c r="AB257" s="2" cm="1">
        <f t="array" ref="AB257">_xlfn.XLOOKUP(AB$1&amp;$R257,$C$3:$C$1662&amp;$D$3:$D$1662,$E$3:$E$1662,0,0,1)</f>
        <v>100</v>
      </c>
      <c r="AC257" s="2" cm="1">
        <f t="array" ref="AC257">_xlfn.XLOOKUP(AC$1&amp;$R257,$C$3:$C$1662&amp;$D$3:$D$1662,$E$3:$E$1662,0,0,1)</f>
        <v>4000</v>
      </c>
    </row>
    <row r="258" spans="3:29" x14ac:dyDescent="0.4">
      <c r="C258" t="s">
        <v>804</v>
      </c>
      <c r="D258" t="s">
        <v>459</v>
      </c>
      <c r="E258">
        <v>4000</v>
      </c>
      <c r="R258" t="s">
        <v>205</v>
      </c>
      <c r="S258" s="2">
        <f t="shared" si="20"/>
        <v>5529040</v>
      </c>
      <c r="T258" s="2">
        <f t="shared" si="24"/>
        <v>13718500</v>
      </c>
      <c r="U258" s="2">
        <f t="shared" si="24"/>
        <v>6805200</v>
      </c>
      <c r="V258" s="2">
        <f t="shared" si="24"/>
        <v>2813700</v>
      </c>
      <c r="W258" s="2">
        <f t="shared" si="24"/>
        <v>2338300</v>
      </c>
      <c r="X258" s="2">
        <f t="shared" si="24"/>
        <v>1969500</v>
      </c>
      <c r="Y258" s="2" cm="1">
        <f t="array" ref="Y258">_xlfn.XLOOKUP(Y$1&amp;$R258,$C$3:$C$1662&amp;$D$3:$D$1662,$E$3:$E$1662,0,0,1)</f>
        <v>33700</v>
      </c>
      <c r="Z258" s="2" cm="1">
        <f t="array" ref="Z258">_xlfn.XLOOKUP(Z$1&amp;$R258,$C$3:$C$1662&amp;$D$3:$D$1662,$E$3:$E$1662,0,0,1)</f>
        <v>6700</v>
      </c>
      <c r="AA258" s="2" cm="1">
        <f t="array" ref="AA258">_xlfn.XLOOKUP(AA$1&amp;$R258,$C$3:$C$1662&amp;$D$3:$D$1662,$E$3:$E$1662,0,0,1)</f>
        <v>8000</v>
      </c>
      <c r="AB258" s="2" cm="1">
        <f t="array" ref="AB258">_xlfn.XLOOKUP(AB$1&amp;$R258,$C$3:$C$1662&amp;$D$3:$D$1662,$E$3:$E$1662,0,0,1)</f>
        <v>17400</v>
      </c>
      <c r="AC258" s="2" cm="1">
        <f t="array" ref="AC258">_xlfn.XLOOKUP(AC$1&amp;$R258,$C$3:$C$1662&amp;$D$3:$D$1662,$E$3:$E$1662,0,0,1)</f>
        <v>3000</v>
      </c>
    </row>
    <row r="259" spans="3:29" x14ac:dyDescent="0.4">
      <c r="C259" t="s">
        <v>804</v>
      </c>
      <c r="D259" t="s">
        <v>460</v>
      </c>
      <c r="E259">
        <v>3000</v>
      </c>
      <c r="R259" t="s">
        <v>40</v>
      </c>
      <c r="S259" s="2">
        <f t="shared" ref="S259:S322" si="25">IFERROR(AVERAGEIFS(T259:X259,T259:X259,"&gt;0"),0)</f>
        <v>5539260</v>
      </c>
      <c r="T259" s="2">
        <f t="shared" si="24"/>
        <v>13743500</v>
      </c>
      <c r="U259" s="2">
        <f t="shared" si="24"/>
        <v>6813800</v>
      </c>
      <c r="V259" s="2">
        <f t="shared" si="24"/>
        <v>2823800</v>
      </c>
      <c r="W259" s="2">
        <f t="shared" si="24"/>
        <v>2345700</v>
      </c>
      <c r="X259" s="2">
        <f t="shared" si="24"/>
        <v>1969500</v>
      </c>
      <c r="Y259" s="2" cm="1">
        <f t="array" ref="Y259">_xlfn.XLOOKUP(Y$1&amp;$R259,$C$3:$C$1662&amp;$D$3:$D$1662,$E$3:$E$1662,0,0,1)</f>
        <v>25000</v>
      </c>
      <c r="Z259" s="2" cm="1">
        <f t="array" ref="Z259">_xlfn.XLOOKUP(Z$1&amp;$R259,$C$3:$C$1662&amp;$D$3:$D$1662,$E$3:$E$1662,0,0,1)</f>
        <v>8600</v>
      </c>
      <c r="AA259" s="2" cm="1">
        <f t="array" ref="AA259">_xlfn.XLOOKUP(AA$1&amp;$R259,$C$3:$C$1662&amp;$D$3:$D$1662,$E$3:$E$1662,0,0,1)</f>
        <v>10100</v>
      </c>
      <c r="AB259" s="2" cm="1">
        <f t="array" ref="AB259">_xlfn.XLOOKUP(AB$1&amp;$R259,$C$3:$C$1662&amp;$D$3:$D$1662,$E$3:$E$1662,0,0,1)</f>
        <v>7400</v>
      </c>
      <c r="AC259" s="2" cm="1">
        <f t="array" ref="AC259">_xlfn.XLOOKUP(AC$1&amp;$R259,$C$3:$C$1662&amp;$D$3:$D$1662,$E$3:$E$1662,0,0,1)</f>
        <v>0</v>
      </c>
    </row>
    <row r="260" spans="3:29" x14ac:dyDescent="0.4">
      <c r="C260" t="s">
        <v>804</v>
      </c>
      <c r="D260" t="s">
        <v>461</v>
      </c>
      <c r="E260">
        <v>0</v>
      </c>
      <c r="R260" t="s">
        <v>231</v>
      </c>
      <c r="S260" s="2">
        <f t="shared" si="25"/>
        <v>5555840</v>
      </c>
      <c r="T260" s="2">
        <f t="shared" ref="T260:X275" si="26">T259+Y260</f>
        <v>13799900</v>
      </c>
      <c r="U260" s="2">
        <f t="shared" si="26"/>
        <v>6823000</v>
      </c>
      <c r="V260" s="2">
        <f t="shared" si="26"/>
        <v>2839400</v>
      </c>
      <c r="W260" s="2">
        <f t="shared" si="26"/>
        <v>2347200</v>
      </c>
      <c r="X260" s="2">
        <f t="shared" si="26"/>
        <v>1969700</v>
      </c>
      <c r="Y260" s="2" cm="1">
        <f t="array" ref="Y260">_xlfn.XLOOKUP(Y$1&amp;$R260,$C$3:$C$1662&amp;$D$3:$D$1662,$E$3:$E$1662,0,0,1)</f>
        <v>56400</v>
      </c>
      <c r="Z260" s="2" cm="1">
        <f t="array" ref="Z260">_xlfn.XLOOKUP(Z$1&amp;$R260,$C$3:$C$1662&amp;$D$3:$D$1662,$E$3:$E$1662,0,0,1)</f>
        <v>9200</v>
      </c>
      <c r="AA260" s="2" cm="1">
        <f t="array" ref="AA260">_xlfn.XLOOKUP(AA$1&amp;$R260,$C$3:$C$1662&amp;$D$3:$D$1662,$E$3:$E$1662,0,0,1)</f>
        <v>15600</v>
      </c>
      <c r="AB260" s="2" cm="1">
        <f t="array" ref="AB260">_xlfn.XLOOKUP(AB$1&amp;$R260,$C$3:$C$1662&amp;$D$3:$D$1662,$E$3:$E$1662,0,0,1)</f>
        <v>1500</v>
      </c>
      <c r="AC260" s="2" cm="1">
        <f t="array" ref="AC260">_xlfn.XLOOKUP(AC$1&amp;$R260,$C$3:$C$1662&amp;$D$3:$D$1662,$E$3:$E$1662,0,0,1)</f>
        <v>200</v>
      </c>
    </row>
    <row r="261" spans="3:29" x14ac:dyDescent="0.4">
      <c r="C261" t="s">
        <v>804</v>
      </c>
      <c r="D261" t="s">
        <v>462</v>
      </c>
      <c r="E261">
        <v>200</v>
      </c>
      <c r="R261" t="s">
        <v>244</v>
      </c>
      <c r="S261" s="2">
        <f t="shared" si="25"/>
        <v>5586860</v>
      </c>
      <c r="T261" s="2">
        <f t="shared" si="26"/>
        <v>13917200</v>
      </c>
      <c r="U261" s="2">
        <f t="shared" si="26"/>
        <v>6832200</v>
      </c>
      <c r="V261" s="2">
        <f t="shared" si="26"/>
        <v>2845700</v>
      </c>
      <c r="W261" s="2">
        <f t="shared" si="26"/>
        <v>2368600</v>
      </c>
      <c r="X261" s="2">
        <f t="shared" si="26"/>
        <v>1970600</v>
      </c>
      <c r="Y261" s="2" cm="1">
        <f t="array" ref="Y261">_xlfn.XLOOKUP(Y$1&amp;$R261,$C$3:$C$1662&amp;$D$3:$D$1662,$E$3:$E$1662,0,0,1)</f>
        <v>117300</v>
      </c>
      <c r="Z261" s="2" cm="1">
        <f t="array" ref="Z261">_xlfn.XLOOKUP(Z$1&amp;$R261,$C$3:$C$1662&amp;$D$3:$D$1662,$E$3:$E$1662,0,0,1)</f>
        <v>9200</v>
      </c>
      <c r="AA261" s="2" cm="1">
        <f t="array" ref="AA261">_xlfn.XLOOKUP(AA$1&amp;$R261,$C$3:$C$1662&amp;$D$3:$D$1662,$E$3:$E$1662,0,0,1)</f>
        <v>6300</v>
      </c>
      <c r="AB261" s="2" cm="1">
        <f t="array" ref="AB261">_xlfn.XLOOKUP(AB$1&amp;$R261,$C$3:$C$1662&amp;$D$3:$D$1662,$E$3:$E$1662,0,0,1)</f>
        <v>21400</v>
      </c>
      <c r="AC261" s="2" cm="1">
        <f t="array" ref="AC261">_xlfn.XLOOKUP(AC$1&amp;$R261,$C$3:$C$1662&amp;$D$3:$D$1662,$E$3:$E$1662,0,0,1)</f>
        <v>900</v>
      </c>
    </row>
    <row r="262" spans="3:29" x14ac:dyDescent="0.4">
      <c r="C262" t="s">
        <v>804</v>
      </c>
      <c r="D262" t="s">
        <v>463</v>
      </c>
      <c r="E262">
        <v>900</v>
      </c>
      <c r="R262" t="s">
        <v>124</v>
      </c>
      <c r="S262" s="2">
        <f t="shared" si="25"/>
        <v>5612760</v>
      </c>
      <c r="T262" s="2">
        <f t="shared" si="26"/>
        <v>14033800</v>
      </c>
      <c r="U262" s="2">
        <f t="shared" si="26"/>
        <v>6834000</v>
      </c>
      <c r="V262" s="2">
        <f t="shared" si="26"/>
        <v>2848800</v>
      </c>
      <c r="W262" s="2">
        <f t="shared" si="26"/>
        <v>2373300</v>
      </c>
      <c r="X262" s="2">
        <f t="shared" si="26"/>
        <v>1973900</v>
      </c>
      <c r="Y262" s="2" cm="1">
        <f t="array" ref="Y262">_xlfn.XLOOKUP(Y$1&amp;$R262,$C$3:$C$1662&amp;$D$3:$D$1662,$E$3:$E$1662,0,0,1)</f>
        <v>116600</v>
      </c>
      <c r="Z262" s="2" cm="1">
        <f t="array" ref="Z262">_xlfn.XLOOKUP(Z$1&amp;$R262,$C$3:$C$1662&amp;$D$3:$D$1662,$E$3:$E$1662,0,0,1)</f>
        <v>1800</v>
      </c>
      <c r="AA262" s="2" cm="1">
        <f t="array" ref="AA262">_xlfn.XLOOKUP(AA$1&amp;$R262,$C$3:$C$1662&amp;$D$3:$D$1662,$E$3:$E$1662,0,0,1)</f>
        <v>3100</v>
      </c>
      <c r="AB262" s="2" cm="1">
        <f t="array" ref="AB262">_xlfn.XLOOKUP(AB$1&amp;$R262,$C$3:$C$1662&amp;$D$3:$D$1662,$E$3:$E$1662,0,0,1)</f>
        <v>4700</v>
      </c>
      <c r="AC262" s="2" cm="1">
        <f t="array" ref="AC262">_xlfn.XLOOKUP(AC$1&amp;$R262,$C$3:$C$1662&amp;$D$3:$D$1662,$E$3:$E$1662,0,0,1)</f>
        <v>3300</v>
      </c>
    </row>
    <row r="263" spans="3:29" x14ac:dyDescent="0.4">
      <c r="C263" t="s">
        <v>804</v>
      </c>
      <c r="D263" t="s">
        <v>464</v>
      </c>
      <c r="E263">
        <v>3300</v>
      </c>
      <c r="R263" t="s">
        <v>196</v>
      </c>
      <c r="S263" s="2">
        <f t="shared" si="25"/>
        <v>5622200</v>
      </c>
      <c r="T263" s="2">
        <f t="shared" si="26"/>
        <v>14068400</v>
      </c>
      <c r="U263" s="2">
        <f t="shared" si="26"/>
        <v>6839300</v>
      </c>
      <c r="V263" s="2">
        <f t="shared" si="26"/>
        <v>2850300</v>
      </c>
      <c r="W263" s="2">
        <f t="shared" si="26"/>
        <v>2378700</v>
      </c>
      <c r="X263" s="2">
        <f t="shared" si="26"/>
        <v>1974300</v>
      </c>
      <c r="Y263" s="2" cm="1">
        <f t="array" ref="Y263">_xlfn.XLOOKUP(Y$1&amp;$R263,$C$3:$C$1662&amp;$D$3:$D$1662,$E$3:$E$1662,0,0,1)</f>
        <v>34600</v>
      </c>
      <c r="Z263" s="2" cm="1">
        <f t="array" ref="Z263">_xlfn.XLOOKUP(Z$1&amp;$R263,$C$3:$C$1662&amp;$D$3:$D$1662,$E$3:$E$1662,0,0,1)</f>
        <v>5300</v>
      </c>
      <c r="AA263" s="2" cm="1">
        <f t="array" ref="AA263">_xlfn.XLOOKUP(AA$1&amp;$R263,$C$3:$C$1662&amp;$D$3:$D$1662,$E$3:$E$1662,0,0,1)</f>
        <v>1500</v>
      </c>
      <c r="AB263" s="2" cm="1">
        <f t="array" ref="AB263">_xlfn.XLOOKUP(AB$1&amp;$R263,$C$3:$C$1662&amp;$D$3:$D$1662,$E$3:$E$1662,0,0,1)</f>
        <v>5400</v>
      </c>
      <c r="AC263" s="2" cm="1">
        <f t="array" ref="AC263">_xlfn.XLOOKUP(AC$1&amp;$R263,$C$3:$C$1662&amp;$D$3:$D$1662,$E$3:$E$1662,0,0,1)</f>
        <v>400</v>
      </c>
    </row>
    <row r="264" spans="3:29" x14ac:dyDescent="0.4">
      <c r="C264" t="s">
        <v>804</v>
      </c>
      <c r="D264" t="s">
        <v>465</v>
      </c>
      <c r="E264">
        <v>400</v>
      </c>
      <c r="R264" t="s">
        <v>254</v>
      </c>
      <c r="S264" s="2">
        <f t="shared" si="25"/>
        <v>5637260</v>
      </c>
      <c r="T264" s="2">
        <f t="shared" si="26"/>
        <v>14135700</v>
      </c>
      <c r="U264" s="2">
        <f t="shared" si="26"/>
        <v>6842900</v>
      </c>
      <c r="V264" s="2">
        <f t="shared" si="26"/>
        <v>2851500</v>
      </c>
      <c r="W264" s="2">
        <f t="shared" si="26"/>
        <v>2379900</v>
      </c>
      <c r="X264" s="2">
        <f t="shared" si="26"/>
        <v>1976300</v>
      </c>
      <c r="Y264" s="2" cm="1">
        <f t="array" ref="Y264">_xlfn.XLOOKUP(Y$1&amp;$R264,$C$3:$C$1662&amp;$D$3:$D$1662,$E$3:$E$1662,0,0,1)</f>
        <v>67300</v>
      </c>
      <c r="Z264" s="2" cm="1">
        <f t="array" ref="Z264">_xlfn.XLOOKUP(Z$1&amp;$R264,$C$3:$C$1662&amp;$D$3:$D$1662,$E$3:$E$1662,0,0,1)</f>
        <v>3600</v>
      </c>
      <c r="AA264" s="2" cm="1">
        <f t="array" ref="AA264">_xlfn.XLOOKUP(AA$1&amp;$R264,$C$3:$C$1662&amp;$D$3:$D$1662,$E$3:$E$1662,0,0,1)</f>
        <v>1200</v>
      </c>
      <c r="AB264" s="2" cm="1">
        <f t="array" ref="AB264">_xlfn.XLOOKUP(AB$1&amp;$R264,$C$3:$C$1662&amp;$D$3:$D$1662,$E$3:$E$1662,0,0,1)</f>
        <v>1200</v>
      </c>
      <c r="AC264" s="2" cm="1">
        <f t="array" ref="AC264">_xlfn.XLOOKUP(AC$1&amp;$R264,$C$3:$C$1662&amp;$D$3:$D$1662,$E$3:$E$1662,0,0,1)</f>
        <v>2000</v>
      </c>
    </row>
    <row r="265" spans="3:29" x14ac:dyDescent="0.4">
      <c r="C265" t="s">
        <v>804</v>
      </c>
      <c r="D265" t="s">
        <v>466</v>
      </c>
      <c r="E265">
        <v>2000</v>
      </c>
      <c r="R265" t="s">
        <v>187</v>
      </c>
      <c r="S265" s="2">
        <f t="shared" si="25"/>
        <v>5650600</v>
      </c>
      <c r="T265" s="2">
        <f t="shared" si="26"/>
        <v>14163200</v>
      </c>
      <c r="U265" s="2">
        <f t="shared" si="26"/>
        <v>6848500</v>
      </c>
      <c r="V265" s="2">
        <f t="shared" si="26"/>
        <v>2865100</v>
      </c>
      <c r="W265" s="2">
        <f t="shared" si="26"/>
        <v>2380100</v>
      </c>
      <c r="X265" s="2">
        <f t="shared" si="26"/>
        <v>1996100</v>
      </c>
      <c r="Y265" s="2" cm="1">
        <f t="array" ref="Y265">_xlfn.XLOOKUP(Y$1&amp;$R265,$C$3:$C$1662&amp;$D$3:$D$1662,$E$3:$E$1662,0,0,1)</f>
        <v>27500</v>
      </c>
      <c r="Z265" s="2" cm="1">
        <f t="array" ref="Z265">_xlfn.XLOOKUP(Z$1&amp;$R265,$C$3:$C$1662&amp;$D$3:$D$1662,$E$3:$E$1662,0,0,1)</f>
        <v>5600</v>
      </c>
      <c r="AA265" s="2" cm="1">
        <f t="array" ref="AA265">_xlfn.XLOOKUP(AA$1&amp;$R265,$C$3:$C$1662&amp;$D$3:$D$1662,$E$3:$E$1662,0,0,1)</f>
        <v>13600</v>
      </c>
      <c r="AB265" s="2" cm="1">
        <f t="array" ref="AB265">_xlfn.XLOOKUP(AB$1&amp;$R265,$C$3:$C$1662&amp;$D$3:$D$1662,$E$3:$E$1662,0,0,1)</f>
        <v>200</v>
      </c>
      <c r="AC265" s="2" cm="1">
        <f t="array" ref="AC265">_xlfn.XLOOKUP(AC$1&amp;$R265,$C$3:$C$1662&amp;$D$3:$D$1662,$E$3:$E$1662,0,0,1)</f>
        <v>19800</v>
      </c>
    </row>
    <row r="266" spans="3:29" x14ac:dyDescent="0.4">
      <c r="C266" t="s">
        <v>804</v>
      </c>
      <c r="D266" t="s">
        <v>467</v>
      </c>
      <c r="E266">
        <v>19800</v>
      </c>
      <c r="R266" t="s">
        <v>129</v>
      </c>
      <c r="S266" s="2">
        <f t="shared" si="25"/>
        <v>5691740</v>
      </c>
      <c r="T266" s="2">
        <f t="shared" si="26"/>
        <v>14334900</v>
      </c>
      <c r="U266" s="2">
        <f t="shared" si="26"/>
        <v>6849900</v>
      </c>
      <c r="V266" s="2">
        <f t="shared" si="26"/>
        <v>2866600</v>
      </c>
      <c r="W266" s="2">
        <f t="shared" si="26"/>
        <v>2386900</v>
      </c>
      <c r="X266" s="2">
        <f t="shared" si="26"/>
        <v>2020400</v>
      </c>
      <c r="Y266" s="2" cm="1">
        <f t="array" ref="Y266">_xlfn.XLOOKUP(Y$1&amp;$R266,$C$3:$C$1662&amp;$D$3:$D$1662,$E$3:$E$1662,0,0,1)</f>
        <v>171700</v>
      </c>
      <c r="Z266" s="2" cm="1">
        <f t="array" ref="Z266">_xlfn.XLOOKUP(Z$1&amp;$R266,$C$3:$C$1662&amp;$D$3:$D$1662,$E$3:$E$1662,0,0,1)</f>
        <v>1400</v>
      </c>
      <c r="AA266" s="2" cm="1">
        <f t="array" ref="AA266">_xlfn.XLOOKUP(AA$1&amp;$R266,$C$3:$C$1662&amp;$D$3:$D$1662,$E$3:$E$1662,0,0,1)</f>
        <v>1500</v>
      </c>
      <c r="AB266" s="2" cm="1">
        <f t="array" ref="AB266">_xlfn.XLOOKUP(AB$1&amp;$R266,$C$3:$C$1662&amp;$D$3:$D$1662,$E$3:$E$1662,0,0,1)</f>
        <v>6800</v>
      </c>
      <c r="AC266" s="2" cm="1">
        <f t="array" ref="AC266">_xlfn.XLOOKUP(AC$1&amp;$R266,$C$3:$C$1662&amp;$D$3:$D$1662,$E$3:$E$1662,0,0,1)</f>
        <v>24300</v>
      </c>
    </row>
    <row r="267" spans="3:29" x14ac:dyDescent="0.4">
      <c r="C267" t="s">
        <v>804</v>
      </c>
      <c r="D267" t="s">
        <v>468</v>
      </c>
      <c r="E267">
        <v>24300</v>
      </c>
      <c r="R267" t="s">
        <v>45</v>
      </c>
      <c r="S267" s="2">
        <f t="shared" si="25"/>
        <v>5712880</v>
      </c>
      <c r="T267" s="2">
        <f t="shared" si="26"/>
        <v>14406700</v>
      </c>
      <c r="U267" s="2">
        <f t="shared" si="26"/>
        <v>6855300</v>
      </c>
      <c r="V267" s="2">
        <f t="shared" si="26"/>
        <v>2868000</v>
      </c>
      <c r="W267" s="2">
        <f t="shared" si="26"/>
        <v>2403600</v>
      </c>
      <c r="X267" s="2">
        <f t="shared" si="26"/>
        <v>2030800</v>
      </c>
      <c r="Y267" s="2" cm="1">
        <f t="array" ref="Y267">_xlfn.XLOOKUP(Y$1&amp;$R267,$C$3:$C$1662&amp;$D$3:$D$1662,$E$3:$E$1662,0,0,1)</f>
        <v>71800</v>
      </c>
      <c r="Z267" s="2" cm="1">
        <f t="array" ref="Z267">_xlfn.XLOOKUP(Z$1&amp;$R267,$C$3:$C$1662&amp;$D$3:$D$1662,$E$3:$E$1662,0,0,1)</f>
        <v>5400</v>
      </c>
      <c r="AA267" s="2" cm="1">
        <f t="array" ref="AA267">_xlfn.XLOOKUP(AA$1&amp;$R267,$C$3:$C$1662&amp;$D$3:$D$1662,$E$3:$E$1662,0,0,1)</f>
        <v>1400</v>
      </c>
      <c r="AB267" s="2" cm="1">
        <f t="array" ref="AB267">_xlfn.XLOOKUP(AB$1&amp;$R267,$C$3:$C$1662&amp;$D$3:$D$1662,$E$3:$E$1662,0,0,1)</f>
        <v>16700</v>
      </c>
      <c r="AC267" s="2" cm="1">
        <f t="array" ref="AC267">_xlfn.XLOOKUP(AC$1&amp;$R267,$C$3:$C$1662&amp;$D$3:$D$1662,$E$3:$E$1662,0,0,1)</f>
        <v>10400</v>
      </c>
    </row>
    <row r="268" spans="3:29" x14ac:dyDescent="0.4">
      <c r="C268" t="s">
        <v>804</v>
      </c>
      <c r="D268" t="s">
        <v>469</v>
      </c>
      <c r="E268">
        <v>10400</v>
      </c>
      <c r="R268" t="s">
        <v>181</v>
      </c>
      <c r="S268" s="2">
        <f t="shared" si="25"/>
        <v>5735880</v>
      </c>
      <c r="T268" s="2">
        <f t="shared" si="26"/>
        <v>14500600</v>
      </c>
      <c r="U268" s="2">
        <f t="shared" si="26"/>
        <v>6858400</v>
      </c>
      <c r="V268" s="2">
        <f t="shared" si="26"/>
        <v>2872600</v>
      </c>
      <c r="W268" s="2">
        <f t="shared" si="26"/>
        <v>2409300</v>
      </c>
      <c r="X268" s="2">
        <f t="shared" si="26"/>
        <v>2038500</v>
      </c>
      <c r="Y268" s="2" cm="1">
        <f t="array" ref="Y268">_xlfn.XLOOKUP(Y$1&amp;$R268,$C$3:$C$1662&amp;$D$3:$D$1662,$E$3:$E$1662,0,0,1)</f>
        <v>93900</v>
      </c>
      <c r="Z268" s="2" cm="1">
        <f t="array" ref="Z268">_xlfn.XLOOKUP(Z$1&amp;$R268,$C$3:$C$1662&amp;$D$3:$D$1662,$E$3:$E$1662,0,0,1)</f>
        <v>3100</v>
      </c>
      <c r="AA268" s="2" cm="1">
        <f t="array" ref="AA268">_xlfn.XLOOKUP(AA$1&amp;$R268,$C$3:$C$1662&amp;$D$3:$D$1662,$E$3:$E$1662,0,0,1)</f>
        <v>4600</v>
      </c>
      <c r="AB268" s="2" cm="1">
        <f t="array" ref="AB268">_xlfn.XLOOKUP(AB$1&amp;$R268,$C$3:$C$1662&amp;$D$3:$D$1662,$E$3:$E$1662,0,0,1)</f>
        <v>5700</v>
      </c>
      <c r="AC268" s="2" cm="1">
        <f t="array" ref="AC268">_xlfn.XLOOKUP(AC$1&amp;$R268,$C$3:$C$1662&amp;$D$3:$D$1662,$E$3:$E$1662,0,0,1)</f>
        <v>7700</v>
      </c>
    </row>
    <row r="269" spans="3:29" x14ac:dyDescent="0.4">
      <c r="C269" t="s">
        <v>804</v>
      </c>
      <c r="D269" t="s">
        <v>470</v>
      </c>
      <c r="E269">
        <v>7700</v>
      </c>
      <c r="R269" t="s">
        <v>82</v>
      </c>
      <c r="S269" s="2">
        <f t="shared" si="25"/>
        <v>5748760</v>
      </c>
      <c r="T269" s="2">
        <f t="shared" si="26"/>
        <v>14554200</v>
      </c>
      <c r="U269" s="2">
        <f t="shared" si="26"/>
        <v>6863100</v>
      </c>
      <c r="V269" s="2">
        <f t="shared" si="26"/>
        <v>2872900</v>
      </c>
      <c r="W269" s="2">
        <f t="shared" si="26"/>
        <v>2411700</v>
      </c>
      <c r="X269" s="2">
        <f t="shared" si="26"/>
        <v>2041900</v>
      </c>
      <c r="Y269" s="2" cm="1">
        <f t="array" ref="Y269">_xlfn.XLOOKUP(Y$1&amp;$R269,$C$3:$C$1662&amp;$D$3:$D$1662,$E$3:$E$1662,0,0,1)</f>
        <v>53600</v>
      </c>
      <c r="Z269" s="2" cm="1">
        <f t="array" ref="Z269">_xlfn.XLOOKUP(Z$1&amp;$R269,$C$3:$C$1662&amp;$D$3:$D$1662,$E$3:$E$1662,0,0,1)</f>
        <v>4700</v>
      </c>
      <c r="AA269" s="2" cm="1">
        <f t="array" ref="AA269">_xlfn.XLOOKUP(AA$1&amp;$R269,$C$3:$C$1662&amp;$D$3:$D$1662,$E$3:$E$1662,0,0,1)</f>
        <v>300</v>
      </c>
      <c r="AB269" s="2" cm="1">
        <f t="array" ref="AB269">_xlfn.XLOOKUP(AB$1&amp;$R269,$C$3:$C$1662&amp;$D$3:$D$1662,$E$3:$E$1662,0,0,1)</f>
        <v>2400</v>
      </c>
      <c r="AC269" s="2" cm="1">
        <f t="array" ref="AC269">_xlfn.XLOOKUP(AC$1&amp;$R269,$C$3:$C$1662&amp;$D$3:$D$1662,$E$3:$E$1662,0,0,1)</f>
        <v>3400</v>
      </c>
    </row>
    <row r="270" spans="3:29" x14ac:dyDescent="0.4">
      <c r="C270" t="s">
        <v>804</v>
      </c>
      <c r="D270" t="s">
        <v>471</v>
      </c>
      <c r="E270">
        <v>3400</v>
      </c>
      <c r="R270" t="s">
        <v>213</v>
      </c>
      <c r="S270" s="2">
        <f t="shared" si="25"/>
        <v>5764020</v>
      </c>
      <c r="T270" s="2">
        <f t="shared" si="26"/>
        <v>14610900</v>
      </c>
      <c r="U270" s="2">
        <f t="shared" si="26"/>
        <v>6869900</v>
      </c>
      <c r="V270" s="2">
        <f t="shared" si="26"/>
        <v>2876500</v>
      </c>
      <c r="W270" s="2">
        <f t="shared" si="26"/>
        <v>2414300</v>
      </c>
      <c r="X270" s="2">
        <f t="shared" si="26"/>
        <v>2048500</v>
      </c>
      <c r="Y270" s="2" cm="1">
        <f t="array" ref="Y270">_xlfn.XLOOKUP(Y$1&amp;$R270,$C$3:$C$1662&amp;$D$3:$D$1662,$E$3:$E$1662,0,0,1)</f>
        <v>56700</v>
      </c>
      <c r="Z270" s="2" cm="1">
        <f t="array" ref="Z270">_xlfn.XLOOKUP(Z$1&amp;$R270,$C$3:$C$1662&amp;$D$3:$D$1662,$E$3:$E$1662,0,0,1)</f>
        <v>6800</v>
      </c>
      <c r="AA270" s="2" cm="1">
        <f t="array" ref="AA270">_xlfn.XLOOKUP(AA$1&amp;$R270,$C$3:$C$1662&amp;$D$3:$D$1662,$E$3:$E$1662,0,0,1)</f>
        <v>3600</v>
      </c>
      <c r="AB270" s="2" cm="1">
        <f t="array" ref="AB270">_xlfn.XLOOKUP(AB$1&amp;$R270,$C$3:$C$1662&amp;$D$3:$D$1662,$E$3:$E$1662,0,0,1)</f>
        <v>2600</v>
      </c>
      <c r="AC270" s="2" cm="1">
        <f t="array" ref="AC270">_xlfn.XLOOKUP(AC$1&amp;$R270,$C$3:$C$1662&amp;$D$3:$D$1662,$E$3:$E$1662,0,0,1)</f>
        <v>6600</v>
      </c>
    </row>
    <row r="271" spans="3:29" x14ac:dyDescent="0.4">
      <c r="C271" t="s">
        <v>804</v>
      </c>
      <c r="D271" t="s">
        <v>472</v>
      </c>
      <c r="E271">
        <v>6600</v>
      </c>
      <c r="R271" t="s">
        <v>279</v>
      </c>
      <c r="S271" s="2">
        <f t="shared" si="25"/>
        <v>5777980</v>
      </c>
      <c r="T271" s="2">
        <f t="shared" si="26"/>
        <v>14656900</v>
      </c>
      <c r="U271" s="2">
        <f t="shared" si="26"/>
        <v>6887300</v>
      </c>
      <c r="V271" s="2">
        <f t="shared" si="26"/>
        <v>2877200</v>
      </c>
      <c r="W271" s="2">
        <f t="shared" si="26"/>
        <v>2418600</v>
      </c>
      <c r="X271" s="2">
        <f t="shared" si="26"/>
        <v>2049900</v>
      </c>
      <c r="Y271" s="2" cm="1">
        <f t="array" ref="Y271">_xlfn.XLOOKUP(Y$1&amp;$R271,$C$3:$C$1662&amp;$D$3:$D$1662,$E$3:$E$1662,0,0,1)</f>
        <v>46000</v>
      </c>
      <c r="Z271" s="2" cm="1">
        <f t="array" ref="Z271">_xlfn.XLOOKUP(Z$1&amp;$R271,$C$3:$C$1662&amp;$D$3:$D$1662,$E$3:$E$1662,0,0,1)</f>
        <v>17400</v>
      </c>
      <c r="AA271" s="2" cm="1">
        <f t="array" ref="AA271">_xlfn.XLOOKUP(AA$1&amp;$R271,$C$3:$C$1662&amp;$D$3:$D$1662,$E$3:$E$1662,0,0,1)</f>
        <v>700</v>
      </c>
      <c r="AB271" s="2" cm="1">
        <f t="array" ref="AB271">_xlfn.XLOOKUP(AB$1&amp;$R271,$C$3:$C$1662&amp;$D$3:$D$1662,$E$3:$E$1662,0,0,1)</f>
        <v>4300</v>
      </c>
      <c r="AC271" s="2" cm="1">
        <f t="array" ref="AC271">_xlfn.XLOOKUP(AC$1&amp;$R271,$C$3:$C$1662&amp;$D$3:$D$1662,$E$3:$E$1662,0,0,1)</f>
        <v>1400</v>
      </c>
    </row>
    <row r="272" spans="3:29" x14ac:dyDescent="0.4">
      <c r="C272" t="s">
        <v>804</v>
      </c>
      <c r="D272" t="s">
        <v>473</v>
      </c>
      <c r="E272">
        <v>1400</v>
      </c>
      <c r="R272" t="s">
        <v>145</v>
      </c>
      <c r="S272" s="2">
        <f t="shared" si="25"/>
        <v>5809640</v>
      </c>
      <c r="T272" s="2">
        <f t="shared" si="26"/>
        <v>14799600</v>
      </c>
      <c r="U272" s="2">
        <f t="shared" si="26"/>
        <v>6897300</v>
      </c>
      <c r="V272" s="2">
        <f t="shared" si="26"/>
        <v>2877700</v>
      </c>
      <c r="W272" s="2">
        <f t="shared" si="26"/>
        <v>2419200</v>
      </c>
      <c r="X272" s="2">
        <f t="shared" si="26"/>
        <v>2054400</v>
      </c>
      <c r="Y272" s="2" cm="1">
        <f t="array" ref="Y272">_xlfn.XLOOKUP(Y$1&amp;$R272,$C$3:$C$1662&amp;$D$3:$D$1662,$E$3:$E$1662,0,0,1)</f>
        <v>142700</v>
      </c>
      <c r="Z272" s="2" cm="1">
        <f t="array" ref="Z272">_xlfn.XLOOKUP(Z$1&amp;$R272,$C$3:$C$1662&amp;$D$3:$D$1662,$E$3:$E$1662,0,0,1)</f>
        <v>10000</v>
      </c>
      <c r="AA272" s="2" cm="1">
        <f t="array" ref="AA272">_xlfn.XLOOKUP(AA$1&amp;$R272,$C$3:$C$1662&amp;$D$3:$D$1662,$E$3:$E$1662,0,0,1)</f>
        <v>500</v>
      </c>
      <c r="AB272" s="2" cm="1">
        <f t="array" ref="AB272">_xlfn.XLOOKUP(AB$1&amp;$R272,$C$3:$C$1662&amp;$D$3:$D$1662,$E$3:$E$1662,0,0,1)</f>
        <v>600</v>
      </c>
      <c r="AC272" s="2" cm="1">
        <f t="array" ref="AC272">_xlfn.XLOOKUP(AC$1&amp;$R272,$C$3:$C$1662&amp;$D$3:$D$1662,$E$3:$E$1662,0,0,1)</f>
        <v>4500</v>
      </c>
    </row>
    <row r="273" spans="3:29" x14ac:dyDescent="0.4">
      <c r="C273" t="s">
        <v>804</v>
      </c>
      <c r="D273" t="s">
        <v>474</v>
      </c>
      <c r="E273">
        <v>4500</v>
      </c>
      <c r="R273" t="s">
        <v>61</v>
      </c>
      <c r="S273" s="2">
        <f t="shared" si="25"/>
        <v>5835680</v>
      </c>
      <c r="T273" s="2">
        <f t="shared" si="26"/>
        <v>14895200</v>
      </c>
      <c r="U273" s="2">
        <f t="shared" si="26"/>
        <v>6905400</v>
      </c>
      <c r="V273" s="2">
        <f t="shared" si="26"/>
        <v>2890000</v>
      </c>
      <c r="W273" s="2">
        <f t="shared" si="26"/>
        <v>2425000</v>
      </c>
      <c r="X273" s="2">
        <f t="shared" si="26"/>
        <v>2062800</v>
      </c>
      <c r="Y273" s="2" cm="1">
        <f t="array" ref="Y273">_xlfn.XLOOKUP(Y$1&amp;$R273,$C$3:$C$1662&amp;$D$3:$D$1662,$E$3:$E$1662,0,0,1)</f>
        <v>95600</v>
      </c>
      <c r="Z273" s="2" cm="1">
        <f t="array" ref="Z273">_xlfn.XLOOKUP(Z$1&amp;$R273,$C$3:$C$1662&amp;$D$3:$D$1662,$E$3:$E$1662,0,0,1)</f>
        <v>8100</v>
      </c>
      <c r="AA273" s="2" cm="1">
        <f t="array" ref="AA273">_xlfn.XLOOKUP(AA$1&amp;$R273,$C$3:$C$1662&amp;$D$3:$D$1662,$E$3:$E$1662,0,0,1)</f>
        <v>12300</v>
      </c>
      <c r="AB273" s="2" cm="1">
        <f t="array" ref="AB273">_xlfn.XLOOKUP(AB$1&amp;$R273,$C$3:$C$1662&amp;$D$3:$D$1662,$E$3:$E$1662,0,0,1)</f>
        <v>5800</v>
      </c>
      <c r="AC273" s="2" cm="1">
        <f t="array" ref="AC273">_xlfn.XLOOKUP(AC$1&amp;$R273,$C$3:$C$1662&amp;$D$3:$D$1662,$E$3:$E$1662,0,0,1)</f>
        <v>8400</v>
      </c>
    </row>
    <row r="274" spans="3:29" x14ac:dyDescent="0.4">
      <c r="C274" t="s">
        <v>804</v>
      </c>
      <c r="D274" t="s">
        <v>475</v>
      </c>
      <c r="E274">
        <v>8400</v>
      </c>
      <c r="R274" t="s">
        <v>270</v>
      </c>
      <c r="S274" s="2">
        <f t="shared" si="25"/>
        <v>5864040</v>
      </c>
      <c r="T274" s="2">
        <f t="shared" si="26"/>
        <v>14958200</v>
      </c>
      <c r="U274" s="2">
        <f t="shared" si="26"/>
        <v>6908700</v>
      </c>
      <c r="V274" s="2">
        <f t="shared" si="26"/>
        <v>2914500</v>
      </c>
      <c r="W274" s="2">
        <f t="shared" si="26"/>
        <v>2425200</v>
      </c>
      <c r="X274" s="2">
        <f t="shared" si="26"/>
        <v>2113600</v>
      </c>
      <c r="Y274" s="2" cm="1">
        <f t="array" ref="Y274">_xlfn.XLOOKUP(Y$1&amp;$R274,$C$3:$C$1662&amp;$D$3:$D$1662,$E$3:$E$1662,0,0,1)</f>
        <v>63000</v>
      </c>
      <c r="Z274" s="2" cm="1">
        <f t="array" ref="Z274">_xlfn.XLOOKUP(Z$1&amp;$R274,$C$3:$C$1662&amp;$D$3:$D$1662,$E$3:$E$1662,0,0,1)</f>
        <v>3300</v>
      </c>
      <c r="AA274" s="2" cm="1">
        <f t="array" ref="AA274">_xlfn.XLOOKUP(AA$1&amp;$R274,$C$3:$C$1662&amp;$D$3:$D$1662,$E$3:$E$1662,0,0,1)</f>
        <v>24500</v>
      </c>
      <c r="AB274" s="2" cm="1">
        <f t="array" ref="AB274">_xlfn.XLOOKUP(AB$1&amp;$R274,$C$3:$C$1662&amp;$D$3:$D$1662,$E$3:$E$1662,0,0,1)</f>
        <v>200</v>
      </c>
      <c r="AC274" s="2" cm="1">
        <f t="array" ref="AC274">_xlfn.XLOOKUP(AC$1&amp;$R274,$C$3:$C$1662&amp;$D$3:$D$1662,$E$3:$E$1662,0,0,1)</f>
        <v>50800</v>
      </c>
    </row>
    <row r="275" spans="3:29" x14ac:dyDescent="0.4">
      <c r="C275" t="s">
        <v>804</v>
      </c>
      <c r="D275" t="s">
        <v>476</v>
      </c>
      <c r="E275">
        <v>50800</v>
      </c>
      <c r="R275" t="s">
        <v>77</v>
      </c>
      <c r="S275" s="2">
        <f t="shared" si="25"/>
        <v>5881280</v>
      </c>
      <c r="T275" s="2">
        <f t="shared" si="26"/>
        <v>14987600</v>
      </c>
      <c r="U275" s="2">
        <f t="shared" si="26"/>
        <v>6913600</v>
      </c>
      <c r="V275" s="2">
        <f t="shared" si="26"/>
        <v>2927800</v>
      </c>
      <c r="W275" s="2">
        <f t="shared" si="26"/>
        <v>2435800</v>
      </c>
      <c r="X275" s="2">
        <f t="shared" si="26"/>
        <v>2141600</v>
      </c>
      <c r="Y275" s="2" cm="1">
        <f t="array" ref="Y275">_xlfn.XLOOKUP(Y$1&amp;$R275,$C$3:$C$1662&amp;$D$3:$D$1662,$E$3:$E$1662,0,0,1)</f>
        <v>29400</v>
      </c>
      <c r="Z275" s="2" cm="1">
        <f t="array" ref="Z275">_xlfn.XLOOKUP(Z$1&amp;$R275,$C$3:$C$1662&amp;$D$3:$D$1662,$E$3:$E$1662,0,0,1)</f>
        <v>4900</v>
      </c>
      <c r="AA275" s="2" cm="1">
        <f t="array" ref="AA275">_xlfn.XLOOKUP(AA$1&amp;$R275,$C$3:$C$1662&amp;$D$3:$D$1662,$E$3:$E$1662,0,0,1)</f>
        <v>13300</v>
      </c>
      <c r="AB275" s="2" cm="1">
        <f t="array" ref="AB275">_xlfn.XLOOKUP(AB$1&amp;$R275,$C$3:$C$1662&amp;$D$3:$D$1662,$E$3:$E$1662,0,0,1)</f>
        <v>10600</v>
      </c>
      <c r="AC275" s="2" cm="1">
        <f t="array" ref="AC275">_xlfn.XLOOKUP(AC$1&amp;$R275,$C$3:$C$1662&amp;$D$3:$D$1662,$E$3:$E$1662,0,0,1)</f>
        <v>28000</v>
      </c>
    </row>
    <row r="276" spans="3:29" x14ac:dyDescent="0.4">
      <c r="C276" t="s">
        <v>804</v>
      </c>
      <c r="D276" t="s">
        <v>477</v>
      </c>
      <c r="E276">
        <v>28000</v>
      </c>
      <c r="R276" t="s">
        <v>28</v>
      </c>
      <c r="S276" s="2">
        <f t="shared" si="25"/>
        <v>5898540</v>
      </c>
      <c r="T276" s="2">
        <f t="shared" ref="T276:X291" si="27">T275+Y276</f>
        <v>15024700</v>
      </c>
      <c r="U276" s="2">
        <f t="shared" si="27"/>
        <v>6950900</v>
      </c>
      <c r="V276" s="2">
        <f t="shared" si="27"/>
        <v>2929800</v>
      </c>
      <c r="W276" s="2">
        <f t="shared" si="27"/>
        <v>2436800</v>
      </c>
      <c r="X276" s="2">
        <f t="shared" si="27"/>
        <v>2150500</v>
      </c>
      <c r="Y276" s="2" cm="1">
        <f t="array" ref="Y276">_xlfn.XLOOKUP(Y$1&amp;$R276,$C$3:$C$1662&amp;$D$3:$D$1662,$E$3:$E$1662,0,0,1)</f>
        <v>37100</v>
      </c>
      <c r="Z276" s="2" cm="1">
        <f t="array" ref="Z276">_xlfn.XLOOKUP(Z$1&amp;$R276,$C$3:$C$1662&amp;$D$3:$D$1662,$E$3:$E$1662,0,0,1)</f>
        <v>37300</v>
      </c>
      <c r="AA276" s="2" cm="1">
        <f t="array" ref="AA276">_xlfn.XLOOKUP(AA$1&amp;$R276,$C$3:$C$1662&amp;$D$3:$D$1662,$E$3:$E$1662,0,0,1)</f>
        <v>2000</v>
      </c>
      <c r="AB276" s="2" cm="1">
        <f t="array" ref="AB276">_xlfn.XLOOKUP(AB$1&amp;$R276,$C$3:$C$1662&amp;$D$3:$D$1662,$E$3:$E$1662,0,0,1)</f>
        <v>1000</v>
      </c>
      <c r="AC276" s="2" cm="1">
        <f t="array" ref="AC276">_xlfn.XLOOKUP(AC$1&amp;$R276,$C$3:$C$1662&amp;$D$3:$D$1662,$E$3:$E$1662,0,0,1)</f>
        <v>8900</v>
      </c>
    </row>
    <row r="277" spans="3:29" x14ac:dyDescent="0.4">
      <c r="C277" t="s">
        <v>804</v>
      </c>
      <c r="D277" t="s">
        <v>478</v>
      </c>
      <c r="E277">
        <v>8900</v>
      </c>
      <c r="R277" t="s">
        <v>37</v>
      </c>
      <c r="S277" s="2">
        <f t="shared" si="25"/>
        <v>5915100</v>
      </c>
      <c r="T277" s="2">
        <f t="shared" si="27"/>
        <v>15079400</v>
      </c>
      <c r="U277" s="2">
        <f t="shared" si="27"/>
        <v>6967400</v>
      </c>
      <c r="V277" s="2">
        <f t="shared" si="27"/>
        <v>2935100</v>
      </c>
      <c r="W277" s="2">
        <f t="shared" si="27"/>
        <v>2440000</v>
      </c>
      <c r="X277" s="2">
        <f t="shared" si="27"/>
        <v>2153600</v>
      </c>
      <c r="Y277" s="2" cm="1">
        <f t="array" ref="Y277">_xlfn.XLOOKUP(Y$1&amp;$R277,$C$3:$C$1662&amp;$D$3:$D$1662,$E$3:$E$1662,0,0,1)</f>
        <v>54700</v>
      </c>
      <c r="Z277" s="2" cm="1">
        <f t="array" ref="Z277">_xlfn.XLOOKUP(Z$1&amp;$R277,$C$3:$C$1662&amp;$D$3:$D$1662,$E$3:$E$1662,0,0,1)</f>
        <v>16500</v>
      </c>
      <c r="AA277" s="2" cm="1">
        <f t="array" ref="AA277">_xlfn.XLOOKUP(AA$1&amp;$R277,$C$3:$C$1662&amp;$D$3:$D$1662,$E$3:$E$1662,0,0,1)</f>
        <v>5300</v>
      </c>
      <c r="AB277" s="2" cm="1">
        <f t="array" ref="AB277">_xlfn.XLOOKUP(AB$1&amp;$R277,$C$3:$C$1662&amp;$D$3:$D$1662,$E$3:$E$1662,0,0,1)</f>
        <v>3200</v>
      </c>
      <c r="AC277" s="2" cm="1">
        <f t="array" ref="AC277">_xlfn.XLOOKUP(AC$1&amp;$R277,$C$3:$C$1662&amp;$D$3:$D$1662,$E$3:$E$1662,0,0,1)</f>
        <v>3100</v>
      </c>
    </row>
    <row r="278" spans="3:29" x14ac:dyDescent="0.4">
      <c r="C278" t="s">
        <v>804</v>
      </c>
      <c r="D278" t="s">
        <v>479</v>
      </c>
      <c r="E278">
        <v>3100</v>
      </c>
      <c r="R278" t="s">
        <v>43</v>
      </c>
      <c r="S278" s="2">
        <f t="shared" si="25"/>
        <v>5933360</v>
      </c>
      <c r="T278" s="2">
        <f t="shared" si="27"/>
        <v>15154800</v>
      </c>
      <c r="U278" s="2">
        <f t="shared" si="27"/>
        <v>6973500</v>
      </c>
      <c r="V278" s="2">
        <f t="shared" si="27"/>
        <v>2936600</v>
      </c>
      <c r="W278" s="2">
        <f t="shared" si="27"/>
        <v>2441400</v>
      </c>
      <c r="X278" s="2">
        <f t="shared" si="27"/>
        <v>2160500</v>
      </c>
      <c r="Y278" s="2" cm="1">
        <f t="array" ref="Y278">_xlfn.XLOOKUP(Y$1&amp;$R278,$C$3:$C$1662&amp;$D$3:$D$1662,$E$3:$E$1662,0,0,1)</f>
        <v>75400</v>
      </c>
      <c r="Z278" s="2" cm="1">
        <f t="array" ref="Z278">_xlfn.XLOOKUP(Z$1&amp;$R278,$C$3:$C$1662&amp;$D$3:$D$1662,$E$3:$E$1662,0,0,1)</f>
        <v>6100</v>
      </c>
      <c r="AA278" s="2" cm="1">
        <f t="array" ref="AA278">_xlfn.XLOOKUP(AA$1&amp;$R278,$C$3:$C$1662&amp;$D$3:$D$1662,$E$3:$E$1662,0,0,1)</f>
        <v>1500</v>
      </c>
      <c r="AB278" s="2" cm="1">
        <f t="array" ref="AB278">_xlfn.XLOOKUP(AB$1&amp;$R278,$C$3:$C$1662&amp;$D$3:$D$1662,$E$3:$E$1662,0,0,1)</f>
        <v>1400</v>
      </c>
      <c r="AC278" s="2" cm="1">
        <f t="array" ref="AC278">_xlfn.XLOOKUP(AC$1&amp;$R278,$C$3:$C$1662&amp;$D$3:$D$1662,$E$3:$E$1662,0,0,1)</f>
        <v>6900</v>
      </c>
    </row>
    <row r="279" spans="3:29" x14ac:dyDescent="0.4">
      <c r="C279" t="s">
        <v>804</v>
      </c>
      <c r="D279" t="s">
        <v>480</v>
      </c>
      <c r="E279">
        <v>6900</v>
      </c>
      <c r="R279" t="s">
        <v>66</v>
      </c>
      <c r="S279" s="2">
        <f t="shared" si="25"/>
        <v>5956240</v>
      </c>
      <c r="T279" s="2">
        <f t="shared" si="27"/>
        <v>15221000</v>
      </c>
      <c r="U279" s="2">
        <f t="shared" si="27"/>
        <v>6997200</v>
      </c>
      <c r="V279" s="2">
        <f t="shared" si="27"/>
        <v>2936900</v>
      </c>
      <c r="W279" s="2">
        <f t="shared" si="27"/>
        <v>2461500</v>
      </c>
      <c r="X279" s="2">
        <f t="shared" si="27"/>
        <v>2164600</v>
      </c>
      <c r="Y279" s="2" cm="1">
        <f t="array" ref="Y279">_xlfn.XLOOKUP(Y$1&amp;$R279,$C$3:$C$1662&amp;$D$3:$D$1662,$E$3:$E$1662,0,0,1)</f>
        <v>66200</v>
      </c>
      <c r="Z279" s="2" cm="1">
        <f t="array" ref="Z279">_xlfn.XLOOKUP(Z$1&amp;$R279,$C$3:$C$1662&amp;$D$3:$D$1662,$E$3:$E$1662,0,0,1)</f>
        <v>23700</v>
      </c>
      <c r="AA279" s="2" cm="1">
        <f t="array" ref="AA279">_xlfn.XLOOKUP(AA$1&amp;$R279,$C$3:$C$1662&amp;$D$3:$D$1662,$E$3:$E$1662,0,0,1)</f>
        <v>300</v>
      </c>
      <c r="AB279" s="2" cm="1">
        <f t="array" ref="AB279">_xlfn.XLOOKUP(AB$1&amp;$R279,$C$3:$C$1662&amp;$D$3:$D$1662,$E$3:$E$1662,0,0,1)</f>
        <v>20100</v>
      </c>
      <c r="AC279" s="2" cm="1">
        <f t="array" ref="AC279">_xlfn.XLOOKUP(AC$1&amp;$R279,$C$3:$C$1662&amp;$D$3:$D$1662,$E$3:$E$1662,0,0,1)</f>
        <v>4100</v>
      </c>
    </row>
    <row r="280" spans="3:29" x14ac:dyDescent="0.4">
      <c r="C280" t="s">
        <v>804</v>
      </c>
      <c r="D280" t="s">
        <v>481</v>
      </c>
      <c r="E280">
        <v>4100</v>
      </c>
      <c r="R280" t="s">
        <v>67</v>
      </c>
      <c r="S280" s="2">
        <f t="shared" si="25"/>
        <v>5980660</v>
      </c>
      <c r="T280" s="2">
        <f t="shared" si="27"/>
        <v>15280900</v>
      </c>
      <c r="U280" s="2">
        <f t="shared" si="27"/>
        <v>7005000</v>
      </c>
      <c r="V280" s="2">
        <f t="shared" si="27"/>
        <v>2937100</v>
      </c>
      <c r="W280" s="2">
        <f t="shared" si="27"/>
        <v>2475100</v>
      </c>
      <c r="X280" s="2">
        <f t="shared" si="27"/>
        <v>2205200</v>
      </c>
      <c r="Y280" s="2" cm="1">
        <f t="array" ref="Y280">_xlfn.XLOOKUP(Y$1&amp;$R280,$C$3:$C$1662&amp;$D$3:$D$1662,$E$3:$E$1662,0,0,1)</f>
        <v>59900</v>
      </c>
      <c r="Z280" s="2" cm="1">
        <f t="array" ref="Z280">_xlfn.XLOOKUP(Z$1&amp;$R280,$C$3:$C$1662&amp;$D$3:$D$1662,$E$3:$E$1662,0,0,1)</f>
        <v>7800</v>
      </c>
      <c r="AA280" s="2" cm="1">
        <f t="array" ref="AA280">_xlfn.XLOOKUP(AA$1&amp;$R280,$C$3:$C$1662&amp;$D$3:$D$1662,$E$3:$E$1662,0,0,1)</f>
        <v>200</v>
      </c>
      <c r="AB280" s="2" cm="1">
        <f t="array" ref="AB280">_xlfn.XLOOKUP(AB$1&amp;$R280,$C$3:$C$1662&amp;$D$3:$D$1662,$E$3:$E$1662,0,0,1)</f>
        <v>13600</v>
      </c>
      <c r="AC280" s="2" cm="1">
        <f t="array" ref="AC280">_xlfn.XLOOKUP(AC$1&amp;$R280,$C$3:$C$1662&amp;$D$3:$D$1662,$E$3:$E$1662,0,0,1)</f>
        <v>40600</v>
      </c>
    </row>
    <row r="281" spans="3:29" x14ac:dyDescent="0.4">
      <c r="C281" t="s">
        <v>804</v>
      </c>
      <c r="D281" t="s">
        <v>482</v>
      </c>
      <c r="E281">
        <v>40600</v>
      </c>
      <c r="R281" t="s">
        <v>12</v>
      </c>
      <c r="S281" s="2">
        <f t="shared" si="25"/>
        <v>5993560</v>
      </c>
      <c r="T281" s="2">
        <f t="shared" si="27"/>
        <v>15327400</v>
      </c>
      <c r="U281" s="2">
        <f t="shared" si="27"/>
        <v>7009200</v>
      </c>
      <c r="V281" s="2">
        <f t="shared" si="27"/>
        <v>2940200</v>
      </c>
      <c r="W281" s="2">
        <f t="shared" si="27"/>
        <v>2476300</v>
      </c>
      <c r="X281" s="2">
        <f t="shared" si="27"/>
        <v>2214700</v>
      </c>
      <c r="Y281" s="2" cm="1">
        <f t="array" ref="Y281">_xlfn.XLOOKUP(Y$1&amp;$R281,$C$3:$C$1662&amp;$D$3:$D$1662,$E$3:$E$1662,0,0,1)</f>
        <v>46500</v>
      </c>
      <c r="Z281" s="2" cm="1">
        <f t="array" ref="Z281">_xlfn.XLOOKUP(Z$1&amp;$R281,$C$3:$C$1662&amp;$D$3:$D$1662,$E$3:$E$1662,0,0,1)</f>
        <v>4200</v>
      </c>
      <c r="AA281" s="2" cm="1">
        <f t="array" ref="AA281">_xlfn.XLOOKUP(AA$1&amp;$R281,$C$3:$C$1662&amp;$D$3:$D$1662,$E$3:$E$1662,0,0,1)</f>
        <v>3100</v>
      </c>
      <c r="AB281" s="2" cm="1">
        <f t="array" ref="AB281">_xlfn.XLOOKUP(AB$1&amp;$R281,$C$3:$C$1662&amp;$D$3:$D$1662,$E$3:$E$1662,0,0,1)</f>
        <v>1200</v>
      </c>
      <c r="AC281" s="2" cm="1">
        <f t="array" ref="AC281">_xlfn.XLOOKUP(AC$1&amp;$R281,$C$3:$C$1662&amp;$D$3:$D$1662,$E$3:$E$1662,0,0,1)</f>
        <v>9500</v>
      </c>
    </row>
    <row r="282" spans="3:29" x14ac:dyDescent="0.4">
      <c r="C282" t="s">
        <v>804</v>
      </c>
      <c r="D282" t="s">
        <v>483</v>
      </c>
      <c r="E282">
        <v>9500</v>
      </c>
      <c r="R282" t="s">
        <v>19</v>
      </c>
      <c r="S282" s="2">
        <f t="shared" si="25"/>
        <v>6000460</v>
      </c>
      <c r="T282" s="2">
        <f t="shared" si="27"/>
        <v>15341900</v>
      </c>
      <c r="U282" s="2">
        <f t="shared" si="27"/>
        <v>7024500</v>
      </c>
      <c r="V282" s="2">
        <f t="shared" si="27"/>
        <v>2940400</v>
      </c>
      <c r="W282" s="2">
        <f t="shared" si="27"/>
        <v>2477100</v>
      </c>
      <c r="X282" s="2">
        <f t="shared" si="27"/>
        <v>2218400</v>
      </c>
      <c r="Y282" s="2" cm="1">
        <f t="array" ref="Y282">_xlfn.XLOOKUP(Y$1&amp;$R282,$C$3:$C$1662&amp;$D$3:$D$1662,$E$3:$E$1662,0,0,1)</f>
        <v>14500</v>
      </c>
      <c r="Z282" s="2" cm="1">
        <f t="array" ref="Z282">_xlfn.XLOOKUP(Z$1&amp;$R282,$C$3:$C$1662&amp;$D$3:$D$1662,$E$3:$E$1662,0,0,1)</f>
        <v>15300</v>
      </c>
      <c r="AA282" s="2" cm="1">
        <f t="array" ref="AA282">_xlfn.XLOOKUP(AA$1&amp;$R282,$C$3:$C$1662&amp;$D$3:$D$1662,$E$3:$E$1662,0,0,1)</f>
        <v>200</v>
      </c>
      <c r="AB282" s="2" cm="1">
        <f t="array" ref="AB282">_xlfn.XLOOKUP(AB$1&amp;$R282,$C$3:$C$1662&amp;$D$3:$D$1662,$E$3:$E$1662,0,0,1)</f>
        <v>800</v>
      </c>
      <c r="AC282" s="2" cm="1">
        <f t="array" ref="AC282">_xlfn.XLOOKUP(AC$1&amp;$R282,$C$3:$C$1662&amp;$D$3:$D$1662,$E$3:$E$1662,0,0,1)</f>
        <v>3700</v>
      </c>
    </row>
    <row r="283" spans="3:29" x14ac:dyDescent="0.4">
      <c r="C283" t="s">
        <v>804</v>
      </c>
      <c r="D283" t="s">
        <v>484</v>
      </c>
      <c r="E283">
        <v>3700</v>
      </c>
      <c r="R283" t="s">
        <v>31</v>
      </c>
      <c r="S283" s="2">
        <f t="shared" si="25"/>
        <v>6012880</v>
      </c>
      <c r="T283" s="2">
        <f t="shared" si="27"/>
        <v>15367900</v>
      </c>
      <c r="U283" s="2">
        <f t="shared" si="27"/>
        <v>7051000</v>
      </c>
      <c r="V283" s="2">
        <f t="shared" si="27"/>
        <v>2940600</v>
      </c>
      <c r="W283" s="2">
        <f t="shared" si="27"/>
        <v>2479200</v>
      </c>
      <c r="X283" s="2">
        <f t="shared" si="27"/>
        <v>2225700</v>
      </c>
      <c r="Y283" s="2" cm="1">
        <f t="array" ref="Y283">_xlfn.XLOOKUP(Y$1&amp;$R283,$C$3:$C$1662&amp;$D$3:$D$1662,$E$3:$E$1662,0,0,1)</f>
        <v>26000</v>
      </c>
      <c r="Z283" s="2" cm="1">
        <f t="array" ref="Z283">_xlfn.XLOOKUP(Z$1&amp;$R283,$C$3:$C$1662&amp;$D$3:$D$1662,$E$3:$E$1662,0,0,1)</f>
        <v>26500</v>
      </c>
      <c r="AA283" s="2" cm="1">
        <f t="array" ref="AA283">_xlfn.XLOOKUP(AA$1&amp;$R283,$C$3:$C$1662&amp;$D$3:$D$1662,$E$3:$E$1662,0,0,1)</f>
        <v>200</v>
      </c>
      <c r="AB283" s="2" cm="1">
        <f t="array" ref="AB283">_xlfn.XLOOKUP(AB$1&amp;$R283,$C$3:$C$1662&amp;$D$3:$D$1662,$E$3:$E$1662,0,0,1)</f>
        <v>2100</v>
      </c>
      <c r="AC283" s="2" cm="1">
        <f t="array" ref="AC283">_xlfn.XLOOKUP(AC$1&amp;$R283,$C$3:$C$1662&amp;$D$3:$D$1662,$E$3:$E$1662,0,0,1)</f>
        <v>7300</v>
      </c>
    </row>
    <row r="284" spans="3:29" x14ac:dyDescent="0.4">
      <c r="C284" t="s">
        <v>804</v>
      </c>
      <c r="D284" t="s">
        <v>485</v>
      </c>
      <c r="E284">
        <v>7300</v>
      </c>
      <c r="R284" t="s">
        <v>91</v>
      </c>
      <c r="S284" s="2">
        <f t="shared" si="25"/>
        <v>6024260</v>
      </c>
      <c r="T284" s="2">
        <f t="shared" si="27"/>
        <v>15407400</v>
      </c>
      <c r="U284" s="2">
        <f t="shared" si="27"/>
        <v>7063000</v>
      </c>
      <c r="V284" s="2">
        <f t="shared" si="27"/>
        <v>2943300</v>
      </c>
      <c r="W284" s="2">
        <f t="shared" si="27"/>
        <v>2479800</v>
      </c>
      <c r="X284" s="2">
        <f t="shared" si="27"/>
        <v>2227800</v>
      </c>
      <c r="Y284" s="2" cm="1">
        <f t="array" ref="Y284">_xlfn.XLOOKUP(Y$1&amp;$R284,$C$3:$C$1662&amp;$D$3:$D$1662,$E$3:$E$1662,0,0,1)</f>
        <v>39500</v>
      </c>
      <c r="Z284" s="2" cm="1">
        <f t="array" ref="Z284">_xlfn.XLOOKUP(Z$1&amp;$R284,$C$3:$C$1662&amp;$D$3:$D$1662,$E$3:$E$1662,0,0,1)</f>
        <v>12000</v>
      </c>
      <c r="AA284" s="2" cm="1">
        <f t="array" ref="AA284">_xlfn.XLOOKUP(AA$1&amp;$R284,$C$3:$C$1662&amp;$D$3:$D$1662,$E$3:$E$1662,0,0,1)</f>
        <v>2700</v>
      </c>
      <c r="AB284" s="2" cm="1">
        <f t="array" ref="AB284">_xlfn.XLOOKUP(AB$1&amp;$R284,$C$3:$C$1662&amp;$D$3:$D$1662,$E$3:$E$1662,0,0,1)</f>
        <v>600</v>
      </c>
      <c r="AC284" s="2" cm="1">
        <f t="array" ref="AC284">_xlfn.XLOOKUP(AC$1&amp;$R284,$C$3:$C$1662&amp;$D$3:$D$1662,$E$3:$E$1662,0,0,1)</f>
        <v>2100</v>
      </c>
    </row>
    <row r="285" spans="3:29" x14ac:dyDescent="0.4">
      <c r="C285" t="s">
        <v>804</v>
      </c>
      <c r="D285" t="s">
        <v>486</v>
      </c>
      <c r="E285">
        <v>2100</v>
      </c>
      <c r="R285" t="s">
        <v>169</v>
      </c>
      <c r="S285" s="2">
        <f t="shared" si="25"/>
        <v>6033880</v>
      </c>
      <c r="T285" s="2">
        <f t="shared" si="27"/>
        <v>15435800</v>
      </c>
      <c r="U285" s="2">
        <f t="shared" si="27"/>
        <v>7069500</v>
      </c>
      <c r="V285" s="2">
        <f t="shared" si="27"/>
        <v>2946200</v>
      </c>
      <c r="W285" s="2">
        <f t="shared" si="27"/>
        <v>2479900</v>
      </c>
      <c r="X285" s="2">
        <f t="shared" si="27"/>
        <v>2238000</v>
      </c>
      <c r="Y285" s="2" cm="1">
        <f t="array" ref="Y285">_xlfn.XLOOKUP(Y$1&amp;$R285,$C$3:$C$1662&amp;$D$3:$D$1662,$E$3:$E$1662,0,0,1)</f>
        <v>28400</v>
      </c>
      <c r="Z285" s="2" cm="1">
        <f t="array" ref="Z285">_xlfn.XLOOKUP(Z$1&amp;$R285,$C$3:$C$1662&amp;$D$3:$D$1662,$E$3:$E$1662,0,0,1)</f>
        <v>6500</v>
      </c>
      <c r="AA285" s="2" cm="1">
        <f t="array" ref="AA285">_xlfn.XLOOKUP(AA$1&amp;$R285,$C$3:$C$1662&amp;$D$3:$D$1662,$E$3:$E$1662,0,0,1)</f>
        <v>2900</v>
      </c>
      <c r="AB285" s="2" cm="1">
        <f t="array" ref="AB285">_xlfn.XLOOKUP(AB$1&amp;$R285,$C$3:$C$1662&amp;$D$3:$D$1662,$E$3:$E$1662,0,0,1)</f>
        <v>100</v>
      </c>
      <c r="AC285" s="2" cm="1">
        <f t="array" ref="AC285">_xlfn.XLOOKUP(AC$1&amp;$R285,$C$3:$C$1662&amp;$D$3:$D$1662,$E$3:$E$1662,0,0,1)</f>
        <v>10200</v>
      </c>
    </row>
    <row r="286" spans="3:29" x14ac:dyDescent="0.4">
      <c r="C286" t="s">
        <v>804</v>
      </c>
      <c r="D286" t="s">
        <v>487</v>
      </c>
      <c r="E286">
        <v>10200</v>
      </c>
      <c r="R286" t="s">
        <v>52</v>
      </c>
      <c r="S286" s="2">
        <f t="shared" si="25"/>
        <v>6049300</v>
      </c>
      <c r="T286" s="2">
        <f t="shared" si="27"/>
        <v>15489800</v>
      </c>
      <c r="U286" s="2">
        <f t="shared" si="27"/>
        <v>7072900</v>
      </c>
      <c r="V286" s="2">
        <f t="shared" si="27"/>
        <v>2950300</v>
      </c>
      <c r="W286" s="2">
        <f t="shared" si="27"/>
        <v>2480200</v>
      </c>
      <c r="X286" s="2">
        <f t="shared" si="27"/>
        <v>2253300</v>
      </c>
      <c r="Y286" s="2" cm="1">
        <f t="array" ref="Y286">_xlfn.XLOOKUP(Y$1&amp;$R286,$C$3:$C$1662&amp;$D$3:$D$1662,$E$3:$E$1662,0,0,1)</f>
        <v>54000</v>
      </c>
      <c r="Z286" s="2" cm="1">
        <f t="array" ref="Z286">_xlfn.XLOOKUP(Z$1&amp;$R286,$C$3:$C$1662&amp;$D$3:$D$1662,$E$3:$E$1662,0,0,1)</f>
        <v>3400</v>
      </c>
      <c r="AA286" s="2" cm="1">
        <f t="array" ref="AA286">_xlfn.XLOOKUP(AA$1&amp;$R286,$C$3:$C$1662&amp;$D$3:$D$1662,$E$3:$E$1662,0,0,1)</f>
        <v>4100</v>
      </c>
      <c r="AB286" s="2" cm="1">
        <f t="array" ref="AB286">_xlfn.XLOOKUP(AB$1&amp;$R286,$C$3:$C$1662&amp;$D$3:$D$1662,$E$3:$E$1662,0,0,1)</f>
        <v>300</v>
      </c>
      <c r="AC286" s="2" cm="1">
        <f t="array" ref="AC286">_xlfn.XLOOKUP(AC$1&amp;$R286,$C$3:$C$1662&amp;$D$3:$D$1662,$E$3:$E$1662,0,0,1)</f>
        <v>15300</v>
      </c>
    </row>
    <row r="287" spans="3:29" x14ac:dyDescent="0.4">
      <c r="C287" t="s">
        <v>804</v>
      </c>
      <c r="D287" t="s">
        <v>488</v>
      </c>
      <c r="E287">
        <v>15300</v>
      </c>
      <c r="R287" t="s">
        <v>72</v>
      </c>
      <c r="S287" s="2">
        <f t="shared" si="25"/>
        <v>6059200</v>
      </c>
      <c r="T287" s="2">
        <f t="shared" si="27"/>
        <v>15509600</v>
      </c>
      <c r="U287" s="2">
        <f t="shared" si="27"/>
        <v>7078500</v>
      </c>
      <c r="V287" s="2">
        <f t="shared" si="27"/>
        <v>2957900</v>
      </c>
      <c r="W287" s="2">
        <f t="shared" si="27"/>
        <v>2487400</v>
      </c>
      <c r="X287" s="2">
        <f t="shared" si="27"/>
        <v>2262600</v>
      </c>
      <c r="Y287" s="2" cm="1">
        <f t="array" ref="Y287">_xlfn.XLOOKUP(Y$1&amp;$R287,$C$3:$C$1662&amp;$D$3:$D$1662,$E$3:$E$1662,0,0,1)</f>
        <v>19800</v>
      </c>
      <c r="Z287" s="2" cm="1">
        <f t="array" ref="Z287">_xlfn.XLOOKUP(Z$1&amp;$R287,$C$3:$C$1662&amp;$D$3:$D$1662,$E$3:$E$1662,0,0,1)</f>
        <v>5600</v>
      </c>
      <c r="AA287" s="2" cm="1">
        <f t="array" ref="AA287">_xlfn.XLOOKUP(AA$1&amp;$R287,$C$3:$C$1662&amp;$D$3:$D$1662,$E$3:$E$1662,0,0,1)</f>
        <v>7600</v>
      </c>
      <c r="AB287" s="2" cm="1">
        <f t="array" ref="AB287">_xlfn.XLOOKUP(AB$1&amp;$R287,$C$3:$C$1662&amp;$D$3:$D$1662,$E$3:$E$1662,0,0,1)</f>
        <v>7200</v>
      </c>
      <c r="AC287" s="2" cm="1">
        <f t="array" ref="AC287">_xlfn.XLOOKUP(AC$1&amp;$R287,$C$3:$C$1662&amp;$D$3:$D$1662,$E$3:$E$1662,0,0,1)</f>
        <v>9300</v>
      </c>
    </row>
    <row r="288" spans="3:29" x14ac:dyDescent="0.4">
      <c r="C288" t="s">
        <v>804</v>
      </c>
      <c r="D288" t="s">
        <v>489</v>
      </c>
      <c r="E288">
        <v>9300</v>
      </c>
      <c r="R288" t="s">
        <v>277</v>
      </c>
      <c r="S288" s="2">
        <f t="shared" si="25"/>
        <v>6066260</v>
      </c>
      <c r="T288" s="2">
        <f t="shared" si="27"/>
        <v>15525900</v>
      </c>
      <c r="U288" s="2">
        <f t="shared" si="27"/>
        <v>7080500</v>
      </c>
      <c r="V288" s="2">
        <f t="shared" si="27"/>
        <v>2961800</v>
      </c>
      <c r="W288" s="2">
        <f t="shared" si="27"/>
        <v>2489900</v>
      </c>
      <c r="X288" s="2">
        <f t="shared" si="27"/>
        <v>2273200</v>
      </c>
      <c r="Y288" s="2" cm="1">
        <f t="array" ref="Y288">_xlfn.XLOOKUP(Y$1&amp;$R288,$C$3:$C$1662&amp;$D$3:$D$1662,$E$3:$E$1662,0,0,1)</f>
        <v>16300</v>
      </c>
      <c r="Z288" s="2" cm="1">
        <f t="array" ref="Z288">_xlfn.XLOOKUP(Z$1&amp;$R288,$C$3:$C$1662&amp;$D$3:$D$1662,$E$3:$E$1662,0,0,1)</f>
        <v>2000</v>
      </c>
      <c r="AA288" s="2" cm="1">
        <f t="array" ref="AA288">_xlfn.XLOOKUP(AA$1&amp;$R288,$C$3:$C$1662&amp;$D$3:$D$1662,$E$3:$E$1662,0,0,1)</f>
        <v>3900</v>
      </c>
      <c r="AB288" s="2" cm="1">
        <f t="array" ref="AB288">_xlfn.XLOOKUP(AB$1&amp;$R288,$C$3:$C$1662&amp;$D$3:$D$1662,$E$3:$E$1662,0,0,1)</f>
        <v>2500</v>
      </c>
      <c r="AC288" s="2" cm="1">
        <f t="array" ref="AC288">_xlfn.XLOOKUP(AC$1&amp;$R288,$C$3:$C$1662&amp;$D$3:$D$1662,$E$3:$E$1662,0,0,1)</f>
        <v>10600</v>
      </c>
    </row>
    <row r="289" spans="3:29" x14ac:dyDescent="0.4">
      <c r="C289" t="s">
        <v>804</v>
      </c>
      <c r="D289" t="s">
        <v>490</v>
      </c>
      <c r="E289">
        <v>10600</v>
      </c>
      <c r="R289" t="s">
        <v>56</v>
      </c>
      <c r="S289" s="2">
        <f t="shared" si="25"/>
        <v>6079680</v>
      </c>
      <c r="T289" s="2">
        <f t="shared" si="27"/>
        <v>15587800</v>
      </c>
      <c r="U289" s="2">
        <f t="shared" si="27"/>
        <v>7081100</v>
      </c>
      <c r="V289" s="2">
        <f t="shared" si="27"/>
        <v>2963000</v>
      </c>
      <c r="W289" s="2">
        <f t="shared" si="27"/>
        <v>2491900</v>
      </c>
      <c r="X289" s="2">
        <f t="shared" si="27"/>
        <v>2274600</v>
      </c>
      <c r="Y289" s="2" cm="1">
        <f t="array" ref="Y289">_xlfn.XLOOKUP(Y$1&amp;$R289,$C$3:$C$1662&amp;$D$3:$D$1662,$E$3:$E$1662,0,0,1)</f>
        <v>61900</v>
      </c>
      <c r="Z289" s="2" cm="1">
        <f t="array" ref="Z289">_xlfn.XLOOKUP(Z$1&amp;$R289,$C$3:$C$1662&amp;$D$3:$D$1662,$E$3:$E$1662,0,0,1)</f>
        <v>600</v>
      </c>
      <c r="AA289" s="2" cm="1">
        <f t="array" ref="AA289">_xlfn.XLOOKUP(AA$1&amp;$R289,$C$3:$C$1662&amp;$D$3:$D$1662,$E$3:$E$1662,0,0,1)</f>
        <v>1200</v>
      </c>
      <c r="AB289" s="2" cm="1">
        <f t="array" ref="AB289">_xlfn.XLOOKUP(AB$1&amp;$R289,$C$3:$C$1662&amp;$D$3:$D$1662,$E$3:$E$1662,0,0,1)</f>
        <v>2000</v>
      </c>
      <c r="AC289" s="2" cm="1">
        <f t="array" ref="AC289">_xlfn.XLOOKUP(AC$1&amp;$R289,$C$3:$C$1662&amp;$D$3:$D$1662,$E$3:$E$1662,0,0,1)</f>
        <v>1400</v>
      </c>
    </row>
    <row r="290" spans="3:29" x14ac:dyDescent="0.4">
      <c r="C290" t="s">
        <v>804</v>
      </c>
      <c r="D290" t="s">
        <v>491</v>
      </c>
      <c r="E290">
        <v>1400</v>
      </c>
      <c r="R290" t="s">
        <v>35</v>
      </c>
      <c r="S290" s="2">
        <f t="shared" si="25"/>
        <v>6094220</v>
      </c>
      <c r="T290" s="2">
        <f t="shared" si="27"/>
        <v>15654000</v>
      </c>
      <c r="U290" s="2">
        <f t="shared" si="27"/>
        <v>7083400</v>
      </c>
      <c r="V290" s="2">
        <f t="shared" si="27"/>
        <v>2965400</v>
      </c>
      <c r="W290" s="2">
        <f t="shared" si="27"/>
        <v>2493100</v>
      </c>
      <c r="X290" s="2">
        <f t="shared" si="27"/>
        <v>2275200</v>
      </c>
      <c r="Y290" s="2" cm="1">
        <f t="array" ref="Y290">_xlfn.XLOOKUP(Y$1&amp;$R290,$C$3:$C$1662&amp;$D$3:$D$1662,$E$3:$E$1662,0,0,1)</f>
        <v>66200</v>
      </c>
      <c r="Z290" s="2" cm="1">
        <f t="array" ref="Z290">_xlfn.XLOOKUP(Z$1&amp;$R290,$C$3:$C$1662&amp;$D$3:$D$1662,$E$3:$E$1662,0,0,1)</f>
        <v>2300</v>
      </c>
      <c r="AA290" s="2" cm="1">
        <f t="array" ref="AA290">_xlfn.XLOOKUP(AA$1&amp;$R290,$C$3:$C$1662&amp;$D$3:$D$1662,$E$3:$E$1662,0,0,1)</f>
        <v>2400</v>
      </c>
      <c r="AB290" s="2" cm="1">
        <f t="array" ref="AB290">_xlfn.XLOOKUP(AB$1&amp;$R290,$C$3:$C$1662&amp;$D$3:$D$1662,$E$3:$E$1662,0,0,1)</f>
        <v>1200</v>
      </c>
      <c r="AC290" s="2" cm="1">
        <f t="array" ref="AC290">_xlfn.XLOOKUP(AC$1&amp;$R290,$C$3:$C$1662&amp;$D$3:$D$1662,$E$3:$E$1662,0,0,1)</f>
        <v>600</v>
      </c>
    </row>
    <row r="291" spans="3:29" x14ac:dyDescent="0.4">
      <c r="C291" t="s">
        <v>804</v>
      </c>
      <c r="D291" t="s">
        <v>492</v>
      </c>
      <c r="E291">
        <v>600</v>
      </c>
      <c r="R291" t="s">
        <v>309</v>
      </c>
      <c r="S291" s="2">
        <f t="shared" si="25"/>
        <v>6104020</v>
      </c>
      <c r="T291" s="2">
        <f t="shared" si="27"/>
        <v>15669400</v>
      </c>
      <c r="U291" s="2">
        <f t="shared" si="27"/>
        <v>7105500</v>
      </c>
      <c r="V291" s="2">
        <f t="shared" si="27"/>
        <v>2970000</v>
      </c>
      <c r="W291" s="2">
        <f t="shared" si="27"/>
        <v>2494900</v>
      </c>
      <c r="X291" s="2">
        <f t="shared" si="27"/>
        <v>2280300</v>
      </c>
      <c r="Y291" s="2" cm="1">
        <f t="array" ref="Y291">_xlfn.XLOOKUP(Y$1&amp;$R291,$C$3:$C$1662&amp;$D$3:$D$1662,$E$3:$E$1662,0,0,1)</f>
        <v>15400</v>
      </c>
      <c r="Z291" s="2" cm="1">
        <f t="array" ref="Z291">_xlfn.XLOOKUP(Z$1&amp;$R291,$C$3:$C$1662&amp;$D$3:$D$1662,$E$3:$E$1662,0,0,1)</f>
        <v>22100</v>
      </c>
      <c r="AA291" s="2" cm="1">
        <f t="array" ref="AA291">_xlfn.XLOOKUP(AA$1&amp;$R291,$C$3:$C$1662&amp;$D$3:$D$1662,$E$3:$E$1662,0,0,1)</f>
        <v>4600</v>
      </c>
      <c r="AB291" s="2" cm="1">
        <f t="array" ref="AB291">_xlfn.XLOOKUP(AB$1&amp;$R291,$C$3:$C$1662&amp;$D$3:$D$1662,$E$3:$E$1662,0,0,1)</f>
        <v>1800</v>
      </c>
      <c r="AC291" s="2" cm="1">
        <f t="array" ref="AC291">_xlfn.XLOOKUP(AC$1&amp;$R291,$C$3:$C$1662&amp;$D$3:$D$1662,$E$3:$E$1662,0,0,1)</f>
        <v>5100</v>
      </c>
    </row>
    <row r="292" spans="3:29" x14ac:dyDescent="0.4">
      <c r="C292" t="s">
        <v>804</v>
      </c>
      <c r="D292" t="s">
        <v>493</v>
      </c>
      <c r="E292">
        <v>5100</v>
      </c>
      <c r="R292" t="s">
        <v>278</v>
      </c>
      <c r="S292" s="2">
        <f t="shared" si="25"/>
        <v>6116180</v>
      </c>
      <c r="T292" s="2">
        <f t="shared" ref="T292:X307" si="28">T291+Y292</f>
        <v>15699900</v>
      </c>
      <c r="U292" s="2">
        <f t="shared" si="28"/>
        <v>7124900</v>
      </c>
      <c r="V292" s="2">
        <f t="shared" si="28"/>
        <v>2977000</v>
      </c>
      <c r="W292" s="2">
        <f t="shared" si="28"/>
        <v>2495800</v>
      </c>
      <c r="X292" s="2">
        <f t="shared" si="28"/>
        <v>2283300</v>
      </c>
      <c r="Y292" s="2" cm="1">
        <f t="array" ref="Y292">_xlfn.XLOOKUP(Y$1&amp;$R292,$C$3:$C$1662&amp;$D$3:$D$1662,$E$3:$E$1662,0,0,1)</f>
        <v>30500</v>
      </c>
      <c r="Z292" s="2" cm="1">
        <f t="array" ref="Z292">_xlfn.XLOOKUP(Z$1&amp;$R292,$C$3:$C$1662&amp;$D$3:$D$1662,$E$3:$E$1662,0,0,1)</f>
        <v>19400</v>
      </c>
      <c r="AA292" s="2" cm="1">
        <f t="array" ref="AA292">_xlfn.XLOOKUP(AA$1&amp;$R292,$C$3:$C$1662&amp;$D$3:$D$1662,$E$3:$E$1662,0,0,1)</f>
        <v>7000</v>
      </c>
      <c r="AB292" s="2" cm="1">
        <f t="array" ref="AB292">_xlfn.XLOOKUP(AB$1&amp;$R292,$C$3:$C$1662&amp;$D$3:$D$1662,$E$3:$E$1662,0,0,1)</f>
        <v>900</v>
      </c>
      <c r="AC292" s="2" cm="1">
        <f t="array" ref="AC292">_xlfn.XLOOKUP(AC$1&amp;$R292,$C$3:$C$1662&amp;$D$3:$D$1662,$E$3:$E$1662,0,0,1)</f>
        <v>3000</v>
      </c>
    </row>
    <row r="293" spans="3:29" x14ac:dyDescent="0.4">
      <c r="C293" t="s">
        <v>804</v>
      </c>
      <c r="D293" t="s">
        <v>494</v>
      </c>
      <c r="E293">
        <v>3000</v>
      </c>
      <c r="R293" t="s">
        <v>262</v>
      </c>
      <c r="S293" s="2">
        <f t="shared" si="25"/>
        <v>6122640</v>
      </c>
      <c r="T293" s="2">
        <f t="shared" si="28"/>
        <v>15720500</v>
      </c>
      <c r="U293" s="2">
        <f t="shared" si="28"/>
        <v>7129500</v>
      </c>
      <c r="V293" s="2">
        <f t="shared" si="28"/>
        <v>2980000</v>
      </c>
      <c r="W293" s="2">
        <f t="shared" si="28"/>
        <v>2497000</v>
      </c>
      <c r="X293" s="2">
        <f t="shared" si="28"/>
        <v>2286200</v>
      </c>
      <c r="Y293" s="2" cm="1">
        <f t="array" ref="Y293">_xlfn.XLOOKUP(Y$1&amp;$R293,$C$3:$C$1662&amp;$D$3:$D$1662,$E$3:$E$1662,0,0,1)</f>
        <v>20600</v>
      </c>
      <c r="Z293" s="2" cm="1">
        <f t="array" ref="Z293">_xlfn.XLOOKUP(Z$1&amp;$R293,$C$3:$C$1662&amp;$D$3:$D$1662,$E$3:$E$1662,0,0,1)</f>
        <v>4600</v>
      </c>
      <c r="AA293" s="2" cm="1">
        <f t="array" ref="AA293">_xlfn.XLOOKUP(AA$1&amp;$R293,$C$3:$C$1662&amp;$D$3:$D$1662,$E$3:$E$1662,0,0,1)</f>
        <v>3000</v>
      </c>
      <c r="AB293" s="2" cm="1">
        <f t="array" ref="AB293">_xlfn.XLOOKUP(AB$1&amp;$R293,$C$3:$C$1662&amp;$D$3:$D$1662,$E$3:$E$1662,0,0,1)</f>
        <v>1200</v>
      </c>
      <c r="AC293" s="2" cm="1">
        <f t="array" ref="AC293">_xlfn.XLOOKUP(AC$1&amp;$R293,$C$3:$C$1662&amp;$D$3:$D$1662,$E$3:$E$1662,0,0,1)</f>
        <v>2900</v>
      </c>
    </row>
    <row r="294" spans="3:29" x14ac:dyDescent="0.4">
      <c r="C294" t="s">
        <v>804</v>
      </c>
      <c r="D294" t="s">
        <v>495</v>
      </c>
      <c r="E294">
        <v>2900</v>
      </c>
      <c r="R294" t="s">
        <v>16</v>
      </c>
      <c r="S294" s="2">
        <f t="shared" si="25"/>
        <v>6127700</v>
      </c>
      <c r="T294" s="2">
        <f t="shared" si="28"/>
        <v>15733800</v>
      </c>
      <c r="U294" s="2">
        <f t="shared" si="28"/>
        <v>7131900</v>
      </c>
      <c r="V294" s="2">
        <f t="shared" si="28"/>
        <v>2983700</v>
      </c>
      <c r="W294" s="2">
        <f t="shared" si="28"/>
        <v>2501900</v>
      </c>
      <c r="X294" s="2">
        <f t="shared" si="28"/>
        <v>2287200</v>
      </c>
      <c r="Y294" s="2" cm="1">
        <f t="array" ref="Y294">_xlfn.XLOOKUP(Y$1&amp;$R294,$C$3:$C$1662&amp;$D$3:$D$1662,$E$3:$E$1662,0,0,1)</f>
        <v>13300</v>
      </c>
      <c r="Z294" s="2" cm="1">
        <f t="array" ref="Z294">_xlfn.XLOOKUP(Z$1&amp;$R294,$C$3:$C$1662&amp;$D$3:$D$1662,$E$3:$E$1662,0,0,1)</f>
        <v>2400</v>
      </c>
      <c r="AA294" s="2" cm="1">
        <f t="array" ref="AA294">_xlfn.XLOOKUP(AA$1&amp;$R294,$C$3:$C$1662&amp;$D$3:$D$1662,$E$3:$E$1662,0,0,1)</f>
        <v>3700</v>
      </c>
      <c r="AB294" s="2" cm="1">
        <f t="array" ref="AB294">_xlfn.XLOOKUP(AB$1&amp;$R294,$C$3:$C$1662&amp;$D$3:$D$1662,$E$3:$E$1662,0,0,1)</f>
        <v>4900</v>
      </c>
      <c r="AC294" s="2" cm="1">
        <f t="array" ref="AC294">_xlfn.XLOOKUP(AC$1&amp;$R294,$C$3:$C$1662&amp;$D$3:$D$1662,$E$3:$E$1662,0,0,1)</f>
        <v>1000</v>
      </c>
    </row>
    <row r="295" spans="3:29" x14ac:dyDescent="0.4">
      <c r="C295" t="s">
        <v>804</v>
      </c>
      <c r="D295" t="s">
        <v>496</v>
      </c>
      <c r="E295">
        <v>1000</v>
      </c>
      <c r="R295" t="s">
        <v>104</v>
      </c>
      <c r="S295" s="2">
        <f t="shared" si="25"/>
        <v>6132100</v>
      </c>
      <c r="T295" s="2">
        <f t="shared" si="28"/>
        <v>15744900</v>
      </c>
      <c r="U295" s="2">
        <f t="shared" si="28"/>
        <v>7132500</v>
      </c>
      <c r="V295" s="2">
        <f t="shared" si="28"/>
        <v>2984100</v>
      </c>
      <c r="W295" s="2">
        <f t="shared" si="28"/>
        <v>2511000</v>
      </c>
      <c r="X295" s="2">
        <f t="shared" si="28"/>
        <v>2288000</v>
      </c>
      <c r="Y295" s="2" cm="1">
        <f t="array" ref="Y295">_xlfn.XLOOKUP(Y$1&amp;$R295,$C$3:$C$1662&amp;$D$3:$D$1662,$E$3:$E$1662,0,0,1)</f>
        <v>11100</v>
      </c>
      <c r="Z295" s="2" cm="1">
        <f t="array" ref="Z295">_xlfn.XLOOKUP(Z$1&amp;$R295,$C$3:$C$1662&amp;$D$3:$D$1662,$E$3:$E$1662,0,0,1)</f>
        <v>600</v>
      </c>
      <c r="AA295" s="2" cm="1">
        <f t="array" ref="AA295">_xlfn.XLOOKUP(AA$1&amp;$R295,$C$3:$C$1662&amp;$D$3:$D$1662,$E$3:$E$1662,0,0,1)</f>
        <v>400</v>
      </c>
      <c r="AB295" s="2" cm="1">
        <f t="array" ref="AB295">_xlfn.XLOOKUP(AB$1&amp;$R295,$C$3:$C$1662&amp;$D$3:$D$1662,$E$3:$E$1662,0,0,1)</f>
        <v>9100</v>
      </c>
      <c r="AC295" s="2" cm="1">
        <f t="array" ref="AC295">_xlfn.XLOOKUP(AC$1&amp;$R295,$C$3:$C$1662&amp;$D$3:$D$1662,$E$3:$E$1662,0,0,1)</f>
        <v>800</v>
      </c>
    </row>
    <row r="296" spans="3:29" x14ac:dyDescent="0.4">
      <c r="C296" t="s">
        <v>804</v>
      </c>
      <c r="D296" t="s">
        <v>497</v>
      </c>
      <c r="E296">
        <v>800</v>
      </c>
      <c r="R296" t="s">
        <v>130</v>
      </c>
      <c r="S296" s="2">
        <f t="shared" si="25"/>
        <v>6145380</v>
      </c>
      <c r="T296" s="2">
        <f t="shared" si="28"/>
        <v>15798500</v>
      </c>
      <c r="U296" s="2">
        <f t="shared" si="28"/>
        <v>7134200</v>
      </c>
      <c r="V296" s="2">
        <f t="shared" si="28"/>
        <v>2984900</v>
      </c>
      <c r="W296" s="2">
        <f t="shared" si="28"/>
        <v>2512500</v>
      </c>
      <c r="X296" s="2">
        <f t="shared" si="28"/>
        <v>2296800</v>
      </c>
      <c r="Y296" s="2" cm="1">
        <f t="array" ref="Y296">_xlfn.XLOOKUP(Y$1&amp;$R296,$C$3:$C$1662&amp;$D$3:$D$1662,$E$3:$E$1662,0,0,1)</f>
        <v>53600</v>
      </c>
      <c r="Z296" s="2" cm="1">
        <f t="array" ref="Z296">_xlfn.XLOOKUP(Z$1&amp;$R296,$C$3:$C$1662&amp;$D$3:$D$1662,$E$3:$E$1662,0,0,1)</f>
        <v>1700</v>
      </c>
      <c r="AA296" s="2" cm="1">
        <f t="array" ref="AA296">_xlfn.XLOOKUP(AA$1&amp;$R296,$C$3:$C$1662&amp;$D$3:$D$1662,$E$3:$E$1662,0,0,1)</f>
        <v>800</v>
      </c>
      <c r="AB296" s="2" cm="1">
        <f t="array" ref="AB296">_xlfn.XLOOKUP(AB$1&amp;$R296,$C$3:$C$1662&amp;$D$3:$D$1662,$E$3:$E$1662,0,0,1)</f>
        <v>1500</v>
      </c>
      <c r="AC296" s="2" cm="1">
        <f t="array" ref="AC296">_xlfn.XLOOKUP(AC$1&amp;$R296,$C$3:$C$1662&amp;$D$3:$D$1662,$E$3:$E$1662,0,0,1)</f>
        <v>8800</v>
      </c>
    </row>
    <row r="297" spans="3:29" x14ac:dyDescent="0.4">
      <c r="C297" t="s">
        <v>804</v>
      </c>
      <c r="D297" t="s">
        <v>498</v>
      </c>
      <c r="E297">
        <v>8800</v>
      </c>
      <c r="R297" t="s">
        <v>73</v>
      </c>
      <c r="S297" s="2">
        <f t="shared" si="25"/>
        <v>6154560</v>
      </c>
      <c r="T297" s="2">
        <f t="shared" si="28"/>
        <v>15832400</v>
      </c>
      <c r="U297" s="2">
        <f t="shared" si="28"/>
        <v>7135500</v>
      </c>
      <c r="V297" s="2">
        <f t="shared" si="28"/>
        <v>2989900</v>
      </c>
      <c r="W297" s="2">
        <f t="shared" si="28"/>
        <v>2514800</v>
      </c>
      <c r="X297" s="2">
        <f t="shared" si="28"/>
        <v>2300200</v>
      </c>
      <c r="Y297" s="2" cm="1">
        <f t="array" ref="Y297">_xlfn.XLOOKUP(Y$1&amp;$R297,$C$3:$C$1662&amp;$D$3:$D$1662,$E$3:$E$1662,0,0,1)</f>
        <v>33900</v>
      </c>
      <c r="Z297" s="2" cm="1">
        <f t="array" ref="Z297">_xlfn.XLOOKUP(Z$1&amp;$R297,$C$3:$C$1662&amp;$D$3:$D$1662,$E$3:$E$1662,0,0,1)</f>
        <v>1300</v>
      </c>
      <c r="AA297" s="2" cm="1">
        <f t="array" ref="AA297">_xlfn.XLOOKUP(AA$1&amp;$R297,$C$3:$C$1662&amp;$D$3:$D$1662,$E$3:$E$1662,0,0,1)</f>
        <v>5000</v>
      </c>
      <c r="AB297" s="2" cm="1">
        <f t="array" ref="AB297">_xlfn.XLOOKUP(AB$1&amp;$R297,$C$3:$C$1662&amp;$D$3:$D$1662,$E$3:$E$1662,0,0,1)</f>
        <v>2300</v>
      </c>
      <c r="AC297" s="2" cm="1">
        <f t="array" ref="AC297">_xlfn.XLOOKUP(AC$1&amp;$R297,$C$3:$C$1662&amp;$D$3:$D$1662,$E$3:$E$1662,0,0,1)</f>
        <v>3400</v>
      </c>
    </row>
    <row r="298" spans="3:29" x14ac:dyDescent="0.4">
      <c r="C298" t="s">
        <v>804</v>
      </c>
      <c r="D298" t="s">
        <v>499</v>
      </c>
      <c r="E298">
        <v>3400</v>
      </c>
      <c r="R298" t="s">
        <v>10</v>
      </c>
      <c r="S298" s="2">
        <f t="shared" si="25"/>
        <v>6161400</v>
      </c>
      <c r="T298" s="2">
        <f t="shared" si="28"/>
        <v>15842900</v>
      </c>
      <c r="U298" s="2">
        <f t="shared" si="28"/>
        <v>7151000</v>
      </c>
      <c r="V298" s="2">
        <f t="shared" si="28"/>
        <v>2992500</v>
      </c>
      <c r="W298" s="2">
        <f t="shared" si="28"/>
        <v>2518000</v>
      </c>
      <c r="X298" s="2">
        <f t="shared" si="28"/>
        <v>2302600</v>
      </c>
      <c r="Y298" s="2" cm="1">
        <f t="array" ref="Y298">_xlfn.XLOOKUP(Y$1&amp;$R298,$C$3:$C$1662&amp;$D$3:$D$1662,$E$3:$E$1662,0,0,1)</f>
        <v>10500</v>
      </c>
      <c r="Z298" s="2" cm="1">
        <f t="array" ref="Z298">_xlfn.XLOOKUP(Z$1&amp;$R298,$C$3:$C$1662&amp;$D$3:$D$1662,$E$3:$E$1662,0,0,1)</f>
        <v>15500</v>
      </c>
      <c r="AA298" s="2" cm="1">
        <f t="array" ref="AA298">_xlfn.XLOOKUP(AA$1&amp;$R298,$C$3:$C$1662&amp;$D$3:$D$1662,$E$3:$E$1662,0,0,1)</f>
        <v>2600</v>
      </c>
      <c r="AB298" s="2" cm="1">
        <f t="array" ref="AB298">_xlfn.XLOOKUP(AB$1&amp;$R298,$C$3:$C$1662&amp;$D$3:$D$1662,$E$3:$E$1662,0,0,1)</f>
        <v>3200</v>
      </c>
      <c r="AC298" s="2" cm="1">
        <f t="array" ref="AC298">_xlfn.XLOOKUP(AC$1&amp;$R298,$C$3:$C$1662&amp;$D$3:$D$1662,$E$3:$E$1662,0,0,1)</f>
        <v>2400</v>
      </c>
    </row>
    <row r="299" spans="3:29" x14ac:dyDescent="0.4">
      <c r="C299" t="s">
        <v>804</v>
      </c>
      <c r="D299" t="s">
        <v>500</v>
      </c>
      <c r="E299">
        <v>2400</v>
      </c>
      <c r="R299" t="s">
        <v>215</v>
      </c>
      <c r="S299" s="2">
        <f t="shared" si="25"/>
        <v>6165520</v>
      </c>
      <c r="T299" s="2">
        <f t="shared" si="28"/>
        <v>15852200</v>
      </c>
      <c r="U299" s="2">
        <f t="shared" si="28"/>
        <v>7156100</v>
      </c>
      <c r="V299" s="2">
        <f t="shared" si="28"/>
        <v>2993000</v>
      </c>
      <c r="W299" s="2">
        <f t="shared" si="28"/>
        <v>2520700</v>
      </c>
      <c r="X299" s="2">
        <f t="shared" si="28"/>
        <v>2305600</v>
      </c>
      <c r="Y299" s="2" cm="1">
        <f t="array" ref="Y299">_xlfn.XLOOKUP(Y$1&amp;$R299,$C$3:$C$1662&amp;$D$3:$D$1662,$E$3:$E$1662,0,0,1)</f>
        <v>9300</v>
      </c>
      <c r="Z299" s="2" cm="1">
        <f t="array" ref="Z299">_xlfn.XLOOKUP(Z$1&amp;$R299,$C$3:$C$1662&amp;$D$3:$D$1662,$E$3:$E$1662,0,0,1)</f>
        <v>5100</v>
      </c>
      <c r="AA299" s="2" cm="1">
        <f t="array" ref="AA299">_xlfn.XLOOKUP(AA$1&amp;$R299,$C$3:$C$1662&amp;$D$3:$D$1662,$E$3:$E$1662,0,0,1)</f>
        <v>500</v>
      </c>
      <c r="AB299" s="2" cm="1">
        <f t="array" ref="AB299">_xlfn.XLOOKUP(AB$1&amp;$R299,$C$3:$C$1662&amp;$D$3:$D$1662,$E$3:$E$1662,0,0,1)</f>
        <v>2700</v>
      </c>
      <c r="AC299" s="2" cm="1">
        <f t="array" ref="AC299">_xlfn.XLOOKUP(AC$1&amp;$R299,$C$3:$C$1662&amp;$D$3:$D$1662,$E$3:$E$1662,0,0,1)</f>
        <v>3000</v>
      </c>
    </row>
    <row r="300" spans="3:29" x14ac:dyDescent="0.4">
      <c r="C300" t="s">
        <v>804</v>
      </c>
      <c r="D300" t="s">
        <v>501</v>
      </c>
      <c r="E300">
        <v>3000</v>
      </c>
      <c r="R300" t="s">
        <v>227</v>
      </c>
      <c r="S300" s="2">
        <f t="shared" si="25"/>
        <v>6175680</v>
      </c>
      <c r="T300" s="2">
        <f t="shared" si="28"/>
        <v>15883800</v>
      </c>
      <c r="U300" s="2">
        <f t="shared" si="28"/>
        <v>7166300</v>
      </c>
      <c r="V300" s="2">
        <f t="shared" si="28"/>
        <v>2994200</v>
      </c>
      <c r="W300" s="2">
        <f t="shared" si="28"/>
        <v>2523700</v>
      </c>
      <c r="X300" s="2">
        <f t="shared" si="28"/>
        <v>2310400</v>
      </c>
      <c r="Y300" s="2" cm="1">
        <f t="array" ref="Y300">_xlfn.XLOOKUP(Y$1&amp;$R300,$C$3:$C$1662&amp;$D$3:$D$1662,$E$3:$E$1662,0,0,1)</f>
        <v>31600</v>
      </c>
      <c r="Z300" s="2" cm="1">
        <f t="array" ref="Z300">_xlfn.XLOOKUP(Z$1&amp;$R300,$C$3:$C$1662&amp;$D$3:$D$1662,$E$3:$E$1662,0,0,1)</f>
        <v>10200</v>
      </c>
      <c r="AA300" s="2" cm="1">
        <f t="array" ref="AA300">_xlfn.XLOOKUP(AA$1&amp;$R300,$C$3:$C$1662&amp;$D$3:$D$1662,$E$3:$E$1662,0,0,1)</f>
        <v>1200</v>
      </c>
      <c r="AB300" s="2" cm="1">
        <f t="array" ref="AB300">_xlfn.XLOOKUP(AB$1&amp;$R300,$C$3:$C$1662&amp;$D$3:$D$1662,$E$3:$E$1662,0,0,1)</f>
        <v>3000</v>
      </c>
      <c r="AC300" s="2" cm="1">
        <f t="array" ref="AC300">_xlfn.XLOOKUP(AC$1&amp;$R300,$C$3:$C$1662&amp;$D$3:$D$1662,$E$3:$E$1662,0,0,1)</f>
        <v>4800</v>
      </c>
    </row>
    <row r="301" spans="3:29" x14ac:dyDescent="0.4">
      <c r="C301" t="s">
        <v>804</v>
      </c>
      <c r="D301" t="s">
        <v>502</v>
      </c>
      <c r="E301">
        <v>4800</v>
      </c>
      <c r="R301" t="s">
        <v>235</v>
      </c>
      <c r="S301" s="2">
        <f t="shared" si="25"/>
        <v>6187000</v>
      </c>
      <c r="T301" s="2">
        <f t="shared" si="28"/>
        <v>15892000</v>
      </c>
      <c r="U301" s="2">
        <f t="shared" si="28"/>
        <v>7171500</v>
      </c>
      <c r="V301" s="2">
        <f t="shared" si="28"/>
        <v>2996500</v>
      </c>
      <c r="W301" s="2">
        <f t="shared" si="28"/>
        <v>2526300</v>
      </c>
      <c r="X301" s="2">
        <f t="shared" si="28"/>
        <v>2348700</v>
      </c>
      <c r="Y301" s="2" cm="1">
        <f t="array" ref="Y301">_xlfn.XLOOKUP(Y$1&amp;$R301,$C$3:$C$1662&amp;$D$3:$D$1662,$E$3:$E$1662,0,0,1)</f>
        <v>8200</v>
      </c>
      <c r="Z301" s="2" cm="1">
        <f t="array" ref="Z301">_xlfn.XLOOKUP(Z$1&amp;$R301,$C$3:$C$1662&amp;$D$3:$D$1662,$E$3:$E$1662,0,0,1)</f>
        <v>5200</v>
      </c>
      <c r="AA301" s="2" cm="1">
        <f t="array" ref="AA301">_xlfn.XLOOKUP(AA$1&amp;$R301,$C$3:$C$1662&amp;$D$3:$D$1662,$E$3:$E$1662,0,0,1)</f>
        <v>2300</v>
      </c>
      <c r="AB301" s="2" cm="1">
        <f t="array" ref="AB301">_xlfn.XLOOKUP(AB$1&amp;$R301,$C$3:$C$1662&amp;$D$3:$D$1662,$E$3:$E$1662,0,0,1)</f>
        <v>2600</v>
      </c>
      <c r="AC301" s="2" cm="1">
        <f t="array" ref="AC301">_xlfn.XLOOKUP(AC$1&amp;$R301,$C$3:$C$1662&amp;$D$3:$D$1662,$E$3:$E$1662,0,0,1)</f>
        <v>38300</v>
      </c>
    </row>
    <row r="302" spans="3:29" x14ac:dyDescent="0.4">
      <c r="C302" t="s">
        <v>804</v>
      </c>
      <c r="D302" t="s">
        <v>503</v>
      </c>
      <c r="E302">
        <v>38300</v>
      </c>
      <c r="R302" t="s">
        <v>14</v>
      </c>
      <c r="S302" s="2">
        <f t="shared" si="25"/>
        <v>6192720</v>
      </c>
      <c r="T302" s="2">
        <f t="shared" si="28"/>
        <v>15894900</v>
      </c>
      <c r="U302" s="2">
        <f t="shared" si="28"/>
        <v>7186900</v>
      </c>
      <c r="V302" s="2">
        <f t="shared" si="28"/>
        <v>2998400</v>
      </c>
      <c r="W302" s="2">
        <f t="shared" si="28"/>
        <v>2526700</v>
      </c>
      <c r="X302" s="2">
        <f t="shared" si="28"/>
        <v>2356700</v>
      </c>
      <c r="Y302" s="2" cm="1">
        <f t="array" ref="Y302">_xlfn.XLOOKUP(Y$1&amp;$R302,$C$3:$C$1662&amp;$D$3:$D$1662,$E$3:$E$1662,0,0,1)</f>
        <v>2900</v>
      </c>
      <c r="Z302" s="2" cm="1">
        <f t="array" ref="Z302">_xlfn.XLOOKUP(Z$1&amp;$R302,$C$3:$C$1662&amp;$D$3:$D$1662,$E$3:$E$1662,0,0,1)</f>
        <v>15400</v>
      </c>
      <c r="AA302" s="2" cm="1">
        <f t="array" ref="AA302">_xlfn.XLOOKUP(AA$1&amp;$R302,$C$3:$C$1662&amp;$D$3:$D$1662,$E$3:$E$1662,0,0,1)</f>
        <v>1900</v>
      </c>
      <c r="AB302" s="2" cm="1">
        <f t="array" ref="AB302">_xlfn.XLOOKUP(AB$1&amp;$R302,$C$3:$C$1662&amp;$D$3:$D$1662,$E$3:$E$1662,0,0,1)</f>
        <v>400</v>
      </c>
      <c r="AC302" s="2" cm="1">
        <f t="array" ref="AC302">_xlfn.XLOOKUP(AC$1&amp;$R302,$C$3:$C$1662&amp;$D$3:$D$1662,$E$3:$E$1662,0,0,1)</f>
        <v>8000</v>
      </c>
    </row>
    <row r="303" spans="3:29" x14ac:dyDescent="0.4">
      <c r="C303" t="s">
        <v>804</v>
      </c>
      <c r="D303" t="s">
        <v>504</v>
      </c>
      <c r="E303">
        <v>8000</v>
      </c>
      <c r="R303" t="s">
        <v>3</v>
      </c>
      <c r="S303" s="2">
        <f t="shared" si="25"/>
        <v>6201080</v>
      </c>
      <c r="T303" s="2">
        <f t="shared" si="28"/>
        <v>15923100</v>
      </c>
      <c r="U303" s="2">
        <f t="shared" si="28"/>
        <v>7194600</v>
      </c>
      <c r="V303" s="2">
        <f t="shared" si="28"/>
        <v>3000600</v>
      </c>
      <c r="W303" s="2">
        <f t="shared" si="28"/>
        <v>2526800</v>
      </c>
      <c r="X303" s="2">
        <f t="shared" si="28"/>
        <v>2360300</v>
      </c>
      <c r="Y303" s="2" cm="1">
        <f t="array" ref="Y303">_xlfn.XLOOKUP(Y$1&amp;$R303,$C$3:$C$1662&amp;$D$3:$D$1662,$E$3:$E$1662,0,0,1)</f>
        <v>28200</v>
      </c>
      <c r="Z303" s="2" cm="1">
        <f t="array" ref="Z303">_xlfn.XLOOKUP(Z$1&amp;$R303,$C$3:$C$1662&amp;$D$3:$D$1662,$E$3:$E$1662,0,0,1)</f>
        <v>7700</v>
      </c>
      <c r="AA303" s="2" cm="1">
        <f t="array" ref="AA303">_xlfn.XLOOKUP(AA$1&amp;$R303,$C$3:$C$1662&amp;$D$3:$D$1662,$E$3:$E$1662,0,0,1)</f>
        <v>2200</v>
      </c>
      <c r="AB303" s="2" cm="1">
        <f t="array" ref="AB303">_xlfn.XLOOKUP(AB$1&amp;$R303,$C$3:$C$1662&amp;$D$3:$D$1662,$E$3:$E$1662,0,0,1)</f>
        <v>100</v>
      </c>
      <c r="AC303" s="2" cm="1">
        <f t="array" ref="AC303">_xlfn.XLOOKUP(AC$1&amp;$R303,$C$3:$C$1662&amp;$D$3:$D$1662,$E$3:$E$1662,0,0,1)</f>
        <v>3600</v>
      </c>
    </row>
    <row r="304" spans="3:29" x14ac:dyDescent="0.4">
      <c r="C304" t="s">
        <v>804</v>
      </c>
      <c r="D304" t="s">
        <v>505</v>
      </c>
      <c r="E304">
        <v>3600</v>
      </c>
      <c r="R304" t="s">
        <v>355</v>
      </c>
      <c r="S304" s="2">
        <f t="shared" si="25"/>
        <v>6203800</v>
      </c>
      <c r="T304" s="2">
        <f t="shared" si="28"/>
        <v>15926200</v>
      </c>
      <c r="U304" s="2">
        <f t="shared" si="28"/>
        <v>7197000</v>
      </c>
      <c r="V304" s="2">
        <f t="shared" si="28"/>
        <v>3002700</v>
      </c>
      <c r="W304" s="2">
        <f t="shared" si="28"/>
        <v>2528600</v>
      </c>
      <c r="X304" s="2">
        <f t="shared" si="28"/>
        <v>2364500</v>
      </c>
      <c r="Y304" s="2" cm="1">
        <f t="array" ref="Y304">_xlfn.XLOOKUP(Y$1&amp;$R304,$C$3:$C$1662&amp;$D$3:$D$1662,$E$3:$E$1662,0,0,1)</f>
        <v>3100</v>
      </c>
      <c r="Z304" s="2" cm="1">
        <f t="array" ref="Z304">_xlfn.XLOOKUP(Z$1&amp;$R304,$C$3:$C$1662&amp;$D$3:$D$1662,$E$3:$E$1662,0,0,1)</f>
        <v>2400</v>
      </c>
      <c r="AA304" s="2" cm="1">
        <f t="array" ref="AA304">_xlfn.XLOOKUP(AA$1&amp;$R304,$C$3:$C$1662&amp;$D$3:$D$1662,$E$3:$E$1662,0,0,1)</f>
        <v>2100</v>
      </c>
      <c r="AB304" s="2" cm="1">
        <f t="array" ref="AB304">_xlfn.XLOOKUP(AB$1&amp;$R304,$C$3:$C$1662&amp;$D$3:$D$1662,$E$3:$E$1662,0,0,1)</f>
        <v>1800</v>
      </c>
      <c r="AC304" s="2" cm="1">
        <f t="array" ref="AC304">_xlfn.XLOOKUP(AC$1&amp;$R304,$C$3:$C$1662&amp;$D$3:$D$1662,$E$3:$E$1662,0,0,1)</f>
        <v>4200</v>
      </c>
    </row>
    <row r="305" spans="3:29" x14ac:dyDescent="0.4">
      <c r="C305" t="s">
        <v>804</v>
      </c>
      <c r="D305" t="s">
        <v>688</v>
      </c>
      <c r="E305">
        <v>4200</v>
      </c>
      <c r="R305" t="s">
        <v>356</v>
      </c>
      <c r="S305" s="2">
        <f t="shared" si="25"/>
        <v>6210340</v>
      </c>
      <c r="T305" s="2">
        <f t="shared" si="28"/>
        <v>15941500</v>
      </c>
      <c r="U305" s="2">
        <f t="shared" si="28"/>
        <v>7204000</v>
      </c>
      <c r="V305" s="2">
        <f t="shared" si="28"/>
        <v>3008400</v>
      </c>
      <c r="W305" s="2">
        <f t="shared" si="28"/>
        <v>2528800</v>
      </c>
      <c r="X305" s="2">
        <f t="shared" si="28"/>
        <v>2369000</v>
      </c>
      <c r="Y305" s="2" cm="1">
        <f t="array" ref="Y305">_xlfn.XLOOKUP(Y$1&amp;$R305,$C$3:$C$1662&amp;$D$3:$D$1662,$E$3:$E$1662,0,0,1)</f>
        <v>15300</v>
      </c>
      <c r="Z305" s="2" cm="1">
        <f t="array" ref="Z305">_xlfn.XLOOKUP(Z$1&amp;$R305,$C$3:$C$1662&amp;$D$3:$D$1662,$E$3:$E$1662,0,0,1)</f>
        <v>7000</v>
      </c>
      <c r="AA305" s="2" cm="1">
        <f t="array" ref="AA305">_xlfn.XLOOKUP(AA$1&amp;$R305,$C$3:$C$1662&amp;$D$3:$D$1662,$E$3:$E$1662,0,0,1)</f>
        <v>5700</v>
      </c>
      <c r="AB305" s="2" cm="1">
        <f t="array" ref="AB305">_xlfn.XLOOKUP(AB$1&amp;$R305,$C$3:$C$1662&amp;$D$3:$D$1662,$E$3:$E$1662,0,0,1)</f>
        <v>200</v>
      </c>
      <c r="AC305" s="2" cm="1">
        <f t="array" ref="AC305">_xlfn.XLOOKUP(AC$1&amp;$R305,$C$3:$C$1662&amp;$D$3:$D$1662,$E$3:$E$1662,0,0,1)</f>
        <v>4500</v>
      </c>
    </row>
    <row r="306" spans="3:29" x14ac:dyDescent="0.4">
      <c r="C306" t="s">
        <v>804</v>
      </c>
      <c r="D306" t="s">
        <v>689</v>
      </c>
      <c r="E306">
        <v>4500</v>
      </c>
      <c r="R306" t="s">
        <v>357</v>
      </c>
      <c r="S306" s="2">
        <f t="shared" si="25"/>
        <v>6218140</v>
      </c>
      <c r="T306" s="2">
        <f t="shared" si="28"/>
        <v>15970900</v>
      </c>
      <c r="U306" s="2">
        <f t="shared" si="28"/>
        <v>7205900</v>
      </c>
      <c r="V306" s="2">
        <f t="shared" si="28"/>
        <v>3010200</v>
      </c>
      <c r="W306" s="2">
        <f t="shared" si="28"/>
        <v>2530300</v>
      </c>
      <c r="X306" s="2">
        <f t="shared" si="28"/>
        <v>2373400</v>
      </c>
      <c r="Y306" s="2" cm="1">
        <f t="array" ref="Y306">_xlfn.XLOOKUP(Y$1&amp;$R306,$C$3:$C$1662&amp;$D$3:$D$1662,$E$3:$E$1662,0,0,1)</f>
        <v>29400</v>
      </c>
      <c r="Z306" s="2" cm="1">
        <f t="array" ref="Z306">_xlfn.XLOOKUP(Z$1&amp;$R306,$C$3:$C$1662&amp;$D$3:$D$1662,$E$3:$E$1662,0,0,1)</f>
        <v>1900</v>
      </c>
      <c r="AA306" s="2" cm="1">
        <f t="array" ref="AA306">_xlfn.XLOOKUP(AA$1&amp;$R306,$C$3:$C$1662&amp;$D$3:$D$1662,$E$3:$E$1662,0,0,1)</f>
        <v>1800</v>
      </c>
      <c r="AB306" s="2" cm="1">
        <f t="array" ref="AB306">_xlfn.XLOOKUP(AB$1&amp;$R306,$C$3:$C$1662&amp;$D$3:$D$1662,$E$3:$E$1662,0,0,1)</f>
        <v>1500</v>
      </c>
      <c r="AC306" s="2" cm="1">
        <f t="array" ref="AC306">_xlfn.XLOOKUP(AC$1&amp;$R306,$C$3:$C$1662&amp;$D$3:$D$1662,$E$3:$E$1662,0,0,1)</f>
        <v>4400</v>
      </c>
    </row>
    <row r="307" spans="3:29" x14ac:dyDescent="0.4">
      <c r="C307" t="s">
        <v>804</v>
      </c>
      <c r="D307" t="s">
        <v>690</v>
      </c>
      <c r="E307">
        <v>4400</v>
      </c>
      <c r="R307" t="s">
        <v>358</v>
      </c>
      <c r="S307" s="2">
        <f t="shared" si="25"/>
        <v>6225320</v>
      </c>
      <c r="T307" s="2">
        <f t="shared" si="28"/>
        <v>15980500</v>
      </c>
      <c r="U307" s="2">
        <f t="shared" si="28"/>
        <v>7208500</v>
      </c>
      <c r="V307" s="2">
        <f t="shared" si="28"/>
        <v>3028000</v>
      </c>
      <c r="W307" s="2">
        <f t="shared" si="28"/>
        <v>2535900</v>
      </c>
      <c r="X307" s="2">
        <f t="shared" si="28"/>
        <v>2373700</v>
      </c>
      <c r="Y307" s="2" cm="1">
        <f t="array" ref="Y307">_xlfn.XLOOKUP(Y$1&amp;$R307,$C$3:$C$1662&amp;$D$3:$D$1662,$E$3:$E$1662,0,0,1)</f>
        <v>9600</v>
      </c>
      <c r="Z307" s="2" cm="1">
        <f t="array" ref="Z307">_xlfn.XLOOKUP(Z$1&amp;$R307,$C$3:$C$1662&amp;$D$3:$D$1662,$E$3:$E$1662,0,0,1)</f>
        <v>2600</v>
      </c>
      <c r="AA307" s="2" cm="1">
        <f t="array" ref="AA307">_xlfn.XLOOKUP(AA$1&amp;$R307,$C$3:$C$1662&amp;$D$3:$D$1662,$E$3:$E$1662,0,0,1)</f>
        <v>17800</v>
      </c>
      <c r="AB307" s="2" cm="1">
        <f t="array" ref="AB307">_xlfn.XLOOKUP(AB$1&amp;$R307,$C$3:$C$1662&amp;$D$3:$D$1662,$E$3:$E$1662,0,0,1)</f>
        <v>5600</v>
      </c>
      <c r="AC307" s="2" cm="1">
        <f t="array" ref="AC307">_xlfn.XLOOKUP(AC$1&amp;$R307,$C$3:$C$1662&amp;$D$3:$D$1662,$E$3:$E$1662,0,0,1)</f>
        <v>300</v>
      </c>
    </row>
    <row r="308" spans="3:29" x14ac:dyDescent="0.4">
      <c r="C308" t="s">
        <v>804</v>
      </c>
      <c r="D308" t="s">
        <v>691</v>
      </c>
      <c r="E308">
        <v>300</v>
      </c>
      <c r="R308" t="s">
        <v>359</v>
      </c>
      <c r="S308" s="2">
        <f t="shared" si="25"/>
        <v>6237460</v>
      </c>
      <c r="T308" s="2">
        <f t="shared" ref="T308:X323" si="29">T307+Y308</f>
        <v>16005500</v>
      </c>
      <c r="U308" s="2">
        <f t="shared" si="29"/>
        <v>7222500</v>
      </c>
      <c r="V308" s="2">
        <f t="shared" si="29"/>
        <v>3032800</v>
      </c>
      <c r="W308" s="2">
        <f t="shared" si="29"/>
        <v>2538500</v>
      </c>
      <c r="X308" s="2">
        <f t="shared" si="29"/>
        <v>2388000</v>
      </c>
      <c r="Y308" s="2" cm="1">
        <f t="array" ref="Y308">_xlfn.XLOOKUP(Y$1&amp;$R308,$C$3:$C$1662&amp;$D$3:$D$1662,$E$3:$E$1662,0,0,1)</f>
        <v>25000</v>
      </c>
      <c r="Z308" s="2" cm="1">
        <f t="array" ref="Z308">_xlfn.XLOOKUP(Z$1&amp;$R308,$C$3:$C$1662&amp;$D$3:$D$1662,$E$3:$E$1662,0,0,1)</f>
        <v>14000</v>
      </c>
      <c r="AA308" s="2" cm="1">
        <f t="array" ref="AA308">_xlfn.XLOOKUP(AA$1&amp;$R308,$C$3:$C$1662&amp;$D$3:$D$1662,$E$3:$E$1662,0,0,1)</f>
        <v>4800</v>
      </c>
      <c r="AB308" s="2" cm="1">
        <f t="array" ref="AB308">_xlfn.XLOOKUP(AB$1&amp;$R308,$C$3:$C$1662&amp;$D$3:$D$1662,$E$3:$E$1662,0,0,1)</f>
        <v>2600</v>
      </c>
      <c r="AC308" s="2" cm="1">
        <f t="array" ref="AC308">_xlfn.XLOOKUP(AC$1&amp;$R308,$C$3:$C$1662&amp;$D$3:$D$1662,$E$3:$E$1662,0,0,1)</f>
        <v>14300</v>
      </c>
    </row>
    <row r="309" spans="3:29" x14ac:dyDescent="0.4">
      <c r="C309" t="s">
        <v>804</v>
      </c>
      <c r="D309" t="s">
        <v>692</v>
      </c>
      <c r="E309">
        <v>14300</v>
      </c>
      <c r="R309" t="s">
        <v>360</v>
      </c>
      <c r="S309" s="2">
        <f t="shared" si="25"/>
        <v>6240880</v>
      </c>
      <c r="T309" s="2">
        <f t="shared" si="29"/>
        <v>16013400</v>
      </c>
      <c r="U309" s="2">
        <f t="shared" si="29"/>
        <v>7227200</v>
      </c>
      <c r="V309" s="2">
        <f t="shared" si="29"/>
        <v>3036300</v>
      </c>
      <c r="W309" s="2">
        <f t="shared" si="29"/>
        <v>2538800</v>
      </c>
      <c r="X309" s="2">
        <f t="shared" si="29"/>
        <v>2388700</v>
      </c>
      <c r="Y309" s="2" cm="1">
        <f t="array" ref="Y309">_xlfn.XLOOKUP(Y$1&amp;$R309,$C$3:$C$1662&amp;$D$3:$D$1662,$E$3:$E$1662,0,0,1)</f>
        <v>7900</v>
      </c>
      <c r="Z309" s="2" cm="1">
        <f t="array" ref="Z309">_xlfn.XLOOKUP(Z$1&amp;$R309,$C$3:$C$1662&amp;$D$3:$D$1662,$E$3:$E$1662,0,0,1)</f>
        <v>4700</v>
      </c>
      <c r="AA309" s="2" cm="1">
        <f t="array" ref="AA309">_xlfn.XLOOKUP(AA$1&amp;$R309,$C$3:$C$1662&amp;$D$3:$D$1662,$E$3:$E$1662,0,0,1)</f>
        <v>3500</v>
      </c>
      <c r="AB309" s="2" cm="1">
        <f t="array" ref="AB309">_xlfn.XLOOKUP(AB$1&amp;$R309,$C$3:$C$1662&amp;$D$3:$D$1662,$E$3:$E$1662,0,0,1)</f>
        <v>300</v>
      </c>
      <c r="AC309" s="2" cm="1">
        <f t="array" ref="AC309">_xlfn.XLOOKUP(AC$1&amp;$R309,$C$3:$C$1662&amp;$D$3:$D$1662,$E$3:$E$1662,0,0,1)</f>
        <v>700</v>
      </c>
    </row>
    <row r="310" spans="3:29" x14ac:dyDescent="0.4">
      <c r="C310" t="s">
        <v>804</v>
      </c>
      <c r="D310" t="s">
        <v>693</v>
      </c>
      <c r="E310">
        <v>700</v>
      </c>
      <c r="R310" t="s">
        <v>361</v>
      </c>
      <c r="S310" s="2">
        <f t="shared" si="25"/>
        <v>6243780</v>
      </c>
      <c r="T310" s="2">
        <f t="shared" si="29"/>
        <v>16017300</v>
      </c>
      <c r="U310" s="2">
        <f t="shared" si="29"/>
        <v>7230400</v>
      </c>
      <c r="V310" s="2">
        <f t="shared" si="29"/>
        <v>3040000</v>
      </c>
      <c r="W310" s="2">
        <f t="shared" si="29"/>
        <v>2538900</v>
      </c>
      <c r="X310" s="2">
        <f t="shared" si="29"/>
        <v>2392300</v>
      </c>
      <c r="Y310" s="2" cm="1">
        <f t="array" ref="Y310">_xlfn.XLOOKUP(Y$1&amp;$R310,$C$3:$C$1662&amp;$D$3:$D$1662,$E$3:$E$1662,0,0,1)</f>
        <v>3900</v>
      </c>
      <c r="Z310" s="2" cm="1">
        <f t="array" ref="Z310">_xlfn.XLOOKUP(Z$1&amp;$R310,$C$3:$C$1662&amp;$D$3:$D$1662,$E$3:$E$1662,0,0,1)</f>
        <v>3200</v>
      </c>
      <c r="AA310" s="2" cm="1">
        <f t="array" ref="AA310">_xlfn.XLOOKUP(AA$1&amp;$R310,$C$3:$C$1662&amp;$D$3:$D$1662,$E$3:$E$1662,0,0,1)</f>
        <v>3700</v>
      </c>
      <c r="AB310" s="2" cm="1">
        <f t="array" ref="AB310">_xlfn.XLOOKUP(AB$1&amp;$R310,$C$3:$C$1662&amp;$D$3:$D$1662,$E$3:$E$1662,0,0,1)</f>
        <v>100</v>
      </c>
      <c r="AC310" s="2" cm="1">
        <f t="array" ref="AC310">_xlfn.XLOOKUP(AC$1&amp;$R310,$C$3:$C$1662&amp;$D$3:$D$1662,$E$3:$E$1662,0,0,1)</f>
        <v>3600</v>
      </c>
    </row>
    <row r="311" spans="3:29" x14ac:dyDescent="0.4">
      <c r="C311" t="s">
        <v>804</v>
      </c>
      <c r="D311" t="s">
        <v>694</v>
      </c>
      <c r="E311">
        <v>3600</v>
      </c>
      <c r="R311" t="s">
        <v>362</v>
      </c>
      <c r="S311" s="2">
        <f t="shared" si="25"/>
        <v>6250880</v>
      </c>
      <c r="T311" s="2">
        <f t="shared" si="29"/>
        <v>16039900</v>
      </c>
      <c r="U311" s="2">
        <f t="shared" si="29"/>
        <v>7231500</v>
      </c>
      <c r="V311" s="2">
        <f t="shared" si="29"/>
        <v>3042600</v>
      </c>
      <c r="W311" s="2">
        <f t="shared" si="29"/>
        <v>2539000</v>
      </c>
      <c r="X311" s="2">
        <f t="shared" si="29"/>
        <v>2401400</v>
      </c>
      <c r="Y311" s="2" cm="1">
        <f t="array" ref="Y311">_xlfn.XLOOKUP(Y$1&amp;$R311,$C$3:$C$1662&amp;$D$3:$D$1662,$E$3:$E$1662,0,0,1)</f>
        <v>22600</v>
      </c>
      <c r="Z311" s="2" cm="1">
        <f t="array" ref="Z311">_xlfn.XLOOKUP(Z$1&amp;$R311,$C$3:$C$1662&amp;$D$3:$D$1662,$E$3:$E$1662,0,0,1)</f>
        <v>1100</v>
      </c>
      <c r="AA311" s="2" cm="1">
        <f t="array" ref="AA311">_xlfn.XLOOKUP(AA$1&amp;$R311,$C$3:$C$1662&amp;$D$3:$D$1662,$E$3:$E$1662,0,0,1)</f>
        <v>2600</v>
      </c>
      <c r="AB311" s="2" cm="1">
        <f t="array" ref="AB311">_xlfn.XLOOKUP(AB$1&amp;$R311,$C$3:$C$1662&amp;$D$3:$D$1662,$E$3:$E$1662,0,0,1)</f>
        <v>100</v>
      </c>
      <c r="AC311" s="2" cm="1">
        <f t="array" ref="AC311">_xlfn.XLOOKUP(AC$1&amp;$R311,$C$3:$C$1662&amp;$D$3:$D$1662,$E$3:$E$1662,0,0,1)</f>
        <v>9100</v>
      </c>
    </row>
    <row r="312" spans="3:29" x14ac:dyDescent="0.4">
      <c r="C312" t="s">
        <v>804</v>
      </c>
      <c r="D312" t="s">
        <v>695</v>
      </c>
      <c r="E312">
        <v>9100</v>
      </c>
      <c r="R312" t="s">
        <v>363</v>
      </c>
      <c r="S312" s="2">
        <f t="shared" si="25"/>
        <v>6256320</v>
      </c>
      <c r="T312" s="2">
        <f t="shared" si="29"/>
        <v>16046000</v>
      </c>
      <c r="U312" s="2">
        <f t="shared" si="29"/>
        <v>7241600</v>
      </c>
      <c r="V312" s="2">
        <f t="shared" si="29"/>
        <v>3045000</v>
      </c>
      <c r="W312" s="2">
        <f t="shared" si="29"/>
        <v>2546900</v>
      </c>
      <c r="X312" s="2">
        <f t="shared" si="29"/>
        <v>2402100</v>
      </c>
      <c r="Y312" s="2" cm="1">
        <f t="array" ref="Y312">_xlfn.XLOOKUP(Y$1&amp;$R312,$C$3:$C$1662&amp;$D$3:$D$1662,$E$3:$E$1662,0,0,1)</f>
        <v>6100</v>
      </c>
      <c r="Z312" s="2" cm="1">
        <f t="array" ref="Z312">_xlfn.XLOOKUP(Z$1&amp;$R312,$C$3:$C$1662&amp;$D$3:$D$1662,$E$3:$E$1662,0,0,1)</f>
        <v>10100</v>
      </c>
      <c r="AA312" s="2" cm="1">
        <f t="array" ref="AA312">_xlfn.XLOOKUP(AA$1&amp;$R312,$C$3:$C$1662&amp;$D$3:$D$1662,$E$3:$E$1662,0,0,1)</f>
        <v>2400</v>
      </c>
      <c r="AB312" s="2" cm="1">
        <f t="array" ref="AB312">_xlfn.XLOOKUP(AB$1&amp;$R312,$C$3:$C$1662&amp;$D$3:$D$1662,$E$3:$E$1662,0,0,1)</f>
        <v>7900</v>
      </c>
      <c r="AC312" s="2" cm="1">
        <f t="array" ref="AC312">_xlfn.XLOOKUP(AC$1&amp;$R312,$C$3:$C$1662&amp;$D$3:$D$1662,$E$3:$E$1662,0,0,1)</f>
        <v>700</v>
      </c>
    </row>
    <row r="313" spans="3:29" x14ac:dyDescent="0.4">
      <c r="C313" t="s">
        <v>804</v>
      </c>
      <c r="D313" t="s">
        <v>696</v>
      </c>
      <c r="E313">
        <v>700</v>
      </c>
      <c r="R313" t="s">
        <v>364</v>
      </c>
      <c r="S313" s="2">
        <f t="shared" si="25"/>
        <v>6262940</v>
      </c>
      <c r="T313" s="2">
        <f t="shared" si="29"/>
        <v>16052600</v>
      </c>
      <c r="U313" s="2">
        <f t="shared" si="29"/>
        <v>7254500</v>
      </c>
      <c r="V313" s="2">
        <f t="shared" si="29"/>
        <v>3048500</v>
      </c>
      <c r="W313" s="2">
        <f t="shared" si="29"/>
        <v>2556700</v>
      </c>
      <c r="X313" s="2">
        <f t="shared" si="29"/>
        <v>2402400</v>
      </c>
      <c r="Y313" s="2" cm="1">
        <f t="array" ref="Y313">_xlfn.XLOOKUP(Y$1&amp;$R313,$C$3:$C$1662&amp;$D$3:$D$1662,$E$3:$E$1662,0,0,1)</f>
        <v>6600</v>
      </c>
      <c r="Z313" s="2" cm="1">
        <f t="array" ref="Z313">_xlfn.XLOOKUP(Z$1&amp;$R313,$C$3:$C$1662&amp;$D$3:$D$1662,$E$3:$E$1662,0,0,1)</f>
        <v>12900</v>
      </c>
      <c r="AA313" s="2" cm="1">
        <f t="array" ref="AA313">_xlfn.XLOOKUP(AA$1&amp;$R313,$C$3:$C$1662&amp;$D$3:$D$1662,$E$3:$E$1662,0,0,1)</f>
        <v>3500</v>
      </c>
      <c r="AB313" s="2" cm="1">
        <f t="array" ref="AB313">_xlfn.XLOOKUP(AB$1&amp;$R313,$C$3:$C$1662&amp;$D$3:$D$1662,$E$3:$E$1662,0,0,1)</f>
        <v>9800</v>
      </c>
      <c r="AC313" s="2" cm="1">
        <f t="array" ref="AC313">_xlfn.XLOOKUP(AC$1&amp;$R313,$C$3:$C$1662&amp;$D$3:$D$1662,$E$3:$E$1662,0,0,1)</f>
        <v>300</v>
      </c>
    </row>
    <row r="314" spans="3:29" x14ac:dyDescent="0.4">
      <c r="C314" t="s">
        <v>804</v>
      </c>
      <c r="D314" t="s">
        <v>697</v>
      </c>
      <c r="E314">
        <v>300</v>
      </c>
      <c r="R314" t="s">
        <v>365</v>
      </c>
      <c r="S314" s="2">
        <f t="shared" si="25"/>
        <v>6272860</v>
      </c>
      <c r="T314" s="2">
        <f t="shared" si="29"/>
        <v>16065900</v>
      </c>
      <c r="U314" s="2">
        <f t="shared" si="29"/>
        <v>7257400</v>
      </c>
      <c r="V314" s="2">
        <f t="shared" si="29"/>
        <v>3049900</v>
      </c>
      <c r="W314" s="2">
        <f t="shared" si="29"/>
        <v>2557500</v>
      </c>
      <c r="X314" s="2">
        <f t="shared" si="29"/>
        <v>2433600</v>
      </c>
      <c r="Y314" s="2" cm="1">
        <f t="array" ref="Y314">_xlfn.XLOOKUP(Y$1&amp;$R314,$C$3:$C$1662&amp;$D$3:$D$1662,$E$3:$E$1662,0,0,1)</f>
        <v>13300</v>
      </c>
      <c r="Z314" s="2" cm="1">
        <f t="array" ref="Z314">_xlfn.XLOOKUP(Z$1&amp;$R314,$C$3:$C$1662&amp;$D$3:$D$1662,$E$3:$E$1662,0,0,1)</f>
        <v>2900</v>
      </c>
      <c r="AA314" s="2" cm="1">
        <f t="array" ref="AA314">_xlfn.XLOOKUP(AA$1&amp;$R314,$C$3:$C$1662&amp;$D$3:$D$1662,$E$3:$E$1662,0,0,1)</f>
        <v>1400</v>
      </c>
      <c r="AB314" s="2" cm="1">
        <f t="array" ref="AB314">_xlfn.XLOOKUP(AB$1&amp;$R314,$C$3:$C$1662&amp;$D$3:$D$1662,$E$3:$E$1662,0,0,1)</f>
        <v>800</v>
      </c>
      <c r="AC314" s="2" cm="1">
        <f t="array" ref="AC314">_xlfn.XLOOKUP(AC$1&amp;$R314,$C$3:$C$1662&amp;$D$3:$D$1662,$E$3:$E$1662,0,0,1)</f>
        <v>31200</v>
      </c>
    </row>
    <row r="315" spans="3:29" x14ac:dyDescent="0.4">
      <c r="C315" t="s">
        <v>804</v>
      </c>
      <c r="D315" t="s">
        <v>698</v>
      </c>
      <c r="E315">
        <v>31200</v>
      </c>
      <c r="R315" t="s">
        <v>366</v>
      </c>
      <c r="S315" s="2">
        <f t="shared" si="25"/>
        <v>6277980</v>
      </c>
      <c r="T315" s="2">
        <f t="shared" si="29"/>
        <v>16077700</v>
      </c>
      <c r="U315" s="2">
        <f t="shared" si="29"/>
        <v>7260100</v>
      </c>
      <c r="V315" s="2">
        <f t="shared" si="29"/>
        <v>3051700</v>
      </c>
      <c r="W315" s="2">
        <f t="shared" si="29"/>
        <v>2560600</v>
      </c>
      <c r="X315" s="2">
        <f t="shared" si="29"/>
        <v>2439800</v>
      </c>
      <c r="Y315" s="2" cm="1">
        <f t="array" ref="Y315">_xlfn.XLOOKUP(Y$1&amp;$R315,$C$3:$C$1662&amp;$D$3:$D$1662,$E$3:$E$1662,0,0,1)</f>
        <v>11800</v>
      </c>
      <c r="Z315" s="2" cm="1">
        <f t="array" ref="Z315">_xlfn.XLOOKUP(Z$1&amp;$R315,$C$3:$C$1662&amp;$D$3:$D$1662,$E$3:$E$1662,0,0,1)</f>
        <v>2700</v>
      </c>
      <c r="AA315" s="2" cm="1">
        <f t="array" ref="AA315">_xlfn.XLOOKUP(AA$1&amp;$R315,$C$3:$C$1662&amp;$D$3:$D$1662,$E$3:$E$1662,0,0,1)</f>
        <v>1800</v>
      </c>
      <c r="AB315" s="2" cm="1">
        <f t="array" ref="AB315">_xlfn.XLOOKUP(AB$1&amp;$R315,$C$3:$C$1662&amp;$D$3:$D$1662,$E$3:$E$1662,0,0,1)</f>
        <v>3100</v>
      </c>
      <c r="AC315" s="2" cm="1">
        <f t="array" ref="AC315">_xlfn.XLOOKUP(AC$1&amp;$R315,$C$3:$C$1662&amp;$D$3:$D$1662,$E$3:$E$1662,0,0,1)</f>
        <v>6200</v>
      </c>
    </row>
    <row r="316" spans="3:29" x14ac:dyDescent="0.4">
      <c r="C316" t="s">
        <v>804</v>
      </c>
      <c r="D316" t="s">
        <v>699</v>
      </c>
      <c r="E316">
        <v>6200</v>
      </c>
      <c r="R316" t="s">
        <v>367</v>
      </c>
      <c r="S316" s="2">
        <f t="shared" si="25"/>
        <v>6286120</v>
      </c>
      <c r="T316" s="2">
        <f t="shared" si="29"/>
        <v>16094800</v>
      </c>
      <c r="U316" s="2">
        <f t="shared" si="29"/>
        <v>7273700</v>
      </c>
      <c r="V316" s="2">
        <f t="shared" si="29"/>
        <v>3052500</v>
      </c>
      <c r="W316" s="2">
        <f t="shared" si="29"/>
        <v>2567700</v>
      </c>
      <c r="X316" s="2">
        <f t="shared" si="29"/>
        <v>2441900</v>
      </c>
      <c r="Y316" s="2" cm="1">
        <f t="array" ref="Y316">_xlfn.XLOOKUP(Y$1&amp;$R316,$C$3:$C$1662&amp;$D$3:$D$1662,$E$3:$E$1662,0,0,1)</f>
        <v>17100</v>
      </c>
      <c r="Z316" s="2" cm="1">
        <f t="array" ref="Z316">_xlfn.XLOOKUP(Z$1&amp;$R316,$C$3:$C$1662&amp;$D$3:$D$1662,$E$3:$E$1662,0,0,1)</f>
        <v>13600</v>
      </c>
      <c r="AA316" s="2" cm="1">
        <f t="array" ref="AA316">_xlfn.XLOOKUP(AA$1&amp;$R316,$C$3:$C$1662&amp;$D$3:$D$1662,$E$3:$E$1662,0,0,1)</f>
        <v>800</v>
      </c>
      <c r="AB316" s="2" cm="1">
        <f t="array" ref="AB316">_xlfn.XLOOKUP(AB$1&amp;$R316,$C$3:$C$1662&amp;$D$3:$D$1662,$E$3:$E$1662,0,0,1)</f>
        <v>7100</v>
      </c>
      <c r="AC316" s="2" cm="1">
        <f t="array" ref="AC316">_xlfn.XLOOKUP(AC$1&amp;$R316,$C$3:$C$1662&amp;$D$3:$D$1662,$E$3:$E$1662,0,0,1)</f>
        <v>2100</v>
      </c>
    </row>
    <row r="317" spans="3:29" x14ac:dyDescent="0.4">
      <c r="C317" t="s">
        <v>804</v>
      </c>
      <c r="D317" t="s">
        <v>700</v>
      </c>
      <c r="E317">
        <v>2100</v>
      </c>
      <c r="R317" t="s">
        <v>368</v>
      </c>
      <c r="S317" s="2">
        <f t="shared" si="25"/>
        <v>6291820</v>
      </c>
      <c r="T317" s="2">
        <f t="shared" si="29"/>
        <v>16097200</v>
      </c>
      <c r="U317" s="2">
        <f t="shared" si="29"/>
        <v>7276100</v>
      </c>
      <c r="V317" s="2">
        <f t="shared" si="29"/>
        <v>3057900</v>
      </c>
      <c r="W317" s="2">
        <f t="shared" si="29"/>
        <v>2568100</v>
      </c>
      <c r="X317" s="2">
        <f t="shared" si="29"/>
        <v>2459800</v>
      </c>
      <c r="Y317" s="2" cm="1">
        <f t="array" ref="Y317">_xlfn.XLOOKUP(Y$1&amp;$R317,$C$3:$C$1662&amp;$D$3:$D$1662,$E$3:$E$1662,0,0,1)</f>
        <v>2400</v>
      </c>
      <c r="Z317" s="2" cm="1">
        <f t="array" ref="Z317">_xlfn.XLOOKUP(Z$1&amp;$R317,$C$3:$C$1662&amp;$D$3:$D$1662,$E$3:$E$1662,0,0,1)</f>
        <v>2400</v>
      </c>
      <c r="AA317" s="2" cm="1">
        <f t="array" ref="AA317">_xlfn.XLOOKUP(AA$1&amp;$R317,$C$3:$C$1662&amp;$D$3:$D$1662,$E$3:$E$1662,0,0,1)</f>
        <v>5400</v>
      </c>
      <c r="AB317" s="2" cm="1">
        <f t="array" ref="AB317">_xlfn.XLOOKUP(AB$1&amp;$R317,$C$3:$C$1662&amp;$D$3:$D$1662,$E$3:$E$1662,0,0,1)</f>
        <v>400</v>
      </c>
      <c r="AC317" s="2" cm="1">
        <f t="array" ref="AC317">_xlfn.XLOOKUP(AC$1&amp;$R317,$C$3:$C$1662&amp;$D$3:$D$1662,$E$3:$E$1662,0,0,1)</f>
        <v>17900</v>
      </c>
    </row>
    <row r="318" spans="3:29" x14ac:dyDescent="0.4">
      <c r="C318" t="s">
        <v>804</v>
      </c>
      <c r="D318" t="s">
        <v>701</v>
      </c>
      <c r="E318">
        <v>17900</v>
      </c>
      <c r="R318" t="s">
        <v>369</v>
      </c>
      <c r="S318" s="2">
        <f t="shared" si="25"/>
        <v>6303260</v>
      </c>
      <c r="T318" s="2">
        <f t="shared" si="29"/>
        <v>16114100</v>
      </c>
      <c r="U318" s="2">
        <f t="shared" si="29"/>
        <v>7304400</v>
      </c>
      <c r="V318" s="2">
        <f t="shared" si="29"/>
        <v>3061800</v>
      </c>
      <c r="W318" s="2">
        <f t="shared" si="29"/>
        <v>2570500</v>
      </c>
      <c r="X318" s="2">
        <f t="shared" si="29"/>
        <v>2465500</v>
      </c>
      <c r="Y318" s="2" cm="1">
        <f t="array" ref="Y318">_xlfn.XLOOKUP(Y$1&amp;$R318,$C$3:$C$1662&amp;$D$3:$D$1662,$E$3:$E$1662,0,0,1)</f>
        <v>16900</v>
      </c>
      <c r="Z318" s="2" cm="1">
        <f t="array" ref="Z318">_xlfn.XLOOKUP(Z$1&amp;$R318,$C$3:$C$1662&amp;$D$3:$D$1662,$E$3:$E$1662,0,0,1)</f>
        <v>28300</v>
      </c>
      <c r="AA318" s="2" cm="1">
        <f t="array" ref="AA318">_xlfn.XLOOKUP(AA$1&amp;$R318,$C$3:$C$1662&amp;$D$3:$D$1662,$E$3:$E$1662,0,0,1)</f>
        <v>3900</v>
      </c>
      <c r="AB318" s="2" cm="1">
        <f t="array" ref="AB318">_xlfn.XLOOKUP(AB$1&amp;$R318,$C$3:$C$1662&amp;$D$3:$D$1662,$E$3:$E$1662,0,0,1)</f>
        <v>2400</v>
      </c>
      <c r="AC318" s="2" cm="1">
        <f t="array" ref="AC318">_xlfn.XLOOKUP(AC$1&amp;$R318,$C$3:$C$1662&amp;$D$3:$D$1662,$E$3:$E$1662,0,0,1)</f>
        <v>5700</v>
      </c>
    </row>
    <row r="319" spans="3:29" x14ac:dyDescent="0.4">
      <c r="C319" t="s">
        <v>804</v>
      </c>
      <c r="D319" t="s">
        <v>702</v>
      </c>
      <c r="E319">
        <v>5700</v>
      </c>
      <c r="R319" t="s">
        <v>370</v>
      </c>
      <c r="S319" s="2">
        <f t="shared" si="25"/>
        <v>6316520</v>
      </c>
      <c r="T319" s="2">
        <f t="shared" si="29"/>
        <v>16130400</v>
      </c>
      <c r="U319" s="2">
        <f t="shared" si="29"/>
        <v>7350300</v>
      </c>
      <c r="V319" s="2">
        <f t="shared" si="29"/>
        <v>3063200</v>
      </c>
      <c r="W319" s="2">
        <f t="shared" si="29"/>
        <v>2570700</v>
      </c>
      <c r="X319" s="2">
        <f t="shared" si="29"/>
        <v>2468000</v>
      </c>
      <c r="Y319" s="2" cm="1">
        <f t="array" ref="Y319">_xlfn.XLOOKUP(Y$1&amp;$R319,$C$3:$C$1662&amp;$D$3:$D$1662,$E$3:$E$1662,0,0,1)</f>
        <v>16300</v>
      </c>
      <c r="Z319" s="2" cm="1">
        <f t="array" ref="Z319">_xlfn.XLOOKUP(Z$1&amp;$R319,$C$3:$C$1662&amp;$D$3:$D$1662,$E$3:$E$1662,0,0,1)</f>
        <v>45900</v>
      </c>
      <c r="AA319" s="2" cm="1">
        <f t="array" ref="AA319">_xlfn.XLOOKUP(AA$1&amp;$R319,$C$3:$C$1662&amp;$D$3:$D$1662,$E$3:$E$1662,0,0,1)</f>
        <v>1400</v>
      </c>
      <c r="AB319" s="2" cm="1">
        <f t="array" ref="AB319">_xlfn.XLOOKUP(AB$1&amp;$R319,$C$3:$C$1662&amp;$D$3:$D$1662,$E$3:$E$1662,0,0,1)</f>
        <v>200</v>
      </c>
      <c r="AC319" s="2" cm="1">
        <f t="array" ref="AC319">_xlfn.XLOOKUP(AC$1&amp;$R319,$C$3:$C$1662&amp;$D$3:$D$1662,$E$3:$E$1662,0,0,1)</f>
        <v>2500</v>
      </c>
    </row>
    <row r="320" spans="3:29" x14ac:dyDescent="0.4">
      <c r="C320" t="s">
        <v>804</v>
      </c>
      <c r="D320" t="s">
        <v>703</v>
      </c>
      <c r="E320">
        <v>2500</v>
      </c>
      <c r="R320" t="s">
        <v>371</v>
      </c>
      <c r="S320" s="2">
        <f t="shared" si="25"/>
        <v>6324640</v>
      </c>
      <c r="T320" s="2">
        <f t="shared" si="29"/>
        <v>16147700</v>
      </c>
      <c r="U320" s="2">
        <f t="shared" si="29"/>
        <v>7365000</v>
      </c>
      <c r="V320" s="2">
        <f t="shared" si="29"/>
        <v>3066500</v>
      </c>
      <c r="W320" s="2">
        <f t="shared" si="29"/>
        <v>2572400</v>
      </c>
      <c r="X320" s="2">
        <f t="shared" si="29"/>
        <v>2471600</v>
      </c>
      <c r="Y320" s="2" cm="1">
        <f t="array" ref="Y320">_xlfn.XLOOKUP(Y$1&amp;$R320,$C$3:$C$1662&amp;$D$3:$D$1662,$E$3:$E$1662,0,0,1)</f>
        <v>17300</v>
      </c>
      <c r="Z320" s="2" cm="1">
        <f t="array" ref="Z320">_xlfn.XLOOKUP(Z$1&amp;$R320,$C$3:$C$1662&amp;$D$3:$D$1662,$E$3:$E$1662,0,0,1)</f>
        <v>14700</v>
      </c>
      <c r="AA320" s="2" cm="1">
        <f t="array" ref="AA320">_xlfn.XLOOKUP(AA$1&amp;$R320,$C$3:$C$1662&amp;$D$3:$D$1662,$E$3:$E$1662,0,0,1)</f>
        <v>3300</v>
      </c>
      <c r="AB320" s="2" cm="1">
        <f t="array" ref="AB320">_xlfn.XLOOKUP(AB$1&amp;$R320,$C$3:$C$1662&amp;$D$3:$D$1662,$E$3:$E$1662,0,0,1)</f>
        <v>1700</v>
      </c>
      <c r="AC320" s="2" cm="1">
        <f t="array" ref="AC320">_xlfn.XLOOKUP(AC$1&amp;$R320,$C$3:$C$1662&amp;$D$3:$D$1662,$E$3:$E$1662,0,0,1)</f>
        <v>3600</v>
      </c>
    </row>
    <row r="321" spans="3:29" x14ac:dyDescent="0.4">
      <c r="C321" t="s">
        <v>804</v>
      </c>
      <c r="D321" t="s">
        <v>704</v>
      </c>
      <c r="E321">
        <v>3600</v>
      </c>
      <c r="R321" t="s">
        <v>372</v>
      </c>
      <c r="S321" s="2">
        <f t="shared" si="25"/>
        <v>6332800</v>
      </c>
      <c r="T321" s="2">
        <f t="shared" si="29"/>
        <v>16172900</v>
      </c>
      <c r="U321" s="2">
        <f t="shared" si="29"/>
        <v>7367200</v>
      </c>
      <c r="V321" s="2">
        <f t="shared" si="29"/>
        <v>3071400</v>
      </c>
      <c r="W321" s="2">
        <f t="shared" si="29"/>
        <v>2578900</v>
      </c>
      <c r="X321" s="2">
        <f t="shared" si="29"/>
        <v>2473600</v>
      </c>
      <c r="Y321" s="2" cm="1">
        <f t="array" ref="Y321">_xlfn.XLOOKUP(Y$1&amp;$R321,$C$3:$C$1662&amp;$D$3:$D$1662,$E$3:$E$1662,0,0,1)</f>
        <v>25200</v>
      </c>
      <c r="Z321" s="2" cm="1">
        <f t="array" ref="Z321">_xlfn.XLOOKUP(Z$1&amp;$R321,$C$3:$C$1662&amp;$D$3:$D$1662,$E$3:$E$1662,0,0,1)</f>
        <v>2200</v>
      </c>
      <c r="AA321" s="2" cm="1">
        <f t="array" ref="AA321">_xlfn.XLOOKUP(AA$1&amp;$R321,$C$3:$C$1662&amp;$D$3:$D$1662,$E$3:$E$1662,0,0,1)</f>
        <v>4900</v>
      </c>
      <c r="AB321" s="2" cm="1">
        <f t="array" ref="AB321">_xlfn.XLOOKUP(AB$1&amp;$R321,$C$3:$C$1662&amp;$D$3:$D$1662,$E$3:$E$1662,0,0,1)</f>
        <v>6500</v>
      </c>
      <c r="AC321" s="2" cm="1">
        <f t="array" ref="AC321">_xlfn.XLOOKUP(AC$1&amp;$R321,$C$3:$C$1662&amp;$D$3:$D$1662,$E$3:$E$1662,0,0,1)</f>
        <v>2000</v>
      </c>
    </row>
    <row r="322" spans="3:29" x14ac:dyDescent="0.4">
      <c r="C322" t="s">
        <v>804</v>
      </c>
      <c r="D322" t="s">
        <v>705</v>
      </c>
      <c r="E322">
        <v>2000</v>
      </c>
      <c r="R322" t="s">
        <v>373</v>
      </c>
      <c r="S322" s="2">
        <f t="shared" si="25"/>
        <v>6340860</v>
      </c>
      <c r="T322" s="2">
        <f t="shared" si="29"/>
        <v>16193500</v>
      </c>
      <c r="U322" s="2">
        <f t="shared" si="29"/>
        <v>7373000</v>
      </c>
      <c r="V322" s="2">
        <f t="shared" si="29"/>
        <v>3072600</v>
      </c>
      <c r="W322" s="2">
        <f t="shared" si="29"/>
        <v>2581500</v>
      </c>
      <c r="X322" s="2">
        <f t="shared" si="29"/>
        <v>2483700</v>
      </c>
      <c r="Y322" s="2" cm="1">
        <f t="array" ref="Y322">_xlfn.XLOOKUP(Y$1&amp;$R322,$C$3:$C$1662&amp;$D$3:$D$1662,$E$3:$E$1662,0,0,1)</f>
        <v>20600</v>
      </c>
      <c r="Z322" s="2" cm="1">
        <f t="array" ref="Z322">_xlfn.XLOOKUP(Z$1&amp;$R322,$C$3:$C$1662&amp;$D$3:$D$1662,$E$3:$E$1662,0,0,1)</f>
        <v>5800</v>
      </c>
      <c r="AA322" s="2" cm="1">
        <f t="array" ref="AA322">_xlfn.XLOOKUP(AA$1&amp;$R322,$C$3:$C$1662&amp;$D$3:$D$1662,$E$3:$E$1662,0,0,1)</f>
        <v>1200</v>
      </c>
      <c r="AB322" s="2" cm="1">
        <f t="array" ref="AB322">_xlfn.XLOOKUP(AB$1&amp;$R322,$C$3:$C$1662&amp;$D$3:$D$1662,$E$3:$E$1662,0,0,1)</f>
        <v>2600</v>
      </c>
      <c r="AC322" s="2" cm="1">
        <f t="array" ref="AC322">_xlfn.XLOOKUP(AC$1&amp;$R322,$C$3:$C$1662&amp;$D$3:$D$1662,$E$3:$E$1662,0,0,1)</f>
        <v>10100</v>
      </c>
    </row>
    <row r="323" spans="3:29" x14ac:dyDescent="0.4">
      <c r="C323" t="s">
        <v>804</v>
      </c>
      <c r="D323" t="s">
        <v>706</v>
      </c>
      <c r="E323">
        <v>10100</v>
      </c>
      <c r="R323" t="s">
        <v>374</v>
      </c>
      <c r="S323" s="2">
        <f t="shared" ref="S323:S333" si="30">IFERROR(AVERAGEIFS(T323:X323,T323:X323,"&gt;0"),0)</f>
        <v>6350920</v>
      </c>
      <c r="T323" s="2">
        <f t="shared" si="29"/>
        <v>16234900</v>
      </c>
      <c r="U323" s="2">
        <f t="shared" si="29"/>
        <v>7375000</v>
      </c>
      <c r="V323" s="2">
        <f t="shared" si="29"/>
        <v>3076600</v>
      </c>
      <c r="W323" s="2">
        <f t="shared" si="29"/>
        <v>2583000</v>
      </c>
      <c r="X323" s="2">
        <f t="shared" si="29"/>
        <v>2485100</v>
      </c>
      <c r="Y323" s="2" cm="1">
        <f t="array" ref="Y323">_xlfn.XLOOKUP(Y$1&amp;$R323,$C$3:$C$1662&amp;$D$3:$D$1662,$E$3:$E$1662,0,0,1)</f>
        <v>41400</v>
      </c>
      <c r="Z323" s="2" cm="1">
        <f t="array" ref="Z323">_xlfn.XLOOKUP(Z$1&amp;$R323,$C$3:$C$1662&amp;$D$3:$D$1662,$E$3:$E$1662,0,0,1)</f>
        <v>2000</v>
      </c>
      <c r="AA323" s="2" cm="1">
        <f t="array" ref="AA323">_xlfn.XLOOKUP(AA$1&amp;$R323,$C$3:$C$1662&amp;$D$3:$D$1662,$E$3:$E$1662,0,0,1)</f>
        <v>4000</v>
      </c>
      <c r="AB323" s="2" cm="1">
        <f t="array" ref="AB323">_xlfn.XLOOKUP(AB$1&amp;$R323,$C$3:$C$1662&amp;$D$3:$D$1662,$E$3:$E$1662,0,0,1)</f>
        <v>1500</v>
      </c>
      <c r="AC323" s="2" cm="1">
        <f t="array" ref="AC323">_xlfn.XLOOKUP(AC$1&amp;$R323,$C$3:$C$1662&amp;$D$3:$D$1662,$E$3:$E$1662,0,0,1)</f>
        <v>1400</v>
      </c>
    </row>
    <row r="324" spans="3:29" x14ac:dyDescent="0.4">
      <c r="C324" t="s">
        <v>804</v>
      </c>
      <c r="D324" t="s">
        <v>707</v>
      </c>
      <c r="E324">
        <v>1400</v>
      </c>
      <c r="R324" t="s">
        <v>375</v>
      </c>
      <c r="S324" s="2">
        <f t="shared" si="30"/>
        <v>6366060</v>
      </c>
      <c r="T324" s="2">
        <f t="shared" ref="T324:X333" si="31">T323+Y324</f>
        <v>16274600</v>
      </c>
      <c r="U324" s="2">
        <f t="shared" si="31"/>
        <v>7395400</v>
      </c>
      <c r="V324" s="2">
        <f t="shared" si="31"/>
        <v>3078900</v>
      </c>
      <c r="W324" s="2">
        <f t="shared" si="31"/>
        <v>2590800</v>
      </c>
      <c r="X324" s="2">
        <f t="shared" si="31"/>
        <v>2490600</v>
      </c>
      <c r="Y324" s="2" cm="1">
        <f t="array" ref="Y324">_xlfn.XLOOKUP(Y$1&amp;$R324,$C$3:$C$1662&amp;$D$3:$D$1662,$E$3:$E$1662,0,0,1)</f>
        <v>39700</v>
      </c>
      <c r="Z324" s="2" cm="1">
        <f t="array" ref="Z324">_xlfn.XLOOKUP(Z$1&amp;$R324,$C$3:$C$1662&amp;$D$3:$D$1662,$E$3:$E$1662,0,0,1)</f>
        <v>20400</v>
      </c>
      <c r="AA324" s="2" cm="1">
        <f t="array" ref="AA324">_xlfn.XLOOKUP(AA$1&amp;$R324,$C$3:$C$1662&amp;$D$3:$D$1662,$E$3:$E$1662,0,0,1)</f>
        <v>2300</v>
      </c>
      <c r="AB324" s="2" cm="1">
        <f t="array" ref="AB324">_xlfn.XLOOKUP(AB$1&amp;$R324,$C$3:$C$1662&amp;$D$3:$D$1662,$E$3:$E$1662,0,0,1)</f>
        <v>7800</v>
      </c>
      <c r="AC324" s="2" cm="1">
        <f t="array" ref="AC324">_xlfn.XLOOKUP(AC$1&amp;$R324,$C$3:$C$1662&amp;$D$3:$D$1662,$E$3:$E$1662,0,0,1)</f>
        <v>5500</v>
      </c>
    </row>
    <row r="325" spans="3:29" x14ac:dyDescent="0.4">
      <c r="C325" t="s">
        <v>804</v>
      </c>
      <c r="D325" t="s">
        <v>708</v>
      </c>
      <c r="E325">
        <v>5500</v>
      </c>
      <c r="R325" t="s">
        <v>376</v>
      </c>
      <c r="S325" s="2">
        <f t="shared" si="30"/>
        <v>6383840</v>
      </c>
      <c r="T325" s="2">
        <f t="shared" si="31"/>
        <v>16305600</v>
      </c>
      <c r="U325" s="2">
        <f t="shared" si="31"/>
        <v>7438300</v>
      </c>
      <c r="V325" s="2">
        <f t="shared" si="31"/>
        <v>3084300</v>
      </c>
      <c r="W325" s="2">
        <f t="shared" si="31"/>
        <v>2594800</v>
      </c>
      <c r="X325" s="2">
        <f t="shared" si="31"/>
        <v>2496200</v>
      </c>
      <c r="Y325" s="2" cm="1">
        <f t="array" ref="Y325">_xlfn.XLOOKUP(Y$1&amp;$R325,$C$3:$C$1662&amp;$D$3:$D$1662,$E$3:$E$1662,0,0,1)</f>
        <v>31000</v>
      </c>
      <c r="Z325" s="2" cm="1">
        <f t="array" ref="Z325">_xlfn.XLOOKUP(Z$1&amp;$R325,$C$3:$C$1662&amp;$D$3:$D$1662,$E$3:$E$1662,0,0,1)</f>
        <v>42900</v>
      </c>
      <c r="AA325" s="2" cm="1">
        <f t="array" ref="AA325">_xlfn.XLOOKUP(AA$1&amp;$R325,$C$3:$C$1662&amp;$D$3:$D$1662,$E$3:$E$1662,0,0,1)</f>
        <v>5400</v>
      </c>
      <c r="AB325" s="2" cm="1">
        <f t="array" ref="AB325">_xlfn.XLOOKUP(AB$1&amp;$R325,$C$3:$C$1662&amp;$D$3:$D$1662,$E$3:$E$1662,0,0,1)</f>
        <v>4000</v>
      </c>
      <c r="AC325" s="2" cm="1">
        <f t="array" ref="AC325">_xlfn.XLOOKUP(AC$1&amp;$R325,$C$3:$C$1662&amp;$D$3:$D$1662,$E$3:$E$1662,0,0,1)</f>
        <v>5600</v>
      </c>
    </row>
    <row r="326" spans="3:29" x14ac:dyDescent="0.4">
      <c r="C326" t="s">
        <v>804</v>
      </c>
      <c r="D326" t="s">
        <v>709</v>
      </c>
      <c r="E326">
        <v>5600</v>
      </c>
      <c r="R326" t="s">
        <v>377</v>
      </c>
      <c r="S326" s="2">
        <f t="shared" si="30"/>
        <v>6422640</v>
      </c>
      <c r="T326" s="2">
        <f t="shared" si="31"/>
        <v>16329100</v>
      </c>
      <c r="U326" s="2">
        <f t="shared" si="31"/>
        <v>7589700</v>
      </c>
      <c r="V326" s="2">
        <f t="shared" si="31"/>
        <v>3094400</v>
      </c>
      <c r="W326" s="2">
        <f t="shared" si="31"/>
        <v>2597800</v>
      </c>
      <c r="X326" s="2">
        <f t="shared" si="31"/>
        <v>2502200</v>
      </c>
      <c r="Y326" s="2" cm="1">
        <f t="array" ref="Y326">_xlfn.XLOOKUP(Y$1&amp;$R326,$C$3:$C$1662&amp;$D$3:$D$1662,$E$3:$E$1662,0,0,1)</f>
        <v>23500</v>
      </c>
      <c r="Z326" s="2" cm="1">
        <f t="array" ref="Z326">_xlfn.XLOOKUP(Z$1&amp;$R326,$C$3:$C$1662&amp;$D$3:$D$1662,$E$3:$E$1662,0,0,1)</f>
        <v>151400</v>
      </c>
      <c r="AA326" s="2" cm="1">
        <f t="array" ref="AA326">_xlfn.XLOOKUP(AA$1&amp;$R326,$C$3:$C$1662&amp;$D$3:$D$1662,$E$3:$E$1662,0,0,1)</f>
        <v>10100</v>
      </c>
      <c r="AB326" s="2" cm="1">
        <f t="array" ref="AB326">_xlfn.XLOOKUP(AB$1&amp;$R326,$C$3:$C$1662&amp;$D$3:$D$1662,$E$3:$E$1662,0,0,1)</f>
        <v>3000</v>
      </c>
      <c r="AC326" s="2" cm="1">
        <f t="array" ref="AC326">_xlfn.XLOOKUP(AC$1&amp;$R326,$C$3:$C$1662&amp;$D$3:$D$1662,$E$3:$E$1662,0,0,1)</f>
        <v>6000</v>
      </c>
    </row>
    <row r="327" spans="3:29" x14ac:dyDescent="0.4">
      <c r="C327" t="s">
        <v>804</v>
      </c>
      <c r="D327" t="s">
        <v>710</v>
      </c>
      <c r="E327">
        <v>6000</v>
      </c>
      <c r="R327" t="s">
        <v>378</v>
      </c>
      <c r="S327" s="2">
        <f t="shared" si="30"/>
        <v>6494720</v>
      </c>
      <c r="T327" s="2">
        <f t="shared" si="31"/>
        <v>16392000</v>
      </c>
      <c r="U327" s="2">
        <f t="shared" si="31"/>
        <v>7857100</v>
      </c>
      <c r="V327" s="2">
        <f t="shared" si="31"/>
        <v>3105900</v>
      </c>
      <c r="W327" s="2">
        <f t="shared" si="31"/>
        <v>2601300</v>
      </c>
      <c r="X327" s="2">
        <f t="shared" si="31"/>
        <v>2517300</v>
      </c>
      <c r="Y327" s="2" cm="1">
        <f t="array" ref="Y327">_xlfn.XLOOKUP(Y$1&amp;$R327,$C$3:$C$1662&amp;$D$3:$D$1662,$E$3:$E$1662,0,0,1)</f>
        <v>62900</v>
      </c>
      <c r="Z327" s="2" cm="1">
        <f t="array" ref="Z327">_xlfn.XLOOKUP(Z$1&amp;$R327,$C$3:$C$1662&amp;$D$3:$D$1662,$E$3:$E$1662,0,0,1)</f>
        <v>267400</v>
      </c>
      <c r="AA327" s="2" cm="1">
        <f t="array" ref="AA327">_xlfn.XLOOKUP(AA$1&amp;$R327,$C$3:$C$1662&amp;$D$3:$D$1662,$E$3:$E$1662,0,0,1)</f>
        <v>11500</v>
      </c>
      <c r="AB327" s="2" cm="1">
        <f t="array" ref="AB327">_xlfn.XLOOKUP(AB$1&amp;$R327,$C$3:$C$1662&amp;$D$3:$D$1662,$E$3:$E$1662,0,0,1)</f>
        <v>3500</v>
      </c>
      <c r="AC327" s="2" cm="1">
        <f t="array" ref="AC327">_xlfn.XLOOKUP(AC$1&amp;$R327,$C$3:$C$1662&amp;$D$3:$D$1662,$E$3:$E$1662,0,0,1)</f>
        <v>15100</v>
      </c>
    </row>
    <row r="328" spans="3:29" x14ac:dyDescent="0.4">
      <c r="C328" t="s">
        <v>804</v>
      </c>
      <c r="D328" t="s">
        <v>711</v>
      </c>
      <c r="E328">
        <v>15100</v>
      </c>
      <c r="R328" t="s">
        <v>379</v>
      </c>
      <c r="S328" s="2">
        <f t="shared" si="30"/>
        <v>6494720</v>
      </c>
      <c r="T328" s="2">
        <f t="shared" si="31"/>
        <v>16392000</v>
      </c>
      <c r="U328" s="2">
        <f t="shared" si="31"/>
        <v>7857100</v>
      </c>
      <c r="V328" s="2">
        <f t="shared" si="31"/>
        <v>3105900</v>
      </c>
      <c r="W328" s="2">
        <f t="shared" si="31"/>
        <v>2601300</v>
      </c>
      <c r="X328" s="2">
        <f t="shared" si="31"/>
        <v>2517300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6494720</v>
      </c>
      <c r="T329" s="2">
        <f t="shared" si="31"/>
        <v>16392000</v>
      </c>
      <c r="U329" s="2">
        <f t="shared" si="31"/>
        <v>7857100</v>
      </c>
      <c r="V329" s="2">
        <f t="shared" si="31"/>
        <v>3105900</v>
      </c>
      <c r="W329" s="2">
        <f t="shared" si="31"/>
        <v>2601300</v>
      </c>
      <c r="X329" s="2">
        <f t="shared" si="31"/>
        <v>2517300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6494720</v>
      </c>
      <c r="T330" s="2">
        <f t="shared" si="31"/>
        <v>16392000</v>
      </c>
      <c r="U330" s="2">
        <f t="shared" si="31"/>
        <v>7857100</v>
      </c>
      <c r="V330" s="2">
        <f t="shared" si="31"/>
        <v>3105900</v>
      </c>
      <c r="W330" s="2">
        <f t="shared" si="31"/>
        <v>2601300</v>
      </c>
      <c r="X330" s="2">
        <f t="shared" si="31"/>
        <v>2517300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6494720</v>
      </c>
      <c r="T331" s="2">
        <f t="shared" si="31"/>
        <v>16392000</v>
      </c>
      <c r="U331" s="2">
        <f t="shared" si="31"/>
        <v>7857100</v>
      </c>
      <c r="V331" s="2">
        <f t="shared" si="31"/>
        <v>3105900</v>
      </c>
      <c r="W331" s="2">
        <f t="shared" si="31"/>
        <v>2601300</v>
      </c>
      <c r="X331" s="2">
        <f t="shared" si="31"/>
        <v>2517300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6494720</v>
      </c>
      <c r="T332" s="2">
        <f t="shared" si="31"/>
        <v>16392000</v>
      </c>
      <c r="U332" s="2">
        <f t="shared" si="31"/>
        <v>7857100</v>
      </c>
      <c r="V332" s="2">
        <f t="shared" si="31"/>
        <v>3105900</v>
      </c>
      <c r="W332" s="2">
        <f t="shared" si="31"/>
        <v>2601300</v>
      </c>
      <c r="X332" s="2">
        <f t="shared" si="31"/>
        <v>2517300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6585820</v>
      </c>
      <c r="T333" s="2">
        <f t="shared" si="31"/>
        <v>16605300</v>
      </c>
      <c r="U333" s="2">
        <f t="shared" si="31"/>
        <v>7933900</v>
      </c>
      <c r="V333" s="2">
        <f t="shared" si="31"/>
        <v>3165800</v>
      </c>
      <c r="W333" s="2">
        <f t="shared" si="31"/>
        <v>2661400</v>
      </c>
      <c r="X333" s="2">
        <f t="shared" si="31"/>
        <v>2562700</v>
      </c>
      <c r="Y333" s="2" cm="1">
        <f t="array" ref="Y333">_xlfn.XLOOKUP(Y$1&amp;$R333,$C$3:$C$1662&amp;$D$3:$D$1662,$E$3:$E$1662,0,0,1)</f>
        <v>213300</v>
      </c>
      <c r="Z333" s="2" cm="1">
        <f t="array" ref="Z333">_xlfn.XLOOKUP(Z$1&amp;$R333,$C$3:$C$1662&amp;$D$3:$D$1662,$E$3:$E$1662,0,0,1)</f>
        <v>76800</v>
      </c>
      <c r="AA333" s="2" cm="1">
        <f t="array" ref="AA333">_xlfn.XLOOKUP(AA$1&amp;$R333,$C$3:$C$1662&amp;$D$3:$D$1662,$E$3:$E$1662,0,0,1)</f>
        <v>59900</v>
      </c>
      <c r="AB333" s="2" cm="1">
        <f t="array" ref="AB333">_xlfn.XLOOKUP(AB$1&amp;$R333,$C$3:$C$1662&amp;$D$3:$D$1662,$E$3:$E$1662,0,0,1)</f>
        <v>60100</v>
      </c>
      <c r="AC333" s="2" cm="1">
        <f t="array" ref="AC333">_xlfn.XLOOKUP(AC$1&amp;$R333,$C$3:$C$1662&amp;$D$3:$D$1662,$E$3:$E$1662,0,0,1)</f>
        <v>45400</v>
      </c>
    </row>
    <row r="334" spans="3:29" x14ac:dyDescent="0.4">
      <c r="C334" t="s">
        <v>804</v>
      </c>
      <c r="D334" t="s">
        <v>717</v>
      </c>
      <c r="E334">
        <v>45400</v>
      </c>
    </row>
    <row r="335" spans="3:29" x14ac:dyDescent="0.4">
      <c r="C335" t="s">
        <v>836</v>
      </c>
      <c r="D335" t="s">
        <v>506</v>
      </c>
      <c r="E335">
        <v>105600</v>
      </c>
    </row>
    <row r="336" spans="3:29" x14ac:dyDescent="0.4">
      <c r="C336" t="s">
        <v>836</v>
      </c>
      <c r="D336" t="s">
        <v>507</v>
      </c>
      <c r="E336">
        <v>20200</v>
      </c>
    </row>
    <row r="337" spans="3:5" x14ac:dyDescent="0.4">
      <c r="C337" t="s">
        <v>836</v>
      </c>
      <c r="D337" t="s">
        <v>508</v>
      </c>
      <c r="E337">
        <v>28100</v>
      </c>
    </row>
    <row r="338" spans="3:5" x14ac:dyDescent="0.4">
      <c r="C338" t="s">
        <v>836</v>
      </c>
      <c r="D338" t="s">
        <v>509</v>
      </c>
      <c r="E338">
        <v>3700</v>
      </c>
    </row>
    <row r="339" spans="3:5" x14ac:dyDescent="0.4">
      <c r="C339" t="s">
        <v>836</v>
      </c>
      <c r="D339" t="s">
        <v>510</v>
      </c>
      <c r="E339">
        <v>13200</v>
      </c>
    </row>
    <row r="340" spans="3:5" x14ac:dyDescent="0.4">
      <c r="C340" t="s">
        <v>836</v>
      </c>
      <c r="D340" t="s">
        <v>511</v>
      </c>
      <c r="E340">
        <v>4300</v>
      </c>
    </row>
    <row r="341" spans="3:5" x14ac:dyDescent="0.4">
      <c r="C341" t="s">
        <v>836</v>
      </c>
      <c r="D341" t="s">
        <v>512</v>
      </c>
      <c r="E341">
        <v>22400</v>
      </c>
    </row>
    <row r="342" spans="3:5" x14ac:dyDescent="0.4">
      <c r="C342" t="s">
        <v>836</v>
      </c>
      <c r="D342" t="s">
        <v>513</v>
      </c>
      <c r="E342">
        <v>41400</v>
      </c>
    </row>
    <row r="343" spans="3:5" x14ac:dyDescent="0.4">
      <c r="C343" t="s">
        <v>836</v>
      </c>
      <c r="D343" t="s">
        <v>514</v>
      </c>
      <c r="E343">
        <v>37100</v>
      </c>
    </row>
    <row r="344" spans="3:5" x14ac:dyDescent="0.4">
      <c r="C344" t="s">
        <v>836</v>
      </c>
      <c r="D344" t="s">
        <v>515</v>
      </c>
      <c r="E344">
        <v>12100</v>
      </c>
    </row>
    <row r="345" spans="3:5" x14ac:dyDescent="0.4">
      <c r="C345" t="s">
        <v>836</v>
      </c>
      <c r="D345" t="s">
        <v>516</v>
      </c>
      <c r="E345">
        <v>17300</v>
      </c>
    </row>
    <row r="346" spans="3:5" x14ac:dyDescent="0.4">
      <c r="C346" t="s">
        <v>836</v>
      </c>
      <c r="D346" t="s">
        <v>517</v>
      </c>
      <c r="E346">
        <v>43500</v>
      </c>
    </row>
    <row r="347" spans="3:5" x14ac:dyDescent="0.4">
      <c r="C347" t="s">
        <v>836</v>
      </c>
      <c r="D347" t="s">
        <v>518</v>
      </c>
      <c r="E347">
        <v>28900</v>
      </c>
    </row>
    <row r="348" spans="3:5" x14ac:dyDescent="0.4">
      <c r="C348" t="s">
        <v>836</v>
      </c>
      <c r="D348" t="s">
        <v>519</v>
      </c>
      <c r="E348">
        <v>51100</v>
      </c>
    </row>
    <row r="349" spans="3:5" x14ac:dyDescent="0.4">
      <c r="C349" t="s">
        <v>836</v>
      </c>
      <c r="D349" t="s">
        <v>520</v>
      </c>
      <c r="E349">
        <v>53600</v>
      </c>
    </row>
    <row r="350" spans="3:5" x14ac:dyDescent="0.4">
      <c r="C350" t="s">
        <v>836</v>
      </c>
      <c r="D350" t="s">
        <v>521</v>
      </c>
      <c r="E350">
        <v>31200</v>
      </c>
    </row>
    <row r="351" spans="3:5" x14ac:dyDescent="0.4">
      <c r="C351" t="s">
        <v>836</v>
      </c>
      <c r="D351" t="s">
        <v>522</v>
      </c>
      <c r="E351">
        <v>9600</v>
      </c>
    </row>
    <row r="352" spans="3:5" x14ac:dyDescent="0.4">
      <c r="C352" t="s">
        <v>836</v>
      </c>
      <c r="D352" t="s">
        <v>523</v>
      </c>
      <c r="E352">
        <v>27100</v>
      </c>
    </row>
    <row r="353" spans="3:5" x14ac:dyDescent="0.4">
      <c r="C353" t="s">
        <v>836</v>
      </c>
      <c r="D353" t="s">
        <v>524</v>
      </c>
      <c r="E353">
        <v>29900</v>
      </c>
    </row>
    <row r="354" spans="3:5" x14ac:dyDescent="0.4">
      <c r="C354" t="s">
        <v>836</v>
      </c>
      <c r="D354" t="s">
        <v>525</v>
      </c>
      <c r="E354">
        <v>15900</v>
      </c>
    </row>
    <row r="355" spans="3:5" x14ac:dyDescent="0.4">
      <c r="C355" t="s">
        <v>836</v>
      </c>
      <c r="D355" t="s">
        <v>526</v>
      </c>
      <c r="E355">
        <v>17100</v>
      </c>
    </row>
    <row r="356" spans="3:5" x14ac:dyDescent="0.4">
      <c r="C356" t="s">
        <v>836</v>
      </c>
      <c r="D356" t="s">
        <v>527</v>
      </c>
      <c r="E356">
        <v>7400</v>
      </c>
    </row>
    <row r="357" spans="3:5" x14ac:dyDescent="0.4">
      <c r="C357" t="s">
        <v>836</v>
      </c>
      <c r="D357" t="s">
        <v>528</v>
      </c>
      <c r="E357">
        <v>9400</v>
      </c>
    </row>
    <row r="358" spans="3:5" x14ac:dyDescent="0.4">
      <c r="C358" t="s">
        <v>836</v>
      </c>
      <c r="D358" t="s">
        <v>529</v>
      </c>
      <c r="E358">
        <v>28100</v>
      </c>
    </row>
    <row r="359" spans="3:5" x14ac:dyDescent="0.4">
      <c r="C359" t="s">
        <v>836</v>
      </c>
      <c r="D359" t="s">
        <v>530</v>
      </c>
      <c r="E359">
        <v>11600</v>
      </c>
    </row>
    <row r="360" spans="3:5" x14ac:dyDescent="0.4">
      <c r="C360" t="s">
        <v>836</v>
      </c>
      <c r="D360" t="s">
        <v>531</v>
      </c>
      <c r="E360">
        <v>54300</v>
      </c>
    </row>
    <row r="361" spans="3:5" x14ac:dyDescent="0.4">
      <c r="C361" t="s">
        <v>836</v>
      </c>
      <c r="D361" t="s">
        <v>532</v>
      </c>
      <c r="E361">
        <v>36600</v>
      </c>
    </row>
    <row r="362" spans="3:5" x14ac:dyDescent="0.4">
      <c r="C362" t="s">
        <v>836</v>
      </c>
      <c r="D362" t="s">
        <v>533</v>
      </c>
      <c r="E362">
        <v>36400</v>
      </c>
    </row>
    <row r="363" spans="3:5" x14ac:dyDescent="0.4">
      <c r="C363" t="s">
        <v>836</v>
      </c>
      <c r="D363" t="s">
        <v>534</v>
      </c>
      <c r="E363">
        <v>21300</v>
      </c>
    </row>
    <row r="364" spans="3:5" x14ac:dyDescent="0.4">
      <c r="C364" t="s">
        <v>836</v>
      </c>
      <c r="D364" t="s">
        <v>535</v>
      </c>
      <c r="E364">
        <v>19200</v>
      </c>
    </row>
    <row r="365" spans="3:5" x14ac:dyDescent="0.4">
      <c r="C365" t="s">
        <v>836</v>
      </c>
      <c r="D365" t="s">
        <v>536</v>
      </c>
      <c r="E365">
        <v>23600</v>
      </c>
    </row>
    <row r="366" spans="3:5" x14ac:dyDescent="0.4">
      <c r="C366" t="s">
        <v>836</v>
      </c>
      <c r="D366" t="s">
        <v>537</v>
      </c>
      <c r="E366">
        <v>8200</v>
      </c>
    </row>
    <row r="367" spans="3:5" x14ac:dyDescent="0.4">
      <c r="C367" t="s">
        <v>836</v>
      </c>
      <c r="D367" t="s">
        <v>538</v>
      </c>
      <c r="E367">
        <v>8000</v>
      </c>
    </row>
    <row r="368" spans="3:5" x14ac:dyDescent="0.4">
      <c r="C368" t="s">
        <v>836</v>
      </c>
      <c r="D368" t="s">
        <v>539</v>
      </c>
      <c r="E368">
        <v>3500</v>
      </c>
    </row>
    <row r="369" spans="3:5" x14ac:dyDescent="0.4">
      <c r="C369" t="s">
        <v>836</v>
      </c>
      <c r="D369" t="s">
        <v>540</v>
      </c>
      <c r="E369">
        <v>5500</v>
      </c>
    </row>
    <row r="370" spans="3:5" x14ac:dyDescent="0.4">
      <c r="C370" t="s">
        <v>836</v>
      </c>
      <c r="D370" t="s">
        <v>541</v>
      </c>
      <c r="E370">
        <v>12100</v>
      </c>
    </row>
    <row r="371" spans="3:5" x14ac:dyDescent="0.4">
      <c r="C371" t="s">
        <v>836</v>
      </c>
      <c r="D371" t="s">
        <v>542</v>
      </c>
      <c r="E371">
        <v>9300</v>
      </c>
    </row>
    <row r="372" spans="3:5" x14ac:dyDescent="0.4">
      <c r="C372" t="s">
        <v>836</v>
      </c>
      <c r="D372" t="s">
        <v>543</v>
      </c>
      <c r="E372">
        <v>5300</v>
      </c>
    </row>
    <row r="373" spans="3:5" x14ac:dyDescent="0.4">
      <c r="C373" t="s">
        <v>836</v>
      </c>
      <c r="D373" t="s">
        <v>544</v>
      </c>
      <c r="E373">
        <v>1900</v>
      </c>
    </row>
    <row r="374" spans="3:5" x14ac:dyDescent="0.4">
      <c r="C374" t="s">
        <v>836</v>
      </c>
      <c r="D374" t="s">
        <v>545</v>
      </c>
      <c r="E374">
        <v>3900</v>
      </c>
    </row>
    <row r="375" spans="3:5" x14ac:dyDescent="0.4">
      <c r="C375" t="s">
        <v>836</v>
      </c>
      <c r="D375" t="s">
        <v>546</v>
      </c>
      <c r="E375">
        <v>22600</v>
      </c>
    </row>
    <row r="376" spans="3:5" x14ac:dyDescent="0.4">
      <c r="C376" t="s">
        <v>836</v>
      </c>
      <c r="D376" t="s">
        <v>547</v>
      </c>
      <c r="E376">
        <v>3100</v>
      </c>
    </row>
    <row r="377" spans="3:5" x14ac:dyDescent="0.4">
      <c r="C377" t="s">
        <v>836</v>
      </c>
      <c r="D377" t="s">
        <v>548</v>
      </c>
      <c r="E377">
        <v>800</v>
      </c>
    </row>
    <row r="378" spans="3:5" x14ac:dyDescent="0.4">
      <c r="C378" t="s">
        <v>836</v>
      </c>
      <c r="D378" t="s">
        <v>549</v>
      </c>
      <c r="E378">
        <v>1700</v>
      </c>
    </row>
    <row r="379" spans="3:5" x14ac:dyDescent="0.4">
      <c r="C379" t="s">
        <v>836</v>
      </c>
      <c r="D379" t="s">
        <v>550</v>
      </c>
      <c r="E379">
        <v>15600</v>
      </c>
    </row>
    <row r="380" spans="3:5" x14ac:dyDescent="0.4">
      <c r="C380" t="s">
        <v>836</v>
      </c>
      <c r="D380" t="s">
        <v>551</v>
      </c>
      <c r="E380">
        <v>9600</v>
      </c>
    </row>
    <row r="381" spans="3:5" x14ac:dyDescent="0.4">
      <c r="C381" t="s">
        <v>836</v>
      </c>
      <c r="D381" t="s">
        <v>552</v>
      </c>
      <c r="E381">
        <v>5100</v>
      </c>
    </row>
    <row r="382" spans="3:5" x14ac:dyDescent="0.4">
      <c r="C382" t="s">
        <v>836</v>
      </c>
      <c r="D382" t="s">
        <v>553</v>
      </c>
      <c r="E382">
        <v>800</v>
      </c>
    </row>
    <row r="383" spans="3:5" x14ac:dyDescent="0.4">
      <c r="C383" t="s">
        <v>836</v>
      </c>
      <c r="D383" t="s">
        <v>554</v>
      </c>
      <c r="E383">
        <v>36700</v>
      </c>
    </row>
    <row r="384" spans="3:5" x14ac:dyDescent="0.4">
      <c r="C384" t="s">
        <v>836</v>
      </c>
      <c r="D384" t="s">
        <v>555</v>
      </c>
      <c r="E384">
        <v>11400</v>
      </c>
    </row>
    <row r="385" spans="3:5" x14ac:dyDescent="0.4">
      <c r="C385" t="s">
        <v>836</v>
      </c>
      <c r="D385" t="s">
        <v>556</v>
      </c>
      <c r="E385">
        <v>4000</v>
      </c>
    </row>
    <row r="386" spans="3:5" x14ac:dyDescent="0.4">
      <c r="C386" t="s">
        <v>836</v>
      </c>
      <c r="D386" t="s">
        <v>557</v>
      </c>
      <c r="E386">
        <v>1200</v>
      </c>
    </row>
    <row r="387" spans="3:5" x14ac:dyDescent="0.4">
      <c r="C387" t="s">
        <v>836</v>
      </c>
      <c r="D387" t="s">
        <v>558</v>
      </c>
      <c r="E387">
        <v>7600</v>
      </c>
    </row>
    <row r="388" spans="3:5" x14ac:dyDescent="0.4">
      <c r="C388" t="s">
        <v>836</v>
      </c>
      <c r="D388" t="s">
        <v>559</v>
      </c>
      <c r="E388">
        <v>600</v>
      </c>
    </row>
    <row r="389" spans="3:5" x14ac:dyDescent="0.4">
      <c r="C389" t="s">
        <v>836</v>
      </c>
      <c r="D389" t="s">
        <v>560</v>
      </c>
      <c r="E389">
        <v>4800</v>
      </c>
    </row>
    <row r="390" spans="3:5" x14ac:dyDescent="0.4">
      <c r="C390" t="s">
        <v>836</v>
      </c>
      <c r="D390" t="s">
        <v>561</v>
      </c>
      <c r="E390">
        <v>2800</v>
      </c>
    </row>
    <row r="391" spans="3:5" x14ac:dyDescent="0.4">
      <c r="C391" t="s">
        <v>836</v>
      </c>
      <c r="D391" t="s">
        <v>562</v>
      </c>
      <c r="E391">
        <v>4300</v>
      </c>
    </row>
    <row r="392" spans="3:5" x14ac:dyDescent="0.4">
      <c r="C392" t="s">
        <v>836</v>
      </c>
      <c r="D392" t="s">
        <v>563</v>
      </c>
      <c r="E392">
        <v>6600</v>
      </c>
    </row>
    <row r="393" spans="3:5" x14ac:dyDescent="0.4">
      <c r="C393" t="s">
        <v>836</v>
      </c>
      <c r="D393" t="s">
        <v>564</v>
      </c>
      <c r="E393">
        <v>3200</v>
      </c>
    </row>
    <row r="394" spans="3:5" x14ac:dyDescent="0.4">
      <c r="C394" t="s">
        <v>836</v>
      </c>
      <c r="D394" t="s">
        <v>565</v>
      </c>
      <c r="E394">
        <v>1600</v>
      </c>
    </row>
    <row r="395" spans="3:5" x14ac:dyDescent="0.4">
      <c r="C395" t="s">
        <v>836</v>
      </c>
      <c r="D395" t="s">
        <v>566</v>
      </c>
      <c r="E395">
        <v>800</v>
      </c>
    </row>
    <row r="396" spans="3:5" x14ac:dyDescent="0.4">
      <c r="C396" t="s">
        <v>836</v>
      </c>
      <c r="D396" t="s">
        <v>567</v>
      </c>
      <c r="E396">
        <v>9500</v>
      </c>
    </row>
    <row r="397" spans="3:5" x14ac:dyDescent="0.4">
      <c r="C397" t="s">
        <v>836</v>
      </c>
      <c r="D397" t="s">
        <v>568</v>
      </c>
      <c r="E397">
        <v>7100</v>
      </c>
    </row>
    <row r="398" spans="3:5" x14ac:dyDescent="0.4">
      <c r="C398" t="s">
        <v>836</v>
      </c>
      <c r="D398" t="s">
        <v>569</v>
      </c>
      <c r="E398">
        <v>4400</v>
      </c>
    </row>
    <row r="399" spans="3:5" x14ac:dyDescent="0.4">
      <c r="C399" t="s">
        <v>836</v>
      </c>
      <c r="D399" t="s">
        <v>570</v>
      </c>
      <c r="E399">
        <v>9600</v>
      </c>
    </row>
    <row r="400" spans="3:5" x14ac:dyDescent="0.4">
      <c r="C400" t="s">
        <v>836</v>
      </c>
      <c r="D400" t="s">
        <v>571</v>
      </c>
      <c r="E400">
        <v>2900</v>
      </c>
    </row>
    <row r="401" spans="3:5" x14ac:dyDescent="0.4">
      <c r="C401" t="s">
        <v>836</v>
      </c>
      <c r="D401" t="s">
        <v>572</v>
      </c>
      <c r="E401">
        <v>15300</v>
      </c>
    </row>
    <row r="402" spans="3:5" x14ac:dyDescent="0.4">
      <c r="C402" t="s">
        <v>836</v>
      </c>
      <c r="D402" t="s">
        <v>573</v>
      </c>
      <c r="E402">
        <v>5500</v>
      </c>
    </row>
    <row r="403" spans="3:5" x14ac:dyDescent="0.4">
      <c r="C403" t="s">
        <v>836</v>
      </c>
      <c r="D403" t="s">
        <v>574</v>
      </c>
      <c r="E403">
        <v>7600</v>
      </c>
    </row>
    <row r="404" spans="3:5" x14ac:dyDescent="0.4">
      <c r="C404" t="s">
        <v>836</v>
      </c>
      <c r="D404" t="s">
        <v>575</v>
      </c>
      <c r="E404">
        <v>14900</v>
      </c>
    </row>
    <row r="405" spans="3:5" x14ac:dyDescent="0.4">
      <c r="C405" t="s">
        <v>836</v>
      </c>
      <c r="D405" t="s">
        <v>576</v>
      </c>
      <c r="E405">
        <v>4900</v>
      </c>
    </row>
    <row r="406" spans="3:5" x14ac:dyDescent="0.4">
      <c r="C406" t="s">
        <v>836</v>
      </c>
      <c r="D406" t="s">
        <v>577</v>
      </c>
      <c r="E406">
        <v>24900</v>
      </c>
    </row>
    <row r="407" spans="3:5" x14ac:dyDescent="0.4">
      <c r="C407" t="s">
        <v>836</v>
      </c>
      <c r="D407" t="s">
        <v>578</v>
      </c>
      <c r="E407">
        <v>3000</v>
      </c>
    </row>
    <row r="408" spans="3:5" x14ac:dyDescent="0.4">
      <c r="C408" t="s">
        <v>836</v>
      </c>
      <c r="D408" t="s">
        <v>579</v>
      </c>
      <c r="E408">
        <v>4500</v>
      </c>
    </row>
    <row r="409" spans="3:5" x14ac:dyDescent="0.4">
      <c r="C409" t="s">
        <v>836</v>
      </c>
      <c r="D409" t="s">
        <v>580</v>
      </c>
      <c r="E409">
        <v>3500</v>
      </c>
    </row>
    <row r="410" spans="3:5" x14ac:dyDescent="0.4">
      <c r="C410" t="s">
        <v>836</v>
      </c>
      <c r="D410" t="s">
        <v>581</v>
      </c>
      <c r="E410">
        <v>7800</v>
      </c>
    </row>
    <row r="411" spans="3:5" x14ac:dyDescent="0.4">
      <c r="C411" t="s">
        <v>836</v>
      </c>
      <c r="D411" t="s">
        <v>582</v>
      </c>
      <c r="E411">
        <v>700</v>
      </c>
    </row>
    <row r="412" spans="3:5" x14ac:dyDescent="0.4">
      <c r="C412" t="s">
        <v>836</v>
      </c>
      <c r="D412" t="s">
        <v>583</v>
      </c>
      <c r="E412">
        <v>8200</v>
      </c>
    </row>
    <row r="413" spans="3:5" x14ac:dyDescent="0.4">
      <c r="C413" t="s">
        <v>836</v>
      </c>
      <c r="D413" t="s">
        <v>584</v>
      </c>
      <c r="E413">
        <v>6600</v>
      </c>
    </row>
    <row r="414" spans="3:5" x14ac:dyDescent="0.4">
      <c r="C414" t="s">
        <v>836</v>
      </c>
      <c r="D414" t="s">
        <v>585</v>
      </c>
      <c r="E414">
        <v>1900</v>
      </c>
    </row>
    <row r="415" spans="3:5" x14ac:dyDescent="0.4">
      <c r="C415" t="s">
        <v>836</v>
      </c>
      <c r="D415" t="s">
        <v>586</v>
      </c>
      <c r="E415">
        <v>4600</v>
      </c>
    </row>
    <row r="416" spans="3:5" x14ac:dyDescent="0.4">
      <c r="C416" t="s">
        <v>836</v>
      </c>
      <c r="D416" t="s">
        <v>587</v>
      </c>
      <c r="E416">
        <v>300</v>
      </c>
    </row>
    <row r="417" spans="3:5" x14ac:dyDescent="0.4">
      <c r="C417" t="s">
        <v>836</v>
      </c>
      <c r="D417" t="s">
        <v>588</v>
      </c>
      <c r="E417">
        <v>2000</v>
      </c>
    </row>
    <row r="418" spans="3:5" x14ac:dyDescent="0.4">
      <c r="C418" t="s">
        <v>836</v>
      </c>
      <c r="D418" t="s">
        <v>589</v>
      </c>
      <c r="E418">
        <v>2400</v>
      </c>
    </row>
    <row r="419" spans="3:5" x14ac:dyDescent="0.4">
      <c r="C419" t="s">
        <v>836</v>
      </c>
      <c r="D419" t="s">
        <v>590</v>
      </c>
      <c r="E419">
        <v>2100</v>
      </c>
    </row>
    <row r="420" spans="3:5" x14ac:dyDescent="0.4">
      <c r="C420" t="s">
        <v>836</v>
      </c>
      <c r="D420" t="s">
        <v>591</v>
      </c>
      <c r="E420">
        <v>6700</v>
      </c>
    </row>
    <row r="421" spans="3:5" x14ac:dyDescent="0.4">
      <c r="C421" t="s">
        <v>836</v>
      </c>
      <c r="D421" t="s">
        <v>592</v>
      </c>
      <c r="E421">
        <v>1000</v>
      </c>
    </row>
    <row r="422" spans="3:5" x14ac:dyDescent="0.4">
      <c r="C422" t="s">
        <v>836</v>
      </c>
      <c r="D422" t="s">
        <v>593</v>
      </c>
      <c r="E422">
        <v>3500</v>
      </c>
    </row>
    <row r="423" spans="3:5" x14ac:dyDescent="0.4">
      <c r="C423" t="s">
        <v>836</v>
      </c>
      <c r="D423" t="s">
        <v>594</v>
      </c>
      <c r="E423">
        <v>1700</v>
      </c>
    </row>
    <row r="424" spans="3:5" x14ac:dyDescent="0.4">
      <c r="C424" t="s">
        <v>836</v>
      </c>
      <c r="D424" t="s">
        <v>595</v>
      </c>
      <c r="E424">
        <v>5700</v>
      </c>
    </row>
    <row r="425" spans="3:5" x14ac:dyDescent="0.4">
      <c r="C425" t="s">
        <v>836</v>
      </c>
      <c r="D425" t="s">
        <v>596</v>
      </c>
      <c r="E425">
        <v>800</v>
      </c>
    </row>
    <row r="426" spans="3:5" x14ac:dyDescent="0.4">
      <c r="C426" t="s">
        <v>836</v>
      </c>
      <c r="D426" t="s">
        <v>597</v>
      </c>
      <c r="E426">
        <v>200</v>
      </c>
    </row>
    <row r="427" spans="3:5" x14ac:dyDescent="0.4">
      <c r="C427" t="s">
        <v>836</v>
      </c>
      <c r="D427" t="s">
        <v>598</v>
      </c>
      <c r="E427">
        <v>19200</v>
      </c>
    </row>
    <row r="428" spans="3:5" x14ac:dyDescent="0.4">
      <c r="C428" t="s">
        <v>836</v>
      </c>
      <c r="D428" t="s">
        <v>599</v>
      </c>
      <c r="E428">
        <v>4700</v>
      </c>
    </row>
    <row r="429" spans="3:5" x14ac:dyDescent="0.4">
      <c r="C429" t="s">
        <v>836</v>
      </c>
      <c r="D429" t="s">
        <v>600</v>
      </c>
      <c r="E429">
        <v>2600</v>
      </c>
    </row>
    <row r="430" spans="3:5" x14ac:dyDescent="0.4">
      <c r="C430" t="s">
        <v>836</v>
      </c>
      <c r="D430" t="s">
        <v>601</v>
      </c>
      <c r="E430">
        <v>900</v>
      </c>
    </row>
    <row r="431" spans="3:5" x14ac:dyDescent="0.4">
      <c r="C431" t="s">
        <v>836</v>
      </c>
      <c r="D431" t="s">
        <v>602</v>
      </c>
      <c r="E431">
        <v>100</v>
      </c>
    </row>
    <row r="432" spans="3:5" x14ac:dyDescent="0.4">
      <c r="C432" t="s">
        <v>836</v>
      </c>
      <c r="D432" t="s">
        <v>603</v>
      </c>
      <c r="E432">
        <v>800</v>
      </c>
    </row>
    <row r="433" spans="3:5" x14ac:dyDescent="0.4">
      <c r="C433" t="s">
        <v>836</v>
      </c>
      <c r="D433" t="s">
        <v>604</v>
      </c>
      <c r="E433">
        <v>7500</v>
      </c>
    </row>
    <row r="434" spans="3:5" x14ac:dyDescent="0.4">
      <c r="C434" t="s">
        <v>836</v>
      </c>
      <c r="D434" t="s">
        <v>605</v>
      </c>
      <c r="E434">
        <v>800</v>
      </c>
    </row>
    <row r="435" spans="3:5" x14ac:dyDescent="0.4">
      <c r="C435" t="s">
        <v>836</v>
      </c>
      <c r="D435" t="s">
        <v>606</v>
      </c>
      <c r="E435">
        <v>4100</v>
      </c>
    </row>
    <row r="436" spans="3:5" x14ac:dyDescent="0.4">
      <c r="C436" t="s">
        <v>836</v>
      </c>
      <c r="D436" t="s">
        <v>607</v>
      </c>
      <c r="E436">
        <v>400</v>
      </c>
    </row>
    <row r="437" spans="3:5" x14ac:dyDescent="0.4">
      <c r="C437" t="s">
        <v>836</v>
      </c>
      <c r="D437" t="s">
        <v>608</v>
      </c>
      <c r="E437">
        <v>800</v>
      </c>
    </row>
    <row r="438" spans="3:5" x14ac:dyDescent="0.4">
      <c r="C438" t="s">
        <v>836</v>
      </c>
      <c r="D438" t="s">
        <v>609</v>
      </c>
      <c r="E438">
        <v>600</v>
      </c>
    </row>
    <row r="439" spans="3:5" x14ac:dyDescent="0.4">
      <c r="C439" t="s">
        <v>836</v>
      </c>
      <c r="D439" t="s">
        <v>610</v>
      </c>
      <c r="E439">
        <v>1700</v>
      </c>
    </row>
    <row r="440" spans="3:5" x14ac:dyDescent="0.4">
      <c r="C440" t="s">
        <v>836</v>
      </c>
      <c r="D440" t="s">
        <v>611</v>
      </c>
      <c r="E440">
        <v>1000</v>
      </c>
    </row>
    <row r="441" spans="3:5" x14ac:dyDescent="0.4">
      <c r="C441" t="s">
        <v>836</v>
      </c>
      <c r="D441" t="s">
        <v>612</v>
      </c>
      <c r="E441">
        <v>400</v>
      </c>
    </row>
    <row r="442" spans="3:5" x14ac:dyDescent="0.4">
      <c r="C442" t="s">
        <v>836</v>
      </c>
      <c r="D442" t="s">
        <v>613</v>
      </c>
      <c r="E442">
        <v>0</v>
      </c>
    </row>
    <row r="443" spans="3:5" x14ac:dyDescent="0.4">
      <c r="C443" t="s">
        <v>836</v>
      </c>
      <c r="D443" t="s">
        <v>614</v>
      </c>
      <c r="E443">
        <v>300</v>
      </c>
    </row>
    <row r="444" spans="3:5" x14ac:dyDescent="0.4">
      <c r="C444" t="s">
        <v>836</v>
      </c>
      <c r="D444" t="s">
        <v>615</v>
      </c>
      <c r="E444">
        <v>400</v>
      </c>
    </row>
    <row r="445" spans="3:5" x14ac:dyDescent="0.4">
      <c r="C445" t="s">
        <v>836</v>
      </c>
      <c r="D445" t="s">
        <v>616</v>
      </c>
      <c r="E445">
        <v>5900</v>
      </c>
    </row>
    <row r="446" spans="3:5" x14ac:dyDescent="0.4">
      <c r="C446" t="s">
        <v>836</v>
      </c>
      <c r="D446" t="s">
        <v>617</v>
      </c>
      <c r="E446">
        <v>1000</v>
      </c>
    </row>
    <row r="447" spans="3:5" x14ac:dyDescent="0.4">
      <c r="C447" t="s">
        <v>836</v>
      </c>
      <c r="D447" t="s">
        <v>618</v>
      </c>
      <c r="E447">
        <v>3100</v>
      </c>
    </row>
    <row r="448" spans="3:5" x14ac:dyDescent="0.4">
      <c r="C448" t="s">
        <v>836</v>
      </c>
      <c r="D448" t="s">
        <v>619</v>
      </c>
      <c r="E448">
        <v>20700</v>
      </c>
    </row>
    <row r="449" spans="3:5" x14ac:dyDescent="0.4">
      <c r="C449" t="s">
        <v>836</v>
      </c>
      <c r="D449" t="s">
        <v>620</v>
      </c>
      <c r="E449">
        <v>3800</v>
      </c>
    </row>
    <row r="450" spans="3:5" x14ac:dyDescent="0.4">
      <c r="C450" t="s">
        <v>836</v>
      </c>
      <c r="D450" t="s">
        <v>621</v>
      </c>
      <c r="E450">
        <v>700</v>
      </c>
    </row>
    <row r="451" spans="3:5" x14ac:dyDescent="0.4">
      <c r="C451" t="s">
        <v>836</v>
      </c>
      <c r="D451" t="s">
        <v>622</v>
      </c>
      <c r="E451">
        <v>600</v>
      </c>
    </row>
    <row r="452" spans="3:5" x14ac:dyDescent="0.4">
      <c r="C452" t="s">
        <v>836</v>
      </c>
      <c r="D452" t="s">
        <v>623</v>
      </c>
      <c r="E452">
        <v>2500</v>
      </c>
    </row>
    <row r="453" spans="3:5" x14ac:dyDescent="0.4">
      <c r="C453" t="s">
        <v>836</v>
      </c>
      <c r="D453" t="s">
        <v>624</v>
      </c>
      <c r="E453">
        <v>2600</v>
      </c>
    </row>
    <row r="454" spans="3:5" x14ac:dyDescent="0.4">
      <c r="C454" t="s">
        <v>836</v>
      </c>
      <c r="D454" t="s">
        <v>625</v>
      </c>
      <c r="E454">
        <v>1200</v>
      </c>
    </row>
    <row r="455" spans="3:5" x14ac:dyDescent="0.4">
      <c r="C455" t="s">
        <v>836</v>
      </c>
      <c r="D455" t="s">
        <v>626</v>
      </c>
      <c r="E455">
        <v>4100</v>
      </c>
    </row>
    <row r="456" spans="3:5" x14ac:dyDescent="0.4">
      <c r="C456" t="s">
        <v>836</v>
      </c>
      <c r="D456" t="s">
        <v>627</v>
      </c>
      <c r="E456">
        <v>2900</v>
      </c>
    </row>
    <row r="457" spans="3:5" x14ac:dyDescent="0.4">
      <c r="C457" t="s">
        <v>836</v>
      </c>
      <c r="D457" t="s">
        <v>628</v>
      </c>
      <c r="E457">
        <v>700</v>
      </c>
    </row>
    <row r="458" spans="3:5" x14ac:dyDescent="0.4">
      <c r="C458" t="s">
        <v>836</v>
      </c>
      <c r="D458" t="s">
        <v>629</v>
      </c>
      <c r="E458">
        <v>15000</v>
      </c>
    </row>
    <row r="459" spans="3:5" x14ac:dyDescent="0.4">
      <c r="C459" t="s">
        <v>836</v>
      </c>
      <c r="D459" t="s">
        <v>630</v>
      </c>
      <c r="E459">
        <v>400</v>
      </c>
    </row>
    <row r="460" spans="3:5" x14ac:dyDescent="0.4">
      <c r="C460" t="s">
        <v>836</v>
      </c>
      <c r="D460" t="s">
        <v>631</v>
      </c>
      <c r="E460">
        <v>18400</v>
      </c>
    </row>
    <row r="461" spans="3:5" x14ac:dyDescent="0.4">
      <c r="C461" t="s">
        <v>836</v>
      </c>
      <c r="D461" t="s">
        <v>632</v>
      </c>
      <c r="E461">
        <v>1200</v>
      </c>
    </row>
    <row r="462" spans="3:5" x14ac:dyDescent="0.4">
      <c r="C462" t="s">
        <v>836</v>
      </c>
      <c r="D462" t="s">
        <v>633</v>
      </c>
      <c r="E462">
        <v>48700</v>
      </c>
    </row>
    <row r="463" spans="3:5" x14ac:dyDescent="0.4">
      <c r="C463" t="s">
        <v>836</v>
      </c>
      <c r="D463" t="s">
        <v>634</v>
      </c>
      <c r="E463">
        <v>10500</v>
      </c>
    </row>
    <row r="464" spans="3:5" x14ac:dyDescent="0.4">
      <c r="C464" t="s">
        <v>836</v>
      </c>
      <c r="D464" t="s">
        <v>635</v>
      </c>
      <c r="E464">
        <v>10000</v>
      </c>
    </row>
    <row r="465" spans="3:5" x14ac:dyDescent="0.4">
      <c r="C465" t="s">
        <v>836</v>
      </c>
      <c r="D465" t="s">
        <v>636</v>
      </c>
      <c r="E465">
        <v>11300</v>
      </c>
    </row>
    <row r="466" spans="3:5" x14ac:dyDescent="0.4">
      <c r="C466" t="s">
        <v>836</v>
      </c>
      <c r="D466" t="s">
        <v>637</v>
      </c>
      <c r="E466">
        <v>2400</v>
      </c>
    </row>
    <row r="467" spans="3:5" x14ac:dyDescent="0.4">
      <c r="C467" t="s">
        <v>836</v>
      </c>
      <c r="D467" t="s">
        <v>638</v>
      </c>
      <c r="E467">
        <v>3600</v>
      </c>
    </row>
    <row r="468" spans="3:5" x14ac:dyDescent="0.4">
      <c r="C468" t="s">
        <v>836</v>
      </c>
      <c r="D468" t="s">
        <v>639</v>
      </c>
      <c r="E468">
        <v>2900</v>
      </c>
    </row>
    <row r="469" spans="3:5" x14ac:dyDescent="0.4">
      <c r="C469" t="s">
        <v>836</v>
      </c>
      <c r="D469" t="s">
        <v>640</v>
      </c>
      <c r="E469">
        <v>3600</v>
      </c>
    </row>
    <row r="470" spans="3:5" x14ac:dyDescent="0.4">
      <c r="C470" t="s">
        <v>836</v>
      </c>
      <c r="D470" t="s">
        <v>641</v>
      </c>
      <c r="E470">
        <v>7700</v>
      </c>
    </row>
    <row r="471" spans="3:5" x14ac:dyDescent="0.4">
      <c r="C471" t="s">
        <v>836</v>
      </c>
      <c r="D471" t="s">
        <v>642</v>
      </c>
      <c r="E471">
        <v>15600</v>
      </c>
    </row>
    <row r="472" spans="3:5" x14ac:dyDescent="0.4">
      <c r="C472" t="s">
        <v>836</v>
      </c>
      <c r="D472" t="s">
        <v>643</v>
      </c>
      <c r="E472">
        <v>8200</v>
      </c>
    </row>
    <row r="473" spans="3:5" x14ac:dyDescent="0.4">
      <c r="C473" t="s">
        <v>836</v>
      </c>
      <c r="D473" t="s">
        <v>644</v>
      </c>
      <c r="E473">
        <v>3900</v>
      </c>
    </row>
    <row r="474" spans="3:5" x14ac:dyDescent="0.4">
      <c r="C474" t="s">
        <v>836</v>
      </c>
      <c r="D474" t="s">
        <v>645</v>
      </c>
      <c r="E474">
        <v>5200</v>
      </c>
    </row>
    <row r="475" spans="3:5" x14ac:dyDescent="0.4">
      <c r="C475" t="s">
        <v>836</v>
      </c>
      <c r="D475" t="s">
        <v>646</v>
      </c>
      <c r="E475">
        <v>38400</v>
      </c>
    </row>
    <row r="476" spans="3:5" x14ac:dyDescent="0.4">
      <c r="C476" t="s">
        <v>836</v>
      </c>
      <c r="D476" t="s">
        <v>647</v>
      </c>
      <c r="E476">
        <v>1700</v>
      </c>
    </row>
    <row r="477" spans="3:5" x14ac:dyDescent="0.4">
      <c r="C477" t="s">
        <v>836</v>
      </c>
      <c r="D477" t="s">
        <v>648</v>
      </c>
      <c r="E477">
        <v>2000</v>
      </c>
    </row>
    <row r="478" spans="3:5" x14ac:dyDescent="0.4">
      <c r="C478" t="s">
        <v>836</v>
      </c>
      <c r="D478" t="s">
        <v>649</v>
      </c>
      <c r="E478">
        <v>5700</v>
      </c>
    </row>
    <row r="479" spans="3:5" x14ac:dyDescent="0.4">
      <c r="C479" t="s">
        <v>836</v>
      </c>
      <c r="D479" t="s">
        <v>650</v>
      </c>
      <c r="E479">
        <v>4200</v>
      </c>
    </row>
    <row r="480" spans="3:5" x14ac:dyDescent="0.4">
      <c r="C480" t="s">
        <v>836</v>
      </c>
      <c r="D480" t="s">
        <v>651</v>
      </c>
      <c r="E480">
        <v>6900</v>
      </c>
    </row>
    <row r="481" spans="3:5" x14ac:dyDescent="0.4">
      <c r="C481" t="s">
        <v>836</v>
      </c>
      <c r="D481" t="s">
        <v>652</v>
      </c>
      <c r="E481">
        <v>200</v>
      </c>
    </row>
    <row r="482" spans="3:5" x14ac:dyDescent="0.4">
      <c r="C482" t="s">
        <v>836</v>
      </c>
      <c r="D482" t="s">
        <v>653</v>
      </c>
      <c r="E482">
        <v>1300</v>
      </c>
    </row>
    <row r="483" spans="3:5" x14ac:dyDescent="0.4">
      <c r="C483" t="s">
        <v>836</v>
      </c>
      <c r="D483" t="s">
        <v>654</v>
      </c>
      <c r="E483">
        <v>900</v>
      </c>
    </row>
    <row r="484" spans="3:5" x14ac:dyDescent="0.4">
      <c r="C484" t="s">
        <v>836</v>
      </c>
      <c r="D484" t="s">
        <v>655</v>
      </c>
      <c r="E484">
        <v>8500</v>
      </c>
    </row>
    <row r="485" spans="3:5" x14ac:dyDescent="0.4">
      <c r="C485" t="s">
        <v>836</v>
      </c>
      <c r="D485" t="s">
        <v>656</v>
      </c>
      <c r="E485">
        <v>1200</v>
      </c>
    </row>
    <row r="486" spans="3:5" x14ac:dyDescent="0.4">
      <c r="C486" t="s">
        <v>836</v>
      </c>
      <c r="D486" t="s">
        <v>657</v>
      </c>
      <c r="E486">
        <v>24800</v>
      </c>
    </row>
    <row r="487" spans="3:5" x14ac:dyDescent="0.4">
      <c r="C487" t="s">
        <v>836</v>
      </c>
      <c r="D487" t="s">
        <v>658</v>
      </c>
      <c r="E487">
        <v>14300</v>
      </c>
    </row>
    <row r="488" spans="3:5" x14ac:dyDescent="0.4">
      <c r="C488" t="s">
        <v>836</v>
      </c>
      <c r="D488" t="s">
        <v>659</v>
      </c>
      <c r="E488">
        <v>12100</v>
      </c>
    </row>
    <row r="489" spans="3:5" x14ac:dyDescent="0.4">
      <c r="C489" t="s">
        <v>836</v>
      </c>
      <c r="D489" t="s">
        <v>660</v>
      </c>
      <c r="E489">
        <v>1100</v>
      </c>
    </row>
    <row r="490" spans="3:5" x14ac:dyDescent="0.4">
      <c r="C490" t="s">
        <v>836</v>
      </c>
      <c r="D490" t="s">
        <v>661</v>
      </c>
      <c r="E490">
        <v>4200</v>
      </c>
    </row>
    <row r="491" spans="3:5" x14ac:dyDescent="0.4">
      <c r="C491" t="s">
        <v>836</v>
      </c>
      <c r="D491" t="s">
        <v>662</v>
      </c>
      <c r="E491">
        <v>1500</v>
      </c>
    </row>
    <row r="492" spans="3:5" x14ac:dyDescent="0.4">
      <c r="C492" t="s">
        <v>836</v>
      </c>
      <c r="D492" t="s">
        <v>663</v>
      </c>
      <c r="E492">
        <v>5000</v>
      </c>
    </row>
    <row r="493" spans="3:5" x14ac:dyDescent="0.4">
      <c r="C493" t="s">
        <v>836</v>
      </c>
      <c r="D493" t="s">
        <v>664</v>
      </c>
      <c r="E493">
        <v>7700</v>
      </c>
    </row>
    <row r="494" spans="3:5" x14ac:dyDescent="0.4">
      <c r="C494" t="s">
        <v>836</v>
      </c>
      <c r="D494" t="s">
        <v>665</v>
      </c>
      <c r="E494">
        <v>3900</v>
      </c>
    </row>
    <row r="495" spans="3:5" x14ac:dyDescent="0.4">
      <c r="C495" t="s">
        <v>836</v>
      </c>
      <c r="D495" t="s">
        <v>666</v>
      </c>
      <c r="E495">
        <v>100</v>
      </c>
    </row>
    <row r="496" spans="3:5" x14ac:dyDescent="0.4">
      <c r="C496" t="s">
        <v>836</v>
      </c>
      <c r="D496" t="s">
        <v>667</v>
      </c>
      <c r="E496">
        <v>1600</v>
      </c>
    </row>
    <row r="497" spans="3:5" x14ac:dyDescent="0.4">
      <c r="C497" t="s">
        <v>836</v>
      </c>
      <c r="D497" t="s">
        <v>668</v>
      </c>
      <c r="E497">
        <v>800</v>
      </c>
    </row>
    <row r="498" spans="3:5" x14ac:dyDescent="0.4">
      <c r="C498" t="s">
        <v>836</v>
      </c>
      <c r="D498" t="s">
        <v>669</v>
      </c>
      <c r="E498">
        <v>1000</v>
      </c>
    </row>
    <row r="499" spans="3:5" x14ac:dyDescent="0.4">
      <c r="C499" t="s">
        <v>836</v>
      </c>
      <c r="D499" t="s">
        <v>670</v>
      </c>
      <c r="E499">
        <v>30700</v>
      </c>
    </row>
    <row r="500" spans="3:5" x14ac:dyDescent="0.4">
      <c r="C500" t="s">
        <v>836</v>
      </c>
      <c r="D500" t="s">
        <v>671</v>
      </c>
      <c r="E500">
        <v>11400</v>
      </c>
    </row>
    <row r="501" spans="3:5" x14ac:dyDescent="0.4">
      <c r="C501" t="s">
        <v>836</v>
      </c>
      <c r="D501" t="s">
        <v>672</v>
      </c>
      <c r="E501">
        <v>7700</v>
      </c>
    </row>
    <row r="502" spans="3:5" x14ac:dyDescent="0.4">
      <c r="C502" t="s">
        <v>836</v>
      </c>
      <c r="D502" t="s">
        <v>673</v>
      </c>
      <c r="E502">
        <v>3500</v>
      </c>
    </row>
    <row r="503" spans="3:5" x14ac:dyDescent="0.4">
      <c r="C503" t="s">
        <v>836</v>
      </c>
      <c r="D503" t="s">
        <v>674</v>
      </c>
      <c r="E503">
        <v>3700</v>
      </c>
    </row>
    <row r="504" spans="3:5" x14ac:dyDescent="0.4">
      <c r="C504" t="s">
        <v>836</v>
      </c>
      <c r="D504" t="s">
        <v>675</v>
      </c>
      <c r="E504">
        <v>200</v>
      </c>
    </row>
    <row r="505" spans="3:5" x14ac:dyDescent="0.4">
      <c r="C505" t="s">
        <v>836</v>
      </c>
      <c r="D505" t="s">
        <v>676</v>
      </c>
      <c r="E505">
        <v>5000</v>
      </c>
    </row>
    <row r="506" spans="3:5" x14ac:dyDescent="0.4">
      <c r="C506" t="s">
        <v>836</v>
      </c>
      <c r="D506" t="s">
        <v>677</v>
      </c>
      <c r="E506">
        <v>2400</v>
      </c>
    </row>
    <row r="507" spans="3:5" x14ac:dyDescent="0.4">
      <c r="C507" t="s">
        <v>836</v>
      </c>
      <c r="D507" t="s">
        <v>678</v>
      </c>
      <c r="E507">
        <v>800</v>
      </c>
    </row>
    <row r="508" spans="3:5" x14ac:dyDescent="0.4">
      <c r="C508" t="s">
        <v>836</v>
      </c>
      <c r="D508" t="s">
        <v>679</v>
      </c>
      <c r="E508">
        <v>13200</v>
      </c>
    </row>
    <row r="509" spans="3:5" x14ac:dyDescent="0.4">
      <c r="C509" t="s">
        <v>836</v>
      </c>
      <c r="D509" t="s">
        <v>680</v>
      </c>
      <c r="E509">
        <v>2200</v>
      </c>
    </row>
    <row r="510" spans="3:5" x14ac:dyDescent="0.4">
      <c r="C510" t="s">
        <v>836</v>
      </c>
      <c r="D510" t="s">
        <v>681</v>
      </c>
      <c r="E510">
        <v>6200</v>
      </c>
    </row>
    <row r="511" spans="3:5" x14ac:dyDescent="0.4">
      <c r="C511" t="s">
        <v>836</v>
      </c>
      <c r="D511" t="s">
        <v>682</v>
      </c>
      <c r="E511">
        <v>5600</v>
      </c>
    </row>
    <row r="512" spans="3:5" x14ac:dyDescent="0.4">
      <c r="C512" t="s">
        <v>836</v>
      </c>
      <c r="D512" t="s">
        <v>683</v>
      </c>
      <c r="E512">
        <v>4800</v>
      </c>
    </row>
    <row r="513" spans="3:5" x14ac:dyDescent="0.4">
      <c r="C513" t="s">
        <v>836</v>
      </c>
      <c r="D513" t="s">
        <v>684</v>
      </c>
      <c r="E513">
        <v>1500</v>
      </c>
    </row>
    <row r="514" spans="3:5" x14ac:dyDescent="0.4">
      <c r="C514" t="s">
        <v>836</v>
      </c>
      <c r="D514" t="s">
        <v>685</v>
      </c>
      <c r="E514">
        <v>7700</v>
      </c>
    </row>
    <row r="515" spans="3:5" x14ac:dyDescent="0.4">
      <c r="C515" t="s">
        <v>836</v>
      </c>
      <c r="D515" t="s">
        <v>686</v>
      </c>
      <c r="E515">
        <v>400</v>
      </c>
    </row>
    <row r="516" spans="3:5" x14ac:dyDescent="0.4">
      <c r="C516" t="s">
        <v>836</v>
      </c>
      <c r="D516" t="s">
        <v>687</v>
      </c>
      <c r="E516">
        <v>3200</v>
      </c>
    </row>
    <row r="517" spans="3:5" x14ac:dyDescent="0.4">
      <c r="C517" t="s">
        <v>836</v>
      </c>
      <c r="D517" t="s">
        <v>386</v>
      </c>
      <c r="E517">
        <v>108600</v>
      </c>
    </row>
    <row r="518" spans="3:5" x14ac:dyDescent="0.4">
      <c r="C518" t="s">
        <v>836</v>
      </c>
      <c r="D518" t="s">
        <v>387</v>
      </c>
      <c r="E518">
        <v>24400</v>
      </c>
    </row>
    <row r="519" spans="3:5" x14ac:dyDescent="0.4">
      <c r="C519" t="s">
        <v>836</v>
      </c>
      <c r="D519" t="s">
        <v>388</v>
      </c>
      <c r="E519">
        <v>16600</v>
      </c>
    </row>
    <row r="520" spans="3:5" x14ac:dyDescent="0.4">
      <c r="C520" t="s">
        <v>836</v>
      </c>
      <c r="D520" t="s">
        <v>389</v>
      </c>
      <c r="E520">
        <v>8200</v>
      </c>
    </row>
    <row r="521" spans="3:5" x14ac:dyDescent="0.4">
      <c r="C521" t="s">
        <v>836</v>
      </c>
      <c r="D521" t="s">
        <v>390</v>
      </c>
      <c r="E521">
        <v>15300</v>
      </c>
    </row>
    <row r="522" spans="3:5" x14ac:dyDescent="0.4">
      <c r="C522" t="s">
        <v>836</v>
      </c>
      <c r="D522" t="s">
        <v>391</v>
      </c>
      <c r="E522">
        <v>7000</v>
      </c>
    </row>
    <row r="523" spans="3:5" x14ac:dyDescent="0.4">
      <c r="C523" t="s">
        <v>836</v>
      </c>
      <c r="D523" t="s">
        <v>392</v>
      </c>
      <c r="E523">
        <v>7300</v>
      </c>
    </row>
    <row r="524" spans="3:5" x14ac:dyDescent="0.4">
      <c r="C524" t="s">
        <v>836</v>
      </c>
      <c r="D524" t="s">
        <v>393</v>
      </c>
      <c r="E524">
        <v>8400</v>
      </c>
    </row>
    <row r="525" spans="3:5" x14ac:dyDescent="0.4">
      <c r="C525" t="s">
        <v>836</v>
      </c>
      <c r="D525" t="s">
        <v>394</v>
      </c>
      <c r="E525">
        <v>3600</v>
      </c>
    </row>
    <row r="526" spans="3:5" x14ac:dyDescent="0.4">
      <c r="C526" t="s">
        <v>836</v>
      </c>
      <c r="D526" t="s">
        <v>395</v>
      </c>
      <c r="E526">
        <v>2900</v>
      </c>
    </row>
    <row r="527" spans="3:5" x14ac:dyDescent="0.4">
      <c r="C527" t="s">
        <v>836</v>
      </c>
      <c r="D527" t="s">
        <v>396</v>
      </c>
      <c r="E527">
        <v>1600</v>
      </c>
    </row>
    <row r="528" spans="3:5" x14ac:dyDescent="0.4">
      <c r="C528" t="s">
        <v>836</v>
      </c>
      <c r="D528" t="s">
        <v>397</v>
      </c>
      <c r="E528">
        <v>4400</v>
      </c>
    </row>
    <row r="529" spans="3:5" x14ac:dyDescent="0.4">
      <c r="C529" t="s">
        <v>836</v>
      </c>
      <c r="D529" t="s">
        <v>398</v>
      </c>
      <c r="E529">
        <v>9000</v>
      </c>
    </row>
    <row r="530" spans="3:5" x14ac:dyDescent="0.4">
      <c r="C530" t="s">
        <v>836</v>
      </c>
      <c r="D530" t="s">
        <v>399</v>
      </c>
      <c r="E530">
        <v>5600</v>
      </c>
    </row>
    <row r="531" spans="3:5" x14ac:dyDescent="0.4">
      <c r="C531" t="s">
        <v>836</v>
      </c>
      <c r="D531" t="s">
        <v>400</v>
      </c>
      <c r="E531">
        <v>25500</v>
      </c>
    </row>
    <row r="532" spans="3:5" x14ac:dyDescent="0.4">
      <c r="C532" t="s">
        <v>836</v>
      </c>
      <c r="D532" t="s">
        <v>401</v>
      </c>
      <c r="E532">
        <v>54600</v>
      </c>
    </row>
    <row r="533" spans="3:5" x14ac:dyDescent="0.4">
      <c r="C533" t="s">
        <v>836</v>
      </c>
      <c r="D533" t="s">
        <v>402</v>
      </c>
      <c r="E533">
        <v>9700</v>
      </c>
    </row>
    <row r="534" spans="3:5" x14ac:dyDescent="0.4">
      <c r="C534" t="s">
        <v>836</v>
      </c>
      <c r="D534" t="s">
        <v>403</v>
      </c>
      <c r="E534">
        <v>3500</v>
      </c>
    </row>
    <row r="535" spans="3:5" x14ac:dyDescent="0.4">
      <c r="C535" t="s">
        <v>836</v>
      </c>
      <c r="D535" t="s">
        <v>404</v>
      </c>
      <c r="E535">
        <v>11400</v>
      </c>
    </row>
    <row r="536" spans="3:5" x14ac:dyDescent="0.4">
      <c r="C536" t="s">
        <v>836</v>
      </c>
      <c r="D536" t="s">
        <v>405</v>
      </c>
      <c r="E536">
        <v>11400</v>
      </c>
    </row>
    <row r="537" spans="3:5" x14ac:dyDescent="0.4">
      <c r="C537" t="s">
        <v>836</v>
      </c>
      <c r="D537" t="s">
        <v>406</v>
      </c>
      <c r="E537">
        <v>4500</v>
      </c>
    </row>
    <row r="538" spans="3:5" x14ac:dyDescent="0.4">
      <c r="C538" t="s">
        <v>836</v>
      </c>
      <c r="D538" t="s">
        <v>407</v>
      </c>
      <c r="E538">
        <v>19900</v>
      </c>
    </row>
    <row r="539" spans="3:5" x14ac:dyDescent="0.4">
      <c r="C539" t="s">
        <v>836</v>
      </c>
      <c r="D539" t="s">
        <v>408</v>
      </c>
      <c r="E539">
        <v>1300</v>
      </c>
    </row>
    <row r="540" spans="3:5" x14ac:dyDescent="0.4">
      <c r="C540" t="s">
        <v>836</v>
      </c>
      <c r="D540" t="s">
        <v>409</v>
      </c>
      <c r="E540">
        <v>2700</v>
      </c>
    </row>
    <row r="541" spans="3:5" x14ac:dyDescent="0.4">
      <c r="C541" t="s">
        <v>836</v>
      </c>
      <c r="D541" t="s">
        <v>410</v>
      </c>
      <c r="E541">
        <v>4100</v>
      </c>
    </row>
    <row r="542" spans="3:5" x14ac:dyDescent="0.4">
      <c r="C542" t="s">
        <v>836</v>
      </c>
      <c r="D542" t="s">
        <v>411</v>
      </c>
      <c r="E542">
        <v>20000</v>
      </c>
    </row>
    <row r="543" spans="3:5" x14ac:dyDescent="0.4">
      <c r="C543" t="s">
        <v>836</v>
      </c>
      <c r="D543" t="s">
        <v>412</v>
      </c>
      <c r="E543">
        <v>600</v>
      </c>
    </row>
    <row r="544" spans="3:5" x14ac:dyDescent="0.4">
      <c r="C544" t="s">
        <v>836</v>
      </c>
      <c r="D544" t="s">
        <v>413</v>
      </c>
      <c r="E544">
        <v>1900</v>
      </c>
    </row>
    <row r="545" spans="3:5" x14ac:dyDescent="0.4">
      <c r="C545" t="s">
        <v>836</v>
      </c>
      <c r="D545" t="s">
        <v>414</v>
      </c>
      <c r="E545">
        <v>2500</v>
      </c>
    </row>
    <row r="546" spans="3:5" x14ac:dyDescent="0.4">
      <c r="C546" t="s">
        <v>836</v>
      </c>
      <c r="D546" t="s">
        <v>415</v>
      </c>
      <c r="E546">
        <v>4300</v>
      </c>
    </row>
    <row r="547" spans="3:5" x14ac:dyDescent="0.4">
      <c r="C547" t="s">
        <v>836</v>
      </c>
      <c r="D547" t="s">
        <v>416</v>
      </c>
      <c r="E547">
        <v>3100</v>
      </c>
    </row>
    <row r="548" spans="3:5" x14ac:dyDescent="0.4">
      <c r="C548" t="s">
        <v>836</v>
      </c>
      <c r="D548" t="s">
        <v>417</v>
      </c>
      <c r="E548">
        <v>700</v>
      </c>
    </row>
    <row r="549" spans="3:5" x14ac:dyDescent="0.4">
      <c r="C549" t="s">
        <v>836</v>
      </c>
      <c r="D549" t="s">
        <v>418</v>
      </c>
      <c r="E549">
        <v>6500</v>
      </c>
    </row>
    <row r="550" spans="3:5" x14ac:dyDescent="0.4">
      <c r="C550" t="s">
        <v>836</v>
      </c>
      <c r="D550" t="s">
        <v>419</v>
      </c>
      <c r="E550">
        <v>18500</v>
      </c>
    </row>
    <row r="551" spans="3:5" x14ac:dyDescent="0.4">
      <c r="C551" t="s">
        <v>836</v>
      </c>
      <c r="D551" t="s">
        <v>420</v>
      </c>
      <c r="E551">
        <v>8300</v>
      </c>
    </row>
    <row r="552" spans="3:5" x14ac:dyDescent="0.4">
      <c r="C552" t="s">
        <v>836</v>
      </c>
      <c r="D552" t="s">
        <v>421</v>
      </c>
      <c r="E552">
        <v>300</v>
      </c>
    </row>
    <row r="553" spans="3:5" x14ac:dyDescent="0.4">
      <c r="C553" t="s">
        <v>836</v>
      </c>
      <c r="D553" t="s">
        <v>422</v>
      </c>
      <c r="E553">
        <v>1900</v>
      </c>
    </row>
    <row r="554" spans="3:5" x14ac:dyDescent="0.4">
      <c r="C554" t="s">
        <v>836</v>
      </c>
      <c r="D554" t="s">
        <v>423</v>
      </c>
      <c r="E554">
        <v>700</v>
      </c>
    </row>
    <row r="555" spans="3:5" x14ac:dyDescent="0.4">
      <c r="C555" t="s">
        <v>836</v>
      </c>
      <c r="D555" t="s">
        <v>424</v>
      </c>
      <c r="E555">
        <v>900</v>
      </c>
    </row>
    <row r="556" spans="3:5" x14ac:dyDescent="0.4">
      <c r="C556" t="s">
        <v>836</v>
      </c>
      <c r="D556" t="s">
        <v>425</v>
      </c>
      <c r="E556">
        <v>2300</v>
      </c>
    </row>
    <row r="557" spans="3:5" x14ac:dyDescent="0.4">
      <c r="C557" t="s">
        <v>836</v>
      </c>
      <c r="D557" t="s">
        <v>426</v>
      </c>
      <c r="E557">
        <v>1800</v>
      </c>
    </row>
    <row r="558" spans="3:5" x14ac:dyDescent="0.4">
      <c r="C558" t="s">
        <v>836</v>
      </c>
      <c r="D558" t="s">
        <v>427</v>
      </c>
      <c r="E558">
        <v>300</v>
      </c>
    </row>
    <row r="559" spans="3:5" x14ac:dyDescent="0.4">
      <c r="C559" t="s">
        <v>836</v>
      </c>
      <c r="D559" t="s">
        <v>428</v>
      </c>
      <c r="E559">
        <v>600</v>
      </c>
    </row>
    <row r="560" spans="3:5" x14ac:dyDescent="0.4">
      <c r="C560" t="s">
        <v>836</v>
      </c>
      <c r="D560" t="s">
        <v>429</v>
      </c>
      <c r="E560">
        <v>2400</v>
      </c>
    </row>
    <row r="561" spans="3:5" x14ac:dyDescent="0.4">
      <c r="C561" t="s">
        <v>836</v>
      </c>
      <c r="D561" t="s">
        <v>430</v>
      </c>
      <c r="E561">
        <v>3700</v>
      </c>
    </row>
    <row r="562" spans="3:5" x14ac:dyDescent="0.4">
      <c r="C562" t="s">
        <v>836</v>
      </c>
      <c r="D562" t="s">
        <v>431</v>
      </c>
      <c r="E562">
        <v>4300</v>
      </c>
    </row>
    <row r="563" spans="3:5" x14ac:dyDescent="0.4">
      <c r="C563" t="s">
        <v>836</v>
      </c>
      <c r="D563" t="s">
        <v>432</v>
      </c>
      <c r="E563">
        <v>700</v>
      </c>
    </row>
    <row r="564" spans="3:5" x14ac:dyDescent="0.4">
      <c r="C564" t="s">
        <v>836</v>
      </c>
      <c r="D564" t="s">
        <v>433</v>
      </c>
      <c r="E564">
        <v>1300</v>
      </c>
    </row>
    <row r="565" spans="3:5" x14ac:dyDescent="0.4">
      <c r="C565" t="s">
        <v>836</v>
      </c>
      <c r="D565" t="s">
        <v>434</v>
      </c>
      <c r="E565">
        <v>1700</v>
      </c>
    </row>
    <row r="566" spans="3:5" x14ac:dyDescent="0.4">
      <c r="C566" t="s">
        <v>836</v>
      </c>
      <c r="D566" t="s">
        <v>435</v>
      </c>
      <c r="E566">
        <v>5700</v>
      </c>
    </row>
    <row r="567" spans="3:5" x14ac:dyDescent="0.4">
      <c r="C567" t="s">
        <v>836</v>
      </c>
      <c r="D567" t="s">
        <v>436</v>
      </c>
      <c r="E567">
        <v>41200</v>
      </c>
    </row>
    <row r="568" spans="3:5" x14ac:dyDescent="0.4">
      <c r="C568" t="s">
        <v>836</v>
      </c>
      <c r="D568" t="s">
        <v>437</v>
      </c>
      <c r="E568">
        <v>9300</v>
      </c>
    </row>
    <row r="569" spans="3:5" x14ac:dyDescent="0.4">
      <c r="C569" t="s">
        <v>836</v>
      </c>
      <c r="D569" t="s">
        <v>438</v>
      </c>
      <c r="E569">
        <v>2300</v>
      </c>
    </row>
    <row r="570" spans="3:5" x14ac:dyDescent="0.4">
      <c r="C570" t="s">
        <v>836</v>
      </c>
      <c r="D570" t="s">
        <v>439</v>
      </c>
      <c r="E570">
        <v>6200</v>
      </c>
    </row>
    <row r="571" spans="3:5" x14ac:dyDescent="0.4">
      <c r="C571" t="s">
        <v>836</v>
      </c>
      <c r="D571" t="s">
        <v>440</v>
      </c>
      <c r="E571">
        <v>3700</v>
      </c>
    </row>
    <row r="572" spans="3:5" x14ac:dyDescent="0.4">
      <c r="C572" t="s">
        <v>836</v>
      </c>
      <c r="D572" t="s">
        <v>441</v>
      </c>
      <c r="E572">
        <v>400</v>
      </c>
    </row>
    <row r="573" spans="3:5" x14ac:dyDescent="0.4">
      <c r="C573" t="s">
        <v>836</v>
      </c>
      <c r="D573" t="s">
        <v>442</v>
      </c>
      <c r="E573">
        <v>4700</v>
      </c>
    </row>
    <row r="574" spans="3:5" x14ac:dyDescent="0.4">
      <c r="C574" t="s">
        <v>836</v>
      </c>
      <c r="D574" t="s">
        <v>443</v>
      </c>
      <c r="E574">
        <v>0</v>
      </c>
    </row>
    <row r="575" spans="3:5" x14ac:dyDescent="0.4">
      <c r="C575" t="s">
        <v>836</v>
      </c>
      <c r="D575" t="s">
        <v>444</v>
      </c>
      <c r="E575">
        <v>1700</v>
      </c>
    </row>
    <row r="576" spans="3:5" x14ac:dyDescent="0.4">
      <c r="C576" t="s">
        <v>836</v>
      </c>
      <c r="D576" t="s">
        <v>445</v>
      </c>
      <c r="E576">
        <v>1300</v>
      </c>
    </row>
    <row r="577" spans="3:5" x14ac:dyDescent="0.4">
      <c r="C577" t="s">
        <v>836</v>
      </c>
      <c r="D577" t="s">
        <v>446</v>
      </c>
      <c r="E577">
        <v>1900</v>
      </c>
    </row>
    <row r="578" spans="3:5" x14ac:dyDescent="0.4">
      <c r="C578" t="s">
        <v>836</v>
      </c>
      <c r="D578" t="s">
        <v>447</v>
      </c>
      <c r="E578">
        <v>700</v>
      </c>
    </row>
    <row r="579" spans="3:5" x14ac:dyDescent="0.4">
      <c r="C579" t="s">
        <v>836</v>
      </c>
      <c r="D579" t="s">
        <v>448</v>
      </c>
      <c r="E579">
        <v>3700</v>
      </c>
    </row>
    <row r="580" spans="3:5" x14ac:dyDescent="0.4">
      <c r="C580" t="s">
        <v>836</v>
      </c>
      <c r="D580" t="s">
        <v>449</v>
      </c>
      <c r="E580">
        <v>4100</v>
      </c>
    </row>
    <row r="581" spans="3:5" x14ac:dyDescent="0.4">
      <c r="C581" t="s">
        <v>836</v>
      </c>
      <c r="D581" t="s">
        <v>450</v>
      </c>
      <c r="E581">
        <v>7200</v>
      </c>
    </row>
    <row r="582" spans="3:5" x14ac:dyDescent="0.4">
      <c r="C582" t="s">
        <v>836</v>
      </c>
      <c r="D582" t="s">
        <v>451</v>
      </c>
      <c r="E582">
        <v>1100</v>
      </c>
    </row>
    <row r="583" spans="3:5" x14ac:dyDescent="0.4">
      <c r="C583" t="s">
        <v>836</v>
      </c>
      <c r="D583" t="s">
        <v>452</v>
      </c>
      <c r="E583">
        <v>700</v>
      </c>
    </row>
    <row r="584" spans="3:5" x14ac:dyDescent="0.4">
      <c r="C584" t="s">
        <v>836</v>
      </c>
      <c r="D584" t="s">
        <v>453</v>
      </c>
      <c r="E584">
        <v>0</v>
      </c>
    </row>
    <row r="585" spans="3:5" x14ac:dyDescent="0.4">
      <c r="C585" t="s">
        <v>836</v>
      </c>
      <c r="D585" t="s">
        <v>454</v>
      </c>
      <c r="E585">
        <v>400</v>
      </c>
    </row>
    <row r="586" spans="3:5" x14ac:dyDescent="0.4">
      <c r="C586" t="s">
        <v>836</v>
      </c>
      <c r="D586" t="s">
        <v>455</v>
      </c>
      <c r="E586">
        <v>0</v>
      </c>
    </row>
    <row r="587" spans="3:5" x14ac:dyDescent="0.4">
      <c r="C587" t="s">
        <v>836</v>
      </c>
      <c r="D587" t="s">
        <v>456</v>
      </c>
      <c r="E587">
        <v>1500</v>
      </c>
    </row>
    <row r="588" spans="3:5" x14ac:dyDescent="0.4">
      <c r="C588" t="s">
        <v>836</v>
      </c>
      <c r="D588" t="s">
        <v>457</v>
      </c>
      <c r="E588">
        <v>200</v>
      </c>
    </row>
    <row r="589" spans="3:5" x14ac:dyDescent="0.4">
      <c r="C589" t="s">
        <v>836</v>
      </c>
      <c r="D589" t="s">
        <v>458</v>
      </c>
      <c r="E589">
        <v>400</v>
      </c>
    </row>
    <row r="590" spans="3:5" x14ac:dyDescent="0.4">
      <c r="C590" t="s">
        <v>836</v>
      </c>
      <c r="D590" t="s">
        <v>459</v>
      </c>
      <c r="E590">
        <v>100</v>
      </c>
    </row>
    <row r="591" spans="3:5" x14ac:dyDescent="0.4">
      <c r="C591" t="s">
        <v>836</v>
      </c>
      <c r="D591" t="s">
        <v>460</v>
      </c>
      <c r="E591">
        <v>17400</v>
      </c>
    </row>
    <row r="592" spans="3:5" x14ac:dyDescent="0.4">
      <c r="C592" t="s">
        <v>836</v>
      </c>
      <c r="D592" t="s">
        <v>461</v>
      </c>
      <c r="E592">
        <v>7400</v>
      </c>
    </row>
    <row r="593" spans="3:5" x14ac:dyDescent="0.4">
      <c r="C593" t="s">
        <v>836</v>
      </c>
      <c r="D593" t="s">
        <v>462</v>
      </c>
      <c r="E593">
        <v>1500</v>
      </c>
    </row>
    <row r="594" spans="3:5" x14ac:dyDescent="0.4">
      <c r="C594" t="s">
        <v>836</v>
      </c>
      <c r="D594" t="s">
        <v>463</v>
      </c>
      <c r="E594">
        <v>21400</v>
      </c>
    </row>
    <row r="595" spans="3:5" x14ac:dyDescent="0.4">
      <c r="C595" t="s">
        <v>836</v>
      </c>
      <c r="D595" t="s">
        <v>464</v>
      </c>
      <c r="E595">
        <v>4700</v>
      </c>
    </row>
    <row r="596" spans="3:5" x14ac:dyDescent="0.4">
      <c r="C596" t="s">
        <v>836</v>
      </c>
      <c r="D596" t="s">
        <v>465</v>
      </c>
      <c r="E596">
        <v>5400</v>
      </c>
    </row>
    <row r="597" spans="3:5" x14ac:dyDescent="0.4">
      <c r="C597" t="s">
        <v>836</v>
      </c>
      <c r="D597" t="s">
        <v>466</v>
      </c>
      <c r="E597">
        <v>1200</v>
      </c>
    </row>
    <row r="598" spans="3:5" x14ac:dyDescent="0.4">
      <c r="C598" t="s">
        <v>836</v>
      </c>
      <c r="D598" t="s">
        <v>467</v>
      </c>
      <c r="E598">
        <v>200</v>
      </c>
    </row>
    <row r="599" spans="3:5" x14ac:dyDescent="0.4">
      <c r="C599" t="s">
        <v>836</v>
      </c>
      <c r="D599" t="s">
        <v>468</v>
      </c>
      <c r="E599">
        <v>6800</v>
      </c>
    </row>
    <row r="600" spans="3:5" x14ac:dyDescent="0.4">
      <c r="C600" t="s">
        <v>836</v>
      </c>
      <c r="D600" t="s">
        <v>469</v>
      </c>
      <c r="E600">
        <v>16700</v>
      </c>
    </row>
    <row r="601" spans="3:5" x14ac:dyDescent="0.4">
      <c r="C601" t="s">
        <v>836</v>
      </c>
      <c r="D601" t="s">
        <v>470</v>
      </c>
      <c r="E601">
        <v>5700</v>
      </c>
    </row>
    <row r="602" spans="3:5" x14ac:dyDescent="0.4">
      <c r="C602" t="s">
        <v>836</v>
      </c>
      <c r="D602" t="s">
        <v>471</v>
      </c>
      <c r="E602">
        <v>2400</v>
      </c>
    </row>
    <row r="603" spans="3:5" x14ac:dyDescent="0.4">
      <c r="C603" t="s">
        <v>836</v>
      </c>
      <c r="D603" t="s">
        <v>472</v>
      </c>
      <c r="E603">
        <v>2600</v>
      </c>
    </row>
    <row r="604" spans="3:5" x14ac:dyDescent="0.4">
      <c r="C604" t="s">
        <v>836</v>
      </c>
      <c r="D604" t="s">
        <v>473</v>
      </c>
      <c r="E604">
        <v>4300</v>
      </c>
    </row>
    <row r="605" spans="3:5" x14ac:dyDescent="0.4">
      <c r="C605" t="s">
        <v>836</v>
      </c>
      <c r="D605" t="s">
        <v>474</v>
      </c>
      <c r="E605">
        <v>600</v>
      </c>
    </row>
    <row r="606" spans="3:5" x14ac:dyDescent="0.4">
      <c r="C606" t="s">
        <v>836</v>
      </c>
      <c r="D606" t="s">
        <v>475</v>
      </c>
      <c r="E606">
        <v>5800</v>
      </c>
    </row>
    <row r="607" spans="3:5" x14ac:dyDescent="0.4">
      <c r="C607" t="s">
        <v>836</v>
      </c>
      <c r="D607" t="s">
        <v>476</v>
      </c>
      <c r="E607">
        <v>200</v>
      </c>
    </row>
    <row r="608" spans="3:5" x14ac:dyDescent="0.4">
      <c r="C608" t="s">
        <v>836</v>
      </c>
      <c r="D608" t="s">
        <v>477</v>
      </c>
      <c r="E608">
        <v>10600</v>
      </c>
    </row>
    <row r="609" spans="3:5" x14ac:dyDescent="0.4">
      <c r="C609" t="s">
        <v>836</v>
      </c>
      <c r="D609" t="s">
        <v>478</v>
      </c>
      <c r="E609">
        <v>1000</v>
      </c>
    </row>
    <row r="610" spans="3:5" x14ac:dyDescent="0.4">
      <c r="C610" t="s">
        <v>836</v>
      </c>
      <c r="D610" t="s">
        <v>479</v>
      </c>
      <c r="E610">
        <v>3200</v>
      </c>
    </row>
    <row r="611" spans="3:5" x14ac:dyDescent="0.4">
      <c r="C611" t="s">
        <v>836</v>
      </c>
      <c r="D611" t="s">
        <v>480</v>
      </c>
      <c r="E611">
        <v>1400</v>
      </c>
    </row>
    <row r="612" spans="3:5" x14ac:dyDescent="0.4">
      <c r="C612" t="s">
        <v>836</v>
      </c>
      <c r="D612" t="s">
        <v>481</v>
      </c>
      <c r="E612">
        <v>20100</v>
      </c>
    </row>
    <row r="613" spans="3:5" x14ac:dyDescent="0.4">
      <c r="C613" t="s">
        <v>836</v>
      </c>
      <c r="D613" t="s">
        <v>482</v>
      </c>
      <c r="E613">
        <v>13600</v>
      </c>
    </row>
    <row r="614" spans="3:5" x14ac:dyDescent="0.4">
      <c r="C614" t="s">
        <v>836</v>
      </c>
      <c r="D614" t="s">
        <v>483</v>
      </c>
      <c r="E614">
        <v>1200</v>
      </c>
    </row>
    <row r="615" spans="3:5" x14ac:dyDescent="0.4">
      <c r="C615" t="s">
        <v>836</v>
      </c>
      <c r="D615" t="s">
        <v>484</v>
      </c>
      <c r="E615">
        <v>800</v>
      </c>
    </row>
    <row r="616" spans="3:5" x14ac:dyDescent="0.4">
      <c r="C616" t="s">
        <v>836</v>
      </c>
      <c r="D616" t="s">
        <v>485</v>
      </c>
      <c r="E616">
        <v>2100</v>
      </c>
    </row>
    <row r="617" spans="3:5" x14ac:dyDescent="0.4">
      <c r="C617" t="s">
        <v>836</v>
      </c>
      <c r="D617" t="s">
        <v>486</v>
      </c>
      <c r="E617">
        <v>600</v>
      </c>
    </row>
    <row r="618" spans="3:5" x14ac:dyDescent="0.4">
      <c r="C618" t="s">
        <v>836</v>
      </c>
      <c r="D618" t="s">
        <v>487</v>
      </c>
      <c r="E618">
        <v>100</v>
      </c>
    </row>
    <row r="619" spans="3:5" x14ac:dyDescent="0.4">
      <c r="C619" t="s">
        <v>836</v>
      </c>
      <c r="D619" t="s">
        <v>488</v>
      </c>
      <c r="E619">
        <v>300</v>
      </c>
    </row>
    <row r="620" spans="3:5" x14ac:dyDescent="0.4">
      <c r="C620" t="s">
        <v>836</v>
      </c>
      <c r="D620" t="s">
        <v>489</v>
      </c>
      <c r="E620">
        <v>7200</v>
      </c>
    </row>
    <row r="621" spans="3:5" x14ac:dyDescent="0.4">
      <c r="C621" t="s">
        <v>836</v>
      </c>
      <c r="D621" t="s">
        <v>490</v>
      </c>
      <c r="E621">
        <v>2500</v>
      </c>
    </row>
    <row r="622" spans="3:5" x14ac:dyDescent="0.4">
      <c r="C622" t="s">
        <v>836</v>
      </c>
      <c r="D622" t="s">
        <v>491</v>
      </c>
      <c r="E622">
        <v>2000</v>
      </c>
    </row>
    <row r="623" spans="3:5" x14ac:dyDescent="0.4">
      <c r="C623" t="s">
        <v>836</v>
      </c>
      <c r="D623" t="s">
        <v>492</v>
      </c>
      <c r="E623">
        <v>1200</v>
      </c>
    </row>
    <row r="624" spans="3:5" x14ac:dyDescent="0.4">
      <c r="C624" t="s">
        <v>836</v>
      </c>
      <c r="D624" t="s">
        <v>493</v>
      </c>
      <c r="E624">
        <v>1800</v>
      </c>
    </row>
    <row r="625" spans="3:5" x14ac:dyDescent="0.4">
      <c r="C625" t="s">
        <v>836</v>
      </c>
      <c r="D625" t="s">
        <v>494</v>
      </c>
      <c r="E625">
        <v>900</v>
      </c>
    </row>
    <row r="626" spans="3:5" x14ac:dyDescent="0.4">
      <c r="C626" t="s">
        <v>836</v>
      </c>
      <c r="D626" t="s">
        <v>495</v>
      </c>
      <c r="E626">
        <v>1200</v>
      </c>
    </row>
    <row r="627" spans="3:5" x14ac:dyDescent="0.4">
      <c r="C627" t="s">
        <v>836</v>
      </c>
      <c r="D627" t="s">
        <v>496</v>
      </c>
      <c r="E627">
        <v>4900</v>
      </c>
    </row>
    <row r="628" spans="3:5" x14ac:dyDescent="0.4">
      <c r="C628" t="s">
        <v>836</v>
      </c>
      <c r="D628" t="s">
        <v>497</v>
      </c>
      <c r="E628">
        <v>9100</v>
      </c>
    </row>
    <row r="629" spans="3:5" x14ac:dyDescent="0.4">
      <c r="C629" t="s">
        <v>836</v>
      </c>
      <c r="D629" t="s">
        <v>498</v>
      </c>
      <c r="E629">
        <v>1500</v>
      </c>
    </row>
    <row r="630" spans="3:5" x14ac:dyDescent="0.4">
      <c r="C630" t="s">
        <v>836</v>
      </c>
      <c r="D630" t="s">
        <v>499</v>
      </c>
      <c r="E630">
        <v>2300</v>
      </c>
    </row>
    <row r="631" spans="3:5" x14ac:dyDescent="0.4">
      <c r="C631" t="s">
        <v>836</v>
      </c>
      <c r="D631" t="s">
        <v>500</v>
      </c>
      <c r="E631">
        <v>3200</v>
      </c>
    </row>
    <row r="632" spans="3:5" x14ac:dyDescent="0.4">
      <c r="C632" t="s">
        <v>836</v>
      </c>
      <c r="D632" t="s">
        <v>501</v>
      </c>
      <c r="E632">
        <v>2700</v>
      </c>
    </row>
    <row r="633" spans="3:5" x14ac:dyDescent="0.4">
      <c r="C633" t="s">
        <v>836</v>
      </c>
      <c r="D633" t="s">
        <v>502</v>
      </c>
      <c r="E633">
        <v>3000</v>
      </c>
    </row>
    <row r="634" spans="3:5" x14ac:dyDescent="0.4">
      <c r="C634" t="s">
        <v>836</v>
      </c>
      <c r="D634" t="s">
        <v>503</v>
      </c>
      <c r="E634">
        <v>2600</v>
      </c>
    </row>
    <row r="635" spans="3:5" x14ac:dyDescent="0.4">
      <c r="C635" t="s">
        <v>836</v>
      </c>
      <c r="D635" t="s">
        <v>504</v>
      </c>
      <c r="E635">
        <v>400</v>
      </c>
    </row>
    <row r="636" spans="3:5" x14ac:dyDescent="0.4">
      <c r="C636" t="s">
        <v>836</v>
      </c>
      <c r="D636" t="s">
        <v>505</v>
      </c>
      <c r="E636">
        <v>100</v>
      </c>
    </row>
    <row r="637" spans="3:5" x14ac:dyDescent="0.4">
      <c r="C637" t="s">
        <v>836</v>
      </c>
      <c r="D637" t="s">
        <v>688</v>
      </c>
      <c r="E637">
        <v>1800</v>
      </c>
    </row>
    <row r="638" spans="3:5" x14ac:dyDescent="0.4">
      <c r="C638" t="s">
        <v>836</v>
      </c>
      <c r="D638" t="s">
        <v>689</v>
      </c>
      <c r="E638">
        <v>200</v>
      </c>
    </row>
    <row r="639" spans="3:5" x14ac:dyDescent="0.4">
      <c r="C639" t="s">
        <v>836</v>
      </c>
      <c r="D639" t="s">
        <v>690</v>
      </c>
      <c r="E639">
        <v>1500</v>
      </c>
    </row>
    <row r="640" spans="3:5" x14ac:dyDescent="0.4">
      <c r="C640" t="s">
        <v>836</v>
      </c>
      <c r="D640" t="s">
        <v>691</v>
      </c>
      <c r="E640">
        <v>5600</v>
      </c>
    </row>
    <row r="641" spans="3:5" x14ac:dyDescent="0.4">
      <c r="C641" t="s">
        <v>836</v>
      </c>
      <c r="D641" t="s">
        <v>692</v>
      </c>
      <c r="E641">
        <v>2600</v>
      </c>
    </row>
    <row r="642" spans="3:5" x14ac:dyDescent="0.4">
      <c r="C642" t="s">
        <v>836</v>
      </c>
      <c r="D642" t="s">
        <v>693</v>
      </c>
      <c r="E642">
        <v>300</v>
      </c>
    </row>
    <row r="643" spans="3:5" x14ac:dyDescent="0.4">
      <c r="C643" t="s">
        <v>836</v>
      </c>
      <c r="D643" t="s">
        <v>694</v>
      </c>
      <c r="E643">
        <v>100</v>
      </c>
    </row>
    <row r="644" spans="3:5" x14ac:dyDescent="0.4">
      <c r="C644" t="s">
        <v>836</v>
      </c>
      <c r="D644" t="s">
        <v>695</v>
      </c>
      <c r="E644">
        <v>100</v>
      </c>
    </row>
    <row r="645" spans="3:5" x14ac:dyDescent="0.4">
      <c r="C645" t="s">
        <v>836</v>
      </c>
      <c r="D645" t="s">
        <v>696</v>
      </c>
      <c r="E645">
        <v>7900</v>
      </c>
    </row>
    <row r="646" spans="3:5" x14ac:dyDescent="0.4">
      <c r="C646" t="s">
        <v>836</v>
      </c>
      <c r="D646" t="s">
        <v>697</v>
      </c>
      <c r="E646">
        <v>9800</v>
      </c>
    </row>
    <row r="647" spans="3:5" x14ac:dyDescent="0.4">
      <c r="C647" t="s">
        <v>836</v>
      </c>
      <c r="D647" t="s">
        <v>698</v>
      </c>
      <c r="E647">
        <v>800</v>
      </c>
    </row>
    <row r="648" spans="3:5" x14ac:dyDescent="0.4">
      <c r="C648" t="s">
        <v>836</v>
      </c>
      <c r="D648" t="s">
        <v>699</v>
      </c>
      <c r="E648">
        <v>3100</v>
      </c>
    </row>
    <row r="649" spans="3:5" x14ac:dyDescent="0.4">
      <c r="C649" t="s">
        <v>836</v>
      </c>
      <c r="D649" t="s">
        <v>700</v>
      </c>
      <c r="E649">
        <v>7100</v>
      </c>
    </row>
    <row r="650" spans="3:5" x14ac:dyDescent="0.4">
      <c r="C650" t="s">
        <v>836</v>
      </c>
      <c r="D650" t="s">
        <v>701</v>
      </c>
      <c r="E650">
        <v>400</v>
      </c>
    </row>
    <row r="651" spans="3:5" x14ac:dyDescent="0.4">
      <c r="C651" t="s">
        <v>836</v>
      </c>
      <c r="D651" t="s">
        <v>702</v>
      </c>
      <c r="E651">
        <v>2400</v>
      </c>
    </row>
    <row r="652" spans="3:5" x14ac:dyDescent="0.4">
      <c r="C652" t="s">
        <v>836</v>
      </c>
      <c r="D652" t="s">
        <v>703</v>
      </c>
      <c r="E652">
        <v>200</v>
      </c>
    </row>
    <row r="653" spans="3:5" x14ac:dyDescent="0.4">
      <c r="C653" t="s">
        <v>836</v>
      </c>
      <c r="D653" t="s">
        <v>704</v>
      </c>
      <c r="E653">
        <v>1700</v>
      </c>
    </row>
    <row r="654" spans="3:5" x14ac:dyDescent="0.4">
      <c r="C654" t="s">
        <v>836</v>
      </c>
      <c r="D654" t="s">
        <v>705</v>
      </c>
      <c r="E654">
        <v>6500</v>
      </c>
    </row>
    <row r="655" spans="3:5" x14ac:dyDescent="0.4">
      <c r="C655" t="s">
        <v>836</v>
      </c>
      <c r="D655" t="s">
        <v>706</v>
      </c>
      <c r="E655">
        <v>2600</v>
      </c>
    </row>
    <row r="656" spans="3:5" x14ac:dyDescent="0.4">
      <c r="C656" t="s">
        <v>836</v>
      </c>
      <c r="D656" t="s">
        <v>707</v>
      </c>
      <c r="E656">
        <v>1500</v>
      </c>
    </row>
    <row r="657" spans="3:5" x14ac:dyDescent="0.4">
      <c r="C657" t="s">
        <v>836</v>
      </c>
      <c r="D657" t="s">
        <v>708</v>
      </c>
      <c r="E657">
        <v>7800</v>
      </c>
    </row>
    <row r="658" spans="3:5" x14ac:dyDescent="0.4">
      <c r="C658" t="s">
        <v>836</v>
      </c>
      <c r="D658" t="s">
        <v>709</v>
      </c>
      <c r="E658">
        <v>4000</v>
      </c>
    </row>
    <row r="659" spans="3:5" x14ac:dyDescent="0.4">
      <c r="C659" t="s">
        <v>836</v>
      </c>
      <c r="D659" t="s">
        <v>710</v>
      </c>
      <c r="E659">
        <v>3000</v>
      </c>
    </row>
    <row r="660" spans="3:5" x14ac:dyDescent="0.4">
      <c r="C660" t="s">
        <v>836</v>
      </c>
      <c r="D660" t="s">
        <v>711</v>
      </c>
      <c r="E660">
        <v>3500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60100</v>
      </c>
    </row>
    <row r="667" spans="3:5" x14ac:dyDescent="0.4">
      <c r="C667" t="s">
        <v>851</v>
      </c>
      <c r="D667" t="s">
        <v>506</v>
      </c>
      <c r="E667">
        <v>98700</v>
      </c>
    </row>
    <row r="668" spans="3:5" x14ac:dyDescent="0.4">
      <c r="C668" t="s">
        <v>851</v>
      </c>
      <c r="D668" t="s">
        <v>507</v>
      </c>
      <c r="E668">
        <v>8400</v>
      </c>
    </row>
    <row r="669" spans="3:5" x14ac:dyDescent="0.4">
      <c r="C669" t="s">
        <v>851</v>
      </c>
      <c r="D669" t="s">
        <v>508</v>
      </c>
      <c r="E669">
        <v>6300</v>
      </c>
    </row>
    <row r="670" spans="3:5" x14ac:dyDescent="0.4">
      <c r="C670" t="s">
        <v>851</v>
      </c>
      <c r="D670" t="s">
        <v>509</v>
      </c>
      <c r="E670">
        <v>12700</v>
      </c>
    </row>
    <row r="671" spans="3:5" x14ac:dyDescent="0.4">
      <c r="C671" t="s">
        <v>851</v>
      </c>
      <c r="D671" t="s">
        <v>510</v>
      </c>
      <c r="E671">
        <v>4100</v>
      </c>
    </row>
    <row r="672" spans="3:5" x14ac:dyDescent="0.4">
      <c r="C672" t="s">
        <v>851</v>
      </c>
      <c r="D672" t="s">
        <v>511</v>
      </c>
      <c r="E672">
        <v>12200</v>
      </c>
    </row>
    <row r="673" spans="3:5" x14ac:dyDescent="0.4">
      <c r="C673" t="s">
        <v>851</v>
      </c>
      <c r="D673" t="s">
        <v>512</v>
      </c>
      <c r="E673">
        <v>12100</v>
      </c>
    </row>
    <row r="674" spans="3:5" x14ac:dyDescent="0.4">
      <c r="C674" t="s">
        <v>851</v>
      </c>
      <c r="D674" t="s">
        <v>513</v>
      </c>
      <c r="E674">
        <v>5200</v>
      </c>
    </row>
    <row r="675" spans="3:5" x14ac:dyDescent="0.4">
      <c r="C675" t="s">
        <v>851</v>
      </c>
      <c r="D675" t="s">
        <v>514</v>
      </c>
      <c r="E675">
        <v>8300</v>
      </c>
    </row>
    <row r="676" spans="3:5" x14ac:dyDescent="0.4">
      <c r="C676" t="s">
        <v>851</v>
      </c>
      <c r="D676" t="s">
        <v>515</v>
      </c>
      <c r="E676">
        <v>19400</v>
      </c>
    </row>
    <row r="677" spans="3:5" x14ac:dyDescent="0.4">
      <c r="C677" t="s">
        <v>851</v>
      </c>
      <c r="D677" t="s">
        <v>516</v>
      </c>
      <c r="E677">
        <v>29000</v>
      </c>
    </row>
    <row r="678" spans="3:5" x14ac:dyDescent="0.4">
      <c r="C678" t="s">
        <v>851</v>
      </c>
      <c r="D678" t="s">
        <v>517</v>
      </c>
      <c r="E678">
        <v>9400</v>
      </c>
    </row>
    <row r="679" spans="3:5" x14ac:dyDescent="0.4">
      <c r="C679" t="s">
        <v>851</v>
      </c>
      <c r="D679" t="s">
        <v>518</v>
      </c>
      <c r="E679">
        <v>18000</v>
      </c>
    </row>
    <row r="680" spans="3:5" x14ac:dyDescent="0.4">
      <c r="C680" t="s">
        <v>851</v>
      </c>
      <c r="D680" t="s">
        <v>519</v>
      </c>
      <c r="E680">
        <v>7900</v>
      </c>
    </row>
    <row r="681" spans="3:5" x14ac:dyDescent="0.4">
      <c r="C681" t="s">
        <v>851</v>
      </c>
      <c r="D681" t="s">
        <v>520</v>
      </c>
      <c r="E681">
        <v>9200</v>
      </c>
    </row>
    <row r="682" spans="3:5" x14ac:dyDescent="0.4">
      <c r="C682" t="s">
        <v>851</v>
      </c>
      <c r="D682" t="s">
        <v>521</v>
      </c>
      <c r="E682">
        <v>5100</v>
      </c>
    </row>
    <row r="683" spans="3:5" x14ac:dyDescent="0.4">
      <c r="C683" t="s">
        <v>851</v>
      </c>
      <c r="D683" t="s">
        <v>522</v>
      </c>
      <c r="E683">
        <v>13100</v>
      </c>
    </row>
    <row r="684" spans="3:5" x14ac:dyDescent="0.4">
      <c r="C684" t="s">
        <v>851</v>
      </c>
      <c r="D684" t="s">
        <v>523</v>
      </c>
      <c r="E684">
        <v>300</v>
      </c>
    </row>
    <row r="685" spans="3:5" x14ac:dyDescent="0.4">
      <c r="C685" t="s">
        <v>851</v>
      </c>
      <c r="D685" t="s">
        <v>524</v>
      </c>
      <c r="E685">
        <v>2300</v>
      </c>
    </row>
    <row r="686" spans="3:5" x14ac:dyDescent="0.4">
      <c r="C686" t="s">
        <v>851</v>
      </c>
      <c r="D686" t="s">
        <v>525</v>
      </c>
      <c r="E686">
        <v>8100</v>
      </c>
    </row>
    <row r="687" spans="3:5" x14ac:dyDescent="0.4">
      <c r="C687" t="s">
        <v>851</v>
      </c>
      <c r="D687" t="s">
        <v>526</v>
      </c>
      <c r="E687">
        <v>7200</v>
      </c>
    </row>
    <row r="688" spans="3:5" x14ac:dyDescent="0.4">
      <c r="C688" t="s">
        <v>851</v>
      </c>
      <c r="D688" t="s">
        <v>527</v>
      </c>
      <c r="E688">
        <v>3100</v>
      </c>
    </row>
    <row r="689" spans="3:5" x14ac:dyDescent="0.4">
      <c r="C689" t="s">
        <v>851</v>
      </c>
      <c r="D689" t="s">
        <v>528</v>
      </c>
      <c r="E689">
        <v>11100</v>
      </c>
    </row>
    <row r="690" spans="3:5" x14ac:dyDescent="0.4">
      <c r="C690" t="s">
        <v>851</v>
      </c>
      <c r="D690" t="s">
        <v>529</v>
      </c>
      <c r="E690">
        <v>2000</v>
      </c>
    </row>
    <row r="691" spans="3:5" x14ac:dyDescent="0.4">
      <c r="C691" t="s">
        <v>851</v>
      </c>
      <c r="D691" t="s">
        <v>530</v>
      </c>
      <c r="E691">
        <v>7200</v>
      </c>
    </row>
    <row r="692" spans="3:5" x14ac:dyDescent="0.4">
      <c r="C692" t="s">
        <v>851</v>
      </c>
      <c r="D692" t="s">
        <v>531</v>
      </c>
      <c r="E692">
        <v>3000</v>
      </c>
    </row>
    <row r="693" spans="3:5" x14ac:dyDescent="0.4">
      <c r="C693" t="s">
        <v>851</v>
      </c>
      <c r="D693" t="s">
        <v>532</v>
      </c>
      <c r="E693">
        <v>46000</v>
      </c>
    </row>
    <row r="694" spans="3:5" x14ac:dyDescent="0.4">
      <c r="C694" t="s">
        <v>851</v>
      </c>
      <c r="D694" t="s">
        <v>533</v>
      </c>
      <c r="E694">
        <v>121500</v>
      </c>
    </row>
    <row r="695" spans="3:5" x14ac:dyDescent="0.4">
      <c r="C695" t="s">
        <v>851</v>
      </c>
      <c r="D695" t="s">
        <v>534</v>
      </c>
      <c r="E695">
        <v>24900</v>
      </c>
    </row>
    <row r="696" spans="3:5" x14ac:dyDescent="0.4">
      <c r="C696" t="s">
        <v>851</v>
      </c>
      <c r="D696" t="s">
        <v>535</v>
      </c>
      <c r="E696">
        <v>18400</v>
      </c>
    </row>
    <row r="697" spans="3:5" x14ac:dyDescent="0.4">
      <c r="C697" t="s">
        <v>851</v>
      </c>
      <c r="D697" t="s">
        <v>536</v>
      </c>
      <c r="E697">
        <v>10800</v>
      </c>
    </row>
    <row r="698" spans="3:5" x14ac:dyDescent="0.4">
      <c r="C698" t="s">
        <v>851</v>
      </c>
      <c r="D698" t="s">
        <v>537</v>
      </c>
      <c r="E698">
        <v>11300</v>
      </c>
    </row>
    <row r="699" spans="3:5" x14ac:dyDescent="0.4">
      <c r="C699" t="s">
        <v>851</v>
      </c>
      <c r="D699" t="s">
        <v>538</v>
      </c>
      <c r="E699">
        <v>22000</v>
      </c>
    </row>
    <row r="700" spans="3:5" x14ac:dyDescent="0.4">
      <c r="C700" t="s">
        <v>851</v>
      </c>
      <c r="D700" t="s">
        <v>539</v>
      </c>
      <c r="E700">
        <v>3600</v>
      </c>
    </row>
    <row r="701" spans="3:5" x14ac:dyDescent="0.4">
      <c r="C701" t="s">
        <v>851</v>
      </c>
      <c r="D701" t="s">
        <v>540</v>
      </c>
      <c r="E701">
        <v>12700</v>
      </c>
    </row>
    <row r="702" spans="3:5" x14ac:dyDescent="0.4">
      <c r="C702" t="s">
        <v>851</v>
      </c>
      <c r="D702" t="s">
        <v>541</v>
      </c>
      <c r="E702">
        <v>4300</v>
      </c>
    </row>
    <row r="703" spans="3:5" x14ac:dyDescent="0.4">
      <c r="C703" t="s">
        <v>851</v>
      </c>
      <c r="D703" t="s">
        <v>542</v>
      </c>
      <c r="E703">
        <v>2200</v>
      </c>
    </row>
    <row r="704" spans="3:5" x14ac:dyDescent="0.4">
      <c r="C704" t="s">
        <v>851</v>
      </c>
      <c r="D704" t="s">
        <v>543</v>
      </c>
      <c r="E704">
        <v>1600</v>
      </c>
    </row>
    <row r="705" spans="3:5" x14ac:dyDescent="0.4">
      <c r="C705" t="s">
        <v>851</v>
      </c>
      <c r="D705" t="s">
        <v>544</v>
      </c>
      <c r="E705">
        <v>4500</v>
      </c>
    </row>
    <row r="706" spans="3:5" x14ac:dyDescent="0.4">
      <c r="C706" t="s">
        <v>851</v>
      </c>
      <c r="D706" t="s">
        <v>545</v>
      </c>
      <c r="E706">
        <v>5900</v>
      </c>
    </row>
    <row r="707" spans="3:5" x14ac:dyDescent="0.4">
      <c r="C707" t="s">
        <v>851</v>
      </c>
      <c r="D707" t="s">
        <v>546</v>
      </c>
      <c r="E707">
        <v>4200</v>
      </c>
    </row>
    <row r="708" spans="3:5" x14ac:dyDescent="0.4">
      <c r="C708" t="s">
        <v>851</v>
      </c>
      <c r="D708" t="s">
        <v>547</v>
      </c>
      <c r="E708">
        <v>4600</v>
      </c>
    </row>
    <row r="709" spans="3:5" x14ac:dyDescent="0.4">
      <c r="C709" t="s">
        <v>851</v>
      </c>
      <c r="D709" t="s">
        <v>548</v>
      </c>
      <c r="E709">
        <v>800</v>
      </c>
    </row>
    <row r="710" spans="3:5" x14ac:dyDescent="0.4">
      <c r="C710" t="s">
        <v>851</v>
      </c>
      <c r="D710" t="s">
        <v>549</v>
      </c>
      <c r="E710">
        <v>3700</v>
      </c>
    </row>
    <row r="711" spans="3:5" x14ac:dyDescent="0.4">
      <c r="C711" t="s">
        <v>851</v>
      </c>
      <c r="D711" t="s">
        <v>550</v>
      </c>
      <c r="E711">
        <v>700</v>
      </c>
    </row>
    <row r="712" spans="3:5" x14ac:dyDescent="0.4">
      <c r="C712" t="s">
        <v>851</v>
      </c>
      <c r="D712" t="s">
        <v>551</v>
      </c>
      <c r="E712">
        <v>1500</v>
      </c>
    </row>
    <row r="713" spans="3:5" x14ac:dyDescent="0.4">
      <c r="C713" t="s">
        <v>851</v>
      </c>
      <c r="D713" t="s">
        <v>552</v>
      </c>
      <c r="E713">
        <v>700</v>
      </c>
    </row>
    <row r="714" spans="3:5" x14ac:dyDescent="0.4">
      <c r="C714" t="s">
        <v>851</v>
      </c>
      <c r="D714" t="s">
        <v>553</v>
      </c>
      <c r="E714">
        <v>11800</v>
      </c>
    </row>
    <row r="715" spans="3:5" x14ac:dyDescent="0.4">
      <c r="C715" t="s">
        <v>851</v>
      </c>
      <c r="D715" t="s">
        <v>554</v>
      </c>
      <c r="E715">
        <v>5200</v>
      </c>
    </row>
    <row r="716" spans="3:5" x14ac:dyDescent="0.4">
      <c r="C716" t="s">
        <v>851</v>
      </c>
      <c r="D716" t="s">
        <v>555</v>
      </c>
      <c r="E716">
        <v>2400</v>
      </c>
    </row>
    <row r="717" spans="3:5" x14ac:dyDescent="0.4">
      <c r="C717" t="s">
        <v>851</v>
      </c>
      <c r="D717" t="s">
        <v>556</v>
      </c>
      <c r="E717">
        <v>3200</v>
      </c>
    </row>
    <row r="718" spans="3:5" x14ac:dyDescent="0.4">
      <c r="C718" t="s">
        <v>851</v>
      </c>
      <c r="D718" t="s">
        <v>557</v>
      </c>
      <c r="E718">
        <v>2900</v>
      </c>
    </row>
    <row r="719" spans="3:5" x14ac:dyDescent="0.4">
      <c r="C719" t="s">
        <v>851</v>
      </c>
      <c r="D719" t="s">
        <v>558</v>
      </c>
      <c r="E719">
        <v>3900</v>
      </c>
    </row>
    <row r="720" spans="3:5" x14ac:dyDescent="0.4">
      <c r="C720" t="s">
        <v>851</v>
      </c>
      <c r="D720" t="s">
        <v>559</v>
      </c>
      <c r="E720">
        <v>8600</v>
      </c>
    </row>
    <row r="721" spans="3:5" x14ac:dyDescent="0.4">
      <c r="C721" t="s">
        <v>851</v>
      </c>
      <c r="D721" t="s">
        <v>560</v>
      </c>
      <c r="E721">
        <v>6200</v>
      </c>
    </row>
    <row r="722" spans="3:5" x14ac:dyDescent="0.4">
      <c r="C722" t="s">
        <v>851</v>
      </c>
      <c r="D722" t="s">
        <v>561</v>
      </c>
      <c r="E722">
        <v>6700</v>
      </c>
    </row>
    <row r="723" spans="3:5" x14ac:dyDescent="0.4">
      <c r="C723" t="s">
        <v>851</v>
      </c>
      <c r="D723" t="s">
        <v>562</v>
      </c>
      <c r="E723">
        <v>10500</v>
      </c>
    </row>
    <row r="724" spans="3:5" x14ac:dyDescent="0.4">
      <c r="C724" t="s">
        <v>851</v>
      </c>
      <c r="D724" t="s">
        <v>563</v>
      </c>
      <c r="E724">
        <v>9600</v>
      </c>
    </row>
    <row r="725" spans="3:5" x14ac:dyDescent="0.4">
      <c r="C725" t="s">
        <v>851</v>
      </c>
      <c r="D725" t="s">
        <v>564</v>
      </c>
      <c r="E725">
        <v>3000</v>
      </c>
    </row>
    <row r="726" spans="3:5" x14ac:dyDescent="0.4">
      <c r="C726" t="s">
        <v>851</v>
      </c>
      <c r="D726" t="s">
        <v>565</v>
      </c>
      <c r="E726">
        <v>200</v>
      </c>
    </row>
    <row r="727" spans="3:5" x14ac:dyDescent="0.4">
      <c r="C727" t="s">
        <v>851</v>
      </c>
      <c r="D727" t="s">
        <v>566</v>
      </c>
      <c r="E727">
        <v>2400</v>
      </c>
    </row>
    <row r="728" spans="3:5" x14ac:dyDescent="0.4">
      <c r="C728" t="s">
        <v>851</v>
      </c>
      <c r="D728" t="s">
        <v>567</v>
      </c>
      <c r="E728">
        <v>2100</v>
      </c>
    </row>
    <row r="729" spans="3:5" x14ac:dyDescent="0.4">
      <c r="C729" t="s">
        <v>851</v>
      </c>
      <c r="D729" t="s">
        <v>568</v>
      </c>
      <c r="E729">
        <v>1300</v>
      </c>
    </row>
    <row r="730" spans="3:5" x14ac:dyDescent="0.4">
      <c r="C730" t="s">
        <v>851</v>
      </c>
      <c r="D730" t="s">
        <v>569</v>
      </c>
      <c r="E730">
        <v>1600</v>
      </c>
    </row>
    <row r="731" spans="3:5" x14ac:dyDescent="0.4">
      <c r="C731" t="s">
        <v>851</v>
      </c>
      <c r="D731" t="s">
        <v>570</v>
      </c>
      <c r="E731">
        <v>2400</v>
      </c>
    </row>
    <row r="732" spans="3:5" x14ac:dyDescent="0.4">
      <c r="C732" t="s">
        <v>851</v>
      </c>
      <c r="D732" t="s">
        <v>571</v>
      </c>
      <c r="E732">
        <v>1000</v>
      </c>
    </row>
    <row r="733" spans="3:5" x14ac:dyDescent="0.4">
      <c r="C733" t="s">
        <v>851</v>
      </c>
      <c r="D733" t="s">
        <v>572</v>
      </c>
      <c r="E733">
        <v>1200</v>
      </c>
    </row>
    <row r="734" spans="3:5" x14ac:dyDescent="0.4">
      <c r="C734" t="s">
        <v>851</v>
      </c>
      <c r="D734" t="s">
        <v>573</v>
      </c>
      <c r="E734">
        <v>6500</v>
      </c>
    </row>
    <row r="735" spans="3:5" x14ac:dyDescent="0.4">
      <c r="C735" t="s">
        <v>851</v>
      </c>
      <c r="D735" t="s">
        <v>574</v>
      </c>
      <c r="E735">
        <v>7100</v>
      </c>
    </row>
    <row r="736" spans="3:5" x14ac:dyDescent="0.4">
      <c r="C736" t="s">
        <v>851</v>
      </c>
      <c r="D736" t="s">
        <v>575</v>
      </c>
      <c r="E736">
        <v>5500</v>
      </c>
    </row>
    <row r="737" spans="3:5" x14ac:dyDescent="0.4">
      <c r="C737" t="s">
        <v>851</v>
      </c>
      <c r="D737" t="s">
        <v>576</v>
      </c>
      <c r="E737">
        <v>4500</v>
      </c>
    </row>
    <row r="738" spans="3:5" x14ac:dyDescent="0.4">
      <c r="C738" t="s">
        <v>851</v>
      </c>
      <c r="D738" t="s">
        <v>577</v>
      </c>
      <c r="E738">
        <v>3000</v>
      </c>
    </row>
    <row r="739" spans="3:5" x14ac:dyDescent="0.4">
      <c r="C739" t="s">
        <v>851</v>
      </c>
      <c r="D739" t="s">
        <v>578</v>
      </c>
      <c r="E739">
        <v>9000</v>
      </c>
    </row>
    <row r="740" spans="3:5" x14ac:dyDescent="0.4">
      <c r="C740" t="s">
        <v>851</v>
      </c>
      <c r="D740" t="s">
        <v>579</v>
      </c>
      <c r="E740">
        <v>17400</v>
      </c>
    </row>
    <row r="741" spans="3:5" x14ac:dyDescent="0.4">
      <c r="C741" t="s">
        <v>851</v>
      </c>
      <c r="D741" t="s">
        <v>580</v>
      </c>
      <c r="E741">
        <v>29700</v>
      </c>
    </row>
    <row r="742" spans="3:5" x14ac:dyDescent="0.4">
      <c r="C742" t="s">
        <v>851</v>
      </c>
      <c r="D742" t="s">
        <v>581</v>
      </c>
      <c r="E742">
        <v>27500</v>
      </c>
    </row>
    <row r="743" spans="3:5" x14ac:dyDescent="0.4">
      <c r="C743" t="s">
        <v>851</v>
      </c>
      <c r="D743" t="s">
        <v>582</v>
      </c>
      <c r="E743">
        <v>26800</v>
      </c>
    </row>
    <row r="744" spans="3:5" x14ac:dyDescent="0.4">
      <c r="C744" t="s">
        <v>851</v>
      </c>
      <c r="D744" t="s">
        <v>583</v>
      </c>
      <c r="E744">
        <v>17600</v>
      </c>
    </row>
    <row r="745" spans="3:5" x14ac:dyDescent="0.4">
      <c r="C745" t="s">
        <v>851</v>
      </c>
      <c r="D745" t="s">
        <v>584</v>
      </c>
      <c r="E745">
        <v>25500</v>
      </c>
    </row>
    <row r="746" spans="3:5" x14ac:dyDescent="0.4">
      <c r="C746" t="s">
        <v>851</v>
      </c>
      <c r="D746" t="s">
        <v>585</v>
      </c>
      <c r="E746">
        <v>8600</v>
      </c>
    </row>
    <row r="747" spans="3:5" x14ac:dyDescent="0.4">
      <c r="C747" t="s">
        <v>851</v>
      </c>
      <c r="D747" t="s">
        <v>586</v>
      </c>
      <c r="E747">
        <v>4000</v>
      </c>
    </row>
    <row r="748" spans="3:5" x14ac:dyDescent="0.4">
      <c r="C748" t="s">
        <v>851</v>
      </c>
      <c r="D748" t="s">
        <v>587</v>
      </c>
      <c r="E748">
        <v>14400</v>
      </c>
    </row>
    <row r="749" spans="3:5" x14ac:dyDescent="0.4">
      <c r="C749" t="s">
        <v>851</v>
      </c>
      <c r="D749" t="s">
        <v>588</v>
      </c>
      <c r="E749">
        <v>8200</v>
      </c>
    </row>
    <row r="750" spans="3:5" x14ac:dyDescent="0.4">
      <c r="C750" t="s">
        <v>851</v>
      </c>
      <c r="D750" t="s">
        <v>589</v>
      </c>
      <c r="E750">
        <v>9800</v>
      </c>
    </row>
    <row r="751" spans="3:5" x14ac:dyDescent="0.4">
      <c r="C751" t="s">
        <v>851</v>
      </c>
      <c r="D751" t="s">
        <v>590</v>
      </c>
      <c r="E751">
        <v>1800</v>
      </c>
    </row>
    <row r="752" spans="3:5" x14ac:dyDescent="0.4">
      <c r="C752" t="s">
        <v>851</v>
      </c>
      <c r="D752" t="s">
        <v>591</v>
      </c>
      <c r="E752">
        <v>11300</v>
      </c>
    </row>
    <row r="753" spans="3:5" x14ac:dyDescent="0.4">
      <c r="C753" t="s">
        <v>851</v>
      </c>
      <c r="D753" t="s">
        <v>592</v>
      </c>
      <c r="E753">
        <v>1200</v>
      </c>
    </row>
    <row r="754" spans="3:5" x14ac:dyDescent="0.4">
      <c r="C754" t="s">
        <v>851</v>
      </c>
      <c r="D754" t="s">
        <v>593</v>
      </c>
      <c r="E754">
        <v>3900</v>
      </c>
    </row>
    <row r="755" spans="3:5" x14ac:dyDescent="0.4">
      <c r="C755" t="s">
        <v>851</v>
      </c>
      <c r="D755" t="s">
        <v>594</v>
      </c>
      <c r="E755">
        <v>3000</v>
      </c>
    </row>
    <row r="756" spans="3:5" x14ac:dyDescent="0.4">
      <c r="C756" t="s">
        <v>851</v>
      </c>
      <c r="D756" t="s">
        <v>595</v>
      </c>
      <c r="E756">
        <v>4200</v>
      </c>
    </row>
    <row r="757" spans="3:5" x14ac:dyDescent="0.4">
      <c r="C757" t="s">
        <v>851</v>
      </c>
      <c r="D757" t="s">
        <v>596</v>
      </c>
      <c r="E757">
        <v>14000</v>
      </c>
    </row>
    <row r="758" spans="3:5" x14ac:dyDescent="0.4">
      <c r="C758" t="s">
        <v>851</v>
      </c>
      <c r="D758" t="s">
        <v>597</v>
      </c>
      <c r="E758">
        <v>5300</v>
      </c>
    </row>
    <row r="759" spans="3:5" x14ac:dyDescent="0.4">
      <c r="C759" t="s">
        <v>851</v>
      </c>
      <c r="D759" t="s">
        <v>598</v>
      </c>
      <c r="E759">
        <v>14000</v>
      </c>
    </row>
    <row r="760" spans="3:5" x14ac:dyDescent="0.4">
      <c r="C760" t="s">
        <v>851</v>
      </c>
      <c r="D760" t="s">
        <v>599</v>
      </c>
      <c r="E760">
        <v>1500</v>
      </c>
    </row>
    <row r="761" spans="3:5" x14ac:dyDescent="0.4">
      <c r="C761" t="s">
        <v>851</v>
      </c>
      <c r="D761" t="s">
        <v>600</v>
      </c>
      <c r="E761">
        <v>1400</v>
      </c>
    </row>
    <row r="762" spans="3:5" x14ac:dyDescent="0.4">
      <c r="C762" t="s">
        <v>851</v>
      </c>
      <c r="D762" t="s">
        <v>601</v>
      </c>
      <c r="E762">
        <v>4200</v>
      </c>
    </row>
    <row r="763" spans="3:5" x14ac:dyDescent="0.4">
      <c r="C763" t="s">
        <v>851</v>
      </c>
      <c r="D763" t="s">
        <v>602</v>
      </c>
      <c r="E763">
        <v>15900</v>
      </c>
    </row>
    <row r="764" spans="3:5" x14ac:dyDescent="0.4">
      <c r="C764" t="s">
        <v>851</v>
      </c>
      <c r="D764" t="s">
        <v>603</v>
      </c>
      <c r="E764">
        <v>23100</v>
      </c>
    </row>
    <row r="765" spans="3:5" x14ac:dyDescent="0.4">
      <c r="C765" t="s">
        <v>851</v>
      </c>
      <c r="D765" t="s">
        <v>604</v>
      </c>
      <c r="E765">
        <v>49000</v>
      </c>
    </row>
    <row r="766" spans="3:5" x14ac:dyDescent="0.4">
      <c r="C766" t="s">
        <v>851</v>
      </c>
      <c r="D766" t="s">
        <v>605</v>
      </c>
      <c r="E766">
        <v>23300</v>
      </c>
    </row>
    <row r="767" spans="3:5" x14ac:dyDescent="0.4">
      <c r="C767" t="s">
        <v>851</v>
      </c>
      <c r="D767" t="s">
        <v>606</v>
      </c>
      <c r="E767">
        <v>12300</v>
      </c>
    </row>
    <row r="768" spans="3:5" x14ac:dyDescent="0.4">
      <c r="C768" t="s">
        <v>851</v>
      </c>
      <c r="D768" t="s">
        <v>607</v>
      </c>
      <c r="E768">
        <v>5700</v>
      </c>
    </row>
    <row r="769" spans="3:5" x14ac:dyDescent="0.4">
      <c r="C769" t="s">
        <v>851</v>
      </c>
      <c r="D769" t="s">
        <v>608</v>
      </c>
      <c r="E769">
        <v>2800</v>
      </c>
    </row>
    <row r="770" spans="3:5" x14ac:dyDescent="0.4">
      <c r="C770" t="s">
        <v>851</v>
      </c>
      <c r="D770" t="s">
        <v>609</v>
      </c>
      <c r="E770">
        <v>7200</v>
      </c>
    </row>
    <row r="771" spans="3:5" x14ac:dyDescent="0.4">
      <c r="C771" t="s">
        <v>851</v>
      </c>
      <c r="D771" t="s">
        <v>610</v>
      </c>
      <c r="E771">
        <v>11600</v>
      </c>
    </row>
    <row r="772" spans="3:5" x14ac:dyDescent="0.4">
      <c r="C772" t="s">
        <v>851</v>
      </c>
      <c r="D772" t="s">
        <v>611</v>
      </c>
      <c r="E772">
        <v>29400</v>
      </c>
    </row>
    <row r="773" spans="3:5" x14ac:dyDescent="0.4">
      <c r="C773" t="s">
        <v>851</v>
      </c>
      <c r="D773" t="s">
        <v>612</v>
      </c>
      <c r="E773">
        <v>13500</v>
      </c>
    </row>
    <row r="774" spans="3:5" x14ac:dyDescent="0.4">
      <c r="C774" t="s">
        <v>851</v>
      </c>
      <c r="D774" t="s">
        <v>613</v>
      </c>
      <c r="E774">
        <v>6200</v>
      </c>
    </row>
    <row r="775" spans="3:5" x14ac:dyDescent="0.4">
      <c r="C775" t="s">
        <v>851</v>
      </c>
      <c r="D775" t="s">
        <v>614</v>
      </c>
      <c r="E775">
        <v>14800</v>
      </c>
    </row>
    <row r="776" spans="3:5" x14ac:dyDescent="0.4">
      <c r="C776" t="s">
        <v>851</v>
      </c>
      <c r="D776" t="s">
        <v>615</v>
      </c>
      <c r="E776">
        <v>16900</v>
      </c>
    </row>
    <row r="777" spans="3:5" x14ac:dyDescent="0.4">
      <c r="C777" t="s">
        <v>851</v>
      </c>
      <c r="D777" t="s">
        <v>616</v>
      </c>
      <c r="E777">
        <v>5800</v>
      </c>
    </row>
    <row r="778" spans="3:5" x14ac:dyDescent="0.4">
      <c r="C778" t="s">
        <v>851</v>
      </c>
      <c r="D778" t="s">
        <v>617</v>
      </c>
      <c r="E778">
        <v>10700</v>
      </c>
    </row>
    <row r="779" spans="3:5" x14ac:dyDescent="0.4">
      <c r="C779" t="s">
        <v>851</v>
      </c>
      <c r="D779" t="s">
        <v>618</v>
      </c>
      <c r="E779">
        <v>1700</v>
      </c>
    </row>
    <row r="780" spans="3:5" x14ac:dyDescent="0.4">
      <c r="C780" t="s">
        <v>851</v>
      </c>
      <c r="D780" t="s">
        <v>619</v>
      </c>
      <c r="E780">
        <v>15900</v>
      </c>
    </row>
    <row r="781" spans="3:5" x14ac:dyDescent="0.4">
      <c r="C781" t="s">
        <v>851</v>
      </c>
      <c r="D781" t="s">
        <v>620</v>
      </c>
      <c r="E781">
        <v>14000</v>
      </c>
    </row>
    <row r="782" spans="3:5" x14ac:dyDescent="0.4">
      <c r="C782" t="s">
        <v>851</v>
      </c>
      <c r="D782" t="s">
        <v>621</v>
      </c>
      <c r="E782">
        <v>4400</v>
      </c>
    </row>
    <row r="783" spans="3:5" x14ac:dyDescent="0.4">
      <c r="C783" t="s">
        <v>851</v>
      </c>
      <c r="D783" t="s">
        <v>622</v>
      </c>
      <c r="E783">
        <v>2800</v>
      </c>
    </row>
    <row r="784" spans="3:5" x14ac:dyDescent="0.4">
      <c r="C784" t="s">
        <v>851</v>
      </c>
      <c r="D784" t="s">
        <v>623</v>
      </c>
      <c r="E784">
        <v>800</v>
      </c>
    </row>
    <row r="785" spans="3:5" x14ac:dyDescent="0.4">
      <c r="C785" t="s">
        <v>851</v>
      </c>
      <c r="D785" t="s">
        <v>624</v>
      </c>
      <c r="E785">
        <v>2500</v>
      </c>
    </row>
    <row r="786" spans="3:5" x14ac:dyDescent="0.4">
      <c r="C786" t="s">
        <v>851</v>
      </c>
      <c r="D786" t="s">
        <v>625</v>
      </c>
      <c r="E786">
        <v>2400</v>
      </c>
    </row>
    <row r="787" spans="3:5" x14ac:dyDescent="0.4">
      <c r="C787" t="s">
        <v>851</v>
      </c>
      <c r="D787" t="s">
        <v>626</v>
      </c>
      <c r="E787">
        <v>2800</v>
      </c>
    </row>
    <row r="788" spans="3:5" x14ac:dyDescent="0.4">
      <c r="C788" t="s">
        <v>851</v>
      </c>
      <c r="D788" t="s">
        <v>627</v>
      </c>
      <c r="E788">
        <v>28800</v>
      </c>
    </row>
    <row r="789" spans="3:5" x14ac:dyDescent="0.4">
      <c r="C789" t="s">
        <v>851</v>
      </c>
      <c r="D789" t="s">
        <v>628</v>
      </c>
      <c r="E789">
        <v>15500</v>
      </c>
    </row>
    <row r="790" spans="3:5" x14ac:dyDescent="0.4">
      <c r="C790" t="s">
        <v>851</v>
      </c>
      <c r="D790" t="s">
        <v>629</v>
      </c>
      <c r="E790">
        <v>19600</v>
      </c>
    </row>
    <row r="791" spans="3:5" x14ac:dyDescent="0.4">
      <c r="C791" t="s">
        <v>851</v>
      </c>
      <c r="D791" t="s">
        <v>630</v>
      </c>
      <c r="E791">
        <v>15500</v>
      </c>
    </row>
    <row r="792" spans="3:5" x14ac:dyDescent="0.4">
      <c r="C792" t="s">
        <v>851</v>
      </c>
      <c r="D792" t="s">
        <v>631</v>
      </c>
      <c r="E792">
        <v>47900</v>
      </c>
    </row>
    <row r="793" spans="3:5" x14ac:dyDescent="0.4">
      <c r="C793" t="s">
        <v>851</v>
      </c>
      <c r="D793" t="s">
        <v>632</v>
      </c>
      <c r="E793">
        <v>9600</v>
      </c>
    </row>
    <row r="794" spans="3:5" x14ac:dyDescent="0.4">
      <c r="C794" t="s">
        <v>851</v>
      </c>
      <c r="D794" t="s">
        <v>633</v>
      </c>
      <c r="E794">
        <v>8700</v>
      </c>
    </row>
    <row r="795" spans="3:5" x14ac:dyDescent="0.4">
      <c r="C795" t="s">
        <v>851</v>
      </c>
      <c r="D795" t="s">
        <v>634</v>
      </c>
      <c r="E795">
        <v>4500</v>
      </c>
    </row>
    <row r="796" spans="3:5" x14ac:dyDescent="0.4">
      <c r="C796" t="s">
        <v>851</v>
      </c>
      <c r="D796" t="s">
        <v>635</v>
      </c>
      <c r="E796">
        <v>7600</v>
      </c>
    </row>
    <row r="797" spans="3:5" x14ac:dyDescent="0.4">
      <c r="C797" t="s">
        <v>851</v>
      </c>
      <c r="D797" t="s">
        <v>636</v>
      </c>
      <c r="E797">
        <v>9500</v>
      </c>
    </row>
    <row r="798" spans="3:5" x14ac:dyDescent="0.4">
      <c r="C798" t="s">
        <v>851</v>
      </c>
      <c r="D798" t="s">
        <v>637</v>
      </c>
      <c r="E798">
        <v>6200</v>
      </c>
    </row>
    <row r="799" spans="3:5" x14ac:dyDescent="0.4">
      <c r="C799" t="s">
        <v>851</v>
      </c>
      <c r="D799" t="s">
        <v>638</v>
      </c>
      <c r="E799">
        <v>5300</v>
      </c>
    </row>
    <row r="800" spans="3:5" x14ac:dyDescent="0.4">
      <c r="C800" t="s">
        <v>851</v>
      </c>
      <c r="D800" t="s">
        <v>639</v>
      </c>
      <c r="E800">
        <v>46300</v>
      </c>
    </row>
    <row r="801" spans="3:5" x14ac:dyDescent="0.4">
      <c r="C801" t="s">
        <v>851</v>
      </c>
      <c r="D801" t="s">
        <v>640</v>
      </c>
      <c r="E801">
        <v>3300</v>
      </c>
    </row>
    <row r="802" spans="3:5" x14ac:dyDescent="0.4">
      <c r="C802" t="s">
        <v>851</v>
      </c>
      <c r="D802" t="s">
        <v>641</v>
      </c>
      <c r="E802">
        <v>2900</v>
      </c>
    </row>
    <row r="803" spans="3:5" x14ac:dyDescent="0.4">
      <c r="C803" t="s">
        <v>851</v>
      </c>
      <c r="D803" t="s">
        <v>642</v>
      </c>
      <c r="E803">
        <v>8900</v>
      </c>
    </row>
    <row r="804" spans="3:5" x14ac:dyDescent="0.4">
      <c r="C804" t="s">
        <v>851</v>
      </c>
      <c r="D804" t="s">
        <v>643</v>
      </c>
      <c r="E804">
        <v>44700</v>
      </c>
    </row>
    <row r="805" spans="3:5" x14ac:dyDescent="0.4">
      <c r="C805" t="s">
        <v>851</v>
      </c>
      <c r="D805" t="s">
        <v>644</v>
      </c>
      <c r="E805">
        <v>7900</v>
      </c>
    </row>
    <row r="806" spans="3:5" x14ac:dyDescent="0.4">
      <c r="C806" t="s">
        <v>851</v>
      </c>
      <c r="D806" t="s">
        <v>645</v>
      </c>
      <c r="E806">
        <v>3300</v>
      </c>
    </row>
    <row r="807" spans="3:5" x14ac:dyDescent="0.4">
      <c r="C807" t="s">
        <v>851</v>
      </c>
      <c r="D807" t="s">
        <v>646</v>
      </c>
      <c r="E807">
        <v>18000</v>
      </c>
    </row>
    <row r="808" spans="3:5" x14ac:dyDescent="0.4">
      <c r="C808" t="s">
        <v>851</v>
      </c>
      <c r="D808" t="s">
        <v>647</v>
      </c>
      <c r="E808">
        <v>75900</v>
      </c>
    </row>
    <row r="809" spans="3:5" x14ac:dyDescent="0.4">
      <c r="C809" t="s">
        <v>851</v>
      </c>
      <c r="D809" t="s">
        <v>648</v>
      </c>
      <c r="E809">
        <v>16000</v>
      </c>
    </row>
    <row r="810" spans="3:5" x14ac:dyDescent="0.4">
      <c r="C810" t="s">
        <v>851</v>
      </c>
      <c r="D810" t="s">
        <v>649</v>
      </c>
      <c r="E810">
        <v>8100</v>
      </c>
    </row>
    <row r="811" spans="3:5" x14ac:dyDescent="0.4">
      <c r="C811" t="s">
        <v>851</v>
      </c>
      <c r="D811" t="s">
        <v>650</v>
      </c>
      <c r="E811">
        <v>14900</v>
      </c>
    </row>
    <row r="812" spans="3:5" x14ac:dyDescent="0.4">
      <c r="C812" t="s">
        <v>851</v>
      </c>
      <c r="D812" t="s">
        <v>651</v>
      </c>
      <c r="E812">
        <v>13100</v>
      </c>
    </row>
    <row r="813" spans="3:5" x14ac:dyDescent="0.4">
      <c r="C813" t="s">
        <v>851</v>
      </c>
      <c r="D813" t="s">
        <v>652</v>
      </c>
      <c r="E813">
        <v>13900</v>
      </c>
    </row>
    <row r="814" spans="3:5" x14ac:dyDescent="0.4">
      <c r="C814" t="s">
        <v>851</v>
      </c>
      <c r="D814" t="s">
        <v>653</v>
      </c>
      <c r="E814">
        <v>15800</v>
      </c>
    </row>
    <row r="815" spans="3:5" x14ac:dyDescent="0.4">
      <c r="C815" t="s">
        <v>851</v>
      </c>
      <c r="D815" t="s">
        <v>654</v>
      </c>
      <c r="E815">
        <v>13800</v>
      </c>
    </row>
    <row r="816" spans="3:5" x14ac:dyDescent="0.4">
      <c r="C816" t="s">
        <v>851</v>
      </c>
      <c r="D816" t="s">
        <v>655</v>
      </c>
      <c r="E816">
        <v>6300</v>
      </c>
    </row>
    <row r="817" spans="3:5" x14ac:dyDescent="0.4">
      <c r="C817" t="s">
        <v>851</v>
      </c>
      <c r="D817" t="s">
        <v>656</v>
      </c>
      <c r="E817">
        <v>2400</v>
      </c>
    </row>
    <row r="818" spans="3:5" x14ac:dyDescent="0.4">
      <c r="C818" t="s">
        <v>851</v>
      </c>
      <c r="D818" t="s">
        <v>657</v>
      </c>
      <c r="E818">
        <v>30500</v>
      </c>
    </row>
    <row r="819" spans="3:5" x14ac:dyDescent="0.4">
      <c r="C819" t="s">
        <v>851</v>
      </c>
      <c r="D819" t="s">
        <v>658</v>
      </c>
      <c r="E819">
        <v>7500</v>
      </c>
    </row>
    <row r="820" spans="3:5" x14ac:dyDescent="0.4">
      <c r="C820" t="s">
        <v>851</v>
      </c>
      <c r="D820" t="s">
        <v>659</v>
      </c>
      <c r="E820">
        <v>45100</v>
      </c>
    </row>
    <row r="821" spans="3:5" x14ac:dyDescent="0.4">
      <c r="C821" t="s">
        <v>851</v>
      </c>
      <c r="D821" t="s">
        <v>660</v>
      </c>
      <c r="E821">
        <v>72000</v>
      </c>
    </row>
    <row r="822" spans="3:5" x14ac:dyDescent="0.4">
      <c r="C822" t="s">
        <v>851</v>
      </c>
      <c r="D822" t="s">
        <v>661</v>
      </c>
      <c r="E822">
        <v>19800</v>
      </c>
    </row>
    <row r="823" spans="3:5" x14ac:dyDescent="0.4">
      <c r="C823" t="s">
        <v>851</v>
      </c>
      <c r="D823" t="s">
        <v>662</v>
      </c>
      <c r="E823">
        <v>17700</v>
      </c>
    </row>
    <row r="824" spans="3:5" x14ac:dyDescent="0.4">
      <c r="C824" t="s">
        <v>851</v>
      </c>
      <c r="D824" t="s">
        <v>663</v>
      </c>
      <c r="E824">
        <v>6000</v>
      </c>
    </row>
    <row r="825" spans="3:5" x14ac:dyDescent="0.4">
      <c r="C825" t="s">
        <v>851</v>
      </c>
      <c r="D825" t="s">
        <v>664</v>
      </c>
      <c r="E825">
        <v>33600</v>
      </c>
    </row>
    <row r="826" spans="3:5" x14ac:dyDescent="0.4">
      <c r="C826" t="s">
        <v>851</v>
      </c>
      <c r="D826" t="s">
        <v>665</v>
      </c>
      <c r="E826">
        <v>27900</v>
      </c>
    </row>
    <row r="827" spans="3:5" x14ac:dyDescent="0.4">
      <c r="C827" t="s">
        <v>851</v>
      </c>
      <c r="D827" t="s">
        <v>666</v>
      </c>
      <c r="E827">
        <v>10400</v>
      </c>
    </row>
    <row r="828" spans="3:5" x14ac:dyDescent="0.4">
      <c r="C828" t="s">
        <v>851</v>
      </c>
      <c r="D828" t="s">
        <v>667</v>
      </c>
      <c r="E828">
        <v>5400</v>
      </c>
    </row>
    <row r="829" spans="3:5" x14ac:dyDescent="0.4">
      <c r="C829" t="s">
        <v>851</v>
      </c>
      <c r="D829" t="s">
        <v>668</v>
      </c>
      <c r="E829">
        <v>35300</v>
      </c>
    </row>
    <row r="830" spans="3:5" x14ac:dyDescent="0.4">
      <c r="C830" t="s">
        <v>851</v>
      </c>
      <c r="D830" t="s">
        <v>669</v>
      </c>
      <c r="E830">
        <v>30700</v>
      </c>
    </row>
    <row r="831" spans="3:5" x14ac:dyDescent="0.4">
      <c r="C831" t="s">
        <v>851</v>
      </c>
      <c r="D831" t="s">
        <v>670</v>
      </c>
      <c r="E831">
        <v>15300</v>
      </c>
    </row>
    <row r="832" spans="3:5" x14ac:dyDescent="0.4">
      <c r="C832" t="s">
        <v>851</v>
      </c>
      <c r="D832" t="s">
        <v>671</v>
      </c>
      <c r="E832">
        <v>4000</v>
      </c>
    </row>
    <row r="833" spans="3:5" x14ac:dyDescent="0.4">
      <c r="C833" t="s">
        <v>851</v>
      </c>
      <c r="D833" t="s">
        <v>672</v>
      </c>
      <c r="E833">
        <v>5800</v>
      </c>
    </row>
    <row r="834" spans="3:5" x14ac:dyDescent="0.4">
      <c r="C834" t="s">
        <v>851</v>
      </c>
      <c r="D834" t="s">
        <v>673</v>
      </c>
      <c r="E834">
        <v>28200</v>
      </c>
    </row>
    <row r="835" spans="3:5" x14ac:dyDescent="0.4">
      <c r="C835" t="s">
        <v>851</v>
      </c>
      <c r="D835" t="s">
        <v>674</v>
      </c>
      <c r="E835">
        <v>16900</v>
      </c>
    </row>
    <row r="836" spans="3:5" x14ac:dyDescent="0.4">
      <c r="C836" t="s">
        <v>851</v>
      </c>
      <c r="D836" t="s">
        <v>675</v>
      </c>
      <c r="E836">
        <v>12100</v>
      </c>
    </row>
    <row r="837" spans="3:5" x14ac:dyDescent="0.4">
      <c r="C837" t="s">
        <v>851</v>
      </c>
      <c r="D837" t="s">
        <v>676</v>
      </c>
      <c r="E837">
        <v>4600</v>
      </c>
    </row>
    <row r="838" spans="3:5" x14ac:dyDescent="0.4">
      <c r="C838" t="s">
        <v>851</v>
      </c>
      <c r="D838" t="s">
        <v>677</v>
      </c>
      <c r="E838">
        <v>24800</v>
      </c>
    </row>
    <row r="839" spans="3:5" x14ac:dyDescent="0.4">
      <c r="C839" t="s">
        <v>851</v>
      </c>
      <c r="D839" t="s">
        <v>678</v>
      </c>
      <c r="E839">
        <v>2400</v>
      </c>
    </row>
    <row r="840" spans="3:5" x14ac:dyDescent="0.4">
      <c r="C840" t="s">
        <v>851</v>
      </c>
      <c r="D840" t="s">
        <v>679</v>
      </c>
      <c r="E840">
        <v>16100</v>
      </c>
    </row>
    <row r="841" spans="3:5" x14ac:dyDescent="0.4">
      <c r="C841" t="s">
        <v>851</v>
      </c>
      <c r="D841" t="s">
        <v>680</v>
      </c>
      <c r="E841">
        <v>5900</v>
      </c>
    </row>
    <row r="842" spans="3:5" x14ac:dyDescent="0.4">
      <c r="C842" t="s">
        <v>851</v>
      </c>
      <c r="D842" t="s">
        <v>681</v>
      </c>
      <c r="E842">
        <v>5600</v>
      </c>
    </row>
    <row r="843" spans="3:5" x14ac:dyDescent="0.4">
      <c r="C843" t="s">
        <v>851</v>
      </c>
      <c r="D843" t="s">
        <v>682</v>
      </c>
      <c r="E843">
        <v>12200</v>
      </c>
    </row>
    <row r="844" spans="3:5" x14ac:dyDescent="0.4">
      <c r="C844" t="s">
        <v>851</v>
      </c>
      <c r="D844" t="s">
        <v>683</v>
      </c>
      <c r="E844">
        <v>3800</v>
      </c>
    </row>
    <row r="845" spans="3:5" x14ac:dyDescent="0.4">
      <c r="C845" t="s">
        <v>851</v>
      </c>
      <c r="D845" t="s">
        <v>684</v>
      </c>
      <c r="E845">
        <v>5100</v>
      </c>
    </row>
    <row r="846" spans="3:5" x14ac:dyDescent="0.4">
      <c r="C846" t="s">
        <v>851</v>
      </c>
      <c r="D846" t="s">
        <v>685</v>
      </c>
      <c r="E846">
        <v>4000</v>
      </c>
    </row>
    <row r="847" spans="3:5" x14ac:dyDescent="0.4">
      <c r="C847" t="s">
        <v>851</v>
      </c>
      <c r="D847" t="s">
        <v>686</v>
      </c>
      <c r="E847">
        <v>5200</v>
      </c>
    </row>
    <row r="848" spans="3:5" x14ac:dyDescent="0.4">
      <c r="C848" t="s">
        <v>851</v>
      </c>
      <c r="D848" t="s">
        <v>687</v>
      </c>
      <c r="E848">
        <v>1000</v>
      </c>
    </row>
    <row r="849" spans="3:5" x14ac:dyDescent="0.4">
      <c r="C849" t="s">
        <v>851</v>
      </c>
      <c r="D849" t="s">
        <v>386</v>
      </c>
      <c r="E849">
        <v>5200</v>
      </c>
    </row>
    <row r="850" spans="3:5" x14ac:dyDescent="0.4">
      <c r="C850" t="s">
        <v>851</v>
      </c>
      <c r="D850" t="s">
        <v>387</v>
      </c>
      <c r="E850">
        <v>8500</v>
      </c>
    </row>
    <row r="851" spans="3:5" x14ac:dyDescent="0.4">
      <c r="C851" t="s">
        <v>851</v>
      </c>
      <c r="D851" t="s">
        <v>388</v>
      </c>
      <c r="E851">
        <v>12500</v>
      </c>
    </row>
    <row r="852" spans="3:5" x14ac:dyDescent="0.4">
      <c r="C852" t="s">
        <v>851</v>
      </c>
      <c r="D852" t="s">
        <v>389</v>
      </c>
      <c r="E852">
        <v>8100</v>
      </c>
    </row>
    <row r="853" spans="3:5" x14ac:dyDescent="0.4">
      <c r="C853" t="s">
        <v>851</v>
      </c>
      <c r="D853" t="s">
        <v>390</v>
      </c>
      <c r="E853">
        <v>5700</v>
      </c>
    </row>
    <row r="854" spans="3:5" x14ac:dyDescent="0.4">
      <c r="C854" t="s">
        <v>851</v>
      </c>
      <c r="D854" t="s">
        <v>391</v>
      </c>
      <c r="E854">
        <v>14800</v>
      </c>
    </row>
    <row r="855" spans="3:5" x14ac:dyDescent="0.4">
      <c r="C855" t="s">
        <v>851</v>
      </c>
      <c r="D855" t="s">
        <v>392</v>
      </c>
      <c r="E855">
        <v>16300</v>
      </c>
    </row>
    <row r="856" spans="3:5" x14ac:dyDescent="0.4">
      <c r="C856" t="s">
        <v>851</v>
      </c>
      <c r="D856" t="s">
        <v>393</v>
      </c>
      <c r="E856">
        <v>10300</v>
      </c>
    </row>
    <row r="857" spans="3:5" x14ac:dyDescent="0.4">
      <c r="C857" t="s">
        <v>851</v>
      </c>
      <c r="D857" t="s">
        <v>394</v>
      </c>
      <c r="E857">
        <v>16000</v>
      </c>
    </row>
    <row r="858" spans="3:5" x14ac:dyDescent="0.4">
      <c r="C858" t="s">
        <v>851</v>
      </c>
      <c r="D858" t="s">
        <v>395</v>
      </c>
      <c r="E858">
        <v>3800</v>
      </c>
    </row>
    <row r="859" spans="3:5" x14ac:dyDescent="0.4">
      <c r="C859" t="s">
        <v>851</v>
      </c>
      <c r="D859" t="s">
        <v>396</v>
      </c>
      <c r="E859">
        <v>1200</v>
      </c>
    </row>
    <row r="860" spans="3:5" x14ac:dyDescent="0.4">
      <c r="C860" t="s">
        <v>851</v>
      </c>
      <c r="D860" t="s">
        <v>397</v>
      </c>
      <c r="E860">
        <v>4000</v>
      </c>
    </row>
    <row r="861" spans="3:5" x14ac:dyDescent="0.4">
      <c r="C861" t="s">
        <v>851</v>
      </c>
      <c r="D861" t="s">
        <v>398</v>
      </c>
      <c r="E861">
        <v>3700</v>
      </c>
    </row>
    <row r="862" spans="3:5" x14ac:dyDescent="0.4">
      <c r="C862" t="s">
        <v>851</v>
      </c>
      <c r="D862" t="s">
        <v>399</v>
      </c>
      <c r="E862">
        <v>17200</v>
      </c>
    </row>
    <row r="863" spans="3:5" x14ac:dyDescent="0.4">
      <c r="C863" t="s">
        <v>851</v>
      </c>
      <c r="D863" t="s">
        <v>400</v>
      </c>
      <c r="E863">
        <v>18000</v>
      </c>
    </row>
    <row r="864" spans="3:5" x14ac:dyDescent="0.4">
      <c r="C864" t="s">
        <v>851</v>
      </c>
      <c r="D864" t="s">
        <v>401</v>
      </c>
      <c r="E864">
        <v>7500</v>
      </c>
    </row>
    <row r="865" spans="3:5" x14ac:dyDescent="0.4">
      <c r="C865" t="s">
        <v>851</v>
      </c>
      <c r="D865" t="s">
        <v>402</v>
      </c>
      <c r="E865">
        <v>3700</v>
      </c>
    </row>
    <row r="866" spans="3:5" x14ac:dyDescent="0.4">
      <c r="C866" t="s">
        <v>851</v>
      </c>
      <c r="D866" t="s">
        <v>403</v>
      </c>
      <c r="E866">
        <v>2200</v>
      </c>
    </row>
    <row r="867" spans="3:5" x14ac:dyDescent="0.4">
      <c r="C867" t="s">
        <v>851</v>
      </c>
      <c r="D867" t="s">
        <v>404</v>
      </c>
      <c r="E867">
        <v>800</v>
      </c>
    </row>
    <row r="868" spans="3:5" x14ac:dyDescent="0.4">
      <c r="C868" t="s">
        <v>851</v>
      </c>
      <c r="D868" t="s">
        <v>405</v>
      </c>
      <c r="E868">
        <v>4500</v>
      </c>
    </row>
    <row r="869" spans="3:5" x14ac:dyDescent="0.4">
      <c r="C869" t="s">
        <v>851</v>
      </c>
      <c r="D869" t="s">
        <v>406</v>
      </c>
      <c r="E869">
        <v>3100</v>
      </c>
    </row>
    <row r="870" spans="3:5" x14ac:dyDescent="0.4">
      <c r="C870" t="s">
        <v>851</v>
      </c>
      <c r="D870" t="s">
        <v>407</v>
      </c>
      <c r="E870">
        <v>1200</v>
      </c>
    </row>
    <row r="871" spans="3:5" x14ac:dyDescent="0.4">
      <c r="C871" t="s">
        <v>851</v>
      </c>
      <c r="D871" t="s">
        <v>408</v>
      </c>
      <c r="E871">
        <v>1100</v>
      </c>
    </row>
    <row r="872" spans="3:5" x14ac:dyDescent="0.4">
      <c r="C872" t="s">
        <v>851</v>
      </c>
      <c r="D872" t="s">
        <v>409</v>
      </c>
      <c r="E872">
        <v>10000</v>
      </c>
    </row>
    <row r="873" spans="3:5" x14ac:dyDescent="0.4">
      <c r="C873" t="s">
        <v>851</v>
      </c>
      <c r="D873" t="s">
        <v>410</v>
      </c>
      <c r="E873">
        <v>2400</v>
      </c>
    </row>
    <row r="874" spans="3:5" x14ac:dyDescent="0.4">
      <c r="C874" t="s">
        <v>851</v>
      </c>
      <c r="D874" t="s">
        <v>411</v>
      </c>
      <c r="E874">
        <v>100</v>
      </c>
    </row>
    <row r="875" spans="3:5" x14ac:dyDescent="0.4">
      <c r="C875" t="s">
        <v>851</v>
      </c>
      <c r="D875" t="s">
        <v>412</v>
      </c>
      <c r="E875">
        <v>10800</v>
      </c>
    </row>
    <row r="876" spans="3:5" x14ac:dyDescent="0.4">
      <c r="C876" t="s">
        <v>851</v>
      </c>
      <c r="D876" t="s">
        <v>413</v>
      </c>
      <c r="E876">
        <v>11000</v>
      </c>
    </row>
    <row r="877" spans="3:5" x14ac:dyDescent="0.4">
      <c r="C877" t="s">
        <v>851</v>
      </c>
      <c r="D877" t="s">
        <v>414</v>
      </c>
      <c r="E877">
        <v>5100</v>
      </c>
    </row>
    <row r="878" spans="3:5" x14ac:dyDescent="0.4">
      <c r="C878" t="s">
        <v>851</v>
      </c>
      <c r="D878" t="s">
        <v>415</v>
      </c>
      <c r="E878">
        <v>2600</v>
      </c>
    </row>
    <row r="879" spans="3:5" x14ac:dyDescent="0.4">
      <c r="C879" t="s">
        <v>851</v>
      </c>
      <c r="D879" t="s">
        <v>416</v>
      </c>
      <c r="E879">
        <v>10400</v>
      </c>
    </row>
    <row r="880" spans="3:5" x14ac:dyDescent="0.4">
      <c r="C880" t="s">
        <v>851</v>
      </c>
      <c r="D880" t="s">
        <v>417</v>
      </c>
      <c r="E880">
        <v>29300</v>
      </c>
    </row>
    <row r="881" spans="3:5" x14ac:dyDescent="0.4">
      <c r="C881" t="s">
        <v>851</v>
      </c>
      <c r="D881" t="s">
        <v>418</v>
      </c>
      <c r="E881">
        <v>2900</v>
      </c>
    </row>
    <row r="882" spans="3:5" x14ac:dyDescent="0.4">
      <c r="C882" t="s">
        <v>851</v>
      </c>
      <c r="D882" t="s">
        <v>419</v>
      </c>
      <c r="E882">
        <v>4600</v>
      </c>
    </row>
    <row r="883" spans="3:5" x14ac:dyDescent="0.4">
      <c r="C883" t="s">
        <v>851</v>
      </c>
      <c r="D883" t="s">
        <v>420</v>
      </c>
      <c r="E883">
        <v>11900</v>
      </c>
    </row>
    <row r="884" spans="3:5" x14ac:dyDescent="0.4">
      <c r="C884" t="s">
        <v>851</v>
      </c>
      <c r="D884" t="s">
        <v>421</v>
      </c>
      <c r="E884">
        <v>3200</v>
      </c>
    </row>
    <row r="885" spans="3:5" x14ac:dyDescent="0.4">
      <c r="C885" t="s">
        <v>851</v>
      </c>
      <c r="D885" t="s">
        <v>422</v>
      </c>
      <c r="E885">
        <v>4800</v>
      </c>
    </row>
    <row r="886" spans="3:5" x14ac:dyDescent="0.4">
      <c r="C886" t="s">
        <v>851</v>
      </c>
      <c r="D886" t="s">
        <v>423</v>
      </c>
      <c r="E886">
        <v>500</v>
      </c>
    </row>
    <row r="887" spans="3:5" x14ac:dyDescent="0.4">
      <c r="C887" t="s">
        <v>851</v>
      </c>
      <c r="D887" t="s">
        <v>424</v>
      </c>
      <c r="E887">
        <v>7200</v>
      </c>
    </row>
    <row r="888" spans="3:5" x14ac:dyDescent="0.4">
      <c r="C888" t="s">
        <v>851</v>
      </c>
      <c r="D888" t="s">
        <v>425</v>
      </c>
      <c r="E888">
        <v>3800</v>
      </c>
    </row>
    <row r="889" spans="3:5" x14ac:dyDescent="0.4">
      <c r="C889" t="s">
        <v>851</v>
      </c>
      <c r="D889" t="s">
        <v>426</v>
      </c>
      <c r="E889">
        <v>1000</v>
      </c>
    </row>
    <row r="890" spans="3:5" x14ac:dyDescent="0.4">
      <c r="C890" t="s">
        <v>851</v>
      </c>
      <c r="D890" t="s">
        <v>427</v>
      </c>
      <c r="E890">
        <v>4500</v>
      </c>
    </row>
    <row r="891" spans="3:5" x14ac:dyDescent="0.4">
      <c r="C891" t="s">
        <v>851</v>
      </c>
      <c r="D891" t="s">
        <v>428</v>
      </c>
      <c r="E891">
        <v>4800</v>
      </c>
    </row>
    <row r="892" spans="3:5" x14ac:dyDescent="0.4">
      <c r="C892" t="s">
        <v>851</v>
      </c>
      <c r="D892" t="s">
        <v>429</v>
      </c>
      <c r="E892">
        <v>2600</v>
      </c>
    </row>
    <row r="893" spans="3:5" x14ac:dyDescent="0.4">
      <c r="C893" t="s">
        <v>851</v>
      </c>
      <c r="D893" t="s">
        <v>430</v>
      </c>
      <c r="E893">
        <v>17100</v>
      </c>
    </row>
    <row r="894" spans="3:5" x14ac:dyDescent="0.4">
      <c r="C894" t="s">
        <v>851</v>
      </c>
      <c r="D894" t="s">
        <v>431</v>
      </c>
      <c r="E894">
        <v>1100</v>
      </c>
    </row>
    <row r="895" spans="3:5" x14ac:dyDescent="0.4">
      <c r="C895" t="s">
        <v>851</v>
      </c>
      <c r="D895" t="s">
        <v>432</v>
      </c>
      <c r="E895">
        <v>1700</v>
      </c>
    </row>
    <row r="896" spans="3:5" x14ac:dyDescent="0.4">
      <c r="C896" t="s">
        <v>851</v>
      </c>
      <c r="D896" t="s">
        <v>433</v>
      </c>
      <c r="E896">
        <v>2100</v>
      </c>
    </row>
    <row r="897" spans="3:5" x14ac:dyDescent="0.4">
      <c r="C897" t="s">
        <v>851</v>
      </c>
      <c r="D897" t="s">
        <v>434</v>
      </c>
      <c r="E897">
        <v>500</v>
      </c>
    </row>
    <row r="898" spans="3:5" x14ac:dyDescent="0.4">
      <c r="C898" t="s">
        <v>851</v>
      </c>
      <c r="D898" t="s">
        <v>435</v>
      </c>
      <c r="E898">
        <v>1000</v>
      </c>
    </row>
    <row r="899" spans="3:5" x14ac:dyDescent="0.4">
      <c r="C899" t="s">
        <v>851</v>
      </c>
      <c r="D899" t="s">
        <v>436</v>
      </c>
      <c r="E899">
        <v>1200</v>
      </c>
    </row>
    <row r="900" spans="3:5" x14ac:dyDescent="0.4">
      <c r="C900" t="s">
        <v>851</v>
      </c>
      <c r="D900" t="s">
        <v>437</v>
      </c>
      <c r="E900">
        <v>3000</v>
      </c>
    </row>
    <row r="901" spans="3:5" x14ac:dyDescent="0.4">
      <c r="C901" t="s">
        <v>851</v>
      </c>
      <c r="D901" t="s">
        <v>438</v>
      </c>
      <c r="E901">
        <v>2500</v>
      </c>
    </row>
    <row r="902" spans="3:5" x14ac:dyDescent="0.4">
      <c r="C902" t="s">
        <v>851</v>
      </c>
      <c r="D902" t="s">
        <v>439</v>
      </c>
      <c r="E902">
        <v>1100</v>
      </c>
    </row>
    <row r="903" spans="3:5" x14ac:dyDescent="0.4">
      <c r="C903" t="s">
        <v>851</v>
      </c>
      <c r="D903" t="s">
        <v>440</v>
      </c>
      <c r="E903">
        <v>6000</v>
      </c>
    </row>
    <row r="904" spans="3:5" x14ac:dyDescent="0.4">
      <c r="C904" t="s">
        <v>851</v>
      </c>
      <c r="D904" t="s">
        <v>441</v>
      </c>
      <c r="E904">
        <v>6300</v>
      </c>
    </row>
    <row r="905" spans="3:5" x14ac:dyDescent="0.4">
      <c r="C905" t="s">
        <v>851</v>
      </c>
      <c r="D905" t="s">
        <v>442</v>
      </c>
      <c r="E905">
        <v>2500</v>
      </c>
    </row>
    <row r="906" spans="3:5" x14ac:dyDescent="0.4">
      <c r="C906" t="s">
        <v>851</v>
      </c>
      <c r="D906" t="s">
        <v>443</v>
      </c>
      <c r="E906">
        <v>4800</v>
      </c>
    </row>
    <row r="907" spans="3:5" x14ac:dyDescent="0.4">
      <c r="C907" t="s">
        <v>851</v>
      </c>
      <c r="D907" t="s">
        <v>444</v>
      </c>
      <c r="E907">
        <v>2600</v>
      </c>
    </row>
    <row r="908" spans="3:5" x14ac:dyDescent="0.4">
      <c r="C908" t="s">
        <v>851</v>
      </c>
      <c r="D908" t="s">
        <v>445</v>
      </c>
      <c r="E908">
        <v>1000</v>
      </c>
    </row>
    <row r="909" spans="3:5" x14ac:dyDescent="0.4">
      <c r="C909" t="s">
        <v>851</v>
      </c>
      <c r="D909" t="s">
        <v>446</v>
      </c>
      <c r="E909">
        <v>8300</v>
      </c>
    </row>
    <row r="910" spans="3:5" x14ac:dyDescent="0.4">
      <c r="C910" t="s">
        <v>851</v>
      </c>
      <c r="D910" t="s">
        <v>447</v>
      </c>
      <c r="E910">
        <v>3800</v>
      </c>
    </row>
    <row r="911" spans="3:5" x14ac:dyDescent="0.4">
      <c r="C911" t="s">
        <v>851</v>
      </c>
      <c r="D911" t="s">
        <v>448</v>
      </c>
      <c r="E911">
        <v>3700</v>
      </c>
    </row>
    <row r="912" spans="3:5" x14ac:dyDescent="0.4">
      <c r="C912" t="s">
        <v>851</v>
      </c>
      <c r="D912" t="s">
        <v>449</v>
      </c>
      <c r="E912">
        <v>6300</v>
      </c>
    </row>
    <row r="913" spans="3:5" x14ac:dyDescent="0.4">
      <c r="C913" t="s">
        <v>851</v>
      </c>
      <c r="D913" t="s">
        <v>450</v>
      </c>
      <c r="E913">
        <v>4500</v>
      </c>
    </row>
    <row r="914" spans="3:5" x14ac:dyDescent="0.4">
      <c r="C914" t="s">
        <v>851</v>
      </c>
      <c r="D914" t="s">
        <v>451</v>
      </c>
      <c r="E914">
        <v>12700</v>
      </c>
    </row>
    <row r="915" spans="3:5" x14ac:dyDescent="0.4">
      <c r="C915" t="s">
        <v>851</v>
      </c>
      <c r="D915" t="s">
        <v>452</v>
      </c>
      <c r="E915">
        <v>8200</v>
      </c>
    </row>
    <row r="916" spans="3:5" x14ac:dyDescent="0.4">
      <c r="C916" t="s">
        <v>851</v>
      </c>
      <c r="D916" t="s">
        <v>453</v>
      </c>
      <c r="E916">
        <v>6000</v>
      </c>
    </row>
    <row r="917" spans="3:5" x14ac:dyDescent="0.4">
      <c r="C917" t="s">
        <v>851</v>
      </c>
      <c r="D917" t="s">
        <v>454</v>
      </c>
      <c r="E917">
        <v>2300</v>
      </c>
    </row>
    <row r="918" spans="3:5" x14ac:dyDescent="0.4">
      <c r="C918" t="s">
        <v>851</v>
      </c>
      <c r="D918" t="s">
        <v>455</v>
      </c>
      <c r="E918">
        <v>2400</v>
      </c>
    </row>
    <row r="919" spans="3:5" x14ac:dyDescent="0.4">
      <c r="C919" t="s">
        <v>851</v>
      </c>
      <c r="D919" t="s">
        <v>456</v>
      </c>
      <c r="E919">
        <v>4400</v>
      </c>
    </row>
    <row r="920" spans="3:5" x14ac:dyDescent="0.4">
      <c r="C920" t="s">
        <v>851</v>
      </c>
      <c r="D920" t="s">
        <v>457</v>
      </c>
      <c r="E920">
        <v>46400</v>
      </c>
    </row>
    <row r="921" spans="3:5" x14ac:dyDescent="0.4">
      <c r="C921" t="s">
        <v>851</v>
      </c>
      <c r="D921" t="s">
        <v>458</v>
      </c>
      <c r="E921">
        <v>21900</v>
      </c>
    </row>
    <row r="922" spans="3:5" x14ac:dyDescent="0.4">
      <c r="C922" t="s">
        <v>851</v>
      </c>
      <c r="D922" t="s">
        <v>459</v>
      </c>
      <c r="E922">
        <v>6400</v>
      </c>
    </row>
    <row r="923" spans="3:5" x14ac:dyDescent="0.4">
      <c r="C923" t="s">
        <v>851</v>
      </c>
      <c r="D923" t="s">
        <v>460</v>
      </c>
      <c r="E923">
        <v>8000</v>
      </c>
    </row>
    <row r="924" spans="3:5" x14ac:dyDescent="0.4">
      <c r="C924" t="s">
        <v>851</v>
      </c>
      <c r="D924" t="s">
        <v>461</v>
      </c>
      <c r="E924">
        <v>10100</v>
      </c>
    </row>
    <row r="925" spans="3:5" x14ac:dyDescent="0.4">
      <c r="C925" t="s">
        <v>851</v>
      </c>
      <c r="D925" t="s">
        <v>462</v>
      </c>
      <c r="E925">
        <v>15600</v>
      </c>
    </row>
    <row r="926" spans="3:5" x14ac:dyDescent="0.4">
      <c r="C926" t="s">
        <v>851</v>
      </c>
      <c r="D926" t="s">
        <v>463</v>
      </c>
      <c r="E926">
        <v>6300</v>
      </c>
    </row>
    <row r="927" spans="3:5" x14ac:dyDescent="0.4">
      <c r="C927" t="s">
        <v>851</v>
      </c>
      <c r="D927" t="s">
        <v>464</v>
      </c>
      <c r="E927">
        <v>3100</v>
      </c>
    </row>
    <row r="928" spans="3:5" x14ac:dyDescent="0.4">
      <c r="C928" t="s">
        <v>851</v>
      </c>
      <c r="D928" t="s">
        <v>465</v>
      </c>
      <c r="E928">
        <v>1500</v>
      </c>
    </row>
    <row r="929" spans="3:5" x14ac:dyDescent="0.4">
      <c r="C929" t="s">
        <v>851</v>
      </c>
      <c r="D929" t="s">
        <v>466</v>
      </c>
      <c r="E929">
        <v>1200</v>
      </c>
    </row>
    <row r="930" spans="3:5" x14ac:dyDescent="0.4">
      <c r="C930" t="s">
        <v>851</v>
      </c>
      <c r="D930" t="s">
        <v>467</v>
      </c>
      <c r="E930">
        <v>13600</v>
      </c>
    </row>
    <row r="931" spans="3:5" x14ac:dyDescent="0.4">
      <c r="C931" t="s">
        <v>851</v>
      </c>
      <c r="D931" t="s">
        <v>468</v>
      </c>
      <c r="E931">
        <v>1500</v>
      </c>
    </row>
    <row r="932" spans="3:5" x14ac:dyDescent="0.4">
      <c r="C932" t="s">
        <v>851</v>
      </c>
      <c r="D932" t="s">
        <v>469</v>
      </c>
      <c r="E932">
        <v>1400</v>
      </c>
    </row>
    <row r="933" spans="3:5" x14ac:dyDescent="0.4">
      <c r="C933" t="s">
        <v>851</v>
      </c>
      <c r="D933" t="s">
        <v>470</v>
      </c>
      <c r="E933">
        <v>4600</v>
      </c>
    </row>
    <row r="934" spans="3:5" x14ac:dyDescent="0.4">
      <c r="C934" t="s">
        <v>851</v>
      </c>
      <c r="D934" t="s">
        <v>471</v>
      </c>
      <c r="E934">
        <v>300</v>
      </c>
    </row>
    <row r="935" spans="3:5" x14ac:dyDescent="0.4">
      <c r="C935" t="s">
        <v>851</v>
      </c>
      <c r="D935" t="s">
        <v>472</v>
      </c>
      <c r="E935">
        <v>3600</v>
      </c>
    </row>
    <row r="936" spans="3:5" x14ac:dyDescent="0.4">
      <c r="C936" t="s">
        <v>851</v>
      </c>
      <c r="D936" t="s">
        <v>473</v>
      </c>
      <c r="E936">
        <v>700</v>
      </c>
    </row>
    <row r="937" spans="3:5" x14ac:dyDescent="0.4">
      <c r="C937" t="s">
        <v>851</v>
      </c>
      <c r="D937" t="s">
        <v>474</v>
      </c>
      <c r="E937">
        <v>500</v>
      </c>
    </row>
    <row r="938" spans="3:5" x14ac:dyDescent="0.4">
      <c r="C938" t="s">
        <v>851</v>
      </c>
      <c r="D938" t="s">
        <v>475</v>
      </c>
      <c r="E938">
        <v>12300</v>
      </c>
    </row>
    <row r="939" spans="3:5" x14ac:dyDescent="0.4">
      <c r="C939" t="s">
        <v>851</v>
      </c>
      <c r="D939" t="s">
        <v>476</v>
      </c>
      <c r="E939">
        <v>24500</v>
      </c>
    </row>
    <row r="940" spans="3:5" x14ac:dyDescent="0.4">
      <c r="C940" t="s">
        <v>851</v>
      </c>
      <c r="D940" t="s">
        <v>477</v>
      </c>
      <c r="E940">
        <v>13300</v>
      </c>
    </row>
    <row r="941" spans="3:5" x14ac:dyDescent="0.4">
      <c r="C941" t="s">
        <v>851</v>
      </c>
      <c r="D941" t="s">
        <v>478</v>
      </c>
      <c r="E941">
        <v>2000</v>
      </c>
    </row>
    <row r="942" spans="3:5" x14ac:dyDescent="0.4">
      <c r="C942" t="s">
        <v>851</v>
      </c>
      <c r="D942" t="s">
        <v>479</v>
      </c>
      <c r="E942">
        <v>5300</v>
      </c>
    </row>
    <row r="943" spans="3:5" x14ac:dyDescent="0.4">
      <c r="C943" t="s">
        <v>851</v>
      </c>
      <c r="D943" t="s">
        <v>480</v>
      </c>
      <c r="E943">
        <v>1500</v>
      </c>
    </row>
    <row r="944" spans="3:5" x14ac:dyDescent="0.4">
      <c r="C944" t="s">
        <v>851</v>
      </c>
      <c r="D944" t="s">
        <v>481</v>
      </c>
      <c r="E944">
        <v>300</v>
      </c>
    </row>
    <row r="945" spans="3:5" x14ac:dyDescent="0.4">
      <c r="C945" t="s">
        <v>851</v>
      </c>
      <c r="D945" t="s">
        <v>482</v>
      </c>
      <c r="E945">
        <v>200</v>
      </c>
    </row>
    <row r="946" spans="3:5" x14ac:dyDescent="0.4">
      <c r="C946" t="s">
        <v>851</v>
      </c>
      <c r="D946" t="s">
        <v>483</v>
      </c>
      <c r="E946">
        <v>3100</v>
      </c>
    </row>
    <row r="947" spans="3:5" x14ac:dyDescent="0.4">
      <c r="C947" t="s">
        <v>851</v>
      </c>
      <c r="D947" t="s">
        <v>484</v>
      </c>
      <c r="E947">
        <v>200</v>
      </c>
    </row>
    <row r="948" spans="3:5" x14ac:dyDescent="0.4">
      <c r="C948" t="s">
        <v>851</v>
      </c>
      <c r="D948" t="s">
        <v>485</v>
      </c>
      <c r="E948">
        <v>200</v>
      </c>
    </row>
    <row r="949" spans="3:5" x14ac:dyDescent="0.4">
      <c r="C949" t="s">
        <v>851</v>
      </c>
      <c r="D949" t="s">
        <v>486</v>
      </c>
      <c r="E949">
        <v>2700</v>
      </c>
    </row>
    <row r="950" spans="3:5" x14ac:dyDescent="0.4">
      <c r="C950" t="s">
        <v>851</v>
      </c>
      <c r="D950" t="s">
        <v>487</v>
      </c>
      <c r="E950">
        <v>2900</v>
      </c>
    </row>
    <row r="951" spans="3:5" x14ac:dyDescent="0.4">
      <c r="C951" t="s">
        <v>851</v>
      </c>
      <c r="D951" t="s">
        <v>488</v>
      </c>
      <c r="E951">
        <v>4100</v>
      </c>
    </row>
    <row r="952" spans="3:5" x14ac:dyDescent="0.4">
      <c r="C952" t="s">
        <v>851</v>
      </c>
      <c r="D952" t="s">
        <v>489</v>
      </c>
      <c r="E952">
        <v>7600</v>
      </c>
    </row>
    <row r="953" spans="3:5" x14ac:dyDescent="0.4">
      <c r="C953" t="s">
        <v>851</v>
      </c>
      <c r="D953" t="s">
        <v>490</v>
      </c>
      <c r="E953">
        <v>3900</v>
      </c>
    </row>
    <row r="954" spans="3:5" x14ac:dyDescent="0.4">
      <c r="C954" t="s">
        <v>851</v>
      </c>
      <c r="D954" t="s">
        <v>491</v>
      </c>
      <c r="E954">
        <v>1200</v>
      </c>
    </row>
    <row r="955" spans="3:5" x14ac:dyDescent="0.4">
      <c r="C955" t="s">
        <v>851</v>
      </c>
      <c r="D955" t="s">
        <v>492</v>
      </c>
      <c r="E955">
        <v>2400</v>
      </c>
    </row>
    <row r="956" spans="3:5" x14ac:dyDescent="0.4">
      <c r="C956" t="s">
        <v>851</v>
      </c>
      <c r="D956" t="s">
        <v>493</v>
      </c>
      <c r="E956">
        <v>4600</v>
      </c>
    </row>
    <row r="957" spans="3:5" x14ac:dyDescent="0.4">
      <c r="C957" t="s">
        <v>851</v>
      </c>
      <c r="D957" t="s">
        <v>494</v>
      </c>
      <c r="E957">
        <v>7000</v>
      </c>
    </row>
    <row r="958" spans="3:5" x14ac:dyDescent="0.4">
      <c r="C958" t="s">
        <v>851</v>
      </c>
      <c r="D958" t="s">
        <v>495</v>
      </c>
      <c r="E958">
        <v>3000</v>
      </c>
    </row>
    <row r="959" spans="3:5" x14ac:dyDescent="0.4">
      <c r="C959" t="s">
        <v>851</v>
      </c>
      <c r="D959" t="s">
        <v>496</v>
      </c>
      <c r="E959">
        <v>3700</v>
      </c>
    </row>
    <row r="960" spans="3:5" x14ac:dyDescent="0.4">
      <c r="C960" t="s">
        <v>851</v>
      </c>
      <c r="D960" t="s">
        <v>497</v>
      </c>
      <c r="E960">
        <v>400</v>
      </c>
    </row>
    <row r="961" spans="3:5" x14ac:dyDescent="0.4">
      <c r="C961" t="s">
        <v>851</v>
      </c>
      <c r="D961" t="s">
        <v>498</v>
      </c>
      <c r="E961">
        <v>800</v>
      </c>
    </row>
    <row r="962" spans="3:5" x14ac:dyDescent="0.4">
      <c r="C962" t="s">
        <v>851</v>
      </c>
      <c r="D962" t="s">
        <v>499</v>
      </c>
      <c r="E962">
        <v>5000</v>
      </c>
    </row>
    <row r="963" spans="3:5" x14ac:dyDescent="0.4">
      <c r="C963" t="s">
        <v>851</v>
      </c>
      <c r="D963" t="s">
        <v>500</v>
      </c>
      <c r="E963">
        <v>2600</v>
      </c>
    </row>
    <row r="964" spans="3:5" x14ac:dyDescent="0.4">
      <c r="C964" t="s">
        <v>851</v>
      </c>
      <c r="D964" t="s">
        <v>501</v>
      </c>
      <c r="E964">
        <v>500</v>
      </c>
    </row>
    <row r="965" spans="3:5" x14ac:dyDescent="0.4">
      <c r="C965" t="s">
        <v>851</v>
      </c>
      <c r="D965" t="s">
        <v>502</v>
      </c>
      <c r="E965">
        <v>1200</v>
      </c>
    </row>
    <row r="966" spans="3:5" x14ac:dyDescent="0.4">
      <c r="C966" t="s">
        <v>851</v>
      </c>
      <c r="D966" t="s">
        <v>503</v>
      </c>
      <c r="E966">
        <v>2300</v>
      </c>
    </row>
    <row r="967" spans="3:5" x14ac:dyDescent="0.4">
      <c r="C967" t="s">
        <v>851</v>
      </c>
      <c r="D967" t="s">
        <v>504</v>
      </c>
      <c r="E967">
        <v>1900</v>
      </c>
    </row>
    <row r="968" spans="3:5" x14ac:dyDescent="0.4">
      <c r="C968" t="s">
        <v>851</v>
      </c>
      <c r="D968" t="s">
        <v>505</v>
      </c>
      <c r="E968">
        <v>2200</v>
      </c>
    </row>
    <row r="969" spans="3:5" x14ac:dyDescent="0.4">
      <c r="C969" t="s">
        <v>851</v>
      </c>
      <c r="D969" t="s">
        <v>688</v>
      </c>
      <c r="E969">
        <v>2100</v>
      </c>
    </row>
    <row r="970" spans="3:5" x14ac:dyDescent="0.4">
      <c r="C970" t="s">
        <v>851</v>
      </c>
      <c r="D970" t="s">
        <v>689</v>
      </c>
      <c r="E970">
        <v>5700</v>
      </c>
    </row>
    <row r="971" spans="3:5" x14ac:dyDescent="0.4">
      <c r="C971" t="s">
        <v>851</v>
      </c>
      <c r="D971" t="s">
        <v>690</v>
      </c>
      <c r="E971">
        <v>1800</v>
      </c>
    </row>
    <row r="972" spans="3:5" x14ac:dyDescent="0.4">
      <c r="C972" t="s">
        <v>851</v>
      </c>
      <c r="D972" t="s">
        <v>691</v>
      </c>
      <c r="E972">
        <v>17800</v>
      </c>
    </row>
    <row r="973" spans="3:5" x14ac:dyDescent="0.4">
      <c r="C973" t="s">
        <v>851</v>
      </c>
      <c r="D973" t="s">
        <v>692</v>
      </c>
      <c r="E973">
        <v>4800</v>
      </c>
    </row>
    <row r="974" spans="3:5" x14ac:dyDescent="0.4">
      <c r="C974" t="s">
        <v>851</v>
      </c>
      <c r="D974" t="s">
        <v>693</v>
      </c>
      <c r="E974">
        <v>3500</v>
      </c>
    </row>
    <row r="975" spans="3:5" x14ac:dyDescent="0.4">
      <c r="C975" t="s">
        <v>851</v>
      </c>
      <c r="D975" t="s">
        <v>694</v>
      </c>
      <c r="E975">
        <v>3700</v>
      </c>
    </row>
    <row r="976" spans="3:5" x14ac:dyDescent="0.4">
      <c r="C976" t="s">
        <v>851</v>
      </c>
      <c r="D976" t="s">
        <v>695</v>
      </c>
      <c r="E976">
        <v>2600</v>
      </c>
    </row>
    <row r="977" spans="3:5" x14ac:dyDescent="0.4">
      <c r="C977" t="s">
        <v>851</v>
      </c>
      <c r="D977" t="s">
        <v>696</v>
      </c>
      <c r="E977">
        <v>2400</v>
      </c>
    </row>
    <row r="978" spans="3:5" x14ac:dyDescent="0.4">
      <c r="C978" t="s">
        <v>851</v>
      </c>
      <c r="D978" t="s">
        <v>697</v>
      </c>
      <c r="E978">
        <v>3500</v>
      </c>
    </row>
    <row r="979" spans="3:5" x14ac:dyDescent="0.4">
      <c r="C979" t="s">
        <v>851</v>
      </c>
      <c r="D979" t="s">
        <v>698</v>
      </c>
      <c r="E979">
        <v>1400</v>
      </c>
    </row>
    <row r="980" spans="3:5" x14ac:dyDescent="0.4">
      <c r="C980" t="s">
        <v>851</v>
      </c>
      <c r="D980" t="s">
        <v>699</v>
      </c>
      <c r="E980">
        <v>1800</v>
      </c>
    </row>
    <row r="981" spans="3:5" x14ac:dyDescent="0.4">
      <c r="C981" t="s">
        <v>851</v>
      </c>
      <c r="D981" t="s">
        <v>700</v>
      </c>
      <c r="E981">
        <v>800</v>
      </c>
    </row>
    <row r="982" spans="3:5" x14ac:dyDescent="0.4">
      <c r="C982" t="s">
        <v>851</v>
      </c>
      <c r="D982" t="s">
        <v>701</v>
      </c>
      <c r="E982">
        <v>5400</v>
      </c>
    </row>
    <row r="983" spans="3:5" x14ac:dyDescent="0.4">
      <c r="C983" t="s">
        <v>851</v>
      </c>
      <c r="D983" t="s">
        <v>702</v>
      </c>
      <c r="E983">
        <v>3900</v>
      </c>
    </row>
    <row r="984" spans="3:5" x14ac:dyDescent="0.4">
      <c r="C984" t="s">
        <v>851</v>
      </c>
      <c r="D984" t="s">
        <v>703</v>
      </c>
      <c r="E984">
        <v>1400</v>
      </c>
    </row>
    <row r="985" spans="3:5" x14ac:dyDescent="0.4">
      <c r="C985" t="s">
        <v>851</v>
      </c>
      <c r="D985" t="s">
        <v>704</v>
      </c>
      <c r="E985">
        <v>3300</v>
      </c>
    </row>
    <row r="986" spans="3:5" x14ac:dyDescent="0.4">
      <c r="C986" t="s">
        <v>851</v>
      </c>
      <c r="D986" t="s">
        <v>705</v>
      </c>
      <c r="E986">
        <v>4900</v>
      </c>
    </row>
    <row r="987" spans="3:5" x14ac:dyDescent="0.4">
      <c r="C987" t="s">
        <v>851</v>
      </c>
      <c r="D987" t="s">
        <v>706</v>
      </c>
      <c r="E987">
        <v>1200</v>
      </c>
    </row>
    <row r="988" spans="3:5" x14ac:dyDescent="0.4">
      <c r="C988" t="s">
        <v>851</v>
      </c>
      <c r="D988" t="s">
        <v>707</v>
      </c>
      <c r="E988">
        <v>4000</v>
      </c>
    </row>
    <row r="989" spans="3:5" x14ac:dyDescent="0.4">
      <c r="C989" t="s">
        <v>851</v>
      </c>
      <c r="D989" t="s">
        <v>708</v>
      </c>
      <c r="E989">
        <v>2300</v>
      </c>
    </row>
    <row r="990" spans="3:5" x14ac:dyDescent="0.4">
      <c r="C990" t="s">
        <v>851</v>
      </c>
      <c r="D990" t="s">
        <v>709</v>
      </c>
      <c r="E990">
        <v>5400</v>
      </c>
    </row>
    <row r="991" spans="3:5" x14ac:dyDescent="0.4">
      <c r="C991" t="s">
        <v>851</v>
      </c>
      <c r="D991" t="s">
        <v>710</v>
      </c>
      <c r="E991">
        <v>10100</v>
      </c>
    </row>
    <row r="992" spans="3:5" x14ac:dyDescent="0.4">
      <c r="C992" t="s">
        <v>851</v>
      </c>
      <c r="D992" t="s">
        <v>711</v>
      </c>
      <c r="E992">
        <v>11500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59900</v>
      </c>
    </row>
    <row r="999" spans="3:5" x14ac:dyDescent="0.4">
      <c r="C999" t="s">
        <v>852</v>
      </c>
      <c r="D999" t="s">
        <v>506</v>
      </c>
      <c r="E999">
        <v>0</v>
      </c>
    </row>
    <row r="1000" spans="3:5" x14ac:dyDescent="0.4">
      <c r="C1000" t="s">
        <v>852</v>
      </c>
      <c r="D1000" t="s">
        <v>507</v>
      </c>
      <c r="E1000">
        <v>0</v>
      </c>
    </row>
    <row r="1001" spans="3:5" x14ac:dyDescent="0.4">
      <c r="C1001" t="s">
        <v>852</v>
      </c>
      <c r="D1001" t="s">
        <v>508</v>
      </c>
      <c r="E1001">
        <v>0</v>
      </c>
    </row>
    <row r="1002" spans="3:5" x14ac:dyDescent="0.4">
      <c r="C1002" t="s">
        <v>852</v>
      </c>
      <c r="D1002" t="s">
        <v>509</v>
      </c>
      <c r="E1002">
        <v>0</v>
      </c>
    </row>
    <row r="1003" spans="3:5" x14ac:dyDescent="0.4">
      <c r="C1003" t="s">
        <v>852</v>
      </c>
      <c r="D1003" t="s">
        <v>510</v>
      </c>
      <c r="E1003">
        <v>0</v>
      </c>
    </row>
    <row r="1004" spans="3:5" x14ac:dyDescent="0.4">
      <c r="C1004" t="s">
        <v>852</v>
      </c>
      <c r="D1004" t="s">
        <v>511</v>
      </c>
      <c r="E1004">
        <v>0</v>
      </c>
    </row>
    <row r="1005" spans="3:5" x14ac:dyDescent="0.4">
      <c r="C1005" t="s">
        <v>852</v>
      </c>
      <c r="D1005" t="s">
        <v>512</v>
      </c>
      <c r="E1005">
        <v>251100</v>
      </c>
    </row>
    <row r="1006" spans="3:5" x14ac:dyDescent="0.4">
      <c r="C1006" t="s">
        <v>852</v>
      </c>
      <c r="D1006" t="s">
        <v>513</v>
      </c>
      <c r="E1006">
        <v>62500</v>
      </c>
    </row>
    <row r="1007" spans="3:5" x14ac:dyDescent="0.4">
      <c r="C1007" t="s">
        <v>852</v>
      </c>
      <c r="D1007" t="s">
        <v>514</v>
      </c>
      <c r="E1007">
        <v>23200</v>
      </c>
    </row>
    <row r="1008" spans="3:5" x14ac:dyDescent="0.4">
      <c r="C1008" t="s">
        <v>852</v>
      </c>
      <c r="D1008" t="s">
        <v>515</v>
      </c>
      <c r="E1008">
        <v>18700</v>
      </c>
    </row>
    <row r="1009" spans="3:5" x14ac:dyDescent="0.4">
      <c r="C1009" t="s">
        <v>852</v>
      </c>
      <c r="D1009" t="s">
        <v>516</v>
      </c>
      <c r="E1009">
        <v>44000</v>
      </c>
    </row>
    <row r="1010" spans="3:5" x14ac:dyDescent="0.4">
      <c r="C1010" t="s">
        <v>852</v>
      </c>
      <c r="D1010" t="s">
        <v>517</v>
      </c>
      <c r="E1010">
        <v>66100</v>
      </c>
    </row>
    <row r="1011" spans="3:5" x14ac:dyDescent="0.4">
      <c r="C1011" t="s">
        <v>852</v>
      </c>
      <c r="D1011" t="s">
        <v>518</v>
      </c>
      <c r="E1011">
        <v>49800</v>
      </c>
    </row>
    <row r="1012" spans="3:5" x14ac:dyDescent="0.4">
      <c r="C1012" t="s">
        <v>852</v>
      </c>
      <c r="D1012" t="s">
        <v>519</v>
      </c>
      <c r="E1012">
        <v>34500</v>
      </c>
    </row>
    <row r="1013" spans="3:5" x14ac:dyDescent="0.4">
      <c r="C1013" t="s">
        <v>852</v>
      </c>
      <c r="D1013" t="s">
        <v>520</v>
      </c>
      <c r="E1013">
        <v>27300</v>
      </c>
    </row>
    <row r="1014" spans="3:5" x14ac:dyDescent="0.4">
      <c r="C1014" t="s">
        <v>852</v>
      </c>
      <c r="D1014" t="s">
        <v>521</v>
      </c>
      <c r="E1014">
        <v>85100</v>
      </c>
    </row>
    <row r="1015" spans="3:5" x14ac:dyDescent="0.4">
      <c r="C1015" t="s">
        <v>852</v>
      </c>
      <c r="D1015" t="s">
        <v>522</v>
      </c>
      <c r="E1015">
        <v>153200</v>
      </c>
    </row>
    <row r="1016" spans="3:5" x14ac:dyDescent="0.4">
      <c r="C1016" t="s">
        <v>852</v>
      </c>
      <c r="D1016" t="s">
        <v>523</v>
      </c>
      <c r="E1016">
        <v>81300</v>
      </c>
    </row>
    <row r="1017" spans="3:5" x14ac:dyDescent="0.4">
      <c r="C1017" t="s">
        <v>852</v>
      </c>
      <c r="D1017" t="s">
        <v>524</v>
      </c>
      <c r="E1017">
        <v>83400</v>
      </c>
    </row>
    <row r="1018" spans="3:5" x14ac:dyDescent="0.4">
      <c r="C1018" t="s">
        <v>852</v>
      </c>
      <c r="D1018" t="s">
        <v>525</v>
      </c>
      <c r="E1018">
        <v>70700</v>
      </c>
    </row>
    <row r="1019" spans="3:5" x14ac:dyDescent="0.4">
      <c r="C1019" t="s">
        <v>852</v>
      </c>
      <c r="D1019" t="s">
        <v>526</v>
      </c>
      <c r="E1019">
        <v>44900</v>
      </c>
    </row>
    <row r="1020" spans="3:5" x14ac:dyDescent="0.4">
      <c r="C1020" t="s">
        <v>852</v>
      </c>
      <c r="D1020" t="s">
        <v>527</v>
      </c>
      <c r="E1020">
        <v>141200</v>
      </c>
    </row>
    <row r="1021" spans="3:5" x14ac:dyDescent="0.4">
      <c r="C1021" t="s">
        <v>852</v>
      </c>
      <c r="D1021" t="s">
        <v>528</v>
      </c>
      <c r="E1021">
        <v>117100</v>
      </c>
    </row>
    <row r="1022" spans="3:5" x14ac:dyDescent="0.4">
      <c r="C1022" t="s">
        <v>852</v>
      </c>
      <c r="D1022" t="s">
        <v>529</v>
      </c>
      <c r="E1022">
        <v>180400</v>
      </c>
    </row>
    <row r="1023" spans="3:5" x14ac:dyDescent="0.4">
      <c r="C1023" t="s">
        <v>852</v>
      </c>
      <c r="D1023" t="s">
        <v>530</v>
      </c>
      <c r="E1023">
        <v>90800</v>
      </c>
    </row>
    <row r="1024" spans="3:5" x14ac:dyDescent="0.4">
      <c r="C1024" t="s">
        <v>852</v>
      </c>
      <c r="D1024" t="s">
        <v>531</v>
      </c>
      <c r="E1024">
        <v>92200</v>
      </c>
    </row>
    <row r="1025" spans="3:5" x14ac:dyDescent="0.4">
      <c r="C1025" t="s">
        <v>852</v>
      </c>
      <c r="D1025" t="s">
        <v>532</v>
      </c>
      <c r="E1025">
        <v>66200</v>
      </c>
    </row>
    <row r="1026" spans="3:5" x14ac:dyDescent="0.4">
      <c r="C1026" t="s">
        <v>852</v>
      </c>
      <c r="D1026" t="s">
        <v>533</v>
      </c>
      <c r="E1026">
        <v>106300</v>
      </c>
    </row>
    <row r="1027" spans="3:5" x14ac:dyDescent="0.4">
      <c r="C1027" t="s">
        <v>852</v>
      </c>
      <c r="D1027" t="s">
        <v>534</v>
      </c>
      <c r="E1027">
        <v>65800</v>
      </c>
    </row>
    <row r="1028" spans="3:5" x14ac:dyDescent="0.4">
      <c r="C1028" t="s">
        <v>852</v>
      </c>
      <c r="D1028" t="s">
        <v>535</v>
      </c>
      <c r="E1028">
        <v>110200</v>
      </c>
    </row>
    <row r="1029" spans="3:5" x14ac:dyDescent="0.4">
      <c r="C1029" t="s">
        <v>852</v>
      </c>
      <c r="D1029" t="s">
        <v>536</v>
      </c>
      <c r="E1029">
        <v>53800</v>
      </c>
    </row>
    <row r="1030" spans="3:5" x14ac:dyDescent="0.4">
      <c r="C1030" t="s">
        <v>852</v>
      </c>
      <c r="D1030" t="s">
        <v>537</v>
      </c>
      <c r="E1030">
        <v>175500</v>
      </c>
    </row>
    <row r="1031" spans="3:5" x14ac:dyDescent="0.4">
      <c r="C1031" t="s">
        <v>852</v>
      </c>
      <c r="D1031" t="s">
        <v>538</v>
      </c>
      <c r="E1031">
        <v>105900</v>
      </c>
    </row>
    <row r="1032" spans="3:5" x14ac:dyDescent="0.4">
      <c r="C1032" t="s">
        <v>852</v>
      </c>
      <c r="D1032" t="s">
        <v>539</v>
      </c>
      <c r="E1032">
        <v>67600</v>
      </c>
    </row>
    <row r="1033" spans="3:5" x14ac:dyDescent="0.4">
      <c r="C1033" t="s">
        <v>852</v>
      </c>
      <c r="D1033" t="s">
        <v>540</v>
      </c>
      <c r="E1033">
        <v>58500</v>
      </c>
    </row>
    <row r="1034" spans="3:5" x14ac:dyDescent="0.4">
      <c r="C1034" t="s">
        <v>852</v>
      </c>
      <c r="D1034" t="s">
        <v>541</v>
      </c>
      <c r="E1034">
        <v>28900</v>
      </c>
    </row>
    <row r="1035" spans="3:5" x14ac:dyDescent="0.4">
      <c r="C1035" t="s">
        <v>852</v>
      </c>
      <c r="D1035" t="s">
        <v>542</v>
      </c>
      <c r="E1035">
        <v>182000</v>
      </c>
    </row>
    <row r="1036" spans="3:5" x14ac:dyDescent="0.4">
      <c r="C1036" t="s">
        <v>852</v>
      </c>
      <c r="D1036" t="s">
        <v>543</v>
      </c>
      <c r="E1036">
        <v>58500</v>
      </c>
    </row>
    <row r="1037" spans="3:5" x14ac:dyDescent="0.4">
      <c r="C1037" t="s">
        <v>852</v>
      </c>
      <c r="D1037" t="s">
        <v>544</v>
      </c>
      <c r="E1037">
        <v>56000</v>
      </c>
    </row>
    <row r="1038" spans="3:5" x14ac:dyDescent="0.4">
      <c r="C1038" t="s">
        <v>852</v>
      </c>
      <c r="D1038" t="s">
        <v>545</v>
      </c>
      <c r="E1038">
        <v>37000</v>
      </c>
    </row>
    <row r="1039" spans="3:5" x14ac:dyDescent="0.4">
      <c r="C1039" t="s">
        <v>852</v>
      </c>
      <c r="D1039" t="s">
        <v>546</v>
      </c>
      <c r="E1039">
        <v>41500</v>
      </c>
    </row>
    <row r="1040" spans="3:5" x14ac:dyDescent="0.4">
      <c r="C1040" t="s">
        <v>852</v>
      </c>
      <c r="D1040" t="s">
        <v>547</v>
      </c>
      <c r="E1040">
        <v>37300</v>
      </c>
    </row>
    <row r="1041" spans="3:5" x14ac:dyDescent="0.4">
      <c r="C1041" t="s">
        <v>852</v>
      </c>
      <c r="D1041" t="s">
        <v>548</v>
      </c>
      <c r="E1041">
        <v>21900</v>
      </c>
    </row>
    <row r="1042" spans="3:5" x14ac:dyDescent="0.4">
      <c r="C1042" t="s">
        <v>852</v>
      </c>
      <c r="D1042" t="s">
        <v>549</v>
      </c>
      <c r="E1042">
        <v>18800</v>
      </c>
    </row>
    <row r="1043" spans="3:5" x14ac:dyDescent="0.4">
      <c r="C1043" t="s">
        <v>852</v>
      </c>
      <c r="D1043" t="s">
        <v>550</v>
      </c>
      <c r="E1043">
        <v>97500</v>
      </c>
    </row>
    <row r="1044" spans="3:5" x14ac:dyDescent="0.4">
      <c r="C1044" t="s">
        <v>852</v>
      </c>
      <c r="D1044" t="s">
        <v>551</v>
      </c>
      <c r="E1044">
        <v>27200</v>
      </c>
    </row>
    <row r="1045" spans="3:5" x14ac:dyDescent="0.4">
      <c r="C1045" t="s">
        <v>852</v>
      </c>
      <c r="D1045" t="s">
        <v>552</v>
      </c>
      <c r="E1045">
        <v>29900</v>
      </c>
    </row>
    <row r="1046" spans="3:5" x14ac:dyDescent="0.4">
      <c r="C1046" t="s">
        <v>852</v>
      </c>
      <c r="D1046" t="s">
        <v>553</v>
      </c>
      <c r="E1046">
        <v>25700</v>
      </c>
    </row>
    <row r="1047" spans="3:5" x14ac:dyDescent="0.4">
      <c r="C1047" t="s">
        <v>852</v>
      </c>
      <c r="D1047" t="s">
        <v>554</v>
      </c>
      <c r="E1047">
        <v>43600</v>
      </c>
    </row>
    <row r="1048" spans="3:5" x14ac:dyDescent="0.4">
      <c r="C1048" t="s">
        <v>852</v>
      </c>
      <c r="D1048" t="s">
        <v>555</v>
      </c>
      <c r="E1048">
        <v>55600</v>
      </c>
    </row>
    <row r="1049" spans="3:5" x14ac:dyDescent="0.4">
      <c r="C1049" t="s">
        <v>852</v>
      </c>
      <c r="D1049" t="s">
        <v>556</v>
      </c>
      <c r="E1049">
        <v>21600</v>
      </c>
    </row>
    <row r="1050" spans="3:5" x14ac:dyDescent="0.4">
      <c r="C1050" t="s">
        <v>852</v>
      </c>
      <c r="D1050" t="s">
        <v>557</v>
      </c>
      <c r="E1050">
        <v>12100</v>
      </c>
    </row>
    <row r="1051" spans="3:5" x14ac:dyDescent="0.4">
      <c r="C1051" t="s">
        <v>852</v>
      </c>
      <c r="D1051" t="s">
        <v>558</v>
      </c>
      <c r="E1051">
        <v>20900</v>
      </c>
    </row>
    <row r="1052" spans="3:5" x14ac:dyDescent="0.4">
      <c r="C1052" t="s">
        <v>852</v>
      </c>
      <c r="D1052" t="s">
        <v>559</v>
      </c>
      <c r="E1052">
        <v>33800</v>
      </c>
    </row>
    <row r="1053" spans="3:5" x14ac:dyDescent="0.4">
      <c r="C1053" t="s">
        <v>852</v>
      </c>
      <c r="D1053" t="s">
        <v>560</v>
      </c>
      <c r="E1053">
        <v>26400</v>
      </c>
    </row>
    <row r="1054" spans="3:5" x14ac:dyDescent="0.4">
      <c r="C1054" t="s">
        <v>852</v>
      </c>
      <c r="D1054" t="s">
        <v>561</v>
      </c>
      <c r="E1054">
        <v>20900</v>
      </c>
    </row>
    <row r="1055" spans="3:5" x14ac:dyDescent="0.4">
      <c r="C1055" t="s">
        <v>852</v>
      </c>
      <c r="D1055" t="s">
        <v>562</v>
      </c>
      <c r="E1055">
        <v>10600</v>
      </c>
    </row>
    <row r="1056" spans="3:5" x14ac:dyDescent="0.4">
      <c r="C1056" t="s">
        <v>852</v>
      </c>
      <c r="D1056" t="s">
        <v>563</v>
      </c>
      <c r="E1056">
        <v>19000</v>
      </c>
    </row>
    <row r="1057" spans="3:5" x14ac:dyDescent="0.4">
      <c r="C1057" t="s">
        <v>852</v>
      </c>
      <c r="D1057" t="s">
        <v>564</v>
      </c>
      <c r="E1057">
        <v>13200</v>
      </c>
    </row>
    <row r="1058" spans="3:5" x14ac:dyDescent="0.4">
      <c r="C1058" t="s">
        <v>852</v>
      </c>
      <c r="D1058" t="s">
        <v>565</v>
      </c>
      <c r="E1058">
        <v>11300</v>
      </c>
    </row>
    <row r="1059" spans="3:5" x14ac:dyDescent="0.4">
      <c r="C1059" t="s">
        <v>852</v>
      </c>
      <c r="D1059" t="s">
        <v>566</v>
      </c>
      <c r="E1059">
        <v>55100</v>
      </c>
    </row>
    <row r="1060" spans="3:5" x14ac:dyDescent="0.4">
      <c r="C1060" t="s">
        <v>852</v>
      </c>
      <c r="D1060" t="s">
        <v>567</v>
      </c>
      <c r="E1060">
        <v>22300</v>
      </c>
    </row>
    <row r="1061" spans="3:5" x14ac:dyDescent="0.4">
      <c r="C1061" t="s">
        <v>852</v>
      </c>
      <c r="D1061" t="s">
        <v>568</v>
      </c>
      <c r="E1061">
        <v>15700</v>
      </c>
    </row>
    <row r="1062" spans="3:5" x14ac:dyDescent="0.4">
      <c r="C1062" t="s">
        <v>852</v>
      </c>
      <c r="D1062" t="s">
        <v>569</v>
      </c>
      <c r="E1062">
        <v>73800</v>
      </c>
    </row>
    <row r="1063" spans="3:5" x14ac:dyDescent="0.4">
      <c r="C1063" t="s">
        <v>852</v>
      </c>
      <c r="D1063" t="s">
        <v>570</v>
      </c>
      <c r="E1063">
        <v>22400</v>
      </c>
    </row>
    <row r="1064" spans="3:5" x14ac:dyDescent="0.4">
      <c r="C1064" t="s">
        <v>852</v>
      </c>
      <c r="D1064" t="s">
        <v>571</v>
      </c>
      <c r="E1064">
        <v>43100</v>
      </c>
    </row>
    <row r="1065" spans="3:5" x14ac:dyDescent="0.4">
      <c r="C1065" t="s">
        <v>852</v>
      </c>
      <c r="D1065" t="s">
        <v>572</v>
      </c>
      <c r="E1065">
        <v>43100</v>
      </c>
    </row>
    <row r="1066" spans="3:5" x14ac:dyDescent="0.4">
      <c r="C1066" t="s">
        <v>852</v>
      </c>
      <c r="D1066" t="s">
        <v>573</v>
      </c>
      <c r="E1066">
        <v>17200</v>
      </c>
    </row>
    <row r="1067" spans="3:5" x14ac:dyDescent="0.4">
      <c r="C1067" t="s">
        <v>852</v>
      </c>
      <c r="D1067" t="s">
        <v>574</v>
      </c>
      <c r="E1067">
        <v>15700</v>
      </c>
    </row>
    <row r="1068" spans="3:5" x14ac:dyDescent="0.4">
      <c r="C1068" t="s">
        <v>852</v>
      </c>
      <c r="D1068" t="s">
        <v>575</v>
      </c>
      <c r="E1068">
        <v>12200</v>
      </c>
    </row>
    <row r="1069" spans="3:5" x14ac:dyDescent="0.4">
      <c r="C1069" t="s">
        <v>852</v>
      </c>
      <c r="D1069" t="s">
        <v>576</v>
      </c>
      <c r="E1069">
        <v>17900</v>
      </c>
    </row>
    <row r="1070" spans="3:5" x14ac:dyDescent="0.4">
      <c r="C1070" t="s">
        <v>852</v>
      </c>
      <c r="D1070" t="s">
        <v>577</v>
      </c>
      <c r="E1070">
        <v>17300</v>
      </c>
    </row>
    <row r="1071" spans="3:5" x14ac:dyDescent="0.4">
      <c r="C1071" t="s">
        <v>852</v>
      </c>
      <c r="D1071" t="s">
        <v>578</v>
      </c>
      <c r="E1071">
        <v>9800</v>
      </c>
    </row>
    <row r="1072" spans="3:5" x14ac:dyDescent="0.4">
      <c r="C1072" t="s">
        <v>852</v>
      </c>
      <c r="D1072" t="s">
        <v>579</v>
      </c>
      <c r="E1072">
        <v>17400</v>
      </c>
    </row>
    <row r="1073" spans="3:5" x14ac:dyDescent="0.4">
      <c r="C1073" t="s">
        <v>852</v>
      </c>
      <c r="D1073" t="s">
        <v>580</v>
      </c>
      <c r="E1073">
        <v>26600</v>
      </c>
    </row>
    <row r="1074" spans="3:5" x14ac:dyDescent="0.4">
      <c r="C1074" t="s">
        <v>852</v>
      </c>
      <c r="D1074" t="s">
        <v>581</v>
      </c>
      <c r="E1074">
        <v>22500</v>
      </c>
    </row>
    <row r="1075" spans="3:5" x14ac:dyDescent="0.4">
      <c r="C1075" t="s">
        <v>852</v>
      </c>
      <c r="D1075" t="s">
        <v>582</v>
      </c>
      <c r="E1075">
        <v>15300</v>
      </c>
    </row>
    <row r="1076" spans="3:5" x14ac:dyDescent="0.4">
      <c r="C1076" t="s">
        <v>852</v>
      </c>
      <c r="D1076" t="s">
        <v>583</v>
      </c>
      <c r="E1076">
        <v>23400</v>
      </c>
    </row>
    <row r="1077" spans="3:5" x14ac:dyDescent="0.4">
      <c r="C1077" t="s">
        <v>852</v>
      </c>
      <c r="D1077" t="s">
        <v>584</v>
      </c>
      <c r="E1077">
        <v>41100</v>
      </c>
    </row>
    <row r="1078" spans="3:5" x14ac:dyDescent="0.4">
      <c r="C1078" t="s">
        <v>852</v>
      </c>
      <c r="D1078" t="s">
        <v>585</v>
      </c>
      <c r="E1078">
        <v>19000</v>
      </c>
    </row>
    <row r="1079" spans="3:5" x14ac:dyDescent="0.4">
      <c r="C1079" t="s">
        <v>852</v>
      </c>
      <c r="D1079" t="s">
        <v>586</v>
      </c>
      <c r="E1079">
        <v>18700</v>
      </c>
    </row>
    <row r="1080" spans="3:5" x14ac:dyDescent="0.4">
      <c r="C1080" t="s">
        <v>852</v>
      </c>
      <c r="D1080" t="s">
        <v>587</v>
      </c>
      <c r="E1080">
        <v>69500</v>
      </c>
    </row>
    <row r="1081" spans="3:5" x14ac:dyDescent="0.4">
      <c r="C1081" t="s">
        <v>852</v>
      </c>
      <c r="D1081" t="s">
        <v>588</v>
      </c>
      <c r="E1081">
        <v>23200</v>
      </c>
    </row>
    <row r="1082" spans="3:5" x14ac:dyDescent="0.4">
      <c r="C1082" t="s">
        <v>852</v>
      </c>
      <c r="D1082" t="s">
        <v>589</v>
      </c>
      <c r="E1082">
        <v>55000</v>
      </c>
    </row>
    <row r="1083" spans="3:5" x14ac:dyDescent="0.4">
      <c r="C1083" t="s">
        <v>852</v>
      </c>
      <c r="D1083" t="s">
        <v>590</v>
      </c>
      <c r="E1083">
        <v>18500</v>
      </c>
    </row>
    <row r="1084" spans="3:5" x14ac:dyDescent="0.4">
      <c r="C1084" t="s">
        <v>852</v>
      </c>
      <c r="D1084" t="s">
        <v>591</v>
      </c>
      <c r="E1084">
        <v>14200</v>
      </c>
    </row>
    <row r="1085" spans="3:5" x14ac:dyDescent="0.4">
      <c r="C1085" t="s">
        <v>852</v>
      </c>
      <c r="D1085" t="s">
        <v>592</v>
      </c>
      <c r="E1085">
        <v>21300</v>
      </c>
    </row>
    <row r="1086" spans="3:5" x14ac:dyDescent="0.4">
      <c r="C1086" t="s">
        <v>852</v>
      </c>
      <c r="D1086" t="s">
        <v>593</v>
      </c>
      <c r="E1086">
        <v>27700</v>
      </c>
    </row>
    <row r="1087" spans="3:5" x14ac:dyDescent="0.4">
      <c r="C1087" t="s">
        <v>852</v>
      </c>
      <c r="D1087" t="s">
        <v>594</v>
      </c>
      <c r="E1087">
        <v>4900</v>
      </c>
    </row>
    <row r="1088" spans="3:5" x14ac:dyDescent="0.4">
      <c r="C1088" t="s">
        <v>852</v>
      </c>
      <c r="D1088" t="s">
        <v>595</v>
      </c>
      <c r="E1088">
        <v>21200</v>
      </c>
    </row>
    <row r="1089" spans="3:5" x14ac:dyDescent="0.4">
      <c r="C1089" t="s">
        <v>852</v>
      </c>
      <c r="D1089" t="s">
        <v>596</v>
      </c>
      <c r="E1089">
        <v>24900</v>
      </c>
    </row>
    <row r="1090" spans="3:5" x14ac:dyDescent="0.4">
      <c r="C1090" t="s">
        <v>852</v>
      </c>
      <c r="D1090" t="s">
        <v>597</v>
      </c>
      <c r="E1090">
        <v>26600</v>
      </c>
    </row>
    <row r="1091" spans="3:5" x14ac:dyDescent="0.4">
      <c r="C1091" t="s">
        <v>852</v>
      </c>
      <c r="D1091" t="s">
        <v>598</v>
      </c>
      <c r="E1091">
        <v>50300</v>
      </c>
    </row>
    <row r="1092" spans="3:5" x14ac:dyDescent="0.4">
      <c r="C1092" t="s">
        <v>852</v>
      </c>
      <c r="D1092" t="s">
        <v>599</v>
      </c>
      <c r="E1092">
        <v>40100</v>
      </c>
    </row>
    <row r="1093" spans="3:5" x14ac:dyDescent="0.4">
      <c r="C1093" t="s">
        <v>852</v>
      </c>
      <c r="D1093" t="s">
        <v>600</v>
      </c>
      <c r="E1093">
        <v>9600</v>
      </c>
    </row>
    <row r="1094" spans="3:5" x14ac:dyDescent="0.4">
      <c r="C1094" t="s">
        <v>852</v>
      </c>
      <c r="D1094" t="s">
        <v>601</v>
      </c>
      <c r="E1094">
        <v>5900</v>
      </c>
    </row>
    <row r="1095" spans="3:5" x14ac:dyDescent="0.4">
      <c r="C1095" t="s">
        <v>852</v>
      </c>
      <c r="D1095" t="s">
        <v>602</v>
      </c>
      <c r="E1095">
        <v>7800</v>
      </c>
    </row>
    <row r="1096" spans="3:5" x14ac:dyDescent="0.4">
      <c r="C1096" t="s">
        <v>852</v>
      </c>
      <c r="D1096" t="s">
        <v>603</v>
      </c>
      <c r="E1096">
        <v>17400</v>
      </c>
    </row>
    <row r="1097" spans="3:5" x14ac:dyDescent="0.4">
      <c r="C1097" t="s">
        <v>852</v>
      </c>
      <c r="D1097" t="s">
        <v>604</v>
      </c>
      <c r="E1097">
        <v>2900</v>
      </c>
    </row>
    <row r="1098" spans="3:5" x14ac:dyDescent="0.4">
      <c r="C1098" t="s">
        <v>852</v>
      </c>
      <c r="D1098" t="s">
        <v>605</v>
      </c>
      <c r="E1098">
        <v>7400</v>
      </c>
    </row>
    <row r="1099" spans="3:5" x14ac:dyDescent="0.4">
      <c r="C1099" t="s">
        <v>852</v>
      </c>
      <c r="D1099" t="s">
        <v>606</v>
      </c>
      <c r="E1099">
        <v>22100</v>
      </c>
    </row>
    <row r="1100" spans="3:5" x14ac:dyDescent="0.4">
      <c r="C1100" t="s">
        <v>852</v>
      </c>
      <c r="D1100" t="s">
        <v>607</v>
      </c>
      <c r="E1100">
        <v>47600</v>
      </c>
    </row>
    <row r="1101" spans="3:5" x14ac:dyDescent="0.4">
      <c r="C1101" t="s">
        <v>852</v>
      </c>
      <c r="D1101" t="s">
        <v>608</v>
      </c>
      <c r="E1101">
        <v>16300</v>
      </c>
    </row>
    <row r="1102" spans="3:5" x14ac:dyDescent="0.4">
      <c r="C1102" t="s">
        <v>852</v>
      </c>
      <c r="D1102" t="s">
        <v>609</v>
      </c>
      <c r="E1102">
        <v>3800</v>
      </c>
    </row>
    <row r="1103" spans="3:5" x14ac:dyDescent="0.4">
      <c r="C1103" t="s">
        <v>852</v>
      </c>
      <c r="D1103" t="s">
        <v>610</v>
      </c>
      <c r="E1103">
        <v>13100</v>
      </c>
    </row>
    <row r="1104" spans="3:5" x14ac:dyDescent="0.4">
      <c r="C1104" t="s">
        <v>852</v>
      </c>
      <c r="D1104" t="s">
        <v>611</v>
      </c>
      <c r="E1104">
        <v>11200</v>
      </c>
    </row>
    <row r="1105" spans="3:5" x14ac:dyDescent="0.4">
      <c r="C1105" t="s">
        <v>852</v>
      </c>
      <c r="D1105" t="s">
        <v>612</v>
      </c>
      <c r="E1105">
        <v>13800</v>
      </c>
    </row>
    <row r="1106" spans="3:5" x14ac:dyDescent="0.4">
      <c r="C1106" t="s">
        <v>852</v>
      </c>
      <c r="D1106" t="s">
        <v>613</v>
      </c>
      <c r="E1106">
        <v>16400</v>
      </c>
    </row>
    <row r="1107" spans="3:5" x14ac:dyDescent="0.4">
      <c r="C1107" t="s">
        <v>852</v>
      </c>
      <c r="D1107" t="s">
        <v>614</v>
      </c>
      <c r="E1107">
        <v>8900</v>
      </c>
    </row>
    <row r="1108" spans="3:5" x14ac:dyDescent="0.4">
      <c r="C1108" t="s">
        <v>852</v>
      </c>
      <c r="D1108" t="s">
        <v>615</v>
      </c>
      <c r="E1108">
        <v>6200</v>
      </c>
    </row>
    <row r="1109" spans="3:5" x14ac:dyDescent="0.4">
      <c r="C1109" t="s">
        <v>852</v>
      </c>
      <c r="D1109" t="s">
        <v>616</v>
      </c>
      <c r="E1109">
        <v>6200</v>
      </c>
    </row>
    <row r="1110" spans="3:5" x14ac:dyDescent="0.4">
      <c r="C1110" t="s">
        <v>852</v>
      </c>
      <c r="D1110" t="s">
        <v>617</v>
      </c>
      <c r="E1110">
        <v>19800</v>
      </c>
    </row>
    <row r="1111" spans="3:5" x14ac:dyDescent="0.4">
      <c r="C1111" t="s">
        <v>852</v>
      </c>
      <c r="D1111" t="s">
        <v>618</v>
      </c>
      <c r="E1111">
        <v>5300</v>
      </c>
    </row>
    <row r="1112" spans="3:5" x14ac:dyDescent="0.4">
      <c r="C1112" t="s">
        <v>852</v>
      </c>
      <c r="D1112" t="s">
        <v>619</v>
      </c>
      <c r="E1112">
        <v>18000</v>
      </c>
    </row>
    <row r="1113" spans="3:5" x14ac:dyDescent="0.4">
      <c r="C1113" t="s">
        <v>852</v>
      </c>
      <c r="D1113" t="s">
        <v>620</v>
      </c>
      <c r="E1113">
        <v>16000</v>
      </c>
    </row>
    <row r="1114" spans="3:5" x14ac:dyDescent="0.4">
      <c r="C1114" t="s">
        <v>852</v>
      </c>
      <c r="D1114" t="s">
        <v>621</v>
      </c>
      <c r="E1114">
        <v>2900</v>
      </c>
    </row>
    <row r="1115" spans="3:5" x14ac:dyDescent="0.4">
      <c r="C1115" t="s">
        <v>852</v>
      </c>
      <c r="D1115" t="s">
        <v>622</v>
      </c>
      <c r="E1115">
        <v>15400</v>
      </c>
    </row>
    <row r="1116" spans="3:5" x14ac:dyDescent="0.4">
      <c r="C1116" t="s">
        <v>852</v>
      </c>
      <c r="D1116" t="s">
        <v>623</v>
      </c>
      <c r="E1116">
        <v>400</v>
      </c>
    </row>
    <row r="1117" spans="3:5" x14ac:dyDescent="0.4">
      <c r="C1117" t="s">
        <v>852</v>
      </c>
      <c r="D1117" t="s">
        <v>624</v>
      </c>
      <c r="E1117">
        <v>8500</v>
      </c>
    </row>
    <row r="1118" spans="3:5" x14ac:dyDescent="0.4">
      <c r="C1118" t="s">
        <v>852</v>
      </c>
      <c r="D1118" t="s">
        <v>625</v>
      </c>
      <c r="E1118">
        <v>3300</v>
      </c>
    </row>
    <row r="1119" spans="3:5" x14ac:dyDescent="0.4">
      <c r="C1119" t="s">
        <v>852</v>
      </c>
      <c r="D1119" t="s">
        <v>626</v>
      </c>
      <c r="E1119">
        <v>12000</v>
      </c>
    </row>
    <row r="1120" spans="3:5" x14ac:dyDescent="0.4">
      <c r="C1120" t="s">
        <v>852</v>
      </c>
      <c r="D1120" t="s">
        <v>627</v>
      </c>
      <c r="E1120">
        <v>15200</v>
      </c>
    </row>
    <row r="1121" spans="3:5" x14ac:dyDescent="0.4">
      <c r="C1121" t="s">
        <v>852</v>
      </c>
      <c r="D1121" t="s">
        <v>628</v>
      </c>
      <c r="E1121">
        <v>8900</v>
      </c>
    </row>
    <row r="1122" spans="3:5" x14ac:dyDescent="0.4">
      <c r="C1122" t="s">
        <v>852</v>
      </c>
      <c r="D1122" t="s">
        <v>629</v>
      </c>
      <c r="E1122">
        <v>8200</v>
      </c>
    </row>
    <row r="1123" spans="3:5" x14ac:dyDescent="0.4">
      <c r="C1123" t="s">
        <v>852</v>
      </c>
      <c r="D1123" t="s">
        <v>630</v>
      </c>
      <c r="E1123">
        <v>23200</v>
      </c>
    </row>
    <row r="1124" spans="3:5" x14ac:dyDescent="0.4">
      <c r="C1124" t="s">
        <v>852</v>
      </c>
      <c r="D1124" t="s">
        <v>631</v>
      </c>
      <c r="E1124">
        <v>2300</v>
      </c>
    </row>
    <row r="1125" spans="3:5" x14ac:dyDescent="0.4">
      <c r="C1125" t="s">
        <v>852</v>
      </c>
      <c r="D1125" t="s">
        <v>632</v>
      </c>
      <c r="E1125">
        <v>7200</v>
      </c>
    </row>
    <row r="1126" spans="3:5" x14ac:dyDescent="0.4">
      <c r="C1126" t="s">
        <v>852</v>
      </c>
      <c r="D1126" t="s">
        <v>633</v>
      </c>
      <c r="E1126">
        <v>26400</v>
      </c>
    </row>
    <row r="1127" spans="3:5" x14ac:dyDescent="0.4">
      <c r="C1127" t="s">
        <v>852</v>
      </c>
      <c r="D1127" t="s">
        <v>634</v>
      </c>
      <c r="E1127">
        <v>12200</v>
      </c>
    </row>
    <row r="1128" spans="3:5" x14ac:dyDescent="0.4">
      <c r="C1128" t="s">
        <v>852</v>
      </c>
      <c r="D1128" t="s">
        <v>635</v>
      </c>
      <c r="E1128">
        <v>16800</v>
      </c>
    </row>
    <row r="1129" spans="3:5" x14ac:dyDescent="0.4">
      <c r="C1129" t="s">
        <v>852</v>
      </c>
      <c r="D1129" t="s">
        <v>636</v>
      </c>
      <c r="E1129">
        <v>4300</v>
      </c>
    </row>
    <row r="1130" spans="3:5" x14ac:dyDescent="0.4">
      <c r="C1130" t="s">
        <v>852</v>
      </c>
      <c r="D1130" t="s">
        <v>637</v>
      </c>
      <c r="E1130">
        <v>9200</v>
      </c>
    </row>
    <row r="1131" spans="3:5" x14ac:dyDescent="0.4">
      <c r="C1131" t="s">
        <v>852</v>
      </c>
      <c r="D1131" t="s">
        <v>638</v>
      </c>
      <c r="E1131">
        <v>11000</v>
      </c>
    </row>
    <row r="1132" spans="3:5" x14ac:dyDescent="0.4">
      <c r="C1132" t="s">
        <v>852</v>
      </c>
      <c r="D1132" t="s">
        <v>639</v>
      </c>
      <c r="E1132">
        <v>4100</v>
      </c>
    </row>
    <row r="1133" spans="3:5" x14ac:dyDescent="0.4">
      <c r="C1133" t="s">
        <v>852</v>
      </c>
      <c r="D1133" t="s">
        <v>640</v>
      </c>
      <c r="E1133">
        <v>73800</v>
      </c>
    </row>
    <row r="1134" spans="3:5" x14ac:dyDescent="0.4">
      <c r="C1134" t="s">
        <v>852</v>
      </c>
      <c r="D1134" t="s">
        <v>641</v>
      </c>
      <c r="E1134">
        <v>28400</v>
      </c>
    </row>
    <row r="1135" spans="3:5" x14ac:dyDescent="0.4">
      <c r="C1135" t="s">
        <v>852</v>
      </c>
      <c r="D1135" t="s">
        <v>642</v>
      </c>
      <c r="E1135">
        <v>16300</v>
      </c>
    </row>
    <row r="1136" spans="3:5" x14ac:dyDescent="0.4">
      <c r="C1136" t="s">
        <v>852</v>
      </c>
      <c r="D1136" t="s">
        <v>643</v>
      </c>
      <c r="E1136">
        <v>38600</v>
      </c>
    </row>
    <row r="1137" spans="3:5" x14ac:dyDescent="0.4">
      <c r="C1137" t="s">
        <v>852</v>
      </c>
      <c r="D1137" t="s">
        <v>644</v>
      </c>
      <c r="E1137">
        <v>13400</v>
      </c>
    </row>
    <row r="1138" spans="3:5" x14ac:dyDescent="0.4">
      <c r="C1138" t="s">
        <v>852</v>
      </c>
      <c r="D1138" t="s">
        <v>645</v>
      </c>
      <c r="E1138">
        <v>16700</v>
      </c>
    </row>
    <row r="1139" spans="3:5" x14ac:dyDescent="0.4">
      <c r="C1139" t="s">
        <v>852</v>
      </c>
      <c r="D1139" t="s">
        <v>646</v>
      </c>
      <c r="E1139">
        <v>9200</v>
      </c>
    </row>
    <row r="1140" spans="3:5" x14ac:dyDescent="0.4">
      <c r="C1140" t="s">
        <v>852</v>
      </c>
      <c r="D1140" t="s">
        <v>647</v>
      </c>
      <c r="E1140">
        <v>8900</v>
      </c>
    </row>
    <row r="1141" spans="3:5" x14ac:dyDescent="0.4">
      <c r="C1141" t="s">
        <v>852</v>
      </c>
      <c r="D1141" t="s">
        <v>648</v>
      </c>
      <c r="E1141">
        <v>10600</v>
      </c>
    </row>
    <row r="1142" spans="3:5" x14ac:dyDescent="0.4">
      <c r="C1142" t="s">
        <v>852</v>
      </c>
      <c r="D1142" t="s">
        <v>649</v>
      </c>
      <c r="E1142">
        <v>8100</v>
      </c>
    </row>
    <row r="1143" spans="3:5" x14ac:dyDescent="0.4">
      <c r="C1143" t="s">
        <v>852</v>
      </c>
      <c r="D1143" t="s">
        <v>650</v>
      </c>
      <c r="E1143">
        <v>13900</v>
      </c>
    </row>
    <row r="1144" spans="3:5" x14ac:dyDescent="0.4">
      <c r="C1144" t="s">
        <v>852</v>
      </c>
      <c r="D1144" t="s">
        <v>651</v>
      </c>
      <c r="E1144">
        <v>17200</v>
      </c>
    </row>
    <row r="1145" spans="3:5" x14ac:dyDescent="0.4">
      <c r="C1145" t="s">
        <v>852</v>
      </c>
      <c r="D1145" t="s">
        <v>652</v>
      </c>
      <c r="E1145">
        <v>3900</v>
      </c>
    </row>
    <row r="1146" spans="3:5" x14ac:dyDescent="0.4">
      <c r="C1146" t="s">
        <v>852</v>
      </c>
      <c r="D1146" t="s">
        <v>653</v>
      </c>
      <c r="E1146">
        <v>5300</v>
      </c>
    </row>
    <row r="1147" spans="3:5" x14ac:dyDescent="0.4">
      <c r="C1147" t="s">
        <v>852</v>
      </c>
      <c r="D1147" t="s">
        <v>654</v>
      </c>
      <c r="E1147">
        <v>10200</v>
      </c>
    </row>
    <row r="1148" spans="3:5" x14ac:dyDescent="0.4">
      <c r="C1148" t="s">
        <v>852</v>
      </c>
      <c r="D1148" t="s">
        <v>655</v>
      </c>
      <c r="E1148">
        <v>10300</v>
      </c>
    </row>
    <row r="1149" spans="3:5" x14ac:dyDescent="0.4">
      <c r="C1149" t="s">
        <v>852</v>
      </c>
      <c r="D1149" t="s">
        <v>656</v>
      </c>
      <c r="E1149">
        <v>4500</v>
      </c>
    </row>
    <row r="1150" spans="3:5" x14ac:dyDescent="0.4">
      <c r="C1150" t="s">
        <v>852</v>
      </c>
      <c r="D1150" t="s">
        <v>657</v>
      </c>
      <c r="E1150">
        <v>58000</v>
      </c>
    </row>
    <row r="1151" spans="3:5" x14ac:dyDescent="0.4">
      <c r="C1151" t="s">
        <v>852</v>
      </c>
      <c r="D1151" t="s">
        <v>658</v>
      </c>
      <c r="E1151">
        <v>18300</v>
      </c>
    </row>
    <row r="1152" spans="3:5" x14ac:dyDescent="0.4">
      <c r="C1152" t="s">
        <v>852</v>
      </c>
      <c r="D1152" t="s">
        <v>659</v>
      </c>
      <c r="E1152">
        <v>44900</v>
      </c>
    </row>
    <row r="1153" spans="3:5" x14ac:dyDescent="0.4">
      <c r="C1153" t="s">
        <v>852</v>
      </c>
      <c r="D1153" t="s">
        <v>660</v>
      </c>
      <c r="E1153">
        <v>28800</v>
      </c>
    </row>
    <row r="1154" spans="3:5" x14ac:dyDescent="0.4">
      <c r="C1154" t="s">
        <v>852</v>
      </c>
      <c r="D1154" t="s">
        <v>661</v>
      </c>
      <c r="E1154">
        <v>25200</v>
      </c>
    </row>
    <row r="1155" spans="3:5" x14ac:dyDescent="0.4">
      <c r="C1155" t="s">
        <v>852</v>
      </c>
      <c r="D1155" t="s">
        <v>662</v>
      </c>
      <c r="E1155">
        <v>22000</v>
      </c>
    </row>
    <row r="1156" spans="3:5" x14ac:dyDescent="0.4">
      <c r="C1156" t="s">
        <v>852</v>
      </c>
      <c r="D1156" t="s">
        <v>663</v>
      </c>
      <c r="E1156">
        <v>16400</v>
      </c>
    </row>
    <row r="1157" spans="3:5" x14ac:dyDescent="0.4">
      <c r="C1157" t="s">
        <v>852</v>
      </c>
      <c r="D1157" t="s">
        <v>664</v>
      </c>
      <c r="E1157">
        <v>13500</v>
      </c>
    </row>
    <row r="1158" spans="3:5" x14ac:dyDescent="0.4">
      <c r="C1158" t="s">
        <v>852</v>
      </c>
      <c r="D1158" t="s">
        <v>665</v>
      </c>
      <c r="E1158">
        <v>12300</v>
      </c>
    </row>
    <row r="1159" spans="3:5" x14ac:dyDescent="0.4">
      <c r="C1159" t="s">
        <v>852</v>
      </c>
      <c r="D1159" t="s">
        <v>666</v>
      </c>
      <c r="E1159">
        <v>4600</v>
      </c>
    </row>
    <row r="1160" spans="3:5" x14ac:dyDescent="0.4">
      <c r="C1160" t="s">
        <v>852</v>
      </c>
      <c r="D1160" t="s">
        <v>667</v>
      </c>
      <c r="E1160">
        <v>9400</v>
      </c>
    </row>
    <row r="1161" spans="3:5" x14ac:dyDescent="0.4">
      <c r="C1161" t="s">
        <v>852</v>
      </c>
      <c r="D1161" t="s">
        <v>668</v>
      </c>
      <c r="E1161">
        <v>11600</v>
      </c>
    </row>
    <row r="1162" spans="3:5" x14ac:dyDescent="0.4">
      <c r="C1162" t="s">
        <v>852</v>
      </c>
      <c r="D1162" t="s">
        <v>669</v>
      </c>
      <c r="E1162">
        <v>6400</v>
      </c>
    </row>
    <row r="1163" spans="3:5" x14ac:dyDescent="0.4">
      <c r="C1163" t="s">
        <v>852</v>
      </c>
      <c r="D1163" t="s">
        <v>670</v>
      </c>
      <c r="E1163">
        <v>14300</v>
      </c>
    </row>
    <row r="1164" spans="3:5" x14ac:dyDescent="0.4">
      <c r="C1164" t="s">
        <v>852</v>
      </c>
      <c r="D1164" t="s">
        <v>671</v>
      </c>
      <c r="E1164">
        <v>15400</v>
      </c>
    </row>
    <row r="1165" spans="3:5" x14ac:dyDescent="0.4">
      <c r="C1165" t="s">
        <v>852</v>
      </c>
      <c r="D1165" t="s">
        <v>672</v>
      </c>
      <c r="E1165">
        <v>14600</v>
      </c>
    </row>
    <row r="1166" spans="3:5" x14ac:dyDescent="0.4">
      <c r="C1166" t="s">
        <v>852</v>
      </c>
      <c r="D1166" t="s">
        <v>673</v>
      </c>
      <c r="E1166">
        <v>17700</v>
      </c>
    </row>
    <row r="1167" spans="3:5" x14ac:dyDescent="0.4">
      <c r="C1167" t="s">
        <v>852</v>
      </c>
      <c r="D1167" t="s">
        <v>674</v>
      </c>
      <c r="E1167">
        <v>113000</v>
      </c>
    </row>
    <row r="1168" spans="3:5" x14ac:dyDescent="0.4">
      <c r="C1168" t="s">
        <v>852</v>
      </c>
      <c r="D1168" t="s">
        <v>675</v>
      </c>
      <c r="E1168">
        <v>41600</v>
      </c>
    </row>
    <row r="1169" spans="3:5" x14ac:dyDescent="0.4">
      <c r="C1169" t="s">
        <v>852</v>
      </c>
      <c r="D1169" t="s">
        <v>676</v>
      </c>
      <c r="E1169">
        <v>4800</v>
      </c>
    </row>
    <row r="1170" spans="3:5" x14ac:dyDescent="0.4">
      <c r="C1170" t="s">
        <v>852</v>
      </c>
      <c r="D1170" t="s">
        <v>677</v>
      </c>
      <c r="E1170">
        <v>27600</v>
      </c>
    </row>
    <row r="1171" spans="3:5" x14ac:dyDescent="0.4">
      <c r="C1171" t="s">
        <v>852</v>
      </c>
      <c r="D1171" t="s">
        <v>678</v>
      </c>
      <c r="E1171">
        <v>14300</v>
      </c>
    </row>
    <row r="1172" spans="3:5" x14ac:dyDescent="0.4">
      <c r="C1172" t="s">
        <v>852</v>
      </c>
      <c r="D1172" t="s">
        <v>679</v>
      </c>
      <c r="E1172">
        <v>14800</v>
      </c>
    </row>
    <row r="1173" spans="3:5" x14ac:dyDescent="0.4">
      <c r="C1173" t="s">
        <v>852</v>
      </c>
      <c r="D1173" t="s">
        <v>680</v>
      </c>
      <c r="E1173">
        <v>23900</v>
      </c>
    </row>
    <row r="1174" spans="3:5" x14ac:dyDescent="0.4">
      <c r="C1174" t="s">
        <v>852</v>
      </c>
      <c r="D1174" t="s">
        <v>681</v>
      </c>
      <c r="E1174">
        <v>15800</v>
      </c>
    </row>
    <row r="1175" spans="3:5" x14ac:dyDescent="0.4">
      <c r="C1175" t="s">
        <v>852</v>
      </c>
      <c r="D1175" t="s">
        <v>682</v>
      </c>
      <c r="E1175">
        <v>9600</v>
      </c>
    </row>
    <row r="1176" spans="3:5" x14ac:dyDescent="0.4">
      <c r="C1176" t="s">
        <v>852</v>
      </c>
      <c r="D1176" t="s">
        <v>683</v>
      </c>
      <c r="E1176">
        <v>10200</v>
      </c>
    </row>
    <row r="1177" spans="3:5" x14ac:dyDescent="0.4">
      <c r="C1177" t="s">
        <v>852</v>
      </c>
      <c r="D1177" t="s">
        <v>684</v>
      </c>
      <c r="E1177">
        <v>17300</v>
      </c>
    </row>
    <row r="1178" spans="3:5" x14ac:dyDescent="0.4">
      <c r="C1178" t="s">
        <v>852</v>
      </c>
      <c r="D1178" t="s">
        <v>685</v>
      </c>
      <c r="E1178">
        <v>11000</v>
      </c>
    </row>
    <row r="1179" spans="3:5" x14ac:dyDescent="0.4">
      <c r="C1179" t="s">
        <v>852</v>
      </c>
      <c r="D1179" t="s">
        <v>686</v>
      </c>
      <c r="E1179">
        <v>4300</v>
      </c>
    </row>
    <row r="1180" spans="3:5" x14ac:dyDescent="0.4">
      <c r="C1180" t="s">
        <v>852</v>
      </c>
      <c r="D1180" t="s">
        <v>687</v>
      </c>
      <c r="E1180">
        <v>12500</v>
      </c>
    </row>
    <row r="1181" spans="3:5" x14ac:dyDescent="0.4">
      <c r="C1181" t="s">
        <v>852</v>
      </c>
      <c r="D1181" t="s">
        <v>386</v>
      </c>
      <c r="E1181">
        <v>6700</v>
      </c>
    </row>
    <row r="1182" spans="3:5" x14ac:dyDescent="0.4">
      <c r="C1182" t="s">
        <v>852</v>
      </c>
      <c r="D1182" t="s">
        <v>387</v>
      </c>
      <c r="E1182">
        <v>45800</v>
      </c>
    </row>
    <row r="1183" spans="3:5" x14ac:dyDescent="0.4">
      <c r="C1183" t="s">
        <v>852</v>
      </c>
      <c r="D1183" t="s">
        <v>388</v>
      </c>
      <c r="E1183">
        <v>13700</v>
      </c>
    </row>
    <row r="1184" spans="3:5" x14ac:dyDescent="0.4">
      <c r="C1184" t="s">
        <v>852</v>
      </c>
      <c r="D1184" t="s">
        <v>389</v>
      </c>
      <c r="E1184">
        <v>22400</v>
      </c>
    </row>
    <row r="1185" spans="3:5" x14ac:dyDescent="0.4">
      <c r="C1185" t="s">
        <v>852</v>
      </c>
      <c r="D1185" t="s">
        <v>390</v>
      </c>
      <c r="E1185">
        <v>9500</v>
      </c>
    </row>
    <row r="1186" spans="3:5" x14ac:dyDescent="0.4">
      <c r="C1186" t="s">
        <v>852</v>
      </c>
      <c r="D1186" t="s">
        <v>391</v>
      </c>
      <c r="E1186">
        <v>6300</v>
      </c>
    </row>
    <row r="1187" spans="3:5" x14ac:dyDescent="0.4">
      <c r="C1187" t="s">
        <v>852</v>
      </c>
      <c r="D1187" t="s">
        <v>392</v>
      </c>
      <c r="E1187">
        <v>22800</v>
      </c>
    </row>
    <row r="1188" spans="3:5" x14ac:dyDescent="0.4">
      <c r="C1188" t="s">
        <v>852</v>
      </c>
      <c r="D1188" t="s">
        <v>393</v>
      </c>
      <c r="E1188">
        <v>4600</v>
      </c>
    </row>
    <row r="1189" spans="3:5" x14ac:dyDescent="0.4">
      <c r="C1189" t="s">
        <v>852</v>
      </c>
      <c r="D1189" t="s">
        <v>394</v>
      </c>
      <c r="E1189">
        <v>2700</v>
      </c>
    </row>
    <row r="1190" spans="3:5" x14ac:dyDescent="0.4">
      <c r="C1190" t="s">
        <v>852</v>
      </c>
      <c r="D1190" t="s">
        <v>395</v>
      </c>
      <c r="E1190">
        <v>7700</v>
      </c>
    </row>
    <row r="1191" spans="3:5" x14ac:dyDescent="0.4">
      <c r="C1191" t="s">
        <v>852</v>
      </c>
      <c r="D1191" t="s">
        <v>396</v>
      </c>
      <c r="E1191">
        <v>17500</v>
      </c>
    </row>
    <row r="1192" spans="3:5" x14ac:dyDescent="0.4">
      <c r="C1192" t="s">
        <v>852</v>
      </c>
      <c r="D1192" t="s">
        <v>397</v>
      </c>
      <c r="E1192">
        <v>17400</v>
      </c>
    </row>
    <row r="1193" spans="3:5" x14ac:dyDescent="0.4">
      <c r="C1193" t="s">
        <v>852</v>
      </c>
      <c r="D1193" t="s">
        <v>398</v>
      </c>
      <c r="E1193">
        <v>11100</v>
      </c>
    </row>
    <row r="1194" spans="3:5" x14ac:dyDescent="0.4">
      <c r="C1194" t="s">
        <v>852</v>
      </c>
      <c r="D1194" t="s">
        <v>399</v>
      </c>
      <c r="E1194">
        <v>18700</v>
      </c>
    </row>
    <row r="1195" spans="3:5" x14ac:dyDescent="0.4">
      <c r="C1195" t="s">
        <v>852</v>
      </c>
      <c r="D1195" t="s">
        <v>400</v>
      </c>
      <c r="E1195">
        <v>14500</v>
      </c>
    </row>
    <row r="1196" spans="3:5" x14ac:dyDescent="0.4">
      <c r="C1196" t="s">
        <v>852</v>
      </c>
      <c r="D1196" t="s">
        <v>401</v>
      </c>
      <c r="E1196">
        <v>14100</v>
      </c>
    </row>
    <row r="1197" spans="3:5" x14ac:dyDescent="0.4">
      <c r="C1197" t="s">
        <v>852</v>
      </c>
      <c r="D1197" t="s">
        <v>402</v>
      </c>
      <c r="E1197">
        <v>23400</v>
      </c>
    </row>
    <row r="1198" spans="3:5" x14ac:dyDescent="0.4">
      <c r="C1198" t="s">
        <v>852</v>
      </c>
      <c r="D1198" t="s">
        <v>403</v>
      </c>
      <c r="E1198">
        <v>9500</v>
      </c>
    </row>
    <row r="1199" spans="3:5" x14ac:dyDescent="0.4">
      <c r="C1199" t="s">
        <v>852</v>
      </c>
      <c r="D1199" t="s">
        <v>404</v>
      </c>
      <c r="E1199">
        <v>11300</v>
      </c>
    </row>
    <row r="1200" spans="3:5" x14ac:dyDescent="0.4">
      <c r="C1200" t="s">
        <v>852</v>
      </c>
      <c r="D1200" t="s">
        <v>405</v>
      </c>
      <c r="E1200">
        <v>6400</v>
      </c>
    </row>
    <row r="1201" spans="3:5" x14ac:dyDescent="0.4">
      <c r="C1201" t="s">
        <v>852</v>
      </c>
      <c r="D1201" t="s">
        <v>406</v>
      </c>
      <c r="E1201">
        <v>3300</v>
      </c>
    </row>
    <row r="1202" spans="3:5" x14ac:dyDescent="0.4">
      <c r="C1202" t="s">
        <v>852</v>
      </c>
      <c r="D1202" t="s">
        <v>407</v>
      </c>
      <c r="E1202">
        <v>19900</v>
      </c>
    </row>
    <row r="1203" spans="3:5" x14ac:dyDescent="0.4">
      <c r="C1203" t="s">
        <v>852</v>
      </c>
      <c r="D1203" t="s">
        <v>408</v>
      </c>
      <c r="E1203">
        <v>3200</v>
      </c>
    </row>
    <row r="1204" spans="3:5" x14ac:dyDescent="0.4">
      <c r="C1204" t="s">
        <v>852</v>
      </c>
      <c r="D1204" t="s">
        <v>409</v>
      </c>
      <c r="E1204">
        <v>2700</v>
      </c>
    </row>
    <row r="1205" spans="3:5" x14ac:dyDescent="0.4">
      <c r="C1205" t="s">
        <v>852</v>
      </c>
      <c r="D1205" t="s">
        <v>410</v>
      </c>
      <c r="E1205">
        <v>12400</v>
      </c>
    </row>
    <row r="1206" spans="3:5" x14ac:dyDescent="0.4">
      <c r="C1206" t="s">
        <v>852</v>
      </c>
      <c r="D1206" t="s">
        <v>411</v>
      </c>
      <c r="E1206">
        <v>10600</v>
      </c>
    </row>
    <row r="1207" spans="3:5" x14ac:dyDescent="0.4">
      <c r="C1207" t="s">
        <v>852</v>
      </c>
      <c r="D1207" t="s">
        <v>412</v>
      </c>
      <c r="E1207">
        <v>11300</v>
      </c>
    </row>
    <row r="1208" spans="3:5" x14ac:dyDescent="0.4">
      <c r="C1208" t="s">
        <v>852</v>
      </c>
      <c r="D1208" t="s">
        <v>413</v>
      </c>
      <c r="E1208">
        <v>10800</v>
      </c>
    </row>
    <row r="1209" spans="3:5" x14ac:dyDescent="0.4">
      <c r="C1209" t="s">
        <v>852</v>
      </c>
      <c r="D1209" t="s">
        <v>414</v>
      </c>
      <c r="E1209">
        <v>28500</v>
      </c>
    </row>
    <row r="1210" spans="3:5" x14ac:dyDescent="0.4">
      <c r="C1210" t="s">
        <v>852</v>
      </c>
      <c r="D1210" t="s">
        <v>415</v>
      </c>
      <c r="E1210">
        <v>25100</v>
      </c>
    </row>
    <row r="1211" spans="3:5" x14ac:dyDescent="0.4">
      <c r="C1211" t="s">
        <v>852</v>
      </c>
      <c r="D1211" t="s">
        <v>416</v>
      </c>
      <c r="E1211">
        <v>15400</v>
      </c>
    </row>
    <row r="1212" spans="3:5" x14ac:dyDescent="0.4">
      <c r="C1212" t="s">
        <v>852</v>
      </c>
      <c r="D1212" t="s">
        <v>417</v>
      </c>
      <c r="E1212">
        <v>11900</v>
      </c>
    </row>
    <row r="1213" spans="3:5" x14ac:dyDescent="0.4">
      <c r="C1213" t="s">
        <v>852</v>
      </c>
      <c r="D1213" t="s">
        <v>418</v>
      </c>
      <c r="E1213">
        <v>16600</v>
      </c>
    </row>
    <row r="1214" spans="3:5" x14ac:dyDescent="0.4">
      <c r="C1214" t="s">
        <v>852</v>
      </c>
      <c r="D1214" t="s">
        <v>419</v>
      </c>
      <c r="E1214">
        <v>13300</v>
      </c>
    </row>
    <row r="1215" spans="3:5" x14ac:dyDescent="0.4">
      <c r="C1215" t="s">
        <v>852</v>
      </c>
      <c r="D1215" t="s">
        <v>420</v>
      </c>
      <c r="E1215">
        <v>18600</v>
      </c>
    </row>
    <row r="1216" spans="3:5" x14ac:dyDescent="0.4">
      <c r="C1216" t="s">
        <v>852</v>
      </c>
      <c r="D1216" t="s">
        <v>421</v>
      </c>
      <c r="E1216">
        <v>15200</v>
      </c>
    </row>
    <row r="1217" spans="3:5" x14ac:dyDescent="0.4">
      <c r="C1217" t="s">
        <v>852</v>
      </c>
      <c r="D1217" t="s">
        <v>422</v>
      </c>
      <c r="E1217">
        <v>29300</v>
      </c>
    </row>
    <row r="1218" spans="3:5" x14ac:dyDescent="0.4">
      <c r="C1218" t="s">
        <v>852</v>
      </c>
      <c r="D1218" t="s">
        <v>423</v>
      </c>
      <c r="E1218">
        <v>14300</v>
      </c>
    </row>
    <row r="1219" spans="3:5" x14ac:dyDescent="0.4">
      <c r="C1219" t="s">
        <v>852</v>
      </c>
      <c r="D1219" t="s">
        <v>424</v>
      </c>
      <c r="E1219">
        <v>19800</v>
      </c>
    </row>
    <row r="1220" spans="3:5" x14ac:dyDescent="0.4">
      <c r="C1220" t="s">
        <v>852</v>
      </c>
      <c r="D1220" t="s">
        <v>425</v>
      </c>
      <c r="E1220">
        <v>13900</v>
      </c>
    </row>
    <row r="1221" spans="3:5" x14ac:dyDescent="0.4">
      <c r="C1221" t="s">
        <v>852</v>
      </c>
      <c r="D1221" t="s">
        <v>426</v>
      </c>
      <c r="E1221">
        <v>18300</v>
      </c>
    </row>
    <row r="1222" spans="3:5" x14ac:dyDescent="0.4">
      <c r="C1222" t="s">
        <v>852</v>
      </c>
      <c r="D1222" t="s">
        <v>427</v>
      </c>
      <c r="E1222">
        <v>14300</v>
      </c>
    </row>
    <row r="1223" spans="3:5" x14ac:dyDescent="0.4">
      <c r="C1223" t="s">
        <v>852</v>
      </c>
      <c r="D1223" t="s">
        <v>428</v>
      </c>
      <c r="E1223">
        <v>14100</v>
      </c>
    </row>
    <row r="1224" spans="3:5" x14ac:dyDescent="0.4">
      <c r="C1224" t="s">
        <v>852</v>
      </c>
      <c r="D1224" t="s">
        <v>429</v>
      </c>
      <c r="E1224">
        <v>35300</v>
      </c>
    </row>
    <row r="1225" spans="3:5" x14ac:dyDescent="0.4">
      <c r="C1225" t="s">
        <v>852</v>
      </c>
      <c r="D1225" t="s">
        <v>430</v>
      </c>
      <c r="E1225">
        <v>14500</v>
      </c>
    </row>
    <row r="1226" spans="3:5" x14ac:dyDescent="0.4">
      <c r="C1226" t="s">
        <v>852</v>
      </c>
      <c r="D1226" t="s">
        <v>431</v>
      </c>
      <c r="E1226">
        <v>5200</v>
      </c>
    </row>
    <row r="1227" spans="3:5" x14ac:dyDescent="0.4">
      <c r="C1227" t="s">
        <v>852</v>
      </c>
      <c r="D1227" t="s">
        <v>432</v>
      </c>
      <c r="E1227">
        <v>23700</v>
      </c>
    </row>
    <row r="1228" spans="3:5" x14ac:dyDescent="0.4">
      <c r="C1228" t="s">
        <v>852</v>
      </c>
      <c r="D1228" t="s">
        <v>433</v>
      </c>
      <c r="E1228">
        <v>4000</v>
      </c>
    </row>
    <row r="1229" spans="3:5" x14ac:dyDescent="0.4">
      <c r="C1229" t="s">
        <v>852</v>
      </c>
      <c r="D1229" t="s">
        <v>434</v>
      </c>
      <c r="E1229">
        <v>5800</v>
      </c>
    </row>
    <row r="1230" spans="3:5" x14ac:dyDescent="0.4">
      <c r="C1230" t="s">
        <v>852</v>
      </c>
      <c r="D1230" t="s">
        <v>435</v>
      </c>
      <c r="E1230">
        <v>5900</v>
      </c>
    </row>
    <row r="1231" spans="3:5" x14ac:dyDescent="0.4">
      <c r="C1231" t="s">
        <v>852</v>
      </c>
      <c r="D1231" t="s">
        <v>436</v>
      </c>
      <c r="E1231">
        <v>8200</v>
      </c>
    </row>
    <row r="1232" spans="3:5" x14ac:dyDescent="0.4">
      <c r="C1232" t="s">
        <v>852</v>
      </c>
      <c r="D1232" t="s">
        <v>437</v>
      </c>
      <c r="E1232">
        <v>6300</v>
      </c>
    </row>
    <row r="1233" spans="3:5" x14ac:dyDescent="0.4">
      <c r="C1233" t="s">
        <v>852</v>
      </c>
      <c r="D1233" t="s">
        <v>438</v>
      </c>
      <c r="E1233">
        <v>20300</v>
      </c>
    </row>
    <row r="1234" spans="3:5" x14ac:dyDescent="0.4">
      <c r="C1234" t="s">
        <v>852</v>
      </c>
      <c r="D1234" t="s">
        <v>439</v>
      </c>
      <c r="E1234">
        <v>5900</v>
      </c>
    </row>
    <row r="1235" spans="3:5" x14ac:dyDescent="0.4">
      <c r="C1235" t="s">
        <v>852</v>
      </c>
      <c r="D1235" t="s">
        <v>440</v>
      </c>
      <c r="E1235">
        <v>6500</v>
      </c>
    </row>
    <row r="1236" spans="3:5" x14ac:dyDescent="0.4">
      <c r="C1236" t="s">
        <v>852</v>
      </c>
      <c r="D1236" t="s">
        <v>441</v>
      </c>
      <c r="E1236">
        <v>16600</v>
      </c>
    </row>
    <row r="1237" spans="3:5" x14ac:dyDescent="0.4">
      <c r="C1237" t="s">
        <v>852</v>
      </c>
      <c r="D1237" t="s">
        <v>442</v>
      </c>
      <c r="E1237">
        <v>24100</v>
      </c>
    </row>
    <row r="1238" spans="3:5" x14ac:dyDescent="0.4">
      <c r="C1238" t="s">
        <v>852</v>
      </c>
      <c r="D1238" t="s">
        <v>443</v>
      </c>
      <c r="E1238">
        <v>11100</v>
      </c>
    </row>
    <row r="1239" spans="3:5" x14ac:dyDescent="0.4">
      <c r="C1239" t="s">
        <v>852</v>
      </c>
      <c r="D1239" t="s">
        <v>444</v>
      </c>
      <c r="E1239">
        <v>9600</v>
      </c>
    </row>
    <row r="1240" spans="3:5" x14ac:dyDescent="0.4">
      <c r="C1240" t="s">
        <v>852</v>
      </c>
      <c r="D1240" t="s">
        <v>445</v>
      </c>
      <c r="E1240">
        <v>11600</v>
      </c>
    </row>
    <row r="1241" spans="3:5" x14ac:dyDescent="0.4">
      <c r="C1241" t="s">
        <v>852</v>
      </c>
      <c r="D1241" t="s">
        <v>446</v>
      </c>
      <c r="E1241">
        <v>2600</v>
      </c>
    </row>
    <row r="1242" spans="3:5" x14ac:dyDescent="0.4">
      <c r="C1242" t="s">
        <v>852</v>
      </c>
      <c r="D1242" t="s">
        <v>447</v>
      </c>
      <c r="E1242">
        <v>3200</v>
      </c>
    </row>
    <row r="1243" spans="3:5" x14ac:dyDescent="0.4">
      <c r="C1243" t="s">
        <v>852</v>
      </c>
      <c r="D1243" t="s">
        <v>448</v>
      </c>
      <c r="E1243">
        <v>2700</v>
      </c>
    </row>
    <row r="1244" spans="3:5" x14ac:dyDescent="0.4">
      <c r="C1244" t="s">
        <v>852</v>
      </c>
      <c r="D1244" t="s">
        <v>449</v>
      </c>
      <c r="E1244">
        <v>18700</v>
      </c>
    </row>
    <row r="1245" spans="3:5" x14ac:dyDescent="0.4">
      <c r="C1245" t="s">
        <v>852</v>
      </c>
      <c r="D1245" t="s">
        <v>450</v>
      </c>
      <c r="E1245">
        <v>17000</v>
      </c>
    </row>
    <row r="1246" spans="3:5" x14ac:dyDescent="0.4">
      <c r="C1246" t="s">
        <v>852</v>
      </c>
      <c r="D1246" t="s">
        <v>451</v>
      </c>
      <c r="E1246">
        <v>42500</v>
      </c>
    </row>
    <row r="1247" spans="3:5" x14ac:dyDescent="0.4">
      <c r="C1247" t="s">
        <v>852</v>
      </c>
      <c r="D1247" t="s">
        <v>452</v>
      </c>
      <c r="E1247">
        <v>4700</v>
      </c>
    </row>
    <row r="1248" spans="3:5" x14ac:dyDescent="0.4">
      <c r="C1248" t="s">
        <v>852</v>
      </c>
      <c r="D1248" t="s">
        <v>453</v>
      </c>
      <c r="E1248">
        <v>5600</v>
      </c>
    </row>
    <row r="1249" spans="3:5" x14ac:dyDescent="0.4">
      <c r="C1249" t="s">
        <v>852</v>
      </c>
      <c r="D1249" t="s">
        <v>454</v>
      </c>
      <c r="E1249">
        <v>3100</v>
      </c>
    </row>
    <row r="1250" spans="3:5" x14ac:dyDescent="0.4">
      <c r="C1250" t="s">
        <v>852</v>
      </c>
      <c r="D1250" t="s">
        <v>455</v>
      </c>
      <c r="E1250">
        <v>3700</v>
      </c>
    </row>
    <row r="1251" spans="3:5" x14ac:dyDescent="0.4">
      <c r="C1251" t="s">
        <v>852</v>
      </c>
      <c r="D1251" t="s">
        <v>456</v>
      </c>
      <c r="E1251">
        <v>6700</v>
      </c>
    </row>
    <row r="1252" spans="3:5" x14ac:dyDescent="0.4">
      <c r="C1252" t="s">
        <v>852</v>
      </c>
      <c r="D1252" t="s">
        <v>457</v>
      </c>
      <c r="E1252">
        <v>2600</v>
      </c>
    </row>
    <row r="1253" spans="3:5" x14ac:dyDescent="0.4">
      <c r="C1253" t="s">
        <v>852</v>
      </c>
      <c r="D1253" t="s">
        <v>458</v>
      </c>
      <c r="E1253">
        <v>200</v>
      </c>
    </row>
    <row r="1254" spans="3:5" x14ac:dyDescent="0.4">
      <c r="C1254" t="s">
        <v>852</v>
      </c>
      <c r="D1254" t="s">
        <v>459</v>
      </c>
      <c r="E1254">
        <v>5600</v>
      </c>
    </row>
    <row r="1255" spans="3:5" x14ac:dyDescent="0.4">
      <c r="C1255" t="s">
        <v>852</v>
      </c>
      <c r="D1255" t="s">
        <v>460</v>
      </c>
      <c r="E1255">
        <v>6700</v>
      </c>
    </row>
    <row r="1256" spans="3:5" x14ac:dyDescent="0.4">
      <c r="C1256" t="s">
        <v>852</v>
      </c>
      <c r="D1256" t="s">
        <v>461</v>
      </c>
      <c r="E1256">
        <v>8600</v>
      </c>
    </row>
    <row r="1257" spans="3:5" x14ac:dyDescent="0.4">
      <c r="C1257" t="s">
        <v>852</v>
      </c>
      <c r="D1257" t="s">
        <v>462</v>
      </c>
      <c r="E1257">
        <v>9200</v>
      </c>
    </row>
    <row r="1258" spans="3:5" x14ac:dyDescent="0.4">
      <c r="C1258" t="s">
        <v>852</v>
      </c>
      <c r="D1258" t="s">
        <v>463</v>
      </c>
      <c r="E1258">
        <v>9200</v>
      </c>
    </row>
    <row r="1259" spans="3:5" x14ac:dyDescent="0.4">
      <c r="C1259" t="s">
        <v>852</v>
      </c>
      <c r="D1259" t="s">
        <v>464</v>
      </c>
      <c r="E1259">
        <v>1800</v>
      </c>
    </row>
    <row r="1260" spans="3:5" x14ac:dyDescent="0.4">
      <c r="C1260" t="s">
        <v>852</v>
      </c>
      <c r="D1260" t="s">
        <v>465</v>
      </c>
      <c r="E1260">
        <v>5300</v>
      </c>
    </row>
    <row r="1261" spans="3:5" x14ac:dyDescent="0.4">
      <c r="C1261" t="s">
        <v>852</v>
      </c>
      <c r="D1261" t="s">
        <v>466</v>
      </c>
      <c r="E1261">
        <v>3600</v>
      </c>
    </row>
    <row r="1262" spans="3:5" x14ac:dyDescent="0.4">
      <c r="C1262" t="s">
        <v>852</v>
      </c>
      <c r="D1262" t="s">
        <v>467</v>
      </c>
      <c r="E1262">
        <v>5600</v>
      </c>
    </row>
    <row r="1263" spans="3:5" x14ac:dyDescent="0.4">
      <c r="C1263" t="s">
        <v>852</v>
      </c>
      <c r="D1263" t="s">
        <v>468</v>
      </c>
      <c r="E1263">
        <v>1400</v>
      </c>
    </row>
    <row r="1264" spans="3:5" x14ac:dyDescent="0.4">
      <c r="C1264" t="s">
        <v>852</v>
      </c>
      <c r="D1264" t="s">
        <v>469</v>
      </c>
      <c r="E1264">
        <v>5400</v>
      </c>
    </row>
    <row r="1265" spans="3:5" x14ac:dyDescent="0.4">
      <c r="C1265" t="s">
        <v>852</v>
      </c>
      <c r="D1265" t="s">
        <v>470</v>
      </c>
      <c r="E1265">
        <v>3100</v>
      </c>
    </row>
    <row r="1266" spans="3:5" x14ac:dyDescent="0.4">
      <c r="C1266" t="s">
        <v>852</v>
      </c>
      <c r="D1266" t="s">
        <v>471</v>
      </c>
      <c r="E1266">
        <v>4700</v>
      </c>
    </row>
    <row r="1267" spans="3:5" x14ac:dyDescent="0.4">
      <c r="C1267" t="s">
        <v>852</v>
      </c>
      <c r="D1267" t="s">
        <v>472</v>
      </c>
      <c r="E1267">
        <v>6800</v>
      </c>
    </row>
    <row r="1268" spans="3:5" x14ac:dyDescent="0.4">
      <c r="C1268" t="s">
        <v>852</v>
      </c>
      <c r="D1268" t="s">
        <v>473</v>
      </c>
      <c r="E1268">
        <v>17400</v>
      </c>
    </row>
    <row r="1269" spans="3:5" x14ac:dyDescent="0.4">
      <c r="C1269" t="s">
        <v>852</v>
      </c>
      <c r="D1269" t="s">
        <v>474</v>
      </c>
      <c r="E1269">
        <v>10000</v>
      </c>
    </row>
    <row r="1270" spans="3:5" x14ac:dyDescent="0.4">
      <c r="C1270" t="s">
        <v>852</v>
      </c>
      <c r="D1270" t="s">
        <v>475</v>
      </c>
      <c r="E1270">
        <v>8100</v>
      </c>
    </row>
    <row r="1271" spans="3:5" x14ac:dyDescent="0.4">
      <c r="C1271" t="s">
        <v>852</v>
      </c>
      <c r="D1271" t="s">
        <v>476</v>
      </c>
      <c r="E1271">
        <v>3300</v>
      </c>
    </row>
    <row r="1272" spans="3:5" x14ac:dyDescent="0.4">
      <c r="C1272" t="s">
        <v>852</v>
      </c>
      <c r="D1272" t="s">
        <v>477</v>
      </c>
      <c r="E1272">
        <v>4900</v>
      </c>
    </row>
    <row r="1273" spans="3:5" x14ac:dyDescent="0.4">
      <c r="C1273" t="s">
        <v>852</v>
      </c>
      <c r="D1273" t="s">
        <v>478</v>
      </c>
      <c r="E1273">
        <v>37300</v>
      </c>
    </row>
    <row r="1274" spans="3:5" x14ac:dyDescent="0.4">
      <c r="C1274" t="s">
        <v>852</v>
      </c>
      <c r="D1274" t="s">
        <v>479</v>
      </c>
      <c r="E1274">
        <v>16500</v>
      </c>
    </row>
    <row r="1275" spans="3:5" x14ac:dyDescent="0.4">
      <c r="C1275" t="s">
        <v>852</v>
      </c>
      <c r="D1275" t="s">
        <v>480</v>
      </c>
      <c r="E1275">
        <v>6100</v>
      </c>
    </row>
    <row r="1276" spans="3:5" x14ac:dyDescent="0.4">
      <c r="C1276" t="s">
        <v>852</v>
      </c>
      <c r="D1276" t="s">
        <v>481</v>
      </c>
      <c r="E1276">
        <v>23700</v>
      </c>
    </row>
    <row r="1277" spans="3:5" x14ac:dyDescent="0.4">
      <c r="C1277" t="s">
        <v>852</v>
      </c>
      <c r="D1277" t="s">
        <v>482</v>
      </c>
      <c r="E1277">
        <v>7800</v>
      </c>
    </row>
    <row r="1278" spans="3:5" x14ac:dyDescent="0.4">
      <c r="C1278" t="s">
        <v>852</v>
      </c>
      <c r="D1278" t="s">
        <v>483</v>
      </c>
      <c r="E1278">
        <v>4200</v>
      </c>
    </row>
    <row r="1279" spans="3:5" x14ac:dyDescent="0.4">
      <c r="C1279" t="s">
        <v>852</v>
      </c>
      <c r="D1279" t="s">
        <v>484</v>
      </c>
      <c r="E1279">
        <v>15300</v>
      </c>
    </row>
    <row r="1280" spans="3:5" x14ac:dyDescent="0.4">
      <c r="C1280" t="s">
        <v>852</v>
      </c>
      <c r="D1280" t="s">
        <v>485</v>
      </c>
      <c r="E1280">
        <v>26500</v>
      </c>
    </row>
    <row r="1281" spans="3:5" x14ac:dyDescent="0.4">
      <c r="C1281" t="s">
        <v>852</v>
      </c>
      <c r="D1281" t="s">
        <v>486</v>
      </c>
      <c r="E1281">
        <v>12000</v>
      </c>
    </row>
    <row r="1282" spans="3:5" x14ac:dyDescent="0.4">
      <c r="C1282" t="s">
        <v>852</v>
      </c>
      <c r="D1282" t="s">
        <v>487</v>
      </c>
      <c r="E1282">
        <v>6500</v>
      </c>
    </row>
    <row r="1283" spans="3:5" x14ac:dyDescent="0.4">
      <c r="C1283" t="s">
        <v>852</v>
      </c>
      <c r="D1283" t="s">
        <v>488</v>
      </c>
      <c r="E1283">
        <v>3400</v>
      </c>
    </row>
    <row r="1284" spans="3:5" x14ac:dyDescent="0.4">
      <c r="C1284" t="s">
        <v>852</v>
      </c>
      <c r="D1284" t="s">
        <v>489</v>
      </c>
      <c r="E1284">
        <v>5600</v>
      </c>
    </row>
    <row r="1285" spans="3:5" x14ac:dyDescent="0.4">
      <c r="C1285" t="s">
        <v>852</v>
      </c>
      <c r="D1285" t="s">
        <v>490</v>
      </c>
      <c r="E1285">
        <v>2000</v>
      </c>
    </row>
    <row r="1286" spans="3:5" x14ac:dyDescent="0.4">
      <c r="C1286" t="s">
        <v>852</v>
      </c>
      <c r="D1286" t="s">
        <v>491</v>
      </c>
      <c r="E1286">
        <v>600</v>
      </c>
    </row>
    <row r="1287" spans="3:5" x14ac:dyDescent="0.4">
      <c r="C1287" t="s">
        <v>852</v>
      </c>
      <c r="D1287" t="s">
        <v>492</v>
      </c>
      <c r="E1287">
        <v>2300</v>
      </c>
    </row>
    <row r="1288" spans="3:5" x14ac:dyDescent="0.4">
      <c r="C1288" t="s">
        <v>852</v>
      </c>
      <c r="D1288" t="s">
        <v>493</v>
      </c>
      <c r="E1288">
        <v>22100</v>
      </c>
    </row>
    <row r="1289" spans="3:5" x14ac:dyDescent="0.4">
      <c r="C1289" t="s">
        <v>852</v>
      </c>
      <c r="D1289" t="s">
        <v>494</v>
      </c>
      <c r="E1289">
        <v>19400</v>
      </c>
    </row>
    <row r="1290" spans="3:5" x14ac:dyDescent="0.4">
      <c r="C1290" t="s">
        <v>852</v>
      </c>
      <c r="D1290" t="s">
        <v>495</v>
      </c>
      <c r="E1290">
        <v>4600</v>
      </c>
    </row>
    <row r="1291" spans="3:5" x14ac:dyDescent="0.4">
      <c r="C1291" t="s">
        <v>852</v>
      </c>
      <c r="D1291" t="s">
        <v>496</v>
      </c>
      <c r="E1291">
        <v>2400</v>
      </c>
    </row>
    <row r="1292" spans="3:5" x14ac:dyDescent="0.4">
      <c r="C1292" t="s">
        <v>852</v>
      </c>
      <c r="D1292" t="s">
        <v>497</v>
      </c>
      <c r="E1292">
        <v>600</v>
      </c>
    </row>
    <row r="1293" spans="3:5" x14ac:dyDescent="0.4">
      <c r="C1293" t="s">
        <v>852</v>
      </c>
      <c r="D1293" t="s">
        <v>498</v>
      </c>
      <c r="E1293">
        <v>1700</v>
      </c>
    </row>
    <row r="1294" spans="3:5" x14ac:dyDescent="0.4">
      <c r="C1294" t="s">
        <v>852</v>
      </c>
      <c r="D1294" t="s">
        <v>499</v>
      </c>
      <c r="E1294">
        <v>1300</v>
      </c>
    </row>
    <row r="1295" spans="3:5" x14ac:dyDescent="0.4">
      <c r="C1295" t="s">
        <v>852</v>
      </c>
      <c r="D1295" t="s">
        <v>500</v>
      </c>
      <c r="E1295">
        <v>15500</v>
      </c>
    </row>
    <row r="1296" spans="3:5" x14ac:dyDescent="0.4">
      <c r="C1296" t="s">
        <v>852</v>
      </c>
      <c r="D1296" t="s">
        <v>501</v>
      </c>
      <c r="E1296">
        <v>5100</v>
      </c>
    </row>
    <row r="1297" spans="3:5" x14ac:dyDescent="0.4">
      <c r="C1297" t="s">
        <v>852</v>
      </c>
      <c r="D1297" t="s">
        <v>502</v>
      </c>
      <c r="E1297">
        <v>10200</v>
      </c>
    </row>
    <row r="1298" spans="3:5" x14ac:dyDescent="0.4">
      <c r="C1298" t="s">
        <v>852</v>
      </c>
      <c r="D1298" t="s">
        <v>503</v>
      </c>
      <c r="E1298">
        <v>5200</v>
      </c>
    </row>
    <row r="1299" spans="3:5" x14ac:dyDescent="0.4">
      <c r="C1299" t="s">
        <v>852</v>
      </c>
      <c r="D1299" t="s">
        <v>504</v>
      </c>
      <c r="E1299">
        <v>15400</v>
      </c>
    </row>
    <row r="1300" spans="3:5" x14ac:dyDescent="0.4">
      <c r="C1300" t="s">
        <v>852</v>
      </c>
      <c r="D1300" t="s">
        <v>505</v>
      </c>
      <c r="E1300">
        <v>7700</v>
      </c>
    </row>
    <row r="1301" spans="3:5" x14ac:dyDescent="0.4">
      <c r="C1301" t="s">
        <v>852</v>
      </c>
      <c r="D1301" t="s">
        <v>688</v>
      </c>
      <c r="E1301">
        <v>2400</v>
      </c>
    </row>
    <row r="1302" spans="3:5" x14ac:dyDescent="0.4">
      <c r="C1302" t="s">
        <v>852</v>
      </c>
      <c r="D1302" t="s">
        <v>689</v>
      </c>
      <c r="E1302">
        <v>7000</v>
      </c>
    </row>
    <row r="1303" spans="3:5" x14ac:dyDescent="0.4">
      <c r="C1303" t="s">
        <v>852</v>
      </c>
      <c r="D1303" t="s">
        <v>690</v>
      </c>
      <c r="E1303">
        <v>1900</v>
      </c>
    </row>
    <row r="1304" spans="3:5" x14ac:dyDescent="0.4">
      <c r="C1304" t="s">
        <v>852</v>
      </c>
      <c r="D1304" t="s">
        <v>691</v>
      </c>
      <c r="E1304">
        <v>2600</v>
      </c>
    </row>
    <row r="1305" spans="3:5" x14ac:dyDescent="0.4">
      <c r="C1305" t="s">
        <v>852</v>
      </c>
      <c r="D1305" t="s">
        <v>692</v>
      </c>
      <c r="E1305">
        <v>14000</v>
      </c>
    </row>
    <row r="1306" spans="3:5" x14ac:dyDescent="0.4">
      <c r="C1306" t="s">
        <v>852</v>
      </c>
      <c r="D1306" t="s">
        <v>693</v>
      </c>
      <c r="E1306">
        <v>4700</v>
      </c>
    </row>
    <row r="1307" spans="3:5" x14ac:dyDescent="0.4">
      <c r="C1307" t="s">
        <v>852</v>
      </c>
      <c r="D1307" t="s">
        <v>694</v>
      </c>
      <c r="E1307">
        <v>3200</v>
      </c>
    </row>
    <row r="1308" spans="3:5" x14ac:dyDescent="0.4">
      <c r="C1308" t="s">
        <v>852</v>
      </c>
      <c r="D1308" t="s">
        <v>695</v>
      </c>
      <c r="E1308">
        <v>1100</v>
      </c>
    </row>
    <row r="1309" spans="3:5" x14ac:dyDescent="0.4">
      <c r="C1309" t="s">
        <v>852</v>
      </c>
      <c r="D1309" t="s">
        <v>696</v>
      </c>
      <c r="E1309">
        <v>10100</v>
      </c>
    </row>
    <row r="1310" spans="3:5" x14ac:dyDescent="0.4">
      <c r="C1310" t="s">
        <v>852</v>
      </c>
      <c r="D1310" t="s">
        <v>697</v>
      </c>
      <c r="E1310">
        <v>12900</v>
      </c>
    </row>
    <row r="1311" spans="3:5" x14ac:dyDescent="0.4">
      <c r="C1311" t="s">
        <v>852</v>
      </c>
      <c r="D1311" t="s">
        <v>698</v>
      </c>
      <c r="E1311">
        <v>2900</v>
      </c>
    </row>
    <row r="1312" spans="3:5" x14ac:dyDescent="0.4">
      <c r="C1312" t="s">
        <v>852</v>
      </c>
      <c r="D1312" t="s">
        <v>699</v>
      </c>
      <c r="E1312">
        <v>2700</v>
      </c>
    </row>
    <row r="1313" spans="3:5" x14ac:dyDescent="0.4">
      <c r="C1313" t="s">
        <v>852</v>
      </c>
      <c r="D1313" t="s">
        <v>700</v>
      </c>
      <c r="E1313">
        <v>13600</v>
      </c>
    </row>
    <row r="1314" spans="3:5" x14ac:dyDescent="0.4">
      <c r="C1314" t="s">
        <v>852</v>
      </c>
      <c r="D1314" t="s">
        <v>701</v>
      </c>
      <c r="E1314">
        <v>2400</v>
      </c>
    </row>
    <row r="1315" spans="3:5" x14ac:dyDescent="0.4">
      <c r="C1315" t="s">
        <v>852</v>
      </c>
      <c r="D1315" t="s">
        <v>702</v>
      </c>
      <c r="E1315">
        <v>28300</v>
      </c>
    </row>
    <row r="1316" spans="3:5" x14ac:dyDescent="0.4">
      <c r="C1316" t="s">
        <v>852</v>
      </c>
      <c r="D1316" t="s">
        <v>703</v>
      </c>
      <c r="E1316">
        <v>45900</v>
      </c>
    </row>
    <row r="1317" spans="3:5" x14ac:dyDescent="0.4">
      <c r="C1317" t="s">
        <v>852</v>
      </c>
      <c r="D1317" t="s">
        <v>704</v>
      </c>
      <c r="E1317">
        <v>14700</v>
      </c>
    </row>
    <row r="1318" spans="3:5" x14ac:dyDescent="0.4">
      <c r="C1318" t="s">
        <v>852</v>
      </c>
      <c r="D1318" t="s">
        <v>705</v>
      </c>
      <c r="E1318">
        <v>2200</v>
      </c>
    </row>
    <row r="1319" spans="3:5" x14ac:dyDescent="0.4">
      <c r="C1319" t="s">
        <v>852</v>
      </c>
      <c r="D1319" t="s">
        <v>706</v>
      </c>
      <c r="E1319">
        <v>5800</v>
      </c>
    </row>
    <row r="1320" spans="3:5" x14ac:dyDescent="0.4">
      <c r="C1320" t="s">
        <v>852</v>
      </c>
      <c r="D1320" t="s">
        <v>707</v>
      </c>
      <c r="E1320">
        <v>2000</v>
      </c>
    </row>
    <row r="1321" spans="3:5" x14ac:dyDescent="0.4">
      <c r="C1321" t="s">
        <v>852</v>
      </c>
      <c r="D1321" t="s">
        <v>708</v>
      </c>
      <c r="E1321">
        <v>20400</v>
      </c>
    </row>
    <row r="1322" spans="3:5" x14ac:dyDescent="0.4">
      <c r="C1322" t="s">
        <v>852</v>
      </c>
      <c r="D1322" t="s">
        <v>709</v>
      </c>
      <c r="E1322">
        <v>42900</v>
      </c>
    </row>
    <row r="1323" spans="3:5" x14ac:dyDescent="0.4">
      <c r="C1323" t="s">
        <v>852</v>
      </c>
      <c r="D1323" t="s">
        <v>710</v>
      </c>
      <c r="E1323">
        <v>151400</v>
      </c>
    </row>
    <row r="1324" spans="3:5" x14ac:dyDescent="0.4">
      <c r="C1324" t="s">
        <v>852</v>
      </c>
      <c r="D1324" t="s">
        <v>711</v>
      </c>
      <c r="E1324">
        <v>267400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76800</v>
      </c>
    </row>
    <row r="1331" spans="3:5" x14ac:dyDescent="0.4">
      <c r="C1331" t="s">
        <v>853</v>
      </c>
      <c r="D1331" t="s">
        <v>506</v>
      </c>
      <c r="E1331">
        <v>0</v>
      </c>
    </row>
    <row r="1332" spans="3:5" x14ac:dyDescent="0.4">
      <c r="C1332" t="s">
        <v>853</v>
      </c>
      <c r="D1332" t="s">
        <v>507</v>
      </c>
      <c r="E1332">
        <v>0</v>
      </c>
    </row>
    <row r="1333" spans="3:5" x14ac:dyDescent="0.4">
      <c r="C1333" t="s">
        <v>853</v>
      </c>
      <c r="D1333" t="s">
        <v>508</v>
      </c>
      <c r="E1333">
        <v>0</v>
      </c>
    </row>
    <row r="1334" spans="3:5" x14ac:dyDescent="0.4">
      <c r="C1334" t="s">
        <v>853</v>
      </c>
      <c r="D1334" t="s">
        <v>509</v>
      </c>
      <c r="E1334">
        <v>606900</v>
      </c>
    </row>
    <row r="1335" spans="3:5" x14ac:dyDescent="0.4">
      <c r="C1335" t="s">
        <v>853</v>
      </c>
      <c r="D1335" t="s">
        <v>510</v>
      </c>
      <c r="E1335">
        <v>249100</v>
      </c>
    </row>
    <row r="1336" spans="3:5" x14ac:dyDescent="0.4">
      <c r="C1336" t="s">
        <v>853</v>
      </c>
      <c r="D1336" t="s">
        <v>511</v>
      </c>
      <c r="E1336">
        <v>334100</v>
      </c>
    </row>
    <row r="1337" spans="3:5" x14ac:dyDescent="0.4">
      <c r="C1337" t="s">
        <v>853</v>
      </c>
      <c r="D1337" t="s">
        <v>512</v>
      </c>
      <c r="E1337">
        <v>86100</v>
      </c>
    </row>
    <row r="1338" spans="3:5" x14ac:dyDescent="0.4">
      <c r="C1338" t="s">
        <v>853</v>
      </c>
      <c r="D1338" t="s">
        <v>513</v>
      </c>
      <c r="E1338">
        <v>289000</v>
      </c>
    </row>
    <row r="1339" spans="3:5" x14ac:dyDescent="0.4">
      <c r="C1339" t="s">
        <v>853</v>
      </c>
      <c r="D1339" t="s">
        <v>514</v>
      </c>
      <c r="E1339">
        <v>224600</v>
      </c>
    </row>
    <row r="1340" spans="3:5" x14ac:dyDescent="0.4">
      <c r="C1340" t="s">
        <v>853</v>
      </c>
      <c r="D1340" t="s">
        <v>515</v>
      </c>
      <c r="E1340">
        <v>166500</v>
      </c>
    </row>
    <row r="1341" spans="3:5" x14ac:dyDescent="0.4">
      <c r="C1341" t="s">
        <v>853</v>
      </c>
      <c r="D1341" t="s">
        <v>516</v>
      </c>
      <c r="E1341">
        <v>253600</v>
      </c>
    </row>
    <row r="1342" spans="3:5" x14ac:dyDescent="0.4">
      <c r="C1342" t="s">
        <v>853</v>
      </c>
      <c r="D1342" t="s">
        <v>517</v>
      </c>
      <c r="E1342">
        <v>155400</v>
      </c>
    </row>
    <row r="1343" spans="3:5" x14ac:dyDescent="0.4">
      <c r="C1343" t="s">
        <v>853</v>
      </c>
      <c r="D1343" t="s">
        <v>518</v>
      </c>
      <c r="E1343">
        <v>243200</v>
      </c>
    </row>
    <row r="1344" spans="3:5" x14ac:dyDescent="0.4">
      <c r="C1344" t="s">
        <v>853</v>
      </c>
      <c r="D1344" t="s">
        <v>519</v>
      </c>
      <c r="E1344">
        <v>169700</v>
      </c>
    </row>
    <row r="1345" spans="3:5" x14ac:dyDescent="0.4">
      <c r="C1345" t="s">
        <v>853</v>
      </c>
      <c r="D1345" t="s">
        <v>520</v>
      </c>
      <c r="E1345">
        <v>196900</v>
      </c>
    </row>
    <row r="1346" spans="3:5" x14ac:dyDescent="0.4">
      <c r="C1346" t="s">
        <v>853</v>
      </c>
      <c r="D1346" t="s">
        <v>521</v>
      </c>
      <c r="E1346">
        <v>49200</v>
      </c>
    </row>
    <row r="1347" spans="3:5" x14ac:dyDescent="0.4">
      <c r="C1347" t="s">
        <v>853</v>
      </c>
      <c r="D1347" t="s">
        <v>522</v>
      </c>
      <c r="E1347">
        <v>52100</v>
      </c>
    </row>
    <row r="1348" spans="3:5" x14ac:dyDescent="0.4">
      <c r="C1348" t="s">
        <v>853</v>
      </c>
      <c r="D1348" t="s">
        <v>523</v>
      </c>
      <c r="E1348">
        <v>28300</v>
      </c>
    </row>
    <row r="1349" spans="3:5" x14ac:dyDescent="0.4">
      <c r="C1349" t="s">
        <v>853</v>
      </c>
      <c r="D1349" t="s">
        <v>524</v>
      </c>
      <c r="E1349">
        <v>129900</v>
      </c>
    </row>
    <row r="1350" spans="3:5" x14ac:dyDescent="0.4">
      <c r="C1350" t="s">
        <v>853</v>
      </c>
      <c r="D1350" t="s">
        <v>525</v>
      </c>
      <c r="E1350">
        <v>44300</v>
      </c>
    </row>
    <row r="1351" spans="3:5" x14ac:dyDescent="0.4">
      <c r="C1351" t="s">
        <v>853</v>
      </c>
      <c r="D1351" t="s">
        <v>526</v>
      </c>
      <c r="E1351">
        <v>64200</v>
      </c>
    </row>
    <row r="1352" spans="3:5" x14ac:dyDescent="0.4">
      <c r="C1352" t="s">
        <v>853</v>
      </c>
      <c r="D1352" t="s">
        <v>527</v>
      </c>
      <c r="E1352">
        <v>34700</v>
      </c>
    </row>
    <row r="1353" spans="3:5" x14ac:dyDescent="0.4">
      <c r="C1353" t="s">
        <v>853</v>
      </c>
      <c r="D1353" t="s">
        <v>528</v>
      </c>
      <c r="E1353">
        <v>56200</v>
      </c>
    </row>
    <row r="1354" spans="3:5" x14ac:dyDescent="0.4">
      <c r="C1354" t="s">
        <v>853</v>
      </c>
      <c r="D1354" t="s">
        <v>529</v>
      </c>
      <c r="E1354">
        <v>109500</v>
      </c>
    </row>
    <row r="1355" spans="3:5" x14ac:dyDescent="0.4">
      <c r="C1355" t="s">
        <v>853</v>
      </c>
      <c r="D1355" t="s">
        <v>530</v>
      </c>
      <c r="E1355">
        <v>18800</v>
      </c>
    </row>
    <row r="1356" spans="3:5" x14ac:dyDescent="0.4">
      <c r="C1356" t="s">
        <v>853</v>
      </c>
      <c r="D1356" t="s">
        <v>531</v>
      </c>
      <c r="E1356">
        <v>64500</v>
      </c>
    </row>
    <row r="1357" spans="3:5" x14ac:dyDescent="0.4">
      <c r="C1357" t="s">
        <v>853</v>
      </c>
      <c r="D1357" t="s">
        <v>532</v>
      </c>
      <c r="E1357">
        <v>54800</v>
      </c>
    </row>
    <row r="1358" spans="3:5" x14ac:dyDescent="0.4">
      <c r="C1358" t="s">
        <v>853</v>
      </c>
      <c r="D1358" t="s">
        <v>533</v>
      </c>
      <c r="E1358">
        <v>78300</v>
      </c>
    </row>
    <row r="1359" spans="3:5" x14ac:dyDescent="0.4">
      <c r="C1359" t="s">
        <v>853</v>
      </c>
      <c r="D1359" t="s">
        <v>534</v>
      </c>
      <c r="E1359">
        <v>35400</v>
      </c>
    </row>
    <row r="1360" spans="3:5" x14ac:dyDescent="0.4">
      <c r="C1360" t="s">
        <v>853</v>
      </c>
      <c r="D1360" t="s">
        <v>535</v>
      </c>
      <c r="E1360">
        <v>22200</v>
      </c>
    </row>
    <row r="1361" spans="3:5" x14ac:dyDescent="0.4">
      <c r="C1361" t="s">
        <v>853</v>
      </c>
      <c r="D1361" t="s">
        <v>536</v>
      </c>
      <c r="E1361">
        <v>38700</v>
      </c>
    </row>
    <row r="1362" spans="3:5" x14ac:dyDescent="0.4">
      <c r="C1362" t="s">
        <v>853</v>
      </c>
      <c r="D1362" t="s">
        <v>537</v>
      </c>
      <c r="E1362">
        <v>29500</v>
      </c>
    </row>
    <row r="1363" spans="3:5" x14ac:dyDescent="0.4">
      <c r="C1363" t="s">
        <v>853</v>
      </c>
      <c r="D1363" t="s">
        <v>538</v>
      </c>
      <c r="E1363">
        <v>33700</v>
      </c>
    </row>
    <row r="1364" spans="3:5" x14ac:dyDescent="0.4">
      <c r="C1364" t="s">
        <v>853</v>
      </c>
      <c r="D1364" t="s">
        <v>539</v>
      </c>
      <c r="E1364">
        <v>125200</v>
      </c>
    </row>
    <row r="1365" spans="3:5" x14ac:dyDescent="0.4">
      <c r="C1365" t="s">
        <v>853</v>
      </c>
      <c r="D1365" t="s">
        <v>540</v>
      </c>
      <c r="E1365">
        <v>44700</v>
      </c>
    </row>
    <row r="1366" spans="3:5" x14ac:dyDescent="0.4">
      <c r="C1366" t="s">
        <v>853</v>
      </c>
      <c r="D1366" t="s">
        <v>541</v>
      </c>
      <c r="E1366">
        <v>37200</v>
      </c>
    </row>
    <row r="1367" spans="3:5" x14ac:dyDescent="0.4">
      <c r="C1367" t="s">
        <v>853</v>
      </c>
      <c r="D1367" t="s">
        <v>542</v>
      </c>
      <c r="E1367">
        <v>36100</v>
      </c>
    </row>
    <row r="1368" spans="3:5" x14ac:dyDescent="0.4">
      <c r="C1368" t="s">
        <v>853</v>
      </c>
      <c r="D1368" t="s">
        <v>543</v>
      </c>
      <c r="E1368">
        <v>28600</v>
      </c>
    </row>
    <row r="1369" spans="3:5" x14ac:dyDescent="0.4">
      <c r="C1369" t="s">
        <v>853</v>
      </c>
      <c r="D1369" t="s">
        <v>544</v>
      </c>
      <c r="E1369">
        <v>21700</v>
      </c>
    </row>
    <row r="1370" spans="3:5" x14ac:dyDescent="0.4">
      <c r="C1370" t="s">
        <v>853</v>
      </c>
      <c r="D1370" t="s">
        <v>545</v>
      </c>
      <c r="E1370">
        <v>36800</v>
      </c>
    </row>
    <row r="1371" spans="3:5" x14ac:dyDescent="0.4">
      <c r="C1371" t="s">
        <v>853</v>
      </c>
      <c r="D1371" t="s">
        <v>546</v>
      </c>
      <c r="E1371">
        <v>124100</v>
      </c>
    </row>
    <row r="1372" spans="3:5" x14ac:dyDescent="0.4">
      <c r="C1372" t="s">
        <v>853</v>
      </c>
      <c r="D1372" t="s">
        <v>547</v>
      </c>
      <c r="E1372">
        <v>102800</v>
      </c>
    </row>
    <row r="1373" spans="3:5" x14ac:dyDescent="0.4">
      <c r="C1373" t="s">
        <v>853</v>
      </c>
      <c r="D1373" t="s">
        <v>548</v>
      </c>
      <c r="E1373">
        <v>65700</v>
      </c>
    </row>
    <row r="1374" spans="3:5" x14ac:dyDescent="0.4">
      <c r="C1374" t="s">
        <v>853</v>
      </c>
      <c r="D1374" t="s">
        <v>549</v>
      </c>
      <c r="E1374">
        <v>56400</v>
      </c>
    </row>
    <row r="1375" spans="3:5" x14ac:dyDescent="0.4">
      <c r="C1375" t="s">
        <v>853</v>
      </c>
      <c r="D1375" t="s">
        <v>550</v>
      </c>
      <c r="E1375">
        <v>87200</v>
      </c>
    </row>
    <row r="1376" spans="3:5" x14ac:dyDescent="0.4">
      <c r="C1376" t="s">
        <v>853</v>
      </c>
      <c r="D1376" t="s">
        <v>551</v>
      </c>
      <c r="E1376">
        <v>110400</v>
      </c>
    </row>
    <row r="1377" spans="3:5" x14ac:dyDescent="0.4">
      <c r="C1377" t="s">
        <v>853</v>
      </c>
      <c r="D1377" t="s">
        <v>552</v>
      </c>
      <c r="E1377">
        <v>66900</v>
      </c>
    </row>
    <row r="1378" spans="3:5" x14ac:dyDescent="0.4">
      <c r="C1378" t="s">
        <v>853</v>
      </c>
      <c r="D1378" t="s">
        <v>553</v>
      </c>
      <c r="E1378">
        <v>80100</v>
      </c>
    </row>
    <row r="1379" spans="3:5" x14ac:dyDescent="0.4">
      <c r="C1379" t="s">
        <v>853</v>
      </c>
      <c r="D1379" t="s">
        <v>554</v>
      </c>
      <c r="E1379">
        <v>68100</v>
      </c>
    </row>
    <row r="1380" spans="3:5" x14ac:dyDescent="0.4">
      <c r="C1380" t="s">
        <v>853</v>
      </c>
      <c r="D1380" t="s">
        <v>555</v>
      </c>
      <c r="E1380">
        <v>61800</v>
      </c>
    </row>
    <row r="1381" spans="3:5" x14ac:dyDescent="0.4">
      <c r="C1381" t="s">
        <v>853</v>
      </c>
      <c r="D1381" t="s">
        <v>556</v>
      </c>
      <c r="E1381">
        <v>124500</v>
      </c>
    </row>
    <row r="1382" spans="3:5" x14ac:dyDescent="0.4">
      <c r="C1382" t="s">
        <v>853</v>
      </c>
      <c r="D1382" t="s">
        <v>557</v>
      </c>
      <c r="E1382">
        <v>141800</v>
      </c>
    </row>
    <row r="1383" spans="3:5" x14ac:dyDescent="0.4">
      <c r="C1383" t="s">
        <v>853</v>
      </c>
      <c r="D1383" t="s">
        <v>558</v>
      </c>
      <c r="E1383">
        <v>134300</v>
      </c>
    </row>
    <row r="1384" spans="3:5" x14ac:dyDescent="0.4">
      <c r="C1384" t="s">
        <v>853</v>
      </c>
      <c r="D1384" t="s">
        <v>559</v>
      </c>
      <c r="E1384">
        <v>121000</v>
      </c>
    </row>
    <row r="1385" spans="3:5" x14ac:dyDescent="0.4">
      <c r="C1385" t="s">
        <v>853</v>
      </c>
      <c r="D1385" t="s">
        <v>560</v>
      </c>
      <c r="E1385">
        <v>83200</v>
      </c>
    </row>
    <row r="1386" spans="3:5" x14ac:dyDescent="0.4">
      <c r="C1386" t="s">
        <v>853</v>
      </c>
      <c r="D1386" t="s">
        <v>561</v>
      </c>
      <c r="E1386">
        <v>63600</v>
      </c>
    </row>
    <row r="1387" spans="3:5" x14ac:dyDescent="0.4">
      <c r="C1387" t="s">
        <v>853</v>
      </c>
      <c r="D1387" t="s">
        <v>562</v>
      </c>
      <c r="E1387">
        <v>237300</v>
      </c>
    </row>
    <row r="1388" spans="3:5" x14ac:dyDescent="0.4">
      <c r="C1388" t="s">
        <v>853</v>
      </c>
      <c r="D1388" t="s">
        <v>563</v>
      </c>
      <c r="E1388">
        <v>114300</v>
      </c>
    </row>
    <row r="1389" spans="3:5" x14ac:dyDescent="0.4">
      <c r="C1389" t="s">
        <v>853</v>
      </c>
      <c r="D1389" t="s">
        <v>564</v>
      </c>
      <c r="E1389">
        <v>254800</v>
      </c>
    </row>
    <row r="1390" spans="3:5" x14ac:dyDescent="0.4">
      <c r="C1390" t="s">
        <v>853</v>
      </c>
      <c r="D1390" t="s">
        <v>565</v>
      </c>
      <c r="E1390">
        <v>91200</v>
      </c>
    </row>
    <row r="1391" spans="3:5" x14ac:dyDescent="0.4">
      <c r="C1391" t="s">
        <v>853</v>
      </c>
      <c r="D1391" t="s">
        <v>566</v>
      </c>
      <c r="E1391">
        <v>55300</v>
      </c>
    </row>
    <row r="1392" spans="3:5" x14ac:dyDescent="0.4">
      <c r="C1392" t="s">
        <v>853</v>
      </c>
      <c r="D1392" t="s">
        <v>567</v>
      </c>
      <c r="E1392">
        <v>105500</v>
      </c>
    </row>
    <row r="1393" spans="3:5" x14ac:dyDescent="0.4">
      <c r="C1393" t="s">
        <v>853</v>
      </c>
      <c r="D1393" t="s">
        <v>568</v>
      </c>
      <c r="E1393">
        <v>88700</v>
      </c>
    </row>
    <row r="1394" spans="3:5" x14ac:dyDescent="0.4">
      <c r="C1394" t="s">
        <v>853</v>
      </c>
      <c r="D1394" t="s">
        <v>569</v>
      </c>
      <c r="E1394">
        <v>39900</v>
      </c>
    </row>
    <row r="1395" spans="3:5" x14ac:dyDescent="0.4">
      <c r="C1395" t="s">
        <v>853</v>
      </c>
      <c r="D1395" t="s">
        <v>570</v>
      </c>
      <c r="E1395">
        <v>41100</v>
      </c>
    </row>
    <row r="1396" spans="3:5" x14ac:dyDescent="0.4">
      <c r="C1396" t="s">
        <v>853</v>
      </c>
      <c r="D1396" t="s">
        <v>571</v>
      </c>
      <c r="E1396">
        <v>20600</v>
      </c>
    </row>
    <row r="1397" spans="3:5" x14ac:dyDescent="0.4">
      <c r="C1397" t="s">
        <v>853</v>
      </c>
      <c r="D1397" t="s">
        <v>572</v>
      </c>
      <c r="E1397">
        <v>46000</v>
      </c>
    </row>
    <row r="1398" spans="3:5" x14ac:dyDescent="0.4">
      <c r="C1398" t="s">
        <v>853</v>
      </c>
      <c r="D1398" t="s">
        <v>573</v>
      </c>
      <c r="E1398">
        <v>96100</v>
      </c>
    </row>
    <row r="1399" spans="3:5" x14ac:dyDescent="0.4">
      <c r="C1399" t="s">
        <v>853</v>
      </c>
      <c r="D1399" t="s">
        <v>574</v>
      </c>
      <c r="E1399">
        <v>154100</v>
      </c>
    </row>
    <row r="1400" spans="3:5" x14ac:dyDescent="0.4">
      <c r="C1400" t="s">
        <v>853</v>
      </c>
      <c r="D1400" t="s">
        <v>575</v>
      </c>
      <c r="E1400">
        <v>67900</v>
      </c>
    </row>
    <row r="1401" spans="3:5" x14ac:dyDescent="0.4">
      <c r="C1401" t="s">
        <v>853</v>
      </c>
      <c r="D1401" t="s">
        <v>576</v>
      </c>
      <c r="E1401">
        <v>56700</v>
      </c>
    </row>
    <row r="1402" spans="3:5" x14ac:dyDescent="0.4">
      <c r="C1402" t="s">
        <v>853</v>
      </c>
      <c r="D1402" t="s">
        <v>577</v>
      </c>
      <c r="E1402">
        <v>62400</v>
      </c>
    </row>
    <row r="1403" spans="3:5" x14ac:dyDescent="0.4">
      <c r="C1403" t="s">
        <v>853</v>
      </c>
      <c r="D1403" t="s">
        <v>578</v>
      </c>
      <c r="E1403">
        <v>71000</v>
      </c>
    </row>
    <row r="1404" spans="3:5" x14ac:dyDescent="0.4">
      <c r="C1404" t="s">
        <v>853</v>
      </c>
      <c r="D1404" t="s">
        <v>579</v>
      </c>
      <c r="E1404">
        <v>83500</v>
      </c>
    </row>
    <row r="1405" spans="3:5" x14ac:dyDescent="0.4">
      <c r="C1405" t="s">
        <v>853</v>
      </c>
      <c r="D1405" t="s">
        <v>580</v>
      </c>
      <c r="E1405">
        <v>52900</v>
      </c>
    </row>
    <row r="1406" spans="3:5" x14ac:dyDescent="0.4">
      <c r="C1406" t="s">
        <v>853</v>
      </c>
      <c r="D1406" t="s">
        <v>581</v>
      </c>
      <c r="E1406">
        <v>90600</v>
      </c>
    </row>
    <row r="1407" spans="3:5" x14ac:dyDescent="0.4">
      <c r="C1407" t="s">
        <v>853</v>
      </c>
      <c r="D1407" t="s">
        <v>582</v>
      </c>
      <c r="E1407">
        <v>78900</v>
      </c>
    </row>
    <row r="1408" spans="3:5" x14ac:dyDescent="0.4">
      <c r="C1408" t="s">
        <v>853</v>
      </c>
      <c r="D1408" t="s">
        <v>583</v>
      </c>
      <c r="E1408">
        <v>88600</v>
      </c>
    </row>
    <row r="1409" spans="3:5" x14ac:dyDescent="0.4">
      <c r="C1409" t="s">
        <v>853</v>
      </c>
      <c r="D1409" t="s">
        <v>584</v>
      </c>
      <c r="E1409">
        <v>215500</v>
      </c>
    </row>
    <row r="1410" spans="3:5" x14ac:dyDescent="0.4">
      <c r="C1410" t="s">
        <v>853</v>
      </c>
      <c r="D1410" t="s">
        <v>585</v>
      </c>
      <c r="E1410">
        <v>122000</v>
      </c>
    </row>
    <row r="1411" spans="3:5" x14ac:dyDescent="0.4">
      <c r="C1411" t="s">
        <v>853</v>
      </c>
      <c r="D1411" t="s">
        <v>586</v>
      </c>
      <c r="E1411">
        <v>98600</v>
      </c>
    </row>
    <row r="1412" spans="3:5" x14ac:dyDescent="0.4">
      <c r="C1412" t="s">
        <v>853</v>
      </c>
      <c r="D1412" t="s">
        <v>587</v>
      </c>
      <c r="E1412">
        <v>82600</v>
      </c>
    </row>
    <row r="1413" spans="3:5" x14ac:dyDescent="0.4">
      <c r="C1413" t="s">
        <v>853</v>
      </c>
      <c r="D1413" t="s">
        <v>588</v>
      </c>
      <c r="E1413">
        <v>69700</v>
      </c>
    </row>
    <row r="1414" spans="3:5" x14ac:dyDescent="0.4">
      <c r="C1414" t="s">
        <v>853</v>
      </c>
      <c r="D1414" t="s">
        <v>589</v>
      </c>
      <c r="E1414">
        <v>72600</v>
      </c>
    </row>
    <row r="1415" spans="3:5" x14ac:dyDescent="0.4">
      <c r="C1415" t="s">
        <v>853</v>
      </c>
      <c r="D1415" t="s">
        <v>590</v>
      </c>
      <c r="E1415">
        <v>31100</v>
      </c>
    </row>
    <row r="1416" spans="3:5" x14ac:dyDescent="0.4">
      <c r="C1416" t="s">
        <v>853</v>
      </c>
      <c r="D1416" t="s">
        <v>591</v>
      </c>
      <c r="E1416">
        <v>25600</v>
      </c>
    </row>
    <row r="1417" spans="3:5" x14ac:dyDescent="0.4">
      <c r="C1417" t="s">
        <v>853</v>
      </c>
      <c r="D1417" t="s">
        <v>592</v>
      </c>
      <c r="E1417">
        <v>94500</v>
      </c>
    </row>
    <row r="1418" spans="3:5" x14ac:dyDescent="0.4">
      <c r="C1418" t="s">
        <v>853</v>
      </c>
      <c r="D1418" t="s">
        <v>593</v>
      </c>
      <c r="E1418">
        <v>39500</v>
      </c>
    </row>
    <row r="1419" spans="3:5" x14ac:dyDescent="0.4">
      <c r="C1419" t="s">
        <v>853</v>
      </c>
      <c r="D1419" t="s">
        <v>594</v>
      </c>
      <c r="E1419">
        <v>104100</v>
      </c>
    </row>
    <row r="1420" spans="3:5" x14ac:dyDescent="0.4">
      <c r="C1420" t="s">
        <v>853</v>
      </c>
      <c r="D1420" t="s">
        <v>595</v>
      </c>
      <c r="E1420">
        <v>55700</v>
      </c>
    </row>
    <row r="1421" spans="3:5" x14ac:dyDescent="0.4">
      <c r="C1421" t="s">
        <v>853</v>
      </c>
      <c r="D1421" t="s">
        <v>596</v>
      </c>
      <c r="E1421">
        <v>22700</v>
      </c>
    </row>
    <row r="1422" spans="3:5" x14ac:dyDescent="0.4">
      <c r="C1422" t="s">
        <v>853</v>
      </c>
      <c r="D1422" t="s">
        <v>597</v>
      </c>
      <c r="E1422">
        <v>46000</v>
      </c>
    </row>
    <row r="1423" spans="3:5" x14ac:dyDescent="0.4">
      <c r="C1423" t="s">
        <v>853</v>
      </c>
      <c r="D1423" t="s">
        <v>598</v>
      </c>
      <c r="E1423">
        <v>28000</v>
      </c>
    </row>
    <row r="1424" spans="3:5" x14ac:dyDescent="0.4">
      <c r="C1424" t="s">
        <v>853</v>
      </c>
      <c r="D1424" t="s">
        <v>599</v>
      </c>
      <c r="E1424">
        <v>15700</v>
      </c>
    </row>
    <row r="1425" spans="3:5" x14ac:dyDescent="0.4">
      <c r="C1425" t="s">
        <v>853</v>
      </c>
      <c r="D1425" t="s">
        <v>600</v>
      </c>
      <c r="E1425">
        <v>47200</v>
      </c>
    </row>
    <row r="1426" spans="3:5" x14ac:dyDescent="0.4">
      <c r="C1426" t="s">
        <v>853</v>
      </c>
      <c r="D1426" t="s">
        <v>601</v>
      </c>
      <c r="E1426">
        <v>62800</v>
      </c>
    </row>
    <row r="1427" spans="3:5" x14ac:dyDescent="0.4">
      <c r="C1427" t="s">
        <v>853</v>
      </c>
      <c r="D1427" t="s">
        <v>602</v>
      </c>
      <c r="E1427">
        <v>49200</v>
      </c>
    </row>
    <row r="1428" spans="3:5" x14ac:dyDescent="0.4">
      <c r="C1428" t="s">
        <v>853</v>
      </c>
      <c r="D1428" t="s">
        <v>603</v>
      </c>
      <c r="E1428">
        <v>78900</v>
      </c>
    </row>
    <row r="1429" spans="3:5" x14ac:dyDescent="0.4">
      <c r="C1429" t="s">
        <v>853</v>
      </c>
      <c r="D1429" t="s">
        <v>604</v>
      </c>
      <c r="E1429">
        <v>55500</v>
      </c>
    </row>
    <row r="1430" spans="3:5" x14ac:dyDescent="0.4">
      <c r="C1430" t="s">
        <v>853</v>
      </c>
      <c r="D1430" t="s">
        <v>605</v>
      </c>
      <c r="E1430">
        <v>29300</v>
      </c>
    </row>
    <row r="1431" spans="3:5" x14ac:dyDescent="0.4">
      <c r="C1431" t="s">
        <v>853</v>
      </c>
      <c r="D1431" t="s">
        <v>606</v>
      </c>
      <c r="E1431">
        <v>10300</v>
      </c>
    </row>
    <row r="1432" spans="3:5" x14ac:dyDescent="0.4">
      <c r="C1432" t="s">
        <v>853</v>
      </c>
      <c r="D1432" t="s">
        <v>607</v>
      </c>
      <c r="E1432">
        <v>36400</v>
      </c>
    </row>
    <row r="1433" spans="3:5" x14ac:dyDescent="0.4">
      <c r="C1433" t="s">
        <v>853</v>
      </c>
      <c r="D1433" t="s">
        <v>608</v>
      </c>
      <c r="E1433">
        <v>29200</v>
      </c>
    </row>
    <row r="1434" spans="3:5" x14ac:dyDescent="0.4">
      <c r="C1434" t="s">
        <v>853</v>
      </c>
      <c r="D1434" t="s">
        <v>609</v>
      </c>
      <c r="E1434">
        <v>47500</v>
      </c>
    </row>
    <row r="1435" spans="3:5" x14ac:dyDescent="0.4">
      <c r="C1435" t="s">
        <v>853</v>
      </c>
      <c r="D1435" t="s">
        <v>610</v>
      </c>
      <c r="E1435">
        <v>25400</v>
      </c>
    </row>
    <row r="1436" spans="3:5" x14ac:dyDescent="0.4">
      <c r="C1436" t="s">
        <v>853</v>
      </c>
      <c r="D1436" t="s">
        <v>611</v>
      </c>
      <c r="E1436">
        <v>5100</v>
      </c>
    </row>
    <row r="1437" spans="3:5" x14ac:dyDescent="0.4">
      <c r="C1437" t="s">
        <v>853</v>
      </c>
      <c r="D1437" t="s">
        <v>612</v>
      </c>
      <c r="E1437">
        <v>25400</v>
      </c>
    </row>
    <row r="1438" spans="3:5" x14ac:dyDescent="0.4">
      <c r="C1438" t="s">
        <v>853</v>
      </c>
      <c r="D1438" t="s">
        <v>613</v>
      </c>
      <c r="E1438">
        <v>27300</v>
      </c>
    </row>
    <row r="1439" spans="3:5" x14ac:dyDescent="0.4">
      <c r="C1439" t="s">
        <v>853</v>
      </c>
      <c r="D1439" t="s">
        <v>614</v>
      </c>
      <c r="E1439">
        <v>7900</v>
      </c>
    </row>
    <row r="1440" spans="3:5" x14ac:dyDescent="0.4">
      <c r="C1440" t="s">
        <v>853</v>
      </c>
      <c r="D1440" t="s">
        <v>615</v>
      </c>
      <c r="E1440">
        <v>48000</v>
      </c>
    </row>
    <row r="1441" spans="3:5" x14ac:dyDescent="0.4">
      <c r="C1441" t="s">
        <v>853</v>
      </c>
      <c r="D1441" t="s">
        <v>616</v>
      </c>
      <c r="E1441">
        <v>37200</v>
      </c>
    </row>
    <row r="1442" spans="3:5" x14ac:dyDescent="0.4">
      <c r="C1442" t="s">
        <v>853</v>
      </c>
      <c r="D1442" t="s">
        <v>617</v>
      </c>
      <c r="E1442">
        <v>20400</v>
      </c>
    </row>
    <row r="1443" spans="3:5" x14ac:dyDescent="0.4">
      <c r="C1443" t="s">
        <v>853</v>
      </c>
      <c r="D1443" t="s">
        <v>618</v>
      </c>
      <c r="E1443">
        <v>29000</v>
      </c>
    </row>
    <row r="1444" spans="3:5" x14ac:dyDescent="0.4">
      <c r="C1444" t="s">
        <v>853</v>
      </c>
      <c r="D1444" t="s">
        <v>619</v>
      </c>
      <c r="E1444">
        <v>27900</v>
      </c>
    </row>
    <row r="1445" spans="3:5" x14ac:dyDescent="0.4">
      <c r="C1445" t="s">
        <v>853</v>
      </c>
      <c r="D1445" t="s">
        <v>620</v>
      </c>
      <c r="E1445">
        <v>16200</v>
      </c>
    </row>
    <row r="1446" spans="3:5" x14ac:dyDescent="0.4">
      <c r="C1446" t="s">
        <v>853</v>
      </c>
      <c r="D1446" t="s">
        <v>621</v>
      </c>
      <c r="E1446">
        <v>28600</v>
      </c>
    </row>
    <row r="1447" spans="3:5" x14ac:dyDescent="0.4">
      <c r="C1447" t="s">
        <v>853</v>
      </c>
      <c r="D1447" t="s">
        <v>622</v>
      </c>
      <c r="E1447">
        <v>49400</v>
      </c>
    </row>
    <row r="1448" spans="3:5" x14ac:dyDescent="0.4">
      <c r="C1448" t="s">
        <v>853</v>
      </c>
      <c r="D1448" t="s">
        <v>623</v>
      </c>
      <c r="E1448">
        <v>13400</v>
      </c>
    </row>
    <row r="1449" spans="3:5" x14ac:dyDescent="0.4">
      <c r="C1449" t="s">
        <v>853</v>
      </c>
      <c r="D1449" t="s">
        <v>624</v>
      </c>
      <c r="E1449">
        <v>13800</v>
      </c>
    </row>
    <row r="1450" spans="3:5" x14ac:dyDescent="0.4">
      <c r="C1450" t="s">
        <v>853</v>
      </c>
      <c r="D1450" t="s">
        <v>625</v>
      </c>
      <c r="E1450">
        <v>33700</v>
      </c>
    </row>
    <row r="1451" spans="3:5" x14ac:dyDescent="0.4">
      <c r="C1451" t="s">
        <v>853</v>
      </c>
      <c r="D1451" t="s">
        <v>626</v>
      </c>
      <c r="E1451">
        <v>19800</v>
      </c>
    </row>
    <row r="1452" spans="3:5" x14ac:dyDescent="0.4">
      <c r="C1452" t="s">
        <v>853</v>
      </c>
      <c r="D1452" t="s">
        <v>627</v>
      </c>
      <c r="E1452">
        <v>11600</v>
      </c>
    </row>
    <row r="1453" spans="3:5" x14ac:dyDescent="0.4">
      <c r="C1453" t="s">
        <v>853</v>
      </c>
      <c r="D1453" t="s">
        <v>628</v>
      </c>
      <c r="E1453">
        <v>14900</v>
      </c>
    </row>
    <row r="1454" spans="3:5" x14ac:dyDescent="0.4">
      <c r="C1454" t="s">
        <v>853</v>
      </c>
      <c r="D1454" t="s">
        <v>629</v>
      </c>
      <c r="E1454">
        <v>9900</v>
      </c>
    </row>
    <row r="1455" spans="3:5" x14ac:dyDescent="0.4">
      <c r="C1455" t="s">
        <v>853</v>
      </c>
      <c r="D1455" t="s">
        <v>630</v>
      </c>
      <c r="E1455">
        <v>14500</v>
      </c>
    </row>
    <row r="1456" spans="3:5" x14ac:dyDescent="0.4">
      <c r="C1456" t="s">
        <v>853</v>
      </c>
      <c r="D1456" t="s">
        <v>631</v>
      </c>
      <c r="E1456">
        <v>8900</v>
      </c>
    </row>
    <row r="1457" spans="3:5" x14ac:dyDescent="0.4">
      <c r="C1457" t="s">
        <v>853</v>
      </c>
      <c r="D1457" t="s">
        <v>632</v>
      </c>
      <c r="E1457">
        <v>11800</v>
      </c>
    </row>
    <row r="1458" spans="3:5" x14ac:dyDescent="0.4">
      <c r="C1458" t="s">
        <v>853</v>
      </c>
      <c r="D1458" t="s">
        <v>633</v>
      </c>
      <c r="E1458">
        <v>19700</v>
      </c>
    </row>
    <row r="1459" spans="3:5" x14ac:dyDescent="0.4">
      <c r="C1459" t="s">
        <v>853</v>
      </c>
      <c r="D1459" t="s">
        <v>634</v>
      </c>
      <c r="E1459">
        <v>27400</v>
      </c>
    </row>
    <row r="1460" spans="3:5" x14ac:dyDescent="0.4">
      <c r="C1460" t="s">
        <v>853</v>
      </c>
      <c r="D1460" t="s">
        <v>635</v>
      </c>
      <c r="E1460">
        <v>22600</v>
      </c>
    </row>
    <row r="1461" spans="3:5" x14ac:dyDescent="0.4">
      <c r="C1461" t="s">
        <v>853</v>
      </c>
      <c r="D1461" t="s">
        <v>636</v>
      </c>
      <c r="E1461">
        <v>80000</v>
      </c>
    </row>
    <row r="1462" spans="3:5" x14ac:dyDescent="0.4">
      <c r="C1462" t="s">
        <v>853</v>
      </c>
      <c r="D1462" t="s">
        <v>637</v>
      </c>
      <c r="E1462">
        <v>7900</v>
      </c>
    </row>
    <row r="1463" spans="3:5" x14ac:dyDescent="0.4">
      <c r="C1463" t="s">
        <v>853</v>
      </c>
      <c r="D1463" t="s">
        <v>638</v>
      </c>
      <c r="E1463">
        <v>7600</v>
      </c>
    </row>
    <row r="1464" spans="3:5" x14ac:dyDescent="0.4">
      <c r="C1464" t="s">
        <v>853</v>
      </c>
      <c r="D1464" t="s">
        <v>639</v>
      </c>
      <c r="E1464">
        <v>12300</v>
      </c>
    </row>
    <row r="1465" spans="3:5" x14ac:dyDescent="0.4">
      <c r="C1465" t="s">
        <v>853</v>
      </c>
      <c r="D1465" t="s">
        <v>640</v>
      </c>
      <c r="E1465">
        <v>6900</v>
      </c>
    </row>
    <row r="1466" spans="3:5" x14ac:dyDescent="0.4">
      <c r="C1466" t="s">
        <v>853</v>
      </c>
      <c r="D1466" t="s">
        <v>641</v>
      </c>
      <c r="E1466">
        <v>3500</v>
      </c>
    </row>
    <row r="1467" spans="3:5" x14ac:dyDescent="0.4">
      <c r="C1467" t="s">
        <v>853</v>
      </c>
      <c r="D1467" t="s">
        <v>642</v>
      </c>
      <c r="E1467">
        <v>15200</v>
      </c>
    </row>
    <row r="1468" spans="3:5" x14ac:dyDescent="0.4">
      <c r="C1468" t="s">
        <v>853</v>
      </c>
      <c r="D1468" t="s">
        <v>643</v>
      </c>
      <c r="E1468">
        <v>8300</v>
      </c>
    </row>
    <row r="1469" spans="3:5" x14ac:dyDescent="0.4">
      <c r="C1469" t="s">
        <v>853</v>
      </c>
      <c r="D1469" t="s">
        <v>644</v>
      </c>
      <c r="E1469">
        <v>48400</v>
      </c>
    </row>
    <row r="1470" spans="3:5" x14ac:dyDescent="0.4">
      <c r="C1470" t="s">
        <v>853</v>
      </c>
      <c r="D1470" t="s">
        <v>645</v>
      </c>
      <c r="E1470">
        <v>44200</v>
      </c>
    </row>
    <row r="1471" spans="3:5" x14ac:dyDescent="0.4">
      <c r="C1471" t="s">
        <v>853</v>
      </c>
      <c r="D1471" t="s">
        <v>646</v>
      </c>
      <c r="E1471">
        <v>18900</v>
      </c>
    </row>
    <row r="1472" spans="3:5" x14ac:dyDescent="0.4">
      <c r="C1472" t="s">
        <v>853</v>
      </c>
      <c r="D1472" t="s">
        <v>647</v>
      </c>
      <c r="E1472">
        <v>36800</v>
      </c>
    </row>
    <row r="1473" spans="3:5" x14ac:dyDescent="0.4">
      <c r="C1473" t="s">
        <v>853</v>
      </c>
      <c r="D1473" t="s">
        <v>648</v>
      </c>
      <c r="E1473">
        <v>23600</v>
      </c>
    </row>
    <row r="1474" spans="3:5" x14ac:dyDescent="0.4">
      <c r="C1474" t="s">
        <v>853</v>
      </c>
      <c r="D1474" t="s">
        <v>649</v>
      </c>
      <c r="E1474">
        <v>40200</v>
      </c>
    </row>
    <row r="1475" spans="3:5" x14ac:dyDescent="0.4">
      <c r="C1475" t="s">
        <v>853</v>
      </c>
      <c r="D1475" t="s">
        <v>650</v>
      </c>
      <c r="E1475">
        <v>19300</v>
      </c>
    </row>
    <row r="1476" spans="3:5" x14ac:dyDescent="0.4">
      <c r="C1476" t="s">
        <v>853</v>
      </c>
      <c r="D1476" t="s">
        <v>651</v>
      </c>
      <c r="E1476">
        <v>13300</v>
      </c>
    </row>
    <row r="1477" spans="3:5" x14ac:dyDescent="0.4">
      <c r="C1477" t="s">
        <v>853</v>
      </c>
      <c r="D1477" t="s">
        <v>652</v>
      </c>
      <c r="E1477">
        <v>11300</v>
      </c>
    </row>
    <row r="1478" spans="3:5" x14ac:dyDescent="0.4">
      <c r="C1478" t="s">
        <v>853</v>
      </c>
      <c r="D1478" t="s">
        <v>653</v>
      </c>
      <c r="E1478">
        <v>16300</v>
      </c>
    </row>
    <row r="1479" spans="3:5" x14ac:dyDescent="0.4">
      <c r="C1479" t="s">
        <v>853</v>
      </c>
      <c r="D1479" t="s">
        <v>654</v>
      </c>
      <c r="E1479">
        <v>36000</v>
      </c>
    </row>
    <row r="1480" spans="3:5" x14ac:dyDescent="0.4">
      <c r="C1480" t="s">
        <v>853</v>
      </c>
      <c r="D1480" t="s">
        <v>655</v>
      </c>
      <c r="E1480">
        <v>29000</v>
      </c>
    </row>
    <row r="1481" spans="3:5" x14ac:dyDescent="0.4">
      <c r="C1481" t="s">
        <v>853</v>
      </c>
      <c r="D1481" t="s">
        <v>656</v>
      </c>
      <c r="E1481">
        <v>3500</v>
      </c>
    </row>
    <row r="1482" spans="3:5" x14ac:dyDescent="0.4">
      <c r="C1482" t="s">
        <v>853</v>
      </c>
      <c r="D1482" t="s">
        <v>657</v>
      </c>
      <c r="E1482">
        <v>62600</v>
      </c>
    </row>
    <row r="1483" spans="3:5" x14ac:dyDescent="0.4">
      <c r="C1483" t="s">
        <v>853</v>
      </c>
      <c r="D1483" t="s">
        <v>658</v>
      </c>
      <c r="E1483">
        <v>27000</v>
      </c>
    </row>
    <row r="1484" spans="3:5" x14ac:dyDescent="0.4">
      <c r="C1484" t="s">
        <v>853</v>
      </c>
      <c r="D1484" t="s">
        <v>659</v>
      </c>
      <c r="E1484">
        <v>98500</v>
      </c>
    </row>
    <row r="1485" spans="3:5" x14ac:dyDescent="0.4">
      <c r="C1485" t="s">
        <v>853</v>
      </c>
      <c r="D1485" t="s">
        <v>660</v>
      </c>
      <c r="E1485">
        <v>43200</v>
      </c>
    </row>
    <row r="1486" spans="3:5" x14ac:dyDescent="0.4">
      <c r="C1486" t="s">
        <v>853</v>
      </c>
      <c r="D1486" t="s">
        <v>661</v>
      </c>
      <c r="E1486">
        <v>78300</v>
      </c>
    </row>
    <row r="1487" spans="3:5" x14ac:dyDescent="0.4">
      <c r="C1487" t="s">
        <v>853</v>
      </c>
      <c r="D1487" t="s">
        <v>662</v>
      </c>
      <c r="E1487">
        <v>38500</v>
      </c>
    </row>
    <row r="1488" spans="3:5" x14ac:dyDescent="0.4">
      <c r="C1488" t="s">
        <v>853</v>
      </c>
      <c r="D1488" t="s">
        <v>663</v>
      </c>
      <c r="E1488">
        <v>15700</v>
      </c>
    </row>
    <row r="1489" spans="3:5" x14ac:dyDescent="0.4">
      <c r="C1489" t="s">
        <v>853</v>
      </c>
      <c r="D1489" t="s">
        <v>664</v>
      </c>
      <c r="E1489">
        <v>19300</v>
      </c>
    </row>
    <row r="1490" spans="3:5" x14ac:dyDescent="0.4">
      <c r="C1490" t="s">
        <v>853</v>
      </c>
      <c r="D1490" t="s">
        <v>665</v>
      </c>
      <c r="E1490">
        <v>58100</v>
      </c>
    </row>
    <row r="1491" spans="3:5" x14ac:dyDescent="0.4">
      <c r="C1491" t="s">
        <v>853</v>
      </c>
      <c r="D1491" t="s">
        <v>666</v>
      </c>
      <c r="E1491">
        <v>45300</v>
      </c>
    </row>
    <row r="1492" spans="3:5" x14ac:dyDescent="0.4">
      <c r="C1492" t="s">
        <v>853</v>
      </c>
      <c r="D1492" t="s">
        <v>667</v>
      </c>
      <c r="E1492">
        <v>42400</v>
      </c>
    </row>
    <row r="1493" spans="3:5" x14ac:dyDescent="0.4">
      <c r="C1493" t="s">
        <v>853</v>
      </c>
      <c r="D1493" t="s">
        <v>668</v>
      </c>
      <c r="E1493">
        <v>35200</v>
      </c>
    </row>
    <row r="1494" spans="3:5" x14ac:dyDescent="0.4">
      <c r="C1494" t="s">
        <v>853</v>
      </c>
      <c r="D1494" t="s">
        <v>669</v>
      </c>
      <c r="E1494">
        <v>61100</v>
      </c>
    </row>
    <row r="1495" spans="3:5" x14ac:dyDescent="0.4">
      <c r="C1495" t="s">
        <v>853</v>
      </c>
      <c r="D1495" t="s">
        <v>670</v>
      </c>
      <c r="E1495">
        <v>71700</v>
      </c>
    </row>
    <row r="1496" spans="3:5" x14ac:dyDescent="0.4">
      <c r="C1496" t="s">
        <v>853</v>
      </c>
      <c r="D1496" t="s">
        <v>671</v>
      </c>
      <c r="E1496">
        <v>46300</v>
      </c>
    </row>
    <row r="1497" spans="3:5" x14ac:dyDescent="0.4">
      <c r="C1497" t="s">
        <v>853</v>
      </c>
      <c r="D1497" t="s">
        <v>672</v>
      </c>
      <c r="E1497">
        <v>75000</v>
      </c>
    </row>
    <row r="1498" spans="3:5" x14ac:dyDescent="0.4">
      <c r="C1498" t="s">
        <v>853</v>
      </c>
      <c r="D1498" t="s">
        <v>673</v>
      </c>
      <c r="E1498">
        <v>27400</v>
      </c>
    </row>
    <row r="1499" spans="3:5" x14ac:dyDescent="0.4">
      <c r="C1499" t="s">
        <v>853</v>
      </c>
      <c r="D1499" t="s">
        <v>674</v>
      </c>
      <c r="E1499">
        <v>8900</v>
      </c>
    </row>
    <row r="1500" spans="3:5" x14ac:dyDescent="0.4">
      <c r="C1500" t="s">
        <v>853</v>
      </c>
      <c r="D1500" t="s">
        <v>675</v>
      </c>
      <c r="E1500">
        <v>12300</v>
      </c>
    </row>
    <row r="1501" spans="3:5" x14ac:dyDescent="0.4">
      <c r="C1501" t="s">
        <v>853</v>
      </c>
      <c r="D1501" t="s">
        <v>676</v>
      </c>
      <c r="E1501">
        <v>3800</v>
      </c>
    </row>
    <row r="1502" spans="3:5" x14ac:dyDescent="0.4">
      <c r="C1502" t="s">
        <v>853</v>
      </c>
      <c r="D1502" t="s">
        <v>677</v>
      </c>
      <c r="E1502">
        <v>6300</v>
      </c>
    </row>
    <row r="1503" spans="3:5" x14ac:dyDescent="0.4">
      <c r="C1503" t="s">
        <v>853</v>
      </c>
      <c r="D1503" t="s">
        <v>678</v>
      </c>
      <c r="E1503">
        <v>11300</v>
      </c>
    </row>
    <row r="1504" spans="3:5" x14ac:dyDescent="0.4">
      <c r="C1504" t="s">
        <v>853</v>
      </c>
      <c r="D1504" t="s">
        <v>679</v>
      </c>
      <c r="E1504">
        <v>8300</v>
      </c>
    </row>
    <row r="1505" spans="1:5" x14ac:dyDescent="0.4">
      <c r="C1505" t="s">
        <v>853</v>
      </c>
      <c r="D1505" t="s">
        <v>680</v>
      </c>
      <c r="E1505">
        <v>16500</v>
      </c>
    </row>
    <row r="1506" spans="1:5" x14ac:dyDescent="0.4">
      <c r="C1506" t="s">
        <v>853</v>
      </c>
      <c r="D1506" t="s">
        <v>681</v>
      </c>
      <c r="E1506">
        <v>38600</v>
      </c>
    </row>
    <row r="1507" spans="1:5" x14ac:dyDescent="0.4">
      <c r="C1507" t="s">
        <v>853</v>
      </c>
      <c r="D1507" t="s">
        <v>682</v>
      </c>
      <c r="E1507">
        <v>15800</v>
      </c>
    </row>
    <row r="1508" spans="1:5" x14ac:dyDescent="0.4">
      <c r="C1508" t="s">
        <v>853</v>
      </c>
      <c r="D1508" t="s">
        <v>683</v>
      </c>
      <c r="E1508">
        <v>17400</v>
      </c>
    </row>
    <row r="1509" spans="1:5" x14ac:dyDescent="0.4">
      <c r="C1509" t="s">
        <v>853</v>
      </c>
      <c r="D1509" t="s">
        <v>684</v>
      </c>
      <c r="E1509">
        <v>36200</v>
      </c>
    </row>
    <row r="1510" spans="1:5" x14ac:dyDescent="0.4">
      <c r="C1510" t="s">
        <v>853</v>
      </c>
      <c r="D1510" t="s">
        <v>685</v>
      </c>
      <c r="E1510">
        <v>26000</v>
      </c>
    </row>
    <row r="1511" spans="1:5" x14ac:dyDescent="0.4">
      <c r="C1511" t="s">
        <v>853</v>
      </c>
      <c r="D1511" t="s">
        <v>686</v>
      </c>
      <c r="E1511">
        <v>38300</v>
      </c>
    </row>
    <row r="1512" spans="1:5" x14ac:dyDescent="0.4">
      <c r="C1512" t="s">
        <v>853</v>
      </c>
      <c r="D1512" t="s">
        <v>687</v>
      </c>
      <c r="E1512">
        <v>22200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16200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17100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89800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70000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74600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54000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39500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45900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18400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36000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96100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32100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18900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22200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19500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9000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42600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44700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75000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75900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31200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35900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25100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67100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28900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12200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25000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10300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68300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35500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64300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20500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23200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4400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4000</v>
      </c>
    </row>
    <row r="1548" spans="1:5" x14ac:dyDescent="0.4">
      <c r="C1548" t="s">
        <v>853</v>
      </c>
      <c r="D1548" t="s">
        <v>421</v>
      </c>
      <c r="E1548">
        <v>26900</v>
      </c>
    </row>
    <row r="1549" spans="1:5" x14ac:dyDescent="0.4">
      <c r="C1549" t="s">
        <v>853</v>
      </c>
      <c r="D1549" t="s">
        <v>422</v>
      </c>
      <c r="E1549">
        <v>23600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31600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9200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5000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6200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21500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8600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7400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41300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13100</v>
      </c>
    </row>
    <row r="1559" spans="1:5" x14ac:dyDescent="0.4">
      <c r="C1559" t="s">
        <v>853</v>
      </c>
      <c r="D1559" t="s">
        <v>432</v>
      </c>
      <c r="E1559">
        <v>12700</v>
      </c>
    </row>
    <row r="1560" spans="1:5" x14ac:dyDescent="0.4">
      <c r="C1560" t="s">
        <v>853</v>
      </c>
      <c r="D1560" t="s">
        <v>433</v>
      </c>
      <c r="E1560">
        <v>9400</v>
      </c>
    </row>
    <row r="1561" spans="1:5" x14ac:dyDescent="0.4">
      <c r="C1561" t="s">
        <v>853</v>
      </c>
      <c r="D1561" t="s">
        <v>434</v>
      </c>
      <c r="E1561">
        <v>6600</v>
      </c>
    </row>
    <row r="1562" spans="1:5" x14ac:dyDescent="0.4">
      <c r="C1562" t="s">
        <v>853</v>
      </c>
      <c r="D1562" t="s">
        <v>435</v>
      </c>
      <c r="E1562">
        <v>13800</v>
      </c>
    </row>
    <row r="1563" spans="1:5" x14ac:dyDescent="0.4">
      <c r="C1563" t="s">
        <v>853</v>
      </c>
      <c r="D1563" t="s">
        <v>436</v>
      </c>
      <c r="E1563">
        <v>5700</v>
      </c>
    </row>
    <row r="1564" spans="1:5" x14ac:dyDescent="0.4">
      <c r="C1564" t="s">
        <v>853</v>
      </c>
      <c r="D1564" t="s">
        <v>437</v>
      </c>
      <c r="E1564">
        <v>54600</v>
      </c>
    </row>
    <row r="1565" spans="1:5" x14ac:dyDescent="0.4">
      <c r="C1565" t="s">
        <v>853</v>
      </c>
      <c r="D1565" t="s">
        <v>438</v>
      </c>
      <c r="E1565">
        <v>21300</v>
      </c>
    </row>
    <row r="1566" spans="1:5" x14ac:dyDescent="0.4">
      <c r="C1566" t="s">
        <v>853</v>
      </c>
      <c r="D1566" t="s">
        <v>439</v>
      </c>
      <c r="E1566">
        <v>25500</v>
      </c>
    </row>
    <row r="1567" spans="1:5" x14ac:dyDescent="0.4">
      <c r="C1567" t="s">
        <v>853</v>
      </c>
      <c r="D1567" t="s">
        <v>440</v>
      </c>
      <c r="E1567">
        <v>18200</v>
      </c>
    </row>
    <row r="1568" spans="1:5" x14ac:dyDescent="0.4">
      <c r="C1568" t="s">
        <v>853</v>
      </c>
      <c r="D1568" t="s">
        <v>441</v>
      </c>
      <c r="E1568">
        <v>41900</v>
      </c>
    </row>
    <row r="1569" spans="3:5" x14ac:dyDescent="0.4">
      <c r="C1569" t="s">
        <v>853</v>
      </c>
      <c r="D1569" t="s">
        <v>442</v>
      </c>
      <c r="E1569">
        <v>17800</v>
      </c>
    </row>
    <row r="1570" spans="3:5" x14ac:dyDescent="0.4">
      <c r="C1570" t="s">
        <v>853</v>
      </c>
      <c r="D1570" t="s">
        <v>443</v>
      </c>
      <c r="E1570">
        <v>15500</v>
      </c>
    </row>
    <row r="1571" spans="3:5" x14ac:dyDescent="0.4">
      <c r="C1571" t="s">
        <v>853</v>
      </c>
      <c r="D1571" t="s">
        <v>444</v>
      </c>
      <c r="E1571">
        <v>8500</v>
      </c>
    </row>
    <row r="1572" spans="3:5" x14ac:dyDescent="0.4">
      <c r="C1572" t="s">
        <v>853</v>
      </c>
      <c r="D1572" t="s">
        <v>445</v>
      </c>
      <c r="E1572">
        <v>10700</v>
      </c>
    </row>
    <row r="1573" spans="3:5" x14ac:dyDescent="0.4">
      <c r="C1573" t="s">
        <v>853</v>
      </c>
      <c r="D1573" t="s">
        <v>446</v>
      </c>
      <c r="E1573">
        <v>1600</v>
      </c>
    </row>
    <row r="1574" spans="3:5" x14ac:dyDescent="0.4">
      <c r="C1574" t="s">
        <v>853</v>
      </c>
      <c r="D1574" t="s">
        <v>447</v>
      </c>
      <c r="E1574">
        <v>18700</v>
      </c>
    </row>
    <row r="1575" spans="3:5" x14ac:dyDescent="0.4">
      <c r="C1575" t="s">
        <v>853</v>
      </c>
      <c r="D1575" t="s">
        <v>448</v>
      </c>
      <c r="E1575">
        <v>18400</v>
      </c>
    </row>
    <row r="1576" spans="3:5" x14ac:dyDescent="0.4">
      <c r="C1576" t="s">
        <v>853</v>
      </c>
      <c r="D1576" t="s">
        <v>449</v>
      </c>
      <c r="E1576">
        <v>87400</v>
      </c>
    </row>
    <row r="1577" spans="3:5" x14ac:dyDescent="0.4">
      <c r="C1577" t="s">
        <v>853</v>
      </c>
      <c r="D1577" t="s">
        <v>450</v>
      </c>
      <c r="E1577">
        <v>22700</v>
      </c>
    </row>
    <row r="1578" spans="3:5" x14ac:dyDescent="0.4">
      <c r="C1578" t="s">
        <v>853</v>
      </c>
      <c r="D1578" t="s">
        <v>451</v>
      </c>
      <c r="E1578">
        <v>22400</v>
      </c>
    </row>
    <row r="1579" spans="3:5" x14ac:dyDescent="0.4">
      <c r="C1579" t="s">
        <v>853</v>
      </c>
      <c r="D1579" t="s">
        <v>452</v>
      </c>
      <c r="E1579">
        <v>18800</v>
      </c>
    </row>
    <row r="1580" spans="3:5" x14ac:dyDescent="0.4">
      <c r="C1580" t="s">
        <v>853</v>
      </c>
      <c r="D1580" t="s">
        <v>453</v>
      </c>
      <c r="E1580">
        <v>6200</v>
      </c>
    </row>
    <row r="1581" spans="3:5" x14ac:dyDescent="0.4">
      <c r="C1581" t="s">
        <v>853</v>
      </c>
      <c r="D1581" t="s">
        <v>454</v>
      </c>
      <c r="E1581">
        <v>9200</v>
      </c>
    </row>
    <row r="1582" spans="3:5" x14ac:dyDescent="0.4">
      <c r="C1582" t="s">
        <v>853</v>
      </c>
      <c r="D1582" t="s">
        <v>455</v>
      </c>
      <c r="E1582">
        <v>49500</v>
      </c>
    </row>
    <row r="1583" spans="3:5" x14ac:dyDescent="0.4">
      <c r="C1583" t="s">
        <v>853</v>
      </c>
      <c r="D1583" t="s">
        <v>456</v>
      </c>
      <c r="E1583">
        <v>11500</v>
      </c>
    </row>
    <row r="1584" spans="3:5" x14ac:dyDescent="0.4">
      <c r="C1584" t="s">
        <v>853</v>
      </c>
      <c r="D1584" t="s">
        <v>457</v>
      </c>
      <c r="E1584">
        <v>58200</v>
      </c>
    </row>
    <row r="1585" spans="3:5" x14ac:dyDescent="0.4">
      <c r="C1585" t="s">
        <v>853</v>
      </c>
      <c r="D1585" t="s">
        <v>458</v>
      </c>
      <c r="E1585">
        <v>18300</v>
      </c>
    </row>
    <row r="1586" spans="3:5" x14ac:dyDescent="0.4">
      <c r="C1586" t="s">
        <v>853</v>
      </c>
      <c r="D1586" t="s">
        <v>459</v>
      </c>
      <c r="E1586">
        <v>62900</v>
      </c>
    </row>
    <row r="1587" spans="3:5" x14ac:dyDescent="0.4">
      <c r="C1587" t="s">
        <v>853</v>
      </c>
      <c r="D1587" t="s">
        <v>460</v>
      </c>
      <c r="E1587">
        <v>33700</v>
      </c>
    </row>
    <row r="1588" spans="3:5" x14ac:dyDescent="0.4">
      <c r="C1588" t="s">
        <v>853</v>
      </c>
      <c r="D1588" t="s">
        <v>461</v>
      </c>
      <c r="E1588">
        <v>25000</v>
      </c>
    </row>
    <row r="1589" spans="3:5" x14ac:dyDescent="0.4">
      <c r="C1589" t="s">
        <v>853</v>
      </c>
      <c r="D1589" t="s">
        <v>462</v>
      </c>
      <c r="E1589">
        <v>56400</v>
      </c>
    </row>
    <row r="1590" spans="3:5" x14ac:dyDescent="0.4">
      <c r="C1590" t="s">
        <v>853</v>
      </c>
      <c r="D1590" t="s">
        <v>463</v>
      </c>
      <c r="E1590">
        <v>117300</v>
      </c>
    </row>
    <row r="1591" spans="3:5" x14ac:dyDescent="0.4">
      <c r="C1591" t="s">
        <v>853</v>
      </c>
      <c r="D1591" t="s">
        <v>464</v>
      </c>
      <c r="E1591">
        <v>116600</v>
      </c>
    </row>
    <row r="1592" spans="3:5" x14ac:dyDescent="0.4">
      <c r="C1592" t="s">
        <v>853</v>
      </c>
      <c r="D1592" t="s">
        <v>465</v>
      </c>
      <c r="E1592">
        <v>34600</v>
      </c>
    </row>
    <row r="1593" spans="3:5" x14ac:dyDescent="0.4">
      <c r="C1593" t="s">
        <v>853</v>
      </c>
      <c r="D1593" t="s">
        <v>466</v>
      </c>
      <c r="E1593">
        <v>67300</v>
      </c>
    </row>
    <row r="1594" spans="3:5" x14ac:dyDescent="0.4">
      <c r="C1594" t="s">
        <v>853</v>
      </c>
      <c r="D1594" t="s">
        <v>467</v>
      </c>
      <c r="E1594">
        <v>27500</v>
      </c>
    </row>
    <row r="1595" spans="3:5" x14ac:dyDescent="0.4">
      <c r="C1595" t="s">
        <v>853</v>
      </c>
      <c r="D1595" t="s">
        <v>468</v>
      </c>
      <c r="E1595">
        <v>171700</v>
      </c>
    </row>
    <row r="1596" spans="3:5" x14ac:dyDescent="0.4">
      <c r="C1596" t="s">
        <v>853</v>
      </c>
      <c r="D1596" t="s">
        <v>469</v>
      </c>
      <c r="E1596">
        <v>71800</v>
      </c>
    </row>
    <row r="1597" spans="3:5" x14ac:dyDescent="0.4">
      <c r="C1597" t="s">
        <v>853</v>
      </c>
      <c r="D1597" t="s">
        <v>470</v>
      </c>
      <c r="E1597">
        <v>93900</v>
      </c>
    </row>
    <row r="1598" spans="3:5" x14ac:dyDescent="0.4">
      <c r="C1598" t="s">
        <v>853</v>
      </c>
      <c r="D1598" t="s">
        <v>471</v>
      </c>
      <c r="E1598">
        <v>53600</v>
      </c>
    </row>
    <row r="1599" spans="3:5" x14ac:dyDescent="0.4">
      <c r="C1599" t="s">
        <v>853</v>
      </c>
      <c r="D1599" t="s">
        <v>472</v>
      </c>
      <c r="E1599">
        <v>56700</v>
      </c>
    </row>
    <row r="1600" spans="3:5" x14ac:dyDescent="0.4">
      <c r="C1600" t="s">
        <v>853</v>
      </c>
      <c r="D1600" t="s">
        <v>473</v>
      </c>
      <c r="E1600">
        <v>46000</v>
      </c>
    </row>
    <row r="1601" spans="3:5" x14ac:dyDescent="0.4">
      <c r="C1601" t="s">
        <v>853</v>
      </c>
      <c r="D1601" t="s">
        <v>474</v>
      </c>
      <c r="E1601">
        <v>142700</v>
      </c>
    </row>
    <row r="1602" spans="3:5" x14ac:dyDescent="0.4">
      <c r="C1602" t="s">
        <v>853</v>
      </c>
      <c r="D1602" t="s">
        <v>475</v>
      </c>
      <c r="E1602">
        <v>95600</v>
      </c>
    </row>
    <row r="1603" spans="3:5" x14ac:dyDescent="0.4">
      <c r="C1603" t="s">
        <v>853</v>
      </c>
      <c r="D1603" t="s">
        <v>476</v>
      </c>
      <c r="E1603">
        <v>63000</v>
      </c>
    </row>
    <row r="1604" spans="3:5" x14ac:dyDescent="0.4">
      <c r="C1604" t="s">
        <v>853</v>
      </c>
      <c r="D1604" t="s">
        <v>477</v>
      </c>
      <c r="E1604">
        <v>29400</v>
      </c>
    </row>
    <row r="1605" spans="3:5" x14ac:dyDescent="0.4">
      <c r="C1605" t="s">
        <v>853</v>
      </c>
      <c r="D1605" t="s">
        <v>478</v>
      </c>
      <c r="E1605">
        <v>37100</v>
      </c>
    </row>
    <row r="1606" spans="3:5" x14ac:dyDescent="0.4">
      <c r="C1606" t="s">
        <v>853</v>
      </c>
      <c r="D1606" t="s">
        <v>479</v>
      </c>
      <c r="E1606">
        <v>54700</v>
      </c>
    </row>
    <row r="1607" spans="3:5" x14ac:dyDescent="0.4">
      <c r="C1607" t="s">
        <v>853</v>
      </c>
      <c r="D1607" t="s">
        <v>480</v>
      </c>
      <c r="E1607">
        <v>75400</v>
      </c>
    </row>
    <row r="1608" spans="3:5" x14ac:dyDescent="0.4">
      <c r="C1608" t="s">
        <v>853</v>
      </c>
      <c r="D1608" t="s">
        <v>481</v>
      </c>
      <c r="E1608">
        <v>66200</v>
      </c>
    </row>
    <row r="1609" spans="3:5" x14ac:dyDescent="0.4">
      <c r="C1609" t="s">
        <v>853</v>
      </c>
      <c r="D1609" t="s">
        <v>482</v>
      </c>
      <c r="E1609">
        <v>59900</v>
      </c>
    </row>
    <row r="1610" spans="3:5" x14ac:dyDescent="0.4">
      <c r="C1610" t="s">
        <v>853</v>
      </c>
      <c r="D1610" t="s">
        <v>483</v>
      </c>
      <c r="E1610">
        <v>46500</v>
      </c>
    </row>
    <row r="1611" spans="3:5" x14ac:dyDescent="0.4">
      <c r="C1611" t="s">
        <v>853</v>
      </c>
      <c r="D1611" t="s">
        <v>484</v>
      </c>
      <c r="E1611">
        <v>14500</v>
      </c>
    </row>
    <row r="1612" spans="3:5" x14ac:dyDescent="0.4">
      <c r="C1612" t="s">
        <v>853</v>
      </c>
      <c r="D1612" t="s">
        <v>485</v>
      </c>
      <c r="E1612">
        <v>26000</v>
      </c>
    </row>
    <row r="1613" spans="3:5" x14ac:dyDescent="0.4">
      <c r="C1613" t="s">
        <v>853</v>
      </c>
      <c r="D1613" t="s">
        <v>486</v>
      </c>
      <c r="E1613">
        <v>39500</v>
      </c>
    </row>
    <row r="1614" spans="3:5" x14ac:dyDescent="0.4">
      <c r="C1614" t="s">
        <v>853</v>
      </c>
      <c r="D1614" t="s">
        <v>487</v>
      </c>
      <c r="E1614">
        <v>28400</v>
      </c>
    </row>
    <row r="1615" spans="3:5" x14ac:dyDescent="0.4">
      <c r="C1615" t="s">
        <v>853</v>
      </c>
      <c r="D1615" t="s">
        <v>488</v>
      </c>
      <c r="E1615">
        <v>54000</v>
      </c>
    </row>
    <row r="1616" spans="3:5" x14ac:dyDescent="0.4">
      <c r="C1616" t="s">
        <v>853</v>
      </c>
      <c r="D1616" t="s">
        <v>489</v>
      </c>
      <c r="E1616">
        <v>19800</v>
      </c>
    </row>
    <row r="1617" spans="3:5" x14ac:dyDescent="0.4">
      <c r="C1617" t="s">
        <v>853</v>
      </c>
      <c r="D1617" t="s">
        <v>490</v>
      </c>
      <c r="E1617">
        <v>16300</v>
      </c>
    </row>
    <row r="1618" spans="3:5" x14ac:dyDescent="0.4">
      <c r="C1618" t="s">
        <v>853</v>
      </c>
      <c r="D1618" t="s">
        <v>491</v>
      </c>
      <c r="E1618">
        <v>61900</v>
      </c>
    </row>
    <row r="1619" spans="3:5" x14ac:dyDescent="0.4">
      <c r="C1619" t="s">
        <v>853</v>
      </c>
      <c r="D1619" t="s">
        <v>492</v>
      </c>
      <c r="E1619">
        <v>66200</v>
      </c>
    </row>
    <row r="1620" spans="3:5" x14ac:dyDescent="0.4">
      <c r="C1620" t="s">
        <v>853</v>
      </c>
      <c r="D1620" t="s">
        <v>493</v>
      </c>
      <c r="E1620">
        <v>15400</v>
      </c>
    </row>
    <row r="1621" spans="3:5" x14ac:dyDescent="0.4">
      <c r="C1621" t="s">
        <v>853</v>
      </c>
      <c r="D1621" t="s">
        <v>494</v>
      </c>
      <c r="E1621">
        <v>30500</v>
      </c>
    </row>
    <row r="1622" spans="3:5" x14ac:dyDescent="0.4">
      <c r="C1622" t="s">
        <v>853</v>
      </c>
      <c r="D1622" t="s">
        <v>495</v>
      </c>
      <c r="E1622">
        <v>20600</v>
      </c>
    </row>
    <row r="1623" spans="3:5" x14ac:dyDescent="0.4">
      <c r="C1623" t="s">
        <v>853</v>
      </c>
      <c r="D1623" t="s">
        <v>496</v>
      </c>
      <c r="E1623">
        <v>13300</v>
      </c>
    </row>
    <row r="1624" spans="3:5" x14ac:dyDescent="0.4">
      <c r="C1624" t="s">
        <v>853</v>
      </c>
      <c r="D1624" t="s">
        <v>497</v>
      </c>
      <c r="E1624">
        <v>11100</v>
      </c>
    </row>
    <row r="1625" spans="3:5" x14ac:dyDescent="0.4">
      <c r="C1625" t="s">
        <v>853</v>
      </c>
      <c r="D1625" t="s">
        <v>498</v>
      </c>
      <c r="E1625">
        <v>53600</v>
      </c>
    </row>
    <row r="1626" spans="3:5" x14ac:dyDescent="0.4">
      <c r="C1626" t="s">
        <v>853</v>
      </c>
      <c r="D1626" t="s">
        <v>499</v>
      </c>
      <c r="E1626">
        <v>33900</v>
      </c>
    </row>
    <row r="1627" spans="3:5" x14ac:dyDescent="0.4">
      <c r="C1627" t="s">
        <v>853</v>
      </c>
      <c r="D1627" t="s">
        <v>500</v>
      </c>
      <c r="E1627">
        <v>10500</v>
      </c>
    </row>
    <row r="1628" spans="3:5" x14ac:dyDescent="0.4">
      <c r="C1628" t="s">
        <v>853</v>
      </c>
      <c r="D1628" t="s">
        <v>501</v>
      </c>
      <c r="E1628">
        <v>9300</v>
      </c>
    </row>
    <row r="1629" spans="3:5" x14ac:dyDescent="0.4">
      <c r="C1629" t="s">
        <v>853</v>
      </c>
      <c r="D1629" t="s">
        <v>502</v>
      </c>
      <c r="E1629">
        <v>31600</v>
      </c>
    </row>
    <row r="1630" spans="3:5" x14ac:dyDescent="0.4">
      <c r="C1630" t="s">
        <v>853</v>
      </c>
      <c r="D1630" t="s">
        <v>503</v>
      </c>
      <c r="E1630">
        <v>8200</v>
      </c>
    </row>
    <row r="1631" spans="3:5" x14ac:dyDescent="0.4">
      <c r="C1631" t="s">
        <v>853</v>
      </c>
      <c r="D1631" t="s">
        <v>504</v>
      </c>
      <c r="E1631">
        <v>2900</v>
      </c>
    </row>
    <row r="1632" spans="3:5" x14ac:dyDescent="0.4">
      <c r="C1632" t="s">
        <v>853</v>
      </c>
      <c r="D1632" t="s">
        <v>505</v>
      </c>
      <c r="E1632">
        <v>28200</v>
      </c>
    </row>
    <row r="1633" spans="3:5" x14ac:dyDescent="0.4">
      <c r="C1633" t="s">
        <v>853</v>
      </c>
      <c r="D1633" t="s">
        <v>688</v>
      </c>
      <c r="E1633">
        <v>3100</v>
      </c>
    </row>
    <row r="1634" spans="3:5" x14ac:dyDescent="0.4">
      <c r="C1634" t="s">
        <v>853</v>
      </c>
      <c r="D1634" t="s">
        <v>689</v>
      </c>
      <c r="E1634">
        <v>15300</v>
      </c>
    </row>
    <row r="1635" spans="3:5" x14ac:dyDescent="0.4">
      <c r="C1635" t="s">
        <v>853</v>
      </c>
      <c r="D1635" t="s">
        <v>690</v>
      </c>
      <c r="E1635">
        <v>29400</v>
      </c>
    </row>
    <row r="1636" spans="3:5" x14ac:dyDescent="0.4">
      <c r="C1636" t="s">
        <v>853</v>
      </c>
      <c r="D1636" t="s">
        <v>691</v>
      </c>
      <c r="E1636">
        <v>9600</v>
      </c>
    </row>
    <row r="1637" spans="3:5" x14ac:dyDescent="0.4">
      <c r="C1637" t="s">
        <v>853</v>
      </c>
      <c r="D1637" t="s">
        <v>692</v>
      </c>
      <c r="E1637">
        <v>25000</v>
      </c>
    </row>
    <row r="1638" spans="3:5" x14ac:dyDescent="0.4">
      <c r="C1638" t="s">
        <v>853</v>
      </c>
      <c r="D1638" t="s">
        <v>693</v>
      </c>
      <c r="E1638">
        <v>7900</v>
      </c>
    </row>
    <row r="1639" spans="3:5" x14ac:dyDescent="0.4">
      <c r="C1639" t="s">
        <v>853</v>
      </c>
      <c r="D1639" t="s">
        <v>694</v>
      </c>
      <c r="E1639">
        <v>3900</v>
      </c>
    </row>
    <row r="1640" spans="3:5" x14ac:dyDescent="0.4">
      <c r="C1640" t="s">
        <v>853</v>
      </c>
      <c r="D1640" t="s">
        <v>695</v>
      </c>
      <c r="E1640">
        <v>22600</v>
      </c>
    </row>
    <row r="1641" spans="3:5" x14ac:dyDescent="0.4">
      <c r="C1641" t="s">
        <v>853</v>
      </c>
      <c r="D1641" t="s">
        <v>696</v>
      </c>
      <c r="E1641">
        <v>6100</v>
      </c>
    </row>
    <row r="1642" spans="3:5" x14ac:dyDescent="0.4">
      <c r="C1642" t="s">
        <v>853</v>
      </c>
      <c r="D1642" t="s">
        <v>697</v>
      </c>
      <c r="E1642">
        <v>6600</v>
      </c>
    </row>
    <row r="1643" spans="3:5" x14ac:dyDescent="0.4">
      <c r="C1643" t="s">
        <v>853</v>
      </c>
      <c r="D1643" t="s">
        <v>698</v>
      </c>
      <c r="E1643">
        <v>13300</v>
      </c>
    </row>
    <row r="1644" spans="3:5" x14ac:dyDescent="0.4">
      <c r="C1644" t="s">
        <v>853</v>
      </c>
      <c r="D1644" t="s">
        <v>699</v>
      </c>
      <c r="E1644">
        <v>11800</v>
      </c>
    </row>
    <row r="1645" spans="3:5" x14ac:dyDescent="0.4">
      <c r="C1645" t="s">
        <v>853</v>
      </c>
      <c r="D1645" t="s">
        <v>700</v>
      </c>
      <c r="E1645">
        <v>17100</v>
      </c>
    </row>
    <row r="1646" spans="3:5" x14ac:dyDescent="0.4">
      <c r="C1646" t="s">
        <v>853</v>
      </c>
      <c r="D1646" t="s">
        <v>701</v>
      </c>
      <c r="E1646">
        <v>2400</v>
      </c>
    </row>
    <row r="1647" spans="3:5" x14ac:dyDescent="0.4">
      <c r="C1647" t="s">
        <v>853</v>
      </c>
      <c r="D1647" t="s">
        <v>702</v>
      </c>
      <c r="E1647">
        <v>16900</v>
      </c>
    </row>
    <row r="1648" spans="3:5" x14ac:dyDescent="0.4">
      <c r="C1648" t="s">
        <v>853</v>
      </c>
      <c r="D1648" t="s">
        <v>703</v>
      </c>
      <c r="E1648">
        <v>16300</v>
      </c>
    </row>
    <row r="1649" spans="1:5" x14ac:dyDescent="0.4">
      <c r="C1649" t="s">
        <v>853</v>
      </c>
      <c r="D1649" t="s">
        <v>704</v>
      </c>
      <c r="E1649">
        <v>17300</v>
      </c>
    </row>
    <row r="1650" spans="1:5" x14ac:dyDescent="0.4">
      <c r="C1650" t="s">
        <v>853</v>
      </c>
      <c r="D1650" t="s">
        <v>705</v>
      </c>
      <c r="E1650">
        <v>25200</v>
      </c>
    </row>
    <row r="1651" spans="1:5" x14ac:dyDescent="0.4">
      <c r="C1651" t="s">
        <v>853</v>
      </c>
      <c r="D1651" t="s">
        <v>706</v>
      </c>
      <c r="E1651">
        <v>20600</v>
      </c>
    </row>
    <row r="1652" spans="1:5" x14ac:dyDescent="0.4">
      <c r="C1652" t="s">
        <v>853</v>
      </c>
      <c r="D1652" t="s">
        <v>707</v>
      </c>
      <c r="E1652">
        <v>41400</v>
      </c>
    </row>
    <row r="1653" spans="1:5" x14ac:dyDescent="0.4">
      <c r="C1653" t="s">
        <v>853</v>
      </c>
      <c r="D1653" t="s">
        <v>708</v>
      </c>
      <c r="E1653">
        <v>39700</v>
      </c>
    </row>
    <row r="1654" spans="1:5" x14ac:dyDescent="0.4">
      <c r="C1654" t="s">
        <v>853</v>
      </c>
      <c r="D1654" t="s">
        <v>709</v>
      </c>
      <c r="E1654">
        <v>31000</v>
      </c>
    </row>
    <row r="1655" spans="1:5" x14ac:dyDescent="0.4">
      <c r="C1655" t="s">
        <v>853</v>
      </c>
      <c r="D1655" t="s">
        <v>710</v>
      </c>
      <c r="E1655">
        <v>23500</v>
      </c>
    </row>
    <row r="1656" spans="1:5" x14ac:dyDescent="0.4">
      <c r="C1656" t="s">
        <v>853</v>
      </c>
      <c r="D1656" t="s">
        <v>711</v>
      </c>
      <c r="E1656">
        <v>62900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213300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27458-50B6-42E8-B423-C92691FE8D9B}">
  <sheetPr codeName="Sheet9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_xll.RssChart($A$2:$E$2,場中監視!A7, "1M", ((60*2.5)+1+(60*3)+1)*5)</f>
        <v>=RssChart($A$2:$E$2,場中監視!A7,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場中監視!A7, "D", 100)</f>
        <v>=RssChart($AJ$2:$AS$2, 場中監視!A7,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107025</v>
      </c>
      <c r="T2" s="2">
        <f t="shared" si="0"/>
        <v>0</v>
      </c>
      <c r="U2" s="2">
        <f t="shared" si="0"/>
        <v>111900</v>
      </c>
      <c r="V2" s="2">
        <f t="shared" si="0"/>
        <v>103600</v>
      </c>
      <c r="W2" s="2">
        <f t="shared" si="0"/>
        <v>87700</v>
      </c>
      <c r="X2" s="2">
        <f t="shared" si="0"/>
        <v>124900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111900</v>
      </c>
      <c r="AA2" s="2" cm="1">
        <f t="array" ref="AA2">_xlfn.XLOOKUP(AA$1&amp;$R2,$C$3:$C$1662&amp;$D$3:$D$1662,$E$3:$E$1662,0,0,1)</f>
        <v>103600</v>
      </c>
      <c r="AB2" s="2" cm="1">
        <f t="array" ref="AB2">_xlfn.XLOOKUP(AB$1&amp;$R2,$C$3:$C$1662&amp;$D$3:$D$1662,$E$3:$E$1662,0,0,1)</f>
        <v>87700</v>
      </c>
      <c r="AC2" s="2" cm="1">
        <f t="array" ref="AC2">_xlfn.XLOOKUP(AC$1&amp;$R2,$C$3:$C$1662&amp;$D$3:$D$1662,$E$3:$E$1662,0,0,1)</f>
        <v>124900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813</v>
      </c>
      <c r="B3" t="s">
        <v>385</v>
      </c>
      <c r="C3" t="s">
        <v>804</v>
      </c>
      <c r="D3" t="s">
        <v>506</v>
      </c>
      <c r="E3">
        <v>124900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149840</v>
      </c>
      <c r="T3" s="2">
        <f>T2+Y3</f>
        <v>146000</v>
      </c>
      <c r="U3" s="2">
        <f>U2+Z3</f>
        <v>135500</v>
      </c>
      <c r="V3" s="2">
        <f>V2+AA3</f>
        <v>137300</v>
      </c>
      <c r="W3" s="2">
        <f>W2+AB3</f>
        <v>171000</v>
      </c>
      <c r="X3" s="2">
        <f>X2+AC3</f>
        <v>159400</v>
      </c>
      <c r="Y3" s="2" cm="1">
        <f t="array" ref="Y3">_xlfn.XLOOKUP(Y$1&amp;$R3,$C$3:$C$1662&amp;$D$3:$D$1662,$E$3:$E$1662,0,0,1)</f>
        <v>146000</v>
      </c>
      <c r="Z3" s="2" cm="1">
        <f t="array" ref="Z3">_xlfn.XLOOKUP(Z$1&amp;$R3,$C$3:$C$1662&amp;$D$3:$D$1662,$E$3:$E$1662,0,0,1)</f>
        <v>23600</v>
      </c>
      <c r="AA3" s="2" cm="1">
        <f t="array" ref="AA3">_xlfn.XLOOKUP(AA$1&amp;$R3,$C$3:$C$1662&amp;$D$3:$D$1662,$E$3:$E$1662,0,0,1)</f>
        <v>33700</v>
      </c>
      <c r="AB3" s="2" cm="1">
        <f t="array" ref="AB3">_xlfn.XLOOKUP(AB$1&amp;$R3,$C$3:$C$1662&amp;$D$3:$D$1662,$E$3:$E$1662,0,0,1)</f>
        <v>83300</v>
      </c>
      <c r="AC3" s="2" cm="1">
        <f t="array" ref="AC3">_xlfn.XLOOKUP(AC$1&amp;$R3,$C$3:$C$1662&amp;$D$3:$D$1662,$E$3:$E$1662,0,0,1)</f>
        <v>34500</v>
      </c>
      <c r="AJ3" t="s">
        <v>813</v>
      </c>
      <c r="AK3" t="s">
        <v>882</v>
      </c>
      <c r="AL3" t="s">
        <v>883</v>
      </c>
      <c r="AM3" t="s">
        <v>884</v>
      </c>
      <c r="AN3" t="s">
        <v>881</v>
      </c>
      <c r="AO3">
        <v>35430</v>
      </c>
      <c r="AP3">
        <v>36460</v>
      </c>
      <c r="AQ3">
        <v>35410</v>
      </c>
      <c r="AR3">
        <v>35920</v>
      </c>
      <c r="AS3">
        <v>2685400</v>
      </c>
    </row>
    <row r="4" spans="1:48" x14ac:dyDescent="0.4">
      <c r="C4" t="s">
        <v>804</v>
      </c>
      <c r="D4" t="s">
        <v>507</v>
      </c>
      <c r="E4">
        <v>34500</v>
      </c>
      <c r="I4" t="str">
        <v>2025/02/20</v>
      </c>
      <c r="R4" t="s">
        <v>92</v>
      </c>
      <c r="S4" s="2">
        <f t="shared" si="1"/>
        <v>188180</v>
      </c>
      <c r="T4" s="2">
        <f t="shared" ref="T4:X19" si="2">T3+Y4</f>
        <v>198800</v>
      </c>
      <c r="U4" s="2">
        <f t="shared" si="2"/>
        <v>155200</v>
      </c>
      <c r="V4" s="2">
        <f t="shared" si="2"/>
        <v>178700</v>
      </c>
      <c r="W4" s="2">
        <f t="shared" si="2"/>
        <v>212900</v>
      </c>
      <c r="X4" s="2">
        <f t="shared" si="2"/>
        <v>195300</v>
      </c>
      <c r="Y4" s="2" cm="1">
        <f t="array" ref="Y4">_xlfn.XLOOKUP(Y$1&amp;$R4,$C$3:$C$1662&amp;$D$3:$D$1662,$E$3:$E$1662,0,0,1)</f>
        <v>52800</v>
      </c>
      <c r="Z4" s="2" cm="1">
        <f t="array" ref="Z4">_xlfn.XLOOKUP(Z$1&amp;$R4,$C$3:$C$1662&amp;$D$3:$D$1662,$E$3:$E$1662,0,0,1)</f>
        <v>19700</v>
      </c>
      <c r="AA4" s="2" cm="1">
        <f t="array" ref="AA4">_xlfn.XLOOKUP(AA$1&amp;$R4,$C$3:$C$1662&amp;$D$3:$D$1662,$E$3:$E$1662,0,0,1)</f>
        <v>41400</v>
      </c>
      <c r="AB4" s="2" cm="1">
        <f t="array" ref="AB4">_xlfn.XLOOKUP(AB$1&amp;$R4,$C$3:$C$1662&amp;$D$3:$D$1662,$E$3:$E$1662,0,0,1)</f>
        <v>41900</v>
      </c>
      <c r="AC4" s="2" cm="1">
        <f t="array" ref="AC4">_xlfn.XLOOKUP(AC$1&amp;$R4,$C$3:$C$1662&amp;$D$3:$D$1662,$E$3:$E$1662,0,0,1)</f>
        <v>35900</v>
      </c>
      <c r="AM4" t="s">
        <v>885</v>
      </c>
      <c r="AN4" t="s">
        <v>881</v>
      </c>
      <c r="AO4">
        <v>37200</v>
      </c>
      <c r="AP4">
        <v>39250</v>
      </c>
      <c r="AQ4">
        <v>36860</v>
      </c>
      <c r="AR4">
        <v>39250</v>
      </c>
      <c r="AS4">
        <v>3746800</v>
      </c>
      <c r="AU4" s="7">
        <f t="shared" ref="AU4:AU67" si="3">IF(AR3&lt;AR4,AR4/AR3-1,"")</f>
        <v>9.2706013363028861E-2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35900</v>
      </c>
      <c r="I5" t="str">
        <v>2025/02/19</v>
      </c>
      <c r="R5" t="s">
        <v>41</v>
      </c>
      <c r="S5" s="2">
        <f t="shared" si="1"/>
        <v>225780</v>
      </c>
      <c r="T5" s="2">
        <f t="shared" si="2"/>
        <v>255100</v>
      </c>
      <c r="U5" s="2">
        <f t="shared" si="2"/>
        <v>178600</v>
      </c>
      <c r="V5" s="2">
        <f t="shared" si="2"/>
        <v>218600</v>
      </c>
      <c r="W5" s="2">
        <f t="shared" si="2"/>
        <v>267200</v>
      </c>
      <c r="X5" s="2">
        <f t="shared" si="2"/>
        <v>209400</v>
      </c>
      <c r="Y5" s="2" cm="1">
        <f t="array" ref="Y5">_xlfn.XLOOKUP(Y$1&amp;$R5,$C$3:$C$1662&amp;$D$3:$D$1662,$E$3:$E$1662,0,0,1)</f>
        <v>56300</v>
      </c>
      <c r="Z5" s="2" cm="1">
        <f t="array" ref="Z5">_xlfn.XLOOKUP(Z$1&amp;$R5,$C$3:$C$1662&amp;$D$3:$D$1662,$E$3:$E$1662,0,0,1)</f>
        <v>23400</v>
      </c>
      <c r="AA5" s="2" cm="1">
        <f t="array" ref="AA5">_xlfn.XLOOKUP(AA$1&amp;$R5,$C$3:$C$1662&amp;$D$3:$D$1662,$E$3:$E$1662,0,0,1)</f>
        <v>39900</v>
      </c>
      <c r="AB5" s="2" cm="1">
        <f t="array" ref="AB5">_xlfn.XLOOKUP(AB$1&amp;$R5,$C$3:$C$1662&amp;$D$3:$D$1662,$E$3:$E$1662,0,0,1)</f>
        <v>54300</v>
      </c>
      <c r="AC5" s="2" cm="1">
        <f t="array" ref="AC5">_xlfn.XLOOKUP(AC$1&amp;$R5,$C$3:$C$1662&amp;$D$3:$D$1662,$E$3:$E$1662,0,0,1)</f>
        <v>14100</v>
      </c>
      <c r="AM5" t="s">
        <v>886</v>
      </c>
      <c r="AN5" t="s">
        <v>881</v>
      </c>
      <c r="AO5">
        <v>40540</v>
      </c>
      <c r="AP5">
        <v>41090</v>
      </c>
      <c r="AQ5">
        <v>39370</v>
      </c>
      <c r="AR5">
        <v>40700</v>
      </c>
      <c r="AS5">
        <v>5265500</v>
      </c>
      <c r="AU5" s="7">
        <f t="shared" si="3"/>
        <v>3.6942675159235661E-2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14100</v>
      </c>
      <c r="I6" t="str">
        <v>2025/02/18</v>
      </c>
      <c r="R6" t="s">
        <v>36</v>
      </c>
      <c r="S6" s="2">
        <f t="shared" si="1"/>
        <v>258100</v>
      </c>
      <c r="T6" s="2">
        <f t="shared" si="2"/>
        <v>287700</v>
      </c>
      <c r="U6" s="2">
        <f t="shared" si="2"/>
        <v>199900</v>
      </c>
      <c r="V6" s="2">
        <f t="shared" si="2"/>
        <v>247300</v>
      </c>
      <c r="W6" s="2">
        <f t="shared" si="2"/>
        <v>323000</v>
      </c>
      <c r="X6" s="2">
        <f t="shared" si="2"/>
        <v>232600</v>
      </c>
      <c r="Y6" s="2" cm="1">
        <f t="array" ref="Y6">_xlfn.XLOOKUP(Y$1&amp;$R6,$C$3:$C$1662&amp;$D$3:$D$1662,$E$3:$E$1662,0,0,1)</f>
        <v>32600</v>
      </c>
      <c r="Z6" s="2" cm="1">
        <f t="array" ref="Z6">_xlfn.XLOOKUP(Z$1&amp;$R6,$C$3:$C$1662&amp;$D$3:$D$1662,$E$3:$E$1662,0,0,1)</f>
        <v>21300</v>
      </c>
      <c r="AA6" s="2" cm="1">
        <f t="array" ref="AA6">_xlfn.XLOOKUP(AA$1&amp;$R6,$C$3:$C$1662&amp;$D$3:$D$1662,$E$3:$E$1662,0,0,1)</f>
        <v>28700</v>
      </c>
      <c r="AB6" s="2" cm="1">
        <f t="array" ref="AB6">_xlfn.XLOOKUP(AB$1&amp;$R6,$C$3:$C$1662&amp;$D$3:$D$1662,$E$3:$E$1662,0,0,1)</f>
        <v>55800</v>
      </c>
      <c r="AC6" s="2" cm="1">
        <f t="array" ref="AC6">_xlfn.XLOOKUP(AC$1&amp;$R6,$C$3:$C$1662&amp;$D$3:$D$1662,$E$3:$E$1662,0,0,1)</f>
        <v>23200</v>
      </c>
      <c r="AM6" t="s">
        <v>887</v>
      </c>
      <c r="AN6" t="s">
        <v>881</v>
      </c>
      <c r="AO6">
        <v>38700</v>
      </c>
      <c r="AP6">
        <v>39550</v>
      </c>
      <c r="AQ6">
        <v>37460</v>
      </c>
      <c r="AR6">
        <v>37490</v>
      </c>
      <c r="AS6">
        <v>4107300</v>
      </c>
      <c r="AU6" s="7" t="str">
        <f t="shared" si="3"/>
        <v/>
      </c>
      <c r="AV6" s="7">
        <f t="shared" si="4"/>
        <v>-7.8869778869778862E-2</v>
      </c>
    </row>
    <row r="7" spans="1:48" x14ac:dyDescent="0.4">
      <c r="C7" t="s">
        <v>804</v>
      </c>
      <c r="D7" t="s">
        <v>510</v>
      </c>
      <c r="E7">
        <v>23200</v>
      </c>
      <c r="I7" t="str">
        <v>2025/02/17</v>
      </c>
      <c r="R7" t="s">
        <v>84</v>
      </c>
      <c r="S7" s="2">
        <f t="shared" si="1"/>
        <v>290140</v>
      </c>
      <c r="T7" s="2">
        <f t="shared" si="2"/>
        <v>328500</v>
      </c>
      <c r="U7" s="2">
        <f t="shared" si="2"/>
        <v>232400</v>
      </c>
      <c r="V7" s="2">
        <f t="shared" si="2"/>
        <v>278100</v>
      </c>
      <c r="W7" s="2">
        <f t="shared" si="2"/>
        <v>359100</v>
      </c>
      <c r="X7" s="2">
        <f t="shared" si="2"/>
        <v>252600</v>
      </c>
      <c r="Y7" s="2" cm="1">
        <f t="array" ref="Y7">_xlfn.XLOOKUP(Y$1&amp;$R7,$C$3:$C$1662&amp;$D$3:$D$1662,$E$3:$E$1662,0,0,1)</f>
        <v>40800</v>
      </c>
      <c r="Z7" s="2" cm="1">
        <f t="array" ref="Z7">_xlfn.XLOOKUP(Z$1&amp;$R7,$C$3:$C$1662&amp;$D$3:$D$1662,$E$3:$E$1662,0,0,1)</f>
        <v>32500</v>
      </c>
      <c r="AA7" s="2" cm="1">
        <f t="array" ref="AA7">_xlfn.XLOOKUP(AA$1&amp;$R7,$C$3:$C$1662&amp;$D$3:$D$1662,$E$3:$E$1662,0,0,1)</f>
        <v>30800</v>
      </c>
      <c r="AB7" s="2" cm="1">
        <f t="array" ref="AB7">_xlfn.XLOOKUP(AB$1&amp;$R7,$C$3:$C$1662&amp;$D$3:$D$1662,$E$3:$E$1662,0,0,1)</f>
        <v>36100</v>
      </c>
      <c r="AC7" s="2" cm="1">
        <f t="array" ref="AC7">_xlfn.XLOOKUP(AC$1&amp;$R7,$C$3:$C$1662&amp;$D$3:$D$1662,$E$3:$E$1662,0,0,1)</f>
        <v>20000</v>
      </c>
      <c r="AM7" t="s">
        <v>888</v>
      </c>
      <c r="AN7" t="s">
        <v>881</v>
      </c>
      <c r="AO7">
        <v>37910</v>
      </c>
      <c r="AP7">
        <v>39570</v>
      </c>
      <c r="AQ7">
        <v>37790</v>
      </c>
      <c r="AR7">
        <v>39360</v>
      </c>
      <c r="AS7">
        <v>3505700</v>
      </c>
      <c r="AU7" s="7">
        <f t="shared" si="3"/>
        <v>4.9879967991464325E-2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20000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330960</v>
      </c>
      <c r="T8" s="2">
        <f t="shared" si="2"/>
        <v>427000</v>
      </c>
      <c r="U8" s="2">
        <f t="shared" si="2"/>
        <v>265800</v>
      </c>
      <c r="V8" s="2">
        <f t="shared" si="2"/>
        <v>304500</v>
      </c>
      <c r="W8" s="2">
        <f t="shared" si="2"/>
        <v>381000</v>
      </c>
      <c r="X8" s="2">
        <f t="shared" si="2"/>
        <v>276500</v>
      </c>
      <c r="Y8" s="2" cm="1">
        <f t="array" ref="Y8">_xlfn.XLOOKUP(Y$1&amp;$R8,$C$3:$C$1662&amp;$D$3:$D$1662,$E$3:$E$1662,0,0,1)</f>
        <v>98500</v>
      </c>
      <c r="Z8" s="2" cm="1">
        <f t="array" ref="Z8">_xlfn.XLOOKUP(Z$1&amp;$R8,$C$3:$C$1662&amp;$D$3:$D$1662,$E$3:$E$1662,0,0,1)</f>
        <v>33400</v>
      </c>
      <c r="AA8" s="2" cm="1">
        <f t="array" ref="AA8">_xlfn.XLOOKUP(AA$1&amp;$R8,$C$3:$C$1662&amp;$D$3:$D$1662,$E$3:$E$1662,0,0,1)</f>
        <v>26400</v>
      </c>
      <c r="AB8" s="2" cm="1">
        <f t="array" ref="AB8">_xlfn.XLOOKUP(AB$1&amp;$R8,$C$3:$C$1662&amp;$D$3:$D$1662,$E$3:$E$1662,0,0,1)</f>
        <v>21900</v>
      </c>
      <c r="AC8" s="2" cm="1">
        <f t="array" ref="AC8">_xlfn.XLOOKUP(AC$1&amp;$R8,$C$3:$C$1662&amp;$D$3:$D$1662,$E$3:$E$1662,0,0,1)</f>
        <v>23900</v>
      </c>
      <c r="AM8" t="s">
        <v>889</v>
      </c>
      <c r="AN8" t="s">
        <v>881</v>
      </c>
      <c r="AO8">
        <v>37940</v>
      </c>
      <c r="AP8">
        <v>38440</v>
      </c>
      <c r="AQ8">
        <v>37370</v>
      </c>
      <c r="AR8">
        <v>37410</v>
      </c>
      <c r="AS8">
        <v>3472600</v>
      </c>
      <c r="AU8" s="7" t="str">
        <f t="shared" si="3"/>
        <v/>
      </c>
      <c r="AV8" s="7">
        <f t="shared" si="4"/>
        <v>-4.9542682926829285E-2</v>
      </c>
    </row>
    <row r="9" spans="1:48" x14ac:dyDescent="0.4">
      <c r="C9" t="s">
        <v>804</v>
      </c>
      <c r="D9" t="s">
        <v>512</v>
      </c>
      <c r="E9">
        <v>23900</v>
      </c>
      <c r="G9" s="1"/>
      <c r="H9" s="1"/>
      <c r="I9" s="1"/>
      <c r="J9" s="1"/>
      <c r="K9" s="1"/>
      <c r="L9" s="1"/>
      <c r="R9" t="s">
        <v>18</v>
      </c>
      <c r="S9" s="2">
        <f t="shared" si="1"/>
        <v>368200</v>
      </c>
      <c r="T9" s="2">
        <f t="shared" si="2"/>
        <v>475700</v>
      </c>
      <c r="U9" s="2">
        <f t="shared" si="2"/>
        <v>314500</v>
      </c>
      <c r="V9" s="2">
        <f t="shared" si="2"/>
        <v>318000</v>
      </c>
      <c r="W9" s="2">
        <f t="shared" si="2"/>
        <v>415300</v>
      </c>
      <c r="X9" s="2">
        <f t="shared" si="2"/>
        <v>317500</v>
      </c>
      <c r="Y9" s="2" cm="1">
        <f t="array" ref="Y9">_xlfn.XLOOKUP(Y$1&amp;$R9,$C$3:$C$1662&amp;$D$3:$D$1662,$E$3:$E$1662,0,0,1)</f>
        <v>48700</v>
      </c>
      <c r="Z9" s="2" cm="1">
        <f t="array" ref="Z9">_xlfn.XLOOKUP(Z$1&amp;$R9,$C$3:$C$1662&amp;$D$3:$D$1662,$E$3:$E$1662,0,0,1)</f>
        <v>48700</v>
      </c>
      <c r="AA9" s="2" cm="1">
        <f t="array" ref="AA9">_xlfn.XLOOKUP(AA$1&amp;$R9,$C$3:$C$1662&amp;$D$3:$D$1662,$E$3:$E$1662,0,0,1)</f>
        <v>13500</v>
      </c>
      <c r="AB9" s="2" cm="1">
        <f t="array" ref="AB9">_xlfn.XLOOKUP(AB$1&amp;$R9,$C$3:$C$1662&amp;$D$3:$D$1662,$E$3:$E$1662,0,0,1)</f>
        <v>34300</v>
      </c>
      <c r="AC9" s="2" cm="1">
        <f t="array" ref="AC9">_xlfn.XLOOKUP(AC$1&amp;$R9,$C$3:$C$1662&amp;$D$3:$D$1662,$E$3:$E$1662,0,0,1)</f>
        <v>41000</v>
      </c>
      <c r="AM9" t="s">
        <v>890</v>
      </c>
      <c r="AN9" t="s">
        <v>881</v>
      </c>
      <c r="AO9">
        <v>38810</v>
      </c>
      <c r="AP9">
        <v>40630</v>
      </c>
      <c r="AQ9">
        <v>38630</v>
      </c>
      <c r="AR9">
        <v>40400</v>
      </c>
      <c r="AS9">
        <v>4470400</v>
      </c>
      <c r="AU9" s="7">
        <f t="shared" si="3"/>
        <v>7.9925153702218754E-2</v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41000</v>
      </c>
      <c r="R10" t="s">
        <v>27</v>
      </c>
      <c r="S10" s="2">
        <f t="shared" si="1"/>
        <v>393940</v>
      </c>
      <c r="T10" s="2">
        <f t="shared" si="2"/>
        <v>501800</v>
      </c>
      <c r="U10" s="2">
        <f t="shared" si="2"/>
        <v>340600</v>
      </c>
      <c r="V10" s="2">
        <f t="shared" si="2"/>
        <v>347300</v>
      </c>
      <c r="W10" s="2">
        <f t="shared" si="2"/>
        <v>441900</v>
      </c>
      <c r="X10" s="2">
        <f t="shared" si="2"/>
        <v>338100</v>
      </c>
      <c r="Y10" s="2" cm="1">
        <f t="array" ref="Y10">_xlfn.XLOOKUP(Y$1&amp;$R10,$C$3:$C$1662&amp;$D$3:$D$1662,$E$3:$E$1662,0,0,1)</f>
        <v>26100</v>
      </c>
      <c r="Z10" s="2" cm="1">
        <f t="array" ref="Z10">_xlfn.XLOOKUP(Z$1&amp;$R10,$C$3:$C$1662&amp;$D$3:$D$1662,$E$3:$E$1662,0,0,1)</f>
        <v>26100</v>
      </c>
      <c r="AA10" s="2" cm="1">
        <f t="array" ref="AA10">_xlfn.XLOOKUP(AA$1&amp;$R10,$C$3:$C$1662&amp;$D$3:$D$1662,$E$3:$E$1662,0,0,1)</f>
        <v>29300</v>
      </c>
      <c r="AB10" s="2" cm="1">
        <f t="array" ref="AB10">_xlfn.XLOOKUP(AB$1&amp;$R10,$C$3:$C$1662&amp;$D$3:$D$1662,$E$3:$E$1662,0,0,1)</f>
        <v>26600</v>
      </c>
      <c r="AC10" s="2" cm="1">
        <f t="array" ref="AC10">_xlfn.XLOOKUP(AC$1&amp;$R10,$C$3:$C$1662&amp;$D$3:$D$1662,$E$3:$E$1662,0,0,1)</f>
        <v>20600</v>
      </c>
      <c r="AM10" t="s">
        <v>891</v>
      </c>
      <c r="AN10" t="s">
        <v>881</v>
      </c>
      <c r="AO10">
        <v>39840</v>
      </c>
      <c r="AP10">
        <v>40290</v>
      </c>
      <c r="AQ10">
        <v>39550</v>
      </c>
      <c r="AR10">
        <v>39710</v>
      </c>
      <c r="AS10">
        <v>3327500</v>
      </c>
      <c r="AU10" s="7" t="str">
        <f t="shared" si="3"/>
        <v/>
      </c>
      <c r="AV10" s="7">
        <f t="shared" si="4"/>
        <v>-1.7079207920792094E-2</v>
      </c>
    </row>
    <row r="11" spans="1:48" x14ac:dyDescent="0.4">
      <c r="C11" t="s">
        <v>804</v>
      </c>
      <c r="D11" t="s">
        <v>514</v>
      </c>
      <c r="E11">
        <v>20600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428480</v>
      </c>
      <c r="T11" s="2">
        <f t="shared" si="2"/>
        <v>535600</v>
      </c>
      <c r="U11" s="2">
        <f t="shared" si="2"/>
        <v>394500</v>
      </c>
      <c r="V11" s="2">
        <f t="shared" si="2"/>
        <v>375700</v>
      </c>
      <c r="W11" s="2">
        <f t="shared" si="2"/>
        <v>466300</v>
      </c>
      <c r="X11" s="2">
        <f t="shared" si="2"/>
        <v>370300</v>
      </c>
      <c r="Y11" s="2" cm="1">
        <f t="array" ref="Y11">_xlfn.XLOOKUP(Y$1&amp;$R11,$C$3:$C$1662&amp;$D$3:$D$1662,$E$3:$E$1662,0,0,1)</f>
        <v>33800</v>
      </c>
      <c r="Z11" s="2" cm="1">
        <f t="array" ref="Z11">_xlfn.XLOOKUP(Z$1&amp;$R11,$C$3:$C$1662&amp;$D$3:$D$1662,$E$3:$E$1662,0,0,1)</f>
        <v>53900</v>
      </c>
      <c r="AA11" s="2" cm="1">
        <f t="array" ref="AA11">_xlfn.XLOOKUP(AA$1&amp;$R11,$C$3:$C$1662&amp;$D$3:$D$1662,$E$3:$E$1662,0,0,1)</f>
        <v>28400</v>
      </c>
      <c r="AB11" s="2" cm="1">
        <f t="array" ref="AB11">_xlfn.XLOOKUP(AB$1&amp;$R11,$C$3:$C$1662&amp;$D$3:$D$1662,$E$3:$E$1662,0,0,1)</f>
        <v>24400</v>
      </c>
      <c r="AC11" s="2" cm="1">
        <f t="array" ref="AC11">_xlfn.XLOOKUP(AC$1&amp;$R11,$C$3:$C$1662&amp;$D$3:$D$1662,$E$3:$E$1662,0,0,1)</f>
        <v>32200</v>
      </c>
      <c r="AM11" t="s">
        <v>892</v>
      </c>
      <c r="AN11" t="s">
        <v>881</v>
      </c>
      <c r="AO11">
        <v>38210</v>
      </c>
      <c r="AP11">
        <v>39030</v>
      </c>
      <c r="AQ11">
        <v>36470</v>
      </c>
      <c r="AR11">
        <v>37220</v>
      </c>
      <c r="AS11">
        <v>6753100</v>
      </c>
      <c r="AU11" s="7" t="str">
        <f t="shared" si="3"/>
        <v/>
      </c>
      <c r="AV11" s="7">
        <f t="shared" si="4"/>
        <v>-6.2704608410979579E-2</v>
      </c>
    </row>
    <row r="12" spans="1:48" x14ac:dyDescent="0.4">
      <c r="C12" t="s">
        <v>804</v>
      </c>
      <c r="D12" t="s">
        <v>515</v>
      </c>
      <c r="E12">
        <v>32200</v>
      </c>
      <c r="R12" t="s">
        <v>62</v>
      </c>
      <c r="S12" s="2">
        <f t="shared" si="1"/>
        <v>462120</v>
      </c>
      <c r="T12" s="2">
        <f t="shared" si="2"/>
        <v>575600</v>
      </c>
      <c r="U12" s="2">
        <f t="shared" si="2"/>
        <v>445700</v>
      </c>
      <c r="V12" s="2">
        <f t="shared" si="2"/>
        <v>412400</v>
      </c>
      <c r="W12" s="2">
        <f t="shared" si="2"/>
        <v>484800</v>
      </c>
      <c r="X12" s="2">
        <f t="shared" si="2"/>
        <v>392100</v>
      </c>
      <c r="Y12" s="2" cm="1">
        <f t="array" ref="Y12">_xlfn.XLOOKUP(Y$1&amp;$R12,$C$3:$C$1662&amp;$D$3:$D$1662,$E$3:$E$1662,0,0,1)</f>
        <v>40000</v>
      </c>
      <c r="Z12" s="2" cm="1">
        <f t="array" ref="Z12">_xlfn.XLOOKUP(Z$1&amp;$R12,$C$3:$C$1662&amp;$D$3:$D$1662,$E$3:$E$1662,0,0,1)</f>
        <v>51200</v>
      </c>
      <c r="AA12" s="2" cm="1">
        <f t="array" ref="AA12">_xlfn.XLOOKUP(AA$1&amp;$R12,$C$3:$C$1662&amp;$D$3:$D$1662,$E$3:$E$1662,0,0,1)</f>
        <v>36700</v>
      </c>
      <c r="AB12" s="2" cm="1">
        <f t="array" ref="AB12">_xlfn.XLOOKUP(AB$1&amp;$R12,$C$3:$C$1662&amp;$D$3:$D$1662,$E$3:$E$1662,0,0,1)</f>
        <v>18500</v>
      </c>
      <c r="AC12" s="2" cm="1">
        <f t="array" ref="AC12">_xlfn.XLOOKUP(AC$1&amp;$R12,$C$3:$C$1662&amp;$D$3:$D$1662,$E$3:$E$1662,0,0,1)</f>
        <v>21800</v>
      </c>
      <c r="AM12" t="s">
        <v>893</v>
      </c>
      <c r="AN12" t="s">
        <v>881</v>
      </c>
      <c r="AO12">
        <v>36880</v>
      </c>
      <c r="AP12">
        <v>37730</v>
      </c>
      <c r="AQ12">
        <v>36600</v>
      </c>
      <c r="AR12">
        <v>36860</v>
      </c>
      <c r="AS12">
        <v>3979100</v>
      </c>
      <c r="AU12" s="7" t="str">
        <f t="shared" si="3"/>
        <v/>
      </c>
      <c r="AV12" s="7">
        <f t="shared" si="4"/>
        <v>-9.6722192369693705E-3</v>
      </c>
    </row>
    <row r="13" spans="1:48" x14ac:dyDescent="0.4">
      <c r="C13" t="s">
        <v>804</v>
      </c>
      <c r="D13" t="s">
        <v>516</v>
      </c>
      <c r="E13">
        <v>21800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492300</v>
      </c>
      <c r="T13" s="2">
        <f t="shared" si="2"/>
        <v>625100</v>
      </c>
      <c r="U13" s="2">
        <f t="shared" si="2"/>
        <v>493500</v>
      </c>
      <c r="V13" s="2">
        <f t="shared" si="2"/>
        <v>434700</v>
      </c>
      <c r="W13" s="2">
        <f t="shared" si="2"/>
        <v>497200</v>
      </c>
      <c r="X13" s="2">
        <f t="shared" si="2"/>
        <v>411000</v>
      </c>
      <c r="Y13" s="2" cm="1">
        <f t="array" ref="Y13">_xlfn.XLOOKUP(Y$1&amp;$R13,$C$3:$C$1662&amp;$D$3:$D$1662,$E$3:$E$1662,0,0,1)</f>
        <v>49500</v>
      </c>
      <c r="Z13" s="2" cm="1">
        <f t="array" ref="Z13">_xlfn.XLOOKUP(Z$1&amp;$R13,$C$3:$C$1662&amp;$D$3:$D$1662,$E$3:$E$1662,0,0,1)</f>
        <v>47800</v>
      </c>
      <c r="AA13" s="2" cm="1">
        <f t="array" ref="AA13">_xlfn.XLOOKUP(AA$1&amp;$R13,$C$3:$C$1662&amp;$D$3:$D$1662,$E$3:$E$1662,0,0,1)</f>
        <v>22300</v>
      </c>
      <c r="AB13" s="2" cm="1">
        <f t="array" ref="AB13">_xlfn.XLOOKUP(AB$1&amp;$R13,$C$3:$C$1662&amp;$D$3:$D$1662,$E$3:$E$1662,0,0,1)</f>
        <v>12400</v>
      </c>
      <c r="AC13" s="2" cm="1">
        <f t="array" ref="AC13">_xlfn.XLOOKUP(AC$1&amp;$R13,$C$3:$C$1662&amp;$D$3:$D$1662,$E$3:$E$1662,0,0,1)</f>
        <v>18900</v>
      </c>
      <c r="AM13" t="s">
        <v>894</v>
      </c>
      <c r="AN13" t="s">
        <v>881</v>
      </c>
      <c r="AO13">
        <v>37610</v>
      </c>
      <c r="AP13">
        <v>38040</v>
      </c>
      <c r="AQ13">
        <v>37350</v>
      </c>
      <c r="AR13">
        <v>37850</v>
      </c>
      <c r="AS13">
        <v>3576200</v>
      </c>
      <c r="AU13" s="7">
        <f t="shared" si="3"/>
        <v>2.6858383071079794E-2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18900</v>
      </c>
      <c r="R14" t="s">
        <v>149</v>
      </c>
      <c r="S14" s="2">
        <f t="shared" si="1"/>
        <v>521320</v>
      </c>
      <c r="T14" s="2">
        <f t="shared" si="2"/>
        <v>655300</v>
      </c>
      <c r="U14" s="2">
        <f t="shared" si="2"/>
        <v>531900</v>
      </c>
      <c r="V14" s="2">
        <f t="shared" si="2"/>
        <v>449000</v>
      </c>
      <c r="W14" s="2">
        <f t="shared" si="2"/>
        <v>532700</v>
      </c>
      <c r="X14" s="2">
        <f t="shared" si="2"/>
        <v>437700</v>
      </c>
      <c r="Y14" s="2" cm="1">
        <f t="array" ref="Y14">_xlfn.XLOOKUP(Y$1&amp;$R14,$C$3:$C$1662&amp;$D$3:$D$1662,$E$3:$E$1662,0,0,1)</f>
        <v>30200</v>
      </c>
      <c r="Z14" s="2" cm="1">
        <f t="array" ref="Z14">_xlfn.XLOOKUP(Z$1&amp;$R14,$C$3:$C$1662&amp;$D$3:$D$1662,$E$3:$E$1662,0,0,1)</f>
        <v>38400</v>
      </c>
      <c r="AA14" s="2" cm="1">
        <f t="array" ref="AA14">_xlfn.XLOOKUP(AA$1&amp;$R14,$C$3:$C$1662&amp;$D$3:$D$1662,$E$3:$E$1662,0,0,1)</f>
        <v>14300</v>
      </c>
      <c r="AB14" s="2" cm="1">
        <f t="array" ref="AB14">_xlfn.XLOOKUP(AB$1&amp;$R14,$C$3:$C$1662&amp;$D$3:$D$1662,$E$3:$E$1662,0,0,1)</f>
        <v>35500</v>
      </c>
      <c r="AC14" s="2" cm="1">
        <f t="array" ref="AC14">_xlfn.XLOOKUP(AC$1&amp;$R14,$C$3:$C$1662&amp;$D$3:$D$1662,$E$3:$E$1662,0,0,1)</f>
        <v>26700</v>
      </c>
      <c r="AM14" t="s">
        <v>895</v>
      </c>
      <c r="AN14" t="s">
        <v>881</v>
      </c>
      <c r="AO14">
        <v>38550</v>
      </c>
      <c r="AP14">
        <v>38770</v>
      </c>
      <c r="AQ14">
        <v>37300</v>
      </c>
      <c r="AR14">
        <v>37370</v>
      </c>
      <c r="AS14">
        <v>3202100</v>
      </c>
      <c r="AU14" s="7" t="str">
        <f t="shared" si="3"/>
        <v/>
      </c>
      <c r="AV14" s="7">
        <f t="shared" si="4"/>
        <v>-1.2681638044914179E-2</v>
      </c>
    </row>
    <row r="15" spans="1:48" x14ac:dyDescent="0.4">
      <c r="C15" t="s">
        <v>804</v>
      </c>
      <c r="D15" t="s">
        <v>518</v>
      </c>
      <c r="E15">
        <v>26700</v>
      </c>
      <c r="R15" t="s">
        <v>120</v>
      </c>
      <c r="S15" s="2">
        <f t="shared" si="1"/>
        <v>550500</v>
      </c>
      <c r="T15" s="2">
        <f t="shared" si="2"/>
        <v>692400</v>
      </c>
      <c r="U15" s="2">
        <f t="shared" si="2"/>
        <v>548600</v>
      </c>
      <c r="V15" s="2">
        <f t="shared" si="2"/>
        <v>488800</v>
      </c>
      <c r="W15" s="2">
        <f t="shared" si="2"/>
        <v>561200</v>
      </c>
      <c r="X15" s="2">
        <f t="shared" si="2"/>
        <v>461500</v>
      </c>
      <c r="Y15" s="2" cm="1">
        <f t="array" ref="Y15">_xlfn.XLOOKUP(Y$1&amp;$R15,$C$3:$C$1662&amp;$D$3:$D$1662,$E$3:$E$1662,0,0,1)</f>
        <v>37100</v>
      </c>
      <c r="Z15" s="2" cm="1">
        <f t="array" ref="Z15">_xlfn.XLOOKUP(Z$1&amp;$R15,$C$3:$C$1662&amp;$D$3:$D$1662,$E$3:$E$1662,0,0,1)</f>
        <v>16700</v>
      </c>
      <c r="AA15" s="2" cm="1">
        <f t="array" ref="AA15">_xlfn.XLOOKUP(AA$1&amp;$R15,$C$3:$C$1662&amp;$D$3:$D$1662,$E$3:$E$1662,0,0,1)</f>
        <v>39800</v>
      </c>
      <c r="AB15" s="2" cm="1">
        <f t="array" ref="AB15">_xlfn.XLOOKUP(AB$1&amp;$R15,$C$3:$C$1662&amp;$D$3:$D$1662,$E$3:$E$1662,0,0,1)</f>
        <v>28500</v>
      </c>
      <c r="AC15" s="2" cm="1">
        <f t="array" ref="AC15">_xlfn.XLOOKUP(AC$1&amp;$R15,$C$3:$C$1662&amp;$D$3:$D$1662,$E$3:$E$1662,0,0,1)</f>
        <v>23800</v>
      </c>
      <c r="AM15" t="s">
        <v>896</v>
      </c>
      <c r="AN15" t="s">
        <v>881</v>
      </c>
      <c r="AO15">
        <v>37440</v>
      </c>
      <c r="AP15">
        <v>37850</v>
      </c>
      <c r="AQ15">
        <v>37220</v>
      </c>
      <c r="AR15">
        <v>37560</v>
      </c>
      <c r="AS15">
        <v>2300800</v>
      </c>
      <c r="AU15" s="7">
        <f t="shared" si="3"/>
        <v>5.0842922130049928E-3</v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23800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578220</v>
      </c>
      <c r="T16" s="2">
        <f t="shared" si="2"/>
        <v>728700</v>
      </c>
      <c r="U16" s="2">
        <f t="shared" si="2"/>
        <v>576600</v>
      </c>
      <c r="V16" s="2">
        <f t="shared" si="2"/>
        <v>518000</v>
      </c>
      <c r="W16" s="2">
        <f t="shared" si="2"/>
        <v>585900</v>
      </c>
      <c r="X16" s="2">
        <f t="shared" si="2"/>
        <v>481900</v>
      </c>
      <c r="Y16" s="2" cm="1">
        <f t="array" ref="Y16">_xlfn.XLOOKUP(Y$1&amp;$R16,$C$3:$C$1662&amp;$D$3:$D$1662,$E$3:$E$1662,0,0,1)</f>
        <v>36300</v>
      </c>
      <c r="Z16" s="2" cm="1">
        <f t="array" ref="Z16">_xlfn.XLOOKUP(Z$1&amp;$R16,$C$3:$C$1662&amp;$D$3:$D$1662,$E$3:$E$1662,0,0,1)</f>
        <v>28000</v>
      </c>
      <c r="AA16" s="2" cm="1">
        <f t="array" ref="AA16">_xlfn.XLOOKUP(AA$1&amp;$R16,$C$3:$C$1662&amp;$D$3:$D$1662,$E$3:$E$1662,0,0,1)</f>
        <v>29200</v>
      </c>
      <c r="AB16" s="2" cm="1">
        <f t="array" ref="AB16">_xlfn.XLOOKUP(AB$1&amp;$R16,$C$3:$C$1662&amp;$D$3:$D$1662,$E$3:$E$1662,0,0,1)</f>
        <v>24700</v>
      </c>
      <c r="AC16" s="2" cm="1">
        <f t="array" ref="AC16">_xlfn.XLOOKUP(AC$1&amp;$R16,$C$3:$C$1662&amp;$D$3:$D$1662,$E$3:$E$1662,0,0,1)</f>
        <v>20400</v>
      </c>
      <c r="AM16" t="s">
        <v>897</v>
      </c>
      <c r="AN16" t="s">
        <v>881</v>
      </c>
      <c r="AO16">
        <v>38240</v>
      </c>
      <c r="AP16">
        <v>39000</v>
      </c>
      <c r="AQ16">
        <v>37740</v>
      </c>
      <c r="AR16">
        <v>38340</v>
      </c>
      <c r="AS16">
        <v>3670200</v>
      </c>
      <c r="AU16" s="7">
        <f t="shared" si="3"/>
        <v>2.0766773162939289E-2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20400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605580</v>
      </c>
      <c r="T17" s="2">
        <f t="shared" si="2"/>
        <v>751100</v>
      </c>
      <c r="U17" s="2">
        <f t="shared" si="2"/>
        <v>603000</v>
      </c>
      <c r="V17" s="2">
        <f t="shared" si="2"/>
        <v>554300</v>
      </c>
      <c r="W17" s="2">
        <f t="shared" si="2"/>
        <v>611800</v>
      </c>
      <c r="X17" s="2">
        <f t="shared" si="2"/>
        <v>507700</v>
      </c>
      <c r="Y17" s="2" cm="1">
        <f t="array" ref="Y17">_xlfn.XLOOKUP(Y$1&amp;$R17,$C$3:$C$1662&amp;$D$3:$D$1662,$E$3:$E$1662,0,0,1)</f>
        <v>22400</v>
      </c>
      <c r="Z17" s="2" cm="1">
        <f t="array" ref="Z17">_xlfn.XLOOKUP(Z$1&amp;$R17,$C$3:$C$1662&amp;$D$3:$D$1662,$E$3:$E$1662,0,0,1)</f>
        <v>26400</v>
      </c>
      <c r="AA17" s="2" cm="1">
        <f t="array" ref="AA17">_xlfn.XLOOKUP(AA$1&amp;$R17,$C$3:$C$1662&amp;$D$3:$D$1662,$E$3:$E$1662,0,0,1)</f>
        <v>36300</v>
      </c>
      <c r="AB17" s="2" cm="1">
        <f t="array" ref="AB17">_xlfn.XLOOKUP(AB$1&amp;$R17,$C$3:$C$1662&amp;$D$3:$D$1662,$E$3:$E$1662,0,0,1)</f>
        <v>25900</v>
      </c>
      <c r="AC17" s="2" cm="1">
        <f t="array" ref="AC17">_xlfn.XLOOKUP(AC$1&amp;$R17,$C$3:$C$1662&amp;$D$3:$D$1662,$E$3:$E$1662,0,0,1)</f>
        <v>25800</v>
      </c>
      <c r="AM17" t="s">
        <v>898</v>
      </c>
      <c r="AN17" t="s">
        <v>881</v>
      </c>
      <c r="AO17">
        <v>36100</v>
      </c>
      <c r="AP17">
        <v>36360</v>
      </c>
      <c r="AQ17">
        <v>35030</v>
      </c>
      <c r="AR17">
        <v>36110</v>
      </c>
      <c r="AS17">
        <v>3660800</v>
      </c>
      <c r="AU17" s="7" t="str">
        <f t="shared" si="3"/>
        <v/>
      </c>
      <c r="AV17" s="7">
        <f t="shared" si="4"/>
        <v>-5.8163797600417344E-2</v>
      </c>
    </row>
    <row r="18" spans="3:48" x14ac:dyDescent="0.4">
      <c r="C18" t="s">
        <v>804</v>
      </c>
      <c r="D18" t="s">
        <v>521</v>
      </c>
      <c r="E18">
        <v>25800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634960</v>
      </c>
      <c r="T18" s="2">
        <f t="shared" si="2"/>
        <v>782200</v>
      </c>
      <c r="U18" s="2">
        <f t="shared" si="2"/>
        <v>636100</v>
      </c>
      <c r="V18" s="2">
        <f t="shared" si="2"/>
        <v>591500</v>
      </c>
      <c r="W18" s="2">
        <f t="shared" si="2"/>
        <v>632700</v>
      </c>
      <c r="X18" s="2">
        <f t="shared" si="2"/>
        <v>532300</v>
      </c>
      <c r="Y18" s="2" cm="1">
        <f t="array" ref="Y18">_xlfn.XLOOKUP(Y$1&amp;$R18,$C$3:$C$1662&amp;$D$3:$D$1662,$E$3:$E$1662,0,0,1)</f>
        <v>31100</v>
      </c>
      <c r="Z18" s="2" cm="1">
        <f t="array" ref="Z18">_xlfn.XLOOKUP(Z$1&amp;$R18,$C$3:$C$1662&amp;$D$3:$D$1662,$E$3:$E$1662,0,0,1)</f>
        <v>33100</v>
      </c>
      <c r="AA18" s="2" cm="1">
        <f t="array" ref="AA18">_xlfn.XLOOKUP(AA$1&amp;$R18,$C$3:$C$1662&amp;$D$3:$D$1662,$E$3:$E$1662,0,0,1)</f>
        <v>37200</v>
      </c>
      <c r="AB18" s="2" cm="1">
        <f t="array" ref="AB18">_xlfn.XLOOKUP(AB$1&amp;$R18,$C$3:$C$1662&amp;$D$3:$D$1662,$E$3:$E$1662,0,0,1)</f>
        <v>20900</v>
      </c>
      <c r="AC18" s="2" cm="1">
        <f t="array" ref="AC18">_xlfn.XLOOKUP(AC$1&amp;$R18,$C$3:$C$1662&amp;$D$3:$D$1662,$E$3:$E$1662,0,0,1)</f>
        <v>24600</v>
      </c>
      <c r="AM18" t="s">
        <v>899</v>
      </c>
      <c r="AN18" t="s">
        <v>881</v>
      </c>
      <c r="AO18">
        <v>35780</v>
      </c>
      <c r="AP18">
        <v>35970</v>
      </c>
      <c r="AQ18">
        <v>35030</v>
      </c>
      <c r="AR18">
        <v>35580</v>
      </c>
      <c r="AS18">
        <v>3096400</v>
      </c>
      <c r="AU18" s="7" t="str">
        <f t="shared" si="3"/>
        <v/>
      </c>
      <c r="AV18" s="7">
        <f t="shared" si="4"/>
        <v>-1.4677374688451983E-2</v>
      </c>
    </row>
    <row r="19" spans="3:48" x14ac:dyDescent="0.4">
      <c r="C19" t="s">
        <v>804</v>
      </c>
      <c r="D19" t="s">
        <v>522</v>
      </c>
      <c r="E19">
        <v>24600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658680</v>
      </c>
      <c r="T19" s="2">
        <f t="shared" si="2"/>
        <v>821400</v>
      </c>
      <c r="U19" s="2">
        <f t="shared" si="2"/>
        <v>653300</v>
      </c>
      <c r="V19" s="2">
        <f t="shared" si="2"/>
        <v>618200</v>
      </c>
      <c r="W19" s="2">
        <f t="shared" si="2"/>
        <v>652200</v>
      </c>
      <c r="X19" s="2">
        <f t="shared" si="2"/>
        <v>548300</v>
      </c>
      <c r="Y19" s="2" cm="1">
        <f t="array" ref="Y19">_xlfn.XLOOKUP(Y$1&amp;$R19,$C$3:$C$1662&amp;$D$3:$D$1662,$E$3:$E$1662,0,0,1)</f>
        <v>39200</v>
      </c>
      <c r="Z19" s="2" cm="1">
        <f t="array" ref="Z19">_xlfn.XLOOKUP(Z$1&amp;$R19,$C$3:$C$1662&amp;$D$3:$D$1662,$E$3:$E$1662,0,0,1)</f>
        <v>17200</v>
      </c>
      <c r="AA19" s="2" cm="1">
        <f t="array" ref="AA19">_xlfn.XLOOKUP(AA$1&amp;$R19,$C$3:$C$1662&amp;$D$3:$D$1662,$E$3:$E$1662,0,0,1)</f>
        <v>26700</v>
      </c>
      <c r="AB19" s="2" cm="1">
        <f t="array" ref="AB19">_xlfn.XLOOKUP(AB$1&amp;$R19,$C$3:$C$1662&amp;$D$3:$D$1662,$E$3:$E$1662,0,0,1)</f>
        <v>19500</v>
      </c>
      <c r="AC19" s="2" cm="1">
        <f t="array" ref="AC19">_xlfn.XLOOKUP(AC$1&amp;$R19,$C$3:$C$1662&amp;$D$3:$D$1662,$E$3:$E$1662,0,0,1)</f>
        <v>16000</v>
      </c>
      <c r="AM19" t="s">
        <v>900</v>
      </c>
      <c r="AN19" t="s">
        <v>881</v>
      </c>
      <c r="AO19">
        <v>36360</v>
      </c>
      <c r="AP19">
        <v>38830</v>
      </c>
      <c r="AQ19">
        <v>35320</v>
      </c>
      <c r="AR19">
        <v>38310</v>
      </c>
      <c r="AS19">
        <v>10266700</v>
      </c>
      <c r="AU19" s="7">
        <f t="shared" si="3"/>
        <v>7.6728499156829777E-2</v>
      </c>
      <c r="AV19" s="7" t="str">
        <f t="shared" si="4"/>
        <v/>
      </c>
    </row>
    <row r="20" spans="3:48" x14ac:dyDescent="0.4">
      <c r="C20" t="s">
        <v>804</v>
      </c>
      <c r="D20" t="s">
        <v>523</v>
      </c>
      <c r="E20">
        <v>16000</v>
      </c>
      <c r="R20" t="s">
        <v>147</v>
      </c>
      <c r="S20" s="2">
        <f t="shared" si="1"/>
        <v>681100</v>
      </c>
      <c r="T20" s="2">
        <f t="shared" ref="T20:X35" si="5">T19+Y20</f>
        <v>849200</v>
      </c>
      <c r="U20" s="2">
        <f t="shared" si="5"/>
        <v>677900</v>
      </c>
      <c r="V20" s="2">
        <f t="shared" si="5"/>
        <v>635800</v>
      </c>
      <c r="W20" s="2">
        <f t="shared" si="5"/>
        <v>679700</v>
      </c>
      <c r="X20" s="2">
        <f t="shared" si="5"/>
        <v>562900</v>
      </c>
      <c r="Y20" s="2" cm="1">
        <f t="array" ref="Y20">_xlfn.XLOOKUP(Y$1&amp;$R20,$C$3:$C$1662&amp;$D$3:$D$1662,$E$3:$E$1662,0,0,1)</f>
        <v>27800</v>
      </c>
      <c r="Z20" s="2" cm="1">
        <f t="array" ref="Z20">_xlfn.XLOOKUP(Z$1&amp;$R20,$C$3:$C$1662&amp;$D$3:$D$1662,$E$3:$E$1662,0,0,1)</f>
        <v>24600</v>
      </c>
      <c r="AA20" s="2" cm="1">
        <f t="array" ref="AA20">_xlfn.XLOOKUP(AA$1&amp;$R20,$C$3:$C$1662&amp;$D$3:$D$1662,$E$3:$E$1662,0,0,1)</f>
        <v>17600</v>
      </c>
      <c r="AB20" s="2" cm="1">
        <f t="array" ref="AB20">_xlfn.XLOOKUP(AB$1&amp;$R20,$C$3:$C$1662&amp;$D$3:$D$1662,$E$3:$E$1662,0,0,1)</f>
        <v>27500</v>
      </c>
      <c r="AC20" s="2" cm="1">
        <f t="array" ref="AC20">_xlfn.XLOOKUP(AC$1&amp;$R20,$C$3:$C$1662&amp;$D$3:$D$1662,$E$3:$E$1662,0,0,1)</f>
        <v>14600</v>
      </c>
      <c r="AM20" t="s">
        <v>901</v>
      </c>
      <c r="AN20" t="s">
        <v>881</v>
      </c>
      <c r="AO20">
        <v>38510</v>
      </c>
      <c r="AP20">
        <v>40420</v>
      </c>
      <c r="AQ20">
        <v>38370</v>
      </c>
      <c r="AR20">
        <v>39540</v>
      </c>
      <c r="AS20">
        <v>7969000</v>
      </c>
      <c r="AU20" s="7">
        <f t="shared" si="3"/>
        <v>3.210649960845724E-2</v>
      </c>
      <c r="AV20" s="7" t="str">
        <f t="shared" si="4"/>
        <v/>
      </c>
    </row>
    <row r="21" spans="3:48" x14ac:dyDescent="0.4">
      <c r="C21" t="s">
        <v>804</v>
      </c>
      <c r="D21" t="s">
        <v>524</v>
      </c>
      <c r="E21">
        <v>14600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694600</v>
      </c>
      <c r="T21" s="2">
        <f t="shared" si="5"/>
        <v>861800</v>
      </c>
      <c r="U21" s="2">
        <f t="shared" si="5"/>
        <v>698900</v>
      </c>
      <c r="V21" s="2">
        <f t="shared" si="5"/>
        <v>649700</v>
      </c>
      <c r="W21" s="2">
        <f t="shared" si="5"/>
        <v>687100</v>
      </c>
      <c r="X21" s="2">
        <f t="shared" si="5"/>
        <v>575500</v>
      </c>
      <c r="Y21" s="2" cm="1">
        <f t="array" ref="Y21">_xlfn.XLOOKUP(Y$1&amp;$R21,$C$3:$C$1662&amp;$D$3:$D$1662,$E$3:$E$1662,0,0,1)</f>
        <v>12600</v>
      </c>
      <c r="Z21" s="2" cm="1">
        <f t="array" ref="Z21">_xlfn.XLOOKUP(Z$1&amp;$R21,$C$3:$C$1662&amp;$D$3:$D$1662,$E$3:$E$1662,0,0,1)</f>
        <v>21000</v>
      </c>
      <c r="AA21" s="2" cm="1">
        <f t="array" ref="AA21">_xlfn.XLOOKUP(AA$1&amp;$R21,$C$3:$C$1662&amp;$D$3:$D$1662,$E$3:$E$1662,0,0,1)</f>
        <v>13900</v>
      </c>
      <c r="AB21" s="2" cm="1">
        <f t="array" ref="AB21">_xlfn.XLOOKUP(AB$1&amp;$R21,$C$3:$C$1662&amp;$D$3:$D$1662,$E$3:$E$1662,0,0,1)</f>
        <v>7400</v>
      </c>
      <c r="AC21" s="2" cm="1">
        <f t="array" ref="AC21">_xlfn.XLOOKUP(AC$1&amp;$R21,$C$3:$C$1662&amp;$D$3:$D$1662,$E$3:$E$1662,0,0,1)</f>
        <v>12600</v>
      </c>
      <c r="AM21" t="s">
        <v>902</v>
      </c>
      <c r="AN21" t="s">
        <v>881</v>
      </c>
      <c r="AO21">
        <v>39520</v>
      </c>
      <c r="AP21">
        <v>40180</v>
      </c>
      <c r="AQ21">
        <v>37820</v>
      </c>
      <c r="AR21">
        <v>39320</v>
      </c>
      <c r="AS21">
        <v>8502500</v>
      </c>
      <c r="AU21" s="7" t="str">
        <f t="shared" si="3"/>
        <v/>
      </c>
      <c r="AV21" s="7">
        <f t="shared" si="4"/>
        <v>-5.5639858371269169E-3</v>
      </c>
    </row>
    <row r="22" spans="3:48" x14ac:dyDescent="0.4">
      <c r="C22" t="s">
        <v>804</v>
      </c>
      <c r="D22" t="s">
        <v>525</v>
      </c>
      <c r="E22">
        <v>12600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712340</v>
      </c>
      <c r="T22" s="2">
        <f t="shared" si="5"/>
        <v>884900</v>
      </c>
      <c r="U22" s="2">
        <f t="shared" si="5"/>
        <v>724600</v>
      </c>
      <c r="V22" s="2">
        <f t="shared" si="5"/>
        <v>664700</v>
      </c>
      <c r="W22" s="2">
        <f t="shared" si="5"/>
        <v>704000</v>
      </c>
      <c r="X22" s="2">
        <f t="shared" si="5"/>
        <v>583500</v>
      </c>
      <c r="Y22" s="2" cm="1">
        <f t="array" ref="Y22">_xlfn.XLOOKUP(Y$1&amp;$R22,$C$3:$C$1662&amp;$D$3:$D$1662,$E$3:$E$1662,0,0,1)</f>
        <v>23100</v>
      </c>
      <c r="Z22" s="2" cm="1">
        <f t="array" ref="Z22">_xlfn.XLOOKUP(Z$1&amp;$R22,$C$3:$C$1662&amp;$D$3:$D$1662,$E$3:$E$1662,0,0,1)</f>
        <v>25700</v>
      </c>
      <c r="AA22" s="2" cm="1">
        <f t="array" ref="AA22">_xlfn.XLOOKUP(AA$1&amp;$R22,$C$3:$C$1662&amp;$D$3:$D$1662,$E$3:$E$1662,0,0,1)</f>
        <v>15000</v>
      </c>
      <c r="AB22" s="2" cm="1">
        <f t="array" ref="AB22">_xlfn.XLOOKUP(AB$1&amp;$R22,$C$3:$C$1662&amp;$D$3:$D$1662,$E$3:$E$1662,0,0,1)</f>
        <v>16900</v>
      </c>
      <c r="AC22" s="2" cm="1">
        <f t="array" ref="AC22">_xlfn.XLOOKUP(AC$1&amp;$R22,$C$3:$C$1662&amp;$D$3:$D$1662,$E$3:$E$1662,0,0,1)</f>
        <v>8000</v>
      </c>
      <c r="AM22" t="s">
        <v>903</v>
      </c>
      <c r="AN22" t="s">
        <v>881</v>
      </c>
      <c r="AO22">
        <v>39720</v>
      </c>
      <c r="AP22">
        <v>39720</v>
      </c>
      <c r="AQ22">
        <v>37600</v>
      </c>
      <c r="AR22">
        <v>37680</v>
      </c>
      <c r="AS22">
        <v>5472500</v>
      </c>
      <c r="AU22" s="7" t="str">
        <f t="shared" si="3"/>
        <v/>
      </c>
      <c r="AV22" s="7">
        <f t="shared" si="4"/>
        <v>-4.1709053916581862E-2</v>
      </c>
    </row>
    <row r="23" spans="3:48" x14ac:dyDescent="0.4">
      <c r="C23" t="s">
        <v>804</v>
      </c>
      <c r="D23" t="s">
        <v>526</v>
      </c>
      <c r="E23">
        <v>8000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732980</v>
      </c>
      <c r="T23" s="2">
        <f t="shared" si="5"/>
        <v>905300</v>
      </c>
      <c r="U23" s="2">
        <f t="shared" si="5"/>
        <v>747100</v>
      </c>
      <c r="V23" s="2">
        <f t="shared" si="5"/>
        <v>686200</v>
      </c>
      <c r="W23" s="2">
        <f t="shared" si="5"/>
        <v>710800</v>
      </c>
      <c r="X23" s="2">
        <f t="shared" si="5"/>
        <v>615500</v>
      </c>
      <c r="Y23" s="2" cm="1">
        <f t="array" ref="Y23">_xlfn.XLOOKUP(Y$1&amp;$R23,$C$3:$C$1662&amp;$D$3:$D$1662,$E$3:$E$1662,0,0,1)</f>
        <v>20400</v>
      </c>
      <c r="Z23" s="2" cm="1">
        <f t="array" ref="Z23">_xlfn.XLOOKUP(Z$1&amp;$R23,$C$3:$C$1662&amp;$D$3:$D$1662,$E$3:$E$1662,0,0,1)</f>
        <v>22500</v>
      </c>
      <c r="AA23" s="2" cm="1">
        <f t="array" ref="AA23">_xlfn.XLOOKUP(AA$1&amp;$R23,$C$3:$C$1662&amp;$D$3:$D$1662,$E$3:$E$1662,0,0,1)</f>
        <v>21500</v>
      </c>
      <c r="AB23" s="2" cm="1">
        <f t="array" ref="AB23">_xlfn.XLOOKUP(AB$1&amp;$R23,$C$3:$C$1662&amp;$D$3:$D$1662,$E$3:$E$1662,0,0,1)</f>
        <v>6800</v>
      </c>
      <c r="AC23" s="2" cm="1">
        <f t="array" ref="AC23">_xlfn.XLOOKUP(AC$1&amp;$R23,$C$3:$C$1662&amp;$D$3:$D$1662,$E$3:$E$1662,0,0,1)</f>
        <v>32000</v>
      </c>
      <c r="AM23" t="s">
        <v>904</v>
      </c>
      <c r="AN23" t="s">
        <v>881</v>
      </c>
      <c r="AO23">
        <v>37320</v>
      </c>
      <c r="AP23">
        <v>38380</v>
      </c>
      <c r="AQ23">
        <v>37220</v>
      </c>
      <c r="AR23">
        <v>37600</v>
      </c>
      <c r="AS23">
        <v>5413500</v>
      </c>
      <c r="AU23" s="7" t="str">
        <f t="shared" si="3"/>
        <v/>
      </c>
      <c r="AV23" s="7">
        <f t="shared" si="4"/>
        <v>-2.1231422505307851E-3</v>
      </c>
    </row>
    <row r="24" spans="3:48" x14ac:dyDescent="0.4">
      <c r="C24" t="s">
        <v>804</v>
      </c>
      <c r="D24" t="s">
        <v>527</v>
      </c>
      <c r="E24">
        <v>32000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748480</v>
      </c>
      <c r="T24" s="2">
        <f t="shared" si="5"/>
        <v>929000</v>
      </c>
      <c r="U24" s="2">
        <f t="shared" si="5"/>
        <v>771700</v>
      </c>
      <c r="V24" s="2">
        <f t="shared" si="5"/>
        <v>699000</v>
      </c>
      <c r="W24" s="2">
        <f t="shared" si="5"/>
        <v>718500</v>
      </c>
      <c r="X24" s="2">
        <f t="shared" si="5"/>
        <v>624200</v>
      </c>
      <c r="Y24" s="2" cm="1">
        <f t="array" ref="Y24">_xlfn.XLOOKUP(Y$1&amp;$R24,$C$3:$C$1662&amp;$D$3:$D$1662,$E$3:$E$1662,0,0,1)</f>
        <v>23700</v>
      </c>
      <c r="Z24" s="2" cm="1">
        <f t="array" ref="Z24">_xlfn.XLOOKUP(Z$1&amp;$R24,$C$3:$C$1662&amp;$D$3:$D$1662,$E$3:$E$1662,0,0,1)</f>
        <v>24600</v>
      </c>
      <c r="AA24" s="2" cm="1">
        <f t="array" ref="AA24">_xlfn.XLOOKUP(AA$1&amp;$R24,$C$3:$C$1662&amp;$D$3:$D$1662,$E$3:$E$1662,0,0,1)</f>
        <v>12800</v>
      </c>
      <c r="AB24" s="2" cm="1">
        <f t="array" ref="AB24">_xlfn.XLOOKUP(AB$1&amp;$R24,$C$3:$C$1662&amp;$D$3:$D$1662,$E$3:$E$1662,0,0,1)</f>
        <v>7700</v>
      </c>
      <c r="AC24" s="2" cm="1">
        <f t="array" ref="AC24">_xlfn.XLOOKUP(AC$1&amp;$R24,$C$3:$C$1662&amp;$D$3:$D$1662,$E$3:$E$1662,0,0,1)</f>
        <v>8700</v>
      </c>
      <c r="AM24" t="s">
        <v>905</v>
      </c>
      <c r="AN24" t="s">
        <v>881</v>
      </c>
      <c r="AO24">
        <v>37230</v>
      </c>
      <c r="AP24">
        <v>38180</v>
      </c>
      <c r="AQ24">
        <v>37150</v>
      </c>
      <c r="AR24">
        <v>37700</v>
      </c>
      <c r="AS24">
        <v>4839600</v>
      </c>
      <c r="AU24" s="7">
        <f t="shared" si="3"/>
        <v>2.6595744680850686E-3</v>
      </c>
      <c r="AV24" s="7" t="str">
        <f t="shared" si="4"/>
        <v/>
      </c>
    </row>
    <row r="25" spans="3:48" x14ac:dyDescent="0.4">
      <c r="C25" t="s">
        <v>804</v>
      </c>
      <c r="D25" t="s">
        <v>528</v>
      </c>
      <c r="E25">
        <v>8700</v>
      </c>
      <c r="R25" t="s">
        <v>22</v>
      </c>
      <c r="S25" s="2">
        <f t="shared" si="1"/>
        <v>768400</v>
      </c>
      <c r="T25" s="2">
        <f t="shared" si="5"/>
        <v>939900</v>
      </c>
      <c r="U25" s="2">
        <f t="shared" si="5"/>
        <v>809900</v>
      </c>
      <c r="V25" s="2">
        <f t="shared" si="5"/>
        <v>717700</v>
      </c>
      <c r="W25" s="2">
        <f t="shared" si="5"/>
        <v>737700</v>
      </c>
      <c r="X25" s="2">
        <f t="shared" si="5"/>
        <v>636800</v>
      </c>
      <c r="Y25" s="2" cm="1">
        <f t="array" ref="Y25">_xlfn.XLOOKUP(Y$1&amp;$R25,$C$3:$C$1662&amp;$D$3:$D$1662,$E$3:$E$1662,0,0,1)</f>
        <v>10900</v>
      </c>
      <c r="Z25" s="2" cm="1">
        <f t="array" ref="Z25">_xlfn.XLOOKUP(Z$1&amp;$R25,$C$3:$C$1662&amp;$D$3:$D$1662,$E$3:$E$1662,0,0,1)</f>
        <v>38200</v>
      </c>
      <c r="AA25" s="2" cm="1">
        <f t="array" ref="AA25">_xlfn.XLOOKUP(AA$1&amp;$R25,$C$3:$C$1662&amp;$D$3:$D$1662,$E$3:$E$1662,0,0,1)</f>
        <v>18700</v>
      </c>
      <c r="AB25" s="2" cm="1">
        <f t="array" ref="AB25">_xlfn.XLOOKUP(AB$1&amp;$R25,$C$3:$C$1662&amp;$D$3:$D$1662,$E$3:$E$1662,0,0,1)</f>
        <v>19200</v>
      </c>
      <c r="AC25" s="2" cm="1">
        <f t="array" ref="AC25">_xlfn.XLOOKUP(AC$1&amp;$R25,$C$3:$C$1662&amp;$D$3:$D$1662,$E$3:$E$1662,0,0,1)</f>
        <v>12600</v>
      </c>
      <c r="AM25" t="s">
        <v>906</v>
      </c>
      <c r="AN25" t="s">
        <v>881</v>
      </c>
      <c r="AO25">
        <v>37700</v>
      </c>
      <c r="AP25">
        <v>39920</v>
      </c>
      <c r="AQ25">
        <v>37480</v>
      </c>
      <c r="AR25">
        <v>39670</v>
      </c>
      <c r="AS25">
        <v>5570700</v>
      </c>
      <c r="AU25" s="7">
        <f t="shared" si="3"/>
        <v>5.2254641909814215E-2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12600</v>
      </c>
      <c r="R26" t="s">
        <v>69</v>
      </c>
      <c r="S26" s="2">
        <f t="shared" si="1"/>
        <v>788880</v>
      </c>
      <c r="T26" s="2">
        <f t="shared" si="5"/>
        <v>966600</v>
      </c>
      <c r="U26" s="2">
        <f t="shared" si="5"/>
        <v>853100</v>
      </c>
      <c r="V26" s="2">
        <f t="shared" si="5"/>
        <v>741100</v>
      </c>
      <c r="W26" s="2">
        <f t="shared" si="5"/>
        <v>743000</v>
      </c>
      <c r="X26" s="2">
        <f t="shared" si="5"/>
        <v>640600</v>
      </c>
      <c r="Y26" s="2" cm="1">
        <f t="array" ref="Y26">_xlfn.XLOOKUP(Y$1&amp;$R26,$C$3:$C$1662&amp;$D$3:$D$1662,$E$3:$E$1662,0,0,1)</f>
        <v>26700</v>
      </c>
      <c r="Z26" s="2" cm="1">
        <f t="array" ref="Z26">_xlfn.XLOOKUP(Z$1&amp;$R26,$C$3:$C$1662&amp;$D$3:$D$1662,$E$3:$E$1662,0,0,1)</f>
        <v>43200</v>
      </c>
      <c r="AA26" s="2" cm="1">
        <f t="array" ref="AA26">_xlfn.XLOOKUP(AA$1&amp;$R26,$C$3:$C$1662&amp;$D$3:$D$1662,$E$3:$E$1662,0,0,1)</f>
        <v>23400</v>
      </c>
      <c r="AB26" s="2" cm="1">
        <f t="array" ref="AB26">_xlfn.XLOOKUP(AB$1&amp;$R26,$C$3:$C$1662&amp;$D$3:$D$1662,$E$3:$E$1662,0,0,1)</f>
        <v>5300</v>
      </c>
      <c r="AC26" s="2" cm="1">
        <f t="array" ref="AC26">_xlfn.XLOOKUP(AC$1&amp;$R26,$C$3:$C$1662&amp;$D$3:$D$1662,$E$3:$E$1662,0,0,1)</f>
        <v>3800</v>
      </c>
      <c r="AM26" t="s">
        <v>907</v>
      </c>
      <c r="AN26" t="s">
        <v>881</v>
      </c>
      <c r="AO26">
        <v>39150</v>
      </c>
      <c r="AP26">
        <v>41050</v>
      </c>
      <c r="AQ26">
        <v>38950</v>
      </c>
      <c r="AR26">
        <v>40750</v>
      </c>
      <c r="AS26">
        <v>6390400</v>
      </c>
      <c r="AU26" s="7">
        <f t="shared" si="3"/>
        <v>2.7224602974539991E-2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3800</v>
      </c>
      <c r="R27" t="s">
        <v>98</v>
      </c>
      <c r="S27" s="2">
        <f t="shared" si="1"/>
        <v>811140</v>
      </c>
      <c r="T27" s="2">
        <f t="shared" si="5"/>
        <v>999500</v>
      </c>
      <c r="U27" s="2">
        <f t="shared" si="5"/>
        <v>887900</v>
      </c>
      <c r="V27" s="2">
        <f t="shared" si="5"/>
        <v>764700</v>
      </c>
      <c r="W27" s="2">
        <f t="shared" si="5"/>
        <v>748400</v>
      </c>
      <c r="X27" s="2">
        <f t="shared" si="5"/>
        <v>655200</v>
      </c>
      <c r="Y27" s="2" cm="1">
        <f t="array" ref="Y27">_xlfn.XLOOKUP(Y$1&amp;$R27,$C$3:$C$1662&amp;$D$3:$D$1662,$E$3:$E$1662,0,0,1)</f>
        <v>32900</v>
      </c>
      <c r="Z27" s="2" cm="1">
        <f t="array" ref="Z27">_xlfn.XLOOKUP(Z$1&amp;$R27,$C$3:$C$1662&amp;$D$3:$D$1662,$E$3:$E$1662,0,0,1)</f>
        <v>34800</v>
      </c>
      <c r="AA27" s="2" cm="1">
        <f t="array" ref="AA27">_xlfn.XLOOKUP(AA$1&amp;$R27,$C$3:$C$1662&amp;$D$3:$D$1662,$E$3:$E$1662,0,0,1)</f>
        <v>23600</v>
      </c>
      <c r="AB27" s="2" cm="1">
        <f t="array" ref="AB27">_xlfn.XLOOKUP(AB$1&amp;$R27,$C$3:$C$1662&amp;$D$3:$D$1662,$E$3:$E$1662,0,0,1)</f>
        <v>5400</v>
      </c>
      <c r="AC27" s="2" cm="1">
        <f t="array" ref="AC27">_xlfn.XLOOKUP(AC$1&amp;$R27,$C$3:$C$1662&amp;$D$3:$D$1662,$E$3:$E$1662,0,0,1)</f>
        <v>14600</v>
      </c>
      <c r="AM27" t="s">
        <v>908</v>
      </c>
      <c r="AN27" t="s">
        <v>881</v>
      </c>
      <c r="AO27">
        <v>41820</v>
      </c>
      <c r="AP27">
        <v>46130</v>
      </c>
      <c r="AQ27">
        <v>41690</v>
      </c>
      <c r="AR27">
        <v>45320</v>
      </c>
      <c r="AS27">
        <v>11573300</v>
      </c>
      <c r="AU27" s="7">
        <f t="shared" si="3"/>
        <v>0.11214723926380366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14600</v>
      </c>
      <c r="R28" t="s">
        <v>38</v>
      </c>
      <c r="S28" s="2">
        <f t="shared" si="1"/>
        <v>828840</v>
      </c>
      <c r="T28" s="2">
        <f t="shared" si="5"/>
        <v>1024900</v>
      </c>
      <c r="U28" s="2">
        <f t="shared" si="5"/>
        <v>907800</v>
      </c>
      <c r="V28" s="2">
        <f t="shared" si="5"/>
        <v>781900</v>
      </c>
      <c r="W28" s="2">
        <f t="shared" si="5"/>
        <v>766700</v>
      </c>
      <c r="X28" s="2">
        <f t="shared" si="5"/>
        <v>662900</v>
      </c>
      <c r="Y28" s="2" cm="1">
        <f t="array" ref="Y28">_xlfn.XLOOKUP(Y$1&amp;$R28,$C$3:$C$1662&amp;$D$3:$D$1662,$E$3:$E$1662,0,0,1)</f>
        <v>25400</v>
      </c>
      <c r="Z28" s="2" cm="1">
        <f t="array" ref="Z28">_xlfn.XLOOKUP(Z$1&amp;$R28,$C$3:$C$1662&amp;$D$3:$D$1662,$E$3:$E$1662,0,0,1)</f>
        <v>19900</v>
      </c>
      <c r="AA28" s="2" cm="1">
        <f t="array" ref="AA28">_xlfn.XLOOKUP(AA$1&amp;$R28,$C$3:$C$1662&amp;$D$3:$D$1662,$E$3:$E$1662,0,0,1)</f>
        <v>17200</v>
      </c>
      <c r="AB28" s="2" cm="1">
        <f t="array" ref="AB28">_xlfn.XLOOKUP(AB$1&amp;$R28,$C$3:$C$1662&amp;$D$3:$D$1662,$E$3:$E$1662,0,0,1)</f>
        <v>18300</v>
      </c>
      <c r="AC28" s="2" cm="1">
        <f t="array" ref="AC28">_xlfn.XLOOKUP(AC$1&amp;$R28,$C$3:$C$1662&amp;$D$3:$D$1662,$E$3:$E$1662,0,0,1)</f>
        <v>7700</v>
      </c>
      <c r="AM28" t="s">
        <v>909</v>
      </c>
      <c r="AN28" t="s">
        <v>881</v>
      </c>
      <c r="AO28">
        <v>44850</v>
      </c>
      <c r="AP28">
        <v>45650</v>
      </c>
      <c r="AQ28">
        <v>44310</v>
      </c>
      <c r="AR28">
        <v>44470</v>
      </c>
      <c r="AS28">
        <v>5515300</v>
      </c>
      <c r="AU28" s="7" t="str">
        <f t="shared" si="3"/>
        <v/>
      </c>
      <c r="AV28" s="7">
        <f t="shared" si="4"/>
        <v>-1.8755516328331834E-2</v>
      </c>
    </row>
    <row r="29" spans="3:48" x14ac:dyDescent="0.4">
      <c r="C29" t="s">
        <v>804</v>
      </c>
      <c r="D29" t="s">
        <v>532</v>
      </c>
      <c r="E29">
        <v>7700</v>
      </c>
      <c r="R29" t="s">
        <v>241</v>
      </c>
      <c r="S29" s="2">
        <f t="shared" si="1"/>
        <v>845220</v>
      </c>
      <c r="T29" s="2">
        <f t="shared" si="5"/>
        <v>1043000</v>
      </c>
      <c r="U29" s="2">
        <f t="shared" si="5"/>
        <v>942400</v>
      </c>
      <c r="V29" s="2">
        <f t="shared" si="5"/>
        <v>786500</v>
      </c>
      <c r="W29" s="2">
        <f t="shared" si="5"/>
        <v>779400</v>
      </c>
      <c r="X29" s="2">
        <f t="shared" si="5"/>
        <v>674800</v>
      </c>
      <c r="Y29" s="2" cm="1">
        <f t="array" ref="Y29">_xlfn.XLOOKUP(Y$1&amp;$R29,$C$3:$C$1662&amp;$D$3:$D$1662,$E$3:$E$1662,0,0,1)</f>
        <v>18100</v>
      </c>
      <c r="Z29" s="2" cm="1">
        <f t="array" ref="Z29">_xlfn.XLOOKUP(Z$1&amp;$R29,$C$3:$C$1662&amp;$D$3:$D$1662,$E$3:$E$1662,0,0,1)</f>
        <v>34600</v>
      </c>
      <c r="AA29" s="2" cm="1">
        <f t="array" ref="AA29">_xlfn.XLOOKUP(AA$1&amp;$R29,$C$3:$C$1662&amp;$D$3:$D$1662,$E$3:$E$1662,0,0,1)</f>
        <v>4600</v>
      </c>
      <c r="AB29" s="2" cm="1">
        <f t="array" ref="AB29">_xlfn.XLOOKUP(AB$1&amp;$R29,$C$3:$C$1662&amp;$D$3:$D$1662,$E$3:$E$1662,0,0,1)</f>
        <v>12700</v>
      </c>
      <c r="AC29" s="2" cm="1">
        <f t="array" ref="AC29">_xlfn.XLOOKUP(AC$1&amp;$R29,$C$3:$C$1662&amp;$D$3:$D$1662,$E$3:$E$1662,0,0,1)</f>
        <v>11900</v>
      </c>
      <c r="AM29" t="s">
        <v>910</v>
      </c>
      <c r="AN29" t="s">
        <v>881</v>
      </c>
      <c r="AO29">
        <v>42620</v>
      </c>
      <c r="AP29">
        <v>43610</v>
      </c>
      <c r="AQ29">
        <v>42420</v>
      </c>
      <c r="AR29">
        <v>42810</v>
      </c>
      <c r="AS29">
        <v>4474400</v>
      </c>
      <c r="AU29" s="7" t="str">
        <f t="shared" si="3"/>
        <v/>
      </c>
      <c r="AV29" s="7">
        <f t="shared" si="4"/>
        <v>-3.7328536091747244E-2</v>
      </c>
    </row>
    <row r="30" spans="3:48" x14ac:dyDescent="0.4">
      <c r="C30" t="s">
        <v>804</v>
      </c>
      <c r="D30" t="s">
        <v>533</v>
      </c>
      <c r="E30">
        <v>11900</v>
      </c>
      <c r="R30" t="s">
        <v>286</v>
      </c>
      <c r="S30" s="2">
        <f t="shared" si="1"/>
        <v>861440</v>
      </c>
      <c r="T30" s="2">
        <f t="shared" si="5"/>
        <v>1061200</v>
      </c>
      <c r="U30" s="2">
        <f t="shared" si="5"/>
        <v>970800</v>
      </c>
      <c r="V30" s="2">
        <f t="shared" si="5"/>
        <v>799200</v>
      </c>
      <c r="W30" s="2">
        <f t="shared" si="5"/>
        <v>792000</v>
      </c>
      <c r="X30" s="2">
        <f t="shared" si="5"/>
        <v>684000</v>
      </c>
      <c r="Y30" s="2" cm="1">
        <f t="array" ref="Y30">_xlfn.XLOOKUP(Y$1&amp;$R30,$C$3:$C$1662&amp;$D$3:$D$1662,$E$3:$E$1662,0,0,1)</f>
        <v>18200</v>
      </c>
      <c r="Z30" s="2" cm="1">
        <f t="array" ref="Z30">_xlfn.XLOOKUP(Z$1&amp;$R30,$C$3:$C$1662&amp;$D$3:$D$1662,$E$3:$E$1662,0,0,1)</f>
        <v>28400</v>
      </c>
      <c r="AA30" s="2" cm="1">
        <f t="array" ref="AA30">_xlfn.XLOOKUP(AA$1&amp;$R30,$C$3:$C$1662&amp;$D$3:$D$1662,$E$3:$E$1662,0,0,1)</f>
        <v>12700</v>
      </c>
      <c r="AB30" s="2" cm="1">
        <f t="array" ref="AB30">_xlfn.XLOOKUP(AB$1&amp;$R30,$C$3:$C$1662&amp;$D$3:$D$1662,$E$3:$E$1662,0,0,1)</f>
        <v>12600</v>
      </c>
      <c r="AC30" s="2" cm="1">
        <f t="array" ref="AC30">_xlfn.XLOOKUP(AC$1&amp;$R30,$C$3:$C$1662&amp;$D$3:$D$1662,$E$3:$E$1662,0,0,1)</f>
        <v>9200</v>
      </c>
      <c r="AM30" t="s">
        <v>911</v>
      </c>
      <c r="AN30" t="s">
        <v>881</v>
      </c>
      <c r="AO30">
        <v>44860</v>
      </c>
      <c r="AP30">
        <v>45460</v>
      </c>
      <c r="AQ30">
        <v>43860</v>
      </c>
      <c r="AR30">
        <v>44540</v>
      </c>
      <c r="AS30">
        <v>4895200</v>
      </c>
      <c r="AU30" s="7">
        <f t="shared" si="3"/>
        <v>4.0411118897453857E-2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9200</v>
      </c>
      <c r="R31" t="s">
        <v>203</v>
      </c>
      <c r="S31" s="2">
        <f t="shared" si="1"/>
        <v>879820</v>
      </c>
      <c r="T31" s="2">
        <f t="shared" si="5"/>
        <v>1079700</v>
      </c>
      <c r="U31" s="2">
        <f t="shared" si="5"/>
        <v>1005700</v>
      </c>
      <c r="V31" s="2">
        <f t="shared" si="5"/>
        <v>814000</v>
      </c>
      <c r="W31" s="2">
        <f t="shared" si="5"/>
        <v>803100</v>
      </c>
      <c r="X31" s="2">
        <f t="shared" si="5"/>
        <v>696600</v>
      </c>
      <c r="Y31" s="2" cm="1">
        <f t="array" ref="Y31">_xlfn.XLOOKUP(Y$1&amp;$R31,$C$3:$C$1662&amp;$D$3:$D$1662,$E$3:$E$1662,0,0,1)</f>
        <v>18500</v>
      </c>
      <c r="Z31" s="2" cm="1">
        <f t="array" ref="Z31">_xlfn.XLOOKUP(Z$1&amp;$R31,$C$3:$C$1662&amp;$D$3:$D$1662,$E$3:$E$1662,0,0,1)</f>
        <v>34900</v>
      </c>
      <c r="AA31" s="2" cm="1">
        <f t="array" ref="AA31">_xlfn.XLOOKUP(AA$1&amp;$R31,$C$3:$C$1662&amp;$D$3:$D$1662,$E$3:$E$1662,0,0,1)</f>
        <v>14800</v>
      </c>
      <c r="AB31" s="2" cm="1">
        <f t="array" ref="AB31">_xlfn.XLOOKUP(AB$1&amp;$R31,$C$3:$C$1662&amp;$D$3:$D$1662,$E$3:$E$1662,0,0,1)</f>
        <v>11100</v>
      </c>
      <c r="AC31" s="2" cm="1">
        <f t="array" ref="AC31">_xlfn.XLOOKUP(AC$1&amp;$R31,$C$3:$C$1662&amp;$D$3:$D$1662,$E$3:$E$1662,0,0,1)</f>
        <v>12600</v>
      </c>
      <c r="AM31" t="s">
        <v>912</v>
      </c>
      <c r="AN31" t="s">
        <v>881</v>
      </c>
      <c r="AO31">
        <v>45240</v>
      </c>
      <c r="AP31">
        <v>46750</v>
      </c>
      <c r="AQ31">
        <v>44700</v>
      </c>
      <c r="AR31">
        <v>46750</v>
      </c>
      <c r="AS31">
        <v>5998600</v>
      </c>
      <c r="AU31" s="7">
        <f t="shared" si="3"/>
        <v>4.961832061068705E-2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12600</v>
      </c>
      <c r="R32" t="s">
        <v>153</v>
      </c>
      <c r="S32" s="2">
        <f t="shared" si="1"/>
        <v>899800</v>
      </c>
      <c r="T32" s="2">
        <f t="shared" si="5"/>
        <v>1115100</v>
      </c>
      <c r="U32" s="2">
        <f t="shared" si="5"/>
        <v>1019500</v>
      </c>
      <c r="V32" s="2">
        <f t="shared" si="5"/>
        <v>838600</v>
      </c>
      <c r="W32" s="2">
        <f t="shared" si="5"/>
        <v>818600</v>
      </c>
      <c r="X32" s="2">
        <f t="shared" si="5"/>
        <v>707200</v>
      </c>
      <c r="Y32" s="2" cm="1">
        <f t="array" ref="Y32">_xlfn.XLOOKUP(Y$1&amp;$R32,$C$3:$C$1662&amp;$D$3:$D$1662,$E$3:$E$1662,0,0,1)</f>
        <v>35400</v>
      </c>
      <c r="Z32" s="2" cm="1">
        <f t="array" ref="Z32">_xlfn.XLOOKUP(Z$1&amp;$R32,$C$3:$C$1662&amp;$D$3:$D$1662,$E$3:$E$1662,0,0,1)</f>
        <v>13800</v>
      </c>
      <c r="AA32" s="2" cm="1">
        <f t="array" ref="AA32">_xlfn.XLOOKUP(AA$1&amp;$R32,$C$3:$C$1662&amp;$D$3:$D$1662,$E$3:$E$1662,0,0,1)</f>
        <v>24600</v>
      </c>
      <c r="AB32" s="2" cm="1">
        <f t="array" ref="AB32">_xlfn.XLOOKUP(AB$1&amp;$R32,$C$3:$C$1662&amp;$D$3:$D$1662,$E$3:$E$1662,0,0,1)</f>
        <v>15500</v>
      </c>
      <c r="AC32" s="2" cm="1">
        <f t="array" ref="AC32">_xlfn.XLOOKUP(AC$1&amp;$R32,$C$3:$C$1662&amp;$D$3:$D$1662,$E$3:$E$1662,0,0,1)</f>
        <v>10600</v>
      </c>
      <c r="AM32" t="s">
        <v>913</v>
      </c>
      <c r="AN32" t="s">
        <v>881</v>
      </c>
      <c r="AO32">
        <v>47700</v>
      </c>
      <c r="AP32">
        <v>47830</v>
      </c>
      <c r="AQ32">
        <v>44270</v>
      </c>
      <c r="AR32">
        <v>44750</v>
      </c>
      <c r="AS32">
        <v>6801200</v>
      </c>
      <c r="AU32" s="7" t="str">
        <f t="shared" si="3"/>
        <v/>
      </c>
      <c r="AV32" s="7">
        <f t="shared" si="4"/>
        <v>-4.2780748663101553E-2</v>
      </c>
    </row>
    <row r="33" spans="3:48" x14ac:dyDescent="0.4">
      <c r="C33" t="s">
        <v>804</v>
      </c>
      <c r="D33" t="s">
        <v>536</v>
      </c>
      <c r="E33">
        <v>10600</v>
      </c>
      <c r="R33" t="s">
        <v>200</v>
      </c>
      <c r="S33" s="2">
        <f t="shared" si="1"/>
        <v>916640</v>
      </c>
      <c r="T33" s="2">
        <f t="shared" si="5"/>
        <v>1131000</v>
      </c>
      <c r="U33" s="2">
        <f t="shared" si="5"/>
        <v>1047700</v>
      </c>
      <c r="V33" s="2">
        <f t="shared" si="5"/>
        <v>860900</v>
      </c>
      <c r="W33" s="2">
        <f t="shared" si="5"/>
        <v>831600</v>
      </c>
      <c r="X33" s="2">
        <f t="shared" si="5"/>
        <v>712000</v>
      </c>
      <c r="Y33" s="2" cm="1">
        <f t="array" ref="Y33">_xlfn.XLOOKUP(Y$1&amp;$R33,$C$3:$C$1662&amp;$D$3:$D$1662,$E$3:$E$1662,0,0,1)</f>
        <v>15900</v>
      </c>
      <c r="Z33" s="2" cm="1">
        <f t="array" ref="Z33">_xlfn.XLOOKUP(Z$1&amp;$R33,$C$3:$C$1662&amp;$D$3:$D$1662,$E$3:$E$1662,0,0,1)</f>
        <v>28200</v>
      </c>
      <c r="AA33" s="2" cm="1">
        <f t="array" ref="AA33">_xlfn.XLOOKUP(AA$1&amp;$R33,$C$3:$C$1662&amp;$D$3:$D$1662,$E$3:$E$1662,0,0,1)</f>
        <v>22300</v>
      </c>
      <c r="AB33" s="2" cm="1">
        <f t="array" ref="AB33">_xlfn.XLOOKUP(AB$1&amp;$R33,$C$3:$C$1662&amp;$D$3:$D$1662,$E$3:$E$1662,0,0,1)</f>
        <v>13000</v>
      </c>
      <c r="AC33" s="2" cm="1">
        <f t="array" ref="AC33">_xlfn.XLOOKUP(AC$1&amp;$R33,$C$3:$C$1662&amp;$D$3:$D$1662,$E$3:$E$1662,0,0,1)</f>
        <v>4800</v>
      </c>
      <c r="AM33" t="s">
        <v>914</v>
      </c>
      <c r="AN33" t="s">
        <v>881</v>
      </c>
      <c r="AO33">
        <v>45390</v>
      </c>
      <c r="AP33">
        <v>45400</v>
      </c>
      <c r="AQ33">
        <v>43810</v>
      </c>
      <c r="AR33">
        <v>44300</v>
      </c>
      <c r="AS33">
        <v>4937000</v>
      </c>
      <c r="AU33" s="7" t="str">
        <f t="shared" si="3"/>
        <v/>
      </c>
      <c r="AV33" s="7">
        <f t="shared" si="4"/>
        <v>-1.0055865921787754E-2</v>
      </c>
    </row>
    <row r="34" spans="3:48" x14ac:dyDescent="0.4">
      <c r="C34" t="s">
        <v>804</v>
      </c>
      <c r="D34" t="s">
        <v>537</v>
      </c>
      <c r="E34">
        <v>4800</v>
      </c>
      <c r="R34" t="s">
        <v>26</v>
      </c>
      <c r="S34" s="2">
        <f t="shared" si="1"/>
        <v>942140</v>
      </c>
      <c r="T34" s="2">
        <f t="shared" si="5"/>
        <v>1147300</v>
      </c>
      <c r="U34" s="2">
        <f t="shared" si="5"/>
        <v>1104500</v>
      </c>
      <c r="V34" s="2">
        <f t="shared" si="5"/>
        <v>884800</v>
      </c>
      <c r="W34" s="2">
        <f t="shared" si="5"/>
        <v>847800</v>
      </c>
      <c r="X34" s="2">
        <f t="shared" si="5"/>
        <v>726300</v>
      </c>
      <c r="Y34" s="2" cm="1">
        <f t="array" ref="Y34">_xlfn.XLOOKUP(Y$1&amp;$R34,$C$3:$C$1662&amp;$D$3:$D$1662,$E$3:$E$1662,0,0,1)</f>
        <v>16300</v>
      </c>
      <c r="Z34" s="2" cm="1">
        <f t="array" ref="Z34">_xlfn.XLOOKUP(Z$1&amp;$R34,$C$3:$C$1662&amp;$D$3:$D$1662,$E$3:$E$1662,0,0,1)</f>
        <v>56800</v>
      </c>
      <c r="AA34" s="2" cm="1">
        <f t="array" ref="AA34">_xlfn.XLOOKUP(AA$1&amp;$R34,$C$3:$C$1662&amp;$D$3:$D$1662,$E$3:$E$1662,0,0,1)</f>
        <v>23900</v>
      </c>
      <c r="AB34" s="2" cm="1">
        <f t="array" ref="AB34">_xlfn.XLOOKUP(AB$1&amp;$R34,$C$3:$C$1662&amp;$D$3:$D$1662,$E$3:$E$1662,0,0,1)</f>
        <v>16200</v>
      </c>
      <c r="AC34" s="2" cm="1">
        <f t="array" ref="AC34">_xlfn.XLOOKUP(AC$1&amp;$R34,$C$3:$C$1662&amp;$D$3:$D$1662,$E$3:$E$1662,0,0,1)</f>
        <v>14300</v>
      </c>
      <c r="AM34" t="s">
        <v>915</v>
      </c>
      <c r="AN34" t="s">
        <v>881</v>
      </c>
      <c r="AO34">
        <v>44180</v>
      </c>
      <c r="AP34">
        <v>44700</v>
      </c>
      <c r="AQ34">
        <v>43510</v>
      </c>
      <c r="AR34">
        <v>44700</v>
      </c>
      <c r="AS34">
        <v>3569900</v>
      </c>
      <c r="AU34" s="7">
        <f t="shared" si="3"/>
        <v>9.0293453724605843E-3</v>
      </c>
      <c r="AV34" s="7" t="str">
        <f t="shared" si="4"/>
        <v/>
      </c>
    </row>
    <row r="35" spans="3:48" x14ac:dyDescent="0.4">
      <c r="C35" t="s">
        <v>804</v>
      </c>
      <c r="D35" t="s">
        <v>538</v>
      </c>
      <c r="E35">
        <v>14300</v>
      </c>
      <c r="R35" t="s">
        <v>99</v>
      </c>
      <c r="S35" s="2">
        <f t="shared" si="1"/>
        <v>959640</v>
      </c>
      <c r="T35" s="2">
        <f t="shared" si="5"/>
        <v>1164300</v>
      </c>
      <c r="U35" s="2">
        <f t="shared" si="5"/>
        <v>1133300</v>
      </c>
      <c r="V35" s="2">
        <f t="shared" si="5"/>
        <v>909200</v>
      </c>
      <c r="W35" s="2">
        <f t="shared" si="5"/>
        <v>858400</v>
      </c>
      <c r="X35" s="2">
        <f t="shared" si="5"/>
        <v>733000</v>
      </c>
      <c r="Y35" s="2" cm="1">
        <f t="array" ref="Y35">_xlfn.XLOOKUP(Y$1&amp;$R35,$C$3:$C$1662&amp;$D$3:$D$1662,$E$3:$E$1662,0,0,1)</f>
        <v>17000</v>
      </c>
      <c r="Z35" s="2" cm="1">
        <f t="array" ref="Z35">_xlfn.XLOOKUP(Z$1&amp;$R35,$C$3:$C$1662&amp;$D$3:$D$1662,$E$3:$E$1662,0,0,1)</f>
        <v>28800</v>
      </c>
      <c r="AA35" s="2" cm="1">
        <f t="array" ref="AA35">_xlfn.XLOOKUP(AA$1&amp;$R35,$C$3:$C$1662&amp;$D$3:$D$1662,$E$3:$E$1662,0,0,1)</f>
        <v>24400</v>
      </c>
      <c r="AB35" s="2" cm="1">
        <f t="array" ref="AB35">_xlfn.XLOOKUP(AB$1&amp;$R35,$C$3:$C$1662&amp;$D$3:$D$1662,$E$3:$E$1662,0,0,1)</f>
        <v>10600</v>
      </c>
      <c r="AC35" s="2" cm="1">
        <f t="array" ref="AC35">_xlfn.XLOOKUP(AC$1&amp;$R35,$C$3:$C$1662&amp;$D$3:$D$1662,$E$3:$E$1662,0,0,1)</f>
        <v>6700</v>
      </c>
      <c r="AM35" t="s">
        <v>916</v>
      </c>
      <c r="AN35" t="s">
        <v>881</v>
      </c>
      <c r="AO35">
        <v>44330</v>
      </c>
      <c r="AP35">
        <v>44450</v>
      </c>
      <c r="AQ35">
        <v>43060</v>
      </c>
      <c r="AR35">
        <v>43750</v>
      </c>
      <c r="AS35">
        <v>4393900</v>
      </c>
      <c r="AU35" s="7" t="str">
        <f t="shared" si="3"/>
        <v/>
      </c>
      <c r="AV35" s="7">
        <f t="shared" si="4"/>
        <v>-2.1252796420581643E-2</v>
      </c>
    </row>
    <row r="36" spans="3:48" x14ac:dyDescent="0.4">
      <c r="C36" t="s">
        <v>804</v>
      </c>
      <c r="D36" t="s">
        <v>539</v>
      </c>
      <c r="E36">
        <v>6700</v>
      </c>
      <c r="R36" t="s">
        <v>83</v>
      </c>
      <c r="S36" s="2">
        <f t="shared" si="1"/>
        <v>978420</v>
      </c>
      <c r="T36" s="2">
        <f t="shared" ref="T36:X51" si="6">T35+Y36</f>
        <v>1178500</v>
      </c>
      <c r="U36" s="2">
        <f t="shared" si="6"/>
        <v>1148700</v>
      </c>
      <c r="V36" s="2">
        <f t="shared" si="6"/>
        <v>961400</v>
      </c>
      <c r="W36" s="2">
        <f t="shared" si="6"/>
        <v>864500</v>
      </c>
      <c r="X36" s="2">
        <f t="shared" si="6"/>
        <v>739000</v>
      </c>
      <c r="Y36" s="2" cm="1">
        <f t="array" ref="Y36">_xlfn.XLOOKUP(Y$1&amp;$R36,$C$3:$C$1662&amp;$D$3:$D$1662,$E$3:$E$1662,0,0,1)</f>
        <v>14200</v>
      </c>
      <c r="Z36" s="2" cm="1">
        <f t="array" ref="Z36">_xlfn.XLOOKUP(Z$1&amp;$R36,$C$3:$C$1662&amp;$D$3:$D$1662,$E$3:$E$1662,0,0,1)</f>
        <v>15400</v>
      </c>
      <c r="AA36" s="2" cm="1">
        <f t="array" ref="AA36">_xlfn.XLOOKUP(AA$1&amp;$R36,$C$3:$C$1662&amp;$D$3:$D$1662,$E$3:$E$1662,0,0,1)</f>
        <v>52200</v>
      </c>
      <c r="AB36" s="2" cm="1">
        <f t="array" ref="AB36">_xlfn.XLOOKUP(AB$1&amp;$R36,$C$3:$C$1662&amp;$D$3:$D$1662,$E$3:$E$1662,0,0,1)</f>
        <v>6100</v>
      </c>
      <c r="AC36" s="2" cm="1">
        <f t="array" ref="AC36">_xlfn.XLOOKUP(AC$1&amp;$R36,$C$3:$C$1662&amp;$D$3:$D$1662,$E$3:$E$1662,0,0,1)</f>
        <v>6000</v>
      </c>
      <c r="AM36" t="s">
        <v>917</v>
      </c>
      <c r="AN36" t="s">
        <v>881</v>
      </c>
      <c r="AO36">
        <v>44450</v>
      </c>
      <c r="AP36">
        <v>44520</v>
      </c>
      <c r="AQ36">
        <v>42070</v>
      </c>
      <c r="AR36">
        <v>42070</v>
      </c>
      <c r="AS36">
        <v>4409200</v>
      </c>
      <c r="AU36" s="7" t="str">
        <f t="shared" si="3"/>
        <v/>
      </c>
      <c r="AV36" s="7">
        <f t="shared" si="4"/>
        <v>-3.839999999999999E-2</v>
      </c>
    </row>
    <row r="37" spans="3:48" x14ac:dyDescent="0.4">
      <c r="C37" t="s">
        <v>804</v>
      </c>
      <c r="D37" t="s">
        <v>540</v>
      </c>
      <c r="E37">
        <v>6000</v>
      </c>
      <c r="R37" t="s">
        <v>152</v>
      </c>
      <c r="S37" s="2">
        <f t="shared" si="1"/>
        <v>997460</v>
      </c>
      <c r="T37" s="2">
        <f t="shared" si="6"/>
        <v>1199500</v>
      </c>
      <c r="U37" s="2">
        <f t="shared" si="6"/>
        <v>1163300</v>
      </c>
      <c r="V37" s="2">
        <f t="shared" si="6"/>
        <v>985400</v>
      </c>
      <c r="W37" s="2">
        <f t="shared" si="6"/>
        <v>887500</v>
      </c>
      <c r="X37" s="2">
        <f t="shared" si="6"/>
        <v>751600</v>
      </c>
      <c r="Y37" s="2" cm="1">
        <f t="array" ref="Y37">_xlfn.XLOOKUP(Y$1&amp;$R37,$C$3:$C$1662&amp;$D$3:$D$1662,$E$3:$E$1662,0,0,1)</f>
        <v>21000</v>
      </c>
      <c r="Z37" s="2" cm="1">
        <f t="array" ref="Z37">_xlfn.XLOOKUP(Z$1&amp;$R37,$C$3:$C$1662&amp;$D$3:$D$1662,$E$3:$E$1662,0,0,1)</f>
        <v>14600</v>
      </c>
      <c r="AA37" s="2" cm="1">
        <f t="array" ref="AA37">_xlfn.XLOOKUP(AA$1&amp;$R37,$C$3:$C$1662&amp;$D$3:$D$1662,$E$3:$E$1662,0,0,1)</f>
        <v>24000</v>
      </c>
      <c r="AB37" s="2" cm="1">
        <f t="array" ref="AB37">_xlfn.XLOOKUP(AB$1&amp;$R37,$C$3:$C$1662&amp;$D$3:$D$1662,$E$3:$E$1662,0,0,1)</f>
        <v>23000</v>
      </c>
      <c r="AC37" s="2" cm="1">
        <f t="array" ref="AC37">_xlfn.XLOOKUP(AC$1&amp;$R37,$C$3:$C$1662&amp;$D$3:$D$1662,$E$3:$E$1662,0,0,1)</f>
        <v>12600</v>
      </c>
      <c r="AM37" t="s">
        <v>918</v>
      </c>
      <c r="AN37" t="s">
        <v>881</v>
      </c>
      <c r="AO37">
        <v>42070</v>
      </c>
      <c r="AP37">
        <v>42150</v>
      </c>
      <c r="AQ37">
        <v>40300</v>
      </c>
      <c r="AR37">
        <v>40300</v>
      </c>
      <c r="AS37">
        <v>4698100</v>
      </c>
      <c r="AU37" s="7" t="str">
        <f t="shared" si="3"/>
        <v/>
      </c>
      <c r="AV37" s="7">
        <f t="shared" si="4"/>
        <v>-4.2072735916329873E-2</v>
      </c>
    </row>
    <row r="38" spans="3:48" x14ac:dyDescent="0.4">
      <c r="C38" t="s">
        <v>804</v>
      </c>
      <c r="D38" t="s">
        <v>541</v>
      </c>
      <c r="E38">
        <v>12600</v>
      </c>
      <c r="R38" t="s">
        <v>33</v>
      </c>
      <c r="S38" s="2">
        <f t="shared" si="1"/>
        <v>1013180</v>
      </c>
      <c r="T38" s="2">
        <f t="shared" si="6"/>
        <v>1218600</v>
      </c>
      <c r="U38" s="2">
        <f t="shared" si="6"/>
        <v>1177300</v>
      </c>
      <c r="V38" s="2">
        <f t="shared" si="6"/>
        <v>1003400</v>
      </c>
      <c r="W38" s="2">
        <f t="shared" si="6"/>
        <v>895900</v>
      </c>
      <c r="X38" s="2">
        <f t="shared" si="6"/>
        <v>770700</v>
      </c>
      <c r="Y38" s="2" cm="1">
        <f t="array" ref="Y38">_xlfn.XLOOKUP(Y$1&amp;$R38,$C$3:$C$1662&amp;$D$3:$D$1662,$E$3:$E$1662,0,0,1)</f>
        <v>19100</v>
      </c>
      <c r="Z38" s="2" cm="1">
        <f t="array" ref="Z38">_xlfn.XLOOKUP(Z$1&amp;$R38,$C$3:$C$1662&amp;$D$3:$D$1662,$E$3:$E$1662,0,0,1)</f>
        <v>14000</v>
      </c>
      <c r="AA38" s="2" cm="1">
        <f t="array" ref="AA38">_xlfn.XLOOKUP(AA$1&amp;$R38,$C$3:$C$1662&amp;$D$3:$D$1662,$E$3:$E$1662,0,0,1)</f>
        <v>18000</v>
      </c>
      <c r="AB38" s="2" cm="1">
        <f t="array" ref="AB38">_xlfn.XLOOKUP(AB$1&amp;$R38,$C$3:$C$1662&amp;$D$3:$D$1662,$E$3:$E$1662,0,0,1)</f>
        <v>8400</v>
      </c>
      <c r="AC38" s="2" cm="1">
        <f t="array" ref="AC38">_xlfn.XLOOKUP(AC$1&amp;$R38,$C$3:$C$1662&amp;$D$3:$D$1662,$E$3:$E$1662,0,0,1)</f>
        <v>19100</v>
      </c>
      <c r="AM38" t="s">
        <v>919</v>
      </c>
      <c r="AN38" t="s">
        <v>881</v>
      </c>
      <c r="AO38">
        <v>41000</v>
      </c>
      <c r="AP38">
        <v>42800</v>
      </c>
      <c r="AQ38">
        <v>40900</v>
      </c>
      <c r="AR38">
        <v>42580</v>
      </c>
      <c r="AS38">
        <v>5122500</v>
      </c>
      <c r="AU38" s="7">
        <f t="shared" si="3"/>
        <v>5.6575682382133952E-2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19100</v>
      </c>
      <c r="R39" t="s">
        <v>51</v>
      </c>
      <c r="S39" s="2">
        <f t="shared" si="1"/>
        <v>1026660</v>
      </c>
      <c r="T39" s="2">
        <f t="shared" si="6"/>
        <v>1232500</v>
      </c>
      <c r="U39" s="2">
        <f t="shared" si="6"/>
        <v>1202700</v>
      </c>
      <c r="V39" s="2">
        <f t="shared" si="6"/>
        <v>1019100</v>
      </c>
      <c r="W39" s="2">
        <f t="shared" si="6"/>
        <v>904800</v>
      </c>
      <c r="X39" s="2">
        <f t="shared" si="6"/>
        <v>774200</v>
      </c>
      <c r="Y39" s="2" cm="1">
        <f t="array" ref="Y39">_xlfn.XLOOKUP(Y$1&amp;$R39,$C$3:$C$1662&amp;$D$3:$D$1662,$E$3:$E$1662,0,0,1)</f>
        <v>13900</v>
      </c>
      <c r="Z39" s="2" cm="1">
        <f t="array" ref="Z39">_xlfn.XLOOKUP(Z$1&amp;$R39,$C$3:$C$1662&amp;$D$3:$D$1662,$E$3:$E$1662,0,0,1)</f>
        <v>25400</v>
      </c>
      <c r="AA39" s="2" cm="1">
        <f t="array" ref="AA39">_xlfn.XLOOKUP(AA$1&amp;$R39,$C$3:$C$1662&amp;$D$3:$D$1662,$E$3:$E$1662,0,0,1)</f>
        <v>15700</v>
      </c>
      <c r="AB39" s="2" cm="1">
        <f t="array" ref="AB39">_xlfn.XLOOKUP(AB$1&amp;$R39,$C$3:$C$1662&amp;$D$3:$D$1662,$E$3:$E$1662,0,0,1)</f>
        <v>8900</v>
      </c>
      <c r="AC39" s="2" cm="1">
        <f t="array" ref="AC39">_xlfn.XLOOKUP(AC$1&amp;$R39,$C$3:$C$1662&amp;$D$3:$D$1662,$E$3:$E$1662,0,0,1)</f>
        <v>3500</v>
      </c>
      <c r="AM39" t="s">
        <v>920</v>
      </c>
      <c r="AN39" t="s">
        <v>881</v>
      </c>
      <c r="AO39">
        <v>41880</v>
      </c>
      <c r="AP39">
        <v>43190</v>
      </c>
      <c r="AQ39">
        <v>41420</v>
      </c>
      <c r="AR39">
        <v>42420</v>
      </c>
      <c r="AS39">
        <v>5006500</v>
      </c>
      <c r="AU39" s="7" t="str">
        <f t="shared" si="3"/>
        <v/>
      </c>
      <c r="AV39" s="7">
        <f t="shared" si="4"/>
        <v>-3.7576326914043889E-3</v>
      </c>
    </row>
    <row r="40" spans="3:48" x14ac:dyDescent="0.4">
      <c r="C40" t="s">
        <v>804</v>
      </c>
      <c r="D40" t="s">
        <v>543</v>
      </c>
      <c r="E40">
        <v>3500</v>
      </c>
      <c r="R40" t="s">
        <v>280</v>
      </c>
      <c r="S40" s="2">
        <f t="shared" si="1"/>
        <v>1047400</v>
      </c>
      <c r="T40" s="2">
        <f t="shared" si="6"/>
        <v>1247000</v>
      </c>
      <c r="U40" s="2">
        <f t="shared" si="6"/>
        <v>1223500</v>
      </c>
      <c r="V40" s="2">
        <f t="shared" si="6"/>
        <v>1070800</v>
      </c>
      <c r="W40" s="2">
        <f t="shared" si="6"/>
        <v>916000</v>
      </c>
      <c r="X40" s="2">
        <f t="shared" si="6"/>
        <v>779700</v>
      </c>
      <c r="Y40" s="2" cm="1">
        <f t="array" ref="Y40">_xlfn.XLOOKUP(Y$1&amp;$R40,$C$3:$C$1662&amp;$D$3:$D$1662,$E$3:$E$1662,0,0,1)</f>
        <v>14500</v>
      </c>
      <c r="Z40" s="2" cm="1">
        <f t="array" ref="Z40">_xlfn.XLOOKUP(Z$1&amp;$R40,$C$3:$C$1662&amp;$D$3:$D$1662,$E$3:$E$1662,0,0,1)</f>
        <v>20800</v>
      </c>
      <c r="AA40" s="2" cm="1">
        <f t="array" ref="AA40">_xlfn.XLOOKUP(AA$1&amp;$R40,$C$3:$C$1662&amp;$D$3:$D$1662,$E$3:$E$1662,0,0,1)</f>
        <v>51700</v>
      </c>
      <c r="AB40" s="2" cm="1">
        <f t="array" ref="AB40">_xlfn.XLOOKUP(AB$1&amp;$R40,$C$3:$C$1662&amp;$D$3:$D$1662,$E$3:$E$1662,0,0,1)</f>
        <v>11200</v>
      </c>
      <c r="AC40" s="2" cm="1">
        <f t="array" ref="AC40">_xlfn.XLOOKUP(AC$1&amp;$R40,$C$3:$C$1662&amp;$D$3:$D$1662,$E$3:$E$1662,0,0,1)</f>
        <v>5500</v>
      </c>
      <c r="AM40" t="s">
        <v>921</v>
      </c>
      <c r="AN40" t="s">
        <v>881</v>
      </c>
      <c r="AO40">
        <v>42260</v>
      </c>
      <c r="AP40">
        <v>42670</v>
      </c>
      <c r="AQ40">
        <v>42020</v>
      </c>
      <c r="AR40">
        <v>42550</v>
      </c>
      <c r="AS40">
        <v>3306000</v>
      </c>
      <c r="AU40" s="7">
        <f t="shared" si="3"/>
        <v>3.0645921735030779E-3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5500</v>
      </c>
      <c r="R41" t="s">
        <v>154</v>
      </c>
      <c r="S41" s="2">
        <f t="shared" si="1"/>
        <v>1062620</v>
      </c>
      <c r="T41" s="2">
        <f t="shared" si="6"/>
        <v>1259100</v>
      </c>
      <c r="U41" s="2">
        <f t="shared" si="6"/>
        <v>1248900</v>
      </c>
      <c r="V41" s="2">
        <f t="shared" si="6"/>
        <v>1091200</v>
      </c>
      <c r="W41" s="2">
        <f t="shared" si="6"/>
        <v>924200</v>
      </c>
      <c r="X41" s="2">
        <f t="shared" si="6"/>
        <v>789700</v>
      </c>
      <c r="Y41" s="2" cm="1">
        <f t="array" ref="Y41">_xlfn.XLOOKUP(Y$1&amp;$R41,$C$3:$C$1662&amp;$D$3:$D$1662,$E$3:$E$1662,0,0,1)</f>
        <v>12100</v>
      </c>
      <c r="Z41" s="2" cm="1">
        <f t="array" ref="Z41">_xlfn.XLOOKUP(Z$1&amp;$R41,$C$3:$C$1662&amp;$D$3:$D$1662,$E$3:$E$1662,0,0,1)</f>
        <v>25400</v>
      </c>
      <c r="AA41" s="2" cm="1">
        <f t="array" ref="AA41">_xlfn.XLOOKUP(AA$1&amp;$R41,$C$3:$C$1662&amp;$D$3:$D$1662,$E$3:$E$1662,0,0,1)</f>
        <v>20400</v>
      </c>
      <c r="AB41" s="2" cm="1">
        <f t="array" ref="AB41">_xlfn.XLOOKUP(AB$1&amp;$R41,$C$3:$C$1662&amp;$D$3:$D$1662,$E$3:$E$1662,0,0,1)</f>
        <v>8200</v>
      </c>
      <c r="AC41" s="2" cm="1">
        <f t="array" ref="AC41">_xlfn.XLOOKUP(AC$1&amp;$R41,$C$3:$C$1662&amp;$D$3:$D$1662,$E$3:$E$1662,0,0,1)</f>
        <v>10000</v>
      </c>
      <c r="AM41" t="s">
        <v>922</v>
      </c>
      <c r="AN41" t="s">
        <v>881</v>
      </c>
      <c r="AO41">
        <v>43250</v>
      </c>
      <c r="AP41">
        <v>43270</v>
      </c>
      <c r="AQ41">
        <v>41630</v>
      </c>
      <c r="AR41">
        <v>42310</v>
      </c>
      <c r="AS41">
        <v>3417000</v>
      </c>
      <c r="AU41" s="7" t="str">
        <f t="shared" si="3"/>
        <v/>
      </c>
      <c r="AV41" s="7">
        <f t="shared" si="4"/>
        <v>-5.640423031727404E-3</v>
      </c>
    </row>
    <row r="42" spans="3:48" x14ac:dyDescent="0.4">
      <c r="C42" t="s">
        <v>804</v>
      </c>
      <c r="D42" t="s">
        <v>545</v>
      </c>
      <c r="E42">
        <v>10000</v>
      </c>
      <c r="R42" t="s">
        <v>133</v>
      </c>
      <c r="S42" s="2">
        <f t="shared" si="1"/>
        <v>1076900</v>
      </c>
      <c r="T42" s="2">
        <f t="shared" si="6"/>
        <v>1276600</v>
      </c>
      <c r="U42" s="2">
        <f t="shared" si="6"/>
        <v>1276300</v>
      </c>
      <c r="V42" s="2">
        <f t="shared" si="6"/>
        <v>1107300</v>
      </c>
      <c r="W42" s="2">
        <f t="shared" si="6"/>
        <v>928000</v>
      </c>
      <c r="X42" s="2">
        <f t="shared" si="6"/>
        <v>796300</v>
      </c>
      <c r="Y42" s="2" cm="1">
        <f t="array" ref="Y42">_xlfn.XLOOKUP(Y$1&amp;$R42,$C$3:$C$1662&amp;$D$3:$D$1662,$E$3:$E$1662,0,0,1)</f>
        <v>17500</v>
      </c>
      <c r="Z42" s="2" cm="1">
        <f t="array" ref="Z42">_xlfn.XLOOKUP(Z$1&amp;$R42,$C$3:$C$1662&amp;$D$3:$D$1662,$E$3:$E$1662,0,0,1)</f>
        <v>27400</v>
      </c>
      <c r="AA42" s="2" cm="1">
        <f t="array" ref="AA42">_xlfn.XLOOKUP(AA$1&amp;$R42,$C$3:$C$1662&amp;$D$3:$D$1662,$E$3:$E$1662,0,0,1)</f>
        <v>16100</v>
      </c>
      <c r="AB42" s="2" cm="1">
        <f t="array" ref="AB42">_xlfn.XLOOKUP(AB$1&amp;$R42,$C$3:$C$1662&amp;$D$3:$D$1662,$E$3:$E$1662,0,0,1)</f>
        <v>3800</v>
      </c>
      <c r="AC42" s="2" cm="1">
        <f t="array" ref="AC42">_xlfn.XLOOKUP(AC$1&amp;$R42,$C$3:$C$1662&amp;$D$3:$D$1662,$E$3:$E$1662,0,0,1)</f>
        <v>6600</v>
      </c>
      <c r="AM42" t="s">
        <v>923</v>
      </c>
      <c r="AN42" t="s">
        <v>881</v>
      </c>
      <c r="AO42">
        <v>42240</v>
      </c>
      <c r="AP42">
        <v>42990</v>
      </c>
      <c r="AQ42">
        <v>40880</v>
      </c>
      <c r="AR42">
        <v>42380</v>
      </c>
      <c r="AS42">
        <v>4926500</v>
      </c>
      <c r="AU42" s="7">
        <f t="shared" si="3"/>
        <v>1.6544552115338451E-3</v>
      </c>
      <c r="AV42" s="7" t="str">
        <f t="shared" si="4"/>
        <v/>
      </c>
    </row>
    <row r="43" spans="3:48" x14ac:dyDescent="0.4">
      <c r="C43" t="s">
        <v>804</v>
      </c>
      <c r="D43" t="s">
        <v>546</v>
      </c>
      <c r="E43">
        <v>6600</v>
      </c>
      <c r="R43" t="s">
        <v>113</v>
      </c>
      <c r="S43" s="2">
        <f t="shared" si="1"/>
        <v>1089320</v>
      </c>
      <c r="T43" s="2">
        <f t="shared" si="6"/>
        <v>1285100</v>
      </c>
      <c r="U43" s="2">
        <f t="shared" si="6"/>
        <v>1296300</v>
      </c>
      <c r="V43" s="2">
        <f t="shared" si="6"/>
        <v>1124400</v>
      </c>
      <c r="W43" s="2">
        <f t="shared" si="6"/>
        <v>933400</v>
      </c>
      <c r="X43" s="2">
        <f t="shared" si="6"/>
        <v>807400</v>
      </c>
      <c r="Y43" s="2" cm="1">
        <f t="array" ref="Y43">_xlfn.XLOOKUP(Y$1&amp;$R43,$C$3:$C$1662&amp;$D$3:$D$1662,$E$3:$E$1662,0,0,1)</f>
        <v>8500</v>
      </c>
      <c r="Z43" s="2" cm="1">
        <f t="array" ref="Z43">_xlfn.XLOOKUP(Z$1&amp;$R43,$C$3:$C$1662&amp;$D$3:$D$1662,$E$3:$E$1662,0,0,1)</f>
        <v>20000</v>
      </c>
      <c r="AA43" s="2" cm="1">
        <f t="array" ref="AA43">_xlfn.XLOOKUP(AA$1&amp;$R43,$C$3:$C$1662&amp;$D$3:$D$1662,$E$3:$E$1662,0,0,1)</f>
        <v>17100</v>
      </c>
      <c r="AB43" s="2" cm="1">
        <f t="array" ref="AB43">_xlfn.XLOOKUP(AB$1&amp;$R43,$C$3:$C$1662&amp;$D$3:$D$1662,$E$3:$E$1662,0,0,1)</f>
        <v>5400</v>
      </c>
      <c r="AC43" s="2" cm="1">
        <f t="array" ref="AC43">_xlfn.XLOOKUP(AC$1&amp;$R43,$C$3:$C$1662&amp;$D$3:$D$1662,$E$3:$E$1662,0,0,1)</f>
        <v>11100</v>
      </c>
      <c r="AM43" t="s">
        <v>924</v>
      </c>
      <c r="AN43" t="s">
        <v>881</v>
      </c>
      <c r="AO43">
        <v>42600</v>
      </c>
      <c r="AP43">
        <v>43370</v>
      </c>
      <c r="AQ43">
        <v>42200</v>
      </c>
      <c r="AR43">
        <v>42590</v>
      </c>
      <c r="AS43">
        <v>4603200</v>
      </c>
      <c r="AU43" s="7">
        <f t="shared" si="3"/>
        <v>4.955167531854654E-3</v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11100</v>
      </c>
      <c r="R44" t="s">
        <v>49</v>
      </c>
      <c r="S44" s="2">
        <f t="shared" si="1"/>
        <v>1101240</v>
      </c>
      <c r="T44" s="2">
        <f t="shared" si="6"/>
        <v>1302600</v>
      </c>
      <c r="U44" s="2">
        <f t="shared" si="6"/>
        <v>1316900</v>
      </c>
      <c r="V44" s="2">
        <f t="shared" si="6"/>
        <v>1135000</v>
      </c>
      <c r="W44" s="2">
        <f t="shared" si="6"/>
        <v>936500</v>
      </c>
      <c r="X44" s="2">
        <f t="shared" si="6"/>
        <v>815200</v>
      </c>
      <c r="Y44" s="2" cm="1">
        <f t="array" ref="Y44">_xlfn.XLOOKUP(Y$1&amp;$R44,$C$3:$C$1662&amp;$D$3:$D$1662,$E$3:$E$1662,0,0,1)</f>
        <v>17500</v>
      </c>
      <c r="Z44" s="2" cm="1">
        <f t="array" ref="Z44">_xlfn.XLOOKUP(Z$1&amp;$R44,$C$3:$C$1662&amp;$D$3:$D$1662,$E$3:$E$1662,0,0,1)</f>
        <v>20600</v>
      </c>
      <c r="AA44" s="2" cm="1">
        <f t="array" ref="AA44">_xlfn.XLOOKUP(AA$1&amp;$R44,$C$3:$C$1662&amp;$D$3:$D$1662,$E$3:$E$1662,0,0,1)</f>
        <v>10600</v>
      </c>
      <c r="AB44" s="2" cm="1">
        <f t="array" ref="AB44">_xlfn.XLOOKUP(AB$1&amp;$R44,$C$3:$C$1662&amp;$D$3:$D$1662,$E$3:$E$1662,0,0,1)</f>
        <v>3100</v>
      </c>
      <c r="AC44" s="2" cm="1">
        <f t="array" ref="AC44">_xlfn.XLOOKUP(AC$1&amp;$R44,$C$3:$C$1662&amp;$D$3:$D$1662,$E$3:$E$1662,0,0,1)</f>
        <v>7800</v>
      </c>
      <c r="AM44" t="s">
        <v>925</v>
      </c>
      <c r="AN44" t="s">
        <v>881</v>
      </c>
      <c r="AO44">
        <v>42960</v>
      </c>
      <c r="AP44">
        <v>43320</v>
      </c>
      <c r="AQ44">
        <v>42280</v>
      </c>
      <c r="AR44">
        <v>42730</v>
      </c>
      <c r="AS44">
        <v>5106900</v>
      </c>
      <c r="AU44" s="7">
        <f t="shared" si="3"/>
        <v>3.2871566095327154E-3</v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7800</v>
      </c>
      <c r="R45" t="s">
        <v>242</v>
      </c>
      <c r="S45" s="2">
        <f t="shared" si="1"/>
        <v>1119160</v>
      </c>
      <c r="T45" s="2">
        <f t="shared" si="6"/>
        <v>1321000</v>
      </c>
      <c r="U45" s="2">
        <f t="shared" si="6"/>
        <v>1329500</v>
      </c>
      <c r="V45" s="2">
        <f t="shared" si="6"/>
        <v>1183600</v>
      </c>
      <c r="W45" s="2">
        <f t="shared" si="6"/>
        <v>943900</v>
      </c>
      <c r="X45" s="2">
        <f t="shared" si="6"/>
        <v>817800</v>
      </c>
      <c r="Y45" s="2" cm="1">
        <f t="array" ref="Y45">_xlfn.XLOOKUP(Y$1&amp;$R45,$C$3:$C$1662&amp;$D$3:$D$1662,$E$3:$E$1662,0,0,1)</f>
        <v>18400</v>
      </c>
      <c r="Z45" s="2" cm="1">
        <f t="array" ref="Z45">_xlfn.XLOOKUP(Z$1&amp;$R45,$C$3:$C$1662&amp;$D$3:$D$1662,$E$3:$E$1662,0,0,1)</f>
        <v>12600</v>
      </c>
      <c r="AA45" s="2" cm="1">
        <f t="array" ref="AA45">_xlfn.XLOOKUP(AA$1&amp;$R45,$C$3:$C$1662&amp;$D$3:$D$1662,$E$3:$E$1662,0,0,1)</f>
        <v>48600</v>
      </c>
      <c r="AB45" s="2" cm="1">
        <f t="array" ref="AB45">_xlfn.XLOOKUP(AB$1&amp;$R45,$C$3:$C$1662&amp;$D$3:$D$1662,$E$3:$E$1662,0,0,1)</f>
        <v>7400</v>
      </c>
      <c r="AC45" s="2" cm="1">
        <f t="array" ref="AC45">_xlfn.XLOOKUP(AC$1&amp;$R45,$C$3:$C$1662&amp;$D$3:$D$1662,$E$3:$E$1662,0,0,1)</f>
        <v>2600</v>
      </c>
      <c r="AM45" t="s">
        <v>926</v>
      </c>
      <c r="AN45" t="s">
        <v>881</v>
      </c>
      <c r="AO45">
        <v>42380</v>
      </c>
      <c r="AP45">
        <v>42430</v>
      </c>
      <c r="AQ45">
        <v>40710</v>
      </c>
      <c r="AR45">
        <v>41390</v>
      </c>
      <c r="AS45">
        <v>4464000</v>
      </c>
      <c r="AU45" s="7" t="str">
        <f t="shared" si="3"/>
        <v/>
      </c>
      <c r="AV45" s="7">
        <f t="shared" si="4"/>
        <v>-3.1359700444652416E-2</v>
      </c>
    </row>
    <row r="46" spans="3:48" x14ac:dyDescent="0.4">
      <c r="C46" t="s">
        <v>804</v>
      </c>
      <c r="D46" t="s">
        <v>549</v>
      </c>
      <c r="E46">
        <v>2600</v>
      </c>
      <c r="R46" t="s">
        <v>126</v>
      </c>
      <c r="S46" s="2">
        <f t="shared" si="1"/>
        <v>1131420</v>
      </c>
      <c r="T46" s="2">
        <f t="shared" si="6"/>
        <v>1328600</v>
      </c>
      <c r="U46" s="2">
        <f t="shared" si="6"/>
        <v>1340800</v>
      </c>
      <c r="V46" s="2">
        <f t="shared" si="6"/>
        <v>1194700</v>
      </c>
      <c r="W46" s="2">
        <f t="shared" si="6"/>
        <v>956300</v>
      </c>
      <c r="X46" s="2">
        <f t="shared" si="6"/>
        <v>836700</v>
      </c>
      <c r="Y46" s="2" cm="1">
        <f t="array" ref="Y46">_xlfn.XLOOKUP(Y$1&amp;$R46,$C$3:$C$1662&amp;$D$3:$D$1662,$E$3:$E$1662,0,0,1)</f>
        <v>7600</v>
      </c>
      <c r="Z46" s="2" cm="1">
        <f t="array" ref="Z46">_xlfn.XLOOKUP(Z$1&amp;$R46,$C$3:$C$1662&amp;$D$3:$D$1662,$E$3:$E$1662,0,0,1)</f>
        <v>11300</v>
      </c>
      <c r="AA46" s="2" cm="1">
        <f t="array" ref="AA46">_xlfn.XLOOKUP(AA$1&amp;$R46,$C$3:$C$1662&amp;$D$3:$D$1662,$E$3:$E$1662,0,0,1)</f>
        <v>11100</v>
      </c>
      <c r="AB46" s="2" cm="1">
        <f t="array" ref="AB46">_xlfn.XLOOKUP(AB$1&amp;$R46,$C$3:$C$1662&amp;$D$3:$D$1662,$E$3:$E$1662,0,0,1)</f>
        <v>12400</v>
      </c>
      <c r="AC46" s="2" cm="1">
        <f t="array" ref="AC46">_xlfn.XLOOKUP(AC$1&amp;$R46,$C$3:$C$1662&amp;$D$3:$D$1662,$E$3:$E$1662,0,0,1)</f>
        <v>18900</v>
      </c>
      <c r="AM46" t="s">
        <v>927</v>
      </c>
      <c r="AN46" t="s">
        <v>881</v>
      </c>
      <c r="AO46">
        <v>41040</v>
      </c>
      <c r="AP46">
        <v>42740</v>
      </c>
      <c r="AQ46">
        <v>40760</v>
      </c>
      <c r="AR46">
        <v>41880</v>
      </c>
      <c r="AS46">
        <v>6142300</v>
      </c>
      <c r="AU46" s="7">
        <f t="shared" si="3"/>
        <v>1.183860835950723E-2</v>
      </c>
      <c r="AV46" s="7" t="str">
        <f t="shared" si="4"/>
        <v/>
      </c>
    </row>
    <row r="47" spans="3:48" x14ac:dyDescent="0.4">
      <c r="C47" t="s">
        <v>804</v>
      </c>
      <c r="D47" t="s">
        <v>550</v>
      </c>
      <c r="E47">
        <v>18900</v>
      </c>
      <c r="R47" t="s">
        <v>170</v>
      </c>
      <c r="S47" s="2">
        <f t="shared" si="1"/>
        <v>1144380</v>
      </c>
      <c r="T47" s="2">
        <f t="shared" si="6"/>
        <v>1336600</v>
      </c>
      <c r="U47" s="2">
        <f t="shared" si="6"/>
        <v>1362200</v>
      </c>
      <c r="V47" s="2">
        <f t="shared" si="6"/>
        <v>1205700</v>
      </c>
      <c r="W47" s="2">
        <f t="shared" si="6"/>
        <v>967500</v>
      </c>
      <c r="X47" s="2">
        <f t="shared" si="6"/>
        <v>849900</v>
      </c>
      <c r="Y47" s="2" cm="1">
        <f t="array" ref="Y47">_xlfn.XLOOKUP(Y$1&amp;$R47,$C$3:$C$1662&amp;$D$3:$D$1662,$E$3:$E$1662,0,0,1)</f>
        <v>8000</v>
      </c>
      <c r="Z47" s="2" cm="1">
        <f t="array" ref="Z47">_xlfn.XLOOKUP(Z$1&amp;$R47,$C$3:$C$1662&amp;$D$3:$D$1662,$E$3:$E$1662,0,0,1)</f>
        <v>21400</v>
      </c>
      <c r="AA47" s="2" cm="1">
        <f t="array" ref="AA47">_xlfn.XLOOKUP(AA$1&amp;$R47,$C$3:$C$1662&amp;$D$3:$D$1662,$E$3:$E$1662,0,0,1)</f>
        <v>11000</v>
      </c>
      <c r="AB47" s="2" cm="1">
        <f t="array" ref="AB47">_xlfn.XLOOKUP(AB$1&amp;$R47,$C$3:$C$1662&amp;$D$3:$D$1662,$E$3:$E$1662,0,0,1)</f>
        <v>11200</v>
      </c>
      <c r="AC47" s="2" cm="1">
        <f t="array" ref="AC47">_xlfn.XLOOKUP(AC$1&amp;$R47,$C$3:$C$1662&amp;$D$3:$D$1662,$E$3:$E$1662,0,0,1)</f>
        <v>13200</v>
      </c>
      <c r="AM47" t="s">
        <v>928</v>
      </c>
      <c r="AN47" t="s">
        <v>881</v>
      </c>
      <c r="AO47">
        <v>41180</v>
      </c>
      <c r="AP47">
        <v>43370</v>
      </c>
      <c r="AQ47">
        <v>40430</v>
      </c>
      <c r="AR47">
        <v>41770</v>
      </c>
      <c r="AS47">
        <v>6870400</v>
      </c>
      <c r="AU47" s="7" t="str">
        <f t="shared" si="3"/>
        <v/>
      </c>
      <c r="AV47" s="7">
        <f t="shared" si="4"/>
        <v>-2.6265520534861642E-3</v>
      </c>
    </row>
    <row r="48" spans="3:48" x14ac:dyDescent="0.4">
      <c r="C48" t="s">
        <v>804</v>
      </c>
      <c r="D48" t="s">
        <v>551</v>
      </c>
      <c r="E48">
        <v>13200</v>
      </c>
      <c r="R48" t="s">
        <v>174</v>
      </c>
      <c r="S48" s="2">
        <f t="shared" si="1"/>
        <v>1158500</v>
      </c>
      <c r="T48" s="2">
        <f t="shared" si="6"/>
        <v>1350400</v>
      </c>
      <c r="U48" s="2">
        <f t="shared" si="6"/>
        <v>1383300</v>
      </c>
      <c r="V48" s="2">
        <f t="shared" si="6"/>
        <v>1213100</v>
      </c>
      <c r="W48" s="2">
        <f t="shared" si="6"/>
        <v>991100</v>
      </c>
      <c r="X48" s="2">
        <f t="shared" si="6"/>
        <v>854600</v>
      </c>
      <c r="Y48" s="2" cm="1">
        <f t="array" ref="Y48">_xlfn.XLOOKUP(Y$1&amp;$R48,$C$3:$C$1662&amp;$D$3:$D$1662,$E$3:$E$1662,0,0,1)</f>
        <v>13800</v>
      </c>
      <c r="Z48" s="2" cm="1">
        <f t="array" ref="Z48">_xlfn.XLOOKUP(Z$1&amp;$R48,$C$3:$C$1662&amp;$D$3:$D$1662,$E$3:$E$1662,0,0,1)</f>
        <v>21100</v>
      </c>
      <c r="AA48" s="2" cm="1">
        <f t="array" ref="AA48">_xlfn.XLOOKUP(AA$1&amp;$R48,$C$3:$C$1662&amp;$D$3:$D$1662,$E$3:$E$1662,0,0,1)</f>
        <v>7400</v>
      </c>
      <c r="AB48" s="2" cm="1">
        <f t="array" ref="AB48">_xlfn.XLOOKUP(AB$1&amp;$R48,$C$3:$C$1662&amp;$D$3:$D$1662,$E$3:$E$1662,0,0,1)</f>
        <v>23600</v>
      </c>
      <c r="AC48" s="2" cm="1">
        <f t="array" ref="AC48">_xlfn.XLOOKUP(AC$1&amp;$R48,$C$3:$C$1662&amp;$D$3:$D$1662,$E$3:$E$1662,0,0,1)</f>
        <v>4700</v>
      </c>
      <c r="AM48" t="s">
        <v>929</v>
      </c>
      <c r="AN48" t="s">
        <v>881</v>
      </c>
      <c r="AO48">
        <v>41330</v>
      </c>
      <c r="AP48">
        <v>41630</v>
      </c>
      <c r="AQ48">
        <v>40310</v>
      </c>
      <c r="AR48">
        <v>40600</v>
      </c>
      <c r="AS48">
        <v>4538900</v>
      </c>
      <c r="AU48" s="7" t="str">
        <f t="shared" si="3"/>
        <v/>
      </c>
      <c r="AV48" s="7">
        <f t="shared" si="4"/>
        <v>-2.8010533875987509E-2</v>
      </c>
    </row>
    <row r="49" spans="3:48" x14ac:dyDescent="0.4">
      <c r="C49" t="s">
        <v>804</v>
      </c>
      <c r="D49" t="s">
        <v>552</v>
      </c>
      <c r="E49">
        <v>4700</v>
      </c>
      <c r="R49" t="s">
        <v>179</v>
      </c>
      <c r="S49" s="2">
        <f t="shared" si="1"/>
        <v>1167620</v>
      </c>
      <c r="T49" s="2">
        <f t="shared" si="6"/>
        <v>1354200</v>
      </c>
      <c r="U49" s="2">
        <f t="shared" si="6"/>
        <v>1397500</v>
      </c>
      <c r="V49" s="2">
        <f t="shared" si="6"/>
        <v>1224400</v>
      </c>
      <c r="W49" s="2">
        <f t="shared" si="6"/>
        <v>1002300</v>
      </c>
      <c r="X49" s="2">
        <f t="shared" si="6"/>
        <v>859700</v>
      </c>
      <c r="Y49" s="2" cm="1">
        <f t="array" ref="Y49">_xlfn.XLOOKUP(Y$1&amp;$R49,$C$3:$C$1662&amp;$D$3:$D$1662,$E$3:$E$1662,0,0,1)</f>
        <v>3800</v>
      </c>
      <c r="Z49" s="2" cm="1">
        <f t="array" ref="Z49">_xlfn.XLOOKUP(Z$1&amp;$R49,$C$3:$C$1662&amp;$D$3:$D$1662,$E$3:$E$1662,0,0,1)</f>
        <v>14200</v>
      </c>
      <c r="AA49" s="2" cm="1">
        <f t="array" ref="AA49">_xlfn.XLOOKUP(AA$1&amp;$R49,$C$3:$C$1662&amp;$D$3:$D$1662,$E$3:$E$1662,0,0,1)</f>
        <v>11300</v>
      </c>
      <c r="AB49" s="2" cm="1">
        <f t="array" ref="AB49">_xlfn.XLOOKUP(AB$1&amp;$R49,$C$3:$C$1662&amp;$D$3:$D$1662,$E$3:$E$1662,0,0,1)</f>
        <v>11200</v>
      </c>
      <c r="AC49" s="2" cm="1">
        <f t="array" ref="AC49">_xlfn.XLOOKUP(AC$1&amp;$R49,$C$3:$C$1662&amp;$D$3:$D$1662,$E$3:$E$1662,0,0,1)</f>
        <v>5100</v>
      </c>
      <c r="AM49" t="s">
        <v>930</v>
      </c>
      <c r="AN49" t="s">
        <v>881</v>
      </c>
      <c r="AO49">
        <v>41300</v>
      </c>
      <c r="AP49">
        <v>42450</v>
      </c>
      <c r="AQ49">
        <v>40760</v>
      </c>
      <c r="AR49">
        <v>41330</v>
      </c>
      <c r="AS49">
        <v>5734000</v>
      </c>
      <c r="AU49" s="7">
        <f t="shared" si="3"/>
        <v>1.7980295566502491E-2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5100</v>
      </c>
      <c r="R50" t="s">
        <v>223</v>
      </c>
      <c r="S50" s="2">
        <f t="shared" si="1"/>
        <v>1186360</v>
      </c>
      <c r="T50" s="2">
        <f t="shared" si="6"/>
        <v>1376900</v>
      </c>
      <c r="U50" s="2">
        <f t="shared" si="6"/>
        <v>1409200</v>
      </c>
      <c r="V50" s="2">
        <f t="shared" si="6"/>
        <v>1238400</v>
      </c>
      <c r="W50" s="2">
        <f t="shared" si="6"/>
        <v>1020400</v>
      </c>
      <c r="X50" s="2">
        <f t="shared" si="6"/>
        <v>886900</v>
      </c>
      <c r="Y50" s="2" cm="1">
        <f t="array" ref="Y50">_xlfn.XLOOKUP(Y$1&amp;$R50,$C$3:$C$1662&amp;$D$3:$D$1662,$E$3:$E$1662,0,0,1)</f>
        <v>22700</v>
      </c>
      <c r="Z50" s="2" cm="1">
        <f t="array" ref="Z50">_xlfn.XLOOKUP(Z$1&amp;$R50,$C$3:$C$1662&amp;$D$3:$D$1662,$E$3:$E$1662,0,0,1)</f>
        <v>11700</v>
      </c>
      <c r="AA50" s="2" cm="1">
        <f t="array" ref="AA50">_xlfn.XLOOKUP(AA$1&amp;$R50,$C$3:$C$1662&amp;$D$3:$D$1662,$E$3:$E$1662,0,0,1)</f>
        <v>14000</v>
      </c>
      <c r="AB50" s="2" cm="1">
        <f t="array" ref="AB50">_xlfn.XLOOKUP(AB$1&amp;$R50,$C$3:$C$1662&amp;$D$3:$D$1662,$E$3:$E$1662,0,0,1)</f>
        <v>18100</v>
      </c>
      <c r="AC50" s="2" cm="1">
        <f t="array" ref="AC50">_xlfn.XLOOKUP(AC$1&amp;$R50,$C$3:$C$1662&amp;$D$3:$D$1662,$E$3:$E$1662,0,0,1)</f>
        <v>27200</v>
      </c>
      <c r="AM50" t="s">
        <v>931</v>
      </c>
      <c r="AN50" t="s">
        <v>881</v>
      </c>
      <c r="AO50">
        <v>42890</v>
      </c>
      <c r="AP50">
        <v>44470</v>
      </c>
      <c r="AQ50">
        <v>42850</v>
      </c>
      <c r="AR50">
        <v>43840</v>
      </c>
      <c r="AS50">
        <v>6093000</v>
      </c>
      <c r="AU50" s="7">
        <f t="shared" si="3"/>
        <v>6.0730704089039467E-2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27200</v>
      </c>
      <c r="R51" t="s">
        <v>208</v>
      </c>
      <c r="S51" s="2">
        <f t="shared" si="1"/>
        <v>1197020</v>
      </c>
      <c r="T51" s="2">
        <f t="shared" si="6"/>
        <v>1387500</v>
      </c>
      <c r="U51" s="2">
        <f t="shared" si="6"/>
        <v>1414100</v>
      </c>
      <c r="V51" s="2">
        <f t="shared" si="6"/>
        <v>1260300</v>
      </c>
      <c r="W51" s="2">
        <f t="shared" si="6"/>
        <v>1031800</v>
      </c>
      <c r="X51" s="2">
        <f t="shared" si="6"/>
        <v>891400</v>
      </c>
      <c r="Y51" s="2" cm="1">
        <f t="array" ref="Y51">_xlfn.XLOOKUP(Y$1&amp;$R51,$C$3:$C$1662&amp;$D$3:$D$1662,$E$3:$E$1662,0,0,1)</f>
        <v>10600</v>
      </c>
      <c r="Z51" s="2" cm="1">
        <f t="array" ref="Z51">_xlfn.XLOOKUP(Z$1&amp;$R51,$C$3:$C$1662&amp;$D$3:$D$1662,$E$3:$E$1662,0,0,1)</f>
        <v>4900</v>
      </c>
      <c r="AA51" s="2" cm="1">
        <f t="array" ref="AA51">_xlfn.XLOOKUP(AA$1&amp;$R51,$C$3:$C$1662&amp;$D$3:$D$1662,$E$3:$E$1662,0,0,1)</f>
        <v>21900</v>
      </c>
      <c r="AB51" s="2" cm="1">
        <f t="array" ref="AB51">_xlfn.XLOOKUP(AB$1&amp;$R51,$C$3:$C$1662&amp;$D$3:$D$1662,$E$3:$E$1662,0,0,1)</f>
        <v>11400</v>
      </c>
      <c r="AC51" s="2" cm="1">
        <f t="array" ref="AC51">_xlfn.XLOOKUP(AC$1&amp;$R51,$C$3:$C$1662&amp;$D$3:$D$1662,$E$3:$E$1662,0,0,1)</f>
        <v>4500</v>
      </c>
      <c r="AM51" t="s">
        <v>932</v>
      </c>
      <c r="AN51" t="s">
        <v>881</v>
      </c>
      <c r="AO51">
        <v>44500</v>
      </c>
      <c r="AP51">
        <v>44770</v>
      </c>
      <c r="AQ51">
        <v>43320</v>
      </c>
      <c r="AR51">
        <v>43420</v>
      </c>
      <c r="AS51">
        <v>3571100</v>
      </c>
      <c r="AU51" s="7" t="str">
        <f t="shared" si="3"/>
        <v/>
      </c>
      <c r="AV51" s="7">
        <f t="shared" si="4"/>
        <v>-9.5802919708029011E-3</v>
      </c>
    </row>
    <row r="52" spans="3:48" x14ac:dyDescent="0.4">
      <c r="C52" t="s">
        <v>804</v>
      </c>
      <c r="D52" t="s">
        <v>555</v>
      </c>
      <c r="E52">
        <v>4500</v>
      </c>
      <c r="R52" t="s">
        <v>160</v>
      </c>
      <c r="S52" s="2">
        <f t="shared" si="1"/>
        <v>1207520</v>
      </c>
      <c r="T52" s="2">
        <f t="shared" ref="T52:X67" si="7">T51+Y52</f>
        <v>1393500</v>
      </c>
      <c r="U52" s="2">
        <f t="shared" si="7"/>
        <v>1424000</v>
      </c>
      <c r="V52" s="2">
        <f t="shared" si="7"/>
        <v>1270000</v>
      </c>
      <c r="W52" s="2">
        <f t="shared" si="7"/>
        <v>1048300</v>
      </c>
      <c r="X52" s="2">
        <f t="shared" si="7"/>
        <v>901800</v>
      </c>
      <c r="Y52" s="2" cm="1">
        <f t="array" ref="Y52">_xlfn.XLOOKUP(Y$1&amp;$R52,$C$3:$C$1662&amp;$D$3:$D$1662,$E$3:$E$1662,0,0,1)</f>
        <v>6000</v>
      </c>
      <c r="Z52" s="2" cm="1">
        <f t="array" ref="Z52">_xlfn.XLOOKUP(Z$1&amp;$R52,$C$3:$C$1662&amp;$D$3:$D$1662,$E$3:$E$1662,0,0,1)</f>
        <v>9900</v>
      </c>
      <c r="AA52" s="2" cm="1">
        <f t="array" ref="AA52">_xlfn.XLOOKUP(AA$1&amp;$R52,$C$3:$C$1662&amp;$D$3:$D$1662,$E$3:$E$1662,0,0,1)</f>
        <v>9700</v>
      </c>
      <c r="AB52" s="2" cm="1">
        <f t="array" ref="AB52">_xlfn.XLOOKUP(AB$1&amp;$R52,$C$3:$C$1662&amp;$D$3:$D$1662,$E$3:$E$1662,0,0,1)</f>
        <v>16500</v>
      </c>
      <c r="AC52" s="2" cm="1">
        <f t="array" ref="AC52">_xlfn.XLOOKUP(AC$1&amp;$R52,$C$3:$C$1662&amp;$D$3:$D$1662,$E$3:$E$1662,0,0,1)</f>
        <v>10400</v>
      </c>
      <c r="AM52" t="s">
        <v>933</v>
      </c>
      <c r="AN52" t="s">
        <v>881</v>
      </c>
      <c r="AO52">
        <v>44200</v>
      </c>
      <c r="AP52">
        <v>44480</v>
      </c>
      <c r="AQ52">
        <v>43120</v>
      </c>
      <c r="AR52">
        <v>43450</v>
      </c>
      <c r="AS52">
        <v>3655900</v>
      </c>
      <c r="AU52" s="7">
        <f t="shared" si="3"/>
        <v>6.9092584062646623E-4</v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10400</v>
      </c>
      <c r="R53" t="s">
        <v>168</v>
      </c>
      <c r="S53" s="2">
        <f t="shared" si="1"/>
        <v>1219760</v>
      </c>
      <c r="T53" s="2">
        <f t="shared" si="7"/>
        <v>1398900</v>
      </c>
      <c r="U53" s="2">
        <f t="shared" si="7"/>
        <v>1431400</v>
      </c>
      <c r="V53" s="2">
        <f t="shared" si="7"/>
        <v>1287800</v>
      </c>
      <c r="W53" s="2">
        <f t="shared" si="7"/>
        <v>1060700</v>
      </c>
      <c r="X53" s="2">
        <f t="shared" si="7"/>
        <v>920000</v>
      </c>
      <c r="Y53" s="2" cm="1">
        <f t="array" ref="Y53">_xlfn.XLOOKUP(Y$1&amp;$R53,$C$3:$C$1662&amp;$D$3:$D$1662,$E$3:$E$1662,0,0,1)</f>
        <v>5400</v>
      </c>
      <c r="Z53" s="2" cm="1">
        <f t="array" ref="Z53">_xlfn.XLOOKUP(Z$1&amp;$R53,$C$3:$C$1662&amp;$D$3:$D$1662,$E$3:$E$1662,0,0,1)</f>
        <v>7400</v>
      </c>
      <c r="AA53" s="2" cm="1">
        <f t="array" ref="AA53">_xlfn.XLOOKUP(AA$1&amp;$R53,$C$3:$C$1662&amp;$D$3:$D$1662,$E$3:$E$1662,0,0,1)</f>
        <v>17800</v>
      </c>
      <c r="AB53" s="2" cm="1">
        <f t="array" ref="AB53">_xlfn.XLOOKUP(AB$1&amp;$R53,$C$3:$C$1662&amp;$D$3:$D$1662,$E$3:$E$1662,0,0,1)</f>
        <v>12400</v>
      </c>
      <c r="AC53" s="2" cm="1">
        <f t="array" ref="AC53">_xlfn.XLOOKUP(AC$1&amp;$R53,$C$3:$C$1662&amp;$D$3:$D$1662,$E$3:$E$1662,0,0,1)</f>
        <v>18200</v>
      </c>
      <c r="AM53" t="s">
        <v>934</v>
      </c>
      <c r="AN53" t="s">
        <v>881</v>
      </c>
      <c r="AO53">
        <v>42750</v>
      </c>
      <c r="AP53">
        <v>43100</v>
      </c>
      <c r="AQ53">
        <v>41430</v>
      </c>
      <c r="AR53">
        <v>41540</v>
      </c>
      <c r="AS53">
        <v>3456000</v>
      </c>
      <c r="AU53" s="7" t="str">
        <f t="shared" si="3"/>
        <v/>
      </c>
      <c r="AV53" s="7">
        <f t="shared" si="4"/>
        <v>-4.3958573072497176E-2</v>
      </c>
    </row>
    <row r="54" spans="3:48" x14ac:dyDescent="0.4">
      <c r="C54" t="s">
        <v>804</v>
      </c>
      <c r="D54" t="s">
        <v>557</v>
      </c>
      <c r="E54">
        <v>18200</v>
      </c>
      <c r="R54" t="s">
        <v>167</v>
      </c>
      <c r="S54" s="2">
        <f t="shared" si="1"/>
        <v>1239760</v>
      </c>
      <c r="T54" s="2">
        <f t="shared" si="7"/>
        <v>1413100</v>
      </c>
      <c r="U54" s="2">
        <f t="shared" si="7"/>
        <v>1449500</v>
      </c>
      <c r="V54" s="2">
        <f t="shared" si="7"/>
        <v>1307100</v>
      </c>
      <c r="W54" s="2">
        <f t="shared" si="7"/>
        <v>1073900</v>
      </c>
      <c r="X54" s="2">
        <f t="shared" si="7"/>
        <v>955200</v>
      </c>
      <c r="Y54" s="2" cm="1">
        <f t="array" ref="Y54">_xlfn.XLOOKUP(Y$1&amp;$R54,$C$3:$C$1662&amp;$D$3:$D$1662,$E$3:$E$1662,0,0,1)</f>
        <v>14200</v>
      </c>
      <c r="Z54" s="2" cm="1">
        <f t="array" ref="Z54">_xlfn.XLOOKUP(Z$1&amp;$R54,$C$3:$C$1662&amp;$D$3:$D$1662,$E$3:$E$1662,0,0,1)</f>
        <v>18100</v>
      </c>
      <c r="AA54" s="2" cm="1">
        <f t="array" ref="AA54">_xlfn.XLOOKUP(AA$1&amp;$R54,$C$3:$C$1662&amp;$D$3:$D$1662,$E$3:$E$1662,0,0,1)</f>
        <v>19300</v>
      </c>
      <c r="AB54" s="2" cm="1">
        <f t="array" ref="AB54">_xlfn.XLOOKUP(AB$1&amp;$R54,$C$3:$C$1662&amp;$D$3:$D$1662,$E$3:$E$1662,0,0,1)</f>
        <v>13200</v>
      </c>
      <c r="AC54" s="2" cm="1">
        <f t="array" ref="AC54">_xlfn.XLOOKUP(AC$1&amp;$R54,$C$3:$C$1662&amp;$D$3:$D$1662,$E$3:$E$1662,0,0,1)</f>
        <v>35200</v>
      </c>
      <c r="AM54" t="s">
        <v>935</v>
      </c>
      <c r="AN54" t="s">
        <v>881</v>
      </c>
      <c r="AO54">
        <v>42030</v>
      </c>
      <c r="AP54">
        <v>42100</v>
      </c>
      <c r="AQ54">
        <v>40470</v>
      </c>
      <c r="AR54">
        <v>40470</v>
      </c>
      <c r="AS54">
        <v>3118300</v>
      </c>
      <c r="AU54" s="7" t="str">
        <f t="shared" si="3"/>
        <v/>
      </c>
      <c r="AV54" s="7">
        <f t="shared" si="4"/>
        <v>-2.575830524795375E-2</v>
      </c>
    </row>
    <row r="55" spans="3:48" x14ac:dyDescent="0.4">
      <c r="C55" t="s">
        <v>804</v>
      </c>
      <c r="D55" t="s">
        <v>558</v>
      </c>
      <c r="E55">
        <v>35200</v>
      </c>
      <c r="R55" t="s">
        <v>218</v>
      </c>
      <c r="S55" s="2">
        <f t="shared" si="1"/>
        <v>1253940</v>
      </c>
      <c r="T55" s="2">
        <f t="shared" si="7"/>
        <v>1428000</v>
      </c>
      <c r="U55" s="2">
        <f t="shared" si="7"/>
        <v>1470200</v>
      </c>
      <c r="V55" s="2">
        <f t="shared" si="7"/>
        <v>1326000</v>
      </c>
      <c r="W55" s="2">
        <f t="shared" si="7"/>
        <v>1083200</v>
      </c>
      <c r="X55" s="2">
        <f t="shared" si="7"/>
        <v>962300</v>
      </c>
      <c r="Y55" s="2" cm="1">
        <f t="array" ref="Y55">_xlfn.XLOOKUP(Y$1&amp;$R55,$C$3:$C$1662&amp;$D$3:$D$1662,$E$3:$E$1662,0,0,1)</f>
        <v>14900</v>
      </c>
      <c r="Z55" s="2" cm="1">
        <f t="array" ref="Z55">_xlfn.XLOOKUP(Z$1&amp;$R55,$C$3:$C$1662&amp;$D$3:$D$1662,$E$3:$E$1662,0,0,1)</f>
        <v>20700</v>
      </c>
      <c r="AA55" s="2" cm="1">
        <f t="array" ref="AA55">_xlfn.XLOOKUP(AA$1&amp;$R55,$C$3:$C$1662&amp;$D$3:$D$1662,$E$3:$E$1662,0,0,1)</f>
        <v>18900</v>
      </c>
      <c r="AB55" s="2" cm="1">
        <f t="array" ref="AB55">_xlfn.XLOOKUP(AB$1&amp;$R55,$C$3:$C$1662&amp;$D$3:$D$1662,$E$3:$E$1662,0,0,1)</f>
        <v>9300</v>
      </c>
      <c r="AC55" s="2" cm="1">
        <f t="array" ref="AC55">_xlfn.XLOOKUP(AC$1&amp;$R55,$C$3:$C$1662&amp;$D$3:$D$1662,$E$3:$E$1662,0,0,1)</f>
        <v>7100</v>
      </c>
      <c r="AM55" t="s">
        <v>936</v>
      </c>
      <c r="AN55" t="s">
        <v>881</v>
      </c>
      <c r="AO55">
        <v>41170</v>
      </c>
      <c r="AP55">
        <v>42040</v>
      </c>
      <c r="AQ55">
        <v>40600</v>
      </c>
      <c r="AR55">
        <v>41940</v>
      </c>
      <c r="AS55">
        <v>3967500</v>
      </c>
      <c r="AU55" s="7">
        <f t="shared" si="3"/>
        <v>3.6323202372127605E-2</v>
      </c>
      <c r="AV55" s="7" t="str">
        <f t="shared" si="4"/>
        <v/>
      </c>
    </row>
    <row r="56" spans="3:48" x14ac:dyDescent="0.4">
      <c r="C56" t="s">
        <v>804</v>
      </c>
      <c r="D56" t="s">
        <v>559</v>
      </c>
      <c r="E56">
        <v>7100</v>
      </c>
      <c r="R56" t="s">
        <v>238</v>
      </c>
      <c r="S56" s="2">
        <f t="shared" si="1"/>
        <v>1264880</v>
      </c>
      <c r="T56" s="2">
        <f t="shared" si="7"/>
        <v>1436000</v>
      </c>
      <c r="U56" s="2">
        <f t="shared" si="7"/>
        <v>1482600</v>
      </c>
      <c r="V56" s="2">
        <f t="shared" si="7"/>
        <v>1348600</v>
      </c>
      <c r="W56" s="2">
        <f t="shared" si="7"/>
        <v>1089100</v>
      </c>
      <c r="X56" s="2">
        <f t="shared" si="7"/>
        <v>968100</v>
      </c>
      <c r="Y56" s="2" cm="1">
        <f t="array" ref="Y56">_xlfn.XLOOKUP(Y$1&amp;$R56,$C$3:$C$1662&amp;$D$3:$D$1662,$E$3:$E$1662,0,0,1)</f>
        <v>8000</v>
      </c>
      <c r="Z56" s="2" cm="1">
        <f t="array" ref="Z56">_xlfn.XLOOKUP(Z$1&amp;$R56,$C$3:$C$1662&amp;$D$3:$D$1662,$E$3:$E$1662,0,0,1)</f>
        <v>12400</v>
      </c>
      <c r="AA56" s="2" cm="1">
        <f t="array" ref="AA56">_xlfn.XLOOKUP(AA$1&amp;$R56,$C$3:$C$1662&amp;$D$3:$D$1662,$E$3:$E$1662,0,0,1)</f>
        <v>22600</v>
      </c>
      <c r="AB56" s="2" cm="1">
        <f t="array" ref="AB56">_xlfn.XLOOKUP(AB$1&amp;$R56,$C$3:$C$1662&amp;$D$3:$D$1662,$E$3:$E$1662,0,0,1)</f>
        <v>5900</v>
      </c>
      <c r="AC56" s="2" cm="1">
        <f t="array" ref="AC56">_xlfn.XLOOKUP(AC$1&amp;$R56,$C$3:$C$1662&amp;$D$3:$D$1662,$E$3:$E$1662,0,0,1)</f>
        <v>5800</v>
      </c>
      <c r="AM56" t="s">
        <v>937</v>
      </c>
      <c r="AN56" t="s">
        <v>881</v>
      </c>
      <c r="AO56">
        <v>41180</v>
      </c>
      <c r="AP56">
        <v>41380</v>
      </c>
      <c r="AQ56">
        <v>40370</v>
      </c>
      <c r="AR56">
        <v>40410</v>
      </c>
      <c r="AS56">
        <v>3406200</v>
      </c>
      <c r="AU56" s="7" t="str">
        <f t="shared" si="3"/>
        <v/>
      </c>
      <c r="AV56" s="7">
        <f t="shared" si="4"/>
        <v>-3.648068669527893E-2</v>
      </c>
    </row>
    <row r="57" spans="3:48" x14ac:dyDescent="0.4">
      <c r="C57" t="s">
        <v>804</v>
      </c>
      <c r="D57" t="s">
        <v>560</v>
      </c>
      <c r="E57">
        <v>5800</v>
      </c>
      <c r="R57" t="s">
        <v>240</v>
      </c>
      <c r="S57" s="2">
        <f t="shared" si="1"/>
        <v>1279480</v>
      </c>
      <c r="T57" s="2">
        <f t="shared" si="7"/>
        <v>1443800</v>
      </c>
      <c r="U57" s="2">
        <f t="shared" si="7"/>
        <v>1488400</v>
      </c>
      <c r="V57" s="2">
        <f t="shared" si="7"/>
        <v>1387700</v>
      </c>
      <c r="W57" s="2">
        <f t="shared" si="7"/>
        <v>1098400</v>
      </c>
      <c r="X57" s="2">
        <f t="shared" si="7"/>
        <v>979100</v>
      </c>
      <c r="Y57" s="2" cm="1">
        <f t="array" ref="Y57">_xlfn.XLOOKUP(Y$1&amp;$R57,$C$3:$C$1662&amp;$D$3:$D$1662,$E$3:$E$1662,0,0,1)</f>
        <v>7800</v>
      </c>
      <c r="Z57" s="2" cm="1">
        <f t="array" ref="Z57">_xlfn.XLOOKUP(Z$1&amp;$R57,$C$3:$C$1662&amp;$D$3:$D$1662,$E$3:$E$1662,0,0,1)</f>
        <v>5800</v>
      </c>
      <c r="AA57" s="2" cm="1">
        <f t="array" ref="AA57">_xlfn.XLOOKUP(AA$1&amp;$R57,$C$3:$C$1662&amp;$D$3:$D$1662,$E$3:$E$1662,0,0,1)</f>
        <v>39100</v>
      </c>
      <c r="AB57" s="2" cm="1">
        <f t="array" ref="AB57">_xlfn.XLOOKUP(AB$1&amp;$R57,$C$3:$C$1662&amp;$D$3:$D$1662,$E$3:$E$1662,0,0,1)</f>
        <v>9300</v>
      </c>
      <c r="AC57" s="2" cm="1">
        <f t="array" ref="AC57">_xlfn.XLOOKUP(AC$1&amp;$R57,$C$3:$C$1662&amp;$D$3:$D$1662,$E$3:$E$1662,0,0,1)</f>
        <v>11000</v>
      </c>
      <c r="AM57" t="s">
        <v>938</v>
      </c>
      <c r="AN57" t="s">
        <v>881</v>
      </c>
      <c r="AO57">
        <v>41810</v>
      </c>
      <c r="AP57">
        <v>41990</v>
      </c>
      <c r="AQ57">
        <v>40570</v>
      </c>
      <c r="AR57">
        <v>41020</v>
      </c>
      <c r="AS57">
        <v>3882400</v>
      </c>
      <c r="AU57" s="7">
        <f t="shared" si="3"/>
        <v>1.5095273447166546E-2</v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11000</v>
      </c>
      <c r="R58" t="s">
        <v>198</v>
      </c>
      <c r="S58" s="2">
        <f t="shared" si="1"/>
        <v>1287380</v>
      </c>
      <c r="T58" s="2">
        <f t="shared" si="7"/>
        <v>1448600</v>
      </c>
      <c r="U58" s="2">
        <f t="shared" si="7"/>
        <v>1495000</v>
      </c>
      <c r="V58" s="2">
        <f t="shared" si="7"/>
        <v>1397800</v>
      </c>
      <c r="W58" s="2">
        <f t="shared" si="7"/>
        <v>1109800</v>
      </c>
      <c r="X58" s="2">
        <f t="shared" si="7"/>
        <v>985700</v>
      </c>
      <c r="Y58" s="2" cm="1">
        <f t="array" ref="Y58">_xlfn.XLOOKUP(Y$1&amp;$R58,$C$3:$C$1662&amp;$D$3:$D$1662,$E$3:$E$1662,0,0,1)</f>
        <v>4800</v>
      </c>
      <c r="Z58" s="2" cm="1">
        <f t="array" ref="Z58">_xlfn.XLOOKUP(Z$1&amp;$R58,$C$3:$C$1662&amp;$D$3:$D$1662,$E$3:$E$1662,0,0,1)</f>
        <v>6600</v>
      </c>
      <c r="AA58" s="2" cm="1">
        <f t="array" ref="AA58">_xlfn.XLOOKUP(AA$1&amp;$R58,$C$3:$C$1662&amp;$D$3:$D$1662,$E$3:$E$1662,0,0,1)</f>
        <v>10100</v>
      </c>
      <c r="AB58" s="2" cm="1">
        <f t="array" ref="AB58">_xlfn.XLOOKUP(AB$1&amp;$R58,$C$3:$C$1662&amp;$D$3:$D$1662,$E$3:$E$1662,0,0,1)</f>
        <v>11400</v>
      </c>
      <c r="AC58" s="2" cm="1">
        <f t="array" ref="AC58">_xlfn.XLOOKUP(AC$1&amp;$R58,$C$3:$C$1662&amp;$D$3:$D$1662,$E$3:$E$1662,0,0,1)</f>
        <v>6600</v>
      </c>
      <c r="AM58" t="s">
        <v>939</v>
      </c>
      <c r="AN58" t="s">
        <v>881</v>
      </c>
      <c r="AO58">
        <v>41020</v>
      </c>
      <c r="AP58">
        <v>41080</v>
      </c>
      <c r="AQ58">
        <v>40120</v>
      </c>
      <c r="AR58">
        <v>40510</v>
      </c>
      <c r="AS58">
        <v>3046900</v>
      </c>
      <c r="AU58" s="7" t="str">
        <f t="shared" si="3"/>
        <v/>
      </c>
      <c r="AV58" s="7">
        <f t="shared" si="4"/>
        <v>-1.2432959531935683E-2</v>
      </c>
    </row>
    <row r="59" spans="3:48" x14ac:dyDescent="0.4">
      <c r="C59" t="s">
        <v>804</v>
      </c>
      <c r="D59" t="s">
        <v>562</v>
      </c>
      <c r="E59">
        <v>6600</v>
      </c>
      <c r="R59" t="s">
        <v>251</v>
      </c>
      <c r="S59" s="2">
        <f t="shared" si="1"/>
        <v>1300260</v>
      </c>
      <c r="T59" s="2">
        <f t="shared" si="7"/>
        <v>1460500</v>
      </c>
      <c r="U59" s="2">
        <f t="shared" si="7"/>
        <v>1505100</v>
      </c>
      <c r="V59" s="2">
        <f t="shared" si="7"/>
        <v>1409300</v>
      </c>
      <c r="W59" s="2">
        <f t="shared" si="7"/>
        <v>1126000</v>
      </c>
      <c r="X59" s="2">
        <f t="shared" si="7"/>
        <v>1000400</v>
      </c>
      <c r="Y59" s="2" cm="1">
        <f t="array" ref="Y59">_xlfn.XLOOKUP(Y$1&amp;$R59,$C$3:$C$1662&amp;$D$3:$D$1662,$E$3:$E$1662,0,0,1)</f>
        <v>11900</v>
      </c>
      <c r="Z59" s="2" cm="1">
        <f t="array" ref="Z59">_xlfn.XLOOKUP(Z$1&amp;$R59,$C$3:$C$1662&amp;$D$3:$D$1662,$E$3:$E$1662,0,0,1)</f>
        <v>10100</v>
      </c>
      <c r="AA59" s="2" cm="1">
        <f t="array" ref="AA59">_xlfn.XLOOKUP(AA$1&amp;$R59,$C$3:$C$1662&amp;$D$3:$D$1662,$E$3:$E$1662,0,0,1)</f>
        <v>11500</v>
      </c>
      <c r="AB59" s="2" cm="1">
        <f t="array" ref="AB59">_xlfn.XLOOKUP(AB$1&amp;$R59,$C$3:$C$1662&amp;$D$3:$D$1662,$E$3:$E$1662,0,0,1)</f>
        <v>16200</v>
      </c>
      <c r="AC59" s="2" cm="1">
        <f t="array" ref="AC59">_xlfn.XLOOKUP(AC$1&amp;$R59,$C$3:$C$1662&amp;$D$3:$D$1662,$E$3:$E$1662,0,0,1)</f>
        <v>14700</v>
      </c>
      <c r="AM59" t="s">
        <v>940</v>
      </c>
      <c r="AN59" t="s">
        <v>881</v>
      </c>
      <c r="AO59">
        <v>40800</v>
      </c>
      <c r="AP59">
        <v>41870</v>
      </c>
      <c r="AQ59">
        <v>40710</v>
      </c>
      <c r="AR59">
        <v>41190</v>
      </c>
      <c r="AS59">
        <v>3611100</v>
      </c>
      <c r="AU59" s="7">
        <f t="shared" si="3"/>
        <v>1.6785978770673893E-2</v>
      </c>
      <c r="AV59" s="7" t="str">
        <f t="shared" si="4"/>
        <v/>
      </c>
    </row>
    <row r="60" spans="3:48" x14ac:dyDescent="0.4">
      <c r="C60" t="s">
        <v>804</v>
      </c>
      <c r="D60" t="s">
        <v>563</v>
      </c>
      <c r="E60">
        <v>14700</v>
      </c>
      <c r="R60" t="s">
        <v>259</v>
      </c>
      <c r="S60" s="2">
        <f t="shared" si="1"/>
        <v>1312800</v>
      </c>
      <c r="T60" s="2">
        <f t="shared" si="7"/>
        <v>1465200</v>
      </c>
      <c r="U60" s="2">
        <f t="shared" si="7"/>
        <v>1521900</v>
      </c>
      <c r="V60" s="2">
        <f t="shared" si="7"/>
        <v>1421800</v>
      </c>
      <c r="W60" s="2">
        <f t="shared" si="7"/>
        <v>1148600</v>
      </c>
      <c r="X60" s="2">
        <f t="shared" si="7"/>
        <v>1006500</v>
      </c>
      <c r="Y60" s="2" cm="1">
        <f t="array" ref="Y60">_xlfn.XLOOKUP(Y$1&amp;$R60,$C$3:$C$1662&amp;$D$3:$D$1662,$E$3:$E$1662,0,0,1)</f>
        <v>4700</v>
      </c>
      <c r="Z60" s="2" cm="1">
        <f t="array" ref="Z60">_xlfn.XLOOKUP(Z$1&amp;$R60,$C$3:$C$1662&amp;$D$3:$D$1662,$E$3:$E$1662,0,0,1)</f>
        <v>16800</v>
      </c>
      <c r="AA60" s="2" cm="1">
        <f t="array" ref="AA60">_xlfn.XLOOKUP(AA$1&amp;$R60,$C$3:$C$1662&amp;$D$3:$D$1662,$E$3:$E$1662,0,0,1)</f>
        <v>12500</v>
      </c>
      <c r="AB60" s="2" cm="1">
        <f t="array" ref="AB60">_xlfn.XLOOKUP(AB$1&amp;$R60,$C$3:$C$1662&amp;$D$3:$D$1662,$E$3:$E$1662,0,0,1)</f>
        <v>22600</v>
      </c>
      <c r="AC60" s="2" cm="1">
        <f t="array" ref="AC60">_xlfn.XLOOKUP(AC$1&amp;$R60,$C$3:$C$1662&amp;$D$3:$D$1662,$E$3:$E$1662,0,0,1)</f>
        <v>6100</v>
      </c>
      <c r="AM60" t="s">
        <v>941</v>
      </c>
      <c r="AN60" t="s">
        <v>881</v>
      </c>
      <c r="AO60">
        <v>41870</v>
      </c>
      <c r="AP60">
        <v>42380</v>
      </c>
      <c r="AQ60">
        <v>41000</v>
      </c>
      <c r="AR60">
        <v>41280</v>
      </c>
      <c r="AS60">
        <v>3139900</v>
      </c>
      <c r="AU60" s="7">
        <f t="shared" si="3"/>
        <v>2.1849963583393528E-3</v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6100</v>
      </c>
      <c r="R61" t="s">
        <v>80</v>
      </c>
      <c r="S61" s="2">
        <f t="shared" si="1"/>
        <v>1328380</v>
      </c>
      <c r="T61" s="2">
        <f t="shared" si="7"/>
        <v>1474300</v>
      </c>
      <c r="U61" s="2">
        <f t="shared" si="7"/>
        <v>1529800</v>
      </c>
      <c r="V61" s="2">
        <f t="shared" si="7"/>
        <v>1467400</v>
      </c>
      <c r="W61" s="2">
        <f t="shared" si="7"/>
        <v>1157500</v>
      </c>
      <c r="X61" s="2">
        <f t="shared" si="7"/>
        <v>1012900</v>
      </c>
      <c r="Y61" s="2" cm="1">
        <f t="array" ref="Y61">_xlfn.XLOOKUP(Y$1&amp;$R61,$C$3:$C$1662&amp;$D$3:$D$1662,$E$3:$E$1662,0,0,1)</f>
        <v>9100</v>
      </c>
      <c r="Z61" s="2" cm="1">
        <f t="array" ref="Z61">_xlfn.XLOOKUP(Z$1&amp;$R61,$C$3:$C$1662&amp;$D$3:$D$1662,$E$3:$E$1662,0,0,1)</f>
        <v>7900</v>
      </c>
      <c r="AA61" s="2" cm="1">
        <f t="array" ref="AA61">_xlfn.XLOOKUP(AA$1&amp;$R61,$C$3:$C$1662&amp;$D$3:$D$1662,$E$3:$E$1662,0,0,1)</f>
        <v>45600</v>
      </c>
      <c r="AB61" s="2" cm="1">
        <f t="array" ref="AB61">_xlfn.XLOOKUP(AB$1&amp;$R61,$C$3:$C$1662&amp;$D$3:$D$1662,$E$3:$E$1662,0,0,1)</f>
        <v>8900</v>
      </c>
      <c r="AC61" s="2" cm="1">
        <f t="array" ref="AC61">_xlfn.XLOOKUP(AC$1&amp;$R61,$C$3:$C$1662&amp;$D$3:$D$1662,$E$3:$E$1662,0,0,1)</f>
        <v>6400</v>
      </c>
      <c r="AM61" t="s">
        <v>942</v>
      </c>
      <c r="AN61" t="s">
        <v>881</v>
      </c>
      <c r="AO61">
        <v>41550</v>
      </c>
      <c r="AP61">
        <v>43650</v>
      </c>
      <c r="AQ61">
        <v>41320</v>
      </c>
      <c r="AR61">
        <v>43360</v>
      </c>
      <c r="AS61">
        <v>4756200</v>
      </c>
      <c r="AU61" s="7">
        <f t="shared" si="3"/>
        <v>5.0387596899224896E-2</v>
      </c>
      <c r="AV61" s="7" t="str">
        <f t="shared" si="4"/>
        <v/>
      </c>
    </row>
    <row r="62" spans="3:48" x14ac:dyDescent="0.4">
      <c r="C62" t="s">
        <v>804</v>
      </c>
      <c r="D62" t="s">
        <v>565</v>
      </c>
      <c r="E62">
        <v>6400</v>
      </c>
      <c r="R62" t="s">
        <v>206</v>
      </c>
      <c r="S62" s="2">
        <f t="shared" si="1"/>
        <v>1346440</v>
      </c>
      <c r="T62" s="2">
        <f t="shared" si="7"/>
        <v>1505400</v>
      </c>
      <c r="U62" s="2">
        <f t="shared" si="7"/>
        <v>1538700</v>
      </c>
      <c r="V62" s="2">
        <f t="shared" si="7"/>
        <v>1476100</v>
      </c>
      <c r="W62" s="2">
        <f t="shared" si="7"/>
        <v>1182000</v>
      </c>
      <c r="X62" s="2">
        <f t="shared" si="7"/>
        <v>1030000</v>
      </c>
      <c r="Y62" s="2" cm="1">
        <f t="array" ref="Y62">_xlfn.XLOOKUP(Y$1&amp;$R62,$C$3:$C$1662&amp;$D$3:$D$1662,$E$3:$E$1662,0,0,1)</f>
        <v>31100</v>
      </c>
      <c r="Z62" s="2" cm="1">
        <f t="array" ref="Z62">_xlfn.XLOOKUP(Z$1&amp;$R62,$C$3:$C$1662&amp;$D$3:$D$1662,$E$3:$E$1662,0,0,1)</f>
        <v>8900</v>
      </c>
      <c r="AA62" s="2" cm="1">
        <f t="array" ref="AA62">_xlfn.XLOOKUP(AA$1&amp;$R62,$C$3:$C$1662&amp;$D$3:$D$1662,$E$3:$E$1662,0,0,1)</f>
        <v>8700</v>
      </c>
      <c r="AB62" s="2" cm="1">
        <f t="array" ref="AB62">_xlfn.XLOOKUP(AB$1&amp;$R62,$C$3:$C$1662&amp;$D$3:$D$1662,$E$3:$E$1662,0,0,1)</f>
        <v>24500</v>
      </c>
      <c r="AC62" s="2" cm="1">
        <f t="array" ref="AC62">_xlfn.XLOOKUP(AC$1&amp;$R62,$C$3:$C$1662&amp;$D$3:$D$1662,$E$3:$E$1662,0,0,1)</f>
        <v>17100</v>
      </c>
      <c r="AM62" t="s">
        <v>943</v>
      </c>
      <c r="AN62" t="s">
        <v>881</v>
      </c>
      <c r="AO62">
        <v>42000</v>
      </c>
      <c r="AP62">
        <v>43480</v>
      </c>
      <c r="AQ62">
        <v>41640</v>
      </c>
      <c r="AR62">
        <v>42520</v>
      </c>
      <c r="AS62">
        <v>3760900</v>
      </c>
      <c r="AU62" s="7" t="str">
        <f t="shared" si="3"/>
        <v/>
      </c>
      <c r="AV62" s="7">
        <f t="shared" si="4"/>
        <v>-1.9372693726937285E-2</v>
      </c>
    </row>
    <row r="63" spans="3:48" x14ac:dyDescent="0.4">
      <c r="C63" t="s">
        <v>804</v>
      </c>
      <c r="D63" t="s">
        <v>566</v>
      </c>
      <c r="E63">
        <v>17100</v>
      </c>
      <c r="R63" t="s">
        <v>178</v>
      </c>
      <c r="S63" s="2">
        <f t="shared" si="1"/>
        <v>1360660</v>
      </c>
      <c r="T63" s="2">
        <f t="shared" si="7"/>
        <v>1513100</v>
      </c>
      <c r="U63" s="2">
        <f t="shared" si="7"/>
        <v>1555700</v>
      </c>
      <c r="V63" s="2">
        <f t="shared" si="7"/>
        <v>1491000</v>
      </c>
      <c r="W63" s="2">
        <f t="shared" si="7"/>
        <v>1193000</v>
      </c>
      <c r="X63" s="2">
        <f t="shared" si="7"/>
        <v>1050500</v>
      </c>
      <c r="Y63" s="2" cm="1">
        <f t="array" ref="Y63">_xlfn.XLOOKUP(Y$1&amp;$R63,$C$3:$C$1662&amp;$D$3:$D$1662,$E$3:$E$1662,0,0,1)</f>
        <v>7700</v>
      </c>
      <c r="Z63" s="2" cm="1">
        <f t="array" ref="Z63">_xlfn.XLOOKUP(Z$1&amp;$R63,$C$3:$C$1662&amp;$D$3:$D$1662,$E$3:$E$1662,0,0,1)</f>
        <v>17000</v>
      </c>
      <c r="AA63" s="2" cm="1">
        <f t="array" ref="AA63">_xlfn.XLOOKUP(AA$1&amp;$R63,$C$3:$C$1662&amp;$D$3:$D$1662,$E$3:$E$1662,0,0,1)</f>
        <v>14900</v>
      </c>
      <c r="AB63" s="2" cm="1">
        <f t="array" ref="AB63">_xlfn.XLOOKUP(AB$1&amp;$R63,$C$3:$C$1662&amp;$D$3:$D$1662,$E$3:$E$1662,0,0,1)</f>
        <v>11000</v>
      </c>
      <c r="AC63" s="2" cm="1">
        <f t="array" ref="AC63">_xlfn.XLOOKUP(AC$1&amp;$R63,$C$3:$C$1662&amp;$D$3:$D$1662,$E$3:$E$1662,0,0,1)</f>
        <v>20500</v>
      </c>
      <c r="AM63" t="s">
        <v>944</v>
      </c>
      <c r="AN63" t="s">
        <v>881</v>
      </c>
      <c r="AO63">
        <v>42150</v>
      </c>
      <c r="AP63">
        <v>42400</v>
      </c>
      <c r="AQ63">
        <v>41140</v>
      </c>
      <c r="AR63">
        <v>41540</v>
      </c>
      <c r="AS63">
        <v>5024500</v>
      </c>
      <c r="AU63" s="7" t="str">
        <f t="shared" si="3"/>
        <v/>
      </c>
      <c r="AV63" s="7">
        <f t="shared" si="4"/>
        <v>-2.304797742238951E-2</v>
      </c>
    </row>
    <row r="64" spans="3:48" x14ac:dyDescent="0.4">
      <c r="C64" t="s">
        <v>804</v>
      </c>
      <c r="D64" t="s">
        <v>567</v>
      </c>
      <c r="E64">
        <v>20500</v>
      </c>
      <c r="R64" t="s">
        <v>183</v>
      </c>
      <c r="S64" s="2">
        <f t="shared" si="1"/>
        <v>1374660</v>
      </c>
      <c r="T64" s="2">
        <f t="shared" si="7"/>
        <v>1526800</v>
      </c>
      <c r="U64" s="2">
        <f t="shared" si="7"/>
        <v>1574300</v>
      </c>
      <c r="V64" s="2">
        <f t="shared" si="7"/>
        <v>1504100</v>
      </c>
      <c r="W64" s="2">
        <f t="shared" si="7"/>
        <v>1206900</v>
      </c>
      <c r="X64" s="2">
        <f t="shared" si="7"/>
        <v>1061200</v>
      </c>
      <c r="Y64" s="2" cm="1">
        <f t="array" ref="Y64">_xlfn.XLOOKUP(Y$1&amp;$R64,$C$3:$C$1662&amp;$D$3:$D$1662,$E$3:$E$1662,0,0,1)</f>
        <v>13700</v>
      </c>
      <c r="Z64" s="2" cm="1">
        <f t="array" ref="Z64">_xlfn.XLOOKUP(Z$1&amp;$R64,$C$3:$C$1662&amp;$D$3:$D$1662,$E$3:$E$1662,0,0,1)</f>
        <v>18600</v>
      </c>
      <c r="AA64" s="2" cm="1">
        <f t="array" ref="AA64">_xlfn.XLOOKUP(AA$1&amp;$R64,$C$3:$C$1662&amp;$D$3:$D$1662,$E$3:$E$1662,0,0,1)</f>
        <v>13100</v>
      </c>
      <c r="AB64" s="2" cm="1">
        <f t="array" ref="AB64">_xlfn.XLOOKUP(AB$1&amp;$R64,$C$3:$C$1662&amp;$D$3:$D$1662,$E$3:$E$1662,0,0,1)</f>
        <v>13900</v>
      </c>
      <c r="AC64" s="2" cm="1">
        <f t="array" ref="AC64">_xlfn.XLOOKUP(AC$1&amp;$R64,$C$3:$C$1662&amp;$D$3:$D$1662,$E$3:$E$1662,0,0,1)</f>
        <v>10700</v>
      </c>
      <c r="AM64" t="s">
        <v>945</v>
      </c>
      <c r="AN64" t="s">
        <v>881</v>
      </c>
      <c r="AO64">
        <v>42160</v>
      </c>
      <c r="AP64">
        <v>42640</v>
      </c>
      <c r="AQ64">
        <v>41710</v>
      </c>
      <c r="AR64">
        <v>42500</v>
      </c>
      <c r="AS64">
        <v>3300200</v>
      </c>
      <c r="AU64" s="7">
        <f t="shared" si="3"/>
        <v>2.3110255175734284E-2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10700</v>
      </c>
      <c r="R65" t="s">
        <v>64</v>
      </c>
      <c r="S65" s="2">
        <f t="shared" si="1"/>
        <v>1387540</v>
      </c>
      <c r="T65" s="2">
        <f t="shared" si="7"/>
        <v>1547300</v>
      </c>
      <c r="U65" s="2">
        <f t="shared" si="7"/>
        <v>1587600</v>
      </c>
      <c r="V65" s="2">
        <f t="shared" si="7"/>
        <v>1521500</v>
      </c>
      <c r="W65" s="2">
        <f t="shared" si="7"/>
        <v>1214000</v>
      </c>
      <c r="X65" s="2">
        <f t="shared" si="7"/>
        <v>1067300</v>
      </c>
      <c r="Y65" s="2" cm="1">
        <f t="array" ref="Y65">_xlfn.XLOOKUP(Y$1&amp;$R65,$C$3:$C$1662&amp;$D$3:$D$1662,$E$3:$E$1662,0,0,1)</f>
        <v>20500</v>
      </c>
      <c r="Z65" s="2" cm="1">
        <f t="array" ref="Z65">_xlfn.XLOOKUP(Z$1&amp;$R65,$C$3:$C$1662&amp;$D$3:$D$1662,$E$3:$E$1662,0,0,1)</f>
        <v>13300</v>
      </c>
      <c r="AA65" s="2" cm="1">
        <f t="array" ref="AA65">_xlfn.XLOOKUP(AA$1&amp;$R65,$C$3:$C$1662&amp;$D$3:$D$1662,$E$3:$E$1662,0,0,1)</f>
        <v>17400</v>
      </c>
      <c r="AB65" s="2" cm="1">
        <f t="array" ref="AB65">_xlfn.XLOOKUP(AB$1&amp;$R65,$C$3:$C$1662&amp;$D$3:$D$1662,$E$3:$E$1662,0,0,1)</f>
        <v>7100</v>
      </c>
      <c r="AC65" s="2" cm="1">
        <f t="array" ref="AC65">_xlfn.XLOOKUP(AC$1&amp;$R65,$C$3:$C$1662&amp;$D$3:$D$1662,$E$3:$E$1662,0,0,1)</f>
        <v>6100</v>
      </c>
      <c r="AM65" t="s">
        <v>946</v>
      </c>
      <c r="AN65" t="s">
        <v>881</v>
      </c>
      <c r="AO65">
        <v>42990</v>
      </c>
      <c r="AP65">
        <v>43290</v>
      </c>
      <c r="AQ65">
        <v>42130</v>
      </c>
      <c r="AR65">
        <v>42150</v>
      </c>
      <c r="AS65">
        <v>2862900</v>
      </c>
      <c r="AU65" s="7" t="str">
        <f t="shared" si="3"/>
        <v/>
      </c>
      <c r="AV65" s="7">
        <f t="shared" si="4"/>
        <v>-8.2352941176470074E-3</v>
      </c>
    </row>
    <row r="66" spans="3:48" x14ac:dyDescent="0.4">
      <c r="C66" t="s">
        <v>804</v>
      </c>
      <c r="D66" t="s">
        <v>569</v>
      </c>
      <c r="E66">
        <v>6100</v>
      </c>
      <c r="R66" t="s">
        <v>294</v>
      </c>
      <c r="S66" s="2">
        <f t="shared" si="1"/>
        <v>1403800</v>
      </c>
      <c r="T66" s="2">
        <f t="shared" si="7"/>
        <v>1567500</v>
      </c>
      <c r="U66" s="2">
        <f t="shared" si="7"/>
        <v>1596700</v>
      </c>
      <c r="V66" s="2">
        <f t="shared" si="7"/>
        <v>1551300</v>
      </c>
      <c r="W66" s="2">
        <f t="shared" si="7"/>
        <v>1223200</v>
      </c>
      <c r="X66" s="2">
        <f t="shared" si="7"/>
        <v>1080300</v>
      </c>
      <c r="Y66" s="2" cm="1">
        <f t="array" ref="Y66">_xlfn.XLOOKUP(Y$1&amp;$R66,$C$3:$C$1662&amp;$D$3:$D$1662,$E$3:$E$1662,0,0,1)</f>
        <v>20200</v>
      </c>
      <c r="Z66" s="2" cm="1">
        <f t="array" ref="Z66">_xlfn.XLOOKUP(Z$1&amp;$R66,$C$3:$C$1662&amp;$D$3:$D$1662,$E$3:$E$1662,0,0,1)</f>
        <v>9100</v>
      </c>
      <c r="AA66" s="2" cm="1">
        <f t="array" ref="AA66">_xlfn.XLOOKUP(AA$1&amp;$R66,$C$3:$C$1662&amp;$D$3:$D$1662,$E$3:$E$1662,0,0,1)</f>
        <v>29800</v>
      </c>
      <c r="AB66" s="2" cm="1">
        <f t="array" ref="AB66">_xlfn.XLOOKUP(AB$1&amp;$R66,$C$3:$C$1662&amp;$D$3:$D$1662,$E$3:$E$1662,0,0,1)</f>
        <v>9200</v>
      </c>
      <c r="AC66" s="2" cm="1">
        <f t="array" ref="AC66">_xlfn.XLOOKUP(AC$1&amp;$R66,$C$3:$C$1662&amp;$D$3:$D$1662,$E$3:$E$1662,0,0,1)</f>
        <v>13000</v>
      </c>
      <c r="AM66" t="s">
        <v>947</v>
      </c>
      <c r="AN66" t="s">
        <v>881</v>
      </c>
      <c r="AO66">
        <v>42370</v>
      </c>
      <c r="AP66">
        <v>42630</v>
      </c>
      <c r="AQ66">
        <v>41390</v>
      </c>
      <c r="AR66">
        <v>42200</v>
      </c>
      <c r="AS66">
        <v>2748100</v>
      </c>
      <c r="AU66" s="7">
        <f t="shared" si="3"/>
        <v>1.1862396204034287E-3</v>
      </c>
      <c r="AV66" s="7" t="str">
        <f t="shared" si="4"/>
        <v/>
      </c>
    </row>
    <row r="67" spans="3:48" x14ac:dyDescent="0.4">
      <c r="C67" t="s">
        <v>804</v>
      </c>
      <c r="D67" t="s">
        <v>570</v>
      </c>
      <c r="E67">
        <v>13000</v>
      </c>
      <c r="R67" t="s">
        <v>29</v>
      </c>
      <c r="S67" s="2">
        <f t="shared" ref="S67:S130" si="8">IFERROR(AVERAGEIFS(T67:X67,T67:X67,"&gt;0"),0)</f>
        <v>1421400</v>
      </c>
      <c r="T67" s="2">
        <f t="shared" si="7"/>
        <v>1580000</v>
      </c>
      <c r="U67" s="2">
        <f t="shared" si="7"/>
        <v>1618500</v>
      </c>
      <c r="V67" s="2">
        <f t="shared" si="7"/>
        <v>1576700</v>
      </c>
      <c r="W67" s="2">
        <f t="shared" si="7"/>
        <v>1243000</v>
      </c>
      <c r="X67" s="2">
        <f t="shared" si="7"/>
        <v>1088800</v>
      </c>
      <c r="Y67" s="2" cm="1">
        <f t="array" ref="Y67">_xlfn.XLOOKUP(Y$1&amp;$R67,$C$3:$C$1662&amp;$D$3:$D$1662,$E$3:$E$1662,0,0,1)</f>
        <v>12500</v>
      </c>
      <c r="Z67" s="2" cm="1">
        <f t="array" ref="Z67">_xlfn.XLOOKUP(Z$1&amp;$R67,$C$3:$C$1662&amp;$D$3:$D$1662,$E$3:$E$1662,0,0,1)</f>
        <v>21800</v>
      </c>
      <c r="AA67" s="2" cm="1">
        <f t="array" ref="AA67">_xlfn.XLOOKUP(AA$1&amp;$R67,$C$3:$C$1662&amp;$D$3:$D$1662,$E$3:$E$1662,0,0,1)</f>
        <v>25400</v>
      </c>
      <c r="AB67" s="2" cm="1">
        <f t="array" ref="AB67">_xlfn.XLOOKUP(AB$1&amp;$R67,$C$3:$C$1662&amp;$D$3:$D$1662,$E$3:$E$1662,0,0,1)</f>
        <v>19800</v>
      </c>
      <c r="AC67" s="2" cm="1">
        <f t="array" ref="AC67">_xlfn.XLOOKUP(AC$1&amp;$R67,$C$3:$C$1662&amp;$D$3:$D$1662,$E$3:$E$1662,0,0,1)</f>
        <v>8500</v>
      </c>
      <c r="AM67" t="s">
        <v>948</v>
      </c>
      <c r="AN67" t="s">
        <v>881</v>
      </c>
      <c r="AO67">
        <v>41730</v>
      </c>
      <c r="AP67">
        <v>43050</v>
      </c>
      <c r="AQ67">
        <v>41660</v>
      </c>
      <c r="AR67">
        <v>42770</v>
      </c>
      <c r="AS67">
        <v>3547800</v>
      </c>
      <c r="AU67" s="7">
        <f t="shared" si="3"/>
        <v>1.3507109004739393E-2</v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8500</v>
      </c>
      <c r="R68" t="s">
        <v>17</v>
      </c>
      <c r="S68" s="2">
        <f t="shared" si="8"/>
        <v>1437100</v>
      </c>
      <c r="T68" s="2">
        <f t="shared" ref="T68:X83" si="9">T67+Y68</f>
        <v>1596500</v>
      </c>
      <c r="U68" s="2">
        <f t="shared" si="9"/>
        <v>1648900</v>
      </c>
      <c r="V68" s="2">
        <f t="shared" si="9"/>
        <v>1591600</v>
      </c>
      <c r="W68" s="2">
        <f t="shared" si="9"/>
        <v>1248600</v>
      </c>
      <c r="X68" s="2">
        <f t="shared" si="9"/>
        <v>1099900</v>
      </c>
      <c r="Y68" s="2" cm="1">
        <f t="array" ref="Y68">_xlfn.XLOOKUP(Y$1&amp;$R68,$C$3:$C$1662&amp;$D$3:$D$1662,$E$3:$E$1662,0,0,1)</f>
        <v>16500</v>
      </c>
      <c r="Z68" s="2" cm="1">
        <f t="array" ref="Z68">_xlfn.XLOOKUP(Z$1&amp;$R68,$C$3:$C$1662&amp;$D$3:$D$1662,$E$3:$E$1662,0,0,1)</f>
        <v>30400</v>
      </c>
      <c r="AA68" s="2" cm="1">
        <f t="array" ref="AA68">_xlfn.XLOOKUP(AA$1&amp;$R68,$C$3:$C$1662&amp;$D$3:$D$1662,$E$3:$E$1662,0,0,1)</f>
        <v>14900</v>
      </c>
      <c r="AB68" s="2" cm="1">
        <f t="array" ref="AB68">_xlfn.XLOOKUP(AB$1&amp;$R68,$C$3:$C$1662&amp;$D$3:$D$1662,$E$3:$E$1662,0,0,1)</f>
        <v>5600</v>
      </c>
      <c r="AC68" s="2" cm="1">
        <f t="array" ref="AC68">_xlfn.XLOOKUP(AC$1&amp;$R68,$C$3:$C$1662&amp;$D$3:$D$1662,$E$3:$E$1662,0,0,1)</f>
        <v>11100</v>
      </c>
      <c r="AM68" t="s">
        <v>949</v>
      </c>
      <c r="AN68" t="s">
        <v>881</v>
      </c>
      <c r="AO68">
        <v>43010</v>
      </c>
      <c r="AP68">
        <v>43850</v>
      </c>
      <c r="AQ68">
        <v>42830</v>
      </c>
      <c r="AR68">
        <v>43760</v>
      </c>
      <c r="AS68">
        <v>3211100</v>
      </c>
      <c r="AU68" s="7">
        <f t="shared" ref="AU68:AU101" si="10">IF(AR67&lt;AR68,AR68/AR67-1,"")</f>
        <v>2.3147065700257263E-2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11100</v>
      </c>
      <c r="R69" t="s">
        <v>58</v>
      </c>
      <c r="S69" s="2">
        <f t="shared" si="8"/>
        <v>1447360</v>
      </c>
      <c r="T69" s="2">
        <f t="shared" si="9"/>
        <v>1607000</v>
      </c>
      <c r="U69" s="2">
        <f t="shared" si="9"/>
        <v>1662900</v>
      </c>
      <c r="V69" s="2">
        <f t="shared" si="9"/>
        <v>1609900</v>
      </c>
      <c r="W69" s="2">
        <f t="shared" si="9"/>
        <v>1252300</v>
      </c>
      <c r="X69" s="2">
        <f t="shared" si="9"/>
        <v>1104700</v>
      </c>
      <c r="Y69" s="2" cm="1">
        <f t="array" ref="Y69">_xlfn.XLOOKUP(Y$1&amp;$R69,$C$3:$C$1662&amp;$D$3:$D$1662,$E$3:$E$1662,0,0,1)</f>
        <v>10500</v>
      </c>
      <c r="Z69" s="2" cm="1">
        <f t="array" ref="Z69">_xlfn.XLOOKUP(Z$1&amp;$R69,$C$3:$C$1662&amp;$D$3:$D$1662,$E$3:$E$1662,0,0,1)</f>
        <v>14000</v>
      </c>
      <c r="AA69" s="2" cm="1">
        <f t="array" ref="AA69">_xlfn.XLOOKUP(AA$1&amp;$R69,$C$3:$C$1662&amp;$D$3:$D$1662,$E$3:$E$1662,0,0,1)</f>
        <v>18300</v>
      </c>
      <c r="AB69" s="2" cm="1">
        <f t="array" ref="AB69">_xlfn.XLOOKUP(AB$1&amp;$R69,$C$3:$C$1662&amp;$D$3:$D$1662,$E$3:$E$1662,0,0,1)</f>
        <v>3700</v>
      </c>
      <c r="AC69" s="2" cm="1">
        <f t="array" ref="AC69">_xlfn.XLOOKUP(AC$1&amp;$R69,$C$3:$C$1662&amp;$D$3:$D$1662,$E$3:$E$1662,0,0,1)</f>
        <v>4800</v>
      </c>
      <c r="AM69" t="s">
        <v>950</v>
      </c>
      <c r="AN69" t="s">
        <v>881</v>
      </c>
      <c r="AO69">
        <v>43370</v>
      </c>
      <c r="AP69">
        <v>43500</v>
      </c>
      <c r="AQ69">
        <v>42570</v>
      </c>
      <c r="AR69">
        <v>42730</v>
      </c>
      <c r="AS69">
        <v>2546700</v>
      </c>
      <c r="AU69" s="7" t="str">
        <f t="shared" si="10"/>
        <v/>
      </c>
      <c r="AV69" s="7">
        <f t="shared" si="11"/>
        <v>-2.353747714808041E-2</v>
      </c>
    </row>
    <row r="70" spans="3:48" x14ac:dyDescent="0.4">
      <c r="C70" t="s">
        <v>804</v>
      </c>
      <c r="D70" t="s">
        <v>573</v>
      </c>
      <c r="E70">
        <v>4800</v>
      </c>
      <c r="R70" t="s">
        <v>125</v>
      </c>
      <c r="S70" s="2">
        <f t="shared" si="8"/>
        <v>1457060</v>
      </c>
      <c r="T70" s="2">
        <f t="shared" si="9"/>
        <v>1625700</v>
      </c>
      <c r="U70" s="2">
        <f t="shared" si="9"/>
        <v>1674900</v>
      </c>
      <c r="V70" s="2">
        <f t="shared" si="9"/>
        <v>1617500</v>
      </c>
      <c r="W70" s="2">
        <f t="shared" si="9"/>
        <v>1259700</v>
      </c>
      <c r="X70" s="2">
        <f t="shared" si="9"/>
        <v>1107500</v>
      </c>
      <c r="Y70" s="2" cm="1">
        <f t="array" ref="Y70">_xlfn.XLOOKUP(Y$1&amp;$R70,$C$3:$C$1662&amp;$D$3:$D$1662,$E$3:$E$1662,0,0,1)</f>
        <v>18700</v>
      </c>
      <c r="Z70" s="2" cm="1">
        <f t="array" ref="Z70">_xlfn.XLOOKUP(Z$1&amp;$R70,$C$3:$C$1662&amp;$D$3:$D$1662,$E$3:$E$1662,0,0,1)</f>
        <v>12000</v>
      </c>
      <c r="AA70" s="2" cm="1">
        <f t="array" ref="AA70">_xlfn.XLOOKUP(AA$1&amp;$R70,$C$3:$C$1662&amp;$D$3:$D$1662,$E$3:$E$1662,0,0,1)</f>
        <v>7600</v>
      </c>
      <c r="AB70" s="2" cm="1">
        <f t="array" ref="AB70">_xlfn.XLOOKUP(AB$1&amp;$R70,$C$3:$C$1662&amp;$D$3:$D$1662,$E$3:$E$1662,0,0,1)</f>
        <v>7400</v>
      </c>
      <c r="AC70" s="2" cm="1">
        <f t="array" ref="AC70">_xlfn.XLOOKUP(AC$1&amp;$R70,$C$3:$C$1662&amp;$D$3:$D$1662,$E$3:$E$1662,0,0,1)</f>
        <v>2800</v>
      </c>
      <c r="AM70" t="s">
        <v>951</v>
      </c>
      <c r="AN70" t="s">
        <v>881</v>
      </c>
      <c r="AO70">
        <v>43430</v>
      </c>
      <c r="AP70">
        <v>43750</v>
      </c>
      <c r="AQ70">
        <v>42660</v>
      </c>
      <c r="AR70">
        <v>43180</v>
      </c>
      <c r="AS70">
        <v>3033200</v>
      </c>
      <c r="AU70" s="7">
        <f t="shared" si="10"/>
        <v>1.0531242686637077E-2</v>
      </c>
      <c r="AV70" s="7" t="str">
        <f t="shared" si="11"/>
        <v/>
      </c>
    </row>
    <row r="71" spans="3:48" x14ac:dyDescent="0.4">
      <c r="C71" t="s">
        <v>804</v>
      </c>
      <c r="D71" t="s">
        <v>574</v>
      </c>
      <c r="E71">
        <v>2800</v>
      </c>
      <c r="R71" t="s">
        <v>13</v>
      </c>
      <c r="S71" s="2">
        <f t="shared" si="8"/>
        <v>1469360</v>
      </c>
      <c r="T71" s="2">
        <f t="shared" si="9"/>
        <v>1639900</v>
      </c>
      <c r="U71" s="2">
        <f t="shared" si="9"/>
        <v>1686500</v>
      </c>
      <c r="V71" s="2">
        <f t="shared" si="9"/>
        <v>1624300</v>
      </c>
      <c r="W71" s="2">
        <f t="shared" si="9"/>
        <v>1267700</v>
      </c>
      <c r="X71" s="2">
        <f t="shared" si="9"/>
        <v>1128400</v>
      </c>
      <c r="Y71" s="2" cm="1">
        <f t="array" ref="Y71">_xlfn.XLOOKUP(Y$1&amp;$R71,$C$3:$C$1662&amp;$D$3:$D$1662,$E$3:$E$1662,0,0,1)</f>
        <v>14200</v>
      </c>
      <c r="Z71" s="2" cm="1">
        <f t="array" ref="Z71">_xlfn.XLOOKUP(Z$1&amp;$R71,$C$3:$C$1662&amp;$D$3:$D$1662,$E$3:$E$1662,0,0,1)</f>
        <v>11600</v>
      </c>
      <c r="AA71" s="2" cm="1">
        <f t="array" ref="AA71">_xlfn.XLOOKUP(AA$1&amp;$R71,$C$3:$C$1662&amp;$D$3:$D$1662,$E$3:$E$1662,0,0,1)</f>
        <v>6800</v>
      </c>
      <c r="AB71" s="2" cm="1">
        <f t="array" ref="AB71">_xlfn.XLOOKUP(AB$1&amp;$R71,$C$3:$C$1662&amp;$D$3:$D$1662,$E$3:$E$1662,0,0,1)</f>
        <v>8000</v>
      </c>
      <c r="AC71" s="2" cm="1">
        <f t="array" ref="AC71">_xlfn.XLOOKUP(AC$1&amp;$R71,$C$3:$C$1662&amp;$D$3:$D$1662,$E$3:$E$1662,0,0,1)</f>
        <v>20900</v>
      </c>
      <c r="AM71" t="s">
        <v>952</v>
      </c>
      <c r="AN71" t="s">
        <v>881</v>
      </c>
      <c r="AO71">
        <v>45280</v>
      </c>
      <c r="AP71">
        <v>46950</v>
      </c>
      <c r="AQ71">
        <v>44870</v>
      </c>
      <c r="AR71">
        <v>46420</v>
      </c>
      <c r="AS71">
        <v>5160000</v>
      </c>
      <c r="AU71" s="7">
        <f t="shared" si="10"/>
        <v>7.5034738304770698E-2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20900</v>
      </c>
      <c r="R72" t="s">
        <v>87</v>
      </c>
      <c r="S72" s="2">
        <f t="shared" si="8"/>
        <v>1484140</v>
      </c>
      <c r="T72" s="2">
        <f t="shared" si="9"/>
        <v>1652700</v>
      </c>
      <c r="U72" s="2">
        <f t="shared" si="9"/>
        <v>1708000</v>
      </c>
      <c r="V72" s="2">
        <f t="shared" si="9"/>
        <v>1640100</v>
      </c>
      <c r="W72" s="2">
        <f t="shared" si="9"/>
        <v>1286400</v>
      </c>
      <c r="X72" s="2">
        <f t="shared" si="9"/>
        <v>1133500</v>
      </c>
      <c r="Y72" s="2" cm="1">
        <f t="array" ref="Y72">_xlfn.XLOOKUP(Y$1&amp;$R72,$C$3:$C$1662&amp;$D$3:$D$1662,$E$3:$E$1662,0,0,1)</f>
        <v>12800</v>
      </c>
      <c r="Z72" s="2" cm="1">
        <f t="array" ref="Z72">_xlfn.XLOOKUP(Z$1&amp;$R72,$C$3:$C$1662&amp;$D$3:$D$1662,$E$3:$E$1662,0,0,1)</f>
        <v>21500</v>
      </c>
      <c r="AA72" s="2" cm="1">
        <f t="array" ref="AA72">_xlfn.XLOOKUP(AA$1&amp;$R72,$C$3:$C$1662&amp;$D$3:$D$1662,$E$3:$E$1662,0,0,1)</f>
        <v>15800</v>
      </c>
      <c r="AB72" s="2" cm="1">
        <f t="array" ref="AB72">_xlfn.XLOOKUP(AB$1&amp;$R72,$C$3:$C$1662&amp;$D$3:$D$1662,$E$3:$E$1662,0,0,1)</f>
        <v>18700</v>
      </c>
      <c r="AC72" s="2" cm="1">
        <f t="array" ref="AC72">_xlfn.XLOOKUP(AC$1&amp;$R72,$C$3:$C$1662&amp;$D$3:$D$1662,$E$3:$E$1662,0,0,1)</f>
        <v>5100</v>
      </c>
      <c r="AM72" t="s">
        <v>953</v>
      </c>
      <c r="AN72" t="s">
        <v>881</v>
      </c>
      <c r="AO72">
        <v>45760</v>
      </c>
      <c r="AP72">
        <v>48600</v>
      </c>
      <c r="AQ72">
        <v>45700</v>
      </c>
      <c r="AR72">
        <v>48600</v>
      </c>
      <c r="AS72">
        <v>5343900</v>
      </c>
      <c r="AU72" s="7">
        <f t="shared" si="10"/>
        <v>4.6962516156829004E-2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5100</v>
      </c>
      <c r="R73" t="s">
        <v>202</v>
      </c>
      <c r="S73" s="2">
        <f t="shared" si="8"/>
        <v>1494700</v>
      </c>
      <c r="T73" s="2">
        <f t="shared" si="9"/>
        <v>1658700</v>
      </c>
      <c r="U73" s="2">
        <f t="shared" si="9"/>
        <v>1725400</v>
      </c>
      <c r="V73" s="2">
        <f t="shared" si="9"/>
        <v>1653900</v>
      </c>
      <c r="W73" s="2">
        <f t="shared" si="9"/>
        <v>1294800</v>
      </c>
      <c r="X73" s="2">
        <f t="shared" si="9"/>
        <v>1140700</v>
      </c>
      <c r="Y73" s="2" cm="1">
        <f t="array" ref="Y73">_xlfn.XLOOKUP(Y$1&amp;$R73,$C$3:$C$1662&amp;$D$3:$D$1662,$E$3:$E$1662,0,0,1)</f>
        <v>6000</v>
      </c>
      <c r="Z73" s="2" cm="1">
        <f t="array" ref="Z73">_xlfn.XLOOKUP(Z$1&amp;$R73,$C$3:$C$1662&amp;$D$3:$D$1662,$E$3:$E$1662,0,0,1)</f>
        <v>17400</v>
      </c>
      <c r="AA73" s="2" cm="1">
        <f t="array" ref="AA73">_xlfn.XLOOKUP(AA$1&amp;$R73,$C$3:$C$1662&amp;$D$3:$D$1662,$E$3:$E$1662,0,0,1)</f>
        <v>13800</v>
      </c>
      <c r="AB73" s="2" cm="1">
        <f t="array" ref="AB73">_xlfn.XLOOKUP(AB$1&amp;$R73,$C$3:$C$1662&amp;$D$3:$D$1662,$E$3:$E$1662,0,0,1)</f>
        <v>8400</v>
      </c>
      <c r="AC73" s="2" cm="1">
        <f t="array" ref="AC73">_xlfn.XLOOKUP(AC$1&amp;$R73,$C$3:$C$1662&amp;$D$3:$D$1662,$E$3:$E$1662,0,0,1)</f>
        <v>7200</v>
      </c>
      <c r="AM73" t="s">
        <v>954</v>
      </c>
      <c r="AN73" t="s">
        <v>881</v>
      </c>
      <c r="AO73">
        <v>48540</v>
      </c>
      <c r="AP73">
        <v>49710</v>
      </c>
      <c r="AQ73">
        <v>48180</v>
      </c>
      <c r="AR73">
        <v>48680</v>
      </c>
      <c r="AS73">
        <v>4526100</v>
      </c>
      <c r="AU73" s="7">
        <f t="shared" si="10"/>
        <v>1.6460905349793276E-3</v>
      </c>
      <c r="AV73" s="7" t="str">
        <f t="shared" si="11"/>
        <v/>
      </c>
    </row>
    <row r="74" spans="3:48" x14ac:dyDescent="0.4">
      <c r="C74" t="s">
        <v>804</v>
      </c>
      <c r="D74" t="s">
        <v>577</v>
      </c>
      <c r="E74">
        <v>7200</v>
      </c>
      <c r="R74" t="s">
        <v>86</v>
      </c>
      <c r="S74" s="2">
        <f t="shared" si="8"/>
        <v>1504300</v>
      </c>
      <c r="T74" s="2">
        <f t="shared" si="9"/>
        <v>1670800</v>
      </c>
      <c r="U74" s="2">
        <f t="shared" si="9"/>
        <v>1737900</v>
      </c>
      <c r="V74" s="2">
        <f t="shared" si="9"/>
        <v>1664900</v>
      </c>
      <c r="W74" s="2">
        <f t="shared" si="9"/>
        <v>1304000</v>
      </c>
      <c r="X74" s="2">
        <f t="shared" si="9"/>
        <v>1143900</v>
      </c>
      <c r="Y74" s="2" cm="1">
        <f t="array" ref="Y74">_xlfn.XLOOKUP(Y$1&amp;$R74,$C$3:$C$1662&amp;$D$3:$D$1662,$E$3:$E$1662,0,0,1)</f>
        <v>12100</v>
      </c>
      <c r="Z74" s="2" cm="1">
        <f t="array" ref="Z74">_xlfn.XLOOKUP(Z$1&amp;$R74,$C$3:$C$1662&amp;$D$3:$D$1662,$E$3:$E$1662,0,0,1)</f>
        <v>12500</v>
      </c>
      <c r="AA74" s="2" cm="1">
        <f t="array" ref="AA74">_xlfn.XLOOKUP(AA$1&amp;$R74,$C$3:$C$1662&amp;$D$3:$D$1662,$E$3:$E$1662,0,0,1)</f>
        <v>11000</v>
      </c>
      <c r="AB74" s="2" cm="1">
        <f t="array" ref="AB74">_xlfn.XLOOKUP(AB$1&amp;$R74,$C$3:$C$1662&amp;$D$3:$D$1662,$E$3:$E$1662,0,0,1)</f>
        <v>9200</v>
      </c>
      <c r="AC74" s="2" cm="1">
        <f t="array" ref="AC74">_xlfn.XLOOKUP(AC$1&amp;$R74,$C$3:$C$1662&amp;$D$3:$D$1662,$E$3:$E$1662,0,0,1)</f>
        <v>3200</v>
      </c>
      <c r="AM74" t="s">
        <v>955</v>
      </c>
      <c r="AN74" t="s">
        <v>881</v>
      </c>
      <c r="AO74">
        <v>48180</v>
      </c>
      <c r="AP74">
        <v>49530</v>
      </c>
      <c r="AQ74">
        <v>47710</v>
      </c>
      <c r="AR74">
        <v>48000</v>
      </c>
      <c r="AS74">
        <v>4521000</v>
      </c>
      <c r="AU74" s="7" t="str">
        <f t="shared" si="10"/>
        <v/>
      </c>
      <c r="AV74" s="7">
        <f t="shared" si="11"/>
        <v>-1.396877567789645E-2</v>
      </c>
    </row>
    <row r="75" spans="3:48" x14ac:dyDescent="0.4">
      <c r="C75" t="s">
        <v>804</v>
      </c>
      <c r="D75" t="s">
        <v>578</v>
      </c>
      <c r="E75">
        <v>3200</v>
      </c>
      <c r="R75" t="s">
        <v>289</v>
      </c>
      <c r="S75" s="2">
        <f t="shared" si="8"/>
        <v>1513460</v>
      </c>
      <c r="T75" s="2">
        <f t="shared" si="9"/>
        <v>1676600</v>
      </c>
      <c r="U75" s="2">
        <f t="shared" si="9"/>
        <v>1750600</v>
      </c>
      <c r="V75" s="2">
        <f t="shared" si="9"/>
        <v>1674200</v>
      </c>
      <c r="W75" s="2">
        <f t="shared" si="9"/>
        <v>1311000</v>
      </c>
      <c r="X75" s="2">
        <f t="shared" si="9"/>
        <v>1154900</v>
      </c>
      <c r="Y75" s="2" cm="1">
        <f t="array" ref="Y75">_xlfn.XLOOKUP(Y$1&amp;$R75,$C$3:$C$1662&amp;$D$3:$D$1662,$E$3:$E$1662,0,0,1)</f>
        <v>5800</v>
      </c>
      <c r="Z75" s="2" cm="1">
        <f t="array" ref="Z75">_xlfn.XLOOKUP(Z$1&amp;$R75,$C$3:$C$1662&amp;$D$3:$D$1662,$E$3:$E$1662,0,0,1)</f>
        <v>12700</v>
      </c>
      <c r="AA75" s="2" cm="1">
        <f t="array" ref="AA75">_xlfn.XLOOKUP(AA$1&amp;$R75,$C$3:$C$1662&amp;$D$3:$D$1662,$E$3:$E$1662,0,0,1)</f>
        <v>9300</v>
      </c>
      <c r="AB75" s="2" cm="1">
        <f t="array" ref="AB75">_xlfn.XLOOKUP(AB$1&amp;$R75,$C$3:$C$1662&amp;$D$3:$D$1662,$E$3:$E$1662,0,0,1)</f>
        <v>7000</v>
      </c>
      <c r="AC75" s="2" cm="1">
        <f t="array" ref="AC75">_xlfn.XLOOKUP(AC$1&amp;$R75,$C$3:$C$1662&amp;$D$3:$D$1662,$E$3:$E$1662,0,0,1)</f>
        <v>11000</v>
      </c>
      <c r="AM75" t="s">
        <v>956</v>
      </c>
      <c r="AN75" t="s">
        <v>881</v>
      </c>
      <c r="AO75">
        <v>47040</v>
      </c>
      <c r="AP75">
        <v>47240</v>
      </c>
      <c r="AQ75">
        <v>44300</v>
      </c>
      <c r="AR75">
        <v>44350</v>
      </c>
      <c r="AS75">
        <v>4503400</v>
      </c>
      <c r="AU75" s="7" t="str">
        <f t="shared" si="10"/>
        <v/>
      </c>
      <c r="AV75" s="7">
        <f t="shared" si="11"/>
        <v>-7.6041666666666674E-2</v>
      </c>
    </row>
    <row r="76" spans="3:48" x14ac:dyDescent="0.4">
      <c r="C76" t="s">
        <v>804</v>
      </c>
      <c r="D76" t="s">
        <v>579</v>
      </c>
      <c r="E76">
        <v>11000</v>
      </c>
      <c r="R76" t="s">
        <v>295</v>
      </c>
      <c r="S76" s="2">
        <f t="shared" si="8"/>
        <v>1528100</v>
      </c>
      <c r="T76" s="2">
        <f t="shared" si="9"/>
        <v>1683300</v>
      </c>
      <c r="U76" s="2">
        <f t="shared" si="9"/>
        <v>1770700</v>
      </c>
      <c r="V76" s="2">
        <f t="shared" si="9"/>
        <v>1703000</v>
      </c>
      <c r="W76" s="2">
        <f t="shared" si="9"/>
        <v>1317100</v>
      </c>
      <c r="X76" s="2">
        <f t="shared" si="9"/>
        <v>1166400</v>
      </c>
      <c r="Y76" s="2" cm="1">
        <f t="array" ref="Y76">_xlfn.XLOOKUP(Y$1&amp;$R76,$C$3:$C$1662&amp;$D$3:$D$1662,$E$3:$E$1662,0,0,1)</f>
        <v>6700</v>
      </c>
      <c r="Z76" s="2" cm="1">
        <f t="array" ref="Z76">_xlfn.XLOOKUP(Z$1&amp;$R76,$C$3:$C$1662&amp;$D$3:$D$1662,$E$3:$E$1662,0,0,1)</f>
        <v>20100</v>
      </c>
      <c r="AA76" s="2" cm="1">
        <f t="array" ref="AA76">_xlfn.XLOOKUP(AA$1&amp;$R76,$C$3:$C$1662&amp;$D$3:$D$1662,$E$3:$E$1662,0,0,1)</f>
        <v>28800</v>
      </c>
      <c r="AB76" s="2" cm="1">
        <f t="array" ref="AB76">_xlfn.XLOOKUP(AB$1&amp;$R76,$C$3:$C$1662&amp;$D$3:$D$1662,$E$3:$E$1662,0,0,1)</f>
        <v>6100</v>
      </c>
      <c r="AC76" s="2" cm="1">
        <f t="array" ref="AC76">_xlfn.XLOOKUP(AC$1&amp;$R76,$C$3:$C$1662&amp;$D$3:$D$1662,$E$3:$E$1662,0,0,1)</f>
        <v>11500</v>
      </c>
      <c r="AM76" t="s">
        <v>957</v>
      </c>
      <c r="AN76" t="s">
        <v>881</v>
      </c>
      <c r="AO76">
        <v>44600</v>
      </c>
      <c r="AP76">
        <v>44640</v>
      </c>
      <c r="AQ76">
        <v>43370</v>
      </c>
      <c r="AR76">
        <v>44070</v>
      </c>
      <c r="AS76">
        <v>3808100</v>
      </c>
      <c r="AU76" s="7" t="str">
        <f t="shared" si="10"/>
        <v/>
      </c>
      <c r="AV76" s="7">
        <f t="shared" si="11"/>
        <v>-6.3134160090191349E-3</v>
      </c>
    </row>
    <row r="77" spans="3:48" x14ac:dyDescent="0.4">
      <c r="C77" t="s">
        <v>804</v>
      </c>
      <c r="D77" t="s">
        <v>580</v>
      </c>
      <c r="E77">
        <v>11500</v>
      </c>
      <c r="R77" t="s">
        <v>103</v>
      </c>
      <c r="S77" s="2">
        <f t="shared" si="8"/>
        <v>1537960</v>
      </c>
      <c r="T77" s="2">
        <f t="shared" si="9"/>
        <v>1693600</v>
      </c>
      <c r="U77" s="2">
        <f t="shared" si="9"/>
        <v>1790900</v>
      </c>
      <c r="V77" s="2">
        <f t="shared" si="9"/>
        <v>1710400</v>
      </c>
      <c r="W77" s="2">
        <f t="shared" si="9"/>
        <v>1319500</v>
      </c>
      <c r="X77" s="2">
        <f t="shared" si="9"/>
        <v>1175400</v>
      </c>
      <c r="Y77" s="2" cm="1">
        <f t="array" ref="Y77">_xlfn.XLOOKUP(Y$1&amp;$R77,$C$3:$C$1662&amp;$D$3:$D$1662,$E$3:$E$1662,0,0,1)</f>
        <v>10300</v>
      </c>
      <c r="Z77" s="2" cm="1">
        <f t="array" ref="Z77">_xlfn.XLOOKUP(Z$1&amp;$R77,$C$3:$C$1662&amp;$D$3:$D$1662,$E$3:$E$1662,0,0,1)</f>
        <v>20200</v>
      </c>
      <c r="AA77" s="2" cm="1">
        <f t="array" ref="AA77">_xlfn.XLOOKUP(AA$1&amp;$R77,$C$3:$C$1662&amp;$D$3:$D$1662,$E$3:$E$1662,0,0,1)</f>
        <v>7400</v>
      </c>
      <c r="AB77" s="2" cm="1">
        <f t="array" ref="AB77">_xlfn.XLOOKUP(AB$1&amp;$R77,$C$3:$C$1662&amp;$D$3:$D$1662,$E$3:$E$1662,0,0,1)</f>
        <v>2400</v>
      </c>
      <c r="AC77" s="2" cm="1">
        <f t="array" ref="AC77">_xlfn.XLOOKUP(AC$1&amp;$R77,$C$3:$C$1662&amp;$D$3:$D$1662,$E$3:$E$1662,0,0,1)</f>
        <v>9000</v>
      </c>
      <c r="AM77" t="s">
        <v>958</v>
      </c>
      <c r="AN77" t="s">
        <v>881</v>
      </c>
      <c r="AO77">
        <v>44560</v>
      </c>
      <c r="AP77">
        <v>45100</v>
      </c>
      <c r="AQ77">
        <v>43580</v>
      </c>
      <c r="AR77">
        <v>44260</v>
      </c>
      <c r="AS77">
        <v>4434300</v>
      </c>
      <c r="AU77" s="7">
        <f t="shared" si="10"/>
        <v>4.3113228953937099E-3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9000</v>
      </c>
      <c r="R78" t="s">
        <v>140</v>
      </c>
      <c r="S78" s="2">
        <f t="shared" si="8"/>
        <v>1551240</v>
      </c>
      <c r="T78" s="2">
        <f t="shared" si="9"/>
        <v>1703000</v>
      </c>
      <c r="U78" s="2">
        <f t="shared" si="9"/>
        <v>1815200</v>
      </c>
      <c r="V78" s="2">
        <f t="shared" si="9"/>
        <v>1721400</v>
      </c>
      <c r="W78" s="2">
        <f t="shared" si="9"/>
        <v>1333600</v>
      </c>
      <c r="X78" s="2">
        <f t="shared" si="9"/>
        <v>1183000</v>
      </c>
      <c r="Y78" s="2" cm="1">
        <f t="array" ref="Y78">_xlfn.XLOOKUP(Y$1&amp;$R78,$C$3:$C$1662&amp;$D$3:$D$1662,$E$3:$E$1662,0,0,1)</f>
        <v>9400</v>
      </c>
      <c r="Z78" s="2" cm="1">
        <f t="array" ref="Z78">_xlfn.XLOOKUP(Z$1&amp;$R78,$C$3:$C$1662&amp;$D$3:$D$1662,$E$3:$E$1662,0,0,1)</f>
        <v>24300</v>
      </c>
      <c r="AA78" s="2" cm="1">
        <f t="array" ref="AA78">_xlfn.XLOOKUP(AA$1&amp;$R78,$C$3:$C$1662&amp;$D$3:$D$1662,$E$3:$E$1662,0,0,1)</f>
        <v>11000</v>
      </c>
      <c r="AB78" s="2" cm="1">
        <f t="array" ref="AB78">_xlfn.XLOOKUP(AB$1&amp;$R78,$C$3:$C$1662&amp;$D$3:$D$1662,$E$3:$E$1662,0,0,1)</f>
        <v>14100</v>
      </c>
      <c r="AC78" s="2" cm="1">
        <f t="array" ref="AC78">_xlfn.XLOOKUP(AC$1&amp;$R78,$C$3:$C$1662&amp;$D$3:$D$1662,$E$3:$E$1662,0,0,1)</f>
        <v>7600</v>
      </c>
      <c r="AM78" t="s">
        <v>959</v>
      </c>
      <c r="AN78" t="s">
        <v>881</v>
      </c>
      <c r="AO78">
        <v>43910</v>
      </c>
      <c r="AP78">
        <v>45010</v>
      </c>
      <c r="AQ78">
        <v>43400</v>
      </c>
      <c r="AR78">
        <v>44030</v>
      </c>
      <c r="AS78">
        <v>3670300</v>
      </c>
      <c r="AU78" s="7" t="str">
        <f t="shared" si="10"/>
        <v/>
      </c>
      <c r="AV78" s="7">
        <f t="shared" si="11"/>
        <v>-5.1965657478535432E-3</v>
      </c>
    </row>
    <row r="79" spans="3:48" x14ac:dyDescent="0.4">
      <c r="C79" t="s">
        <v>804</v>
      </c>
      <c r="D79" t="s">
        <v>582</v>
      </c>
      <c r="E79">
        <v>7600</v>
      </c>
      <c r="R79" t="s">
        <v>134</v>
      </c>
      <c r="S79" s="2">
        <f t="shared" si="8"/>
        <v>1561320</v>
      </c>
      <c r="T79" s="2">
        <f t="shared" si="9"/>
        <v>1708900</v>
      </c>
      <c r="U79" s="2">
        <f t="shared" si="9"/>
        <v>1829100</v>
      </c>
      <c r="V79" s="2">
        <f t="shared" si="9"/>
        <v>1742500</v>
      </c>
      <c r="W79" s="2">
        <f t="shared" si="9"/>
        <v>1339400</v>
      </c>
      <c r="X79" s="2">
        <f t="shared" si="9"/>
        <v>1186700</v>
      </c>
      <c r="Y79" s="2" cm="1">
        <f t="array" ref="Y79">_xlfn.XLOOKUP(Y$1&amp;$R79,$C$3:$C$1662&amp;$D$3:$D$1662,$E$3:$E$1662,0,0,1)</f>
        <v>5900</v>
      </c>
      <c r="Z79" s="2" cm="1">
        <f t="array" ref="Z79">_xlfn.XLOOKUP(Z$1&amp;$R79,$C$3:$C$1662&amp;$D$3:$D$1662,$E$3:$E$1662,0,0,1)</f>
        <v>13900</v>
      </c>
      <c r="AA79" s="2" cm="1">
        <f t="array" ref="AA79">_xlfn.XLOOKUP(AA$1&amp;$R79,$C$3:$C$1662&amp;$D$3:$D$1662,$E$3:$E$1662,0,0,1)</f>
        <v>21100</v>
      </c>
      <c r="AB79" s="2" cm="1">
        <f t="array" ref="AB79">_xlfn.XLOOKUP(AB$1&amp;$R79,$C$3:$C$1662&amp;$D$3:$D$1662,$E$3:$E$1662,0,0,1)</f>
        <v>5800</v>
      </c>
      <c r="AC79" s="2" cm="1">
        <f t="array" ref="AC79">_xlfn.XLOOKUP(AC$1&amp;$R79,$C$3:$C$1662&amp;$D$3:$D$1662,$E$3:$E$1662,0,0,1)</f>
        <v>3700</v>
      </c>
      <c r="AM79" t="s">
        <v>960</v>
      </c>
      <c r="AN79" t="s">
        <v>881</v>
      </c>
      <c r="AO79">
        <v>44320</v>
      </c>
      <c r="AP79">
        <v>45040</v>
      </c>
      <c r="AQ79">
        <v>43720</v>
      </c>
      <c r="AR79">
        <v>44020</v>
      </c>
      <c r="AS79">
        <v>3712500</v>
      </c>
      <c r="AU79" s="7" t="str">
        <f t="shared" si="10"/>
        <v/>
      </c>
      <c r="AV79" s="7">
        <f t="shared" si="11"/>
        <v>-2.2711787417672991E-4</v>
      </c>
    </row>
    <row r="80" spans="3:48" x14ac:dyDescent="0.4">
      <c r="C80" t="s">
        <v>804</v>
      </c>
      <c r="D80" t="s">
        <v>583</v>
      </c>
      <c r="E80">
        <v>3700</v>
      </c>
      <c r="R80" t="s">
        <v>116</v>
      </c>
      <c r="S80" s="2">
        <f t="shared" si="8"/>
        <v>1574980</v>
      </c>
      <c r="T80" s="2">
        <f t="shared" si="9"/>
        <v>1719900</v>
      </c>
      <c r="U80" s="2">
        <f t="shared" si="9"/>
        <v>1855000</v>
      </c>
      <c r="V80" s="2">
        <f t="shared" si="9"/>
        <v>1756500</v>
      </c>
      <c r="W80" s="2">
        <f t="shared" si="9"/>
        <v>1347500</v>
      </c>
      <c r="X80" s="2">
        <f t="shared" si="9"/>
        <v>1196000</v>
      </c>
      <c r="Y80" s="2" cm="1">
        <f t="array" ref="Y80">_xlfn.XLOOKUP(Y$1&amp;$R80,$C$3:$C$1662&amp;$D$3:$D$1662,$E$3:$E$1662,0,0,1)</f>
        <v>11000</v>
      </c>
      <c r="Z80" s="2" cm="1">
        <f t="array" ref="Z80">_xlfn.XLOOKUP(Z$1&amp;$R80,$C$3:$C$1662&amp;$D$3:$D$1662,$E$3:$E$1662,0,0,1)</f>
        <v>25900</v>
      </c>
      <c r="AA80" s="2" cm="1">
        <f t="array" ref="AA80">_xlfn.XLOOKUP(AA$1&amp;$R80,$C$3:$C$1662&amp;$D$3:$D$1662,$E$3:$E$1662,0,0,1)</f>
        <v>14000</v>
      </c>
      <c r="AB80" s="2" cm="1">
        <f t="array" ref="AB80">_xlfn.XLOOKUP(AB$1&amp;$R80,$C$3:$C$1662&amp;$D$3:$D$1662,$E$3:$E$1662,0,0,1)</f>
        <v>8100</v>
      </c>
      <c r="AC80" s="2" cm="1">
        <f t="array" ref="AC80">_xlfn.XLOOKUP(AC$1&amp;$R80,$C$3:$C$1662&amp;$D$3:$D$1662,$E$3:$E$1662,0,0,1)</f>
        <v>9300</v>
      </c>
      <c r="AM80" t="s">
        <v>961</v>
      </c>
      <c r="AN80" t="s">
        <v>881</v>
      </c>
      <c r="AO80">
        <v>44720</v>
      </c>
      <c r="AP80">
        <v>46600</v>
      </c>
      <c r="AQ80">
        <v>44580</v>
      </c>
      <c r="AR80">
        <v>46600</v>
      </c>
      <c r="AS80">
        <v>5824500</v>
      </c>
      <c r="AU80" s="7">
        <f t="shared" si="10"/>
        <v>5.8609722853248503E-2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9300</v>
      </c>
      <c r="R81" t="s">
        <v>132</v>
      </c>
      <c r="S81" s="2">
        <f t="shared" si="8"/>
        <v>1593840</v>
      </c>
      <c r="T81" s="2">
        <f t="shared" si="9"/>
        <v>1728500</v>
      </c>
      <c r="U81" s="2">
        <f t="shared" si="9"/>
        <v>1889600</v>
      </c>
      <c r="V81" s="2">
        <f t="shared" si="9"/>
        <v>1796900</v>
      </c>
      <c r="W81" s="2">
        <f t="shared" si="9"/>
        <v>1351800</v>
      </c>
      <c r="X81" s="2">
        <f t="shared" si="9"/>
        <v>1202400</v>
      </c>
      <c r="Y81" s="2" cm="1">
        <f t="array" ref="Y81">_xlfn.XLOOKUP(Y$1&amp;$R81,$C$3:$C$1662&amp;$D$3:$D$1662,$E$3:$E$1662,0,0,1)</f>
        <v>8600</v>
      </c>
      <c r="Z81" s="2" cm="1">
        <f t="array" ref="Z81">_xlfn.XLOOKUP(Z$1&amp;$R81,$C$3:$C$1662&amp;$D$3:$D$1662,$E$3:$E$1662,0,0,1)</f>
        <v>34600</v>
      </c>
      <c r="AA81" s="2" cm="1">
        <f t="array" ref="AA81">_xlfn.XLOOKUP(AA$1&amp;$R81,$C$3:$C$1662&amp;$D$3:$D$1662,$E$3:$E$1662,0,0,1)</f>
        <v>40400</v>
      </c>
      <c r="AB81" s="2" cm="1">
        <f t="array" ref="AB81">_xlfn.XLOOKUP(AB$1&amp;$R81,$C$3:$C$1662&amp;$D$3:$D$1662,$E$3:$E$1662,0,0,1)</f>
        <v>4300</v>
      </c>
      <c r="AC81" s="2" cm="1">
        <f t="array" ref="AC81">_xlfn.XLOOKUP(AC$1&amp;$R81,$C$3:$C$1662&amp;$D$3:$D$1662,$E$3:$E$1662,0,0,1)</f>
        <v>6400</v>
      </c>
      <c r="AM81" t="s">
        <v>962</v>
      </c>
      <c r="AN81" t="s">
        <v>881</v>
      </c>
      <c r="AO81">
        <v>47500</v>
      </c>
      <c r="AP81">
        <v>52200</v>
      </c>
      <c r="AQ81">
        <v>46900</v>
      </c>
      <c r="AR81">
        <v>52140</v>
      </c>
      <c r="AS81">
        <v>8801600</v>
      </c>
      <c r="AU81" s="7">
        <f t="shared" si="10"/>
        <v>0.11888412017167371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6400</v>
      </c>
      <c r="R82" t="s">
        <v>296</v>
      </c>
      <c r="S82" s="2">
        <f t="shared" si="8"/>
        <v>1608400</v>
      </c>
      <c r="T82" s="2">
        <f t="shared" si="9"/>
        <v>1745100</v>
      </c>
      <c r="U82" s="2">
        <f t="shared" si="9"/>
        <v>1903600</v>
      </c>
      <c r="V82" s="2">
        <f t="shared" si="9"/>
        <v>1813900</v>
      </c>
      <c r="W82" s="2">
        <f t="shared" si="9"/>
        <v>1368600</v>
      </c>
      <c r="X82" s="2">
        <f t="shared" si="9"/>
        <v>1210800</v>
      </c>
      <c r="Y82" s="2" cm="1">
        <f t="array" ref="Y82">_xlfn.XLOOKUP(Y$1&amp;$R82,$C$3:$C$1662&amp;$D$3:$D$1662,$E$3:$E$1662,0,0,1)</f>
        <v>16600</v>
      </c>
      <c r="Z82" s="2" cm="1">
        <f t="array" ref="Z82">_xlfn.XLOOKUP(Z$1&amp;$R82,$C$3:$C$1662&amp;$D$3:$D$1662,$E$3:$E$1662,0,0,1)</f>
        <v>14000</v>
      </c>
      <c r="AA82" s="2" cm="1">
        <f t="array" ref="AA82">_xlfn.XLOOKUP(AA$1&amp;$R82,$C$3:$C$1662&amp;$D$3:$D$1662,$E$3:$E$1662,0,0,1)</f>
        <v>17000</v>
      </c>
      <c r="AB82" s="2" cm="1">
        <f t="array" ref="AB82">_xlfn.XLOOKUP(AB$1&amp;$R82,$C$3:$C$1662&amp;$D$3:$D$1662,$E$3:$E$1662,0,0,1)</f>
        <v>16800</v>
      </c>
      <c r="AC82" s="2" cm="1">
        <f t="array" ref="AC82">_xlfn.XLOOKUP(AC$1&amp;$R82,$C$3:$C$1662&amp;$D$3:$D$1662,$E$3:$E$1662,0,0,1)</f>
        <v>8400</v>
      </c>
      <c r="AM82" t="s">
        <v>963</v>
      </c>
      <c r="AN82" t="s">
        <v>881</v>
      </c>
      <c r="AO82">
        <v>53000</v>
      </c>
      <c r="AP82">
        <v>53680</v>
      </c>
      <c r="AQ82">
        <v>50720</v>
      </c>
      <c r="AR82">
        <v>50860</v>
      </c>
      <c r="AS82">
        <v>6776400</v>
      </c>
      <c r="AU82" s="7" t="str">
        <f t="shared" si="10"/>
        <v/>
      </c>
      <c r="AV82" s="7">
        <f t="shared" si="11"/>
        <v>-2.4549290372075205E-2</v>
      </c>
    </row>
    <row r="83" spans="3:48" x14ac:dyDescent="0.4">
      <c r="C83" t="s">
        <v>804</v>
      </c>
      <c r="D83" t="s">
        <v>586</v>
      </c>
      <c r="E83">
        <v>8400</v>
      </c>
      <c r="R83" t="s">
        <v>94</v>
      </c>
      <c r="S83" s="2">
        <f t="shared" si="8"/>
        <v>1624200</v>
      </c>
      <c r="T83" s="2">
        <f t="shared" si="9"/>
        <v>1756800</v>
      </c>
      <c r="U83" s="2">
        <f t="shared" si="9"/>
        <v>1933300</v>
      </c>
      <c r="V83" s="2">
        <f t="shared" si="9"/>
        <v>1821800</v>
      </c>
      <c r="W83" s="2">
        <f t="shared" si="9"/>
        <v>1370900</v>
      </c>
      <c r="X83" s="2">
        <f t="shared" si="9"/>
        <v>1238200</v>
      </c>
      <c r="Y83" s="2" cm="1">
        <f t="array" ref="Y83">_xlfn.XLOOKUP(Y$1&amp;$R83,$C$3:$C$1662&amp;$D$3:$D$1662,$E$3:$E$1662,0,0,1)</f>
        <v>11700</v>
      </c>
      <c r="Z83" s="2" cm="1">
        <f t="array" ref="Z83">_xlfn.XLOOKUP(Z$1&amp;$R83,$C$3:$C$1662&amp;$D$3:$D$1662,$E$3:$E$1662,0,0,1)</f>
        <v>29700</v>
      </c>
      <c r="AA83" s="2" cm="1">
        <f t="array" ref="AA83">_xlfn.XLOOKUP(AA$1&amp;$R83,$C$3:$C$1662&amp;$D$3:$D$1662,$E$3:$E$1662,0,0,1)</f>
        <v>7900</v>
      </c>
      <c r="AB83" s="2" cm="1">
        <f t="array" ref="AB83">_xlfn.XLOOKUP(AB$1&amp;$R83,$C$3:$C$1662&amp;$D$3:$D$1662,$E$3:$E$1662,0,0,1)</f>
        <v>2300</v>
      </c>
      <c r="AC83" s="2" cm="1">
        <f t="array" ref="AC83">_xlfn.XLOOKUP(AC$1&amp;$R83,$C$3:$C$1662&amp;$D$3:$D$1662,$E$3:$E$1662,0,0,1)</f>
        <v>27400</v>
      </c>
      <c r="AM83" t="s">
        <v>964</v>
      </c>
      <c r="AN83" t="s">
        <v>881</v>
      </c>
      <c r="AO83">
        <v>47150</v>
      </c>
      <c r="AP83">
        <v>48480</v>
      </c>
      <c r="AQ83">
        <v>46430</v>
      </c>
      <c r="AR83">
        <v>47430</v>
      </c>
      <c r="AS83">
        <v>8477600</v>
      </c>
      <c r="AU83" s="7" t="str">
        <f t="shared" si="10"/>
        <v/>
      </c>
      <c r="AV83" s="7">
        <f t="shared" si="11"/>
        <v>-6.7440031458906757E-2</v>
      </c>
    </row>
    <row r="84" spans="3:48" x14ac:dyDescent="0.4">
      <c r="C84" t="s">
        <v>804</v>
      </c>
      <c r="D84" t="s">
        <v>587</v>
      </c>
      <c r="E84">
        <v>27400</v>
      </c>
      <c r="R84" t="s">
        <v>93</v>
      </c>
      <c r="S84" s="2">
        <f t="shared" si="8"/>
        <v>1637580</v>
      </c>
      <c r="T84" s="2">
        <f t="shared" ref="T84:X99" si="12">T83+Y84</f>
        <v>1761300</v>
      </c>
      <c r="U84" s="2">
        <f t="shared" si="12"/>
        <v>1961500</v>
      </c>
      <c r="V84" s="2">
        <f t="shared" si="12"/>
        <v>1841200</v>
      </c>
      <c r="W84" s="2">
        <f t="shared" si="12"/>
        <v>1374400</v>
      </c>
      <c r="X84" s="2">
        <f t="shared" si="12"/>
        <v>1249500</v>
      </c>
      <c r="Y84" s="2" cm="1">
        <f t="array" ref="Y84">_xlfn.XLOOKUP(Y$1&amp;$R84,$C$3:$C$1662&amp;$D$3:$D$1662,$E$3:$E$1662,0,0,1)</f>
        <v>4500</v>
      </c>
      <c r="Z84" s="2" cm="1">
        <f t="array" ref="Z84">_xlfn.XLOOKUP(Z$1&amp;$R84,$C$3:$C$1662&amp;$D$3:$D$1662,$E$3:$E$1662,0,0,1)</f>
        <v>28200</v>
      </c>
      <c r="AA84" s="2" cm="1">
        <f t="array" ref="AA84">_xlfn.XLOOKUP(AA$1&amp;$R84,$C$3:$C$1662&amp;$D$3:$D$1662,$E$3:$E$1662,0,0,1)</f>
        <v>19400</v>
      </c>
      <c r="AB84" s="2" cm="1">
        <f t="array" ref="AB84">_xlfn.XLOOKUP(AB$1&amp;$R84,$C$3:$C$1662&amp;$D$3:$D$1662,$E$3:$E$1662,0,0,1)</f>
        <v>3500</v>
      </c>
      <c r="AC84" s="2" cm="1">
        <f t="array" ref="AC84">_xlfn.XLOOKUP(AC$1&amp;$R84,$C$3:$C$1662&amp;$D$3:$D$1662,$E$3:$E$1662,0,0,1)</f>
        <v>11300</v>
      </c>
      <c r="AM84" t="s">
        <v>965</v>
      </c>
      <c r="AN84" t="s">
        <v>881</v>
      </c>
      <c r="AO84">
        <v>46100</v>
      </c>
      <c r="AP84">
        <v>46800</v>
      </c>
      <c r="AQ84">
        <v>44960</v>
      </c>
      <c r="AR84">
        <v>46580</v>
      </c>
      <c r="AS84">
        <v>5838800</v>
      </c>
      <c r="AU84" s="7" t="str">
        <f t="shared" si="10"/>
        <v/>
      </c>
      <c r="AV84" s="7">
        <f t="shared" si="11"/>
        <v>-1.7921146953404965E-2</v>
      </c>
    </row>
    <row r="85" spans="3:48" x14ac:dyDescent="0.4">
      <c r="C85" t="s">
        <v>804</v>
      </c>
      <c r="D85" t="s">
        <v>588</v>
      </c>
      <c r="E85">
        <v>11300</v>
      </c>
      <c r="R85" t="s">
        <v>229</v>
      </c>
      <c r="S85" s="2">
        <f t="shared" si="8"/>
        <v>1651680</v>
      </c>
      <c r="T85" s="2">
        <f t="shared" si="12"/>
        <v>1775100</v>
      </c>
      <c r="U85" s="2">
        <f t="shared" si="12"/>
        <v>1978600</v>
      </c>
      <c r="V85" s="2">
        <f t="shared" si="12"/>
        <v>1854200</v>
      </c>
      <c r="W85" s="2">
        <f t="shared" si="12"/>
        <v>1387000</v>
      </c>
      <c r="X85" s="2">
        <f t="shared" si="12"/>
        <v>1263500</v>
      </c>
      <c r="Y85" s="2" cm="1">
        <f t="array" ref="Y85">_xlfn.XLOOKUP(Y$1&amp;$R85,$C$3:$C$1662&amp;$D$3:$D$1662,$E$3:$E$1662,0,0,1)</f>
        <v>13800</v>
      </c>
      <c r="Z85" s="2" cm="1">
        <f t="array" ref="Z85">_xlfn.XLOOKUP(Z$1&amp;$R85,$C$3:$C$1662&amp;$D$3:$D$1662,$E$3:$E$1662,0,0,1)</f>
        <v>17100</v>
      </c>
      <c r="AA85" s="2" cm="1">
        <f t="array" ref="AA85">_xlfn.XLOOKUP(AA$1&amp;$R85,$C$3:$C$1662&amp;$D$3:$D$1662,$E$3:$E$1662,0,0,1)</f>
        <v>13000</v>
      </c>
      <c r="AB85" s="2" cm="1">
        <f t="array" ref="AB85">_xlfn.XLOOKUP(AB$1&amp;$R85,$C$3:$C$1662&amp;$D$3:$D$1662,$E$3:$E$1662,0,0,1)</f>
        <v>12600</v>
      </c>
      <c r="AC85" s="2" cm="1">
        <f t="array" ref="AC85">_xlfn.XLOOKUP(AC$1&amp;$R85,$C$3:$C$1662&amp;$D$3:$D$1662,$E$3:$E$1662,0,0,1)</f>
        <v>14000</v>
      </c>
      <c r="AM85" t="s">
        <v>966</v>
      </c>
      <c r="AN85" t="s">
        <v>881</v>
      </c>
      <c r="AO85">
        <v>44000</v>
      </c>
      <c r="AP85">
        <v>45600</v>
      </c>
      <c r="AQ85">
        <v>42180</v>
      </c>
      <c r="AR85">
        <v>45230</v>
      </c>
      <c r="AS85">
        <v>7458900</v>
      </c>
      <c r="AU85" s="7" t="str">
        <f t="shared" si="10"/>
        <v/>
      </c>
      <c r="AV85" s="7">
        <f t="shared" si="11"/>
        <v>-2.8982395878059286E-2</v>
      </c>
    </row>
    <row r="86" spans="3:48" x14ac:dyDescent="0.4">
      <c r="C86" t="s">
        <v>804</v>
      </c>
      <c r="D86" t="s">
        <v>589</v>
      </c>
      <c r="E86">
        <v>14000</v>
      </c>
      <c r="R86" t="s">
        <v>250</v>
      </c>
      <c r="S86" s="2">
        <f t="shared" si="8"/>
        <v>1662000</v>
      </c>
      <c r="T86" s="2">
        <f t="shared" si="12"/>
        <v>1786000</v>
      </c>
      <c r="U86" s="2">
        <f t="shared" si="12"/>
        <v>1993200</v>
      </c>
      <c r="V86" s="2">
        <f t="shared" si="12"/>
        <v>1867300</v>
      </c>
      <c r="W86" s="2">
        <f t="shared" si="12"/>
        <v>1392200</v>
      </c>
      <c r="X86" s="2">
        <f t="shared" si="12"/>
        <v>1271300</v>
      </c>
      <c r="Y86" s="2" cm="1">
        <f t="array" ref="Y86">_xlfn.XLOOKUP(Y$1&amp;$R86,$C$3:$C$1662&amp;$D$3:$D$1662,$E$3:$E$1662,0,0,1)</f>
        <v>10900</v>
      </c>
      <c r="Z86" s="2" cm="1">
        <f t="array" ref="Z86">_xlfn.XLOOKUP(Z$1&amp;$R86,$C$3:$C$1662&amp;$D$3:$D$1662,$E$3:$E$1662,0,0,1)</f>
        <v>14600</v>
      </c>
      <c r="AA86" s="2" cm="1">
        <f t="array" ref="AA86">_xlfn.XLOOKUP(AA$1&amp;$R86,$C$3:$C$1662&amp;$D$3:$D$1662,$E$3:$E$1662,0,0,1)</f>
        <v>13100</v>
      </c>
      <c r="AB86" s="2" cm="1">
        <f t="array" ref="AB86">_xlfn.XLOOKUP(AB$1&amp;$R86,$C$3:$C$1662&amp;$D$3:$D$1662,$E$3:$E$1662,0,0,1)</f>
        <v>5200</v>
      </c>
      <c r="AC86" s="2" cm="1">
        <f t="array" ref="AC86">_xlfn.XLOOKUP(AC$1&amp;$R86,$C$3:$C$1662&amp;$D$3:$D$1662,$E$3:$E$1662,0,0,1)</f>
        <v>7800</v>
      </c>
      <c r="AM86" t="s">
        <v>967</v>
      </c>
      <c r="AN86" t="s">
        <v>881</v>
      </c>
      <c r="AO86">
        <v>45930</v>
      </c>
      <c r="AP86">
        <v>45930</v>
      </c>
      <c r="AQ86">
        <v>43910</v>
      </c>
      <c r="AR86">
        <v>45310</v>
      </c>
      <c r="AS86">
        <v>5857800</v>
      </c>
      <c r="AU86" s="7">
        <f t="shared" si="10"/>
        <v>1.7687375635639935E-3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7800</v>
      </c>
      <c r="R87" t="s">
        <v>127</v>
      </c>
      <c r="S87" s="2">
        <f t="shared" si="8"/>
        <v>1671040</v>
      </c>
      <c r="T87" s="2">
        <f t="shared" si="12"/>
        <v>1792500</v>
      </c>
      <c r="U87" s="2">
        <f t="shared" si="12"/>
        <v>2006000</v>
      </c>
      <c r="V87" s="2">
        <f t="shared" si="12"/>
        <v>1877400</v>
      </c>
      <c r="W87" s="2">
        <f t="shared" si="12"/>
        <v>1395400</v>
      </c>
      <c r="X87" s="2">
        <f t="shared" si="12"/>
        <v>1283900</v>
      </c>
      <c r="Y87" s="2" cm="1">
        <f t="array" ref="Y87">_xlfn.XLOOKUP(Y$1&amp;$R87,$C$3:$C$1662&amp;$D$3:$D$1662,$E$3:$E$1662,0,0,1)</f>
        <v>6500</v>
      </c>
      <c r="Z87" s="2" cm="1">
        <f t="array" ref="Z87">_xlfn.XLOOKUP(Z$1&amp;$R87,$C$3:$C$1662&amp;$D$3:$D$1662,$E$3:$E$1662,0,0,1)</f>
        <v>12800</v>
      </c>
      <c r="AA87" s="2" cm="1">
        <f t="array" ref="AA87">_xlfn.XLOOKUP(AA$1&amp;$R87,$C$3:$C$1662&amp;$D$3:$D$1662,$E$3:$E$1662,0,0,1)</f>
        <v>10100</v>
      </c>
      <c r="AB87" s="2" cm="1">
        <f t="array" ref="AB87">_xlfn.XLOOKUP(AB$1&amp;$R87,$C$3:$C$1662&amp;$D$3:$D$1662,$E$3:$E$1662,0,0,1)</f>
        <v>3200</v>
      </c>
      <c r="AC87" s="2" cm="1">
        <f t="array" ref="AC87">_xlfn.XLOOKUP(AC$1&amp;$R87,$C$3:$C$1662&amp;$D$3:$D$1662,$E$3:$E$1662,0,0,1)</f>
        <v>12600</v>
      </c>
      <c r="AM87" t="s">
        <v>968</v>
      </c>
      <c r="AN87" t="s">
        <v>881</v>
      </c>
      <c r="AO87">
        <v>45290</v>
      </c>
      <c r="AP87">
        <v>45910</v>
      </c>
      <c r="AQ87">
        <v>44880</v>
      </c>
      <c r="AR87">
        <v>45880</v>
      </c>
      <c r="AS87">
        <v>4371700</v>
      </c>
      <c r="AU87" s="7">
        <f t="shared" si="10"/>
        <v>1.2580004414036727E-2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12600</v>
      </c>
      <c r="R88" t="s">
        <v>151</v>
      </c>
      <c r="S88" s="2">
        <f t="shared" si="8"/>
        <v>1680440</v>
      </c>
      <c r="T88" s="2">
        <f t="shared" si="12"/>
        <v>1796100</v>
      </c>
      <c r="U88" s="2">
        <f t="shared" si="12"/>
        <v>2020000</v>
      </c>
      <c r="V88" s="2">
        <f t="shared" si="12"/>
        <v>1897400</v>
      </c>
      <c r="W88" s="2">
        <f t="shared" si="12"/>
        <v>1398200</v>
      </c>
      <c r="X88" s="2">
        <f t="shared" si="12"/>
        <v>1290500</v>
      </c>
      <c r="Y88" s="2" cm="1">
        <f t="array" ref="Y88">_xlfn.XLOOKUP(Y$1&amp;$R88,$C$3:$C$1662&amp;$D$3:$D$1662,$E$3:$E$1662,0,0,1)</f>
        <v>3600</v>
      </c>
      <c r="Z88" s="2" cm="1">
        <f t="array" ref="Z88">_xlfn.XLOOKUP(Z$1&amp;$R88,$C$3:$C$1662&amp;$D$3:$D$1662,$E$3:$E$1662,0,0,1)</f>
        <v>14000</v>
      </c>
      <c r="AA88" s="2" cm="1">
        <f t="array" ref="AA88">_xlfn.XLOOKUP(AA$1&amp;$R88,$C$3:$C$1662&amp;$D$3:$D$1662,$E$3:$E$1662,0,0,1)</f>
        <v>20000</v>
      </c>
      <c r="AB88" s="2" cm="1">
        <f t="array" ref="AB88">_xlfn.XLOOKUP(AB$1&amp;$R88,$C$3:$C$1662&amp;$D$3:$D$1662,$E$3:$E$1662,0,0,1)</f>
        <v>2800</v>
      </c>
      <c r="AC88" s="2" cm="1">
        <f t="array" ref="AC88">_xlfn.XLOOKUP(AC$1&amp;$R88,$C$3:$C$1662&amp;$D$3:$D$1662,$E$3:$E$1662,0,0,1)</f>
        <v>6600</v>
      </c>
      <c r="AM88" t="s">
        <v>969</v>
      </c>
      <c r="AN88" t="s">
        <v>881</v>
      </c>
      <c r="AO88">
        <v>45560</v>
      </c>
      <c r="AP88">
        <v>45770</v>
      </c>
      <c r="AQ88">
        <v>44740</v>
      </c>
      <c r="AR88">
        <v>44740</v>
      </c>
      <c r="AS88">
        <v>3447700</v>
      </c>
      <c r="AU88" s="7" t="str">
        <f t="shared" si="10"/>
        <v/>
      </c>
      <c r="AV88" s="7">
        <f t="shared" si="11"/>
        <v>-2.4847428073234479E-2</v>
      </c>
    </row>
    <row r="89" spans="3:48" x14ac:dyDescent="0.4">
      <c r="C89" t="s">
        <v>804</v>
      </c>
      <c r="D89" t="s">
        <v>592</v>
      </c>
      <c r="E89">
        <v>6600</v>
      </c>
      <c r="R89" t="s">
        <v>95</v>
      </c>
      <c r="S89" s="2">
        <f t="shared" si="8"/>
        <v>1688020</v>
      </c>
      <c r="T89" s="2">
        <f t="shared" si="12"/>
        <v>1801900</v>
      </c>
      <c r="U89" s="2">
        <f t="shared" si="12"/>
        <v>2033200</v>
      </c>
      <c r="V89" s="2">
        <f t="shared" si="12"/>
        <v>1906000</v>
      </c>
      <c r="W89" s="2">
        <f t="shared" si="12"/>
        <v>1404700</v>
      </c>
      <c r="X89" s="2">
        <f t="shared" si="12"/>
        <v>1294300</v>
      </c>
      <c r="Y89" s="2" cm="1">
        <f t="array" ref="Y89">_xlfn.XLOOKUP(Y$1&amp;$R89,$C$3:$C$1662&amp;$D$3:$D$1662,$E$3:$E$1662,0,0,1)</f>
        <v>5800</v>
      </c>
      <c r="Z89" s="2" cm="1">
        <f t="array" ref="Z89">_xlfn.XLOOKUP(Z$1&amp;$R89,$C$3:$C$1662&amp;$D$3:$D$1662,$E$3:$E$1662,0,0,1)</f>
        <v>13200</v>
      </c>
      <c r="AA89" s="2" cm="1">
        <f t="array" ref="AA89">_xlfn.XLOOKUP(AA$1&amp;$R89,$C$3:$C$1662&amp;$D$3:$D$1662,$E$3:$E$1662,0,0,1)</f>
        <v>8600</v>
      </c>
      <c r="AB89" s="2" cm="1">
        <f t="array" ref="AB89">_xlfn.XLOOKUP(AB$1&amp;$R89,$C$3:$C$1662&amp;$D$3:$D$1662,$E$3:$E$1662,0,0,1)</f>
        <v>6500</v>
      </c>
      <c r="AC89" s="2" cm="1">
        <f t="array" ref="AC89">_xlfn.XLOOKUP(AC$1&amp;$R89,$C$3:$C$1662&amp;$D$3:$D$1662,$E$3:$E$1662,0,0,1)</f>
        <v>3800</v>
      </c>
      <c r="AM89" t="s">
        <v>970</v>
      </c>
      <c r="AN89" t="s">
        <v>881</v>
      </c>
      <c r="AO89">
        <v>43200</v>
      </c>
      <c r="AP89">
        <v>43880</v>
      </c>
      <c r="AQ89">
        <v>42700</v>
      </c>
      <c r="AR89">
        <v>42940</v>
      </c>
      <c r="AS89">
        <v>3148300</v>
      </c>
      <c r="AU89" s="7" t="str">
        <f t="shared" si="10"/>
        <v/>
      </c>
      <c r="AV89" s="7">
        <f t="shared" si="11"/>
        <v>-4.0232454179705002E-2</v>
      </c>
    </row>
    <row r="90" spans="3:48" x14ac:dyDescent="0.4">
      <c r="C90" t="s">
        <v>804</v>
      </c>
      <c r="D90" t="s">
        <v>593</v>
      </c>
      <c r="E90">
        <v>3800</v>
      </c>
      <c r="R90" t="s">
        <v>165</v>
      </c>
      <c r="S90" s="2">
        <f t="shared" si="8"/>
        <v>1698600</v>
      </c>
      <c r="T90" s="2">
        <f t="shared" si="12"/>
        <v>1804100</v>
      </c>
      <c r="U90" s="2">
        <f t="shared" si="12"/>
        <v>2041100</v>
      </c>
      <c r="V90" s="2">
        <f t="shared" si="12"/>
        <v>1934000</v>
      </c>
      <c r="W90" s="2">
        <f t="shared" si="12"/>
        <v>1410000</v>
      </c>
      <c r="X90" s="2">
        <f t="shared" si="12"/>
        <v>1303800</v>
      </c>
      <c r="Y90" s="2" cm="1">
        <f t="array" ref="Y90">_xlfn.XLOOKUP(Y$1&amp;$R90,$C$3:$C$1662&amp;$D$3:$D$1662,$E$3:$E$1662,0,0,1)</f>
        <v>2200</v>
      </c>
      <c r="Z90" s="2" cm="1">
        <f t="array" ref="Z90">_xlfn.XLOOKUP(Z$1&amp;$R90,$C$3:$C$1662&amp;$D$3:$D$1662,$E$3:$E$1662,0,0,1)</f>
        <v>7900</v>
      </c>
      <c r="AA90" s="2" cm="1">
        <f t="array" ref="AA90">_xlfn.XLOOKUP(AA$1&amp;$R90,$C$3:$C$1662&amp;$D$3:$D$1662,$E$3:$E$1662,0,0,1)</f>
        <v>28000</v>
      </c>
      <c r="AB90" s="2" cm="1">
        <f t="array" ref="AB90">_xlfn.XLOOKUP(AB$1&amp;$R90,$C$3:$C$1662&amp;$D$3:$D$1662,$E$3:$E$1662,0,0,1)</f>
        <v>5300</v>
      </c>
      <c r="AC90" s="2" cm="1">
        <f t="array" ref="AC90">_xlfn.XLOOKUP(AC$1&amp;$R90,$C$3:$C$1662&amp;$D$3:$D$1662,$E$3:$E$1662,0,0,1)</f>
        <v>9500</v>
      </c>
      <c r="AM90" t="s">
        <v>971</v>
      </c>
      <c r="AN90" t="s">
        <v>881</v>
      </c>
      <c r="AO90">
        <v>43590</v>
      </c>
      <c r="AP90">
        <v>44930</v>
      </c>
      <c r="AQ90">
        <v>43330</v>
      </c>
      <c r="AR90">
        <v>43970</v>
      </c>
      <c r="AS90">
        <v>3916800</v>
      </c>
      <c r="AU90" s="7">
        <f t="shared" si="10"/>
        <v>2.3986958546809545E-2</v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9500</v>
      </c>
      <c r="R91" t="s">
        <v>150</v>
      </c>
      <c r="S91" s="2">
        <f t="shared" si="8"/>
        <v>1703960</v>
      </c>
      <c r="T91" s="2">
        <f t="shared" si="12"/>
        <v>1808700</v>
      </c>
      <c r="U91" s="2">
        <f t="shared" si="12"/>
        <v>2048900</v>
      </c>
      <c r="V91" s="2">
        <f t="shared" si="12"/>
        <v>1941800</v>
      </c>
      <c r="W91" s="2">
        <f t="shared" si="12"/>
        <v>1411500</v>
      </c>
      <c r="X91" s="2">
        <f t="shared" si="12"/>
        <v>1308900</v>
      </c>
      <c r="Y91" s="2" cm="1">
        <f t="array" ref="Y91">_xlfn.XLOOKUP(Y$1&amp;$R91,$C$3:$C$1662&amp;$D$3:$D$1662,$E$3:$E$1662,0,0,1)</f>
        <v>4600</v>
      </c>
      <c r="Z91" s="2" cm="1">
        <f t="array" ref="Z91">_xlfn.XLOOKUP(Z$1&amp;$R91,$C$3:$C$1662&amp;$D$3:$D$1662,$E$3:$E$1662,0,0,1)</f>
        <v>7800</v>
      </c>
      <c r="AA91" s="2" cm="1">
        <f t="array" ref="AA91">_xlfn.XLOOKUP(AA$1&amp;$R91,$C$3:$C$1662&amp;$D$3:$D$1662,$E$3:$E$1662,0,0,1)</f>
        <v>7800</v>
      </c>
      <c r="AB91" s="2" cm="1">
        <f t="array" ref="AB91">_xlfn.XLOOKUP(AB$1&amp;$R91,$C$3:$C$1662&amp;$D$3:$D$1662,$E$3:$E$1662,0,0,1)</f>
        <v>1500</v>
      </c>
      <c r="AC91" s="2" cm="1">
        <f t="array" ref="AC91">_xlfn.XLOOKUP(AC$1&amp;$R91,$C$3:$C$1662&amp;$D$3:$D$1662,$E$3:$E$1662,0,0,1)</f>
        <v>5100</v>
      </c>
      <c r="AM91" t="s">
        <v>972</v>
      </c>
      <c r="AN91" t="s">
        <v>881</v>
      </c>
      <c r="AO91">
        <v>43870</v>
      </c>
      <c r="AP91">
        <v>44100</v>
      </c>
      <c r="AQ91">
        <v>43170</v>
      </c>
      <c r="AR91">
        <v>43510</v>
      </c>
      <c r="AS91">
        <v>2750000</v>
      </c>
      <c r="AU91" s="7" t="str">
        <f t="shared" si="10"/>
        <v/>
      </c>
      <c r="AV91" s="7">
        <f t="shared" si="11"/>
        <v>-1.0461678417102549E-2</v>
      </c>
    </row>
    <row r="92" spans="3:48" x14ac:dyDescent="0.4">
      <c r="C92" t="s">
        <v>804</v>
      </c>
      <c r="D92" t="s">
        <v>595</v>
      </c>
      <c r="E92">
        <v>5100</v>
      </c>
      <c r="R92" t="s">
        <v>164</v>
      </c>
      <c r="S92" s="2">
        <f t="shared" si="8"/>
        <v>1714460</v>
      </c>
      <c r="T92" s="2">
        <f t="shared" si="12"/>
        <v>1819300</v>
      </c>
      <c r="U92" s="2">
        <f t="shared" si="12"/>
        <v>2060700</v>
      </c>
      <c r="V92" s="2">
        <f t="shared" si="12"/>
        <v>1962300</v>
      </c>
      <c r="W92" s="2">
        <f t="shared" si="12"/>
        <v>1418100</v>
      </c>
      <c r="X92" s="2">
        <f t="shared" si="12"/>
        <v>1311900</v>
      </c>
      <c r="Y92" s="2" cm="1">
        <f t="array" ref="Y92">_xlfn.XLOOKUP(Y$1&amp;$R92,$C$3:$C$1662&amp;$D$3:$D$1662,$E$3:$E$1662,0,0,1)</f>
        <v>10600</v>
      </c>
      <c r="Z92" s="2" cm="1">
        <f t="array" ref="Z92">_xlfn.XLOOKUP(Z$1&amp;$R92,$C$3:$C$1662&amp;$D$3:$D$1662,$E$3:$E$1662,0,0,1)</f>
        <v>11800</v>
      </c>
      <c r="AA92" s="2" cm="1">
        <f t="array" ref="AA92">_xlfn.XLOOKUP(AA$1&amp;$R92,$C$3:$C$1662&amp;$D$3:$D$1662,$E$3:$E$1662,0,0,1)</f>
        <v>20500</v>
      </c>
      <c r="AB92" s="2" cm="1">
        <f t="array" ref="AB92">_xlfn.XLOOKUP(AB$1&amp;$R92,$C$3:$C$1662&amp;$D$3:$D$1662,$E$3:$E$1662,0,0,1)</f>
        <v>6600</v>
      </c>
      <c r="AC92" s="2" cm="1">
        <f t="array" ref="AC92">_xlfn.XLOOKUP(AC$1&amp;$R92,$C$3:$C$1662&amp;$D$3:$D$1662,$E$3:$E$1662,0,0,1)</f>
        <v>3000</v>
      </c>
      <c r="AM92" t="s">
        <v>973</v>
      </c>
      <c r="AN92" t="s">
        <v>881</v>
      </c>
      <c r="AO92">
        <v>43800</v>
      </c>
      <c r="AP92">
        <v>44810</v>
      </c>
      <c r="AQ92">
        <v>43720</v>
      </c>
      <c r="AR92">
        <v>44760</v>
      </c>
      <c r="AS92">
        <v>2938400</v>
      </c>
      <c r="AU92" s="7">
        <f t="shared" si="10"/>
        <v>2.8729027809698993E-2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3000</v>
      </c>
      <c r="R93" t="s">
        <v>20</v>
      </c>
      <c r="S93" s="2">
        <f t="shared" si="8"/>
        <v>1723660</v>
      </c>
      <c r="T93" s="2">
        <f t="shared" si="12"/>
        <v>1825200</v>
      </c>
      <c r="U93" s="2">
        <f t="shared" si="12"/>
        <v>2066800</v>
      </c>
      <c r="V93" s="2">
        <f t="shared" si="12"/>
        <v>1984400</v>
      </c>
      <c r="W93" s="2">
        <f t="shared" si="12"/>
        <v>1424500</v>
      </c>
      <c r="X93" s="2">
        <f t="shared" si="12"/>
        <v>1317400</v>
      </c>
      <c r="Y93" s="2" cm="1">
        <f t="array" ref="Y93">_xlfn.XLOOKUP(Y$1&amp;$R93,$C$3:$C$1662&amp;$D$3:$D$1662,$E$3:$E$1662,0,0,1)</f>
        <v>5900</v>
      </c>
      <c r="Z93" s="2" cm="1">
        <f t="array" ref="Z93">_xlfn.XLOOKUP(Z$1&amp;$R93,$C$3:$C$1662&amp;$D$3:$D$1662,$E$3:$E$1662,0,0,1)</f>
        <v>6100</v>
      </c>
      <c r="AA93" s="2" cm="1">
        <f t="array" ref="AA93">_xlfn.XLOOKUP(AA$1&amp;$R93,$C$3:$C$1662&amp;$D$3:$D$1662,$E$3:$E$1662,0,0,1)</f>
        <v>22100</v>
      </c>
      <c r="AB93" s="2" cm="1">
        <f t="array" ref="AB93">_xlfn.XLOOKUP(AB$1&amp;$R93,$C$3:$C$1662&amp;$D$3:$D$1662,$E$3:$E$1662,0,0,1)</f>
        <v>6400</v>
      </c>
      <c r="AC93" s="2" cm="1">
        <f t="array" ref="AC93">_xlfn.XLOOKUP(AC$1&amp;$R93,$C$3:$C$1662&amp;$D$3:$D$1662,$E$3:$E$1662,0,0,1)</f>
        <v>5500</v>
      </c>
      <c r="AM93" t="s">
        <v>974</v>
      </c>
      <c r="AN93" t="s">
        <v>881</v>
      </c>
      <c r="AO93">
        <v>44310</v>
      </c>
      <c r="AP93">
        <v>46640</v>
      </c>
      <c r="AQ93">
        <v>44190</v>
      </c>
      <c r="AR93">
        <v>46000</v>
      </c>
      <c r="AS93">
        <v>4576900</v>
      </c>
      <c r="AU93" s="7">
        <f t="shared" si="10"/>
        <v>2.7703306523681803E-2</v>
      </c>
      <c r="AV93" s="7" t="str">
        <f t="shared" si="11"/>
        <v/>
      </c>
    </row>
    <row r="94" spans="3:48" x14ac:dyDescent="0.4">
      <c r="C94" t="s">
        <v>804</v>
      </c>
      <c r="D94" t="s">
        <v>597</v>
      </c>
      <c r="E94">
        <v>5500</v>
      </c>
      <c r="R94" t="s">
        <v>297</v>
      </c>
      <c r="S94" s="2">
        <f t="shared" si="8"/>
        <v>1737880</v>
      </c>
      <c r="T94" s="2">
        <f t="shared" si="12"/>
        <v>1835200</v>
      </c>
      <c r="U94" s="2">
        <f t="shared" si="12"/>
        <v>2074000</v>
      </c>
      <c r="V94" s="2">
        <f t="shared" si="12"/>
        <v>1992300</v>
      </c>
      <c r="W94" s="2">
        <f t="shared" si="12"/>
        <v>1447200</v>
      </c>
      <c r="X94" s="2">
        <f t="shared" si="12"/>
        <v>1340700</v>
      </c>
      <c r="Y94" s="2" cm="1">
        <f t="array" ref="Y94">_xlfn.XLOOKUP(Y$1&amp;$R94,$C$3:$C$1662&amp;$D$3:$D$1662,$E$3:$E$1662,0,0,1)</f>
        <v>10000</v>
      </c>
      <c r="Z94" s="2" cm="1">
        <f t="array" ref="Z94">_xlfn.XLOOKUP(Z$1&amp;$R94,$C$3:$C$1662&amp;$D$3:$D$1662,$E$3:$E$1662,0,0,1)</f>
        <v>7200</v>
      </c>
      <c r="AA94" s="2" cm="1">
        <f t="array" ref="AA94">_xlfn.XLOOKUP(AA$1&amp;$R94,$C$3:$C$1662&amp;$D$3:$D$1662,$E$3:$E$1662,0,0,1)</f>
        <v>7900</v>
      </c>
      <c r="AB94" s="2" cm="1">
        <f t="array" ref="AB94">_xlfn.XLOOKUP(AB$1&amp;$R94,$C$3:$C$1662&amp;$D$3:$D$1662,$E$3:$E$1662,0,0,1)</f>
        <v>22700</v>
      </c>
      <c r="AC94" s="2" cm="1">
        <f t="array" ref="AC94">_xlfn.XLOOKUP(AC$1&amp;$R94,$C$3:$C$1662&amp;$D$3:$D$1662,$E$3:$E$1662,0,0,1)</f>
        <v>23300</v>
      </c>
      <c r="AM94" t="s">
        <v>975</v>
      </c>
      <c r="AN94" t="s">
        <v>881</v>
      </c>
      <c r="AO94">
        <v>45950</v>
      </c>
      <c r="AP94">
        <v>47150</v>
      </c>
      <c r="AQ94">
        <v>45840</v>
      </c>
      <c r="AR94">
        <v>46410</v>
      </c>
      <c r="AS94">
        <v>3289600</v>
      </c>
      <c r="AU94" s="7">
        <f t="shared" si="10"/>
        <v>8.9130434782609402E-3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23300</v>
      </c>
      <c r="R95" t="s">
        <v>15</v>
      </c>
      <c r="S95" s="2">
        <f t="shared" si="8"/>
        <v>1749560</v>
      </c>
      <c r="T95" s="2">
        <f t="shared" si="12"/>
        <v>1839800</v>
      </c>
      <c r="U95" s="2">
        <f t="shared" si="12"/>
        <v>2088700</v>
      </c>
      <c r="V95" s="2">
        <f t="shared" si="12"/>
        <v>2014300</v>
      </c>
      <c r="W95" s="2">
        <f t="shared" si="12"/>
        <v>1457300</v>
      </c>
      <c r="X95" s="2">
        <f t="shared" si="12"/>
        <v>1347700</v>
      </c>
      <c r="Y95" s="2" cm="1">
        <f t="array" ref="Y95">_xlfn.XLOOKUP(Y$1&amp;$R95,$C$3:$C$1662&amp;$D$3:$D$1662,$E$3:$E$1662,0,0,1)</f>
        <v>4600</v>
      </c>
      <c r="Z95" s="2" cm="1">
        <f t="array" ref="Z95">_xlfn.XLOOKUP(Z$1&amp;$R95,$C$3:$C$1662&amp;$D$3:$D$1662,$E$3:$E$1662,0,0,1)</f>
        <v>14700</v>
      </c>
      <c r="AA95" s="2" cm="1">
        <f t="array" ref="AA95">_xlfn.XLOOKUP(AA$1&amp;$R95,$C$3:$C$1662&amp;$D$3:$D$1662,$E$3:$E$1662,0,0,1)</f>
        <v>22000</v>
      </c>
      <c r="AB95" s="2" cm="1">
        <f t="array" ref="AB95">_xlfn.XLOOKUP(AB$1&amp;$R95,$C$3:$C$1662&amp;$D$3:$D$1662,$E$3:$E$1662,0,0,1)</f>
        <v>10100</v>
      </c>
      <c r="AC95" s="2" cm="1">
        <f t="array" ref="AC95">_xlfn.XLOOKUP(AC$1&amp;$R95,$C$3:$C$1662&amp;$D$3:$D$1662,$E$3:$E$1662,0,0,1)</f>
        <v>7000</v>
      </c>
      <c r="AM95" t="s">
        <v>781</v>
      </c>
      <c r="AN95" t="s">
        <v>881</v>
      </c>
      <c r="AO95">
        <v>45900</v>
      </c>
      <c r="AP95">
        <v>46100</v>
      </c>
      <c r="AQ95">
        <v>44420</v>
      </c>
      <c r="AR95">
        <v>45280</v>
      </c>
      <c r="AS95">
        <v>3550100</v>
      </c>
      <c r="AU95" s="7" t="str">
        <f t="shared" si="10"/>
        <v/>
      </c>
      <c r="AV95" s="7">
        <f t="shared" si="11"/>
        <v>-2.4348200818789079E-2</v>
      </c>
    </row>
    <row r="96" spans="3:48" x14ac:dyDescent="0.4">
      <c r="C96" t="s">
        <v>804</v>
      </c>
      <c r="D96" t="s">
        <v>599</v>
      </c>
      <c r="E96">
        <v>7000</v>
      </c>
      <c r="R96" t="s">
        <v>298</v>
      </c>
      <c r="S96" s="2">
        <f t="shared" si="8"/>
        <v>1758520</v>
      </c>
      <c r="T96" s="2">
        <f t="shared" si="12"/>
        <v>1842700</v>
      </c>
      <c r="U96" s="2">
        <f t="shared" si="12"/>
        <v>2099100</v>
      </c>
      <c r="V96" s="2">
        <f t="shared" si="12"/>
        <v>2035000</v>
      </c>
      <c r="W96" s="2">
        <f t="shared" si="12"/>
        <v>1463300</v>
      </c>
      <c r="X96" s="2">
        <f t="shared" si="12"/>
        <v>1352500</v>
      </c>
      <c r="Y96" s="2" cm="1">
        <f t="array" ref="Y96">_xlfn.XLOOKUP(Y$1&amp;$R96,$C$3:$C$1662&amp;$D$3:$D$1662,$E$3:$E$1662,0,0,1)</f>
        <v>2900</v>
      </c>
      <c r="Z96" s="2" cm="1">
        <f t="array" ref="Z96">_xlfn.XLOOKUP(Z$1&amp;$R96,$C$3:$C$1662&amp;$D$3:$D$1662,$E$3:$E$1662,0,0,1)</f>
        <v>10400</v>
      </c>
      <c r="AA96" s="2" cm="1">
        <f t="array" ref="AA96">_xlfn.XLOOKUP(AA$1&amp;$R96,$C$3:$C$1662&amp;$D$3:$D$1662,$E$3:$E$1662,0,0,1)</f>
        <v>20700</v>
      </c>
      <c r="AB96" s="2" cm="1">
        <f t="array" ref="AB96">_xlfn.XLOOKUP(AB$1&amp;$R96,$C$3:$C$1662&amp;$D$3:$D$1662,$E$3:$E$1662,0,0,1)</f>
        <v>6000</v>
      </c>
      <c r="AC96" s="2" cm="1">
        <f t="array" ref="AC96">_xlfn.XLOOKUP(AC$1&amp;$R96,$C$3:$C$1662&amp;$D$3:$D$1662,$E$3:$E$1662,0,0,1)</f>
        <v>4800</v>
      </c>
      <c r="AM96" t="s">
        <v>782</v>
      </c>
      <c r="AN96" t="s">
        <v>881</v>
      </c>
      <c r="AO96">
        <v>45020</v>
      </c>
      <c r="AP96">
        <v>46030</v>
      </c>
      <c r="AQ96">
        <v>45020</v>
      </c>
      <c r="AR96">
        <v>45600</v>
      </c>
      <c r="AS96">
        <v>2816700</v>
      </c>
      <c r="AU96" s="7">
        <f t="shared" si="10"/>
        <v>7.0671378091873294E-3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4800</v>
      </c>
      <c r="R97" t="s">
        <v>139</v>
      </c>
      <c r="S97" s="2">
        <f t="shared" si="8"/>
        <v>1765740</v>
      </c>
      <c r="T97" s="2">
        <f t="shared" si="12"/>
        <v>1850300</v>
      </c>
      <c r="U97" s="2">
        <f t="shared" si="12"/>
        <v>2103900</v>
      </c>
      <c r="V97" s="2">
        <f t="shared" si="12"/>
        <v>2046200</v>
      </c>
      <c r="W97" s="2">
        <f t="shared" si="12"/>
        <v>1465100</v>
      </c>
      <c r="X97" s="2">
        <f t="shared" si="12"/>
        <v>1363200</v>
      </c>
      <c r="Y97" s="2" cm="1">
        <f t="array" ref="Y97">_xlfn.XLOOKUP(Y$1&amp;$R97,$C$3:$C$1662&amp;$D$3:$D$1662,$E$3:$E$1662,0,0,1)</f>
        <v>7600</v>
      </c>
      <c r="Z97" s="2" cm="1">
        <f t="array" ref="Z97">_xlfn.XLOOKUP(Z$1&amp;$R97,$C$3:$C$1662&amp;$D$3:$D$1662,$E$3:$E$1662,0,0,1)</f>
        <v>4800</v>
      </c>
      <c r="AA97" s="2" cm="1">
        <f t="array" ref="AA97">_xlfn.XLOOKUP(AA$1&amp;$R97,$C$3:$C$1662&amp;$D$3:$D$1662,$E$3:$E$1662,0,0,1)</f>
        <v>11200</v>
      </c>
      <c r="AB97" s="2" cm="1">
        <f t="array" ref="AB97">_xlfn.XLOOKUP(AB$1&amp;$R97,$C$3:$C$1662&amp;$D$3:$D$1662,$E$3:$E$1662,0,0,1)</f>
        <v>1800</v>
      </c>
      <c r="AC97" s="2" cm="1">
        <f t="array" ref="AC97">_xlfn.XLOOKUP(AC$1&amp;$R97,$C$3:$C$1662&amp;$D$3:$D$1662,$E$3:$E$1662,0,0,1)</f>
        <v>10700</v>
      </c>
      <c r="AM97" t="s">
        <v>803</v>
      </c>
      <c r="AN97" t="s">
        <v>881</v>
      </c>
      <c r="AO97">
        <v>45830</v>
      </c>
      <c r="AP97">
        <v>46320</v>
      </c>
      <c r="AQ97">
        <v>45360</v>
      </c>
      <c r="AR97">
        <v>45380</v>
      </c>
      <c r="AS97">
        <v>2446600</v>
      </c>
      <c r="AU97" s="7" t="str">
        <f t="shared" si="10"/>
        <v/>
      </c>
      <c r="AV97" s="7">
        <f t="shared" si="11"/>
        <v>-4.8245614035087314E-3</v>
      </c>
    </row>
    <row r="98" spans="3:48" x14ac:dyDescent="0.4">
      <c r="C98" t="s">
        <v>804</v>
      </c>
      <c r="D98" t="s">
        <v>601</v>
      </c>
      <c r="E98">
        <v>10700</v>
      </c>
      <c r="R98" t="s">
        <v>137</v>
      </c>
      <c r="S98" s="2">
        <f t="shared" si="8"/>
        <v>1775500</v>
      </c>
      <c r="T98" s="2">
        <f t="shared" si="12"/>
        <v>1864200</v>
      </c>
      <c r="U98" s="2">
        <f t="shared" si="12"/>
        <v>2109500</v>
      </c>
      <c r="V98" s="2">
        <f t="shared" si="12"/>
        <v>2060100</v>
      </c>
      <c r="W98" s="2">
        <f t="shared" si="12"/>
        <v>1473900</v>
      </c>
      <c r="X98" s="2">
        <f t="shared" si="12"/>
        <v>1369800</v>
      </c>
      <c r="Y98" s="2" cm="1">
        <f t="array" ref="Y98">_xlfn.XLOOKUP(Y$1&amp;$R98,$C$3:$C$1662&amp;$D$3:$D$1662,$E$3:$E$1662,0,0,1)</f>
        <v>13900</v>
      </c>
      <c r="Z98" s="2" cm="1">
        <f t="array" ref="Z98">_xlfn.XLOOKUP(Z$1&amp;$R98,$C$3:$C$1662&amp;$D$3:$D$1662,$E$3:$E$1662,0,0,1)</f>
        <v>5600</v>
      </c>
      <c r="AA98" s="2" cm="1">
        <f t="array" ref="AA98">_xlfn.XLOOKUP(AA$1&amp;$R98,$C$3:$C$1662&amp;$D$3:$D$1662,$E$3:$E$1662,0,0,1)</f>
        <v>13900</v>
      </c>
      <c r="AB98" s="2" cm="1">
        <f t="array" ref="AB98">_xlfn.XLOOKUP(AB$1&amp;$R98,$C$3:$C$1662&amp;$D$3:$D$1662,$E$3:$E$1662,0,0,1)</f>
        <v>8800</v>
      </c>
      <c r="AC98" s="2" cm="1">
        <f t="array" ref="AC98">_xlfn.XLOOKUP(AC$1&amp;$R98,$C$3:$C$1662&amp;$D$3:$D$1662,$E$3:$E$1662,0,0,1)</f>
        <v>6600</v>
      </c>
      <c r="AM98" t="s">
        <v>804</v>
      </c>
      <c r="AN98" t="s">
        <v>881</v>
      </c>
      <c r="AO98">
        <v>45380</v>
      </c>
      <c r="AP98">
        <v>47220</v>
      </c>
      <c r="AQ98">
        <v>45260</v>
      </c>
      <c r="AR98">
        <v>47060</v>
      </c>
      <c r="AS98">
        <v>3327600</v>
      </c>
      <c r="AU98" s="7">
        <f t="shared" si="10"/>
        <v>3.7020713970912222E-2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6600</v>
      </c>
      <c r="R99" t="s">
        <v>268</v>
      </c>
      <c r="S99" s="2">
        <f t="shared" si="8"/>
        <v>1786740</v>
      </c>
      <c r="T99" s="2">
        <f t="shared" si="12"/>
        <v>1885900</v>
      </c>
      <c r="U99" s="2">
        <f t="shared" si="12"/>
        <v>2112500</v>
      </c>
      <c r="V99" s="2">
        <f t="shared" si="12"/>
        <v>2070300</v>
      </c>
      <c r="W99" s="2">
        <f t="shared" si="12"/>
        <v>1475900</v>
      </c>
      <c r="X99" s="2">
        <f t="shared" si="12"/>
        <v>1389100</v>
      </c>
      <c r="Y99" s="2" cm="1">
        <f t="array" ref="Y99">_xlfn.XLOOKUP(Y$1&amp;$R99,$C$3:$C$1662&amp;$D$3:$D$1662,$E$3:$E$1662,0,0,1)</f>
        <v>21700</v>
      </c>
      <c r="Z99" s="2" cm="1">
        <f t="array" ref="Z99">_xlfn.XLOOKUP(Z$1&amp;$R99,$C$3:$C$1662&amp;$D$3:$D$1662,$E$3:$E$1662,0,0,1)</f>
        <v>3000</v>
      </c>
      <c r="AA99" s="2" cm="1">
        <f t="array" ref="AA99">_xlfn.XLOOKUP(AA$1&amp;$R99,$C$3:$C$1662&amp;$D$3:$D$1662,$E$3:$E$1662,0,0,1)</f>
        <v>10200</v>
      </c>
      <c r="AB99" s="2" cm="1">
        <f t="array" ref="AB99">_xlfn.XLOOKUP(AB$1&amp;$R99,$C$3:$C$1662&amp;$D$3:$D$1662,$E$3:$E$1662,0,0,1)</f>
        <v>2000</v>
      </c>
      <c r="AC99" s="2" cm="1">
        <f t="array" ref="AC99">_xlfn.XLOOKUP(AC$1&amp;$R99,$C$3:$C$1662&amp;$D$3:$D$1662,$E$3:$E$1662,0,0,1)</f>
        <v>19300</v>
      </c>
      <c r="AM99" t="s">
        <v>836</v>
      </c>
      <c r="AN99" t="s">
        <v>881</v>
      </c>
      <c r="AO99">
        <v>47160</v>
      </c>
      <c r="AP99">
        <v>48000</v>
      </c>
      <c r="AQ99">
        <v>47000</v>
      </c>
      <c r="AR99">
        <v>47010</v>
      </c>
      <c r="AS99">
        <v>2569300</v>
      </c>
      <c r="AU99" s="7" t="str">
        <f t="shared" si="10"/>
        <v/>
      </c>
      <c r="AV99" s="7">
        <f t="shared" si="11"/>
        <v>-1.0624734381640133E-3</v>
      </c>
    </row>
    <row r="100" spans="3:48" x14ac:dyDescent="0.4">
      <c r="C100" t="s">
        <v>804</v>
      </c>
      <c r="D100" t="s">
        <v>603</v>
      </c>
      <c r="E100">
        <v>19300</v>
      </c>
      <c r="R100" t="s">
        <v>101</v>
      </c>
      <c r="S100" s="2">
        <f t="shared" si="8"/>
        <v>1795540</v>
      </c>
      <c r="T100" s="2">
        <f t="shared" ref="T100:X115" si="13">T99+Y100</f>
        <v>1905700</v>
      </c>
      <c r="U100" s="2">
        <f t="shared" si="13"/>
        <v>2119400</v>
      </c>
      <c r="V100" s="2">
        <f t="shared" si="13"/>
        <v>2079400</v>
      </c>
      <c r="W100" s="2">
        <f t="shared" si="13"/>
        <v>1477200</v>
      </c>
      <c r="X100" s="2">
        <f t="shared" si="13"/>
        <v>1396000</v>
      </c>
      <c r="Y100" s="2" cm="1">
        <f t="array" ref="Y100">_xlfn.XLOOKUP(Y$1&amp;$R100,$C$3:$C$1662&amp;$D$3:$D$1662,$E$3:$E$1662,0,0,1)</f>
        <v>19800</v>
      </c>
      <c r="Z100" s="2" cm="1">
        <f t="array" ref="Z100">_xlfn.XLOOKUP(Z$1&amp;$R100,$C$3:$C$1662&amp;$D$3:$D$1662,$E$3:$E$1662,0,0,1)</f>
        <v>6900</v>
      </c>
      <c r="AA100" s="2" cm="1">
        <f t="array" ref="AA100">_xlfn.XLOOKUP(AA$1&amp;$R100,$C$3:$C$1662&amp;$D$3:$D$1662,$E$3:$E$1662,0,0,1)</f>
        <v>9100</v>
      </c>
      <c r="AB100" s="2" cm="1">
        <f t="array" ref="AB100">_xlfn.XLOOKUP(AB$1&amp;$R100,$C$3:$C$1662&amp;$D$3:$D$1662,$E$3:$E$1662,0,0,1)</f>
        <v>1300</v>
      </c>
      <c r="AC100" s="2" cm="1">
        <f t="array" ref="AC100">_xlfn.XLOOKUP(AC$1&amp;$R100,$C$3:$C$1662&amp;$D$3:$D$1662,$E$3:$E$1662,0,0,1)</f>
        <v>6900</v>
      </c>
      <c r="AM100" t="s">
        <v>851</v>
      </c>
      <c r="AN100" t="s">
        <v>881</v>
      </c>
      <c r="AO100">
        <v>46500</v>
      </c>
      <c r="AP100">
        <v>47100</v>
      </c>
      <c r="AQ100">
        <v>45310</v>
      </c>
      <c r="AR100">
        <v>46950</v>
      </c>
      <c r="AS100">
        <v>4330300</v>
      </c>
      <c r="AU100" s="7" t="str">
        <f t="shared" si="10"/>
        <v/>
      </c>
      <c r="AV100" s="7">
        <f t="shared" si="11"/>
        <v>-1.2763241863433805E-3</v>
      </c>
    </row>
    <row r="101" spans="3:48" x14ac:dyDescent="0.4">
      <c r="C101" t="s">
        <v>804</v>
      </c>
      <c r="D101" t="s">
        <v>604</v>
      </c>
      <c r="E101">
        <v>6900</v>
      </c>
      <c r="R101" t="s">
        <v>220</v>
      </c>
      <c r="S101" s="2">
        <f t="shared" si="8"/>
        <v>1803440</v>
      </c>
      <c r="T101" s="2">
        <f t="shared" si="13"/>
        <v>1914900</v>
      </c>
      <c r="U101" s="2">
        <f t="shared" si="13"/>
        <v>2125900</v>
      </c>
      <c r="V101" s="2">
        <f t="shared" si="13"/>
        <v>2091000</v>
      </c>
      <c r="W101" s="2">
        <f t="shared" si="13"/>
        <v>1479200</v>
      </c>
      <c r="X101" s="2">
        <f t="shared" si="13"/>
        <v>1406200</v>
      </c>
      <c r="Y101" s="2" cm="1">
        <f t="array" ref="Y101">_xlfn.XLOOKUP(Y$1&amp;$R101,$C$3:$C$1662&amp;$D$3:$D$1662,$E$3:$E$1662,0,0,1)</f>
        <v>9200</v>
      </c>
      <c r="Z101" s="2" cm="1">
        <f t="array" ref="Z101">_xlfn.XLOOKUP(Z$1&amp;$R101,$C$3:$C$1662&amp;$D$3:$D$1662,$E$3:$E$1662,0,0,1)</f>
        <v>6500</v>
      </c>
      <c r="AA101" s="2" cm="1">
        <f t="array" ref="AA101">_xlfn.XLOOKUP(AA$1&amp;$R101,$C$3:$C$1662&amp;$D$3:$D$1662,$E$3:$E$1662,0,0,1)</f>
        <v>11600</v>
      </c>
      <c r="AB101" s="2" cm="1">
        <f t="array" ref="AB101">_xlfn.XLOOKUP(AB$1&amp;$R101,$C$3:$C$1662&amp;$D$3:$D$1662,$E$3:$E$1662,0,0,1)</f>
        <v>2000</v>
      </c>
      <c r="AC101" s="2" cm="1">
        <f t="array" ref="AC101">_xlfn.XLOOKUP(AC$1&amp;$R101,$C$3:$C$1662&amp;$D$3:$D$1662,$E$3:$E$1662,0,0,1)</f>
        <v>10200</v>
      </c>
      <c r="AM101" t="s">
        <v>852</v>
      </c>
      <c r="AN101" t="s">
        <v>881</v>
      </c>
      <c r="AO101">
        <v>46500</v>
      </c>
      <c r="AP101">
        <v>47310</v>
      </c>
      <c r="AQ101">
        <v>45830</v>
      </c>
      <c r="AR101">
        <v>46300</v>
      </c>
      <c r="AS101">
        <v>3834400</v>
      </c>
      <c r="AU101" s="7" t="str">
        <f t="shared" si="10"/>
        <v/>
      </c>
      <c r="AV101" s="7">
        <f t="shared" si="11"/>
        <v>-1.3844515441959526E-2</v>
      </c>
    </row>
    <row r="102" spans="3:48" x14ac:dyDescent="0.4">
      <c r="C102" t="s">
        <v>804</v>
      </c>
      <c r="D102" t="s">
        <v>605</v>
      </c>
      <c r="E102">
        <v>10200</v>
      </c>
      <c r="R102" t="s">
        <v>114</v>
      </c>
      <c r="S102" s="2">
        <f t="shared" si="8"/>
        <v>1815200</v>
      </c>
      <c r="T102" s="2">
        <f t="shared" si="13"/>
        <v>1939600</v>
      </c>
      <c r="U102" s="2">
        <f t="shared" si="13"/>
        <v>2133700</v>
      </c>
      <c r="V102" s="2">
        <f t="shared" si="13"/>
        <v>2100800</v>
      </c>
      <c r="W102" s="2">
        <f t="shared" si="13"/>
        <v>1488600</v>
      </c>
      <c r="X102" s="2">
        <f t="shared" si="13"/>
        <v>1413300</v>
      </c>
      <c r="Y102" s="2" cm="1">
        <f t="array" ref="Y102">_xlfn.XLOOKUP(Y$1&amp;$R102,$C$3:$C$1662&amp;$D$3:$D$1662,$E$3:$E$1662,0,0,1)</f>
        <v>24700</v>
      </c>
      <c r="Z102" s="2" cm="1">
        <f t="array" ref="Z102">_xlfn.XLOOKUP(Z$1&amp;$R102,$C$3:$C$1662&amp;$D$3:$D$1662,$E$3:$E$1662,0,0,1)</f>
        <v>7800</v>
      </c>
      <c r="AA102" s="2" cm="1">
        <f t="array" ref="AA102">_xlfn.XLOOKUP(AA$1&amp;$R102,$C$3:$C$1662&amp;$D$3:$D$1662,$E$3:$E$1662,0,0,1)</f>
        <v>9800</v>
      </c>
      <c r="AB102" s="2" cm="1">
        <f t="array" ref="AB102">_xlfn.XLOOKUP(AB$1&amp;$R102,$C$3:$C$1662&amp;$D$3:$D$1662,$E$3:$E$1662,0,0,1)</f>
        <v>9400</v>
      </c>
      <c r="AC102" s="2" cm="1">
        <f t="array" ref="AC102">_xlfn.XLOOKUP(AC$1&amp;$R102,$C$3:$C$1662&amp;$D$3:$D$1662,$E$3:$E$1662,0,0,1)</f>
        <v>7100</v>
      </c>
      <c r="AM102" t="s">
        <v>853</v>
      </c>
      <c r="AN102" t="s">
        <v>881</v>
      </c>
      <c r="AO102">
        <v>45600</v>
      </c>
      <c r="AP102">
        <v>45880</v>
      </c>
      <c r="AQ102">
        <v>44840</v>
      </c>
      <c r="AR102">
        <v>45840</v>
      </c>
      <c r="AS102">
        <v>3422800</v>
      </c>
      <c r="AU102" s="7" t="str">
        <f>IF(AR101&lt;AR102,AR102/AR101-1,"")</f>
        <v/>
      </c>
      <c r="AV102" s="7">
        <f>IF(AR101&gt;AR102,AR102/AR101-1,"")</f>
        <v>-9.9352051835852606E-3</v>
      </c>
    </row>
    <row r="103" spans="3:48" x14ac:dyDescent="0.4">
      <c r="C103" t="s">
        <v>804</v>
      </c>
      <c r="D103" t="s">
        <v>606</v>
      </c>
      <c r="E103">
        <v>7100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1825620</v>
      </c>
      <c r="T103" s="2">
        <f t="shared" si="13"/>
        <v>1949200</v>
      </c>
      <c r="U103" s="2">
        <f t="shared" si="13"/>
        <v>2142900</v>
      </c>
      <c r="V103" s="2">
        <f t="shared" si="13"/>
        <v>2113900</v>
      </c>
      <c r="W103" s="2">
        <f t="shared" si="13"/>
        <v>1496000</v>
      </c>
      <c r="X103" s="2">
        <f t="shared" si="13"/>
        <v>1426100</v>
      </c>
      <c r="Y103" s="2" cm="1">
        <f t="array" ref="Y103">_xlfn.XLOOKUP(Y$1&amp;$R103,$C$3:$C$1662&amp;$D$3:$D$1662,$E$3:$E$1662,0,0,1)</f>
        <v>9600</v>
      </c>
      <c r="Z103" s="2" cm="1">
        <f t="array" ref="Z103">_xlfn.XLOOKUP(Z$1&amp;$R103,$C$3:$C$1662&amp;$D$3:$D$1662,$E$3:$E$1662,0,0,1)</f>
        <v>9200</v>
      </c>
      <c r="AA103" s="2" cm="1">
        <f t="array" ref="AA103">_xlfn.XLOOKUP(AA$1&amp;$R103,$C$3:$C$1662&amp;$D$3:$D$1662,$E$3:$E$1662,0,0,1)</f>
        <v>13100</v>
      </c>
      <c r="AB103" s="2" cm="1">
        <f t="array" ref="AB103">_xlfn.XLOOKUP(AB$1&amp;$R103,$C$3:$C$1662&amp;$D$3:$D$1662,$E$3:$E$1662,0,0,1)</f>
        <v>7400</v>
      </c>
      <c r="AC103" s="2" cm="1">
        <f t="array" ref="AC103">_xlfn.XLOOKUP(AC$1&amp;$R103,$C$3:$C$1662&amp;$D$3:$D$1662,$E$3:$E$1662,0,0,1)</f>
        <v>12800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12800</v>
      </c>
      <c r="R104" t="s">
        <v>23</v>
      </c>
      <c r="S104" s="2">
        <f t="shared" si="8"/>
        <v>1833780</v>
      </c>
      <c r="T104" s="2">
        <f t="shared" si="13"/>
        <v>1964200</v>
      </c>
      <c r="U104" s="2">
        <f t="shared" si="13"/>
        <v>2152400</v>
      </c>
      <c r="V104" s="2">
        <f t="shared" si="13"/>
        <v>2120300</v>
      </c>
      <c r="W104" s="2">
        <f t="shared" si="13"/>
        <v>1500200</v>
      </c>
      <c r="X104" s="2">
        <f t="shared" si="13"/>
        <v>1431800</v>
      </c>
      <c r="Y104" s="2" cm="1">
        <f t="array" ref="Y104">_xlfn.XLOOKUP(Y$1&amp;$R104,$C$3:$C$1662&amp;$D$3:$D$1662,$E$3:$E$1662,0,0,1)</f>
        <v>15000</v>
      </c>
      <c r="Z104" s="2" cm="1">
        <f t="array" ref="Z104">_xlfn.XLOOKUP(Z$1&amp;$R104,$C$3:$C$1662&amp;$D$3:$D$1662,$E$3:$E$1662,0,0,1)</f>
        <v>9500</v>
      </c>
      <c r="AA104" s="2" cm="1">
        <f t="array" ref="AA104">_xlfn.XLOOKUP(AA$1&amp;$R104,$C$3:$C$1662&amp;$D$3:$D$1662,$E$3:$E$1662,0,0,1)</f>
        <v>6400</v>
      </c>
      <c r="AB104" s="2" cm="1">
        <f t="array" ref="AB104">_xlfn.XLOOKUP(AB$1&amp;$R104,$C$3:$C$1662&amp;$D$3:$D$1662,$E$3:$E$1662,0,0,1)</f>
        <v>4200</v>
      </c>
      <c r="AC104" s="2" cm="1">
        <f t="array" ref="AC104">_xlfn.XLOOKUP(AC$1&amp;$R104,$C$3:$C$1662&amp;$D$3:$D$1662,$E$3:$E$1662,0,0,1)</f>
        <v>5700</v>
      </c>
    </row>
    <row r="105" spans="3:48" x14ac:dyDescent="0.4">
      <c r="C105" t="s">
        <v>804</v>
      </c>
      <c r="D105" t="s">
        <v>608</v>
      </c>
      <c r="E105">
        <v>5700</v>
      </c>
      <c r="R105" t="s">
        <v>159</v>
      </c>
      <c r="S105" s="2">
        <f t="shared" si="8"/>
        <v>1843860</v>
      </c>
      <c r="T105" s="2">
        <f t="shared" si="13"/>
        <v>1996400</v>
      </c>
      <c r="U105" s="2">
        <f t="shared" si="13"/>
        <v>2155000</v>
      </c>
      <c r="V105" s="2">
        <f t="shared" si="13"/>
        <v>2125000</v>
      </c>
      <c r="W105" s="2">
        <f t="shared" si="13"/>
        <v>1504800</v>
      </c>
      <c r="X105" s="2">
        <f t="shared" si="13"/>
        <v>1438100</v>
      </c>
      <c r="Y105" s="2" cm="1">
        <f t="array" ref="Y105">_xlfn.XLOOKUP(Y$1&amp;$R105,$C$3:$C$1662&amp;$D$3:$D$1662,$E$3:$E$1662,0,0,1)</f>
        <v>32200</v>
      </c>
      <c r="Z105" s="2" cm="1">
        <f t="array" ref="Z105">_xlfn.XLOOKUP(Z$1&amp;$R105,$C$3:$C$1662&amp;$D$3:$D$1662,$E$3:$E$1662,0,0,1)</f>
        <v>2600</v>
      </c>
      <c r="AA105" s="2" cm="1">
        <f t="array" ref="AA105">_xlfn.XLOOKUP(AA$1&amp;$R105,$C$3:$C$1662&amp;$D$3:$D$1662,$E$3:$E$1662,0,0,1)</f>
        <v>4700</v>
      </c>
      <c r="AB105" s="2" cm="1">
        <f t="array" ref="AB105">_xlfn.XLOOKUP(AB$1&amp;$R105,$C$3:$C$1662&amp;$D$3:$D$1662,$E$3:$E$1662,0,0,1)</f>
        <v>4600</v>
      </c>
      <c r="AC105" s="2" cm="1">
        <f t="array" ref="AC105">_xlfn.XLOOKUP(AC$1&amp;$R105,$C$3:$C$1662&amp;$D$3:$D$1662,$E$3:$E$1662,0,0,1)</f>
        <v>6300</v>
      </c>
      <c r="AU105" s="8">
        <f>MEDIAN(AU78:AU102)</f>
        <v>2.5845132535245674E-2</v>
      </c>
      <c r="AV105" s="8">
        <f>MEDIAN(AV78:AV102)</f>
        <v>-1.3844515441959526E-2</v>
      </c>
    </row>
    <row r="106" spans="3:48" x14ac:dyDescent="0.4">
      <c r="C106" t="s">
        <v>804</v>
      </c>
      <c r="D106" t="s">
        <v>609</v>
      </c>
      <c r="E106">
        <v>6300</v>
      </c>
      <c r="R106" t="s">
        <v>173</v>
      </c>
      <c r="S106" s="2">
        <f t="shared" si="8"/>
        <v>1852660</v>
      </c>
      <c r="T106" s="2">
        <f t="shared" si="13"/>
        <v>2014600</v>
      </c>
      <c r="U106" s="2">
        <f t="shared" si="13"/>
        <v>2165900</v>
      </c>
      <c r="V106" s="2">
        <f t="shared" si="13"/>
        <v>2128300</v>
      </c>
      <c r="W106" s="2">
        <f t="shared" si="13"/>
        <v>1512300</v>
      </c>
      <c r="X106" s="2">
        <f t="shared" si="13"/>
        <v>1442200</v>
      </c>
      <c r="Y106" s="2" cm="1">
        <f t="array" ref="Y106">_xlfn.XLOOKUP(Y$1&amp;$R106,$C$3:$C$1662&amp;$D$3:$D$1662,$E$3:$E$1662,0,0,1)</f>
        <v>18200</v>
      </c>
      <c r="Z106" s="2" cm="1">
        <f t="array" ref="Z106">_xlfn.XLOOKUP(Z$1&amp;$R106,$C$3:$C$1662&amp;$D$3:$D$1662,$E$3:$E$1662,0,0,1)</f>
        <v>10900</v>
      </c>
      <c r="AA106" s="2" cm="1">
        <f t="array" ref="AA106">_xlfn.XLOOKUP(AA$1&amp;$R106,$C$3:$C$1662&amp;$D$3:$D$1662,$E$3:$E$1662,0,0,1)</f>
        <v>3300</v>
      </c>
      <c r="AB106" s="2" cm="1">
        <f t="array" ref="AB106">_xlfn.XLOOKUP(AB$1&amp;$R106,$C$3:$C$1662&amp;$D$3:$D$1662,$E$3:$E$1662,0,0,1)</f>
        <v>7500</v>
      </c>
      <c r="AC106" s="2" cm="1">
        <f t="array" ref="AC106">_xlfn.XLOOKUP(AC$1&amp;$R106,$C$3:$C$1662&amp;$D$3:$D$1662,$E$3:$E$1662,0,0,1)</f>
        <v>4100</v>
      </c>
      <c r="AU106" s="8">
        <f>MEDIAN(AU28:AU102)</f>
        <v>1.5940626108920219E-2</v>
      </c>
      <c r="AV106" s="8">
        <f>MEDIAN(AV28:AV102)</f>
        <v>-1.9372693726937285E-2</v>
      </c>
    </row>
    <row r="107" spans="3:48" x14ac:dyDescent="0.4">
      <c r="C107" t="s">
        <v>804</v>
      </c>
      <c r="D107" t="s">
        <v>610</v>
      </c>
      <c r="E107">
        <v>4100</v>
      </c>
      <c r="R107" t="s">
        <v>112</v>
      </c>
      <c r="S107" s="2">
        <f t="shared" si="8"/>
        <v>1860180</v>
      </c>
      <c r="T107" s="2">
        <f t="shared" si="13"/>
        <v>2026700</v>
      </c>
      <c r="U107" s="2">
        <f t="shared" si="13"/>
        <v>2175600</v>
      </c>
      <c r="V107" s="2">
        <f t="shared" si="13"/>
        <v>2131700</v>
      </c>
      <c r="W107" s="2">
        <f t="shared" si="13"/>
        <v>1515700</v>
      </c>
      <c r="X107" s="2">
        <f t="shared" si="13"/>
        <v>1451200</v>
      </c>
      <c r="Y107" s="2" cm="1">
        <f t="array" ref="Y107">_xlfn.XLOOKUP(Y$1&amp;$R107,$C$3:$C$1662&amp;$D$3:$D$1662,$E$3:$E$1662,0,0,1)</f>
        <v>12100</v>
      </c>
      <c r="Z107" s="2" cm="1">
        <f t="array" ref="Z107">_xlfn.XLOOKUP(Z$1&amp;$R107,$C$3:$C$1662&amp;$D$3:$D$1662,$E$3:$E$1662,0,0,1)</f>
        <v>9700</v>
      </c>
      <c r="AA107" s="2" cm="1">
        <f t="array" ref="AA107">_xlfn.XLOOKUP(AA$1&amp;$R107,$C$3:$C$1662&amp;$D$3:$D$1662,$E$3:$E$1662,0,0,1)</f>
        <v>3400</v>
      </c>
      <c r="AB107" s="2" cm="1">
        <f t="array" ref="AB107">_xlfn.XLOOKUP(AB$1&amp;$R107,$C$3:$C$1662&amp;$D$3:$D$1662,$E$3:$E$1662,0,0,1)</f>
        <v>3400</v>
      </c>
      <c r="AC107" s="2" cm="1">
        <f t="array" ref="AC107">_xlfn.XLOOKUP(AC$1&amp;$R107,$C$3:$C$1662&amp;$D$3:$D$1662,$E$3:$E$1662,0,0,1)</f>
        <v>9000</v>
      </c>
      <c r="AU107" s="8">
        <f>MIN(AU105:AU106)</f>
        <v>1.5940626108920219E-2</v>
      </c>
      <c r="AV107" s="8">
        <f>MIN(AV105:AV106)</f>
        <v>-1.9372693726937285E-2</v>
      </c>
    </row>
    <row r="108" spans="3:48" x14ac:dyDescent="0.4">
      <c r="C108" t="s">
        <v>804</v>
      </c>
      <c r="D108" t="s">
        <v>611</v>
      </c>
      <c r="E108">
        <v>9000</v>
      </c>
      <c r="R108" t="s">
        <v>271</v>
      </c>
      <c r="S108" s="2">
        <f t="shared" si="8"/>
        <v>1868720</v>
      </c>
      <c r="T108" s="2">
        <f t="shared" si="13"/>
        <v>2044500</v>
      </c>
      <c r="U108" s="2">
        <f t="shared" si="13"/>
        <v>2181700</v>
      </c>
      <c r="V108" s="2">
        <f t="shared" si="13"/>
        <v>2140500</v>
      </c>
      <c r="W108" s="2">
        <f t="shared" si="13"/>
        <v>1516200</v>
      </c>
      <c r="X108" s="2">
        <f t="shared" si="13"/>
        <v>1460700</v>
      </c>
      <c r="Y108" s="2" cm="1">
        <f t="array" ref="Y108">_xlfn.XLOOKUP(Y$1&amp;$R108,$C$3:$C$1662&amp;$D$3:$D$1662,$E$3:$E$1662,0,0,1)</f>
        <v>17800</v>
      </c>
      <c r="Z108" s="2" cm="1">
        <f t="array" ref="Z108">_xlfn.XLOOKUP(Z$1&amp;$R108,$C$3:$C$1662&amp;$D$3:$D$1662,$E$3:$E$1662,0,0,1)</f>
        <v>6100</v>
      </c>
      <c r="AA108" s="2" cm="1">
        <f t="array" ref="AA108">_xlfn.XLOOKUP(AA$1&amp;$R108,$C$3:$C$1662&amp;$D$3:$D$1662,$E$3:$E$1662,0,0,1)</f>
        <v>8800</v>
      </c>
      <c r="AB108" s="2" cm="1">
        <f t="array" ref="AB108">_xlfn.XLOOKUP(AB$1&amp;$R108,$C$3:$C$1662&amp;$D$3:$D$1662,$E$3:$E$1662,0,0,1)</f>
        <v>500</v>
      </c>
      <c r="AC108" s="2" cm="1">
        <f t="array" ref="AC108">_xlfn.XLOOKUP(AC$1&amp;$R108,$C$3:$C$1662&amp;$D$3:$D$1662,$E$3:$E$1662,0,0,1)</f>
        <v>9500</v>
      </c>
    </row>
    <row r="109" spans="3:48" x14ac:dyDescent="0.4">
      <c r="C109" t="s">
        <v>804</v>
      </c>
      <c r="D109" t="s">
        <v>612</v>
      </c>
      <c r="E109">
        <v>9500</v>
      </c>
      <c r="R109" t="s">
        <v>34</v>
      </c>
      <c r="S109" s="2">
        <f t="shared" si="8"/>
        <v>1875700</v>
      </c>
      <c r="T109" s="2">
        <f t="shared" si="13"/>
        <v>2059600</v>
      </c>
      <c r="U109" s="2">
        <f t="shared" si="13"/>
        <v>2188400</v>
      </c>
      <c r="V109" s="2">
        <f t="shared" si="13"/>
        <v>2142400</v>
      </c>
      <c r="W109" s="2">
        <f t="shared" si="13"/>
        <v>1523400</v>
      </c>
      <c r="X109" s="2">
        <f t="shared" si="13"/>
        <v>1464700</v>
      </c>
      <c r="Y109" s="2" cm="1">
        <f t="array" ref="Y109">_xlfn.XLOOKUP(Y$1&amp;$R109,$C$3:$C$1662&amp;$D$3:$D$1662,$E$3:$E$1662,0,0,1)</f>
        <v>15100</v>
      </c>
      <c r="Z109" s="2" cm="1">
        <f t="array" ref="Z109">_xlfn.XLOOKUP(Z$1&amp;$R109,$C$3:$C$1662&amp;$D$3:$D$1662,$E$3:$E$1662,0,0,1)</f>
        <v>6700</v>
      </c>
      <c r="AA109" s="2" cm="1">
        <f t="array" ref="AA109">_xlfn.XLOOKUP(AA$1&amp;$R109,$C$3:$C$1662&amp;$D$3:$D$1662,$E$3:$E$1662,0,0,1)</f>
        <v>1900</v>
      </c>
      <c r="AB109" s="2" cm="1">
        <f t="array" ref="AB109">_xlfn.XLOOKUP(AB$1&amp;$R109,$C$3:$C$1662&amp;$D$3:$D$1662,$E$3:$E$1662,0,0,1)</f>
        <v>7200</v>
      </c>
      <c r="AC109" s="2" cm="1">
        <f t="array" ref="AC109">_xlfn.XLOOKUP(AC$1&amp;$R109,$C$3:$C$1662&amp;$D$3:$D$1662,$E$3:$E$1662,0,0,1)</f>
        <v>4000</v>
      </c>
    </row>
    <row r="110" spans="3:48" x14ac:dyDescent="0.4">
      <c r="C110" t="s">
        <v>804</v>
      </c>
      <c r="D110" t="s">
        <v>613</v>
      </c>
      <c r="E110">
        <v>4000</v>
      </c>
      <c r="R110" t="s">
        <v>217</v>
      </c>
      <c r="S110" s="2">
        <f t="shared" si="8"/>
        <v>1881800</v>
      </c>
      <c r="T110" s="2">
        <f t="shared" si="13"/>
        <v>2066600</v>
      </c>
      <c r="U110" s="2">
        <f t="shared" si="13"/>
        <v>2193000</v>
      </c>
      <c r="V110" s="2">
        <f t="shared" si="13"/>
        <v>2147800</v>
      </c>
      <c r="W110" s="2">
        <f t="shared" si="13"/>
        <v>1528700</v>
      </c>
      <c r="X110" s="2">
        <f t="shared" si="13"/>
        <v>1472900</v>
      </c>
      <c r="Y110" s="2" cm="1">
        <f t="array" ref="Y110">_xlfn.XLOOKUP(Y$1&amp;$R110,$C$3:$C$1662&amp;$D$3:$D$1662,$E$3:$E$1662,0,0,1)</f>
        <v>7000</v>
      </c>
      <c r="Z110" s="2" cm="1">
        <f t="array" ref="Z110">_xlfn.XLOOKUP(Z$1&amp;$R110,$C$3:$C$1662&amp;$D$3:$D$1662,$E$3:$E$1662,0,0,1)</f>
        <v>4600</v>
      </c>
      <c r="AA110" s="2" cm="1">
        <f t="array" ref="AA110">_xlfn.XLOOKUP(AA$1&amp;$R110,$C$3:$C$1662&amp;$D$3:$D$1662,$E$3:$E$1662,0,0,1)</f>
        <v>5400</v>
      </c>
      <c r="AB110" s="2" cm="1">
        <f t="array" ref="AB110">_xlfn.XLOOKUP(AB$1&amp;$R110,$C$3:$C$1662&amp;$D$3:$D$1662,$E$3:$E$1662,0,0,1)</f>
        <v>5300</v>
      </c>
      <c r="AC110" s="2" cm="1">
        <f t="array" ref="AC110">_xlfn.XLOOKUP(AC$1&amp;$R110,$C$3:$C$1662&amp;$D$3:$D$1662,$E$3:$E$1662,0,0,1)</f>
        <v>8200</v>
      </c>
    </row>
    <row r="111" spans="3:48" x14ac:dyDescent="0.4">
      <c r="C111" t="s">
        <v>804</v>
      </c>
      <c r="D111" t="s">
        <v>614</v>
      </c>
      <c r="E111">
        <v>8200</v>
      </c>
      <c r="R111" t="s">
        <v>219</v>
      </c>
      <c r="S111" s="2">
        <f t="shared" si="8"/>
        <v>1887020</v>
      </c>
      <c r="T111" s="2">
        <f t="shared" si="13"/>
        <v>2076000</v>
      </c>
      <c r="U111" s="2">
        <f t="shared" si="13"/>
        <v>2199000</v>
      </c>
      <c r="V111" s="2">
        <f t="shared" si="13"/>
        <v>2154300</v>
      </c>
      <c r="W111" s="2">
        <f t="shared" si="13"/>
        <v>1529700</v>
      </c>
      <c r="X111" s="2">
        <f t="shared" si="13"/>
        <v>1476100</v>
      </c>
      <c r="Y111" s="2" cm="1">
        <f t="array" ref="Y111">_xlfn.XLOOKUP(Y$1&amp;$R111,$C$3:$C$1662&amp;$D$3:$D$1662,$E$3:$E$1662,0,0,1)</f>
        <v>9400</v>
      </c>
      <c r="Z111" s="2" cm="1">
        <f t="array" ref="Z111">_xlfn.XLOOKUP(Z$1&amp;$R111,$C$3:$C$1662&amp;$D$3:$D$1662,$E$3:$E$1662,0,0,1)</f>
        <v>6000</v>
      </c>
      <c r="AA111" s="2" cm="1">
        <f t="array" ref="AA111">_xlfn.XLOOKUP(AA$1&amp;$R111,$C$3:$C$1662&amp;$D$3:$D$1662,$E$3:$E$1662,0,0,1)</f>
        <v>6500</v>
      </c>
      <c r="AB111" s="2" cm="1">
        <f t="array" ref="AB111">_xlfn.XLOOKUP(AB$1&amp;$R111,$C$3:$C$1662&amp;$D$3:$D$1662,$E$3:$E$1662,0,0,1)</f>
        <v>1000</v>
      </c>
      <c r="AC111" s="2" cm="1">
        <f t="array" ref="AC111">_xlfn.XLOOKUP(AC$1&amp;$R111,$C$3:$C$1662&amp;$D$3:$D$1662,$E$3:$E$1662,0,0,1)</f>
        <v>3200</v>
      </c>
    </row>
    <row r="112" spans="3:48" x14ac:dyDescent="0.4">
      <c r="C112" t="s">
        <v>804</v>
      </c>
      <c r="D112" t="s">
        <v>615</v>
      </c>
      <c r="E112">
        <v>3200</v>
      </c>
      <c r="R112" t="s">
        <v>162</v>
      </c>
      <c r="S112" s="2">
        <f t="shared" si="8"/>
        <v>1894060</v>
      </c>
      <c r="T112" s="2">
        <f t="shared" si="13"/>
        <v>2082900</v>
      </c>
      <c r="U112" s="2">
        <f t="shared" si="13"/>
        <v>2205900</v>
      </c>
      <c r="V112" s="2">
        <f t="shared" si="13"/>
        <v>2170500</v>
      </c>
      <c r="W112" s="2">
        <f t="shared" si="13"/>
        <v>1530900</v>
      </c>
      <c r="X112" s="2">
        <f t="shared" si="13"/>
        <v>1480100</v>
      </c>
      <c r="Y112" s="2" cm="1">
        <f t="array" ref="Y112">_xlfn.XLOOKUP(Y$1&amp;$R112,$C$3:$C$1662&amp;$D$3:$D$1662,$E$3:$E$1662,0,0,1)</f>
        <v>6900</v>
      </c>
      <c r="Z112" s="2" cm="1">
        <f t="array" ref="Z112">_xlfn.XLOOKUP(Z$1&amp;$R112,$C$3:$C$1662&amp;$D$3:$D$1662,$E$3:$E$1662,0,0,1)</f>
        <v>6900</v>
      </c>
      <c r="AA112" s="2" cm="1">
        <f t="array" ref="AA112">_xlfn.XLOOKUP(AA$1&amp;$R112,$C$3:$C$1662&amp;$D$3:$D$1662,$E$3:$E$1662,0,0,1)</f>
        <v>16200</v>
      </c>
      <c r="AB112" s="2" cm="1">
        <f t="array" ref="AB112">_xlfn.XLOOKUP(AB$1&amp;$R112,$C$3:$C$1662&amp;$D$3:$D$1662,$E$3:$E$1662,0,0,1)</f>
        <v>1200</v>
      </c>
      <c r="AC112" s="2" cm="1">
        <f t="array" ref="AC112">_xlfn.XLOOKUP(AC$1&amp;$R112,$C$3:$C$1662&amp;$D$3:$D$1662,$E$3:$E$1662,0,0,1)</f>
        <v>4000</v>
      </c>
    </row>
    <row r="113" spans="3:29" x14ac:dyDescent="0.4">
      <c r="C113" t="s">
        <v>804</v>
      </c>
      <c r="D113" t="s">
        <v>616</v>
      </c>
      <c r="E113">
        <v>4000</v>
      </c>
      <c r="R113" t="s">
        <v>193</v>
      </c>
      <c r="S113" s="2">
        <f t="shared" si="8"/>
        <v>1903880</v>
      </c>
      <c r="T113" s="2">
        <f t="shared" si="13"/>
        <v>2096600</v>
      </c>
      <c r="U113" s="2">
        <f t="shared" si="13"/>
        <v>2211900</v>
      </c>
      <c r="V113" s="2">
        <f t="shared" si="13"/>
        <v>2189700</v>
      </c>
      <c r="W113" s="2">
        <f t="shared" si="13"/>
        <v>1536100</v>
      </c>
      <c r="X113" s="2">
        <f t="shared" si="13"/>
        <v>1485100</v>
      </c>
      <c r="Y113" s="2" cm="1">
        <f t="array" ref="Y113">_xlfn.XLOOKUP(Y$1&amp;$R113,$C$3:$C$1662&amp;$D$3:$D$1662,$E$3:$E$1662,0,0,1)</f>
        <v>13700</v>
      </c>
      <c r="Z113" s="2" cm="1">
        <f t="array" ref="Z113">_xlfn.XLOOKUP(Z$1&amp;$R113,$C$3:$C$1662&amp;$D$3:$D$1662,$E$3:$E$1662,0,0,1)</f>
        <v>6000</v>
      </c>
      <c r="AA113" s="2" cm="1">
        <f t="array" ref="AA113">_xlfn.XLOOKUP(AA$1&amp;$R113,$C$3:$C$1662&amp;$D$3:$D$1662,$E$3:$E$1662,0,0,1)</f>
        <v>19200</v>
      </c>
      <c r="AB113" s="2" cm="1">
        <f t="array" ref="AB113">_xlfn.XLOOKUP(AB$1&amp;$R113,$C$3:$C$1662&amp;$D$3:$D$1662,$E$3:$E$1662,0,0,1)</f>
        <v>5200</v>
      </c>
      <c r="AC113" s="2" cm="1">
        <f t="array" ref="AC113">_xlfn.XLOOKUP(AC$1&amp;$R113,$C$3:$C$1662&amp;$D$3:$D$1662,$E$3:$E$1662,0,0,1)</f>
        <v>5000</v>
      </c>
    </row>
    <row r="114" spans="3:29" x14ac:dyDescent="0.4">
      <c r="C114" t="s">
        <v>804</v>
      </c>
      <c r="D114" t="s">
        <v>617</v>
      </c>
      <c r="E114">
        <v>5000</v>
      </c>
      <c r="R114" t="s">
        <v>190</v>
      </c>
      <c r="S114" s="2">
        <f t="shared" si="8"/>
        <v>1913440</v>
      </c>
      <c r="T114" s="2">
        <f t="shared" si="13"/>
        <v>2120400</v>
      </c>
      <c r="U114" s="2">
        <f t="shared" si="13"/>
        <v>2213500</v>
      </c>
      <c r="V114" s="2">
        <f t="shared" si="13"/>
        <v>2197200</v>
      </c>
      <c r="W114" s="2">
        <f t="shared" si="13"/>
        <v>1539300</v>
      </c>
      <c r="X114" s="2">
        <f t="shared" si="13"/>
        <v>1496800</v>
      </c>
      <c r="Y114" s="2" cm="1">
        <f t="array" ref="Y114">_xlfn.XLOOKUP(Y$1&amp;$R114,$C$3:$C$1662&amp;$D$3:$D$1662,$E$3:$E$1662,0,0,1)</f>
        <v>23800</v>
      </c>
      <c r="Z114" s="2" cm="1">
        <f t="array" ref="Z114">_xlfn.XLOOKUP(Z$1&amp;$R114,$C$3:$C$1662&amp;$D$3:$D$1662,$E$3:$E$1662,0,0,1)</f>
        <v>1600</v>
      </c>
      <c r="AA114" s="2" cm="1">
        <f t="array" ref="AA114">_xlfn.XLOOKUP(AA$1&amp;$R114,$C$3:$C$1662&amp;$D$3:$D$1662,$E$3:$E$1662,0,0,1)</f>
        <v>7500</v>
      </c>
      <c r="AB114" s="2" cm="1">
        <f t="array" ref="AB114">_xlfn.XLOOKUP(AB$1&amp;$R114,$C$3:$C$1662&amp;$D$3:$D$1662,$E$3:$E$1662,0,0,1)</f>
        <v>3200</v>
      </c>
      <c r="AC114" s="2" cm="1">
        <f t="array" ref="AC114">_xlfn.XLOOKUP(AC$1&amp;$R114,$C$3:$C$1662&amp;$D$3:$D$1662,$E$3:$E$1662,0,0,1)</f>
        <v>11700</v>
      </c>
    </row>
    <row r="115" spans="3:29" x14ac:dyDescent="0.4">
      <c r="C115" t="s">
        <v>804</v>
      </c>
      <c r="D115" t="s">
        <v>618</v>
      </c>
      <c r="E115">
        <v>11700</v>
      </c>
      <c r="R115" t="s">
        <v>182</v>
      </c>
      <c r="S115" s="2">
        <f t="shared" si="8"/>
        <v>1920320</v>
      </c>
      <c r="T115" s="2">
        <f t="shared" si="13"/>
        <v>2138700</v>
      </c>
      <c r="U115" s="2">
        <f t="shared" si="13"/>
        <v>2216600</v>
      </c>
      <c r="V115" s="2">
        <f t="shared" si="13"/>
        <v>2202800</v>
      </c>
      <c r="W115" s="2">
        <f t="shared" si="13"/>
        <v>1543700</v>
      </c>
      <c r="X115" s="2">
        <f t="shared" si="13"/>
        <v>1499800</v>
      </c>
      <c r="Y115" s="2" cm="1">
        <f t="array" ref="Y115">_xlfn.XLOOKUP(Y$1&amp;$R115,$C$3:$C$1662&amp;$D$3:$D$1662,$E$3:$E$1662,0,0,1)</f>
        <v>18300</v>
      </c>
      <c r="Z115" s="2" cm="1">
        <f t="array" ref="Z115">_xlfn.XLOOKUP(Z$1&amp;$R115,$C$3:$C$1662&amp;$D$3:$D$1662,$E$3:$E$1662,0,0,1)</f>
        <v>3100</v>
      </c>
      <c r="AA115" s="2" cm="1">
        <f t="array" ref="AA115">_xlfn.XLOOKUP(AA$1&amp;$R115,$C$3:$C$1662&amp;$D$3:$D$1662,$E$3:$E$1662,0,0,1)</f>
        <v>5600</v>
      </c>
      <c r="AB115" s="2" cm="1">
        <f t="array" ref="AB115">_xlfn.XLOOKUP(AB$1&amp;$R115,$C$3:$C$1662&amp;$D$3:$D$1662,$E$3:$E$1662,0,0,1)</f>
        <v>4400</v>
      </c>
      <c r="AC115" s="2" cm="1">
        <f t="array" ref="AC115">_xlfn.XLOOKUP(AC$1&amp;$R115,$C$3:$C$1662&amp;$D$3:$D$1662,$E$3:$E$1662,0,0,1)</f>
        <v>3000</v>
      </c>
    </row>
    <row r="116" spans="3:29" x14ac:dyDescent="0.4">
      <c r="C116" t="s">
        <v>804</v>
      </c>
      <c r="D116" t="s">
        <v>619</v>
      </c>
      <c r="E116">
        <v>3000</v>
      </c>
      <c r="R116" t="s">
        <v>232</v>
      </c>
      <c r="S116" s="2">
        <f t="shared" si="8"/>
        <v>1928520</v>
      </c>
      <c r="T116" s="2">
        <f t="shared" ref="T116:X131" si="14">T115+Y116</f>
        <v>2148100</v>
      </c>
      <c r="U116" s="2">
        <f t="shared" si="14"/>
        <v>2221900</v>
      </c>
      <c r="V116" s="2">
        <f t="shared" si="14"/>
        <v>2222100</v>
      </c>
      <c r="W116" s="2">
        <f t="shared" si="14"/>
        <v>1544500</v>
      </c>
      <c r="X116" s="2">
        <f t="shared" si="14"/>
        <v>1506000</v>
      </c>
      <c r="Y116" s="2" cm="1">
        <f t="array" ref="Y116">_xlfn.XLOOKUP(Y$1&amp;$R116,$C$3:$C$1662&amp;$D$3:$D$1662,$E$3:$E$1662,0,0,1)</f>
        <v>9400</v>
      </c>
      <c r="Z116" s="2" cm="1">
        <f t="array" ref="Z116">_xlfn.XLOOKUP(Z$1&amp;$R116,$C$3:$C$1662&amp;$D$3:$D$1662,$E$3:$E$1662,0,0,1)</f>
        <v>5300</v>
      </c>
      <c r="AA116" s="2" cm="1">
        <f t="array" ref="AA116">_xlfn.XLOOKUP(AA$1&amp;$R116,$C$3:$C$1662&amp;$D$3:$D$1662,$E$3:$E$1662,0,0,1)</f>
        <v>19300</v>
      </c>
      <c r="AB116" s="2" cm="1">
        <f t="array" ref="AB116">_xlfn.XLOOKUP(AB$1&amp;$R116,$C$3:$C$1662&amp;$D$3:$D$1662,$E$3:$E$1662,0,0,1)</f>
        <v>800</v>
      </c>
      <c r="AC116" s="2" cm="1">
        <f t="array" ref="AC116">_xlfn.XLOOKUP(AC$1&amp;$R116,$C$3:$C$1662&amp;$D$3:$D$1662,$E$3:$E$1662,0,0,1)</f>
        <v>6200</v>
      </c>
    </row>
    <row r="117" spans="3:29" x14ac:dyDescent="0.4">
      <c r="C117" t="s">
        <v>804</v>
      </c>
      <c r="D117" t="s">
        <v>620</v>
      </c>
      <c r="E117">
        <v>6200</v>
      </c>
      <c r="R117" t="s">
        <v>246</v>
      </c>
      <c r="S117" s="2">
        <f t="shared" si="8"/>
        <v>1936540</v>
      </c>
      <c r="T117" s="2">
        <f t="shared" si="14"/>
        <v>2156000</v>
      </c>
      <c r="U117" s="2">
        <f t="shared" si="14"/>
        <v>2237200</v>
      </c>
      <c r="V117" s="2">
        <f t="shared" si="14"/>
        <v>2233400</v>
      </c>
      <c r="W117" s="2">
        <f t="shared" si="14"/>
        <v>1546200</v>
      </c>
      <c r="X117" s="2">
        <f t="shared" si="14"/>
        <v>1509900</v>
      </c>
      <c r="Y117" s="2" cm="1">
        <f t="array" ref="Y117">_xlfn.XLOOKUP(Y$1&amp;$R117,$C$3:$C$1662&amp;$D$3:$D$1662,$E$3:$E$1662,0,0,1)</f>
        <v>7900</v>
      </c>
      <c r="Z117" s="2" cm="1">
        <f t="array" ref="Z117">_xlfn.XLOOKUP(Z$1&amp;$R117,$C$3:$C$1662&amp;$D$3:$D$1662,$E$3:$E$1662,0,0,1)</f>
        <v>15300</v>
      </c>
      <c r="AA117" s="2" cm="1">
        <f t="array" ref="AA117">_xlfn.XLOOKUP(AA$1&amp;$R117,$C$3:$C$1662&amp;$D$3:$D$1662,$E$3:$E$1662,0,0,1)</f>
        <v>11300</v>
      </c>
      <c r="AB117" s="2" cm="1">
        <f t="array" ref="AB117">_xlfn.XLOOKUP(AB$1&amp;$R117,$C$3:$C$1662&amp;$D$3:$D$1662,$E$3:$E$1662,0,0,1)</f>
        <v>1700</v>
      </c>
      <c r="AC117" s="2" cm="1">
        <f t="array" ref="AC117">_xlfn.XLOOKUP(AC$1&amp;$R117,$C$3:$C$1662&amp;$D$3:$D$1662,$E$3:$E$1662,0,0,1)</f>
        <v>3900</v>
      </c>
    </row>
    <row r="118" spans="3:29" x14ac:dyDescent="0.4">
      <c r="C118" t="s">
        <v>804</v>
      </c>
      <c r="D118" t="s">
        <v>621</v>
      </c>
      <c r="E118">
        <v>3900</v>
      </c>
      <c r="R118" t="s">
        <v>108</v>
      </c>
      <c r="S118" s="2">
        <f t="shared" si="8"/>
        <v>1941300</v>
      </c>
      <c r="T118" s="2">
        <f t="shared" si="14"/>
        <v>2160200</v>
      </c>
      <c r="U118" s="2">
        <f t="shared" si="14"/>
        <v>2242800</v>
      </c>
      <c r="V118" s="2">
        <f t="shared" si="14"/>
        <v>2242800</v>
      </c>
      <c r="W118" s="2">
        <f t="shared" si="14"/>
        <v>1548400</v>
      </c>
      <c r="X118" s="2">
        <f t="shared" si="14"/>
        <v>1512300</v>
      </c>
      <c r="Y118" s="2" cm="1">
        <f t="array" ref="Y118">_xlfn.XLOOKUP(Y$1&amp;$R118,$C$3:$C$1662&amp;$D$3:$D$1662,$E$3:$E$1662,0,0,1)</f>
        <v>4200</v>
      </c>
      <c r="Z118" s="2" cm="1">
        <f t="array" ref="Z118">_xlfn.XLOOKUP(Z$1&amp;$R118,$C$3:$C$1662&amp;$D$3:$D$1662,$E$3:$E$1662,0,0,1)</f>
        <v>5600</v>
      </c>
      <c r="AA118" s="2" cm="1">
        <f t="array" ref="AA118">_xlfn.XLOOKUP(AA$1&amp;$R118,$C$3:$C$1662&amp;$D$3:$D$1662,$E$3:$E$1662,0,0,1)</f>
        <v>9400</v>
      </c>
      <c r="AB118" s="2" cm="1">
        <f t="array" ref="AB118">_xlfn.XLOOKUP(AB$1&amp;$R118,$C$3:$C$1662&amp;$D$3:$D$1662,$E$3:$E$1662,0,0,1)</f>
        <v>2200</v>
      </c>
      <c r="AC118" s="2" cm="1">
        <f t="array" ref="AC118">_xlfn.XLOOKUP(AC$1&amp;$R118,$C$3:$C$1662&amp;$D$3:$D$1662,$E$3:$E$1662,0,0,1)</f>
        <v>2400</v>
      </c>
    </row>
    <row r="119" spans="3:29" x14ac:dyDescent="0.4">
      <c r="C119" t="s">
        <v>804</v>
      </c>
      <c r="D119" t="s">
        <v>622</v>
      </c>
      <c r="E119">
        <v>2400</v>
      </c>
      <c r="R119" t="s">
        <v>267</v>
      </c>
      <c r="S119" s="2">
        <f t="shared" si="8"/>
        <v>1949700</v>
      </c>
      <c r="T119" s="2">
        <f t="shared" si="14"/>
        <v>2171600</v>
      </c>
      <c r="U119" s="2">
        <f t="shared" si="14"/>
        <v>2246700</v>
      </c>
      <c r="V119" s="2">
        <f t="shared" si="14"/>
        <v>2253200</v>
      </c>
      <c r="W119" s="2">
        <f t="shared" si="14"/>
        <v>1557700</v>
      </c>
      <c r="X119" s="2">
        <f t="shared" si="14"/>
        <v>1519300</v>
      </c>
      <c r="Y119" s="2" cm="1">
        <f t="array" ref="Y119">_xlfn.XLOOKUP(Y$1&amp;$R119,$C$3:$C$1662&amp;$D$3:$D$1662,$E$3:$E$1662,0,0,1)</f>
        <v>11400</v>
      </c>
      <c r="Z119" s="2" cm="1">
        <f t="array" ref="Z119">_xlfn.XLOOKUP(Z$1&amp;$R119,$C$3:$C$1662&amp;$D$3:$D$1662,$E$3:$E$1662,0,0,1)</f>
        <v>3900</v>
      </c>
      <c r="AA119" s="2" cm="1">
        <f t="array" ref="AA119">_xlfn.XLOOKUP(AA$1&amp;$R119,$C$3:$C$1662&amp;$D$3:$D$1662,$E$3:$E$1662,0,0,1)</f>
        <v>10400</v>
      </c>
      <c r="AB119" s="2" cm="1">
        <f t="array" ref="AB119">_xlfn.XLOOKUP(AB$1&amp;$R119,$C$3:$C$1662&amp;$D$3:$D$1662,$E$3:$E$1662,0,0,1)</f>
        <v>9300</v>
      </c>
      <c r="AC119" s="2" cm="1">
        <f t="array" ref="AC119">_xlfn.XLOOKUP(AC$1&amp;$R119,$C$3:$C$1662&amp;$D$3:$D$1662,$E$3:$E$1662,0,0,1)</f>
        <v>7000</v>
      </c>
    </row>
    <row r="120" spans="3:29" x14ac:dyDescent="0.4">
      <c r="C120" t="s">
        <v>804</v>
      </c>
      <c r="D120" t="s">
        <v>623</v>
      </c>
      <c r="E120">
        <v>7000</v>
      </c>
      <c r="R120" t="s">
        <v>252</v>
      </c>
      <c r="S120" s="2">
        <f t="shared" si="8"/>
        <v>1957920</v>
      </c>
      <c r="T120" s="2">
        <f t="shared" si="14"/>
        <v>2182300</v>
      </c>
      <c r="U120" s="2">
        <f t="shared" si="14"/>
        <v>2255800</v>
      </c>
      <c r="V120" s="2">
        <f t="shared" si="14"/>
        <v>2255200</v>
      </c>
      <c r="W120" s="2">
        <f t="shared" si="14"/>
        <v>1564800</v>
      </c>
      <c r="X120" s="2">
        <f t="shared" si="14"/>
        <v>1531500</v>
      </c>
      <c r="Y120" s="2" cm="1">
        <f t="array" ref="Y120">_xlfn.XLOOKUP(Y$1&amp;$R120,$C$3:$C$1662&amp;$D$3:$D$1662,$E$3:$E$1662,0,0,1)</f>
        <v>10700</v>
      </c>
      <c r="Z120" s="2" cm="1">
        <f t="array" ref="Z120">_xlfn.XLOOKUP(Z$1&amp;$R120,$C$3:$C$1662&amp;$D$3:$D$1662,$E$3:$E$1662,0,0,1)</f>
        <v>9100</v>
      </c>
      <c r="AA120" s="2" cm="1">
        <f t="array" ref="AA120">_xlfn.XLOOKUP(AA$1&amp;$R120,$C$3:$C$1662&amp;$D$3:$D$1662,$E$3:$E$1662,0,0,1)</f>
        <v>2000</v>
      </c>
      <c r="AB120" s="2" cm="1">
        <f t="array" ref="AB120">_xlfn.XLOOKUP(AB$1&amp;$R120,$C$3:$C$1662&amp;$D$3:$D$1662,$E$3:$E$1662,0,0,1)</f>
        <v>7100</v>
      </c>
      <c r="AC120" s="2" cm="1">
        <f t="array" ref="AC120">_xlfn.XLOOKUP(AC$1&amp;$R120,$C$3:$C$1662&amp;$D$3:$D$1662,$E$3:$E$1662,0,0,1)</f>
        <v>12200</v>
      </c>
    </row>
    <row r="121" spans="3:29" x14ac:dyDescent="0.4">
      <c r="C121" t="s">
        <v>804</v>
      </c>
      <c r="D121" t="s">
        <v>624</v>
      </c>
      <c r="E121">
        <v>12200</v>
      </c>
      <c r="R121" t="s">
        <v>128</v>
      </c>
      <c r="S121" s="2">
        <f t="shared" si="8"/>
        <v>1962380</v>
      </c>
      <c r="T121" s="2">
        <f t="shared" si="14"/>
        <v>2187600</v>
      </c>
      <c r="U121" s="2">
        <f t="shared" si="14"/>
        <v>2259200</v>
      </c>
      <c r="V121" s="2">
        <f t="shared" si="14"/>
        <v>2262800</v>
      </c>
      <c r="W121" s="2">
        <f t="shared" si="14"/>
        <v>1567800</v>
      </c>
      <c r="X121" s="2">
        <f t="shared" si="14"/>
        <v>1534500</v>
      </c>
      <c r="Y121" s="2" cm="1">
        <f t="array" ref="Y121">_xlfn.XLOOKUP(Y$1&amp;$R121,$C$3:$C$1662&amp;$D$3:$D$1662,$E$3:$E$1662,0,0,1)</f>
        <v>5300</v>
      </c>
      <c r="Z121" s="2" cm="1">
        <f t="array" ref="Z121">_xlfn.XLOOKUP(Z$1&amp;$R121,$C$3:$C$1662&amp;$D$3:$D$1662,$E$3:$E$1662,0,0,1)</f>
        <v>3400</v>
      </c>
      <c r="AA121" s="2" cm="1">
        <f t="array" ref="AA121">_xlfn.XLOOKUP(AA$1&amp;$R121,$C$3:$C$1662&amp;$D$3:$D$1662,$E$3:$E$1662,0,0,1)</f>
        <v>7600</v>
      </c>
      <c r="AB121" s="2" cm="1">
        <f t="array" ref="AB121">_xlfn.XLOOKUP(AB$1&amp;$R121,$C$3:$C$1662&amp;$D$3:$D$1662,$E$3:$E$1662,0,0,1)</f>
        <v>3000</v>
      </c>
      <c r="AC121" s="2" cm="1">
        <f t="array" ref="AC121">_xlfn.XLOOKUP(AC$1&amp;$R121,$C$3:$C$1662&amp;$D$3:$D$1662,$E$3:$E$1662,0,0,1)</f>
        <v>3000</v>
      </c>
    </row>
    <row r="122" spans="3:29" x14ac:dyDescent="0.4">
      <c r="C122" t="s">
        <v>804</v>
      </c>
      <c r="D122" t="s">
        <v>625</v>
      </c>
      <c r="E122">
        <v>3000</v>
      </c>
      <c r="R122" t="s">
        <v>287</v>
      </c>
      <c r="S122" s="2">
        <f t="shared" si="8"/>
        <v>1975620</v>
      </c>
      <c r="T122" s="2">
        <f t="shared" si="14"/>
        <v>2194100</v>
      </c>
      <c r="U122" s="2">
        <f t="shared" si="14"/>
        <v>2274600</v>
      </c>
      <c r="V122" s="2">
        <f t="shared" si="14"/>
        <v>2284000</v>
      </c>
      <c r="W122" s="2">
        <f t="shared" si="14"/>
        <v>1577700</v>
      </c>
      <c r="X122" s="2">
        <f t="shared" si="14"/>
        <v>1547700</v>
      </c>
      <c r="Y122" s="2" cm="1">
        <f t="array" ref="Y122">_xlfn.XLOOKUP(Y$1&amp;$R122,$C$3:$C$1662&amp;$D$3:$D$1662,$E$3:$E$1662,0,0,1)</f>
        <v>6500</v>
      </c>
      <c r="Z122" s="2" cm="1">
        <f t="array" ref="Z122">_xlfn.XLOOKUP(Z$1&amp;$R122,$C$3:$C$1662&amp;$D$3:$D$1662,$E$3:$E$1662,0,0,1)</f>
        <v>15400</v>
      </c>
      <c r="AA122" s="2" cm="1">
        <f t="array" ref="AA122">_xlfn.XLOOKUP(AA$1&amp;$R122,$C$3:$C$1662&amp;$D$3:$D$1662,$E$3:$E$1662,0,0,1)</f>
        <v>21200</v>
      </c>
      <c r="AB122" s="2" cm="1">
        <f t="array" ref="AB122">_xlfn.XLOOKUP(AB$1&amp;$R122,$C$3:$C$1662&amp;$D$3:$D$1662,$E$3:$E$1662,0,0,1)</f>
        <v>9900</v>
      </c>
      <c r="AC122" s="2" cm="1">
        <f t="array" ref="AC122">_xlfn.XLOOKUP(AC$1&amp;$R122,$C$3:$C$1662&amp;$D$3:$D$1662,$E$3:$E$1662,0,0,1)</f>
        <v>13200</v>
      </c>
    </row>
    <row r="123" spans="3:29" x14ac:dyDescent="0.4">
      <c r="C123" t="s">
        <v>804</v>
      </c>
      <c r="D123" t="s">
        <v>626</v>
      </c>
      <c r="E123">
        <v>13200</v>
      </c>
      <c r="R123" t="s">
        <v>194</v>
      </c>
      <c r="S123" s="2">
        <f t="shared" si="8"/>
        <v>1982760</v>
      </c>
      <c r="T123" s="2">
        <f t="shared" si="14"/>
        <v>2200700</v>
      </c>
      <c r="U123" s="2">
        <f t="shared" si="14"/>
        <v>2280200</v>
      </c>
      <c r="V123" s="2">
        <f t="shared" si="14"/>
        <v>2298700</v>
      </c>
      <c r="W123" s="2">
        <f t="shared" si="14"/>
        <v>1583400</v>
      </c>
      <c r="X123" s="2">
        <f t="shared" si="14"/>
        <v>1550800</v>
      </c>
      <c r="Y123" s="2" cm="1">
        <f t="array" ref="Y123">_xlfn.XLOOKUP(Y$1&amp;$R123,$C$3:$C$1662&amp;$D$3:$D$1662,$E$3:$E$1662,0,0,1)</f>
        <v>6600</v>
      </c>
      <c r="Z123" s="2" cm="1">
        <f t="array" ref="Z123">_xlfn.XLOOKUP(Z$1&amp;$R123,$C$3:$C$1662&amp;$D$3:$D$1662,$E$3:$E$1662,0,0,1)</f>
        <v>5600</v>
      </c>
      <c r="AA123" s="2" cm="1">
        <f t="array" ref="AA123">_xlfn.XLOOKUP(AA$1&amp;$R123,$C$3:$C$1662&amp;$D$3:$D$1662,$E$3:$E$1662,0,0,1)</f>
        <v>14700</v>
      </c>
      <c r="AB123" s="2" cm="1">
        <f t="array" ref="AB123">_xlfn.XLOOKUP(AB$1&amp;$R123,$C$3:$C$1662&amp;$D$3:$D$1662,$E$3:$E$1662,0,0,1)</f>
        <v>5700</v>
      </c>
      <c r="AC123" s="2" cm="1">
        <f t="array" ref="AC123">_xlfn.XLOOKUP(AC$1&amp;$R123,$C$3:$C$1662&amp;$D$3:$D$1662,$E$3:$E$1662,0,0,1)</f>
        <v>3100</v>
      </c>
    </row>
    <row r="124" spans="3:29" x14ac:dyDescent="0.4">
      <c r="C124" t="s">
        <v>804</v>
      </c>
      <c r="D124" t="s">
        <v>627</v>
      </c>
      <c r="E124">
        <v>3100</v>
      </c>
      <c r="R124" t="s">
        <v>184</v>
      </c>
      <c r="S124" s="2">
        <f t="shared" si="8"/>
        <v>1989600</v>
      </c>
      <c r="T124" s="2">
        <f t="shared" si="14"/>
        <v>2211400</v>
      </c>
      <c r="U124" s="2">
        <f t="shared" si="14"/>
        <v>2285300</v>
      </c>
      <c r="V124" s="2">
        <f t="shared" si="14"/>
        <v>2308600</v>
      </c>
      <c r="W124" s="2">
        <f t="shared" si="14"/>
        <v>1584500</v>
      </c>
      <c r="X124" s="2">
        <f t="shared" si="14"/>
        <v>1558200</v>
      </c>
      <c r="Y124" s="2" cm="1">
        <f t="array" ref="Y124">_xlfn.XLOOKUP(Y$1&amp;$R124,$C$3:$C$1662&amp;$D$3:$D$1662,$E$3:$E$1662,0,0,1)</f>
        <v>10700</v>
      </c>
      <c r="Z124" s="2" cm="1">
        <f t="array" ref="Z124">_xlfn.XLOOKUP(Z$1&amp;$R124,$C$3:$C$1662&amp;$D$3:$D$1662,$E$3:$E$1662,0,0,1)</f>
        <v>5100</v>
      </c>
      <c r="AA124" s="2" cm="1">
        <f t="array" ref="AA124">_xlfn.XLOOKUP(AA$1&amp;$R124,$C$3:$C$1662&amp;$D$3:$D$1662,$E$3:$E$1662,0,0,1)</f>
        <v>9900</v>
      </c>
      <c r="AB124" s="2" cm="1">
        <f t="array" ref="AB124">_xlfn.XLOOKUP(AB$1&amp;$R124,$C$3:$C$1662&amp;$D$3:$D$1662,$E$3:$E$1662,0,0,1)</f>
        <v>1100</v>
      </c>
      <c r="AC124" s="2" cm="1">
        <f t="array" ref="AC124">_xlfn.XLOOKUP(AC$1&amp;$R124,$C$3:$C$1662&amp;$D$3:$D$1662,$E$3:$E$1662,0,0,1)</f>
        <v>7400</v>
      </c>
    </row>
    <row r="125" spans="3:29" x14ac:dyDescent="0.4">
      <c r="C125" t="s">
        <v>804</v>
      </c>
      <c r="D125" t="s">
        <v>628</v>
      </c>
      <c r="E125">
        <v>7400</v>
      </c>
      <c r="R125" t="s">
        <v>177</v>
      </c>
      <c r="S125" s="2">
        <f t="shared" si="8"/>
        <v>2001120</v>
      </c>
      <c r="T125" s="2">
        <f t="shared" si="14"/>
        <v>2222300</v>
      </c>
      <c r="U125" s="2">
        <f t="shared" si="14"/>
        <v>2304400</v>
      </c>
      <c r="V125" s="2">
        <f t="shared" si="14"/>
        <v>2315300</v>
      </c>
      <c r="W125" s="2">
        <f t="shared" si="14"/>
        <v>1587000</v>
      </c>
      <c r="X125" s="2">
        <f t="shared" si="14"/>
        <v>1576600</v>
      </c>
      <c r="Y125" s="2" cm="1">
        <f t="array" ref="Y125">_xlfn.XLOOKUP(Y$1&amp;$R125,$C$3:$C$1662&amp;$D$3:$D$1662,$E$3:$E$1662,0,0,1)</f>
        <v>10900</v>
      </c>
      <c r="Z125" s="2" cm="1">
        <f t="array" ref="Z125">_xlfn.XLOOKUP(Z$1&amp;$R125,$C$3:$C$1662&amp;$D$3:$D$1662,$E$3:$E$1662,0,0,1)</f>
        <v>19100</v>
      </c>
      <c r="AA125" s="2" cm="1">
        <f t="array" ref="AA125">_xlfn.XLOOKUP(AA$1&amp;$R125,$C$3:$C$1662&amp;$D$3:$D$1662,$E$3:$E$1662,0,0,1)</f>
        <v>6700</v>
      </c>
      <c r="AB125" s="2" cm="1">
        <f t="array" ref="AB125">_xlfn.XLOOKUP(AB$1&amp;$R125,$C$3:$C$1662&amp;$D$3:$D$1662,$E$3:$E$1662,0,0,1)</f>
        <v>2500</v>
      </c>
      <c r="AC125" s="2" cm="1">
        <f t="array" ref="AC125">_xlfn.XLOOKUP(AC$1&amp;$R125,$C$3:$C$1662&amp;$D$3:$D$1662,$E$3:$E$1662,0,0,1)</f>
        <v>18400</v>
      </c>
    </row>
    <row r="126" spans="3:29" x14ac:dyDescent="0.4">
      <c r="C126" t="s">
        <v>804</v>
      </c>
      <c r="D126" t="s">
        <v>629</v>
      </c>
      <c r="E126">
        <v>18400</v>
      </c>
      <c r="R126" t="s">
        <v>55</v>
      </c>
      <c r="S126" s="2">
        <f t="shared" si="8"/>
        <v>2008900</v>
      </c>
      <c r="T126" s="2">
        <f t="shared" si="14"/>
        <v>2226500</v>
      </c>
      <c r="U126" s="2">
        <f t="shared" si="14"/>
        <v>2312500</v>
      </c>
      <c r="V126" s="2">
        <f t="shared" si="14"/>
        <v>2324300</v>
      </c>
      <c r="W126" s="2">
        <f t="shared" si="14"/>
        <v>1594100</v>
      </c>
      <c r="X126" s="2">
        <f t="shared" si="14"/>
        <v>1587100</v>
      </c>
      <c r="Y126" s="2" cm="1">
        <f t="array" ref="Y126">_xlfn.XLOOKUP(Y$1&amp;$R126,$C$3:$C$1662&amp;$D$3:$D$1662,$E$3:$E$1662,0,0,1)</f>
        <v>4200</v>
      </c>
      <c r="Z126" s="2" cm="1">
        <f t="array" ref="Z126">_xlfn.XLOOKUP(Z$1&amp;$R126,$C$3:$C$1662&amp;$D$3:$D$1662,$E$3:$E$1662,0,0,1)</f>
        <v>8100</v>
      </c>
      <c r="AA126" s="2" cm="1">
        <f t="array" ref="AA126">_xlfn.XLOOKUP(AA$1&amp;$R126,$C$3:$C$1662&amp;$D$3:$D$1662,$E$3:$E$1662,0,0,1)</f>
        <v>9000</v>
      </c>
      <c r="AB126" s="2" cm="1">
        <f t="array" ref="AB126">_xlfn.XLOOKUP(AB$1&amp;$R126,$C$3:$C$1662&amp;$D$3:$D$1662,$E$3:$E$1662,0,0,1)</f>
        <v>7100</v>
      </c>
      <c r="AC126" s="2" cm="1">
        <f t="array" ref="AC126">_xlfn.XLOOKUP(AC$1&amp;$R126,$C$3:$C$1662&amp;$D$3:$D$1662,$E$3:$E$1662,0,0,1)</f>
        <v>10500</v>
      </c>
    </row>
    <row r="127" spans="3:29" x14ac:dyDescent="0.4">
      <c r="C127" t="s">
        <v>804</v>
      </c>
      <c r="D127" t="s">
        <v>630</v>
      </c>
      <c r="E127">
        <v>10500</v>
      </c>
      <c r="R127" t="s">
        <v>32</v>
      </c>
      <c r="S127" s="2">
        <f t="shared" si="8"/>
        <v>2015260</v>
      </c>
      <c r="T127" s="2">
        <f t="shared" si="14"/>
        <v>2232600</v>
      </c>
      <c r="U127" s="2">
        <f t="shared" si="14"/>
        <v>2321600</v>
      </c>
      <c r="V127" s="2">
        <f t="shared" si="14"/>
        <v>2333300</v>
      </c>
      <c r="W127" s="2">
        <f t="shared" si="14"/>
        <v>1595800</v>
      </c>
      <c r="X127" s="2">
        <f t="shared" si="14"/>
        <v>1593000</v>
      </c>
      <c r="Y127" s="2" cm="1">
        <f t="array" ref="Y127">_xlfn.XLOOKUP(Y$1&amp;$R127,$C$3:$C$1662&amp;$D$3:$D$1662,$E$3:$E$1662,0,0,1)</f>
        <v>6100</v>
      </c>
      <c r="Z127" s="2" cm="1">
        <f t="array" ref="Z127">_xlfn.XLOOKUP(Z$1&amp;$R127,$C$3:$C$1662&amp;$D$3:$D$1662,$E$3:$E$1662,0,0,1)</f>
        <v>9100</v>
      </c>
      <c r="AA127" s="2" cm="1">
        <f t="array" ref="AA127">_xlfn.XLOOKUP(AA$1&amp;$R127,$C$3:$C$1662&amp;$D$3:$D$1662,$E$3:$E$1662,0,0,1)</f>
        <v>9000</v>
      </c>
      <c r="AB127" s="2" cm="1">
        <f t="array" ref="AB127">_xlfn.XLOOKUP(AB$1&amp;$R127,$C$3:$C$1662&amp;$D$3:$D$1662,$E$3:$E$1662,0,0,1)</f>
        <v>1700</v>
      </c>
      <c r="AC127" s="2" cm="1">
        <f t="array" ref="AC127">_xlfn.XLOOKUP(AC$1&amp;$R127,$C$3:$C$1662&amp;$D$3:$D$1662,$E$3:$E$1662,0,0,1)</f>
        <v>5900</v>
      </c>
    </row>
    <row r="128" spans="3:29" x14ac:dyDescent="0.4">
      <c r="C128" t="s">
        <v>804</v>
      </c>
      <c r="D128" t="s">
        <v>631</v>
      </c>
      <c r="E128">
        <v>5900</v>
      </c>
      <c r="R128" t="s">
        <v>166</v>
      </c>
      <c r="S128" s="2">
        <f t="shared" si="8"/>
        <v>2021320</v>
      </c>
      <c r="T128" s="2">
        <f t="shared" si="14"/>
        <v>2243800</v>
      </c>
      <c r="U128" s="2">
        <f t="shared" si="14"/>
        <v>2331600</v>
      </c>
      <c r="V128" s="2">
        <f t="shared" si="14"/>
        <v>2335100</v>
      </c>
      <c r="W128" s="2">
        <f t="shared" si="14"/>
        <v>1597600</v>
      </c>
      <c r="X128" s="2">
        <f t="shared" si="14"/>
        <v>1598500</v>
      </c>
      <c r="Y128" s="2" cm="1">
        <f t="array" ref="Y128">_xlfn.XLOOKUP(Y$1&amp;$R128,$C$3:$C$1662&amp;$D$3:$D$1662,$E$3:$E$1662,0,0,1)</f>
        <v>11200</v>
      </c>
      <c r="Z128" s="2" cm="1">
        <f t="array" ref="Z128">_xlfn.XLOOKUP(Z$1&amp;$R128,$C$3:$C$1662&amp;$D$3:$D$1662,$E$3:$E$1662,0,0,1)</f>
        <v>10000</v>
      </c>
      <c r="AA128" s="2" cm="1">
        <f t="array" ref="AA128">_xlfn.XLOOKUP(AA$1&amp;$R128,$C$3:$C$1662&amp;$D$3:$D$1662,$E$3:$E$1662,0,0,1)</f>
        <v>1800</v>
      </c>
      <c r="AB128" s="2" cm="1">
        <f t="array" ref="AB128">_xlfn.XLOOKUP(AB$1&amp;$R128,$C$3:$C$1662&amp;$D$3:$D$1662,$E$3:$E$1662,0,0,1)</f>
        <v>1800</v>
      </c>
      <c r="AC128" s="2" cm="1">
        <f t="array" ref="AC128">_xlfn.XLOOKUP(AC$1&amp;$R128,$C$3:$C$1662&amp;$D$3:$D$1662,$E$3:$E$1662,0,0,1)</f>
        <v>5500</v>
      </c>
    </row>
    <row r="129" spans="3:29" x14ac:dyDescent="0.4">
      <c r="C129" t="s">
        <v>804</v>
      </c>
      <c r="D129" t="s">
        <v>632</v>
      </c>
      <c r="E129">
        <v>5500</v>
      </c>
      <c r="R129" t="s">
        <v>60</v>
      </c>
      <c r="S129" s="2">
        <f t="shared" si="8"/>
        <v>2028140</v>
      </c>
      <c r="T129" s="2">
        <f t="shared" si="14"/>
        <v>2252600</v>
      </c>
      <c r="U129" s="2">
        <f t="shared" si="14"/>
        <v>2340400</v>
      </c>
      <c r="V129" s="2">
        <f t="shared" si="14"/>
        <v>2339800</v>
      </c>
      <c r="W129" s="2">
        <f t="shared" si="14"/>
        <v>1603500</v>
      </c>
      <c r="X129" s="2">
        <f t="shared" si="14"/>
        <v>1604400</v>
      </c>
      <c r="Y129" s="2" cm="1">
        <f t="array" ref="Y129">_xlfn.XLOOKUP(Y$1&amp;$R129,$C$3:$C$1662&amp;$D$3:$D$1662,$E$3:$E$1662,0,0,1)</f>
        <v>8800</v>
      </c>
      <c r="Z129" s="2" cm="1">
        <f t="array" ref="Z129">_xlfn.XLOOKUP(Z$1&amp;$R129,$C$3:$C$1662&amp;$D$3:$D$1662,$E$3:$E$1662,0,0,1)</f>
        <v>8800</v>
      </c>
      <c r="AA129" s="2" cm="1">
        <f t="array" ref="AA129">_xlfn.XLOOKUP(AA$1&amp;$R129,$C$3:$C$1662&amp;$D$3:$D$1662,$E$3:$E$1662,0,0,1)</f>
        <v>4700</v>
      </c>
      <c r="AB129" s="2" cm="1">
        <f t="array" ref="AB129">_xlfn.XLOOKUP(AB$1&amp;$R129,$C$3:$C$1662&amp;$D$3:$D$1662,$E$3:$E$1662,0,0,1)</f>
        <v>5900</v>
      </c>
      <c r="AC129" s="2" cm="1">
        <f t="array" ref="AC129">_xlfn.XLOOKUP(AC$1&amp;$R129,$C$3:$C$1662&amp;$D$3:$D$1662,$E$3:$E$1662,0,0,1)</f>
        <v>5900</v>
      </c>
    </row>
    <row r="130" spans="3:29" x14ac:dyDescent="0.4">
      <c r="C130" t="s">
        <v>804</v>
      </c>
      <c r="D130" t="s">
        <v>633</v>
      </c>
      <c r="E130">
        <v>5900</v>
      </c>
      <c r="R130" t="s">
        <v>266</v>
      </c>
      <c r="S130" s="2">
        <f t="shared" si="8"/>
        <v>2034140</v>
      </c>
      <c r="T130" s="2">
        <f t="shared" si="14"/>
        <v>2258900</v>
      </c>
      <c r="U130" s="2">
        <f t="shared" si="14"/>
        <v>2345600</v>
      </c>
      <c r="V130" s="2">
        <f t="shared" si="14"/>
        <v>2354500</v>
      </c>
      <c r="W130" s="2">
        <f t="shared" si="14"/>
        <v>1605700</v>
      </c>
      <c r="X130" s="2">
        <f t="shared" si="14"/>
        <v>1606000</v>
      </c>
      <c r="Y130" s="2" cm="1">
        <f t="array" ref="Y130">_xlfn.XLOOKUP(Y$1&amp;$R130,$C$3:$C$1662&amp;$D$3:$D$1662,$E$3:$E$1662,0,0,1)</f>
        <v>6300</v>
      </c>
      <c r="Z130" s="2" cm="1">
        <f t="array" ref="Z130">_xlfn.XLOOKUP(Z$1&amp;$R130,$C$3:$C$1662&amp;$D$3:$D$1662,$E$3:$E$1662,0,0,1)</f>
        <v>5200</v>
      </c>
      <c r="AA130" s="2" cm="1">
        <f t="array" ref="AA130">_xlfn.XLOOKUP(AA$1&amp;$R130,$C$3:$C$1662&amp;$D$3:$D$1662,$E$3:$E$1662,0,0,1)</f>
        <v>14700</v>
      </c>
      <c r="AB130" s="2" cm="1">
        <f t="array" ref="AB130">_xlfn.XLOOKUP(AB$1&amp;$R130,$C$3:$C$1662&amp;$D$3:$D$1662,$E$3:$E$1662,0,0,1)</f>
        <v>2200</v>
      </c>
      <c r="AC130" s="2" cm="1">
        <f t="array" ref="AC130">_xlfn.XLOOKUP(AC$1&amp;$R130,$C$3:$C$1662&amp;$D$3:$D$1662,$E$3:$E$1662,0,0,1)</f>
        <v>1600</v>
      </c>
    </row>
    <row r="131" spans="3:29" x14ac:dyDescent="0.4">
      <c r="C131" t="s">
        <v>804</v>
      </c>
      <c r="D131" t="s">
        <v>634</v>
      </c>
      <c r="E131">
        <v>1600</v>
      </c>
      <c r="R131" t="s">
        <v>44</v>
      </c>
      <c r="S131" s="2">
        <f t="shared" ref="S131:S194" si="15">IFERROR(AVERAGEIFS(T131:X131,T131:X131,"&gt;0"),0)</f>
        <v>2038920</v>
      </c>
      <c r="T131" s="2">
        <f t="shared" si="14"/>
        <v>2269500</v>
      </c>
      <c r="U131" s="2">
        <f t="shared" si="14"/>
        <v>2349900</v>
      </c>
      <c r="V131" s="2">
        <f t="shared" si="14"/>
        <v>2357900</v>
      </c>
      <c r="W131" s="2">
        <f t="shared" si="14"/>
        <v>1608300</v>
      </c>
      <c r="X131" s="2">
        <f t="shared" si="14"/>
        <v>1609000</v>
      </c>
      <c r="Y131" s="2" cm="1">
        <f t="array" ref="Y131">_xlfn.XLOOKUP(Y$1&amp;$R131,$C$3:$C$1662&amp;$D$3:$D$1662,$E$3:$E$1662,0,0,1)</f>
        <v>10600</v>
      </c>
      <c r="Z131" s="2" cm="1">
        <f t="array" ref="Z131">_xlfn.XLOOKUP(Z$1&amp;$R131,$C$3:$C$1662&amp;$D$3:$D$1662,$E$3:$E$1662,0,0,1)</f>
        <v>4300</v>
      </c>
      <c r="AA131" s="2" cm="1">
        <f t="array" ref="AA131">_xlfn.XLOOKUP(AA$1&amp;$R131,$C$3:$C$1662&amp;$D$3:$D$1662,$E$3:$E$1662,0,0,1)</f>
        <v>3400</v>
      </c>
      <c r="AB131" s="2" cm="1">
        <f t="array" ref="AB131">_xlfn.XLOOKUP(AB$1&amp;$R131,$C$3:$C$1662&amp;$D$3:$D$1662,$E$3:$E$1662,0,0,1)</f>
        <v>2600</v>
      </c>
      <c r="AC131" s="2" cm="1">
        <f t="array" ref="AC131">_xlfn.XLOOKUP(AC$1&amp;$R131,$C$3:$C$1662&amp;$D$3:$D$1662,$E$3:$E$1662,0,0,1)</f>
        <v>3000</v>
      </c>
    </row>
    <row r="132" spans="3:29" x14ac:dyDescent="0.4">
      <c r="C132" t="s">
        <v>804</v>
      </c>
      <c r="D132" t="s">
        <v>635</v>
      </c>
      <c r="E132">
        <v>3000</v>
      </c>
      <c r="R132" t="s">
        <v>230</v>
      </c>
      <c r="S132" s="2">
        <f t="shared" si="15"/>
        <v>2044960</v>
      </c>
      <c r="T132" s="2">
        <f t="shared" ref="T132:X147" si="16">T131+Y132</f>
        <v>2275000</v>
      </c>
      <c r="U132" s="2">
        <f t="shared" si="16"/>
        <v>2352600</v>
      </c>
      <c r="V132" s="2">
        <f t="shared" si="16"/>
        <v>2362200</v>
      </c>
      <c r="W132" s="2">
        <f t="shared" si="16"/>
        <v>1620700</v>
      </c>
      <c r="X132" s="2">
        <f t="shared" si="16"/>
        <v>1614300</v>
      </c>
      <c r="Y132" s="2" cm="1">
        <f t="array" ref="Y132">_xlfn.XLOOKUP(Y$1&amp;$R132,$C$3:$C$1662&amp;$D$3:$D$1662,$E$3:$E$1662,0,0,1)</f>
        <v>5500</v>
      </c>
      <c r="Z132" s="2" cm="1">
        <f t="array" ref="Z132">_xlfn.XLOOKUP(Z$1&amp;$R132,$C$3:$C$1662&amp;$D$3:$D$1662,$E$3:$E$1662,0,0,1)</f>
        <v>2700</v>
      </c>
      <c r="AA132" s="2" cm="1">
        <f t="array" ref="AA132">_xlfn.XLOOKUP(AA$1&amp;$R132,$C$3:$C$1662&amp;$D$3:$D$1662,$E$3:$E$1662,0,0,1)</f>
        <v>4300</v>
      </c>
      <c r="AB132" s="2" cm="1">
        <f t="array" ref="AB132">_xlfn.XLOOKUP(AB$1&amp;$R132,$C$3:$C$1662&amp;$D$3:$D$1662,$E$3:$E$1662,0,0,1)</f>
        <v>12400</v>
      </c>
      <c r="AC132" s="2" cm="1">
        <f t="array" ref="AC132">_xlfn.XLOOKUP(AC$1&amp;$R132,$C$3:$C$1662&amp;$D$3:$D$1662,$E$3:$E$1662,0,0,1)</f>
        <v>5300</v>
      </c>
    </row>
    <row r="133" spans="3:29" x14ac:dyDescent="0.4">
      <c r="C133" t="s">
        <v>804</v>
      </c>
      <c r="D133" t="s">
        <v>636</v>
      </c>
      <c r="E133">
        <v>5300</v>
      </c>
      <c r="R133" t="s">
        <v>214</v>
      </c>
      <c r="S133" s="2">
        <f t="shared" si="15"/>
        <v>2049080</v>
      </c>
      <c r="T133" s="2">
        <f t="shared" si="16"/>
        <v>2279300</v>
      </c>
      <c r="U133" s="2">
        <f t="shared" si="16"/>
        <v>2357500</v>
      </c>
      <c r="V133" s="2">
        <f t="shared" si="16"/>
        <v>2365500</v>
      </c>
      <c r="W133" s="2">
        <f t="shared" si="16"/>
        <v>1625600</v>
      </c>
      <c r="X133" s="2">
        <f t="shared" si="16"/>
        <v>1617500</v>
      </c>
      <c r="Y133" s="2" cm="1">
        <f t="array" ref="Y133">_xlfn.XLOOKUP(Y$1&amp;$R133,$C$3:$C$1662&amp;$D$3:$D$1662,$E$3:$E$1662,0,0,1)</f>
        <v>4300</v>
      </c>
      <c r="Z133" s="2" cm="1">
        <f t="array" ref="Z133">_xlfn.XLOOKUP(Z$1&amp;$R133,$C$3:$C$1662&amp;$D$3:$D$1662,$E$3:$E$1662,0,0,1)</f>
        <v>4900</v>
      </c>
      <c r="AA133" s="2" cm="1">
        <f t="array" ref="AA133">_xlfn.XLOOKUP(AA$1&amp;$R133,$C$3:$C$1662&amp;$D$3:$D$1662,$E$3:$E$1662,0,0,1)</f>
        <v>3300</v>
      </c>
      <c r="AB133" s="2" cm="1">
        <f t="array" ref="AB133">_xlfn.XLOOKUP(AB$1&amp;$R133,$C$3:$C$1662&amp;$D$3:$D$1662,$E$3:$E$1662,0,0,1)</f>
        <v>4900</v>
      </c>
      <c r="AC133" s="2" cm="1">
        <f t="array" ref="AC133">_xlfn.XLOOKUP(AC$1&amp;$R133,$C$3:$C$1662&amp;$D$3:$D$1662,$E$3:$E$1662,0,0,1)</f>
        <v>3200</v>
      </c>
    </row>
    <row r="134" spans="3:29" x14ac:dyDescent="0.4">
      <c r="C134" t="s">
        <v>804</v>
      </c>
      <c r="D134" t="s">
        <v>637</v>
      </c>
      <c r="E134">
        <v>3200</v>
      </c>
      <c r="R134" t="s">
        <v>233</v>
      </c>
      <c r="S134" s="2">
        <f t="shared" si="15"/>
        <v>2056740</v>
      </c>
      <c r="T134" s="2">
        <f t="shared" si="16"/>
        <v>2283800</v>
      </c>
      <c r="U134" s="2">
        <f t="shared" si="16"/>
        <v>2360600</v>
      </c>
      <c r="V134" s="2">
        <f t="shared" si="16"/>
        <v>2377900</v>
      </c>
      <c r="W134" s="2">
        <f t="shared" si="16"/>
        <v>1628200</v>
      </c>
      <c r="X134" s="2">
        <f t="shared" si="16"/>
        <v>1633200</v>
      </c>
      <c r="Y134" s="2" cm="1">
        <f t="array" ref="Y134">_xlfn.XLOOKUP(Y$1&amp;$R134,$C$3:$C$1662&amp;$D$3:$D$1662,$E$3:$E$1662,0,0,1)</f>
        <v>4500</v>
      </c>
      <c r="Z134" s="2" cm="1">
        <f t="array" ref="Z134">_xlfn.XLOOKUP(Z$1&amp;$R134,$C$3:$C$1662&amp;$D$3:$D$1662,$E$3:$E$1662,0,0,1)</f>
        <v>3100</v>
      </c>
      <c r="AA134" s="2" cm="1">
        <f t="array" ref="AA134">_xlfn.XLOOKUP(AA$1&amp;$R134,$C$3:$C$1662&amp;$D$3:$D$1662,$E$3:$E$1662,0,0,1)</f>
        <v>12400</v>
      </c>
      <c r="AB134" s="2" cm="1">
        <f t="array" ref="AB134">_xlfn.XLOOKUP(AB$1&amp;$R134,$C$3:$C$1662&amp;$D$3:$D$1662,$E$3:$E$1662,0,0,1)</f>
        <v>2600</v>
      </c>
      <c r="AC134" s="2" cm="1">
        <f t="array" ref="AC134">_xlfn.XLOOKUP(AC$1&amp;$R134,$C$3:$C$1662&amp;$D$3:$D$1662,$E$3:$E$1662,0,0,1)</f>
        <v>15700</v>
      </c>
    </row>
    <row r="135" spans="3:29" x14ac:dyDescent="0.4">
      <c r="C135" t="s">
        <v>804</v>
      </c>
      <c r="D135" t="s">
        <v>638</v>
      </c>
      <c r="E135">
        <v>15700</v>
      </c>
      <c r="R135" t="s">
        <v>224</v>
      </c>
      <c r="S135" s="2">
        <f t="shared" si="15"/>
        <v>2062420</v>
      </c>
      <c r="T135" s="2">
        <f t="shared" si="16"/>
        <v>2288300</v>
      </c>
      <c r="U135" s="2">
        <f t="shared" si="16"/>
        <v>2368500</v>
      </c>
      <c r="V135" s="2">
        <f t="shared" si="16"/>
        <v>2382300</v>
      </c>
      <c r="W135" s="2">
        <f t="shared" si="16"/>
        <v>1631800</v>
      </c>
      <c r="X135" s="2">
        <f t="shared" si="16"/>
        <v>1641200</v>
      </c>
      <c r="Y135" s="2" cm="1">
        <f t="array" ref="Y135">_xlfn.XLOOKUP(Y$1&amp;$R135,$C$3:$C$1662&amp;$D$3:$D$1662,$E$3:$E$1662,0,0,1)</f>
        <v>4500</v>
      </c>
      <c r="Z135" s="2" cm="1">
        <f t="array" ref="Z135">_xlfn.XLOOKUP(Z$1&amp;$R135,$C$3:$C$1662&amp;$D$3:$D$1662,$E$3:$E$1662,0,0,1)</f>
        <v>7900</v>
      </c>
      <c r="AA135" s="2" cm="1">
        <f t="array" ref="AA135">_xlfn.XLOOKUP(AA$1&amp;$R135,$C$3:$C$1662&amp;$D$3:$D$1662,$E$3:$E$1662,0,0,1)</f>
        <v>4400</v>
      </c>
      <c r="AB135" s="2" cm="1">
        <f t="array" ref="AB135">_xlfn.XLOOKUP(AB$1&amp;$R135,$C$3:$C$1662&amp;$D$3:$D$1662,$E$3:$E$1662,0,0,1)</f>
        <v>3600</v>
      </c>
      <c r="AC135" s="2" cm="1">
        <f t="array" ref="AC135">_xlfn.XLOOKUP(AC$1&amp;$R135,$C$3:$C$1662&amp;$D$3:$D$1662,$E$3:$E$1662,0,0,1)</f>
        <v>8000</v>
      </c>
    </row>
    <row r="136" spans="3:29" x14ac:dyDescent="0.4">
      <c r="C136" t="s">
        <v>804</v>
      </c>
      <c r="D136" t="s">
        <v>639</v>
      </c>
      <c r="E136">
        <v>8000</v>
      </c>
      <c r="R136" t="s">
        <v>189</v>
      </c>
      <c r="S136" s="2">
        <f t="shared" si="15"/>
        <v>2068980</v>
      </c>
      <c r="T136" s="2">
        <f t="shared" si="16"/>
        <v>2291000</v>
      </c>
      <c r="U136" s="2">
        <f t="shared" si="16"/>
        <v>2371400</v>
      </c>
      <c r="V136" s="2">
        <f t="shared" si="16"/>
        <v>2405100</v>
      </c>
      <c r="W136" s="2">
        <f t="shared" si="16"/>
        <v>1632900</v>
      </c>
      <c r="X136" s="2">
        <f t="shared" si="16"/>
        <v>1644500</v>
      </c>
      <c r="Y136" s="2" cm="1">
        <f t="array" ref="Y136">_xlfn.XLOOKUP(Y$1&amp;$R136,$C$3:$C$1662&amp;$D$3:$D$1662,$E$3:$E$1662,0,0,1)</f>
        <v>2700</v>
      </c>
      <c r="Z136" s="2" cm="1">
        <f t="array" ref="Z136">_xlfn.XLOOKUP(Z$1&amp;$R136,$C$3:$C$1662&amp;$D$3:$D$1662,$E$3:$E$1662,0,0,1)</f>
        <v>2900</v>
      </c>
      <c r="AA136" s="2" cm="1">
        <f t="array" ref="AA136">_xlfn.XLOOKUP(AA$1&amp;$R136,$C$3:$C$1662&amp;$D$3:$D$1662,$E$3:$E$1662,0,0,1)</f>
        <v>22800</v>
      </c>
      <c r="AB136" s="2" cm="1">
        <f t="array" ref="AB136">_xlfn.XLOOKUP(AB$1&amp;$R136,$C$3:$C$1662&amp;$D$3:$D$1662,$E$3:$E$1662,0,0,1)</f>
        <v>1100</v>
      </c>
      <c r="AC136" s="2" cm="1">
        <f t="array" ref="AC136">_xlfn.XLOOKUP(AC$1&amp;$R136,$C$3:$C$1662&amp;$D$3:$D$1662,$E$3:$E$1662,0,0,1)</f>
        <v>3300</v>
      </c>
    </row>
    <row r="137" spans="3:29" x14ac:dyDescent="0.4">
      <c r="C137" t="s">
        <v>804</v>
      </c>
      <c r="D137" t="s">
        <v>640</v>
      </c>
      <c r="E137">
        <v>3300</v>
      </c>
      <c r="R137" t="s">
        <v>245</v>
      </c>
      <c r="S137" s="2">
        <f t="shared" si="15"/>
        <v>2081900</v>
      </c>
      <c r="T137" s="2">
        <f t="shared" si="16"/>
        <v>2301700</v>
      </c>
      <c r="U137" s="2">
        <f t="shared" si="16"/>
        <v>2394200</v>
      </c>
      <c r="V137" s="2">
        <f t="shared" si="16"/>
        <v>2428800</v>
      </c>
      <c r="W137" s="2">
        <f t="shared" si="16"/>
        <v>1635900</v>
      </c>
      <c r="X137" s="2">
        <f t="shared" si="16"/>
        <v>1648900</v>
      </c>
      <c r="Y137" s="2" cm="1">
        <f t="array" ref="Y137">_xlfn.XLOOKUP(Y$1&amp;$R137,$C$3:$C$1662&amp;$D$3:$D$1662,$E$3:$E$1662,0,0,1)</f>
        <v>10700</v>
      </c>
      <c r="Z137" s="2" cm="1">
        <f t="array" ref="Z137">_xlfn.XLOOKUP(Z$1&amp;$R137,$C$3:$C$1662&amp;$D$3:$D$1662,$E$3:$E$1662,0,0,1)</f>
        <v>22800</v>
      </c>
      <c r="AA137" s="2" cm="1">
        <f t="array" ref="AA137">_xlfn.XLOOKUP(AA$1&amp;$R137,$C$3:$C$1662&amp;$D$3:$D$1662,$E$3:$E$1662,0,0,1)</f>
        <v>23700</v>
      </c>
      <c r="AB137" s="2" cm="1">
        <f t="array" ref="AB137">_xlfn.XLOOKUP(AB$1&amp;$R137,$C$3:$C$1662&amp;$D$3:$D$1662,$E$3:$E$1662,0,0,1)</f>
        <v>3000</v>
      </c>
      <c r="AC137" s="2" cm="1">
        <f t="array" ref="AC137">_xlfn.XLOOKUP(AC$1&amp;$R137,$C$3:$C$1662&amp;$D$3:$D$1662,$E$3:$E$1662,0,0,1)</f>
        <v>4400</v>
      </c>
    </row>
    <row r="138" spans="3:29" x14ac:dyDescent="0.4">
      <c r="C138" t="s">
        <v>804</v>
      </c>
      <c r="D138" t="s">
        <v>641</v>
      </c>
      <c r="E138">
        <v>4400</v>
      </c>
      <c r="R138" t="s">
        <v>70</v>
      </c>
      <c r="S138" s="2">
        <f t="shared" si="15"/>
        <v>2088380</v>
      </c>
      <c r="T138" s="2">
        <f t="shared" si="16"/>
        <v>2305300</v>
      </c>
      <c r="U138" s="2">
        <f t="shared" si="16"/>
        <v>2401100</v>
      </c>
      <c r="V138" s="2">
        <f t="shared" si="16"/>
        <v>2441300</v>
      </c>
      <c r="W138" s="2">
        <f t="shared" si="16"/>
        <v>1641100</v>
      </c>
      <c r="X138" s="2">
        <f t="shared" si="16"/>
        <v>1653100</v>
      </c>
      <c r="Y138" s="2" cm="1">
        <f t="array" ref="Y138">_xlfn.XLOOKUP(Y$1&amp;$R138,$C$3:$C$1662&amp;$D$3:$D$1662,$E$3:$E$1662,0,0,1)</f>
        <v>3600</v>
      </c>
      <c r="Z138" s="2" cm="1">
        <f t="array" ref="Z138">_xlfn.XLOOKUP(Z$1&amp;$R138,$C$3:$C$1662&amp;$D$3:$D$1662,$E$3:$E$1662,0,0,1)</f>
        <v>6900</v>
      </c>
      <c r="AA138" s="2" cm="1">
        <f t="array" ref="AA138">_xlfn.XLOOKUP(AA$1&amp;$R138,$C$3:$C$1662&amp;$D$3:$D$1662,$E$3:$E$1662,0,0,1)</f>
        <v>12500</v>
      </c>
      <c r="AB138" s="2" cm="1">
        <f t="array" ref="AB138">_xlfn.XLOOKUP(AB$1&amp;$R138,$C$3:$C$1662&amp;$D$3:$D$1662,$E$3:$E$1662,0,0,1)</f>
        <v>5200</v>
      </c>
      <c r="AC138" s="2" cm="1">
        <f t="array" ref="AC138">_xlfn.XLOOKUP(AC$1&amp;$R138,$C$3:$C$1662&amp;$D$3:$D$1662,$E$3:$E$1662,0,0,1)</f>
        <v>4200</v>
      </c>
    </row>
    <row r="139" spans="3:29" x14ac:dyDescent="0.4">
      <c r="C139" t="s">
        <v>804</v>
      </c>
      <c r="D139" t="s">
        <v>642</v>
      </c>
      <c r="E139">
        <v>4200</v>
      </c>
      <c r="R139" t="s">
        <v>288</v>
      </c>
      <c r="S139" s="2">
        <f t="shared" si="15"/>
        <v>2094360</v>
      </c>
      <c r="T139" s="2">
        <f t="shared" si="16"/>
        <v>2306500</v>
      </c>
      <c r="U139" s="2">
        <f t="shared" si="16"/>
        <v>2407300</v>
      </c>
      <c r="V139" s="2">
        <f t="shared" si="16"/>
        <v>2460300</v>
      </c>
      <c r="W139" s="2">
        <f t="shared" si="16"/>
        <v>1641900</v>
      </c>
      <c r="X139" s="2">
        <f t="shared" si="16"/>
        <v>1655800</v>
      </c>
      <c r="Y139" s="2" cm="1">
        <f t="array" ref="Y139">_xlfn.XLOOKUP(Y$1&amp;$R139,$C$3:$C$1662&amp;$D$3:$D$1662,$E$3:$E$1662,0,0,1)</f>
        <v>1200</v>
      </c>
      <c r="Z139" s="2" cm="1">
        <f t="array" ref="Z139">_xlfn.XLOOKUP(Z$1&amp;$R139,$C$3:$C$1662&amp;$D$3:$D$1662,$E$3:$E$1662,0,0,1)</f>
        <v>6200</v>
      </c>
      <c r="AA139" s="2" cm="1">
        <f t="array" ref="AA139">_xlfn.XLOOKUP(AA$1&amp;$R139,$C$3:$C$1662&amp;$D$3:$D$1662,$E$3:$E$1662,0,0,1)</f>
        <v>19000</v>
      </c>
      <c r="AB139" s="2" cm="1">
        <f t="array" ref="AB139">_xlfn.XLOOKUP(AB$1&amp;$R139,$C$3:$C$1662&amp;$D$3:$D$1662,$E$3:$E$1662,0,0,1)</f>
        <v>800</v>
      </c>
      <c r="AC139" s="2" cm="1">
        <f t="array" ref="AC139">_xlfn.XLOOKUP(AC$1&amp;$R139,$C$3:$C$1662&amp;$D$3:$D$1662,$E$3:$E$1662,0,0,1)</f>
        <v>2700</v>
      </c>
    </row>
    <row r="140" spans="3:29" x14ac:dyDescent="0.4">
      <c r="C140" t="s">
        <v>804</v>
      </c>
      <c r="D140" t="s">
        <v>643</v>
      </c>
      <c r="E140">
        <v>2700</v>
      </c>
      <c r="R140" t="s">
        <v>284</v>
      </c>
      <c r="S140" s="2">
        <f t="shared" si="15"/>
        <v>2102520</v>
      </c>
      <c r="T140" s="2">
        <f t="shared" si="16"/>
        <v>2314400</v>
      </c>
      <c r="U140" s="2">
        <f t="shared" si="16"/>
        <v>2412500</v>
      </c>
      <c r="V140" s="2">
        <f t="shared" si="16"/>
        <v>2472000</v>
      </c>
      <c r="W140" s="2">
        <f t="shared" si="16"/>
        <v>1642700</v>
      </c>
      <c r="X140" s="2">
        <f t="shared" si="16"/>
        <v>1671000</v>
      </c>
      <c r="Y140" s="2" cm="1">
        <f t="array" ref="Y140">_xlfn.XLOOKUP(Y$1&amp;$R140,$C$3:$C$1662&amp;$D$3:$D$1662,$E$3:$E$1662,0,0,1)</f>
        <v>7900</v>
      </c>
      <c r="Z140" s="2" cm="1">
        <f t="array" ref="Z140">_xlfn.XLOOKUP(Z$1&amp;$R140,$C$3:$C$1662&amp;$D$3:$D$1662,$E$3:$E$1662,0,0,1)</f>
        <v>5200</v>
      </c>
      <c r="AA140" s="2" cm="1">
        <f t="array" ref="AA140">_xlfn.XLOOKUP(AA$1&amp;$R140,$C$3:$C$1662&amp;$D$3:$D$1662,$E$3:$E$1662,0,0,1)</f>
        <v>11700</v>
      </c>
      <c r="AB140" s="2" cm="1">
        <f t="array" ref="AB140">_xlfn.XLOOKUP(AB$1&amp;$R140,$C$3:$C$1662&amp;$D$3:$D$1662,$E$3:$E$1662,0,0,1)</f>
        <v>800</v>
      </c>
      <c r="AC140" s="2" cm="1">
        <f t="array" ref="AC140">_xlfn.XLOOKUP(AC$1&amp;$R140,$C$3:$C$1662&amp;$D$3:$D$1662,$E$3:$E$1662,0,0,1)</f>
        <v>15200</v>
      </c>
    </row>
    <row r="141" spans="3:29" x14ac:dyDescent="0.4">
      <c r="C141" t="s">
        <v>804</v>
      </c>
      <c r="D141" t="s">
        <v>644</v>
      </c>
      <c r="E141">
        <v>15200</v>
      </c>
      <c r="R141" t="s">
        <v>105</v>
      </c>
      <c r="S141" s="2">
        <f t="shared" si="15"/>
        <v>2110460</v>
      </c>
      <c r="T141" s="2">
        <f t="shared" si="16"/>
        <v>2315200</v>
      </c>
      <c r="U141" s="2">
        <f t="shared" si="16"/>
        <v>2427100</v>
      </c>
      <c r="V141" s="2">
        <f t="shared" si="16"/>
        <v>2489500</v>
      </c>
      <c r="W141" s="2">
        <f t="shared" si="16"/>
        <v>1643600</v>
      </c>
      <c r="X141" s="2">
        <f t="shared" si="16"/>
        <v>1676900</v>
      </c>
      <c r="Y141" s="2" cm="1">
        <f t="array" ref="Y141">_xlfn.XLOOKUP(Y$1&amp;$R141,$C$3:$C$1662&amp;$D$3:$D$1662,$E$3:$E$1662,0,0,1)</f>
        <v>800</v>
      </c>
      <c r="Z141" s="2" cm="1">
        <f t="array" ref="Z141">_xlfn.XLOOKUP(Z$1&amp;$R141,$C$3:$C$1662&amp;$D$3:$D$1662,$E$3:$E$1662,0,0,1)</f>
        <v>14600</v>
      </c>
      <c r="AA141" s="2" cm="1">
        <f t="array" ref="AA141">_xlfn.XLOOKUP(AA$1&amp;$R141,$C$3:$C$1662&amp;$D$3:$D$1662,$E$3:$E$1662,0,0,1)</f>
        <v>17500</v>
      </c>
      <c r="AB141" s="2" cm="1">
        <f t="array" ref="AB141">_xlfn.XLOOKUP(AB$1&amp;$R141,$C$3:$C$1662&amp;$D$3:$D$1662,$E$3:$E$1662,0,0,1)</f>
        <v>900</v>
      </c>
      <c r="AC141" s="2" cm="1">
        <f t="array" ref="AC141">_xlfn.XLOOKUP(AC$1&amp;$R141,$C$3:$C$1662&amp;$D$3:$D$1662,$E$3:$E$1662,0,0,1)</f>
        <v>5900</v>
      </c>
    </row>
    <row r="142" spans="3:29" x14ac:dyDescent="0.4">
      <c r="C142" t="s">
        <v>804</v>
      </c>
      <c r="D142" t="s">
        <v>645</v>
      </c>
      <c r="E142">
        <v>5900</v>
      </c>
      <c r="R142" t="s">
        <v>42</v>
      </c>
      <c r="S142" s="2">
        <f t="shared" si="15"/>
        <v>2119760</v>
      </c>
      <c r="T142" s="2">
        <f t="shared" si="16"/>
        <v>2320900</v>
      </c>
      <c r="U142" s="2">
        <f t="shared" si="16"/>
        <v>2448300</v>
      </c>
      <c r="V142" s="2">
        <f t="shared" si="16"/>
        <v>2500300</v>
      </c>
      <c r="W142" s="2">
        <f t="shared" si="16"/>
        <v>1650500</v>
      </c>
      <c r="X142" s="2">
        <f t="shared" si="16"/>
        <v>1678800</v>
      </c>
      <c r="Y142" s="2" cm="1">
        <f t="array" ref="Y142">_xlfn.XLOOKUP(Y$1&amp;$R142,$C$3:$C$1662&amp;$D$3:$D$1662,$E$3:$E$1662,0,0,1)</f>
        <v>5700</v>
      </c>
      <c r="Z142" s="2" cm="1">
        <f t="array" ref="Z142">_xlfn.XLOOKUP(Z$1&amp;$R142,$C$3:$C$1662&amp;$D$3:$D$1662,$E$3:$E$1662,0,0,1)</f>
        <v>21200</v>
      </c>
      <c r="AA142" s="2" cm="1">
        <f t="array" ref="AA142">_xlfn.XLOOKUP(AA$1&amp;$R142,$C$3:$C$1662&amp;$D$3:$D$1662,$E$3:$E$1662,0,0,1)</f>
        <v>10800</v>
      </c>
      <c r="AB142" s="2" cm="1">
        <f t="array" ref="AB142">_xlfn.XLOOKUP(AB$1&amp;$R142,$C$3:$C$1662&amp;$D$3:$D$1662,$E$3:$E$1662,0,0,1)</f>
        <v>6900</v>
      </c>
      <c r="AC142" s="2" cm="1">
        <f t="array" ref="AC142">_xlfn.XLOOKUP(AC$1&amp;$R142,$C$3:$C$1662&amp;$D$3:$D$1662,$E$3:$E$1662,0,0,1)</f>
        <v>1900</v>
      </c>
    </row>
    <row r="143" spans="3:29" x14ac:dyDescent="0.4">
      <c r="C143" t="s">
        <v>804</v>
      </c>
      <c r="D143" t="s">
        <v>646</v>
      </c>
      <c r="E143">
        <v>1900</v>
      </c>
      <c r="R143" t="s">
        <v>111</v>
      </c>
      <c r="S143" s="2">
        <f t="shared" si="15"/>
        <v>2132180</v>
      </c>
      <c r="T143" s="2">
        <f t="shared" si="16"/>
        <v>2322600</v>
      </c>
      <c r="U143" s="2">
        <f t="shared" si="16"/>
        <v>2471500</v>
      </c>
      <c r="V143" s="2">
        <f t="shared" si="16"/>
        <v>2512600</v>
      </c>
      <c r="W143" s="2">
        <f t="shared" si="16"/>
        <v>1653900</v>
      </c>
      <c r="X143" s="2">
        <f t="shared" si="16"/>
        <v>1700300</v>
      </c>
      <c r="Y143" s="2" cm="1">
        <f t="array" ref="Y143">_xlfn.XLOOKUP(Y$1&amp;$R143,$C$3:$C$1662&amp;$D$3:$D$1662,$E$3:$E$1662,0,0,1)</f>
        <v>1700</v>
      </c>
      <c r="Z143" s="2" cm="1">
        <f t="array" ref="Z143">_xlfn.XLOOKUP(Z$1&amp;$R143,$C$3:$C$1662&amp;$D$3:$D$1662,$E$3:$E$1662,0,0,1)</f>
        <v>23200</v>
      </c>
      <c r="AA143" s="2" cm="1">
        <f t="array" ref="AA143">_xlfn.XLOOKUP(AA$1&amp;$R143,$C$3:$C$1662&amp;$D$3:$D$1662,$E$3:$E$1662,0,0,1)</f>
        <v>12300</v>
      </c>
      <c r="AB143" s="2" cm="1">
        <f t="array" ref="AB143">_xlfn.XLOOKUP(AB$1&amp;$R143,$C$3:$C$1662&amp;$D$3:$D$1662,$E$3:$E$1662,0,0,1)</f>
        <v>3400</v>
      </c>
      <c r="AC143" s="2" cm="1">
        <f t="array" ref="AC143">_xlfn.XLOOKUP(AC$1&amp;$R143,$C$3:$C$1662&amp;$D$3:$D$1662,$E$3:$E$1662,0,0,1)</f>
        <v>21500</v>
      </c>
    </row>
    <row r="144" spans="3:29" x14ac:dyDescent="0.4">
      <c r="C144" t="s">
        <v>804</v>
      </c>
      <c r="D144" t="s">
        <v>647</v>
      </c>
      <c r="E144">
        <v>21500</v>
      </c>
      <c r="R144" t="s">
        <v>186</v>
      </c>
      <c r="S144" s="2">
        <f t="shared" si="15"/>
        <v>2140100</v>
      </c>
      <c r="T144" s="2">
        <f t="shared" si="16"/>
        <v>2325300</v>
      </c>
      <c r="U144" s="2">
        <f t="shared" si="16"/>
        <v>2483800</v>
      </c>
      <c r="V144" s="2">
        <f t="shared" si="16"/>
        <v>2528800</v>
      </c>
      <c r="W144" s="2">
        <f t="shared" si="16"/>
        <v>1654900</v>
      </c>
      <c r="X144" s="2">
        <f t="shared" si="16"/>
        <v>1707700</v>
      </c>
      <c r="Y144" s="2" cm="1">
        <f t="array" ref="Y144">_xlfn.XLOOKUP(Y$1&amp;$R144,$C$3:$C$1662&amp;$D$3:$D$1662,$E$3:$E$1662,0,0,1)</f>
        <v>2700</v>
      </c>
      <c r="Z144" s="2" cm="1">
        <f t="array" ref="Z144">_xlfn.XLOOKUP(Z$1&amp;$R144,$C$3:$C$1662&amp;$D$3:$D$1662,$E$3:$E$1662,0,0,1)</f>
        <v>12300</v>
      </c>
      <c r="AA144" s="2" cm="1">
        <f t="array" ref="AA144">_xlfn.XLOOKUP(AA$1&amp;$R144,$C$3:$C$1662&amp;$D$3:$D$1662,$E$3:$E$1662,0,0,1)</f>
        <v>16200</v>
      </c>
      <c r="AB144" s="2" cm="1">
        <f t="array" ref="AB144">_xlfn.XLOOKUP(AB$1&amp;$R144,$C$3:$C$1662&amp;$D$3:$D$1662,$E$3:$E$1662,0,0,1)</f>
        <v>1000</v>
      </c>
      <c r="AC144" s="2" cm="1">
        <f t="array" ref="AC144">_xlfn.XLOOKUP(AC$1&amp;$R144,$C$3:$C$1662&amp;$D$3:$D$1662,$E$3:$E$1662,0,0,1)</f>
        <v>7400</v>
      </c>
    </row>
    <row r="145" spans="3:29" x14ac:dyDescent="0.4">
      <c r="C145" t="s">
        <v>804</v>
      </c>
      <c r="D145" t="s">
        <v>648</v>
      </c>
      <c r="E145">
        <v>7400</v>
      </c>
      <c r="R145" t="s">
        <v>68</v>
      </c>
      <c r="S145" s="2">
        <f t="shared" si="15"/>
        <v>2152080</v>
      </c>
      <c r="T145" s="2">
        <f t="shared" si="16"/>
        <v>2333000</v>
      </c>
      <c r="U145" s="2">
        <f t="shared" si="16"/>
        <v>2506300</v>
      </c>
      <c r="V145" s="2">
        <f t="shared" si="16"/>
        <v>2537500</v>
      </c>
      <c r="W145" s="2">
        <f t="shared" si="16"/>
        <v>1657800</v>
      </c>
      <c r="X145" s="2">
        <f t="shared" si="16"/>
        <v>1725800</v>
      </c>
      <c r="Y145" s="2" cm="1">
        <f t="array" ref="Y145">_xlfn.XLOOKUP(Y$1&amp;$R145,$C$3:$C$1662&amp;$D$3:$D$1662,$E$3:$E$1662,0,0,1)</f>
        <v>7700</v>
      </c>
      <c r="Z145" s="2" cm="1">
        <f t="array" ref="Z145">_xlfn.XLOOKUP(Z$1&amp;$R145,$C$3:$C$1662&amp;$D$3:$D$1662,$E$3:$E$1662,0,0,1)</f>
        <v>22500</v>
      </c>
      <c r="AA145" s="2" cm="1">
        <f t="array" ref="AA145">_xlfn.XLOOKUP(AA$1&amp;$R145,$C$3:$C$1662&amp;$D$3:$D$1662,$E$3:$E$1662,0,0,1)</f>
        <v>8700</v>
      </c>
      <c r="AB145" s="2" cm="1">
        <f t="array" ref="AB145">_xlfn.XLOOKUP(AB$1&amp;$R145,$C$3:$C$1662&amp;$D$3:$D$1662,$E$3:$E$1662,0,0,1)</f>
        <v>2900</v>
      </c>
      <c r="AC145" s="2" cm="1">
        <f t="array" ref="AC145">_xlfn.XLOOKUP(AC$1&amp;$R145,$C$3:$C$1662&amp;$D$3:$D$1662,$E$3:$E$1662,0,0,1)</f>
        <v>18100</v>
      </c>
    </row>
    <row r="146" spans="3:29" x14ac:dyDescent="0.4">
      <c r="C146" t="s">
        <v>804</v>
      </c>
      <c r="D146" t="s">
        <v>649</v>
      </c>
      <c r="E146">
        <v>18100</v>
      </c>
      <c r="R146" t="s">
        <v>237</v>
      </c>
      <c r="S146" s="2">
        <f t="shared" si="15"/>
        <v>2158740</v>
      </c>
      <c r="T146" s="2">
        <f t="shared" si="16"/>
        <v>2335600</v>
      </c>
      <c r="U146" s="2">
        <f t="shared" si="16"/>
        <v>2521600</v>
      </c>
      <c r="V146" s="2">
        <f t="shared" si="16"/>
        <v>2548600</v>
      </c>
      <c r="W146" s="2">
        <f t="shared" si="16"/>
        <v>1658100</v>
      </c>
      <c r="X146" s="2">
        <f t="shared" si="16"/>
        <v>1729800</v>
      </c>
      <c r="Y146" s="2" cm="1">
        <f t="array" ref="Y146">_xlfn.XLOOKUP(Y$1&amp;$R146,$C$3:$C$1662&amp;$D$3:$D$1662,$E$3:$E$1662,0,0,1)</f>
        <v>2600</v>
      </c>
      <c r="Z146" s="2" cm="1">
        <f t="array" ref="Z146">_xlfn.XLOOKUP(Z$1&amp;$R146,$C$3:$C$1662&amp;$D$3:$D$1662,$E$3:$E$1662,0,0,1)</f>
        <v>15300</v>
      </c>
      <c r="AA146" s="2" cm="1">
        <f t="array" ref="AA146">_xlfn.XLOOKUP(AA$1&amp;$R146,$C$3:$C$1662&amp;$D$3:$D$1662,$E$3:$E$1662,0,0,1)</f>
        <v>11100</v>
      </c>
      <c r="AB146" s="2" cm="1">
        <f t="array" ref="AB146">_xlfn.XLOOKUP(AB$1&amp;$R146,$C$3:$C$1662&amp;$D$3:$D$1662,$E$3:$E$1662,0,0,1)</f>
        <v>300</v>
      </c>
      <c r="AC146" s="2" cm="1">
        <f t="array" ref="AC146">_xlfn.XLOOKUP(AC$1&amp;$R146,$C$3:$C$1662&amp;$D$3:$D$1662,$E$3:$E$1662,0,0,1)</f>
        <v>4000</v>
      </c>
    </row>
    <row r="147" spans="3:29" x14ac:dyDescent="0.4">
      <c r="C147" t="s">
        <v>804</v>
      </c>
      <c r="D147" t="s">
        <v>650</v>
      </c>
      <c r="E147">
        <v>4000</v>
      </c>
      <c r="R147" t="s">
        <v>197</v>
      </c>
      <c r="S147" s="2">
        <f t="shared" si="15"/>
        <v>2164400</v>
      </c>
      <c r="T147" s="2">
        <f t="shared" si="16"/>
        <v>2343100</v>
      </c>
      <c r="U147" s="2">
        <f t="shared" si="16"/>
        <v>2529700</v>
      </c>
      <c r="V147" s="2">
        <f t="shared" si="16"/>
        <v>2556600</v>
      </c>
      <c r="W147" s="2">
        <f t="shared" si="16"/>
        <v>1659600</v>
      </c>
      <c r="X147" s="2">
        <f t="shared" si="16"/>
        <v>1733000</v>
      </c>
      <c r="Y147" s="2" cm="1">
        <f t="array" ref="Y147">_xlfn.XLOOKUP(Y$1&amp;$R147,$C$3:$C$1662&amp;$D$3:$D$1662,$E$3:$E$1662,0,0,1)</f>
        <v>7500</v>
      </c>
      <c r="Z147" s="2" cm="1">
        <f t="array" ref="Z147">_xlfn.XLOOKUP(Z$1&amp;$R147,$C$3:$C$1662&amp;$D$3:$D$1662,$E$3:$E$1662,0,0,1)</f>
        <v>8100</v>
      </c>
      <c r="AA147" s="2" cm="1">
        <f t="array" ref="AA147">_xlfn.XLOOKUP(AA$1&amp;$R147,$C$3:$C$1662&amp;$D$3:$D$1662,$E$3:$E$1662,0,0,1)</f>
        <v>8000</v>
      </c>
      <c r="AB147" s="2" cm="1">
        <f t="array" ref="AB147">_xlfn.XLOOKUP(AB$1&amp;$R147,$C$3:$C$1662&amp;$D$3:$D$1662,$E$3:$E$1662,0,0,1)</f>
        <v>1500</v>
      </c>
      <c r="AC147" s="2" cm="1">
        <f t="array" ref="AC147">_xlfn.XLOOKUP(AC$1&amp;$R147,$C$3:$C$1662&amp;$D$3:$D$1662,$E$3:$E$1662,0,0,1)</f>
        <v>3200</v>
      </c>
    </row>
    <row r="148" spans="3:29" x14ac:dyDescent="0.4">
      <c r="C148" t="s">
        <v>804</v>
      </c>
      <c r="D148" t="s">
        <v>651</v>
      </c>
      <c r="E148">
        <v>3200</v>
      </c>
      <c r="R148" t="s">
        <v>50</v>
      </c>
      <c r="S148" s="2">
        <f t="shared" si="15"/>
        <v>2169540</v>
      </c>
      <c r="T148" s="2">
        <f t="shared" ref="T148:X163" si="17">T147+Y148</f>
        <v>2345900</v>
      </c>
      <c r="U148" s="2">
        <f t="shared" si="17"/>
        <v>2540000</v>
      </c>
      <c r="V148" s="2">
        <f t="shared" si="17"/>
        <v>2562000</v>
      </c>
      <c r="W148" s="2">
        <f t="shared" si="17"/>
        <v>1662300</v>
      </c>
      <c r="X148" s="2">
        <f t="shared" si="17"/>
        <v>1737500</v>
      </c>
      <c r="Y148" s="2" cm="1">
        <f t="array" ref="Y148">_xlfn.XLOOKUP(Y$1&amp;$R148,$C$3:$C$1662&amp;$D$3:$D$1662,$E$3:$E$1662,0,0,1)</f>
        <v>2800</v>
      </c>
      <c r="Z148" s="2" cm="1">
        <f t="array" ref="Z148">_xlfn.XLOOKUP(Z$1&amp;$R148,$C$3:$C$1662&amp;$D$3:$D$1662,$E$3:$E$1662,0,0,1)</f>
        <v>10300</v>
      </c>
      <c r="AA148" s="2" cm="1">
        <f t="array" ref="AA148">_xlfn.XLOOKUP(AA$1&amp;$R148,$C$3:$C$1662&amp;$D$3:$D$1662,$E$3:$E$1662,0,0,1)</f>
        <v>5400</v>
      </c>
      <c r="AB148" s="2" cm="1">
        <f t="array" ref="AB148">_xlfn.XLOOKUP(AB$1&amp;$R148,$C$3:$C$1662&amp;$D$3:$D$1662,$E$3:$E$1662,0,0,1)</f>
        <v>2700</v>
      </c>
      <c r="AC148" s="2" cm="1">
        <f t="array" ref="AC148">_xlfn.XLOOKUP(AC$1&amp;$R148,$C$3:$C$1662&amp;$D$3:$D$1662,$E$3:$E$1662,0,0,1)</f>
        <v>4500</v>
      </c>
    </row>
    <row r="149" spans="3:29" x14ac:dyDescent="0.4">
      <c r="C149" t="s">
        <v>804</v>
      </c>
      <c r="D149" t="s">
        <v>652</v>
      </c>
      <c r="E149">
        <v>4500</v>
      </c>
      <c r="R149" t="s">
        <v>7</v>
      </c>
      <c r="S149" s="2">
        <f t="shared" si="15"/>
        <v>2172960</v>
      </c>
      <c r="T149" s="2">
        <f t="shared" si="17"/>
        <v>2350600</v>
      </c>
      <c r="U149" s="2">
        <f t="shared" si="17"/>
        <v>2543500</v>
      </c>
      <c r="V149" s="2">
        <f t="shared" si="17"/>
        <v>2564600</v>
      </c>
      <c r="W149" s="2">
        <f t="shared" si="17"/>
        <v>1663900</v>
      </c>
      <c r="X149" s="2">
        <f t="shared" si="17"/>
        <v>1742200</v>
      </c>
      <c r="Y149" s="2" cm="1">
        <f t="array" ref="Y149">_xlfn.XLOOKUP(Y$1&amp;$R149,$C$3:$C$1662&amp;$D$3:$D$1662,$E$3:$E$1662,0,0,1)</f>
        <v>4700</v>
      </c>
      <c r="Z149" s="2" cm="1">
        <f t="array" ref="Z149">_xlfn.XLOOKUP(Z$1&amp;$R149,$C$3:$C$1662&amp;$D$3:$D$1662,$E$3:$E$1662,0,0,1)</f>
        <v>3500</v>
      </c>
      <c r="AA149" s="2" cm="1">
        <f t="array" ref="AA149">_xlfn.XLOOKUP(AA$1&amp;$R149,$C$3:$C$1662&amp;$D$3:$D$1662,$E$3:$E$1662,0,0,1)</f>
        <v>2600</v>
      </c>
      <c r="AB149" s="2" cm="1">
        <f t="array" ref="AB149">_xlfn.XLOOKUP(AB$1&amp;$R149,$C$3:$C$1662&amp;$D$3:$D$1662,$E$3:$E$1662,0,0,1)</f>
        <v>1600</v>
      </c>
      <c r="AC149" s="2" cm="1">
        <f t="array" ref="AC149">_xlfn.XLOOKUP(AC$1&amp;$R149,$C$3:$C$1662&amp;$D$3:$D$1662,$E$3:$E$1662,0,0,1)</f>
        <v>4700</v>
      </c>
    </row>
    <row r="150" spans="3:29" x14ac:dyDescent="0.4">
      <c r="C150" t="s">
        <v>804</v>
      </c>
      <c r="D150" t="s">
        <v>653</v>
      </c>
      <c r="E150">
        <v>4700</v>
      </c>
      <c r="R150" t="s">
        <v>46</v>
      </c>
      <c r="S150" s="2">
        <f t="shared" si="15"/>
        <v>2176260</v>
      </c>
      <c r="T150" s="2">
        <f t="shared" si="17"/>
        <v>2354900</v>
      </c>
      <c r="U150" s="2">
        <f t="shared" si="17"/>
        <v>2551200</v>
      </c>
      <c r="V150" s="2">
        <f t="shared" si="17"/>
        <v>2567600</v>
      </c>
      <c r="W150" s="2">
        <f t="shared" si="17"/>
        <v>1664300</v>
      </c>
      <c r="X150" s="2">
        <f t="shared" si="17"/>
        <v>1743300</v>
      </c>
      <c r="Y150" s="2" cm="1">
        <f t="array" ref="Y150">_xlfn.XLOOKUP(Y$1&amp;$R150,$C$3:$C$1662&amp;$D$3:$D$1662,$E$3:$E$1662,0,0,1)</f>
        <v>4300</v>
      </c>
      <c r="Z150" s="2" cm="1">
        <f t="array" ref="Z150">_xlfn.XLOOKUP(Z$1&amp;$R150,$C$3:$C$1662&amp;$D$3:$D$1662,$E$3:$E$1662,0,0,1)</f>
        <v>7700</v>
      </c>
      <c r="AA150" s="2" cm="1">
        <f t="array" ref="AA150">_xlfn.XLOOKUP(AA$1&amp;$R150,$C$3:$C$1662&amp;$D$3:$D$1662,$E$3:$E$1662,0,0,1)</f>
        <v>3000</v>
      </c>
      <c r="AB150" s="2" cm="1">
        <f t="array" ref="AB150">_xlfn.XLOOKUP(AB$1&amp;$R150,$C$3:$C$1662&amp;$D$3:$D$1662,$E$3:$E$1662,0,0,1)</f>
        <v>400</v>
      </c>
      <c r="AC150" s="2" cm="1">
        <f t="array" ref="AC150">_xlfn.XLOOKUP(AC$1&amp;$R150,$C$3:$C$1662&amp;$D$3:$D$1662,$E$3:$E$1662,0,0,1)</f>
        <v>1100</v>
      </c>
    </row>
    <row r="151" spans="3:29" x14ac:dyDescent="0.4">
      <c r="C151" t="s">
        <v>804</v>
      </c>
      <c r="D151" t="s">
        <v>654</v>
      </c>
      <c r="E151">
        <v>1100</v>
      </c>
      <c r="R151" t="s">
        <v>74</v>
      </c>
      <c r="S151" s="2">
        <f t="shared" si="15"/>
        <v>2181780</v>
      </c>
      <c r="T151" s="2">
        <f t="shared" si="17"/>
        <v>2361400</v>
      </c>
      <c r="U151" s="2">
        <f t="shared" si="17"/>
        <v>2559100</v>
      </c>
      <c r="V151" s="2">
        <f t="shared" si="17"/>
        <v>2572100</v>
      </c>
      <c r="W151" s="2">
        <f t="shared" si="17"/>
        <v>1666300</v>
      </c>
      <c r="X151" s="2">
        <f t="shared" si="17"/>
        <v>1750000</v>
      </c>
      <c r="Y151" s="2" cm="1">
        <f t="array" ref="Y151">_xlfn.XLOOKUP(Y$1&amp;$R151,$C$3:$C$1662&amp;$D$3:$D$1662,$E$3:$E$1662,0,0,1)</f>
        <v>6500</v>
      </c>
      <c r="Z151" s="2" cm="1">
        <f t="array" ref="Z151">_xlfn.XLOOKUP(Z$1&amp;$R151,$C$3:$C$1662&amp;$D$3:$D$1662,$E$3:$E$1662,0,0,1)</f>
        <v>7900</v>
      </c>
      <c r="AA151" s="2" cm="1">
        <f t="array" ref="AA151">_xlfn.XLOOKUP(AA$1&amp;$R151,$C$3:$C$1662&amp;$D$3:$D$1662,$E$3:$E$1662,0,0,1)</f>
        <v>4500</v>
      </c>
      <c r="AB151" s="2" cm="1">
        <f t="array" ref="AB151">_xlfn.XLOOKUP(AB$1&amp;$R151,$C$3:$C$1662&amp;$D$3:$D$1662,$E$3:$E$1662,0,0,1)</f>
        <v>2000</v>
      </c>
      <c r="AC151" s="2" cm="1">
        <f t="array" ref="AC151">_xlfn.XLOOKUP(AC$1&amp;$R151,$C$3:$C$1662&amp;$D$3:$D$1662,$E$3:$E$1662,0,0,1)</f>
        <v>6700</v>
      </c>
    </row>
    <row r="152" spans="3:29" x14ac:dyDescent="0.4">
      <c r="C152" t="s">
        <v>804</v>
      </c>
      <c r="D152" t="s">
        <v>655</v>
      </c>
      <c r="E152">
        <v>6700</v>
      </c>
      <c r="R152" t="s">
        <v>8</v>
      </c>
      <c r="S152" s="2">
        <f t="shared" si="15"/>
        <v>2186800</v>
      </c>
      <c r="T152" s="2">
        <f t="shared" si="17"/>
        <v>2377300</v>
      </c>
      <c r="U152" s="2">
        <f t="shared" si="17"/>
        <v>2562000</v>
      </c>
      <c r="V152" s="2">
        <f t="shared" si="17"/>
        <v>2574600</v>
      </c>
      <c r="W152" s="2">
        <f t="shared" si="17"/>
        <v>1668100</v>
      </c>
      <c r="X152" s="2">
        <f t="shared" si="17"/>
        <v>1752000</v>
      </c>
      <c r="Y152" s="2" cm="1">
        <f t="array" ref="Y152">_xlfn.XLOOKUP(Y$1&amp;$R152,$C$3:$C$1662&amp;$D$3:$D$1662,$E$3:$E$1662,0,0,1)</f>
        <v>15900</v>
      </c>
      <c r="Z152" s="2" cm="1">
        <f t="array" ref="Z152">_xlfn.XLOOKUP(Z$1&amp;$R152,$C$3:$C$1662&amp;$D$3:$D$1662,$E$3:$E$1662,0,0,1)</f>
        <v>2900</v>
      </c>
      <c r="AA152" s="2" cm="1">
        <f t="array" ref="AA152">_xlfn.XLOOKUP(AA$1&amp;$R152,$C$3:$C$1662&amp;$D$3:$D$1662,$E$3:$E$1662,0,0,1)</f>
        <v>2500</v>
      </c>
      <c r="AB152" s="2" cm="1">
        <f t="array" ref="AB152">_xlfn.XLOOKUP(AB$1&amp;$R152,$C$3:$C$1662&amp;$D$3:$D$1662,$E$3:$E$1662,0,0,1)</f>
        <v>1800</v>
      </c>
      <c r="AC152" s="2" cm="1">
        <f t="array" ref="AC152">_xlfn.XLOOKUP(AC$1&amp;$R152,$C$3:$C$1662&amp;$D$3:$D$1662,$E$3:$E$1662,0,0,1)</f>
        <v>2000</v>
      </c>
    </row>
    <row r="153" spans="3:29" x14ac:dyDescent="0.4">
      <c r="C153" t="s">
        <v>804</v>
      </c>
      <c r="D153" t="s">
        <v>656</v>
      </c>
      <c r="E153">
        <v>2000</v>
      </c>
      <c r="R153" t="s">
        <v>9</v>
      </c>
      <c r="S153" s="2">
        <f t="shared" si="15"/>
        <v>2251560</v>
      </c>
      <c r="T153" s="2">
        <f t="shared" si="17"/>
        <v>2456100</v>
      </c>
      <c r="U153" s="2">
        <f t="shared" si="17"/>
        <v>2597200</v>
      </c>
      <c r="V153" s="2">
        <f t="shared" si="17"/>
        <v>2623900</v>
      </c>
      <c r="W153" s="2">
        <f t="shared" si="17"/>
        <v>1699700</v>
      </c>
      <c r="X153" s="2">
        <f t="shared" si="17"/>
        <v>1880900</v>
      </c>
      <c r="Y153" s="2" cm="1">
        <f t="array" ref="Y153">_xlfn.XLOOKUP(Y$1&amp;$R153,$C$3:$C$1662&amp;$D$3:$D$1662,$E$3:$E$1662,0,0,1)</f>
        <v>78800</v>
      </c>
      <c r="Z153" s="2" cm="1">
        <f t="array" ref="Z153">_xlfn.XLOOKUP(Z$1&amp;$R153,$C$3:$C$1662&amp;$D$3:$D$1662,$E$3:$E$1662,0,0,1)</f>
        <v>35200</v>
      </c>
      <c r="AA153" s="2" cm="1">
        <f t="array" ref="AA153">_xlfn.XLOOKUP(AA$1&amp;$R153,$C$3:$C$1662&amp;$D$3:$D$1662,$E$3:$E$1662,0,0,1)</f>
        <v>49300</v>
      </c>
      <c r="AB153" s="2" cm="1">
        <f t="array" ref="AB153">_xlfn.XLOOKUP(AB$1&amp;$R153,$C$3:$C$1662&amp;$D$3:$D$1662,$E$3:$E$1662,0,0,1)</f>
        <v>31600</v>
      </c>
      <c r="AC153" s="2" cm="1">
        <f t="array" ref="AC153">_xlfn.XLOOKUP(AC$1&amp;$R153,$C$3:$C$1662&amp;$D$3:$D$1662,$E$3:$E$1662,0,0,1)</f>
        <v>128900</v>
      </c>
    </row>
    <row r="154" spans="3:29" x14ac:dyDescent="0.4">
      <c r="C154" t="s">
        <v>804</v>
      </c>
      <c r="D154" t="s">
        <v>657</v>
      </c>
      <c r="E154">
        <v>128900</v>
      </c>
      <c r="R154" t="s">
        <v>81</v>
      </c>
      <c r="S154" s="2">
        <f t="shared" si="15"/>
        <v>2267720</v>
      </c>
      <c r="T154" s="2">
        <f t="shared" si="17"/>
        <v>2474100</v>
      </c>
      <c r="U154" s="2">
        <f t="shared" si="17"/>
        <v>2626100</v>
      </c>
      <c r="V154" s="2">
        <f t="shared" si="17"/>
        <v>2636300</v>
      </c>
      <c r="W154" s="2">
        <f t="shared" si="17"/>
        <v>1705400</v>
      </c>
      <c r="X154" s="2">
        <f t="shared" si="17"/>
        <v>1896700</v>
      </c>
      <c r="Y154" s="2" cm="1">
        <f t="array" ref="Y154">_xlfn.XLOOKUP(Y$1&amp;$R154,$C$3:$C$1662&amp;$D$3:$D$1662,$E$3:$E$1662,0,0,1)</f>
        <v>18000</v>
      </c>
      <c r="Z154" s="2" cm="1">
        <f t="array" ref="Z154">_xlfn.XLOOKUP(Z$1&amp;$R154,$C$3:$C$1662&amp;$D$3:$D$1662,$E$3:$E$1662,0,0,1)</f>
        <v>28900</v>
      </c>
      <c r="AA154" s="2" cm="1">
        <f t="array" ref="AA154">_xlfn.XLOOKUP(AA$1&amp;$R154,$C$3:$C$1662&amp;$D$3:$D$1662,$E$3:$E$1662,0,0,1)</f>
        <v>12400</v>
      </c>
      <c r="AB154" s="2" cm="1">
        <f t="array" ref="AB154">_xlfn.XLOOKUP(AB$1&amp;$R154,$C$3:$C$1662&amp;$D$3:$D$1662,$E$3:$E$1662,0,0,1)</f>
        <v>5700</v>
      </c>
      <c r="AC154" s="2" cm="1">
        <f t="array" ref="AC154">_xlfn.XLOOKUP(AC$1&amp;$R154,$C$3:$C$1662&amp;$D$3:$D$1662,$E$3:$E$1662,0,0,1)</f>
        <v>15800</v>
      </c>
    </row>
    <row r="155" spans="3:29" x14ac:dyDescent="0.4">
      <c r="C155" t="s">
        <v>804</v>
      </c>
      <c r="D155" t="s">
        <v>658</v>
      </c>
      <c r="E155">
        <v>15800</v>
      </c>
      <c r="R155" t="s">
        <v>30</v>
      </c>
      <c r="S155" s="2">
        <f t="shared" si="15"/>
        <v>2284940</v>
      </c>
      <c r="T155" s="2">
        <f t="shared" si="17"/>
        <v>2482100</v>
      </c>
      <c r="U155" s="2">
        <f t="shared" si="17"/>
        <v>2635300</v>
      </c>
      <c r="V155" s="2">
        <f t="shared" si="17"/>
        <v>2669300</v>
      </c>
      <c r="W155" s="2">
        <f t="shared" si="17"/>
        <v>1718500</v>
      </c>
      <c r="X155" s="2">
        <f t="shared" si="17"/>
        <v>1919500</v>
      </c>
      <c r="Y155" s="2" cm="1">
        <f t="array" ref="Y155">_xlfn.XLOOKUP(Y$1&amp;$R155,$C$3:$C$1662&amp;$D$3:$D$1662,$E$3:$E$1662,0,0,1)</f>
        <v>8000</v>
      </c>
      <c r="Z155" s="2" cm="1">
        <f t="array" ref="Z155">_xlfn.XLOOKUP(Z$1&amp;$R155,$C$3:$C$1662&amp;$D$3:$D$1662,$E$3:$E$1662,0,0,1)</f>
        <v>9200</v>
      </c>
      <c r="AA155" s="2" cm="1">
        <f t="array" ref="AA155">_xlfn.XLOOKUP(AA$1&amp;$R155,$C$3:$C$1662&amp;$D$3:$D$1662,$E$3:$E$1662,0,0,1)</f>
        <v>33000</v>
      </c>
      <c r="AB155" s="2" cm="1">
        <f t="array" ref="AB155">_xlfn.XLOOKUP(AB$1&amp;$R155,$C$3:$C$1662&amp;$D$3:$D$1662,$E$3:$E$1662,0,0,1)</f>
        <v>13100</v>
      </c>
      <c r="AC155" s="2" cm="1">
        <f t="array" ref="AC155">_xlfn.XLOOKUP(AC$1&amp;$R155,$C$3:$C$1662&amp;$D$3:$D$1662,$E$3:$E$1662,0,0,1)</f>
        <v>22800</v>
      </c>
    </row>
    <row r="156" spans="3:29" x14ac:dyDescent="0.4">
      <c r="C156" t="s">
        <v>804</v>
      </c>
      <c r="D156" t="s">
        <v>659</v>
      </c>
      <c r="E156">
        <v>22800</v>
      </c>
      <c r="R156" t="s">
        <v>157</v>
      </c>
      <c r="S156" s="2">
        <f t="shared" si="15"/>
        <v>2299580</v>
      </c>
      <c r="T156" s="2">
        <f t="shared" si="17"/>
        <v>2498400</v>
      </c>
      <c r="U156" s="2">
        <f t="shared" si="17"/>
        <v>2649900</v>
      </c>
      <c r="V156" s="2">
        <f t="shared" si="17"/>
        <v>2680900</v>
      </c>
      <c r="W156" s="2">
        <f t="shared" si="17"/>
        <v>1731000</v>
      </c>
      <c r="X156" s="2">
        <f t="shared" si="17"/>
        <v>1937700</v>
      </c>
      <c r="Y156" s="2" cm="1">
        <f t="array" ref="Y156">_xlfn.XLOOKUP(Y$1&amp;$R156,$C$3:$C$1662&amp;$D$3:$D$1662,$E$3:$E$1662,0,0,1)</f>
        <v>16300</v>
      </c>
      <c r="Z156" s="2" cm="1">
        <f t="array" ref="Z156">_xlfn.XLOOKUP(Z$1&amp;$R156,$C$3:$C$1662&amp;$D$3:$D$1662,$E$3:$E$1662,0,0,1)</f>
        <v>14600</v>
      </c>
      <c r="AA156" s="2" cm="1">
        <f t="array" ref="AA156">_xlfn.XLOOKUP(AA$1&amp;$R156,$C$3:$C$1662&amp;$D$3:$D$1662,$E$3:$E$1662,0,0,1)</f>
        <v>11600</v>
      </c>
      <c r="AB156" s="2" cm="1">
        <f t="array" ref="AB156">_xlfn.XLOOKUP(AB$1&amp;$R156,$C$3:$C$1662&amp;$D$3:$D$1662,$E$3:$E$1662,0,0,1)</f>
        <v>12500</v>
      </c>
      <c r="AC156" s="2" cm="1">
        <f t="array" ref="AC156">_xlfn.XLOOKUP(AC$1&amp;$R156,$C$3:$C$1662&amp;$D$3:$D$1662,$E$3:$E$1662,0,0,1)</f>
        <v>18200</v>
      </c>
    </row>
    <row r="157" spans="3:29" x14ac:dyDescent="0.4">
      <c r="C157" t="s">
        <v>804</v>
      </c>
      <c r="D157" t="s">
        <v>660</v>
      </c>
      <c r="E157">
        <v>18200</v>
      </c>
      <c r="R157" t="s">
        <v>57</v>
      </c>
      <c r="S157" s="2">
        <f t="shared" si="15"/>
        <v>2311840</v>
      </c>
      <c r="T157" s="2">
        <f t="shared" si="17"/>
        <v>2505900</v>
      </c>
      <c r="U157" s="2">
        <f t="shared" si="17"/>
        <v>2656900</v>
      </c>
      <c r="V157" s="2">
        <f t="shared" si="17"/>
        <v>2692400</v>
      </c>
      <c r="W157" s="2">
        <f t="shared" si="17"/>
        <v>1751700</v>
      </c>
      <c r="X157" s="2">
        <f t="shared" si="17"/>
        <v>1952300</v>
      </c>
      <c r="Y157" s="2" cm="1">
        <f t="array" ref="Y157">_xlfn.XLOOKUP(Y$1&amp;$R157,$C$3:$C$1662&amp;$D$3:$D$1662,$E$3:$E$1662,0,0,1)</f>
        <v>7500</v>
      </c>
      <c r="Z157" s="2" cm="1">
        <f t="array" ref="Z157">_xlfn.XLOOKUP(Z$1&amp;$R157,$C$3:$C$1662&amp;$D$3:$D$1662,$E$3:$E$1662,0,0,1)</f>
        <v>7000</v>
      </c>
      <c r="AA157" s="2" cm="1">
        <f t="array" ref="AA157">_xlfn.XLOOKUP(AA$1&amp;$R157,$C$3:$C$1662&amp;$D$3:$D$1662,$E$3:$E$1662,0,0,1)</f>
        <v>11500</v>
      </c>
      <c r="AB157" s="2" cm="1">
        <f t="array" ref="AB157">_xlfn.XLOOKUP(AB$1&amp;$R157,$C$3:$C$1662&amp;$D$3:$D$1662,$E$3:$E$1662,0,0,1)</f>
        <v>20700</v>
      </c>
      <c r="AC157" s="2" cm="1">
        <f t="array" ref="AC157">_xlfn.XLOOKUP(AC$1&amp;$R157,$C$3:$C$1662&amp;$D$3:$D$1662,$E$3:$E$1662,0,0,1)</f>
        <v>14600</v>
      </c>
    </row>
    <row r="158" spans="3:29" x14ac:dyDescent="0.4">
      <c r="C158" t="s">
        <v>804</v>
      </c>
      <c r="D158" t="s">
        <v>661</v>
      </c>
      <c r="E158">
        <v>14600</v>
      </c>
      <c r="R158" t="s">
        <v>148</v>
      </c>
      <c r="S158" s="2">
        <f t="shared" si="15"/>
        <v>2326860</v>
      </c>
      <c r="T158" s="2">
        <f t="shared" si="17"/>
        <v>2516800</v>
      </c>
      <c r="U158" s="2">
        <f t="shared" si="17"/>
        <v>2670600</v>
      </c>
      <c r="V158" s="2">
        <f t="shared" si="17"/>
        <v>2708100</v>
      </c>
      <c r="W158" s="2">
        <f t="shared" si="17"/>
        <v>1760000</v>
      </c>
      <c r="X158" s="2">
        <f t="shared" si="17"/>
        <v>1978800</v>
      </c>
      <c r="Y158" s="2" cm="1">
        <f t="array" ref="Y158">_xlfn.XLOOKUP(Y$1&amp;$R158,$C$3:$C$1662&amp;$D$3:$D$1662,$E$3:$E$1662,0,0,1)</f>
        <v>10900</v>
      </c>
      <c r="Z158" s="2" cm="1">
        <f t="array" ref="Z158">_xlfn.XLOOKUP(Z$1&amp;$R158,$C$3:$C$1662&amp;$D$3:$D$1662,$E$3:$E$1662,0,0,1)</f>
        <v>13700</v>
      </c>
      <c r="AA158" s="2" cm="1">
        <f t="array" ref="AA158">_xlfn.XLOOKUP(AA$1&amp;$R158,$C$3:$C$1662&amp;$D$3:$D$1662,$E$3:$E$1662,0,0,1)</f>
        <v>15700</v>
      </c>
      <c r="AB158" s="2" cm="1">
        <f t="array" ref="AB158">_xlfn.XLOOKUP(AB$1&amp;$R158,$C$3:$C$1662&amp;$D$3:$D$1662,$E$3:$E$1662,0,0,1)</f>
        <v>8300</v>
      </c>
      <c r="AC158" s="2" cm="1">
        <f t="array" ref="AC158">_xlfn.XLOOKUP(AC$1&amp;$R158,$C$3:$C$1662&amp;$D$3:$D$1662,$E$3:$E$1662,0,0,1)</f>
        <v>26500</v>
      </c>
    </row>
    <row r="159" spans="3:29" x14ac:dyDescent="0.4">
      <c r="C159" t="s">
        <v>804</v>
      </c>
      <c r="D159" t="s">
        <v>662</v>
      </c>
      <c r="E159">
        <v>26500</v>
      </c>
      <c r="R159" t="s">
        <v>118</v>
      </c>
      <c r="S159" s="2">
        <f t="shared" si="15"/>
        <v>2339140</v>
      </c>
      <c r="T159" s="2">
        <f t="shared" si="17"/>
        <v>2527400</v>
      </c>
      <c r="U159" s="2">
        <f t="shared" si="17"/>
        <v>2684600</v>
      </c>
      <c r="V159" s="2">
        <f t="shared" si="17"/>
        <v>2725300</v>
      </c>
      <c r="W159" s="2">
        <f t="shared" si="17"/>
        <v>1767500</v>
      </c>
      <c r="X159" s="2">
        <f t="shared" si="17"/>
        <v>1990900</v>
      </c>
      <c r="Y159" s="2" cm="1">
        <f t="array" ref="Y159">_xlfn.XLOOKUP(Y$1&amp;$R159,$C$3:$C$1662&amp;$D$3:$D$1662,$E$3:$E$1662,0,0,1)</f>
        <v>10600</v>
      </c>
      <c r="Z159" s="2" cm="1">
        <f t="array" ref="Z159">_xlfn.XLOOKUP(Z$1&amp;$R159,$C$3:$C$1662&amp;$D$3:$D$1662,$E$3:$E$1662,0,0,1)</f>
        <v>14000</v>
      </c>
      <c r="AA159" s="2" cm="1">
        <f t="array" ref="AA159">_xlfn.XLOOKUP(AA$1&amp;$R159,$C$3:$C$1662&amp;$D$3:$D$1662,$E$3:$E$1662,0,0,1)</f>
        <v>17200</v>
      </c>
      <c r="AB159" s="2" cm="1">
        <f t="array" ref="AB159">_xlfn.XLOOKUP(AB$1&amp;$R159,$C$3:$C$1662&amp;$D$3:$D$1662,$E$3:$E$1662,0,0,1)</f>
        <v>7500</v>
      </c>
      <c r="AC159" s="2" cm="1">
        <f t="array" ref="AC159">_xlfn.XLOOKUP(AC$1&amp;$R159,$C$3:$C$1662&amp;$D$3:$D$1662,$E$3:$E$1662,0,0,1)</f>
        <v>12100</v>
      </c>
    </row>
    <row r="160" spans="3:29" x14ac:dyDescent="0.4">
      <c r="C160" t="s">
        <v>804</v>
      </c>
      <c r="D160" t="s">
        <v>663</v>
      </c>
      <c r="E160">
        <v>12100</v>
      </c>
      <c r="R160" t="s">
        <v>131</v>
      </c>
      <c r="S160" s="2">
        <f t="shared" si="15"/>
        <v>2352620</v>
      </c>
      <c r="T160" s="2">
        <f t="shared" si="17"/>
        <v>2534600</v>
      </c>
      <c r="U160" s="2">
        <f t="shared" si="17"/>
        <v>2693000</v>
      </c>
      <c r="V160" s="2">
        <f t="shared" si="17"/>
        <v>2751000</v>
      </c>
      <c r="W160" s="2">
        <f t="shared" si="17"/>
        <v>1773900</v>
      </c>
      <c r="X160" s="2">
        <f t="shared" si="17"/>
        <v>2010600</v>
      </c>
      <c r="Y160" s="2" cm="1">
        <f t="array" ref="Y160">_xlfn.XLOOKUP(Y$1&amp;$R160,$C$3:$C$1662&amp;$D$3:$D$1662,$E$3:$E$1662,0,0,1)</f>
        <v>7200</v>
      </c>
      <c r="Z160" s="2" cm="1">
        <f t="array" ref="Z160">_xlfn.XLOOKUP(Z$1&amp;$R160,$C$3:$C$1662&amp;$D$3:$D$1662,$E$3:$E$1662,0,0,1)</f>
        <v>8400</v>
      </c>
      <c r="AA160" s="2" cm="1">
        <f t="array" ref="AA160">_xlfn.XLOOKUP(AA$1&amp;$R160,$C$3:$C$1662&amp;$D$3:$D$1662,$E$3:$E$1662,0,0,1)</f>
        <v>25700</v>
      </c>
      <c r="AB160" s="2" cm="1">
        <f t="array" ref="AB160">_xlfn.XLOOKUP(AB$1&amp;$R160,$C$3:$C$1662&amp;$D$3:$D$1662,$E$3:$E$1662,0,0,1)</f>
        <v>6400</v>
      </c>
      <c r="AC160" s="2" cm="1">
        <f t="array" ref="AC160">_xlfn.XLOOKUP(AC$1&amp;$R160,$C$3:$C$1662&amp;$D$3:$D$1662,$E$3:$E$1662,0,0,1)</f>
        <v>19700</v>
      </c>
    </row>
    <row r="161" spans="3:29" x14ac:dyDescent="0.4">
      <c r="C161" t="s">
        <v>804</v>
      </c>
      <c r="D161" t="s">
        <v>664</v>
      </c>
      <c r="E161">
        <v>19700</v>
      </c>
      <c r="R161" t="s">
        <v>141</v>
      </c>
      <c r="S161" s="2">
        <f t="shared" si="15"/>
        <v>2369100</v>
      </c>
      <c r="T161" s="2">
        <f t="shared" si="17"/>
        <v>2549100</v>
      </c>
      <c r="U161" s="2">
        <f t="shared" si="17"/>
        <v>2697100</v>
      </c>
      <c r="V161" s="2">
        <f t="shared" si="17"/>
        <v>2774700</v>
      </c>
      <c r="W161" s="2">
        <f t="shared" si="17"/>
        <v>1784500</v>
      </c>
      <c r="X161" s="2">
        <f t="shared" si="17"/>
        <v>2040100</v>
      </c>
      <c r="Y161" s="2" cm="1">
        <f t="array" ref="Y161">_xlfn.XLOOKUP(Y$1&amp;$R161,$C$3:$C$1662&amp;$D$3:$D$1662,$E$3:$E$1662,0,0,1)</f>
        <v>14500</v>
      </c>
      <c r="Z161" s="2" cm="1">
        <f t="array" ref="Z161">_xlfn.XLOOKUP(Z$1&amp;$R161,$C$3:$C$1662&amp;$D$3:$D$1662,$E$3:$E$1662,0,0,1)</f>
        <v>4100</v>
      </c>
      <c r="AA161" s="2" cm="1">
        <f t="array" ref="AA161">_xlfn.XLOOKUP(AA$1&amp;$R161,$C$3:$C$1662&amp;$D$3:$D$1662,$E$3:$E$1662,0,0,1)</f>
        <v>23700</v>
      </c>
      <c r="AB161" s="2" cm="1">
        <f t="array" ref="AB161">_xlfn.XLOOKUP(AB$1&amp;$R161,$C$3:$C$1662&amp;$D$3:$D$1662,$E$3:$E$1662,0,0,1)</f>
        <v>10600</v>
      </c>
      <c r="AC161" s="2" cm="1">
        <f t="array" ref="AC161">_xlfn.XLOOKUP(AC$1&amp;$R161,$C$3:$C$1662&amp;$D$3:$D$1662,$E$3:$E$1662,0,0,1)</f>
        <v>29500</v>
      </c>
    </row>
    <row r="162" spans="3:29" x14ac:dyDescent="0.4">
      <c r="C162" t="s">
        <v>804</v>
      </c>
      <c r="D162" t="s">
        <v>665</v>
      </c>
      <c r="E162">
        <v>29500</v>
      </c>
      <c r="R162" t="s">
        <v>122</v>
      </c>
      <c r="S162" s="2">
        <f t="shared" si="15"/>
        <v>2377920</v>
      </c>
      <c r="T162" s="2">
        <f t="shared" si="17"/>
        <v>2552500</v>
      </c>
      <c r="U162" s="2">
        <f t="shared" si="17"/>
        <v>2702500</v>
      </c>
      <c r="V162" s="2">
        <f t="shared" si="17"/>
        <v>2790700</v>
      </c>
      <c r="W162" s="2">
        <f t="shared" si="17"/>
        <v>1790800</v>
      </c>
      <c r="X162" s="2">
        <f t="shared" si="17"/>
        <v>2053100</v>
      </c>
      <c r="Y162" s="2" cm="1">
        <f t="array" ref="Y162">_xlfn.XLOOKUP(Y$1&amp;$R162,$C$3:$C$1662&amp;$D$3:$D$1662,$E$3:$E$1662,0,0,1)</f>
        <v>3400</v>
      </c>
      <c r="Z162" s="2" cm="1">
        <f t="array" ref="Z162">_xlfn.XLOOKUP(Z$1&amp;$R162,$C$3:$C$1662&amp;$D$3:$D$1662,$E$3:$E$1662,0,0,1)</f>
        <v>5400</v>
      </c>
      <c r="AA162" s="2" cm="1">
        <f t="array" ref="AA162">_xlfn.XLOOKUP(AA$1&amp;$R162,$C$3:$C$1662&amp;$D$3:$D$1662,$E$3:$E$1662,0,0,1)</f>
        <v>16000</v>
      </c>
      <c r="AB162" s="2" cm="1">
        <f t="array" ref="AB162">_xlfn.XLOOKUP(AB$1&amp;$R162,$C$3:$C$1662&amp;$D$3:$D$1662,$E$3:$E$1662,0,0,1)</f>
        <v>6300</v>
      </c>
      <c r="AC162" s="2" cm="1">
        <f t="array" ref="AC162">_xlfn.XLOOKUP(AC$1&amp;$R162,$C$3:$C$1662&amp;$D$3:$D$1662,$E$3:$E$1662,0,0,1)</f>
        <v>13000</v>
      </c>
    </row>
    <row r="163" spans="3:29" x14ac:dyDescent="0.4">
      <c r="C163" t="s">
        <v>804</v>
      </c>
      <c r="D163" t="s">
        <v>666</v>
      </c>
      <c r="E163">
        <v>13000</v>
      </c>
      <c r="R163" t="s">
        <v>25</v>
      </c>
      <c r="S163" s="2">
        <f t="shared" si="15"/>
        <v>2392440</v>
      </c>
      <c r="T163" s="2">
        <f t="shared" si="17"/>
        <v>2560700</v>
      </c>
      <c r="U163" s="2">
        <f t="shared" si="17"/>
        <v>2711100</v>
      </c>
      <c r="V163" s="2">
        <f t="shared" si="17"/>
        <v>2813600</v>
      </c>
      <c r="W163" s="2">
        <f t="shared" si="17"/>
        <v>1807800</v>
      </c>
      <c r="X163" s="2">
        <f t="shared" si="17"/>
        <v>2069000</v>
      </c>
      <c r="Y163" s="2" cm="1">
        <f t="array" ref="Y163">_xlfn.XLOOKUP(Y$1&amp;$R163,$C$3:$C$1662&amp;$D$3:$D$1662,$E$3:$E$1662,0,0,1)</f>
        <v>8200</v>
      </c>
      <c r="Z163" s="2" cm="1">
        <f t="array" ref="Z163">_xlfn.XLOOKUP(Z$1&amp;$R163,$C$3:$C$1662&amp;$D$3:$D$1662,$E$3:$E$1662,0,0,1)</f>
        <v>8600</v>
      </c>
      <c r="AA163" s="2" cm="1">
        <f t="array" ref="AA163">_xlfn.XLOOKUP(AA$1&amp;$R163,$C$3:$C$1662&amp;$D$3:$D$1662,$E$3:$E$1662,0,0,1)</f>
        <v>22900</v>
      </c>
      <c r="AB163" s="2" cm="1">
        <f t="array" ref="AB163">_xlfn.XLOOKUP(AB$1&amp;$R163,$C$3:$C$1662&amp;$D$3:$D$1662,$E$3:$E$1662,0,0,1)</f>
        <v>17000</v>
      </c>
      <c r="AC163" s="2" cm="1">
        <f t="array" ref="AC163">_xlfn.XLOOKUP(AC$1&amp;$R163,$C$3:$C$1662&amp;$D$3:$D$1662,$E$3:$E$1662,0,0,1)</f>
        <v>15900</v>
      </c>
    </row>
    <row r="164" spans="3:29" x14ac:dyDescent="0.4">
      <c r="C164" t="s">
        <v>804</v>
      </c>
      <c r="D164" t="s">
        <v>667</v>
      </c>
      <c r="E164">
        <v>15900</v>
      </c>
      <c r="R164" t="s">
        <v>63</v>
      </c>
      <c r="S164" s="2">
        <f t="shared" si="15"/>
        <v>2403960</v>
      </c>
      <c r="T164" s="2">
        <f t="shared" ref="T164:X179" si="18">T163+Y164</f>
        <v>2565700</v>
      </c>
      <c r="U164" s="2">
        <f t="shared" si="18"/>
        <v>2718200</v>
      </c>
      <c r="V164" s="2">
        <f t="shared" si="18"/>
        <v>2825600</v>
      </c>
      <c r="W164" s="2">
        <f t="shared" si="18"/>
        <v>1825900</v>
      </c>
      <c r="X164" s="2">
        <f t="shared" si="18"/>
        <v>2084400</v>
      </c>
      <c r="Y164" s="2" cm="1">
        <f t="array" ref="Y164">_xlfn.XLOOKUP(Y$1&amp;$R164,$C$3:$C$1662&amp;$D$3:$D$1662,$E$3:$E$1662,0,0,1)</f>
        <v>5000</v>
      </c>
      <c r="Z164" s="2" cm="1">
        <f t="array" ref="Z164">_xlfn.XLOOKUP(Z$1&amp;$R164,$C$3:$C$1662&amp;$D$3:$D$1662,$E$3:$E$1662,0,0,1)</f>
        <v>7100</v>
      </c>
      <c r="AA164" s="2" cm="1">
        <f t="array" ref="AA164">_xlfn.XLOOKUP(AA$1&amp;$R164,$C$3:$C$1662&amp;$D$3:$D$1662,$E$3:$E$1662,0,0,1)</f>
        <v>12000</v>
      </c>
      <c r="AB164" s="2" cm="1">
        <f t="array" ref="AB164">_xlfn.XLOOKUP(AB$1&amp;$R164,$C$3:$C$1662&amp;$D$3:$D$1662,$E$3:$E$1662,0,0,1)</f>
        <v>18100</v>
      </c>
      <c r="AC164" s="2" cm="1">
        <f t="array" ref="AC164">_xlfn.XLOOKUP(AC$1&amp;$R164,$C$3:$C$1662&amp;$D$3:$D$1662,$E$3:$E$1662,0,0,1)</f>
        <v>15400</v>
      </c>
    </row>
    <row r="165" spans="3:29" x14ac:dyDescent="0.4">
      <c r="C165" t="s">
        <v>804</v>
      </c>
      <c r="D165" t="s">
        <v>668</v>
      </c>
      <c r="E165">
        <v>15400</v>
      </c>
      <c r="R165" t="s">
        <v>107</v>
      </c>
      <c r="S165" s="2">
        <f t="shared" si="15"/>
        <v>2416140</v>
      </c>
      <c r="T165" s="2">
        <f t="shared" si="18"/>
        <v>2568000</v>
      </c>
      <c r="U165" s="2">
        <f t="shared" si="18"/>
        <v>2726800</v>
      </c>
      <c r="V165" s="2">
        <f t="shared" si="18"/>
        <v>2839400</v>
      </c>
      <c r="W165" s="2">
        <f t="shared" si="18"/>
        <v>1847500</v>
      </c>
      <c r="X165" s="2">
        <f t="shared" si="18"/>
        <v>2099000</v>
      </c>
      <c r="Y165" s="2" cm="1">
        <f t="array" ref="Y165">_xlfn.XLOOKUP(Y$1&amp;$R165,$C$3:$C$1662&amp;$D$3:$D$1662,$E$3:$E$1662,0,0,1)</f>
        <v>2300</v>
      </c>
      <c r="Z165" s="2" cm="1">
        <f t="array" ref="Z165">_xlfn.XLOOKUP(Z$1&amp;$R165,$C$3:$C$1662&amp;$D$3:$D$1662,$E$3:$E$1662,0,0,1)</f>
        <v>8600</v>
      </c>
      <c r="AA165" s="2" cm="1">
        <f t="array" ref="AA165">_xlfn.XLOOKUP(AA$1&amp;$R165,$C$3:$C$1662&amp;$D$3:$D$1662,$E$3:$E$1662,0,0,1)</f>
        <v>13800</v>
      </c>
      <c r="AB165" s="2" cm="1">
        <f t="array" ref="AB165">_xlfn.XLOOKUP(AB$1&amp;$R165,$C$3:$C$1662&amp;$D$3:$D$1662,$E$3:$E$1662,0,0,1)</f>
        <v>21600</v>
      </c>
      <c r="AC165" s="2" cm="1">
        <f t="array" ref="AC165">_xlfn.XLOOKUP(AC$1&amp;$R165,$C$3:$C$1662&amp;$D$3:$D$1662,$E$3:$E$1662,0,0,1)</f>
        <v>14600</v>
      </c>
    </row>
    <row r="166" spans="3:29" x14ac:dyDescent="0.4">
      <c r="C166" t="s">
        <v>804</v>
      </c>
      <c r="D166" t="s">
        <v>669</v>
      </c>
      <c r="E166">
        <v>14600</v>
      </c>
      <c r="R166" t="s">
        <v>234</v>
      </c>
      <c r="S166" s="2">
        <f t="shared" si="15"/>
        <v>2432300</v>
      </c>
      <c r="T166" s="2">
        <f t="shared" si="18"/>
        <v>2571900</v>
      </c>
      <c r="U166" s="2">
        <f t="shared" si="18"/>
        <v>2737000</v>
      </c>
      <c r="V166" s="2">
        <f t="shared" si="18"/>
        <v>2869200</v>
      </c>
      <c r="W166" s="2">
        <f t="shared" si="18"/>
        <v>1865300</v>
      </c>
      <c r="X166" s="2">
        <f t="shared" si="18"/>
        <v>2118100</v>
      </c>
      <c r="Y166" s="2" cm="1">
        <f t="array" ref="Y166">_xlfn.XLOOKUP(Y$1&amp;$R166,$C$3:$C$1662&amp;$D$3:$D$1662,$E$3:$E$1662,0,0,1)</f>
        <v>3900</v>
      </c>
      <c r="Z166" s="2" cm="1">
        <f t="array" ref="Z166">_xlfn.XLOOKUP(Z$1&amp;$R166,$C$3:$C$1662&amp;$D$3:$D$1662,$E$3:$E$1662,0,0,1)</f>
        <v>10200</v>
      </c>
      <c r="AA166" s="2" cm="1">
        <f t="array" ref="AA166">_xlfn.XLOOKUP(AA$1&amp;$R166,$C$3:$C$1662&amp;$D$3:$D$1662,$E$3:$E$1662,0,0,1)</f>
        <v>29800</v>
      </c>
      <c r="AB166" s="2" cm="1">
        <f t="array" ref="AB166">_xlfn.XLOOKUP(AB$1&amp;$R166,$C$3:$C$1662&amp;$D$3:$D$1662,$E$3:$E$1662,0,0,1)</f>
        <v>17800</v>
      </c>
      <c r="AC166" s="2" cm="1">
        <f t="array" ref="AC166">_xlfn.XLOOKUP(AC$1&amp;$R166,$C$3:$C$1662&amp;$D$3:$D$1662,$E$3:$E$1662,0,0,1)</f>
        <v>19100</v>
      </c>
    </row>
    <row r="167" spans="3:29" x14ac:dyDescent="0.4">
      <c r="C167" t="s">
        <v>804</v>
      </c>
      <c r="D167" t="s">
        <v>670</v>
      </c>
      <c r="E167">
        <v>19100</v>
      </c>
      <c r="R167" t="s">
        <v>175</v>
      </c>
      <c r="S167" s="2">
        <f t="shared" si="15"/>
        <v>2444280</v>
      </c>
      <c r="T167" s="2">
        <f t="shared" si="18"/>
        <v>2582800</v>
      </c>
      <c r="U167" s="2">
        <f t="shared" si="18"/>
        <v>2752000</v>
      </c>
      <c r="V167" s="2">
        <f t="shared" si="18"/>
        <v>2877500</v>
      </c>
      <c r="W167" s="2">
        <f t="shared" si="18"/>
        <v>1870600</v>
      </c>
      <c r="X167" s="2">
        <f t="shared" si="18"/>
        <v>2138500</v>
      </c>
      <c r="Y167" s="2" cm="1">
        <f t="array" ref="Y167">_xlfn.XLOOKUP(Y$1&amp;$R167,$C$3:$C$1662&amp;$D$3:$D$1662,$E$3:$E$1662,0,0,1)</f>
        <v>10900</v>
      </c>
      <c r="Z167" s="2" cm="1">
        <f t="array" ref="Z167">_xlfn.XLOOKUP(Z$1&amp;$R167,$C$3:$C$1662&amp;$D$3:$D$1662,$E$3:$E$1662,0,0,1)</f>
        <v>15000</v>
      </c>
      <c r="AA167" s="2" cm="1">
        <f t="array" ref="AA167">_xlfn.XLOOKUP(AA$1&amp;$R167,$C$3:$C$1662&amp;$D$3:$D$1662,$E$3:$E$1662,0,0,1)</f>
        <v>8300</v>
      </c>
      <c r="AB167" s="2" cm="1">
        <f t="array" ref="AB167">_xlfn.XLOOKUP(AB$1&amp;$R167,$C$3:$C$1662&amp;$D$3:$D$1662,$E$3:$E$1662,0,0,1)</f>
        <v>5300</v>
      </c>
      <c r="AC167" s="2" cm="1">
        <f t="array" ref="AC167">_xlfn.XLOOKUP(AC$1&amp;$R167,$C$3:$C$1662&amp;$D$3:$D$1662,$E$3:$E$1662,0,0,1)</f>
        <v>20400</v>
      </c>
    </row>
    <row r="168" spans="3:29" x14ac:dyDescent="0.4">
      <c r="C168" t="s">
        <v>804</v>
      </c>
      <c r="D168" t="s">
        <v>671</v>
      </c>
      <c r="E168">
        <v>20400</v>
      </c>
      <c r="R168" t="s">
        <v>89</v>
      </c>
      <c r="S168" s="2">
        <f t="shared" si="15"/>
        <v>2459660</v>
      </c>
      <c r="T168" s="2">
        <f t="shared" si="18"/>
        <v>2606300</v>
      </c>
      <c r="U168" s="2">
        <f t="shared" si="18"/>
        <v>2761100</v>
      </c>
      <c r="V168" s="2">
        <f t="shared" si="18"/>
        <v>2899400</v>
      </c>
      <c r="W168" s="2">
        <f t="shared" si="18"/>
        <v>1874700</v>
      </c>
      <c r="X168" s="2">
        <f t="shared" si="18"/>
        <v>2156800</v>
      </c>
      <c r="Y168" s="2" cm="1">
        <f t="array" ref="Y168">_xlfn.XLOOKUP(Y$1&amp;$R168,$C$3:$C$1662&amp;$D$3:$D$1662,$E$3:$E$1662,0,0,1)</f>
        <v>23500</v>
      </c>
      <c r="Z168" s="2" cm="1">
        <f t="array" ref="Z168">_xlfn.XLOOKUP(Z$1&amp;$R168,$C$3:$C$1662&amp;$D$3:$D$1662,$E$3:$E$1662,0,0,1)</f>
        <v>9100</v>
      </c>
      <c r="AA168" s="2" cm="1">
        <f t="array" ref="AA168">_xlfn.XLOOKUP(AA$1&amp;$R168,$C$3:$C$1662&amp;$D$3:$D$1662,$E$3:$E$1662,0,0,1)</f>
        <v>21900</v>
      </c>
      <c r="AB168" s="2" cm="1">
        <f t="array" ref="AB168">_xlfn.XLOOKUP(AB$1&amp;$R168,$C$3:$C$1662&amp;$D$3:$D$1662,$E$3:$E$1662,0,0,1)</f>
        <v>4100</v>
      </c>
      <c r="AC168" s="2" cm="1">
        <f t="array" ref="AC168">_xlfn.XLOOKUP(AC$1&amp;$R168,$C$3:$C$1662&amp;$D$3:$D$1662,$E$3:$E$1662,0,0,1)</f>
        <v>18300</v>
      </c>
    </row>
    <row r="169" spans="3:29" x14ac:dyDescent="0.4">
      <c r="C169" t="s">
        <v>804</v>
      </c>
      <c r="D169" t="s">
        <v>672</v>
      </c>
      <c r="E169">
        <v>18300</v>
      </c>
      <c r="R169" t="s">
        <v>257</v>
      </c>
      <c r="S169" s="2">
        <f t="shared" si="15"/>
        <v>2469020</v>
      </c>
      <c r="T169" s="2">
        <f t="shared" si="18"/>
        <v>2617400</v>
      </c>
      <c r="U169" s="2">
        <f t="shared" si="18"/>
        <v>2767500</v>
      </c>
      <c r="V169" s="2">
        <f t="shared" si="18"/>
        <v>2910300</v>
      </c>
      <c r="W169" s="2">
        <f t="shared" si="18"/>
        <v>1880300</v>
      </c>
      <c r="X169" s="2">
        <f t="shared" si="18"/>
        <v>2169600</v>
      </c>
      <c r="Y169" s="2" cm="1">
        <f t="array" ref="Y169">_xlfn.XLOOKUP(Y$1&amp;$R169,$C$3:$C$1662&amp;$D$3:$D$1662,$E$3:$E$1662,0,0,1)</f>
        <v>11100</v>
      </c>
      <c r="Z169" s="2" cm="1">
        <f t="array" ref="Z169">_xlfn.XLOOKUP(Z$1&amp;$R169,$C$3:$C$1662&amp;$D$3:$D$1662,$E$3:$E$1662,0,0,1)</f>
        <v>6400</v>
      </c>
      <c r="AA169" s="2" cm="1">
        <f t="array" ref="AA169">_xlfn.XLOOKUP(AA$1&amp;$R169,$C$3:$C$1662&amp;$D$3:$D$1662,$E$3:$E$1662,0,0,1)</f>
        <v>10900</v>
      </c>
      <c r="AB169" s="2" cm="1">
        <f t="array" ref="AB169">_xlfn.XLOOKUP(AB$1&amp;$R169,$C$3:$C$1662&amp;$D$3:$D$1662,$E$3:$E$1662,0,0,1)</f>
        <v>5600</v>
      </c>
      <c r="AC169" s="2" cm="1">
        <f t="array" ref="AC169">_xlfn.XLOOKUP(AC$1&amp;$R169,$C$3:$C$1662&amp;$D$3:$D$1662,$E$3:$E$1662,0,0,1)</f>
        <v>12800</v>
      </c>
    </row>
    <row r="170" spans="3:29" x14ac:dyDescent="0.4">
      <c r="C170" t="s">
        <v>804</v>
      </c>
      <c r="D170" t="s">
        <v>673</v>
      </c>
      <c r="E170">
        <v>12800</v>
      </c>
      <c r="R170" t="s">
        <v>47</v>
      </c>
      <c r="S170" s="2">
        <f t="shared" si="15"/>
        <v>2477160</v>
      </c>
      <c r="T170" s="2">
        <f t="shared" si="18"/>
        <v>2624400</v>
      </c>
      <c r="U170" s="2">
        <f t="shared" si="18"/>
        <v>2773800</v>
      </c>
      <c r="V170" s="2">
        <f t="shared" si="18"/>
        <v>2923300</v>
      </c>
      <c r="W170" s="2">
        <f t="shared" si="18"/>
        <v>1883200</v>
      </c>
      <c r="X170" s="2">
        <f t="shared" si="18"/>
        <v>2181100</v>
      </c>
      <c r="Y170" s="2" cm="1">
        <f t="array" ref="Y170">_xlfn.XLOOKUP(Y$1&amp;$R170,$C$3:$C$1662&amp;$D$3:$D$1662,$E$3:$E$1662,0,0,1)</f>
        <v>7000</v>
      </c>
      <c r="Z170" s="2" cm="1">
        <f t="array" ref="Z170">_xlfn.XLOOKUP(Z$1&amp;$R170,$C$3:$C$1662&amp;$D$3:$D$1662,$E$3:$E$1662,0,0,1)</f>
        <v>6300</v>
      </c>
      <c r="AA170" s="2" cm="1">
        <f t="array" ref="AA170">_xlfn.XLOOKUP(AA$1&amp;$R170,$C$3:$C$1662&amp;$D$3:$D$1662,$E$3:$E$1662,0,0,1)</f>
        <v>13000</v>
      </c>
      <c r="AB170" s="2" cm="1">
        <f t="array" ref="AB170">_xlfn.XLOOKUP(AB$1&amp;$R170,$C$3:$C$1662&amp;$D$3:$D$1662,$E$3:$E$1662,0,0,1)</f>
        <v>2900</v>
      </c>
      <c r="AC170" s="2" cm="1">
        <f t="array" ref="AC170">_xlfn.XLOOKUP(AC$1&amp;$R170,$C$3:$C$1662&amp;$D$3:$D$1662,$E$3:$E$1662,0,0,1)</f>
        <v>11500</v>
      </c>
    </row>
    <row r="171" spans="3:29" x14ac:dyDescent="0.4">
      <c r="C171" t="s">
        <v>804</v>
      </c>
      <c r="D171" t="s">
        <v>674</v>
      </c>
      <c r="E171">
        <v>11500</v>
      </c>
      <c r="R171" t="s">
        <v>136</v>
      </c>
      <c r="S171" s="2">
        <f t="shared" si="15"/>
        <v>2489900</v>
      </c>
      <c r="T171" s="2">
        <f t="shared" si="18"/>
        <v>2640000</v>
      </c>
      <c r="U171" s="2">
        <f t="shared" si="18"/>
        <v>2779000</v>
      </c>
      <c r="V171" s="2">
        <f t="shared" si="18"/>
        <v>2941400</v>
      </c>
      <c r="W171" s="2">
        <f t="shared" si="18"/>
        <v>1898000</v>
      </c>
      <c r="X171" s="2">
        <f t="shared" si="18"/>
        <v>2191100</v>
      </c>
      <c r="Y171" s="2" cm="1">
        <f t="array" ref="Y171">_xlfn.XLOOKUP(Y$1&amp;$R171,$C$3:$C$1662&amp;$D$3:$D$1662,$E$3:$E$1662,0,0,1)</f>
        <v>15600</v>
      </c>
      <c r="Z171" s="2" cm="1">
        <f t="array" ref="Z171">_xlfn.XLOOKUP(Z$1&amp;$R171,$C$3:$C$1662&amp;$D$3:$D$1662,$E$3:$E$1662,0,0,1)</f>
        <v>5200</v>
      </c>
      <c r="AA171" s="2" cm="1">
        <f t="array" ref="AA171">_xlfn.XLOOKUP(AA$1&amp;$R171,$C$3:$C$1662&amp;$D$3:$D$1662,$E$3:$E$1662,0,0,1)</f>
        <v>18100</v>
      </c>
      <c r="AB171" s="2" cm="1">
        <f t="array" ref="AB171">_xlfn.XLOOKUP(AB$1&amp;$R171,$C$3:$C$1662&amp;$D$3:$D$1662,$E$3:$E$1662,0,0,1)</f>
        <v>14800</v>
      </c>
      <c r="AC171" s="2" cm="1">
        <f t="array" ref="AC171">_xlfn.XLOOKUP(AC$1&amp;$R171,$C$3:$C$1662&amp;$D$3:$D$1662,$E$3:$E$1662,0,0,1)</f>
        <v>10000</v>
      </c>
    </row>
    <row r="172" spans="3:29" x14ac:dyDescent="0.4">
      <c r="C172" t="s">
        <v>804</v>
      </c>
      <c r="D172" t="s">
        <v>675</v>
      </c>
      <c r="E172">
        <v>10000</v>
      </c>
      <c r="R172" t="s">
        <v>6</v>
      </c>
      <c r="S172" s="2">
        <f t="shared" si="15"/>
        <v>2500940</v>
      </c>
      <c r="T172" s="2">
        <f t="shared" si="18"/>
        <v>2654700</v>
      </c>
      <c r="U172" s="2">
        <f t="shared" si="18"/>
        <v>2784300</v>
      </c>
      <c r="V172" s="2">
        <f t="shared" si="18"/>
        <v>2950300</v>
      </c>
      <c r="W172" s="2">
        <f t="shared" si="18"/>
        <v>1913000</v>
      </c>
      <c r="X172" s="2">
        <f t="shared" si="18"/>
        <v>2202400</v>
      </c>
      <c r="Y172" s="2" cm="1">
        <f t="array" ref="Y172">_xlfn.XLOOKUP(Y$1&amp;$R172,$C$3:$C$1662&amp;$D$3:$D$1662,$E$3:$E$1662,0,0,1)</f>
        <v>14700</v>
      </c>
      <c r="Z172" s="2" cm="1">
        <f t="array" ref="Z172">_xlfn.XLOOKUP(Z$1&amp;$R172,$C$3:$C$1662&amp;$D$3:$D$1662,$E$3:$E$1662,0,0,1)</f>
        <v>5300</v>
      </c>
      <c r="AA172" s="2" cm="1">
        <f t="array" ref="AA172">_xlfn.XLOOKUP(AA$1&amp;$R172,$C$3:$C$1662&amp;$D$3:$D$1662,$E$3:$E$1662,0,0,1)</f>
        <v>8900</v>
      </c>
      <c r="AB172" s="2" cm="1">
        <f t="array" ref="AB172">_xlfn.XLOOKUP(AB$1&amp;$R172,$C$3:$C$1662&amp;$D$3:$D$1662,$E$3:$E$1662,0,0,1)</f>
        <v>15000</v>
      </c>
      <c r="AC172" s="2" cm="1">
        <f t="array" ref="AC172">_xlfn.XLOOKUP(AC$1&amp;$R172,$C$3:$C$1662&amp;$D$3:$D$1662,$E$3:$E$1662,0,0,1)</f>
        <v>11300</v>
      </c>
    </row>
    <row r="173" spans="3:29" x14ac:dyDescent="0.4">
      <c r="C173" t="s">
        <v>804</v>
      </c>
      <c r="D173" t="s">
        <v>676</v>
      </c>
      <c r="E173">
        <v>11300</v>
      </c>
      <c r="R173" t="s">
        <v>171</v>
      </c>
      <c r="S173" s="2">
        <f t="shared" si="15"/>
        <v>2510460</v>
      </c>
      <c r="T173" s="2">
        <f t="shared" si="18"/>
        <v>2663100</v>
      </c>
      <c r="U173" s="2">
        <f t="shared" si="18"/>
        <v>2792300</v>
      </c>
      <c r="V173" s="2">
        <f t="shared" si="18"/>
        <v>2958700</v>
      </c>
      <c r="W173" s="2">
        <f t="shared" si="18"/>
        <v>1927200</v>
      </c>
      <c r="X173" s="2">
        <f t="shared" si="18"/>
        <v>2211000</v>
      </c>
      <c r="Y173" s="2" cm="1">
        <f t="array" ref="Y173">_xlfn.XLOOKUP(Y$1&amp;$R173,$C$3:$C$1662&amp;$D$3:$D$1662,$E$3:$E$1662,0,0,1)</f>
        <v>8400</v>
      </c>
      <c r="Z173" s="2" cm="1">
        <f t="array" ref="Z173">_xlfn.XLOOKUP(Z$1&amp;$R173,$C$3:$C$1662&amp;$D$3:$D$1662,$E$3:$E$1662,0,0,1)</f>
        <v>8000</v>
      </c>
      <c r="AA173" s="2" cm="1">
        <f t="array" ref="AA173">_xlfn.XLOOKUP(AA$1&amp;$R173,$C$3:$C$1662&amp;$D$3:$D$1662,$E$3:$E$1662,0,0,1)</f>
        <v>8400</v>
      </c>
      <c r="AB173" s="2" cm="1">
        <f t="array" ref="AB173">_xlfn.XLOOKUP(AB$1&amp;$R173,$C$3:$C$1662&amp;$D$3:$D$1662,$E$3:$E$1662,0,0,1)</f>
        <v>14200</v>
      </c>
      <c r="AC173" s="2" cm="1">
        <f t="array" ref="AC173">_xlfn.XLOOKUP(AC$1&amp;$R173,$C$3:$C$1662&amp;$D$3:$D$1662,$E$3:$E$1662,0,0,1)</f>
        <v>8600</v>
      </c>
    </row>
    <row r="174" spans="3:29" x14ac:dyDescent="0.4">
      <c r="C174" t="s">
        <v>804</v>
      </c>
      <c r="D174" t="s">
        <v>677</v>
      </c>
      <c r="E174">
        <v>8600</v>
      </c>
      <c r="R174" t="s">
        <v>48</v>
      </c>
      <c r="S174" s="2">
        <f t="shared" si="15"/>
        <v>2519020</v>
      </c>
      <c r="T174" s="2">
        <f t="shared" si="18"/>
        <v>2682900</v>
      </c>
      <c r="U174" s="2">
        <f t="shared" si="18"/>
        <v>2794800</v>
      </c>
      <c r="V174" s="2">
        <f t="shared" si="18"/>
        <v>2969800</v>
      </c>
      <c r="W174" s="2">
        <f t="shared" si="18"/>
        <v>1932300</v>
      </c>
      <c r="X174" s="2">
        <f t="shared" si="18"/>
        <v>2215300</v>
      </c>
      <c r="Y174" s="2" cm="1">
        <f t="array" ref="Y174">_xlfn.XLOOKUP(Y$1&amp;$R174,$C$3:$C$1662&amp;$D$3:$D$1662,$E$3:$E$1662,0,0,1)</f>
        <v>19800</v>
      </c>
      <c r="Z174" s="2" cm="1">
        <f t="array" ref="Z174">_xlfn.XLOOKUP(Z$1&amp;$R174,$C$3:$C$1662&amp;$D$3:$D$1662,$E$3:$E$1662,0,0,1)</f>
        <v>2500</v>
      </c>
      <c r="AA174" s="2" cm="1">
        <f t="array" ref="AA174">_xlfn.XLOOKUP(AA$1&amp;$R174,$C$3:$C$1662&amp;$D$3:$D$1662,$E$3:$E$1662,0,0,1)</f>
        <v>11100</v>
      </c>
      <c r="AB174" s="2" cm="1">
        <f t="array" ref="AB174">_xlfn.XLOOKUP(AB$1&amp;$R174,$C$3:$C$1662&amp;$D$3:$D$1662,$E$3:$E$1662,0,0,1)</f>
        <v>5100</v>
      </c>
      <c r="AC174" s="2" cm="1">
        <f t="array" ref="AC174">_xlfn.XLOOKUP(AC$1&amp;$R174,$C$3:$C$1662&amp;$D$3:$D$1662,$E$3:$E$1662,0,0,1)</f>
        <v>4300</v>
      </c>
    </row>
    <row r="175" spans="3:29" x14ac:dyDescent="0.4">
      <c r="C175" t="s">
        <v>804</v>
      </c>
      <c r="D175" t="s">
        <v>678</v>
      </c>
      <c r="E175">
        <v>4300</v>
      </c>
      <c r="R175" t="s">
        <v>85</v>
      </c>
      <c r="S175" s="2">
        <f t="shared" si="15"/>
        <v>2530400</v>
      </c>
      <c r="T175" s="2">
        <f t="shared" si="18"/>
        <v>2690100</v>
      </c>
      <c r="U175" s="2">
        <f t="shared" si="18"/>
        <v>2818000</v>
      </c>
      <c r="V175" s="2">
        <f t="shared" si="18"/>
        <v>2984800</v>
      </c>
      <c r="W175" s="2">
        <f t="shared" si="18"/>
        <v>1935800</v>
      </c>
      <c r="X175" s="2">
        <f t="shared" si="18"/>
        <v>2223300</v>
      </c>
      <c r="Y175" s="2" cm="1">
        <f t="array" ref="Y175">_xlfn.XLOOKUP(Y$1&amp;$R175,$C$3:$C$1662&amp;$D$3:$D$1662,$E$3:$E$1662,0,0,1)</f>
        <v>7200</v>
      </c>
      <c r="Z175" s="2" cm="1">
        <f t="array" ref="Z175">_xlfn.XLOOKUP(Z$1&amp;$R175,$C$3:$C$1662&amp;$D$3:$D$1662,$E$3:$E$1662,0,0,1)</f>
        <v>23200</v>
      </c>
      <c r="AA175" s="2" cm="1">
        <f t="array" ref="AA175">_xlfn.XLOOKUP(AA$1&amp;$R175,$C$3:$C$1662&amp;$D$3:$D$1662,$E$3:$E$1662,0,0,1)</f>
        <v>15000</v>
      </c>
      <c r="AB175" s="2" cm="1">
        <f t="array" ref="AB175">_xlfn.XLOOKUP(AB$1&amp;$R175,$C$3:$C$1662&amp;$D$3:$D$1662,$E$3:$E$1662,0,0,1)</f>
        <v>3500</v>
      </c>
      <c r="AC175" s="2" cm="1">
        <f t="array" ref="AC175">_xlfn.XLOOKUP(AC$1&amp;$R175,$C$3:$C$1662&amp;$D$3:$D$1662,$E$3:$E$1662,0,0,1)</f>
        <v>8000</v>
      </c>
    </row>
    <row r="176" spans="3:29" x14ac:dyDescent="0.4">
      <c r="C176" t="s">
        <v>804</v>
      </c>
      <c r="D176" t="s">
        <v>679</v>
      </c>
      <c r="E176">
        <v>8000</v>
      </c>
      <c r="R176" t="s">
        <v>143</v>
      </c>
      <c r="S176" s="2">
        <f t="shared" si="15"/>
        <v>2539600</v>
      </c>
      <c r="T176" s="2">
        <f t="shared" si="18"/>
        <v>2698400</v>
      </c>
      <c r="U176" s="2">
        <f t="shared" si="18"/>
        <v>2833300</v>
      </c>
      <c r="V176" s="2">
        <f t="shared" si="18"/>
        <v>2995300</v>
      </c>
      <c r="W176" s="2">
        <f t="shared" si="18"/>
        <v>1941600</v>
      </c>
      <c r="X176" s="2">
        <f t="shared" si="18"/>
        <v>2229400</v>
      </c>
      <c r="Y176" s="2" cm="1">
        <f t="array" ref="Y176">_xlfn.XLOOKUP(Y$1&amp;$R176,$C$3:$C$1662&amp;$D$3:$D$1662,$E$3:$E$1662,0,0,1)</f>
        <v>8300</v>
      </c>
      <c r="Z176" s="2" cm="1">
        <f t="array" ref="Z176">_xlfn.XLOOKUP(Z$1&amp;$R176,$C$3:$C$1662&amp;$D$3:$D$1662,$E$3:$E$1662,0,0,1)</f>
        <v>15300</v>
      </c>
      <c r="AA176" s="2" cm="1">
        <f t="array" ref="AA176">_xlfn.XLOOKUP(AA$1&amp;$R176,$C$3:$C$1662&amp;$D$3:$D$1662,$E$3:$E$1662,0,0,1)</f>
        <v>10500</v>
      </c>
      <c r="AB176" s="2" cm="1">
        <f t="array" ref="AB176">_xlfn.XLOOKUP(AB$1&amp;$R176,$C$3:$C$1662&amp;$D$3:$D$1662,$E$3:$E$1662,0,0,1)</f>
        <v>5800</v>
      </c>
      <c r="AC176" s="2" cm="1">
        <f t="array" ref="AC176">_xlfn.XLOOKUP(AC$1&amp;$R176,$C$3:$C$1662&amp;$D$3:$D$1662,$E$3:$E$1662,0,0,1)</f>
        <v>6100</v>
      </c>
    </row>
    <row r="177" spans="3:29" x14ac:dyDescent="0.4">
      <c r="C177" t="s">
        <v>804</v>
      </c>
      <c r="D177" t="s">
        <v>680</v>
      </c>
      <c r="E177">
        <v>6100</v>
      </c>
      <c r="R177" t="s">
        <v>192</v>
      </c>
      <c r="S177" s="2">
        <f t="shared" si="15"/>
        <v>2546840</v>
      </c>
      <c r="T177" s="2">
        <f t="shared" si="18"/>
        <v>2703400</v>
      </c>
      <c r="U177" s="2">
        <f t="shared" si="18"/>
        <v>2839900</v>
      </c>
      <c r="V177" s="2">
        <f t="shared" si="18"/>
        <v>3003600</v>
      </c>
      <c r="W177" s="2">
        <f t="shared" si="18"/>
        <v>1945700</v>
      </c>
      <c r="X177" s="2">
        <f t="shared" si="18"/>
        <v>2241600</v>
      </c>
      <c r="Y177" s="2" cm="1">
        <f t="array" ref="Y177">_xlfn.XLOOKUP(Y$1&amp;$R177,$C$3:$C$1662&amp;$D$3:$D$1662,$E$3:$E$1662,0,0,1)</f>
        <v>5000</v>
      </c>
      <c r="Z177" s="2" cm="1">
        <f t="array" ref="Z177">_xlfn.XLOOKUP(Z$1&amp;$R177,$C$3:$C$1662&amp;$D$3:$D$1662,$E$3:$E$1662,0,0,1)</f>
        <v>6600</v>
      </c>
      <c r="AA177" s="2" cm="1">
        <f t="array" ref="AA177">_xlfn.XLOOKUP(AA$1&amp;$R177,$C$3:$C$1662&amp;$D$3:$D$1662,$E$3:$E$1662,0,0,1)</f>
        <v>8300</v>
      </c>
      <c r="AB177" s="2" cm="1">
        <f t="array" ref="AB177">_xlfn.XLOOKUP(AB$1&amp;$R177,$C$3:$C$1662&amp;$D$3:$D$1662,$E$3:$E$1662,0,0,1)</f>
        <v>4100</v>
      </c>
      <c r="AC177" s="2" cm="1">
        <f t="array" ref="AC177">_xlfn.XLOOKUP(AC$1&amp;$R177,$C$3:$C$1662&amp;$D$3:$D$1662,$E$3:$E$1662,0,0,1)</f>
        <v>12200</v>
      </c>
    </row>
    <row r="178" spans="3:29" x14ac:dyDescent="0.4">
      <c r="C178" t="s">
        <v>804</v>
      </c>
      <c r="D178" t="s">
        <v>681</v>
      </c>
      <c r="E178">
        <v>12200</v>
      </c>
      <c r="R178" t="s">
        <v>53</v>
      </c>
      <c r="S178" s="2">
        <f t="shared" si="15"/>
        <v>2560320</v>
      </c>
      <c r="T178" s="2">
        <f t="shared" si="18"/>
        <v>2705500</v>
      </c>
      <c r="U178" s="2">
        <f t="shared" si="18"/>
        <v>2853400</v>
      </c>
      <c r="V178" s="2">
        <f t="shared" si="18"/>
        <v>3037800</v>
      </c>
      <c r="W178" s="2">
        <f t="shared" si="18"/>
        <v>1957100</v>
      </c>
      <c r="X178" s="2">
        <f t="shared" si="18"/>
        <v>2247800</v>
      </c>
      <c r="Y178" s="2" cm="1">
        <f t="array" ref="Y178">_xlfn.XLOOKUP(Y$1&amp;$R178,$C$3:$C$1662&amp;$D$3:$D$1662,$E$3:$E$1662,0,0,1)</f>
        <v>2100</v>
      </c>
      <c r="Z178" s="2" cm="1">
        <f t="array" ref="Z178">_xlfn.XLOOKUP(Z$1&amp;$R178,$C$3:$C$1662&amp;$D$3:$D$1662,$E$3:$E$1662,0,0,1)</f>
        <v>13500</v>
      </c>
      <c r="AA178" s="2" cm="1">
        <f t="array" ref="AA178">_xlfn.XLOOKUP(AA$1&amp;$R178,$C$3:$C$1662&amp;$D$3:$D$1662,$E$3:$E$1662,0,0,1)</f>
        <v>34200</v>
      </c>
      <c r="AB178" s="2" cm="1">
        <f t="array" ref="AB178">_xlfn.XLOOKUP(AB$1&amp;$R178,$C$3:$C$1662&amp;$D$3:$D$1662,$E$3:$E$1662,0,0,1)</f>
        <v>11400</v>
      </c>
      <c r="AC178" s="2" cm="1">
        <f t="array" ref="AC178">_xlfn.XLOOKUP(AC$1&amp;$R178,$C$3:$C$1662&amp;$D$3:$D$1662,$E$3:$E$1662,0,0,1)</f>
        <v>6200</v>
      </c>
    </row>
    <row r="179" spans="3:29" x14ac:dyDescent="0.4">
      <c r="C179" t="s">
        <v>804</v>
      </c>
      <c r="D179" t="s">
        <v>682</v>
      </c>
      <c r="E179">
        <v>6200</v>
      </c>
      <c r="R179" t="s">
        <v>222</v>
      </c>
      <c r="S179" s="2">
        <f t="shared" si="15"/>
        <v>2569120</v>
      </c>
      <c r="T179" s="2">
        <f t="shared" si="18"/>
        <v>2711300</v>
      </c>
      <c r="U179" s="2">
        <f t="shared" si="18"/>
        <v>2863600</v>
      </c>
      <c r="V179" s="2">
        <f t="shared" si="18"/>
        <v>3047200</v>
      </c>
      <c r="W179" s="2">
        <f t="shared" si="18"/>
        <v>1960600</v>
      </c>
      <c r="X179" s="2">
        <f t="shared" si="18"/>
        <v>2262900</v>
      </c>
      <c r="Y179" s="2" cm="1">
        <f t="array" ref="Y179">_xlfn.XLOOKUP(Y$1&amp;$R179,$C$3:$C$1662&amp;$D$3:$D$1662,$E$3:$E$1662,0,0,1)</f>
        <v>5800</v>
      </c>
      <c r="Z179" s="2" cm="1">
        <f t="array" ref="Z179">_xlfn.XLOOKUP(Z$1&amp;$R179,$C$3:$C$1662&amp;$D$3:$D$1662,$E$3:$E$1662,0,0,1)</f>
        <v>10200</v>
      </c>
      <c r="AA179" s="2" cm="1">
        <f t="array" ref="AA179">_xlfn.XLOOKUP(AA$1&amp;$R179,$C$3:$C$1662&amp;$D$3:$D$1662,$E$3:$E$1662,0,0,1)</f>
        <v>9400</v>
      </c>
      <c r="AB179" s="2" cm="1">
        <f t="array" ref="AB179">_xlfn.XLOOKUP(AB$1&amp;$R179,$C$3:$C$1662&amp;$D$3:$D$1662,$E$3:$E$1662,0,0,1)</f>
        <v>3500</v>
      </c>
      <c r="AC179" s="2" cm="1">
        <f t="array" ref="AC179">_xlfn.XLOOKUP(AC$1&amp;$R179,$C$3:$C$1662&amp;$D$3:$D$1662,$E$3:$E$1662,0,0,1)</f>
        <v>15100</v>
      </c>
    </row>
    <row r="180" spans="3:29" x14ac:dyDescent="0.4">
      <c r="C180" t="s">
        <v>804</v>
      </c>
      <c r="D180" t="s">
        <v>683</v>
      </c>
      <c r="E180">
        <v>15100</v>
      </c>
      <c r="R180" t="s">
        <v>211</v>
      </c>
      <c r="S180" s="2">
        <f t="shared" si="15"/>
        <v>2581460</v>
      </c>
      <c r="T180" s="2">
        <f t="shared" ref="T180:X195" si="19">T179+Y180</f>
        <v>2716300</v>
      </c>
      <c r="U180" s="2">
        <f t="shared" si="19"/>
        <v>2898800</v>
      </c>
      <c r="V180" s="2">
        <f t="shared" si="19"/>
        <v>3057100</v>
      </c>
      <c r="W180" s="2">
        <f t="shared" si="19"/>
        <v>1962400</v>
      </c>
      <c r="X180" s="2">
        <f t="shared" si="19"/>
        <v>2272700</v>
      </c>
      <c r="Y180" s="2" cm="1">
        <f t="array" ref="Y180">_xlfn.XLOOKUP(Y$1&amp;$R180,$C$3:$C$1662&amp;$D$3:$D$1662,$E$3:$E$1662,0,0,1)</f>
        <v>5000</v>
      </c>
      <c r="Z180" s="2" cm="1">
        <f t="array" ref="Z180">_xlfn.XLOOKUP(Z$1&amp;$R180,$C$3:$C$1662&amp;$D$3:$D$1662,$E$3:$E$1662,0,0,1)</f>
        <v>35200</v>
      </c>
      <c r="AA180" s="2" cm="1">
        <f t="array" ref="AA180">_xlfn.XLOOKUP(AA$1&amp;$R180,$C$3:$C$1662&amp;$D$3:$D$1662,$E$3:$E$1662,0,0,1)</f>
        <v>9900</v>
      </c>
      <c r="AB180" s="2" cm="1">
        <f t="array" ref="AB180">_xlfn.XLOOKUP(AB$1&amp;$R180,$C$3:$C$1662&amp;$D$3:$D$1662,$E$3:$E$1662,0,0,1)</f>
        <v>1800</v>
      </c>
      <c r="AC180" s="2" cm="1">
        <f t="array" ref="AC180">_xlfn.XLOOKUP(AC$1&amp;$R180,$C$3:$C$1662&amp;$D$3:$D$1662,$E$3:$E$1662,0,0,1)</f>
        <v>9800</v>
      </c>
    </row>
    <row r="181" spans="3:29" x14ac:dyDescent="0.4">
      <c r="C181" t="s">
        <v>804</v>
      </c>
      <c r="D181" t="s">
        <v>684</v>
      </c>
      <c r="E181">
        <v>9800</v>
      </c>
      <c r="R181" t="s">
        <v>299</v>
      </c>
      <c r="S181" s="2">
        <f t="shared" si="15"/>
        <v>2592720</v>
      </c>
      <c r="T181" s="2">
        <f t="shared" si="19"/>
        <v>2719700</v>
      </c>
      <c r="U181" s="2">
        <f t="shared" si="19"/>
        <v>2912800</v>
      </c>
      <c r="V181" s="2">
        <f t="shared" si="19"/>
        <v>3080000</v>
      </c>
      <c r="W181" s="2">
        <f t="shared" si="19"/>
        <v>1964400</v>
      </c>
      <c r="X181" s="2">
        <f t="shared" si="19"/>
        <v>2286700</v>
      </c>
      <c r="Y181" s="2" cm="1">
        <f t="array" ref="Y181">_xlfn.XLOOKUP(Y$1&amp;$R181,$C$3:$C$1662&amp;$D$3:$D$1662,$E$3:$E$1662,0,0,1)</f>
        <v>3400</v>
      </c>
      <c r="Z181" s="2" cm="1">
        <f t="array" ref="Z181">_xlfn.XLOOKUP(Z$1&amp;$R181,$C$3:$C$1662&amp;$D$3:$D$1662,$E$3:$E$1662,0,0,1)</f>
        <v>14000</v>
      </c>
      <c r="AA181" s="2" cm="1">
        <f t="array" ref="AA181">_xlfn.XLOOKUP(AA$1&amp;$R181,$C$3:$C$1662&amp;$D$3:$D$1662,$E$3:$E$1662,0,0,1)</f>
        <v>22900</v>
      </c>
      <c r="AB181" s="2" cm="1">
        <f t="array" ref="AB181">_xlfn.XLOOKUP(AB$1&amp;$R181,$C$3:$C$1662&amp;$D$3:$D$1662,$E$3:$E$1662,0,0,1)</f>
        <v>2000</v>
      </c>
      <c r="AC181" s="2" cm="1">
        <f t="array" ref="AC181">_xlfn.XLOOKUP(AC$1&amp;$R181,$C$3:$C$1662&amp;$D$3:$D$1662,$E$3:$E$1662,0,0,1)</f>
        <v>14000</v>
      </c>
    </row>
    <row r="182" spans="3:29" x14ac:dyDescent="0.4">
      <c r="C182" t="s">
        <v>804</v>
      </c>
      <c r="D182" t="s">
        <v>685</v>
      </c>
      <c r="E182">
        <v>14000</v>
      </c>
      <c r="R182" t="s">
        <v>100</v>
      </c>
      <c r="S182" s="2">
        <f t="shared" si="15"/>
        <v>2603280</v>
      </c>
      <c r="T182" s="2">
        <f t="shared" si="19"/>
        <v>2721600</v>
      </c>
      <c r="U182" s="2">
        <f t="shared" si="19"/>
        <v>2926700</v>
      </c>
      <c r="V182" s="2">
        <f t="shared" si="19"/>
        <v>3107300</v>
      </c>
      <c r="W182" s="2">
        <f t="shared" si="19"/>
        <v>1968100</v>
      </c>
      <c r="X182" s="2">
        <f t="shared" si="19"/>
        <v>2292700</v>
      </c>
      <c r="Y182" s="2" cm="1">
        <f t="array" ref="Y182">_xlfn.XLOOKUP(Y$1&amp;$R182,$C$3:$C$1662&amp;$D$3:$D$1662,$E$3:$E$1662,0,0,1)</f>
        <v>1900</v>
      </c>
      <c r="Z182" s="2" cm="1">
        <f t="array" ref="Z182">_xlfn.XLOOKUP(Z$1&amp;$R182,$C$3:$C$1662&amp;$D$3:$D$1662,$E$3:$E$1662,0,0,1)</f>
        <v>13900</v>
      </c>
      <c r="AA182" s="2" cm="1">
        <f t="array" ref="AA182">_xlfn.XLOOKUP(AA$1&amp;$R182,$C$3:$C$1662&amp;$D$3:$D$1662,$E$3:$E$1662,0,0,1)</f>
        <v>27300</v>
      </c>
      <c r="AB182" s="2" cm="1">
        <f t="array" ref="AB182">_xlfn.XLOOKUP(AB$1&amp;$R182,$C$3:$C$1662&amp;$D$3:$D$1662,$E$3:$E$1662,0,0,1)</f>
        <v>3700</v>
      </c>
      <c r="AC182" s="2" cm="1">
        <f t="array" ref="AC182">_xlfn.XLOOKUP(AC$1&amp;$R182,$C$3:$C$1662&amp;$D$3:$D$1662,$E$3:$E$1662,0,0,1)</f>
        <v>6000</v>
      </c>
    </row>
    <row r="183" spans="3:29" x14ac:dyDescent="0.4">
      <c r="C183" t="s">
        <v>804</v>
      </c>
      <c r="D183" t="s">
        <v>686</v>
      </c>
      <c r="E183">
        <v>6000</v>
      </c>
      <c r="R183" t="s">
        <v>300</v>
      </c>
      <c r="S183" s="2">
        <f t="shared" si="15"/>
        <v>2611300</v>
      </c>
      <c r="T183" s="2">
        <f t="shared" si="19"/>
        <v>2726200</v>
      </c>
      <c r="U183" s="2">
        <f t="shared" si="19"/>
        <v>2941100</v>
      </c>
      <c r="V183" s="2">
        <f t="shared" si="19"/>
        <v>3119700</v>
      </c>
      <c r="W183" s="2">
        <f t="shared" si="19"/>
        <v>1971700</v>
      </c>
      <c r="X183" s="2">
        <f t="shared" si="19"/>
        <v>2297800</v>
      </c>
      <c r="Y183" s="2" cm="1">
        <f t="array" ref="Y183">_xlfn.XLOOKUP(Y$1&amp;$R183,$C$3:$C$1662&amp;$D$3:$D$1662,$E$3:$E$1662,0,0,1)</f>
        <v>4600</v>
      </c>
      <c r="Z183" s="2" cm="1">
        <f t="array" ref="Z183">_xlfn.XLOOKUP(Z$1&amp;$R183,$C$3:$C$1662&amp;$D$3:$D$1662,$E$3:$E$1662,0,0,1)</f>
        <v>14400</v>
      </c>
      <c r="AA183" s="2" cm="1">
        <f t="array" ref="AA183">_xlfn.XLOOKUP(AA$1&amp;$R183,$C$3:$C$1662&amp;$D$3:$D$1662,$E$3:$E$1662,0,0,1)</f>
        <v>12400</v>
      </c>
      <c r="AB183" s="2" cm="1">
        <f t="array" ref="AB183">_xlfn.XLOOKUP(AB$1&amp;$R183,$C$3:$C$1662&amp;$D$3:$D$1662,$E$3:$E$1662,0,0,1)</f>
        <v>3600</v>
      </c>
      <c r="AC183" s="2" cm="1">
        <f t="array" ref="AC183">_xlfn.XLOOKUP(AC$1&amp;$R183,$C$3:$C$1662&amp;$D$3:$D$1662,$E$3:$E$1662,0,0,1)</f>
        <v>5100</v>
      </c>
    </row>
    <row r="184" spans="3:29" x14ac:dyDescent="0.4">
      <c r="C184" t="s">
        <v>804</v>
      </c>
      <c r="D184" t="s">
        <v>687</v>
      </c>
      <c r="E184">
        <v>5100</v>
      </c>
      <c r="R184" t="s">
        <v>204</v>
      </c>
      <c r="S184" s="2">
        <f t="shared" si="15"/>
        <v>2621760</v>
      </c>
      <c r="T184" s="2">
        <f t="shared" si="19"/>
        <v>2733800</v>
      </c>
      <c r="U184" s="2">
        <f t="shared" si="19"/>
        <v>2946000</v>
      </c>
      <c r="V184" s="2">
        <f t="shared" si="19"/>
        <v>3147500</v>
      </c>
      <c r="W184" s="2">
        <f t="shared" si="19"/>
        <v>1980100</v>
      </c>
      <c r="X184" s="2">
        <f t="shared" si="19"/>
        <v>2301400</v>
      </c>
      <c r="Y184" s="2" cm="1">
        <f t="array" ref="Y184">_xlfn.XLOOKUP(Y$1&amp;$R184,$C$3:$C$1662&amp;$D$3:$D$1662,$E$3:$E$1662,0,0,1)</f>
        <v>7600</v>
      </c>
      <c r="Z184" s="2" cm="1">
        <f t="array" ref="Z184">_xlfn.XLOOKUP(Z$1&amp;$R184,$C$3:$C$1662&amp;$D$3:$D$1662,$E$3:$E$1662,0,0,1)</f>
        <v>4900</v>
      </c>
      <c r="AA184" s="2" cm="1">
        <f t="array" ref="AA184">_xlfn.XLOOKUP(AA$1&amp;$R184,$C$3:$C$1662&amp;$D$3:$D$1662,$E$3:$E$1662,0,0,1)</f>
        <v>27800</v>
      </c>
      <c r="AB184" s="2" cm="1">
        <f t="array" ref="AB184">_xlfn.XLOOKUP(AB$1&amp;$R184,$C$3:$C$1662&amp;$D$3:$D$1662,$E$3:$E$1662,0,0,1)</f>
        <v>8400</v>
      </c>
      <c r="AC184" s="2" cm="1">
        <f t="array" ref="AC184">_xlfn.XLOOKUP(AC$1&amp;$R184,$C$3:$C$1662&amp;$D$3:$D$1662,$E$3:$E$1662,0,0,1)</f>
        <v>3600</v>
      </c>
    </row>
    <row r="185" spans="3:29" x14ac:dyDescent="0.4">
      <c r="C185" t="s">
        <v>804</v>
      </c>
      <c r="D185" t="s">
        <v>386</v>
      </c>
      <c r="E185">
        <v>3600</v>
      </c>
      <c r="R185" t="s">
        <v>301</v>
      </c>
      <c r="S185" s="2">
        <f t="shared" si="15"/>
        <v>2630080</v>
      </c>
      <c r="T185" s="2">
        <f t="shared" si="19"/>
        <v>2736000</v>
      </c>
      <c r="U185" s="2">
        <f t="shared" si="19"/>
        <v>2952600</v>
      </c>
      <c r="V185" s="2">
        <f t="shared" si="19"/>
        <v>3165500</v>
      </c>
      <c r="W185" s="2">
        <f t="shared" si="19"/>
        <v>1987300</v>
      </c>
      <c r="X185" s="2">
        <f t="shared" si="19"/>
        <v>2309000</v>
      </c>
      <c r="Y185" s="2" cm="1">
        <f t="array" ref="Y185">_xlfn.XLOOKUP(Y$1&amp;$R185,$C$3:$C$1662&amp;$D$3:$D$1662,$E$3:$E$1662,0,0,1)</f>
        <v>2200</v>
      </c>
      <c r="Z185" s="2" cm="1">
        <f t="array" ref="Z185">_xlfn.XLOOKUP(Z$1&amp;$R185,$C$3:$C$1662&amp;$D$3:$D$1662,$E$3:$E$1662,0,0,1)</f>
        <v>6600</v>
      </c>
      <c r="AA185" s="2" cm="1">
        <f t="array" ref="AA185">_xlfn.XLOOKUP(AA$1&amp;$R185,$C$3:$C$1662&amp;$D$3:$D$1662,$E$3:$E$1662,0,0,1)</f>
        <v>18000</v>
      </c>
      <c r="AB185" s="2" cm="1">
        <f t="array" ref="AB185">_xlfn.XLOOKUP(AB$1&amp;$R185,$C$3:$C$1662&amp;$D$3:$D$1662,$E$3:$E$1662,0,0,1)</f>
        <v>7200</v>
      </c>
      <c r="AC185" s="2" cm="1">
        <f t="array" ref="AC185">_xlfn.XLOOKUP(AC$1&amp;$R185,$C$3:$C$1662&amp;$D$3:$D$1662,$E$3:$E$1662,0,0,1)</f>
        <v>7600</v>
      </c>
    </row>
    <row r="186" spans="3:29" x14ac:dyDescent="0.4">
      <c r="C186" t="s">
        <v>804</v>
      </c>
      <c r="D186" t="s">
        <v>387</v>
      </c>
      <c r="E186">
        <v>7600</v>
      </c>
      <c r="R186" t="s">
        <v>201</v>
      </c>
      <c r="S186" s="2">
        <f t="shared" si="15"/>
        <v>2635220</v>
      </c>
      <c r="T186" s="2">
        <f t="shared" si="19"/>
        <v>2737700</v>
      </c>
      <c r="U186" s="2">
        <f t="shared" si="19"/>
        <v>2960000</v>
      </c>
      <c r="V186" s="2">
        <f t="shared" si="19"/>
        <v>3172600</v>
      </c>
      <c r="W186" s="2">
        <f t="shared" si="19"/>
        <v>1990300</v>
      </c>
      <c r="X186" s="2">
        <f t="shared" si="19"/>
        <v>2315500</v>
      </c>
      <c r="Y186" s="2" cm="1">
        <f t="array" ref="Y186">_xlfn.XLOOKUP(Y$1&amp;$R186,$C$3:$C$1662&amp;$D$3:$D$1662,$E$3:$E$1662,0,0,1)</f>
        <v>1700</v>
      </c>
      <c r="Z186" s="2" cm="1">
        <f t="array" ref="Z186">_xlfn.XLOOKUP(Z$1&amp;$R186,$C$3:$C$1662&amp;$D$3:$D$1662,$E$3:$E$1662,0,0,1)</f>
        <v>7400</v>
      </c>
      <c r="AA186" s="2" cm="1">
        <f t="array" ref="AA186">_xlfn.XLOOKUP(AA$1&amp;$R186,$C$3:$C$1662&amp;$D$3:$D$1662,$E$3:$E$1662,0,0,1)</f>
        <v>7100</v>
      </c>
      <c r="AB186" s="2" cm="1">
        <f t="array" ref="AB186">_xlfn.XLOOKUP(AB$1&amp;$R186,$C$3:$C$1662&amp;$D$3:$D$1662,$E$3:$E$1662,0,0,1)</f>
        <v>3000</v>
      </c>
      <c r="AC186" s="2" cm="1">
        <f t="array" ref="AC186">_xlfn.XLOOKUP(AC$1&amp;$R186,$C$3:$C$1662&amp;$D$3:$D$1662,$E$3:$E$1662,0,0,1)</f>
        <v>6500</v>
      </c>
    </row>
    <row r="187" spans="3:29" x14ac:dyDescent="0.4">
      <c r="C187" t="s">
        <v>804</v>
      </c>
      <c r="D187" t="s">
        <v>388</v>
      </c>
      <c r="E187">
        <v>6500</v>
      </c>
      <c r="R187" t="s">
        <v>21</v>
      </c>
      <c r="S187" s="2">
        <f t="shared" si="15"/>
        <v>2642760</v>
      </c>
      <c r="T187" s="2">
        <f t="shared" si="19"/>
        <v>2743200</v>
      </c>
      <c r="U187" s="2">
        <f t="shared" si="19"/>
        <v>2971900</v>
      </c>
      <c r="V187" s="2">
        <f t="shared" si="19"/>
        <v>3183900</v>
      </c>
      <c r="W187" s="2">
        <f t="shared" si="19"/>
        <v>1996900</v>
      </c>
      <c r="X187" s="2">
        <f t="shared" si="19"/>
        <v>2317900</v>
      </c>
      <c r="Y187" s="2" cm="1">
        <f t="array" ref="Y187">_xlfn.XLOOKUP(Y$1&amp;$R187,$C$3:$C$1662&amp;$D$3:$D$1662,$E$3:$E$1662,0,0,1)</f>
        <v>5500</v>
      </c>
      <c r="Z187" s="2" cm="1">
        <f t="array" ref="Z187">_xlfn.XLOOKUP(Z$1&amp;$R187,$C$3:$C$1662&amp;$D$3:$D$1662,$E$3:$E$1662,0,0,1)</f>
        <v>11900</v>
      </c>
      <c r="AA187" s="2" cm="1">
        <f t="array" ref="AA187">_xlfn.XLOOKUP(AA$1&amp;$R187,$C$3:$C$1662&amp;$D$3:$D$1662,$E$3:$E$1662,0,0,1)</f>
        <v>11300</v>
      </c>
      <c r="AB187" s="2" cm="1">
        <f t="array" ref="AB187">_xlfn.XLOOKUP(AB$1&amp;$R187,$C$3:$C$1662&amp;$D$3:$D$1662,$E$3:$E$1662,0,0,1)</f>
        <v>6600</v>
      </c>
      <c r="AC187" s="2" cm="1">
        <f t="array" ref="AC187">_xlfn.XLOOKUP(AC$1&amp;$R187,$C$3:$C$1662&amp;$D$3:$D$1662,$E$3:$E$1662,0,0,1)</f>
        <v>2400</v>
      </c>
    </row>
    <row r="188" spans="3:29" x14ac:dyDescent="0.4">
      <c r="C188" t="s">
        <v>804</v>
      </c>
      <c r="D188" t="s">
        <v>389</v>
      </c>
      <c r="E188">
        <v>2400</v>
      </c>
      <c r="R188" t="s">
        <v>88</v>
      </c>
      <c r="S188" s="2">
        <f t="shared" si="15"/>
        <v>2651140</v>
      </c>
      <c r="T188" s="2">
        <f t="shared" si="19"/>
        <v>2746000</v>
      </c>
      <c r="U188" s="2">
        <f t="shared" si="19"/>
        <v>2980200</v>
      </c>
      <c r="V188" s="2">
        <f t="shared" si="19"/>
        <v>3201500</v>
      </c>
      <c r="W188" s="2">
        <f t="shared" si="19"/>
        <v>2002800</v>
      </c>
      <c r="X188" s="2">
        <f t="shared" si="19"/>
        <v>2325200</v>
      </c>
      <c r="Y188" s="2" cm="1">
        <f t="array" ref="Y188">_xlfn.XLOOKUP(Y$1&amp;$R188,$C$3:$C$1662&amp;$D$3:$D$1662,$E$3:$E$1662,0,0,1)</f>
        <v>2800</v>
      </c>
      <c r="Z188" s="2" cm="1">
        <f t="array" ref="Z188">_xlfn.XLOOKUP(Z$1&amp;$R188,$C$3:$C$1662&amp;$D$3:$D$1662,$E$3:$E$1662,0,0,1)</f>
        <v>8300</v>
      </c>
      <c r="AA188" s="2" cm="1">
        <f t="array" ref="AA188">_xlfn.XLOOKUP(AA$1&amp;$R188,$C$3:$C$1662&amp;$D$3:$D$1662,$E$3:$E$1662,0,0,1)</f>
        <v>17600</v>
      </c>
      <c r="AB188" s="2" cm="1">
        <f t="array" ref="AB188">_xlfn.XLOOKUP(AB$1&amp;$R188,$C$3:$C$1662&amp;$D$3:$D$1662,$E$3:$E$1662,0,0,1)</f>
        <v>5900</v>
      </c>
      <c r="AC188" s="2" cm="1">
        <f t="array" ref="AC188">_xlfn.XLOOKUP(AC$1&amp;$R188,$C$3:$C$1662&amp;$D$3:$D$1662,$E$3:$E$1662,0,0,1)</f>
        <v>7300</v>
      </c>
    </row>
    <row r="189" spans="3:29" x14ac:dyDescent="0.4">
      <c r="C189" t="s">
        <v>804</v>
      </c>
      <c r="D189" t="s">
        <v>390</v>
      </c>
      <c r="E189">
        <v>7300</v>
      </c>
      <c r="R189" t="s">
        <v>119</v>
      </c>
      <c r="S189" s="2">
        <f t="shared" si="15"/>
        <v>2656980</v>
      </c>
      <c r="T189" s="2">
        <f t="shared" si="19"/>
        <v>2755000</v>
      </c>
      <c r="U189" s="2">
        <f t="shared" si="19"/>
        <v>2988600</v>
      </c>
      <c r="V189" s="2">
        <f t="shared" si="19"/>
        <v>3208400</v>
      </c>
      <c r="W189" s="2">
        <f t="shared" si="19"/>
        <v>2005700</v>
      </c>
      <c r="X189" s="2">
        <f t="shared" si="19"/>
        <v>2327200</v>
      </c>
      <c r="Y189" s="2" cm="1">
        <f t="array" ref="Y189">_xlfn.XLOOKUP(Y$1&amp;$R189,$C$3:$C$1662&amp;$D$3:$D$1662,$E$3:$E$1662,0,0,1)</f>
        <v>9000</v>
      </c>
      <c r="Z189" s="2" cm="1">
        <f t="array" ref="Z189">_xlfn.XLOOKUP(Z$1&amp;$R189,$C$3:$C$1662&amp;$D$3:$D$1662,$E$3:$E$1662,0,0,1)</f>
        <v>8400</v>
      </c>
      <c r="AA189" s="2" cm="1">
        <f t="array" ref="AA189">_xlfn.XLOOKUP(AA$1&amp;$R189,$C$3:$C$1662&amp;$D$3:$D$1662,$E$3:$E$1662,0,0,1)</f>
        <v>6900</v>
      </c>
      <c r="AB189" s="2" cm="1">
        <f t="array" ref="AB189">_xlfn.XLOOKUP(AB$1&amp;$R189,$C$3:$C$1662&amp;$D$3:$D$1662,$E$3:$E$1662,0,0,1)</f>
        <v>2900</v>
      </c>
      <c r="AC189" s="2" cm="1">
        <f t="array" ref="AC189">_xlfn.XLOOKUP(AC$1&amp;$R189,$C$3:$C$1662&amp;$D$3:$D$1662,$E$3:$E$1662,0,0,1)</f>
        <v>2000</v>
      </c>
    </row>
    <row r="190" spans="3:29" x14ac:dyDescent="0.4">
      <c r="C190" t="s">
        <v>804</v>
      </c>
      <c r="D190" t="s">
        <v>391</v>
      </c>
      <c r="E190">
        <v>2000</v>
      </c>
      <c r="R190" t="s">
        <v>274</v>
      </c>
      <c r="S190" s="2">
        <f t="shared" si="15"/>
        <v>2663140</v>
      </c>
      <c r="T190" s="2">
        <f t="shared" si="19"/>
        <v>2757100</v>
      </c>
      <c r="U190" s="2">
        <f t="shared" si="19"/>
        <v>2997300</v>
      </c>
      <c r="V190" s="2">
        <f t="shared" si="19"/>
        <v>3214500</v>
      </c>
      <c r="W190" s="2">
        <f t="shared" si="19"/>
        <v>2010000</v>
      </c>
      <c r="X190" s="2">
        <f t="shared" si="19"/>
        <v>2336800</v>
      </c>
      <c r="Y190" s="2" cm="1">
        <f t="array" ref="Y190">_xlfn.XLOOKUP(Y$1&amp;$R190,$C$3:$C$1662&amp;$D$3:$D$1662,$E$3:$E$1662,0,0,1)</f>
        <v>2100</v>
      </c>
      <c r="Z190" s="2" cm="1">
        <f t="array" ref="Z190">_xlfn.XLOOKUP(Z$1&amp;$R190,$C$3:$C$1662&amp;$D$3:$D$1662,$E$3:$E$1662,0,0,1)</f>
        <v>8700</v>
      </c>
      <c r="AA190" s="2" cm="1">
        <f t="array" ref="AA190">_xlfn.XLOOKUP(AA$1&amp;$R190,$C$3:$C$1662&amp;$D$3:$D$1662,$E$3:$E$1662,0,0,1)</f>
        <v>6100</v>
      </c>
      <c r="AB190" s="2" cm="1">
        <f t="array" ref="AB190">_xlfn.XLOOKUP(AB$1&amp;$R190,$C$3:$C$1662&amp;$D$3:$D$1662,$E$3:$E$1662,0,0,1)</f>
        <v>4300</v>
      </c>
      <c r="AC190" s="2" cm="1">
        <f t="array" ref="AC190">_xlfn.XLOOKUP(AC$1&amp;$R190,$C$3:$C$1662&amp;$D$3:$D$1662,$E$3:$E$1662,0,0,1)</f>
        <v>9600</v>
      </c>
    </row>
    <row r="191" spans="3:29" x14ac:dyDescent="0.4">
      <c r="C191" t="s">
        <v>804</v>
      </c>
      <c r="D191" t="s">
        <v>392</v>
      </c>
      <c r="E191">
        <v>9600</v>
      </c>
      <c r="R191" t="s">
        <v>180</v>
      </c>
      <c r="S191" s="2">
        <f t="shared" si="15"/>
        <v>2669660</v>
      </c>
      <c r="T191" s="2">
        <f t="shared" si="19"/>
        <v>2764600</v>
      </c>
      <c r="U191" s="2">
        <f t="shared" si="19"/>
        <v>3004500</v>
      </c>
      <c r="V191" s="2">
        <f t="shared" si="19"/>
        <v>3222100</v>
      </c>
      <c r="W191" s="2">
        <f t="shared" si="19"/>
        <v>2012700</v>
      </c>
      <c r="X191" s="2">
        <f t="shared" si="19"/>
        <v>2344400</v>
      </c>
      <c r="Y191" s="2" cm="1">
        <f t="array" ref="Y191">_xlfn.XLOOKUP(Y$1&amp;$R191,$C$3:$C$1662&amp;$D$3:$D$1662,$E$3:$E$1662,0,0,1)</f>
        <v>7500</v>
      </c>
      <c r="Z191" s="2" cm="1">
        <f t="array" ref="Z191">_xlfn.XLOOKUP(Z$1&amp;$R191,$C$3:$C$1662&amp;$D$3:$D$1662,$E$3:$E$1662,0,0,1)</f>
        <v>7200</v>
      </c>
      <c r="AA191" s="2" cm="1">
        <f t="array" ref="AA191">_xlfn.XLOOKUP(AA$1&amp;$R191,$C$3:$C$1662&amp;$D$3:$D$1662,$E$3:$E$1662,0,0,1)</f>
        <v>7600</v>
      </c>
      <c r="AB191" s="2" cm="1">
        <f t="array" ref="AB191">_xlfn.XLOOKUP(AB$1&amp;$R191,$C$3:$C$1662&amp;$D$3:$D$1662,$E$3:$E$1662,0,0,1)</f>
        <v>2700</v>
      </c>
      <c r="AC191" s="2" cm="1">
        <f t="array" ref="AC191">_xlfn.XLOOKUP(AC$1&amp;$R191,$C$3:$C$1662&amp;$D$3:$D$1662,$E$3:$E$1662,0,0,1)</f>
        <v>7600</v>
      </c>
    </row>
    <row r="192" spans="3:29" x14ac:dyDescent="0.4">
      <c r="C192" t="s">
        <v>804</v>
      </c>
      <c r="D192" t="s">
        <v>393</v>
      </c>
      <c r="E192">
        <v>7600</v>
      </c>
      <c r="R192" t="s">
        <v>76</v>
      </c>
      <c r="S192" s="2">
        <f t="shared" si="15"/>
        <v>2676760</v>
      </c>
      <c r="T192" s="2">
        <f t="shared" si="19"/>
        <v>2775000</v>
      </c>
      <c r="U192" s="2">
        <f t="shared" si="19"/>
        <v>3013700</v>
      </c>
      <c r="V192" s="2">
        <f t="shared" si="19"/>
        <v>3229800</v>
      </c>
      <c r="W192" s="2">
        <f t="shared" si="19"/>
        <v>2017400</v>
      </c>
      <c r="X192" s="2">
        <f t="shared" si="19"/>
        <v>2347900</v>
      </c>
      <c r="Y192" s="2" cm="1">
        <f t="array" ref="Y192">_xlfn.XLOOKUP(Y$1&amp;$R192,$C$3:$C$1662&amp;$D$3:$D$1662,$E$3:$E$1662,0,0,1)</f>
        <v>10400</v>
      </c>
      <c r="Z192" s="2" cm="1">
        <f t="array" ref="Z192">_xlfn.XLOOKUP(Z$1&amp;$R192,$C$3:$C$1662&amp;$D$3:$D$1662,$E$3:$E$1662,0,0,1)</f>
        <v>9200</v>
      </c>
      <c r="AA192" s="2" cm="1">
        <f t="array" ref="AA192">_xlfn.XLOOKUP(AA$1&amp;$R192,$C$3:$C$1662&amp;$D$3:$D$1662,$E$3:$E$1662,0,0,1)</f>
        <v>7700</v>
      </c>
      <c r="AB192" s="2" cm="1">
        <f t="array" ref="AB192">_xlfn.XLOOKUP(AB$1&amp;$R192,$C$3:$C$1662&amp;$D$3:$D$1662,$E$3:$E$1662,0,0,1)</f>
        <v>4700</v>
      </c>
      <c r="AC192" s="2" cm="1">
        <f t="array" ref="AC192">_xlfn.XLOOKUP(AC$1&amp;$R192,$C$3:$C$1662&amp;$D$3:$D$1662,$E$3:$E$1662,0,0,1)</f>
        <v>3500</v>
      </c>
    </row>
    <row r="193" spans="3:29" x14ac:dyDescent="0.4">
      <c r="C193" t="s">
        <v>804</v>
      </c>
      <c r="D193" t="s">
        <v>394</v>
      </c>
      <c r="E193">
        <v>3500</v>
      </c>
      <c r="R193" t="s">
        <v>138</v>
      </c>
      <c r="S193" s="2">
        <f t="shared" si="15"/>
        <v>2682460</v>
      </c>
      <c r="T193" s="2">
        <f t="shared" si="19"/>
        <v>2780100</v>
      </c>
      <c r="U193" s="2">
        <f t="shared" si="19"/>
        <v>3021500</v>
      </c>
      <c r="V193" s="2">
        <f t="shared" si="19"/>
        <v>3235800</v>
      </c>
      <c r="W193" s="2">
        <f t="shared" si="19"/>
        <v>2019200</v>
      </c>
      <c r="X193" s="2">
        <f t="shared" si="19"/>
        <v>2355700</v>
      </c>
      <c r="Y193" s="2" cm="1">
        <f t="array" ref="Y193">_xlfn.XLOOKUP(Y$1&amp;$R193,$C$3:$C$1662&amp;$D$3:$D$1662,$E$3:$E$1662,0,0,1)</f>
        <v>5100</v>
      </c>
      <c r="Z193" s="2" cm="1">
        <f t="array" ref="Z193">_xlfn.XLOOKUP(Z$1&amp;$R193,$C$3:$C$1662&amp;$D$3:$D$1662,$E$3:$E$1662,0,0,1)</f>
        <v>7800</v>
      </c>
      <c r="AA193" s="2" cm="1">
        <f t="array" ref="AA193">_xlfn.XLOOKUP(AA$1&amp;$R193,$C$3:$C$1662&amp;$D$3:$D$1662,$E$3:$E$1662,0,0,1)</f>
        <v>6000</v>
      </c>
      <c r="AB193" s="2" cm="1">
        <f t="array" ref="AB193">_xlfn.XLOOKUP(AB$1&amp;$R193,$C$3:$C$1662&amp;$D$3:$D$1662,$E$3:$E$1662,0,0,1)</f>
        <v>1800</v>
      </c>
      <c r="AC193" s="2" cm="1">
        <f t="array" ref="AC193">_xlfn.XLOOKUP(AC$1&amp;$R193,$C$3:$C$1662&amp;$D$3:$D$1662,$E$3:$E$1662,0,0,1)</f>
        <v>7800</v>
      </c>
    </row>
    <row r="194" spans="3:29" x14ac:dyDescent="0.4">
      <c r="C194" t="s">
        <v>804</v>
      </c>
      <c r="D194" t="s">
        <v>395</v>
      </c>
      <c r="E194">
        <v>7800</v>
      </c>
      <c r="R194" t="s">
        <v>255</v>
      </c>
      <c r="S194" s="2">
        <f t="shared" si="15"/>
        <v>2687640</v>
      </c>
      <c r="T194" s="2">
        <f t="shared" si="19"/>
        <v>2787500</v>
      </c>
      <c r="U194" s="2">
        <f t="shared" si="19"/>
        <v>3024800</v>
      </c>
      <c r="V194" s="2">
        <f t="shared" si="19"/>
        <v>3242500</v>
      </c>
      <c r="W194" s="2">
        <f t="shared" si="19"/>
        <v>2021600</v>
      </c>
      <c r="X194" s="2">
        <f t="shared" si="19"/>
        <v>2361800</v>
      </c>
      <c r="Y194" s="2" cm="1">
        <f t="array" ref="Y194">_xlfn.XLOOKUP(Y$1&amp;$R194,$C$3:$C$1662&amp;$D$3:$D$1662,$E$3:$E$1662,0,0,1)</f>
        <v>7400</v>
      </c>
      <c r="Z194" s="2" cm="1">
        <f t="array" ref="Z194">_xlfn.XLOOKUP(Z$1&amp;$R194,$C$3:$C$1662&amp;$D$3:$D$1662,$E$3:$E$1662,0,0,1)</f>
        <v>3300</v>
      </c>
      <c r="AA194" s="2" cm="1">
        <f t="array" ref="AA194">_xlfn.XLOOKUP(AA$1&amp;$R194,$C$3:$C$1662&amp;$D$3:$D$1662,$E$3:$E$1662,0,0,1)</f>
        <v>6700</v>
      </c>
      <c r="AB194" s="2" cm="1">
        <f t="array" ref="AB194">_xlfn.XLOOKUP(AB$1&amp;$R194,$C$3:$C$1662&amp;$D$3:$D$1662,$E$3:$E$1662,0,0,1)</f>
        <v>2400</v>
      </c>
      <c r="AC194" s="2" cm="1">
        <f t="array" ref="AC194">_xlfn.XLOOKUP(AC$1&amp;$R194,$C$3:$C$1662&amp;$D$3:$D$1662,$E$3:$E$1662,0,0,1)</f>
        <v>6100</v>
      </c>
    </row>
    <row r="195" spans="3:29" x14ac:dyDescent="0.4">
      <c r="C195" t="s">
        <v>804</v>
      </c>
      <c r="D195" t="s">
        <v>396</v>
      </c>
      <c r="E195">
        <v>6100</v>
      </c>
      <c r="R195" t="s">
        <v>106</v>
      </c>
      <c r="S195" s="2">
        <f t="shared" ref="S195:S258" si="20">IFERROR(AVERAGEIFS(T195:X195,T195:X195,"&gt;0"),0)</f>
        <v>2692620</v>
      </c>
      <c r="T195" s="2">
        <f t="shared" si="19"/>
        <v>2790500</v>
      </c>
      <c r="U195" s="2">
        <f t="shared" si="19"/>
        <v>3029300</v>
      </c>
      <c r="V195" s="2">
        <f t="shared" si="19"/>
        <v>3251700</v>
      </c>
      <c r="W195" s="2">
        <f t="shared" si="19"/>
        <v>2021900</v>
      </c>
      <c r="X195" s="2">
        <f t="shared" si="19"/>
        <v>2369700</v>
      </c>
      <c r="Y195" s="2" cm="1">
        <f t="array" ref="Y195">_xlfn.XLOOKUP(Y$1&amp;$R195,$C$3:$C$1662&amp;$D$3:$D$1662,$E$3:$E$1662,0,0,1)</f>
        <v>3000</v>
      </c>
      <c r="Z195" s="2" cm="1">
        <f t="array" ref="Z195">_xlfn.XLOOKUP(Z$1&amp;$R195,$C$3:$C$1662&amp;$D$3:$D$1662,$E$3:$E$1662,0,0,1)</f>
        <v>4500</v>
      </c>
      <c r="AA195" s="2" cm="1">
        <f t="array" ref="AA195">_xlfn.XLOOKUP(AA$1&amp;$R195,$C$3:$C$1662&amp;$D$3:$D$1662,$E$3:$E$1662,0,0,1)</f>
        <v>9200</v>
      </c>
      <c r="AB195" s="2" cm="1">
        <f t="array" ref="AB195">_xlfn.XLOOKUP(AB$1&amp;$R195,$C$3:$C$1662&amp;$D$3:$D$1662,$E$3:$E$1662,0,0,1)</f>
        <v>300</v>
      </c>
      <c r="AC195" s="2" cm="1">
        <f t="array" ref="AC195">_xlfn.XLOOKUP(AC$1&amp;$R195,$C$3:$C$1662&amp;$D$3:$D$1662,$E$3:$E$1662,0,0,1)</f>
        <v>7900</v>
      </c>
    </row>
    <row r="196" spans="3:29" x14ac:dyDescent="0.4">
      <c r="C196" t="s">
        <v>804</v>
      </c>
      <c r="D196" t="s">
        <v>397</v>
      </c>
      <c r="E196">
        <v>7900</v>
      </c>
      <c r="R196" t="s">
        <v>172</v>
      </c>
      <c r="S196" s="2">
        <f t="shared" si="20"/>
        <v>2698100</v>
      </c>
      <c r="T196" s="2">
        <f t="shared" ref="T196:X211" si="21">T195+Y196</f>
        <v>2794300</v>
      </c>
      <c r="U196" s="2">
        <f t="shared" si="21"/>
        <v>3039400</v>
      </c>
      <c r="V196" s="2">
        <f t="shared" si="21"/>
        <v>3260400</v>
      </c>
      <c r="W196" s="2">
        <f t="shared" si="21"/>
        <v>2023300</v>
      </c>
      <c r="X196" s="2">
        <f t="shared" si="21"/>
        <v>2373100</v>
      </c>
      <c r="Y196" s="2" cm="1">
        <f t="array" ref="Y196">_xlfn.XLOOKUP(Y$1&amp;$R196,$C$3:$C$1662&amp;$D$3:$D$1662,$E$3:$E$1662,0,0,1)</f>
        <v>3800</v>
      </c>
      <c r="Z196" s="2" cm="1">
        <f t="array" ref="Z196">_xlfn.XLOOKUP(Z$1&amp;$R196,$C$3:$C$1662&amp;$D$3:$D$1662,$E$3:$E$1662,0,0,1)</f>
        <v>10100</v>
      </c>
      <c r="AA196" s="2" cm="1">
        <f t="array" ref="AA196">_xlfn.XLOOKUP(AA$1&amp;$R196,$C$3:$C$1662&amp;$D$3:$D$1662,$E$3:$E$1662,0,0,1)</f>
        <v>8700</v>
      </c>
      <c r="AB196" s="2" cm="1">
        <f t="array" ref="AB196">_xlfn.XLOOKUP(AB$1&amp;$R196,$C$3:$C$1662&amp;$D$3:$D$1662,$E$3:$E$1662,0,0,1)</f>
        <v>1400</v>
      </c>
      <c r="AC196" s="2" cm="1">
        <f t="array" ref="AC196">_xlfn.XLOOKUP(AC$1&amp;$R196,$C$3:$C$1662&amp;$D$3:$D$1662,$E$3:$E$1662,0,0,1)</f>
        <v>3400</v>
      </c>
    </row>
    <row r="197" spans="3:29" x14ac:dyDescent="0.4">
      <c r="C197" t="s">
        <v>804</v>
      </c>
      <c r="D197" t="s">
        <v>398</v>
      </c>
      <c r="E197">
        <v>3400</v>
      </c>
      <c r="R197" t="s">
        <v>302</v>
      </c>
      <c r="S197" s="2">
        <f t="shared" si="20"/>
        <v>2704980</v>
      </c>
      <c r="T197" s="2">
        <f t="shared" si="21"/>
        <v>2798100</v>
      </c>
      <c r="U197" s="2">
        <f t="shared" si="21"/>
        <v>3046900</v>
      </c>
      <c r="V197" s="2">
        <f t="shared" si="21"/>
        <v>3271700</v>
      </c>
      <c r="W197" s="2">
        <f t="shared" si="21"/>
        <v>2031400</v>
      </c>
      <c r="X197" s="2">
        <f t="shared" si="21"/>
        <v>2376800</v>
      </c>
      <c r="Y197" s="2" cm="1">
        <f t="array" ref="Y197">_xlfn.XLOOKUP(Y$1&amp;$R197,$C$3:$C$1662&amp;$D$3:$D$1662,$E$3:$E$1662,0,0,1)</f>
        <v>3800</v>
      </c>
      <c r="Z197" s="2" cm="1">
        <f t="array" ref="Z197">_xlfn.XLOOKUP(Z$1&amp;$R197,$C$3:$C$1662&amp;$D$3:$D$1662,$E$3:$E$1662,0,0,1)</f>
        <v>7500</v>
      </c>
      <c r="AA197" s="2" cm="1">
        <f t="array" ref="AA197">_xlfn.XLOOKUP(AA$1&amp;$R197,$C$3:$C$1662&amp;$D$3:$D$1662,$E$3:$E$1662,0,0,1)</f>
        <v>11300</v>
      </c>
      <c r="AB197" s="2" cm="1">
        <f t="array" ref="AB197">_xlfn.XLOOKUP(AB$1&amp;$R197,$C$3:$C$1662&amp;$D$3:$D$1662,$E$3:$E$1662,0,0,1)</f>
        <v>8100</v>
      </c>
      <c r="AC197" s="2" cm="1">
        <f t="array" ref="AC197">_xlfn.XLOOKUP(AC$1&amp;$R197,$C$3:$C$1662&amp;$D$3:$D$1662,$E$3:$E$1662,0,0,1)</f>
        <v>3700</v>
      </c>
    </row>
    <row r="198" spans="3:29" x14ac:dyDescent="0.4">
      <c r="C198" t="s">
        <v>804</v>
      </c>
      <c r="D198" t="s">
        <v>399</v>
      </c>
      <c r="E198">
        <v>3700</v>
      </c>
      <c r="R198" t="s">
        <v>248</v>
      </c>
      <c r="S198" s="2">
        <f t="shared" si="20"/>
        <v>2710760</v>
      </c>
      <c r="T198" s="2">
        <f t="shared" si="21"/>
        <v>2800600</v>
      </c>
      <c r="U198" s="2">
        <f t="shared" si="21"/>
        <v>3051400</v>
      </c>
      <c r="V198" s="2">
        <f t="shared" si="21"/>
        <v>3284100</v>
      </c>
      <c r="W198" s="2">
        <f t="shared" si="21"/>
        <v>2034100</v>
      </c>
      <c r="X198" s="2">
        <f t="shared" si="21"/>
        <v>2383600</v>
      </c>
      <c r="Y198" s="2" cm="1">
        <f t="array" ref="Y198">_xlfn.XLOOKUP(Y$1&amp;$R198,$C$3:$C$1662&amp;$D$3:$D$1662,$E$3:$E$1662,0,0,1)</f>
        <v>2500</v>
      </c>
      <c r="Z198" s="2" cm="1">
        <f t="array" ref="Z198">_xlfn.XLOOKUP(Z$1&amp;$R198,$C$3:$C$1662&amp;$D$3:$D$1662,$E$3:$E$1662,0,0,1)</f>
        <v>4500</v>
      </c>
      <c r="AA198" s="2" cm="1">
        <f t="array" ref="AA198">_xlfn.XLOOKUP(AA$1&amp;$R198,$C$3:$C$1662&amp;$D$3:$D$1662,$E$3:$E$1662,0,0,1)</f>
        <v>12400</v>
      </c>
      <c r="AB198" s="2" cm="1">
        <f t="array" ref="AB198">_xlfn.XLOOKUP(AB$1&amp;$R198,$C$3:$C$1662&amp;$D$3:$D$1662,$E$3:$E$1662,0,0,1)</f>
        <v>2700</v>
      </c>
      <c r="AC198" s="2" cm="1">
        <f t="array" ref="AC198">_xlfn.XLOOKUP(AC$1&amp;$R198,$C$3:$C$1662&amp;$D$3:$D$1662,$E$3:$E$1662,0,0,1)</f>
        <v>6800</v>
      </c>
    </row>
    <row r="199" spans="3:29" x14ac:dyDescent="0.4">
      <c r="C199" t="s">
        <v>804</v>
      </c>
      <c r="D199" t="s">
        <v>400</v>
      </c>
      <c r="E199">
        <v>6800</v>
      </c>
      <c r="R199" t="s">
        <v>285</v>
      </c>
      <c r="S199" s="2">
        <f t="shared" si="20"/>
        <v>2716120</v>
      </c>
      <c r="T199" s="2">
        <f t="shared" si="21"/>
        <v>2801500</v>
      </c>
      <c r="U199" s="2">
        <f t="shared" si="21"/>
        <v>3055000</v>
      </c>
      <c r="V199" s="2">
        <f t="shared" si="21"/>
        <v>3298400</v>
      </c>
      <c r="W199" s="2">
        <f t="shared" si="21"/>
        <v>2038200</v>
      </c>
      <c r="X199" s="2">
        <f t="shared" si="21"/>
        <v>2387500</v>
      </c>
      <c r="Y199" s="2" cm="1">
        <f t="array" ref="Y199">_xlfn.XLOOKUP(Y$1&amp;$R199,$C$3:$C$1662&amp;$D$3:$D$1662,$E$3:$E$1662,0,0,1)</f>
        <v>900</v>
      </c>
      <c r="Z199" s="2" cm="1">
        <f t="array" ref="Z199">_xlfn.XLOOKUP(Z$1&amp;$R199,$C$3:$C$1662&amp;$D$3:$D$1662,$E$3:$E$1662,0,0,1)</f>
        <v>3600</v>
      </c>
      <c r="AA199" s="2" cm="1">
        <f t="array" ref="AA199">_xlfn.XLOOKUP(AA$1&amp;$R199,$C$3:$C$1662&amp;$D$3:$D$1662,$E$3:$E$1662,0,0,1)</f>
        <v>14300</v>
      </c>
      <c r="AB199" s="2" cm="1">
        <f t="array" ref="AB199">_xlfn.XLOOKUP(AB$1&amp;$R199,$C$3:$C$1662&amp;$D$3:$D$1662,$E$3:$E$1662,0,0,1)</f>
        <v>4100</v>
      </c>
      <c r="AC199" s="2" cm="1">
        <f t="array" ref="AC199">_xlfn.XLOOKUP(AC$1&amp;$R199,$C$3:$C$1662&amp;$D$3:$D$1662,$E$3:$E$1662,0,0,1)</f>
        <v>3900</v>
      </c>
    </row>
    <row r="200" spans="3:29" x14ac:dyDescent="0.4">
      <c r="C200" t="s">
        <v>804</v>
      </c>
      <c r="D200" t="s">
        <v>401</v>
      </c>
      <c r="E200">
        <v>3900</v>
      </c>
      <c r="R200" t="s">
        <v>121</v>
      </c>
      <c r="S200" s="2">
        <f t="shared" si="20"/>
        <v>2719740</v>
      </c>
      <c r="T200" s="2">
        <f t="shared" si="21"/>
        <v>2802600</v>
      </c>
      <c r="U200" s="2">
        <f t="shared" si="21"/>
        <v>3056000</v>
      </c>
      <c r="V200" s="2">
        <f t="shared" si="21"/>
        <v>3310100</v>
      </c>
      <c r="W200" s="2">
        <f t="shared" si="21"/>
        <v>2039900</v>
      </c>
      <c r="X200" s="2">
        <f t="shared" si="21"/>
        <v>2390100</v>
      </c>
      <c r="Y200" s="2" cm="1">
        <f t="array" ref="Y200">_xlfn.XLOOKUP(Y$1&amp;$R200,$C$3:$C$1662&amp;$D$3:$D$1662,$E$3:$E$1662,0,0,1)</f>
        <v>1100</v>
      </c>
      <c r="Z200" s="2" cm="1">
        <f t="array" ref="Z200">_xlfn.XLOOKUP(Z$1&amp;$R200,$C$3:$C$1662&amp;$D$3:$D$1662,$E$3:$E$1662,0,0,1)</f>
        <v>1000</v>
      </c>
      <c r="AA200" s="2" cm="1">
        <f t="array" ref="AA200">_xlfn.XLOOKUP(AA$1&amp;$R200,$C$3:$C$1662&amp;$D$3:$D$1662,$E$3:$E$1662,0,0,1)</f>
        <v>11700</v>
      </c>
      <c r="AB200" s="2" cm="1">
        <f t="array" ref="AB200">_xlfn.XLOOKUP(AB$1&amp;$R200,$C$3:$C$1662&amp;$D$3:$D$1662,$E$3:$E$1662,0,0,1)</f>
        <v>1700</v>
      </c>
      <c r="AC200" s="2" cm="1">
        <f t="array" ref="AC200">_xlfn.XLOOKUP(AC$1&amp;$R200,$C$3:$C$1662&amp;$D$3:$D$1662,$E$3:$E$1662,0,0,1)</f>
        <v>2600</v>
      </c>
    </row>
    <row r="201" spans="3:29" x14ac:dyDescent="0.4">
      <c r="C201" t="s">
        <v>804</v>
      </c>
      <c r="D201" t="s">
        <v>402</v>
      </c>
      <c r="E201">
        <v>2600</v>
      </c>
      <c r="R201" t="s">
        <v>273</v>
      </c>
      <c r="S201" s="2">
        <f t="shared" si="20"/>
        <v>2725180</v>
      </c>
      <c r="T201" s="2">
        <f t="shared" si="21"/>
        <v>2809200</v>
      </c>
      <c r="U201" s="2">
        <f t="shared" si="21"/>
        <v>3064300</v>
      </c>
      <c r="V201" s="2">
        <f t="shared" si="21"/>
        <v>3314600</v>
      </c>
      <c r="W201" s="2">
        <f t="shared" si="21"/>
        <v>2045900</v>
      </c>
      <c r="X201" s="2">
        <f t="shared" si="21"/>
        <v>2391900</v>
      </c>
      <c r="Y201" s="2" cm="1">
        <f t="array" ref="Y201">_xlfn.XLOOKUP(Y$1&amp;$R201,$C$3:$C$1662&amp;$D$3:$D$1662,$E$3:$E$1662,0,0,1)</f>
        <v>6600</v>
      </c>
      <c r="Z201" s="2" cm="1">
        <f t="array" ref="Z201">_xlfn.XLOOKUP(Z$1&amp;$R201,$C$3:$C$1662&amp;$D$3:$D$1662,$E$3:$E$1662,0,0,1)</f>
        <v>8300</v>
      </c>
      <c r="AA201" s="2" cm="1">
        <f t="array" ref="AA201">_xlfn.XLOOKUP(AA$1&amp;$R201,$C$3:$C$1662&amp;$D$3:$D$1662,$E$3:$E$1662,0,0,1)</f>
        <v>4500</v>
      </c>
      <c r="AB201" s="2" cm="1">
        <f t="array" ref="AB201">_xlfn.XLOOKUP(AB$1&amp;$R201,$C$3:$C$1662&amp;$D$3:$D$1662,$E$3:$E$1662,0,0,1)</f>
        <v>6000</v>
      </c>
      <c r="AC201" s="2" cm="1">
        <f t="array" ref="AC201">_xlfn.XLOOKUP(AC$1&amp;$R201,$C$3:$C$1662&amp;$D$3:$D$1662,$E$3:$E$1662,0,0,1)</f>
        <v>1800</v>
      </c>
    </row>
    <row r="202" spans="3:29" x14ac:dyDescent="0.4">
      <c r="C202" t="s">
        <v>804</v>
      </c>
      <c r="D202" t="s">
        <v>403</v>
      </c>
      <c r="E202">
        <v>1800</v>
      </c>
      <c r="R202" t="s">
        <v>247</v>
      </c>
      <c r="S202" s="2">
        <f t="shared" si="20"/>
        <v>2730620</v>
      </c>
      <c r="T202" s="2">
        <f t="shared" si="21"/>
        <v>2811800</v>
      </c>
      <c r="U202" s="2">
        <f t="shared" si="21"/>
        <v>3073600</v>
      </c>
      <c r="V202" s="2">
        <f t="shared" si="21"/>
        <v>3328000</v>
      </c>
      <c r="W202" s="2">
        <f t="shared" si="21"/>
        <v>2047600</v>
      </c>
      <c r="X202" s="2">
        <f t="shared" si="21"/>
        <v>2392100</v>
      </c>
      <c r="Y202" s="2" cm="1">
        <f t="array" ref="Y202">_xlfn.XLOOKUP(Y$1&amp;$R202,$C$3:$C$1662&amp;$D$3:$D$1662,$E$3:$E$1662,0,0,1)</f>
        <v>2600</v>
      </c>
      <c r="Z202" s="2" cm="1">
        <f t="array" ref="Z202">_xlfn.XLOOKUP(Z$1&amp;$R202,$C$3:$C$1662&amp;$D$3:$D$1662,$E$3:$E$1662,0,0,1)</f>
        <v>9300</v>
      </c>
      <c r="AA202" s="2" cm="1">
        <f t="array" ref="AA202">_xlfn.XLOOKUP(AA$1&amp;$R202,$C$3:$C$1662&amp;$D$3:$D$1662,$E$3:$E$1662,0,0,1)</f>
        <v>13400</v>
      </c>
      <c r="AB202" s="2" cm="1">
        <f t="array" ref="AB202">_xlfn.XLOOKUP(AB$1&amp;$R202,$C$3:$C$1662&amp;$D$3:$D$1662,$E$3:$E$1662,0,0,1)</f>
        <v>1700</v>
      </c>
      <c r="AC202" s="2" cm="1">
        <f t="array" ref="AC202">_xlfn.XLOOKUP(AC$1&amp;$R202,$C$3:$C$1662&amp;$D$3:$D$1662,$E$3:$E$1662,0,0,1)</f>
        <v>200</v>
      </c>
    </row>
    <row r="203" spans="3:29" x14ac:dyDescent="0.4">
      <c r="C203" t="s">
        <v>804</v>
      </c>
      <c r="D203" t="s">
        <v>404</v>
      </c>
      <c r="E203">
        <v>200</v>
      </c>
      <c r="R203" t="s">
        <v>269</v>
      </c>
      <c r="S203" s="2">
        <f t="shared" si="20"/>
        <v>2734600</v>
      </c>
      <c r="T203" s="2">
        <f t="shared" si="21"/>
        <v>2816700</v>
      </c>
      <c r="U203" s="2">
        <f t="shared" si="21"/>
        <v>3078400</v>
      </c>
      <c r="V203" s="2">
        <f t="shared" si="21"/>
        <v>3332100</v>
      </c>
      <c r="W203" s="2">
        <f t="shared" si="21"/>
        <v>2051800</v>
      </c>
      <c r="X203" s="2">
        <f t="shared" si="21"/>
        <v>2394000</v>
      </c>
      <c r="Y203" s="2" cm="1">
        <f t="array" ref="Y203">_xlfn.XLOOKUP(Y$1&amp;$R203,$C$3:$C$1662&amp;$D$3:$D$1662,$E$3:$E$1662,0,0,1)</f>
        <v>4900</v>
      </c>
      <c r="Z203" s="2" cm="1">
        <f t="array" ref="Z203">_xlfn.XLOOKUP(Z$1&amp;$R203,$C$3:$C$1662&amp;$D$3:$D$1662,$E$3:$E$1662,0,0,1)</f>
        <v>4800</v>
      </c>
      <c r="AA203" s="2" cm="1">
        <f t="array" ref="AA203">_xlfn.XLOOKUP(AA$1&amp;$R203,$C$3:$C$1662&amp;$D$3:$D$1662,$E$3:$E$1662,0,0,1)</f>
        <v>4100</v>
      </c>
      <c r="AB203" s="2" cm="1">
        <f t="array" ref="AB203">_xlfn.XLOOKUP(AB$1&amp;$R203,$C$3:$C$1662&amp;$D$3:$D$1662,$E$3:$E$1662,0,0,1)</f>
        <v>4200</v>
      </c>
      <c r="AC203" s="2" cm="1">
        <f t="array" ref="AC203">_xlfn.XLOOKUP(AC$1&amp;$R203,$C$3:$C$1662&amp;$D$3:$D$1662,$E$3:$E$1662,0,0,1)</f>
        <v>1900</v>
      </c>
    </row>
    <row r="204" spans="3:29" x14ac:dyDescent="0.4">
      <c r="C204" t="s">
        <v>804</v>
      </c>
      <c r="D204" t="s">
        <v>405</v>
      </c>
      <c r="E204">
        <v>1900</v>
      </c>
      <c r="R204" t="s">
        <v>303</v>
      </c>
      <c r="S204" s="2">
        <f t="shared" si="20"/>
        <v>2743800</v>
      </c>
      <c r="T204" s="2">
        <f t="shared" si="21"/>
        <v>2821400</v>
      </c>
      <c r="U204" s="2">
        <f t="shared" si="21"/>
        <v>3084900</v>
      </c>
      <c r="V204" s="2">
        <f t="shared" si="21"/>
        <v>3354400</v>
      </c>
      <c r="W204" s="2">
        <f t="shared" si="21"/>
        <v>2053100</v>
      </c>
      <c r="X204" s="2">
        <f t="shared" si="21"/>
        <v>2405200</v>
      </c>
      <c r="Y204" s="2" cm="1">
        <f t="array" ref="Y204">_xlfn.XLOOKUP(Y$1&amp;$R204,$C$3:$C$1662&amp;$D$3:$D$1662,$E$3:$E$1662,0,0,1)</f>
        <v>4700</v>
      </c>
      <c r="Z204" s="2" cm="1">
        <f t="array" ref="Z204">_xlfn.XLOOKUP(Z$1&amp;$R204,$C$3:$C$1662&amp;$D$3:$D$1662,$E$3:$E$1662,0,0,1)</f>
        <v>6500</v>
      </c>
      <c r="AA204" s="2" cm="1">
        <f t="array" ref="AA204">_xlfn.XLOOKUP(AA$1&amp;$R204,$C$3:$C$1662&amp;$D$3:$D$1662,$E$3:$E$1662,0,0,1)</f>
        <v>22300</v>
      </c>
      <c r="AB204" s="2" cm="1">
        <f t="array" ref="AB204">_xlfn.XLOOKUP(AB$1&amp;$R204,$C$3:$C$1662&amp;$D$3:$D$1662,$E$3:$E$1662,0,0,1)</f>
        <v>1300</v>
      </c>
      <c r="AC204" s="2" cm="1">
        <f t="array" ref="AC204">_xlfn.XLOOKUP(AC$1&amp;$R204,$C$3:$C$1662&amp;$D$3:$D$1662,$E$3:$E$1662,0,0,1)</f>
        <v>11200</v>
      </c>
    </row>
    <row r="205" spans="3:29" x14ac:dyDescent="0.4">
      <c r="C205" t="s">
        <v>804</v>
      </c>
      <c r="D205" t="s">
        <v>406</v>
      </c>
      <c r="E205">
        <v>11200</v>
      </c>
      <c r="R205" t="s">
        <v>210</v>
      </c>
      <c r="S205" s="2">
        <f t="shared" si="20"/>
        <v>2748180</v>
      </c>
      <c r="T205" s="2">
        <f t="shared" si="21"/>
        <v>2823100</v>
      </c>
      <c r="U205" s="2">
        <f t="shared" si="21"/>
        <v>3089200</v>
      </c>
      <c r="V205" s="2">
        <f t="shared" si="21"/>
        <v>3360000</v>
      </c>
      <c r="W205" s="2">
        <f t="shared" si="21"/>
        <v>2060500</v>
      </c>
      <c r="X205" s="2">
        <f t="shared" si="21"/>
        <v>2408100</v>
      </c>
      <c r="Y205" s="2" cm="1">
        <f t="array" ref="Y205">_xlfn.XLOOKUP(Y$1&amp;$R205,$C$3:$C$1662&amp;$D$3:$D$1662,$E$3:$E$1662,0,0,1)</f>
        <v>1700</v>
      </c>
      <c r="Z205" s="2" cm="1">
        <f t="array" ref="Z205">_xlfn.XLOOKUP(Z$1&amp;$R205,$C$3:$C$1662&amp;$D$3:$D$1662,$E$3:$E$1662,0,0,1)</f>
        <v>4300</v>
      </c>
      <c r="AA205" s="2" cm="1">
        <f t="array" ref="AA205">_xlfn.XLOOKUP(AA$1&amp;$R205,$C$3:$C$1662&amp;$D$3:$D$1662,$E$3:$E$1662,0,0,1)</f>
        <v>5600</v>
      </c>
      <c r="AB205" s="2" cm="1">
        <f t="array" ref="AB205">_xlfn.XLOOKUP(AB$1&amp;$R205,$C$3:$C$1662&amp;$D$3:$D$1662,$E$3:$E$1662,0,0,1)</f>
        <v>7400</v>
      </c>
      <c r="AC205" s="2" cm="1">
        <f t="array" ref="AC205">_xlfn.XLOOKUP(AC$1&amp;$R205,$C$3:$C$1662&amp;$D$3:$D$1662,$E$3:$E$1662,0,0,1)</f>
        <v>2900</v>
      </c>
    </row>
    <row r="206" spans="3:29" x14ac:dyDescent="0.4">
      <c r="C206" t="s">
        <v>804</v>
      </c>
      <c r="D206" t="s">
        <v>407</v>
      </c>
      <c r="E206">
        <v>2900</v>
      </c>
      <c r="R206" t="s">
        <v>158</v>
      </c>
      <c r="S206" s="2">
        <f t="shared" si="20"/>
        <v>2753080</v>
      </c>
      <c r="T206" s="2">
        <f t="shared" si="21"/>
        <v>2824600</v>
      </c>
      <c r="U206" s="2">
        <f t="shared" si="21"/>
        <v>3096800</v>
      </c>
      <c r="V206" s="2">
        <f t="shared" si="21"/>
        <v>3367700</v>
      </c>
      <c r="W206" s="2">
        <f t="shared" si="21"/>
        <v>2063000</v>
      </c>
      <c r="X206" s="2">
        <f t="shared" si="21"/>
        <v>2413300</v>
      </c>
      <c r="Y206" s="2" cm="1">
        <f t="array" ref="Y206">_xlfn.XLOOKUP(Y$1&amp;$R206,$C$3:$C$1662&amp;$D$3:$D$1662,$E$3:$E$1662,0,0,1)</f>
        <v>1500</v>
      </c>
      <c r="Z206" s="2" cm="1">
        <f t="array" ref="Z206">_xlfn.XLOOKUP(Z$1&amp;$R206,$C$3:$C$1662&amp;$D$3:$D$1662,$E$3:$E$1662,0,0,1)</f>
        <v>7600</v>
      </c>
      <c r="AA206" s="2" cm="1">
        <f t="array" ref="AA206">_xlfn.XLOOKUP(AA$1&amp;$R206,$C$3:$C$1662&amp;$D$3:$D$1662,$E$3:$E$1662,0,0,1)</f>
        <v>7700</v>
      </c>
      <c r="AB206" s="2" cm="1">
        <f t="array" ref="AB206">_xlfn.XLOOKUP(AB$1&amp;$R206,$C$3:$C$1662&amp;$D$3:$D$1662,$E$3:$E$1662,0,0,1)</f>
        <v>2500</v>
      </c>
      <c r="AC206" s="2" cm="1">
        <f t="array" ref="AC206">_xlfn.XLOOKUP(AC$1&amp;$R206,$C$3:$C$1662&amp;$D$3:$D$1662,$E$3:$E$1662,0,0,1)</f>
        <v>5200</v>
      </c>
    </row>
    <row r="207" spans="3:29" x14ac:dyDescent="0.4">
      <c r="C207" t="s">
        <v>804</v>
      </c>
      <c r="D207" t="s">
        <v>408</v>
      </c>
      <c r="E207">
        <v>5200</v>
      </c>
      <c r="R207" t="s">
        <v>102</v>
      </c>
      <c r="S207" s="2">
        <f t="shared" si="20"/>
        <v>2757280</v>
      </c>
      <c r="T207" s="2">
        <f t="shared" si="21"/>
        <v>2825100</v>
      </c>
      <c r="U207" s="2">
        <f t="shared" si="21"/>
        <v>3101500</v>
      </c>
      <c r="V207" s="2">
        <f t="shared" si="21"/>
        <v>3380700</v>
      </c>
      <c r="W207" s="2">
        <f t="shared" si="21"/>
        <v>2063700</v>
      </c>
      <c r="X207" s="2">
        <f t="shared" si="21"/>
        <v>2415400</v>
      </c>
      <c r="Y207" s="2" cm="1">
        <f t="array" ref="Y207">_xlfn.XLOOKUP(Y$1&amp;$R207,$C$3:$C$1662&amp;$D$3:$D$1662,$E$3:$E$1662,0,0,1)</f>
        <v>500</v>
      </c>
      <c r="Z207" s="2" cm="1">
        <f t="array" ref="Z207">_xlfn.XLOOKUP(Z$1&amp;$R207,$C$3:$C$1662&amp;$D$3:$D$1662,$E$3:$E$1662,0,0,1)</f>
        <v>4700</v>
      </c>
      <c r="AA207" s="2" cm="1">
        <f t="array" ref="AA207">_xlfn.XLOOKUP(AA$1&amp;$R207,$C$3:$C$1662&amp;$D$3:$D$1662,$E$3:$E$1662,0,0,1)</f>
        <v>13000</v>
      </c>
      <c r="AB207" s="2" cm="1">
        <f t="array" ref="AB207">_xlfn.XLOOKUP(AB$1&amp;$R207,$C$3:$C$1662&amp;$D$3:$D$1662,$E$3:$E$1662,0,0,1)</f>
        <v>700</v>
      </c>
      <c r="AC207" s="2" cm="1">
        <f t="array" ref="AC207">_xlfn.XLOOKUP(AC$1&amp;$R207,$C$3:$C$1662&amp;$D$3:$D$1662,$E$3:$E$1662,0,0,1)</f>
        <v>2100</v>
      </c>
    </row>
    <row r="208" spans="3:29" x14ac:dyDescent="0.4">
      <c r="C208" t="s">
        <v>804</v>
      </c>
      <c r="D208" t="s">
        <v>409</v>
      </c>
      <c r="E208">
        <v>2100</v>
      </c>
      <c r="R208" t="s">
        <v>225</v>
      </c>
      <c r="S208" s="2">
        <f t="shared" si="20"/>
        <v>2762900</v>
      </c>
      <c r="T208" s="2">
        <f t="shared" si="21"/>
        <v>2828500</v>
      </c>
      <c r="U208" s="2">
        <f t="shared" si="21"/>
        <v>3109000</v>
      </c>
      <c r="V208" s="2">
        <f t="shared" si="21"/>
        <v>3394000</v>
      </c>
      <c r="W208" s="2">
        <f t="shared" si="21"/>
        <v>2064900</v>
      </c>
      <c r="X208" s="2">
        <f t="shared" si="21"/>
        <v>2418100</v>
      </c>
      <c r="Y208" s="2" cm="1">
        <f t="array" ref="Y208">_xlfn.XLOOKUP(Y$1&amp;$R208,$C$3:$C$1662&amp;$D$3:$D$1662,$E$3:$E$1662,0,0,1)</f>
        <v>3400</v>
      </c>
      <c r="Z208" s="2" cm="1">
        <f t="array" ref="Z208">_xlfn.XLOOKUP(Z$1&amp;$R208,$C$3:$C$1662&amp;$D$3:$D$1662,$E$3:$E$1662,0,0,1)</f>
        <v>7500</v>
      </c>
      <c r="AA208" s="2" cm="1">
        <f t="array" ref="AA208">_xlfn.XLOOKUP(AA$1&amp;$R208,$C$3:$C$1662&amp;$D$3:$D$1662,$E$3:$E$1662,0,0,1)</f>
        <v>13300</v>
      </c>
      <c r="AB208" s="2" cm="1">
        <f t="array" ref="AB208">_xlfn.XLOOKUP(AB$1&amp;$R208,$C$3:$C$1662&amp;$D$3:$D$1662,$E$3:$E$1662,0,0,1)</f>
        <v>1200</v>
      </c>
      <c r="AC208" s="2" cm="1">
        <f t="array" ref="AC208">_xlfn.XLOOKUP(AC$1&amp;$R208,$C$3:$C$1662&amp;$D$3:$D$1662,$E$3:$E$1662,0,0,1)</f>
        <v>2700</v>
      </c>
    </row>
    <row r="209" spans="3:29" x14ac:dyDescent="0.4">
      <c r="C209" t="s">
        <v>804</v>
      </c>
      <c r="D209" t="s">
        <v>410</v>
      </c>
      <c r="E209">
        <v>2700</v>
      </c>
      <c r="R209" t="s">
        <v>97</v>
      </c>
      <c r="S209" s="2">
        <f t="shared" si="20"/>
        <v>2767040</v>
      </c>
      <c r="T209" s="2">
        <f t="shared" si="21"/>
        <v>2829300</v>
      </c>
      <c r="U209" s="2">
        <f t="shared" si="21"/>
        <v>3114100</v>
      </c>
      <c r="V209" s="2">
        <f t="shared" si="21"/>
        <v>3403100</v>
      </c>
      <c r="W209" s="2">
        <f t="shared" si="21"/>
        <v>2068200</v>
      </c>
      <c r="X209" s="2">
        <f t="shared" si="21"/>
        <v>2420500</v>
      </c>
      <c r="Y209" s="2" cm="1">
        <f t="array" ref="Y209">_xlfn.XLOOKUP(Y$1&amp;$R209,$C$3:$C$1662&amp;$D$3:$D$1662,$E$3:$E$1662,0,0,1)</f>
        <v>800</v>
      </c>
      <c r="Z209" s="2" cm="1">
        <f t="array" ref="Z209">_xlfn.XLOOKUP(Z$1&amp;$R209,$C$3:$C$1662&amp;$D$3:$D$1662,$E$3:$E$1662,0,0,1)</f>
        <v>5100</v>
      </c>
      <c r="AA209" s="2" cm="1">
        <f t="array" ref="AA209">_xlfn.XLOOKUP(AA$1&amp;$R209,$C$3:$C$1662&amp;$D$3:$D$1662,$E$3:$E$1662,0,0,1)</f>
        <v>9100</v>
      </c>
      <c r="AB209" s="2" cm="1">
        <f t="array" ref="AB209">_xlfn.XLOOKUP(AB$1&amp;$R209,$C$3:$C$1662&amp;$D$3:$D$1662,$E$3:$E$1662,0,0,1)</f>
        <v>3300</v>
      </c>
      <c r="AC209" s="2" cm="1">
        <f t="array" ref="AC209">_xlfn.XLOOKUP(AC$1&amp;$R209,$C$3:$C$1662&amp;$D$3:$D$1662,$E$3:$E$1662,0,0,1)</f>
        <v>2400</v>
      </c>
    </row>
    <row r="210" spans="3:29" x14ac:dyDescent="0.4">
      <c r="C210" t="s">
        <v>804</v>
      </c>
      <c r="D210" t="s">
        <v>411</v>
      </c>
      <c r="E210">
        <v>2400</v>
      </c>
      <c r="R210" t="s">
        <v>65</v>
      </c>
      <c r="S210" s="2">
        <f t="shared" si="20"/>
        <v>2772740</v>
      </c>
      <c r="T210" s="2">
        <f t="shared" si="21"/>
        <v>2831900</v>
      </c>
      <c r="U210" s="2">
        <f t="shared" si="21"/>
        <v>3116200</v>
      </c>
      <c r="V210" s="2">
        <f t="shared" si="21"/>
        <v>3413600</v>
      </c>
      <c r="W210" s="2">
        <f t="shared" si="21"/>
        <v>2077600</v>
      </c>
      <c r="X210" s="2">
        <f t="shared" si="21"/>
        <v>2424400</v>
      </c>
      <c r="Y210" s="2" cm="1">
        <f t="array" ref="Y210">_xlfn.XLOOKUP(Y$1&amp;$R210,$C$3:$C$1662&amp;$D$3:$D$1662,$E$3:$E$1662,0,0,1)</f>
        <v>2600</v>
      </c>
      <c r="Z210" s="2" cm="1">
        <f t="array" ref="Z210">_xlfn.XLOOKUP(Z$1&amp;$R210,$C$3:$C$1662&amp;$D$3:$D$1662,$E$3:$E$1662,0,0,1)</f>
        <v>2100</v>
      </c>
      <c r="AA210" s="2" cm="1">
        <f t="array" ref="AA210">_xlfn.XLOOKUP(AA$1&amp;$R210,$C$3:$C$1662&amp;$D$3:$D$1662,$E$3:$E$1662,0,0,1)</f>
        <v>10500</v>
      </c>
      <c r="AB210" s="2" cm="1">
        <f t="array" ref="AB210">_xlfn.XLOOKUP(AB$1&amp;$R210,$C$3:$C$1662&amp;$D$3:$D$1662,$E$3:$E$1662,0,0,1)</f>
        <v>9400</v>
      </c>
      <c r="AC210" s="2" cm="1">
        <f t="array" ref="AC210">_xlfn.XLOOKUP(AC$1&amp;$R210,$C$3:$C$1662&amp;$D$3:$D$1662,$E$3:$E$1662,0,0,1)</f>
        <v>3900</v>
      </c>
    </row>
    <row r="211" spans="3:29" x14ac:dyDescent="0.4">
      <c r="C211" t="s">
        <v>804</v>
      </c>
      <c r="D211" t="s">
        <v>412</v>
      </c>
      <c r="E211">
        <v>3900</v>
      </c>
      <c r="R211" t="s">
        <v>163</v>
      </c>
      <c r="S211" s="2">
        <f t="shared" si="20"/>
        <v>2777220</v>
      </c>
      <c r="T211" s="2">
        <f t="shared" si="21"/>
        <v>2835600</v>
      </c>
      <c r="U211" s="2">
        <f t="shared" si="21"/>
        <v>3123400</v>
      </c>
      <c r="V211" s="2">
        <f t="shared" si="21"/>
        <v>3419700</v>
      </c>
      <c r="W211" s="2">
        <f t="shared" si="21"/>
        <v>2081900</v>
      </c>
      <c r="X211" s="2">
        <f t="shared" si="21"/>
        <v>2425500</v>
      </c>
      <c r="Y211" s="2" cm="1">
        <f t="array" ref="Y211">_xlfn.XLOOKUP(Y$1&amp;$R211,$C$3:$C$1662&amp;$D$3:$D$1662,$E$3:$E$1662,0,0,1)</f>
        <v>3700</v>
      </c>
      <c r="Z211" s="2" cm="1">
        <f t="array" ref="Z211">_xlfn.XLOOKUP(Z$1&amp;$R211,$C$3:$C$1662&amp;$D$3:$D$1662,$E$3:$E$1662,0,0,1)</f>
        <v>7200</v>
      </c>
      <c r="AA211" s="2" cm="1">
        <f t="array" ref="AA211">_xlfn.XLOOKUP(AA$1&amp;$R211,$C$3:$C$1662&amp;$D$3:$D$1662,$E$3:$E$1662,0,0,1)</f>
        <v>6100</v>
      </c>
      <c r="AB211" s="2" cm="1">
        <f t="array" ref="AB211">_xlfn.XLOOKUP(AB$1&amp;$R211,$C$3:$C$1662&amp;$D$3:$D$1662,$E$3:$E$1662,0,0,1)</f>
        <v>4300</v>
      </c>
      <c r="AC211" s="2" cm="1">
        <f t="array" ref="AC211">_xlfn.XLOOKUP(AC$1&amp;$R211,$C$3:$C$1662&amp;$D$3:$D$1662,$E$3:$E$1662,0,0,1)</f>
        <v>1100</v>
      </c>
    </row>
    <row r="212" spans="3:29" x14ac:dyDescent="0.4">
      <c r="C212" t="s">
        <v>804</v>
      </c>
      <c r="D212" t="s">
        <v>413</v>
      </c>
      <c r="E212">
        <v>1100</v>
      </c>
      <c r="R212" t="s">
        <v>221</v>
      </c>
      <c r="S212" s="2">
        <f t="shared" si="20"/>
        <v>2782320</v>
      </c>
      <c r="T212" s="2">
        <f t="shared" ref="T212:X227" si="22">T211+Y212</f>
        <v>2838500</v>
      </c>
      <c r="U212" s="2">
        <f t="shared" si="22"/>
        <v>3127200</v>
      </c>
      <c r="V212" s="2">
        <f t="shared" si="22"/>
        <v>3423900</v>
      </c>
      <c r="W212" s="2">
        <f t="shared" si="22"/>
        <v>2094600</v>
      </c>
      <c r="X212" s="2">
        <f t="shared" si="22"/>
        <v>2427400</v>
      </c>
      <c r="Y212" s="2" cm="1">
        <f t="array" ref="Y212">_xlfn.XLOOKUP(Y$1&amp;$R212,$C$3:$C$1662&amp;$D$3:$D$1662,$E$3:$E$1662,0,0,1)</f>
        <v>2900</v>
      </c>
      <c r="Z212" s="2" cm="1">
        <f t="array" ref="Z212">_xlfn.XLOOKUP(Z$1&amp;$R212,$C$3:$C$1662&amp;$D$3:$D$1662,$E$3:$E$1662,0,0,1)</f>
        <v>3800</v>
      </c>
      <c r="AA212" s="2" cm="1">
        <f t="array" ref="AA212">_xlfn.XLOOKUP(AA$1&amp;$R212,$C$3:$C$1662&amp;$D$3:$D$1662,$E$3:$E$1662,0,0,1)</f>
        <v>4200</v>
      </c>
      <c r="AB212" s="2" cm="1">
        <f t="array" ref="AB212">_xlfn.XLOOKUP(AB$1&amp;$R212,$C$3:$C$1662&amp;$D$3:$D$1662,$E$3:$E$1662,0,0,1)</f>
        <v>12700</v>
      </c>
      <c r="AC212" s="2" cm="1">
        <f t="array" ref="AC212">_xlfn.XLOOKUP(AC$1&amp;$R212,$C$3:$C$1662&amp;$D$3:$D$1662,$E$3:$E$1662,0,0,1)</f>
        <v>1900</v>
      </c>
    </row>
    <row r="213" spans="3:29" x14ac:dyDescent="0.4">
      <c r="C213" t="s">
        <v>804</v>
      </c>
      <c r="D213" t="s">
        <v>414</v>
      </c>
      <c r="E213">
        <v>1900</v>
      </c>
      <c r="R213" t="s">
        <v>236</v>
      </c>
      <c r="S213" s="2">
        <f t="shared" si="20"/>
        <v>2788400</v>
      </c>
      <c r="T213" s="2">
        <f t="shared" si="22"/>
        <v>2844200</v>
      </c>
      <c r="U213" s="2">
        <f t="shared" si="22"/>
        <v>3131800</v>
      </c>
      <c r="V213" s="2">
        <f t="shared" si="22"/>
        <v>3429700</v>
      </c>
      <c r="W213" s="2">
        <f t="shared" si="22"/>
        <v>2101500</v>
      </c>
      <c r="X213" s="2">
        <f t="shared" si="22"/>
        <v>2434800</v>
      </c>
      <c r="Y213" s="2" cm="1">
        <f t="array" ref="Y213">_xlfn.XLOOKUP(Y$1&amp;$R213,$C$3:$C$1662&amp;$D$3:$D$1662,$E$3:$E$1662,0,0,1)</f>
        <v>5700</v>
      </c>
      <c r="Z213" s="2" cm="1">
        <f t="array" ref="Z213">_xlfn.XLOOKUP(Z$1&amp;$R213,$C$3:$C$1662&amp;$D$3:$D$1662,$E$3:$E$1662,0,0,1)</f>
        <v>4600</v>
      </c>
      <c r="AA213" s="2" cm="1">
        <f t="array" ref="AA213">_xlfn.XLOOKUP(AA$1&amp;$R213,$C$3:$C$1662&amp;$D$3:$D$1662,$E$3:$E$1662,0,0,1)</f>
        <v>5800</v>
      </c>
      <c r="AB213" s="2" cm="1">
        <f t="array" ref="AB213">_xlfn.XLOOKUP(AB$1&amp;$R213,$C$3:$C$1662&amp;$D$3:$D$1662,$E$3:$E$1662,0,0,1)</f>
        <v>6900</v>
      </c>
      <c r="AC213" s="2" cm="1">
        <f t="array" ref="AC213">_xlfn.XLOOKUP(AC$1&amp;$R213,$C$3:$C$1662&amp;$D$3:$D$1662,$E$3:$E$1662,0,0,1)</f>
        <v>7400</v>
      </c>
    </row>
    <row r="214" spans="3:29" x14ac:dyDescent="0.4">
      <c r="C214" t="s">
        <v>804</v>
      </c>
      <c r="D214" t="s">
        <v>415</v>
      </c>
      <c r="E214">
        <v>7400</v>
      </c>
      <c r="R214" t="s">
        <v>199</v>
      </c>
      <c r="S214" s="2">
        <f t="shared" si="20"/>
        <v>2792200</v>
      </c>
      <c r="T214" s="2">
        <f t="shared" si="22"/>
        <v>2845300</v>
      </c>
      <c r="U214" s="2">
        <f t="shared" si="22"/>
        <v>3140800</v>
      </c>
      <c r="V214" s="2">
        <f t="shared" si="22"/>
        <v>3433900</v>
      </c>
      <c r="W214" s="2">
        <f t="shared" si="22"/>
        <v>2105000</v>
      </c>
      <c r="X214" s="2">
        <f t="shared" si="22"/>
        <v>2436000</v>
      </c>
      <c r="Y214" s="2" cm="1">
        <f t="array" ref="Y214">_xlfn.XLOOKUP(Y$1&amp;$R214,$C$3:$C$1662&amp;$D$3:$D$1662,$E$3:$E$1662,0,0,1)</f>
        <v>1100</v>
      </c>
      <c r="Z214" s="2" cm="1">
        <f t="array" ref="Z214">_xlfn.XLOOKUP(Z$1&amp;$R214,$C$3:$C$1662&amp;$D$3:$D$1662,$E$3:$E$1662,0,0,1)</f>
        <v>9000</v>
      </c>
      <c r="AA214" s="2" cm="1">
        <f t="array" ref="AA214">_xlfn.XLOOKUP(AA$1&amp;$R214,$C$3:$C$1662&amp;$D$3:$D$1662,$E$3:$E$1662,0,0,1)</f>
        <v>4200</v>
      </c>
      <c r="AB214" s="2" cm="1">
        <f t="array" ref="AB214">_xlfn.XLOOKUP(AB$1&amp;$R214,$C$3:$C$1662&amp;$D$3:$D$1662,$E$3:$E$1662,0,0,1)</f>
        <v>3500</v>
      </c>
      <c r="AC214" s="2" cm="1">
        <f t="array" ref="AC214">_xlfn.XLOOKUP(AC$1&amp;$R214,$C$3:$C$1662&amp;$D$3:$D$1662,$E$3:$E$1662,0,0,1)</f>
        <v>1200</v>
      </c>
    </row>
    <row r="215" spans="3:29" x14ac:dyDescent="0.4">
      <c r="C215" t="s">
        <v>804</v>
      </c>
      <c r="D215" t="s">
        <v>416</v>
      </c>
      <c r="E215">
        <v>1200</v>
      </c>
      <c r="R215" t="s">
        <v>264</v>
      </c>
      <c r="S215" s="2">
        <f t="shared" si="20"/>
        <v>2800420</v>
      </c>
      <c r="T215" s="2">
        <f t="shared" si="22"/>
        <v>2848100</v>
      </c>
      <c r="U215" s="2">
        <f t="shared" si="22"/>
        <v>3153500</v>
      </c>
      <c r="V215" s="2">
        <f t="shared" si="22"/>
        <v>3446300</v>
      </c>
      <c r="W215" s="2">
        <f t="shared" si="22"/>
        <v>2111300</v>
      </c>
      <c r="X215" s="2">
        <f t="shared" si="22"/>
        <v>2442900</v>
      </c>
      <c r="Y215" s="2" cm="1">
        <f t="array" ref="Y215">_xlfn.XLOOKUP(Y$1&amp;$R215,$C$3:$C$1662&amp;$D$3:$D$1662,$E$3:$E$1662,0,0,1)</f>
        <v>2800</v>
      </c>
      <c r="Z215" s="2" cm="1">
        <f t="array" ref="Z215">_xlfn.XLOOKUP(Z$1&amp;$R215,$C$3:$C$1662&amp;$D$3:$D$1662,$E$3:$E$1662,0,0,1)</f>
        <v>12700</v>
      </c>
      <c r="AA215" s="2" cm="1">
        <f t="array" ref="AA215">_xlfn.XLOOKUP(AA$1&amp;$R215,$C$3:$C$1662&amp;$D$3:$D$1662,$E$3:$E$1662,0,0,1)</f>
        <v>12400</v>
      </c>
      <c r="AB215" s="2" cm="1">
        <f t="array" ref="AB215">_xlfn.XLOOKUP(AB$1&amp;$R215,$C$3:$C$1662&amp;$D$3:$D$1662,$E$3:$E$1662,0,0,1)</f>
        <v>6300</v>
      </c>
      <c r="AC215" s="2" cm="1">
        <f t="array" ref="AC215">_xlfn.XLOOKUP(AC$1&amp;$R215,$C$3:$C$1662&amp;$D$3:$D$1662,$E$3:$E$1662,0,0,1)</f>
        <v>6900</v>
      </c>
    </row>
    <row r="216" spans="3:29" x14ac:dyDescent="0.4">
      <c r="C216" t="s">
        <v>804</v>
      </c>
      <c r="D216" t="s">
        <v>417</v>
      </c>
      <c r="E216">
        <v>6900</v>
      </c>
      <c r="R216" t="s">
        <v>90</v>
      </c>
      <c r="S216" s="2">
        <f t="shared" si="20"/>
        <v>2806380</v>
      </c>
      <c r="T216" s="2">
        <f t="shared" si="22"/>
        <v>2849000</v>
      </c>
      <c r="U216" s="2">
        <f t="shared" si="22"/>
        <v>3163700</v>
      </c>
      <c r="V216" s="2">
        <f t="shared" si="22"/>
        <v>3456500</v>
      </c>
      <c r="W216" s="2">
        <f t="shared" si="22"/>
        <v>2117500</v>
      </c>
      <c r="X216" s="2">
        <f t="shared" si="22"/>
        <v>2445200</v>
      </c>
      <c r="Y216" s="2" cm="1">
        <f t="array" ref="Y216">_xlfn.XLOOKUP(Y$1&amp;$R216,$C$3:$C$1662&amp;$D$3:$D$1662,$E$3:$E$1662,0,0,1)</f>
        <v>900</v>
      </c>
      <c r="Z216" s="2" cm="1">
        <f t="array" ref="Z216">_xlfn.XLOOKUP(Z$1&amp;$R216,$C$3:$C$1662&amp;$D$3:$D$1662,$E$3:$E$1662,0,0,1)</f>
        <v>10200</v>
      </c>
      <c r="AA216" s="2" cm="1">
        <f t="array" ref="AA216">_xlfn.XLOOKUP(AA$1&amp;$R216,$C$3:$C$1662&amp;$D$3:$D$1662,$E$3:$E$1662,0,0,1)</f>
        <v>10200</v>
      </c>
      <c r="AB216" s="2" cm="1">
        <f t="array" ref="AB216">_xlfn.XLOOKUP(AB$1&amp;$R216,$C$3:$C$1662&amp;$D$3:$D$1662,$E$3:$E$1662,0,0,1)</f>
        <v>6200</v>
      </c>
      <c r="AC216" s="2" cm="1">
        <f t="array" ref="AC216">_xlfn.XLOOKUP(AC$1&amp;$R216,$C$3:$C$1662&amp;$D$3:$D$1662,$E$3:$E$1662,0,0,1)</f>
        <v>2300</v>
      </c>
    </row>
    <row r="217" spans="3:29" x14ac:dyDescent="0.4">
      <c r="C217" t="s">
        <v>804</v>
      </c>
      <c r="D217" t="s">
        <v>418</v>
      </c>
      <c r="E217">
        <v>2300</v>
      </c>
      <c r="R217" t="s">
        <v>156</v>
      </c>
      <c r="S217" s="2">
        <f t="shared" si="20"/>
        <v>2812320</v>
      </c>
      <c r="T217" s="2">
        <f t="shared" si="22"/>
        <v>2850500</v>
      </c>
      <c r="U217" s="2">
        <f t="shared" si="22"/>
        <v>3168100</v>
      </c>
      <c r="V217" s="2">
        <f t="shared" si="22"/>
        <v>3471200</v>
      </c>
      <c r="W217" s="2">
        <f t="shared" si="22"/>
        <v>2124500</v>
      </c>
      <c r="X217" s="2">
        <f t="shared" si="22"/>
        <v>2447300</v>
      </c>
      <c r="Y217" s="2" cm="1">
        <f t="array" ref="Y217">_xlfn.XLOOKUP(Y$1&amp;$R217,$C$3:$C$1662&amp;$D$3:$D$1662,$E$3:$E$1662,0,0,1)</f>
        <v>1500</v>
      </c>
      <c r="Z217" s="2" cm="1">
        <f t="array" ref="Z217">_xlfn.XLOOKUP(Z$1&amp;$R217,$C$3:$C$1662&amp;$D$3:$D$1662,$E$3:$E$1662,0,0,1)</f>
        <v>4400</v>
      </c>
      <c r="AA217" s="2" cm="1">
        <f t="array" ref="AA217">_xlfn.XLOOKUP(AA$1&amp;$R217,$C$3:$C$1662&amp;$D$3:$D$1662,$E$3:$E$1662,0,0,1)</f>
        <v>14700</v>
      </c>
      <c r="AB217" s="2" cm="1">
        <f t="array" ref="AB217">_xlfn.XLOOKUP(AB$1&amp;$R217,$C$3:$C$1662&amp;$D$3:$D$1662,$E$3:$E$1662,0,0,1)</f>
        <v>7000</v>
      </c>
      <c r="AC217" s="2" cm="1">
        <f t="array" ref="AC217">_xlfn.XLOOKUP(AC$1&amp;$R217,$C$3:$C$1662&amp;$D$3:$D$1662,$E$3:$E$1662,0,0,1)</f>
        <v>2100</v>
      </c>
    </row>
    <row r="218" spans="3:29" x14ac:dyDescent="0.4">
      <c r="C218" t="s">
        <v>804</v>
      </c>
      <c r="D218" t="s">
        <v>419</v>
      </c>
      <c r="E218">
        <v>2100</v>
      </c>
      <c r="R218" t="s">
        <v>272</v>
      </c>
      <c r="S218" s="2">
        <f t="shared" si="20"/>
        <v>2816720</v>
      </c>
      <c r="T218" s="2">
        <f t="shared" si="22"/>
        <v>2853900</v>
      </c>
      <c r="U218" s="2">
        <f t="shared" si="22"/>
        <v>3171500</v>
      </c>
      <c r="V218" s="2">
        <f t="shared" si="22"/>
        <v>3481900</v>
      </c>
      <c r="W218" s="2">
        <f t="shared" si="22"/>
        <v>2127500</v>
      </c>
      <c r="X218" s="2">
        <f t="shared" si="22"/>
        <v>2448800</v>
      </c>
      <c r="Y218" s="2" cm="1">
        <f t="array" ref="Y218">_xlfn.XLOOKUP(Y$1&amp;$R218,$C$3:$C$1662&amp;$D$3:$D$1662,$E$3:$E$1662,0,0,1)</f>
        <v>3400</v>
      </c>
      <c r="Z218" s="2" cm="1">
        <f t="array" ref="Z218">_xlfn.XLOOKUP(Z$1&amp;$R218,$C$3:$C$1662&amp;$D$3:$D$1662,$E$3:$E$1662,0,0,1)</f>
        <v>3400</v>
      </c>
      <c r="AA218" s="2" cm="1">
        <f t="array" ref="AA218">_xlfn.XLOOKUP(AA$1&amp;$R218,$C$3:$C$1662&amp;$D$3:$D$1662,$E$3:$E$1662,0,0,1)</f>
        <v>10700</v>
      </c>
      <c r="AB218" s="2" cm="1">
        <f t="array" ref="AB218">_xlfn.XLOOKUP(AB$1&amp;$R218,$C$3:$C$1662&amp;$D$3:$D$1662,$E$3:$E$1662,0,0,1)</f>
        <v>3000</v>
      </c>
      <c r="AC218" s="2" cm="1">
        <f t="array" ref="AC218">_xlfn.XLOOKUP(AC$1&amp;$R218,$C$3:$C$1662&amp;$D$3:$D$1662,$E$3:$E$1662,0,0,1)</f>
        <v>1500</v>
      </c>
    </row>
    <row r="219" spans="3:29" x14ac:dyDescent="0.4">
      <c r="C219" t="s">
        <v>804</v>
      </c>
      <c r="D219" t="s">
        <v>420</v>
      </c>
      <c r="E219">
        <v>1500</v>
      </c>
      <c r="R219" t="s">
        <v>253</v>
      </c>
      <c r="S219" s="2">
        <f t="shared" si="20"/>
        <v>2821960</v>
      </c>
      <c r="T219" s="2">
        <f t="shared" si="22"/>
        <v>2856500</v>
      </c>
      <c r="U219" s="2">
        <f t="shared" si="22"/>
        <v>3175400</v>
      </c>
      <c r="V219" s="2">
        <f t="shared" si="22"/>
        <v>3492500</v>
      </c>
      <c r="W219" s="2">
        <f t="shared" si="22"/>
        <v>2132300</v>
      </c>
      <c r="X219" s="2">
        <f t="shared" si="22"/>
        <v>2453100</v>
      </c>
      <c r="Y219" s="2" cm="1">
        <f t="array" ref="Y219">_xlfn.XLOOKUP(Y$1&amp;$R219,$C$3:$C$1662&amp;$D$3:$D$1662,$E$3:$E$1662,0,0,1)</f>
        <v>2600</v>
      </c>
      <c r="Z219" s="2" cm="1">
        <f t="array" ref="Z219">_xlfn.XLOOKUP(Z$1&amp;$R219,$C$3:$C$1662&amp;$D$3:$D$1662,$E$3:$E$1662,0,0,1)</f>
        <v>3900</v>
      </c>
      <c r="AA219" s="2" cm="1">
        <f t="array" ref="AA219">_xlfn.XLOOKUP(AA$1&amp;$R219,$C$3:$C$1662&amp;$D$3:$D$1662,$E$3:$E$1662,0,0,1)</f>
        <v>10600</v>
      </c>
      <c r="AB219" s="2" cm="1">
        <f t="array" ref="AB219">_xlfn.XLOOKUP(AB$1&amp;$R219,$C$3:$C$1662&amp;$D$3:$D$1662,$E$3:$E$1662,0,0,1)</f>
        <v>4800</v>
      </c>
      <c r="AC219" s="2" cm="1">
        <f t="array" ref="AC219">_xlfn.XLOOKUP(AC$1&amp;$R219,$C$3:$C$1662&amp;$D$3:$D$1662,$E$3:$E$1662,0,0,1)</f>
        <v>4300</v>
      </c>
    </row>
    <row r="220" spans="3:29" x14ac:dyDescent="0.4">
      <c r="C220" t="s">
        <v>804</v>
      </c>
      <c r="D220" t="s">
        <v>421</v>
      </c>
      <c r="E220">
        <v>4300</v>
      </c>
      <c r="R220" t="s">
        <v>261</v>
      </c>
      <c r="S220" s="2">
        <f t="shared" si="20"/>
        <v>2829580</v>
      </c>
      <c r="T220" s="2">
        <f t="shared" si="22"/>
        <v>2857800</v>
      </c>
      <c r="U220" s="2">
        <f t="shared" si="22"/>
        <v>3185400</v>
      </c>
      <c r="V220" s="2">
        <f t="shared" si="22"/>
        <v>3515300</v>
      </c>
      <c r="W220" s="2">
        <f t="shared" si="22"/>
        <v>2134900</v>
      </c>
      <c r="X220" s="2">
        <f t="shared" si="22"/>
        <v>2454500</v>
      </c>
      <c r="Y220" s="2" cm="1">
        <f t="array" ref="Y220">_xlfn.XLOOKUP(Y$1&amp;$R220,$C$3:$C$1662&amp;$D$3:$D$1662,$E$3:$E$1662,0,0,1)</f>
        <v>1300</v>
      </c>
      <c r="Z220" s="2" cm="1">
        <f t="array" ref="Z220">_xlfn.XLOOKUP(Z$1&amp;$R220,$C$3:$C$1662&amp;$D$3:$D$1662,$E$3:$E$1662,0,0,1)</f>
        <v>10000</v>
      </c>
      <c r="AA220" s="2" cm="1">
        <f t="array" ref="AA220">_xlfn.XLOOKUP(AA$1&amp;$R220,$C$3:$C$1662&amp;$D$3:$D$1662,$E$3:$E$1662,0,0,1)</f>
        <v>22800</v>
      </c>
      <c r="AB220" s="2" cm="1">
        <f t="array" ref="AB220">_xlfn.XLOOKUP(AB$1&amp;$R220,$C$3:$C$1662&amp;$D$3:$D$1662,$E$3:$E$1662,0,0,1)</f>
        <v>2600</v>
      </c>
      <c r="AC220" s="2" cm="1">
        <f t="array" ref="AC220">_xlfn.XLOOKUP(AC$1&amp;$R220,$C$3:$C$1662&amp;$D$3:$D$1662,$E$3:$E$1662,0,0,1)</f>
        <v>1400</v>
      </c>
    </row>
    <row r="221" spans="3:29" x14ac:dyDescent="0.4">
      <c r="C221" t="s">
        <v>804</v>
      </c>
      <c r="D221" t="s">
        <v>422</v>
      </c>
      <c r="E221">
        <v>1400</v>
      </c>
      <c r="R221" t="s">
        <v>123</v>
      </c>
      <c r="S221" s="2">
        <f t="shared" si="20"/>
        <v>2834520</v>
      </c>
      <c r="T221" s="2">
        <f t="shared" si="22"/>
        <v>2858400</v>
      </c>
      <c r="U221" s="2">
        <f t="shared" si="22"/>
        <v>3195600</v>
      </c>
      <c r="V221" s="2">
        <f t="shared" si="22"/>
        <v>3527900</v>
      </c>
      <c r="W221" s="2">
        <f t="shared" si="22"/>
        <v>2136000</v>
      </c>
      <c r="X221" s="2">
        <f t="shared" si="22"/>
        <v>2454700</v>
      </c>
      <c r="Y221" s="2" cm="1">
        <f t="array" ref="Y221">_xlfn.XLOOKUP(Y$1&amp;$R221,$C$3:$C$1662&amp;$D$3:$D$1662,$E$3:$E$1662,0,0,1)</f>
        <v>600</v>
      </c>
      <c r="Z221" s="2" cm="1">
        <f t="array" ref="Z221">_xlfn.XLOOKUP(Z$1&amp;$R221,$C$3:$C$1662&amp;$D$3:$D$1662,$E$3:$E$1662,0,0,1)</f>
        <v>10200</v>
      </c>
      <c r="AA221" s="2" cm="1">
        <f t="array" ref="AA221">_xlfn.XLOOKUP(AA$1&amp;$R221,$C$3:$C$1662&amp;$D$3:$D$1662,$E$3:$E$1662,0,0,1)</f>
        <v>12600</v>
      </c>
      <c r="AB221" s="2" cm="1">
        <f t="array" ref="AB221">_xlfn.XLOOKUP(AB$1&amp;$R221,$C$3:$C$1662&amp;$D$3:$D$1662,$E$3:$E$1662,0,0,1)</f>
        <v>1100</v>
      </c>
      <c r="AC221" s="2" cm="1">
        <f t="array" ref="AC221">_xlfn.XLOOKUP(AC$1&amp;$R221,$C$3:$C$1662&amp;$D$3:$D$1662,$E$3:$E$1662,0,0,1)</f>
        <v>200</v>
      </c>
    </row>
    <row r="222" spans="3:29" x14ac:dyDescent="0.4">
      <c r="C222" t="s">
        <v>804</v>
      </c>
      <c r="D222" t="s">
        <v>423</v>
      </c>
      <c r="E222">
        <v>200</v>
      </c>
      <c r="R222" t="s">
        <v>249</v>
      </c>
      <c r="S222" s="2">
        <f t="shared" si="20"/>
        <v>2838640</v>
      </c>
      <c r="T222" s="2">
        <f t="shared" si="22"/>
        <v>2864800</v>
      </c>
      <c r="U222" s="2">
        <f t="shared" si="22"/>
        <v>3202300</v>
      </c>
      <c r="V222" s="2">
        <f t="shared" si="22"/>
        <v>3531000</v>
      </c>
      <c r="W222" s="2">
        <f t="shared" si="22"/>
        <v>2138200</v>
      </c>
      <c r="X222" s="2">
        <f t="shared" si="22"/>
        <v>2456900</v>
      </c>
      <c r="Y222" s="2" cm="1">
        <f t="array" ref="Y222">_xlfn.XLOOKUP(Y$1&amp;$R222,$C$3:$C$1662&amp;$D$3:$D$1662,$E$3:$E$1662,0,0,1)</f>
        <v>6400</v>
      </c>
      <c r="Z222" s="2" cm="1">
        <f t="array" ref="Z222">_xlfn.XLOOKUP(Z$1&amp;$R222,$C$3:$C$1662&amp;$D$3:$D$1662,$E$3:$E$1662,0,0,1)</f>
        <v>6700</v>
      </c>
      <c r="AA222" s="2" cm="1">
        <f t="array" ref="AA222">_xlfn.XLOOKUP(AA$1&amp;$R222,$C$3:$C$1662&amp;$D$3:$D$1662,$E$3:$E$1662,0,0,1)</f>
        <v>3100</v>
      </c>
      <c r="AB222" s="2" cm="1">
        <f t="array" ref="AB222">_xlfn.XLOOKUP(AB$1&amp;$R222,$C$3:$C$1662&amp;$D$3:$D$1662,$E$3:$E$1662,0,0,1)</f>
        <v>2200</v>
      </c>
      <c r="AC222" s="2" cm="1">
        <f t="array" ref="AC222">_xlfn.XLOOKUP(AC$1&amp;$R222,$C$3:$C$1662&amp;$D$3:$D$1662,$E$3:$E$1662,0,0,1)</f>
        <v>2200</v>
      </c>
    </row>
    <row r="223" spans="3:29" x14ac:dyDescent="0.4">
      <c r="C223" t="s">
        <v>804</v>
      </c>
      <c r="D223" t="s">
        <v>424</v>
      </c>
      <c r="E223">
        <v>2200</v>
      </c>
      <c r="R223" t="s">
        <v>209</v>
      </c>
      <c r="S223" s="2">
        <f t="shared" si="20"/>
        <v>2844380</v>
      </c>
      <c r="T223" s="2">
        <f t="shared" si="22"/>
        <v>2873800</v>
      </c>
      <c r="U223" s="2">
        <f t="shared" si="22"/>
        <v>3209600</v>
      </c>
      <c r="V223" s="2">
        <f t="shared" si="22"/>
        <v>3535800</v>
      </c>
      <c r="W223" s="2">
        <f t="shared" si="22"/>
        <v>2143500</v>
      </c>
      <c r="X223" s="2">
        <f t="shared" si="22"/>
        <v>2459200</v>
      </c>
      <c r="Y223" s="2" cm="1">
        <f t="array" ref="Y223">_xlfn.XLOOKUP(Y$1&amp;$R223,$C$3:$C$1662&amp;$D$3:$D$1662,$E$3:$E$1662,0,0,1)</f>
        <v>9000</v>
      </c>
      <c r="Z223" s="2" cm="1">
        <f t="array" ref="Z223">_xlfn.XLOOKUP(Z$1&amp;$R223,$C$3:$C$1662&amp;$D$3:$D$1662,$E$3:$E$1662,0,0,1)</f>
        <v>7300</v>
      </c>
      <c r="AA223" s="2" cm="1">
        <f t="array" ref="AA223">_xlfn.XLOOKUP(AA$1&amp;$R223,$C$3:$C$1662&amp;$D$3:$D$1662,$E$3:$E$1662,0,0,1)</f>
        <v>4800</v>
      </c>
      <c r="AB223" s="2" cm="1">
        <f t="array" ref="AB223">_xlfn.XLOOKUP(AB$1&amp;$R223,$C$3:$C$1662&amp;$D$3:$D$1662,$E$3:$E$1662,0,0,1)</f>
        <v>5300</v>
      </c>
      <c r="AC223" s="2" cm="1">
        <f t="array" ref="AC223">_xlfn.XLOOKUP(AC$1&amp;$R223,$C$3:$C$1662&amp;$D$3:$D$1662,$E$3:$E$1662,0,0,1)</f>
        <v>2300</v>
      </c>
    </row>
    <row r="224" spans="3:29" x14ac:dyDescent="0.4">
      <c r="C224" t="s">
        <v>804</v>
      </c>
      <c r="D224" t="s">
        <v>425</v>
      </c>
      <c r="E224">
        <v>2300</v>
      </c>
      <c r="R224" t="s">
        <v>239</v>
      </c>
      <c r="S224" s="2">
        <f t="shared" si="20"/>
        <v>2846300</v>
      </c>
      <c r="T224" s="2">
        <f t="shared" si="22"/>
        <v>2875000</v>
      </c>
      <c r="U224" s="2">
        <f t="shared" si="22"/>
        <v>3212600</v>
      </c>
      <c r="V224" s="2">
        <f t="shared" si="22"/>
        <v>3539100</v>
      </c>
      <c r="W224" s="2">
        <f t="shared" si="22"/>
        <v>2144400</v>
      </c>
      <c r="X224" s="2">
        <f t="shared" si="22"/>
        <v>2460400</v>
      </c>
      <c r="Y224" s="2" cm="1">
        <f t="array" ref="Y224">_xlfn.XLOOKUP(Y$1&amp;$R224,$C$3:$C$1662&amp;$D$3:$D$1662,$E$3:$E$1662,0,0,1)</f>
        <v>1200</v>
      </c>
      <c r="Z224" s="2" cm="1">
        <f t="array" ref="Z224">_xlfn.XLOOKUP(Z$1&amp;$R224,$C$3:$C$1662&amp;$D$3:$D$1662,$E$3:$E$1662,0,0,1)</f>
        <v>3000</v>
      </c>
      <c r="AA224" s="2" cm="1">
        <f t="array" ref="AA224">_xlfn.XLOOKUP(AA$1&amp;$R224,$C$3:$C$1662&amp;$D$3:$D$1662,$E$3:$E$1662,0,0,1)</f>
        <v>3300</v>
      </c>
      <c r="AB224" s="2" cm="1">
        <f t="array" ref="AB224">_xlfn.XLOOKUP(AB$1&amp;$R224,$C$3:$C$1662&amp;$D$3:$D$1662,$E$3:$E$1662,0,0,1)</f>
        <v>900</v>
      </c>
      <c r="AC224" s="2" cm="1">
        <f t="array" ref="AC224">_xlfn.XLOOKUP(AC$1&amp;$R224,$C$3:$C$1662&amp;$D$3:$D$1662,$E$3:$E$1662,0,0,1)</f>
        <v>1200</v>
      </c>
    </row>
    <row r="225" spans="3:29" x14ac:dyDescent="0.4">
      <c r="C225" t="s">
        <v>804</v>
      </c>
      <c r="D225" t="s">
        <v>426</v>
      </c>
      <c r="E225">
        <v>1200</v>
      </c>
      <c r="R225" t="s">
        <v>304</v>
      </c>
      <c r="S225" s="2">
        <f t="shared" si="20"/>
        <v>2854480</v>
      </c>
      <c r="T225" s="2">
        <f t="shared" si="22"/>
        <v>2878000</v>
      </c>
      <c r="U225" s="2">
        <f t="shared" si="22"/>
        <v>3217300</v>
      </c>
      <c r="V225" s="2">
        <f t="shared" si="22"/>
        <v>3545300</v>
      </c>
      <c r="W225" s="2">
        <f t="shared" si="22"/>
        <v>2147500</v>
      </c>
      <c r="X225" s="2">
        <f t="shared" si="22"/>
        <v>2484300</v>
      </c>
      <c r="Y225" s="2" cm="1">
        <f t="array" ref="Y225">_xlfn.XLOOKUP(Y$1&amp;$R225,$C$3:$C$1662&amp;$D$3:$D$1662,$E$3:$E$1662,0,0,1)</f>
        <v>3000</v>
      </c>
      <c r="Z225" s="2" cm="1">
        <f t="array" ref="Z225">_xlfn.XLOOKUP(Z$1&amp;$R225,$C$3:$C$1662&amp;$D$3:$D$1662,$E$3:$E$1662,0,0,1)</f>
        <v>4700</v>
      </c>
      <c r="AA225" s="2" cm="1">
        <f t="array" ref="AA225">_xlfn.XLOOKUP(AA$1&amp;$R225,$C$3:$C$1662&amp;$D$3:$D$1662,$E$3:$E$1662,0,0,1)</f>
        <v>6200</v>
      </c>
      <c r="AB225" s="2" cm="1">
        <f t="array" ref="AB225">_xlfn.XLOOKUP(AB$1&amp;$R225,$C$3:$C$1662&amp;$D$3:$D$1662,$E$3:$E$1662,0,0,1)</f>
        <v>3100</v>
      </c>
      <c r="AC225" s="2" cm="1">
        <f t="array" ref="AC225">_xlfn.XLOOKUP(AC$1&amp;$R225,$C$3:$C$1662&amp;$D$3:$D$1662,$E$3:$E$1662,0,0,1)</f>
        <v>23900</v>
      </c>
    </row>
    <row r="226" spans="3:29" x14ac:dyDescent="0.4">
      <c r="C226" t="s">
        <v>804</v>
      </c>
      <c r="D226" t="s">
        <v>427</v>
      </c>
      <c r="E226">
        <v>23900</v>
      </c>
      <c r="R226" t="s">
        <v>283</v>
      </c>
      <c r="S226" s="2">
        <f t="shared" si="20"/>
        <v>2864500</v>
      </c>
      <c r="T226" s="2">
        <f t="shared" si="22"/>
        <v>2879700</v>
      </c>
      <c r="U226" s="2">
        <f t="shared" si="22"/>
        <v>3231700</v>
      </c>
      <c r="V226" s="2">
        <f t="shared" si="22"/>
        <v>3561100</v>
      </c>
      <c r="W226" s="2">
        <f t="shared" si="22"/>
        <v>2149200</v>
      </c>
      <c r="X226" s="2">
        <f t="shared" si="22"/>
        <v>2500800</v>
      </c>
      <c r="Y226" s="2" cm="1">
        <f t="array" ref="Y226">_xlfn.XLOOKUP(Y$1&amp;$R226,$C$3:$C$1662&amp;$D$3:$D$1662,$E$3:$E$1662,0,0,1)</f>
        <v>1700</v>
      </c>
      <c r="Z226" s="2" cm="1">
        <f t="array" ref="Z226">_xlfn.XLOOKUP(Z$1&amp;$R226,$C$3:$C$1662&amp;$D$3:$D$1662,$E$3:$E$1662,0,0,1)</f>
        <v>14400</v>
      </c>
      <c r="AA226" s="2" cm="1">
        <f t="array" ref="AA226">_xlfn.XLOOKUP(AA$1&amp;$R226,$C$3:$C$1662&amp;$D$3:$D$1662,$E$3:$E$1662,0,0,1)</f>
        <v>15800</v>
      </c>
      <c r="AB226" s="2" cm="1">
        <f t="array" ref="AB226">_xlfn.XLOOKUP(AB$1&amp;$R226,$C$3:$C$1662&amp;$D$3:$D$1662,$E$3:$E$1662,0,0,1)</f>
        <v>1700</v>
      </c>
      <c r="AC226" s="2" cm="1">
        <f t="array" ref="AC226">_xlfn.XLOOKUP(AC$1&amp;$R226,$C$3:$C$1662&amp;$D$3:$D$1662,$E$3:$E$1662,0,0,1)</f>
        <v>16500</v>
      </c>
    </row>
    <row r="227" spans="3:29" x14ac:dyDescent="0.4">
      <c r="C227" t="s">
        <v>804</v>
      </c>
      <c r="D227" t="s">
        <v>428</v>
      </c>
      <c r="E227">
        <v>16500</v>
      </c>
      <c r="R227" t="s">
        <v>176</v>
      </c>
      <c r="S227" s="2">
        <f t="shared" si="20"/>
        <v>2871300</v>
      </c>
      <c r="T227" s="2">
        <f t="shared" si="22"/>
        <v>2887300</v>
      </c>
      <c r="U227" s="2">
        <f t="shared" si="22"/>
        <v>3235700</v>
      </c>
      <c r="V227" s="2">
        <f t="shared" si="22"/>
        <v>3571900</v>
      </c>
      <c r="W227" s="2">
        <f t="shared" si="22"/>
        <v>2151300</v>
      </c>
      <c r="X227" s="2">
        <f t="shared" si="22"/>
        <v>2510300</v>
      </c>
      <c r="Y227" s="2" cm="1">
        <f t="array" ref="Y227">_xlfn.XLOOKUP(Y$1&amp;$R227,$C$3:$C$1662&amp;$D$3:$D$1662,$E$3:$E$1662,0,0,1)</f>
        <v>7600</v>
      </c>
      <c r="Z227" s="2" cm="1">
        <f t="array" ref="Z227">_xlfn.XLOOKUP(Z$1&amp;$R227,$C$3:$C$1662&amp;$D$3:$D$1662,$E$3:$E$1662,0,0,1)</f>
        <v>4000</v>
      </c>
      <c r="AA227" s="2" cm="1">
        <f t="array" ref="AA227">_xlfn.XLOOKUP(AA$1&amp;$R227,$C$3:$C$1662&amp;$D$3:$D$1662,$E$3:$E$1662,0,0,1)</f>
        <v>10800</v>
      </c>
      <c r="AB227" s="2" cm="1">
        <f t="array" ref="AB227">_xlfn.XLOOKUP(AB$1&amp;$R227,$C$3:$C$1662&amp;$D$3:$D$1662,$E$3:$E$1662,0,0,1)</f>
        <v>2100</v>
      </c>
      <c r="AC227" s="2" cm="1">
        <f t="array" ref="AC227">_xlfn.XLOOKUP(AC$1&amp;$R227,$C$3:$C$1662&amp;$D$3:$D$1662,$E$3:$E$1662,0,0,1)</f>
        <v>9500</v>
      </c>
    </row>
    <row r="228" spans="3:29" x14ac:dyDescent="0.4">
      <c r="C228" t="s">
        <v>804</v>
      </c>
      <c r="D228" t="s">
        <v>429</v>
      </c>
      <c r="E228">
        <v>9500</v>
      </c>
      <c r="R228" t="s">
        <v>117</v>
      </c>
      <c r="S228" s="2">
        <f t="shared" si="20"/>
        <v>2876080</v>
      </c>
      <c r="T228" s="2">
        <f t="shared" ref="T228:X243" si="23">T227+Y228</f>
        <v>2888300</v>
      </c>
      <c r="U228" s="2">
        <f t="shared" si="23"/>
        <v>3244500</v>
      </c>
      <c r="V228" s="2">
        <f t="shared" si="23"/>
        <v>3576000</v>
      </c>
      <c r="W228" s="2">
        <f t="shared" si="23"/>
        <v>2152600</v>
      </c>
      <c r="X228" s="2">
        <f t="shared" si="23"/>
        <v>2519000</v>
      </c>
      <c r="Y228" s="2" cm="1">
        <f t="array" ref="Y228">_xlfn.XLOOKUP(Y$1&amp;$R228,$C$3:$C$1662&amp;$D$3:$D$1662,$E$3:$E$1662,0,0,1)</f>
        <v>1000</v>
      </c>
      <c r="Z228" s="2" cm="1">
        <f t="array" ref="Z228">_xlfn.XLOOKUP(Z$1&amp;$R228,$C$3:$C$1662&amp;$D$3:$D$1662,$E$3:$E$1662,0,0,1)</f>
        <v>8800</v>
      </c>
      <c r="AA228" s="2" cm="1">
        <f t="array" ref="AA228">_xlfn.XLOOKUP(AA$1&amp;$R228,$C$3:$C$1662&amp;$D$3:$D$1662,$E$3:$E$1662,0,0,1)</f>
        <v>4100</v>
      </c>
      <c r="AB228" s="2" cm="1">
        <f t="array" ref="AB228">_xlfn.XLOOKUP(AB$1&amp;$R228,$C$3:$C$1662&amp;$D$3:$D$1662,$E$3:$E$1662,0,0,1)</f>
        <v>1300</v>
      </c>
      <c r="AC228" s="2" cm="1">
        <f t="array" ref="AC228">_xlfn.XLOOKUP(AC$1&amp;$R228,$C$3:$C$1662&amp;$D$3:$D$1662,$E$3:$E$1662,0,0,1)</f>
        <v>8700</v>
      </c>
    </row>
    <row r="229" spans="3:29" x14ac:dyDescent="0.4">
      <c r="C229" t="s">
        <v>804</v>
      </c>
      <c r="D229" t="s">
        <v>430</v>
      </c>
      <c r="E229">
        <v>8700</v>
      </c>
      <c r="R229" t="s">
        <v>54</v>
      </c>
      <c r="S229" s="2">
        <f t="shared" si="20"/>
        <v>2883620</v>
      </c>
      <c r="T229" s="2">
        <f t="shared" si="23"/>
        <v>2892100</v>
      </c>
      <c r="U229" s="2">
        <f t="shared" si="23"/>
        <v>3256300</v>
      </c>
      <c r="V229" s="2">
        <f t="shared" si="23"/>
        <v>3585300</v>
      </c>
      <c r="W229" s="2">
        <f t="shared" si="23"/>
        <v>2155100</v>
      </c>
      <c r="X229" s="2">
        <f t="shared" si="23"/>
        <v>2529300</v>
      </c>
      <c r="Y229" s="2" cm="1">
        <f t="array" ref="Y229">_xlfn.XLOOKUP(Y$1&amp;$R229,$C$3:$C$1662&amp;$D$3:$D$1662,$E$3:$E$1662,0,0,1)</f>
        <v>3800</v>
      </c>
      <c r="Z229" s="2" cm="1">
        <f t="array" ref="Z229">_xlfn.XLOOKUP(Z$1&amp;$R229,$C$3:$C$1662&amp;$D$3:$D$1662,$E$3:$E$1662,0,0,1)</f>
        <v>11800</v>
      </c>
      <c r="AA229" s="2" cm="1">
        <f t="array" ref="AA229">_xlfn.XLOOKUP(AA$1&amp;$R229,$C$3:$C$1662&amp;$D$3:$D$1662,$E$3:$E$1662,0,0,1)</f>
        <v>9300</v>
      </c>
      <c r="AB229" s="2" cm="1">
        <f t="array" ref="AB229">_xlfn.XLOOKUP(AB$1&amp;$R229,$C$3:$C$1662&amp;$D$3:$D$1662,$E$3:$E$1662,0,0,1)</f>
        <v>2500</v>
      </c>
      <c r="AC229" s="2" cm="1">
        <f t="array" ref="AC229">_xlfn.XLOOKUP(AC$1&amp;$R229,$C$3:$C$1662&amp;$D$3:$D$1662,$E$3:$E$1662,0,0,1)</f>
        <v>10300</v>
      </c>
    </row>
    <row r="230" spans="3:29" x14ac:dyDescent="0.4">
      <c r="C230" t="s">
        <v>804</v>
      </c>
      <c r="D230" t="s">
        <v>431</v>
      </c>
      <c r="E230">
        <v>10300</v>
      </c>
      <c r="R230" t="s">
        <v>161</v>
      </c>
      <c r="S230" s="2">
        <f t="shared" si="20"/>
        <v>2899080</v>
      </c>
      <c r="T230" s="2">
        <f t="shared" si="23"/>
        <v>2898400</v>
      </c>
      <c r="U230" s="2">
        <f t="shared" si="23"/>
        <v>3259700</v>
      </c>
      <c r="V230" s="2">
        <f t="shared" si="23"/>
        <v>3600200</v>
      </c>
      <c r="W230" s="2">
        <f t="shared" si="23"/>
        <v>2162900</v>
      </c>
      <c r="X230" s="2">
        <f t="shared" si="23"/>
        <v>2574200</v>
      </c>
      <c r="Y230" s="2" cm="1">
        <f t="array" ref="Y230">_xlfn.XLOOKUP(Y$1&amp;$R230,$C$3:$C$1662&amp;$D$3:$D$1662,$E$3:$E$1662,0,0,1)</f>
        <v>6300</v>
      </c>
      <c r="Z230" s="2" cm="1">
        <f t="array" ref="Z230">_xlfn.XLOOKUP(Z$1&amp;$R230,$C$3:$C$1662&amp;$D$3:$D$1662,$E$3:$E$1662,0,0,1)</f>
        <v>3400</v>
      </c>
      <c r="AA230" s="2" cm="1">
        <f t="array" ref="AA230">_xlfn.XLOOKUP(AA$1&amp;$R230,$C$3:$C$1662&amp;$D$3:$D$1662,$E$3:$E$1662,0,0,1)</f>
        <v>14900</v>
      </c>
      <c r="AB230" s="2" cm="1">
        <f t="array" ref="AB230">_xlfn.XLOOKUP(AB$1&amp;$R230,$C$3:$C$1662&amp;$D$3:$D$1662,$E$3:$E$1662,0,0,1)</f>
        <v>7800</v>
      </c>
      <c r="AC230" s="2" cm="1">
        <f t="array" ref="AC230">_xlfn.XLOOKUP(AC$1&amp;$R230,$C$3:$C$1662&amp;$D$3:$D$1662,$E$3:$E$1662,0,0,1)</f>
        <v>44900</v>
      </c>
    </row>
    <row r="231" spans="3:29" x14ac:dyDescent="0.4">
      <c r="C231" t="s">
        <v>804</v>
      </c>
      <c r="D231" t="s">
        <v>432</v>
      </c>
      <c r="E231">
        <v>44900</v>
      </c>
      <c r="R231" t="s">
        <v>185</v>
      </c>
      <c r="S231" s="2">
        <f t="shared" si="20"/>
        <v>2904460</v>
      </c>
      <c r="T231" s="2">
        <f t="shared" si="23"/>
        <v>2901600</v>
      </c>
      <c r="U231" s="2">
        <f t="shared" si="23"/>
        <v>3266600</v>
      </c>
      <c r="V231" s="2">
        <f t="shared" si="23"/>
        <v>3607100</v>
      </c>
      <c r="W231" s="2">
        <f t="shared" si="23"/>
        <v>2166400</v>
      </c>
      <c r="X231" s="2">
        <f t="shared" si="23"/>
        <v>2580600</v>
      </c>
      <c r="Y231" s="2" cm="1">
        <f t="array" ref="Y231">_xlfn.XLOOKUP(Y$1&amp;$R231,$C$3:$C$1662&amp;$D$3:$D$1662,$E$3:$E$1662,0,0,1)</f>
        <v>3200</v>
      </c>
      <c r="Z231" s="2" cm="1">
        <f t="array" ref="Z231">_xlfn.XLOOKUP(Z$1&amp;$R231,$C$3:$C$1662&amp;$D$3:$D$1662,$E$3:$E$1662,0,0,1)</f>
        <v>6900</v>
      </c>
      <c r="AA231" s="2" cm="1">
        <f t="array" ref="AA231">_xlfn.XLOOKUP(AA$1&amp;$R231,$C$3:$C$1662&amp;$D$3:$D$1662,$E$3:$E$1662,0,0,1)</f>
        <v>6900</v>
      </c>
      <c r="AB231" s="2" cm="1">
        <f t="array" ref="AB231">_xlfn.XLOOKUP(AB$1&amp;$R231,$C$3:$C$1662&amp;$D$3:$D$1662,$E$3:$E$1662,0,0,1)</f>
        <v>3500</v>
      </c>
      <c r="AC231" s="2" cm="1">
        <f t="array" ref="AC231">_xlfn.XLOOKUP(AC$1&amp;$R231,$C$3:$C$1662&amp;$D$3:$D$1662,$E$3:$E$1662,0,0,1)</f>
        <v>6400</v>
      </c>
    </row>
    <row r="232" spans="3:29" x14ac:dyDescent="0.4">
      <c r="C232" t="s">
        <v>804</v>
      </c>
      <c r="D232" t="s">
        <v>433</v>
      </c>
      <c r="E232">
        <v>6400</v>
      </c>
      <c r="R232" t="s">
        <v>207</v>
      </c>
      <c r="S232" s="2">
        <f t="shared" si="20"/>
        <v>2910640</v>
      </c>
      <c r="T232" s="2">
        <f t="shared" si="23"/>
        <v>2904100</v>
      </c>
      <c r="U232" s="2">
        <f t="shared" si="23"/>
        <v>3275500</v>
      </c>
      <c r="V232" s="2">
        <f t="shared" si="23"/>
        <v>3613100</v>
      </c>
      <c r="W232" s="2">
        <f t="shared" si="23"/>
        <v>2175900</v>
      </c>
      <c r="X232" s="2">
        <f t="shared" si="23"/>
        <v>2584600</v>
      </c>
      <c r="Y232" s="2" cm="1">
        <f t="array" ref="Y232">_xlfn.XLOOKUP(Y$1&amp;$R232,$C$3:$C$1662&amp;$D$3:$D$1662,$E$3:$E$1662,0,0,1)</f>
        <v>2500</v>
      </c>
      <c r="Z232" s="2" cm="1">
        <f t="array" ref="Z232">_xlfn.XLOOKUP(Z$1&amp;$R232,$C$3:$C$1662&amp;$D$3:$D$1662,$E$3:$E$1662,0,0,1)</f>
        <v>8900</v>
      </c>
      <c r="AA232" s="2" cm="1">
        <f t="array" ref="AA232">_xlfn.XLOOKUP(AA$1&amp;$R232,$C$3:$C$1662&amp;$D$3:$D$1662,$E$3:$E$1662,0,0,1)</f>
        <v>6000</v>
      </c>
      <c r="AB232" s="2" cm="1">
        <f t="array" ref="AB232">_xlfn.XLOOKUP(AB$1&amp;$R232,$C$3:$C$1662&amp;$D$3:$D$1662,$E$3:$E$1662,0,0,1)</f>
        <v>9500</v>
      </c>
      <c r="AC232" s="2" cm="1">
        <f t="array" ref="AC232">_xlfn.XLOOKUP(AC$1&amp;$R232,$C$3:$C$1662&amp;$D$3:$D$1662,$E$3:$E$1662,0,0,1)</f>
        <v>4000</v>
      </c>
    </row>
    <row r="233" spans="3:29" x14ac:dyDescent="0.4">
      <c r="C233" t="s">
        <v>804</v>
      </c>
      <c r="D233" t="s">
        <v>434</v>
      </c>
      <c r="E233">
        <v>4000</v>
      </c>
      <c r="R233" t="s">
        <v>216</v>
      </c>
      <c r="S233" s="2">
        <f t="shared" si="20"/>
        <v>2915400</v>
      </c>
      <c r="T233" s="2">
        <f t="shared" si="23"/>
        <v>2907100</v>
      </c>
      <c r="U233" s="2">
        <f t="shared" si="23"/>
        <v>3279400</v>
      </c>
      <c r="V233" s="2">
        <f t="shared" si="23"/>
        <v>3616800</v>
      </c>
      <c r="W233" s="2">
        <f t="shared" si="23"/>
        <v>2179100</v>
      </c>
      <c r="X233" s="2">
        <f t="shared" si="23"/>
        <v>2594600</v>
      </c>
      <c r="Y233" s="2" cm="1">
        <f t="array" ref="Y233">_xlfn.XLOOKUP(Y$1&amp;$R233,$C$3:$C$1662&amp;$D$3:$D$1662,$E$3:$E$1662,0,0,1)</f>
        <v>3000</v>
      </c>
      <c r="Z233" s="2" cm="1">
        <f t="array" ref="Z233">_xlfn.XLOOKUP(Z$1&amp;$R233,$C$3:$C$1662&amp;$D$3:$D$1662,$E$3:$E$1662,0,0,1)</f>
        <v>3900</v>
      </c>
      <c r="AA233" s="2" cm="1">
        <f t="array" ref="AA233">_xlfn.XLOOKUP(AA$1&amp;$R233,$C$3:$C$1662&amp;$D$3:$D$1662,$E$3:$E$1662,0,0,1)</f>
        <v>3700</v>
      </c>
      <c r="AB233" s="2" cm="1">
        <f t="array" ref="AB233">_xlfn.XLOOKUP(AB$1&amp;$R233,$C$3:$C$1662&amp;$D$3:$D$1662,$E$3:$E$1662,0,0,1)</f>
        <v>3200</v>
      </c>
      <c r="AC233" s="2" cm="1">
        <f t="array" ref="AC233">_xlfn.XLOOKUP(AC$1&amp;$R233,$C$3:$C$1662&amp;$D$3:$D$1662,$E$3:$E$1662,0,0,1)</f>
        <v>10000</v>
      </c>
    </row>
    <row r="234" spans="3:29" x14ac:dyDescent="0.4">
      <c r="C234" t="s">
        <v>804</v>
      </c>
      <c r="D234" t="s">
        <v>435</v>
      </c>
      <c r="E234">
        <v>10000</v>
      </c>
      <c r="R234" t="s">
        <v>212</v>
      </c>
      <c r="S234" s="2">
        <f t="shared" si="20"/>
        <v>2918120</v>
      </c>
      <c r="T234" s="2">
        <f t="shared" si="23"/>
        <v>2908300</v>
      </c>
      <c r="U234" s="2">
        <f t="shared" si="23"/>
        <v>3283500</v>
      </c>
      <c r="V234" s="2">
        <f t="shared" si="23"/>
        <v>3618600</v>
      </c>
      <c r="W234" s="2">
        <f t="shared" si="23"/>
        <v>2183300</v>
      </c>
      <c r="X234" s="2">
        <f t="shared" si="23"/>
        <v>2596900</v>
      </c>
      <c r="Y234" s="2" cm="1">
        <f t="array" ref="Y234">_xlfn.XLOOKUP(Y$1&amp;$R234,$C$3:$C$1662&amp;$D$3:$D$1662,$E$3:$E$1662,0,0,1)</f>
        <v>1200</v>
      </c>
      <c r="Z234" s="2" cm="1">
        <f t="array" ref="Z234">_xlfn.XLOOKUP(Z$1&amp;$R234,$C$3:$C$1662&amp;$D$3:$D$1662,$E$3:$E$1662,0,0,1)</f>
        <v>4100</v>
      </c>
      <c r="AA234" s="2" cm="1">
        <f t="array" ref="AA234">_xlfn.XLOOKUP(AA$1&amp;$R234,$C$3:$C$1662&amp;$D$3:$D$1662,$E$3:$E$1662,0,0,1)</f>
        <v>1800</v>
      </c>
      <c r="AB234" s="2" cm="1">
        <f t="array" ref="AB234">_xlfn.XLOOKUP(AB$1&amp;$R234,$C$3:$C$1662&amp;$D$3:$D$1662,$E$3:$E$1662,0,0,1)</f>
        <v>4200</v>
      </c>
      <c r="AC234" s="2" cm="1">
        <f t="array" ref="AC234">_xlfn.XLOOKUP(AC$1&amp;$R234,$C$3:$C$1662&amp;$D$3:$D$1662,$E$3:$E$1662,0,0,1)</f>
        <v>2300</v>
      </c>
    </row>
    <row r="235" spans="3:29" x14ac:dyDescent="0.4">
      <c r="C235" t="s">
        <v>804</v>
      </c>
      <c r="D235" t="s">
        <v>436</v>
      </c>
      <c r="E235">
        <v>2300</v>
      </c>
      <c r="R235" t="s">
        <v>146</v>
      </c>
      <c r="S235" s="2">
        <f t="shared" si="20"/>
        <v>2922340</v>
      </c>
      <c r="T235" s="2">
        <f t="shared" si="23"/>
        <v>2912200</v>
      </c>
      <c r="U235" s="2">
        <f t="shared" si="23"/>
        <v>3286600</v>
      </c>
      <c r="V235" s="2">
        <f t="shared" si="23"/>
        <v>3624600</v>
      </c>
      <c r="W235" s="2">
        <f t="shared" si="23"/>
        <v>2187700</v>
      </c>
      <c r="X235" s="2">
        <f t="shared" si="23"/>
        <v>2600600</v>
      </c>
      <c r="Y235" s="2" cm="1">
        <f t="array" ref="Y235">_xlfn.XLOOKUP(Y$1&amp;$R235,$C$3:$C$1662&amp;$D$3:$D$1662,$E$3:$E$1662,0,0,1)</f>
        <v>3900</v>
      </c>
      <c r="Z235" s="2" cm="1">
        <f t="array" ref="Z235">_xlfn.XLOOKUP(Z$1&amp;$R235,$C$3:$C$1662&amp;$D$3:$D$1662,$E$3:$E$1662,0,0,1)</f>
        <v>3100</v>
      </c>
      <c r="AA235" s="2" cm="1">
        <f t="array" ref="AA235">_xlfn.XLOOKUP(AA$1&amp;$R235,$C$3:$C$1662&amp;$D$3:$D$1662,$E$3:$E$1662,0,0,1)</f>
        <v>6000</v>
      </c>
      <c r="AB235" s="2" cm="1">
        <f t="array" ref="AB235">_xlfn.XLOOKUP(AB$1&amp;$R235,$C$3:$C$1662&amp;$D$3:$D$1662,$E$3:$E$1662,0,0,1)</f>
        <v>4400</v>
      </c>
      <c r="AC235" s="2" cm="1">
        <f t="array" ref="AC235">_xlfn.XLOOKUP(AC$1&amp;$R235,$C$3:$C$1662&amp;$D$3:$D$1662,$E$3:$E$1662,0,0,1)</f>
        <v>3700</v>
      </c>
    </row>
    <row r="236" spans="3:29" x14ac:dyDescent="0.4">
      <c r="C236" t="s">
        <v>804</v>
      </c>
      <c r="D236" t="s">
        <v>437</v>
      </c>
      <c r="E236">
        <v>3700</v>
      </c>
      <c r="R236" t="s">
        <v>195</v>
      </c>
      <c r="S236" s="2">
        <f t="shared" si="20"/>
        <v>2926860</v>
      </c>
      <c r="T236" s="2">
        <f t="shared" si="23"/>
        <v>2920600</v>
      </c>
      <c r="U236" s="2">
        <f t="shared" si="23"/>
        <v>3290900</v>
      </c>
      <c r="V236" s="2">
        <f t="shared" si="23"/>
        <v>3627300</v>
      </c>
      <c r="W236" s="2">
        <f t="shared" si="23"/>
        <v>2191000</v>
      </c>
      <c r="X236" s="2">
        <f t="shared" si="23"/>
        <v>2604500</v>
      </c>
      <c r="Y236" s="2" cm="1">
        <f t="array" ref="Y236">_xlfn.XLOOKUP(Y$1&amp;$R236,$C$3:$C$1662&amp;$D$3:$D$1662,$E$3:$E$1662,0,0,1)</f>
        <v>8400</v>
      </c>
      <c r="Z236" s="2" cm="1">
        <f t="array" ref="Z236">_xlfn.XLOOKUP(Z$1&amp;$R236,$C$3:$C$1662&amp;$D$3:$D$1662,$E$3:$E$1662,0,0,1)</f>
        <v>4300</v>
      </c>
      <c r="AA236" s="2" cm="1">
        <f t="array" ref="AA236">_xlfn.XLOOKUP(AA$1&amp;$R236,$C$3:$C$1662&amp;$D$3:$D$1662,$E$3:$E$1662,0,0,1)</f>
        <v>2700</v>
      </c>
      <c r="AB236" s="2" cm="1">
        <f t="array" ref="AB236">_xlfn.XLOOKUP(AB$1&amp;$R236,$C$3:$C$1662&amp;$D$3:$D$1662,$E$3:$E$1662,0,0,1)</f>
        <v>3300</v>
      </c>
      <c r="AC236" s="2" cm="1">
        <f t="array" ref="AC236">_xlfn.XLOOKUP(AC$1&amp;$R236,$C$3:$C$1662&amp;$D$3:$D$1662,$E$3:$E$1662,0,0,1)</f>
        <v>3900</v>
      </c>
    </row>
    <row r="237" spans="3:29" x14ac:dyDescent="0.4">
      <c r="C237" t="s">
        <v>804</v>
      </c>
      <c r="D237" t="s">
        <v>438</v>
      </c>
      <c r="E237">
        <v>3900</v>
      </c>
      <c r="R237" t="s">
        <v>243</v>
      </c>
      <c r="S237" s="2">
        <f t="shared" si="20"/>
        <v>2931400</v>
      </c>
      <c r="T237" s="2">
        <f t="shared" si="23"/>
        <v>2928100</v>
      </c>
      <c r="U237" s="2">
        <f t="shared" si="23"/>
        <v>3294100</v>
      </c>
      <c r="V237" s="2">
        <f t="shared" si="23"/>
        <v>3629700</v>
      </c>
      <c r="W237" s="2">
        <f t="shared" si="23"/>
        <v>2191800</v>
      </c>
      <c r="X237" s="2">
        <f t="shared" si="23"/>
        <v>2613300</v>
      </c>
      <c r="Y237" s="2" cm="1">
        <f t="array" ref="Y237">_xlfn.XLOOKUP(Y$1&amp;$R237,$C$3:$C$1662&amp;$D$3:$D$1662,$E$3:$E$1662,0,0,1)</f>
        <v>7500</v>
      </c>
      <c r="Z237" s="2" cm="1">
        <f t="array" ref="Z237">_xlfn.XLOOKUP(Z$1&amp;$R237,$C$3:$C$1662&amp;$D$3:$D$1662,$E$3:$E$1662,0,0,1)</f>
        <v>3200</v>
      </c>
      <c r="AA237" s="2" cm="1">
        <f t="array" ref="AA237">_xlfn.XLOOKUP(AA$1&amp;$R237,$C$3:$C$1662&amp;$D$3:$D$1662,$E$3:$E$1662,0,0,1)</f>
        <v>2400</v>
      </c>
      <c r="AB237" s="2" cm="1">
        <f t="array" ref="AB237">_xlfn.XLOOKUP(AB$1&amp;$R237,$C$3:$C$1662&amp;$D$3:$D$1662,$E$3:$E$1662,0,0,1)</f>
        <v>800</v>
      </c>
      <c r="AC237" s="2" cm="1">
        <f t="array" ref="AC237">_xlfn.XLOOKUP(AC$1&amp;$R237,$C$3:$C$1662&amp;$D$3:$D$1662,$E$3:$E$1662,0,0,1)</f>
        <v>8800</v>
      </c>
    </row>
    <row r="238" spans="3:29" x14ac:dyDescent="0.4">
      <c r="C238" t="s">
        <v>804</v>
      </c>
      <c r="D238" t="s">
        <v>439</v>
      </c>
      <c r="E238">
        <v>8800</v>
      </c>
      <c r="R238" t="s">
        <v>305</v>
      </c>
      <c r="S238" s="2">
        <f t="shared" si="20"/>
        <v>2935400</v>
      </c>
      <c r="T238" s="2">
        <f t="shared" si="23"/>
        <v>2935000</v>
      </c>
      <c r="U238" s="2">
        <f t="shared" si="23"/>
        <v>3296800</v>
      </c>
      <c r="V238" s="2">
        <f t="shared" si="23"/>
        <v>3634300</v>
      </c>
      <c r="W238" s="2">
        <f t="shared" si="23"/>
        <v>2193500</v>
      </c>
      <c r="X238" s="2">
        <f t="shared" si="23"/>
        <v>2617400</v>
      </c>
      <c r="Y238" s="2" cm="1">
        <f t="array" ref="Y238">_xlfn.XLOOKUP(Y$1&amp;$R238,$C$3:$C$1662&amp;$D$3:$D$1662,$E$3:$E$1662,0,0,1)</f>
        <v>6900</v>
      </c>
      <c r="Z238" s="2" cm="1">
        <f t="array" ref="Z238">_xlfn.XLOOKUP(Z$1&amp;$R238,$C$3:$C$1662&amp;$D$3:$D$1662,$E$3:$E$1662,0,0,1)</f>
        <v>2700</v>
      </c>
      <c r="AA238" s="2" cm="1">
        <f t="array" ref="AA238">_xlfn.XLOOKUP(AA$1&amp;$R238,$C$3:$C$1662&amp;$D$3:$D$1662,$E$3:$E$1662,0,0,1)</f>
        <v>4600</v>
      </c>
      <c r="AB238" s="2" cm="1">
        <f t="array" ref="AB238">_xlfn.XLOOKUP(AB$1&amp;$R238,$C$3:$C$1662&amp;$D$3:$D$1662,$E$3:$E$1662,0,0,1)</f>
        <v>1700</v>
      </c>
      <c r="AC238" s="2" cm="1">
        <f t="array" ref="AC238">_xlfn.XLOOKUP(AC$1&amp;$R238,$C$3:$C$1662&amp;$D$3:$D$1662,$E$3:$E$1662,0,0,1)</f>
        <v>4100</v>
      </c>
    </row>
    <row r="239" spans="3:29" x14ac:dyDescent="0.4">
      <c r="C239" t="s">
        <v>804</v>
      </c>
      <c r="D239" t="s">
        <v>440</v>
      </c>
      <c r="E239">
        <v>4100</v>
      </c>
      <c r="R239" t="s">
        <v>281</v>
      </c>
      <c r="S239" s="2">
        <f t="shared" si="20"/>
        <v>2938640</v>
      </c>
      <c r="T239" s="2">
        <f t="shared" si="23"/>
        <v>2935600</v>
      </c>
      <c r="U239" s="2">
        <f t="shared" si="23"/>
        <v>3305100</v>
      </c>
      <c r="V239" s="2">
        <f t="shared" si="23"/>
        <v>3637100</v>
      </c>
      <c r="W239" s="2">
        <f t="shared" si="23"/>
        <v>2194300</v>
      </c>
      <c r="X239" s="2">
        <f t="shared" si="23"/>
        <v>2621100</v>
      </c>
      <c r="Y239" s="2" cm="1">
        <f t="array" ref="Y239">_xlfn.XLOOKUP(Y$1&amp;$R239,$C$3:$C$1662&amp;$D$3:$D$1662,$E$3:$E$1662,0,0,1)</f>
        <v>600</v>
      </c>
      <c r="Z239" s="2" cm="1">
        <f t="array" ref="Z239">_xlfn.XLOOKUP(Z$1&amp;$R239,$C$3:$C$1662&amp;$D$3:$D$1662,$E$3:$E$1662,0,0,1)</f>
        <v>8300</v>
      </c>
      <c r="AA239" s="2" cm="1">
        <f t="array" ref="AA239">_xlfn.XLOOKUP(AA$1&amp;$R239,$C$3:$C$1662&amp;$D$3:$D$1662,$E$3:$E$1662,0,0,1)</f>
        <v>2800</v>
      </c>
      <c r="AB239" s="2" cm="1">
        <f t="array" ref="AB239">_xlfn.XLOOKUP(AB$1&amp;$R239,$C$3:$C$1662&amp;$D$3:$D$1662,$E$3:$E$1662,0,0,1)</f>
        <v>800</v>
      </c>
      <c r="AC239" s="2" cm="1">
        <f t="array" ref="AC239">_xlfn.XLOOKUP(AC$1&amp;$R239,$C$3:$C$1662&amp;$D$3:$D$1662,$E$3:$E$1662,0,0,1)</f>
        <v>3700</v>
      </c>
    </row>
    <row r="240" spans="3:29" x14ac:dyDescent="0.4">
      <c r="C240" t="s">
        <v>804</v>
      </c>
      <c r="D240" t="s">
        <v>441</v>
      </c>
      <c r="E240">
        <v>3700</v>
      </c>
      <c r="R240" t="s">
        <v>135</v>
      </c>
      <c r="S240" s="2">
        <f t="shared" si="20"/>
        <v>2941720</v>
      </c>
      <c r="T240" s="2">
        <f t="shared" si="23"/>
        <v>2940500</v>
      </c>
      <c r="U240" s="2">
        <f t="shared" si="23"/>
        <v>3308000</v>
      </c>
      <c r="V240" s="2">
        <f t="shared" si="23"/>
        <v>3640000</v>
      </c>
      <c r="W240" s="2">
        <f t="shared" si="23"/>
        <v>2194700</v>
      </c>
      <c r="X240" s="2">
        <f t="shared" si="23"/>
        <v>2625400</v>
      </c>
      <c r="Y240" s="2" cm="1">
        <f t="array" ref="Y240">_xlfn.XLOOKUP(Y$1&amp;$R240,$C$3:$C$1662&amp;$D$3:$D$1662,$E$3:$E$1662,0,0,1)</f>
        <v>4900</v>
      </c>
      <c r="Z240" s="2" cm="1">
        <f t="array" ref="Z240">_xlfn.XLOOKUP(Z$1&amp;$R240,$C$3:$C$1662&amp;$D$3:$D$1662,$E$3:$E$1662,0,0,1)</f>
        <v>2900</v>
      </c>
      <c r="AA240" s="2" cm="1">
        <f t="array" ref="AA240">_xlfn.XLOOKUP(AA$1&amp;$R240,$C$3:$C$1662&amp;$D$3:$D$1662,$E$3:$E$1662,0,0,1)</f>
        <v>2900</v>
      </c>
      <c r="AB240" s="2" cm="1">
        <f t="array" ref="AB240">_xlfn.XLOOKUP(AB$1&amp;$R240,$C$3:$C$1662&amp;$D$3:$D$1662,$E$3:$E$1662,0,0,1)</f>
        <v>400</v>
      </c>
      <c r="AC240" s="2" cm="1">
        <f t="array" ref="AC240">_xlfn.XLOOKUP(AC$1&amp;$R240,$C$3:$C$1662&amp;$D$3:$D$1662,$E$3:$E$1662,0,0,1)</f>
        <v>4300</v>
      </c>
    </row>
    <row r="241" spans="3:29" x14ac:dyDescent="0.4">
      <c r="C241" t="s">
        <v>804</v>
      </c>
      <c r="D241" t="s">
        <v>442</v>
      </c>
      <c r="E241">
        <v>4300</v>
      </c>
      <c r="R241" t="s">
        <v>306</v>
      </c>
      <c r="S241" s="2">
        <f t="shared" si="20"/>
        <v>2944620</v>
      </c>
      <c r="T241" s="2">
        <f t="shared" si="23"/>
        <v>2941500</v>
      </c>
      <c r="U241" s="2">
        <f t="shared" si="23"/>
        <v>3309200</v>
      </c>
      <c r="V241" s="2">
        <f t="shared" si="23"/>
        <v>3642400</v>
      </c>
      <c r="W241" s="2">
        <f t="shared" si="23"/>
        <v>2198700</v>
      </c>
      <c r="X241" s="2">
        <f t="shared" si="23"/>
        <v>2631300</v>
      </c>
      <c r="Y241" s="2" cm="1">
        <f t="array" ref="Y241">_xlfn.XLOOKUP(Y$1&amp;$R241,$C$3:$C$1662&amp;$D$3:$D$1662,$E$3:$E$1662,0,0,1)</f>
        <v>1000</v>
      </c>
      <c r="Z241" s="2" cm="1">
        <f t="array" ref="Z241">_xlfn.XLOOKUP(Z$1&amp;$R241,$C$3:$C$1662&amp;$D$3:$D$1662,$E$3:$E$1662,0,0,1)</f>
        <v>1200</v>
      </c>
      <c r="AA241" s="2" cm="1">
        <f t="array" ref="AA241">_xlfn.XLOOKUP(AA$1&amp;$R241,$C$3:$C$1662&amp;$D$3:$D$1662,$E$3:$E$1662,0,0,1)</f>
        <v>2400</v>
      </c>
      <c r="AB241" s="2" cm="1">
        <f t="array" ref="AB241">_xlfn.XLOOKUP(AB$1&amp;$R241,$C$3:$C$1662&amp;$D$3:$D$1662,$E$3:$E$1662,0,0,1)</f>
        <v>4000</v>
      </c>
      <c r="AC241" s="2" cm="1">
        <f t="array" ref="AC241">_xlfn.XLOOKUP(AC$1&amp;$R241,$C$3:$C$1662&amp;$D$3:$D$1662,$E$3:$E$1662,0,0,1)</f>
        <v>5900</v>
      </c>
    </row>
    <row r="242" spans="3:29" x14ac:dyDescent="0.4">
      <c r="C242" t="s">
        <v>804</v>
      </c>
      <c r="D242" t="s">
        <v>443</v>
      </c>
      <c r="E242">
        <v>5900</v>
      </c>
      <c r="R242" t="s">
        <v>59</v>
      </c>
      <c r="S242" s="2">
        <f t="shared" si="20"/>
        <v>2947420</v>
      </c>
      <c r="T242" s="2">
        <f t="shared" si="23"/>
        <v>2944300</v>
      </c>
      <c r="U242" s="2">
        <f t="shared" si="23"/>
        <v>3310300</v>
      </c>
      <c r="V242" s="2">
        <f t="shared" si="23"/>
        <v>3644500</v>
      </c>
      <c r="W242" s="2">
        <f t="shared" si="23"/>
        <v>2202100</v>
      </c>
      <c r="X242" s="2">
        <f t="shared" si="23"/>
        <v>2635900</v>
      </c>
      <c r="Y242" s="2" cm="1">
        <f t="array" ref="Y242">_xlfn.XLOOKUP(Y$1&amp;$R242,$C$3:$C$1662&amp;$D$3:$D$1662,$E$3:$E$1662,0,0,1)</f>
        <v>2800</v>
      </c>
      <c r="Z242" s="2" cm="1">
        <f t="array" ref="Z242">_xlfn.XLOOKUP(Z$1&amp;$R242,$C$3:$C$1662&amp;$D$3:$D$1662,$E$3:$E$1662,0,0,1)</f>
        <v>1100</v>
      </c>
      <c r="AA242" s="2" cm="1">
        <f t="array" ref="AA242">_xlfn.XLOOKUP(AA$1&amp;$R242,$C$3:$C$1662&amp;$D$3:$D$1662,$E$3:$E$1662,0,0,1)</f>
        <v>2100</v>
      </c>
      <c r="AB242" s="2" cm="1">
        <f t="array" ref="AB242">_xlfn.XLOOKUP(AB$1&amp;$R242,$C$3:$C$1662&amp;$D$3:$D$1662,$E$3:$E$1662,0,0,1)</f>
        <v>3400</v>
      </c>
      <c r="AC242" s="2" cm="1">
        <f t="array" ref="AC242">_xlfn.XLOOKUP(AC$1&amp;$R242,$C$3:$C$1662&amp;$D$3:$D$1662,$E$3:$E$1662,0,0,1)</f>
        <v>4600</v>
      </c>
    </row>
    <row r="243" spans="3:29" x14ac:dyDescent="0.4">
      <c r="C243" t="s">
        <v>804</v>
      </c>
      <c r="D243" t="s">
        <v>444</v>
      </c>
      <c r="E243">
        <v>4600</v>
      </c>
      <c r="R243" t="s">
        <v>142</v>
      </c>
      <c r="S243" s="2">
        <f t="shared" si="20"/>
        <v>2955520</v>
      </c>
      <c r="T243" s="2">
        <f t="shared" si="23"/>
        <v>2947000</v>
      </c>
      <c r="U243" s="2">
        <f t="shared" si="23"/>
        <v>3320400</v>
      </c>
      <c r="V243" s="2">
        <f t="shared" si="23"/>
        <v>3664000</v>
      </c>
      <c r="W243" s="2">
        <f t="shared" si="23"/>
        <v>2205000</v>
      </c>
      <c r="X243" s="2">
        <f t="shared" si="23"/>
        <v>2641200</v>
      </c>
      <c r="Y243" s="2" cm="1">
        <f t="array" ref="Y243">_xlfn.XLOOKUP(Y$1&amp;$R243,$C$3:$C$1662&amp;$D$3:$D$1662,$E$3:$E$1662,0,0,1)</f>
        <v>2700</v>
      </c>
      <c r="Z243" s="2" cm="1">
        <f t="array" ref="Z243">_xlfn.XLOOKUP(Z$1&amp;$R243,$C$3:$C$1662&amp;$D$3:$D$1662,$E$3:$E$1662,0,0,1)</f>
        <v>10100</v>
      </c>
      <c r="AA243" s="2" cm="1">
        <f t="array" ref="AA243">_xlfn.XLOOKUP(AA$1&amp;$R243,$C$3:$C$1662&amp;$D$3:$D$1662,$E$3:$E$1662,0,0,1)</f>
        <v>19500</v>
      </c>
      <c r="AB243" s="2" cm="1">
        <f t="array" ref="AB243">_xlfn.XLOOKUP(AB$1&amp;$R243,$C$3:$C$1662&amp;$D$3:$D$1662,$E$3:$E$1662,0,0,1)</f>
        <v>2900</v>
      </c>
      <c r="AC243" s="2" cm="1">
        <f t="array" ref="AC243">_xlfn.XLOOKUP(AC$1&amp;$R243,$C$3:$C$1662&amp;$D$3:$D$1662,$E$3:$E$1662,0,0,1)</f>
        <v>5300</v>
      </c>
    </row>
    <row r="244" spans="3:29" x14ac:dyDescent="0.4">
      <c r="C244" t="s">
        <v>804</v>
      </c>
      <c r="D244" t="s">
        <v>445</v>
      </c>
      <c r="E244">
        <v>5300</v>
      </c>
      <c r="R244" t="s">
        <v>282</v>
      </c>
      <c r="S244" s="2">
        <f t="shared" si="20"/>
        <v>2959940</v>
      </c>
      <c r="T244" s="2">
        <f t="shared" ref="T244:X259" si="24">T243+Y244</f>
        <v>2949600</v>
      </c>
      <c r="U244" s="2">
        <f t="shared" si="24"/>
        <v>3327700</v>
      </c>
      <c r="V244" s="2">
        <f t="shared" si="24"/>
        <v>3671100</v>
      </c>
      <c r="W244" s="2">
        <f t="shared" si="24"/>
        <v>2207100</v>
      </c>
      <c r="X244" s="2">
        <f t="shared" si="24"/>
        <v>2644200</v>
      </c>
      <c r="Y244" s="2" cm="1">
        <f t="array" ref="Y244">_xlfn.XLOOKUP(Y$1&amp;$R244,$C$3:$C$1662&amp;$D$3:$D$1662,$E$3:$E$1662,0,0,1)</f>
        <v>2600</v>
      </c>
      <c r="Z244" s="2" cm="1">
        <f t="array" ref="Z244">_xlfn.XLOOKUP(Z$1&amp;$R244,$C$3:$C$1662&amp;$D$3:$D$1662,$E$3:$E$1662,0,0,1)</f>
        <v>7300</v>
      </c>
      <c r="AA244" s="2" cm="1">
        <f t="array" ref="AA244">_xlfn.XLOOKUP(AA$1&amp;$R244,$C$3:$C$1662&amp;$D$3:$D$1662,$E$3:$E$1662,0,0,1)</f>
        <v>7100</v>
      </c>
      <c r="AB244" s="2" cm="1">
        <f t="array" ref="AB244">_xlfn.XLOOKUP(AB$1&amp;$R244,$C$3:$C$1662&amp;$D$3:$D$1662,$E$3:$E$1662,0,0,1)</f>
        <v>2100</v>
      </c>
      <c r="AC244" s="2" cm="1">
        <f t="array" ref="AC244">_xlfn.XLOOKUP(AC$1&amp;$R244,$C$3:$C$1662&amp;$D$3:$D$1662,$E$3:$E$1662,0,0,1)</f>
        <v>3000</v>
      </c>
    </row>
    <row r="245" spans="3:29" x14ac:dyDescent="0.4">
      <c r="C245" t="s">
        <v>804</v>
      </c>
      <c r="D245" t="s">
        <v>446</v>
      </c>
      <c r="E245">
        <v>3000</v>
      </c>
      <c r="R245" t="s">
        <v>228</v>
      </c>
      <c r="S245" s="2">
        <f t="shared" si="20"/>
        <v>2966520</v>
      </c>
      <c r="T245" s="2">
        <f t="shared" si="24"/>
        <v>2951300</v>
      </c>
      <c r="U245" s="2">
        <f t="shared" si="24"/>
        <v>3339200</v>
      </c>
      <c r="V245" s="2">
        <f t="shared" si="24"/>
        <v>3674200</v>
      </c>
      <c r="W245" s="2">
        <f t="shared" si="24"/>
        <v>2210000</v>
      </c>
      <c r="X245" s="2">
        <f t="shared" si="24"/>
        <v>2657900</v>
      </c>
      <c r="Y245" s="2" cm="1">
        <f t="array" ref="Y245">_xlfn.XLOOKUP(Y$1&amp;$R245,$C$3:$C$1662&amp;$D$3:$D$1662,$E$3:$E$1662,0,0,1)</f>
        <v>1700</v>
      </c>
      <c r="Z245" s="2" cm="1">
        <f t="array" ref="Z245">_xlfn.XLOOKUP(Z$1&amp;$R245,$C$3:$C$1662&amp;$D$3:$D$1662,$E$3:$E$1662,0,0,1)</f>
        <v>11500</v>
      </c>
      <c r="AA245" s="2" cm="1">
        <f t="array" ref="AA245">_xlfn.XLOOKUP(AA$1&amp;$R245,$C$3:$C$1662&amp;$D$3:$D$1662,$E$3:$E$1662,0,0,1)</f>
        <v>3100</v>
      </c>
      <c r="AB245" s="2" cm="1">
        <f t="array" ref="AB245">_xlfn.XLOOKUP(AB$1&amp;$R245,$C$3:$C$1662&amp;$D$3:$D$1662,$E$3:$E$1662,0,0,1)</f>
        <v>2900</v>
      </c>
      <c r="AC245" s="2" cm="1">
        <f t="array" ref="AC245">_xlfn.XLOOKUP(AC$1&amp;$R245,$C$3:$C$1662&amp;$D$3:$D$1662,$E$3:$E$1662,0,0,1)</f>
        <v>13700</v>
      </c>
    </row>
    <row r="246" spans="3:29" x14ac:dyDescent="0.4">
      <c r="C246" t="s">
        <v>804</v>
      </c>
      <c r="D246" t="s">
        <v>447</v>
      </c>
      <c r="E246">
        <v>13700</v>
      </c>
      <c r="R246" t="s">
        <v>307</v>
      </c>
      <c r="S246" s="2">
        <f t="shared" si="20"/>
        <v>2973940</v>
      </c>
      <c r="T246" s="2">
        <f t="shared" si="24"/>
        <v>2957700</v>
      </c>
      <c r="U246" s="2">
        <f t="shared" si="24"/>
        <v>3345400</v>
      </c>
      <c r="V246" s="2">
        <f t="shared" si="24"/>
        <v>3684500</v>
      </c>
      <c r="W246" s="2">
        <f t="shared" si="24"/>
        <v>2211600</v>
      </c>
      <c r="X246" s="2">
        <f t="shared" si="24"/>
        <v>2670500</v>
      </c>
      <c r="Y246" s="2" cm="1">
        <f t="array" ref="Y246">_xlfn.XLOOKUP(Y$1&amp;$R246,$C$3:$C$1662&amp;$D$3:$D$1662,$E$3:$E$1662,0,0,1)</f>
        <v>6400</v>
      </c>
      <c r="Z246" s="2" cm="1">
        <f t="array" ref="Z246">_xlfn.XLOOKUP(Z$1&amp;$R246,$C$3:$C$1662&amp;$D$3:$D$1662,$E$3:$E$1662,0,0,1)</f>
        <v>6200</v>
      </c>
      <c r="AA246" s="2" cm="1">
        <f t="array" ref="AA246">_xlfn.XLOOKUP(AA$1&amp;$R246,$C$3:$C$1662&amp;$D$3:$D$1662,$E$3:$E$1662,0,0,1)</f>
        <v>10300</v>
      </c>
      <c r="AB246" s="2" cm="1">
        <f t="array" ref="AB246">_xlfn.XLOOKUP(AB$1&amp;$R246,$C$3:$C$1662&amp;$D$3:$D$1662,$E$3:$E$1662,0,0,1)</f>
        <v>1600</v>
      </c>
      <c r="AC246" s="2" cm="1">
        <f t="array" ref="AC246">_xlfn.XLOOKUP(AC$1&amp;$R246,$C$3:$C$1662&amp;$D$3:$D$1662,$E$3:$E$1662,0,0,1)</f>
        <v>12600</v>
      </c>
    </row>
    <row r="247" spans="3:29" x14ac:dyDescent="0.4">
      <c r="C247" t="s">
        <v>804</v>
      </c>
      <c r="D247" t="s">
        <v>448</v>
      </c>
      <c r="E247">
        <v>12600</v>
      </c>
      <c r="R247" t="s">
        <v>308</v>
      </c>
      <c r="S247" s="2">
        <f t="shared" si="20"/>
        <v>2981040</v>
      </c>
      <c r="T247" s="2">
        <f t="shared" si="24"/>
        <v>2966300</v>
      </c>
      <c r="U247" s="2">
        <f t="shared" si="24"/>
        <v>3349600</v>
      </c>
      <c r="V247" s="2">
        <f t="shared" si="24"/>
        <v>3689700</v>
      </c>
      <c r="W247" s="2">
        <f t="shared" si="24"/>
        <v>2214300</v>
      </c>
      <c r="X247" s="2">
        <f t="shared" si="24"/>
        <v>2685300</v>
      </c>
      <c r="Y247" s="2" cm="1">
        <f t="array" ref="Y247">_xlfn.XLOOKUP(Y$1&amp;$R247,$C$3:$C$1662&amp;$D$3:$D$1662,$E$3:$E$1662,0,0,1)</f>
        <v>8600</v>
      </c>
      <c r="Z247" s="2" cm="1">
        <f t="array" ref="Z247">_xlfn.XLOOKUP(Z$1&amp;$R247,$C$3:$C$1662&amp;$D$3:$D$1662,$E$3:$E$1662,0,0,1)</f>
        <v>4200</v>
      </c>
      <c r="AA247" s="2" cm="1">
        <f t="array" ref="AA247">_xlfn.XLOOKUP(AA$1&amp;$R247,$C$3:$C$1662&amp;$D$3:$D$1662,$E$3:$E$1662,0,0,1)</f>
        <v>5200</v>
      </c>
      <c r="AB247" s="2" cm="1">
        <f t="array" ref="AB247">_xlfn.XLOOKUP(AB$1&amp;$R247,$C$3:$C$1662&amp;$D$3:$D$1662,$E$3:$E$1662,0,0,1)</f>
        <v>2700</v>
      </c>
      <c r="AC247" s="2" cm="1">
        <f t="array" ref="AC247">_xlfn.XLOOKUP(AC$1&amp;$R247,$C$3:$C$1662&amp;$D$3:$D$1662,$E$3:$E$1662,0,0,1)</f>
        <v>14800</v>
      </c>
    </row>
    <row r="248" spans="3:29" x14ac:dyDescent="0.4">
      <c r="C248" t="s">
        <v>804</v>
      </c>
      <c r="D248" t="s">
        <v>449</v>
      </c>
      <c r="E248">
        <v>14800</v>
      </c>
      <c r="R248" t="s">
        <v>258</v>
      </c>
      <c r="S248" s="2">
        <f t="shared" si="20"/>
        <v>2986520</v>
      </c>
      <c r="T248" s="2">
        <f t="shared" si="24"/>
        <v>2971300</v>
      </c>
      <c r="U248" s="2">
        <f t="shared" si="24"/>
        <v>3354600</v>
      </c>
      <c r="V248" s="2">
        <f t="shared" si="24"/>
        <v>3694400</v>
      </c>
      <c r="W248" s="2">
        <f t="shared" si="24"/>
        <v>2216300</v>
      </c>
      <c r="X248" s="2">
        <f t="shared" si="24"/>
        <v>2696000</v>
      </c>
      <c r="Y248" s="2" cm="1">
        <f t="array" ref="Y248">_xlfn.XLOOKUP(Y$1&amp;$R248,$C$3:$C$1662&amp;$D$3:$D$1662,$E$3:$E$1662,0,0,1)</f>
        <v>5000</v>
      </c>
      <c r="Z248" s="2" cm="1">
        <f t="array" ref="Z248">_xlfn.XLOOKUP(Z$1&amp;$R248,$C$3:$C$1662&amp;$D$3:$D$1662,$E$3:$E$1662,0,0,1)</f>
        <v>5000</v>
      </c>
      <c r="AA248" s="2" cm="1">
        <f t="array" ref="AA248">_xlfn.XLOOKUP(AA$1&amp;$R248,$C$3:$C$1662&amp;$D$3:$D$1662,$E$3:$E$1662,0,0,1)</f>
        <v>4700</v>
      </c>
      <c r="AB248" s="2" cm="1">
        <f t="array" ref="AB248">_xlfn.XLOOKUP(AB$1&amp;$R248,$C$3:$C$1662&amp;$D$3:$D$1662,$E$3:$E$1662,0,0,1)</f>
        <v>2000</v>
      </c>
      <c r="AC248" s="2" cm="1">
        <f t="array" ref="AC248">_xlfn.XLOOKUP(AC$1&amp;$R248,$C$3:$C$1662&amp;$D$3:$D$1662,$E$3:$E$1662,0,0,1)</f>
        <v>10700</v>
      </c>
    </row>
    <row r="249" spans="3:29" x14ac:dyDescent="0.4">
      <c r="C249" t="s">
        <v>804</v>
      </c>
      <c r="D249" t="s">
        <v>450</v>
      </c>
      <c r="E249">
        <v>10700</v>
      </c>
      <c r="R249" t="s">
        <v>109</v>
      </c>
      <c r="S249" s="2">
        <f t="shared" si="20"/>
        <v>2994660</v>
      </c>
      <c r="T249" s="2">
        <f t="shared" si="24"/>
        <v>2976700</v>
      </c>
      <c r="U249" s="2">
        <f t="shared" si="24"/>
        <v>3365400</v>
      </c>
      <c r="V249" s="2">
        <f t="shared" si="24"/>
        <v>3708400</v>
      </c>
      <c r="W249" s="2">
        <f t="shared" si="24"/>
        <v>2219700</v>
      </c>
      <c r="X249" s="2">
        <f t="shared" si="24"/>
        <v>2703100</v>
      </c>
      <c r="Y249" s="2" cm="1">
        <f t="array" ref="Y249">_xlfn.XLOOKUP(Y$1&amp;$R249,$C$3:$C$1662&amp;$D$3:$D$1662,$E$3:$E$1662,0,0,1)</f>
        <v>5400</v>
      </c>
      <c r="Z249" s="2" cm="1">
        <f t="array" ref="Z249">_xlfn.XLOOKUP(Z$1&amp;$R249,$C$3:$C$1662&amp;$D$3:$D$1662,$E$3:$E$1662,0,0,1)</f>
        <v>10800</v>
      </c>
      <c r="AA249" s="2" cm="1">
        <f t="array" ref="AA249">_xlfn.XLOOKUP(AA$1&amp;$R249,$C$3:$C$1662&amp;$D$3:$D$1662,$E$3:$E$1662,0,0,1)</f>
        <v>14000</v>
      </c>
      <c r="AB249" s="2" cm="1">
        <f t="array" ref="AB249">_xlfn.XLOOKUP(AB$1&amp;$R249,$C$3:$C$1662&amp;$D$3:$D$1662,$E$3:$E$1662,0,0,1)</f>
        <v>3400</v>
      </c>
      <c r="AC249" s="2" cm="1">
        <f t="array" ref="AC249">_xlfn.XLOOKUP(AC$1&amp;$R249,$C$3:$C$1662&amp;$D$3:$D$1662,$E$3:$E$1662,0,0,1)</f>
        <v>7100</v>
      </c>
    </row>
    <row r="250" spans="3:29" x14ac:dyDescent="0.4">
      <c r="C250" t="s">
        <v>804</v>
      </c>
      <c r="D250" t="s">
        <v>451</v>
      </c>
      <c r="E250">
        <v>7100</v>
      </c>
      <c r="R250" t="s">
        <v>260</v>
      </c>
      <c r="S250" s="2">
        <f t="shared" si="20"/>
        <v>3000160</v>
      </c>
      <c r="T250" s="2">
        <f t="shared" si="24"/>
        <v>2980700</v>
      </c>
      <c r="U250" s="2">
        <f t="shared" si="24"/>
        <v>3373700</v>
      </c>
      <c r="V250" s="2">
        <f t="shared" si="24"/>
        <v>3716800</v>
      </c>
      <c r="W250" s="2">
        <f t="shared" si="24"/>
        <v>2220400</v>
      </c>
      <c r="X250" s="2">
        <f t="shared" si="24"/>
        <v>2709200</v>
      </c>
      <c r="Y250" s="2" cm="1">
        <f t="array" ref="Y250">_xlfn.XLOOKUP(Y$1&amp;$R250,$C$3:$C$1662&amp;$D$3:$D$1662,$E$3:$E$1662,0,0,1)</f>
        <v>4000</v>
      </c>
      <c r="Z250" s="2" cm="1">
        <f t="array" ref="Z250">_xlfn.XLOOKUP(Z$1&amp;$R250,$C$3:$C$1662&amp;$D$3:$D$1662,$E$3:$E$1662,0,0,1)</f>
        <v>8300</v>
      </c>
      <c r="AA250" s="2" cm="1">
        <f t="array" ref="AA250">_xlfn.XLOOKUP(AA$1&amp;$R250,$C$3:$C$1662&amp;$D$3:$D$1662,$E$3:$E$1662,0,0,1)</f>
        <v>8400</v>
      </c>
      <c r="AB250" s="2" cm="1">
        <f t="array" ref="AB250">_xlfn.XLOOKUP(AB$1&amp;$R250,$C$3:$C$1662&amp;$D$3:$D$1662,$E$3:$E$1662,0,0,1)</f>
        <v>700</v>
      </c>
      <c r="AC250" s="2" cm="1">
        <f t="array" ref="AC250">_xlfn.XLOOKUP(AC$1&amp;$R250,$C$3:$C$1662&amp;$D$3:$D$1662,$E$3:$E$1662,0,0,1)</f>
        <v>6100</v>
      </c>
    </row>
    <row r="251" spans="3:29" x14ac:dyDescent="0.4">
      <c r="C251" t="s">
        <v>804</v>
      </c>
      <c r="D251" t="s">
        <v>452</v>
      </c>
      <c r="E251">
        <v>6100</v>
      </c>
      <c r="R251" t="s">
        <v>265</v>
      </c>
      <c r="S251" s="2">
        <f t="shared" si="20"/>
        <v>3003940</v>
      </c>
      <c r="T251" s="2">
        <f t="shared" si="24"/>
        <v>2982500</v>
      </c>
      <c r="U251" s="2">
        <f t="shared" si="24"/>
        <v>3377800</v>
      </c>
      <c r="V251" s="2">
        <f t="shared" si="24"/>
        <v>3722100</v>
      </c>
      <c r="W251" s="2">
        <f t="shared" si="24"/>
        <v>2223100</v>
      </c>
      <c r="X251" s="2">
        <f t="shared" si="24"/>
        <v>2714200</v>
      </c>
      <c r="Y251" s="2" cm="1">
        <f t="array" ref="Y251">_xlfn.XLOOKUP(Y$1&amp;$R251,$C$3:$C$1662&amp;$D$3:$D$1662,$E$3:$E$1662,0,0,1)</f>
        <v>1800</v>
      </c>
      <c r="Z251" s="2" cm="1">
        <f t="array" ref="Z251">_xlfn.XLOOKUP(Z$1&amp;$R251,$C$3:$C$1662&amp;$D$3:$D$1662,$E$3:$E$1662,0,0,1)</f>
        <v>4100</v>
      </c>
      <c r="AA251" s="2" cm="1">
        <f t="array" ref="AA251">_xlfn.XLOOKUP(AA$1&amp;$R251,$C$3:$C$1662&amp;$D$3:$D$1662,$E$3:$E$1662,0,0,1)</f>
        <v>5300</v>
      </c>
      <c r="AB251" s="2" cm="1">
        <f t="array" ref="AB251">_xlfn.XLOOKUP(AB$1&amp;$R251,$C$3:$C$1662&amp;$D$3:$D$1662,$E$3:$E$1662,0,0,1)</f>
        <v>2700</v>
      </c>
      <c r="AC251" s="2" cm="1">
        <f t="array" ref="AC251">_xlfn.XLOOKUP(AC$1&amp;$R251,$C$3:$C$1662&amp;$D$3:$D$1662,$E$3:$E$1662,0,0,1)</f>
        <v>5000</v>
      </c>
    </row>
    <row r="252" spans="3:29" x14ac:dyDescent="0.4">
      <c r="C252" t="s">
        <v>804</v>
      </c>
      <c r="D252" t="s">
        <v>453</v>
      </c>
      <c r="E252">
        <v>5000</v>
      </c>
      <c r="R252" t="s">
        <v>188</v>
      </c>
      <c r="S252" s="2">
        <f t="shared" si="20"/>
        <v>3008960</v>
      </c>
      <c r="T252" s="2">
        <f t="shared" si="24"/>
        <v>2984200</v>
      </c>
      <c r="U252" s="2">
        <f t="shared" si="24"/>
        <v>3379000</v>
      </c>
      <c r="V252" s="2">
        <f t="shared" si="24"/>
        <v>3736000</v>
      </c>
      <c r="W252" s="2">
        <f t="shared" si="24"/>
        <v>2226900</v>
      </c>
      <c r="X252" s="2">
        <f t="shared" si="24"/>
        <v>2718700</v>
      </c>
      <c r="Y252" s="2" cm="1">
        <f t="array" ref="Y252">_xlfn.XLOOKUP(Y$1&amp;$R252,$C$3:$C$1662&amp;$D$3:$D$1662,$E$3:$E$1662,0,0,1)</f>
        <v>1700</v>
      </c>
      <c r="Z252" s="2" cm="1">
        <f t="array" ref="Z252">_xlfn.XLOOKUP(Z$1&amp;$R252,$C$3:$C$1662&amp;$D$3:$D$1662,$E$3:$E$1662,0,0,1)</f>
        <v>1200</v>
      </c>
      <c r="AA252" s="2" cm="1">
        <f t="array" ref="AA252">_xlfn.XLOOKUP(AA$1&amp;$R252,$C$3:$C$1662&amp;$D$3:$D$1662,$E$3:$E$1662,0,0,1)</f>
        <v>13900</v>
      </c>
      <c r="AB252" s="2" cm="1">
        <f t="array" ref="AB252">_xlfn.XLOOKUP(AB$1&amp;$R252,$C$3:$C$1662&amp;$D$3:$D$1662,$E$3:$E$1662,0,0,1)</f>
        <v>3800</v>
      </c>
      <c r="AC252" s="2" cm="1">
        <f t="array" ref="AC252">_xlfn.XLOOKUP(AC$1&amp;$R252,$C$3:$C$1662&amp;$D$3:$D$1662,$E$3:$E$1662,0,0,1)</f>
        <v>4500</v>
      </c>
    </row>
    <row r="253" spans="3:29" x14ac:dyDescent="0.4">
      <c r="C253" t="s">
        <v>804</v>
      </c>
      <c r="D253" t="s">
        <v>454</v>
      </c>
      <c r="E253">
        <v>4500</v>
      </c>
      <c r="R253" t="s">
        <v>75</v>
      </c>
      <c r="S253" s="2">
        <f t="shared" si="20"/>
        <v>3013280</v>
      </c>
      <c r="T253" s="2">
        <f t="shared" si="24"/>
        <v>2987400</v>
      </c>
      <c r="U253" s="2">
        <f t="shared" si="24"/>
        <v>3381800</v>
      </c>
      <c r="V253" s="2">
        <f t="shared" si="24"/>
        <v>3738500</v>
      </c>
      <c r="W253" s="2">
        <f t="shared" si="24"/>
        <v>2231500</v>
      </c>
      <c r="X253" s="2">
        <f t="shared" si="24"/>
        <v>2727200</v>
      </c>
      <c r="Y253" s="2" cm="1">
        <f t="array" ref="Y253">_xlfn.XLOOKUP(Y$1&amp;$R253,$C$3:$C$1662&amp;$D$3:$D$1662,$E$3:$E$1662,0,0,1)</f>
        <v>3200</v>
      </c>
      <c r="Z253" s="2" cm="1">
        <f t="array" ref="Z253">_xlfn.XLOOKUP(Z$1&amp;$R253,$C$3:$C$1662&amp;$D$3:$D$1662,$E$3:$E$1662,0,0,1)</f>
        <v>2800</v>
      </c>
      <c r="AA253" s="2" cm="1">
        <f t="array" ref="AA253">_xlfn.XLOOKUP(AA$1&amp;$R253,$C$3:$C$1662&amp;$D$3:$D$1662,$E$3:$E$1662,0,0,1)</f>
        <v>2500</v>
      </c>
      <c r="AB253" s="2" cm="1">
        <f t="array" ref="AB253">_xlfn.XLOOKUP(AB$1&amp;$R253,$C$3:$C$1662&amp;$D$3:$D$1662,$E$3:$E$1662,0,0,1)</f>
        <v>4600</v>
      </c>
      <c r="AC253" s="2" cm="1">
        <f t="array" ref="AC253">_xlfn.XLOOKUP(AC$1&amp;$R253,$C$3:$C$1662&amp;$D$3:$D$1662,$E$3:$E$1662,0,0,1)</f>
        <v>8500</v>
      </c>
    </row>
    <row r="254" spans="3:29" x14ac:dyDescent="0.4">
      <c r="C254" t="s">
        <v>804</v>
      </c>
      <c r="D254" t="s">
        <v>455</v>
      </c>
      <c r="E254">
        <v>8500</v>
      </c>
      <c r="R254" t="s">
        <v>191</v>
      </c>
      <c r="S254" s="2">
        <f t="shared" si="20"/>
        <v>3019000</v>
      </c>
      <c r="T254" s="2">
        <f t="shared" si="24"/>
        <v>2996600</v>
      </c>
      <c r="U254" s="2">
        <f t="shared" si="24"/>
        <v>3384800</v>
      </c>
      <c r="V254" s="2">
        <f t="shared" si="24"/>
        <v>3742400</v>
      </c>
      <c r="W254" s="2">
        <f t="shared" si="24"/>
        <v>2236300</v>
      </c>
      <c r="X254" s="2">
        <f t="shared" si="24"/>
        <v>2734900</v>
      </c>
      <c r="Y254" s="2" cm="1">
        <f t="array" ref="Y254">_xlfn.XLOOKUP(Y$1&amp;$R254,$C$3:$C$1662&amp;$D$3:$D$1662,$E$3:$E$1662,0,0,1)</f>
        <v>9200</v>
      </c>
      <c r="Z254" s="2" cm="1">
        <f t="array" ref="Z254">_xlfn.XLOOKUP(Z$1&amp;$R254,$C$3:$C$1662&amp;$D$3:$D$1662,$E$3:$E$1662,0,0,1)</f>
        <v>3000</v>
      </c>
      <c r="AA254" s="2" cm="1">
        <f t="array" ref="AA254">_xlfn.XLOOKUP(AA$1&amp;$R254,$C$3:$C$1662&amp;$D$3:$D$1662,$E$3:$E$1662,0,0,1)</f>
        <v>3900</v>
      </c>
      <c r="AB254" s="2" cm="1">
        <f t="array" ref="AB254">_xlfn.XLOOKUP(AB$1&amp;$R254,$C$3:$C$1662&amp;$D$3:$D$1662,$E$3:$E$1662,0,0,1)</f>
        <v>4800</v>
      </c>
      <c r="AC254" s="2" cm="1">
        <f t="array" ref="AC254">_xlfn.XLOOKUP(AC$1&amp;$R254,$C$3:$C$1662&amp;$D$3:$D$1662,$E$3:$E$1662,0,0,1)</f>
        <v>7700</v>
      </c>
    </row>
    <row r="255" spans="3:29" x14ac:dyDescent="0.4">
      <c r="C255" t="s">
        <v>804</v>
      </c>
      <c r="D255" t="s">
        <v>456</v>
      </c>
      <c r="E255">
        <v>7700</v>
      </c>
      <c r="R255" t="s">
        <v>256</v>
      </c>
      <c r="S255" s="2">
        <f t="shared" si="20"/>
        <v>3023620</v>
      </c>
      <c r="T255" s="2">
        <f t="shared" si="24"/>
        <v>2999300</v>
      </c>
      <c r="U255" s="2">
        <f t="shared" si="24"/>
        <v>3391400</v>
      </c>
      <c r="V255" s="2">
        <f t="shared" si="24"/>
        <v>3748600</v>
      </c>
      <c r="W255" s="2">
        <f t="shared" si="24"/>
        <v>2239300</v>
      </c>
      <c r="X255" s="2">
        <f t="shared" si="24"/>
        <v>2739500</v>
      </c>
      <c r="Y255" s="2" cm="1">
        <f t="array" ref="Y255">_xlfn.XLOOKUP(Y$1&amp;$R255,$C$3:$C$1662&amp;$D$3:$D$1662,$E$3:$E$1662,0,0,1)</f>
        <v>2700</v>
      </c>
      <c r="Z255" s="2" cm="1">
        <f t="array" ref="Z255">_xlfn.XLOOKUP(Z$1&amp;$R255,$C$3:$C$1662&amp;$D$3:$D$1662,$E$3:$E$1662,0,0,1)</f>
        <v>6600</v>
      </c>
      <c r="AA255" s="2" cm="1">
        <f t="array" ref="AA255">_xlfn.XLOOKUP(AA$1&amp;$R255,$C$3:$C$1662&amp;$D$3:$D$1662,$E$3:$E$1662,0,0,1)</f>
        <v>6200</v>
      </c>
      <c r="AB255" s="2" cm="1">
        <f t="array" ref="AB255">_xlfn.XLOOKUP(AB$1&amp;$R255,$C$3:$C$1662&amp;$D$3:$D$1662,$E$3:$E$1662,0,0,1)</f>
        <v>3000</v>
      </c>
      <c r="AC255" s="2" cm="1">
        <f t="array" ref="AC255">_xlfn.XLOOKUP(AC$1&amp;$R255,$C$3:$C$1662&amp;$D$3:$D$1662,$E$3:$E$1662,0,0,1)</f>
        <v>4600</v>
      </c>
    </row>
    <row r="256" spans="3:29" x14ac:dyDescent="0.4">
      <c r="C256" t="s">
        <v>804</v>
      </c>
      <c r="D256" t="s">
        <v>457</v>
      </c>
      <c r="E256">
        <v>4600</v>
      </c>
      <c r="R256" t="s">
        <v>276</v>
      </c>
      <c r="S256" s="2">
        <f t="shared" si="20"/>
        <v>3028940</v>
      </c>
      <c r="T256" s="2">
        <f t="shared" si="24"/>
        <v>3002700</v>
      </c>
      <c r="U256" s="2">
        <f t="shared" si="24"/>
        <v>3397400</v>
      </c>
      <c r="V256" s="2">
        <f t="shared" si="24"/>
        <v>3756100</v>
      </c>
      <c r="W256" s="2">
        <f t="shared" si="24"/>
        <v>2240500</v>
      </c>
      <c r="X256" s="2">
        <f t="shared" si="24"/>
        <v>2748000</v>
      </c>
      <c r="Y256" s="2" cm="1">
        <f t="array" ref="Y256">_xlfn.XLOOKUP(Y$1&amp;$R256,$C$3:$C$1662&amp;$D$3:$D$1662,$E$3:$E$1662,0,0,1)</f>
        <v>3400</v>
      </c>
      <c r="Z256" s="2" cm="1">
        <f t="array" ref="Z256">_xlfn.XLOOKUP(Z$1&amp;$R256,$C$3:$C$1662&amp;$D$3:$D$1662,$E$3:$E$1662,0,0,1)</f>
        <v>6000</v>
      </c>
      <c r="AA256" s="2" cm="1">
        <f t="array" ref="AA256">_xlfn.XLOOKUP(AA$1&amp;$R256,$C$3:$C$1662&amp;$D$3:$D$1662,$E$3:$E$1662,0,0,1)</f>
        <v>7500</v>
      </c>
      <c r="AB256" s="2" cm="1">
        <f t="array" ref="AB256">_xlfn.XLOOKUP(AB$1&amp;$R256,$C$3:$C$1662&amp;$D$3:$D$1662,$E$3:$E$1662,0,0,1)</f>
        <v>1200</v>
      </c>
      <c r="AC256" s="2" cm="1">
        <f t="array" ref="AC256">_xlfn.XLOOKUP(AC$1&amp;$R256,$C$3:$C$1662&amp;$D$3:$D$1662,$E$3:$E$1662,0,0,1)</f>
        <v>8500</v>
      </c>
    </row>
    <row r="257" spans="3:29" x14ac:dyDescent="0.4">
      <c r="C257" t="s">
        <v>804</v>
      </c>
      <c r="D257" t="s">
        <v>458</v>
      </c>
      <c r="E257">
        <v>8500</v>
      </c>
      <c r="R257" t="s">
        <v>275</v>
      </c>
      <c r="S257" s="2">
        <f t="shared" si="20"/>
        <v>3034980</v>
      </c>
      <c r="T257" s="2">
        <f t="shared" si="24"/>
        <v>3013700</v>
      </c>
      <c r="U257" s="2">
        <f t="shared" si="24"/>
        <v>3401600</v>
      </c>
      <c r="V257" s="2">
        <f t="shared" si="24"/>
        <v>3758200</v>
      </c>
      <c r="W257" s="2">
        <f t="shared" si="24"/>
        <v>2246700</v>
      </c>
      <c r="X257" s="2">
        <f t="shared" si="24"/>
        <v>2754700</v>
      </c>
      <c r="Y257" s="2" cm="1">
        <f t="array" ref="Y257">_xlfn.XLOOKUP(Y$1&amp;$R257,$C$3:$C$1662&amp;$D$3:$D$1662,$E$3:$E$1662,0,0,1)</f>
        <v>11000</v>
      </c>
      <c r="Z257" s="2" cm="1">
        <f t="array" ref="Z257">_xlfn.XLOOKUP(Z$1&amp;$R257,$C$3:$C$1662&amp;$D$3:$D$1662,$E$3:$E$1662,0,0,1)</f>
        <v>4200</v>
      </c>
      <c r="AA257" s="2" cm="1">
        <f t="array" ref="AA257">_xlfn.XLOOKUP(AA$1&amp;$R257,$C$3:$C$1662&amp;$D$3:$D$1662,$E$3:$E$1662,0,0,1)</f>
        <v>2100</v>
      </c>
      <c r="AB257" s="2" cm="1">
        <f t="array" ref="AB257">_xlfn.XLOOKUP(AB$1&amp;$R257,$C$3:$C$1662&amp;$D$3:$D$1662,$E$3:$E$1662,0,0,1)</f>
        <v>6200</v>
      </c>
      <c r="AC257" s="2" cm="1">
        <f t="array" ref="AC257">_xlfn.XLOOKUP(AC$1&amp;$R257,$C$3:$C$1662&amp;$D$3:$D$1662,$E$3:$E$1662,0,0,1)</f>
        <v>6700</v>
      </c>
    </row>
    <row r="258" spans="3:29" x14ac:dyDescent="0.4">
      <c r="C258" t="s">
        <v>804</v>
      </c>
      <c r="D258" t="s">
        <v>459</v>
      </c>
      <c r="E258">
        <v>6700</v>
      </c>
      <c r="R258" t="s">
        <v>205</v>
      </c>
      <c r="S258" s="2">
        <f t="shared" si="20"/>
        <v>3038280</v>
      </c>
      <c r="T258" s="2">
        <f t="shared" si="24"/>
        <v>3017900</v>
      </c>
      <c r="U258" s="2">
        <f t="shared" si="24"/>
        <v>3406700</v>
      </c>
      <c r="V258" s="2">
        <f t="shared" si="24"/>
        <v>3762100</v>
      </c>
      <c r="W258" s="2">
        <f t="shared" si="24"/>
        <v>2248000</v>
      </c>
      <c r="X258" s="2">
        <f t="shared" si="24"/>
        <v>2756700</v>
      </c>
      <c r="Y258" s="2" cm="1">
        <f t="array" ref="Y258">_xlfn.XLOOKUP(Y$1&amp;$R258,$C$3:$C$1662&amp;$D$3:$D$1662,$E$3:$E$1662,0,0,1)</f>
        <v>4200</v>
      </c>
      <c r="Z258" s="2" cm="1">
        <f t="array" ref="Z258">_xlfn.XLOOKUP(Z$1&amp;$R258,$C$3:$C$1662&amp;$D$3:$D$1662,$E$3:$E$1662,0,0,1)</f>
        <v>5100</v>
      </c>
      <c r="AA258" s="2" cm="1">
        <f t="array" ref="AA258">_xlfn.XLOOKUP(AA$1&amp;$R258,$C$3:$C$1662&amp;$D$3:$D$1662,$E$3:$E$1662,0,0,1)</f>
        <v>3900</v>
      </c>
      <c r="AB258" s="2" cm="1">
        <f t="array" ref="AB258">_xlfn.XLOOKUP(AB$1&amp;$R258,$C$3:$C$1662&amp;$D$3:$D$1662,$E$3:$E$1662,0,0,1)</f>
        <v>1300</v>
      </c>
      <c r="AC258" s="2" cm="1">
        <f t="array" ref="AC258">_xlfn.XLOOKUP(AC$1&amp;$R258,$C$3:$C$1662&amp;$D$3:$D$1662,$E$3:$E$1662,0,0,1)</f>
        <v>2000</v>
      </c>
    </row>
    <row r="259" spans="3:29" x14ac:dyDescent="0.4">
      <c r="C259" t="s">
        <v>804</v>
      </c>
      <c r="D259" t="s">
        <v>460</v>
      </c>
      <c r="E259">
        <v>2000</v>
      </c>
      <c r="R259" t="s">
        <v>40</v>
      </c>
      <c r="S259" s="2">
        <f t="shared" ref="S259:S322" si="25">IFERROR(AVERAGEIFS(T259:X259,T259:X259,"&gt;0"),0)</f>
        <v>3042540</v>
      </c>
      <c r="T259" s="2">
        <f t="shared" si="24"/>
        <v>3024600</v>
      </c>
      <c r="U259" s="2">
        <f t="shared" si="24"/>
        <v>3413700</v>
      </c>
      <c r="V259" s="2">
        <f t="shared" si="24"/>
        <v>3763800</v>
      </c>
      <c r="W259" s="2">
        <f t="shared" si="24"/>
        <v>2249200</v>
      </c>
      <c r="X259" s="2">
        <f t="shared" si="24"/>
        <v>2761400</v>
      </c>
      <c r="Y259" s="2" cm="1">
        <f t="array" ref="Y259">_xlfn.XLOOKUP(Y$1&amp;$R259,$C$3:$C$1662&amp;$D$3:$D$1662,$E$3:$E$1662,0,0,1)</f>
        <v>6700</v>
      </c>
      <c r="Z259" s="2" cm="1">
        <f t="array" ref="Z259">_xlfn.XLOOKUP(Z$1&amp;$R259,$C$3:$C$1662&amp;$D$3:$D$1662,$E$3:$E$1662,0,0,1)</f>
        <v>7000</v>
      </c>
      <c r="AA259" s="2" cm="1">
        <f t="array" ref="AA259">_xlfn.XLOOKUP(AA$1&amp;$R259,$C$3:$C$1662&amp;$D$3:$D$1662,$E$3:$E$1662,0,0,1)</f>
        <v>1700</v>
      </c>
      <c r="AB259" s="2" cm="1">
        <f t="array" ref="AB259">_xlfn.XLOOKUP(AB$1&amp;$R259,$C$3:$C$1662&amp;$D$3:$D$1662,$E$3:$E$1662,0,0,1)</f>
        <v>1200</v>
      </c>
      <c r="AC259" s="2" cm="1">
        <f t="array" ref="AC259">_xlfn.XLOOKUP(AC$1&amp;$R259,$C$3:$C$1662&amp;$D$3:$D$1662,$E$3:$E$1662,0,0,1)</f>
        <v>4700</v>
      </c>
    </row>
    <row r="260" spans="3:29" x14ac:dyDescent="0.4">
      <c r="C260" t="s">
        <v>804</v>
      </c>
      <c r="D260" t="s">
        <v>461</v>
      </c>
      <c r="E260">
        <v>4700</v>
      </c>
      <c r="R260" t="s">
        <v>231</v>
      </c>
      <c r="S260" s="2">
        <f t="shared" si="25"/>
        <v>3045520</v>
      </c>
      <c r="T260" s="2">
        <f t="shared" ref="T260:X275" si="26">T259+Y260</f>
        <v>3029300</v>
      </c>
      <c r="U260" s="2">
        <f t="shared" si="26"/>
        <v>3416000</v>
      </c>
      <c r="V260" s="2">
        <f t="shared" si="26"/>
        <v>3768500</v>
      </c>
      <c r="W260" s="2">
        <f t="shared" si="26"/>
        <v>2250600</v>
      </c>
      <c r="X260" s="2">
        <f t="shared" si="26"/>
        <v>2763200</v>
      </c>
      <c r="Y260" s="2" cm="1">
        <f t="array" ref="Y260">_xlfn.XLOOKUP(Y$1&amp;$R260,$C$3:$C$1662&amp;$D$3:$D$1662,$E$3:$E$1662,0,0,1)</f>
        <v>4700</v>
      </c>
      <c r="Z260" s="2" cm="1">
        <f t="array" ref="Z260">_xlfn.XLOOKUP(Z$1&amp;$R260,$C$3:$C$1662&amp;$D$3:$D$1662,$E$3:$E$1662,0,0,1)</f>
        <v>2300</v>
      </c>
      <c r="AA260" s="2" cm="1">
        <f t="array" ref="AA260">_xlfn.XLOOKUP(AA$1&amp;$R260,$C$3:$C$1662&amp;$D$3:$D$1662,$E$3:$E$1662,0,0,1)</f>
        <v>4700</v>
      </c>
      <c r="AB260" s="2" cm="1">
        <f t="array" ref="AB260">_xlfn.XLOOKUP(AB$1&amp;$R260,$C$3:$C$1662&amp;$D$3:$D$1662,$E$3:$E$1662,0,0,1)</f>
        <v>1400</v>
      </c>
      <c r="AC260" s="2" cm="1">
        <f t="array" ref="AC260">_xlfn.XLOOKUP(AC$1&amp;$R260,$C$3:$C$1662&amp;$D$3:$D$1662,$E$3:$E$1662,0,0,1)</f>
        <v>1800</v>
      </c>
    </row>
    <row r="261" spans="3:29" x14ac:dyDescent="0.4">
      <c r="C261" t="s">
        <v>804</v>
      </c>
      <c r="D261" t="s">
        <v>462</v>
      </c>
      <c r="E261">
        <v>1800</v>
      </c>
      <c r="R261" t="s">
        <v>244</v>
      </c>
      <c r="S261" s="2">
        <f t="shared" si="25"/>
        <v>3050300</v>
      </c>
      <c r="T261" s="2">
        <f t="shared" si="26"/>
        <v>3031800</v>
      </c>
      <c r="U261" s="2">
        <f t="shared" si="26"/>
        <v>3418300</v>
      </c>
      <c r="V261" s="2">
        <f t="shared" si="26"/>
        <v>3773300</v>
      </c>
      <c r="W261" s="2">
        <f t="shared" si="26"/>
        <v>2252900</v>
      </c>
      <c r="X261" s="2">
        <f t="shared" si="26"/>
        <v>2775200</v>
      </c>
      <c r="Y261" s="2" cm="1">
        <f t="array" ref="Y261">_xlfn.XLOOKUP(Y$1&amp;$R261,$C$3:$C$1662&amp;$D$3:$D$1662,$E$3:$E$1662,0,0,1)</f>
        <v>2500</v>
      </c>
      <c r="Z261" s="2" cm="1">
        <f t="array" ref="Z261">_xlfn.XLOOKUP(Z$1&amp;$R261,$C$3:$C$1662&amp;$D$3:$D$1662,$E$3:$E$1662,0,0,1)</f>
        <v>2300</v>
      </c>
      <c r="AA261" s="2" cm="1">
        <f t="array" ref="AA261">_xlfn.XLOOKUP(AA$1&amp;$R261,$C$3:$C$1662&amp;$D$3:$D$1662,$E$3:$E$1662,0,0,1)</f>
        <v>4800</v>
      </c>
      <c r="AB261" s="2" cm="1">
        <f t="array" ref="AB261">_xlfn.XLOOKUP(AB$1&amp;$R261,$C$3:$C$1662&amp;$D$3:$D$1662,$E$3:$E$1662,0,0,1)</f>
        <v>2300</v>
      </c>
      <c r="AC261" s="2" cm="1">
        <f t="array" ref="AC261">_xlfn.XLOOKUP(AC$1&amp;$R261,$C$3:$C$1662&amp;$D$3:$D$1662,$E$3:$E$1662,0,0,1)</f>
        <v>12000</v>
      </c>
    </row>
    <row r="262" spans="3:29" x14ac:dyDescent="0.4">
      <c r="C262" t="s">
        <v>804</v>
      </c>
      <c r="D262" t="s">
        <v>463</v>
      </c>
      <c r="E262">
        <v>12000</v>
      </c>
      <c r="R262" t="s">
        <v>124</v>
      </c>
      <c r="S262" s="2">
        <f t="shared" si="25"/>
        <v>3057920</v>
      </c>
      <c r="T262" s="2">
        <f t="shared" si="26"/>
        <v>3038600</v>
      </c>
      <c r="U262" s="2">
        <f t="shared" si="26"/>
        <v>3424100</v>
      </c>
      <c r="V262" s="2">
        <f t="shared" si="26"/>
        <v>3779400</v>
      </c>
      <c r="W262" s="2">
        <f t="shared" si="26"/>
        <v>2254200</v>
      </c>
      <c r="X262" s="2">
        <f t="shared" si="26"/>
        <v>2793300</v>
      </c>
      <c r="Y262" s="2" cm="1">
        <f t="array" ref="Y262">_xlfn.XLOOKUP(Y$1&amp;$R262,$C$3:$C$1662&amp;$D$3:$D$1662,$E$3:$E$1662,0,0,1)</f>
        <v>6800</v>
      </c>
      <c r="Z262" s="2" cm="1">
        <f t="array" ref="Z262">_xlfn.XLOOKUP(Z$1&amp;$R262,$C$3:$C$1662&amp;$D$3:$D$1662,$E$3:$E$1662,0,0,1)</f>
        <v>5800</v>
      </c>
      <c r="AA262" s="2" cm="1">
        <f t="array" ref="AA262">_xlfn.XLOOKUP(AA$1&amp;$R262,$C$3:$C$1662&amp;$D$3:$D$1662,$E$3:$E$1662,0,0,1)</f>
        <v>6100</v>
      </c>
      <c r="AB262" s="2" cm="1">
        <f t="array" ref="AB262">_xlfn.XLOOKUP(AB$1&amp;$R262,$C$3:$C$1662&amp;$D$3:$D$1662,$E$3:$E$1662,0,0,1)</f>
        <v>1300</v>
      </c>
      <c r="AC262" s="2" cm="1">
        <f t="array" ref="AC262">_xlfn.XLOOKUP(AC$1&amp;$R262,$C$3:$C$1662&amp;$D$3:$D$1662,$E$3:$E$1662,0,0,1)</f>
        <v>18100</v>
      </c>
    </row>
    <row r="263" spans="3:29" x14ac:dyDescent="0.4">
      <c r="C263" t="s">
        <v>804</v>
      </c>
      <c r="D263" t="s">
        <v>464</v>
      </c>
      <c r="E263">
        <v>18100</v>
      </c>
      <c r="R263" t="s">
        <v>196</v>
      </c>
      <c r="S263" s="2">
        <f t="shared" si="25"/>
        <v>3064160</v>
      </c>
      <c r="T263" s="2">
        <f t="shared" si="26"/>
        <v>3046300</v>
      </c>
      <c r="U263" s="2">
        <f t="shared" si="26"/>
        <v>3425500</v>
      </c>
      <c r="V263" s="2">
        <f t="shared" si="26"/>
        <v>3791400</v>
      </c>
      <c r="W263" s="2">
        <f t="shared" si="26"/>
        <v>2256900</v>
      </c>
      <c r="X263" s="2">
        <f t="shared" si="26"/>
        <v>2800700</v>
      </c>
      <c r="Y263" s="2" cm="1">
        <f t="array" ref="Y263">_xlfn.XLOOKUP(Y$1&amp;$R263,$C$3:$C$1662&amp;$D$3:$D$1662,$E$3:$E$1662,0,0,1)</f>
        <v>7700</v>
      </c>
      <c r="Z263" s="2" cm="1">
        <f t="array" ref="Z263">_xlfn.XLOOKUP(Z$1&amp;$R263,$C$3:$C$1662&amp;$D$3:$D$1662,$E$3:$E$1662,0,0,1)</f>
        <v>1400</v>
      </c>
      <c r="AA263" s="2" cm="1">
        <f t="array" ref="AA263">_xlfn.XLOOKUP(AA$1&amp;$R263,$C$3:$C$1662&amp;$D$3:$D$1662,$E$3:$E$1662,0,0,1)</f>
        <v>12000</v>
      </c>
      <c r="AB263" s="2" cm="1">
        <f t="array" ref="AB263">_xlfn.XLOOKUP(AB$1&amp;$R263,$C$3:$C$1662&amp;$D$3:$D$1662,$E$3:$E$1662,0,0,1)</f>
        <v>2700</v>
      </c>
      <c r="AC263" s="2" cm="1">
        <f t="array" ref="AC263">_xlfn.XLOOKUP(AC$1&amp;$R263,$C$3:$C$1662&amp;$D$3:$D$1662,$E$3:$E$1662,0,0,1)</f>
        <v>7400</v>
      </c>
    </row>
    <row r="264" spans="3:29" x14ac:dyDescent="0.4">
      <c r="C264" t="s">
        <v>804</v>
      </c>
      <c r="D264" t="s">
        <v>465</v>
      </c>
      <c r="E264">
        <v>7400</v>
      </c>
      <c r="R264" t="s">
        <v>254</v>
      </c>
      <c r="S264" s="2">
        <f t="shared" si="25"/>
        <v>3068420</v>
      </c>
      <c r="T264" s="2">
        <f t="shared" si="26"/>
        <v>3053600</v>
      </c>
      <c r="U264" s="2">
        <f t="shared" si="26"/>
        <v>3429000</v>
      </c>
      <c r="V264" s="2">
        <f t="shared" si="26"/>
        <v>3798900</v>
      </c>
      <c r="W264" s="2">
        <f t="shared" si="26"/>
        <v>2258500</v>
      </c>
      <c r="X264" s="2">
        <f t="shared" si="26"/>
        <v>2802100</v>
      </c>
      <c r="Y264" s="2" cm="1">
        <f t="array" ref="Y264">_xlfn.XLOOKUP(Y$1&amp;$R264,$C$3:$C$1662&amp;$D$3:$D$1662,$E$3:$E$1662,0,0,1)</f>
        <v>7300</v>
      </c>
      <c r="Z264" s="2" cm="1">
        <f t="array" ref="Z264">_xlfn.XLOOKUP(Z$1&amp;$R264,$C$3:$C$1662&amp;$D$3:$D$1662,$E$3:$E$1662,0,0,1)</f>
        <v>3500</v>
      </c>
      <c r="AA264" s="2" cm="1">
        <f t="array" ref="AA264">_xlfn.XLOOKUP(AA$1&amp;$R264,$C$3:$C$1662&amp;$D$3:$D$1662,$E$3:$E$1662,0,0,1)</f>
        <v>7500</v>
      </c>
      <c r="AB264" s="2" cm="1">
        <f t="array" ref="AB264">_xlfn.XLOOKUP(AB$1&amp;$R264,$C$3:$C$1662&amp;$D$3:$D$1662,$E$3:$E$1662,0,0,1)</f>
        <v>1600</v>
      </c>
      <c r="AC264" s="2" cm="1">
        <f t="array" ref="AC264">_xlfn.XLOOKUP(AC$1&amp;$R264,$C$3:$C$1662&amp;$D$3:$D$1662,$E$3:$E$1662,0,0,1)</f>
        <v>1400</v>
      </c>
    </row>
    <row r="265" spans="3:29" x14ac:dyDescent="0.4">
      <c r="C265" t="s">
        <v>804</v>
      </c>
      <c r="D265" t="s">
        <v>466</v>
      </c>
      <c r="E265">
        <v>1400</v>
      </c>
      <c r="R265" t="s">
        <v>187</v>
      </c>
      <c r="S265" s="2">
        <f t="shared" si="25"/>
        <v>3072680</v>
      </c>
      <c r="T265" s="2">
        <f t="shared" si="26"/>
        <v>3055700</v>
      </c>
      <c r="U265" s="2">
        <f t="shared" si="26"/>
        <v>3430700</v>
      </c>
      <c r="V265" s="2">
        <f t="shared" si="26"/>
        <v>3802500</v>
      </c>
      <c r="W265" s="2">
        <f t="shared" si="26"/>
        <v>2261300</v>
      </c>
      <c r="X265" s="2">
        <f t="shared" si="26"/>
        <v>2813200</v>
      </c>
      <c r="Y265" s="2" cm="1">
        <f t="array" ref="Y265">_xlfn.XLOOKUP(Y$1&amp;$R265,$C$3:$C$1662&amp;$D$3:$D$1662,$E$3:$E$1662,0,0,1)</f>
        <v>2100</v>
      </c>
      <c r="Z265" s="2" cm="1">
        <f t="array" ref="Z265">_xlfn.XLOOKUP(Z$1&amp;$R265,$C$3:$C$1662&amp;$D$3:$D$1662,$E$3:$E$1662,0,0,1)</f>
        <v>1700</v>
      </c>
      <c r="AA265" s="2" cm="1">
        <f t="array" ref="AA265">_xlfn.XLOOKUP(AA$1&amp;$R265,$C$3:$C$1662&amp;$D$3:$D$1662,$E$3:$E$1662,0,0,1)</f>
        <v>3600</v>
      </c>
      <c r="AB265" s="2" cm="1">
        <f t="array" ref="AB265">_xlfn.XLOOKUP(AB$1&amp;$R265,$C$3:$C$1662&amp;$D$3:$D$1662,$E$3:$E$1662,0,0,1)</f>
        <v>2800</v>
      </c>
      <c r="AC265" s="2" cm="1">
        <f t="array" ref="AC265">_xlfn.XLOOKUP(AC$1&amp;$R265,$C$3:$C$1662&amp;$D$3:$D$1662,$E$3:$E$1662,0,0,1)</f>
        <v>11100</v>
      </c>
    </row>
    <row r="266" spans="3:29" x14ac:dyDescent="0.4">
      <c r="C266" t="s">
        <v>804</v>
      </c>
      <c r="D266" t="s">
        <v>467</v>
      </c>
      <c r="E266">
        <v>11100</v>
      </c>
      <c r="R266" t="s">
        <v>129</v>
      </c>
      <c r="S266" s="2">
        <f t="shared" si="25"/>
        <v>3075040</v>
      </c>
      <c r="T266" s="2">
        <f t="shared" si="26"/>
        <v>3057700</v>
      </c>
      <c r="U266" s="2">
        <f t="shared" si="26"/>
        <v>3432600</v>
      </c>
      <c r="V266" s="2">
        <f t="shared" si="26"/>
        <v>3804100</v>
      </c>
      <c r="W266" s="2">
        <f t="shared" si="26"/>
        <v>2262400</v>
      </c>
      <c r="X266" s="2">
        <f t="shared" si="26"/>
        <v>2818400</v>
      </c>
      <c r="Y266" s="2" cm="1">
        <f t="array" ref="Y266">_xlfn.XLOOKUP(Y$1&amp;$R266,$C$3:$C$1662&amp;$D$3:$D$1662,$E$3:$E$1662,0,0,1)</f>
        <v>2000</v>
      </c>
      <c r="Z266" s="2" cm="1">
        <f t="array" ref="Z266">_xlfn.XLOOKUP(Z$1&amp;$R266,$C$3:$C$1662&amp;$D$3:$D$1662,$E$3:$E$1662,0,0,1)</f>
        <v>1900</v>
      </c>
      <c r="AA266" s="2" cm="1">
        <f t="array" ref="AA266">_xlfn.XLOOKUP(AA$1&amp;$R266,$C$3:$C$1662&amp;$D$3:$D$1662,$E$3:$E$1662,0,0,1)</f>
        <v>1600</v>
      </c>
      <c r="AB266" s="2" cm="1">
        <f t="array" ref="AB266">_xlfn.XLOOKUP(AB$1&amp;$R266,$C$3:$C$1662&amp;$D$3:$D$1662,$E$3:$E$1662,0,0,1)</f>
        <v>1100</v>
      </c>
      <c r="AC266" s="2" cm="1">
        <f t="array" ref="AC266">_xlfn.XLOOKUP(AC$1&amp;$R266,$C$3:$C$1662&amp;$D$3:$D$1662,$E$3:$E$1662,0,0,1)</f>
        <v>5200</v>
      </c>
    </row>
    <row r="267" spans="3:29" x14ac:dyDescent="0.4">
      <c r="C267" t="s">
        <v>804</v>
      </c>
      <c r="D267" t="s">
        <v>468</v>
      </c>
      <c r="E267">
        <v>5200</v>
      </c>
      <c r="R267" t="s">
        <v>45</v>
      </c>
      <c r="S267" s="2">
        <f t="shared" si="25"/>
        <v>3081320</v>
      </c>
      <c r="T267" s="2">
        <f t="shared" si="26"/>
        <v>3064200</v>
      </c>
      <c r="U267" s="2">
        <f t="shared" si="26"/>
        <v>3436200</v>
      </c>
      <c r="V267" s="2">
        <f t="shared" si="26"/>
        <v>3808300</v>
      </c>
      <c r="W267" s="2">
        <f t="shared" si="26"/>
        <v>2264000</v>
      </c>
      <c r="X267" s="2">
        <f t="shared" si="26"/>
        <v>2833900</v>
      </c>
      <c r="Y267" s="2" cm="1">
        <f t="array" ref="Y267">_xlfn.XLOOKUP(Y$1&amp;$R267,$C$3:$C$1662&amp;$D$3:$D$1662,$E$3:$E$1662,0,0,1)</f>
        <v>6500</v>
      </c>
      <c r="Z267" s="2" cm="1">
        <f t="array" ref="Z267">_xlfn.XLOOKUP(Z$1&amp;$R267,$C$3:$C$1662&amp;$D$3:$D$1662,$E$3:$E$1662,0,0,1)</f>
        <v>3600</v>
      </c>
      <c r="AA267" s="2" cm="1">
        <f t="array" ref="AA267">_xlfn.XLOOKUP(AA$1&amp;$R267,$C$3:$C$1662&amp;$D$3:$D$1662,$E$3:$E$1662,0,0,1)</f>
        <v>4200</v>
      </c>
      <c r="AB267" s="2" cm="1">
        <f t="array" ref="AB267">_xlfn.XLOOKUP(AB$1&amp;$R267,$C$3:$C$1662&amp;$D$3:$D$1662,$E$3:$E$1662,0,0,1)</f>
        <v>1600</v>
      </c>
      <c r="AC267" s="2" cm="1">
        <f t="array" ref="AC267">_xlfn.XLOOKUP(AC$1&amp;$R267,$C$3:$C$1662&amp;$D$3:$D$1662,$E$3:$E$1662,0,0,1)</f>
        <v>15500</v>
      </c>
    </row>
    <row r="268" spans="3:29" x14ac:dyDescent="0.4">
      <c r="C268" t="s">
        <v>804</v>
      </c>
      <c r="D268" t="s">
        <v>469</v>
      </c>
      <c r="E268">
        <v>15500</v>
      </c>
      <c r="R268" t="s">
        <v>181</v>
      </c>
      <c r="S268" s="2">
        <f t="shared" si="25"/>
        <v>3086840</v>
      </c>
      <c r="T268" s="2">
        <f t="shared" si="26"/>
        <v>3066400</v>
      </c>
      <c r="U268" s="2">
        <f t="shared" si="26"/>
        <v>3438000</v>
      </c>
      <c r="V268" s="2">
        <f t="shared" si="26"/>
        <v>3820400</v>
      </c>
      <c r="W268" s="2">
        <f t="shared" si="26"/>
        <v>2270300</v>
      </c>
      <c r="X268" s="2">
        <f t="shared" si="26"/>
        <v>2839100</v>
      </c>
      <c r="Y268" s="2" cm="1">
        <f t="array" ref="Y268">_xlfn.XLOOKUP(Y$1&amp;$R268,$C$3:$C$1662&amp;$D$3:$D$1662,$E$3:$E$1662,0,0,1)</f>
        <v>2200</v>
      </c>
      <c r="Z268" s="2" cm="1">
        <f t="array" ref="Z268">_xlfn.XLOOKUP(Z$1&amp;$R268,$C$3:$C$1662&amp;$D$3:$D$1662,$E$3:$E$1662,0,0,1)</f>
        <v>1800</v>
      </c>
      <c r="AA268" s="2" cm="1">
        <f t="array" ref="AA268">_xlfn.XLOOKUP(AA$1&amp;$R268,$C$3:$C$1662&amp;$D$3:$D$1662,$E$3:$E$1662,0,0,1)</f>
        <v>12100</v>
      </c>
      <c r="AB268" s="2" cm="1">
        <f t="array" ref="AB268">_xlfn.XLOOKUP(AB$1&amp;$R268,$C$3:$C$1662&amp;$D$3:$D$1662,$E$3:$E$1662,0,0,1)</f>
        <v>6300</v>
      </c>
      <c r="AC268" s="2" cm="1">
        <f t="array" ref="AC268">_xlfn.XLOOKUP(AC$1&amp;$R268,$C$3:$C$1662&amp;$D$3:$D$1662,$E$3:$E$1662,0,0,1)</f>
        <v>5200</v>
      </c>
    </row>
    <row r="269" spans="3:29" x14ac:dyDescent="0.4">
      <c r="C269" t="s">
        <v>804</v>
      </c>
      <c r="D269" t="s">
        <v>470</v>
      </c>
      <c r="E269">
        <v>5200</v>
      </c>
      <c r="R269" t="s">
        <v>82</v>
      </c>
      <c r="S269" s="2">
        <f t="shared" si="25"/>
        <v>3091080</v>
      </c>
      <c r="T269" s="2">
        <f t="shared" si="26"/>
        <v>3068800</v>
      </c>
      <c r="U269" s="2">
        <f t="shared" si="26"/>
        <v>3441100</v>
      </c>
      <c r="V269" s="2">
        <f t="shared" si="26"/>
        <v>3829500</v>
      </c>
      <c r="W269" s="2">
        <f t="shared" si="26"/>
        <v>2272100</v>
      </c>
      <c r="X269" s="2">
        <f t="shared" si="26"/>
        <v>2843900</v>
      </c>
      <c r="Y269" s="2" cm="1">
        <f t="array" ref="Y269">_xlfn.XLOOKUP(Y$1&amp;$R269,$C$3:$C$1662&amp;$D$3:$D$1662,$E$3:$E$1662,0,0,1)</f>
        <v>2400</v>
      </c>
      <c r="Z269" s="2" cm="1">
        <f t="array" ref="Z269">_xlfn.XLOOKUP(Z$1&amp;$R269,$C$3:$C$1662&amp;$D$3:$D$1662,$E$3:$E$1662,0,0,1)</f>
        <v>3100</v>
      </c>
      <c r="AA269" s="2" cm="1">
        <f t="array" ref="AA269">_xlfn.XLOOKUP(AA$1&amp;$R269,$C$3:$C$1662&amp;$D$3:$D$1662,$E$3:$E$1662,0,0,1)</f>
        <v>9100</v>
      </c>
      <c r="AB269" s="2" cm="1">
        <f t="array" ref="AB269">_xlfn.XLOOKUP(AB$1&amp;$R269,$C$3:$C$1662&amp;$D$3:$D$1662,$E$3:$E$1662,0,0,1)</f>
        <v>1800</v>
      </c>
      <c r="AC269" s="2" cm="1">
        <f t="array" ref="AC269">_xlfn.XLOOKUP(AC$1&amp;$R269,$C$3:$C$1662&amp;$D$3:$D$1662,$E$3:$E$1662,0,0,1)</f>
        <v>4800</v>
      </c>
    </row>
    <row r="270" spans="3:29" x14ac:dyDescent="0.4">
      <c r="C270" t="s">
        <v>804</v>
      </c>
      <c r="D270" t="s">
        <v>471</v>
      </c>
      <c r="E270">
        <v>4800</v>
      </c>
      <c r="R270" t="s">
        <v>213</v>
      </c>
      <c r="S270" s="2">
        <f t="shared" si="25"/>
        <v>3097840</v>
      </c>
      <c r="T270" s="2">
        <f t="shared" si="26"/>
        <v>3069200</v>
      </c>
      <c r="U270" s="2">
        <f t="shared" si="26"/>
        <v>3447700</v>
      </c>
      <c r="V270" s="2">
        <f t="shared" si="26"/>
        <v>3836700</v>
      </c>
      <c r="W270" s="2">
        <f t="shared" si="26"/>
        <v>2274200</v>
      </c>
      <c r="X270" s="2">
        <f t="shared" si="26"/>
        <v>2861400</v>
      </c>
      <c r="Y270" s="2" cm="1">
        <f t="array" ref="Y270">_xlfn.XLOOKUP(Y$1&amp;$R270,$C$3:$C$1662&amp;$D$3:$D$1662,$E$3:$E$1662,0,0,1)</f>
        <v>400</v>
      </c>
      <c r="Z270" s="2" cm="1">
        <f t="array" ref="Z270">_xlfn.XLOOKUP(Z$1&amp;$R270,$C$3:$C$1662&amp;$D$3:$D$1662,$E$3:$E$1662,0,0,1)</f>
        <v>6600</v>
      </c>
      <c r="AA270" s="2" cm="1">
        <f t="array" ref="AA270">_xlfn.XLOOKUP(AA$1&amp;$R270,$C$3:$C$1662&amp;$D$3:$D$1662,$E$3:$E$1662,0,0,1)</f>
        <v>7200</v>
      </c>
      <c r="AB270" s="2" cm="1">
        <f t="array" ref="AB270">_xlfn.XLOOKUP(AB$1&amp;$R270,$C$3:$C$1662&amp;$D$3:$D$1662,$E$3:$E$1662,0,0,1)</f>
        <v>2100</v>
      </c>
      <c r="AC270" s="2" cm="1">
        <f t="array" ref="AC270">_xlfn.XLOOKUP(AC$1&amp;$R270,$C$3:$C$1662&amp;$D$3:$D$1662,$E$3:$E$1662,0,0,1)</f>
        <v>17500</v>
      </c>
    </row>
    <row r="271" spans="3:29" x14ac:dyDescent="0.4">
      <c r="C271" t="s">
        <v>804</v>
      </c>
      <c r="D271" t="s">
        <v>472</v>
      </c>
      <c r="E271">
        <v>17500</v>
      </c>
      <c r="R271" t="s">
        <v>279</v>
      </c>
      <c r="S271" s="2">
        <f t="shared" si="25"/>
        <v>3103120</v>
      </c>
      <c r="T271" s="2">
        <f t="shared" si="26"/>
        <v>3070600</v>
      </c>
      <c r="U271" s="2">
        <f t="shared" si="26"/>
        <v>3450200</v>
      </c>
      <c r="V271" s="2">
        <f t="shared" si="26"/>
        <v>3845100</v>
      </c>
      <c r="W271" s="2">
        <f t="shared" si="26"/>
        <v>2275600</v>
      </c>
      <c r="X271" s="2">
        <f t="shared" si="26"/>
        <v>2874100</v>
      </c>
      <c r="Y271" s="2" cm="1">
        <f t="array" ref="Y271">_xlfn.XLOOKUP(Y$1&amp;$R271,$C$3:$C$1662&amp;$D$3:$D$1662,$E$3:$E$1662,0,0,1)</f>
        <v>1400</v>
      </c>
      <c r="Z271" s="2" cm="1">
        <f t="array" ref="Z271">_xlfn.XLOOKUP(Z$1&amp;$R271,$C$3:$C$1662&amp;$D$3:$D$1662,$E$3:$E$1662,0,0,1)</f>
        <v>2500</v>
      </c>
      <c r="AA271" s="2" cm="1">
        <f t="array" ref="AA271">_xlfn.XLOOKUP(AA$1&amp;$R271,$C$3:$C$1662&amp;$D$3:$D$1662,$E$3:$E$1662,0,0,1)</f>
        <v>8400</v>
      </c>
      <c r="AB271" s="2" cm="1">
        <f t="array" ref="AB271">_xlfn.XLOOKUP(AB$1&amp;$R271,$C$3:$C$1662&amp;$D$3:$D$1662,$E$3:$E$1662,0,0,1)</f>
        <v>1400</v>
      </c>
      <c r="AC271" s="2" cm="1">
        <f t="array" ref="AC271">_xlfn.XLOOKUP(AC$1&amp;$R271,$C$3:$C$1662&amp;$D$3:$D$1662,$E$3:$E$1662,0,0,1)</f>
        <v>12700</v>
      </c>
    </row>
    <row r="272" spans="3:29" x14ac:dyDescent="0.4">
      <c r="C272" t="s">
        <v>804</v>
      </c>
      <c r="D272" t="s">
        <v>473</v>
      </c>
      <c r="E272">
        <v>12700</v>
      </c>
      <c r="R272" t="s">
        <v>145</v>
      </c>
      <c r="S272" s="2">
        <f t="shared" si="25"/>
        <v>3108200</v>
      </c>
      <c r="T272" s="2">
        <f t="shared" si="26"/>
        <v>3073700</v>
      </c>
      <c r="U272" s="2">
        <f t="shared" si="26"/>
        <v>3453000</v>
      </c>
      <c r="V272" s="2">
        <f t="shared" si="26"/>
        <v>3853300</v>
      </c>
      <c r="W272" s="2">
        <f t="shared" si="26"/>
        <v>2278500</v>
      </c>
      <c r="X272" s="2">
        <f t="shared" si="26"/>
        <v>2882500</v>
      </c>
      <c r="Y272" s="2" cm="1">
        <f t="array" ref="Y272">_xlfn.XLOOKUP(Y$1&amp;$R272,$C$3:$C$1662&amp;$D$3:$D$1662,$E$3:$E$1662,0,0,1)</f>
        <v>3100</v>
      </c>
      <c r="Z272" s="2" cm="1">
        <f t="array" ref="Z272">_xlfn.XLOOKUP(Z$1&amp;$R272,$C$3:$C$1662&amp;$D$3:$D$1662,$E$3:$E$1662,0,0,1)</f>
        <v>2800</v>
      </c>
      <c r="AA272" s="2" cm="1">
        <f t="array" ref="AA272">_xlfn.XLOOKUP(AA$1&amp;$R272,$C$3:$C$1662&amp;$D$3:$D$1662,$E$3:$E$1662,0,0,1)</f>
        <v>8200</v>
      </c>
      <c r="AB272" s="2" cm="1">
        <f t="array" ref="AB272">_xlfn.XLOOKUP(AB$1&amp;$R272,$C$3:$C$1662&amp;$D$3:$D$1662,$E$3:$E$1662,0,0,1)</f>
        <v>2900</v>
      </c>
      <c r="AC272" s="2" cm="1">
        <f t="array" ref="AC272">_xlfn.XLOOKUP(AC$1&amp;$R272,$C$3:$C$1662&amp;$D$3:$D$1662,$E$3:$E$1662,0,0,1)</f>
        <v>8400</v>
      </c>
    </row>
    <row r="273" spans="3:29" x14ac:dyDescent="0.4">
      <c r="C273" t="s">
        <v>804</v>
      </c>
      <c r="D273" t="s">
        <v>474</v>
      </c>
      <c r="E273">
        <v>8400</v>
      </c>
      <c r="R273" t="s">
        <v>61</v>
      </c>
      <c r="S273" s="2">
        <f t="shared" si="25"/>
        <v>3115060</v>
      </c>
      <c r="T273" s="2">
        <f t="shared" si="26"/>
        <v>3078100</v>
      </c>
      <c r="U273" s="2">
        <f t="shared" si="26"/>
        <v>3456600</v>
      </c>
      <c r="V273" s="2">
        <f t="shared" si="26"/>
        <v>3868700</v>
      </c>
      <c r="W273" s="2">
        <f t="shared" si="26"/>
        <v>2282000</v>
      </c>
      <c r="X273" s="2">
        <f t="shared" si="26"/>
        <v>2889900</v>
      </c>
      <c r="Y273" s="2" cm="1">
        <f t="array" ref="Y273">_xlfn.XLOOKUP(Y$1&amp;$R273,$C$3:$C$1662&amp;$D$3:$D$1662,$E$3:$E$1662,0,0,1)</f>
        <v>4400</v>
      </c>
      <c r="Z273" s="2" cm="1">
        <f t="array" ref="Z273">_xlfn.XLOOKUP(Z$1&amp;$R273,$C$3:$C$1662&amp;$D$3:$D$1662,$E$3:$E$1662,0,0,1)</f>
        <v>3600</v>
      </c>
      <c r="AA273" s="2" cm="1">
        <f t="array" ref="AA273">_xlfn.XLOOKUP(AA$1&amp;$R273,$C$3:$C$1662&amp;$D$3:$D$1662,$E$3:$E$1662,0,0,1)</f>
        <v>15400</v>
      </c>
      <c r="AB273" s="2" cm="1">
        <f t="array" ref="AB273">_xlfn.XLOOKUP(AB$1&amp;$R273,$C$3:$C$1662&amp;$D$3:$D$1662,$E$3:$E$1662,0,0,1)</f>
        <v>3500</v>
      </c>
      <c r="AC273" s="2" cm="1">
        <f t="array" ref="AC273">_xlfn.XLOOKUP(AC$1&amp;$R273,$C$3:$C$1662&amp;$D$3:$D$1662,$E$3:$E$1662,0,0,1)</f>
        <v>7400</v>
      </c>
    </row>
    <row r="274" spans="3:29" x14ac:dyDescent="0.4">
      <c r="C274" t="s">
        <v>804</v>
      </c>
      <c r="D274" t="s">
        <v>475</v>
      </c>
      <c r="E274">
        <v>7400</v>
      </c>
      <c r="R274" t="s">
        <v>270</v>
      </c>
      <c r="S274" s="2">
        <f t="shared" si="25"/>
        <v>3120320</v>
      </c>
      <c r="T274" s="2">
        <f t="shared" si="26"/>
        <v>3080600</v>
      </c>
      <c r="U274" s="2">
        <f t="shared" si="26"/>
        <v>3459600</v>
      </c>
      <c r="V274" s="2">
        <f t="shared" si="26"/>
        <v>3876700</v>
      </c>
      <c r="W274" s="2">
        <f t="shared" si="26"/>
        <v>2289000</v>
      </c>
      <c r="X274" s="2">
        <f t="shared" si="26"/>
        <v>2895700</v>
      </c>
      <c r="Y274" s="2" cm="1">
        <f t="array" ref="Y274">_xlfn.XLOOKUP(Y$1&amp;$R274,$C$3:$C$1662&amp;$D$3:$D$1662,$E$3:$E$1662,0,0,1)</f>
        <v>2500</v>
      </c>
      <c r="Z274" s="2" cm="1">
        <f t="array" ref="Z274">_xlfn.XLOOKUP(Z$1&amp;$R274,$C$3:$C$1662&amp;$D$3:$D$1662,$E$3:$E$1662,0,0,1)</f>
        <v>3000</v>
      </c>
      <c r="AA274" s="2" cm="1">
        <f t="array" ref="AA274">_xlfn.XLOOKUP(AA$1&amp;$R274,$C$3:$C$1662&amp;$D$3:$D$1662,$E$3:$E$1662,0,0,1)</f>
        <v>8000</v>
      </c>
      <c r="AB274" s="2" cm="1">
        <f t="array" ref="AB274">_xlfn.XLOOKUP(AB$1&amp;$R274,$C$3:$C$1662&amp;$D$3:$D$1662,$E$3:$E$1662,0,0,1)</f>
        <v>7000</v>
      </c>
      <c r="AC274" s="2" cm="1">
        <f t="array" ref="AC274">_xlfn.XLOOKUP(AC$1&amp;$R274,$C$3:$C$1662&amp;$D$3:$D$1662,$E$3:$E$1662,0,0,1)</f>
        <v>5800</v>
      </c>
    </row>
    <row r="275" spans="3:29" x14ac:dyDescent="0.4">
      <c r="C275" t="s">
        <v>804</v>
      </c>
      <c r="D275" t="s">
        <v>476</v>
      </c>
      <c r="E275">
        <v>5800</v>
      </c>
      <c r="R275" t="s">
        <v>77</v>
      </c>
      <c r="S275" s="2">
        <f t="shared" si="25"/>
        <v>3124660</v>
      </c>
      <c r="T275" s="2">
        <f t="shared" si="26"/>
        <v>3083700</v>
      </c>
      <c r="U275" s="2">
        <f t="shared" si="26"/>
        <v>3464500</v>
      </c>
      <c r="V275" s="2">
        <f t="shared" si="26"/>
        <v>3882800</v>
      </c>
      <c r="W275" s="2">
        <f t="shared" si="26"/>
        <v>2292800</v>
      </c>
      <c r="X275" s="2">
        <f t="shared" si="26"/>
        <v>2899500</v>
      </c>
      <c r="Y275" s="2" cm="1">
        <f t="array" ref="Y275">_xlfn.XLOOKUP(Y$1&amp;$R275,$C$3:$C$1662&amp;$D$3:$D$1662,$E$3:$E$1662,0,0,1)</f>
        <v>3100</v>
      </c>
      <c r="Z275" s="2" cm="1">
        <f t="array" ref="Z275">_xlfn.XLOOKUP(Z$1&amp;$R275,$C$3:$C$1662&amp;$D$3:$D$1662,$E$3:$E$1662,0,0,1)</f>
        <v>4900</v>
      </c>
      <c r="AA275" s="2" cm="1">
        <f t="array" ref="AA275">_xlfn.XLOOKUP(AA$1&amp;$R275,$C$3:$C$1662&amp;$D$3:$D$1662,$E$3:$E$1662,0,0,1)</f>
        <v>6100</v>
      </c>
      <c r="AB275" s="2" cm="1">
        <f t="array" ref="AB275">_xlfn.XLOOKUP(AB$1&amp;$R275,$C$3:$C$1662&amp;$D$3:$D$1662,$E$3:$E$1662,0,0,1)</f>
        <v>3800</v>
      </c>
      <c r="AC275" s="2" cm="1">
        <f t="array" ref="AC275">_xlfn.XLOOKUP(AC$1&amp;$R275,$C$3:$C$1662&amp;$D$3:$D$1662,$E$3:$E$1662,0,0,1)</f>
        <v>3800</v>
      </c>
    </row>
    <row r="276" spans="3:29" x14ac:dyDescent="0.4">
      <c r="C276" t="s">
        <v>804</v>
      </c>
      <c r="D276" t="s">
        <v>477</v>
      </c>
      <c r="E276">
        <v>3800</v>
      </c>
      <c r="R276" t="s">
        <v>28</v>
      </c>
      <c r="S276" s="2">
        <f t="shared" si="25"/>
        <v>3130140</v>
      </c>
      <c r="T276" s="2">
        <f t="shared" ref="T276:X291" si="27">T275+Y276</f>
        <v>3084000</v>
      </c>
      <c r="U276" s="2">
        <f t="shared" si="27"/>
        <v>3467300</v>
      </c>
      <c r="V276" s="2">
        <f t="shared" si="27"/>
        <v>3889500</v>
      </c>
      <c r="W276" s="2">
        <f t="shared" si="27"/>
        <v>2294300</v>
      </c>
      <c r="X276" s="2">
        <f t="shared" si="27"/>
        <v>2915600</v>
      </c>
      <c r="Y276" s="2" cm="1">
        <f t="array" ref="Y276">_xlfn.XLOOKUP(Y$1&amp;$R276,$C$3:$C$1662&amp;$D$3:$D$1662,$E$3:$E$1662,0,0,1)</f>
        <v>300</v>
      </c>
      <c r="Z276" s="2" cm="1">
        <f t="array" ref="Z276">_xlfn.XLOOKUP(Z$1&amp;$R276,$C$3:$C$1662&amp;$D$3:$D$1662,$E$3:$E$1662,0,0,1)</f>
        <v>2800</v>
      </c>
      <c r="AA276" s="2" cm="1">
        <f t="array" ref="AA276">_xlfn.XLOOKUP(AA$1&amp;$R276,$C$3:$C$1662&amp;$D$3:$D$1662,$E$3:$E$1662,0,0,1)</f>
        <v>6700</v>
      </c>
      <c r="AB276" s="2" cm="1">
        <f t="array" ref="AB276">_xlfn.XLOOKUP(AB$1&amp;$R276,$C$3:$C$1662&amp;$D$3:$D$1662,$E$3:$E$1662,0,0,1)</f>
        <v>1500</v>
      </c>
      <c r="AC276" s="2" cm="1">
        <f t="array" ref="AC276">_xlfn.XLOOKUP(AC$1&amp;$R276,$C$3:$C$1662&amp;$D$3:$D$1662,$E$3:$E$1662,0,0,1)</f>
        <v>16100</v>
      </c>
    </row>
    <row r="277" spans="3:29" x14ac:dyDescent="0.4">
      <c r="C277" t="s">
        <v>804</v>
      </c>
      <c r="D277" t="s">
        <v>478</v>
      </c>
      <c r="E277">
        <v>16100</v>
      </c>
      <c r="R277" t="s">
        <v>37</v>
      </c>
      <c r="S277" s="2">
        <f t="shared" si="25"/>
        <v>3135040</v>
      </c>
      <c r="T277" s="2">
        <f t="shared" si="27"/>
        <v>3087600</v>
      </c>
      <c r="U277" s="2">
        <f t="shared" si="27"/>
        <v>3471700</v>
      </c>
      <c r="V277" s="2">
        <f t="shared" si="27"/>
        <v>3896800</v>
      </c>
      <c r="W277" s="2">
        <f t="shared" si="27"/>
        <v>2300600</v>
      </c>
      <c r="X277" s="2">
        <f t="shared" si="27"/>
        <v>2918500</v>
      </c>
      <c r="Y277" s="2" cm="1">
        <f t="array" ref="Y277">_xlfn.XLOOKUP(Y$1&amp;$R277,$C$3:$C$1662&amp;$D$3:$D$1662,$E$3:$E$1662,0,0,1)</f>
        <v>3600</v>
      </c>
      <c r="Z277" s="2" cm="1">
        <f t="array" ref="Z277">_xlfn.XLOOKUP(Z$1&amp;$R277,$C$3:$C$1662&amp;$D$3:$D$1662,$E$3:$E$1662,0,0,1)</f>
        <v>4400</v>
      </c>
      <c r="AA277" s="2" cm="1">
        <f t="array" ref="AA277">_xlfn.XLOOKUP(AA$1&amp;$R277,$C$3:$C$1662&amp;$D$3:$D$1662,$E$3:$E$1662,0,0,1)</f>
        <v>7300</v>
      </c>
      <c r="AB277" s="2" cm="1">
        <f t="array" ref="AB277">_xlfn.XLOOKUP(AB$1&amp;$R277,$C$3:$C$1662&amp;$D$3:$D$1662,$E$3:$E$1662,0,0,1)</f>
        <v>6300</v>
      </c>
      <c r="AC277" s="2" cm="1">
        <f t="array" ref="AC277">_xlfn.XLOOKUP(AC$1&amp;$R277,$C$3:$C$1662&amp;$D$3:$D$1662,$E$3:$E$1662,0,0,1)</f>
        <v>2900</v>
      </c>
    </row>
    <row r="278" spans="3:29" x14ac:dyDescent="0.4">
      <c r="C278" t="s">
        <v>804</v>
      </c>
      <c r="D278" t="s">
        <v>479</v>
      </c>
      <c r="E278">
        <v>2900</v>
      </c>
      <c r="R278" t="s">
        <v>43</v>
      </c>
      <c r="S278" s="2">
        <f t="shared" si="25"/>
        <v>3142020</v>
      </c>
      <c r="T278" s="2">
        <f t="shared" si="27"/>
        <v>3090300</v>
      </c>
      <c r="U278" s="2">
        <f t="shared" si="27"/>
        <v>3479100</v>
      </c>
      <c r="V278" s="2">
        <f t="shared" si="27"/>
        <v>3904700</v>
      </c>
      <c r="W278" s="2">
        <f t="shared" si="27"/>
        <v>2310500</v>
      </c>
      <c r="X278" s="2">
        <f t="shared" si="27"/>
        <v>2925500</v>
      </c>
      <c r="Y278" s="2" cm="1">
        <f t="array" ref="Y278">_xlfn.XLOOKUP(Y$1&amp;$R278,$C$3:$C$1662&amp;$D$3:$D$1662,$E$3:$E$1662,0,0,1)</f>
        <v>2700</v>
      </c>
      <c r="Z278" s="2" cm="1">
        <f t="array" ref="Z278">_xlfn.XLOOKUP(Z$1&amp;$R278,$C$3:$C$1662&amp;$D$3:$D$1662,$E$3:$E$1662,0,0,1)</f>
        <v>7400</v>
      </c>
      <c r="AA278" s="2" cm="1">
        <f t="array" ref="AA278">_xlfn.XLOOKUP(AA$1&amp;$R278,$C$3:$C$1662&amp;$D$3:$D$1662,$E$3:$E$1662,0,0,1)</f>
        <v>7900</v>
      </c>
      <c r="AB278" s="2" cm="1">
        <f t="array" ref="AB278">_xlfn.XLOOKUP(AB$1&amp;$R278,$C$3:$C$1662&amp;$D$3:$D$1662,$E$3:$E$1662,0,0,1)</f>
        <v>9900</v>
      </c>
      <c r="AC278" s="2" cm="1">
        <f t="array" ref="AC278">_xlfn.XLOOKUP(AC$1&amp;$R278,$C$3:$C$1662&amp;$D$3:$D$1662,$E$3:$E$1662,0,0,1)</f>
        <v>7000</v>
      </c>
    </row>
    <row r="279" spans="3:29" x14ac:dyDescent="0.4">
      <c r="C279" t="s">
        <v>804</v>
      </c>
      <c r="D279" t="s">
        <v>480</v>
      </c>
      <c r="E279">
        <v>7000</v>
      </c>
      <c r="R279" t="s">
        <v>66</v>
      </c>
      <c r="S279" s="2">
        <f t="shared" si="25"/>
        <v>3147380</v>
      </c>
      <c r="T279" s="2">
        <f t="shared" si="27"/>
        <v>3094900</v>
      </c>
      <c r="U279" s="2">
        <f t="shared" si="27"/>
        <v>3485600</v>
      </c>
      <c r="V279" s="2">
        <f t="shared" si="27"/>
        <v>3911600</v>
      </c>
      <c r="W279" s="2">
        <f t="shared" si="27"/>
        <v>2314400</v>
      </c>
      <c r="X279" s="2">
        <f t="shared" si="27"/>
        <v>2930400</v>
      </c>
      <c r="Y279" s="2" cm="1">
        <f t="array" ref="Y279">_xlfn.XLOOKUP(Y$1&amp;$R279,$C$3:$C$1662&amp;$D$3:$D$1662,$E$3:$E$1662,0,0,1)</f>
        <v>4600</v>
      </c>
      <c r="Z279" s="2" cm="1">
        <f t="array" ref="Z279">_xlfn.XLOOKUP(Z$1&amp;$R279,$C$3:$C$1662&amp;$D$3:$D$1662,$E$3:$E$1662,0,0,1)</f>
        <v>6500</v>
      </c>
      <c r="AA279" s="2" cm="1">
        <f t="array" ref="AA279">_xlfn.XLOOKUP(AA$1&amp;$R279,$C$3:$C$1662&amp;$D$3:$D$1662,$E$3:$E$1662,0,0,1)</f>
        <v>6900</v>
      </c>
      <c r="AB279" s="2" cm="1">
        <f t="array" ref="AB279">_xlfn.XLOOKUP(AB$1&amp;$R279,$C$3:$C$1662&amp;$D$3:$D$1662,$E$3:$E$1662,0,0,1)</f>
        <v>3900</v>
      </c>
      <c r="AC279" s="2" cm="1">
        <f t="array" ref="AC279">_xlfn.XLOOKUP(AC$1&amp;$R279,$C$3:$C$1662&amp;$D$3:$D$1662,$E$3:$E$1662,0,0,1)</f>
        <v>4900</v>
      </c>
    </row>
    <row r="280" spans="3:29" x14ac:dyDescent="0.4">
      <c r="C280" t="s">
        <v>804</v>
      </c>
      <c r="D280" t="s">
        <v>481</v>
      </c>
      <c r="E280">
        <v>4900</v>
      </c>
      <c r="R280" t="s">
        <v>67</v>
      </c>
      <c r="S280" s="2">
        <f t="shared" si="25"/>
        <v>3152820</v>
      </c>
      <c r="T280" s="2">
        <f t="shared" si="27"/>
        <v>3103000</v>
      </c>
      <c r="U280" s="2">
        <f t="shared" si="27"/>
        <v>3493300</v>
      </c>
      <c r="V280" s="2">
        <f t="shared" si="27"/>
        <v>3914500</v>
      </c>
      <c r="W280" s="2">
        <f t="shared" si="27"/>
        <v>2315900</v>
      </c>
      <c r="X280" s="2">
        <f t="shared" si="27"/>
        <v>2937400</v>
      </c>
      <c r="Y280" s="2" cm="1">
        <f t="array" ref="Y280">_xlfn.XLOOKUP(Y$1&amp;$R280,$C$3:$C$1662&amp;$D$3:$D$1662,$E$3:$E$1662,0,0,1)</f>
        <v>8100</v>
      </c>
      <c r="Z280" s="2" cm="1">
        <f t="array" ref="Z280">_xlfn.XLOOKUP(Z$1&amp;$R280,$C$3:$C$1662&amp;$D$3:$D$1662,$E$3:$E$1662,0,0,1)</f>
        <v>7700</v>
      </c>
      <c r="AA280" s="2" cm="1">
        <f t="array" ref="AA280">_xlfn.XLOOKUP(AA$1&amp;$R280,$C$3:$C$1662&amp;$D$3:$D$1662,$E$3:$E$1662,0,0,1)</f>
        <v>2900</v>
      </c>
      <c r="AB280" s="2" cm="1">
        <f t="array" ref="AB280">_xlfn.XLOOKUP(AB$1&amp;$R280,$C$3:$C$1662&amp;$D$3:$D$1662,$E$3:$E$1662,0,0,1)</f>
        <v>1500</v>
      </c>
      <c r="AC280" s="2" cm="1">
        <f t="array" ref="AC280">_xlfn.XLOOKUP(AC$1&amp;$R280,$C$3:$C$1662&amp;$D$3:$D$1662,$E$3:$E$1662,0,0,1)</f>
        <v>7000</v>
      </c>
    </row>
    <row r="281" spans="3:29" x14ac:dyDescent="0.4">
      <c r="C281" t="s">
        <v>804</v>
      </c>
      <c r="D281" t="s">
        <v>482</v>
      </c>
      <c r="E281">
        <v>7000</v>
      </c>
      <c r="R281" t="s">
        <v>12</v>
      </c>
      <c r="S281" s="2">
        <f t="shared" si="25"/>
        <v>3157420</v>
      </c>
      <c r="T281" s="2">
        <f t="shared" si="27"/>
        <v>3110200</v>
      </c>
      <c r="U281" s="2">
        <f t="shared" si="27"/>
        <v>3495400</v>
      </c>
      <c r="V281" s="2">
        <f t="shared" si="27"/>
        <v>3919700</v>
      </c>
      <c r="W281" s="2">
        <f t="shared" si="27"/>
        <v>2319400</v>
      </c>
      <c r="X281" s="2">
        <f t="shared" si="27"/>
        <v>2942400</v>
      </c>
      <c r="Y281" s="2" cm="1">
        <f t="array" ref="Y281">_xlfn.XLOOKUP(Y$1&amp;$R281,$C$3:$C$1662&amp;$D$3:$D$1662,$E$3:$E$1662,0,0,1)</f>
        <v>7200</v>
      </c>
      <c r="Z281" s="2" cm="1">
        <f t="array" ref="Z281">_xlfn.XLOOKUP(Z$1&amp;$R281,$C$3:$C$1662&amp;$D$3:$D$1662,$E$3:$E$1662,0,0,1)</f>
        <v>2100</v>
      </c>
      <c r="AA281" s="2" cm="1">
        <f t="array" ref="AA281">_xlfn.XLOOKUP(AA$1&amp;$R281,$C$3:$C$1662&amp;$D$3:$D$1662,$E$3:$E$1662,0,0,1)</f>
        <v>5200</v>
      </c>
      <c r="AB281" s="2" cm="1">
        <f t="array" ref="AB281">_xlfn.XLOOKUP(AB$1&amp;$R281,$C$3:$C$1662&amp;$D$3:$D$1662,$E$3:$E$1662,0,0,1)</f>
        <v>3500</v>
      </c>
      <c r="AC281" s="2" cm="1">
        <f t="array" ref="AC281">_xlfn.XLOOKUP(AC$1&amp;$R281,$C$3:$C$1662&amp;$D$3:$D$1662,$E$3:$E$1662,0,0,1)</f>
        <v>5000</v>
      </c>
    </row>
    <row r="282" spans="3:29" x14ac:dyDescent="0.4">
      <c r="C282" t="s">
        <v>804</v>
      </c>
      <c r="D282" t="s">
        <v>483</v>
      </c>
      <c r="E282">
        <v>5000</v>
      </c>
      <c r="R282" t="s">
        <v>19</v>
      </c>
      <c r="S282" s="2">
        <f t="shared" si="25"/>
        <v>3162680</v>
      </c>
      <c r="T282" s="2">
        <f t="shared" si="27"/>
        <v>3116600</v>
      </c>
      <c r="U282" s="2">
        <f t="shared" si="27"/>
        <v>3503900</v>
      </c>
      <c r="V282" s="2">
        <f t="shared" si="27"/>
        <v>3921300</v>
      </c>
      <c r="W282" s="2">
        <f t="shared" si="27"/>
        <v>2320900</v>
      </c>
      <c r="X282" s="2">
        <f t="shared" si="27"/>
        <v>2950700</v>
      </c>
      <c r="Y282" s="2" cm="1">
        <f t="array" ref="Y282">_xlfn.XLOOKUP(Y$1&amp;$R282,$C$3:$C$1662&amp;$D$3:$D$1662,$E$3:$E$1662,0,0,1)</f>
        <v>6400</v>
      </c>
      <c r="Z282" s="2" cm="1">
        <f t="array" ref="Z282">_xlfn.XLOOKUP(Z$1&amp;$R282,$C$3:$C$1662&amp;$D$3:$D$1662,$E$3:$E$1662,0,0,1)</f>
        <v>8500</v>
      </c>
      <c r="AA282" s="2" cm="1">
        <f t="array" ref="AA282">_xlfn.XLOOKUP(AA$1&amp;$R282,$C$3:$C$1662&amp;$D$3:$D$1662,$E$3:$E$1662,0,0,1)</f>
        <v>1600</v>
      </c>
      <c r="AB282" s="2" cm="1">
        <f t="array" ref="AB282">_xlfn.XLOOKUP(AB$1&amp;$R282,$C$3:$C$1662&amp;$D$3:$D$1662,$E$3:$E$1662,0,0,1)</f>
        <v>1500</v>
      </c>
      <c r="AC282" s="2" cm="1">
        <f t="array" ref="AC282">_xlfn.XLOOKUP(AC$1&amp;$R282,$C$3:$C$1662&amp;$D$3:$D$1662,$E$3:$E$1662,0,0,1)</f>
        <v>8300</v>
      </c>
    </row>
    <row r="283" spans="3:29" x14ac:dyDescent="0.4">
      <c r="C283" t="s">
        <v>804</v>
      </c>
      <c r="D283" t="s">
        <v>484</v>
      </c>
      <c r="E283">
        <v>8300</v>
      </c>
      <c r="R283" t="s">
        <v>31</v>
      </c>
      <c r="S283" s="2">
        <f t="shared" si="25"/>
        <v>3166740</v>
      </c>
      <c r="T283" s="2">
        <f t="shared" si="27"/>
        <v>3120500</v>
      </c>
      <c r="U283" s="2">
        <f t="shared" si="27"/>
        <v>3512400</v>
      </c>
      <c r="V283" s="2">
        <f t="shared" si="27"/>
        <v>3923900</v>
      </c>
      <c r="W283" s="2">
        <f t="shared" si="27"/>
        <v>2323300</v>
      </c>
      <c r="X283" s="2">
        <f t="shared" si="27"/>
        <v>2953600</v>
      </c>
      <c r="Y283" s="2" cm="1">
        <f t="array" ref="Y283">_xlfn.XLOOKUP(Y$1&amp;$R283,$C$3:$C$1662&amp;$D$3:$D$1662,$E$3:$E$1662,0,0,1)</f>
        <v>3900</v>
      </c>
      <c r="Z283" s="2" cm="1">
        <f t="array" ref="Z283">_xlfn.XLOOKUP(Z$1&amp;$R283,$C$3:$C$1662&amp;$D$3:$D$1662,$E$3:$E$1662,0,0,1)</f>
        <v>8500</v>
      </c>
      <c r="AA283" s="2" cm="1">
        <f t="array" ref="AA283">_xlfn.XLOOKUP(AA$1&amp;$R283,$C$3:$C$1662&amp;$D$3:$D$1662,$E$3:$E$1662,0,0,1)</f>
        <v>2600</v>
      </c>
      <c r="AB283" s="2" cm="1">
        <f t="array" ref="AB283">_xlfn.XLOOKUP(AB$1&amp;$R283,$C$3:$C$1662&amp;$D$3:$D$1662,$E$3:$E$1662,0,0,1)</f>
        <v>2400</v>
      </c>
      <c r="AC283" s="2" cm="1">
        <f t="array" ref="AC283">_xlfn.XLOOKUP(AC$1&amp;$R283,$C$3:$C$1662&amp;$D$3:$D$1662,$E$3:$E$1662,0,0,1)</f>
        <v>2900</v>
      </c>
    </row>
    <row r="284" spans="3:29" x14ac:dyDescent="0.4">
      <c r="C284" t="s">
        <v>804</v>
      </c>
      <c r="D284" t="s">
        <v>485</v>
      </c>
      <c r="E284">
        <v>2900</v>
      </c>
      <c r="R284" t="s">
        <v>91</v>
      </c>
      <c r="S284" s="2">
        <f t="shared" si="25"/>
        <v>3172360</v>
      </c>
      <c r="T284" s="2">
        <f t="shared" si="27"/>
        <v>3125500</v>
      </c>
      <c r="U284" s="2">
        <f t="shared" si="27"/>
        <v>3518700</v>
      </c>
      <c r="V284" s="2">
        <f t="shared" si="27"/>
        <v>3927400</v>
      </c>
      <c r="W284" s="2">
        <f t="shared" si="27"/>
        <v>2326100</v>
      </c>
      <c r="X284" s="2">
        <f t="shared" si="27"/>
        <v>2964100</v>
      </c>
      <c r="Y284" s="2" cm="1">
        <f t="array" ref="Y284">_xlfn.XLOOKUP(Y$1&amp;$R284,$C$3:$C$1662&amp;$D$3:$D$1662,$E$3:$E$1662,0,0,1)</f>
        <v>5000</v>
      </c>
      <c r="Z284" s="2" cm="1">
        <f t="array" ref="Z284">_xlfn.XLOOKUP(Z$1&amp;$R284,$C$3:$C$1662&amp;$D$3:$D$1662,$E$3:$E$1662,0,0,1)</f>
        <v>6300</v>
      </c>
      <c r="AA284" s="2" cm="1">
        <f t="array" ref="AA284">_xlfn.XLOOKUP(AA$1&amp;$R284,$C$3:$C$1662&amp;$D$3:$D$1662,$E$3:$E$1662,0,0,1)</f>
        <v>3500</v>
      </c>
      <c r="AB284" s="2" cm="1">
        <f t="array" ref="AB284">_xlfn.XLOOKUP(AB$1&amp;$R284,$C$3:$C$1662&amp;$D$3:$D$1662,$E$3:$E$1662,0,0,1)</f>
        <v>2800</v>
      </c>
      <c r="AC284" s="2" cm="1">
        <f t="array" ref="AC284">_xlfn.XLOOKUP(AC$1&amp;$R284,$C$3:$C$1662&amp;$D$3:$D$1662,$E$3:$E$1662,0,0,1)</f>
        <v>10500</v>
      </c>
    </row>
    <row r="285" spans="3:29" x14ac:dyDescent="0.4">
      <c r="C285" t="s">
        <v>804</v>
      </c>
      <c r="D285" t="s">
        <v>486</v>
      </c>
      <c r="E285">
        <v>10500</v>
      </c>
      <c r="R285" t="s">
        <v>169</v>
      </c>
      <c r="S285" s="2">
        <f t="shared" si="25"/>
        <v>3178080</v>
      </c>
      <c r="T285" s="2">
        <f t="shared" si="27"/>
        <v>3134300</v>
      </c>
      <c r="U285" s="2">
        <f t="shared" si="27"/>
        <v>3525700</v>
      </c>
      <c r="V285" s="2">
        <f t="shared" si="27"/>
        <v>3932800</v>
      </c>
      <c r="W285" s="2">
        <f t="shared" si="27"/>
        <v>2329000</v>
      </c>
      <c r="X285" s="2">
        <f t="shared" si="27"/>
        <v>2968600</v>
      </c>
      <c r="Y285" s="2" cm="1">
        <f t="array" ref="Y285">_xlfn.XLOOKUP(Y$1&amp;$R285,$C$3:$C$1662&amp;$D$3:$D$1662,$E$3:$E$1662,0,0,1)</f>
        <v>8800</v>
      </c>
      <c r="Z285" s="2" cm="1">
        <f t="array" ref="Z285">_xlfn.XLOOKUP(Z$1&amp;$R285,$C$3:$C$1662&amp;$D$3:$D$1662,$E$3:$E$1662,0,0,1)</f>
        <v>7000</v>
      </c>
      <c r="AA285" s="2" cm="1">
        <f t="array" ref="AA285">_xlfn.XLOOKUP(AA$1&amp;$R285,$C$3:$C$1662&amp;$D$3:$D$1662,$E$3:$E$1662,0,0,1)</f>
        <v>5400</v>
      </c>
      <c r="AB285" s="2" cm="1">
        <f t="array" ref="AB285">_xlfn.XLOOKUP(AB$1&amp;$R285,$C$3:$C$1662&amp;$D$3:$D$1662,$E$3:$E$1662,0,0,1)</f>
        <v>2900</v>
      </c>
      <c r="AC285" s="2" cm="1">
        <f t="array" ref="AC285">_xlfn.XLOOKUP(AC$1&amp;$R285,$C$3:$C$1662&amp;$D$3:$D$1662,$E$3:$E$1662,0,0,1)</f>
        <v>4500</v>
      </c>
    </row>
    <row r="286" spans="3:29" x14ac:dyDescent="0.4">
      <c r="C286" t="s">
        <v>804</v>
      </c>
      <c r="D286" t="s">
        <v>487</v>
      </c>
      <c r="E286">
        <v>4500</v>
      </c>
      <c r="R286" t="s">
        <v>52</v>
      </c>
      <c r="S286" s="2">
        <f t="shared" si="25"/>
        <v>3182380</v>
      </c>
      <c r="T286" s="2">
        <f t="shared" si="27"/>
        <v>3135300</v>
      </c>
      <c r="U286" s="2">
        <f t="shared" si="27"/>
        <v>3535500</v>
      </c>
      <c r="V286" s="2">
        <f t="shared" si="27"/>
        <v>3940100</v>
      </c>
      <c r="W286" s="2">
        <f t="shared" si="27"/>
        <v>2330100</v>
      </c>
      <c r="X286" s="2">
        <f t="shared" si="27"/>
        <v>2970900</v>
      </c>
      <c r="Y286" s="2" cm="1">
        <f t="array" ref="Y286">_xlfn.XLOOKUP(Y$1&amp;$R286,$C$3:$C$1662&amp;$D$3:$D$1662,$E$3:$E$1662,0,0,1)</f>
        <v>1000</v>
      </c>
      <c r="Z286" s="2" cm="1">
        <f t="array" ref="Z286">_xlfn.XLOOKUP(Z$1&amp;$R286,$C$3:$C$1662&amp;$D$3:$D$1662,$E$3:$E$1662,0,0,1)</f>
        <v>9800</v>
      </c>
      <c r="AA286" s="2" cm="1">
        <f t="array" ref="AA286">_xlfn.XLOOKUP(AA$1&amp;$R286,$C$3:$C$1662&amp;$D$3:$D$1662,$E$3:$E$1662,0,0,1)</f>
        <v>7300</v>
      </c>
      <c r="AB286" s="2" cm="1">
        <f t="array" ref="AB286">_xlfn.XLOOKUP(AB$1&amp;$R286,$C$3:$C$1662&amp;$D$3:$D$1662,$E$3:$E$1662,0,0,1)</f>
        <v>1100</v>
      </c>
      <c r="AC286" s="2" cm="1">
        <f t="array" ref="AC286">_xlfn.XLOOKUP(AC$1&amp;$R286,$C$3:$C$1662&amp;$D$3:$D$1662,$E$3:$E$1662,0,0,1)</f>
        <v>2300</v>
      </c>
    </row>
    <row r="287" spans="3:29" x14ac:dyDescent="0.4">
      <c r="C287" t="s">
        <v>804</v>
      </c>
      <c r="D287" t="s">
        <v>488</v>
      </c>
      <c r="E287">
        <v>2300</v>
      </c>
      <c r="R287" t="s">
        <v>72</v>
      </c>
      <c r="S287" s="2">
        <f t="shared" si="25"/>
        <v>3186960</v>
      </c>
      <c r="T287" s="2">
        <f t="shared" si="27"/>
        <v>3136500</v>
      </c>
      <c r="U287" s="2">
        <f t="shared" si="27"/>
        <v>3541700</v>
      </c>
      <c r="V287" s="2">
        <f t="shared" si="27"/>
        <v>3942200</v>
      </c>
      <c r="W287" s="2">
        <f t="shared" si="27"/>
        <v>2334600</v>
      </c>
      <c r="X287" s="2">
        <f t="shared" si="27"/>
        <v>2979800</v>
      </c>
      <c r="Y287" s="2" cm="1">
        <f t="array" ref="Y287">_xlfn.XLOOKUP(Y$1&amp;$R287,$C$3:$C$1662&amp;$D$3:$D$1662,$E$3:$E$1662,0,0,1)</f>
        <v>1200</v>
      </c>
      <c r="Z287" s="2" cm="1">
        <f t="array" ref="Z287">_xlfn.XLOOKUP(Z$1&amp;$R287,$C$3:$C$1662&amp;$D$3:$D$1662,$E$3:$E$1662,0,0,1)</f>
        <v>6200</v>
      </c>
      <c r="AA287" s="2" cm="1">
        <f t="array" ref="AA287">_xlfn.XLOOKUP(AA$1&amp;$R287,$C$3:$C$1662&amp;$D$3:$D$1662,$E$3:$E$1662,0,0,1)</f>
        <v>2100</v>
      </c>
      <c r="AB287" s="2" cm="1">
        <f t="array" ref="AB287">_xlfn.XLOOKUP(AB$1&amp;$R287,$C$3:$C$1662&amp;$D$3:$D$1662,$E$3:$E$1662,0,0,1)</f>
        <v>4500</v>
      </c>
      <c r="AC287" s="2" cm="1">
        <f t="array" ref="AC287">_xlfn.XLOOKUP(AC$1&amp;$R287,$C$3:$C$1662&amp;$D$3:$D$1662,$E$3:$E$1662,0,0,1)</f>
        <v>8900</v>
      </c>
    </row>
    <row r="288" spans="3:29" x14ac:dyDescent="0.4">
      <c r="C288" t="s">
        <v>804</v>
      </c>
      <c r="D288" t="s">
        <v>489</v>
      </c>
      <c r="E288">
        <v>8900</v>
      </c>
      <c r="R288" t="s">
        <v>277</v>
      </c>
      <c r="S288" s="2">
        <f t="shared" si="25"/>
        <v>3191340</v>
      </c>
      <c r="T288" s="2">
        <f t="shared" si="27"/>
        <v>3137300</v>
      </c>
      <c r="U288" s="2">
        <f t="shared" si="27"/>
        <v>3549900</v>
      </c>
      <c r="V288" s="2">
        <f t="shared" si="27"/>
        <v>3947200</v>
      </c>
      <c r="W288" s="2">
        <f t="shared" si="27"/>
        <v>2337900</v>
      </c>
      <c r="X288" s="2">
        <f t="shared" si="27"/>
        <v>2984400</v>
      </c>
      <c r="Y288" s="2" cm="1">
        <f t="array" ref="Y288">_xlfn.XLOOKUP(Y$1&amp;$R288,$C$3:$C$1662&amp;$D$3:$D$1662,$E$3:$E$1662,0,0,1)</f>
        <v>800</v>
      </c>
      <c r="Z288" s="2" cm="1">
        <f t="array" ref="Z288">_xlfn.XLOOKUP(Z$1&amp;$R288,$C$3:$C$1662&amp;$D$3:$D$1662,$E$3:$E$1662,0,0,1)</f>
        <v>8200</v>
      </c>
      <c r="AA288" s="2" cm="1">
        <f t="array" ref="AA288">_xlfn.XLOOKUP(AA$1&amp;$R288,$C$3:$C$1662&amp;$D$3:$D$1662,$E$3:$E$1662,0,0,1)</f>
        <v>5000</v>
      </c>
      <c r="AB288" s="2" cm="1">
        <f t="array" ref="AB288">_xlfn.XLOOKUP(AB$1&amp;$R288,$C$3:$C$1662&amp;$D$3:$D$1662,$E$3:$E$1662,0,0,1)</f>
        <v>3300</v>
      </c>
      <c r="AC288" s="2" cm="1">
        <f t="array" ref="AC288">_xlfn.XLOOKUP(AC$1&amp;$R288,$C$3:$C$1662&amp;$D$3:$D$1662,$E$3:$E$1662,0,0,1)</f>
        <v>4600</v>
      </c>
    </row>
    <row r="289" spans="3:29" x14ac:dyDescent="0.4">
      <c r="C289" t="s">
        <v>804</v>
      </c>
      <c r="D289" t="s">
        <v>490</v>
      </c>
      <c r="E289">
        <v>4600</v>
      </c>
      <c r="R289" t="s">
        <v>56</v>
      </c>
      <c r="S289" s="2">
        <f t="shared" si="25"/>
        <v>3195500</v>
      </c>
      <c r="T289" s="2">
        <f t="shared" si="27"/>
        <v>3141800</v>
      </c>
      <c r="U289" s="2">
        <f t="shared" si="27"/>
        <v>3554400</v>
      </c>
      <c r="V289" s="2">
        <f t="shared" si="27"/>
        <v>3949600</v>
      </c>
      <c r="W289" s="2">
        <f t="shared" si="27"/>
        <v>2340000</v>
      </c>
      <c r="X289" s="2">
        <f t="shared" si="27"/>
        <v>2991700</v>
      </c>
      <c r="Y289" s="2" cm="1">
        <f t="array" ref="Y289">_xlfn.XLOOKUP(Y$1&amp;$R289,$C$3:$C$1662&amp;$D$3:$D$1662,$E$3:$E$1662,0,0,1)</f>
        <v>4500</v>
      </c>
      <c r="Z289" s="2" cm="1">
        <f t="array" ref="Z289">_xlfn.XLOOKUP(Z$1&amp;$R289,$C$3:$C$1662&amp;$D$3:$D$1662,$E$3:$E$1662,0,0,1)</f>
        <v>4500</v>
      </c>
      <c r="AA289" s="2" cm="1">
        <f t="array" ref="AA289">_xlfn.XLOOKUP(AA$1&amp;$R289,$C$3:$C$1662&amp;$D$3:$D$1662,$E$3:$E$1662,0,0,1)</f>
        <v>2400</v>
      </c>
      <c r="AB289" s="2" cm="1">
        <f t="array" ref="AB289">_xlfn.XLOOKUP(AB$1&amp;$R289,$C$3:$C$1662&amp;$D$3:$D$1662,$E$3:$E$1662,0,0,1)</f>
        <v>2100</v>
      </c>
      <c r="AC289" s="2" cm="1">
        <f t="array" ref="AC289">_xlfn.XLOOKUP(AC$1&amp;$R289,$C$3:$C$1662&amp;$D$3:$D$1662,$E$3:$E$1662,0,0,1)</f>
        <v>7300</v>
      </c>
    </row>
    <row r="290" spans="3:29" x14ac:dyDescent="0.4">
      <c r="C290" t="s">
        <v>804</v>
      </c>
      <c r="D290" t="s">
        <v>491</v>
      </c>
      <c r="E290">
        <v>7300</v>
      </c>
      <c r="R290" t="s">
        <v>35</v>
      </c>
      <c r="S290" s="2">
        <f t="shared" si="25"/>
        <v>3205680</v>
      </c>
      <c r="T290" s="2">
        <f t="shared" si="27"/>
        <v>3146000</v>
      </c>
      <c r="U290" s="2">
        <f t="shared" si="27"/>
        <v>3560300</v>
      </c>
      <c r="V290" s="2">
        <f t="shared" si="27"/>
        <v>3963800</v>
      </c>
      <c r="W290" s="2">
        <f t="shared" si="27"/>
        <v>2342100</v>
      </c>
      <c r="X290" s="2">
        <f t="shared" si="27"/>
        <v>3016200</v>
      </c>
      <c r="Y290" s="2" cm="1">
        <f t="array" ref="Y290">_xlfn.XLOOKUP(Y$1&amp;$R290,$C$3:$C$1662&amp;$D$3:$D$1662,$E$3:$E$1662,0,0,1)</f>
        <v>4200</v>
      </c>
      <c r="Z290" s="2" cm="1">
        <f t="array" ref="Z290">_xlfn.XLOOKUP(Z$1&amp;$R290,$C$3:$C$1662&amp;$D$3:$D$1662,$E$3:$E$1662,0,0,1)</f>
        <v>5900</v>
      </c>
      <c r="AA290" s="2" cm="1">
        <f t="array" ref="AA290">_xlfn.XLOOKUP(AA$1&amp;$R290,$C$3:$C$1662&amp;$D$3:$D$1662,$E$3:$E$1662,0,0,1)</f>
        <v>14200</v>
      </c>
      <c r="AB290" s="2" cm="1">
        <f t="array" ref="AB290">_xlfn.XLOOKUP(AB$1&amp;$R290,$C$3:$C$1662&amp;$D$3:$D$1662,$E$3:$E$1662,0,0,1)</f>
        <v>2100</v>
      </c>
      <c r="AC290" s="2" cm="1">
        <f t="array" ref="AC290">_xlfn.XLOOKUP(AC$1&amp;$R290,$C$3:$C$1662&amp;$D$3:$D$1662,$E$3:$E$1662,0,0,1)</f>
        <v>24500</v>
      </c>
    </row>
    <row r="291" spans="3:29" x14ac:dyDescent="0.4">
      <c r="C291" t="s">
        <v>804</v>
      </c>
      <c r="D291" t="s">
        <v>492</v>
      </c>
      <c r="E291">
        <v>24500</v>
      </c>
      <c r="R291" t="s">
        <v>309</v>
      </c>
      <c r="S291" s="2">
        <f t="shared" si="25"/>
        <v>3211560</v>
      </c>
      <c r="T291" s="2">
        <f t="shared" si="27"/>
        <v>3147500</v>
      </c>
      <c r="U291" s="2">
        <f t="shared" si="27"/>
        <v>3567700</v>
      </c>
      <c r="V291" s="2">
        <f t="shared" si="27"/>
        <v>3976200</v>
      </c>
      <c r="W291" s="2">
        <f t="shared" si="27"/>
        <v>2344900</v>
      </c>
      <c r="X291" s="2">
        <f t="shared" si="27"/>
        <v>3021500</v>
      </c>
      <c r="Y291" s="2" cm="1">
        <f t="array" ref="Y291">_xlfn.XLOOKUP(Y$1&amp;$R291,$C$3:$C$1662&amp;$D$3:$D$1662,$E$3:$E$1662,0,0,1)</f>
        <v>1500</v>
      </c>
      <c r="Z291" s="2" cm="1">
        <f t="array" ref="Z291">_xlfn.XLOOKUP(Z$1&amp;$R291,$C$3:$C$1662&amp;$D$3:$D$1662,$E$3:$E$1662,0,0,1)</f>
        <v>7400</v>
      </c>
      <c r="AA291" s="2" cm="1">
        <f t="array" ref="AA291">_xlfn.XLOOKUP(AA$1&amp;$R291,$C$3:$C$1662&amp;$D$3:$D$1662,$E$3:$E$1662,0,0,1)</f>
        <v>12400</v>
      </c>
      <c r="AB291" s="2" cm="1">
        <f t="array" ref="AB291">_xlfn.XLOOKUP(AB$1&amp;$R291,$C$3:$C$1662&amp;$D$3:$D$1662,$E$3:$E$1662,0,0,1)</f>
        <v>2800</v>
      </c>
      <c r="AC291" s="2" cm="1">
        <f t="array" ref="AC291">_xlfn.XLOOKUP(AC$1&amp;$R291,$C$3:$C$1662&amp;$D$3:$D$1662,$E$3:$E$1662,0,0,1)</f>
        <v>5300</v>
      </c>
    </row>
    <row r="292" spans="3:29" x14ac:dyDescent="0.4">
      <c r="C292" t="s">
        <v>804</v>
      </c>
      <c r="D292" t="s">
        <v>493</v>
      </c>
      <c r="E292">
        <v>5300</v>
      </c>
      <c r="R292" t="s">
        <v>278</v>
      </c>
      <c r="S292" s="2">
        <f t="shared" si="25"/>
        <v>3218080</v>
      </c>
      <c r="T292" s="2">
        <f t="shared" ref="T292:X307" si="28">T291+Y292</f>
        <v>3148600</v>
      </c>
      <c r="U292" s="2">
        <f t="shared" si="28"/>
        <v>3574100</v>
      </c>
      <c r="V292" s="2">
        <f t="shared" si="28"/>
        <v>3991800</v>
      </c>
      <c r="W292" s="2">
        <f t="shared" si="28"/>
        <v>2346900</v>
      </c>
      <c r="X292" s="2">
        <f t="shared" si="28"/>
        <v>3029000</v>
      </c>
      <c r="Y292" s="2" cm="1">
        <f t="array" ref="Y292">_xlfn.XLOOKUP(Y$1&amp;$R292,$C$3:$C$1662&amp;$D$3:$D$1662,$E$3:$E$1662,0,0,1)</f>
        <v>1100</v>
      </c>
      <c r="Z292" s="2" cm="1">
        <f t="array" ref="Z292">_xlfn.XLOOKUP(Z$1&amp;$R292,$C$3:$C$1662&amp;$D$3:$D$1662,$E$3:$E$1662,0,0,1)</f>
        <v>6400</v>
      </c>
      <c r="AA292" s="2" cm="1">
        <f t="array" ref="AA292">_xlfn.XLOOKUP(AA$1&amp;$R292,$C$3:$C$1662&amp;$D$3:$D$1662,$E$3:$E$1662,0,0,1)</f>
        <v>15600</v>
      </c>
      <c r="AB292" s="2" cm="1">
        <f t="array" ref="AB292">_xlfn.XLOOKUP(AB$1&amp;$R292,$C$3:$C$1662&amp;$D$3:$D$1662,$E$3:$E$1662,0,0,1)</f>
        <v>2000</v>
      </c>
      <c r="AC292" s="2" cm="1">
        <f t="array" ref="AC292">_xlfn.XLOOKUP(AC$1&amp;$R292,$C$3:$C$1662&amp;$D$3:$D$1662,$E$3:$E$1662,0,0,1)</f>
        <v>7500</v>
      </c>
    </row>
    <row r="293" spans="3:29" x14ac:dyDescent="0.4">
      <c r="C293" t="s">
        <v>804</v>
      </c>
      <c r="D293" t="s">
        <v>494</v>
      </c>
      <c r="E293">
        <v>7500</v>
      </c>
      <c r="R293" t="s">
        <v>262</v>
      </c>
      <c r="S293" s="2">
        <f t="shared" si="25"/>
        <v>3223220</v>
      </c>
      <c r="T293" s="2">
        <f t="shared" si="28"/>
        <v>3149900</v>
      </c>
      <c r="U293" s="2">
        <f t="shared" si="28"/>
        <v>3577100</v>
      </c>
      <c r="V293" s="2">
        <f t="shared" si="28"/>
        <v>3997900</v>
      </c>
      <c r="W293" s="2">
        <f t="shared" si="28"/>
        <v>2355900</v>
      </c>
      <c r="X293" s="2">
        <f t="shared" si="28"/>
        <v>3035300</v>
      </c>
      <c r="Y293" s="2" cm="1">
        <f t="array" ref="Y293">_xlfn.XLOOKUP(Y$1&amp;$R293,$C$3:$C$1662&amp;$D$3:$D$1662,$E$3:$E$1662,0,0,1)</f>
        <v>1300</v>
      </c>
      <c r="Z293" s="2" cm="1">
        <f t="array" ref="Z293">_xlfn.XLOOKUP(Z$1&amp;$R293,$C$3:$C$1662&amp;$D$3:$D$1662,$E$3:$E$1662,0,0,1)</f>
        <v>3000</v>
      </c>
      <c r="AA293" s="2" cm="1">
        <f t="array" ref="AA293">_xlfn.XLOOKUP(AA$1&amp;$R293,$C$3:$C$1662&amp;$D$3:$D$1662,$E$3:$E$1662,0,0,1)</f>
        <v>6100</v>
      </c>
      <c r="AB293" s="2" cm="1">
        <f t="array" ref="AB293">_xlfn.XLOOKUP(AB$1&amp;$R293,$C$3:$C$1662&amp;$D$3:$D$1662,$E$3:$E$1662,0,0,1)</f>
        <v>9000</v>
      </c>
      <c r="AC293" s="2" cm="1">
        <f t="array" ref="AC293">_xlfn.XLOOKUP(AC$1&amp;$R293,$C$3:$C$1662&amp;$D$3:$D$1662,$E$3:$E$1662,0,0,1)</f>
        <v>6300</v>
      </c>
    </row>
    <row r="294" spans="3:29" x14ac:dyDescent="0.4">
      <c r="C294" t="s">
        <v>804</v>
      </c>
      <c r="D294" t="s">
        <v>495</v>
      </c>
      <c r="E294">
        <v>6300</v>
      </c>
      <c r="R294" t="s">
        <v>16</v>
      </c>
      <c r="S294" s="2">
        <f t="shared" si="25"/>
        <v>3229880</v>
      </c>
      <c r="T294" s="2">
        <f t="shared" si="28"/>
        <v>3153700</v>
      </c>
      <c r="U294" s="2">
        <f t="shared" si="28"/>
        <v>3582200</v>
      </c>
      <c r="V294" s="2">
        <f t="shared" si="28"/>
        <v>4012700</v>
      </c>
      <c r="W294" s="2">
        <f t="shared" si="28"/>
        <v>2357700</v>
      </c>
      <c r="X294" s="2">
        <f t="shared" si="28"/>
        <v>3043100</v>
      </c>
      <c r="Y294" s="2" cm="1">
        <f t="array" ref="Y294">_xlfn.XLOOKUP(Y$1&amp;$R294,$C$3:$C$1662&amp;$D$3:$D$1662,$E$3:$E$1662,0,0,1)</f>
        <v>3800</v>
      </c>
      <c r="Z294" s="2" cm="1">
        <f t="array" ref="Z294">_xlfn.XLOOKUP(Z$1&amp;$R294,$C$3:$C$1662&amp;$D$3:$D$1662,$E$3:$E$1662,0,0,1)</f>
        <v>5100</v>
      </c>
      <c r="AA294" s="2" cm="1">
        <f t="array" ref="AA294">_xlfn.XLOOKUP(AA$1&amp;$R294,$C$3:$C$1662&amp;$D$3:$D$1662,$E$3:$E$1662,0,0,1)</f>
        <v>14800</v>
      </c>
      <c r="AB294" s="2" cm="1">
        <f t="array" ref="AB294">_xlfn.XLOOKUP(AB$1&amp;$R294,$C$3:$C$1662&amp;$D$3:$D$1662,$E$3:$E$1662,0,0,1)</f>
        <v>1800</v>
      </c>
      <c r="AC294" s="2" cm="1">
        <f t="array" ref="AC294">_xlfn.XLOOKUP(AC$1&amp;$R294,$C$3:$C$1662&amp;$D$3:$D$1662,$E$3:$E$1662,0,0,1)</f>
        <v>7800</v>
      </c>
    </row>
    <row r="295" spans="3:29" x14ac:dyDescent="0.4">
      <c r="C295" t="s">
        <v>804</v>
      </c>
      <c r="D295" t="s">
        <v>496</v>
      </c>
      <c r="E295">
        <v>7800</v>
      </c>
      <c r="R295" t="s">
        <v>104</v>
      </c>
      <c r="S295" s="2">
        <f t="shared" si="25"/>
        <v>3234340</v>
      </c>
      <c r="T295" s="2">
        <f t="shared" si="28"/>
        <v>3157400</v>
      </c>
      <c r="U295" s="2">
        <f t="shared" si="28"/>
        <v>3584800</v>
      </c>
      <c r="V295" s="2">
        <f t="shared" si="28"/>
        <v>4022700</v>
      </c>
      <c r="W295" s="2">
        <f t="shared" si="28"/>
        <v>2362200</v>
      </c>
      <c r="X295" s="2">
        <f t="shared" si="28"/>
        <v>3044600</v>
      </c>
      <c r="Y295" s="2" cm="1">
        <f t="array" ref="Y295">_xlfn.XLOOKUP(Y$1&amp;$R295,$C$3:$C$1662&amp;$D$3:$D$1662,$E$3:$E$1662,0,0,1)</f>
        <v>3700</v>
      </c>
      <c r="Z295" s="2" cm="1">
        <f t="array" ref="Z295">_xlfn.XLOOKUP(Z$1&amp;$R295,$C$3:$C$1662&amp;$D$3:$D$1662,$E$3:$E$1662,0,0,1)</f>
        <v>2600</v>
      </c>
      <c r="AA295" s="2" cm="1">
        <f t="array" ref="AA295">_xlfn.XLOOKUP(AA$1&amp;$R295,$C$3:$C$1662&amp;$D$3:$D$1662,$E$3:$E$1662,0,0,1)</f>
        <v>10000</v>
      </c>
      <c r="AB295" s="2" cm="1">
        <f t="array" ref="AB295">_xlfn.XLOOKUP(AB$1&amp;$R295,$C$3:$C$1662&amp;$D$3:$D$1662,$E$3:$E$1662,0,0,1)</f>
        <v>4500</v>
      </c>
      <c r="AC295" s="2" cm="1">
        <f t="array" ref="AC295">_xlfn.XLOOKUP(AC$1&amp;$R295,$C$3:$C$1662&amp;$D$3:$D$1662,$E$3:$E$1662,0,0,1)</f>
        <v>1500</v>
      </c>
    </row>
    <row r="296" spans="3:29" x14ac:dyDescent="0.4">
      <c r="C296" t="s">
        <v>804</v>
      </c>
      <c r="D296" t="s">
        <v>497</v>
      </c>
      <c r="E296">
        <v>1500</v>
      </c>
      <c r="R296" t="s">
        <v>130</v>
      </c>
      <c r="S296" s="2">
        <f t="shared" si="25"/>
        <v>3240880</v>
      </c>
      <c r="T296" s="2">
        <f t="shared" si="28"/>
        <v>3160500</v>
      </c>
      <c r="U296" s="2">
        <f t="shared" si="28"/>
        <v>3589600</v>
      </c>
      <c r="V296" s="2">
        <f t="shared" si="28"/>
        <v>4039500</v>
      </c>
      <c r="W296" s="2">
        <f t="shared" si="28"/>
        <v>2365700</v>
      </c>
      <c r="X296" s="2">
        <f t="shared" si="28"/>
        <v>3049100</v>
      </c>
      <c r="Y296" s="2" cm="1">
        <f t="array" ref="Y296">_xlfn.XLOOKUP(Y$1&amp;$R296,$C$3:$C$1662&amp;$D$3:$D$1662,$E$3:$E$1662,0,0,1)</f>
        <v>3100</v>
      </c>
      <c r="Z296" s="2" cm="1">
        <f t="array" ref="Z296">_xlfn.XLOOKUP(Z$1&amp;$R296,$C$3:$C$1662&amp;$D$3:$D$1662,$E$3:$E$1662,0,0,1)</f>
        <v>4800</v>
      </c>
      <c r="AA296" s="2" cm="1">
        <f t="array" ref="AA296">_xlfn.XLOOKUP(AA$1&amp;$R296,$C$3:$C$1662&amp;$D$3:$D$1662,$E$3:$E$1662,0,0,1)</f>
        <v>16800</v>
      </c>
      <c r="AB296" s="2" cm="1">
        <f t="array" ref="AB296">_xlfn.XLOOKUP(AB$1&amp;$R296,$C$3:$C$1662&amp;$D$3:$D$1662,$E$3:$E$1662,0,0,1)</f>
        <v>3500</v>
      </c>
      <c r="AC296" s="2" cm="1">
        <f t="array" ref="AC296">_xlfn.XLOOKUP(AC$1&amp;$R296,$C$3:$C$1662&amp;$D$3:$D$1662,$E$3:$E$1662,0,0,1)</f>
        <v>4500</v>
      </c>
    </row>
    <row r="297" spans="3:29" x14ac:dyDescent="0.4">
      <c r="C297" t="s">
        <v>804</v>
      </c>
      <c r="D297" t="s">
        <v>498</v>
      </c>
      <c r="E297">
        <v>4500</v>
      </c>
      <c r="R297" t="s">
        <v>73</v>
      </c>
      <c r="S297" s="2">
        <f t="shared" si="25"/>
        <v>3243960</v>
      </c>
      <c r="T297" s="2">
        <f t="shared" si="28"/>
        <v>3162800</v>
      </c>
      <c r="U297" s="2">
        <f t="shared" si="28"/>
        <v>3591700</v>
      </c>
      <c r="V297" s="2">
        <f t="shared" si="28"/>
        <v>4046600</v>
      </c>
      <c r="W297" s="2">
        <f t="shared" si="28"/>
        <v>2367700</v>
      </c>
      <c r="X297" s="2">
        <f t="shared" si="28"/>
        <v>3051000</v>
      </c>
      <c r="Y297" s="2" cm="1">
        <f t="array" ref="Y297">_xlfn.XLOOKUP(Y$1&amp;$R297,$C$3:$C$1662&amp;$D$3:$D$1662,$E$3:$E$1662,0,0,1)</f>
        <v>2300</v>
      </c>
      <c r="Z297" s="2" cm="1">
        <f t="array" ref="Z297">_xlfn.XLOOKUP(Z$1&amp;$R297,$C$3:$C$1662&amp;$D$3:$D$1662,$E$3:$E$1662,0,0,1)</f>
        <v>2100</v>
      </c>
      <c r="AA297" s="2" cm="1">
        <f t="array" ref="AA297">_xlfn.XLOOKUP(AA$1&amp;$R297,$C$3:$C$1662&amp;$D$3:$D$1662,$E$3:$E$1662,0,0,1)</f>
        <v>7100</v>
      </c>
      <c r="AB297" s="2" cm="1">
        <f t="array" ref="AB297">_xlfn.XLOOKUP(AB$1&amp;$R297,$C$3:$C$1662&amp;$D$3:$D$1662,$E$3:$E$1662,0,0,1)</f>
        <v>2000</v>
      </c>
      <c r="AC297" s="2" cm="1">
        <f t="array" ref="AC297">_xlfn.XLOOKUP(AC$1&amp;$R297,$C$3:$C$1662&amp;$D$3:$D$1662,$E$3:$E$1662,0,0,1)</f>
        <v>1900</v>
      </c>
    </row>
    <row r="298" spans="3:29" x14ac:dyDescent="0.4">
      <c r="C298" t="s">
        <v>804</v>
      </c>
      <c r="D298" t="s">
        <v>499</v>
      </c>
      <c r="E298">
        <v>1900</v>
      </c>
      <c r="R298" t="s">
        <v>10</v>
      </c>
      <c r="S298" s="2">
        <f t="shared" si="25"/>
        <v>3248640</v>
      </c>
      <c r="T298" s="2">
        <f t="shared" si="28"/>
        <v>3164900</v>
      </c>
      <c r="U298" s="2">
        <f t="shared" si="28"/>
        <v>3598400</v>
      </c>
      <c r="V298" s="2">
        <f t="shared" si="28"/>
        <v>4052900</v>
      </c>
      <c r="W298" s="2">
        <f t="shared" si="28"/>
        <v>2370400</v>
      </c>
      <c r="X298" s="2">
        <f t="shared" si="28"/>
        <v>3056600</v>
      </c>
      <c r="Y298" s="2" cm="1">
        <f t="array" ref="Y298">_xlfn.XLOOKUP(Y$1&amp;$R298,$C$3:$C$1662&amp;$D$3:$D$1662,$E$3:$E$1662,0,0,1)</f>
        <v>2100</v>
      </c>
      <c r="Z298" s="2" cm="1">
        <f t="array" ref="Z298">_xlfn.XLOOKUP(Z$1&amp;$R298,$C$3:$C$1662&amp;$D$3:$D$1662,$E$3:$E$1662,0,0,1)</f>
        <v>6700</v>
      </c>
      <c r="AA298" s="2" cm="1">
        <f t="array" ref="AA298">_xlfn.XLOOKUP(AA$1&amp;$R298,$C$3:$C$1662&amp;$D$3:$D$1662,$E$3:$E$1662,0,0,1)</f>
        <v>6300</v>
      </c>
      <c r="AB298" s="2" cm="1">
        <f t="array" ref="AB298">_xlfn.XLOOKUP(AB$1&amp;$R298,$C$3:$C$1662&amp;$D$3:$D$1662,$E$3:$E$1662,0,0,1)</f>
        <v>2700</v>
      </c>
      <c r="AC298" s="2" cm="1">
        <f t="array" ref="AC298">_xlfn.XLOOKUP(AC$1&amp;$R298,$C$3:$C$1662&amp;$D$3:$D$1662,$E$3:$E$1662,0,0,1)</f>
        <v>5600</v>
      </c>
    </row>
    <row r="299" spans="3:29" x14ac:dyDescent="0.4">
      <c r="C299" t="s">
        <v>804</v>
      </c>
      <c r="D299" t="s">
        <v>500</v>
      </c>
      <c r="E299">
        <v>5600</v>
      </c>
      <c r="R299" t="s">
        <v>215</v>
      </c>
      <c r="S299" s="2">
        <f t="shared" si="25"/>
        <v>3252140</v>
      </c>
      <c r="T299" s="2">
        <f t="shared" si="28"/>
        <v>3166700</v>
      </c>
      <c r="U299" s="2">
        <f t="shared" si="28"/>
        <v>3600100</v>
      </c>
      <c r="V299" s="2">
        <f t="shared" si="28"/>
        <v>4058500</v>
      </c>
      <c r="W299" s="2">
        <f t="shared" si="28"/>
        <v>2373000</v>
      </c>
      <c r="X299" s="2">
        <f t="shared" si="28"/>
        <v>3062400</v>
      </c>
      <c r="Y299" s="2" cm="1">
        <f t="array" ref="Y299">_xlfn.XLOOKUP(Y$1&amp;$R299,$C$3:$C$1662&amp;$D$3:$D$1662,$E$3:$E$1662,0,0,1)</f>
        <v>1800</v>
      </c>
      <c r="Z299" s="2" cm="1">
        <f t="array" ref="Z299">_xlfn.XLOOKUP(Z$1&amp;$R299,$C$3:$C$1662&amp;$D$3:$D$1662,$E$3:$E$1662,0,0,1)</f>
        <v>1700</v>
      </c>
      <c r="AA299" s="2" cm="1">
        <f t="array" ref="AA299">_xlfn.XLOOKUP(AA$1&amp;$R299,$C$3:$C$1662&amp;$D$3:$D$1662,$E$3:$E$1662,0,0,1)</f>
        <v>5600</v>
      </c>
      <c r="AB299" s="2" cm="1">
        <f t="array" ref="AB299">_xlfn.XLOOKUP(AB$1&amp;$R299,$C$3:$C$1662&amp;$D$3:$D$1662,$E$3:$E$1662,0,0,1)</f>
        <v>2600</v>
      </c>
      <c r="AC299" s="2" cm="1">
        <f t="array" ref="AC299">_xlfn.XLOOKUP(AC$1&amp;$R299,$C$3:$C$1662&amp;$D$3:$D$1662,$E$3:$E$1662,0,0,1)</f>
        <v>5800</v>
      </c>
    </row>
    <row r="300" spans="3:29" x14ac:dyDescent="0.4">
      <c r="C300" t="s">
        <v>804</v>
      </c>
      <c r="D300" t="s">
        <v>501</v>
      </c>
      <c r="E300">
        <v>5800</v>
      </c>
      <c r="R300" t="s">
        <v>227</v>
      </c>
      <c r="S300" s="2">
        <f t="shared" si="25"/>
        <v>3254160</v>
      </c>
      <c r="T300" s="2">
        <f t="shared" si="28"/>
        <v>3167800</v>
      </c>
      <c r="U300" s="2">
        <f t="shared" si="28"/>
        <v>3601300</v>
      </c>
      <c r="V300" s="2">
        <f t="shared" si="28"/>
        <v>4061400</v>
      </c>
      <c r="W300" s="2">
        <f t="shared" si="28"/>
        <v>2374800</v>
      </c>
      <c r="X300" s="2">
        <f t="shared" si="28"/>
        <v>3065500</v>
      </c>
      <c r="Y300" s="2" cm="1">
        <f t="array" ref="Y300">_xlfn.XLOOKUP(Y$1&amp;$R300,$C$3:$C$1662&amp;$D$3:$D$1662,$E$3:$E$1662,0,0,1)</f>
        <v>1100</v>
      </c>
      <c r="Z300" s="2" cm="1">
        <f t="array" ref="Z300">_xlfn.XLOOKUP(Z$1&amp;$R300,$C$3:$C$1662&amp;$D$3:$D$1662,$E$3:$E$1662,0,0,1)</f>
        <v>1200</v>
      </c>
      <c r="AA300" s="2" cm="1">
        <f t="array" ref="AA300">_xlfn.XLOOKUP(AA$1&amp;$R300,$C$3:$C$1662&amp;$D$3:$D$1662,$E$3:$E$1662,0,0,1)</f>
        <v>2900</v>
      </c>
      <c r="AB300" s="2" cm="1">
        <f t="array" ref="AB300">_xlfn.XLOOKUP(AB$1&amp;$R300,$C$3:$C$1662&amp;$D$3:$D$1662,$E$3:$E$1662,0,0,1)</f>
        <v>1800</v>
      </c>
      <c r="AC300" s="2" cm="1">
        <f t="array" ref="AC300">_xlfn.XLOOKUP(AC$1&amp;$R300,$C$3:$C$1662&amp;$D$3:$D$1662,$E$3:$E$1662,0,0,1)</f>
        <v>3100</v>
      </c>
    </row>
    <row r="301" spans="3:29" x14ac:dyDescent="0.4">
      <c r="C301" t="s">
        <v>804</v>
      </c>
      <c r="D301" t="s">
        <v>502</v>
      </c>
      <c r="E301">
        <v>3100</v>
      </c>
      <c r="R301" t="s">
        <v>235</v>
      </c>
      <c r="S301" s="2">
        <f t="shared" si="25"/>
        <v>3258760</v>
      </c>
      <c r="T301" s="2">
        <f t="shared" si="28"/>
        <v>3170500</v>
      </c>
      <c r="U301" s="2">
        <f t="shared" si="28"/>
        <v>3609000</v>
      </c>
      <c r="V301" s="2">
        <f t="shared" si="28"/>
        <v>4063000</v>
      </c>
      <c r="W301" s="2">
        <f t="shared" si="28"/>
        <v>2377200</v>
      </c>
      <c r="X301" s="2">
        <f t="shared" si="28"/>
        <v>3074100</v>
      </c>
      <c r="Y301" s="2" cm="1">
        <f t="array" ref="Y301">_xlfn.XLOOKUP(Y$1&amp;$R301,$C$3:$C$1662&amp;$D$3:$D$1662,$E$3:$E$1662,0,0,1)</f>
        <v>2700</v>
      </c>
      <c r="Z301" s="2" cm="1">
        <f t="array" ref="Z301">_xlfn.XLOOKUP(Z$1&amp;$R301,$C$3:$C$1662&amp;$D$3:$D$1662,$E$3:$E$1662,0,0,1)</f>
        <v>7700</v>
      </c>
      <c r="AA301" s="2" cm="1">
        <f t="array" ref="AA301">_xlfn.XLOOKUP(AA$1&amp;$R301,$C$3:$C$1662&amp;$D$3:$D$1662,$E$3:$E$1662,0,0,1)</f>
        <v>1600</v>
      </c>
      <c r="AB301" s="2" cm="1">
        <f t="array" ref="AB301">_xlfn.XLOOKUP(AB$1&amp;$R301,$C$3:$C$1662&amp;$D$3:$D$1662,$E$3:$E$1662,0,0,1)</f>
        <v>2400</v>
      </c>
      <c r="AC301" s="2" cm="1">
        <f t="array" ref="AC301">_xlfn.XLOOKUP(AC$1&amp;$R301,$C$3:$C$1662&amp;$D$3:$D$1662,$E$3:$E$1662,0,0,1)</f>
        <v>8600</v>
      </c>
    </row>
    <row r="302" spans="3:29" x14ac:dyDescent="0.4">
      <c r="C302" t="s">
        <v>804</v>
      </c>
      <c r="D302" t="s">
        <v>503</v>
      </c>
      <c r="E302">
        <v>8600</v>
      </c>
      <c r="R302" t="s">
        <v>14</v>
      </c>
      <c r="S302" s="2">
        <f t="shared" si="25"/>
        <v>3264220</v>
      </c>
      <c r="T302" s="2">
        <f t="shared" si="28"/>
        <v>3175000</v>
      </c>
      <c r="U302" s="2">
        <f t="shared" si="28"/>
        <v>3614700</v>
      </c>
      <c r="V302" s="2">
        <f t="shared" si="28"/>
        <v>4072500</v>
      </c>
      <c r="W302" s="2">
        <f t="shared" si="28"/>
        <v>2377900</v>
      </c>
      <c r="X302" s="2">
        <f t="shared" si="28"/>
        <v>3081000</v>
      </c>
      <c r="Y302" s="2" cm="1">
        <f t="array" ref="Y302">_xlfn.XLOOKUP(Y$1&amp;$R302,$C$3:$C$1662&amp;$D$3:$D$1662,$E$3:$E$1662,0,0,1)</f>
        <v>4500</v>
      </c>
      <c r="Z302" s="2" cm="1">
        <f t="array" ref="Z302">_xlfn.XLOOKUP(Z$1&amp;$R302,$C$3:$C$1662&amp;$D$3:$D$1662,$E$3:$E$1662,0,0,1)</f>
        <v>5700</v>
      </c>
      <c r="AA302" s="2" cm="1">
        <f t="array" ref="AA302">_xlfn.XLOOKUP(AA$1&amp;$R302,$C$3:$C$1662&amp;$D$3:$D$1662,$E$3:$E$1662,0,0,1)</f>
        <v>9500</v>
      </c>
      <c r="AB302" s="2" cm="1">
        <f t="array" ref="AB302">_xlfn.XLOOKUP(AB$1&amp;$R302,$C$3:$C$1662&amp;$D$3:$D$1662,$E$3:$E$1662,0,0,1)</f>
        <v>700</v>
      </c>
      <c r="AC302" s="2" cm="1">
        <f t="array" ref="AC302">_xlfn.XLOOKUP(AC$1&amp;$R302,$C$3:$C$1662&amp;$D$3:$D$1662,$E$3:$E$1662,0,0,1)</f>
        <v>6900</v>
      </c>
    </row>
    <row r="303" spans="3:29" x14ac:dyDescent="0.4">
      <c r="C303" t="s">
        <v>804</v>
      </c>
      <c r="D303" t="s">
        <v>504</v>
      </c>
      <c r="E303">
        <v>6900</v>
      </c>
      <c r="R303" t="s">
        <v>3</v>
      </c>
      <c r="S303" s="2">
        <f t="shared" si="25"/>
        <v>3278160</v>
      </c>
      <c r="T303" s="2">
        <f t="shared" si="28"/>
        <v>3200200</v>
      </c>
      <c r="U303" s="2">
        <f t="shared" si="28"/>
        <v>3621800</v>
      </c>
      <c r="V303" s="2">
        <f t="shared" si="28"/>
        <v>4090300</v>
      </c>
      <c r="W303" s="2">
        <f t="shared" si="28"/>
        <v>2382900</v>
      </c>
      <c r="X303" s="2">
        <f t="shared" si="28"/>
        <v>3095600</v>
      </c>
      <c r="Y303" s="2" cm="1">
        <f t="array" ref="Y303">_xlfn.XLOOKUP(Y$1&amp;$R303,$C$3:$C$1662&amp;$D$3:$D$1662,$E$3:$E$1662,0,0,1)</f>
        <v>25200</v>
      </c>
      <c r="Z303" s="2" cm="1">
        <f t="array" ref="Z303">_xlfn.XLOOKUP(Z$1&amp;$R303,$C$3:$C$1662&amp;$D$3:$D$1662,$E$3:$E$1662,0,0,1)</f>
        <v>7100</v>
      </c>
      <c r="AA303" s="2" cm="1">
        <f t="array" ref="AA303">_xlfn.XLOOKUP(AA$1&amp;$R303,$C$3:$C$1662&amp;$D$3:$D$1662,$E$3:$E$1662,0,0,1)</f>
        <v>17800</v>
      </c>
      <c r="AB303" s="2" cm="1">
        <f t="array" ref="AB303">_xlfn.XLOOKUP(AB$1&amp;$R303,$C$3:$C$1662&amp;$D$3:$D$1662,$E$3:$E$1662,0,0,1)</f>
        <v>5000</v>
      </c>
      <c r="AC303" s="2" cm="1">
        <f t="array" ref="AC303">_xlfn.XLOOKUP(AC$1&amp;$R303,$C$3:$C$1662&amp;$D$3:$D$1662,$E$3:$E$1662,0,0,1)</f>
        <v>14600</v>
      </c>
    </row>
    <row r="304" spans="3:29" x14ac:dyDescent="0.4">
      <c r="C304" t="s">
        <v>804</v>
      </c>
      <c r="D304" t="s">
        <v>505</v>
      </c>
      <c r="E304">
        <v>14600</v>
      </c>
      <c r="R304" t="s">
        <v>355</v>
      </c>
      <c r="S304" s="2">
        <f t="shared" si="25"/>
        <v>3284440</v>
      </c>
      <c r="T304" s="2">
        <f t="shared" si="28"/>
        <v>3205600</v>
      </c>
      <c r="U304" s="2">
        <f t="shared" si="28"/>
        <v>3626600</v>
      </c>
      <c r="V304" s="2">
        <f t="shared" si="28"/>
        <v>4098600</v>
      </c>
      <c r="W304" s="2">
        <f t="shared" si="28"/>
        <v>2390100</v>
      </c>
      <c r="X304" s="2">
        <f t="shared" si="28"/>
        <v>3101300</v>
      </c>
      <c r="Y304" s="2" cm="1">
        <f t="array" ref="Y304">_xlfn.XLOOKUP(Y$1&amp;$R304,$C$3:$C$1662&amp;$D$3:$D$1662,$E$3:$E$1662,0,0,1)</f>
        <v>5400</v>
      </c>
      <c r="Z304" s="2" cm="1">
        <f t="array" ref="Z304">_xlfn.XLOOKUP(Z$1&amp;$R304,$C$3:$C$1662&amp;$D$3:$D$1662,$E$3:$E$1662,0,0,1)</f>
        <v>4800</v>
      </c>
      <c r="AA304" s="2" cm="1">
        <f t="array" ref="AA304">_xlfn.XLOOKUP(AA$1&amp;$R304,$C$3:$C$1662&amp;$D$3:$D$1662,$E$3:$E$1662,0,0,1)</f>
        <v>8300</v>
      </c>
      <c r="AB304" s="2" cm="1">
        <f t="array" ref="AB304">_xlfn.XLOOKUP(AB$1&amp;$R304,$C$3:$C$1662&amp;$D$3:$D$1662,$E$3:$E$1662,0,0,1)</f>
        <v>7200</v>
      </c>
      <c r="AC304" s="2" cm="1">
        <f t="array" ref="AC304">_xlfn.XLOOKUP(AC$1&amp;$R304,$C$3:$C$1662&amp;$D$3:$D$1662,$E$3:$E$1662,0,0,1)</f>
        <v>5700</v>
      </c>
    </row>
    <row r="305" spans="3:29" x14ac:dyDescent="0.4">
      <c r="C305" t="s">
        <v>804</v>
      </c>
      <c r="D305" t="s">
        <v>688</v>
      </c>
      <c r="E305">
        <v>5700</v>
      </c>
      <c r="R305" t="s">
        <v>356</v>
      </c>
      <c r="S305" s="2">
        <f t="shared" si="25"/>
        <v>3290100</v>
      </c>
      <c r="T305" s="2">
        <f t="shared" si="28"/>
        <v>3208500</v>
      </c>
      <c r="U305" s="2">
        <f t="shared" si="28"/>
        <v>3634200</v>
      </c>
      <c r="V305" s="2">
        <f t="shared" si="28"/>
        <v>4108400</v>
      </c>
      <c r="W305" s="2">
        <f t="shared" si="28"/>
        <v>2392000</v>
      </c>
      <c r="X305" s="2">
        <f t="shared" si="28"/>
        <v>3107400</v>
      </c>
      <c r="Y305" s="2" cm="1">
        <f t="array" ref="Y305">_xlfn.XLOOKUP(Y$1&amp;$R305,$C$3:$C$1662&amp;$D$3:$D$1662,$E$3:$E$1662,0,0,1)</f>
        <v>2900</v>
      </c>
      <c r="Z305" s="2" cm="1">
        <f t="array" ref="Z305">_xlfn.XLOOKUP(Z$1&amp;$R305,$C$3:$C$1662&amp;$D$3:$D$1662,$E$3:$E$1662,0,0,1)</f>
        <v>7600</v>
      </c>
      <c r="AA305" s="2" cm="1">
        <f t="array" ref="AA305">_xlfn.XLOOKUP(AA$1&amp;$R305,$C$3:$C$1662&amp;$D$3:$D$1662,$E$3:$E$1662,0,0,1)</f>
        <v>9800</v>
      </c>
      <c r="AB305" s="2" cm="1">
        <f t="array" ref="AB305">_xlfn.XLOOKUP(AB$1&amp;$R305,$C$3:$C$1662&amp;$D$3:$D$1662,$E$3:$E$1662,0,0,1)</f>
        <v>1900</v>
      </c>
      <c r="AC305" s="2" cm="1">
        <f t="array" ref="AC305">_xlfn.XLOOKUP(AC$1&amp;$R305,$C$3:$C$1662&amp;$D$3:$D$1662,$E$3:$E$1662,0,0,1)</f>
        <v>6100</v>
      </c>
    </row>
    <row r="306" spans="3:29" x14ac:dyDescent="0.4">
      <c r="C306" t="s">
        <v>804</v>
      </c>
      <c r="D306" t="s">
        <v>689</v>
      </c>
      <c r="E306">
        <v>6100</v>
      </c>
      <c r="R306" t="s">
        <v>357</v>
      </c>
      <c r="S306" s="2">
        <f t="shared" si="25"/>
        <v>3294480</v>
      </c>
      <c r="T306" s="2">
        <f t="shared" si="28"/>
        <v>3212500</v>
      </c>
      <c r="U306" s="2">
        <f t="shared" si="28"/>
        <v>3638400</v>
      </c>
      <c r="V306" s="2">
        <f t="shared" si="28"/>
        <v>4113900</v>
      </c>
      <c r="W306" s="2">
        <f t="shared" si="28"/>
        <v>2396100</v>
      </c>
      <c r="X306" s="2">
        <f t="shared" si="28"/>
        <v>3111500</v>
      </c>
      <c r="Y306" s="2" cm="1">
        <f t="array" ref="Y306">_xlfn.XLOOKUP(Y$1&amp;$R306,$C$3:$C$1662&amp;$D$3:$D$1662,$E$3:$E$1662,0,0,1)</f>
        <v>4000</v>
      </c>
      <c r="Z306" s="2" cm="1">
        <f t="array" ref="Z306">_xlfn.XLOOKUP(Z$1&amp;$R306,$C$3:$C$1662&amp;$D$3:$D$1662,$E$3:$E$1662,0,0,1)</f>
        <v>4200</v>
      </c>
      <c r="AA306" s="2" cm="1">
        <f t="array" ref="AA306">_xlfn.XLOOKUP(AA$1&amp;$R306,$C$3:$C$1662&amp;$D$3:$D$1662,$E$3:$E$1662,0,0,1)</f>
        <v>5500</v>
      </c>
      <c r="AB306" s="2" cm="1">
        <f t="array" ref="AB306">_xlfn.XLOOKUP(AB$1&amp;$R306,$C$3:$C$1662&amp;$D$3:$D$1662,$E$3:$E$1662,0,0,1)</f>
        <v>4100</v>
      </c>
      <c r="AC306" s="2" cm="1">
        <f t="array" ref="AC306">_xlfn.XLOOKUP(AC$1&amp;$R306,$C$3:$C$1662&amp;$D$3:$D$1662,$E$3:$E$1662,0,0,1)</f>
        <v>4100</v>
      </c>
    </row>
    <row r="307" spans="3:29" x14ac:dyDescent="0.4">
      <c r="C307" t="s">
        <v>804</v>
      </c>
      <c r="D307" t="s">
        <v>690</v>
      </c>
      <c r="E307">
        <v>4100</v>
      </c>
      <c r="R307" t="s">
        <v>358</v>
      </c>
      <c r="S307" s="2">
        <f t="shared" si="25"/>
        <v>3300760</v>
      </c>
      <c r="T307" s="2">
        <f t="shared" si="28"/>
        <v>3219400</v>
      </c>
      <c r="U307" s="2">
        <f t="shared" si="28"/>
        <v>3649100</v>
      </c>
      <c r="V307" s="2">
        <f t="shared" si="28"/>
        <v>4118600</v>
      </c>
      <c r="W307" s="2">
        <f t="shared" si="28"/>
        <v>2399600</v>
      </c>
      <c r="X307" s="2">
        <f t="shared" si="28"/>
        <v>3117100</v>
      </c>
      <c r="Y307" s="2" cm="1">
        <f t="array" ref="Y307">_xlfn.XLOOKUP(Y$1&amp;$R307,$C$3:$C$1662&amp;$D$3:$D$1662,$E$3:$E$1662,0,0,1)</f>
        <v>6900</v>
      </c>
      <c r="Z307" s="2" cm="1">
        <f t="array" ref="Z307">_xlfn.XLOOKUP(Z$1&amp;$R307,$C$3:$C$1662&amp;$D$3:$D$1662,$E$3:$E$1662,0,0,1)</f>
        <v>10700</v>
      </c>
      <c r="AA307" s="2" cm="1">
        <f t="array" ref="AA307">_xlfn.XLOOKUP(AA$1&amp;$R307,$C$3:$C$1662&amp;$D$3:$D$1662,$E$3:$E$1662,0,0,1)</f>
        <v>4700</v>
      </c>
      <c r="AB307" s="2" cm="1">
        <f t="array" ref="AB307">_xlfn.XLOOKUP(AB$1&amp;$R307,$C$3:$C$1662&amp;$D$3:$D$1662,$E$3:$E$1662,0,0,1)</f>
        <v>3500</v>
      </c>
      <c r="AC307" s="2" cm="1">
        <f t="array" ref="AC307">_xlfn.XLOOKUP(AC$1&amp;$R307,$C$3:$C$1662&amp;$D$3:$D$1662,$E$3:$E$1662,0,0,1)</f>
        <v>5600</v>
      </c>
    </row>
    <row r="308" spans="3:29" x14ac:dyDescent="0.4">
      <c r="C308" t="s">
        <v>804</v>
      </c>
      <c r="D308" t="s">
        <v>691</v>
      </c>
      <c r="E308">
        <v>5600</v>
      </c>
      <c r="R308" t="s">
        <v>359</v>
      </c>
      <c r="S308" s="2">
        <f t="shared" si="25"/>
        <v>3305860</v>
      </c>
      <c r="T308" s="2">
        <f t="shared" ref="T308:X323" si="29">T307+Y308</f>
        <v>3225800</v>
      </c>
      <c r="U308" s="2">
        <f t="shared" si="29"/>
        <v>3652400</v>
      </c>
      <c r="V308" s="2">
        <f t="shared" si="29"/>
        <v>4125000</v>
      </c>
      <c r="W308" s="2">
        <f t="shared" si="29"/>
        <v>2403700</v>
      </c>
      <c r="X308" s="2">
        <f t="shared" si="29"/>
        <v>3122400</v>
      </c>
      <c r="Y308" s="2" cm="1">
        <f t="array" ref="Y308">_xlfn.XLOOKUP(Y$1&amp;$R308,$C$3:$C$1662&amp;$D$3:$D$1662,$E$3:$E$1662,0,0,1)</f>
        <v>6400</v>
      </c>
      <c r="Z308" s="2" cm="1">
        <f t="array" ref="Z308">_xlfn.XLOOKUP(Z$1&amp;$R308,$C$3:$C$1662&amp;$D$3:$D$1662,$E$3:$E$1662,0,0,1)</f>
        <v>3300</v>
      </c>
      <c r="AA308" s="2" cm="1">
        <f t="array" ref="AA308">_xlfn.XLOOKUP(AA$1&amp;$R308,$C$3:$C$1662&amp;$D$3:$D$1662,$E$3:$E$1662,0,0,1)</f>
        <v>6400</v>
      </c>
      <c r="AB308" s="2" cm="1">
        <f t="array" ref="AB308">_xlfn.XLOOKUP(AB$1&amp;$R308,$C$3:$C$1662&amp;$D$3:$D$1662,$E$3:$E$1662,0,0,1)</f>
        <v>4100</v>
      </c>
      <c r="AC308" s="2" cm="1">
        <f t="array" ref="AC308">_xlfn.XLOOKUP(AC$1&amp;$R308,$C$3:$C$1662&amp;$D$3:$D$1662,$E$3:$E$1662,0,0,1)</f>
        <v>5300</v>
      </c>
    </row>
    <row r="309" spans="3:29" x14ac:dyDescent="0.4">
      <c r="C309" t="s">
        <v>804</v>
      </c>
      <c r="D309" t="s">
        <v>692</v>
      </c>
      <c r="E309">
        <v>5300</v>
      </c>
      <c r="R309" t="s">
        <v>360</v>
      </c>
      <c r="S309" s="2">
        <f t="shared" si="25"/>
        <v>3310240</v>
      </c>
      <c r="T309" s="2">
        <f t="shared" si="29"/>
        <v>3231700</v>
      </c>
      <c r="U309" s="2">
        <f t="shared" si="29"/>
        <v>3658200</v>
      </c>
      <c r="V309" s="2">
        <f t="shared" si="29"/>
        <v>4129700</v>
      </c>
      <c r="W309" s="2">
        <f t="shared" si="29"/>
        <v>2406500</v>
      </c>
      <c r="X309" s="2">
        <f t="shared" si="29"/>
        <v>3125100</v>
      </c>
      <c r="Y309" s="2" cm="1">
        <f t="array" ref="Y309">_xlfn.XLOOKUP(Y$1&amp;$R309,$C$3:$C$1662&amp;$D$3:$D$1662,$E$3:$E$1662,0,0,1)</f>
        <v>5900</v>
      </c>
      <c r="Z309" s="2" cm="1">
        <f t="array" ref="Z309">_xlfn.XLOOKUP(Z$1&amp;$R309,$C$3:$C$1662&amp;$D$3:$D$1662,$E$3:$E$1662,0,0,1)</f>
        <v>5800</v>
      </c>
      <c r="AA309" s="2" cm="1">
        <f t="array" ref="AA309">_xlfn.XLOOKUP(AA$1&amp;$R309,$C$3:$C$1662&amp;$D$3:$D$1662,$E$3:$E$1662,0,0,1)</f>
        <v>4700</v>
      </c>
      <c r="AB309" s="2" cm="1">
        <f t="array" ref="AB309">_xlfn.XLOOKUP(AB$1&amp;$R309,$C$3:$C$1662&amp;$D$3:$D$1662,$E$3:$E$1662,0,0,1)</f>
        <v>2800</v>
      </c>
      <c r="AC309" s="2" cm="1">
        <f t="array" ref="AC309">_xlfn.XLOOKUP(AC$1&amp;$R309,$C$3:$C$1662&amp;$D$3:$D$1662,$E$3:$E$1662,0,0,1)</f>
        <v>2700</v>
      </c>
    </row>
    <row r="310" spans="3:29" x14ac:dyDescent="0.4">
      <c r="C310" t="s">
        <v>804</v>
      </c>
      <c r="D310" t="s">
        <v>693</v>
      </c>
      <c r="E310">
        <v>2700</v>
      </c>
      <c r="R310" t="s">
        <v>361</v>
      </c>
      <c r="S310" s="2">
        <f t="shared" si="25"/>
        <v>3315840</v>
      </c>
      <c r="T310" s="2">
        <f t="shared" si="29"/>
        <v>3233800</v>
      </c>
      <c r="U310" s="2">
        <f t="shared" si="29"/>
        <v>3659200</v>
      </c>
      <c r="V310" s="2">
        <f t="shared" si="29"/>
        <v>4144600</v>
      </c>
      <c r="W310" s="2">
        <f t="shared" si="29"/>
        <v>2409000</v>
      </c>
      <c r="X310" s="2">
        <f t="shared" si="29"/>
        <v>3132600</v>
      </c>
      <c r="Y310" s="2" cm="1">
        <f t="array" ref="Y310">_xlfn.XLOOKUP(Y$1&amp;$R310,$C$3:$C$1662&amp;$D$3:$D$1662,$E$3:$E$1662,0,0,1)</f>
        <v>2100</v>
      </c>
      <c r="Z310" s="2" cm="1">
        <f t="array" ref="Z310">_xlfn.XLOOKUP(Z$1&amp;$R310,$C$3:$C$1662&amp;$D$3:$D$1662,$E$3:$E$1662,0,0,1)</f>
        <v>1000</v>
      </c>
      <c r="AA310" s="2" cm="1">
        <f t="array" ref="AA310">_xlfn.XLOOKUP(AA$1&amp;$R310,$C$3:$C$1662&amp;$D$3:$D$1662,$E$3:$E$1662,0,0,1)</f>
        <v>14900</v>
      </c>
      <c r="AB310" s="2" cm="1">
        <f t="array" ref="AB310">_xlfn.XLOOKUP(AB$1&amp;$R310,$C$3:$C$1662&amp;$D$3:$D$1662,$E$3:$E$1662,0,0,1)</f>
        <v>2500</v>
      </c>
      <c r="AC310" s="2" cm="1">
        <f t="array" ref="AC310">_xlfn.XLOOKUP(AC$1&amp;$R310,$C$3:$C$1662&amp;$D$3:$D$1662,$E$3:$E$1662,0,0,1)</f>
        <v>7500</v>
      </c>
    </row>
    <row r="311" spans="3:29" x14ac:dyDescent="0.4">
      <c r="C311" t="s">
        <v>804</v>
      </c>
      <c r="D311" t="s">
        <v>694</v>
      </c>
      <c r="E311">
        <v>7500</v>
      </c>
      <c r="R311" t="s">
        <v>362</v>
      </c>
      <c r="S311" s="2">
        <f t="shared" si="25"/>
        <v>3320160</v>
      </c>
      <c r="T311" s="2">
        <f t="shared" si="29"/>
        <v>3236100</v>
      </c>
      <c r="U311" s="2">
        <f t="shared" si="29"/>
        <v>3662300</v>
      </c>
      <c r="V311" s="2">
        <f t="shared" si="29"/>
        <v>4152000</v>
      </c>
      <c r="W311" s="2">
        <f t="shared" si="29"/>
        <v>2410900</v>
      </c>
      <c r="X311" s="2">
        <f t="shared" si="29"/>
        <v>3139500</v>
      </c>
      <c r="Y311" s="2" cm="1">
        <f t="array" ref="Y311">_xlfn.XLOOKUP(Y$1&amp;$R311,$C$3:$C$1662&amp;$D$3:$D$1662,$E$3:$E$1662,0,0,1)</f>
        <v>2300</v>
      </c>
      <c r="Z311" s="2" cm="1">
        <f t="array" ref="Z311">_xlfn.XLOOKUP(Z$1&amp;$R311,$C$3:$C$1662&amp;$D$3:$D$1662,$E$3:$E$1662,0,0,1)</f>
        <v>3100</v>
      </c>
      <c r="AA311" s="2" cm="1">
        <f t="array" ref="AA311">_xlfn.XLOOKUP(AA$1&amp;$R311,$C$3:$C$1662&amp;$D$3:$D$1662,$E$3:$E$1662,0,0,1)</f>
        <v>7400</v>
      </c>
      <c r="AB311" s="2" cm="1">
        <f t="array" ref="AB311">_xlfn.XLOOKUP(AB$1&amp;$R311,$C$3:$C$1662&amp;$D$3:$D$1662,$E$3:$E$1662,0,0,1)</f>
        <v>1900</v>
      </c>
      <c r="AC311" s="2" cm="1">
        <f t="array" ref="AC311">_xlfn.XLOOKUP(AC$1&amp;$R311,$C$3:$C$1662&amp;$D$3:$D$1662,$E$3:$E$1662,0,0,1)</f>
        <v>6900</v>
      </c>
    </row>
    <row r="312" spans="3:29" x14ac:dyDescent="0.4">
      <c r="C312" t="s">
        <v>804</v>
      </c>
      <c r="D312" t="s">
        <v>695</v>
      </c>
      <c r="E312">
        <v>6900</v>
      </c>
      <c r="R312" t="s">
        <v>363</v>
      </c>
      <c r="S312" s="2">
        <f t="shared" si="25"/>
        <v>3325380</v>
      </c>
      <c r="T312" s="2">
        <f t="shared" si="29"/>
        <v>3239300</v>
      </c>
      <c r="U312" s="2">
        <f t="shared" si="29"/>
        <v>3664400</v>
      </c>
      <c r="V312" s="2">
        <f t="shared" si="29"/>
        <v>4165100</v>
      </c>
      <c r="W312" s="2">
        <f t="shared" si="29"/>
        <v>2413900</v>
      </c>
      <c r="X312" s="2">
        <f t="shared" si="29"/>
        <v>3144200</v>
      </c>
      <c r="Y312" s="2" cm="1">
        <f t="array" ref="Y312">_xlfn.XLOOKUP(Y$1&amp;$R312,$C$3:$C$1662&amp;$D$3:$D$1662,$E$3:$E$1662,0,0,1)</f>
        <v>3200</v>
      </c>
      <c r="Z312" s="2" cm="1">
        <f t="array" ref="Z312">_xlfn.XLOOKUP(Z$1&amp;$R312,$C$3:$C$1662&amp;$D$3:$D$1662,$E$3:$E$1662,0,0,1)</f>
        <v>2100</v>
      </c>
      <c r="AA312" s="2" cm="1">
        <f t="array" ref="AA312">_xlfn.XLOOKUP(AA$1&amp;$R312,$C$3:$C$1662&amp;$D$3:$D$1662,$E$3:$E$1662,0,0,1)</f>
        <v>13100</v>
      </c>
      <c r="AB312" s="2" cm="1">
        <f t="array" ref="AB312">_xlfn.XLOOKUP(AB$1&amp;$R312,$C$3:$C$1662&amp;$D$3:$D$1662,$E$3:$E$1662,0,0,1)</f>
        <v>3000</v>
      </c>
      <c r="AC312" s="2" cm="1">
        <f t="array" ref="AC312">_xlfn.XLOOKUP(AC$1&amp;$R312,$C$3:$C$1662&amp;$D$3:$D$1662,$E$3:$E$1662,0,0,1)</f>
        <v>4700</v>
      </c>
    </row>
    <row r="313" spans="3:29" x14ac:dyDescent="0.4">
      <c r="C313" t="s">
        <v>804</v>
      </c>
      <c r="D313" t="s">
        <v>696</v>
      </c>
      <c r="E313">
        <v>4700</v>
      </c>
      <c r="R313" t="s">
        <v>364</v>
      </c>
      <c r="S313" s="2">
        <f t="shared" si="25"/>
        <v>3329340</v>
      </c>
      <c r="T313" s="2">
        <f t="shared" si="29"/>
        <v>3244300</v>
      </c>
      <c r="U313" s="2">
        <f t="shared" si="29"/>
        <v>3668500</v>
      </c>
      <c r="V313" s="2">
        <f t="shared" si="29"/>
        <v>4169800</v>
      </c>
      <c r="W313" s="2">
        <f t="shared" si="29"/>
        <v>2417700</v>
      </c>
      <c r="X313" s="2">
        <f t="shared" si="29"/>
        <v>3146400</v>
      </c>
      <c r="Y313" s="2" cm="1">
        <f t="array" ref="Y313">_xlfn.XLOOKUP(Y$1&amp;$R313,$C$3:$C$1662&amp;$D$3:$D$1662,$E$3:$E$1662,0,0,1)</f>
        <v>5000</v>
      </c>
      <c r="Z313" s="2" cm="1">
        <f t="array" ref="Z313">_xlfn.XLOOKUP(Z$1&amp;$R313,$C$3:$C$1662&amp;$D$3:$D$1662,$E$3:$E$1662,0,0,1)</f>
        <v>4100</v>
      </c>
      <c r="AA313" s="2" cm="1">
        <f t="array" ref="AA313">_xlfn.XLOOKUP(AA$1&amp;$R313,$C$3:$C$1662&amp;$D$3:$D$1662,$E$3:$E$1662,0,0,1)</f>
        <v>4700</v>
      </c>
      <c r="AB313" s="2" cm="1">
        <f t="array" ref="AB313">_xlfn.XLOOKUP(AB$1&amp;$R313,$C$3:$C$1662&amp;$D$3:$D$1662,$E$3:$E$1662,0,0,1)</f>
        <v>3800</v>
      </c>
      <c r="AC313" s="2" cm="1">
        <f t="array" ref="AC313">_xlfn.XLOOKUP(AC$1&amp;$R313,$C$3:$C$1662&amp;$D$3:$D$1662,$E$3:$E$1662,0,0,1)</f>
        <v>2200</v>
      </c>
    </row>
    <row r="314" spans="3:29" x14ac:dyDescent="0.4">
      <c r="C314" t="s">
        <v>804</v>
      </c>
      <c r="D314" t="s">
        <v>697</v>
      </c>
      <c r="E314">
        <v>2200</v>
      </c>
      <c r="R314" t="s">
        <v>365</v>
      </c>
      <c r="S314" s="2">
        <f t="shared" si="25"/>
        <v>3334820</v>
      </c>
      <c r="T314" s="2">
        <f t="shared" si="29"/>
        <v>3255200</v>
      </c>
      <c r="U314" s="2">
        <f t="shared" si="29"/>
        <v>3671300</v>
      </c>
      <c r="V314" s="2">
        <f t="shared" si="29"/>
        <v>4174400</v>
      </c>
      <c r="W314" s="2">
        <f t="shared" si="29"/>
        <v>2419800</v>
      </c>
      <c r="X314" s="2">
        <f t="shared" si="29"/>
        <v>3153400</v>
      </c>
      <c r="Y314" s="2" cm="1">
        <f t="array" ref="Y314">_xlfn.XLOOKUP(Y$1&amp;$R314,$C$3:$C$1662&amp;$D$3:$D$1662,$E$3:$E$1662,0,0,1)</f>
        <v>10900</v>
      </c>
      <c r="Z314" s="2" cm="1">
        <f t="array" ref="Z314">_xlfn.XLOOKUP(Z$1&amp;$R314,$C$3:$C$1662&amp;$D$3:$D$1662,$E$3:$E$1662,0,0,1)</f>
        <v>2800</v>
      </c>
      <c r="AA314" s="2" cm="1">
        <f t="array" ref="AA314">_xlfn.XLOOKUP(AA$1&amp;$R314,$C$3:$C$1662&amp;$D$3:$D$1662,$E$3:$E$1662,0,0,1)</f>
        <v>4600</v>
      </c>
      <c r="AB314" s="2" cm="1">
        <f t="array" ref="AB314">_xlfn.XLOOKUP(AB$1&amp;$R314,$C$3:$C$1662&amp;$D$3:$D$1662,$E$3:$E$1662,0,0,1)</f>
        <v>2100</v>
      </c>
      <c r="AC314" s="2" cm="1">
        <f t="array" ref="AC314">_xlfn.XLOOKUP(AC$1&amp;$R314,$C$3:$C$1662&amp;$D$3:$D$1662,$E$3:$E$1662,0,0,1)</f>
        <v>7000</v>
      </c>
    </row>
    <row r="315" spans="3:29" x14ac:dyDescent="0.4">
      <c r="C315" t="s">
        <v>804</v>
      </c>
      <c r="D315" t="s">
        <v>698</v>
      </c>
      <c r="E315">
        <v>7000</v>
      </c>
      <c r="R315" t="s">
        <v>366</v>
      </c>
      <c r="S315" s="2">
        <f t="shared" si="25"/>
        <v>3337880</v>
      </c>
      <c r="T315" s="2">
        <f t="shared" si="29"/>
        <v>3258900</v>
      </c>
      <c r="U315" s="2">
        <f t="shared" si="29"/>
        <v>3673300</v>
      </c>
      <c r="V315" s="2">
        <f t="shared" si="29"/>
        <v>4176600</v>
      </c>
      <c r="W315" s="2">
        <f t="shared" si="29"/>
        <v>2424100</v>
      </c>
      <c r="X315" s="2">
        <f t="shared" si="29"/>
        <v>3156500</v>
      </c>
      <c r="Y315" s="2" cm="1">
        <f t="array" ref="Y315">_xlfn.XLOOKUP(Y$1&amp;$R315,$C$3:$C$1662&amp;$D$3:$D$1662,$E$3:$E$1662,0,0,1)</f>
        <v>3700</v>
      </c>
      <c r="Z315" s="2" cm="1">
        <f t="array" ref="Z315">_xlfn.XLOOKUP(Z$1&amp;$R315,$C$3:$C$1662&amp;$D$3:$D$1662,$E$3:$E$1662,0,0,1)</f>
        <v>2000</v>
      </c>
      <c r="AA315" s="2" cm="1">
        <f t="array" ref="AA315">_xlfn.XLOOKUP(AA$1&amp;$R315,$C$3:$C$1662&amp;$D$3:$D$1662,$E$3:$E$1662,0,0,1)</f>
        <v>2200</v>
      </c>
      <c r="AB315" s="2" cm="1">
        <f t="array" ref="AB315">_xlfn.XLOOKUP(AB$1&amp;$R315,$C$3:$C$1662&amp;$D$3:$D$1662,$E$3:$E$1662,0,0,1)</f>
        <v>4300</v>
      </c>
      <c r="AC315" s="2" cm="1">
        <f t="array" ref="AC315">_xlfn.XLOOKUP(AC$1&amp;$R315,$C$3:$C$1662&amp;$D$3:$D$1662,$E$3:$E$1662,0,0,1)</f>
        <v>3100</v>
      </c>
    </row>
    <row r="316" spans="3:29" x14ac:dyDescent="0.4">
      <c r="C316" t="s">
        <v>804</v>
      </c>
      <c r="D316" t="s">
        <v>699</v>
      </c>
      <c r="E316">
        <v>3100</v>
      </c>
      <c r="R316" t="s">
        <v>367</v>
      </c>
      <c r="S316" s="2">
        <f t="shared" si="25"/>
        <v>3341560</v>
      </c>
      <c r="T316" s="2">
        <f t="shared" si="29"/>
        <v>3261200</v>
      </c>
      <c r="U316" s="2">
        <f t="shared" si="29"/>
        <v>3677900</v>
      </c>
      <c r="V316" s="2">
        <f t="shared" si="29"/>
        <v>4181300</v>
      </c>
      <c r="W316" s="2">
        <f t="shared" si="29"/>
        <v>2427600</v>
      </c>
      <c r="X316" s="2">
        <f t="shared" si="29"/>
        <v>3159800</v>
      </c>
      <c r="Y316" s="2" cm="1">
        <f t="array" ref="Y316">_xlfn.XLOOKUP(Y$1&amp;$R316,$C$3:$C$1662&amp;$D$3:$D$1662,$E$3:$E$1662,0,0,1)</f>
        <v>2300</v>
      </c>
      <c r="Z316" s="2" cm="1">
        <f t="array" ref="Z316">_xlfn.XLOOKUP(Z$1&amp;$R316,$C$3:$C$1662&amp;$D$3:$D$1662,$E$3:$E$1662,0,0,1)</f>
        <v>4600</v>
      </c>
      <c r="AA316" s="2" cm="1">
        <f t="array" ref="AA316">_xlfn.XLOOKUP(AA$1&amp;$R316,$C$3:$C$1662&amp;$D$3:$D$1662,$E$3:$E$1662,0,0,1)</f>
        <v>4700</v>
      </c>
      <c r="AB316" s="2" cm="1">
        <f t="array" ref="AB316">_xlfn.XLOOKUP(AB$1&amp;$R316,$C$3:$C$1662&amp;$D$3:$D$1662,$E$3:$E$1662,0,0,1)</f>
        <v>3500</v>
      </c>
      <c r="AC316" s="2" cm="1">
        <f t="array" ref="AC316">_xlfn.XLOOKUP(AC$1&amp;$R316,$C$3:$C$1662&amp;$D$3:$D$1662,$E$3:$E$1662,0,0,1)</f>
        <v>3300</v>
      </c>
    </row>
    <row r="317" spans="3:29" x14ac:dyDescent="0.4">
      <c r="C317" t="s">
        <v>804</v>
      </c>
      <c r="D317" t="s">
        <v>700</v>
      </c>
      <c r="E317">
        <v>3300</v>
      </c>
      <c r="R317" t="s">
        <v>368</v>
      </c>
      <c r="S317" s="2">
        <f t="shared" si="25"/>
        <v>3346080</v>
      </c>
      <c r="T317" s="2">
        <f t="shared" si="29"/>
        <v>3265000</v>
      </c>
      <c r="U317" s="2">
        <f t="shared" si="29"/>
        <v>3681800</v>
      </c>
      <c r="V317" s="2">
        <f t="shared" si="29"/>
        <v>4189700</v>
      </c>
      <c r="W317" s="2">
        <f t="shared" si="29"/>
        <v>2429300</v>
      </c>
      <c r="X317" s="2">
        <f t="shared" si="29"/>
        <v>3164600</v>
      </c>
      <c r="Y317" s="2" cm="1">
        <f t="array" ref="Y317">_xlfn.XLOOKUP(Y$1&amp;$R317,$C$3:$C$1662&amp;$D$3:$D$1662,$E$3:$E$1662,0,0,1)</f>
        <v>3800</v>
      </c>
      <c r="Z317" s="2" cm="1">
        <f t="array" ref="Z317">_xlfn.XLOOKUP(Z$1&amp;$R317,$C$3:$C$1662&amp;$D$3:$D$1662,$E$3:$E$1662,0,0,1)</f>
        <v>3900</v>
      </c>
      <c r="AA317" s="2" cm="1">
        <f t="array" ref="AA317">_xlfn.XLOOKUP(AA$1&amp;$R317,$C$3:$C$1662&amp;$D$3:$D$1662,$E$3:$E$1662,0,0,1)</f>
        <v>8400</v>
      </c>
      <c r="AB317" s="2" cm="1">
        <f t="array" ref="AB317">_xlfn.XLOOKUP(AB$1&amp;$R317,$C$3:$C$1662&amp;$D$3:$D$1662,$E$3:$E$1662,0,0,1)</f>
        <v>1700</v>
      </c>
      <c r="AC317" s="2" cm="1">
        <f t="array" ref="AC317">_xlfn.XLOOKUP(AC$1&amp;$R317,$C$3:$C$1662&amp;$D$3:$D$1662,$E$3:$E$1662,0,0,1)</f>
        <v>4800</v>
      </c>
    </row>
    <row r="318" spans="3:29" x14ac:dyDescent="0.4">
      <c r="C318" t="s">
        <v>804</v>
      </c>
      <c r="D318" t="s">
        <v>701</v>
      </c>
      <c r="E318">
        <v>4800</v>
      </c>
      <c r="R318" t="s">
        <v>369</v>
      </c>
      <c r="S318" s="2">
        <f t="shared" si="25"/>
        <v>3351120</v>
      </c>
      <c r="T318" s="2">
        <f t="shared" si="29"/>
        <v>3269800</v>
      </c>
      <c r="U318" s="2">
        <f t="shared" si="29"/>
        <v>3689000</v>
      </c>
      <c r="V318" s="2">
        <f t="shared" si="29"/>
        <v>4193200</v>
      </c>
      <c r="W318" s="2">
        <f t="shared" si="29"/>
        <v>2437200</v>
      </c>
      <c r="X318" s="2">
        <f t="shared" si="29"/>
        <v>3166400</v>
      </c>
      <c r="Y318" s="2" cm="1">
        <f t="array" ref="Y318">_xlfn.XLOOKUP(Y$1&amp;$R318,$C$3:$C$1662&amp;$D$3:$D$1662,$E$3:$E$1662,0,0,1)</f>
        <v>4800</v>
      </c>
      <c r="Z318" s="2" cm="1">
        <f t="array" ref="Z318">_xlfn.XLOOKUP(Z$1&amp;$R318,$C$3:$C$1662&amp;$D$3:$D$1662,$E$3:$E$1662,0,0,1)</f>
        <v>7200</v>
      </c>
      <c r="AA318" s="2" cm="1">
        <f t="array" ref="AA318">_xlfn.XLOOKUP(AA$1&amp;$R318,$C$3:$C$1662&amp;$D$3:$D$1662,$E$3:$E$1662,0,0,1)</f>
        <v>3500</v>
      </c>
      <c r="AB318" s="2" cm="1">
        <f t="array" ref="AB318">_xlfn.XLOOKUP(AB$1&amp;$R318,$C$3:$C$1662&amp;$D$3:$D$1662,$E$3:$E$1662,0,0,1)</f>
        <v>7900</v>
      </c>
      <c r="AC318" s="2" cm="1">
        <f t="array" ref="AC318">_xlfn.XLOOKUP(AC$1&amp;$R318,$C$3:$C$1662&amp;$D$3:$D$1662,$E$3:$E$1662,0,0,1)</f>
        <v>1800</v>
      </c>
    </row>
    <row r="319" spans="3:29" x14ac:dyDescent="0.4">
      <c r="C319" t="s">
        <v>804</v>
      </c>
      <c r="D319" t="s">
        <v>702</v>
      </c>
      <c r="E319">
        <v>1800</v>
      </c>
      <c r="R319" t="s">
        <v>370</v>
      </c>
      <c r="S319" s="2">
        <f t="shared" si="25"/>
        <v>3354420</v>
      </c>
      <c r="T319" s="2">
        <f t="shared" si="29"/>
        <v>3271900</v>
      </c>
      <c r="U319" s="2">
        <f t="shared" si="29"/>
        <v>3693100</v>
      </c>
      <c r="V319" s="2">
        <f t="shared" si="29"/>
        <v>4194600</v>
      </c>
      <c r="W319" s="2">
        <f t="shared" si="29"/>
        <v>2438400</v>
      </c>
      <c r="X319" s="2">
        <f t="shared" si="29"/>
        <v>3174100</v>
      </c>
      <c r="Y319" s="2" cm="1">
        <f t="array" ref="Y319">_xlfn.XLOOKUP(Y$1&amp;$R319,$C$3:$C$1662&amp;$D$3:$D$1662,$E$3:$E$1662,0,0,1)</f>
        <v>2100</v>
      </c>
      <c r="Z319" s="2" cm="1">
        <f t="array" ref="Z319">_xlfn.XLOOKUP(Z$1&amp;$R319,$C$3:$C$1662&amp;$D$3:$D$1662,$E$3:$E$1662,0,0,1)</f>
        <v>4100</v>
      </c>
      <c r="AA319" s="2" cm="1">
        <f t="array" ref="AA319">_xlfn.XLOOKUP(AA$1&amp;$R319,$C$3:$C$1662&amp;$D$3:$D$1662,$E$3:$E$1662,0,0,1)</f>
        <v>1400</v>
      </c>
      <c r="AB319" s="2" cm="1">
        <f t="array" ref="AB319">_xlfn.XLOOKUP(AB$1&amp;$R319,$C$3:$C$1662&amp;$D$3:$D$1662,$E$3:$E$1662,0,0,1)</f>
        <v>1200</v>
      </c>
      <c r="AC319" s="2" cm="1">
        <f t="array" ref="AC319">_xlfn.XLOOKUP(AC$1&amp;$R319,$C$3:$C$1662&amp;$D$3:$D$1662,$E$3:$E$1662,0,0,1)</f>
        <v>7700</v>
      </c>
    </row>
    <row r="320" spans="3:29" x14ac:dyDescent="0.4">
      <c r="C320" t="s">
        <v>804</v>
      </c>
      <c r="D320" t="s">
        <v>703</v>
      </c>
      <c r="E320">
        <v>7700</v>
      </c>
      <c r="R320" t="s">
        <v>371</v>
      </c>
      <c r="S320" s="2">
        <f t="shared" si="25"/>
        <v>3361360</v>
      </c>
      <c r="T320" s="2">
        <f t="shared" si="29"/>
        <v>3274800</v>
      </c>
      <c r="U320" s="2">
        <f t="shared" si="29"/>
        <v>3702300</v>
      </c>
      <c r="V320" s="2">
        <f t="shared" si="29"/>
        <v>4202000</v>
      </c>
      <c r="W320" s="2">
        <f t="shared" si="29"/>
        <v>2444100</v>
      </c>
      <c r="X320" s="2">
        <f t="shared" si="29"/>
        <v>3183600</v>
      </c>
      <c r="Y320" s="2" cm="1">
        <f t="array" ref="Y320">_xlfn.XLOOKUP(Y$1&amp;$R320,$C$3:$C$1662&amp;$D$3:$D$1662,$E$3:$E$1662,0,0,1)</f>
        <v>2900</v>
      </c>
      <c r="Z320" s="2" cm="1">
        <f t="array" ref="Z320">_xlfn.XLOOKUP(Z$1&amp;$R320,$C$3:$C$1662&amp;$D$3:$D$1662,$E$3:$E$1662,0,0,1)</f>
        <v>9200</v>
      </c>
      <c r="AA320" s="2" cm="1">
        <f t="array" ref="AA320">_xlfn.XLOOKUP(AA$1&amp;$R320,$C$3:$C$1662&amp;$D$3:$D$1662,$E$3:$E$1662,0,0,1)</f>
        <v>7400</v>
      </c>
      <c r="AB320" s="2" cm="1">
        <f t="array" ref="AB320">_xlfn.XLOOKUP(AB$1&amp;$R320,$C$3:$C$1662&amp;$D$3:$D$1662,$E$3:$E$1662,0,0,1)</f>
        <v>5700</v>
      </c>
      <c r="AC320" s="2" cm="1">
        <f t="array" ref="AC320">_xlfn.XLOOKUP(AC$1&amp;$R320,$C$3:$C$1662&amp;$D$3:$D$1662,$E$3:$E$1662,0,0,1)</f>
        <v>9500</v>
      </c>
    </row>
    <row r="321" spans="3:29" x14ac:dyDescent="0.4">
      <c r="C321" t="s">
        <v>804</v>
      </c>
      <c r="D321" t="s">
        <v>704</v>
      </c>
      <c r="E321">
        <v>9500</v>
      </c>
      <c r="R321" t="s">
        <v>372</v>
      </c>
      <c r="S321" s="2">
        <f t="shared" si="25"/>
        <v>3365840</v>
      </c>
      <c r="T321" s="2">
        <f t="shared" si="29"/>
        <v>3280000</v>
      </c>
      <c r="U321" s="2">
        <f t="shared" si="29"/>
        <v>3708900</v>
      </c>
      <c r="V321" s="2">
        <f t="shared" si="29"/>
        <v>4204600</v>
      </c>
      <c r="W321" s="2">
        <f t="shared" si="29"/>
        <v>2448400</v>
      </c>
      <c r="X321" s="2">
        <f t="shared" si="29"/>
        <v>3187300</v>
      </c>
      <c r="Y321" s="2" cm="1">
        <f t="array" ref="Y321">_xlfn.XLOOKUP(Y$1&amp;$R321,$C$3:$C$1662&amp;$D$3:$D$1662,$E$3:$E$1662,0,0,1)</f>
        <v>5200</v>
      </c>
      <c r="Z321" s="2" cm="1">
        <f t="array" ref="Z321">_xlfn.XLOOKUP(Z$1&amp;$R321,$C$3:$C$1662&amp;$D$3:$D$1662,$E$3:$E$1662,0,0,1)</f>
        <v>6600</v>
      </c>
      <c r="AA321" s="2" cm="1">
        <f t="array" ref="AA321">_xlfn.XLOOKUP(AA$1&amp;$R321,$C$3:$C$1662&amp;$D$3:$D$1662,$E$3:$E$1662,0,0,1)</f>
        <v>2600</v>
      </c>
      <c r="AB321" s="2" cm="1">
        <f t="array" ref="AB321">_xlfn.XLOOKUP(AB$1&amp;$R321,$C$3:$C$1662&amp;$D$3:$D$1662,$E$3:$E$1662,0,0,1)</f>
        <v>4300</v>
      </c>
      <c r="AC321" s="2" cm="1">
        <f t="array" ref="AC321">_xlfn.XLOOKUP(AC$1&amp;$R321,$C$3:$C$1662&amp;$D$3:$D$1662,$E$3:$E$1662,0,0,1)</f>
        <v>3700</v>
      </c>
    </row>
    <row r="322" spans="3:29" x14ac:dyDescent="0.4">
      <c r="C322" t="s">
        <v>804</v>
      </c>
      <c r="D322" t="s">
        <v>705</v>
      </c>
      <c r="E322">
        <v>3700</v>
      </c>
      <c r="R322" t="s">
        <v>373</v>
      </c>
      <c r="S322" s="2">
        <f t="shared" si="25"/>
        <v>3369760</v>
      </c>
      <c r="T322" s="2">
        <f t="shared" si="29"/>
        <v>3282200</v>
      </c>
      <c r="U322" s="2">
        <f t="shared" si="29"/>
        <v>3711700</v>
      </c>
      <c r="V322" s="2">
        <f t="shared" si="29"/>
        <v>4209600</v>
      </c>
      <c r="W322" s="2">
        <f t="shared" si="29"/>
        <v>2455600</v>
      </c>
      <c r="X322" s="2">
        <f t="shared" si="29"/>
        <v>3189700</v>
      </c>
      <c r="Y322" s="2" cm="1">
        <f t="array" ref="Y322">_xlfn.XLOOKUP(Y$1&amp;$R322,$C$3:$C$1662&amp;$D$3:$D$1662,$E$3:$E$1662,0,0,1)</f>
        <v>2200</v>
      </c>
      <c r="Z322" s="2" cm="1">
        <f t="array" ref="Z322">_xlfn.XLOOKUP(Z$1&amp;$R322,$C$3:$C$1662&amp;$D$3:$D$1662,$E$3:$E$1662,0,0,1)</f>
        <v>2800</v>
      </c>
      <c r="AA322" s="2" cm="1">
        <f t="array" ref="AA322">_xlfn.XLOOKUP(AA$1&amp;$R322,$C$3:$C$1662&amp;$D$3:$D$1662,$E$3:$E$1662,0,0,1)</f>
        <v>5000</v>
      </c>
      <c r="AB322" s="2" cm="1">
        <f t="array" ref="AB322">_xlfn.XLOOKUP(AB$1&amp;$R322,$C$3:$C$1662&amp;$D$3:$D$1662,$E$3:$E$1662,0,0,1)</f>
        <v>7200</v>
      </c>
      <c r="AC322" s="2" cm="1">
        <f t="array" ref="AC322">_xlfn.XLOOKUP(AC$1&amp;$R322,$C$3:$C$1662&amp;$D$3:$D$1662,$E$3:$E$1662,0,0,1)</f>
        <v>2400</v>
      </c>
    </row>
    <row r="323" spans="3:29" x14ac:dyDescent="0.4">
      <c r="C323" t="s">
        <v>804</v>
      </c>
      <c r="D323" t="s">
        <v>706</v>
      </c>
      <c r="E323">
        <v>2400</v>
      </c>
      <c r="R323" t="s">
        <v>374</v>
      </c>
      <c r="S323" s="2">
        <f t="shared" ref="S323:S333" si="30">IFERROR(AVERAGEIFS(T323:X323,T323:X323,"&gt;0"),0)</f>
        <v>3375600</v>
      </c>
      <c r="T323" s="2">
        <f t="shared" si="29"/>
        <v>3287700</v>
      </c>
      <c r="U323" s="2">
        <f t="shared" si="29"/>
        <v>3719500</v>
      </c>
      <c r="V323" s="2">
        <f t="shared" si="29"/>
        <v>4213800</v>
      </c>
      <c r="W323" s="2">
        <f t="shared" si="29"/>
        <v>2461200</v>
      </c>
      <c r="X323" s="2">
        <f t="shared" si="29"/>
        <v>3195800</v>
      </c>
      <c r="Y323" s="2" cm="1">
        <f t="array" ref="Y323">_xlfn.XLOOKUP(Y$1&amp;$R323,$C$3:$C$1662&amp;$D$3:$D$1662,$E$3:$E$1662,0,0,1)</f>
        <v>5500</v>
      </c>
      <c r="Z323" s="2" cm="1">
        <f t="array" ref="Z323">_xlfn.XLOOKUP(Z$1&amp;$R323,$C$3:$C$1662&amp;$D$3:$D$1662,$E$3:$E$1662,0,0,1)</f>
        <v>7800</v>
      </c>
      <c r="AA323" s="2" cm="1">
        <f t="array" ref="AA323">_xlfn.XLOOKUP(AA$1&amp;$R323,$C$3:$C$1662&amp;$D$3:$D$1662,$E$3:$E$1662,0,0,1)</f>
        <v>4200</v>
      </c>
      <c r="AB323" s="2" cm="1">
        <f t="array" ref="AB323">_xlfn.XLOOKUP(AB$1&amp;$R323,$C$3:$C$1662&amp;$D$3:$D$1662,$E$3:$E$1662,0,0,1)</f>
        <v>5600</v>
      </c>
      <c r="AC323" s="2" cm="1">
        <f t="array" ref="AC323">_xlfn.XLOOKUP(AC$1&amp;$R323,$C$3:$C$1662&amp;$D$3:$D$1662,$E$3:$E$1662,0,0,1)</f>
        <v>6100</v>
      </c>
    </row>
    <row r="324" spans="3:29" x14ac:dyDescent="0.4">
      <c r="C324" t="s">
        <v>804</v>
      </c>
      <c r="D324" t="s">
        <v>707</v>
      </c>
      <c r="E324">
        <v>6100</v>
      </c>
      <c r="R324" t="s">
        <v>375</v>
      </c>
      <c r="S324" s="2">
        <f t="shared" si="30"/>
        <v>3382160</v>
      </c>
      <c r="T324" s="2">
        <f t="shared" ref="T324:X333" si="31">T323+Y324</f>
        <v>3300600</v>
      </c>
      <c r="U324" s="2">
        <f t="shared" si="31"/>
        <v>3724300</v>
      </c>
      <c r="V324" s="2">
        <f t="shared" si="31"/>
        <v>4220900</v>
      </c>
      <c r="W324" s="2">
        <f t="shared" si="31"/>
        <v>2463700</v>
      </c>
      <c r="X324" s="2">
        <f t="shared" si="31"/>
        <v>3201300</v>
      </c>
      <c r="Y324" s="2" cm="1">
        <f t="array" ref="Y324">_xlfn.XLOOKUP(Y$1&amp;$R324,$C$3:$C$1662&amp;$D$3:$D$1662,$E$3:$E$1662,0,0,1)</f>
        <v>12900</v>
      </c>
      <c r="Z324" s="2" cm="1">
        <f t="array" ref="Z324">_xlfn.XLOOKUP(Z$1&amp;$R324,$C$3:$C$1662&amp;$D$3:$D$1662,$E$3:$E$1662,0,0,1)</f>
        <v>4800</v>
      </c>
      <c r="AA324" s="2" cm="1">
        <f t="array" ref="AA324">_xlfn.XLOOKUP(AA$1&amp;$R324,$C$3:$C$1662&amp;$D$3:$D$1662,$E$3:$E$1662,0,0,1)</f>
        <v>7100</v>
      </c>
      <c r="AB324" s="2" cm="1">
        <f t="array" ref="AB324">_xlfn.XLOOKUP(AB$1&amp;$R324,$C$3:$C$1662&amp;$D$3:$D$1662,$E$3:$E$1662,0,0,1)</f>
        <v>2500</v>
      </c>
      <c r="AC324" s="2" cm="1">
        <f t="array" ref="AC324">_xlfn.XLOOKUP(AC$1&amp;$R324,$C$3:$C$1662&amp;$D$3:$D$1662,$E$3:$E$1662,0,0,1)</f>
        <v>5500</v>
      </c>
    </row>
    <row r="325" spans="3:29" x14ac:dyDescent="0.4">
      <c r="C325" t="s">
        <v>804</v>
      </c>
      <c r="D325" t="s">
        <v>708</v>
      </c>
      <c r="E325">
        <v>5500</v>
      </c>
      <c r="R325" t="s">
        <v>376</v>
      </c>
      <c r="S325" s="2">
        <f t="shared" si="30"/>
        <v>3388660</v>
      </c>
      <c r="T325" s="2">
        <f t="shared" si="31"/>
        <v>3308900</v>
      </c>
      <c r="U325" s="2">
        <f t="shared" si="31"/>
        <v>3727000</v>
      </c>
      <c r="V325" s="2">
        <f t="shared" si="31"/>
        <v>4225200</v>
      </c>
      <c r="W325" s="2">
        <f t="shared" si="31"/>
        <v>2466900</v>
      </c>
      <c r="X325" s="2">
        <f t="shared" si="31"/>
        <v>3215300</v>
      </c>
      <c r="Y325" s="2" cm="1">
        <f t="array" ref="Y325">_xlfn.XLOOKUP(Y$1&amp;$R325,$C$3:$C$1662&amp;$D$3:$D$1662,$E$3:$E$1662,0,0,1)</f>
        <v>8300</v>
      </c>
      <c r="Z325" s="2" cm="1">
        <f t="array" ref="Z325">_xlfn.XLOOKUP(Z$1&amp;$R325,$C$3:$C$1662&amp;$D$3:$D$1662,$E$3:$E$1662,0,0,1)</f>
        <v>2700</v>
      </c>
      <c r="AA325" s="2" cm="1">
        <f t="array" ref="AA325">_xlfn.XLOOKUP(AA$1&amp;$R325,$C$3:$C$1662&amp;$D$3:$D$1662,$E$3:$E$1662,0,0,1)</f>
        <v>4300</v>
      </c>
      <c r="AB325" s="2" cm="1">
        <f t="array" ref="AB325">_xlfn.XLOOKUP(AB$1&amp;$R325,$C$3:$C$1662&amp;$D$3:$D$1662,$E$3:$E$1662,0,0,1)</f>
        <v>3200</v>
      </c>
      <c r="AC325" s="2" cm="1">
        <f t="array" ref="AC325">_xlfn.XLOOKUP(AC$1&amp;$R325,$C$3:$C$1662&amp;$D$3:$D$1662,$E$3:$E$1662,0,0,1)</f>
        <v>14000</v>
      </c>
    </row>
    <row r="326" spans="3:29" x14ac:dyDescent="0.4">
      <c r="C326" t="s">
        <v>804</v>
      </c>
      <c r="D326" t="s">
        <v>709</v>
      </c>
      <c r="E326">
        <v>14000</v>
      </c>
      <c r="R326" t="s">
        <v>377</v>
      </c>
      <c r="S326" s="2">
        <f t="shared" si="30"/>
        <v>3397120</v>
      </c>
      <c r="T326" s="2">
        <f t="shared" si="31"/>
        <v>3327300</v>
      </c>
      <c r="U326" s="2">
        <f t="shared" si="31"/>
        <v>3733600</v>
      </c>
      <c r="V326" s="2">
        <f t="shared" si="31"/>
        <v>4231900</v>
      </c>
      <c r="W326" s="2">
        <f t="shared" si="31"/>
        <v>2471400</v>
      </c>
      <c r="X326" s="2">
        <f t="shared" si="31"/>
        <v>3221400</v>
      </c>
      <c r="Y326" s="2" cm="1">
        <f t="array" ref="Y326">_xlfn.XLOOKUP(Y$1&amp;$R326,$C$3:$C$1662&amp;$D$3:$D$1662,$E$3:$E$1662,0,0,1)</f>
        <v>18400</v>
      </c>
      <c r="Z326" s="2" cm="1">
        <f t="array" ref="Z326">_xlfn.XLOOKUP(Z$1&amp;$R326,$C$3:$C$1662&amp;$D$3:$D$1662,$E$3:$E$1662,0,0,1)</f>
        <v>6600</v>
      </c>
      <c r="AA326" s="2" cm="1">
        <f t="array" ref="AA326">_xlfn.XLOOKUP(AA$1&amp;$R326,$C$3:$C$1662&amp;$D$3:$D$1662,$E$3:$E$1662,0,0,1)</f>
        <v>6700</v>
      </c>
      <c r="AB326" s="2" cm="1">
        <f t="array" ref="AB326">_xlfn.XLOOKUP(AB$1&amp;$R326,$C$3:$C$1662&amp;$D$3:$D$1662,$E$3:$E$1662,0,0,1)</f>
        <v>4500</v>
      </c>
      <c r="AC326" s="2" cm="1">
        <f t="array" ref="AC326">_xlfn.XLOOKUP(AC$1&amp;$R326,$C$3:$C$1662&amp;$D$3:$D$1662,$E$3:$E$1662,0,0,1)</f>
        <v>6100</v>
      </c>
    </row>
    <row r="327" spans="3:29" x14ac:dyDescent="0.4">
      <c r="C327" t="s">
        <v>804</v>
      </c>
      <c r="D327" t="s">
        <v>710</v>
      </c>
      <c r="E327">
        <v>6100</v>
      </c>
      <c r="R327" t="s">
        <v>378</v>
      </c>
      <c r="S327" s="2">
        <f t="shared" si="30"/>
        <v>3408420</v>
      </c>
      <c r="T327" s="2">
        <f t="shared" si="31"/>
        <v>3342100</v>
      </c>
      <c r="U327" s="2">
        <f t="shared" si="31"/>
        <v>3742300</v>
      </c>
      <c r="V327" s="2">
        <f t="shared" si="31"/>
        <v>4244700</v>
      </c>
      <c r="W327" s="2">
        <f t="shared" si="31"/>
        <v>2483900</v>
      </c>
      <c r="X327" s="2">
        <f t="shared" si="31"/>
        <v>3229100</v>
      </c>
      <c r="Y327" s="2" cm="1">
        <f t="array" ref="Y327">_xlfn.XLOOKUP(Y$1&amp;$R327,$C$3:$C$1662&amp;$D$3:$D$1662,$E$3:$E$1662,0,0,1)</f>
        <v>14800</v>
      </c>
      <c r="Z327" s="2" cm="1">
        <f t="array" ref="Z327">_xlfn.XLOOKUP(Z$1&amp;$R327,$C$3:$C$1662&amp;$D$3:$D$1662,$E$3:$E$1662,0,0,1)</f>
        <v>8700</v>
      </c>
      <c r="AA327" s="2" cm="1">
        <f t="array" ref="AA327">_xlfn.XLOOKUP(AA$1&amp;$R327,$C$3:$C$1662&amp;$D$3:$D$1662,$E$3:$E$1662,0,0,1)</f>
        <v>12800</v>
      </c>
      <c r="AB327" s="2" cm="1">
        <f t="array" ref="AB327">_xlfn.XLOOKUP(AB$1&amp;$R327,$C$3:$C$1662&amp;$D$3:$D$1662,$E$3:$E$1662,0,0,1)</f>
        <v>12500</v>
      </c>
      <c r="AC327" s="2" cm="1">
        <f t="array" ref="AC327">_xlfn.XLOOKUP(AC$1&amp;$R327,$C$3:$C$1662&amp;$D$3:$D$1662,$E$3:$E$1662,0,0,1)</f>
        <v>7700</v>
      </c>
    </row>
    <row r="328" spans="3:29" x14ac:dyDescent="0.4">
      <c r="C328" t="s">
        <v>804</v>
      </c>
      <c r="D328" t="s">
        <v>711</v>
      </c>
      <c r="E328">
        <v>7700</v>
      </c>
      <c r="R328" t="s">
        <v>379</v>
      </c>
      <c r="S328" s="2">
        <f t="shared" si="30"/>
        <v>3408420</v>
      </c>
      <c r="T328" s="2">
        <f t="shared" si="31"/>
        <v>3342100</v>
      </c>
      <c r="U328" s="2">
        <f t="shared" si="31"/>
        <v>3742300</v>
      </c>
      <c r="V328" s="2">
        <f t="shared" si="31"/>
        <v>4244700</v>
      </c>
      <c r="W328" s="2">
        <f t="shared" si="31"/>
        <v>2483900</v>
      </c>
      <c r="X328" s="2">
        <f t="shared" si="31"/>
        <v>3229100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3408420</v>
      </c>
      <c r="T329" s="2">
        <f t="shared" si="31"/>
        <v>3342100</v>
      </c>
      <c r="U329" s="2">
        <f t="shared" si="31"/>
        <v>3742300</v>
      </c>
      <c r="V329" s="2">
        <f t="shared" si="31"/>
        <v>4244700</v>
      </c>
      <c r="W329" s="2">
        <f t="shared" si="31"/>
        <v>2483900</v>
      </c>
      <c r="X329" s="2">
        <f t="shared" si="31"/>
        <v>3229100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3408420</v>
      </c>
      <c r="T330" s="2">
        <f t="shared" si="31"/>
        <v>3342100</v>
      </c>
      <c r="U330" s="2">
        <f t="shared" si="31"/>
        <v>3742300</v>
      </c>
      <c r="V330" s="2">
        <f t="shared" si="31"/>
        <v>4244700</v>
      </c>
      <c r="W330" s="2">
        <f t="shared" si="31"/>
        <v>2483900</v>
      </c>
      <c r="X330" s="2">
        <f t="shared" si="31"/>
        <v>3229100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3408420</v>
      </c>
      <c r="T331" s="2">
        <f t="shared" si="31"/>
        <v>3342100</v>
      </c>
      <c r="U331" s="2">
        <f t="shared" si="31"/>
        <v>3742300</v>
      </c>
      <c r="V331" s="2">
        <f t="shared" si="31"/>
        <v>4244700</v>
      </c>
      <c r="W331" s="2">
        <f t="shared" si="31"/>
        <v>2483900</v>
      </c>
      <c r="X331" s="2">
        <f t="shared" si="31"/>
        <v>3229100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3408420</v>
      </c>
      <c r="T332" s="2">
        <f t="shared" si="31"/>
        <v>3342100</v>
      </c>
      <c r="U332" s="2">
        <f t="shared" si="31"/>
        <v>3742300</v>
      </c>
      <c r="V332" s="2">
        <f t="shared" si="31"/>
        <v>4244700</v>
      </c>
      <c r="W332" s="2">
        <f t="shared" si="31"/>
        <v>2483900</v>
      </c>
      <c r="X332" s="2">
        <f t="shared" si="31"/>
        <v>3229100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3496880</v>
      </c>
      <c r="T333" s="2">
        <f t="shared" si="31"/>
        <v>3422800</v>
      </c>
      <c r="U333" s="2">
        <f t="shared" si="31"/>
        <v>3834400</v>
      </c>
      <c r="V333" s="2">
        <f t="shared" si="31"/>
        <v>4330300</v>
      </c>
      <c r="W333" s="2">
        <f t="shared" si="31"/>
        <v>2569300</v>
      </c>
      <c r="X333" s="2">
        <f t="shared" si="31"/>
        <v>3327600</v>
      </c>
      <c r="Y333" s="2" cm="1">
        <f t="array" ref="Y333">_xlfn.XLOOKUP(Y$1&amp;$R333,$C$3:$C$1662&amp;$D$3:$D$1662,$E$3:$E$1662,0,0,1)</f>
        <v>80700</v>
      </c>
      <c r="Z333" s="2" cm="1">
        <f t="array" ref="Z333">_xlfn.XLOOKUP(Z$1&amp;$R333,$C$3:$C$1662&amp;$D$3:$D$1662,$E$3:$E$1662,0,0,1)</f>
        <v>92100</v>
      </c>
      <c r="AA333" s="2" cm="1">
        <f t="array" ref="AA333">_xlfn.XLOOKUP(AA$1&amp;$R333,$C$3:$C$1662&amp;$D$3:$D$1662,$E$3:$E$1662,0,0,1)</f>
        <v>85600</v>
      </c>
      <c r="AB333" s="2" cm="1">
        <f t="array" ref="AB333">_xlfn.XLOOKUP(AB$1&amp;$R333,$C$3:$C$1662&amp;$D$3:$D$1662,$E$3:$E$1662,0,0,1)</f>
        <v>85400</v>
      </c>
      <c r="AC333" s="2" cm="1">
        <f t="array" ref="AC333">_xlfn.XLOOKUP(AC$1&amp;$R333,$C$3:$C$1662&amp;$D$3:$D$1662,$E$3:$E$1662,0,0,1)</f>
        <v>98500</v>
      </c>
    </row>
    <row r="334" spans="3:29" x14ac:dyDescent="0.4">
      <c r="C334" t="s">
        <v>804</v>
      </c>
      <c r="D334" t="s">
        <v>717</v>
      </c>
      <c r="E334">
        <v>98500</v>
      </c>
    </row>
    <row r="335" spans="3:29" x14ac:dyDescent="0.4">
      <c r="C335" t="s">
        <v>836</v>
      </c>
      <c r="D335" t="s">
        <v>506</v>
      </c>
      <c r="E335">
        <v>87700</v>
      </c>
    </row>
    <row r="336" spans="3:29" x14ac:dyDescent="0.4">
      <c r="C336" t="s">
        <v>836</v>
      </c>
      <c r="D336" t="s">
        <v>507</v>
      </c>
      <c r="E336">
        <v>83300</v>
      </c>
    </row>
    <row r="337" spans="3:5" x14ac:dyDescent="0.4">
      <c r="C337" t="s">
        <v>836</v>
      </c>
      <c r="D337" t="s">
        <v>508</v>
      </c>
      <c r="E337">
        <v>41900</v>
      </c>
    </row>
    <row r="338" spans="3:5" x14ac:dyDescent="0.4">
      <c r="C338" t="s">
        <v>836</v>
      </c>
      <c r="D338" t="s">
        <v>509</v>
      </c>
      <c r="E338">
        <v>54300</v>
      </c>
    </row>
    <row r="339" spans="3:5" x14ac:dyDescent="0.4">
      <c r="C339" t="s">
        <v>836</v>
      </c>
      <c r="D339" t="s">
        <v>510</v>
      </c>
      <c r="E339">
        <v>55800</v>
      </c>
    </row>
    <row r="340" spans="3:5" x14ac:dyDescent="0.4">
      <c r="C340" t="s">
        <v>836</v>
      </c>
      <c r="D340" t="s">
        <v>511</v>
      </c>
      <c r="E340">
        <v>36100</v>
      </c>
    </row>
    <row r="341" spans="3:5" x14ac:dyDescent="0.4">
      <c r="C341" t="s">
        <v>836</v>
      </c>
      <c r="D341" t="s">
        <v>512</v>
      </c>
      <c r="E341">
        <v>21900</v>
      </c>
    </row>
    <row r="342" spans="3:5" x14ac:dyDescent="0.4">
      <c r="C342" t="s">
        <v>836</v>
      </c>
      <c r="D342" t="s">
        <v>513</v>
      </c>
      <c r="E342">
        <v>34300</v>
      </c>
    </row>
    <row r="343" spans="3:5" x14ac:dyDescent="0.4">
      <c r="C343" t="s">
        <v>836</v>
      </c>
      <c r="D343" t="s">
        <v>514</v>
      </c>
      <c r="E343">
        <v>26600</v>
      </c>
    </row>
    <row r="344" spans="3:5" x14ac:dyDescent="0.4">
      <c r="C344" t="s">
        <v>836</v>
      </c>
      <c r="D344" t="s">
        <v>515</v>
      </c>
      <c r="E344">
        <v>24400</v>
      </c>
    </row>
    <row r="345" spans="3:5" x14ac:dyDescent="0.4">
      <c r="C345" t="s">
        <v>836</v>
      </c>
      <c r="D345" t="s">
        <v>516</v>
      </c>
      <c r="E345">
        <v>18500</v>
      </c>
    </row>
    <row r="346" spans="3:5" x14ac:dyDescent="0.4">
      <c r="C346" t="s">
        <v>836</v>
      </c>
      <c r="D346" t="s">
        <v>517</v>
      </c>
      <c r="E346">
        <v>12400</v>
      </c>
    </row>
    <row r="347" spans="3:5" x14ac:dyDescent="0.4">
      <c r="C347" t="s">
        <v>836</v>
      </c>
      <c r="D347" t="s">
        <v>518</v>
      </c>
      <c r="E347">
        <v>35500</v>
      </c>
    </row>
    <row r="348" spans="3:5" x14ac:dyDescent="0.4">
      <c r="C348" t="s">
        <v>836</v>
      </c>
      <c r="D348" t="s">
        <v>519</v>
      </c>
      <c r="E348">
        <v>28500</v>
      </c>
    </row>
    <row r="349" spans="3:5" x14ac:dyDescent="0.4">
      <c r="C349" t="s">
        <v>836</v>
      </c>
      <c r="D349" t="s">
        <v>520</v>
      </c>
      <c r="E349">
        <v>24700</v>
      </c>
    </row>
    <row r="350" spans="3:5" x14ac:dyDescent="0.4">
      <c r="C350" t="s">
        <v>836</v>
      </c>
      <c r="D350" t="s">
        <v>521</v>
      </c>
      <c r="E350">
        <v>25900</v>
      </c>
    </row>
    <row r="351" spans="3:5" x14ac:dyDescent="0.4">
      <c r="C351" t="s">
        <v>836</v>
      </c>
      <c r="D351" t="s">
        <v>522</v>
      </c>
      <c r="E351">
        <v>20900</v>
      </c>
    </row>
    <row r="352" spans="3:5" x14ac:dyDescent="0.4">
      <c r="C352" t="s">
        <v>836</v>
      </c>
      <c r="D352" t="s">
        <v>523</v>
      </c>
      <c r="E352">
        <v>19500</v>
      </c>
    </row>
    <row r="353" spans="3:5" x14ac:dyDescent="0.4">
      <c r="C353" t="s">
        <v>836</v>
      </c>
      <c r="D353" t="s">
        <v>524</v>
      </c>
      <c r="E353">
        <v>27500</v>
      </c>
    </row>
    <row r="354" spans="3:5" x14ac:dyDescent="0.4">
      <c r="C354" t="s">
        <v>836</v>
      </c>
      <c r="D354" t="s">
        <v>525</v>
      </c>
      <c r="E354">
        <v>7400</v>
      </c>
    </row>
    <row r="355" spans="3:5" x14ac:dyDescent="0.4">
      <c r="C355" t="s">
        <v>836</v>
      </c>
      <c r="D355" t="s">
        <v>526</v>
      </c>
      <c r="E355">
        <v>16900</v>
      </c>
    </row>
    <row r="356" spans="3:5" x14ac:dyDescent="0.4">
      <c r="C356" t="s">
        <v>836</v>
      </c>
      <c r="D356" t="s">
        <v>527</v>
      </c>
      <c r="E356">
        <v>6800</v>
      </c>
    </row>
    <row r="357" spans="3:5" x14ac:dyDescent="0.4">
      <c r="C357" t="s">
        <v>836</v>
      </c>
      <c r="D357" t="s">
        <v>528</v>
      </c>
      <c r="E357">
        <v>7700</v>
      </c>
    </row>
    <row r="358" spans="3:5" x14ac:dyDescent="0.4">
      <c r="C358" t="s">
        <v>836</v>
      </c>
      <c r="D358" t="s">
        <v>529</v>
      </c>
      <c r="E358">
        <v>19200</v>
      </c>
    </row>
    <row r="359" spans="3:5" x14ac:dyDescent="0.4">
      <c r="C359" t="s">
        <v>836</v>
      </c>
      <c r="D359" t="s">
        <v>530</v>
      </c>
      <c r="E359">
        <v>5300</v>
      </c>
    </row>
    <row r="360" spans="3:5" x14ac:dyDescent="0.4">
      <c r="C360" t="s">
        <v>836</v>
      </c>
      <c r="D360" t="s">
        <v>531</v>
      </c>
      <c r="E360">
        <v>5400</v>
      </c>
    </row>
    <row r="361" spans="3:5" x14ac:dyDescent="0.4">
      <c r="C361" t="s">
        <v>836</v>
      </c>
      <c r="D361" t="s">
        <v>532</v>
      </c>
      <c r="E361">
        <v>18300</v>
      </c>
    </row>
    <row r="362" spans="3:5" x14ac:dyDescent="0.4">
      <c r="C362" t="s">
        <v>836</v>
      </c>
      <c r="D362" t="s">
        <v>533</v>
      </c>
      <c r="E362">
        <v>12700</v>
      </c>
    </row>
    <row r="363" spans="3:5" x14ac:dyDescent="0.4">
      <c r="C363" t="s">
        <v>836</v>
      </c>
      <c r="D363" t="s">
        <v>534</v>
      </c>
      <c r="E363">
        <v>12600</v>
      </c>
    </row>
    <row r="364" spans="3:5" x14ac:dyDescent="0.4">
      <c r="C364" t="s">
        <v>836</v>
      </c>
      <c r="D364" t="s">
        <v>535</v>
      </c>
      <c r="E364">
        <v>11100</v>
      </c>
    </row>
    <row r="365" spans="3:5" x14ac:dyDescent="0.4">
      <c r="C365" t="s">
        <v>836</v>
      </c>
      <c r="D365" t="s">
        <v>536</v>
      </c>
      <c r="E365">
        <v>15500</v>
      </c>
    </row>
    <row r="366" spans="3:5" x14ac:dyDescent="0.4">
      <c r="C366" t="s">
        <v>836</v>
      </c>
      <c r="D366" t="s">
        <v>537</v>
      </c>
      <c r="E366">
        <v>13000</v>
      </c>
    </row>
    <row r="367" spans="3:5" x14ac:dyDescent="0.4">
      <c r="C367" t="s">
        <v>836</v>
      </c>
      <c r="D367" t="s">
        <v>538</v>
      </c>
      <c r="E367">
        <v>16200</v>
      </c>
    </row>
    <row r="368" spans="3:5" x14ac:dyDescent="0.4">
      <c r="C368" t="s">
        <v>836</v>
      </c>
      <c r="D368" t="s">
        <v>539</v>
      </c>
      <c r="E368">
        <v>10600</v>
      </c>
    </row>
    <row r="369" spans="3:5" x14ac:dyDescent="0.4">
      <c r="C369" t="s">
        <v>836</v>
      </c>
      <c r="D369" t="s">
        <v>540</v>
      </c>
      <c r="E369">
        <v>6100</v>
      </c>
    </row>
    <row r="370" spans="3:5" x14ac:dyDescent="0.4">
      <c r="C370" t="s">
        <v>836</v>
      </c>
      <c r="D370" t="s">
        <v>541</v>
      </c>
      <c r="E370">
        <v>23000</v>
      </c>
    </row>
    <row r="371" spans="3:5" x14ac:dyDescent="0.4">
      <c r="C371" t="s">
        <v>836</v>
      </c>
      <c r="D371" t="s">
        <v>542</v>
      </c>
      <c r="E371">
        <v>8400</v>
      </c>
    </row>
    <row r="372" spans="3:5" x14ac:dyDescent="0.4">
      <c r="C372" t="s">
        <v>836</v>
      </c>
      <c r="D372" t="s">
        <v>543</v>
      </c>
      <c r="E372">
        <v>8900</v>
      </c>
    </row>
    <row r="373" spans="3:5" x14ac:dyDescent="0.4">
      <c r="C373" t="s">
        <v>836</v>
      </c>
      <c r="D373" t="s">
        <v>544</v>
      </c>
      <c r="E373">
        <v>11200</v>
      </c>
    </row>
    <row r="374" spans="3:5" x14ac:dyDescent="0.4">
      <c r="C374" t="s">
        <v>836</v>
      </c>
      <c r="D374" t="s">
        <v>545</v>
      </c>
      <c r="E374">
        <v>8200</v>
      </c>
    </row>
    <row r="375" spans="3:5" x14ac:dyDescent="0.4">
      <c r="C375" t="s">
        <v>836</v>
      </c>
      <c r="D375" t="s">
        <v>546</v>
      </c>
      <c r="E375">
        <v>3800</v>
      </c>
    </row>
    <row r="376" spans="3:5" x14ac:dyDescent="0.4">
      <c r="C376" t="s">
        <v>836</v>
      </c>
      <c r="D376" t="s">
        <v>547</v>
      </c>
      <c r="E376">
        <v>5400</v>
      </c>
    </row>
    <row r="377" spans="3:5" x14ac:dyDescent="0.4">
      <c r="C377" t="s">
        <v>836</v>
      </c>
      <c r="D377" t="s">
        <v>548</v>
      </c>
      <c r="E377">
        <v>3100</v>
      </c>
    </row>
    <row r="378" spans="3:5" x14ac:dyDescent="0.4">
      <c r="C378" t="s">
        <v>836</v>
      </c>
      <c r="D378" t="s">
        <v>549</v>
      </c>
      <c r="E378">
        <v>7400</v>
      </c>
    </row>
    <row r="379" spans="3:5" x14ac:dyDescent="0.4">
      <c r="C379" t="s">
        <v>836</v>
      </c>
      <c r="D379" t="s">
        <v>550</v>
      </c>
      <c r="E379">
        <v>12400</v>
      </c>
    </row>
    <row r="380" spans="3:5" x14ac:dyDescent="0.4">
      <c r="C380" t="s">
        <v>836</v>
      </c>
      <c r="D380" t="s">
        <v>551</v>
      </c>
      <c r="E380">
        <v>11200</v>
      </c>
    </row>
    <row r="381" spans="3:5" x14ac:dyDescent="0.4">
      <c r="C381" t="s">
        <v>836</v>
      </c>
      <c r="D381" t="s">
        <v>552</v>
      </c>
      <c r="E381">
        <v>23600</v>
      </c>
    </row>
    <row r="382" spans="3:5" x14ac:dyDescent="0.4">
      <c r="C382" t="s">
        <v>836</v>
      </c>
      <c r="D382" t="s">
        <v>553</v>
      </c>
      <c r="E382">
        <v>11200</v>
      </c>
    </row>
    <row r="383" spans="3:5" x14ac:dyDescent="0.4">
      <c r="C383" t="s">
        <v>836</v>
      </c>
      <c r="D383" t="s">
        <v>554</v>
      </c>
      <c r="E383">
        <v>18100</v>
      </c>
    </row>
    <row r="384" spans="3:5" x14ac:dyDescent="0.4">
      <c r="C384" t="s">
        <v>836</v>
      </c>
      <c r="D384" t="s">
        <v>555</v>
      </c>
      <c r="E384">
        <v>11400</v>
      </c>
    </row>
    <row r="385" spans="3:5" x14ac:dyDescent="0.4">
      <c r="C385" t="s">
        <v>836</v>
      </c>
      <c r="D385" t="s">
        <v>556</v>
      </c>
      <c r="E385">
        <v>16500</v>
      </c>
    </row>
    <row r="386" spans="3:5" x14ac:dyDescent="0.4">
      <c r="C386" t="s">
        <v>836</v>
      </c>
      <c r="D386" t="s">
        <v>557</v>
      </c>
      <c r="E386">
        <v>12400</v>
      </c>
    </row>
    <row r="387" spans="3:5" x14ac:dyDescent="0.4">
      <c r="C387" t="s">
        <v>836</v>
      </c>
      <c r="D387" t="s">
        <v>558</v>
      </c>
      <c r="E387">
        <v>13200</v>
      </c>
    </row>
    <row r="388" spans="3:5" x14ac:dyDescent="0.4">
      <c r="C388" t="s">
        <v>836</v>
      </c>
      <c r="D388" t="s">
        <v>559</v>
      </c>
      <c r="E388">
        <v>9300</v>
      </c>
    </row>
    <row r="389" spans="3:5" x14ac:dyDescent="0.4">
      <c r="C389" t="s">
        <v>836</v>
      </c>
      <c r="D389" t="s">
        <v>560</v>
      </c>
      <c r="E389">
        <v>5900</v>
      </c>
    </row>
    <row r="390" spans="3:5" x14ac:dyDescent="0.4">
      <c r="C390" t="s">
        <v>836</v>
      </c>
      <c r="D390" t="s">
        <v>561</v>
      </c>
      <c r="E390">
        <v>9300</v>
      </c>
    </row>
    <row r="391" spans="3:5" x14ac:dyDescent="0.4">
      <c r="C391" t="s">
        <v>836</v>
      </c>
      <c r="D391" t="s">
        <v>562</v>
      </c>
      <c r="E391">
        <v>11400</v>
      </c>
    </row>
    <row r="392" spans="3:5" x14ac:dyDescent="0.4">
      <c r="C392" t="s">
        <v>836</v>
      </c>
      <c r="D392" t="s">
        <v>563</v>
      </c>
      <c r="E392">
        <v>16200</v>
      </c>
    </row>
    <row r="393" spans="3:5" x14ac:dyDescent="0.4">
      <c r="C393" t="s">
        <v>836</v>
      </c>
      <c r="D393" t="s">
        <v>564</v>
      </c>
      <c r="E393">
        <v>22600</v>
      </c>
    </row>
    <row r="394" spans="3:5" x14ac:dyDescent="0.4">
      <c r="C394" t="s">
        <v>836</v>
      </c>
      <c r="D394" t="s">
        <v>565</v>
      </c>
      <c r="E394">
        <v>8900</v>
      </c>
    </row>
    <row r="395" spans="3:5" x14ac:dyDescent="0.4">
      <c r="C395" t="s">
        <v>836</v>
      </c>
      <c r="D395" t="s">
        <v>566</v>
      </c>
      <c r="E395">
        <v>24500</v>
      </c>
    </row>
    <row r="396" spans="3:5" x14ac:dyDescent="0.4">
      <c r="C396" t="s">
        <v>836</v>
      </c>
      <c r="D396" t="s">
        <v>567</v>
      </c>
      <c r="E396">
        <v>11000</v>
      </c>
    </row>
    <row r="397" spans="3:5" x14ac:dyDescent="0.4">
      <c r="C397" t="s">
        <v>836</v>
      </c>
      <c r="D397" t="s">
        <v>568</v>
      </c>
      <c r="E397">
        <v>13900</v>
      </c>
    </row>
    <row r="398" spans="3:5" x14ac:dyDescent="0.4">
      <c r="C398" t="s">
        <v>836</v>
      </c>
      <c r="D398" t="s">
        <v>569</v>
      </c>
      <c r="E398">
        <v>7100</v>
      </c>
    </row>
    <row r="399" spans="3:5" x14ac:dyDescent="0.4">
      <c r="C399" t="s">
        <v>836</v>
      </c>
      <c r="D399" t="s">
        <v>570</v>
      </c>
      <c r="E399">
        <v>9200</v>
      </c>
    </row>
    <row r="400" spans="3:5" x14ac:dyDescent="0.4">
      <c r="C400" t="s">
        <v>836</v>
      </c>
      <c r="D400" t="s">
        <v>571</v>
      </c>
      <c r="E400">
        <v>19800</v>
      </c>
    </row>
    <row r="401" spans="3:5" x14ac:dyDescent="0.4">
      <c r="C401" t="s">
        <v>836</v>
      </c>
      <c r="D401" t="s">
        <v>572</v>
      </c>
      <c r="E401">
        <v>5600</v>
      </c>
    </row>
    <row r="402" spans="3:5" x14ac:dyDescent="0.4">
      <c r="C402" t="s">
        <v>836</v>
      </c>
      <c r="D402" t="s">
        <v>573</v>
      </c>
      <c r="E402">
        <v>3700</v>
      </c>
    </row>
    <row r="403" spans="3:5" x14ac:dyDescent="0.4">
      <c r="C403" t="s">
        <v>836</v>
      </c>
      <c r="D403" t="s">
        <v>574</v>
      </c>
      <c r="E403">
        <v>7400</v>
      </c>
    </row>
    <row r="404" spans="3:5" x14ac:dyDescent="0.4">
      <c r="C404" t="s">
        <v>836</v>
      </c>
      <c r="D404" t="s">
        <v>575</v>
      </c>
      <c r="E404">
        <v>8000</v>
      </c>
    </row>
    <row r="405" spans="3:5" x14ac:dyDescent="0.4">
      <c r="C405" t="s">
        <v>836</v>
      </c>
      <c r="D405" t="s">
        <v>576</v>
      </c>
      <c r="E405">
        <v>18700</v>
      </c>
    </row>
    <row r="406" spans="3:5" x14ac:dyDescent="0.4">
      <c r="C406" t="s">
        <v>836</v>
      </c>
      <c r="D406" t="s">
        <v>577</v>
      </c>
      <c r="E406">
        <v>8400</v>
      </c>
    </row>
    <row r="407" spans="3:5" x14ac:dyDescent="0.4">
      <c r="C407" t="s">
        <v>836</v>
      </c>
      <c r="D407" t="s">
        <v>578</v>
      </c>
      <c r="E407">
        <v>9200</v>
      </c>
    </row>
    <row r="408" spans="3:5" x14ac:dyDescent="0.4">
      <c r="C408" t="s">
        <v>836</v>
      </c>
      <c r="D408" t="s">
        <v>579</v>
      </c>
      <c r="E408">
        <v>7000</v>
      </c>
    </row>
    <row r="409" spans="3:5" x14ac:dyDescent="0.4">
      <c r="C409" t="s">
        <v>836</v>
      </c>
      <c r="D409" t="s">
        <v>580</v>
      </c>
      <c r="E409">
        <v>6100</v>
      </c>
    </row>
    <row r="410" spans="3:5" x14ac:dyDescent="0.4">
      <c r="C410" t="s">
        <v>836</v>
      </c>
      <c r="D410" t="s">
        <v>581</v>
      </c>
      <c r="E410">
        <v>2400</v>
      </c>
    </row>
    <row r="411" spans="3:5" x14ac:dyDescent="0.4">
      <c r="C411" t="s">
        <v>836</v>
      </c>
      <c r="D411" t="s">
        <v>582</v>
      </c>
      <c r="E411">
        <v>14100</v>
      </c>
    </row>
    <row r="412" spans="3:5" x14ac:dyDescent="0.4">
      <c r="C412" t="s">
        <v>836</v>
      </c>
      <c r="D412" t="s">
        <v>583</v>
      </c>
      <c r="E412">
        <v>5800</v>
      </c>
    </row>
    <row r="413" spans="3:5" x14ac:dyDescent="0.4">
      <c r="C413" t="s">
        <v>836</v>
      </c>
      <c r="D413" t="s">
        <v>584</v>
      </c>
      <c r="E413">
        <v>8100</v>
      </c>
    </row>
    <row r="414" spans="3:5" x14ac:dyDescent="0.4">
      <c r="C414" t="s">
        <v>836</v>
      </c>
      <c r="D414" t="s">
        <v>585</v>
      </c>
      <c r="E414">
        <v>4300</v>
      </c>
    </row>
    <row r="415" spans="3:5" x14ac:dyDescent="0.4">
      <c r="C415" t="s">
        <v>836</v>
      </c>
      <c r="D415" t="s">
        <v>586</v>
      </c>
      <c r="E415">
        <v>16800</v>
      </c>
    </row>
    <row r="416" spans="3:5" x14ac:dyDescent="0.4">
      <c r="C416" t="s">
        <v>836</v>
      </c>
      <c r="D416" t="s">
        <v>587</v>
      </c>
      <c r="E416">
        <v>2300</v>
      </c>
    </row>
    <row r="417" spans="3:5" x14ac:dyDescent="0.4">
      <c r="C417" t="s">
        <v>836</v>
      </c>
      <c r="D417" t="s">
        <v>588</v>
      </c>
      <c r="E417">
        <v>3500</v>
      </c>
    </row>
    <row r="418" spans="3:5" x14ac:dyDescent="0.4">
      <c r="C418" t="s">
        <v>836</v>
      </c>
      <c r="D418" t="s">
        <v>589</v>
      </c>
      <c r="E418">
        <v>12600</v>
      </c>
    </row>
    <row r="419" spans="3:5" x14ac:dyDescent="0.4">
      <c r="C419" t="s">
        <v>836</v>
      </c>
      <c r="D419" t="s">
        <v>590</v>
      </c>
      <c r="E419">
        <v>5200</v>
      </c>
    </row>
    <row r="420" spans="3:5" x14ac:dyDescent="0.4">
      <c r="C420" t="s">
        <v>836</v>
      </c>
      <c r="D420" t="s">
        <v>591</v>
      </c>
      <c r="E420">
        <v>3200</v>
      </c>
    </row>
    <row r="421" spans="3:5" x14ac:dyDescent="0.4">
      <c r="C421" t="s">
        <v>836</v>
      </c>
      <c r="D421" t="s">
        <v>592</v>
      </c>
      <c r="E421">
        <v>2800</v>
      </c>
    </row>
    <row r="422" spans="3:5" x14ac:dyDescent="0.4">
      <c r="C422" t="s">
        <v>836</v>
      </c>
      <c r="D422" t="s">
        <v>593</v>
      </c>
      <c r="E422">
        <v>6500</v>
      </c>
    </row>
    <row r="423" spans="3:5" x14ac:dyDescent="0.4">
      <c r="C423" t="s">
        <v>836</v>
      </c>
      <c r="D423" t="s">
        <v>594</v>
      </c>
      <c r="E423">
        <v>5300</v>
      </c>
    </row>
    <row r="424" spans="3:5" x14ac:dyDescent="0.4">
      <c r="C424" t="s">
        <v>836</v>
      </c>
      <c r="D424" t="s">
        <v>595</v>
      </c>
      <c r="E424">
        <v>1500</v>
      </c>
    </row>
    <row r="425" spans="3:5" x14ac:dyDescent="0.4">
      <c r="C425" t="s">
        <v>836</v>
      </c>
      <c r="D425" t="s">
        <v>596</v>
      </c>
      <c r="E425">
        <v>6600</v>
      </c>
    </row>
    <row r="426" spans="3:5" x14ac:dyDescent="0.4">
      <c r="C426" t="s">
        <v>836</v>
      </c>
      <c r="D426" t="s">
        <v>597</v>
      </c>
      <c r="E426">
        <v>6400</v>
      </c>
    </row>
    <row r="427" spans="3:5" x14ac:dyDescent="0.4">
      <c r="C427" t="s">
        <v>836</v>
      </c>
      <c r="D427" t="s">
        <v>598</v>
      </c>
      <c r="E427">
        <v>22700</v>
      </c>
    </row>
    <row r="428" spans="3:5" x14ac:dyDescent="0.4">
      <c r="C428" t="s">
        <v>836</v>
      </c>
      <c r="D428" t="s">
        <v>599</v>
      </c>
      <c r="E428">
        <v>10100</v>
      </c>
    </row>
    <row r="429" spans="3:5" x14ac:dyDescent="0.4">
      <c r="C429" t="s">
        <v>836</v>
      </c>
      <c r="D429" t="s">
        <v>600</v>
      </c>
      <c r="E429">
        <v>6000</v>
      </c>
    </row>
    <row r="430" spans="3:5" x14ac:dyDescent="0.4">
      <c r="C430" t="s">
        <v>836</v>
      </c>
      <c r="D430" t="s">
        <v>601</v>
      </c>
      <c r="E430">
        <v>1800</v>
      </c>
    </row>
    <row r="431" spans="3:5" x14ac:dyDescent="0.4">
      <c r="C431" t="s">
        <v>836</v>
      </c>
      <c r="D431" t="s">
        <v>602</v>
      </c>
      <c r="E431">
        <v>8800</v>
      </c>
    </row>
    <row r="432" spans="3:5" x14ac:dyDescent="0.4">
      <c r="C432" t="s">
        <v>836</v>
      </c>
      <c r="D432" t="s">
        <v>603</v>
      </c>
      <c r="E432">
        <v>2000</v>
      </c>
    </row>
    <row r="433" spans="3:5" x14ac:dyDescent="0.4">
      <c r="C433" t="s">
        <v>836</v>
      </c>
      <c r="D433" t="s">
        <v>604</v>
      </c>
      <c r="E433">
        <v>1300</v>
      </c>
    </row>
    <row r="434" spans="3:5" x14ac:dyDescent="0.4">
      <c r="C434" t="s">
        <v>836</v>
      </c>
      <c r="D434" t="s">
        <v>605</v>
      </c>
      <c r="E434">
        <v>2000</v>
      </c>
    </row>
    <row r="435" spans="3:5" x14ac:dyDescent="0.4">
      <c r="C435" t="s">
        <v>836</v>
      </c>
      <c r="D435" t="s">
        <v>606</v>
      </c>
      <c r="E435">
        <v>9400</v>
      </c>
    </row>
    <row r="436" spans="3:5" x14ac:dyDescent="0.4">
      <c r="C436" t="s">
        <v>836</v>
      </c>
      <c r="D436" t="s">
        <v>607</v>
      </c>
      <c r="E436">
        <v>7400</v>
      </c>
    </row>
    <row r="437" spans="3:5" x14ac:dyDescent="0.4">
      <c r="C437" t="s">
        <v>836</v>
      </c>
      <c r="D437" t="s">
        <v>608</v>
      </c>
      <c r="E437">
        <v>4200</v>
      </c>
    </row>
    <row r="438" spans="3:5" x14ac:dyDescent="0.4">
      <c r="C438" t="s">
        <v>836</v>
      </c>
      <c r="D438" t="s">
        <v>609</v>
      </c>
      <c r="E438">
        <v>4600</v>
      </c>
    </row>
    <row r="439" spans="3:5" x14ac:dyDescent="0.4">
      <c r="C439" t="s">
        <v>836</v>
      </c>
      <c r="D439" t="s">
        <v>610</v>
      </c>
      <c r="E439">
        <v>7500</v>
      </c>
    </row>
    <row r="440" spans="3:5" x14ac:dyDescent="0.4">
      <c r="C440" t="s">
        <v>836</v>
      </c>
      <c r="D440" t="s">
        <v>611</v>
      </c>
      <c r="E440">
        <v>3400</v>
      </c>
    </row>
    <row r="441" spans="3:5" x14ac:dyDescent="0.4">
      <c r="C441" t="s">
        <v>836</v>
      </c>
      <c r="D441" t="s">
        <v>612</v>
      </c>
      <c r="E441">
        <v>500</v>
      </c>
    </row>
    <row r="442" spans="3:5" x14ac:dyDescent="0.4">
      <c r="C442" t="s">
        <v>836</v>
      </c>
      <c r="D442" t="s">
        <v>613</v>
      </c>
      <c r="E442">
        <v>7200</v>
      </c>
    </row>
    <row r="443" spans="3:5" x14ac:dyDescent="0.4">
      <c r="C443" t="s">
        <v>836</v>
      </c>
      <c r="D443" t="s">
        <v>614</v>
      </c>
      <c r="E443">
        <v>5300</v>
      </c>
    </row>
    <row r="444" spans="3:5" x14ac:dyDescent="0.4">
      <c r="C444" t="s">
        <v>836</v>
      </c>
      <c r="D444" t="s">
        <v>615</v>
      </c>
      <c r="E444">
        <v>1000</v>
      </c>
    </row>
    <row r="445" spans="3:5" x14ac:dyDescent="0.4">
      <c r="C445" t="s">
        <v>836</v>
      </c>
      <c r="D445" t="s">
        <v>616</v>
      </c>
      <c r="E445">
        <v>1200</v>
      </c>
    </row>
    <row r="446" spans="3:5" x14ac:dyDescent="0.4">
      <c r="C446" t="s">
        <v>836</v>
      </c>
      <c r="D446" t="s">
        <v>617</v>
      </c>
      <c r="E446">
        <v>5200</v>
      </c>
    </row>
    <row r="447" spans="3:5" x14ac:dyDescent="0.4">
      <c r="C447" t="s">
        <v>836</v>
      </c>
      <c r="D447" t="s">
        <v>618</v>
      </c>
      <c r="E447">
        <v>3200</v>
      </c>
    </row>
    <row r="448" spans="3:5" x14ac:dyDescent="0.4">
      <c r="C448" t="s">
        <v>836</v>
      </c>
      <c r="D448" t="s">
        <v>619</v>
      </c>
      <c r="E448">
        <v>4400</v>
      </c>
    </row>
    <row r="449" spans="3:5" x14ac:dyDescent="0.4">
      <c r="C449" t="s">
        <v>836</v>
      </c>
      <c r="D449" t="s">
        <v>620</v>
      </c>
      <c r="E449">
        <v>800</v>
      </c>
    </row>
    <row r="450" spans="3:5" x14ac:dyDescent="0.4">
      <c r="C450" t="s">
        <v>836</v>
      </c>
      <c r="D450" t="s">
        <v>621</v>
      </c>
      <c r="E450">
        <v>1700</v>
      </c>
    </row>
    <row r="451" spans="3:5" x14ac:dyDescent="0.4">
      <c r="C451" t="s">
        <v>836</v>
      </c>
      <c r="D451" t="s">
        <v>622</v>
      </c>
      <c r="E451">
        <v>2200</v>
      </c>
    </row>
    <row r="452" spans="3:5" x14ac:dyDescent="0.4">
      <c r="C452" t="s">
        <v>836</v>
      </c>
      <c r="D452" t="s">
        <v>623</v>
      </c>
      <c r="E452">
        <v>9300</v>
      </c>
    </row>
    <row r="453" spans="3:5" x14ac:dyDescent="0.4">
      <c r="C453" t="s">
        <v>836</v>
      </c>
      <c r="D453" t="s">
        <v>624</v>
      </c>
      <c r="E453">
        <v>7100</v>
      </c>
    </row>
    <row r="454" spans="3:5" x14ac:dyDescent="0.4">
      <c r="C454" t="s">
        <v>836</v>
      </c>
      <c r="D454" t="s">
        <v>625</v>
      </c>
      <c r="E454">
        <v>3000</v>
      </c>
    </row>
    <row r="455" spans="3:5" x14ac:dyDescent="0.4">
      <c r="C455" t="s">
        <v>836</v>
      </c>
      <c r="D455" t="s">
        <v>626</v>
      </c>
      <c r="E455">
        <v>9900</v>
      </c>
    </row>
    <row r="456" spans="3:5" x14ac:dyDescent="0.4">
      <c r="C456" t="s">
        <v>836</v>
      </c>
      <c r="D456" t="s">
        <v>627</v>
      </c>
      <c r="E456">
        <v>5700</v>
      </c>
    </row>
    <row r="457" spans="3:5" x14ac:dyDescent="0.4">
      <c r="C457" t="s">
        <v>836</v>
      </c>
      <c r="D457" t="s">
        <v>628</v>
      </c>
      <c r="E457">
        <v>1100</v>
      </c>
    </row>
    <row r="458" spans="3:5" x14ac:dyDescent="0.4">
      <c r="C458" t="s">
        <v>836</v>
      </c>
      <c r="D458" t="s">
        <v>629</v>
      </c>
      <c r="E458">
        <v>2500</v>
      </c>
    </row>
    <row r="459" spans="3:5" x14ac:dyDescent="0.4">
      <c r="C459" t="s">
        <v>836</v>
      </c>
      <c r="D459" t="s">
        <v>630</v>
      </c>
      <c r="E459">
        <v>7100</v>
      </c>
    </row>
    <row r="460" spans="3:5" x14ac:dyDescent="0.4">
      <c r="C460" t="s">
        <v>836</v>
      </c>
      <c r="D460" t="s">
        <v>631</v>
      </c>
      <c r="E460">
        <v>1700</v>
      </c>
    </row>
    <row r="461" spans="3:5" x14ac:dyDescent="0.4">
      <c r="C461" t="s">
        <v>836</v>
      </c>
      <c r="D461" t="s">
        <v>632</v>
      </c>
      <c r="E461">
        <v>1800</v>
      </c>
    </row>
    <row r="462" spans="3:5" x14ac:dyDescent="0.4">
      <c r="C462" t="s">
        <v>836</v>
      </c>
      <c r="D462" t="s">
        <v>633</v>
      </c>
      <c r="E462">
        <v>5900</v>
      </c>
    </row>
    <row r="463" spans="3:5" x14ac:dyDescent="0.4">
      <c r="C463" t="s">
        <v>836</v>
      </c>
      <c r="D463" t="s">
        <v>634</v>
      </c>
      <c r="E463">
        <v>2200</v>
      </c>
    </row>
    <row r="464" spans="3:5" x14ac:dyDescent="0.4">
      <c r="C464" t="s">
        <v>836</v>
      </c>
      <c r="D464" t="s">
        <v>635</v>
      </c>
      <c r="E464">
        <v>2600</v>
      </c>
    </row>
    <row r="465" spans="3:5" x14ac:dyDescent="0.4">
      <c r="C465" t="s">
        <v>836</v>
      </c>
      <c r="D465" t="s">
        <v>636</v>
      </c>
      <c r="E465">
        <v>12400</v>
      </c>
    </row>
    <row r="466" spans="3:5" x14ac:dyDescent="0.4">
      <c r="C466" t="s">
        <v>836</v>
      </c>
      <c r="D466" t="s">
        <v>637</v>
      </c>
      <c r="E466">
        <v>4900</v>
      </c>
    </row>
    <row r="467" spans="3:5" x14ac:dyDescent="0.4">
      <c r="C467" t="s">
        <v>836</v>
      </c>
      <c r="D467" t="s">
        <v>638</v>
      </c>
      <c r="E467">
        <v>2600</v>
      </c>
    </row>
    <row r="468" spans="3:5" x14ac:dyDescent="0.4">
      <c r="C468" t="s">
        <v>836</v>
      </c>
      <c r="D468" t="s">
        <v>639</v>
      </c>
      <c r="E468">
        <v>3600</v>
      </c>
    </row>
    <row r="469" spans="3:5" x14ac:dyDescent="0.4">
      <c r="C469" t="s">
        <v>836</v>
      </c>
      <c r="D469" t="s">
        <v>640</v>
      </c>
      <c r="E469">
        <v>1100</v>
      </c>
    </row>
    <row r="470" spans="3:5" x14ac:dyDescent="0.4">
      <c r="C470" t="s">
        <v>836</v>
      </c>
      <c r="D470" t="s">
        <v>641</v>
      </c>
      <c r="E470">
        <v>3000</v>
      </c>
    </row>
    <row r="471" spans="3:5" x14ac:dyDescent="0.4">
      <c r="C471" t="s">
        <v>836</v>
      </c>
      <c r="D471" t="s">
        <v>642</v>
      </c>
      <c r="E471">
        <v>5200</v>
      </c>
    </row>
    <row r="472" spans="3:5" x14ac:dyDescent="0.4">
      <c r="C472" t="s">
        <v>836</v>
      </c>
      <c r="D472" t="s">
        <v>643</v>
      </c>
      <c r="E472">
        <v>800</v>
      </c>
    </row>
    <row r="473" spans="3:5" x14ac:dyDescent="0.4">
      <c r="C473" t="s">
        <v>836</v>
      </c>
      <c r="D473" t="s">
        <v>644</v>
      </c>
      <c r="E473">
        <v>800</v>
      </c>
    </row>
    <row r="474" spans="3:5" x14ac:dyDescent="0.4">
      <c r="C474" t="s">
        <v>836</v>
      </c>
      <c r="D474" t="s">
        <v>645</v>
      </c>
      <c r="E474">
        <v>900</v>
      </c>
    </row>
    <row r="475" spans="3:5" x14ac:dyDescent="0.4">
      <c r="C475" t="s">
        <v>836</v>
      </c>
      <c r="D475" t="s">
        <v>646</v>
      </c>
      <c r="E475">
        <v>6900</v>
      </c>
    </row>
    <row r="476" spans="3:5" x14ac:dyDescent="0.4">
      <c r="C476" t="s">
        <v>836</v>
      </c>
      <c r="D476" t="s">
        <v>647</v>
      </c>
      <c r="E476">
        <v>3400</v>
      </c>
    </row>
    <row r="477" spans="3:5" x14ac:dyDescent="0.4">
      <c r="C477" t="s">
        <v>836</v>
      </c>
      <c r="D477" t="s">
        <v>648</v>
      </c>
      <c r="E477">
        <v>1000</v>
      </c>
    </row>
    <row r="478" spans="3:5" x14ac:dyDescent="0.4">
      <c r="C478" t="s">
        <v>836</v>
      </c>
      <c r="D478" t="s">
        <v>649</v>
      </c>
      <c r="E478">
        <v>2900</v>
      </c>
    </row>
    <row r="479" spans="3:5" x14ac:dyDescent="0.4">
      <c r="C479" t="s">
        <v>836</v>
      </c>
      <c r="D479" t="s">
        <v>650</v>
      </c>
      <c r="E479">
        <v>300</v>
      </c>
    </row>
    <row r="480" spans="3:5" x14ac:dyDescent="0.4">
      <c r="C480" t="s">
        <v>836</v>
      </c>
      <c r="D480" t="s">
        <v>651</v>
      </c>
      <c r="E480">
        <v>1500</v>
      </c>
    </row>
    <row r="481" spans="3:5" x14ac:dyDescent="0.4">
      <c r="C481" t="s">
        <v>836</v>
      </c>
      <c r="D481" t="s">
        <v>652</v>
      </c>
      <c r="E481">
        <v>2700</v>
      </c>
    </row>
    <row r="482" spans="3:5" x14ac:dyDescent="0.4">
      <c r="C482" t="s">
        <v>836</v>
      </c>
      <c r="D482" t="s">
        <v>653</v>
      </c>
      <c r="E482">
        <v>1600</v>
      </c>
    </row>
    <row r="483" spans="3:5" x14ac:dyDescent="0.4">
      <c r="C483" t="s">
        <v>836</v>
      </c>
      <c r="D483" t="s">
        <v>654</v>
      </c>
      <c r="E483">
        <v>400</v>
      </c>
    </row>
    <row r="484" spans="3:5" x14ac:dyDescent="0.4">
      <c r="C484" t="s">
        <v>836</v>
      </c>
      <c r="D484" t="s">
        <v>655</v>
      </c>
      <c r="E484">
        <v>2000</v>
      </c>
    </row>
    <row r="485" spans="3:5" x14ac:dyDescent="0.4">
      <c r="C485" t="s">
        <v>836</v>
      </c>
      <c r="D485" t="s">
        <v>656</v>
      </c>
      <c r="E485">
        <v>1800</v>
      </c>
    </row>
    <row r="486" spans="3:5" x14ac:dyDescent="0.4">
      <c r="C486" t="s">
        <v>836</v>
      </c>
      <c r="D486" t="s">
        <v>657</v>
      </c>
      <c r="E486">
        <v>31600</v>
      </c>
    </row>
    <row r="487" spans="3:5" x14ac:dyDescent="0.4">
      <c r="C487" t="s">
        <v>836</v>
      </c>
      <c r="D487" t="s">
        <v>658</v>
      </c>
      <c r="E487">
        <v>5700</v>
      </c>
    </row>
    <row r="488" spans="3:5" x14ac:dyDescent="0.4">
      <c r="C488" t="s">
        <v>836</v>
      </c>
      <c r="D488" t="s">
        <v>659</v>
      </c>
      <c r="E488">
        <v>13100</v>
      </c>
    </row>
    <row r="489" spans="3:5" x14ac:dyDescent="0.4">
      <c r="C489" t="s">
        <v>836</v>
      </c>
      <c r="D489" t="s">
        <v>660</v>
      </c>
      <c r="E489">
        <v>12500</v>
      </c>
    </row>
    <row r="490" spans="3:5" x14ac:dyDescent="0.4">
      <c r="C490" t="s">
        <v>836</v>
      </c>
      <c r="D490" t="s">
        <v>661</v>
      </c>
      <c r="E490">
        <v>20700</v>
      </c>
    </row>
    <row r="491" spans="3:5" x14ac:dyDescent="0.4">
      <c r="C491" t="s">
        <v>836</v>
      </c>
      <c r="D491" t="s">
        <v>662</v>
      </c>
      <c r="E491">
        <v>8300</v>
      </c>
    </row>
    <row r="492" spans="3:5" x14ac:dyDescent="0.4">
      <c r="C492" t="s">
        <v>836</v>
      </c>
      <c r="D492" t="s">
        <v>663</v>
      </c>
      <c r="E492">
        <v>7500</v>
      </c>
    </row>
    <row r="493" spans="3:5" x14ac:dyDescent="0.4">
      <c r="C493" t="s">
        <v>836</v>
      </c>
      <c r="D493" t="s">
        <v>664</v>
      </c>
      <c r="E493">
        <v>6400</v>
      </c>
    </row>
    <row r="494" spans="3:5" x14ac:dyDescent="0.4">
      <c r="C494" t="s">
        <v>836</v>
      </c>
      <c r="D494" t="s">
        <v>665</v>
      </c>
      <c r="E494">
        <v>10600</v>
      </c>
    </row>
    <row r="495" spans="3:5" x14ac:dyDescent="0.4">
      <c r="C495" t="s">
        <v>836</v>
      </c>
      <c r="D495" t="s">
        <v>666</v>
      </c>
      <c r="E495">
        <v>6300</v>
      </c>
    </row>
    <row r="496" spans="3:5" x14ac:dyDescent="0.4">
      <c r="C496" t="s">
        <v>836</v>
      </c>
      <c r="D496" t="s">
        <v>667</v>
      </c>
      <c r="E496">
        <v>17000</v>
      </c>
    </row>
    <row r="497" spans="3:5" x14ac:dyDescent="0.4">
      <c r="C497" t="s">
        <v>836</v>
      </c>
      <c r="D497" t="s">
        <v>668</v>
      </c>
      <c r="E497">
        <v>18100</v>
      </c>
    </row>
    <row r="498" spans="3:5" x14ac:dyDescent="0.4">
      <c r="C498" t="s">
        <v>836</v>
      </c>
      <c r="D498" t="s">
        <v>669</v>
      </c>
      <c r="E498">
        <v>21600</v>
      </c>
    </row>
    <row r="499" spans="3:5" x14ac:dyDescent="0.4">
      <c r="C499" t="s">
        <v>836</v>
      </c>
      <c r="D499" t="s">
        <v>670</v>
      </c>
      <c r="E499">
        <v>17800</v>
      </c>
    </row>
    <row r="500" spans="3:5" x14ac:dyDescent="0.4">
      <c r="C500" t="s">
        <v>836</v>
      </c>
      <c r="D500" t="s">
        <v>671</v>
      </c>
      <c r="E500">
        <v>5300</v>
      </c>
    </row>
    <row r="501" spans="3:5" x14ac:dyDescent="0.4">
      <c r="C501" t="s">
        <v>836</v>
      </c>
      <c r="D501" t="s">
        <v>672</v>
      </c>
      <c r="E501">
        <v>4100</v>
      </c>
    </row>
    <row r="502" spans="3:5" x14ac:dyDescent="0.4">
      <c r="C502" t="s">
        <v>836</v>
      </c>
      <c r="D502" t="s">
        <v>673</v>
      </c>
      <c r="E502">
        <v>5600</v>
      </c>
    </row>
    <row r="503" spans="3:5" x14ac:dyDescent="0.4">
      <c r="C503" t="s">
        <v>836</v>
      </c>
      <c r="D503" t="s">
        <v>674</v>
      </c>
      <c r="E503">
        <v>2900</v>
      </c>
    </row>
    <row r="504" spans="3:5" x14ac:dyDescent="0.4">
      <c r="C504" t="s">
        <v>836</v>
      </c>
      <c r="D504" t="s">
        <v>675</v>
      </c>
      <c r="E504">
        <v>14800</v>
      </c>
    </row>
    <row r="505" spans="3:5" x14ac:dyDescent="0.4">
      <c r="C505" t="s">
        <v>836</v>
      </c>
      <c r="D505" t="s">
        <v>676</v>
      </c>
      <c r="E505">
        <v>15000</v>
      </c>
    </row>
    <row r="506" spans="3:5" x14ac:dyDescent="0.4">
      <c r="C506" t="s">
        <v>836</v>
      </c>
      <c r="D506" t="s">
        <v>677</v>
      </c>
      <c r="E506">
        <v>14200</v>
      </c>
    </row>
    <row r="507" spans="3:5" x14ac:dyDescent="0.4">
      <c r="C507" t="s">
        <v>836</v>
      </c>
      <c r="D507" t="s">
        <v>678</v>
      </c>
      <c r="E507">
        <v>5100</v>
      </c>
    </row>
    <row r="508" spans="3:5" x14ac:dyDescent="0.4">
      <c r="C508" t="s">
        <v>836</v>
      </c>
      <c r="D508" t="s">
        <v>679</v>
      </c>
      <c r="E508">
        <v>3500</v>
      </c>
    </row>
    <row r="509" spans="3:5" x14ac:dyDescent="0.4">
      <c r="C509" t="s">
        <v>836</v>
      </c>
      <c r="D509" t="s">
        <v>680</v>
      </c>
      <c r="E509">
        <v>5800</v>
      </c>
    </row>
    <row r="510" spans="3:5" x14ac:dyDescent="0.4">
      <c r="C510" t="s">
        <v>836</v>
      </c>
      <c r="D510" t="s">
        <v>681</v>
      </c>
      <c r="E510">
        <v>4100</v>
      </c>
    </row>
    <row r="511" spans="3:5" x14ac:dyDescent="0.4">
      <c r="C511" t="s">
        <v>836</v>
      </c>
      <c r="D511" t="s">
        <v>682</v>
      </c>
      <c r="E511">
        <v>11400</v>
      </c>
    </row>
    <row r="512" spans="3:5" x14ac:dyDescent="0.4">
      <c r="C512" t="s">
        <v>836</v>
      </c>
      <c r="D512" t="s">
        <v>683</v>
      </c>
      <c r="E512">
        <v>3500</v>
      </c>
    </row>
    <row r="513" spans="3:5" x14ac:dyDescent="0.4">
      <c r="C513" t="s">
        <v>836</v>
      </c>
      <c r="D513" t="s">
        <v>684</v>
      </c>
      <c r="E513">
        <v>1800</v>
      </c>
    </row>
    <row r="514" spans="3:5" x14ac:dyDescent="0.4">
      <c r="C514" t="s">
        <v>836</v>
      </c>
      <c r="D514" t="s">
        <v>685</v>
      </c>
      <c r="E514">
        <v>2000</v>
      </c>
    </row>
    <row r="515" spans="3:5" x14ac:dyDescent="0.4">
      <c r="C515" t="s">
        <v>836</v>
      </c>
      <c r="D515" t="s">
        <v>686</v>
      </c>
      <c r="E515">
        <v>3700</v>
      </c>
    </row>
    <row r="516" spans="3:5" x14ac:dyDescent="0.4">
      <c r="C516" t="s">
        <v>836</v>
      </c>
      <c r="D516" t="s">
        <v>687</v>
      </c>
      <c r="E516">
        <v>3600</v>
      </c>
    </row>
    <row r="517" spans="3:5" x14ac:dyDescent="0.4">
      <c r="C517" t="s">
        <v>836</v>
      </c>
      <c r="D517" t="s">
        <v>386</v>
      </c>
      <c r="E517">
        <v>8400</v>
      </c>
    </row>
    <row r="518" spans="3:5" x14ac:dyDescent="0.4">
      <c r="C518" t="s">
        <v>836</v>
      </c>
      <c r="D518" t="s">
        <v>387</v>
      </c>
      <c r="E518">
        <v>7200</v>
      </c>
    </row>
    <row r="519" spans="3:5" x14ac:dyDescent="0.4">
      <c r="C519" t="s">
        <v>836</v>
      </c>
      <c r="D519" t="s">
        <v>388</v>
      </c>
      <c r="E519">
        <v>3000</v>
      </c>
    </row>
    <row r="520" spans="3:5" x14ac:dyDescent="0.4">
      <c r="C520" t="s">
        <v>836</v>
      </c>
      <c r="D520" t="s">
        <v>389</v>
      </c>
      <c r="E520">
        <v>6600</v>
      </c>
    </row>
    <row r="521" spans="3:5" x14ac:dyDescent="0.4">
      <c r="C521" t="s">
        <v>836</v>
      </c>
      <c r="D521" t="s">
        <v>390</v>
      </c>
      <c r="E521">
        <v>5900</v>
      </c>
    </row>
    <row r="522" spans="3:5" x14ac:dyDescent="0.4">
      <c r="C522" t="s">
        <v>836</v>
      </c>
      <c r="D522" t="s">
        <v>391</v>
      </c>
      <c r="E522">
        <v>2900</v>
      </c>
    </row>
    <row r="523" spans="3:5" x14ac:dyDescent="0.4">
      <c r="C523" t="s">
        <v>836</v>
      </c>
      <c r="D523" t="s">
        <v>392</v>
      </c>
      <c r="E523">
        <v>4300</v>
      </c>
    </row>
    <row r="524" spans="3:5" x14ac:dyDescent="0.4">
      <c r="C524" t="s">
        <v>836</v>
      </c>
      <c r="D524" t="s">
        <v>393</v>
      </c>
      <c r="E524">
        <v>2700</v>
      </c>
    </row>
    <row r="525" spans="3:5" x14ac:dyDescent="0.4">
      <c r="C525" t="s">
        <v>836</v>
      </c>
      <c r="D525" t="s">
        <v>394</v>
      </c>
      <c r="E525">
        <v>4700</v>
      </c>
    </row>
    <row r="526" spans="3:5" x14ac:dyDescent="0.4">
      <c r="C526" t="s">
        <v>836</v>
      </c>
      <c r="D526" t="s">
        <v>395</v>
      </c>
      <c r="E526">
        <v>1800</v>
      </c>
    </row>
    <row r="527" spans="3:5" x14ac:dyDescent="0.4">
      <c r="C527" t="s">
        <v>836</v>
      </c>
      <c r="D527" t="s">
        <v>396</v>
      </c>
      <c r="E527">
        <v>2400</v>
      </c>
    </row>
    <row r="528" spans="3:5" x14ac:dyDescent="0.4">
      <c r="C528" t="s">
        <v>836</v>
      </c>
      <c r="D528" t="s">
        <v>397</v>
      </c>
      <c r="E528">
        <v>300</v>
      </c>
    </row>
    <row r="529" spans="3:5" x14ac:dyDescent="0.4">
      <c r="C529" t="s">
        <v>836</v>
      </c>
      <c r="D529" t="s">
        <v>398</v>
      </c>
      <c r="E529">
        <v>1400</v>
      </c>
    </row>
    <row r="530" spans="3:5" x14ac:dyDescent="0.4">
      <c r="C530" t="s">
        <v>836</v>
      </c>
      <c r="D530" t="s">
        <v>399</v>
      </c>
      <c r="E530">
        <v>8100</v>
      </c>
    </row>
    <row r="531" spans="3:5" x14ac:dyDescent="0.4">
      <c r="C531" t="s">
        <v>836</v>
      </c>
      <c r="D531" t="s">
        <v>400</v>
      </c>
      <c r="E531">
        <v>2700</v>
      </c>
    </row>
    <row r="532" spans="3:5" x14ac:dyDescent="0.4">
      <c r="C532" t="s">
        <v>836</v>
      </c>
      <c r="D532" t="s">
        <v>401</v>
      </c>
      <c r="E532">
        <v>4100</v>
      </c>
    </row>
    <row r="533" spans="3:5" x14ac:dyDescent="0.4">
      <c r="C533" t="s">
        <v>836</v>
      </c>
      <c r="D533" t="s">
        <v>402</v>
      </c>
      <c r="E533">
        <v>1700</v>
      </c>
    </row>
    <row r="534" spans="3:5" x14ac:dyDescent="0.4">
      <c r="C534" t="s">
        <v>836</v>
      </c>
      <c r="D534" t="s">
        <v>403</v>
      </c>
      <c r="E534">
        <v>6000</v>
      </c>
    </row>
    <row r="535" spans="3:5" x14ac:dyDescent="0.4">
      <c r="C535" t="s">
        <v>836</v>
      </c>
      <c r="D535" t="s">
        <v>404</v>
      </c>
      <c r="E535">
        <v>1700</v>
      </c>
    </row>
    <row r="536" spans="3:5" x14ac:dyDescent="0.4">
      <c r="C536" t="s">
        <v>836</v>
      </c>
      <c r="D536" t="s">
        <v>405</v>
      </c>
      <c r="E536">
        <v>4200</v>
      </c>
    </row>
    <row r="537" spans="3:5" x14ac:dyDescent="0.4">
      <c r="C537" t="s">
        <v>836</v>
      </c>
      <c r="D537" t="s">
        <v>406</v>
      </c>
      <c r="E537">
        <v>1300</v>
      </c>
    </row>
    <row r="538" spans="3:5" x14ac:dyDescent="0.4">
      <c r="C538" t="s">
        <v>836</v>
      </c>
      <c r="D538" t="s">
        <v>407</v>
      </c>
      <c r="E538">
        <v>7400</v>
      </c>
    </row>
    <row r="539" spans="3:5" x14ac:dyDescent="0.4">
      <c r="C539" t="s">
        <v>836</v>
      </c>
      <c r="D539" t="s">
        <v>408</v>
      </c>
      <c r="E539">
        <v>2500</v>
      </c>
    </row>
    <row r="540" spans="3:5" x14ac:dyDescent="0.4">
      <c r="C540" t="s">
        <v>836</v>
      </c>
      <c r="D540" t="s">
        <v>409</v>
      </c>
      <c r="E540">
        <v>700</v>
      </c>
    </row>
    <row r="541" spans="3:5" x14ac:dyDescent="0.4">
      <c r="C541" t="s">
        <v>836</v>
      </c>
      <c r="D541" t="s">
        <v>410</v>
      </c>
      <c r="E541">
        <v>1200</v>
      </c>
    </row>
    <row r="542" spans="3:5" x14ac:dyDescent="0.4">
      <c r="C542" t="s">
        <v>836</v>
      </c>
      <c r="D542" t="s">
        <v>411</v>
      </c>
      <c r="E542">
        <v>3300</v>
      </c>
    </row>
    <row r="543" spans="3:5" x14ac:dyDescent="0.4">
      <c r="C543" t="s">
        <v>836</v>
      </c>
      <c r="D543" t="s">
        <v>412</v>
      </c>
      <c r="E543">
        <v>9400</v>
      </c>
    </row>
    <row r="544" spans="3:5" x14ac:dyDescent="0.4">
      <c r="C544" t="s">
        <v>836</v>
      </c>
      <c r="D544" t="s">
        <v>413</v>
      </c>
      <c r="E544">
        <v>4300</v>
      </c>
    </row>
    <row r="545" spans="3:5" x14ac:dyDescent="0.4">
      <c r="C545" t="s">
        <v>836</v>
      </c>
      <c r="D545" t="s">
        <v>414</v>
      </c>
      <c r="E545">
        <v>12700</v>
      </c>
    </row>
    <row r="546" spans="3:5" x14ac:dyDescent="0.4">
      <c r="C546" t="s">
        <v>836</v>
      </c>
      <c r="D546" t="s">
        <v>415</v>
      </c>
      <c r="E546">
        <v>6900</v>
      </c>
    </row>
    <row r="547" spans="3:5" x14ac:dyDescent="0.4">
      <c r="C547" t="s">
        <v>836</v>
      </c>
      <c r="D547" t="s">
        <v>416</v>
      </c>
      <c r="E547">
        <v>3500</v>
      </c>
    </row>
    <row r="548" spans="3:5" x14ac:dyDescent="0.4">
      <c r="C548" t="s">
        <v>836</v>
      </c>
      <c r="D548" t="s">
        <v>417</v>
      </c>
      <c r="E548">
        <v>6300</v>
      </c>
    </row>
    <row r="549" spans="3:5" x14ac:dyDescent="0.4">
      <c r="C549" t="s">
        <v>836</v>
      </c>
      <c r="D549" t="s">
        <v>418</v>
      </c>
      <c r="E549">
        <v>6200</v>
      </c>
    </row>
    <row r="550" spans="3:5" x14ac:dyDescent="0.4">
      <c r="C550" t="s">
        <v>836</v>
      </c>
      <c r="D550" t="s">
        <v>419</v>
      </c>
      <c r="E550">
        <v>7000</v>
      </c>
    </row>
    <row r="551" spans="3:5" x14ac:dyDescent="0.4">
      <c r="C551" t="s">
        <v>836</v>
      </c>
      <c r="D551" t="s">
        <v>420</v>
      </c>
      <c r="E551">
        <v>3000</v>
      </c>
    </row>
    <row r="552" spans="3:5" x14ac:dyDescent="0.4">
      <c r="C552" t="s">
        <v>836</v>
      </c>
      <c r="D552" t="s">
        <v>421</v>
      </c>
      <c r="E552">
        <v>4800</v>
      </c>
    </row>
    <row r="553" spans="3:5" x14ac:dyDescent="0.4">
      <c r="C553" t="s">
        <v>836</v>
      </c>
      <c r="D553" t="s">
        <v>422</v>
      </c>
      <c r="E553">
        <v>2600</v>
      </c>
    </row>
    <row r="554" spans="3:5" x14ac:dyDescent="0.4">
      <c r="C554" t="s">
        <v>836</v>
      </c>
      <c r="D554" t="s">
        <v>423</v>
      </c>
      <c r="E554">
        <v>1100</v>
      </c>
    </row>
    <row r="555" spans="3:5" x14ac:dyDescent="0.4">
      <c r="C555" t="s">
        <v>836</v>
      </c>
      <c r="D555" t="s">
        <v>424</v>
      </c>
      <c r="E555">
        <v>2200</v>
      </c>
    </row>
    <row r="556" spans="3:5" x14ac:dyDescent="0.4">
      <c r="C556" t="s">
        <v>836</v>
      </c>
      <c r="D556" t="s">
        <v>425</v>
      </c>
      <c r="E556">
        <v>5300</v>
      </c>
    </row>
    <row r="557" spans="3:5" x14ac:dyDescent="0.4">
      <c r="C557" t="s">
        <v>836</v>
      </c>
      <c r="D557" t="s">
        <v>426</v>
      </c>
      <c r="E557">
        <v>900</v>
      </c>
    </row>
    <row r="558" spans="3:5" x14ac:dyDescent="0.4">
      <c r="C558" t="s">
        <v>836</v>
      </c>
      <c r="D558" t="s">
        <v>427</v>
      </c>
      <c r="E558">
        <v>3100</v>
      </c>
    </row>
    <row r="559" spans="3:5" x14ac:dyDescent="0.4">
      <c r="C559" t="s">
        <v>836</v>
      </c>
      <c r="D559" t="s">
        <v>428</v>
      </c>
      <c r="E559">
        <v>1700</v>
      </c>
    </row>
    <row r="560" spans="3:5" x14ac:dyDescent="0.4">
      <c r="C560" t="s">
        <v>836</v>
      </c>
      <c r="D560" t="s">
        <v>429</v>
      </c>
      <c r="E560">
        <v>2100</v>
      </c>
    </row>
    <row r="561" spans="3:5" x14ac:dyDescent="0.4">
      <c r="C561" t="s">
        <v>836</v>
      </c>
      <c r="D561" t="s">
        <v>430</v>
      </c>
      <c r="E561">
        <v>1300</v>
      </c>
    </row>
    <row r="562" spans="3:5" x14ac:dyDescent="0.4">
      <c r="C562" t="s">
        <v>836</v>
      </c>
      <c r="D562" t="s">
        <v>431</v>
      </c>
      <c r="E562">
        <v>2500</v>
      </c>
    </row>
    <row r="563" spans="3:5" x14ac:dyDescent="0.4">
      <c r="C563" t="s">
        <v>836</v>
      </c>
      <c r="D563" t="s">
        <v>432</v>
      </c>
      <c r="E563">
        <v>7800</v>
      </c>
    </row>
    <row r="564" spans="3:5" x14ac:dyDescent="0.4">
      <c r="C564" t="s">
        <v>836</v>
      </c>
      <c r="D564" t="s">
        <v>433</v>
      </c>
      <c r="E564">
        <v>3500</v>
      </c>
    </row>
    <row r="565" spans="3:5" x14ac:dyDescent="0.4">
      <c r="C565" t="s">
        <v>836</v>
      </c>
      <c r="D565" t="s">
        <v>434</v>
      </c>
      <c r="E565">
        <v>9500</v>
      </c>
    </row>
    <row r="566" spans="3:5" x14ac:dyDescent="0.4">
      <c r="C566" t="s">
        <v>836</v>
      </c>
      <c r="D566" t="s">
        <v>435</v>
      </c>
      <c r="E566">
        <v>3200</v>
      </c>
    </row>
    <row r="567" spans="3:5" x14ac:dyDescent="0.4">
      <c r="C567" t="s">
        <v>836</v>
      </c>
      <c r="D567" t="s">
        <v>436</v>
      </c>
      <c r="E567">
        <v>4200</v>
      </c>
    </row>
    <row r="568" spans="3:5" x14ac:dyDescent="0.4">
      <c r="C568" t="s">
        <v>836</v>
      </c>
      <c r="D568" t="s">
        <v>437</v>
      </c>
      <c r="E568">
        <v>4400</v>
      </c>
    </row>
    <row r="569" spans="3:5" x14ac:dyDescent="0.4">
      <c r="C569" t="s">
        <v>836</v>
      </c>
      <c r="D569" t="s">
        <v>438</v>
      </c>
      <c r="E569">
        <v>3300</v>
      </c>
    </row>
    <row r="570" spans="3:5" x14ac:dyDescent="0.4">
      <c r="C570" t="s">
        <v>836</v>
      </c>
      <c r="D570" t="s">
        <v>439</v>
      </c>
      <c r="E570">
        <v>800</v>
      </c>
    </row>
    <row r="571" spans="3:5" x14ac:dyDescent="0.4">
      <c r="C571" t="s">
        <v>836</v>
      </c>
      <c r="D571" t="s">
        <v>440</v>
      </c>
      <c r="E571">
        <v>1700</v>
      </c>
    </row>
    <row r="572" spans="3:5" x14ac:dyDescent="0.4">
      <c r="C572" t="s">
        <v>836</v>
      </c>
      <c r="D572" t="s">
        <v>441</v>
      </c>
      <c r="E572">
        <v>800</v>
      </c>
    </row>
    <row r="573" spans="3:5" x14ac:dyDescent="0.4">
      <c r="C573" t="s">
        <v>836</v>
      </c>
      <c r="D573" t="s">
        <v>442</v>
      </c>
      <c r="E573">
        <v>400</v>
      </c>
    </row>
    <row r="574" spans="3:5" x14ac:dyDescent="0.4">
      <c r="C574" t="s">
        <v>836</v>
      </c>
      <c r="D574" t="s">
        <v>443</v>
      </c>
      <c r="E574">
        <v>4000</v>
      </c>
    </row>
    <row r="575" spans="3:5" x14ac:dyDescent="0.4">
      <c r="C575" t="s">
        <v>836</v>
      </c>
      <c r="D575" t="s">
        <v>444</v>
      </c>
      <c r="E575">
        <v>3400</v>
      </c>
    </row>
    <row r="576" spans="3:5" x14ac:dyDescent="0.4">
      <c r="C576" t="s">
        <v>836</v>
      </c>
      <c r="D576" t="s">
        <v>445</v>
      </c>
      <c r="E576">
        <v>2900</v>
      </c>
    </row>
    <row r="577" spans="3:5" x14ac:dyDescent="0.4">
      <c r="C577" t="s">
        <v>836</v>
      </c>
      <c r="D577" t="s">
        <v>446</v>
      </c>
      <c r="E577">
        <v>2100</v>
      </c>
    </row>
    <row r="578" spans="3:5" x14ac:dyDescent="0.4">
      <c r="C578" t="s">
        <v>836</v>
      </c>
      <c r="D578" t="s">
        <v>447</v>
      </c>
      <c r="E578">
        <v>2900</v>
      </c>
    </row>
    <row r="579" spans="3:5" x14ac:dyDescent="0.4">
      <c r="C579" t="s">
        <v>836</v>
      </c>
      <c r="D579" t="s">
        <v>448</v>
      </c>
      <c r="E579">
        <v>1600</v>
      </c>
    </row>
    <row r="580" spans="3:5" x14ac:dyDescent="0.4">
      <c r="C580" t="s">
        <v>836</v>
      </c>
      <c r="D580" t="s">
        <v>449</v>
      </c>
      <c r="E580">
        <v>2700</v>
      </c>
    </row>
    <row r="581" spans="3:5" x14ac:dyDescent="0.4">
      <c r="C581" t="s">
        <v>836</v>
      </c>
      <c r="D581" t="s">
        <v>450</v>
      </c>
      <c r="E581">
        <v>2000</v>
      </c>
    </row>
    <row r="582" spans="3:5" x14ac:dyDescent="0.4">
      <c r="C582" t="s">
        <v>836</v>
      </c>
      <c r="D582" t="s">
        <v>451</v>
      </c>
      <c r="E582">
        <v>3400</v>
      </c>
    </row>
    <row r="583" spans="3:5" x14ac:dyDescent="0.4">
      <c r="C583" t="s">
        <v>836</v>
      </c>
      <c r="D583" t="s">
        <v>452</v>
      </c>
      <c r="E583">
        <v>700</v>
      </c>
    </row>
    <row r="584" spans="3:5" x14ac:dyDescent="0.4">
      <c r="C584" t="s">
        <v>836</v>
      </c>
      <c r="D584" t="s">
        <v>453</v>
      </c>
      <c r="E584">
        <v>2700</v>
      </c>
    </row>
    <row r="585" spans="3:5" x14ac:dyDescent="0.4">
      <c r="C585" t="s">
        <v>836</v>
      </c>
      <c r="D585" t="s">
        <v>454</v>
      </c>
      <c r="E585">
        <v>3800</v>
      </c>
    </row>
    <row r="586" spans="3:5" x14ac:dyDescent="0.4">
      <c r="C586" t="s">
        <v>836</v>
      </c>
      <c r="D586" t="s">
        <v>455</v>
      </c>
      <c r="E586">
        <v>4600</v>
      </c>
    </row>
    <row r="587" spans="3:5" x14ac:dyDescent="0.4">
      <c r="C587" t="s">
        <v>836</v>
      </c>
      <c r="D587" t="s">
        <v>456</v>
      </c>
      <c r="E587">
        <v>4800</v>
      </c>
    </row>
    <row r="588" spans="3:5" x14ac:dyDescent="0.4">
      <c r="C588" t="s">
        <v>836</v>
      </c>
      <c r="D588" t="s">
        <v>457</v>
      </c>
      <c r="E588">
        <v>3000</v>
      </c>
    </row>
    <row r="589" spans="3:5" x14ac:dyDescent="0.4">
      <c r="C589" t="s">
        <v>836</v>
      </c>
      <c r="D589" t="s">
        <v>458</v>
      </c>
      <c r="E589">
        <v>1200</v>
      </c>
    </row>
    <row r="590" spans="3:5" x14ac:dyDescent="0.4">
      <c r="C590" t="s">
        <v>836</v>
      </c>
      <c r="D590" t="s">
        <v>459</v>
      </c>
      <c r="E590">
        <v>6200</v>
      </c>
    </row>
    <row r="591" spans="3:5" x14ac:dyDescent="0.4">
      <c r="C591" t="s">
        <v>836</v>
      </c>
      <c r="D591" t="s">
        <v>460</v>
      </c>
      <c r="E591">
        <v>1300</v>
      </c>
    </row>
    <row r="592" spans="3:5" x14ac:dyDescent="0.4">
      <c r="C592" t="s">
        <v>836</v>
      </c>
      <c r="D592" t="s">
        <v>461</v>
      </c>
      <c r="E592">
        <v>1200</v>
      </c>
    </row>
    <row r="593" spans="3:5" x14ac:dyDescent="0.4">
      <c r="C593" t="s">
        <v>836</v>
      </c>
      <c r="D593" t="s">
        <v>462</v>
      </c>
      <c r="E593">
        <v>1400</v>
      </c>
    </row>
    <row r="594" spans="3:5" x14ac:dyDescent="0.4">
      <c r="C594" t="s">
        <v>836</v>
      </c>
      <c r="D594" t="s">
        <v>463</v>
      </c>
      <c r="E594">
        <v>2300</v>
      </c>
    </row>
    <row r="595" spans="3:5" x14ac:dyDescent="0.4">
      <c r="C595" t="s">
        <v>836</v>
      </c>
      <c r="D595" t="s">
        <v>464</v>
      </c>
      <c r="E595">
        <v>1300</v>
      </c>
    </row>
    <row r="596" spans="3:5" x14ac:dyDescent="0.4">
      <c r="C596" t="s">
        <v>836</v>
      </c>
      <c r="D596" t="s">
        <v>465</v>
      </c>
      <c r="E596">
        <v>2700</v>
      </c>
    </row>
    <row r="597" spans="3:5" x14ac:dyDescent="0.4">
      <c r="C597" t="s">
        <v>836</v>
      </c>
      <c r="D597" t="s">
        <v>466</v>
      </c>
      <c r="E597">
        <v>1600</v>
      </c>
    </row>
    <row r="598" spans="3:5" x14ac:dyDescent="0.4">
      <c r="C598" t="s">
        <v>836</v>
      </c>
      <c r="D598" t="s">
        <v>467</v>
      </c>
      <c r="E598">
        <v>2800</v>
      </c>
    </row>
    <row r="599" spans="3:5" x14ac:dyDescent="0.4">
      <c r="C599" t="s">
        <v>836</v>
      </c>
      <c r="D599" t="s">
        <v>468</v>
      </c>
      <c r="E599">
        <v>1100</v>
      </c>
    </row>
    <row r="600" spans="3:5" x14ac:dyDescent="0.4">
      <c r="C600" t="s">
        <v>836</v>
      </c>
      <c r="D600" t="s">
        <v>469</v>
      </c>
      <c r="E600">
        <v>1600</v>
      </c>
    </row>
    <row r="601" spans="3:5" x14ac:dyDescent="0.4">
      <c r="C601" t="s">
        <v>836</v>
      </c>
      <c r="D601" t="s">
        <v>470</v>
      </c>
      <c r="E601">
        <v>6300</v>
      </c>
    </row>
    <row r="602" spans="3:5" x14ac:dyDescent="0.4">
      <c r="C602" t="s">
        <v>836</v>
      </c>
      <c r="D602" t="s">
        <v>471</v>
      </c>
      <c r="E602">
        <v>1800</v>
      </c>
    </row>
    <row r="603" spans="3:5" x14ac:dyDescent="0.4">
      <c r="C603" t="s">
        <v>836</v>
      </c>
      <c r="D603" t="s">
        <v>472</v>
      </c>
      <c r="E603">
        <v>2100</v>
      </c>
    </row>
    <row r="604" spans="3:5" x14ac:dyDescent="0.4">
      <c r="C604" t="s">
        <v>836</v>
      </c>
      <c r="D604" t="s">
        <v>473</v>
      </c>
      <c r="E604">
        <v>1400</v>
      </c>
    </row>
    <row r="605" spans="3:5" x14ac:dyDescent="0.4">
      <c r="C605" t="s">
        <v>836</v>
      </c>
      <c r="D605" t="s">
        <v>474</v>
      </c>
      <c r="E605">
        <v>2900</v>
      </c>
    </row>
    <row r="606" spans="3:5" x14ac:dyDescent="0.4">
      <c r="C606" t="s">
        <v>836</v>
      </c>
      <c r="D606" t="s">
        <v>475</v>
      </c>
      <c r="E606">
        <v>3500</v>
      </c>
    </row>
    <row r="607" spans="3:5" x14ac:dyDescent="0.4">
      <c r="C607" t="s">
        <v>836</v>
      </c>
      <c r="D607" t="s">
        <v>476</v>
      </c>
      <c r="E607">
        <v>7000</v>
      </c>
    </row>
    <row r="608" spans="3:5" x14ac:dyDescent="0.4">
      <c r="C608" t="s">
        <v>836</v>
      </c>
      <c r="D608" t="s">
        <v>477</v>
      </c>
      <c r="E608">
        <v>3800</v>
      </c>
    </row>
    <row r="609" spans="3:5" x14ac:dyDescent="0.4">
      <c r="C609" t="s">
        <v>836</v>
      </c>
      <c r="D609" t="s">
        <v>478</v>
      </c>
      <c r="E609">
        <v>1500</v>
      </c>
    </row>
    <row r="610" spans="3:5" x14ac:dyDescent="0.4">
      <c r="C610" t="s">
        <v>836</v>
      </c>
      <c r="D610" t="s">
        <v>479</v>
      </c>
      <c r="E610">
        <v>6300</v>
      </c>
    </row>
    <row r="611" spans="3:5" x14ac:dyDescent="0.4">
      <c r="C611" t="s">
        <v>836</v>
      </c>
      <c r="D611" t="s">
        <v>480</v>
      </c>
      <c r="E611">
        <v>9900</v>
      </c>
    </row>
    <row r="612" spans="3:5" x14ac:dyDescent="0.4">
      <c r="C612" t="s">
        <v>836</v>
      </c>
      <c r="D612" t="s">
        <v>481</v>
      </c>
      <c r="E612">
        <v>3900</v>
      </c>
    </row>
    <row r="613" spans="3:5" x14ac:dyDescent="0.4">
      <c r="C613" t="s">
        <v>836</v>
      </c>
      <c r="D613" t="s">
        <v>482</v>
      </c>
      <c r="E613">
        <v>1500</v>
      </c>
    </row>
    <row r="614" spans="3:5" x14ac:dyDescent="0.4">
      <c r="C614" t="s">
        <v>836</v>
      </c>
      <c r="D614" t="s">
        <v>483</v>
      </c>
      <c r="E614">
        <v>3500</v>
      </c>
    </row>
    <row r="615" spans="3:5" x14ac:dyDescent="0.4">
      <c r="C615" t="s">
        <v>836</v>
      </c>
      <c r="D615" t="s">
        <v>484</v>
      </c>
      <c r="E615">
        <v>1500</v>
      </c>
    </row>
    <row r="616" spans="3:5" x14ac:dyDescent="0.4">
      <c r="C616" t="s">
        <v>836</v>
      </c>
      <c r="D616" t="s">
        <v>485</v>
      </c>
      <c r="E616">
        <v>2400</v>
      </c>
    </row>
    <row r="617" spans="3:5" x14ac:dyDescent="0.4">
      <c r="C617" t="s">
        <v>836</v>
      </c>
      <c r="D617" t="s">
        <v>486</v>
      </c>
      <c r="E617">
        <v>2800</v>
      </c>
    </row>
    <row r="618" spans="3:5" x14ac:dyDescent="0.4">
      <c r="C618" t="s">
        <v>836</v>
      </c>
      <c r="D618" t="s">
        <v>487</v>
      </c>
      <c r="E618">
        <v>2900</v>
      </c>
    </row>
    <row r="619" spans="3:5" x14ac:dyDescent="0.4">
      <c r="C619" t="s">
        <v>836</v>
      </c>
      <c r="D619" t="s">
        <v>488</v>
      </c>
      <c r="E619">
        <v>1100</v>
      </c>
    </row>
    <row r="620" spans="3:5" x14ac:dyDescent="0.4">
      <c r="C620" t="s">
        <v>836</v>
      </c>
      <c r="D620" t="s">
        <v>489</v>
      </c>
      <c r="E620">
        <v>4500</v>
      </c>
    </row>
    <row r="621" spans="3:5" x14ac:dyDescent="0.4">
      <c r="C621" t="s">
        <v>836</v>
      </c>
      <c r="D621" t="s">
        <v>490</v>
      </c>
      <c r="E621">
        <v>3300</v>
      </c>
    </row>
    <row r="622" spans="3:5" x14ac:dyDescent="0.4">
      <c r="C622" t="s">
        <v>836</v>
      </c>
      <c r="D622" t="s">
        <v>491</v>
      </c>
      <c r="E622">
        <v>2100</v>
      </c>
    </row>
    <row r="623" spans="3:5" x14ac:dyDescent="0.4">
      <c r="C623" t="s">
        <v>836</v>
      </c>
      <c r="D623" t="s">
        <v>492</v>
      </c>
      <c r="E623">
        <v>2100</v>
      </c>
    </row>
    <row r="624" spans="3:5" x14ac:dyDescent="0.4">
      <c r="C624" t="s">
        <v>836</v>
      </c>
      <c r="D624" t="s">
        <v>493</v>
      </c>
      <c r="E624">
        <v>2800</v>
      </c>
    </row>
    <row r="625" spans="3:5" x14ac:dyDescent="0.4">
      <c r="C625" t="s">
        <v>836</v>
      </c>
      <c r="D625" t="s">
        <v>494</v>
      </c>
      <c r="E625">
        <v>2000</v>
      </c>
    </row>
    <row r="626" spans="3:5" x14ac:dyDescent="0.4">
      <c r="C626" t="s">
        <v>836</v>
      </c>
      <c r="D626" t="s">
        <v>495</v>
      </c>
      <c r="E626">
        <v>9000</v>
      </c>
    </row>
    <row r="627" spans="3:5" x14ac:dyDescent="0.4">
      <c r="C627" t="s">
        <v>836</v>
      </c>
      <c r="D627" t="s">
        <v>496</v>
      </c>
      <c r="E627">
        <v>1800</v>
      </c>
    </row>
    <row r="628" spans="3:5" x14ac:dyDescent="0.4">
      <c r="C628" t="s">
        <v>836</v>
      </c>
      <c r="D628" t="s">
        <v>497</v>
      </c>
      <c r="E628">
        <v>4500</v>
      </c>
    </row>
    <row r="629" spans="3:5" x14ac:dyDescent="0.4">
      <c r="C629" t="s">
        <v>836</v>
      </c>
      <c r="D629" t="s">
        <v>498</v>
      </c>
      <c r="E629">
        <v>3500</v>
      </c>
    </row>
    <row r="630" spans="3:5" x14ac:dyDescent="0.4">
      <c r="C630" t="s">
        <v>836</v>
      </c>
      <c r="D630" t="s">
        <v>499</v>
      </c>
      <c r="E630">
        <v>2000</v>
      </c>
    </row>
    <row r="631" spans="3:5" x14ac:dyDescent="0.4">
      <c r="C631" t="s">
        <v>836</v>
      </c>
      <c r="D631" t="s">
        <v>500</v>
      </c>
      <c r="E631">
        <v>2700</v>
      </c>
    </row>
    <row r="632" spans="3:5" x14ac:dyDescent="0.4">
      <c r="C632" t="s">
        <v>836</v>
      </c>
      <c r="D632" t="s">
        <v>501</v>
      </c>
      <c r="E632">
        <v>2600</v>
      </c>
    </row>
    <row r="633" spans="3:5" x14ac:dyDescent="0.4">
      <c r="C633" t="s">
        <v>836</v>
      </c>
      <c r="D633" t="s">
        <v>502</v>
      </c>
      <c r="E633">
        <v>1800</v>
      </c>
    </row>
    <row r="634" spans="3:5" x14ac:dyDescent="0.4">
      <c r="C634" t="s">
        <v>836</v>
      </c>
      <c r="D634" t="s">
        <v>503</v>
      </c>
      <c r="E634">
        <v>2400</v>
      </c>
    </row>
    <row r="635" spans="3:5" x14ac:dyDescent="0.4">
      <c r="C635" t="s">
        <v>836</v>
      </c>
      <c r="D635" t="s">
        <v>504</v>
      </c>
      <c r="E635">
        <v>700</v>
      </c>
    </row>
    <row r="636" spans="3:5" x14ac:dyDescent="0.4">
      <c r="C636" t="s">
        <v>836</v>
      </c>
      <c r="D636" t="s">
        <v>505</v>
      </c>
      <c r="E636">
        <v>5000</v>
      </c>
    </row>
    <row r="637" spans="3:5" x14ac:dyDescent="0.4">
      <c r="C637" t="s">
        <v>836</v>
      </c>
      <c r="D637" t="s">
        <v>688</v>
      </c>
      <c r="E637">
        <v>7200</v>
      </c>
    </row>
    <row r="638" spans="3:5" x14ac:dyDescent="0.4">
      <c r="C638" t="s">
        <v>836</v>
      </c>
      <c r="D638" t="s">
        <v>689</v>
      </c>
      <c r="E638">
        <v>1900</v>
      </c>
    </row>
    <row r="639" spans="3:5" x14ac:dyDescent="0.4">
      <c r="C639" t="s">
        <v>836</v>
      </c>
      <c r="D639" t="s">
        <v>690</v>
      </c>
      <c r="E639">
        <v>4100</v>
      </c>
    </row>
    <row r="640" spans="3:5" x14ac:dyDescent="0.4">
      <c r="C640" t="s">
        <v>836</v>
      </c>
      <c r="D640" t="s">
        <v>691</v>
      </c>
      <c r="E640">
        <v>3500</v>
      </c>
    </row>
    <row r="641" spans="3:5" x14ac:dyDescent="0.4">
      <c r="C641" t="s">
        <v>836</v>
      </c>
      <c r="D641" t="s">
        <v>692</v>
      </c>
      <c r="E641">
        <v>4100</v>
      </c>
    </row>
    <row r="642" spans="3:5" x14ac:dyDescent="0.4">
      <c r="C642" t="s">
        <v>836</v>
      </c>
      <c r="D642" t="s">
        <v>693</v>
      </c>
      <c r="E642">
        <v>2800</v>
      </c>
    </row>
    <row r="643" spans="3:5" x14ac:dyDescent="0.4">
      <c r="C643" t="s">
        <v>836</v>
      </c>
      <c r="D643" t="s">
        <v>694</v>
      </c>
      <c r="E643">
        <v>2500</v>
      </c>
    </row>
    <row r="644" spans="3:5" x14ac:dyDescent="0.4">
      <c r="C644" t="s">
        <v>836</v>
      </c>
      <c r="D644" t="s">
        <v>695</v>
      </c>
      <c r="E644">
        <v>1900</v>
      </c>
    </row>
    <row r="645" spans="3:5" x14ac:dyDescent="0.4">
      <c r="C645" t="s">
        <v>836</v>
      </c>
      <c r="D645" t="s">
        <v>696</v>
      </c>
      <c r="E645">
        <v>3000</v>
      </c>
    </row>
    <row r="646" spans="3:5" x14ac:dyDescent="0.4">
      <c r="C646" t="s">
        <v>836</v>
      </c>
      <c r="D646" t="s">
        <v>697</v>
      </c>
      <c r="E646">
        <v>3800</v>
      </c>
    </row>
    <row r="647" spans="3:5" x14ac:dyDescent="0.4">
      <c r="C647" t="s">
        <v>836</v>
      </c>
      <c r="D647" t="s">
        <v>698</v>
      </c>
      <c r="E647">
        <v>2100</v>
      </c>
    </row>
    <row r="648" spans="3:5" x14ac:dyDescent="0.4">
      <c r="C648" t="s">
        <v>836</v>
      </c>
      <c r="D648" t="s">
        <v>699</v>
      </c>
      <c r="E648">
        <v>4300</v>
      </c>
    </row>
    <row r="649" spans="3:5" x14ac:dyDescent="0.4">
      <c r="C649" t="s">
        <v>836</v>
      </c>
      <c r="D649" t="s">
        <v>700</v>
      </c>
      <c r="E649">
        <v>3500</v>
      </c>
    </row>
    <row r="650" spans="3:5" x14ac:dyDescent="0.4">
      <c r="C650" t="s">
        <v>836</v>
      </c>
      <c r="D650" t="s">
        <v>701</v>
      </c>
      <c r="E650">
        <v>1700</v>
      </c>
    </row>
    <row r="651" spans="3:5" x14ac:dyDescent="0.4">
      <c r="C651" t="s">
        <v>836</v>
      </c>
      <c r="D651" t="s">
        <v>702</v>
      </c>
      <c r="E651">
        <v>7900</v>
      </c>
    </row>
    <row r="652" spans="3:5" x14ac:dyDescent="0.4">
      <c r="C652" t="s">
        <v>836</v>
      </c>
      <c r="D652" t="s">
        <v>703</v>
      </c>
      <c r="E652">
        <v>1200</v>
      </c>
    </row>
    <row r="653" spans="3:5" x14ac:dyDescent="0.4">
      <c r="C653" t="s">
        <v>836</v>
      </c>
      <c r="D653" t="s">
        <v>704</v>
      </c>
      <c r="E653">
        <v>5700</v>
      </c>
    </row>
    <row r="654" spans="3:5" x14ac:dyDescent="0.4">
      <c r="C654" t="s">
        <v>836</v>
      </c>
      <c r="D654" t="s">
        <v>705</v>
      </c>
      <c r="E654">
        <v>4300</v>
      </c>
    </row>
    <row r="655" spans="3:5" x14ac:dyDescent="0.4">
      <c r="C655" t="s">
        <v>836</v>
      </c>
      <c r="D655" t="s">
        <v>706</v>
      </c>
      <c r="E655">
        <v>7200</v>
      </c>
    </row>
    <row r="656" spans="3:5" x14ac:dyDescent="0.4">
      <c r="C656" t="s">
        <v>836</v>
      </c>
      <c r="D656" t="s">
        <v>707</v>
      </c>
      <c r="E656">
        <v>5600</v>
      </c>
    </row>
    <row r="657" spans="3:5" x14ac:dyDescent="0.4">
      <c r="C657" t="s">
        <v>836</v>
      </c>
      <c r="D657" t="s">
        <v>708</v>
      </c>
      <c r="E657">
        <v>2500</v>
      </c>
    </row>
    <row r="658" spans="3:5" x14ac:dyDescent="0.4">
      <c r="C658" t="s">
        <v>836</v>
      </c>
      <c r="D658" t="s">
        <v>709</v>
      </c>
      <c r="E658">
        <v>3200</v>
      </c>
    </row>
    <row r="659" spans="3:5" x14ac:dyDescent="0.4">
      <c r="C659" t="s">
        <v>836</v>
      </c>
      <c r="D659" t="s">
        <v>710</v>
      </c>
      <c r="E659">
        <v>4500</v>
      </c>
    </row>
    <row r="660" spans="3:5" x14ac:dyDescent="0.4">
      <c r="C660" t="s">
        <v>836</v>
      </c>
      <c r="D660" t="s">
        <v>711</v>
      </c>
      <c r="E660">
        <v>12500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85400</v>
      </c>
    </row>
    <row r="667" spans="3:5" x14ac:dyDescent="0.4">
      <c r="C667" t="s">
        <v>851</v>
      </c>
      <c r="D667" t="s">
        <v>506</v>
      </c>
      <c r="E667">
        <v>103600</v>
      </c>
    </row>
    <row r="668" spans="3:5" x14ac:dyDescent="0.4">
      <c r="C668" t="s">
        <v>851</v>
      </c>
      <c r="D668" t="s">
        <v>507</v>
      </c>
      <c r="E668">
        <v>33700</v>
      </c>
    </row>
    <row r="669" spans="3:5" x14ac:dyDescent="0.4">
      <c r="C669" t="s">
        <v>851</v>
      </c>
      <c r="D669" t="s">
        <v>508</v>
      </c>
      <c r="E669">
        <v>41400</v>
      </c>
    </row>
    <row r="670" spans="3:5" x14ac:dyDescent="0.4">
      <c r="C670" t="s">
        <v>851</v>
      </c>
      <c r="D670" t="s">
        <v>509</v>
      </c>
      <c r="E670">
        <v>39900</v>
      </c>
    </row>
    <row r="671" spans="3:5" x14ac:dyDescent="0.4">
      <c r="C671" t="s">
        <v>851</v>
      </c>
      <c r="D671" t="s">
        <v>510</v>
      </c>
      <c r="E671">
        <v>28700</v>
      </c>
    </row>
    <row r="672" spans="3:5" x14ac:dyDescent="0.4">
      <c r="C672" t="s">
        <v>851</v>
      </c>
      <c r="D672" t="s">
        <v>511</v>
      </c>
      <c r="E672">
        <v>30800</v>
      </c>
    </row>
    <row r="673" spans="3:5" x14ac:dyDescent="0.4">
      <c r="C673" t="s">
        <v>851</v>
      </c>
      <c r="D673" t="s">
        <v>512</v>
      </c>
      <c r="E673">
        <v>26400</v>
      </c>
    </row>
    <row r="674" spans="3:5" x14ac:dyDescent="0.4">
      <c r="C674" t="s">
        <v>851</v>
      </c>
      <c r="D674" t="s">
        <v>513</v>
      </c>
      <c r="E674">
        <v>13500</v>
      </c>
    </row>
    <row r="675" spans="3:5" x14ac:dyDescent="0.4">
      <c r="C675" t="s">
        <v>851</v>
      </c>
      <c r="D675" t="s">
        <v>514</v>
      </c>
      <c r="E675">
        <v>29300</v>
      </c>
    </row>
    <row r="676" spans="3:5" x14ac:dyDescent="0.4">
      <c r="C676" t="s">
        <v>851</v>
      </c>
      <c r="D676" t="s">
        <v>515</v>
      </c>
      <c r="E676">
        <v>28400</v>
      </c>
    </row>
    <row r="677" spans="3:5" x14ac:dyDescent="0.4">
      <c r="C677" t="s">
        <v>851</v>
      </c>
      <c r="D677" t="s">
        <v>516</v>
      </c>
      <c r="E677">
        <v>36700</v>
      </c>
    </row>
    <row r="678" spans="3:5" x14ac:dyDescent="0.4">
      <c r="C678" t="s">
        <v>851</v>
      </c>
      <c r="D678" t="s">
        <v>517</v>
      </c>
      <c r="E678">
        <v>22300</v>
      </c>
    </row>
    <row r="679" spans="3:5" x14ac:dyDescent="0.4">
      <c r="C679" t="s">
        <v>851</v>
      </c>
      <c r="D679" t="s">
        <v>518</v>
      </c>
      <c r="E679">
        <v>14300</v>
      </c>
    </row>
    <row r="680" spans="3:5" x14ac:dyDescent="0.4">
      <c r="C680" t="s">
        <v>851</v>
      </c>
      <c r="D680" t="s">
        <v>519</v>
      </c>
      <c r="E680">
        <v>39800</v>
      </c>
    </row>
    <row r="681" spans="3:5" x14ac:dyDescent="0.4">
      <c r="C681" t="s">
        <v>851</v>
      </c>
      <c r="D681" t="s">
        <v>520</v>
      </c>
      <c r="E681">
        <v>29200</v>
      </c>
    </row>
    <row r="682" spans="3:5" x14ac:dyDescent="0.4">
      <c r="C682" t="s">
        <v>851</v>
      </c>
      <c r="D682" t="s">
        <v>521</v>
      </c>
      <c r="E682">
        <v>36300</v>
      </c>
    </row>
    <row r="683" spans="3:5" x14ac:dyDescent="0.4">
      <c r="C683" t="s">
        <v>851</v>
      </c>
      <c r="D683" t="s">
        <v>522</v>
      </c>
      <c r="E683">
        <v>37200</v>
      </c>
    </row>
    <row r="684" spans="3:5" x14ac:dyDescent="0.4">
      <c r="C684" t="s">
        <v>851</v>
      </c>
      <c r="D684" t="s">
        <v>523</v>
      </c>
      <c r="E684">
        <v>26700</v>
      </c>
    </row>
    <row r="685" spans="3:5" x14ac:dyDescent="0.4">
      <c r="C685" t="s">
        <v>851</v>
      </c>
      <c r="D685" t="s">
        <v>524</v>
      </c>
      <c r="E685">
        <v>17600</v>
      </c>
    </row>
    <row r="686" spans="3:5" x14ac:dyDescent="0.4">
      <c r="C686" t="s">
        <v>851</v>
      </c>
      <c r="D686" t="s">
        <v>525</v>
      </c>
      <c r="E686">
        <v>13900</v>
      </c>
    </row>
    <row r="687" spans="3:5" x14ac:dyDescent="0.4">
      <c r="C687" t="s">
        <v>851</v>
      </c>
      <c r="D687" t="s">
        <v>526</v>
      </c>
      <c r="E687">
        <v>15000</v>
      </c>
    </row>
    <row r="688" spans="3:5" x14ac:dyDescent="0.4">
      <c r="C688" t="s">
        <v>851</v>
      </c>
      <c r="D688" t="s">
        <v>527</v>
      </c>
      <c r="E688">
        <v>21500</v>
      </c>
    </row>
    <row r="689" spans="3:5" x14ac:dyDescent="0.4">
      <c r="C689" t="s">
        <v>851</v>
      </c>
      <c r="D689" t="s">
        <v>528</v>
      </c>
      <c r="E689">
        <v>12800</v>
      </c>
    </row>
    <row r="690" spans="3:5" x14ac:dyDescent="0.4">
      <c r="C690" t="s">
        <v>851</v>
      </c>
      <c r="D690" t="s">
        <v>529</v>
      </c>
      <c r="E690">
        <v>18700</v>
      </c>
    </row>
    <row r="691" spans="3:5" x14ac:dyDescent="0.4">
      <c r="C691" t="s">
        <v>851</v>
      </c>
      <c r="D691" t="s">
        <v>530</v>
      </c>
      <c r="E691">
        <v>23400</v>
      </c>
    </row>
    <row r="692" spans="3:5" x14ac:dyDescent="0.4">
      <c r="C692" t="s">
        <v>851</v>
      </c>
      <c r="D692" t="s">
        <v>531</v>
      </c>
      <c r="E692">
        <v>23600</v>
      </c>
    </row>
    <row r="693" spans="3:5" x14ac:dyDescent="0.4">
      <c r="C693" t="s">
        <v>851</v>
      </c>
      <c r="D693" t="s">
        <v>532</v>
      </c>
      <c r="E693">
        <v>17200</v>
      </c>
    </row>
    <row r="694" spans="3:5" x14ac:dyDescent="0.4">
      <c r="C694" t="s">
        <v>851</v>
      </c>
      <c r="D694" t="s">
        <v>533</v>
      </c>
      <c r="E694">
        <v>4600</v>
      </c>
    </row>
    <row r="695" spans="3:5" x14ac:dyDescent="0.4">
      <c r="C695" t="s">
        <v>851</v>
      </c>
      <c r="D695" t="s">
        <v>534</v>
      </c>
      <c r="E695">
        <v>12700</v>
      </c>
    </row>
    <row r="696" spans="3:5" x14ac:dyDescent="0.4">
      <c r="C696" t="s">
        <v>851</v>
      </c>
      <c r="D696" t="s">
        <v>535</v>
      </c>
      <c r="E696">
        <v>14800</v>
      </c>
    </row>
    <row r="697" spans="3:5" x14ac:dyDescent="0.4">
      <c r="C697" t="s">
        <v>851</v>
      </c>
      <c r="D697" t="s">
        <v>536</v>
      </c>
      <c r="E697">
        <v>24600</v>
      </c>
    </row>
    <row r="698" spans="3:5" x14ac:dyDescent="0.4">
      <c r="C698" t="s">
        <v>851</v>
      </c>
      <c r="D698" t="s">
        <v>537</v>
      </c>
      <c r="E698">
        <v>22300</v>
      </c>
    </row>
    <row r="699" spans="3:5" x14ac:dyDescent="0.4">
      <c r="C699" t="s">
        <v>851</v>
      </c>
      <c r="D699" t="s">
        <v>538</v>
      </c>
      <c r="E699">
        <v>23900</v>
      </c>
    </row>
    <row r="700" spans="3:5" x14ac:dyDescent="0.4">
      <c r="C700" t="s">
        <v>851</v>
      </c>
      <c r="D700" t="s">
        <v>539</v>
      </c>
      <c r="E700">
        <v>24400</v>
      </c>
    </row>
    <row r="701" spans="3:5" x14ac:dyDescent="0.4">
      <c r="C701" t="s">
        <v>851</v>
      </c>
      <c r="D701" t="s">
        <v>540</v>
      </c>
      <c r="E701">
        <v>52200</v>
      </c>
    </row>
    <row r="702" spans="3:5" x14ac:dyDescent="0.4">
      <c r="C702" t="s">
        <v>851</v>
      </c>
      <c r="D702" t="s">
        <v>541</v>
      </c>
      <c r="E702">
        <v>24000</v>
      </c>
    </row>
    <row r="703" spans="3:5" x14ac:dyDescent="0.4">
      <c r="C703" t="s">
        <v>851</v>
      </c>
      <c r="D703" t="s">
        <v>542</v>
      </c>
      <c r="E703">
        <v>18000</v>
      </c>
    </row>
    <row r="704" spans="3:5" x14ac:dyDescent="0.4">
      <c r="C704" t="s">
        <v>851</v>
      </c>
      <c r="D704" t="s">
        <v>543</v>
      </c>
      <c r="E704">
        <v>15700</v>
      </c>
    </row>
    <row r="705" spans="3:5" x14ac:dyDescent="0.4">
      <c r="C705" t="s">
        <v>851</v>
      </c>
      <c r="D705" t="s">
        <v>544</v>
      </c>
      <c r="E705">
        <v>51700</v>
      </c>
    </row>
    <row r="706" spans="3:5" x14ac:dyDescent="0.4">
      <c r="C706" t="s">
        <v>851</v>
      </c>
      <c r="D706" t="s">
        <v>545</v>
      </c>
      <c r="E706">
        <v>20400</v>
      </c>
    </row>
    <row r="707" spans="3:5" x14ac:dyDescent="0.4">
      <c r="C707" t="s">
        <v>851</v>
      </c>
      <c r="D707" t="s">
        <v>546</v>
      </c>
      <c r="E707">
        <v>16100</v>
      </c>
    </row>
    <row r="708" spans="3:5" x14ac:dyDescent="0.4">
      <c r="C708" t="s">
        <v>851</v>
      </c>
      <c r="D708" t="s">
        <v>547</v>
      </c>
      <c r="E708">
        <v>17100</v>
      </c>
    </row>
    <row r="709" spans="3:5" x14ac:dyDescent="0.4">
      <c r="C709" t="s">
        <v>851</v>
      </c>
      <c r="D709" t="s">
        <v>548</v>
      </c>
      <c r="E709">
        <v>10600</v>
      </c>
    </row>
    <row r="710" spans="3:5" x14ac:dyDescent="0.4">
      <c r="C710" t="s">
        <v>851</v>
      </c>
      <c r="D710" t="s">
        <v>549</v>
      </c>
      <c r="E710">
        <v>48600</v>
      </c>
    </row>
    <row r="711" spans="3:5" x14ac:dyDescent="0.4">
      <c r="C711" t="s">
        <v>851</v>
      </c>
      <c r="D711" t="s">
        <v>550</v>
      </c>
      <c r="E711">
        <v>11100</v>
      </c>
    </row>
    <row r="712" spans="3:5" x14ac:dyDescent="0.4">
      <c r="C712" t="s">
        <v>851</v>
      </c>
      <c r="D712" t="s">
        <v>551</v>
      </c>
      <c r="E712">
        <v>11000</v>
      </c>
    </row>
    <row r="713" spans="3:5" x14ac:dyDescent="0.4">
      <c r="C713" t="s">
        <v>851</v>
      </c>
      <c r="D713" t="s">
        <v>552</v>
      </c>
      <c r="E713">
        <v>7400</v>
      </c>
    </row>
    <row r="714" spans="3:5" x14ac:dyDescent="0.4">
      <c r="C714" t="s">
        <v>851</v>
      </c>
      <c r="D714" t="s">
        <v>553</v>
      </c>
      <c r="E714">
        <v>11300</v>
      </c>
    </row>
    <row r="715" spans="3:5" x14ac:dyDescent="0.4">
      <c r="C715" t="s">
        <v>851</v>
      </c>
      <c r="D715" t="s">
        <v>554</v>
      </c>
      <c r="E715">
        <v>14000</v>
      </c>
    </row>
    <row r="716" spans="3:5" x14ac:dyDescent="0.4">
      <c r="C716" t="s">
        <v>851</v>
      </c>
      <c r="D716" t="s">
        <v>555</v>
      </c>
      <c r="E716">
        <v>21900</v>
      </c>
    </row>
    <row r="717" spans="3:5" x14ac:dyDescent="0.4">
      <c r="C717" t="s">
        <v>851</v>
      </c>
      <c r="D717" t="s">
        <v>556</v>
      </c>
      <c r="E717">
        <v>9700</v>
      </c>
    </row>
    <row r="718" spans="3:5" x14ac:dyDescent="0.4">
      <c r="C718" t="s">
        <v>851</v>
      </c>
      <c r="D718" t="s">
        <v>557</v>
      </c>
      <c r="E718">
        <v>17800</v>
      </c>
    </row>
    <row r="719" spans="3:5" x14ac:dyDescent="0.4">
      <c r="C719" t="s">
        <v>851</v>
      </c>
      <c r="D719" t="s">
        <v>558</v>
      </c>
      <c r="E719">
        <v>19300</v>
      </c>
    </row>
    <row r="720" spans="3:5" x14ac:dyDescent="0.4">
      <c r="C720" t="s">
        <v>851</v>
      </c>
      <c r="D720" t="s">
        <v>559</v>
      </c>
      <c r="E720">
        <v>18900</v>
      </c>
    </row>
    <row r="721" spans="3:5" x14ac:dyDescent="0.4">
      <c r="C721" t="s">
        <v>851</v>
      </c>
      <c r="D721" t="s">
        <v>560</v>
      </c>
      <c r="E721">
        <v>22600</v>
      </c>
    </row>
    <row r="722" spans="3:5" x14ac:dyDescent="0.4">
      <c r="C722" t="s">
        <v>851</v>
      </c>
      <c r="D722" t="s">
        <v>561</v>
      </c>
      <c r="E722">
        <v>39100</v>
      </c>
    </row>
    <row r="723" spans="3:5" x14ac:dyDescent="0.4">
      <c r="C723" t="s">
        <v>851</v>
      </c>
      <c r="D723" t="s">
        <v>562</v>
      </c>
      <c r="E723">
        <v>10100</v>
      </c>
    </row>
    <row r="724" spans="3:5" x14ac:dyDescent="0.4">
      <c r="C724" t="s">
        <v>851</v>
      </c>
      <c r="D724" t="s">
        <v>563</v>
      </c>
      <c r="E724">
        <v>11500</v>
      </c>
    </row>
    <row r="725" spans="3:5" x14ac:dyDescent="0.4">
      <c r="C725" t="s">
        <v>851</v>
      </c>
      <c r="D725" t="s">
        <v>564</v>
      </c>
      <c r="E725">
        <v>12500</v>
      </c>
    </row>
    <row r="726" spans="3:5" x14ac:dyDescent="0.4">
      <c r="C726" t="s">
        <v>851</v>
      </c>
      <c r="D726" t="s">
        <v>565</v>
      </c>
      <c r="E726">
        <v>45600</v>
      </c>
    </row>
    <row r="727" spans="3:5" x14ac:dyDescent="0.4">
      <c r="C727" t="s">
        <v>851</v>
      </c>
      <c r="D727" t="s">
        <v>566</v>
      </c>
      <c r="E727">
        <v>8700</v>
      </c>
    </row>
    <row r="728" spans="3:5" x14ac:dyDescent="0.4">
      <c r="C728" t="s">
        <v>851</v>
      </c>
      <c r="D728" t="s">
        <v>567</v>
      </c>
      <c r="E728">
        <v>14900</v>
      </c>
    </row>
    <row r="729" spans="3:5" x14ac:dyDescent="0.4">
      <c r="C729" t="s">
        <v>851</v>
      </c>
      <c r="D729" t="s">
        <v>568</v>
      </c>
      <c r="E729">
        <v>13100</v>
      </c>
    </row>
    <row r="730" spans="3:5" x14ac:dyDescent="0.4">
      <c r="C730" t="s">
        <v>851</v>
      </c>
      <c r="D730" t="s">
        <v>569</v>
      </c>
      <c r="E730">
        <v>17400</v>
      </c>
    </row>
    <row r="731" spans="3:5" x14ac:dyDescent="0.4">
      <c r="C731" t="s">
        <v>851</v>
      </c>
      <c r="D731" t="s">
        <v>570</v>
      </c>
      <c r="E731">
        <v>29800</v>
      </c>
    </row>
    <row r="732" spans="3:5" x14ac:dyDescent="0.4">
      <c r="C732" t="s">
        <v>851</v>
      </c>
      <c r="D732" t="s">
        <v>571</v>
      </c>
      <c r="E732">
        <v>25400</v>
      </c>
    </row>
    <row r="733" spans="3:5" x14ac:dyDescent="0.4">
      <c r="C733" t="s">
        <v>851</v>
      </c>
      <c r="D733" t="s">
        <v>572</v>
      </c>
      <c r="E733">
        <v>14900</v>
      </c>
    </row>
    <row r="734" spans="3:5" x14ac:dyDescent="0.4">
      <c r="C734" t="s">
        <v>851</v>
      </c>
      <c r="D734" t="s">
        <v>573</v>
      </c>
      <c r="E734">
        <v>18300</v>
      </c>
    </row>
    <row r="735" spans="3:5" x14ac:dyDescent="0.4">
      <c r="C735" t="s">
        <v>851</v>
      </c>
      <c r="D735" t="s">
        <v>574</v>
      </c>
      <c r="E735">
        <v>7600</v>
      </c>
    </row>
    <row r="736" spans="3:5" x14ac:dyDescent="0.4">
      <c r="C736" t="s">
        <v>851</v>
      </c>
      <c r="D736" t="s">
        <v>575</v>
      </c>
      <c r="E736">
        <v>6800</v>
      </c>
    </row>
    <row r="737" spans="3:5" x14ac:dyDescent="0.4">
      <c r="C737" t="s">
        <v>851</v>
      </c>
      <c r="D737" t="s">
        <v>576</v>
      </c>
      <c r="E737">
        <v>15800</v>
      </c>
    </row>
    <row r="738" spans="3:5" x14ac:dyDescent="0.4">
      <c r="C738" t="s">
        <v>851</v>
      </c>
      <c r="D738" t="s">
        <v>577</v>
      </c>
      <c r="E738">
        <v>13800</v>
      </c>
    </row>
    <row r="739" spans="3:5" x14ac:dyDescent="0.4">
      <c r="C739" t="s">
        <v>851</v>
      </c>
      <c r="D739" t="s">
        <v>578</v>
      </c>
      <c r="E739">
        <v>11000</v>
      </c>
    </row>
    <row r="740" spans="3:5" x14ac:dyDescent="0.4">
      <c r="C740" t="s">
        <v>851</v>
      </c>
      <c r="D740" t="s">
        <v>579</v>
      </c>
      <c r="E740">
        <v>9300</v>
      </c>
    </row>
    <row r="741" spans="3:5" x14ac:dyDescent="0.4">
      <c r="C741" t="s">
        <v>851</v>
      </c>
      <c r="D741" t="s">
        <v>580</v>
      </c>
      <c r="E741">
        <v>28800</v>
      </c>
    </row>
    <row r="742" spans="3:5" x14ac:dyDescent="0.4">
      <c r="C742" t="s">
        <v>851</v>
      </c>
      <c r="D742" t="s">
        <v>581</v>
      </c>
      <c r="E742">
        <v>7400</v>
      </c>
    </row>
    <row r="743" spans="3:5" x14ac:dyDescent="0.4">
      <c r="C743" t="s">
        <v>851</v>
      </c>
      <c r="D743" t="s">
        <v>582</v>
      </c>
      <c r="E743">
        <v>11000</v>
      </c>
    </row>
    <row r="744" spans="3:5" x14ac:dyDescent="0.4">
      <c r="C744" t="s">
        <v>851</v>
      </c>
      <c r="D744" t="s">
        <v>583</v>
      </c>
      <c r="E744">
        <v>21100</v>
      </c>
    </row>
    <row r="745" spans="3:5" x14ac:dyDescent="0.4">
      <c r="C745" t="s">
        <v>851</v>
      </c>
      <c r="D745" t="s">
        <v>584</v>
      </c>
      <c r="E745">
        <v>14000</v>
      </c>
    </row>
    <row r="746" spans="3:5" x14ac:dyDescent="0.4">
      <c r="C746" t="s">
        <v>851</v>
      </c>
      <c r="D746" t="s">
        <v>585</v>
      </c>
      <c r="E746">
        <v>40400</v>
      </c>
    </row>
    <row r="747" spans="3:5" x14ac:dyDescent="0.4">
      <c r="C747" t="s">
        <v>851</v>
      </c>
      <c r="D747" t="s">
        <v>586</v>
      </c>
      <c r="E747">
        <v>17000</v>
      </c>
    </row>
    <row r="748" spans="3:5" x14ac:dyDescent="0.4">
      <c r="C748" t="s">
        <v>851</v>
      </c>
      <c r="D748" t="s">
        <v>587</v>
      </c>
      <c r="E748">
        <v>7900</v>
      </c>
    </row>
    <row r="749" spans="3:5" x14ac:dyDescent="0.4">
      <c r="C749" t="s">
        <v>851</v>
      </c>
      <c r="D749" t="s">
        <v>588</v>
      </c>
      <c r="E749">
        <v>19400</v>
      </c>
    </row>
    <row r="750" spans="3:5" x14ac:dyDescent="0.4">
      <c r="C750" t="s">
        <v>851</v>
      </c>
      <c r="D750" t="s">
        <v>589</v>
      </c>
      <c r="E750">
        <v>13000</v>
      </c>
    </row>
    <row r="751" spans="3:5" x14ac:dyDescent="0.4">
      <c r="C751" t="s">
        <v>851</v>
      </c>
      <c r="D751" t="s">
        <v>590</v>
      </c>
      <c r="E751">
        <v>13100</v>
      </c>
    </row>
    <row r="752" spans="3:5" x14ac:dyDescent="0.4">
      <c r="C752" t="s">
        <v>851</v>
      </c>
      <c r="D752" t="s">
        <v>591</v>
      </c>
      <c r="E752">
        <v>10100</v>
      </c>
    </row>
    <row r="753" spans="3:5" x14ac:dyDescent="0.4">
      <c r="C753" t="s">
        <v>851</v>
      </c>
      <c r="D753" t="s">
        <v>592</v>
      </c>
      <c r="E753">
        <v>20000</v>
      </c>
    </row>
    <row r="754" spans="3:5" x14ac:dyDescent="0.4">
      <c r="C754" t="s">
        <v>851</v>
      </c>
      <c r="D754" t="s">
        <v>593</v>
      </c>
      <c r="E754">
        <v>8600</v>
      </c>
    </row>
    <row r="755" spans="3:5" x14ac:dyDescent="0.4">
      <c r="C755" t="s">
        <v>851</v>
      </c>
      <c r="D755" t="s">
        <v>594</v>
      </c>
      <c r="E755">
        <v>28000</v>
      </c>
    </row>
    <row r="756" spans="3:5" x14ac:dyDescent="0.4">
      <c r="C756" t="s">
        <v>851</v>
      </c>
      <c r="D756" t="s">
        <v>595</v>
      </c>
      <c r="E756">
        <v>7800</v>
      </c>
    </row>
    <row r="757" spans="3:5" x14ac:dyDescent="0.4">
      <c r="C757" t="s">
        <v>851</v>
      </c>
      <c r="D757" t="s">
        <v>596</v>
      </c>
      <c r="E757">
        <v>20500</v>
      </c>
    </row>
    <row r="758" spans="3:5" x14ac:dyDescent="0.4">
      <c r="C758" t="s">
        <v>851</v>
      </c>
      <c r="D758" t="s">
        <v>597</v>
      </c>
      <c r="E758">
        <v>22100</v>
      </c>
    </row>
    <row r="759" spans="3:5" x14ac:dyDescent="0.4">
      <c r="C759" t="s">
        <v>851</v>
      </c>
      <c r="D759" t="s">
        <v>598</v>
      </c>
      <c r="E759">
        <v>7900</v>
      </c>
    </row>
    <row r="760" spans="3:5" x14ac:dyDescent="0.4">
      <c r="C760" t="s">
        <v>851</v>
      </c>
      <c r="D760" t="s">
        <v>599</v>
      </c>
      <c r="E760">
        <v>22000</v>
      </c>
    </row>
    <row r="761" spans="3:5" x14ac:dyDescent="0.4">
      <c r="C761" t="s">
        <v>851</v>
      </c>
      <c r="D761" t="s">
        <v>600</v>
      </c>
      <c r="E761">
        <v>20700</v>
      </c>
    </row>
    <row r="762" spans="3:5" x14ac:dyDescent="0.4">
      <c r="C762" t="s">
        <v>851</v>
      </c>
      <c r="D762" t="s">
        <v>601</v>
      </c>
      <c r="E762">
        <v>11200</v>
      </c>
    </row>
    <row r="763" spans="3:5" x14ac:dyDescent="0.4">
      <c r="C763" t="s">
        <v>851</v>
      </c>
      <c r="D763" t="s">
        <v>602</v>
      </c>
      <c r="E763">
        <v>13900</v>
      </c>
    </row>
    <row r="764" spans="3:5" x14ac:dyDescent="0.4">
      <c r="C764" t="s">
        <v>851</v>
      </c>
      <c r="D764" t="s">
        <v>603</v>
      </c>
      <c r="E764">
        <v>10200</v>
      </c>
    </row>
    <row r="765" spans="3:5" x14ac:dyDescent="0.4">
      <c r="C765" t="s">
        <v>851</v>
      </c>
      <c r="D765" t="s">
        <v>604</v>
      </c>
      <c r="E765">
        <v>9100</v>
      </c>
    </row>
    <row r="766" spans="3:5" x14ac:dyDescent="0.4">
      <c r="C766" t="s">
        <v>851</v>
      </c>
      <c r="D766" t="s">
        <v>605</v>
      </c>
      <c r="E766">
        <v>11600</v>
      </c>
    </row>
    <row r="767" spans="3:5" x14ac:dyDescent="0.4">
      <c r="C767" t="s">
        <v>851</v>
      </c>
      <c r="D767" t="s">
        <v>606</v>
      </c>
      <c r="E767">
        <v>9800</v>
      </c>
    </row>
    <row r="768" spans="3:5" x14ac:dyDescent="0.4">
      <c r="C768" t="s">
        <v>851</v>
      </c>
      <c r="D768" t="s">
        <v>607</v>
      </c>
      <c r="E768">
        <v>13100</v>
      </c>
    </row>
    <row r="769" spans="3:5" x14ac:dyDescent="0.4">
      <c r="C769" t="s">
        <v>851</v>
      </c>
      <c r="D769" t="s">
        <v>608</v>
      </c>
      <c r="E769">
        <v>6400</v>
      </c>
    </row>
    <row r="770" spans="3:5" x14ac:dyDescent="0.4">
      <c r="C770" t="s">
        <v>851</v>
      </c>
      <c r="D770" t="s">
        <v>609</v>
      </c>
      <c r="E770">
        <v>4700</v>
      </c>
    </row>
    <row r="771" spans="3:5" x14ac:dyDescent="0.4">
      <c r="C771" t="s">
        <v>851</v>
      </c>
      <c r="D771" t="s">
        <v>610</v>
      </c>
      <c r="E771">
        <v>3300</v>
      </c>
    </row>
    <row r="772" spans="3:5" x14ac:dyDescent="0.4">
      <c r="C772" t="s">
        <v>851</v>
      </c>
      <c r="D772" t="s">
        <v>611</v>
      </c>
      <c r="E772">
        <v>3400</v>
      </c>
    </row>
    <row r="773" spans="3:5" x14ac:dyDescent="0.4">
      <c r="C773" t="s">
        <v>851</v>
      </c>
      <c r="D773" t="s">
        <v>612</v>
      </c>
      <c r="E773">
        <v>8800</v>
      </c>
    </row>
    <row r="774" spans="3:5" x14ac:dyDescent="0.4">
      <c r="C774" t="s">
        <v>851</v>
      </c>
      <c r="D774" t="s">
        <v>613</v>
      </c>
      <c r="E774">
        <v>1900</v>
      </c>
    </row>
    <row r="775" spans="3:5" x14ac:dyDescent="0.4">
      <c r="C775" t="s">
        <v>851</v>
      </c>
      <c r="D775" t="s">
        <v>614</v>
      </c>
      <c r="E775">
        <v>5400</v>
      </c>
    </row>
    <row r="776" spans="3:5" x14ac:dyDescent="0.4">
      <c r="C776" t="s">
        <v>851</v>
      </c>
      <c r="D776" t="s">
        <v>615</v>
      </c>
      <c r="E776">
        <v>6500</v>
      </c>
    </row>
    <row r="777" spans="3:5" x14ac:dyDescent="0.4">
      <c r="C777" t="s">
        <v>851</v>
      </c>
      <c r="D777" t="s">
        <v>616</v>
      </c>
      <c r="E777">
        <v>16200</v>
      </c>
    </row>
    <row r="778" spans="3:5" x14ac:dyDescent="0.4">
      <c r="C778" t="s">
        <v>851</v>
      </c>
      <c r="D778" t="s">
        <v>617</v>
      </c>
      <c r="E778">
        <v>19200</v>
      </c>
    </row>
    <row r="779" spans="3:5" x14ac:dyDescent="0.4">
      <c r="C779" t="s">
        <v>851</v>
      </c>
      <c r="D779" t="s">
        <v>618</v>
      </c>
      <c r="E779">
        <v>7500</v>
      </c>
    </row>
    <row r="780" spans="3:5" x14ac:dyDescent="0.4">
      <c r="C780" t="s">
        <v>851</v>
      </c>
      <c r="D780" t="s">
        <v>619</v>
      </c>
      <c r="E780">
        <v>5600</v>
      </c>
    </row>
    <row r="781" spans="3:5" x14ac:dyDescent="0.4">
      <c r="C781" t="s">
        <v>851</v>
      </c>
      <c r="D781" t="s">
        <v>620</v>
      </c>
      <c r="E781">
        <v>19300</v>
      </c>
    </row>
    <row r="782" spans="3:5" x14ac:dyDescent="0.4">
      <c r="C782" t="s">
        <v>851</v>
      </c>
      <c r="D782" t="s">
        <v>621</v>
      </c>
      <c r="E782">
        <v>11300</v>
      </c>
    </row>
    <row r="783" spans="3:5" x14ac:dyDescent="0.4">
      <c r="C783" t="s">
        <v>851</v>
      </c>
      <c r="D783" t="s">
        <v>622</v>
      </c>
      <c r="E783">
        <v>9400</v>
      </c>
    </row>
    <row r="784" spans="3:5" x14ac:dyDescent="0.4">
      <c r="C784" t="s">
        <v>851</v>
      </c>
      <c r="D784" t="s">
        <v>623</v>
      </c>
      <c r="E784">
        <v>10400</v>
      </c>
    </row>
    <row r="785" spans="3:5" x14ac:dyDescent="0.4">
      <c r="C785" t="s">
        <v>851</v>
      </c>
      <c r="D785" t="s">
        <v>624</v>
      </c>
      <c r="E785">
        <v>2000</v>
      </c>
    </row>
    <row r="786" spans="3:5" x14ac:dyDescent="0.4">
      <c r="C786" t="s">
        <v>851</v>
      </c>
      <c r="D786" t="s">
        <v>625</v>
      </c>
      <c r="E786">
        <v>7600</v>
      </c>
    </row>
    <row r="787" spans="3:5" x14ac:dyDescent="0.4">
      <c r="C787" t="s">
        <v>851</v>
      </c>
      <c r="D787" t="s">
        <v>626</v>
      </c>
      <c r="E787">
        <v>21200</v>
      </c>
    </row>
    <row r="788" spans="3:5" x14ac:dyDescent="0.4">
      <c r="C788" t="s">
        <v>851</v>
      </c>
      <c r="D788" t="s">
        <v>627</v>
      </c>
      <c r="E788">
        <v>14700</v>
      </c>
    </row>
    <row r="789" spans="3:5" x14ac:dyDescent="0.4">
      <c r="C789" t="s">
        <v>851</v>
      </c>
      <c r="D789" t="s">
        <v>628</v>
      </c>
      <c r="E789">
        <v>9900</v>
      </c>
    </row>
    <row r="790" spans="3:5" x14ac:dyDescent="0.4">
      <c r="C790" t="s">
        <v>851</v>
      </c>
      <c r="D790" t="s">
        <v>629</v>
      </c>
      <c r="E790">
        <v>6700</v>
      </c>
    </row>
    <row r="791" spans="3:5" x14ac:dyDescent="0.4">
      <c r="C791" t="s">
        <v>851</v>
      </c>
      <c r="D791" t="s">
        <v>630</v>
      </c>
      <c r="E791">
        <v>9000</v>
      </c>
    </row>
    <row r="792" spans="3:5" x14ac:dyDescent="0.4">
      <c r="C792" t="s">
        <v>851</v>
      </c>
      <c r="D792" t="s">
        <v>631</v>
      </c>
      <c r="E792">
        <v>9000</v>
      </c>
    </row>
    <row r="793" spans="3:5" x14ac:dyDescent="0.4">
      <c r="C793" t="s">
        <v>851</v>
      </c>
      <c r="D793" t="s">
        <v>632</v>
      </c>
      <c r="E793">
        <v>1800</v>
      </c>
    </row>
    <row r="794" spans="3:5" x14ac:dyDescent="0.4">
      <c r="C794" t="s">
        <v>851</v>
      </c>
      <c r="D794" t="s">
        <v>633</v>
      </c>
      <c r="E794">
        <v>4700</v>
      </c>
    </row>
    <row r="795" spans="3:5" x14ac:dyDescent="0.4">
      <c r="C795" t="s">
        <v>851</v>
      </c>
      <c r="D795" t="s">
        <v>634</v>
      </c>
      <c r="E795">
        <v>14700</v>
      </c>
    </row>
    <row r="796" spans="3:5" x14ac:dyDescent="0.4">
      <c r="C796" t="s">
        <v>851</v>
      </c>
      <c r="D796" t="s">
        <v>635</v>
      </c>
      <c r="E796">
        <v>3400</v>
      </c>
    </row>
    <row r="797" spans="3:5" x14ac:dyDescent="0.4">
      <c r="C797" t="s">
        <v>851</v>
      </c>
      <c r="D797" t="s">
        <v>636</v>
      </c>
      <c r="E797">
        <v>4300</v>
      </c>
    </row>
    <row r="798" spans="3:5" x14ac:dyDescent="0.4">
      <c r="C798" t="s">
        <v>851</v>
      </c>
      <c r="D798" t="s">
        <v>637</v>
      </c>
      <c r="E798">
        <v>3300</v>
      </c>
    </row>
    <row r="799" spans="3:5" x14ac:dyDescent="0.4">
      <c r="C799" t="s">
        <v>851</v>
      </c>
      <c r="D799" t="s">
        <v>638</v>
      </c>
      <c r="E799">
        <v>12400</v>
      </c>
    </row>
    <row r="800" spans="3:5" x14ac:dyDescent="0.4">
      <c r="C800" t="s">
        <v>851</v>
      </c>
      <c r="D800" t="s">
        <v>639</v>
      </c>
      <c r="E800">
        <v>4400</v>
      </c>
    </row>
    <row r="801" spans="3:5" x14ac:dyDescent="0.4">
      <c r="C801" t="s">
        <v>851</v>
      </c>
      <c r="D801" t="s">
        <v>640</v>
      </c>
      <c r="E801">
        <v>22800</v>
      </c>
    </row>
    <row r="802" spans="3:5" x14ac:dyDescent="0.4">
      <c r="C802" t="s">
        <v>851</v>
      </c>
      <c r="D802" t="s">
        <v>641</v>
      </c>
      <c r="E802">
        <v>23700</v>
      </c>
    </row>
    <row r="803" spans="3:5" x14ac:dyDescent="0.4">
      <c r="C803" t="s">
        <v>851</v>
      </c>
      <c r="D803" t="s">
        <v>642</v>
      </c>
      <c r="E803">
        <v>12500</v>
      </c>
    </row>
    <row r="804" spans="3:5" x14ac:dyDescent="0.4">
      <c r="C804" t="s">
        <v>851</v>
      </c>
      <c r="D804" t="s">
        <v>643</v>
      </c>
      <c r="E804">
        <v>19000</v>
      </c>
    </row>
    <row r="805" spans="3:5" x14ac:dyDescent="0.4">
      <c r="C805" t="s">
        <v>851</v>
      </c>
      <c r="D805" t="s">
        <v>644</v>
      </c>
      <c r="E805">
        <v>11700</v>
      </c>
    </row>
    <row r="806" spans="3:5" x14ac:dyDescent="0.4">
      <c r="C806" t="s">
        <v>851</v>
      </c>
      <c r="D806" t="s">
        <v>645</v>
      </c>
      <c r="E806">
        <v>17500</v>
      </c>
    </row>
    <row r="807" spans="3:5" x14ac:dyDescent="0.4">
      <c r="C807" t="s">
        <v>851</v>
      </c>
      <c r="D807" t="s">
        <v>646</v>
      </c>
      <c r="E807">
        <v>10800</v>
      </c>
    </row>
    <row r="808" spans="3:5" x14ac:dyDescent="0.4">
      <c r="C808" t="s">
        <v>851</v>
      </c>
      <c r="D808" t="s">
        <v>647</v>
      </c>
      <c r="E808">
        <v>12300</v>
      </c>
    </row>
    <row r="809" spans="3:5" x14ac:dyDescent="0.4">
      <c r="C809" t="s">
        <v>851</v>
      </c>
      <c r="D809" t="s">
        <v>648</v>
      </c>
      <c r="E809">
        <v>16200</v>
      </c>
    </row>
    <row r="810" spans="3:5" x14ac:dyDescent="0.4">
      <c r="C810" t="s">
        <v>851</v>
      </c>
      <c r="D810" t="s">
        <v>649</v>
      </c>
      <c r="E810">
        <v>8700</v>
      </c>
    </row>
    <row r="811" spans="3:5" x14ac:dyDescent="0.4">
      <c r="C811" t="s">
        <v>851</v>
      </c>
      <c r="D811" t="s">
        <v>650</v>
      </c>
      <c r="E811">
        <v>11100</v>
      </c>
    </row>
    <row r="812" spans="3:5" x14ac:dyDescent="0.4">
      <c r="C812" t="s">
        <v>851</v>
      </c>
      <c r="D812" t="s">
        <v>651</v>
      </c>
      <c r="E812">
        <v>8000</v>
      </c>
    </row>
    <row r="813" spans="3:5" x14ac:dyDescent="0.4">
      <c r="C813" t="s">
        <v>851</v>
      </c>
      <c r="D813" t="s">
        <v>652</v>
      </c>
      <c r="E813">
        <v>5400</v>
      </c>
    </row>
    <row r="814" spans="3:5" x14ac:dyDescent="0.4">
      <c r="C814" t="s">
        <v>851</v>
      </c>
      <c r="D814" t="s">
        <v>653</v>
      </c>
      <c r="E814">
        <v>2600</v>
      </c>
    </row>
    <row r="815" spans="3:5" x14ac:dyDescent="0.4">
      <c r="C815" t="s">
        <v>851</v>
      </c>
      <c r="D815" t="s">
        <v>654</v>
      </c>
      <c r="E815">
        <v>3000</v>
      </c>
    </row>
    <row r="816" spans="3:5" x14ac:dyDescent="0.4">
      <c r="C816" t="s">
        <v>851</v>
      </c>
      <c r="D816" t="s">
        <v>655</v>
      </c>
      <c r="E816">
        <v>4500</v>
      </c>
    </row>
    <row r="817" spans="3:5" x14ac:dyDescent="0.4">
      <c r="C817" t="s">
        <v>851</v>
      </c>
      <c r="D817" t="s">
        <v>656</v>
      </c>
      <c r="E817">
        <v>2500</v>
      </c>
    </row>
    <row r="818" spans="3:5" x14ac:dyDescent="0.4">
      <c r="C818" t="s">
        <v>851</v>
      </c>
      <c r="D818" t="s">
        <v>657</v>
      </c>
      <c r="E818">
        <v>49300</v>
      </c>
    </row>
    <row r="819" spans="3:5" x14ac:dyDescent="0.4">
      <c r="C819" t="s">
        <v>851</v>
      </c>
      <c r="D819" t="s">
        <v>658</v>
      </c>
      <c r="E819">
        <v>12400</v>
      </c>
    </row>
    <row r="820" spans="3:5" x14ac:dyDescent="0.4">
      <c r="C820" t="s">
        <v>851</v>
      </c>
      <c r="D820" t="s">
        <v>659</v>
      </c>
      <c r="E820">
        <v>33000</v>
      </c>
    </row>
    <row r="821" spans="3:5" x14ac:dyDescent="0.4">
      <c r="C821" t="s">
        <v>851</v>
      </c>
      <c r="D821" t="s">
        <v>660</v>
      </c>
      <c r="E821">
        <v>11600</v>
      </c>
    </row>
    <row r="822" spans="3:5" x14ac:dyDescent="0.4">
      <c r="C822" t="s">
        <v>851</v>
      </c>
      <c r="D822" t="s">
        <v>661</v>
      </c>
      <c r="E822">
        <v>11500</v>
      </c>
    </row>
    <row r="823" spans="3:5" x14ac:dyDescent="0.4">
      <c r="C823" t="s">
        <v>851</v>
      </c>
      <c r="D823" t="s">
        <v>662</v>
      </c>
      <c r="E823">
        <v>15700</v>
      </c>
    </row>
    <row r="824" spans="3:5" x14ac:dyDescent="0.4">
      <c r="C824" t="s">
        <v>851</v>
      </c>
      <c r="D824" t="s">
        <v>663</v>
      </c>
      <c r="E824">
        <v>17200</v>
      </c>
    </row>
    <row r="825" spans="3:5" x14ac:dyDescent="0.4">
      <c r="C825" t="s">
        <v>851</v>
      </c>
      <c r="D825" t="s">
        <v>664</v>
      </c>
      <c r="E825">
        <v>25700</v>
      </c>
    </row>
    <row r="826" spans="3:5" x14ac:dyDescent="0.4">
      <c r="C826" t="s">
        <v>851</v>
      </c>
      <c r="D826" t="s">
        <v>665</v>
      </c>
      <c r="E826">
        <v>23700</v>
      </c>
    </row>
    <row r="827" spans="3:5" x14ac:dyDescent="0.4">
      <c r="C827" t="s">
        <v>851</v>
      </c>
      <c r="D827" t="s">
        <v>666</v>
      </c>
      <c r="E827">
        <v>16000</v>
      </c>
    </row>
    <row r="828" spans="3:5" x14ac:dyDescent="0.4">
      <c r="C828" t="s">
        <v>851</v>
      </c>
      <c r="D828" t="s">
        <v>667</v>
      </c>
      <c r="E828">
        <v>22900</v>
      </c>
    </row>
    <row r="829" spans="3:5" x14ac:dyDescent="0.4">
      <c r="C829" t="s">
        <v>851</v>
      </c>
      <c r="D829" t="s">
        <v>668</v>
      </c>
      <c r="E829">
        <v>12000</v>
      </c>
    </row>
    <row r="830" spans="3:5" x14ac:dyDescent="0.4">
      <c r="C830" t="s">
        <v>851</v>
      </c>
      <c r="D830" t="s">
        <v>669</v>
      </c>
      <c r="E830">
        <v>13800</v>
      </c>
    </row>
    <row r="831" spans="3:5" x14ac:dyDescent="0.4">
      <c r="C831" t="s">
        <v>851</v>
      </c>
      <c r="D831" t="s">
        <v>670</v>
      </c>
      <c r="E831">
        <v>29800</v>
      </c>
    </row>
    <row r="832" spans="3:5" x14ac:dyDescent="0.4">
      <c r="C832" t="s">
        <v>851</v>
      </c>
      <c r="D832" t="s">
        <v>671</v>
      </c>
      <c r="E832">
        <v>8300</v>
      </c>
    </row>
    <row r="833" spans="3:5" x14ac:dyDescent="0.4">
      <c r="C833" t="s">
        <v>851</v>
      </c>
      <c r="D833" t="s">
        <v>672</v>
      </c>
      <c r="E833">
        <v>21900</v>
      </c>
    </row>
    <row r="834" spans="3:5" x14ac:dyDescent="0.4">
      <c r="C834" t="s">
        <v>851</v>
      </c>
      <c r="D834" t="s">
        <v>673</v>
      </c>
      <c r="E834">
        <v>10900</v>
      </c>
    </row>
    <row r="835" spans="3:5" x14ac:dyDescent="0.4">
      <c r="C835" t="s">
        <v>851</v>
      </c>
      <c r="D835" t="s">
        <v>674</v>
      </c>
      <c r="E835">
        <v>13000</v>
      </c>
    </row>
    <row r="836" spans="3:5" x14ac:dyDescent="0.4">
      <c r="C836" t="s">
        <v>851</v>
      </c>
      <c r="D836" t="s">
        <v>675</v>
      </c>
      <c r="E836">
        <v>18100</v>
      </c>
    </row>
    <row r="837" spans="3:5" x14ac:dyDescent="0.4">
      <c r="C837" t="s">
        <v>851</v>
      </c>
      <c r="D837" t="s">
        <v>676</v>
      </c>
      <c r="E837">
        <v>8900</v>
      </c>
    </row>
    <row r="838" spans="3:5" x14ac:dyDescent="0.4">
      <c r="C838" t="s">
        <v>851</v>
      </c>
      <c r="D838" t="s">
        <v>677</v>
      </c>
      <c r="E838">
        <v>8400</v>
      </c>
    </row>
    <row r="839" spans="3:5" x14ac:dyDescent="0.4">
      <c r="C839" t="s">
        <v>851</v>
      </c>
      <c r="D839" t="s">
        <v>678</v>
      </c>
      <c r="E839">
        <v>11100</v>
      </c>
    </row>
    <row r="840" spans="3:5" x14ac:dyDescent="0.4">
      <c r="C840" t="s">
        <v>851</v>
      </c>
      <c r="D840" t="s">
        <v>679</v>
      </c>
      <c r="E840">
        <v>15000</v>
      </c>
    </row>
    <row r="841" spans="3:5" x14ac:dyDescent="0.4">
      <c r="C841" t="s">
        <v>851</v>
      </c>
      <c r="D841" t="s">
        <v>680</v>
      </c>
      <c r="E841">
        <v>10500</v>
      </c>
    </row>
    <row r="842" spans="3:5" x14ac:dyDescent="0.4">
      <c r="C842" t="s">
        <v>851</v>
      </c>
      <c r="D842" t="s">
        <v>681</v>
      </c>
      <c r="E842">
        <v>8300</v>
      </c>
    </row>
    <row r="843" spans="3:5" x14ac:dyDescent="0.4">
      <c r="C843" t="s">
        <v>851</v>
      </c>
      <c r="D843" t="s">
        <v>682</v>
      </c>
      <c r="E843">
        <v>34200</v>
      </c>
    </row>
    <row r="844" spans="3:5" x14ac:dyDescent="0.4">
      <c r="C844" t="s">
        <v>851</v>
      </c>
      <c r="D844" t="s">
        <v>683</v>
      </c>
      <c r="E844">
        <v>9400</v>
      </c>
    </row>
    <row r="845" spans="3:5" x14ac:dyDescent="0.4">
      <c r="C845" t="s">
        <v>851</v>
      </c>
      <c r="D845" t="s">
        <v>684</v>
      </c>
      <c r="E845">
        <v>9900</v>
      </c>
    </row>
    <row r="846" spans="3:5" x14ac:dyDescent="0.4">
      <c r="C846" t="s">
        <v>851</v>
      </c>
      <c r="D846" t="s">
        <v>685</v>
      </c>
      <c r="E846">
        <v>22900</v>
      </c>
    </row>
    <row r="847" spans="3:5" x14ac:dyDescent="0.4">
      <c r="C847" t="s">
        <v>851</v>
      </c>
      <c r="D847" t="s">
        <v>686</v>
      </c>
      <c r="E847">
        <v>27300</v>
      </c>
    </row>
    <row r="848" spans="3:5" x14ac:dyDescent="0.4">
      <c r="C848" t="s">
        <v>851</v>
      </c>
      <c r="D848" t="s">
        <v>687</v>
      </c>
      <c r="E848">
        <v>12400</v>
      </c>
    </row>
    <row r="849" spans="3:5" x14ac:dyDescent="0.4">
      <c r="C849" t="s">
        <v>851</v>
      </c>
      <c r="D849" t="s">
        <v>386</v>
      </c>
      <c r="E849">
        <v>27800</v>
      </c>
    </row>
    <row r="850" spans="3:5" x14ac:dyDescent="0.4">
      <c r="C850" t="s">
        <v>851</v>
      </c>
      <c r="D850" t="s">
        <v>387</v>
      </c>
      <c r="E850">
        <v>18000</v>
      </c>
    </row>
    <row r="851" spans="3:5" x14ac:dyDescent="0.4">
      <c r="C851" t="s">
        <v>851</v>
      </c>
      <c r="D851" t="s">
        <v>388</v>
      </c>
      <c r="E851">
        <v>7100</v>
      </c>
    </row>
    <row r="852" spans="3:5" x14ac:dyDescent="0.4">
      <c r="C852" t="s">
        <v>851</v>
      </c>
      <c r="D852" t="s">
        <v>389</v>
      </c>
      <c r="E852">
        <v>11300</v>
      </c>
    </row>
    <row r="853" spans="3:5" x14ac:dyDescent="0.4">
      <c r="C853" t="s">
        <v>851</v>
      </c>
      <c r="D853" t="s">
        <v>390</v>
      </c>
      <c r="E853">
        <v>17600</v>
      </c>
    </row>
    <row r="854" spans="3:5" x14ac:dyDescent="0.4">
      <c r="C854" t="s">
        <v>851</v>
      </c>
      <c r="D854" t="s">
        <v>391</v>
      </c>
      <c r="E854">
        <v>6900</v>
      </c>
    </row>
    <row r="855" spans="3:5" x14ac:dyDescent="0.4">
      <c r="C855" t="s">
        <v>851</v>
      </c>
      <c r="D855" t="s">
        <v>392</v>
      </c>
      <c r="E855">
        <v>6100</v>
      </c>
    </row>
    <row r="856" spans="3:5" x14ac:dyDescent="0.4">
      <c r="C856" t="s">
        <v>851</v>
      </c>
      <c r="D856" t="s">
        <v>393</v>
      </c>
      <c r="E856">
        <v>7600</v>
      </c>
    </row>
    <row r="857" spans="3:5" x14ac:dyDescent="0.4">
      <c r="C857" t="s">
        <v>851</v>
      </c>
      <c r="D857" t="s">
        <v>394</v>
      </c>
      <c r="E857">
        <v>7700</v>
      </c>
    </row>
    <row r="858" spans="3:5" x14ac:dyDescent="0.4">
      <c r="C858" t="s">
        <v>851</v>
      </c>
      <c r="D858" t="s">
        <v>395</v>
      </c>
      <c r="E858">
        <v>6000</v>
      </c>
    </row>
    <row r="859" spans="3:5" x14ac:dyDescent="0.4">
      <c r="C859" t="s">
        <v>851</v>
      </c>
      <c r="D859" t="s">
        <v>396</v>
      </c>
      <c r="E859">
        <v>6700</v>
      </c>
    </row>
    <row r="860" spans="3:5" x14ac:dyDescent="0.4">
      <c r="C860" t="s">
        <v>851</v>
      </c>
      <c r="D860" t="s">
        <v>397</v>
      </c>
      <c r="E860">
        <v>9200</v>
      </c>
    </row>
    <row r="861" spans="3:5" x14ac:dyDescent="0.4">
      <c r="C861" t="s">
        <v>851</v>
      </c>
      <c r="D861" t="s">
        <v>398</v>
      </c>
      <c r="E861">
        <v>8700</v>
      </c>
    </row>
    <row r="862" spans="3:5" x14ac:dyDescent="0.4">
      <c r="C862" t="s">
        <v>851</v>
      </c>
      <c r="D862" t="s">
        <v>399</v>
      </c>
      <c r="E862">
        <v>11300</v>
      </c>
    </row>
    <row r="863" spans="3:5" x14ac:dyDescent="0.4">
      <c r="C863" t="s">
        <v>851</v>
      </c>
      <c r="D863" t="s">
        <v>400</v>
      </c>
      <c r="E863">
        <v>12400</v>
      </c>
    </row>
    <row r="864" spans="3:5" x14ac:dyDescent="0.4">
      <c r="C864" t="s">
        <v>851</v>
      </c>
      <c r="D864" t="s">
        <v>401</v>
      </c>
      <c r="E864">
        <v>14300</v>
      </c>
    </row>
    <row r="865" spans="3:5" x14ac:dyDescent="0.4">
      <c r="C865" t="s">
        <v>851</v>
      </c>
      <c r="D865" t="s">
        <v>402</v>
      </c>
      <c r="E865">
        <v>11700</v>
      </c>
    </row>
    <row r="866" spans="3:5" x14ac:dyDescent="0.4">
      <c r="C866" t="s">
        <v>851</v>
      </c>
      <c r="D866" t="s">
        <v>403</v>
      </c>
      <c r="E866">
        <v>4500</v>
      </c>
    </row>
    <row r="867" spans="3:5" x14ac:dyDescent="0.4">
      <c r="C867" t="s">
        <v>851</v>
      </c>
      <c r="D867" t="s">
        <v>404</v>
      </c>
      <c r="E867">
        <v>13400</v>
      </c>
    </row>
    <row r="868" spans="3:5" x14ac:dyDescent="0.4">
      <c r="C868" t="s">
        <v>851</v>
      </c>
      <c r="D868" t="s">
        <v>405</v>
      </c>
      <c r="E868">
        <v>4100</v>
      </c>
    </row>
    <row r="869" spans="3:5" x14ac:dyDescent="0.4">
      <c r="C869" t="s">
        <v>851</v>
      </c>
      <c r="D869" t="s">
        <v>406</v>
      </c>
      <c r="E869">
        <v>22300</v>
      </c>
    </row>
    <row r="870" spans="3:5" x14ac:dyDescent="0.4">
      <c r="C870" t="s">
        <v>851</v>
      </c>
      <c r="D870" t="s">
        <v>407</v>
      </c>
      <c r="E870">
        <v>5600</v>
      </c>
    </row>
    <row r="871" spans="3:5" x14ac:dyDescent="0.4">
      <c r="C871" t="s">
        <v>851</v>
      </c>
      <c r="D871" t="s">
        <v>408</v>
      </c>
      <c r="E871">
        <v>7700</v>
      </c>
    </row>
    <row r="872" spans="3:5" x14ac:dyDescent="0.4">
      <c r="C872" t="s">
        <v>851</v>
      </c>
      <c r="D872" t="s">
        <v>409</v>
      </c>
      <c r="E872">
        <v>13000</v>
      </c>
    </row>
    <row r="873" spans="3:5" x14ac:dyDescent="0.4">
      <c r="C873" t="s">
        <v>851</v>
      </c>
      <c r="D873" t="s">
        <v>410</v>
      </c>
      <c r="E873">
        <v>13300</v>
      </c>
    </row>
    <row r="874" spans="3:5" x14ac:dyDescent="0.4">
      <c r="C874" t="s">
        <v>851</v>
      </c>
      <c r="D874" t="s">
        <v>411</v>
      </c>
      <c r="E874">
        <v>9100</v>
      </c>
    </row>
    <row r="875" spans="3:5" x14ac:dyDescent="0.4">
      <c r="C875" t="s">
        <v>851</v>
      </c>
      <c r="D875" t="s">
        <v>412</v>
      </c>
      <c r="E875">
        <v>10500</v>
      </c>
    </row>
    <row r="876" spans="3:5" x14ac:dyDescent="0.4">
      <c r="C876" t="s">
        <v>851</v>
      </c>
      <c r="D876" t="s">
        <v>413</v>
      </c>
      <c r="E876">
        <v>6100</v>
      </c>
    </row>
    <row r="877" spans="3:5" x14ac:dyDescent="0.4">
      <c r="C877" t="s">
        <v>851</v>
      </c>
      <c r="D877" t="s">
        <v>414</v>
      </c>
      <c r="E877">
        <v>4200</v>
      </c>
    </row>
    <row r="878" spans="3:5" x14ac:dyDescent="0.4">
      <c r="C878" t="s">
        <v>851</v>
      </c>
      <c r="D878" t="s">
        <v>415</v>
      </c>
      <c r="E878">
        <v>5800</v>
      </c>
    </row>
    <row r="879" spans="3:5" x14ac:dyDescent="0.4">
      <c r="C879" t="s">
        <v>851</v>
      </c>
      <c r="D879" t="s">
        <v>416</v>
      </c>
      <c r="E879">
        <v>4200</v>
      </c>
    </row>
    <row r="880" spans="3:5" x14ac:dyDescent="0.4">
      <c r="C880" t="s">
        <v>851</v>
      </c>
      <c r="D880" t="s">
        <v>417</v>
      </c>
      <c r="E880">
        <v>12400</v>
      </c>
    </row>
    <row r="881" spans="3:5" x14ac:dyDescent="0.4">
      <c r="C881" t="s">
        <v>851</v>
      </c>
      <c r="D881" t="s">
        <v>418</v>
      </c>
      <c r="E881">
        <v>10200</v>
      </c>
    </row>
    <row r="882" spans="3:5" x14ac:dyDescent="0.4">
      <c r="C882" t="s">
        <v>851</v>
      </c>
      <c r="D882" t="s">
        <v>419</v>
      </c>
      <c r="E882">
        <v>14700</v>
      </c>
    </row>
    <row r="883" spans="3:5" x14ac:dyDescent="0.4">
      <c r="C883" t="s">
        <v>851</v>
      </c>
      <c r="D883" t="s">
        <v>420</v>
      </c>
      <c r="E883">
        <v>10700</v>
      </c>
    </row>
    <row r="884" spans="3:5" x14ac:dyDescent="0.4">
      <c r="C884" t="s">
        <v>851</v>
      </c>
      <c r="D884" t="s">
        <v>421</v>
      </c>
      <c r="E884">
        <v>10600</v>
      </c>
    </row>
    <row r="885" spans="3:5" x14ac:dyDescent="0.4">
      <c r="C885" t="s">
        <v>851</v>
      </c>
      <c r="D885" t="s">
        <v>422</v>
      </c>
      <c r="E885">
        <v>22800</v>
      </c>
    </row>
    <row r="886" spans="3:5" x14ac:dyDescent="0.4">
      <c r="C886" t="s">
        <v>851</v>
      </c>
      <c r="D886" t="s">
        <v>423</v>
      </c>
      <c r="E886">
        <v>12600</v>
      </c>
    </row>
    <row r="887" spans="3:5" x14ac:dyDescent="0.4">
      <c r="C887" t="s">
        <v>851</v>
      </c>
      <c r="D887" t="s">
        <v>424</v>
      </c>
      <c r="E887">
        <v>3100</v>
      </c>
    </row>
    <row r="888" spans="3:5" x14ac:dyDescent="0.4">
      <c r="C888" t="s">
        <v>851</v>
      </c>
      <c r="D888" t="s">
        <v>425</v>
      </c>
      <c r="E888">
        <v>4800</v>
      </c>
    </row>
    <row r="889" spans="3:5" x14ac:dyDescent="0.4">
      <c r="C889" t="s">
        <v>851</v>
      </c>
      <c r="D889" t="s">
        <v>426</v>
      </c>
      <c r="E889">
        <v>3300</v>
      </c>
    </row>
    <row r="890" spans="3:5" x14ac:dyDescent="0.4">
      <c r="C890" t="s">
        <v>851</v>
      </c>
      <c r="D890" t="s">
        <v>427</v>
      </c>
      <c r="E890">
        <v>6200</v>
      </c>
    </row>
    <row r="891" spans="3:5" x14ac:dyDescent="0.4">
      <c r="C891" t="s">
        <v>851</v>
      </c>
      <c r="D891" t="s">
        <v>428</v>
      </c>
      <c r="E891">
        <v>15800</v>
      </c>
    </row>
    <row r="892" spans="3:5" x14ac:dyDescent="0.4">
      <c r="C892" t="s">
        <v>851</v>
      </c>
      <c r="D892" t="s">
        <v>429</v>
      </c>
      <c r="E892">
        <v>10800</v>
      </c>
    </row>
    <row r="893" spans="3:5" x14ac:dyDescent="0.4">
      <c r="C893" t="s">
        <v>851</v>
      </c>
      <c r="D893" t="s">
        <v>430</v>
      </c>
      <c r="E893">
        <v>4100</v>
      </c>
    </row>
    <row r="894" spans="3:5" x14ac:dyDescent="0.4">
      <c r="C894" t="s">
        <v>851</v>
      </c>
      <c r="D894" t="s">
        <v>431</v>
      </c>
      <c r="E894">
        <v>9300</v>
      </c>
    </row>
    <row r="895" spans="3:5" x14ac:dyDescent="0.4">
      <c r="C895" t="s">
        <v>851</v>
      </c>
      <c r="D895" t="s">
        <v>432</v>
      </c>
      <c r="E895">
        <v>14900</v>
      </c>
    </row>
    <row r="896" spans="3:5" x14ac:dyDescent="0.4">
      <c r="C896" t="s">
        <v>851</v>
      </c>
      <c r="D896" t="s">
        <v>433</v>
      </c>
      <c r="E896">
        <v>6900</v>
      </c>
    </row>
    <row r="897" spans="3:5" x14ac:dyDescent="0.4">
      <c r="C897" t="s">
        <v>851</v>
      </c>
      <c r="D897" t="s">
        <v>434</v>
      </c>
      <c r="E897">
        <v>6000</v>
      </c>
    </row>
    <row r="898" spans="3:5" x14ac:dyDescent="0.4">
      <c r="C898" t="s">
        <v>851</v>
      </c>
      <c r="D898" t="s">
        <v>435</v>
      </c>
      <c r="E898">
        <v>3700</v>
      </c>
    </row>
    <row r="899" spans="3:5" x14ac:dyDescent="0.4">
      <c r="C899" t="s">
        <v>851</v>
      </c>
      <c r="D899" t="s">
        <v>436</v>
      </c>
      <c r="E899">
        <v>1800</v>
      </c>
    </row>
    <row r="900" spans="3:5" x14ac:dyDescent="0.4">
      <c r="C900" t="s">
        <v>851</v>
      </c>
      <c r="D900" t="s">
        <v>437</v>
      </c>
      <c r="E900">
        <v>6000</v>
      </c>
    </row>
    <row r="901" spans="3:5" x14ac:dyDescent="0.4">
      <c r="C901" t="s">
        <v>851</v>
      </c>
      <c r="D901" t="s">
        <v>438</v>
      </c>
      <c r="E901">
        <v>2700</v>
      </c>
    </row>
    <row r="902" spans="3:5" x14ac:dyDescent="0.4">
      <c r="C902" t="s">
        <v>851</v>
      </c>
      <c r="D902" t="s">
        <v>439</v>
      </c>
      <c r="E902">
        <v>2400</v>
      </c>
    </row>
    <row r="903" spans="3:5" x14ac:dyDescent="0.4">
      <c r="C903" t="s">
        <v>851</v>
      </c>
      <c r="D903" t="s">
        <v>440</v>
      </c>
      <c r="E903">
        <v>4600</v>
      </c>
    </row>
    <row r="904" spans="3:5" x14ac:dyDescent="0.4">
      <c r="C904" t="s">
        <v>851</v>
      </c>
      <c r="D904" t="s">
        <v>441</v>
      </c>
      <c r="E904">
        <v>2800</v>
      </c>
    </row>
    <row r="905" spans="3:5" x14ac:dyDescent="0.4">
      <c r="C905" t="s">
        <v>851</v>
      </c>
      <c r="D905" t="s">
        <v>442</v>
      </c>
      <c r="E905">
        <v>2900</v>
      </c>
    </row>
    <row r="906" spans="3:5" x14ac:dyDescent="0.4">
      <c r="C906" t="s">
        <v>851</v>
      </c>
      <c r="D906" t="s">
        <v>443</v>
      </c>
      <c r="E906">
        <v>2400</v>
      </c>
    </row>
    <row r="907" spans="3:5" x14ac:dyDescent="0.4">
      <c r="C907" t="s">
        <v>851</v>
      </c>
      <c r="D907" t="s">
        <v>444</v>
      </c>
      <c r="E907">
        <v>2100</v>
      </c>
    </row>
    <row r="908" spans="3:5" x14ac:dyDescent="0.4">
      <c r="C908" t="s">
        <v>851</v>
      </c>
      <c r="D908" t="s">
        <v>445</v>
      </c>
      <c r="E908">
        <v>19500</v>
      </c>
    </row>
    <row r="909" spans="3:5" x14ac:dyDescent="0.4">
      <c r="C909" t="s">
        <v>851</v>
      </c>
      <c r="D909" t="s">
        <v>446</v>
      </c>
      <c r="E909">
        <v>7100</v>
      </c>
    </row>
    <row r="910" spans="3:5" x14ac:dyDescent="0.4">
      <c r="C910" t="s">
        <v>851</v>
      </c>
      <c r="D910" t="s">
        <v>447</v>
      </c>
      <c r="E910">
        <v>3100</v>
      </c>
    </row>
    <row r="911" spans="3:5" x14ac:dyDescent="0.4">
      <c r="C911" t="s">
        <v>851</v>
      </c>
      <c r="D911" t="s">
        <v>448</v>
      </c>
      <c r="E911">
        <v>10300</v>
      </c>
    </row>
    <row r="912" spans="3:5" x14ac:dyDescent="0.4">
      <c r="C912" t="s">
        <v>851</v>
      </c>
      <c r="D912" t="s">
        <v>449</v>
      </c>
      <c r="E912">
        <v>5200</v>
      </c>
    </row>
    <row r="913" spans="3:5" x14ac:dyDescent="0.4">
      <c r="C913" t="s">
        <v>851</v>
      </c>
      <c r="D913" t="s">
        <v>450</v>
      </c>
      <c r="E913">
        <v>4700</v>
      </c>
    </row>
    <row r="914" spans="3:5" x14ac:dyDescent="0.4">
      <c r="C914" t="s">
        <v>851</v>
      </c>
      <c r="D914" t="s">
        <v>451</v>
      </c>
      <c r="E914">
        <v>14000</v>
      </c>
    </row>
    <row r="915" spans="3:5" x14ac:dyDescent="0.4">
      <c r="C915" t="s">
        <v>851</v>
      </c>
      <c r="D915" t="s">
        <v>452</v>
      </c>
      <c r="E915">
        <v>8400</v>
      </c>
    </row>
    <row r="916" spans="3:5" x14ac:dyDescent="0.4">
      <c r="C916" t="s">
        <v>851</v>
      </c>
      <c r="D916" t="s">
        <v>453</v>
      </c>
      <c r="E916">
        <v>5300</v>
      </c>
    </row>
    <row r="917" spans="3:5" x14ac:dyDescent="0.4">
      <c r="C917" t="s">
        <v>851</v>
      </c>
      <c r="D917" t="s">
        <v>454</v>
      </c>
      <c r="E917">
        <v>13900</v>
      </c>
    </row>
    <row r="918" spans="3:5" x14ac:dyDescent="0.4">
      <c r="C918" t="s">
        <v>851</v>
      </c>
      <c r="D918" t="s">
        <v>455</v>
      </c>
      <c r="E918">
        <v>2500</v>
      </c>
    </row>
    <row r="919" spans="3:5" x14ac:dyDescent="0.4">
      <c r="C919" t="s">
        <v>851</v>
      </c>
      <c r="D919" t="s">
        <v>456</v>
      </c>
      <c r="E919">
        <v>3900</v>
      </c>
    </row>
    <row r="920" spans="3:5" x14ac:dyDescent="0.4">
      <c r="C920" t="s">
        <v>851</v>
      </c>
      <c r="D920" t="s">
        <v>457</v>
      </c>
      <c r="E920">
        <v>6200</v>
      </c>
    </row>
    <row r="921" spans="3:5" x14ac:dyDescent="0.4">
      <c r="C921" t="s">
        <v>851</v>
      </c>
      <c r="D921" t="s">
        <v>458</v>
      </c>
      <c r="E921">
        <v>7500</v>
      </c>
    </row>
    <row r="922" spans="3:5" x14ac:dyDescent="0.4">
      <c r="C922" t="s">
        <v>851</v>
      </c>
      <c r="D922" t="s">
        <v>459</v>
      </c>
      <c r="E922">
        <v>2100</v>
      </c>
    </row>
    <row r="923" spans="3:5" x14ac:dyDescent="0.4">
      <c r="C923" t="s">
        <v>851</v>
      </c>
      <c r="D923" t="s">
        <v>460</v>
      </c>
      <c r="E923">
        <v>3900</v>
      </c>
    </row>
    <row r="924" spans="3:5" x14ac:dyDescent="0.4">
      <c r="C924" t="s">
        <v>851</v>
      </c>
      <c r="D924" t="s">
        <v>461</v>
      </c>
      <c r="E924">
        <v>1700</v>
      </c>
    </row>
    <row r="925" spans="3:5" x14ac:dyDescent="0.4">
      <c r="C925" t="s">
        <v>851</v>
      </c>
      <c r="D925" t="s">
        <v>462</v>
      </c>
      <c r="E925">
        <v>4700</v>
      </c>
    </row>
    <row r="926" spans="3:5" x14ac:dyDescent="0.4">
      <c r="C926" t="s">
        <v>851</v>
      </c>
      <c r="D926" t="s">
        <v>463</v>
      </c>
      <c r="E926">
        <v>4800</v>
      </c>
    </row>
    <row r="927" spans="3:5" x14ac:dyDescent="0.4">
      <c r="C927" t="s">
        <v>851</v>
      </c>
      <c r="D927" t="s">
        <v>464</v>
      </c>
      <c r="E927">
        <v>6100</v>
      </c>
    </row>
    <row r="928" spans="3:5" x14ac:dyDescent="0.4">
      <c r="C928" t="s">
        <v>851</v>
      </c>
      <c r="D928" t="s">
        <v>465</v>
      </c>
      <c r="E928">
        <v>12000</v>
      </c>
    </row>
    <row r="929" spans="3:5" x14ac:dyDescent="0.4">
      <c r="C929" t="s">
        <v>851</v>
      </c>
      <c r="D929" t="s">
        <v>466</v>
      </c>
      <c r="E929">
        <v>7500</v>
      </c>
    </row>
    <row r="930" spans="3:5" x14ac:dyDescent="0.4">
      <c r="C930" t="s">
        <v>851</v>
      </c>
      <c r="D930" t="s">
        <v>467</v>
      </c>
      <c r="E930">
        <v>3600</v>
      </c>
    </row>
    <row r="931" spans="3:5" x14ac:dyDescent="0.4">
      <c r="C931" t="s">
        <v>851</v>
      </c>
      <c r="D931" t="s">
        <v>468</v>
      </c>
      <c r="E931">
        <v>1600</v>
      </c>
    </row>
    <row r="932" spans="3:5" x14ac:dyDescent="0.4">
      <c r="C932" t="s">
        <v>851</v>
      </c>
      <c r="D932" t="s">
        <v>469</v>
      </c>
      <c r="E932">
        <v>4200</v>
      </c>
    </row>
    <row r="933" spans="3:5" x14ac:dyDescent="0.4">
      <c r="C933" t="s">
        <v>851</v>
      </c>
      <c r="D933" t="s">
        <v>470</v>
      </c>
      <c r="E933">
        <v>12100</v>
      </c>
    </row>
    <row r="934" spans="3:5" x14ac:dyDescent="0.4">
      <c r="C934" t="s">
        <v>851</v>
      </c>
      <c r="D934" t="s">
        <v>471</v>
      </c>
      <c r="E934">
        <v>9100</v>
      </c>
    </row>
    <row r="935" spans="3:5" x14ac:dyDescent="0.4">
      <c r="C935" t="s">
        <v>851</v>
      </c>
      <c r="D935" t="s">
        <v>472</v>
      </c>
      <c r="E935">
        <v>7200</v>
      </c>
    </row>
    <row r="936" spans="3:5" x14ac:dyDescent="0.4">
      <c r="C936" t="s">
        <v>851</v>
      </c>
      <c r="D936" t="s">
        <v>473</v>
      </c>
      <c r="E936">
        <v>8400</v>
      </c>
    </row>
    <row r="937" spans="3:5" x14ac:dyDescent="0.4">
      <c r="C937" t="s">
        <v>851</v>
      </c>
      <c r="D937" t="s">
        <v>474</v>
      </c>
      <c r="E937">
        <v>8200</v>
      </c>
    </row>
    <row r="938" spans="3:5" x14ac:dyDescent="0.4">
      <c r="C938" t="s">
        <v>851</v>
      </c>
      <c r="D938" t="s">
        <v>475</v>
      </c>
      <c r="E938">
        <v>15400</v>
      </c>
    </row>
    <row r="939" spans="3:5" x14ac:dyDescent="0.4">
      <c r="C939" t="s">
        <v>851</v>
      </c>
      <c r="D939" t="s">
        <v>476</v>
      </c>
      <c r="E939">
        <v>8000</v>
      </c>
    </row>
    <row r="940" spans="3:5" x14ac:dyDescent="0.4">
      <c r="C940" t="s">
        <v>851</v>
      </c>
      <c r="D940" t="s">
        <v>477</v>
      </c>
      <c r="E940">
        <v>6100</v>
      </c>
    </row>
    <row r="941" spans="3:5" x14ac:dyDescent="0.4">
      <c r="C941" t="s">
        <v>851</v>
      </c>
      <c r="D941" t="s">
        <v>478</v>
      </c>
      <c r="E941">
        <v>6700</v>
      </c>
    </row>
    <row r="942" spans="3:5" x14ac:dyDescent="0.4">
      <c r="C942" t="s">
        <v>851</v>
      </c>
      <c r="D942" t="s">
        <v>479</v>
      </c>
      <c r="E942">
        <v>7300</v>
      </c>
    </row>
    <row r="943" spans="3:5" x14ac:dyDescent="0.4">
      <c r="C943" t="s">
        <v>851</v>
      </c>
      <c r="D943" t="s">
        <v>480</v>
      </c>
      <c r="E943">
        <v>7900</v>
      </c>
    </row>
    <row r="944" spans="3:5" x14ac:dyDescent="0.4">
      <c r="C944" t="s">
        <v>851</v>
      </c>
      <c r="D944" t="s">
        <v>481</v>
      </c>
      <c r="E944">
        <v>6900</v>
      </c>
    </row>
    <row r="945" spans="3:5" x14ac:dyDescent="0.4">
      <c r="C945" t="s">
        <v>851</v>
      </c>
      <c r="D945" t="s">
        <v>482</v>
      </c>
      <c r="E945">
        <v>2900</v>
      </c>
    </row>
    <row r="946" spans="3:5" x14ac:dyDescent="0.4">
      <c r="C946" t="s">
        <v>851</v>
      </c>
      <c r="D946" t="s">
        <v>483</v>
      </c>
      <c r="E946">
        <v>5200</v>
      </c>
    </row>
    <row r="947" spans="3:5" x14ac:dyDescent="0.4">
      <c r="C947" t="s">
        <v>851</v>
      </c>
      <c r="D947" t="s">
        <v>484</v>
      </c>
      <c r="E947">
        <v>1600</v>
      </c>
    </row>
    <row r="948" spans="3:5" x14ac:dyDescent="0.4">
      <c r="C948" t="s">
        <v>851</v>
      </c>
      <c r="D948" t="s">
        <v>485</v>
      </c>
      <c r="E948">
        <v>2600</v>
      </c>
    </row>
    <row r="949" spans="3:5" x14ac:dyDescent="0.4">
      <c r="C949" t="s">
        <v>851</v>
      </c>
      <c r="D949" t="s">
        <v>486</v>
      </c>
      <c r="E949">
        <v>3500</v>
      </c>
    </row>
    <row r="950" spans="3:5" x14ac:dyDescent="0.4">
      <c r="C950" t="s">
        <v>851</v>
      </c>
      <c r="D950" t="s">
        <v>487</v>
      </c>
      <c r="E950">
        <v>5400</v>
      </c>
    </row>
    <row r="951" spans="3:5" x14ac:dyDescent="0.4">
      <c r="C951" t="s">
        <v>851</v>
      </c>
      <c r="D951" t="s">
        <v>488</v>
      </c>
      <c r="E951">
        <v>7300</v>
      </c>
    </row>
    <row r="952" spans="3:5" x14ac:dyDescent="0.4">
      <c r="C952" t="s">
        <v>851</v>
      </c>
      <c r="D952" t="s">
        <v>489</v>
      </c>
      <c r="E952">
        <v>2100</v>
      </c>
    </row>
    <row r="953" spans="3:5" x14ac:dyDescent="0.4">
      <c r="C953" t="s">
        <v>851</v>
      </c>
      <c r="D953" t="s">
        <v>490</v>
      </c>
      <c r="E953">
        <v>5000</v>
      </c>
    </row>
    <row r="954" spans="3:5" x14ac:dyDescent="0.4">
      <c r="C954" t="s">
        <v>851</v>
      </c>
      <c r="D954" t="s">
        <v>491</v>
      </c>
      <c r="E954">
        <v>2400</v>
      </c>
    </row>
    <row r="955" spans="3:5" x14ac:dyDescent="0.4">
      <c r="C955" t="s">
        <v>851</v>
      </c>
      <c r="D955" t="s">
        <v>492</v>
      </c>
      <c r="E955">
        <v>14200</v>
      </c>
    </row>
    <row r="956" spans="3:5" x14ac:dyDescent="0.4">
      <c r="C956" t="s">
        <v>851</v>
      </c>
      <c r="D956" t="s">
        <v>493</v>
      </c>
      <c r="E956">
        <v>12400</v>
      </c>
    </row>
    <row r="957" spans="3:5" x14ac:dyDescent="0.4">
      <c r="C957" t="s">
        <v>851</v>
      </c>
      <c r="D957" t="s">
        <v>494</v>
      </c>
      <c r="E957">
        <v>15600</v>
      </c>
    </row>
    <row r="958" spans="3:5" x14ac:dyDescent="0.4">
      <c r="C958" t="s">
        <v>851</v>
      </c>
      <c r="D958" t="s">
        <v>495</v>
      </c>
      <c r="E958">
        <v>6100</v>
      </c>
    </row>
    <row r="959" spans="3:5" x14ac:dyDescent="0.4">
      <c r="C959" t="s">
        <v>851</v>
      </c>
      <c r="D959" t="s">
        <v>496</v>
      </c>
      <c r="E959">
        <v>14800</v>
      </c>
    </row>
    <row r="960" spans="3:5" x14ac:dyDescent="0.4">
      <c r="C960" t="s">
        <v>851</v>
      </c>
      <c r="D960" t="s">
        <v>497</v>
      </c>
      <c r="E960">
        <v>10000</v>
      </c>
    </row>
    <row r="961" spans="3:5" x14ac:dyDescent="0.4">
      <c r="C961" t="s">
        <v>851</v>
      </c>
      <c r="D961" t="s">
        <v>498</v>
      </c>
      <c r="E961">
        <v>16800</v>
      </c>
    </row>
    <row r="962" spans="3:5" x14ac:dyDescent="0.4">
      <c r="C962" t="s">
        <v>851</v>
      </c>
      <c r="D962" t="s">
        <v>499</v>
      </c>
      <c r="E962">
        <v>7100</v>
      </c>
    </row>
    <row r="963" spans="3:5" x14ac:dyDescent="0.4">
      <c r="C963" t="s">
        <v>851</v>
      </c>
      <c r="D963" t="s">
        <v>500</v>
      </c>
      <c r="E963">
        <v>6300</v>
      </c>
    </row>
    <row r="964" spans="3:5" x14ac:dyDescent="0.4">
      <c r="C964" t="s">
        <v>851</v>
      </c>
      <c r="D964" t="s">
        <v>501</v>
      </c>
      <c r="E964">
        <v>5600</v>
      </c>
    </row>
    <row r="965" spans="3:5" x14ac:dyDescent="0.4">
      <c r="C965" t="s">
        <v>851</v>
      </c>
      <c r="D965" t="s">
        <v>502</v>
      </c>
      <c r="E965">
        <v>2900</v>
      </c>
    </row>
    <row r="966" spans="3:5" x14ac:dyDescent="0.4">
      <c r="C966" t="s">
        <v>851</v>
      </c>
      <c r="D966" t="s">
        <v>503</v>
      </c>
      <c r="E966">
        <v>1600</v>
      </c>
    </row>
    <row r="967" spans="3:5" x14ac:dyDescent="0.4">
      <c r="C967" t="s">
        <v>851</v>
      </c>
      <c r="D967" t="s">
        <v>504</v>
      </c>
      <c r="E967">
        <v>9500</v>
      </c>
    </row>
    <row r="968" spans="3:5" x14ac:dyDescent="0.4">
      <c r="C968" t="s">
        <v>851</v>
      </c>
      <c r="D968" t="s">
        <v>505</v>
      </c>
      <c r="E968">
        <v>17800</v>
      </c>
    </row>
    <row r="969" spans="3:5" x14ac:dyDescent="0.4">
      <c r="C969" t="s">
        <v>851</v>
      </c>
      <c r="D969" t="s">
        <v>688</v>
      </c>
      <c r="E969">
        <v>8300</v>
      </c>
    </row>
    <row r="970" spans="3:5" x14ac:dyDescent="0.4">
      <c r="C970" t="s">
        <v>851</v>
      </c>
      <c r="D970" t="s">
        <v>689</v>
      </c>
      <c r="E970">
        <v>9800</v>
      </c>
    </row>
    <row r="971" spans="3:5" x14ac:dyDescent="0.4">
      <c r="C971" t="s">
        <v>851</v>
      </c>
      <c r="D971" t="s">
        <v>690</v>
      </c>
      <c r="E971">
        <v>5500</v>
      </c>
    </row>
    <row r="972" spans="3:5" x14ac:dyDescent="0.4">
      <c r="C972" t="s">
        <v>851</v>
      </c>
      <c r="D972" t="s">
        <v>691</v>
      </c>
      <c r="E972">
        <v>4700</v>
      </c>
    </row>
    <row r="973" spans="3:5" x14ac:dyDescent="0.4">
      <c r="C973" t="s">
        <v>851</v>
      </c>
      <c r="D973" t="s">
        <v>692</v>
      </c>
      <c r="E973">
        <v>6400</v>
      </c>
    </row>
    <row r="974" spans="3:5" x14ac:dyDescent="0.4">
      <c r="C974" t="s">
        <v>851</v>
      </c>
      <c r="D974" t="s">
        <v>693</v>
      </c>
      <c r="E974">
        <v>4700</v>
      </c>
    </row>
    <row r="975" spans="3:5" x14ac:dyDescent="0.4">
      <c r="C975" t="s">
        <v>851</v>
      </c>
      <c r="D975" t="s">
        <v>694</v>
      </c>
      <c r="E975">
        <v>14900</v>
      </c>
    </row>
    <row r="976" spans="3:5" x14ac:dyDescent="0.4">
      <c r="C976" t="s">
        <v>851</v>
      </c>
      <c r="D976" t="s">
        <v>695</v>
      </c>
      <c r="E976">
        <v>7400</v>
      </c>
    </row>
    <row r="977" spans="3:5" x14ac:dyDescent="0.4">
      <c r="C977" t="s">
        <v>851</v>
      </c>
      <c r="D977" t="s">
        <v>696</v>
      </c>
      <c r="E977">
        <v>13100</v>
      </c>
    </row>
    <row r="978" spans="3:5" x14ac:dyDescent="0.4">
      <c r="C978" t="s">
        <v>851</v>
      </c>
      <c r="D978" t="s">
        <v>697</v>
      </c>
      <c r="E978">
        <v>4700</v>
      </c>
    </row>
    <row r="979" spans="3:5" x14ac:dyDescent="0.4">
      <c r="C979" t="s">
        <v>851</v>
      </c>
      <c r="D979" t="s">
        <v>698</v>
      </c>
      <c r="E979">
        <v>4600</v>
      </c>
    </row>
    <row r="980" spans="3:5" x14ac:dyDescent="0.4">
      <c r="C980" t="s">
        <v>851</v>
      </c>
      <c r="D980" t="s">
        <v>699</v>
      </c>
      <c r="E980">
        <v>2200</v>
      </c>
    </row>
    <row r="981" spans="3:5" x14ac:dyDescent="0.4">
      <c r="C981" t="s">
        <v>851</v>
      </c>
      <c r="D981" t="s">
        <v>700</v>
      </c>
      <c r="E981">
        <v>4700</v>
      </c>
    </row>
    <row r="982" spans="3:5" x14ac:dyDescent="0.4">
      <c r="C982" t="s">
        <v>851</v>
      </c>
      <c r="D982" t="s">
        <v>701</v>
      </c>
      <c r="E982">
        <v>8400</v>
      </c>
    </row>
    <row r="983" spans="3:5" x14ac:dyDescent="0.4">
      <c r="C983" t="s">
        <v>851</v>
      </c>
      <c r="D983" t="s">
        <v>702</v>
      </c>
      <c r="E983">
        <v>3500</v>
      </c>
    </row>
    <row r="984" spans="3:5" x14ac:dyDescent="0.4">
      <c r="C984" t="s">
        <v>851</v>
      </c>
      <c r="D984" t="s">
        <v>703</v>
      </c>
      <c r="E984">
        <v>1400</v>
      </c>
    </row>
    <row r="985" spans="3:5" x14ac:dyDescent="0.4">
      <c r="C985" t="s">
        <v>851</v>
      </c>
      <c r="D985" t="s">
        <v>704</v>
      </c>
      <c r="E985">
        <v>7400</v>
      </c>
    </row>
    <row r="986" spans="3:5" x14ac:dyDescent="0.4">
      <c r="C986" t="s">
        <v>851</v>
      </c>
      <c r="D986" t="s">
        <v>705</v>
      </c>
      <c r="E986">
        <v>2600</v>
      </c>
    </row>
    <row r="987" spans="3:5" x14ac:dyDescent="0.4">
      <c r="C987" t="s">
        <v>851</v>
      </c>
      <c r="D987" t="s">
        <v>706</v>
      </c>
      <c r="E987">
        <v>5000</v>
      </c>
    </row>
    <row r="988" spans="3:5" x14ac:dyDescent="0.4">
      <c r="C988" t="s">
        <v>851</v>
      </c>
      <c r="D988" t="s">
        <v>707</v>
      </c>
      <c r="E988">
        <v>4200</v>
      </c>
    </row>
    <row r="989" spans="3:5" x14ac:dyDescent="0.4">
      <c r="C989" t="s">
        <v>851</v>
      </c>
      <c r="D989" t="s">
        <v>708</v>
      </c>
      <c r="E989">
        <v>7100</v>
      </c>
    </row>
    <row r="990" spans="3:5" x14ac:dyDescent="0.4">
      <c r="C990" t="s">
        <v>851</v>
      </c>
      <c r="D990" t="s">
        <v>709</v>
      </c>
      <c r="E990">
        <v>4300</v>
      </c>
    </row>
    <row r="991" spans="3:5" x14ac:dyDescent="0.4">
      <c r="C991" t="s">
        <v>851</v>
      </c>
      <c r="D991" t="s">
        <v>710</v>
      </c>
      <c r="E991">
        <v>6700</v>
      </c>
    </row>
    <row r="992" spans="3:5" x14ac:dyDescent="0.4">
      <c r="C992" t="s">
        <v>851</v>
      </c>
      <c r="D992" t="s">
        <v>711</v>
      </c>
      <c r="E992">
        <v>12800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85600</v>
      </c>
    </row>
    <row r="999" spans="3:5" x14ac:dyDescent="0.4">
      <c r="C999" t="s">
        <v>852</v>
      </c>
      <c r="D999" t="s">
        <v>506</v>
      </c>
      <c r="E999">
        <v>111900</v>
      </c>
    </row>
    <row r="1000" spans="3:5" x14ac:dyDescent="0.4">
      <c r="C1000" t="s">
        <v>852</v>
      </c>
      <c r="D1000" t="s">
        <v>507</v>
      </c>
      <c r="E1000">
        <v>23600</v>
      </c>
    </row>
    <row r="1001" spans="3:5" x14ac:dyDescent="0.4">
      <c r="C1001" t="s">
        <v>852</v>
      </c>
      <c r="D1001" t="s">
        <v>508</v>
      </c>
      <c r="E1001">
        <v>19700</v>
      </c>
    </row>
    <row r="1002" spans="3:5" x14ac:dyDescent="0.4">
      <c r="C1002" t="s">
        <v>852</v>
      </c>
      <c r="D1002" t="s">
        <v>509</v>
      </c>
      <c r="E1002">
        <v>23400</v>
      </c>
    </row>
    <row r="1003" spans="3:5" x14ac:dyDescent="0.4">
      <c r="C1003" t="s">
        <v>852</v>
      </c>
      <c r="D1003" t="s">
        <v>510</v>
      </c>
      <c r="E1003">
        <v>21300</v>
      </c>
    </row>
    <row r="1004" spans="3:5" x14ac:dyDescent="0.4">
      <c r="C1004" t="s">
        <v>852</v>
      </c>
      <c r="D1004" t="s">
        <v>511</v>
      </c>
      <c r="E1004">
        <v>32500</v>
      </c>
    </row>
    <row r="1005" spans="3:5" x14ac:dyDescent="0.4">
      <c r="C1005" t="s">
        <v>852</v>
      </c>
      <c r="D1005" t="s">
        <v>512</v>
      </c>
      <c r="E1005">
        <v>33400</v>
      </c>
    </row>
    <row r="1006" spans="3:5" x14ac:dyDescent="0.4">
      <c r="C1006" t="s">
        <v>852</v>
      </c>
      <c r="D1006" t="s">
        <v>513</v>
      </c>
      <c r="E1006">
        <v>48700</v>
      </c>
    </row>
    <row r="1007" spans="3:5" x14ac:dyDescent="0.4">
      <c r="C1007" t="s">
        <v>852</v>
      </c>
      <c r="D1007" t="s">
        <v>514</v>
      </c>
      <c r="E1007">
        <v>26100</v>
      </c>
    </row>
    <row r="1008" spans="3:5" x14ac:dyDescent="0.4">
      <c r="C1008" t="s">
        <v>852</v>
      </c>
      <c r="D1008" t="s">
        <v>515</v>
      </c>
      <c r="E1008">
        <v>53900</v>
      </c>
    </row>
    <row r="1009" spans="3:5" x14ac:dyDescent="0.4">
      <c r="C1009" t="s">
        <v>852</v>
      </c>
      <c r="D1009" t="s">
        <v>516</v>
      </c>
      <c r="E1009">
        <v>51200</v>
      </c>
    </row>
    <row r="1010" spans="3:5" x14ac:dyDescent="0.4">
      <c r="C1010" t="s">
        <v>852</v>
      </c>
      <c r="D1010" t="s">
        <v>517</v>
      </c>
      <c r="E1010">
        <v>47800</v>
      </c>
    </row>
    <row r="1011" spans="3:5" x14ac:dyDescent="0.4">
      <c r="C1011" t="s">
        <v>852</v>
      </c>
      <c r="D1011" t="s">
        <v>518</v>
      </c>
      <c r="E1011">
        <v>38400</v>
      </c>
    </row>
    <row r="1012" spans="3:5" x14ac:dyDescent="0.4">
      <c r="C1012" t="s">
        <v>852</v>
      </c>
      <c r="D1012" t="s">
        <v>519</v>
      </c>
      <c r="E1012">
        <v>16700</v>
      </c>
    </row>
    <row r="1013" spans="3:5" x14ac:dyDescent="0.4">
      <c r="C1013" t="s">
        <v>852</v>
      </c>
      <c r="D1013" t="s">
        <v>520</v>
      </c>
      <c r="E1013">
        <v>28000</v>
      </c>
    </row>
    <row r="1014" spans="3:5" x14ac:dyDescent="0.4">
      <c r="C1014" t="s">
        <v>852</v>
      </c>
      <c r="D1014" t="s">
        <v>521</v>
      </c>
      <c r="E1014">
        <v>26400</v>
      </c>
    </row>
    <row r="1015" spans="3:5" x14ac:dyDescent="0.4">
      <c r="C1015" t="s">
        <v>852</v>
      </c>
      <c r="D1015" t="s">
        <v>522</v>
      </c>
      <c r="E1015">
        <v>33100</v>
      </c>
    </row>
    <row r="1016" spans="3:5" x14ac:dyDescent="0.4">
      <c r="C1016" t="s">
        <v>852</v>
      </c>
      <c r="D1016" t="s">
        <v>523</v>
      </c>
      <c r="E1016">
        <v>17200</v>
      </c>
    </row>
    <row r="1017" spans="3:5" x14ac:dyDescent="0.4">
      <c r="C1017" t="s">
        <v>852</v>
      </c>
      <c r="D1017" t="s">
        <v>524</v>
      </c>
      <c r="E1017">
        <v>24600</v>
      </c>
    </row>
    <row r="1018" spans="3:5" x14ac:dyDescent="0.4">
      <c r="C1018" t="s">
        <v>852</v>
      </c>
      <c r="D1018" t="s">
        <v>525</v>
      </c>
      <c r="E1018">
        <v>21000</v>
      </c>
    </row>
    <row r="1019" spans="3:5" x14ac:dyDescent="0.4">
      <c r="C1019" t="s">
        <v>852</v>
      </c>
      <c r="D1019" t="s">
        <v>526</v>
      </c>
      <c r="E1019">
        <v>25700</v>
      </c>
    </row>
    <row r="1020" spans="3:5" x14ac:dyDescent="0.4">
      <c r="C1020" t="s">
        <v>852</v>
      </c>
      <c r="D1020" t="s">
        <v>527</v>
      </c>
      <c r="E1020">
        <v>22500</v>
      </c>
    </row>
    <row r="1021" spans="3:5" x14ac:dyDescent="0.4">
      <c r="C1021" t="s">
        <v>852</v>
      </c>
      <c r="D1021" t="s">
        <v>528</v>
      </c>
      <c r="E1021">
        <v>24600</v>
      </c>
    </row>
    <row r="1022" spans="3:5" x14ac:dyDescent="0.4">
      <c r="C1022" t="s">
        <v>852</v>
      </c>
      <c r="D1022" t="s">
        <v>529</v>
      </c>
      <c r="E1022">
        <v>38200</v>
      </c>
    </row>
    <row r="1023" spans="3:5" x14ac:dyDescent="0.4">
      <c r="C1023" t="s">
        <v>852</v>
      </c>
      <c r="D1023" t="s">
        <v>530</v>
      </c>
      <c r="E1023">
        <v>43200</v>
      </c>
    </row>
    <row r="1024" spans="3:5" x14ac:dyDescent="0.4">
      <c r="C1024" t="s">
        <v>852</v>
      </c>
      <c r="D1024" t="s">
        <v>531</v>
      </c>
      <c r="E1024">
        <v>34800</v>
      </c>
    </row>
    <row r="1025" spans="3:5" x14ac:dyDescent="0.4">
      <c r="C1025" t="s">
        <v>852</v>
      </c>
      <c r="D1025" t="s">
        <v>532</v>
      </c>
      <c r="E1025">
        <v>19900</v>
      </c>
    </row>
    <row r="1026" spans="3:5" x14ac:dyDescent="0.4">
      <c r="C1026" t="s">
        <v>852</v>
      </c>
      <c r="D1026" t="s">
        <v>533</v>
      </c>
      <c r="E1026">
        <v>34600</v>
      </c>
    </row>
    <row r="1027" spans="3:5" x14ac:dyDescent="0.4">
      <c r="C1027" t="s">
        <v>852</v>
      </c>
      <c r="D1027" t="s">
        <v>534</v>
      </c>
      <c r="E1027">
        <v>28400</v>
      </c>
    </row>
    <row r="1028" spans="3:5" x14ac:dyDescent="0.4">
      <c r="C1028" t="s">
        <v>852</v>
      </c>
      <c r="D1028" t="s">
        <v>535</v>
      </c>
      <c r="E1028">
        <v>34900</v>
      </c>
    </row>
    <row r="1029" spans="3:5" x14ac:dyDescent="0.4">
      <c r="C1029" t="s">
        <v>852</v>
      </c>
      <c r="D1029" t="s">
        <v>536</v>
      </c>
      <c r="E1029">
        <v>13800</v>
      </c>
    </row>
    <row r="1030" spans="3:5" x14ac:dyDescent="0.4">
      <c r="C1030" t="s">
        <v>852</v>
      </c>
      <c r="D1030" t="s">
        <v>537</v>
      </c>
      <c r="E1030">
        <v>28200</v>
      </c>
    </row>
    <row r="1031" spans="3:5" x14ac:dyDescent="0.4">
      <c r="C1031" t="s">
        <v>852</v>
      </c>
      <c r="D1031" t="s">
        <v>538</v>
      </c>
      <c r="E1031">
        <v>56800</v>
      </c>
    </row>
    <row r="1032" spans="3:5" x14ac:dyDescent="0.4">
      <c r="C1032" t="s">
        <v>852</v>
      </c>
      <c r="D1032" t="s">
        <v>539</v>
      </c>
      <c r="E1032">
        <v>28800</v>
      </c>
    </row>
    <row r="1033" spans="3:5" x14ac:dyDescent="0.4">
      <c r="C1033" t="s">
        <v>852</v>
      </c>
      <c r="D1033" t="s">
        <v>540</v>
      </c>
      <c r="E1033">
        <v>15400</v>
      </c>
    </row>
    <row r="1034" spans="3:5" x14ac:dyDescent="0.4">
      <c r="C1034" t="s">
        <v>852</v>
      </c>
      <c r="D1034" t="s">
        <v>541</v>
      </c>
      <c r="E1034">
        <v>14600</v>
      </c>
    </row>
    <row r="1035" spans="3:5" x14ac:dyDescent="0.4">
      <c r="C1035" t="s">
        <v>852</v>
      </c>
      <c r="D1035" t="s">
        <v>542</v>
      </c>
      <c r="E1035">
        <v>14000</v>
      </c>
    </row>
    <row r="1036" spans="3:5" x14ac:dyDescent="0.4">
      <c r="C1036" t="s">
        <v>852</v>
      </c>
      <c r="D1036" t="s">
        <v>543</v>
      </c>
      <c r="E1036">
        <v>25400</v>
      </c>
    </row>
    <row r="1037" spans="3:5" x14ac:dyDescent="0.4">
      <c r="C1037" t="s">
        <v>852</v>
      </c>
      <c r="D1037" t="s">
        <v>544</v>
      </c>
      <c r="E1037">
        <v>20800</v>
      </c>
    </row>
    <row r="1038" spans="3:5" x14ac:dyDescent="0.4">
      <c r="C1038" t="s">
        <v>852</v>
      </c>
      <c r="D1038" t="s">
        <v>545</v>
      </c>
      <c r="E1038">
        <v>25400</v>
      </c>
    </row>
    <row r="1039" spans="3:5" x14ac:dyDescent="0.4">
      <c r="C1039" t="s">
        <v>852</v>
      </c>
      <c r="D1039" t="s">
        <v>546</v>
      </c>
      <c r="E1039">
        <v>27400</v>
      </c>
    </row>
    <row r="1040" spans="3:5" x14ac:dyDescent="0.4">
      <c r="C1040" t="s">
        <v>852</v>
      </c>
      <c r="D1040" t="s">
        <v>547</v>
      </c>
      <c r="E1040">
        <v>20000</v>
      </c>
    </row>
    <row r="1041" spans="3:5" x14ac:dyDescent="0.4">
      <c r="C1041" t="s">
        <v>852</v>
      </c>
      <c r="D1041" t="s">
        <v>548</v>
      </c>
      <c r="E1041">
        <v>20600</v>
      </c>
    </row>
    <row r="1042" spans="3:5" x14ac:dyDescent="0.4">
      <c r="C1042" t="s">
        <v>852</v>
      </c>
      <c r="D1042" t="s">
        <v>549</v>
      </c>
      <c r="E1042">
        <v>12600</v>
      </c>
    </row>
    <row r="1043" spans="3:5" x14ac:dyDescent="0.4">
      <c r="C1043" t="s">
        <v>852</v>
      </c>
      <c r="D1043" t="s">
        <v>550</v>
      </c>
      <c r="E1043">
        <v>11300</v>
      </c>
    </row>
    <row r="1044" spans="3:5" x14ac:dyDescent="0.4">
      <c r="C1044" t="s">
        <v>852</v>
      </c>
      <c r="D1044" t="s">
        <v>551</v>
      </c>
      <c r="E1044">
        <v>21400</v>
      </c>
    </row>
    <row r="1045" spans="3:5" x14ac:dyDescent="0.4">
      <c r="C1045" t="s">
        <v>852</v>
      </c>
      <c r="D1045" t="s">
        <v>552</v>
      </c>
      <c r="E1045">
        <v>21100</v>
      </c>
    </row>
    <row r="1046" spans="3:5" x14ac:dyDescent="0.4">
      <c r="C1046" t="s">
        <v>852</v>
      </c>
      <c r="D1046" t="s">
        <v>553</v>
      </c>
      <c r="E1046">
        <v>14200</v>
      </c>
    </row>
    <row r="1047" spans="3:5" x14ac:dyDescent="0.4">
      <c r="C1047" t="s">
        <v>852</v>
      </c>
      <c r="D1047" t="s">
        <v>554</v>
      </c>
      <c r="E1047">
        <v>11700</v>
      </c>
    </row>
    <row r="1048" spans="3:5" x14ac:dyDescent="0.4">
      <c r="C1048" t="s">
        <v>852</v>
      </c>
      <c r="D1048" t="s">
        <v>555</v>
      </c>
      <c r="E1048">
        <v>4900</v>
      </c>
    </row>
    <row r="1049" spans="3:5" x14ac:dyDescent="0.4">
      <c r="C1049" t="s">
        <v>852</v>
      </c>
      <c r="D1049" t="s">
        <v>556</v>
      </c>
      <c r="E1049">
        <v>9900</v>
      </c>
    </row>
    <row r="1050" spans="3:5" x14ac:dyDescent="0.4">
      <c r="C1050" t="s">
        <v>852</v>
      </c>
      <c r="D1050" t="s">
        <v>557</v>
      </c>
      <c r="E1050">
        <v>7400</v>
      </c>
    </row>
    <row r="1051" spans="3:5" x14ac:dyDescent="0.4">
      <c r="C1051" t="s">
        <v>852</v>
      </c>
      <c r="D1051" t="s">
        <v>558</v>
      </c>
      <c r="E1051">
        <v>18100</v>
      </c>
    </row>
    <row r="1052" spans="3:5" x14ac:dyDescent="0.4">
      <c r="C1052" t="s">
        <v>852</v>
      </c>
      <c r="D1052" t="s">
        <v>559</v>
      </c>
      <c r="E1052">
        <v>20700</v>
      </c>
    </row>
    <row r="1053" spans="3:5" x14ac:dyDescent="0.4">
      <c r="C1053" t="s">
        <v>852</v>
      </c>
      <c r="D1053" t="s">
        <v>560</v>
      </c>
      <c r="E1053">
        <v>12400</v>
      </c>
    </row>
    <row r="1054" spans="3:5" x14ac:dyDescent="0.4">
      <c r="C1054" t="s">
        <v>852</v>
      </c>
      <c r="D1054" t="s">
        <v>561</v>
      </c>
      <c r="E1054">
        <v>5800</v>
      </c>
    </row>
    <row r="1055" spans="3:5" x14ac:dyDescent="0.4">
      <c r="C1055" t="s">
        <v>852</v>
      </c>
      <c r="D1055" t="s">
        <v>562</v>
      </c>
      <c r="E1055">
        <v>6600</v>
      </c>
    </row>
    <row r="1056" spans="3:5" x14ac:dyDescent="0.4">
      <c r="C1056" t="s">
        <v>852</v>
      </c>
      <c r="D1056" t="s">
        <v>563</v>
      </c>
      <c r="E1056">
        <v>10100</v>
      </c>
    </row>
    <row r="1057" spans="3:5" x14ac:dyDescent="0.4">
      <c r="C1057" t="s">
        <v>852</v>
      </c>
      <c r="D1057" t="s">
        <v>564</v>
      </c>
      <c r="E1057">
        <v>16800</v>
      </c>
    </row>
    <row r="1058" spans="3:5" x14ac:dyDescent="0.4">
      <c r="C1058" t="s">
        <v>852</v>
      </c>
      <c r="D1058" t="s">
        <v>565</v>
      </c>
      <c r="E1058">
        <v>7900</v>
      </c>
    </row>
    <row r="1059" spans="3:5" x14ac:dyDescent="0.4">
      <c r="C1059" t="s">
        <v>852</v>
      </c>
      <c r="D1059" t="s">
        <v>566</v>
      </c>
      <c r="E1059">
        <v>8900</v>
      </c>
    </row>
    <row r="1060" spans="3:5" x14ac:dyDescent="0.4">
      <c r="C1060" t="s">
        <v>852</v>
      </c>
      <c r="D1060" t="s">
        <v>567</v>
      </c>
      <c r="E1060">
        <v>17000</v>
      </c>
    </row>
    <row r="1061" spans="3:5" x14ac:dyDescent="0.4">
      <c r="C1061" t="s">
        <v>852</v>
      </c>
      <c r="D1061" t="s">
        <v>568</v>
      </c>
      <c r="E1061">
        <v>18600</v>
      </c>
    </row>
    <row r="1062" spans="3:5" x14ac:dyDescent="0.4">
      <c r="C1062" t="s">
        <v>852</v>
      </c>
      <c r="D1062" t="s">
        <v>569</v>
      </c>
      <c r="E1062">
        <v>13300</v>
      </c>
    </row>
    <row r="1063" spans="3:5" x14ac:dyDescent="0.4">
      <c r="C1063" t="s">
        <v>852</v>
      </c>
      <c r="D1063" t="s">
        <v>570</v>
      </c>
      <c r="E1063">
        <v>9100</v>
      </c>
    </row>
    <row r="1064" spans="3:5" x14ac:dyDescent="0.4">
      <c r="C1064" t="s">
        <v>852</v>
      </c>
      <c r="D1064" t="s">
        <v>571</v>
      </c>
      <c r="E1064">
        <v>21800</v>
      </c>
    </row>
    <row r="1065" spans="3:5" x14ac:dyDescent="0.4">
      <c r="C1065" t="s">
        <v>852</v>
      </c>
      <c r="D1065" t="s">
        <v>572</v>
      </c>
      <c r="E1065">
        <v>30400</v>
      </c>
    </row>
    <row r="1066" spans="3:5" x14ac:dyDescent="0.4">
      <c r="C1066" t="s">
        <v>852</v>
      </c>
      <c r="D1066" t="s">
        <v>573</v>
      </c>
      <c r="E1066">
        <v>14000</v>
      </c>
    </row>
    <row r="1067" spans="3:5" x14ac:dyDescent="0.4">
      <c r="C1067" t="s">
        <v>852</v>
      </c>
      <c r="D1067" t="s">
        <v>574</v>
      </c>
      <c r="E1067">
        <v>12000</v>
      </c>
    </row>
    <row r="1068" spans="3:5" x14ac:dyDescent="0.4">
      <c r="C1068" t="s">
        <v>852</v>
      </c>
      <c r="D1068" t="s">
        <v>575</v>
      </c>
      <c r="E1068">
        <v>11600</v>
      </c>
    </row>
    <row r="1069" spans="3:5" x14ac:dyDescent="0.4">
      <c r="C1069" t="s">
        <v>852</v>
      </c>
      <c r="D1069" t="s">
        <v>576</v>
      </c>
      <c r="E1069">
        <v>21500</v>
      </c>
    </row>
    <row r="1070" spans="3:5" x14ac:dyDescent="0.4">
      <c r="C1070" t="s">
        <v>852</v>
      </c>
      <c r="D1070" t="s">
        <v>577</v>
      </c>
      <c r="E1070">
        <v>17400</v>
      </c>
    </row>
    <row r="1071" spans="3:5" x14ac:dyDescent="0.4">
      <c r="C1071" t="s">
        <v>852</v>
      </c>
      <c r="D1071" t="s">
        <v>578</v>
      </c>
      <c r="E1071">
        <v>12500</v>
      </c>
    </row>
    <row r="1072" spans="3:5" x14ac:dyDescent="0.4">
      <c r="C1072" t="s">
        <v>852</v>
      </c>
      <c r="D1072" t="s">
        <v>579</v>
      </c>
      <c r="E1072">
        <v>12700</v>
      </c>
    </row>
    <row r="1073" spans="3:5" x14ac:dyDescent="0.4">
      <c r="C1073" t="s">
        <v>852</v>
      </c>
      <c r="D1073" t="s">
        <v>580</v>
      </c>
      <c r="E1073">
        <v>20100</v>
      </c>
    </row>
    <row r="1074" spans="3:5" x14ac:dyDescent="0.4">
      <c r="C1074" t="s">
        <v>852</v>
      </c>
      <c r="D1074" t="s">
        <v>581</v>
      </c>
      <c r="E1074">
        <v>20200</v>
      </c>
    </row>
    <row r="1075" spans="3:5" x14ac:dyDescent="0.4">
      <c r="C1075" t="s">
        <v>852</v>
      </c>
      <c r="D1075" t="s">
        <v>582</v>
      </c>
      <c r="E1075">
        <v>24300</v>
      </c>
    </row>
    <row r="1076" spans="3:5" x14ac:dyDescent="0.4">
      <c r="C1076" t="s">
        <v>852</v>
      </c>
      <c r="D1076" t="s">
        <v>583</v>
      </c>
      <c r="E1076">
        <v>13900</v>
      </c>
    </row>
    <row r="1077" spans="3:5" x14ac:dyDescent="0.4">
      <c r="C1077" t="s">
        <v>852</v>
      </c>
      <c r="D1077" t="s">
        <v>584</v>
      </c>
      <c r="E1077">
        <v>25900</v>
      </c>
    </row>
    <row r="1078" spans="3:5" x14ac:dyDescent="0.4">
      <c r="C1078" t="s">
        <v>852</v>
      </c>
      <c r="D1078" t="s">
        <v>585</v>
      </c>
      <c r="E1078">
        <v>34600</v>
      </c>
    </row>
    <row r="1079" spans="3:5" x14ac:dyDescent="0.4">
      <c r="C1079" t="s">
        <v>852</v>
      </c>
      <c r="D1079" t="s">
        <v>586</v>
      </c>
      <c r="E1079">
        <v>14000</v>
      </c>
    </row>
    <row r="1080" spans="3:5" x14ac:dyDescent="0.4">
      <c r="C1080" t="s">
        <v>852</v>
      </c>
      <c r="D1080" t="s">
        <v>587</v>
      </c>
      <c r="E1080">
        <v>29700</v>
      </c>
    </row>
    <row r="1081" spans="3:5" x14ac:dyDescent="0.4">
      <c r="C1081" t="s">
        <v>852</v>
      </c>
      <c r="D1081" t="s">
        <v>588</v>
      </c>
      <c r="E1081">
        <v>28200</v>
      </c>
    </row>
    <row r="1082" spans="3:5" x14ac:dyDescent="0.4">
      <c r="C1082" t="s">
        <v>852</v>
      </c>
      <c r="D1082" t="s">
        <v>589</v>
      </c>
      <c r="E1082">
        <v>17100</v>
      </c>
    </row>
    <row r="1083" spans="3:5" x14ac:dyDescent="0.4">
      <c r="C1083" t="s">
        <v>852</v>
      </c>
      <c r="D1083" t="s">
        <v>590</v>
      </c>
      <c r="E1083">
        <v>14600</v>
      </c>
    </row>
    <row r="1084" spans="3:5" x14ac:dyDescent="0.4">
      <c r="C1084" t="s">
        <v>852</v>
      </c>
      <c r="D1084" t="s">
        <v>591</v>
      </c>
      <c r="E1084">
        <v>12800</v>
      </c>
    </row>
    <row r="1085" spans="3:5" x14ac:dyDescent="0.4">
      <c r="C1085" t="s">
        <v>852</v>
      </c>
      <c r="D1085" t="s">
        <v>592</v>
      </c>
      <c r="E1085">
        <v>14000</v>
      </c>
    </row>
    <row r="1086" spans="3:5" x14ac:dyDescent="0.4">
      <c r="C1086" t="s">
        <v>852</v>
      </c>
      <c r="D1086" t="s">
        <v>593</v>
      </c>
      <c r="E1086">
        <v>13200</v>
      </c>
    </row>
    <row r="1087" spans="3:5" x14ac:dyDescent="0.4">
      <c r="C1087" t="s">
        <v>852</v>
      </c>
      <c r="D1087" t="s">
        <v>594</v>
      </c>
      <c r="E1087">
        <v>7900</v>
      </c>
    </row>
    <row r="1088" spans="3:5" x14ac:dyDescent="0.4">
      <c r="C1088" t="s">
        <v>852</v>
      </c>
      <c r="D1088" t="s">
        <v>595</v>
      </c>
      <c r="E1088">
        <v>7800</v>
      </c>
    </row>
    <row r="1089" spans="3:5" x14ac:dyDescent="0.4">
      <c r="C1089" t="s">
        <v>852</v>
      </c>
      <c r="D1089" t="s">
        <v>596</v>
      </c>
      <c r="E1089">
        <v>11800</v>
      </c>
    </row>
    <row r="1090" spans="3:5" x14ac:dyDescent="0.4">
      <c r="C1090" t="s">
        <v>852</v>
      </c>
      <c r="D1090" t="s">
        <v>597</v>
      </c>
      <c r="E1090">
        <v>6100</v>
      </c>
    </row>
    <row r="1091" spans="3:5" x14ac:dyDescent="0.4">
      <c r="C1091" t="s">
        <v>852</v>
      </c>
      <c r="D1091" t="s">
        <v>598</v>
      </c>
      <c r="E1091">
        <v>7200</v>
      </c>
    </row>
    <row r="1092" spans="3:5" x14ac:dyDescent="0.4">
      <c r="C1092" t="s">
        <v>852</v>
      </c>
      <c r="D1092" t="s">
        <v>599</v>
      </c>
      <c r="E1092">
        <v>14700</v>
      </c>
    </row>
    <row r="1093" spans="3:5" x14ac:dyDescent="0.4">
      <c r="C1093" t="s">
        <v>852</v>
      </c>
      <c r="D1093" t="s">
        <v>600</v>
      </c>
      <c r="E1093">
        <v>10400</v>
      </c>
    </row>
    <row r="1094" spans="3:5" x14ac:dyDescent="0.4">
      <c r="C1094" t="s">
        <v>852</v>
      </c>
      <c r="D1094" t="s">
        <v>601</v>
      </c>
      <c r="E1094">
        <v>4800</v>
      </c>
    </row>
    <row r="1095" spans="3:5" x14ac:dyDescent="0.4">
      <c r="C1095" t="s">
        <v>852</v>
      </c>
      <c r="D1095" t="s">
        <v>602</v>
      </c>
      <c r="E1095">
        <v>5600</v>
      </c>
    </row>
    <row r="1096" spans="3:5" x14ac:dyDescent="0.4">
      <c r="C1096" t="s">
        <v>852</v>
      </c>
      <c r="D1096" t="s">
        <v>603</v>
      </c>
      <c r="E1096">
        <v>3000</v>
      </c>
    </row>
    <row r="1097" spans="3:5" x14ac:dyDescent="0.4">
      <c r="C1097" t="s">
        <v>852</v>
      </c>
      <c r="D1097" t="s">
        <v>604</v>
      </c>
      <c r="E1097">
        <v>6900</v>
      </c>
    </row>
    <row r="1098" spans="3:5" x14ac:dyDescent="0.4">
      <c r="C1098" t="s">
        <v>852</v>
      </c>
      <c r="D1098" t="s">
        <v>605</v>
      </c>
      <c r="E1098">
        <v>6500</v>
      </c>
    </row>
    <row r="1099" spans="3:5" x14ac:dyDescent="0.4">
      <c r="C1099" t="s">
        <v>852</v>
      </c>
      <c r="D1099" t="s">
        <v>606</v>
      </c>
      <c r="E1099">
        <v>7800</v>
      </c>
    </row>
    <row r="1100" spans="3:5" x14ac:dyDescent="0.4">
      <c r="C1100" t="s">
        <v>852</v>
      </c>
      <c r="D1100" t="s">
        <v>607</v>
      </c>
      <c r="E1100">
        <v>9200</v>
      </c>
    </row>
    <row r="1101" spans="3:5" x14ac:dyDescent="0.4">
      <c r="C1101" t="s">
        <v>852</v>
      </c>
      <c r="D1101" t="s">
        <v>608</v>
      </c>
      <c r="E1101">
        <v>9500</v>
      </c>
    </row>
    <row r="1102" spans="3:5" x14ac:dyDescent="0.4">
      <c r="C1102" t="s">
        <v>852</v>
      </c>
      <c r="D1102" t="s">
        <v>609</v>
      </c>
      <c r="E1102">
        <v>2600</v>
      </c>
    </row>
    <row r="1103" spans="3:5" x14ac:dyDescent="0.4">
      <c r="C1103" t="s">
        <v>852</v>
      </c>
      <c r="D1103" t="s">
        <v>610</v>
      </c>
      <c r="E1103">
        <v>10900</v>
      </c>
    </row>
    <row r="1104" spans="3:5" x14ac:dyDescent="0.4">
      <c r="C1104" t="s">
        <v>852</v>
      </c>
      <c r="D1104" t="s">
        <v>611</v>
      </c>
      <c r="E1104">
        <v>9700</v>
      </c>
    </row>
    <row r="1105" spans="3:5" x14ac:dyDescent="0.4">
      <c r="C1105" t="s">
        <v>852</v>
      </c>
      <c r="D1105" t="s">
        <v>612</v>
      </c>
      <c r="E1105">
        <v>6100</v>
      </c>
    </row>
    <row r="1106" spans="3:5" x14ac:dyDescent="0.4">
      <c r="C1106" t="s">
        <v>852</v>
      </c>
      <c r="D1106" t="s">
        <v>613</v>
      </c>
      <c r="E1106">
        <v>6700</v>
      </c>
    </row>
    <row r="1107" spans="3:5" x14ac:dyDescent="0.4">
      <c r="C1107" t="s">
        <v>852</v>
      </c>
      <c r="D1107" t="s">
        <v>614</v>
      </c>
      <c r="E1107">
        <v>4600</v>
      </c>
    </row>
    <row r="1108" spans="3:5" x14ac:dyDescent="0.4">
      <c r="C1108" t="s">
        <v>852</v>
      </c>
      <c r="D1108" t="s">
        <v>615</v>
      </c>
      <c r="E1108">
        <v>6000</v>
      </c>
    </row>
    <row r="1109" spans="3:5" x14ac:dyDescent="0.4">
      <c r="C1109" t="s">
        <v>852</v>
      </c>
      <c r="D1109" t="s">
        <v>616</v>
      </c>
      <c r="E1109">
        <v>6900</v>
      </c>
    </row>
    <row r="1110" spans="3:5" x14ac:dyDescent="0.4">
      <c r="C1110" t="s">
        <v>852</v>
      </c>
      <c r="D1110" t="s">
        <v>617</v>
      </c>
      <c r="E1110">
        <v>6000</v>
      </c>
    </row>
    <row r="1111" spans="3:5" x14ac:dyDescent="0.4">
      <c r="C1111" t="s">
        <v>852</v>
      </c>
      <c r="D1111" t="s">
        <v>618</v>
      </c>
      <c r="E1111">
        <v>1600</v>
      </c>
    </row>
    <row r="1112" spans="3:5" x14ac:dyDescent="0.4">
      <c r="C1112" t="s">
        <v>852</v>
      </c>
      <c r="D1112" t="s">
        <v>619</v>
      </c>
      <c r="E1112">
        <v>3100</v>
      </c>
    </row>
    <row r="1113" spans="3:5" x14ac:dyDescent="0.4">
      <c r="C1113" t="s">
        <v>852</v>
      </c>
      <c r="D1113" t="s">
        <v>620</v>
      </c>
      <c r="E1113">
        <v>5300</v>
      </c>
    </row>
    <row r="1114" spans="3:5" x14ac:dyDescent="0.4">
      <c r="C1114" t="s">
        <v>852</v>
      </c>
      <c r="D1114" t="s">
        <v>621</v>
      </c>
      <c r="E1114">
        <v>15300</v>
      </c>
    </row>
    <row r="1115" spans="3:5" x14ac:dyDescent="0.4">
      <c r="C1115" t="s">
        <v>852</v>
      </c>
      <c r="D1115" t="s">
        <v>622</v>
      </c>
      <c r="E1115">
        <v>5600</v>
      </c>
    </row>
    <row r="1116" spans="3:5" x14ac:dyDescent="0.4">
      <c r="C1116" t="s">
        <v>852</v>
      </c>
      <c r="D1116" t="s">
        <v>623</v>
      </c>
      <c r="E1116">
        <v>3900</v>
      </c>
    </row>
    <row r="1117" spans="3:5" x14ac:dyDescent="0.4">
      <c r="C1117" t="s">
        <v>852</v>
      </c>
      <c r="D1117" t="s">
        <v>624</v>
      </c>
      <c r="E1117">
        <v>9100</v>
      </c>
    </row>
    <row r="1118" spans="3:5" x14ac:dyDescent="0.4">
      <c r="C1118" t="s">
        <v>852</v>
      </c>
      <c r="D1118" t="s">
        <v>625</v>
      </c>
      <c r="E1118">
        <v>3400</v>
      </c>
    </row>
    <row r="1119" spans="3:5" x14ac:dyDescent="0.4">
      <c r="C1119" t="s">
        <v>852</v>
      </c>
      <c r="D1119" t="s">
        <v>626</v>
      </c>
      <c r="E1119">
        <v>15400</v>
      </c>
    </row>
    <row r="1120" spans="3:5" x14ac:dyDescent="0.4">
      <c r="C1120" t="s">
        <v>852</v>
      </c>
      <c r="D1120" t="s">
        <v>627</v>
      </c>
      <c r="E1120">
        <v>5600</v>
      </c>
    </row>
    <row r="1121" spans="3:5" x14ac:dyDescent="0.4">
      <c r="C1121" t="s">
        <v>852</v>
      </c>
      <c r="D1121" t="s">
        <v>628</v>
      </c>
      <c r="E1121">
        <v>5100</v>
      </c>
    </row>
    <row r="1122" spans="3:5" x14ac:dyDescent="0.4">
      <c r="C1122" t="s">
        <v>852</v>
      </c>
      <c r="D1122" t="s">
        <v>629</v>
      </c>
      <c r="E1122">
        <v>19100</v>
      </c>
    </row>
    <row r="1123" spans="3:5" x14ac:dyDescent="0.4">
      <c r="C1123" t="s">
        <v>852</v>
      </c>
      <c r="D1123" t="s">
        <v>630</v>
      </c>
      <c r="E1123">
        <v>8100</v>
      </c>
    </row>
    <row r="1124" spans="3:5" x14ac:dyDescent="0.4">
      <c r="C1124" t="s">
        <v>852</v>
      </c>
      <c r="D1124" t="s">
        <v>631</v>
      </c>
      <c r="E1124">
        <v>9100</v>
      </c>
    </row>
    <row r="1125" spans="3:5" x14ac:dyDescent="0.4">
      <c r="C1125" t="s">
        <v>852</v>
      </c>
      <c r="D1125" t="s">
        <v>632</v>
      </c>
      <c r="E1125">
        <v>10000</v>
      </c>
    </row>
    <row r="1126" spans="3:5" x14ac:dyDescent="0.4">
      <c r="C1126" t="s">
        <v>852</v>
      </c>
      <c r="D1126" t="s">
        <v>633</v>
      </c>
      <c r="E1126">
        <v>8800</v>
      </c>
    </row>
    <row r="1127" spans="3:5" x14ac:dyDescent="0.4">
      <c r="C1127" t="s">
        <v>852</v>
      </c>
      <c r="D1127" t="s">
        <v>634</v>
      </c>
      <c r="E1127">
        <v>5200</v>
      </c>
    </row>
    <row r="1128" spans="3:5" x14ac:dyDescent="0.4">
      <c r="C1128" t="s">
        <v>852</v>
      </c>
      <c r="D1128" t="s">
        <v>635</v>
      </c>
      <c r="E1128">
        <v>4300</v>
      </c>
    </row>
    <row r="1129" spans="3:5" x14ac:dyDescent="0.4">
      <c r="C1129" t="s">
        <v>852</v>
      </c>
      <c r="D1129" t="s">
        <v>636</v>
      </c>
      <c r="E1129">
        <v>2700</v>
      </c>
    </row>
    <row r="1130" spans="3:5" x14ac:dyDescent="0.4">
      <c r="C1130" t="s">
        <v>852</v>
      </c>
      <c r="D1130" t="s">
        <v>637</v>
      </c>
      <c r="E1130">
        <v>4900</v>
      </c>
    </row>
    <row r="1131" spans="3:5" x14ac:dyDescent="0.4">
      <c r="C1131" t="s">
        <v>852</v>
      </c>
      <c r="D1131" t="s">
        <v>638</v>
      </c>
      <c r="E1131">
        <v>3100</v>
      </c>
    </row>
    <row r="1132" spans="3:5" x14ac:dyDescent="0.4">
      <c r="C1132" t="s">
        <v>852</v>
      </c>
      <c r="D1132" t="s">
        <v>639</v>
      </c>
      <c r="E1132">
        <v>7900</v>
      </c>
    </row>
    <row r="1133" spans="3:5" x14ac:dyDescent="0.4">
      <c r="C1133" t="s">
        <v>852</v>
      </c>
      <c r="D1133" t="s">
        <v>640</v>
      </c>
      <c r="E1133">
        <v>2900</v>
      </c>
    </row>
    <row r="1134" spans="3:5" x14ac:dyDescent="0.4">
      <c r="C1134" t="s">
        <v>852</v>
      </c>
      <c r="D1134" t="s">
        <v>641</v>
      </c>
      <c r="E1134">
        <v>22800</v>
      </c>
    </row>
    <row r="1135" spans="3:5" x14ac:dyDescent="0.4">
      <c r="C1135" t="s">
        <v>852</v>
      </c>
      <c r="D1135" t="s">
        <v>642</v>
      </c>
      <c r="E1135">
        <v>6900</v>
      </c>
    </row>
    <row r="1136" spans="3:5" x14ac:dyDescent="0.4">
      <c r="C1136" t="s">
        <v>852</v>
      </c>
      <c r="D1136" t="s">
        <v>643</v>
      </c>
      <c r="E1136">
        <v>6200</v>
      </c>
    </row>
    <row r="1137" spans="3:5" x14ac:dyDescent="0.4">
      <c r="C1137" t="s">
        <v>852</v>
      </c>
      <c r="D1137" t="s">
        <v>644</v>
      </c>
      <c r="E1137">
        <v>5200</v>
      </c>
    </row>
    <row r="1138" spans="3:5" x14ac:dyDescent="0.4">
      <c r="C1138" t="s">
        <v>852</v>
      </c>
      <c r="D1138" t="s">
        <v>645</v>
      </c>
      <c r="E1138">
        <v>14600</v>
      </c>
    </row>
    <row r="1139" spans="3:5" x14ac:dyDescent="0.4">
      <c r="C1139" t="s">
        <v>852</v>
      </c>
      <c r="D1139" t="s">
        <v>646</v>
      </c>
      <c r="E1139">
        <v>21200</v>
      </c>
    </row>
    <row r="1140" spans="3:5" x14ac:dyDescent="0.4">
      <c r="C1140" t="s">
        <v>852</v>
      </c>
      <c r="D1140" t="s">
        <v>647</v>
      </c>
      <c r="E1140">
        <v>23200</v>
      </c>
    </row>
    <row r="1141" spans="3:5" x14ac:dyDescent="0.4">
      <c r="C1141" t="s">
        <v>852</v>
      </c>
      <c r="D1141" t="s">
        <v>648</v>
      </c>
      <c r="E1141">
        <v>12300</v>
      </c>
    </row>
    <row r="1142" spans="3:5" x14ac:dyDescent="0.4">
      <c r="C1142" t="s">
        <v>852</v>
      </c>
      <c r="D1142" t="s">
        <v>649</v>
      </c>
      <c r="E1142">
        <v>22500</v>
      </c>
    </row>
    <row r="1143" spans="3:5" x14ac:dyDescent="0.4">
      <c r="C1143" t="s">
        <v>852</v>
      </c>
      <c r="D1143" t="s">
        <v>650</v>
      </c>
      <c r="E1143">
        <v>15300</v>
      </c>
    </row>
    <row r="1144" spans="3:5" x14ac:dyDescent="0.4">
      <c r="C1144" t="s">
        <v>852</v>
      </c>
      <c r="D1144" t="s">
        <v>651</v>
      </c>
      <c r="E1144">
        <v>8100</v>
      </c>
    </row>
    <row r="1145" spans="3:5" x14ac:dyDescent="0.4">
      <c r="C1145" t="s">
        <v>852</v>
      </c>
      <c r="D1145" t="s">
        <v>652</v>
      </c>
      <c r="E1145">
        <v>10300</v>
      </c>
    </row>
    <row r="1146" spans="3:5" x14ac:dyDescent="0.4">
      <c r="C1146" t="s">
        <v>852</v>
      </c>
      <c r="D1146" t="s">
        <v>653</v>
      </c>
      <c r="E1146">
        <v>3500</v>
      </c>
    </row>
    <row r="1147" spans="3:5" x14ac:dyDescent="0.4">
      <c r="C1147" t="s">
        <v>852</v>
      </c>
      <c r="D1147" t="s">
        <v>654</v>
      </c>
      <c r="E1147">
        <v>7700</v>
      </c>
    </row>
    <row r="1148" spans="3:5" x14ac:dyDescent="0.4">
      <c r="C1148" t="s">
        <v>852</v>
      </c>
      <c r="D1148" t="s">
        <v>655</v>
      </c>
      <c r="E1148">
        <v>7900</v>
      </c>
    </row>
    <row r="1149" spans="3:5" x14ac:dyDescent="0.4">
      <c r="C1149" t="s">
        <v>852</v>
      </c>
      <c r="D1149" t="s">
        <v>656</v>
      </c>
      <c r="E1149">
        <v>2900</v>
      </c>
    </row>
    <row r="1150" spans="3:5" x14ac:dyDescent="0.4">
      <c r="C1150" t="s">
        <v>852</v>
      </c>
      <c r="D1150" t="s">
        <v>657</v>
      </c>
      <c r="E1150">
        <v>35200</v>
      </c>
    </row>
    <row r="1151" spans="3:5" x14ac:dyDescent="0.4">
      <c r="C1151" t="s">
        <v>852</v>
      </c>
      <c r="D1151" t="s">
        <v>658</v>
      </c>
      <c r="E1151">
        <v>28900</v>
      </c>
    </row>
    <row r="1152" spans="3:5" x14ac:dyDescent="0.4">
      <c r="C1152" t="s">
        <v>852</v>
      </c>
      <c r="D1152" t="s">
        <v>659</v>
      </c>
      <c r="E1152">
        <v>9200</v>
      </c>
    </row>
    <row r="1153" spans="3:5" x14ac:dyDescent="0.4">
      <c r="C1153" t="s">
        <v>852</v>
      </c>
      <c r="D1153" t="s">
        <v>660</v>
      </c>
      <c r="E1153">
        <v>14600</v>
      </c>
    </row>
    <row r="1154" spans="3:5" x14ac:dyDescent="0.4">
      <c r="C1154" t="s">
        <v>852</v>
      </c>
      <c r="D1154" t="s">
        <v>661</v>
      </c>
      <c r="E1154">
        <v>7000</v>
      </c>
    </row>
    <row r="1155" spans="3:5" x14ac:dyDescent="0.4">
      <c r="C1155" t="s">
        <v>852</v>
      </c>
      <c r="D1155" t="s">
        <v>662</v>
      </c>
      <c r="E1155">
        <v>13700</v>
      </c>
    </row>
    <row r="1156" spans="3:5" x14ac:dyDescent="0.4">
      <c r="C1156" t="s">
        <v>852</v>
      </c>
      <c r="D1156" t="s">
        <v>663</v>
      </c>
      <c r="E1156">
        <v>14000</v>
      </c>
    </row>
    <row r="1157" spans="3:5" x14ac:dyDescent="0.4">
      <c r="C1157" t="s">
        <v>852</v>
      </c>
      <c r="D1157" t="s">
        <v>664</v>
      </c>
      <c r="E1157">
        <v>8400</v>
      </c>
    </row>
    <row r="1158" spans="3:5" x14ac:dyDescent="0.4">
      <c r="C1158" t="s">
        <v>852</v>
      </c>
      <c r="D1158" t="s">
        <v>665</v>
      </c>
      <c r="E1158">
        <v>4100</v>
      </c>
    </row>
    <row r="1159" spans="3:5" x14ac:dyDescent="0.4">
      <c r="C1159" t="s">
        <v>852</v>
      </c>
      <c r="D1159" t="s">
        <v>666</v>
      </c>
      <c r="E1159">
        <v>5400</v>
      </c>
    </row>
    <row r="1160" spans="3:5" x14ac:dyDescent="0.4">
      <c r="C1160" t="s">
        <v>852</v>
      </c>
      <c r="D1160" t="s">
        <v>667</v>
      </c>
      <c r="E1160">
        <v>8600</v>
      </c>
    </row>
    <row r="1161" spans="3:5" x14ac:dyDescent="0.4">
      <c r="C1161" t="s">
        <v>852</v>
      </c>
      <c r="D1161" t="s">
        <v>668</v>
      </c>
      <c r="E1161">
        <v>7100</v>
      </c>
    </row>
    <row r="1162" spans="3:5" x14ac:dyDescent="0.4">
      <c r="C1162" t="s">
        <v>852</v>
      </c>
      <c r="D1162" t="s">
        <v>669</v>
      </c>
      <c r="E1162">
        <v>8600</v>
      </c>
    </row>
    <row r="1163" spans="3:5" x14ac:dyDescent="0.4">
      <c r="C1163" t="s">
        <v>852</v>
      </c>
      <c r="D1163" t="s">
        <v>670</v>
      </c>
      <c r="E1163">
        <v>10200</v>
      </c>
    </row>
    <row r="1164" spans="3:5" x14ac:dyDescent="0.4">
      <c r="C1164" t="s">
        <v>852</v>
      </c>
      <c r="D1164" t="s">
        <v>671</v>
      </c>
      <c r="E1164">
        <v>15000</v>
      </c>
    </row>
    <row r="1165" spans="3:5" x14ac:dyDescent="0.4">
      <c r="C1165" t="s">
        <v>852</v>
      </c>
      <c r="D1165" t="s">
        <v>672</v>
      </c>
      <c r="E1165">
        <v>9100</v>
      </c>
    </row>
    <row r="1166" spans="3:5" x14ac:dyDescent="0.4">
      <c r="C1166" t="s">
        <v>852</v>
      </c>
      <c r="D1166" t="s">
        <v>673</v>
      </c>
      <c r="E1166">
        <v>6400</v>
      </c>
    </row>
    <row r="1167" spans="3:5" x14ac:dyDescent="0.4">
      <c r="C1167" t="s">
        <v>852</v>
      </c>
      <c r="D1167" t="s">
        <v>674</v>
      </c>
      <c r="E1167">
        <v>6300</v>
      </c>
    </row>
    <row r="1168" spans="3:5" x14ac:dyDescent="0.4">
      <c r="C1168" t="s">
        <v>852</v>
      </c>
      <c r="D1168" t="s">
        <v>675</v>
      </c>
      <c r="E1168">
        <v>5200</v>
      </c>
    </row>
    <row r="1169" spans="3:5" x14ac:dyDescent="0.4">
      <c r="C1169" t="s">
        <v>852</v>
      </c>
      <c r="D1169" t="s">
        <v>676</v>
      </c>
      <c r="E1169">
        <v>5300</v>
      </c>
    </row>
    <row r="1170" spans="3:5" x14ac:dyDescent="0.4">
      <c r="C1170" t="s">
        <v>852</v>
      </c>
      <c r="D1170" t="s">
        <v>677</v>
      </c>
      <c r="E1170">
        <v>8000</v>
      </c>
    </row>
    <row r="1171" spans="3:5" x14ac:dyDescent="0.4">
      <c r="C1171" t="s">
        <v>852</v>
      </c>
      <c r="D1171" t="s">
        <v>678</v>
      </c>
      <c r="E1171">
        <v>2500</v>
      </c>
    </row>
    <row r="1172" spans="3:5" x14ac:dyDescent="0.4">
      <c r="C1172" t="s">
        <v>852</v>
      </c>
      <c r="D1172" t="s">
        <v>679</v>
      </c>
      <c r="E1172">
        <v>23200</v>
      </c>
    </row>
    <row r="1173" spans="3:5" x14ac:dyDescent="0.4">
      <c r="C1173" t="s">
        <v>852</v>
      </c>
      <c r="D1173" t="s">
        <v>680</v>
      </c>
      <c r="E1173">
        <v>15300</v>
      </c>
    </row>
    <row r="1174" spans="3:5" x14ac:dyDescent="0.4">
      <c r="C1174" t="s">
        <v>852</v>
      </c>
      <c r="D1174" t="s">
        <v>681</v>
      </c>
      <c r="E1174">
        <v>6600</v>
      </c>
    </row>
    <row r="1175" spans="3:5" x14ac:dyDescent="0.4">
      <c r="C1175" t="s">
        <v>852</v>
      </c>
      <c r="D1175" t="s">
        <v>682</v>
      </c>
      <c r="E1175">
        <v>13500</v>
      </c>
    </row>
    <row r="1176" spans="3:5" x14ac:dyDescent="0.4">
      <c r="C1176" t="s">
        <v>852</v>
      </c>
      <c r="D1176" t="s">
        <v>683</v>
      </c>
      <c r="E1176">
        <v>10200</v>
      </c>
    </row>
    <row r="1177" spans="3:5" x14ac:dyDescent="0.4">
      <c r="C1177" t="s">
        <v>852</v>
      </c>
      <c r="D1177" t="s">
        <v>684</v>
      </c>
      <c r="E1177">
        <v>35200</v>
      </c>
    </row>
    <row r="1178" spans="3:5" x14ac:dyDescent="0.4">
      <c r="C1178" t="s">
        <v>852</v>
      </c>
      <c r="D1178" t="s">
        <v>685</v>
      </c>
      <c r="E1178">
        <v>14000</v>
      </c>
    </row>
    <row r="1179" spans="3:5" x14ac:dyDescent="0.4">
      <c r="C1179" t="s">
        <v>852</v>
      </c>
      <c r="D1179" t="s">
        <v>686</v>
      </c>
      <c r="E1179">
        <v>13900</v>
      </c>
    </row>
    <row r="1180" spans="3:5" x14ac:dyDescent="0.4">
      <c r="C1180" t="s">
        <v>852</v>
      </c>
      <c r="D1180" t="s">
        <v>687</v>
      </c>
      <c r="E1180">
        <v>14400</v>
      </c>
    </row>
    <row r="1181" spans="3:5" x14ac:dyDescent="0.4">
      <c r="C1181" t="s">
        <v>852</v>
      </c>
      <c r="D1181" t="s">
        <v>386</v>
      </c>
      <c r="E1181">
        <v>4900</v>
      </c>
    </row>
    <row r="1182" spans="3:5" x14ac:dyDescent="0.4">
      <c r="C1182" t="s">
        <v>852</v>
      </c>
      <c r="D1182" t="s">
        <v>387</v>
      </c>
      <c r="E1182">
        <v>6600</v>
      </c>
    </row>
    <row r="1183" spans="3:5" x14ac:dyDescent="0.4">
      <c r="C1183" t="s">
        <v>852</v>
      </c>
      <c r="D1183" t="s">
        <v>388</v>
      </c>
      <c r="E1183">
        <v>7400</v>
      </c>
    </row>
    <row r="1184" spans="3:5" x14ac:dyDescent="0.4">
      <c r="C1184" t="s">
        <v>852</v>
      </c>
      <c r="D1184" t="s">
        <v>389</v>
      </c>
      <c r="E1184">
        <v>11900</v>
      </c>
    </row>
    <row r="1185" spans="3:5" x14ac:dyDescent="0.4">
      <c r="C1185" t="s">
        <v>852</v>
      </c>
      <c r="D1185" t="s">
        <v>390</v>
      </c>
      <c r="E1185">
        <v>8300</v>
      </c>
    </row>
    <row r="1186" spans="3:5" x14ac:dyDescent="0.4">
      <c r="C1186" t="s">
        <v>852</v>
      </c>
      <c r="D1186" t="s">
        <v>391</v>
      </c>
      <c r="E1186">
        <v>8400</v>
      </c>
    </row>
    <row r="1187" spans="3:5" x14ac:dyDescent="0.4">
      <c r="C1187" t="s">
        <v>852</v>
      </c>
      <c r="D1187" t="s">
        <v>392</v>
      </c>
      <c r="E1187">
        <v>8700</v>
      </c>
    </row>
    <row r="1188" spans="3:5" x14ac:dyDescent="0.4">
      <c r="C1188" t="s">
        <v>852</v>
      </c>
      <c r="D1188" t="s">
        <v>393</v>
      </c>
      <c r="E1188">
        <v>7200</v>
      </c>
    </row>
    <row r="1189" spans="3:5" x14ac:dyDescent="0.4">
      <c r="C1189" t="s">
        <v>852</v>
      </c>
      <c r="D1189" t="s">
        <v>394</v>
      </c>
      <c r="E1189">
        <v>9200</v>
      </c>
    </row>
    <row r="1190" spans="3:5" x14ac:dyDescent="0.4">
      <c r="C1190" t="s">
        <v>852</v>
      </c>
      <c r="D1190" t="s">
        <v>395</v>
      </c>
      <c r="E1190">
        <v>7800</v>
      </c>
    </row>
    <row r="1191" spans="3:5" x14ac:dyDescent="0.4">
      <c r="C1191" t="s">
        <v>852</v>
      </c>
      <c r="D1191" t="s">
        <v>396</v>
      </c>
      <c r="E1191">
        <v>3300</v>
      </c>
    </row>
    <row r="1192" spans="3:5" x14ac:dyDescent="0.4">
      <c r="C1192" t="s">
        <v>852</v>
      </c>
      <c r="D1192" t="s">
        <v>397</v>
      </c>
      <c r="E1192">
        <v>4500</v>
      </c>
    </row>
    <row r="1193" spans="3:5" x14ac:dyDescent="0.4">
      <c r="C1193" t="s">
        <v>852</v>
      </c>
      <c r="D1193" t="s">
        <v>398</v>
      </c>
      <c r="E1193">
        <v>10100</v>
      </c>
    </row>
    <row r="1194" spans="3:5" x14ac:dyDescent="0.4">
      <c r="C1194" t="s">
        <v>852</v>
      </c>
      <c r="D1194" t="s">
        <v>399</v>
      </c>
      <c r="E1194">
        <v>7500</v>
      </c>
    </row>
    <row r="1195" spans="3:5" x14ac:dyDescent="0.4">
      <c r="C1195" t="s">
        <v>852</v>
      </c>
      <c r="D1195" t="s">
        <v>400</v>
      </c>
      <c r="E1195">
        <v>4500</v>
      </c>
    </row>
    <row r="1196" spans="3:5" x14ac:dyDescent="0.4">
      <c r="C1196" t="s">
        <v>852</v>
      </c>
      <c r="D1196" t="s">
        <v>401</v>
      </c>
      <c r="E1196">
        <v>3600</v>
      </c>
    </row>
    <row r="1197" spans="3:5" x14ac:dyDescent="0.4">
      <c r="C1197" t="s">
        <v>852</v>
      </c>
      <c r="D1197" t="s">
        <v>402</v>
      </c>
      <c r="E1197">
        <v>1000</v>
      </c>
    </row>
    <row r="1198" spans="3:5" x14ac:dyDescent="0.4">
      <c r="C1198" t="s">
        <v>852</v>
      </c>
      <c r="D1198" t="s">
        <v>403</v>
      </c>
      <c r="E1198">
        <v>8300</v>
      </c>
    </row>
    <row r="1199" spans="3:5" x14ac:dyDescent="0.4">
      <c r="C1199" t="s">
        <v>852</v>
      </c>
      <c r="D1199" t="s">
        <v>404</v>
      </c>
      <c r="E1199">
        <v>9300</v>
      </c>
    </row>
    <row r="1200" spans="3:5" x14ac:dyDescent="0.4">
      <c r="C1200" t="s">
        <v>852</v>
      </c>
      <c r="D1200" t="s">
        <v>405</v>
      </c>
      <c r="E1200">
        <v>4800</v>
      </c>
    </row>
    <row r="1201" spans="3:5" x14ac:dyDescent="0.4">
      <c r="C1201" t="s">
        <v>852</v>
      </c>
      <c r="D1201" t="s">
        <v>406</v>
      </c>
      <c r="E1201">
        <v>6500</v>
      </c>
    </row>
    <row r="1202" spans="3:5" x14ac:dyDescent="0.4">
      <c r="C1202" t="s">
        <v>852</v>
      </c>
      <c r="D1202" t="s">
        <v>407</v>
      </c>
      <c r="E1202">
        <v>4300</v>
      </c>
    </row>
    <row r="1203" spans="3:5" x14ac:dyDescent="0.4">
      <c r="C1203" t="s">
        <v>852</v>
      </c>
      <c r="D1203" t="s">
        <v>408</v>
      </c>
      <c r="E1203">
        <v>7600</v>
      </c>
    </row>
    <row r="1204" spans="3:5" x14ac:dyDescent="0.4">
      <c r="C1204" t="s">
        <v>852</v>
      </c>
      <c r="D1204" t="s">
        <v>409</v>
      </c>
      <c r="E1204">
        <v>4700</v>
      </c>
    </row>
    <row r="1205" spans="3:5" x14ac:dyDescent="0.4">
      <c r="C1205" t="s">
        <v>852</v>
      </c>
      <c r="D1205" t="s">
        <v>410</v>
      </c>
      <c r="E1205">
        <v>7500</v>
      </c>
    </row>
    <row r="1206" spans="3:5" x14ac:dyDescent="0.4">
      <c r="C1206" t="s">
        <v>852</v>
      </c>
      <c r="D1206" t="s">
        <v>411</v>
      </c>
      <c r="E1206">
        <v>5100</v>
      </c>
    </row>
    <row r="1207" spans="3:5" x14ac:dyDescent="0.4">
      <c r="C1207" t="s">
        <v>852</v>
      </c>
      <c r="D1207" t="s">
        <v>412</v>
      </c>
      <c r="E1207">
        <v>2100</v>
      </c>
    </row>
    <row r="1208" spans="3:5" x14ac:dyDescent="0.4">
      <c r="C1208" t="s">
        <v>852</v>
      </c>
      <c r="D1208" t="s">
        <v>413</v>
      </c>
      <c r="E1208">
        <v>7200</v>
      </c>
    </row>
    <row r="1209" spans="3:5" x14ac:dyDescent="0.4">
      <c r="C1209" t="s">
        <v>852</v>
      </c>
      <c r="D1209" t="s">
        <v>414</v>
      </c>
      <c r="E1209">
        <v>3800</v>
      </c>
    </row>
    <row r="1210" spans="3:5" x14ac:dyDescent="0.4">
      <c r="C1210" t="s">
        <v>852</v>
      </c>
      <c r="D1210" t="s">
        <v>415</v>
      </c>
      <c r="E1210">
        <v>4600</v>
      </c>
    </row>
    <row r="1211" spans="3:5" x14ac:dyDescent="0.4">
      <c r="C1211" t="s">
        <v>852</v>
      </c>
      <c r="D1211" t="s">
        <v>416</v>
      </c>
      <c r="E1211">
        <v>9000</v>
      </c>
    </row>
    <row r="1212" spans="3:5" x14ac:dyDescent="0.4">
      <c r="C1212" t="s">
        <v>852</v>
      </c>
      <c r="D1212" t="s">
        <v>417</v>
      </c>
      <c r="E1212">
        <v>12700</v>
      </c>
    </row>
    <row r="1213" spans="3:5" x14ac:dyDescent="0.4">
      <c r="C1213" t="s">
        <v>852</v>
      </c>
      <c r="D1213" t="s">
        <v>418</v>
      </c>
      <c r="E1213">
        <v>10200</v>
      </c>
    </row>
    <row r="1214" spans="3:5" x14ac:dyDescent="0.4">
      <c r="C1214" t="s">
        <v>852</v>
      </c>
      <c r="D1214" t="s">
        <v>419</v>
      </c>
      <c r="E1214">
        <v>4400</v>
      </c>
    </row>
    <row r="1215" spans="3:5" x14ac:dyDescent="0.4">
      <c r="C1215" t="s">
        <v>852</v>
      </c>
      <c r="D1215" t="s">
        <v>420</v>
      </c>
      <c r="E1215">
        <v>3400</v>
      </c>
    </row>
    <row r="1216" spans="3:5" x14ac:dyDescent="0.4">
      <c r="C1216" t="s">
        <v>852</v>
      </c>
      <c r="D1216" t="s">
        <v>421</v>
      </c>
      <c r="E1216">
        <v>3900</v>
      </c>
    </row>
    <row r="1217" spans="3:5" x14ac:dyDescent="0.4">
      <c r="C1217" t="s">
        <v>852</v>
      </c>
      <c r="D1217" t="s">
        <v>422</v>
      </c>
      <c r="E1217">
        <v>10000</v>
      </c>
    </row>
    <row r="1218" spans="3:5" x14ac:dyDescent="0.4">
      <c r="C1218" t="s">
        <v>852</v>
      </c>
      <c r="D1218" t="s">
        <v>423</v>
      </c>
      <c r="E1218">
        <v>10200</v>
      </c>
    </row>
    <row r="1219" spans="3:5" x14ac:dyDescent="0.4">
      <c r="C1219" t="s">
        <v>852</v>
      </c>
      <c r="D1219" t="s">
        <v>424</v>
      </c>
      <c r="E1219">
        <v>6700</v>
      </c>
    </row>
    <row r="1220" spans="3:5" x14ac:dyDescent="0.4">
      <c r="C1220" t="s">
        <v>852</v>
      </c>
      <c r="D1220" t="s">
        <v>425</v>
      </c>
      <c r="E1220">
        <v>7300</v>
      </c>
    </row>
    <row r="1221" spans="3:5" x14ac:dyDescent="0.4">
      <c r="C1221" t="s">
        <v>852</v>
      </c>
      <c r="D1221" t="s">
        <v>426</v>
      </c>
      <c r="E1221">
        <v>3000</v>
      </c>
    </row>
    <row r="1222" spans="3:5" x14ac:dyDescent="0.4">
      <c r="C1222" t="s">
        <v>852</v>
      </c>
      <c r="D1222" t="s">
        <v>427</v>
      </c>
      <c r="E1222">
        <v>4700</v>
      </c>
    </row>
    <row r="1223" spans="3:5" x14ac:dyDescent="0.4">
      <c r="C1223" t="s">
        <v>852</v>
      </c>
      <c r="D1223" t="s">
        <v>428</v>
      </c>
      <c r="E1223">
        <v>14400</v>
      </c>
    </row>
    <row r="1224" spans="3:5" x14ac:dyDescent="0.4">
      <c r="C1224" t="s">
        <v>852</v>
      </c>
      <c r="D1224" t="s">
        <v>429</v>
      </c>
      <c r="E1224">
        <v>4000</v>
      </c>
    </row>
    <row r="1225" spans="3:5" x14ac:dyDescent="0.4">
      <c r="C1225" t="s">
        <v>852</v>
      </c>
      <c r="D1225" t="s">
        <v>430</v>
      </c>
      <c r="E1225">
        <v>8800</v>
      </c>
    </row>
    <row r="1226" spans="3:5" x14ac:dyDescent="0.4">
      <c r="C1226" t="s">
        <v>852</v>
      </c>
      <c r="D1226" t="s">
        <v>431</v>
      </c>
      <c r="E1226">
        <v>11800</v>
      </c>
    </row>
    <row r="1227" spans="3:5" x14ac:dyDescent="0.4">
      <c r="C1227" t="s">
        <v>852</v>
      </c>
      <c r="D1227" t="s">
        <v>432</v>
      </c>
      <c r="E1227">
        <v>3400</v>
      </c>
    </row>
    <row r="1228" spans="3:5" x14ac:dyDescent="0.4">
      <c r="C1228" t="s">
        <v>852</v>
      </c>
      <c r="D1228" t="s">
        <v>433</v>
      </c>
      <c r="E1228">
        <v>6900</v>
      </c>
    </row>
    <row r="1229" spans="3:5" x14ac:dyDescent="0.4">
      <c r="C1229" t="s">
        <v>852</v>
      </c>
      <c r="D1229" t="s">
        <v>434</v>
      </c>
      <c r="E1229">
        <v>8900</v>
      </c>
    </row>
    <row r="1230" spans="3:5" x14ac:dyDescent="0.4">
      <c r="C1230" t="s">
        <v>852</v>
      </c>
      <c r="D1230" t="s">
        <v>435</v>
      </c>
      <c r="E1230">
        <v>3900</v>
      </c>
    </row>
    <row r="1231" spans="3:5" x14ac:dyDescent="0.4">
      <c r="C1231" t="s">
        <v>852</v>
      </c>
      <c r="D1231" t="s">
        <v>436</v>
      </c>
      <c r="E1231">
        <v>4100</v>
      </c>
    </row>
    <row r="1232" spans="3:5" x14ac:dyDescent="0.4">
      <c r="C1232" t="s">
        <v>852</v>
      </c>
      <c r="D1232" t="s">
        <v>437</v>
      </c>
      <c r="E1232">
        <v>3100</v>
      </c>
    </row>
    <row r="1233" spans="3:5" x14ac:dyDescent="0.4">
      <c r="C1233" t="s">
        <v>852</v>
      </c>
      <c r="D1233" t="s">
        <v>438</v>
      </c>
      <c r="E1233">
        <v>4300</v>
      </c>
    </row>
    <row r="1234" spans="3:5" x14ac:dyDescent="0.4">
      <c r="C1234" t="s">
        <v>852</v>
      </c>
      <c r="D1234" t="s">
        <v>439</v>
      </c>
      <c r="E1234">
        <v>3200</v>
      </c>
    </row>
    <row r="1235" spans="3:5" x14ac:dyDescent="0.4">
      <c r="C1235" t="s">
        <v>852</v>
      </c>
      <c r="D1235" t="s">
        <v>440</v>
      </c>
      <c r="E1235">
        <v>2700</v>
      </c>
    </row>
    <row r="1236" spans="3:5" x14ac:dyDescent="0.4">
      <c r="C1236" t="s">
        <v>852</v>
      </c>
      <c r="D1236" t="s">
        <v>441</v>
      </c>
      <c r="E1236">
        <v>8300</v>
      </c>
    </row>
    <row r="1237" spans="3:5" x14ac:dyDescent="0.4">
      <c r="C1237" t="s">
        <v>852</v>
      </c>
      <c r="D1237" t="s">
        <v>442</v>
      </c>
      <c r="E1237">
        <v>2900</v>
      </c>
    </row>
    <row r="1238" spans="3:5" x14ac:dyDescent="0.4">
      <c r="C1238" t="s">
        <v>852</v>
      </c>
      <c r="D1238" t="s">
        <v>443</v>
      </c>
      <c r="E1238">
        <v>1200</v>
      </c>
    </row>
    <row r="1239" spans="3:5" x14ac:dyDescent="0.4">
      <c r="C1239" t="s">
        <v>852</v>
      </c>
      <c r="D1239" t="s">
        <v>444</v>
      </c>
      <c r="E1239">
        <v>1100</v>
      </c>
    </row>
    <row r="1240" spans="3:5" x14ac:dyDescent="0.4">
      <c r="C1240" t="s">
        <v>852</v>
      </c>
      <c r="D1240" t="s">
        <v>445</v>
      </c>
      <c r="E1240">
        <v>10100</v>
      </c>
    </row>
    <row r="1241" spans="3:5" x14ac:dyDescent="0.4">
      <c r="C1241" t="s">
        <v>852</v>
      </c>
      <c r="D1241" t="s">
        <v>446</v>
      </c>
      <c r="E1241">
        <v>7300</v>
      </c>
    </row>
    <row r="1242" spans="3:5" x14ac:dyDescent="0.4">
      <c r="C1242" t="s">
        <v>852</v>
      </c>
      <c r="D1242" t="s">
        <v>447</v>
      </c>
      <c r="E1242">
        <v>11500</v>
      </c>
    </row>
    <row r="1243" spans="3:5" x14ac:dyDescent="0.4">
      <c r="C1243" t="s">
        <v>852</v>
      </c>
      <c r="D1243" t="s">
        <v>448</v>
      </c>
      <c r="E1243">
        <v>6200</v>
      </c>
    </row>
    <row r="1244" spans="3:5" x14ac:dyDescent="0.4">
      <c r="C1244" t="s">
        <v>852</v>
      </c>
      <c r="D1244" t="s">
        <v>449</v>
      </c>
      <c r="E1244">
        <v>4200</v>
      </c>
    </row>
    <row r="1245" spans="3:5" x14ac:dyDescent="0.4">
      <c r="C1245" t="s">
        <v>852</v>
      </c>
      <c r="D1245" t="s">
        <v>450</v>
      </c>
      <c r="E1245">
        <v>5000</v>
      </c>
    </row>
    <row r="1246" spans="3:5" x14ac:dyDescent="0.4">
      <c r="C1246" t="s">
        <v>852</v>
      </c>
      <c r="D1246" t="s">
        <v>451</v>
      </c>
      <c r="E1246">
        <v>10800</v>
      </c>
    </row>
    <row r="1247" spans="3:5" x14ac:dyDescent="0.4">
      <c r="C1247" t="s">
        <v>852</v>
      </c>
      <c r="D1247" t="s">
        <v>452</v>
      </c>
      <c r="E1247">
        <v>8300</v>
      </c>
    </row>
    <row r="1248" spans="3:5" x14ac:dyDescent="0.4">
      <c r="C1248" t="s">
        <v>852</v>
      </c>
      <c r="D1248" t="s">
        <v>453</v>
      </c>
      <c r="E1248">
        <v>4100</v>
      </c>
    </row>
    <row r="1249" spans="3:5" x14ac:dyDescent="0.4">
      <c r="C1249" t="s">
        <v>852</v>
      </c>
      <c r="D1249" t="s">
        <v>454</v>
      </c>
      <c r="E1249">
        <v>1200</v>
      </c>
    </row>
    <row r="1250" spans="3:5" x14ac:dyDescent="0.4">
      <c r="C1250" t="s">
        <v>852</v>
      </c>
      <c r="D1250" t="s">
        <v>455</v>
      </c>
      <c r="E1250">
        <v>2800</v>
      </c>
    </row>
    <row r="1251" spans="3:5" x14ac:dyDescent="0.4">
      <c r="C1251" t="s">
        <v>852</v>
      </c>
      <c r="D1251" t="s">
        <v>456</v>
      </c>
      <c r="E1251">
        <v>3000</v>
      </c>
    </row>
    <row r="1252" spans="3:5" x14ac:dyDescent="0.4">
      <c r="C1252" t="s">
        <v>852</v>
      </c>
      <c r="D1252" t="s">
        <v>457</v>
      </c>
      <c r="E1252">
        <v>6600</v>
      </c>
    </row>
    <row r="1253" spans="3:5" x14ac:dyDescent="0.4">
      <c r="C1253" t="s">
        <v>852</v>
      </c>
      <c r="D1253" t="s">
        <v>458</v>
      </c>
      <c r="E1253">
        <v>6000</v>
      </c>
    </row>
    <row r="1254" spans="3:5" x14ac:dyDescent="0.4">
      <c r="C1254" t="s">
        <v>852</v>
      </c>
      <c r="D1254" t="s">
        <v>459</v>
      </c>
      <c r="E1254">
        <v>4200</v>
      </c>
    </row>
    <row r="1255" spans="3:5" x14ac:dyDescent="0.4">
      <c r="C1255" t="s">
        <v>852</v>
      </c>
      <c r="D1255" t="s">
        <v>460</v>
      </c>
      <c r="E1255">
        <v>5100</v>
      </c>
    </row>
    <row r="1256" spans="3:5" x14ac:dyDescent="0.4">
      <c r="C1256" t="s">
        <v>852</v>
      </c>
      <c r="D1256" t="s">
        <v>461</v>
      </c>
      <c r="E1256">
        <v>7000</v>
      </c>
    </row>
    <row r="1257" spans="3:5" x14ac:dyDescent="0.4">
      <c r="C1257" t="s">
        <v>852</v>
      </c>
      <c r="D1257" t="s">
        <v>462</v>
      </c>
      <c r="E1257">
        <v>2300</v>
      </c>
    </row>
    <row r="1258" spans="3:5" x14ac:dyDescent="0.4">
      <c r="C1258" t="s">
        <v>852</v>
      </c>
      <c r="D1258" t="s">
        <v>463</v>
      </c>
      <c r="E1258">
        <v>2300</v>
      </c>
    </row>
    <row r="1259" spans="3:5" x14ac:dyDescent="0.4">
      <c r="C1259" t="s">
        <v>852</v>
      </c>
      <c r="D1259" t="s">
        <v>464</v>
      </c>
      <c r="E1259">
        <v>5800</v>
      </c>
    </row>
    <row r="1260" spans="3:5" x14ac:dyDescent="0.4">
      <c r="C1260" t="s">
        <v>852</v>
      </c>
      <c r="D1260" t="s">
        <v>465</v>
      </c>
      <c r="E1260">
        <v>1400</v>
      </c>
    </row>
    <row r="1261" spans="3:5" x14ac:dyDescent="0.4">
      <c r="C1261" t="s">
        <v>852</v>
      </c>
      <c r="D1261" t="s">
        <v>466</v>
      </c>
      <c r="E1261">
        <v>3500</v>
      </c>
    </row>
    <row r="1262" spans="3:5" x14ac:dyDescent="0.4">
      <c r="C1262" t="s">
        <v>852</v>
      </c>
      <c r="D1262" t="s">
        <v>467</v>
      </c>
      <c r="E1262">
        <v>1700</v>
      </c>
    </row>
    <row r="1263" spans="3:5" x14ac:dyDescent="0.4">
      <c r="C1263" t="s">
        <v>852</v>
      </c>
      <c r="D1263" t="s">
        <v>468</v>
      </c>
      <c r="E1263">
        <v>1900</v>
      </c>
    </row>
    <row r="1264" spans="3:5" x14ac:dyDescent="0.4">
      <c r="C1264" t="s">
        <v>852</v>
      </c>
      <c r="D1264" t="s">
        <v>469</v>
      </c>
      <c r="E1264">
        <v>3600</v>
      </c>
    </row>
    <row r="1265" spans="3:5" x14ac:dyDescent="0.4">
      <c r="C1265" t="s">
        <v>852</v>
      </c>
      <c r="D1265" t="s">
        <v>470</v>
      </c>
      <c r="E1265">
        <v>1800</v>
      </c>
    </row>
    <row r="1266" spans="3:5" x14ac:dyDescent="0.4">
      <c r="C1266" t="s">
        <v>852</v>
      </c>
      <c r="D1266" t="s">
        <v>471</v>
      </c>
      <c r="E1266">
        <v>3100</v>
      </c>
    </row>
    <row r="1267" spans="3:5" x14ac:dyDescent="0.4">
      <c r="C1267" t="s">
        <v>852</v>
      </c>
      <c r="D1267" t="s">
        <v>472</v>
      </c>
      <c r="E1267">
        <v>6600</v>
      </c>
    </row>
    <row r="1268" spans="3:5" x14ac:dyDescent="0.4">
      <c r="C1268" t="s">
        <v>852</v>
      </c>
      <c r="D1268" t="s">
        <v>473</v>
      </c>
      <c r="E1268">
        <v>2500</v>
      </c>
    </row>
    <row r="1269" spans="3:5" x14ac:dyDescent="0.4">
      <c r="C1269" t="s">
        <v>852</v>
      </c>
      <c r="D1269" t="s">
        <v>474</v>
      </c>
      <c r="E1269">
        <v>2800</v>
      </c>
    </row>
    <row r="1270" spans="3:5" x14ac:dyDescent="0.4">
      <c r="C1270" t="s">
        <v>852</v>
      </c>
      <c r="D1270" t="s">
        <v>475</v>
      </c>
      <c r="E1270">
        <v>3600</v>
      </c>
    </row>
    <row r="1271" spans="3:5" x14ac:dyDescent="0.4">
      <c r="C1271" t="s">
        <v>852</v>
      </c>
      <c r="D1271" t="s">
        <v>476</v>
      </c>
      <c r="E1271">
        <v>3000</v>
      </c>
    </row>
    <row r="1272" spans="3:5" x14ac:dyDescent="0.4">
      <c r="C1272" t="s">
        <v>852</v>
      </c>
      <c r="D1272" t="s">
        <v>477</v>
      </c>
      <c r="E1272">
        <v>4900</v>
      </c>
    </row>
    <row r="1273" spans="3:5" x14ac:dyDescent="0.4">
      <c r="C1273" t="s">
        <v>852</v>
      </c>
      <c r="D1273" t="s">
        <v>478</v>
      </c>
      <c r="E1273">
        <v>2800</v>
      </c>
    </row>
    <row r="1274" spans="3:5" x14ac:dyDescent="0.4">
      <c r="C1274" t="s">
        <v>852</v>
      </c>
      <c r="D1274" t="s">
        <v>479</v>
      </c>
      <c r="E1274">
        <v>4400</v>
      </c>
    </row>
    <row r="1275" spans="3:5" x14ac:dyDescent="0.4">
      <c r="C1275" t="s">
        <v>852</v>
      </c>
      <c r="D1275" t="s">
        <v>480</v>
      </c>
      <c r="E1275">
        <v>7400</v>
      </c>
    </row>
    <row r="1276" spans="3:5" x14ac:dyDescent="0.4">
      <c r="C1276" t="s">
        <v>852</v>
      </c>
      <c r="D1276" t="s">
        <v>481</v>
      </c>
      <c r="E1276">
        <v>6500</v>
      </c>
    </row>
    <row r="1277" spans="3:5" x14ac:dyDescent="0.4">
      <c r="C1277" t="s">
        <v>852</v>
      </c>
      <c r="D1277" t="s">
        <v>482</v>
      </c>
      <c r="E1277">
        <v>7700</v>
      </c>
    </row>
    <row r="1278" spans="3:5" x14ac:dyDescent="0.4">
      <c r="C1278" t="s">
        <v>852</v>
      </c>
      <c r="D1278" t="s">
        <v>483</v>
      </c>
      <c r="E1278">
        <v>2100</v>
      </c>
    </row>
    <row r="1279" spans="3:5" x14ac:dyDescent="0.4">
      <c r="C1279" t="s">
        <v>852</v>
      </c>
      <c r="D1279" t="s">
        <v>484</v>
      </c>
      <c r="E1279">
        <v>8500</v>
      </c>
    </row>
    <row r="1280" spans="3:5" x14ac:dyDescent="0.4">
      <c r="C1280" t="s">
        <v>852</v>
      </c>
      <c r="D1280" t="s">
        <v>485</v>
      </c>
      <c r="E1280">
        <v>8500</v>
      </c>
    </row>
    <row r="1281" spans="3:5" x14ac:dyDescent="0.4">
      <c r="C1281" t="s">
        <v>852</v>
      </c>
      <c r="D1281" t="s">
        <v>486</v>
      </c>
      <c r="E1281">
        <v>6300</v>
      </c>
    </row>
    <row r="1282" spans="3:5" x14ac:dyDescent="0.4">
      <c r="C1282" t="s">
        <v>852</v>
      </c>
      <c r="D1282" t="s">
        <v>487</v>
      </c>
      <c r="E1282">
        <v>7000</v>
      </c>
    </row>
    <row r="1283" spans="3:5" x14ac:dyDescent="0.4">
      <c r="C1283" t="s">
        <v>852</v>
      </c>
      <c r="D1283" t="s">
        <v>488</v>
      </c>
      <c r="E1283">
        <v>9800</v>
      </c>
    </row>
    <row r="1284" spans="3:5" x14ac:dyDescent="0.4">
      <c r="C1284" t="s">
        <v>852</v>
      </c>
      <c r="D1284" t="s">
        <v>489</v>
      </c>
      <c r="E1284">
        <v>6200</v>
      </c>
    </row>
    <row r="1285" spans="3:5" x14ac:dyDescent="0.4">
      <c r="C1285" t="s">
        <v>852</v>
      </c>
      <c r="D1285" t="s">
        <v>490</v>
      </c>
      <c r="E1285">
        <v>8200</v>
      </c>
    </row>
    <row r="1286" spans="3:5" x14ac:dyDescent="0.4">
      <c r="C1286" t="s">
        <v>852</v>
      </c>
      <c r="D1286" t="s">
        <v>491</v>
      </c>
      <c r="E1286">
        <v>4500</v>
      </c>
    </row>
    <row r="1287" spans="3:5" x14ac:dyDescent="0.4">
      <c r="C1287" t="s">
        <v>852</v>
      </c>
      <c r="D1287" t="s">
        <v>492</v>
      </c>
      <c r="E1287">
        <v>5900</v>
      </c>
    </row>
    <row r="1288" spans="3:5" x14ac:dyDescent="0.4">
      <c r="C1288" t="s">
        <v>852</v>
      </c>
      <c r="D1288" t="s">
        <v>493</v>
      </c>
      <c r="E1288">
        <v>7400</v>
      </c>
    </row>
    <row r="1289" spans="3:5" x14ac:dyDescent="0.4">
      <c r="C1289" t="s">
        <v>852</v>
      </c>
      <c r="D1289" t="s">
        <v>494</v>
      </c>
      <c r="E1289">
        <v>6400</v>
      </c>
    </row>
    <row r="1290" spans="3:5" x14ac:dyDescent="0.4">
      <c r="C1290" t="s">
        <v>852</v>
      </c>
      <c r="D1290" t="s">
        <v>495</v>
      </c>
      <c r="E1290">
        <v>3000</v>
      </c>
    </row>
    <row r="1291" spans="3:5" x14ac:dyDescent="0.4">
      <c r="C1291" t="s">
        <v>852</v>
      </c>
      <c r="D1291" t="s">
        <v>496</v>
      </c>
      <c r="E1291">
        <v>5100</v>
      </c>
    </row>
    <row r="1292" spans="3:5" x14ac:dyDescent="0.4">
      <c r="C1292" t="s">
        <v>852</v>
      </c>
      <c r="D1292" t="s">
        <v>497</v>
      </c>
      <c r="E1292">
        <v>2600</v>
      </c>
    </row>
    <row r="1293" spans="3:5" x14ac:dyDescent="0.4">
      <c r="C1293" t="s">
        <v>852</v>
      </c>
      <c r="D1293" t="s">
        <v>498</v>
      </c>
      <c r="E1293">
        <v>4800</v>
      </c>
    </row>
    <row r="1294" spans="3:5" x14ac:dyDescent="0.4">
      <c r="C1294" t="s">
        <v>852</v>
      </c>
      <c r="D1294" t="s">
        <v>499</v>
      </c>
      <c r="E1294">
        <v>2100</v>
      </c>
    </row>
    <row r="1295" spans="3:5" x14ac:dyDescent="0.4">
      <c r="C1295" t="s">
        <v>852</v>
      </c>
      <c r="D1295" t="s">
        <v>500</v>
      </c>
      <c r="E1295">
        <v>6700</v>
      </c>
    </row>
    <row r="1296" spans="3:5" x14ac:dyDescent="0.4">
      <c r="C1296" t="s">
        <v>852</v>
      </c>
      <c r="D1296" t="s">
        <v>501</v>
      </c>
      <c r="E1296">
        <v>1700</v>
      </c>
    </row>
    <row r="1297" spans="3:5" x14ac:dyDescent="0.4">
      <c r="C1297" t="s">
        <v>852</v>
      </c>
      <c r="D1297" t="s">
        <v>502</v>
      </c>
      <c r="E1297">
        <v>1200</v>
      </c>
    </row>
    <row r="1298" spans="3:5" x14ac:dyDescent="0.4">
      <c r="C1298" t="s">
        <v>852</v>
      </c>
      <c r="D1298" t="s">
        <v>503</v>
      </c>
      <c r="E1298">
        <v>7700</v>
      </c>
    </row>
    <row r="1299" spans="3:5" x14ac:dyDescent="0.4">
      <c r="C1299" t="s">
        <v>852</v>
      </c>
      <c r="D1299" t="s">
        <v>504</v>
      </c>
      <c r="E1299">
        <v>5700</v>
      </c>
    </row>
    <row r="1300" spans="3:5" x14ac:dyDescent="0.4">
      <c r="C1300" t="s">
        <v>852</v>
      </c>
      <c r="D1300" t="s">
        <v>505</v>
      </c>
      <c r="E1300">
        <v>7100</v>
      </c>
    </row>
    <row r="1301" spans="3:5" x14ac:dyDescent="0.4">
      <c r="C1301" t="s">
        <v>852</v>
      </c>
      <c r="D1301" t="s">
        <v>688</v>
      </c>
      <c r="E1301">
        <v>4800</v>
      </c>
    </row>
    <row r="1302" spans="3:5" x14ac:dyDescent="0.4">
      <c r="C1302" t="s">
        <v>852</v>
      </c>
      <c r="D1302" t="s">
        <v>689</v>
      </c>
      <c r="E1302">
        <v>7600</v>
      </c>
    </row>
    <row r="1303" spans="3:5" x14ac:dyDescent="0.4">
      <c r="C1303" t="s">
        <v>852</v>
      </c>
      <c r="D1303" t="s">
        <v>690</v>
      </c>
      <c r="E1303">
        <v>4200</v>
      </c>
    </row>
    <row r="1304" spans="3:5" x14ac:dyDescent="0.4">
      <c r="C1304" t="s">
        <v>852</v>
      </c>
      <c r="D1304" t="s">
        <v>691</v>
      </c>
      <c r="E1304">
        <v>10700</v>
      </c>
    </row>
    <row r="1305" spans="3:5" x14ac:dyDescent="0.4">
      <c r="C1305" t="s">
        <v>852</v>
      </c>
      <c r="D1305" t="s">
        <v>692</v>
      </c>
      <c r="E1305">
        <v>3300</v>
      </c>
    </row>
    <row r="1306" spans="3:5" x14ac:dyDescent="0.4">
      <c r="C1306" t="s">
        <v>852</v>
      </c>
      <c r="D1306" t="s">
        <v>693</v>
      </c>
      <c r="E1306">
        <v>5800</v>
      </c>
    </row>
    <row r="1307" spans="3:5" x14ac:dyDescent="0.4">
      <c r="C1307" t="s">
        <v>852</v>
      </c>
      <c r="D1307" t="s">
        <v>694</v>
      </c>
      <c r="E1307">
        <v>1000</v>
      </c>
    </row>
    <row r="1308" spans="3:5" x14ac:dyDescent="0.4">
      <c r="C1308" t="s">
        <v>852</v>
      </c>
      <c r="D1308" t="s">
        <v>695</v>
      </c>
      <c r="E1308">
        <v>3100</v>
      </c>
    </row>
    <row r="1309" spans="3:5" x14ac:dyDescent="0.4">
      <c r="C1309" t="s">
        <v>852</v>
      </c>
      <c r="D1309" t="s">
        <v>696</v>
      </c>
      <c r="E1309">
        <v>2100</v>
      </c>
    </row>
    <row r="1310" spans="3:5" x14ac:dyDescent="0.4">
      <c r="C1310" t="s">
        <v>852</v>
      </c>
      <c r="D1310" t="s">
        <v>697</v>
      </c>
      <c r="E1310">
        <v>4100</v>
      </c>
    </row>
    <row r="1311" spans="3:5" x14ac:dyDescent="0.4">
      <c r="C1311" t="s">
        <v>852</v>
      </c>
      <c r="D1311" t="s">
        <v>698</v>
      </c>
      <c r="E1311">
        <v>2800</v>
      </c>
    </row>
    <row r="1312" spans="3:5" x14ac:dyDescent="0.4">
      <c r="C1312" t="s">
        <v>852</v>
      </c>
      <c r="D1312" t="s">
        <v>699</v>
      </c>
      <c r="E1312">
        <v>2000</v>
      </c>
    </row>
    <row r="1313" spans="3:5" x14ac:dyDescent="0.4">
      <c r="C1313" t="s">
        <v>852</v>
      </c>
      <c r="D1313" t="s">
        <v>700</v>
      </c>
      <c r="E1313">
        <v>4600</v>
      </c>
    </row>
    <row r="1314" spans="3:5" x14ac:dyDescent="0.4">
      <c r="C1314" t="s">
        <v>852</v>
      </c>
      <c r="D1314" t="s">
        <v>701</v>
      </c>
      <c r="E1314">
        <v>3900</v>
      </c>
    </row>
    <row r="1315" spans="3:5" x14ac:dyDescent="0.4">
      <c r="C1315" t="s">
        <v>852</v>
      </c>
      <c r="D1315" t="s">
        <v>702</v>
      </c>
      <c r="E1315">
        <v>7200</v>
      </c>
    </row>
    <row r="1316" spans="3:5" x14ac:dyDescent="0.4">
      <c r="C1316" t="s">
        <v>852</v>
      </c>
      <c r="D1316" t="s">
        <v>703</v>
      </c>
      <c r="E1316">
        <v>4100</v>
      </c>
    </row>
    <row r="1317" spans="3:5" x14ac:dyDescent="0.4">
      <c r="C1317" t="s">
        <v>852</v>
      </c>
      <c r="D1317" t="s">
        <v>704</v>
      </c>
      <c r="E1317">
        <v>9200</v>
      </c>
    </row>
    <row r="1318" spans="3:5" x14ac:dyDescent="0.4">
      <c r="C1318" t="s">
        <v>852</v>
      </c>
      <c r="D1318" t="s">
        <v>705</v>
      </c>
      <c r="E1318">
        <v>6600</v>
      </c>
    </row>
    <row r="1319" spans="3:5" x14ac:dyDescent="0.4">
      <c r="C1319" t="s">
        <v>852</v>
      </c>
      <c r="D1319" t="s">
        <v>706</v>
      </c>
      <c r="E1319">
        <v>2800</v>
      </c>
    </row>
    <row r="1320" spans="3:5" x14ac:dyDescent="0.4">
      <c r="C1320" t="s">
        <v>852</v>
      </c>
      <c r="D1320" t="s">
        <v>707</v>
      </c>
      <c r="E1320">
        <v>7800</v>
      </c>
    </row>
    <row r="1321" spans="3:5" x14ac:dyDescent="0.4">
      <c r="C1321" t="s">
        <v>852</v>
      </c>
      <c r="D1321" t="s">
        <v>708</v>
      </c>
      <c r="E1321">
        <v>4800</v>
      </c>
    </row>
    <row r="1322" spans="3:5" x14ac:dyDescent="0.4">
      <c r="C1322" t="s">
        <v>852</v>
      </c>
      <c r="D1322" t="s">
        <v>709</v>
      </c>
      <c r="E1322">
        <v>2700</v>
      </c>
    </row>
    <row r="1323" spans="3:5" x14ac:dyDescent="0.4">
      <c r="C1323" t="s">
        <v>852</v>
      </c>
      <c r="D1323" t="s">
        <v>710</v>
      </c>
      <c r="E1323">
        <v>6600</v>
      </c>
    </row>
    <row r="1324" spans="3:5" x14ac:dyDescent="0.4">
      <c r="C1324" t="s">
        <v>852</v>
      </c>
      <c r="D1324" t="s">
        <v>711</v>
      </c>
      <c r="E1324">
        <v>8700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92100</v>
      </c>
    </row>
    <row r="1331" spans="3:5" x14ac:dyDescent="0.4">
      <c r="C1331" t="s">
        <v>853</v>
      </c>
      <c r="D1331" t="s">
        <v>506</v>
      </c>
      <c r="E1331">
        <v>0</v>
      </c>
    </row>
    <row r="1332" spans="3:5" x14ac:dyDescent="0.4">
      <c r="C1332" t="s">
        <v>853</v>
      </c>
      <c r="D1332" t="s">
        <v>507</v>
      </c>
      <c r="E1332">
        <v>146000</v>
      </c>
    </row>
    <row r="1333" spans="3:5" x14ac:dyDescent="0.4">
      <c r="C1333" t="s">
        <v>853</v>
      </c>
      <c r="D1333" t="s">
        <v>508</v>
      </c>
      <c r="E1333">
        <v>52800</v>
      </c>
    </row>
    <row r="1334" spans="3:5" x14ac:dyDescent="0.4">
      <c r="C1334" t="s">
        <v>853</v>
      </c>
      <c r="D1334" t="s">
        <v>509</v>
      </c>
      <c r="E1334">
        <v>56300</v>
      </c>
    </row>
    <row r="1335" spans="3:5" x14ac:dyDescent="0.4">
      <c r="C1335" t="s">
        <v>853</v>
      </c>
      <c r="D1335" t="s">
        <v>510</v>
      </c>
      <c r="E1335">
        <v>32600</v>
      </c>
    </row>
    <row r="1336" spans="3:5" x14ac:dyDescent="0.4">
      <c r="C1336" t="s">
        <v>853</v>
      </c>
      <c r="D1336" t="s">
        <v>511</v>
      </c>
      <c r="E1336">
        <v>40800</v>
      </c>
    </row>
    <row r="1337" spans="3:5" x14ac:dyDescent="0.4">
      <c r="C1337" t="s">
        <v>853</v>
      </c>
      <c r="D1337" t="s">
        <v>512</v>
      </c>
      <c r="E1337">
        <v>98500</v>
      </c>
    </row>
    <row r="1338" spans="3:5" x14ac:dyDescent="0.4">
      <c r="C1338" t="s">
        <v>853</v>
      </c>
      <c r="D1338" t="s">
        <v>513</v>
      </c>
      <c r="E1338">
        <v>48700</v>
      </c>
    </row>
    <row r="1339" spans="3:5" x14ac:dyDescent="0.4">
      <c r="C1339" t="s">
        <v>853</v>
      </c>
      <c r="D1339" t="s">
        <v>514</v>
      </c>
      <c r="E1339">
        <v>26100</v>
      </c>
    </row>
    <row r="1340" spans="3:5" x14ac:dyDescent="0.4">
      <c r="C1340" t="s">
        <v>853</v>
      </c>
      <c r="D1340" t="s">
        <v>515</v>
      </c>
      <c r="E1340">
        <v>33800</v>
      </c>
    </row>
    <row r="1341" spans="3:5" x14ac:dyDescent="0.4">
      <c r="C1341" t="s">
        <v>853</v>
      </c>
      <c r="D1341" t="s">
        <v>516</v>
      </c>
      <c r="E1341">
        <v>40000</v>
      </c>
    </row>
    <row r="1342" spans="3:5" x14ac:dyDescent="0.4">
      <c r="C1342" t="s">
        <v>853</v>
      </c>
      <c r="D1342" t="s">
        <v>517</v>
      </c>
      <c r="E1342">
        <v>49500</v>
      </c>
    </row>
    <row r="1343" spans="3:5" x14ac:dyDescent="0.4">
      <c r="C1343" t="s">
        <v>853</v>
      </c>
      <c r="D1343" t="s">
        <v>518</v>
      </c>
      <c r="E1343">
        <v>30200</v>
      </c>
    </row>
    <row r="1344" spans="3:5" x14ac:dyDescent="0.4">
      <c r="C1344" t="s">
        <v>853</v>
      </c>
      <c r="D1344" t="s">
        <v>519</v>
      </c>
      <c r="E1344">
        <v>37100</v>
      </c>
    </row>
    <row r="1345" spans="3:5" x14ac:dyDescent="0.4">
      <c r="C1345" t="s">
        <v>853</v>
      </c>
      <c r="D1345" t="s">
        <v>520</v>
      </c>
      <c r="E1345">
        <v>36300</v>
      </c>
    </row>
    <row r="1346" spans="3:5" x14ac:dyDescent="0.4">
      <c r="C1346" t="s">
        <v>853</v>
      </c>
      <c r="D1346" t="s">
        <v>521</v>
      </c>
      <c r="E1346">
        <v>22400</v>
      </c>
    </row>
    <row r="1347" spans="3:5" x14ac:dyDescent="0.4">
      <c r="C1347" t="s">
        <v>853</v>
      </c>
      <c r="D1347" t="s">
        <v>522</v>
      </c>
      <c r="E1347">
        <v>31100</v>
      </c>
    </row>
    <row r="1348" spans="3:5" x14ac:dyDescent="0.4">
      <c r="C1348" t="s">
        <v>853</v>
      </c>
      <c r="D1348" t="s">
        <v>523</v>
      </c>
      <c r="E1348">
        <v>39200</v>
      </c>
    </row>
    <row r="1349" spans="3:5" x14ac:dyDescent="0.4">
      <c r="C1349" t="s">
        <v>853</v>
      </c>
      <c r="D1349" t="s">
        <v>524</v>
      </c>
      <c r="E1349">
        <v>27800</v>
      </c>
    </row>
    <row r="1350" spans="3:5" x14ac:dyDescent="0.4">
      <c r="C1350" t="s">
        <v>853</v>
      </c>
      <c r="D1350" t="s">
        <v>525</v>
      </c>
      <c r="E1350">
        <v>12600</v>
      </c>
    </row>
    <row r="1351" spans="3:5" x14ac:dyDescent="0.4">
      <c r="C1351" t="s">
        <v>853</v>
      </c>
      <c r="D1351" t="s">
        <v>526</v>
      </c>
      <c r="E1351">
        <v>23100</v>
      </c>
    </row>
    <row r="1352" spans="3:5" x14ac:dyDescent="0.4">
      <c r="C1352" t="s">
        <v>853</v>
      </c>
      <c r="D1352" t="s">
        <v>527</v>
      </c>
      <c r="E1352">
        <v>20400</v>
      </c>
    </row>
    <row r="1353" spans="3:5" x14ac:dyDescent="0.4">
      <c r="C1353" t="s">
        <v>853</v>
      </c>
      <c r="D1353" t="s">
        <v>528</v>
      </c>
      <c r="E1353">
        <v>23700</v>
      </c>
    </row>
    <row r="1354" spans="3:5" x14ac:dyDescent="0.4">
      <c r="C1354" t="s">
        <v>853</v>
      </c>
      <c r="D1354" t="s">
        <v>529</v>
      </c>
      <c r="E1354">
        <v>10900</v>
      </c>
    </row>
    <row r="1355" spans="3:5" x14ac:dyDescent="0.4">
      <c r="C1355" t="s">
        <v>853</v>
      </c>
      <c r="D1355" t="s">
        <v>530</v>
      </c>
      <c r="E1355">
        <v>26700</v>
      </c>
    </row>
    <row r="1356" spans="3:5" x14ac:dyDescent="0.4">
      <c r="C1356" t="s">
        <v>853</v>
      </c>
      <c r="D1356" t="s">
        <v>531</v>
      </c>
      <c r="E1356">
        <v>32900</v>
      </c>
    </row>
    <row r="1357" spans="3:5" x14ac:dyDescent="0.4">
      <c r="C1357" t="s">
        <v>853</v>
      </c>
      <c r="D1357" t="s">
        <v>532</v>
      </c>
      <c r="E1357">
        <v>25400</v>
      </c>
    </row>
    <row r="1358" spans="3:5" x14ac:dyDescent="0.4">
      <c r="C1358" t="s">
        <v>853</v>
      </c>
      <c r="D1358" t="s">
        <v>533</v>
      </c>
      <c r="E1358">
        <v>18100</v>
      </c>
    </row>
    <row r="1359" spans="3:5" x14ac:dyDescent="0.4">
      <c r="C1359" t="s">
        <v>853</v>
      </c>
      <c r="D1359" t="s">
        <v>534</v>
      </c>
      <c r="E1359">
        <v>18200</v>
      </c>
    </row>
    <row r="1360" spans="3:5" x14ac:dyDescent="0.4">
      <c r="C1360" t="s">
        <v>853</v>
      </c>
      <c r="D1360" t="s">
        <v>535</v>
      </c>
      <c r="E1360">
        <v>18500</v>
      </c>
    </row>
    <row r="1361" spans="3:5" x14ac:dyDescent="0.4">
      <c r="C1361" t="s">
        <v>853</v>
      </c>
      <c r="D1361" t="s">
        <v>536</v>
      </c>
      <c r="E1361">
        <v>35400</v>
      </c>
    </row>
    <row r="1362" spans="3:5" x14ac:dyDescent="0.4">
      <c r="C1362" t="s">
        <v>853</v>
      </c>
      <c r="D1362" t="s">
        <v>537</v>
      </c>
      <c r="E1362">
        <v>15900</v>
      </c>
    </row>
    <row r="1363" spans="3:5" x14ac:dyDescent="0.4">
      <c r="C1363" t="s">
        <v>853</v>
      </c>
      <c r="D1363" t="s">
        <v>538</v>
      </c>
      <c r="E1363">
        <v>16300</v>
      </c>
    </row>
    <row r="1364" spans="3:5" x14ac:dyDescent="0.4">
      <c r="C1364" t="s">
        <v>853</v>
      </c>
      <c r="D1364" t="s">
        <v>539</v>
      </c>
      <c r="E1364">
        <v>17000</v>
      </c>
    </row>
    <row r="1365" spans="3:5" x14ac:dyDescent="0.4">
      <c r="C1365" t="s">
        <v>853</v>
      </c>
      <c r="D1365" t="s">
        <v>540</v>
      </c>
      <c r="E1365">
        <v>14200</v>
      </c>
    </row>
    <row r="1366" spans="3:5" x14ac:dyDescent="0.4">
      <c r="C1366" t="s">
        <v>853</v>
      </c>
      <c r="D1366" t="s">
        <v>541</v>
      </c>
      <c r="E1366">
        <v>21000</v>
      </c>
    </row>
    <row r="1367" spans="3:5" x14ac:dyDescent="0.4">
      <c r="C1367" t="s">
        <v>853</v>
      </c>
      <c r="D1367" t="s">
        <v>542</v>
      </c>
      <c r="E1367">
        <v>19100</v>
      </c>
    </row>
    <row r="1368" spans="3:5" x14ac:dyDescent="0.4">
      <c r="C1368" t="s">
        <v>853</v>
      </c>
      <c r="D1368" t="s">
        <v>543</v>
      </c>
      <c r="E1368">
        <v>13900</v>
      </c>
    </row>
    <row r="1369" spans="3:5" x14ac:dyDescent="0.4">
      <c r="C1369" t="s">
        <v>853</v>
      </c>
      <c r="D1369" t="s">
        <v>544</v>
      </c>
      <c r="E1369">
        <v>14500</v>
      </c>
    </row>
    <row r="1370" spans="3:5" x14ac:dyDescent="0.4">
      <c r="C1370" t="s">
        <v>853</v>
      </c>
      <c r="D1370" t="s">
        <v>545</v>
      </c>
      <c r="E1370">
        <v>12100</v>
      </c>
    </row>
    <row r="1371" spans="3:5" x14ac:dyDescent="0.4">
      <c r="C1371" t="s">
        <v>853</v>
      </c>
      <c r="D1371" t="s">
        <v>546</v>
      </c>
      <c r="E1371">
        <v>17500</v>
      </c>
    </row>
    <row r="1372" spans="3:5" x14ac:dyDescent="0.4">
      <c r="C1372" t="s">
        <v>853</v>
      </c>
      <c r="D1372" t="s">
        <v>547</v>
      </c>
      <c r="E1372">
        <v>8500</v>
      </c>
    </row>
    <row r="1373" spans="3:5" x14ac:dyDescent="0.4">
      <c r="C1373" t="s">
        <v>853</v>
      </c>
      <c r="D1373" t="s">
        <v>548</v>
      </c>
      <c r="E1373">
        <v>17500</v>
      </c>
    </row>
    <row r="1374" spans="3:5" x14ac:dyDescent="0.4">
      <c r="C1374" t="s">
        <v>853</v>
      </c>
      <c r="D1374" t="s">
        <v>549</v>
      </c>
      <c r="E1374">
        <v>18400</v>
      </c>
    </row>
    <row r="1375" spans="3:5" x14ac:dyDescent="0.4">
      <c r="C1375" t="s">
        <v>853</v>
      </c>
      <c r="D1375" t="s">
        <v>550</v>
      </c>
      <c r="E1375">
        <v>7600</v>
      </c>
    </row>
    <row r="1376" spans="3:5" x14ac:dyDescent="0.4">
      <c r="C1376" t="s">
        <v>853</v>
      </c>
      <c r="D1376" t="s">
        <v>551</v>
      </c>
      <c r="E1376">
        <v>8000</v>
      </c>
    </row>
    <row r="1377" spans="3:5" x14ac:dyDescent="0.4">
      <c r="C1377" t="s">
        <v>853</v>
      </c>
      <c r="D1377" t="s">
        <v>552</v>
      </c>
      <c r="E1377">
        <v>13800</v>
      </c>
    </row>
    <row r="1378" spans="3:5" x14ac:dyDescent="0.4">
      <c r="C1378" t="s">
        <v>853</v>
      </c>
      <c r="D1378" t="s">
        <v>553</v>
      </c>
      <c r="E1378">
        <v>3800</v>
      </c>
    </row>
    <row r="1379" spans="3:5" x14ac:dyDescent="0.4">
      <c r="C1379" t="s">
        <v>853</v>
      </c>
      <c r="D1379" t="s">
        <v>554</v>
      </c>
      <c r="E1379">
        <v>22700</v>
      </c>
    </row>
    <row r="1380" spans="3:5" x14ac:dyDescent="0.4">
      <c r="C1380" t="s">
        <v>853</v>
      </c>
      <c r="D1380" t="s">
        <v>555</v>
      </c>
      <c r="E1380">
        <v>10600</v>
      </c>
    </row>
    <row r="1381" spans="3:5" x14ac:dyDescent="0.4">
      <c r="C1381" t="s">
        <v>853</v>
      </c>
      <c r="D1381" t="s">
        <v>556</v>
      </c>
      <c r="E1381">
        <v>6000</v>
      </c>
    </row>
    <row r="1382" spans="3:5" x14ac:dyDescent="0.4">
      <c r="C1382" t="s">
        <v>853</v>
      </c>
      <c r="D1382" t="s">
        <v>557</v>
      </c>
      <c r="E1382">
        <v>5400</v>
      </c>
    </row>
    <row r="1383" spans="3:5" x14ac:dyDescent="0.4">
      <c r="C1383" t="s">
        <v>853</v>
      </c>
      <c r="D1383" t="s">
        <v>558</v>
      </c>
      <c r="E1383">
        <v>14200</v>
      </c>
    </row>
    <row r="1384" spans="3:5" x14ac:dyDescent="0.4">
      <c r="C1384" t="s">
        <v>853</v>
      </c>
      <c r="D1384" t="s">
        <v>559</v>
      </c>
      <c r="E1384">
        <v>14900</v>
      </c>
    </row>
    <row r="1385" spans="3:5" x14ac:dyDescent="0.4">
      <c r="C1385" t="s">
        <v>853</v>
      </c>
      <c r="D1385" t="s">
        <v>560</v>
      </c>
      <c r="E1385">
        <v>8000</v>
      </c>
    </row>
    <row r="1386" spans="3:5" x14ac:dyDescent="0.4">
      <c r="C1386" t="s">
        <v>853</v>
      </c>
      <c r="D1386" t="s">
        <v>561</v>
      </c>
      <c r="E1386">
        <v>7800</v>
      </c>
    </row>
    <row r="1387" spans="3:5" x14ac:dyDescent="0.4">
      <c r="C1387" t="s">
        <v>853</v>
      </c>
      <c r="D1387" t="s">
        <v>562</v>
      </c>
      <c r="E1387">
        <v>4800</v>
      </c>
    </row>
    <row r="1388" spans="3:5" x14ac:dyDescent="0.4">
      <c r="C1388" t="s">
        <v>853</v>
      </c>
      <c r="D1388" t="s">
        <v>563</v>
      </c>
      <c r="E1388">
        <v>11900</v>
      </c>
    </row>
    <row r="1389" spans="3:5" x14ac:dyDescent="0.4">
      <c r="C1389" t="s">
        <v>853</v>
      </c>
      <c r="D1389" t="s">
        <v>564</v>
      </c>
      <c r="E1389">
        <v>4700</v>
      </c>
    </row>
    <row r="1390" spans="3:5" x14ac:dyDescent="0.4">
      <c r="C1390" t="s">
        <v>853</v>
      </c>
      <c r="D1390" t="s">
        <v>565</v>
      </c>
      <c r="E1390">
        <v>9100</v>
      </c>
    </row>
    <row r="1391" spans="3:5" x14ac:dyDescent="0.4">
      <c r="C1391" t="s">
        <v>853</v>
      </c>
      <c r="D1391" t="s">
        <v>566</v>
      </c>
      <c r="E1391">
        <v>31100</v>
      </c>
    </row>
    <row r="1392" spans="3:5" x14ac:dyDescent="0.4">
      <c r="C1392" t="s">
        <v>853</v>
      </c>
      <c r="D1392" t="s">
        <v>567</v>
      </c>
      <c r="E1392">
        <v>7700</v>
      </c>
    </row>
    <row r="1393" spans="3:5" x14ac:dyDescent="0.4">
      <c r="C1393" t="s">
        <v>853</v>
      </c>
      <c r="D1393" t="s">
        <v>568</v>
      </c>
      <c r="E1393">
        <v>13700</v>
      </c>
    </row>
    <row r="1394" spans="3:5" x14ac:dyDescent="0.4">
      <c r="C1394" t="s">
        <v>853</v>
      </c>
      <c r="D1394" t="s">
        <v>569</v>
      </c>
      <c r="E1394">
        <v>20500</v>
      </c>
    </row>
    <row r="1395" spans="3:5" x14ac:dyDescent="0.4">
      <c r="C1395" t="s">
        <v>853</v>
      </c>
      <c r="D1395" t="s">
        <v>570</v>
      </c>
      <c r="E1395">
        <v>20200</v>
      </c>
    </row>
    <row r="1396" spans="3:5" x14ac:dyDescent="0.4">
      <c r="C1396" t="s">
        <v>853</v>
      </c>
      <c r="D1396" t="s">
        <v>571</v>
      </c>
      <c r="E1396">
        <v>12500</v>
      </c>
    </row>
    <row r="1397" spans="3:5" x14ac:dyDescent="0.4">
      <c r="C1397" t="s">
        <v>853</v>
      </c>
      <c r="D1397" t="s">
        <v>572</v>
      </c>
      <c r="E1397">
        <v>16500</v>
      </c>
    </row>
    <row r="1398" spans="3:5" x14ac:dyDescent="0.4">
      <c r="C1398" t="s">
        <v>853</v>
      </c>
      <c r="D1398" t="s">
        <v>573</v>
      </c>
      <c r="E1398">
        <v>10500</v>
      </c>
    </row>
    <row r="1399" spans="3:5" x14ac:dyDescent="0.4">
      <c r="C1399" t="s">
        <v>853</v>
      </c>
      <c r="D1399" t="s">
        <v>574</v>
      </c>
      <c r="E1399">
        <v>18700</v>
      </c>
    </row>
    <row r="1400" spans="3:5" x14ac:dyDescent="0.4">
      <c r="C1400" t="s">
        <v>853</v>
      </c>
      <c r="D1400" t="s">
        <v>575</v>
      </c>
      <c r="E1400">
        <v>14200</v>
      </c>
    </row>
    <row r="1401" spans="3:5" x14ac:dyDescent="0.4">
      <c r="C1401" t="s">
        <v>853</v>
      </c>
      <c r="D1401" t="s">
        <v>576</v>
      </c>
      <c r="E1401">
        <v>12800</v>
      </c>
    </row>
    <row r="1402" spans="3:5" x14ac:dyDescent="0.4">
      <c r="C1402" t="s">
        <v>853</v>
      </c>
      <c r="D1402" t="s">
        <v>577</v>
      </c>
      <c r="E1402">
        <v>6000</v>
      </c>
    </row>
    <row r="1403" spans="3:5" x14ac:dyDescent="0.4">
      <c r="C1403" t="s">
        <v>853</v>
      </c>
      <c r="D1403" t="s">
        <v>578</v>
      </c>
      <c r="E1403">
        <v>12100</v>
      </c>
    </row>
    <row r="1404" spans="3:5" x14ac:dyDescent="0.4">
      <c r="C1404" t="s">
        <v>853</v>
      </c>
      <c r="D1404" t="s">
        <v>579</v>
      </c>
      <c r="E1404">
        <v>5800</v>
      </c>
    </row>
    <row r="1405" spans="3:5" x14ac:dyDescent="0.4">
      <c r="C1405" t="s">
        <v>853</v>
      </c>
      <c r="D1405" t="s">
        <v>580</v>
      </c>
      <c r="E1405">
        <v>6700</v>
      </c>
    </row>
    <row r="1406" spans="3:5" x14ac:dyDescent="0.4">
      <c r="C1406" t="s">
        <v>853</v>
      </c>
      <c r="D1406" t="s">
        <v>581</v>
      </c>
      <c r="E1406">
        <v>10300</v>
      </c>
    </row>
    <row r="1407" spans="3:5" x14ac:dyDescent="0.4">
      <c r="C1407" t="s">
        <v>853</v>
      </c>
      <c r="D1407" t="s">
        <v>582</v>
      </c>
      <c r="E1407">
        <v>9400</v>
      </c>
    </row>
    <row r="1408" spans="3:5" x14ac:dyDescent="0.4">
      <c r="C1408" t="s">
        <v>853</v>
      </c>
      <c r="D1408" t="s">
        <v>583</v>
      </c>
      <c r="E1408">
        <v>5900</v>
      </c>
    </row>
    <row r="1409" spans="3:5" x14ac:dyDescent="0.4">
      <c r="C1409" t="s">
        <v>853</v>
      </c>
      <c r="D1409" t="s">
        <v>584</v>
      </c>
      <c r="E1409">
        <v>11000</v>
      </c>
    </row>
    <row r="1410" spans="3:5" x14ac:dyDescent="0.4">
      <c r="C1410" t="s">
        <v>853</v>
      </c>
      <c r="D1410" t="s">
        <v>585</v>
      </c>
      <c r="E1410">
        <v>8600</v>
      </c>
    </row>
    <row r="1411" spans="3:5" x14ac:dyDescent="0.4">
      <c r="C1411" t="s">
        <v>853</v>
      </c>
      <c r="D1411" t="s">
        <v>586</v>
      </c>
      <c r="E1411">
        <v>16600</v>
      </c>
    </row>
    <row r="1412" spans="3:5" x14ac:dyDescent="0.4">
      <c r="C1412" t="s">
        <v>853</v>
      </c>
      <c r="D1412" t="s">
        <v>587</v>
      </c>
      <c r="E1412">
        <v>11700</v>
      </c>
    </row>
    <row r="1413" spans="3:5" x14ac:dyDescent="0.4">
      <c r="C1413" t="s">
        <v>853</v>
      </c>
      <c r="D1413" t="s">
        <v>588</v>
      </c>
      <c r="E1413">
        <v>4500</v>
      </c>
    </row>
    <row r="1414" spans="3:5" x14ac:dyDescent="0.4">
      <c r="C1414" t="s">
        <v>853</v>
      </c>
      <c r="D1414" t="s">
        <v>589</v>
      </c>
      <c r="E1414">
        <v>13800</v>
      </c>
    </row>
    <row r="1415" spans="3:5" x14ac:dyDescent="0.4">
      <c r="C1415" t="s">
        <v>853</v>
      </c>
      <c r="D1415" t="s">
        <v>590</v>
      </c>
      <c r="E1415">
        <v>10900</v>
      </c>
    </row>
    <row r="1416" spans="3:5" x14ac:dyDescent="0.4">
      <c r="C1416" t="s">
        <v>853</v>
      </c>
      <c r="D1416" t="s">
        <v>591</v>
      </c>
      <c r="E1416">
        <v>6500</v>
      </c>
    </row>
    <row r="1417" spans="3:5" x14ac:dyDescent="0.4">
      <c r="C1417" t="s">
        <v>853</v>
      </c>
      <c r="D1417" t="s">
        <v>592</v>
      </c>
      <c r="E1417">
        <v>3600</v>
      </c>
    </row>
    <row r="1418" spans="3:5" x14ac:dyDescent="0.4">
      <c r="C1418" t="s">
        <v>853</v>
      </c>
      <c r="D1418" t="s">
        <v>593</v>
      </c>
      <c r="E1418">
        <v>5800</v>
      </c>
    </row>
    <row r="1419" spans="3:5" x14ac:dyDescent="0.4">
      <c r="C1419" t="s">
        <v>853</v>
      </c>
      <c r="D1419" t="s">
        <v>594</v>
      </c>
      <c r="E1419">
        <v>2200</v>
      </c>
    </row>
    <row r="1420" spans="3:5" x14ac:dyDescent="0.4">
      <c r="C1420" t="s">
        <v>853</v>
      </c>
      <c r="D1420" t="s">
        <v>595</v>
      </c>
      <c r="E1420">
        <v>4600</v>
      </c>
    </row>
    <row r="1421" spans="3:5" x14ac:dyDescent="0.4">
      <c r="C1421" t="s">
        <v>853</v>
      </c>
      <c r="D1421" t="s">
        <v>596</v>
      </c>
      <c r="E1421">
        <v>10600</v>
      </c>
    </row>
    <row r="1422" spans="3:5" x14ac:dyDescent="0.4">
      <c r="C1422" t="s">
        <v>853</v>
      </c>
      <c r="D1422" t="s">
        <v>597</v>
      </c>
      <c r="E1422">
        <v>5900</v>
      </c>
    </row>
    <row r="1423" spans="3:5" x14ac:dyDescent="0.4">
      <c r="C1423" t="s">
        <v>853</v>
      </c>
      <c r="D1423" t="s">
        <v>598</v>
      </c>
      <c r="E1423">
        <v>10000</v>
      </c>
    </row>
    <row r="1424" spans="3:5" x14ac:dyDescent="0.4">
      <c r="C1424" t="s">
        <v>853</v>
      </c>
      <c r="D1424" t="s">
        <v>599</v>
      </c>
      <c r="E1424">
        <v>4600</v>
      </c>
    </row>
    <row r="1425" spans="3:5" x14ac:dyDescent="0.4">
      <c r="C1425" t="s">
        <v>853</v>
      </c>
      <c r="D1425" t="s">
        <v>600</v>
      </c>
      <c r="E1425">
        <v>2900</v>
      </c>
    </row>
    <row r="1426" spans="3:5" x14ac:dyDescent="0.4">
      <c r="C1426" t="s">
        <v>853</v>
      </c>
      <c r="D1426" t="s">
        <v>601</v>
      </c>
      <c r="E1426">
        <v>7600</v>
      </c>
    </row>
    <row r="1427" spans="3:5" x14ac:dyDescent="0.4">
      <c r="C1427" t="s">
        <v>853</v>
      </c>
      <c r="D1427" t="s">
        <v>602</v>
      </c>
      <c r="E1427">
        <v>13900</v>
      </c>
    </row>
    <row r="1428" spans="3:5" x14ac:dyDescent="0.4">
      <c r="C1428" t="s">
        <v>853</v>
      </c>
      <c r="D1428" t="s">
        <v>603</v>
      </c>
      <c r="E1428">
        <v>21700</v>
      </c>
    </row>
    <row r="1429" spans="3:5" x14ac:dyDescent="0.4">
      <c r="C1429" t="s">
        <v>853</v>
      </c>
      <c r="D1429" t="s">
        <v>604</v>
      </c>
      <c r="E1429">
        <v>19800</v>
      </c>
    </row>
    <row r="1430" spans="3:5" x14ac:dyDescent="0.4">
      <c r="C1430" t="s">
        <v>853</v>
      </c>
      <c r="D1430" t="s">
        <v>605</v>
      </c>
      <c r="E1430">
        <v>9200</v>
      </c>
    </row>
    <row r="1431" spans="3:5" x14ac:dyDescent="0.4">
      <c r="C1431" t="s">
        <v>853</v>
      </c>
      <c r="D1431" t="s">
        <v>606</v>
      </c>
      <c r="E1431">
        <v>24700</v>
      </c>
    </row>
    <row r="1432" spans="3:5" x14ac:dyDescent="0.4">
      <c r="C1432" t="s">
        <v>853</v>
      </c>
      <c r="D1432" t="s">
        <v>607</v>
      </c>
      <c r="E1432">
        <v>9600</v>
      </c>
    </row>
    <row r="1433" spans="3:5" x14ac:dyDescent="0.4">
      <c r="C1433" t="s">
        <v>853</v>
      </c>
      <c r="D1433" t="s">
        <v>608</v>
      </c>
      <c r="E1433">
        <v>15000</v>
      </c>
    </row>
    <row r="1434" spans="3:5" x14ac:dyDescent="0.4">
      <c r="C1434" t="s">
        <v>853</v>
      </c>
      <c r="D1434" t="s">
        <v>609</v>
      </c>
      <c r="E1434">
        <v>32200</v>
      </c>
    </row>
    <row r="1435" spans="3:5" x14ac:dyDescent="0.4">
      <c r="C1435" t="s">
        <v>853</v>
      </c>
      <c r="D1435" t="s">
        <v>610</v>
      </c>
      <c r="E1435">
        <v>18200</v>
      </c>
    </row>
    <row r="1436" spans="3:5" x14ac:dyDescent="0.4">
      <c r="C1436" t="s">
        <v>853</v>
      </c>
      <c r="D1436" t="s">
        <v>611</v>
      </c>
      <c r="E1436">
        <v>12100</v>
      </c>
    </row>
    <row r="1437" spans="3:5" x14ac:dyDescent="0.4">
      <c r="C1437" t="s">
        <v>853</v>
      </c>
      <c r="D1437" t="s">
        <v>612</v>
      </c>
      <c r="E1437">
        <v>17800</v>
      </c>
    </row>
    <row r="1438" spans="3:5" x14ac:dyDescent="0.4">
      <c r="C1438" t="s">
        <v>853</v>
      </c>
      <c r="D1438" t="s">
        <v>613</v>
      </c>
      <c r="E1438">
        <v>15100</v>
      </c>
    </row>
    <row r="1439" spans="3:5" x14ac:dyDescent="0.4">
      <c r="C1439" t="s">
        <v>853</v>
      </c>
      <c r="D1439" t="s">
        <v>614</v>
      </c>
      <c r="E1439">
        <v>7000</v>
      </c>
    </row>
    <row r="1440" spans="3:5" x14ac:dyDescent="0.4">
      <c r="C1440" t="s">
        <v>853</v>
      </c>
      <c r="D1440" t="s">
        <v>615</v>
      </c>
      <c r="E1440">
        <v>9400</v>
      </c>
    </row>
    <row r="1441" spans="3:5" x14ac:dyDescent="0.4">
      <c r="C1441" t="s">
        <v>853</v>
      </c>
      <c r="D1441" t="s">
        <v>616</v>
      </c>
      <c r="E1441">
        <v>6900</v>
      </c>
    </row>
    <row r="1442" spans="3:5" x14ac:dyDescent="0.4">
      <c r="C1442" t="s">
        <v>853</v>
      </c>
      <c r="D1442" t="s">
        <v>617</v>
      </c>
      <c r="E1442">
        <v>13700</v>
      </c>
    </row>
    <row r="1443" spans="3:5" x14ac:dyDescent="0.4">
      <c r="C1443" t="s">
        <v>853</v>
      </c>
      <c r="D1443" t="s">
        <v>618</v>
      </c>
      <c r="E1443">
        <v>23800</v>
      </c>
    </row>
    <row r="1444" spans="3:5" x14ac:dyDescent="0.4">
      <c r="C1444" t="s">
        <v>853</v>
      </c>
      <c r="D1444" t="s">
        <v>619</v>
      </c>
      <c r="E1444">
        <v>18300</v>
      </c>
    </row>
    <row r="1445" spans="3:5" x14ac:dyDescent="0.4">
      <c r="C1445" t="s">
        <v>853</v>
      </c>
      <c r="D1445" t="s">
        <v>620</v>
      </c>
      <c r="E1445">
        <v>9400</v>
      </c>
    </row>
    <row r="1446" spans="3:5" x14ac:dyDescent="0.4">
      <c r="C1446" t="s">
        <v>853</v>
      </c>
      <c r="D1446" t="s">
        <v>621</v>
      </c>
      <c r="E1446">
        <v>7900</v>
      </c>
    </row>
    <row r="1447" spans="3:5" x14ac:dyDescent="0.4">
      <c r="C1447" t="s">
        <v>853</v>
      </c>
      <c r="D1447" t="s">
        <v>622</v>
      </c>
      <c r="E1447">
        <v>4200</v>
      </c>
    </row>
    <row r="1448" spans="3:5" x14ac:dyDescent="0.4">
      <c r="C1448" t="s">
        <v>853</v>
      </c>
      <c r="D1448" t="s">
        <v>623</v>
      </c>
      <c r="E1448">
        <v>11400</v>
      </c>
    </row>
    <row r="1449" spans="3:5" x14ac:dyDescent="0.4">
      <c r="C1449" t="s">
        <v>853</v>
      </c>
      <c r="D1449" t="s">
        <v>624</v>
      </c>
      <c r="E1449">
        <v>10700</v>
      </c>
    </row>
    <row r="1450" spans="3:5" x14ac:dyDescent="0.4">
      <c r="C1450" t="s">
        <v>853</v>
      </c>
      <c r="D1450" t="s">
        <v>625</v>
      </c>
      <c r="E1450">
        <v>5300</v>
      </c>
    </row>
    <row r="1451" spans="3:5" x14ac:dyDescent="0.4">
      <c r="C1451" t="s">
        <v>853</v>
      </c>
      <c r="D1451" t="s">
        <v>626</v>
      </c>
      <c r="E1451">
        <v>6500</v>
      </c>
    </row>
    <row r="1452" spans="3:5" x14ac:dyDescent="0.4">
      <c r="C1452" t="s">
        <v>853</v>
      </c>
      <c r="D1452" t="s">
        <v>627</v>
      </c>
      <c r="E1452">
        <v>6600</v>
      </c>
    </row>
    <row r="1453" spans="3:5" x14ac:dyDescent="0.4">
      <c r="C1453" t="s">
        <v>853</v>
      </c>
      <c r="D1453" t="s">
        <v>628</v>
      </c>
      <c r="E1453">
        <v>10700</v>
      </c>
    </row>
    <row r="1454" spans="3:5" x14ac:dyDescent="0.4">
      <c r="C1454" t="s">
        <v>853</v>
      </c>
      <c r="D1454" t="s">
        <v>629</v>
      </c>
      <c r="E1454">
        <v>10900</v>
      </c>
    </row>
    <row r="1455" spans="3:5" x14ac:dyDescent="0.4">
      <c r="C1455" t="s">
        <v>853</v>
      </c>
      <c r="D1455" t="s">
        <v>630</v>
      </c>
      <c r="E1455">
        <v>4200</v>
      </c>
    </row>
    <row r="1456" spans="3:5" x14ac:dyDescent="0.4">
      <c r="C1456" t="s">
        <v>853</v>
      </c>
      <c r="D1456" t="s">
        <v>631</v>
      </c>
      <c r="E1456">
        <v>6100</v>
      </c>
    </row>
    <row r="1457" spans="3:5" x14ac:dyDescent="0.4">
      <c r="C1457" t="s">
        <v>853</v>
      </c>
      <c r="D1457" t="s">
        <v>632</v>
      </c>
      <c r="E1457">
        <v>11200</v>
      </c>
    </row>
    <row r="1458" spans="3:5" x14ac:dyDescent="0.4">
      <c r="C1458" t="s">
        <v>853</v>
      </c>
      <c r="D1458" t="s">
        <v>633</v>
      </c>
      <c r="E1458">
        <v>8800</v>
      </c>
    </row>
    <row r="1459" spans="3:5" x14ac:dyDescent="0.4">
      <c r="C1459" t="s">
        <v>853</v>
      </c>
      <c r="D1459" t="s">
        <v>634</v>
      </c>
      <c r="E1459">
        <v>6300</v>
      </c>
    </row>
    <row r="1460" spans="3:5" x14ac:dyDescent="0.4">
      <c r="C1460" t="s">
        <v>853</v>
      </c>
      <c r="D1460" t="s">
        <v>635</v>
      </c>
      <c r="E1460">
        <v>10600</v>
      </c>
    </row>
    <row r="1461" spans="3:5" x14ac:dyDescent="0.4">
      <c r="C1461" t="s">
        <v>853</v>
      </c>
      <c r="D1461" t="s">
        <v>636</v>
      </c>
      <c r="E1461">
        <v>5500</v>
      </c>
    </row>
    <row r="1462" spans="3:5" x14ac:dyDescent="0.4">
      <c r="C1462" t="s">
        <v>853</v>
      </c>
      <c r="D1462" t="s">
        <v>637</v>
      </c>
      <c r="E1462">
        <v>4300</v>
      </c>
    </row>
    <row r="1463" spans="3:5" x14ac:dyDescent="0.4">
      <c r="C1463" t="s">
        <v>853</v>
      </c>
      <c r="D1463" t="s">
        <v>638</v>
      </c>
      <c r="E1463">
        <v>4500</v>
      </c>
    </row>
    <row r="1464" spans="3:5" x14ac:dyDescent="0.4">
      <c r="C1464" t="s">
        <v>853</v>
      </c>
      <c r="D1464" t="s">
        <v>639</v>
      </c>
      <c r="E1464">
        <v>4500</v>
      </c>
    </row>
    <row r="1465" spans="3:5" x14ac:dyDescent="0.4">
      <c r="C1465" t="s">
        <v>853</v>
      </c>
      <c r="D1465" t="s">
        <v>640</v>
      </c>
      <c r="E1465">
        <v>2700</v>
      </c>
    </row>
    <row r="1466" spans="3:5" x14ac:dyDescent="0.4">
      <c r="C1466" t="s">
        <v>853</v>
      </c>
      <c r="D1466" t="s">
        <v>641</v>
      </c>
      <c r="E1466">
        <v>10700</v>
      </c>
    </row>
    <row r="1467" spans="3:5" x14ac:dyDescent="0.4">
      <c r="C1467" t="s">
        <v>853</v>
      </c>
      <c r="D1467" t="s">
        <v>642</v>
      </c>
      <c r="E1467">
        <v>3600</v>
      </c>
    </row>
    <row r="1468" spans="3:5" x14ac:dyDescent="0.4">
      <c r="C1468" t="s">
        <v>853</v>
      </c>
      <c r="D1468" t="s">
        <v>643</v>
      </c>
      <c r="E1468">
        <v>1200</v>
      </c>
    </row>
    <row r="1469" spans="3:5" x14ac:dyDescent="0.4">
      <c r="C1469" t="s">
        <v>853</v>
      </c>
      <c r="D1469" t="s">
        <v>644</v>
      </c>
      <c r="E1469">
        <v>7900</v>
      </c>
    </row>
    <row r="1470" spans="3:5" x14ac:dyDescent="0.4">
      <c r="C1470" t="s">
        <v>853</v>
      </c>
      <c r="D1470" t="s">
        <v>645</v>
      </c>
      <c r="E1470">
        <v>800</v>
      </c>
    </row>
    <row r="1471" spans="3:5" x14ac:dyDescent="0.4">
      <c r="C1471" t="s">
        <v>853</v>
      </c>
      <c r="D1471" t="s">
        <v>646</v>
      </c>
      <c r="E1471">
        <v>5700</v>
      </c>
    </row>
    <row r="1472" spans="3:5" x14ac:dyDescent="0.4">
      <c r="C1472" t="s">
        <v>853</v>
      </c>
      <c r="D1472" t="s">
        <v>647</v>
      </c>
      <c r="E1472">
        <v>1700</v>
      </c>
    </row>
    <row r="1473" spans="3:5" x14ac:dyDescent="0.4">
      <c r="C1473" t="s">
        <v>853</v>
      </c>
      <c r="D1473" t="s">
        <v>648</v>
      </c>
      <c r="E1473">
        <v>2700</v>
      </c>
    </row>
    <row r="1474" spans="3:5" x14ac:dyDescent="0.4">
      <c r="C1474" t="s">
        <v>853</v>
      </c>
      <c r="D1474" t="s">
        <v>649</v>
      </c>
      <c r="E1474">
        <v>7700</v>
      </c>
    </row>
    <row r="1475" spans="3:5" x14ac:dyDescent="0.4">
      <c r="C1475" t="s">
        <v>853</v>
      </c>
      <c r="D1475" t="s">
        <v>650</v>
      </c>
      <c r="E1475">
        <v>2600</v>
      </c>
    </row>
    <row r="1476" spans="3:5" x14ac:dyDescent="0.4">
      <c r="C1476" t="s">
        <v>853</v>
      </c>
      <c r="D1476" t="s">
        <v>651</v>
      </c>
      <c r="E1476">
        <v>7500</v>
      </c>
    </row>
    <row r="1477" spans="3:5" x14ac:dyDescent="0.4">
      <c r="C1477" t="s">
        <v>853</v>
      </c>
      <c r="D1477" t="s">
        <v>652</v>
      </c>
      <c r="E1477">
        <v>2800</v>
      </c>
    </row>
    <row r="1478" spans="3:5" x14ac:dyDescent="0.4">
      <c r="C1478" t="s">
        <v>853</v>
      </c>
      <c r="D1478" t="s">
        <v>653</v>
      </c>
      <c r="E1478">
        <v>4700</v>
      </c>
    </row>
    <row r="1479" spans="3:5" x14ac:dyDescent="0.4">
      <c r="C1479" t="s">
        <v>853</v>
      </c>
      <c r="D1479" t="s">
        <v>654</v>
      </c>
      <c r="E1479">
        <v>4300</v>
      </c>
    </row>
    <row r="1480" spans="3:5" x14ac:dyDescent="0.4">
      <c r="C1480" t="s">
        <v>853</v>
      </c>
      <c r="D1480" t="s">
        <v>655</v>
      </c>
      <c r="E1480">
        <v>6500</v>
      </c>
    </row>
    <row r="1481" spans="3:5" x14ac:dyDescent="0.4">
      <c r="C1481" t="s">
        <v>853</v>
      </c>
      <c r="D1481" t="s">
        <v>656</v>
      </c>
      <c r="E1481">
        <v>15900</v>
      </c>
    </row>
    <row r="1482" spans="3:5" x14ac:dyDescent="0.4">
      <c r="C1482" t="s">
        <v>853</v>
      </c>
      <c r="D1482" t="s">
        <v>657</v>
      </c>
      <c r="E1482">
        <v>78800</v>
      </c>
    </row>
    <row r="1483" spans="3:5" x14ac:dyDescent="0.4">
      <c r="C1483" t="s">
        <v>853</v>
      </c>
      <c r="D1483" t="s">
        <v>658</v>
      </c>
      <c r="E1483">
        <v>18000</v>
      </c>
    </row>
    <row r="1484" spans="3:5" x14ac:dyDescent="0.4">
      <c r="C1484" t="s">
        <v>853</v>
      </c>
      <c r="D1484" t="s">
        <v>659</v>
      </c>
      <c r="E1484">
        <v>8000</v>
      </c>
    </row>
    <row r="1485" spans="3:5" x14ac:dyDescent="0.4">
      <c r="C1485" t="s">
        <v>853</v>
      </c>
      <c r="D1485" t="s">
        <v>660</v>
      </c>
      <c r="E1485">
        <v>16300</v>
      </c>
    </row>
    <row r="1486" spans="3:5" x14ac:dyDescent="0.4">
      <c r="C1486" t="s">
        <v>853</v>
      </c>
      <c r="D1486" t="s">
        <v>661</v>
      </c>
      <c r="E1486">
        <v>7500</v>
      </c>
    </row>
    <row r="1487" spans="3:5" x14ac:dyDescent="0.4">
      <c r="C1487" t="s">
        <v>853</v>
      </c>
      <c r="D1487" t="s">
        <v>662</v>
      </c>
      <c r="E1487">
        <v>10900</v>
      </c>
    </row>
    <row r="1488" spans="3:5" x14ac:dyDescent="0.4">
      <c r="C1488" t="s">
        <v>853</v>
      </c>
      <c r="D1488" t="s">
        <v>663</v>
      </c>
      <c r="E1488">
        <v>10600</v>
      </c>
    </row>
    <row r="1489" spans="3:5" x14ac:dyDescent="0.4">
      <c r="C1489" t="s">
        <v>853</v>
      </c>
      <c r="D1489" t="s">
        <v>664</v>
      </c>
      <c r="E1489">
        <v>7200</v>
      </c>
    </row>
    <row r="1490" spans="3:5" x14ac:dyDescent="0.4">
      <c r="C1490" t="s">
        <v>853</v>
      </c>
      <c r="D1490" t="s">
        <v>665</v>
      </c>
      <c r="E1490">
        <v>14500</v>
      </c>
    </row>
    <row r="1491" spans="3:5" x14ac:dyDescent="0.4">
      <c r="C1491" t="s">
        <v>853</v>
      </c>
      <c r="D1491" t="s">
        <v>666</v>
      </c>
      <c r="E1491">
        <v>3400</v>
      </c>
    </row>
    <row r="1492" spans="3:5" x14ac:dyDescent="0.4">
      <c r="C1492" t="s">
        <v>853</v>
      </c>
      <c r="D1492" t="s">
        <v>667</v>
      </c>
      <c r="E1492">
        <v>8200</v>
      </c>
    </row>
    <row r="1493" spans="3:5" x14ac:dyDescent="0.4">
      <c r="C1493" t="s">
        <v>853</v>
      </c>
      <c r="D1493" t="s">
        <v>668</v>
      </c>
      <c r="E1493">
        <v>5000</v>
      </c>
    </row>
    <row r="1494" spans="3:5" x14ac:dyDescent="0.4">
      <c r="C1494" t="s">
        <v>853</v>
      </c>
      <c r="D1494" t="s">
        <v>669</v>
      </c>
      <c r="E1494">
        <v>2300</v>
      </c>
    </row>
    <row r="1495" spans="3:5" x14ac:dyDescent="0.4">
      <c r="C1495" t="s">
        <v>853</v>
      </c>
      <c r="D1495" t="s">
        <v>670</v>
      </c>
      <c r="E1495">
        <v>3900</v>
      </c>
    </row>
    <row r="1496" spans="3:5" x14ac:dyDescent="0.4">
      <c r="C1496" t="s">
        <v>853</v>
      </c>
      <c r="D1496" t="s">
        <v>671</v>
      </c>
      <c r="E1496">
        <v>10900</v>
      </c>
    </row>
    <row r="1497" spans="3:5" x14ac:dyDescent="0.4">
      <c r="C1497" t="s">
        <v>853</v>
      </c>
      <c r="D1497" t="s">
        <v>672</v>
      </c>
      <c r="E1497">
        <v>23500</v>
      </c>
    </row>
    <row r="1498" spans="3:5" x14ac:dyDescent="0.4">
      <c r="C1498" t="s">
        <v>853</v>
      </c>
      <c r="D1498" t="s">
        <v>673</v>
      </c>
      <c r="E1498">
        <v>11100</v>
      </c>
    </row>
    <row r="1499" spans="3:5" x14ac:dyDescent="0.4">
      <c r="C1499" t="s">
        <v>853</v>
      </c>
      <c r="D1499" t="s">
        <v>674</v>
      </c>
      <c r="E1499">
        <v>7000</v>
      </c>
    </row>
    <row r="1500" spans="3:5" x14ac:dyDescent="0.4">
      <c r="C1500" t="s">
        <v>853</v>
      </c>
      <c r="D1500" t="s">
        <v>675</v>
      </c>
      <c r="E1500">
        <v>15600</v>
      </c>
    </row>
    <row r="1501" spans="3:5" x14ac:dyDescent="0.4">
      <c r="C1501" t="s">
        <v>853</v>
      </c>
      <c r="D1501" t="s">
        <v>676</v>
      </c>
      <c r="E1501">
        <v>14700</v>
      </c>
    </row>
    <row r="1502" spans="3:5" x14ac:dyDescent="0.4">
      <c r="C1502" t="s">
        <v>853</v>
      </c>
      <c r="D1502" t="s">
        <v>677</v>
      </c>
      <c r="E1502">
        <v>8400</v>
      </c>
    </row>
    <row r="1503" spans="3:5" x14ac:dyDescent="0.4">
      <c r="C1503" t="s">
        <v>853</v>
      </c>
      <c r="D1503" t="s">
        <v>678</v>
      </c>
      <c r="E1503">
        <v>19800</v>
      </c>
    </row>
    <row r="1504" spans="3:5" x14ac:dyDescent="0.4">
      <c r="C1504" t="s">
        <v>853</v>
      </c>
      <c r="D1504" t="s">
        <v>679</v>
      </c>
      <c r="E1504">
        <v>7200</v>
      </c>
    </row>
    <row r="1505" spans="1:5" x14ac:dyDescent="0.4">
      <c r="C1505" t="s">
        <v>853</v>
      </c>
      <c r="D1505" t="s">
        <v>680</v>
      </c>
      <c r="E1505">
        <v>8300</v>
      </c>
    </row>
    <row r="1506" spans="1:5" x14ac:dyDescent="0.4">
      <c r="C1506" t="s">
        <v>853</v>
      </c>
      <c r="D1506" t="s">
        <v>681</v>
      </c>
      <c r="E1506">
        <v>5000</v>
      </c>
    </row>
    <row r="1507" spans="1:5" x14ac:dyDescent="0.4">
      <c r="C1507" t="s">
        <v>853</v>
      </c>
      <c r="D1507" t="s">
        <v>682</v>
      </c>
      <c r="E1507">
        <v>2100</v>
      </c>
    </row>
    <row r="1508" spans="1:5" x14ac:dyDescent="0.4">
      <c r="C1508" t="s">
        <v>853</v>
      </c>
      <c r="D1508" t="s">
        <v>683</v>
      </c>
      <c r="E1508">
        <v>5800</v>
      </c>
    </row>
    <row r="1509" spans="1:5" x14ac:dyDescent="0.4">
      <c r="C1509" t="s">
        <v>853</v>
      </c>
      <c r="D1509" t="s">
        <v>684</v>
      </c>
      <c r="E1509">
        <v>5000</v>
      </c>
    </row>
    <row r="1510" spans="1:5" x14ac:dyDescent="0.4">
      <c r="C1510" t="s">
        <v>853</v>
      </c>
      <c r="D1510" t="s">
        <v>685</v>
      </c>
      <c r="E1510">
        <v>3400</v>
      </c>
    </row>
    <row r="1511" spans="1:5" x14ac:dyDescent="0.4">
      <c r="C1511" t="s">
        <v>853</v>
      </c>
      <c r="D1511" t="s">
        <v>686</v>
      </c>
      <c r="E1511">
        <v>1900</v>
      </c>
    </row>
    <row r="1512" spans="1:5" x14ac:dyDescent="0.4">
      <c r="C1512" t="s">
        <v>853</v>
      </c>
      <c r="D1512" t="s">
        <v>687</v>
      </c>
      <c r="E1512">
        <v>4600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7600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2200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1700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5500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2800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9000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2100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7500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10400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5100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7400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3000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3800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3800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2500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900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1100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6600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2600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4900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4700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1700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1500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500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3400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800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2600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3700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2900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5700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1100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2800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900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1500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3400</v>
      </c>
    </row>
    <row r="1548" spans="1:5" x14ac:dyDescent="0.4">
      <c r="C1548" t="s">
        <v>853</v>
      </c>
      <c r="D1548" t="s">
        <v>421</v>
      </c>
      <c r="E1548">
        <v>2600</v>
      </c>
    </row>
    <row r="1549" spans="1:5" x14ac:dyDescent="0.4">
      <c r="C1549" t="s">
        <v>853</v>
      </c>
      <c r="D1549" t="s">
        <v>422</v>
      </c>
      <c r="E1549">
        <v>1300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600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6400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9000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1200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3000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1700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7600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1000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3800</v>
      </c>
    </row>
    <row r="1559" spans="1:5" x14ac:dyDescent="0.4">
      <c r="C1559" t="s">
        <v>853</v>
      </c>
      <c r="D1559" t="s">
        <v>432</v>
      </c>
      <c r="E1559">
        <v>6300</v>
      </c>
    </row>
    <row r="1560" spans="1:5" x14ac:dyDescent="0.4">
      <c r="C1560" t="s">
        <v>853</v>
      </c>
      <c r="D1560" t="s">
        <v>433</v>
      </c>
      <c r="E1560">
        <v>3200</v>
      </c>
    </row>
    <row r="1561" spans="1:5" x14ac:dyDescent="0.4">
      <c r="C1561" t="s">
        <v>853</v>
      </c>
      <c r="D1561" t="s">
        <v>434</v>
      </c>
      <c r="E1561">
        <v>2500</v>
      </c>
    </row>
    <row r="1562" spans="1:5" x14ac:dyDescent="0.4">
      <c r="C1562" t="s">
        <v>853</v>
      </c>
      <c r="D1562" t="s">
        <v>435</v>
      </c>
      <c r="E1562">
        <v>3000</v>
      </c>
    </row>
    <row r="1563" spans="1:5" x14ac:dyDescent="0.4">
      <c r="C1563" t="s">
        <v>853</v>
      </c>
      <c r="D1563" t="s">
        <v>436</v>
      </c>
      <c r="E1563">
        <v>1200</v>
      </c>
    </row>
    <row r="1564" spans="1:5" x14ac:dyDescent="0.4">
      <c r="C1564" t="s">
        <v>853</v>
      </c>
      <c r="D1564" t="s">
        <v>437</v>
      </c>
      <c r="E1564">
        <v>3900</v>
      </c>
    </row>
    <row r="1565" spans="1:5" x14ac:dyDescent="0.4">
      <c r="C1565" t="s">
        <v>853</v>
      </c>
      <c r="D1565" t="s">
        <v>438</v>
      </c>
      <c r="E1565">
        <v>8400</v>
      </c>
    </row>
    <row r="1566" spans="1:5" x14ac:dyDescent="0.4">
      <c r="C1566" t="s">
        <v>853</v>
      </c>
      <c r="D1566" t="s">
        <v>439</v>
      </c>
      <c r="E1566">
        <v>7500</v>
      </c>
    </row>
    <row r="1567" spans="1:5" x14ac:dyDescent="0.4">
      <c r="C1567" t="s">
        <v>853</v>
      </c>
      <c r="D1567" t="s">
        <v>440</v>
      </c>
      <c r="E1567">
        <v>6900</v>
      </c>
    </row>
    <row r="1568" spans="1:5" x14ac:dyDescent="0.4">
      <c r="C1568" t="s">
        <v>853</v>
      </c>
      <c r="D1568" t="s">
        <v>441</v>
      </c>
      <c r="E1568">
        <v>600</v>
      </c>
    </row>
    <row r="1569" spans="3:5" x14ac:dyDescent="0.4">
      <c r="C1569" t="s">
        <v>853</v>
      </c>
      <c r="D1569" t="s">
        <v>442</v>
      </c>
      <c r="E1569">
        <v>4900</v>
      </c>
    </row>
    <row r="1570" spans="3:5" x14ac:dyDescent="0.4">
      <c r="C1570" t="s">
        <v>853</v>
      </c>
      <c r="D1570" t="s">
        <v>443</v>
      </c>
      <c r="E1570">
        <v>1000</v>
      </c>
    </row>
    <row r="1571" spans="3:5" x14ac:dyDescent="0.4">
      <c r="C1571" t="s">
        <v>853</v>
      </c>
      <c r="D1571" t="s">
        <v>444</v>
      </c>
      <c r="E1571">
        <v>2800</v>
      </c>
    </row>
    <row r="1572" spans="3:5" x14ac:dyDescent="0.4">
      <c r="C1572" t="s">
        <v>853</v>
      </c>
      <c r="D1572" t="s">
        <v>445</v>
      </c>
      <c r="E1572">
        <v>2700</v>
      </c>
    </row>
    <row r="1573" spans="3:5" x14ac:dyDescent="0.4">
      <c r="C1573" t="s">
        <v>853</v>
      </c>
      <c r="D1573" t="s">
        <v>446</v>
      </c>
      <c r="E1573">
        <v>2600</v>
      </c>
    </row>
    <row r="1574" spans="3:5" x14ac:dyDescent="0.4">
      <c r="C1574" t="s">
        <v>853</v>
      </c>
      <c r="D1574" t="s">
        <v>447</v>
      </c>
      <c r="E1574">
        <v>1700</v>
      </c>
    </row>
    <row r="1575" spans="3:5" x14ac:dyDescent="0.4">
      <c r="C1575" t="s">
        <v>853</v>
      </c>
      <c r="D1575" t="s">
        <v>448</v>
      </c>
      <c r="E1575">
        <v>6400</v>
      </c>
    </row>
    <row r="1576" spans="3:5" x14ac:dyDescent="0.4">
      <c r="C1576" t="s">
        <v>853</v>
      </c>
      <c r="D1576" t="s">
        <v>449</v>
      </c>
      <c r="E1576">
        <v>8600</v>
      </c>
    </row>
    <row r="1577" spans="3:5" x14ac:dyDescent="0.4">
      <c r="C1577" t="s">
        <v>853</v>
      </c>
      <c r="D1577" t="s">
        <v>450</v>
      </c>
      <c r="E1577">
        <v>5000</v>
      </c>
    </row>
    <row r="1578" spans="3:5" x14ac:dyDescent="0.4">
      <c r="C1578" t="s">
        <v>853</v>
      </c>
      <c r="D1578" t="s">
        <v>451</v>
      </c>
      <c r="E1578">
        <v>5400</v>
      </c>
    </row>
    <row r="1579" spans="3:5" x14ac:dyDescent="0.4">
      <c r="C1579" t="s">
        <v>853</v>
      </c>
      <c r="D1579" t="s">
        <v>452</v>
      </c>
      <c r="E1579">
        <v>4000</v>
      </c>
    </row>
    <row r="1580" spans="3:5" x14ac:dyDescent="0.4">
      <c r="C1580" t="s">
        <v>853</v>
      </c>
      <c r="D1580" t="s">
        <v>453</v>
      </c>
      <c r="E1580">
        <v>1800</v>
      </c>
    </row>
    <row r="1581" spans="3:5" x14ac:dyDescent="0.4">
      <c r="C1581" t="s">
        <v>853</v>
      </c>
      <c r="D1581" t="s">
        <v>454</v>
      </c>
      <c r="E1581">
        <v>1700</v>
      </c>
    </row>
    <row r="1582" spans="3:5" x14ac:dyDescent="0.4">
      <c r="C1582" t="s">
        <v>853</v>
      </c>
      <c r="D1582" t="s">
        <v>455</v>
      </c>
      <c r="E1582">
        <v>3200</v>
      </c>
    </row>
    <row r="1583" spans="3:5" x14ac:dyDescent="0.4">
      <c r="C1583" t="s">
        <v>853</v>
      </c>
      <c r="D1583" t="s">
        <v>456</v>
      </c>
      <c r="E1583">
        <v>9200</v>
      </c>
    </row>
    <row r="1584" spans="3:5" x14ac:dyDescent="0.4">
      <c r="C1584" t="s">
        <v>853</v>
      </c>
      <c r="D1584" t="s">
        <v>457</v>
      </c>
      <c r="E1584">
        <v>2700</v>
      </c>
    </row>
    <row r="1585" spans="3:5" x14ac:dyDescent="0.4">
      <c r="C1585" t="s">
        <v>853</v>
      </c>
      <c r="D1585" t="s">
        <v>458</v>
      </c>
      <c r="E1585">
        <v>3400</v>
      </c>
    </row>
    <row r="1586" spans="3:5" x14ac:dyDescent="0.4">
      <c r="C1586" t="s">
        <v>853</v>
      </c>
      <c r="D1586" t="s">
        <v>459</v>
      </c>
      <c r="E1586">
        <v>11000</v>
      </c>
    </row>
    <row r="1587" spans="3:5" x14ac:dyDescent="0.4">
      <c r="C1587" t="s">
        <v>853</v>
      </c>
      <c r="D1587" t="s">
        <v>460</v>
      </c>
      <c r="E1587">
        <v>4200</v>
      </c>
    </row>
    <row r="1588" spans="3:5" x14ac:dyDescent="0.4">
      <c r="C1588" t="s">
        <v>853</v>
      </c>
      <c r="D1588" t="s">
        <v>461</v>
      </c>
      <c r="E1588">
        <v>6700</v>
      </c>
    </row>
    <row r="1589" spans="3:5" x14ac:dyDescent="0.4">
      <c r="C1589" t="s">
        <v>853</v>
      </c>
      <c r="D1589" t="s">
        <v>462</v>
      </c>
      <c r="E1589">
        <v>4700</v>
      </c>
    </row>
    <row r="1590" spans="3:5" x14ac:dyDescent="0.4">
      <c r="C1590" t="s">
        <v>853</v>
      </c>
      <c r="D1590" t="s">
        <v>463</v>
      </c>
      <c r="E1590">
        <v>2500</v>
      </c>
    </row>
    <row r="1591" spans="3:5" x14ac:dyDescent="0.4">
      <c r="C1591" t="s">
        <v>853</v>
      </c>
      <c r="D1591" t="s">
        <v>464</v>
      </c>
      <c r="E1591">
        <v>6800</v>
      </c>
    </row>
    <row r="1592" spans="3:5" x14ac:dyDescent="0.4">
      <c r="C1592" t="s">
        <v>853</v>
      </c>
      <c r="D1592" t="s">
        <v>465</v>
      </c>
      <c r="E1592">
        <v>7700</v>
      </c>
    </row>
    <row r="1593" spans="3:5" x14ac:dyDescent="0.4">
      <c r="C1593" t="s">
        <v>853</v>
      </c>
      <c r="D1593" t="s">
        <v>466</v>
      </c>
      <c r="E1593">
        <v>7300</v>
      </c>
    </row>
    <row r="1594" spans="3:5" x14ac:dyDescent="0.4">
      <c r="C1594" t="s">
        <v>853</v>
      </c>
      <c r="D1594" t="s">
        <v>467</v>
      </c>
      <c r="E1594">
        <v>2100</v>
      </c>
    </row>
    <row r="1595" spans="3:5" x14ac:dyDescent="0.4">
      <c r="C1595" t="s">
        <v>853</v>
      </c>
      <c r="D1595" t="s">
        <v>468</v>
      </c>
      <c r="E1595">
        <v>2000</v>
      </c>
    </row>
    <row r="1596" spans="3:5" x14ac:dyDescent="0.4">
      <c r="C1596" t="s">
        <v>853</v>
      </c>
      <c r="D1596" t="s">
        <v>469</v>
      </c>
      <c r="E1596">
        <v>6500</v>
      </c>
    </row>
    <row r="1597" spans="3:5" x14ac:dyDescent="0.4">
      <c r="C1597" t="s">
        <v>853</v>
      </c>
      <c r="D1597" t="s">
        <v>470</v>
      </c>
      <c r="E1597">
        <v>2200</v>
      </c>
    </row>
    <row r="1598" spans="3:5" x14ac:dyDescent="0.4">
      <c r="C1598" t="s">
        <v>853</v>
      </c>
      <c r="D1598" t="s">
        <v>471</v>
      </c>
      <c r="E1598">
        <v>2400</v>
      </c>
    </row>
    <row r="1599" spans="3:5" x14ac:dyDescent="0.4">
      <c r="C1599" t="s">
        <v>853</v>
      </c>
      <c r="D1599" t="s">
        <v>472</v>
      </c>
      <c r="E1599">
        <v>400</v>
      </c>
    </row>
    <row r="1600" spans="3:5" x14ac:dyDescent="0.4">
      <c r="C1600" t="s">
        <v>853</v>
      </c>
      <c r="D1600" t="s">
        <v>473</v>
      </c>
      <c r="E1600">
        <v>1400</v>
      </c>
    </row>
    <row r="1601" spans="3:5" x14ac:dyDescent="0.4">
      <c r="C1601" t="s">
        <v>853</v>
      </c>
      <c r="D1601" t="s">
        <v>474</v>
      </c>
      <c r="E1601">
        <v>3100</v>
      </c>
    </row>
    <row r="1602" spans="3:5" x14ac:dyDescent="0.4">
      <c r="C1602" t="s">
        <v>853</v>
      </c>
      <c r="D1602" t="s">
        <v>475</v>
      </c>
      <c r="E1602">
        <v>4400</v>
      </c>
    </row>
    <row r="1603" spans="3:5" x14ac:dyDescent="0.4">
      <c r="C1603" t="s">
        <v>853</v>
      </c>
      <c r="D1603" t="s">
        <v>476</v>
      </c>
      <c r="E1603">
        <v>2500</v>
      </c>
    </row>
    <row r="1604" spans="3:5" x14ac:dyDescent="0.4">
      <c r="C1604" t="s">
        <v>853</v>
      </c>
      <c r="D1604" t="s">
        <v>477</v>
      </c>
      <c r="E1604">
        <v>3100</v>
      </c>
    </row>
    <row r="1605" spans="3:5" x14ac:dyDescent="0.4">
      <c r="C1605" t="s">
        <v>853</v>
      </c>
      <c r="D1605" t="s">
        <v>478</v>
      </c>
      <c r="E1605">
        <v>300</v>
      </c>
    </row>
    <row r="1606" spans="3:5" x14ac:dyDescent="0.4">
      <c r="C1606" t="s">
        <v>853</v>
      </c>
      <c r="D1606" t="s">
        <v>479</v>
      </c>
      <c r="E1606">
        <v>3600</v>
      </c>
    </row>
    <row r="1607" spans="3:5" x14ac:dyDescent="0.4">
      <c r="C1607" t="s">
        <v>853</v>
      </c>
      <c r="D1607" t="s">
        <v>480</v>
      </c>
      <c r="E1607">
        <v>2700</v>
      </c>
    </row>
    <row r="1608" spans="3:5" x14ac:dyDescent="0.4">
      <c r="C1608" t="s">
        <v>853</v>
      </c>
      <c r="D1608" t="s">
        <v>481</v>
      </c>
      <c r="E1608">
        <v>4600</v>
      </c>
    </row>
    <row r="1609" spans="3:5" x14ac:dyDescent="0.4">
      <c r="C1609" t="s">
        <v>853</v>
      </c>
      <c r="D1609" t="s">
        <v>482</v>
      </c>
      <c r="E1609">
        <v>8100</v>
      </c>
    </row>
    <row r="1610" spans="3:5" x14ac:dyDescent="0.4">
      <c r="C1610" t="s">
        <v>853</v>
      </c>
      <c r="D1610" t="s">
        <v>483</v>
      </c>
      <c r="E1610">
        <v>7200</v>
      </c>
    </row>
    <row r="1611" spans="3:5" x14ac:dyDescent="0.4">
      <c r="C1611" t="s">
        <v>853</v>
      </c>
      <c r="D1611" t="s">
        <v>484</v>
      </c>
      <c r="E1611">
        <v>6400</v>
      </c>
    </row>
    <row r="1612" spans="3:5" x14ac:dyDescent="0.4">
      <c r="C1612" t="s">
        <v>853</v>
      </c>
      <c r="D1612" t="s">
        <v>485</v>
      </c>
      <c r="E1612">
        <v>3900</v>
      </c>
    </row>
    <row r="1613" spans="3:5" x14ac:dyDescent="0.4">
      <c r="C1613" t="s">
        <v>853</v>
      </c>
      <c r="D1613" t="s">
        <v>486</v>
      </c>
      <c r="E1613">
        <v>5000</v>
      </c>
    </row>
    <row r="1614" spans="3:5" x14ac:dyDescent="0.4">
      <c r="C1614" t="s">
        <v>853</v>
      </c>
      <c r="D1614" t="s">
        <v>487</v>
      </c>
      <c r="E1614">
        <v>8800</v>
      </c>
    </row>
    <row r="1615" spans="3:5" x14ac:dyDescent="0.4">
      <c r="C1615" t="s">
        <v>853</v>
      </c>
      <c r="D1615" t="s">
        <v>488</v>
      </c>
      <c r="E1615">
        <v>1000</v>
      </c>
    </row>
    <row r="1616" spans="3:5" x14ac:dyDescent="0.4">
      <c r="C1616" t="s">
        <v>853</v>
      </c>
      <c r="D1616" t="s">
        <v>489</v>
      </c>
      <c r="E1616">
        <v>1200</v>
      </c>
    </row>
    <row r="1617" spans="3:5" x14ac:dyDescent="0.4">
      <c r="C1617" t="s">
        <v>853</v>
      </c>
      <c r="D1617" t="s">
        <v>490</v>
      </c>
      <c r="E1617">
        <v>800</v>
      </c>
    </row>
    <row r="1618" spans="3:5" x14ac:dyDescent="0.4">
      <c r="C1618" t="s">
        <v>853</v>
      </c>
      <c r="D1618" t="s">
        <v>491</v>
      </c>
      <c r="E1618">
        <v>4500</v>
      </c>
    </row>
    <row r="1619" spans="3:5" x14ac:dyDescent="0.4">
      <c r="C1619" t="s">
        <v>853</v>
      </c>
      <c r="D1619" t="s">
        <v>492</v>
      </c>
      <c r="E1619">
        <v>4200</v>
      </c>
    </row>
    <row r="1620" spans="3:5" x14ac:dyDescent="0.4">
      <c r="C1620" t="s">
        <v>853</v>
      </c>
      <c r="D1620" t="s">
        <v>493</v>
      </c>
      <c r="E1620">
        <v>1500</v>
      </c>
    </row>
    <row r="1621" spans="3:5" x14ac:dyDescent="0.4">
      <c r="C1621" t="s">
        <v>853</v>
      </c>
      <c r="D1621" t="s">
        <v>494</v>
      </c>
      <c r="E1621">
        <v>1100</v>
      </c>
    </row>
    <row r="1622" spans="3:5" x14ac:dyDescent="0.4">
      <c r="C1622" t="s">
        <v>853</v>
      </c>
      <c r="D1622" t="s">
        <v>495</v>
      </c>
      <c r="E1622">
        <v>1300</v>
      </c>
    </row>
    <row r="1623" spans="3:5" x14ac:dyDescent="0.4">
      <c r="C1623" t="s">
        <v>853</v>
      </c>
      <c r="D1623" t="s">
        <v>496</v>
      </c>
      <c r="E1623">
        <v>3800</v>
      </c>
    </row>
    <row r="1624" spans="3:5" x14ac:dyDescent="0.4">
      <c r="C1624" t="s">
        <v>853</v>
      </c>
      <c r="D1624" t="s">
        <v>497</v>
      </c>
      <c r="E1624">
        <v>3700</v>
      </c>
    </row>
    <row r="1625" spans="3:5" x14ac:dyDescent="0.4">
      <c r="C1625" t="s">
        <v>853</v>
      </c>
      <c r="D1625" t="s">
        <v>498</v>
      </c>
      <c r="E1625">
        <v>3100</v>
      </c>
    </row>
    <row r="1626" spans="3:5" x14ac:dyDescent="0.4">
      <c r="C1626" t="s">
        <v>853</v>
      </c>
      <c r="D1626" t="s">
        <v>499</v>
      </c>
      <c r="E1626">
        <v>2300</v>
      </c>
    </row>
    <row r="1627" spans="3:5" x14ac:dyDescent="0.4">
      <c r="C1627" t="s">
        <v>853</v>
      </c>
      <c r="D1627" t="s">
        <v>500</v>
      </c>
      <c r="E1627">
        <v>2100</v>
      </c>
    </row>
    <row r="1628" spans="3:5" x14ac:dyDescent="0.4">
      <c r="C1628" t="s">
        <v>853</v>
      </c>
      <c r="D1628" t="s">
        <v>501</v>
      </c>
      <c r="E1628">
        <v>1800</v>
      </c>
    </row>
    <row r="1629" spans="3:5" x14ac:dyDescent="0.4">
      <c r="C1629" t="s">
        <v>853</v>
      </c>
      <c r="D1629" t="s">
        <v>502</v>
      </c>
      <c r="E1629">
        <v>1100</v>
      </c>
    </row>
    <row r="1630" spans="3:5" x14ac:dyDescent="0.4">
      <c r="C1630" t="s">
        <v>853</v>
      </c>
      <c r="D1630" t="s">
        <v>503</v>
      </c>
      <c r="E1630">
        <v>2700</v>
      </c>
    </row>
    <row r="1631" spans="3:5" x14ac:dyDescent="0.4">
      <c r="C1631" t="s">
        <v>853</v>
      </c>
      <c r="D1631" t="s">
        <v>504</v>
      </c>
      <c r="E1631">
        <v>4500</v>
      </c>
    </row>
    <row r="1632" spans="3:5" x14ac:dyDescent="0.4">
      <c r="C1632" t="s">
        <v>853</v>
      </c>
      <c r="D1632" t="s">
        <v>505</v>
      </c>
      <c r="E1632">
        <v>25200</v>
      </c>
    </row>
    <row r="1633" spans="3:5" x14ac:dyDescent="0.4">
      <c r="C1633" t="s">
        <v>853</v>
      </c>
      <c r="D1633" t="s">
        <v>688</v>
      </c>
      <c r="E1633">
        <v>5400</v>
      </c>
    </row>
    <row r="1634" spans="3:5" x14ac:dyDescent="0.4">
      <c r="C1634" t="s">
        <v>853</v>
      </c>
      <c r="D1634" t="s">
        <v>689</v>
      </c>
      <c r="E1634">
        <v>2900</v>
      </c>
    </row>
    <row r="1635" spans="3:5" x14ac:dyDescent="0.4">
      <c r="C1635" t="s">
        <v>853</v>
      </c>
      <c r="D1635" t="s">
        <v>690</v>
      </c>
      <c r="E1635">
        <v>4000</v>
      </c>
    </row>
    <row r="1636" spans="3:5" x14ac:dyDescent="0.4">
      <c r="C1636" t="s">
        <v>853</v>
      </c>
      <c r="D1636" t="s">
        <v>691</v>
      </c>
      <c r="E1636">
        <v>6900</v>
      </c>
    </row>
    <row r="1637" spans="3:5" x14ac:dyDescent="0.4">
      <c r="C1637" t="s">
        <v>853</v>
      </c>
      <c r="D1637" t="s">
        <v>692</v>
      </c>
      <c r="E1637">
        <v>6400</v>
      </c>
    </row>
    <row r="1638" spans="3:5" x14ac:dyDescent="0.4">
      <c r="C1638" t="s">
        <v>853</v>
      </c>
      <c r="D1638" t="s">
        <v>693</v>
      </c>
      <c r="E1638">
        <v>5900</v>
      </c>
    </row>
    <row r="1639" spans="3:5" x14ac:dyDescent="0.4">
      <c r="C1639" t="s">
        <v>853</v>
      </c>
      <c r="D1639" t="s">
        <v>694</v>
      </c>
      <c r="E1639">
        <v>2100</v>
      </c>
    </row>
    <row r="1640" spans="3:5" x14ac:dyDescent="0.4">
      <c r="C1640" t="s">
        <v>853</v>
      </c>
      <c r="D1640" t="s">
        <v>695</v>
      </c>
      <c r="E1640">
        <v>2300</v>
      </c>
    </row>
    <row r="1641" spans="3:5" x14ac:dyDescent="0.4">
      <c r="C1641" t="s">
        <v>853</v>
      </c>
      <c r="D1641" t="s">
        <v>696</v>
      </c>
      <c r="E1641">
        <v>3200</v>
      </c>
    </row>
    <row r="1642" spans="3:5" x14ac:dyDescent="0.4">
      <c r="C1642" t="s">
        <v>853</v>
      </c>
      <c r="D1642" t="s">
        <v>697</v>
      </c>
      <c r="E1642">
        <v>5000</v>
      </c>
    </row>
    <row r="1643" spans="3:5" x14ac:dyDescent="0.4">
      <c r="C1643" t="s">
        <v>853</v>
      </c>
      <c r="D1643" t="s">
        <v>698</v>
      </c>
      <c r="E1643">
        <v>10900</v>
      </c>
    </row>
    <row r="1644" spans="3:5" x14ac:dyDescent="0.4">
      <c r="C1644" t="s">
        <v>853</v>
      </c>
      <c r="D1644" t="s">
        <v>699</v>
      </c>
      <c r="E1644">
        <v>3700</v>
      </c>
    </row>
    <row r="1645" spans="3:5" x14ac:dyDescent="0.4">
      <c r="C1645" t="s">
        <v>853</v>
      </c>
      <c r="D1645" t="s">
        <v>700</v>
      </c>
      <c r="E1645">
        <v>2300</v>
      </c>
    </row>
    <row r="1646" spans="3:5" x14ac:dyDescent="0.4">
      <c r="C1646" t="s">
        <v>853</v>
      </c>
      <c r="D1646" t="s">
        <v>701</v>
      </c>
      <c r="E1646">
        <v>3800</v>
      </c>
    </row>
    <row r="1647" spans="3:5" x14ac:dyDescent="0.4">
      <c r="C1647" t="s">
        <v>853</v>
      </c>
      <c r="D1647" t="s">
        <v>702</v>
      </c>
      <c r="E1647">
        <v>4800</v>
      </c>
    </row>
    <row r="1648" spans="3:5" x14ac:dyDescent="0.4">
      <c r="C1648" t="s">
        <v>853</v>
      </c>
      <c r="D1648" t="s">
        <v>703</v>
      </c>
      <c r="E1648">
        <v>2100</v>
      </c>
    </row>
    <row r="1649" spans="1:5" x14ac:dyDescent="0.4">
      <c r="C1649" t="s">
        <v>853</v>
      </c>
      <c r="D1649" t="s">
        <v>704</v>
      </c>
      <c r="E1649">
        <v>2900</v>
      </c>
    </row>
    <row r="1650" spans="1:5" x14ac:dyDescent="0.4">
      <c r="C1650" t="s">
        <v>853</v>
      </c>
      <c r="D1650" t="s">
        <v>705</v>
      </c>
      <c r="E1650">
        <v>5200</v>
      </c>
    </row>
    <row r="1651" spans="1:5" x14ac:dyDescent="0.4">
      <c r="C1651" t="s">
        <v>853</v>
      </c>
      <c r="D1651" t="s">
        <v>706</v>
      </c>
      <c r="E1651">
        <v>2200</v>
      </c>
    </row>
    <row r="1652" spans="1:5" x14ac:dyDescent="0.4">
      <c r="C1652" t="s">
        <v>853</v>
      </c>
      <c r="D1652" t="s">
        <v>707</v>
      </c>
      <c r="E1652">
        <v>5500</v>
      </c>
    </row>
    <row r="1653" spans="1:5" x14ac:dyDescent="0.4">
      <c r="C1653" t="s">
        <v>853</v>
      </c>
      <c r="D1653" t="s">
        <v>708</v>
      </c>
      <c r="E1653">
        <v>12900</v>
      </c>
    </row>
    <row r="1654" spans="1:5" x14ac:dyDescent="0.4">
      <c r="C1654" t="s">
        <v>853</v>
      </c>
      <c r="D1654" t="s">
        <v>709</v>
      </c>
      <c r="E1654">
        <v>8300</v>
      </c>
    </row>
    <row r="1655" spans="1:5" x14ac:dyDescent="0.4">
      <c r="C1655" t="s">
        <v>853</v>
      </c>
      <c r="D1655" t="s">
        <v>710</v>
      </c>
      <c r="E1655">
        <v>18400</v>
      </c>
    </row>
    <row r="1656" spans="1:5" x14ac:dyDescent="0.4">
      <c r="C1656" t="s">
        <v>853</v>
      </c>
      <c r="D1656" t="s">
        <v>711</v>
      </c>
      <c r="E1656">
        <v>14800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80700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74661-EC34-44D0-8433-50931BBA08B1}">
  <sheetPr codeName="Sheet10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_xll.RssChart($A$2:$E$2,場中監視!A8, "1M", ((60*2.5)+1+(60*3)+1)*5)</f>
        <v>=RssChart($A$2:$E$2,場中監視!A8,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場中監視!A8, "D", 100)</f>
        <v>=RssChart($AJ$2:$AS$2, 場中監視!A8,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288425</v>
      </c>
      <c r="T2" s="2">
        <f t="shared" si="0"/>
        <v>113400</v>
      </c>
      <c r="U2" s="2">
        <f t="shared" si="0"/>
        <v>194700</v>
      </c>
      <c r="V2" s="2">
        <f t="shared" si="0"/>
        <v>323900</v>
      </c>
      <c r="W2" s="2">
        <f t="shared" si="0"/>
        <v>521700</v>
      </c>
      <c r="X2" s="2">
        <f t="shared" si="0"/>
        <v>0</v>
      </c>
      <c r="Y2" s="2" cm="1">
        <f t="array" ref="Y2">_xlfn.XLOOKUP(Y$1&amp;$R2,$C$3:$C$1662&amp;$D$3:$D$1662,$E$3:$E$1662,0,0,1)</f>
        <v>113400</v>
      </c>
      <c r="Z2" s="2" cm="1">
        <f t="array" ref="Z2">_xlfn.XLOOKUP(Z$1&amp;$R2,$C$3:$C$1662&amp;$D$3:$D$1662,$E$3:$E$1662,0,0,1)</f>
        <v>194700</v>
      </c>
      <c r="AA2" s="2" cm="1">
        <f t="array" ref="AA2">_xlfn.XLOOKUP(AA$1&amp;$R2,$C$3:$C$1662&amp;$D$3:$D$1662,$E$3:$E$1662,0,0,1)</f>
        <v>323900</v>
      </c>
      <c r="AB2" s="2" cm="1">
        <f t="array" ref="AB2">_xlfn.XLOOKUP(AB$1&amp;$R2,$C$3:$C$1662&amp;$D$3:$D$1662,$E$3:$E$1662,0,0,1)</f>
        <v>521700</v>
      </c>
      <c r="AC2" s="2" cm="1">
        <f t="array" ref="AC2">_xlfn.XLOOKUP(AC$1&amp;$R2,$C$3:$C$1662&amp;$D$3:$D$1662,$E$3:$E$1662,0,0,1)</f>
        <v>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998</v>
      </c>
      <c r="B3" t="s">
        <v>385</v>
      </c>
      <c r="C3" t="s">
        <v>804</v>
      </c>
      <c r="D3" t="s">
        <v>506</v>
      </c>
      <c r="E3">
        <v>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419150</v>
      </c>
      <c r="T3" s="2">
        <f>T2+Y3</f>
        <v>172200</v>
      </c>
      <c r="U3" s="2">
        <f>U2+Z3</f>
        <v>246700</v>
      </c>
      <c r="V3" s="2">
        <f>V2+AA3</f>
        <v>513200</v>
      </c>
      <c r="W3" s="2">
        <f>W2+AB3</f>
        <v>744500</v>
      </c>
      <c r="X3" s="2">
        <f>X2+AC3</f>
        <v>0</v>
      </c>
      <c r="Y3" s="2" cm="1">
        <f t="array" ref="Y3">_xlfn.XLOOKUP(Y$1&amp;$R3,$C$3:$C$1662&amp;$D$3:$D$1662,$E$3:$E$1662,0,0,1)</f>
        <v>58800</v>
      </c>
      <c r="Z3" s="2" cm="1">
        <f t="array" ref="Z3">_xlfn.XLOOKUP(Z$1&amp;$R3,$C$3:$C$1662&amp;$D$3:$D$1662,$E$3:$E$1662,0,0,1)</f>
        <v>52000</v>
      </c>
      <c r="AA3" s="2" cm="1">
        <f t="array" ref="AA3">_xlfn.XLOOKUP(AA$1&amp;$R3,$C$3:$C$1662&amp;$D$3:$D$1662,$E$3:$E$1662,0,0,1)</f>
        <v>189300</v>
      </c>
      <c r="AB3" s="2" cm="1">
        <f t="array" ref="AB3">_xlfn.XLOOKUP(AB$1&amp;$R3,$C$3:$C$1662&amp;$D$3:$D$1662,$E$3:$E$1662,0,0,1)</f>
        <v>222800</v>
      </c>
      <c r="AC3" s="2" cm="1">
        <f t="array" ref="AC3">_xlfn.XLOOKUP(AC$1&amp;$R3,$C$3:$C$1662&amp;$D$3:$D$1662,$E$3:$E$1662,0,0,1)</f>
        <v>0</v>
      </c>
      <c r="AJ3" t="s">
        <v>998</v>
      </c>
      <c r="AK3" t="s">
        <v>882</v>
      </c>
      <c r="AL3" t="s">
        <v>883</v>
      </c>
      <c r="AM3" t="s">
        <v>884</v>
      </c>
      <c r="AN3" t="s">
        <v>881</v>
      </c>
      <c r="AO3">
        <v>4110</v>
      </c>
      <c r="AP3">
        <v>4111</v>
      </c>
      <c r="AQ3">
        <v>3973</v>
      </c>
      <c r="AR3">
        <v>3977</v>
      </c>
      <c r="AS3">
        <v>2042900</v>
      </c>
    </row>
    <row r="4" spans="1:48" x14ac:dyDescent="0.4">
      <c r="C4" t="s">
        <v>804</v>
      </c>
      <c r="D4" t="s">
        <v>507</v>
      </c>
      <c r="E4">
        <v>0</v>
      </c>
      <c r="I4" t="str">
        <v>2025/02/20</v>
      </c>
      <c r="R4" t="s">
        <v>92</v>
      </c>
      <c r="S4" s="2">
        <f t="shared" si="1"/>
        <v>535000</v>
      </c>
      <c r="T4" s="2">
        <f t="shared" ref="T4:X19" si="2">T3+Y4</f>
        <v>227300</v>
      </c>
      <c r="U4" s="2">
        <f t="shared" si="2"/>
        <v>309500</v>
      </c>
      <c r="V4" s="2">
        <f t="shared" si="2"/>
        <v>723300</v>
      </c>
      <c r="W4" s="2">
        <f t="shared" si="2"/>
        <v>879900</v>
      </c>
      <c r="X4" s="2">
        <f t="shared" si="2"/>
        <v>0</v>
      </c>
      <c r="Y4" s="2" cm="1">
        <f t="array" ref="Y4">_xlfn.XLOOKUP(Y$1&amp;$R4,$C$3:$C$1662&amp;$D$3:$D$1662,$E$3:$E$1662,0,0,1)</f>
        <v>55100</v>
      </c>
      <c r="Z4" s="2" cm="1">
        <f t="array" ref="Z4">_xlfn.XLOOKUP(Z$1&amp;$R4,$C$3:$C$1662&amp;$D$3:$D$1662,$E$3:$E$1662,0,0,1)</f>
        <v>62800</v>
      </c>
      <c r="AA4" s="2" cm="1">
        <f t="array" ref="AA4">_xlfn.XLOOKUP(AA$1&amp;$R4,$C$3:$C$1662&amp;$D$3:$D$1662,$E$3:$E$1662,0,0,1)</f>
        <v>210100</v>
      </c>
      <c r="AB4" s="2" cm="1">
        <f t="array" ref="AB4">_xlfn.XLOOKUP(AB$1&amp;$R4,$C$3:$C$1662&amp;$D$3:$D$1662,$E$3:$E$1662,0,0,1)</f>
        <v>135400</v>
      </c>
      <c r="AC4" s="2" cm="1">
        <f t="array" ref="AC4">_xlfn.XLOOKUP(AC$1&amp;$R4,$C$3:$C$1662&amp;$D$3:$D$1662,$E$3:$E$1662,0,0,1)</f>
        <v>0</v>
      </c>
      <c r="AM4" t="s">
        <v>885</v>
      </c>
      <c r="AN4" t="s">
        <v>881</v>
      </c>
      <c r="AO4">
        <v>4047</v>
      </c>
      <c r="AP4">
        <v>4149</v>
      </c>
      <c r="AQ4">
        <v>4032</v>
      </c>
      <c r="AR4">
        <v>4122</v>
      </c>
      <c r="AS4">
        <v>2775800</v>
      </c>
      <c r="AU4" s="7">
        <f t="shared" ref="AU4:AU67" si="3">IF(AR3&lt;AR4,AR4/AR3-1,"")</f>
        <v>3.6459642946945037E-2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0</v>
      </c>
      <c r="I5" t="str">
        <v>2025/02/19</v>
      </c>
      <c r="R5" t="s">
        <v>41</v>
      </c>
      <c r="S5" s="2">
        <f t="shared" si="1"/>
        <v>642150</v>
      </c>
      <c r="T5" s="2">
        <f t="shared" si="2"/>
        <v>262600</v>
      </c>
      <c r="U5" s="2">
        <f t="shared" si="2"/>
        <v>390200</v>
      </c>
      <c r="V5" s="2">
        <f t="shared" si="2"/>
        <v>908300</v>
      </c>
      <c r="W5" s="2">
        <f t="shared" si="2"/>
        <v>1007500</v>
      </c>
      <c r="X5" s="2">
        <f t="shared" si="2"/>
        <v>0</v>
      </c>
      <c r="Y5" s="2" cm="1">
        <f t="array" ref="Y5">_xlfn.XLOOKUP(Y$1&amp;$R5,$C$3:$C$1662&amp;$D$3:$D$1662,$E$3:$E$1662,0,0,1)</f>
        <v>35300</v>
      </c>
      <c r="Z5" s="2" cm="1">
        <f t="array" ref="Z5">_xlfn.XLOOKUP(Z$1&amp;$R5,$C$3:$C$1662&amp;$D$3:$D$1662,$E$3:$E$1662,0,0,1)</f>
        <v>80700</v>
      </c>
      <c r="AA5" s="2" cm="1">
        <f t="array" ref="AA5">_xlfn.XLOOKUP(AA$1&amp;$R5,$C$3:$C$1662&amp;$D$3:$D$1662,$E$3:$E$1662,0,0,1)</f>
        <v>185000</v>
      </c>
      <c r="AB5" s="2" cm="1">
        <f t="array" ref="AB5">_xlfn.XLOOKUP(AB$1&amp;$R5,$C$3:$C$1662&amp;$D$3:$D$1662,$E$3:$E$1662,0,0,1)</f>
        <v>127600</v>
      </c>
      <c r="AC5" s="2" cm="1">
        <f t="array" ref="AC5">_xlfn.XLOOKUP(AC$1&amp;$R5,$C$3:$C$1662&amp;$D$3:$D$1662,$E$3:$E$1662,0,0,1)</f>
        <v>0</v>
      </c>
      <c r="AM5" t="s">
        <v>886</v>
      </c>
      <c r="AN5" t="s">
        <v>881</v>
      </c>
      <c r="AO5">
        <v>4174</v>
      </c>
      <c r="AP5">
        <v>4193</v>
      </c>
      <c r="AQ5">
        <v>4104</v>
      </c>
      <c r="AR5">
        <v>4155</v>
      </c>
      <c r="AS5">
        <v>1778100</v>
      </c>
      <c r="AU5" s="7">
        <f t="shared" si="3"/>
        <v>8.0058224163026548E-3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0</v>
      </c>
      <c r="I6" t="str">
        <v>2025/02/18</v>
      </c>
      <c r="R6" t="s">
        <v>36</v>
      </c>
      <c r="S6" s="2">
        <f t="shared" si="1"/>
        <v>760075</v>
      </c>
      <c r="T6" s="2">
        <f t="shared" si="2"/>
        <v>297600</v>
      </c>
      <c r="U6" s="2">
        <f t="shared" si="2"/>
        <v>457200</v>
      </c>
      <c r="V6" s="2">
        <f t="shared" si="2"/>
        <v>1085100</v>
      </c>
      <c r="W6" s="2">
        <f t="shared" si="2"/>
        <v>1200400</v>
      </c>
      <c r="X6" s="2">
        <f t="shared" si="2"/>
        <v>0</v>
      </c>
      <c r="Y6" s="2" cm="1">
        <f t="array" ref="Y6">_xlfn.XLOOKUP(Y$1&amp;$R6,$C$3:$C$1662&amp;$D$3:$D$1662,$E$3:$E$1662,0,0,1)</f>
        <v>35000</v>
      </c>
      <c r="Z6" s="2" cm="1">
        <f t="array" ref="Z6">_xlfn.XLOOKUP(Z$1&amp;$R6,$C$3:$C$1662&amp;$D$3:$D$1662,$E$3:$E$1662,0,0,1)</f>
        <v>67000</v>
      </c>
      <c r="AA6" s="2" cm="1">
        <f t="array" ref="AA6">_xlfn.XLOOKUP(AA$1&amp;$R6,$C$3:$C$1662&amp;$D$3:$D$1662,$E$3:$E$1662,0,0,1)</f>
        <v>176800</v>
      </c>
      <c r="AB6" s="2" cm="1">
        <f t="array" ref="AB6">_xlfn.XLOOKUP(AB$1&amp;$R6,$C$3:$C$1662&amp;$D$3:$D$1662,$E$3:$E$1662,0,0,1)</f>
        <v>192900</v>
      </c>
      <c r="AC6" s="2" cm="1">
        <f t="array" ref="AC6">_xlfn.XLOOKUP(AC$1&amp;$R6,$C$3:$C$1662&amp;$D$3:$D$1662,$E$3:$E$1662,0,0,1)</f>
        <v>0</v>
      </c>
      <c r="AM6" t="s">
        <v>887</v>
      </c>
      <c r="AN6" t="s">
        <v>881</v>
      </c>
      <c r="AO6">
        <v>4085</v>
      </c>
      <c r="AP6">
        <v>4210</v>
      </c>
      <c r="AQ6">
        <v>4054</v>
      </c>
      <c r="AR6">
        <v>4130</v>
      </c>
      <c r="AS6">
        <v>2783100</v>
      </c>
      <c r="AU6" s="7" t="str">
        <f t="shared" si="3"/>
        <v/>
      </c>
      <c r="AV6" s="7">
        <f t="shared" si="4"/>
        <v>-6.0168471720818406E-3</v>
      </c>
    </row>
    <row r="7" spans="1:48" x14ac:dyDescent="0.4">
      <c r="C7" t="s">
        <v>804</v>
      </c>
      <c r="D7" t="s">
        <v>510</v>
      </c>
      <c r="E7">
        <v>0</v>
      </c>
      <c r="I7" t="str">
        <v>2025/02/17</v>
      </c>
      <c r="R7" t="s">
        <v>84</v>
      </c>
      <c r="S7" s="2">
        <f t="shared" si="1"/>
        <v>875850</v>
      </c>
      <c r="T7" s="2">
        <f t="shared" si="2"/>
        <v>328900</v>
      </c>
      <c r="U7" s="2">
        <f t="shared" si="2"/>
        <v>539500</v>
      </c>
      <c r="V7" s="2">
        <f t="shared" si="2"/>
        <v>1237100</v>
      </c>
      <c r="W7" s="2">
        <f t="shared" si="2"/>
        <v>1397900</v>
      </c>
      <c r="X7" s="2">
        <f t="shared" si="2"/>
        <v>0</v>
      </c>
      <c r="Y7" s="2" cm="1">
        <f t="array" ref="Y7">_xlfn.XLOOKUP(Y$1&amp;$R7,$C$3:$C$1662&amp;$D$3:$D$1662,$E$3:$E$1662,0,0,1)</f>
        <v>31300</v>
      </c>
      <c r="Z7" s="2" cm="1">
        <f t="array" ref="Z7">_xlfn.XLOOKUP(Z$1&amp;$R7,$C$3:$C$1662&amp;$D$3:$D$1662,$E$3:$E$1662,0,0,1)</f>
        <v>82300</v>
      </c>
      <c r="AA7" s="2" cm="1">
        <f t="array" ref="AA7">_xlfn.XLOOKUP(AA$1&amp;$R7,$C$3:$C$1662&amp;$D$3:$D$1662,$E$3:$E$1662,0,0,1)</f>
        <v>152000</v>
      </c>
      <c r="AB7" s="2" cm="1">
        <f t="array" ref="AB7">_xlfn.XLOOKUP(AB$1&amp;$R7,$C$3:$C$1662&amp;$D$3:$D$1662,$E$3:$E$1662,0,0,1)</f>
        <v>197500</v>
      </c>
      <c r="AC7" s="2" cm="1">
        <f t="array" ref="AC7">_xlfn.XLOOKUP(AC$1&amp;$R7,$C$3:$C$1662&amp;$D$3:$D$1662,$E$3:$E$1662,0,0,1)</f>
        <v>0</v>
      </c>
      <c r="AM7" t="s">
        <v>888</v>
      </c>
      <c r="AN7" t="s">
        <v>881</v>
      </c>
      <c r="AO7">
        <v>4126</v>
      </c>
      <c r="AP7">
        <v>4160</v>
      </c>
      <c r="AQ7">
        <v>4073</v>
      </c>
      <c r="AR7">
        <v>4135</v>
      </c>
      <c r="AS7">
        <v>1874600</v>
      </c>
      <c r="AU7" s="7">
        <f t="shared" si="3"/>
        <v>1.210653753026536E-3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988400</v>
      </c>
      <c r="T8" s="2">
        <f t="shared" si="2"/>
        <v>357400</v>
      </c>
      <c r="U8" s="2">
        <f t="shared" si="2"/>
        <v>638000</v>
      </c>
      <c r="V8" s="2">
        <f t="shared" si="2"/>
        <v>1420900</v>
      </c>
      <c r="W8" s="2">
        <f t="shared" si="2"/>
        <v>1537300</v>
      </c>
      <c r="X8" s="2">
        <f t="shared" si="2"/>
        <v>0</v>
      </c>
      <c r="Y8" s="2" cm="1">
        <f t="array" ref="Y8">_xlfn.XLOOKUP(Y$1&amp;$R8,$C$3:$C$1662&amp;$D$3:$D$1662,$E$3:$E$1662,0,0,1)</f>
        <v>28500</v>
      </c>
      <c r="Z8" s="2" cm="1">
        <f t="array" ref="Z8">_xlfn.XLOOKUP(Z$1&amp;$R8,$C$3:$C$1662&amp;$D$3:$D$1662,$E$3:$E$1662,0,0,1)</f>
        <v>98500</v>
      </c>
      <c r="AA8" s="2" cm="1">
        <f t="array" ref="AA8">_xlfn.XLOOKUP(AA$1&amp;$R8,$C$3:$C$1662&amp;$D$3:$D$1662,$E$3:$E$1662,0,0,1)</f>
        <v>183800</v>
      </c>
      <c r="AB8" s="2" cm="1">
        <f t="array" ref="AB8">_xlfn.XLOOKUP(AB$1&amp;$R8,$C$3:$C$1662&amp;$D$3:$D$1662,$E$3:$E$1662,0,0,1)</f>
        <v>139400</v>
      </c>
      <c r="AC8" s="2" cm="1">
        <f t="array" ref="AC8">_xlfn.XLOOKUP(AC$1&amp;$R8,$C$3:$C$1662&amp;$D$3:$D$1662,$E$3:$E$1662,0,0,1)</f>
        <v>0</v>
      </c>
      <c r="AM8" t="s">
        <v>889</v>
      </c>
      <c r="AN8" t="s">
        <v>881</v>
      </c>
      <c r="AO8">
        <v>4090</v>
      </c>
      <c r="AP8">
        <v>4113</v>
      </c>
      <c r="AQ8">
        <v>3921</v>
      </c>
      <c r="AR8">
        <v>3930</v>
      </c>
      <c r="AS8">
        <v>2076200</v>
      </c>
      <c r="AU8" s="7" t="str">
        <f t="shared" si="3"/>
        <v/>
      </c>
      <c r="AV8" s="7">
        <f t="shared" si="4"/>
        <v>-4.9576783555018156E-2</v>
      </c>
    </row>
    <row r="9" spans="1:48" x14ac:dyDescent="0.4">
      <c r="C9" t="s">
        <v>804</v>
      </c>
      <c r="D9" t="s">
        <v>512</v>
      </c>
      <c r="E9">
        <v>0</v>
      </c>
      <c r="G9" s="1"/>
      <c r="H9" s="1"/>
      <c r="I9" s="1"/>
      <c r="J9" s="1"/>
      <c r="K9" s="1"/>
      <c r="L9" s="1"/>
      <c r="R9" t="s">
        <v>18</v>
      </c>
      <c r="S9" s="2">
        <f t="shared" si="1"/>
        <v>1085075</v>
      </c>
      <c r="T9" s="2">
        <f t="shared" si="2"/>
        <v>375300</v>
      </c>
      <c r="U9" s="2">
        <f t="shared" si="2"/>
        <v>719600</v>
      </c>
      <c r="V9" s="2">
        <f t="shared" si="2"/>
        <v>1563800</v>
      </c>
      <c r="W9" s="2">
        <f t="shared" si="2"/>
        <v>1681600</v>
      </c>
      <c r="X9" s="2">
        <f t="shared" si="2"/>
        <v>0</v>
      </c>
      <c r="Y9" s="2" cm="1">
        <f t="array" ref="Y9">_xlfn.XLOOKUP(Y$1&amp;$R9,$C$3:$C$1662&amp;$D$3:$D$1662,$E$3:$E$1662,0,0,1)</f>
        <v>17900</v>
      </c>
      <c r="Z9" s="2" cm="1">
        <f t="array" ref="Z9">_xlfn.XLOOKUP(Z$1&amp;$R9,$C$3:$C$1662&amp;$D$3:$D$1662,$E$3:$E$1662,0,0,1)</f>
        <v>81600</v>
      </c>
      <c r="AA9" s="2" cm="1">
        <f t="array" ref="AA9">_xlfn.XLOOKUP(AA$1&amp;$R9,$C$3:$C$1662&amp;$D$3:$D$1662,$E$3:$E$1662,0,0,1)</f>
        <v>142900</v>
      </c>
      <c r="AB9" s="2" cm="1">
        <f t="array" ref="AB9">_xlfn.XLOOKUP(AB$1&amp;$R9,$C$3:$C$1662&amp;$D$3:$D$1662,$E$3:$E$1662,0,0,1)</f>
        <v>144300</v>
      </c>
      <c r="AC9" s="2" cm="1">
        <f t="array" ref="AC9">_xlfn.XLOOKUP(AC$1&amp;$R9,$C$3:$C$1662&amp;$D$3:$D$1662,$E$3:$E$1662,0,0,1)</f>
        <v>0</v>
      </c>
      <c r="AM9" t="s">
        <v>890</v>
      </c>
      <c r="AN9" t="s">
        <v>881</v>
      </c>
      <c r="AO9">
        <v>4015</v>
      </c>
      <c r="AP9">
        <v>4015</v>
      </c>
      <c r="AQ9">
        <v>3889</v>
      </c>
      <c r="AR9">
        <v>3952</v>
      </c>
      <c r="AS9">
        <v>1336000</v>
      </c>
      <c r="AU9" s="7">
        <f t="shared" si="3"/>
        <v>5.5979643765904363E-3</v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0</v>
      </c>
      <c r="R10" t="s">
        <v>27</v>
      </c>
      <c r="S10" s="2">
        <f t="shared" si="1"/>
        <v>1210675</v>
      </c>
      <c r="T10" s="2">
        <f t="shared" si="2"/>
        <v>396100</v>
      </c>
      <c r="U10" s="2">
        <f t="shared" si="2"/>
        <v>777800</v>
      </c>
      <c r="V10" s="2">
        <f t="shared" si="2"/>
        <v>1755300</v>
      </c>
      <c r="W10" s="2">
        <f t="shared" si="2"/>
        <v>1913500</v>
      </c>
      <c r="X10" s="2">
        <f t="shared" si="2"/>
        <v>0</v>
      </c>
      <c r="Y10" s="2" cm="1">
        <f t="array" ref="Y10">_xlfn.XLOOKUP(Y$1&amp;$R10,$C$3:$C$1662&amp;$D$3:$D$1662,$E$3:$E$1662,0,0,1)</f>
        <v>20800</v>
      </c>
      <c r="Z10" s="2" cm="1">
        <f t="array" ref="Z10">_xlfn.XLOOKUP(Z$1&amp;$R10,$C$3:$C$1662&amp;$D$3:$D$1662,$E$3:$E$1662,0,0,1)</f>
        <v>58200</v>
      </c>
      <c r="AA10" s="2" cm="1">
        <f t="array" ref="AA10">_xlfn.XLOOKUP(AA$1&amp;$R10,$C$3:$C$1662&amp;$D$3:$D$1662,$E$3:$E$1662,0,0,1)</f>
        <v>191500</v>
      </c>
      <c r="AB10" s="2" cm="1">
        <f t="array" ref="AB10">_xlfn.XLOOKUP(AB$1&amp;$R10,$C$3:$C$1662&amp;$D$3:$D$1662,$E$3:$E$1662,0,0,1)</f>
        <v>231900</v>
      </c>
      <c r="AC10" s="2" cm="1">
        <f t="array" ref="AC10">_xlfn.XLOOKUP(AC$1&amp;$R10,$C$3:$C$1662&amp;$D$3:$D$1662,$E$3:$E$1662,0,0,1)</f>
        <v>0</v>
      </c>
      <c r="AM10" t="s">
        <v>891</v>
      </c>
      <c r="AN10" t="s">
        <v>881</v>
      </c>
      <c r="AO10">
        <v>3952</v>
      </c>
      <c r="AP10">
        <v>4079</v>
      </c>
      <c r="AQ10">
        <v>3952</v>
      </c>
      <c r="AR10">
        <v>4047</v>
      </c>
      <c r="AS10">
        <v>1326600</v>
      </c>
      <c r="AU10" s="7">
        <f t="shared" si="3"/>
        <v>2.4038461538461453E-2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1299100</v>
      </c>
      <c r="T11" s="2">
        <f t="shared" si="2"/>
        <v>412700</v>
      </c>
      <c r="U11" s="2">
        <f t="shared" si="2"/>
        <v>845200</v>
      </c>
      <c r="V11" s="2">
        <f t="shared" si="2"/>
        <v>1916800</v>
      </c>
      <c r="W11" s="2">
        <f t="shared" si="2"/>
        <v>2021700</v>
      </c>
      <c r="X11" s="2">
        <f t="shared" si="2"/>
        <v>0</v>
      </c>
      <c r="Y11" s="2" cm="1">
        <f t="array" ref="Y11">_xlfn.XLOOKUP(Y$1&amp;$R11,$C$3:$C$1662&amp;$D$3:$D$1662,$E$3:$E$1662,0,0,1)</f>
        <v>16600</v>
      </c>
      <c r="Z11" s="2" cm="1">
        <f t="array" ref="Z11">_xlfn.XLOOKUP(Z$1&amp;$R11,$C$3:$C$1662&amp;$D$3:$D$1662,$E$3:$E$1662,0,0,1)</f>
        <v>67400</v>
      </c>
      <c r="AA11" s="2" cm="1">
        <f t="array" ref="AA11">_xlfn.XLOOKUP(AA$1&amp;$R11,$C$3:$C$1662&amp;$D$3:$D$1662,$E$3:$E$1662,0,0,1)</f>
        <v>161500</v>
      </c>
      <c r="AB11" s="2" cm="1">
        <f t="array" ref="AB11">_xlfn.XLOOKUP(AB$1&amp;$R11,$C$3:$C$1662&amp;$D$3:$D$1662,$E$3:$E$1662,0,0,1)</f>
        <v>108200</v>
      </c>
      <c r="AC11" s="2" cm="1">
        <f t="array" ref="AC11">_xlfn.XLOOKUP(AC$1&amp;$R11,$C$3:$C$1662&amp;$D$3:$D$1662,$E$3:$E$1662,0,0,1)</f>
        <v>0</v>
      </c>
      <c r="AM11" t="s">
        <v>892</v>
      </c>
      <c r="AN11" t="s">
        <v>881</v>
      </c>
      <c r="AO11">
        <v>4111</v>
      </c>
      <c r="AP11">
        <v>4280</v>
      </c>
      <c r="AQ11">
        <v>4105</v>
      </c>
      <c r="AR11">
        <v>4240</v>
      </c>
      <c r="AS11">
        <v>2179300</v>
      </c>
      <c r="AU11" s="7">
        <f t="shared" si="3"/>
        <v>4.7689646651840834E-2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0</v>
      </c>
      <c r="R12" t="s">
        <v>62</v>
      </c>
      <c r="S12" s="2">
        <f t="shared" si="1"/>
        <v>1398150</v>
      </c>
      <c r="T12" s="2">
        <f t="shared" si="2"/>
        <v>460900</v>
      </c>
      <c r="U12" s="2">
        <f t="shared" si="2"/>
        <v>898700</v>
      </c>
      <c r="V12" s="2">
        <f t="shared" si="2"/>
        <v>2058800</v>
      </c>
      <c r="W12" s="2">
        <f t="shared" si="2"/>
        <v>2174200</v>
      </c>
      <c r="X12" s="2">
        <f t="shared" si="2"/>
        <v>0</v>
      </c>
      <c r="Y12" s="2" cm="1">
        <f t="array" ref="Y12">_xlfn.XLOOKUP(Y$1&amp;$R12,$C$3:$C$1662&amp;$D$3:$D$1662,$E$3:$E$1662,0,0,1)</f>
        <v>48200</v>
      </c>
      <c r="Z12" s="2" cm="1">
        <f t="array" ref="Z12">_xlfn.XLOOKUP(Z$1&amp;$R12,$C$3:$C$1662&amp;$D$3:$D$1662,$E$3:$E$1662,0,0,1)</f>
        <v>53500</v>
      </c>
      <c r="AA12" s="2" cm="1">
        <f t="array" ref="AA12">_xlfn.XLOOKUP(AA$1&amp;$R12,$C$3:$C$1662&amp;$D$3:$D$1662,$E$3:$E$1662,0,0,1)</f>
        <v>142000</v>
      </c>
      <c r="AB12" s="2" cm="1">
        <f t="array" ref="AB12">_xlfn.XLOOKUP(AB$1&amp;$R12,$C$3:$C$1662&amp;$D$3:$D$1662,$E$3:$E$1662,0,0,1)</f>
        <v>152500</v>
      </c>
      <c r="AC12" s="2" cm="1">
        <f t="array" ref="AC12">_xlfn.XLOOKUP(AC$1&amp;$R12,$C$3:$C$1662&amp;$D$3:$D$1662,$E$3:$E$1662,0,0,1)</f>
        <v>0</v>
      </c>
      <c r="AM12" t="s">
        <v>893</v>
      </c>
      <c r="AN12" t="s">
        <v>881</v>
      </c>
      <c r="AO12">
        <v>4190</v>
      </c>
      <c r="AP12">
        <v>4258</v>
      </c>
      <c r="AQ12">
        <v>4183</v>
      </c>
      <c r="AR12">
        <v>4236</v>
      </c>
      <c r="AS12">
        <v>1094100</v>
      </c>
      <c r="AU12" s="7" t="str">
        <f t="shared" si="3"/>
        <v/>
      </c>
      <c r="AV12" s="7">
        <f t="shared" si="4"/>
        <v>-9.4339622641514964E-4</v>
      </c>
    </row>
    <row r="13" spans="1:48" x14ac:dyDescent="0.4">
      <c r="C13" t="s">
        <v>804</v>
      </c>
      <c r="D13" t="s">
        <v>516</v>
      </c>
      <c r="E13">
        <v>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1507075</v>
      </c>
      <c r="T13" s="2">
        <f t="shared" si="2"/>
        <v>508300</v>
      </c>
      <c r="U13" s="2">
        <f t="shared" si="2"/>
        <v>972800</v>
      </c>
      <c r="V13" s="2">
        <f t="shared" si="2"/>
        <v>2202000</v>
      </c>
      <c r="W13" s="2">
        <f t="shared" si="2"/>
        <v>2345200</v>
      </c>
      <c r="X13" s="2">
        <f t="shared" si="2"/>
        <v>0</v>
      </c>
      <c r="Y13" s="2" cm="1">
        <f t="array" ref="Y13">_xlfn.XLOOKUP(Y$1&amp;$R13,$C$3:$C$1662&amp;$D$3:$D$1662,$E$3:$E$1662,0,0,1)</f>
        <v>47400</v>
      </c>
      <c r="Z13" s="2" cm="1">
        <f t="array" ref="Z13">_xlfn.XLOOKUP(Z$1&amp;$R13,$C$3:$C$1662&amp;$D$3:$D$1662,$E$3:$E$1662,0,0,1)</f>
        <v>74100</v>
      </c>
      <c r="AA13" s="2" cm="1">
        <f t="array" ref="AA13">_xlfn.XLOOKUP(AA$1&amp;$R13,$C$3:$C$1662&amp;$D$3:$D$1662,$E$3:$E$1662,0,0,1)</f>
        <v>143200</v>
      </c>
      <c r="AB13" s="2" cm="1">
        <f t="array" ref="AB13">_xlfn.XLOOKUP(AB$1&amp;$R13,$C$3:$C$1662&amp;$D$3:$D$1662,$E$3:$E$1662,0,0,1)</f>
        <v>171000</v>
      </c>
      <c r="AC13" s="2" cm="1">
        <f t="array" ref="AC13">_xlfn.XLOOKUP(AC$1&amp;$R13,$C$3:$C$1662&amp;$D$3:$D$1662,$E$3:$E$1662,0,0,1)</f>
        <v>0</v>
      </c>
      <c r="AM13" t="s">
        <v>894</v>
      </c>
      <c r="AN13" t="s">
        <v>881</v>
      </c>
      <c r="AO13">
        <v>4293</v>
      </c>
      <c r="AP13">
        <v>4299</v>
      </c>
      <c r="AQ13">
        <v>4171</v>
      </c>
      <c r="AR13">
        <v>4187</v>
      </c>
      <c r="AS13">
        <v>1697800</v>
      </c>
      <c r="AU13" s="7" t="str">
        <f t="shared" si="3"/>
        <v/>
      </c>
      <c r="AV13" s="7">
        <f t="shared" si="4"/>
        <v>-1.1567516525023636E-2</v>
      </c>
    </row>
    <row r="14" spans="1:48" x14ac:dyDescent="0.4">
      <c r="C14" t="s">
        <v>804</v>
      </c>
      <c r="D14" t="s">
        <v>517</v>
      </c>
      <c r="E14">
        <v>0</v>
      </c>
      <c r="R14" t="s">
        <v>149</v>
      </c>
      <c r="S14" s="2">
        <f t="shared" si="1"/>
        <v>1596000</v>
      </c>
      <c r="T14" s="2">
        <f t="shared" si="2"/>
        <v>561200</v>
      </c>
      <c r="U14" s="2">
        <f t="shared" si="2"/>
        <v>1019000</v>
      </c>
      <c r="V14" s="2">
        <f t="shared" si="2"/>
        <v>2260600</v>
      </c>
      <c r="W14" s="2">
        <f t="shared" si="2"/>
        <v>2543200</v>
      </c>
      <c r="X14" s="2">
        <f t="shared" si="2"/>
        <v>0</v>
      </c>
      <c r="Y14" s="2" cm="1">
        <f t="array" ref="Y14">_xlfn.XLOOKUP(Y$1&amp;$R14,$C$3:$C$1662&amp;$D$3:$D$1662,$E$3:$E$1662,0,0,1)</f>
        <v>52900</v>
      </c>
      <c r="Z14" s="2" cm="1">
        <f t="array" ref="Z14">_xlfn.XLOOKUP(Z$1&amp;$R14,$C$3:$C$1662&amp;$D$3:$D$1662,$E$3:$E$1662,0,0,1)</f>
        <v>46200</v>
      </c>
      <c r="AA14" s="2" cm="1">
        <f t="array" ref="AA14">_xlfn.XLOOKUP(AA$1&amp;$R14,$C$3:$C$1662&amp;$D$3:$D$1662,$E$3:$E$1662,0,0,1)</f>
        <v>58600</v>
      </c>
      <c r="AB14" s="2" cm="1">
        <f t="array" ref="AB14">_xlfn.XLOOKUP(AB$1&amp;$R14,$C$3:$C$1662&amp;$D$3:$D$1662,$E$3:$E$1662,0,0,1)</f>
        <v>198000</v>
      </c>
      <c r="AC14" s="2" cm="1">
        <f t="array" ref="AC14">_xlfn.XLOOKUP(AC$1&amp;$R14,$C$3:$C$1662&amp;$D$3:$D$1662,$E$3:$E$1662,0,0,1)</f>
        <v>0</v>
      </c>
      <c r="AM14" t="s">
        <v>895</v>
      </c>
      <c r="AN14" t="s">
        <v>881</v>
      </c>
      <c r="AO14">
        <v>4200</v>
      </c>
      <c r="AP14">
        <v>4203</v>
      </c>
      <c r="AQ14">
        <v>4136</v>
      </c>
      <c r="AR14">
        <v>4159</v>
      </c>
      <c r="AS14">
        <v>1005300</v>
      </c>
      <c r="AU14" s="7" t="str">
        <f t="shared" si="3"/>
        <v/>
      </c>
      <c r="AV14" s="7">
        <f t="shared" si="4"/>
        <v>-6.6873656556006855E-3</v>
      </c>
    </row>
    <row r="15" spans="1:48" x14ac:dyDescent="0.4">
      <c r="C15" t="s">
        <v>804</v>
      </c>
      <c r="D15" t="s">
        <v>518</v>
      </c>
      <c r="E15">
        <v>0</v>
      </c>
      <c r="R15" t="s">
        <v>120</v>
      </c>
      <c r="S15" s="2">
        <f t="shared" si="1"/>
        <v>1659200</v>
      </c>
      <c r="T15" s="2">
        <f t="shared" si="2"/>
        <v>600400</v>
      </c>
      <c r="U15" s="2">
        <f t="shared" si="2"/>
        <v>1062100</v>
      </c>
      <c r="V15" s="2">
        <f t="shared" si="2"/>
        <v>2323300</v>
      </c>
      <c r="W15" s="2">
        <f t="shared" si="2"/>
        <v>2651000</v>
      </c>
      <c r="X15" s="2">
        <f t="shared" si="2"/>
        <v>0</v>
      </c>
      <c r="Y15" s="2" cm="1">
        <f t="array" ref="Y15">_xlfn.XLOOKUP(Y$1&amp;$R15,$C$3:$C$1662&amp;$D$3:$D$1662,$E$3:$E$1662,0,0,1)</f>
        <v>39200</v>
      </c>
      <c r="Z15" s="2" cm="1">
        <f t="array" ref="Z15">_xlfn.XLOOKUP(Z$1&amp;$R15,$C$3:$C$1662&amp;$D$3:$D$1662,$E$3:$E$1662,0,0,1)</f>
        <v>43100</v>
      </c>
      <c r="AA15" s="2" cm="1">
        <f t="array" ref="AA15">_xlfn.XLOOKUP(AA$1&amp;$R15,$C$3:$C$1662&amp;$D$3:$D$1662,$E$3:$E$1662,0,0,1)</f>
        <v>62700</v>
      </c>
      <c r="AB15" s="2" cm="1">
        <f t="array" ref="AB15">_xlfn.XLOOKUP(AB$1&amp;$R15,$C$3:$C$1662&amp;$D$3:$D$1662,$E$3:$E$1662,0,0,1)</f>
        <v>107800</v>
      </c>
      <c r="AC15" s="2" cm="1">
        <f t="array" ref="AC15">_xlfn.XLOOKUP(AC$1&amp;$R15,$C$3:$C$1662&amp;$D$3:$D$1662,$E$3:$E$1662,0,0,1)</f>
        <v>0</v>
      </c>
      <c r="AM15" t="s">
        <v>896</v>
      </c>
      <c r="AN15" t="s">
        <v>881</v>
      </c>
      <c r="AO15">
        <v>4150</v>
      </c>
      <c r="AP15">
        <v>4260</v>
      </c>
      <c r="AQ15">
        <v>4143</v>
      </c>
      <c r="AR15">
        <v>4243</v>
      </c>
      <c r="AS15">
        <v>1192200</v>
      </c>
      <c r="AU15" s="7">
        <f t="shared" si="3"/>
        <v>2.0197162779514333E-2</v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1725825</v>
      </c>
      <c r="T16" s="2">
        <f t="shared" si="2"/>
        <v>627900</v>
      </c>
      <c r="U16" s="2">
        <f t="shared" si="2"/>
        <v>1092100</v>
      </c>
      <c r="V16" s="2">
        <f t="shared" si="2"/>
        <v>2452300</v>
      </c>
      <c r="W16" s="2">
        <f t="shared" si="2"/>
        <v>2731000</v>
      </c>
      <c r="X16" s="2">
        <f t="shared" si="2"/>
        <v>0</v>
      </c>
      <c r="Y16" s="2" cm="1">
        <f t="array" ref="Y16">_xlfn.XLOOKUP(Y$1&amp;$R16,$C$3:$C$1662&amp;$D$3:$D$1662,$E$3:$E$1662,0,0,1)</f>
        <v>27500</v>
      </c>
      <c r="Z16" s="2" cm="1">
        <f t="array" ref="Z16">_xlfn.XLOOKUP(Z$1&amp;$R16,$C$3:$C$1662&amp;$D$3:$D$1662,$E$3:$E$1662,0,0,1)</f>
        <v>30000</v>
      </c>
      <c r="AA16" s="2" cm="1">
        <f t="array" ref="AA16">_xlfn.XLOOKUP(AA$1&amp;$R16,$C$3:$C$1662&amp;$D$3:$D$1662,$E$3:$E$1662,0,0,1)</f>
        <v>129000</v>
      </c>
      <c r="AB16" s="2" cm="1">
        <f t="array" ref="AB16">_xlfn.XLOOKUP(AB$1&amp;$R16,$C$3:$C$1662&amp;$D$3:$D$1662,$E$3:$E$1662,0,0,1)</f>
        <v>80000</v>
      </c>
      <c r="AC16" s="2" cm="1">
        <f t="array" ref="AC16">_xlfn.XLOOKUP(AC$1&amp;$R16,$C$3:$C$1662&amp;$D$3:$D$1662,$E$3:$E$1662,0,0,1)</f>
        <v>0</v>
      </c>
      <c r="AM16" t="s">
        <v>897</v>
      </c>
      <c r="AN16" t="s">
        <v>881</v>
      </c>
      <c r="AO16">
        <v>4294</v>
      </c>
      <c r="AP16">
        <v>4361</v>
      </c>
      <c r="AQ16">
        <v>4246</v>
      </c>
      <c r="AR16">
        <v>4270</v>
      </c>
      <c r="AS16">
        <v>1672500</v>
      </c>
      <c r="AU16" s="7">
        <f t="shared" si="3"/>
        <v>6.3634221069996943E-3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1843825</v>
      </c>
      <c r="T17" s="2">
        <f t="shared" si="2"/>
        <v>659100</v>
      </c>
      <c r="U17" s="2">
        <f t="shared" si="2"/>
        <v>1135300</v>
      </c>
      <c r="V17" s="2">
        <f t="shared" si="2"/>
        <v>2764400</v>
      </c>
      <c r="W17" s="2">
        <f t="shared" si="2"/>
        <v>2816500</v>
      </c>
      <c r="X17" s="2">
        <f t="shared" si="2"/>
        <v>0</v>
      </c>
      <c r="Y17" s="2" cm="1">
        <f t="array" ref="Y17">_xlfn.XLOOKUP(Y$1&amp;$R17,$C$3:$C$1662&amp;$D$3:$D$1662,$E$3:$E$1662,0,0,1)</f>
        <v>31200</v>
      </c>
      <c r="Z17" s="2" cm="1">
        <f t="array" ref="Z17">_xlfn.XLOOKUP(Z$1&amp;$R17,$C$3:$C$1662&amp;$D$3:$D$1662,$E$3:$E$1662,0,0,1)</f>
        <v>43200</v>
      </c>
      <c r="AA17" s="2" cm="1">
        <f t="array" ref="AA17">_xlfn.XLOOKUP(AA$1&amp;$R17,$C$3:$C$1662&amp;$D$3:$D$1662,$E$3:$E$1662,0,0,1)</f>
        <v>312100</v>
      </c>
      <c r="AB17" s="2" cm="1">
        <f t="array" ref="AB17">_xlfn.XLOOKUP(AB$1&amp;$R17,$C$3:$C$1662&amp;$D$3:$D$1662,$E$3:$E$1662,0,0,1)</f>
        <v>85500</v>
      </c>
      <c r="AC17" s="2" cm="1">
        <f t="array" ref="AC17">_xlfn.XLOOKUP(AC$1&amp;$R17,$C$3:$C$1662&amp;$D$3:$D$1662,$E$3:$E$1662,0,0,1)</f>
        <v>0</v>
      </c>
      <c r="AM17" t="s">
        <v>898</v>
      </c>
      <c r="AN17" t="s">
        <v>881</v>
      </c>
      <c r="AO17">
        <v>4230</v>
      </c>
      <c r="AP17">
        <v>4334</v>
      </c>
      <c r="AQ17">
        <v>4213</v>
      </c>
      <c r="AR17">
        <v>4241</v>
      </c>
      <c r="AS17">
        <v>1370500</v>
      </c>
      <c r="AU17" s="7" t="str">
        <f t="shared" si="3"/>
        <v/>
      </c>
      <c r="AV17" s="7">
        <f t="shared" si="4"/>
        <v>-6.791569086651017E-3</v>
      </c>
    </row>
    <row r="18" spans="3:48" x14ac:dyDescent="0.4">
      <c r="C18" t="s">
        <v>804</v>
      </c>
      <c r="D18" t="s">
        <v>521</v>
      </c>
      <c r="E18">
        <v>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1924425</v>
      </c>
      <c r="T18" s="2">
        <f t="shared" si="2"/>
        <v>724000</v>
      </c>
      <c r="U18" s="2">
        <f t="shared" si="2"/>
        <v>1217600</v>
      </c>
      <c r="V18" s="2">
        <f t="shared" si="2"/>
        <v>2856700</v>
      </c>
      <c r="W18" s="2">
        <f t="shared" si="2"/>
        <v>2899400</v>
      </c>
      <c r="X18" s="2">
        <f t="shared" si="2"/>
        <v>0</v>
      </c>
      <c r="Y18" s="2" cm="1">
        <f t="array" ref="Y18">_xlfn.XLOOKUP(Y$1&amp;$R18,$C$3:$C$1662&amp;$D$3:$D$1662,$E$3:$E$1662,0,0,1)</f>
        <v>64900</v>
      </c>
      <c r="Z18" s="2" cm="1">
        <f t="array" ref="Z18">_xlfn.XLOOKUP(Z$1&amp;$R18,$C$3:$C$1662&amp;$D$3:$D$1662,$E$3:$E$1662,0,0,1)</f>
        <v>82300</v>
      </c>
      <c r="AA18" s="2" cm="1">
        <f t="array" ref="AA18">_xlfn.XLOOKUP(AA$1&amp;$R18,$C$3:$C$1662&amp;$D$3:$D$1662,$E$3:$E$1662,0,0,1)</f>
        <v>92300</v>
      </c>
      <c r="AB18" s="2" cm="1">
        <f t="array" ref="AB18">_xlfn.XLOOKUP(AB$1&amp;$R18,$C$3:$C$1662&amp;$D$3:$D$1662,$E$3:$E$1662,0,0,1)</f>
        <v>82900</v>
      </c>
      <c r="AC18" s="2" cm="1">
        <f t="array" ref="AC18">_xlfn.XLOOKUP(AC$1&amp;$R18,$C$3:$C$1662&amp;$D$3:$D$1662,$E$3:$E$1662,0,0,1)</f>
        <v>0</v>
      </c>
      <c r="AM18" t="s">
        <v>899</v>
      </c>
      <c r="AN18" t="s">
        <v>881</v>
      </c>
      <c r="AO18">
        <v>4241</v>
      </c>
      <c r="AP18">
        <v>4252</v>
      </c>
      <c r="AQ18">
        <v>4148</v>
      </c>
      <c r="AR18">
        <v>4210</v>
      </c>
      <c r="AS18">
        <v>1020900</v>
      </c>
      <c r="AU18" s="7" t="str">
        <f t="shared" si="3"/>
        <v/>
      </c>
      <c r="AV18" s="7">
        <f t="shared" si="4"/>
        <v>-7.3095967932091943E-3</v>
      </c>
    </row>
    <row r="19" spans="3:48" x14ac:dyDescent="0.4">
      <c r="C19" t="s">
        <v>804</v>
      </c>
      <c r="D19" t="s">
        <v>522</v>
      </c>
      <c r="E19">
        <v>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2032050</v>
      </c>
      <c r="T19" s="2">
        <f t="shared" si="2"/>
        <v>811100</v>
      </c>
      <c r="U19" s="2">
        <f t="shared" si="2"/>
        <v>1306700</v>
      </c>
      <c r="V19" s="2">
        <f t="shared" si="2"/>
        <v>3023100</v>
      </c>
      <c r="W19" s="2">
        <f t="shared" si="2"/>
        <v>2987300</v>
      </c>
      <c r="X19" s="2">
        <f t="shared" si="2"/>
        <v>0</v>
      </c>
      <c r="Y19" s="2" cm="1">
        <f t="array" ref="Y19">_xlfn.XLOOKUP(Y$1&amp;$R19,$C$3:$C$1662&amp;$D$3:$D$1662,$E$3:$E$1662,0,0,1)</f>
        <v>87100</v>
      </c>
      <c r="Z19" s="2" cm="1">
        <f t="array" ref="Z19">_xlfn.XLOOKUP(Z$1&amp;$R19,$C$3:$C$1662&amp;$D$3:$D$1662,$E$3:$E$1662,0,0,1)</f>
        <v>89100</v>
      </c>
      <c r="AA19" s="2" cm="1">
        <f t="array" ref="AA19">_xlfn.XLOOKUP(AA$1&amp;$R19,$C$3:$C$1662&amp;$D$3:$D$1662,$E$3:$E$1662,0,0,1)</f>
        <v>166400</v>
      </c>
      <c r="AB19" s="2" cm="1">
        <f t="array" ref="AB19">_xlfn.XLOOKUP(AB$1&amp;$R19,$C$3:$C$1662&amp;$D$3:$D$1662,$E$3:$E$1662,0,0,1)</f>
        <v>87900</v>
      </c>
      <c r="AC19" s="2" cm="1">
        <f t="array" ref="AC19">_xlfn.XLOOKUP(AC$1&amp;$R19,$C$3:$C$1662&amp;$D$3:$D$1662,$E$3:$E$1662,0,0,1)</f>
        <v>0</v>
      </c>
      <c r="AM19" t="s">
        <v>900</v>
      </c>
      <c r="AN19" t="s">
        <v>881</v>
      </c>
      <c r="AO19">
        <v>4210</v>
      </c>
      <c r="AP19">
        <v>4256</v>
      </c>
      <c r="AQ19">
        <v>4190</v>
      </c>
      <c r="AR19">
        <v>4193</v>
      </c>
      <c r="AS19">
        <v>755900</v>
      </c>
      <c r="AU19" s="7" t="str">
        <f t="shared" si="3"/>
        <v/>
      </c>
      <c r="AV19" s="7">
        <f t="shared" si="4"/>
        <v>-4.0380047505937933E-3</v>
      </c>
    </row>
    <row r="20" spans="3:48" x14ac:dyDescent="0.4">
      <c r="C20" t="s">
        <v>804</v>
      </c>
      <c r="D20" t="s">
        <v>523</v>
      </c>
      <c r="E20">
        <v>0</v>
      </c>
      <c r="R20" t="s">
        <v>147</v>
      </c>
      <c r="S20" s="2">
        <f t="shared" si="1"/>
        <v>2112700</v>
      </c>
      <c r="T20" s="2">
        <f t="shared" ref="T20:X35" si="5">T19+Y20</f>
        <v>866500</v>
      </c>
      <c r="U20" s="2">
        <f t="shared" si="5"/>
        <v>1372500</v>
      </c>
      <c r="V20" s="2">
        <f t="shared" si="5"/>
        <v>3100900</v>
      </c>
      <c r="W20" s="2">
        <f t="shared" si="5"/>
        <v>3110900</v>
      </c>
      <c r="X20" s="2">
        <f t="shared" si="5"/>
        <v>0</v>
      </c>
      <c r="Y20" s="2" cm="1">
        <f t="array" ref="Y20">_xlfn.XLOOKUP(Y$1&amp;$R20,$C$3:$C$1662&amp;$D$3:$D$1662,$E$3:$E$1662,0,0,1)</f>
        <v>55400</v>
      </c>
      <c r="Z20" s="2" cm="1">
        <f t="array" ref="Z20">_xlfn.XLOOKUP(Z$1&amp;$R20,$C$3:$C$1662&amp;$D$3:$D$1662,$E$3:$E$1662,0,0,1)</f>
        <v>65800</v>
      </c>
      <c r="AA20" s="2" cm="1">
        <f t="array" ref="AA20">_xlfn.XLOOKUP(AA$1&amp;$R20,$C$3:$C$1662&amp;$D$3:$D$1662,$E$3:$E$1662,0,0,1)</f>
        <v>77800</v>
      </c>
      <c r="AB20" s="2" cm="1">
        <f t="array" ref="AB20">_xlfn.XLOOKUP(AB$1&amp;$R20,$C$3:$C$1662&amp;$D$3:$D$1662,$E$3:$E$1662,0,0,1)</f>
        <v>123600</v>
      </c>
      <c r="AC20" s="2" cm="1">
        <f t="array" ref="AC20">_xlfn.XLOOKUP(AC$1&amp;$R20,$C$3:$C$1662&amp;$D$3:$D$1662,$E$3:$E$1662,0,0,1)</f>
        <v>0</v>
      </c>
      <c r="AM20" t="s">
        <v>901</v>
      </c>
      <c r="AN20" t="s">
        <v>881</v>
      </c>
      <c r="AO20">
        <v>4169</v>
      </c>
      <c r="AP20">
        <v>4199</v>
      </c>
      <c r="AQ20">
        <v>4083</v>
      </c>
      <c r="AR20">
        <v>4096</v>
      </c>
      <c r="AS20">
        <v>1298300</v>
      </c>
      <c r="AU20" s="7" t="str">
        <f t="shared" si="3"/>
        <v/>
      </c>
      <c r="AV20" s="7">
        <f t="shared" si="4"/>
        <v>-2.3133794419270215E-2</v>
      </c>
    </row>
    <row r="21" spans="3:48" x14ac:dyDescent="0.4">
      <c r="C21" t="s">
        <v>804</v>
      </c>
      <c r="D21" t="s">
        <v>524</v>
      </c>
      <c r="E21">
        <v>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2170975</v>
      </c>
      <c r="T21" s="2">
        <f t="shared" si="5"/>
        <v>894900</v>
      </c>
      <c r="U21" s="2">
        <f t="shared" si="5"/>
        <v>1448100</v>
      </c>
      <c r="V21" s="2">
        <f t="shared" si="5"/>
        <v>3177300</v>
      </c>
      <c r="W21" s="2">
        <f t="shared" si="5"/>
        <v>3163600</v>
      </c>
      <c r="X21" s="2">
        <f t="shared" si="5"/>
        <v>0</v>
      </c>
      <c r="Y21" s="2" cm="1">
        <f t="array" ref="Y21">_xlfn.XLOOKUP(Y$1&amp;$R21,$C$3:$C$1662&amp;$D$3:$D$1662,$E$3:$E$1662,0,0,1)</f>
        <v>28400</v>
      </c>
      <c r="Z21" s="2" cm="1">
        <f t="array" ref="Z21">_xlfn.XLOOKUP(Z$1&amp;$R21,$C$3:$C$1662&amp;$D$3:$D$1662,$E$3:$E$1662,0,0,1)</f>
        <v>75600</v>
      </c>
      <c r="AA21" s="2" cm="1">
        <f t="array" ref="AA21">_xlfn.XLOOKUP(AA$1&amp;$R21,$C$3:$C$1662&amp;$D$3:$D$1662,$E$3:$E$1662,0,0,1)</f>
        <v>76400</v>
      </c>
      <c r="AB21" s="2" cm="1">
        <f t="array" ref="AB21">_xlfn.XLOOKUP(AB$1&amp;$R21,$C$3:$C$1662&amp;$D$3:$D$1662,$E$3:$E$1662,0,0,1)</f>
        <v>52700</v>
      </c>
      <c r="AC21" s="2" cm="1">
        <f t="array" ref="AC21">_xlfn.XLOOKUP(AC$1&amp;$R21,$C$3:$C$1662&amp;$D$3:$D$1662,$E$3:$E$1662,0,0,1)</f>
        <v>0</v>
      </c>
      <c r="AM21" t="s">
        <v>902</v>
      </c>
      <c r="AN21" t="s">
        <v>881</v>
      </c>
      <c r="AO21">
        <v>4105</v>
      </c>
      <c r="AP21">
        <v>4147</v>
      </c>
      <c r="AQ21">
        <v>3996</v>
      </c>
      <c r="AR21">
        <v>4030</v>
      </c>
      <c r="AS21">
        <v>1442600</v>
      </c>
      <c r="AU21" s="7" t="str">
        <f t="shared" si="3"/>
        <v/>
      </c>
      <c r="AV21" s="7">
        <f t="shared" si="4"/>
        <v>-1.611328125E-2</v>
      </c>
    </row>
    <row r="22" spans="3:48" x14ac:dyDescent="0.4">
      <c r="C22" t="s">
        <v>804</v>
      </c>
      <c r="D22" t="s">
        <v>525</v>
      </c>
      <c r="E22">
        <v>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2230250</v>
      </c>
      <c r="T22" s="2">
        <f t="shared" si="5"/>
        <v>924100</v>
      </c>
      <c r="U22" s="2">
        <f t="shared" si="5"/>
        <v>1508600</v>
      </c>
      <c r="V22" s="2">
        <f t="shared" si="5"/>
        <v>3270900</v>
      </c>
      <c r="W22" s="2">
        <f t="shared" si="5"/>
        <v>3217400</v>
      </c>
      <c r="X22" s="2">
        <f t="shared" si="5"/>
        <v>0</v>
      </c>
      <c r="Y22" s="2" cm="1">
        <f t="array" ref="Y22">_xlfn.XLOOKUP(Y$1&amp;$R22,$C$3:$C$1662&amp;$D$3:$D$1662,$E$3:$E$1662,0,0,1)</f>
        <v>29200</v>
      </c>
      <c r="Z22" s="2" cm="1">
        <f t="array" ref="Z22">_xlfn.XLOOKUP(Z$1&amp;$R22,$C$3:$C$1662&amp;$D$3:$D$1662,$E$3:$E$1662,0,0,1)</f>
        <v>60500</v>
      </c>
      <c r="AA22" s="2" cm="1">
        <f t="array" ref="AA22">_xlfn.XLOOKUP(AA$1&amp;$R22,$C$3:$C$1662&amp;$D$3:$D$1662,$E$3:$E$1662,0,0,1)</f>
        <v>93600</v>
      </c>
      <c r="AB22" s="2" cm="1">
        <f t="array" ref="AB22">_xlfn.XLOOKUP(AB$1&amp;$R22,$C$3:$C$1662&amp;$D$3:$D$1662,$E$3:$E$1662,0,0,1)</f>
        <v>53800</v>
      </c>
      <c r="AC22" s="2" cm="1">
        <f t="array" ref="AC22">_xlfn.XLOOKUP(AC$1&amp;$R22,$C$3:$C$1662&amp;$D$3:$D$1662,$E$3:$E$1662,0,0,1)</f>
        <v>0</v>
      </c>
      <c r="AM22" t="s">
        <v>903</v>
      </c>
      <c r="AN22" t="s">
        <v>881</v>
      </c>
      <c r="AO22">
        <v>4006</v>
      </c>
      <c r="AP22">
        <v>4044</v>
      </c>
      <c r="AQ22">
        <v>3946</v>
      </c>
      <c r="AR22">
        <v>3974</v>
      </c>
      <c r="AS22">
        <v>945200</v>
      </c>
      <c r="AU22" s="7" t="str">
        <f t="shared" si="3"/>
        <v/>
      </c>
      <c r="AV22" s="7">
        <f t="shared" si="4"/>
        <v>-1.3895781637717097E-2</v>
      </c>
    </row>
    <row r="23" spans="3:48" x14ac:dyDescent="0.4">
      <c r="C23" t="s">
        <v>804</v>
      </c>
      <c r="D23" t="s">
        <v>526</v>
      </c>
      <c r="E23">
        <v>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2286600</v>
      </c>
      <c r="T23" s="2">
        <f t="shared" si="5"/>
        <v>952300</v>
      </c>
      <c r="U23" s="2">
        <f t="shared" si="5"/>
        <v>1584100</v>
      </c>
      <c r="V23" s="2">
        <f t="shared" si="5"/>
        <v>3361100</v>
      </c>
      <c r="W23" s="2">
        <f t="shared" si="5"/>
        <v>3248900</v>
      </c>
      <c r="X23" s="2">
        <f t="shared" si="5"/>
        <v>0</v>
      </c>
      <c r="Y23" s="2" cm="1">
        <f t="array" ref="Y23">_xlfn.XLOOKUP(Y$1&amp;$R23,$C$3:$C$1662&amp;$D$3:$D$1662,$E$3:$E$1662,0,0,1)</f>
        <v>28200</v>
      </c>
      <c r="Z23" s="2" cm="1">
        <f t="array" ref="Z23">_xlfn.XLOOKUP(Z$1&amp;$R23,$C$3:$C$1662&amp;$D$3:$D$1662,$E$3:$E$1662,0,0,1)</f>
        <v>75500</v>
      </c>
      <c r="AA23" s="2" cm="1">
        <f t="array" ref="AA23">_xlfn.XLOOKUP(AA$1&amp;$R23,$C$3:$C$1662&amp;$D$3:$D$1662,$E$3:$E$1662,0,0,1)</f>
        <v>90200</v>
      </c>
      <c r="AB23" s="2" cm="1">
        <f t="array" ref="AB23">_xlfn.XLOOKUP(AB$1&amp;$R23,$C$3:$C$1662&amp;$D$3:$D$1662,$E$3:$E$1662,0,0,1)</f>
        <v>31500</v>
      </c>
      <c r="AC23" s="2" cm="1">
        <f t="array" ref="AC23">_xlfn.XLOOKUP(AC$1&amp;$R23,$C$3:$C$1662&amp;$D$3:$D$1662,$E$3:$E$1662,0,0,1)</f>
        <v>0</v>
      </c>
      <c r="AM23" t="s">
        <v>904</v>
      </c>
      <c r="AN23" t="s">
        <v>881</v>
      </c>
      <c r="AO23">
        <v>3952</v>
      </c>
      <c r="AP23">
        <v>4045</v>
      </c>
      <c r="AQ23">
        <v>3919</v>
      </c>
      <c r="AR23">
        <v>3989</v>
      </c>
      <c r="AS23">
        <v>1146700</v>
      </c>
      <c r="AU23" s="7">
        <f t="shared" si="3"/>
        <v>3.7745344740816034E-3</v>
      </c>
      <c r="AV23" s="7" t="str">
        <f t="shared" si="4"/>
        <v/>
      </c>
    </row>
    <row r="24" spans="3:48" x14ac:dyDescent="0.4">
      <c r="C24" t="s">
        <v>804</v>
      </c>
      <c r="D24" t="s">
        <v>527</v>
      </c>
      <c r="E24">
        <v>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2374975</v>
      </c>
      <c r="T24" s="2">
        <f t="shared" si="5"/>
        <v>996700</v>
      </c>
      <c r="U24" s="2">
        <f t="shared" si="5"/>
        <v>1672200</v>
      </c>
      <c r="V24" s="2">
        <f t="shared" si="5"/>
        <v>3442400</v>
      </c>
      <c r="W24" s="2">
        <f t="shared" si="5"/>
        <v>3388600</v>
      </c>
      <c r="X24" s="2">
        <f t="shared" si="5"/>
        <v>0</v>
      </c>
      <c r="Y24" s="2" cm="1">
        <f t="array" ref="Y24">_xlfn.XLOOKUP(Y$1&amp;$R24,$C$3:$C$1662&amp;$D$3:$D$1662,$E$3:$E$1662,0,0,1)</f>
        <v>44400</v>
      </c>
      <c r="Z24" s="2" cm="1">
        <f t="array" ref="Z24">_xlfn.XLOOKUP(Z$1&amp;$R24,$C$3:$C$1662&amp;$D$3:$D$1662,$E$3:$E$1662,0,0,1)</f>
        <v>88100</v>
      </c>
      <c r="AA24" s="2" cm="1">
        <f t="array" ref="AA24">_xlfn.XLOOKUP(AA$1&amp;$R24,$C$3:$C$1662&amp;$D$3:$D$1662,$E$3:$E$1662,0,0,1)</f>
        <v>81300</v>
      </c>
      <c r="AB24" s="2" cm="1">
        <f t="array" ref="AB24">_xlfn.XLOOKUP(AB$1&amp;$R24,$C$3:$C$1662&amp;$D$3:$D$1662,$E$3:$E$1662,0,0,1)</f>
        <v>139700</v>
      </c>
      <c r="AC24" s="2" cm="1">
        <f t="array" ref="AC24">_xlfn.XLOOKUP(AC$1&amp;$R24,$C$3:$C$1662&amp;$D$3:$D$1662,$E$3:$E$1662,0,0,1)</f>
        <v>0</v>
      </c>
      <c r="AM24" t="s">
        <v>905</v>
      </c>
      <c r="AN24" t="s">
        <v>881</v>
      </c>
      <c r="AO24">
        <v>3985</v>
      </c>
      <c r="AP24">
        <v>4040</v>
      </c>
      <c r="AQ24">
        <v>3955</v>
      </c>
      <c r="AR24">
        <v>3998</v>
      </c>
      <c r="AS24">
        <v>1119800</v>
      </c>
      <c r="AU24" s="7">
        <f t="shared" si="3"/>
        <v>2.2562045625469374E-3</v>
      </c>
      <c r="AV24" s="7" t="str">
        <f t="shared" si="4"/>
        <v/>
      </c>
    </row>
    <row r="25" spans="3:48" x14ac:dyDescent="0.4">
      <c r="C25" t="s">
        <v>804</v>
      </c>
      <c r="D25" t="s">
        <v>528</v>
      </c>
      <c r="E25">
        <v>0</v>
      </c>
      <c r="R25" t="s">
        <v>22</v>
      </c>
      <c r="S25" s="2">
        <f t="shared" si="1"/>
        <v>2451925</v>
      </c>
      <c r="T25" s="2">
        <f t="shared" si="5"/>
        <v>1060300</v>
      </c>
      <c r="U25" s="2">
        <f t="shared" si="5"/>
        <v>1702700</v>
      </c>
      <c r="V25" s="2">
        <f t="shared" si="5"/>
        <v>3587200</v>
      </c>
      <c r="W25" s="2">
        <f t="shared" si="5"/>
        <v>3457500</v>
      </c>
      <c r="X25" s="2">
        <f t="shared" si="5"/>
        <v>0</v>
      </c>
      <c r="Y25" s="2" cm="1">
        <f t="array" ref="Y25">_xlfn.XLOOKUP(Y$1&amp;$R25,$C$3:$C$1662&amp;$D$3:$D$1662,$E$3:$E$1662,0,0,1)</f>
        <v>63600</v>
      </c>
      <c r="Z25" s="2" cm="1">
        <f t="array" ref="Z25">_xlfn.XLOOKUP(Z$1&amp;$R25,$C$3:$C$1662&amp;$D$3:$D$1662,$E$3:$E$1662,0,0,1)</f>
        <v>30500</v>
      </c>
      <c r="AA25" s="2" cm="1">
        <f t="array" ref="AA25">_xlfn.XLOOKUP(AA$1&amp;$R25,$C$3:$C$1662&amp;$D$3:$D$1662,$E$3:$E$1662,0,0,1)</f>
        <v>144800</v>
      </c>
      <c r="AB25" s="2" cm="1">
        <f t="array" ref="AB25">_xlfn.XLOOKUP(AB$1&amp;$R25,$C$3:$C$1662&amp;$D$3:$D$1662,$E$3:$E$1662,0,0,1)</f>
        <v>68900</v>
      </c>
      <c r="AC25" s="2" cm="1">
        <f t="array" ref="AC25">_xlfn.XLOOKUP(AC$1&amp;$R25,$C$3:$C$1662&amp;$D$3:$D$1662,$E$3:$E$1662,0,0,1)</f>
        <v>0</v>
      </c>
      <c r="AM25" t="s">
        <v>906</v>
      </c>
      <c r="AN25" t="s">
        <v>881</v>
      </c>
      <c r="AO25">
        <v>3998</v>
      </c>
      <c r="AP25">
        <v>4078</v>
      </c>
      <c r="AQ25">
        <v>3978</v>
      </c>
      <c r="AR25">
        <v>4075</v>
      </c>
      <c r="AS25">
        <v>1392400</v>
      </c>
      <c r="AU25" s="7">
        <f t="shared" si="3"/>
        <v>1.9259629814907475E-2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0</v>
      </c>
      <c r="R26" t="s">
        <v>69</v>
      </c>
      <c r="S26" s="2">
        <f t="shared" si="1"/>
        <v>2226140</v>
      </c>
      <c r="T26" s="2">
        <f t="shared" si="5"/>
        <v>1082300</v>
      </c>
      <c r="U26" s="2">
        <f t="shared" si="5"/>
        <v>1750100</v>
      </c>
      <c r="V26" s="2">
        <f t="shared" si="5"/>
        <v>3780700</v>
      </c>
      <c r="W26" s="2">
        <f t="shared" si="5"/>
        <v>3514200</v>
      </c>
      <c r="X26" s="2">
        <f t="shared" si="5"/>
        <v>1003400</v>
      </c>
      <c r="Y26" s="2" cm="1">
        <f t="array" ref="Y26">_xlfn.XLOOKUP(Y$1&amp;$R26,$C$3:$C$1662&amp;$D$3:$D$1662,$E$3:$E$1662,0,0,1)</f>
        <v>22000</v>
      </c>
      <c r="Z26" s="2" cm="1">
        <f t="array" ref="Z26">_xlfn.XLOOKUP(Z$1&amp;$R26,$C$3:$C$1662&amp;$D$3:$D$1662,$E$3:$E$1662,0,0,1)</f>
        <v>47400</v>
      </c>
      <c r="AA26" s="2" cm="1">
        <f t="array" ref="AA26">_xlfn.XLOOKUP(AA$1&amp;$R26,$C$3:$C$1662&amp;$D$3:$D$1662,$E$3:$E$1662,0,0,1)</f>
        <v>193500</v>
      </c>
      <c r="AB26" s="2" cm="1">
        <f t="array" ref="AB26">_xlfn.XLOOKUP(AB$1&amp;$R26,$C$3:$C$1662&amp;$D$3:$D$1662,$E$3:$E$1662,0,0,1)</f>
        <v>56700</v>
      </c>
      <c r="AC26" s="2" cm="1">
        <f t="array" ref="AC26">_xlfn.XLOOKUP(AC$1&amp;$R26,$C$3:$C$1662&amp;$D$3:$D$1662,$E$3:$E$1662,0,0,1)</f>
        <v>1003400</v>
      </c>
      <c r="AM26" t="s">
        <v>907</v>
      </c>
      <c r="AN26" t="s">
        <v>881</v>
      </c>
      <c r="AO26">
        <v>4075</v>
      </c>
      <c r="AP26">
        <v>4113</v>
      </c>
      <c r="AQ26">
        <v>4023</v>
      </c>
      <c r="AR26">
        <v>4113</v>
      </c>
      <c r="AS26">
        <v>1258600</v>
      </c>
      <c r="AU26" s="7">
        <f t="shared" si="3"/>
        <v>9.3251533742331194E-3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1003400</v>
      </c>
      <c r="R27" t="s">
        <v>98</v>
      </c>
      <c r="S27" s="2">
        <f t="shared" si="1"/>
        <v>2378420</v>
      </c>
      <c r="T27" s="2">
        <f t="shared" si="5"/>
        <v>1104900</v>
      </c>
      <c r="U27" s="2">
        <f t="shared" si="5"/>
        <v>1778100</v>
      </c>
      <c r="V27" s="2">
        <f t="shared" si="5"/>
        <v>4041400</v>
      </c>
      <c r="W27" s="2">
        <f t="shared" si="5"/>
        <v>3562300</v>
      </c>
      <c r="X27" s="2">
        <f t="shared" si="5"/>
        <v>1405400</v>
      </c>
      <c r="Y27" s="2" cm="1">
        <f t="array" ref="Y27">_xlfn.XLOOKUP(Y$1&amp;$R27,$C$3:$C$1662&amp;$D$3:$D$1662,$E$3:$E$1662,0,0,1)</f>
        <v>22600</v>
      </c>
      <c r="Z27" s="2" cm="1">
        <f t="array" ref="Z27">_xlfn.XLOOKUP(Z$1&amp;$R27,$C$3:$C$1662&amp;$D$3:$D$1662,$E$3:$E$1662,0,0,1)</f>
        <v>28000</v>
      </c>
      <c r="AA27" s="2" cm="1">
        <f t="array" ref="AA27">_xlfn.XLOOKUP(AA$1&amp;$R27,$C$3:$C$1662&amp;$D$3:$D$1662,$E$3:$E$1662,0,0,1)</f>
        <v>260700</v>
      </c>
      <c r="AB27" s="2" cm="1">
        <f t="array" ref="AB27">_xlfn.XLOOKUP(AB$1&amp;$R27,$C$3:$C$1662&amp;$D$3:$D$1662,$E$3:$E$1662,0,0,1)</f>
        <v>48100</v>
      </c>
      <c r="AC27" s="2" cm="1">
        <f t="array" ref="AC27">_xlfn.XLOOKUP(AC$1&amp;$R27,$C$3:$C$1662&amp;$D$3:$D$1662,$E$3:$E$1662,0,0,1)</f>
        <v>402000</v>
      </c>
      <c r="AM27" t="s">
        <v>908</v>
      </c>
      <c r="AN27" t="s">
        <v>881</v>
      </c>
      <c r="AO27">
        <v>4114</v>
      </c>
      <c r="AP27">
        <v>4144</v>
      </c>
      <c r="AQ27">
        <v>4061</v>
      </c>
      <c r="AR27">
        <v>4126</v>
      </c>
      <c r="AS27">
        <v>1641000</v>
      </c>
      <c r="AU27" s="7">
        <f t="shared" si="3"/>
        <v>3.1607099440797981E-3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402000</v>
      </c>
      <c r="R28" t="s">
        <v>38</v>
      </c>
      <c r="S28" s="2">
        <f t="shared" si="1"/>
        <v>2540980</v>
      </c>
      <c r="T28" s="2">
        <f t="shared" si="5"/>
        <v>1137700</v>
      </c>
      <c r="U28" s="2">
        <f t="shared" si="5"/>
        <v>1813200</v>
      </c>
      <c r="V28" s="2">
        <f t="shared" si="5"/>
        <v>4206000</v>
      </c>
      <c r="W28" s="2">
        <f t="shared" si="5"/>
        <v>3639600</v>
      </c>
      <c r="X28" s="2">
        <f t="shared" si="5"/>
        <v>1908400</v>
      </c>
      <c r="Y28" s="2" cm="1">
        <f t="array" ref="Y28">_xlfn.XLOOKUP(Y$1&amp;$R28,$C$3:$C$1662&amp;$D$3:$D$1662,$E$3:$E$1662,0,0,1)</f>
        <v>32800</v>
      </c>
      <c r="Z28" s="2" cm="1">
        <f t="array" ref="Z28">_xlfn.XLOOKUP(Z$1&amp;$R28,$C$3:$C$1662&amp;$D$3:$D$1662,$E$3:$E$1662,0,0,1)</f>
        <v>35100</v>
      </c>
      <c r="AA28" s="2" cm="1">
        <f t="array" ref="AA28">_xlfn.XLOOKUP(AA$1&amp;$R28,$C$3:$C$1662&amp;$D$3:$D$1662,$E$3:$E$1662,0,0,1)</f>
        <v>164600</v>
      </c>
      <c r="AB28" s="2" cm="1">
        <f t="array" ref="AB28">_xlfn.XLOOKUP(AB$1&amp;$R28,$C$3:$C$1662&amp;$D$3:$D$1662,$E$3:$E$1662,0,0,1)</f>
        <v>77300</v>
      </c>
      <c r="AC28" s="2" cm="1">
        <f t="array" ref="AC28">_xlfn.XLOOKUP(AC$1&amp;$R28,$C$3:$C$1662&amp;$D$3:$D$1662,$E$3:$E$1662,0,0,1)</f>
        <v>503000</v>
      </c>
      <c r="AM28" t="s">
        <v>909</v>
      </c>
      <c r="AN28" t="s">
        <v>881</v>
      </c>
      <c r="AO28">
        <v>4130</v>
      </c>
      <c r="AP28">
        <v>4212</v>
      </c>
      <c r="AQ28">
        <v>4105</v>
      </c>
      <c r="AR28">
        <v>4182</v>
      </c>
      <c r="AS28">
        <v>1650900</v>
      </c>
      <c r="AU28" s="7">
        <f t="shared" si="3"/>
        <v>1.3572467280659195E-2</v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503000</v>
      </c>
      <c r="R29" t="s">
        <v>241</v>
      </c>
      <c r="S29" s="2">
        <f t="shared" si="1"/>
        <v>2660320</v>
      </c>
      <c r="T29" s="2">
        <f t="shared" si="5"/>
        <v>1157500</v>
      </c>
      <c r="U29" s="2">
        <f t="shared" si="5"/>
        <v>1831800</v>
      </c>
      <c r="V29" s="2">
        <f t="shared" si="5"/>
        <v>4454700</v>
      </c>
      <c r="W29" s="2">
        <f t="shared" si="5"/>
        <v>3737800</v>
      </c>
      <c r="X29" s="2">
        <f t="shared" si="5"/>
        <v>2119800</v>
      </c>
      <c r="Y29" s="2" cm="1">
        <f t="array" ref="Y29">_xlfn.XLOOKUP(Y$1&amp;$R29,$C$3:$C$1662&amp;$D$3:$D$1662,$E$3:$E$1662,0,0,1)</f>
        <v>19800</v>
      </c>
      <c r="Z29" s="2" cm="1">
        <f t="array" ref="Z29">_xlfn.XLOOKUP(Z$1&amp;$R29,$C$3:$C$1662&amp;$D$3:$D$1662,$E$3:$E$1662,0,0,1)</f>
        <v>18600</v>
      </c>
      <c r="AA29" s="2" cm="1">
        <f t="array" ref="AA29">_xlfn.XLOOKUP(AA$1&amp;$R29,$C$3:$C$1662&amp;$D$3:$D$1662,$E$3:$E$1662,0,0,1)</f>
        <v>248700</v>
      </c>
      <c r="AB29" s="2" cm="1">
        <f t="array" ref="AB29">_xlfn.XLOOKUP(AB$1&amp;$R29,$C$3:$C$1662&amp;$D$3:$D$1662,$E$3:$E$1662,0,0,1)</f>
        <v>98200</v>
      </c>
      <c r="AC29" s="2" cm="1">
        <f t="array" ref="AC29">_xlfn.XLOOKUP(AC$1&amp;$R29,$C$3:$C$1662&amp;$D$3:$D$1662,$E$3:$E$1662,0,0,1)</f>
        <v>211400</v>
      </c>
      <c r="AM29" t="s">
        <v>910</v>
      </c>
      <c r="AN29" t="s">
        <v>881</v>
      </c>
      <c r="AO29">
        <v>4090</v>
      </c>
      <c r="AP29">
        <v>4156</v>
      </c>
      <c r="AQ29">
        <v>4007</v>
      </c>
      <c r="AR29">
        <v>4032</v>
      </c>
      <c r="AS29">
        <v>2142900</v>
      </c>
      <c r="AU29" s="7" t="str">
        <f t="shared" si="3"/>
        <v/>
      </c>
      <c r="AV29" s="7">
        <f t="shared" si="4"/>
        <v>-3.5868005738880937E-2</v>
      </c>
    </row>
    <row r="30" spans="3:48" x14ac:dyDescent="0.4">
      <c r="C30" t="s">
        <v>804</v>
      </c>
      <c r="D30" t="s">
        <v>533</v>
      </c>
      <c r="E30">
        <v>211400</v>
      </c>
      <c r="R30" t="s">
        <v>286</v>
      </c>
      <c r="S30" s="2">
        <f t="shared" si="1"/>
        <v>2809740</v>
      </c>
      <c r="T30" s="2">
        <f t="shared" si="5"/>
        <v>1196400</v>
      </c>
      <c r="U30" s="2">
        <f t="shared" si="5"/>
        <v>1868000</v>
      </c>
      <c r="V30" s="2">
        <f t="shared" si="5"/>
        <v>4667000</v>
      </c>
      <c r="W30" s="2">
        <f t="shared" si="5"/>
        <v>3840100</v>
      </c>
      <c r="X30" s="2">
        <f t="shared" si="5"/>
        <v>2477200</v>
      </c>
      <c r="Y30" s="2" cm="1">
        <f t="array" ref="Y30">_xlfn.XLOOKUP(Y$1&amp;$R30,$C$3:$C$1662&amp;$D$3:$D$1662,$E$3:$E$1662,0,0,1)</f>
        <v>38900</v>
      </c>
      <c r="Z30" s="2" cm="1">
        <f t="array" ref="Z30">_xlfn.XLOOKUP(Z$1&amp;$R30,$C$3:$C$1662&amp;$D$3:$D$1662,$E$3:$E$1662,0,0,1)</f>
        <v>36200</v>
      </c>
      <c r="AA30" s="2" cm="1">
        <f t="array" ref="AA30">_xlfn.XLOOKUP(AA$1&amp;$R30,$C$3:$C$1662&amp;$D$3:$D$1662,$E$3:$E$1662,0,0,1)</f>
        <v>212300</v>
      </c>
      <c r="AB30" s="2" cm="1">
        <f t="array" ref="AB30">_xlfn.XLOOKUP(AB$1&amp;$R30,$C$3:$C$1662&amp;$D$3:$D$1662,$E$3:$E$1662,0,0,1)</f>
        <v>102300</v>
      </c>
      <c r="AC30" s="2" cm="1">
        <f t="array" ref="AC30">_xlfn.XLOOKUP(AC$1&amp;$R30,$C$3:$C$1662&amp;$D$3:$D$1662,$E$3:$E$1662,0,0,1)</f>
        <v>357400</v>
      </c>
      <c r="AM30" t="s">
        <v>911</v>
      </c>
      <c r="AN30" t="s">
        <v>881</v>
      </c>
      <c r="AO30">
        <v>4172</v>
      </c>
      <c r="AP30">
        <v>4659</v>
      </c>
      <c r="AQ30">
        <v>4162</v>
      </c>
      <c r="AR30">
        <v>4549</v>
      </c>
      <c r="AS30">
        <v>13715300</v>
      </c>
      <c r="AU30" s="7">
        <f t="shared" si="3"/>
        <v>0.12822420634920628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357400</v>
      </c>
      <c r="R31" t="s">
        <v>203</v>
      </c>
      <c r="S31" s="2">
        <f t="shared" si="1"/>
        <v>2956080</v>
      </c>
      <c r="T31" s="2">
        <f t="shared" si="5"/>
        <v>1279800</v>
      </c>
      <c r="U31" s="2">
        <f t="shared" si="5"/>
        <v>1917100</v>
      </c>
      <c r="V31" s="2">
        <f t="shared" si="5"/>
        <v>4853000</v>
      </c>
      <c r="W31" s="2">
        <f t="shared" si="5"/>
        <v>4064800</v>
      </c>
      <c r="X31" s="2">
        <f t="shared" si="5"/>
        <v>2665700</v>
      </c>
      <c r="Y31" s="2" cm="1">
        <f t="array" ref="Y31">_xlfn.XLOOKUP(Y$1&amp;$R31,$C$3:$C$1662&amp;$D$3:$D$1662,$E$3:$E$1662,0,0,1)</f>
        <v>83400</v>
      </c>
      <c r="Z31" s="2" cm="1">
        <f t="array" ref="Z31">_xlfn.XLOOKUP(Z$1&amp;$R31,$C$3:$C$1662&amp;$D$3:$D$1662,$E$3:$E$1662,0,0,1)</f>
        <v>49100</v>
      </c>
      <c r="AA31" s="2" cm="1">
        <f t="array" ref="AA31">_xlfn.XLOOKUP(AA$1&amp;$R31,$C$3:$C$1662&amp;$D$3:$D$1662,$E$3:$E$1662,0,0,1)</f>
        <v>186000</v>
      </c>
      <c r="AB31" s="2" cm="1">
        <f t="array" ref="AB31">_xlfn.XLOOKUP(AB$1&amp;$R31,$C$3:$C$1662&amp;$D$3:$D$1662,$E$3:$E$1662,0,0,1)</f>
        <v>224700</v>
      </c>
      <c r="AC31" s="2" cm="1">
        <f t="array" ref="AC31">_xlfn.XLOOKUP(AC$1&amp;$R31,$C$3:$C$1662&amp;$D$3:$D$1662,$E$3:$E$1662,0,0,1)</f>
        <v>188500</v>
      </c>
      <c r="AM31" t="s">
        <v>912</v>
      </c>
      <c r="AN31" t="s">
        <v>881</v>
      </c>
      <c r="AO31">
        <v>4679</v>
      </c>
      <c r="AP31">
        <v>4888</v>
      </c>
      <c r="AQ31">
        <v>4511</v>
      </c>
      <c r="AR31">
        <v>4888</v>
      </c>
      <c r="AS31">
        <v>10663900</v>
      </c>
      <c r="AU31" s="7">
        <f t="shared" si="3"/>
        <v>7.4521872939107503E-2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188500</v>
      </c>
      <c r="R32" t="s">
        <v>153</v>
      </c>
      <c r="S32" s="2">
        <f t="shared" si="1"/>
        <v>3055440</v>
      </c>
      <c r="T32" s="2">
        <f t="shared" si="5"/>
        <v>1355600</v>
      </c>
      <c r="U32" s="2">
        <f t="shared" si="5"/>
        <v>1959100</v>
      </c>
      <c r="V32" s="2">
        <f t="shared" si="5"/>
        <v>4968200</v>
      </c>
      <c r="W32" s="2">
        <f t="shared" si="5"/>
        <v>4168000</v>
      </c>
      <c r="X32" s="2">
        <f t="shared" si="5"/>
        <v>2826300</v>
      </c>
      <c r="Y32" s="2" cm="1">
        <f t="array" ref="Y32">_xlfn.XLOOKUP(Y$1&amp;$R32,$C$3:$C$1662&amp;$D$3:$D$1662,$E$3:$E$1662,0,0,1)</f>
        <v>75800</v>
      </c>
      <c r="Z32" s="2" cm="1">
        <f t="array" ref="Z32">_xlfn.XLOOKUP(Z$1&amp;$R32,$C$3:$C$1662&amp;$D$3:$D$1662,$E$3:$E$1662,0,0,1)</f>
        <v>42000</v>
      </c>
      <c r="AA32" s="2" cm="1">
        <f t="array" ref="AA32">_xlfn.XLOOKUP(AA$1&amp;$R32,$C$3:$C$1662&amp;$D$3:$D$1662,$E$3:$E$1662,0,0,1)</f>
        <v>115200</v>
      </c>
      <c r="AB32" s="2" cm="1">
        <f t="array" ref="AB32">_xlfn.XLOOKUP(AB$1&amp;$R32,$C$3:$C$1662&amp;$D$3:$D$1662,$E$3:$E$1662,0,0,1)</f>
        <v>103200</v>
      </c>
      <c r="AC32" s="2" cm="1">
        <f t="array" ref="AC32">_xlfn.XLOOKUP(AC$1&amp;$R32,$C$3:$C$1662&amp;$D$3:$D$1662,$E$3:$E$1662,0,0,1)</f>
        <v>160600</v>
      </c>
      <c r="AM32" t="s">
        <v>913</v>
      </c>
      <c r="AN32" t="s">
        <v>881</v>
      </c>
      <c r="AO32">
        <v>4889</v>
      </c>
      <c r="AP32">
        <v>4913</v>
      </c>
      <c r="AQ32">
        <v>4730</v>
      </c>
      <c r="AR32">
        <v>4825</v>
      </c>
      <c r="AS32">
        <v>3602700</v>
      </c>
      <c r="AU32" s="7" t="str">
        <f t="shared" si="3"/>
        <v/>
      </c>
      <c r="AV32" s="7">
        <f t="shared" si="4"/>
        <v>-1.2888707037643221E-2</v>
      </c>
    </row>
    <row r="33" spans="3:48" x14ac:dyDescent="0.4">
      <c r="C33" t="s">
        <v>804</v>
      </c>
      <c r="D33" t="s">
        <v>536</v>
      </c>
      <c r="E33">
        <v>160600</v>
      </c>
      <c r="R33" t="s">
        <v>200</v>
      </c>
      <c r="S33" s="2">
        <f t="shared" si="1"/>
        <v>3138860</v>
      </c>
      <c r="T33" s="2">
        <f t="shared" si="5"/>
        <v>1435400</v>
      </c>
      <c r="U33" s="2">
        <f t="shared" si="5"/>
        <v>2003700</v>
      </c>
      <c r="V33" s="2">
        <f t="shared" si="5"/>
        <v>5086800</v>
      </c>
      <c r="W33" s="2">
        <f t="shared" si="5"/>
        <v>4276400</v>
      </c>
      <c r="X33" s="2">
        <f t="shared" si="5"/>
        <v>2892000</v>
      </c>
      <c r="Y33" s="2" cm="1">
        <f t="array" ref="Y33">_xlfn.XLOOKUP(Y$1&amp;$R33,$C$3:$C$1662&amp;$D$3:$D$1662,$E$3:$E$1662,0,0,1)</f>
        <v>79800</v>
      </c>
      <c r="Z33" s="2" cm="1">
        <f t="array" ref="Z33">_xlfn.XLOOKUP(Z$1&amp;$R33,$C$3:$C$1662&amp;$D$3:$D$1662,$E$3:$E$1662,0,0,1)</f>
        <v>44600</v>
      </c>
      <c r="AA33" s="2" cm="1">
        <f t="array" ref="AA33">_xlfn.XLOOKUP(AA$1&amp;$R33,$C$3:$C$1662&amp;$D$3:$D$1662,$E$3:$E$1662,0,0,1)</f>
        <v>118600</v>
      </c>
      <c r="AB33" s="2" cm="1">
        <f t="array" ref="AB33">_xlfn.XLOOKUP(AB$1&amp;$R33,$C$3:$C$1662&amp;$D$3:$D$1662,$E$3:$E$1662,0,0,1)</f>
        <v>108400</v>
      </c>
      <c r="AC33" s="2" cm="1">
        <f t="array" ref="AC33">_xlfn.XLOOKUP(AC$1&amp;$R33,$C$3:$C$1662&amp;$D$3:$D$1662,$E$3:$E$1662,0,0,1)</f>
        <v>65700</v>
      </c>
      <c r="AM33" t="s">
        <v>914</v>
      </c>
      <c r="AN33" t="s">
        <v>881</v>
      </c>
      <c r="AO33">
        <v>4965</v>
      </c>
      <c r="AP33">
        <v>5029</v>
      </c>
      <c r="AQ33">
        <v>4591</v>
      </c>
      <c r="AR33">
        <v>4688</v>
      </c>
      <c r="AS33">
        <v>4790600</v>
      </c>
      <c r="AU33" s="7" t="str">
        <f t="shared" si="3"/>
        <v/>
      </c>
      <c r="AV33" s="7">
        <f t="shared" si="4"/>
        <v>-2.8393782383419719E-2</v>
      </c>
    </row>
    <row r="34" spans="3:48" x14ac:dyDescent="0.4">
      <c r="C34" t="s">
        <v>804</v>
      </c>
      <c r="D34" t="s">
        <v>537</v>
      </c>
      <c r="E34">
        <v>65700</v>
      </c>
      <c r="R34" t="s">
        <v>26</v>
      </c>
      <c r="S34" s="2">
        <f t="shared" si="1"/>
        <v>3254120</v>
      </c>
      <c r="T34" s="2">
        <f t="shared" si="5"/>
        <v>1483600</v>
      </c>
      <c r="U34" s="2">
        <f t="shared" si="5"/>
        <v>2034800</v>
      </c>
      <c r="V34" s="2">
        <f t="shared" si="5"/>
        <v>5175700</v>
      </c>
      <c r="W34" s="2">
        <f t="shared" si="5"/>
        <v>4337200</v>
      </c>
      <c r="X34" s="2">
        <f t="shared" si="5"/>
        <v>3239300</v>
      </c>
      <c r="Y34" s="2" cm="1">
        <f t="array" ref="Y34">_xlfn.XLOOKUP(Y$1&amp;$R34,$C$3:$C$1662&amp;$D$3:$D$1662,$E$3:$E$1662,0,0,1)</f>
        <v>48200</v>
      </c>
      <c r="Z34" s="2" cm="1">
        <f t="array" ref="Z34">_xlfn.XLOOKUP(Z$1&amp;$R34,$C$3:$C$1662&amp;$D$3:$D$1662,$E$3:$E$1662,0,0,1)</f>
        <v>31100</v>
      </c>
      <c r="AA34" s="2" cm="1">
        <f t="array" ref="AA34">_xlfn.XLOOKUP(AA$1&amp;$R34,$C$3:$C$1662&amp;$D$3:$D$1662,$E$3:$E$1662,0,0,1)</f>
        <v>88900</v>
      </c>
      <c r="AB34" s="2" cm="1">
        <f t="array" ref="AB34">_xlfn.XLOOKUP(AB$1&amp;$R34,$C$3:$C$1662&amp;$D$3:$D$1662,$E$3:$E$1662,0,0,1)</f>
        <v>60800</v>
      </c>
      <c r="AC34" s="2" cm="1">
        <f t="array" ref="AC34">_xlfn.XLOOKUP(AC$1&amp;$R34,$C$3:$C$1662&amp;$D$3:$D$1662,$E$3:$E$1662,0,0,1)</f>
        <v>347300</v>
      </c>
      <c r="AM34" t="s">
        <v>915</v>
      </c>
      <c r="AN34" t="s">
        <v>881</v>
      </c>
      <c r="AO34">
        <v>4700</v>
      </c>
      <c r="AP34">
        <v>4777</v>
      </c>
      <c r="AQ34">
        <v>4650</v>
      </c>
      <c r="AR34">
        <v>4726</v>
      </c>
      <c r="AS34">
        <v>2873000</v>
      </c>
      <c r="AU34" s="7">
        <f t="shared" si="3"/>
        <v>8.1058020477815518E-3</v>
      </c>
      <c r="AV34" s="7" t="str">
        <f t="shared" si="4"/>
        <v/>
      </c>
    </row>
    <row r="35" spans="3:48" x14ac:dyDescent="0.4">
      <c r="C35" t="s">
        <v>804</v>
      </c>
      <c r="D35" t="s">
        <v>538</v>
      </c>
      <c r="E35">
        <v>347300</v>
      </c>
      <c r="R35" t="s">
        <v>99</v>
      </c>
      <c r="S35" s="2">
        <f t="shared" si="1"/>
        <v>3352040</v>
      </c>
      <c r="T35" s="2">
        <f t="shared" si="5"/>
        <v>1536400</v>
      </c>
      <c r="U35" s="2">
        <f t="shared" si="5"/>
        <v>2061200</v>
      </c>
      <c r="V35" s="2">
        <f t="shared" si="5"/>
        <v>5297500</v>
      </c>
      <c r="W35" s="2">
        <f t="shared" si="5"/>
        <v>4381500</v>
      </c>
      <c r="X35" s="2">
        <f t="shared" si="5"/>
        <v>3483600</v>
      </c>
      <c r="Y35" s="2" cm="1">
        <f t="array" ref="Y35">_xlfn.XLOOKUP(Y$1&amp;$R35,$C$3:$C$1662&amp;$D$3:$D$1662,$E$3:$E$1662,0,0,1)</f>
        <v>52800</v>
      </c>
      <c r="Z35" s="2" cm="1">
        <f t="array" ref="Z35">_xlfn.XLOOKUP(Z$1&amp;$R35,$C$3:$C$1662&amp;$D$3:$D$1662,$E$3:$E$1662,0,0,1)</f>
        <v>26400</v>
      </c>
      <c r="AA35" s="2" cm="1">
        <f t="array" ref="AA35">_xlfn.XLOOKUP(AA$1&amp;$R35,$C$3:$C$1662&amp;$D$3:$D$1662,$E$3:$E$1662,0,0,1)</f>
        <v>121800</v>
      </c>
      <c r="AB35" s="2" cm="1">
        <f t="array" ref="AB35">_xlfn.XLOOKUP(AB$1&amp;$R35,$C$3:$C$1662&amp;$D$3:$D$1662,$E$3:$E$1662,0,0,1)</f>
        <v>44300</v>
      </c>
      <c r="AC35" s="2" cm="1">
        <f t="array" ref="AC35">_xlfn.XLOOKUP(AC$1&amp;$R35,$C$3:$C$1662&amp;$D$3:$D$1662,$E$3:$E$1662,0,0,1)</f>
        <v>244300</v>
      </c>
      <c r="AM35" t="s">
        <v>916</v>
      </c>
      <c r="AN35" t="s">
        <v>881</v>
      </c>
      <c r="AO35">
        <v>4695</v>
      </c>
      <c r="AP35">
        <v>4755</v>
      </c>
      <c r="AQ35">
        <v>4651</v>
      </c>
      <c r="AR35">
        <v>4683</v>
      </c>
      <c r="AS35">
        <v>2034300</v>
      </c>
      <c r="AU35" s="7" t="str">
        <f t="shared" si="3"/>
        <v/>
      </c>
      <c r="AV35" s="7">
        <f t="shared" si="4"/>
        <v>-9.0986034701650009E-3</v>
      </c>
    </row>
    <row r="36" spans="3:48" x14ac:dyDescent="0.4">
      <c r="C36" t="s">
        <v>804</v>
      </c>
      <c r="D36" t="s">
        <v>539</v>
      </c>
      <c r="E36">
        <v>244300</v>
      </c>
      <c r="R36" t="s">
        <v>83</v>
      </c>
      <c r="S36" s="2">
        <f t="shared" si="1"/>
        <v>3401660</v>
      </c>
      <c r="T36" s="2">
        <f t="shared" ref="T36:X51" si="6">T35+Y36</f>
        <v>1568600</v>
      </c>
      <c r="U36" s="2">
        <f t="shared" si="6"/>
        <v>2109000</v>
      </c>
      <c r="V36" s="2">
        <f t="shared" si="6"/>
        <v>5363400</v>
      </c>
      <c r="W36" s="2">
        <f t="shared" si="6"/>
        <v>4443200</v>
      </c>
      <c r="X36" s="2">
        <f t="shared" si="6"/>
        <v>3524100</v>
      </c>
      <c r="Y36" s="2" cm="1">
        <f t="array" ref="Y36">_xlfn.XLOOKUP(Y$1&amp;$R36,$C$3:$C$1662&amp;$D$3:$D$1662,$E$3:$E$1662,0,0,1)</f>
        <v>32200</v>
      </c>
      <c r="Z36" s="2" cm="1">
        <f t="array" ref="Z36">_xlfn.XLOOKUP(Z$1&amp;$R36,$C$3:$C$1662&amp;$D$3:$D$1662,$E$3:$E$1662,0,0,1)</f>
        <v>47800</v>
      </c>
      <c r="AA36" s="2" cm="1">
        <f t="array" ref="AA36">_xlfn.XLOOKUP(AA$1&amp;$R36,$C$3:$C$1662&amp;$D$3:$D$1662,$E$3:$E$1662,0,0,1)</f>
        <v>65900</v>
      </c>
      <c r="AB36" s="2" cm="1">
        <f t="array" ref="AB36">_xlfn.XLOOKUP(AB$1&amp;$R36,$C$3:$C$1662&amp;$D$3:$D$1662,$E$3:$E$1662,0,0,1)</f>
        <v>61700</v>
      </c>
      <c r="AC36" s="2" cm="1">
        <f t="array" ref="AC36">_xlfn.XLOOKUP(AC$1&amp;$R36,$C$3:$C$1662&amp;$D$3:$D$1662,$E$3:$E$1662,0,0,1)</f>
        <v>40500</v>
      </c>
      <c r="AM36" t="s">
        <v>917</v>
      </c>
      <c r="AN36" t="s">
        <v>881</v>
      </c>
      <c r="AO36">
        <v>4725</v>
      </c>
      <c r="AP36">
        <v>4813</v>
      </c>
      <c r="AQ36">
        <v>4640</v>
      </c>
      <c r="AR36">
        <v>4667</v>
      </c>
      <c r="AS36">
        <v>1999300</v>
      </c>
      <c r="AU36" s="7" t="str">
        <f t="shared" si="3"/>
        <v/>
      </c>
      <c r="AV36" s="7">
        <f t="shared" si="4"/>
        <v>-3.4166132820840911E-3</v>
      </c>
    </row>
    <row r="37" spans="3:48" x14ac:dyDescent="0.4">
      <c r="C37" t="s">
        <v>804</v>
      </c>
      <c r="D37" t="s">
        <v>540</v>
      </c>
      <c r="E37">
        <v>40500</v>
      </c>
      <c r="R37" t="s">
        <v>152</v>
      </c>
      <c r="S37" s="2">
        <f t="shared" si="1"/>
        <v>3490120</v>
      </c>
      <c r="T37" s="2">
        <f t="shared" si="6"/>
        <v>1639200</v>
      </c>
      <c r="U37" s="2">
        <f t="shared" si="6"/>
        <v>2138900</v>
      </c>
      <c r="V37" s="2">
        <f t="shared" si="6"/>
        <v>5435300</v>
      </c>
      <c r="W37" s="2">
        <f t="shared" si="6"/>
        <v>4544800</v>
      </c>
      <c r="X37" s="2">
        <f t="shared" si="6"/>
        <v>3692400</v>
      </c>
      <c r="Y37" s="2" cm="1">
        <f t="array" ref="Y37">_xlfn.XLOOKUP(Y$1&amp;$R37,$C$3:$C$1662&amp;$D$3:$D$1662,$E$3:$E$1662,0,0,1)</f>
        <v>70600</v>
      </c>
      <c r="Z37" s="2" cm="1">
        <f t="array" ref="Z37">_xlfn.XLOOKUP(Z$1&amp;$R37,$C$3:$C$1662&amp;$D$3:$D$1662,$E$3:$E$1662,0,0,1)</f>
        <v>29900</v>
      </c>
      <c r="AA37" s="2" cm="1">
        <f t="array" ref="AA37">_xlfn.XLOOKUP(AA$1&amp;$R37,$C$3:$C$1662&amp;$D$3:$D$1662,$E$3:$E$1662,0,0,1)</f>
        <v>71900</v>
      </c>
      <c r="AB37" s="2" cm="1">
        <f t="array" ref="AB37">_xlfn.XLOOKUP(AB$1&amp;$R37,$C$3:$C$1662&amp;$D$3:$D$1662,$E$3:$E$1662,0,0,1)</f>
        <v>101600</v>
      </c>
      <c r="AC37" s="2" cm="1">
        <f t="array" ref="AC37">_xlfn.XLOOKUP(AC$1&amp;$R37,$C$3:$C$1662&amp;$D$3:$D$1662,$E$3:$E$1662,0,0,1)</f>
        <v>168300</v>
      </c>
      <c r="AM37" t="s">
        <v>918</v>
      </c>
      <c r="AN37" t="s">
        <v>881</v>
      </c>
      <c r="AO37">
        <v>4692</v>
      </c>
      <c r="AP37">
        <v>4787</v>
      </c>
      <c r="AQ37">
        <v>4664</v>
      </c>
      <c r="AR37">
        <v>4765</v>
      </c>
      <c r="AS37">
        <v>1598300</v>
      </c>
      <c r="AU37" s="7">
        <f t="shared" si="3"/>
        <v>2.099850010713511E-2</v>
      </c>
      <c r="AV37" s="7" t="str">
        <f t="shared" si="4"/>
        <v/>
      </c>
    </row>
    <row r="38" spans="3:48" x14ac:dyDescent="0.4">
      <c r="C38" t="s">
        <v>804</v>
      </c>
      <c r="D38" t="s">
        <v>541</v>
      </c>
      <c r="E38">
        <v>168300</v>
      </c>
      <c r="R38" t="s">
        <v>33</v>
      </c>
      <c r="S38" s="2">
        <f t="shared" si="1"/>
        <v>3549400</v>
      </c>
      <c r="T38" s="2">
        <f t="shared" si="6"/>
        <v>1689800</v>
      </c>
      <c r="U38" s="2">
        <f t="shared" si="6"/>
        <v>2175700</v>
      </c>
      <c r="V38" s="2">
        <f t="shared" si="6"/>
        <v>5513800</v>
      </c>
      <c r="W38" s="2">
        <f t="shared" si="6"/>
        <v>4594300</v>
      </c>
      <c r="X38" s="2">
        <f t="shared" si="6"/>
        <v>3773400</v>
      </c>
      <c r="Y38" s="2" cm="1">
        <f t="array" ref="Y38">_xlfn.XLOOKUP(Y$1&amp;$R38,$C$3:$C$1662&amp;$D$3:$D$1662,$E$3:$E$1662,0,0,1)</f>
        <v>50600</v>
      </c>
      <c r="Z38" s="2" cm="1">
        <f t="array" ref="Z38">_xlfn.XLOOKUP(Z$1&amp;$R38,$C$3:$C$1662&amp;$D$3:$D$1662,$E$3:$E$1662,0,0,1)</f>
        <v>36800</v>
      </c>
      <c r="AA38" s="2" cm="1">
        <f t="array" ref="AA38">_xlfn.XLOOKUP(AA$1&amp;$R38,$C$3:$C$1662&amp;$D$3:$D$1662,$E$3:$E$1662,0,0,1)</f>
        <v>78500</v>
      </c>
      <c r="AB38" s="2" cm="1">
        <f t="array" ref="AB38">_xlfn.XLOOKUP(AB$1&amp;$R38,$C$3:$C$1662&amp;$D$3:$D$1662,$E$3:$E$1662,0,0,1)</f>
        <v>49500</v>
      </c>
      <c r="AC38" s="2" cm="1">
        <f t="array" ref="AC38">_xlfn.XLOOKUP(AC$1&amp;$R38,$C$3:$C$1662&amp;$D$3:$D$1662,$E$3:$E$1662,0,0,1)</f>
        <v>81000</v>
      </c>
      <c r="AM38" t="s">
        <v>919</v>
      </c>
      <c r="AN38" t="s">
        <v>881</v>
      </c>
      <c r="AO38">
        <v>4815</v>
      </c>
      <c r="AP38">
        <v>4832</v>
      </c>
      <c r="AQ38">
        <v>4656</v>
      </c>
      <c r="AR38">
        <v>4663</v>
      </c>
      <c r="AS38">
        <v>2291500</v>
      </c>
      <c r="AU38" s="7" t="str">
        <f t="shared" si="3"/>
        <v/>
      </c>
      <c r="AV38" s="7">
        <f t="shared" si="4"/>
        <v>-2.1406086044071349E-2</v>
      </c>
    </row>
    <row r="39" spans="3:48" x14ac:dyDescent="0.4">
      <c r="C39" t="s">
        <v>804</v>
      </c>
      <c r="D39" t="s">
        <v>542</v>
      </c>
      <c r="E39">
        <v>81000</v>
      </c>
      <c r="R39" t="s">
        <v>51</v>
      </c>
      <c r="S39" s="2">
        <f t="shared" si="1"/>
        <v>3608400</v>
      </c>
      <c r="T39" s="2">
        <f t="shared" si="6"/>
        <v>1761500</v>
      </c>
      <c r="U39" s="2">
        <f t="shared" si="6"/>
        <v>2189300</v>
      </c>
      <c r="V39" s="2">
        <f t="shared" si="6"/>
        <v>5555700</v>
      </c>
      <c r="W39" s="2">
        <f t="shared" si="6"/>
        <v>4640000</v>
      </c>
      <c r="X39" s="2">
        <f t="shared" si="6"/>
        <v>3895500</v>
      </c>
      <c r="Y39" s="2" cm="1">
        <f t="array" ref="Y39">_xlfn.XLOOKUP(Y$1&amp;$R39,$C$3:$C$1662&amp;$D$3:$D$1662,$E$3:$E$1662,0,0,1)</f>
        <v>71700</v>
      </c>
      <c r="Z39" s="2" cm="1">
        <f t="array" ref="Z39">_xlfn.XLOOKUP(Z$1&amp;$R39,$C$3:$C$1662&amp;$D$3:$D$1662,$E$3:$E$1662,0,0,1)</f>
        <v>13600</v>
      </c>
      <c r="AA39" s="2" cm="1">
        <f t="array" ref="AA39">_xlfn.XLOOKUP(AA$1&amp;$R39,$C$3:$C$1662&amp;$D$3:$D$1662,$E$3:$E$1662,0,0,1)</f>
        <v>41900</v>
      </c>
      <c r="AB39" s="2" cm="1">
        <f t="array" ref="AB39">_xlfn.XLOOKUP(AB$1&amp;$R39,$C$3:$C$1662&amp;$D$3:$D$1662,$E$3:$E$1662,0,0,1)</f>
        <v>45700</v>
      </c>
      <c r="AC39" s="2" cm="1">
        <f t="array" ref="AC39">_xlfn.XLOOKUP(AC$1&amp;$R39,$C$3:$C$1662&amp;$D$3:$D$1662,$E$3:$E$1662,0,0,1)</f>
        <v>122100</v>
      </c>
      <c r="AM39" t="s">
        <v>920</v>
      </c>
      <c r="AN39" t="s">
        <v>881</v>
      </c>
      <c r="AO39">
        <v>4615</v>
      </c>
      <c r="AP39">
        <v>4669</v>
      </c>
      <c r="AQ39">
        <v>4570</v>
      </c>
      <c r="AR39">
        <v>4650</v>
      </c>
      <c r="AS39">
        <v>1032800</v>
      </c>
      <c r="AU39" s="7" t="str">
        <f t="shared" si="3"/>
        <v/>
      </c>
      <c r="AV39" s="7">
        <f t="shared" si="4"/>
        <v>-2.7879047823289316E-3</v>
      </c>
    </row>
    <row r="40" spans="3:48" x14ac:dyDescent="0.4">
      <c r="C40" t="s">
        <v>804</v>
      </c>
      <c r="D40" t="s">
        <v>543</v>
      </c>
      <c r="E40">
        <v>122100</v>
      </c>
      <c r="R40" t="s">
        <v>280</v>
      </c>
      <c r="S40" s="2">
        <f t="shared" si="1"/>
        <v>3671640</v>
      </c>
      <c r="T40" s="2">
        <f t="shared" si="6"/>
        <v>1857100</v>
      </c>
      <c r="U40" s="2">
        <f t="shared" si="6"/>
        <v>2203200</v>
      </c>
      <c r="V40" s="2">
        <f t="shared" si="6"/>
        <v>5652000</v>
      </c>
      <c r="W40" s="2">
        <f t="shared" si="6"/>
        <v>4688900</v>
      </c>
      <c r="X40" s="2">
        <f t="shared" si="6"/>
        <v>3957000</v>
      </c>
      <c r="Y40" s="2" cm="1">
        <f t="array" ref="Y40">_xlfn.XLOOKUP(Y$1&amp;$R40,$C$3:$C$1662&amp;$D$3:$D$1662,$E$3:$E$1662,0,0,1)</f>
        <v>95600</v>
      </c>
      <c r="Z40" s="2" cm="1">
        <f t="array" ref="Z40">_xlfn.XLOOKUP(Z$1&amp;$R40,$C$3:$C$1662&amp;$D$3:$D$1662,$E$3:$E$1662,0,0,1)</f>
        <v>13900</v>
      </c>
      <c r="AA40" s="2" cm="1">
        <f t="array" ref="AA40">_xlfn.XLOOKUP(AA$1&amp;$R40,$C$3:$C$1662&amp;$D$3:$D$1662,$E$3:$E$1662,0,0,1)</f>
        <v>96300</v>
      </c>
      <c r="AB40" s="2" cm="1">
        <f t="array" ref="AB40">_xlfn.XLOOKUP(AB$1&amp;$R40,$C$3:$C$1662&amp;$D$3:$D$1662,$E$3:$E$1662,0,0,1)</f>
        <v>48900</v>
      </c>
      <c r="AC40" s="2" cm="1">
        <f t="array" ref="AC40">_xlfn.XLOOKUP(AC$1&amp;$R40,$C$3:$C$1662&amp;$D$3:$D$1662,$E$3:$E$1662,0,0,1)</f>
        <v>61500</v>
      </c>
      <c r="AM40" t="s">
        <v>921</v>
      </c>
      <c r="AN40" t="s">
        <v>881</v>
      </c>
      <c r="AO40">
        <v>4699</v>
      </c>
      <c r="AP40">
        <v>4805</v>
      </c>
      <c r="AQ40">
        <v>4638</v>
      </c>
      <c r="AR40">
        <v>4804</v>
      </c>
      <c r="AS40">
        <v>1791100</v>
      </c>
      <c r="AU40" s="7">
        <f t="shared" si="3"/>
        <v>3.311827956989255E-2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61500</v>
      </c>
      <c r="R41" t="s">
        <v>154</v>
      </c>
      <c r="S41" s="2">
        <f t="shared" si="1"/>
        <v>3741320</v>
      </c>
      <c r="T41" s="2">
        <f t="shared" si="6"/>
        <v>1903700</v>
      </c>
      <c r="U41" s="2">
        <f t="shared" si="6"/>
        <v>2236600</v>
      </c>
      <c r="V41" s="2">
        <f t="shared" si="6"/>
        <v>5762900</v>
      </c>
      <c r="W41" s="2">
        <f t="shared" si="6"/>
        <v>4718300</v>
      </c>
      <c r="X41" s="2">
        <f t="shared" si="6"/>
        <v>4085100</v>
      </c>
      <c r="Y41" s="2" cm="1">
        <f t="array" ref="Y41">_xlfn.XLOOKUP(Y$1&amp;$R41,$C$3:$C$1662&amp;$D$3:$D$1662,$E$3:$E$1662,0,0,1)</f>
        <v>46600</v>
      </c>
      <c r="Z41" s="2" cm="1">
        <f t="array" ref="Z41">_xlfn.XLOOKUP(Z$1&amp;$R41,$C$3:$C$1662&amp;$D$3:$D$1662,$E$3:$E$1662,0,0,1)</f>
        <v>33400</v>
      </c>
      <c r="AA41" s="2" cm="1">
        <f t="array" ref="AA41">_xlfn.XLOOKUP(AA$1&amp;$R41,$C$3:$C$1662&amp;$D$3:$D$1662,$E$3:$E$1662,0,0,1)</f>
        <v>110900</v>
      </c>
      <c r="AB41" s="2" cm="1">
        <f t="array" ref="AB41">_xlfn.XLOOKUP(AB$1&amp;$R41,$C$3:$C$1662&amp;$D$3:$D$1662,$E$3:$E$1662,0,0,1)</f>
        <v>29400</v>
      </c>
      <c r="AC41" s="2" cm="1">
        <f t="array" ref="AC41">_xlfn.XLOOKUP(AC$1&amp;$R41,$C$3:$C$1662&amp;$D$3:$D$1662,$E$3:$E$1662,0,0,1)</f>
        <v>128100</v>
      </c>
      <c r="AM41" t="s">
        <v>922</v>
      </c>
      <c r="AN41" t="s">
        <v>881</v>
      </c>
      <c r="AO41">
        <v>4831</v>
      </c>
      <c r="AP41">
        <v>4955</v>
      </c>
      <c r="AQ41">
        <v>4823</v>
      </c>
      <c r="AR41">
        <v>4881</v>
      </c>
      <c r="AS41">
        <v>2118800</v>
      </c>
      <c r="AU41" s="7">
        <f t="shared" si="3"/>
        <v>1.6028309741881852E-2</v>
      </c>
      <c r="AV41" s="7" t="str">
        <f t="shared" si="4"/>
        <v/>
      </c>
    </row>
    <row r="42" spans="3:48" x14ac:dyDescent="0.4">
      <c r="C42" t="s">
        <v>804</v>
      </c>
      <c r="D42" t="s">
        <v>545</v>
      </c>
      <c r="E42">
        <v>128100</v>
      </c>
      <c r="R42" t="s">
        <v>133</v>
      </c>
      <c r="S42" s="2">
        <f t="shared" si="1"/>
        <v>3821900</v>
      </c>
      <c r="T42" s="2">
        <f t="shared" si="6"/>
        <v>1954400</v>
      </c>
      <c r="U42" s="2">
        <f t="shared" si="6"/>
        <v>2286800</v>
      </c>
      <c r="V42" s="2">
        <f t="shared" si="6"/>
        <v>5845900</v>
      </c>
      <c r="W42" s="2">
        <f t="shared" si="6"/>
        <v>4777200</v>
      </c>
      <c r="X42" s="2">
        <f t="shared" si="6"/>
        <v>4245200</v>
      </c>
      <c r="Y42" s="2" cm="1">
        <f t="array" ref="Y42">_xlfn.XLOOKUP(Y$1&amp;$R42,$C$3:$C$1662&amp;$D$3:$D$1662,$E$3:$E$1662,0,0,1)</f>
        <v>50700</v>
      </c>
      <c r="Z42" s="2" cm="1">
        <f t="array" ref="Z42">_xlfn.XLOOKUP(Z$1&amp;$R42,$C$3:$C$1662&amp;$D$3:$D$1662,$E$3:$E$1662,0,0,1)</f>
        <v>50200</v>
      </c>
      <c r="AA42" s="2" cm="1">
        <f t="array" ref="AA42">_xlfn.XLOOKUP(AA$1&amp;$R42,$C$3:$C$1662&amp;$D$3:$D$1662,$E$3:$E$1662,0,0,1)</f>
        <v>83000</v>
      </c>
      <c r="AB42" s="2" cm="1">
        <f t="array" ref="AB42">_xlfn.XLOOKUP(AB$1&amp;$R42,$C$3:$C$1662&amp;$D$3:$D$1662,$E$3:$E$1662,0,0,1)</f>
        <v>58900</v>
      </c>
      <c r="AC42" s="2" cm="1">
        <f t="array" ref="AC42">_xlfn.XLOOKUP(AC$1&amp;$R42,$C$3:$C$1662&amp;$D$3:$D$1662,$E$3:$E$1662,0,0,1)</f>
        <v>160100</v>
      </c>
      <c r="AM42" t="s">
        <v>923</v>
      </c>
      <c r="AN42" t="s">
        <v>881</v>
      </c>
      <c r="AO42">
        <v>4882</v>
      </c>
      <c r="AP42">
        <v>4900</v>
      </c>
      <c r="AQ42">
        <v>4766</v>
      </c>
      <c r="AR42">
        <v>4792</v>
      </c>
      <c r="AS42">
        <v>1772300</v>
      </c>
      <c r="AU42" s="7" t="str">
        <f t="shared" si="3"/>
        <v/>
      </c>
      <c r="AV42" s="7">
        <f t="shared" si="4"/>
        <v>-1.8233968449088311E-2</v>
      </c>
    </row>
    <row r="43" spans="3:48" x14ac:dyDescent="0.4">
      <c r="C43" t="s">
        <v>804</v>
      </c>
      <c r="D43" t="s">
        <v>546</v>
      </c>
      <c r="E43">
        <v>160100</v>
      </c>
      <c r="R43" t="s">
        <v>113</v>
      </c>
      <c r="S43" s="2">
        <f t="shared" si="1"/>
        <v>3908320</v>
      </c>
      <c r="T43" s="2">
        <f t="shared" si="6"/>
        <v>2014300</v>
      </c>
      <c r="U43" s="2">
        <f t="shared" si="6"/>
        <v>2313900</v>
      </c>
      <c r="V43" s="2">
        <f t="shared" si="6"/>
        <v>5930800</v>
      </c>
      <c r="W43" s="2">
        <f t="shared" si="6"/>
        <v>4889700</v>
      </c>
      <c r="X43" s="2">
        <f t="shared" si="6"/>
        <v>4392900</v>
      </c>
      <c r="Y43" s="2" cm="1">
        <f t="array" ref="Y43">_xlfn.XLOOKUP(Y$1&amp;$R43,$C$3:$C$1662&amp;$D$3:$D$1662,$E$3:$E$1662,0,0,1)</f>
        <v>59900</v>
      </c>
      <c r="Z43" s="2" cm="1">
        <f t="array" ref="Z43">_xlfn.XLOOKUP(Z$1&amp;$R43,$C$3:$C$1662&amp;$D$3:$D$1662,$E$3:$E$1662,0,0,1)</f>
        <v>27100</v>
      </c>
      <c r="AA43" s="2" cm="1">
        <f t="array" ref="AA43">_xlfn.XLOOKUP(AA$1&amp;$R43,$C$3:$C$1662&amp;$D$3:$D$1662,$E$3:$E$1662,0,0,1)</f>
        <v>84900</v>
      </c>
      <c r="AB43" s="2" cm="1">
        <f t="array" ref="AB43">_xlfn.XLOOKUP(AB$1&amp;$R43,$C$3:$C$1662&amp;$D$3:$D$1662,$E$3:$E$1662,0,0,1)</f>
        <v>112500</v>
      </c>
      <c r="AC43" s="2" cm="1">
        <f t="array" ref="AC43">_xlfn.XLOOKUP(AC$1&amp;$R43,$C$3:$C$1662&amp;$D$3:$D$1662,$E$3:$E$1662,0,0,1)</f>
        <v>147700</v>
      </c>
      <c r="AM43" t="s">
        <v>924</v>
      </c>
      <c r="AN43" t="s">
        <v>881</v>
      </c>
      <c r="AO43">
        <v>4853</v>
      </c>
      <c r="AP43">
        <v>4923</v>
      </c>
      <c r="AQ43">
        <v>4832</v>
      </c>
      <c r="AR43">
        <v>4902</v>
      </c>
      <c r="AS43">
        <v>1882500</v>
      </c>
      <c r="AU43" s="7">
        <f t="shared" si="3"/>
        <v>2.2954924874791338E-2</v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147700</v>
      </c>
      <c r="R44" t="s">
        <v>49</v>
      </c>
      <c r="S44" s="2">
        <f t="shared" si="1"/>
        <v>3971480</v>
      </c>
      <c r="T44" s="2">
        <f t="shared" si="6"/>
        <v>2039800</v>
      </c>
      <c r="U44" s="2">
        <f t="shared" si="6"/>
        <v>2365200</v>
      </c>
      <c r="V44" s="2">
        <f t="shared" si="6"/>
        <v>6024400</v>
      </c>
      <c r="W44" s="2">
        <f t="shared" si="6"/>
        <v>4984600</v>
      </c>
      <c r="X44" s="2">
        <f t="shared" si="6"/>
        <v>4443400</v>
      </c>
      <c r="Y44" s="2" cm="1">
        <f t="array" ref="Y44">_xlfn.XLOOKUP(Y$1&amp;$R44,$C$3:$C$1662&amp;$D$3:$D$1662,$E$3:$E$1662,0,0,1)</f>
        <v>25500</v>
      </c>
      <c r="Z44" s="2" cm="1">
        <f t="array" ref="Z44">_xlfn.XLOOKUP(Z$1&amp;$R44,$C$3:$C$1662&amp;$D$3:$D$1662,$E$3:$E$1662,0,0,1)</f>
        <v>51300</v>
      </c>
      <c r="AA44" s="2" cm="1">
        <f t="array" ref="AA44">_xlfn.XLOOKUP(AA$1&amp;$R44,$C$3:$C$1662&amp;$D$3:$D$1662,$E$3:$E$1662,0,0,1)</f>
        <v>93600</v>
      </c>
      <c r="AB44" s="2" cm="1">
        <f t="array" ref="AB44">_xlfn.XLOOKUP(AB$1&amp;$R44,$C$3:$C$1662&amp;$D$3:$D$1662,$E$3:$E$1662,0,0,1)</f>
        <v>94900</v>
      </c>
      <c r="AC44" s="2" cm="1">
        <f t="array" ref="AC44">_xlfn.XLOOKUP(AC$1&amp;$R44,$C$3:$C$1662&amp;$D$3:$D$1662,$E$3:$E$1662,0,0,1)</f>
        <v>50500</v>
      </c>
      <c r="AM44" t="s">
        <v>925</v>
      </c>
      <c r="AN44" t="s">
        <v>881</v>
      </c>
      <c r="AO44">
        <v>4934</v>
      </c>
      <c r="AP44">
        <v>5074</v>
      </c>
      <c r="AQ44">
        <v>4922</v>
      </c>
      <c r="AR44">
        <v>5030</v>
      </c>
      <c r="AS44">
        <v>3187100</v>
      </c>
      <c r="AU44" s="7">
        <f t="shared" si="3"/>
        <v>2.6111791105671189E-2</v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50500</v>
      </c>
      <c r="R45" t="s">
        <v>242</v>
      </c>
      <c r="S45" s="2">
        <f t="shared" si="1"/>
        <v>4029500</v>
      </c>
      <c r="T45" s="2">
        <f t="shared" si="6"/>
        <v>2076100</v>
      </c>
      <c r="U45" s="2">
        <f t="shared" si="6"/>
        <v>2394100</v>
      </c>
      <c r="V45" s="2">
        <f t="shared" si="6"/>
        <v>6135100</v>
      </c>
      <c r="W45" s="2">
        <f t="shared" si="6"/>
        <v>5059300</v>
      </c>
      <c r="X45" s="2">
        <f t="shared" si="6"/>
        <v>4482900</v>
      </c>
      <c r="Y45" s="2" cm="1">
        <f t="array" ref="Y45">_xlfn.XLOOKUP(Y$1&amp;$R45,$C$3:$C$1662&amp;$D$3:$D$1662,$E$3:$E$1662,0,0,1)</f>
        <v>36300</v>
      </c>
      <c r="Z45" s="2" cm="1">
        <f t="array" ref="Z45">_xlfn.XLOOKUP(Z$1&amp;$R45,$C$3:$C$1662&amp;$D$3:$D$1662,$E$3:$E$1662,0,0,1)</f>
        <v>28900</v>
      </c>
      <c r="AA45" s="2" cm="1">
        <f t="array" ref="AA45">_xlfn.XLOOKUP(AA$1&amp;$R45,$C$3:$C$1662&amp;$D$3:$D$1662,$E$3:$E$1662,0,0,1)</f>
        <v>110700</v>
      </c>
      <c r="AB45" s="2" cm="1">
        <f t="array" ref="AB45">_xlfn.XLOOKUP(AB$1&amp;$R45,$C$3:$C$1662&amp;$D$3:$D$1662,$E$3:$E$1662,0,0,1)</f>
        <v>74700</v>
      </c>
      <c r="AC45" s="2" cm="1">
        <f t="array" ref="AC45">_xlfn.XLOOKUP(AC$1&amp;$R45,$C$3:$C$1662&amp;$D$3:$D$1662,$E$3:$E$1662,0,0,1)</f>
        <v>39500</v>
      </c>
      <c r="AM45" t="s">
        <v>926</v>
      </c>
      <c r="AN45" t="s">
        <v>881</v>
      </c>
      <c r="AO45">
        <v>5045</v>
      </c>
      <c r="AP45">
        <v>5160</v>
      </c>
      <c r="AQ45">
        <v>5001</v>
      </c>
      <c r="AR45">
        <v>5160</v>
      </c>
      <c r="AS45">
        <v>3532900</v>
      </c>
      <c r="AU45" s="7">
        <f t="shared" si="3"/>
        <v>2.5844930417495027E-2</v>
      </c>
      <c r="AV45" s="7" t="str">
        <f t="shared" si="4"/>
        <v/>
      </c>
    </row>
    <row r="46" spans="3:48" x14ac:dyDescent="0.4">
      <c r="C46" t="s">
        <v>804</v>
      </c>
      <c r="D46" t="s">
        <v>549</v>
      </c>
      <c r="E46">
        <v>39500</v>
      </c>
      <c r="R46" t="s">
        <v>126</v>
      </c>
      <c r="S46" s="2">
        <f t="shared" si="1"/>
        <v>4071820</v>
      </c>
      <c r="T46" s="2">
        <f t="shared" si="6"/>
        <v>2108600</v>
      </c>
      <c r="U46" s="2">
        <f t="shared" si="6"/>
        <v>2413300</v>
      </c>
      <c r="V46" s="2">
        <f t="shared" si="6"/>
        <v>6177700</v>
      </c>
      <c r="W46" s="2">
        <f t="shared" si="6"/>
        <v>5102700</v>
      </c>
      <c r="X46" s="2">
        <f t="shared" si="6"/>
        <v>4556800</v>
      </c>
      <c r="Y46" s="2" cm="1">
        <f t="array" ref="Y46">_xlfn.XLOOKUP(Y$1&amp;$R46,$C$3:$C$1662&amp;$D$3:$D$1662,$E$3:$E$1662,0,0,1)</f>
        <v>32500</v>
      </c>
      <c r="Z46" s="2" cm="1">
        <f t="array" ref="Z46">_xlfn.XLOOKUP(Z$1&amp;$R46,$C$3:$C$1662&amp;$D$3:$D$1662,$E$3:$E$1662,0,0,1)</f>
        <v>19200</v>
      </c>
      <c r="AA46" s="2" cm="1">
        <f t="array" ref="AA46">_xlfn.XLOOKUP(AA$1&amp;$R46,$C$3:$C$1662&amp;$D$3:$D$1662,$E$3:$E$1662,0,0,1)</f>
        <v>42600</v>
      </c>
      <c r="AB46" s="2" cm="1">
        <f t="array" ref="AB46">_xlfn.XLOOKUP(AB$1&amp;$R46,$C$3:$C$1662&amp;$D$3:$D$1662,$E$3:$E$1662,0,0,1)</f>
        <v>43400</v>
      </c>
      <c r="AC46" s="2" cm="1">
        <f t="array" ref="AC46">_xlfn.XLOOKUP(AC$1&amp;$R46,$C$3:$C$1662&amp;$D$3:$D$1662,$E$3:$E$1662,0,0,1)</f>
        <v>73900</v>
      </c>
      <c r="AM46" t="s">
        <v>927</v>
      </c>
      <c r="AN46" t="s">
        <v>881</v>
      </c>
      <c r="AO46">
        <v>4600</v>
      </c>
      <c r="AP46">
        <v>4606</v>
      </c>
      <c r="AQ46">
        <v>4302</v>
      </c>
      <c r="AR46">
        <v>4416</v>
      </c>
      <c r="AS46">
        <v>16536600</v>
      </c>
      <c r="AU46" s="7" t="str">
        <f t="shared" si="3"/>
        <v/>
      </c>
      <c r="AV46" s="7">
        <f t="shared" si="4"/>
        <v>-0.14418604651162792</v>
      </c>
    </row>
    <row r="47" spans="3:48" x14ac:dyDescent="0.4">
      <c r="C47" t="s">
        <v>804</v>
      </c>
      <c r="D47" t="s">
        <v>550</v>
      </c>
      <c r="E47">
        <v>73900</v>
      </c>
      <c r="R47" t="s">
        <v>170</v>
      </c>
      <c r="S47" s="2">
        <f t="shared" si="1"/>
        <v>4132160</v>
      </c>
      <c r="T47" s="2">
        <f t="shared" si="6"/>
        <v>2154600</v>
      </c>
      <c r="U47" s="2">
        <f t="shared" si="6"/>
        <v>2435800</v>
      </c>
      <c r="V47" s="2">
        <f t="shared" si="6"/>
        <v>6360100</v>
      </c>
      <c r="W47" s="2">
        <f t="shared" si="6"/>
        <v>5153500</v>
      </c>
      <c r="X47" s="2">
        <f t="shared" si="6"/>
        <v>4556800</v>
      </c>
      <c r="Y47" s="2" cm="1">
        <f t="array" ref="Y47">_xlfn.XLOOKUP(Y$1&amp;$R47,$C$3:$C$1662&amp;$D$3:$D$1662,$E$3:$E$1662,0,0,1)</f>
        <v>46000</v>
      </c>
      <c r="Z47" s="2" cm="1">
        <f t="array" ref="Z47">_xlfn.XLOOKUP(Z$1&amp;$R47,$C$3:$C$1662&amp;$D$3:$D$1662,$E$3:$E$1662,0,0,1)</f>
        <v>22500</v>
      </c>
      <c r="AA47" s="2" cm="1">
        <f t="array" ref="AA47">_xlfn.XLOOKUP(AA$1&amp;$R47,$C$3:$C$1662&amp;$D$3:$D$1662,$E$3:$E$1662,0,0,1)</f>
        <v>182400</v>
      </c>
      <c r="AB47" s="2" cm="1">
        <f t="array" ref="AB47">_xlfn.XLOOKUP(AB$1&amp;$R47,$C$3:$C$1662&amp;$D$3:$D$1662,$E$3:$E$1662,0,0,1)</f>
        <v>50800</v>
      </c>
      <c r="AC47" s="2" cm="1">
        <f t="array" ref="AC47">_xlfn.XLOOKUP(AC$1&amp;$R47,$C$3:$C$1662&amp;$D$3:$D$1662,$E$3:$E$1662,0,0,1)</f>
        <v>0</v>
      </c>
      <c r="AM47" t="s">
        <v>928</v>
      </c>
      <c r="AN47" t="s">
        <v>881</v>
      </c>
      <c r="AO47">
        <v>4417</v>
      </c>
      <c r="AP47">
        <v>4804</v>
      </c>
      <c r="AQ47">
        <v>4416</v>
      </c>
      <c r="AR47">
        <v>4646</v>
      </c>
      <c r="AS47">
        <v>15761700</v>
      </c>
      <c r="AU47" s="7">
        <f t="shared" si="3"/>
        <v>5.2083333333333259E-2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0</v>
      </c>
      <c r="R48" t="s">
        <v>174</v>
      </c>
      <c r="S48" s="2">
        <f t="shared" si="1"/>
        <v>4230740</v>
      </c>
      <c r="T48" s="2">
        <f t="shared" si="6"/>
        <v>2247900</v>
      </c>
      <c r="U48" s="2">
        <f t="shared" si="6"/>
        <v>2461600</v>
      </c>
      <c r="V48" s="2">
        <f t="shared" si="6"/>
        <v>6564300</v>
      </c>
      <c r="W48" s="2">
        <f t="shared" si="6"/>
        <v>5197600</v>
      </c>
      <c r="X48" s="2">
        <f t="shared" si="6"/>
        <v>4682300</v>
      </c>
      <c r="Y48" s="2" cm="1">
        <f t="array" ref="Y48">_xlfn.XLOOKUP(Y$1&amp;$R48,$C$3:$C$1662&amp;$D$3:$D$1662,$E$3:$E$1662,0,0,1)</f>
        <v>93300</v>
      </c>
      <c r="Z48" s="2" cm="1">
        <f t="array" ref="Z48">_xlfn.XLOOKUP(Z$1&amp;$R48,$C$3:$C$1662&amp;$D$3:$D$1662,$E$3:$E$1662,0,0,1)</f>
        <v>25800</v>
      </c>
      <c r="AA48" s="2" cm="1">
        <f t="array" ref="AA48">_xlfn.XLOOKUP(AA$1&amp;$R48,$C$3:$C$1662&amp;$D$3:$D$1662,$E$3:$E$1662,0,0,1)</f>
        <v>204200</v>
      </c>
      <c r="AB48" s="2" cm="1">
        <f t="array" ref="AB48">_xlfn.XLOOKUP(AB$1&amp;$R48,$C$3:$C$1662&amp;$D$3:$D$1662,$E$3:$E$1662,0,0,1)</f>
        <v>44100</v>
      </c>
      <c r="AC48" s="2" cm="1">
        <f t="array" ref="AC48">_xlfn.XLOOKUP(AC$1&amp;$R48,$C$3:$C$1662&amp;$D$3:$D$1662,$E$3:$E$1662,0,0,1)</f>
        <v>125500</v>
      </c>
      <c r="AM48" t="s">
        <v>929</v>
      </c>
      <c r="AN48" t="s">
        <v>881</v>
      </c>
      <c r="AO48">
        <v>4681</v>
      </c>
      <c r="AP48">
        <v>4978</v>
      </c>
      <c r="AQ48">
        <v>4633</v>
      </c>
      <c r="AR48">
        <v>4938</v>
      </c>
      <c r="AS48">
        <v>18578800</v>
      </c>
      <c r="AU48" s="7">
        <f t="shared" si="3"/>
        <v>6.2849763237193379E-2</v>
      </c>
      <c r="AV48" s="7" t="str">
        <f t="shared" si="4"/>
        <v/>
      </c>
    </row>
    <row r="49" spans="3:48" x14ac:dyDescent="0.4">
      <c r="C49" t="s">
        <v>804</v>
      </c>
      <c r="D49" t="s">
        <v>552</v>
      </c>
      <c r="E49">
        <v>125500</v>
      </c>
      <c r="R49" t="s">
        <v>179</v>
      </c>
      <c r="S49" s="2">
        <f t="shared" si="1"/>
        <v>4293120</v>
      </c>
      <c r="T49" s="2">
        <f t="shared" si="6"/>
        <v>2330600</v>
      </c>
      <c r="U49" s="2">
        <f t="shared" si="6"/>
        <v>2475400</v>
      </c>
      <c r="V49" s="2">
        <f t="shared" si="6"/>
        <v>6762300</v>
      </c>
      <c r="W49" s="2">
        <f t="shared" si="6"/>
        <v>5215000</v>
      </c>
      <c r="X49" s="2">
        <f t="shared" si="6"/>
        <v>4682300</v>
      </c>
      <c r="Y49" s="2" cm="1">
        <f t="array" ref="Y49">_xlfn.XLOOKUP(Y$1&amp;$R49,$C$3:$C$1662&amp;$D$3:$D$1662,$E$3:$E$1662,0,0,1)</f>
        <v>82700</v>
      </c>
      <c r="Z49" s="2" cm="1">
        <f t="array" ref="Z49">_xlfn.XLOOKUP(Z$1&amp;$R49,$C$3:$C$1662&amp;$D$3:$D$1662,$E$3:$E$1662,0,0,1)</f>
        <v>13800</v>
      </c>
      <c r="AA49" s="2" cm="1">
        <f t="array" ref="AA49">_xlfn.XLOOKUP(AA$1&amp;$R49,$C$3:$C$1662&amp;$D$3:$D$1662,$E$3:$E$1662,0,0,1)</f>
        <v>198000</v>
      </c>
      <c r="AB49" s="2" cm="1">
        <f t="array" ref="AB49">_xlfn.XLOOKUP(AB$1&amp;$R49,$C$3:$C$1662&amp;$D$3:$D$1662,$E$3:$E$1662,0,0,1)</f>
        <v>17400</v>
      </c>
      <c r="AC49" s="2" cm="1">
        <f t="array" ref="AC49">_xlfn.XLOOKUP(AC$1&amp;$R49,$C$3:$C$1662&amp;$D$3:$D$1662,$E$3:$E$1662,0,0,1)</f>
        <v>0</v>
      </c>
      <c r="AM49" t="s">
        <v>930</v>
      </c>
      <c r="AN49" t="s">
        <v>881</v>
      </c>
      <c r="AO49">
        <v>4904</v>
      </c>
      <c r="AP49">
        <v>5048</v>
      </c>
      <c r="AQ49">
        <v>4818</v>
      </c>
      <c r="AR49">
        <v>5018</v>
      </c>
      <c r="AS49">
        <v>10044700</v>
      </c>
      <c r="AU49" s="7">
        <f t="shared" si="3"/>
        <v>1.6200891049007682E-2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0</v>
      </c>
      <c r="R50" t="s">
        <v>223</v>
      </c>
      <c r="S50" s="2">
        <f t="shared" si="1"/>
        <v>4365300</v>
      </c>
      <c r="T50" s="2">
        <f t="shared" si="6"/>
        <v>2397900</v>
      </c>
      <c r="U50" s="2">
        <f t="shared" si="6"/>
        <v>2499300</v>
      </c>
      <c r="V50" s="2">
        <f t="shared" si="6"/>
        <v>6959700</v>
      </c>
      <c r="W50" s="2">
        <f t="shared" si="6"/>
        <v>5258900</v>
      </c>
      <c r="X50" s="2">
        <f t="shared" si="6"/>
        <v>4710700</v>
      </c>
      <c r="Y50" s="2" cm="1">
        <f t="array" ref="Y50">_xlfn.XLOOKUP(Y$1&amp;$R50,$C$3:$C$1662&amp;$D$3:$D$1662,$E$3:$E$1662,0,0,1)</f>
        <v>67300</v>
      </c>
      <c r="Z50" s="2" cm="1">
        <f t="array" ref="Z50">_xlfn.XLOOKUP(Z$1&amp;$R50,$C$3:$C$1662&amp;$D$3:$D$1662,$E$3:$E$1662,0,0,1)</f>
        <v>23900</v>
      </c>
      <c r="AA50" s="2" cm="1">
        <f t="array" ref="AA50">_xlfn.XLOOKUP(AA$1&amp;$R50,$C$3:$C$1662&amp;$D$3:$D$1662,$E$3:$E$1662,0,0,1)</f>
        <v>197400</v>
      </c>
      <c r="AB50" s="2" cm="1">
        <f t="array" ref="AB50">_xlfn.XLOOKUP(AB$1&amp;$R50,$C$3:$C$1662&amp;$D$3:$D$1662,$E$3:$E$1662,0,0,1)</f>
        <v>43900</v>
      </c>
      <c r="AC50" s="2" cm="1">
        <f t="array" ref="AC50">_xlfn.XLOOKUP(AC$1&amp;$R50,$C$3:$C$1662&amp;$D$3:$D$1662,$E$3:$E$1662,0,0,1)</f>
        <v>28400</v>
      </c>
      <c r="AM50" t="s">
        <v>931</v>
      </c>
      <c r="AN50" t="s">
        <v>881</v>
      </c>
      <c r="AO50">
        <v>5038</v>
      </c>
      <c r="AP50">
        <v>5315</v>
      </c>
      <c r="AQ50">
        <v>5032</v>
      </c>
      <c r="AR50">
        <v>5268</v>
      </c>
      <c r="AS50">
        <v>11651700</v>
      </c>
      <c r="AU50" s="7">
        <f t="shared" si="3"/>
        <v>4.9820645675567876E-2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28400</v>
      </c>
      <c r="R51" t="s">
        <v>208</v>
      </c>
      <c r="S51" s="2">
        <f t="shared" si="1"/>
        <v>4407180</v>
      </c>
      <c r="T51" s="2">
        <f t="shared" si="6"/>
        <v>2431400</v>
      </c>
      <c r="U51" s="2">
        <f t="shared" si="6"/>
        <v>2512500</v>
      </c>
      <c r="V51" s="2">
        <f t="shared" si="6"/>
        <v>7092000</v>
      </c>
      <c r="W51" s="2">
        <f t="shared" si="6"/>
        <v>5289300</v>
      </c>
      <c r="X51" s="2">
        <f t="shared" si="6"/>
        <v>4710700</v>
      </c>
      <c r="Y51" s="2" cm="1">
        <f t="array" ref="Y51">_xlfn.XLOOKUP(Y$1&amp;$R51,$C$3:$C$1662&amp;$D$3:$D$1662,$E$3:$E$1662,0,0,1)</f>
        <v>33500</v>
      </c>
      <c r="Z51" s="2" cm="1">
        <f t="array" ref="Z51">_xlfn.XLOOKUP(Z$1&amp;$R51,$C$3:$C$1662&amp;$D$3:$D$1662,$E$3:$E$1662,0,0,1)</f>
        <v>13200</v>
      </c>
      <c r="AA51" s="2" cm="1">
        <f t="array" ref="AA51">_xlfn.XLOOKUP(AA$1&amp;$R51,$C$3:$C$1662&amp;$D$3:$D$1662,$E$3:$E$1662,0,0,1)</f>
        <v>132300</v>
      </c>
      <c r="AB51" s="2" cm="1">
        <f t="array" ref="AB51">_xlfn.XLOOKUP(AB$1&amp;$R51,$C$3:$C$1662&amp;$D$3:$D$1662,$E$3:$E$1662,0,0,1)</f>
        <v>30400</v>
      </c>
      <c r="AC51" s="2" cm="1">
        <f t="array" ref="AC51">_xlfn.XLOOKUP(AC$1&amp;$R51,$C$3:$C$1662&amp;$D$3:$D$1662,$E$3:$E$1662,0,0,1)</f>
        <v>0</v>
      </c>
      <c r="AM51" t="s">
        <v>932</v>
      </c>
      <c r="AN51" t="s">
        <v>881</v>
      </c>
      <c r="AO51">
        <v>5318</v>
      </c>
      <c r="AP51">
        <v>5390</v>
      </c>
      <c r="AQ51">
        <v>5070</v>
      </c>
      <c r="AR51">
        <v>5100</v>
      </c>
      <c r="AS51">
        <v>10763900</v>
      </c>
      <c r="AU51" s="7" t="str">
        <f t="shared" si="3"/>
        <v/>
      </c>
      <c r="AV51" s="7">
        <f t="shared" si="4"/>
        <v>-3.1890660592255093E-2</v>
      </c>
    </row>
    <row r="52" spans="3:48" x14ac:dyDescent="0.4">
      <c r="C52" t="s">
        <v>804</v>
      </c>
      <c r="D52" t="s">
        <v>555</v>
      </c>
      <c r="E52">
        <v>0</v>
      </c>
      <c r="R52" t="s">
        <v>160</v>
      </c>
      <c r="S52" s="2">
        <f t="shared" si="1"/>
        <v>4449640</v>
      </c>
      <c r="T52" s="2">
        <f t="shared" ref="T52:X67" si="7">T51+Y52</f>
        <v>2489200</v>
      </c>
      <c r="U52" s="2">
        <f t="shared" si="7"/>
        <v>2526900</v>
      </c>
      <c r="V52" s="2">
        <f t="shared" si="7"/>
        <v>7205400</v>
      </c>
      <c r="W52" s="2">
        <f t="shared" si="7"/>
        <v>5316000</v>
      </c>
      <c r="X52" s="2">
        <f t="shared" si="7"/>
        <v>4710700</v>
      </c>
      <c r="Y52" s="2" cm="1">
        <f t="array" ref="Y52">_xlfn.XLOOKUP(Y$1&amp;$R52,$C$3:$C$1662&amp;$D$3:$D$1662,$E$3:$E$1662,0,0,1)</f>
        <v>57800</v>
      </c>
      <c r="Z52" s="2" cm="1">
        <f t="array" ref="Z52">_xlfn.XLOOKUP(Z$1&amp;$R52,$C$3:$C$1662&amp;$D$3:$D$1662,$E$3:$E$1662,0,0,1)</f>
        <v>14400</v>
      </c>
      <c r="AA52" s="2" cm="1">
        <f t="array" ref="AA52">_xlfn.XLOOKUP(AA$1&amp;$R52,$C$3:$C$1662&amp;$D$3:$D$1662,$E$3:$E$1662,0,0,1)</f>
        <v>113400</v>
      </c>
      <c r="AB52" s="2" cm="1">
        <f t="array" ref="AB52">_xlfn.XLOOKUP(AB$1&amp;$R52,$C$3:$C$1662&amp;$D$3:$D$1662,$E$3:$E$1662,0,0,1)</f>
        <v>26700</v>
      </c>
      <c r="AC52" s="2" cm="1">
        <f t="array" ref="AC52">_xlfn.XLOOKUP(AC$1&amp;$R52,$C$3:$C$1662&amp;$D$3:$D$1662,$E$3:$E$1662,0,0,1)</f>
        <v>0</v>
      </c>
      <c r="AM52" t="s">
        <v>933</v>
      </c>
      <c r="AN52" t="s">
        <v>881</v>
      </c>
      <c r="AO52">
        <v>5120</v>
      </c>
      <c r="AP52">
        <v>5213</v>
      </c>
      <c r="AQ52">
        <v>4963</v>
      </c>
      <c r="AR52">
        <v>5003</v>
      </c>
      <c r="AS52">
        <v>8477800</v>
      </c>
      <c r="AU52" s="7" t="str">
        <f t="shared" si="3"/>
        <v/>
      </c>
      <c r="AV52" s="7">
        <f t="shared" si="4"/>
        <v>-1.9019607843137276E-2</v>
      </c>
    </row>
    <row r="53" spans="3:48" x14ac:dyDescent="0.4">
      <c r="C53" t="s">
        <v>804</v>
      </c>
      <c r="D53" t="s">
        <v>556</v>
      </c>
      <c r="E53">
        <v>0</v>
      </c>
      <c r="R53" t="s">
        <v>168</v>
      </c>
      <c r="S53" s="2">
        <f t="shared" si="1"/>
        <v>4481100</v>
      </c>
      <c r="T53" s="2">
        <f t="shared" si="7"/>
        <v>2548900</v>
      </c>
      <c r="U53" s="2">
        <f t="shared" si="7"/>
        <v>2538300</v>
      </c>
      <c r="V53" s="2">
        <f t="shared" si="7"/>
        <v>7260700</v>
      </c>
      <c r="W53" s="2">
        <f t="shared" si="7"/>
        <v>5346900</v>
      </c>
      <c r="X53" s="2">
        <f t="shared" si="7"/>
        <v>4710700</v>
      </c>
      <c r="Y53" s="2" cm="1">
        <f t="array" ref="Y53">_xlfn.XLOOKUP(Y$1&amp;$R53,$C$3:$C$1662&amp;$D$3:$D$1662,$E$3:$E$1662,0,0,1)</f>
        <v>59700</v>
      </c>
      <c r="Z53" s="2" cm="1">
        <f t="array" ref="Z53">_xlfn.XLOOKUP(Z$1&amp;$R53,$C$3:$C$1662&amp;$D$3:$D$1662,$E$3:$E$1662,0,0,1)</f>
        <v>11400</v>
      </c>
      <c r="AA53" s="2" cm="1">
        <f t="array" ref="AA53">_xlfn.XLOOKUP(AA$1&amp;$R53,$C$3:$C$1662&amp;$D$3:$D$1662,$E$3:$E$1662,0,0,1)</f>
        <v>55300</v>
      </c>
      <c r="AB53" s="2" cm="1">
        <f t="array" ref="AB53">_xlfn.XLOOKUP(AB$1&amp;$R53,$C$3:$C$1662&amp;$D$3:$D$1662,$E$3:$E$1662,0,0,1)</f>
        <v>30900</v>
      </c>
      <c r="AC53" s="2" cm="1">
        <f t="array" ref="AC53">_xlfn.XLOOKUP(AC$1&amp;$R53,$C$3:$C$1662&amp;$D$3:$D$1662,$E$3:$E$1662,0,0,1)</f>
        <v>0</v>
      </c>
      <c r="AM53" t="s">
        <v>934</v>
      </c>
      <c r="AN53" t="s">
        <v>881</v>
      </c>
      <c r="AO53">
        <v>5000</v>
      </c>
      <c r="AP53">
        <v>5055</v>
      </c>
      <c r="AQ53">
        <v>4939</v>
      </c>
      <c r="AR53">
        <v>4961</v>
      </c>
      <c r="AS53">
        <v>3808000</v>
      </c>
      <c r="AU53" s="7" t="str">
        <f t="shared" si="3"/>
        <v/>
      </c>
      <c r="AV53" s="7">
        <f t="shared" si="4"/>
        <v>-8.3949630221866745E-3</v>
      </c>
    </row>
    <row r="54" spans="3:48" x14ac:dyDescent="0.4">
      <c r="C54" t="s">
        <v>804</v>
      </c>
      <c r="D54" t="s">
        <v>557</v>
      </c>
      <c r="E54">
        <v>0</v>
      </c>
      <c r="R54" t="s">
        <v>167</v>
      </c>
      <c r="S54" s="2">
        <f t="shared" si="1"/>
        <v>4512320</v>
      </c>
      <c r="T54" s="2">
        <f t="shared" si="7"/>
        <v>2567700</v>
      </c>
      <c r="U54" s="2">
        <f t="shared" si="7"/>
        <v>2565300</v>
      </c>
      <c r="V54" s="2">
        <f t="shared" si="7"/>
        <v>7319700</v>
      </c>
      <c r="W54" s="2">
        <f t="shared" si="7"/>
        <v>5398200</v>
      </c>
      <c r="X54" s="2">
        <f t="shared" si="7"/>
        <v>4710700</v>
      </c>
      <c r="Y54" s="2" cm="1">
        <f t="array" ref="Y54">_xlfn.XLOOKUP(Y$1&amp;$R54,$C$3:$C$1662&amp;$D$3:$D$1662,$E$3:$E$1662,0,0,1)</f>
        <v>18800</v>
      </c>
      <c r="Z54" s="2" cm="1">
        <f t="array" ref="Z54">_xlfn.XLOOKUP(Z$1&amp;$R54,$C$3:$C$1662&amp;$D$3:$D$1662,$E$3:$E$1662,0,0,1)</f>
        <v>27000</v>
      </c>
      <c r="AA54" s="2" cm="1">
        <f t="array" ref="AA54">_xlfn.XLOOKUP(AA$1&amp;$R54,$C$3:$C$1662&amp;$D$3:$D$1662,$E$3:$E$1662,0,0,1)</f>
        <v>59000</v>
      </c>
      <c r="AB54" s="2" cm="1">
        <f t="array" ref="AB54">_xlfn.XLOOKUP(AB$1&amp;$R54,$C$3:$C$1662&amp;$D$3:$D$1662,$E$3:$E$1662,0,0,1)</f>
        <v>51300</v>
      </c>
      <c r="AC54" s="2" cm="1">
        <f t="array" ref="AC54">_xlfn.XLOOKUP(AC$1&amp;$R54,$C$3:$C$1662&amp;$D$3:$D$1662,$E$3:$E$1662,0,0,1)</f>
        <v>0</v>
      </c>
      <c r="AM54" t="s">
        <v>935</v>
      </c>
      <c r="AN54" t="s">
        <v>881</v>
      </c>
      <c r="AO54">
        <v>4960</v>
      </c>
      <c r="AP54">
        <v>4994</v>
      </c>
      <c r="AQ54">
        <v>4670</v>
      </c>
      <c r="AR54">
        <v>4706</v>
      </c>
      <c r="AS54">
        <v>6468900</v>
      </c>
      <c r="AU54" s="7" t="str">
        <f t="shared" si="3"/>
        <v/>
      </c>
      <c r="AV54" s="7">
        <f t="shared" si="4"/>
        <v>-5.1400927232412852E-2</v>
      </c>
    </row>
    <row r="55" spans="3:48" x14ac:dyDescent="0.4">
      <c r="C55" t="s">
        <v>804</v>
      </c>
      <c r="D55" t="s">
        <v>558</v>
      </c>
      <c r="E55">
        <v>0</v>
      </c>
      <c r="R55" t="s">
        <v>218</v>
      </c>
      <c r="S55" s="2">
        <f t="shared" si="1"/>
        <v>4544300</v>
      </c>
      <c r="T55" s="2">
        <f t="shared" si="7"/>
        <v>2600800</v>
      </c>
      <c r="U55" s="2">
        <f t="shared" si="7"/>
        <v>2594700</v>
      </c>
      <c r="V55" s="2">
        <f t="shared" si="7"/>
        <v>7378700</v>
      </c>
      <c r="W55" s="2">
        <f t="shared" si="7"/>
        <v>5436600</v>
      </c>
      <c r="X55" s="2">
        <f t="shared" si="7"/>
        <v>4710700</v>
      </c>
      <c r="Y55" s="2" cm="1">
        <f t="array" ref="Y55">_xlfn.XLOOKUP(Y$1&amp;$R55,$C$3:$C$1662&amp;$D$3:$D$1662,$E$3:$E$1662,0,0,1)</f>
        <v>33100</v>
      </c>
      <c r="Z55" s="2" cm="1">
        <f t="array" ref="Z55">_xlfn.XLOOKUP(Z$1&amp;$R55,$C$3:$C$1662&amp;$D$3:$D$1662,$E$3:$E$1662,0,0,1)</f>
        <v>29400</v>
      </c>
      <c r="AA55" s="2" cm="1">
        <f t="array" ref="AA55">_xlfn.XLOOKUP(AA$1&amp;$R55,$C$3:$C$1662&amp;$D$3:$D$1662,$E$3:$E$1662,0,0,1)</f>
        <v>59000</v>
      </c>
      <c r="AB55" s="2" cm="1">
        <f t="array" ref="AB55">_xlfn.XLOOKUP(AB$1&amp;$R55,$C$3:$C$1662&amp;$D$3:$D$1662,$E$3:$E$1662,0,0,1)</f>
        <v>38400</v>
      </c>
      <c r="AC55" s="2" cm="1">
        <f t="array" ref="AC55">_xlfn.XLOOKUP(AC$1&amp;$R55,$C$3:$C$1662&amp;$D$3:$D$1662,$E$3:$E$1662,0,0,1)</f>
        <v>0</v>
      </c>
      <c r="AM55" t="s">
        <v>936</v>
      </c>
      <c r="AN55" t="s">
        <v>881</v>
      </c>
      <c r="AO55">
        <v>4728</v>
      </c>
      <c r="AP55">
        <v>4835</v>
      </c>
      <c r="AQ55">
        <v>4665</v>
      </c>
      <c r="AR55">
        <v>4681</v>
      </c>
      <c r="AS55">
        <v>10011800</v>
      </c>
      <c r="AU55" s="7" t="str">
        <f t="shared" si="3"/>
        <v/>
      </c>
      <c r="AV55" s="7">
        <f t="shared" si="4"/>
        <v>-5.3123671908201775E-3</v>
      </c>
    </row>
    <row r="56" spans="3:48" x14ac:dyDescent="0.4">
      <c r="C56" t="s">
        <v>804</v>
      </c>
      <c r="D56" t="s">
        <v>559</v>
      </c>
      <c r="E56">
        <v>0</v>
      </c>
      <c r="R56" t="s">
        <v>238</v>
      </c>
      <c r="S56" s="2">
        <f t="shared" si="1"/>
        <v>4568140</v>
      </c>
      <c r="T56" s="2">
        <f t="shared" si="7"/>
        <v>2617800</v>
      </c>
      <c r="U56" s="2">
        <f t="shared" si="7"/>
        <v>2610200</v>
      </c>
      <c r="V56" s="2">
        <f t="shared" si="7"/>
        <v>7432200</v>
      </c>
      <c r="W56" s="2">
        <f t="shared" si="7"/>
        <v>5469800</v>
      </c>
      <c r="X56" s="2">
        <f t="shared" si="7"/>
        <v>4710700</v>
      </c>
      <c r="Y56" s="2" cm="1">
        <f t="array" ref="Y56">_xlfn.XLOOKUP(Y$1&amp;$R56,$C$3:$C$1662&amp;$D$3:$D$1662,$E$3:$E$1662,0,0,1)</f>
        <v>17000</v>
      </c>
      <c r="Z56" s="2" cm="1">
        <f t="array" ref="Z56">_xlfn.XLOOKUP(Z$1&amp;$R56,$C$3:$C$1662&amp;$D$3:$D$1662,$E$3:$E$1662,0,0,1)</f>
        <v>15500</v>
      </c>
      <c r="AA56" s="2" cm="1">
        <f t="array" ref="AA56">_xlfn.XLOOKUP(AA$1&amp;$R56,$C$3:$C$1662&amp;$D$3:$D$1662,$E$3:$E$1662,0,0,1)</f>
        <v>53500</v>
      </c>
      <c r="AB56" s="2" cm="1">
        <f t="array" ref="AB56">_xlfn.XLOOKUP(AB$1&amp;$R56,$C$3:$C$1662&amp;$D$3:$D$1662,$E$3:$E$1662,0,0,1)</f>
        <v>33200</v>
      </c>
      <c r="AC56" s="2" cm="1">
        <f t="array" ref="AC56">_xlfn.XLOOKUP(AC$1&amp;$R56,$C$3:$C$1662&amp;$D$3:$D$1662,$E$3:$E$1662,0,0,1)</f>
        <v>0</v>
      </c>
      <c r="AM56" t="s">
        <v>937</v>
      </c>
      <c r="AN56" t="s">
        <v>881</v>
      </c>
      <c r="AO56">
        <v>4571</v>
      </c>
      <c r="AP56">
        <v>4611</v>
      </c>
      <c r="AQ56">
        <v>4547</v>
      </c>
      <c r="AR56">
        <v>4580</v>
      </c>
      <c r="AS56">
        <v>11997100</v>
      </c>
      <c r="AU56" s="7" t="str">
        <f t="shared" si="3"/>
        <v/>
      </c>
      <c r="AV56" s="7">
        <f t="shared" si="4"/>
        <v>-2.1576586199530068E-2</v>
      </c>
    </row>
    <row r="57" spans="3:48" x14ac:dyDescent="0.4">
      <c r="C57" t="s">
        <v>804</v>
      </c>
      <c r="D57" t="s">
        <v>560</v>
      </c>
      <c r="E57">
        <v>0</v>
      </c>
      <c r="R57" t="s">
        <v>240</v>
      </c>
      <c r="S57" s="2">
        <f t="shared" si="1"/>
        <v>4605880</v>
      </c>
      <c r="T57" s="2">
        <f t="shared" si="7"/>
        <v>2649800</v>
      </c>
      <c r="U57" s="2">
        <f t="shared" si="7"/>
        <v>2632800</v>
      </c>
      <c r="V57" s="2">
        <f t="shared" si="7"/>
        <v>7485300</v>
      </c>
      <c r="W57" s="2">
        <f t="shared" si="7"/>
        <v>5550800</v>
      </c>
      <c r="X57" s="2">
        <f t="shared" si="7"/>
        <v>4710700</v>
      </c>
      <c r="Y57" s="2" cm="1">
        <f t="array" ref="Y57">_xlfn.XLOOKUP(Y$1&amp;$R57,$C$3:$C$1662&amp;$D$3:$D$1662,$E$3:$E$1662,0,0,1)</f>
        <v>32000</v>
      </c>
      <c r="Z57" s="2" cm="1">
        <f t="array" ref="Z57">_xlfn.XLOOKUP(Z$1&amp;$R57,$C$3:$C$1662&amp;$D$3:$D$1662,$E$3:$E$1662,0,0,1)</f>
        <v>22600</v>
      </c>
      <c r="AA57" s="2" cm="1">
        <f t="array" ref="AA57">_xlfn.XLOOKUP(AA$1&amp;$R57,$C$3:$C$1662&amp;$D$3:$D$1662,$E$3:$E$1662,0,0,1)</f>
        <v>53100</v>
      </c>
      <c r="AB57" s="2" cm="1">
        <f t="array" ref="AB57">_xlfn.XLOOKUP(AB$1&amp;$R57,$C$3:$C$1662&amp;$D$3:$D$1662,$E$3:$E$1662,0,0,1)</f>
        <v>81000</v>
      </c>
      <c r="AC57" s="2" cm="1">
        <f t="array" ref="AC57">_xlfn.XLOOKUP(AC$1&amp;$R57,$C$3:$C$1662&amp;$D$3:$D$1662,$E$3:$E$1662,0,0,1)</f>
        <v>0</v>
      </c>
      <c r="AM57" t="s">
        <v>938</v>
      </c>
      <c r="AN57" t="s">
        <v>881</v>
      </c>
      <c r="AO57">
        <v>4580</v>
      </c>
      <c r="AP57">
        <v>4623</v>
      </c>
      <c r="AQ57">
        <v>4540</v>
      </c>
      <c r="AR57">
        <v>4540</v>
      </c>
      <c r="AS57">
        <v>13203900</v>
      </c>
      <c r="AU57" s="7" t="str">
        <f t="shared" si="3"/>
        <v/>
      </c>
      <c r="AV57" s="7">
        <f t="shared" si="4"/>
        <v>-8.733624454148492E-3</v>
      </c>
    </row>
    <row r="58" spans="3:48" x14ac:dyDescent="0.4">
      <c r="C58" t="s">
        <v>804</v>
      </c>
      <c r="D58" t="s">
        <v>561</v>
      </c>
      <c r="E58">
        <v>0</v>
      </c>
      <c r="R58" t="s">
        <v>198</v>
      </c>
      <c r="S58" s="2">
        <f t="shared" si="1"/>
        <v>4626940</v>
      </c>
      <c r="T58" s="2">
        <f t="shared" si="7"/>
        <v>2669200</v>
      </c>
      <c r="U58" s="2">
        <f t="shared" si="7"/>
        <v>2655500</v>
      </c>
      <c r="V58" s="2">
        <f t="shared" si="7"/>
        <v>7518000</v>
      </c>
      <c r="W58" s="2">
        <f t="shared" si="7"/>
        <v>5581300</v>
      </c>
      <c r="X58" s="2">
        <f t="shared" si="7"/>
        <v>4710700</v>
      </c>
      <c r="Y58" s="2" cm="1">
        <f t="array" ref="Y58">_xlfn.XLOOKUP(Y$1&amp;$R58,$C$3:$C$1662&amp;$D$3:$D$1662,$E$3:$E$1662,0,0,1)</f>
        <v>19400</v>
      </c>
      <c r="Z58" s="2" cm="1">
        <f t="array" ref="Z58">_xlfn.XLOOKUP(Z$1&amp;$R58,$C$3:$C$1662&amp;$D$3:$D$1662,$E$3:$E$1662,0,0,1)</f>
        <v>22700</v>
      </c>
      <c r="AA58" s="2" cm="1">
        <f t="array" ref="AA58">_xlfn.XLOOKUP(AA$1&amp;$R58,$C$3:$C$1662&amp;$D$3:$D$1662,$E$3:$E$1662,0,0,1)</f>
        <v>32700</v>
      </c>
      <c r="AB58" s="2" cm="1">
        <f t="array" ref="AB58">_xlfn.XLOOKUP(AB$1&amp;$R58,$C$3:$C$1662&amp;$D$3:$D$1662,$E$3:$E$1662,0,0,1)</f>
        <v>30500</v>
      </c>
      <c r="AC58" s="2" cm="1">
        <f t="array" ref="AC58">_xlfn.XLOOKUP(AC$1&amp;$R58,$C$3:$C$1662&amp;$D$3:$D$1662,$E$3:$E$1662,0,0,1)</f>
        <v>0</v>
      </c>
      <c r="AM58" t="s">
        <v>939</v>
      </c>
      <c r="AN58" t="s">
        <v>881</v>
      </c>
      <c r="AO58">
        <v>4531</v>
      </c>
      <c r="AP58">
        <v>4589</v>
      </c>
      <c r="AQ58">
        <v>4421</v>
      </c>
      <c r="AR58">
        <v>4546</v>
      </c>
      <c r="AS58">
        <v>7277800</v>
      </c>
      <c r="AU58" s="7">
        <f t="shared" si="3"/>
        <v>1.3215859030837329E-3</v>
      </c>
      <c r="AV58" s="7" t="str">
        <f t="shared" si="4"/>
        <v/>
      </c>
    </row>
    <row r="59" spans="3:48" x14ac:dyDescent="0.4">
      <c r="C59" t="s">
        <v>804</v>
      </c>
      <c r="D59" t="s">
        <v>562</v>
      </c>
      <c r="E59">
        <v>0</v>
      </c>
      <c r="R59" t="s">
        <v>251</v>
      </c>
      <c r="S59" s="2">
        <f t="shared" si="1"/>
        <v>4661200</v>
      </c>
      <c r="T59" s="2">
        <f t="shared" si="7"/>
        <v>2710800</v>
      </c>
      <c r="U59" s="2">
        <f t="shared" si="7"/>
        <v>2676800</v>
      </c>
      <c r="V59" s="2">
        <f t="shared" si="7"/>
        <v>7583000</v>
      </c>
      <c r="W59" s="2">
        <f t="shared" si="7"/>
        <v>5624700</v>
      </c>
      <c r="X59" s="2">
        <f t="shared" si="7"/>
        <v>4710700</v>
      </c>
      <c r="Y59" s="2" cm="1">
        <f t="array" ref="Y59">_xlfn.XLOOKUP(Y$1&amp;$R59,$C$3:$C$1662&amp;$D$3:$D$1662,$E$3:$E$1662,0,0,1)</f>
        <v>41600</v>
      </c>
      <c r="Z59" s="2" cm="1">
        <f t="array" ref="Z59">_xlfn.XLOOKUP(Z$1&amp;$R59,$C$3:$C$1662&amp;$D$3:$D$1662,$E$3:$E$1662,0,0,1)</f>
        <v>21300</v>
      </c>
      <c r="AA59" s="2" cm="1">
        <f t="array" ref="AA59">_xlfn.XLOOKUP(AA$1&amp;$R59,$C$3:$C$1662&amp;$D$3:$D$1662,$E$3:$E$1662,0,0,1)</f>
        <v>65000</v>
      </c>
      <c r="AB59" s="2" cm="1">
        <f t="array" ref="AB59">_xlfn.XLOOKUP(AB$1&amp;$R59,$C$3:$C$1662&amp;$D$3:$D$1662,$E$3:$E$1662,0,0,1)</f>
        <v>43400</v>
      </c>
      <c r="AC59" s="2" cm="1">
        <f t="array" ref="AC59">_xlfn.XLOOKUP(AC$1&amp;$R59,$C$3:$C$1662&amp;$D$3:$D$1662,$E$3:$E$1662,0,0,1)</f>
        <v>0</v>
      </c>
      <c r="AM59" t="s">
        <v>940</v>
      </c>
      <c r="AN59" t="s">
        <v>881</v>
      </c>
      <c r="AO59">
        <v>4525</v>
      </c>
      <c r="AP59">
        <v>4544</v>
      </c>
      <c r="AQ59">
        <v>4435</v>
      </c>
      <c r="AR59">
        <v>4436</v>
      </c>
      <c r="AS59">
        <v>3817000</v>
      </c>
      <c r="AU59" s="7" t="str">
        <f t="shared" si="3"/>
        <v/>
      </c>
      <c r="AV59" s="7">
        <f t="shared" si="4"/>
        <v>-2.4197096348438141E-2</v>
      </c>
    </row>
    <row r="60" spans="3:48" x14ac:dyDescent="0.4">
      <c r="C60" t="s">
        <v>804</v>
      </c>
      <c r="D60" t="s">
        <v>563</v>
      </c>
      <c r="E60">
        <v>0</v>
      </c>
      <c r="R60" t="s">
        <v>259</v>
      </c>
      <c r="S60" s="2">
        <f t="shared" si="1"/>
        <v>4714040</v>
      </c>
      <c r="T60" s="2">
        <f t="shared" si="7"/>
        <v>2795400</v>
      </c>
      <c r="U60" s="2">
        <f t="shared" si="7"/>
        <v>2695400</v>
      </c>
      <c r="V60" s="2">
        <f t="shared" si="7"/>
        <v>7681500</v>
      </c>
      <c r="W60" s="2">
        <f t="shared" si="7"/>
        <v>5687200</v>
      </c>
      <c r="X60" s="2">
        <f t="shared" si="7"/>
        <v>4710700</v>
      </c>
      <c r="Y60" s="2" cm="1">
        <f t="array" ref="Y60">_xlfn.XLOOKUP(Y$1&amp;$R60,$C$3:$C$1662&amp;$D$3:$D$1662,$E$3:$E$1662,0,0,1)</f>
        <v>84600</v>
      </c>
      <c r="Z60" s="2" cm="1">
        <f t="array" ref="Z60">_xlfn.XLOOKUP(Z$1&amp;$R60,$C$3:$C$1662&amp;$D$3:$D$1662,$E$3:$E$1662,0,0,1)</f>
        <v>18600</v>
      </c>
      <c r="AA60" s="2" cm="1">
        <f t="array" ref="AA60">_xlfn.XLOOKUP(AA$1&amp;$R60,$C$3:$C$1662&amp;$D$3:$D$1662,$E$3:$E$1662,0,0,1)</f>
        <v>98500</v>
      </c>
      <c r="AB60" s="2" cm="1">
        <f t="array" ref="AB60">_xlfn.XLOOKUP(AB$1&amp;$R60,$C$3:$C$1662&amp;$D$3:$D$1662,$E$3:$E$1662,0,0,1)</f>
        <v>62500</v>
      </c>
      <c r="AC60" s="2" cm="1">
        <f t="array" ref="AC60">_xlfn.XLOOKUP(AC$1&amp;$R60,$C$3:$C$1662&amp;$D$3:$D$1662,$E$3:$E$1662,0,0,1)</f>
        <v>0</v>
      </c>
      <c r="AM60" t="s">
        <v>941</v>
      </c>
      <c r="AN60" t="s">
        <v>881</v>
      </c>
      <c r="AO60">
        <v>4463</v>
      </c>
      <c r="AP60">
        <v>4726</v>
      </c>
      <c r="AQ60">
        <v>4459</v>
      </c>
      <c r="AR60">
        <v>4646</v>
      </c>
      <c r="AS60">
        <v>24288400</v>
      </c>
      <c r="AU60" s="7">
        <f t="shared" si="3"/>
        <v>4.7339945897204583E-2</v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0</v>
      </c>
      <c r="R61" t="s">
        <v>80</v>
      </c>
      <c r="S61" s="2">
        <f t="shared" si="1"/>
        <v>4772520</v>
      </c>
      <c r="T61" s="2">
        <f t="shared" si="7"/>
        <v>2869300</v>
      </c>
      <c r="U61" s="2">
        <f t="shared" si="7"/>
        <v>2713000</v>
      </c>
      <c r="V61" s="2">
        <f t="shared" si="7"/>
        <v>7722300</v>
      </c>
      <c r="W61" s="2">
        <f t="shared" si="7"/>
        <v>5847300</v>
      </c>
      <c r="X61" s="2">
        <f t="shared" si="7"/>
        <v>4710700</v>
      </c>
      <c r="Y61" s="2" cm="1">
        <f t="array" ref="Y61">_xlfn.XLOOKUP(Y$1&amp;$R61,$C$3:$C$1662&amp;$D$3:$D$1662,$E$3:$E$1662,0,0,1)</f>
        <v>73900</v>
      </c>
      <c r="Z61" s="2" cm="1">
        <f t="array" ref="Z61">_xlfn.XLOOKUP(Z$1&amp;$R61,$C$3:$C$1662&amp;$D$3:$D$1662,$E$3:$E$1662,0,0,1)</f>
        <v>17600</v>
      </c>
      <c r="AA61" s="2" cm="1">
        <f t="array" ref="AA61">_xlfn.XLOOKUP(AA$1&amp;$R61,$C$3:$C$1662&amp;$D$3:$D$1662,$E$3:$E$1662,0,0,1)</f>
        <v>40800</v>
      </c>
      <c r="AB61" s="2" cm="1">
        <f t="array" ref="AB61">_xlfn.XLOOKUP(AB$1&amp;$R61,$C$3:$C$1662&amp;$D$3:$D$1662,$E$3:$E$1662,0,0,1)</f>
        <v>160100</v>
      </c>
      <c r="AC61" s="2" cm="1">
        <f t="array" ref="AC61">_xlfn.XLOOKUP(AC$1&amp;$R61,$C$3:$C$1662&amp;$D$3:$D$1662,$E$3:$E$1662,0,0,1)</f>
        <v>0</v>
      </c>
      <c r="AM61" t="s">
        <v>942</v>
      </c>
      <c r="AN61" t="s">
        <v>881</v>
      </c>
      <c r="AO61">
        <v>4720</v>
      </c>
      <c r="AP61">
        <v>5070</v>
      </c>
      <c r="AQ61">
        <v>4656</v>
      </c>
      <c r="AR61">
        <v>5031</v>
      </c>
      <c r="AS61">
        <v>16485600</v>
      </c>
      <c r="AU61" s="7">
        <f t="shared" si="3"/>
        <v>8.2866982350408902E-2</v>
      </c>
      <c r="AV61" s="7" t="str">
        <f t="shared" si="4"/>
        <v/>
      </c>
    </row>
    <row r="62" spans="3:48" x14ac:dyDescent="0.4">
      <c r="C62" t="s">
        <v>804</v>
      </c>
      <c r="D62" t="s">
        <v>565</v>
      </c>
      <c r="E62">
        <v>0</v>
      </c>
      <c r="R62" t="s">
        <v>206</v>
      </c>
      <c r="S62" s="2">
        <f t="shared" si="1"/>
        <v>4823500</v>
      </c>
      <c r="T62" s="2">
        <f t="shared" si="7"/>
        <v>2899600</v>
      </c>
      <c r="U62" s="2">
        <f t="shared" si="7"/>
        <v>2748000</v>
      </c>
      <c r="V62" s="2">
        <f t="shared" si="7"/>
        <v>7826500</v>
      </c>
      <c r="W62" s="2">
        <f t="shared" si="7"/>
        <v>5932700</v>
      </c>
      <c r="X62" s="2">
        <f t="shared" si="7"/>
        <v>4710700</v>
      </c>
      <c r="Y62" s="2" cm="1">
        <f t="array" ref="Y62">_xlfn.XLOOKUP(Y$1&amp;$R62,$C$3:$C$1662&amp;$D$3:$D$1662,$E$3:$E$1662,0,0,1)</f>
        <v>30300</v>
      </c>
      <c r="Z62" s="2" cm="1">
        <f t="array" ref="Z62">_xlfn.XLOOKUP(Z$1&amp;$R62,$C$3:$C$1662&amp;$D$3:$D$1662,$E$3:$E$1662,0,0,1)</f>
        <v>35000</v>
      </c>
      <c r="AA62" s="2" cm="1">
        <f t="array" ref="AA62">_xlfn.XLOOKUP(AA$1&amp;$R62,$C$3:$C$1662&amp;$D$3:$D$1662,$E$3:$E$1662,0,0,1)</f>
        <v>104200</v>
      </c>
      <c r="AB62" s="2" cm="1">
        <f t="array" ref="AB62">_xlfn.XLOOKUP(AB$1&amp;$R62,$C$3:$C$1662&amp;$D$3:$D$1662,$E$3:$E$1662,0,0,1)</f>
        <v>85400</v>
      </c>
      <c r="AC62" s="2" cm="1">
        <f t="array" ref="AC62">_xlfn.XLOOKUP(AC$1&amp;$R62,$C$3:$C$1662&amp;$D$3:$D$1662,$E$3:$E$1662,0,0,1)</f>
        <v>0</v>
      </c>
      <c r="AM62" t="s">
        <v>943</v>
      </c>
      <c r="AN62" t="s">
        <v>881</v>
      </c>
      <c r="AO62">
        <v>4931</v>
      </c>
      <c r="AP62">
        <v>5185</v>
      </c>
      <c r="AQ62">
        <v>4900</v>
      </c>
      <c r="AR62">
        <v>5180</v>
      </c>
      <c r="AS62">
        <v>11481900</v>
      </c>
      <c r="AU62" s="7">
        <f t="shared" si="3"/>
        <v>2.9616378453587666E-2</v>
      </c>
      <c r="AV62" s="7" t="str">
        <f t="shared" si="4"/>
        <v/>
      </c>
    </row>
    <row r="63" spans="3:48" x14ac:dyDescent="0.4">
      <c r="C63" t="s">
        <v>804</v>
      </c>
      <c r="D63" t="s">
        <v>566</v>
      </c>
      <c r="E63">
        <v>0</v>
      </c>
      <c r="R63" t="s">
        <v>178</v>
      </c>
      <c r="S63" s="2">
        <f t="shared" si="1"/>
        <v>4861680</v>
      </c>
      <c r="T63" s="2">
        <f t="shared" si="7"/>
        <v>2926600</v>
      </c>
      <c r="U63" s="2">
        <f t="shared" si="7"/>
        <v>2774800</v>
      </c>
      <c r="V63" s="2">
        <f t="shared" si="7"/>
        <v>7875500</v>
      </c>
      <c r="W63" s="2">
        <f t="shared" si="7"/>
        <v>6020800</v>
      </c>
      <c r="X63" s="2">
        <f t="shared" si="7"/>
        <v>4710700</v>
      </c>
      <c r="Y63" s="2" cm="1">
        <f t="array" ref="Y63">_xlfn.XLOOKUP(Y$1&amp;$R63,$C$3:$C$1662&amp;$D$3:$D$1662,$E$3:$E$1662,0,0,1)</f>
        <v>27000</v>
      </c>
      <c r="Z63" s="2" cm="1">
        <f t="array" ref="Z63">_xlfn.XLOOKUP(Z$1&amp;$R63,$C$3:$C$1662&amp;$D$3:$D$1662,$E$3:$E$1662,0,0,1)</f>
        <v>26800</v>
      </c>
      <c r="AA63" s="2" cm="1">
        <f t="array" ref="AA63">_xlfn.XLOOKUP(AA$1&amp;$R63,$C$3:$C$1662&amp;$D$3:$D$1662,$E$3:$E$1662,0,0,1)</f>
        <v>49000</v>
      </c>
      <c r="AB63" s="2" cm="1">
        <f t="array" ref="AB63">_xlfn.XLOOKUP(AB$1&amp;$R63,$C$3:$C$1662&amp;$D$3:$D$1662,$E$3:$E$1662,0,0,1)</f>
        <v>88100</v>
      </c>
      <c r="AC63" s="2" cm="1">
        <f t="array" ref="AC63">_xlfn.XLOOKUP(AC$1&amp;$R63,$C$3:$C$1662&amp;$D$3:$D$1662,$E$3:$E$1662,0,0,1)</f>
        <v>0</v>
      </c>
      <c r="AM63" t="s">
        <v>944</v>
      </c>
      <c r="AN63" t="s">
        <v>881</v>
      </c>
      <c r="AO63">
        <v>5100</v>
      </c>
      <c r="AP63">
        <v>5305</v>
      </c>
      <c r="AQ63">
        <v>5052</v>
      </c>
      <c r="AR63">
        <v>5130</v>
      </c>
      <c r="AS63">
        <v>9838600</v>
      </c>
      <c r="AU63" s="7" t="str">
        <f t="shared" si="3"/>
        <v/>
      </c>
      <c r="AV63" s="7">
        <f t="shared" si="4"/>
        <v>-9.6525096525096332E-3</v>
      </c>
    </row>
    <row r="64" spans="3:48" x14ac:dyDescent="0.4">
      <c r="C64" t="s">
        <v>804</v>
      </c>
      <c r="D64" t="s">
        <v>567</v>
      </c>
      <c r="E64">
        <v>0</v>
      </c>
      <c r="R64" t="s">
        <v>183</v>
      </c>
      <c r="S64" s="2">
        <f t="shared" si="1"/>
        <v>4888120</v>
      </c>
      <c r="T64" s="2">
        <f t="shared" si="7"/>
        <v>2949600</v>
      </c>
      <c r="U64" s="2">
        <f t="shared" si="7"/>
        <v>2792500</v>
      </c>
      <c r="V64" s="2">
        <f t="shared" si="7"/>
        <v>7900700</v>
      </c>
      <c r="W64" s="2">
        <f t="shared" si="7"/>
        <v>6087100</v>
      </c>
      <c r="X64" s="2">
        <f t="shared" si="7"/>
        <v>4710700</v>
      </c>
      <c r="Y64" s="2" cm="1">
        <f t="array" ref="Y64">_xlfn.XLOOKUP(Y$1&amp;$R64,$C$3:$C$1662&amp;$D$3:$D$1662,$E$3:$E$1662,0,0,1)</f>
        <v>23000</v>
      </c>
      <c r="Z64" s="2" cm="1">
        <f t="array" ref="Z64">_xlfn.XLOOKUP(Z$1&amp;$R64,$C$3:$C$1662&amp;$D$3:$D$1662,$E$3:$E$1662,0,0,1)</f>
        <v>17700</v>
      </c>
      <c r="AA64" s="2" cm="1">
        <f t="array" ref="AA64">_xlfn.XLOOKUP(AA$1&amp;$R64,$C$3:$C$1662&amp;$D$3:$D$1662,$E$3:$E$1662,0,0,1)</f>
        <v>25200</v>
      </c>
      <c r="AB64" s="2" cm="1">
        <f t="array" ref="AB64">_xlfn.XLOOKUP(AB$1&amp;$R64,$C$3:$C$1662&amp;$D$3:$D$1662,$E$3:$E$1662,0,0,1)</f>
        <v>66300</v>
      </c>
      <c r="AC64" s="2" cm="1">
        <f t="array" ref="AC64">_xlfn.XLOOKUP(AC$1&amp;$R64,$C$3:$C$1662&amp;$D$3:$D$1662,$E$3:$E$1662,0,0,1)</f>
        <v>0</v>
      </c>
      <c r="AM64" t="s">
        <v>945</v>
      </c>
      <c r="AN64" t="s">
        <v>881</v>
      </c>
      <c r="AO64">
        <v>5228</v>
      </c>
      <c r="AP64">
        <v>5387</v>
      </c>
      <c r="AQ64">
        <v>5084</v>
      </c>
      <c r="AR64">
        <v>5106</v>
      </c>
      <c r="AS64">
        <v>7521400</v>
      </c>
      <c r="AU64" s="7" t="str">
        <f t="shared" si="3"/>
        <v/>
      </c>
      <c r="AV64" s="7">
        <f t="shared" si="4"/>
        <v>-4.6783625730993927E-3</v>
      </c>
    </row>
    <row r="65" spans="3:48" x14ac:dyDescent="0.4">
      <c r="C65" t="s">
        <v>804</v>
      </c>
      <c r="D65" t="s">
        <v>568</v>
      </c>
      <c r="E65">
        <v>0</v>
      </c>
      <c r="R65" t="s">
        <v>64</v>
      </c>
      <c r="S65" s="2">
        <f t="shared" si="1"/>
        <v>4917960</v>
      </c>
      <c r="T65" s="2">
        <f t="shared" si="7"/>
        <v>2978000</v>
      </c>
      <c r="U65" s="2">
        <f t="shared" si="7"/>
        <v>2817200</v>
      </c>
      <c r="V65" s="2">
        <f t="shared" si="7"/>
        <v>7944700</v>
      </c>
      <c r="W65" s="2">
        <f t="shared" si="7"/>
        <v>6139200</v>
      </c>
      <c r="X65" s="2">
        <f t="shared" si="7"/>
        <v>4710700</v>
      </c>
      <c r="Y65" s="2" cm="1">
        <f t="array" ref="Y65">_xlfn.XLOOKUP(Y$1&amp;$R65,$C$3:$C$1662&amp;$D$3:$D$1662,$E$3:$E$1662,0,0,1)</f>
        <v>28400</v>
      </c>
      <c r="Z65" s="2" cm="1">
        <f t="array" ref="Z65">_xlfn.XLOOKUP(Z$1&amp;$R65,$C$3:$C$1662&amp;$D$3:$D$1662,$E$3:$E$1662,0,0,1)</f>
        <v>24700</v>
      </c>
      <c r="AA65" s="2" cm="1">
        <f t="array" ref="AA65">_xlfn.XLOOKUP(AA$1&amp;$R65,$C$3:$C$1662&amp;$D$3:$D$1662,$E$3:$E$1662,0,0,1)</f>
        <v>44000</v>
      </c>
      <c r="AB65" s="2" cm="1">
        <f t="array" ref="AB65">_xlfn.XLOOKUP(AB$1&amp;$R65,$C$3:$C$1662&amp;$D$3:$D$1662,$E$3:$E$1662,0,0,1)</f>
        <v>52100</v>
      </c>
      <c r="AC65" s="2" cm="1">
        <f t="array" ref="AC65">_xlfn.XLOOKUP(AC$1&amp;$R65,$C$3:$C$1662&amp;$D$3:$D$1662,$E$3:$E$1662,0,0,1)</f>
        <v>0</v>
      </c>
      <c r="AM65" t="s">
        <v>946</v>
      </c>
      <c r="AN65" t="s">
        <v>881</v>
      </c>
      <c r="AO65">
        <v>5118</v>
      </c>
      <c r="AP65">
        <v>5211</v>
      </c>
      <c r="AQ65">
        <v>5064</v>
      </c>
      <c r="AR65">
        <v>5109</v>
      </c>
      <c r="AS65">
        <v>5249400</v>
      </c>
      <c r="AU65" s="7">
        <f t="shared" si="3"/>
        <v>5.8754406580496799E-4</v>
      </c>
      <c r="AV65" s="7" t="str">
        <f t="shared" si="4"/>
        <v/>
      </c>
    </row>
    <row r="66" spans="3:48" x14ac:dyDescent="0.4">
      <c r="C66" t="s">
        <v>804</v>
      </c>
      <c r="D66" t="s">
        <v>569</v>
      </c>
      <c r="E66">
        <v>0</v>
      </c>
      <c r="R66" t="s">
        <v>294</v>
      </c>
      <c r="S66" s="2">
        <f t="shared" si="1"/>
        <v>4947520</v>
      </c>
      <c r="T66" s="2">
        <f t="shared" si="7"/>
        <v>2996800</v>
      </c>
      <c r="U66" s="2">
        <f t="shared" si="7"/>
        <v>2831000</v>
      </c>
      <c r="V66" s="2">
        <f t="shared" si="7"/>
        <v>7985900</v>
      </c>
      <c r="W66" s="2">
        <f t="shared" si="7"/>
        <v>6213200</v>
      </c>
      <c r="X66" s="2">
        <f t="shared" si="7"/>
        <v>4710700</v>
      </c>
      <c r="Y66" s="2" cm="1">
        <f t="array" ref="Y66">_xlfn.XLOOKUP(Y$1&amp;$R66,$C$3:$C$1662&amp;$D$3:$D$1662,$E$3:$E$1662,0,0,1)</f>
        <v>18800</v>
      </c>
      <c r="Z66" s="2" cm="1">
        <f t="array" ref="Z66">_xlfn.XLOOKUP(Z$1&amp;$R66,$C$3:$C$1662&amp;$D$3:$D$1662,$E$3:$E$1662,0,0,1)</f>
        <v>13800</v>
      </c>
      <c r="AA66" s="2" cm="1">
        <f t="array" ref="AA66">_xlfn.XLOOKUP(AA$1&amp;$R66,$C$3:$C$1662&amp;$D$3:$D$1662,$E$3:$E$1662,0,0,1)</f>
        <v>41200</v>
      </c>
      <c r="AB66" s="2" cm="1">
        <f t="array" ref="AB66">_xlfn.XLOOKUP(AB$1&amp;$R66,$C$3:$C$1662&amp;$D$3:$D$1662,$E$3:$E$1662,0,0,1)</f>
        <v>74000</v>
      </c>
      <c r="AC66" s="2" cm="1">
        <f t="array" ref="AC66">_xlfn.XLOOKUP(AC$1&amp;$R66,$C$3:$C$1662&amp;$D$3:$D$1662,$E$3:$E$1662,0,0,1)</f>
        <v>0</v>
      </c>
      <c r="AM66" t="s">
        <v>947</v>
      </c>
      <c r="AN66" t="s">
        <v>881</v>
      </c>
      <c r="AO66">
        <v>5210</v>
      </c>
      <c r="AP66">
        <v>5306</v>
      </c>
      <c r="AQ66">
        <v>5117</v>
      </c>
      <c r="AR66">
        <v>5306</v>
      </c>
      <c r="AS66">
        <v>4985900</v>
      </c>
      <c r="AU66" s="7">
        <f t="shared" si="3"/>
        <v>3.8559404971618694E-2</v>
      </c>
      <c r="AV66" s="7" t="str">
        <f t="shared" si="4"/>
        <v/>
      </c>
    </row>
    <row r="67" spans="3:48" x14ac:dyDescent="0.4">
      <c r="C67" t="s">
        <v>804</v>
      </c>
      <c r="D67" t="s">
        <v>570</v>
      </c>
      <c r="E67">
        <v>0</v>
      </c>
      <c r="R67" t="s">
        <v>29</v>
      </c>
      <c r="S67" s="2">
        <f t="shared" ref="S67:S130" si="8">IFERROR(AVERAGEIFS(T67:X67,T67:X67,"&gt;0"),0)</f>
        <v>4988420</v>
      </c>
      <c r="T67" s="2">
        <f t="shared" si="7"/>
        <v>3024900</v>
      </c>
      <c r="U67" s="2">
        <f t="shared" si="7"/>
        <v>2837900</v>
      </c>
      <c r="V67" s="2">
        <f t="shared" si="7"/>
        <v>8047900</v>
      </c>
      <c r="W67" s="2">
        <f t="shared" si="7"/>
        <v>6320700</v>
      </c>
      <c r="X67" s="2">
        <f t="shared" si="7"/>
        <v>4710700</v>
      </c>
      <c r="Y67" s="2" cm="1">
        <f t="array" ref="Y67">_xlfn.XLOOKUP(Y$1&amp;$R67,$C$3:$C$1662&amp;$D$3:$D$1662,$E$3:$E$1662,0,0,1)</f>
        <v>28100</v>
      </c>
      <c r="Z67" s="2" cm="1">
        <f t="array" ref="Z67">_xlfn.XLOOKUP(Z$1&amp;$R67,$C$3:$C$1662&amp;$D$3:$D$1662,$E$3:$E$1662,0,0,1)</f>
        <v>6900</v>
      </c>
      <c r="AA67" s="2" cm="1">
        <f t="array" ref="AA67">_xlfn.XLOOKUP(AA$1&amp;$R67,$C$3:$C$1662&amp;$D$3:$D$1662,$E$3:$E$1662,0,0,1)</f>
        <v>62000</v>
      </c>
      <c r="AB67" s="2" cm="1">
        <f t="array" ref="AB67">_xlfn.XLOOKUP(AB$1&amp;$R67,$C$3:$C$1662&amp;$D$3:$D$1662,$E$3:$E$1662,0,0,1)</f>
        <v>107500</v>
      </c>
      <c r="AC67" s="2" cm="1">
        <f t="array" ref="AC67">_xlfn.XLOOKUP(AC$1&amp;$R67,$C$3:$C$1662&amp;$D$3:$D$1662,$E$3:$E$1662,0,0,1)</f>
        <v>0</v>
      </c>
      <c r="AM67" t="s">
        <v>948</v>
      </c>
      <c r="AN67" t="s">
        <v>881</v>
      </c>
      <c r="AO67">
        <v>5378</v>
      </c>
      <c r="AP67">
        <v>5534</v>
      </c>
      <c r="AQ67">
        <v>5353</v>
      </c>
      <c r="AR67">
        <v>5499</v>
      </c>
      <c r="AS67">
        <v>8031200</v>
      </c>
      <c r="AU67" s="7">
        <f t="shared" si="3"/>
        <v>3.6373916321145838E-2</v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0</v>
      </c>
      <c r="R68" t="s">
        <v>17</v>
      </c>
      <c r="S68" s="2">
        <f t="shared" si="8"/>
        <v>5041160</v>
      </c>
      <c r="T68" s="2">
        <f t="shared" ref="T68:X83" si="9">T67+Y68</f>
        <v>3128600</v>
      </c>
      <c r="U68" s="2">
        <f t="shared" si="9"/>
        <v>2857900</v>
      </c>
      <c r="V68" s="2">
        <f t="shared" si="9"/>
        <v>8142000</v>
      </c>
      <c r="W68" s="2">
        <f t="shared" si="9"/>
        <v>6366600</v>
      </c>
      <c r="X68" s="2">
        <f t="shared" si="9"/>
        <v>4710700</v>
      </c>
      <c r="Y68" s="2" cm="1">
        <f t="array" ref="Y68">_xlfn.XLOOKUP(Y$1&amp;$R68,$C$3:$C$1662&amp;$D$3:$D$1662,$E$3:$E$1662,0,0,1)</f>
        <v>103700</v>
      </c>
      <c r="Z68" s="2" cm="1">
        <f t="array" ref="Z68">_xlfn.XLOOKUP(Z$1&amp;$R68,$C$3:$C$1662&amp;$D$3:$D$1662,$E$3:$E$1662,0,0,1)</f>
        <v>20000</v>
      </c>
      <c r="AA68" s="2" cm="1">
        <f t="array" ref="AA68">_xlfn.XLOOKUP(AA$1&amp;$R68,$C$3:$C$1662&amp;$D$3:$D$1662,$E$3:$E$1662,0,0,1)</f>
        <v>94100</v>
      </c>
      <c r="AB68" s="2" cm="1">
        <f t="array" ref="AB68">_xlfn.XLOOKUP(AB$1&amp;$R68,$C$3:$C$1662&amp;$D$3:$D$1662,$E$3:$E$1662,0,0,1)</f>
        <v>45900</v>
      </c>
      <c r="AC68" s="2" cm="1">
        <f t="array" ref="AC68">_xlfn.XLOOKUP(AC$1&amp;$R68,$C$3:$C$1662&amp;$D$3:$D$1662,$E$3:$E$1662,0,0,1)</f>
        <v>0</v>
      </c>
      <c r="AM68" t="s">
        <v>949</v>
      </c>
      <c r="AN68" t="s">
        <v>881</v>
      </c>
      <c r="AO68">
        <v>5471</v>
      </c>
      <c r="AP68">
        <v>5600</v>
      </c>
      <c r="AQ68">
        <v>5402</v>
      </c>
      <c r="AR68">
        <v>5599</v>
      </c>
      <c r="AS68">
        <v>5612300</v>
      </c>
      <c r="AU68" s="7">
        <f t="shared" ref="AU68:AU101" si="10">IF(AR67&lt;AR68,AR68/AR67-1,"")</f>
        <v>1.8185124568103284E-2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0</v>
      </c>
      <c r="R69" t="s">
        <v>58</v>
      </c>
      <c r="S69" s="2">
        <f t="shared" si="8"/>
        <v>5070140</v>
      </c>
      <c r="T69" s="2">
        <f t="shared" si="9"/>
        <v>3151400</v>
      </c>
      <c r="U69" s="2">
        <f t="shared" si="9"/>
        <v>2883900</v>
      </c>
      <c r="V69" s="2">
        <f t="shared" si="9"/>
        <v>8203200</v>
      </c>
      <c r="W69" s="2">
        <f t="shared" si="9"/>
        <v>6401500</v>
      </c>
      <c r="X69" s="2">
        <f t="shared" si="9"/>
        <v>4710700</v>
      </c>
      <c r="Y69" s="2" cm="1">
        <f t="array" ref="Y69">_xlfn.XLOOKUP(Y$1&amp;$R69,$C$3:$C$1662&amp;$D$3:$D$1662,$E$3:$E$1662,0,0,1)</f>
        <v>22800</v>
      </c>
      <c r="Z69" s="2" cm="1">
        <f t="array" ref="Z69">_xlfn.XLOOKUP(Z$1&amp;$R69,$C$3:$C$1662&amp;$D$3:$D$1662,$E$3:$E$1662,0,0,1)</f>
        <v>26000</v>
      </c>
      <c r="AA69" s="2" cm="1">
        <f t="array" ref="AA69">_xlfn.XLOOKUP(AA$1&amp;$R69,$C$3:$C$1662&amp;$D$3:$D$1662,$E$3:$E$1662,0,0,1)</f>
        <v>61200</v>
      </c>
      <c r="AB69" s="2" cm="1">
        <f t="array" ref="AB69">_xlfn.XLOOKUP(AB$1&amp;$R69,$C$3:$C$1662&amp;$D$3:$D$1662,$E$3:$E$1662,0,0,1)</f>
        <v>34900</v>
      </c>
      <c r="AC69" s="2" cm="1">
        <f t="array" ref="AC69">_xlfn.XLOOKUP(AC$1&amp;$R69,$C$3:$C$1662&amp;$D$3:$D$1662,$E$3:$E$1662,0,0,1)</f>
        <v>0</v>
      </c>
      <c r="AM69" t="s">
        <v>950</v>
      </c>
      <c r="AN69" t="s">
        <v>881</v>
      </c>
      <c r="AO69">
        <v>5638</v>
      </c>
      <c r="AP69">
        <v>5651</v>
      </c>
      <c r="AQ69">
        <v>5377</v>
      </c>
      <c r="AR69">
        <v>5540</v>
      </c>
      <c r="AS69">
        <v>5499300</v>
      </c>
      <c r="AU69" s="7" t="str">
        <f t="shared" si="10"/>
        <v/>
      </c>
      <c r="AV69" s="7">
        <f t="shared" si="11"/>
        <v>-1.0537595999285609E-2</v>
      </c>
    </row>
    <row r="70" spans="3:48" x14ac:dyDescent="0.4">
      <c r="C70" t="s">
        <v>804</v>
      </c>
      <c r="D70" t="s">
        <v>573</v>
      </c>
      <c r="E70">
        <v>0</v>
      </c>
      <c r="R70" t="s">
        <v>125</v>
      </c>
      <c r="S70" s="2">
        <f t="shared" si="8"/>
        <v>5097220</v>
      </c>
      <c r="T70" s="2">
        <f t="shared" si="9"/>
        <v>3180900</v>
      </c>
      <c r="U70" s="2">
        <f t="shared" si="9"/>
        <v>2895700</v>
      </c>
      <c r="V70" s="2">
        <f t="shared" si="9"/>
        <v>8250600</v>
      </c>
      <c r="W70" s="2">
        <f t="shared" si="9"/>
        <v>6448200</v>
      </c>
      <c r="X70" s="2">
        <f t="shared" si="9"/>
        <v>4710700</v>
      </c>
      <c r="Y70" s="2" cm="1">
        <f t="array" ref="Y70">_xlfn.XLOOKUP(Y$1&amp;$R70,$C$3:$C$1662&amp;$D$3:$D$1662,$E$3:$E$1662,0,0,1)</f>
        <v>29500</v>
      </c>
      <c r="Z70" s="2" cm="1">
        <f t="array" ref="Z70">_xlfn.XLOOKUP(Z$1&amp;$R70,$C$3:$C$1662&amp;$D$3:$D$1662,$E$3:$E$1662,0,0,1)</f>
        <v>11800</v>
      </c>
      <c r="AA70" s="2" cm="1">
        <f t="array" ref="AA70">_xlfn.XLOOKUP(AA$1&amp;$R70,$C$3:$C$1662&amp;$D$3:$D$1662,$E$3:$E$1662,0,0,1)</f>
        <v>47400</v>
      </c>
      <c r="AB70" s="2" cm="1">
        <f t="array" ref="AB70">_xlfn.XLOOKUP(AB$1&amp;$R70,$C$3:$C$1662&amp;$D$3:$D$1662,$E$3:$E$1662,0,0,1)</f>
        <v>46700</v>
      </c>
      <c r="AC70" s="2" cm="1">
        <f t="array" ref="AC70">_xlfn.XLOOKUP(AC$1&amp;$R70,$C$3:$C$1662&amp;$D$3:$D$1662,$E$3:$E$1662,0,0,1)</f>
        <v>0</v>
      </c>
      <c r="AM70" t="s">
        <v>951</v>
      </c>
      <c r="AN70" t="s">
        <v>881</v>
      </c>
      <c r="AO70">
        <v>5575</v>
      </c>
      <c r="AP70">
        <v>5619</v>
      </c>
      <c r="AQ70">
        <v>5440</v>
      </c>
      <c r="AR70">
        <v>5495</v>
      </c>
      <c r="AS70">
        <v>4909000</v>
      </c>
      <c r="AU70" s="7" t="str">
        <f t="shared" si="10"/>
        <v/>
      </c>
      <c r="AV70" s="7">
        <f t="shared" si="11"/>
        <v>-8.1227436823104737E-3</v>
      </c>
    </row>
    <row r="71" spans="3:48" x14ac:dyDescent="0.4">
      <c r="C71" t="s">
        <v>804</v>
      </c>
      <c r="D71" t="s">
        <v>574</v>
      </c>
      <c r="E71">
        <v>0</v>
      </c>
      <c r="R71" t="s">
        <v>13</v>
      </c>
      <c r="S71" s="2">
        <f t="shared" si="8"/>
        <v>5127740</v>
      </c>
      <c r="T71" s="2">
        <f t="shared" si="9"/>
        <v>3197500</v>
      </c>
      <c r="U71" s="2">
        <f t="shared" si="9"/>
        <v>2903700</v>
      </c>
      <c r="V71" s="2">
        <f t="shared" si="9"/>
        <v>8337200</v>
      </c>
      <c r="W71" s="2">
        <f t="shared" si="9"/>
        <v>6489600</v>
      </c>
      <c r="X71" s="2">
        <f t="shared" si="9"/>
        <v>4710700</v>
      </c>
      <c r="Y71" s="2" cm="1">
        <f t="array" ref="Y71">_xlfn.XLOOKUP(Y$1&amp;$R71,$C$3:$C$1662&amp;$D$3:$D$1662,$E$3:$E$1662,0,0,1)</f>
        <v>16600</v>
      </c>
      <c r="Z71" s="2" cm="1">
        <f t="array" ref="Z71">_xlfn.XLOOKUP(Z$1&amp;$R71,$C$3:$C$1662&amp;$D$3:$D$1662,$E$3:$E$1662,0,0,1)</f>
        <v>8000</v>
      </c>
      <c r="AA71" s="2" cm="1">
        <f t="array" ref="AA71">_xlfn.XLOOKUP(AA$1&amp;$R71,$C$3:$C$1662&amp;$D$3:$D$1662,$E$3:$E$1662,0,0,1)</f>
        <v>86600</v>
      </c>
      <c r="AB71" s="2" cm="1">
        <f t="array" ref="AB71">_xlfn.XLOOKUP(AB$1&amp;$R71,$C$3:$C$1662&amp;$D$3:$D$1662,$E$3:$E$1662,0,0,1)</f>
        <v>41400</v>
      </c>
      <c r="AC71" s="2" cm="1">
        <f t="array" ref="AC71">_xlfn.XLOOKUP(AC$1&amp;$R71,$C$3:$C$1662&amp;$D$3:$D$1662,$E$3:$E$1662,0,0,1)</f>
        <v>0</v>
      </c>
      <c r="AM71" t="s">
        <v>952</v>
      </c>
      <c r="AN71" t="s">
        <v>881</v>
      </c>
      <c r="AO71">
        <v>5563</v>
      </c>
      <c r="AP71">
        <v>5655</v>
      </c>
      <c r="AQ71">
        <v>5495</v>
      </c>
      <c r="AR71">
        <v>5521</v>
      </c>
      <c r="AS71">
        <v>4317600</v>
      </c>
      <c r="AU71" s="7">
        <f t="shared" si="10"/>
        <v>4.7315741583258131E-3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0</v>
      </c>
      <c r="R72" t="s">
        <v>87</v>
      </c>
      <c r="S72" s="2">
        <f t="shared" si="8"/>
        <v>5183040</v>
      </c>
      <c r="T72" s="2">
        <f t="shared" si="9"/>
        <v>3241500</v>
      </c>
      <c r="U72" s="2">
        <f t="shared" si="9"/>
        <v>2911800</v>
      </c>
      <c r="V72" s="2">
        <f t="shared" si="9"/>
        <v>8464200</v>
      </c>
      <c r="W72" s="2">
        <f t="shared" si="9"/>
        <v>6587000</v>
      </c>
      <c r="X72" s="2">
        <f t="shared" si="9"/>
        <v>4710700</v>
      </c>
      <c r="Y72" s="2" cm="1">
        <f t="array" ref="Y72">_xlfn.XLOOKUP(Y$1&amp;$R72,$C$3:$C$1662&amp;$D$3:$D$1662,$E$3:$E$1662,0,0,1)</f>
        <v>44000</v>
      </c>
      <c r="Z72" s="2" cm="1">
        <f t="array" ref="Z72">_xlfn.XLOOKUP(Z$1&amp;$R72,$C$3:$C$1662&amp;$D$3:$D$1662,$E$3:$E$1662,0,0,1)</f>
        <v>8100</v>
      </c>
      <c r="AA72" s="2" cm="1">
        <f t="array" ref="AA72">_xlfn.XLOOKUP(AA$1&amp;$R72,$C$3:$C$1662&amp;$D$3:$D$1662,$E$3:$E$1662,0,0,1)</f>
        <v>127000</v>
      </c>
      <c r="AB72" s="2" cm="1">
        <f t="array" ref="AB72">_xlfn.XLOOKUP(AB$1&amp;$R72,$C$3:$C$1662&amp;$D$3:$D$1662,$E$3:$E$1662,0,0,1)</f>
        <v>97400</v>
      </c>
      <c r="AC72" s="2" cm="1">
        <f t="array" ref="AC72">_xlfn.XLOOKUP(AC$1&amp;$R72,$C$3:$C$1662&amp;$D$3:$D$1662,$E$3:$E$1662,0,0,1)</f>
        <v>0</v>
      </c>
      <c r="AM72" t="s">
        <v>953</v>
      </c>
      <c r="AN72" t="s">
        <v>881</v>
      </c>
      <c r="AO72">
        <v>5488</v>
      </c>
      <c r="AP72">
        <v>5519</v>
      </c>
      <c r="AQ72">
        <v>5254</v>
      </c>
      <c r="AR72">
        <v>5295</v>
      </c>
      <c r="AS72">
        <v>4889900</v>
      </c>
      <c r="AU72" s="7" t="str">
        <f t="shared" si="10"/>
        <v/>
      </c>
      <c r="AV72" s="7">
        <f t="shared" si="11"/>
        <v>-4.0934613294692945E-2</v>
      </c>
    </row>
    <row r="73" spans="3:48" x14ac:dyDescent="0.4">
      <c r="C73" t="s">
        <v>804</v>
      </c>
      <c r="D73" t="s">
        <v>576</v>
      </c>
      <c r="E73">
        <v>0</v>
      </c>
      <c r="R73" t="s">
        <v>202</v>
      </c>
      <c r="S73" s="2">
        <f t="shared" si="8"/>
        <v>5227920</v>
      </c>
      <c r="T73" s="2">
        <f t="shared" si="9"/>
        <v>3267600</v>
      </c>
      <c r="U73" s="2">
        <f t="shared" si="9"/>
        <v>2925300</v>
      </c>
      <c r="V73" s="2">
        <f t="shared" si="9"/>
        <v>8548700</v>
      </c>
      <c r="W73" s="2">
        <f t="shared" si="9"/>
        <v>6687300</v>
      </c>
      <c r="X73" s="2">
        <f t="shared" si="9"/>
        <v>4710700</v>
      </c>
      <c r="Y73" s="2" cm="1">
        <f t="array" ref="Y73">_xlfn.XLOOKUP(Y$1&amp;$R73,$C$3:$C$1662&amp;$D$3:$D$1662,$E$3:$E$1662,0,0,1)</f>
        <v>26100</v>
      </c>
      <c r="Z73" s="2" cm="1">
        <f t="array" ref="Z73">_xlfn.XLOOKUP(Z$1&amp;$R73,$C$3:$C$1662&amp;$D$3:$D$1662,$E$3:$E$1662,0,0,1)</f>
        <v>13500</v>
      </c>
      <c r="AA73" s="2" cm="1">
        <f t="array" ref="AA73">_xlfn.XLOOKUP(AA$1&amp;$R73,$C$3:$C$1662&amp;$D$3:$D$1662,$E$3:$E$1662,0,0,1)</f>
        <v>84500</v>
      </c>
      <c r="AB73" s="2" cm="1">
        <f t="array" ref="AB73">_xlfn.XLOOKUP(AB$1&amp;$R73,$C$3:$C$1662&amp;$D$3:$D$1662,$E$3:$E$1662,0,0,1)</f>
        <v>100300</v>
      </c>
      <c r="AC73" s="2" cm="1">
        <f t="array" ref="AC73">_xlfn.XLOOKUP(AC$1&amp;$R73,$C$3:$C$1662&amp;$D$3:$D$1662,$E$3:$E$1662,0,0,1)</f>
        <v>0</v>
      </c>
      <c r="AM73" t="s">
        <v>954</v>
      </c>
      <c r="AN73" t="s">
        <v>881</v>
      </c>
      <c r="AO73">
        <v>5402</v>
      </c>
      <c r="AP73">
        <v>5584</v>
      </c>
      <c r="AQ73">
        <v>5325</v>
      </c>
      <c r="AR73">
        <v>5439</v>
      </c>
      <c r="AS73">
        <v>6301600</v>
      </c>
      <c r="AU73" s="7">
        <f t="shared" si="10"/>
        <v>2.719546742209622E-2</v>
      </c>
      <c r="AV73" s="7" t="str">
        <f t="shared" si="11"/>
        <v/>
      </c>
    </row>
    <row r="74" spans="3:48" x14ac:dyDescent="0.4">
      <c r="C74" t="s">
        <v>804</v>
      </c>
      <c r="D74" t="s">
        <v>577</v>
      </c>
      <c r="E74">
        <v>0</v>
      </c>
      <c r="R74" t="s">
        <v>86</v>
      </c>
      <c r="S74" s="2">
        <f t="shared" si="8"/>
        <v>5314580</v>
      </c>
      <c r="T74" s="2">
        <f t="shared" si="9"/>
        <v>3285200</v>
      </c>
      <c r="U74" s="2">
        <f t="shared" si="9"/>
        <v>2939100</v>
      </c>
      <c r="V74" s="2">
        <f t="shared" si="9"/>
        <v>8601700</v>
      </c>
      <c r="W74" s="2">
        <f t="shared" si="9"/>
        <v>6756200</v>
      </c>
      <c r="X74" s="2">
        <f t="shared" si="9"/>
        <v>4990700</v>
      </c>
      <c r="Y74" s="2" cm="1">
        <f t="array" ref="Y74">_xlfn.XLOOKUP(Y$1&amp;$R74,$C$3:$C$1662&amp;$D$3:$D$1662,$E$3:$E$1662,0,0,1)</f>
        <v>17600</v>
      </c>
      <c r="Z74" s="2" cm="1">
        <f t="array" ref="Z74">_xlfn.XLOOKUP(Z$1&amp;$R74,$C$3:$C$1662&amp;$D$3:$D$1662,$E$3:$E$1662,0,0,1)</f>
        <v>13800</v>
      </c>
      <c r="AA74" s="2" cm="1">
        <f t="array" ref="AA74">_xlfn.XLOOKUP(AA$1&amp;$R74,$C$3:$C$1662&amp;$D$3:$D$1662,$E$3:$E$1662,0,0,1)</f>
        <v>53000</v>
      </c>
      <c r="AB74" s="2" cm="1">
        <f t="array" ref="AB74">_xlfn.XLOOKUP(AB$1&amp;$R74,$C$3:$C$1662&amp;$D$3:$D$1662,$E$3:$E$1662,0,0,1)</f>
        <v>68900</v>
      </c>
      <c r="AC74" s="2" cm="1">
        <f t="array" ref="AC74">_xlfn.XLOOKUP(AC$1&amp;$R74,$C$3:$C$1662&amp;$D$3:$D$1662,$E$3:$E$1662,0,0,1)</f>
        <v>280000</v>
      </c>
      <c r="AM74" t="s">
        <v>955</v>
      </c>
      <c r="AN74" t="s">
        <v>881</v>
      </c>
      <c r="AO74">
        <v>5440</v>
      </c>
      <c r="AP74">
        <v>5613</v>
      </c>
      <c r="AQ74">
        <v>5435</v>
      </c>
      <c r="AR74">
        <v>5555</v>
      </c>
      <c r="AS74">
        <v>4746700</v>
      </c>
      <c r="AU74" s="7">
        <f t="shared" si="10"/>
        <v>2.132744989887847E-2</v>
      </c>
      <c r="AV74" s="7" t="str">
        <f t="shared" si="11"/>
        <v/>
      </c>
    </row>
    <row r="75" spans="3:48" x14ac:dyDescent="0.4">
      <c r="C75" t="s">
        <v>804</v>
      </c>
      <c r="D75" t="s">
        <v>578</v>
      </c>
      <c r="E75">
        <v>280000</v>
      </c>
      <c r="R75" t="s">
        <v>289</v>
      </c>
      <c r="S75" s="2">
        <f t="shared" si="8"/>
        <v>5341320</v>
      </c>
      <c r="T75" s="2">
        <f t="shared" si="9"/>
        <v>3331900</v>
      </c>
      <c r="U75" s="2">
        <f t="shared" si="9"/>
        <v>2947700</v>
      </c>
      <c r="V75" s="2">
        <f t="shared" si="9"/>
        <v>8631200</v>
      </c>
      <c r="W75" s="2">
        <f t="shared" si="9"/>
        <v>6805100</v>
      </c>
      <c r="X75" s="2">
        <f t="shared" si="9"/>
        <v>4990700</v>
      </c>
      <c r="Y75" s="2" cm="1">
        <f t="array" ref="Y75">_xlfn.XLOOKUP(Y$1&amp;$R75,$C$3:$C$1662&amp;$D$3:$D$1662,$E$3:$E$1662,0,0,1)</f>
        <v>46700</v>
      </c>
      <c r="Z75" s="2" cm="1">
        <f t="array" ref="Z75">_xlfn.XLOOKUP(Z$1&amp;$R75,$C$3:$C$1662&amp;$D$3:$D$1662,$E$3:$E$1662,0,0,1)</f>
        <v>8600</v>
      </c>
      <c r="AA75" s="2" cm="1">
        <f t="array" ref="AA75">_xlfn.XLOOKUP(AA$1&amp;$R75,$C$3:$C$1662&amp;$D$3:$D$1662,$E$3:$E$1662,0,0,1)</f>
        <v>29500</v>
      </c>
      <c r="AB75" s="2" cm="1">
        <f t="array" ref="AB75">_xlfn.XLOOKUP(AB$1&amp;$R75,$C$3:$C$1662&amp;$D$3:$D$1662,$E$3:$E$1662,0,0,1)</f>
        <v>48900</v>
      </c>
      <c r="AC75" s="2" cm="1">
        <f t="array" ref="AC75">_xlfn.XLOOKUP(AC$1&amp;$R75,$C$3:$C$1662&amp;$D$3:$D$1662,$E$3:$E$1662,0,0,1)</f>
        <v>0</v>
      </c>
      <c r="AM75" t="s">
        <v>956</v>
      </c>
      <c r="AN75" t="s">
        <v>881</v>
      </c>
      <c r="AO75">
        <v>5450</v>
      </c>
      <c r="AP75">
        <v>5486</v>
      </c>
      <c r="AQ75">
        <v>5190</v>
      </c>
      <c r="AR75">
        <v>5332</v>
      </c>
      <c r="AS75">
        <v>5328600</v>
      </c>
      <c r="AU75" s="7" t="str">
        <f t="shared" si="10"/>
        <v/>
      </c>
      <c r="AV75" s="7">
        <f t="shared" si="11"/>
        <v>-4.0144014401440109E-2</v>
      </c>
    </row>
    <row r="76" spans="3:48" x14ac:dyDescent="0.4">
      <c r="C76" t="s">
        <v>804</v>
      </c>
      <c r="D76" t="s">
        <v>579</v>
      </c>
      <c r="E76">
        <v>0</v>
      </c>
      <c r="R76" t="s">
        <v>295</v>
      </c>
      <c r="S76" s="2">
        <f t="shared" si="8"/>
        <v>5376740</v>
      </c>
      <c r="T76" s="2">
        <f t="shared" si="9"/>
        <v>3350300</v>
      </c>
      <c r="U76" s="2">
        <f t="shared" si="9"/>
        <v>2959300</v>
      </c>
      <c r="V76" s="2">
        <f t="shared" si="9"/>
        <v>8688000</v>
      </c>
      <c r="W76" s="2">
        <f t="shared" si="9"/>
        <v>6895400</v>
      </c>
      <c r="X76" s="2">
        <f t="shared" si="9"/>
        <v>4990700</v>
      </c>
      <c r="Y76" s="2" cm="1">
        <f t="array" ref="Y76">_xlfn.XLOOKUP(Y$1&amp;$R76,$C$3:$C$1662&amp;$D$3:$D$1662,$E$3:$E$1662,0,0,1)</f>
        <v>18400</v>
      </c>
      <c r="Z76" s="2" cm="1">
        <f t="array" ref="Z76">_xlfn.XLOOKUP(Z$1&amp;$R76,$C$3:$C$1662&amp;$D$3:$D$1662,$E$3:$E$1662,0,0,1)</f>
        <v>11600</v>
      </c>
      <c r="AA76" s="2" cm="1">
        <f t="array" ref="AA76">_xlfn.XLOOKUP(AA$1&amp;$R76,$C$3:$C$1662&amp;$D$3:$D$1662,$E$3:$E$1662,0,0,1)</f>
        <v>56800</v>
      </c>
      <c r="AB76" s="2" cm="1">
        <f t="array" ref="AB76">_xlfn.XLOOKUP(AB$1&amp;$R76,$C$3:$C$1662&amp;$D$3:$D$1662,$E$3:$E$1662,0,0,1)</f>
        <v>90300</v>
      </c>
      <c r="AC76" s="2" cm="1">
        <f t="array" ref="AC76">_xlfn.XLOOKUP(AC$1&amp;$R76,$C$3:$C$1662&amp;$D$3:$D$1662,$E$3:$E$1662,0,0,1)</f>
        <v>0</v>
      </c>
      <c r="AM76" t="s">
        <v>957</v>
      </c>
      <c r="AN76" t="s">
        <v>881</v>
      </c>
      <c r="AO76">
        <v>5333</v>
      </c>
      <c r="AP76">
        <v>5363</v>
      </c>
      <c r="AQ76">
        <v>5137</v>
      </c>
      <c r="AR76">
        <v>5173</v>
      </c>
      <c r="AS76">
        <v>3800800</v>
      </c>
      <c r="AU76" s="7" t="str">
        <f t="shared" si="10"/>
        <v/>
      </c>
      <c r="AV76" s="7">
        <f t="shared" si="11"/>
        <v>-2.9819954988747233E-2</v>
      </c>
    </row>
    <row r="77" spans="3:48" x14ac:dyDescent="0.4">
      <c r="C77" t="s">
        <v>804</v>
      </c>
      <c r="D77" t="s">
        <v>580</v>
      </c>
      <c r="E77">
        <v>0</v>
      </c>
      <c r="R77" t="s">
        <v>103</v>
      </c>
      <c r="S77" s="2">
        <f t="shared" si="8"/>
        <v>5416160</v>
      </c>
      <c r="T77" s="2">
        <f t="shared" si="9"/>
        <v>3397200</v>
      </c>
      <c r="U77" s="2">
        <f t="shared" si="9"/>
        <v>2983800</v>
      </c>
      <c r="V77" s="2">
        <f t="shared" si="9"/>
        <v>8742400</v>
      </c>
      <c r="W77" s="2">
        <f t="shared" si="9"/>
        <v>6966700</v>
      </c>
      <c r="X77" s="2">
        <f t="shared" si="9"/>
        <v>4990700</v>
      </c>
      <c r="Y77" s="2" cm="1">
        <f t="array" ref="Y77">_xlfn.XLOOKUP(Y$1&amp;$R77,$C$3:$C$1662&amp;$D$3:$D$1662,$E$3:$E$1662,0,0,1)</f>
        <v>46900</v>
      </c>
      <c r="Z77" s="2" cm="1">
        <f t="array" ref="Z77">_xlfn.XLOOKUP(Z$1&amp;$R77,$C$3:$C$1662&amp;$D$3:$D$1662,$E$3:$E$1662,0,0,1)</f>
        <v>24500</v>
      </c>
      <c r="AA77" s="2" cm="1">
        <f t="array" ref="AA77">_xlfn.XLOOKUP(AA$1&amp;$R77,$C$3:$C$1662&amp;$D$3:$D$1662,$E$3:$E$1662,0,0,1)</f>
        <v>54400</v>
      </c>
      <c r="AB77" s="2" cm="1">
        <f t="array" ref="AB77">_xlfn.XLOOKUP(AB$1&amp;$R77,$C$3:$C$1662&amp;$D$3:$D$1662,$E$3:$E$1662,0,0,1)</f>
        <v>71300</v>
      </c>
      <c r="AC77" s="2" cm="1">
        <f t="array" ref="AC77">_xlfn.XLOOKUP(AC$1&amp;$R77,$C$3:$C$1662&amp;$D$3:$D$1662,$E$3:$E$1662,0,0,1)</f>
        <v>0</v>
      </c>
      <c r="AM77" t="s">
        <v>958</v>
      </c>
      <c r="AN77" t="s">
        <v>881</v>
      </c>
      <c r="AO77">
        <v>5287</v>
      </c>
      <c r="AP77">
        <v>5316</v>
      </c>
      <c r="AQ77">
        <v>5131</v>
      </c>
      <c r="AR77">
        <v>5143</v>
      </c>
      <c r="AS77">
        <v>3371400</v>
      </c>
      <c r="AU77" s="7" t="str">
        <f t="shared" si="10"/>
        <v/>
      </c>
      <c r="AV77" s="7">
        <f t="shared" si="11"/>
        <v>-5.7993427411560106E-3</v>
      </c>
    </row>
    <row r="78" spans="3:48" x14ac:dyDescent="0.4">
      <c r="C78" t="s">
        <v>804</v>
      </c>
      <c r="D78" t="s">
        <v>581</v>
      </c>
      <c r="E78">
        <v>0</v>
      </c>
      <c r="R78" t="s">
        <v>140</v>
      </c>
      <c r="S78" s="2">
        <f t="shared" si="8"/>
        <v>5463920</v>
      </c>
      <c r="T78" s="2">
        <f t="shared" si="9"/>
        <v>3421700</v>
      </c>
      <c r="U78" s="2">
        <f t="shared" si="9"/>
        <v>3001100</v>
      </c>
      <c r="V78" s="2">
        <f t="shared" si="9"/>
        <v>8789900</v>
      </c>
      <c r="W78" s="2">
        <f t="shared" si="9"/>
        <v>7116200</v>
      </c>
      <c r="X78" s="2">
        <f t="shared" si="9"/>
        <v>4990700</v>
      </c>
      <c r="Y78" s="2" cm="1">
        <f t="array" ref="Y78">_xlfn.XLOOKUP(Y$1&amp;$R78,$C$3:$C$1662&amp;$D$3:$D$1662,$E$3:$E$1662,0,0,1)</f>
        <v>24500</v>
      </c>
      <c r="Z78" s="2" cm="1">
        <f t="array" ref="Z78">_xlfn.XLOOKUP(Z$1&amp;$R78,$C$3:$C$1662&amp;$D$3:$D$1662,$E$3:$E$1662,0,0,1)</f>
        <v>17300</v>
      </c>
      <c r="AA78" s="2" cm="1">
        <f t="array" ref="AA78">_xlfn.XLOOKUP(AA$1&amp;$R78,$C$3:$C$1662&amp;$D$3:$D$1662,$E$3:$E$1662,0,0,1)</f>
        <v>47500</v>
      </c>
      <c r="AB78" s="2" cm="1">
        <f t="array" ref="AB78">_xlfn.XLOOKUP(AB$1&amp;$R78,$C$3:$C$1662&amp;$D$3:$D$1662,$E$3:$E$1662,0,0,1)</f>
        <v>149500</v>
      </c>
      <c r="AC78" s="2" cm="1">
        <f t="array" ref="AC78">_xlfn.XLOOKUP(AC$1&amp;$R78,$C$3:$C$1662&amp;$D$3:$D$1662,$E$3:$E$1662,0,0,1)</f>
        <v>0</v>
      </c>
      <c r="AM78" t="s">
        <v>959</v>
      </c>
      <c r="AN78" t="s">
        <v>881</v>
      </c>
      <c r="AO78">
        <v>5111</v>
      </c>
      <c r="AP78">
        <v>5126</v>
      </c>
      <c r="AQ78">
        <v>4945</v>
      </c>
      <c r="AR78">
        <v>5080</v>
      </c>
      <c r="AS78">
        <v>4122400</v>
      </c>
      <c r="AU78" s="7" t="str">
        <f t="shared" si="10"/>
        <v/>
      </c>
      <c r="AV78" s="7">
        <f t="shared" si="11"/>
        <v>-1.2249659731674134E-2</v>
      </c>
    </row>
    <row r="79" spans="3:48" x14ac:dyDescent="0.4">
      <c r="C79" t="s">
        <v>804</v>
      </c>
      <c r="D79" t="s">
        <v>582</v>
      </c>
      <c r="E79">
        <v>0</v>
      </c>
      <c r="R79" t="s">
        <v>134</v>
      </c>
      <c r="S79" s="2">
        <f t="shared" si="8"/>
        <v>5498040</v>
      </c>
      <c r="T79" s="2">
        <f t="shared" si="9"/>
        <v>3445600</v>
      </c>
      <c r="U79" s="2">
        <f t="shared" si="9"/>
        <v>3017900</v>
      </c>
      <c r="V79" s="2">
        <f t="shared" si="9"/>
        <v>8829900</v>
      </c>
      <c r="W79" s="2">
        <f t="shared" si="9"/>
        <v>7206100</v>
      </c>
      <c r="X79" s="2">
        <f t="shared" si="9"/>
        <v>4990700</v>
      </c>
      <c r="Y79" s="2" cm="1">
        <f t="array" ref="Y79">_xlfn.XLOOKUP(Y$1&amp;$R79,$C$3:$C$1662&amp;$D$3:$D$1662,$E$3:$E$1662,0,0,1)</f>
        <v>23900</v>
      </c>
      <c r="Z79" s="2" cm="1">
        <f t="array" ref="Z79">_xlfn.XLOOKUP(Z$1&amp;$R79,$C$3:$C$1662&amp;$D$3:$D$1662,$E$3:$E$1662,0,0,1)</f>
        <v>16800</v>
      </c>
      <c r="AA79" s="2" cm="1">
        <f t="array" ref="AA79">_xlfn.XLOOKUP(AA$1&amp;$R79,$C$3:$C$1662&amp;$D$3:$D$1662,$E$3:$E$1662,0,0,1)</f>
        <v>40000</v>
      </c>
      <c r="AB79" s="2" cm="1">
        <f t="array" ref="AB79">_xlfn.XLOOKUP(AB$1&amp;$R79,$C$3:$C$1662&amp;$D$3:$D$1662,$E$3:$E$1662,0,0,1)</f>
        <v>89900</v>
      </c>
      <c r="AC79" s="2" cm="1">
        <f t="array" ref="AC79">_xlfn.XLOOKUP(AC$1&amp;$R79,$C$3:$C$1662&amp;$D$3:$D$1662,$E$3:$E$1662,0,0,1)</f>
        <v>0</v>
      </c>
      <c r="AM79" t="s">
        <v>960</v>
      </c>
      <c r="AN79" t="s">
        <v>881</v>
      </c>
      <c r="AO79">
        <v>5132</v>
      </c>
      <c r="AP79">
        <v>5135</v>
      </c>
      <c r="AQ79">
        <v>4965</v>
      </c>
      <c r="AR79">
        <v>5043</v>
      </c>
      <c r="AS79">
        <v>3090200</v>
      </c>
      <c r="AU79" s="7" t="str">
        <f t="shared" si="10"/>
        <v/>
      </c>
      <c r="AV79" s="7">
        <f t="shared" si="11"/>
        <v>-7.2834645669291875E-3</v>
      </c>
    </row>
    <row r="80" spans="3:48" x14ac:dyDescent="0.4">
      <c r="C80" t="s">
        <v>804</v>
      </c>
      <c r="D80" t="s">
        <v>583</v>
      </c>
      <c r="E80">
        <v>0</v>
      </c>
      <c r="R80" t="s">
        <v>116</v>
      </c>
      <c r="S80" s="2">
        <f t="shared" si="8"/>
        <v>5535880</v>
      </c>
      <c r="T80" s="2">
        <f t="shared" si="9"/>
        <v>3472800</v>
      </c>
      <c r="U80" s="2">
        <f t="shared" si="9"/>
        <v>3046100</v>
      </c>
      <c r="V80" s="2">
        <f t="shared" si="9"/>
        <v>8889000</v>
      </c>
      <c r="W80" s="2">
        <f t="shared" si="9"/>
        <v>7280800</v>
      </c>
      <c r="X80" s="2">
        <f t="shared" si="9"/>
        <v>4990700</v>
      </c>
      <c r="Y80" s="2" cm="1">
        <f t="array" ref="Y80">_xlfn.XLOOKUP(Y$1&amp;$R80,$C$3:$C$1662&amp;$D$3:$D$1662,$E$3:$E$1662,0,0,1)</f>
        <v>27200</v>
      </c>
      <c r="Z80" s="2" cm="1">
        <f t="array" ref="Z80">_xlfn.XLOOKUP(Z$1&amp;$R80,$C$3:$C$1662&amp;$D$3:$D$1662,$E$3:$E$1662,0,0,1)</f>
        <v>28200</v>
      </c>
      <c r="AA80" s="2" cm="1">
        <f t="array" ref="AA80">_xlfn.XLOOKUP(AA$1&amp;$R80,$C$3:$C$1662&amp;$D$3:$D$1662,$E$3:$E$1662,0,0,1)</f>
        <v>59100</v>
      </c>
      <c r="AB80" s="2" cm="1">
        <f t="array" ref="AB80">_xlfn.XLOOKUP(AB$1&amp;$R80,$C$3:$C$1662&amp;$D$3:$D$1662,$E$3:$E$1662,0,0,1)</f>
        <v>74700</v>
      </c>
      <c r="AC80" s="2" cm="1">
        <f t="array" ref="AC80">_xlfn.XLOOKUP(AC$1&amp;$R80,$C$3:$C$1662&amp;$D$3:$D$1662,$E$3:$E$1662,0,0,1)</f>
        <v>0</v>
      </c>
      <c r="AM80" t="s">
        <v>961</v>
      </c>
      <c r="AN80" t="s">
        <v>881</v>
      </c>
      <c r="AO80">
        <v>5070</v>
      </c>
      <c r="AP80">
        <v>5085</v>
      </c>
      <c r="AQ80">
        <v>4937</v>
      </c>
      <c r="AR80">
        <v>5003</v>
      </c>
      <c r="AS80">
        <v>2426400</v>
      </c>
      <c r="AU80" s="7" t="str">
        <f t="shared" si="10"/>
        <v/>
      </c>
      <c r="AV80" s="7">
        <f t="shared" si="11"/>
        <v>-7.9317866349395416E-3</v>
      </c>
    </row>
    <row r="81" spans="3:48" x14ac:dyDescent="0.4">
      <c r="C81" t="s">
        <v>804</v>
      </c>
      <c r="D81" t="s">
        <v>584</v>
      </c>
      <c r="E81">
        <v>0</v>
      </c>
      <c r="R81" t="s">
        <v>132</v>
      </c>
      <c r="S81" s="2">
        <f t="shared" si="8"/>
        <v>5567580</v>
      </c>
      <c r="T81" s="2">
        <f t="shared" si="9"/>
        <v>3492000</v>
      </c>
      <c r="U81" s="2">
        <f t="shared" si="9"/>
        <v>3066100</v>
      </c>
      <c r="V81" s="2">
        <f t="shared" si="9"/>
        <v>8935300</v>
      </c>
      <c r="W81" s="2">
        <f t="shared" si="9"/>
        <v>7353800</v>
      </c>
      <c r="X81" s="2">
        <f t="shared" si="9"/>
        <v>4990700</v>
      </c>
      <c r="Y81" s="2" cm="1">
        <f t="array" ref="Y81">_xlfn.XLOOKUP(Y$1&amp;$R81,$C$3:$C$1662&amp;$D$3:$D$1662,$E$3:$E$1662,0,0,1)</f>
        <v>19200</v>
      </c>
      <c r="Z81" s="2" cm="1">
        <f t="array" ref="Z81">_xlfn.XLOOKUP(Z$1&amp;$R81,$C$3:$C$1662&amp;$D$3:$D$1662,$E$3:$E$1662,0,0,1)</f>
        <v>20000</v>
      </c>
      <c r="AA81" s="2" cm="1">
        <f t="array" ref="AA81">_xlfn.XLOOKUP(AA$1&amp;$R81,$C$3:$C$1662&amp;$D$3:$D$1662,$E$3:$E$1662,0,0,1)</f>
        <v>46300</v>
      </c>
      <c r="AB81" s="2" cm="1">
        <f t="array" ref="AB81">_xlfn.XLOOKUP(AB$1&amp;$R81,$C$3:$C$1662&amp;$D$3:$D$1662,$E$3:$E$1662,0,0,1)</f>
        <v>73000</v>
      </c>
      <c r="AC81" s="2" cm="1">
        <f t="array" ref="AC81">_xlfn.XLOOKUP(AC$1&amp;$R81,$C$3:$C$1662&amp;$D$3:$D$1662,$E$3:$E$1662,0,0,1)</f>
        <v>0</v>
      </c>
      <c r="AM81" t="s">
        <v>962</v>
      </c>
      <c r="AN81" t="s">
        <v>881</v>
      </c>
      <c r="AO81">
        <v>5064</v>
      </c>
      <c r="AP81">
        <v>5221</v>
      </c>
      <c r="AQ81">
        <v>4986</v>
      </c>
      <c r="AR81">
        <v>5201</v>
      </c>
      <c r="AS81">
        <v>3686900</v>
      </c>
      <c r="AU81" s="7">
        <f t="shared" si="10"/>
        <v>3.9576254247451592E-2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0</v>
      </c>
      <c r="R82" t="s">
        <v>296</v>
      </c>
      <c r="S82" s="2">
        <f t="shared" si="8"/>
        <v>5598040</v>
      </c>
      <c r="T82" s="2">
        <f t="shared" si="9"/>
        <v>3518500</v>
      </c>
      <c r="U82" s="2">
        <f t="shared" si="9"/>
        <v>3075700</v>
      </c>
      <c r="V82" s="2">
        <f t="shared" si="9"/>
        <v>8959900</v>
      </c>
      <c r="W82" s="2">
        <f t="shared" si="9"/>
        <v>7445400</v>
      </c>
      <c r="X82" s="2">
        <f t="shared" si="9"/>
        <v>4990700</v>
      </c>
      <c r="Y82" s="2" cm="1">
        <f t="array" ref="Y82">_xlfn.XLOOKUP(Y$1&amp;$R82,$C$3:$C$1662&amp;$D$3:$D$1662,$E$3:$E$1662,0,0,1)</f>
        <v>26500</v>
      </c>
      <c r="Z82" s="2" cm="1">
        <f t="array" ref="Z82">_xlfn.XLOOKUP(Z$1&amp;$R82,$C$3:$C$1662&amp;$D$3:$D$1662,$E$3:$E$1662,0,0,1)</f>
        <v>9600</v>
      </c>
      <c r="AA82" s="2" cm="1">
        <f t="array" ref="AA82">_xlfn.XLOOKUP(AA$1&amp;$R82,$C$3:$C$1662&amp;$D$3:$D$1662,$E$3:$E$1662,0,0,1)</f>
        <v>24600</v>
      </c>
      <c r="AB82" s="2" cm="1">
        <f t="array" ref="AB82">_xlfn.XLOOKUP(AB$1&amp;$R82,$C$3:$C$1662&amp;$D$3:$D$1662,$E$3:$E$1662,0,0,1)</f>
        <v>91600</v>
      </c>
      <c r="AC82" s="2" cm="1">
        <f t="array" ref="AC82">_xlfn.XLOOKUP(AC$1&amp;$R82,$C$3:$C$1662&amp;$D$3:$D$1662,$E$3:$E$1662,0,0,1)</f>
        <v>0</v>
      </c>
      <c r="AM82" t="s">
        <v>963</v>
      </c>
      <c r="AN82" t="s">
        <v>881</v>
      </c>
      <c r="AO82">
        <v>5420</v>
      </c>
      <c r="AP82">
        <v>5635</v>
      </c>
      <c r="AQ82">
        <v>5379</v>
      </c>
      <c r="AR82">
        <v>5509</v>
      </c>
      <c r="AS82">
        <v>8418900</v>
      </c>
      <c r="AU82" s="7">
        <f t="shared" si="10"/>
        <v>5.9219380888290818E-2</v>
      </c>
      <c r="AV82" s="7" t="str">
        <f t="shared" si="11"/>
        <v/>
      </c>
    </row>
    <row r="83" spans="3:48" x14ac:dyDescent="0.4">
      <c r="C83" t="s">
        <v>804</v>
      </c>
      <c r="D83" t="s">
        <v>586</v>
      </c>
      <c r="E83">
        <v>0</v>
      </c>
      <c r="R83" t="s">
        <v>94</v>
      </c>
      <c r="S83" s="2">
        <f t="shared" si="8"/>
        <v>5619500</v>
      </c>
      <c r="T83" s="2">
        <f t="shared" si="9"/>
        <v>3533000</v>
      </c>
      <c r="U83" s="2">
        <f t="shared" si="9"/>
        <v>3086900</v>
      </c>
      <c r="V83" s="2">
        <f t="shared" si="9"/>
        <v>8993500</v>
      </c>
      <c r="W83" s="2">
        <f t="shared" si="9"/>
        <v>7493400</v>
      </c>
      <c r="X83" s="2">
        <f t="shared" si="9"/>
        <v>4990700</v>
      </c>
      <c r="Y83" s="2" cm="1">
        <f t="array" ref="Y83">_xlfn.XLOOKUP(Y$1&amp;$R83,$C$3:$C$1662&amp;$D$3:$D$1662,$E$3:$E$1662,0,0,1)</f>
        <v>14500</v>
      </c>
      <c r="Z83" s="2" cm="1">
        <f t="array" ref="Z83">_xlfn.XLOOKUP(Z$1&amp;$R83,$C$3:$C$1662&amp;$D$3:$D$1662,$E$3:$E$1662,0,0,1)</f>
        <v>11200</v>
      </c>
      <c r="AA83" s="2" cm="1">
        <f t="array" ref="AA83">_xlfn.XLOOKUP(AA$1&amp;$R83,$C$3:$C$1662&amp;$D$3:$D$1662,$E$3:$E$1662,0,0,1)</f>
        <v>33600</v>
      </c>
      <c r="AB83" s="2" cm="1">
        <f t="array" ref="AB83">_xlfn.XLOOKUP(AB$1&amp;$R83,$C$3:$C$1662&amp;$D$3:$D$1662,$E$3:$E$1662,0,0,1)</f>
        <v>48000</v>
      </c>
      <c r="AC83" s="2" cm="1">
        <f t="array" ref="AC83">_xlfn.XLOOKUP(AC$1&amp;$R83,$C$3:$C$1662&amp;$D$3:$D$1662,$E$3:$E$1662,0,0,1)</f>
        <v>0</v>
      </c>
      <c r="AM83" t="s">
        <v>964</v>
      </c>
      <c r="AN83" t="s">
        <v>881</v>
      </c>
      <c r="AO83">
        <v>5531</v>
      </c>
      <c r="AP83">
        <v>5567</v>
      </c>
      <c r="AQ83">
        <v>5440</v>
      </c>
      <c r="AR83">
        <v>5554</v>
      </c>
      <c r="AS83">
        <v>3275000</v>
      </c>
      <c r="AU83" s="7">
        <f t="shared" si="10"/>
        <v>8.1684516246143257E-3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0</v>
      </c>
      <c r="R84" t="s">
        <v>93</v>
      </c>
      <c r="S84" s="2">
        <f t="shared" si="8"/>
        <v>5652680</v>
      </c>
      <c r="T84" s="2">
        <f t="shared" ref="T84:X99" si="12">T83+Y84</f>
        <v>3559200</v>
      </c>
      <c r="U84" s="2">
        <f t="shared" si="12"/>
        <v>3101100</v>
      </c>
      <c r="V84" s="2">
        <f t="shared" si="12"/>
        <v>9014000</v>
      </c>
      <c r="W84" s="2">
        <f t="shared" si="12"/>
        <v>7598400</v>
      </c>
      <c r="X84" s="2">
        <f t="shared" si="12"/>
        <v>4990700</v>
      </c>
      <c r="Y84" s="2" cm="1">
        <f t="array" ref="Y84">_xlfn.XLOOKUP(Y$1&amp;$R84,$C$3:$C$1662&amp;$D$3:$D$1662,$E$3:$E$1662,0,0,1)</f>
        <v>26200</v>
      </c>
      <c r="Z84" s="2" cm="1">
        <f t="array" ref="Z84">_xlfn.XLOOKUP(Z$1&amp;$R84,$C$3:$C$1662&amp;$D$3:$D$1662,$E$3:$E$1662,0,0,1)</f>
        <v>14200</v>
      </c>
      <c r="AA84" s="2" cm="1">
        <f t="array" ref="AA84">_xlfn.XLOOKUP(AA$1&amp;$R84,$C$3:$C$1662&amp;$D$3:$D$1662,$E$3:$E$1662,0,0,1)</f>
        <v>20500</v>
      </c>
      <c r="AB84" s="2" cm="1">
        <f t="array" ref="AB84">_xlfn.XLOOKUP(AB$1&amp;$R84,$C$3:$C$1662&amp;$D$3:$D$1662,$E$3:$E$1662,0,0,1)</f>
        <v>105000</v>
      </c>
      <c r="AC84" s="2" cm="1">
        <f t="array" ref="AC84">_xlfn.XLOOKUP(AC$1&amp;$R84,$C$3:$C$1662&amp;$D$3:$D$1662,$E$3:$E$1662,0,0,1)</f>
        <v>0</v>
      </c>
      <c r="AM84" t="s">
        <v>965</v>
      </c>
      <c r="AN84" t="s">
        <v>881</v>
      </c>
      <c r="AO84">
        <v>5569</v>
      </c>
      <c r="AP84">
        <v>5610</v>
      </c>
      <c r="AQ84">
        <v>5465</v>
      </c>
      <c r="AR84">
        <v>5516</v>
      </c>
      <c r="AS84">
        <v>3118100</v>
      </c>
      <c r="AU84" s="7" t="str">
        <f t="shared" si="10"/>
        <v/>
      </c>
      <c r="AV84" s="7">
        <f t="shared" si="11"/>
        <v>-6.8419157364062455E-3</v>
      </c>
    </row>
    <row r="85" spans="3:48" x14ac:dyDescent="0.4">
      <c r="C85" t="s">
        <v>804</v>
      </c>
      <c r="D85" t="s">
        <v>588</v>
      </c>
      <c r="E85">
        <v>0</v>
      </c>
      <c r="R85" t="s">
        <v>229</v>
      </c>
      <c r="S85" s="2">
        <f t="shared" si="8"/>
        <v>5680800</v>
      </c>
      <c r="T85" s="2">
        <f t="shared" si="12"/>
        <v>3578800</v>
      </c>
      <c r="U85" s="2">
        <f t="shared" si="12"/>
        <v>3115500</v>
      </c>
      <c r="V85" s="2">
        <f t="shared" si="12"/>
        <v>9040000</v>
      </c>
      <c r="W85" s="2">
        <f t="shared" si="12"/>
        <v>7679000</v>
      </c>
      <c r="X85" s="2">
        <f t="shared" si="12"/>
        <v>4990700</v>
      </c>
      <c r="Y85" s="2" cm="1">
        <f t="array" ref="Y85">_xlfn.XLOOKUP(Y$1&amp;$R85,$C$3:$C$1662&amp;$D$3:$D$1662,$E$3:$E$1662,0,0,1)</f>
        <v>19600</v>
      </c>
      <c r="Z85" s="2" cm="1">
        <f t="array" ref="Z85">_xlfn.XLOOKUP(Z$1&amp;$R85,$C$3:$C$1662&amp;$D$3:$D$1662,$E$3:$E$1662,0,0,1)</f>
        <v>14400</v>
      </c>
      <c r="AA85" s="2" cm="1">
        <f t="array" ref="AA85">_xlfn.XLOOKUP(AA$1&amp;$R85,$C$3:$C$1662&amp;$D$3:$D$1662,$E$3:$E$1662,0,0,1)</f>
        <v>26000</v>
      </c>
      <c r="AB85" s="2" cm="1">
        <f t="array" ref="AB85">_xlfn.XLOOKUP(AB$1&amp;$R85,$C$3:$C$1662&amp;$D$3:$D$1662,$E$3:$E$1662,0,0,1)</f>
        <v>80600</v>
      </c>
      <c r="AC85" s="2" cm="1">
        <f t="array" ref="AC85">_xlfn.XLOOKUP(AC$1&amp;$R85,$C$3:$C$1662&amp;$D$3:$D$1662,$E$3:$E$1662,0,0,1)</f>
        <v>0</v>
      </c>
      <c r="AM85" t="s">
        <v>966</v>
      </c>
      <c r="AN85" t="s">
        <v>881</v>
      </c>
      <c r="AO85">
        <v>5511</v>
      </c>
      <c r="AP85">
        <v>5628</v>
      </c>
      <c r="AQ85">
        <v>5445</v>
      </c>
      <c r="AR85">
        <v>5607</v>
      </c>
      <c r="AS85">
        <v>3010800</v>
      </c>
      <c r="AU85" s="7">
        <f t="shared" si="10"/>
        <v>1.6497461928933976E-2</v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0</v>
      </c>
      <c r="R86" t="s">
        <v>250</v>
      </c>
      <c r="S86" s="2">
        <f t="shared" si="8"/>
        <v>5702640</v>
      </c>
      <c r="T86" s="2">
        <f t="shared" si="12"/>
        <v>3594900</v>
      </c>
      <c r="U86" s="2">
        <f t="shared" si="12"/>
        <v>3132200</v>
      </c>
      <c r="V86" s="2">
        <f t="shared" si="12"/>
        <v>9072200</v>
      </c>
      <c r="W86" s="2">
        <f t="shared" si="12"/>
        <v>7723200</v>
      </c>
      <c r="X86" s="2">
        <f t="shared" si="12"/>
        <v>4990700</v>
      </c>
      <c r="Y86" s="2" cm="1">
        <f t="array" ref="Y86">_xlfn.XLOOKUP(Y$1&amp;$R86,$C$3:$C$1662&amp;$D$3:$D$1662,$E$3:$E$1662,0,0,1)</f>
        <v>16100</v>
      </c>
      <c r="Z86" s="2" cm="1">
        <f t="array" ref="Z86">_xlfn.XLOOKUP(Z$1&amp;$R86,$C$3:$C$1662&amp;$D$3:$D$1662,$E$3:$E$1662,0,0,1)</f>
        <v>16700</v>
      </c>
      <c r="AA86" s="2" cm="1">
        <f t="array" ref="AA86">_xlfn.XLOOKUP(AA$1&amp;$R86,$C$3:$C$1662&amp;$D$3:$D$1662,$E$3:$E$1662,0,0,1)</f>
        <v>32200</v>
      </c>
      <c r="AB86" s="2" cm="1">
        <f t="array" ref="AB86">_xlfn.XLOOKUP(AB$1&amp;$R86,$C$3:$C$1662&amp;$D$3:$D$1662,$E$3:$E$1662,0,0,1)</f>
        <v>44200</v>
      </c>
      <c r="AC86" s="2" cm="1">
        <f t="array" ref="AC86">_xlfn.XLOOKUP(AC$1&amp;$R86,$C$3:$C$1662&amp;$D$3:$D$1662,$E$3:$E$1662,0,0,1)</f>
        <v>0</v>
      </c>
      <c r="AM86" t="s">
        <v>967</v>
      </c>
      <c r="AN86" t="s">
        <v>881</v>
      </c>
      <c r="AO86">
        <v>5740</v>
      </c>
      <c r="AP86">
        <v>5793</v>
      </c>
      <c r="AQ86">
        <v>5675</v>
      </c>
      <c r="AR86">
        <v>5777</v>
      </c>
      <c r="AS86">
        <v>3264100</v>
      </c>
      <c r="AU86" s="7">
        <f t="shared" si="10"/>
        <v>3.0319243802389817E-2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0</v>
      </c>
      <c r="R87" t="s">
        <v>127</v>
      </c>
      <c r="S87" s="2">
        <f t="shared" si="8"/>
        <v>5725280</v>
      </c>
      <c r="T87" s="2">
        <f t="shared" si="12"/>
        <v>3612000</v>
      </c>
      <c r="U87" s="2">
        <f t="shared" si="12"/>
        <v>3140000</v>
      </c>
      <c r="V87" s="2">
        <f t="shared" si="12"/>
        <v>9104000</v>
      </c>
      <c r="W87" s="2">
        <f t="shared" si="12"/>
        <v>7779700</v>
      </c>
      <c r="X87" s="2">
        <f t="shared" si="12"/>
        <v>4990700</v>
      </c>
      <c r="Y87" s="2" cm="1">
        <f t="array" ref="Y87">_xlfn.XLOOKUP(Y$1&amp;$R87,$C$3:$C$1662&amp;$D$3:$D$1662,$E$3:$E$1662,0,0,1)</f>
        <v>17100</v>
      </c>
      <c r="Z87" s="2" cm="1">
        <f t="array" ref="Z87">_xlfn.XLOOKUP(Z$1&amp;$R87,$C$3:$C$1662&amp;$D$3:$D$1662,$E$3:$E$1662,0,0,1)</f>
        <v>7800</v>
      </c>
      <c r="AA87" s="2" cm="1">
        <f t="array" ref="AA87">_xlfn.XLOOKUP(AA$1&amp;$R87,$C$3:$C$1662&amp;$D$3:$D$1662,$E$3:$E$1662,0,0,1)</f>
        <v>31800</v>
      </c>
      <c r="AB87" s="2" cm="1">
        <f t="array" ref="AB87">_xlfn.XLOOKUP(AB$1&amp;$R87,$C$3:$C$1662&amp;$D$3:$D$1662,$E$3:$E$1662,0,0,1)</f>
        <v>56500</v>
      </c>
      <c r="AC87" s="2" cm="1">
        <f t="array" ref="AC87">_xlfn.XLOOKUP(AC$1&amp;$R87,$C$3:$C$1662&amp;$D$3:$D$1662,$E$3:$E$1662,0,0,1)</f>
        <v>0</v>
      </c>
      <c r="AM87" t="s">
        <v>968</v>
      </c>
      <c r="AN87" t="s">
        <v>881</v>
      </c>
      <c r="AO87">
        <v>5787</v>
      </c>
      <c r="AP87">
        <v>5913</v>
      </c>
      <c r="AQ87">
        <v>5786</v>
      </c>
      <c r="AR87">
        <v>5880</v>
      </c>
      <c r="AS87">
        <v>3894900</v>
      </c>
      <c r="AU87" s="7">
        <f t="shared" si="10"/>
        <v>1.7829323178120138E-2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0</v>
      </c>
      <c r="R88" t="s">
        <v>151</v>
      </c>
      <c r="S88" s="2">
        <f t="shared" si="8"/>
        <v>5772540</v>
      </c>
      <c r="T88" s="2">
        <f t="shared" si="12"/>
        <v>3630600</v>
      </c>
      <c r="U88" s="2">
        <f t="shared" si="12"/>
        <v>3168900</v>
      </c>
      <c r="V88" s="2">
        <f t="shared" si="12"/>
        <v>9125200</v>
      </c>
      <c r="W88" s="2">
        <f t="shared" si="12"/>
        <v>7947300</v>
      </c>
      <c r="X88" s="2">
        <f t="shared" si="12"/>
        <v>4990700</v>
      </c>
      <c r="Y88" s="2" cm="1">
        <f t="array" ref="Y88">_xlfn.XLOOKUP(Y$1&amp;$R88,$C$3:$C$1662&amp;$D$3:$D$1662,$E$3:$E$1662,0,0,1)</f>
        <v>18600</v>
      </c>
      <c r="Z88" s="2" cm="1">
        <f t="array" ref="Z88">_xlfn.XLOOKUP(Z$1&amp;$R88,$C$3:$C$1662&amp;$D$3:$D$1662,$E$3:$E$1662,0,0,1)</f>
        <v>28900</v>
      </c>
      <c r="AA88" s="2" cm="1">
        <f t="array" ref="AA88">_xlfn.XLOOKUP(AA$1&amp;$R88,$C$3:$C$1662&amp;$D$3:$D$1662,$E$3:$E$1662,0,0,1)</f>
        <v>21200</v>
      </c>
      <c r="AB88" s="2" cm="1">
        <f t="array" ref="AB88">_xlfn.XLOOKUP(AB$1&amp;$R88,$C$3:$C$1662&amp;$D$3:$D$1662,$E$3:$E$1662,0,0,1)</f>
        <v>167600</v>
      </c>
      <c r="AC88" s="2" cm="1">
        <f t="array" ref="AC88">_xlfn.XLOOKUP(AC$1&amp;$R88,$C$3:$C$1662&amp;$D$3:$D$1662,$E$3:$E$1662,0,0,1)</f>
        <v>0</v>
      </c>
      <c r="AM88" t="s">
        <v>969</v>
      </c>
      <c r="AN88" t="s">
        <v>881</v>
      </c>
      <c r="AO88">
        <v>5835</v>
      </c>
      <c r="AP88">
        <v>5879</v>
      </c>
      <c r="AQ88">
        <v>5728</v>
      </c>
      <c r="AR88">
        <v>5830</v>
      </c>
      <c r="AS88">
        <v>3014600</v>
      </c>
      <c r="AU88" s="7" t="str">
        <f t="shared" si="10"/>
        <v/>
      </c>
      <c r="AV88" s="7">
        <f t="shared" si="11"/>
        <v>-8.5034013605441716E-3</v>
      </c>
    </row>
    <row r="89" spans="3:48" x14ac:dyDescent="0.4">
      <c r="C89" t="s">
        <v>804</v>
      </c>
      <c r="D89" t="s">
        <v>592</v>
      </c>
      <c r="E89">
        <v>0</v>
      </c>
      <c r="R89" t="s">
        <v>95</v>
      </c>
      <c r="S89" s="2">
        <f t="shared" si="8"/>
        <v>5809680</v>
      </c>
      <c r="T89" s="2">
        <f t="shared" si="12"/>
        <v>3645900</v>
      </c>
      <c r="U89" s="2">
        <f t="shared" si="12"/>
        <v>3189600</v>
      </c>
      <c r="V89" s="2">
        <f t="shared" si="12"/>
        <v>9134700</v>
      </c>
      <c r="W89" s="2">
        <f t="shared" si="12"/>
        <v>8087500</v>
      </c>
      <c r="X89" s="2">
        <f t="shared" si="12"/>
        <v>4990700</v>
      </c>
      <c r="Y89" s="2" cm="1">
        <f t="array" ref="Y89">_xlfn.XLOOKUP(Y$1&amp;$R89,$C$3:$C$1662&amp;$D$3:$D$1662,$E$3:$E$1662,0,0,1)</f>
        <v>15300</v>
      </c>
      <c r="Z89" s="2" cm="1">
        <f t="array" ref="Z89">_xlfn.XLOOKUP(Z$1&amp;$R89,$C$3:$C$1662&amp;$D$3:$D$1662,$E$3:$E$1662,0,0,1)</f>
        <v>20700</v>
      </c>
      <c r="AA89" s="2" cm="1">
        <f t="array" ref="AA89">_xlfn.XLOOKUP(AA$1&amp;$R89,$C$3:$C$1662&amp;$D$3:$D$1662,$E$3:$E$1662,0,0,1)</f>
        <v>9500</v>
      </c>
      <c r="AB89" s="2" cm="1">
        <f t="array" ref="AB89">_xlfn.XLOOKUP(AB$1&amp;$R89,$C$3:$C$1662&amp;$D$3:$D$1662,$E$3:$E$1662,0,0,1)</f>
        <v>140200</v>
      </c>
      <c r="AC89" s="2" cm="1">
        <f t="array" ref="AC89">_xlfn.XLOOKUP(AC$1&amp;$R89,$C$3:$C$1662&amp;$D$3:$D$1662,$E$3:$E$1662,0,0,1)</f>
        <v>0</v>
      </c>
      <c r="AM89" t="s">
        <v>970</v>
      </c>
      <c r="AN89" t="s">
        <v>881</v>
      </c>
      <c r="AO89">
        <v>5736</v>
      </c>
      <c r="AP89">
        <v>5780</v>
      </c>
      <c r="AQ89">
        <v>5645</v>
      </c>
      <c r="AR89">
        <v>5726</v>
      </c>
      <c r="AS89">
        <v>3005500</v>
      </c>
      <c r="AU89" s="7" t="str">
        <f t="shared" si="10"/>
        <v/>
      </c>
      <c r="AV89" s="7">
        <f t="shared" si="11"/>
        <v>-1.7838765008576285E-2</v>
      </c>
    </row>
    <row r="90" spans="3:48" x14ac:dyDescent="0.4">
      <c r="C90" t="s">
        <v>804</v>
      </c>
      <c r="D90" t="s">
        <v>593</v>
      </c>
      <c r="E90">
        <v>0</v>
      </c>
      <c r="R90" t="s">
        <v>165</v>
      </c>
      <c r="S90" s="2">
        <f t="shared" si="8"/>
        <v>5874880</v>
      </c>
      <c r="T90" s="2">
        <f t="shared" si="12"/>
        <v>3668000</v>
      </c>
      <c r="U90" s="2">
        <f t="shared" si="12"/>
        <v>3200800</v>
      </c>
      <c r="V90" s="2">
        <f t="shared" si="12"/>
        <v>9200400</v>
      </c>
      <c r="W90" s="2">
        <f t="shared" si="12"/>
        <v>8314500</v>
      </c>
      <c r="X90" s="2">
        <f t="shared" si="12"/>
        <v>4990700</v>
      </c>
      <c r="Y90" s="2" cm="1">
        <f t="array" ref="Y90">_xlfn.XLOOKUP(Y$1&amp;$R90,$C$3:$C$1662&amp;$D$3:$D$1662,$E$3:$E$1662,0,0,1)</f>
        <v>22100</v>
      </c>
      <c r="Z90" s="2" cm="1">
        <f t="array" ref="Z90">_xlfn.XLOOKUP(Z$1&amp;$R90,$C$3:$C$1662&amp;$D$3:$D$1662,$E$3:$E$1662,0,0,1)</f>
        <v>11200</v>
      </c>
      <c r="AA90" s="2" cm="1">
        <f t="array" ref="AA90">_xlfn.XLOOKUP(AA$1&amp;$R90,$C$3:$C$1662&amp;$D$3:$D$1662,$E$3:$E$1662,0,0,1)</f>
        <v>65700</v>
      </c>
      <c r="AB90" s="2" cm="1">
        <f t="array" ref="AB90">_xlfn.XLOOKUP(AB$1&amp;$R90,$C$3:$C$1662&amp;$D$3:$D$1662,$E$3:$E$1662,0,0,1)</f>
        <v>227000</v>
      </c>
      <c r="AC90" s="2" cm="1">
        <f t="array" ref="AC90">_xlfn.XLOOKUP(AC$1&amp;$R90,$C$3:$C$1662&amp;$D$3:$D$1662,$E$3:$E$1662,0,0,1)</f>
        <v>0</v>
      </c>
      <c r="AM90" t="s">
        <v>971</v>
      </c>
      <c r="AN90" t="s">
        <v>881</v>
      </c>
      <c r="AO90">
        <v>5735</v>
      </c>
      <c r="AP90">
        <v>5775</v>
      </c>
      <c r="AQ90">
        <v>5676</v>
      </c>
      <c r="AR90">
        <v>5775</v>
      </c>
      <c r="AS90">
        <v>2388700</v>
      </c>
      <c r="AU90" s="7">
        <f t="shared" si="10"/>
        <v>8.5574572127138371E-3</v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0</v>
      </c>
      <c r="R91" t="s">
        <v>150</v>
      </c>
      <c r="S91" s="2">
        <f t="shared" si="8"/>
        <v>5930880</v>
      </c>
      <c r="T91" s="2">
        <f t="shared" si="12"/>
        <v>3679500</v>
      </c>
      <c r="U91" s="2">
        <f t="shared" si="12"/>
        <v>3214900</v>
      </c>
      <c r="V91" s="2">
        <f t="shared" si="12"/>
        <v>9252800</v>
      </c>
      <c r="W91" s="2">
        <f t="shared" si="12"/>
        <v>8516500</v>
      </c>
      <c r="X91" s="2">
        <f t="shared" si="12"/>
        <v>4990700</v>
      </c>
      <c r="Y91" s="2" cm="1">
        <f t="array" ref="Y91">_xlfn.XLOOKUP(Y$1&amp;$R91,$C$3:$C$1662&amp;$D$3:$D$1662,$E$3:$E$1662,0,0,1)</f>
        <v>11500</v>
      </c>
      <c r="Z91" s="2" cm="1">
        <f t="array" ref="Z91">_xlfn.XLOOKUP(Z$1&amp;$R91,$C$3:$C$1662&amp;$D$3:$D$1662,$E$3:$E$1662,0,0,1)</f>
        <v>14100</v>
      </c>
      <c r="AA91" s="2" cm="1">
        <f t="array" ref="AA91">_xlfn.XLOOKUP(AA$1&amp;$R91,$C$3:$C$1662&amp;$D$3:$D$1662,$E$3:$E$1662,0,0,1)</f>
        <v>52400</v>
      </c>
      <c r="AB91" s="2" cm="1">
        <f t="array" ref="AB91">_xlfn.XLOOKUP(AB$1&amp;$R91,$C$3:$C$1662&amp;$D$3:$D$1662,$E$3:$E$1662,0,0,1)</f>
        <v>202000</v>
      </c>
      <c r="AC91" s="2" cm="1">
        <f t="array" ref="AC91">_xlfn.XLOOKUP(AC$1&amp;$R91,$C$3:$C$1662&amp;$D$3:$D$1662,$E$3:$E$1662,0,0,1)</f>
        <v>0</v>
      </c>
      <c r="AM91" t="s">
        <v>972</v>
      </c>
      <c r="AN91" t="s">
        <v>881</v>
      </c>
      <c r="AO91">
        <v>5796</v>
      </c>
      <c r="AP91">
        <v>5845</v>
      </c>
      <c r="AQ91">
        <v>5690</v>
      </c>
      <c r="AR91">
        <v>5833</v>
      </c>
      <c r="AS91">
        <v>2728800</v>
      </c>
      <c r="AU91" s="7">
        <f t="shared" si="10"/>
        <v>1.0043290043290076E-2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0</v>
      </c>
      <c r="R92" t="s">
        <v>164</v>
      </c>
      <c r="S92" s="2">
        <f t="shared" si="8"/>
        <v>6005000</v>
      </c>
      <c r="T92" s="2">
        <f t="shared" si="12"/>
        <v>3698800</v>
      </c>
      <c r="U92" s="2">
        <f t="shared" si="12"/>
        <v>3239500</v>
      </c>
      <c r="V92" s="2">
        <f t="shared" si="12"/>
        <v>9327200</v>
      </c>
      <c r="W92" s="2">
        <f t="shared" si="12"/>
        <v>8615500</v>
      </c>
      <c r="X92" s="2">
        <f t="shared" si="12"/>
        <v>5144000</v>
      </c>
      <c r="Y92" s="2" cm="1">
        <f t="array" ref="Y92">_xlfn.XLOOKUP(Y$1&amp;$R92,$C$3:$C$1662&amp;$D$3:$D$1662,$E$3:$E$1662,0,0,1)</f>
        <v>19300</v>
      </c>
      <c r="Z92" s="2" cm="1">
        <f t="array" ref="Z92">_xlfn.XLOOKUP(Z$1&amp;$R92,$C$3:$C$1662&amp;$D$3:$D$1662,$E$3:$E$1662,0,0,1)</f>
        <v>24600</v>
      </c>
      <c r="AA92" s="2" cm="1">
        <f t="array" ref="AA92">_xlfn.XLOOKUP(AA$1&amp;$R92,$C$3:$C$1662&amp;$D$3:$D$1662,$E$3:$E$1662,0,0,1)</f>
        <v>74400</v>
      </c>
      <c r="AB92" s="2" cm="1">
        <f t="array" ref="AB92">_xlfn.XLOOKUP(AB$1&amp;$R92,$C$3:$C$1662&amp;$D$3:$D$1662,$E$3:$E$1662,0,0,1)</f>
        <v>99000</v>
      </c>
      <c r="AC92" s="2" cm="1">
        <f t="array" ref="AC92">_xlfn.XLOOKUP(AC$1&amp;$R92,$C$3:$C$1662&amp;$D$3:$D$1662,$E$3:$E$1662,0,0,1)</f>
        <v>153300</v>
      </c>
      <c r="AM92" t="s">
        <v>973</v>
      </c>
      <c r="AN92" t="s">
        <v>881</v>
      </c>
      <c r="AO92">
        <v>5880</v>
      </c>
      <c r="AP92">
        <v>5969</v>
      </c>
      <c r="AQ92">
        <v>5878</v>
      </c>
      <c r="AR92">
        <v>5966</v>
      </c>
      <c r="AS92">
        <v>2950500</v>
      </c>
      <c r="AU92" s="7">
        <f t="shared" si="10"/>
        <v>2.2801302931596101E-2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153300</v>
      </c>
      <c r="R93" t="s">
        <v>20</v>
      </c>
      <c r="S93" s="2">
        <f t="shared" si="8"/>
        <v>6052560</v>
      </c>
      <c r="T93" s="2">
        <f t="shared" si="12"/>
        <v>3719600</v>
      </c>
      <c r="U93" s="2">
        <f t="shared" si="12"/>
        <v>3253500</v>
      </c>
      <c r="V93" s="2">
        <f t="shared" si="12"/>
        <v>9400200</v>
      </c>
      <c r="W93" s="2">
        <f t="shared" si="12"/>
        <v>8745500</v>
      </c>
      <c r="X93" s="2">
        <f t="shared" si="12"/>
        <v>5144000</v>
      </c>
      <c r="Y93" s="2" cm="1">
        <f t="array" ref="Y93">_xlfn.XLOOKUP(Y$1&amp;$R93,$C$3:$C$1662&amp;$D$3:$D$1662,$E$3:$E$1662,0,0,1)</f>
        <v>20800</v>
      </c>
      <c r="Z93" s="2" cm="1">
        <f t="array" ref="Z93">_xlfn.XLOOKUP(Z$1&amp;$R93,$C$3:$C$1662&amp;$D$3:$D$1662,$E$3:$E$1662,0,0,1)</f>
        <v>14000</v>
      </c>
      <c r="AA93" s="2" cm="1">
        <f t="array" ref="AA93">_xlfn.XLOOKUP(AA$1&amp;$R93,$C$3:$C$1662&amp;$D$3:$D$1662,$E$3:$E$1662,0,0,1)</f>
        <v>73000</v>
      </c>
      <c r="AB93" s="2" cm="1">
        <f t="array" ref="AB93">_xlfn.XLOOKUP(AB$1&amp;$R93,$C$3:$C$1662&amp;$D$3:$D$1662,$E$3:$E$1662,0,0,1)</f>
        <v>130000</v>
      </c>
      <c r="AC93" s="2" cm="1">
        <f t="array" ref="AC93">_xlfn.XLOOKUP(AC$1&amp;$R93,$C$3:$C$1662&amp;$D$3:$D$1662,$E$3:$E$1662,0,0,1)</f>
        <v>0</v>
      </c>
      <c r="AM93" t="s">
        <v>974</v>
      </c>
      <c r="AN93" t="s">
        <v>881</v>
      </c>
      <c r="AO93">
        <v>5930</v>
      </c>
      <c r="AP93">
        <v>5930</v>
      </c>
      <c r="AQ93">
        <v>5821</v>
      </c>
      <c r="AR93">
        <v>5836</v>
      </c>
      <c r="AS93">
        <v>2702100</v>
      </c>
      <c r="AU93" s="7" t="str">
        <f t="shared" si="10"/>
        <v/>
      </c>
      <c r="AV93" s="7">
        <f t="shared" si="11"/>
        <v>-2.1790144150184432E-2</v>
      </c>
    </row>
    <row r="94" spans="3:48" x14ac:dyDescent="0.4">
      <c r="C94" t="s">
        <v>804</v>
      </c>
      <c r="D94" t="s">
        <v>597</v>
      </c>
      <c r="E94">
        <v>0</v>
      </c>
      <c r="R94" t="s">
        <v>297</v>
      </c>
      <c r="S94" s="2">
        <f t="shared" si="8"/>
        <v>6079880</v>
      </c>
      <c r="T94" s="2">
        <f t="shared" si="12"/>
        <v>3728500</v>
      </c>
      <c r="U94" s="2">
        <f t="shared" si="12"/>
        <v>3259300</v>
      </c>
      <c r="V94" s="2">
        <f t="shared" si="12"/>
        <v>9454400</v>
      </c>
      <c r="W94" s="2">
        <f t="shared" si="12"/>
        <v>8813200</v>
      </c>
      <c r="X94" s="2">
        <f t="shared" si="12"/>
        <v>5144000</v>
      </c>
      <c r="Y94" s="2" cm="1">
        <f t="array" ref="Y94">_xlfn.XLOOKUP(Y$1&amp;$R94,$C$3:$C$1662&amp;$D$3:$D$1662,$E$3:$E$1662,0,0,1)</f>
        <v>8900</v>
      </c>
      <c r="Z94" s="2" cm="1">
        <f t="array" ref="Z94">_xlfn.XLOOKUP(Z$1&amp;$R94,$C$3:$C$1662&amp;$D$3:$D$1662,$E$3:$E$1662,0,0,1)</f>
        <v>5800</v>
      </c>
      <c r="AA94" s="2" cm="1">
        <f t="array" ref="AA94">_xlfn.XLOOKUP(AA$1&amp;$R94,$C$3:$C$1662&amp;$D$3:$D$1662,$E$3:$E$1662,0,0,1)</f>
        <v>54200</v>
      </c>
      <c r="AB94" s="2" cm="1">
        <f t="array" ref="AB94">_xlfn.XLOOKUP(AB$1&amp;$R94,$C$3:$C$1662&amp;$D$3:$D$1662,$E$3:$E$1662,0,0,1)</f>
        <v>67700</v>
      </c>
      <c r="AC94" s="2" cm="1">
        <f t="array" ref="AC94">_xlfn.XLOOKUP(AC$1&amp;$R94,$C$3:$C$1662&amp;$D$3:$D$1662,$E$3:$E$1662,0,0,1)</f>
        <v>0</v>
      </c>
      <c r="AM94" t="s">
        <v>975</v>
      </c>
      <c r="AN94" t="s">
        <v>881</v>
      </c>
      <c r="AO94">
        <v>5660</v>
      </c>
      <c r="AP94">
        <v>5852</v>
      </c>
      <c r="AQ94">
        <v>5601</v>
      </c>
      <c r="AR94">
        <v>5844</v>
      </c>
      <c r="AS94">
        <v>3674100</v>
      </c>
      <c r="AU94" s="7">
        <f t="shared" si="10"/>
        <v>1.370801919122755E-3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0</v>
      </c>
      <c r="R95" t="s">
        <v>15</v>
      </c>
      <c r="S95" s="2">
        <f t="shared" si="8"/>
        <v>6113960</v>
      </c>
      <c r="T95" s="2">
        <f t="shared" si="12"/>
        <v>3736200</v>
      </c>
      <c r="U95" s="2">
        <f t="shared" si="12"/>
        <v>3272400</v>
      </c>
      <c r="V95" s="2">
        <f t="shared" si="12"/>
        <v>9549200</v>
      </c>
      <c r="W95" s="2">
        <f t="shared" si="12"/>
        <v>8868000</v>
      </c>
      <c r="X95" s="2">
        <f t="shared" si="12"/>
        <v>5144000</v>
      </c>
      <c r="Y95" s="2" cm="1">
        <f t="array" ref="Y95">_xlfn.XLOOKUP(Y$1&amp;$R95,$C$3:$C$1662&amp;$D$3:$D$1662,$E$3:$E$1662,0,0,1)</f>
        <v>7700</v>
      </c>
      <c r="Z95" s="2" cm="1">
        <f t="array" ref="Z95">_xlfn.XLOOKUP(Z$1&amp;$R95,$C$3:$C$1662&amp;$D$3:$D$1662,$E$3:$E$1662,0,0,1)</f>
        <v>13100</v>
      </c>
      <c r="AA95" s="2" cm="1">
        <f t="array" ref="AA95">_xlfn.XLOOKUP(AA$1&amp;$R95,$C$3:$C$1662&amp;$D$3:$D$1662,$E$3:$E$1662,0,0,1)</f>
        <v>94800</v>
      </c>
      <c r="AB95" s="2" cm="1">
        <f t="array" ref="AB95">_xlfn.XLOOKUP(AB$1&amp;$R95,$C$3:$C$1662&amp;$D$3:$D$1662,$E$3:$E$1662,0,0,1)</f>
        <v>54800</v>
      </c>
      <c r="AC95" s="2" cm="1">
        <f t="array" ref="AC95">_xlfn.XLOOKUP(AC$1&amp;$R95,$C$3:$C$1662&amp;$D$3:$D$1662,$E$3:$E$1662,0,0,1)</f>
        <v>0</v>
      </c>
      <c r="AM95" t="s">
        <v>781</v>
      </c>
      <c r="AN95" t="s">
        <v>881</v>
      </c>
      <c r="AO95">
        <v>5835</v>
      </c>
      <c r="AP95">
        <v>6004</v>
      </c>
      <c r="AQ95">
        <v>5776</v>
      </c>
      <c r="AR95">
        <v>5999</v>
      </c>
      <c r="AS95">
        <v>3311400</v>
      </c>
      <c r="AU95" s="7">
        <f t="shared" si="10"/>
        <v>2.6522929500342185E-2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0</v>
      </c>
      <c r="R96" t="s">
        <v>298</v>
      </c>
      <c r="S96" s="2">
        <f t="shared" si="8"/>
        <v>6153920</v>
      </c>
      <c r="T96" s="2">
        <f t="shared" si="12"/>
        <v>3743200</v>
      </c>
      <c r="U96" s="2">
        <f t="shared" si="12"/>
        <v>3282200</v>
      </c>
      <c r="V96" s="2">
        <f t="shared" si="12"/>
        <v>9665700</v>
      </c>
      <c r="W96" s="2">
        <f t="shared" si="12"/>
        <v>8934500</v>
      </c>
      <c r="X96" s="2">
        <f t="shared" si="12"/>
        <v>5144000</v>
      </c>
      <c r="Y96" s="2" cm="1">
        <f t="array" ref="Y96">_xlfn.XLOOKUP(Y$1&amp;$R96,$C$3:$C$1662&amp;$D$3:$D$1662,$E$3:$E$1662,0,0,1)</f>
        <v>7000</v>
      </c>
      <c r="Z96" s="2" cm="1">
        <f t="array" ref="Z96">_xlfn.XLOOKUP(Z$1&amp;$R96,$C$3:$C$1662&amp;$D$3:$D$1662,$E$3:$E$1662,0,0,1)</f>
        <v>9800</v>
      </c>
      <c r="AA96" s="2" cm="1">
        <f t="array" ref="AA96">_xlfn.XLOOKUP(AA$1&amp;$R96,$C$3:$C$1662&amp;$D$3:$D$1662,$E$3:$E$1662,0,0,1)</f>
        <v>116500</v>
      </c>
      <c r="AB96" s="2" cm="1">
        <f t="array" ref="AB96">_xlfn.XLOOKUP(AB$1&amp;$R96,$C$3:$C$1662&amp;$D$3:$D$1662,$E$3:$E$1662,0,0,1)</f>
        <v>66500</v>
      </c>
      <c r="AC96" s="2" cm="1">
        <f t="array" ref="AC96">_xlfn.XLOOKUP(AC$1&amp;$R96,$C$3:$C$1662&amp;$D$3:$D$1662,$E$3:$E$1662,0,0,1)</f>
        <v>0</v>
      </c>
      <c r="AM96" t="s">
        <v>782</v>
      </c>
      <c r="AN96" t="s">
        <v>881</v>
      </c>
      <c r="AO96">
        <v>6037</v>
      </c>
      <c r="AP96">
        <v>6155</v>
      </c>
      <c r="AQ96">
        <v>6008</v>
      </c>
      <c r="AR96">
        <v>6138</v>
      </c>
      <c r="AS96">
        <v>4178800</v>
      </c>
      <c r="AU96" s="7">
        <f t="shared" si="10"/>
        <v>2.3170528421403658E-2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0</v>
      </c>
      <c r="R97" t="s">
        <v>139</v>
      </c>
      <c r="S97" s="2">
        <f t="shared" si="8"/>
        <v>6190600</v>
      </c>
      <c r="T97" s="2">
        <f t="shared" si="12"/>
        <v>3750400</v>
      </c>
      <c r="U97" s="2">
        <f t="shared" si="12"/>
        <v>3287100</v>
      </c>
      <c r="V97" s="2">
        <f t="shared" si="12"/>
        <v>9771100</v>
      </c>
      <c r="W97" s="2">
        <f t="shared" si="12"/>
        <v>9000400</v>
      </c>
      <c r="X97" s="2">
        <f t="shared" si="12"/>
        <v>5144000</v>
      </c>
      <c r="Y97" s="2" cm="1">
        <f t="array" ref="Y97">_xlfn.XLOOKUP(Y$1&amp;$R97,$C$3:$C$1662&amp;$D$3:$D$1662,$E$3:$E$1662,0,0,1)</f>
        <v>7200</v>
      </c>
      <c r="Z97" s="2" cm="1">
        <f t="array" ref="Z97">_xlfn.XLOOKUP(Z$1&amp;$R97,$C$3:$C$1662&amp;$D$3:$D$1662,$E$3:$E$1662,0,0,1)</f>
        <v>4900</v>
      </c>
      <c r="AA97" s="2" cm="1">
        <f t="array" ref="AA97">_xlfn.XLOOKUP(AA$1&amp;$R97,$C$3:$C$1662&amp;$D$3:$D$1662,$E$3:$E$1662,0,0,1)</f>
        <v>105400</v>
      </c>
      <c r="AB97" s="2" cm="1">
        <f t="array" ref="AB97">_xlfn.XLOOKUP(AB$1&amp;$R97,$C$3:$C$1662&amp;$D$3:$D$1662,$E$3:$E$1662,0,0,1)</f>
        <v>65900</v>
      </c>
      <c r="AC97" s="2" cm="1">
        <f t="array" ref="AC97">_xlfn.XLOOKUP(AC$1&amp;$R97,$C$3:$C$1662&amp;$D$3:$D$1662,$E$3:$E$1662,0,0,1)</f>
        <v>0</v>
      </c>
      <c r="AM97" t="s">
        <v>803</v>
      </c>
      <c r="AN97" t="s">
        <v>881</v>
      </c>
      <c r="AO97">
        <v>6137</v>
      </c>
      <c r="AP97">
        <v>6166</v>
      </c>
      <c r="AQ97">
        <v>6047</v>
      </c>
      <c r="AR97">
        <v>6088</v>
      </c>
      <c r="AS97">
        <v>3974300</v>
      </c>
      <c r="AU97" s="7" t="str">
        <f t="shared" si="10"/>
        <v/>
      </c>
      <c r="AV97" s="7">
        <f t="shared" si="11"/>
        <v>-8.1459758879113275E-3</v>
      </c>
    </row>
    <row r="98" spans="3:48" x14ac:dyDescent="0.4">
      <c r="C98" t="s">
        <v>804</v>
      </c>
      <c r="D98" t="s">
        <v>601</v>
      </c>
      <c r="E98">
        <v>0</v>
      </c>
      <c r="R98" t="s">
        <v>137</v>
      </c>
      <c r="S98" s="2">
        <f t="shared" si="8"/>
        <v>6237160</v>
      </c>
      <c r="T98" s="2">
        <f t="shared" si="12"/>
        <v>3778400</v>
      </c>
      <c r="U98" s="2">
        <f t="shared" si="12"/>
        <v>3298800</v>
      </c>
      <c r="V98" s="2">
        <f t="shared" si="12"/>
        <v>9869300</v>
      </c>
      <c r="W98" s="2">
        <f t="shared" si="12"/>
        <v>9095300</v>
      </c>
      <c r="X98" s="2">
        <f t="shared" si="12"/>
        <v>5144000</v>
      </c>
      <c r="Y98" s="2" cm="1">
        <f t="array" ref="Y98">_xlfn.XLOOKUP(Y$1&amp;$R98,$C$3:$C$1662&amp;$D$3:$D$1662,$E$3:$E$1662,0,0,1)</f>
        <v>28000</v>
      </c>
      <c r="Z98" s="2" cm="1">
        <f t="array" ref="Z98">_xlfn.XLOOKUP(Z$1&amp;$R98,$C$3:$C$1662&amp;$D$3:$D$1662,$E$3:$E$1662,0,0,1)</f>
        <v>11700</v>
      </c>
      <c r="AA98" s="2" cm="1">
        <f t="array" ref="AA98">_xlfn.XLOOKUP(AA$1&amp;$R98,$C$3:$C$1662&amp;$D$3:$D$1662,$E$3:$E$1662,0,0,1)</f>
        <v>98200</v>
      </c>
      <c r="AB98" s="2" cm="1">
        <f t="array" ref="AB98">_xlfn.XLOOKUP(AB$1&amp;$R98,$C$3:$C$1662&amp;$D$3:$D$1662,$E$3:$E$1662,0,0,1)</f>
        <v>94900</v>
      </c>
      <c r="AC98" s="2" cm="1">
        <f t="array" ref="AC98">_xlfn.XLOOKUP(AC$1&amp;$R98,$C$3:$C$1662&amp;$D$3:$D$1662,$E$3:$E$1662,0,0,1)</f>
        <v>0</v>
      </c>
      <c r="AM98" t="s">
        <v>804</v>
      </c>
      <c r="AN98" t="s">
        <v>881</v>
      </c>
      <c r="AO98">
        <v>6988</v>
      </c>
      <c r="AP98">
        <v>7088</v>
      </c>
      <c r="AQ98">
        <v>6900</v>
      </c>
      <c r="AR98">
        <v>7088</v>
      </c>
      <c r="AS98">
        <v>5834400</v>
      </c>
      <c r="AU98" s="7">
        <f t="shared" si="10"/>
        <v>0.16425755584756896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0</v>
      </c>
      <c r="R99" t="s">
        <v>268</v>
      </c>
      <c r="S99" s="2">
        <f t="shared" si="8"/>
        <v>6271860</v>
      </c>
      <c r="T99" s="2">
        <f t="shared" si="12"/>
        <v>3797500</v>
      </c>
      <c r="U99" s="2">
        <f t="shared" si="12"/>
        <v>3311100</v>
      </c>
      <c r="V99" s="2">
        <f t="shared" si="12"/>
        <v>9953400</v>
      </c>
      <c r="W99" s="2">
        <f t="shared" si="12"/>
        <v>9153300</v>
      </c>
      <c r="X99" s="2">
        <f t="shared" si="12"/>
        <v>5144000</v>
      </c>
      <c r="Y99" s="2" cm="1">
        <f t="array" ref="Y99">_xlfn.XLOOKUP(Y$1&amp;$R99,$C$3:$C$1662&amp;$D$3:$D$1662,$E$3:$E$1662,0,0,1)</f>
        <v>19100</v>
      </c>
      <c r="Z99" s="2" cm="1">
        <f t="array" ref="Z99">_xlfn.XLOOKUP(Z$1&amp;$R99,$C$3:$C$1662&amp;$D$3:$D$1662,$E$3:$E$1662,0,0,1)</f>
        <v>12300</v>
      </c>
      <c r="AA99" s="2" cm="1">
        <f t="array" ref="AA99">_xlfn.XLOOKUP(AA$1&amp;$R99,$C$3:$C$1662&amp;$D$3:$D$1662,$E$3:$E$1662,0,0,1)</f>
        <v>84100</v>
      </c>
      <c r="AB99" s="2" cm="1">
        <f t="array" ref="AB99">_xlfn.XLOOKUP(AB$1&amp;$R99,$C$3:$C$1662&amp;$D$3:$D$1662,$E$3:$E$1662,0,0,1)</f>
        <v>58000</v>
      </c>
      <c r="AC99" s="2" cm="1">
        <f t="array" ref="AC99">_xlfn.XLOOKUP(AC$1&amp;$R99,$C$3:$C$1662&amp;$D$3:$D$1662,$E$3:$E$1662,0,0,1)</f>
        <v>0</v>
      </c>
      <c r="AM99" t="s">
        <v>836</v>
      </c>
      <c r="AN99" t="s">
        <v>881</v>
      </c>
      <c r="AO99">
        <v>7069</v>
      </c>
      <c r="AP99">
        <v>7315</v>
      </c>
      <c r="AQ99">
        <v>6696</v>
      </c>
      <c r="AR99">
        <v>7180</v>
      </c>
      <c r="AS99">
        <v>25342400</v>
      </c>
      <c r="AU99" s="7">
        <f t="shared" si="10"/>
        <v>1.2979683972911937E-2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0</v>
      </c>
      <c r="R100" t="s">
        <v>101</v>
      </c>
      <c r="S100" s="2">
        <f t="shared" si="8"/>
        <v>6319400</v>
      </c>
      <c r="T100" s="2">
        <f t="shared" ref="T100:X115" si="13">T99+Y100</f>
        <v>3818300</v>
      </c>
      <c r="U100" s="2">
        <f t="shared" si="13"/>
        <v>3324200</v>
      </c>
      <c r="V100" s="2">
        <f t="shared" si="13"/>
        <v>9999000</v>
      </c>
      <c r="W100" s="2">
        <f t="shared" si="13"/>
        <v>9311500</v>
      </c>
      <c r="X100" s="2">
        <f t="shared" si="13"/>
        <v>5144000</v>
      </c>
      <c r="Y100" s="2" cm="1">
        <f t="array" ref="Y100">_xlfn.XLOOKUP(Y$1&amp;$R100,$C$3:$C$1662&amp;$D$3:$D$1662,$E$3:$E$1662,0,0,1)</f>
        <v>20800</v>
      </c>
      <c r="Z100" s="2" cm="1">
        <f t="array" ref="Z100">_xlfn.XLOOKUP(Z$1&amp;$R100,$C$3:$C$1662&amp;$D$3:$D$1662,$E$3:$E$1662,0,0,1)</f>
        <v>13100</v>
      </c>
      <c r="AA100" s="2" cm="1">
        <f t="array" ref="AA100">_xlfn.XLOOKUP(AA$1&amp;$R100,$C$3:$C$1662&amp;$D$3:$D$1662,$E$3:$E$1662,0,0,1)</f>
        <v>45600</v>
      </c>
      <c r="AB100" s="2" cm="1">
        <f t="array" ref="AB100">_xlfn.XLOOKUP(AB$1&amp;$R100,$C$3:$C$1662&amp;$D$3:$D$1662,$E$3:$E$1662,0,0,1)</f>
        <v>158200</v>
      </c>
      <c r="AC100" s="2" cm="1">
        <f t="array" ref="AC100">_xlfn.XLOOKUP(AC$1&amp;$R100,$C$3:$C$1662&amp;$D$3:$D$1662,$E$3:$E$1662,0,0,1)</f>
        <v>0</v>
      </c>
      <c r="AM100" t="s">
        <v>851</v>
      </c>
      <c r="AN100" t="s">
        <v>881</v>
      </c>
      <c r="AO100">
        <v>7094</v>
      </c>
      <c r="AP100">
        <v>7120</v>
      </c>
      <c r="AQ100">
        <v>6743</v>
      </c>
      <c r="AR100">
        <v>6899</v>
      </c>
      <c r="AS100">
        <v>17615800</v>
      </c>
      <c r="AU100" s="7" t="str">
        <f t="shared" si="10"/>
        <v/>
      </c>
      <c r="AV100" s="7">
        <f t="shared" si="11"/>
        <v>-3.9136490250696432E-2</v>
      </c>
    </row>
    <row r="101" spans="3:48" x14ac:dyDescent="0.4">
      <c r="C101" t="s">
        <v>804</v>
      </c>
      <c r="D101" t="s">
        <v>604</v>
      </c>
      <c r="E101">
        <v>0</v>
      </c>
      <c r="R101" t="s">
        <v>220</v>
      </c>
      <c r="S101" s="2">
        <f t="shared" si="8"/>
        <v>6358640</v>
      </c>
      <c r="T101" s="2">
        <f t="shared" si="13"/>
        <v>3834200</v>
      </c>
      <c r="U101" s="2">
        <f t="shared" si="13"/>
        <v>3327400</v>
      </c>
      <c r="V101" s="2">
        <f t="shared" si="13"/>
        <v>10085000</v>
      </c>
      <c r="W101" s="2">
        <f t="shared" si="13"/>
        <v>9402600</v>
      </c>
      <c r="X101" s="2">
        <f t="shared" si="13"/>
        <v>5144000</v>
      </c>
      <c r="Y101" s="2" cm="1">
        <f t="array" ref="Y101">_xlfn.XLOOKUP(Y$1&amp;$R101,$C$3:$C$1662&amp;$D$3:$D$1662,$E$3:$E$1662,0,0,1)</f>
        <v>15900</v>
      </c>
      <c r="Z101" s="2" cm="1">
        <f t="array" ref="Z101">_xlfn.XLOOKUP(Z$1&amp;$R101,$C$3:$C$1662&amp;$D$3:$D$1662,$E$3:$E$1662,0,0,1)</f>
        <v>3200</v>
      </c>
      <c r="AA101" s="2" cm="1">
        <f t="array" ref="AA101">_xlfn.XLOOKUP(AA$1&amp;$R101,$C$3:$C$1662&amp;$D$3:$D$1662,$E$3:$E$1662,0,0,1)</f>
        <v>86000</v>
      </c>
      <c r="AB101" s="2" cm="1">
        <f t="array" ref="AB101">_xlfn.XLOOKUP(AB$1&amp;$R101,$C$3:$C$1662&amp;$D$3:$D$1662,$E$3:$E$1662,0,0,1)</f>
        <v>91100</v>
      </c>
      <c r="AC101" s="2" cm="1">
        <f t="array" ref="AC101">_xlfn.XLOOKUP(AC$1&amp;$R101,$C$3:$C$1662&amp;$D$3:$D$1662,$E$3:$E$1662,0,0,1)</f>
        <v>0</v>
      </c>
      <c r="AM101" t="s">
        <v>852</v>
      </c>
      <c r="AN101" t="s">
        <v>881</v>
      </c>
      <c r="AO101">
        <v>6850</v>
      </c>
      <c r="AP101">
        <v>6980</v>
      </c>
      <c r="AQ101">
        <v>6780</v>
      </c>
      <c r="AR101">
        <v>6917</v>
      </c>
      <c r="AS101">
        <v>6619500</v>
      </c>
      <c r="AU101" s="7">
        <f t="shared" si="10"/>
        <v>2.6090737788084795E-3</v>
      </c>
      <c r="AV101" s="7" t="str">
        <f t="shared" si="11"/>
        <v/>
      </c>
    </row>
    <row r="102" spans="3:48" x14ac:dyDescent="0.4">
      <c r="C102" t="s">
        <v>804</v>
      </c>
      <c r="D102" t="s">
        <v>605</v>
      </c>
      <c r="E102">
        <v>0</v>
      </c>
      <c r="R102" t="s">
        <v>114</v>
      </c>
      <c r="S102" s="2">
        <f t="shared" si="8"/>
        <v>6394640</v>
      </c>
      <c r="T102" s="2">
        <f t="shared" si="13"/>
        <v>3861200</v>
      </c>
      <c r="U102" s="2">
        <f t="shared" si="13"/>
        <v>3334200</v>
      </c>
      <c r="V102" s="2">
        <f t="shared" si="13"/>
        <v>10135700</v>
      </c>
      <c r="W102" s="2">
        <f t="shared" si="13"/>
        <v>9498100</v>
      </c>
      <c r="X102" s="2">
        <f t="shared" si="13"/>
        <v>5144000</v>
      </c>
      <c r="Y102" s="2" cm="1">
        <f t="array" ref="Y102">_xlfn.XLOOKUP(Y$1&amp;$R102,$C$3:$C$1662&amp;$D$3:$D$1662,$E$3:$E$1662,0,0,1)</f>
        <v>27000</v>
      </c>
      <c r="Z102" s="2" cm="1">
        <f t="array" ref="Z102">_xlfn.XLOOKUP(Z$1&amp;$R102,$C$3:$C$1662&amp;$D$3:$D$1662,$E$3:$E$1662,0,0,1)</f>
        <v>6800</v>
      </c>
      <c r="AA102" s="2" cm="1">
        <f t="array" ref="AA102">_xlfn.XLOOKUP(AA$1&amp;$R102,$C$3:$C$1662&amp;$D$3:$D$1662,$E$3:$E$1662,0,0,1)</f>
        <v>50700</v>
      </c>
      <c r="AB102" s="2" cm="1">
        <f t="array" ref="AB102">_xlfn.XLOOKUP(AB$1&amp;$R102,$C$3:$C$1662&amp;$D$3:$D$1662,$E$3:$E$1662,0,0,1)</f>
        <v>95500</v>
      </c>
      <c r="AC102" s="2" cm="1">
        <f t="array" ref="AC102">_xlfn.XLOOKUP(AC$1&amp;$R102,$C$3:$C$1662&amp;$D$3:$D$1662,$E$3:$E$1662,0,0,1)</f>
        <v>0</v>
      </c>
      <c r="AM102" t="s">
        <v>853</v>
      </c>
      <c r="AN102" t="s">
        <v>881</v>
      </c>
      <c r="AO102">
        <v>6834</v>
      </c>
      <c r="AP102">
        <v>7057</v>
      </c>
      <c r="AQ102">
        <v>6770</v>
      </c>
      <c r="AR102">
        <v>7047</v>
      </c>
      <c r="AS102">
        <v>7660200</v>
      </c>
      <c r="AU102" s="7">
        <f>IF(AR101&lt;AR102,AR102/AR101-1,"")</f>
        <v>1.8794274974700098E-2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606</v>
      </c>
      <c r="E103">
        <v>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6440240</v>
      </c>
      <c r="T103" s="2">
        <f t="shared" si="13"/>
        <v>3875100</v>
      </c>
      <c r="U103" s="2">
        <f t="shared" si="13"/>
        <v>3342500</v>
      </c>
      <c r="V103" s="2">
        <f t="shared" si="13"/>
        <v>10186300</v>
      </c>
      <c r="W103" s="2">
        <f t="shared" si="13"/>
        <v>9653300</v>
      </c>
      <c r="X103" s="2">
        <f t="shared" si="13"/>
        <v>5144000</v>
      </c>
      <c r="Y103" s="2" cm="1">
        <f t="array" ref="Y103">_xlfn.XLOOKUP(Y$1&amp;$R103,$C$3:$C$1662&amp;$D$3:$D$1662,$E$3:$E$1662,0,0,1)</f>
        <v>13900</v>
      </c>
      <c r="Z103" s="2" cm="1">
        <f t="array" ref="Z103">_xlfn.XLOOKUP(Z$1&amp;$R103,$C$3:$C$1662&amp;$D$3:$D$1662,$E$3:$E$1662,0,0,1)</f>
        <v>8300</v>
      </c>
      <c r="AA103" s="2" cm="1">
        <f t="array" ref="AA103">_xlfn.XLOOKUP(AA$1&amp;$R103,$C$3:$C$1662&amp;$D$3:$D$1662,$E$3:$E$1662,0,0,1)</f>
        <v>50600</v>
      </c>
      <c r="AB103" s="2" cm="1">
        <f t="array" ref="AB103">_xlfn.XLOOKUP(AB$1&amp;$R103,$C$3:$C$1662&amp;$D$3:$D$1662,$E$3:$E$1662,0,0,1)</f>
        <v>155200</v>
      </c>
      <c r="AC103" s="2" cm="1">
        <f t="array" ref="AC103">_xlfn.XLOOKUP(AC$1&amp;$R103,$C$3:$C$1662&amp;$D$3:$D$1662,$E$3:$E$1662,0,0,1)</f>
        <v>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0</v>
      </c>
      <c r="R104" t="s">
        <v>23</v>
      </c>
      <c r="S104" s="2">
        <f t="shared" si="8"/>
        <v>6492940</v>
      </c>
      <c r="T104" s="2">
        <f t="shared" si="13"/>
        <v>3892700</v>
      </c>
      <c r="U104" s="2">
        <f t="shared" si="13"/>
        <v>3352400</v>
      </c>
      <c r="V104" s="2">
        <f t="shared" si="13"/>
        <v>10256500</v>
      </c>
      <c r="W104" s="2">
        <f t="shared" si="13"/>
        <v>9819100</v>
      </c>
      <c r="X104" s="2">
        <f t="shared" si="13"/>
        <v>5144000</v>
      </c>
      <c r="Y104" s="2" cm="1">
        <f t="array" ref="Y104">_xlfn.XLOOKUP(Y$1&amp;$R104,$C$3:$C$1662&amp;$D$3:$D$1662,$E$3:$E$1662,0,0,1)</f>
        <v>17600</v>
      </c>
      <c r="Z104" s="2" cm="1">
        <f t="array" ref="Z104">_xlfn.XLOOKUP(Z$1&amp;$R104,$C$3:$C$1662&amp;$D$3:$D$1662,$E$3:$E$1662,0,0,1)</f>
        <v>9900</v>
      </c>
      <c r="AA104" s="2" cm="1">
        <f t="array" ref="AA104">_xlfn.XLOOKUP(AA$1&amp;$R104,$C$3:$C$1662&amp;$D$3:$D$1662,$E$3:$E$1662,0,0,1)</f>
        <v>70200</v>
      </c>
      <c r="AB104" s="2" cm="1">
        <f t="array" ref="AB104">_xlfn.XLOOKUP(AB$1&amp;$R104,$C$3:$C$1662&amp;$D$3:$D$1662,$E$3:$E$1662,0,0,1)</f>
        <v>165800</v>
      </c>
      <c r="AC104" s="2" cm="1">
        <f t="array" ref="AC104">_xlfn.XLOOKUP(AC$1&amp;$R104,$C$3:$C$1662&amp;$D$3:$D$1662,$E$3:$E$1662,0,0,1)</f>
        <v>0</v>
      </c>
    </row>
    <row r="105" spans="3:48" x14ac:dyDescent="0.4">
      <c r="C105" t="s">
        <v>804</v>
      </c>
      <c r="D105" t="s">
        <v>608</v>
      </c>
      <c r="E105">
        <v>0</v>
      </c>
      <c r="R105" t="s">
        <v>159</v>
      </c>
      <c r="S105" s="2">
        <f t="shared" si="8"/>
        <v>6544640</v>
      </c>
      <c r="T105" s="2">
        <f t="shared" si="13"/>
        <v>3907600</v>
      </c>
      <c r="U105" s="2">
        <f t="shared" si="13"/>
        <v>3366400</v>
      </c>
      <c r="V105" s="2">
        <f t="shared" si="13"/>
        <v>10287900</v>
      </c>
      <c r="W105" s="2">
        <f t="shared" si="13"/>
        <v>10017300</v>
      </c>
      <c r="X105" s="2">
        <f t="shared" si="13"/>
        <v>5144000</v>
      </c>
      <c r="Y105" s="2" cm="1">
        <f t="array" ref="Y105">_xlfn.XLOOKUP(Y$1&amp;$R105,$C$3:$C$1662&amp;$D$3:$D$1662,$E$3:$E$1662,0,0,1)</f>
        <v>14900</v>
      </c>
      <c r="Z105" s="2" cm="1">
        <f t="array" ref="Z105">_xlfn.XLOOKUP(Z$1&amp;$R105,$C$3:$C$1662&amp;$D$3:$D$1662,$E$3:$E$1662,0,0,1)</f>
        <v>14000</v>
      </c>
      <c r="AA105" s="2" cm="1">
        <f t="array" ref="AA105">_xlfn.XLOOKUP(AA$1&amp;$R105,$C$3:$C$1662&amp;$D$3:$D$1662,$E$3:$E$1662,0,0,1)</f>
        <v>31400</v>
      </c>
      <c r="AB105" s="2" cm="1">
        <f t="array" ref="AB105">_xlfn.XLOOKUP(AB$1&amp;$R105,$C$3:$C$1662&amp;$D$3:$D$1662,$E$3:$E$1662,0,0,1)</f>
        <v>198200</v>
      </c>
      <c r="AC105" s="2" cm="1">
        <f t="array" ref="AC105">_xlfn.XLOOKUP(AC$1&amp;$R105,$C$3:$C$1662&amp;$D$3:$D$1662,$E$3:$E$1662,0,0,1)</f>
        <v>0</v>
      </c>
      <c r="AU105" s="8">
        <f>MEDIAN(AU78:AU102)</f>
        <v>1.8311799076410118E-2</v>
      </c>
      <c r="AV105" s="8">
        <f>MEDIAN(AV78:AV102)</f>
        <v>-8.5034013605441716E-3</v>
      </c>
    </row>
    <row r="106" spans="3:48" x14ac:dyDescent="0.4">
      <c r="C106" t="s">
        <v>804</v>
      </c>
      <c r="D106" t="s">
        <v>609</v>
      </c>
      <c r="E106">
        <v>0</v>
      </c>
      <c r="R106" t="s">
        <v>173</v>
      </c>
      <c r="S106" s="2">
        <f t="shared" si="8"/>
        <v>6578680</v>
      </c>
      <c r="T106" s="2">
        <f t="shared" si="13"/>
        <v>3923900</v>
      </c>
      <c r="U106" s="2">
        <f t="shared" si="13"/>
        <v>3374500</v>
      </c>
      <c r="V106" s="2">
        <f t="shared" si="13"/>
        <v>10314000</v>
      </c>
      <c r="W106" s="2">
        <f t="shared" si="13"/>
        <v>10137000</v>
      </c>
      <c r="X106" s="2">
        <f t="shared" si="13"/>
        <v>5144000</v>
      </c>
      <c r="Y106" s="2" cm="1">
        <f t="array" ref="Y106">_xlfn.XLOOKUP(Y$1&amp;$R106,$C$3:$C$1662&amp;$D$3:$D$1662,$E$3:$E$1662,0,0,1)</f>
        <v>16300</v>
      </c>
      <c r="Z106" s="2" cm="1">
        <f t="array" ref="Z106">_xlfn.XLOOKUP(Z$1&amp;$R106,$C$3:$C$1662&amp;$D$3:$D$1662,$E$3:$E$1662,0,0,1)</f>
        <v>8100</v>
      </c>
      <c r="AA106" s="2" cm="1">
        <f t="array" ref="AA106">_xlfn.XLOOKUP(AA$1&amp;$R106,$C$3:$C$1662&amp;$D$3:$D$1662,$E$3:$E$1662,0,0,1)</f>
        <v>26100</v>
      </c>
      <c r="AB106" s="2" cm="1">
        <f t="array" ref="AB106">_xlfn.XLOOKUP(AB$1&amp;$R106,$C$3:$C$1662&amp;$D$3:$D$1662,$E$3:$E$1662,0,0,1)</f>
        <v>119700</v>
      </c>
      <c r="AC106" s="2" cm="1">
        <f t="array" ref="AC106">_xlfn.XLOOKUP(AC$1&amp;$R106,$C$3:$C$1662&amp;$D$3:$D$1662,$E$3:$E$1662,0,0,1)</f>
        <v>0</v>
      </c>
      <c r="AU106" s="8">
        <f>MEDIAN(AU28:AU102)</f>
        <v>2.2954924874791338E-2</v>
      </c>
      <c r="AV106" s="8">
        <f>MEDIAN(AV28:AV102)</f>
        <v>-1.2569183384658678E-2</v>
      </c>
    </row>
    <row r="107" spans="3:48" x14ac:dyDescent="0.4">
      <c r="C107" t="s">
        <v>804</v>
      </c>
      <c r="D107" t="s">
        <v>610</v>
      </c>
      <c r="E107">
        <v>0</v>
      </c>
      <c r="R107" t="s">
        <v>112</v>
      </c>
      <c r="S107" s="2">
        <f t="shared" si="8"/>
        <v>6622300</v>
      </c>
      <c r="T107" s="2">
        <f t="shared" si="13"/>
        <v>3933800</v>
      </c>
      <c r="U107" s="2">
        <f t="shared" si="13"/>
        <v>3379300</v>
      </c>
      <c r="V107" s="2">
        <f t="shared" si="13"/>
        <v>10347000</v>
      </c>
      <c r="W107" s="2">
        <f t="shared" si="13"/>
        <v>10307400</v>
      </c>
      <c r="X107" s="2">
        <f t="shared" si="13"/>
        <v>5144000</v>
      </c>
      <c r="Y107" s="2" cm="1">
        <f t="array" ref="Y107">_xlfn.XLOOKUP(Y$1&amp;$R107,$C$3:$C$1662&amp;$D$3:$D$1662,$E$3:$E$1662,0,0,1)</f>
        <v>9900</v>
      </c>
      <c r="Z107" s="2" cm="1">
        <f t="array" ref="Z107">_xlfn.XLOOKUP(Z$1&amp;$R107,$C$3:$C$1662&amp;$D$3:$D$1662,$E$3:$E$1662,0,0,1)</f>
        <v>4800</v>
      </c>
      <c r="AA107" s="2" cm="1">
        <f t="array" ref="AA107">_xlfn.XLOOKUP(AA$1&amp;$R107,$C$3:$C$1662&amp;$D$3:$D$1662,$E$3:$E$1662,0,0,1)</f>
        <v>33000</v>
      </c>
      <c r="AB107" s="2" cm="1">
        <f t="array" ref="AB107">_xlfn.XLOOKUP(AB$1&amp;$R107,$C$3:$C$1662&amp;$D$3:$D$1662,$E$3:$E$1662,0,0,1)</f>
        <v>170400</v>
      </c>
      <c r="AC107" s="2" cm="1">
        <f t="array" ref="AC107">_xlfn.XLOOKUP(AC$1&amp;$R107,$C$3:$C$1662&amp;$D$3:$D$1662,$E$3:$E$1662,0,0,1)</f>
        <v>0</v>
      </c>
      <c r="AU107" s="8">
        <f>MIN(AU105:AU106)</f>
        <v>1.8311799076410118E-2</v>
      </c>
      <c r="AV107" s="8">
        <f>MIN(AV105:AV106)</f>
        <v>-1.2569183384658678E-2</v>
      </c>
    </row>
    <row r="108" spans="3:48" x14ac:dyDescent="0.4">
      <c r="C108" t="s">
        <v>804</v>
      </c>
      <c r="D108" t="s">
        <v>611</v>
      </c>
      <c r="E108">
        <v>0</v>
      </c>
      <c r="R108" t="s">
        <v>271</v>
      </c>
      <c r="S108" s="2">
        <f t="shared" si="8"/>
        <v>6664240</v>
      </c>
      <c r="T108" s="2">
        <f t="shared" si="13"/>
        <v>3940200</v>
      </c>
      <c r="U108" s="2">
        <f t="shared" si="13"/>
        <v>3388900</v>
      </c>
      <c r="V108" s="2">
        <f t="shared" si="13"/>
        <v>10394900</v>
      </c>
      <c r="W108" s="2">
        <f t="shared" si="13"/>
        <v>10453200</v>
      </c>
      <c r="X108" s="2">
        <f t="shared" si="13"/>
        <v>5144000</v>
      </c>
      <c r="Y108" s="2" cm="1">
        <f t="array" ref="Y108">_xlfn.XLOOKUP(Y$1&amp;$R108,$C$3:$C$1662&amp;$D$3:$D$1662,$E$3:$E$1662,0,0,1)</f>
        <v>6400</v>
      </c>
      <c r="Z108" s="2" cm="1">
        <f t="array" ref="Z108">_xlfn.XLOOKUP(Z$1&amp;$R108,$C$3:$C$1662&amp;$D$3:$D$1662,$E$3:$E$1662,0,0,1)</f>
        <v>9600</v>
      </c>
      <c r="AA108" s="2" cm="1">
        <f t="array" ref="AA108">_xlfn.XLOOKUP(AA$1&amp;$R108,$C$3:$C$1662&amp;$D$3:$D$1662,$E$3:$E$1662,0,0,1)</f>
        <v>47900</v>
      </c>
      <c r="AB108" s="2" cm="1">
        <f t="array" ref="AB108">_xlfn.XLOOKUP(AB$1&amp;$R108,$C$3:$C$1662&amp;$D$3:$D$1662,$E$3:$E$1662,0,0,1)</f>
        <v>145800</v>
      </c>
      <c r="AC108" s="2" cm="1">
        <f t="array" ref="AC108">_xlfn.XLOOKUP(AC$1&amp;$R108,$C$3:$C$1662&amp;$D$3:$D$1662,$E$3:$E$1662,0,0,1)</f>
        <v>0</v>
      </c>
    </row>
    <row r="109" spans="3:48" x14ac:dyDescent="0.4">
      <c r="C109" t="s">
        <v>804</v>
      </c>
      <c r="D109" t="s">
        <v>612</v>
      </c>
      <c r="E109">
        <v>0</v>
      </c>
      <c r="R109" t="s">
        <v>34</v>
      </c>
      <c r="S109" s="2">
        <f t="shared" si="8"/>
        <v>6698600</v>
      </c>
      <c r="T109" s="2">
        <f t="shared" si="13"/>
        <v>3963400</v>
      </c>
      <c r="U109" s="2">
        <f t="shared" si="13"/>
        <v>3397800</v>
      </c>
      <c r="V109" s="2">
        <f t="shared" si="13"/>
        <v>10449100</v>
      </c>
      <c r="W109" s="2">
        <f t="shared" si="13"/>
        <v>10538700</v>
      </c>
      <c r="X109" s="2">
        <f t="shared" si="13"/>
        <v>5144000</v>
      </c>
      <c r="Y109" s="2" cm="1">
        <f t="array" ref="Y109">_xlfn.XLOOKUP(Y$1&amp;$R109,$C$3:$C$1662&amp;$D$3:$D$1662,$E$3:$E$1662,0,0,1)</f>
        <v>23200</v>
      </c>
      <c r="Z109" s="2" cm="1">
        <f t="array" ref="Z109">_xlfn.XLOOKUP(Z$1&amp;$R109,$C$3:$C$1662&amp;$D$3:$D$1662,$E$3:$E$1662,0,0,1)</f>
        <v>8900</v>
      </c>
      <c r="AA109" s="2" cm="1">
        <f t="array" ref="AA109">_xlfn.XLOOKUP(AA$1&amp;$R109,$C$3:$C$1662&amp;$D$3:$D$1662,$E$3:$E$1662,0,0,1)</f>
        <v>54200</v>
      </c>
      <c r="AB109" s="2" cm="1">
        <f t="array" ref="AB109">_xlfn.XLOOKUP(AB$1&amp;$R109,$C$3:$C$1662&amp;$D$3:$D$1662,$E$3:$E$1662,0,0,1)</f>
        <v>85500</v>
      </c>
      <c r="AC109" s="2" cm="1">
        <f t="array" ref="AC109">_xlfn.XLOOKUP(AC$1&amp;$R109,$C$3:$C$1662&amp;$D$3:$D$1662,$E$3:$E$1662,0,0,1)</f>
        <v>0</v>
      </c>
    </row>
    <row r="110" spans="3:48" x14ac:dyDescent="0.4">
      <c r="C110" t="s">
        <v>804</v>
      </c>
      <c r="D110" t="s">
        <v>613</v>
      </c>
      <c r="E110">
        <v>0</v>
      </c>
      <c r="R110" t="s">
        <v>217</v>
      </c>
      <c r="S110" s="2">
        <f t="shared" si="8"/>
        <v>6739880</v>
      </c>
      <c r="T110" s="2">
        <f t="shared" si="13"/>
        <v>3979600</v>
      </c>
      <c r="U110" s="2">
        <f t="shared" si="13"/>
        <v>3402900</v>
      </c>
      <c r="V110" s="2">
        <f t="shared" si="13"/>
        <v>10473200</v>
      </c>
      <c r="W110" s="2">
        <f t="shared" si="13"/>
        <v>10699700</v>
      </c>
      <c r="X110" s="2">
        <f t="shared" si="13"/>
        <v>5144000</v>
      </c>
      <c r="Y110" s="2" cm="1">
        <f t="array" ref="Y110">_xlfn.XLOOKUP(Y$1&amp;$R110,$C$3:$C$1662&amp;$D$3:$D$1662,$E$3:$E$1662,0,0,1)</f>
        <v>16200</v>
      </c>
      <c r="Z110" s="2" cm="1">
        <f t="array" ref="Z110">_xlfn.XLOOKUP(Z$1&amp;$R110,$C$3:$C$1662&amp;$D$3:$D$1662,$E$3:$E$1662,0,0,1)</f>
        <v>5100</v>
      </c>
      <c r="AA110" s="2" cm="1">
        <f t="array" ref="AA110">_xlfn.XLOOKUP(AA$1&amp;$R110,$C$3:$C$1662&amp;$D$3:$D$1662,$E$3:$E$1662,0,0,1)</f>
        <v>24100</v>
      </c>
      <c r="AB110" s="2" cm="1">
        <f t="array" ref="AB110">_xlfn.XLOOKUP(AB$1&amp;$R110,$C$3:$C$1662&amp;$D$3:$D$1662,$E$3:$E$1662,0,0,1)</f>
        <v>161000</v>
      </c>
      <c r="AC110" s="2" cm="1">
        <f t="array" ref="AC110">_xlfn.XLOOKUP(AC$1&amp;$R110,$C$3:$C$1662&amp;$D$3:$D$1662,$E$3:$E$1662,0,0,1)</f>
        <v>0</v>
      </c>
    </row>
    <row r="111" spans="3:48" x14ac:dyDescent="0.4">
      <c r="C111" t="s">
        <v>804</v>
      </c>
      <c r="D111" t="s">
        <v>614</v>
      </c>
      <c r="E111">
        <v>0</v>
      </c>
      <c r="R111" t="s">
        <v>219</v>
      </c>
      <c r="S111" s="2">
        <f t="shared" si="8"/>
        <v>6805700</v>
      </c>
      <c r="T111" s="2">
        <f t="shared" si="13"/>
        <v>3990200</v>
      </c>
      <c r="U111" s="2">
        <f t="shared" si="13"/>
        <v>3410900</v>
      </c>
      <c r="V111" s="2">
        <f t="shared" si="13"/>
        <v>10543200</v>
      </c>
      <c r="W111" s="2">
        <f t="shared" si="13"/>
        <v>10940200</v>
      </c>
      <c r="X111" s="2">
        <f t="shared" si="13"/>
        <v>5144000</v>
      </c>
      <c r="Y111" s="2" cm="1">
        <f t="array" ref="Y111">_xlfn.XLOOKUP(Y$1&amp;$R111,$C$3:$C$1662&amp;$D$3:$D$1662,$E$3:$E$1662,0,0,1)</f>
        <v>10600</v>
      </c>
      <c r="Z111" s="2" cm="1">
        <f t="array" ref="Z111">_xlfn.XLOOKUP(Z$1&amp;$R111,$C$3:$C$1662&amp;$D$3:$D$1662,$E$3:$E$1662,0,0,1)</f>
        <v>8000</v>
      </c>
      <c r="AA111" s="2" cm="1">
        <f t="array" ref="AA111">_xlfn.XLOOKUP(AA$1&amp;$R111,$C$3:$C$1662&amp;$D$3:$D$1662,$E$3:$E$1662,0,0,1)</f>
        <v>70000</v>
      </c>
      <c r="AB111" s="2" cm="1">
        <f t="array" ref="AB111">_xlfn.XLOOKUP(AB$1&amp;$R111,$C$3:$C$1662&amp;$D$3:$D$1662,$E$3:$E$1662,0,0,1)</f>
        <v>240500</v>
      </c>
      <c r="AC111" s="2" cm="1">
        <f t="array" ref="AC111">_xlfn.XLOOKUP(AC$1&amp;$R111,$C$3:$C$1662&amp;$D$3:$D$1662,$E$3:$E$1662,0,0,1)</f>
        <v>0</v>
      </c>
    </row>
    <row r="112" spans="3:48" x14ac:dyDescent="0.4">
      <c r="C112" t="s">
        <v>804</v>
      </c>
      <c r="D112" t="s">
        <v>615</v>
      </c>
      <c r="E112">
        <v>0</v>
      </c>
      <c r="R112" t="s">
        <v>162</v>
      </c>
      <c r="S112" s="2">
        <f t="shared" si="8"/>
        <v>6857800</v>
      </c>
      <c r="T112" s="2">
        <f t="shared" si="13"/>
        <v>4001000</v>
      </c>
      <c r="U112" s="2">
        <f t="shared" si="13"/>
        <v>3417100</v>
      </c>
      <c r="V112" s="2">
        <f t="shared" si="13"/>
        <v>10615400</v>
      </c>
      <c r="W112" s="2">
        <f t="shared" si="13"/>
        <v>11111500</v>
      </c>
      <c r="X112" s="2">
        <f t="shared" si="13"/>
        <v>5144000</v>
      </c>
      <c r="Y112" s="2" cm="1">
        <f t="array" ref="Y112">_xlfn.XLOOKUP(Y$1&amp;$R112,$C$3:$C$1662&amp;$D$3:$D$1662,$E$3:$E$1662,0,0,1)</f>
        <v>10800</v>
      </c>
      <c r="Z112" s="2" cm="1">
        <f t="array" ref="Z112">_xlfn.XLOOKUP(Z$1&amp;$R112,$C$3:$C$1662&amp;$D$3:$D$1662,$E$3:$E$1662,0,0,1)</f>
        <v>6200</v>
      </c>
      <c r="AA112" s="2" cm="1">
        <f t="array" ref="AA112">_xlfn.XLOOKUP(AA$1&amp;$R112,$C$3:$C$1662&amp;$D$3:$D$1662,$E$3:$E$1662,0,0,1)</f>
        <v>72200</v>
      </c>
      <c r="AB112" s="2" cm="1">
        <f t="array" ref="AB112">_xlfn.XLOOKUP(AB$1&amp;$R112,$C$3:$C$1662&amp;$D$3:$D$1662,$E$3:$E$1662,0,0,1)</f>
        <v>171300</v>
      </c>
      <c r="AC112" s="2" cm="1">
        <f t="array" ref="AC112">_xlfn.XLOOKUP(AC$1&amp;$R112,$C$3:$C$1662&amp;$D$3:$D$1662,$E$3:$E$1662,0,0,1)</f>
        <v>0</v>
      </c>
    </row>
    <row r="113" spans="3:29" x14ac:dyDescent="0.4">
      <c r="C113" t="s">
        <v>804</v>
      </c>
      <c r="D113" t="s">
        <v>616</v>
      </c>
      <c r="E113">
        <v>0</v>
      </c>
      <c r="R113" t="s">
        <v>193</v>
      </c>
      <c r="S113" s="2">
        <f t="shared" si="8"/>
        <v>6902620</v>
      </c>
      <c r="T113" s="2">
        <f t="shared" si="13"/>
        <v>4014400</v>
      </c>
      <c r="U113" s="2">
        <f t="shared" si="13"/>
        <v>3425700</v>
      </c>
      <c r="V113" s="2">
        <f t="shared" si="13"/>
        <v>10661600</v>
      </c>
      <c r="W113" s="2">
        <f t="shared" si="13"/>
        <v>11267400</v>
      </c>
      <c r="X113" s="2">
        <f t="shared" si="13"/>
        <v>5144000</v>
      </c>
      <c r="Y113" s="2" cm="1">
        <f t="array" ref="Y113">_xlfn.XLOOKUP(Y$1&amp;$R113,$C$3:$C$1662&amp;$D$3:$D$1662,$E$3:$E$1662,0,0,1)</f>
        <v>13400</v>
      </c>
      <c r="Z113" s="2" cm="1">
        <f t="array" ref="Z113">_xlfn.XLOOKUP(Z$1&amp;$R113,$C$3:$C$1662&amp;$D$3:$D$1662,$E$3:$E$1662,0,0,1)</f>
        <v>8600</v>
      </c>
      <c r="AA113" s="2" cm="1">
        <f t="array" ref="AA113">_xlfn.XLOOKUP(AA$1&amp;$R113,$C$3:$C$1662&amp;$D$3:$D$1662,$E$3:$E$1662,0,0,1)</f>
        <v>46200</v>
      </c>
      <c r="AB113" s="2" cm="1">
        <f t="array" ref="AB113">_xlfn.XLOOKUP(AB$1&amp;$R113,$C$3:$C$1662&amp;$D$3:$D$1662,$E$3:$E$1662,0,0,1)</f>
        <v>155900</v>
      </c>
      <c r="AC113" s="2" cm="1">
        <f t="array" ref="AC113">_xlfn.XLOOKUP(AC$1&amp;$R113,$C$3:$C$1662&amp;$D$3:$D$1662,$E$3:$E$1662,0,0,1)</f>
        <v>0</v>
      </c>
    </row>
    <row r="114" spans="3:29" x14ac:dyDescent="0.4">
      <c r="C114" t="s">
        <v>804</v>
      </c>
      <c r="D114" t="s">
        <v>617</v>
      </c>
      <c r="E114">
        <v>0</v>
      </c>
      <c r="R114" t="s">
        <v>190</v>
      </c>
      <c r="S114" s="2">
        <f t="shared" si="8"/>
        <v>6947420</v>
      </c>
      <c r="T114" s="2">
        <f t="shared" si="13"/>
        <v>4022600</v>
      </c>
      <c r="U114" s="2">
        <f t="shared" si="13"/>
        <v>3451800</v>
      </c>
      <c r="V114" s="2">
        <f t="shared" si="13"/>
        <v>10702800</v>
      </c>
      <c r="W114" s="2">
        <f t="shared" si="13"/>
        <v>11415900</v>
      </c>
      <c r="X114" s="2">
        <f t="shared" si="13"/>
        <v>5144000</v>
      </c>
      <c r="Y114" s="2" cm="1">
        <f t="array" ref="Y114">_xlfn.XLOOKUP(Y$1&amp;$R114,$C$3:$C$1662&amp;$D$3:$D$1662,$E$3:$E$1662,0,0,1)</f>
        <v>8200</v>
      </c>
      <c r="Z114" s="2" cm="1">
        <f t="array" ref="Z114">_xlfn.XLOOKUP(Z$1&amp;$R114,$C$3:$C$1662&amp;$D$3:$D$1662,$E$3:$E$1662,0,0,1)</f>
        <v>26100</v>
      </c>
      <c r="AA114" s="2" cm="1">
        <f t="array" ref="AA114">_xlfn.XLOOKUP(AA$1&amp;$R114,$C$3:$C$1662&amp;$D$3:$D$1662,$E$3:$E$1662,0,0,1)</f>
        <v>41200</v>
      </c>
      <c r="AB114" s="2" cm="1">
        <f t="array" ref="AB114">_xlfn.XLOOKUP(AB$1&amp;$R114,$C$3:$C$1662&amp;$D$3:$D$1662,$E$3:$E$1662,0,0,1)</f>
        <v>148500</v>
      </c>
      <c r="AC114" s="2" cm="1">
        <f t="array" ref="AC114">_xlfn.XLOOKUP(AC$1&amp;$R114,$C$3:$C$1662&amp;$D$3:$D$1662,$E$3:$E$1662,0,0,1)</f>
        <v>0</v>
      </c>
    </row>
    <row r="115" spans="3:29" x14ac:dyDescent="0.4">
      <c r="C115" t="s">
        <v>804</v>
      </c>
      <c r="D115" t="s">
        <v>618</v>
      </c>
      <c r="E115">
        <v>0</v>
      </c>
      <c r="R115" t="s">
        <v>182</v>
      </c>
      <c r="S115" s="2">
        <f t="shared" si="8"/>
        <v>7011520</v>
      </c>
      <c r="T115" s="2">
        <f t="shared" si="13"/>
        <v>4032800</v>
      </c>
      <c r="U115" s="2">
        <f t="shared" si="13"/>
        <v>3459000</v>
      </c>
      <c r="V115" s="2">
        <f t="shared" si="13"/>
        <v>10755000</v>
      </c>
      <c r="W115" s="2">
        <f t="shared" si="13"/>
        <v>11666800</v>
      </c>
      <c r="X115" s="2">
        <f t="shared" si="13"/>
        <v>5144000</v>
      </c>
      <c r="Y115" s="2" cm="1">
        <f t="array" ref="Y115">_xlfn.XLOOKUP(Y$1&amp;$R115,$C$3:$C$1662&amp;$D$3:$D$1662,$E$3:$E$1662,0,0,1)</f>
        <v>10200</v>
      </c>
      <c r="Z115" s="2" cm="1">
        <f t="array" ref="Z115">_xlfn.XLOOKUP(Z$1&amp;$R115,$C$3:$C$1662&amp;$D$3:$D$1662,$E$3:$E$1662,0,0,1)</f>
        <v>7200</v>
      </c>
      <c r="AA115" s="2" cm="1">
        <f t="array" ref="AA115">_xlfn.XLOOKUP(AA$1&amp;$R115,$C$3:$C$1662&amp;$D$3:$D$1662,$E$3:$E$1662,0,0,1)</f>
        <v>52200</v>
      </c>
      <c r="AB115" s="2" cm="1">
        <f t="array" ref="AB115">_xlfn.XLOOKUP(AB$1&amp;$R115,$C$3:$C$1662&amp;$D$3:$D$1662,$E$3:$E$1662,0,0,1)</f>
        <v>250900</v>
      </c>
      <c r="AC115" s="2" cm="1">
        <f t="array" ref="AC115">_xlfn.XLOOKUP(AC$1&amp;$R115,$C$3:$C$1662&amp;$D$3:$D$1662,$E$3:$E$1662,0,0,1)</f>
        <v>0</v>
      </c>
    </row>
    <row r="116" spans="3:29" x14ac:dyDescent="0.4">
      <c r="C116" t="s">
        <v>804</v>
      </c>
      <c r="D116" t="s">
        <v>619</v>
      </c>
      <c r="E116">
        <v>0</v>
      </c>
      <c r="R116" t="s">
        <v>232</v>
      </c>
      <c r="S116" s="2">
        <f t="shared" si="8"/>
        <v>7044460</v>
      </c>
      <c r="T116" s="2">
        <f t="shared" ref="T116:X131" si="14">T115+Y116</f>
        <v>4040500</v>
      </c>
      <c r="U116" s="2">
        <f t="shared" si="14"/>
        <v>3462600</v>
      </c>
      <c r="V116" s="2">
        <f t="shared" si="14"/>
        <v>10788700</v>
      </c>
      <c r="W116" s="2">
        <f t="shared" si="14"/>
        <v>11786500</v>
      </c>
      <c r="X116" s="2">
        <f t="shared" si="14"/>
        <v>5144000</v>
      </c>
      <c r="Y116" s="2" cm="1">
        <f t="array" ref="Y116">_xlfn.XLOOKUP(Y$1&amp;$R116,$C$3:$C$1662&amp;$D$3:$D$1662,$E$3:$E$1662,0,0,1)</f>
        <v>7700</v>
      </c>
      <c r="Z116" s="2" cm="1">
        <f t="array" ref="Z116">_xlfn.XLOOKUP(Z$1&amp;$R116,$C$3:$C$1662&amp;$D$3:$D$1662,$E$3:$E$1662,0,0,1)</f>
        <v>3600</v>
      </c>
      <c r="AA116" s="2" cm="1">
        <f t="array" ref="AA116">_xlfn.XLOOKUP(AA$1&amp;$R116,$C$3:$C$1662&amp;$D$3:$D$1662,$E$3:$E$1662,0,0,1)</f>
        <v>33700</v>
      </c>
      <c r="AB116" s="2" cm="1">
        <f t="array" ref="AB116">_xlfn.XLOOKUP(AB$1&amp;$R116,$C$3:$C$1662&amp;$D$3:$D$1662,$E$3:$E$1662,0,0,1)</f>
        <v>119700</v>
      </c>
      <c r="AC116" s="2" cm="1">
        <f t="array" ref="AC116">_xlfn.XLOOKUP(AC$1&amp;$R116,$C$3:$C$1662&amp;$D$3:$D$1662,$E$3:$E$1662,0,0,1)</f>
        <v>0</v>
      </c>
    </row>
    <row r="117" spans="3:29" x14ac:dyDescent="0.4">
      <c r="C117" t="s">
        <v>804</v>
      </c>
      <c r="D117" t="s">
        <v>620</v>
      </c>
      <c r="E117">
        <v>0</v>
      </c>
      <c r="R117" t="s">
        <v>246</v>
      </c>
      <c r="S117" s="2">
        <f t="shared" si="8"/>
        <v>7116840</v>
      </c>
      <c r="T117" s="2">
        <f t="shared" si="14"/>
        <v>4060400</v>
      </c>
      <c r="U117" s="2">
        <f t="shared" si="14"/>
        <v>3468600</v>
      </c>
      <c r="V117" s="2">
        <f t="shared" si="14"/>
        <v>10864700</v>
      </c>
      <c r="W117" s="2">
        <f t="shared" si="14"/>
        <v>12046500</v>
      </c>
      <c r="X117" s="2">
        <f t="shared" si="14"/>
        <v>5144000</v>
      </c>
      <c r="Y117" s="2" cm="1">
        <f t="array" ref="Y117">_xlfn.XLOOKUP(Y$1&amp;$R117,$C$3:$C$1662&amp;$D$3:$D$1662,$E$3:$E$1662,0,0,1)</f>
        <v>19900</v>
      </c>
      <c r="Z117" s="2" cm="1">
        <f t="array" ref="Z117">_xlfn.XLOOKUP(Z$1&amp;$R117,$C$3:$C$1662&amp;$D$3:$D$1662,$E$3:$E$1662,0,0,1)</f>
        <v>6000</v>
      </c>
      <c r="AA117" s="2" cm="1">
        <f t="array" ref="AA117">_xlfn.XLOOKUP(AA$1&amp;$R117,$C$3:$C$1662&amp;$D$3:$D$1662,$E$3:$E$1662,0,0,1)</f>
        <v>76000</v>
      </c>
      <c r="AB117" s="2" cm="1">
        <f t="array" ref="AB117">_xlfn.XLOOKUP(AB$1&amp;$R117,$C$3:$C$1662&amp;$D$3:$D$1662,$E$3:$E$1662,0,0,1)</f>
        <v>260000</v>
      </c>
      <c r="AC117" s="2" cm="1">
        <f t="array" ref="AC117">_xlfn.XLOOKUP(AC$1&amp;$R117,$C$3:$C$1662&amp;$D$3:$D$1662,$E$3:$E$1662,0,0,1)</f>
        <v>0</v>
      </c>
    </row>
    <row r="118" spans="3:29" x14ac:dyDescent="0.4">
      <c r="C118" t="s">
        <v>804</v>
      </c>
      <c r="D118" t="s">
        <v>621</v>
      </c>
      <c r="E118">
        <v>0</v>
      </c>
      <c r="R118" t="s">
        <v>108</v>
      </c>
      <c r="S118" s="2">
        <f t="shared" si="8"/>
        <v>7169700</v>
      </c>
      <c r="T118" s="2">
        <f t="shared" si="14"/>
        <v>4069200</v>
      </c>
      <c r="U118" s="2">
        <f t="shared" si="14"/>
        <v>3473700</v>
      </c>
      <c r="V118" s="2">
        <f t="shared" si="14"/>
        <v>10936700</v>
      </c>
      <c r="W118" s="2">
        <f t="shared" si="14"/>
        <v>12224900</v>
      </c>
      <c r="X118" s="2">
        <f t="shared" si="14"/>
        <v>5144000</v>
      </c>
      <c r="Y118" s="2" cm="1">
        <f t="array" ref="Y118">_xlfn.XLOOKUP(Y$1&amp;$R118,$C$3:$C$1662&amp;$D$3:$D$1662,$E$3:$E$1662,0,0,1)</f>
        <v>8800</v>
      </c>
      <c r="Z118" s="2" cm="1">
        <f t="array" ref="Z118">_xlfn.XLOOKUP(Z$1&amp;$R118,$C$3:$C$1662&amp;$D$3:$D$1662,$E$3:$E$1662,0,0,1)</f>
        <v>5100</v>
      </c>
      <c r="AA118" s="2" cm="1">
        <f t="array" ref="AA118">_xlfn.XLOOKUP(AA$1&amp;$R118,$C$3:$C$1662&amp;$D$3:$D$1662,$E$3:$E$1662,0,0,1)</f>
        <v>72000</v>
      </c>
      <c r="AB118" s="2" cm="1">
        <f t="array" ref="AB118">_xlfn.XLOOKUP(AB$1&amp;$R118,$C$3:$C$1662&amp;$D$3:$D$1662,$E$3:$E$1662,0,0,1)</f>
        <v>178400</v>
      </c>
      <c r="AC118" s="2" cm="1">
        <f t="array" ref="AC118">_xlfn.XLOOKUP(AC$1&amp;$R118,$C$3:$C$1662&amp;$D$3:$D$1662,$E$3:$E$1662,0,0,1)</f>
        <v>0</v>
      </c>
    </row>
    <row r="119" spans="3:29" x14ac:dyDescent="0.4">
      <c r="C119" t="s">
        <v>804</v>
      </c>
      <c r="D119" t="s">
        <v>622</v>
      </c>
      <c r="E119">
        <v>0</v>
      </c>
      <c r="R119" t="s">
        <v>267</v>
      </c>
      <c r="S119" s="2">
        <f t="shared" si="8"/>
        <v>7238380</v>
      </c>
      <c r="T119" s="2">
        <f t="shared" si="14"/>
        <v>4078900</v>
      </c>
      <c r="U119" s="2">
        <f t="shared" si="14"/>
        <v>3476700</v>
      </c>
      <c r="V119" s="2">
        <f t="shared" si="14"/>
        <v>11011800</v>
      </c>
      <c r="W119" s="2">
        <f t="shared" si="14"/>
        <v>12480500</v>
      </c>
      <c r="X119" s="2">
        <f t="shared" si="14"/>
        <v>5144000</v>
      </c>
      <c r="Y119" s="2" cm="1">
        <f t="array" ref="Y119">_xlfn.XLOOKUP(Y$1&amp;$R119,$C$3:$C$1662&amp;$D$3:$D$1662,$E$3:$E$1662,0,0,1)</f>
        <v>9700</v>
      </c>
      <c r="Z119" s="2" cm="1">
        <f t="array" ref="Z119">_xlfn.XLOOKUP(Z$1&amp;$R119,$C$3:$C$1662&amp;$D$3:$D$1662,$E$3:$E$1662,0,0,1)</f>
        <v>3000</v>
      </c>
      <c r="AA119" s="2" cm="1">
        <f t="array" ref="AA119">_xlfn.XLOOKUP(AA$1&amp;$R119,$C$3:$C$1662&amp;$D$3:$D$1662,$E$3:$E$1662,0,0,1)</f>
        <v>75100</v>
      </c>
      <c r="AB119" s="2" cm="1">
        <f t="array" ref="AB119">_xlfn.XLOOKUP(AB$1&amp;$R119,$C$3:$C$1662&amp;$D$3:$D$1662,$E$3:$E$1662,0,0,1)</f>
        <v>255600</v>
      </c>
      <c r="AC119" s="2" cm="1">
        <f t="array" ref="AC119">_xlfn.XLOOKUP(AC$1&amp;$R119,$C$3:$C$1662&amp;$D$3:$D$1662,$E$3:$E$1662,0,0,1)</f>
        <v>0</v>
      </c>
    </row>
    <row r="120" spans="3:29" x14ac:dyDescent="0.4">
      <c r="C120" t="s">
        <v>804</v>
      </c>
      <c r="D120" t="s">
        <v>623</v>
      </c>
      <c r="E120">
        <v>0</v>
      </c>
      <c r="R120" t="s">
        <v>252</v>
      </c>
      <c r="S120" s="2">
        <f t="shared" si="8"/>
        <v>7275920</v>
      </c>
      <c r="T120" s="2">
        <f t="shared" si="14"/>
        <v>4086600</v>
      </c>
      <c r="U120" s="2">
        <f t="shared" si="14"/>
        <v>3484900</v>
      </c>
      <c r="V120" s="2">
        <f t="shared" si="14"/>
        <v>11054000</v>
      </c>
      <c r="W120" s="2">
        <f t="shared" si="14"/>
        <v>12610100</v>
      </c>
      <c r="X120" s="2">
        <f t="shared" si="14"/>
        <v>5144000</v>
      </c>
      <c r="Y120" s="2" cm="1">
        <f t="array" ref="Y120">_xlfn.XLOOKUP(Y$1&amp;$R120,$C$3:$C$1662&amp;$D$3:$D$1662,$E$3:$E$1662,0,0,1)</f>
        <v>7700</v>
      </c>
      <c r="Z120" s="2" cm="1">
        <f t="array" ref="Z120">_xlfn.XLOOKUP(Z$1&amp;$R120,$C$3:$C$1662&amp;$D$3:$D$1662,$E$3:$E$1662,0,0,1)</f>
        <v>8200</v>
      </c>
      <c r="AA120" s="2" cm="1">
        <f t="array" ref="AA120">_xlfn.XLOOKUP(AA$1&amp;$R120,$C$3:$C$1662&amp;$D$3:$D$1662,$E$3:$E$1662,0,0,1)</f>
        <v>42200</v>
      </c>
      <c r="AB120" s="2" cm="1">
        <f t="array" ref="AB120">_xlfn.XLOOKUP(AB$1&amp;$R120,$C$3:$C$1662&amp;$D$3:$D$1662,$E$3:$E$1662,0,0,1)</f>
        <v>129600</v>
      </c>
      <c r="AC120" s="2" cm="1">
        <f t="array" ref="AC120">_xlfn.XLOOKUP(AC$1&amp;$R120,$C$3:$C$1662&amp;$D$3:$D$1662,$E$3:$E$1662,0,0,1)</f>
        <v>0</v>
      </c>
    </row>
    <row r="121" spans="3:29" x14ac:dyDescent="0.4">
      <c r="C121" t="s">
        <v>804</v>
      </c>
      <c r="D121" t="s">
        <v>624</v>
      </c>
      <c r="E121">
        <v>0</v>
      </c>
      <c r="R121" t="s">
        <v>128</v>
      </c>
      <c r="S121" s="2">
        <f t="shared" si="8"/>
        <v>7312080</v>
      </c>
      <c r="T121" s="2">
        <f t="shared" si="14"/>
        <v>4092800</v>
      </c>
      <c r="U121" s="2">
        <f t="shared" si="14"/>
        <v>3494200</v>
      </c>
      <c r="V121" s="2">
        <f t="shared" si="14"/>
        <v>11105600</v>
      </c>
      <c r="W121" s="2">
        <f t="shared" si="14"/>
        <v>12723800</v>
      </c>
      <c r="X121" s="2">
        <f t="shared" si="14"/>
        <v>5144000</v>
      </c>
      <c r="Y121" s="2" cm="1">
        <f t="array" ref="Y121">_xlfn.XLOOKUP(Y$1&amp;$R121,$C$3:$C$1662&amp;$D$3:$D$1662,$E$3:$E$1662,0,0,1)</f>
        <v>6200</v>
      </c>
      <c r="Z121" s="2" cm="1">
        <f t="array" ref="Z121">_xlfn.XLOOKUP(Z$1&amp;$R121,$C$3:$C$1662&amp;$D$3:$D$1662,$E$3:$E$1662,0,0,1)</f>
        <v>9300</v>
      </c>
      <c r="AA121" s="2" cm="1">
        <f t="array" ref="AA121">_xlfn.XLOOKUP(AA$1&amp;$R121,$C$3:$C$1662&amp;$D$3:$D$1662,$E$3:$E$1662,0,0,1)</f>
        <v>51600</v>
      </c>
      <c r="AB121" s="2" cm="1">
        <f t="array" ref="AB121">_xlfn.XLOOKUP(AB$1&amp;$R121,$C$3:$C$1662&amp;$D$3:$D$1662,$E$3:$E$1662,0,0,1)</f>
        <v>113700</v>
      </c>
      <c r="AC121" s="2" cm="1">
        <f t="array" ref="AC121">_xlfn.XLOOKUP(AC$1&amp;$R121,$C$3:$C$1662&amp;$D$3:$D$1662,$E$3:$E$1662,0,0,1)</f>
        <v>0</v>
      </c>
    </row>
    <row r="122" spans="3:29" x14ac:dyDescent="0.4">
      <c r="C122" t="s">
        <v>804</v>
      </c>
      <c r="D122" t="s">
        <v>625</v>
      </c>
      <c r="E122">
        <v>0</v>
      </c>
      <c r="R122" t="s">
        <v>287</v>
      </c>
      <c r="S122" s="2">
        <f t="shared" si="8"/>
        <v>7337760</v>
      </c>
      <c r="T122" s="2">
        <f t="shared" si="14"/>
        <v>4098000</v>
      </c>
      <c r="U122" s="2">
        <f t="shared" si="14"/>
        <v>3504200</v>
      </c>
      <c r="V122" s="2">
        <f t="shared" si="14"/>
        <v>11132800</v>
      </c>
      <c r="W122" s="2">
        <f t="shared" si="14"/>
        <v>12809800</v>
      </c>
      <c r="X122" s="2">
        <f t="shared" si="14"/>
        <v>5144000</v>
      </c>
      <c r="Y122" s="2" cm="1">
        <f t="array" ref="Y122">_xlfn.XLOOKUP(Y$1&amp;$R122,$C$3:$C$1662&amp;$D$3:$D$1662,$E$3:$E$1662,0,0,1)</f>
        <v>5200</v>
      </c>
      <c r="Z122" s="2" cm="1">
        <f t="array" ref="Z122">_xlfn.XLOOKUP(Z$1&amp;$R122,$C$3:$C$1662&amp;$D$3:$D$1662,$E$3:$E$1662,0,0,1)</f>
        <v>10000</v>
      </c>
      <c r="AA122" s="2" cm="1">
        <f t="array" ref="AA122">_xlfn.XLOOKUP(AA$1&amp;$R122,$C$3:$C$1662&amp;$D$3:$D$1662,$E$3:$E$1662,0,0,1)</f>
        <v>27200</v>
      </c>
      <c r="AB122" s="2" cm="1">
        <f t="array" ref="AB122">_xlfn.XLOOKUP(AB$1&amp;$R122,$C$3:$C$1662&amp;$D$3:$D$1662,$E$3:$E$1662,0,0,1)</f>
        <v>86000</v>
      </c>
      <c r="AC122" s="2" cm="1">
        <f t="array" ref="AC122">_xlfn.XLOOKUP(AC$1&amp;$R122,$C$3:$C$1662&amp;$D$3:$D$1662,$E$3:$E$1662,0,0,1)</f>
        <v>0</v>
      </c>
    </row>
    <row r="123" spans="3:29" x14ac:dyDescent="0.4">
      <c r="C123" t="s">
        <v>804</v>
      </c>
      <c r="D123" t="s">
        <v>626</v>
      </c>
      <c r="E123">
        <v>0</v>
      </c>
      <c r="R123" t="s">
        <v>194</v>
      </c>
      <c r="S123" s="2">
        <f t="shared" si="8"/>
        <v>7387660</v>
      </c>
      <c r="T123" s="2">
        <f t="shared" si="14"/>
        <v>4116600</v>
      </c>
      <c r="U123" s="2">
        <f t="shared" si="14"/>
        <v>3520800</v>
      </c>
      <c r="V123" s="2">
        <f t="shared" si="14"/>
        <v>11162900</v>
      </c>
      <c r="W123" s="2">
        <f t="shared" si="14"/>
        <v>12994000</v>
      </c>
      <c r="X123" s="2">
        <f t="shared" si="14"/>
        <v>5144000</v>
      </c>
      <c r="Y123" s="2" cm="1">
        <f t="array" ref="Y123">_xlfn.XLOOKUP(Y$1&amp;$R123,$C$3:$C$1662&amp;$D$3:$D$1662,$E$3:$E$1662,0,0,1)</f>
        <v>18600</v>
      </c>
      <c r="Z123" s="2" cm="1">
        <f t="array" ref="Z123">_xlfn.XLOOKUP(Z$1&amp;$R123,$C$3:$C$1662&amp;$D$3:$D$1662,$E$3:$E$1662,0,0,1)</f>
        <v>16600</v>
      </c>
      <c r="AA123" s="2" cm="1">
        <f t="array" ref="AA123">_xlfn.XLOOKUP(AA$1&amp;$R123,$C$3:$C$1662&amp;$D$3:$D$1662,$E$3:$E$1662,0,0,1)</f>
        <v>30100</v>
      </c>
      <c r="AB123" s="2" cm="1">
        <f t="array" ref="AB123">_xlfn.XLOOKUP(AB$1&amp;$R123,$C$3:$C$1662&amp;$D$3:$D$1662,$E$3:$E$1662,0,0,1)</f>
        <v>184200</v>
      </c>
      <c r="AC123" s="2" cm="1">
        <f t="array" ref="AC123">_xlfn.XLOOKUP(AC$1&amp;$R123,$C$3:$C$1662&amp;$D$3:$D$1662,$E$3:$E$1662,0,0,1)</f>
        <v>0</v>
      </c>
    </row>
    <row r="124" spans="3:29" x14ac:dyDescent="0.4">
      <c r="C124" t="s">
        <v>804</v>
      </c>
      <c r="D124" t="s">
        <v>627</v>
      </c>
      <c r="E124">
        <v>0</v>
      </c>
      <c r="R124" t="s">
        <v>184</v>
      </c>
      <c r="S124" s="2">
        <f t="shared" si="8"/>
        <v>7420340</v>
      </c>
      <c r="T124" s="2">
        <f t="shared" si="14"/>
        <v>4120500</v>
      </c>
      <c r="U124" s="2">
        <f t="shared" si="14"/>
        <v>3531700</v>
      </c>
      <c r="V124" s="2">
        <f t="shared" si="14"/>
        <v>11194700</v>
      </c>
      <c r="W124" s="2">
        <f t="shared" si="14"/>
        <v>13110800</v>
      </c>
      <c r="X124" s="2">
        <f t="shared" si="14"/>
        <v>5144000</v>
      </c>
      <c r="Y124" s="2" cm="1">
        <f t="array" ref="Y124">_xlfn.XLOOKUP(Y$1&amp;$R124,$C$3:$C$1662&amp;$D$3:$D$1662,$E$3:$E$1662,0,0,1)</f>
        <v>3900</v>
      </c>
      <c r="Z124" s="2" cm="1">
        <f t="array" ref="Z124">_xlfn.XLOOKUP(Z$1&amp;$R124,$C$3:$C$1662&amp;$D$3:$D$1662,$E$3:$E$1662,0,0,1)</f>
        <v>10900</v>
      </c>
      <c r="AA124" s="2" cm="1">
        <f t="array" ref="AA124">_xlfn.XLOOKUP(AA$1&amp;$R124,$C$3:$C$1662&amp;$D$3:$D$1662,$E$3:$E$1662,0,0,1)</f>
        <v>31800</v>
      </c>
      <c r="AB124" s="2" cm="1">
        <f t="array" ref="AB124">_xlfn.XLOOKUP(AB$1&amp;$R124,$C$3:$C$1662&amp;$D$3:$D$1662,$E$3:$E$1662,0,0,1)</f>
        <v>116800</v>
      </c>
      <c r="AC124" s="2" cm="1">
        <f t="array" ref="AC124">_xlfn.XLOOKUP(AC$1&amp;$R124,$C$3:$C$1662&amp;$D$3:$D$1662,$E$3:$E$1662,0,0,1)</f>
        <v>0</v>
      </c>
    </row>
    <row r="125" spans="3:29" x14ac:dyDescent="0.4">
      <c r="C125" t="s">
        <v>804</v>
      </c>
      <c r="D125" t="s">
        <v>628</v>
      </c>
      <c r="E125">
        <v>0</v>
      </c>
      <c r="R125" t="s">
        <v>177</v>
      </c>
      <c r="S125" s="2">
        <f t="shared" si="8"/>
        <v>7452120</v>
      </c>
      <c r="T125" s="2">
        <f t="shared" si="14"/>
        <v>4128300</v>
      </c>
      <c r="U125" s="2">
        <f t="shared" si="14"/>
        <v>3542500</v>
      </c>
      <c r="V125" s="2">
        <f t="shared" si="14"/>
        <v>11216800</v>
      </c>
      <c r="W125" s="2">
        <f t="shared" si="14"/>
        <v>13229000</v>
      </c>
      <c r="X125" s="2">
        <f t="shared" si="14"/>
        <v>5144000</v>
      </c>
      <c r="Y125" s="2" cm="1">
        <f t="array" ref="Y125">_xlfn.XLOOKUP(Y$1&amp;$R125,$C$3:$C$1662&amp;$D$3:$D$1662,$E$3:$E$1662,0,0,1)</f>
        <v>7800</v>
      </c>
      <c r="Z125" s="2" cm="1">
        <f t="array" ref="Z125">_xlfn.XLOOKUP(Z$1&amp;$R125,$C$3:$C$1662&amp;$D$3:$D$1662,$E$3:$E$1662,0,0,1)</f>
        <v>10800</v>
      </c>
      <c r="AA125" s="2" cm="1">
        <f t="array" ref="AA125">_xlfn.XLOOKUP(AA$1&amp;$R125,$C$3:$C$1662&amp;$D$3:$D$1662,$E$3:$E$1662,0,0,1)</f>
        <v>22100</v>
      </c>
      <c r="AB125" s="2" cm="1">
        <f t="array" ref="AB125">_xlfn.XLOOKUP(AB$1&amp;$R125,$C$3:$C$1662&amp;$D$3:$D$1662,$E$3:$E$1662,0,0,1)</f>
        <v>118200</v>
      </c>
      <c r="AC125" s="2" cm="1">
        <f t="array" ref="AC125">_xlfn.XLOOKUP(AC$1&amp;$R125,$C$3:$C$1662&amp;$D$3:$D$1662,$E$3:$E$1662,0,0,1)</f>
        <v>0</v>
      </c>
    </row>
    <row r="126" spans="3:29" x14ac:dyDescent="0.4">
      <c r="C126" t="s">
        <v>804</v>
      </c>
      <c r="D126" t="s">
        <v>629</v>
      </c>
      <c r="E126">
        <v>0</v>
      </c>
      <c r="R126" t="s">
        <v>55</v>
      </c>
      <c r="S126" s="2">
        <f t="shared" si="8"/>
        <v>7487680</v>
      </c>
      <c r="T126" s="2">
        <f t="shared" si="14"/>
        <v>4135700</v>
      </c>
      <c r="U126" s="2">
        <f t="shared" si="14"/>
        <v>3549200</v>
      </c>
      <c r="V126" s="2">
        <f t="shared" si="14"/>
        <v>11244200</v>
      </c>
      <c r="W126" s="2">
        <f t="shared" si="14"/>
        <v>13365300</v>
      </c>
      <c r="X126" s="2">
        <f t="shared" si="14"/>
        <v>5144000</v>
      </c>
      <c r="Y126" s="2" cm="1">
        <f t="array" ref="Y126">_xlfn.XLOOKUP(Y$1&amp;$R126,$C$3:$C$1662&amp;$D$3:$D$1662,$E$3:$E$1662,0,0,1)</f>
        <v>7400</v>
      </c>
      <c r="Z126" s="2" cm="1">
        <f t="array" ref="Z126">_xlfn.XLOOKUP(Z$1&amp;$R126,$C$3:$C$1662&amp;$D$3:$D$1662,$E$3:$E$1662,0,0,1)</f>
        <v>6700</v>
      </c>
      <c r="AA126" s="2" cm="1">
        <f t="array" ref="AA126">_xlfn.XLOOKUP(AA$1&amp;$R126,$C$3:$C$1662&amp;$D$3:$D$1662,$E$3:$E$1662,0,0,1)</f>
        <v>27400</v>
      </c>
      <c r="AB126" s="2" cm="1">
        <f t="array" ref="AB126">_xlfn.XLOOKUP(AB$1&amp;$R126,$C$3:$C$1662&amp;$D$3:$D$1662,$E$3:$E$1662,0,0,1)</f>
        <v>136300</v>
      </c>
      <c r="AC126" s="2" cm="1">
        <f t="array" ref="AC126">_xlfn.XLOOKUP(AC$1&amp;$R126,$C$3:$C$1662&amp;$D$3:$D$1662,$E$3:$E$1662,0,0,1)</f>
        <v>0</v>
      </c>
    </row>
    <row r="127" spans="3:29" x14ac:dyDescent="0.4">
      <c r="C127" t="s">
        <v>804</v>
      </c>
      <c r="D127" t="s">
        <v>630</v>
      </c>
      <c r="E127">
        <v>0</v>
      </c>
      <c r="R127" t="s">
        <v>32</v>
      </c>
      <c r="S127" s="2">
        <f t="shared" si="8"/>
        <v>7511500</v>
      </c>
      <c r="T127" s="2">
        <f t="shared" si="14"/>
        <v>4142700</v>
      </c>
      <c r="U127" s="2">
        <f t="shared" si="14"/>
        <v>3558300</v>
      </c>
      <c r="V127" s="2">
        <f t="shared" si="14"/>
        <v>11274300</v>
      </c>
      <c r="W127" s="2">
        <f t="shared" si="14"/>
        <v>13438200</v>
      </c>
      <c r="X127" s="2">
        <f t="shared" si="14"/>
        <v>5144000</v>
      </c>
      <c r="Y127" s="2" cm="1">
        <f t="array" ref="Y127">_xlfn.XLOOKUP(Y$1&amp;$R127,$C$3:$C$1662&amp;$D$3:$D$1662,$E$3:$E$1662,0,0,1)</f>
        <v>7000</v>
      </c>
      <c r="Z127" s="2" cm="1">
        <f t="array" ref="Z127">_xlfn.XLOOKUP(Z$1&amp;$R127,$C$3:$C$1662&amp;$D$3:$D$1662,$E$3:$E$1662,0,0,1)</f>
        <v>9100</v>
      </c>
      <c r="AA127" s="2" cm="1">
        <f t="array" ref="AA127">_xlfn.XLOOKUP(AA$1&amp;$R127,$C$3:$C$1662&amp;$D$3:$D$1662,$E$3:$E$1662,0,0,1)</f>
        <v>30100</v>
      </c>
      <c r="AB127" s="2" cm="1">
        <f t="array" ref="AB127">_xlfn.XLOOKUP(AB$1&amp;$R127,$C$3:$C$1662&amp;$D$3:$D$1662,$E$3:$E$1662,0,0,1)</f>
        <v>72900</v>
      </c>
      <c r="AC127" s="2" cm="1">
        <f t="array" ref="AC127">_xlfn.XLOOKUP(AC$1&amp;$R127,$C$3:$C$1662&amp;$D$3:$D$1662,$E$3:$E$1662,0,0,1)</f>
        <v>0</v>
      </c>
    </row>
    <row r="128" spans="3:29" x14ac:dyDescent="0.4">
      <c r="C128" t="s">
        <v>804</v>
      </c>
      <c r="D128" t="s">
        <v>631</v>
      </c>
      <c r="E128">
        <v>0</v>
      </c>
      <c r="R128" t="s">
        <v>166</v>
      </c>
      <c r="S128" s="2">
        <f t="shared" si="8"/>
        <v>7551820</v>
      </c>
      <c r="T128" s="2">
        <f t="shared" si="14"/>
        <v>4148300</v>
      </c>
      <c r="U128" s="2">
        <f t="shared" si="14"/>
        <v>3566300</v>
      </c>
      <c r="V128" s="2">
        <f t="shared" si="14"/>
        <v>11334900</v>
      </c>
      <c r="W128" s="2">
        <f t="shared" si="14"/>
        <v>13565600</v>
      </c>
      <c r="X128" s="2">
        <f t="shared" si="14"/>
        <v>5144000</v>
      </c>
      <c r="Y128" s="2" cm="1">
        <f t="array" ref="Y128">_xlfn.XLOOKUP(Y$1&amp;$R128,$C$3:$C$1662&amp;$D$3:$D$1662,$E$3:$E$1662,0,0,1)</f>
        <v>5600</v>
      </c>
      <c r="Z128" s="2" cm="1">
        <f t="array" ref="Z128">_xlfn.XLOOKUP(Z$1&amp;$R128,$C$3:$C$1662&amp;$D$3:$D$1662,$E$3:$E$1662,0,0,1)</f>
        <v>8000</v>
      </c>
      <c r="AA128" s="2" cm="1">
        <f t="array" ref="AA128">_xlfn.XLOOKUP(AA$1&amp;$R128,$C$3:$C$1662&amp;$D$3:$D$1662,$E$3:$E$1662,0,0,1)</f>
        <v>60600</v>
      </c>
      <c r="AB128" s="2" cm="1">
        <f t="array" ref="AB128">_xlfn.XLOOKUP(AB$1&amp;$R128,$C$3:$C$1662&amp;$D$3:$D$1662,$E$3:$E$1662,0,0,1)</f>
        <v>127400</v>
      </c>
      <c r="AC128" s="2" cm="1">
        <f t="array" ref="AC128">_xlfn.XLOOKUP(AC$1&amp;$R128,$C$3:$C$1662&amp;$D$3:$D$1662,$E$3:$E$1662,0,0,1)</f>
        <v>0</v>
      </c>
    </row>
    <row r="129" spans="3:29" x14ac:dyDescent="0.4">
      <c r="C129" t="s">
        <v>804</v>
      </c>
      <c r="D129" t="s">
        <v>632</v>
      </c>
      <c r="E129">
        <v>0</v>
      </c>
      <c r="R129" t="s">
        <v>60</v>
      </c>
      <c r="S129" s="2">
        <f t="shared" si="8"/>
        <v>7573520</v>
      </c>
      <c r="T129" s="2">
        <f t="shared" si="14"/>
        <v>4152600</v>
      </c>
      <c r="U129" s="2">
        <f t="shared" si="14"/>
        <v>3573400</v>
      </c>
      <c r="V129" s="2">
        <f t="shared" si="14"/>
        <v>11374400</v>
      </c>
      <c r="W129" s="2">
        <f t="shared" si="14"/>
        <v>13623200</v>
      </c>
      <c r="X129" s="2">
        <f t="shared" si="14"/>
        <v>5144000</v>
      </c>
      <c r="Y129" s="2" cm="1">
        <f t="array" ref="Y129">_xlfn.XLOOKUP(Y$1&amp;$R129,$C$3:$C$1662&amp;$D$3:$D$1662,$E$3:$E$1662,0,0,1)</f>
        <v>4300</v>
      </c>
      <c r="Z129" s="2" cm="1">
        <f t="array" ref="Z129">_xlfn.XLOOKUP(Z$1&amp;$R129,$C$3:$C$1662&amp;$D$3:$D$1662,$E$3:$E$1662,0,0,1)</f>
        <v>7100</v>
      </c>
      <c r="AA129" s="2" cm="1">
        <f t="array" ref="AA129">_xlfn.XLOOKUP(AA$1&amp;$R129,$C$3:$C$1662&amp;$D$3:$D$1662,$E$3:$E$1662,0,0,1)</f>
        <v>39500</v>
      </c>
      <c r="AB129" s="2" cm="1">
        <f t="array" ref="AB129">_xlfn.XLOOKUP(AB$1&amp;$R129,$C$3:$C$1662&amp;$D$3:$D$1662,$E$3:$E$1662,0,0,1)</f>
        <v>57600</v>
      </c>
      <c r="AC129" s="2" cm="1">
        <f t="array" ref="AC129">_xlfn.XLOOKUP(AC$1&amp;$R129,$C$3:$C$1662&amp;$D$3:$D$1662,$E$3:$E$1662,0,0,1)</f>
        <v>0</v>
      </c>
    </row>
    <row r="130" spans="3:29" x14ac:dyDescent="0.4">
      <c r="C130" t="s">
        <v>804</v>
      </c>
      <c r="D130" t="s">
        <v>633</v>
      </c>
      <c r="E130">
        <v>0</v>
      </c>
      <c r="R130" t="s">
        <v>266</v>
      </c>
      <c r="S130" s="2">
        <f t="shared" si="8"/>
        <v>7591660</v>
      </c>
      <c r="T130" s="2">
        <f t="shared" si="14"/>
        <v>4162200</v>
      </c>
      <c r="U130" s="2">
        <f t="shared" si="14"/>
        <v>3586000</v>
      </c>
      <c r="V130" s="2">
        <f t="shared" si="14"/>
        <v>11394900</v>
      </c>
      <c r="W130" s="2">
        <f t="shared" si="14"/>
        <v>13671200</v>
      </c>
      <c r="X130" s="2">
        <f t="shared" si="14"/>
        <v>5144000</v>
      </c>
      <c r="Y130" s="2" cm="1">
        <f t="array" ref="Y130">_xlfn.XLOOKUP(Y$1&amp;$R130,$C$3:$C$1662&amp;$D$3:$D$1662,$E$3:$E$1662,0,0,1)</f>
        <v>9600</v>
      </c>
      <c r="Z130" s="2" cm="1">
        <f t="array" ref="Z130">_xlfn.XLOOKUP(Z$1&amp;$R130,$C$3:$C$1662&amp;$D$3:$D$1662,$E$3:$E$1662,0,0,1)</f>
        <v>12600</v>
      </c>
      <c r="AA130" s="2" cm="1">
        <f t="array" ref="AA130">_xlfn.XLOOKUP(AA$1&amp;$R130,$C$3:$C$1662&amp;$D$3:$D$1662,$E$3:$E$1662,0,0,1)</f>
        <v>20500</v>
      </c>
      <c r="AB130" s="2" cm="1">
        <f t="array" ref="AB130">_xlfn.XLOOKUP(AB$1&amp;$R130,$C$3:$C$1662&amp;$D$3:$D$1662,$E$3:$E$1662,0,0,1)</f>
        <v>48000</v>
      </c>
      <c r="AC130" s="2" cm="1">
        <f t="array" ref="AC130">_xlfn.XLOOKUP(AC$1&amp;$R130,$C$3:$C$1662&amp;$D$3:$D$1662,$E$3:$E$1662,0,0,1)</f>
        <v>0</v>
      </c>
    </row>
    <row r="131" spans="3:29" x14ac:dyDescent="0.4">
      <c r="C131" t="s">
        <v>804</v>
      </c>
      <c r="D131" t="s">
        <v>634</v>
      </c>
      <c r="E131">
        <v>0</v>
      </c>
      <c r="R131" t="s">
        <v>44</v>
      </c>
      <c r="S131" s="2">
        <f t="shared" ref="S131:S194" si="15">IFERROR(AVERAGEIFS(T131:X131,T131:X131,"&gt;0"),0)</f>
        <v>7626440</v>
      </c>
      <c r="T131" s="2">
        <f t="shared" si="14"/>
        <v>4170200</v>
      </c>
      <c r="U131" s="2">
        <f t="shared" si="14"/>
        <v>3597300</v>
      </c>
      <c r="V131" s="2">
        <f t="shared" si="14"/>
        <v>11415700</v>
      </c>
      <c r="W131" s="2">
        <f t="shared" si="14"/>
        <v>13805000</v>
      </c>
      <c r="X131" s="2">
        <f t="shared" si="14"/>
        <v>5144000</v>
      </c>
      <c r="Y131" s="2" cm="1">
        <f t="array" ref="Y131">_xlfn.XLOOKUP(Y$1&amp;$R131,$C$3:$C$1662&amp;$D$3:$D$1662,$E$3:$E$1662,0,0,1)</f>
        <v>8000</v>
      </c>
      <c r="Z131" s="2" cm="1">
        <f t="array" ref="Z131">_xlfn.XLOOKUP(Z$1&amp;$R131,$C$3:$C$1662&amp;$D$3:$D$1662,$E$3:$E$1662,0,0,1)</f>
        <v>11300</v>
      </c>
      <c r="AA131" s="2" cm="1">
        <f t="array" ref="AA131">_xlfn.XLOOKUP(AA$1&amp;$R131,$C$3:$C$1662&amp;$D$3:$D$1662,$E$3:$E$1662,0,0,1)</f>
        <v>20800</v>
      </c>
      <c r="AB131" s="2" cm="1">
        <f t="array" ref="AB131">_xlfn.XLOOKUP(AB$1&amp;$R131,$C$3:$C$1662&amp;$D$3:$D$1662,$E$3:$E$1662,0,0,1)</f>
        <v>133800</v>
      </c>
      <c r="AC131" s="2" cm="1">
        <f t="array" ref="AC131">_xlfn.XLOOKUP(AC$1&amp;$R131,$C$3:$C$1662&amp;$D$3:$D$1662,$E$3:$E$1662,0,0,1)</f>
        <v>0</v>
      </c>
    </row>
    <row r="132" spans="3:29" x14ac:dyDescent="0.4">
      <c r="C132" t="s">
        <v>804</v>
      </c>
      <c r="D132" t="s">
        <v>635</v>
      </c>
      <c r="E132">
        <v>0</v>
      </c>
      <c r="R132" t="s">
        <v>230</v>
      </c>
      <c r="S132" s="2">
        <f t="shared" si="15"/>
        <v>7643920</v>
      </c>
      <c r="T132" s="2">
        <f t="shared" ref="T132:X147" si="16">T131+Y132</f>
        <v>4173700</v>
      </c>
      <c r="U132" s="2">
        <f t="shared" si="16"/>
        <v>3604800</v>
      </c>
      <c r="V132" s="2">
        <f t="shared" si="16"/>
        <v>11434500</v>
      </c>
      <c r="W132" s="2">
        <f t="shared" si="16"/>
        <v>13862600</v>
      </c>
      <c r="X132" s="2">
        <f t="shared" si="16"/>
        <v>5144000</v>
      </c>
      <c r="Y132" s="2" cm="1">
        <f t="array" ref="Y132">_xlfn.XLOOKUP(Y$1&amp;$R132,$C$3:$C$1662&amp;$D$3:$D$1662,$E$3:$E$1662,0,0,1)</f>
        <v>3500</v>
      </c>
      <c r="Z132" s="2" cm="1">
        <f t="array" ref="Z132">_xlfn.XLOOKUP(Z$1&amp;$R132,$C$3:$C$1662&amp;$D$3:$D$1662,$E$3:$E$1662,0,0,1)</f>
        <v>7500</v>
      </c>
      <c r="AA132" s="2" cm="1">
        <f t="array" ref="AA132">_xlfn.XLOOKUP(AA$1&amp;$R132,$C$3:$C$1662&amp;$D$3:$D$1662,$E$3:$E$1662,0,0,1)</f>
        <v>18800</v>
      </c>
      <c r="AB132" s="2" cm="1">
        <f t="array" ref="AB132">_xlfn.XLOOKUP(AB$1&amp;$R132,$C$3:$C$1662&amp;$D$3:$D$1662,$E$3:$E$1662,0,0,1)</f>
        <v>57600</v>
      </c>
      <c r="AC132" s="2" cm="1">
        <f t="array" ref="AC132">_xlfn.XLOOKUP(AC$1&amp;$R132,$C$3:$C$1662&amp;$D$3:$D$1662,$E$3:$E$1662,0,0,1)</f>
        <v>0</v>
      </c>
    </row>
    <row r="133" spans="3:29" x14ac:dyDescent="0.4">
      <c r="C133" t="s">
        <v>804</v>
      </c>
      <c r="D133" t="s">
        <v>636</v>
      </c>
      <c r="E133">
        <v>0</v>
      </c>
      <c r="R133" t="s">
        <v>214</v>
      </c>
      <c r="S133" s="2">
        <f t="shared" si="15"/>
        <v>7662760</v>
      </c>
      <c r="T133" s="2">
        <f t="shared" si="16"/>
        <v>4182800</v>
      </c>
      <c r="U133" s="2">
        <f t="shared" si="16"/>
        <v>3621400</v>
      </c>
      <c r="V133" s="2">
        <f t="shared" si="16"/>
        <v>11457300</v>
      </c>
      <c r="W133" s="2">
        <f t="shared" si="16"/>
        <v>13908300</v>
      </c>
      <c r="X133" s="2">
        <f t="shared" si="16"/>
        <v>5144000</v>
      </c>
      <c r="Y133" s="2" cm="1">
        <f t="array" ref="Y133">_xlfn.XLOOKUP(Y$1&amp;$R133,$C$3:$C$1662&amp;$D$3:$D$1662,$E$3:$E$1662,0,0,1)</f>
        <v>9100</v>
      </c>
      <c r="Z133" s="2" cm="1">
        <f t="array" ref="Z133">_xlfn.XLOOKUP(Z$1&amp;$R133,$C$3:$C$1662&amp;$D$3:$D$1662,$E$3:$E$1662,0,0,1)</f>
        <v>16600</v>
      </c>
      <c r="AA133" s="2" cm="1">
        <f t="array" ref="AA133">_xlfn.XLOOKUP(AA$1&amp;$R133,$C$3:$C$1662&amp;$D$3:$D$1662,$E$3:$E$1662,0,0,1)</f>
        <v>22800</v>
      </c>
      <c r="AB133" s="2" cm="1">
        <f t="array" ref="AB133">_xlfn.XLOOKUP(AB$1&amp;$R133,$C$3:$C$1662&amp;$D$3:$D$1662,$E$3:$E$1662,0,0,1)</f>
        <v>45700</v>
      </c>
      <c r="AC133" s="2" cm="1">
        <f t="array" ref="AC133">_xlfn.XLOOKUP(AC$1&amp;$R133,$C$3:$C$1662&amp;$D$3:$D$1662,$E$3:$E$1662,0,0,1)</f>
        <v>0</v>
      </c>
    </row>
    <row r="134" spans="3:29" x14ac:dyDescent="0.4">
      <c r="C134" t="s">
        <v>804</v>
      </c>
      <c r="D134" t="s">
        <v>637</v>
      </c>
      <c r="E134">
        <v>0</v>
      </c>
      <c r="R134" t="s">
        <v>233</v>
      </c>
      <c r="S134" s="2">
        <f t="shared" si="15"/>
        <v>7673040</v>
      </c>
      <c r="T134" s="2">
        <f t="shared" si="16"/>
        <v>4186500</v>
      </c>
      <c r="U134" s="2">
        <f t="shared" si="16"/>
        <v>3624700</v>
      </c>
      <c r="V134" s="2">
        <f t="shared" si="16"/>
        <v>11474500</v>
      </c>
      <c r="W134" s="2">
        <f t="shared" si="16"/>
        <v>13935500</v>
      </c>
      <c r="X134" s="2">
        <f t="shared" si="16"/>
        <v>5144000</v>
      </c>
      <c r="Y134" s="2" cm="1">
        <f t="array" ref="Y134">_xlfn.XLOOKUP(Y$1&amp;$R134,$C$3:$C$1662&amp;$D$3:$D$1662,$E$3:$E$1662,0,0,1)</f>
        <v>3700</v>
      </c>
      <c r="Z134" s="2" cm="1">
        <f t="array" ref="Z134">_xlfn.XLOOKUP(Z$1&amp;$R134,$C$3:$C$1662&amp;$D$3:$D$1662,$E$3:$E$1662,0,0,1)</f>
        <v>3300</v>
      </c>
      <c r="AA134" s="2" cm="1">
        <f t="array" ref="AA134">_xlfn.XLOOKUP(AA$1&amp;$R134,$C$3:$C$1662&amp;$D$3:$D$1662,$E$3:$E$1662,0,0,1)</f>
        <v>17200</v>
      </c>
      <c r="AB134" s="2" cm="1">
        <f t="array" ref="AB134">_xlfn.XLOOKUP(AB$1&amp;$R134,$C$3:$C$1662&amp;$D$3:$D$1662,$E$3:$E$1662,0,0,1)</f>
        <v>27200</v>
      </c>
      <c r="AC134" s="2" cm="1">
        <f t="array" ref="AC134">_xlfn.XLOOKUP(AC$1&amp;$R134,$C$3:$C$1662&amp;$D$3:$D$1662,$E$3:$E$1662,0,0,1)</f>
        <v>0</v>
      </c>
    </row>
    <row r="135" spans="3:29" x14ac:dyDescent="0.4">
      <c r="C135" t="s">
        <v>804</v>
      </c>
      <c r="D135" t="s">
        <v>638</v>
      </c>
      <c r="E135">
        <v>0</v>
      </c>
      <c r="R135" t="s">
        <v>224</v>
      </c>
      <c r="S135" s="2">
        <f t="shared" si="15"/>
        <v>7707140</v>
      </c>
      <c r="T135" s="2">
        <f t="shared" si="16"/>
        <v>4192400</v>
      </c>
      <c r="U135" s="2">
        <f t="shared" si="16"/>
        <v>3639300</v>
      </c>
      <c r="V135" s="2">
        <f t="shared" si="16"/>
        <v>11492400</v>
      </c>
      <c r="W135" s="2">
        <f t="shared" si="16"/>
        <v>14067600</v>
      </c>
      <c r="X135" s="2">
        <f t="shared" si="16"/>
        <v>5144000</v>
      </c>
      <c r="Y135" s="2" cm="1">
        <f t="array" ref="Y135">_xlfn.XLOOKUP(Y$1&amp;$R135,$C$3:$C$1662&amp;$D$3:$D$1662,$E$3:$E$1662,0,0,1)</f>
        <v>5900</v>
      </c>
      <c r="Z135" s="2" cm="1">
        <f t="array" ref="Z135">_xlfn.XLOOKUP(Z$1&amp;$R135,$C$3:$C$1662&amp;$D$3:$D$1662,$E$3:$E$1662,0,0,1)</f>
        <v>14600</v>
      </c>
      <c r="AA135" s="2" cm="1">
        <f t="array" ref="AA135">_xlfn.XLOOKUP(AA$1&amp;$R135,$C$3:$C$1662&amp;$D$3:$D$1662,$E$3:$E$1662,0,0,1)</f>
        <v>17900</v>
      </c>
      <c r="AB135" s="2" cm="1">
        <f t="array" ref="AB135">_xlfn.XLOOKUP(AB$1&amp;$R135,$C$3:$C$1662&amp;$D$3:$D$1662,$E$3:$E$1662,0,0,1)</f>
        <v>132100</v>
      </c>
      <c r="AC135" s="2" cm="1">
        <f t="array" ref="AC135">_xlfn.XLOOKUP(AC$1&amp;$R135,$C$3:$C$1662&amp;$D$3:$D$1662,$E$3:$E$1662,0,0,1)</f>
        <v>0</v>
      </c>
    </row>
    <row r="136" spans="3:29" x14ac:dyDescent="0.4">
      <c r="C136" t="s">
        <v>804</v>
      </c>
      <c r="D136" t="s">
        <v>639</v>
      </c>
      <c r="E136">
        <v>0</v>
      </c>
      <c r="R136" t="s">
        <v>189</v>
      </c>
      <c r="S136" s="2">
        <f t="shared" si="15"/>
        <v>7738460</v>
      </c>
      <c r="T136" s="2">
        <f t="shared" si="16"/>
        <v>4204900</v>
      </c>
      <c r="U136" s="2">
        <f t="shared" si="16"/>
        <v>3644300</v>
      </c>
      <c r="V136" s="2">
        <f t="shared" si="16"/>
        <v>11517100</v>
      </c>
      <c r="W136" s="2">
        <f t="shared" si="16"/>
        <v>14182000</v>
      </c>
      <c r="X136" s="2">
        <f t="shared" si="16"/>
        <v>5144000</v>
      </c>
      <c r="Y136" s="2" cm="1">
        <f t="array" ref="Y136">_xlfn.XLOOKUP(Y$1&amp;$R136,$C$3:$C$1662&amp;$D$3:$D$1662,$E$3:$E$1662,0,0,1)</f>
        <v>12500</v>
      </c>
      <c r="Z136" s="2" cm="1">
        <f t="array" ref="Z136">_xlfn.XLOOKUP(Z$1&amp;$R136,$C$3:$C$1662&amp;$D$3:$D$1662,$E$3:$E$1662,0,0,1)</f>
        <v>5000</v>
      </c>
      <c r="AA136" s="2" cm="1">
        <f t="array" ref="AA136">_xlfn.XLOOKUP(AA$1&amp;$R136,$C$3:$C$1662&amp;$D$3:$D$1662,$E$3:$E$1662,0,0,1)</f>
        <v>24700</v>
      </c>
      <c r="AB136" s="2" cm="1">
        <f t="array" ref="AB136">_xlfn.XLOOKUP(AB$1&amp;$R136,$C$3:$C$1662&amp;$D$3:$D$1662,$E$3:$E$1662,0,0,1)</f>
        <v>114400</v>
      </c>
      <c r="AC136" s="2" cm="1">
        <f t="array" ref="AC136">_xlfn.XLOOKUP(AC$1&amp;$R136,$C$3:$C$1662&amp;$D$3:$D$1662,$E$3:$E$1662,0,0,1)</f>
        <v>0</v>
      </c>
    </row>
    <row r="137" spans="3:29" x14ac:dyDescent="0.4">
      <c r="C137" t="s">
        <v>804</v>
      </c>
      <c r="D137" t="s">
        <v>640</v>
      </c>
      <c r="E137">
        <v>0</v>
      </c>
      <c r="R137" t="s">
        <v>245</v>
      </c>
      <c r="S137" s="2">
        <f t="shared" si="15"/>
        <v>7772240</v>
      </c>
      <c r="T137" s="2">
        <f t="shared" si="16"/>
        <v>4225700</v>
      </c>
      <c r="U137" s="2">
        <f t="shared" si="16"/>
        <v>3652700</v>
      </c>
      <c r="V137" s="2">
        <f t="shared" si="16"/>
        <v>11532000</v>
      </c>
      <c r="W137" s="2">
        <f t="shared" si="16"/>
        <v>14306800</v>
      </c>
      <c r="X137" s="2">
        <f t="shared" si="16"/>
        <v>5144000</v>
      </c>
      <c r="Y137" s="2" cm="1">
        <f t="array" ref="Y137">_xlfn.XLOOKUP(Y$1&amp;$R137,$C$3:$C$1662&amp;$D$3:$D$1662,$E$3:$E$1662,0,0,1)</f>
        <v>20800</v>
      </c>
      <c r="Z137" s="2" cm="1">
        <f t="array" ref="Z137">_xlfn.XLOOKUP(Z$1&amp;$R137,$C$3:$C$1662&amp;$D$3:$D$1662,$E$3:$E$1662,0,0,1)</f>
        <v>8400</v>
      </c>
      <c r="AA137" s="2" cm="1">
        <f t="array" ref="AA137">_xlfn.XLOOKUP(AA$1&amp;$R137,$C$3:$C$1662&amp;$D$3:$D$1662,$E$3:$E$1662,0,0,1)</f>
        <v>14900</v>
      </c>
      <c r="AB137" s="2" cm="1">
        <f t="array" ref="AB137">_xlfn.XLOOKUP(AB$1&amp;$R137,$C$3:$C$1662&amp;$D$3:$D$1662,$E$3:$E$1662,0,0,1)</f>
        <v>124800</v>
      </c>
      <c r="AC137" s="2" cm="1">
        <f t="array" ref="AC137">_xlfn.XLOOKUP(AC$1&amp;$R137,$C$3:$C$1662&amp;$D$3:$D$1662,$E$3:$E$1662,0,0,1)</f>
        <v>0</v>
      </c>
    </row>
    <row r="138" spans="3:29" x14ac:dyDescent="0.4">
      <c r="C138" t="s">
        <v>804</v>
      </c>
      <c r="D138" t="s">
        <v>641</v>
      </c>
      <c r="E138">
        <v>0</v>
      </c>
      <c r="R138" t="s">
        <v>70</v>
      </c>
      <c r="S138" s="2">
        <f t="shared" si="15"/>
        <v>7808200</v>
      </c>
      <c r="T138" s="2">
        <f t="shared" si="16"/>
        <v>4239700</v>
      </c>
      <c r="U138" s="2">
        <f t="shared" si="16"/>
        <v>3668700</v>
      </c>
      <c r="V138" s="2">
        <f t="shared" si="16"/>
        <v>11547500</v>
      </c>
      <c r="W138" s="2">
        <f t="shared" si="16"/>
        <v>14441100</v>
      </c>
      <c r="X138" s="2">
        <f t="shared" si="16"/>
        <v>5144000</v>
      </c>
      <c r="Y138" s="2" cm="1">
        <f t="array" ref="Y138">_xlfn.XLOOKUP(Y$1&amp;$R138,$C$3:$C$1662&amp;$D$3:$D$1662,$E$3:$E$1662,0,0,1)</f>
        <v>14000</v>
      </c>
      <c r="Z138" s="2" cm="1">
        <f t="array" ref="Z138">_xlfn.XLOOKUP(Z$1&amp;$R138,$C$3:$C$1662&amp;$D$3:$D$1662,$E$3:$E$1662,0,0,1)</f>
        <v>16000</v>
      </c>
      <c r="AA138" s="2" cm="1">
        <f t="array" ref="AA138">_xlfn.XLOOKUP(AA$1&amp;$R138,$C$3:$C$1662&amp;$D$3:$D$1662,$E$3:$E$1662,0,0,1)</f>
        <v>15500</v>
      </c>
      <c r="AB138" s="2" cm="1">
        <f t="array" ref="AB138">_xlfn.XLOOKUP(AB$1&amp;$R138,$C$3:$C$1662&amp;$D$3:$D$1662,$E$3:$E$1662,0,0,1)</f>
        <v>134300</v>
      </c>
      <c r="AC138" s="2" cm="1">
        <f t="array" ref="AC138">_xlfn.XLOOKUP(AC$1&amp;$R138,$C$3:$C$1662&amp;$D$3:$D$1662,$E$3:$E$1662,0,0,1)</f>
        <v>0</v>
      </c>
    </row>
    <row r="139" spans="3:29" x14ac:dyDescent="0.4">
      <c r="C139" t="s">
        <v>804</v>
      </c>
      <c r="D139" t="s">
        <v>642</v>
      </c>
      <c r="E139">
        <v>0</v>
      </c>
      <c r="R139" t="s">
        <v>288</v>
      </c>
      <c r="S139" s="2">
        <f t="shared" si="15"/>
        <v>7836020</v>
      </c>
      <c r="T139" s="2">
        <f t="shared" si="16"/>
        <v>4254500</v>
      </c>
      <c r="U139" s="2">
        <f t="shared" si="16"/>
        <v>3676800</v>
      </c>
      <c r="V139" s="2">
        <f t="shared" si="16"/>
        <v>11573600</v>
      </c>
      <c r="W139" s="2">
        <f t="shared" si="16"/>
        <v>14531200</v>
      </c>
      <c r="X139" s="2">
        <f t="shared" si="16"/>
        <v>5144000</v>
      </c>
      <c r="Y139" s="2" cm="1">
        <f t="array" ref="Y139">_xlfn.XLOOKUP(Y$1&amp;$R139,$C$3:$C$1662&amp;$D$3:$D$1662,$E$3:$E$1662,0,0,1)</f>
        <v>14800</v>
      </c>
      <c r="Z139" s="2" cm="1">
        <f t="array" ref="Z139">_xlfn.XLOOKUP(Z$1&amp;$R139,$C$3:$C$1662&amp;$D$3:$D$1662,$E$3:$E$1662,0,0,1)</f>
        <v>8100</v>
      </c>
      <c r="AA139" s="2" cm="1">
        <f t="array" ref="AA139">_xlfn.XLOOKUP(AA$1&amp;$R139,$C$3:$C$1662&amp;$D$3:$D$1662,$E$3:$E$1662,0,0,1)</f>
        <v>26100</v>
      </c>
      <c r="AB139" s="2" cm="1">
        <f t="array" ref="AB139">_xlfn.XLOOKUP(AB$1&amp;$R139,$C$3:$C$1662&amp;$D$3:$D$1662,$E$3:$E$1662,0,0,1)</f>
        <v>90100</v>
      </c>
      <c r="AC139" s="2" cm="1">
        <f t="array" ref="AC139">_xlfn.XLOOKUP(AC$1&amp;$R139,$C$3:$C$1662&amp;$D$3:$D$1662,$E$3:$E$1662,0,0,1)</f>
        <v>0</v>
      </c>
    </row>
    <row r="140" spans="3:29" x14ac:dyDescent="0.4">
      <c r="C140" t="s">
        <v>804</v>
      </c>
      <c r="D140" t="s">
        <v>643</v>
      </c>
      <c r="E140">
        <v>0</v>
      </c>
      <c r="R140" t="s">
        <v>284</v>
      </c>
      <c r="S140" s="2">
        <f t="shared" si="15"/>
        <v>7858200</v>
      </c>
      <c r="T140" s="2">
        <f t="shared" si="16"/>
        <v>4262600</v>
      </c>
      <c r="U140" s="2">
        <f t="shared" si="16"/>
        <v>3686300</v>
      </c>
      <c r="V140" s="2">
        <f t="shared" si="16"/>
        <v>11587200</v>
      </c>
      <c r="W140" s="2">
        <f t="shared" si="16"/>
        <v>14610900</v>
      </c>
      <c r="X140" s="2">
        <f t="shared" si="16"/>
        <v>5144000</v>
      </c>
      <c r="Y140" s="2" cm="1">
        <f t="array" ref="Y140">_xlfn.XLOOKUP(Y$1&amp;$R140,$C$3:$C$1662&amp;$D$3:$D$1662,$E$3:$E$1662,0,0,1)</f>
        <v>8100</v>
      </c>
      <c r="Z140" s="2" cm="1">
        <f t="array" ref="Z140">_xlfn.XLOOKUP(Z$1&amp;$R140,$C$3:$C$1662&amp;$D$3:$D$1662,$E$3:$E$1662,0,0,1)</f>
        <v>9500</v>
      </c>
      <c r="AA140" s="2" cm="1">
        <f t="array" ref="AA140">_xlfn.XLOOKUP(AA$1&amp;$R140,$C$3:$C$1662&amp;$D$3:$D$1662,$E$3:$E$1662,0,0,1)</f>
        <v>13600</v>
      </c>
      <c r="AB140" s="2" cm="1">
        <f t="array" ref="AB140">_xlfn.XLOOKUP(AB$1&amp;$R140,$C$3:$C$1662&amp;$D$3:$D$1662,$E$3:$E$1662,0,0,1)</f>
        <v>79700</v>
      </c>
      <c r="AC140" s="2" cm="1">
        <f t="array" ref="AC140">_xlfn.XLOOKUP(AC$1&amp;$R140,$C$3:$C$1662&amp;$D$3:$D$1662,$E$3:$E$1662,0,0,1)</f>
        <v>0</v>
      </c>
    </row>
    <row r="141" spans="3:29" x14ac:dyDescent="0.4">
      <c r="C141" t="s">
        <v>804</v>
      </c>
      <c r="D141" t="s">
        <v>644</v>
      </c>
      <c r="E141">
        <v>0</v>
      </c>
      <c r="R141" t="s">
        <v>105</v>
      </c>
      <c r="S141" s="2">
        <f t="shared" si="15"/>
        <v>7882540</v>
      </c>
      <c r="T141" s="2">
        <f t="shared" si="16"/>
        <v>4266300</v>
      </c>
      <c r="U141" s="2">
        <f t="shared" si="16"/>
        <v>3702900</v>
      </c>
      <c r="V141" s="2">
        <f t="shared" si="16"/>
        <v>11605400</v>
      </c>
      <c r="W141" s="2">
        <f t="shared" si="16"/>
        <v>14694100</v>
      </c>
      <c r="X141" s="2">
        <f t="shared" si="16"/>
        <v>5144000</v>
      </c>
      <c r="Y141" s="2" cm="1">
        <f t="array" ref="Y141">_xlfn.XLOOKUP(Y$1&amp;$R141,$C$3:$C$1662&amp;$D$3:$D$1662,$E$3:$E$1662,0,0,1)</f>
        <v>3700</v>
      </c>
      <c r="Z141" s="2" cm="1">
        <f t="array" ref="Z141">_xlfn.XLOOKUP(Z$1&amp;$R141,$C$3:$C$1662&amp;$D$3:$D$1662,$E$3:$E$1662,0,0,1)</f>
        <v>16600</v>
      </c>
      <c r="AA141" s="2" cm="1">
        <f t="array" ref="AA141">_xlfn.XLOOKUP(AA$1&amp;$R141,$C$3:$C$1662&amp;$D$3:$D$1662,$E$3:$E$1662,0,0,1)</f>
        <v>18200</v>
      </c>
      <c r="AB141" s="2" cm="1">
        <f t="array" ref="AB141">_xlfn.XLOOKUP(AB$1&amp;$R141,$C$3:$C$1662&amp;$D$3:$D$1662,$E$3:$E$1662,0,0,1)</f>
        <v>83200</v>
      </c>
      <c r="AC141" s="2" cm="1">
        <f t="array" ref="AC141">_xlfn.XLOOKUP(AC$1&amp;$R141,$C$3:$C$1662&amp;$D$3:$D$1662,$E$3:$E$1662,0,0,1)</f>
        <v>0</v>
      </c>
    </row>
    <row r="142" spans="3:29" x14ac:dyDescent="0.4">
      <c r="C142" t="s">
        <v>804</v>
      </c>
      <c r="D142" t="s">
        <v>645</v>
      </c>
      <c r="E142">
        <v>0</v>
      </c>
      <c r="R142" t="s">
        <v>42</v>
      </c>
      <c r="S142" s="2">
        <f t="shared" si="15"/>
        <v>7907860</v>
      </c>
      <c r="T142" s="2">
        <f t="shared" si="16"/>
        <v>4273100</v>
      </c>
      <c r="U142" s="2">
        <f t="shared" si="16"/>
        <v>3718600</v>
      </c>
      <c r="V142" s="2">
        <f t="shared" si="16"/>
        <v>11649800</v>
      </c>
      <c r="W142" s="2">
        <f t="shared" si="16"/>
        <v>14753800</v>
      </c>
      <c r="X142" s="2">
        <f t="shared" si="16"/>
        <v>5144000</v>
      </c>
      <c r="Y142" s="2" cm="1">
        <f t="array" ref="Y142">_xlfn.XLOOKUP(Y$1&amp;$R142,$C$3:$C$1662&amp;$D$3:$D$1662,$E$3:$E$1662,0,0,1)</f>
        <v>6800</v>
      </c>
      <c r="Z142" s="2" cm="1">
        <f t="array" ref="Z142">_xlfn.XLOOKUP(Z$1&amp;$R142,$C$3:$C$1662&amp;$D$3:$D$1662,$E$3:$E$1662,0,0,1)</f>
        <v>15700</v>
      </c>
      <c r="AA142" s="2" cm="1">
        <f t="array" ref="AA142">_xlfn.XLOOKUP(AA$1&amp;$R142,$C$3:$C$1662&amp;$D$3:$D$1662,$E$3:$E$1662,0,0,1)</f>
        <v>44400</v>
      </c>
      <c r="AB142" s="2" cm="1">
        <f t="array" ref="AB142">_xlfn.XLOOKUP(AB$1&amp;$R142,$C$3:$C$1662&amp;$D$3:$D$1662,$E$3:$E$1662,0,0,1)</f>
        <v>59700</v>
      </c>
      <c r="AC142" s="2" cm="1">
        <f t="array" ref="AC142">_xlfn.XLOOKUP(AC$1&amp;$R142,$C$3:$C$1662&amp;$D$3:$D$1662,$E$3:$E$1662,0,0,1)</f>
        <v>0</v>
      </c>
    </row>
    <row r="143" spans="3:29" x14ac:dyDescent="0.4">
      <c r="C143" t="s">
        <v>804</v>
      </c>
      <c r="D143" t="s">
        <v>646</v>
      </c>
      <c r="E143">
        <v>0</v>
      </c>
      <c r="R143" t="s">
        <v>111</v>
      </c>
      <c r="S143" s="2">
        <f t="shared" si="15"/>
        <v>7925340</v>
      </c>
      <c r="T143" s="2">
        <f t="shared" si="16"/>
        <v>4278900</v>
      </c>
      <c r="U143" s="2">
        <f t="shared" si="16"/>
        <v>3732100</v>
      </c>
      <c r="V143" s="2">
        <f t="shared" si="16"/>
        <v>11663700</v>
      </c>
      <c r="W143" s="2">
        <f t="shared" si="16"/>
        <v>14808000</v>
      </c>
      <c r="X143" s="2">
        <f t="shared" si="16"/>
        <v>5144000</v>
      </c>
      <c r="Y143" s="2" cm="1">
        <f t="array" ref="Y143">_xlfn.XLOOKUP(Y$1&amp;$R143,$C$3:$C$1662&amp;$D$3:$D$1662,$E$3:$E$1662,0,0,1)</f>
        <v>5800</v>
      </c>
      <c r="Z143" s="2" cm="1">
        <f t="array" ref="Z143">_xlfn.XLOOKUP(Z$1&amp;$R143,$C$3:$C$1662&amp;$D$3:$D$1662,$E$3:$E$1662,0,0,1)</f>
        <v>13500</v>
      </c>
      <c r="AA143" s="2" cm="1">
        <f t="array" ref="AA143">_xlfn.XLOOKUP(AA$1&amp;$R143,$C$3:$C$1662&amp;$D$3:$D$1662,$E$3:$E$1662,0,0,1)</f>
        <v>13900</v>
      </c>
      <c r="AB143" s="2" cm="1">
        <f t="array" ref="AB143">_xlfn.XLOOKUP(AB$1&amp;$R143,$C$3:$C$1662&amp;$D$3:$D$1662,$E$3:$E$1662,0,0,1)</f>
        <v>54200</v>
      </c>
      <c r="AC143" s="2" cm="1">
        <f t="array" ref="AC143">_xlfn.XLOOKUP(AC$1&amp;$R143,$C$3:$C$1662&amp;$D$3:$D$1662,$E$3:$E$1662,0,0,1)</f>
        <v>0</v>
      </c>
    </row>
    <row r="144" spans="3:29" x14ac:dyDescent="0.4">
      <c r="C144" t="s">
        <v>804</v>
      </c>
      <c r="D144" t="s">
        <v>647</v>
      </c>
      <c r="E144">
        <v>0</v>
      </c>
      <c r="R144" t="s">
        <v>186</v>
      </c>
      <c r="S144" s="2">
        <f t="shared" si="15"/>
        <v>7943480</v>
      </c>
      <c r="T144" s="2">
        <f t="shared" si="16"/>
        <v>4283900</v>
      </c>
      <c r="U144" s="2">
        <f t="shared" si="16"/>
        <v>3750900</v>
      </c>
      <c r="V144" s="2">
        <f t="shared" si="16"/>
        <v>11696900</v>
      </c>
      <c r="W144" s="2">
        <f t="shared" si="16"/>
        <v>14841700</v>
      </c>
      <c r="X144" s="2">
        <f t="shared" si="16"/>
        <v>5144000</v>
      </c>
      <c r="Y144" s="2" cm="1">
        <f t="array" ref="Y144">_xlfn.XLOOKUP(Y$1&amp;$R144,$C$3:$C$1662&amp;$D$3:$D$1662,$E$3:$E$1662,0,0,1)</f>
        <v>5000</v>
      </c>
      <c r="Z144" s="2" cm="1">
        <f t="array" ref="Z144">_xlfn.XLOOKUP(Z$1&amp;$R144,$C$3:$C$1662&amp;$D$3:$D$1662,$E$3:$E$1662,0,0,1)</f>
        <v>18800</v>
      </c>
      <c r="AA144" s="2" cm="1">
        <f t="array" ref="AA144">_xlfn.XLOOKUP(AA$1&amp;$R144,$C$3:$C$1662&amp;$D$3:$D$1662,$E$3:$E$1662,0,0,1)</f>
        <v>33200</v>
      </c>
      <c r="AB144" s="2" cm="1">
        <f t="array" ref="AB144">_xlfn.XLOOKUP(AB$1&amp;$R144,$C$3:$C$1662&amp;$D$3:$D$1662,$E$3:$E$1662,0,0,1)</f>
        <v>33700</v>
      </c>
      <c r="AC144" s="2" cm="1">
        <f t="array" ref="AC144">_xlfn.XLOOKUP(AC$1&amp;$R144,$C$3:$C$1662&amp;$D$3:$D$1662,$E$3:$E$1662,0,0,1)</f>
        <v>0</v>
      </c>
    </row>
    <row r="145" spans="3:29" x14ac:dyDescent="0.4">
      <c r="C145" t="s">
        <v>804</v>
      </c>
      <c r="D145" t="s">
        <v>648</v>
      </c>
      <c r="E145">
        <v>0</v>
      </c>
      <c r="R145" t="s">
        <v>68</v>
      </c>
      <c r="S145" s="2">
        <f t="shared" si="15"/>
        <v>7965980</v>
      </c>
      <c r="T145" s="2">
        <f t="shared" si="16"/>
        <v>4291200</v>
      </c>
      <c r="U145" s="2">
        <f t="shared" si="16"/>
        <v>3757000</v>
      </c>
      <c r="V145" s="2">
        <f t="shared" si="16"/>
        <v>11718500</v>
      </c>
      <c r="W145" s="2">
        <f t="shared" si="16"/>
        <v>14919200</v>
      </c>
      <c r="X145" s="2">
        <f t="shared" si="16"/>
        <v>5144000</v>
      </c>
      <c r="Y145" s="2" cm="1">
        <f t="array" ref="Y145">_xlfn.XLOOKUP(Y$1&amp;$R145,$C$3:$C$1662&amp;$D$3:$D$1662,$E$3:$E$1662,0,0,1)</f>
        <v>7300</v>
      </c>
      <c r="Z145" s="2" cm="1">
        <f t="array" ref="Z145">_xlfn.XLOOKUP(Z$1&amp;$R145,$C$3:$C$1662&amp;$D$3:$D$1662,$E$3:$E$1662,0,0,1)</f>
        <v>6100</v>
      </c>
      <c r="AA145" s="2" cm="1">
        <f t="array" ref="AA145">_xlfn.XLOOKUP(AA$1&amp;$R145,$C$3:$C$1662&amp;$D$3:$D$1662,$E$3:$E$1662,0,0,1)</f>
        <v>21600</v>
      </c>
      <c r="AB145" s="2" cm="1">
        <f t="array" ref="AB145">_xlfn.XLOOKUP(AB$1&amp;$R145,$C$3:$C$1662&amp;$D$3:$D$1662,$E$3:$E$1662,0,0,1)</f>
        <v>77500</v>
      </c>
      <c r="AC145" s="2" cm="1">
        <f t="array" ref="AC145">_xlfn.XLOOKUP(AC$1&amp;$R145,$C$3:$C$1662&amp;$D$3:$D$1662,$E$3:$E$1662,0,0,1)</f>
        <v>0</v>
      </c>
    </row>
    <row r="146" spans="3:29" x14ac:dyDescent="0.4">
      <c r="C146" t="s">
        <v>804</v>
      </c>
      <c r="D146" t="s">
        <v>649</v>
      </c>
      <c r="E146">
        <v>0</v>
      </c>
      <c r="R146" t="s">
        <v>237</v>
      </c>
      <c r="S146" s="2">
        <f t="shared" si="15"/>
        <v>7994800</v>
      </c>
      <c r="T146" s="2">
        <f t="shared" si="16"/>
        <v>4299100</v>
      </c>
      <c r="U146" s="2">
        <f t="shared" si="16"/>
        <v>3764200</v>
      </c>
      <c r="V146" s="2">
        <f t="shared" si="16"/>
        <v>11736800</v>
      </c>
      <c r="W146" s="2">
        <f t="shared" si="16"/>
        <v>15029900</v>
      </c>
      <c r="X146" s="2">
        <f t="shared" si="16"/>
        <v>5144000</v>
      </c>
      <c r="Y146" s="2" cm="1">
        <f t="array" ref="Y146">_xlfn.XLOOKUP(Y$1&amp;$R146,$C$3:$C$1662&amp;$D$3:$D$1662,$E$3:$E$1662,0,0,1)</f>
        <v>7900</v>
      </c>
      <c r="Z146" s="2" cm="1">
        <f t="array" ref="Z146">_xlfn.XLOOKUP(Z$1&amp;$R146,$C$3:$C$1662&amp;$D$3:$D$1662,$E$3:$E$1662,0,0,1)</f>
        <v>7200</v>
      </c>
      <c r="AA146" s="2" cm="1">
        <f t="array" ref="AA146">_xlfn.XLOOKUP(AA$1&amp;$R146,$C$3:$C$1662&amp;$D$3:$D$1662,$E$3:$E$1662,0,0,1)</f>
        <v>18300</v>
      </c>
      <c r="AB146" s="2" cm="1">
        <f t="array" ref="AB146">_xlfn.XLOOKUP(AB$1&amp;$R146,$C$3:$C$1662&amp;$D$3:$D$1662,$E$3:$E$1662,0,0,1)</f>
        <v>110700</v>
      </c>
      <c r="AC146" s="2" cm="1">
        <f t="array" ref="AC146">_xlfn.XLOOKUP(AC$1&amp;$R146,$C$3:$C$1662&amp;$D$3:$D$1662,$E$3:$E$1662,0,0,1)</f>
        <v>0</v>
      </c>
    </row>
    <row r="147" spans="3:29" x14ac:dyDescent="0.4">
      <c r="C147" t="s">
        <v>804</v>
      </c>
      <c r="D147" t="s">
        <v>650</v>
      </c>
      <c r="E147">
        <v>0</v>
      </c>
      <c r="R147" t="s">
        <v>197</v>
      </c>
      <c r="S147" s="2">
        <f t="shared" si="15"/>
        <v>8014640</v>
      </c>
      <c r="T147" s="2">
        <f t="shared" si="16"/>
        <v>4302700</v>
      </c>
      <c r="U147" s="2">
        <f t="shared" si="16"/>
        <v>3776900</v>
      </c>
      <c r="V147" s="2">
        <f t="shared" si="16"/>
        <v>11746900</v>
      </c>
      <c r="W147" s="2">
        <f t="shared" si="16"/>
        <v>15102700</v>
      </c>
      <c r="X147" s="2">
        <f t="shared" si="16"/>
        <v>5144000</v>
      </c>
      <c r="Y147" s="2" cm="1">
        <f t="array" ref="Y147">_xlfn.XLOOKUP(Y$1&amp;$R147,$C$3:$C$1662&amp;$D$3:$D$1662,$E$3:$E$1662,0,0,1)</f>
        <v>3600</v>
      </c>
      <c r="Z147" s="2" cm="1">
        <f t="array" ref="Z147">_xlfn.XLOOKUP(Z$1&amp;$R147,$C$3:$C$1662&amp;$D$3:$D$1662,$E$3:$E$1662,0,0,1)</f>
        <v>12700</v>
      </c>
      <c r="AA147" s="2" cm="1">
        <f t="array" ref="AA147">_xlfn.XLOOKUP(AA$1&amp;$R147,$C$3:$C$1662&amp;$D$3:$D$1662,$E$3:$E$1662,0,0,1)</f>
        <v>10100</v>
      </c>
      <c r="AB147" s="2" cm="1">
        <f t="array" ref="AB147">_xlfn.XLOOKUP(AB$1&amp;$R147,$C$3:$C$1662&amp;$D$3:$D$1662,$E$3:$E$1662,0,0,1)</f>
        <v>72800</v>
      </c>
      <c r="AC147" s="2" cm="1">
        <f t="array" ref="AC147">_xlfn.XLOOKUP(AC$1&amp;$R147,$C$3:$C$1662&amp;$D$3:$D$1662,$E$3:$E$1662,0,0,1)</f>
        <v>0</v>
      </c>
    </row>
    <row r="148" spans="3:29" x14ac:dyDescent="0.4">
      <c r="C148" t="s">
        <v>804</v>
      </c>
      <c r="D148" t="s">
        <v>651</v>
      </c>
      <c r="E148">
        <v>0</v>
      </c>
      <c r="R148" t="s">
        <v>50</v>
      </c>
      <c r="S148" s="2">
        <f t="shared" si="15"/>
        <v>8028760</v>
      </c>
      <c r="T148" s="2">
        <f t="shared" ref="T148:X163" si="17">T147+Y148</f>
        <v>4307200</v>
      </c>
      <c r="U148" s="2">
        <f t="shared" si="17"/>
        <v>3785300</v>
      </c>
      <c r="V148" s="2">
        <f t="shared" si="17"/>
        <v>11767000</v>
      </c>
      <c r="W148" s="2">
        <f t="shared" si="17"/>
        <v>15140300</v>
      </c>
      <c r="X148" s="2">
        <f t="shared" si="17"/>
        <v>5144000</v>
      </c>
      <c r="Y148" s="2" cm="1">
        <f t="array" ref="Y148">_xlfn.XLOOKUP(Y$1&amp;$R148,$C$3:$C$1662&amp;$D$3:$D$1662,$E$3:$E$1662,0,0,1)</f>
        <v>4500</v>
      </c>
      <c r="Z148" s="2" cm="1">
        <f t="array" ref="Z148">_xlfn.XLOOKUP(Z$1&amp;$R148,$C$3:$C$1662&amp;$D$3:$D$1662,$E$3:$E$1662,0,0,1)</f>
        <v>8400</v>
      </c>
      <c r="AA148" s="2" cm="1">
        <f t="array" ref="AA148">_xlfn.XLOOKUP(AA$1&amp;$R148,$C$3:$C$1662&amp;$D$3:$D$1662,$E$3:$E$1662,0,0,1)</f>
        <v>20100</v>
      </c>
      <c r="AB148" s="2" cm="1">
        <f t="array" ref="AB148">_xlfn.XLOOKUP(AB$1&amp;$R148,$C$3:$C$1662&amp;$D$3:$D$1662,$E$3:$E$1662,0,0,1)</f>
        <v>37600</v>
      </c>
      <c r="AC148" s="2" cm="1">
        <f t="array" ref="AC148">_xlfn.XLOOKUP(AC$1&amp;$R148,$C$3:$C$1662&amp;$D$3:$D$1662,$E$3:$E$1662,0,0,1)</f>
        <v>0</v>
      </c>
    </row>
    <row r="149" spans="3:29" x14ac:dyDescent="0.4">
      <c r="C149" t="s">
        <v>804</v>
      </c>
      <c r="D149" t="s">
        <v>652</v>
      </c>
      <c r="E149">
        <v>0</v>
      </c>
      <c r="R149" t="s">
        <v>7</v>
      </c>
      <c r="S149" s="2">
        <f t="shared" si="15"/>
        <v>8046660</v>
      </c>
      <c r="T149" s="2">
        <f t="shared" si="17"/>
        <v>4309600</v>
      </c>
      <c r="U149" s="2">
        <f t="shared" si="17"/>
        <v>3797900</v>
      </c>
      <c r="V149" s="2">
        <f t="shared" si="17"/>
        <v>11785500</v>
      </c>
      <c r="W149" s="2">
        <f t="shared" si="17"/>
        <v>15196300</v>
      </c>
      <c r="X149" s="2">
        <f t="shared" si="17"/>
        <v>5144000</v>
      </c>
      <c r="Y149" s="2" cm="1">
        <f t="array" ref="Y149">_xlfn.XLOOKUP(Y$1&amp;$R149,$C$3:$C$1662&amp;$D$3:$D$1662,$E$3:$E$1662,0,0,1)</f>
        <v>2400</v>
      </c>
      <c r="Z149" s="2" cm="1">
        <f t="array" ref="Z149">_xlfn.XLOOKUP(Z$1&amp;$R149,$C$3:$C$1662&amp;$D$3:$D$1662,$E$3:$E$1662,0,0,1)</f>
        <v>12600</v>
      </c>
      <c r="AA149" s="2" cm="1">
        <f t="array" ref="AA149">_xlfn.XLOOKUP(AA$1&amp;$R149,$C$3:$C$1662&amp;$D$3:$D$1662,$E$3:$E$1662,0,0,1)</f>
        <v>18500</v>
      </c>
      <c r="AB149" s="2" cm="1">
        <f t="array" ref="AB149">_xlfn.XLOOKUP(AB$1&amp;$R149,$C$3:$C$1662&amp;$D$3:$D$1662,$E$3:$E$1662,0,0,1)</f>
        <v>56000</v>
      </c>
      <c r="AC149" s="2" cm="1">
        <f t="array" ref="AC149">_xlfn.XLOOKUP(AC$1&amp;$R149,$C$3:$C$1662&amp;$D$3:$D$1662,$E$3:$E$1662,0,0,1)</f>
        <v>0</v>
      </c>
    </row>
    <row r="150" spans="3:29" x14ac:dyDescent="0.4">
      <c r="C150" t="s">
        <v>804</v>
      </c>
      <c r="D150" t="s">
        <v>653</v>
      </c>
      <c r="E150">
        <v>0</v>
      </c>
      <c r="R150" t="s">
        <v>46</v>
      </c>
      <c r="S150" s="2">
        <f t="shared" si="15"/>
        <v>8065620</v>
      </c>
      <c r="T150" s="2">
        <f t="shared" si="17"/>
        <v>4317400</v>
      </c>
      <c r="U150" s="2">
        <f t="shared" si="17"/>
        <v>3811600</v>
      </c>
      <c r="V150" s="2">
        <f t="shared" si="17"/>
        <v>11804200</v>
      </c>
      <c r="W150" s="2">
        <f t="shared" si="17"/>
        <v>15250900</v>
      </c>
      <c r="X150" s="2">
        <f t="shared" si="17"/>
        <v>5144000</v>
      </c>
      <c r="Y150" s="2" cm="1">
        <f t="array" ref="Y150">_xlfn.XLOOKUP(Y$1&amp;$R150,$C$3:$C$1662&amp;$D$3:$D$1662,$E$3:$E$1662,0,0,1)</f>
        <v>7800</v>
      </c>
      <c r="Z150" s="2" cm="1">
        <f t="array" ref="Z150">_xlfn.XLOOKUP(Z$1&amp;$R150,$C$3:$C$1662&amp;$D$3:$D$1662,$E$3:$E$1662,0,0,1)</f>
        <v>13700</v>
      </c>
      <c r="AA150" s="2" cm="1">
        <f t="array" ref="AA150">_xlfn.XLOOKUP(AA$1&amp;$R150,$C$3:$C$1662&amp;$D$3:$D$1662,$E$3:$E$1662,0,0,1)</f>
        <v>18700</v>
      </c>
      <c r="AB150" s="2" cm="1">
        <f t="array" ref="AB150">_xlfn.XLOOKUP(AB$1&amp;$R150,$C$3:$C$1662&amp;$D$3:$D$1662,$E$3:$E$1662,0,0,1)</f>
        <v>54600</v>
      </c>
      <c r="AC150" s="2" cm="1">
        <f t="array" ref="AC150">_xlfn.XLOOKUP(AC$1&amp;$R150,$C$3:$C$1662&amp;$D$3:$D$1662,$E$3:$E$1662,0,0,1)</f>
        <v>0</v>
      </c>
    </row>
    <row r="151" spans="3:29" x14ac:dyDescent="0.4">
      <c r="C151" t="s">
        <v>804</v>
      </c>
      <c r="D151" t="s">
        <v>654</v>
      </c>
      <c r="E151">
        <v>0</v>
      </c>
      <c r="R151" t="s">
        <v>74</v>
      </c>
      <c r="S151" s="2">
        <f t="shared" si="15"/>
        <v>8084380</v>
      </c>
      <c r="T151" s="2">
        <f t="shared" si="17"/>
        <v>4321000</v>
      </c>
      <c r="U151" s="2">
        <f t="shared" si="17"/>
        <v>3826800</v>
      </c>
      <c r="V151" s="2">
        <f t="shared" si="17"/>
        <v>11839300</v>
      </c>
      <c r="W151" s="2">
        <f t="shared" si="17"/>
        <v>15290800</v>
      </c>
      <c r="X151" s="2">
        <f t="shared" si="17"/>
        <v>5144000</v>
      </c>
      <c r="Y151" s="2" cm="1">
        <f t="array" ref="Y151">_xlfn.XLOOKUP(Y$1&amp;$R151,$C$3:$C$1662&amp;$D$3:$D$1662,$E$3:$E$1662,0,0,1)</f>
        <v>3600</v>
      </c>
      <c r="Z151" s="2" cm="1">
        <f t="array" ref="Z151">_xlfn.XLOOKUP(Z$1&amp;$R151,$C$3:$C$1662&amp;$D$3:$D$1662,$E$3:$E$1662,0,0,1)</f>
        <v>15200</v>
      </c>
      <c r="AA151" s="2" cm="1">
        <f t="array" ref="AA151">_xlfn.XLOOKUP(AA$1&amp;$R151,$C$3:$C$1662&amp;$D$3:$D$1662,$E$3:$E$1662,0,0,1)</f>
        <v>35100</v>
      </c>
      <c r="AB151" s="2" cm="1">
        <f t="array" ref="AB151">_xlfn.XLOOKUP(AB$1&amp;$R151,$C$3:$C$1662&amp;$D$3:$D$1662,$E$3:$E$1662,0,0,1)</f>
        <v>39900</v>
      </c>
      <c r="AC151" s="2" cm="1">
        <f t="array" ref="AC151">_xlfn.XLOOKUP(AC$1&amp;$R151,$C$3:$C$1662&amp;$D$3:$D$1662,$E$3:$E$1662,0,0,1)</f>
        <v>0</v>
      </c>
    </row>
    <row r="152" spans="3:29" x14ac:dyDescent="0.4">
      <c r="C152" t="s">
        <v>804</v>
      </c>
      <c r="D152" t="s">
        <v>655</v>
      </c>
      <c r="E152">
        <v>0</v>
      </c>
      <c r="R152" t="s">
        <v>8</v>
      </c>
      <c r="S152" s="2">
        <f t="shared" si="15"/>
        <v>8087580</v>
      </c>
      <c r="T152" s="2">
        <f t="shared" si="17"/>
        <v>4323500</v>
      </c>
      <c r="U152" s="2">
        <f t="shared" si="17"/>
        <v>3827500</v>
      </c>
      <c r="V152" s="2">
        <f t="shared" si="17"/>
        <v>11845100</v>
      </c>
      <c r="W152" s="2">
        <f t="shared" si="17"/>
        <v>15297800</v>
      </c>
      <c r="X152" s="2">
        <f t="shared" si="17"/>
        <v>5144000</v>
      </c>
      <c r="Y152" s="2" cm="1">
        <f t="array" ref="Y152">_xlfn.XLOOKUP(Y$1&amp;$R152,$C$3:$C$1662&amp;$D$3:$D$1662,$E$3:$E$1662,0,0,1)</f>
        <v>2500</v>
      </c>
      <c r="Z152" s="2" cm="1">
        <f t="array" ref="Z152">_xlfn.XLOOKUP(Z$1&amp;$R152,$C$3:$C$1662&amp;$D$3:$D$1662,$E$3:$E$1662,0,0,1)</f>
        <v>700</v>
      </c>
      <c r="AA152" s="2" cm="1">
        <f t="array" ref="AA152">_xlfn.XLOOKUP(AA$1&amp;$R152,$C$3:$C$1662&amp;$D$3:$D$1662,$E$3:$E$1662,0,0,1)</f>
        <v>5800</v>
      </c>
      <c r="AB152" s="2" cm="1">
        <f t="array" ref="AB152">_xlfn.XLOOKUP(AB$1&amp;$R152,$C$3:$C$1662&amp;$D$3:$D$1662,$E$3:$E$1662,0,0,1)</f>
        <v>7000</v>
      </c>
      <c r="AC152" s="2" cm="1">
        <f t="array" ref="AC152">_xlfn.XLOOKUP(AC$1&amp;$R152,$C$3:$C$1662&amp;$D$3:$D$1662,$E$3:$E$1662,0,0,1)</f>
        <v>0</v>
      </c>
    </row>
    <row r="153" spans="3:29" x14ac:dyDescent="0.4">
      <c r="C153" t="s">
        <v>804</v>
      </c>
      <c r="D153" t="s">
        <v>656</v>
      </c>
      <c r="E153">
        <v>0</v>
      </c>
      <c r="R153" t="s">
        <v>9</v>
      </c>
      <c r="S153" s="2">
        <f t="shared" si="15"/>
        <v>8220280</v>
      </c>
      <c r="T153" s="2">
        <f t="shared" si="17"/>
        <v>4492500</v>
      </c>
      <c r="U153" s="2">
        <f t="shared" si="17"/>
        <v>3871600</v>
      </c>
      <c r="V153" s="2">
        <f t="shared" si="17"/>
        <v>12038700</v>
      </c>
      <c r="W153" s="2">
        <f t="shared" si="17"/>
        <v>15554600</v>
      </c>
      <c r="X153" s="2">
        <f t="shared" si="17"/>
        <v>5144000</v>
      </c>
      <c r="Y153" s="2" cm="1">
        <f t="array" ref="Y153">_xlfn.XLOOKUP(Y$1&amp;$R153,$C$3:$C$1662&amp;$D$3:$D$1662,$E$3:$E$1662,0,0,1)</f>
        <v>169000</v>
      </c>
      <c r="Z153" s="2" cm="1">
        <f t="array" ref="Z153">_xlfn.XLOOKUP(Z$1&amp;$R153,$C$3:$C$1662&amp;$D$3:$D$1662,$E$3:$E$1662,0,0,1)</f>
        <v>44100</v>
      </c>
      <c r="AA153" s="2" cm="1">
        <f t="array" ref="AA153">_xlfn.XLOOKUP(AA$1&amp;$R153,$C$3:$C$1662&amp;$D$3:$D$1662,$E$3:$E$1662,0,0,1)</f>
        <v>193600</v>
      </c>
      <c r="AB153" s="2" cm="1">
        <f t="array" ref="AB153">_xlfn.XLOOKUP(AB$1&amp;$R153,$C$3:$C$1662&amp;$D$3:$D$1662,$E$3:$E$1662,0,0,1)</f>
        <v>256800</v>
      </c>
      <c r="AC153" s="2" cm="1">
        <f t="array" ref="AC153">_xlfn.XLOOKUP(AC$1&amp;$R153,$C$3:$C$1662&amp;$D$3:$D$1662,$E$3:$E$1662,0,0,1)</f>
        <v>0</v>
      </c>
    </row>
    <row r="154" spans="3:29" x14ac:dyDescent="0.4">
      <c r="C154" t="s">
        <v>804</v>
      </c>
      <c r="D154" t="s">
        <v>657</v>
      </c>
      <c r="E154">
        <v>0</v>
      </c>
      <c r="R154" t="s">
        <v>81</v>
      </c>
      <c r="S154" s="2">
        <f t="shared" si="15"/>
        <v>8289100</v>
      </c>
      <c r="T154" s="2">
        <f t="shared" si="17"/>
        <v>4604800</v>
      </c>
      <c r="U154" s="2">
        <f t="shared" si="17"/>
        <v>3885300</v>
      </c>
      <c r="V154" s="2">
        <f t="shared" si="17"/>
        <v>12137300</v>
      </c>
      <c r="W154" s="2">
        <f t="shared" si="17"/>
        <v>15674100</v>
      </c>
      <c r="X154" s="2">
        <f t="shared" si="17"/>
        <v>5144000</v>
      </c>
      <c r="Y154" s="2" cm="1">
        <f t="array" ref="Y154">_xlfn.XLOOKUP(Y$1&amp;$R154,$C$3:$C$1662&amp;$D$3:$D$1662,$E$3:$E$1662,0,0,1)</f>
        <v>112300</v>
      </c>
      <c r="Z154" s="2" cm="1">
        <f t="array" ref="Z154">_xlfn.XLOOKUP(Z$1&amp;$R154,$C$3:$C$1662&amp;$D$3:$D$1662,$E$3:$E$1662,0,0,1)</f>
        <v>13700</v>
      </c>
      <c r="AA154" s="2" cm="1">
        <f t="array" ref="AA154">_xlfn.XLOOKUP(AA$1&amp;$R154,$C$3:$C$1662&amp;$D$3:$D$1662,$E$3:$E$1662,0,0,1)</f>
        <v>98600</v>
      </c>
      <c r="AB154" s="2" cm="1">
        <f t="array" ref="AB154">_xlfn.XLOOKUP(AB$1&amp;$R154,$C$3:$C$1662&amp;$D$3:$D$1662,$E$3:$E$1662,0,0,1)</f>
        <v>119500</v>
      </c>
      <c r="AC154" s="2" cm="1">
        <f t="array" ref="AC154">_xlfn.XLOOKUP(AC$1&amp;$R154,$C$3:$C$1662&amp;$D$3:$D$1662,$E$3:$E$1662,0,0,1)</f>
        <v>0</v>
      </c>
    </row>
    <row r="155" spans="3:29" x14ac:dyDescent="0.4">
      <c r="C155" t="s">
        <v>804</v>
      </c>
      <c r="D155" t="s">
        <v>658</v>
      </c>
      <c r="E155">
        <v>0</v>
      </c>
      <c r="R155" t="s">
        <v>30</v>
      </c>
      <c r="S155" s="2">
        <f t="shared" si="15"/>
        <v>8325540</v>
      </c>
      <c r="T155" s="2">
        <f t="shared" si="17"/>
        <v>4641700</v>
      </c>
      <c r="U155" s="2">
        <f t="shared" si="17"/>
        <v>3896100</v>
      </c>
      <c r="V155" s="2">
        <f t="shared" si="17"/>
        <v>12216000</v>
      </c>
      <c r="W155" s="2">
        <f t="shared" si="17"/>
        <v>15729900</v>
      </c>
      <c r="X155" s="2">
        <f t="shared" si="17"/>
        <v>5144000</v>
      </c>
      <c r="Y155" s="2" cm="1">
        <f t="array" ref="Y155">_xlfn.XLOOKUP(Y$1&amp;$R155,$C$3:$C$1662&amp;$D$3:$D$1662,$E$3:$E$1662,0,0,1)</f>
        <v>36900</v>
      </c>
      <c r="Z155" s="2" cm="1">
        <f t="array" ref="Z155">_xlfn.XLOOKUP(Z$1&amp;$R155,$C$3:$C$1662&amp;$D$3:$D$1662,$E$3:$E$1662,0,0,1)</f>
        <v>10800</v>
      </c>
      <c r="AA155" s="2" cm="1">
        <f t="array" ref="AA155">_xlfn.XLOOKUP(AA$1&amp;$R155,$C$3:$C$1662&amp;$D$3:$D$1662,$E$3:$E$1662,0,0,1)</f>
        <v>78700</v>
      </c>
      <c r="AB155" s="2" cm="1">
        <f t="array" ref="AB155">_xlfn.XLOOKUP(AB$1&amp;$R155,$C$3:$C$1662&amp;$D$3:$D$1662,$E$3:$E$1662,0,0,1)</f>
        <v>55800</v>
      </c>
      <c r="AC155" s="2" cm="1">
        <f t="array" ref="AC155">_xlfn.XLOOKUP(AC$1&amp;$R155,$C$3:$C$1662&amp;$D$3:$D$1662,$E$3:$E$1662,0,0,1)</f>
        <v>0</v>
      </c>
    </row>
    <row r="156" spans="3:29" x14ac:dyDescent="0.4">
      <c r="C156" t="s">
        <v>804</v>
      </c>
      <c r="D156" t="s">
        <v>659</v>
      </c>
      <c r="E156">
        <v>0</v>
      </c>
      <c r="R156" t="s">
        <v>157</v>
      </c>
      <c r="S156" s="2">
        <f t="shared" si="15"/>
        <v>8372860</v>
      </c>
      <c r="T156" s="2">
        <f t="shared" si="17"/>
        <v>4695100</v>
      </c>
      <c r="U156" s="2">
        <f t="shared" si="17"/>
        <v>3915500</v>
      </c>
      <c r="V156" s="2">
        <f t="shared" si="17"/>
        <v>12272800</v>
      </c>
      <c r="W156" s="2">
        <f t="shared" si="17"/>
        <v>15836900</v>
      </c>
      <c r="X156" s="2">
        <f t="shared" si="17"/>
        <v>5144000</v>
      </c>
      <c r="Y156" s="2" cm="1">
        <f t="array" ref="Y156">_xlfn.XLOOKUP(Y$1&amp;$R156,$C$3:$C$1662&amp;$D$3:$D$1662,$E$3:$E$1662,0,0,1)</f>
        <v>53400</v>
      </c>
      <c r="Z156" s="2" cm="1">
        <f t="array" ref="Z156">_xlfn.XLOOKUP(Z$1&amp;$R156,$C$3:$C$1662&amp;$D$3:$D$1662,$E$3:$E$1662,0,0,1)</f>
        <v>19400</v>
      </c>
      <c r="AA156" s="2" cm="1">
        <f t="array" ref="AA156">_xlfn.XLOOKUP(AA$1&amp;$R156,$C$3:$C$1662&amp;$D$3:$D$1662,$E$3:$E$1662,0,0,1)</f>
        <v>56800</v>
      </c>
      <c r="AB156" s="2" cm="1">
        <f t="array" ref="AB156">_xlfn.XLOOKUP(AB$1&amp;$R156,$C$3:$C$1662&amp;$D$3:$D$1662,$E$3:$E$1662,0,0,1)</f>
        <v>107000</v>
      </c>
      <c r="AC156" s="2" cm="1">
        <f t="array" ref="AC156">_xlfn.XLOOKUP(AC$1&amp;$R156,$C$3:$C$1662&amp;$D$3:$D$1662,$E$3:$E$1662,0,0,1)</f>
        <v>0</v>
      </c>
    </row>
    <row r="157" spans="3:29" x14ac:dyDescent="0.4">
      <c r="C157" t="s">
        <v>804</v>
      </c>
      <c r="D157" t="s">
        <v>660</v>
      </c>
      <c r="E157">
        <v>0</v>
      </c>
      <c r="R157" t="s">
        <v>57</v>
      </c>
      <c r="S157" s="2">
        <f t="shared" si="15"/>
        <v>8418300</v>
      </c>
      <c r="T157" s="2">
        <f t="shared" si="17"/>
        <v>4753200</v>
      </c>
      <c r="U157" s="2">
        <f t="shared" si="17"/>
        <v>3955100</v>
      </c>
      <c r="V157" s="2">
        <f t="shared" si="17"/>
        <v>12314000</v>
      </c>
      <c r="W157" s="2">
        <f t="shared" si="17"/>
        <v>15925200</v>
      </c>
      <c r="X157" s="2">
        <f t="shared" si="17"/>
        <v>5144000</v>
      </c>
      <c r="Y157" s="2" cm="1">
        <f t="array" ref="Y157">_xlfn.XLOOKUP(Y$1&amp;$R157,$C$3:$C$1662&amp;$D$3:$D$1662,$E$3:$E$1662,0,0,1)</f>
        <v>58100</v>
      </c>
      <c r="Z157" s="2" cm="1">
        <f t="array" ref="Z157">_xlfn.XLOOKUP(Z$1&amp;$R157,$C$3:$C$1662&amp;$D$3:$D$1662,$E$3:$E$1662,0,0,1)</f>
        <v>39600</v>
      </c>
      <c r="AA157" s="2" cm="1">
        <f t="array" ref="AA157">_xlfn.XLOOKUP(AA$1&amp;$R157,$C$3:$C$1662&amp;$D$3:$D$1662,$E$3:$E$1662,0,0,1)</f>
        <v>41200</v>
      </c>
      <c r="AB157" s="2" cm="1">
        <f t="array" ref="AB157">_xlfn.XLOOKUP(AB$1&amp;$R157,$C$3:$C$1662&amp;$D$3:$D$1662,$E$3:$E$1662,0,0,1)</f>
        <v>88300</v>
      </c>
      <c r="AC157" s="2" cm="1">
        <f t="array" ref="AC157">_xlfn.XLOOKUP(AC$1&amp;$R157,$C$3:$C$1662&amp;$D$3:$D$1662,$E$3:$E$1662,0,0,1)</f>
        <v>0</v>
      </c>
    </row>
    <row r="158" spans="3:29" x14ac:dyDescent="0.4">
      <c r="C158" t="s">
        <v>804</v>
      </c>
      <c r="D158" t="s">
        <v>661</v>
      </c>
      <c r="E158">
        <v>0</v>
      </c>
      <c r="R158" t="s">
        <v>148</v>
      </c>
      <c r="S158" s="2">
        <f t="shared" si="15"/>
        <v>8463720</v>
      </c>
      <c r="T158" s="2">
        <f t="shared" si="17"/>
        <v>4813200</v>
      </c>
      <c r="U158" s="2">
        <f t="shared" si="17"/>
        <v>3977200</v>
      </c>
      <c r="V158" s="2">
        <f t="shared" si="17"/>
        <v>12403300</v>
      </c>
      <c r="W158" s="2">
        <f t="shared" si="17"/>
        <v>15980900</v>
      </c>
      <c r="X158" s="2">
        <f t="shared" si="17"/>
        <v>5144000</v>
      </c>
      <c r="Y158" s="2" cm="1">
        <f t="array" ref="Y158">_xlfn.XLOOKUP(Y$1&amp;$R158,$C$3:$C$1662&amp;$D$3:$D$1662,$E$3:$E$1662,0,0,1)</f>
        <v>60000</v>
      </c>
      <c r="Z158" s="2" cm="1">
        <f t="array" ref="Z158">_xlfn.XLOOKUP(Z$1&amp;$R158,$C$3:$C$1662&amp;$D$3:$D$1662,$E$3:$E$1662,0,0,1)</f>
        <v>22100</v>
      </c>
      <c r="AA158" s="2" cm="1">
        <f t="array" ref="AA158">_xlfn.XLOOKUP(AA$1&amp;$R158,$C$3:$C$1662&amp;$D$3:$D$1662,$E$3:$E$1662,0,0,1)</f>
        <v>89300</v>
      </c>
      <c r="AB158" s="2" cm="1">
        <f t="array" ref="AB158">_xlfn.XLOOKUP(AB$1&amp;$R158,$C$3:$C$1662&amp;$D$3:$D$1662,$E$3:$E$1662,0,0,1)</f>
        <v>55700</v>
      </c>
      <c r="AC158" s="2" cm="1">
        <f t="array" ref="AC158">_xlfn.XLOOKUP(AC$1&amp;$R158,$C$3:$C$1662&amp;$D$3:$D$1662,$E$3:$E$1662,0,0,1)</f>
        <v>0</v>
      </c>
    </row>
    <row r="159" spans="3:29" x14ac:dyDescent="0.4">
      <c r="C159" t="s">
        <v>804</v>
      </c>
      <c r="D159" t="s">
        <v>662</v>
      </c>
      <c r="E159">
        <v>0</v>
      </c>
      <c r="R159" t="s">
        <v>118</v>
      </c>
      <c r="S159" s="2">
        <f t="shared" si="15"/>
        <v>8517280</v>
      </c>
      <c r="T159" s="2">
        <f t="shared" si="17"/>
        <v>4907700</v>
      </c>
      <c r="U159" s="2">
        <f t="shared" si="17"/>
        <v>4004000</v>
      </c>
      <c r="V159" s="2">
        <f t="shared" si="17"/>
        <v>12463200</v>
      </c>
      <c r="W159" s="2">
        <f t="shared" si="17"/>
        <v>16067500</v>
      </c>
      <c r="X159" s="2">
        <f t="shared" si="17"/>
        <v>5144000</v>
      </c>
      <c r="Y159" s="2" cm="1">
        <f t="array" ref="Y159">_xlfn.XLOOKUP(Y$1&amp;$R159,$C$3:$C$1662&amp;$D$3:$D$1662,$E$3:$E$1662,0,0,1)</f>
        <v>94500</v>
      </c>
      <c r="Z159" s="2" cm="1">
        <f t="array" ref="Z159">_xlfn.XLOOKUP(Z$1&amp;$R159,$C$3:$C$1662&amp;$D$3:$D$1662,$E$3:$E$1662,0,0,1)</f>
        <v>26800</v>
      </c>
      <c r="AA159" s="2" cm="1">
        <f t="array" ref="AA159">_xlfn.XLOOKUP(AA$1&amp;$R159,$C$3:$C$1662&amp;$D$3:$D$1662,$E$3:$E$1662,0,0,1)</f>
        <v>59900</v>
      </c>
      <c r="AB159" s="2" cm="1">
        <f t="array" ref="AB159">_xlfn.XLOOKUP(AB$1&amp;$R159,$C$3:$C$1662&amp;$D$3:$D$1662,$E$3:$E$1662,0,0,1)</f>
        <v>86600</v>
      </c>
      <c r="AC159" s="2" cm="1">
        <f t="array" ref="AC159">_xlfn.XLOOKUP(AC$1&amp;$R159,$C$3:$C$1662&amp;$D$3:$D$1662,$E$3:$E$1662,0,0,1)</f>
        <v>0</v>
      </c>
    </row>
    <row r="160" spans="3:29" x14ac:dyDescent="0.4">
      <c r="C160" t="s">
        <v>804</v>
      </c>
      <c r="D160" t="s">
        <v>663</v>
      </c>
      <c r="E160">
        <v>0</v>
      </c>
      <c r="R160" t="s">
        <v>131</v>
      </c>
      <c r="S160" s="2">
        <f t="shared" si="15"/>
        <v>8549980</v>
      </c>
      <c r="T160" s="2">
        <f t="shared" si="17"/>
        <v>4947200</v>
      </c>
      <c r="U160" s="2">
        <f t="shared" si="17"/>
        <v>4017200</v>
      </c>
      <c r="V160" s="2">
        <f t="shared" si="17"/>
        <v>12529200</v>
      </c>
      <c r="W160" s="2">
        <f t="shared" si="17"/>
        <v>16112300</v>
      </c>
      <c r="X160" s="2">
        <f t="shared" si="17"/>
        <v>5144000</v>
      </c>
      <c r="Y160" s="2" cm="1">
        <f t="array" ref="Y160">_xlfn.XLOOKUP(Y$1&amp;$R160,$C$3:$C$1662&amp;$D$3:$D$1662,$E$3:$E$1662,0,0,1)</f>
        <v>39500</v>
      </c>
      <c r="Z160" s="2" cm="1">
        <f t="array" ref="Z160">_xlfn.XLOOKUP(Z$1&amp;$R160,$C$3:$C$1662&amp;$D$3:$D$1662,$E$3:$E$1662,0,0,1)</f>
        <v>13200</v>
      </c>
      <c r="AA160" s="2" cm="1">
        <f t="array" ref="AA160">_xlfn.XLOOKUP(AA$1&amp;$R160,$C$3:$C$1662&amp;$D$3:$D$1662,$E$3:$E$1662,0,0,1)</f>
        <v>66000</v>
      </c>
      <c r="AB160" s="2" cm="1">
        <f t="array" ref="AB160">_xlfn.XLOOKUP(AB$1&amp;$R160,$C$3:$C$1662&amp;$D$3:$D$1662,$E$3:$E$1662,0,0,1)</f>
        <v>44800</v>
      </c>
      <c r="AC160" s="2" cm="1">
        <f t="array" ref="AC160">_xlfn.XLOOKUP(AC$1&amp;$R160,$C$3:$C$1662&amp;$D$3:$D$1662,$E$3:$E$1662,0,0,1)</f>
        <v>0</v>
      </c>
    </row>
    <row r="161" spans="3:29" x14ac:dyDescent="0.4">
      <c r="C161" t="s">
        <v>804</v>
      </c>
      <c r="D161" t="s">
        <v>664</v>
      </c>
      <c r="E161">
        <v>0</v>
      </c>
      <c r="R161" t="s">
        <v>141</v>
      </c>
      <c r="S161" s="2">
        <f t="shared" si="15"/>
        <v>8583320</v>
      </c>
      <c r="T161" s="2">
        <f t="shared" si="17"/>
        <v>4997300</v>
      </c>
      <c r="U161" s="2">
        <f t="shared" si="17"/>
        <v>4029200</v>
      </c>
      <c r="V161" s="2">
        <f t="shared" si="17"/>
        <v>12575800</v>
      </c>
      <c r="W161" s="2">
        <f t="shared" si="17"/>
        <v>16170300</v>
      </c>
      <c r="X161" s="2">
        <f t="shared" si="17"/>
        <v>5144000</v>
      </c>
      <c r="Y161" s="2" cm="1">
        <f t="array" ref="Y161">_xlfn.XLOOKUP(Y$1&amp;$R161,$C$3:$C$1662&amp;$D$3:$D$1662,$E$3:$E$1662,0,0,1)</f>
        <v>50100</v>
      </c>
      <c r="Z161" s="2" cm="1">
        <f t="array" ref="Z161">_xlfn.XLOOKUP(Z$1&amp;$R161,$C$3:$C$1662&amp;$D$3:$D$1662,$E$3:$E$1662,0,0,1)</f>
        <v>12000</v>
      </c>
      <c r="AA161" s="2" cm="1">
        <f t="array" ref="AA161">_xlfn.XLOOKUP(AA$1&amp;$R161,$C$3:$C$1662&amp;$D$3:$D$1662,$E$3:$E$1662,0,0,1)</f>
        <v>46600</v>
      </c>
      <c r="AB161" s="2" cm="1">
        <f t="array" ref="AB161">_xlfn.XLOOKUP(AB$1&amp;$R161,$C$3:$C$1662&amp;$D$3:$D$1662,$E$3:$E$1662,0,0,1)</f>
        <v>58000</v>
      </c>
      <c r="AC161" s="2" cm="1">
        <f t="array" ref="AC161">_xlfn.XLOOKUP(AC$1&amp;$R161,$C$3:$C$1662&amp;$D$3:$D$1662,$E$3:$E$1662,0,0,1)</f>
        <v>0</v>
      </c>
    </row>
    <row r="162" spans="3:29" x14ac:dyDescent="0.4">
      <c r="C162" t="s">
        <v>804</v>
      </c>
      <c r="D162" t="s">
        <v>665</v>
      </c>
      <c r="E162">
        <v>0</v>
      </c>
      <c r="R162" t="s">
        <v>122</v>
      </c>
      <c r="S162" s="2">
        <f t="shared" si="15"/>
        <v>8617820</v>
      </c>
      <c r="T162" s="2">
        <f t="shared" si="17"/>
        <v>5043000</v>
      </c>
      <c r="U162" s="2">
        <f t="shared" si="17"/>
        <v>4040500</v>
      </c>
      <c r="V162" s="2">
        <f t="shared" si="17"/>
        <v>12617000</v>
      </c>
      <c r="W162" s="2">
        <f t="shared" si="17"/>
        <v>16244600</v>
      </c>
      <c r="X162" s="2">
        <f t="shared" si="17"/>
        <v>5144000</v>
      </c>
      <c r="Y162" s="2" cm="1">
        <f t="array" ref="Y162">_xlfn.XLOOKUP(Y$1&amp;$R162,$C$3:$C$1662&amp;$D$3:$D$1662,$E$3:$E$1662,0,0,1)</f>
        <v>45700</v>
      </c>
      <c r="Z162" s="2" cm="1">
        <f t="array" ref="Z162">_xlfn.XLOOKUP(Z$1&amp;$R162,$C$3:$C$1662&amp;$D$3:$D$1662,$E$3:$E$1662,0,0,1)</f>
        <v>11300</v>
      </c>
      <c r="AA162" s="2" cm="1">
        <f t="array" ref="AA162">_xlfn.XLOOKUP(AA$1&amp;$R162,$C$3:$C$1662&amp;$D$3:$D$1662,$E$3:$E$1662,0,0,1)</f>
        <v>41200</v>
      </c>
      <c r="AB162" s="2" cm="1">
        <f t="array" ref="AB162">_xlfn.XLOOKUP(AB$1&amp;$R162,$C$3:$C$1662&amp;$D$3:$D$1662,$E$3:$E$1662,0,0,1)</f>
        <v>74300</v>
      </c>
      <c r="AC162" s="2" cm="1">
        <f t="array" ref="AC162">_xlfn.XLOOKUP(AC$1&amp;$R162,$C$3:$C$1662&amp;$D$3:$D$1662,$E$3:$E$1662,0,0,1)</f>
        <v>0</v>
      </c>
    </row>
    <row r="163" spans="3:29" x14ac:dyDescent="0.4">
      <c r="C163" t="s">
        <v>804</v>
      </c>
      <c r="D163" t="s">
        <v>666</v>
      </c>
      <c r="E163">
        <v>0</v>
      </c>
      <c r="R163" t="s">
        <v>25</v>
      </c>
      <c r="S163" s="2">
        <f t="shared" si="15"/>
        <v>8655640</v>
      </c>
      <c r="T163" s="2">
        <f t="shared" si="17"/>
        <v>5087000</v>
      </c>
      <c r="U163" s="2">
        <f t="shared" si="17"/>
        <v>4053500</v>
      </c>
      <c r="V163" s="2">
        <f t="shared" si="17"/>
        <v>12697000</v>
      </c>
      <c r="W163" s="2">
        <f t="shared" si="17"/>
        <v>16296700</v>
      </c>
      <c r="X163" s="2">
        <f t="shared" si="17"/>
        <v>5144000</v>
      </c>
      <c r="Y163" s="2" cm="1">
        <f t="array" ref="Y163">_xlfn.XLOOKUP(Y$1&amp;$R163,$C$3:$C$1662&amp;$D$3:$D$1662,$E$3:$E$1662,0,0,1)</f>
        <v>44000</v>
      </c>
      <c r="Z163" s="2" cm="1">
        <f t="array" ref="Z163">_xlfn.XLOOKUP(Z$1&amp;$R163,$C$3:$C$1662&amp;$D$3:$D$1662,$E$3:$E$1662,0,0,1)</f>
        <v>13000</v>
      </c>
      <c r="AA163" s="2" cm="1">
        <f t="array" ref="AA163">_xlfn.XLOOKUP(AA$1&amp;$R163,$C$3:$C$1662&amp;$D$3:$D$1662,$E$3:$E$1662,0,0,1)</f>
        <v>80000</v>
      </c>
      <c r="AB163" s="2" cm="1">
        <f t="array" ref="AB163">_xlfn.XLOOKUP(AB$1&amp;$R163,$C$3:$C$1662&amp;$D$3:$D$1662,$E$3:$E$1662,0,0,1)</f>
        <v>52100</v>
      </c>
      <c r="AC163" s="2" cm="1">
        <f t="array" ref="AC163">_xlfn.XLOOKUP(AC$1&amp;$R163,$C$3:$C$1662&amp;$D$3:$D$1662,$E$3:$E$1662,0,0,1)</f>
        <v>0</v>
      </c>
    </row>
    <row r="164" spans="3:29" x14ac:dyDescent="0.4">
      <c r="C164" t="s">
        <v>804</v>
      </c>
      <c r="D164" t="s">
        <v>667</v>
      </c>
      <c r="E164">
        <v>0</v>
      </c>
      <c r="R164" t="s">
        <v>63</v>
      </c>
      <c r="S164" s="2">
        <f t="shared" si="15"/>
        <v>8691020</v>
      </c>
      <c r="T164" s="2">
        <f t="shared" ref="T164:X179" si="18">T163+Y164</f>
        <v>5113300</v>
      </c>
      <c r="U164" s="2">
        <f t="shared" si="18"/>
        <v>4063600</v>
      </c>
      <c r="V164" s="2">
        <f t="shared" si="18"/>
        <v>12737200</v>
      </c>
      <c r="W164" s="2">
        <f t="shared" si="18"/>
        <v>16397000</v>
      </c>
      <c r="X164" s="2">
        <f t="shared" si="18"/>
        <v>5144000</v>
      </c>
      <c r="Y164" s="2" cm="1">
        <f t="array" ref="Y164">_xlfn.XLOOKUP(Y$1&amp;$R164,$C$3:$C$1662&amp;$D$3:$D$1662,$E$3:$E$1662,0,0,1)</f>
        <v>26300</v>
      </c>
      <c r="Z164" s="2" cm="1">
        <f t="array" ref="Z164">_xlfn.XLOOKUP(Z$1&amp;$R164,$C$3:$C$1662&amp;$D$3:$D$1662,$E$3:$E$1662,0,0,1)</f>
        <v>10100</v>
      </c>
      <c r="AA164" s="2" cm="1">
        <f t="array" ref="AA164">_xlfn.XLOOKUP(AA$1&amp;$R164,$C$3:$C$1662&amp;$D$3:$D$1662,$E$3:$E$1662,0,0,1)</f>
        <v>40200</v>
      </c>
      <c r="AB164" s="2" cm="1">
        <f t="array" ref="AB164">_xlfn.XLOOKUP(AB$1&amp;$R164,$C$3:$C$1662&amp;$D$3:$D$1662,$E$3:$E$1662,0,0,1)</f>
        <v>100300</v>
      </c>
      <c r="AC164" s="2" cm="1">
        <f t="array" ref="AC164">_xlfn.XLOOKUP(AC$1&amp;$R164,$C$3:$C$1662&amp;$D$3:$D$1662,$E$3:$E$1662,0,0,1)</f>
        <v>0</v>
      </c>
    </row>
    <row r="165" spans="3:29" x14ac:dyDescent="0.4">
      <c r="C165" t="s">
        <v>804</v>
      </c>
      <c r="D165" t="s">
        <v>668</v>
      </c>
      <c r="E165">
        <v>0</v>
      </c>
      <c r="R165" t="s">
        <v>107</v>
      </c>
      <c r="S165" s="2">
        <f t="shared" si="15"/>
        <v>8720060</v>
      </c>
      <c r="T165" s="2">
        <f t="shared" si="18"/>
        <v>5150000</v>
      </c>
      <c r="U165" s="2">
        <f t="shared" si="18"/>
        <v>4088900</v>
      </c>
      <c r="V165" s="2">
        <f t="shared" si="18"/>
        <v>12762700</v>
      </c>
      <c r="W165" s="2">
        <f t="shared" si="18"/>
        <v>16454700</v>
      </c>
      <c r="X165" s="2">
        <f t="shared" si="18"/>
        <v>5144000</v>
      </c>
      <c r="Y165" s="2" cm="1">
        <f t="array" ref="Y165">_xlfn.XLOOKUP(Y$1&amp;$R165,$C$3:$C$1662&amp;$D$3:$D$1662,$E$3:$E$1662,0,0,1)</f>
        <v>36700</v>
      </c>
      <c r="Z165" s="2" cm="1">
        <f t="array" ref="Z165">_xlfn.XLOOKUP(Z$1&amp;$R165,$C$3:$C$1662&amp;$D$3:$D$1662,$E$3:$E$1662,0,0,1)</f>
        <v>25300</v>
      </c>
      <c r="AA165" s="2" cm="1">
        <f t="array" ref="AA165">_xlfn.XLOOKUP(AA$1&amp;$R165,$C$3:$C$1662&amp;$D$3:$D$1662,$E$3:$E$1662,0,0,1)</f>
        <v>25500</v>
      </c>
      <c r="AB165" s="2" cm="1">
        <f t="array" ref="AB165">_xlfn.XLOOKUP(AB$1&amp;$R165,$C$3:$C$1662&amp;$D$3:$D$1662,$E$3:$E$1662,0,0,1)</f>
        <v>57700</v>
      </c>
      <c r="AC165" s="2" cm="1">
        <f t="array" ref="AC165">_xlfn.XLOOKUP(AC$1&amp;$R165,$C$3:$C$1662&amp;$D$3:$D$1662,$E$3:$E$1662,0,0,1)</f>
        <v>0</v>
      </c>
    </row>
    <row r="166" spans="3:29" x14ac:dyDescent="0.4">
      <c r="C166" t="s">
        <v>804</v>
      </c>
      <c r="D166" t="s">
        <v>669</v>
      </c>
      <c r="E166">
        <v>0</v>
      </c>
      <c r="R166" t="s">
        <v>234</v>
      </c>
      <c r="S166" s="2">
        <f t="shared" si="15"/>
        <v>8761400</v>
      </c>
      <c r="T166" s="2">
        <f t="shared" si="18"/>
        <v>5188900</v>
      </c>
      <c r="U166" s="2">
        <f t="shared" si="18"/>
        <v>4101600</v>
      </c>
      <c r="V166" s="2">
        <f t="shared" si="18"/>
        <v>12803000</v>
      </c>
      <c r="W166" s="2">
        <f t="shared" si="18"/>
        <v>16569500</v>
      </c>
      <c r="X166" s="2">
        <f t="shared" si="18"/>
        <v>5144000</v>
      </c>
      <c r="Y166" s="2" cm="1">
        <f t="array" ref="Y166">_xlfn.XLOOKUP(Y$1&amp;$R166,$C$3:$C$1662&amp;$D$3:$D$1662,$E$3:$E$1662,0,0,1)</f>
        <v>38900</v>
      </c>
      <c r="Z166" s="2" cm="1">
        <f t="array" ref="Z166">_xlfn.XLOOKUP(Z$1&amp;$R166,$C$3:$C$1662&amp;$D$3:$D$1662,$E$3:$E$1662,0,0,1)</f>
        <v>12700</v>
      </c>
      <c r="AA166" s="2" cm="1">
        <f t="array" ref="AA166">_xlfn.XLOOKUP(AA$1&amp;$R166,$C$3:$C$1662&amp;$D$3:$D$1662,$E$3:$E$1662,0,0,1)</f>
        <v>40300</v>
      </c>
      <c r="AB166" s="2" cm="1">
        <f t="array" ref="AB166">_xlfn.XLOOKUP(AB$1&amp;$R166,$C$3:$C$1662&amp;$D$3:$D$1662,$E$3:$E$1662,0,0,1)</f>
        <v>114800</v>
      </c>
      <c r="AC166" s="2" cm="1">
        <f t="array" ref="AC166">_xlfn.XLOOKUP(AC$1&amp;$R166,$C$3:$C$1662&amp;$D$3:$D$1662,$E$3:$E$1662,0,0,1)</f>
        <v>0</v>
      </c>
    </row>
    <row r="167" spans="3:29" x14ac:dyDescent="0.4">
      <c r="C167" t="s">
        <v>804</v>
      </c>
      <c r="D167" t="s">
        <v>670</v>
      </c>
      <c r="E167">
        <v>0</v>
      </c>
      <c r="R167" t="s">
        <v>175</v>
      </c>
      <c r="S167" s="2">
        <f t="shared" si="15"/>
        <v>8813200</v>
      </c>
      <c r="T167" s="2">
        <f t="shared" si="18"/>
        <v>5226400</v>
      </c>
      <c r="U167" s="2">
        <f t="shared" si="18"/>
        <v>4122000</v>
      </c>
      <c r="V167" s="2">
        <f t="shared" si="18"/>
        <v>12895400</v>
      </c>
      <c r="W167" s="2">
        <f t="shared" si="18"/>
        <v>16678200</v>
      </c>
      <c r="X167" s="2">
        <f t="shared" si="18"/>
        <v>5144000</v>
      </c>
      <c r="Y167" s="2" cm="1">
        <f t="array" ref="Y167">_xlfn.XLOOKUP(Y$1&amp;$R167,$C$3:$C$1662&amp;$D$3:$D$1662,$E$3:$E$1662,0,0,1)</f>
        <v>37500</v>
      </c>
      <c r="Z167" s="2" cm="1">
        <f t="array" ref="Z167">_xlfn.XLOOKUP(Z$1&amp;$R167,$C$3:$C$1662&amp;$D$3:$D$1662,$E$3:$E$1662,0,0,1)</f>
        <v>20400</v>
      </c>
      <c r="AA167" s="2" cm="1">
        <f t="array" ref="AA167">_xlfn.XLOOKUP(AA$1&amp;$R167,$C$3:$C$1662&amp;$D$3:$D$1662,$E$3:$E$1662,0,0,1)</f>
        <v>92400</v>
      </c>
      <c r="AB167" s="2" cm="1">
        <f t="array" ref="AB167">_xlfn.XLOOKUP(AB$1&amp;$R167,$C$3:$C$1662&amp;$D$3:$D$1662,$E$3:$E$1662,0,0,1)</f>
        <v>108700</v>
      </c>
      <c r="AC167" s="2" cm="1">
        <f t="array" ref="AC167">_xlfn.XLOOKUP(AC$1&amp;$R167,$C$3:$C$1662&amp;$D$3:$D$1662,$E$3:$E$1662,0,0,1)</f>
        <v>0</v>
      </c>
    </row>
    <row r="168" spans="3:29" x14ac:dyDescent="0.4">
      <c r="C168" t="s">
        <v>804</v>
      </c>
      <c r="D168" t="s">
        <v>671</v>
      </c>
      <c r="E168">
        <v>0</v>
      </c>
      <c r="R168" t="s">
        <v>89</v>
      </c>
      <c r="S168" s="2">
        <f t="shared" si="15"/>
        <v>8860500</v>
      </c>
      <c r="T168" s="2">
        <f t="shared" si="18"/>
        <v>5263500</v>
      </c>
      <c r="U168" s="2">
        <f t="shared" si="18"/>
        <v>4134700</v>
      </c>
      <c r="V168" s="2">
        <f t="shared" si="18"/>
        <v>12929400</v>
      </c>
      <c r="W168" s="2">
        <f t="shared" si="18"/>
        <v>16830900</v>
      </c>
      <c r="X168" s="2">
        <f t="shared" si="18"/>
        <v>5144000</v>
      </c>
      <c r="Y168" s="2" cm="1">
        <f t="array" ref="Y168">_xlfn.XLOOKUP(Y$1&amp;$R168,$C$3:$C$1662&amp;$D$3:$D$1662,$E$3:$E$1662,0,0,1)</f>
        <v>37100</v>
      </c>
      <c r="Z168" s="2" cm="1">
        <f t="array" ref="Z168">_xlfn.XLOOKUP(Z$1&amp;$R168,$C$3:$C$1662&amp;$D$3:$D$1662,$E$3:$E$1662,0,0,1)</f>
        <v>12700</v>
      </c>
      <c r="AA168" s="2" cm="1">
        <f t="array" ref="AA168">_xlfn.XLOOKUP(AA$1&amp;$R168,$C$3:$C$1662&amp;$D$3:$D$1662,$E$3:$E$1662,0,0,1)</f>
        <v>34000</v>
      </c>
      <c r="AB168" s="2" cm="1">
        <f t="array" ref="AB168">_xlfn.XLOOKUP(AB$1&amp;$R168,$C$3:$C$1662&amp;$D$3:$D$1662,$E$3:$E$1662,0,0,1)</f>
        <v>152700</v>
      </c>
      <c r="AC168" s="2" cm="1">
        <f t="array" ref="AC168">_xlfn.XLOOKUP(AC$1&amp;$R168,$C$3:$C$1662&amp;$D$3:$D$1662,$E$3:$E$1662,0,0,1)</f>
        <v>0</v>
      </c>
    </row>
    <row r="169" spans="3:29" x14ac:dyDescent="0.4">
      <c r="C169" t="s">
        <v>804</v>
      </c>
      <c r="D169" t="s">
        <v>672</v>
      </c>
      <c r="E169">
        <v>0</v>
      </c>
      <c r="R169" t="s">
        <v>257</v>
      </c>
      <c r="S169" s="2">
        <f t="shared" si="15"/>
        <v>8897140</v>
      </c>
      <c r="T169" s="2">
        <f t="shared" si="18"/>
        <v>5286200</v>
      </c>
      <c r="U169" s="2">
        <f t="shared" si="18"/>
        <v>4139400</v>
      </c>
      <c r="V169" s="2">
        <f t="shared" si="18"/>
        <v>12996200</v>
      </c>
      <c r="W169" s="2">
        <f t="shared" si="18"/>
        <v>16919900</v>
      </c>
      <c r="X169" s="2">
        <f t="shared" si="18"/>
        <v>5144000</v>
      </c>
      <c r="Y169" s="2" cm="1">
        <f t="array" ref="Y169">_xlfn.XLOOKUP(Y$1&amp;$R169,$C$3:$C$1662&amp;$D$3:$D$1662,$E$3:$E$1662,0,0,1)</f>
        <v>22700</v>
      </c>
      <c r="Z169" s="2" cm="1">
        <f t="array" ref="Z169">_xlfn.XLOOKUP(Z$1&amp;$R169,$C$3:$C$1662&amp;$D$3:$D$1662,$E$3:$E$1662,0,0,1)</f>
        <v>4700</v>
      </c>
      <c r="AA169" s="2" cm="1">
        <f t="array" ref="AA169">_xlfn.XLOOKUP(AA$1&amp;$R169,$C$3:$C$1662&amp;$D$3:$D$1662,$E$3:$E$1662,0,0,1)</f>
        <v>66800</v>
      </c>
      <c r="AB169" s="2" cm="1">
        <f t="array" ref="AB169">_xlfn.XLOOKUP(AB$1&amp;$R169,$C$3:$C$1662&amp;$D$3:$D$1662,$E$3:$E$1662,0,0,1)</f>
        <v>89000</v>
      </c>
      <c r="AC169" s="2" cm="1">
        <f t="array" ref="AC169">_xlfn.XLOOKUP(AC$1&amp;$R169,$C$3:$C$1662&amp;$D$3:$D$1662,$E$3:$E$1662,0,0,1)</f>
        <v>0</v>
      </c>
    </row>
    <row r="170" spans="3:29" x14ac:dyDescent="0.4">
      <c r="C170" t="s">
        <v>804</v>
      </c>
      <c r="D170" t="s">
        <v>673</v>
      </c>
      <c r="E170">
        <v>0</v>
      </c>
      <c r="R170" t="s">
        <v>47</v>
      </c>
      <c r="S170" s="2">
        <f t="shared" si="15"/>
        <v>9020960</v>
      </c>
      <c r="T170" s="2">
        <f t="shared" si="18"/>
        <v>5320700</v>
      </c>
      <c r="U170" s="2">
        <f t="shared" si="18"/>
        <v>4148300</v>
      </c>
      <c r="V170" s="2">
        <f t="shared" si="18"/>
        <v>13045000</v>
      </c>
      <c r="W170" s="2">
        <f t="shared" si="18"/>
        <v>17006700</v>
      </c>
      <c r="X170" s="2">
        <f t="shared" si="18"/>
        <v>5584100</v>
      </c>
      <c r="Y170" s="2" cm="1">
        <f t="array" ref="Y170">_xlfn.XLOOKUP(Y$1&amp;$R170,$C$3:$C$1662&amp;$D$3:$D$1662,$E$3:$E$1662,0,0,1)</f>
        <v>34500</v>
      </c>
      <c r="Z170" s="2" cm="1">
        <f t="array" ref="Z170">_xlfn.XLOOKUP(Z$1&amp;$R170,$C$3:$C$1662&amp;$D$3:$D$1662,$E$3:$E$1662,0,0,1)</f>
        <v>8900</v>
      </c>
      <c r="AA170" s="2" cm="1">
        <f t="array" ref="AA170">_xlfn.XLOOKUP(AA$1&amp;$R170,$C$3:$C$1662&amp;$D$3:$D$1662,$E$3:$E$1662,0,0,1)</f>
        <v>48800</v>
      </c>
      <c r="AB170" s="2" cm="1">
        <f t="array" ref="AB170">_xlfn.XLOOKUP(AB$1&amp;$R170,$C$3:$C$1662&amp;$D$3:$D$1662,$E$3:$E$1662,0,0,1)</f>
        <v>86800</v>
      </c>
      <c r="AC170" s="2" cm="1">
        <f t="array" ref="AC170">_xlfn.XLOOKUP(AC$1&amp;$R170,$C$3:$C$1662&amp;$D$3:$D$1662,$E$3:$E$1662,0,0,1)</f>
        <v>440100</v>
      </c>
    </row>
    <row r="171" spans="3:29" x14ac:dyDescent="0.4">
      <c r="C171" t="s">
        <v>804</v>
      </c>
      <c r="D171" t="s">
        <v>674</v>
      </c>
      <c r="E171">
        <v>440100</v>
      </c>
      <c r="R171" t="s">
        <v>136</v>
      </c>
      <c r="S171" s="2">
        <f t="shared" si="15"/>
        <v>9072340</v>
      </c>
      <c r="T171" s="2">
        <f t="shared" si="18"/>
        <v>5377200</v>
      </c>
      <c r="U171" s="2">
        <f t="shared" si="18"/>
        <v>4157600</v>
      </c>
      <c r="V171" s="2">
        <f t="shared" si="18"/>
        <v>13080500</v>
      </c>
      <c r="W171" s="2">
        <f t="shared" si="18"/>
        <v>17162300</v>
      </c>
      <c r="X171" s="2">
        <f t="shared" si="18"/>
        <v>5584100</v>
      </c>
      <c r="Y171" s="2" cm="1">
        <f t="array" ref="Y171">_xlfn.XLOOKUP(Y$1&amp;$R171,$C$3:$C$1662&amp;$D$3:$D$1662,$E$3:$E$1662,0,0,1)</f>
        <v>56500</v>
      </c>
      <c r="Z171" s="2" cm="1">
        <f t="array" ref="Z171">_xlfn.XLOOKUP(Z$1&amp;$R171,$C$3:$C$1662&amp;$D$3:$D$1662,$E$3:$E$1662,0,0,1)</f>
        <v>9300</v>
      </c>
      <c r="AA171" s="2" cm="1">
        <f t="array" ref="AA171">_xlfn.XLOOKUP(AA$1&amp;$R171,$C$3:$C$1662&amp;$D$3:$D$1662,$E$3:$E$1662,0,0,1)</f>
        <v>35500</v>
      </c>
      <c r="AB171" s="2" cm="1">
        <f t="array" ref="AB171">_xlfn.XLOOKUP(AB$1&amp;$R171,$C$3:$C$1662&amp;$D$3:$D$1662,$E$3:$E$1662,0,0,1)</f>
        <v>155600</v>
      </c>
      <c r="AC171" s="2" cm="1">
        <f t="array" ref="AC171">_xlfn.XLOOKUP(AC$1&amp;$R171,$C$3:$C$1662&amp;$D$3:$D$1662,$E$3:$E$1662,0,0,1)</f>
        <v>0</v>
      </c>
    </row>
    <row r="172" spans="3:29" x14ac:dyDescent="0.4">
      <c r="C172" t="s">
        <v>804</v>
      </c>
      <c r="D172" t="s">
        <v>675</v>
      </c>
      <c r="E172">
        <v>0</v>
      </c>
      <c r="R172" t="s">
        <v>6</v>
      </c>
      <c r="S172" s="2">
        <f t="shared" si="15"/>
        <v>9122680</v>
      </c>
      <c r="T172" s="2">
        <f t="shared" si="18"/>
        <v>5430700</v>
      </c>
      <c r="U172" s="2">
        <f t="shared" si="18"/>
        <v>4165300</v>
      </c>
      <c r="V172" s="2">
        <f t="shared" si="18"/>
        <v>13164700</v>
      </c>
      <c r="W172" s="2">
        <f t="shared" si="18"/>
        <v>17268600</v>
      </c>
      <c r="X172" s="2">
        <f t="shared" si="18"/>
        <v>5584100</v>
      </c>
      <c r="Y172" s="2" cm="1">
        <f t="array" ref="Y172">_xlfn.XLOOKUP(Y$1&amp;$R172,$C$3:$C$1662&amp;$D$3:$D$1662,$E$3:$E$1662,0,0,1)</f>
        <v>53500</v>
      </c>
      <c r="Z172" s="2" cm="1">
        <f t="array" ref="Z172">_xlfn.XLOOKUP(Z$1&amp;$R172,$C$3:$C$1662&amp;$D$3:$D$1662,$E$3:$E$1662,0,0,1)</f>
        <v>7700</v>
      </c>
      <c r="AA172" s="2" cm="1">
        <f t="array" ref="AA172">_xlfn.XLOOKUP(AA$1&amp;$R172,$C$3:$C$1662&amp;$D$3:$D$1662,$E$3:$E$1662,0,0,1)</f>
        <v>84200</v>
      </c>
      <c r="AB172" s="2" cm="1">
        <f t="array" ref="AB172">_xlfn.XLOOKUP(AB$1&amp;$R172,$C$3:$C$1662&amp;$D$3:$D$1662,$E$3:$E$1662,0,0,1)</f>
        <v>106300</v>
      </c>
      <c r="AC172" s="2" cm="1">
        <f t="array" ref="AC172">_xlfn.XLOOKUP(AC$1&amp;$R172,$C$3:$C$1662&amp;$D$3:$D$1662,$E$3:$E$1662,0,0,1)</f>
        <v>0</v>
      </c>
    </row>
    <row r="173" spans="3:29" x14ac:dyDescent="0.4">
      <c r="C173" t="s">
        <v>804</v>
      </c>
      <c r="D173" t="s">
        <v>676</v>
      </c>
      <c r="E173">
        <v>0</v>
      </c>
      <c r="R173" t="s">
        <v>171</v>
      </c>
      <c r="S173" s="2">
        <f t="shared" si="15"/>
        <v>9164000</v>
      </c>
      <c r="T173" s="2">
        <f t="shared" si="18"/>
        <v>5450300</v>
      </c>
      <c r="U173" s="2">
        <f t="shared" si="18"/>
        <v>4170900</v>
      </c>
      <c r="V173" s="2">
        <f t="shared" si="18"/>
        <v>13223800</v>
      </c>
      <c r="W173" s="2">
        <f t="shared" si="18"/>
        <v>17390900</v>
      </c>
      <c r="X173" s="2">
        <f t="shared" si="18"/>
        <v>5584100</v>
      </c>
      <c r="Y173" s="2" cm="1">
        <f t="array" ref="Y173">_xlfn.XLOOKUP(Y$1&amp;$R173,$C$3:$C$1662&amp;$D$3:$D$1662,$E$3:$E$1662,0,0,1)</f>
        <v>19600</v>
      </c>
      <c r="Z173" s="2" cm="1">
        <f t="array" ref="Z173">_xlfn.XLOOKUP(Z$1&amp;$R173,$C$3:$C$1662&amp;$D$3:$D$1662,$E$3:$E$1662,0,0,1)</f>
        <v>5600</v>
      </c>
      <c r="AA173" s="2" cm="1">
        <f t="array" ref="AA173">_xlfn.XLOOKUP(AA$1&amp;$R173,$C$3:$C$1662&amp;$D$3:$D$1662,$E$3:$E$1662,0,0,1)</f>
        <v>59100</v>
      </c>
      <c r="AB173" s="2" cm="1">
        <f t="array" ref="AB173">_xlfn.XLOOKUP(AB$1&amp;$R173,$C$3:$C$1662&amp;$D$3:$D$1662,$E$3:$E$1662,0,0,1)</f>
        <v>122300</v>
      </c>
      <c r="AC173" s="2" cm="1">
        <f t="array" ref="AC173">_xlfn.XLOOKUP(AC$1&amp;$R173,$C$3:$C$1662&amp;$D$3:$D$1662,$E$3:$E$1662,0,0,1)</f>
        <v>0</v>
      </c>
    </row>
    <row r="174" spans="3:29" x14ac:dyDescent="0.4">
      <c r="C174" t="s">
        <v>804</v>
      </c>
      <c r="D174" t="s">
        <v>677</v>
      </c>
      <c r="E174">
        <v>0</v>
      </c>
      <c r="R174" t="s">
        <v>48</v>
      </c>
      <c r="S174" s="2">
        <f t="shared" si="15"/>
        <v>9209360</v>
      </c>
      <c r="T174" s="2">
        <f t="shared" si="18"/>
        <v>5482600</v>
      </c>
      <c r="U174" s="2">
        <f t="shared" si="18"/>
        <v>4207000</v>
      </c>
      <c r="V174" s="2">
        <f t="shared" si="18"/>
        <v>13267200</v>
      </c>
      <c r="W174" s="2">
        <f t="shared" si="18"/>
        <v>17505900</v>
      </c>
      <c r="X174" s="2">
        <f t="shared" si="18"/>
        <v>5584100</v>
      </c>
      <c r="Y174" s="2" cm="1">
        <f t="array" ref="Y174">_xlfn.XLOOKUP(Y$1&amp;$R174,$C$3:$C$1662&amp;$D$3:$D$1662,$E$3:$E$1662,0,0,1)</f>
        <v>32300</v>
      </c>
      <c r="Z174" s="2" cm="1">
        <f t="array" ref="Z174">_xlfn.XLOOKUP(Z$1&amp;$R174,$C$3:$C$1662&amp;$D$3:$D$1662,$E$3:$E$1662,0,0,1)</f>
        <v>36100</v>
      </c>
      <c r="AA174" s="2" cm="1">
        <f t="array" ref="AA174">_xlfn.XLOOKUP(AA$1&amp;$R174,$C$3:$C$1662&amp;$D$3:$D$1662,$E$3:$E$1662,0,0,1)</f>
        <v>43400</v>
      </c>
      <c r="AB174" s="2" cm="1">
        <f t="array" ref="AB174">_xlfn.XLOOKUP(AB$1&amp;$R174,$C$3:$C$1662&amp;$D$3:$D$1662,$E$3:$E$1662,0,0,1)</f>
        <v>115000</v>
      </c>
      <c r="AC174" s="2" cm="1">
        <f t="array" ref="AC174">_xlfn.XLOOKUP(AC$1&amp;$R174,$C$3:$C$1662&amp;$D$3:$D$1662,$E$3:$E$1662,0,0,1)</f>
        <v>0</v>
      </c>
    </row>
    <row r="175" spans="3:29" x14ac:dyDescent="0.4">
      <c r="C175" t="s">
        <v>804</v>
      </c>
      <c r="D175" t="s">
        <v>678</v>
      </c>
      <c r="E175">
        <v>0</v>
      </c>
      <c r="R175" t="s">
        <v>85</v>
      </c>
      <c r="S175" s="2">
        <f t="shared" si="15"/>
        <v>9261960</v>
      </c>
      <c r="T175" s="2">
        <f t="shared" si="18"/>
        <v>5513100</v>
      </c>
      <c r="U175" s="2">
        <f t="shared" si="18"/>
        <v>4228300</v>
      </c>
      <c r="V175" s="2">
        <f t="shared" si="18"/>
        <v>13352000</v>
      </c>
      <c r="W175" s="2">
        <f t="shared" si="18"/>
        <v>17632300</v>
      </c>
      <c r="X175" s="2">
        <f t="shared" si="18"/>
        <v>5584100</v>
      </c>
      <c r="Y175" s="2" cm="1">
        <f t="array" ref="Y175">_xlfn.XLOOKUP(Y$1&amp;$R175,$C$3:$C$1662&amp;$D$3:$D$1662,$E$3:$E$1662,0,0,1)</f>
        <v>30500</v>
      </c>
      <c r="Z175" s="2" cm="1">
        <f t="array" ref="Z175">_xlfn.XLOOKUP(Z$1&amp;$R175,$C$3:$C$1662&amp;$D$3:$D$1662,$E$3:$E$1662,0,0,1)</f>
        <v>21300</v>
      </c>
      <c r="AA175" s="2" cm="1">
        <f t="array" ref="AA175">_xlfn.XLOOKUP(AA$1&amp;$R175,$C$3:$C$1662&amp;$D$3:$D$1662,$E$3:$E$1662,0,0,1)</f>
        <v>84800</v>
      </c>
      <c r="AB175" s="2" cm="1">
        <f t="array" ref="AB175">_xlfn.XLOOKUP(AB$1&amp;$R175,$C$3:$C$1662&amp;$D$3:$D$1662,$E$3:$E$1662,0,0,1)</f>
        <v>126400</v>
      </c>
      <c r="AC175" s="2" cm="1">
        <f t="array" ref="AC175">_xlfn.XLOOKUP(AC$1&amp;$R175,$C$3:$C$1662&amp;$D$3:$D$1662,$E$3:$E$1662,0,0,1)</f>
        <v>0</v>
      </c>
    </row>
    <row r="176" spans="3:29" x14ac:dyDescent="0.4">
      <c r="C176" t="s">
        <v>804</v>
      </c>
      <c r="D176" t="s">
        <v>679</v>
      </c>
      <c r="E176">
        <v>0</v>
      </c>
      <c r="R176" t="s">
        <v>143</v>
      </c>
      <c r="S176" s="2">
        <f t="shared" si="15"/>
        <v>9298140</v>
      </c>
      <c r="T176" s="2">
        <f t="shared" si="18"/>
        <v>5540600</v>
      </c>
      <c r="U176" s="2">
        <f t="shared" si="18"/>
        <v>4236500</v>
      </c>
      <c r="V176" s="2">
        <f t="shared" si="18"/>
        <v>13420900</v>
      </c>
      <c r="W176" s="2">
        <f t="shared" si="18"/>
        <v>17708600</v>
      </c>
      <c r="X176" s="2">
        <f t="shared" si="18"/>
        <v>5584100</v>
      </c>
      <c r="Y176" s="2" cm="1">
        <f t="array" ref="Y176">_xlfn.XLOOKUP(Y$1&amp;$R176,$C$3:$C$1662&amp;$D$3:$D$1662,$E$3:$E$1662,0,0,1)</f>
        <v>27500</v>
      </c>
      <c r="Z176" s="2" cm="1">
        <f t="array" ref="Z176">_xlfn.XLOOKUP(Z$1&amp;$R176,$C$3:$C$1662&amp;$D$3:$D$1662,$E$3:$E$1662,0,0,1)</f>
        <v>8200</v>
      </c>
      <c r="AA176" s="2" cm="1">
        <f t="array" ref="AA176">_xlfn.XLOOKUP(AA$1&amp;$R176,$C$3:$C$1662&amp;$D$3:$D$1662,$E$3:$E$1662,0,0,1)</f>
        <v>68900</v>
      </c>
      <c r="AB176" s="2" cm="1">
        <f t="array" ref="AB176">_xlfn.XLOOKUP(AB$1&amp;$R176,$C$3:$C$1662&amp;$D$3:$D$1662,$E$3:$E$1662,0,0,1)</f>
        <v>76300</v>
      </c>
      <c r="AC176" s="2" cm="1">
        <f t="array" ref="AC176">_xlfn.XLOOKUP(AC$1&amp;$R176,$C$3:$C$1662&amp;$D$3:$D$1662,$E$3:$E$1662,0,0,1)</f>
        <v>0</v>
      </c>
    </row>
    <row r="177" spans="3:29" x14ac:dyDescent="0.4">
      <c r="C177" t="s">
        <v>804</v>
      </c>
      <c r="D177" t="s">
        <v>680</v>
      </c>
      <c r="E177">
        <v>0</v>
      </c>
      <c r="R177" t="s">
        <v>192</v>
      </c>
      <c r="S177" s="2">
        <f t="shared" si="15"/>
        <v>9350220</v>
      </c>
      <c r="T177" s="2">
        <f t="shared" si="18"/>
        <v>5592200</v>
      </c>
      <c r="U177" s="2">
        <f t="shared" si="18"/>
        <v>4253400</v>
      </c>
      <c r="V177" s="2">
        <f t="shared" si="18"/>
        <v>13517000</v>
      </c>
      <c r="W177" s="2">
        <f t="shared" si="18"/>
        <v>17804400</v>
      </c>
      <c r="X177" s="2">
        <f t="shared" si="18"/>
        <v>5584100</v>
      </c>
      <c r="Y177" s="2" cm="1">
        <f t="array" ref="Y177">_xlfn.XLOOKUP(Y$1&amp;$R177,$C$3:$C$1662&amp;$D$3:$D$1662,$E$3:$E$1662,0,0,1)</f>
        <v>51600</v>
      </c>
      <c r="Z177" s="2" cm="1">
        <f t="array" ref="Z177">_xlfn.XLOOKUP(Z$1&amp;$R177,$C$3:$C$1662&amp;$D$3:$D$1662,$E$3:$E$1662,0,0,1)</f>
        <v>16900</v>
      </c>
      <c r="AA177" s="2" cm="1">
        <f t="array" ref="AA177">_xlfn.XLOOKUP(AA$1&amp;$R177,$C$3:$C$1662&amp;$D$3:$D$1662,$E$3:$E$1662,0,0,1)</f>
        <v>96100</v>
      </c>
      <c r="AB177" s="2" cm="1">
        <f t="array" ref="AB177">_xlfn.XLOOKUP(AB$1&amp;$R177,$C$3:$C$1662&amp;$D$3:$D$1662,$E$3:$E$1662,0,0,1)</f>
        <v>95800</v>
      </c>
      <c r="AC177" s="2" cm="1">
        <f t="array" ref="AC177">_xlfn.XLOOKUP(AC$1&amp;$R177,$C$3:$C$1662&amp;$D$3:$D$1662,$E$3:$E$1662,0,0,1)</f>
        <v>0</v>
      </c>
    </row>
    <row r="178" spans="3:29" x14ac:dyDescent="0.4">
      <c r="C178" t="s">
        <v>804</v>
      </c>
      <c r="D178" t="s">
        <v>681</v>
      </c>
      <c r="E178">
        <v>0</v>
      </c>
      <c r="R178" t="s">
        <v>53</v>
      </c>
      <c r="S178" s="2">
        <f t="shared" si="15"/>
        <v>9383620</v>
      </c>
      <c r="T178" s="2">
        <f t="shared" si="18"/>
        <v>5620500</v>
      </c>
      <c r="U178" s="2">
        <f t="shared" si="18"/>
        <v>4260500</v>
      </c>
      <c r="V178" s="2">
        <f t="shared" si="18"/>
        <v>13560500</v>
      </c>
      <c r="W178" s="2">
        <f t="shared" si="18"/>
        <v>17892500</v>
      </c>
      <c r="X178" s="2">
        <f t="shared" si="18"/>
        <v>5584100</v>
      </c>
      <c r="Y178" s="2" cm="1">
        <f t="array" ref="Y178">_xlfn.XLOOKUP(Y$1&amp;$R178,$C$3:$C$1662&amp;$D$3:$D$1662,$E$3:$E$1662,0,0,1)</f>
        <v>28300</v>
      </c>
      <c r="Z178" s="2" cm="1">
        <f t="array" ref="Z178">_xlfn.XLOOKUP(Z$1&amp;$R178,$C$3:$C$1662&amp;$D$3:$D$1662,$E$3:$E$1662,0,0,1)</f>
        <v>7100</v>
      </c>
      <c r="AA178" s="2" cm="1">
        <f t="array" ref="AA178">_xlfn.XLOOKUP(AA$1&amp;$R178,$C$3:$C$1662&amp;$D$3:$D$1662,$E$3:$E$1662,0,0,1)</f>
        <v>43500</v>
      </c>
      <c r="AB178" s="2" cm="1">
        <f t="array" ref="AB178">_xlfn.XLOOKUP(AB$1&amp;$R178,$C$3:$C$1662&amp;$D$3:$D$1662,$E$3:$E$1662,0,0,1)</f>
        <v>88100</v>
      </c>
      <c r="AC178" s="2" cm="1">
        <f t="array" ref="AC178">_xlfn.XLOOKUP(AC$1&amp;$R178,$C$3:$C$1662&amp;$D$3:$D$1662,$E$3:$E$1662,0,0,1)</f>
        <v>0</v>
      </c>
    </row>
    <row r="179" spans="3:29" x14ac:dyDescent="0.4">
      <c r="C179" t="s">
        <v>804</v>
      </c>
      <c r="D179" t="s">
        <v>682</v>
      </c>
      <c r="E179">
        <v>0</v>
      </c>
      <c r="R179" t="s">
        <v>222</v>
      </c>
      <c r="S179" s="2">
        <f t="shared" si="15"/>
        <v>9417240</v>
      </c>
      <c r="T179" s="2">
        <f t="shared" si="18"/>
        <v>5640400</v>
      </c>
      <c r="U179" s="2">
        <f t="shared" si="18"/>
        <v>4273600</v>
      </c>
      <c r="V179" s="2">
        <f t="shared" si="18"/>
        <v>13629600</v>
      </c>
      <c r="W179" s="2">
        <f t="shared" si="18"/>
        <v>17958500</v>
      </c>
      <c r="X179" s="2">
        <f t="shared" si="18"/>
        <v>5584100</v>
      </c>
      <c r="Y179" s="2" cm="1">
        <f t="array" ref="Y179">_xlfn.XLOOKUP(Y$1&amp;$R179,$C$3:$C$1662&amp;$D$3:$D$1662,$E$3:$E$1662,0,0,1)</f>
        <v>19900</v>
      </c>
      <c r="Z179" s="2" cm="1">
        <f t="array" ref="Z179">_xlfn.XLOOKUP(Z$1&amp;$R179,$C$3:$C$1662&amp;$D$3:$D$1662,$E$3:$E$1662,0,0,1)</f>
        <v>13100</v>
      </c>
      <c r="AA179" s="2" cm="1">
        <f t="array" ref="AA179">_xlfn.XLOOKUP(AA$1&amp;$R179,$C$3:$C$1662&amp;$D$3:$D$1662,$E$3:$E$1662,0,0,1)</f>
        <v>69100</v>
      </c>
      <c r="AB179" s="2" cm="1">
        <f t="array" ref="AB179">_xlfn.XLOOKUP(AB$1&amp;$R179,$C$3:$C$1662&amp;$D$3:$D$1662,$E$3:$E$1662,0,0,1)</f>
        <v>66000</v>
      </c>
      <c r="AC179" s="2" cm="1">
        <f t="array" ref="AC179">_xlfn.XLOOKUP(AC$1&amp;$R179,$C$3:$C$1662&amp;$D$3:$D$1662,$E$3:$E$1662,0,0,1)</f>
        <v>0</v>
      </c>
    </row>
    <row r="180" spans="3:29" x14ac:dyDescent="0.4">
      <c r="C180" t="s">
        <v>804</v>
      </c>
      <c r="D180" t="s">
        <v>683</v>
      </c>
      <c r="E180">
        <v>0</v>
      </c>
      <c r="R180" t="s">
        <v>211</v>
      </c>
      <c r="S180" s="2">
        <f t="shared" si="15"/>
        <v>9457320</v>
      </c>
      <c r="T180" s="2">
        <f t="shared" ref="T180:X195" si="19">T179+Y180</f>
        <v>5650200</v>
      </c>
      <c r="U180" s="2">
        <f t="shared" si="19"/>
        <v>4284500</v>
      </c>
      <c r="V180" s="2">
        <f t="shared" si="19"/>
        <v>13746900</v>
      </c>
      <c r="W180" s="2">
        <f t="shared" si="19"/>
        <v>18020900</v>
      </c>
      <c r="X180" s="2">
        <f t="shared" si="19"/>
        <v>5584100</v>
      </c>
      <c r="Y180" s="2" cm="1">
        <f t="array" ref="Y180">_xlfn.XLOOKUP(Y$1&amp;$R180,$C$3:$C$1662&amp;$D$3:$D$1662,$E$3:$E$1662,0,0,1)</f>
        <v>9800</v>
      </c>
      <c r="Z180" s="2" cm="1">
        <f t="array" ref="Z180">_xlfn.XLOOKUP(Z$1&amp;$R180,$C$3:$C$1662&amp;$D$3:$D$1662,$E$3:$E$1662,0,0,1)</f>
        <v>10900</v>
      </c>
      <c r="AA180" s="2" cm="1">
        <f t="array" ref="AA180">_xlfn.XLOOKUP(AA$1&amp;$R180,$C$3:$C$1662&amp;$D$3:$D$1662,$E$3:$E$1662,0,0,1)</f>
        <v>117300</v>
      </c>
      <c r="AB180" s="2" cm="1">
        <f t="array" ref="AB180">_xlfn.XLOOKUP(AB$1&amp;$R180,$C$3:$C$1662&amp;$D$3:$D$1662,$E$3:$E$1662,0,0,1)</f>
        <v>62400</v>
      </c>
      <c r="AC180" s="2" cm="1">
        <f t="array" ref="AC180">_xlfn.XLOOKUP(AC$1&amp;$R180,$C$3:$C$1662&amp;$D$3:$D$1662,$E$3:$E$1662,0,0,1)</f>
        <v>0</v>
      </c>
    </row>
    <row r="181" spans="3:29" x14ac:dyDescent="0.4">
      <c r="C181" t="s">
        <v>804</v>
      </c>
      <c r="D181" t="s">
        <v>684</v>
      </c>
      <c r="E181">
        <v>0</v>
      </c>
      <c r="R181" t="s">
        <v>299</v>
      </c>
      <c r="S181" s="2">
        <f t="shared" si="15"/>
        <v>9478620</v>
      </c>
      <c r="T181" s="2">
        <f t="shared" si="19"/>
        <v>5673200</v>
      </c>
      <c r="U181" s="2">
        <f t="shared" si="19"/>
        <v>4289500</v>
      </c>
      <c r="V181" s="2">
        <f t="shared" si="19"/>
        <v>13791700</v>
      </c>
      <c r="W181" s="2">
        <f t="shared" si="19"/>
        <v>18054600</v>
      </c>
      <c r="X181" s="2">
        <f t="shared" si="19"/>
        <v>5584100</v>
      </c>
      <c r="Y181" s="2" cm="1">
        <f t="array" ref="Y181">_xlfn.XLOOKUP(Y$1&amp;$R181,$C$3:$C$1662&amp;$D$3:$D$1662,$E$3:$E$1662,0,0,1)</f>
        <v>23000</v>
      </c>
      <c r="Z181" s="2" cm="1">
        <f t="array" ref="Z181">_xlfn.XLOOKUP(Z$1&amp;$R181,$C$3:$C$1662&amp;$D$3:$D$1662,$E$3:$E$1662,0,0,1)</f>
        <v>5000</v>
      </c>
      <c r="AA181" s="2" cm="1">
        <f t="array" ref="AA181">_xlfn.XLOOKUP(AA$1&amp;$R181,$C$3:$C$1662&amp;$D$3:$D$1662,$E$3:$E$1662,0,0,1)</f>
        <v>44800</v>
      </c>
      <c r="AB181" s="2" cm="1">
        <f t="array" ref="AB181">_xlfn.XLOOKUP(AB$1&amp;$R181,$C$3:$C$1662&amp;$D$3:$D$1662,$E$3:$E$1662,0,0,1)</f>
        <v>33700</v>
      </c>
      <c r="AC181" s="2" cm="1">
        <f t="array" ref="AC181">_xlfn.XLOOKUP(AC$1&amp;$R181,$C$3:$C$1662&amp;$D$3:$D$1662,$E$3:$E$1662,0,0,1)</f>
        <v>0</v>
      </c>
    </row>
    <row r="182" spans="3:29" x14ac:dyDescent="0.4">
      <c r="C182" t="s">
        <v>804</v>
      </c>
      <c r="D182" t="s">
        <v>685</v>
      </c>
      <c r="E182">
        <v>0</v>
      </c>
      <c r="R182" t="s">
        <v>100</v>
      </c>
      <c r="S182" s="2">
        <f t="shared" si="15"/>
        <v>9500420</v>
      </c>
      <c r="T182" s="2">
        <f t="shared" si="19"/>
        <v>5678300</v>
      </c>
      <c r="U182" s="2">
        <f t="shared" si="19"/>
        <v>4299900</v>
      </c>
      <c r="V182" s="2">
        <f t="shared" si="19"/>
        <v>13828400</v>
      </c>
      <c r="W182" s="2">
        <f t="shared" si="19"/>
        <v>18111400</v>
      </c>
      <c r="X182" s="2">
        <f t="shared" si="19"/>
        <v>5584100</v>
      </c>
      <c r="Y182" s="2" cm="1">
        <f t="array" ref="Y182">_xlfn.XLOOKUP(Y$1&amp;$R182,$C$3:$C$1662&amp;$D$3:$D$1662,$E$3:$E$1662,0,0,1)</f>
        <v>5100</v>
      </c>
      <c r="Z182" s="2" cm="1">
        <f t="array" ref="Z182">_xlfn.XLOOKUP(Z$1&amp;$R182,$C$3:$C$1662&amp;$D$3:$D$1662,$E$3:$E$1662,0,0,1)</f>
        <v>10400</v>
      </c>
      <c r="AA182" s="2" cm="1">
        <f t="array" ref="AA182">_xlfn.XLOOKUP(AA$1&amp;$R182,$C$3:$C$1662&amp;$D$3:$D$1662,$E$3:$E$1662,0,0,1)</f>
        <v>36700</v>
      </c>
      <c r="AB182" s="2" cm="1">
        <f t="array" ref="AB182">_xlfn.XLOOKUP(AB$1&amp;$R182,$C$3:$C$1662&amp;$D$3:$D$1662,$E$3:$E$1662,0,0,1)</f>
        <v>56800</v>
      </c>
      <c r="AC182" s="2" cm="1">
        <f t="array" ref="AC182">_xlfn.XLOOKUP(AC$1&amp;$R182,$C$3:$C$1662&amp;$D$3:$D$1662,$E$3:$E$1662,0,0,1)</f>
        <v>0</v>
      </c>
    </row>
    <row r="183" spans="3:29" x14ac:dyDescent="0.4">
      <c r="C183" t="s">
        <v>804</v>
      </c>
      <c r="D183" t="s">
        <v>686</v>
      </c>
      <c r="E183">
        <v>0</v>
      </c>
      <c r="R183" t="s">
        <v>300</v>
      </c>
      <c r="S183" s="2">
        <f t="shared" si="15"/>
        <v>9522740</v>
      </c>
      <c r="T183" s="2">
        <f t="shared" si="19"/>
        <v>5688000</v>
      </c>
      <c r="U183" s="2">
        <f t="shared" si="19"/>
        <v>4306800</v>
      </c>
      <c r="V183" s="2">
        <f t="shared" si="19"/>
        <v>13859200</v>
      </c>
      <c r="W183" s="2">
        <f t="shared" si="19"/>
        <v>18175600</v>
      </c>
      <c r="X183" s="2">
        <f t="shared" si="19"/>
        <v>5584100</v>
      </c>
      <c r="Y183" s="2" cm="1">
        <f t="array" ref="Y183">_xlfn.XLOOKUP(Y$1&amp;$R183,$C$3:$C$1662&amp;$D$3:$D$1662,$E$3:$E$1662,0,0,1)</f>
        <v>9700</v>
      </c>
      <c r="Z183" s="2" cm="1">
        <f t="array" ref="Z183">_xlfn.XLOOKUP(Z$1&amp;$R183,$C$3:$C$1662&amp;$D$3:$D$1662,$E$3:$E$1662,0,0,1)</f>
        <v>6900</v>
      </c>
      <c r="AA183" s="2" cm="1">
        <f t="array" ref="AA183">_xlfn.XLOOKUP(AA$1&amp;$R183,$C$3:$C$1662&amp;$D$3:$D$1662,$E$3:$E$1662,0,0,1)</f>
        <v>30800</v>
      </c>
      <c r="AB183" s="2" cm="1">
        <f t="array" ref="AB183">_xlfn.XLOOKUP(AB$1&amp;$R183,$C$3:$C$1662&amp;$D$3:$D$1662,$E$3:$E$1662,0,0,1)</f>
        <v>64200</v>
      </c>
      <c r="AC183" s="2" cm="1">
        <f t="array" ref="AC183">_xlfn.XLOOKUP(AC$1&amp;$R183,$C$3:$C$1662&amp;$D$3:$D$1662,$E$3:$E$1662,0,0,1)</f>
        <v>0</v>
      </c>
    </row>
    <row r="184" spans="3:29" x14ac:dyDescent="0.4">
      <c r="C184" t="s">
        <v>804</v>
      </c>
      <c r="D184" t="s">
        <v>687</v>
      </c>
      <c r="E184">
        <v>0</v>
      </c>
      <c r="R184" t="s">
        <v>204</v>
      </c>
      <c r="S184" s="2">
        <f t="shared" si="15"/>
        <v>9546700</v>
      </c>
      <c r="T184" s="2">
        <f t="shared" si="19"/>
        <v>5700000</v>
      </c>
      <c r="U184" s="2">
        <f t="shared" si="19"/>
        <v>4313900</v>
      </c>
      <c r="V184" s="2">
        <f t="shared" si="19"/>
        <v>13901900</v>
      </c>
      <c r="W184" s="2">
        <f t="shared" si="19"/>
        <v>18233600</v>
      </c>
      <c r="X184" s="2">
        <f t="shared" si="19"/>
        <v>5584100</v>
      </c>
      <c r="Y184" s="2" cm="1">
        <f t="array" ref="Y184">_xlfn.XLOOKUP(Y$1&amp;$R184,$C$3:$C$1662&amp;$D$3:$D$1662,$E$3:$E$1662,0,0,1)</f>
        <v>12000</v>
      </c>
      <c r="Z184" s="2" cm="1">
        <f t="array" ref="Z184">_xlfn.XLOOKUP(Z$1&amp;$R184,$C$3:$C$1662&amp;$D$3:$D$1662,$E$3:$E$1662,0,0,1)</f>
        <v>7100</v>
      </c>
      <c r="AA184" s="2" cm="1">
        <f t="array" ref="AA184">_xlfn.XLOOKUP(AA$1&amp;$R184,$C$3:$C$1662&amp;$D$3:$D$1662,$E$3:$E$1662,0,0,1)</f>
        <v>42700</v>
      </c>
      <c r="AB184" s="2" cm="1">
        <f t="array" ref="AB184">_xlfn.XLOOKUP(AB$1&amp;$R184,$C$3:$C$1662&amp;$D$3:$D$1662,$E$3:$E$1662,0,0,1)</f>
        <v>58000</v>
      </c>
      <c r="AC184" s="2" cm="1">
        <f t="array" ref="AC184">_xlfn.XLOOKUP(AC$1&amp;$R184,$C$3:$C$1662&amp;$D$3:$D$1662,$E$3:$E$1662,0,0,1)</f>
        <v>0</v>
      </c>
    </row>
    <row r="185" spans="3:29" x14ac:dyDescent="0.4">
      <c r="C185" t="s">
        <v>804</v>
      </c>
      <c r="D185" t="s">
        <v>386</v>
      </c>
      <c r="E185">
        <v>0</v>
      </c>
      <c r="R185" t="s">
        <v>301</v>
      </c>
      <c r="S185" s="2">
        <f t="shared" si="15"/>
        <v>9587380</v>
      </c>
      <c r="T185" s="2">
        <f t="shared" si="19"/>
        <v>5711300</v>
      </c>
      <c r="U185" s="2">
        <f t="shared" si="19"/>
        <v>4340800</v>
      </c>
      <c r="V185" s="2">
        <f t="shared" si="19"/>
        <v>13929300</v>
      </c>
      <c r="W185" s="2">
        <f t="shared" si="19"/>
        <v>18371400</v>
      </c>
      <c r="X185" s="2">
        <f t="shared" si="19"/>
        <v>5584100</v>
      </c>
      <c r="Y185" s="2" cm="1">
        <f t="array" ref="Y185">_xlfn.XLOOKUP(Y$1&amp;$R185,$C$3:$C$1662&amp;$D$3:$D$1662,$E$3:$E$1662,0,0,1)</f>
        <v>11300</v>
      </c>
      <c r="Z185" s="2" cm="1">
        <f t="array" ref="Z185">_xlfn.XLOOKUP(Z$1&amp;$R185,$C$3:$C$1662&amp;$D$3:$D$1662,$E$3:$E$1662,0,0,1)</f>
        <v>26900</v>
      </c>
      <c r="AA185" s="2" cm="1">
        <f t="array" ref="AA185">_xlfn.XLOOKUP(AA$1&amp;$R185,$C$3:$C$1662&amp;$D$3:$D$1662,$E$3:$E$1662,0,0,1)</f>
        <v>27400</v>
      </c>
      <c r="AB185" s="2" cm="1">
        <f t="array" ref="AB185">_xlfn.XLOOKUP(AB$1&amp;$R185,$C$3:$C$1662&amp;$D$3:$D$1662,$E$3:$E$1662,0,0,1)</f>
        <v>137800</v>
      </c>
      <c r="AC185" s="2" cm="1">
        <f t="array" ref="AC185">_xlfn.XLOOKUP(AC$1&amp;$R185,$C$3:$C$1662&amp;$D$3:$D$1662,$E$3:$E$1662,0,0,1)</f>
        <v>0</v>
      </c>
    </row>
    <row r="186" spans="3:29" x14ac:dyDescent="0.4">
      <c r="C186" t="s">
        <v>804</v>
      </c>
      <c r="D186" t="s">
        <v>387</v>
      </c>
      <c r="E186">
        <v>0</v>
      </c>
      <c r="R186" t="s">
        <v>201</v>
      </c>
      <c r="S186" s="2">
        <f t="shared" si="15"/>
        <v>9621620</v>
      </c>
      <c r="T186" s="2">
        <f t="shared" si="19"/>
        <v>5754100</v>
      </c>
      <c r="U186" s="2">
        <f t="shared" si="19"/>
        <v>4362400</v>
      </c>
      <c r="V186" s="2">
        <f t="shared" si="19"/>
        <v>13964900</v>
      </c>
      <c r="W186" s="2">
        <f t="shared" si="19"/>
        <v>18442600</v>
      </c>
      <c r="X186" s="2">
        <f t="shared" si="19"/>
        <v>5584100</v>
      </c>
      <c r="Y186" s="2" cm="1">
        <f t="array" ref="Y186">_xlfn.XLOOKUP(Y$1&amp;$R186,$C$3:$C$1662&amp;$D$3:$D$1662,$E$3:$E$1662,0,0,1)</f>
        <v>42800</v>
      </c>
      <c r="Z186" s="2" cm="1">
        <f t="array" ref="Z186">_xlfn.XLOOKUP(Z$1&amp;$R186,$C$3:$C$1662&amp;$D$3:$D$1662,$E$3:$E$1662,0,0,1)</f>
        <v>21600</v>
      </c>
      <c r="AA186" s="2" cm="1">
        <f t="array" ref="AA186">_xlfn.XLOOKUP(AA$1&amp;$R186,$C$3:$C$1662&amp;$D$3:$D$1662,$E$3:$E$1662,0,0,1)</f>
        <v>35600</v>
      </c>
      <c r="AB186" s="2" cm="1">
        <f t="array" ref="AB186">_xlfn.XLOOKUP(AB$1&amp;$R186,$C$3:$C$1662&amp;$D$3:$D$1662,$E$3:$E$1662,0,0,1)</f>
        <v>71200</v>
      </c>
      <c r="AC186" s="2" cm="1">
        <f t="array" ref="AC186">_xlfn.XLOOKUP(AC$1&amp;$R186,$C$3:$C$1662&amp;$D$3:$D$1662,$E$3:$E$1662,0,0,1)</f>
        <v>0</v>
      </c>
    </row>
    <row r="187" spans="3:29" x14ac:dyDescent="0.4">
      <c r="C187" t="s">
        <v>804</v>
      </c>
      <c r="D187" t="s">
        <v>388</v>
      </c>
      <c r="E187">
        <v>0</v>
      </c>
      <c r="R187" t="s">
        <v>21</v>
      </c>
      <c r="S187" s="2">
        <f t="shared" si="15"/>
        <v>9644400</v>
      </c>
      <c r="T187" s="2">
        <f t="shared" si="19"/>
        <v>5769100</v>
      </c>
      <c r="U187" s="2">
        <f t="shared" si="19"/>
        <v>4386500</v>
      </c>
      <c r="V187" s="2">
        <f t="shared" si="19"/>
        <v>13991400</v>
      </c>
      <c r="W187" s="2">
        <f t="shared" si="19"/>
        <v>18490900</v>
      </c>
      <c r="X187" s="2">
        <f t="shared" si="19"/>
        <v>5584100</v>
      </c>
      <c r="Y187" s="2" cm="1">
        <f t="array" ref="Y187">_xlfn.XLOOKUP(Y$1&amp;$R187,$C$3:$C$1662&amp;$D$3:$D$1662,$E$3:$E$1662,0,0,1)</f>
        <v>15000</v>
      </c>
      <c r="Z187" s="2" cm="1">
        <f t="array" ref="Z187">_xlfn.XLOOKUP(Z$1&amp;$R187,$C$3:$C$1662&amp;$D$3:$D$1662,$E$3:$E$1662,0,0,1)</f>
        <v>24100</v>
      </c>
      <c r="AA187" s="2" cm="1">
        <f t="array" ref="AA187">_xlfn.XLOOKUP(AA$1&amp;$R187,$C$3:$C$1662&amp;$D$3:$D$1662,$E$3:$E$1662,0,0,1)</f>
        <v>26500</v>
      </c>
      <c r="AB187" s="2" cm="1">
        <f t="array" ref="AB187">_xlfn.XLOOKUP(AB$1&amp;$R187,$C$3:$C$1662&amp;$D$3:$D$1662,$E$3:$E$1662,0,0,1)</f>
        <v>48300</v>
      </c>
      <c r="AC187" s="2" cm="1">
        <f t="array" ref="AC187">_xlfn.XLOOKUP(AC$1&amp;$R187,$C$3:$C$1662&amp;$D$3:$D$1662,$E$3:$E$1662,0,0,1)</f>
        <v>0</v>
      </c>
    </row>
    <row r="188" spans="3:29" x14ac:dyDescent="0.4">
      <c r="C188" t="s">
        <v>804</v>
      </c>
      <c r="D188" t="s">
        <v>389</v>
      </c>
      <c r="E188">
        <v>0</v>
      </c>
      <c r="R188" t="s">
        <v>88</v>
      </c>
      <c r="S188" s="2">
        <f t="shared" si="15"/>
        <v>9680180</v>
      </c>
      <c r="T188" s="2">
        <f t="shared" si="19"/>
        <v>5777900</v>
      </c>
      <c r="U188" s="2">
        <f t="shared" si="19"/>
        <v>4400000</v>
      </c>
      <c r="V188" s="2">
        <f t="shared" si="19"/>
        <v>14050500</v>
      </c>
      <c r="W188" s="2">
        <f t="shared" si="19"/>
        <v>18588400</v>
      </c>
      <c r="X188" s="2">
        <f t="shared" si="19"/>
        <v>5584100</v>
      </c>
      <c r="Y188" s="2" cm="1">
        <f t="array" ref="Y188">_xlfn.XLOOKUP(Y$1&amp;$R188,$C$3:$C$1662&amp;$D$3:$D$1662,$E$3:$E$1662,0,0,1)</f>
        <v>8800</v>
      </c>
      <c r="Z188" s="2" cm="1">
        <f t="array" ref="Z188">_xlfn.XLOOKUP(Z$1&amp;$R188,$C$3:$C$1662&amp;$D$3:$D$1662,$E$3:$E$1662,0,0,1)</f>
        <v>13500</v>
      </c>
      <c r="AA188" s="2" cm="1">
        <f t="array" ref="AA188">_xlfn.XLOOKUP(AA$1&amp;$R188,$C$3:$C$1662&amp;$D$3:$D$1662,$E$3:$E$1662,0,0,1)</f>
        <v>59100</v>
      </c>
      <c r="AB188" s="2" cm="1">
        <f t="array" ref="AB188">_xlfn.XLOOKUP(AB$1&amp;$R188,$C$3:$C$1662&amp;$D$3:$D$1662,$E$3:$E$1662,0,0,1)</f>
        <v>97500</v>
      </c>
      <c r="AC188" s="2" cm="1">
        <f t="array" ref="AC188">_xlfn.XLOOKUP(AC$1&amp;$R188,$C$3:$C$1662&amp;$D$3:$D$1662,$E$3:$E$1662,0,0,1)</f>
        <v>0</v>
      </c>
    </row>
    <row r="189" spans="3:29" x14ac:dyDescent="0.4">
      <c r="C189" t="s">
        <v>804</v>
      </c>
      <c r="D189" t="s">
        <v>390</v>
      </c>
      <c r="E189">
        <v>0</v>
      </c>
      <c r="R189" t="s">
        <v>119</v>
      </c>
      <c r="S189" s="2">
        <f t="shared" si="15"/>
        <v>9709800</v>
      </c>
      <c r="T189" s="2">
        <f t="shared" si="19"/>
        <v>5792600</v>
      </c>
      <c r="U189" s="2">
        <f t="shared" si="19"/>
        <v>4411400</v>
      </c>
      <c r="V189" s="2">
        <f t="shared" si="19"/>
        <v>14130500</v>
      </c>
      <c r="W189" s="2">
        <f t="shared" si="19"/>
        <v>18630400</v>
      </c>
      <c r="X189" s="2">
        <f t="shared" si="19"/>
        <v>5584100</v>
      </c>
      <c r="Y189" s="2" cm="1">
        <f t="array" ref="Y189">_xlfn.XLOOKUP(Y$1&amp;$R189,$C$3:$C$1662&amp;$D$3:$D$1662,$E$3:$E$1662,0,0,1)</f>
        <v>14700</v>
      </c>
      <c r="Z189" s="2" cm="1">
        <f t="array" ref="Z189">_xlfn.XLOOKUP(Z$1&amp;$R189,$C$3:$C$1662&amp;$D$3:$D$1662,$E$3:$E$1662,0,0,1)</f>
        <v>11400</v>
      </c>
      <c r="AA189" s="2" cm="1">
        <f t="array" ref="AA189">_xlfn.XLOOKUP(AA$1&amp;$R189,$C$3:$C$1662&amp;$D$3:$D$1662,$E$3:$E$1662,0,0,1)</f>
        <v>80000</v>
      </c>
      <c r="AB189" s="2" cm="1">
        <f t="array" ref="AB189">_xlfn.XLOOKUP(AB$1&amp;$R189,$C$3:$C$1662&amp;$D$3:$D$1662,$E$3:$E$1662,0,0,1)</f>
        <v>42000</v>
      </c>
      <c r="AC189" s="2" cm="1">
        <f t="array" ref="AC189">_xlfn.XLOOKUP(AC$1&amp;$R189,$C$3:$C$1662&amp;$D$3:$D$1662,$E$3:$E$1662,0,0,1)</f>
        <v>0</v>
      </c>
    </row>
    <row r="190" spans="3:29" x14ac:dyDescent="0.4">
      <c r="C190" t="s">
        <v>804</v>
      </c>
      <c r="D190" t="s">
        <v>391</v>
      </c>
      <c r="E190">
        <v>0</v>
      </c>
      <c r="R190" t="s">
        <v>274</v>
      </c>
      <c r="S190" s="2">
        <f t="shared" si="15"/>
        <v>9746200</v>
      </c>
      <c r="T190" s="2">
        <f t="shared" si="19"/>
        <v>5806700</v>
      </c>
      <c r="U190" s="2">
        <f t="shared" si="19"/>
        <v>4423900</v>
      </c>
      <c r="V190" s="2">
        <f t="shared" si="19"/>
        <v>14220500</v>
      </c>
      <c r="W190" s="2">
        <f t="shared" si="19"/>
        <v>18695800</v>
      </c>
      <c r="X190" s="2">
        <f t="shared" si="19"/>
        <v>5584100</v>
      </c>
      <c r="Y190" s="2" cm="1">
        <f t="array" ref="Y190">_xlfn.XLOOKUP(Y$1&amp;$R190,$C$3:$C$1662&amp;$D$3:$D$1662,$E$3:$E$1662,0,0,1)</f>
        <v>14100</v>
      </c>
      <c r="Z190" s="2" cm="1">
        <f t="array" ref="Z190">_xlfn.XLOOKUP(Z$1&amp;$R190,$C$3:$C$1662&amp;$D$3:$D$1662,$E$3:$E$1662,0,0,1)</f>
        <v>12500</v>
      </c>
      <c r="AA190" s="2" cm="1">
        <f t="array" ref="AA190">_xlfn.XLOOKUP(AA$1&amp;$R190,$C$3:$C$1662&amp;$D$3:$D$1662,$E$3:$E$1662,0,0,1)</f>
        <v>90000</v>
      </c>
      <c r="AB190" s="2" cm="1">
        <f t="array" ref="AB190">_xlfn.XLOOKUP(AB$1&amp;$R190,$C$3:$C$1662&amp;$D$3:$D$1662,$E$3:$E$1662,0,0,1)</f>
        <v>65400</v>
      </c>
      <c r="AC190" s="2" cm="1">
        <f t="array" ref="AC190">_xlfn.XLOOKUP(AC$1&amp;$R190,$C$3:$C$1662&amp;$D$3:$D$1662,$E$3:$E$1662,0,0,1)</f>
        <v>0</v>
      </c>
    </row>
    <row r="191" spans="3:29" x14ac:dyDescent="0.4">
      <c r="C191" t="s">
        <v>804</v>
      </c>
      <c r="D191" t="s">
        <v>392</v>
      </c>
      <c r="E191">
        <v>0</v>
      </c>
      <c r="R191" t="s">
        <v>180</v>
      </c>
      <c r="S191" s="2">
        <f t="shared" si="15"/>
        <v>9786800</v>
      </c>
      <c r="T191" s="2">
        <f t="shared" si="19"/>
        <v>5815900</v>
      </c>
      <c r="U191" s="2">
        <f t="shared" si="19"/>
        <v>4462300</v>
      </c>
      <c r="V191" s="2">
        <f t="shared" si="19"/>
        <v>14282900</v>
      </c>
      <c r="W191" s="2">
        <f t="shared" si="19"/>
        <v>18788800</v>
      </c>
      <c r="X191" s="2">
        <f t="shared" si="19"/>
        <v>5584100</v>
      </c>
      <c r="Y191" s="2" cm="1">
        <f t="array" ref="Y191">_xlfn.XLOOKUP(Y$1&amp;$R191,$C$3:$C$1662&amp;$D$3:$D$1662,$E$3:$E$1662,0,0,1)</f>
        <v>9200</v>
      </c>
      <c r="Z191" s="2" cm="1">
        <f t="array" ref="Z191">_xlfn.XLOOKUP(Z$1&amp;$R191,$C$3:$C$1662&amp;$D$3:$D$1662,$E$3:$E$1662,0,0,1)</f>
        <v>38400</v>
      </c>
      <c r="AA191" s="2" cm="1">
        <f t="array" ref="AA191">_xlfn.XLOOKUP(AA$1&amp;$R191,$C$3:$C$1662&amp;$D$3:$D$1662,$E$3:$E$1662,0,0,1)</f>
        <v>62400</v>
      </c>
      <c r="AB191" s="2" cm="1">
        <f t="array" ref="AB191">_xlfn.XLOOKUP(AB$1&amp;$R191,$C$3:$C$1662&amp;$D$3:$D$1662,$E$3:$E$1662,0,0,1)</f>
        <v>93000</v>
      </c>
      <c r="AC191" s="2" cm="1">
        <f t="array" ref="AC191">_xlfn.XLOOKUP(AC$1&amp;$R191,$C$3:$C$1662&amp;$D$3:$D$1662,$E$3:$E$1662,0,0,1)</f>
        <v>0</v>
      </c>
    </row>
    <row r="192" spans="3:29" x14ac:dyDescent="0.4">
      <c r="C192" t="s">
        <v>804</v>
      </c>
      <c r="D192" t="s">
        <v>393</v>
      </c>
      <c r="E192">
        <v>0</v>
      </c>
      <c r="R192" t="s">
        <v>76</v>
      </c>
      <c r="S192" s="2">
        <f t="shared" si="15"/>
        <v>9813820</v>
      </c>
      <c r="T192" s="2">
        <f t="shared" si="19"/>
        <v>5832000</v>
      </c>
      <c r="U192" s="2">
        <f t="shared" si="19"/>
        <v>4474500</v>
      </c>
      <c r="V192" s="2">
        <f t="shared" si="19"/>
        <v>14329600</v>
      </c>
      <c r="W192" s="2">
        <f t="shared" si="19"/>
        <v>18848900</v>
      </c>
      <c r="X192" s="2">
        <f t="shared" si="19"/>
        <v>5584100</v>
      </c>
      <c r="Y192" s="2" cm="1">
        <f t="array" ref="Y192">_xlfn.XLOOKUP(Y$1&amp;$R192,$C$3:$C$1662&amp;$D$3:$D$1662,$E$3:$E$1662,0,0,1)</f>
        <v>16100</v>
      </c>
      <c r="Z192" s="2" cm="1">
        <f t="array" ref="Z192">_xlfn.XLOOKUP(Z$1&amp;$R192,$C$3:$C$1662&amp;$D$3:$D$1662,$E$3:$E$1662,0,0,1)</f>
        <v>12200</v>
      </c>
      <c r="AA192" s="2" cm="1">
        <f t="array" ref="AA192">_xlfn.XLOOKUP(AA$1&amp;$R192,$C$3:$C$1662&amp;$D$3:$D$1662,$E$3:$E$1662,0,0,1)</f>
        <v>46700</v>
      </c>
      <c r="AB192" s="2" cm="1">
        <f t="array" ref="AB192">_xlfn.XLOOKUP(AB$1&amp;$R192,$C$3:$C$1662&amp;$D$3:$D$1662,$E$3:$E$1662,0,0,1)</f>
        <v>60100</v>
      </c>
      <c r="AC192" s="2" cm="1">
        <f t="array" ref="AC192">_xlfn.XLOOKUP(AC$1&amp;$R192,$C$3:$C$1662&amp;$D$3:$D$1662,$E$3:$E$1662,0,0,1)</f>
        <v>0</v>
      </c>
    </row>
    <row r="193" spans="3:29" x14ac:dyDescent="0.4">
      <c r="C193" t="s">
        <v>804</v>
      </c>
      <c r="D193" t="s">
        <v>394</v>
      </c>
      <c r="E193">
        <v>0</v>
      </c>
      <c r="R193" t="s">
        <v>138</v>
      </c>
      <c r="S193" s="2">
        <f t="shared" si="15"/>
        <v>9846500</v>
      </c>
      <c r="T193" s="2">
        <f t="shared" si="19"/>
        <v>5845400</v>
      </c>
      <c r="U193" s="2">
        <f t="shared" si="19"/>
        <v>4489400</v>
      </c>
      <c r="V193" s="2">
        <f t="shared" si="19"/>
        <v>14384500</v>
      </c>
      <c r="W193" s="2">
        <f t="shared" si="19"/>
        <v>18929100</v>
      </c>
      <c r="X193" s="2">
        <f t="shared" si="19"/>
        <v>5584100</v>
      </c>
      <c r="Y193" s="2" cm="1">
        <f t="array" ref="Y193">_xlfn.XLOOKUP(Y$1&amp;$R193,$C$3:$C$1662&amp;$D$3:$D$1662,$E$3:$E$1662,0,0,1)</f>
        <v>13400</v>
      </c>
      <c r="Z193" s="2" cm="1">
        <f t="array" ref="Z193">_xlfn.XLOOKUP(Z$1&amp;$R193,$C$3:$C$1662&amp;$D$3:$D$1662,$E$3:$E$1662,0,0,1)</f>
        <v>14900</v>
      </c>
      <c r="AA193" s="2" cm="1">
        <f t="array" ref="AA193">_xlfn.XLOOKUP(AA$1&amp;$R193,$C$3:$C$1662&amp;$D$3:$D$1662,$E$3:$E$1662,0,0,1)</f>
        <v>54900</v>
      </c>
      <c r="AB193" s="2" cm="1">
        <f t="array" ref="AB193">_xlfn.XLOOKUP(AB$1&amp;$R193,$C$3:$C$1662&amp;$D$3:$D$1662,$E$3:$E$1662,0,0,1)</f>
        <v>80200</v>
      </c>
      <c r="AC193" s="2" cm="1">
        <f t="array" ref="AC193">_xlfn.XLOOKUP(AC$1&amp;$R193,$C$3:$C$1662&amp;$D$3:$D$1662,$E$3:$E$1662,0,0,1)</f>
        <v>0</v>
      </c>
    </row>
    <row r="194" spans="3:29" x14ac:dyDescent="0.4">
      <c r="C194" t="s">
        <v>804</v>
      </c>
      <c r="D194" t="s">
        <v>395</v>
      </c>
      <c r="E194">
        <v>0</v>
      </c>
      <c r="R194" t="s">
        <v>255</v>
      </c>
      <c r="S194" s="2">
        <f t="shared" si="15"/>
        <v>9877000</v>
      </c>
      <c r="T194" s="2">
        <f t="shared" si="19"/>
        <v>5852000</v>
      </c>
      <c r="U194" s="2">
        <f t="shared" si="19"/>
        <v>4501300</v>
      </c>
      <c r="V194" s="2">
        <f t="shared" si="19"/>
        <v>14443200</v>
      </c>
      <c r="W194" s="2">
        <f t="shared" si="19"/>
        <v>19004400</v>
      </c>
      <c r="X194" s="2">
        <f t="shared" si="19"/>
        <v>5584100</v>
      </c>
      <c r="Y194" s="2" cm="1">
        <f t="array" ref="Y194">_xlfn.XLOOKUP(Y$1&amp;$R194,$C$3:$C$1662&amp;$D$3:$D$1662,$E$3:$E$1662,0,0,1)</f>
        <v>6600</v>
      </c>
      <c r="Z194" s="2" cm="1">
        <f t="array" ref="Z194">_xlfn.XLOOKUP(Z$1&amp;$R194,$C$3:$C$1662&amp;$D$3:$D$1662,$E$3:$E$1662,0,0,1)</f>
        <v>11900</v>
      </c>
      <c r="AA194" s="2" cm="1">
        <f t="array" ref="AA194">_xlfn.XLOOKUP(AA$1&amp;$R194,$C$3:$C$1662&amp;$D$3:$D$1662,$E$3:$E$1662,0,0,1)</f>
        <v>58700</v>
      </c>
      <c r="AB194" s="2" cm="1">
        <f t="array" ref="AB194">_xlfn.XLOOKUP(AB$1&amp;$R194,$C$3:$C$1662&amp;$D$3:$D$1662,$E$3:$E$1662,0,0,1)</f>
        <v>75300</v>
      </c>
      <c r="AC194" s="2" cm="1">
        <f t="array" ref="AC194">_xlfn.XLOOKUP(AC$1&amp;$R194,$C$3:$C$1662&amp;$D$3:$D$1662,$E$3:$E$1662,0,0,1)</f>
        <v>0</v>
      </c>
    </row>
    <row r="195" spans="3:29" x14ac:dyDescent="0.4">
      <c r="C195" t="s">
        <v>804</v>
      </c>
      <c r="D195" t="s">
        <v>396</v>
      </c>
      <c r="E195">
        <v>0</v>
      </c>
      <c r="R195" t="s">
        <v>106</v>
      </c>
      <c r="S195" s="2">
        <f t="shared" ref="S195:S258" si="20">IFERROR(AVERAGEIFS(T195:X195,T195:X195,"&gt;0"),0)</f>
        <v>9909480</v>
      </c>
      <c r="T195" s="2">
        <f t="shared" si="19"/>
        <v>5879200</v>
      </c>
      <c r="U195" s="2">
        <f t="shared" si="19"/>
        <v>4520200</v>
      </c>
      <c r="V195" s="2">
        <f t="shared" si="19"/>
        <v>14506400</v>
      </c>
      <c r="W195" s="2">
        <f t="shared" si="19"/>
        <v>19057500</v>
      </c>
      <c r="X195" s="2">
        <f t="shared" si="19"/>
        <v>5584100</v>
      </c>
      <c r="Y195" s="2" cm="1">
        <f t="array" ref="Y195">_xlfn.XLOOKUP(Y$1&amp;$R195,$C$3:$C$1662&amp;$D$3:$D$1662,$E$3:$E$1662,0,0,1)</f>
        <v>27200</v>
      </c>
      <c r="Z195" s="2" cm="1">
        <f t="array" ref="Z195">_xlfn.XLOOKUP(Z$1&amp;$R195,$C$3:$C$1662&amp;$D$3:$D$1662,$E$3:$E$1662,0,0,1)</f>
        <v>18900</v>
      </c>
      <c r="AA195" s="2" cm="1">
        <f t="array" ref="AA195">_xlfn.XLOOKUP(AA$1&amp;$R195,$C$3:$C$1662&amp;$D$3:$D$1662,$E$3:$E$1662,0,0,1)</f>
        <v>63200</v>
      </c>
      <c r="AB195" s="2" cm="1">
        <f t="array" ref="AB195">_xlfn.XLOOKUP(AB$1&amp;$R195,$C$3:$C$1662&amp;$D$3:$D$1662,$E$3:$E$1662,0,0,1)</f>
        <v>53100</v>
      </c>
      <c r="AC195" s="2" cm="1">
        <f t="array" ref="AC195">_xlfn.XLOOKUP(AC$1&amp;$R195,$C$3:$C$1662&amp;$D$3:$D$1662,$E$3:$E$1662,0,0,1)</f>
        <v>0</v>
      </c>
    </row>
    <row r="196" spans="3:29" x14ac:dyDescent="0.4">
      <c r="C196" t="s">
        <v>804</v>
      </c>
      <c r="D196" t="s">
        <v>397</v>
      </c>
      <c r="E196">
        <v>0</v>
      </c>
      <c r="R196" t="s">
        <v>172</v>
      </c>
      <c r="S196" s="2">
        <f t="shared" si="20"/>
        <v>9935880</v>
      </c>
      <c r="T196" s="2">
        <f t="shared" ref="T196:X211" si="21">T195+Y196</f>
        <v>5889700</v>
      </c>
      <c r="U196" s="2">
        <f t="shared" si="21"/>
        <v>4555700</v>
      </c>
      <c r="V196" s="2">
        <f t="shared" si="21"/>
        <v>14542100</v>
      </c>
      <c r="W196" s="2">
        <f t="shared" si="21"/>
        <v>19107800</v>
      </c>
      <c r="X196" s="2">
        <f t="shared" si="21"/>
        <v>5584100</v>
      </c>
      <c r="Y196" s="2" cm="1">
        <f t="array" ref="Y196">_xlfn.XLOOKUP(Y$1&amp;$R196,$C$3:$C$1662&amp;$D$3:$D$1662,$E$3:$E$1662,0,0,1)</f>
        <v>10500</v>
      </c>
      <c r="Z196" s="2" cm="1">
        <f t="array" ref="Z196">_xlfn.XLOOKUP(Z$1&amp;$R196,$C$3:$C$1662&amp;$D$3:$D$1662,$E$3:$E$1662,0,0,1)</f>
        <v>35500</v>
      </c>
      <c r="AA196" s="2" cm="1">
        <f t="array" ref="AA196">_xlfn.XLOOKUP(AA$1&amp;$R196,$C$3:$C$1662&amp;$D$3:$D$1662,$E$3:$E$1662,0,0,1)</f>
        <v>35700</v>
      </c>
      <c r="AB196" s="2" cm="1">
        <f t="array" ref="AB196">_xlfn.XLOOKUP(AB$1&amp;$R196,$C$3:$C$1662&amp;$D$3:$D$1662,$E$3:$E$1662,0,0,1)</f>
        <v>50300</v>
      </c>
      <c r="AC196" s="2" cm="1">
        <f t="array" ref="AC196">_xlfn.XLOOKUP(AC$1&amp;$R196,$C$3:$C$1662&amp;$D$3:$D$1662,$E$3:$E$1662,0,0,1)</f>
        <v>0</v>
      </c>
    </row>
    <row r="197" spans="3:29" x14ac:dyDescent="0.4">
      <c r="C197" t="s">
        <v>804</v>
      </c>
      <c r="D197" t="s">
        <v>398</v>
      </c>
      <c r="E197">
        <v>0</v>
      </c>
      <c r="R197" t="s">
        <v>302</v>
      </c>
      <c r="S197" s="2">
        <f t="shared" si="20"/>
        <v>9963220</v>
      </c>
      <c r="T197" s="2">
        <f t="shared" si="21"/>
        <v>5902200</v>
      </c>
      <c r="U197" s="2">
        <f t="shared" si="21"/>
        <v>4593700</v>
      </c>
      <c r="V197" s="2">
        <f t="shared" si="21"/>
        <v>14595100</v>
      </c>
      <c r="W197" s="2">
        <f t="shared" si="21"/>
        <v>19141000</v>
      </c>
      <c r="X197" s="2">
        <f t="shared" si="21"/>
        <v>5584100</v>
      </c>
      <c r="Y197" s="2" cm="1">
        <f t="array" ref="Y197">_xlfn.XLOOKUP(Y$1&amp;$R197,$C$3:$C$1662&amp;$D$3:$D$1662,$E$3:$E$1662,0,0,1)</f>
        <v>12500</v>
      </c>
      <c r="Z197" s="2" cm="1">
        <f t="array" ref="Z197">_xlfn.XLOOKUP(Z$1&amp;$R197,$C$3:$C$1662&amp;$D$3:$D$1662,$E$3:$E$1662,0,0,1)</f>
        <v>38000</v>
      </c>
      <c r="AA197" s="2" cm="1">
        <f t="array" ref="AA197">_xlfn.XLOOKUP(AA$1&amp;$R197,$C$3:$C$1662&amp;$D$3:$D$1662,$E$3:$E$1662,0,0,1)</f>
        <v>53000</v>
      </c>
      <c r="AB197" s="2" cm="1">
        <f t="array" ref="AB197">_xlfn.XLOOKUP(AB$1&amp;$R197,$C$3:$C$1662&amp;$D$3:$D$1662,$E$3:$E$1662,0,0,1)</f>
        <v>33200</v>
      </c>
      <c r="AC197" s="2" cm="1">
        <f t="array" ref="AC197">_xlfn.XLOOKUP(AC$1&amp;$R197,$C$3:$C$1662&amp;$D$3:$D$1662,$E$3:$E$1662,0,0,1)</f>
        <v>0</v>
      </c>
    </row>
    <row r="198" spans="3:29" x14ac:dyDescent="0.4">
      <c r="C198" t="s">
        <v>804</v>
      </c>
      <c r="D198" t="s">
        <v>399</v>
      </c>
      <c r="E198">
        <v>0</v>
      </c>
      <c r="R198" t="s">
        <v>248</v>
      </c>
      <c r="S198" s="2">
        <f t="shared" si="20"/>
        <v>9988740</v>
      </c>
      <c r="T198" s="2">
        <f t="shared" si="21"/>
        <v>5913300</v>
      </c>
      <c r="U198" s="2">
        <f t="shared" si="21"/>
        <v>4612600</v>
      </c>
      <c r="V198" s="2">
        <f t="shared" si="21"/>
        <v>14649000</v>
      </c>
      <c r="W198" s="2">
        <f t="shared" si="21"/>
        <v>19184700</v>
      </c>
      <c r="X198" s="2">
        <f t="shared" si="21"/>
        <v>5584100</v>
      </c>
      <c r="Y198" s="2" cm="1">
        <f t="array" ref="Y198">_xlfn.XLOOKUP(Y$1&amp;$R198,$C$3:$C$1662&amp;$D$3:$D$1662,$E$3:$E$1662,0,0,1)</f>
        <v>11100</v>
      </c>
      <c r="Z198" s="2" cm="1">
        <f t="array" ref="Z198">_xlfn.XLOOKUP(Z$1&amp;$R198,$C$3:$C$1662&amp;$D$3:$D$1662,$E$3:$E$1662,0,0,1)</f>
        <v>18900</v>
      </c>
      <c r="AA198" s="2" cm="1">
        <f t="array" ref="AA198">_xlfn.XLOOKUP(AA$1&amp;$R198,$C$3:$C$1662&amp;$D$3:$D$1662,$E$3:$E$1662,0,0,1)</f>
        <v>53900</v>
      </c>
      <c r="AB198" s="2" cm="1">
        <f t="array" ref="AB198">_xlfn.XLOOKUP(AB$1&amp;$R198,$C$3:$C$1662&amp;$D$3:$D$1662,$E$3:$E$1662,0,0,1)</f>
        <v>43700</v>
      </c>
      <c r="AC198" s="2" cm="1">
        <f t="array" ref="AC198">_xlfn.XLOOKUP(AC$1&amp;$R198,$C$3:$C$1662&amp;$D$3:$D$1662,$E$3:$E$1662,0,0,1)</f>
        <v>0</v>
      </c>
    </row>
    <row r="199" spans="3:29" x14ac:dyDescent="0.4">
      <c r="C199" t="s">
        <v>804</v>
      </c>
      <c r="D199" t="s">
        <v>400</v>
      </c>
      <c r="E199">
        <v>0</v>
      </c>
      <c r="R199" t="s">
        <v>285</v>
      </c>
      <c r="S199" s="2">
        <f t="shared" si="20"/>
        <v>10013180</v>
      </c>
      <c r="T199" s="2">
        <f t="shared" si="21"/>
        <v>5919800</v>
      </c>
      <c r="U199" s="2">
        <f t="shared" si="21"/>
        <v>4641600</v>
      </c>
      <c r="V199" s="2">
        <f t="shared" si="21"/>
        <v>14683600</v>
      </c>
      <c r="W199" s="2">
        <f t="shared" si="21"/>
        <v>19236800</v>
      </c>
      <c r="X199" s="2">
        <f t="shared" si="21"/>
        <v>5584100</v>
      </c>
      <c r="Y199" s="2" cm="1">
        <f t="array" ref="Y199">_xlfn.XLOOKUP(Y$1&amp;$R199,$C$3:$C$1662&amp;$D$3:$D$1662,$E$3:$E$1662,0,0,1)</f>
        <v>6500</v>
      </c>
      <c r="Z199" s="2" cm="1">
        <f t="array" ref="Z199">_xlfn.XLOOKUP(Z$1&amp;$R199,$C$3:$C$1662&amp;$D$3:$D$1662,$E$3:$E$1662,0,0,1)</f>
        <v>29000</v>
      </c>
      <c r="AA199" s="2" cm="1">
        <f t="array" ref="AA199">_xlfn.XLOOKUP(AA$1&amp;$R199,$C$3:$C$1662&amp;$D$3:$D$1662,$E$3:$E$1662,0,0,1)</f>
        <v>34600</v>
      </c>
      <c r="AB199" s="2" cm="1">
        <f t="array" ref="AB199">_xlfn.XLOOKUP(AB$1&amp;$R199,$C$3:$C$1662&amp;$D$3:$D$1662,$E$3:$E$1662,0,0,1)</f>
        <v>52100</v>
      </c>
      <c r="AC199" s="2" cm="1">
        <f t="array" ref="AC199">_xlfn.XLOOKUP(AC$1&amp;$R199,$C$3:$C$1662&amp;$D$3:$D$1662,$E$3:$E$1662,0,0,1)</f>
        <v>0</v>
      </c>
    </row>
    <row r="200" spans="3:29" x14ac:dyDescent="0.4">
      <c r="C200" t="s">
        <v>804</v>
      </c>
      <c r="D200" t="s">
        <v>401</v>
      </c>
      <c r="E200">
        <v>0</v>
      </c>
      <c r="R200" t="s">
        <v>121</v>
      </c>
      <c r="S200" s="2">
        <f t="shared" si="20"/>
        <v>10042180</v>
      </c>
      <c r="T200" s="2">
        <f t="shared" si="21"/>
        <v>5939000</v>
      </c>
      <c r="U200" s="2">
        <f t="shared" si="21"/>
        <v>4663900</v>
      </c>
      <c r="V200" s="2">
        <f t="shared" si="21"/>
        <v>14710800</v>
      </c>
      <c r="W200" s="2">
        <f t="shared" si="21"/>
        <v>19313100</v>
      </c>
      <c r="X200" s="2">
        <f t="shared" si="21"/>
        <v>5584100</v>
      </c>
      <c r="Y200" s="2" cm="1">
        <f t="array" ref="Y200">_xlfn.XLOOKUP(Y$1&amp;$R200,$C$3:$C$1662&amp;$D$3:$D$1662,$E$3:$E$1662,0,0,1)</f>
        <v>19200</v>
      </c>
      <c r="Z200" s="2" cm="1">
        <f t="array" ref="Z200">_xlfn.XLOOKUP(Z$1&amp;$R200,$C$3:$C$1662&amp;$D$3:$D$1662,$E$3:$E$1662,0,0,1)</f>
        <v>22300</v>
      </c>
      <c r="AA200" s="2" cm="1">
        <f t="array" ref="AA200">_xlfn.XLOOKUP(AA$1&amp;$R200,$C$3:$C$1662&amp;$D$3:$D$1662,$E$3:$E$1662,0,0,1)</f>
        <v>27200</v>
      </c>
      <c r="AB200" s="2" cm="1">
        <f t="array" ref="AB200">_xlfn.XLOOKUP(AB$1&amp;$R200,$C$3:$C$1662&amp;$D$3:$D$1662,$E$3:$E$1662,0,0,1)</f>
        <v>76300</v>
      </c>
      <c r="AC200" s="2" cm="1">
        <f t="array" ref="AC200">_xlfn.XLOOKUP(AC$1&amp;$R200,$C$3:$C$1662&amp;$D$3:$D$1662,$E$3:$E$1662,0,0,1)</f>
        <v>0</v>
      </c>
    </row>
    <row r="201" spans="3:29" x14ac:dyDescent="0.4">
      <c r="C201" t="s">
        <v>804</v>
      </c>
      <c r="D201" t="s">
        <v>402</v>
      </c>
      <c r="E201">
        <v>0</v>
      </c>
      <c r="R201" t="s">
        <v>273</v>
      </c>
      <c r="S201" s="2">
        <f t="shared" si="20"/>
        <v>10080660</v>
      </c>
      <c r="T201" s="2">
        <f t="shared" si="21"/>
        <v>5949500</v>
      </c>
      <c r="U201" s="2">
        <f t="shared" si="21"/>
        <v>4694900</v>
      </c>
      <c r="V201" s="2">
        <f t="shared" si="21"/>
        <v>14735000</v>
      </c>
      <c r="W201" s="2">
        <f t="shared" si="21"/>
        <v>19439800</v>
      </c>
      <c r="X201" s="2">
        <f t="shared" si="21"/>
        <v>5584100</v>
      </c>
      <c r="Y201" s="2" cm="1">
        <f t="array" ref="Y201">_xlfn.XLOOKUP(Y$1&amp;$R201,$C$3:$C$1662&amp;$D$3:$D$1662,$E$3:$E$1662,0,0,1)</f>
        <v>10500</v>
      </c>
      <c r="Z201" s="2" cm="1">
        <f t="array" ref="Z201">_xlfn.XLOOKUP(Z$1&amp;$R201,$C$3:$C$1662&amp;$D$3:$D$1662,$E$3:$E$1662,0,0,1)</f>
        <v>31000</v>
      </c>
      <c r="AA201" s="2" cm="1">
        <f t="array" ref="AA201">_xlfn.XLOOKUP(AA$1&amp;$R201,$C$3:$C$1662&amp;$D$3:$D$1662,$E$3:$E$1662,0,0,1)</f>
        <v>24200</v>
      </c>
      <c r="AB201" s="2" cm="1">
        <f t="array" ref="AB201">_xlfn.XLOOKUP(AB$1&amp;$R201,$C$3:$C$1662&amp;$D$3:$D$1662,$E$3:$E$1662,0,0,1)</f>
        <v>126700</v>
      </c>
      <c r="AC201" s="2" cm="1">
        <f t="array" ref="AC201">_xlfn.XLOOKUP(AC$1&amp;$R201,$C$3:$C$1662&amp;$D$3:$D$1662,$E$3:$E$1662,0,0,1)</f>
        <v>0</v>
      </c>
    </row>
    <row r="202" spans="3:29" x14ac:dyDescent="0.4">
      <c r="C202" t="s">
        <v>804</v>
      </c>
      <c r="D202" t="s">
        <v>403</v>
      </c>
      <c r="E202">
        <v>0</v>
      </c>
      <c r="R202" t="s">
        <v>247</v>
      </c>
      <c r="S202" s="2">
        <f t="shared" si="20"/>
        <v>10107380</v>
      </c>
      <c r="T202" s="2">
        <f t="shared" si="21"/>
        <v>5955600</v>
      </c>
      <c r="U202" s="2">
        <f t="shared" si="21"/>
        <v>4711400</v>
      </c>
      <c r="V202" s="2">
        <f t="shared" si="21"/>
        <v>14756400</v>
      </c>
      <c r="W202" s="2">
        <f t="shared" si="21"/>
        <v>19529400</v>
      </c>
      <c r="X202" s="2">
        <f t="shared" si="21"/>
        <v>5584100</v>
      </c>
      <c r="Y202" s="2" cm="1">
        <f t="array" ref="Y202">_xlfn.XLOOKUP(Y$1&amp;$R202,$C$3:$C$1662&amp;$D$3:$D$1662,$E$3:$E$1662,0,0,1)</f>
        <v>6100</v>
      </c>
      <c r="Z202" s="2" cm="1">
        <f t="array" ref="Z202">_xlfn.XLOOKUP(Z$1&amp;$R202,$C$3:$C$1662&amp;$D$3:$D$1662,$E$3:$E$1662,0,0,1)</f>
        <v>16500</v>
      </c>
      <c r="AA202" s="2" cm="1">
        <f t="array" ref="AA202">_xlfn.XLOOKUP(AA$1&amp;$R202,$C$3:$C$1662&amp;$D$3:$D$1662,$E$3:$E$1662,0,0,1)</f>
        <v>21400</v>
      </c>
      <c r="AB202" s="2" cm="1">
        <f t="array" ref="AB202">_xlfn.XLOOKUP(AB$1&amp;$R202,$C$3:$C$1662&amp;$D$3:$D$1662,$E$3:$E$1662,0,0,1)</f>
        <v>89600</v>
      </c>
      <c r="AC202" s="2" cm="1">
        <f t="array" ref="AC202">_xlfn.XLOOKUP(AC$1&amp;$R202,$C$3:$C$1662&amp;$D$3:$D$1662,$E$3:$E$1662,0,0,1)</f>
        <v>0</v>
      </c>
    </row>
    <row r="203" spans="3:29" x14ac:dyDescent="0.4">
      <c r="C203" t="s">
        <v>804</v>
      </c>
      <c r="D203" t="s">
        <v>404</v>
      </c>
      <c r="E203">
        <v>0</v>
      </c>
      <c r="R203" t="s">
        <v>269</v>
      </c>
      <c r="S203" s="2">
        <f t="shared" si="20"/>
        <v>10131440</v>
      </c>
      <c r="T203" s="2">
        <f t="shared" si="21"/>
        <v>5960700</v>
      </c>
      <c r="U203" s="2">
        <f t="shared" si="21"/>
        <v>4738400</v>
      </c>
      <c r="V203" s="2">
        <f t="shared" si="21"/>
        <v>14776800</v>
      </c>
      <c r="W203" s="2">
        <f t="shared" si="21"/>
        <v>19597200</v>
      </c>
      <c r="X203" s="2">
        <f t="shared" si="21"/>
        <v>5584100</v>
      </c>
      <c r="Y203" s="2" cm="1">
        <f t="array" ref="Y203">_xlfn.XLOOKUP(Y$1&amp;$R203,$C$3:$C$1662&amp;$D$3:$D$1662,$E$3:$E$1662,0,0,1)</f>
        <v>5100</v>
      </c>
      <c r="Z203" s="2" cm="1">
        <f t="array" ref="Z203">_xlfn.XLOOKUP(Z$1&amp;$R203,$C$3:$C$1662&amp;$D$3:$D$1662,$E$3:$E$1662,0,0,1)</f>
        <v>27000</v>
      </c>
      <c r="AA203" s="2" cm="1">
        <f t="array" ref="AA203">_xlfn.XLOOKUP(AA$1&amp;$R203,$C$3:$C$1662&amp;$D$3:$D$1662,$E$3:$E$1662,0,0,1)</f>
        <v>20400</v>
      </c>
      <c r="AB203" s="2" cm="1">
        <f t="array" ref="AB203">_xlfn.XLOOKUP(AB$1&amp;$R203,$C$3:$C$1662&amp;$D$3:$D$1662,$E$3:$E$1662,0,0,1)</f>
        <v>67800</v>
      </c>
      <c r="AC203" s="2" cm="1">
        <f t="array" ref="AC203">_xlfn.XLOOKUP(AC$1&amp;$R203,$C$3:$C$1662&amp;$D$3:$D$1662,$E$3:$E$1662,0,0,1)</f>
        <v>0</v>
      </c>
    </row>
    <row r="204" spans="3:29" x14ac:dyDescent="0.4">
      <c r="C204" t="s">
        <v>804</v>
      </c>
      <c r="D204" t="s">
        <v>405</v>
      </c>
      <c r="E204">
        <v>0</v>
      </c>
      <c r="R204" t="s">
        <v>303</v>
      </c>
      <c r="S204" s="2">
        <f t="shared" si="20"/>
        <v>10157660</v>
      </c>
      <c r="T204" s="2">
        <f t="shared" si="21"/>
        <v>5966600</v>
      </c>
      <c r="U204" s="2">
        <f t="shared" si="21"/>
        <v>4758300</v>
      </c>
      <c r="V204" s="2">
        <f t="shared" si="21"/>
        <v>14854200</v>
      </c>
      <c r="W204" s="2">
        <f t="shared" si="21"/>
        <v>19625100</v>
      </c>
      <c r="X204" s="2">
        <f t="shared" si="21"/>
        <v>5584100</v>
      </c>
      <c r="Y204" s="2" cm="1">
        <f t="array" ref="Y204">_xlfn.XLOOKUP(Y$1&amp;$R204,$C$3:$C$1662&amp;$D$3:$D$1662,$E$3:$E$1662,0,0,1)</f>
        <v>5900</v>
      </c>
      <c r="Z204" s="2" cm="1">
        <f t="array" ref="Z204">_xlfn.XLOOKUP(Z$1&amp;$R204,$C$3:$C$1662&amp;$D$3:$D$1662,$E$3:$E$1662,0,0,1)</f>
        <v>19900</v>
      </c>
      <c r="AA204" s="2" cm="1">
        <f t="array" ref="AA204">_xlfn.XLOOKUP(AA$1&amp;$R204,$C$3:$C$1662&amp;$D$3:$D$1662,$E$3:$E$1662,0,0,1)</f>
        <v>77400</v>
      </c>
      <c r="AB204" s="2" cm="1">
        <f t="array" ref="AB204">_xlfn.XLOOKUP(AB$1&amp;$R204,$C$3:$C$1662&amp;$D$3:$D$1662,$E$3:$E$1662,0,0,1)</f>
        <v>27900</v>
      </c>
      <c r="AC204" s="2" cm="1">
        <f t="array" ref="AC204">_xlfn.XLOOKUP(AC$1&amp;$R204,$C$3:$C$1662&amp;$D$3:$D$1662,$E$3:$E$1662,0,0,1)</f>
        <v>0</v>
      </c>
    </row>
    <row r="205" spans="3:29" x14ac:dyDescent="0.4">
      <c r="C205" t="s">
        <v>804</v>
      </c>
      <c r="D205" t="s">
        <v>406</v>
      </c>
      <c r="E205">
        <v>0</v>
      </c>
      <c r="R205" t="s">
        <v>210</v>
      </c>
      <c r="S205" s="2">
        <f t="shared" si="20"/>
        <v>10181560</v>
      </c>
      <c r="T205" s="2">
        <f t="shared" si="21"/>
        <v>5969600</v>
      </c>
      <c r="U205" s="2">
        <f t="shared" si="21"/>
        <v>4778600</v>
      </c>
      <c r="V205" s="2">
        <f t="shared" si="21"/>
        <v>14898800</v>
      </c>
      <c r="W205" s="2">
        <f t="shared" si="21"/>
        <v>19676700</v>
      </c>
      <c r="X205" s="2">
        <f t="shared" si="21"/>
        <v>5584100</v>
      </c>
      <c r="Y205" s="2" cm="1">
        <f t="array" ref="Y205">_xlfn.XLOOKUP(Y$1&amp;$R205,$C$3:$C$1662&amp;$D$3:$D$1662,$E$3:$E$1662,0,0,1)</f>
        <v>3000</v>
      </c>
      <c r="Z205" s="2" cm="1">
        <f t="array" ref="Z205">_xlfn.XLOOKUP(Z$1&amp;$R205,$C$3:$C$1662&amp;$D$3:$D$1662,$E$3:$E$1662,0,0,1)</f>
        <v>20300</v>
      </c>
      <c r="AA205" s="2" cm="1">
        <f t="array" ref="AA205">_xlfn.XLOOKUP(AA$1&amp;$R205,$C$3:$C$1662&amp;$D$3:$D$1662,$E$3:$E$1662,0,0,1)</f>
        <v>44600</v>
      </c>
      <c r="AB205" s="2" cm="1">
        <f t="array" ref="AB205">_xlfn.XLOOKUP(AB$1&amp;$R205,$C$3:$C$1662&amp;$D$3:$D$1662,$E$3:$E$1662,0,0,1)</f>
        <v>51600</v>
      </c>
      <c r="AC205" s="2" cm="1">
        <f t="array" ref="AC205">_xlfn.XLOOKUP(AC$1&amp;$R205,$C$3:$C$1662&amp;$D$3:$D$1662,$E$3:$E$1662,0,0,1)</f>
        <v>0</v>
      </c>
    </row>
    <row r="206" spans="3:29" x14ac:dyDescent="0.4">
      <c r="C206" t="s">
        <v>804</v>
      </c>
      <c r="D206" t="s">
        <v>407</v>
      </c>
      <c r="E206">
        <v>0</v>
      </c>
      <c r="R206" t="s">
        <v>158</v>
      </c>
      <c r="S206" s="2">
        <f t="shared" si="20"/>
        <v>10202320</v>
      </c>
      <c r="T206" s="2">
        <f t="shared" si="21"/>
        <v>5972800</v>
      </c>
      <c r="U206" s="2">
        <f t="shared" si="21"/>
        <v>4803500</v>
      </c>
      <c r="V206" s="2">
        <f t="shared" si="21"/>
        <v>14935600</v>
      </c>
      <c r="W206" s="2">
        <f t="shared" si="21"/>
        <v>19715600</v>
      </c>
      <c r="X206" s="2">
        <f t="shared" si="21"/>
        <v>5584100</v>
      </c>
      <c r="Y206" s="2" cm="1">
        <f t="array" ref="Y206">_xlfn.XLOOKUP(Y$1&amp;$R206,$C$3:$C$1662&amp;$D$3:$D$1662,$E$3:$E$1662,0,0,1)</f>
        <v>3200</v>
      </c>
      <c r="Z206" s="2" cm="1">
        <f t="array" ref="Z206">_xlfn.XLOOKUP(Z$1&amp;$R206,$C$3:$C$1662&amp;$D$3:$D$1662,$E$3:$E$1662,0,0,1)</f>
        <v>24900</v>
      </c>
      <c r="AA206" s="2" cm="1">
        <f t="array" ref="AA206">_xlfn.XLOOKUP(AA$1&amp;$R206,$C$3:$C$1662&amp;$D$3:$D$1662,$E$3:$E$1662,0,0,1)</f>
        <v>36800</v>
      </c>
      <c r="AB206" s="2" cm="1">
        <f t="array" ref="AB206">_xlfn.XLOOKUP(AB$1&amp;$R206,$C$3:$C$1662&amp;$D$3:$D$1662,$E$3:$E$1662,0,0,1)</f>
        <v>38900</v>
      </c>
      <c r="AC206" s="2" cm="1">
        <f t="array" ref="AC206">_xlfn.XLOOKUP(AC$1&amp;$R206,$C$3:$C$1662&amp;$D$3:$D$1662,$E$3:$E$1662,0,0,1)</f>
        <v>0</v>
      </c>
    </row>
    <row r="207" spans="3:29" x14ac:dyDescent="0.4">
      <c r="C207" t="s">
        <v>804</v>
      </c>
      <c r="D207" t="s">
        <v>408</v>
      </c>
      <c r="E207">
        <v>0</v>
      </c>
      <c r="R207" t="s">
        <v>102</v>
      </c>
      <c r="S207" s="2">
        <f t="shared" si="20"/>
        <v>10231020</v>
      </c>
      <c r="T207" s="2">
        <f t="shared" si="21"/>
        <v>5981300</v>
      </c>
      <c r="U207" s="2">
        <f t="shared" si="21"/>
        <v>4819200</v>
      </c>
      <c r="V207" s="2">
        <f t="shared" si="21"/>
        <v>14957600</v>
      </c>
      <c r="W207" s="2">
        <f t="shared" si="21"/>
        <v>19812900</v>
      </c>
      <c r="X207" s="2">
        <f t="shared" si="21"/>
        <v>5584100</v>
      </c>
      <c r="Y207" s="2" cm="1">
        <f t="array" ref="Y207">_xlfn.XLOOKUP(Y$1&amp;$R207,$C$3:$C$1662&amp;$D$3:$D$1662,$E$3:$E$1662,0,0,1)</f>
        <v>8500</v>
      </c>
      <c r="Z207" s="2" cm="1">
        <f t="array" ref="Z207">_xlfn.XLOOKUP(Z$1&amp;$R207,$C$3:$C$1662&amp;$D$3:$D$1662,$E$3:$E$1662,0,0,1)</f>
        <v>15700</v>
      </c>
      <c r="AA207" s="2" cm="1">
        <f t="array" ref="AA207">_xlfn.XLOOKUP(AA$1&amp;$R207,$C$3:$C$1662&amp;$D$3:$D$1662,$E$3:$E$1662,0,0,1)</f>
        <v>22000</v>
      </c>
      <c r="AB207" s="2" cm="1">
        <f t="array" ref="AB207">_xlfn.XLOOKUP(AB$1&amp;$R207,$C$3:$C$1662&amp;$D$3:$D$1662,$E$3:$E$1662,0,0,1)</f>
        <v>97300</v>
      </c>
      <c r="AC207" s="2" cm="1">
        <f t="array" ref="AC207">_xlfn.XLOOKUP(AC$1&amp;$R207,$C$3:$C$1662&amp;$D$3:$D$1662,$E$3:$E$1662,0,0,1)</f>
        <v>0</v>
      </c>
    </row>
    <row r="208" spans="3:29" x14ac:dyDescent="0.4">
      <c r="C208" t="s">
        <v>804</v>
      </c>
      <c r="D208" t="s">
        <v>409</v>
      </c>
      <c r="E208">
        <v>0</v>
      </c>
      <c r="R208" t="s">
        <v>225</v>
      </c>
      <c r="S208" s="2">
        <f t="shared" si="20"/>
        <v>10251600</v>
      </c>
      <c r="T208" s="2">
        <f t="shared" si="21"/>
        <v>5988500</v>
      </c>
      <c r="U208" s="2">
        <f t="shared" si="21"/>
        <v>4834600</v>
      </c>
      <c r="V208" s="2">
        <f t="shared" si="21"/>
        <v>14982200</v>
      </c>
      <c r="W208" s="2">
        <f t="shared" si="21"/>
        <v>19868600</v>
      </c>
      <c r="X208" s="2">
        <f t="shared" si="21"/>
        <v>5584100</v>
      </c>
      <c r="Y208" s="2" cm="1">
        <f t="array" ref="Y208">_xlfn.XLOOKUP(Y$1&amp;$R208,$C$3:$C$1662&amp;$D$3:$D$1662,$E$3:$E$1662,0,0,1)</f>
        <v>7200</v>
      </c>
      <c r="Z208" s="2" cm="1">
        <f t="array" ref="Z208">_xlfn.XLOOKUP(Z$1&amp;$R208,$C$3:$C$1662&amp;$D$3:$D$1662,$E$3:$E$1662,0,0,1)</f>
        <v>15400</v>
      </c>
      <c r="AA208" s="2" cm="1">
        <f t="array" ref="AA208">_xlfn.XLOOKUP(AA$1&amp;$R208,$C$3:$C$1662&amp;$D$3:$D$1662,$E$3:$E$1662,0,0,1)</f>
        <v>24600</v>
      </c>
      <c r="AB208" s="2" cm="1">
        <f t="array" ref="AB208">_xlfn.XLOOKUP(AB$1&amp;$R208,$C$3:$C$1662&amp;$D$3:$D$1662,$E$3:$E$1662,0,0,1)</f>
        <v>55700</v>
      </c>
      <c r="AC208" s="2" cm="1">
        <f t="array" ref="AC208">_xlfn.XLOOKUP(AC$1&amp;$R208,$C$3:$C$1662&amp;$D$3:$D$1662,$E$3:$E$1662,0,0,1)</f>
        <v>0</v>
      </c>
    </row>
    <row r="209" spans="3:29" x14ac:dyDescent="0.4">
      <c r="C209" t="s">
        <v>804</v>
      </c>
      <c r="D209" t="s">
        <v>410</v>
      </c>
      <c r="E209">
        <v>0</v>
      </c>
      <c r="R209" t="s">
        <v>97</v>
      </c>
      <c r="S209" s="2">
        <f t="shared" si="20"/>
        <v>10269060</v>
      </c>
      <c r="T209" s="2">
        <f t="shared" si="21"/>
        <v>5992800</v>
      </c>
      <c r="U209" s="2">
        <f t="shared" si="21"/>
        <v>4863300</v>
      </c>
      <c r="V209" s="2">
        <f t="shared" si="21"/>
        <v>15014500</v>
      </c>
      <c r="W209" s="2">
        <f t="shared" si="21"/>
        <v>19890600</v>
      </c>
      <c r="X209" s="2">
        <f t="shared" si="21"/>
        <v>5584100</v>
      </c>
      <c r="Y209" s="2" cm="1">
        <f t="array" ref="Y209">_xlfn.XLOOKUP(Y$1&amp;$R209,$C$3:$C$1662&amp;$D$3:$D$1662,$E$3:$E$1662,0,0,1)</f>
        <v>4300</v>
      </c>
      <c r="Z209" s="2" cm="1">
        <f t="array" ref="Z209">_xlfn.XLOOKUP(Z$1&amp;$R209,$C$3:$C$1662&amp;$D$3:$D$1662,$E$3:$E$1662,0,0,1)</f>
        <v>28700</v>
      </c>
      <c r="AA209" s="2" cm="1">
        <f t="array" ref="AA209">_xlfn.XLOOKUP(AA$1&amp;$R209,$C$3:$C$1662&amp;$D$3:$D$1662,$E$3:$E$1662,0,0,1)</f>
        <v>32300</v>
      </c>
      <c r="AB209" s="2" cm="1">
        <f t="array" ref="AB209">_xlfn.XLOOKUP(AB$1&amp;$R209,$C$3:$C$1662&amp;$D$3:$D$1662,$E$3:$E$1662,0,0,1)</f>
        <v>22000</v>
      </c>
      <c r="AC209" s="2" cm="1">
        <f t="array" ref="AC209">_xlfn.XLOOKUP(AC$1&amp;$R209,$C$3:$C$1662&amp;$D$3:$D$1662,$E$3:$E$1662,0,0,1)</f>
        <v>0</v>
      </c>
    </row>
    <row r="210" spans="3:29" x14ac:dyDescent="0.4">
      <c r="C210" t="s">
        <v>804</v>
      </c>
      <c r="D210" t="s">
        <v>411</v>
      </c>
      <c r="E210">
        <v>0</v>
      </c>
      <c r="R210" t="s">
        <v>65</v>
      </c>
      <c r="S210" s="2">
        <f t="shared" si="20"/>
        <v>10283540</v>
      </c>
      <c r="T210" s="2">
        <f t="shared" si="21"/>
        <v>5994600</v>
      </c>
      <c r="U210" s="2">
        <f t="shared" si="21"/>
        <v>4882400</v>
      </c>
      <c r="V210" s="2">
        <f t="shared" si="21"/>
        <v>15029200</v>
      </c>
      <c r="W210" s="2">
        <f t="shared" si="21"/>
        <v>19927400</v>
      </c>
      <c r="X210" s="2">
        <f t="shared" si="21"/>
        <v>5584100</v>
      </c>
      <c r="Y210" s="2" cm="1">
        <f t="array" ref="Y210">_xlfn.XLOOKUP(Y$1&amp;$R210,$C$3:$C$1662&amp;$D$3:$D$1662,$E$3:$E$1662,0,0,1)</f>
        <v>1800</v>
      </c>
      <c r="Z210" s="2" cm="1">
        <f t="array" ref="Z210">_xlfn.XLOOKUP(Z$1&amp;$R210,$C$3:$C$1662&amp;$D$3:$D$1662,$E$3:$E$1662,0,0,1)</f>
        <v>19100</v>
      </c>
      <c r="AA210" s="2" cm="1">
        <f t="array" ref="AA210">_xlfn.XLOOKUP(AA$1&amp;$R210,$C$3:$C$1662&amp;$D$3:$D$1662,$E$3:$E$1662,0,0,1)</f>
        <v>14700</v>
      </c>
      <c r="AB210" s="2" cm="1">
        <f t="array" ref="AB210">_xlfn.XLOOKUP(AB$1&amp;$R210,$C$3:$C$1662&amp;$D$3:$D$1662,$E$3:$E$1662,0,0,1)</f>
        <v>36800</v>
      </c>
      <c r="AC210" s="2" cm="1">
        <f t="array" ref="AC210">_xlfn.XLOOKUP(AC$1&amp;$R210,$C$3:$C$1662&amp;$D$3:$D$1662,$E$3:$E$1662,0,0,1)</f>
        <v>0</v>
      </c>
    </row>
    <row r="211" spans="3:29" x14ac:dyDescent="0.4">
      <c r="C211" t="s">
        <v>804</v>
      </c>
      <c r="D211" t="s">
        <v>412</v>
      </c>
      <c r="E211">
        <v>0</v>
      </c>
      <c r="R211" t="s">
        <v>163</v>
      </c>
      <c r="S211" s="2">
        <f t="shared" si="20"/>
        <v>10301700</v>
      </c>
      <c r="T211" s="2">
        <f t="shared" si="21"/>
        <v>6000100</v>
      </c>
      <c r="U211" s="2">
        <f t="shared" si="21"/>
        <v>4898200</v>
      </c>
      <c r="V211" s="2">
        <f t="shared" si="21"/>
        <v>15061800</v>
      </c>
      <c r="W211" s="2">
        <f t="shared" si="21"/>
        <v>19964300</v>
      </c>
      <c r="X211" s="2">
        <f t="shared" si="21"/>
        <v>5584100</v>
      </c>
      <c r="Y211" s="2" cm="1">
        <f t="array" ref="Y211">_xlfn.XLOOKUP(Y$1&amp;$R211,$C$3:$C$1662&amp;$D$3:$D$1662,$E$3:$E$1662,0,0,1)</f>
        <v>5500</v>
      </c>
      <c r="Z211" s="2" cm="1">
        <f t="array" ref="Z211">_xlfn.XLOOKUP(Z$1&amp;$R211,$C$3:$C$1662&amp;$D$3:$D$1662,$E$3:$E$1662,0,0,1)</f>
        <v>15800</v>
      </c>
      <c r="AA211" s="2" cm="1">
        <f t="array" ref="AA211">_xlfn.XLOOKUP(AA$1&amp;$R211,$C$3:$C$1662&amp;$D$3:$D$1662,$E$3:$E$1662,0,0,1)</f>
        <v>32600</v>
      </c>
      <c r="AB211" s="2" cm="1">
        <f t="array" ref="AB211">_xlfn.XLOOKUP(AB$1&amp;$R211,$C$3:$C$1662&amp;$D$3:$D$1662,$E$3:$E$1662,0,0,1)</f>
        <v>36900</v>
      </c>
      <c r="AC211" s="2" cm="1">
        <f t="array" ref="AC211">_xlfn.XLOOKUP(AC$1&amp;$R211,$C$3:$C$1662&amp;$D$3:$D$1662,$E$3:$E$1662,0,0,1)</f>
        <v>0</v>
      </c>
    </row>
    <row r="212" spans="3:29" x14ac:dyDescent="0.4">
      <c r="C212" t="s">
        <v>804</v>
      </c>
      <c r="D212" t="s">
        <v>413</v>
      </c>
      <c r="E212">
        <v>0</v>
      </c>
      <c r="R212" t="s">
        <v>221</v>
      </c>
      <c r="S212" s="2">
        <f t="shared" si="20"/>
        <v>10329580</v>
      </c>
      <c r="T212" s="2">
        <f t="shared" ref="T212:X227" si="22">T211+Y212</f>
        <v>6003700</v>
      </c>
      <c r="U212" s="2">
        <f t="shared" si="22"/>
        <v>4916000</v>
      </c>
      <c r="V212" s="2">
        <f t="shared" si="22"/>
        <v>15091100</v>
      </c>
      <c r="W212" s="2">
        <f t="shared" si="22"/>
        <v>20053000</v>
      </c>
      <c r="X212" s="2">
        <f t="shared" si="22"/>
        <v>5584100</v>
      </c>
      <c r="Y212" s="2" cm="1">
        <f t="array" ref="Y212">_xlfn.XLOOKUP(Y$1&amp;$R212,$C$3:$C$1662&amp;$D$3:$D$1662,$E$3:$E$1662,0,0,1)</f>
        <v>3600</v>
      </c>
      <c r="Z212" s="2" cm="1">
        <f t="array" ref="Z212">_xlfn.XLOOKUP(Z$1&amp;$R212,$C$3:$C$1662&amp;$D$3:$D$1662,$E$3:$E$1662,0,0,1)</f>
        <v>17800</v>
      </c>
      <c r="AA212" s="2" cm="1">
        <f t="array" ref="AA212">_xlfn.XLOOKUP(AA$1&amp;$R212,$C$3:$C$1662&amp;$D$3:$D$1662,$E$3:$E$1662,0,0,1)</f>
        <v>29300</v>
      </c>
      <c r="AB212" s="2" cm="1">
        <f t="array" ref="AB212">_xlfn.XLOOKUP(AB$1&amp;$R212,$C$3:$C$1662&amp;$D$3:$D$1662,$E$3:$E$1662,0,0,1)</f>
        <v>88700</v>
      </c>
      <c r="AC212" s="2" cm="1">
        <f t="array" ref="AC212">_xlfn.XLOOKUP(AC$1&amp;$R212,$C$3:$C$1662&amp;$D$3:$D$1662,$E$3:$E$1662,0,0,1)</f>
        <v>0</v>
      </c>
    </row>
    <row r="213" spans="3:29" x14ac:dyDescent="0.4">
      <c r="C213" t="s">
        <v>804</v>
      </c>
      <c r="D213" t="s">
        <v>414</v>
      </c>
      <c r="E213">
        <v>0</v>
      </c>
      <c r="R213" t="s">
        <v>236</v>
      </c>
      <c r="S213" s="2">
        <f t="shared" si="20"/>
        <v>10358040</v>
      </c>
      <c r="T213" s="2">
        <f t="shared" si="22"/>
        <v>6010700</v>
      </c>
      <c r="U213" s="2">
        <f t="shared" si="22"/>
        <v>4938400</v>
      </c>
      <c r="V213" s="2">
        <f t="shared" si="22"/>
        <v>15140400</v>
      </c>
      <c r="W213" s="2">
        <f t="shared" si="22"/>
        <v>20116600</v>
      </c>
      <c r="X213" s="2">
        <f t="shared" si="22"/>
        <v>5584100</v>
      </c>
      <c r="Y213" s="2" cm="1">
        <f t="array" ref="Y213">_xlfn.XLOOKUP(Y$1&amp;$R213,$C$3:$C$1662&amp;$D$3:$D$1662,$E$3:$E$1662,0,0,1)</f>
        <v>7000</v>
      </c>
      <c r="Z213" s="2" cm="1">
        <f t="array" ref="Z213">_xlfn.XLOOKUP(Z$1&amp;$R213,$C$3:$C$1662&amp;$D$3:$D$1662,$E$3:$E$1662,0,0,1)</f>
        <v>22400</v>
      </c>
      <c r="AA213" s="2" cm="1">
        <f t="array" ref="AA213">_xlfn.XLOOKUP(AA$1&amp;$R213,$C$3:$C$1662&amp;$D$3:$D$1662,$E$3:$E$1662,0,0,1)</f>
        <v>49300</v>
      </c>
      <c r="AB213" s="2" cm="1">
        <f t="array" ref="AB213">_xlfn.XLOOKUP(AB$1&amp;$R213,$C$3:$C$1662&amp;$D$3:$D$1662,$E$3:$E$1662,0,0,1)</f>
        <v>63600</v>
      </c>
      <c r="AC213" s="2" cm="1">
        <f t="array" ref="AC213">_xlfn.XLOOKUP(AC$1&amp;$R213,$C$3:$C$1662&amp;$D$3:$D$1662,$E$3:$E$1662,0,0,1)</f>
        <v>0</v>
      </c>
    </row>
    <row r="214" spans="3:29" x14ac:dyDescent="0.4">
      <c r="C214" t="s">
        <v>804</v>
      </c>
      <c r="D214" t="s">
        <v>415</v>
      </c>
      <c r="E214">
        <v>0</v>
      </c>
      <c r="R214" t="s">
        <v>199</v>
      </c>
      <c r="S214" s="2">
        <f t="shared" si="20"/>
        <v>10377120</v>
      </c>
      <c r="T214" s="2">
        <f t="shared" si="22"/>
        <v>6025200</v>
      </c>
      <c r="U214" s="2">
        <f t="shared" si="22"/>
        <v>4959200</v>
      </c>
      <c r="V214" s="2">
        <f t="shared" si="22"/>
        <v>15165000</v>
      </c>
      <c r="W214" s="2">
        <f t="shared" si="22"/>
        <v>20152100</v>
      </c>
      <c r="X214" s="2">
        <f t="shared" si="22"/>
        <v>5584100</v>
      </c>
      <c r="Y214" s="2" cm="1">
        <f t="array" ref="Y214">_xlfn.XLOOKUP(Y$1&amp;$R214,$C$3:$C$1662&amp;$D$3:$D$1662,$E$3:$E$1662,0,0,1)</f>
        <v>14500</v>
      </c>
      <c r="Z214" s="2" cm="1">
        <f t="array" ref="Z214">_xlfn.XLOOKUP(Z$1&amp;$R214,$C$3:$C$1662&amp;$D$3:$D$1662,$E$3:$E$1662,0,0,1)</f>
        <v>20800</v>
      </c>
      <c r="AA214" s="2" cm="1">
        <f t="array" ref="AA214">_xlfn.XLOOKUP(AA$1&amp;$R214,$C$3:$C$1662&amp;$D$3:$D$1662,$E$3:$E$1662,0,0,1)</f>
        <v>24600</v>
      </c>
      <c r="AB214" s="2" cm="1">
        <f t="array" ref="AB214">_xlfn.XLOOKUP(AB$1&amp;$R214,$C$3:$C$1662&amp;$D$3:$D$1662,$E$3:$E$1662,0,0,1)</f>
        <v>35500</v>
      </c>
      <c r="AC214" s="2" cm="1">
        <f t="array" ref="AC214">_xlfn.XLOOKUP(AC$1&amp;$R214,$C$3:$C$1662&amp;$D$3:$D$1662,$E$3:$E$1662,0,0,1)</f>
        <v>0</v>
      </c>
    </row>
    <row r="215" spans="3:29" x14ac:dyDescent="0.4">
      <c r="C215" t="s">
        <v>804</v>
      </c>
      <c r="D215" t="s">
        <v>416</v>
      </c>
      <c r="E215">
        <v>0</v>
      </c>
      <c r="R215" t="s">
        <v>264</v>
      </c>
      <c r="S215" s="2">
        <f t="shared" si="20"/>
        <v>10391080</v>
      </c>
      <c r="T215" s="2">
        <f t="shared" si="22"/>
        <v>6037900</v>
      </c>
      <c r="U215" s="2">
        <f t="shared" si="22"/>
        <v>4965400</v>
      </c>
      <c r="V215" s="2">
        <f t="shared" si="22"/>
        <v>15189000</v>
      </c>
      <c r="W215" s="2">
        <f t="shared" si="22"/>
        <v>20179000</v>
      </c>
      <c r="X215" s="2">
        <f t="shared" si="22"/>
        <v>5584100</v>
      </c>
      <c r="Y215" s="2" cm="1">
        <f t="array" ref="Y215">_xlfn.XLOOKUP(Y$1&amp;$R215,$C$3:$C$1662&amp;$D$3:$D$1662,$E$3:$E$1662,0,0,1)</f>
        <v>12700</v>
      </c>
      <c r="Z215" s="2" cm="1">
        <f t="array" ref="Z215">_xlfn.XLOOKUP(Z$1&amp;$R215,$C$3:$C$1662&amp;$D$3:$D$1662,$E$3:$E$1662,0,0,1)</f>
        <v>6200</v>
      </c>
      <c r="AA215" s="2" cm="1">
        <f t="array" ref="AA215">_xlfn.XLOOKUP(AA$1&amp;$R215,$C$3:$C$1662&amp;$D$3:$D$1662,$E$3:$E$1662,0,0,1)</f>
        <v>24000</v>
      </c>
      <c r="AB215" s="2" cm="1">
        <f t="array" ref="AB215">_xlfn.XLOOKUP(AB$1&amp;$R215,$C$3:$C$1662&amp;$D$3:$D$1662,$E$3:$E$1662,0,0,1)</f>
        <v>26900</v>
      </c>
      <c r="AC215" s="2" cm="1">
        <f t="array" ref="AC215">_xlfn.XLOOKUP(AC$1&amp;$R215,$C$3:$C$1662&amp;$D$3:$D$1662,$E$3:$E$1662,0,0,1)</f>
        <v>0</v>
      </c>
    </row>
    <row r="216" spans="3:29" x14ac:dyDescent="0.4">
      <c r="C216" t="s">
        <v>804</v>
      </c>
      <c r="D216" t="s">
        <v>417</v>
      </c>
      <c r="E216">
        <v>0</v>
      </c>
      <c r="R216" t="s">
        <v>90</v>
      </c>
      <c r="S216" s="2">
        <f t="shared" si="20"/>
        <v>10413160</v>
      </c>
      <c r="T216" s="2">
        <f t="shared" si="22"/>
        <v>6043400</v>
      </c>
      <c r="U216" s="2">
        <f t="shared" si="22"/>
        <v>4990600</v>
      </c>
      <c r="V216" s="2">
        <f t="shared" si="22"/>
        <v>15239300</v>
      </c>
      <c r="W216" s="2">
        <f t="shared" si="22"/>
        <v>20208400</v>
      </c>
      <c r="X216" s="2">
        <f t="shared" si="22"/>
        <v>5584100</v>
      </c>
      <c r="Y216" s="2" cm="1">
        <f t="array" ref="Y216">_xlfn.XLOOKUP(Y$1&amp;$R216,$C$3:$C$1662&amp;$D$3:$D$1662,$E$3:$E$1662,0,0,1)</f>
        <v>5500</v>
      </c>
      <c r="Z216" s="2" cm="1">
        <f t="array" ref="Z216">_xlfn.XLOOKUP(Z$1&amp;$R216,$C$3:$C$1662&amp;$D$3:$D$1662,$E$3:$E$1662,0,0,1)</f>
        <v>25200</v>
      </c>
      <c r="AA216" s="2" cm="1">
        <f t="array" ref="AA216">_xlfn.XLOOKUP(AA$1&amp;$R216,$C$3:$C$1662&amp;$D$3:$D$1662,$E$3:$E$1662,0,0,1)</f>
        <v>50300</v>
      </c>
      <c r="AB216" s="2" cm="1">
        <f t="array" ref="AB216">_xlfn.XLOOKUP(AB$1&amp;$R216,$C$3:$C$1662&amp;$D$3:$D$1662,$E$3:$E$1662,0,0,1)</f>
        <v>29400</v>
      </c>
      <c r="AC216" s="2" cm="1">
        <f t="array" ref="AC216">_xlfn.XLOOKUP(AC$1&amp;$R216,$C$3:$C$1662&amp;$D$3:$D$1662,$E$3:$E$1662,0,0,1)</f>
        <v>0</v>
      </c>
    </row>
    <row r="217" spans="3:29" x14ac:dyDescent="0.4">
      <c r="C217" t="s">
        <v>804</v>
      </c>
      <c r="D217" t="s">
        <v>418</v>
      </c>
      <c r="E217">
        <v>0</v>
      </c>
      <c r="R217" t="s">
        <v>156</v>
      </c>
      <c r="S217" s="2">
        <f t="shared" si="20"/>
        <v>10431060</v>
      </c>
      <c r="T217" s="2">
        <f t="shared" si="22"/>
        <v>6045700</v>
      </c>
      <c r="U217" s="2">
        <f t="shared" si="22"/>
        <v>4998900</v>
      </c>
      <c r="V217" s="2">
        <f t="shared" si="22"/>
        <v>15271300</v>
      </c>
      <c r="W217" s="2">
        <f t="shared" si="22"/>
        <v>20255300</v>
      </c>
      <c r="X217" s="2">
        <f t="shared" si="22"/>
        <v>5584100</v>
      </c>
      <c r="Y217" s="2" cm="1">
        <f t="array" ref="Y217">_xlfn.XLOOKUP(Y$1&amp;$R217,$C$3:$C$1662&amp;$D$3:$D$1662,$E$3:$E$1662,0,0,1)</f>
        <v>2300</v>
      </c>
      <c r="Z217" s="2" cm="1">
        <f t="array" ref="Z217">_xlfn.XLOOKUP(Z$1&amp;$R217,$C$3:$C$1662&amp;$D$3:$D$1662,$E$3:$E$1662,0,0,1)</f>
        <v>8300</v>
      </c>
      <c r="AA217" s="2" cm="1">
        <f t="array" ref="AA217">_xlfn.XLOOKUP(AA$1&amp;$R217,$C$3:$C$1662&amp;$D$3:$D$1662,$E$3:$E$1662,0,0,1)</f>
        <v>32000</v>
      </c>
      <c r="AB217" s="2" cm="1">
        <f t="array" ref="AB217">_xlfn.XLOOKUP(AB$1&amp;$R217,$C$3:$C$1662&amp;$D$3:$D$1662,$E$3:$E$1662,0,0,1)</f>
        <v>46900</v>
      </c>
      <c r="AC217" s="2" cm="1">
        <f t="array" ref="AC217">_xlfn.XLOOKUP(AC$1&amp;$R217,$C$3:$C$1662&amp;$D$3:$D$1662,$E$3:$E$1662,0,0,1)</f>
        <v>0</v>
      </c>
    </row>
    <row r="218" spans="3:29" x14ac:dyDescent="0.4">
      <c r="C218" t="s">
        <v>804</v>
      </c>
      <c r="D218" t="s">
        <v>419</v>
      </c>
      <c r="E218">
        <v>0</v>
      </c>
      <c r="R218" t="s">
        <v>272</v>
      </c>
      <c r="S218" s="2">
        <f t="shared" si="20"/>
        <v>10453380</v>
      </c>
      <c r="T218" s="2">
        <f t="shared" si="22"/>
        <v>6056900</v>
      </c>
      <c r="U218" s="2">
        <f t="shared" si="22"/>
        <v>5038500</v>
      </c>
      <c r="V218" s="2">
        <f t="shared" si="22"/>
        <v>15304900</v>
      </c>
      <c r="W218" s="2">
        <f t="shared" si="22"/>
        <v>20282500</v>
      </c>
      <c r="X218" s="2">
        <f t="shared" si="22"/>
        <v>5584100</v>
      </c>
      <c r="Y218" s="2" cm="1">
        <f t="array" ref="Y218">_xlfn.XLOOKUP(Y$1&amp;$R218,$C$3:$C$1662&amp;$D$3:$D$1662,$E$3:$E$1662,0,0,1)</f>
        <v>11200</v>
      </c>
      <c r="Z218" s="2" cm="1">
        <f t="array" ref="Z218">_xlfn.XLOOKUP(Z$1&amp;$R218,$C$3:$C$1662&amp;$D$3:$D$1662,$E$3:$E$1662,0,0,1)</f>
        <v>39600</v>
      </c>
      <c r="AA218" s="2" cm="1">
        <f t="array" ref="AA218">_xlfn.XLOOKUP(AA$1&amp;$R218,$C$3:$C$1662&amp;$D$3:$D$1662,$E$3:$E$1662,0,0,1)</f>
        <v>33600</v>
      </c>
      <c r="AB218" s="2" cm="1">
        <f t="array" ref="AB218">_xlfn.XLOOKUP(AB$1&amp;$R218,$C$3:$C$1662&amp;$D$3:$D$1662,$E$3:$E$1662,0,0,1)</f>
        <v>27200</v>
      </c>
      <c r="AC218" s="2" cm="1">
        <f t="array" ref="AC218">_xlfn.XLOOKUP(AC$1&amp;$R218,$C$3:$C$1662&amp;$D$3:$D$1662,$E$3:$E$1662,0,0,1)</f>
        <v>0</v>
      </c>
    </row>
    <row r="219" spans="3:29" x14ac:dyDescent="0.4">
      <c r="C219" t="s">
        <v>804</v>
      </c>
      <c r="D219" t="s">
        <v>420</v>
      </c>
      <c r="E219">
        <v>0</v>
      </c>
      <c r="R219" t="s">
        <v>253</v>
      </c>
      <c r="S219" s="2">
        <f t="shared" si="20"/>
        <v>10486420</v>
      </c>
      <c r="T219" s="2">
        <f t="shared" si="22"/>
        <v>6061900</v>
      </c>
      <c r="U219" s="2">
        <f t="shared" si="22"/>
        <v>5048400</v>
      </c>
      <c r="V219" s="2">
        <f t="shared" si="22"/>
        <v>15333800</v>
      </c>
      <c r="W219" s="2">
        <f t="shared" si="22"/>
        <v>20403900</v>
      </c>
      <c r="X219" s="2">
        <f t="shared" si="22"/>
        <v>5584100</v>
      </c>
      <c r="Y219" s="2" cm="1">
        <f t="array" ref="Y219">_xlfn.XLOOKUP(Y$1&amp;$R219,$C$3:$C$1662&amp;$D$3:$D$1662,$E$3:$E$1662,0,0,1)</f>
        <v>5000</v>
      </c>
      <c r="Z219" s="2" cm="1">
        <f t="array" ref="Z219">_xlfn.XLOOKUP(Z$1&amp;$R219,$C$3:$C$1662&amp;$D$3:$D$1662,$E$3:$E$1662,0,0,1)</f>
        <v>9900</v>
      </c>
      <c r="AA219" s="2" cm="1">
        <f t="array" ref="AA219">_xlfn.XLOOKUP(AA$1&amp;$R219,$C$3:$C$1662&amp;$D$3:$D$1662,$E$3:$E$1662,0,0,1)</f>
        <v>28900</v>
      </c>
      <c r="AB219" s="2" cm="1">
        <f t="array" ref="AB219">_xlfn.XLOOKUP(AB$1&amp;$R219,$C$3:$C$1662&amp;$D$3:$D$1662,$E$3:$E$1662,0,0,1)</f>
        <v>121400</v>
      </c>
      <c r="AC219" s="2" cm="1">
        <f t="array" ref="AC219">_xlfn.XLOOKUP(AC$1&amp;$R219,$C$3:$C$1662&amp;$D$3:$D$1662,$E$3:$E$1662,0,0,1)</f>
        <v>0</v>
      </c>
    </row>
    <row r="220" spans="3:29" x14ac:dyDescent="0.4">
      <c r="C220" t="s">
        <v>804</v>
      </c>
      <c r="D220" t="s">
        <v>421</v>
      </c>
      <c r="E220">
        <v>0</v>
      </c>
      <c r="R220" t="s">
        <v>261</v>
      </c>
      <c r="S220" s="2">
        <f t="shared" si="20"/>
        <v>10522880</v>
      </c>
      <c r="T220" s="2">
        <f t="shared" si="22"/>
        <v>6070900</v>
      </c>
      <c r="U220" s="2">
        <f t="shared" si="22"/>
        <v>5099900</v>
      </c>
      <c r="V220" s="2">
        <f t="shared" si="22"/>
        <v>15349300</v>
      </c>
      <c r="W220" s="2">
        <f t="shared" si="22"/>
        <v>20510200</v>
      </c>
      <c r="X220" s="2">
        <f t="shared" si="22"/>
        <v>5584100</v>
      </c>
      <c r="Y220" s="2" cm="1">
        <f t="array" ref="Y220">_xlfn.XLOOKUP(Y$1&amp;$R220,$C$3:$C$1662&amp;$D$3:$D$1662,$E$3:$E$1662,0,0,1)</f>
        <v>9000</v>
      </c>
      <c r="Z220" s="2" cm="1">
        <f t="array" ref="Z220">_xlfn.XLOOKUP(Z$1&amp;$R220,$C$3:$C$1662&amp;$D$3:$D$1662,$E$3:$E$1662,0,0,1)</f>
        <v>51500</v>
      </c>
      <c r="AA220" s="2" cm="1">
        <f t="array" ref="AA220">_xlfn.XLOOKUP(AA$1&amp;$R220,$C$3:$C$1662&amp;$D$3:$D$1662,$E$3:$E$1662,0,0,1)</f>
        <v>15500</v>
      </c>
      <c r="AB220" s="2" cm="1">
        <f t="array" ref="AB220">_xlfn.XLOOKUP(AB$1&amp;$R220,$C$3:$C$1662&amp;$D$3:$D$1662,$E$3:$E$1662,0,0,1)</f>
        <v>106300</v>
      </c>
      <c r="AC220" s="2" cm="1">
        <f t="array" ref="AC220">_xlfn.XLOOKUP(AC$1&amp;$R220,$C$3:$C$1662&amp;$D$3:$D$1662,$E$3:$E$1662,0,0,1)</f>
        <v>0</v>
      </c>
    </row>
    <row r="221" spans="3:29" x14ac:dyDescent="0.4">
      <c r="C221" t="s">
        <v>804</v>
      </c>
      <c r="D221" t="s">
        <v>422</v>
      </c>
      <c r="E221">
        <v>0</v>
      </c>
      <c r="R221" t="s">
        <v>123</v>
      </c>
      <c r="S221" s="2">
        <f t="shared" si="20"/>
        <v>10550200</v>
      </c>
      <c r="T221" s="2">
        <f t="shared" si="22"/>
        <v>6089700</v>
      </c>
      <c r="U221" s="2">
        <f t="shared" si="22"/>
        <v>5111300</v>
      </c>
      <c r="V221" s="2">
        <f t="shared" si="22"/>
        <v>15394700</v>
      </c>
      <c r="W221" s="2">
        <f t="shared" si="22"/>
        <v>20571200</v>
      </c>
      <c r="X221" s="2">
        <f t="shared" si="22"/>
        <v>5584100</v>
      </c>
      <c r="Y221" s="2" cm="1">
        <f t="array" ref="Y221">_xlfn.XLOOKUP(Y$1&amp;$R221,$C$3:$C$1662&amp;$D$3:$D$1662,$E$3:$E$1662,0,0,1)</f>
        <v>18800</v>
      </c>
      <c r="Z221" s="2" cm="1">
        <f t="array" ref="Z221">_xlfn.XLOOKUP(Z$1&amp;$R221,$C$3:$C$1662&amp;$D$3:$D$1662,$E$3:$E$1662,0,0,1)</f>
        <v>11400</v>
      </c>
      <c r="AA221" s="2" cm="1">
        <f t="array" ref="AA221">_xlfn.XLOOKUP(AA$1&amp;$R221,$C$3:$C$1662&amp;$D$3:$D$1662,$E$3:$E$1662,0,0,1)</f>
        <v>45400</v>
      </c>
      <c r="AB221" s="2" cm="1">
        <f t="array" ref="AB221">_xlfn.XLOOKUP(AB$1&amp;$R221,$C$3:$C$1662&amp;$D$3:$D$1662,$E$3:$E$1662,0,0,1)</f>
        <v>61000</v>
      </c>
      <c r="AC221" s="2" cm="1">
        <f t="array" ref="AC221">_xlfn.XLOOKUP(AC$1&amp;$R221,$C$3:$C$1662&amp;$D$3:$D$1662,$E$3:$E$1662,0,0,1)</f>
        <v>0</v>
      </c>
    </row>
    <row r="222" spans="3:29" x14ac:dyDescent="0.4">
      <c r="C222" t="s">
        <v>804</v>
      </c>
      <c r="D222" t="s">
        <v>423</v>
      </c>
      <c r="E222">
        <v>0</v>
      </c>
      <c r="R222" t="s">
        <v>249</v>
      </c>
      <c r="S222" s="2">
        <f t="shared" si="20"/>
        <v>10577700</v>
      </c>
      <c r="T222" s="2">
        <f t="shared" si="22"/>
        <v>6106800</v>
      </c>
      <c r="U222" s="2">
        <f t="shared" si="22"/>
        <v>5136500</v>
      </c>
      <c r="V222" s="2">
        <f t="shared" si="22"/>
        <v>15414700</v>
      </c>
      <c r="W222" s="2">
        <f t="shared" si="22"/>
        <v>20646400</v>
      </c>
      <c r="X222" s="2">
        <f t="shared" si="22"/>
        <v>5584100</v>
      </c>
      <c r="Y222" s="2" cm="1">
        <f t="array" ref="Y222">_xlfn.XLOOKUP(Y$1&amp;$R222,$C$3:$C$1662&amp;$D$3:$D$1662,$E$3:$E$1662,0,0,1)</f>
        <v>17100</v>
      </c>
      <c r="Z222" s="2" cm="1">
        <f t="array" ref="Z222">_xlfn.XLOOKUP(Z$1&amp;$R222,$C$3:$C$1662&amp;$D$3:$D$1662,$E$3:$E$1662,0,0,1)</f>
        <v>25200</v>
      </c>
      <c r="AA222" s="2" cm="1">
        <f t="array" ref="AA222">_xlfn.XLOOKUP(AA$1&amp;$R222,$C$3:$C$1662&amp;$D$3:$D$1662,$E$3:$E$1662,0,0,1)</f>
        <v>20000</v>
      </c>
      <c r="AB222" s="2" cm="1">
        <f t="array" ref="AB222">_xlfn.XLOOKUP(AB$1&amp;$R222,$C$3:$C$1662&amp;$D$3:$D$1662,$E$3:$E$1662,0,0,1)</f>
        <v>75200</v>
      </c>
      <c r="AC222" s="2" cm="1">
        <f t="array" ref="AC222">_xlfn.XLOOKUP(AC$1&amp;$R222,$C$3:$C$1662&amp;$D$3:$D$1662,$E$3:$E$1662,0,0,1)</f>
        <v>0</v>
      </c>
    </row>
    <row r="223" spans="3:29" x14ac:dyDescent="0.4">
      <c r="C223" t="s">
        <v>804</v>
      </c>
      <c r="D223" t="s">
        <v>424</v>
      </c>
      <c r="E223">
        <v>0</v>
      </c>
      <c r="R223" t="s">
        <v>209</v>
      </c>
      <c r="S223" s="2">
        <f t="shared" si="20"/>
        <v>10593940</v>
      </c>
      <c r="T223" s="2">
        <f t="shared" si="22"/>
        <v>6114400</v>
      </c>
      <c r="U223" s="2">
        <f t="shared" si="22"/>
        <v>5143800</v>
      </c>
      <c r="V223" s="2">
        <f t="shared" si="22"/>
        <v>15439900</v>
      </c>
      <c r="W223" s="2">
        <f t="shared" si="22"/>
        <v>20687500</v>
      </c>
      <c r="X223" s="2">
        <f t="shared" si="22"/>
        <v>5584100</v>
      </c>
      <c r="Y223" s="2" cm="1">
        <f t="array" ref="Y223">_xlfn.XLOOKUP(Y$1&amp;$R223,$C$3:$C$1662&amp;$D$3:$D$1662,$E$3:$E$1662,0,0,1)</f>
        <v>7600</v>
      </c>
      <c r="Z223" s="2" cm="1">
        <f t="array" ref="Z223">_xlfn.XLOOKUP(Z$1&amp;$R223,$C$3:$C$1662&amp;$D$3:$D$1662,$E$3:$E$1662,0,0,1)</f>
        <v>7300</v>
      </c>
      <c r="AA223" s="2" cm="1">
        <f t="array" ref="AA223">_xlfn.XLOOKUP(AA$1&amp;$R223,$C$3:$C$1662&amp;$D$3:$D$1662,$E$3:$E$1662,0,0,1)</f>
        <v>25200</v>
      </c>
      <c r="AB223" s="2" cm="1">
        <f t="array" ref="AB223">_xlfn.XLOOKUP(AB$1&amp;$R223,$C$3:$C$1662&amp;$D$3:$D$1662,$E$3:$E$1662,0,0,1)</f>
        <v>41100</v>
      </c>
      <c r="AC223" s="2" cm="1">
        <f t="array" ref="AC223">_xlfn.XLOOKUP(AC$1&amp;$R223,$C$3:$C$1662&amp;$D$3:$D$1662,$E$3:$E$1662,0,0,1)</f>
        <v>0</v>
      </c>
    </row>
    <row r="224" spans="3:29" x14ac:dyDescent="0.4">
      <c r="C224" t="s">
        <v>804</v>
      </c>
      <c r="D224" t="s">
        <v>425</v>
      </c>
      <c r="E224">
        <v>0</v>
      </c>
      <c r="R224" t="s">
        <v>239</v>
      </c>
      <c r="S224" s="2">
        <f t="shared" si="20"/>
        <v>10617860</v>
      </c>
      <c r="T224" s="2">
        <f t="shared" si="22"/>
        <v>6120500</v>
      </c>
      <c r="U224" s="2">
        <f t="shared" si="22"/>
        <v>5160400</v>
      </c>
      <c r="V224" s="2">
        <f t="shared" si="22"/>
        <v>15459700</v>
      </c>
      <c r="W224" s="2">
        <f t="shared" si="22"/>
        <v>20764600</v>
      </c>
      <c r="X224" s="2">
        <f t="shared" si="22"/>
        <v>5584100</v>
      </c>
      <c r="Y224" s="2" cm="1">
        <f t="array" ref="Y224">_xlfn.XLOOKUP(Y$1&amp;$R224,$C$3:$C$1662&amp;$D$3:$D$1662,$E$3:$E$1662,0,0,1)</f>
        <v>6100</v>
      </c>
      <c r="Z224" s="2" cm="1">
        <f t="array" ref="Z224">_xlfn.XLOOKUP(Z$1&amp;$R224,$C$3:$C$1662&amp;$D$3:$D$1662,$E$3:$E$1662,0,0,1)</f>
        <v>16600</v>
      </c>
      <c r="AA224" s="2" cm="1">
        <f t="array" ref="AA224">_xlfn.XLOOKUP(AA$1&amp;$R224,$C$3:$C$1662&amp;$D$3:$D$1662,$E$3:$E$1662,0,0,1)</f>
        <v>19800</v>
      </c>
      <c r="AB224" s="2" cm="1">
        <f t="array" ref="AB224">_xlfn.XLOOKUP(AB$1&amp;$R224,$C$3:$C$1662&amp;$D$3:$D$1662,$E$3:$E$1662,0,0,1)</f>
        <v>77100</v>
      </c>
      <c r="AC224" s="2" cm="1">
        <f t="array" ref="AC224">_xlfn.XLOOKUP(AC$1&amp;$R224,$C$3:$C$1662&amp;$D$3:$D$1662,$E$3:$E$1662,0,0,1)</f>
        <v>0</v>
      </c>
    </row>
    <row r="225" spans="3:29" x14ac:dyDescent="0.4">
      <c r="C225" t="s">
        <v>804</v>
      </c>
      <c r="D225" t="s">
        <v>426</v>
      </c>
      <c r="E225">
        <v>0</v>
      </c>
      <c r="R225" t="s">
        <v>304</v>
      </c>
      <c r="S225" s="2">
        <f t="shared" si="20"/>
        <v>10648060</v>
      </c>
      <c r="T225" s="2">
        <f t="shared" si="22"/>
        <v>6124400</v>
      </c>
      <c r="U225" s="2">
        <f t="shared" si="22"/>
        <v>5202000</v>
      </c>
      <c r="V225" s="2">
        <f t="shared" si="22"/>
        <v>15510000</v>
      </c>
      <c r="W225" s="2">
        <f t="shared" si="22"/>
        <v>20819800</v>
      </c>
      <c r="X225" s="2">
        <f t="shared" si="22"/>
        <v>5584100</v>
      </c>
      <c r="Y225" s="2" cm="1">
        <f t="array" ref="Y225">_xlfn.XLOOKUP(Y$1&amp;$R225,$C$3:$C$1662&amp;$D$3:$D$1662,$E$3:$E$1662,0,0,1)</f>
        <v>3900</v>
      </c>
      <c r="Z225" s="2" cm="1">
        <f t="array" ref="Z225">_xlfn.XLOOKUP(Z$1&amp;$R225,$C$3:$C$1662&amp;$D$3:$D$1662,$E$3:$E$1662,0,0,1)</f>
        <v>41600</v>
      </c>
      <c r="AA225" s="2" cm="1">
        <f t="array" ref="AA225">_xlfn.XLOOKUP(AA$1&amp;$R225,$C$3:$C$1662&amp;$D$3:$D$1662,$E$3:$E$1662,0,0,1)</f>
        <v>50300</v>
      </c>
      <c r="AB225" s="2" cm="1">
        <f t="array" ref="AB225">_xlfn.XLOOKUP(AB$1&amp;$R225,$C$3:$C$1662&amp;$D$3:$D$1662,$E$3:$E$1662,0,0,1)</f>
        <v>55200</v>
      </c>
      <c r="AC225" s="2" cm="1">
        <f t="array" ref="AC225">_xlfn.XLOOKUP(AC$1&amp;$R225,$C$3:$C$1662&amp;$D$3:$D$1662,$E$3:$E$1662,0,0,1)</f>
        <v>0</v>
      </c>
    </row>
    <row r="226" spans="3:29" x14ac:dyDescent="0.4">
      <c r="C226" t="s">
        <v>804</v>
      </c>
      <c r="D226" t="s">
        <v>427</v>
      </c>
      <c r="E226">
        <v>0</v>
      </c>
      <c r="R226" t="s">
        <v>283</v>
      </c>
      <c r="S226" s="2">
        <f t="shared" si="20"/>
        <v>10665020</v>
      </c>
      <c r="T226" s="2">
        <f t="shared" si="22"/>
        <v>6131400</v>
      </c>
      <c r="U226" s="2">
        <f t="shared" si="22"/>
        <v>5220100</v>
      </c>
      <c r="V226" s="2">
        <f t="shared" si="22"/>
        <v>15538600</v>
      </c>
      <c r="W226" s="2">
        <f t="shared" si="22"/>
        <v>20850900</v>
      </c>
      <c r="X226" s="2">
        <f t="shared" si="22"/>
        <v>5584100</v>
      </c>
      <c r="Y226" s="2" cm="1">
        <f t="array" ref="Y226">_xlfn.XLOOKUP(Y$1&amp;$R226,$C$3:$C$1662&amp;$D$3:$D$1662,$E$3:$E$1662,0,0,1)</f>
        <v>7000</v>
      </c>
      <c r="Z226" s="2" cm="1">
        <f t="array" ref="Z226">_xlfn.XLOOKUP(Z$1&amp;$R226,$C$3:$C$1662&amp;$D$3:$D$1662,$E$3:$E$1662,0,0,1)</f>
        <v>18100</v>
      </c>
      <c r="AA226" s="2" cm="1">
        <f t="array" ref="AA226">_xlfn.XLOOKUP(AA$1&amp;$R226,$C$3:$C$1662&amp;$D$3:$D$1662,$E$3:$E$1662,0,0,1)</f>
        <v>28600</v>
      </c>
      <c r="AB226" s="2" cm="1">
        <f t="array" ref="AB226">_xlfn.XLOOKUP(AB$1&amp;$R226,$C$3:$C$1662&amp;$D$3:$D$1662,$E$3:$E$1662,0,0,1)</f>
        <v>31100</v>
      </c>
      <c r="AC226" s="2" cm="1">
        <f t="array" ref="AC226">_xlfn.XLOOKUP(AC$1&amp;$R226,$C$3:$C$1662&amp;$D$3:$D$1662,$E$3:$E$1662,0,0,1)</f>
        <v>0</v>
      </c>
    </row>
    <row r="227" spans="3:29" x14ac:dyDescent="0.4">
      <c r="C227" t="s">
        <v>804</v>
      </c>
      <c r="D227" t="s">
        <v>428</v>
      </c>
      <c r="E227">
        <v>0</v>
      </c>
      <c r="R227" t="s">
        <v>176</v>
      </c>
      <c r="S227" s="2">
        <f t="shared" si="20"/>
        <v>10682420</v>
      </c>
      <c r="T227" s="2">
        <f t="shared" si="22"/>
        <v>6152200</v>
      </c>
      <c r="U227" s="2">
        <f t="shared" si="22"/>
        <v>5231500</v>
      </c>
      <c r="V227" s="2">
        <f t="shared" si="22"/>
        <v>15561100</v>
      </c>
      <c r="W227" s="2">
        <f t="shared" si="22"/>
        <v>20883200</v>
      </c>
      <c r="X227" s="2">
        <f t="shared" si="22"/>
        <v>5584100</v>
      </c>
      <c r="Y227" s="2" cm="1">
        <f t="array" ref="Y227">_xlfn.XLOOKUP(Y$1&amp;$R227,$C$3:$C$1662&amp;$D$3:$D$1662,$E$3:$E$1662,0,0,1)</f>
        <v>20800</v>
      </c>
      <c r="Z227" s="2" cm="1">
        <f t="array" ref="Z227">_xlfn.XLOOKUP(Z$1&amp;$R227,$C$3:$C$1662&amp;$D$3:$D$1662,$E$3:$E$1662,0,0,1)</f>
        <v>11400</v>
      </c>
      <c r="AA227" s="2" cm="1">
        <f t="array" ref="AA227">_xlfn.XLOOKUP(AA$1&amp;$R227,$C$3:$C$1662&amp;$D$3:$D$1662,$E$3:$E$1662,0,0,1)</f>
        <v>22500</v>
      </c>
      <c r="AB227" s="2" cm="1">
        <f t="array" ref="AB227">_xlfn.XLOOKUP(AB$1&amp;$R227,$C$3:$C$1662&amp;$D$3:$D$1662,$E$3:$E$1662,0,0,1)</f>
        <v>32300</v>
      </c>
      <c r="AC227" s="2" cm="1">
        <f t="array" ref="AC227">_xlfn.XLOOKUP(AC$1&amp;$R227,$C$3:$C$1662&amp;$D$3:$D$1662,$E$3:$E$1662,0,0,1)</f>
        <v>0</v>
      </c>
    </row>
    <row r="228" spans="3:29" x14ac:dyDescent="0.4">
      <c r="C228" t="s">
        <v>804</v>
      </c>
      <c r="D228" t="s">
        <v>429</v>
      </c>
      <c r="E228">
        <v>0</v>
      </c>
      <c r="R228" t="s">
        <v>117</v>
      </c>
      <c r="S228" s="2">
        <f t="shared" si="20"/>
        <v>10701540</v>
      </c>
      <c r="T228" s="2">
        <f t="shared" ref="T228:X243" si="23">T227+Y228</f>
        <v>6162300</v>
      </c>
      <c r="U228" s="2">
        <f t="shared" si="23"/>
        <v>5241800</v>
      </c>
      <c r="V228" s="2">
        <f t="shared" si="23"/>
        <v>15592700</v>
      </c>
      <c r="W228" s="2">
        <f t="shared" si="23"/>
        <v>20926800</v>
      </c>
      <c r="X228" s="2">
        <f t="shared" si="23"/>
        <v>5584100</v>
      </c>
      <c r="Y228" s="2" cm="1">
        <f t="array" ref="Y228">_xlfn.XLOOKUP(Y$1&amp;$R228,$C$3:$C$1662&amp;$D$3:$D$1662,$E$3:$E$1662,0,0,1)</f>
        <v>10100</v>
      </c>
      <c r="Z228" s="2" cm="1">
        <f t="array" ref="Z228">_xlfn.XLOOKUP(Z$1&amp;$R228,$C$3:$C$1662&amp;$D$3:$D$1662,$E$3:$E$1662,0,0,1)</f>
        <v>10300</v>
      </c>
      <c r="AA228" s="2" cm="1">
        <f t="array" ref="AA228">_xlfn.XLOOKUP(AA$1&amp;$R228,$C$3:$C$1662&amp;$D$3:$D$1662,$E$3:$E$1662,0,0,1)</f>
        <v>31600</v>
      </c>
      <c r="AB228" s="2" cm="1">
        <f t="array" ref="AB228">_xlfn.XLOOKUP(AB$1&amp;$R228,$C$3:$C$1662&amp;$D$3:$D$1662,$E$3:$E$1662,0,0,1)</f>
        <v>43600</v>
      </c>
      <c r="AC228" s="2" cm="1">
        <f t="array" ref="AC228">_xlfn.XLOOKUP(AC$1&amp;$R228,$C$3:$C$1662&amp;$D$3:$D$1662,$E$3:$E$1662,0,0,1)</f>
        <v>0</v>
      </c>
    </row>
    <row r="229" spans="3:29" x14ac:dyDescent="0.4">
      <c r="C229" t="s">
        <v>804</v>
      </c>
      <c r="D229" t="s">
        <v>430</v>
      </c>
      <c r="E229">
        <v>0</v>
      </c>
      <c r="R229" t="s">
        <v>54</v>
      </c>
      <c r="S229" s="2">
        <f t="shared" si="20"/>
        <v>10715260</v>
      </c>
      <c r="T229" s="2">
        <f t="shared" si="23"/>
        <v>6176600</v>
      </c>
      <c r="U229" s="2">
        <f t="shared" si="23"/>
        <v>5248200</v>
      </c>
      <c r="V229" s="2">
        <f t="shared" si="23"/>
        <v>15606800</v>
      </c>
      <c r="W229" s="2">
        <f t="shared" si="23"/>
        <v>20960600</v>
      </c>
      <c r="X229" s="2">
        <f t="shared" si="23"/>
        <v>5584100</v>
      </c>
      <c r="Y229" s="2" cm="1">
        <f t="array" ref="Y229">_xlfn.XLOOKUP(Y$1&amp;$R229,$C$3:$C$1662&amp;$D$3:$D$1662,$E$3:$E$1662,0,0,1)</f>
        <v>14300</v>
      </c>
      <c r="Z229" s="2" cm="1">
        <f t="array" ref="Z229">_xlfn.XLOOKUP(Z$1&amp;$R229,$C$3:$C$1662&amp;$D$3:$D$1662,$E$3:$E$1662,0,0,1)</f>
        <v>6400</v>
      </c>
      <c r="AA229" s="2" cm="1">
        <f t="array" ref="AA229">_xlfn.XLOOKUP(AA$1&amp;$R229,$C$3:$C$1662&amp;$D$3:$D$1662,$E$3:$E$1662,0,0,1)</f>
        <v>14100</v>
      </c>
      <c r="AB229" s="2" cm="1">
        <f t="array" ref="AB229">_xlfn.XLOOKUP(AB$1&amp;$R229,$C$3:$C$1662&amp;$D$3:$D$1662,$E$3:$E$1662,0,0,1)</f>
        <v>33800</v>
      </c>
      <c r="AC229" s="2" cm="1">
        <f t="array" ref="AC229">_xlfn.XLOOKUP(AC$1&amp;$R229,$C$3:$C$1662&amp;$D$3:$D$1662,$E$3:$E$1662,0,0,1)</f>
        <v>0</v>
      </c>
    </row>
    <row r="230" spans="3:29" x14ac:dyDescent="0.4">
      <c r="C230" t="s">
        <v>804</v>
      </c>
      <c r="D230" t="s">
        <v>431</v>
      </c>
      <c r="E230">
        <v>0</v>
      </c>
      <c r="R230" t="s">
        <v>161</v>
      </c>
      <c r="S230" s="2">
        <f t="shared" si="20"/>
        <v>10731200</v>
      </c>
      <c r="T230" s="2">
        <f t="shared" si="23"/>
        <v>6192400</v>
      </c>
      <c r="U230" s="2">
        <f t="shared" si="23"/>
        <v>5258100</v>
      </c>
      <c r="V230" s="2">
        <f t="shared" si="23"/>
        <v>15626600</v>
      </c>
      <c r="W230" s="2">
        <f t="shared" si="23"/>
        <v>20994800</v>
      </c>
      <c r="X230" s="2">
        <f t="shared" si="23"/>
        <v>5584100</v>
      </c>
      <c r="Y230" s="2" cm="1">
        <f t="array" ref="Y230">_xlfn.XLOOKUP(Y$1&amp;$R230,$C$3:$C$1662&amp;$D$3:$D$1662,$E$3:$E$1662,0,0,1)</f>
        <v>15800</v>
      </c>
      <c r="Z230" s="2" cm="1">
        <f t="array" ref="Z230">_xlfn.XLOOKUP(Z$1&amp;$R230,$C$3:$C$1662&amp;$D$3:$D$1662,$E$3:$E$1662,0,0,1)</f>
        <v>9900</v>
      </c>
      <c r="AA230" s="2" cm="1">
        <f t="array" ref="AA230">_xlfn.XLOOKUP(AA$1&amp;$R230,$C$3:$C$1662&amp;$D$3:$D$1662,$E$3:$E$1662,0,0,1)</f>
        <v>19800</v>
      </c>
      <c r="AB230" s="2" cm="1">
        <f t="array" ref="AB230">_xlfn.XLOOKUP(AB$1&amp;$R230,$C$3:$C$1662&amp;$D$3:$D$1662,$E$3:$E$1662,0,0,1)</f>
        <v>34200</v>
      </c>
      <c r="AC230" s="2" cm="1">
        <f t="array" ref="AC230">_xlfn.XLOOKUP(AC$1&amp;$R230,$C$3:$C$1662&amp;$D$3:$D$1662,$E$3:$E$1662,0,0,1)</f>
        <v>0</v>
      </c>
    </row>
    <row r="231" spans="3:29" x14ac:dyDescent="0.4">
      <c r="C231" t="s">
        <v>804</v>
      </c>
      <c r="D231" t="s">
        <v>432</v>
      </c>
      <c r="E231">
        <v>0</v>
      </c>
      <c r="R231" t="s">
        <v>185</v>
      </c>
      <c r="S231" s="2">
        <f t="shared" si="20"/>
        <v>10749500</v>
      </c>
      <c r="T231" s="2">
        <f t="shared" si="23"/>
        <v>6198900</v>
      </c>
      <c r="U231" s="2">
        <f t="shared" si="23"/>
        <v>5265500</v>
      </c>
      <c r="V231" s="2">
        <f t="shared" si="23"/>
        <v>15647300</v>
      </c>
      <c r="W231" s="2">
        <f t="shared" si="23"/>
        <v>21051700</v>
      </c>
      <c r="X231" s="2">
        <f t="shared" si="23"/>
        <v>5584100</v>
      </c>
      <c r="Y231" s="2" cm="1">
        <f t="array" ref="Y231">_xlfn.XLOOKUP(Y$1&amp;$R231,$C$3:$C$1662&amp;$D$3:$D$1662,$E$3:$E$1662,0,0,1)</f>
        <v>6500</v>
      </c>
      <c r="Z231" s="2" cm="1">
        <f t="array" ref="Z231">_xlfn.XLOOKUP(Z$1&amp;$R231,$C$3:$C$1662&amp;$D$3:$D$1662,$E$3:$E$1662,0,0,1)</f>
        <v>7400</v>
      </c>
      <c r="AA231" s="2" cm="1">
        <f t="array" ref="AA231">_xlfn.XLOOKUP(AA$1&amp;$R231,$C$3:$C$1662&amp;$D$3:$D$1662,$E$3:$E$1662,0,0,1)</f>
        <v>20700</v>
      </c>
      <c r="AB231" s="2" cm="1">
        <f t="array" ref="AB231">_xlfn.XLOOKUP(AB$1&amp;$R231,$C$3:$C$1662&amp;$D$3:$D$1662,$E$3:$E$1662,0,0,1)</f>
        <v>56900</v>
      </c>
      <c r="AC231" s="2" cm="1">
        <f t="array" ref="AC231">_xlfn.XLOOKUP(AC$1&amp;$R231,$C$3:$C$1662&amp;$D$3:$D$1662,$E$3:$E$1662,0,0,1)</f>
        <v>0</v>
      </c>
    </row>
    <row r="232" spans="3:29" x14ac:dyDescent="0.4">
      <c r="C232" t="s">
        <v>804</v>
      </c>
      <c r="D232" t="s">
        <v>433</v>
      </c>
      <c r="E232">
        <v>0</v>
      </c>
      <c r="R232" t="s">
        <v>207</v>
      </c>
      <c r="S232" s="2">
        <f t="shared" si="20"/>
        <v>10768240</v>
      </c>
      <c r="T232" s="2">
        <f t="shared" si="23"/>
        <v>6207200</v>
      </c>
      <c r="U232" s="2">
        <f t="shared" si="23"/>
        <v>5276900</v>
      </c>
      <c r="V232" s="2">
        <f t="shared" si="23"/>
        <v>15662700</v>
      </c>
      <c r="W232" s="2">
        <f t="shared" si="23"/>
        <v>21110300</v>
      </c>
      <c r="X232" s="2">
        <f t="shared" si="23"/>
        <v>5584100</v>
      </c>
      <c r="Y232" s="2" cm="1">
        <f t="array" ref="Y232">_xlfn.XLOOKUP(Y$1&amp;$R232,$C$3:$C$1662&amp;$D$3:$D$1662,$E$3:$E$1662,0,0,1)</f>
        <v>8300</v>
      </c>
      <c r="Z232" s="2" cm="1">
        <f t="array" ref="Z232">_xlfn.XLOOKUP(Z$1&amp;$R232,$C$3:$C$1662&amp;$D$3:$D$1662,$E$3:$E$1662,0,0,1)</f>
        <v>11400</v>
      </c>
      <c r="AA232" s="2" cm="1">
        <f t="array" ref="AA232">_xlfn.XLOOKUP(AA$1&amp;$R232,$C$3:$C$1662&amp;$D$3:$D$1662,$E$3:$E$1662,0,0,1)</f>
        <v>15400</v>
      </c>
      <c r="AB232" s="2" cm="1">
        <f t="array" ref="AB232">_xlfn.XLOOKUP(AB$1&amp;$R232,$C$3:$C$1662&amp;$D$3:$D$1662,$E$3:$E$1662,0,0,1)</f>
        <v>58600</v>
      </c>
      <c r="AC232" s="2" cm="1">
        <f t="array" ref="AC232">_xlfn.XLOOKUP(AC$1&amp;$R232,$C$3:$C$1662&amp;$D$3:$D$1662,$E$3:$E$1662,0,0,1)</f>
        <v>0</v>
      </c>
    </row>
    <row r="233" spans="3:29" x14ac:dyDescent="0.4">
      <c r="C233" t="s">
        <v>804</v>
      </c>
      <c r="D233" t="s">
        <v>434</v>
      </c>
      <c r="E233">
        <v>0</v>
      </c>
      <c r="R233" t="s">
        <v>216</v>
      </c>
      <c r="S233" s="2">
        <f t="shared" si="20"/>
        <v>10778180</v>
      </c>
      <c r="T233" s="2">
        <f t="shared" si="23"/>
        <v>6213900</v>
      </c>
      <c r="U233" s="2">
        <f t="shared" si="23"/>
        <v>5287200</v>
      </c>
      <c r="V233" s="2">
        <f t="shared" si="23"/>
        <v>15679900</v>
      </c>
      <c r="W233" s="2">
        <f t="shared" si="23"/>
        <v>21125800</v>
      </c>
      <c r="X233" s="2">
        <f t="shared" si="23"/>
        <v>5584100</v>
      </c>
      <c r="Y233" s="2" cm="1">
        <f t="array" ref="Y233">_xlfn.XLOOKUP(Y$1&amp;$R233,$C$3:$C$1662&amp;$D$3:$D$1662,$E$3:$E$1662,0,0,1)</f>
        <v>6700</v>
      </c>
      <c r="Z233" s="2" cm="1">
        <f t="array" ref="Z233">_xlfn.XLOOKUP(Z$1&amp;$R233,$C$3:$C$1662&amp;$D$3:$D$1662,$E$3:$E$1662,0,0,1)</f>
        <v>10300</v>
      </c>
      <c r="AA233" s="2" cm="1">
        <f t="array" ref="AA233">_xlfn.XLOOKUP(AA$1&amp;$R233,$C$3:$C$1662&amp;$D$3:$D$1662,$E$3:$E$1662,0,0,1)</f>
        <v>17200</v>
      </c>
      <c r="AB233" s="2" cm="1">
        <f t="array" ref="AB233">_xlfn.XLOOKUP(AB$1&amp;$R233,$C$3:$C$1662&amp;$D$3:$D$1662,$E$3:$E$1662,0,0,1)</f>
        <v>15500</v>
      </c>
      <c r="AC233" s="2" cm="1">
        <f t="array" ref="AC233">_xlfn.XLOOKUP(AC$1&amp;$R233,$C$3:$C$1662&amp;$D$3:$D$1662,$E$3:$E$1662,0,0,1)</f>
        <v>0</v>
      </c>
    </row>
    <row r="234" spans="3:29" x14ac:dyDescent="0.4">
      <c r="C234" t="s">
        <v>804</v>
      </c>
      <c r="D234" t="s">
        <v>435</v>
      </c>
      <c r="E234">
        <v>0</v>
      </c>
      <c r="R234" t="s">
        <v>212</v>
      </c>
      <c r="S234" s="2">
        <f t="shared" si="20"/>
        <v>10791180</v>
      </c>
      <c r="T234" s="2">
        <f t="shared" si="23"/>
        <v>6217900</v>
      </c>
      <c r="U234" s="2">
        <f t="shared" si="23"/>
        <v>5292400</v>
      </c>
      <c r="V234" s="2">
        <f t="shared" si="23"/>
        <v>15694100</v>
      </c>
      <c r="W234" s="2">
        <f t="shared" si="23"/>
        <v>21167400</v>
      </c>
      <c r="X234" s="2">
        <f t="shared" si="23"/>
        <v>5584100</v>
      </c>
      <c r="Y234" s="2" cm="1">
        <f t="array" ref="Y234">_xlfn.XLOOKUP(Y$1&amp;$R234,$C$3:$C$1662&amp;$D$3:$D$1662,$E$3:$E$1662,0,0,1)</f>
        <v>4000</v>
      </c>
      <c r="Z234" s="2" cm="1">
        <f t="array" ref="Z234">_xlfn.XLOOKUP(Z$1&amp;$R234,$C$3:$C$1662&amp;$D$3:$D$1662,$E$3:$E$1662,0,0,1)</f>
        <v>5200</v>
      </c>
      <c r="AA234" s="2" cm="1">
        <f t="array" ref="AA234">_xlfn.XLOOKUP(AA$1&amp;$R234,$C$3:$C$1662&amp;$D$3:$D$1662,$E$3:$E$1662,0,0,1)</f>
        <v>14200</v>
      </c>
      <c r="AB234" s="2" cm="1">
        <f t="array" ref="AB234">_xlfn.XLOOKUP(AB$1&amp;$R234,$C$3:$C$1662&amp;$D$3:$D$1662,$E$3:$E$1662,0,0,1)</f>
        <v>41600</v>
      </c>
      <c r="AC234" s="2" cm="1">
        <f t="array" ref="AC234">_xlfn.XLOOKUP(AC$1&amp;$R234,$C$3:$C$1662&amp;$D$3:$D$1662,$E$3:$E$1662,0,0,1)</f>
        <v>0</v>
      </c>
    </row>
    <row r="235" spans="3:29" x14ac:dyDescent="0.4">
      <c r="C235" t="s">
        <v>804</v>
      </c>
      <c r="D235" t="s">
        <v>436</v>
      </c>
      <c r="E235">
        <v>0</v>
      </c>
      <c r="R235" t="s">
        <v>146</v>
      </c>
      <c r="S235" s="2">
        <f t="shared" si="20"/>
        <v>10810720</v>
      </c>
      <c r="T235" s="2">
        <f t="shared" si="23"/>
        <v>6226600</v>
      </c>
      <c r="U235" s="2">
        <f t="shared" si="23"/>
        <v>5308500</v>
      </c>
      <c r="V235" s="2">
        <f t="shared" si="23"/>
        <v>15730900</v>
      </c>
      <c r="W235" s="2">
        <f t="shared" si="23"/>
        <v>21203500</v>
      </c>
      <c r="X235" s="2">
        <f t="shared" si="23"/>
        <v>5584100</v>
      </c>
      <c r="Y235" s="2" cm="1">
        <f t="array" ref="Y235">_xlfn.XLOOKUP(Y$1&amp;$R235,$C$3:$C$1662&amp;$D$3:$D$1662,$E$3:$E$1662,0,0,1)</f>
        <v>8700</v>
      </c>
      <c r="Z235" s="2" cm="1">
        <f t="array" ref="Z235">_xlfn.XLOOKUP(Z$1&amp;$R235,$C$3:$C$1662&amp;$D$3:$D$1662,$E$3:$E$1662,0,0,1)</f>
        <v>16100</v>
      </c>
      <c r="AA235" s="2" cm="1">
        <f t="array" ref="AA235">_xlfn.XLOOKUP(AA$1&amp;$R235,$C$3:$C$1662&amp;$D$3:$D$1662,$E$3:$E$1662,0,0,1)</f>
        <v>36800</v>
      </c>
      <c r="AB235" s="2" cm="1">
        <f t="array" ref="AB235">_xlfn.XLOOKUP(AB$1&amp;$R235,$C$3:$C$1662&amp;$D$3:$D$1662,$E$3:$E$1662,0,0,1)</f>
        <v>36100</v>
      </c>
      <c r="AC235" s="2" cm="1">
        <f t="array" ref="AC235">_xlfn.XLOOKUP(AC$1&amp;$R235,$C$3:$C$1662&amp;$D$3:$D$1662,$E$3:$E$1662,0,0,1)</f>
        <v>0</v>
      </c>
    </row>
    <row r="236" spans="3:29" x14ac:dyDescent="0.4">
      <c r="C236" t="s">
        <v>804</v>
      </c>
      <c r="D236" t="s">
        <v>437</v>
      </c>
      <c r="E236">
        <v>0</v>
      </c>
      <c r="R236" t="s">
        <v>195</v>
      </c>
      <c r="S236" s="2">
        <f t="shared" si="20"/>
        <v>10826820</v>
      </c>
      <c r="T236" s="2">
        <f t="shared" si="23"/>
        <v>6237900</v>
      </c>
      <c r="U236" s="2">
        <f t="shared" si="23"/>
        <v>5321200</v>
      </c>
      <c r="V236" s="2">
        <f t="shared" si="23"/>
        <v>15749600</v>
      </c>
      <c r="W236" s="2">
        <f t="shared" si="23"/>
        <v>21241300</v>
      </c>
      <c r="X236" s="2">
        <f t="shared" si="23"/>
        <v>5584100</v>
      </c>
      <c r="Y236" s="2" cm="1">
        <f t="array" ref="Y236">_xlfn.XLOOKUP(Y$1&amp;$R236,$C$3:$C$1662&amp;$D$3:$D$1662,$E$3:$E$1662,0,0,1)</f>
        <v>11300</v>
      </c>
      <c r="Z236" s="2" cm="1">
        <f t="array" ref="Z236">_xlfn.XLOOKUP(Z$1&amp;$R236,$C$3:$C$1662&amp;$D$3:$D$1662,$E$3:$E$1662,0,0,1)</f>
        <v>12700</v>
      </c>
      <c r="AA236" s="2" cm="1">
        <f t="array" ref="AA236">_xlfn.XLOOKUP(AA$1&amp;$R236,$C$3:$C$1662&amp;$D$3:$D$1662,$E$3:$E$1662,0,0,1)</f>
        <v>18700</v>
      </c>
      <c r="AB236" s="2" cm="1">
        <f t="array" ref="AB236">_xlfn.XLOOKUP(AB$1&amp;$R236,$C$3:$C$1662&amp;$D$3:$D$1662,$E$3:$E$1662,0,0,1)</f>
        <v>37800</v>
      </c>
      <c r="AC236" s="2" cm="1">
        <f t="array" ref="AC236">_xlfn.XLOOKUP(AC$1&amp;$R236,$C$3:$C$1662&amp;$D$3:$D$1662,$E$3:$E$1662,0,0,1)</f>
        <v>0</v>
      </c>
    </row>
    <row r="237" spans="3:29" x14ac:dyDescent="0.4">
      <c r="C237" t="s">
        <v>804</v>
      </c>
      <c r="D237" t="s">
        <v>438</v>
      </c>
      <c r="E237">
        <v>0</v>
      </c>
      <c r="R237" t="s">
        <v>243</v>
      </c>
      <c r="S237" s="2">
        <f t="shared" si="20"/>
        <v>10848140</v>
      </c>
      <c r="T237" s="2">
        <f t="shared" si="23"/>
        <v>6254900</v>
      </c>
      <c r="U237" s="2">
        <f t="shared" si="23"/>
        <v>5330500</v>
      </c>
      <c r="V237" s="2">
        <f t="shared" si="23"/>
        <v>15794700</v>
      </c>
      <c r="W237" s="2">
        <f t="shared" si="23"/>
        <v>21276500</v>
      </c>
      <c r="X237" s="2">
        <f t="shared" si="23"/>
        <v>5584100</v>
      </c>
      <c r="Y237" s="2" cm="1">
        <f t="array" ref="Y237">_xlfn.XLOOKUP(Y$1&amp;$R237,$C$3:$C$1662&amp;$D$3:$D$1662,$E$3:$E$1662,0,0,1)</f>
        <v>17000</v>
      </c>
      <c r="Z237" s="2" cm="1">
        <f t="array" ref="Z237">_xlfn.XLOOKUP(Z$1&amp;$R237,$C$3:$C$1662&amp;$D$3:$D$1662,$E$3:$E$1662,0,0,1)</f>
        <v>9300</v>
      </c>
      <c r="AA237" s="2" cm="1">
        <f t="array" ref="AA237">_xlfn.XLOOKUP(AA$1&amp;$R237,$C$3:$C$1662&amp;$D$3:$D$1662,$E$3:$E$1662,0,0,1)</f>
        <v>45100</v>
      </c>
      <c r="AB237" s="2" cm="1">
        <f t="array" ref="AB237">_xlfn.XLOOKUP(AB$1&amp;$R237,$C$3:$C$1662&amp;$D$3:$D$1662,$E$3:$E$1662,0,0,1)</f>
        <v>35200</v>
      </c>
      <c r="AC237" s="2" cm="1">
        <f t="array" ref="AC237">_xlfn.XLOOKUP(AC$1&amp;$R237,$C$3:$C$1662&amp;$D$3:$D$1662,$E$3:$E$1662,0,0,1)</f>
        <v>0</v>
      </c>
    </row>
    <row r="238" spans="3:29" x14ac:dyDescent="0.4">
      <c r="C238" t="s">
        <v>804</v>
      </c>
      <c r="D238" t="s">
        <v>439</v>
      </c>
      <c r="E238">
        <v>0</v>
      </c>
      <c r="R238" t="s">
        <v>305</v>
      </c>
      <c r="S238" s="2">
        <f t="shared" si="20"/>
        <v>10869780</v>
      </c>
      <c r="T238" s="2">
        <f t="shared" si="23"/>
        <v>6265300</v>
      </c>
      <c r="U238" s="2">
        <f t="shared" si="23"/>
        <v>5338800</v>
      </c>
      <c r="V238" s="2">
        <f t="shared" si="23"/>
        <v>15828900</v>
      </c>
      <c r="W238" s="2">
        <f t="shared" si="23"/>
        <v>21331800</v>
      </c>
      <c r="X238" s="2">
        <f t="shared" si="23"/>
        <v>5584100</v>
      </c>
      <c r="Y238" s="2" cm="1">
        <f t="array" ref="Y238">_xlfn.XLOOKUP(Y$1&amp;$R238,$C$3:$C$1662&amp;$D$3:$D$1662,$E$3:$E$1662,0,0,1)</f>
        <v>10400</v>
      </c>
      <c r="Z238" s="2" cm="1">
        <f t="array" ref="Z238">_xlfn.XLOOKUP(Z$1&amp;$R238,$C$3:$C$1662&amp;$D$3:$D$1662,$E$3:$E$1662,0,0,1)</f>
        <v>8300</v>
      </c>
      <c r="AA238" s="2" cm="1">
        <f t="array" ref="AA238">_xlfn.XLOOKUP(AA$1&amp;$R238,$C$3:$C$1662&amp;$D$3:$D$1662,$E$3:$E$1662,0,0,1)</f>
        <v>34200</v>
      </c>
      <c r="AB238" s="2" cm="1">
        <f t="array" ref="AB238">_xlfn.XLOOKUP(AB$1&amp;$R238,$C$3:$C$1662&amp;$D$3:$D$1662,$E$3:$E$1662,0,0,1)</f>
        <v>55300</v>
      </c>
      <c r="AC238" s="2" cm="1">
        <f t="array" ref="AC238">_xlfn.XLOOKUP(AC$1&amp;$R238,$C$3:$C$1662&amp;$D$3:$D$1662,$E$3:$E$1662,0,0,1)</f>
        <v>0</v>
      </c>
    </row>
    <row r="239" spans="3:29" x14ac:dyDescent="0.4">
      <c r="C239" t="s">
        <v>804</v>
      </c>
      <c r="D239" t="s">
        <v>440</v>
      </c>
      <c r="E239">
        <v>0</v>
      </c>
      <c r="R239" t="s">
        <v>281</v>
      </c>
      <c r="S239" s="2">
        <f t="shared" si="20"/>
        <v>10880220</v>
      </c>
      <c r="T239" s="2">
        <f t="shared" si="23"/>
        <v>6272600</v>
      </c>
      <c r="U239" s="2">
        <f t="shared" si="23"/>
        <v>5346900</v>
      </c>
      <c r="V239" s="2">
        <f t="shared" si="23"/>
        <v>15840400</v>
      </c>
      <c r="W239" s="2">
        <f t="shared" si="23"/>
        <v>21357100</v>
      </c>
      <c r="X239" s="2">
        <f t="shared" si="23"/>
        <v>5584100</v>
      </c>
      <c r="Y239" s="2" cm="1">
        <f t="array" ref="Y239">_xlfn.XLOOKUP(Y$1&amp;$R239,$C$3:$C$1662&amp;$D$3:$D$1662,$E$3:$E$1662,0,0,1)</f>
        <v>7300</v>
      </c>
      <c r="Z239" s="2" cm="1">
        <f t="array" ref="Z239">_xlfn.XLOOKUP(Z$1&amp;$R239,$C$3:$C$1662&amp;$D$3:$D$1662,$E$3:$E$1662,0,0,1)</f>
        <v>8100</v>
      </c>
      <c r="AA239" s="2" cm="1">
        <f t="array" ref="AA239">_xlfn.XLOOKUP(AA$1&amp;$R239,$C$3:$C$1662&amp;$D$3:$D$1662,$E$3:$E$1662,0,0,1)</f>
        <v>11500</v>
      </c>
      <c r="AB239" s="2" cm="1">
        <f t="array" ref="AB239">_xlfn.XLOOKUP(AB$1&amp;$R239,$C$3:$C$1662&amp;$D$3:$D$1662,$E$3:$E$1662,0,0,1)</f>
        <v>25300</v>
      </c>
      <c r="AC239" s="2" cm="1">
        <f t="array" ref="AC239">_xlfn.XLOOKUP(AC$1&amp;$R239,$C$3:$C$1662&amp;$D$3:$D$1662,$E$3:$E$1662,0,0,1)</f>
        <v>0</v>
      </c>
    </row>
    <row r="240" spans="3:29" x14ac:dyDescent="0.4">
      <c r="C240" t="s">
        <v>804</v>
      </c>
      <c r="D240" t="s">
        <v>441</v>
      </c>
      <c r="E240">
        <v>0</v>
      </c>
      <c r="R240" t="s">
        <v>135</v>
      </c>
      <c r="S240" s="2">
        <f t="shared" si="20"/>
        <v>10896360</v>
      </c>
      <c r="T240" s="2">
        <f t="shared" si="23"/>
        <v>6275900</v>
      </c>
      <c r="U240" s="2">
        <f t="shared" si="23"/>
        <v>5351600</v>
      </c>
      <c r="V240" s="2">
        <f t="shared" si="23"/>
        <v>15862700</v>
      </c>
      <c r="W240" s="2">
        <f t="shared" si="23"/>
        <v>21407500</v>
      </c>
      <c r="X240" s="2">
        <f t="shared" si="23"/>
        <v>5584100</v>
      </c>
      <c r="Y240" s="2" cm="1">
        <f t="array" ref="Y240">_xlfn.XLOOKUP(Y$1&amp;$R240,$C$3:$C$1662&amp;$D$3:$D$1662,$E$3:$E$1662,0,0,1)</f>
        <v>3300</v>
      </c>
      <c r="Z240" s="2" cm="1">
        <f t="array" ref="Z240">_xlfn.XLOOKUP(Z$1&amp;$R240,$C$3:$C$1662&amp;$D$3:$D$1662,$E$3:$E$1662,0,0,1)</f>
        <v>4700</v>
      </c>
      <c r="AA240" s="2" cm="1">
        <f t="array" ref="AA240">_xlfn.XLOOKUP(AA$1&amp;$R240,$C$3:$C$1662&amp;$D$3:$D$1662,$E$3:$E$1662,0,0,1)</f>
        <v>22300</v>
      </c>
      <c r="AB240" s="2" cm="1">
        <f t="array" ref="AB240">_xlfn.XLOOKUP(AB$1&amp;$R240,$C$3:$C$1662&amp;$D$3:$D$1662,$E$3:$E$1662,0,0,1)</f>
        <v>50400</v>
      </c>
      <c r="AC240" s="2" cm="1">
        <f t="array" ref="AC240">_xlfn.XLOOKUP(AC$1&amp;$R240,$C$3:$C$1662&amp;$D$3:$D$1662,$E$3:$E$1662,0,0,1)</f>
        <v>0</v>
      </c>
    </row>
    <row r="241" spans="3:29" x14ac:dyDescent="0.4">
      <c r="C241" t="s">
        <v>804</v>
      </c>
      <c r="D241" t="s">
        <v>442</v>
      </c>
      <c r="E241">
        <v>0</v>
      </c>
      <c r="R241" t="s">
        <v>306</v>
      </c>
      <c r="S241" s="2">
        <f t="shared" si="20"/>
        <v>10910460</v>
      </c>
      <c r="T241" s="2">
        <f t="shared" si="23"/>
        <v>6285200</v>
      </c>
      <c r="U241" s="2">
        <f t="shared" si="23"/>
        <v>5356100</v>
      </c>
      <c r="V241" s="2">
        <f t="shared" si="23"/>
        <v>15875300</v>
      </c>
      <c r="W241" s="2">
        <f t="shared" si="23"/>
        <v>21451600</v>
      </c>
      <c r="X241" s="2">
        <f t="shared" si="23"/>
        <v>5584100</v>
      </c>
      <c r="Y241" s="2" cm="1">
        <f t="array" ref="Y241">_xlfn.XLOOKUP(Y$1&amp;$R241,$C$3:$C$1662&amp;$D$3:$D$1662,$E$3:$E$1662,0,0,1)</f>
        <v>9300</v>
      </c>
      <c r="Z241" s="2" cm="1">
        <f t="array" ref="Z241">_xlfn.XLOOKUP(Z$1&amp;$R241,$C$3:$C$1662&amp;$D$3:$D$1662,$E$3:$E$1662,0,0,1)</f>
        <v>4500</v>
      </c>
      <c r="AA241" s="2" cm="1">
        <f t="array" ref="AA241">_xlfn.XLOOKUP(AA$1&amp;$R241,$C$3:$C$1662&amp;$D$3:$D$1662,$E$3:$E$1662,0,0,1)</f>
        <v>12600</v>
      </c>
      <c r="AB241" s="2" cm="1">
        <f t="array" ref="AB241">_xlfn.XLOOKUP(AB$1&amp;$R241,$C$3:$C$1662&amp;$D$3:$D$1662,$E$3:$E$1662,0,0,1)</f>
        <v>44100</v>
      </c>
      <c r="AC241" s="2" cm="1">
        <f t="array" ref="AC241">_xlfn.XLOOKUP(AC$1&amp;$R241,$C$3:$C$1662&amp;$D$3:$D$1662,$E$3:$E$1662,0,0,1)</f>
        <v>0</v>
      </c>
    </row>
    <row r="242" spans="3:29" x14ac:dyDescent="0.4">
      <c r="C242" t="s">
        <v>804</v>
      </c>
      <c r="D242" t="s">
        <v>443</v>
      </c>
      <c r="E242">
        <v>0</v>
      </c>
      <c r="R242" t="s">
        <v>59</v>
      </c>
      <c r="S242" s="2">
        <f t="shared" si="20"/>
        <v>10922800</v>
      </c>
      <c r="T242" s="2">
        <f t="shared" si="23"/>
        <v>6293300</v>
      </c>
      <c r="U242" s="2">
        <f t="shared" si="23"/>
        <v>5363100</v>
      </c>
      <c r="V242" s="2">
        <f t="shared" si="23"/>
        <v>15889300</v>
      </c>
      <c r="W242" s="2">
        <f t="shared" si="23"/>
        <v>21484200</v>
      </c>
      <c r="X242" s="2">
        <f t="shared" si="23"/>
        <v>5584100</v>
      </c>
      <c r="Y242" s="2" cm="1">
        <f t="array" ref="Y242">_xlfn.XLOOKUP(Y$1&amp;$R242,$C$3:$C$1662&amp;$D$3:$D$1662,$E$3:$E$1662,0,0,1)</f>
        <v>8100</v>
      </c>
      <c r="Z242" s="2" cm="1">
        <f t="array" ref="Z242">_xlfn.XLOOKUP(Z$1&amp;$R242,$C$3:$C$1662&amp;$D$3:$D$1662,$E$3:$E$1662,0,0,1)</f>
        <v>7000</v>
      </c>
      <c r="AA242" s="2" cm="1">
        <f t="array" ref="AA242">_xlfn.XLOOKUP(AA$1&amp;$R242,$C$3:$C$1662&amp;$D$3:$D$1662,$E$3:$E$1662,0,0,1)</f>
        <v>14000</v>
      </c>
      <c r="AB242" s="2" cm="1">
        <f t="array" ref="AB242">_xlfn.XLOOKUP(AB$1&amp;$R242,$C$3:$C$1662&amp;$D$3:$D$1662,$E$3:$E$1662,0,0,1)</f>
        <v>32600</v>
      </c>
      <c r="AC242" s="2" cm="1">
        <f t="array" ref="AC242">_xlfn.XLOOKUP(AC$1&amp;$R242,$C$3:$C$1662&amp;$D$3:$D$1662,$E$3:$E$1662,0,0,1)</f>
        <v>0</v>
      </c>
    </row>
    <row r="243" spans="3:29" x14ac:dyDescent="0.4">
      <c r="C243" t="s">
        <v>804</v>
      </c>
      <c r="D243" t="s">
        <v>444</v>
      </c>
      <c r="E243">
        <v>0</v>
      </c>
      <c r="R243" t="s">
        <v>142</v>
      </c>
      <c r="S243" s="2">
        <f t="shared" si="20"/>
        <v>10936960</v>
      </c>
      <c r="T243" s="2">
        <f t="shared" si="23"/>
        <v>6306900</v>
      </c>
      <c r="U243" s="2">
        <f t="shared" si="23"/>
        <v>5382500</v>
      </c>
      <c r="V243" s="2">
        <f t="shared" si="23"/>
        <v>15906900</v>
      </c>
      <c r="W243" s="2">
        <f t="shared" si="23"/>
        <v>21504400</v>
      </c>
      <c r="X243" s="2">
        <f t="shared" si="23"/>
        <v>5584100</v>
      </c>
      <c r="Y243" s="2" cm="1">
        <f t="array" ref="Y243">_xlfn.XLOOKUP(Y$1&amp;$R243,$C$3:$C$1662&amp;$D$3:$D$1662,$E$3:$E$1662,0,0,1)</f>
        <v>13600</v>
      </c>
      <c r="Z243" s="2" cm="1">
        <f t="array" ref="Z243">_xlfn.XLOOKUP(Z$1&amp;$R243,$C$3:$C$1662&amp;$D$3:$D$1662,$E$3:$E$1662,0,0,1)</f>
        <v>19400</v>
      </c>
      <c r="AA243" s="2" cm="1">
        <f t="array" ref="AA243">_xlfn.XLOOKUP(AA$1&amp;$R243,$C$3:$C$1662&amp;$D$3:$D$1662,$E$3:$E$1662,0,0,1)</f>
        <v>17600</v>
      </c>
      <c r="AB243" s="2" cm="1">
        <f t="array" ref="AB243">_xlfn.XLOOKUP(AB$1&amp;$R243,$C$3:$C$1662&amp;$D$3:$D$1662,$E$3:$E$1662,0,0,1)</f>
        <v>20200</v>
      </c>
      <c r="AC243" s="2" cm="1">
        <f t="array" ref="AC243">_xlfn.XLOOKUP(AC$1&amp;$R243,$C$3:$C$1662&amp;$D$3:$D$1662,$E$3:$E$1662,0,0,1)</f>
        <v>0</v>
      </c>
    </row>
    <row r="244" spans="3:29" x14ac:dyDescent="0.4">
      <c r="C244" t="s">
        <v>804</v>
      </c>
      <c r="D244" t="s">
        <v>445</v>
      </c>
      <c r="E244">
        <v>0</v>
      </c>
      <c r="R244" t="s">
        <v>282</v>
      </c>
      <c r="S244" s="2">
        <f t="shared" si="20"/>
        <v>10953300</v>
      </c>
      <c r="T244" s="2">
        <f t="shared" ref="T244:X259" si="24">T243+Y244</f>
        <v>6312100</v>
      </c>
      <c r="U244" s="2">
        <f t="shared" si="24"/>
        <v>5391600</v>
      </c>
      <c r="V244" s="2">
        <f t="shared" si="24"/>
        <v>15924300</v>
      </c>
      <c r="W244" s="2">
        <f t="shared" si="24"/>
        <v>21554400</v>
      </c>
      <c r="X244" s="2">
        <f t="shared" si="24"/>
        <v>5584100</v>
      </c>
      <c r="Y244" s="2" cm="1">
        <f t="array" ref="Y244">_xlfn.XLOOKUP(Y$1&amp;$R244,$C$3:$C$1662&amp;$D$3:$D$1662,$E$3:$E$1662,0,0,1)</f>
        <v>5200</v>
      </c>
      <c r="Z244" s="2" cm="1">
        <f t="array" ref="Z244">_xlfn.XLOOKUP(Z$1&amp;$R244,$C$3:$C$1662&amp;$D$3:$D$1662,$E$3:$E$1662,0,0,1)</f>
        <v>9100</v>
      </c>
      <c r="AA244" s="2" cm="1">
        <f t="array" ref="AA244">_xlfn.XLOOKUP(AA$1&amp;$R244,$C$3:$C$1662&amp;$D$3:$D$1662,$E$3:$E$1662,0,0,1)</f>
        <v>17400</v>
      </c>
      <c r="AB244" s="2" cm="1">
        <f t="array" ref="AB244">_xlfn.XLOOKUP(AB$1&amp;$R244,$C$3:$C$1662&amp;$D$3:$D$1662,$E$3:$E$1662,0,0,1)</f>
        <v>50000</v>
      </c>
      <c r="AC244" s="2" cm="1">
        <f t="array" ref="AC244">_xlfn.XLOOKUP(AC$1&amp;$R244,$C$3:$C$1662&amp;$D$3:$D$1662,$E$3:$E$1662,0,0,1)</f>
        <v>0</v>
      </c>
    </row>
    <row r="245" spans="3:29" x14ac:dyDescent="0.4">
      <c r="C245" t="s">
        <v>804</v>
      </c>
      <c r="D245" t="s">
        <v>446</v>
      </c>
      <c r="E245">
        <v>0</v>
      </c>
      <c r="R245" t="s">
        <v>228</v>
      </c>
      <c r="S245" s="2">
        <f t="shared" si="20"/>
        <v>10966920</v>
      </c>
      <c r="T245" s="2">
        <f t="shared" si="24"/>
        <v>6315800</v>
      </c>
      <c r="U245" s="2">
        <f t="shared" si="24"/>
        <v>5408600</v>
      </c>
      <c r="V245" s="2">
        <f t="shared" si="24"/>
        <v>15950500</v>
      </c>
      <c r="W245" s="2">
        <f t="shared" si="24"/>
        <v>21575600</v>
      </c>
      <c r="X245" s="2">
        <f t="shared" si="24"/>
        <v>5584100</v>
      </c>
      <c r="Y245" s="2" cm="1">
        <f t="array" ref="Y245">_xlfn.XLOOKUP(Y$1&amp;$R245,$C$3:$C$1662&amp;$D$3:$D$1662,$E$3:$E$1662,0,0,1)</f>
        <v>3700</v>
      </c>
      <c r="Z245" s="2" cm="1">
        <f t="array" ref="Z245">_xlfn.XLOOKUP(Z$1&amp;$R245,$C$3:$C$1662&amp;$D$3:$D$1662,$E$3:$E$1662,0,0,1)</f>
        <v>17000</v>
      </c>
      <c r="AA245" s="2" cm="1">
        <f t="array" ref="AA245">_xlfn.XLOOKUP(AA$1&amp;$R245,$C$3:$C$1662&amp;$D$3:$D$1662,$E$3:$E$1662,0,0,1)</f>
        <v>26200</v>
      </c>
      <c r="AB245" s="2" cm="1">
        <f t="array" ref="AB245">_xlfn.XLOOKUP(AB$1&amp;$R245,$C$3:$C$1662&amp;$D$3:$D$1662,$E$3:$E$1662,0,0,1)</f>
        <v>21200</v>
      </c>
      <c r="AC245" s="2" cm="1">
        <f t="array" ref="AC245">_xlfn.XLOOKUP(AC$1&amp;$R245,$C$3:$C$1662&amp;$D$3:$D$1662,$E$3:$E$1662,0,0,1)</f>
        <v>0</v>
      </c>
    </row>
    <row r="246" spans="3:29" x14ac:dyDescent="0.4">
      <c r="C246" t="s">
        <v>804</v>
      </c>
      <c r="D246" t="s">
        <v>447</v>
      </c>
      <c r="E246">
        <v>0</v>
      </c>
      <c r="R246" t="s">
        <v>307</v>
      </c>
      <c r="S246" s="2">
        <f t="shared" si="20"/>
        <v>10977520</v>
      </c>
      <c r="T246" s="2">
        <f t="shared" si="24"/>
        <v>6323200</v>
      </c>
      <c r="U246" s="2">
        <f t="shared" si="24"/>
        <v>5420400</v>
      </c>
      <c r="V246" s="2">
        <f t="shared" si="24"/>
        <v>15969200</v>
      </c>
      <c r="W246" s="2">
        <f t="shared" si="24"/>
        <v>21590700</v>
      </c>
      <c r="X246" s="2">
        <f t="shared" si="24"/>
        <v>5584100</v>
      </c>
      <c r="Y246" s="2" cm="1">
        <f t="array" ref="Y246">_xlfn.XLOOKUP(Y$1&amp;$R246,$C$3:$C$1662&amp;$D$3:$D$1662,$E$3:$E$1662,0,0,1)</f>
        <v>7400</v>
      </c>
      <c r="Z246" s="2" cm="1">
        <f t="array" ref="Z246">_xlfn.XLOOKUP(Z$1&amp;$R246,$C$3:$C$1662&amp;$D$3:$D$1662,$E$3:$E$1662,0,0,1)</f>
        <v>11800</v>
      </c>
      <c r="AA246" s="2" cm="1">
        <f t="array" ref="AA246">_xlfn.XLOOKUP(AA$1&amp;$R246,$C$3:$C$1662&amp;$D$3:$D$1662,$E$3:$E$1662,0,0,1)</f>
        <v>18700</v>
      </c>
      <c r="AB246" s="2" cm="1">
        <f t="array" ref="AB246">_xlfn.XLOOKUP(AB$1&amp;$R246,$C$3:$C$1662&amp;$D$3:$D$1662,$E$3:$E$1662,0,0,1)</f>
        <v>15100</v>
      </c>
      <c r="AC246" s="2" cm="1">
        <f t="array" ref="AC246">_xlfn.XLOOKUP(AC$1&amp;$R246,$C$3:$C$1662&amp;$D$3:$D$1662,$E$3:$E$1662,0,0,1)</f>
        <v>0</v>
      </c>
    </row>
    <row r="247" spans="3:29" x14ac:dyDescent="0.4">
      <c r="C247" t="s">
        <v>804</v>
      </c>
      <c r="D247" t="s">
        <v>448</v>
      </c>
      <c r="E247">
        <v>0</v>
      </c>
      <c r="R247" t="s">
        <v>308</v>
      </c>
      <c r="S247" s="2">
        <f t="shared" si="20"/>
        <v>11017160</v>
      </c>
      <c r="T247" s="2">
        <f t="shared" si="24"/>
        <v>6335300</v>
      </c>
      <c r="U247" s="2">
        <f t="shared" si="24"/>
        <v>5426700</v>
      </c>
      <c r="V247" s="2">
        <f t="shared" si="24"/>
        <v>15982500</v>
      </c>
      <c r="W247" s="2">
        <f t="shared" si="24"/>
        <v>21757200</v>
      </c>
      <c r="X247" s="2">
        <f t="shared" si="24"/>
        <v>5584100</v>
      </c>
      <c r="Y247" s="2" cm="1">
        <f t="array" ref="Y247">_xlfn.XLOOKUP(Y$1&amp;$R247,$C$3:$C$1662&amp;$D$3:$D$1662,$E$3:$E$1662,0,0,1)</f>
        <v>12100</v>
      </c>
      <c r="Z247" s="2" cm="1">
        <f t="array" ref="Z247">_xlfn.XLOOKUP(Z$1&amp;$R247,$C$3:$C$1662&amp;$D$3:$D$1662,$E$3:$E$1662,0,0,1)</f>
        <v>6300</v>
      </c>
      <c r="AA247" s="2" cm="1">
        <f t="array" ref="AA247">_xlfn.XLOOKUP(AA$1&amp;$R247,$C$3:$C$1662&amp;$D$3:$D$1662,$E$3:$E$1662,0,0,1)</f>
        <v>13300</v>
      </c>
      <c r="AB247" s="2" cm="1">
        <f t="array" ref="AB247">_xlfn.XLOOKUP(AB$1&amp;$R247,$C$3:$C$1662&amp;$D$3:$D$1662,$E$3:$E$1662,0,0,1)</f>
        <v>166500</v>
      </c>
      <c r="AC247" s="2" cm="1">
        <f t="array" ref="AC247">_xlfn.XLOOKUP(AC$1&amp;$R247,$C$3:$C$1662&amp;$D$3:$D$1662,$E$3:$E$1662,0,0,1)</f>
        <v>0</v>
      </c>
    </row>
    <row r="248" spans="3:29" x14ac:dyDescent="0.4">
      <c r="C248" t="s">
        <v>804</v>
      </c>
      <c r="D248" t="s">
        <v>449</v>
      </c>
      <c r="E248">
        <v>0</v>
      </c>
      <c r="R248" t="s">
        <v>258</v>
      </c>
      <c r="S248" s="2">
        <f t="shared" si="20"/>
        <v>11034320</v>
      </c>
      <c r="T248" s="2">
        <f t="shared" si="24"/>
        <v>6342100</v>
      </c>
      <c r="U248" s="2">
        <f t="shared" si="24"/>
        <v>5432100</v>
      </c>
      <c r="V248" s="2">
        <f t="shared" si="24"/>
        <v>15994600</v>
      </c>
      <c r="W248" s="2">
        <f t="shared" si="24"/>
        <v>21818700</v>
      </c>
      <c r="X248" s="2">
        <f t="shared" si="24"/>
        <v>5584100</v>
      </c>
      <c r="Y248" s="2" cm="1">
        <f t="array" ref="Y248">_xlfn.XLOOKUP(Y$1&amp;$R248,$C$3:$C$1662&amp;$D$3:$D$1662,$E$3:$E$1662,0,0,1)</f>
        <v>6800</v>
      </c>
      <c r="Z248" s="2" cm="1">
        <f t="array" ref="Z248">_xlfn.XLOOKUP(Z$1&amp;$R248,$C$3:$C$1662&amp;$D$3:$D$1662,$E$3:$E$1662,0,0,1)</f>
        <v>5400</v>
      </c>
      <c r="AA248" s="2" cm="1">
        <f t="array" ref="AA248">_xlfn.XLOOKUP(AA$1&amp;$R248,$C$3:$C$1662&amp;$D$3:$D$1662,$E$3:$E$1662,0,0,1)</f>
        <v>12100</v>
      </c>
      <c r="AB248" s="2" cm="1">
        <f t="array" ref="AB248">_xlfn.XLOOKUP(AB$1&amp;$R248,$C$3:$C$1662&amp;$D$3:$D$1662,$E$3:$E$1662,0,0,1)</f>
        <v>61500</v>
      </c>
      <c r="AC248" s="2" cm="1">
        <f t="array" ref="AC248">_xlfn.XLOOKUP(AC$1&amp;$R248,$C$3:$C$1662&amp;$D$3:$D$1662,$E$3:$E$1662,0,0,1)</f>
        <v>0</v>
      </c>
    </row>
    <row r="249" spans="3:29" x14ac:dyDescent="0.4">
      <c r="C249" t="s">
        <v>804</v>
      </c>
      <c r="D249" t="s">
        <v>450</v>
      </c>
      <c r="E249">
        <v>0</v>
      </c>
      <c r="R249" t="s">
        <v>109</v>
      </c>
      <c r="S249" s="2">
        <f t="shared" si="20"/>
        <v>11055540</v>
      </c>
      <c r="T249" s="2">
        <f t="shared" si="24"/>
        <v>6346300</v>
      </c>
      <c r="U249" s="2">
        <f t="shared" si="24"/>
        <v>5439600</v>
      </c>
      <c r="V249" s="2">
        <f t="shared" si="24"/>
        <v>16011500</v>
      </c>
      <c r="W249" s="2">
        <f t="shared" si="24"/>
        <v>21896200</v>
      </c>
      <c r="X249" s="2">
        <f t="shared" si="24"/>
        <v>5584100</v>
      </c>
      <c r="Y249" s="2" cm="1">
        <f t="array" ref="Y249">_xlfn.XLOOKUP(Y$1&amp;$R249,$C$3:$C$1662&amp;$D$3:$D$1662,$E$3:$E$1662,0,0,1)</f>
        <v>4200</v>
      </c>
      <c r="Z249" s="2" cm="1">
        <f t="array" ref="Z249">_xlfn.XLOOKUP(Z$1&amp;$R249,$C$3:$C$1662&amp;$D$3:$D$1662,$E$3:$E$1662,0,0,1)</f>
        <v>7500</v>
      </c>
      <c r="AA249" s="2" cm="1">
        <f t="array" ref="AA249">_xlfn.XLOOKUP(AA$1&amp;$R249,$C$3:$C$1662&amp;$D$3:$D$1662,$E$3:$E$1662,0,0,1)</f>
        <v>16900</v>
      </c>
      <c r="AB249" s="2" cm="1">
        <f t="array" ref="AB249">_xlfn.XLOOKUP(AB$1&amp;$R249,$C$3:$C$1662&amp;$D$3:$D$1662,$E$3:$E$1662,0,0,1)</f>
        <v>77500</v>
      </c>
      <c r="AC249" s="2" cm="1">
        <f t="array" ref="AC249">_xlfn.XLOOKUP(AC$1&amp;$R249,$C$3:$C$1662&amp;$D$3:$D$1662,$E$3:$E$1662,0,0,1)</f>
        <v>0</v>
      </c>
    </row>
    <row r="250" spans="3:29" x14ac:dyDescent="0.4">
      <c r="C250" t="s">
        <v>804</v>
      </c>
      <c r="D250" t="s">
        <v>451</v>
      </c>
      <c r="E250">
        <v>0</v>
      </c>
      <c r="R250" t="s">
        <v>260</v>
      </c>
      <c r="S250" s="2">
        <f t="shared" si="20"/>
        <v>11096300</v>
      </c>
      <c r="T250" s="2">
        <f t="shared" si="24"/>
        <v>6358400</v>
      </c>
      <c r="U250" s="2">
        <f t="shared" si="24"/>
        <v>5445300</v>
      </c>
      <c r="V250" s="2">
        <f t="shared" si="24"/>
        <v>16036700</v>
      </c>
      <c r="W250" s="2">
        <f t="shared" si="24"/>
        <v>22057000</v>
      </c>
      <c r="X250" s="2">
        <f t="shared" si="24"/>
        <v>5584100</v>
      </c>
      <c r="Y250" s="2" cm="1">
        <f t="array" ref="Y250">_xlfn.XLOOKUP(Y$1&amp;$R250,$C$3:$C$1662&amp;$D$3:$D$1662,$E$3:$E$1662,0,0,1)</f>
        <v>12100</v>
      </c>
      <c r="Z250" s="2" cm="1">
        <f t="array" ref="Z250">_xlfn.XLOOKUP(Z$1&amp;$R250,$C$3:$C$1662&amp;$D$3:$D$1662,$E$3:$E$1662,0,0,1)</f>
        <v>5700</v>
      </c>
      <c r="AA250" s="2" cm="1">
        <f t="array" ref="AA250">_xlfn.XLOOKUP(AA$1&amp;$R250,$C$3:$C$1662&amp;$D$3:$D$1662,$E$3:$E$1662,0,0,1)</f>
        <v>25200</v>
      </c>
      <c r="AB250" s="2" cm="1">
        <f t="array" ref="AB250">_xlfn.XLOOKUP(AB$1&amp;$R250,$C$3:$C$1662&amp;$D$3:$D$1662,$E$3:$E$1662,0,0,1)</f>
        <v>160800</v>
      </c>
      <c r="AC250" s="2" cm="1">
        <f t="array" ref="AC250">_xlfn.XLOOKUP(AC$1&amp;$R250,$C$3:$C$1662&amp;$D$3:$D$1662,$E$3:$E$1662,0,0,1)</f>
        <v>0</v>
      </c>
    </row>
    <row r="251" spans="3:29" x14ac:dyDescent="0.4">
      <c r="C251" t="s">
        <v>804</v>
      </c>
      <c r="D251" t="s">
        <v>452</v>
      </c>
      <c r="E251">
        <v>0</v>
      </c>
      <c r="R251" t="s">
        <v>265</v>
      </c>
      <c r="S251" s="2">
        <f t="shared" si="20"/>
        <v>11109760</v>
      </c>
      <c r="T251" s="2">
        <f t="shared" si="24"/>
        <v>6361700</v>
      </c>
      <c r="U251" s="2">
        <f t="shared" si="24"/>
        <v>5449300</v>
      </c>
      <c r="V251" s="2">
        <f t="shared" si="24"/>
        <v>16048000</v>
      </c>
      <c r="W251" s="2">
        <f t="shared" si="24"/>
        <v>22105700</v>
      </c>
      <c r="X251" s="2">
        <f t="shared" si="24"/>
        <v>5584100</v>
      </c>
      <c r="Y251" s="2" cm="1">
        <f t="array" ref="Y251">_xlfn.XLOOKUP(Y$1&amp;$R251,$C$3:$C$1662&amp;$D$3:$D$1662,$E$3:$E$1662,0,0,1)</f>
        <v>3300</v>
      </c>
      <c r="Z251" s="2" cm="1">
        <f t="array" ref="Z251">_xlfn.XLOOKUP(Z$1&amp;$R251,$C$3:$C$1662&amp;$D$3:$D$1662,$E$3:$E$1662,0,0,1)</f>
        <v>4000</v>
      </c>
      <c r="AA251" s="2" cm="1">
        <f t="array" ref="AA251">_xlfn.XLOOKUP(AA$1&amp;$R251,$C$3:$C$1662&amp;$D$3:$D$1662,$E$3:$E$1662,0,0,1)</f>
        <v>11300</v>
      </c>
      <c r="AB251" s="2" cm="1">
        <f t="array" ref="AB251">_xlfn.XLOOKUP(AB$1&amp;$R251,$C$3:$C$1662&amp;$D$3:$D$1662,$E$3:$E$1662,0,0,1)</f>
        <v>48700</v>
      </c>
      <c r="AC251" s="2" cm="1">
        <f t="array" ref="AC251">_xlfn.XLOOKUP(AC$1&amp;$R251,$C$3:$C$1662&amp;$D$3:$D$1662,$E$3:$E$1662,0,0,1)</f>
        <v>0</v>
      </c>
    </row>
    <row r="252" spans="3:29" x14ac:dyDescent="0.4">
      <c r="C252" t="s">
        <v>804</v>
      </c>
      <c r="D252" t="s">
        <v>453</v>
      </c>
      <c r="E252">
        <v>0</v>
      </c>
      <c r="R252" t="s">
        <v>188</v>
      </c>
      <c r="S252" s="2">
        <f t="shared" si="20"/>
        <v>11124640</v>
      </c>
      <c r="T252" s="2">
        <f t="shared" si="24"/>
        <v>6365200</v>
      </c>
      <c r="U252" s="2">
        <f t="shared" si="24"/>
        <v>5456400</v>
      </c>
      <c r="V252" s="2">
        <f t="shared" si="24"/>
        <v>16073000</v>
      </c>
      <c r="W252" s="2">
        <f t="shared" si="24"/>
        <v>22144500</v>
      </c>
      <c r="X252" s="2">
        <f t="shared" si="24"/>
        <v>5584100</v>
      </c>
      <c r="Y252" s="2" cm="1">
        <f t="array" ref="Y252">_xlfn.XLOOKUP(Y$1&amp;$R252,$C$3:$C$1662&amp;$D$3:$D$1662,$E$3:$E$1662,0,0,1)</f>
        <v>3500</v>
      </c>
      <c r="Z252" s="2" cm="1">
        <f t="array" ref="Z252">_xlfn.XLOOKUP(Z$1&amp;$R252,$C$3:$C$1662&amp;$D$3:$D$1662,$E$3:$E$1662,0,0,1)</f>
        <v>7100</v>
      </c>
      <c r="AA252" s="2" cm="1">
        <f t="array" ref="AA252">_xlfn.XLOOKUP(AA$1&amp;$R252,$C$3:$C$1662&amp;$D$3:$D$1662,$E$3:$E$1662,0,0,1)</f>
        <v>25000</v>
      </c>
      <c r="AB252" s="2" cm="1">
        <f t="array" ref="AB252">_xlfn.XLOOKUP(AB$1&amp;$R252,$C$3:$C$1662&amp;$D$3:$D$1662,$E$3:$E$1662,0,0,1)</f>
        <v>38800</v>
      </c>
      <c r="AC252" s="2" cm="1">
        <f t="array" ref="AC252">_xlfn.XLOOKUP(AC$1&amp;$R252,$C$3:$C$1662&amp;$D$3:$D$1662,$E$3:$E$1662,0,0,1)</f>
        <v>0</v>
      </c>
    </row>
    <row r="253" spans="3:29" x14ac:dyDescent="0.4">
      <c r="C253" t="s">
        <v>804</v>
      </c>
      <c r="D253" t="s">
        <v>454</v>
      </c>
      <c r="E253">
        <v>0</v>
      </c>
      <c r="R253" t="s">
        <v>75</v>
      </c>
      <c r="S253" s="2">
        <f t="shared" si="20"/>
        <v>11136340</v>
      </c>
      <c r="T253" s="2">
        <f t="shared" si="24"/>
        <v>6372300</v>
      </c>
      <c r="U253" s="2">
        <f t="shared" si="24"/>
        <v>5460800</v>
      </c>
      <c r="V253" s="2">
        <f t="shared" si="24"/>
        <v>16090600</v>
      </c>
      <c r="W253" s="2">
        <f t="shared" si="24"/>
        <v>22173900</v>
      </c>
      <c r="X253" s="2">
        <f t="shared" si="24"/>
        <v>5584100</v>
      </c>
      <c r="Y253" s="2" cm="1">
        <f t="array" ref="Y253">_xlfn.XLOOKUP(Y$1&amp;$R253,$C$3:$C$1662&amp;$D$3:$D$1662,$E$3:$E$1662,0,0,1)</f>
        <v>7100</v>
      </c>
      <c r="Z253" s="2" cm="1">
        <f t="array" ref="Z253">_xlfn.XLOOKUP(Z$1&amp;$R253,$C$3:$C$1662&amp;$D$3:$D$1662,$E$3:$E$1662,0,0,1)</f>
        <v>4400</v>
      </c>
      <c r="AA253" s="2" cm="1">
        <f t="array" ref="AA253">_xlfn.XLOOKUP(AA$1&amp;$R253,$C$3:$C$1662&amp;$D$3:$D$1662,$E$3:$E$1662,0,0,1)</f>
        <v>17600</v>
      </c>
      <c r="AB253" s="2" cm="1">
        <f t="array" ref="AB253">_xlfn.XLOOKUP(AB$1&amp;$R253,$C$3:$C$1662&amp;$D$3:$D$1662,$E$3:$E$1662,0,0,1)</f>
        <v>29400</v>
      </c>
      <c r="AC253" s="2" cm="1">
        <f t="array" ref="AC253">_xlfn.XLOOKUP(AC$1&amp;$R253,$C$3:$C$1662&amp;$D$3:$D$1662,$E$3:$E$1662,0,0,1)</f>
        <v>0</v>
      </c>
    </row>
    <row r="254" spans="3:29" x14ac:dyDescent="0.4">
      <c r="C254" t="s">
        <v>804</v>
      </c>
      <c r="D254" t="s">
        <v>455</v>
      </c>
      <c r="E254">
        <v>0</v>
      </c>
      <c r="R254" t="s">
        <v>191</v>
      </c>
      <c r="S254" s="2">
        <f t="shared" si="20"/>
        <v>11159060</v>
      </c>
      <c r="T254" s="2">
        <f t="shared" si="24"/>
        <v>6379600</v>
      </c>
      <c r="U254" s="2">
        <f t="shared" si="24"/>
        <v>5473400</v>
      </c>
      <c r="V254" s="2">
        <f t="shared" si="24"/>
        <v>16111100</v>
      </c>
      <c r="W254" s="2">
        <f t="shared" si="24"/>
        <v>22247100</v>
      </c>
      <c r="X254" s="2">
        <f t="shared" si="24"/>
        <v>5584100</v>
      </c>
      <c r="Y254" s="2" cm="1">
        <f t="array" ref="Y254">_xlfn.XLOOKUP(Y$1&amp;$R254,$C$3:$C$1662&amp;$D$3:$D$1662,$E$3:$E$1662,0,0,1)</f>
        <v>7300</v>
      </c>
      <c r="Z254" s="2" cm="1">
        <f t="array" ref="Z254">_xlfn.XLOOKUP(Z$1&amp;$R254,$C$3:$C$1662&amp;$D$3:$D$1662,$E$3:$E$1662,0,0,1)</f>
        <v>12600</v>
      </c>
      <c r="AA254" s="2" cm="1">
        <f t="array" ref="AA254">_xlfn.XLOOKUP(AA$1&amp;$R254,$C$3:$C$1662&amp;$D$3:$D$1662,$E$3:$E$1662,0,0,1)</f>
        <v>20500</v>
      </c>
      <c r="AB254" s="2" cm="1">
        <f t="array" ref="AB254">_xlfn.XLOOKUP(AB$1&amp;$R254,$C$3:$C$1662&amp;$D$3:$D$1662,$E$3:$E$1662,0,0,1)</f>
        <v>73200</v>
      </c>
      <c r="AC254" s="2" cm="1">
        <f t="array" ref="AC254">_xlfn.XLOOKUP(AC$1&amp;$R254,$C$3:$C$1662&amp;$D$3:$D$1662,$E$3:$E$1662,0,0,1)</f>
        <v>0</v>
      </c>
    </row>
    <row r="255" spans="3:29" x14ac:dyDescent="0.4">
      <c r="C255" t="s">
        <v>804</v>
      </c>
      <c r="D255" t="s">
        <v>456</v>
      </c>
      <c r="E255">
        <v>0</v>
      </c>
      <c r="R255" t="s">
        <v>256</v>
      </c>
      <c r="S255" s="2">
        <f t="shared" si="20"/>
        <v>11171560</v>
      </c>
      <c r="T255" s="2">
        <f t="shared" si="24"/>
        <v>6382800</v>
      </c>
      <c r="U255" s="2">
        <f t="shared" si="24"/>
        <v>5477700</v>
      </c>
      <c r="V255" s="2">
        <f t="shared" si="24"/>
        <v>16126000</v>
      </c>
      <c r="W255" s="2">
        <f t="shared" si="24"/>
        <v>22287200</v>
      </c>
      <c r="X255" s="2">
        <f t="shared" si="24"/>
        <v>5584100</v>
      </c>
      <c r="Y255" s="2" cm="1">
        <f t="array" ref="Y255">_xlfn.XLOOKUP(Y$1&amp;$R255,$C$3:$C$1662&amp;$D$3:$D$1662,$E$3:$E$1662,0,0,1)</f>
        <v>3200</v>
      </c>
      <c r="Z255" s="2" cm="1">
        <f t="array" ref="Z255">_xlfn.XLOOKUP(Z$1&amp;$R255,$C$3:$C$1662&amp;$D$3:$D$1662,$E$3:$E$1662,0,0,1)</f>
        <v>4300</v>
      </c>
      <c r="AA255" s="2" cm="1">
        <f t="array" ref="AA255">_xlfn.XLOOKUP(AA$1&amp;$R255,$C$3:$C$1662&amp;$D$3:$D$1662,$E$3:$E$1662,0,0,1)</f>
        <v>14900</v>
      </c>
      <c r="AB255" s="2" cm="1">
        <f t="array" ref="AB255">_xlfn.XLOOKUP(AB$1&amp;$R255,$C$3:$C$1662&amp;$D$3:$D$1662,$E$3:$E$1662,0,0,1)</f>
        <v>40100</v>
      </c>
      <c r="AC255" s="2" cm="1">
        <f t="array" ref="AC255">_xlfn.XLOOKUP(AC$1&amp;$R255,$C$3:$C$1662&amp;$D$3:$D$1662,$E$3:$E$1662,0,0,1)</f>
        <v>0</v>
      </c>
    </row>
    <row r="256" spans="3:29" x14ac:dyDescent="0.4">
      <c r="C256" t="s">
        <v>804</v>
      </c>
      <c r="D256" t="s">
        <v>457</v>
      </c>
      <c r="E256">
        <v>0</v>
      </c>
      <c r="R256" t="s">
        <v>276</v>
      </c>
      <c r="S256" s="2">
        <f t="shared" si="20"/>
        <v>11189060</v>
      </c>
      <c r="T256" s="2">
        <f t="shared" si="24"/>
        <v>6384700</v>
      </c>
      <c r="U256" s="2">
        <f t="shared" si="24"/>
        <v>5482800</v>
      </c>
      <c r="V256" s="2">
        <f t="shared" si="24"/>
        <v>16146500</v>
      </c>
      <c r="W256" s="2">
        <f t="shared" si="24"/>
        <v>22347200</v>
      </c>
      <c r="X256" s="2">
        <f t="shared" si="24"/>
        <v>5584100</v>
      </c>
      <c r="Y256" s="2" cm="1">
        <f t="array" ref="Y256">_xlfn.XLOOKUP(Y$1&amp;$R256,$C$3:$C$1662&amp;$D$3:$D$1662,$E$3:$E$1662,0,0,1)</f>
        <v>1900</v>
      </c>
      <c r="Z256" s="2" cm="1">
        <f t="array" ref="Z256">_xlfn.XLOOKUP(Z$1&amp;$R256,$C$3:$C$1662&amp;$D$3:$D$1662,$E$3:$E$1662,0,0,1)</f>
        <v>5100</v>
      </c>
      <c r="AA256" s="2" cm="1">
        <f t="array" ref="AA256">_xlfn.XLOOKUP(AA$1&amp;$R256,$C$3:$C$1662&amp;$D$3:$D$1662,$E$3:$E$1662,0,0,1)</f>
        <v>20500</v>
      </c>
      <c r="AB256" s="2" cm="1">
        <f t="array" ref="AB256">_xlfn.XLOOKUP(AB$1&amp;$R256,$C$3:$C$1662&amp;$D$3:$D$1662,$E$3:$E$1662,0,0,1)</f>
        <v>60000</v>
      </c>
      <c r="AC256" s="2" cm="1">
        <f t="array" ref="AC256">_xlfn.XLOOKUP(AC$1&amp;$R256,$C$3:$C$1662&amp;$D$3:$D$1662,$E$3:$E$1662,0,0,1)</f>
        <v>0</v>
      </c>
    </row>
    <row r="257" spans="3:29" x14ac:dyDescent="0.4">
      <c r="C257" t="s">
        <v>804</v>
      </c>
      <c r="D257" t="s">
        <v>458</v>
      </c>
      <c r="E257">
        <v>0</v>
      </c>
      <c r="R257" t="s">
        <v>275</v>
      </c>
      <c r="S257" s="2">
        <f t="shared" si="20"/>
        <v>11202120</v>
      </c>
      <c r="T257" s="2">
        <f t="shared" si="24"/>
        <v>6393700</v>
      </c>
      <c r="U257" s="2">
        <f t="shared" si="24"/>
        <v>5486100</v>
      </c>
      <c r="V257" s="2">
        <f t="shared" si="24"/>
        <v>16164100</v>
      </c>
      <c r="W257" s="2">
        <f t="shared" si="24"/>
        <v>22382600</v>
      </c>
      <c r="X257" s="2">
        <f t="shared" si="24"/>
        <v>5584100</v>
      </c>
      <c r="Y257" s="2" cm="1">
        <f t="array" ref="Y257">_xlfn.XLOOKUP(Y$1&amp;$R257,$C$3:$C$1662&amp;$D$3:$D$1662,$E$3:$E$1662,0,0,1)</f>
        <v>9000</v>
      </c>
      <c r="Z257" s="2" cm="1">
        <f t="array" ref="Z257">_xlfn.XLOOKUP(Z$1&amp;$R257,$C$3:$C$1662&amp;$D$3:$D$1662,$E$3:$E$1662,0,0,1)</f>
        <v>3300</v>
      </c>
      <c r="AA257" s="2" cm="1">
        <f t="array" ref="AA257">_xlfn.XLOOKUP(AA$1&amp;$R257,$C$3:$C$1662&amp;$D$3:$D$1662,$E$3:$E$1662,0,0,1)</f>
        <v>17600</v>
      </c>
      <c r="AB257" s="2" cm="1">
        <f t="array" ref="AB257">_xlfn.XLOOKUP(AB$1&amp;$R257,$C$3:$C$1662&amp;$D$3:$D$1662,$E$3:$E$1662,0,0,1)</f>
        <v>35400</v>
      </c>
      <c r="AC257" s="2" cm="1">
        <f t="array" ref="AC257">_xlfn.XLOOKUP(AC$1&amp;$R257,$C$3:$C$1662&amp;$D$3:$D$1662,$E$3:$E$1662,0,0,1)</f>
        <v>0</v>
      </c>
    </row>
    <row r="258" spans="3:29" x14ac:dyDescent="0.4">
      <c r="C258" t="s">
        <v>804</v>
      </c>
      <c r="D258" t="s">
        <v>459</v>
      </c>
      <c r="E258">
        <v>0</v>
      </c>
      <c r="R258" t="s">
        <v>205</v>
      </c>
      <c r="S258" s="2">
        <f t="shared" si="20"/>
        <v>11231320</v>
      </c>
      <c r="T258" s="2">
        <f t="shared" si="24"/>
        <v>6401700</v>
      </c>
      <c r="U258" s="2">
        <f t="shared" si="24"/>
        <v>5491200</v>
      </c>
      <c r="V258" s="2">
        <f t="shared" si="24"/>
        <v>16249000</v>
      </c>
      <c r="W258" s="2">
        <f t="shared" si="24"/>
        <v>22430600</v>
      </c>
      <c r="X258" s="2">
        <f t="shared" si="24"/>
        <v>5584100</v>
      </c>
      <c r="Y258" s="2" cm="1">
        <f t="array" ref="Y258">_xlfn.XLOOKUP(Y$1&amp;$R258,$C$3:$C$1662&amp;$D$3:$D$1662,$E$3:$E$1662,0,0,1)</f>
        <v>8000</v>
      </c>
      <c r="Z258" s="2" cm="1">
        <f t="array" ref="Z258">_xlfn.XLOOKUP(Z$1&amp;$R258,$C$3:$C$1662&amp;$D$3:$D$1662,$E$3:$E$1662,0,0,1)</f>
        <v>5100</v>
      </c>
      <c r="AA258" s="2" cm="1">
        <f t="array" ref="AA258">_xlfn.XLOOKUP(AA$1&amp;$R258,$C$3:$C$1662&amp;$D$3:$D$1662,$E$3:$E$1662,0,0,1)</f>
        <v>84900</v>
      </c>
      <c r="AB258" s="2" cm="1">
        <f t="array" ref="AB258">_xlfn.XLOOKUP(AB$1&amp;$R258,$C$3:$C$1662&amp;$D$3:$D$1662,$E$3:$E$1662,0,0,1)</f>
        <v>48000</v>
      </c>
      <c r="AC258" s="2" cm="1">
        <f t="array" ref="AC258">_xlfn.XLOOKUP(AC$1&amp;$R258,$C$3:$C$1662&amp;$D$3:$D$1662,$E$3:$E$1662,0,0,1)</f>
        <v>0</v>
      </c>
    </row>
    <row r="259" spans="3:29" x14ac:dyDescent="0.4">
      <c r="C259" t="s">
        <v>804</v>
      </c>
      <c r="D259" t="s">
        <v>460</v>
      </c>
      <c r="E259">
        <v>0</v>
      </c>
      <c r="R259" t="s">
        <v>40</v>
      </c>
      <c r="S259" s="2">
        <f t="shared" ref="S259:S322" si="25">IFERROR(AVERAGEIFS(T259:X259,T259:X259,"&gt;0"),0)</f>
        <v>11242040</v>
      </c>
      <c r="T259" s="2">
        <f t="shared" si="24"/>
        <v>6406900</v>
      </c>
      <c r="U259" s="2">
        <f t="shared" si="24"/>
        <v>5498300</v>
      </c>
      <c r="V259" s="2">
        <f t="shared" si="24"/>
        <v>16264000</v>
      </c>
      <c r="W259" s="2">
        <f t="shared" si="24"/>
        <v>22456900</v>
      </c>
      <c r="X259" s="2">
        <f t="shared" si="24"/>
        <v>5584100</v>
      </c>
      <c r="Y259" s="2" cm="1">
        <f t="array" ref="Y259">_xlfn.XLOOKUP(Y$1&amp;$R259,$C$3:$C$1662&amp;$D$3:$D$1662,$E$3:$E$1662,0,0,1)</f>
        <v>5200</v>
      </c>
      <c r="Z259" s="2" cm="1">
        <f t="array" ref="Z259">_xlfn.XLOOKUP(Z$1&amp;$R259,$C$3:$C$1662&amp;$D$3:$D$1662,$E$3:$E$1662,0,0,1)</f>
        <v>7100</v>
      </c>
      <c r="AA259" s="2" cm="1">
        <f t="array" ref="AA259">_xlfn.XLOOKUP(AA$1&amp;$R259,$C$3:$C$1662&amp;$D$3:$D$1662,$E$3:$E$1662,0,0,1)</f>
        <v>15000</v>
      </c>
      <c r="AB259" s="2" cm="1">
        <f t="array" ref="AB259">_xlfn.XLOOKUP(AB$1&amp;$R259,$C$3:$C$1662&amp;$D$3:$D$1662,$E$3:$E$1662,0,0,1)</f>
        <v>26300</v>
      </c>
      <c r="AC259" s="2" cm="1">
        <f t="array" ref="AC259">_xlfn.XLOOKUP(AC$1&amp;$R259,$C$3:$C$1662&amp;$D$3:$D$1662,$E$3:$E$1662,0,0,1)</f>
        <v>0</v>
      </c>
    </row>
    <row r="260" spans="3:29" x14ac:dyDescent="0.4">
      <c r="C260" t="s">
        <v>804</v>
      </c>
      <c r="D260" t="s">
        <v>461</v>
      </c>
      <c r="E260">
        <v>0</v>
      </c>
      <c r="R260" t="s">
        <v>231</v>
      </c>
      <c r="S260" s="2">
        <f t="shared" si="25"/>
        <v>11252940</v>
      </c>
      <c r="T260" s="2">
        <f t="shared" ref="T260:X275" si="26">T259+Y260</f>
        <v>6410600</v>
      </c>
      <c r="U260" s="2">
        <f t="shared" si="26"/>
        <v>5502100</v>
      </c>
      <c r="V260" s="2">
        <f t="shared" si="26"/>
        <v>16280700</v>
      </c>
      <c r="W260" s="2">
        <f t="shared" si="26"/>
        <v>22487200</v>
      </c>
      <c r="X260" s="2">
        <f t="shared" si="26"/>
        <v>5584100</v>
      </c>
      <c r="Y260" s="2" cm="1">
        <f t="array" ref="Y260">_xlfn.XLOOKUP(Y$1&amp;$R260,$C$3:$C$1662&amp;$D$3:$D$1662,$E$3:$E$1662,0,0,1)</f>
        <v>3700</v>
      </c>
      <c r="Z260" s="2" cm="1">
        <f t="array" ref="Z260">_xlfn.XLOOKUP(Z$1&amp;$R260,$C$3:$C$1662&amp;$D$3:$D$1662,$E$3:$E$1662,0,0,1)</f>
        <v>3800</v>
      </c>
      <c r="AA260" s="2" cm="1">
        <f t="array" ref="AA260">_xlfn.XLOOKUP(AA$1&amp;$R260,$C$3:$C$1662&amp;$D$3:$D$1662,$E$3:$E$1662,0,0,1)</f>
        <v>16700</v>
      </c>
      <c r="AB260" s="2" cm="1">
        <f t="array" ref="AB260">_xlfn.XLOOKUP(AB$1&amp;$R260,$C$3:$C$1662&amp;$D$3:$D$1662,$E$3:$E$1662,0,0,1)</f>
        <v>30300</v>
      </c>
      <c r="AC260" s="2" cm="1">
        <f t="array" ref="AC260">_xlfn.XLOOKUP(AC$1&amp;$R260,$C$3:$C$1662&amp;$D$3:$D$1662,$E$3:$E$1662,0,0,1)</f>
        <v>0</v>
      </c>
    </row>
    <row r="261" spans="3:29" x14ac:dyDescent="0.4">
      <c r="C261" t="s">
        <v>804</v>
      </c>
      <c r="D261" t="s">
        <v>462</v>
      </c>
      <c r="E261">
        <v>0</v>
      </c>
      <c r="R261" t="s">
        <v>244</v>
      </c>
      <c r="S261" s="2">
        <f t="shared" si="25"/>
        <v>11265920</v>
      </c>
      <c r="T261" s="2">
        <f t="shared" si="26"/>
        <v>6418100</v>
      </c>
      <c r="U261" s="2">
        <f t="shared" si="26"/>
        <v>5511900</v>
      </c>
      <c r="V261" s="2">
        <f t="shared" si="26"/>
        <v>16293400</v>
      </c>
      <c r="W261" s="2">
        <f t="shared" si="26"/>
        <v>22522100</v>
      </c>
      <c r="X261" s="2">
        <f t="shared" si="26"/>
        <v>5584100</v>
      </c>
      <c r="Y261" s="2" cm="1">
        <f t="array" ref="Y261">_xlfn.XLOOKUP(Y$1&amp;$R261,$C$3:$C$1662&amp;$D$3:$D$1662,$E$3:$E$1662,0,0,1)</f>
        <v>7500</v>
      </c>
      <c r="Z261" s="2" cm="1">
        <f t="array" ref="Z261">_xlfn.XLOOKUP(Z$1&amp;$R261,$C$3:$C$1662&amp;$D$3:$D$1662,$E$3:$E$1662,0,0,1)</f>
        <v>9800</v>
      </c>
      <c r="AA261" s="2" cm="1">
        <f t="array" ref="AA261">_xlfn.XLOOKUP(AA$1&amp;$R261,$C$3:$C$1662&amp;$D$3:$D$1662,$E$3:$E$1662,0,0,1)</f>
        <v>12700</v>
      </c>
      <c r="AB261" s="2" cm="1">
        <f t="array" ref="AB261">_xlfn.XLOOKUP(AB$1&amp;$R261,$C$3:$C$1662&amp;$D$3:$D$1662,$E$3:$E$1662,0,0,1)</f>
        <v>34900</v>
      </c>
      <c r="AC261" s="2" cm="1">
        <f t="array" ref="AC261">_xlfn.XLOOKUP(AC$1&amp;$R261,$C$3:$C$1662&amp;$D$3:$D$1662,$E$3:$E$1662,0,0,1)</f>
        <v>0</v>
      </c>
    </row>
    <row r="262" spans="3:29" x14ac:dyDescent="0.4">
      <c r="C262" t="s">
        <v>804</v>
      </c>
      <c r="D262" t="s">
        <v>463</v>
      </c>
      <c r="E262">
        <v>0</v>
      </c>
      <c r="R262" t="s">
        <v>124</v>
      </c>
      <c r="S262" s="2">
        <f t="shared" si="25"/>
        <v>11287720</v>
      </c>
      <c r="T262" s="2">
        <f t="shared" si="26"/>
        <v>6439100</v>
      </c>
      <c r="U262" s="2">
        <f t="shared" si="26"/>
        <v>5518500</v>
      </c>
      <c r="V262" s="2">
        <f t="shared" si="26"/>
        <v>16315200</v>
      </c>
      <c r="W262" s="2">
        <f t="shared" si="26"/>
        <v>22581700</v>
      </c>
      <c r="X262" s="2">
        <f t="shared" si="26"/>
        <v>5584100</v>
      </c>
      <c r="Y262" s="2" cm="1">
        <f t="array" ref="Y262">_xlfn.XLOOKUP(Y$1&amp;$R262,$C$3:$C$1662&amp;$D$3:$D$1662,$E$3:$E$1662,0,0,1)</f>
        <v>21000</v>
      </c>
      <c r="Z262" s="2" cm="1">
        <f t="array" ref="Z262">_xlfn.XLOOKUP(Z$1&amp;$R262,$C$3:$C$1662&amp;$D$3:$D$1662,$E$3:$E$1662,0,0,1)</f>
        <v>6600</v>
      </c>
      <c r="AA262" s="2" cm="1">
        <f t="array" ref="AA262">_xlfn.XLOOKUP(AA$1&amp;$R262,$C$3:$C$1662&amp;$D$3:$D$1662,$E$3:$E$1662,0,0,1)</f>
        <v>21800</v>
      </c>
      <c r="AB262" s="2" cm="1">
        <f t="array" ref="AB262">_xlfn.XLOOKUP(AB$1&amp;$R262,$C$3:$C$1662&amp;$D$3:$D$1662,$E$3:$E$1662,0,0,1)</f>
        <v>59600</v>
      </c>
      <c r="AC262" s="2" cm="1">
        <f t="array" ref="AC262">_xlfn.XLOOKUP(AC$1&amp;$R262,$C$3:$C$1662&amp;$D$3:$D$1662,$E$3:$E$1662,0,0,1)</f>
        <v>0</v>
      </c>
    </row>
    <row r="263" spans="3:29" x14ac:dyDescent="0.4">
      <c r="C263" t="s">
        <v>804</v>
      </c>
      <c r="D263" t="s">
        <v>464</v>
      </c>
      <c r="E263">
        <v>0</v>
      </c>
      <c r="R263" t="s">
        <v>196</v>
      </c>
      <c r="S263" s="2">
        <f t="shared" si="25"/>
        <v>11298520</v>
      </c>
      <c r="T263" s="2">
        <f t="shared" si="26"/>
        <v>6454200</v>
      </c>
      <c r="U263" s="2">
        <f t="shared" si="26"/>
        <v>5521200</v>
      </c>
      <c r="V263" s="2">
        <f t="shared" si="26"/>
        <v>16325100</v>
      </c>
      <c r="W263" s="2">
        <f t="shared" si="26"/>
        <v>22608000</v>
      </c>
      <c r="X263" s="2">
        <f t="shared" si="26"/>
        <v>5584100</v>
      </c>
      <c r="Y263" s="2" cm="1">
        <f t="array" ref="Y263">_xlfn.XLOOKUP(Y$1&amp;$R263,$C$3:$C$1662&amp;$D$3:$D$1662,$E$3:$E$1662,0,0,1)</f>
        <v>15100</v>
      </c>
      <c r="Z263" s="2" cm="1">
        <f t="array" ref="Z263">_xlfn.XLOOKUP(Z$1&amp;$R263,$C$3:$C$1662&amp;$D$3:$D$1662,$E$3:$E$1662,0,0,1)</f>
        <v>2700</v>
      </c>
      <c r="AA263" s="2" cm="1">
        <f t="array" ref="AA263">_xlfn.XLOOKUP(AA$1&amp;$R263,$C$3:$C$1662&amp;$D$3:$D$1662,$E$3:$E$1662,0,0,1)</f>
        <v>9900</v>
      </c>
      <c r="AB263" s="2" cm="1">
        <f t="array" ref="AB263">_xlfn.XLOOKUP(AB$1&amp;$R263,$C$3:$C$1662&amp;$D$3:$D$1662,$E$3:$E$1662,0,0,1)</f>
        <v>26300</v>
      </c>
      <c r="AC263" s="2" cm="1">
        <f t="array" ref="AC263">_xlfn.XLOOKUP(AC$1&amp;$R263,$C$3:$C$1662&amp;$D$3:$D$1662,$E$3:$E$1662,0,0,1)</f>
        <v>0</v>
      </c>
    </row>
    <row r="264" spans="3:29" x14ac:dyDescent="0.4">
      <c r="C264" t="s">
        <v>804</v>
      </c>
      <c r="D264" t="s">
        <v>465</v>
      </c>
      <c r="E264">
        <v>0</v>
      </c>
      <c r="R264" t="s">
        <v>254</v>
      </c>
      <c r="S264" s="2">
        <f t="shared" si="25"/>
        <v>11325260</v>
      </c>
      <c r="T264" s="2">
        <f t="shared" si="26"/>
        <v>6463400</v>
      </c>
      <c r="U264" s="2">
        <f t="shared" si="26"/>
        <v>5553900</v>
      </c>
      <c r="V264" s="2">
        <f t="shared" si="26"/>
        <v>16344200</v>
      </c>
      <c r="W264" s="2">
        <f t="shared" si="26"/>
        <v>22680700</v>
      </c>
      <c r="X264" s="2">
        <f t="shared" si="26"/>
        <v>5584100</v>
      </c>
      <c r="Y264" s="2" cm="1">
        <f t="array" ref="Y264">_xlfn.XLOOKUP(Y$1&amp;$R264,$C$3:$C$1662&amp;$D$3:$D$1662,$E$3:$E$1662,0,0,1)</f>
        <v>9200</v>
      </c>
      <c r="Z264" s="2" cm="1">
        <f t="array" ref="Z264">_xlfn.XLOOKUP(Z$1&amp;$R264,$C$3:$C$1662&amp;$D$3:$D$1662,$E$3:$E$1662,0,0,1)</f>
        <v>32700</v>
      </c>
      <c r="AA264" s="2" cm="1">
        <f t="array" ref="AA264">_xlfn.XLOOKUP(AA$1&amp;$R264,$C$3:$C$1662&amp;$D$3:$D$1662,$E$3:$E$1662,0,0,1)</f>
        <v>19100</v>
      </c>
      <c r="AB264" s="2" cm="1">
        <f t="array" ref="AB264">_xlfn.XLOOKUP(AB$1&amp;$R264,$C$3:$C$1662&amp;$D$3:$D$1662,$E$3:$E$1662,0,0,1)</f>
        <v>72700</v>
      </c>
      <c r="AC264" s="2" cm="1">
        <f t="array" ref="AC264">_xlfn.XLOOKUP(AC$1&amp;$R264,$C$3:$C$1662&amp;$D$3:$D$1662,$E$3:$E$1662,0,0,1)</f>
        <v>0</v>
      </c>
    </row>
    <row r="265" spans="3:29" x14ac:dyDescent="0.4">
      <c r="C265" t="s">
        <v>804</v>
      </c>
      <c r="D265" t="s">
        <v>466</v>
      </c>
      <c r="E265">
        <v>0</v>
      </c>
      <c r="R265" t="s">
        <v>187</v>
      </c>
      <c r="S265" s="2">
        <f t="shared" si="25"/>
        <v>11343980</v>
      </c>
      <c r="T265" s="2">
        <f t="shared" si="26"/>
        <v>6486500</v>
      </c>
      <c r="U265" s="2">
        <f t="shared" si="26"/>
        <v>5563400</v>
      </c>
      <c r="V265" s="2">
        <f t="shared" si="26"/>
        <v>16356800</v>
      </c>
      <c r="W265" s="2">
        <f t="shared" si="26"/>
        <v>22729100</v>
      </c>
      <c r="X265" s="2">
        <f t="shared" si="26"/>
        <v>5584100</v>
      </c>
      <c r="Y265" s="2" cm="1">
        <f t="array" ref="Y265">_xlfn.XLOOKUP(Y$1&amp;$R265,$C$3:$C$1662&amp;$D$3:$D$1662,$E$3:$E$1662,0,0,1)</f>
        <v>23100</v>
      </c>
      <c r="Z265" s="2" cm="1">
        <f t="array" ref="Z265">_xlfn.XLOOKUP(Z$1&amp;$R265,$C$3:$C$1662&amp;$D$3:$D$1662,$E$3:$E$1662,0,0,1)</f>
        <v>9500</v>
      </c>
      <c r="AA265" s="2" cm="1">
        <f t="array" ref="AA265">_xlfn.XLOOKUP(AA$1&amp;$R265,$C$3:$C$1662&amp;$D$3:$D$1662,$E$3:$E$1662,0,0,1)</f>
        <v>12600</v>
      </c>
      <c r="AB265" s="2" cm="1">
        <f t="array" ref="AB265">_xlfn.XLOOKUP(AB$1&amp;$R265,$C$3:$C$1662&amp;$D$3:$D$1662,$E$3:$E$1662,0,0,1)</f>
        <v>48400</v>
      </c>
      <c r="AC265" s="2" cm="1">
        <f t="array" ref="AC265">_xlfn.XLOOKUP(AC$1&amp;$R265,$C$3:$C$1662&amp;$D$3:$D$1662,$E$3:$E$1662,0,0,1)</f>
        <v>0</v>
      </c>
    </row>
    <row r="266" spans="3:29" x14ac:dyDescent="0.4">
      <c r="C266" t="s">
        <v>804</v>
      </c>
      <c r="D266" t="s">
        <v>467</v>
      </c>
      <c r="E266">
        <v>0</v>
      </c>
      <c r="R266" t="s">
        <v>129</v>
      </c>
      <c r="S266" s="2">
        <f t="shared" si="25"/>
        <v>11372260</v>
      </c>
      <c r="T266" s="2">
        <f t="shared" si="26"/>
        <v>6488900</v>
      </c>
      <c r="U266" s="2">
        <f t="shared" si="26"/>
        <v>5582500</v>
      </c>
      <c r="V266" s="2">
        <f t="shared" si="26"/>
        <v>16370100</v>
      </c>
      <c r="W266" s="2">
        <f t="shared" si="26"/>
        <v>22835700</v>
      </c>
      <c r="X266" s="2">
        <f t="shared" si="26"/>
        <v>5584100</v>
      </c>
      <c r="Y266" s="2" cm="1">
        <f t="array" ref="Y266">_xlfn.XLOOKUP(Y$1&amp;$R266,$C$3:$C$1662&amp;$D$3:$D$1662,$E$3:$E$1662,0,0,1)</f>
        <v>2400</v>
      </c>
      <c r="Z266" s="2" cm="1">
        <f t="array" ref="Z266">_xlfn.XLOOKUP(Z$1&amp;$R266,$C$3:$C$1662&amp;$D$3:$D$1662,$E$3:$E$1662,0,0,1)</f>
        <v>19100</v>
      </c>
      <c r="AA266" s="2" cm="1">
        <f t="array" ref="AA266">_xlfn.XLOOKUP(AA$1&amp;$R266,$C$3:$C$1662&amp;$D$3:$D$1662,$E$3:$E$1662,0,0,1)</f>
        <v>13300</v>
      </c>
      <c r="AB266" s="2" cm="1">
        <f t="array" ref="AB266">_xlfn.XLOOKUP(AB$1&amp;$R266,$C$3:$C$1662&amp;$D$3:$D$1662,$E$3:$E$1662,0,0,1)</f>
        <v>106600</v>
      </c>
      <c r="AC266" s="2" cm="1">
        <f t="array" ref="AC266">_xlfn.XLOOKUP(AC$1&amp;$R266,$C$3:$C$1662&amp;$D$3:$D$1662,$E$3:$E$1662,0,0,1)</f>
        <v>0</v>
      </c>
    </row>
    <row r="267" spans="3:29" x14ac:dyDescent="0.4">
      <c r="C267" t="s">
        <v>804</v>
      </c>
      <c r="D267" t="s">
        <v>468</v>
      </c>
      <c r="E267">
        <v>0</v>
      </c>
      <c r="R267" t="s">
        <v>45</v>
      </c>
      <c r="S267" s="2">
        <f t="shared" si="25"/>
        <v>11392640</v>
      </c>
      <c r="T267" s="2">
        <f t="shared" si="26"/>
        <v>6509400</v>
      </c>
      <c r="U267" s="2">
        <f t="shared" si="26"/>
        <v>5596200</v>
      </c>
      <c r="V267" s="2">
        <f t="shared" si="26"/>
        <v>16383000</v>
      </c>
      <c r="W267" s="2">
        <f t="shared" si="26"/>
        <v>22890500</v>
      </c>
      <c r="X267" s="2">
        <f t="shared" si="26"/>
        <v>5584100</v>
      </c>
      <c r="Y267" s="2" cm="1">
        <f t="array" ref="Y267">_xlfn.XLOOKUP(Y$1&amp;$R267,$C$3:$C$1662&amp;$D$3:$D$1662,$E$3:$E$1662,0,0,1)</f>
        <v>20500</v>
      </c>
      <c r="Z267" s="2" cm="1">
        <f t="array" ref="Z267">_xlfn.XLOOKUP(Z$1&amp;$R267,$C$3:$C$1662&amp;$D$3:$D$1662,$E$3:$E$1662,0,0,1)</f>
        <v>13700</v>
      </c>
      <c r="AA267" s="2" cm="1">
        <f t="array" ref="AA267">_xlfn.XLOOKUP(AA$1&amp;$R267,$C$3:$C$1662&amp;$D$3:$D$1662,$E$3:$E$1662,0,0,1)</f>
        <v>12900</v>
      </c>
      <c r="AB267" s="2" cm="1">
        <f t="array" ref="AB267">_xlfn.XLOOKUP(AB$1&amp;$R267,$C$3:$C$1662&amp;$D$3:$D$1662,$E$3:$E$1662,0,0,1)</f>
        <v>54800</v>
      </c>
      <c r="AC267" s="2" cm="1">
        <f t="array" ref="AC267">_xlfn.XLOOKUP(AC$1&amp;$R267,$C$3:$C$1662&amp;$D$3:$D$1662,$E$3:$E$1662,0,0,1)</f>
        <v>0</v>
      </c>
    </row>
    <row r="268" spans="3:29" x14ac:dyDescent="0.4">
      <c r="C268" t="s">
        <v>804</v>
      </c>
      <c r="D268" t="s">
        <v>469</v>
      </c>
      <c r="E268">
        <v>0</v>
      </c>
      <c r="R268" t="s">
        <v>181</v>
      </c>
      <c r="S268" s="2">
        <f t="shared" si="25"/>
        <v>11423380</v>
      </c>
      <c r="T268" s="2">
        <f t="shared" si="26"/>
        <v>6530600</v>
      </c>
      <c r="U268" s="2">
        <f t="shared" si="26"/>
        <v>5616600</v>
      </c>
      <c r="V268" s="2">
        <f t="shared" si="26"/>
        <v>16396300</v>
      </c>
      <c r="W268" s="2">
        <f t="shared" si="26"/>
        <v>22989300</v>
      </c>
      <c r="X268" s="2">
        <f t="shared" si="26"/>
        <v>5584100</v>
      </c>
      <c r="Y268" s="2" cm="1">
        <f t="array" ref="Y268">_xlfn.XLOOKUP(Y$1&amp;$R268,$C$3:$C$1662&amp;$D$3:$D$1662,$E$3:$E$1662,0,0,1)</f>
        <v>21200</v>
      </c>
      <c r="Z268" s="2" cm="1">
        <f t="array" ref="Z268">_xlfn.XLOOKUP(Z$1&amp;$R268,$C$3:$C$1662&amp;$D$3:$D$1662,$E$3:$E$1662,0,0,1)</f>
        <v>20400</v>
      </c>
      <c r="AA268" s="2" cm="1">
        <f t="array" ref="AA268">_xlfn.XLOOKUP(AA$1&amp;$R268,$C$3:$C$1662&amp;$D$3:$D$1662,$E$3:$E$1662,0,0,1)</f>
        <v>13300</v>
      </c>
      <c r="AB268" s="2" cm="1">
        <f t="array" ref="AB268">_xlfn.XLOOKUP(AB$1&amp;$R268,$C$3:$C$1662&amp;$D$3:$D$1662,$E$3:$E$1662,0,0,1)</f>
        <v>98800</v>
      </c>
      <c r="AC268" s="2" cm="1">
        <f t="array" ref="AC268">_xlfn.XLOOKUP(AC$1&amp;$R268,$C$3:$C$1662&amp;$D$3:$D$1662,$E$3:$E$1662,0,0,1)</f>
        <v>0</v>
      </c>
    </row>
    <row r="269" spans="3:29" x14ac:dyDescent="0.4">
      <c r="C269" t="s">
        <v>804</v>
      </c>
      <c r="D269" t="s">
        <v>470</v>
      </c>
      <c r="E269">
        <v>0</v>
      </c>
      <c r="R269" t="s">
        <v>82</v>
      </c>
      <c r="S269" s="2">
        <f t="shared" si="25"/>
        <v>11450700</v>
      </c>
      <c r="T269" s="2">
        <f t="shared" si="26"/>
        <v>6552100</v>
      </c>
      <c r="U269" s="2">
        <f t="shared" si="26"/>
        <v>5646600</v>
      </c>
      <c r="V269" s="2">
        <f t="shared" si="26"/>
        <v>16424500</v>
      </c>
      <c r="W269" s="2">
        <f t="shared" si="26"/>
        <v>23046200</v>
      </c>
      <c r="X269" s="2">
        <f t="shared" si="26"/>
        <v>5584100</v>
      </c>
      <c r="Y269" s="2" cm="1">
        <f t="array" ref="Y269">_xlfn.XLOOKUP(Y$1&amp;$R269,$C$3:$C$1662&amp;$D$3:$D$1662,$E$3:$E$1662,0,0,1)</f>
        <v>21500</v>
      </c>
      <c r="Z269" s="2" cm="1">
        <f t="array" ref="Z269">_xlfn.XLOOKUP(Z$1&amp;$R269,$C$3:$C$1662&amp;$D$3:$D$1662,$E$3:$E$1662,0,0,1)</f>
        <v>30000</v>
      </c>
      <c r="AA269" s="2" cm="1">
        <f t="array" ref="AA269">_xlfn.XLOOKUP(AA$1&amp;$R269,$C$3:$C$1662&amp;$D$3:$D$1662,$E$3:$E$1662,0,0,1)</f>
        <v>28200</v>
      </c>
      <c r="AB269" s="2" cm="1">
        <f t="array" ref="AB269">_xlfn.XLOOKUP(AB$1&amp;$R269,$C$3:$C$1662&amp;$D$3:$D$1662,$E$3:$E$1662,0,0,1)</f>
        <v>56900</v>
      </c>
      <c r="AC269" s="2" cm="1">
        <f t="array" ref="AC269">_xlfn.XLOOKUP(AC$1&amp;$R269,$C$3:$C$1662&amp;$D$3:$D$1662,$E$3:$E$1662,0,0,1)</f>
        <v>0</v>
      </c>
    </row>
    <row r="270" spans="3:29" x14ac:dyDescent="0.4">
      <c r="C270" t="s">
        <v>804</v>
      </c>
      <c r="D270" t="s">
        <v>471</v>
      </c>
      <c r="E270">
        <v>0</v>
      </c>
      <c r="R270" t="s">
        <v>213</v>
      </c>
      <c r="S270" s="2">
        <f t="shared" si="25"/>
        <v>11472720</v>
      </c>
      <c r="T270" s="2">
        <f t="shared" si="26"/>
        <v>6574300</v>
      </c>
      <c r="U270" s="2">
        <f t="shared" si="26"/>
        <v>5674400</v>
      </c>
      <c r="V270" s="2">
        <f t="shared" si="26"/>
        <v>16437600</v>
      </c>
      <c r="W270" s="2">
        <f t="shared" si="26"/>
        <v>23093200</v>
      </c>
      <c r="X270" s="2">
        <f t="shared" si="26"/>
        <v>5584100</v>
      </c>
      <c r="Y270" s="2" cm="1">
        <f t="array" ref="Y270">_xlfn.XLOOKUP(Y$1&amp;$R270,$C$3:$C$1662&amp;$D$3:$D$1662,$E$3:$E$1662,0,0,1)</f>
        <v>22200</v>
      </c>
      <c r="Z270" s="2" cm="1">
        <f t="array" ref="Z270">_xlfn.XLOOKUP(Z$1&amp;$R270,$C$3:$C$1662&amp;$D$3:$D$1662,$E$3:$E$1662,0,0,1)</f>
        <v>27800</v>
      </c>
      <c r="AA270" s="2" cm="1">
        <f t="array" ref="AA270">_xlfn.XLOOKUP(AA$1&amp;$R270,$C$3:$C$1662&amp;$D$3:$D$1662,$E$3:$E$1662,0,0,1)</f>
        <v>13100</v>
      </c>
      <c r="AB270" s="2" cm="1">
        <f t="array" ref="AB270">_xlfn.XLOOKUP(AB$1&amp;$R270,$C$3:$C$1662&amp;$D$3:$D$1662,$E$3:$E$1662,0,0,1)</f>
        <v>47000</v>
      </c>
      <c r="AC270" s="2" cm="1">
        <f t="array" ref="AC270">_xlfn.XLOOKUP(AC$1&amp;$R270,$C$3:$C$1662&amp;$D$3:$D$1662,$E$3:$E$1662,0,0,1)</f>
        <v>0</v>
      </c>
    </row>
    <row r="271" spans="3:29" x14ac:dyDescent="0.4">
      <c r="C271" t="s">
        <v>804</v>
      </c>
      <c r="D271" t="s">
        <v>472</v>
      </c>
      <c r="E271">
        <v>0</v>
      </c>
      <c r="R271" t="s">
        <v>279</v>
      </c>
      <c r="S271" s="2">
        <f t="shared" si="25"/>
        <v>11493120</v>
      </c>
      <c r="T271" s="2">
        <f t="shared" si="26"/>
        <v>6596600</v>
      </c>
      <c r="U271" s="2">
        <f t="shared" si="26"/>
        <v>5690200</v>
      </c>
      <c r="V271" s="2">
        <f t="shared" si="26"/>
        <v>16451900</v>
      </c>
      <c r="W271" s="2">
        <f t="shared" si="26"/>
        <v>23142800</v>
      </c>
      <c r="X271" s="2">
        <f t="shared" si="26"/>
        <v>5584100</v>
      </c>
      <c r="Y271" s="2" cm="1">
        <f t="array" ref="Y271">_xlfn.XLOOKUP(Y$1&amp;$R271,$C$3:$C$1662&amp;$D$3:$D$1662,$E$3:$E$1662,0,0,1)</f>
        <v>22300</v>
      </c>
      <c r="Z271" s="2" cm="1">
        <f t="array" ref="Z271">_xlfn.XLOOKUP(Z$1&amp;$R271,$C$3:$C$1662&amp;$D$3:$D$1662,$E$3:$E$1662,0,0,1)</f>
        <v>15800</v>
      </c>
      <c r="AA271" s="2" cm="1">
        <f t="array" ref="AA271">_xlfn.XLOOKUP(AA$1&amp;$R271,$C$3:$C$1662&amp;$D$3:$D$1662,$E$3:$E$1662,0,0,1)</f>
        <v>14300</v>
      </c>
      <c r="AB271" s="2" cm="1">
        <f t="array" ref="AB271">_xlfn.XLOOKUP(AB$1&amp;$R271,$C$3:$C$1662&amp;$D$3:$D$1662,$E$3:$E$1662,0,0,1)</f>
        <v>49600</v>
      </c>
      <c r="AC271" s="2" cm="1">
        <f t="array" ref="AC271">_xlfn.XLOOKUP(AC$1&amp;$R271,$C$3:$C$1662&amp;$D$3:$D$1662,$E$3:$E$1662,0,0,1)</f>
        <v>0</v>
      </c>
    </row>
    <row r="272" spans="3:29" x14ac:dyDescent="0.4">
      <c r="C272" t="s">
        <v>804</v>
      </c>
      <c r="D272" t="s">
        <v>473</v>
      </c>
      <c r="E272">
        <v>0</v>
      </c>
      <c r="R272" t="s">
        <v>145</v>
      </c>
      <c r="S272" s="2">
        <f t="shared" si="25"/>
        <v>11510020</v>
      </c>
      <c r="T272" s="2">
        <f t="shared" si="26"/>
        <v>6620900</v>
      </c>
      <c r="U272" s="2">
        <f t="shared" si="26"/>
        <v>5702300</v>
      </c>
      <c r="V272" s="2">
        <f t="shared" si="26"/>
        <v>16467200</v>
      </c>
      <c r="W272" s="2">
        <f t="shared" si="26"/>
        <v>23175600</v>
      </c>
      <c r="X272" s="2">
        <f t="shared" si="26"/>
        <v>5584100</v>
      </c>
      <c r="Y272" s="2" cm="1">
        <f t="array" ref="Y272">_xlfn.XLOOKUP(Y$1&amp;$R272,$C$3:$C$1662&amp;$D$3:$D$1662,$E$3:$E$1662,0,0,1)</f>
        <v>24300</v>
      </c>
      <c r="Z272" s="2" cm="1">
        <f t="array" ref="Z272">_xlfn.XLOOKUP(Z$1&amp;$R272,$C$3:$C$1662&amp;$D$3:$D$1662,$E$3:$E$1662,0,0,1)</f>
        <v>12100</v>
      </c>
      <c r="AA272" s="2" cm="1">
        <f t="array" ref="AA272">_xlfn.XLOOKUP(AA$1&amp;$R272,$C$3:$C$1662&amp;$D$3:$D$1662,$E$3:$E$1662,0,0,1)</f>
        <v>15300</v>
      </c>
      <c r="AB272" s="2" cm="1">
        <f t="array" ref="AB272">_xlfn.XLOOKUP(AB$1&amp;$R272,$C$3:$C$1662&amp;$D$3:$D$1662,$E$3:$E$1662,0,0,1)</f>
        <v>32800</v>
      </c>
      <c r="AC272" s="2" cm="1">
        <f t="array" ref="AC272">_xlfn.XLOOKUP(AC$1&amp;$R272,$C$3:$C$1662&amp;$D$3:$D$1662,$E$3:$E$1662,0,0,1)</f>
        <v>0</v>
      </c>
    </row>
    <row r="273" spans="3:29" x14ac:dyDescent="0.4">
      <c r="C273" t="s">
        <v>804</v>
      </c>
      <c r="D273" t="s">
        <v>474</v>
      </c>
      <c r="E273">
        <v>0</v>
      </c>
      <c r="R273" t="s">
        <v>61</v>
      </c>
      <c r="S273" s="2">
        <f t="shared" si="25"/>
        <v>11532440</v>
      </c>
      <c r="T273" s="2">
        <f t="shared" si="26"/>
        <v>6639900</v>
      </c>
      <c r="U273" s="2">
        <f t="shared" si="26"/>
        <v>5718700</v>
      </c>
      <c r="V273" s="2">
        <f t="shared" si="26"/>
        <v>16489900</v>
      </c>
      <c r="W273" s="2">
        <f t="shared" si="26"/>
        <v>23229600</v>
      </c>
      <c r="X273" s="2">
        <f t="shared" si="26"/>
        <v>5584100</v>
      </c>
      <c r="Y273" s="2" cm="1">
        <f t="array" ref="Y273">_xlfn.XLOOKUP(Y$1&amp;$R273,$C$3:$C$1662&amp;$D$3:$D$1662,$E$3:$E$1662,0,0,1)</f>
        <v>19000</v>
      </c>
      <c r="Z273" s="2" cm="1">
        <f t="array" ref="Z273">_xlfn.XLOOKUP(Z$1&amp;$R273,$C$3:$C$1662&amp;$D$3:$D$1662,$E$3:$E$1662,0,0,1)</f>
        <v>16400</v>
      </c>
      <c r="AA273" s="2" cm="1">
        <f t="array" ref="AA273">_xlfn.XLOOKUP(AA$1&amp;$R273,$C$3:$C$1662&amp;$D$3:$D$1662,$E$3:$E$1662,0,0,1)</f>
        <v>22700</v>
      </c>
      <c r="AB273" s="2" cm="1">
        <f t="array" ref="AB273">_xlfn.XLOOKUP(AB$1&amp;$R273,$C$3:$C$1662&amp;$D$3:$D$1662,$E$3:$E$1662,0,0,1)</f>
        <v>54000</v>
      </c>
      <c r="AC273" s="2" cm="1">
        <f t="array" ref="AC273">_xlfn.XLOOKUP(AC$1&amp;$R273,$C$3:$C$1662&amp;$D$3:$D$1662,$E$3:$E$1662,0,0,1)</f>
        <v>0</v>
      </c>
    </row>
    <row r="274" spans="3:29" x14ac:dyDescent="0.4">
      <c r="C274" t="s">
        <v>804</v>
      </c>
      <c r="D274" t="s">
        <v>475</v>
      </c>
      <c r="E274">
        <v>0</v>
      </c>
      <c r="R274" t="s">
        <v>270</v>
      </c>
      <c r="S274" s="2">
        <f t="shared" si="25"/>
        <v>11551780</v>
      </c>
      <c r="T274" s="2">
        <f t="shared" si="26"/>
        <v>6655600</v>
      </c>
      <c r="U274" s="2">
        <f t="shared" si="26"/>
        <v>5740300</v>
      </c>
      <c r="V274" s="2">
        <f t="shared" si="26"/>
        <v>16502200</v>
      </c>
      <c r="W274" s="2">
        <f t="shared" si="26"/>
        <v>23276700</v>
      </c>
      <c r="X274" s="2">
        <f t="shared" si="26"/>
        <v>5584100</v>
      </c>
      <c r="Y274" s="2" cm="1">
        <f t="array" ref="Y274">_xlfn.XLOOKUP(Y$1&amp;$R274,$C$3:$C$1662&amp;$D$3:$D$1662,$E$3:$E$1662,0,0,1)</f>
        <v>15700</v>
      </c>
      <c r="Z274" s="2" cm="1">
        <f t="array" ref="Z274">_xlfn.XLOOKUP(Z$1&amp;$R274,$C$3:$C$1662&amp;$D$3:$D$1662,$E$3:$E$1662,0,0,1)</f>
        <v>21600</v>
      </c>
      <c r="AA274" s="2" cm="1">
        <f t="array" ref="AA274">_xlfn.XLOOKUP(AA$1&amp;$R274,$C$3:$C$1662&amp;$D$3:$D$1662,$E$3:$E$1662,0,0,1)</f>
        <v>12300</v>
      </c>
      <c r="AB274" s="2" cm="1">
        <f t="array" ref="AB274">_xlfn.XLOOKUP(AB$1&amp;$R274,$C$3:$C$1662&amp;$D$3:$D$1662,$E$3:$E$1662,0,0,1)</f>
        <v>47100</v>
      </c>
      <c r="AC274" s="2" cm="1">
        <f t="array" ref="AC274">_xlfn.XLOOKUP(AC$1&amp;$R274,$C$3:$C$1662&amp;$D$3:$D$1662,$E$3:$E$1662,0,0,1)</f>
        <v>0</v>
      </c>
    </row>
    <row r="275" spans="3:29" x14ac:dyDescent="0.4">
      <c r="C275" t="s">
        <v>804</v>
      </c>
      <c r="D275" t="s">
        <v>476</v>
      </c>
      <c r="E275">
        <v>0</v>
      </c>
      <c r="R275" t="s">
        <v>77</v>
      </c>
      <c r="S275" s="2">
        <f t="shared" si="25"/>
        <v>11576920</v>
      </c>
      <c r="T275" s="2">
        <f t="shared" si="26"/>
        <v>6676100</v>
      </c>
      <c r="U275" s="2">
        <f t="shared" si="26"/>
        <v>5757400</v>
      </c>
      <c r="V275" s="2">
        <f t="shared" si="26"/>
        <v>16524900</v>
      </c>
      <c r="W275" s="2">
        <f t="shared" si="26"/>
        <v>23342100</v>
      </c>
      <c r="X275" s="2">
        <f t="shared" si="26"/>
        <v>5584100</v>
      </c>
      <c r="Y275" s="2" cm="1">
        <f t="array" ref="Y275">_xlfn.XLOOKUP(Y$1&amp;$R275,$C$3:$C$1662&amp;$D$3:$D$1662,$E$3:$E$1662,0,0,1)</f>
        <v>20500</v>
      </c>
      <c r="Z275" s="2" cm="1">
        <f t="array" ref="Z275">_xlfn.XLOOKUP(Z$1&amp;$R275,$C$3:$C$1662&amp;$D$3:$D$1662,$E$3:$E$1662,0,0,1)</f>
        <v>17100</v>
      </c>
      <c r="AA275" s="2" cm="1">
        <f t="array" ref="AA275">_xlfn.XLOOKUP(AA$1&amp;$R275,$C$3:$C$1662&amp;$D$3:$D$1662,$E$3:$E$1662,0,0,1)</f>
        <v>22700</v>
      </c>
      <c r="AB275" s="2" cm="1">
        <f t="array" ref="AB275">_xlfn.XLOOKUP(AB$1&amp;$R275,$C$3:$C$1662&amp;$D$3:$D$1662,$E$3:$E$1662,0,0,1)</f>
        <v>65400</v>
      </c>
      <c r="AC275" s="2" cm="1">
        <f t="array" ref="AC275">_xlfn.XLOOKUP(AC$1&amp;$R275,$C$3:$C$1662&amp;$D$3:$D$1662,$E$3:$E$1662,0,0,1)</f>
        <v>0</v>
      </c>
    </row>
    <row r="276" spans="3:29" x14ac:dyDescent="0.4">
      <c r="C276" t="s">
        <v>804</v>
      </c>
      <c r="D276" t="s">
        <v>477</v>
      </c>
      <c r="E276">
        <v>0</v>
      </c>
      <c r="R276" t="s">
        <v>28</v>
      </c>
      <c r="S276" s="2">
        <f t="shared" si="25"/>
        <v>11594720</v>
      </c>
      <c r="T276" s="2">
        <f t="shared" ref="T276:X291" si="27">T275+Y276</f>
        <v>6683700</v>
      </c>
      <c r="U276" s="2">
        <f t="shared" si="27"/>
        <v>5797400</v>
      </c>
      <c r="V276" s="2">
        <f t="shared" si="27"/>
        <v>16538300</v>
      </c>
      <c r="W276" s="2">
        <f t="shared" si="27"/>
        <v>23370100</v>
      </c>
      <c r="X276" s="2">
        <f t="shared" si="27"/>
        <v>5584100</v>
      </c>
      <c r="Y276" s="2" cm="1">
        <f t="array" ref="Y276">_xlfn.XLOOKUP(Y$1&amp;$R276,$C$3:$C$1662&amp;$D$3:$D$1662,$E$3:$E$1662,0,0,1)</f>
        <v>7600</v>
      </c>
      <c r="Z276" s="2" cm="1">
        <f t="array" ref="Z276">_xlfn.XLOOKUP(Z$1&amp;$R276,$C$3:$C$1662&amp;$D$3:$D$1662,$E$3:$E$1662,0,0,1)</f>
        <v>40000</v>
      </c>
      <c r="AA276" s="2" cm="1">
        <f t="array" ref="AA276">_xlfn.XLOOKUP(AA$1&amp;$R276,$C$3:$C$1662&amp;$D$3:$D$1662,$E$3:$E$1662,0,0,1)</f>
        <v>13400</v>
      </c>
      <c r="AB276" s="2" cm="1">
        <f t="array" ref="AB276">_xlfn.XLOOKUP(AB$1&amp;$R276,$C$3:$C$1662&amp;$D$3:$D$1662,$E$3:$E$1662,0,0,1)</f>
        <v>28000</v>
      </c>
      <c r="AC276" s="2" cm="1">
        <f t="array" ref="AC276">_xlfn.XLOOKUP(AC$1&amp;$R276,$C$3:$C$1662&amp;$D$3:$D$1662,$E$3:$E$1662,0,0,1)</f>
        <v>0</v>
      </c>
    </row>
    <row r="277" spans="3:29" x14ac:dyDescent="0.4">
      <c r="C277" t="s">
        <v>804</v>
      </c>
      <c r="D277" t="s">
        <v>478</v>
      </c>
      <c r="E277">
        <v>0</v>
      </c>
      <c r="R277" t="s">
        <v>37</v>
      </c>
      <c r="S277" s="2">
        <f t="shared" si="25"/>
        <v>11611960</v>
      </c>
      <c r="T277" s="2">
        <f t="shared" si="27"/>
        <v>6691400</v>
      </c>
      <c r="U277" s="2">
        <f t="shared" si="27"/>
        <v>5822000</v>
      </c>
      <c r="V277" s="2">
        <f t="shared" si="27"/>
        <v>16570800</v>
      </c>
      <c r="W277" s="2">
        <f t="shared" si="27"/>
        <v>23391500</v>
      </c>
      <c r="X277" s="2">
        <f t="shared" si="27"/>
        <v>5584100</v>
      </c>
      <c r="Y277" s="2" cm="1">
        <f t="array" ref="Y277">_xlfn.XLOOKUP(Y$1&amp;$R277,$C$3:$C$1662&amp;$D$3:$D$1662,$E$3:$E$1662,0,0,1)</f>
        <v>7700</v>
      </c>
      <c r="Z277" s="2" cm="1">
        <f t="array" ref="Z277">_xlfn.XLOOKUP(Z$1&amp;$R277,$C$3:$C$1662&amp;$D$3:$D$1662,$E$3:$E$1662,0,0,1)</f>
        <v>24600</v>
      </c>
      <c r="AA277" s="2" cm="1">
        <f t="array" ref="AA277">_xlfn.XLOOKUP(AA$1&amp;$R277,$C$3:$C$1662&amp;$D$3:$D$1662,$E$3:$E$1662,0,0,1)</f>
        <v>32500</v>
      </c>
      <c r="AB277" s="2" cm="1">
        <f t="array" ref="AB277">_xlfn.XLOOKUP(AB$1&amp;$R277,$C$3:$C$1662&amp;$D$3:$D$1662,$E$3:$E$1662,0,0,1)</f>
        <v>21400</v>
      </c>
      <c r="AC277" s="2" cm="1">
        <f t="array" ref="AC277">_xlfn.XLOOKUP(AC$1&amp;$R277,$C$3:$C$1662&amp;$D$3:$D$1662,$E$3:$E$1662,0,0,1)</f>
        <v>0</v>
      </c>
    </row>
    <row r="278" spans="3:29" x14ac:dyDescent="0.4">
      <c r="C278" t="s">
        <v>804</v>
      </c>
      <c r="D278" t="s">
        <v>479</v>
      </c>
      <c r="E278">
        <v>0</v>
      </c>
      <c r="R278" t="s">
        <v>43</v>
      </c>
      <c r="S278" s="2">
        <f t="shared" si="25"/>
        <v>11632340</v>
      </c>
      <c r="T278" s="2">
        <f t="shared" si="27"/>
        <v>6701700</v>
      </c>
      <c r="U278" s="2">
        <f t="shared" si="27"/>
        <v>5842800</v>
      </c>
      <c r="V278" s="2">
        <f t="shared" si="27"/>
        <v>16607600</v>
      </c>
      <c r="W278" s="2">
        <f t="shared" si="27"/>
        <v>23425500</v>
      </c>
      <c r="X278" s="2">
        <f t="shared" si="27"/>
        <v>5584100</v>
      </c>
      <c r="Y278" s="2" cm="1">
        <f t="array" ref="Y278">_xlfn.XLOOKUP(Y$1&amp;$R278,$C$3:$C$1662&amp;$D$3:$D$1662,$E$3:$E$1662,0,0,1)</f>
        <v>10300</v>
      </c>
      <c r="Z278" s="2" cm="1">
        <f t="array" ref="Z278">_xlfn.XLOOKUP(Z$1&amp;$R278,$C$3:$C$1662&amp;$D$3:$D$1662,$E$3:$E$1662,0,0,1)</f>
        <v>20800</v>
      </c>
      <c r="AA278" s="2" cm="1">
        <f t="array" ref="AA278">_xlfn.XLOOKUP(AA$1&amp;$R278,$C$3:$C$1662&amp;$D$3:$D$1662,$E$3:$E$1662,0,0,1)</f>
        <v>36800</v>
      </c>
      <c r="AB278" s="2" cm="1">
        <f t="array" ref="AB278">_xlfn.XLOOKUP(AB$1&amp;$R278,$C$3:$C$1662&amp;$D$3:$D$1662,$E$3:$E$1662,0,0,1)</f>
        <v>34000</v>
      </c>
      <c r="AC278" s="2" cm="1">
        <f t="array" ref="AC278">_xlfn.XLOOKUP(AC$1&amp;$R278,$C$3:$C$1662&amp;$D$3:$D$1662,$E$3:$E$1662,0,0,1)</f>
        <v>0</v>
      </c>
    </row>
    <row r="279" spans="3:29" x14ac:dyDescent="0.4">
      <c r="C279" t="s">
        <v>804</v>
      </c>
      <c r="D279" t="s">
        <v>480</v>
      </c>
      <c r="E279">
        <v>0</v>
      </c>
      <c r="R279" t="s">
        <v>66</v>
      </c>
      <c r="S279" s="2">
        <f t="shared" si="25"/>
        <v>11653080</v>
      </c>
      <c r="T279" s="2">
        <f t="shared" si="27"/>
        <v>6722500</v>
      </c>
      <c r="U279" s="2">
        <f t="shared" si="27"/>
        <v>5870900</v>
      </c>
      <c r="V279" s="2">
        <f t="shared" si="27"/>
        <v>16627600</v>
      </c>
      <c r="W279" s="2">
        <f t="shared" si="27"/>
        <v>23460300</v>
      </c>
      <c r="X279" s="2">
        <f t="shared" si="27"/>
        <v>5584100</v>
      </c>
      <c r="Y279" s="2" cm="1">
        <f t="array" ref="Y279">_xlfn.XLOOKUP(Y$1&amp;$R279,$C$3:$C$1662&amp;$D$3:$D$1662,$E$3:$E$1662,0,0,1)</f>
        <v>20800</v>
      </c>
      <c r="Z279" s="2" cm="1">
        <f t="array" ref="Z279">_xlfn.XLOOKUP(Z$1&amp;$R279,$C$3:$C$1662&amp;$D$3:$D$1662,$E$3:$E$1662,0,0,1)</f>
        <v>28100</v>
      </c>
      <c r="AA279" s="2" cm="1">
        <f t="array" ref="AA279">_xlfn.XLOOKUP(AA$1&amp;$R279,$C$3:$C$1662&amp;$D$3:$D$1662,$E$3:$E$1662,0,0,1)</f>
        <v>20000</v>
      </c>
      <c r="AB279" s="2" cm="1">
        <f t="array" ref="AB279">_xlfn.XLOOKUP(AB$1&amp;$R279,$C$3:$C$1662&amp;$D$3:$D$1662,$E$3:$E$1662,0,0,1)</f>
        <v>34800</v>
      </c>
      <c r="AC279" s="2" cm="1">
        <f t="array" ref="AC279">_xlfn.XLOOKUP(AC$1&amp;$R279,$C$3:$C$1662&amp;$D$3:$D$1662,$E$3:$E$1662,0,0,1)</f>
        <v>0</v>
      </c>
    </row>
    <row r="280" spans="3:29" x14ac:dyDescent="0.4">
      <c r="C280" t="s">
        <v>804</v>
      </c>
      <c r="D280" t="s">
        <v>481</v>
      </c>
      <c r="E280">
        <v>0</v>
      </c>
      <c r="R280" t="s">
        <v>67</v>
      </c>
      <c r="S280" s="2">
        <f t="shared" si="25"/>
        <v>11670500</v>
      </c>
      <c r="T280" s="2">
        <f t="shared" si="27"/>
        <v>6750200</v>
      </c>
      <c r="U280" s="2">
        <f t="shared" si="27"/>
        <v>5890400</v>
      </c>
      <c r="V280" s="2">
        <f t="shared" si="27"/>
        <v>16646900</v>
      </c>
      <c r="W280" s="2">
        <f t="shared" si="27"/>
        <v>23480900</v>
      </c>
      <c r="X280" s="2">
        <f t="shared" si="27"/>
        <v>5584100</v>
      </c>
      <c r="Y280" s="2" cm="1">
        <f t="array" ref="Y280">_xlfn.XLOOKUP(Y$1&amp;$R280,$C$3:$C$1662&amp;$D$3:$D$1662,$E$3:$E$1662,0,0,1)</f>
        <v>27700</v>
      </c>
      <c r="Z280" s="2" cm="1">
        <f t="array" ref="Z280">_xlfn.XLOOKUP(Z$1&amp;$R280,$C$3:$C$1662&amp;$D$3:$D$1662,$E$3:$E$1662,0,0,1)</f>
        <v>19500</v>
      </c>
      <c r="AA280" s="2" cm="1">
        <f t="array" ref="AA280">_xlfn.XLOOKUP(AA$1&amp;$R280,$C$3:$C$1662&amp;$D$3:$D$1662,$E$3:$E$1662,0,0,1)</f>
        <v>19300</v>
      </c>
      <c r="AB280" s="2" cm="1">
        <f t="array" ref="AB280">_xlfn.XLOOKUP(AB$1&amp;$R280,$C$3:$C$1662&amp;$D$3:$D$1662,$E$3:$E$1662,0,0,1)</f>
        <v>20600</v>
      </c>
      <c r="AC280" s="2" cm="1">
        <f t="array" ref="AC280">_xlfn.XLOOKUP(AC$1&amp;$R280,$C$3:$C$1662&amp;$D$3:$D$1662,$E$3:$E$1662,0,0,1)</f>
        <v>0</v>
      </c>
    </row>
    <row r="281" spans="3:29" x14ac:dyDescent="0.4">
      <c r="C281" t="s">
        <v>804</v>
      </c>
      <c r="D281" t="s">
        <v>482</v>
      </c>
      <c r="E281">
        <v>0</v>
      </c>
      <c r="R281" t="s">
        <v>12</v>
      </c>
      <c r="S281" s="2">
        <f t="shared" si="25"/>
        <v>11696640</v>
      </c>
      <c r="T281" s="2">
        <f t="shared" si="27"/>
        <v>6769800</v>
      </c>
      <c r="U281" s="2">
        <f t="shared" si="27"/>
        <v>5910000</v>
      </c>
      <c r="V281" s="2">
        <f t="shared" si="27"/>
        <v>16661600</v>
      </c>
      <c r="W281" s="2">
        <f t="shared" si="27"/>
        <v>23557700</v>
      </c>
      <c r="X281" s="2">
        <f t="shared" si="27"/>
        <v>5584100</v>
      </c>
      <c r="Y281" s="2" cm="1">
        <f t="array" ref="Y281">_xlfn.XLOOKUP(Y$1&amp;$R281,$C$3:$C$1662&amp;$D$3:$D$1662,$E$3:$E$1662,0,0,1)</f>
        <v>19600</v>
      </c>
      <c r="Z281" s="2" cm="1">
        <f t="array" ref="Z281">_xlfn.XLOOKUP(Z$1&amp;$R281,$C$3:$C$1662&amp;$D$3:$D$1662,$E$3:$E$1662,0,0,1)</f>
        <v>19600</v>
      </c>
      <c r="AA281" s="2" cm="1">
        <f t="array" ref="AA281">_xlfn.XLOOKUP(AA$1&amp;$R281,$C$3:$C$1662&amp;$D$3:$D$1662,$E$3:$E$1662,0,0,1)</f>
        <v>14700</v>
      </c>
      <c r="AB281" s="2" cm="1">
        <f t="array" ref="AB281">_xlfn.XLOOKUP(AB$1&amp;$R281,$C$3:$C$1662&amp;$D$3:$D$1662,$E$3:$E$1662,0,0,1)</f>
        <v>76800</v>
      </c>
      <c r="AC281" s="2" cm="1">
        <f t="array" ref="AC281">_xlfn.XLOOKUP(AC$1&amp;$R281,$C$3:$C$1662&amp;$D$3:$D$1662,$E$3:$E$1662,0,0,1)</f>
        <v>0</v>
      </c>
    </row>
    <row r="282" spans="3:29" x14ac:dyDescent="0.4">
      <c r="C282" t="s">
        <v>804</v>
      </c>
      <c r="D282" t="s">
        <v>483</v>
      </c>
      <c r="E282">
        <v>0</v>
      </c>
      <c r="R282" t="s">
        <v>19</v>
      </c>
      <c r="S282" s="2">
        <f t="shared" si="25"/>
        <v>11714760</v>
      </c>
      <c r="T282" s="2">
        <f t="shared" si="27"/>
        <v>6786300</v>
      </c>
      <c r="U282" s="2">
        <f t="shared" si="27"/>
        <v>5932200</v>
      </c>
      <c r="V282" s="2">
        <f t="shared" si="27"/>
        <v>16685300</v>
      </c>
      <c r="W282" s="2">
        <f t="shared" si="27"/>
        <v>23585900</v>
      </c>
      <c r="X282" s="2">
        <f t="shared" si="27"/>
        <v>5584100</v>
      </c>
      <c r="Y282" s="2" cm="1">
        <f t="array" ref="Y282">_xlfn.XLOOKUP(Y$1&amp;$R282,$C$3:$C$1662&amp;$D$3:$D$1662,$E$3:$E$1662,0,0,1)</f>
        <v>16500</v>
      </c>
      <c r="Z282" s="2" cm="1">
        <f t="array" ref="Z282">_xlfn.XLOOKUP(Z$1&amp;$R282,$C$3:$C$1662&amp;$D$3:$D$1662,$E$3:$E$1662,0,0,1)</f>
        <v>22200</v>
      </c>
      <c r="AA282" s="2" cm="1">
        <f t="array" ref="AA282">_xlfn.XLOOKUP(AA$1&amp;$R282,$C$3:$C$1662&amp;$D$3:$D$1662,$E$3:$E$1662,0,0,1)</f>
        <v>23700</v>
      </c>
      <c r="AB282" s="2" cm="1">
        <f t="array" ref="AB282">_xlfn.XLOOKUP(AB$1&amp;$R282,$C$3:$C$1662&amp;$D$3:$D$1662,$E$3:$E$1662,0,0,1)</f>
        <v>28200</v>
      </c>
      <c r="AC282" s="2" cm="1">
        <f t="array" ref="AC282">_xlfn.XLOOKUP(AC$1&amp;$R282,$C$3:$C$1662&amp;$D$3:$D$1662,$E$3:$E$1662,0,0,1)</f>
        <v>0</v>
      </c>
    </row>
    <row r="283" spans="3:29" x14ac:dyDescent="0.4">
      <c r="C283" t="s">
        <v>804</v>
      </c>
      <c r="D283" t="s">
        <v>484</v>
      </c>
      <c r="E283">
        <v>0</v>
      </c>
      <c r="R283" t="s">
        <v>31</v>
      </c>
      <c r="S283" s="2">
        <f t="shared" si="25"/>
        <v>11733020</v>
      </c>
      <c r="T283" s="2">
        <f t="shared" si="27"/>
        <v>6791800</v>
      </c>
      <c r="U283" s="2">
        <f t="shared" si="27"/>
        <v>5958300</v>
      </c>
      <c r="V283" s="2">
        <f t="shared" si="27"/>
        <v>16702700</v>
      </c>
      <c r="W283" s="2">
        <f t="shared" si="27"/>
        <v>23628200</v>
      </c>
      <c r="X283" s="2">
        <f t="shared" si="27"/>
        <v>5584100</v>
      </c>
      <c r="Y283" s="2" cm="1">
        <f t="array" ref="Y283">_xlfn.XLOOKUP(Y$1&amp;$R283,$C$3:$C$1662&amp;$D$3:$D$1662,$E$3:$E$1662,0,0,1)</f>
        <v>5500</v>
      </c>
      <c r="Z283" s="2" cm="1">
        <f t="array" ref="Z283">_xlfn.XLOOKUP(Z$1&amp;$R283,$C$3:$C$1662&amp;$D$3:$D$1662,$E$3:$E$1662,0,0,1)</f>
        <v>26100</v>
      </c>
      <c r="AA283" s="2" cm="1">
        <f t="array" ref="AA283">_xlfn.XLOOKUP(AA$1&amp;$R283,$C$3:$C$1662&amp;$D$3:$D$1662,$E$3:$E$1662,0,0,1)</f>
        <v>17400</v>
      </c>
      <c r="AB283" s="2" cm="1">
        <f t="array" ref="AB283">_xlfn.XLOOKUP(AB$1&amp;$R283,$C$3:$C$1662&amp;$D$3:$D$1662,$E$3:$E$1662,0,0,1)</f>
        <v>42300</v>
      </c>
      <c r="AC283" s="2" cm="1">
        <f t="array" ref="AC283">_xlfn.XLOOKUP(AC$1&amp;$R283,$C$3:$C$1662&amp;$D$3:$D$1662,$E$3:$E$1662,0,0,1)</f>
        <v>0</v>
      </c>
    </row>
    <row r="284" spans="3:29" x14ac:dyDescent="0.4">
      <c r="C284" t="s">
        <v>804</v>
      </c>
      <c r="D284" t="s">
        <v>485</v>
      </c>
      <c r="E284">
        <v>0</v>
      </c>
      <c r="R284" t="s">
        <v>91</v>
      </c>
      <c r="S284" s="2">
        <f t="shared" si="25"/>
        <v>11747040</v>
      </c>
      <c r="T284" s="2">
        <f t="shared" si="27"/>
        <v>6808200</v>
      </c>
      <c r="U284" s="2">
        <f t="shared" si="27"/>
        <v>5967400</v>
      </c>
      <c r="V284" s="2">
        <f t="shared" si="27"/>
        <v>16720100</v>
      </c>
      <c r="W284" s="2">
        <f t="shared" si="27"/>
        <v>23655400</v>
      </c>
      <c r="X284" s="2">
        <f t="shared" si="27"/>
        <v>5584100</v>
      </c>
      <c r="Y284" s="2" cm="1">
        <f t="array" ref="Y284">_xlfn.XLOOKUP(Y$1&amp;$R284,$C$3:$C$1662&amp;$D$3:$D$1662,$E$3:$E$1662,0,0,1)</f>
        <v>16400</v>
      </c>
      <c r="Z284" s="2" cm="1">
        <f t="array" ref="Z284">_xlfn.XLOOKUP(Z$1&amp;$R284,$C$3:$C$1662&amp;$D$3:$D$1662,$E$3:$E$1662,0,0,1)</f>
        <v>9100</v>
      </c>
      <c r="AA284" s="2" cm="1">
        <f t="array" ref="AA284">_xlfn.XLOOKUP(AA$1&amp;$R284,$C$3:$C$1662&amp;$D$3:$D$1662,$E$3:$E$1662,0,0,1)</f>
        <v>17400</v>
      </c>
      <c r="AB284" s="2" cm="1">
        <f t="array" ref="AB284">_xlfn.XLOOKUP(AB$1&amp;$R284,$C$3:$C$1662&amp;$D$3:$D$1662,$E$3:$E$1662,0,0,1)</f>
        <v>27200</v>
      </c>
      <c r="AC284" s="2" cm="1">
        <f t="array" ref="AC284">_xlfn.XLOOKUP(AC$1&amp;$R284,$C$3:$C$1662&amp;$D$3:$D$1662,$E$3:$E$1662,0,0,1)</f>
        <v>0</v>
      </c>
    </row>
    <row r="285" spans="3:29" x14ac:dyDescent="0.4">
      <c r="C285" t="s">
        <v>804</v>
      </c>
      <c r="D285" t="s">
        <v>486</v>
      </c>
      <c r="E285">
        <v>0</v>
      </c>
      <c r="R285" t="s">
        <v>169</v>
      </c>
      <c r="S285" s="2">
        <f t="shared" si="25"/>
        <v>11761540</v>
      </c>
      <c r="T285" s="2">
        <f t="shared" si="27"/>
        <v>6820600</v>
      </c>
      <c r="U285" s="2">
        <f t="shared" si="27"/>
        <v>5981100</v>
      </c>
      <c r="V285" s="2">
        <f t="shared" si="27"/>
        <v>16740100</v>
      </c>
      <c r="W285" s="2">
        <f t="shared" si="27"/>
        <v>23681800</v>
      </c>
      <c r="X285" s="2">
        <f t="shared" si="27"/>
        <v>5584100</v>
      </c>
      <c r="Y285" s="2" cm="1">
        <f t="array" ref="Y285">_xlfn.XLOOKUP(Y$1&amp;$R285,$C$3:$C$1662&amp;$D$3:$D$1662,$E$3:$E$1662,0,0,1)</f>
        <v>12400</v>
      </c>
      <c r="Z285" s="2" cm="1">
        <f t="array" ref="Z285">_xlfn.XLOOKUP(Z$1&amp;$R285,$C$3:$C$1662&amp;$D$3:$D$1662,$E$3:$E$1662,0,0,1)</f>
        <v>13700</v>
      </c>
      <c r="AA285" s="2" cm="1">
        <f t="array" ref="AA285">_xlfn.XLOOKUP(AA$1&amp;$R285,$C$3:$C$1662&amp;$D$3:$D$1662,$E$3:$E$1662,0,0,1)</f>
        <v>20000</v>
      </c>
      <c r="AB285" s="2" cm="1">
        <f t="array" ref="AB285">_xlfn.XLOOKUP(AB$1&amp;$R285,$C$3:$C$1662&amp;$D$3:$D$1662,$E$3:$E$1662,0,0,1)</f>
        <v>26400</v>
      </c>
      <c r="AC285" s="2" cm="1">
        <f t="array" ref="AC285">_xlfn.XLOOKUP(AC$1&amp;$R285,$C$3:$C$1662&amp;$D$3:$D$1662,$E$3:$E$1662,0,0,1)</f>
        <v>0</v>
      </c>
    </row>
    <row r="286" spans="3:29" x14ac:dyDescent="0.4">
      <c r="C286" t="s">
        <v>804</v>
      </c>
      <c r="D286" t="s">
        <v>487</v>
      </c>
      <c r="E286">
        <v>0</v>
      </c>
      <c r="R286" t="s">
        <v>52</v>
      </c>
      <c r="S286" s="2">
        <f t="shared" si="25"/>
        <v>11774480</v>
      </c>
      <c r="T286" s="2">
        <f t="shared" si="27"/>
        <v>6837900</v>
      </c>
      <c r="U286" s="2">
        <f t="shared" si="27"/>
        <v>6001100</v>
      </c>
      <c r="V286" s="2">
        <f t="shared" si="27"/>
        <v>16751100</v>
      </c>
      <c r="W286" s="2">
        <f t="shared" si="27"/>
        <v>23698200</v>
      </c>
      <c r="X286" s="2">
        <f t="shared" si="27"/>
        <v>5584100</v>
      </c>
      <c r="Y286" s="2" cm="1">
        <f t="array" ref="Y286">_xlfn.XLOOKUP(Y$1&amp;$R286,$C$3:$C$1662&amp;$D$3:$D$1662,$E$3:$E$1662,0,0,1)</f>
        <v>17300</v>
      </c>
      <c r="Z286" s="2" cm="1">
        <f t="array" ref="Z286">_xlfn.XLOOKUP(Z$1&amp;$R286,$C$3:$C$1662&amp;$D$3:$D$1662,$E$3:$E$1662,0,0,1)</f>
        <v>20000</v>
      </c>
      <c r="AA286" s="2" cm="1">
        <f t="array" ref="AA286">_xlfn.XLOOKUP(AA$1&amp;$R286,$C$3:$C$1662&amp;$D$3:$D$1662,$E$3:$E$1662,0,0,1)</f>
        <v>11000</v>
      </c>
      <c r="AB286" s="2" cm="1">
        <f t="array" ref="AB286">_xlfn.XLOOKUP(AB$1&amp;$R286,$C$3:$C$1662&amp;$D$3:$D$1662,$E$3:$E$1662,0,0,1)</f>
        <v>16400</v>
      </c>
      <c r="AC286" s="2" cm="1">
        <f t="array" ref="AC286">_xlfn.XLOOKUP(AC$1&amp;$R286,$C$3:$C$1662&amp;$D$3:$D$1662,$E$3:$E$1662,0,0,1)</f>
        <v>0</v>
      </c>
    </row>
    <row r="287" spans="3:29" x14ac:dyDescent="0.4">
      <c r="C287" t="s">
        <v>804</v>
      </c>
      <c r="D287" t="s">
        <v>488</v>
      </c>
      <c r="E287">
        <v>0</v>
      </c>
      <c r="R287" t="s">
        <v>72</v>
      </c>
      <c r="S287" s="2">
        <f t="shared" si="25"/>
        <v>11784020</v>
      </c>
      <c r="T287" s="2">
        <f t="shared" si="27"/>
        <v>6847200</v>
      </c>
      <c r="U287" s="2">
        <f t="shared" si="27"/>
        <v>6016900</v>
      </c>
      <c r="V287" s="2">
        <f t="shared" si="27"/>
        <v>16764100</v>
      </c>
      <c r="W287" s="2">
        <f t="shared" si="27"/>
        <v>23707800</v>
      </c>
      <c r="X287" s="2">
        <f t="shared" si="27"/>
        <v>5584100</v>
      </c>
      <c r="Y287" s="2" cm="1">
        <f t="array" ref="Y287">_xlfn.XLOOKUP(Y$1&amp;$R287,$C$3:$C$1662&amp;$D$3:$D$1662,$E$3:$E$1662,0,0,1)</f>
        <v>9300</v>
      </c>
      <c r="Z287" s="2" cm="1">
        <f t="array" ref="Z287">_xlfn.XLOOKUP(Z$1&amp;$R287,$C$3:$C$1662&amp;$D$3:$D$1662,$E$3:$E$1662,0,0,1)</f>
        <v>15800</v>
      </c>
      <c r="AA287" s="2" cm="1">
        <f t="array" ref="AA287">_xlfn.XLOOKUP(AA$1&amp;$R287,$C$3:$C$1662&amp;$D$3:$D$1662,$E$3:$E$1662,0,0,1)</f>
        <v>13000</v>
      </c>
      <c r="AB287" s="2" cm="1">
        <f t="array" ref="AB287">_xlfn.XLOOKUP(AB$1&amp;$R287,$C$3:$C$1662&amp;$D$3:$D$1662,$E$3:$E$1662,0,0,1)</f>
        <v>9600</v>
      </c>
      <c r="AC287" s="2" cm="1">
        <f t="array" ref="AC287">_xlfn.XLOOKUP(AC$1&amp;$R287,$C$3:$C$1662&amp;$D$3:$D$1662,$E$3:$E$1662,0,0,1)</f>
        <v>0</v>
      </c>
    </row>
    <row r="288" spans="3:29" x14ac:dyDescent="0.4">
      <c r="C288" t="s">
        <v>804</v>
      </c>
      <c r="D288" t="s">
        <v>489</v>
      </c>
      <c r="E288">
        <v>0</v>
      </c>
      <c r="R288" t="s">
        <v>277</v>
      </c>
      <c r="S288" s="2">
        <f t="shared" si="25"/>
        <v>11798180</v>
      </c>
      <c r="T288" s="2">
        <f t="shared" si="27"/>
        <v>6865400</v>
      </c>
      <c r="U288" s="2">
        <f t="shared" si="27"/>
        <v>6033300</v>
      </c>
      <c r="V288" s="2">
        <f t="shared" si="27"/>
        <v>16782000</v>
      </c>
      <c r="W288" s="2">
        <f t="shared" si="27"/>
        <v>23726100</v>
      </c>
      <c r="X288" s="2">
        <f t="shared" si="27"/>
        <v>5584100</v>
      </c>
      <c r="Y288" s="2" cm="1">
        <f t="array" ref="Y288">_xlfn.XLOOKUP(Y$1&amp;$R288,$C$3:$C$1662&amp;$D$3:$D$1662,$E$3:$E$1662,0,0,1)</f>
        <v>18200</v>
      </c>
      <c r="Z288" s="2" cm="1">
        <f t="array" ref="Z288">_xlfn.XLOOKUP(Z$1&amp;$R288,$C$3:$C$1662&amp;$D$3:$D$1662,$E$3:$E$1662,0,0,1)</f>
        <v>16400</v>
      </c>
      <c r="AA288" s="2" cm="1">
        <f t="array" ref="AA288">_xlfn.XLOOKUP(AA$1&amp;$R288,$C$3:$C$1662&amp;$D$3:$D$1662,$E$3:$E$1662,0,0,1)</f>
        <v>17900</v>
      </c>
      <c r="AB288" s="2" cm="1">
        <f t="array" ref="AB288">_xlfn.XLOOKUP(AB$1&amp;$R288,$C$3:$C$1662&amp;$D$3:$D$1662,$E$3:$E$1662,0,0,1)</f>
        <v>18300</v>
      </c>
      <c r="AC288" s="2" cm="1">
        <f t="array" ref="AC288">_xlfn.XLOOKUP(AC$1&amp;$R288,$C$3:$C$1662&amp;$D$3:$D$1662,$E$3:$E$1662,0,0,1)</f>
        <v>0</v>
      </c>
    </row>
    <row r="289" spans="3:29" x14ac:dyDescent="0.4">
      <c r="C289" t="s">
        <v>804</v>
      </c>
      <c r="D289" t="s">
        <v>490</v>
      </c>
      <c r="E289">
        <v>0</v>
      </c>
      <c r="R289" t="s">
        <v>56</v>
      </c>
      <c r="S289" s="2">
        <f t="shared" si="25"/>
        <v>11808420</v>
      </c>
      <c r="T289" s="2">
        <f t="shared" si="27"/>
        <v>6872800</v>
      </c>
      <c r="U289" s="2">
        <f t="shared" si="27"/>
        <v>6051300</v>
      </c>
      <c r="V289" s="2">
        <f t="shared" si="27"/>
        <v>16797300</v>
      </c>
      <c r="W289" s="2">
        <f t="shared" si="27"/>
        <v>23736600</v>
      </c>
      <c r="X289" s="2">
        <f t="shared" si="27"/>
        <v>5584100</v>
      </c>
      <c r="Y289" s="2" cm="1">
        <f t="array" ref="Y289">_xlfn.XLOOKUP(Y$1&amp;$R289,$C$3:$C$1662&amp;$D$3:$D$1662,$E$3:$E$1662,0,0,1)</f>
        <v>7400</v>
      </c>
      <c r="Z289" s="2" cm="1">
        <f t="array" ref="Z289">_xlfn.XLOOKUP(Z$1&amp;$R289,$C$3:$C$1662&amp;$D$3:$D$1662,$E$3:$E$1662,0,0,1)</f>
        <v>18000</v>
      </c>
      <c r="AA289" s="2" cm="1">
        <f t="array" ref="AA289">_xlfn.XLOOKUP(AA$1&amp;$R289,$C$3:$C$1662&amp;$D$3:$D$1662,$E$3:$E$1662,0,0,1)</f>
        <v>15300</v>
      </c>
      <c r="AB289" s="2" cm="1">
        <f t="array" ref="AB289">_xlfn.XLOOKUP(AB$1&amp;$R289,$C$3:$C$1662&amp;$D$3:$D$1662,$E$3:$E$1662,0,0,1)</f>
        <v>10500</v>
      </c>
      <c r="AC289" s="2" cm="1">
        <f t="array" ref="AC289">_xlfn.XLOOKUP(AC$1&amp;$R289,$C$3:$C$1662&amp;$D$3:$D$1662,$E$3:$E$1662,0,0,1)</f>
        <v>0</v>
      </c>
    </row>
    <row r="290" spans="3:29" x14ac:dyDescent="0.4">
      <c r="C290" t="s">
        <v>804</v>
      </c>
      <c r="D290" t="s">
        <v>491</v>
      </c>
      <c r="E290">
        <v>0</v>
      </c>
      <c r="R290" t="s">
        <v>35</v>
      </c>
      <c r="S290" s="2">
        <f t="shared" si="25"/>
        <v>11827620</v>
      </c>
      <c r="T290" s="2">
        <f t="shared" si="27"/>
        <v>6878900</v>
      </c>
      <c r="U290" s="2">
        <f t="shared" si="27"/>
        <v>6067100</v>
      </c>
      <c r="V290" s="2">
        <f t="shared" si="27"/>
        <v>16809200</v>
      </c>
      <c r="W290" s="2">
        <f t="shared" si="27"/>
        <v>23798800</v>
      </c>
      <c r="X290" s="2">
        <f t="shared" si="27"/>
        <v>5584100</v>
      </c>
      <c r="Y290" s="2" cm="1">
        <f t="array" ref="Y290">_xlfn.XLOOKUP(Y$1&amp;$R290,$C$3:$C$1662&amp;$D$3:$D$1662,$E$3:$E$1662,0,0,1)</f>
        <v>6100</v>
      </c>
      <c r="Z290" s="2" cm="1">
        <f t="array" ref="Z290">_xlfn.XLOOKUP(Z$1&amp;$R290,$C$3:$C$1662&amp;$D$3:$D$1662,$E$3:$E$1662,0,0,1)</f>
        <v>15800</v>
      </c>
      <c r="AA290" s="2" cm="1">
        <f t="array" ref="AA290">_xlfn.XLOOKUP(AA$1&amp;$R290,$C$3:$C$1662&amp;$D$3:$D$1662,$E$3:$E$1662,0,0,1)</f>
        <v>11900</v>
      </c>
      <c r="AB290" s="2" cm="1">
        <f t="array" ref="AB290">_xlfn.XLOOKUP(AB$1&amp;$R290,$C$3:$C$1662&amp;$D$3:$D$1662,$E$3:$E$1662,0,0,1)</f>
        <v>62200</v>
      </c>
      <c r="AC290" s="2" cm="1">
        <f t="array" ref="AC290">_xlfn.XLOOKUP(AC$1&amp;$R290,$C$3:$C$1662&amp;$D$3:$D$1662,$E$3:$E$1662,0,0,1)</f>
        <v>0</v>
      </c>
    </row>
    <row r="291" spans="3:29" x14ac:dyDescent="0.4">
      <c r="C291" t="s">
        <v>804</v>
      </c>
      <c r="D291" t="s">
        <v>492</v>
      </c>
      <c r="E291">
        <v>0</v>
      </c>
      <c r="R291" t="s">
        <v>309</v>
      </c>
      <c r="S291" s="2">
        <f t="shared" si="25"/>
        <v>11838760</v>
      </c>
      <c r="T291" s="2">
        <f t="shared" si="27"/>
        <v>6886900</v>
      </c>
      <c r="U291" s="2">
        <f t="shared" si="27"/>
        <v>6085400</v>
      </c>
      <c r="V291" s="2">
        <f t="shared" si="27"/>
        <v>16822200</v>
      </c>
      <c r="W291" s="2">
        <f t="shared" si="27"/>
        <v>23815200</v>
      </c>
      <c r="X291" s="2">
        <f t="shared" si="27"/>
        <v>5584100</v>
      </c>
      <c r="Y291" s="2" cm="1">
        <f t="array" ref="Y291">_xlfn.XLOOKUP(Y$1&amp;$R291,$C$3:$C$1662&amp;$D$3:$D$1662,$E$3:$E$1662,0,0,1)</f>
        <v>8000</v>
      </c>
      <c r="Z291" s="2" cm="1">
        <f t="array" ref="Z291">_xlfn.XLOOKUP(Z$1&amp;$R291,$C$3:$C$1662&amp;$D$3:$D$1662,$E$3:$E$1662,0,0,1)</f>
        <v>18300</v>
      </c>
      <c r="AA291" s="2" cm="1">
        <f t="array" ref="AA291">_xlfn.XLOOKUP(AA$1&amp;$R291,$C$3:$C$1662&amp;$D$3:$D$1662,$E$3:$E$1662,0,0,1)</f>
        <v>13000</v>
      </c>
      <c r="AB291" s="2" cm="1">
        <f t="array" ref="AB291">_xlfn.XLOOKUP(AB$1&amp;$R291,$C$3:$C$1662&amp;$D$3:$D$1662,$E$3:$E$1662,0,0,1)</f>
        <v>16400</v>
      </c>
      <c r="AC291" s="2" cm="1">
        <f t="array" ref="AC291">_xlfn.XLOOKUP(AC$1&amp;$R291,$C$3:$C$1662&amp;$D$3:$D$1662,$E$3:$E$1662,0,0,1)</f>
        <v>0</v>
      </c>
    </row>
    <row r="292" spans="3:29" x14ac:dyDescent="0.4">
      <c r="C292" t="s">
        <v>804</v>
      </c>
      <c r="D292" t="s">
        <v>493</v>
      </c>
      <c r="E292">
        <v>0</v>
      </c>
      <c r="R292" t="s">
        <v>278</v>
      </c>
      <c r="S292" s="2">
        <f t="shared" si="25"/>
        <v>11851340</v>
      </c>
      <c r="T292" s="2">
        <f t="shared" ref="T292:X307" si="28">T291+Y292</f>
        <v>6893800</v>
      </c>
      <c r="U292" s="2">
        <f t="shared" si="28"/>
        <v>6091000</v>
      </c>
      <c r="V292" s="2">
        <f t="shared" si="28"/>
        <v>16832200</v>
      </c>
      <c r="W292" s="2">
        <f t="shared" si="28"/>
        <v>23855600</v>
      </c>
      <c r="X292" s="2">
        <f t="shared" si="28"/>
        <v>5584100</v>
      </c>
      <c r="Y292" s="2" cm="1">
        <f t="array" ref="Y292">_xlfn.XLOOKUP(Y$1&amp;$R292,$C$3:$C$1662&amp;$D$3:$D$1662,$E$3:$E$1662,0,0,1)</f>
        <v>6900</v>
      </c>
      <c r="Z292" s="2" cm="1">
        <f t="array" ref="Z292">_xlfn.XLOOKUP(Z$1&amp;$R292,$C$3:$C$1662&amp;$D$3:$D$1662,$E$3:$E$1662,0,0,1)</f>
        <v>5600</v>
      </c>
      <c r="AA292" s="2" cm="1">
        <f t="array" ref="AA292">_xlfn.XLOOKUP(AA$1&amp;$R292,$C$3:$C$1662&amp;$D$3:$D$1662,$E$3:$E$1662,0,0,1)</f>
        <v>10000</v>
      </c>
      <c r="AB292" s="2" cm="1">
        <f t="array" ref="AB292">_xlfn.XLOOKUP(AB$1&amp;$R292,$C$3:$C$1662&amp;$D$3:$D$1662,$E$3:$E$1662,0,0,1)</f>
        <v>40400</v>
      </c>
      <c r="AC292" s="2" cm="1">
        <f t="array" ref="AC292">_xlfn.XLOOKUP(AC$1&amp;$R292,$C$3:$C$1662&amp;$D$3:$D$1662,$E$3:$E$1662,0,0,1)</f>
        <v>0</v>
      </c>
    </row>
    <row r="293" spans="3:29" x14ac:dyDescent="0.4">
      <c r="C293" t="s">
        <v>804</v>
      </c>
      <c r="D293" t="s">
        <v>494</v>
      </c>
      <c r="E293">
        <v>0</v>
      </c>
      <c r="R293" t="s">
        <v>262</v>
      </c>
      <c r="S293" s="2">
        <f t="shared" si="25"/>
        <v>11868160</v>
      </c>
      <c r="T293" s="2">
        <f t="shared" si="28"/>
        <v>6906300</v>
      </c>
      <c r="U293" s="2">
        <f t="shared" si="28"/>
        <v>6106200</v>
      </c>
      <c r="V293" s="2">
        <f t="shared" si="28"/>
        <v>16853900</v>
      </c>
      <c r="W293" s="2">
        <f t="shared" si="28"/>
        <v>23890300</v>
      </c>
      <c r="X293" s="2">
        <f t="shared" si="28"/>
        <v>5584100</v>
      </c>
      <c r="Y293" s="2" cm="1">
        <f t="array" ref="Y293">_xlfn.XLOOKUP(Y$1&amp;$R293,$C$3:$C$1662&amp;$D$3:$D$1662,$E$3:$E$1662,0,0,1)</f>
        <v>12500</v>
      </c>
      <c r="Z293" s="2" cm="1">
        <f t="array" ref="Z293">_xlfn.XLOOKUP(Z$1&amp;$R293,$C$3:$C$1662&amp;$D$3:$D$1662,$E$3:$E$1662,0,0,1)</f>
        <v>15200</v>
      </c>
      <c r="AA293" s="2" cm="1">
        <f t="array" ref="AA293">_xlfn.XLOOKUP(AA$1&amp;$R293,$C$3:$C$1662&amp;$D$3:$D$1662,$E$3:$E$1662,0,0,1)</f>
        <v>21700</v>
      </c>
      <c r="AB293" s="2" cm="1">
        <f t="array" ref="AB293">_xlfn.XLOOKUP(AB$1&amp;$R293,$C$3:$C$1662&amp;$D$3:$D$1662,$E$3:$E$1662,0,0,1)</f>
        <v>34700</v>
      </c>
      <c r="AC293" s="2" cm="1">
        <f t="array" ref="AC293">_xlfn.XLOOKUP(AC$1&amp;$R293,$C$3:$C$1662&amp;$D$3:$D$1662,$E$3:$E$1662,0,0,1)</f>
        <v>0</v>
      </c>
    </row>
    <row r="294" spans="3:29" x14ac:dyDescent="0.4">
      <c r="C294" t="s">
        <v>804</v>
      </c>
      <c r="D294" t="s">
        <v>495</v>
      </c>
      <c r="E294">
        <v>0</v>
      </c>
      <c r="R294" t="s">
        <v>16</v>
      </c>
      <c r="S294" s="2">
        <f t="shared" si="25"/>
        <v>11885700</v>
      </c>
      <c r="T294" s="2">
        <f t="shared" si="28"/>
        <v>6914000</v>
      </c>
      <c r="U294" s="2">
        <f t="shared" si="28"/>
        <v>6123400</v>
      </c>
      <c r="V294" s="2">
        <f t="shared" si="28"/>
        <v>16869400</v>
      </c>
      <c r="W294" s="2">
        <f t="shared" si="28"/>
        <v>23937600</v>
      </c>
      <c r="X294" s="2">
        <f t="shared" si="28"/>
        <v>5584100</v>
      </c>
      <c r="Y294" s="2" cm="1">
        <f t="array" ref="Y294">_xlfn.XLOOKUP(Y$1&amp;$R294,$C$3:$C$1662&amp;$D$3:$D$1662,$E$3:$E$1662,0,0,1)</f>
        <v>7700</v>
      </c>
      <c r="Z294" s="2" cm="1">
        <f t="array" ref="Z294">_xlfn.XLOOKUP(Z$1&amp;$R294,$C$3:$C$1662&amp;$D$3:$D$1662,$E$3:$E$1662,0,0,1)</f>
        <v>17200</v>
      </c>
      <c r="AA294" s="2" cm="1">
        <f t="array" ref="AA294">_xlfn.XLOOKUP(AA$1&amp;$R294,$C$3:$C$1662&amp;$D$3:$D$1662,$E$3:$E$1662,0,0,1)</f>
        <v>15500</v>
      </c>
      <c r="AB294" s="2" cm="1">
        <f t="array" ref="AB294">_xlfn.XLOOKUP(AB$1&amp;$R294,$C$3:$C$1662&amp;$D$3:$D$1662,$E$3:$E$1662,0,0,1)</f>
        <v>47300</v>
      </c>
      <c r="AC294" s="2" cm="1">
        <f t="array" ref="AC294">_xlfn.XLOOKUP(AC$1&amp;$R294,$C$3:$C$1662&amp;$D$3:$D$1662,$E$3:$E$1662,0,0,1)</f>
        <v>0</v>
      </c>
    </row>
    <row r="295" spans="3:29" x14ac:dyDescent="0.4">
      <c r="C295" t="s">
        <v>804</v>
      </c>
      <c r="D295" t="s">
        <v>496</v>
      </c>
      <c r="E295">
        <v>0</v>
      </c>
      <c r="R295" t="s">
        <v>104</v>
      </c>
      <c r="S295" s="2">
        <f t="shared" si="25"/>
        <v>11898540</v>
      </c>
      <c r="T295" s="2">
        <f t="shared" si="28"/>
        <v>6922100</v>
      </c>
      <c r="U295" s="2">
        <f t="shared" si="28"/>
        <v>6142500</v>
      </c>
      <c r="V295" s="2">
        <f t="shared" si="28"/>
        <v>16885400</v>
      </c>
      <c r="W295" s="2">
        <f t="shared" si="28"/>
        <v>23958600</v>
      </c>
      <c r="X295" s="2">
        <f t="shared" si="28"/>
        <v>5584100</v>
      </c>
      <c r="Y295" s="2" cm="1">
        <f t="array" ref="Y295">_xlfn.XLOOKUP(Y$1&amp;$R295,$C$3:$C$1662&amp;$D$3:$D$1662,$E$3:$E$1662,0,0,1)</f>
        <v>8100</v>
      </c>
      <c r="Z295" s="2" cm="1">
        <f t="array" ref="Z295">_xlfn.XLOOKUP(Z$1&amp;$R295,$C$3:$C$1662&amp;$D$3:$D$1662,$E$3:$E$1662,0,0,1)</f>
        <v>19100</v>
      </c>
      <c r="AA295" s="2" cm="1">
        <f t="array" ref="AA295">_xlfn.XLOOKUP(AA$1&amp;$R295,$C$3:$C$1662&amp;$D$3:$D$1662,$E$3:$E$1662,0,0,1)</f>
        <v>16000</v>
      </c>
      <c r="AB295" s="2" cm="1">
        <f t="array" ref="AB295">_xlfn.XLOOKUP(AB$1&amp;$R295,$C$3:$C$1662&amp;$D$3:$D$1662,$E$3:$E$1662,0,0,1)</f>
        <v>21000</v>
      </c>
      <c r="AC295" s="2" cm="1">
        <f t="array" ref="AC295">_xlfn.XLOOKUP(AC$1&amp;$R295,$C$3:$C$1662&amp;$D$3:$D$1662,$E$3:$E$1662,0,0,1)</f>
        <v>0</v>
      </c>
    </row>
    <row r="296" spans="3:29" x14ac:dyDescent="0.4">
      <c r="C296" t="s">
        <v>804</v>
      </c>
      <c r="D296" t="s">
        <v>497</v>
      </c>
      <c r="E296">
        <v>0</v>
      </c>
      <c r="R296" t="s">
        <v>130</v>
      </c>
      <c r="S296" s="2">
        <f t="shared" si="25"/>
        <v>11923960</v>
      </c>
      <c r="T296" s="2">
        <f t="shared" si="28"/>
        <v>6935200</v>
      </c>
      <c r="U296" s="2">
        <f t="shared" si="28"/>
        <v>6151800</v>
      </c>
      <c r="V296" s="2">
        <f t="shared" si="28"/>
        <v>16894100</v>
      </c>
      <c r="W296" s="2">
        <f t="shared" si="28"/>
        <v>24054600</v>
      </c>
      <c r="X296" s="2">
        <f t="shared" si="28"/>
        <v>5584100</v>
      </c>
      <c r="Y296" s="2" cm="1">
        <f t="array" ref="Y296">_xlfn.XLOOKUP(Y$1&amp;$R296,$C$3:$C$1662&amp;$D$3:$D$1662,$E$3:$E$1662,0,0,1)</f>
        <v>13100</v>
      </c>
      <c r="Z296" s="2" cm="1">
        <f t="array" ref="Z296">_xlfn.XLOOKUP(Z$1&amp;$R296,$C$3:$C$1662&amp;$D$3:$D$1662,$E$3:$E$1662,0,0,1)</f>
        <v>9300</v>
      </c>
      <c r="AA296" s="2" cm="1">
        <f t="array" ref="AA296">_xlfn.XLOOKUP(AA$1&amp;$R296,$C$3:$C$1662&amp;$D$3:$D$1662,$E$3:$E$1662,0,0,1)</f>
        <v>8700</v>
      </c>
      <c r="AB296" s="2" cm="1">
        <f t="array" ref="AB296">_xlfn.XLOOKUP(AB$1&amp;$R296,$C$3:$C$1662&amp;$D$3:$D$1662,$E$3:$E$1662,0,0,1)</f>
        <v>96000</v>
      </c>
      <c r="AC296" s="2" cm="1">
        <f t="array" ref="AC296">_xlfn.XLOOKUP(AC$1&amp;$R296,$C$3:$C$1662&amp;$D$3:$D$1662,$E$3:$E$1662,0,0,1)</f>
        <v>0</v>
      </c>
    </row>
    <row r="297" spans="3:29" x14ac:dyDescent="0.4">
      <c r="C297" t="s">
        <v>804</v>
      </c>
      <c r="D297" t="s">
        <v>498</v>
      </c>
      <c r="E297">
        <v>0</v>
      </c>
      <c r="R297" t="s">
        <v>73</v>
      </c>
      <c r="S297" s="2">
        <f t="shared" si="25"/>
        <v>11940220</v>
      </c>
      <c r="T297" s="2">
        <f t="shared" si="28"/>
        <v>6942500</v>
      </c>
      <c r="U297" s="2">
        <f t="shared" si="28"/>
        <v>6160100</v>
      </c>
      <c r="V297" s="2">
        <f t="shared" si="28"/>
        <v>16899500</v>
      </c>
      <c r="W297" s="2">
        <f t="shared" si="28"/>
        <v>24114900</v>
      </c>
      <c r="X297" s="2">
        <f t="shared" si="28"/>
        <v>5584100</v>
      </c>
      <c r="Y297" s="2" cm="1">
        <f t="array" ref="Y297">_xlfn.XLOOKUP(Y$1&amp;$R297,$C$3:$C$1662&amp;$D$3:$D$1662,$E$3:$E$1662,0,0,1)</f>
        <v>7300</v>
      </c>
      <c r="Z297" s="2" cm="1">
        <f t="array" ref="Z297">_xlfn.XLOOKUP(Z$1&amp;$R297,$C$3:$C$1662&amp;$D$3:$D$1662,$E$3:$E$1662,0,0,1)</f>
        <v>8300</v>
      </c>
      <c r="AA297" s="2" cm="1">
        <f t="array" ref="AA297">_xlfn.XLOOKUP(AA$1&amp;$R297,$C$3:$C$1662&amp;$D$3:$D$1662,$E$3:$E$1662,0,0,1)</f>
        <v>5400</v>
      </c>
      <c r="AB297" s="2" cm="1">
        <f t="array" ref="AB297">_xlfn.XLOOKUP(AB$1&amp;$R297,$C$3:$C$1662&amp;$D$3:$D$1662,$E$3:$E$1662,0,0,1)</f>
        <v>60300</v>
      </c>
      <c r="AC297" s="2" cm="1">
        <f t="array" ref="AC297">_xlfn.XLOOKUP(AC$1&amp;$R297,$C$3:$C$1662&amp;$D$3:$D$1662,$E$3:$E$1662,0,0,1)</f>
        <v>0</v>
      </c>
    </row>
    <row r="298" spans="3:29" x14ac:dyDescent="0.4">
      <c r="C298" t="s">
        <v>804</v>
      </c>
      <c r="D298" t="s">
        <v>499</v>
      </c>
      <c r="E298">
        <v>0</v>
      </c>
      <c r="R298" t="s">
        <v>10</v>
      </c>
      <c r="S298" s="2">
        <f t="shared" si="25"/>
        <v>11956440</v>
      </c>
      <c r="T298" s="2">
        <f t="shared" si="28"/>
        <v>6954200</v>
      </c>
      <c r="U298" s="2">
        <f t="shared" si="28"/>
        <v>6171000</v>
      </c>
      <c r="V298" s="2">
        <f t="shared" si="28"/>
        <v>16928500</v>
      </c>
      <c r="W298" s="2">
        <f t="shared" si="28"/>
        <v>24144400</v>
      </c>
      <c r="X298" s="2">
        <f t="shared" si="28"/>
        <v>5584100</v>
      </c>
      <c r="Y298" s="2" cm="1">
        <f t="array" ref="Y298">_xlfn.XLOOKUP(Y$1&amp;$R298,$C$3:$C$1662&amp;$D$3:$D$1662,$E$3:$E$1662,0,0,1)</f>
        <v>11700</v>
      </c>
      <c r="Z298" s="2" cm="1">
        <f t="array" ref="Z298">_xlfn.XLOOKUP(Z$1&amp;$R298,$C$3:$C$1662&amp;$D$3:$D$1662,$E$3:$E$1662,0,0,1)</f>
        <v>10900</v>
      </c>
      <c r="AA298" s="2" cm="1">
        <f t="array" ref="AA298">_xlfn.XLOOKUP(AA$1&amp;$R298,$C$3:$C$1662&amp;$D$3:$D$1662,$E$3:$E$1662,0,0,1)</f>
        <v>29000</v>
      </c>
      <c r="AB298" s="2" cm="1">
        <f t="array" ref="AB298">_xlfn.XLOOKUP(AB$1&amp;$R298,$C$3:$C$1662&amp;$D$3:$D$1662,$E$3:$E$1662,0,0,1)</f>
        <v>29500</v>
      </c>
      <c r="AC298" s="2" cm="1">
        <f t="array" ref="AC298">_xlfn.XLOOKUP(AC$1&amp;$R298,$C$3:$C$1662&amp;$D$3:$D$1662,$E$3:$E$1662,0,0,1)</f>
        <v>0</v>
      </c>
    </row>
    <row r="299" spans="3:29" x14ac:dyDescent="0.4">
      <c r="C299" t="s">
        <v>804</v>
      </c>
      <c r="D299" t="s">
        <v>500</v>
      </c>
      <c r="E299">
        <v>0</v>
      </c>
      <c r="R299" t="s">
        <v>215</v>
      </c>
      <c r="S299" s="2">
        <f t="shared" si="25"/>
        <v>11968760</v>
      </c>
      <c r="T299" s="2">
        <f t="shared" si="28"/>
        <v>6960700</v>
      </c>
      <c r="U299" s="2">
        <f t="shared" si="28"/>
        <v>6180100</v>
      </c>
      <c r="V299" s="2">
        <f t="shared" si="28"/>
        <v>16944000</v>
      </c>
      <c r="W299" s="2">
        <f t="shared" si="28"/>
        <v>24174900</v>
      </c>
      <c r="X299" s="2">
        <f t="shared" si="28"/>
        <v>5584100</v>
      </c>
      <c r="Y299" s="2" cm="1">
        <f t="array" ref="Y299">_xlfn.XLOOKUP(Y$1&amp;$R299,$C$3:$C$1662&amp;$D$3:$D$1662,$E$3:$E$1662,0,0,1)</f>
        <v>6500</v>
      </c>
      <c r="Z299" s="2" cm="1">
        <f t="array" ref="Z299">_xlfn.XLOOKUP(Z$1&amp;$R299,$C$3:$C$1662&amp;$D$3:$D$1662,$E$3:$E$1662,0,0,1)</f>
        <v>9100</v>
      </c>
      <c r="AA299" s="2" cm="1">
        <f t="array" ref="AA299">_xlfn.XLOOKUP(AA$1&amp;$R299,$C$3:$C$1662&amp;$D$3:$D$1662,$E$3:$E$1662,0,0,1)</f>
        <v>15500</v>
      </c>
      <c r="AB299" s="2" cm="1">
        <f t="array" ref="AB299">_xlfn.XLOOKUP(AB$1&amp;$R299,$C$3:$C$1662&amp;$D$3:$D$1662,$E$3:$E$1662,0,0,1)</f>
        <v>30500</v>
      </c>
      <c r="AC299" s="2" cm="1">
        <f t="array" ref="AC299">_xlfn.XLOOKUP(AC$1&amp;$R299,$C$3:$C$1662&amp;$D$3:$D$1662,$E$3:$E$1662,0,0,1)</f>
        <v>0</v>
      </c>
    </row>
    <row r="300" spans="3:29" x14ac:dyDescent="0.4">
      <c r="C300" t="s">
        <v>804</v>
      </c>
      <c r="D300" t="s">
        <v>501</v>
      </c>
      <c r="E300">
        <v>0</v>
      </c>
      <c r="R300" t="s">
        <v>227</v>
      </c>
      <c r="S300" s="2">
        <f t="shared" si="25"/>
        <v>11980420</v>
      </c>
      <c r="T300" s="2">
        <f t="shared" si="28"/>
        <v>6976900</v>
      </c>
      <c r="U300" s="2">
        <f t="shared" si="28"/>
        <v>6184000</v>
      </c>
      <c r="V300" s="2">
        <f t="shared" si="28"/>
        <v>16965400</v>
      </c>
      <c r="W300" s="2">
        <f t="shared" si="28"/>
        <v>24191700</v>
      </c>
      <c r="X300" s="2">
        <f t="shared" si="28"/>
        <v>5584100</v>
      </c>
      <c r="Y300" s="2" cm="1">
        <f t="array" ref="Y300">_xlfn.XLOOKUP(Y$1&amp;$R300,$C$3:$C$1662&amp;$D$3:$D$1662,$E$3:$E$1662,0,0,1)</f>
        <v>16200</v>
      </c>
      <c r="Z300" s="2" cm="1">
        <f t="array" ref="Z300">_xlfn.XLOOKUP(Z$1&amp;$R300,$C$3:$C$1662&amp;$D$3:$D$1662,$E$3:$E$1662,0,0,1)</f>
        <v>3900</v>
      </c>
      <c r="AA300" s="2" cm="1">
        <f t="array" ref="AA300">_xlfn.XLOOKUP(AA$1&amp;$R300,$C$3:$C$1662&amp;$D$3:$D$1662,$E$3:$E$1662,0,0,1)</f>
        <v>21400</v>
      </c>
      <c r="AB300" s="2" cm="1">
        <f t="array" ref="AB300">_xlfn.XLOOKUP(AB$1&amp;$R300,$C$3:$C$1662&amp;$D$3:$D$1662,$E$3:$E$1662,0,0,1)</f>
        <v>16800</v>
      </c>
      <c r="AC300" s="2" cm="1">
        <f t="array" ref="AC300">_xlfn.XLOOKUP(AC$1&amp;$R300,$C$3:$C$1662&amp;$D$3:$D$1662,$E$3:$E$1662,0,0,1)</f>
        <v>0</v>
      </c>
    </row>
    <row r="301" spans="3:29" x14ac:dyDescent="0.4">
      <c r="C301" t="s">
        <v>804</v>
      </c>
      <c r="D301" t="s">
        <v>502</v>
      </c>
      <c r="E301">
        <v>0</v>
      </c>
      <c r="R301" t="s">
        <v>235</v>
      </c>
      <c r="S301" s="2">
        <f t="shared" si="25"/>
        <v>11988220</v>
      </c>
      <c r="T301" s="2">
        <f t="shared" si="28"/>
        <v>6983700</v>
      </c>
      <c r="U301" s="2">
        <f t="shared" si="28"/>
        <v>6191700</v>
      </c>
      <c r="V301" s="2">
        <f t="shared" si="28"/>
        <v>16978500</v>
      </c>
      <c r="W301" s="2">
        <f t="shared" si="28"/>
        <v>24203100</v>
      </c>
      <c r="X301" s="2">
        <f t="shared" si="28"/>
        <v>5584100</v>
      </c>
      <c r="Y301" s="2" cm="1">
        <f t="array" ref="Y301">_xlfn.XLOOKUP(Y$1&amp;$R301,$C$3:$C$1662&amp;$D$3:$D$1662,$E$3:$E$1662,0,0,1)</f>
        <v>6800</v>
      </c>
      <c r="Z301" s="2" cm="1">
        <f t="array" ref="Z301">_xlfn.XLOOKUP(Z$1&amp;$R301,$C$3:$C$1662&amp;$D$3:$D$1662,$E$3:$E$1662,0,0,1)</f>
        <v>7700</v>
      </c>
      <c r="AA301" s="2" cm="1">
        <f t="array" ref="AA301">_xlfn.XLOOKUP(AA$1&amp;$R301,$C$3:$C$1662&amp;$D$3:$D$1662,$E$3:$E$1662,0,0,1)</f>
        <v>13100</v>
      </c>
      <c r="AB301" s="2" cm="1">
        <f t="array" ref="AB301">_xlfn.XLOOKUP(AB$1&amp;$R301,$C$3:$C$1662&amp;$D$3:$D$1662,$E$3:$E$1662,0,0,1)</f>
        <v>11400</v>
      </c>
      <c r="AC301" s="2" cm="1">
        <f t="array" ref="AC301">_xlfn.XLOOKUP(AC$1&amp;$R301,$C$3:$C$1662&amp;$D$3:$D$1662,$E$3:$E$1662,0,0,1)</f>
        <v>0</v>
      </c>
    </row>
    <row r="302" spans="3:29" x14ac:dyDescent="0.4">
      <c r="C302" t="s">
        <v>804</v>
      </c>
      <c r="D302" t="s">
        <v>503</v>
      </c>
      <c r="E302">
        <v>0</v>
      </c>
      <c r="R302" t="s">
        <v>14</v>
      </c>
      <c r="S302" s="2">
        <f t="shared" si="25"/>
        <v>11997600</v>
      </c>
      <c r="T302" s="2">
        <f t="shared" si="28"/>
        <v>6990700</v>
      </c>
      <c r="U302" s="2">
        <f t="shared" si="28"/>
        <v>6198700</v>
      </c>
      <c r="V302" s="2">
        <f t="shared" si="28"/>
        <v>16983300</v>
      </c>
      <c r="W302" s="2">
        <f t="shared" si="28"/>
        <v>24231200</v>
      </c>
      <c r="X302" s="2">
        <f t="shared" si="28"/>
        <v>5584100</v>
      </c>
      <c r="Y302" s="2" cm="1">
        <f t="array" ref="Y302">_xlfn.XLOOKUP(Y$1&amp;$R302,$C$3:$C$1662&amp;$D$3:$D$1662,$E$3:$E$1662,0,0,1)</f>
        <v>7000</v>
      </c>
      <c r="Z302" s="2" cm="1">
        <f t="array" ref="Z302">_xlfn.XLOOKUP(Z$1&amp;$R302,$C$3:$C$1662&amp;$D$3:$D$1662,$E$3:$E$1662,0,0,1)</f>
        <v>7000</v>
      </c>
      <c r="AA302" s="2" cm="1">
        <f t="array" ref="AA302">_xlfn.XLOOKUP(AA$1&amp;$R302,$C$3:$C$1662&amp;$D$3:$D$1662,$E$3:$E$1662,0,0,1)</f>
        <v>4800</v>
      </c>
      <c r="AB302" s="2" cm="1">
        <f t="array" ref="AB302">_xlfn.XLOOKUP(AB$1&amp;$R302,$C$3:$C$1662&amp;$D$3:$D$1662,$E$3:$E$1662,0,0,1)</f>
        <v>28100</v>
      </c>
      <c r="AC302" s="2" cm="1">
        <f t="array" ref="AC302">_xlfn.XLOOKUP(AC$1&amp;$R302,$C$3:$C$1662&amp;$D$3:$D$1662,$E$3:$E$1662,0,0,1)</f>
        <v>0</v>
      </c>
    </row>
    <row r="303" spans="3:29" x14ac:dyDescent="0.4">
      <c r="C303" t="s">
        <v>804</v>
      </c>
      <c r="D303" t="s">
        <v>504</v>
      </c>
      <c r="E303">
        <v>0</v>
      </c>
      <c r="R303" t="s">
        <v>3</v>
      </c>
      <c r="S303" s="2">
        <f t="shared" si="25"/>
        <v>12009900</v>
      </c>
      <c r="T303" s="2">
        <f t="shared" si="28"/>
        <v>6997700</v>
      </c>
      <c r="U303" s="2">
        <f t="shared" si="28"/>
        <v>6210800</v>
      </c>
      <c r="V303" s="2">
        <f t="shared" si="28"/>
        <v>16995100</v>
      </c>
      <c r="W303" s="2">
        <f t="shared" si="28"/>
        <v>24261800</v>
      </c>
      <c r="X303" s="2">
        <f t="shared" si="28"/>
        <v>5584100</v>
      </c>
      <c r="Y303" s="2" cm="1">
        <f t="array" ref="Y303">_xlfn.XLOOKUP(Y$1&amp;$R303,$C$3:$C$1662&amp;$D$3:$D$1662,$E$3:$E$1662,0,0,1)</f>
        <v>7000</v>
      </c>
      <c r="Z303" s="2" cm="1">
        <f t="array" ref="Z303">_xlfn.XLOOKUP(Z$1&amp;$R303,$C$3:$C$1662&amp;$D$3:$D$1662,$E$3:$E$1662,0,0,1)</f>
        <v>12100</v>
      </c>
      <c r="AA303" s="2" cm="1">
        <f t="array" ref="AA303">_xlfn.XLOOKUP(AA$1&amp;$R303,$C$3:$C$1662&amp;$D$3:$D$1662,$E$3:$E$1662,0,0,1)</f>
        <v>11800</v>
      </c>
      <c r="AB303" s="2" cm="1">
        <f t="array" ref="AB303">_xlfn.XLOOKUP(AB$1&amp;$R303,$C$3:$C$1662&amp;$D$3:$D$1662,$E$3:$E$1662,0,0,1)</f>
        <v>30600</v>
      </c>
      <c r="AC303" s="2" cm="1">
        <f t="array" ref="AC303">_xlfn.XLOOKUP(AC$1&amp;$R303,$C$3:$C$1662&amp;$D$3:$D$1662,$E$3:$E$1662,0,0,1)</f>
        <v>0</v>
      </c>
    </row>
    <row r="304" spans="3:29" x14ac:dyDescent="0.4">
      <c r="C304" t="s">
        <v>804</v>
      </c>
      <c r="D304" t="s">
        <v>505</v>
      </c>
      <c r="E304">
        <v>0</v>
      </c>
      <c r="R304" t="s">
        <v>355</v>
      </c>
      <c r="S304" s="2">
        <f t="shared" si="25"/>
        <v>12023280</v>
      </c>
      <c r="T304" s="2">
        <f t="shared" si="28"/>
        <v>7005500</v>
      </c>
      <c r="U304" s="2">
        <f t="shared" si="28"/>
        <v>6230700</v>
      </c>
      <c r="V304" s="2">
        <f t="shared" si="28"/>
        <v>17008400</v>
      </c>
      <c r="W304" s="2">
        <f t="shared" si="28"/>
        <v>24287700</v>
      </c>
      <c r="X304" s="2">
        <f t="shared" si="28"/>
        <v>5584100</v>
      </c>
      <c r="Y304" s="2" cm="1">
        <f t="array" ref="Y304">_xlfn.XLOOKUP(Y$1&amp;$R304,$C$3:$C$1662&amp;$D$3:$D$1662,$E$3:$E$1662,0,0,1)</f>
        <v>7800</v>
      </c>
      <c r="Z304" s="2" cm="1">
        <f t="array" ref="Z304">_xlfn.XLOOKUP(Z$1&amp;$R304,$C$3:$C$1662&amp;$D$3:$D$1662,$E$3:$E$1662,0,0,1)</f>
        <v>19900</v>
      </c>
      <c r="AA304" s="2" cm="1">
        <f t="array" ref="AA304">_xlfn.XLOOKUP(AA$1&amp;$R304,$C$3:$C$1662&amp;$D$3:$D$1662,$E$3:$E$1662,0,0,1)</f>
        <v>13300</v>
      </c>
      <c r="AB304" s="2" cm="1">
        <f t="array" ref="AB304">_xlfn.XLOOKUP(AB$1&amp;$R304,$C$3:$C$1662&amp;$D$3:$D$1662,$E$3:$E$1662,0,0,1)</f>
        <v>25900</v>
      </c>
      <c r="AC304" s="2" cm="1">
        <f t="array" ref="AC304">_xlfn.XLOOKUP(AC$1&amp;$R304,$C$3:$C$1662&amp;$D$3:$D$1662,$E$3:$E$1662,0,0,1)</f>
        <v>0</v>
      </c>
    </row>
    <row r="305" spans="3:29" x14ac:dyDescent="0.4">
      <c r="C305" t="s">
        <v>804</v>
      </c>
      <c r="D305" t="s">
        <v>688</v>
      </c>
      <c r="E305">
        <v>0</v>
      </c>
      <c r="R305" t="s">
        <v>356</v>
      </c>
      <c r="S305" s="2">
        <f t="shared" si="25"/>
        <v>12037260</v>
      </c>
      <c r="T305" s="2">
        <f t="shared" si="28"/>
        <v>7012600</v>
      </c>
      <c r="U305" s="2">
        <f t="shared" si="28"/>
        <v>6248200</v>
      </c>
      <c r="V305" s="2">
        <f t="shared" si="28"/>
        <v>17013700</v>
      </c>
      <c r="W305" s="2">
        <f t="shared" si="28"/>
        <v>24327700</v>
      </c>
      <c r="X305" s="2">
        <f t="shared" si="28"/>
        <v>5584100</v>
      </c>
      <c r="Y305" s="2" cm="1">
        <f t="array" ref="Y305">_xlfn.XLOOKUP(Y$1&amp;$R305,$C$3:$C$1662&amp;$D$3:$D$1662,$E$3:$E$1662,0,0,1)</f>
        <v>7100</v>
      </c>
      <c r="Z305" s="2" cm="1">
        <f t="array" ref="Z305">_xlfn.XLOOKUP(Z$1&amp;$R305,$C$3:$C$1662&amp;$D$3:$D$1662,$E$3:$E$1662,0,0,1)</f>
        <v>17500</v>
      </c>
      <c r="AA305" s="2" cm="1">
        <f t="array" ref="AA305">_xlfn.XLOOKUP(AA$1&amp;$R305,$C$3:$C$1662&amp;$D$3:$D$1662,$E$3:$E$1662,0,0,1)</f>
        <v>5300</v>
      </c>
      <c r="AB305" s="2" cm="1">
        <f t="array" ref="AB305">_xlfn.XLOOKUP(AB$1&amp;$R305,$C$3:$C$1662&amp;$D$3:$D$1662,$E$3:$E$1662,0,0,1)</f>
        <v>40000</v>
      </c>
      <c r="AC305" s="2" cm="1">
        <f t="array" ref="AC305">_xlfn.XLOOKUP(AC$1&amp;$R305,$C$3:$C$1662&amp;$D$3:$D$1662,$E$3:$E$1662,0,0,1)</f>
        <v>0</v>
      </c>
    </row>
    <row r="306" spans="3:29" x14ac:dyDescent="0.4">
      <c r="C306" t="s">
        <v>804</v>
      </c>
      <c r="D306" t="s">
        <v>689</v>
      </c>
      <c r="E306">
        <v>0</v>
      </c>
      <c r="R306" t="s">
        <v>357</v>
      </c>
      <c r="S306" s="2">
        <f t="shared" si="25"/>
        <v>12046980</v>
      </c>
      <c r="T306" s="2">
        <f t="shared" si="28"/>
        <v>7017300</v>
      </c>
      <c r="U306" s="2">
        <f t="shared" si="28"/>
        <v>6252800</v>
      </c>
      <c r="V306" s="2">
        <f t="shared" si="28"/>
        <v>17031900</v>
      </c>
      <c r="W306" s="2">
        <f t="shared" si="28"/>
        <v>24348800</v>
      </c>
      <c r="X306" s="2">
        <f t="shared" si="28"/>
        <v>5584100</v>
      </c>
      <c r="Y306" s="2" cm="1">
        <f t="array" ref="Y306">_xlfn.XLOOKUP(Y$1&amp;$R306,$C$3:$C$1662&amp;$D$3:$D$1662,$E$3:$E$1662,0,0,1)</f>
        <v>4700</v>
      </c>
      <c r="Z306" s="2" cm="1">
        <f t="array" ref="Z306">_xlfn.XLOOKUP(Z$1&amp;$R306,$C$3:$C$1662&amp;$D$3:$D$1662,$E$3:$E$1662,0,0,1)</f>
        <v>4600</v>
      </c>
      <c r="AA306" s="2" cm="1">
        <f t="array" ref="AA306">_xlfn.XLOOKUP(AA$1&amp;$R306,$C$3:$C$1662&amp;$D$3:$D$1662,$E$3:$E$1662,0,0,1)</f>
        <v>18200</v>
      </c>
      <c r="AB306" s="2" cm="1">
        <f t="array" ref="AB306">_xlfn.XLOOKUP(AB$1&amp;$R306,$C$3:$C$1662&amp;$D$3:$D$1662,$E$3:$E$1662,0,0,1)</f>
        <v>21100</v>
      </c>
      <c r="AC306" s="2" cm="1">
        <f t="array" ref="AC306">_xlfn.XLOOKUP(AC$1&amp;$R306,$C$3:$C$1662&amp;$D$3:$D$1662,$E$3:$E$1662,0,0,1)</f>
        <v>0</v>
      </c>
    </row>
    <row r="307" spans="3:29" x14ac:dyDescent="0.4">
      <c r="C307" t="s">
        <v>804</v>
      </c>
      <c r="D307" t="s">
        <v>690</v>
      </c>
      <c r="E307">
        <v>0</v>
      </c>
      <c r="R307" t="s">
        <v>358</v>
      </c>
      <c r="S307" s="2">
        <f t="shared" si="25"/>
        <v>12055900</v>
      </c>
      <c r="T307" s="2">
        <f t="shared" si="28"/>
        <v>7031100</v>
      </c>
      <c r="U307" s="2">
        <f t="shared" si="28"/>
        <v>6260300</v>
      </c>
      <c r="V307" s="2">
        <f t="shared" si="28"/>
        <v>17036700</v>
      </c>
      <c r="W307" s="2">
        <f t="shared" si="28"/>
        <v>24367300</v>
      </c>
      <c r="X307" s="2">
        <f t="shared" si="28"/>
        <v>5584100</v>
      </c>
      <c r="Y307" s="2" cm="1">
        <f t="array" ref="Y307">_xlfn.XLOOKUP(Y$1&amp;$R307,$C$3:$C$1662&amp;$D$3:$D$1662,$E$3:$E$1662,0,0,1)</f>
        <v>13800</v>
      </c>
      <c r="Z307" s="2" cm="1">
        <f t="array" ref="Z307">_xlfn.XLOOKUP(Z$1&amp;$R307,$C$3:$C$1662&amp;$D$3:$D$1662,$E$3:$E$1662,0,0,1)</f>
        <v>7500</v>
      </c>
      <c r="AA307" s="2" cm="1">
        <f t="array" ref="AA307">_xlfn.XLOOKUP(AA$1&amp;$R307,$C$3:$C$1662&amp;$D$3:$D$1662,$E$3:$E$1662,0,0,1)</f>
        <v>4800</v>
      </c>
      <c r="AB307" s="2" cm="1">
        <f t="array" ref="AB307">_xlfn.XLOOKUP(AB$1&amp;$R307,$C$3:$C$1662&amp;$D$3:$D$1662,$E$3:$E$1662,0,0,1)</f>
        <v>18500</v>
      </c>
      <c r="AC307" s="2" cm="1">
        <f t="array" ref="AC307">_xlfn.XLOOKUP(AC$1&amp;$R307,$C$3:$C$1662&amp;$D$3:$D$1662,$E$3:$E$1662,0,0,1)</f>
        <v>0</v>
      </c>
    </row>
    <row r="308" spans="3:29" x14ac:dyDescent="0.4">
      <c r="C308" t="s">
        <v>804</v>
      </c>
      <c r="D308" t="s">
        <v>691</v>
      </c>
      <c r="E308">
        <v>0</v>
      </c>
      <c r="R308" t="s">
        <v>359</v>
      </c>
      <c r="S308" s="2">
        <f t="shared" si="25"/>
        <v>12068080</v>
      </c>
      <c r="T308" s="2">
        <f t="shared" ref="T308:X323" si="29">T307+Y308</f>
        <v>7038800</v>
      </c>
      <c r="U308" s="2">
        <f t="shared" si="29"/>
        <v>6272200</v>
      </c>
      <c r="V308" s="2">
        <f t="shared" si="29"/>
        <v>17044700</v>
      </c>
      <c r="W308" s="2">
        <f t="shared" si="29"/>
        <v>24400600</v>
      </c>
      <c r="X308" s="2">
        <f t="shared" si="29"/>
        <v>5584100</v>
      </c>
      <c r="Y308" s="2" cm="1">
        <f t="array" ref="Y308">_xlfn.XLOOKUP(Y$1&amp;$R308,$C$3:$C$1662&amp;$D$3:$D$1662,$E$3:$E$1662,0,0,1)</f>
        <v>7700</v>
      </c>
      <c r="Z308" s="2" cm="1">
        <f t="array" ref="Z308">_xlfn.XLOOKUP(Z$1&amp;$R308,$C$3:$C$1662&amp;$D$3:$D$1662,$E$3:$E$1662,0,0,1)</f>
        <v>11900</v>
      </c>
      <c r="AA308" s="2" cm="1">
        <f t="array" ref="AA308">_xlfn.XLOOKUP(AA$1&amp;$R308,$C$3:$C$1662&amp;$D$3:$D$1662,$E$3:$E$1662,0,0,1)</f>
        <v>8000</v>
      </c>
      <c r="AB308" s="2" cm="1">
        <f t="array" ref="AB308">_xlfn.XLOOKUP(AB$1&amp;$R308,$C$3:$C$1662&amp;$D$3:$D$1662,$E$3:$E$1662,0,0,1)</f>
        <v>33300</v>
      </c>
      <c r="AC308" s="2" cm="1">
        <f t="array" ref="AC308">_xlfn.XLOOKUP(AC$1&amp;$R308,$C$3:$C$1662&amp;$D$3:$D$1662,$E$3:$E$1662,0,0,1)</f>
        <v>0</v>
      </c>
    </row>
    <row r="309" spans="3:29" x14ac:dyDescent="0.4">
      <c r="C309" t="s">
        <v>804</v>
      </c>
      <c r="D309" t="s">
        <v>692</v>
      </c>
      <c r="E309">
        <v>0</v>
      </c>
      <c r="R309" t="s">
        <v>360</v>
      </c>
      <c r="S309" s="2">
        <f t="shared" si="25"/>
        <v>12082400</v>
      </c>
      <c r="T309" s="2">
        <f t="shared" si="29"/>
        <v>7045400</v>
      </c>
      <c r="U309" s="2">
        <f t="shared" si="29"/>
        <v>6281800</v>
      </c>
      <c r="V309" s="2">
        <f t="shared" si="29"/>
        <v>17063800</v>
      </c>
      <c r="W309" s="2">
        <f t="shared" si="29"/>
        <v>24436900</v>
      </c>
      <c r="X309" s="2">
        <f t="shared" si="29"/>
        <v>5584100</v>
      </c>
      <c r="Y309" s="2" cm="1">
        <f t="array" ref="Y309">_xlfn.XLOOKUP(Y$1&amp;$R309,$C$3:$C$1662&amp;$D$3:$D$1662,$E$3:$E$1662,0,0,1)</f>
        <v>6600</v>
      </c>
      <c r="Z309" s="2" cm="1">
        <f t="array" ref="Z309">_xlfn.XLOOKUP(Z$1&amp;$R309,$C$3:$C$1662&amp;$D$3:$D$1662,$E$3:$E$1662,0,0,1)</f>
        <v>9600</v>
      </c>
      <c r="AA309" s="2" cm="1">
        <f t="array" ref="AA309">_xlfn.XLOOKUP(AA$1&amp;$R309,$C$3:$C$1662&amp;$D$3:$D$1662,$E$3:$E$1662,0,0,1)</f>
        <v>19100</v>
      </c>
      <c r="AB309" s="2" cm="1">
        <f t="array" ref="AB309">_xlfn.XLOOKUP(AB$1&amp;$R309,$C$3:$C$1662&amp;$D$3:$D$1662,$E$3:$E$1662,0,0,1)</f>
        <v>36300</v>
      </c>
      <c r="AC309" s="2" cm="1">
        <f t="array" ref="AC309">_xlfn.XLOOKUP(AC$1&amp;$R309,$C$3:$C$1662&amp;$D$3:$D$1662,$E$3:$E$1662,0,0,1)</f>
        <v>0</v>
      </c>
    </row>
    <row r="310" spans="3:29" x14ac:dyDescent="0.4">
      <c r="C310" t="s">
        <v>804</v>
      </c>
      <c r="D310" t="s">
        <v>693</v>
      </c>
      <c r="E310">
        <v>0</v>
      </c>
      <c r="R310" t="s">
        <v>361</v>
      </c>
      <c r="S310" s="2">
        <f t="shared" si="25"/>
        <v>12101760</v>
      </c>
      <c r="T310" s="2">
        <f t="shared" si="29"/>
        <v>7063500</v>
      </c>
      <c r="U310" s="2">
        <f t="shared" si="29"/>
        <v>6288500</v>
      </c>
      <c r="V310" s="2">
        <f t="shared" si="29"/>
        <v>17082800</v>
      </c>
      <c r="W310" s="2">
        <f t="shared" si="29"/>
        <v>24489900</v>
      </c>
      <c r="X310" s="2">
        <f t="shared" si="29"/>
        <v>5584100</v>
      </c>
      <c r="Y310" s="2" cm="1">
        <f t="array" ref="Y310">_xlfn.XLOOKUP(Y$1&amp;$R310,$C$3:$C$1662&amp;$D$3:$D$1662,$E$3:$E$1662,0,0,1)</f>
        <v>18100</v>
      </c>
      <c r="Z310" s="2" cm="1">
        <f t="array" ref="Z310">_xlfn.XLOOKUP(Z$1&amp;$R310,$C$3:$C$1662&amp;$D$3:$D$1662,$E$3:$E$1662,0,0,1)</f>
        <v>6700</v>
      </c>
      <c r="AA310" s="2" cm="1">
        <f t="array" ref="AA310">_xlfn.XLOOKUP(AA$1&amp;$R310,$C$3:$C$1662&amp;$D$3:$D$1662,$E$3:$E$1662,0,0,1)</f>
        <v>19000</v>
      </c>
      <c r="AB310" s="2" cm="1">
        <f t="array" ref="AB310">_xlfn.XLOOKUP(AB$1&amp;$R310,$C$3:$C$1662&amp;$D$3:$D$1662,$E$3:$E$1662,0,0,1)</f>
        <v>53000</v>
      </c>
      <c r="AC310" s="2" cm="1">
        <f t="array" ref="AC310">_xlfn.XLOOKUP(AC$1&amp;$R310,$C$3:$C$1662&amp;$D$3:$D$1662,$E$3:$E$1662,0,0,1)</f>
        <v>0</v>
      </c>
    </row>
    <row r="311" spans="3:29" x14ac:dyDescent="0.4">
      <c r="C311" t="s">
        <v>804</v>
      </c>
      <c r="D311" t="s">
        <v>694</v>
      </c>
      <c r="E311">
        <v>0</v>
      </c>
      <c r="R311" t="s">
        <v>362</v>
      </c>
      <c r="S311" s="2">
        <f t="shared" si="25"/>
        <v>12113140</v>
      </c>
      <c r="T311" s="2">
        <f t="shared" si="29"/>
        <v>7068900</v>
      </c>
      <c r="U311" s="2">
        <f t="shared" si="29"/>
        <v>6299400</v>
      </c>
      <c r="V311" s="2">
        <f t="shared" si="29"/>
        <v>17094000</v>
      </c>
      <c r="W311" s="2">
        <f t="shared" si="29"/>
        <v>24519300</v>
      </c>
      <c r="X311" s="2">
        <f t="shared" si="29"/>
        <v>5584100</v>
      </c>
      <c r="Y311" s="2" cm="1">
        <f t="array" ref="Y311">_xlfn.XLOOKUP(Y$1&amp;$R311,$C$3:$C$1662&amp;$D$3:$D$1662,$E$3:$E$1662,0,0,1)</f>
        <v>5400</v>
      </c>
      <c r="Z311" s="2" cm="1">
        <f t="array" ref="Z311">_xlfn.XLOOKUP(Z$1&amp;$R311,$C$3:$C$1662&amp;$D$3:$D$1662,$E$3:$E$1662,0,0,1)</f>
        <v>10900</v>
      </c>
      <c r="AA311" s="2" cm="1">
        <f t="array" ref="AA311">_xlfn.XLOOKUP(AA$1&amp;$R311,$C$3:$C$1662&amp;$D$3:$D$1662,$E$3:$E$1662,0,0,1)</f>
        <v>11200</v>
      </c>
      <c r="AB311" s="2" cm="1">
        <f t="array" ref="AB311">_xlfn.XLOOKUP(AB$1&amp;$R311,$C$3:$C$1662&amp;$D$3:$D$1662,$E$3:$E$1662,0,0,1)</f>
        <v>29400</v>
      </c>
      <c r="AC311" s="2" cm="1">
        <f t="array" ref="AC311">_xlfn.XLOOKUP(AC$1&amp;$R311,$C$3:$C$1662&amp;$D$3:$D$1662,$E$3:$E$1662,0,0,1)</f>
        <v>0</v>
      </c>
    </row>
    <row r="312" spans="3:29" x14ac:dyDescent="0.4">
      <c r="C312" t="s">
        <v>804</v>
      </c>
      <c r="D312" t="s">
        <v>695</v>
      </c>
      <c r="E312">
        <v>0</v>
      </c>
      <c r="R312" t="s">
        <v>363</v>
      </c>
      <c r="S312" s="2">
        <f t="shared" si="25"/>
        <v>12120260</v>
      </c>
      <c r="T312" s="2">
        <f t="shared" si="29"/>
        <v>7071700</v>
      </c>
      <c r="U312" s="2">
        <f t="shared" si="29"/>
        <v>6304800</v>
      </c>
      <c r="V312" s="2">
        <f t="shared" si="29"/>
        <v>17105900</v>
      </c>
      <c r="W312" s="2">
        <f t="shared" si="29"/>
        <v>24534800</v>
      </c>
      <c r="X312" s="2">
        <f t="shared" si="29"/>
        <v>5584100</v>
      </c>
      <c r="Y312" s="2" cm="1">
        <f t="array" ref="Y312">_xlfn.XLOOKUP(Y$1&amp;$R312,$C$3:$C$1662&amp;$D$3:$D$1662,$E$3:$E$1662,0,0,1)</f>
        <v>2800</v>
      </c>
      <c r="Z312" s="2" cm="1">
        <f t="array" ref="Z312">_xlfn.XLOOKUP(Z$1&amp;$R312,$C$3:$C$1662&amp;$D$3:$D$1662,$E$3:$E$1662,0,0,1)</f>
        <v>5400</v>
      </c>
      <c r="AA312" s="2" cm="1">
        <f t="array" ref="AA312">_xlfn.XLOOKUP(AA$1&amp;$R312,$C$3:$C$1662&amp;$D$3:$D$1662,$E$3:$E$1662,0,0,1)</f>
        <v>11900</v>
      </c>
      <c r="AB312" s="2" cm="1">
        <f t="array" ref="AB312">_xlfn.XLOOKUP(AB$1&amp;$R312,$C$3:$C$1662&amp;$D$3:$D$1662,$E$3:$E$1662,0,0,1)</f>
        <v>15500</v>
      </c>
      <c r="AC312" s="2" cm="1">
        <f t="array" ref="AC312">_xlfn.XLOOKUP(AC$1&amp;$R312,$C$3:$C$1662&amp;$D$3:$D$1662,$E$3:$E$1662,0,0,1)</f>
        <v>0</v>
      </c>
    </row>
    <row r="313" spans="3:29" x14ac:dyDescent="0.4">
      <c r="C313" t="s">
        <v>804</v>
      </c>
      <c r="D313" t="s">
        <v>696</v>
      </c>
      <c r="E313">
        <v>0</v>
      </c>
      <c r="R313" t="s">
        <v>364</v>
      </c>
      <c r="S313" s="2">
        <f t="shared" si="25"/>
        <v>12131620</v>
      </c>
      <c r="T313" s="2">
        <f t="shared" si="29"/>
        <v>7076300</v>
      </c>
      <c r="U313" s="2">
        <f t="shared" si="29"/>
        <v>6316200</v>
      </c>
      <c r="V313" s="2">
        <f t="shared" si="29"/>
        <v>17128000</v>
      </c>
      <c r="W313" s="2">
        <f t="shared" si="29"/>
        <v>24553500</v>
      </c>
      <c r="X313" s="2">
        <f t="shared" si="29"/>
        <v>5584100</v>
      </c>
      <c r="Y313" s="2" cm="1">
        <f t="array" ref="Y313">_xlfn.XLOOKUP(Y$1&amp;$R313,$C$3:$C$1662&amp;$D$3:$D$1662,$E$3:$E$1662,0,0,1)</f>
        <v>4600</v>
      </c>
      <c r="Z313" s="2" cm="1">
        <f t="array" ref="Z313">_xlfn.XLOOKUP(Z$1&amp;$R313,$C$3:$C$1662&amp;$D$3:$D$1662,$E$3:$E$1662,0,0,1)</f>
        <v>11400</v>
      </c>
      <c r="AA313" s="2" cm="1">
        <f t="array" ref="AA313">_xlfn.XLOOKUP(AA$1&amp;$R313,$C$3:$C$1662&amp;$D$3:$D$1662,$E$3:$E$1662,0,0,1)</f>
        <v>22100</v>
      </c>
      <c r="AB313" s="2" cm="1">
        <f t="array" ref="AB313">_xlfn.XLOOKUP(AB$1&amp;$R313,$C$3:$C$1662&amp;$D$3:$D$1662,$E$3:$E$1662,0,0,1)</f>
        <v>18700</v>
      </c>
      <c r="AC313" s="2" cm="1">
        <f t="array" ref="AC313">_xlfn.XLOOKUP(AC$1&amp;$R313,$C$3:$C$1662&amp;$D$3:$D$1662,$E$3:$E$1662,0,0,1)</f>
        <v>0</v>
      </c>
    </row>
    <row r="314" spans="3:29" x14ac:dyDescent="0.4">
      <c r="C314" t="s">
        <v>804</v>
      </c>
      <c r="D314" t="s">
        <v>697</v>
      </c>
      <c r="E314">
        <v>0</v>
      </c>
      <c r="R314" t="s">
        <v>365</v>
      </c>
      <c r="S314" s="2">
        <f t="shared" si="25"/>
        <v>12146400</v>
      </c>
      <c r="T314" s="2">
        <f t="shared" si="29"/>
        <v>7082400</v>
      </c>
      <c r="U314" s="2">
        <f t="shared" si="29"/>
        <v>6324500</v>
      </c>
      <c r="V314" s="2">
        <f t="shared" si="29"/>
        <v>17136800</v>
      </c>
      <c r="W314" s="2">
        <f t="shared" si="29"/>
        <v>24604200</v>
      </c>
      <c r="X314" s="2">
        <f t="shared" si="29"/>
        <v>5584100</v>
      </c>
      <c r="Y314" s="2" cm="1">
        <f t="array" ref="Y314">_xlfn.XLOOKUP(Y$1&amp;$R314,$C$3:$C$1662&amp;$D$3:$D$1662,$E$3:$E$1662,0,0,1)</f>
        <v>6100</v>
      </c>
      <c r="Z314" s="2" cm="1">
        <f t="array" ref="Z314">_xlfn.XLOOKUP(Z$1&amp;$R314,$C$3:$C$1662&amp;$D$3:$D$1662,$E$3:$E$1662,0,0,1)</f>
        <v>8300</v>
      </c>
      <c r="AA314" s="2" cm="1">
        <f t="array" ref="AA314">_xlfn.XLOOKUP(AA$1&amp;$R314,$C$3:$C$1662&amp;$D$3:$D$1662,$E$3:$E$1662,0,0,1)</f>
        <v>8800</v>
      </c>
      <c r="AB314" s="2" cm="1">
        <f t="array" ref="AB314">_xlfn.XLOOKUP(AB$1&amp;$R314,$C$3:$C$1662&amp;$D$3:$D$1662,$E$3:$E$1662,0,0,1)</f>
        <v>50700</v>
      </c>
      <c r="AC314" s="2" cm="1">
        <f t="array" ref="AC314">_xlfn.XLOOKUP(AC$1&amp;$R314,$C$3:$C$1662&amp;$D$3:$D$1662,$E$3:$E$1662,0,0,1)</f>
        <v>0</v>
      </c>
    </row>
    <row r="315" spans="3:29" x14ac:dyDescent="0.4">
      <c r="C315" t="s">
        <v>804</v>
      </c>
      <c r="D315" t="s">
        <v>698</v>
      </c>
      <c r="E315">
        <v>0</v>
      </c>
      <c r="R315" t="s">
        <v>366</v>
      </c>
      <c r="S315" s="2">
        <f t="shared" si="25"/>
        <v>12160840</v>
      </c>
      <c r="T315" s="2">
        <f t="shared" si="29"/>
        <v>7092500</v>
      </c>
      <c r="U315" s="2">
        <f t="shared" si="29"/>
        <v>6339100</v>
      </c>
      <c r="V315" s="2">
        <f t="shared" si="29"/>
        <v>17148800</v>
      </c>
      <c r="W315" s="2">
        <f t="shared" si="29"/>
        <v>24639700</v>
      </c>
      <c r="X315" s="2">
        <f t="shared" si="29"/>
        <v>5584100</v>
      </c>
      <c r="Y315" s="2" cm="1">
        <f t="array" ref="Y315">_xlfn.XLOOKUP(Y$1&amp;$R315,$C$3:$C$1662&amp;$D$3:$D$1662,$E$3:$E$1662,0,0,1)</f>
        <v>10100</v>
      </c>
      <c r="Z315" s="2" cm="1">
        <f t="array" ref="Z315">_xlfn.XLOOKUP(Z$1&amp;$R315,$C$3:$C$1662&amp;$D$3:$D$1662,$E$3:$E$1662,0,0,1)</f>
        <v>14600</v>
      </c>
      <c r="AA315" s="2" cm="1">
        <f t="array" ref="AA315">_xlfn.XLOOKUP(AA$1&amp;$R315,$C$3:$C$1662&amp;$D$3:$D$1662,$E$3:$E$1662,0,0,1)</f>
        <v>12000</v>
      </c>
      <c r="AB315" s="2" cm="1">
        <f t="array" ref="AB315">_xlfn.XLOOKUP(AB$1&amp;$R315,$C$3:$C$1662&amp;$D$3:$D$1662,$E$3:$E$1662,0,0,1)</f>
        <v>35500</v>
      </c>
      <c r="AC315" s="2" cm="1">
        <f t="array" ref="AC315">_xlfn.XLOOKUP(AC$1&amp;$R315,$C$3:$C$1662&amp;$D$3:$D$1662,$E$3:$E$1662,0,0,1)</f>
        <v>0</v>
      </c>
    </row>
    <row r="316" spans="3:29" x14ac:dyDescent="0.4">
      <c r="C316" t="s">
        <v>804</v>
      </c>
      <c r="D316" t="s">
        <v>699</v>
      </c>
      <c r="E316">
        <v>0</v>
      </c>
      <c r="R316" t="s">
        <v>367</v>
      </c>
      <c r="S316" s="2">
        <f t="shared" si="25"/>
        <v>12169820</v>
      </c>
      <c r="T316" s="2">
        <f t="shared" si="29"/>
        <v>7101800</v>
      </c>
      <c r="U316" s="2">
        <f t="shared" si="29"/>
        <v>6347400</v>
      </c>
      <c r="V316" s="2">
        <f t="shared" si="29"/>
        <v>17159500</v>
      </c>
      <c r="W316" s="2">
        <f t="shared" si="29"/>
        <v>24656300</v>
      </c>
      <c r="X316" s="2">
        <f t="shared" si="29"/>
        <v>5584100</v>
      </c>
      <c r="Y316" s="2" cm="1">
        <f t="array" ref="Y316">_xlfn.XLOOKUP(Y$1&amp;$R316,$C$3:$C$1662&amp;$D$3:$D$1662,$E$3:$E$1662,0,0,1)</f>
        <v>9300</v>
      </c>
      <c r="Z316" s="2" cm="1">
        <f t="array" ref="Z316">_xlfn.XLOOKUP(Z$1&amp;$R316,$C$3:$C$1662&amp;$D$3:$D$1662,$E$3:$E$1662,0,0,1)</f>
        <v>8300</v>
      </c>
      <c r="AA316" s="2" cm="1">
        <f t="array" ref="AA316">_xlfn.XLOOKUP(AA$1&amp;$R316,$C$3:$C$1662&amp;$D$3:$D$1662,$E$3:$E$1662,0,0,1)</f>
        <v>10700</v>
      </c>
      <c r="AB316" s="2" cm="1">
        <f t="array" ref="AB316">_xlfn.XLOOKUP(AB$1&amp;$R316,$C$3:$C$1662&amp;$D$3:$D$1662,$E$3:$E$1662,0,0,1)</f>
        <v>16600</v>
      </c>
      <c r="AC316" s="2" cm="1">
        <f t="array" ref="AC316">_xlfn.XLOOKUP(AC$1&amp;$R316,$C$3:$C$1662&amp;$D$3:$D$1662,$E$3:$E$1662,0,0,1)</f>
        <v>0</v>
      </c>
    </row>
    <row r="317" spans="3:29" x14ac:dyDescent="0.4">
      <c r="C317" t="s">
        <v>804</v>
      </c>
      <c r="D317" t="s">
        <v>700</v>
      </c>
      <c r="E317">
        <v>0</v>
      </c>
      <c r="R317" t="s">
        <v>368</v>
      </c>
      <c r="S317" s="2">
        <f t="shared" si="25"/>
        <v>12183200</v>
      </c>
      <c r="T317" s="2">
        <f t="shared" si="29"/>
        <v>7107700</v>
      </c>
      <c r="U317" s="2">
        <f t="shared" si="29"/>
        <v>6358800</v>
      </c>
      <c r="V317" s="2">
        <f t="shared" si="29"/>
        <v>17176100</v>
      </c>
      <c r="W317" s="2">
        <f t="shared" si="29"/>
        <v>24689300</v>
      </c>
      <c r="X317" s="2">
        <f t="shared" si="29"/>
        <v>5584100</v>
      </c>
      <c r="Y317" s="2" cm="1">
        <f t="array" ref="Y317">_xlfn.XLOOKUP(Y$1&amp;$R317,$C$3:$C$1662&amp;$D$3:$D$1662,$E$3:$E$1662,0,0,1)</f>
        <v>5900</v>
      </c>
      <c r="Z317" s="2" cm="1">
        <f t="array" ref="Z317">_xlfn.XLOOKUP(Z$1&amp;$R317,$C$3:$C$1662&amp;$D$3:$D$1662,$E$3:$E$1662,0,0,1)</f>
        <v>11400</v>
      </c>
      <c r="AA317" s="2" cm="1">
        <f t="array" ref="AA317">_xlfn.XLOOKUP(AA$1&amp;$R317,$C$3:$C$1662&amp;$D$3:$D$1662,$E$3:$E$1662,0,0,1)</f>
        <v>16600</v>
      </c>
      <c r="AB317" s="2" cm="1">
        <f t="array" ref="AB317">_xlfn.XLOOKUP(AB$1&amp;$R317,$C$3:$C$1662&amp;$D$3:$D$1662,$E$3:$E$1662,0,0,1)</f>
        <v>33000</v>
      </c>
      <c r="AC317" s="2" cm="1">
        <f t="array" ref="AC317">_xlfn.XLOOKUP(AC$1&amp;$R317,$C$3:$C$1662&amp;$D$3:$D$1662,$E$3:$E$1662,0,0,1)</f>
        <v>0</v>
      </c>
    </row>
    <row r="318" spans="3:29" x14ac:dyDescent="0.4">
      <c r="C318" t="s">
        <v>804</v>
      </c>
      <c r="D318" t="s">
        <v>701</v>
      </c>
      <c r="E318">
        <v>0</v>
      </c>
      <c r="R318" t="s">
        <v>369</v>
      </c>
      <c r="S318" s="2">
        <f t="shared" si="25"/>
        <v>12192660</v>
      </c>
      <c r="T318" s="2">
        <f t="shared" si="29"/>
        <v>7116600</v>
      </c>
      <c r="U318" s="2">
        <f t="shared" si="29"/>
        <v>6369000</v>
      </c>
      <c r="V318" s="2">
        <f t="shared" si="29"/>
        <v>17186800</v>
      </c>
      <c r="W318" s="2">
        <f t="shared" si="29"/>
        <v>24706800</v>
      </c>
      <c r="X318" s="2">
        <f t="shared" si="29"/>
        <v>5584100</v>
      </c>
      <c r="Y318" s="2" cm="1">
        <f t="array" ref="Y318">_xlfn.XLOOKUP(Y$1&amp;$R318,$C$3:$C$1662&amp;$D$3:$D$1662,$E$3:$E$1662,0,0,1)</f>
        <v>8900</v>
      </c>
      <c r="Z318" s="2" cm="1">
        <f t="array" ref="Z318">_xlfn.XLOOKUP(Z$1&amp;$R318,$C$3:$C$1662&amp;$D$3:$D$1662,$E$3:$E$1662,0,0,1)</f>
        <v>10200</v>
      </c>
      <c r="AA318" s="2" cm="1">
        <f t="array" ref="AA318">_xlfn.XLOOKUP(AA$1&amp;$R318,$C$3:$C$1662&amp;$D$3:$D$1662,$E$3:$E$1662,0,0,1)</f>
        <v>10700</v>
      </c>
      <c r="AB318" s="2" cm="1">
        <f t="array" ref="AB318">_xlfn.XLOOKUP(AB$1&amp;$R318,$C$3:$C$1662&amp;$D$3:$D$1662,$E$3:$E$1662,0,0,1)</f>
        <v>17500</v>
      </c>
      <c r="AC318" s="2" cm="1">
        <f t="array" ref="AC318">_xlfn.XLOOKUP(AC$1&amp;$R318,$C$3:$C$1662&amp;$D$3:$D$1662,$E$3:$E$1662,0,0,1)</f>
        <v>0</v>
      </c>
    </row>
    <row r="319" spans="3:29" x14ac:dyDescent="0.4">
      <c r="C319" t="s">
        <v>804</v>
      </c>
      <c r="D319" t="s">
        <v>702</v>
      </c>
      <c r="E319">
        <v>0</v>
      </c>
      <c r="R319" t="s">
        <v>370</v>
      </c>
      <c r="S319" s="2">
        <f t="shared" si="25"/>
        <v>12204620</v>
      </c>
      <c r="T319" s="2">
        <f t="shared" si="29"/>
        <v>7139300</v>
      </c>
      <c r="U319" s="2">
        <f t="shared" si="29"/>
        <v>6377100</v>
      </c>
      <c r="V319" s="2">
        <f t="shared" si="29"/>
        <v>17199200</v>
      </c>
      <c r="W319" s="2">
        <f t="shared" si="29"/>
        <v>24723400</v>
      </c>
      <c r="X319" s="2">
        <f t="shared" si="29"/>
        <v>5584100</v>
      </c>
      <c r="Y319" s="2" cm="1">
        <f t="array" ref="Y319">_xlfn.XLOOKUP(Y$1&amp;$R319,$C$3:$C$1662&amp;$D$3:$D$1662,$E$3:$E$1662,0,0,1)</f>
        <v>22700</v>
      </c>
      <c r="Z319" s="2" cm="1">
        <f t="array" ref="Z319">_xlfn.XLOOKUP(Z$1&amp;$R319,$C$3:$C$1662&amp;$D$3:$D$1662,$E$3:$E$1662,0,0,1)</f>
        <v>8100</v>
      </c>
      <c r="AA319" s="2" cm="1">
        <f t="array" ref="AA319">_xlfn.XLOOKUP(AA$1&amp;$R319,$C$3:$C$1662&amp;$D$3:$D$1662,$E$3:$E$1662,0,0,1)</f>
        <v>12400</v>
      </c>
      <c r="AB319" s="2" cm="1">
        <f t="array" ref="AB319">_xlfn.XLOOKUP(AB$1&amp;$R319,$C$3:$C$1662&amp;$D$3:$D$1662,$E$3:$E$1662,0,0,1)</f>
        <v>16600</v>
      </c>
      <c r="AC319" s="2" cm="1">
        <f t="array" ref="AC319">_xlfn.XLOOKUP(AC$1&amp;$R319,$C$3:$C$1662&amp;$D$3:$D$1662,$E$3:$E$1662,0,0,1)</f>
        <v>0</v>
      </c>
    </row>
    <row r="320" spans="3:29" x14ac:dyDescent="0.4">
      <c r="C320" t="s">
        <v>804</v>
      </c>
      <c r="D320" t="s">
        <v>703</v>
      </c>
      <c r="E320">
        <v>0</v>
      </c>
      <c r="R320" t="s">
        <v>371</v>
      </c>
      <c r="S320" s="2">
        <f t="shared" si="25"/>
        <v>12214500</v>
      </c>
      <c r="T320" s="2">
        <f t="shared" si="29"/>
        <v>7152700</v>
      </c>
      <c r="U320" s="2">
        <f t="shared" si="29"/>
        <v>6383200</v>
      </c>
      <c r="V320" s="2">
        <f t="shared" si="29"/>
        <v>17207700</v>
      </c>
      <c r="W320" s="2">
        <f t="shared" si="29"/>
        <v>24744800</v>
      </c>
      <c r="X320" s="2">
        <f t="shared" si="29"/>
        <v>5584100</v>
      </c>
      <c r="Y320" s="2" cm="1">
        <f t="array" ref="Y320">_xlfn.XLOOKUP(Y$1&amp;$R320,$C$3:$C$1662&amp;$D$3:$D$1662,$E$3:$E$1662,0,0,1)</f>
        <v>13400</v>
      </c>
      <c r="Z320" s="2" cm="1">
        <f t="array" ref="Z320">_xlfn.XLOOKUP(Z$1&amp;$R320,$C$3:$C$1662&amp;$D$3:$D$1662,$E$3:$E$1662,0,0,1)</f>
        <v>6100</v>
      </c>
      <c r="AA320" s="2" cm="1">
        <f t="array" ref="AA320">_xlfn.XLOOKUP(AA$1&amp;$R320,$C$3:$C$1662&amp;$D$3:$D$1662,$E$3:$E$1662,0,0,1)</f>
        <v>8500</v>
      </c>
      <c r="AB320" s="2" cm="1">
        <f t="array" ref="AB320">_xlfn.XLOOKUP(AB$1&amp;$R320,$C$3:$C$1662&amp;$D$3:$D$1662,$E$3:$E$1662,0,0,1)</f>
        <v>21400</v>
      </c>
      <c r="AC320" s="2" cm="1">
        <f t="array" ref="AC320">_xlfn.XLOOKUP(AC$1&amp;$R320,$C$3:$C$1662&amp;$D$3:$D$1662,$E$3:$E$1662,0,0,1)</f>
        <v>0</v>
      </c>
    </row>
    <row r="321" spans="3:29" x14ac:dyDescent="0.4">
      <c r="C321" t="s">
        <v>804</v>
      </c>
      <c r="D321" t="s">
        <v>704</v>
      </c>
      <c r="E321">
        <v>0</v>
      </c>
      <c r="R321" t="s">
        <v>372</v>
      </c>
      <c r="S321" s="2">
        <f t="shared" si="25"/>
        <v>12224480</v>
      </c>
      <c r="T321" s="2">
        <f t="shared" si="29"/>
        <v>7161500</v>
      </c>
      <c r="U321" s="2">
        <f t="shared" si="29"/>
        <v>6386500</v>
      </c>
      <c r="V321" s="2">
        <f t="shared" si="29"/>
        <v>17216200</v>
      </c>
      <c r="W321" s="2">
        <f t="shared" si="29"/>
        <v>24774100</v>
      </c>
      <c r="X321" s="2">
        <f t="shared" si="29"/>
        <v>5584100</v>
      </c>
      <c r="Y321" s="2" cm="1">
        <f t="array" ref="Y321">_xlfn.XLOOKUP(Y$1&amp;$R321,$C$3:$C$1662&amp;$D$3:$D$1662,$E$3:$E$1662,0,0,1)</f>
        <v>8800</v>
      </c>
      <c r="Z321" s="2" cm="1">
        <f t="array" ref="Z321">_xlfn.XLOOKUP(Z$1&amp;$R321,$C$3:$C$1662&amp;$D$3:$D$1662,$E$3:$E$1662,0,0,1)</f>
        <v>3300</v>
      </c>
      <c r="AA321" s="2" cm="1">
        <f t="array" ref="AA321">_xlfn.XLOOKUP(AA$1&amp;$R321,$C$3:$C$1662&amp;$D$3:$D$1662,$E$3:$E$1662,0,0,1)</f>
        <v>8500</v>
      </c>
      <c r="AB321" s="2" cm="1">
        <f t="array" ref="AB321">_xlfn.XLOOKUP(AB$1&amp;$R321,$C$3:$C$1662&amp;$D$3:$D$1662,$E$3:$E$1662,0,0,1)</f>
        <v>29300</v>
      </c>
      <c r="AC321" s="2" cm="1">
        <f t="array" ref="AC321">_xlfn.XLOOKUP(AC$1&amp;$R321,$C$3:$C$1662&amp;$D$3:$D$1662,$E$3:$E$1662,0,0,1)</f>
        <v>0</v>
      </c>
    </row>
    <row r="322" spans="3:29" x14ac:dyDescent="0.4">
      <c r="C322" t="s">
        <v>804</v>
      </c>
      <c r="D322" t="s">
        <v>705</v>
      </c>
      <c r="E322">
        <v>0</v>
      </c>
      <c r="R322" t="s">
        <v>373</v>
      </c>
      <c r="S322" s="2">
        <f t="shared" si="25"/>
        <v>12238300</v>
      </c>
      <c r="T322" s="2">
        <f t="shared" si="29"/>
        <v>7170700</v>
      </c>
      <c r="U322" s="2">
        <f t="shared" si="29"/>
        <v>6396400</v>
      </c>
      <c r="V322" s="2">
        <f t="shared" si="29"/>
        <v>17224900</v>
      </c>
      <c r="W322" s="2">
        <f t="shared" si="29"/>
        <v>24815400</v>
      </c>
      <c r="X322" s="2">
        <f t="shared" si="29"/>
        <v>5584100</v>
      </c>
      <c r="Y322" s="2" cm="1">
        <f t="array" ref="Y322">_xlfn.XLOOKUP(Y$1&amp;$R322,$C$3:$C$1662&amp;$D$3:$D$1662,$E$3:$E$1662,0,0,1)</f>
        <v>9200</v>
      </c>
      <c r="Z322" s="2" cm="1">
        <f t="array" ref="Z322">_xlfn.XLOOKUP(Z$1&amp;$R322,$C$3:$C$1662&amp;$D$3:$D$1662,$E$3:$E$1662,0,0,1)</f>
        <v>9900</v>
      </c>
      <c r="AA322" s="2" cm="1">
        <f t="array" ref="AA322">_xlfn.XLOOKUP(AA$1&amp;$R322,$C$3:$C$1662&amp;$D$3:$D$1662,$E$3:$E$1662,0,0,1)</f>
        <v>8700</v>
      </c>
      <c r="AB322" s="2" cm="1">
        <f t="array" ref="AB322">_xlfn.XLOOKUP(AB$1&amp;$R322,$C$3:$C$1662&amp;$D$3:$D$1662,$E$3:$E$1662,0,0,1)</f>
        <v>41300</v>
      </c>
      <c r="AC322" s="2" cm="1">
        <f t="array" ref="AC322">_xlfn.XLOOKUP(AC$1&amp;$R322,$C$3:$C$1662&amp;$D$3:$D$1662,$E$3:$E$1662,0,0,1)</f>
        <v>0</v>
      </c>
    </row>
    <row r="323" spans="3:29" x14ac:dyDescent="0.4">
      <c r="C323" t="s">
        <v>804</v>
      </c>
      <c r="D323" t="s">
        <v>706</v>
      </c>
      <c r="E323">
        <v>0</v>
      </c>
      <c r="R323" t="s">
        <v>374</v>
      </c>
      <c r="S323" s="2">
        <f t="shared" ref="S323:S333" si="30">IFERROR(AVERAGEIFS(T323:X323,T323:X323,"&gt;0"),0)</f>
        <v>12273300</v>
      </c>
      <c r="T323" s="2">
        <f t="shared" si="29"/>
        <v>7180500</v>
      </c>
      <c r="U323" s="2">
        <f t="shared" si="29"/>
        <v>6406400</v>
      </c>
      <c r="V323" s="2">
        <f t="shared" si="29"/>
        <v>17310100</v>
      </c>
      <c r="W323" s="2">
        <f t="shared" si="29"/>
        <v>24885400</v>
      </c>
      <c r="X323" s="2">
        <f t="shared" si="29"/>
        <v>5584100</v>
      </c>
      <c r="Y323" s="2" cm="1">
        <f t="array" ref="Y323">_xlfn.XLOOKUP(Y$1&amp;$R323,$C$3:$C$1662&amp;$D$3:$D$1662,$E$3:$E$1662,0,0,1)</f>
        <v>9800</v>
      </c>
      <c r="Z323" s="2" cm="1">
        <f t="array" ref="Z323">_xlfn.XLOOKUP(Z$1&amp;$R323,$C$3:$C$1662&amp;$D$3:$D$1662,$E$3:$E$1662,0,0,1)</f>
        <v>10000</v>
      </c>
      <c r="AA323" s="2" cm="1">
        <f t="array" ref="AA323">_xlfn.XLOOKUP(AA$1&amp;$R323,$C$3:$C$1662&amp;$D$3:$D$1662,$E$3:$E$1662,0,0,1)</f>
        <v>85200</v>
      </c>
      <c r="AB323" s="2" cm="1">
        <f t="array" ref="AB323">_xlfn.XLOOKUP(AB$1&amp;$R323,$C$3:$C$1662&amp;$D$3:$D$1662,$E$3:$E$1662,0,0,1)</f>
        <v>70000</v>
      </c>
      <c r="AC323" s="2" cm="1">
        <f t="array" ref="AC323">_xlfn.XLOOKUP(AC$1&amp;$R323,$C$3:$C$1662&amp;$D$3:$D$1662,$E$3:$E$1662,0,0,1)</f>
        <v>0</v>
      </c>
    </row>
    <row r="324" spans="3:29" x14ac:dyDescent="0.4">
      <c r="C324" t="s">
        <v>804</v>
      </c>
      <c r="D324" t="s">
        <v>707</v>
      </c>
      <c r="E324">
        <v>0</v>
      </c>
      <c r="R324" t="s">
        <v>375</v>
      </c>
      <c r="S324" s="2">
        <f t="shared" si="30"/>
        <v>12291980</v>
      </c>
      <c r="T324" s="2">
        <f t="shared" ref="T324:X333" si="31">T323+Y324</f>
        <v>7187900</v>
      </c>
      <c r="U324" s="2">
        <f t="shared" si="31"/>
        <v>6430900</v>
      </c>
      <c r="V324" s="2">
        <f t="shared" si="31"/>
        <v>17335900</v>
      </c>
      <c r="W324" s="2">
        <f t="shared" si="31"/>
        <v>24921100</v>
      </c>
      <c r="X324" s="2">
        <f t="shared" si="31"/>
        <v>5584100</v>
      </c>
      <c r="Y324" s="2" cm="1">
        <f t="array" ref="Y324">_xlfn.XLOOKUP(Y$1&amp;$R324,$C$3:$C$1662&amp;$D$3:$D$1662,$E$3:$E$1662,0,0,1)</f>
        <v>7400</v>
      </c>
      <c r="Z324" s="2" cm="1">
        <f t="array" ref="Z324">_xlfn.XLOOKUP(Z$1&amp;$R324,$C$3:$C$1662&amp;$D$3:$D$1662,$E$3:$E$1662,0,0,1)</f>
        <v>24500</v>
      </c>
      <c r="AA324" s="2" cm="1">
        <f t="array" ref="AA324">_xlfn.XLOOKUP(AA$1&amp;$R324,$C$3:$C$1662&amp;$D$3:$D$1662,$E$3:$E$1662,0,0,1)</f>
        <v>25800</v>
      </c>
      <c r="AB324" s="2" cm="1">
        <f t="array" ref="AB324">_xlfn.XLOOKUP(AB$1&amp;$R324,$C$3:$C$1662&amp;$D$3:$D$1662,$E$3:$E$1662,0,0,1)</f>
        <v>35700</v>
      </c>
      <c r="AC324" s="2" cm="1">
        <f t="array" ref="AC324">_xlfn.XLOOKUP(AC$1&amp;$R324,$C$3:$C$1662&amp;$D$3:$D$1662,$E$3:$E$1662,0,0,1)</f>
        <v>0</v>
      </c>
    </row>
    <row r="325" spans="3:29" x14ac:dyDescent="0.4">
      <c r="C325" t="s">
        <v>804</v>
      </c>
      <c r="D325" t="s">
        <v>708</v>
      </c>
      <c r="E325">
        <v>0</v>
      </c>
      <c r="R325" t="s">
        <v>376</v>
      </c>
      <c r="S325" s="2">
        <f t="shared" si="30"/>
        <v>12310780</v>
      </c>
      <c r="T325" s="2">
        <f t="shared" si="31"/>
        <v>7231800</v>
      </c>
      <c r="U325" s="2">
        <f t="shared" si="31"/>
        <v>6437700</v>
      </c>
      <c r="V325" s="2">
        <f t="shared" si="31"/>
        <v>17363900</v>
      </c>
      <c r="W325" s="2">
        <f t="shared" si="31"/>
        <v>24936400</v>
      </c>
      <c r="X325" s="2">
        <f t="shared" si="31"/>
        <v>5584100</v>
      </c>
      <c r="Y325" s="2" cm="1">
        <f t="array" ref="Y325">_xlfn.XLOOKUP(Y$1&amp;$R325,$C$3:$C$1662&amp;$D$3:$D$1662,$E$3:$E$1662,0,0,1)</f>
        <v>43900</v>
      </c>
      <c r="Z325" s="2" cm="1">
        <f t="array" ref="Z325">_xlfn.XLOOKUP(Z$1&amp;$R325,$C$3:$C$1662&amp;$D$3:$D$1662,$E$3:$E$1662,0,0,1)</f>
        <v>6800</v>
      </c>
      <c r="AA325" s="2" cm="1">
        <f t="array" ref="AA325">_xlfn.XLOOKUP(AA$1&amp;$R325,$C$3:$C$1662&amp;$D$3:$D$1662,$E$3:$E$1662,0,0,1)</f>
        <v>28000</v>
      </c>
      <c r="AB325" s="2" cm="1">
        <f t="array" ref="AB325">_xlfn.XLOOKUP(AB$1&amp;$R325,$C$3:$C$1662&amp;$D$3:$D$1662,$E$3:$E$1662,0,0,1)</f>
        <v>15300</v>
      </c>
      <c r="AC325" s="2" cm="1">
        <f t="array" ref="AC325">_xlfn.XLOOKUP(AC$1&amp;$R325,$C$3:$C$1662&amp;$D$3:$D$1662,$E$3:$E$1662,0,0,1)</f>
        <v>0</v>
      </c>
    </row>
    <row r="326" spans="3:29" x14ac:dyDescent="0.4">
      <c r="C326" t="s">
        <v>804</v>
      </c>
      <c r="D326" t="s">
        <v>709</v>
      </c>
      <c r="E326">
        <v>0</v>
      </c>
      <c r="R326" t="s">
        <v>377</v>
      </c>
      <c r="S326" s="2">
        <f t="shared" si="30"/>
        <v>12324320</v>
      </c>
      <c r="T326" s="2">
        <f t="shared" si="31"/>
        <v>7253400</v>
      </c>
      <c r="U326" s="2">
        <f t="shared" si="31"/>
        <v>6443900</v>
      </c>
      <c r="V326" s="2">
        <f t="shared" si="31"/>
        <v>17379900</v>
      </c>
      <c r="W326" s="2">
        <f t="shared" si="31"/>
        <v>24960300</v>
      </c>
      <c r="X326" s="2">
        <f t="shared" si="31"/>
        <v>5584100</v>
      </c>
      <c r="Y326" s="2" cm="1">
        <f t="array" ref="Y326">_xlfn.XLOOKUP(Y$1&amp;$R326,$C$3:$C$1662&amp;$D$3:$D$1662,$E$3:$E$1662,0,0,1)</f>
        <v>21600</v>
      </c>
      <c r="Z326" s="2" cm="1">
        <f t="array" ref="Z326">_xlfn.XLOOKUP(Z$1&amp;$R326,$C$3:$C$1662&amp;$D$3:$D$1662,$E$3:$E$1662,0,0,1)</f>
        <v>6200</v>
      </c>
      <c r="AA326" s="2" cm="1">
        <f t="array" ref="AA326">_xlfn.XLOOKUP(AA$1&amp;$R326,$C$3:$C$1662&amp;$D$3:$D$1662,$E$3:$E$1662,0,0,1)</f>
        <v>16000</v>
      </c>
      <c r="AB326" s="2" cm="1">
        <f t="array" ref="AB326">_xlfn.XLOOKUP(AB$1&amp;$R326,$C$3:$C$1662&amp;$D$3:$D$1662,$E$3:$E$1662,0,0,1)</f>
        <v>23900</v>
      </c>
      <c r="AC326" s="2" cm="1">
        <f t="array" ref="AC326">_xlfn.XLOOKUP(AC$1&amp;$R326,$C$3:$C$1662&amp;$D$3:$D$1662,$E$3:$E$1662,0,0,1)</f>
        <v>0</v>
      </c>
    </row>
    <row r="327" spans="3:29" x14ac:dyDescent="0.4">
      <c r="C327" t="s">
        <v>804</v>
      </c>
      <c r="D327" t="s">
        <v>710</v>
      </c>
      <c r="E327">
        <v>0</v>
      </c>
      <c r="R327" t="s">
        <v>378</v>
      </c>
      <c r="S327" s="2">
        <f t="shared" si="30"/>
        <v>12345960</v>
      </c>
      <c r="T327" s="2">
        <f t="shared" si="31"/>
        <v>7271600</v>
      </c>
      <c r="U327" s="2">
        <f t="shared" si="31"/>
        <v>6469900</v>
      </c>
      <c r="V327" s="2">
        <f t="shared" si="31"/>
        <v>17403000</v>
      </c>
      <c r="W327" s="2">
        <f t="shared" si="31"/>
        <v>25001200</v>
      </c>
      <c r="X327" s="2">
        <f t="shared" si="31"/>
        <v>5584100</v>
      </c>
      <c r="Y327" s="2" cm="1">
        <f t="array" ref="Y327">_xlfn.XLOOKUP(Y$1&amp;$R327,$C$3:$C$1662&amp;$D$3:$D$1662,$E$3:$E$1662,0,0,1)</f>
        <v>18200</v>
      </c>
      <c r="Z327" s="2" cm="1">
        <f t="array" ref="Z327">_xlfn.XLOOKUP(Z$1&amp;$R327,$C$3:$C$1662&amp;$D$3:$D$1662,$E$3:$E$1662,0,0,1)</f>
        <v>26000</v>
      </c>
      <c r="AA327" s="2" cm="1">
        <f t="array" ref="AA327">_xlfn.XLOOKUP(AA$1&amp;$R327,$C$3:$C$1662&amp;$D$3:$D$1662,$E$3:$E$1662,0,0,1)</f>
        <v>23100</v>
      </c>
      <c r="AB327" s="2" cm="1">
        <f t="array" ref="AB327">_xlfn.XLOOKUP(AB$1&amp;$R327,$C$3:$C$1662&amp;$D$3:$D$1662,$E$3:$E$1662,0,0,1)</f>
        <v>40900</v>
      </c>
      <c r="AC327" s="2" cm="1">
        <f t="array" ref="AC327">_xlfn.XLOOKUP(AC$1&amp;$R327,$C$3:$C$1662&amp;$D$3:$D$1662,$E$3:$E$1662,0,0,1)</f>
        <v>0</v>
      </c>
    </row>
    <row r="328" spans="3:29" x14ac:dyDescent="0.4">
      <c r="C328" t="s">
        <v>804</v>
      </c>
      <c r="D328" t="s">
        <v>711</v>
      </c>
      <c r="E328">
        <v>0</v>
      </c>
      <c r="R328" t="s">
        <v>379</v>
      </c>
      <c r="S328" s="2">
        <f t="shared" si="30"/>
        <v>12345960</v>
      </c>
      <c r="T328" s="2">
        <f t="shared" si="31"/>
        <v>7271600</v>
      </c>
      <c r="U328" s="2">
        <f t="shared" si="31"/>
        <v>6469900</v>
      </c>
      <c r="V328" s="2">
        <f t="shared" si="31"/>
        <v>17403000</v>
      </c>
      <c r="W328" s="2">
        <f t="shared" si="31"/>
        <v>25001200</v>
      </c>
      <c r="X328" s="2">
        <f t="shared" si="31"/>
        <v>5584100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12345960</v>
      </c>
      <c r="T329" s="2">
        <f t="shared" si="31"/>
        <v>7271600</v>
      </c>
      <c r="U329" s="2">
        <f t="shared" si="31"/>
        <v>6469900</v>
      </c>
      <c r="V329" s="2">
        <f t="shared" si="31"/>
        <v>17403000</v>
      </c>
      <c r="W329" s="2">
        <f t="shared" si="31"/>
        <v>25001200</v>
      </c>
      <c r="X329" s="2">
        <f t="shared" si="31"/>
        <v>5584100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12345960</v>
      </c>
      <c r="T330" s="2">
        <f t="shared" si="31"/>
        <v>7271600</v>
      </c>
      <c r="U330" s="2">
        <f t="shared" si="31"/>
        <v>6469900</v>
      </c>
      <c r="V330" s="2">
        <f t="shared" si="31"/>
        <v>17403000</v>
      </c>
      <c r="W330" s="2">
        <f t="shared" si="31"/>
        <v>25001200</v>
      </c>
      <c r="X330" s="2">
        <f t="shared" si="31"/>
        <v>5584100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12345960</v>
      </c>
      <c r="T331" s="2">
        <f t="shared" si="31"/>
        <v>7271600</v>
      </c>
      <c r="U331" s="2">
        <f t="shared" si="31"/>
        <v>6469900</v>
      </c>
      <c r="V331" s="2">
        <f t="shared" si="31"/>
        <v>17403000</v>
      </c>
      <c r="W331" s="2">
        <f t="shared" si="31"/>
        <v>25001200</v>
      </c>
      <c r="X331" s="2">
        <f t="shared" si="31"/>
        <v>5584100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12345960</v>
      </c>
      <c r="T332" s="2">
        <f t="shared" si="31"/>
        <v>7271600</v>
      </c>
      <c r="U332" s="2">
        <f t="shared" si="31"/>
        <v>6469900</v>
      </c>
      <c r="V332" s="2">
        <f t="shared" si="31"/>
        <v>17403000</v>
      </c>
      <c r="W332" s="2">
        <f t="shared" si="31"/>
        <v>25001200</v>
      </c>
      <c r="X332" s="2">
        <f t="shared" si="31"/>
        <v>5584100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12614460</v>
      </c>
      <c r="T333" s="2">
        <f t="shared" si="31"/>
        <v>7660200</v>
      </c>
      <c r="U333" s="2">
        <f t="shared" si="31"/>
        <v>6619500</v>
      </c>
      <c r="V333" s="2">
        <f t="shared" si="31"/>
        <v>17615800</v>
      </c>
      <c r="W333" s="2">
        <f t="shared" si="31"/>
        <v>25342400</v>
      </c>
      <c r="X333" s="2">
        <f t="shared" si="31"/>
        <v>5834400</v>
      </c>
      <c r="Y333" s="2" cm="1">
        <f t="array" ref="Y333">_xlfn.XLOOKUP(Y$1&amp;$R333,$C$3:$C$1662&amp;$D$3:$D$1662,$E$3:$E$1662,0,0,1)</f>
        <v>388600</v>
      </c>
      <c r="Z333" s="2" cm="1">
        <f t="array" ref="Z333">_xlfn.XLOOKUP(Z$1&amp;$R333,$C$3:$C$1662&amp;$D$3:$D$1662,$E$3:$E$1662,0,0,1)</f>
        <v>149600</v>
      </c>
      <c r="AA333" s="2" cm="1">
        <f t="array" ref="AA333">_xlfn.XLOOKUP(AA$1&amp;$R333,$C$3:$C$1662&amp;$D$3:$D$1662,$E$3:$E$1662,0,0,1)</f>
        <v>212800</v>
      </c>
      <c r="AB333" s="2" cm="1">
        <f t="array" ref="AB333">_xlfn.XLOOKUP(AB$1&amp;$R333,$C$3:$C$1662&amp;$D$3:$D$1662,$E$3:$E$1662,0,0,1)</f>
        <v>341200</v>
      </c>
      <c r="AC333" s="2" cm="1">
        <f t="array" ref="AC333">_xlfn.XLOOKUP(AC$1&amp;$R333,$C$3:$C$1662&amp;$D$3:$D$1662,$E$3:$E$1662,0,0,1)</f>
        <v>250300</v>
      </c>
    </row>
    <row r="334" spans="3:29" x14ac:dyDescent="0.4">
      <c r="C334" t="s">
        <v>804</v>
      </c>
      <c r="D334" t="s">
        <v>717</v>
      </c>
      <c r="E334">
        <v>250300</v>
      </c>
    </row>
    <row r="335" spans="3:29" x14ac:dyDescent="0.4">
      <c r="C335" t="s">
        <v>836</v>
      </c>
      <c r="D335" t="s">
        <v>506</v>
      </c>
      <c r="E335">
        <v>521700</v>
      </c>
    </row>
    <row r="336" spans="3:29" x14ac:dyDescent="0.4">
      <c r="C336" t="s">
        <v>836</v>
      </c>
      <c r="D336" t="s">
        <v>507</v>
      </c>
      <c r="E336">
        <v>222800</v>
      </c>
    </row>
    <row r="337" spans="3:5" x14ac:dyDescent="0.4">
      <c r="C337" t="s">
        <v>836</v>
      </c>
      <c r="D337" t="s">
        <v>508</v>
      </c>
      <c r="E337">
        <v>135400</v>
      </c>
    </row>
    <row r="338" spans="3:5" x14ac:dyDescent="0.4">
      <c r="C338" t="s">
        <v>836</v>
      </c>
      <c r="D338" t="s">
        <v>509</v>
      </c>
      <c r="E338">
        <v>127600</v>
      </c>
    </row>
    <row r="339" spans="3:5" x14ac:dyDescent="0.4">
      <c r="C339" t="s">
        <v>836</v>
      </c>
      <c r="D339" t="s">
        <v>510</v>
      </c>
      <c r="E339">
        <v>192900</v>
      </c>
    </row>
    <row r="340" spans="3:5" x14ac:dyDescent="0.4">
      <c r="C340" t="s">
        <v>836</v>
      </c>
      <c r="D340" t="s">
        <v>511</v>
      </c>
      <c r="E340">
        <v>197500</v>
      </c>
    </row>
    <row r="341" spans="3:5" x14ac:dyDescent="0.4">
      <c r="C341" t="s">
        <v>836</v>
      </c>
      <c r="D341" t="s">
        <v>512</v>
      </c>
      <c r="E341">
        <v>139400</v>
      </c>
    </row>
    <row r="342" spans="3:5" x14ac:dyDescent="0.4">
      <c r="C342" t="s">
        <v>836</v>
      </c>
      <c r="D342" t="s">
        <v>513</v>
      </c>
      <c r="E342">
        <v>144300</v>
      </c>
    </row>
    <row r="343" spans="3:5" x14ac:dyDescent="0.4">
      <c r="C343" t="s">
        <v>836</v>
      </c>
      <c r="D343" t="s">
        <v>514</v>
      </c>
      <c r="E343">
        <v>231900</v>
      </c>
    </row>
    <row r="344" spans="3:5" x14ac:dyDescent="0.4">
      <c r="C344" t="s">
        <v>836</v>
      </c>
      <c r="D344" t="s">
        <v>515</v>
      </c>
      <c r="E344">
        <v>108200</v>
      </c>
    </row>
    <row r="345" spans="3:5" x14ac:dyDescent="0.4">
      <c r="C345" t="s">
        <v>836</v>
      </c>
      <c r="D345" t="s">
        <v>516</v>
      </c>
      <c r="E345">
        <v>152500</v>
      </c>
    </row>
    <row r="346" spans="3:5" x14ac:dyDescent="0.4">
      <c r="C346" t="s">
        <v>836</v>
      </c>
      <c r="D346" t="s">
        <v>517</v>
      </c>
      <c r="E346">
        <v>171000</v>
      </c>
    </row>
    <row r="347" spans="3:5" x14ac:dyDescent="0.4">
      <c r="C347" t="s">
        <v>836</v>
      </c>
      <c r="D347" t="s">
        <v>518</v>
      </c>
      <c r="E347">
        <v>198000</v>
      </c>
    </row>
    <row r="348" spans="3:5" x14ac:dyDescent="0.4">
      <c r="C348" t="s">
        <v>836</v>
      </c>
      <c r="D348" t="s">
        <v>519</v>
      </c>
      <c r="E348">
        <v>107800</v>
      </c>
    </row>
    <row r="349" spans="3:5" x14ac:dyDescent="0.4">
      <c r="C349" t="s">
        <v>836</v>
      </c>
      <c r="D349" t="s">
        <v>520</v>
      </c>
      <c r="E349">
        <v>80000</v>
      </c>
    </row>
    <row r="350" spans="3:5" x14ac:dyDescent="0.4">
      <c r="C350" t="s">
        <v>836</v>
      </c>
      <c r="D350" t="s">
        <v>521</v>
      </c>
      <c r="E350">
        <v>85500</v>
      </c>
    </row>
    <row r="351" spans="3:5" x14ac:dyDescent="0.4">
      <c r="C351" t="s">
        <v>836</v>
      </c>
      <c r="D351" t="s">
        <v>522</v>
      </c>
      <c r="E351">
        <v>82900</v>
      </c>
    </row>
    <row r="352" spans="3:5" x14ac:dyDescent="0.4">
      <c r="C352" t="s">
        <v>836</v>
      </c>
      <c r="D352" t="s">
        <v>523</v>
      </c>
      <c r="E352">
        <v>87900</v>
      </c>
    </row>
    <row r="353" spans="3:5" x14ac:dyDescent="0.4">
      <c r="C353" t="s">
        <v>836</v>
      </c>
      <c r="D353" t="s">
        <v>524</v>
      </c>
      <c r="E353">
        <v>123600</v>
      </c>
    </row>
    <row r="354" spans="3:5" x14ac:dyDescent="0.4">
      <c r="C354" t="s">
        <v>836</v>
      </c>
      <c r="D354" t="s">
        <v>525</v>
      </c>
      <c r="E354">
        <v>52700</v>
      </c>
    </row>
    <row r="355" spans="3:5" x14ac:dyDescent="0.4">
      <c r="C355" t="s">
        <v>836</v>
      </c>
      <c r="D355" t="s">
        <v>526</v>
      </c>
      <c r="E355">
        <v>53800</v>
      </c>
    </row>
    <row r="356" spans="3:5" x14ac:dyDescent="0.4">
      <c r="C356" t="s">
        <v>836</v>
      </c>
      <c r="D356" t="s">
        <v>527</v>
      </c>
      <c r="E356">
        <v>31500</v>
      </c>
    </row>
    <row r="357" spans="3:5" x14ac:dyDescent="0.4">
      <c r="C357" t="s">
        <v>836</v>
      </c>
      <c r="D357" t="s">
        <v>528</v>
      </c>
      <c r="E357">
        <v>139700</v>
      </c>
    </row>
    <row r="358" spans="3:5" x14ac:dyDescent="0.4">
      <c r="C358" t="s">
        <v>836</v>
      </c>
      <c r="D358" t="s">
        <v>529</v>
      </c>
      <c r="E358">
        <v>68900</v>
      </c>
    </row>
    <row r="359" spans="3:5" x14ac:dyDescent="0.4">
      <c r="C359" t="s">
        <v>836</v>
      </c>
      <c r="D359" t="s">
        <v>530</v>
      </c>
      <c r="E359">
        <v>56700</v>
      </c>
    </row>
    <row r="360" spans="3:5" x14ac:dyDescent="0.4">
      <c r="C360" t="s">
        <v>836</v>
      </c>
      <c r="D360" t="s">
        <v>531</v>
      </c>
      <c r="E360">
        <v>48100</v>
      </c>
    </row>
    <row r="361" spans="3:5" x14ac:dyDescent="0.4">
      <c r="C361" t="s">
        <v>836</v>
      </c>
      <c r="D361" t="s">
        <v>532</v>
      </c>
      <c r="E361">
        <v>77300</v>
      </c>
    </row>
    <row r="362" spans="3:5" x14ac:dyDescent="0.4">
      <c r="C362" t="s">
        <v>836</v>
      </c>
      <c r="D362" t="s">
        <v>533</v>
      </c>
      <c r="E362">
        <v>98200</v>
      </c>
    </row>
    <row r="363" spans="3:5" x14ac:dyDescent="0.4">
      <c r="C363" t="s">
        <v>836</v>
      </c>
      <c r="D363" t="s">
        <v>534</v>
      </c>
      <c r="E363">
        <v>102300</v>
      </c>
    </row>
    <row r="364" spans="3:5" x14ac:dyDescent="0.4">
      <c r="C364" t="s">
        <v>836</v>
      </c>
      <c r="D364" t="s">
        <v>535</v>
      </c>
      <c r="E364">
        <v>224700</v>
      </c>
    </row>
    <row r="365" spans="3:5" x14ac:dyDescent="0.4">
      <c r="C365" t="s">
        <v>836</v>
      </c>
      <c r="D365" t="s">
        <v>536</v>
      </c>
      <c r="E365">
        <v>103200</v>
      </c>
    </row>
    <row r="366" spans="3:5" x14ac:dyDescent="0.4">
      <c r="C366" t="s">
        <v>836</v>
      </c>
      <c r="D366" t="s">
        <v>537</v>
      </c>
      <c r="E366">
        <v>108400</v>
      </c>
    </row>
    <row r="367" spans="3:5" x14ac:dyDescent="0.4">
      <c r="C367" t="s">
        <v>836</v>
      </c>
      <c r="D367" t="s">
        <v>538</v>
      </c>
      <c r="E367">
        <v>60800</v>
      </c>
    </row>
    <row r="368" spans="3:5" x14ac:dyDescent="0.4">
      <c r="C368" t="s">
        <v>836</v>
      </c>
      <c r="D368" t="s">
        <v>539</v>
      </c>
      <c r="E368">
        <v>44300</v>
      </c>
    </row>
    <row r="369" spans="3:5" x14ac:dyDescent="0.4">
      <c r="C369" t="s">
        <v>836</v>
      </c>
      <c r="D369" t="s">
        <v>540</v>
      </c>
      <c r="E369">
        <v>61700</v>
      </c>
    </row>
    <row r="370" spans="3:5" x14ac:dyDescent="0.4">
      <c r="C370" t="s">
        <v>836</v>
      </c>
      <c r="D370" t="s">
        <v>541</v>
      </c>
      <c r="E370">
        <v>101600</v>
      </c>
    </row>
    <row r="371" spans="3:5" x14ac:dyDescent="0.4">
      <c r="C371" t="s">
        <v>836</v>
      </c>
      <c r="D371" t="s">
        <v>542</v>
      </c>
      <c r="E371">
        <v>49500</v>
      </c>
    </row>
    <row r="372" spans="3:5" x14ac:dyDescent="0.4">
      <c r="C372" t="s">
        <v>836</v>
      </c>
      <c r="D372" t="s">
        <v>543</v>
      </c>
      <c r="E372">
        <v>45700</v>
      </c>
    </row>
    <row r="373" spans="3:5" x14ac:dyDescent="0.4">
      <c r="C373" t="s">
        <v>836</v>
      </c>
      <c r="D373" t="s">
        <v>544</v>
      </c>
      <c r="E373">
        <v>48900</v>
      </c>
    </row>
    <row r="374" spans="3:5" x14ac:dyDescent="0.4">
      <c r="C374" t="s">
        <v>836</v>
      </c>
      <c r="D374" t="s">
        <v>545</v>
      </c>
      <c r="E374">
        <v>29400</v>
      </c>
    </row>
    <row r="375" spans="3:5" x14ac:dyDescent="0.4">
      <c r="C375" t="s">
        <v>836</v>
      </c>
      <c r="D375" t="s">
        <v>546</v>
      </c>
      <c r="E375">
        <v>58900</v>
      </c>
    </row>
    <row r="376" spans="3:5" x14ac:dyDescent="0.4">
      <c r="C376" t="s">
        <v>836</v>
      </c>
      <c r="D376" t="s">
        <v>547</v>
      </c>
      <c r="E376">
        <v>112500</v>
      </c>
    </row>
    <row r="377" spans="3:5" x14ac:dyDescent="0.4">
      <c r="C377" t="s">
        <v>836</v>
      </c>
      <c r="D377" t="s">
        <v>548</v>
      </c>
      <c r="E377">
        <v>94900</v>
      </c>
    </row>
    <row r="378" spans="3:5" x14ac:dyDescent="0.4">
      <c r="C378" t="s">
        <v>836</v>
      </c>
      <c r="D378" t="s">
        <v>549</v>
      </c>
      <c r="E378">
        <v>74700</v>
      </c>
    </row>
    <row r="379" spans="3:5" x14ac:dyDescent="0.4">
      <c r="C379" t="s">
        <v>836</v>
      </c>
      <c r="D379" t="s">
        <v>550</v>
      </c>
      <c r="E379">
        <v>43400</v>
      </c>
    </row>
    <row r="380" spans="3:5" x14ac:dyDescent="0.4">
      <c r="C380" t="s">
        <v>836</v>
      </c>
      <c r="D380" t="s">
        <v>551</v>
      </c>
      <c r="E380">
        <v>50800</v>
      </c>
    </row>
    <row r="381" spans="3:5" x14ac:dyDescent="0.4">
      <c r="C381" t="s">
        <v>836</v>
      </c>
      <c r="D381" t="s">
        <v>552</v>
      </c>
      <c r="E381">
        <v>44100</v>
      </c>
    </row>
    <row r="382" spans="3:5" x14ac:dyDescent="0.4">
      <c r="C382" t="s">
        <v>836</v>
      </c>
      <c r="D382" t="s">
        <v>553</v>
      </c>
      <c r="E382">
        <v>17400</v>
      </c>
    </row>
    <row r="383" spans="3:5" x14ac:dyDescent="0.4">
      <c r="C383" t="s">
        <v>836</v>
      </c>
      <c r="D383" t="s">
        <v>554</v>
      </c>
      <c r="E383">
        <v>43900</v>
      </c>
    </row>
    <row r="384" spans="3:5" x14ac:dyDescent="0.4">
      <c r="C384" t="s">
        <v>836</v>
      </c>
      <c r="D384" t="s">
        <v>555</v>
      </c>
      <c r="E384">
        <v>30400</v>
      </c>
    </row>
    <row r="385" spans="3:5" x14ac:dyDescent="0.4">
      <c r="C385" t="s">
        <v>836</v>
      </c>
      <c r="D385" t="s">
        <v>556</v>
      </c>
      <c r="E385">
        <v>26700</v>
      </c>
    </row>
    <row r="386" spans="3:5" x14ac:dyDescent="0.4">
      <c r="C386" t="s">
        <v>836</v>
      </c>
      <c r="D386" t="s">
        <v>557</v>
      </c>
      <c r="E386">
        <v>30900</v>
      </c>
    </row>
    <row r="387" spans="3:5" x14ac:dyDescent="0.4">
      <c r="C387" t="s">
        <v>836</v>
      </c>
      <c r="D387" t="s">
        <v>558</v>
      </c>
      <c r="E387">
        <v>51300</v>
      </c>
    </row>
    <row r="388" spans="3:5" x14ac:dyDescent="0.4">
      <c r="C388" t="s">
        <v>836</v>
      </c>
      <c r="D388" t="s">
        <v>559</v>
      </c>
      <c r="E388">
        <v>38400</v>
      </c>
    </row>
    <row r="389" spans="3:5" x14ac:dyDescent="0.4">
      <c r="C389" t="s">
        <v>836</v>
      </c>
      <c r="D389" t="s">
        <v>560</v>
      </c>
      <c r="E389">
        <v>33200</v>
      </c>
    </row>
    <row r="390" spans="3:5" x14ac:dyDescent="0.4">
      <c r="C390" t="s">
        <v>836</v>
      </c>
      <c r="D390" t="s">
        <v>561</v>
      </c>
      <c r="E390">
        <v>81000</v>
      </c>
    </row>
    <row r="391" spans="3:5" x14ac:dyDescent="0.4">
      <c r="C391" t="s">
        <v>836</v>
      </c>
      <c r="D391" t="s">
        <v>562</v>
      </c>
      <c r="E391">
        <v>30500</v>
      </c>
    </row>
    <row r="392" spans="3:5" x14ac:dyDescent="0.4">
      <c r="C392" t="s">
        <v>836</v>
      </c>
      <c r="D392" t="s">
        <v>563</v>
      </c>
      <c r="E392">
        <v>43400</v>
      </c>
    </row>
    <row r="393" spans="3:5" x14ac:dyDescent="0.4">
      <c r="C393" t="s">
        <v>836</v>
      </c>
      <c r="D393" t="s">
        <v>564</v>
      </c>
      <c r="E393">
        <v>62500</v>
      </c>
    </row>
    <row r="394" spans="3:5" x14ac:dyDescent="0.4">
      <c r="C394" t="s">
        <v>836</v>
      </c>
      <c r="D394" t="s">
        <v>565</v>
      </c>
      <c r="E394">
        <v>160100</v>
      </c>
    </row>
    <row r="395" spans="3:5" x14ac:dyDescent="0.4">
      <c r="C395" t="s">
        <v>836</v>
      </c>
      <c r="D395" t="s">
        <v>566</v>
      </c>
      <c r="E395">
        <v>85400</v>
      </c>
    </row>
    <row r="396" spans="3:5" x14ac:dyDescent="0.4">
      <c r="C396" t="s">
        <v>836</v>
      </c>
      <c r="D396" t="s">
        <v>567</v>
      </c>
      <c r="E396">
        <v>88100</v>
      </c>
    </row>
    <row r="397" spans="3:5" x14ac:dyDescent="0.4">
      <c r="C397" t="s">
        <v>836</v>
      </c>
      <c r="D397" t="s">
        <v>568</v>
      </c>
      <c r="E397">
        <v>66300</v>
      </c>
    </row>
    <row r="398" spans="3:5" x14ac:dyDescent="0.4">
      <c r="C398" t="s">
        <v>836</v>
      </c>
      <c r="D398" t="s">
        <v>569</v>
      </c>
      <c r="E398">
        <v>52100</v>
      </c>
    </row>
    <row r="399" spans="3:5" x14ac:dyDescent="0.4">
      <c r="C399" t="s">
        <v>836</v>
      </c>
      <c r="D399" t="s">
        <v>570</v>
      </c>
      <c r="E399">
        <v>74000</v>
      </c>
    </row>
    <row r="400" spans="3:5" x14ac:dyDescent="0.4">
      <c r="C400" t="s">
        <v>836</v>
      </c>
      <c r="D400" t="s">
        <v>571</v>
      </c>
      <c r="E400">
        <v>107500</v>
      </c>
    </row>
    <row r="401" spans="3:5" x14ac:dyDescent="0.4">
      <c r="C401" t="s">
        <v>836</v>
      </c>
      <c r="D401" t="s">
        <v>572</v>
      </c>
      <c r="E401">
        <v>45900</v>
      </c>
    </row>
    <row r="402" spans="3:5" x14ac:dyDescent="0.4">
      <c r="C402" t="s">
        <v>836</v>
      </c>
      <c r="D402" t="s">
        <v>573</v>
      </c>
      <c r="E402">
        <v>34900</v>
      </c>
    </row>
    <row r="403" spans="3:5" x14ac:dyDescent="0.4">
      <c r="C403" t="s">
        <v>836</v>
      </c>
      <c r="D403" t="s">
        <v>574</v>
      </c>
      <c r="E403">
        <v>46700</v>
      </c>
    </row>
    <row r="404" spans="3:5" x14ac:dyDescent="0.4">
      <c r="C404" t="s">
        <v>836</v>
      </c>
      <c r="D404" t="s">
        <v>575</v>
      </c>
      <c r="E404">
        <v>41400</v>
      </c>
    </row>
    <row r="405" spans="3:5" x14ac:dyDescent="0.4">
      <c r="C405" t="s">
        <v>836</v>
      </c>
      <c r="D405" t="s">
        <v>576</v>
      </c>
      <c r="E405">
        <v>97400</v>
      </c>
    </row>
    <row r="406" spans="3:5" x14ac:dyDescent="0.4">
      <c r="C406" t="s">
        <v>836</v>
      </c>
      <c r="D406" t="s">
        <v>577</v>
      </c>
      <c r="E406">
        <v>100300</v>
      </c>
    </row>
    <row r="407" spans="3:5" x14ac:dyDescent="0.4">
      <c r="C407" t="s">
        <v>836</v>
      </c>
      <c r="D407" t="s">
        <v>578</v>
      </c>
      <c r="E407">
        <v>68900</v>
      </c>
    </row>
    <row r="408" spans="3:5" x14ac:dyDescent="0.4">
      <c r="C408" t="s">
        <v>836</v>
      </c>
      <c r="D408" t="s">
        <v>579</v>
      </c>
      <c r="E408">
        <v>48900</v>
      </c>
    </row>
    <row r="409" spans="3:5" x14ac:dyDescent="0.4">
      <c r="C409" t="s">
        <v>836</v>
      </c>
      <c r="D409" t="s">
        <v>580</v>
      </c>
      <c r="E409">
        <v>90300</v>
      </c>
    </row>
    <row r="410" spans="3:5" x14ac:dyDescent="0.4">
      <c r="C410" t="s">
        <v>836</v>
      </c>
      <c r="D410" t="s">
        <v>581</v>
      </c>
      <c r="E410">
        <v>71300</v>
      </c>
    </row>
    <row r="411" spans="3:5" x14ac:dyDescent="0.4">
      <c r="C411" t="s">
        <v>836</v>
      </c>
      <c r="D411" t="s">
        <v>582</v>
      </c>
      <c r="E411">
        <v>149500</v>
      </c>
    </row>
    <row r="412" spans="3:5" x14ac:dyDescent="0.4">
      <c r="C412" t="s">
        <v>836</v>
      </c>
      <c r="D412" t="s">
        <v>583</v>
      </c>
      <c r="E412">
        <v>89900</v>
      </c>
    </row>
    <row r="413" spans="3:5" x14ac:dyDescent="0.4">
      <c r="C413" t="s">
        <v>836</v>
      </c>
      <c r="D413" t="s">
        <v>584</v>
      </c>
      <c r="E413">
        <v>74700</v>
      </c>
    </row>
    <row r="414" spans="3:5" x14ac:dyDescent="0.4">
      <c r="C414" t="s">
        <v>836</v>
      </c>
      <c r="D414" t="s">
        <v>585</v>
      </c>
      <c r="E414">
        <v>73000</v>
      </c>
    </row>
    <row r="415" spans="3:5" x14ac:dyDescent="0.4">
      <c r="C415" t="s">
        <v>836</v>
      </c>
      <c r="D415" t="s">
        <v>586</v>
      </c>
      <c r="E415">
        <v>91600</v>
      </c>
    </row>
    <row r="416" spans="3:5" x14ac:dyDescent="0.4">
      <c r="C416" t="s">
        <v>836</v>
      </c>
      <c r="D416" t="s">
        <v>587</v>
      </c>
      <c r="E416">
        <v>48000</v>
      </c>
    </row>
    <row r="417" spans="3:5" x14ac:dyDescent="0.4">
      <c r="C417" t="s">
        <v>836</v>
      </c>
      <c r="D417" t="s">
        <v>588</v>
      </c>
      <c r="E417">
        <v>105000</v>
      </c>
    </row>
    <row r="418" spans="3:5" x14ac:dyDescent="0.4">
      <c r="C418" t="s">
        <v>836</v>
      </c>
      <c r="D418" t="s">
        <v>589</v>
      </c>
      <c r="E418">
        <v>80600</v>
      </c>
    </row>
    <row r="419" spans="3:5" x14ac:dyDescent="0.4">
      <c r="C419" t="s">
        <v>836</v>
      </c>
      <c r="D419" t="s">
        <v>590</v>
      </c>
      <c r="E419">
        <v>44200</v>
      </c>
    </row>
    <row r="420" spans="3:5" x14ac:dyDescent="0.4">
      <c r="C420" t="s">
        <v>836</v>
      </c>
      <c r="D420" t="s">
        <v>591</v>
      </c>
      <c r="E420">
        <v>56500</v>
      </c>
    </row>
    <row r="421" spans="3:5" x14ac:dyDescent="0.4">
      <c r="C421" t="s">
        <v>836</v>
      </c>
      <c r="D421" t="s">
        <v>592</v>
      </c>
      <c r="E421">
        <v>167600</v>
      </c>
    </row>
    <row r="422" spans="3:5" x14ac:dyDescent="0.4">
      <c r="C422" t="s">
        <v>836</v>
      </c>
      <c r="D422" t="s">
        <v>593</v>
      </c>
      <c r="E422">
        <v>140200</v>
      </c>
    </row>
    <row r="423" spans="3:5" x14ac:dyDescent="0.4">
      <c r="C423" t="s">
        <v>836</v>
      </c>
      <c r="D423" t="s">
        <v>594</v>
      </c>
      <c r="E423">
        <v>227000</v>
      </c>
    </row>
    <row r="424" spans="3:5" x14ac:dyDescent="0.4">
      <c r="C424" t="s">
        <v>836</v>
      </c>
      <c r="D424" t="s">
        <v>595</v>
      </c>
      <c r="E424">
        <v>202000</v>
      </c>
    </row>
    <row r="425" spans="3:5" x14ac:dyDescent="0.4">
      <c r="C425" t="s">
        <v>836</v>
      </c>
      <c r="D425" t="s">
        <v>596</v>
      </c>
      <c r="E425">
        <v>99000</v>
      </c>
    </row>
    <row r="426" spans="3:5" x14ac:dyDescent="0.4">
      <c r="C426" t="s">
        <v>836</v>
      </c>
      <c r="D426" t="s">
        <v>597</v>
      </c>
      <c r="E426">
        <v>130000</v>
      </c>
    </row>
    <row r="427" spans="3:5" x14ac:dyDescent="0.4">
      <c r="C427" t="s">
        <v>836</v>
      </c>
      <c r="D427" t="s">
        <v>598</v>
      </c>
      <c r="E427">
        <v>67700</v>
      </c>
    </row>
    <row r="428" spans="3:5" x14ac:dyDescent="0.4">
      <c r="C428" t="s">
        <v>836</v>
      </c>
      <c r="D428" t="s">
        <v>599</v>
      </c>
      <c r="E428">
        <v>54800</v>
      </c>
    </row>
    <row r="429" spans="3:5" x14ac:dyDescent="0.4">
      <c r="C429" t="s">
        <v>836</v>
      </c>
      <c r="D429" t="s">
        <v>600</v>
      </c>
      <c r="E429">
        <v>66500</v>
      </c>
    </row>
    <row r="430" spans="3:5" x14ac:dyDescent="0.4">
      <c r="C430" t="s">
        <v>836</v>
      </c>
      <c r="D430" t="s">
        <v>601</v>
      </c>
      <c r="E430">
        <v>65900</v>
      </c>
    </row>
    <row r="431" spans="3:5" x14ac:dyDescent="0.4">
      <c r="C431" t="s">
        <v>836</v>
      </c>
      <c r="D431" t="s">
        <v>602</v>
      </c>
      <c r="E431">
        <v>94900</v>
      </c>
    </row>
    <row r="432" spans="3:5" x14ac:dyDescent="0.4">
      <c r="C432" t="s">
        <v>836</v>
      </c>
      <c r="D432" t="s">
        <v>603</v>
      </c>
      <c r="E432">
        <v>58000</v>
      </c>
    </row>
    <row r="433" spans="3:5" x14ac:dyDescent="0.4">
      <c r="C433" t="s">
        <v>836</v>
      </c>
      <c r="D433" t="s">
        <v>604</v>
      </c>
      <c r="E433">
        <v>158200</v>
      </c>
    </row>
    <row r="434" spans="3:5" x14ac:dyDescent="0.4">
      <c r="C434" t="s">
        <v>836</v>
      </c>
      <c r="D434" t="s">
        <v>605</v>
      </c>
      <c r="E434">
        <v>91100</v>
      </c>
    </row>
    <row r="435" spans="3:5" x14ac:dyDescent="0.4">
      <c r="C435" t="s">
        <v>836</v>
      </c>
      <c r="D435" t="s">
        <v>606</v>
      </c>
      <c r="E435">
        <v>95500</v>
      </c>
    </row>
    <row r="436" spans="3:5" x14ac:dyDescent="0.4">
      <c r="C436" t="s">
        <v>836</v>
      </c>
      <c r="D436" t="s">
        <v>607</v>
      </c>
      <c r="E436">
        <v>155200</v>
      </c>
    </row>
    <row r="437" spans="3:5" x14ac:dyDescent="0.4">
      <c r="C437" t="s">
        <v>836</v>
      </c>
      <c r="D437" t="s">
        <v>608</v>
      </c>
      <c r="E437">
        <v>165800</v>
      </c>
    </row>
    <row r="438" spans="3:5" x14ac:dyDescent="0.4">
      <c r="C438" t="s">
        <v>836</v>
      </c>
      <c r="D438" t="s">
        <v>609</v>
      </c>
      <c r="E438">
        <v>198200</v>
      </c>
    </row>
    <row r="439" spans="3:5" x14ac:dyDescent="0.4">
      <c r="C439" t="s">
        <v>836</v>
      </c>
      <c r="D439" t="s">
        <v>610</v>
      </c>
      <c r="E439">
        <v>119700</v>
      </c>
    </row>
    <row r="440" spans="3:5" x14ac:dyDescent="0.4">
      <c r="C440" t="s">
        <v>836</v>
      </c>
      <c r="D440" t="s">
        <v>611</v>
      </c>
      <c r="E440">
        <v>170400</v>
      </c>
    </row>
    <row r="441" spans="3:5" x14ac:dyDescent="0.4">
      <c r="C441" t="s">
        <v>836</v>
      </c>
      <c r="D441" t="s">
        <v>612</v>
      </c>
      <c r="E441">
        <v>145800</v>
      </c>
    </row>
    <row r="442" spans="3:5" x14ac:dyDescent="0.4">
      <c r="C442" t="s">
        <v>836</v>
      </c>
      <c r="D442" t="s">
        <v>613</v>
      </c>
      <c r="E442">
        <v>85500</v>
      </c>
    </row>
    <row r="443" spans="3:5" x14ac:dyDescent="0.4">
      <c r="C443" t="s">
        <v>836</v>
      </c>
      <c r="D443" t="s">
        <v>614</v>
      </c>
      <c r="E443">
        <v>161000</v>
      </c>
    </row>
    <row r="444" spans="3:5" x14ac:dyDescent="0.4">
      <c r="C444" t="s">
        <v>836</v>
      </c>
      <c r="D444" t="s">
        <v>615</v>
      </c>
      <c r="E444">
        <v>240500</v>
      </c>
    </row>
    <row r="445" spans="3:5" x14ac:dyDescent="0.4">
      <c r="C445" t="s">
        <v>836</v>
      </c>
      <c r="D445" t="s">
        <v>616</v>
      </c>
      <c r="E445">
        <v>171300</v>
      </c>
    </row>
    <row r="446" spans="3:5" x14ac:dyDescent="0.4">
      <c r="C446" t="s">
        <v>836</v>
      </c>
      <c r="D446" t="s">
        <v>617</v>
      </c>
      <c r="E446">
        <v>155900</v>
      </c>
    </row>
    <row r="447" spans="3:5" x14ac:dyDescent="0.4">
      <c r="C447" t="s">
        <v>836</v>
      </c>
      <c r="D447" t="s">
        <v>618</v>
      </c>
      <c r="E447">
        <v>148500</v>
      </c>
    </row>
    <row r="448" spans="3:5" x14ac:dyDescent="0.4">
      <c r="C448" t="s">
        <v>836</v>
      </c>
      <c r="D448" t="s">
        <v>619</v>
      </c>
      <c r="E448">
        <v>250900</v>
      </c>
    </row>
    <row r="449" spans="3:5" x14ac:dyDescent="0.4">
      <c r="C449" t="s">
        <v>836</v>
      </c>
      <c r="D449" t="s">
        <v>620</v>
      </c>
      <c r="E449">
        <v>119700</v>
      </c>
    </row>
    <row r="450" spans="3:5" x14ac:dyDescent="0.4">
      <c r="C450" t="s">
        <v>836</v>
      </c>
      <c r="D450" t="s">
        <v>621</v>
      </c>
      <c r="E450">
        <v>260000</v>
      </c>
    </row>
    <row r="451" spans="3:5" x14ac:dyDescent="0.4">
      <c r="C451" t="s">
        <v>836</v>
      </c>
      <c r="D451" t="s">
        <v>622</v>
      </c>
      <c r="E451">
        <v>178400</v>
      </c>
    </row>
    <row r="452" spans="3:5" x14ac:dyDescent="0.4">
      <c r="C452" t="s">
        <v>836</v>
      </c>
      <c r="D452" t="s">
        <v>623</v>
      </c>
      <c r="E452">
        <v>255600</v>
      </c>
    </row>
    <row r="453" spans="3:5" x14ac:dyDescent="0.4">
      <c r="C453" t="s">
        <v>836</v>
      </c>
      <c r="D453" t="s">
        <v>624</v>
      </c>
      <c r="E453">
        <v>129600</v>
      </c>
    </row>
    <row r="454" spans="3:5" x14ac:dyDescent="0.4">
      <c r="C454" t="s">
        <v>836</v>
      </c>
      <c r="D454" t="s">
        <v>625</v>
      </c>
      <c r="E454">
        <v>113700</v>
      </c>
    </row>
    <row r="455" spans="3:5" x14ac:dyDescent="0.4">
      <c r="C455" t="s">
        <v>836</v>
      </c>
      <c r="D455" t="s">
        <v>626</v>
      </c>
      <c r="E455">
        <v>86000</v>
      </c>
    </row>
    <row r="456" spans="3:5" x14ac:dyDescent="0.4">
      <c r="C456" t="s">
        <v>836</v>
      </c>
      <c r="D456" t="s">
        <v>627</v>
      </c>
      <c r="E456">
        <v>184200</v>
      </c>
    </row>
    <row r="457" spans="3:5" x14ac:dyDescent="0.4">
      <c r="C457" t="s">
        <v>836</v>
      </c>
      <c r="D457" t="s">
        <v>628</v>
      </c>
      <c r="E457">
        <v>116800</v>
      </c>
    </row>
    <row r="458" spans="3:5" x14ac:dyDescent="0.4">
      <c r="C458" t="s">
        <v>836</v>
      </c>
      <c r="D458" t="s">
        <v>629</v>
      </c>
      <c r="E458">
        <v>118200</v>
      </c>
    </row>
    <row r="459" spans="3:5" x14ac:dyDescent="0.4">
      <c r="C459" t="s">
        <v>836</v>
      </c>
      <c r="D459" t="s">
        <v>630</v>
      </c>
      <c r="E459">
        <v>136300</v>
      </c>
    </row>
    <row r="460" spans="3:5" x14ac:dyDescent="0.4">
      <c r="C460" t="s">
        <v>836</v>
      </c>
      <c r="D460" t="s">
        <v>631</v>
      </c>
      <c r="E460">
        <v>72900</v>
      </c>
    </row>
    <row r="461" spans="3:5" x14ac:dyDescent="0.4">
      <c r="C461" t="s">
        <v>836</v>
      </c>
      <c r="D461" t="s">
        <v>632</v>
      </c>
      <c r="E461">
        <v>127400</v>
      </c>
    </row>
    <row r="462" spans="3:5" x14ac:dyDescent="0.4">
      <c r="C462" t="s">
        <v>836</v>
      </c>
      <c r="D462" t="s">
        <v>633</v>
      </c>
      <c r="E462">
        <v>57600</v>
      </c>
    </row>
    <row r="463" spans="3:5" x14ac:dyDescent="0.4">
      <c r="C463" t="s">
        <v>836</v>
      </c>
      <c r="D463" t="s">
        <v>634</v>
      </c>
      <c r="E463">
        <v>48000</v>
      </c>
    </row>
    <row r="464" spans="3:5" x14ac:dyDescent="0.4">
      <c r="C464" t="s">
        <v>836</v>
      </c>
      <c r="D464" t="s">
        <v>635</v>
      </c>
      <c r="E464">
        <v>133800</v>
      </c>
    </row>
    <row r="465" spans="3:5" x14ac:dyDescent="0.4">
      <c r="C465" t="s">
        <v>836</v>
      </c>
      <c r="D465" t="s">
        <v>636</v>
      </c>
      <c r="E465">
        <v>57600</v>
      </c>
    </row>
    <row r="466" spans="3:5" x14ac:dyDescent="0.4">
      <c r="C466" t="s">
        <v>836</v>
      </c>
      <c r="D466" t="s">
        <v>637</v>
      </c>
      <c r="E466">
        <v>45700</v>
      </c>
    </row>
    <row r="467" spans="3:5" x14ac:dyDescent="0.4">
      <c r="C467" t="s">
        <v>836</v>
      </c>
      <c r="D467" t="s">
        <v>638</v>
      </c>
      <c r="E467">
        <v>27200</v>
      </c>
    </row>
    <row r="468" spans="3:5" x14ac:dyDescent="0.4">
      <c r="C468" t="s">
        <v>836</v>
      </c>
      <c r="D468" t="s">
        <v>639</v>
      </c>
      <c r="E468">
        <v>132100</v>
      </c>
    </row>
    <row r="469" spans="3:5" x14ac:dyDescent="0.4">
      <c r="C469" t="s">
        <v>836</v>
      </c>
      <c r="D469" t="s">
        <v>640</v>
      </c>
      <c r="E469">
        <v>114400</v>
      </c>
    </row>
    <row r="470" spans="3:5" x14ac:dyDescent="0.4">
      <c r="C470" t="s">
        <v>836</v>
      </c>
      <c r="D470" t="s">
        <v>641</v>
      </c>
      <c r="E470">
        <v>124800</v>
      </c>
    </row>
    <row r="471" spans="3:5" x14ac:dyDescent="0.4">
      <c r="C471" t="s">
        <v>836</v>
      </c>
      <c r="D471" t="s">
        <v>642</v>
      </c>
      <c r="E471">
        <v>134300</v>
      </c>
    </row>
    <row r="472" spans="3:5" x14ac:dyDescent="0.4">
      <c r="C472" t="s">
        <v>836</v>
      </c>
      <c r="D472" t="s">
        <v>643</v>
      </c>
      <c r="E472">
        <v>90100</v>
      </c>
    </row>
    <row r="473" spans="3:5" x14ac:dyDescent="0.4">
      <c r="C473" t="s">
        <v>836</v>
      </c>
      <c r="D473" t="s">
        <v>644</v>
      </c>
      <c r="E473">
        <v>79700</v>
      </c>
    </row>
    <row r="474" spans="3:5" x14ac:dyDescent="0.4">
      <c r="C474" t="s">
        <v>836</v>
      </c>
      <c r="D474" t="s">
        <v>645</v>
      </c>
      <c r="E474">
        <v>83200</v>
      </c>
    </row>
    <row r="475" spans="3:5" x14ac:dyDescent="0.4">
      <c r="C475" t="s">
        <v>836</v>
      </c>
      <c r="D475" t="s">
        <v>646</v>
      </c>
      <c r="E475">
        <v>59700</v>
      </c>
    </row>
    <row r="476" spans="3:5" x14ac:dyDescent="0.4">
      <c r="C476" t="s">
        <v>836</v>
      </c>
      <c r="D476" t="s">
        <v>647</v>
      </c>
      <c r="E476">
        <v>54200</v>
      </c>
    </row>
    <row r="477" spans="3:5" x14ac:dyDescent="0.4">
      <c r="C477" t="s">
        <v>836</v>
      </c>
      <c r="D477" t="s">
        <v>648</v>
      </c>
      <c r="E477">
        <v>33700</v>
      </c>
    </row>
    <row r="478" spans="3:5" x14ac:dyDescent="0.4">
      <c r="C478" t="s">
        <v>836</v>
      </c>
      <c r="D478" t="s">
        <v>649</v>
      </c>
      <c r="E478">
        <v>77500</v>
      </c>
    </row>
    <row r="479" spans="3:5" x14ac:dyDescent="0.4">
      <c r="C479" t="s">
        <v>836</v>
      </c>
      <c r="D479" t="s">
        <v>650</v>
      </c>
      <c r="E479">
        <v>110700</v>
      </c>
    </row>
    <row r="480" spans="3:5" x14ac:dyDescent="0.4">
      <c r="C480" t="s">
        <v>836</v>
      </c>
      <c r="D480" t="s">
        <v>651</v>
      </c>
      <c r="E480">
        <v>72800</v>
      </c>
    </row>
    <row r="481" spans="3:5" x14ac:dyDescent="0.4">
      <c r="C481" t="s">
        <v>836</v>
      </c>
      <c r="D481" t="s">
        <v>652</v>
      </c>
      <c r="E481">
        <v>37600</v>
      </c>
    </row>
    <row r="482" spans="3:5" x14ac:dyDescent="0.4">
      <c r="C482" t="s">
        <v>836</v>
      </c>
      <c r="D482" t="s">
        <v>653</v>
      </c>
      <c r="E482">
        <v>56000</v>
      </c>
    </row>
    <row r="483" spans="3:5" x14ac:dyDescent="0.4">
      <c r="C483" t="s">
        <v>836</v>
      </c>
      <c r="D483" t="s">
        <v>654</v>
      </c>
      <c r="E483">
        <v>54600</v>
      </c>
    </row>
    <row r="484" spans="3:5" x14ac:dyDescent="0.4">
      <c r="C484" t="s">
        <v>836</v>
      </c>
      <c r="D484" t="s">
        <v>655</v>
      </c>
      <c r="E484">
        <v>39900</v>
      </c>
    </row>
    <row r="485" spans="3:5" x14ac:dyDescent="0.4">
      <c r="C485" t="s">
        <v>836</v>
      </c>
      <c r="D485" t="s">
        <v>656</v>
      </c>
      <c r="E485">
        <v>7000</v>
      </c>
    </row>
    <row r="486" spans="3:5" x14ac:dyDescent="0.4">
      <c r="C486" t="s">
        <v>836</v>
      </c>
      <c r="D486" t="s">
        <v>657</v>
      </c>
      <c r="E486">
        <v>256800</v>
      </c>
    </row>
    <row r="487" spans="3:5" x14ac:dyDescent="0.4">
      <c r="C487" t="s">
        <v>836</v>
      </c>
      <c r="D487" t="s">
        <v>658</v>
      </c>
      <c r="E487">
        <v>119500</v>
      </c>
    </row>
    <row r="488" spans="3:5" x14ac:dyDescent="0.4">
      <c r="C488" t="s">
        <v>836</v>
      </c>
      <c r="D488" t="s">
        <v>659</v>
      </c>
      <c r="E488">
        <v>55800</v>
      </c>
    </row>
    <row r="489" spans="3:5" x14ac:dyDescent="0.4">
      <c r="C489" t="s">
        <v>836</v>
      </c>
      <c r="D489" t="s">
        <v>660</v>
      </c>
      <c r="E489">
        <v>107000</v>
      </c>
    </row>
    <row r="490" spans="3:5" x14ac:dyDescent="0.4">
      <c r="C490" t="s">
        <v>836</v>
      </c>
      <c r="D490" t="s">
        <v>661</v>
      </c>
      <c r="E490">
        <v>88300</v>
      </c>
    </row>
    <row r="491" spans="3:5" x14ac:dyDescent="0.4">
      <c r="C491" t="s">
        <v>836</v>
      </c>
      <c r="D491" t="s">
        <v>662</v>
      </c>
      <c r="E491">
        <v>55700</v>
      </c>
    </row>
    <row r="492" spans="3:5" x14ac:dyDescent="0.4">
      <c r="C492" t="s">
        <v>836</v>
      </c>
      <c r="D492" t="s">
        <v>663</v>
      </c>
      <c r="E492">
        <v>86600</v>
      </c>
    </row>
    <row r="493" spans="3:5" x14ac:dyDescent="0.4">
      <c r="C493" t="s">
        <v>836</v>
      </c>
      <c r="D493" t="s">
        <v>664</v>
      </c>
      <c r="E493">
        <v>44800</v>
      </c>
    </row>
    <row r="494" spans="3:5" x14ac:dyDescent="0.4">
      <c r="C494" t="s">
        <v>836</v>
      </c>
      <c r="D494" t="s">
        <v>665</v>
      </c>
      <c r="E494">
        <v>58000</v>
      </c>
    </row>
    <row r="495" spans="3:5" x14ac:dyDescent="0.4">
      <c r="C495" t="s">
        <v>836</v>
      </c>
      <c r="D495" t="s">
        <v>666</v>
      </c>
      <c r="E495">
        <v>74300</v>
      </c>
    </row>
    <row r="496" spans="3:5" x14ac:dyDescent="0.4">
      <c r="C496" t="s">
        <v>836</v>
      </c>
      <c r="D496" t="s">
        <v>667</v>
      </c>
      <c r="E496">
        <v>52100</v>
      </c>
    </row>
    <row r="497" spans="3:5" x14ac:dyDescent="0.4">
      <c r="C497" t="s">
        <v>836</v>
      </c>
      <c r="D497" t="s">
        <v>668</v>
      </c>
      <c r="E497">
        <v>100300</v>
      </c>
    </row>
    <row r="498" spans="3:5" x14ac:dyDescent="0.4">
      <c r="C498" t="s">
        <v>836</v>
      </c>
      <c r="D498" t="s">
        <v>669</v>
      </c>
      <c r="E498">
        <v>57700</v>
      </c>
    </row>
    <row r="499" spans="3:5" x14ac:dyDescent="0.4">
      <c r="C499" t="s">
        <v>836</v>
      </c>
      <c r="D499" t="s">
        <v>670</v>
      </c>
      <c r="E499">
        <v>114800</v>
      </c>
    </row>
    <row r="500" spans="3:5" x14ac:dyDescent="0.4">
      <c r="C500" t="s">
        <v>836</v>
      </c>
      <c r="D500" t="s">
        <v>671</v>
      </c>
      <c r="E500">
        <v>108700</v>
      </c>
    </row>
    <row r="501" spans="3:5" x14ac:dyDescent="0.4">
      <c r="C501" t="s">
        <v>836</v>
      </c>
      <c r="D501" t="s">
        <v>672</v>
      </c>
      <c r="E501">
        <v>152700</v>
      </c>
    </row>
    <row r="502" spans="3:5" x14ac:dyDescent="0.4">
      <c r="C502" t="s">
        <v>836</v>
      </c>
      <c r="D502" t="s">
        <v>673</v>
      </c>
      <c r="E502">
        <v>89000</v>
      </c>
    </row>
    <row r="503" spans="3:5" x14ac:dyDescent="0.4">
      <c r="C503" t="s">
        <v>836</v>
      </c>
      <c r="D503" t="s">
        <v>674</v>
      </c>
      <c r="E503">
        <v>86800</v>
      </c>
    </row>
    <row r="504" spans="3:5" x14ac:dyDescent="0.4">
      <c r="C504" t="s">
        <v>836</v>
      </c>
      <c r="D504" t="s">
        <v>675</v>
      </c>
      <c r="E504">
        <v>155600</v>
      </c>
    </row>
    <row r="505" spans="3:5" x14ac:dyDescent="0.4">
      <c r="C505" t="s">
        <v>836</v>
      </c>
      <c r="D505" t="s">
        <v>676</v>
      </c>
      <c r="E505">
        <v>106300</v>
      </c>
    </row>
    <row r="506" spans="3:5" x14ac:dyDescent="0.4">
      <c r="C506" t="s">
        <v>836</v>
      </c>
      <c r="D506" t="s">
        <v>677</v>
      </c>
      <c r="E506">
        <v>122300</v>
      </c>
    </row>
    <row r="507" spans="3:5" x14ac:dyDescent="0.4">
      <c r="C507" t="s">
        <v>836</v>
      </c>
      <c r="D507" t="s">
        <v>678</v>
      </c>
      <c r="E507">
        <v>115000</v>
      </c>
    </row>
    <row r="508" spans="3:5" x14ac:dyDescent="0.4">
      <c r="C508" t="s">
        <v>836</v>
      </c>
      <c r="D508" t="s">
        <v>679</v>
      </c>
      <c r="E508">
        <v>126400</v>
      </c>
    </row>
    <row r="509" spans="3:5" x14ac:dyDescent="0.4">
      <c r="C509" t="s">
        <v>836</v>
      </c>
      <c r="D509" t="s">
        <v>680</v>
      </c>
      <c r="E509">
        <v>76300</v>
      </c>
    </row>
    <row r="510" spans="3:5" x14ac:dyDescent="0.4">
      <c r="C510" t="s">
        <v>836</v>
      </c>
      <c r="D510" t="s">
        <v>681</v>
      </c>
      <c r="E510">
        <v>95800</v>
      </c>
    </row>
    <row r="511" spans="3:5" x14ac:dyDescent="0.4">
      <c r="C511" t="s">
        <v>836</v>
      </c>
      <c r="D511" t="s">
        <v>682</v>
      </c>
      <c r="E511">
        <v>88100</v>
      </c>
    </row>
    <row r="512" spans="3:5" x14ac:dyDescent="0.4">
      <c r="C512" t="s">
        <v>836</v>
      </c>
      <c r="D512" t="s">
        <v>683</v>
      </c>
      <c r="E512">
        <v>66000</v>
      </c>
    </row>
    <row r="513" spans="3:5" x14ac:dyDescent="0.4">
      <c r="C513" t="s">
        <v>836</v>
      </c>
      <c r="D513" t="s">
        <v>684</v>
      </c>
      <c r="E513">
        <v>62400</v>
      </c>
    </row>
    <row r="514" spans="3:5" x14ac:dyDescent="0.4">
      <c r="C514" t="s">
        <v>836</v>
      </c>
      <c r="D514" t="s">
        <v>685</v>
      </c>
      <c r="E514">
        <v>33700</v>
      </c>
    </row>
    <row r="515" spans="3:5" x14ac:dyDescent="0.4">
      <c r="C515" t="s">
        <v>836</v>
      </c>
      <c r="D515" t="s">
        <v>686</v>
      </c>
      <c r="E515">
        <v>56800</v>
      </c>
    </row>
    <row r="516" spans="3:5" x14ac:dyDescent="0.4">
      <c r="C516" t="s">
        <v>836</v>
      </c>
      <c r="D516" t="s">
        <v>687</v>
      </c>
      <c r="E516">
        <v>64200</v>
      </c>
    </row>
    <row r="517" spans="3:5" x14ac:dyDescent="0.4">
      <c r="C517" t="s">
        <v>836</v>
      </c>
      <c r="D517" t="s">
        <v>386</v>
      </c>
      <c r="E517">
        <v>58000</v>
      </c>
    </row>
    <row r="518" spans="3:5" x14ac:dyDescent="0.4">
      <c r="C518" t="s">
        <v>836</v>
      </c>
      <c r="D518" t="s">
        <v>387</v>
      </c>
      <c r="E518">
        <v>137800</v>
      </c>
    </row>
    <row r="519" spans="3:5" x14ac:dyDescent="0.4">
      <c r="C519" t="s">
        <v>836</v>
      </c>
      <c r="D519" t="s">
        <v>388</v>
      </c>
      <c r="E519">
        <v>71200</v>
      </c>
    </row>
    <row r="520" spans="3:5" x14ac:dyDescent="0.4">
      <c r="C520" t="s">
        <v>836</v>
      </c>
      <c r="D520" t="s">
        <v>389</v>
      </c>
      <c r="E520">
        <v>48300</v>
      </c>
    </row>
    <row r="521" spans="3:5" x14ac:dyDescent="0.4">
      <c r="C521" t="s">
        <v>836</v>
      </c>
      <c r="D521" t="s">
        <v>390</v>
      </c>
      <c r="E521">
        <v>97500</v>
      </c>
    </row>
    <row r="522" spans="3:5" x14ac:dyDescent="0.4">
      <c r="C522" t="s">
        <v>836</v>
      </c>
      <c r="D522" t="s">
        <v>391</v>
      </c>
      <c r="E522">
        <v>42000</v>
      </c>
    </row>
    <row r="523" spans="3:5" x14ac:dyDescent="0.4">
      <c r="C523" t="s">
        <v>836</v>
      </c>
      <c r="D523" t="s">
        <v>392</v>
      </c>
      <c r="E523">
        <v>65400</v>
      </c>
    </row>
    <row r="524" spans="3:5" x14ac:dyDescent="0.4">
      <c r="C524" t="s">
        <v>836</v>
      </c>
      <c r="D524" t="s">
        <v>393</v>
      </c>
      <c r="E524">
        <v>93000</v>
      </c>
    </row>
    <row r="525" spans="3:5" x14ac:dyDescent="0.4">
      <c r="C525" t="s">
        <v>836</v>
      </c>
      <c r="D525" t="s">
        <v>394</v>
      </c>
      <c r="E525">
        <v>60100</v>
      </c>
    </row>
    <row r="526" spans="3:5" x14ac:dyDescent="0.4">
      <c r="C526" t="s">
        <v>836</v>
      </c>
      <c r="D526" t="s">
        <v>395</v>
      </c>
      <c r="E526">
        <v>80200</v>
      </c>
    </row>
    <row r="527" spans="3:5" x14ac:dyDescent="0.4">
      <c r="C527" t="s">
        <v>836</v>
      </c>
      <c r="D527" t="s">
        <v>396</v>
      </c>
      <c r="E527">
        <v>75300</v>
      </c>
    </row>
    <row r="528" spans="3:5" x14ac:dyDescent="0.4">
      <c r="C528" t="s">
        <v>836</v>
      </c>
      <c r="D528" t="s">
        <v>397</v>
      </c>
      <c r="E528">
        <v>53100</v>
      </c>
    </row>
    <row r="529" spans="3:5" x14ac:dyDescent="0.4">
      <c r="C529" t="s">
        <v>836</v>
      </c>
      <c r="D529" t="s">
        <v>398</v>
      </c>
      <c r="E529">
        <v>50300</v>
      </c>
    </row>
    <row r="530" spans="3:5" x14ac:dyDescent="0.4">
      <c r="C530" t="s">
        <v>836</v>
      </c>
      <c r="D530" t="s">
        <v>399</v>
      </c>
      <c r="E530">
        <v>33200</v>
      </c>
    </row>
    <row r="531" spans="3:5" x14ac:dyDescent="0.4">
      <c r="C531" t="s">
        <v>836</v>
      </c>
      <c r="D531" t="s">
        <v>400</v>
      </c>
      <c r="E531">
        <v>43700</v>
      </c>
    </row>
    <row r="532" spans="3:5" x14ac:dyDescent="0.4">
      <c r="C532" t="s">
        <v>836</v>
      </c>
      <c r="D532" t="s">
        <v>401</v>
      </c>
      <c r="E532">
        <v>52100</v>
      </c>
    </row>
    <row r="533" spans="3:5" x14ac:dyDescent="0.4">
      <c r="C533" t="s">
        <v>836</v>
      </c>
      <c r="D533" t="s">
        <v>402</v>
      </c>
      <c r="E533">
        <v>76300</v>
      </c>
    </row>
    <row r="534" spans="3:5" x14ac:dyDescent="0.4">
      <c r="C534" t="s">
        <v>836</v>
      </c>
      <c r="D534" t="s">
        <v>403</v>
      </c>
      <c r="E534">
        <v>126700</v>
      </c>
    </row>
    <row r="535" spans="3:5" x14ac:dyDescent="0.4">
      <c r="C535" t="s">
        <v>836</v>
      </c>
      <c r="D535" t="s">
        <v>404</v>
      </c>
      <c r="E535">
        <v>89600</v>
      </c>
    </row>
    <row r="536" spans="3:5" x14ac:dyDescent="0.4">
      <c r="C536" t="s">
        <v>836</v>
      </c>
      <c r="D536" t="s">
        <v>405</v>
      </c>
      <c r="E536">
        <v>67800</v>
      </c>
    </row>
    <row r="537" spans="3:5" x14ac:dyDescent="0.4">
      <c r="C537" t="s">
        <v>836</v>
      </c>
      <c r="D537" t="s">
        <v>406</v>
      </c>
      <c r="E537">
        <v>27900</v>
      </c>
    </row>
    <row r="538" spans="3:5" x14ac:dyDescent="0.4">
      <c r="C538" t="s">
        <v>836</v>
      </c>
      <c r="D538" t="s">
        <v>407</v>
      </c>
      <c r="E538">
        <v>51600</v>
      </c>
    </row>
    <row r="539" spans="3:5" x14ac:dyDescent="0.4">
      <c r="C539" t="s">
        <v>836</v>
      </c>
      <c r="D539" t="s">
        <v>408</v>
      </c>
      <c r="E539">
        <v>38900</v>
      </c>
    </row>
    <row r="540" spans="3:5" x14ac:dyDescent="0.4">
      <c r="C540" t="s">
        <v>836</v>
      </c>
      <c r="D540" t="s">
        <v>409</v>
      </c>
      <c r="E540">
        <v>97300</v>
      </c>
    </row>
    <row r="541" spans="3:5" x14ac:dyDescent="0.4">
      <c r="C541" t="s">
        <v>836</v>
      </c>
      <c r="D541" t="s">
        <v>410</v>
      </c>
      <c r="E541">
        <v>55700</v>
      </c>
    </row>
    <row r="542" spans="3:5" x14ac:dyDescent="0.4">
      <c r="C542" t="s">
        <v>836</v>
      </c>
      <c r="D542" t="s">
        <v>411</v>
      </c>
      <c r="E542">
        <v>22000</v>
      </c>
    </row>
    <row r="543" spans="3:5" x14ac:dyDescent="0.4">
      <c r="C543" t="s">
        <v>836</v>
      </c>
      <c r="D543" t="s">
        <v>412</v>
      </c>
      <c r="E543">
        <v>36800</v>
      </c>
    </row>
    <row r="544" spans="3:5" x14ac:dyDescent="0.4">
      <c r="C544" t="s">
        <v>836</v>
      </c>
      <c r="D544" t="s">
        <v>413</v>
      </c>
      <c r="E544">
        <v>36900</v>
      </c>
    </row>
    <row r="545" spans="3:5" x14ac:dyDescent="0.4">
      <c r="C545" t="s">
        <v>836</v>
      </c>
      <c r="D545" t="s">
        <v>414</v>
      </c>
      <c r="E545">
        <v>88700</v>
      </c>
    </row>
    <row r="546" spans="3:5" x14ac:dyDescent="0.4">
      <c r="C546" t="s">
        <v>836</v>
      </c>
      <c r="D546" t="s">
        <v>415</v>
      </c>
      <c r="E546">
        <v>63600</v>
      </c>
    </row>
    <row r="547" spans="3:5" x14ac:dyDescent="0.4">
      <c r="C547" t="s">
        <v>836</v>
      </c>
      <c r="D547" t="s">
        <v>416</v>
      </c>
      <c r="E547">
        <v>35500</v>
      </c>
    </row>
    <row r="548" spans="3:5" x14ac:dyDescent="0.4">
      <c r="C548" t="s">
        <v>836</v>
      </c>
      <c r="D548" t="s">
        <v>417</v>
      </c>
      <c r="E548">
        <v>26900</v>
      </c>
    </row>
    <row r="549" spans="3:5" x14ac:dyDescent="0.4">
      <c r="C549" t="s">
        <v>836</v>
      </c>
      <c r="D549" t="s">
        <v>418</v>
      </c>
      <c r="E549">
        <v>29400</v>
      </c>
    </row>
    <row r="550" spans="3:5" x14ac:dyDescent="0.4">
      <c r="C550" t="s">
        <v>836</v>
      </c>
      <c r="D550" t="s">
        <v>419</v>
      </c>
      <c r="E550">
        <v>46900</v>
      </c>
    </row>
    <row r="551" spans="3:5" x14ac:dyDescent="0.4">
      <c r="C551" t="s">
        <v>836</v>
      </c>
      <c r="D551" t="s">
        <v>420</v>
      </c>
      <c r="E551">
        <v>27200</v>
      </c>
    </row>
    <row r="552" spans="3:5" x14ac:dyDescent="0.4">
      <c r="C552" t="s">
        <v>836</v>
      </c>
      <c r="D552" t="s">
        <v>421</v>
      </c>
      <c r="E552">
        <v>121400</v>
      </c>
    </row>
    <row r="553" spans="3:5" x14ac:dyDescent="0.4">
      <c r="C553" t="s">
        <v>836</v>
      </c>
      <c r="D553" t="s">
        <v>422</v>
      </c>
      <c r="E553">
        <v>106300</v>
      </c>
    </row>
    <row r="554" spans="3:5" x14ac:dyDescent="0.4">
      <c r="C554" t="s">
        <v>836</v>
      </c>
      <c r="D554" t="s">
        <v>423</v>
      </c>
      <c r="E554">
        <v>61000</v>
      </c>
    </row>
    <row r="555" spans="3:5" x14ac:dyDescent="0.4">
      <c r="C555" t="s">
        <v>836</v>
      </c>
      <c r="D555" t="s">
        <v>424</v>
      </c>
      <c r="E555">
        <v>75200</v>
      </c>
    </row>
    <row r="556" spans="3:5" x14ac:dyDescent="0.4">
      <c r="C556" t="s">
        <v>836</v>
      </c>
      <c r="D556" t="s">
        <v>425</v>
      </c>
      <c r="E556">
        <v>41100</v>
      </c>
    </row>
    <row r="557" spans="3:5" x14ac:dyDescent="0.4">
      <c r="C557" t="s">
        <v>836</v>
      </c>
      <c r="D557" t="s">
        <v>426</v>
      </c>
      <c r="E557">
        <v>77100</v>
      </c>
    </row>
    <row r="558" spans="3:5" x14ac:dyDescent="0.4">
      <c r="C558" t="s">
        <v>836</v>
      </c>
      <c r="D558" t="s">
        <v>427</v>
      </c>
      <c r="E558">
        <v>55200</v>
      </c>
    </row>
    <row r="559" spans="3:5" x14ac:dyDescent="0.4">
      <c r="C559" t="s">
        <v>836</v>
      </c>
      <c r="D559" t="s">
        <v>428</v>
      </c>
      <c r="E559">
        <v>31100</v>
      </c>
    </row>
    <row r="560" spans="3:5" x14ac:dyDescent="0.4">
      <c r="C560" t="s">
        <v>836</v>
      </c>
      <c r="D560" t="s">
        <v>429</v>
      </c>
      <c r="E560">
        <v>32300</v>
      </c>
    </row>
    <row r="561" spans="3:5" x14ac:dyDescent="0.4">
      <c r="C561" t="s">
        <v>836</v>
      </c>
      <c r="D561" t="s">
        <v>430</v>
      </c>
      <c r="E561">
        <v>43600</v>
      </c>
    </row>
    <row r="562" spans="3:5" x14ac:dyDescent="0.4">
      <c r="C562" t="s">
        <v>836</v>
      </c>
      <c r="D562" t="s">
        <v>431</v>
      </c>
      <c r="E562">
        <v>33800</v>
      </c>
    </row>
    <row r="563" spans="3:5" x14ac:dyDescent="0.4">
      <c r="C563" t="s">
        <v>836</v>
      </c>
      <c r="D563" t="s">
        <v>432</v>
      </c>
      <c r="E563">
        <v>34200</v>
      </c>
    </row>
    <row r="564" spans="3:5" x14ac:dyDescent="0.4">
      <c r="C564" t="s">
        <v>836</v>
      </c>
      <c r="D564" t="s">
        <v>433</v>
      </c>
      <c r="E564">
        <v>56900</v>
      </c>
    </row>
    <row r="565" spans="3:5" x14ac:dyDescent="0.4">
      <c r="C565" t="s">
        <v>836</v>
      </c>
      <c r="D565" t="s">
        <v>434</v>
      </c>
      <c r="E565">
        <v>58600</v>
      </c>
    </row>
    <row r="566" spans="3:5" x14ac:dyDescent="0.4">
      <c r="C566" t="s">
        <v>836</v>
      </c>
      <c r="D566" t="s">
        <v>435</v>
      </c>
      <c r="E566">
        <v>15500</v>
      </c>
    </row>
    <row r="567" spans="3:5" x14ac:dyDescent="0.4">
      <c r="C567" t="s">
        <v>836</v>
      </c>
      <c r="D567" t="s">
        <v>436</v>
      </c>
      <c r="E567">
        <v>41600</v>
      </c>
    </row>
    <row r="568" spans="3:5" x14ac:dyDescent="0.4">
      <c r="C568" t="s">
        <v>836</v>
      </c>
      <c r="D568" t="s">
        <v>437</v>
      </c>
      <c r="E568">
        <v>36100</v>
      </c>
    </row>
    <row r="569" spans="3:5" x14ac:dyDescent="0.4">
      <c r="C569" t="s">
        <v>836</v>
      </c>
      <c r="D569" t="s">
        <v>438</v>
      </c>
      <c r="E569">
        <v>37800</v>
      </c>
    </row>
    <row r="570" spans="3:5" x14ac:dyDescent="0.4">
      <c r="C570" t="s">
        <v>836</v>
      </c>
      <c r="D570" t="s">
        <v>439</v>
      </c>
      <c r="E570">
        <v>35200</v>
      </c>
    </row>
    <row r="571" spans="3:5" x14ac:dyDescent="0.4">
      <c r="C571" t="s">
        <v>836</v>
      </c>
      <c r="D571" t="s">
        <v>440</v>
      </c>
      <c r="E571">
        <v>55300</v>
      </c>
    </row>
    <row r="572" spans="3:5" x14ac:dyDescent="0.4">
      <c r="C572" t="s">
        <v>836</v>
      </c>
      <c r="D572" t="s">
        <v>441</v>
      </c>
      <c r="E572">
        <v>25300</v>
      </c>
    </row>
    <row r="573" spans="3:5" x14ac:dyDescent="0.4">
      <c r="C573" t="s">
        <v>836</v>
      </c>
      <c r="D573" t="s">
        <v>442</v>
      </c>
      <c r="E573">
        <v>50400</v>
      </c>
    </row>
    <row r="574" spans="3:5" x14ac:dyDescent="0.4">
      <c r="C574" t="s">
        <v>836</v>
      </c>
      <c r="D574" t="s">
        <v>443</v>
      </c>
      <c r="E574">
        <v>44100</v>
      </c>
    </row>
    <row r="575" spans="3:5" x14ac:dyDescent="0.4">
      <c r="C575" t="s">
        <v>836</v>
      </c>
      <c r="D575" t="s">
        <v>444</v>
      </c>
      <c r="E575">
        <v>32600</v>
      </c>
    </row>
    <row r="576" spans="3:5" x14ac:dyDescent="0.4">
      <c r="C576" t="s">
        <v>836</v>
      </c>
      <c r="D576" t="s">
        <v>445</v>
      </c>
      <c r="E576">
        <v>20200</v>
      </c>
    </row>
    <row r="577" spans="3:5" x14ac:dyDescent="0.4">
      <c r="C577" t="s">
        <v>836</v>
      </c>
      <c r="D577" t="s">
        <v>446</v>
      </c>
      <c r="E577">
        <v>50000</v>
      </c>
    </row>
    <row r="578" spans="3:5" x14ac:dyDescent="0.4">
      <c r="C578" t="s">
        <v>836</v>
      </c>
      <c r="D578" t="s">
        <v>447</v>
      </c>
      <c r="E578">
        <v>21200</v>
      </c>
    </row>
    <row r="579" spans="3:5" x14ac:dyDescent="0.4">
      <c r="C579" t="s">
        <v>836</v>
      </c>
      <c r="D579" t="s">
        <v>448</v>
      </c>
      <c r="E579">
        <v>15100</v>
      </c>
    </row>
    <row r="580" spans="3:5" x14ac:dyDescent="0.4">
      <c r="C580" t="s">
        <v>836</v>
      </c>
      <c r="D580" t="s">
        <v>449</v>
      </c>
      <c r="E580">
        <v>166500</v>
      </c>
    </row>
    <row r="581" spans="3:5" x14ac:dyDescent="0.4">
      <c r="C581" t="s">
        <v>836</v>
      </c>
      <c r="D581" t="s">
        <v>450</v>
      </c>
      <c r="E581">
        <v>61500</v>
      </c>
    </row>
    <row r="582" spans="3:5" x14ac:dyDescent="0.4">
      <c r="C582" t="s">
        <v>836</v>
      </c>
      <c r="D582" t="s">
        <v>451</v>
      </c>
      <c r="E582">
        <v>77500</v>
      </c>
    </row>
    <row r="583" spans="3:5" x14ac:dyDescent="0.4">
      <c r="C583" t="s">
        <v>836</v>
      </c>
      <c r="D583" t="s">
        <v>452</v>
      </c>
      <c r="E583">
        <v>160800</v>
      </c>
    </row>
    <row r="584" spans="3:5" x14ac:dyDescent="0.4">
      <c r="C584" t="s">
        <v>836</v>
      </c>
      <c r="D584" t="s">
        <v>453</v>
      </c>
      <c r="E584">
        <v>48700</v>
      </c>
    </row>
    <row r="585" spans="3:5" x14ac:dyDescent="0.4">
      <c r="C585" t="s">
        <v>836</v>
      </c>
      <c r="D585" t="s">
        <v>454</v>
      </c>
      <c r="E585">
        <v>38800</v>
      </c>
    </row>
    <row r="586" spans="3:5" x14ac:dyDescent="0.4">
      <c r="C586" t="s">
        <v>836</v>
      </c>
      <c r="D586" t="s">
        <v>455</v>
      </c>
      <c r="E586">
        <v>29400</v>
      </c>
    </row>
    <row r="587" spans="3:5" x14ac:dyDescent="0.4">
      <c r="C587" t="s">
        <v>836</v>
      </c>
      <c r="D587" t="s">
        <v>456</v>
      </c>
      <c r="E587">
        <v>73200</v>
      </c>
    </row>
    <row r="588" spans="3:5" x14ac:dyDescent="0.4">
      <c r="C588" t="s">
        <v>836</v>
      </c>
      <c r="D588" t="s">
        <v>457</v>
      </c>
      <c r="E588">
        <v>40100</v>
      </c>
    </row>
    <row r="589" spans="3:5" x14ac:dyDescent="0.4">
      <c r="C589" t="s">
        <v>836</v>
      </c>
      <c r="D589" t="s">
        <v>458</v>
      </c>
      <c r="E589">
        <v>60000</v>
      </c>
    </row>
    <row r="590" spans="3:5" x14ac:dyDescent="0.4">
      <c r="C590" t="s">
        <v>836</v>
      </c>
      <c r="D590" t="s">
        <v>459</v>
      </c>
      <c r="E590">
        <v>35400</v>
      </c>
    </row>
    <row r="591" spans="3:5" x14ac:dyDescent="0.4">
      <c r="C591" t="s">
        <v>836</v>
      </c>
      <c r="D591" t="s">
        <v>460</v>
      </c>
      <c r="E591">
        <v>48000</v>
      </c>
    </row>
    <row r="592" spans="3:5" x14ac:dyDescent="0.4">
      <c r="C592" t="s">
        <v>836</v>
      </c>
      <c r="D592" t="s">
        <v>461</v>
      </c>
      <c r="E592">
        <v>26300</v>
      </c>
    </row>
    <row r="593" spans="3:5" x14ac:dyDescent="0.4">
      <c r="C593" t="s">
        <v>836</v>
      </c>
      <c r="D593" t="s">
        <v>462</v>
      </c>
      <c r="E593">
        <v>30300</v>
      </c>
    </row>
    <row r="594" spans="3:5" x14ac:dyDescent="0.4">
      <c r="C594" t="s">
        <v>836</v>
      </c>
      <c r="D594" t="s">
        <v>463</v>
      </c>
      <c r="E594">
        <v>34900</v>
      </c>
    </row>
    <row r="595" spans="3:5" x14ac:dyDescent="0.4">
      <c r="C595" t="s">
        <v>836</v>
      </c>
      <c r="D595" t="s">
        <v>464</v>
      </c>
      <c r="E595">
        <v>59600</v>
      </c>
    </row>
    <row r="596" spans="3:5" x14ac:dyDescent="0.4">
      <c r="C596" t="s">
        <v>836</v>
      </c>
      <c r="D596" t="s">
        <v>465</v>
      </c>
      <c r="E596">
        <v>26300</v>
      </c>
    </row>
    <row r="597" spans="3:5" x14ac:dyDescent="0.4">
      <c r="C597" t="s">
        <v>836</v>
      </c>
      <c r="D597" t="s">
        <v>466</v>
      </c>
      <c r="E597">
        <v>72700</v>
      </c>
    </row>
    <row r="598" spans="3:5" x14ac:dyDescent="0.4">
      <c r="C598" t="s">
        <v>836</v>
      </c>
      <c r="D598" t="s">
        <v>467</v>
      </c>
      <c r="E598">
        <v>48400</v>
      </c>
    </row>
    <row r="599" spans="3:5" x14ac:dyDescent="0.4">
      <c r="C599" t="s">
        <v>836</v>
      </c>
      <c r="D599" t="s">
        <v>468</v>
      </c>
      <c r="E599">
        <v>106600</v>
      </c>
    </row>
    <row r="600" spans="3:5" x14ac:dyDescent="0.4">
      <c r="C600" t="s">
        <v>836</v>
      </c>
      <c r="D600" t="s">
        <v>469</v>
      </c>
      <c r="E600">
        <v>54800</v>
      </c>
    </row>
    <row r="601" spans="3:5" x14ac:dyDescent="0.4">
      <c r="C601" t="s">
        <v>836</v>
      </c>
      <c r="D601" t="s">
        <v>470</v>
      </c>
      <c r="E601">
        <v>98800</v>
      </c>
    </row>
    <row r="602" spans="3:5" x14ac:dyDescent="0.4">
      <c r="C602" t="s">
        <v>836</v>
      </c>
      <c r="D602" t="s">
        <v>471</v>
      </c>
      <c r="E602">
        <v>56900</v>
      </c>
    </row>
    <row r="603" spans="3:5" x14ac:dyDescent="0.4">
      <c r="C603" t="s">
        <v>836</v>
      </c>
      <c r="D603" t="s">
        <v>472</v>
      </c>
      <c r="E603">
        <v>47000</v>
      </c>
    </row>
    <row r="604" spans="3:5" x14ac:dyDescent="0.4">
      <c r="C604" t="s">
        <v>836</v>
      </c>
      <c r="D604" t="s">
        <v>473</v>
      </c>
      <c r="E604">
        <v>49600</v>
      </c>
    </row>
    <row r="605" spans="3:5" x14ac:dyDescent="0.4">
      <c r="C605" t="s">
        <v>836</v>
      </c>
      <c r="D605" t="s">
        <v>474</v>
      </c>
      <c r="E605">
        <v>32800</v>
      </c>
    </row>
    <row r="606" spans="3:5" x14ac:dyDescent="0.4">
      <c r="C606" t="s">
        <v>836</v>
      </c>
      <c r="D606" t="s">
        <v>475</v>
      </c>
      <c r="E606">
        <v>54000</v>
      </c>
    </row>
    <row r="607" spans="3:5" x14ac:dyDescent="0.4">
      <c r="C607" t="s">
        <v>836</v>
      </c>
      <c r="D607" t="s">
        <v>476</v>
      </c>
      <c r="E607">
        <v>47100</v>
      </c>
    </row>
    <row r="608" spans="3:5" x14ac:dyDescent="0.4">
      <c r="C608" t="s">
        <v>836</v>
      </c>
      <c r="D608" t="s">
        <v>477</v>
      </c>
      <c r="E608">
        <v>65400</v>
      </c>
    </row>
    <row r="609" spans="3:5" x14ac:dyDescent="0.4">
      <c r="C609" t="s">
        <v>836</v>
      </c>
      <c r="D609" t="s">
        <v>478</v>
      </c>
      <c r="E609">
        <v>28000</v>
      </c>
    </row>
    <row r="610" spans="3:5" x14ac:dyDescent="0.4">
      <c r="C610" t="s">
        <v>836</v>
      </c>
      <c r="D610" t="s">
        <v>479</v>
      </c>
      <c r="E610">
        <v>21400</v>
      </c>
    </row>
    <row r="611" spans="3:5" x14ac:dyDescent="0.4">
      <c r="C611" t="s">
        <v>836</v>
      </c>
      <c r="D611" t="s">
        <v>480</v>
      </c>
      <c r="E611">
        <v>34000</v>
      </c>
    </row>
    <row r="612" spans="3:5" x14ac:dyDescent="0.4">
      <c r="C612" t="s">
        <v>836</v>
      </c>
      <c r="D612" t="s">
        <v>481</v>
      </c>
      <c r="E612">
        <v>34800</v>
      </c>
    </row>
    <row r="613" spans="3:5" x14ac:dyDescent="0.4">
      <c r="C613" t="s">
        <v>836</v>
      </c>
      <c r="D613" t="s">
        <v>482</v>
      </c>
      <c r="E613">
        <v>20600</v>
      </c>
    </row>
    <row r="614" spans="3:5" x14ac:dyDescent="0.4">
      <c r="C614" t="s">
        <v>836</v>
      </c>
      <c r="D614" t="s">
        <v>483</v>
      </c>
      <c r="E614">
        <v>76800</v>
      </c>
    </row>
    <row r="615" spans="3:5" x14ac:dyDescent="0.4">
      <c r="C615" t="s">
        <v>836</v>
      </c>
      <c r="D615" t="s">
        <v>484</v>
      </c>
      <c r="E615">
        <v>28200</v>
      </c>
    </row>
    <row r="616" spans="3:5" x14ac:dyDescent="0.4">
      <c r="C616" t="s">
        <v>836</v>
      </c>
      <c r="D616" t="s">
        <v>485</v>
      </c>
      <c r="E616">
        <v>42300</v>
      </c>
    </row>
    <row r="617" spans="3:5" x14ac:dyDescent="0.4">
      <c r="C617" t="s">
        <v>836</v>
      </c>
      <c r="D617" t="s">
        <v>486</v>
      </c>
      <c r="E617">
        <v>27200</v>
      </c>
    </row>
    <row r="618" spans="3:5" x14ac:dyDescent="0.4">
      <c r="C618" t="s">
        <v>836</v>
      </c>
      <c r="D618" t="s">
        <v>487</v>
      </c>
      <c r="E618">
        <v>26400</v>
      </c>
    </row>
    <row r="619" spans="3:5" x14ac:dyDescent="0.4">
      <c r="C619" t="s">
        <v>836</v>
      </c>
      <c r="D619" t="s">
        <v>488</v>
      </c>
      <c r="E619">
        <v>16400</v>
      </c>
    </row>
    <row r="620" spans="3:5" x14ac:dyDescent="0.4">
      <c r="C620" t="s">
        <v>836</v>
      </c>
      <c r="D620" t="s">
        <v>489</v>
      </c>
      <c r="E620">
        <v>9600</v>
      </c>
    </row>
    <row r="621" spans="3:5" x14ac:dyDescent="0.4">
      <c r="C621" t="s">
        <v>836</v>
      </c>
      <c r="D621" t="s">
        <v>490</v>
      </c>
      <c r="E621">
        <v>18300</v>
      </c>
    </row>
    <row r="622" spans="3:5" x14ac:dyDescent="0.4">
      <c r="C622" t="s">
        <v>836</v>
      </c>
      <c r="D622" t="s">
        <v>491</v>
      </c>
      <c r="E622">
        <v>10500</v>
      </c>
    </row>
    <row r="623" spans="3:5" x14ac:dyDescent="0.4">
      <c r="C623" t="s">
        <v>836</v>
      </c>
      <c r="D623" t="s">
        <v>492</v>
      </c>
      <c r="E623">
        <v>62200</v>
      </c>
    </row>
    <row r="624" spans="3:5" x14ac:dyDescent="0.4">
      <c r="C624" t="s">
        <v>836</v>
      </c>
      <c r="D624" t="s">
        <v>493</v>
      </c>
      <c r="E624">
        <v>16400</v>
      </c>
    </row>
    <row r="625" spans="3:5" x14ac:dyDescent="0.4">
      <c r="C625" t="s">
        <v>836</v>
      </c>
      <c r="D625" t="s">
        <v>494</v>
      </c>
      <c r="E625">
        <v>40400</v>
      </c>
    </row>
    <row r="626" spans="3:5" x14ac:dyDescent="0.4">
      <c r="C626" t="s">
        <v>836</v>
      </c>
      <c r="D626" t="s">
        <v>495</v>
      </c>
      <c r="E626">
        <v>34700</v>
      </c>
    </row>
    <row r="627" spans="3:5" x14ac:dyDescent="0.4">
      <c r="C627" t="s">
        <v>836</v>
      </c>
      <c r="D627" t="s">
        <v>496</v>
      </c>
      <c r="E627">
        <v>47300</v>
      </c>
    </row>
    <row r="628" spans="3:5" x14ac:dyDescent="0.4">
      <c r="C628" t="s">
        <v>836</v>
      </c>
      <c r="D628" t="s">
        <v>497</v>
      </c>
      <c r="E628">
        <v>21000</v>
      </c>
    </row>
    <row r="629" spans="3:5" x14ac:dyDescent="0.4">
      <c r="C629" t="s">
        <v>836</v>
      </c>
      <c r="D629" t="s">
        <v>498</v>
      </c>
      <c r="E629">
        <v>96000</v>
      </c>
    </row>
    <row r="630" spans="3:5" x14ac:dyDescent="0.4">
      <c r="C630" t="s">
        <v>836</v>
      </c>
      <c r="D630" t="s">
        <v>499</v>
      </c>
      <c r="E630">
        <v>60300</v>
      </c>
    </row>
    <row r="631" spans="3:5" x14ac:dyDescent="0.4">
      <c r="C631" t="s">
        <v>836</v>
      </c>
      <c r="D631" t="s">
        <v>500</v>
      </c>
      <c r="E631">
        <v>29500</v>
      </c>
    </row>
    <row r="632" spans="3:5" x14ac:dyDescent="0.4">
      <c r="C632" t="s">
        <v>836</v>
      </c>
      <c r="D632" t="s">
        <v>501</v>
      </c>
      <c r="E632">
        <v>30500</v>
      </c>
    </row>
    <row r="633" spans="3:5" x14ac:dyDescent="0.4">
      <c r="C633" t="s">
        <v>836</v>
      </c>
      <c r="D633" t="s">
        <v>502</v>
      </c>
      <c r="E633">
        <v>16800</v>
      </c>
    </row>
    <row r="634" spans="3:5" x14ac:dyDescent="0.4">
      <c r="C634" t="s">
        <v>836</v>
      </c>
      <c r="D634" t="s">
        <v>503</v>
      </c>
      <c r="E634">
        <v>11400</v>
      </c>
    </row>
    <row r="635" spans="3:5" x14ac:dyDescent="0.4">
      <c r="C635" t="s">
        <v>836</v>
      </c>
      <c r="D635" t="s">
        <v>504</v>
      </c>
      <c r="E635">
        <v>28100</v>
      </c>
    </row>
    <row r="636" spans="3:5" x14ac:dyDescent="0.4">
      <c r="C636" t="s">
        <v>836</v>
      </c>
      <c r="D636" t="s">
        <v>505</v>
      </c>
      <c r="E636">
        <v>30600</v>
      </c>
    </row>
    <row r="637" spans="3:5" x14ac:dyDescent="0.4">
      <c r="C637" t="s">
        <v>836</v>
      </c>
      <c r="D637" t="s">
        <v>688</v>
      </c>
      <c r="E637">
        <v>25900</v>
      </c>
    </row>
    <row r="638" spans="3:5" x14ac:dyDescent="0.4">
      <c r="C638" t="s">
        <v>836</v>
      </c>
      <c r="D638" t="s">
        <v>689</v>
      </c>
      <c r="E638">
        <v>40000</v>
      </c>
    </row>
    <row r="639" spans="3:5" x14ac:dyDescent="0.4">
      <c r="C639" t="s">
        <v>836</v>
      </c>
      <c r="D639" t="s">
        <v>690</v>
      </c>
      <c r="E639">
        <v>21100</v>
      </c>
    </row>
    <row r="640" spans="3:5" x14ac:dyDescent="0.4">
      <c r="C640" t="s">
        <v>836</v>
      </c>
      <c r="D640" t="s">
        <v>691</v>
      </c>
      <c r="E640">
        <v>18500</v>
      </c>
    </row>
    <row r="641" spans="3:5" x14ac:dyDescent="0.4">
      <c r="C641" t="s">
        <v>836</v>
      </c>
      <c r="D641" t="s">
        <v>692</v>
      </c>
      <c r="E641">
        <v>33300</v>
      </c>
    </row>
    <row r="642" spans="3:5" x14ac:dyDescent="0.4">
      <c r="C642" t="s">
        <v>836</v>
      </c>
      <c r="D642" t="s">
        <v>693</v>
      </c>
      <c r="E642">
        <v>36300</v>
      </c>
    </row>
    <row r="643" spans="3:5" x14ac:dyDescent="0.4">
      <c r="C643" t="s">
        <v>836</v>
      </c>
      <c r="D643" t="s">
        <v>694</v>
      </c>
      <c r="E643">
        <v>53000</v>
      </c>
    </row>
    <row r="644" spans="3:5" x14ac:dyDescent="0.4">
      <c r="C644" t="s">
        <v>836</v>
      </c>
      <c r="D644" t="s">
        <v>695</v>
      </c>
      <c r="E644">
        <v>29400</v>
      </c>
    </row>
    <row r="645" spans="3:5" x14ac:dyDescent="0.4">
      <c r="C645" t="s">
        <v>836</v>
      </c>
      <c r="D645" t="s">
        <v>696</v>
      </c>
      <c r="E645">
        <v>15500</v>
      </c>
    </row>
    <row r="646" spans="3:5" x14ac:dyDescent="0.4">
      <c r="C646" t="s">
        <v>836</v>
      </c>
      <c r="D646" t="s">
        <v>697</v>
      </c>
      <c r="E646">
        <v>18700</v>
      </c>
    </row>
    <row r="647" spans="3:5" x14ac:dyDescent="0.4">
      <c r="C647" t="s">
        <v>836</v>
      </c>
      <c r="D647" t="s">
        <v>698</v>
      </c>
      <c r="E647">
        <v>50700</v>
      </c>
    </row>
    <row r="648" spans="3:5" x14ac:dyDescent="0.4">
      <c r="C648" t="s">
        <v>836</v>
      </c>
      <c r="D648" t="s">
        <v>699</v>
      </c>
      <c r="E648">
        <v>35500</v>
      </c>
    </row>
    <row r="649" spans="3:5" x14ac:dyDescent="0.4">
      <c r="C649" t="s">
        <v>836</v>
      </c>
      <c r="D649" t="s">
        <v>700</v>
      </c>
      <c r="E649">
        <v>16600</v>
      </c>
    </row>
    <row r="650" spans="3:5" x14ac:dyDescent="0.4">
      <c r="C650" t="s">
        <v>836</v>
      </c>
      <c r="D650" t="s">
        <v>701</v>
      </c>
      <c r="E650">
        <v>33000</v>
      </c>
    </row>
    <row r="651" spans="3:5" x14ac:dyDescent="0.4">
      <c r="C651" t="s">
        <v>836</v>
      </c>
      <c r="D651" t="s">
        <v>702</v>
      </c>
      <c r="E651">
        <v>17500</v>
      </c>
    </row>
    <row r="652" spans="3:5" x14ac:dyDescent="0.4">
      <c r="C652" t="s">
        <v>836</v>
      </c>
      <c r="D652" t="s">
        <v>703</v>
      </c>
      <c r="E652">
        <v>16600</v>
      </c>
    </row>
    <row r="653" spans="3:5" x14ac:dyDescent="0.4">
      <c r="C653" t="s">
        <v>836</v>
      </c>
      <c r="D653" t="s">
        <v>704</v>
      </c>
      <c r="E653">
        <v>21400</v>
      </c>
    </row>
    <row r="654" spans="3:5" x14ac:dyDescent="0.4">
      <c r="C654" t="s">
        <v>836</v>
      </c>
      <c r="D654" t="s">
        <v>705</v>
      </c>
      <c r="E654">
        <v>29300</v>
      </c>
    </row>
    <row r="655" spans="3:5" x14ac:dyDescent="0.4">
      <c r="C655" t="s">
        <v>836</v>
      </c>
      <c r="D655" t="s">
        <v>706</v>
      </c>
      <c r="E655">
        <v>41300</v>
      </c>
    </row>
    <row r="656" spans="3:5" x14ac:dyDescent="0.4">
      <c r="C656" t="s">
        <v>836</v>
      </c>
      <c r="D656" t="s">
        <v>707</v>
      </c>
      <c r="E656">
        <v>70000</v>
      </c>
    </row>
    <row r="657" spans="3:5" x14ac:dyDescent="0.4">
      <c r="C657" t="s">
        <v>836</v>
      </c>
      <c r="D657" t="s">
        <v>708</v>
      </c>
      <c r="E657">
        <v>35700</v>
      </c>
    </row>
    <row r="658" spans="3:5" x14ac:dyDescent="0.4">
      <c r="C658" t="s">
        <v>836</v>
      </c>
      <c r="D658" t="s">
        <v>709</v>
      </c>
      <c r="E658">
        <v>15300</v>
      </c>
    </row>
    <row r="659" spans="3:5" x14ac:dyDescent="0.4">
      <c r="C659" t="s">
        <v>836</v>
      </c>
      <c r="D659" t="s">
        <v>710</v>
      </c>
      <c r="E659">
        <v>23900</v>
      </c>
    </row>
    <row r="660" spans="3:5" x14ac:dyDescent="0.4">
      <c r="C660" t="s">
        <v>836</v>
      </c>
      <c r="D660" t="s">
        <v>711</v>
      </c>
      <c r="E660">
        <v>40900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341200</v>
      </c>
    </row>
    <row r="667" spans="3:5" x14ac:dyDescent="0.4">
      <c r="C667" t="s">
        <v>851</v>
      </c>
      <c r="D667" t="s">
        <v>506</v>
      </c>
      <c r="E667">
        <v>323900</v>
      </c>
    </row>
    <row r="668" spans="3:5" x14ac:dyDescent="0.4">
      <c r="C668" t="s">
        <v>851</v>
      </c>
      <c r="D668" t="s">
        <v>507</v>
      </c>
      <c r="E668">
        <v>189300</v>
      </c>
    </row>
    <row r="669" spans="3:5" x14ac:dyDescent="0.4">
      <c r="C669" t="s">
        <v>851</v>
      </c>
      <c r="D669" t="s">
        <v>508</v>
      </c>
      <c r="E669">
        <v>210100</v>
      </c>
    </row>
    <row r="670" spans="3:5" x14ac:dyDescent="0.4">
      <c r="C670" t="s">
        <v>851</v>
      </c>
      <c r="D670" t="s">
        <v>509</v>
      </c>
      <c r="E670">
        <v>185000</v>
      </c>
    </row>
    <row r="671" spans="3:5" x14ac:dyDescent="0.4">
      <c r="C671" t="s">
        <v>851</v>
      </c>
      <c r="D671" t="s">
        <v>510</v>
      </c>
      <c r="E671">
        <v>176800</v>
      </c>
    </row>
    <row r="672" spans="3:5" x14ac:dyDescent="0.4">
      <c r="C672" t="s">
        <v>851</v>
      </c>
      <c r="D672" t="s">
        <v>511</v>
      </c>
      <c r="E672">
        <v>152000</v>
      </c>
    </row>
    <row r="673" spans="3:5" x14ac:dyDescent="0.4">
      <c r="C673" t="s">
        <v>851</v>
      </c>
      <c r="D673" t="s">
        <v>512</v>
      </c>
      <c r="E673">
        <v>183800</v>
      </c>
    </row>
    <row r="674" spans="3:5" x14ac:dyDescent="0.4">
      <c r="C674" t="s">
        <v>851</v>
      </c>
      <c r="D674" t="s">
        <v>513</v>
      </c>
      <c r="E674">
        <v>142900</v>
      </c>
    </row>
    <row r="675" spans="3:5" x14ac:dyDescent="0.4">
      <c r="C675" t="s">
        <v>851</v>
      </c>
      <c r="D675" t="s">
        <v>514</v>
      </c>
      <c r="E675">
        <v>191500</v>
      </c>
    </row>
    <row r="676" spans="3:5" x14ac:dyDescent="0.4">
      <c r="C676" t="s">
        <v>851</v>
      </c>
      <c r="D676" t="s">
        <v>515</v>
      </c>
      <c r="E676">
        <v>161500</v>
      </c>
    </row>
    <row r="677" spans="3:5" x14ac:dyDescent="0.4">
      <c r="C677" t="s">
        <v>851</v>
      </c>
      <c r="D677" t="s">
        <v>516</v>
      </c>
      <c r="E677">
        <v>142000</v>
      </c>
    </row>
    <row r="678" spans="3:5" x14ac:dyDescent="0.4">
      <c r="C678" t="s">
        <v>851</v>
      </c>
      <c r="D678" t="s">
        <v>517</v>
      </c>
      <c r="E678">
        <v>143200</v>
      </c>
    </row>
    <row r="679" spans="3:5" x14ac:dyDescent="0.4">
      <c r="C679" t="s">
        <v>851</v>
      </c>
      <c r="D679" t="s">
        <v>518</v>
      </c>
      <c r="E679">
        <v>58600</v>
      </c>
    </row>
    <row r="680" spans="3:5" x14ac:dyDescent="0.4">
      <c r="C680" t="s">
        <v>851</v>
      </c>
      <c r="D680" t="s">
        <v>519</v>
      </c>
      <c r="E680">
        <v>62700</v>
      </c>
    </row>
    <row r="681" spans="3:5" x14ac:dyDescent="0.4">
      <c r="C681" t="s">
        <v>851</v>
      </c>
      <c r="D681" t="s">
        <v>520</v>
      </c>
      <c r="E681">
        <v>129000</v>
      </c>
    </row>
    <row r="682" spans="3:5" x14ac:dyDescent="0.4">
      <c r="C682" t="s">
        <v>851</v>
      </c>
      <c r="D682" t="s">
        <v>521</v>
      </c>
      <c r="E682">
        <v>312100</v>
      </c>
    </row>
    <row r="683" spans="3:5" x14ac:dyDescent="0.4">
      <c r="C683" t="s">
        <v>851</v>
      </c>
      <c r="D683" t="s">
        <v>522</v>
      </c>
      <c r="E683">
        <v>92300</v>
      </c>
    </row>
    <row r="684" spans="3:5" x14ac:dyDescent="0.4">
      <c r="C684" t="s">
        <v>851</v>
      </c>
      <c r="D684" t="s">
        <v>523</v>
      </c>
      <c r="E684">
        <v>166400</v>
      </c>
    </row>
    <row r="685" spans="3:5" x14ac:dyDescent="0.4">
      <c r="C685" t="s">
        <v>851</v>
      </c>
      <c r="D685" t="s">
        <v>524</v>
      </c>
      <c r="E685">
        <v>77800</v>
      </c>
    </row>
    <row r="686" spans="3:5" x14ac:dyDescent="0.4">
      <c r="C686" t="s">
        <v>851</v>
      </c>
      <c r="D686" t="s">
        <v>525</v>
      </c>
      <c r="E686">
        <v>76400</v>
      </c>
    </row>
    <row r="687" spans="3:5" x14ac:dyDescent="0.4">
      <c r="C687" t="s">
        <v>851</v>
      </c>
      <c r="D687" t="s">
        <v>526</v>
      </c>
      <c r="E687">
        <v>93600</v>
      </c>
    </row>
    <row r="688" spans="3:5" x14ac:dyDescent="0.4">
      <c r="C688" t="s">
        <v>851</v>
      </c>
      <c r="D688" t="s">
        <v>527</v>
      </c>
      <c r="E688">
        <v>90200</v>
      </c>
    </row>
    <row r="689" spans="3:5" x14ac:dyDescent="0.4">
      <c r="C689" t="s">
        <v>851</v>
      </c>
      <c r="D689" t="s">
        <v>528</v>
      </c>
      <c r="E689">
        <v>81300</v>
      </c>
    </row>
    <row r="690" spans="3:5" x14ac:dyDescent="0.4">
      <c r="C690" t="s">
        <v>851</v>
      </c>
      <c r="D690" t="s">
        <v>529</v>
      </c>
      <c r="E690">
        <v>144800</v>
      </c>
    </row>
    <row r="691" spans="3:5" x14ac:dyDescent="0.4">
      <c r="C691" t="s">
        <v>851</v>
      </c>
      <c r="D691" t="s">
        <v>530</v>
      </c>
      <c r="E691">
        <v>193500</v>
      </c>
    </row>
    <row r="692" spans="3:5" x14ac:dyDescent="0.4">
      <c r="C692" t="s">
        <v>851</v>
      </c>
      <c r="D692" t="s">
        <v>531</v>
      </c>
      <c r="E692">
        <v>260700</v>
      </c>
    </row>
    <row r="693" spans="3:5" x14ac:dyDescent="0.4">
      <c r="C693" t="s">
        <v>851</v>
      </c>
      <c r="D693" t="s">
        <v>532</v>
      </c>
      <c r="E693">
        <v>164600</v>
      </c>
    </row>
    <row r="694" spans="3:5" x14ac:dyDescent="0.4">
      <c r="C694" t="s">
        <v>851</v>
      </c>
      <c r="D694" t="s">
        <v>533</v>
      </c>
      <c r="E694">
        <v>248700</v>
      </c>
    </row>
    <row r="695" spans="3:5" x14ac:dyDescent="0.4">
      <c r="C695" t="s">
        <v>851</v>
      </c>
      <c r="D695" t="s">
        <v>534</v>
      </c>
      <c r="E695">
        <v>212300</v>
      </c>
    </row>
    <row r="696" spans="3:5" x14ac:dyDescent="0.4">
      <c r="C696" t="s">
        <v>851</v>
      </c>
      <c r="D696" t="s">
        <v>535</v>
      </c>
      <c r="E696">
        <v>186000</v>
      </c>
    </row>
    <row r="697" spans="3:5" x14ac:dyDescent="0.4">
      <c r="C697" t="s">
        <v>851</v>
      </c>
      <c r="D697" t="s">
        <v>536</v>
      </c>
      <c r="E697">
        <v>115200</v>
      </c>
    </row>
    <row r="698" spans="3:5" x14ac:dyDescent="0.4">
      <c r="C698" t="s">
        <v>851</v>
      </c>
      <c r="D698" t="s">
        <v>537</v>
      </c>
      <c r="E698">
        <v>118600</v>
      </c>
    </row>
    <row r="699" spans="3:5" x14ac:dyDescent="0.4">
      <c r="C699" t="s">
        <v>851</v>
      </c>
      <c r="D699" t="s">
        <v>538</v>
      </c>
      <c r="E699">
        <v>88900</v>
      </c>
    </row>
    <row r="700" spans="3:5" x14ac:dyDescent="0.4">
      <c r="C700" t="s">
        <v>851</v>
      </c>
      <c r="D700" t="s">
        <v>539</v>
      </c>
      <c r="E700">
        <v>121800</v>
      </c>
    </row>
    <row r="701" spans="3:5" x14ac:dyDescent="0.4">
      <c r="C701" t="s">
        <v>851</v>
      </c>
      <c r="D701" t="s">
        <v>540</v>
      </c>
      <c r="E701">
        <v>65900</v>
      </c>
    </row>
    <row r="702" spans="3:5" x14ac:dyDescent="0.4">
      <c r="C702" t="s">
        <v>851</v>
      </c>
      <c r="D702" t="s">
        <v>541</v>
      </c>
      <c r="E702">
        <v>71900</v>
      </c>
    </row>
    <row r="703" spans="3:5" x14ac:dyDescent="0.4">
      <c r="C703" t="s">
        <v>851</v>
      </c>
      <c r="D703" t="s">
        <v>542</v>
      </c>
      <c r="E703">
        <v>78500</v>
      </c>
    </row>
    <row r="704" spans="3:5" x14ac:dyDescent="0.4">
      <c r="C704" t="s">
        <v>851</v>
      </c>
      <c r="D704" t="s">
        <v>543</v>
      </c>
      <c r="E704">
        <v>41900</v>
      </c>
    </row>
    <row r="705" spans="3:5" x14ac:dyDescent="0.4">
      <c r="C705" t="s">
        <v>851</v>
      </c>
      <c r="D705" t="s">
        <v>544</v>
      </c>
      <c r="E705">
        <v>96300</v>
      </c>
    </row>
    <row r="706" spans="3:5" x14ac:dyDescent="0.4">
      <c r="C706" t="s">
        <v>851</v>
      </c>
      <c r="D706" t="s">
        <v>545</v>
      </c>
      <c r="E706">
        <v>110900</v>
      </c>
    </row>
    <row r="707" spans="3:5" x14ac:dyDescent="0.4">
      <c r="C707" t="s">
        <v>851</v>
      </c>
      <c r="D707" t="s">
        <v>546</v>
      </c>
      <c r="E707">
        <v>83000</v>
      </c>
    </row>
    <row r="708" spans="3:5" x14ac:dyDescent="0.4">
      <c r="C708" t="s">
        <v>851</v>
      </c>
      <c r="D708" t="s">
        <v>547</v>
      </c>
      <c r="E708">
        <v>84900</v>
      </c>
    </row>
    <row r="709" spans="3:5" x14ac:dyDescent="0.4">
      <c r="C709" t="s">
        <v>851</v>
      </c>
      <c r="D709" t="s">
        <v>548</v>
      </c>
      <c r="E709">
        <v>93600</v>
      </c>
    </row>
    <row r="710" spans="3:5" x14ac:dyDescent="0.4">
      <c r="C710" t="s">
        <v>851</v>
      </c>
      <c r="D710" t="s">
        <v>549</v>
      </c>
      <c r="E710">
        <v>110700</v>
      </c>
    </row>
    <row r="711" spans="3:5" x14ac:dyDescent="0.4">
      <c r="C711" t="s">
        <v>851</v>
      </c>
      <c r="D711" t="s">
        <v>550</v>
      </c>
      <c r="E711">
        <v>42600</v>
      </c>
    </row>
    <row r="712" spans="3:5" x14ac:dyDescent="0.4">
      <c r="C712" t="s">
        <v>851</v>
      </c>
      <c r="D712" t="s">
        <v>551</v>
      </c>
      <c r="E712">
        <v>182400</v>
      </c>
    </row>
    <row r="713" spans="3:5" x14ac:dyDescent="0.4">
      <c r="C713" t="s">
        <v>851</v>
      </c>
      <c r="D713" t="s">
        <v>552</v>
      </c>
      <c r="E713">
        <v>204200</v>
      </c>
    </row>
    <row r="714" spans="3:5" x14ac:dyDescent="0.4">
      <c r="C714" t="s">
        <v>851</v>
      </c>
      <c r="D714" t="s">
        <v>553</v>
      </c>
      <c r="E714">
        <v>198000</v>
      </c>
    </row>
    <row r="715" spans="3:5" x14ac:dyDescent="0.4">
      <c r="C715" t="s">
        <v>851</v>
      </c>
      <c r="D715" t="s">
        <v>554</v>
      </c>
      <c r="E715">
        <v>197400</v>
      </c>
    </row>
    <row r="716" spans="3:5" x14ac:dyDescent="0.4">
      <c r="C716" t="s">
        <v>851</v>
      </c>
      <c r="D716" t="s">
        <v>555</v>
      </c>
      <c r="E716">
        <v>132300</v>
      </c>
    </row>
    <row r="717" spans="3:5" x14ac:dyDescent="0.4">
      <c r="C717" t="s">
        <v>851</v>
      </c>
      <c r="D717" t="s">
        <v>556</v>
      </c>
      <c r="E717">
        <v>113400</v>
      </c>
    </row>
    <row r="718" spans="3:5" x14ac:dyDescent="0.4">
      <c r="C718" t="s">
        <v>851</v>
      </c>
      <c r="D718" t="s">
        <v>557</v>
      </c>
      <c r="E718">
        <v>55300</v>
      </c>
    </row>
    <row r="719" spans="3:5" x14ac:dyDescent="0.4">
      <c r="C719" t="s">
        <v>851</v>
      </c>
      <c r="D719" t="s">
        <v>558</v>
      </c>
      <c r="E719">
        <v>59000</v>
      </c>
    </row>
    <row r="720" spans="3:5" x14ac:dyDescent="0.4">
      <c r="C720" t="s">
        <v>851</v>
      </c>
      <c r="D720" t="s">
        <v>559</v>
      </c>
      <c r="E720">
        <v>59000</v>
      </c>
    </row>
    <row r="721" spans="3:5" x14ac:dyDescent="0.4">
      <c r="C721" t="s">
        <v>851</v>
      </c>
      <c r="D721" t="s">
        <v>560</v>
      </c>
      <c r="E721">
        <v>53500</v>
      </c>
    </row>
    <row r="722" spans="3:5" x14ac:dyDescent="0.4">
      <c r="C722" t="s">
        <v>851</v>
      </c>
      <c r="D722" t="s">
        <v>561</v>
      </c>
      <c r="E722">
        <v>53100</v>
      </c>
    </row>
    <row r="723" spans="3:5" x14ac:dyDescent="0.4">
      <c r="C723" t="s">
        <v>851</v>
      </c>
      <c r="D723" t="s">
        <v>562</v>
      </c>
      <c r="E723">
        <v>32700</v>
      </c>
    </row>
    <row r="724" spans="3:5" x14ac:dyDescent="0.4">
      <c r="C724" t="s">
        <v>851</v>
      </c>
      <c r="D724" t="s">
        <v>563</v>
      </c>
      <c r="E724">
        <v>65000</v>
      </c>
    </row>
    <row r="725" spans="3:5" x14ac:dyDescent="0.4">
      <c r="C725" t="s">
        <v>851</v>
      </c>
      <c r="D725" t="s">
        <v>564</v>
      </c>
      <c r="E725">
        <v>98500</v>
      </c>
    </row>
    <row r="726" spans="3:5" x14ac:dyDescent="0.4">
      <c r="C726" t="s">
        <v>851</v>
      </c>
      <c r="D726" t="s">
        <v>565</v>
      </c>
      <c r="E726">
        <v>40800</v>
      </c>
    </row>
    <row r="727" spans="3:5" x14ac:dyDescent="0.4">
      <c r="C727" t="s">
        <v>851</v>
      </c>
      <c r="D727" t="s">
        <v>566</v>
      </c>
      <c r="E727">
        <v>104200</v>
      </c>
    </row>
    <row r="728" spans="3:5" x14ac:dyDescent="0.4">
      <c r="C728" t="s">
        <v>851</v>
      </c>
      <c r="D728" t="s">
        <v>567</v>
      </c>
      <c r="E728">
        <v>49000</v>
      </c>
    </row>
    <row r="729" spans="3:5" x14ac:dyDescent="0.4">
      <c r="C729" t="s">
        <v>851</v>
      </c>
      <c r="D729" t="s">
        <v>568</v>
      </c>
      <c r="E729">
        <v>25200</v>
      </c>
    </row>
    <row r="730" spans="3:5" x14ac:dyDescent="0.4">
      <c r="C730" t="s">
        <v>851</v>
      </c>
      <c r="D730" t="s">
        <v>569</v>
      </c>
      <c r="E730">
        <v>44000</v>
      </c>
    </row>
    <row r="731" spans="3:5" x14ac:dyDescent="0.4">
      <c r="C731" t="s">
        <v>851</v>
      </c>
      <c r="D731" t="s">
        <v>570</v>
      </c>
      <c r="E731">
        <v>41200</v>
      </c>
    </row>
    <row r="732" spans="3:5" x14ac:dyDescent="0.4">
      <c r="C732" t="s">
        <v>851</v>
      </c>
      <c r="D732" t="s">
        <v>571</v>
      </c>
      <c r="E732">
        <v>62000</v>
      </c>
    </row>
    <row r="733" spans="3:5" x14ac:dyDescent="0.4">
      <c r="C733" t="s">
        <v>851</v>
      </c>
      <c r="D733" t="s">
        <v>572</v>
      </c>
      <c r="E733">
        <v>94100</v>
      </c>
    </row>
    <row r="734" spans="3:5" x14ac:dyDescent="0.4">
      <c r="C734" t="s">
        <v>851</v>
      </c>
      <c r="D734" t="s">
        <v>573</v>
      </c>
      <c r="E734">
        <v>61200</v>
      </c>
    </row>
    <row r="735" spans="3:5" x14ac:dyDescent="0.4">
      <c r="C735" t="s">
        <v>851</v>
      </c>
      <c r="D735" t="s">
        <v>574</v>
      </c>
      <c r="E735">
        <v>47400</v>
      </c>
    </row>
    <row r="736" spans="3:5" x14ac:dyDescent="0.4">
      <c r="C736" t="s">
        <v>851</v>
      </c>
      <c r="D736" t="s">
        <v>575</v>
      </c>
      <c r="E736">
        <v>86600</v>
      </c>
    </row>
    <row r="737" spans="3:5" x14ac:dyDescent="0.4">
      <c r="C737" t="s">
        <v>851</v>
      </c>
      <c r="D737" t="s">
        <v>576</v>
      </c>
      <c r="E737">
        <v>127000</v>
      </c>
    </row>
    <row r="738" spans="3:5" x14ac:dyDescent="0.4">
      <c r="C738" t="s">
        <v>851</v>
      </c>
      <c r="D738" t="s">
        <v>577</v>
      </c>
      <c r="E738">
        <v>84500</v>
      </c>
    </row>
    <row r="739" spans="3:5" x14ac:dyDescent="0.4">
      <c r="C739" t="s">
        <v>851</v>
      </c>
      <c r="D739" t="s">
        <v>578</v>
      </c>
      <c r="E739">
        <v>53000</v>
      </c>
    </row>
    <row r="740" spans="3:5" x14ac:dyDescent="0.4">
      <c r="C740" t="s">
        <v>851</v>
      </c>
      <c r="D740" t="s">
        <v>579</v>
      </c>
      <c r="E740">
        <v>29500</v>
      </c>
    </row>
    <row r="741" spans="3:5" x14ac:dyDescent="0.4">
      <c r="C741" t="s">
        <v>851</v>
      </c>
      <c r="D741" t="s">
        <v>580</v>
      </c>
      <c r="E741">
        <v>56800</v>
      </c>
    </row>
    <row r="742" spans="3:5" x14ac:dyDescent="0.4">
      <c r="C742" t="s">
        <v>851</v>
      </c>
      <c r="D742" t="s">
        <v>581</v>
      </c>
      <c r="E742">
        <v>54400</v>
      </c>
    </row>
    <row r="743" spans="3:5" x14ac:dyDescent="0.4">
      <c r="C743" t="s">
        <v>851</v>
      </c>
      <c r="D743" t="s">
        <v>582</v>
      </c>
      <c r="E743">
        <v>47500</v>
      </c>
    </row>
    <row r="744" spans="3:5" x14ac:dyDescent="0.4">
      <c r="C744" t="s">
        <v>851</v>
      </c>
      <c r="D744" t="s">
        <v>583</v>
      </c>
      <c r="E744">
        <v>40000</v>
      </c>
    </row>
    <row r="745" spans="3:5" x14ac:dyDescent="0.4">
      <c r="C745" t="s">
        <v>851</v>
      </c>
      <c r="D745" t="s">
        <v>584</v>
      </c>
      <c r="E745">
        <v>59100</v>
      </c>
    </row>
    <row r="746" spans="3:5" x14ac:dyDescent="0.4">
      <c r="C746" t="s">
        <v>851</v>
      </c>
      <c r="D746" t="s">
        <v>585</v>
      </c>
      <c r="E746">
        <v>46300</v>
      </c>
    </row>
    <row r="747" spans="3:5" x14ac:dyDescent="0.4">
      <c r="C747" t="s">
        <v>851</v>
      </c>
      <c r="D747" t="s">
        <v>586</v>
      </c>
      <c r="E747">
        <v>24600</v>
      </c>
    </row>
    <row r="748" spans="3:5" x14ac:dyDescent="0.4">
      <c r="C748" t="s">
        <v>851</v>
      </c>
      <c r="D748" t="s">
        <v>587</v>
      </c>
      <c r="E748">
        <v>33600</v>
      </c>
    </row>
    <row r="749" spans="3:5" x14ac:dyDescent="0.4">
      <c r="C749" t="s">
        <v>851</v>
      </c>
      <c r="D749" t="s">
        <v>588</v>
      </c>
      <c r="E749">
        <v>20500</v>
      </c>
    </row>
    <row r="750" spans="3:5" x14ac:dyDescent="0.4">
      <c r="C750" t="s">
        <v>851</v>
      </c>
      <c r="D750" t="s">
        <v>589</v>
      </c>
      <c r="E750">
        <v>26000</v>
      </c>
    </row>
    <row r="751" spans="3:5" x14ac:dyDescent="0.4">
      <c r="C751" t="s">
        <v>851</v>
      </c>
      <c r="D751" t="s">
        <v>590</v>
      </c>
      <c r="E751">
        <v>32200</v>
      </c>
    </row>
    <row r="752" spans="3:5" x14ac:dyDescent="0.4">
      <c r="C752" t="s">
        <v>851</v>
      </c>
      <c r="D752" t="s">
        <v>591</v>
      </c>
      <c r="E752">
        <v>31800</v>
      </c>
    </row>
    <row r="753" spans="3:5" x14ac:dyDescent="0.4">
      <c r="C753" t="s">
        <v>851</v>
      </c>
      <c r="D753" t="s">
        <v>592</v>
      </c>
      <c r="E753">
        <v>21200</v>
      </c>
    </row>
    <row r="754" spans="3:5" x14ac:dyDescent="0.4">
      <c r="C754" t="s">
        <v>851</v>
      </c>
      <c r="D754" t="s">
        <v>593</v>
      </c>
      <c r="E754">
        <v>9500</v>
      </c>
    </row>
    <row r="755" spans="3:5" x14ac:dyDescent="0.4">
      <c r="C755" t="s">
        <v>851</v>
      </c>
      <c r="D755" t="s">
        <v>594</v>
      </c>
      <c r="E755">
        <v>65700</v>
      </c>
    </row>
    <row r="756" spans="3:5" x14ac:dyDescent="0.4">
      <c r="C756" t="s">
        <v>851</v>
      </c>
      <c r="D756" t="s">
        <v>595</v>
      </c>
      <c r="E756">
        <v>52400</v>
      </c>
    </row>
    <row r="757" spans="3:5" x14ac:dyDescent="0.4">
      <c r="C757" t="s">
        <v>851</v>
      </c>
      <c r="D757" t="s">
        <v>596</v>
      </c>
      <c r="E757">
        <v>74400</v>
      </c>
    </row>
    <row r="758" spans="3:5" x14ac:dyDescent="0.4">
      <c r="C758" t="s">
        <v>851</v>
      </c>
      <c r="D758" t="s">
        <v>597</v>
      </c>
      <c r="E758">
        <v>73000</v>
      </c>
    </row>
    <row r="759" spans="3:5" x14ac:dyDescent="0.4">
      <c r="C759" t="s">
        <v>851</v>
      </c>
      <c r="D759" t="s">
        <v>598</v>
      </c>
      <c r="E759">
        <v>54200</v>
      </c>
    </row>
    <row r="760" spans="3:5" x14ac:dyDescent="0.4">
      <c r="C760" t="s">
        <v>851</v>
      </c>
      <c r="D760" t="s">
        <v>599</v>
      </c>
      <c r="E760">
        <v>94800</v>
      </c>
    </row>
    <row r="761" spans="3:5" x14ac:dyDescent="0.4">
      <c r="C761" t="s">
        <v>851</v>
      </c>
      <c r="D761" t="s">
        <v>600</v>
      </c>
      <c r="E761">
        <v>116500</v>
      </c>
    </row>
    <row r="762" spans="3:5" x14ac:dyDescent="0.4">
      <c r="C762" t="s">
        <v>851</v>
      </c>
      <c r="D762" t="s">
        <v>601</v>
      </c>
      <c r="E762">
        <v>105400</v>
      </c>
    </row>
    <row r="763" spans="3:5" x14ac:dyDescent="0.4">
      <c r="C763" t="s">
        <v>851</v>
      </c>
      <c r="D763" t="s">
        <v>602</v>
      </c>
      <c r="E763">
        <v>98200</v>
      </c>
    </row>
    <row r="764" spans="3:5" x14ac:dyDescent="0.4">
      <c r="C764" t="s">
        <v>851</v>
      </c>
      <c r="D764" t="s">
        <v>603</v>
      </c>
      <c r="E764">
        <v>84100</v>
      </c>
    </row>
    <row r="765" spans="3:5" x14ac:dyDescent="0.4">
      <c r="C765" t="s">
        <v>851</v>
      </c>
      <c r="D765" t="s">
        <v>604</v>
      </c>
      <c r="E765">
        <v>45600</v>
      </c>
    </row>
    <row r="766" spans="3:5" x14ac:dyDescent="0.4">
      <c r="C766" t="s">
        <v>851</v>
      </c>
      <c r="D766" t="s">
        <v>605</v>
      </c>
      <c r="E766">
        <v>86000</v>
      </c>
    </row>
    <row r="767" spans="3:5" x14ac:dyDescent="0.4">
      <c r="C767" t="s">
        <v>851</v>
      </c>
      <c r="D767" t="s">
        <v>606</v>
      </c>
      <c r="E767">
        <v>50700</v>
      </c>
    </row>
    <row r="768" spans="3:5" x14ac:dyDescent="0.4">
      <c r="C768" t="s">
        <v>851</v>
      </c>
      <c r="D768" t="s">
        <v>607</v>
      </c>
      <c r="E768">
        <v>50600</v>
      </c>
    </row>
    <row r="769" spans="3:5" x14ac:dyDescent="0.4">
      <c r="C769" t="s">
        <v>851</v>
      </c>
      <c r="D769" t="s">
        <v>608</v>
      </c>
      <c r="E769">
        <v>70200</v>
      </c>
    </row>
    <row r="770" spans="3:5" x14ac:dyDescent="0.4">
      <c r="C770" t="s">
        <v>851</v>
      </c>
      <c r="D770" t="s">
        <v>609</v>
      </c>
      <c r="E770">
        <v>31400</v>
      </c>
    </row>
    <row r="771" spans="3:5" x14ac:dyDescent="0.4">
      <c r="C771" t="s">
        <v>851</v>
      </c>
      <c r="D771" t="s">
        <v>610</v>
      </c>
      <c r="E771">
        <v>26100</v>
      </c>
    </row>
    <row r="772" spans="3:5" x14ac:dyDescent="0.4">
      <c r="C772" t="s">
        <v>851</v>
      </c>
      <c r="D772" t="s">
        <v>611</v>
      </c>
      <c r="E772">
        <v>33000</v>
      </c>
    </row>
    <row r="773" spans="3:5" x14ac:dyDescent="0.4">
      <c r="C773" t="s">
        <v>851</v>
      </c>
      <c r="D773" t="s">
        <v>612</v>
      </c>
      <c r="E773">
        <v>47900</v>
      </c>
    </row>
    <row r="774" spans="3:5" x14ac:dyDescent="0.4">
      <c r="C774" t="s">
        <v>851</v>
      </c>
      <c r="D774" t="s">
        <v>613</v>
      </c>
      <c r="E774">
        <v>54200</v>
      </c>
    </row>
    <row r="775" spans="3:5" x14ac:dyDescent="0.4">
      <c r="C775" t="s">
        <v>851</v>
      </c>
      <c r="D775" t="s">
        <v>614</v>
      </c>
      <c r="E775">
        <v>24100</v>
      </c>
    </row>
    <row r="776" spans="3:5" x14ac:dyDescent="0.4">
      <c r="C776" t="s">
        <v>851</v>
      </c>
      <c r="D776" t="s">
        <v>615</v>
      </c>
      <c r="E776">
        <v>70000</v>
      </c>
    </row>
    <row r="777" spans="3:5" x14ac:dyDescent="0.4">
      <c r="C777" t="s">
        <v>851</v>
      </c>
      <c r="D777" t="s">
        <v>616</v>
      </c>
      <c r="E777">
        <v>72200</v>
      </c>
    </row>
    <row r="778" spans="3:5" x14ac:dyDescent="0.4">
      <c r="C778" t="s">
        <v>851</v>
      </c>
      <c r="D778" t="s">
        <v>617</v>
      </c>
      <c r="E778">
        <v>46200</v>
      </c>
    </row>
    <row r="779" spans="3:5" x14ac:dyDescent="0.4">
      <c r="C779" t="s">
        <v>851</v>
      </c>
      <c r="D779" t="s">
        <v>618</v>
      </c>
      <c r="E779">
        <v>41200</v>
      </c>
    </row>
    <row r="780" spans="3:5" x14ac:dyDescent="0.4">
      <c r="C780" t="s">
        <v>851</v>
      </c>
      <c r="D780" t="s">
        <v>619</v>
      </c>
      <c r="E780">
        <v>52200</v>
      </c>
    </row>
    <row r="781" spans="3:5" x14ac:dyDescent="0.4">
      <c r="C781" t="s">
        <v>851</v>
      </c>
      <c r="D781" t="s">
        <v>620</v>
      </c>
      <c r="E781">
        <v>33700</v>
      </c>
    </row>
    <row r="782" spans="3:5" x14ac:dyDescent="0.4">
      <c r="C782" t="s">
        <v>851</v>
      </c>
      <c r="D782" t="s">
        <v>621</v>
      </c>
      <c r="E782">
        <v>76000</v>
      </c>
    </row>
    <row r="783" spans="3:5" x14ac:dyDescent="0.4">
      <c r="C783" t="s">
        <v>851</v>
      </c>
      <c r="D783" t="s">
        <v>622</v>
      </c>
      <c r="E783">
        <v>72000</v>
      </c>
    </row>
    <row r="784" spans="3:5" x14ac:dyDescent="0.4">
      <c r="C784" t="s">
        <v>851</v>
      </c>
      <c r="D784" t="s">
        <v>623</v>
      </c>
      <c r="E784">
        <v>75100</v>
      </c>
    </row>
    <row r="785" spans="3:5" x14ac:dyDescent="0.4">
      <c r="C785" t="s">
        <v>851</v>
      </c>
      <c r="D785" t="s">
        <v>624</v>
      </c>
      <c r="E785">
        <v>42200</v>
      </c>
    </row>
    <row r="786" spans="3:5" x14ac:dyDescent="0.4">
      <c r="C786" t="s">
        <v>851</v>
      </c>
      <c r="D786" t="s">
        <v>625</v>
      </c>
      <c r="E786">
        <v>51600</v>
      </c>
    </row>
    <row r="787" spans="3:5" x14ac:dyDescent="0.4">
      <c r="C787" t="s">
        <v>851</v>
      </c>
      <c r="D787" t="s">
        <v>626</v>
      </c>
      <c r="E787">
        <v>27200</v>
      </c>
    </row>
    <row r="788" spans="3:5" x14ac:dyDescent="0.4">
      <c r="C788" t="s">
        <v>851</v>
      </c>
      <c r="D788" t="s">
        <v>627</v>
      </c>
      <c r="E788">
        <v>30100</v>
      </c>
    </row>
    <row r="789" spans="3:5" x14ac:dyDescent="0.4">
      <c r="C789" t="s">
        <v>851</v>
      </c>
      <c r="D789" t="s">
        <v>628</v>
      </c>
      <c r="E789">
        <v>31800</v>
      </c>
    </row>
    <row r="790" spans="3:5" x14ac:dyDescent="0.4">
      <c r="C790" t="s">
        <v>851</v>
      </c>
      <c r="D790" t="s">
        <v>629</v>
      </c>
      <c r="E790">
        <v>22100</v>
      </c>
    </row>
    <row r="791" spans="3:5" x14ac:dyDescent="0.4">
      <c r="C791" t="s">
        <v>851</v>
      </c>
      <c r="D791" t="s">
        <v>630</v>
      </c>
      <c r="E791">
        <v>27400</v>
      </c>
    </row>
    <row r="792" spans="3:5" x14ac:dyDescent="0.4">
      <c r="C792" t="s">
        <v>851</v>
      </c>
      <c r="D792" t="s">
        <v>631</v>
      </c>
      <c r="E792">
        <v>30100</v>
      </c>
    </row>
    <row r="793" spans="3:5" x14ac:dyDescent="0.4">
      <c r="C793" t="s">
        <v>851</v>
      </c>
      <c r="D793" t="s">
        <v>632</v>
      </c>
      <c r="E793">
        <v>60600</v>
      </c>
    </row>
    <row r="794" spans="3:5" x14ac:dyDescent="0.4">
      <c r="C794" t="s">
        <v>851</v>
      </c>
      <c r="D794" t="s">
        <v>633</v>
      </c>
      <c r="E794">
        <v>39500</v>
      </c>
    </row>
    <row r="795" spans="3:5" x14ac:dyDescent="0.4">
      <c r="C795" t="s">
        <v>851</v>
      </c>
      <c r="D795" t="s">
        <v>634</v>
      </c>
      <c r="E795">
        <v>20500</v>
      </c>
    </row>
    <row r="796" spans="3:5" x14ac:dyDescent="0.4">
      <c r="C796" t="s">
        <v>851</v>
      </c>
      <c r="D796" t="s">
        <v>635</v>
      </c>
      <c r="E796">
        <v>20800</v>
      </c>
    </row>
    <row r="797" spans="3:5" x14ac:dyDescent="0.4">
      <c r="C797" t="s">
        <v>851</v>
      </c>
      <c r="D797" t="s">
        <v>636</v>
      </c>
      <c r="E797">
        <v>18800</v>
      </c>
    </row>
    <row r="798" spans="3:5" x14ac:dyDescent="0.4">
      <c r="C798" t="s">
        <v>851</v>
      </c>
      <c r="D798" t="s">
        <v>637</v>
      </c>
      <c r="E798">
        <v>22800</v>
      </c>
    </row>
    <row r="799" spans="3:5" x14ac:dyDescent="0.4">
      <c r="C799" t="s">
        <v>851</v>
      </c>
      <c r="D799" t="s">
        <v>638</v>
      </c>
      <c r="E799">
        <v>17200</v>
      </c>
    </row>
    <row r="800" spans="3:5" x14ac:dyDescent="0.4">
      <c r="C800" t="s">
        <v>851</v>
      </c>
      <c r="D800" t="s">
        <v>639</v>
      </c>
      <c r="E800">
        <v>17900</v>
      </c>
    </row>
    <row r="801" spans="3:5" x14ac:dyDescent="0.4">
      <c r="C801" t="s">
        <v>851</v>
      </c>
      <c r="D801" t="s">
        <v>640</v>
      </c>
      <c r="E801">
        <v>24700</v>
      </c>
    </row>
    <row r="802" spans="3:5" x14ac:dyDescent="0.4">
      <c r="C802" t="s">
        <v>851</v>
      </c>
      <c r="D802" t="s">
        <v>641</v>
      </c>
      <c r="E802">
        <v>14900</v>
      </c>
    </row>
    <row r="803" spans="3:5" x14ac:dyDescent="0.4">
      <c r="C803" t="s">
        <v>851</v>
      </c>
      <c r="D803" t="s">
        <v>642</v>
      </c>
      <c r="E803">
        <v>15500</v>
      </c>
    </row>
    <row r="804" spans="3:5" x14ac:dyDescent="0.4">
      <c r="C804" t="s">
        <v>851</v>
      </c>
      <c r="D804" t="s">
        <v>643</v>
      </c>
      <c r="E804">
        <v>26100</v>
      </c>
    </row>
    <row r="805" spans="3:5" x14ac:dyDescent="0.4">
      <c r="C805" t="s">
        <v>851</v>
      </c>
      <c r="D805" t="s">
        <v>644</v>
      </c>
      <c r="E805">
        <v>13600</v>
      </c>
    </row>
    <row r="806" spans="3:5" x14ac:dyDescent="0.4">
      <c r="C806" t="s">
        <v>851</v>
      </c>
      <c r="D806" t="s">
        <v>645</v>
      </c>
      <c r="E806">
        <v>18200</v>
      </c>
    </row>
    <row r="807" spans="3:5" x14ac:dyDescent="0.4">
      <c r="C807" t="s">
        <v>851</v>
      </c>
      <c r="D807" t="s">
        <v>646</v>
      </c>
      <c r="E807">
        <v>44400</v>
      </c>
    </row>
    <row r="808" spans="3:5" x14ac:dyDescent="0.4">
      <c r="C808" t="s">
        <v>851</v>
      </c>
      <c r="D808" t="s">
        <v>647</v>
      </c>
      <c r="E808">
        <v>13900</v>
      </c>
    </row>
    <row r="809" spans="3:5" x14ac:dyDescent="0.4">
      <c r="C809" t="s">
        <v>851</v>
      </c>
      <c r="D809" t="s">
        <v>648</v>
      </c>
      <c r="E809">
        <v>33200</v>
      </c>
    </row>
    <row r="810" spans="3:5" x14ac:dyDescent="0.4">
      <c r="C810" t="s">
        <v>851</v>
      </c>
      <c r="D810" t="s">
        <v>649</v>
      </c>
      <c r="E810">
        <v>21600</v>
      </c>
    </row>
    <row r="811" spans="3:5" x14ac:dyDescent="0.4">
      <c r="C811" t="s">
        <v>851</v>
      </c>
      <c r="D811" t="s">
        <v>650</v>
      </c>
      <c r="E811">
        <v>18300</v>
      </c>
    </row>
    <row r="812" spans="3:5" x14ac:dyDescent="0.4">
      <c r="C812" t="s">
        <v>851</v>
      </c>
      <c r="D812" t="s">
        <v>651</v>
      </c>
      <c r="E812">
        <v>10100</v>
      </c>
    </row>
    <row r="813" spans="3:5" x14ac:dyDescent="0.4">
      <c r="C813" t="s">
        <v>851</v>
      </c>
      <c r="D813" t="s">
        <v>652</v>
      </c>
      <c r="E813">
        <v>20100</v>
      </c>
    </row>
    <row r="814" spans="3:5" x14ac:dyDescent="0.4">
      <c r="C814" t="s">
        <v>851</v>
      </c>
      <c r="D814" t="s">
        <v>653</v>
      </c>
      <c r="E814">
        <v>18500</v>
      </c>
    </row>
    <row r="815" spans="3:5" x14ac:dyDescent="0.4">
      <c r="C815" t="s">
        <v>851</v>
      </c>
      <c r="D815" t="s">
        <v>654</v>
      </c>
      <c r="E815">
        <v>18700</v>
      </c>
    </row>
    <row r="816" spans="3:5" x14ac:dyDescent="0.4">
      <c r="C816" t="s">
        <v>851</v>
      </c>
      <c r="D816" t="s">
        <v>655</v>
      </c>
      <c r="E816">
        <v>35100</v>
      </c>
    </row>
    <row r="817" spans="3:5" x14ac:dyDescent="0.4">
      <c r="C817" t="s">
        <v>851</v>
      </c>
      <c r="D817" t="s">
        <v>656</v>
      </c>
      <c r="E817">
        <v>5800</v>
      </c>
    </row>
    <row r="818" spans="3:5" x14ac:dyDescent="0.4">
      <c r="C818" t="s">
        <v>851</v>
      </c>
      <c r="D818" t="s">
        <v>657</v>
      </c>
      <c r="E818">
        <v>193600</v>
      </c>
    </row>
    <row r="819" spans="3:5" x14ac:dyDescent="0.4">
      <c r="C819" t="s">
        <v>851</v>
      </c>
      <c r="D819" t="s">
        <v>658</v>
      </c>
      <c r="E819">
        <v>98600</v>
      </c>
    </row>
    <row r="820" spans="3:5" x14ac:dyDescent="0.4">
      <c r="C820" t="s">
        <v>851</v>
      </c>
      <c r="D820" t="s">
        <v>659</v>
      </c>
      <c r="E820">
        <v>78700</v>
      </c>
    </row>
    <row r="821" spans="3:5" x14ac:dyDescent="0.4">
      <c r="C821" t="s">
        <v>851</v>
      </c>
      <c r="D821" t="s">
        <v>660</v>
      </c>
      <c r="E821">
        <v>56800</v>
      </c>
    </row>
    <row r="822" spans="3:5" x14ac:dyDescent="0.4">
      <c r="C822" t="s">
        <v>851</v>
      </c>
      <c r="D822" t="s">
        <v>661</v>
      </c>
      <c r="E822">
        <v>41200</v>
      </c>
    </row>
    <row r="823" spans="3:5" x14ac:dyDescent="0.4">
      <c r="C823" t="s">
        <v>851</v>
      </c>
      <c r="D823" t="s">
        <v>662</v>
      </c>
      <c r="E823">
        <v>89300</v>
      </c>
    </row>
    <row r="824" spans="3:5" x14ac:dyDescent="0.4">
      <c r="C824" t="s">
        <v>851</v>
      </c>
      <c r="D824" t="s">
        <v>663</v>
      </c>
      <c r="E824">
        <v>59900</v>
      </c>
    </row>
    <row r="825" spans="3:5" x14ac:dyDescent="0.4">
      <c r="C825" t="s">
        <v>851</v>
      </c>
      <c r="D825" t="s">
        <v>664</v>
      </c>
      <c r="E825">
        <v>66000</v>
      </c>
    </row>
    <row r="826" spans="3:5" x14ac:dyDescent="0.4">
      <c r="C826" t="s">
        <v>851</v>
      </c>
      <c r="D826" t="s">
        <v>665</v>
      </c>
      <c r="E826">
        <v>46600</v>
      </c>
    </row>
    <row r="827" spans="3:5" x14ac:dyDescent="0.4">
      <c r="C827" t="s">
        <v>851</v>
      </c>
      <c r="D827" t="s">
        <v>666</v>
      </c>
      <c r="E827">
        <v>41200</v>
      </c>
    </row>
    <row r="828" spans="3:5" x14ac:dyDescent="0.4">
      <c r="C828" t="s">
        <v>851</v>
      </c>
      <c r="D828" t="s">
        <v>667</v>
      </c>
      <c r="E828">
        <v>80000</v>
      </c>
    </row>
    <row r="829" spans="3:5" x14ac:dyDescent="0.4">
      <c r="C829" t="s">
        <v>851</v>
      </c>
      <c r="D829" t="s">
        <v>668</v>
      </c>
      <c r="E829">
        <v>40200</v>
      </c>
    </row>
    <row r="830" spans="3:5" x14ac:dyDescent="0.4">
      <c r="C830" t="s">
        <v>851</v>
      </c>
      <c r="D830" t="s">
        <v>669</v>
      </c>
      <c r="E830">
        <v>25500</v>
      </c>
    </row>
    <row r="831" spans="3:5" x14ac:dyDescent="0.4">
      <c r="C831" t="s">
        <v>851</v>
      </c>
      <c r="D831" t="s">
        <v>670</v>
      </c>
      <c r="E831">
        <v>40300</v>
      </c>
    </row>
    <row r="832" spans="3:5" x14ac:dyDescent="0.4">
      <c r="C832" t="s">
        <v>851</v>
      </c>
      <c r="D832" t="s">
        <v>671</v>
      </c>
      <c r="E832">
        <v>92400</v>
      </c>
    </row>
    <row r="833" spans="3:5" x14ac:dyDescent="0.4">
      <c r="C833" t="s">
        <v>851</v>
      </c>
      <c r="D833" t="s">
        <v>672</v>
      </c>
      <c r="E833">
        <v>34000</v>
      </c>
    </row>
    <row r="834" spans="3:5" x14ac:dyDescent="0.4">
      <c r="C834" t="s">
        <v>851</v>
      </c>
      <c r="D834" t="s">
        <v>673</v>
      </c>
      <c r="E834">
        <v>66800</v>
      </c>
    </row>
    <row r="835" spans="3:5" x14ac:dyDescent="0.4">
      <c r="C835" t="s">
        <v>851</v>
      </c>
      <c r="D835" t="s">
        <v>674</v>
      </c>
      <c r="E835">
        <v>48800</v>
      </c>
    </row>
    <row r="836" spans="3:5" x14ac:dyDescent="0.4">
      <c r="C836" t="s">
        <v>851</v>
      </c>
      <c r="D836" t="s">
        <v>675</v>
      </c>
      <c r="E836">
        <v>35500</v>
      </c>
    </row>
    <row r="837" spans="3:5" x14ac:dyDescent="0.4">
      <c r="C837" t="s">
        <v>851</v>
      </c>
      <c r="D837" t="s">
        <v>676</v>
      </c>
      <c r="E837">
        <v>84200</v>
      </c>
    </row>
    <row r="838" spans="3:5" x14ac:dyDescent="0.4">
      <c r="C838" t="s">
        <v>851</v>
      </c>
      <c r="D838" t="s">
        <v>677</v>
      </c>
      <c r="E838">
        <v>59100</v>
      </c>
    </row>
    <row r="839" spans="3:5" x14ac:dyDescent="0.4">
      <c r="C839" t="s">
        <v>851</v>
      </c>
      <c r="D839" t="s">
        <v>678</v>
      </c>
      <c r="E839">
        <v>43400</v>
      </c>
    </row>
    <row r="840" spans="3:5" x14ac:dyDescent="0.4">
      <c r="C840" t="s">
        <v>851</v>
      </c>
      <c r="D840" t="s">
        <v>679</v>
      </c>
      <c r="E840">
        <v>84800</v>
      </c>
    </row>
    <row r="841" spans="3:5" x14ac:dyDescent="0.4">
      <c r="C841" t="s">
        <v>851</v>
      </c>
      <c r="D841" t="s">
        <v>680</v>
      </c>
      <c r="E841">
        <v>68900</v>
      </c>
    </row>
    <row r="842" spans="3:5" x14ac:dyDescent="0.4">
      <c r="C842" t="s">
        <v>851</v>
      </c>
      <c r="D842" t="s">
        <v>681</v>
      </c>
      <c r="E842">
        <v>96100</v>
      </c>
    </row>
    <row r="843" spans="3:5" x14ac:dyDescent="0.4">
      <c r="C843" t="s">
        <v>851</v>
      </c>
      <c r="D843" t="s">
        <v>682</v>
      </c>
      <c r="E843">
        <v>43500</v>
      </c>
    </row>
    <row r="844" spans="3:5" x14ac:dyDescent="0.4">
      <c r="C844" t="s">
        <v>851</v>
      </c>
      <c r="D844" t="s">
        <v>683</v>
      </c>
      <c r="E844">
        <v>69100</v>
      </c>
    </row>
    <row r="845" spans="3:5" x14ac:dyDescent="0.4">
      <c r="C845" t="s">
        <v>851</v>
      </c>
      <c r="D845" t="s">
        <v>684</v>
      </c>
      <c r="E845">
        <v>117300</v>
      </c>
    </row>
    <row r="846" spans="3:5" x14ac:dyDescent="0.4">
      <c r="C846" t="s">
        <v>851</v>
      </c>
      <c r="D846" t="s">
        <v>685</v>
      </c>
      <c r="E846">
        <v>44800</v>
      </c>
    </row>
    <row r="847" spans="3:5" x14ac:dyDescent="0.4">
      <c r="C847" t="s">
        <v>851</v>
      </c>
      <c r="D847" t="s">
        <v>686</v>
      </c>
      <c r="E847">
        <v>36700</v>
      </c>
    </row>
    <row r="848" spans="3:5" x14ac:dyDescent="0.4">
      <c r="C848" t="s">
        <v>851</v>
      </c>
      <c r="D848" t="s">
        <v>687</v>
      </c>
      <c r="E848">
        <v>30800</v>
      </c>
    </row>
    <row r="849" spans="3:5" x14ac:dyDescent="0.4">
      <c r="C849" t="s">
        <v>851</v>
      </c>
      <c r="D849" t="s">
        <v>386</v>
      </c>
      <c r="E849">
        <v>42700</v>
      </c>
    </row>
    <row r="850" spans="3:5" x14ac:dyDescent="0.4">
      <c r="C850" t="s">
        <v>851</v>
      </c>
      <c r="D850" t="s">
        <v>387</v>
      </c>
      <c r="E850">
        <v>27400</v>
      </c>
    </row>
    <row r="851" spans="3:5" x14ac:dyDescent="0.4">
      <c r="C851" t="s">
        <v>851</v>
      </c>
      <c r="D851" t="s">
        <v>388</v>
      </c>
      <c r="E851">
        <v>35600</v>
      </c>
    </row>
    <row r="852" spans="3:5" x14ac:dyDescent="0.4">
      <c r="C852" t="s">
        <v>851</v>
      </c>
      <c r="D852" t="s">
        <v>389</v>
      </c>
      <c r="E852">
        <v>26500</v>
      </c>
    </row>
    <row r="853" spans="3:5" x14ac:dyDescent="0.4">
      <c r="C853" t="s">
        <v>851</v>
      </c>
      <c r="D853" t="s">
        <v>390</v>
      </c>
      <c r="E853">
        <v>59100</v>
      </c>
    </row>
    <row r="854" spans="3:5" x14ac:dyDescent="0.4">
      <c r="C854" t="s">
        <v>851</v>
      </c>
      <c r="D854" t="s">
        <v>391</v>
      </c>
      <c r="E854">
        <v>80000</v>
      </c>
    </row>
    <row r="855" spans="3:5" x14ac:dyDescent="0.4">
      <c r="C855" t="s">
        <v>851</v>
      </c>
      <c r="D855" t="s">
        <v>392</v>
      </c>
      <c r="E855">
        <v>90000</v>
      </c>
    </row>
    <row r="856" spans="3:5" x14ac:dyDescent="0.4">
      <c r="C856" t="s">
        <v>851</v>
      </c>
      <c r="D856" t="s">
        <v>393</v>
      </c>
      <c r="E856">
        <v>62400</v>
      </c>
    </row>
    <row r="857" spans="3:5" x14ac:dyDescent="0.4">
      <c r="C857" t="s">
        <v>851</v>
      </c>
      <c r="D857" t="s">
        <v>394</v>
      </c>
      <c r="E857">
        <v>46700</v>
      </c>
    </row>
    <row r="858" spans="3:5" x14ac:dyDescent="0.4">
      <c r="C858" t="s">
        <v>851</v>
      </c>
      <c r="D858" t="s">
        <v>395</v>
      </c>
      <c r="E858">
        <v>54900</v>
      </c>
    </row>
    <row r="859" spans="3:5" x14ac:dyDescent="0.4">
      <c r="C859" t="s">
        <v>851</v>
      </c>
      <c r="D859" t="s">
        <v>396</v>
      </c>
      <c r="E859">
        <v>58700</v>
      </c>
    </row>
    <row r="860" spans="3:5" x14ac:dyDescent="0.4">
      <c r="C860" t="s">
        <v>851</v>
      </c>
      <c r="D860" t="s">
        <v>397</v>
      </c>
      <c r="E860">
        <v>63200</v>
      </c>
    </row>
    <row r="861" spans="3:5" x14ac:dyDescent="0.4">
      <c r="C861" t="s">
        <v>851</v>
      </c>
      <c r="D861" t="s">
        <v>398</v>
      </c>
      <c r="E861">
        <v>35700</v>
      </c>
    </row>
    <row r="862" spans="3:5" x14ac:dyDescent="0.4">
      <c r="C862" t="s">
        <v>851</v>
      </c>
      <c r="D862" t="s">
        <v>399</v>
      </c>
      <c r="E862">
        <v>53000</v>
      </c>
    </row>
    <row r="863" spans="3:5" x14ac:dyDescent="0.4">
      <c r="C863" t="s">
        <v>851</v>
      </c>
      <c r="D863" t="s">
        <v>400</v>
      </c>
      <c r="E863">
        <v>53900</v>
      </c>
    </row>
    <row r="864" spans="3:5" x14ac:dyDescent="0.4">
      <c r="C864" t="s">
        <v>851</v>
      </c>
      <c r="D864" t="s">
        <v>401</v>
      </c>
      <c r="E864">
        <v>34600</v>
      </c>
    </row>
    <row r="865" spans="3:5" x14ac:dyDescent="0.4">
      <c r="C865" t="s">
        <v>851</v>
      </c>
      <c r="D865" t="s">
        <v>402</v>
      </c>
      <c r="E865">
        <v>27200</v>
      </c>
    </row>
    <row r="866" spans="3:5" x14ac:dyDescent="0.4">
      <c r="C866" t="s">
        <v>851</v>
      </c>
      <c r="D866" t="s">
        <v>403</v>
      </c>
      <c r="E866">
        <v>24200</v>
      </c>
    </row>
    <row r="867" spans="3:5" x14ac:dyDescent="0.4">
      <c r="C867" t="s">
        <v>851</v>
      </c>
      <c r="D867" t="s">
        <v>404</v>
      </c>
      <c r="E867">
        <v>21400</v>
      </c>
    </row>
    <row r="868" spans="3:5" x14ac:dyDescent="0.4">
      <c r="C868" t="s">
        <v>851</v>
      </c>
      <c r="D868" t="s">
        <v>405</v>
      </c>
      <c r="E868">
        <v>20400</v>
      </c>
    </row>
    <row r="869" spans="3:5" x14ac:dyDescent="0.4">
      <c r="C869" t="s">
        <v>851</v>
      </c>
      <c r="D869" t="s">
        <v>406</v>
      </c>
      <c r="E869">
        <v>77400</v>
      </c>
    </row>
    <row r="870" spans="3:5" x14ac:dyDescent="0.4">
      <c r="C870" t="s">
        <v>851</v>
      </c>
      <c r="D870" t="s">
        <v>407</v>
      </c>
      <c r="E870">
        <v>44600</v>
      </c>
    </row>
    <row r="871" spans="3:5" x14ac:dyDescent="0.4">
      <c r="C871" t="s">
        <v>851</v>
      </c>
      <c r="D871" t="s">
        <v>408</v>
      </c>
      <c r="E871">
        <v>36800</v>
      </c>
    </row>
    <row r="872" spans="3:5" x14ac:dyDescent="0.4">
      <c r="C872" t="s">
        <v>851</v>
      </c>
      <c r="D872" t="s">
        <v>409</v>
      </c>
      <c r="E872">
        <v>22000</v>
      </c>
    </row>
    <row r="873" spans="3:5" x14ac:dyDescent="0.4">
      <c r="C873" t="s">
        <v>851</v>
      </c>
      <c r="D873" t="s">
        <v>410</v>
      </c>
      <c r="E873">
        <v>24600</v>
      </c>
    </row>
    <row r="874" spans="3:5" x14ac:dyDescent="0.4">
      <c r="C874" t="s">
        <v>851</v>
      </c>
      <c r="D874" t="s">
        <v>411</v>
      </c>
      <c r="E874">
        <v>32300</v>
      </c>
    </row>
    <row r="875" spans="3:5" x14ac:dyDescent="0.4">
      <c r="C875" t="s">
        <v>851</v>
      </c>
      <c r="D875" t="s">
        <v>412</v>
      </c>
      <c r="E875">
        <v>14700</v>
      </c>
    </row>
    <row r="876" spans="3:5" x14ac:dyDescent="0.4">
      <c r="C876" t="s">
        <v>851</v>
      </c>
      <c r="D876" t="s">
        <v>413</v>
      </c>
      <c r="E876">
        <v>32600</v>
      </c>
    </row>
    <row r="877" spans="3:5" x14ac:dyDescent="0.4">
      <c r="C877" t="s">
        <v>851</v>
      </c>
      <c r="D877" t="s">
        <v>414</v>
      </c>
      <c r="E877">
        <v>29300</v>
      </c>
    </row>
    <row r="878" spans="3:5" x14ac:dyDescent="0.4">
      <c r="C878" t="s">
        <v>851</v>
      </c>
      <c r="D878" t="s">
        <v>415</v>
      </c>
      <c r="E878">
        <v>49300</v>
      </c>
    </row>
    <row r="879" spans="3:5" x14ac:dyDescent="0.4">
      <c r="C879" t="s">
        <v>851</v>
      </c>
      <c r="D879" t="s">
        <v>416</v>
      </c>
      <c r="E879">
        <v>24600</v>
      </c>
    </row>
    <row r="880" spans="3:5" x14ac:dyDescent="0.4">
      <c r="C880" t="s">
        <v>851</v>
      </c>
      <c r="D880" t="s">
        <v>417</v>
      </c>
      <c r="E880">
        <v>24000</v>
      </c>
    </row>
    <row r="881" spans="3:5" x14ac:dyDescent="0.4">
      <c r="C881" t="s">
        <v>851</v>
      </c>
      <c r="D881" t="s">
        <v>418</v>
      </c>
      <c r="E881">
        <v>50300</v>
      </c>
    </row>
    <row r="882" spans="3:5" x14ac:dyDescent="0.4">
      <c r="C882" t="s">
        <v>851</v>
      </c>
      <c r="D882" t="s">
        <v>419</v>
      </c>
      <c r="E882">
        <v>32000</v>
      </c>
    </row>
    <row r="883" spans="3:5" x14ac:dyDescent="0.4">
      <c r="C883" t="s">
        <v>851</v>
      </c>
      <c r="D883" t="s">
        <v>420</v>
      </c>
      <c r="E883">
        <v>33600</v>
      </c>
    </row>
    <row r="884" spans="3:5" x14ac:dyDescent="0.4">
      <c r="C884" t="s">
        <v>851</v>
      </c>
      <c r="D884" t="s">
        <v>421</v>
      </c>
      <c r="E884">
        <v>28900</v>
      </c>
    </row>
    <row r="885" spans="3:5" x14ac:dyDescent="0.4">
      <c r="C885" t="s">
        <v>851</v>
      </c>
      <c r="D885" t="s">
        <v>422</v>
      </c>
      <c r="E885">
        <v>15500</v>
      </c>
    </row>
    <row r="886" spans="3:5" x14ac:dyDescent="0.4">
      <c r="C886" t="s">
        <v>851</v>
      </c>
      <c r="D886" t="s">
        <v>423</v>
      </c>
      <c r="E886">
        <v>45400</v>
      </c>
    </row>
    <row r="887" spans="3:5" x14ac:dyDescent="0.4">
      <c r="C887" t="s">
        <v>851</v>
      </c>
      <c r="D887" t="s">
        <v>424</v>
      </c>
      <c r="E887">
        <v>20000</v>
      </c>
    </row>
    <row r="888" spans="3:5" x14ac:dyDescent="0.4">
      <c r="C888" t="s">
        <v>851</v>
      </c>
      <c r="D888" t="s">
        <v>425</v>
      </c>
      <c r="E888">
        <v>25200</v>
      </c>
    </row>
    <row r="889" spans="3:5" x14ac:dyDescent="0.4">
      <c r="C889" t="s">
        <v>851</v>
      </c>
      <c r="D889" t="s">
        <v>426</v>
      </c>
      <c r="E889">
        <v>19800</v>
      </c>
    </row>
    <row r="890" spans="3:5" x14ac:dyDescent="0.4">
      <c r="C890" t="s">
        <v>851</v>
      </c>
      <c r="D890" t="s">
        <v>427</v>
      </c>
      <c r="E890">
        <v>50300</v>
      </c>
    </row>
    <row r="891" spans="3:5" x14ac:dyDescent="0.4">
      <c r="C891" t="s">
        <v>851</v>
      </c>
      <c r="D891" t="s">
        <v>428</v>
      </c>
      <c r="E891">
        <v>28600</v>
      </c>
    </row>
    <row r="892" spans="3:5" x14ac:dyDescent="0.4">
      <c r="C892" t="s">
        <v>851</v>
      </c>
      <c r="D892" t="s">
        <v>429</v>
      </c>
      <c r="E892">
        <v>22500</v>
      </c>
    </row>
    <row r="893" spans="3:5" x14ac:dyDescent="0.4">
      <c r="C893" t="s">
        <v>851</v>
      </c>
      <c r="D893" t="s">
        <v>430</v>
      </c>
      <c r="E893">
        <v>31600</v>
      </c>
    </row>
    <row r="894" spans="3:5" x14ac:dyDescent="0.4">
      <c r="C894" t="s">
        <v>851</v>
      </c>
      <c r="D894" t="s">
        <v>431</v>
      </c>
      <c r="E894">
        <v>14100</v>
      </c>
    </row>
    <row r="895" spans="3:5" x14ac:dyDescent="0.4">
      <c r="C895" t="s">
        <v>851</v>
      </c>
      <c r="D895" t="s">
        <v>432</v>
      </c>
      <c r="E895">
        <v>19800</v>
      </c>
    </row>
    <row r="896" spans="3:5" x14ac:dyDescent="0.4">
      <c r="C896" t="s">
        <v>851</v>
      </c>
      <c r="D896" t="s">
        <v>433</v>
      </c>
      <c r="E896">
        <v>20700</v>
      </c>
    </row>
    <row r="897" spans="3:5" x14ac:dyDescent="0.4">
      <c r="C897" t="s">
        <v>851</v>
      </c>
      <c r="D897" t="s">
        <v>434</v>
      </c>
      <c r="E897">
        <v>15400</v>
      </c>
    </row>
    <row r="898" spans="3:5" x14ac:dyDescent="0.4">
      <c r="C898" t="s">
        <v>851</v>
      </c>
      <c r="D898" t="s">
        <v>435</v>
      </c>
      <c r="E898">
        <v>17200</v>
      </c>
    </row>
    <row r="899" spans="3:5" x14ac:dyDescent="0.4">
      <c r="C899" t="s">
        <v>851</v>
      </c>
      <c r="D899" t="s">
        <v>436</v>
      </c>
      <c r="E899">
        <v>14200</v>
      </c>
    </row>
    <row r="900" spans="3:5" x14ac:dyDescent="0.4">
      <c r="C900" t="s">
        <v>851</v>
      </c>
      <c r="D900" t="s">
        <v>437</v>
      </c>
      <c r="E900">
        <v>36800</v>
      </c>
    </row>
    <row r="901" spans="3:5" x14ac:dyDescent="0.4">
      <c r="C901" t="s">
        <v>851</v>
      </c>
      <c r="D901" t="s">
        <v>438</v>
      </c>
      <c r="E901">
        <v>18700</v>
      </c>
    </row>
    <row r="902" spans="3:5" x14ac:dyDescent="0.4">
      <c r="C902" t="s">
        <v>851</v>
      </c>
      <c r="D902" t="s">
        <v>439</v>
      </c>
      <c r="E902">
        <v>45100</v>
      </c>
    </row>
    <row r="903" spans="3:5" x14ac:dyDescent="0.4">
      <c r="C903" t="s">
        <v>851</v>
      </c>
      <c r="D903" t="s">
        <v>440</v>
      </c>
      <c r="E903">
        <v>34200</v>
      </c>
    </row>
    <row r="904" spans="3:5" x14ac:dyDescent="0.4">
      <c r="C904" t="s">
        <v>851</v>
      </c>
      <c r="D904" t="s">
        <v>441</v>
      </c>
      <c r="E904">
        <v>11500</v>
      </c>
    </row>
    <row r="905" spans="3:5" x14ac:dyDescent="0.4">
      <c r="C905" t="s">
        <v>851</v>
      </c>
      <c r="D905" t="s">
        <v>442</v>
      </c>
      <c r="E905">
        <v>22300</v>
      </c>
    </row>
    <row r="906" spans="3:5" x14ac:dyDescent="0.4">
      <c r="C906" t="s">
        <v>851</v>
      </c>
      <c r="D906" t="s">
        <v>443</v>
      </c>
      <c r="E906">
        <v>12600</v>
      </c>
    </row>
    <row r="907" spans="3:5" x14ac:dyDescent="0.4">
      <c r="C907" t="s">
        <v>851</v>
      </c>
      <c r="D907" t="s">
        <v>444</v>
      </c>
      <c r="E907">
        <v>14000</v>
      </c>
    </row>
    <row r="908" spans="3:5" x14ac:dyDescent="0.4">
      <c r="C908" t="s">
        <v>851</v>
      </c>
      <c r="D908" t="s">
        <v>445</v>
      </c>
      <c r="E908">
        <v>17600</v>
      </c>
    </row>
    <row r="909" spans="3:5" x14ac:dyDescent="0.4">
      <c r="C909" t="s">
        <v>851</v>
      </c>
      <c r="D909" t="s">
        <v>446</v>
      </c>
      <c r="E909">
        <v>17400</v>
      </c>
    </row>
    <row r="910" spans="3:5" x14ac:dyDescent="0.4">
      <c r="C910" t="s">
        <v>851</v>
      </c>
      <c r="D910" t="s">
        <v>447</v>
      </c>
      <c r="E910">
        <v>26200</v>
      </c>
    </row>
    <row r="911" spans="3:5" x14ac:dyDescent="0.4">
      <c r="C911" t="s">
        <v>851</v>
      </c>
      <c r="D911" t="s">
        <v>448</v>
      </c>
      <c r="E911">
        <v>18700</v>
      </c>
    </row>
    <row r="912" spans="3:5" x14ac:dyDescent="0.4">
      <c r="C912" t="s">
        <v>851</v>
      </c>
      <c r="D912" t="s">
        <v>449</v>
      </c>
      <c r="E912">
        <v>13300</v>
      </c>
    </row>
    <row r="913" spans="3:5" x14ac:dyDescent="0.4">
      <c r="C913" t="s">
        <v>851</v>
      </c>
      <c r="D913" t="s">
        <v>450</v>
      </c>
      <c r="E913">
        <v>12100</v>
      </c>
    </row>
    <row r="914" spans="3:5" x14ac:dyDescent="0.4">
      <c r="C914" t="s">
        <v>851</v>
      </c>
      <c r="D914" t="s">
        <v>451</v>
      </c>
      <c r="E914">
        <v>16900</v>
      </c>
    </row>
    <row r="915" spans="3:5" x14ac:dyDescent="0.4">
      <c r="C915" t="s">
        <v>851</v>
      </c>
      <c r="D915" t="s">
        <v>452</v>
      </c>
      <c r="E915">
        <v>25200</v>
      </c>
    </row>
    <row r="916" spans="3:5" x14ac:dyDescent="0.4">
      <c r="C916" t="s">
        <v>851</v>
      </c>
      <c r="D916" t="s">
        <v>453</v>
      </c>
      <c r="E916">
        <v>11300</v>
      </c>
    </row>
    <row r="917" spans="3:5" x14ac:dyDescent="0.4">
      <c r="C917" t="s">
        <v>851</v>
      </c>
      <c r="D917" t="s">
        <v>454</v>
      </c>
      <c r="E917">
        <v>25000</v>
      </c>
    </row>
    <row r="918" spans="3:5" x14ac:dyDescent="0.4">
      <c r="C918" t="s">
        <v>851</v>
      </c>
      <c r="D918" t="s">
        <v>455</v>
      </c>
      <c r="E918">
        <v>17600</v>
      </c>
    </row>
    <row r="919" spans="3:5" x14ac:dyDescent="0.4">
      <c r="C919" t="s">
        <v>851</v>
      </c>
      <c r="D919" t="s">
        <v>456</v>
      </c>
      <c r="E919">
        <v>20500</v>
      </c>
    </row>
    <row r="920" spans="3:5" x14ac:dyDescent="0.4">
      <c r="C920" t="s">
        <v>851</v>
      </c>
      <c r="D920" t="s">
        <v>457</v>
      </c>
      <c r="E920">
        <v>14900</v>
      </c>
    </row>
    <row r="921" spans="3:5" x14ac:dyDescent="0.4">
      <c r="C921" t="s">
        <v>851</v>
      </c>
      <c r="D921" t="s">
        <v>458</v>
      </c>
      <c r="E921">
        <v>20500</v>
      </c>
    </row>
    <row r="922" spans="3:5" x14ac:dyDescent="0.4">
      <c r="C922" t="s">
        <v>851</v>
      </c>
      <c r="D922" t="s">
        <v>459</v>
      </c>
      <c r="E922">
        <v>17600</v>
      </c>
    </row>
    <row r="923" spans="3:5" x14ac:dyDescent="0.4">
      <c r="C923" t="s">
        <v>851</v>
      </c>
      <c r="D923" t="s">
        <v>460</v>
      </c>
      <c r="E923">
        <v>84900</v>
      </c>
    </row>
    <row r="924" spans="3:5" x14ac:dyDescent="0.4">
      <c r="C924" t="s">
        <v>851</v>
      </c>
      <c r="D924" t="s">
        <v>461</v>
      </c>
      <c r="E924">
        <v>15000</v>
      </c>
    </row>
    <row r="925" spans="3:5" x14ac:dyDescent="0.4">
      <c r="C925" t="s">
        <v>851</v>
      </c>
      <c r="D925" t="s">
        <v>462</v>
      </c>
      <c r="E925">
        <v>16700</v>
      </c>
    </row>
    <row r="926" spans="3:5" x14ac:dyDescent="0.4">
      <c r="C926" t="s">
        <v>851</v>
      </c>
      <c r="D926" t="s">
        <v>463</v>
      </c>
      <c r="E926">
        <v>12700</v>
      </c>
    </row>
    <row r="927" spans="3:5" x14ac:dyDescent="0.4">
      <c r="C927" t="s">
        <v>851</v>
      </c>
      <c r="D927" t="s">
        <v>464</v>
      </c>
      <c r="E927">
        <v>21800</v>
      </c>
    </row>
    <row r="928" spans="3:5" x14ac:dyDescent="0.4">
      <c r="C928" t="s">
        <v>851</v>
      </c>
      <c r="D928" t="s">
        <v>465</v>
      </c>
      <c r="E928">
        <v>9900</v>
      </c>
    </row>
    <row r="929" spans="3:5" x14ac:dyDescent="0.4">
      <c r="C929" t="s">
        <v>851</v>
      </c>
      <c r="D929" t="s">
        <v>466</v>
      </c>
      <c r="E929">
        <v>19100</v>
      </c>
    </row>
    <row r="930" spans="3:5" x14ac:dyDescent="0.4">
      <c r="C930" t="s">
        <v>851</v>
      </c>
      <c r="D930" t="s">
        <v>467</v>
      </c>
      <c r="E930">
        <v>12600</v>
      </c>
    </row>
    <row r="931" spans="3:5" x14ac:dyDescent="0.4">
      <c r="C931" t="s">
        <v>851</v>
      </c>
      <c r="D931" t="s">
        <v>468</v>
      </c>
      <c r="E931">
        <v>13300</v>
      </c>
    </row>
    <row r="932" spans="3:5" x14ac:dyDescent="0.4">
      <c r="C932" t="s">
        <v>851</v>
      </c>
      <c r="D932" t="s">
        <v>469</v>
      </c>
      <c r="E932">
        <v>12900</v>
      </c>
    </row>
    <row r="933" spans="3:5" x14ac:dyDescent="0.4">
      <c r="C933" t="s">
        <v>851</v>
      </c>
      <c r="D933" t="s">
        <v>470</v>
      </c>
      <c r="E933">
        <v>13300</v>
      </c>
    </row>
    <row r="934" spans="3:5" x14ac:dyDescent="0.4">
      <c r="C934" t="s">
        <v>851</v>
      </c>
      <c r="D934" t="s">
        <v>471</v>
      </c>
      <c r="E934">
        <v>28200</v>
      </c>
    </row>
    <row r="935" spans="3:5" x14ac:dyDescent="0.4">
      <c r="C935" t="s">
        <v>851</v>
      </c>
      <c r="D935" t="s">
        <v>472</v>
      </c>
      <c r="E935">
        <v>13100</v>
      </c>
    </row>
    <row r="936" spans="3:5" x14ac:dyDescent="0.4">
      <c r="C936" t="s">
        <v>851</v>
      </c>
      <c r="D936" t="s">
        <v>473</v>
      </c>
      <c r="E936">
        <v>14300</v>
      </c>
    </row>
    <row r="937" spans="3:5" x14ac:dyDescent="0.4">
      <c r="C937" t="s">
        <v>851</v>
      </c>
      <c r="D937" t="s">
        <v>474</v>
      </c>
      <c r="E937">
        <v>15300</v>
      </c>
    </row>
    <row r="938" spans="3:5" x14ac:dyDescent="0.4">
      <c r="C938" t="s">
        <v>851</v>
      </c>
      <c r="D938" t="s">
        <v>475</v>
      </c>
      <c r="E938">
        <v>22700</v>
      </c>
    </row>
    <row r="939" spans="3:5" x14ac:dyDescent="0.4">
      <c r="C939" t="s">
        <v>851</v>
      </c>
      <c r="D939" t="s">
        <v>476</v>
      </c>
      <c r="E939">
        <v>12300</v>
      </c>
    </row>
    <row r="940" spans="3:5" x14ac:dyDescent="0.4">
      <c r="C940" t="s">
        <v>851</v>
      </c>
      <c r="D940" t="s">
        <v>477</v>
      </c>
      <c r="E940">
        <v>22700</v>
      </c>
    </row>
    <row r="941" spans="3:5" x14ac:dyDescent="0.4">
      <c r="C941" t="s">
        <v>851</v>
      </c>
      <c r="D941" t="s">
        <v>478</v>
      </c>
      <c r="E941">
        <v>13400</v>
      </c>
    </row>
    <row r="942" spans="3:5" x14ac:dyDescent="0.4">
      <c r="C942" t="s">
        <v>851</v>
      </c>
      <c r="D942" t="s">
        <v>479</v>
      </c>
      <c r="E942">
        <v>32500</v>
      </c>
    </row>
    <row r="943" spans="3:5" x14ac:dyDescent="0.4">
      <c r="C943" t="s">
        <v>851</v>
      </c>
      <c r="D943" t="s">
        <v>480</v>
      </c>
      <c r="E943">
        <v>36800</v>
      </c>
    </row>
    <row r="944" spans="3:5" x14ac:dyDescent="0.4">
      <c r="C944" t="s">
        <v>851</v>
      </c>
      <c r="D944" t="s">
        <v>481</v>
      </c>
      <c r="E944">
        <v>20000</v>
      </c>
    </row>
    <row r="945" spans="3:5" x14ac:dyDescent="0.4">
      <c r="C945" t="s">
        <v>851</v>
      </c>
      <c r="D945" t="s">
        <v>482</v>
      </c>
      <c r="E945">
        <v>19300</v>
      </c>
    </row>
    <row r="946" spans="3:5" x14ac:dyDescent="0.4">
      <c r="C946" t="s">
        <v>851</v>
      </c>
      <c r="D946" t="s">
        <v>483</v>
      </c>
      <c r="E946">
        <v>14700</v>
      </c>
    </row>
    <row r="947" spans="3:5" x14ac:dyDescent="0.4">
      <c r="C947" t="s">
        <v>851</v>
      </c>
      <c r="D947" t="s">
        <v>484</v>
      </c>
      <c r="E947">
        <v>23700</v>
      </c>
    </row>
    <row r="948" spans="3:5" x14ac:dyDescent="0.4">
      <c r="C948" t="s">
        <v>851</v>
      </c>
      <c r="D948" t="s">
        <v>485</v>
      </c>
      <c r="E948">
        <v>17400</v>
      </c>
    </row>
    <row r="949" spans="3:5" x14ac:dyDescent="0.4">
      <c r="C949" t="s">
        <v>851</v>
      </c>
      <c r="D949" t="s">
        <v>486</v>
      </c>
      <c r="E949">
        <v>17400</v>
      </c>
    </row>
    <row r="950" spans="3:5" x14ac:dyDescent="0.4">
      <c r="C950" t="s">
        <v>851</v>
      </c>
      <c r="D950" t="s">
        <v>487</v>
      </c>
      <c r="E950">
        <v>20000</v>
      </c>
    </row>
    <row r="951" spans="3:5" x14ac:dyDescent="0.4">
      <c r="C951" t="s">
        <v>851</v>
      </c>
      <c r="D951" t="s">
        <v>488</v>
      </c>
      <c r="E951">
        <v>11000</v>
      </c>
    </row>
    <row r="952" spans="3:5" x14ac:dyDescent="0.4">
      <c r="C952" t="s">
        <v>851</v>
      </c>
      <c r="D952" t="s">
        <v>489</v>
      </c>
      <c r="E952">
        <v>13000</v>
      </c>
    </row>
    <row r="953" spans="3:5" x14ac:dyDescent="0.4">
      <c r="C953" t="s">
        <v>851</v>
      </c>
      <c r="D953" t="s">
        <v>490</v>
      </c>
      <c r="E953">
        <v>17900</v>
      </c>
    </row>
    <row r="954" spans="3:5" x14ac:dyDescent="0.4">
      <c r="C954" t="s">
        <v>851</v>
      </c>
      <c r="D954" t="s">
        <v>491</v>
      </c>
      <c r="E954">
        <v>15300</v>
      </c>
    </row>
    <row r="955" spans="3:5" x14ac:dyDescent="0.4">
      <c r="C955" t="s">
        <v>851</v>
      </c>
      <c r="D955" t="s">
        <v>492</v>
      </c>
      <c r="E955">
        <v>11900</v>
      </c>
    </row>
    <row r="956" spans="3:5" x14ac:dyDescent="0.4">
      <c r="C956" t="s">
        <v>851</v>
      </c>
      <c r="D956" t="s">
        <v>493</v>
      </c>
      <c r="E956">
        <v>13000</v>
      </c>
    </row>
    <row r="957" spans="3:5" x14ac:dyDescent="0.4">
      <c r="C957" t="s">
        <v>851</v>
      </c>
      <c r="D957" t="s">
        <v>494</v>
      </c>
      <c r="E957">
        <v>10000</v>
      </c>
    </row>
    <row r="958" spans="3:5" x14ac:dyDescent="0.4">
      <c r="C958" t="s">
        <v>851</v>
      </c>
      <c r="D958" t="s">
        <v>495</v>
      </c>
      <c r="E958">
        <v>21700</v>
      </c>
    </row>
    <row r="959" spans="3:5" x14ac:dyDescent="0.4">
      <c r="C959" t="s">
        <v>851</v>
      </c>
      <c r="D959" t="s">
        <v>496</v>
      </c>
      <c r="E959">
        <v>15500</v>
      </c>
    </row>
    <row r="960" spans="3:5" x14ac:dyDescent="0.4">
      <c r="C960" t="s">
        <v>851</v>
      </c>
      <c r="D960" t="s">
        <v>497</v>
      </c>
      <c r="E960">
        <v>16000</v>
      </c>
    </row>
    <row r="961" spans="3:5" x14ac:dyDescent="0.4">
      <c r="C961" t="s">
        <v>851</v>
      </c>
      <c r="D961" t="s">
        <v>498</v>
      </c>
      <c r="E961">
        <v>8700</v>
      </c>
    </row>
    <row r="962" spans="3:5" x14ac:dyDescent="0.4">
      <c r="C962" t="s">
        <v>851</v>
      </c>
      <c r="D962" t="s">
        <v>499</v>
      </c>
      <c r="E962">
        <v>5400</v>
      </c>
    </row>
    <row r="963" spans="3:5" x14ac:dyDescent="0.4">
      <c r="C963" t="s">
        <v>851</v>
      </c>
      <c r="D963" t="s">
        <v>500</v>
      </c>
      <c r="E963">
        <v>29000</v>
      </c>
    </row>
    <row r="964" spans="3:5" x14ac:dyDescent="0.4">
      <c r="C964" t="s">
        <v>851</v>
      </c>
      <c r="D964" t="s">
        <v>501</v>
      </c>
      <c r="E964">
        <v>15500</v>
      </c>
    </row>
    <row r="965" spans="3:5" x14ac:dyDescent="0.4">
      <c r="C965" t="s">
        <v>851</v>
      </c>
      <c r="D965" t="s">
        <v>502</v>
      </c>
      <c r="E965">
        <v>21400</v>
      </c>
    </row>
    <row r="966" spans="3:5" x14ac:dyDescent="0.4">
      <c r="C966" t="s">
        <v>851</v>
      </c>
      <c r="D966" t="s">
        <v>503</v>
      </c>
      <c r="E966">
        <v>13100</v>
      </c>
    </row>
    <row r="967" spans="3:5" x14ac:dyDescent="0.4">
      <c r="C967" t="s">
        <v>851</v>
      </c>
      <c r="D967" t="s">
        <v>504</v>
      </c>
      <c r="E967">
        <v>4800</v>
      </c>
    </row>
    <row r="968" spans="3:5" x14ac:dyDescent="0.4">
      <c r="C968" t="s">
        <v>851</v>
      </c>
      <c r="D968" t="s">
        <v>505</v>
      </c>
      <c r="E968">
        <v>11800</v>
      </c>
    </row>
    <row r="969" spans="3:5" x14ac:dyDescent="0.4">
      <c r="C969" t="s">
        <v>851</v>
      </c>
      <c r="D969" t="s">
        <v>688</v>
      </c>
      <c r="E969">
        <v>13300</v>
      </c>
    </row>
    <row r="970" spans="3:5" x14ac:dyDescent="0.4">
      <c r="C970" t="s">
        <v>851</v>
      </c>
      <c r="D970" t="s">
        <v>689</v>
      </c>
      <c r="E970">
        <v>5300</v>
      </c>
    </row>
    <row r="971" spans="3:5" x14ac:dyDescent="0.4">
      <c r="C971" t="s">
        <v>851</v>
      </c>
      <c r="D971" t="s">
        <v>690</v>
      </c>
      <c r="E971">
        <v>18200</v>
      </c>
    </row>
    <row r="972" spans="3:5" x14ac:dyDescent="0.4">
      <c r="C972" t="s">
        <v>851</v>
      </c>
      <c r="D972" t="s">
        <v>691</v>
      </c>
      <c r="E972">
        <v>4800</v>
      </c>
    </row>
    <row r="973" spans="3:5" x14ac:dyDescent="0.4">
      <c r="C973" t="s">
        <v>851</v>
      </c>
      <c r="D973" t="s">
        <v>692</v>
      </c>
      <c r="E973">
        <v>8000</v>
      </c>
    </row>
    <row r="974" spans="3:5" x14ac:dyDescent="0.4">
      <c r="C974" t="s">
        <v>851</v>
      </c>
      <c r="D974" t="s">
        <v>693</v>
      </c>
      <c r="E974">
        <v>19100</v>
      </c>
    </row>
    <row r="975" spans="3:5" x14ac:dyDescent="0.4">
      <c r="C975" t="s">
        <v>851</v>
      </c>
      <c r="D975" t="s">
        <v>694</v>
      </c>
      <c r="E975">
        <v>19000</v>
      </c>
    </row>
    <row r="976" spans="3:5" x14ac:dyDescent="0.4">
      <c r="C976" t="s">
        <v>851</v>
      </c>
      <c r="D976" t="s">
        <v>695</v>
      </c>
      <c r="E976">
        <v>11200</v>
      </c>
    </row>
    <row r="977" spans="3:5" x14ac:dyDescent="0.4">
      <c r="C977" t="s">
        <v>851</v>
      </c>
      <c r="D977" t="s">
        <v>696</v>
      </c>
      <c r="E977">
        <v>11900</v>
      </c>
    </row>
    <row r="978" spans="3:5" x14ac:dyDescent="0.4">
      <c r="C978" t="s">
        <v>851</v>
      </c>
      <c r="D978" t="s">
        <v>697</v>
      </c>
      <c r="E978">
        <v>22100</v>
      </c>
    </row>
    <row r="979" spans="3:5" x14ac:dyDescent="0.4">
      <c r="C979" t="s">
        <v>851</v>
      </c>
      <c r="D979" t="s">
        <v>698</v>
      </c>
      <c r="E979">
        <v>8800</v>
      </c>
    </row>
    <row r="980" spans="3:5" x14ac:dyDescent="0.4">
      <c r="C980" t="s">
        <v>851</v>
      </c>
      <c r="D980" t="s">
        <v>699</v>
      </c>
      <c r="E980">
        <v>12000</v>
      </c>
    </row>
    <row r="981" spans="3:5" x14ac:dyDescent="0.4">
      <c r="C981" t="s">
        <v>851</v>
      </c>
      <c r="D981" t="s">
        <v>700</v>
      </c>
      <c r="E981">
        <v>10700</v>
      </c>
    </row>
    <row r="982" spans="3:5" x14ac:dyDescent="0.4">
      <c r="C982" t="s">
        <v>851</v>
      </c>
      <c r="D982" t="s">
        <v>701</v>
      </c>
      <c r="E982">
        <v>16600</v>
      </c>
    </row>
    <row r="983" spans="3:5" x14ac:dyDescent="0.4">
      <c r="C983" t="s">
        <v>851</v>
      </c>
      <c r="D983" t="s">
        <v>702</v>
      </c>
      <c r="E983">
        <v>10700</v>
      </c>
    </row>
    <row r="984" spans="3:5" x14ac:dyDescent="0.4">
      <c r="C984" t="s">
        <v>851</v>
      </c>
      <c r="D984" t="s">
        <v>703</v>
      </c>
      <c r="E984">
        <v>12400</v>
      </c>
    </row>
    <row r="985" spans="3:5" x14ac:dyDescent="0.4">
      <c r="C985" t="s">
        <v>851</v>
      </c>
      <c r="D985" t="s">
        <v>704</v>
      </c>
      <c r="E985">
        <v>8500</v>
      </c>
    </row>
    <row r="986" spans="3:5" x14ac:dyDescent="0.4">
      <c r="C986" t="s">
        <v>851</v>
      </c>
      <c r="D986" t="s">
        <v>705</v>
      </c>
      <c r="E986">
        <v>8500</v>
      </c>
    </row>
    <row r="987" spans="3:5" x14ac:dyDescent="0.4">
      <c r="C987" t="s">
        <v>851</v>
      </c>
      <c r="D987" t="s">
        <v>706</v>
      </c>
      <c r="E987">
        <v>8700</v>
      </c>
    </row>
    <row r="988" spans="3:5" x14ac:dyDescent="0.4">
      <c r="C988" t="s">
        <v>851</v>
      </c>
      <c r="D988" t="s">
        <v>707</v>
      </c>
      <c r="E988">
        <v>85200</v>
      </c>
    </row>
    <row r="989" spans="3:5" x14ac:dyDescent="0.4">
      <c r="C989" t="s">
        <v>851</v>
      </c>
      <c r="D989" t="s">
        <v>708</v>
      </c>
      <c r="E989">
        <v>25800</v>
      </c>
    </row>
    <row r="990" spans="3:5" x14ac:dyDescent="0.4">
      <c r="C990" t="s">
        <v>851</v>
      </c>
      <c r="D990" t="s">
        <v>709</v>
      </c>
      <c r="E990">
        <v>28000</v>
      </c>
    </row>
    <row r="991" spans="3:5" x14ac:dyDescent="0.4">
      <c r="C991" t="s">
        <v>851</v>
      </c>
      <c r="D991" t="s">
        <v>710</v>
      </c>
      <c r="E991">
        <v>16000</v>
      </c>
    </row>
    <row r="992" spans="3:5" x14ac:dyDescent="0.4">
      <c r="C992" t="s">
        <v>851</v>
      </c>
      <c r="D992" t="s">
        <v>711</v>
      </c>
      <c r="E992">
        <v>23100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212800</v>
      </c>
    </row>
    <row r="999" spans="3:5" x14ac:dyDescent="0.4">
      <c r="C999" t="s">
        <v>852</v>
      </c>
      <c r="D999" t="s">
        <v>506</v>
      </c>
      <c r="E999">
        <v>194700</v>
      </c>
    </row>
    <row r="1000" spans="3:5" x14ac:dyDescent="0.4">
      <c r="C1000" t="s">
        <v>852</v>
      </c>
      <c r="D1000" t="s">
        <v>507</v>
      </c>
      <c r="E1000">
        <v>52000</v>
      </c>
    </row>
    <row r="1001" spans="3:5" x14ac:dyDescent="0.4">
      <c r="C1001" t="s">
        <v>852</v>
      </c>
      <c r="D1001" t="s">
        <v>508</v>
      </c>
      <c r="E1001">
        <v>62800</v>
      </c>
    </row>
    <row r="1002" spans="3:5" x14ac:dyDescent="0.4">
      <c r="C1002" t="s">
        <v>852</v>
      </c>
      <c r="D1002" t="s">
        <v>509</v>
      </c>
      <c r="E1002">
        <v>80700</v>
      </c>
    </row>
    <row r="1003" spans="3:5" x14ac:dyDescent="0.4">
      <c r="C1003" t="s">
        <v>852</v>
      </c>
      <c r="D1003" t="s">
        <v>510</v>
      </c>
      <c r="E1003">
        <v>67000</v>
      </c>
    </row>
    <row r="1004" spans="3:5" x14ac:dyDescent="0.4">
      <c r="C1004" t="s">
        <v>852</v>
      </c>
      <c r="D1004" t="s">
        <v>511</v>
      </c>
      <c r="E1004">
        <v>82300</v>
      </c>
    </row>
    <row r="1005" spans="3:5" x14ac:dyDescent="0.4">
      <c r="C1005" t="s">
        <v>852</v>
      </c>
      <c r="D1005" t="s">
        <v>512</v>
      </c>
      <c r="E1005">
        <v>98500</v>
      </c>
    </row>
    <row r="1006" spans="3:5" x14ac:dyDescent="0.4">
      <c r="C1006" t="s">
        <v>852</v>
      </c>
      <c r="D1006" t="s">
        <v>513</v>
      </c>
      <c r="E1006">
        <v>81600</v>
      </c>
    </row>
    <row r="1007" spans="3:5" x14ac:dyDescent="0.4">
      <c r="C1007" t="s">
        <v>852</v>
      </c>
      <c r="D1007" t="s">
        <v>514</v>
      </c>
      <c r="E1007">
        <v>58200</v>
      </c>
    </row>
    <row r="1008" spans="3:5" x14ac:dyDescent="0.4">
      <c r="C1008" t="s">
        <v>852</v>
      </c>
      <c r="D1008" t="s">
        <v>515</v>
      </c>
      <c r="E1008">
        <v>67400</v>
      </c>
    </row>
    <row r="1009" spans="3:5" x14ac:dyDescent="0.4">
      <c r="C1009" t="s">
        <v>852</v>
      </c>
      <c r="D1009" t="s">
        <v>516</v>
      </c>
      <c r="E1009">
        <v>53500</v>
      </c>
    </row>
    <row r="1010" spans="3:5" x14ac:dyDescent="0.4">
      <c r="C1010" t="s">
        <v>852</v>
      </c>
      <c r="D1010" t="s">
        <v>517</v>
      </c>
      <c r="E1010">
        <v>74100</v>
      </c>
    </row>
    <row r="1011" spans="3:5" x14ac:dyDescent="0.4">
      <c r="C1011" t="s">
        <v>852</v>
      </c>
      <c r="D1011" t="s">
        <v>518</v>
      </c>
      <c r="E1011">
        <v>46200</v>
      </c>
    </row>
    <row r="1012" spans="3:5" x14ac:dyDescent="0.4">
      <c r="C1012" t="s">
        <v>852</v>
      </c>
      <c r="D1012" t="s">
        <v>519</v>
      </c>
      <c r="E1012">
        <v>43100</v>
      </c>
    </row>
    <row r="1013" spans="3:5" x14ac:dyDescent="0.4">
      <c r="C1013" t="s">
        <v>852</v>
      </c>
      <c r="D1013" t="s">
        <v>520</v>
      </c>
      <c r="E1013">
        <v>30000</v>
      </c>
    </row>
    <row r="1014" spans="3:5" x14ac:dyDescent="0.4">
      <c r="C1014" t="s">
        <v>852</v>
      </c>
      <c r="D1014" t="s">
        <v>521</v>
      </c>
      <c r="E1014">
        <v>43200</v>
      </c>
    </row>
    <row r="1015" spans="3:5" x14ac:dyDescent="0.4">
      <c r="C1015" t="s">
        <v>852</v>
      </c>
      <c r="D1015" t="s">
        <v>522</v>
      </c>
      <c r="E1015">
        <v>82300</v>
      </c>
    </row>
    <row r="1016" spans="3:5" x14ac:dyDescent="0.4">
      <c r="C1016" t="s">
        <v>852</v>
      </c>
      <c r="D1016" t="s">
        <v>523</v>
      </c>
      <c r="E1016">
        <v>89100</v>
      </c>
    </row>
    <row r="1017" spans="3:5" x14ac:dyDescent="0.4">
      <c r="C1017" t="s">
        <v>852</v>
      </c>
      <c r="D1017" t="s">
        <v>524</v>
      </c>
      <c r="E1017">
        <v>65800</v>
      </c>
    </row>
    <row r="1018" spans="3:5" x14ac:dyDescent="0.4">
      <c r="C1018" t="s">
        <v>852</v>
      </c>
      <c r="D1018" t="s">
        <v>525</v>
      </c>
      <c r="E1018">
        <v>75600</v>
      </c>
    </row>
    <row r="1019" spans="3:5" x14ac:dyDescent="0.4">
      <c r="C1019" t="s">
        <v>852</v>
      </c>
      <c r="D1019" t="s">
        <v>526</v>
      </c>
      <c r="E1019">
        <v>60500</v>
      </c>
    </row>
    <row r="1020" spans="3:5" x14ac:dyDescent="0.4">
      <c r="C1020" t="s">
        <v>852</v>
      </c>
      <c r="D1020" t="s">
        <v>527</v>
      </c>
      <c r="E1020">
        <v>75500</v>
      </c>
    </row>
    <row r="1021" spans="3:5" x14ac:dyDescent="0.4">
      <c r="C1021" t="s">
        <v>852</v>
      </c>
      <c r="D1021" t="s">
        <v>528</v>
      </c>
      <c r="E1021">
        <v>88100</v>
      </c>
    </row>
    <row r="1022" spans="3:5" x14ac:dyDescent="0.4">
      <c r="C1022" t="s">
        <v>852</v>
      </c>
      <c r="D1022" t="s">
        <v>529</v>
      </c>
      <c r="E1022">
        <v>30500</v>
      </c>
    </row>
    <row r="1023" spans="3:5" x14ac:dyDescent="0.4">
      <c r="C1023" t="s">
        <v>852</v>
      </c>
      <c r="D1023" t="s">
        <v>530</v>
      </c>
      <c r="E1023">
        <v>47400</v>
      </c>
    </row>
    <row r="1024" spans="3:5" x14ac:dyDescent="0.4">
      <c r="C1024" t="s">
        <v>852</v>
      </c>
      <c r="D1024" t="s">
        <v>531</v>
      </c>
      <c r="E1024">
        <v>28000</v>
      </c>
    </row>
    <row r="1025" spans="3:5" x14ac:dyDescent="0.4">
      <c r="C1025" t="s">
        <v>852</v>
      </c>
      <c r="D1025" t="s">
        <v>532</v>
      </c>
      <c r="E1025">
        <v>35100</v>
      </c>
    </row>
    <row r="1026" spans="3:5" x14ac:dyDescent="0.4">
      <c r="C1026" t="s">
        <v>852</v>
      </c>
      <c r="D1026" t="s">
        <v>533</v>
      </c>
      <c r="E1026">
        <v>18600</v>
      </c>
    </row>
    <row r="1027" spans="3:5" x14ac:dyDescent="0.4">
      <c r="C1027" t="s">
        <v>852</v>
      </c>
      <c r="D1027" t="s">
        <v>534</v>
      </c>
      <c r="E1027">
        <v>36200</v>
      </c>
    </row>
    <row r="1028" spans="3:5" x14ac:dyDescent="0.4">
      <c r="C1028" t="s">
        <v>852</v>
      </c>
      <c r="D1028" t="s">
        <v>535</v>
      </c>
      <c r="E1028">
        <v>49100</v>
      </c>
    </row>
    <row r="1029" spans="3:5" x14ac:dyDescent="0.4">
      <c r="C1029" t="s">
        <v>852</v>
      </c>
      <c r="D1029" t="s">
        <v>536</v>
      </c>
      <c r="E1029">
        <v>42000</v>
      </c>
    </row>
    <row r="1030" spans="3:5" x14ac:dyDescent="0.4">
      <c r="C1030" t="s">
        <v>852</v>
      </c>
      <c r="D1030" t="s">
        <v>537</v>
      </c>
      <c r="E1030">
        <v>44600</v>
      </c>
    </row>
    <row r="1031" spans="3:5" x14ac:dyDescent="0.4">
      <c r="C1031" t="s">
        <v>852</v>
      </c>
      <c r="D1031" t="s">
        <v>538</v>
      </c>
      <c r="E1031">
        <v>31100</v>
      </c>
    </row>
    <row r="1032" spans="3:5" x14ac:dyDescent="0.4">
      <c r="C1032" t="s">
        <v>852</v>
      </c>
      <c r="D1032" t="s">
        <v>539</v>
      </c>
      <c r="E1032">
        <v>26400</v>
      </c>
    </row>
    <row r="1033" spans="3:5" x14ac:dyDescent="0.4">
      <c r="C1033" t="s">
        <v>852</v>
      </c>
      <c r="D1033" t="s">
        <v>540</v>
      </c>
      <c r="E1033">
        <v>47800</v>
      </c>
    </row>
    <row r="1034" spans="3:5" x14ac:dyDescent="0.4">
      <c r="C1034" t="s">
        <v>852</v>
      </c>
      <c r="D1034" t="s">
        <v>541</v>
      </c>
      <c r="E1034">
        <v>29900</v>
      </c>
    </row>
    <row r="1035" spans="3:5" x14ac:dyDescent="0.4">
      <c r="C1035" t="s">
        <v>852</v>
      </c>
      <c r="D1035" t="s">
        <v>542</v>
      </c>
      <c r="E1035">
        <v>36800</v>
      </c>
    </row>
    <row r="1036" spans="3:5" x14ac:dyDescent="0.4">
      <c r="C1036" t="s">
        <v>852</v>
      </c>
      <c r="D1036" t="s">
        <v>543</v>
      </c>
      <c r="E1036">
        <v>13600</v>
      </c>
    </row>
    <row r="1037" spans="3:5" x14ac:dyDescent="0.4">
      <c r="C1037" t="s">
        <v>852</v>
      </c>
      <c r="D1037" t="s">
        <v>544</v>
      </c>
      <c r="E1037">
        <v>13900</v>
      </c>
    </row>
    <row r="1038" spans="3:5" x14ac:dyDescent="0.4">
      <c r="C1038" t="s">
        <v>852</v>
      </c>
      <c r="D1038" t="s">
        <v>545</v>
      </c>
      <c r="E1038">
        <v>33400</v>
      </c>
    </row>
    <row r="1039" spans="3:5" x14ac:dyDescent="0.4">
      <c r="C1039" t="s">
        <v>852</v>
      </c>
      <c r="D1039" t="s">
        <v>546</v>
      </c>
      <c r="E1039">
        <v>50200</v>
      </c>
    </row>
    <row r="1040" spans="3:5" x14ac:dyDescent="0.4">
      <c r="C1040" t="s">
        <v>852</v>
      </c>
      <c r="D1040" t="s">
        <v>547</v>
      </c>
      <c r="E1040">
        <v>27100</v>
      </c>
    </row>
    <row r="1041" spans="3:5" x14ac:dyDescent="0.4">
      <c r="C1041" t="s">
        <v>852</v>
      </c>
      <c r="D1041" t="s">
        <v>548</v>
      </c>
      <c r="E1041">
        <v>51300</v>
      </c>
    </row>
    <row r="1042" spans="3:5" x14ac:dyDescent="0.4">
      <c r="C1042" t="s">
        <v>852</v>
      </c>
      <c r="D1042" t="s">
        <v>549</v>
      </c>
      <c r="E1042">
        <v>28900</v>
      </c>
    </row>
    <row r="1043" spans="3:5" x14ac:dyDescent="0.4">
      <c r="C1043" t="s">
        <v>852</v>
      </c>
      <c r="D1043" t="s">
        <v>550</v>
      </c>
      <c r="E1043">
        <v>19200</v>
      </c>
    </row>
    <row r="1044" spans="3:5" x14ac:dyDescent="0.4">
      <c r="C1044" t="s">
        <v>852</v>
      </c>
      <c r="D1044" t="s">
        <v>551</v>
      </c>
      <c r="E1044">
        <v>22500</v>
      </c>
    </row>
    <row r="1045" spans="3:5" x14ac:dyDescent="0.4">
      <c r="C1045" t="s">
        <v>852</v>
      </c>
      <c r="D1045" t="s">
        <v>552</v>
      </c>
      <c r="E1045">
        <v>25800</v>
      </c>
    </row>
    <row r="1046" spans="3:5" x14ac:dyDescent="0.4">
      <c r="C1046" t="s">
        <v>852</v>
      </c>
      <c r="D1046" t="s">
        <v>553</v>
      </c>
      <c r="E1046">
        <v>13800</v>
      </c>
    </row>
    <row r="1047" spans="3:5" x14ac:dyDescent="0.4">
      <c r="C1047" t="s">
        <v>852</v>
      </c>
      <c r="D1047" t="s">
        <v>554</v>
      </c>
      <c r="E1047">
        <v>23900</v>
      </c>
    </row>
    <row r="1048" spans="3:5" x14ac:dyDescent="0.4">
      <c r="C1048" t="s">
        <v>852</v>
      </c>
      <c r="D1048" t="s">
        <v>555</v>
      </c>
      <c r="E1048">
        <v>13200</v>
      </c>
    </row>
    <row r="1049" spans="3:5" x14ac:dyDescent="0.4">
      <c r="C1049" t="s">
        <v>852</v>
      </c>
      <c r="D1049" t="s">
        <v>556</v>
      </c>
      <c r="E1049">
        <v>14400</v>
      </c>
    </row>
    <row r="1050" spans="3:5" x14ac:dyDescent="0.4">
      <c r="C1050" t="s">
        <v>852</v>
      </c>
      <c r="D1050" t="s">
        <v>557</v>
      </c>
      <c r="E1050">
        <v>11400</v>
      </c>
    </row>
    <row r="1051" spans="3:5" x14ac:dyDescent="0.4">
      <c r="C1051" t="s">
        <v>852</v>
      </c>
      <c r="D1051" t="s">
        <v>558</v>
      </c>
      <c r="E1051">
        <v>27000</v>
      </c>
    </row>
    <row r="1052" spans="3:5" x14ac:dyDescent="0.4">
      <c r="C1052" t="s">
        <v>852</v>
      </c>
      <c r="D1052" t="s">
        <v>559</v>
      </c>
      <c r="E1052">
        <v>29400</v>
      </c>
    </row>
    <row r="1053" spans="3:5" x14ac:dyDescent="0.4">
      <c r="C1053" t="s">
        <v>852</v>
      </c>
      <c r="D1053" t="s">
        <v>560</v>
      </c>
      <c r="E1053">
        <v>15500</v>
      </c>
    </row>
    <row r="1054" spans="3:5" x14ac:dyDescent="0.4">
      <c r="C1054" t="s">
        <v>852</v>
      </c>
      <c r="D1054" t="s">
        <v>561</v>
      </c>
      <c r="E1054">
        <v>22600</v>
      </c>
    </row>
    <row r="1055" spans="3:5" x14ac:dyDescent="0.4">
      <c r="C1055" t="s">
        <v>852</v>
      </c>
      <c r="D1055" t="s">
        <v>562</v>
      </c>
      <c r="E1055">
        <v>22700</v>
      </c>
    </row>
    <row r="1056" spans="3:5" x14ac:dyDescent="0.4">
      <c r="C1056" t="s">
        <v>852</v>
      </c>
      <c r="D1056" t="s">
        <v>563</v>
      </c>
      <c r="E1056">
        <v>21300</v>
      </c>
    </row>
    <row r="1057" spans="3:5" x14ac:dyDescent="0.4">
      <c r="C1057" t="s">
        <v>852</v>
      </c>
      <c r="D1057" t="s">
        <v>564</v>
      </c>
      <c r="E1057">
        <v>18600</v>
      </c>
    </row>
    <row r="1058" spans="3:5" x14ac:dyDescent="0.4">
      <c r="C1058" t="s">
        <v>852</v>
      </c>
      <c r="D1058" t="s">
        <v>565</v>
      </c>
      <c r="E1058">
        <v>17600</v>
      </c>
    </row>
    <row r="1059" spans="3:5" x14ac:dyDescent="0.4">
      <c r="C1059" t="s">
        <v>852</v>
      </c>
      <c r="D1059" t="s">
        <v>566</v>
      </c>
      <c r="E1059">
        <v>35000</v>
      </c>
    </row>
    <row r="1060" spans="3:5" x14ac:dyDescent="0.4">
      <c r="C1060" t="s">
        <v>852</v>
      </c>
      <c r="D1060" t="s">
        <v>567</v>
      </c>
      <c r="E1060">
        <v>26800</v>
      </c>
    </row>
    <row r="1061" spans="3:5" x14ac:dyDescent="0.4">
      <c r="C1061" t="s">
        <v>852</v>
      </c>
      <c r="D1061" t="s">
        <v>568</v>
      </c>
      <c r="E1061">
        <v>17700</v>
      </c>
    </row>
    <row r="1062" spans="3:5" x14ac:dyDescent="0.4">
      <c r="C1062" t="s">
        <v>852</v>
      </c>
      <c r="D1062" t="s">
        <v>569</v>
      </c>
      <c r="E1062">
        <v>24700</v>
      </c>
    </row>
    <row r="1063" spans="3:5" x14ac:dyDescent="0.4">
      <c r="C1063" t="s">
        <v>852</v>
      </c>
      <c r="D1063" t="s">
        <v>570</v>
      </c>
      <c r="E1063">
        <v>13800</v>
      </c>
    </row>
    <row r="1064" spans="3:5" x14ac:dyDescent="0.4">
      <c r="C1064" t="s">
        <v>852</v>
      </c>
      <c r="D1064" t="s">
        <v>571</v>
      </c>
      <c r="E1064">
        <v>6900</v>
      </c>
    </row>
    <row r="1065" spans="3:5" x14ac:dyDescent="0.4">
      <c r="C1065" t="s">
        <v>852</v>
      </c>
      <c r="D1065" t="s">
        <v>572</v>
      </c>
      <c r="E1065">
        <v>20000</v>
      </c>
    </row>
    <row r="1066" spans="3:5" x14ac:dyDescent="0.4">
      <c r="C1066" t="s">
        <v>852</v>
      </c>
      <c r="D1066" t="s">
        <v>573</v>
      </c>
      <c r="E1066">
        <v>26000</v>
      </c>
    </row>
    <row r="1067" spans="3:5" x14ac:dyDescent="0.4">
      <c r="C1067" t="s">
        <v>852</v>
      </c>
      <c r="D1067" t="s">
        <v>574</v>
      </c>
      <c r="E1067">
        <v>11800</v>
      </c>
    </row>
    <row r="1068" spans="3:5" x14ac:dyDescent="0.4">
      <c r="C1068" t="s">
        <v>852</v>
      </c>
      <c r="D1068" t="s">
        <v>575</v>
      </c>
      <c r="E1068">
        <v>8000</v>
      </c>
    </row>
    <row r="1069" spans="3:5" x14ac:dyDescent="0.4">
      <c r="C1069" t="s">
        <v>852</v>
      </c>
      <c r="D1069" t="s">
        <v>576</v>
      </c>
      <c r="E1069">
        <v>8100</v>
      </c>
    </row>
    <row r="1070" spans="3:5" x14ac:dyDescent="0.4">
      <c r="C1070" t="s">
        <v>852</v>
      </c>
      <c r="D1070" t="s">
        <v>577</v>
      </c>
      <c r="E1070">
        <v>13500</v>
      </c>
    </row>
    <row r="1071" spans="3:5" x14ac:dyDescent="0.4">
      <c r="C1071" t="s">
        <v>852</v>
      </c>
      <c r="D1071" t="s">
        <v>578</v>
      </c>
      <c r="E1071">
        <v>13800</v>
      </c>
    </row>
    <row r="1072" spans="3:5" x14ac:dyDescent="0.4">
      <c r="C1072" t="s">
        <v>852</v>
      </c>
      <c r="D1072" t="s">
        <v>579</v>
      </c>
      <c r="E1072">
        <v>8600</v>
      </c>
    </row>
    <row r="1073" spans="3:5" x14ac:dyDescent="0.4">
      <c r="C1073" t="s">
        <v>852</v>
      </c>
      <c r="D1073" t="s">
        <v>580</v>
      </c>
      <c r="E1073">
        <v>11600</v>
      </c>
    </row>
    <row r="1074" spans="3:5" x14ac:dyDescent="0.4">
      <c r="C1074" t="s">
        <v>852</v>
      </c>
      <c r="D1074" t="s">
        <v>581</v>
      </c>
      <c r="E1074">
        <v>24500</v>
      </c>
    </row>
    <row r="1075" spans="3:5" x14ac:dyDescent="0.4">
      <c r="C1075" t="s">
        <v>852</v>
      </c>
      <c r="D1075" t="s">
        <v>582</v>
      </c>
      <c r="E1075">
        <v>17300</v>
      </c>
    </row>
    <row r="1076" spans="3:5" x14ac:dyDescent="0.4">
      <c r="C1076" t="s">
        <v>852</v>
      </c>
      <c r="D1076" t="s">
        <v>583</v>
      </c>
      <c r="E1076">
        <v>16800</v>
      </c>
    </row>
    <row r="1077" spans="3:5" x14ac:dyDescent="0.4">
      <c r="C1077" t="s">
        <v>852</v>
      </c>
      <c r="D1077" t="s">
        <v>584</v>
      </c>
      <c r="E1077">
        <v>28200</v>
      </c>
    </row>
    <row r="1078" spans="3:5" x14ac:dyDescent="0.4">
      <c r="C1078" t="s">
        <v>852</v>
      </c>
      <c r="D1078" t="s">
        <v>585</v>
      </c>
      <c r="E1078">
        <v>20000</v>
      </c>
    </row>
    <row r="1079" spans="3:5" x14ac:dyDescent="0.4">
      <c r="C1079" t="s">
        <v>852</v>
      </c>
      <c r="D1079" t="s">
        <v>586</v>
      </c>
      <c r="E1079">
        <v>9600</v>
      </c>
    </row>
    <row r="1080" spans="3:5" x14ac:dyDescent="0.4">
      <c r="C1080" t="s">
        <v>852</v>
      </c>
      <c r="D1080" t="s">
        <v>587</v>
      </c>
      <c r="E1080">
        <v>11200</v>
      </c>
    </row>
    <row r="1081" spans="3:5" x14ac:dyDescent="0.4">
      <c r="C1081" t="s">
        <v>852</v>
      </c>
      <c r="D1081" t="s">
        <v>588</v>
      </c>
      <c r="E1081">
        <v>14200</v>
      </c>
    </row>
    <row r="1082" spans="3:5" x14ac:dyDescent="0.4">
      <c r="C1082" t="s">
        <v>852</v>
      </c>
      <c r="D1082" t="s">
        <v>589</v>
      </c>
      <c r="E1082">
        <v>14400</v>
      </c>
    </row>
    <row r="1083" spans="3:5" x14ac:dyDescent="0.4">
      <c r="C1083" t="s">
        <v>852</v>
      </c>
      <c r="D1083" t="s">
        <v>590</v>
      </c>
      <c r="E1083">
        <v>16700</v>
      </c>
    </row>
    <row r="1084" spans="3:5" x14ac:dyDescent="0.4">
      <c r="C1084" t="s">
        <v>852</v>
      </c>
      <c r="D1084" t="s">
        <v>591</v>
      </c>
      <c r="E1084">
        <v>7800</v>
      </c>
    </row>
    <row r="1085" spans="3:5" x14ac:dyDescent="0.4">
      <c r="C1085" t="s">
        <v>852</v>
      </c>
      <c r="D1085" t="s">
        <v>592</v>
      </c>
      <c r="E1085">
        <v>28900</v>
      </c>
    </row>
    <row r="1086" spans="3:5" x14ac:dyDescent="0.4">
      <c r="C1086" t="s">
        <v>852</v>
      </c>
      <c r="D1086" t="s">
        <v>593</v>
      </c>
      <c r="E1086">
        <v>20700</v>
      </c>
    </row>
    <row r="1087" spans="3:5" x14ac:dyDescent="0.4">
      <c r="C1087" t="s">
        <v>852</v>
      </c>
      <c r="D1087" t="s">
        <v>594</v>
      </c>
      <c r="E1087">
        <v>11200</v>
      </c>
    </row>
    <row r="1088" spans="3:5" x14ac:dyDescent="0.4">
      <c r="C1088" t="s">
        <v>852</v>
      </c>
      <c r="D1088" t="s">
        <v>595</v>
      </c>
      <c r="E1088">
        <v>14100</v>
      </c>
    </row>
    <row r="1089" spans="3:5" x14ac:dyDescent="0.4">
      <c r="C1089" t="s">
        <v>852</v>
      </c>
      <c r="D1089" t="s">
        <v>596</v>
      </c>
      <c r="E1089">
        <v>24600</v>
      </c>
    </row>
    <row r="1090" spans="3:5" x14ac:dyDescent="0.4">
      <c r="C1090" t="s">
        <v>852</v>
      </c>
      <c r="D1090" t="s">
        <v>597</v>
      </c>
      <c r="E1090">
        <v>14000</v>
      </c>
    </row>
    <row r="1091" spans="3:5" x14ac:dyDescent="0.4">
      <c r="C1091" t="s">
        <v>852</v>
      </c>
      <c r="D1091" t="s">
        <v>598</v>
      </c>
      <c r="E1091">
        <v>5800</v>
      </c>
    </row>
    <row r="1092" spans="3:5" x14ac:dyDescent="0.4">
      <c r="C1092" t="s">
        <v>852</v>
      </c>
      <c r="D1092" t="s">
        <v>599</v>
      </c>
      <c r="E1092">
        <v>13100</v>
      </c>
    </row>
    <row r="1093" spans="3:5" x14ac:dyDescent="0.4">
      <c r="C1093" t="s">
        <v>852</v>
      </c>
      <c r="D1093" t="s">
        <v>600</v>
      </c>
      <c r="E1093">
        <v>9800</v>
      </c>
    </row>
    <row r="1094" spans="3:5" x14ac:dyDescent="0.4">
      <c r="C1094" t="s">
        <v>852</v>
      </c>
      <c r="D1094" t="s">
        <v>601</v>
      </c>
      <c r="E1094">
        <v>4900</v>
      </c>
    </row>
    <row r="1095" spans="3:5" x14ac:dyDescent="0.4">
      <c r="C1095" t="s">
        <v>852</v>
      </c>
      <c r="D1095" t="s">
        <v>602</v>
      </c>
      <c r="E1095">
        <v>11700</v>
      </c>
    </row>
    <row r="1096" spans="3:5" x14ac:dyDescent="0.4">
      <c r="C1096" t="s">
        <v>852</v>
      </c>
      <c r="D1096" t="s">
        <v>603</v>
      </c>
      <c r="E1096">
        <v>12300</v>
      </c>
    </row>
    <row r="1097" spans="3:5" x14ac:dyDescent="0.4">
      <c r="C1097" t="s">
        <v>852</v>
      </c>
      <c r="D1097" t="s">
        <v>604</v>
      </c>
      <c r="E1097">
        <v>13100</v>
      </c>
    </row>
    <row r="1098" spans="3:5" x14ac:dyDescent="0.4">
      <c r="C1098" t="s">
        <v>852</v>
      </c>
      <c r="D1098" t="s">
        <v>605</v>
      </c>
      <c r="E1098">
        <v>3200</v>
      </c>
    </row>
    <row r="1099" spans="3:5" x14ac:dyDescent="0.4">
      <c r="C1099" t="s">
        <v>852</v>
      </c>
      <c r="D1099" t="s">
        <v>606</v>
      </c>
      <c r="E1099">
        <v>6800</v>
      </c>
    </row>
    <row r="1100" spans="3:5" x14ac:dyDescent="0.4">
      <c r="C1100" t="s">
        <v>852</v>
      </c>
      <c r="D1100" t="s">
        <v>607</v>
      </c>
      <c r="E1100">
        <v>8300</v>
      </c>
    </row>
    <row r="1101" spans="3:5" x14ac:dyDescent="0.4">
      <c r="C1101" t="s">
        <v>852</v>
      </c>
      <c r="D1101" t="s">
        <v>608</v>
      </c>
      <c r="E1101">
        <v>9900</v>
      </c>
    </row>
    <row r="1102" spans="3:5" x14ac:dyDescent="0.4">
      <c r="C1102" t="s">
        <v>852</v>
      </c>
      <c r="D1102" t="s">
        <v>609</v>
      </c>
      <c r="E1102">
        <v>14000</v>
      </c>
    </row>
    <row r="1103" spans="3:5" x14ac:dyDescent="0.4">
      <c r="C1103" t="s">
        <v>852</v>
      </c>
      <c r="D1103" t="s">
        <v>610</v>
      </c>
      <c r="E1103">
        <v>8100</v>
      </c>
    </row>
    <row r="1104" spans="3:5" x14ac:dyDescent="0.4">
      <c r="C1104" t="s">
        <v>852</v>
      </c>
      <c r="D1104" t="s">
        <v>611</v>
      </c>
      <c r="E1104">
        <v>4800</v>
      </c>
    </row>
    <row r="1105" spans="3:5" x14ac:dyDescent="0.4">
      <c r="C1105" t="s">
        <v>852</v>
      </c>
      <c r="D1105" t="s">
        <v>612</v>
      </c>
      <c r="E1105">
        <v>9600</v>
      </c>
    </row>
    <row r="1106" spans="3:5" x14ac:dyDescent="0.4">
      <c r="C1106" t="s">
        <v>852</v>
      </c>
      <c r="D1106" t="s">
        <v>613</v>
      </c>
      <c r="E1106">
        <v>8900</v>
      </c>
    </row>
    <row r="1107" spans="3:5" x14ac:dyDescent="0.4">
      <c r="C1107" t="s">
        <v>852</v>
      </c>
      <c r="D1107" t="s">
        <v>614</v>
      </c>
      <c r="E1107">
        <v>5100</v>
      </c>
    </row>
    <row r="1108" spans="3:5" x14ac:dyDescent="0.4">
      <c r="C1108" t="s">
        <v>852</v>
      </c>
      <c r="D1108" t="s">
        <v>615</v>
      </c>
      <c r="E1108">
        <v>8000</v>
      </c>
    </row>
    <row r="1109" spans="3:5" x14ac:dyDescent="0.4">
      <c r="C1109" t="s">
        <v>852</v>
      </c>
      <c r="D1109" t="s">
        <v>616</v>
      </c>
      <c r="E1109">
        <v>6200</v>
      </c>
    </row>
    <row r="1110" spans="3:5" x14ac:dyDescent="0.4">
      <c r="C1110" t="s">
        <v>852</v>
      </c>
      <c r="D1110" t="s">
        <v>617</v>
      </c>
      <c r="E1110">
        <v>8600</v>
      </c>
    </row>
    <row r="1111" spans="3:5" x14ac:dyDescent="0.4">
      <c r="C1111" t="s">
        <v>852</v>
      </c>
      <c r="D1111" t="s">
        <v>618</v>
      </c>
      <c r="E1111">
        <v>26100</v>
      </c>
    </row>
    <row r="1112" spans="3:5" x14ac:dyDescent="0.4">
      <c r="C1112" t="s">
        <v>852</v>
      </c>
      <c r="D1112" t="s">
        <v>619</v>
      </c>
      <c r="E1112">
        <v>7200</v>
      </c>
    </row>
    <row r="1113" spans="3:5" x14ac:dyDescent="0.4">
      <c r="C1113" t="s">
        <v>852</v>
      </c>
      <c r="D1113" t="s">
        <v>620</v>
      </c>
      <c r="E1113">
        <v>3600</v>
      </c>
    </row>
    <row r="1114" spans="3:5" x14ac:dyDescent="0.4">
      <c r="C1114" t="s">
        <v>852</v>
      </c>
      <c r="D1114" t="s">
        <v>621</v>
      </c>
      <c r="E1114">
        <v>6000</v>
      </c>
    </row>
    <row r="1115" spans="3:5" x14ac:dyDescent="0.4">
      <c r="C1115" t="s">
        <v>852</v>
      </c>
      <c r="D1115" t="s">
        <v>622</v>
      </c>
      <c r="E1115">
        <v>5100</v>
      </c>
    </row>
    <row r="1116" spans="3:5" x14ac:dyDescent="0.4">
      <c r="C1116" t="s">
        <v>852</v>
      </c>
      <c r="D1116" t="s">
        <v>623</v>
      </c>
      <c r="E1116">
        <v>3000</v>
      </c>
    </row>
    <row r="1117" spans="3:5" x14ac:dyDescent="0.4">
      <c r="C1117" t="s">
        <v>852</v>
      </c>
      <c r="D1117" t="s">
        <v>624</v>
      </c>
      <c r="E1117">
        <v>8200</v>
      </c>
    </row>
    <row r="1118" spans="3:5" x14ac:dyDescent="0.4">
      <c r="C1118" t="s">
        <v>852</v>
      </c>
      <c r="D1118" t="s">
        <v>625</v>
      </c>
      <c r="E1118">
        <v>9300</v>
      </c>
    </row>
    <row r="1119" spans="3:5" x14ac:dyDescent="0.4">
      <c r="C1119" t="s">
        <v>852</v>
      </c>
      <c r="D1119" t="s">
        <v>626</v>
      </c>
      <c r="E1119">
        <v>10000</v>
      </c>
    </row>
    <row r="1120" spans="3:5" x14ac:dyDescent="0.4">
      <c r="C1120" t="s">
        <v>852</v>
      </c>
      <c r="D1120" t="s">
        <v>627</v>
      </c>
      <c r="E1120">
        <v>16600</v>
      </c>
    </row>
    <row r="1121" spans="3:5" x14ac:dyDescent="0.4">
      <c r="C1121" t="s">
        <v>852</v>
      </c>
      <c r="D1121" t="s">
        <v>628</v>
      </c>
      <c r="E1121">
        <v>10900</v>
      </c>
    </row>
    <row r="1122" spans="3:5" x14ac:dyDescent="0.4">
      <c r="C1122" t="s">
        <v>852</v>
      </c>
      <c r="D1122" t="s">
        <v>629</v>
      </c>
      <c r="E1122">
        <v>10800</v>
      </c>
    </row>
    <row r="1123" spans="3:5" x14ac:dyDescent="0.4">
      <c r="C1123" t="s">
        <v>852</v>
      </c>
      <c r="D1123" t="s">
        <v>630</v>
      </c>
      <c r="E1123">
        <v>6700</v>
      </c>
    </row>
    <row r="1124" spans="3:5" x14ac:dyDescent="0.4">
      <c r="C1124" t="s">
        <v>852</v>
      </c>
      <c r="D1124" t="s">
        <v>631</v>
      </c>
      <c r="E1124">
        <v>9100</v>
      </c>
    </row>
    <row r="1125" spans="3:5" x14ac:dyDescent="0.4">
      <c r="C1125" t="s">
        <v>852</v>
      </c>
      <c r="D1125" t="s">
        <v>632</v>
      </c>
      <c r="E1125">
        <v>8000</v>
      </c>
    </row>
    <row r="1126" spans="3:5" x14ac:dyDescent="0.4">
      <c r="C1126" t="s">
        <v>852</v>
      </c>
      <c r="D1126" t="s">
        <v>633</v>
      </c>
      <c r="E1126">
        <v>7100</v>
      </c>
    </row>
    <row r="1127" spans="3:5" x14ac:dyDescent="0.4">
      <c r="C1127" t="s">
        <v>852</v>
      </c>
      <c r="D1127" t="s">
        <v>634</v>
      </c>
      <c r="E1127">
        <v>12600</v>
      </c>
    </row>
    <row r="1128" spans="3:5" x14ac:dyDescent="0.4">
      <c r="C1128" t="s">
        <v>852</v>
      </c>
      <c r="D1128" t="s">
        <v>635</v>
      </c>
      <c r="E1128">
        <v>11300</v>
      </c>
    </row>
    <row r="1129" spans="3:5" x14ac:dyDescent="0.4">
      <c r="C1129" t="s">
        <v>852</v>
      </c>
      <c r="D1129" t="s">
        <v>636</v>
      </c>
      <c r="E1129">
        <v>7500</v>
      </c>
    </row>
    <row r="1130" spans="3:5" x14ac:dyDescent="0.4">
      <c r="C1130" t="s">
        <v>852</v>
      </c>
      <c r="D1130" t="s">
        <v>637</v>
      </c>
      <c r="E1130">
        <v>16600</v>
      </c>
    </row>
    <row r="1131" spans="3:5" x14ac:dyDescent="0.4">
      <c r="C1131" t="s">
        <v>852</v>
      </c>
      <c r="D1131" t="s">
        <v>638</v>
      </c>
      <c r="E1131">
        <v>3300</v>
      </c>
    </row>
    <row r="1132" spans="3:5" x14ac:dyDescent="0.4">
      <c r="C1132" t="s">
        <v>852</v>
      </c>
      <c r="D1132" t="s">
        <v>639</v>
      </c>
      <c r="E1132">
        <v>14600</v>
      </c>
    </row>
    <row r="1133" spans="3:5" x14ac:dyDescent="0.4">
      <c r="C1133" t="s">
        <v>852</v>
      </c>
      <c r="D1133" t="s">
        <v>640</v>
      </c>
      <c r="E1133">
        <v>5000</v>
      </c>
    </row>
    <row r="1134" spans="3:5" x14ac:dyDescent="0.4">
      <c r="C1134" t="s">
        <v>852</v>
      </c>
      <c r="D1134" t="s">
        <v>641</v>
      </c>
      <c r="E1134">
        <v>8400</v>
      </c>
    </row>
    <row r="1135" spans="3:5" x14ac:dyDescent="0.4">
      <c r="C1135" t="s">
        <v>852</v>
      </c>
      <c r="D1135" t="s">
        <v>642</v>
      </c>
      <c r="E1135">
        <v>16000</v>
      </c>
    </row>
    <row r="1136" spans="3:5" x14ac:dyDescent="0.4">
      <c r="C1136" t="s">
        <v>852</v>
      </c>
      <c r="D1136" t="s">
        <v>643</v>
      </c>
      <c r="E1136">
        <v>8100</v>
      </c>
    </row>
    <row r="1137" spans="3:5" x14ac:dyDescent="0.4">
      <c r="C1137" t="s">
        <v>852</v>
      </c>
      <c r="D1137" t="s">
        <v>644</v>
      </c>
      <c r="E1137">
        <v>9500</v>
      </c>
    </row>
    <row r="1138" spans="3:5" x14ac:dyDescent="0.4">
      <c r="C1138" t="s">
        <v>852</v>
      </c>
      <c r="D1138" t="s">
        <v>645</v>
      </c>
      <c r="E1138">
        <v>16600</v>
      </c>
    </row>
    <row r="1139" spans="3:5" x14ac:dyDescent="0.4">
      <c r="C1139" t="s">
        <v>852</v>
      </c>
      <c r="D1139" t="s">
        <v>646</v>
      </c>
      <c r="E1139">
        <v>15700</v>
      </c>
    </row>
    <row r="1140" spans="3:5" x14ac:dyDescent="0.4">
      <c r="C1140" t="s">
        <v>852</v>
      </c>
      <c r="D1140" t="s">
        <v>647</v>
      </c>
      <c r="E1140">
        <v>13500</v>
      </c>
    </row>
    <row r="1141" spans="3:5" x14ac:dyDescent="0.4">
      <c r="C1141" t="s">
        <v>852</v>
      </c>
      <c r="D1141" t="s">
        <v>648</v>
      </c>
      <c r="E1141">
        <v>18800</v>
      </c>
    </row>
    <row r="1142" spans="3:5" x14ac:dyDescent="0.4">
      <c r="C1142" t="s">
        <v>852</v>
      </c>
      <c r="D1142" t="s">
        <v>649</v>
      </c>
      <c r="E1142">
        <v>6100</v>
      </c>
    </row>
    <row r="1143" spans="3:5" x14ac:dyDescent="0.4">
      <c r="C1143" t="s">
        <v>852</v>
      </c>
      <c r="D1143" t="s">
        <v>650</v>
      </c>
      <c r="E1143">
        <v>7200</v>
      </c>
    </row>
    <row r="1144" spans="3:5" x14ac:dyDescent="0.4">
      <c r="C1144" t="s">
        <v>852</v>
      </c>
      <c r="D1144" t="s">
        <v>651</v>
      </c>
      <c r="E1144">
        <v>12700</v>
      </c>
    </row>
    <row r="1145" spans="3:5" x14ac:dyDescent="0.4">
      <c r="C1145" t="s">
        <v>852</v>
      </c>
      <c r="D1145" t="s">
        <v>652</v>
      </c>
      <c r="E1145">
        <v>8400</v>
      </c>
    </row>
    <row r="1146" spans="3:5" x14ac:dyDescent="0.4">
      <c r="C1146" t="s">
        <v>852</v>
      </c>
      <c r="D1146" t="s">
        <v>653</v>
      </c>
      <c r="E1146">
        <v>12600</v>
      </c>
    </row>
    <row r="1147" spans="3:5" x14ac:dyDescent="0.4">
      <c r="C1147" t="s">
        <v>852</v>
      </c>
      <c r="D1147" t="s">
        <v>654</v>
      </c>
      <c r="E1147">
        <v>13700</v>
      </c>
    </row>
    <row r="1148" spans="3:5" x14ac:dyDescent="0.4">
      <c r="C1148" t="s">
        <v>852</v>
      </c>
      <c r="D1148" t="s">
        <v>655</v>
      </c>
      <c r="E1148">
        <v>15200</v>
      </c>
    </row>
    <row r="1149" spans="3:5" x14ac:dyDescent="0.4">
      <c r="C1149" t="s">
        <v>852</v>
      </c>
      <c r="D1149" t="s">
        <v>656</v>
      </c>
      <c r="E1149">
        <v>700</v>
      </c>
    </row>
    <row r="1150" spans="3:5" x14ac:dyDescent="0.4">
      <c r="C1150" t="s">
        <v>852</v>
      </c>
      <c r="D1150" t="s">
        <v>657</v>
      </c>
      <c r="E1150">
        <v>44100</v>
      </c>
    </row>
    <row r="1151" spans="3:5" x14ac:dyDescent="0.4">
      <c r="C1151" t="s">
        <v>852</v>
      </c>
      <c r="D1151" t="s">
        <v>658</v>
      </c>
      <c r="E1151">
        <v>13700</v>
      </c>
    </row>
    <row r="1152" spans="3:5" x14ac:dyDescent="0.4">
      <c r="C1152" t="s">
        <v>852</v>
      </c>
      <c r="D1152" t="s">
        <v>659</v>
      </c>
      <c r="E1152">
        <v>10800</v>
      </c>
    </row>
    <row r="1153" spans="3:5" x14ac:dyDescent="0.4">
      <c r="C1153" t="s">
        <v>852</v>
      </c>
      <c r="D1153" t="s">
        <v>660</v>
      </c>
      <c r="E1153">
        <v>19400</v>
      </c>
    </row>
    <row r="1154" spans="3:5" x14ac:dyDescent="0.4">
      <c r="C1154" t="s">
        <v>852</v>
      </c>
      <c r="D1154" t="s">
        <v>661</v>
      </c>
      <c r="E1154">
        <v>39600</v>
      </c>
    </row>
    <row r="1155" spans="3:5" x14ac:dyDescent="0.4">
      <c r="C1155" t="s">
        <v>852</v>
      </c>
      <c r="D1155" t="s">
        <v>662</v>
      </c>
      <c r="E1155">
        <v>22100</v>
      </c>
    </row>
    <row r="1156" spans="3:5" x14ac:dyDescent="0.4">
      <c r="C1156" t="s">
        <v>852</v>
      </c>
      <c r="D1156" t="s">
        <v>663</v>
      </c>
      <c r="E1156">
        <v>26800</v>
      </c>
    </row>
    <row r="1157" spans="3:5" x14ac:dyDescent="0.4">
      <c r="C1157" t="s">
        <v>852</v>
      </c>
      <c r="D1157" t="s">
        <v>664</v>
      </c>
      <c r="E1157">
        <v>13200</v>
      </c>
    </row>
    <row r="1158" spans="3:5" x14ac:dyDescent="0.4">
      <c r="C1158" t="s">
        <v>852</v>
      </c>
      <c r="D1158" t="s">
        <v>665</v>
      </c>
      <c r="E1158">
        <v>12000</v>
      </c>
    </row>
    <row r="1159" spans="3:5" x14ac:dyDescent="0.4">
      <c r="C1159" t="s">
        <v>852</v>
      </c>
      <c r="D1159" t="s">
        <v>666</v>
      </c>
      <c r="E1159">
        <v>11300</v>
      </c>
    </row>
    <row r="1160" spans="3:5" x14ac:dyDescent="0.4">
      <c r="C1160" t="s">
        <v>852</v>
      </c>
      <c r="D1160" t="s">
        <v>667</v>
      </c>
      <c r="E1160">
        <v>13000</v>
      </c>
    </row>
    <row r="1161" spans="3:5" x14ac:dyDescent="0.4">
      <c r="C1161" t="s">
        <v>852</v>
      </c>
      <c r="D1161" t="s">
        <v>668</v>
      </c>
      <c r="E1161">
        <v>10100</v>
      </c>
    </row>
    <row r="1162" spans="3:5" x14ac:dyDescent="0.4">
      <c r="C1162" t="s">
        <v>852</v>
      </c>
      <c r="D1162" t="s">
        <v>669</v>
      </c>
      <c r="E1162">
        <v>25300</v>
      </c>
    </row>
    <row r="1163" spans="3:5" x14ac:dyDescent="0.4">
      <c r="C1163" t="s">
        <v>852</v>
      </c>
      <c r="D1163" t="s">
        <v>670</v>
      </c>
      <c r="E1163">
        <v>12700</v>
      </c>
    </row>
    <row r="1164" spans="3:5" x14ac:dyDescent="0.4">
      <c r="C1164" t="s">
        <v>852</v>
      </c>
      <c r="D1164" t="s">
        <v>671</v>
      </c>
      <c r="E1164">
        <v>20400</v>
      </c>
    </row>
    <row r="1165" spans="3:5" x14ac:dyDescent="0.4">
      <c r="C1165" t="s">
        <v>852</v>
      </c>
      <c r="D1165" t="s">
        <v>672</v>
      </c>
      <c r="E1165">
        <v>12700</v>
      </c>
    </row>
    <row r="1166" spans="3:5" x14ac:dyDescent="0.4">
      <c r="C1166" t="s">
        <v>852</v>
      </c>
      <c r="D1166" t="s">
        <v>673</v>
      </c>
      <c r="E1166">
        <v>4700</v>
      </c>
    </row>
    <row r="1167" spans="3:5" x14ac:dyDescent="0.4">
      <c r="C1167" t="s">
        <v>852</v>
      </c>
      <c r="D1167" t="s">
        <v>674</v>
      </c>
      <c r="E1167">
        <v>8900</v>
      </c>
    </row>
    <row r="1168" spans="3:5" x14ac:dyDescent="0.4">
      <c r="C1168" t="s">
        <v>852</v>
      </c>
      <c r="D1168" t="s">
        <v>675</v>
      </c>
      <c r="E1168">
        <v>9300</v>
      </c>
    </row>
    <row r="1169" spans="3:5" x14ac:dyDescent="0.4">
      <c r="C1169" t="s">
        <v>852</v>
      </c>
      <c r="D1169" t="s">
        <v>676</v>
      </c>
      <c r="E1169">
        <v>7700</v>
      </c>
    </row>
    <row r="1170" spans="3:5" x14ac:dyDescent="0.4">
      <c r="C1170" t="s">
        <v>852</v>
      </c>
      <c r="D1170" t="s">
        <v>677</v>
      </c>
      <c r="E1170">
        <v>5600</v>
      </c>
    </row>
    <row r="1171" spans="3:5" x14ac:dyDescent="0.4">
      <c r="C1171" t="s">
        <v>852</v>
      </c>
      <c r="D1171" t="s">
        <v>678</v>
      </c>
      <c r="E1171">
        <v>36100</v>
      </c>
    </row>
    <row r="1172" spans="3:5" x14ac:dyDescent="0.4">
      <c r="C1172" t="s">
        <v>852</v>
      </c>
      <c r="D1172" t="s">
        <v>679</v>
      </c>
      <c r="E1172">
        <v>21300</v>
      </c>
    </row>
    <row r="1173" spans="3:5" x14ac:dyDescent="0.4">
      <c r="C1173" t="s">
        <v>852</v>
      </c>
      <c r="D1173" t="s">
        <v>680</v>
      </c>
      <c r="E1173">
        <v>8200</v>
      </c>
    </row>
    <row r="1174" spans="3:5" x14ac:dyDescent="0.4">
      <c r="C1174" t="s">
        <v>852</v>
      </c>
      <c r="D1174" t="s">
        <v>681</v>
      </c>
      <c r="E1174">
        <v>16900</v>
      </c>
    </row>
    <row r="1175" spans="3:5" x14ac:dyDescent="0.4">
      <c r="C1175" t="s">
        <v>852</v>
      </c>
      <c r="D1175" t="s">
        <v>682</v>
      </c>
      <c r="E1175">
        <v>7100</v>
      </c>
    </row>
    <row r="1176" spans="3:5" x14ac:dyDescent="0.4">
      <c r="C1176" t="s">
        <v>852</v>
      </c>
      <c r="D1176" t="s">
        <v>683</v>
      </c>
      <c r="E1176">
        <v>13100</v>
      </c>
    </row>
    <row r="1177" spans="3:5" x14ac:dyDescent="0.4">
      <c r="C1177" t="s">
        <v>852</v>
      </c>
      <c r="D1177" t="s">
        <v>684</v>
      </c>
      <c r="E1177">
        <v>10900</v>
      </c>
    </row>
    <row r="1178" spans="3:5" x14ac:dyDescent="0.4">
      <c r="C1178" t="s">
        <v>852</v>
      </c>
      <c r="D1178" t="s">
        <v>685</v>
      </c>
      <c r="E1178">
        <v>5000</v>
      </c>
    </row>
    <row r="1179" spans="3:5" x14ac:dyDescent="0.4">
      <c r="C1179" t="s">
        <v>852</v>
      </c>
      <c r="D1179" t="s">
        <v>686</v>
      </c>
      <c r="E1179">
        <v>10400</v>
      </c>
    </row>
    <row r="1180" spans="3:5" x14ac:dyDescent="0.4">
      <c r="C1180" t="s">
        <v>852</v>
      </c>
      <c r="D1180" t="s">
        <v>687</v>
      </c>
      <c r="E1180">
        <v>6900</v>
      </c>
    </row>
    <row r="1181" spans="3:5" x14ac:dyDescent="0.4">
      <c r="C1181" t="s">
        <v>852</v>
      </c>
      <c r="D1181" t="s">
        <v>386</v>
      </c>
      <c r="E1181">
        <v>7100</v>
      </c>
    </row>
    <row r="1182" spans="3:5" x14ac:dyDescent="0.4">
      <c r="C1182" t="s">
        <v>852</v>
      </c>
      <c r="D1182" t="s">
        <v>387</v>
      </c>
      <c r="E1182">
        <v>26900</v>
      </c>
    </row>
    <row r="1183" spans="3:5" x14ac:dyDescent="0.4">
      <c r="C1183" t="s">
        <v>852</v>
      </c>
      <c r="D1183" t="s">
        <v>388</v>
      </c>
      <c r="E1183">
        <v>21600</v>
      </c>
    </row>
    <row r="1184" spans="3:5" x14ac:dyDescent="0.4">
      <c r="C1184" t="s">
        <v>852</v>
      </c>
      <c r="D1184" t="s">
        <v>389</v>
      </c>
      <c r="E1184">
        <v>24100</v>
      </c>
    </row>
    <row r="1185" spans="3:5" x14ac:dyDescent="0.4">
      <c r="C1185" t="s">
        <v>852</v>
      </c>
      <c r="D1185" t="s">
        <v>390</v>
      </c>
      <c r="E1185">
        <v>13500</v>
      </c>
    </row>
    <row r="1186" spans="3:5" x14ac:dyDescent="0.4">
      <c r="C1186" t="s">
        <v>852</v>
      </c>
      <c r="D1186" t="s">
        <v>391</v>
      </c>
      <c r="E1186">
        <v>11400</v>
      </c>
    </row>
    <row r="1187" spans="3:5" x14ac:dyDescent="0.4">
      <c r="C1187" t="s">
        <v>852</v>
      </c>
      <c r="D1187" t="s">
        <v>392</v>
      </c>
      <c r="E1187">
        <v>12500</v>
      </c>
    </row>
    <row r="1188" spans="3:5" x14ac:dyDescent="0.4">
      <c r="C1188" t="s">
        <v>852</v>
      </c>
      <c r="D1188" t="s">
        <v>393</v>
      </c>
      <c r="E1188">
        <v>38400</v>
      </c>
    </row>
    <row r="1189" spans="3:5" x14ac:dyDescent="0.4">
      <c r="C1189" t="s">
        <v>852</v>
      </c>
      <c r="D1189" t="s">
        <v>394</v>
      </c>
      <c r="E1189">
        <v>12200</v>
      </c>
    </row>
    <row r="1190" spans="3:5" x14ac:dyDescent="0.4">
      <c r="C1190" t="s">
        <v>852</v>
      </c>
      <c r="D1190" t="s">
        <v>395</v>
      </c>
      <c r="E1190">
        <v>14900</v>
      </c>
    </row>
    <row r="1191" spans="3:5" x14ac:dyDescent="0.4">
      <c r="C1191" t="s">
        <v>852</v>
      </c>
      <c r="D1191" t="s">
        <v>396</v>
      </c>
      <c r="E1191">
        <v>11900</v>
      </c>
    </row>
    <row r="1192" spans="3:5" x14ac:dyDescent="0.4">
      <c r="C1192" t="s">
        <v>852</v>
      </c>
      <c r="D1192" t="s">
        <v>397</v>
      </c>
      <c r="E1192">
        <v>18900</v>
      </c>
    </row>
    <row r="1193" spans="3:5" x14ac:dyDescent="0.4">
      <c r="C1193" t="s">
        <v>852</v>
      </c>
      <c r="D1193" t="s">
        <v>398</v>
      </c>
      <c r="E1193">
        <v>35500</v>
      </c>
    </row>
    <row r="1194" spans="3:5" x14ac:dyDescent="0.4">
      <c r="C1194" t="s">
        <v>852</v>
      </c>
      <c r="D1194" t="s">
        <v>399</v>
      </c>
      <c r="E1194">
        <v>38000</v>
      </c>
    </row>
    <row r="1195" spans="3:5" x14ac:dyDescent="0.4">
      <c r="C1195" t="s">
        <v>852</v>
      </c>
      <c r="D1195" t="s">
        <v>400</v>
      </c>
      <c r="E1195">
        <v>18900</v>
      </c>
    </row>
    <row r="1196" spans="3:5" x14ac:dyDescent="0.4">
      <c r="C1196" t="s">
        <v>852</v>
      </c>
      <c r="D1196" t="s">
        <v>401</v>
      </c>
      <c r="E1196">
        <v>29000</v>
      </c>
    </row>
    <row r="1197" spans="3:5" x14ac:dyDescent="0.4">
      <c r="C1197" t="s">
        <v>852</v>
      </c>
      <c r="D1197" t="s">
        <v>402</v>
      </c>
      <c r="E1197">
        <v>22300</v>
      </c>
    </row>
    <row r="1198" spans="3:5" x14ac:dyDescent="0.4">
      <c r="C1198" t="s">
        <v>852</v>
      </c>
      <c r="D1198" t="s">
        <v>403</v>
      </c>
      <c r="E1198">
        <v>31000</v>
      </c>
    </row>
    <row r="1199" spans="3:5" x14ac:dyDescent="0.4">
      <c r="C1199" t="s">
        <v>852</v>
      </c>
      <c r="D1199" t="s">
        <v>404</v>
      </c>
      <c r="E1199">
        <v>16500</v>
      </c>
    </row>
    <row r="1200" spans="3:5" x14ac:dyDescent="0.4">
      <c r="C1200" t="s">
        <v>852</v>
      </c>
      <c r="D1200" t="s">
        <v>405</v>
      </c>
      <c r="E1200">
        <v>27000</v>
      </c>
    </row>
    <row r="1201" spans="3:5" x14ac:dyDescent="0.4">
      <c r="C1201" t="s">
        <v>852</v>
      </c>
      <c r="D1201" t="s">
        <v>406</v>
      </c>
      <c r="E1201">
        <v>19900</v>
      </c>
    </row>
    <row r="1202" spans="3:5" x14ac:dyDescent="0.4">
      <c r="C1202" t="s">
        <v>852</v>
      </c>
      <c r="D1202" t="s">
        <v>407</v>
      </c>
      <c r="E1202">
        <v>20300</v>
      </c>
    </row>
    <row r="1203" spans="3:5" x14ac:dyDescent="0.4">
      <c r="C1203" t="s">
        <v>852</v>
      </c>
      <c r="D1203" t="s">
        <v>408</v>
      </c>
      <c r="E1203">
        <v>24900</v>
      </c>
    </row>
    <row r="1204" spans="3:5" x14ac:dyDescent="0.4">
      <c r="C1204" t="s">
        <v>852</v>
      </c>
      <c r="D1204" t="s">
        <v>409</v>
      </c>
      <c r="E1204">
        <v>15700</v>
      </c>
    </row>
    <row r="1205" spans="3:5" x14ac:dyDescent="0.4">
      <c r="C1205" t="s">
        <v>852</v>
      </c>
      <c r="D1205" t="s">
        <v>410</v>
      </c>
      <c r="E1205">
        <v>15400</v>
      </c>
    </row>
    <row r="1206" spans="3:5" x14ac:dyDescent="0.4">
      <c r="C1206" t="s">
        <v>852</v>
      </c>
      <c r="D1206" t="s">
        <v>411</v>
      </c>
      <c r="E1206">
        <v>28700</v>
      </c>
    </row>
    <row r="1207" spans="3:5" x14ac:dyDescent="0.4">
      <c r="C1207" t="s">
        <v>852</v>
      </c>
      <c r="D1207" t="s">
        <v>412</v>
      </c>
      <c r="E1207">
        <v>19100</v>
      </c>
    </row>
    <row r="1208" spans="3:5" x14ac:dyDescent="0.4">
      <c r="C1208" t="s">
        <v>852</v>
      </c>
      <c r="D1208" t="s">
        <v>413</v>
      </c>
      <c r="E1208">
        <v>15800</v>
      </c>
    </row>
    <row r="1209" spans="3:5" x14ac:dyDescent="0.4">
      <c r="C1209" t="s">
        <v>852</v>
      </c>
      <c r="D1209" t="s">
        <v>414</v>
      </c>
      <c r="E1209">
        <v>17800</v>
      </c>
    </row>
    <row r="1210" spans="3:5" x14ac:dyDescent="0.4">
      <c r="C1210" t="s">
        <v>852</v>
      </c>
      <c r="D1210" t="s">
        <v>415</v>
      </c>
      <c r="E1210">
        <v>22400</v>
      </c>
    </row>
    <row r="1211" spans="3:5" x14ac:dyDescent="0.4">
      <c r="C1211" t="s">
        <v>852</v>
      </c>
      <c r="D1211" t="s">
        <v>416</v>
      </c>
      <c r="E1211">
        <v>20800</v>
      </c>
    </row>
    <row r="1212" spans="3:5" x14ac:dyDescent="0.4">
      <c r="C1212" t="s">
        <v>852</v>
      </c>
      <c r="D1212" t="s">
        <v>417</v>
      </c>
      <c r="E1212">
        <v>6200</v>
      </c>
    </row>
    <row r="1213" spans="3:5" x14ac:dyDescent="0.4">
      <c r="C1213" t="s">
        <v>852</v>
      </c>
      <c r="D1213" t="s">
        <v>418</v>
      </c>
      <c r="E1213">
        <v>25200</v>
      </c>
    </row>
    <row r="1214" spans="3:5" x14ac:dyDescent="0.4">
      <c r="C1214" t="s">
        <v>852</v>
      </c>
      <c r="D1214" t="s">
        <v>419</v>
      </c>
      <c r="E1214">
        <v>8300</v>
      </c>
    </row>
    <row r="1215" spans="3:5" x14ac:dyDescent="0.4">
      <c r="C1215" t="s">
        <v>852</v>
      </c>
      <c r="D1215" t="s">
        <v>420</v>
      </c>
      <c r="E1215">
        <v>39600</v>
      </c>
    </row>
    <row r="1216" spans="3:5" x14ac:dyDescent="0.4">
      <c r="C1216" t="s">
        <v>852</v>
      </c>
      <c r="D1216" t="s">
        <v>421</v>
      </c>
      <c r="E1216">
        <v>9900</v>
      </c>
    </row>
    <row r="1217" spans="3:5" x14ac:dyDescent="0.4">
      <c r="C1217" t="s">
        <v>852</v>
      </c>
      <c r="D1217" t="s">
        <v>422</v>
      </c>
      <c r="E1217">
        <v>51500</v>
      </c>
    </row>
    <row r="1218" spans="3:5" x14ac:dyDescent="0.4">
      <c r="C1218" t="s">
        <v>852</v>
      </c>
      <c r="D1218" t="s">
        <v>423</v>
      </c>
      <c r="E1218">
        <v>11400</v>
      </c>
    </row>
    <row r="1219" spans="3:5" x14ac:dyDescent="0.4">
      <c r="C1219" t="s">
        <v>852</v>
      </c>
      <c r="D1219" t="s">
        <v>424</v>
      </c>
      <c r="E1219">
        <v>25200</v>
      </c>
    </row>
    <row r="1220" spans="3:5" x14ac:dyDescent="0.4">
      <c r="C1220" t="s">
        <v>852</v>
      </c>
      <c r="D1220" t="s">
        <v>425</v>
      </c>
      <c r="E1220">
        <v>7300</v>
      </c>
    </row>
    <row r="1221" spans="3:5" x14ac:dyDescent="0.4">
      <c r="C1221" t="s">
        <v>852</v>
      </c>
      <c r="D1221" t="s">
        <v>426</v>
      </c>
      <c r="E1221">
        <v>16600</v>
      </c>
    </row>
    <row r="1222" spans="3:5" x14ac:dyDescent="0.4">
      <c r="C1222" t="s">
        <v>852</v>
      </c>
      <c r="D1222" t="s">
        <v>427</v>
      </c>
      <c r="E1222">
        <v>41600</v>
      </c>
    </row>
    <row r="1223" spans="3:5" x14ac:dyDescent="0.4">
      <c r="C1223" t="s">
        <v>852</v>
      </c>
      <c r="D1223" t="s">
        <v>428</v>
      </c>
      <c r="E1223">
        <v>18100</v>
      </c>
    </row>
    <row r="1224" spans="3:5" x14ac:dyDescent="0.4">
      <c r="C1224" t="s">
        <v>852</v>
      </c>
      <c r="D1224" t="s">
        <v>429</v>
      </c>
      <c r="E1224">
        <v>11400</v>
      </c>
    </row>
    <row r="1225" spans="3:5" x14ac:dyDescent="0.4">
      <c r="C1225" t="s">
        <v>852</v>
      </c>
      <c r="D1225" t="s">
        <v>430</v>
      </c>
      <c r="E1225">
        <v>10300</v>
      </c>
    </row>
    <row r="1226" spans="3:5" x14ac:dyDescent="0.4">
      <c r="C1226" t="s">
        <v>852</v>
      </c>
      <c r="D1226" t="s">
        <v>431</v>
      </c>
      <c r="E1226">
        <v>6400</v>
      </c>
    </row>
    <row r="1227" spans="3:5" x14ac:dyDescent="0.4">
      <c r="C1227" t="s">
        <v>852</v>
      </c>
      <c r="D1227" t="s">
        <v>432</v>
      </c>
      <c r="E1227">
        <v>9900</v>
      </c>
    </row>
    <row r="1228" spans="3:5" x14ac:dyDescent="0.4">
      <c r="C1228" t="s">
        <v>852</v>
      </c>
      <c r="D1228" t="s">
        <v>433</v>
      </c>
      <c r="E1228">
        <v>7400</v>
      </c>
    </row>
    <row r="1229" spans="3:5" x14ac:dyDescent="0.4">
      <c r="C1229" t="s">
        <v>852</v>
      </c>
      <c r="D1229" t="s">
        <v>434</v>
      </c>
      <c r="E1229">
        <v>11400</v>
      </c>
    </row>
    <row r="1230" spans="3:5" x14ac:dyDescent="0.4">
      <c r="C1230" t="s">
        <v>852</v>
      </c>
      <c r="D1230" t="s">
        <v>435</v>
      </c>
      <c r="E1230">
        <v>10300</v>
      </c>
    </row>
    <row r="1231" spans="3:5" x14ac:dyDescent="0.4">
      <c r="C1231" t="s">
        <v>852</v>
      </c>
      <c r="D1231" t="s">
        <v>436</v>
      </c>
      <c r="E1231">
        <v>5200</v>
      </c>
    </row>
    <row r="1232" spans="3:5" x14ac:dyDescent="0.4">
      <c r="C1232" t="s">
        <v>852</v>
      </c>
      <c r="D1232" t="s">
        <v>437</v>
      </c>
      <c r="E1232">
        <v>16100</v>
      </c>
    </row>
    <row r="1233" spans="3:5" x14ac:dyDescent="0.4">
      <c r="C1233" t="s">
        <v>852</v>
      </c>
      <c r="D1233" t="s">
        <v>438</v>
      </c>
      <c r="E1233">
        <v>12700</v>
      </c>
    </row>
    <row r="1234" spans="3:5" x14ac:dyDescent="0.4">
      <c r="C1234" t="s">
        <v>852</v>
      </c>
      <c r="D1234" t="s">
        <v>439</v>
      </c>
      <c r="E1234">
        <v>9300</v>
      </c>
    </row>
    <row r="1235" spans="3:5" x14ac:dyDescent="0.4">
      <c r="C1235" t="s">
        <v>852</v>
      </c>
      <c r="D1235" t="s">
        <v>440</v>
      </c>
      <c r="E1235">
        <v>8300</v>
      </c>
    </row>
    <row r="1236" spans="3:5" x14ac:dyDescent="0.4">
      <c r="C1236" t="s">
        <v>852</v>
      </c>
      <c r="D1236" t="s">
        <v>441</v>
      </c>
      <c r="E1236">
        <v>8100</v>
      </c>
    </row>
    <row r="1237" spans="3:5" x14ac:dyDescent="0.4">
      <c r="C1237" t="s">
        <v>852</v>
      </c>
      <c r="D1237" t="s">
        <v>442</v>
      </c>
      <c r="E1237">
        <v>4700</v>
      </c>
    </row>
    <row r="1238" spans="3:5" x14ac:dyDescent="0.4">
      <c r="C1238" t="s">
        <v>852</v>
      </c>
      <c r="D1238" t="s">
        <v>443</v>
      </c>
      <c r="E1238">
        <v>4500</v>
      </c>
    </row>
    <row r="1239" spans="3:5" x14ac:dyDescent="0.4">
      <c r="C1239" t="s">
        <v>852</v>
      </c>
      <c r="D1239" t="s">
        <v>444</v>
      </c>
      <c r="E1239">
        <v>7000</v>
      </c>
    </row>
    <row r="1240" spans="3:5" x14ac:dyDescent="0.4">
      <c r="C1240" t="s">
        <v>852</v>
      </c>
      <c r="D1240" t="s">
        <v>445</v>
      </c>
      <c r="E1240">
        <v>19400</v>
      </c>
    </row>
    <row r="1241" spans="3:5" x14ac:dyDescent="0.4">
      <c r="C1241" t="s">
        <v>852</v>
      </c>
      <c r="D1241" t="s">
        <v>446</v>
      </c>
      <c r="E1241">
        <v>9100</v>
      </c>
    </row>
    <row r="1242" spans="3:5" x14ac:dyDescent="0.4">
      <c r="C1242" t="s">
        <v>852</v>
      </c>
      <c r="D1242" t="s">
        <v>447</v>
      </c>
      <c r="E1242">
        <v>17000</v>
      </c>
    </row>
    <row r="1243" spans="3:5" x14ac:dyDescent="0.4">
      <c r="C1243" t="s">
        <v>852</v>
      </c>
      <c r="D1243" t="s">
        <v>448</v>
      </c>
      <c r="E1243">
        <v>11800</v>
      </c>
    </row>
    <row r="1244" spans="3:5" x14ac:dyDescent="0.4">
      <c r="C1244" t="s">
        <v>852</v>
      </c>
      <c r="D1244" t="s">
        <v>449</v>
      </c>
      <c r="E1244">
        <v>6300</v>
      </c>
    </row>
    <row r="1245" spans="3:5" x14ac:dyDescent="0.4">
      <c r="C1245" t="s">
        <v>852</v>
      </c>
      <c r="D1245" t="s">
        <v>450</v>
      </c>
      <c r="E1245">
        <v>5400</v>
      </c>
    </row>
    <row r="1246" spans="3:5" x14ac:dyDescent="0.4">
      <c r="C1246" t="s">
        <v>852</v>
      </c>
      <c r="D1246" t="s">
        <v>451</v>
      </c>
      <c r="E1246">
        <v>7500</v>
      </c>
    </row>
    <row r="1247" spans="3:5" x14ac:dyDescent="0.4">
      <c r="C1247" t="s">
        <v>852</v>
      </c>
      <c r="D1247" t="s">
        <v>452</v>
      </c>
      <c r="E1247">
        <v>5700</v>
      </c>
    </row>
    <row r="1248" spans="3:5" x14ac:dyDescent="0.4">
      <c r="C1248" t="s">
        <v>852</v>
      </c>
      <c r="D1248" t="s">
        <v>453</v>
      </c>
      <c r="E1248">
        <v>4000</v>
      </c>
    </row>
    <row r="1249" spans="3:5" x14ac:dyDescent="0.4">
      <c r="C1249" t="s">
        <v>852</v>
      </c>
      <c r="D1249" t="s">
        <v>454</v>
      </c>
      <c r="E1249">
        <v>7100</v>
      </c>
    </row>
    <row r="1250" spans="3:5" x14ac:dyDescent="0.4">
      <c r="C1250" t="s">
        <v>852</v>
      </c>
      <c r="D1250" t="s">
        <v>455</v>
      </c>
      <c r="E1250">
        <v>4400</v>
      </c>
    </row>
    <row r="1251" spans="3:5" x14ac:dyDescent="0.4">
      <c r="C1251" t="s">
        <v>852</v>
      </c>
      <c r="D1251" t="s">
        <v>456</v>
      </c>
      <c r="E1251">
        <v>12600</v>
      </c>
    </row>
    <row r="1252" spans="3:5" x14ac:dyDescent="0.4">
      <c r="C1252" t="s">
        <v>852</v>
      </c>
      <c r="D1252" t="s">
        <v>457</v>
      </c>
      <c r="E1252">
        <v>4300</v>
      </c>
    </row>
    <row r="1253" spans="3:5" x14ac:dyDescent="0.4">
      <c r="C1253" t="s">
        <v>852</v>
      </c>
      <c r="D1253" t="s">
        <v>458</v>
      </c>
      <c r="E1253">
        <v>5100</v>
      </c>
    </row>
    <row r="1254" spans="3:5" x14ac:dyDescent="0.4">
      <c r="C1254" t="s">
        <v>852</v>
      </c>
      <c r="D1254" t="s">
        <v>459</v>
      </c>
      <c r="E1254">
        <v>3300</v>
      </c>
    </row>
    <row r="1255" spans="3:5" x14ac:dyDescent="0.4">
      <c r="C1255" t="s">
        <v>852</v>
      </c>
      <c r="D1255" t="s">
        <v>460</v>
      </c>
      <c r="E1255">
        <v>5100</v>
      </c>
    </row>
    <row r="1256" spans="3:5" x14ac:dyDescent="0.4">
      <c r="C1256" t="s">
        <v>852</v>
      </c>
      <c r="D1256" t="s">
        <v>461</v>
      </c>
      <c r="E1256">
        <v>7100</v>
      </c>
    </row>
    <row r="1257" spans="3:5" x14ac:dyDescent="0.4">
      <c r="C1257" t="s">
        <v>852</v>
      </c>
      <c r="D1257" t="s">
        <v>462</v>
      </c>
      <c r="E1257">
        <v>3800</v>
      </c>
    </row>
    <row r="1258" spans="3:5" x14ac:dyDescent="0.4">
      <c r="C1258" t="s">
        <v>852</v>
      </c>
      <c r="D1258" t="s">
        <v>463</v>
      </c>
      <c r="E1258">
        <v>9800</v>
      </c>
    </row>
    <row r="1259" spans="3:5" x14ac:dyDescent="0.4">
      <c r="C1259" t="s">
        <v>852</v>
      </c>
      <c r="D1259" t="s">
        <v>464</v>
      </c>
      <c r="E1259">
        <v>6600</v>
      </c>
    </row>
    <row r="1260" spans="3:5" x14ac:dyDescent="0.4">
      <c r="C1260" t="s">
        <v>852</v>
      </c>
      <c r="D1260" t="s">
        <v>465</v>
      </c>
      <c r="E1260">
        <v>2700</v>
      </c>
    </row>
    <row r="1261" spans="3:5" x14ac:dyDescent="0.4">
      <c r="C1261" t="s">
        <v>852</v>
      </c>
      <c r="D1261" t="s">
        <v>466</v>
      </c>
      <c r="E1261">
        <v>32700</v>
      </c>
    </row>
    <row r="1262" spans="3:5" x14ac:dyDescent="0.4">
      <c r="C1262" t="s">
        <v>852</v>
      </c>
      <c r="D1262" t="s">
        <v>467</v>
      </c>
      <c r="E1262">
        <v>9500</v>
      </c>
    </row>
    <row r="1263" spans="3:5" x14ac:dyDescent="0.4">
      <c r="C1263" t="s">
        <v>852</v>
      </c>
      <c r="D1263" t="s">
        <v>468</v>
      </c>
      <c r="E1263">
        <v>19100</v>
      </c>
    </row>
    <row r="1264" spans="3:5" x14ac:dyDescent="0.4">
      <c r="C1264" t="s">
        <v>852</v>
      </c>
      <c r="D1264" t="s">
        <v>469</v>
      </c>
      <c r="E1264">
        <v>13700</v>
      </c>
    </row>
    <row r="1265" spans="3:5" x14ac:dyDescent="0.4">
      <c r="C1265" t="s">
        <v>852</v>
      </c>
      <c r="D1265" t="s">
        <v>470</v>
      </c>
      <c r="E1265">
        <v>20400</v>
      </c>
    </row>
    <row r="1266" spans="3:5" x14ac:dyDescent="0.4">
      <c r="C1266" t="s">
        <v>852</v>
      </c>
      <c r="D1266" t="s">
        <v>471</v>
      </c>
      <c r="E1266">
        <v>30000</v>
      </c>
    </row>
    <row r="1267" spans="3:5" x14ac:dyDescent="0.4">
      <c r="C1267" t="s">
        <v>852</v>
      </c>
      <c r="D1267" t="s">
        <v>472</v>
      </c>
      <c r="E1267">
        <v>27800</v>
      </c>
    </row>
    <row r="1268" spans="3:5" x14ac:dyDescent="0.4">
      <c r="C1268" t="s">
        <v>852</v>
      </c>
      <c r="D1268" t="s">
        <v>473</v>
      </c>
      <c r="E1268">
        <v>15800</v>
      </c>
    </row>
    <row r="1269" spans="3:5" x14ac:dyDescent="0.4">
      <c r="C1269" t="s">
        <v>852</v>
      </c>
      <c r="D1269" t="s">
        <v>474</v>
      </c>
      <c r="E1269">
        <v>12100</v>
      </c>
    </row>
    <row r="1270" spans="3:5" x14ac:dyDescent="0.4">
      <c r="C1270" t="s">
        <v>852</v>
      </c>
      <c r="D1270" t="s">
        <v>475</v>
      </c>
      <c r="E1270">
        <v>16400</v>
      </c>
    </row>
    <row r="1271" spans="3:5" x14ac:dyDescent="0.4">
      <c r="C1271" t="s">
        <v>852</v>
      </c>
      <c r="D1271" t="s">
        <v>476</v>
      </c>
      <c r="E1271">
        <v>21600</v>
      </c>
    </row>
    <row r="1272" spans="3:5" x14ac:dyDescent="0.4">
      <c r="C1272" t="s">
        <v>852</v>
      </c>
      <c r="D1272" t="s">
        <v>477</v>
      </c>
      <c r="E1272">
        <v>17100</v>
      </c>
    </row>
    <row r="1273" spans="3:5" x14ac:dyDescent="0.4">
      <c r="C1273" t="s">
        <v>852</v>
      </c>
      <c r="D1273" t="s">
        <v>478</v>
      </c>
      <c r="E1273">
        <v>40000</v>
      </c>
    </row>
    <row r="1274" spans="3:5" x14ac:dyDescent="0.4">
      <c r="C1274" t="s">
        <v>852</v>
      </c>
      <c r="D1274" t="s">
        <v>479</v>
      </c>
      <c r="E1274">
        <v>24600</v>
      </c>
    </row>
    <row r="1275" spans="3:5" x14ac:dyDescent="0.4">
      <c r="C1275" t="s">
        <v>852</v>
      </c>
      <c r="D1275" t="s">
        <v>480</v>
      </c>
      <c r="E1275">
        <v>20800</v>
      </c>
    </row>
    <row r="1276" spans="3:5" x14ac:dyDescent="0.4">
      <c r="C1276" t="s">
        <v>852</v>
      </c>
      <c r="D1276" t="s">
        <v>481</v>
      </c>
      <c r="E1276">
        <v>28100</v>
      </c>
    </row>
    <row r="1277" spans="3:5" x14ac:dyDescent="0.4">
      <c r="C1277" t="s">
        <v>852</v>
      </c>
      <c r="D1277" t="s">
        <v>482</v>
      </c>
      <c r="E1277">
        <v>19500</v>
      </c>
    </row>
    <row r="1278" spans="3:5" x14ac:dyDescent="0.4">
      <c r="C1278" t="s">
        <v>852</v>
      </c>
      <c r="D1278" t="s">
        <v>483</v>
      </c>
      <c r="E1278">
        <v>19600</v>
      </c>
    </row>
    <row r="1279" spans="3:5" x14ac:dyDescent="0.4">
      <c r="C1279" t="s">
        <v>852</v>
      </c>
      <c r="D1279" t="s">
        <v>484</v>
      </c>
      <c r="E1279">
        <v>22200</v>
      </c>
    </row>
    <row r="1280" spans="3:5" x14ac:dyDescent="0.4">
      <c r="C1280" t="s">
        <v>852</v>
      </c>
      <c r="D1280" t="s">
        <v>485</v>
      </c>
      <c r="E1280">
        <v>26100</v>
      </c>
    </row>
    <row r="1281" spans="3:5" x14ac:dyDescent="0.4">
      <c r="C1281" t="s">
        <v>852</v>
      </c>
      <c r="D1281" t="s">
        <v>486</v>
      </c>
      <c r="E1281">
        <v>9100</v>
      </c>
    </row>
    <row r="1282" spans="3:5" x14ac:dyDescent="0.4">
      <c r="C1282" t="s">
        <v>852</v>
      </c>
      <c r="D1282" t="s">
        <v>487</v>
      </c>
      <c r="E1282">
        <v>13700</v>
      </c>
    </row>
    <row r="1283" spans="3:5" x14ac:dyDescent="0.4">
      <c r="C1283" t="s">
        <v>852</v>
      </c>
      <c r="D1283" t="s">
        <v>488</v>
      </c>
      <c r="E1283">
        <v>20000</v>
      </c>
    </row>
    <row r="1284" spans="3:5" x14ac:dyDescent="0.4">
      <c r="C1284" t="s">
        <v>852</v>
      </c>
      <c r="D1284" t="s">
        <v>489</v>
      </c>
      <c r="E1284">
        <v>15800</v>
      </c>
    </row>
    <row r="1285" spans="3:5" x14ac:dyDescent="0.4">
      <c r="C1285" t="s">
        <v>852</v>
      </c>
      <c r="D1285" t="s">
        <v>490</v>
      </c>
      <c r="E1285">
        <v>16400</v>
      </c>
    </row>
    <row r="1286" spans="3:5" x14ac:dyDescent="0.4">
      <c r="C1286" t="s">
        <v>852</v>
      </c>
      <c r="D1286" t="s">
        <v>491</v>
      </c>
      <c r="E1286">
        <v>18000</v>
      </c>
    </row>
    <row r="1287" spans="3:5" x14ac:dyDescent="0.4">
      <c r="C1287" t="s">
        <v>852</v>
      </c>
      <c r="D1287" t="s">
        <v>492</v>
      </c>
      <c r="E1287">
        <v>15800</v>
      </c>
    </row>
    <row r="1288" spans="3:5" x14ac:dyDescent="0.4">
      <c r="C1288" t="s">
        <v>852</v>
      </c>
      <c r="D1288" t="s">
        <v>493</v>
      </c>
      <c r="E1288">
        <v>18300</v>
      </c>
    </row>
    <row r="1289" spans="3:5" x14ac:dyDescent="0.4">
      <c r="C1289" t="s">
        <v>852</v>
      </c>
      <c r="D1289" t="s">
        <v>494</v>
      </c>
      <c r="E1289">
        <v>5600</v>
      </c>
    </row>
    <row r="1290" spans="3:5" x14ac:dyDescent="0.4">
      <c r="C1290" t="s">
        <v>852</v>
      </c>
      <c r="D1290" t="s">
        <v>495</v>
      </c>
      <c r="E1290">
        <v>15200</v>
      </c>
    </row>
    <row r="1291" spans="3:5" x14ac:dyDescent="0.4">
      <c r="C1291" t="s">
        <v>852</v>
      </c>
      <c r="D1291" t="s">
        <v>496</v>
      </c>
      <c r="E1291">
        <v>17200</v>
      </c>
    </row>
    <row r="1292" spans="3:5" x14ac:dyDescent="0.4">
      <c r="C1292" t="s">
        <v>852</v>
      </c>
      <c r="D1292" t="s">
        <v>497</v>
      </c>
      <c r="E1292">
        <v>19100</v>
      </c>
    </row>
    <row r="1293" spans="3:5" x14ac:dyDescent="0.4">
      <c r="C1293" t="s">
        <v>852</v>
      </c>
      <c r="D1293" t="s">
        <v>498</v>
      </c>
      <c r="E1293">
        <v>9300</v>
      </c>
    </row>
    <row r="1294" spans="3:5" x14ac:dyDescent="0.4">
      <c r="C1294" t="s">
        <v>852</v>
      </c>
      <c r="D1294" t="s">
        <v>499</v>
      </c>
      <c r="E1294">
        <v>8300</v>
      </c>
    </row>
    <row r="1295" spans="3:5" x14ac:dyDescent="0.4">
      <c r="C1295" t="s">
        <v>852</v>
      </c>
      <c r="D1295" t="s">
        <v>500</v>
      </c>
      <c r="E1295">
        <v>10900</v>
      </c>
    </row>
    <row r="1296" spans="3:5" x14ac:dyDescent="0.4">
      <c r="C1296" t="s">
        <v>852</v>
      </c>
      <c r="D1296" t="s">
        <v>501</v>
      </c>
      <c r="E1296">
        <v>9100</v>
      </c>
    </row>
    <row r="1297" spans="3:5" x14ac:dyDescent="0.4">
      <c r="C1297" t="s">
        <v>852</v>
      </c>
      <c r="D1297" t="s">
        <v>502</v>
      </c>
      <c r="E1297">
        <v>3900</v>
      </c>
    </row>
    <row r="1298" spans="3:5" x14ac:dyDescent="0.4">
      <c r="C1298" t="s">
        <v>852</v>
      </c>
      <c r="D1298" t="s">
        <v>503</v>
      </c>
      <c r="E1298">
        <v>7700</v>
      </c>
    </row>
    <row r="1299" spans="3:5" x14ac:dyDescent="0.4">
      <c r="C1299" t="s">
        <v>852</v>
      </c>
      <c r="D1299" t="s">
        <v>504</v>
      </c>
      <c r="E1299">
        <v>7000</v>
      </c>
    </row>
    <row r="1300" spans="3:5" x14ac:dyDescent="0.4">
      <c r="C1300" t="s">
        <v>852</v>
      </c>
      <c r="D1300" t="s">
        <v>505</v>
      </c>
      <c r="E1300">
        <v>12100</v>
      </c>
    </row>
    <row r="1301" spans="3:5" x14ac:dyDescent="0.4">
      <c r="C1301" t="s">
        <v>852</v>
      </c>
      <c r="D1301" t="s">
        <v>688</v>
      </c>
      <c r="E1301">
        <v>19900</v>
      </c>
    </row>
    <row r="1302" spans="3:5" x14ac:dyDescent="0.4">
      <c r="C1302" t="s">
        <v>852</v>
      </c>
      <c r="D1302" t="s">
        <v>689</v>
      </c>
      <c r="E1302">
        <v>17500</v>
      </c>
    </row>
    <row r="1303" spans="3:5" x14ac:dyDescent="0.4">
      <c r="C1303" t="s">
        <v>852</v>
      </c>
      <c r="D1303" t="s">
        <v>690</v>
      </c>
      <c r="E1303">
        <v>4600</v>
      </c>
    </row>
    <row r="1304" spans="3:5" x14ac:dyDescent="0.4">
      <c r="C1304" t="s">
        <v>852</v>
      </c>
      <c r="D1304" t="s">
        <v>691</v>
      </c>
      <c r="E1304">
        <v>7500</v>
      </c>
    </row>
    <row r="1305" spans="3:5" x14ac:dyDescent="0.4">
      <c r="C1305" t="s">
        <v>852</v>
      </c>
      <c r="D1305" t="s">
        <v>692</v>
      </c>
      <c r="E1305">
        <v>11900</v>
      </c>
    </row>
    <row r="1306" spans="3:5" x14ac:dyDescent="0.4">
      <c r="C1306" t="s">
        <v>852</v>
      </c>
      <c r="D1306" t="s">
        <v>693</v>
      </c>
      <c r="E1306">
        <v>9600</v>
      </c>
    </row>
    <row r="1307" spans="3:5" x14ac:dyDescent="0.4">
      <c r="C1307" t="s">
        <v>852</v>
      </c>
      <c r="D1307" t="s">
        <v>694</v>
      </c>
      <c r="E1307">
        <v>6700</v>
      </c>
    </row>
    <row r="1308" spans="3:5" x14ac:dyDescent="0.4">
      <c r="C1308" t="s">
        <v>852</v>
      </c>
      <c r="D1308" t="s">
        <v>695</v>
      </c>
      <c r="E1308">
        <v>10900</v>
      </c>
    </row>
    <row r="1309" spans="3:5" x14ac:dyDescent="0.4">
      <c r="C1309" t="s">
        <v>852</v>
      </c>
      <c r="D1309" t="s">
        <v>696</v>
      </c>
      <c r="E1309">
        <v>5400</v>
      </c>
    </row>
    <row r="1310" spans="3:5" x14ac:dyDescent="0.4">
      <c r="C1310" t="s">
        <v>852</v>
      </c>
      <c r="D1310" t="s">
        <v>697</v>
      </c>
      <c r="E1310">
        <v>11400</v>
      </c>
    </row>
    <row r="1311" spans="3:5" x14ac:dyDescent="0.4">
      <c r="C1311" t="s">
        <v>852</v>
      </c>
      <c r="D1311" t="s">
        <v>698</v>
      </c>
      <c r="E1311">
        <v>8300</v>
      </c>
    </row>
    <row r="1312" spans="3:5" x14ac:dyDescent="0.4">
      <c r="C1312" t="s">
        <v>852</v>
      </c>
      <c r="D1312" t="s">
        <v>699</v>
      </c>
      <c r="E1312">
        <v>14600</v>
      </c>
    </row>
    <row r="1313" spans="3:5" x14ac:dyDescent="0.4">
      <c r="C1313" t="s">
        <v>852</v>
      </c>
      <c r="D1313" t="s">
        <v>700</v>
      </c>
      <c r="E1313">
        <v>8300</v>
      </c>
    </row>
    <row r="1314" spans="3:5" x14ac:dyDescent="0.4">
      <c r="C1314" t="s">
        <v>852</v>
      </c>
      <c r="D1314" t="s">
        <v>701</v>
      </c>
      <c r="E1314">
        <v>11400</v>
      </c>
    </row>
    <row r="1315" spans="3:5" x14ac:dyDescent="0.4">
      <c r="C1315" t="s">
        <v>852</v>
      </c>
      <c r="D1315" t="s">
        <v>702</v>
      </c>
      <c r="E1315">
        <v>10200</v>
      </c>
    </row>
    <row r="1316" spans="3:5" x14ac:dyDescent="0.4">
      <c r="C1316" t="s">
        <v>852</v>
      </c>
      <c r="D1316" t="s">
        <v>703</v>
      </c>
      <c r="E1316">
        <v>8100</v>
      </c>
    </row>
    <row r="1317" spans="3:5" x14ac:dyDescent="0.4">
      <c r="C1317" t="s">
        <v>852</v>
      </c>
      <c r="D1317" t="s">
        <v>704</v>
      </c>
      <c r="E1317">
        <v>6100</v>
      </c>
    </row>
    <row r="1318" spans="3:5" x14ac:dyDescent="0.4">
      <c r="C1318" t="s">
        <v>852</v>
      </c>
      <c r="D1318" t="s">
        <v>705</v>
      </c>
      <c r="E1318">
        <v>3300</v>
      </c>
    </row>
    <row r="1319" spans="3:5" x14ac:dyDescent="0.4">
      <c r="C1319" t="s">
        <v>852</v>
      </c>
      <c r="D1319" t="s">
        <v>706</v>
      </c>
      <c r="E1319">
        <v>9900</v>
      </c>
    </row>
    <row r="1320" spans="3:5" x14ac:dyDescent="0.4">
      <c r="C1320" t="s">
        <v>852</v>
      </c>
      <c r="D1320" t="s">
        <v>707</v>
      </c>
      <c r="E1320">
        <v>10000</v>
      </c>
    </row>
    <row r="1321" spans="3:5" x14ac:dyDescent="0.4">
      <c r="C1321" t="s">
        <v>852</v>
      </c>
      <c r="D1321" t="s">
        <v>708</v>
      </c>
      <c r="E1321">
        <v>24500</v>
      </c>
    </row>
    <row r="1322" spans="3:5" x14ac:dyDescent="0.4">
      <c r="C1322" t="s">
        <v>852</v>
      </c>
      <c r="D1322" t="s">
        <v>709</v>
      </c>
      <c r="E1322">
        <v>6800</v>
      </c>
    </row>
    <row r="1323" spans="3:5" x14ac:dyDescent="0.4">
      <c r="C1323" t="s">
        <v>852</v>
      </c>
      <c r="D1323" t="s">
        <v>710</v>
      </c>
      <c r="E1323">
        <v>6200</v>
      </c>
    </row>
    <row r="1324" spans="3:5" x14ac:dyDescent="0.4">
      <c r="C1324" t="s">
        <v>852</v>
      </c>
      <c r="D1324" t="s">
        <v>711</v>
      </c>
      <c r="E1324">
        <v>26000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149600</v>
      </c>
    </row>
    <row r="1331" spans="3:5" x14ac:dyDescent="0.4">
      <c r="C1331" t="s">
        <v>853</v>
      </c>
      <c r="D1331" t="s">
        <v>506</v>
      </c>
      <c r="E1331">
        <v>113400</v>
      </c>
    </row>
    <row r="1332" spans="3:5" x14ac:dyDescent="0.4">
      <c r="C1332" t="s">
        <v>853</v>
      </c>
      <c r="D1332" t="s">
        <v>507</v>
      </c>
      <c r="E1332">
        <v>58800</v>
      </c>
    </row>
    <row r="1333" spans="3:5" x14ac:dyDescent="0.4">
      <c r="C1333" t="s">
        <v>853</v>
      </c>
      <c r="D1333" t="s">
        <v>508</v>
      </c>
      <c r="E1333">
        <v>55100</v>
      </c>
    </row>
    <row r="1334" spans="3:5" x14ac:dyDescent="0.4">
      <c r="C1334" t="s">
        <v>853</v>
      </c>
      <c r="D1334" t="s">
        <v>509</v>
      </c>
      <c r="E1334">
        <v>35300</v>
      </c>
    </row>
    <row r="1335" spans="3:5" x14ac:dyDescent="0.4">
      <c r="C1335" t="s">
        <v>853</v>
      </c>
      <c r="D1335" t="s">
        <v>510</v>
      </c>
      <c r="E1335">
        <v>35000</v>
      </c>
    </row>
    <row r="1336" spans="3:5" x14ac:dyDescent="0.4">
      <c r="C1336" t="s">
        <v>853</v>
      </c>
      <c r="D1336" t="s">
        <v>511</v>
      </c>
      <c r="E1336">
        <v>31300</v>
      </c>
    </row>
    <row r="1337" spans="3:5" x14ac:dyDescent="0.4">
      <c r="C1337" t="s">
        <v>853</v>
      </c>
      <c r="D1337" t="s">
        <v>512</v>
      </c>
      <c r="E1337">
        <v>28500</v>
      </c>
    </row>
    <row r="1338" spans="3:5" x14ac:dyDescent="0.4">
      <c r="C1338" t="s">
        <v>853</v>
      </c>
      <c r="D1338" t="s">
        <v>513</v>
      </c>
      <c r="E1338">
        <v>17900</v>
      </c>
    </row>
    <row r="1339" spans="3:5" x14ac:dyDescent="0.4">
      <c r="C1339" t="s">
        <v>853</v>
      </c>
      <c r="D1339" t="s">
        <v>514</v>
      </c>
      <c r="E1339">
        <v>20800</v>
      </c>
    </row>
    <row r="1340" spans="3:5" x14ac:dyDescent="0.4">
      <c r="C1340" t="s">
        <v>853</v>
      </c>
      <c r="D1340" t="s">
        <v>515</v>
      </c>
      <c r="E1340">
        <v>16600</v>
      </c>
    </row>
    <row r="1341" spans="3:5" x14ac:dyDescent="0.4">
      <c r="C1341" t="s">
        <v>853</v>
      </c>
      <c r="D1341" t="s">
        <v>516</v>
      </c>
      <c r="E1341">
        <v>48200</v>
      </c>
    </row>
    <row r="1342" spans="3:5" x14ac:dyDescent="0.4">
      <c r="C1342" t="s">
        <v>853</v>
      </c>
      <c r="D1342" t="s">
        <v>517</v>
      </c>
      <c r="E1342">
        <v>47400</v>
      </c>
    </row>
    <row r="1343" spans="3:5" x14ac:dyDescent="0.4">
      <c r="C1343" t="s">
        <v>853</v>
      </c>
      <c r="D1343" t="s">
        <v>518</v>
      </c>
      <c r="E1343">
        <v>52900</v>
      </c>
    </row>
    <row r="1344" spans="3:5" x14ac:dyDescent="0.4">
      <c r="C1344" t="s">
        <v>853</v>
      </c>
      <c r="D1344" t="s">
        <v>519</v>
      </c>
      <c r="E1344">
        <v>39200</v>
      </c>
    </row>
    <row r="1345" spans="3:5" x14ac:dyDescent="0.4">
      <c r="C1345" t="s">
        <v>853</v>
      </c>
      <c r="D1345" t="s">
        <v>520</v>
      </c>
      <c r="E1345">
        <v>27500</v>
      </c>
    </row>
    <row r="1346" spans="3:5" x14ac:dyDescent="0.4">
      <c r="C1346" t="s">
        <v>853</v>
      </c>
      <c r="D1346" t="s">
        <v>521</v>
      </c>
      <c r="E1346">
        <v>31200</v>
      </c>
    </row>
    <row r="1347" spans="3:5" x14ac:dyDescent="0.4">
      <c r="C1347" t="s">
        <v>853</v>
      </c>
      <c r="D1347" t="s">
        <v>522</v>
      </c>
      <c r="E1347">
        <v>64900</v>
      </c>
    </row>
    <row r="1348" spans="3:5" x14ac:dyDescent="0.4">
      <c r="C1348" t="s">
        <v>853</v>
      </c>
      <c r="D1348" t="s">
        <v>523</v>
      </c>
      <c r="E1348">
        <v>87100</v>
      </c>
    </row>
    <row r="1349" spans="3:5" x14ac:dyDescent="0.4">
      <c r="C1349" t="s">
        <v>853</v>
      </c>
      <c r="D1349" t="s">
        <v>524</v>
      </c>
      <c r="E1349">
        <v>55400</v>
      </c>
    </row>
    <row r="1350" spans="3:5" x14ac:dyDescent="0.4">
      <c r="C1350" t="s">
        <v>853</v>
      </c>
      <c r="D1350" t="s">
        <v>525</v>
      </c>
      <c r="E1350">
        <v>28400</v>
      </c>
    </row>
    <row r="1351" spans="3:5" x14ac:dyDescent="0.4">
      <c r="C1351" t="s">
        <v>853</v>
      </c>
      <c r="D1351" t="s">
        <v>526</v>
      </c>
      <c r="E1351">
        <v>29200</v>
      </c>
    </row>
    <row r="1352" spans="3:5" x14ac:dyDescent="0.4">
      <c r="C1352" t="s">
        <v>853</v>
      </c>
      <c r="D1352" t="s">
        <v>527</v>
      </c>
      <c r="E1352">
        <v>28200</v>
      </c>
    </row>
    <row r="1353" spans="3:5" x14ac:dyDescent="0.4">
      <c r="C1353" t="s">
        <v>853</v>
      </c>
      <c r="D1353" t="s">
        <v>528</v>
      </c>
      <c r="E1353">
        <v>44400</v>
      </c>
    </row>
    <row r="1354" spans="3:5" x14ac:dyDescent="0.4">
      <c r="C1354" t="s">
        <v>853</v>
      </c>
      <c r="D1354" t="s">
        <v>529</v>
      </c>
      <c r="E1354">
        <v>63600</v>
      </c>
    </row>
    <row r="1355" spans="3:5" x14ac:dyDescent="0.4">
      <c r="C1355" t="s">
        <v>853</v>
      </c>
      <c r="D1355" t="s">
        <v>530</v>
      </c>
      <c r="E1355">
        <v>22000</v>
      </c>
    </row>
    <row r="1356" spans="3:5" x14ac:dyDescent="0.4">
      <c r="C1356" t="s">
        <v>853</v>
      </c>
      <c r="D1356" t="s">
        <v>531</v>
      </c>
      <c r="E1356">
        <v>22600</v>
      </c>
    </row>
    <row r="1357" spans="3:5" x14ac:dyDescent="0.4">
      <c r="C1357" t="s">
        <v>853</v>
      </c>
      <c r="D1357" t="s">
        <v>532</v>
      </c>
      <c r="E1357">
        <v>32800</v>
      </c>
    </row>
    <row r="1358" spans="3:5" x14ac:dyDescent="0.4">
      <c r="C1358" t="s">
        <v>853</v>
      </c>
      <c r="D1358" t="s">
        <v>533</v>
      </c>
      <c r="E1358">
        <v>19800</v>
      </c>
    </row>
    <row r="1359" spans="3:5" x14ac:dyDescent="0.4">
      <c r="C1359" t="s">
        <v>853</v>
      </c>
      <c r="D1359" t="s">
        <v>534</v>
      </c>
      <c r="E1359">
        <v>38900</v>
      </c>
    </row>
    <row r="1360" spans="3:5" x14ac:dyDescent="0.4">
      <c r="C1360" t="s">
        <v>853</v>
      </c>
      <c r="D1360" t="s">
        <v>535</v>
      </c>
      <c r="E1360">
        <v>83400</v>
      </c>
    </row>
    <row r="1361" spans="3:5" x14ac:dyDescent="0.4">
      <c r="C1361" t="s">
        <v>853</v>
      </c>
      <c r="D1361" t="s">
        <v>536</v>
      </c>
      <c r="E1361">
        <v>75800</v>
      </c>
    </row>
    <row r="1362" spans="3:5" x14ac:dyDescent="0.4">
      <c r="C1362" t="s">
        <v>853</v>
      </c>
      <c r="D1362" t="s">
        <v>537</v>
      </c>
      <c r="E1362">
        <v>79800</v>
      </c>
    </row>
    <row r="1363" spans="3:5" x14ac:dyDescent="0.4">
      <c r="C1363" t="s">
        <v>853</v>
      </c>
      <c r="D1363" t="s">
        <v>538</v>
      </c>
      <c r="E1363">
        <v>48200</v>
      </c>
    </row>
    <row r="1364" spans="3:5" x14ac:dyDescent="0.4">
      <c r="C1364" t="s">
        <v>853</v>
      </c>
      <c r="D1364" t="s">
        <v>539</v>
      </c>
      <c r="E1364">
        <v>52800</v>
      </c>
    </row>
    <row r="1365" spans="3:5" x14ac:dyDescent="0.4">
      <c r="C1365" t="s">
        <v>853</v>
      </c>
      <c r="D1365" t="s">
        <v>540</v>
      </c>
      <c r="E1365">
        <v>32200</v>
      </c>
    </row>
    <row r="1366" spans="3:5" x14ac:dyDescent="0.4">
      <c r="C1366" t="s">
        <v>853</v>
      </c>
      <c r="D1366" t="s">
        <v>541</v>
      </c>
      <c r="E1366">
        <v>70600</v>
      </c>
    </row>
    <row r="1367" spans="3:5" x14ac:dyDescent="0.4">
      <c r="C1367" t="s">
        <v>853</v>
      </c>
      <c r="D1367" t="s">
        <v>542</v>
      </c>
      <c r="E1367">
        <v>50600</v>
      </c>
    </row>
    <row r="1368" spans="3:5" x14ac:dyDescent="0.4">
      <c r="C1368" t="s">
        <v>853</v>
      </c>
      <c r="D1368" t="s">
        <v>543</v>
      </c>
      <c r="E1368">
        <v>71700</v>
      </c>
    </row>
    <row r="1369" spans="3:5" x14ac:dyDescent="0.4">
      <c r="C1369" t="s">
        <v>853</v>
      </c>
      <c r="D1369" t="s">
        <v>544</v>
      </c>
      <c r="E1369">
        <v>95600</v>
      </c>
    </row>
    <row r="1370" spans="3:5" x14ac:dyDescent="0.4">
      <c r="C1370" t="s">
        <v>853</v>
      </c>
      <c r="D1370" t="s">
        <v>545</v>
      </c>
      <c r="E1370">
        <v>46600</v>
      </c>
    </row>
    <row r="1371" spans="3:5" x14ac:dyDescent="0.4">
      <c r="C1371" t="s">
        <v>853</v>
      </c>
      <c r="D1371" t="s">
        <v>546</v>
      </c>
      <c r="E1371">
        <v>50700</v>
      </c>
    </row>
    <row r="1372" spans="3:5" x14ac:dyDescent="0.4">
      <c r="C1372" t="s">
        <v>853</v>
      </c>
      <c r="D1372" t="s">
        <v>547</v>
      </c>
      <c r="E1372">
        <v>59900</v>
      </c>
    </row>
    <row r="1373" spans="3:5" x14ac:dyDescent="0.4">
      <c r="C1373" t="s">
        <v>853</v>
      </c>
      <c r="D1373" t="s">
        <v>548</v>
      </c>
      <c r="E1373">
        <v>25500</v>
      </c>
    </row>
    <row r="1374" spans="3:5" x14ac:dyDescent="0.4">
      <c r="C1374" t="s">
        <v>853</v>
      </c>
      <c r="D1374" t="s">
        <v>549</v>
      </c>
      <c r="E1374">
        <v>36300</v>
      </c>
    </row>
    <row r="1375" spans="3:5" x14ac:dyDescent="0.4">
      <c r="C1375" t="s">
        <v>853</v>
      </c>
      <c r="D1375" t="s">
        <v>550</v>
      </c>
      <c r="E1375">
        <v>32500</v>
      </c>
    </row>
    <row r="1376" spans="3:5" x14ac:dyDescent="0.4">
      <c r="C1376" t="s">
        <v>853</v>
      </c>
      <c r="D1376" t="s">
        <v>551</v>
      </c>
      <c r="E1376">
        <v>46000</v>
      </c>
    </row>
    <row r="1377" spans="3:5" x14ac:dyDescent="0.4">
      <c r="C1377" t="s">
        <v>853</v>
      </c>
      <c r="D1377" t="s">
        <v>552</v>
      </c>
      <c r="E1377">
        <v>93300</v>
      </c>
    </row>
    <row r="1378" spans="3:5" x14ac:dyDescent="0.4">
      <c r="C1378" t="s">
        <v>853</v>
      </c>
      <c r="D1378" t="s">
        <v>553</v>
      </c>
      <c r="E1378">
        <v>82700</v>
      </c>
    </row>
    <row r="1379" spans="3:5" x14ac:dyDescent="0.4">
      <c r="C1379" t="s">
        <v>853</v>
      </c>
      <c r="D1379" t="s">
        <v>554</v>
      </c>
      <c r="E1379">
        <v>67300</v>
      </c>
    </row>
    <row r="1380" spans="3:5" x14ac:dyDescent="0.4">
      <c r="C1380" t="s">
        <v>853</v>
      </c>
      <c r="D1380" t="s">
        <v>555</v>
      </c>
      <c r="E1380">
        <v>33500</v>
      </c>
    </row>
    <row r="1381" spans="3:5" x14ac:dyDescent="0.4">
      <c r="C1381" t="s">
        <v>853</v>
      </c>
      <c r="D1381" t="s">
        <v>556</v>
      </c>
      <c r="E1381">
        <v>57800</v>
      </c>
    </row>
    <row r="1382" spans="3:5" x14ac:dyDescent="0.4">
      <c r="C1382" t="s">
        <v>853</v>
      </c>
      <c r="D1382" t="s">
        <v>557</v>
      </c>
      <c r="E1382">
        <v>59700</v>
      </c>
    </row>
    <row r="1383" spans="3:5" x14ac:dyDescent="0.4">
      <c r="C1383" t="s">
        <v>853</v>
      </c>
      <c r="D1383" t="s">
        <v>558</v>
      </c>
      <c r="E1383">
        <v>18800</v>
      </c>
    </row>
    <row r="1384" spans="3:5" x14ac:dyDescent="0.4">
      <c r="C1384" t="s">
        <v>853</v>
      </c>
      <c r="D1384" t="s">
        <v>559</v>
      </c>
      <c r="E1384">
        <v>33100</v>
      </c>
    </row>
    <row r="1385" spans="3:5" x14ac:dyDescent="0.4">
      <c r="C1385" t="s">
        <v>853</v>
      </c>
      <c r="D1385" t="s">
        <v>560</v>
      </c>
      <c r="E1385">
        <v>17000</v>
      </c>
    </row>
    <row r="1386" spans="3:5" x14ac:dyDescent="0.4">
      <c r="C1386" t="s">
        <v>853</v>
      </c>
      <c r="D1386" t="s">
        <v>561</v>
      </c>
      <c r="E1386">
        <v>32000</v>
      </c>
    </row>
    <row r="1387" spans="3:5" x14ac:dyDescent="0.4">
      <c r="C1387" t="s">
        <v>853</v>
      </c>
      <c r="D1387" t="s">
        <v>562</v>
      </c>
      <c r="E1387">
        <v>19400</v>
      </c>
    </row>
    <row r="1388" spans="3:5" x14ac:dyDescent="0.4">
      <c r="C1388" t="s">
        <v>853</v>
      </c>
      <c r="D1388" t="s">
        <v>563</v>
      </c>
      <c r="E1388">
        <v>41600</v>
      </c>
    </row>
    <row r="1389" spans="3:5" x14ac:dyDescent="0.4">
      <c r="C1389" t="s">
        <v>853</v>
      </c>
      <c r="D1389" t="s">
        <v>564</v>
      </c>
      <c r="E1389">
        <v>84600</v>
      </c>
    </row>
    <row r="1390" spans="3:5" x14ac:dyDescent="0.4">
      <c r="C1390" t="s">
        <v>853</v>
      </c>
      <c r="D1390" t="s">
        <v>565</v>
      </c>
      <c r="E1390">
        <v>73900</v>
      </c>
    </row>
    <row r="1391" spans="3:5" x14ac:dyDescent="0.4">
      <c r="C1391" t="s">
        <v>853</v>
      </c>
      <c r="D1391" t="s">
        <v>566</v>
      </c>
      <c r="E1391">
        <v>30300</v>
      </c>
    </row>
    <row r="1392" spans="3:5" x14ac:dyDescent="0.4">
      <c r="C1392" t="s">
        <v>853</v>
      </c>
      <c r="D1392" t="s">
        <v>567</v>
      </c>
      <c r="E1392">
        <v>27000</v>
      </c>
    </row>
    <row r="1393" spans="3:5" x14ac:dyDescent="0.4">
      <c r="C1393" t="s">
        <v>853</v>
      </c>
      <c r="D1393" t="s">
        <v>568</v>
      </c>
      <c r="E1393">
        <v>23000</v>
      </c>
    </row>
    <row r="1394" spans="3:5" x14ac:dyDescent="0.4">
      <c r="C1394" t="s">
        <v>853</v>
      </c>
      <c r="D1394" t="s">
        <v>569</v>
      </c>
      <c r="E1394">
        <v>28400</v>
      </c>
    </row>
    <row r="1395" spans="3:5" x14ac:dyDescent="0.4">
      <c r="C1395" t="s">
        <v>853</v>
      </c>
      <c r="D1395" t="s">
        <v>570</v>
      </c>
      <c r="E1395">
        <v>18800</v>
      </c>
    </row>
    <row r="1396" spans="3:5" x14ac:dyDescent="0.4">
      <c r="C1396" t="s">
        <v>853</v>
      </c>
      <c r="D1396" t="s">
        <v>571</v>
      </c>
      <c r="E1396">
        <v>28100</v>
      </c>
    </row>
    <row r="1397" spans="3:5" x14ac:dyDescent="0.4">
      <c r="C1397" t="s">
        <v>853</v>
      </c>
      <c r="D1397" t="s">
        <v>572</v>
      </c>
      <c r="E1397">
        <v>103700</v>
      </c>
    </row>
    <row r="1398" spans="3:5" x14ac:dyDescent="0.4">
      <c r="C1398" t="s">
        <v>853</v>
      </c>
      <c r="D1398" t="s">
        <v>573</v>
      </c>
      <c r="E1398">
        <v>22800</v>
      </c>
    </row>
    <row r="1399" spans="3:5" x14ac:dyDescent="0.4">
      <c r="C1399" t="s">
        <v>853</v>
      </c>
      <c r="D1399" t="s">
        <v>574</v>
      </c>
      <c r="E1399">
        <v>29500</v>
      </c>
    </row>
    <row r="1400" spans="3:5" x14ac:dyDescent="0.4">
      <c r="C1400" t="s">
        <v>853</v>
      </c>
      <c r="D1400" t="s">
        <v>575</v>
      </c>
      <c r="E1400">
        <v>16600</v>
      </c>
    </row>
    <row r="1401" spans="3:5" x14ac:dyDescent="0.4">
      <c r="C1401" t="s">
        <v>853</v>
      </c>
      <c r="D1401" t="s">
        <v>576</v>
      </c>
      <c r="E1401">
        <v>44000</v>
      </c>
    </row>
    <row r="1402" spans="3:5" x14ac:dyDescent="0.4">
      <c r="C1402" t="s">
        <v>853</v>
      </c>
      <c r="D1402" t="s">
        <v>577</v>
      </c>
      <c r="E1402">
        <v>26100</v>
      </c>
    </row>
    <row r="1403" spans="3:5" x14ac:dyDescent="0.4">
      <c r="C1403" t="s">
        <v>853</v>
      </c>
      <c r="D1403" t="s">
        <v>578</v>
      </c>
      <c r="E1403">
        <v>17600</v>
      </c>
    </row>
    <row r="1404" spans="3:5" x14ac:dyDescent="0.4">
      <c r="C1404" t="s">
        <v>853</v>
      </c>
      <c r="D1404" t="s">
        <v>579</v>
      </c>
      <c r="E1404">
        <v>46700</v>
      </c>
    </row>
    <row r="1405" spans="3:5" x14ac:dyDescent="0.4">
      <c r="C1405" t="s">
        <v>853</v>
      </c>
      <c r="D1405" t="s">
        <v>580</v>
      </c>
      <c r="E1405">
        <v>18400</v>
      </c>
    </row>
    <row r="1406" spans="3:5" x14ac:dyDescent="0.4">
      <c r="C1406" t="s">
        <v>853</v>
      </c>
      <c r="D1406" t="s">
        <v>581</v>
      </c>
      <c r="E1406">
        <v>46900</v>
      </c>
    </row>
    <row r="1407" spans="3:5" x14ac:dyDescent="0.4">
      <c r="C1407" t="s">
        <v>853</v>
      </c>
      <c r="D1407" t="s">
        <v>582</v>
      </c>
      <c r="E1407">
        <v>24500</v>
      </c>
    </row>
    <row r="1408" spans="3:5" x14ac:dyDescent="0.4">
      <c r="C1408" t="s">
        <v>853</v>
      </c>
      <c r="D1408" t="s">
        <v>583</v>
      </c>
      <c r="E1408">
        <v>23900</v>
      </c>
    </row>
    <row r="1409" spans="3:5" x14ac:dyDescent="0.4">
      <c r="C1409" t="s">
        <v>853</v>
      </c>
      <c r="D1409" t="s">
        <v>584</v>
      </c>
      <c r="E1409">
        <v>27200</v>
      </c>
    </row>
    <row r="1410" spans="3:5" x14ac:dyDescent="0.4">
      <c r="C1410" t="s">
        <v>853</v>
      </c>
      <c r="D1410" t="s">
        <v>585</v>
      </c>
      <c r="E1410">
        <v>19200</v>
      </c>
    </row>
    <row r="1411" spans="3:5" x14ac:dyDescent="0.4">
      <c r="C1411" t="s">
        <v>853</v>
      </c>
      <c r="D1411" t="s">
        <v>586</v>
      </c>
      <c r="E1411">
        <v>26500</v>
      </c>
    </row>
    <row r="1412" spans="3:5" x14ac:dyDescent="0.4">
      <c r="C1412" t="s">
        <v>853</v>
      </c>
      <c r="D1412" t="s">
        <v>587</v>
      </c>
      <c r="E1412">
        <v>14500</v>
      </c>
    </row>
    <row r="1413" spans="3:5" x14ac:dyDescent="0.4">
      <c r="C1413" t="s">
        <v>853</v>
      </c>
      <c r="D1413" t="s">
        <v>588</v>
      </c>
      <c r="E1413">
        <v>26200</v>
      </c>
    </row>
    <row r="1414" spans="3:5" x14ac:dyDescent="0.4">
      <c r="C1414" t="s">
        <v>853</v>
      </c>
      <c r="D1414" t="s">
        <v>589</v>
      </c>
      <c r="E1414">
        <v>19600</v>
      </c>
    </row>
    <row r="1415" spans="3:5" x14ac:dyDescent="0.4">
      <c r="C1415" t="s">
        <v>853</v>
      </c>
      <c r="D1415" t="s">
        <v>590</v>
      </c>
      <c r="E1415">
        <v>16100</v>
      </c>
    </row>
    <row r="1416" spans="3:5" x14ac:dyDescent="0.4">
      <c r="C1416" t="s">
        <v>853</v>
      </c>
      <c r="D1416" t="s">
        <v>591</v>
      </c>
      <c r="E1416">
        <v>17100</v>
      </c>
    </row>
    <row r="1417" spans="3:5" x14ac:dyDescent="0.4">
      <c r="C1417" t="s">
        <v>853</v>
      </c>
      <c r="D1417" t="s">
        <v>592</v>
      </c>
      <c r="E1417">
        <v>18600</v>
      </c>
    </row>
    <row r="1418" spans="3:5" x14ac:dyDescent="0.4">
      <c r="C1418" t="s">
        <v>853</v>
      </c>
      <c r="D1418" t="s">
        <v>593</v>
      </c>
      <c r="E1418">
        <v>15300</v>
      </c>
    </row>
    <row r="1419" spans="3:5" x14ac:dyDescent="0.4">
      <c r="C1419" t="s">
        <v>853</v>
      </c>
      <c r="D1419" t="s">
        <v>594</v>
      </c>
      <c r="E1419">
        <v>22100</v>
      </c>
    </row>
    <row r="1420" spans="3:5" x14ac:dyDescent="0.4">
      <c r="C1420" t="s">
        <v>853</v>
      </c>
      <c r="D1420" t="s">
        <v>595</v>
      </c>
      <c r="E1420">
        <v>11500</v>
      </c>
    </row>
    <row r="1421" spans="3:5" x14ac:dyDescent="0.4">
      <c r="C1421" t="s">
        <v>853</v>
      </c>
      <c r="D1421" t="s">
        <v>596</v>
      </c>
      <c r="E1421">
        <v>19300</v>
      </c>
    </row>
    <row r="1422" spans="3:5" x14ac:dyDescent="0.4">
      <c r="C1422" t="s">
        <v>853</v>
      </c>
      <c r="D1422" t="s">
        <v>597</v>
      </c>
      <c r="E1422">
        <v>20800</v>
      </c>
    </row>
    <row r="1423" spans="3:5" x14ac:dyDescent="0.4">
      <c r="C1423" t="s">
        <v>853</v>
      </c>
      <c r="D1423" t="s">
        <v>598</v>
      </c>
      <c r="E1423">
        <v>8900</v>
      </c>
    </row>
    <row r="1424" spans="3:5" x14ac:dyDescent="0.4">
      <c r="C1424" t="s">
        <v>853</v>
      </c>
      <c r="D1424" t="s">
        <v>599</v>
      </c>
      <c r="E1424">
        <v>7700</v>
      </c>
    </row>
    <row r="1425" spans="3:5" x14ac:dyDescent="0.4">
      <c r="C1425" t="s">
        <v>853</v>
      </c>
      <c r="D1425" t="s">
        <v>600</v>
      </c>
      <c r="E1425">
        <v>7000</v>
      </c>
    </row>
    <row r="1426" spans="3:5" x14ac:dyDescent="0.4">
      <c r="C1426" t="s">
        <v>853</v>
      </c>
      <c r="D1426" t="s">
        <v>601</v>
      </c>
      <c r="E1426">
        <v>7200</v>
      </c>
    </row>
    <row r="1427" spans="3:5" x14ac:dyDescent="0.4">
      <c r="C1427" t="s">
        <v>853</v>
      </c>
      <c r="D1427" t="s">
        <v>602</v>
      </c>
      <c r="E1427">
        <v>28000</v>
      </c>
    </row>
    <row r="1428" spans="3:5" x14ac:dyDescent="0.4">
      <c r="C1428" t="s">
        <v>853</v>
      </c>
      <c r="D1428" t="s">
        <v>603</v>
      </c>
      <c r="E1428">
        <v>19100</v>
      </c>
    </row>
    <row r="1429" spans="3:5" x14ac:dyDescent="0.4">
      <c r="C1429" t="s">
        <v>853</v>
      </c>
      <c r="D1429" t="s">
        <v>604</v>
      </c>
      <c r="E1429">
        <v>20800</v>
      </c>
    </row>
    <row r="1430" spans="3:5" x14ac:dyDescent="0.4">
      <c r="C1430" t="s">
        <v>853</v>
      </c>
      <c r="D1430" t="s">
        <v>605</v>
      </c>
      <c r="E1430">
        <v>15900</v>
      </c>
    </row>
    <row r="1431" spans="3:5" x14ac:dyDescent="0.4">
      <c r="C1431" t="s">
        <v>853</v>
      </c>
      <c r="D1431" t="s">
        <v>606</v>
      </c>
      <c r="E1431">
        <v>27000</v>
      </c>
    </row>
    <row r="1432" spans="3:5" x14ac:dyDescent="0.4">
      <c r="C1432" t="s">
        <v>853</v>
      </c>
      <c r="D1432" t="s">
        <v>607</v>
      </c>
      <c r="E1432">
        <v>13900</v>
      </c>
    </row>
    <row r="1433" spans="3:5" x14ac:dyDescent="0.4">
      <c r="C1433" t="s">
        <v>853</v>
      </c>
      <c r="D1433" t="s">
        <v>608</v>
      </c>
      <c r="E1433">
        <v>17600</v>
      </c>
    </row>
    <row r="1434" spans="3:5" x14ac:dyDescent="0.4">
      <c r="C1434" t="s">
        <v>853</v>
      </c>
      <c r="D1434" t="s">
        <v>609</v>
      </c>
      <c r="E1434">
        <v>14900</v>
      </c>
    </row>
    <row r="1435" spans="3:5" x14ac:dyDescent="0.4">
      <c r="C1435" t="s">
        <v>853</v>
      </c>
      <c r="D1435" t="s">
        <v>610</v>
      </c>
      <c r="E1435">
        <v>16300</v>
      </c>
    </row>
    <row r="1436" spans="3:5" x14ac:dyDescent="0.4">
      <c r="C1436" t="s">
        <v>853</v>
      </c>
      <c r="D1436" t="s">
        <v>611</v>
      </c>
      <c r="E1436">
        <v>9900</v>
      </c>
    </row>
    <row r="1437" spans="3:5" x14ac:dyDescent="0.4">
      <c r="C1437" t="s">
        <v>853</v>
      </c>
      <c r="D1437" t="s">
        <v>612</v>
      </c>
      <c r="E1437">
        <v>6400</v>
      </c>
    </row>
    <row r="1438" spans="3:5" x14ac:dyDescent="0.4">
      <c r="C1438" t="s">
        <v>853</v>
      </c>
      <c r="D1438" t="s">
        <v>613</v>
      </c>
      <c r="E1438">
        <v>23200</v>
      </c>
    </row>
    <row r="1439" spans="3:5" x14ac:dyDescent="0.4">
      <c r="C1439" t="s">
        <v>853</v>
      </c>
      <c r="D1439" t="s">
        <v>614</v>
      </c>
      <c r="E1439">
        <v>16200</v>
      </c>
    </row>
    <row r="1440" spans="3:5" x14ac:dyDescent="0.4">
      <c r="C1440" t="s">
        <v>853</v>
      </c>
      <c r="D1440" t="s">
        <v>615</v>
      </c>
      <c r="E1440">
        <v>10600</v>
      </c>
    </row>
    <row r="1441" spans="3:5" x14ac:dyDescent="0.4">
      <c r="C1441" t="s">
        <v>853</v>
      </c>
      <c r="D1441" t="s">
        <v>616</v>
      </c>
      <c r="E1441">
        <v>10800</v>
      </c>
    </row>
    <row r="1442" spans="3:5" x14ac:dyDescent="0.4">
      <c r="C1442" t="s">
        <v>853</v>
      </c>
      <c r="D1442" t="s">
        <v>617</v>
      </c>
      <c r="E1442">
        <v>13400</v>
      </c>
    </row>
    <row r="1443" spans="3:5" x14ac:dyDescent="0.4">
      <c r="C1443" t="s">
        <v>853</v>
      </c>
      <c r="D1443" t="s">
        <v>618</v>
      </c>
      <c r="E1443">
        <v>8200</v>
      </c>
    </row>
    <row r="1444" spans="3:5" x14ac:dyDescent="0.4">
      <c r="C1444" t="s">
        <v>853</v>
      </c>
      <c r="D1444" t="s">
        <v>619</v>
      </c>
      <c r="E1444">
        <v>10200</v>
      </c>
    </row>
    <row r="1445" spans="3:5" x14ac:dyDescent="0.4">
      <c r="C1445" t="s">
        <v>853</v>
      </c>
      <c r="D1445" t="s">
        <v>620</v>
      </c>
      <c r="E1445">
        <v>7700</v>
      </c>
    </row>
    <row r="1446" spans="3:5" x14ac:dyDescent="0.4">
      <c r="C1446" t="s">
        <v>853</v>
      </c>
      <c r="D1446" t="s">
        <v>621</v>
      </c>
      <c r="E1446">
        <v>19900</v>
      </c>
    </row>
    <row r="1447" spans="3:5" x14ac:dyDescent="0.4">
      <c r="C1447" t="s">
        <v>853</v>
      </c>
      <c r="D1447" t="s">
        <v>622</v>
      </c>
      <c r="E1447">
        <v>8800</v>
      </c>
    </row>
    <row r="1448" spans="3:5" x14ac:dyDescent="0.4">
      <c r="C1448" t="s">
        <v>853</v>
      </c>
      <c r="D1448" t="s">
        <v>623</v>
      </c>
      <c r="E1448">
        <v>9700</v>
      </c>
    </row>
    <row r="1449" spans="3:5" x14ac:dyDescent="0.4">
      <c r="C1449" t="s">
        <v>853</v>
      </c>
      <c r="D1449" t="s">
        <v>624</v>
      </c>
      <c r="E1449">
        <v>7700</v>
      </c>
    </row>
    <row r="1450" spans="3:5" x14ac:dyDescent="0.4">
      <c r="C1450" t="s">
        <v>853</v>
      </c>
      <c r="D1450" t="s">
        <v>625</v>
      </c>
      <c r="E1450">
        <v>6200</v>
      </c>
    </row>
    <row r="1451" spans="3:5" x14ac:dyDescent="0.4">
      <c r="C1451" t="s">
        <v>853</v>
      </c>
      <c r="D1451" t="s">
        <v>626</v>
      </c>
      <c r="E1451">
        <v>5200</v>
      </c>
    </row>
    <row r="1452" spans="3:5" x14ac:dyDescent="0.4">
      <c r="C1452" t="s">
        <v>853</v>
      </c>
      <c r="D1452" t="s">
        <v>627</v>
      </c>
      <c r="E1452">
        <v>18600</v>
      </c>
    </row>
    <row r="1453" spans="3:5" x14ac:dyDescent="0.4">
      <c r="C1453" t="s">
        <v>853</v>
      </c>
      <c r="D1453" t="s">
        <v>628</v>
      </c>
      <c r="E1453">
        <v>3900</v>
      </c>
    </row>
    <row r="1454" spans="3:5" x14ac:dyDescent="0.4">
      <c r="C1454" t="s">
        <v>853</v>
      </c>
      <c r="D1454" t="s">
        <v>629</v>
      </c>
      <c r="E1454">
        <v>7800</v>
      </c>
    </row>
    <row r="1455" spans="3:5" x14ac:dyDescent="0.4">
      <c r="C1455" t="s">
        <v>853</v>
      </c>
      <c r="D1455" t="s">
        <v>630</v>
      </c>
      <c r="E1455">
        <v>7400</v>
      </c>
    </row>
    <row r="1456" spans="3:5" x14ac:dyDescent="0.4">
      <c r="C1456" t="s">
        <v>853</v>
      </c>
      <c r="D1456" t="s">
        <v>631</v>
      </c>
      <c r="E1456">
        <v>7000</v>
      </c>
    </row>
    <row r="1457" spans="3:5" x14ac:dyDescent="0.4">
      <c r="C1457" t="s">
        <v>853</v>
      </c>
      <c r="D1457" t="s">
        <v>632</v>
      </c>
      <c r="E1457">
        <v>5600</v>
      </c>
    </row>
    <row r="1458" spans="3:5" x14ac:dyDescent="0.4">
      <c r="C1458" t="s">
        <v>853</v>
      </c>
      <c r="D1458" t="s">
        <v>633</v>
      </c>
      <c r="E1458">
        <v>4300</v>
      </c>
    </row>
    <row r="1459" spans="3:5" x14ac:dyDescent="0.4">
      <c r="C1459" t="s">
        <v>853</v>
      </c>
      <c r="D1459" t="s">
        <v>634</v>
      </c>
      <c r="E1459">
        <v>9600</v>
      </c>
    </row>
    <row r="1460" spans="3:5" x14ac:dyDescent="0.4">
      <c r="C1460" t="s">
        <v>853</v>
      </c>
      <c r="D1460" t="s">
        <v>635</v>
      </c>
      <c r="E1460">
        <v>8000</v>
      </c>
    </row>
    <row r="1461" spans="3:5" x14ac:dyDescent="0.4">
      <c r="C1461" t="s">
        <v>853</v>
      </c>
      <c r="D1461" t="s">
        <v>636</v>
      </c>
      <c r="E1461">
        <v>3500</v>
      </c>
    </row>
    <row r="1462" spans="3:5" x14ac:dyDescent="0.4">
      <c r="C1462" t="s">
        <v>853</v>
      </c>
      <c r="D1462" t="s">
        <v>637</v>
      </c>
      <c r="E1462">
        <v>9100</v>
      </c>
    </row>
    <row r="1463" spans="3:5" x14ac:dyDescent="0.4">
      <c r="C1463" t="s">
        <v>853</v>
      </c>
      <c r="D1463" t="s">
        <v>638</v>
      </c>
      <c r="E1463">
        <v>3700</v>
      </c>
    </row>
    <row r="1464" spans="3:5" x14ac:dyDescent="0.4">
      <c r="C1464" t="s">
        <v>853</v>
      </c>
      <c r="D1464" t="s">
        <v>639</v>
      </c>
      <c r="E1464">
        <v>5900</v>
      </c>
    </row>
    <row r="1465" spans="3:5" x14ac:dyDescent="0.4">
      <c r="C1465" t="s">
        <v>853</v>
      </c>
      <c r="D1465" t="s">
        <v>640</v>
      </c>
      <c r="E1465">
        <v>12500</v>
      </c>
    </row>
    <row r="1466" spans="3:5" x14ac:dyDescent="0.4">
      <c r="C1466" t="s">
        <v>853</v>
      </c>
      <c r="D1466" t="s">
        <v>641</v>
      </c>
      <c r="E1466">
        <v>20800</v>
      </c>
    </row>
    <row r="1467" spans="3:5" x14ac:dyDescent="0.4">
      <c r="C1467" t="s">
        <v>853</v>
      </c>
      <c r="D1467" t="s">
        <v>642</v>
      </c>
      <c r="E1467">
        <v>14000</v>
      </c>
    </row>
    <row r="1468" spans="3:5" x14ac:dyDescent="0.4">
      <c r="C1468" t="s">
        <v>853</v>
      </c>
      <c r="D1468" t="s">
        <v>643</v>
      </c>
      <c r="E1468">
        <v>14800</v>
      </c>
    </row>
    <row r="1469" spans="3:5" x14ac:dyDescent="0.4">
      <c r="C1469" t="s">
        <v>853</v>
      </c>
      <c r="D1469" t="s">
        <v>644</v>
      </c>
      <c r="E1469">
        <v>8100</v>
      </c>
    </row>
    <row r="1470" spans="3:5" x14ac:dyDescent="0.4">
      <c r="C1470" t="s">
        <v>853</v>
      </c>
      <c r="D1470" t="s">
        <v>645</v>
      </c>
      <c r="E1470">
        <v>3700</v>
      </c>
    </row>
    <row r="1471" spans="3:5" x14ac:dyDescent="0.4">
      <c r="C1471" t="s">
        <v>853</v>
      </c>
      <c r="D1471" t="s">
        <v>646</v>
      </c>
      <c r="E1471">
        <v>6800</v>
      </c>
    </row>
    <row r="1472" spans="3:5" x14ac:dyDescent="0.4">
      <c r="C1472" t="s">
        <v>853</v>
      </c>
      <c r="D1472" t="s">
        <v>647</v>
      </c>
      <c r="E1472">
        <v>5800</v>
      </c>
    </row>
    <row r="1473" spans="3:5" x14ac:dyDescent="0.4">
      <c r="C1473" t="s">
        <v>853</v>
      </c>
      <c r="D1473" t="s">
        <v>648</v>
      </c>
      <c r="E1473">
        <v>5000</v>
      </c>
    </row>
    <row r="1474" spans="3:5" x14ac:dyDescent="0.4">
      <c r="C1474" t="s">
        <v>853</v>
      </c>
      <c r="D1474" t="s">
        <v>649</v>
      </c>
      <c r="E1474">
        <v>7300</v>
      </c>
    </row>
    <row r="1475" spans="3:5" x14ac:dyDescent="0.4">
      <c r="C1475" t="s">
        <v>853</v>
      </c>
      <c r="D1475" t="s">
        <v>650</v>
      </c>
      <c r="E1475">
        <v>7900</v>
      </c>
    </row>
    <row r="1476" spans="3:5" x14ac:dyDescent="0.4">
      <c r="C1476" t="s">
        <v>853</v>
      </c>
      <c r="D1476" t="s">
        <v>651</v>
      </c>
      <c r="E1476">
        <v>3600</v>
      </c>
    </row>
    <row r="1477" spans="3:5" x14ac:dyDescent="0.4">
      <c r="C1477" t="s">
        <v>853</v>
      </c>
      <c r="D1477" t="s">
        <v>652</v>
      </c>
      <c r="E1477">
        <v>4500</v>
      </c>
    </row>
    <row r="1478" spans="3:5" x14ac:dyDescent="0.4">
      <c r="C1478" t="s">
        <v>853</v>
      </c>
      <c r="D1478" t="s">
        <v>653</v>
      </c>
      <c r="E1478">
        <v>2400</v>
      </c>
    </row>
    <row r="1479" spans="3:5" x14ac:dyDescent="0.4">
      <c r="C1479" t="s">
        <v>853</v>
      </c>
      <c r="D1479" t="s">
        <v>654</v>
      </c>
      <c r="E1479">
        <v>7800</v>
      </c>
    </row>
    <row r="1480" spans="3:5" x14ac:dyDescent="0.4">
      <c r="C1480" t="s">
        <v>853</v>
      </c>
      <c r="D1480" t="s">
        <v>655</v>
      </c>
      <c r="E1480">
        <v>3600</v>
      </c>
    </row>
    <row r="1481" spans="3:5" x14ac:dyDescent="0.4">
      <c r="C1481" t="s">
        <v>853</v>
      </c>
      <c r="D1481" t="s">
        <v>656</v>
      </c>
      <c r="E1481">
        <v>2500</v>
      </c>
    </row>
    <row r="1482" spans="3:5" x14ac:dyDescent="0.4">
      <c r="C1482" t="s">
        <v>853</v>
      </c>
      <c r="D1482" t="s">
        <v>657</v>
      </c>
      <c r="E1482">
        <v>169000</v>
      </c>
    </row>
    <row r="1483" spans="3:5" x14ac:dyDescent="0.4">
      <c r="C1483" t="s">
        <v>853</v>
      </c>
      <c r="D1483" t="s">
        <v>658</v>
      </c>
      <c r="E1483">
        <v>112300</v>
      </c>
    </row>
    <row r="1484" spans="3:5" x14ac:dyDescent="0.4">
      <c r="C1484" t="s">
        <v>853</v>
      </c>
      <c r="D1484" t="s">
        <v>659</v>
      </c>
      <c r="E1484">
        <v>36900</v>
      </c>
    </row>
    <row r="1485" spans="3:5" x14ac:dyDescent="0.4">
      <c r="C1485" t="s">
        <v>853</v>
      </c>
      <c r="D1485" t="s">
        <v>660</v>
      </c>
      <c r="E1485">
        <v>53400</v>
      </c>
    </row>
    <row r="1486" spans="3:5" x14ac:dyDescent="0.4">
      <c r="C1486" t="s">
        <v>853</v>
      </c>
      <c r="D1486" t="s">
        <v>661</v>
      </c>
      <c r="E1486">
        <v>58100</v>
      </c>
    </row>
    <row r="1487" spans="3:5" x14ac:dyDescent="0.4">
      <c r="C1487" t="s">
        <v>853</v>
      </c>
      <c r="D1487" t="s">
        <v>662</v>
      </c>
      <c r="E1487">
        <v>60000</v>
      </c>
    </row>
    <row r="1488" spans="3:5" x14ac:dyDescent="0.4">
      <c r="C1488" t="s">
        <v>853</v>
      </c>
      <c r="D1488" t="s">
        <v>663</v>
      </c>
      <c r="E1488">
        <v>94500</v>
      </c>
    </row>
    <row r="1489" spans="3:5" x14ac:dyDescent="0.4">
      <c r="C1489" t="s">
        <v>853</v>
      </c>
      <c r="D1489" t="s">
        <v>664</v>
      </c>
      <c r="E1489">
        <v>39500</v>
      </c>
    </row>
    <row r="1490" spans="3:5" x14ac:dyDescent="0.4">
      <c r="C1490" t="s">
        <v>853</v>
      </c>
      <c r="D1490" t="s">
        <v>665</v>
      </c>
      <c r="E1490">
        <v>50100</v>
      </c>
    </row>
    <row r="1491" spans="3:5" x14ac:dyDescent="0.4">
      <c r="C1491" t="s">
        <v>853</v>
      </c>
      <c r="D1491" t="s">
        <v>666</v>
      </c>
      <c r="E1491">
        <v>45700</v>
      </c>
    </row>
    <row r="1492" spans="3:5" x14ac:dyDescent="0.4">
      <c r="C1492" t="s">
        <v>853</v>
      </c>
      <c r="D1492" t="s">
        <v>667</v>
      </c>
      <c r="E1492">
        <v>44000</v>
      </c>
    </row>
    <row r="1493" spans="3:5" x14ac:dyDescent="0.4">
      <c r="C1493" t="s">
        <v>853</v>
      </c>
      <c r="D1493" t="s">
        <v>668</v>
      </c>
      <c r="E1493">
        <v>26300</v>
      </c>
    </row>
    <row r="1494" spans="3:5" x14ac:dyDescent="0.4">
      <c r="C1494" t="s">
        <v>853</v>
      </c>
      <c r="D1494" t="s">
        <v>669</v>
      </c>
      <c r="E1494">
        <v>36700</v>
      </c>
    </row>
    <row r="1495" spans="3:5" x14ac:dyDescent="0.4">
      <c r="C1495" t="s">
        <v>853</v>
      </c>
      <c r="D1495" t="s">
        <v>670</v>
      </c>
      <c r="E1495">
        <v>38900</v>
      </c>
    </row>
    <row r="1496" spans="3:5" x14ac:dyDescent="0.4">
      <c r="C1496" t="s">
        <v>853</v>
      </c>
      <c r="D1496" t="s">
        <v>671</v>
      </c>
      <c r="E1496">
        <v>37500</v>
      </c>
    </row>
    <row r="1497" spans="3:5" x14ac:dyDescent="0.4">
      <c r="C1497" t="s">
        <v>853</v>
      </c>
      <c r="D1497" t="s">
        <v>672</v>
      </c>
      <c r="E1497">
        <v>37100</v>
      </c>
    </row>
    <row r="1498" spans="3:5" x14ac:dyDescent="0.4">
      <c r="C1498" t="s">
        <v>853</v>
      </c>
      <c r="D1498" t="s">
        <v>673</v>
      </c>
      <c r="E1498">
        <v>22700</v>
      </c>
    </row>
    <row r="1499" spans="3:5" x14ac:dyDescent="0.4">
      <c r="C1499" t="s">
        <v>853</v>
      </c>
      <c r="D1499" t="s">
        <v>674</v>
      </c>
      <c r="E1499">
        <v>34500</v>
      </c>
    </row>
    <row r="1500" spans="3:5" x14ac:dyDescent="0.4">
      <c r="C1500" t="s">
        <v>853</v>
      </c>
      <c r="D1500" t="s">
        <v>675</v>
      </c>
      <c r="E1500">
        <v>56500</v>
      </c>
    </row>
    <row r="1501" spans="3:5" x14ac:dyDescent="0.4">
      <c r="C1501" t="s">
        <v>853</v>
      </c>
      <c r="D1501" t="s">
        <v>676</v>
      </c>
      <c r="E1501">
        <v>53500</v>
      </c>
    </row>
    <row r="1502" spans="3:5" x14ac:dyDescent="0.4">
      <c r="C1502" t="s">
        <v>853</v>
      </c>
      <c r="D1502" t="s">
        <v>677</v>
      </c>
      <c r="E1502">
        <v>19600</v>
      </c>
    </row>
    <row r="1503" spans="3:5" x14ac:dyDescent="0.4">
      <c r="C1503" t="s">
        <v>853</v>
      </c>
      <c r="D1503" t="s">
        <v>678</v>
      </c>
      <c r="E1503">
        <v>32300</v>
      </c>
    </row>
    <row r="1504" spans="3:5" x14ac:dyDescent="0.4">
      <c r="C1504" t="s">
        <v>853</v>
      </c>
      <c r="D1504" t="s">
        <v>679</v>
      </c>
      <c r="E1504">
        <v>30500</v>
      </c>
    </row>
    <row r="1505" spans="1:5" x14ac:dyDescent="0.4">
      <c r="C1505" t="s">
        <v>853</v>
      </c>
      <c r="D1505" t="s">
        <v>680</v>
      </c>
      <c r="E1505">
        <v>27500</v>
      </c>
    </row>
    <row r="1506" spans="1:5" x14ac:dyDescent="0.4">
      <c r="C1506" t="s">
        <v>853</v>
      </c>
      <c r="D1506" t="s">
        <v>681</v>
      </c>
      <c r="E1506">
        <v>51600</v>
      </c>
    </row>
    <row r="1507" spans="1:5" x14ac:dyDescent="0.4">
      <c r="C1507" t="s">
        <v>853</v>
      </c>
      <c r="D1507" t="s">
        <v>682</v>
      </c>
      <c r="E1507">
        <v>28300</v>
      </c>
    </row>
    <row r="1508" spans="1:5" x14ac:dyDescent="0.4">
      <c r="C1508" t="s">
        <v>853</v>
      </c>
      <c r="D1508" t="s">
        <v>683</v>
      </c>
      <c r="E1508">
        <v>19900</v>
      </c>
    </row>
    <row r="1509" spans="1:5" x14ac:dyDescent="0.4">
      <c r="C1509" t="s">
        <v>853</v>
      </c>
      <c r="D1509" t="s">
        <v>684</v>
      </c>
      <c r="E1509">
        <v>9800</v>
      </c>
    </row>
    <row r="1510" spans="1:5" x14ac:dyDescent="0.4">
      <c r="C1510" t="s">
        <v>853</v>
      </c>
      <c r="D1510" t="s">
        <v>685</v>
      </c>
      <c r="E1510">
        <v>23000</v>
      </c>
    </row>
    <row r="1511" spans="1:5" x14ac:dyDescent="0.4">
      <c r="C1511" t="s">
        <v>853</v>
      </c>
      <c r="D1511" t="s">
        <v>686</v>
      </c>
      <c r="E1511">
        <v>5100</v>
      </c>
    </row>
    <row r="1512" spans="1:5" x14ac:dyDescent="0.4">
      <c r="C1512" t="s">
        <v>853</v>
      </c>
      <c r="D1512" t="s">
        <v>687</v>
      </c>
      <c r="E1512">
        <v>9700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12000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11300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42800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15000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8800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14700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14100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9200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16100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13400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6600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27200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10500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12500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11100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6500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19200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10500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6100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5100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5900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3000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3200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8500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7200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4300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1800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5500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3600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7000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14500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12700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5500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2300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11200</v>
      </c>
    </row>
    <row r="1548" spans="1:5" x14ac:dyDescent="0.4">
      <c r="C1548" t="s">
        <v>853</v>
      </c>
      <c r="D1548" t="s">
        <v>421</v>
      </c>
      <c r="E1548">
        <v>5000</v>
      </c>
    </row>
    <row r="1549" spans="1:5" x14ac:dyDescent="0.4">
      <c r="C1549" t="s">
        <v>853</v>
      </c>
      <c r="D1549" t="s">
        <v>422</v>
      </c>
      <c r="E1549">
        <v>9000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18800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17100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7600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6100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3900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7000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20800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10100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14300</v>
      </c>
    </row>
    <row r="1559" spans="1:5" x14ac:dyDescent="0.4">
      <c r="C1559" t="s">
        <v>853</v>
      </c>
      <c r="D1559" t="s">
        <v>432</v>
      </c>
      <c r="E1559">
        <v>15800</v>
      </c>
    </row>
    <row r="1560" spans="1:5" x14ac:dyDescent="0.4">
      <c r="C1560" t="s">
        <v>853</v>
      </c>
      <c r="D1560" t="s">
        <v>433</v>
      </c>
      <c r="E1560">
        <v>6500</v>
      </c>
    </row>
    <row r="1561" spans="1:5" x14ac:dyDescent="0.4">
      <c r="C1561" t="s">
        <v>853</v>
      </c>
      <c r="D1561" t="s">
        <v>434</v>
      </c>
      <c r="E1561">
        <v>8300</v>
      </c>
    </row>
    <row r="1562" spans="1:5" x14ac:dyDescent="0.4">
      <c r="C1562" t="s">
        <v>853</v>
      </c>
      <c r="D1562" t="s">
        <v>435</v>
      </c>
      <c r="E1562">
        <v>6700</v>
      </c>
    </row>
    <row r="1563" spans="1:5" x14ac:dyDescent="0.4">
      <c r="C1563" t="s">
        <v>853</v>
      </c>
      <c r="D1563" t="s">
        <v>436</v>
      </c>
      <c r="E1563">
        <v>4000</v>
      </c>
    </row>
    <row r="1564" spans="1:5" x14ac:dyDescent="0.4">
      <c r="C1564" t="s">
        <v>853</v>
      </c>
      <c r="D1564" t="s">
        <v>437</v>
      </c>
      <c r="E1564">
        <v>8700</v>
      </c>
    </row>
    <row r="1565" spans="1:5" x14ac:dyDescent="0.4">
      <c r="C1565" t="s">
        <v>853</v>
      </c>
      <c r="D1565" t="s">
        <v>438</v>
      </c>
      <c r="E1565">
        <v>11300</v>
      </c>
    </row>
    <row r="1566" spans="1:5" x14ac:dyDescent="0.4">
      <c r="C1566" t="s">
        <v>853</v>
      </c>
      <c r="D1566" t="s">
        <v>439</v>
      </c>
      <c r="E1566">
        <v>17000</v>
      </c>
    </row>
    <row r="1567" spans="1:5" x14ac:dyDescent="0.4">
      <c r="C1567" t="s">
        <v>853</v>
      </c>
      <c r="D1567" t="s">
        <v>440</v>
      </c>
      <c r="E1567">
        <v>10400</v>
      </c>
    </row>
    <row r="1568" spans="1:5" x14ac:dyDescent="0.4">
      <c r="C1568" t="s">
        <v>853</v>
      </c>
      <c r="D1568" t="s">
        <v>441</v>
      </c>
      <c r="E1568">
        <v>7300</v>
      </c>
    </row>
    <row r="1569" spans="3:5" x14ac:dyDescent="0.4">
      <c r="C1569" t="s">
        <v>853</v>
      </c>
      <c r="D1569" t="s">
        <v>442</v>
      </c>
      <c r="E1569">
        <v>3300</v>
      </c>
    </row>
    <row r="1570" spans="3:5" x14ac:dyDescent="0.4">
      <c r="C1570" t="s">
        <v>853</v>
      </c>
      <c r="D1570" t="s">
        <v>443</v>
      </c>
      <c r="E1570">
        <v>9300</v>
      </c>
    </row>
    <row r="1571" spans="3:5" x14ac:dyDescent="0.4">
      <c r="C1571" t="s">
        <v>853</v>
      </c>
      <c r="D1571" t="s">
        <v>444</v>
      </c>
      <c r="E1571">
        <v>8100</v>
      </c>
    </row>
    <row r="1572" spans="3:5" x14ac:dyDescent="0.4">
      <c r="C1572" t="s">
        <v>853</v>
      </c>
      <c r="D1572" t="s">
        <v>445</v>
      </c>
      <c r="E1572">
        <v>13600</v>
      </c>
    </row>
    <row r="1573" spans="3:5" x14ac:dyDescent="0.4">
      <c r="C1573" t="s">
        <v>853</v>
      </c>
      <c r="D1573" t="s">
        <v>446</v>
      </c>
      <c r="E1573">
        <v>5200</v>
      </c>
    </row>
    <row r="1574" spans="3:5" x14ac:dyDescent="0.4">
      <c r="C1574" t="s">
        <v>853</v>
      </c>
      <c r="D1574" t="s">
        <v>447</v>
      </c>
      <c r="E1574">
        <v>3700</v>
      </c>
    </row>
    <row r="1575" spans="3:5" x14ac:dyDescent="0.4">
      <c r="C1575" t="s">
        <v>853</v>
      </c>
      <c r="D1575" t="s">
        <v>448</v>
      </c>
      <c r="E1575">
        <v>7400</v>
      </c>
    </row>
    <row r="1576" spans="3:5" x14ac:dyDescent="0.4">
      <c r="C1576" t="s">
        <v>853</v>
      </c>
      <c r="D1576" t="s">
        <v>449</v>
      </c>
      <c r="E1576">
        <v>12100</v>
      </c>
    </row>
    <row r="1577" spans="3:5" x14ac:dyDescent="0.4">
      <c r="C1577" t="s">
        <v>853</v>
      </c>
      <c r="D1577" t="s">
        <v>450</v>
      </c>
      <c r="E1577">
        <v>6800</v>
      </c>
    </row>
    <row r="1578" spans="3:5" x14ac:dyDescent="0.4">
      <c r="C1578" t="s">
        <v>853</v>
      </c>
      <c r="D1578" t="s">
        <v>451</v>
      </c>
      <c r="E1578">
        <v>4200</v>
      </c>
    </row>
    <row r="1579" spans="3:5" x14ac:dyDescent="0.4">
      <c r="C1579" t="s">
        <v>853</v>
      </c>
      <c r="D1579" t="s">
        <v>452</v>
      </c>
      <c r="E1579">
        <v>12100</v>
      </c>
    </row>
    <row r="1580" spans="3:5" x14ac:dyDescent="0.4">
      <c r="C1580" t="s">
        <v>853</v>
      </c>
      <c r="D1580" t="s">
        <v>453</v>
      </c>
      <c r="E1580">
        <v>3300</v>
      </c>
    </row>
    <row r="1581" spans="3:5" x14ac:dyDescent="0.4">
      <c r="C1581" t="s">
        <v>853</v>
      </c>
      <c r="D1581" t="s">
        <v>454</v>
      </c>
      <c r="E1581">
        <v>3500</v>
      </c>
    </row>
    <row r="1582" spans="3:5" x14ac:dyDescent="0.4">
      <c r="C1582" t="s">
        <v>853</v>
      </c>
      <c r="D1582" t="s">
        <v>455</v>
      </c>
      <c r="E1582">
        <v>7100</v>
      </c>
    </row>
    <row r="1583" spans="3:5" x14ac:dyDescent="0.4">
      <c r="C1583" t="s">
        <v>853</v>
      </c>
      <c r="D1583" t="s">
        <v>456</v>
      </c>
      <c r="E1583">
        <v>7300</v>
      </c>
    </row>
    <row r="1584" spans="3:5" x14ac:dyDescent="0.4">
      <c r="C1584" t="s">
        <v>853</v>
      </c>
      <c r="D1584" t="s">
        <v>457</v>
      </c>
      <c r="E1584">
        <v>3200</v>
      </c>
    </row>
    <row r="1585" spans="3:5" x14ac:dyDescent="0.4">
      <c r="C1585" t="s">
        <v>853</v>
      </c>
      <c r="D1585" t="s">
        <v>458</v>
      </c>
      <c r="E1585">
        <v>1900</v>
      </c>
    </row>
    <row r="1586" spans="3:5" x14ac:dyDescent="0.4">
      <c r="C1586" t="s">
        <v>853</v>
      </c>
      <c r="D1586" t="s">
        <v>459</v>
      </c>
      <c r="E1586">
        <v>9000</v>
      </c>
    </row>
    <row r="1587" spans="3:5" x14ac:dyDescent="0.4">
      <c r="C1587" t="s">
        <v>853</v>
      </c>
      <c r="D1587" t="s">
        <v>460</v>
      </c>
      <c r="E1587">
        <v>8000</v>
      </c>
    </row>
    <row r="1588" spans="3:5" x14ac:dyDescent="0.4">
      <c r="C1588" t="s">
        <v>853</v>
      </c>
      <c r="D1588" t="s">
        <v>461</v>
      </c>
      <c r="E1588">
        <v>5200</v>
      </c>
    </row>
    <row r="1589" spans="3:5" x14ac:dyDescent="0.4">
      <c r="C1589" t="s">
        <v>853</v>
      </c>
      <c r="D1589" t="s">
        <v>462</v>
      </c>
      <c r="E1589">
        <v>3700</v>
      </c>
    </row>
    <row r="1590" spans="3:5" x14ac:dyDescent="0.4">
      <c r="C1590" t="s">
        <v>853</v>
      </c>
      <c r="D1590" t="s">
        <v>463</v>
      </c>
      <c r="E1590">
        <v>7500</v>
      </c>
    </row>
    <row r="1591" spans="3:5" x14ac:dyDescent="0.4">
      <c r="C1591" t="s">
        <v>853</v>
      </c>
      <c r="D1591" t="s">
        <v>464</v>
      </c>
      <c r="E1591">
        <v>21000</v>
      </c>
    </row>
    <row r="1592" spans="3:5" x14ac:dyDescent="0.4">
      <c r="C1592" t="s">
        <v>853</v>
      </c>
      <c r="D1592" t="s">
        <v>465</v>
      </c>
      <c r="E1592">
        <v>15100</v>
      </c>
    </row>
    <row r="1593" spans="3:5" x14ac:dyDescent="0.4">
      <c r="C1593" t="s">
        <v>853</v>
      </c>
      <c r="D1593" t="s">
        <v>466</v>
      </c>
      <c r="E1593">
        <v>9200</v>
      </c>
    </row>
    <row r="1594" spans="3:5" x14ac:dyDescent="0.4">
      <c r="C1594" t="s">
        <v>853</v>
      </c>
      <c r="D1594" t="s">
        <v>467</v>
      </c>
      <c r="E1594">
        <v>23100</v>
      </c>
    </row>
    <row r="1595" spans="3:5" x14ac:dyDescent="0.4">
      <c r="C1595" t="s">
        <v>853</v>
      </c>
      <c r="D1595" t="s">
        <v>468</v>
      </c>
      <c r="E1595">
        <v>2400</v>
      </c>
    </row>
    <row r="1596" spans="3:5" x14ac:dyDescent="0.4">
      <c r="C1596" t="s">
        <v>853</v>
      </c>
      <c r="D1596" t="s">
        <v>469</v>
      </c>
      <c r="E1596">
        <v>20500</v>
      </c>
    </row>
    <row r="1597" spans="3:5" x14ac:dyDescent="0.4">
      <c r="C1597" t="s">
        <v>853</v>
      </c>
      <c r="D1597" t="s">
        <v>470</v>
      </c>
      <c r="E1597">
        <v>21200</v>
      </c>
    </row>
    <row r="1598" spans="3:5" x14ac:dyDescent="0.4">
      <c r="C1598" t="s">
        <v>853</v>
      </c>
      <c r="D1598" t="s">
        <v>471</v>
      </c>
      <c r="E1598">
        <v>21500</v>
      </c>
    </row>
    <row r="1599" spans="3:5" x14ac:dyDescent="0.4">
      <c r="C1599" t="s">
        <v>853</v>
      </c>
      <c r="D1599" t="s">
        <v>472</v>
      </c>
      <c r="E1599">
        <v>22200</v>
      </c>
    </row>
    <row r="1600" spans="3:5" x14ac:dyDescent="0.4">
      <c r="C1600" t="s">
        <v>853</v>
      </c>
      <c r="D1600" t="s">
        <v>473</v>
      </c>
      <c r="E1600">
        <v>22300</v>
      </c>
    </row>
    <row r="1601" spans="3:5" x14ac:dyDescent="0.4">
      <c r="C1601" t="s">
        <v>853</v>
      </c>
      <c r="D1601" t="s">
        <v>474</v>
      </c>
      <c r="E1601">
        <v>24300</v>
      </c>
    </row>
    <row r="1602" spans="3:5" x14ac:dyDescent="0.4">
      <c r="C1602" t="s">
        <v>853</v>
      </c>
      <c r="D1602" t="s">
        <v>475</v>
      </c>
      <c r="E1602">
        <v>19000</v>
      </c>
    </row>
    <row r="1603" spans="3:5" x14ac:dyDescent="0.4">
      <c r="C1603" t="s">
        <v>853</v>
      </c>
      <c r="D1603" t="s">
        <v>476</v>
      </c>
      <c r="E1603">
        <v>15700</v>
      </c>
    </row>
    <row r="1604" spans="3:5" x14ac:dyDescent="0.4">
      <c r="C1604" t="s">
        <v>853</v>
      </c>
      <c r="D1604" t="s">
        <v>477</v>
      </c>
      <c r="E1604">
        <v>20500</v>
      </c>
    </row>
    <row r="1605" spans="3:5" x14ac:dyDescent="0.4">
      <c r="C1605" t="s">
        <v>853</v>
      </c>
      <c r="D1605" t="s">
        <v>478</v>
      </c>
      <c r="E1605">
        <v>7600</v>
      </c>
    </row>
    <row r="1606" spans="3:5" x14ac:dyDescent="0.4">
      <c r="C1606" t="s">
        <v>853</v>
      </c>
      <c r="D1606" t="s">
        <v>479</v>
      </c>
      <c r="E1606">
        <v>7700</v>
      </c>
    </row>
    <row r="1607" spans="3:5" x14ac:dyDescent="0.4">
      <c r="C1607" t="s">
        <v>853</v>
      </c>
      <c r="D1607" t="s">
        <v>480</v>
      </c>
      <c r="E1607">
        <v>10300</v>
      </c>
    </row>
    <row r="1608" spans="3:5" x14ac:dyDescent="0.4">
      <c r="C1608" t="s">
        <v>853</v>
      </c>
      <c r="D1608" t="s">
        <v>481</v>
      </c>
      <c r="E1608">
        <v>20800</v>
      </c>
    </row>
    <row r="1609" spans="3:5" x14ac:dyDescent="0.4">
      <c r="C1609" t="s">
        <v>853</v>
      </c>
      <c r="D1609" t="s">
        <v>482</v>
      </c>
      <c r="E1609">
        <v>27700</v>
      </c>
    </row>
    <row r="1610" spans="3:5" x14ac:dyDescent="0.4">
      <c r="C1610" t="s">
        <v>853</v>
      </c>
      <c r="D1610" t="s">
        <v>483</v>
      </c>
      <c r="E1610">
        <v>19600</v>
      </c>
    </row>
    <row r="1611" spans="3:5" x14ac:dyDescent="0.4">
      <c r="C1611" t="s">
        <v>853</v>
      </c>
      <c r="D1611" t="s">
        <v>484</v>
      </c>
      <c r="E1611">
        <v>16500</v>
      </c>
    </row>
    <row r="1612" spans="3:5" x14ac:dyDescent="0.4">
      <c r="C1612" t="s">
        <v>853</v>
      </c>
      <c r="D1612" t="s">
        <v>485</v>
      </c>
      <c r="E1612">
        <v>5500</v>
      </c>
    </row>
    <row r="1613" spans="3:5" x14ac:dyDescent="0.4">
      <c r="C1613" t="s">
        <v>853</v>
      </c>
      <c r="D1613" t="s">
        <v>486</v>
      </c>
      <c r="E1613">
        <v>16400</v>
      </c>
    </row>
    <row r="1614" spans="3:5" x14ac:dyDescent="0.4">
      <c r="C1614" t="s">
        <v>853</v>
      </c>
      <c r="D1614" t="s">
        <v>487</v>
      </c>
      <c r="E1614">
        <v>12400</v>
      </c>
    </row>
    <row r="1615" spans="3:5" x14ac:dyDescent="0.4">
      <c r="C1615" t="s">
        <v>853</v>
      </c>
      <c r="D1615" t="s">
        <v>488</v>
      </c>
      <c r="E1615">
        <v>17300</v>
      </c>
    </row>
    <row r="1616" spans="3:5" x14ac:dyDescent="0.4">
      <c r="C1616" t="s">
        <v>853</v>
      </c>
      <c r="D1616" t="s">
        <v>489</v>
      </c>
      <c r="E1616">
        <v>9300</v>
      </c>
    </row>
    <row r="1617" spans="3:5" x14ac:dyDescent="0.4">
      <c r="C1617" t="s">
        <v>853</v>
      </c>
      <c r="D1617" t="s">
        <v>490</v>
      </c>
      <c r="E1617">
        <v>18200</v>
      </c>
    </row>
    <row r="1618" spans="3:5" x14ac:dyDescent="0.4">
      <c r="C1618" t="s">
        <v>853</v>
      </c>
      <c r="D1618" t="s">
        <v>491</v>
      </c>
      <c r="E1618">
        <v>7400</v>
      </c>
    </row>
    <row r="1619" spans="3:5" x14ac:dyDescent="0.4">
      <c r="C1619" t="s">
        <v>853</v>
      </c>
      <c r="D1619" t="s">
        <v>492</v>
      </c>
      <c r="E1619">
        <v>6100</v>
      </c>
    </row>
    <row r="1620" spans="3:5" x14ac:dyDescent="0.4">
      <c r="C1620" t="s">
        <v>853</v>
      </c>
      <c r="D1620" t="s">
        <v>493</v>
      </c>
      <c r="E1620">
        <v>8000</v>
      </c>
    </row>
    <row r="1621" spans="3:5" x14ac:dyDescent="0.4">
      <c r="C1621" t="s">
        <v>853</v>
      </c>
      <c r="D1621" t="s">
        <v>494</v>
      </c>
      <c r="E1621">
        <v>6900</v>
      </c>
    </row>
    <row r="1622" spans="3:5" x14ac:dyDescent="0.4">
      <c r="C1622" t="s">
        <v>853</v>
      </c>
      <c r="D1622" t="s">
        <v>495</v>
      </c>
      <c r="E1622">
        <v>12500</v>
      </c>
    </row>
    <row r="1623" spans="3:5" x14ac:dyDescent="0.4">
      <c r="C1623" t="s">
        <v>853</v>
      </c>
      <c r="D1623" t="s">
        <v>496</v>
      </c>
      <c r="E1623">
        <v>7700</v>
      </c>
    </row>
    <row r="1624" spans="3:5" x14ac:dyDescent="0.4">
      <c r="C1624" t="s">
        <v>853</v>
      </c>
      <c r="D1624" t="s">
        <v>497</v>
      </c>
      <c r="E1624">
        <v>8100</v>
      </c>
    </row>
    <row r="1625" spans="3:5" x14ac:dyDescent="0.4">
      <c r="C1625" t="s">
        <v>853</v>
      </c>
      <c r="D1625" t="s">
        <v>498</v>
      </c>
      <c r="E1625">
        <v>13100</v>
      </c>
    </row>
    <row r="1626" spans="3:5" x14ac:dyDescent="0.4">
      <c r="C1626" t="s">
        <v>853</v>
      </c>
      <c r="D1626" t="s">
        <v>499</v>
      </c>
      <c r="E1626">
        <v>7300</v>
      </c>
    </row>
    <row r="1627" spans="3:5" x14ac:dyDescent="0.4">
      <c r="C1627" t="s">
        <v>853</v>
      </c>
      <c r="D1627" t="s">
        <v>500</v>
      </c>
      <c r="E1627">
        <v>11700</v>
      </c>
    </row>
    <row r="1628" spans="3:5" x14ac:dyDescent="0.4">
      <c r="C1628" t="s">
        <v>853</v>
      </c>
      <c r="D1628" t="s">
        <v>501</v>
      </c>
      <c r="E1628">
        <v>6500</v>
      </c>
    </row>
    <row r="1629" spans="3:5" x14ac:dyDescent="0.4">
      <c r="C1629" t="s">
        <v>853</v>
      </c>
      <c r="D1629" t="s">
        <v>502</v>
      </c>
      <c r="E1629">
        <v>16200</v>
      </c>
    </row>
    <row r="1630" spans="3:5" x14ac:dyDescent="0.4">
      <c r="C1630" t="s">
        <v>853</v>
      </c>
      <c r="D1630" t="s">
        <v>503</v>
      </c>
      <c r="E1630">
        <v>6800</v>
      </c>
    </row>
    <row r="1631" spans="3:5" x14ac:dyDescent="0.4">
      <c r="C1631" t="s">
        <v>853</v>
      </c>
      <c r="D1631" t="s">
        <v>504</v>
      </c>
      <c r="E1631">
        <v>7000</v>
      </c>
    </row>
    <row r="1632" spans="3:5" x14ac:dyDescent="0.4">
      <c r="C1632" t="s">
        <v>853</v>
      </c>
      <c r="D1632" t="s">
        <v>505</v>
      </c>
      <c r="E1632">
        <v>7000</v>
      </c>
    </row>
    <row r="1633" spans="3:5" x14ac:dyDescent="0.4">
      <c r="C1633" t="s">
        <v>853</v>
      </c>
      <c r="D1633" t="s">
        <v>688</v>
      </c>
      <c r="E1633">
        <v>7800</v>
      </c>
    </row>
    <row r="1634" spans="3:5" x14ac:dyDescent="0.4">
      <c r="C1634" t="s">
        <v>853</v>
      </c>
      <c r="D1634" t="s">
        <v>689</v>
      </c>
      <c r="E1634">
        <v>7100</v>
      </c>
    </row>
    <row r="1635" spans="3:5" x14ac:dyDescent="0.4">
      <c r="C1635" t="s">
        <v>853</v>
      </c>
      <c r="D1635" t="s">
        <v>690</v>
      </c>
      <c r="E1635">
        <v>4700</v>
      </c>
    </row>
    <row r="1636" spans="3:5" x14ac:dyDescent="0.4">
      <c r="C1636" t="s">
        <v>853</v>
      </c>
      <c r="D1636" t="s">
        <v>691</v>
      </c>
      <c r="E1636">
        <v>13800</v>
      </c>
    </row>
    <row r="1637" spans="3:5" x14ac:dyDescent="0.4">
      <c r="C1637" t="s">
        <v>853</v>
      </c>
      <c r="D1637" t="s">
        <v>692</v>
      </c>
      <c r="E1637">
        <v>7700</v>
      </c>
    </row>
    <row r="1638" spans="3:5" x14ac:dyDescent="0.4">
      <c r="C1638" t="s">
        <v>853</v>
      </c>
      <c r="D1638" t="s">
        <v>693</v>
      </c>
      <c r="E1638">
        <v>6600</v>
      </c>
    </row>
    <row r="1639" spans="3:5" x14ac:dyDescent="0.4">
      <c r="C1639" t="s">
        <v>853</v>
      </c>
      <c r="D1639" t="s">
        <v>694</v>
      </c>
      <c r="E1639">
        <v>18100</v>
      </c>
    </row>
    <row r="1640" spans="3:5" x14ac:dyDescent="0.4">
      <c r="C1640" t="s">
        <v>853</v>
      </c>
      <c r="D1640" t="s">
        <v>695</v>
      </c>
      <c r="E1640">
        <v>5400</v>
      </c>
    </row>
    <row r="1641" spans="3:5" x14ac:dyDescent="0.4">
      <c r="C1641" t="s">
        <v>853</v>
      </c>
      <c r="D1641" t="s">
        <v>696</v>
      </c>
      <c r="E1641">
        <v>2800</v>
      </c>
    </row>
    <row r="1642" spans="3:5" x14ac:dyDescent="0.4">
      <c r="C1642" t="s">
        <v>853</v>
      </c>
      <c r="D1642" t="s">
        <v>697</v>
      </c>
      <c r="E1642">
        <v>4600</v>
      </c>
    </row>
    <row r="1643" spans="3:5" x14ac:dyDescent="0.4">
      <c r="C1643" t="s">
        <v>853</v>
      </c>
      <c r="D1643" t="s">
        <v>698</v>
      </c>
      <c r="E1643">
        <v>6100</v>
      </c>
    </row>
    <row r="1644" spans="3:5" x14ac:dyDescent="0.4">
      <c r="C1644" t="s">
        <v>853</v>
      </c>
      <c r="D1644" t="s">
        <v>699</v>
      </c>
      <c r="E1644">
        <v>10100</v>
      </c>
    </row>
    <row r="1645" spans="3:5" x14ac:dyDescent="0.4">
      <c r="C1645" t="s">
        <v>853</v>
      </c>
      <c r="D1645" t="s">
        <v>700</v>
      </c>
      <c r="E1645">
        <v>9300</v>
      </c>
    </row>
    <row r="1646" spans="3:5" x14ac:dyDescent="0.4">
      <c r="C1646" t="s">
        <v>853</v>
      </c>
      <c r="D1646" t="s">
        <v>701</v>
      </c>
      <c r="E1646">
        <v>5900</v>
      </c>
    </row>
    <row r="1647" spans="3:5" x14ac:dyDescent="0.4">
      <c r="C1647" t="s">
        <v>853</v>
      </c>
      <c r="D1647" t="s">
        <v>702</v>
      </c>
      <c r="E1647">
        <v>8900</v>
      </c>
    </row>
    <row r="1648" spans="3:5" x14ac:dyDescent="0.4">
      <c r="C1648" t="s">
        <v>853</v>
      </c>
      <c r="D1648" t="s">
        <v>703</v>
      </c>
      <c r="E1648">
        <v>22700</v>
      </c>
    </row>
    <row r="1649" spans="1:5" x14ac:dyDescent="0.4">
      <c r="C1649" t="s">
        <v>853</v>
      </c>
      <c r="D1649" t="s">
        <v>704</v>
      </c>
      <c r="E1649">
        <v>13400</v>
      </c>
    </row>
    <row r="1650" spans="1:5" x14ac:dyDescent="0.4">
      <c r="C1650" t="s">
        <v>853</v>
      </c>
      <c r="D1650" t="s">
        <v>705</v>
      </c>
      <c r="E1650">
        <v>8800</v>
      </c>
    </row>
    <row r="1651" spans="1:5" x14ac:dyDescent="0.4">
      <c r="C1651" t="s">
        <v>853</v>
      </c>
      <c r="D1651" t="s">
        <v>706</v>
      </c>
      <c r="E1651">
        <v>9200</v>
      </c>
    </row>
    <row r="1652" spans="1:5" x14ac:dyDescent="0.4">
      <c r="C1652" t="s">
        <v>853</v>
      </c>
      <c r="D1652" t="s">
        <v>707</v>
      </c>
      <c r="E1652">
        <v>9800</v>
      </c>
    </row>
    <row r="1653" spans="1:5" x14ac:dyDescent="0.4">
      <c r="C1653" t="s">
        <v>853</v>
      </c>
      <c r="D1653" t="s">
        <v>708</v>
      </c>
      <c r="E1653">
        <v>7400</v>
      </c>
    </row>
    <row r="1654" spans="1:5" x14ac:dyDescent="0.4">
      <c r="C1654" t="s">
        <v>853</v>
      </c>
      <c r="D1654" t="s">
        <v>709</v>
      </c>
      <c r="E1654">
        <v>43900</v>
      </c>
    </row>
    <row r="1655" spans="1:5" x14ac:dyDescent="0.4">
      <c r="C1655" t="s">
        <v>853</v>
      </c>
      <c r="D1655" t="s">
        <v>710</v>
      </c>
      <c r="E1655">
        <v>21600</v>
      </c>
    </row>
    <row r="1656" spans="1:5" x14ac:dyDescent="0.4">
      <c r="C1656" t="s">
        <v>853</v>
      </c>
      <c r="D1656" t="s">
        <v>711</v>
      </c>
      <c r="E1656">
        <v>18200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388600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3A9A-09EF-436E-822C-50ED60F35519}">
  <sheetPr codeName="Sheet11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_xll.RssChart($A$2:$E$2,場中監視!A9, "1M", ((60*2.5)+1+(60*3)+1)*5)</f>
        <v>=RssChart($A$2:$E$2,場中監視!A9,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場中監視!A9, "D", 100)</f>
        <v>=RssChart($AJ$2:$AS$2, 場中監視!A9,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553160</v>
      </c>
      <c r="T2" s="2">
        <f t="shared" si="0"/>
        <v>508900</v>
      </c>
      <c r="U2" s="2">
        <f t="shared" si="0"/>
        <v>806500</v>
      </c>
      <c r="V2" s="2">
        <f t="shared" si="0"/>
        <v>588100</v>
      </c>
      <c r="W2" s="2">
        <f t="shared" si="0"/>
        <v>609400</v>
      </c>
      <c r="X2" s="2">
        <f t="shared" si="0"/>
        <v>252900</v>
      </c>
      <c r="Y2" s="2" cm="1">
        <f t="array" ref="Y2">_xlfn.XLOOKUP(Y$1&amp;$R2,$C$3:$C$1662&amp;$D$3:$D$1662,$E$3:$E$1662,0,0,1)</f>
        <v>508900</v>
      </c>
      <c r="Z2" s="2" cm="1">
        <f t="array" ref="Z2">_xlfn.XLOOKUP(Z$1&amp;$R2,$C$3:$C$1662&amp;$D$3:$D$1662,$E$3:$E$1662,0,0,1)</f>
        <v>806500</v>
      </c>
      <c r="AA2" s="2" cm="1">
        <f t="array" ref="AA2">_xlfn.XLOOKUP(AA$1&amp;$R2,$C$3:$C$1662&amp;$D$3:$D$1662,$E$3:$E$1662,0,0,1)</f>
        <v>588100</v>
      </c>
      <c r="AB2" s="2" cm="1">
        <f t="array" ref="AB2">_xlfn.XLOOKUP(AB$1&amp;$R2,$C$3:$C$1662&amp;$D$3:$D$1662,$E$3:$E$1662,0,0,1)</f>
        <v>609400</v>
      </c>
      <c r="AC2" s="2" cm="1">
        <f t="array" ref="AC2">_xlfn.XLOOKUP(AC$1&amp;$R2,$C$3:$C$1662&amp;$D$3:$D$1662,$E$3:$E$1662,0,0,1)</f>
        <v>252900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1000</v>
      </c>
      <c r="B3" t="s">
        <v>385</v>
      </c>
      <c r="C3" t="s">
        <v>804</v>
      </c>
      <c r="D3" t="s">
        <v>506</v>
      </c>
      <c r="E3">
        <v>252900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795400</v>
      </c>
      <c r="T3" s="2">
        <f>T2+Y3</f>
        <v>573300</v>
      </c>
      <c r="U3" s="2">
        <f>U2+Z3</f>
        <v>1232800</v>
      </c>
      <c r="V3" s="2">
        <f>V2+AA3</f>
        <v>744600</v>
      </c>
      <c r="W3" s="2">
        <f>W2+AB3</f>
        <v>1002700</v>
      </c>
      <c r="X3" s="2">
        <f>X2+AC3</f>
        <v>423600</v>
      </c>
      <c r="Y3" s="2" cm="1">
        <f t="array" ref="Y3">_xlfn.XLOOKUP(Y$1&amp;$R3,$C$3:$C$1662&amp;$D$3:$D$1662,$E$3:$E$1662,0,0,1)</f>
        <v>64400</v>
      </c>
      <c r="Z3" s="2" cm="1">
        <f t="array" ref="Z3">_xlfn.XLOOKUP(Z$1&amp;$R3,$C$3:$C$1662&amp;$D$3:$D$1662,$E$3:$E$1662,0,0,1)</f>
        <v>426300</v>
      </c>
      <c r="AA3" s="2" cm="1">
        <f t="array" ref="AA3">_xlfn.XLOOKUP(AA$1&amp;$R3,$C$3:$C$1662&amp;$D$3:$D$1662,$E$3:$E$1662,0,0,1)</f>
        <v>156500</v>
      </c>
      <c r="AB3" s="2" cm="1">
        <f t="array" ref="AB3">_xlfn.XLOOKUP(AB$1&amp;$R3,$C$3:$C$1662&amp;$D$3:$D$1662,$E$3:$E$1662,0,0,1)</f>
        <v>393300</v>
      </c>
      <c r="AC3" s="2" cm="1">
        <f t="array" ref="AC3">_xlfn.XLOOKUP(AC$1&amp;$R3,$C$3:$C$1662&amp;$D$3:$D$1662,$E$3:$E$1662,0,0,1)</f>
        <v>170700</v>
      </c>
      <c r="AJ3" t="s">
        <v>1000</v>
      </c>
      <c r="AK3" t="s">
        <v>882</v>
      </c>
      <c r="AL3" t="s">
        <v>883</v>
      </c>
      <c r="AM3" t="s">
        <v>884</v>
      </c>
      <c r="AN3" t="s">
        <v>881</v>
      </c>
      <c r="AO3">
        <v>6515</v>
      </c>
      <c r="AP3">
        <v>6645</v>
      </c>
      <c r="AQ3">
        <v>6470</v>
      </c>
      <c r="AR3">
        <v>6547</v>
      </c>
      <c r="AS3">
        <v>12723600</v>
      </c>
    </row>
    <row r="4" spans="1:48" x14ac:dyDescent="0.4">
      <c r="C4" t="s">
        <v>804</v>
      </c>
      <c r="D4" t="s">
        <v>507</v>
      </c>
      <c r="E4">
        <v>170700</v>
      </c>
      <c r="I4" t="str">
        <v>2025/02/20</v>
      </c>
      <c r="R4" t="s">
        <v>92</v>
      </c>
      <c r="S4" s="2">
        <f t="shared" si="1"/>
        <v>944220</v>
      </c>
      <c r="T4" s="2">
        <f t="shared" ref="T4:X19" si="2">T3+Y4</f>
        <v>643100</v>
      </c>
      <c r="U4" s="2">
        <f t="shared" si="2"/>
        <v>1425500</v>
      </c>
      <c r="V4" s="2">
        <f t="shared" si="2"/>
        <v>885600</v>
      </c>
      <c r="W4" s="2">
        <f t="shared" si="2"/>
        <v>1188700</v>
      </c>
      <c r="X4" s="2">
        <f t="shared" si="2"/>
        <v>578200</v>
      </c>
      <c r="Y4" s="2" cm="1">
        <f t="array" ref="Y4">_xlfn.XLOOKUP(Y$1&amp;$R4,$C$3:$C$1662&amp;$D$3:$D$1662,$E$3:$E$1662,0,0,1)</f>
        <v>69800</v>
      </c>
      <c r="Z4" s="2" cm="1">
        <f t="array" ref="Z4">_xlfn.XLOOKUP(Z$1&amp;$R4,$C$3:$C$1662&amp;$D$3:$D$1662,$E$3:$E$1662,0,0,1)</f>
        <v>192700</v>
      </c>
      <c r="AA4" s="2" cm="1">
        <f t="array" ref="AA4">_xlfn.XLOOKUP(AA$1&amp;$R4,$C$3:$C$1662&amp;$D$3:$D$1662,$E$3:$E$1662,0,0,1)</f>
        <v>141000</v>
      </c>
      <c r="AB4" s="2" cm="1">
        <f t="array" ref="AB4">_xlfn.XLOOKUP(AB$1&amp;$R4,$C$3:$C$1662&amp;$D$3:$D$1662,$E$3:$E$1662,0,0,1)</f>
        <v>186000</v>
      </c>
      <c r="AC4" s="2" cm="1">
        <f t="array" ref="AC4">_xlfn.XLOOKUP(AC$1&amp;$R4,$C$3:$C$1662&amp;$D$3:$D$1662,$E$3:$E$1662,0,0,1)</f>
        <v>154600</v>
      </c>
      <c r="AM4" t="s">
        <v>885</v>
      </c>
      <c r="AN4" t="s">
        <v>881</v>
      </c>
      <c r="AO4">
        <v>6744</v>
      </c>
      <c r="AP4">
        <v>6923</v>
      </c>
      <c r="AQ4">
        <v>6735</v>
      </c>
      <c r="AR4">
        <v>6900</v>
      </c>
      <c r="AS4">
        <v>13737500</v>
      </c>
      <c r="AU4" s="7">
        <f t="shared" ref="AU4:AU67" si="3">IF(AR3&lt;AR4,AR4/AR3-1,"")</f>
        <v>5.391782495799613E-2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154600</v>
      </c>
      <c r="I5" t="str">
        <v>2025/02/19</v>
      </c>
      <c r="R5" t="s">
        <v>41</v>
      </c>
      <c r="S5" s="2">
        <f t="shared" si="1"/>
        <v>1116000</v>
      </c>
      <c r="T5" s="2">
        <f t="shared" si="2"/>
        <v>715300</v>
      </c>
      <c r="U5" s="2">
        <f t="shared" si="2"/>
        <v>1644700</v>
      </c>
      <c r="V5" s="2">
        <f t="shared" si="2"/>
        <v>1017200</v>
      </c>
      <c r="W5" s="2">
        <f t="shared" si="2"/>
        <v>1460500</v>
      </c>
      <c r="X5" s="2">
        <f t="shared" si="2"/>
        <v>742300</v>
      </c>
      <c r="Y5" s="2" cm="1">
        <f t="array" ref="Y5">_xlfn.XLOOKUP(Y$1&amp;$R5,$C$3:$C$1662&amp;$D$3:$D$1662,$E$3:$E$1662,0,0,1)</f>
        <v>72200</v>
      </c>
      <c r="Z5" s="2" cm="1">
        <f t="array" ref="Z5">_xlfn.XLOOKUP(Z$1&amp;$R5,$C$3:$C$1662&amp;$D$3:$D$1662,$E$3:$E$1662,0,0,1)</f>
        <v>219200</v>
      </c>
      <c r="AA5" s="2" cm="1">
        <f t="array" ref="AA5">_xlfn.XLOOKUP(AA$1&amp;$R5,$C$3:$C$1662&amp;$D$3:$D$1662,$E$3:$E$1662,0,0,1)</f>
        <v>131600</v>
      </c>
      <c r="AB5" s="2" cm="1">
        <f t="array" ref="AB5">_xlfn.XLOOKUP(AB$1&amp;$R5,$C$3:$C$1662&amp;$D$3:$D$1662,$E$3:$E$1662,0,0,1)</f>
        <v>271800</v>
      </c>
      <c r="AC5" s="2" cm="1">
        <f t="array" ref="AC5">_xlfn.XLOOKUP(AC$1&amp;$R5,$C$3:$C$1662&amp;$D$3:$D$1662,$E$3:$E$1662,0,0,1)</f>
        <v>164100</v>
      </c>
      <c r="AM5" t="s">
        <v>886</v>
      </c>
      <c r="AN5" t="s">
        <v>881</v>
      </c>
      <c r="AO5">
        <v>7078</v>
      </c>
      <c r="AP5">
        <v>7209</v>
      </c>
      <c r="AQ5">
        <v>6921</v>
      </c>
      <c r="AR5">
        <v>7209</v>
      </c>
      <c r="AS5">
        <v>18782900</v>
      </c>
      <c r="AU5" s="7">
        <f t="shared" si="3"/>
        <v>4.4782608695652204E-2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164100</v>
      </c>
      <c r="I6" t="str">
        <v>2025/02/18</v>
      </c>
      <c r="R6" t="s">
        <v>36</v>
      </c>
      <c r="S6" s="2">
        <f t="shared" si="1"/>
        <v>1294780</v>
      </c>
      <c r="T6" s="2">
        <f t="shared" si="2"/>
        <v>817800</v>
      </c>
      <c r="U6" s="2">
        <f t="shared" si="2"/>
        <v>1781600</v>
      </c>
      <c r="V6" s="2">
        <f t="shared" si="2"/>
        <v>1171300</v>
      </c>
      <c r="W6" s="2">
        <f t="shared" si="2"/>
        <v>1888500</v>
      </c>
      <c r="X6" s="2">
        <f t="shared" si="2"/>
        <v>814700</v>
      </c>
      <c r="Y6" s="2" cm="1">
        <f t="array" ref="Y6">_xlfn.XLOOKUP(Y$1&amp;$R6,$C$3:$C$1662&amp;$D$3:$D$1662,$E$3:$E$1662,0,0,1)</f>
        <v>102500</v>
      </c>
      <c r="Z6" s="2" cm="1">
        <f t="array" ref="Z6">_xlfn.XLOOKUP(Z$1&amp;$R6,$C$3:$C$1662&amp;$D$3:$D$1662,$E$3:$E$1662,0,0,1)</f>
        <v>136900</v>
      </c>
      <c r="AA6" s="2" cm="1">
        <f t="array" ref="AA6">_xlfn.XLOOKUP(AA$1&amp;$R6,$C$3:$C$1662&amp;$D$3:$D$1662,$E$3:$E$1662,0,0,1)</f>
        <v>154100</v>
      </c>
      <c r="AB6" s="2" cm="1">
        <f t="array" ref="AB6">_xlfn.XLOOKUP(AB$1&amp;$R6,$C$3:$C$1662&amp;$D$3:$D$1662,$E$3:$E$1662,0,0,1)</f>
        <v>428000</v>
      </c>
      <c r="AC6" s="2" cm="1">
        <f t="array" ref="AC6">_xlfn.XLOOKUP(AC$1&amp;$R6,$C$3:$C$1662&amp;$D$3:$D$1662,$E$3:$E$1662,0,0,1)</f>
        <v>72400</v>
      </c>
      <c r="AM6" t="s">
        <v>887</v>
      </c>
      <c r="AN6" t="s">
        <v>881</v>
      </c>
      <c r="AO6">
        <v>6836</v>
      </c>
      <c r="AP6">
        <v>6999</v>
      </c>
      <c r="AQ6">
        <v>6720</v>
      </c>
      <c r="AR6">
        <v>6741</v>
      </c>
      <c r="AS6">
        <v>16116400</v>
      </c>
      <c r="AU6" s="7" t="str">
        <f t="shared" si="3"/>
        <v/>
      </c>
      <c r="AV6" s="7">
        <f t="shared" si="4"/>
        <v>-6.4918851435705416E-2</v>
      </c>
    </row>
    <row r="7" spans="1:48" x14ac:dyDescent="0.4">
      <c r="C7" t="s">
        <v>804</v>
      </c>
      <c r="D7" t="s">
        <v>510</v>
      </c>
      <c r="E7">
        <v>72400</v>
      </c>
      <c r="I7" t="str">
        <v>2025/02/17</v>
      </c>
      <c r="R7" t="s">
        <v>84</v>
      </c>
      <c r="S7" s="2">
        <f t="shared" si="1"/>
        <v>1393900</v>
      </c>
      <c r="T7" s="2">
        <f t="shared" si="2"/>
        <v>856100</v>
      </c>
      <c r="U7" s="2">
        <f t="shared" si="2"/>
        <v>1889800</v>
      </c>
      <c r="V7" s="2">
        <f t="shared" si="2"/>
        <v>1298700</v>
      </c>
      <c r="W7" s="2">
        <f t="shared" si="2"/>
        <v>2025900</v>
      </c>
      <c r="X7" s="2">
        <f t="shared" si="2"/>
        <v>899000</v>
      </c>
      <c r="Y7" s="2" cm="1">
        <f t="array" ref="Y7">_xlfn.XLOOKUP(Y$1&amp;$R7,$C$3:$C$1662&amp;$D$3:$D$1662,$E$3:$E$1662,0,0,1)</f>
        <v>38300</v>
      </c>
      <c r="Z7" s="2" cm="1">
        <f t="array" ref="Z7">_xlfn.XLOOKUP(Z$1&amp;$R7,$C$3:$C$1662&amp;$D$3:$D$1662,$E$3:$E$1662,0,0,1)</f>
        <v>108200</v>
      </c>
      <c r="AA7" s="2" cm="1">
        <f t="array" ref="AA7">_xlfn.XLOOKUP(AA$1&amp;$R7,$C$3:$C$1662&amp;$D$3:$D$1662,$E$3:$E$1662,0,0,1)</f>
        <v>127400</v>
      </c>
      <c r="AB7" s="2" cm="1">
        <f t="array" ref="AB7">_xlfn.XLOOKUP(AB$1&amp;$R7,$C$3:$C$1662&amp;$D$3:$D$1662,$E$3:$E$1662,0,0,1)</f>
        <v>137400</v>
      </c>
      <c r="AC7" s="2" cm="1">
        <f t="array" ref="AC7">_xlfn.XLOOKUP(AC$1&amp;$R7,$C$3:$C$1662&amp;$D$3:$D$1662,$E$3:$E$1662,0,0,1)</f>
        <v>84300</v>
      </c>
      <c r="AM7" t="s">
        <v>888</v>
      </c>
      <c r="AN7" t="s">
        <v>881</v>
      </c>
      <c r="AO7">
        <v>6820</v>
      </c>
      <c r="AP7">
        <v>6927</v>
      </c>
      <c r="AQ7">
        <v>6819</v>
      </c>
      <c r="AR7">
        <v>6890</v>
      </c>
      <c r="AS7">
        <v>9417100</v>
      </c>
      <c r="AU7" s="7">
        <f t="shared" si="3"/>
        <v>2.2103545468031394E-2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84300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1513680</v>
      </c>
      <c r="T8" s="2">
        <f t="shared" si="2"/>
        <v>939200</v>
      </c>
      <c r="U8" s="2">
        <f t="shared" si="2"/>
        <v>2100800</v>
      </c>
      <c r="V8" s="2">
        <f t="shared" si="2"/>
        <v>1383300</v>
      </c>
      <c r="W8" s="2">
        <f t="shared" si="2"/>
        <v>2158600</v>
      </c>
      <c r="X8" s="2">
        <f t="shared" si="2"/>
        <v>986500</v>
      </c>
      <c r="Y8" s="2" cm="1">
        <f t="array" ref="Y8">_xlfn.XLOOKUP(Y$1&amp;$R8,$C$3:$C$1662&amp;$D$3:$D$1662,$E$3:$E$1662,0,0,1)</f>
        <v>83100</v>
      </c>
      <c r="Z8" s="2" cm="1">
        <f t="array" ref="Z8">_xlfn.XLOOKUP(Z$1&amp;$R8,$C$3:$C$1662&amp;$D$3:$D$1662,$E$3:$E$1662,0,0,1)</f>
        <v>211000</v>
      </c>
      <c r="AA8" s="2" cm="1">
        <f t="array" ref="AA8">_xlfn.XLOOKUP(AA$1&amp;$R8,$C$3:$C$1662&amp;$D$3:$D$1662,$E$3:$E$1662,0,0,1)</f>
        <v>84600</v>
      </c>
      <c r="AB8" s="2" cm="1">
        <f t="array" ref="AB8">_xlfn.XLOOKUP(AB$1&amp;$R8,$C$3:$C$1662&amp;$D$3:$D$1662,$E$3:$E$1662,0,0,1)</f>
        <v>132700</v>
      </c>
      <c r="AC8" s="2" cm="1">
        <f t="array" ref="AC8">_xlfn.XLOOKUP(AC$1&amp;$R8,$C$3:$C$1662&amp;$D$3:$D$1662,$E$3:$E$1662,0,0,1)</f>
        <v>87500</v>
      </c>
      <c r="AM8" t="s">
        <v>889</v>
      </c>
      <c r="AN8" t="s">
        <v>881</v>
      </c>
      <c r="AO8">
        <v>6690</v>
      </c>
      <c r="AP8">
        <v>6699</v>
      </c>
      <c r="AQ8">
        <v>6539</v>
      </c>
      <c r="AR8">
        <v>6556</v>
      </c>
      <c r="AS8">
        <v>10273800</v>
      </c>
      <c r="AU8" s="7" t="str">
        <f t="shared" si="3"/>
        <v/>
      </c>
      <c r="AV8" s="7">
        <f t="shared" si="4"/>
        <v>-4.8476052249637136E-2</v>
      </c>
    </row>
    <row r="9" spans="1:48" x14ac:dyDescent="0.4">
      <c r="C9" t="s">
        <v>804</v>
      </c>
      <c r="D9" t="s">
        <v>512</v>
      </c>
      <c r="E9">
        <v>87500</v>
      </c>
      <c r="G9" s="1"/>
      <c r="H9" s="1"/>
      <c r="I9" s="1"/>
      <c r="J9" s="1"/>
      <c r="K9" s="1"/>
      <c r="L9" s="1"/>
      <c r="R9" t="s">
        <v>18</v>
      </c>
      <c r="S9" s="2">
        <f t="shared" si="1"/>
        <v>1598260</v>
      </c>
      <c r="T9" s="2">
        <f t="shared" si="2"/>
        <v>999800</v>
      </c>
      <c r="U9" s="2">
        <f t="shared" si="2"/>
        <v>2219700</v>
      </c>
      <c r="V9" s="2">
        <f t="shared" si="2"/>
        <v>1473500</v>
      </c>
      <c r="W9" s="2">
        <f t="shared" si="2"/>
        <v>2246100</v>
      </c>
      <c r="X9" s="2">
        <f t="shared" si="2"/>
        <v>1052200</v>
      </c>
      <c r="Y9" s="2" cm="1">
        <f t="array" ref="Y9">_xlfn.XLOOKUP(Y$1&amp;$R9,$C$3:$C$1662&amp;$D$3:$D$1662,$E$3:$E$1662,0,0,1)</f>
        <v>60600</v>
      </c>
      <c r="Z9" s="2" cm="1">
        <f t="array" ref="Z9">_xlfn.XLOOKUP(Z$1&amp;$R9,$C$3:$C$1662&amp;$D$3:$D$1662,$E$3:$E$1662,0,0,1)</f>
        <v>118900</v>
      </c>
      <c r="AA9" s="2" cm="1">
        <f t="array" ref="AA9">_xlfn.XLOOKUP(AA$1&amp;$R9,$C$3:$C$1662&amp;$D$3:$D$1662,$E$3:$E$1662,0,0,1)</f>
        <v>90200</v>
      </c>
      <c r="AB9" s="2" cm="1">
        <f t="array" ref="AB9">_xlfn.XLOOKUP(AB$1&amp;$R9,$C$3:$C$1662&amp;$D$3:$D$1662,$E$3:$E$1662,0,0,1)</f>
        <v>87500</v>
      </c>
      <c r="AC9" s="2" cm="1">
        <f t="array" ref="AC9">_xlfn.XLOOKUP(AC$1&amp;$R9,$C$3:$C$1662&amp;$D$3:$D$1662,$E$3:$E$1662,0,0,1)</f>
        <v>65700</v>
      </c>
      <c r="AM9" t="s">
        <v>890</v>
      </c>
      <c r="AN9" t="s">
        <v>881</v>
      </c>
      <c r="AO9">
        <v>6800</v>
      </c>
      <c r="AP9">
        <v>6866</v>
      </c>
      <c r="AQ9">
        <v>6770</v>
      </c>
      <c r="AR9">
        <v>6865</v>
      </c>
      <c r="AS9">
        <v>10152700</v>
      </c>
      <c r="AU9" s="7">
        <f t="shared" si="3"/>
        <v>4.7132397803538728E-2</v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65700</v>
      </c>
      <c r="R10" t="s">
        <v>27</v>
      </c>
      <c r="S10" s="2">
        <f t="shared" si="1"/>
        <v>1702160</v>
      </c>
      <c r="T10" s="2">
        <f t="shared" si="2"/>
        <v>1031300</v>
      </c>
      <c r="U10" s="2">
        <f t="shared" si="2"/>
        <v>2414800</v>
      </c>
      <c r="V10" s="2">
        <f t="shared" si="2"/>
        <v>1607400</v>
      </c>
      <c r="W10" s="2">
        <f t="shared" si="2"/>
        <v>2362200</v>
      </c>
      <c r="X10" s="2">
        <f t="shared" si="2"/>
        <v>1095100</v>
      </c>
      <c r="Y10" s="2" cm="1">
        <f t="array" ref="Y10">_xlfn.XLOOKUP(Y$1&amp;$R10,$C$3:$C$1662&amp;$D$3:$D$1662,$E$3:$E$1662,0,0,1)</f>
        <v>31500</v>
      </c>
      <c r="Z10" s="2" cm="1">
        <f t="array" ref="Z10">_xlfn.XLOOKUP(Z$1&amp;$R10,$C$3:$C$1662&amp;$D$3:$D$1662,$E$3:$E$1662,0,0,1)</f>
        <v>195100</v>
      </c>
      <c r="AA10" s="2" cm="1">
        <f t="array" ref="AA10">_xlfn.XLOOKUP(AA$1&amp;$R10,$C$3:$C$1662&amp;$D$3:$D$1662,$E$3:$E$1662,0,0,1)</f>
        <v>133900</v>
      </c>
      <c r="AB10" s="2" cm="1">
        <f t="array" ref="AB10">_xlfn.XLOOKUP(AB$1&amp;$R10,$C$3:$C$1662&amp;$D$3:$D$1662,$E$3:$E$1662,0,0,1)</f>
        <v>116100</v>
      </c>
      <c r="AC10" s="2" cm="1">
        <f t="array" ref="AC10">_xlfn.XLOOKUP(AC$1&amp;$R10,$C$3:$C$1662&amp;$D$3:$D$1662,$E$3:$E$1662,0,0,1)</f>
        <v>42900</v>
      </c>
      <c r="AM10" t="s">
        <v>891</v>
      </c>
      <c r="AN10" t="s">
        <v>881</v>
      </c>
      <c r="AO10">
        <v>6868</v>
      </c>
      <c r="AP10">
        <v>6979</v>
      </c>
      <c r="AQ10">
        <v>6823</v>
      </c>
      <c r="AR10">
        <v>6974</v>
      </c>
      <c r="AS10">
        <v>9232600</v>
      </c>
      <c r="AU10" s="7">
        <f t="shared" si="3"/>
        <v>1.5877640203932897E-2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42900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1829120</v>
      </c>
      <c r="T11" s="2">
        <f t="shared" si="2"/>
        <v>1088000</v>
      </c>
      <c r="U11" s="2">
        <f t="shared" si="2"/>
        <v>2712000</v>
      </c>
      <c r="V11" s="2">
        <f t="shared" si="2"/>
        <v>1727800</v>
      </c>
      <c r="W11" s="2">
        <f t="shared" si="2"/>
        <v>2463200</v>
      </c>
      <c r="X11" s="2">
        <f t="shared" si="2"/>
        <v>1154600</v>
      </c>
      <c r="Y11" s="2" cm="1">
        <f t="array" ref="Y11">_xlfn.XLOOKUP(Y$1&amp;$R11,$C$3:$C$1662&amp;$D$3:$D$1662,$E$3:$E$1662,0,0,1)</f>
        <v>56700</v>
      </c>
      <c r="Z11" s="2" cm="1">
        <f t="array" ref="Z11">_xlfn.XLOOKUP(Z$1&amp;$R11,$C$3:$C$1662&amp;$D$3:$D$1662,$E$3:$E$1662,0,0,1)</f>
        <v>297200</v>
      </c>
      <c r="AA11" s="2" cm="1">
        <f t="array" ref="AA11">_xlfn.XLOOKUP(AA$1&amp;$R11,$C$3:$C$1662&amp;$D$3:$D$1662,$E$3:$E$1662,0,0,1)</f>
        <v>120400</v>
      </c>
      <c r="AB11" s="2" cm="1">
        <f t="array" ref="AB11">_xlfn.XLOOKUP(AB$1&amp;$R11,$C$3:$C$1662&amp;$D$3:$D$1662,$E$3:$E$1662,0,0,1)</f>
        <v>101000</v>
      </c>
      <c r="AC11" s="2" cm="1">
        <f t="array" ref="AC11">_xlfn.XLOOKUP(AC$1&amp;$R11,$C$3:$C$1662&amp;$D$3:$D$1662,$E$3:$E$1662,0,0,1)</f>
        <v>59500</v>
      </c>
      <c r="AM11" t="s">
        <v>892</v>
      </c>
      <c r="AN11" t="s">
        <v>881</v>
      </c>
      <c r="AO11">
        <v>7178</v>
      </c>
      <c r="AP11">
        <v>7270</v>
      </c>
      <c r="AQ11">
        <v>7157</v>
      </c>
      <c r="AR11">
        <v>7191</v>
      </c>
      <c r="AS11">
        <v>11124300</v>
      </c>
      <c r="AU11" s="7">
        <f t="shared" si="3"/>
        <v>3.1115572125035795E-2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59500</v>
      </c>
      <c r="R12" t="s">
        <v>62</v>
      </c>
      <c r="S12" s="2">
        <f t="shared" si="1"/>
        <v>1903260</v>
      </c>
      <c r="T12" s="2">
        <f t="shared" si="2"/>
        <v>1139500</v>
      </c>
      <c r="U12" s="2">
        <f t="shared" si="2"/>
        <v>2824700</v>
      </c>
      <c r="V12" s="2">
        <f t="shared" si="2"/>
        <v>1805700</v>
      </c>
      <c r="W12" s="2">
        <f t="shared" si="2"/>
        <v>2526200</v>
      </c>
      <c r="X12" s="2">
        <f t="shared" si="2"/>
        <v>1220200</v>
      </c>
      <c r="Y12" s="2" cm="1">
        <f t="array" ref="Y12">_xlfn.XLOOKUP(Y$1&amp;$R12,$C$3:$C$1662&amp;$D$3:$D$1662,$E$3:$E$1662,0,0,1)</f>
        <v>51500</v>
      </c>
      <c r="Z12" s="2" cm="1">
        <f t="array" ref="Z12">_xlfn.XLOOKUP(Z$1&amp;$R12,$C$3:$C$1662&amp;$D$3:$D$1662,$E$3:$E$1662,0,0,1)</f>
        <v>112700</v>
      </c>
      <c r="AA12" s="2" cm="1">
        <f t="array" ref="AA12">_xlfn.XLOOKUP(AA$1&amp;$R12,$C$3:$C$1662&amp;$D$3:$D$1662,$E$3:$E$1662,0,0,1)</f>
        <v>77900</v>
      </c>
      <c r="AB12" s="2" cm="1">
        <f t="array" ref="AB12">_xlfn.XLOOKUP(AB$1&amp;$R12,$C$3:$C$1662&amp;$D$3:$D$1662,$E$3:$E$1662,0,0,1)</f>
        <v>63000</v>
      </c>
      <c r="AC12" s="2" cm="1">
        <f t="array" ref="AC12">_xlfn.XLOOKUP(AC$1&amp;$R12,$C$3:$C$1662&amp;$D$3:$D$1662,$E$3:$E$1662,0,0,1)</f>
        <v>65600</v>
      </c>
      <c r="AM12" t="s">
        <v>893</v>
      </c>
      <c r="AN12" t="s">
        <v>881</v>
      </c>
      <c r="AO12">
        <v>7226</v>
      </c>
      <c r="AP12">
        <v>7411</v>
      </c>
      <c r="AQ12">
        <v>7221</v>
      </c>
      <c r="AR12">
        <v>7370</v>
      </c>
      <c r="AS12">
        <v>13721000</v>
      </c>
      <c r="AU12" s="7">
        <f t="shared" si="3"/>
        <v>2.4892226394103822E-2</v>
      </c>
      <c r="AV12" s="7" t="str">
        <f t="shared" si="4"/>
        <v/>
      </c>
    </row>
    <row r="13" spans="1:48" x14ac:dyDescent="0.4">
      <c r="C13" t="s">
        <v>804</v>
      </c>
      <c r="D13" t="s">
        <v>516</v>
      </c>
      <c r="E13">
        <v>65600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2012900</v>
      </c>
      <c r="T13" s="2">
        <f t="shared" si="2"/>
        <v>1222600</v>
      </c>
      <c r="U13" s="2">
        <f t="shared" si="2"/>
        <v>2916200</v>
      </c>
      <c r="V13" s="2">
        <f t="shared" si="2"/>
        <v>2026500</v>
      </c>
      <c r="W13" s="2">
        <f t="shared" si="2"/>
        <v>2629400</v>
      </c>
      <c r="X13" s="2">
        <f t="shared" si="2"/>
        <v>1269800</v>
      </c>
      <c r="Y13" s="2" cm="1">
        <f t="array" ref="Y13">_xlfn.XLOOKUP(Y$1&amp;$R13,$C$3:$C$1662&amp;$D$3:$D$1662,$E$3:$E$1662,0,0,1)</f>
        <v>83100</v>
      </c>
      <c r="Z13" s="2" cm="1">
        <f t="array" ref="Z13">_xlfn.XLOOKUP(Z$1&amp;$R13,$C$3:$C$1662&amp;$D$3:$D$1662,$E$3:$E$1662,0,0,1)</f>
        <v>91500</v>
      </c>
      <c r="AA13" s="2" cm="1">
        <f t="array" ref="AA13">_xlfn.XLOOKUP(AA$1&amp;$R13,$C$3:$C$1662&amp;$D$3:$D$1662,$E$3:$E$1662,0,0,1)</f>
        <v>220800</v>
      </c>
      <c r="AB13" s="2" cm="1">
        <f t="array" ref="AB13">_xlfn.XLOOKUP(AB$1&amp;$R13,$C$3:$C$1662&amp;$D$3:$D$1662,$E$3:$E$1662,0,0,1)</f>
        <v>103200</v>
      </c>
      <c r="AC13" s="2" cm="1">
        <f t="array" ref="AC13">_xlfn.XLOOKUP(AC$1&amp;$R13,$C$3:$C$1662&amp;$D$3:$D$1662,$E$3:$E$1662,0,0,1)</f>
        <v>49600</v>
      </c>
      <c r="AM13" t="s">
        <v>894</v>
      </c>
      <c r="AN13" t="s">
        <v>881</v>
      </c>
      <c r="AO13">
        <v>7516</v>
      </c>
      <c r="AP13">
        <v>7669</v>
      </c>
      <c r="AQ13">
        <v>7514</v>
      </c>
      <c r="AR13">
        <v>7639</v>
      </c>
      <c r="AS13">
        <v>15028500</v>
      </c>
      <c r="AU13" s="7">
        <f t="shared" si="3"/>
        <v>3.6499321573948418E-2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49600</v>
      </c>
      <c r="R14" t="s">
        <v>149</v>
      </c>
      <c r="S14" s="2">
        <f t="shared" si="1"/>
        <v>2079060</v>
      </c>
      <c r="T14" s="2">
        <f t="shared" si="2"/>
        <v>1266400</v>
      </c>
      <c r="U14" s="2">
        <f t="shared" si="2"/>
        <v>3001600</v>
      </c>
      <c r="V14" s="2">
        <f t="shared" si="2"/>
        <v>2085200</v>
      </c>
      <c r="W14" s="2">
        <f t="shared" si="2"/>
        <v>2707700</v>
      </c>
      <c r="X14" s="2">
        <f t="shared" si="2"/>
        <v>1334400</v>
      </c>
      <c r="Y14" s="2" cm="1">
        <f t="array" ref="Y14">_xlfn.XLOOKUP(Y$1&amp;$R14,$C$3:$C$1662&amp;$D$3:$D$1662,$E$3:$E$1662,0,0,1)</f>
        <v>43800</v>
      </c>
      <c r="Z14" s="2" cm="1">
        <f t="array" ref="Z14">_xlfn.XLOOKUP(Z$1&amp;$R14,$C$3:$C$1662&amp;$D$3:$D$1662,$E$3:$E$1662,0,0,1)</f>
        <v>85400</v>
      </c>
      <c r="AA14" s="2" cm="1">
        <f t="array" ref="AA14">_xlfn.XLOOKUP(AA$1&amp;$R14,$C$3:$C$1662&amp;$D$3:$D$1662,$E$3:$E$1662,0,0,1)</f>
        <v>58700</v>
      </c>
      <c r="AB14" s="2" cm="1">
        <f t="array" ref="AB14">_xlfn.XLOOKUP(AB$1&amp;$R14,$C$3:$C$1662&amp;$D$3:$D$1662,$E$3:$E$1662,0,0,1)</f>
        <v>78300</v>
      </c>
      <c r="AC14" s="2" cm="1">
        <f t="array" ref="AC14">_xlfn.XLOOKUP(AC$1&amp;$R14,$C$3:$C$1662&amp;$D$3:$D$1662,$E$3:$E$1662,0,0,1)</f>
        <v>64600</v>
      </c>
      <c r="AM14" t="s">
        <v>895</v>
      </c>
      <c r="AN14" t="s">
        <v>881</v>
      </c>
      <c r="AO14">
        <v>7746</v>
      </c>
      <c r="AP14">
        <v>7772</v>
      </c>
      <c r="AQ14">
        <v>7500</v>
      </c>
      <c r="AR14">
        <v>7538</v>
      </c>
      <c r="AS14">
        <v>12065200</v>
      </c>
      <c r="AU14" s="7" t="str">
        <f t="shared" si="3"/>
        <v/>
      </c>
      <c r="AV14" s="7">
        <f t="shared" si="4"/>
        <v>-1.3221625867260167E-2</v>
      </c>
    </row>
    <row r="15" spans="1:48" x14ac:dyDescent="0.4">
      <c r="C15" t="s">
        <v>804</v>
      </c>
      <c r="D15" t="s">
        <v>518</v>
      </c>
      <c r="E15">
        <v>64600</v>
      </c>
      <c r="R15" t="s">
        <v>120</v>
      </c>
      <c r="S15" s="2">
        <f t="shared" si="1"/>
        <v>2152420</v>
      </c>
      <c r="T15" s="2">
        <f t="shared" si="2"/>
        <v>1345400</v>
      </c>
      <c r="U15" s="2">
        <f t="shared" si="2"/>
        <v>3102500</v>
      </c>
      <c r="V15" s="2">
        <f t="shared" si="2"/>
        <v>2160500</v>
      </c>
      <c r="W15" s="2">
        <f t="shared" si="2"/>
        <v>2757900</v>
      </c>
      <c r="X15" s="2">
        <f t="shared" si="2"/>
        <v>1395800</v>
      </c>
      <c r="Y15" s="2" cm="1">
        <f t="array" ref="Y15">_xlfn.XLOOKUP(Y$1&amp;$R15,$C$3:$C$1662&amp;$D$3:$D$1662,$E$3:$E$1662,0,0,1)</f>
        <v>79000</v>
      </c>
      <c r="Z15" s="2" cm="1">
        <f t="array" ref="Z15">_xlfn.XLOOKUP(Z$1&amp;$R15,$C$3:$C$1662&amp;$D$3:$D$1662,$E$3:$E$1662,0,0,1)</f>
        <v>100900</v>
      </c>
      <c r="AA15" s="2" cm="1">
        <f t="array" ref="AA15">_xlfn.XLOOKUP(AA$1&amp;$R15,$C$3:$C$1662&amp;$D$3:$D$1662,$E$3:$E$1662,0,0,1)</f>
        <v>75300</v>
      </c>
      <c r="AB15" s="2" cm="1">
        <f t="array" ref="AB15">_xlfn.XLOOKUP(AB$1&amp;$R15,$C$3:$C$1662&amp;$D$3:$D$1662,$E$3:$E$1662,0,0,1)</f>
        <v>50200</v>
      </c>
      <c r="AC15" s="2" cm="1">
        <f t="array" ref="AC15">_xlfn.XLOOKUP(AC$1&amp;$R15,$C$3:$C$1662&amp;$D$3:$D$1662,$E$3:$E$1662,0,0,1)</f>
        <v>61400</v>
      </c>
      <c r="AM15" t="s">
        <v>896</v>
      </c>
      <c r="AN15" t="s">
        <v>881</v>
      </c>
      <c r="AO15">
        <v>7688</v>
      </c>
      <c r="AP15">
        <v>7798</v>
      </c>
      <c r="AQ15">
        <v>7599</v>
      </c>
      <c r="AR15">
        <v>7798</v>
      </c>
      <c r="AS15">
        <v>14108200</v>
      </c>
      <c r="AU15" s="7">
        <f t="shared" si="3"/>
        <v>3.4491907667816291E-2</v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61400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2204340</v>
      </c>
      <c r="T16" s="2">
        <f t="shared" si="2"/>
        <v>1366400</v>
      </c>
      <c r="U16" s="2">
        <f t="shared" si="2"/>
        <v>3202500</v>
      </c>
      <c r="V16" s="2">
        <f t="shared" si="2"/>
        <v>2214500</v>
      </c>
      <c r="W16" s="2">
        <f t="shared" si="2"/>
        <v>2797000</v>
      </c>
      <c r="X16" s="2">
        <f t="shared" si="2"/>
        <v>1441300</v>
      </c>
      <c r="Y16" s="2" cm="1">
        <f t="array" ref="Y16">_xlfn.XLOOKUP(Y$1&amp;$R16,$C$3:$C$1662&amp;$D$3:$D$1662,$E$3:$E$1662,0,0,1)</f>
        <v>21000</v>
      </c>
      <c r="Z16" s="2" cm="1">
        <f t="array" ref="Z16">_xlfn.XLOOKUP(Z$1&amp;$R16,$C$3:$C$1662&amp;$D$3:$D$1662,$E$3:$E$1662,0,0,1)</f>
        <v>100000</v>
      </c>
      <c r="AA16" s="2" cm="1">
        <f t="array" ref="AA16">_xlfn.XLOOKUP(AA$1&amp;$R16,$C$3:$C$1662&amp;$D$3:$D$1662,$E$3:$E$1662,0,0,1)</f>
        <v>54000</v>
      </c>
      <c r="AB16" s="2" cm="1">
        <f t="array" ref="AB16">_xlfn.XLOOKUP(AB$1&amp;$R16,$C$3:$C$1662&amp;$D$3:$D$1662,$E$3:$E$1662,0,0,1)</f>
        <v>39100</v>
      </c>
      <c r="AC16" s="2" cm="1">
        <f t="array" ref="AC16">_xlfn.XLOOKUP(AC$1&amp;$R16,$C$3:$C$1662&amp;$D$3:$D$1662,$E$3:$E$1662,0,0,1)</f>
        <v>45500</v>
      </c>
      <c r="AM16" t="s">
        <v>897</v>
      </c>
      <c r="AN16" t="s">
        <v>881</v>
      </c>
      <c r="AO16">
        <v>7960</v>
      </c>
      <c r="AP16">
        <v>8100</v>
      </c>
      <c r="AQ16">
        <v>7941</v>
      </c>
      <c r="AR16">
        <v>8061</v>
      </c>
      <c r="AS16">
        <v>13659500</v>
      </c>
      <c r="AU16" s="7">
        <f t="shared" si="3"/>
        <v>3.3726596563221412E-2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45500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2295920</v>
      </c>
      <c r="T17" s="2">
        <f t="shared" si="2"/>
        <v>1404600</v>
      </c>
      <c r="U17" s="2">
        <f t="shared" si="2"/>
        <v>3334200</v>
      </c>
      <c r="V17" s="2">
        <f t="shared" si="2"/>
        <v>2300000</v>
      </c>
      <c r="W17" s="2">
        <f t="shared" si="2"/>
        <v>2933900</v>
      </c>
      <c r="X17" s="2">
        <f t="shared" si="2"/>
        <v>1506900</v>
      </c>
      <c r="Y17" s="2" cm="1">
        <f t="array" ref="Y17">_xlfn.XLOOKUP(Y$1&amp;$R17,$C$3:$C$1662&amp;$D$3:$D$1662,$E$3:$E$1662,0,0,1)</f>
        <v>38200</v>
      </c>
      <c r="Z17" s="2" cm="1">
        <f t="array" ref="Z17">_xlfn.XLOOKUP(Z$1&amp;$R17,$C$3:$C$1662&amp;$D$3:$D$1662,$E$3:$E$1662,0,0,1)</f>
        <v>131700</v>
      </c>
      <c r="AA17" s="2" cm="1">
        <f t="array" ref="AA17">_xlfn.XLOOKUP(AA$1&amp;$R17,$C$3:$C$1662&amp;$D$3:$D$1662,$E$3:$E$1662,0,0,1)</f>
        <v>85500</v>
      </c>
      <c r="AB17" s="2" cm="1">
        <f t="array" ref="AB17">_xlfn.XLOOKUP(AB$1&amp;$R17,$C$3:$C$1662&amp;$D$3:$D$1662,$E$3:$E$1662,0,0,1)</f>
        <v>136900</v>
      </c>
      <c r="AC17" s="2" cm="1">
        <f t="array" ref="AC17">_xlfn.XLOOKUP(AC$1&amp;$R17,$C$3:$C$1662&amp;$D$3:$D$1662,$E$3:$E$1662,0,0,1)</f>
        <v>65600</v>
      </c>
      <c r="AM17" t="s">
        <v>898</v>
      </c>
      <c r="AN17" t="s">
        <v>881</v>
      </c>
      <c r="AO17">
        <v>7827</v>
      </c>
      <c r="AP17">
        <v>8142</v>
      </c>
      <c r="AQ17">
        <v>7755</v>
      </c>
      <c r="AR17">
        <v>8051</v>
      </c>
      <c r="AS17">
        <v>20215100</v>
      </c>
      <c r="AU17" s="7" t="str">
        <f t="shared" si="3"/>
        <v/>
      </c>
      <c r="AV17" s="7">
        <f t="shared" si="4"/>
        <v>-1.2405408758218162E-3</v>
      </c>
    </row>
    <row r="18" spans="3:48" x14ac:dyDescent="0.4">
      <c r="C18" t="s">
        <v>804</v>
      </c>
      <c r="D18" t="s">
        <v>521</v>
      </c>
      <c r="E18">
        <v>65600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2379760</v>
      </c>
      <c r="T18" s="2">
        <f t="shared" si="2"/>
        <v>1462700</v>
      </c>
      <c r="U18" s="2">
        <f t="shared" si="2"/>
        <v>3397800</v>
      </c>
      <c r="V18" s="2">
        <f t="shared" si="2"/>
        <v>2355000</v>
      </c>
      <c r="W18" s="2">
        <f t="shared" si="2"/>
        <v>3003200</v>
      </c>
      <c r="X18" s="2">
        <f t="shared" si="2"/>
        <v>1680100</v>
      </c>
      <c r="Y18" s="2" cm="1">
        <f t="array" ref="Y18">_xlfn.XLOOKUP(Y$1&amp;$R18,$C$3:$C$1662&amp;$D$3:$D$1662,$E$3:$E$1662,0,0,1)</f>
        <v>58100</v>
      </c>
      <c r="Z18" s="2" cm="1">
        <f t="array" ref="Z18">_xlfn.XLOOKUP(Z$1&amp;$R18,$C$3:$C$1662&amp;$D$3:$D$1662,$E$3:$E$1662,0,0,1)</f>
        <v>63600</v>
      </c>
      <c r="AA18" s="2" cm="1">
        <f t="array" ref="AA18">_xlfn.XLOOKUP(AA$1&amp;$R18,$C$3:$C$1662&amp;$D$3:$D$1662,$E$3:$E$1662,0,0,1)</f>
        <v>55000</v>
      </c>
      <c r="AB18" s="2" cm="1">
        <f t="array" ref="AB18">_xlfn.XLOOKUP(AB$1&amp;$R18,$C$3:$C$1662&amp;$D$3:$D$1662,$E$3:$E$1662,0,0,1)</f>
        <v>69300</v>
      </c>
      <c r="AC18" s="2" cm="1">
        <f t="array" ref="AC18">_xlfn.XLOOKUP(AC$1&amp;$R18,$C$3:$C$1662&amp;$D$3:$D$1662,$E$3:$E$1662,0,0,1)</f>
        <v>173200</v>
      </c>
      <c r="AM18" t="s">
        <v>899</v>
      </c>
      <c r="AN18" t="s">
        <v>881</v>
      </c>
      <c r="AO18">
        <v>8022</v>
      </c>
      <c r="AP18">
        <v>8062</v>
      </c>
      <c r="AQ18">
        <v>7761</v>
      </c>
      <c r="AR18">
        <v>8002</v>
      </c>
      <c r="AS18">
        <v>19443500</v>
      </c>
      <c r="AU18" s="7" t="str">
        <f t="shared" si="3"/>
        <v/>
      </c>
      <c r="AV18" s="7">
        <f t="shared" si="4"/>
        <v>-6.0862004719910434E-3</v>
      </c>
    </row>
    <row r="19" spans="3:48" x14ac:dyDescent="0.4">
      <c r="C19" t="s">
        <v>804</v>
      </c>
      <c r="D19" t="s">
        <v>522</v>
      </c>
      <c r="E19">
        <v>173200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2439240</v>
      </c>
      <c r="T19" s="2">
        <f t="shared" si="2"/>
        <v>1505600</v>
      </c>
      <c r="U19" s="2">
        <f t="shared" si="2"/>
        <v>3455800</v>
      </c>
      <c r="V19" s="2">
        <f t="shared" si="2"/>
        <v>2465700</v>
      </c>
      <c r="W19" s="2">
        <f t="shared" si="2"/>
        <v>3028100</v>
      </c>
      <c r="X19" s="2">
        <f t="shared" si="2"/>
        <v>1741000</v>
      </c>
      <c r="Y19" s="2" cm="1">
        <f t="array" ref="Y19">_xlfn.XLOOKUP(Y$1&amp;$R19,$C$3:$C$1662&amp;$D$3:$D$1662,$E$3:$E$1662,0,0,1)</f>
        <v>42900</v>
      </c>
      <c r="Z19" s="2" cm="1">
        <f t="array" ref="Z19">_xlfn.XLOOKUP(Z$1&amp;$R19,$C$3:$C$1662&amp;$D$3:$D$1662,$E$3:$E$1662,0,0,1)</f>
        <v>58000</v>
      </c>
      <c r="AA19" s="2" cm="1">
        <f t="array" ref="AA19">_xlfn.XLOOKUP(AA$1&amp;$R19,$C$3:$C$1662&amp;$D$3:$D$1662,$E$3:$E$1662,0,0,1)</f>
        <v>110700</v>
      </c>
      <c r="AB19" s="2" cm="1">
        <f t="array" ref="AB19">_xlfn.XLOOKUP(AB$1&amp;$R19,$C$3:$C$1662&amp;$D$3:$D$1662,$E$3:$E$1662,0,0,1)</f>
        <v>24900</v>
      </c>
      <c r="AC19" s="2" cm="1">
        <f t="array" ref="AC19">_xlfn.XLOOKUP(AC$1&amp;$R19,$C$3:$C$1662&amp;$D$3:$D$1662,$E$3:$E$1662,0,0,1)</f>
        <v>60900</v>
      </c>
      <c r="AM19" t="s">
        <v>900</v>
      </c>
      <c r="AN19" t="s">
        <v>881</v>
      </c>
      <c r="AO19">
        <v>8019</v>
      </c>
      <c r="AP19">
        <v>8103</v>
      </c>
      <c r="AQ19">
        <v>7857</v>
      </c>
      <c r="AR19">
        <v>7968</v>
      </c>
      <c r="AS19">
        <v>15649500</v>
      </c>
      <c r="AU19" s="7" t="str">
        <f t="shared" si="3"/>
        <v/>
      </c>
      <c r="AV19" s="7">
        <f t="shared" si="4"/>
        <v>-4.2489377655585692E-3</v>
      </c>
    </row>
    <row r="20" spans="3:48" x14ac:dyDescent="0.4">
      <c r="C20" t="s">
        <v>804</v>
      </c>
      <c r="D20" t="s">
        <v>523</v>
      </c>
      <c r="E20">
        <v>60900</v>
      </c>
      <c r="R20" t="s">
        <v>147</v>
      </c>
      <c r="S20" s="2">
        <f t="shared" si="1"/>
        <v>2497640</v>
      </c>
      <c r="T20" s="2">
        <f t="shared" ref="T20:X35" si="5">T19+Y20</f>
        <v>1525400</v>
      </c>
      <c r="U20" s="2">
        <f t="shared" si="5"/>
        <v>3576500</v>
      </c>
      <c r="V20" s="2">
        <f t="shared" si="5"/>
        <v>2545600</v>
      </c>
      <c r="W20" s="2">
        <f t="shared" si="5"/>
        <v>3061500</v>
      </c>
      <c r="X20" s="2">
        <f t="shared" si="5"/>
        <v>1779200</v>
      </c>
      <c r="Y20" s="2" cm="1">
        <f t="array" ref="Y20">_xlfn.XLOOKUP(Y$1&amp;$R20,$C$3:$C$1662&amp;$D$3:$D$1662,$E$3:$E$1662,0,0,1)</f>
        <v>19800</v>
      </c>
      <c r="Z20" s="2" cm="1">
        <f t="array" ref="Z20">_xlfn.XLOOKUP(Z$1&amp;$R20,$C$3:$C$1662&amp;$D$3:$D$1662,$E$3:$E$1662,0,0,1)</f>
        <v>120700</v>
      </c>
      <c r="AA20" s="2" cm="1">
        <f t="array" ref="AA20">_xlfn.XLOOKUP(AA$1&amp;$R20,$C$3:$C$1662&amp;$D$3:$D$1662,$E$3:$E$1662,0,0,1)</f>
        <v>79900</v>
      </c>
      <c r="AB20" s="2" cm="1">
        <f t="array" ref="AB20">_xlfn.XLOOKUP(AB$1&amp;$R20,$C$3:$C$1662&amp;$D$3:$D$1662,$E$3:$E$1662,0,0,1)</f>
        <v>33400</v>
      </c>
      <c r="AC20" s="2" cm="1">
        <f t="array" ref="AC20">_xlfn.XLOOKUP(AC$1&amp;$R20,$C$3:$C$1662&amp;$D$3:$D$1662,$E$3:$E$1662,0,0,1)</f>
        <v>38200</v>
      </c>
      <c r="AM20" t="s">
        <v>901</v>
      </c>
      <c r="AN20" t="s">
        <v>881</v>
      </c>
      <c r="AO20">
        <v>8051</v>
      </c>
      <c r="AP20">
        <v>8207</v>
      </c>
      <c r="AQ20">
        <v>7985</v>
      </c>
      <c r="AR20">
        <v>8181</v>
      </c>
      <c r="AS20">
        <v>15087700</v>
      </c>
      <c r="AU20" s="7">
        <f t="shared" si="3"/>
        <v>2.6731927710843317E-2</v>
      </c>
      <c r="AV20" s="7" t="str">
        <f t="shared" si="4"/>
        <v/>
      </c>
    </row>
    <row r="21" spans="3:48" x14ac:dyDescent="0.4">
      <c r="C21" t="s">
        <v>804</v>
      </c>
      <c r="D21" t="s">
        <v>524</v>
      </c>
      <c r="E21">
        <v>38200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2547080</v>
      </c>
      <c r="T21" s="2">
        <f t="shared" si="5"/>
        <v>1553200</v>
      </c>
      <c r="U21" s="2">
        <f t="shared" si="5"/>
        <v>3627400</v>
      </c>
      <c r="V21" s="2">
        <f t="shared" si="5"/>
        <v>2652200</v>
      </c>
      <c r="W21" s="2">
        <f t="shared" si="5"/>
        <v>3100300</v>
      </c>
      <c r="X21" s="2">
        <f t="shared" si="5"/>
        <v>1802300</v>
      </c>
      <c r="Y21" s="2" cm="1">
        <f t="array" ref="Y21">_xlfn.XLOOKUP(Y$1&amp;$R21,$C$3:$C$1662&amp;$D$3:$D$1662,$E$3:$E$1662,0,0,1)</f>
        <v>27800</v>
      </c>
      <c r="Z21" s="2" cm="1">
        <f t="array" ref="Z21">_xlfn.XLOOKUP(Z$1&amp;$R21,$C$3:$C$1662&amp;$D$3:$D$1662,$E$3:$E$1662,0,0,1)</f>
        <v>50900</v>
      </c>
      <c r="AA21" s="2" cm="1">
        <f t="array" ref="AA21">_xlfn.XLOOKUP(AA$1&amp;$R21,$C$3:$C$1662&amp;$D$3:$D$1662,$E$3:$E$1662,0,0,1)</f>
        <v>106600</v>
      </c>
      <c r="AB21" s="2" cm="1">
        <f t="array" ref="AB21">_xlfn.XLOOKUP(AB$1&amp;$R21,$C$3:$C$1662&amp;$D$3:$D$1662,$E$3:$E$1662,0,0,1)</f>
        <v>38800</v>
      </c>
      <c r="AC21" s="2" cm="1">
        <f t="array" ref="AC21">_xlfn.XLOOKUP(AC$1&amp;$R21,$C$3:$C$1662&amp;$D$3:$D$1662,$E$3:$E$1662,0,0,1)</f>
        <v>23100</v>
      </c>
      <c r="AM21" t="s">
        <v>902</v>
      </c>
      <c r="AN21" t="s">
        <v>881</v>
      </c>
      <c r="AO21">
        <v>8226</v>
      </c>
      <c r="AP21">
        <v>8272</v>
      </c>
      <c r="AQ21">
        <v>7915</v>
      </c>
      <c r="AR21">
        <v>7960</v>
      </c>
      <c r="AS21">
        <v>17919600</v>
      </c>
      <c r="AU21" s="7" t="str">
        <f t="shared" si="3"/>
        <v/>
      </c>
      <c r="AV21" s="7">
        <f t="shared" si="4"/>
        <v>-2.7013812492360345E-2</v>
      </c>
    </row>
    <row r="22" spans="3:48" x14ac:dyDescent="0.4">
      <c r="C22" t="s">
        <v>804</v>
      </c>
      <c r="D22" t="s">
        <v>525</v>
      </c>
      <c r="E22">
        <v>23100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2598880</v>
      </c>
      <c r="T22" s="2">
        <f t="shared" si="5"/>
        <v>1579000</v>
      </c>
      <c r="U22" s="2">
        <f t="shared" si="5"/>
        <v>3725900</v>
      </c>
      <c r="V22" s="2">
        <f t="shared" si="5"/>
        <v>2712000</v>
      </c>
      <c r="W22" s="2">
        <f t="shared" si="5"/>
        <v>3140000</v>
      </c>
      <c r="X22" s="2">
        <f t="shared" si="5"/>
        <v>1837500</v>
      </c>
      <c r="Y22" s="2" cm="1">
        <f t="array" ref="Y22">_xlfn.XLOOKUP(Y$1&amp;$R22,$C$3:$C$1662&amp;$D$3:$D$1662,$E$3:$E$1662,0,0,1)</f>
        <v>25800</v>
      </c>
      <c r="Z22" s="2" cm="1">
        <f t="array" ref="Z22">_xlfn.XLOOKUP(Z$1&amp;$R22,$C$3:$C$1662&amp;$D$3:$D$1662,$E$3:$E$1662,0,0,1)</f>
        <v>98500</v>
      </c>
      <c r="AA22" s="2" cm="1">
        <f t="array" ref="AA22">_xlfn.XLOOKUP(AA$1&amp;$R22,$C$3:$C$1662&amp;$D$3:$D$1662,$E$3:$E$1662,0,0,1)</f>
        <v>59800</v>
      </c>
      <c r="AB22" s="2" cm="1">
        <f t="array" ref="AB22">_xlfn.XLOOKUP(AB$1&amp;$R22,$C$3:$C$1662&amp;$D$3:$D$1662,$E$3:$E$1662,0,0,1)</f>
        <v>39700</v>
      </c>
      <c r="AC22" s="2" cm="1">
        <f t="array" ref="AC22">_xlfn.XLOOKUP(AC$1&amp;$R22,$C$3:$C$1662&amp;$D$3:$D$1662,$E$3:$E$1662,0,0,1)</f>
        <v>35200</v>
      </c>
      <c r="AM22" t="s">
        <v>903</v>
      </c>
      <c r="AN22" t="s">
        <v>881</v>
      </c>
      <c r="AO22">
        <v>8010</v>
      </c>
      <c r="AP22">
        <v>8060</v>
      </c>
      <c r="AQ22">
        <v>7832</v>
      </c>
      <c r="AR22">
        <v>7871</v>
      </c>
      <c r="AS22">
        <v>12575700</v>
      </c>
      <c r="AU22" s="7" t="str">
        <f t="shared" si="3"/>
        <v/>
      </c>
      <c r="AV22" s="7">
        <f t="shared" si="4"/>
        <v>-1.1180904522613111E-2</v>
      </c>
    </row>
    <row r="23" spans="3:48" x14ac:dyDescent="0.4">
      <c r="C23" t="s">
        <v>804</v>
      </c>
      <c r="D23" t="s">
        <v>526</v>
      </c>
      <c r="E23">
        <v>35200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2643800</v>
      </c>
      <c r="T23" s="2">
        <f t="shared" si="5"/>
        <v>1610300</v>
      </c>
      <c r="U23" s="2">
        <f t="shared" si="5"/>
        <v>3790100</v>
      </c>
      <c r="V23" s="2">
        <f t="shared" si="5"/>
        <v>2756000</v>
      </c>
      <c r="W23" s="2">
        <f t="shared" si="5"/>
        <v>3167100</v>
      </c>
      <c r="X23" s="2">
        <f t="shared" si="5"/>
        <v>1895500</v>
      </c>
      <c r="Y23" s="2" cm="1">
        <f t="array" ref="Y23">_xlfn.XLOOKUP(Y$1&amp;$R23,$C$3:$C$1662&amp;$D$3:$D$1662,$E$3:$E$1662,0,0,1)</f>
        <v>31300</v>
      </c>
      <c r="Z23" s="2" cm="1">
        <f t="array" ref="Z23">_xlfn.XLOOKUP(Z$1&amp;$R23,$C$3:$C$1662&amp;$D$3:$D$1662,$E$3:$E$1662,0,0,1)</f>
        <v>64200</v>
      </c>
      <c r="AA23" s="2" cm="1">
        <f t="array" ref="AA23">_xlfn.XLOOKUP(AA$1&amp;$R23,$C$3:$C$1662&amp;$D$3:$D$1662,$E$3:$E$1662,0,0,1)</f>
        <v>44000</v>
      </c>
      <c r="AB23" s="2" cm="1">
        <f t="array" ref="AB23">_xlfn.XLOOKUP(AB$1&amp;$R23,$C$3:$C$1662&amp;$D$3:$D$1662,$E$3:$E$1662,0,0,1)</f>
        <v>27100</v>
      </c>
      <c r="AC23" s="2" cm="1">
        <f t="array" ref="AC23">_xlfn.XLOOKUP(AC$1&amp;$R23,$C$3:$C$1662&amp;$D$3:$D$1662,$E$3:$E$1662,0,0,1)</f>
        <v>58000</v>
      </c>
      <c r="AM23" t="s">
        <v>904</v>
      </c>
      <c r="AN23" t="s">
        <v>881</v>
      </c>
      <c r="AO23">
        <v>7800</v>
      </c>
      <c r="AP23">
        <v>8093</v>
      </c>
      <c r="AQ23">
        <v>7793</v>
      </c>
      <c r="AR23">
        <v>8053</v>
      </c>
      <c r="AS23">
        <v>15065300</v>
      </c>
      <c r="AU23" s="7">
        <f t="shared" si="3"/>
        <v>2.3122856053868546E-2</v>
      </c>
      <c r="AV23" s="7" t="str">
        <f t="shared" si="4"/>
        <v/>
      </c>
    </row>
    <row r="24" spans="3:48" x14ac:dyDescent="0.4">
      <c r="C24" t="s">
        <v>804</v>
      </c>
      <c r="D24" t="s">
        <v>527</v>
      </c>
      <c r="E24">
        <v>58000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2708560</v>
      </c>
      <c r="T24" s="2">
        <f t="shared" si="5"/>
        <v>1640700</v>
      </c>
      <c r="U24" s="2">
        <f t="shared" si="5"/>
        <v>3849500</v>
      </c>
      <c r="V24" s="2">
        <f t="shared" si="5"/>
        <v>2793400</v>
      </c>
      <c r="W24" s="2">
        <f t="shared" si="5"/>
        <v>3216600</v>
      </c>
      <c r="X24" s="2">
        <f t="shared" si="5"/>
        <v>2042600</v>
      </c>
      <c r="Y24" s="2" cm="1">
        <f t="array" ref="Y24">_xlfn.XLOOKUP(Y$1&amp;$R24,$C$3:$C$1662&amp;$D$3:$D$1662,$E$3:$E$1662,0,0,1)</f>
        <v>30400</v>
      </c>
      <c r="Z24" s="2" cm="1">
        <f t="array" ref="Z24">_xlfn.XLOOKUP(Z$1&amp;$R24,$C$3:$C$1662&amp;$D$3:$D$1662,$E$3:$E$1662,0,0,1)</f>
        <v>59400</v>
      </c>
      <c r="AA24" s="2" cm="1">
        <f t="array" ref="AA24">_xlfn.XLOOKUP(AA$1&amp;$R24,$C$3:$C$1662&amp;$D$3:$D$1662,$E$3:$E$1662,0,0,1)</f>
        <v>37400</v>
      </c>
      <c r="AB24" s="2" cm="1">
        <f t="array" ref="AB24">_xlfn.XLOOKUP(AB$1&amp;$R24,$C$3:$C$1662&amp;$D$3:$D$1662,$E$3:$E$1662,0,0,1)</f>
        <v>49500</v>
      </c>
      <c r="AC24" s="2" cm="1">
        <f t="array" ref="AC24">_xlfn.XLOOKUP(AC$1&amp;$R24,$C$3:$C$1662&amp;$D$3:$D$1662,$E$3:$E$1662,0,0,1)</f>
        <v>147100</v>
      </c>
      <c r="AM24" t="s">
        <v>905</v>
      </c>
      <c r="AN24" t="s">
        <v>881</v>
      </c>
      <c r="AO24">
        <v>7930</v>
      </c>
      <c r="AP24">
        <v>7960</v>
      </c>
      <c r="AQ24">
        <v>7792</v>
      </c>
      <c r="AR24">
        <v>7820</v>
      </c>
      <c r="AS24">
        <v>13306800</v>
      </c>
      <c r="AU24" s="7" t="str">
        <f t="shared" si="3"/>
        <v/>
      </c>
      <c r="AV24" s="7">
        <f t="shared" si="4"/>
        <v>-2.8933316776356688E-2</v>
      </c>
    </row>
    <row r="25" spans="3:48" x14ac:dyDescent="0.4">
      <c r="C25" t="s">
        <v>804</v>
      </c>
      <c r="D25" t="s">
        <v>528</v>
      </c>
      <c r="E25">
        <v>147100</v>
      </c>
      <c r="R25" t="s">
        <v>22</v>
      </c>
      <c r="S25" s="2">
        <f t="shared" si="1"/>
        <v>2762300</v>
      </c>
      <c r="T25" s="2">
        <f t="shared" si="5"/>
        <v>1695900</v>
      </c>
      <c r="U25" s="2">
        <f t="shared" si="5"/>
        <v>3896700</v>
      </c>
      <c r="V25" s="2">
        <f t="shared" si="5"/>
        <v>2828700</v>
      </c>
      <c r="W25" s="2">
        <f t="shared" si="5"/>
        <v>3260300</v>
      </c>
      <c r="X25" s="2">
        <f t="shared" si="5"/>
        <v>2129900</v>
      </c>
      <c r="Y25" s="2" cm="1">
        <f t="array" ref="Y25">_xlfn.XLOOKUP(Y$1&amp;$R25,$C$3:$C$1662&amp;$D$3:$D$1662,$E$3:$E$1662,0,0,1)</f>
        <v>55200</v>
      </c>
      <c r="Z25" s="2" cm="1">
        <f t="array" ref="Z25">_xlfn.XLOOKUP(Z$1&amp;$R25,$C$3:$C$1662&amp;$D$3:$D$1662,$E$3:$E$1662,0,0,1)</f>
        <v>47200</v>
      </c>
      <c r="AA25" s="2" cm="1">
        <f t="array" ref="AA25">_xlfn.XLOOKUP(AA$1&amp;$R25,$C$3:$C$1662&amp;$D$3:$D$1662,$E$3:$E$1662,0,0,1)</f>
        <v>35300</v>
      </c>
      <c r="AB25" s="2" cm="1">
        <f t="array" ref="AB25">_xlfn.XLOOKUP(AB$1&amp;$R25,$C$3:$C$1662&amp;$D$3:$D$1662,$E$3:$E$1662,0,0,1)</f>
        <v>43700</v>
      </c>
      <c r="AC25" s="2" cm="1">
        <f t="array" ref="AC25">_xlfn.XLOOKUP(AC$1&amp;$R25,$C$3:$C$1662&amp;$D$3:$D$1662,$E$3:$E$1662,0,0,1)</f>
        <v>87300</v>
      </c>
      <c r="AM25" t="s">
        <v>906</v>
      </c>
      <c r="AN25" t="s">
        <v>881</v>
      </c>
      <c r="AO25">
        <v>7884</v>
      </c>
      <c r="AP25">
        <v>8224</v>
      </c>
      <c r="AQ25">
        <v>7866</v>
      </c>
      <c r="AR25">
        <v>8181</v>
      </c>
      <c r="AS25">
        <v>16040900</v>
      </c>
      <c r="AU25" s="7">
        <f t="shared" si="3"/>
        <v>4.6163682864450051E-2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87300</v>
      </c>
      <c r="R26" t="s">
        <v>69</v>
      </c>
      <c r="S26" s="2">
        <f t="shared" si="1"/>
        <v>2809260</v>
      </c>
      <c r="T26" s="2">
        <f t="shared" si="5"/>
        <v>1724700</v>
      </c>
      <c r="U26" s="2">
        <f t="shared" si="5"/>
        <v>3966000</v>
      </c>
      <c r="V26" s="2">
        <f t="shared" si="5"/>
        <v>2872200</v>
      </c>
      <c r="W26" s="2">
        <f t="shared" si="5"/>
        <v>3317100</v>
      </c>
      <c r="X26" s="2">
        <f t="shared" si="5"/>
        <v>2166300</v>
      </c>
      <c r="Y26" s="2" cm="1">
        <f t="array" ref="Y26">_xlfn.XLOOKUP(Y$1&amp;$R26,$C$3:$C$1662&amp;$D$3:$D$1662,$E$3:$E$1662,0,0,1)</f>
        <v>28800</v>
      </c>
      <c r="Z26" s="2" cm="1">
        <f t="array" ref="Z26">_xlfn.XLOOKUP(Z$1&amp;$R26,$C$3:$C$1662&amp;$D$3:$D$1662,$E$3:$E$1662,0,0,1)</f>
        <v>69300</v>
      </c>
      <c r="AA26" s="2" cm="1">
        <f t="array" ref="AA26">_xlfn.XLOOKUP(AA$1&amp;$R26,$C$3:$C$1662&amp;$D$3:$D$1662,$E$3:$E$1662,0,0,1)</f>
        <v>43500</v>
      </c>
      <c r="AB26" s="2" cm="1">
        <f t="array" ref="AB26">_xlfn.XLOOKUP(AB$1&amp;$R26,$C$3:$C$1662&amp;$D$3:$D$1662,$E$3:$E$1662,0,0,1)</f>
        <v>56800</v>
      </c>
      <c r="AC26" s="2" cm="1">
        <f t="array" ref="AC26">_xlfn.XLOOKUP(AC$1&amp;$R26,$C$3:$C$1662&amp;$D$3:$D$1662,$E$3:$E$1662,0,0,1)</f>
        <v>36400</v>
      </c>
      <c r="AM26" t="s">
        <v>907</v>
      </c>
      <c r="AN26" t="s">
        <v>881</v>
      </c>
      <c r="AO26">
        <v>8070</v>
      </c>
      <c r="AP26">
        <v>8346</v>
      </c>
      <c r="AQ26">
        <v>8052</v>
      </c>
      <c r="AR26">
        <v>8310</v>
      </c>
      <c r="AS26">
        <v>13155900</v>
      </c>
      <c r="AU26" s="7">
        <f t="shared" si="3"/>
        <v>1.5768243491015799E-2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36400</v>
      </c>
      <c r="R27" t="s">
        <v>98</v>
      </c>
      <c r="S27" s="2">
        <f t="shared" si="1"/>
        <v>2874460</v>
      </c>
      <c r="T27" s="2">
        <f t="shared" si="5"/>
        <v>1756300</v>
      </c>
      <c r="U27" s="2">
        <f t="shared" si="5"/>
        <v>4054300</v>
      </c>
      <c r="V27" s="2">
        <f t="shared" si="5"/>
        <v>2947300</v>
      </c>
      <c r="W27" s="2">
        <f t="shared" si="5"/>
        <v>3387700</v>
      </c>
      <c r="X27" s="2">
        <f t="shared" si="5"/>
        <v>2226700</v>
      </c>
      <c r="Y27" s="2" cm="1">
        <f t="array" ref="Y27">_xlfn.XLOOKUP(Y$1&amp;$R27,$C$3:$C$1662&amp;$D$3:$D$1662,$E$3:$E$1662,0,0,1)</f>
        <v>31600</v>
      </c>
      <c r="Z27" s="2" cm="1">
        <f t="array" ref="Z27">_xlfn.XLOOKUP(Z$1&amp;$R27,$C$3:$C$1662&amp;$D$3:$D$1662,$E$3:$E$1662,0,0,1)</f>
        <v>88300</v>
      </c>
      <c r="AA27" s="2" cm="1">
        <f t="array" ref="AA27">_xlfn.XLOOKUP(AA$1&amp;$R27,$C$3:$C$1662&amp;$D$3:$D$1662,$E$3:$E$1662,0,0,1)</f>
        <v>75100</v>
      </c>
      <c r="AB27" s="2" cm="1">
        <f t="array" ref="AB27">_xlfn.XLOOKUP(AB$1&amp;$R27,$C$3:$C$1662&amp;$D$3:$D$1662,$E$3:$E$1662,0,0,1)</f>
        <v>70600</v>
      </c>
      <c r="AC27" s="2" cm="1">
        <f t="array" ref="AC27">_xlfn.XLOOKUP(AC$1&amp;$R27,$C$3:$C$1662&amp;$D$3:$D$1662,$E$3:$E$1662,0,0,1)</f>
        <v>60400</v>
      </c>
      <c r="AM27" t="s">
        <v>908</v>
      </c>
      <c r="AN27" t="s">
        <v>881</v>
      </c>
      <c r="AO27">
        <v>8460</v>
      </c>
      <c r="AP27">
        <v>8595</v>
      </c>
      <c r="AQ27">
        <v>8455</v>
      </c>
      <c r="AR27">
        <v>8595</v>
      </c>
      <c r="AS27">
        <v>18513600</v>
      </c>
      <c r="AU27" s="7">
        <f t="shared" si="3"/>
        <v>3.4296028880866469E-2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60400</v>
      </c>
      <c r="R28" t="s">
        <v>38</v>
      </c>
      <c r="S28" s="2">
        <f t="shared" si="1"/>
        <v>2952300</v>
      </c>
      <c r="T28" s="2">
        <f t="shared" si="5"/>
        <v>1832000</v>
      </c>
      <c r="U28" s="2">
        <f t="shared" si="5"/>
        <v>4177800</v>
      </c>
      <c r="V28" s="2">
        <f t="shared" si="5"/>
        <v>2989800</v>
      </c>
      <c r="W28" s="2">
        <f t="shared" si="5"/>
        <v>3463400</v>
      </c>
      <c r="X28" s="2">
        <f t="shared" si="5"/>
        <v>2298500</v>
      </c>
      <c r="Y28" s="2" cm="1">
        <f t="array" ref="Y28">_xlfn.XLOOKUP(Y$1&amp;$R28,$C$3:$C$1662&amp;$D$3:$D$1662,$E$3:$E$1662,0,0,1)</f>
        <v>75700</v>
      </c>
      <c r="Z28" s="2" cm="1">
        <f t="array" ref="Z28">_xlfn.XLOOKUP(Z$1&amp;$R28,$C$3:$C$1662&amp;$D$3:$D$1662,$E$3:$E$1662,0,0,1)</f>
        <v>123500</v>
      </c>
      <c r="AA28" s="2" cm="1">
        <f t="array" ref="AA28">_xlfn.XLOOKUP(AA$1&amp;$R28,$C$3:$C$1662&amp;$D$3:$D$1662,$E$3:$E$1662,0,0,1)</f>
        <v>42500</v>
      </c>
      <c r="AB28" s="2" cm="1">
        <f t="array" ref="AB28">_xlfn.XLOOKUP(AB$1&amp;$R28,$C$3:$C$1662&amp;$D$3:$D$1662,$E$3:$E$1662,0,0,1)</f>
        <v>75700</v>
      </c>
      <c r="AC28" s="2" cm="1">
        <f t="array" ref="AC28">_xlfn.XLOOKUP(AC$1&amp;$R28,$C$3:$C$1662&amp;$D$3:$D$1662,$E$3:$E$1662,0,0,1)</f>
        <v>71800</v>
      </c>
      <c r="AM28" t="s">
        <v>909</v>
      </c>
      <c r="AN28" t="s">
        <v>881</v>
      </c>
      <c r="AO28">
        <v>8950</v>
      </c>
      <c r="AP28">
        <v>9310</v>
      </c>
      <c r="AQ28">
        <v>8782</v>
      </c>
      <c r="AR28">
        <v>9148</v>
      </c>
      <c r="AS28">
        <v>36627100</v>
      </c>
      <c r="AU28" s="7">
        <f t="shared" si="3"/>
        <v>6.4339732402559635E-2</v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71800</v>
      </c>
      <c r="R29" t="s">
        <v>241</v>
      </c>
      <c r="S29" s="2">
        <f t="shared" si="1"/>
        <v>3000600</v>
      </c>
      <c r="T29" s="2">
        <f t="shared" si="5"/>
        <v>1886100</v>
      </c>
      <c r="U29" s="2">
        <f t="shared" si="5"/>
        <v>4227100</v>
      </c>
      <c r="V29" s="2">
        <f t="shared" si="5"/>
        <v>3029700</v>
      </c>
      <c r="W29" s="2">
        <f t="shared" si="5"/>
        <v>3504900</v>
      </c>
      <c r="X29" s="2">
        <f t="shared" si="5"/>
        <v>2355200</v>
      </c>
      <c r="Y29" s="2" cm="1">
        <f t="array" ref="Y29">_xlfn.XLOOKUP(Y$1&amp;$R29,$C$3:$C$1662&amp;$D$3:$D$1662,$E$3:$E$1662,0,0,1)</f>
        <v>54100</v>
      </c>
      <c r="Z29" s="2" cm="1">
        <f t="array" ref="Z29">_xlfn.XLOOKUP(Z$1&amp;$R29,$C$3:$C$1662&amp;$D$3:$D$1662,$E$3:$E$1662,0,0,1)</f>
        <v>49300</v>
      </c>
      <c r="AA29" s="2" cm="1">
        <f t="array" ref="AA29">_xlfn.XLOOKUP(AA$1&amp;$R29,$C$3:$C$1662&amp;$D$3:$D$1662,$E$3:$E$1662,0,0,1)</f>
        <v>39900</v>
      </c>
      <c r="AB29" s="2" cm="1">
        <f t="array" ref="AB29">_xlfn.XLOOKUP(AB$1&amp;$R29,$C$3:$C$1662&amp;$D$3:$D$1662,$E$3:$E$1662,0,0,1)</f>
        <v>41500</v>
      </c>
      <c r="AC29" s="2" cm="1">
        <f t="array" ref="AC29">_xlfn.XLOOKUP(AC$1&amp;$R29,$C$3:$C$1662&amp;$D$3:$D$1662,$E$3:$E$1662,0,0,1)</f>
        <v>56700</v>
      </c>
      <c r="AM29" t="s">
        <v>910</v>
      </c>
      <c r="AN29" t="s">
        <v>881</v>
      </c>
      <c r="AO29">
        <v>8779</v>
      </c>
      <c r="AP29">
        <v>8955</v>
      </c>
      <c r="AQ29">
        <v>8666</v>
      </c>
      <c r="AR29">
        <v>8745</v>
      </c>
      <c r="AS29">
        <v>18772600</v>
      </c>
      <c r="AU29" s="7" t="str">
        <f t="shared" si="3"/>
        <v/>
      </c>
      <c r="AV29" s="7">
        <f t="shared" si="4"/>
        <v>-4.4053344993441157E-2</v>
      </c>
    </row>
    <row r="30" spans="3:48" x14ac:dyDescent="0.4">
      <c r="C30" t="s">
        <v>804</v>
      </c>
      <c r="D30" t="s">
        <v>533</v>
      </c>
      <c r="E30">
        <v>56700</v>
      </c>
      <c r="R30" t="s">
        <v>286</v>
      </c>
      <c r="S30" s="2">
        <f t="shared" si="1"/>
        <v>3046840</v>
      </c>
      <c r="T30" s="2">
        <f t="shared" si="5"/>
        <v>1922800</v>
      </c>
      <c r="U30" s="2">
        <f t="shared" si="5"/>
        <v>4330200</v>
      </c>
      <c r="V30" s="2">
        <f t="shared" si="5"/>
        <v>3050700</v>
      </c>
      <c r="W30" s="2">
        <f t="shared" si="5"/>
        <v>3533500</v>
      </c>
      <c r="X30" s="2">
        <f t="shared" si="5"/>
        <v>2397000</v>
      </c>
      <c r="Y30" s="2" cm="1">
        <f t="array" ref="Y30">_xlfn.XLOOKUP(Y$1&amp;$R30,$C$3:$C$1662&amp;$D$3:$D$1662,$E$3:$E$1662,0,0,1)</f>
        <v>36700</v>
      </c>
      <c r="Z30" s="2" cm="1">
        <f t="array" ref="Z30">_xlfn.XLOOKUP(Z$1&amp;$R30,$C$3:$C$1662&amp;$D$3:$D$1662,$E$3:$E$1662,0,0,1)</f>
        <v>103100</v>
      </c>
      <c r="AA30" s="2" cm="1">
        <f t="array" ref="AA30">_xlfn.XLOOKUP(AA$1&amp;$R30,$C$3:$C$1662&amp;$D$3:$D$1662,$E$3:$E$1662,0,0,1)</f>
        <v>21000</v>
      </c>
      <c r="AB30" s="2" cm="1">
        <f t="array" ref="AB30">_xlfn.XLOOKUP(AB$1&amp;$R30,$C$3:$C$1662&amp;$D$3:$D$1662,$E$3:$E$1662,0,0,1)</f>
        <v>28600</v>
      </c>
      <c r="AC30" s="2" cm="1">
        <f t="array" ref="AC30">_xlfn.XLOOKUP(AC$1&amp;$R30,$C$3:$C$1662&amp;$D$3:$D$1662,$E$3:$E$1662,0,0,1)</f>
        <v>41800</v>
      </c>
      <c r="AM30" t="s">
        <v>911</v>
      </c>
      <c r="AN30" t="s">
        <v>881</v>
      </c>
      <c r="AO30">
        <v>8777</v>
      </c>
      <c r="AP30">
        <v>8995</v>
      </c>
      <c r="AQ30">
        <v>8745</v>
      </c>
      <c r="AR30">
        <v>8899</v>
      </c>
      <c r="AS30">
        <v>12896300</v>
      </c>
      <c r="AU30" s="7">
        <f t="shared" si="3"/>
        <v>1.7610062893081757E-2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41800</v>
      </c>
      <c r="R31" t="s">
        <v>203</v>
      </c>
      <c r="S31" s="2">
        <f t="shared" si="1"/>
        <v>3089520</v>
      </c>
      <c r="T31" s="2">
        <f t="shared" si="5"/>
        <v>1953700</v>
      </c>
      <c r="U31" s="2">
        <f t="shared" si="5"/>
        <v>4409000</v>
      </c>
      <c r="V31" s="2">
        <f t="shared" si="5"/>
        <v>3090000</v>
      </c>
      <c r="W31" s="2">
        <f t="shared" si="5"/>
        <v>3554500</v>
      </c>
      <c r="X31" s="2">
        <f t="shared" si="5"/>
        <v>2440400</v>
      </c>
      <c r="Y31" s="2" cm="1">
        <f t="array" ref="Y31">_xlfn.XLOOKUP(Y$1&amp;$R31,$C$3:$C$1662&amp;$D$3:$D$1662,$E$3:$E$1662,0,0,1)</f>
        <v>30900</v>
      </c>
      <c r="Z31" s="2" cm="1">
        <f t="array" ref="Z31">_xlfn.XLOOKUP(Z$1&amp;$R31,$C$3:$C$1662&amp;$D$3:$D$1662,$E$3:$E$1662,0,0,1)</f>
        <v>78800</v>
      </c>
      <c r="AA31" s="2" cm="1">
        <f t="array" ref="AA31">_xlfn.XLOOKUP(AA$1&amp;$R31,$C$3:$C$1662&amp;$D$3:$D$1662,$E$3:$E$1662,0,0,1)</f>
        <v>39300</v>
      </c>
      <c r="AB31" s="2" cm="1">
        <f t="array" ref="AB31">_xlfn.XLOOKUP(AB$1&amp;$R31,$C$3:$C$1662&amp;$D$3:$D$1662,$E$3:$E$1662,0,0,1)</f>
        <v>21000</v>
      </c>
      <c r="AC31" s="2" cm="1">
        <f t="array" ref="AC31">_xlfn.XLOOKUP(AC$1&amp;$R31,$C$3:$C$1662&amp;$D$3:$D$1662,$E$3:$E$1662,0,0,1)</f>
        <v>43400</v>
      </c>
      <c r="AM31" t="s">
        <v>912</v>
      </c>
      <c r="AN31" t="s">
        <v>881</v>
      </c>
      <c r="AO31">
        <v>9130</v>
      </c>
      <c r="AP31">
        <v>9635</v>
      </c>
      <c r="AQ31">
        <v>9060</v>
      </c>
      <c r="AR31">
        <v>9625</v>
      </c>
      <c r="AS31">
        <v>23194600</v>
      </c>
      <c r="AU31" s="7">
        <f t="shared" si="3"/>
        <v>8.158220024721885E-2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43400</v>
      </c>
      <c r="R32" t="s">
        <v>153</v>
      </c>
      <c r="S32" s="2">
        <f t="shared" si="1"/>
        <v>3159040</v>
      </c>
      <c r="T32" s="2">
        <f t="shared" si="5"/>
        <v>2084800</v>
      </c>
      <c r="U32" s="2">
        <f t="shared" si="5"/>
        <v>4452700</v>
      </c>
      <c r="V32" s="2">
        <f t="shared" si="5"/>
        <v>3130500</v>
      </c>
      <c r="W32" s="2">
        <f t="shared" si="5"/>
        <v>3618800</v>
      </c>
      <c r="X32" s="2">
        <f t="shared" si="5"/>
        <v>2508400</v>
      </c>
      <c r="Y32" s="2" cm="1">
        <f t="array" ref="Y32">_xlfn.XLOOKUP(Y$1&amp;$R32,$C$3:$C$1662&amp;$D$3:$D$1662,$E$3:$E$1662,0,0,1)</f>
        <v>131100</v>
      </c>
      <c r="Z32" s="2" cm="1">
        <f t="array" ref="Z32">_xlfn.XLOOKUP(Z$1&amp;$R32,$C$3:$C$1662&amp;$D$3:$D$1662,$E$3:$E$1662,0,0,1)</f>
        <v>43700</v>
      </c>
      <c r="AA32" s="2" cm="1">
        <f t="array" ref="AA32">_xlfn.XLOOKUP(AA$1&amp;$R32,$C$3:$C$1662&amp;$D$3:$D$1662,$E$3:$E$1662,0,0,1)</f>
        <v>40500</v>
      </c>
      <c r="AB32" s="2" cm="1">
        <f t="array" ref="AB32">_xlfn.XLOOKUP(AB$1&amp;$R32,$C$3:$C$1662&amp;$D$3:$D$1662,$E$3:$E$1662,0,0,1)</f>
        <v>64300</v>
      </c>
      <c r="AC32" s="2" cm="1">
        <f t="array" ref="AC32">_xlfn.XLOOKUP(AC$1&amp;$R32,$C$3:$C$1662&amp;$D$3:$D$1662,$E$3:$E$1662,0,0,1)</f>
        <v>68000</v>
      </c>
      <c r="AM32" t="s">
        <v>913</v>
      </c>
      <c r="AN32" t="s">
        <v>881</v>
      </c>
      <c r="AO32">
        <v>9775</v>
      </c>
      <c r="AP32">
        <v>9854</v>
      </c>
      <c r="AQ32">
        <v>9390</v>
      </c>
      <c r="AR32">
        <v>9767</v>
      </c>
      <c r="AS32">
        <v>22227900</v>
      </c>
      <c r="AU32" s="7">
        <f t="shared" si="3"/>
        <v>1.475324675324674E-2</v>
      </c>
      <c r="AV32" s="7" t="str">
        <f t="shared" si="4"/>
        <v/>
      </c>
    </row>
    <row r="33" spans="3:48" x14ac:dyDescent="0.4">
      <c r="C33" t="s">
        <v>804</v>
      </c>
      <c r="D33" t="s">
        <v>536</v>
      </c>
      <c r="E33">
        <v>68000</v>
      </c>
      <c r="R33" t="s">
        <v>200</v>
      </c>
      <c r="S33" s="2">
        <f t="shared" si="1"/>
        <v>3217100</v>
      </c>
      <c r="T33" s="2">
        <f t="shared" si="5"/>
        <v>2168300</v>
      </c>
      <c r="U33" s="2">
        <f t="shared" si="5"/>
        <v>4489000</v>
      </c>
      <c r="V33" s="2">
        <f t="shared" si="5"/>
        <v>3205700</v>
      </c>
      <c r="W33" s="2">
        <f t="shared" si="5"/>
        <v>3657700</v>
      </c>
      <c r="X33" s="2">
        <f t="shared" si="5"/>
        <v>2564800</v>
      </c>
      <c r="Y33" s="2" cm="1">
        <f t="array" ref="Y33">_xlfn.XLOOKUP(Y$1&amp;$R33,$C$3:$C$1662&amp;$D$3:$D$1662,$E$3:$E$1662,0,0,1)</f>
        <v>83500</v>
      </c>
      <c r="Z33" s="2" cm="1">
        <f t="array" ref="Z33">_xlfn.XLOOKUP(Z$1&amp;$R33,$C$3:$C$1662&amp;$D$3:$D$1662,$E$3:$E$1662,0,0,1)</f>
        <v>36300</v>
      </c>
      <c r="AA33" s="2" cm="1">
        <f t="array" ref="AA33">_xlfn.XLOOKUP(AA$1&amp;$R33,$C$3:$C$1662&amp;$D$3:$D$1662,$E$3:$E$1662,0,0,1)</f>
        <v>75200</v>
      </c>
      <c r="AB33" s="2" cm="1">
        <f t="array" ref="AB33">_xlfn.XLOOKUP(AB$1&amp;$R33,$C$3:$C$1662&amp;$D$3:$D$1662,$E$3:$E$1662,0,0,1)</f>
        <v>38900</v>
      </c>
      <c r="AC33" s="2" cm="1">
        <f t="array" ref="AC33">_xlfn.XLOOKUP(AC$1&amp;$R33,$C$3:$C$1662&amp;$D$3:$D$1662,$E$3:$E$1662,0,0,1)</f>
        <v>56400</v>
      </c>
      <c r="AM33" t="s">
        <v>914</v>
      </c>
      <c r="AN33" t="s">
        <v>881</v>
      </c>
      <c r="AO33">
        <v>9999</v>
      </c>
      <c r="AP33">
        <v>10005</v>
      </c>
      <c r="AQ33">
        <v>9550</v>
      </c>
      <c r="AR33">
        <v>9638</v>
      </c>
      <c r="AS33">
        <v>16933400</v>
      </c>
      <c r="AU33" s="7" t="str">
        <f t="shared" si="3"/>
        <v/>
      </c>
      <c r="AV33" s="7">
        <f t="shared" si="4"/>
        <v>-1.3207740350158703E-2</v>
      </c>
    </row>
    <row r="34" spans="3:48" x14ac:dyDescent="0.4">
      <c r="C34" t="s">
        <v>804</v>
      </c>
      <c r="D34" t="s">
        <v>537</v>
      </c>
      <c r="E34">
        <v>56400</v>
      </c>
      <c r="R34" t="s">
        <v>26</v>
      </c>
      <c r="S34" s="2">
        <f t="shared" si="1"/>
        <v>3273160</v>
      </c>
      <c r="T34" s="2">
        <f t="shared" si="5"/>
        <v>2199700</v>
      </c>
      <c r="U34" s="2">
        <f t="shared" si="5"/>
        <v>4527800</v>
      </c>
      <c r="V34" s="2">
        <f t="shared" si="5"/>
        <v>3345400</v>
      </c>
      <c r="W34" s="2">
        <f t="shared" si="5"/>
        <v>3676700</v>
      </c>
      <c r="X34" s="2">
        <f t="shared" si="5"/>
        <v>2616200</v>
      </c>
      <c r="Y34" s="2" cm="1">
        <f t="array" ref="Y34">_xlfn.XLOOKUP(Y$1&amp;$R34,$C$3:$C$1662&amp;$D$3:$D$1662,$E$3:$E$1662,0,0,1)</f>
        <v>31400</v>
      </c>
      <c r="Z34" s="2" cm="1">
        <f t="array" ref="Z34">_xlfn.XLOOKUP(Z$1&amp;$R34,$C$3:$C$1662&amp;$D$3:$D$1662,$E$3:$E$1662,0,0,1)</f>
        <v>38800</v>
      </c>
      <c r="AA34" s="2" cm="1">
        <f t="array" ref="AA34">_xlfn.XLOOKUP(AA$1&amp;$R34,$C$3:$C$1662&amp;$D$3:$D$1662,$E$3:$E$1662,0,0,1)</f>
        <v>139700</v>
      </c>
      <c r="AB34" s="2" cm="1">
        <f t="array" ref="AB34">_xlfn.XLOOKUP(AB$1&amp;$R34,$C$3:$C$1662&amp;$D$3:$D$1662,$E$3:$E$1662,0,0,1)</f>
        <v>19000</v>
      </c>
      <c r="AC34" s="2" cm="1">
        <f t="array" ref="AC34">_xlfn.XLOOKUP(AC$1&amp;$R34,$C$3:$C$1662&amp;$D$3:$D$1662,$E$3:$E$1662,0,0,1)</f>
        <v>51400</v>
      </c>
      <c r="AM34" t="s">
        <v>915</v>
      </c>
      <c r="AN34" t="s">
        <v>881</v>
      </c>
      <c r="AO34">
        <v>9700</v>
      </c>
      <c r="AP34">
        <v>9847</v>
      </c>
      <c r="AQ34">
        <v>9567</v>
      </c>
      <c r="AR34">
        <v>9824</v>
      </c>
      <c r="AS34">
        <v>12021600</v>
      </c>
      <c r="AU34" s="7">
        <f t="shared" si="3"/>
        <v>1.9298609670056033E-2</v>
      </c>
      <c r="AV34" s="7" t="str">
        <f t="shared" si="4"/>
        <v/>
      </c>
    </row>
    <row r="35" spans="3:48" x14ac:dyDescent="0.4">
      <c r="C35" t="s">
        <v>804</v>
      </c>
      <c r="D35" t="s">
        <v>538</v>
      </c>
      <c r="E35">
        <v>51400</v>
      </c>
      <c r="R35" t="s">
        <v>99</v>
      </c>
      <c r="S35" s="2">
        <f t="shared" si="1"/>
        <v>3315640</v>
      </c>
      <c r="T35" s="2">
        <f t="shared" si="5"/>
        <v>2231000</v>
      </c>
      <c r="U35" s="2">
        <f t="shared" si="5"/>
        <v>4549800</v>
      </c>
      <c r="V35" s="2">
        <f t="shared" si="5"/>
        <v>3424700</v>
      </c>
      <c r="W35" s="2">
        <f t="shared" si="5"/>
        <v>3713800</v>
      </c>
      <c r="X35" s="2">
        <f t="shared" si="5"/>
        <v>2658900</v>
      </c>
      <c r="Y35" s="2" cm="1">
        <f t="array" ref="Y35">_xlfn.XLOOKUP(Y$1&amp;$R35,$C$3:$C$1662&amp;$D$3:$D$1662,$E$3:$E$1662,0,0,1)</f>
        <v>31300</v>
      </c>
      <c r="Z35" s="2" cm="1">
        <f t="array" ref="Z35">_xlfn.XLOOKUP(Z$1&amp;$R35,$C$3:$C$1662&amp;$D$3:$D$1662,$E$3:$E$1662,0,0,1)</f>
        <v>22000</v>
      </c>
      <c r="AA35" s="2" cm="1">
        <f t="array" ref="AA35">_xlfn.XLOOKUP(AA$1&amp;$R35,$C$3:$C$1662&amp;$D$3:$D$1662,$E$3:$E$1662,0,0,1)</f>
        <v>79300</v>
      </c>
      <c r="AB35" s="2" cm="1">
        <f t="array" ref="AB35">_xlfn.XLOOKUP(AB$1&amp;$R35,$C$3:$C$1662&amp;$D$3:$D$1662,$E$3:$E$1662,0,0,1)</f>
        <v>37100</v>
      </c>
      <c r="AC35" s="2" cm="1">
        <f t="array" ref="AC35">_xlfn.XLOOKUP(AC$1&amp;$R35,$C$3:$C$1662&amp;$D$3:$D$1662,$E$3:$E$1662,0,0,1)</f>
        <v>42700</v>
      </c>
      <c r="AM35" t="s">
        <v>916</v>
      </c>
      <c r="AN35" t="s">
        <v>881</v>
      </c>
      <c r="AO35">
        <v>9652</v>
      </c>
      <c r="AP35">
        <v>9750</v>
      </c>
      <c r="AQ35">
        <v>9380</v>
      </c>
      <c r="AR35">
        <v>9514</v>
      </c>
      <c r="AS35">
        <v>14936500</v>
      </c>
      <c r="AU35" s="7" t="str">
        <f t="shared" si="3"/>
        <v/>
      </c>
      <c r="AV35" s="7">
        <f t="shared" si="4"/>
        <v>-3.1555374592833862E-2</v>
      </c>
    </row>
    <row r="36" spans="3:48" x14ac:dyDescent="0.4">
      <c r="C36" t="s">
        <v>804</v>
      </c>
      <c r="D36" t="s">
        <v>539</v>
      </c>
      <c r="E36">
        <v>42700</v>
      </c>
      <c r="R36" t="s">
        <v>83</v>
      </c>
      <c r="S36" s="2">
        <f t="shared" si="1"/>
        <v>3394900</v>
      </c>
      <c r="T36" s="2">
        <f t="shared" ref="T36:X51" si="6">T35+Y36</f>
        <v>2249100</v>
      </c>
      <c r="U36" s="2">
        <f t="shared" si="6"/>
        <v>4578300</v>
      </c>
      <c r="V36" s="2">
        <f t="shared" si="6"/>
        <v>3478100</v>
      </c>
      <c r="W36" s="2">
        <f t="shared" si="6"/>
        <v>3745100</v>
      </c>
      <c r="X36" s="2">
        <f t="shared" si="6"/>
        <v>2923900</v>
      </c>
      <c r="Y36" s="2" cm="1">
        <f t="array" ref="Y36">_xlfn.XLOOKUP(Y$1&amp;$R36,$C$3:$C$1662&amp;$D$3:$D$1662,$E$3:$E$1662,0,0,1)</f>
        <v>18100</v>
      </c>
      <c r="Z36" s="2" cm="1">
        <f t="array" ref="Z36">_xlfn.XLOOKUP(Z$1&amp;$R36,$C$3:$C$1662&amp;$D$3:$D$1662,$E$3:$E$1662,0,0,1)</f>
        <v>28500</v>
      </c>
      <c r="AA36" s="2" cm="1">
        <f t="array" ref="AA36">_xlfn.XLOOKUP(AA$1&amp;$R36,$C$3:$C$1662&amp;$D$3:$D$1662,$E$3:$E$1662,0,0,1)</f>
        <v>53400</v>
      </c>
      <c r="AB36" s="2" cm="1">
        <f t="array" ref="AB36">_xlfn.XLOOKUP(AB$1&amp;$R36,$C$3:$C$1662&amp;$D$3:$D$1662,$E$3:$E$1662,0,0,1)</f>
        <v>31300</v>
      </c>
      <c r="AC36" s="2" cm="1">
        <f t="array" ref="AC36">_xlfn.XLOOKUP(AC$1&amp;$R36,$C$3:$C$1662&amp;$D$3:$D$1662,$E$3:$E$1662,0,0,1)</f>
        <v>265000</v>
      </c>
      <c r="AM36" t="s">
        <v>917</v>
      </c>
      <c r="AN36" t="s">
        <v>881</v>
      </c>
      <c r="AO36">
        <v>9500</v>
      </c>
      <c r="AP36">
        <v>9587</v>
      </c>
      <c r="AQ36">
        <v>9360</v>
      </c>
      <c r="AR36">
        <v>9380</v>
      </c>
      <c r="AS36">
        <v>12323900</v>
      </c>
      <c r="AU36" s="7" t="str">
        <f t="shared" si="3"/>
        <v/>
      </c>
      <c r="AV36" s="7">
        <f t="shared" si="4"/>
        <v>-1.4084507042253502E-2</v>
      </c>
    </row>
    <row r="37" spans="3:48" x14ac:dyDescent="0.4">
      <c r="C37" t="s">
        <v>804</v>
      </c>
      <c r="D37" t="s">
        <v>540</v>
      </c>
      <c r="E37">
        <v>265000</v>
      </c>
      <c r="R37" t="s">
        <v>152</v>
      </c>
      <c r="S37" s="2">
        <f t="shared" si="1"/>
        <v>3440120</v>
      </c>
      <c r="T37" s="2">
        <f t="shared" si="6"/>
        <v>2271400</v>
      </c>
      <c r="U37" s="2">
        <f t="shared" si="6"/>
        <v>4619300</v>
      </c>
      <c r="V37" s="2">
        <f t="shared" si="6"/>
        <v>3514400</v>
      </c>
      <c r="W37" s="2">
        <f t="shared" si="6"/>
        <v>3802400</v>
      </c>
      <c r="X37" s="2">
        <f t="shared" si="6"/>
        <v>2993100</v>
      </c>
      <c r="Y37" s="2" cm="1">
        <f t="array" ref="Y37">_xlfn.XLOOKUP(Y$1&amp;$R37,$C$3:$C$1662&amp;$D$3:$D$1662,$E$3:$E$1662,0,0,1)</f>
        <v>22300</v>
      </c>
      <c r="Z37" s="2" cm="1">
        <f t="array" ref="Z37">_xlfn.XLOOKUP(Z$1&amp;$R37,$C$3:$C$1662&amp;$D$3:$D$1662,$E$3:$E$1662,0,0,1)</f>
        <v>41000</v>
      </c>
      <c r="AA37" s="2" cm="1">
        <f t="array" ref="AA37">_xlfn.XLOOKUP(AA$1&amp;$R37,$C$3:$C$1662&amp;$D$3:$D$1662,$E$3:$E$1662,0,0,1)</f>
        <v>36300</v>
      </c>
      <c r="AB37" s="2" cm="1">
        <f t="array" ref="AB37">_xlfn.XLOOKUP(AB$1&amp;$R37,$C$3:$C$1662&amp;$D$3:$D$1662,$E$3:$E$1662,0,0,1)</f>
        <v>57300</v>
      </c>
      <c r="AC37" s="2" cm="1">
        <f t="array" ref="AC37">_xlfn.XLOOKUP(AC$1&amp;$R37,$C$3:$C$1662&amp;$D$3:$D$1662,$E$3:$E$1662,0,0,1)</f>
        <v>69200</v>
      </c>
      <c r="AM37" t="s">
        <v>918</v>
      </c>
      <c r="AN37" t="s">
        <v>881</v>
      </c>
      <c r="AO37">
        <v>9399</v>
      </c>
      <c r="AP37">
        <v>9437</v>
      </c>
      <c r="AQ37">
        <v>9116</v>
      </c>
      <c r="AR37">
        <v>9118</v>
      </c>
      <c r="AS37">
        <v>11422500</v>
      </c>
      <c r="AU37" s="7" t="str">
        <f t="shared" si="3"/>
        <v/>
      </c>
      <c r="AV37" s="7">
        <f t="shared" si="4"/>
        <v>-2.7931769722814526E-2</v>
      </c>
    </row>
    <row r="38" spans="3:48" x14ac:dyDescent="0.4">
      <c r="C38" t="s">
        <v>804</v>
      </c>
      <c r="D38" t="s">
        <v>541</v>
      </c>
      <c r="E38">
        <v>69200</v>
      </c>
      <c r="R38" t="s">
        <v>33</v>
      </c>
      <c r="S38" s="2">
        <f t="shared" si="1"/>
        <v>3483220</v>
      </c>
      <c r="T38" s="2">
        <f t="shared" si="6"/>
        <v>2308800</v>
      </c>
      <c r="U38" s="2">
        <f t="shared" si="6"/>
        <v>4647300</v>
      </c>
      <c r="V38" s="2">
        <f t="shared" si="6"/>
        <v>3562100</v>
      </c>
      <c r="W38" s="2">
        <f t="shared" si="6"/>
        <v>3833600</v>
      </c>
      <c r="X38" s="2">
        <f t="shared" si="6"/>
        <v>3064300</v>
      </c>
      <c r="Y38" s="2" cm="1">
        <f t="array" ref="Y38">_xlfn.XLOOKUP(Y$1&amp;$R38,$C$3:$C$1662&amp;$D$3:$D$1662,$E$3:$E$1662,0,0,1)</f>
        <v>37400</v>
      </c>
      <c r="Z38" s="2" cm="1">
        <f t="array" ref="Z38">_xlfn.XLOOKUP(Z$1&amp;$R38,$C$3:$C$1662&amp;$D$3:$D$1662,$E$3:$E$1662,0,0,1)</f>
        <v>28000</v>
      </c>
      <c r="AA38" s="2" cm="1">
        <f t="array" ref="AA38">_xlfn.XLOOKUP(AA$1&amp;$R38,$C$3:$C$1662&amp;$D$3:$D$1662,$E$3:$E$1662,0,0,1)</f>
        <v>47700</v>
      </c>
      <c r="AB38" s="2" cm="1">
        <f t="array" ref="AB38">_xlfn.XLOOKUP(AB$1&amp;$R38,$C$3:$C$1662&amp;$D$3:$D$1662,$E$3:$E$1662,0,0,1)</f>
        <v>31200</v>
      </c>
      <c r="AC38" s="2" cm="1">
        <f t="array" ref="AC38">_xlfn.XLOOKUP(AC$1&amp;$R38,$C$3:$C$1662&amp;$D$3:$D$1662,$E$3:$E$1662,0,0,1)</f>
        <v>71200</v>
      </c>
      <c r="AM38" t="s">
        <v>919</v>
      </c>
      <c r="AN38" t="s">
        <v>881</v>
      </c>
      <c r="AO38">
        <v>9210</v>
      </c>
      <c r="AP38">
        <v>9355</v>
      </c>
      <c r="AQ38">
        <v>9136</v>
      </c>
      <c r="AR38">
        <v>9136</v>
      </c>
      <c r="AS38">
        <v>9381800</v>
      </c>
      <c r="AU38" s="7">
        <f t="shared" si="3"/>
        <v>1.9741171309497485E-3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71200</v>
      </c>
      <c r="R39" t="s">
        <v>51</v>
      </c>
      <c r="S39" s="2">
        <f t="shared" si="1"/>
        <v>3527580</v>
      </c>
      <c r="T39" s="2">
        <f t="shared" si="6"/>
        <v>2333700</v>
      </c>
      <c r="U39" s="2">
        <f t="shared" si="6"/>
        <v>4705900</v>
      </c>
      <c r="V39" s="2">
        <f t="shared" si="6"/>
        <v>3619100</v>
      </c>
      <c r="W39" s="2">
        <f t="shared" si="6"/>
        <v>3883600</v>
      </c>
      <c r="X39" s="2">
        <f t="shared" si="6"/>
        <v>3095600</v>
      </c>
      <c r="Y39" s="2" cm="1">
        <f t="array" ref="Y39">_xlfn.XLOOKUP(Y$1&amp;$R39,$C$3:$C$1662&amp;$D$3:$D$1662,$E$3:$E$1662,0,0,1)</f>
        <v>24900</v>
      </c>
      <c r="Z39" s="2" cm="1">
        <f t="array" ref="Z39">_xlfn.XLOOKUP(Z$1&amp;$R39,$C$3:$C$1662&amp;$D$3:$D$1662,$E$3:$E$1662,0,0,1)</f>
        <v>58600</v>
      </c>
      <c r="AA39" s="2" cm="1">
        <f t="array" ref="AA39">_xlfn.XLOOKUP(AA$1&amp;$R39,$C$3:$C$1662&amp;$D$3:$D$1662,$E$3:$E$1662,0,0,1)</f>
        <v>57000</v>
      </c>
      <c r="AB39" s="2" cm="1">
        <f t="array" ref="AB39">_xlfn.XLOOKUP(AB$1&amp;$R39,$C$3:$C$1662&amp;$D$3:$D$1662,$E$3:$E$1662,0,0,1)</f>
        <v>50000</v>
      </c>
      <c r="AC39" s="2" cm="1">
        <f t="array" ref="AC39">_xlfn.XLOOKUP(AC$1&amp;$R39,$C$3:$C$1662&amp;$D$3:$D$1662,$E$3:$E$1662,0,0,1)</f>
        <v>31300</v>
      </c>
      <c r="AM39" t="s">
        <v>920</v>
      </c>
      <c r="AN39" t="s">
        <v>881</v>
      </c>
      <c r="AO39">
        <v>8836</v>
      </c>
      <c r="AP39">
        <v>9262</v>
      </c>
      <c r="AQ39">
        <v>8809</v>
      </c>
      <c r="AR39">
        <v>9100</v>
      </c>
      <c r="AS39">
        <v>13343300</v>
      </c>
      <c r="AU39" s="7" t="str">
        <f t="shared" si="3"/>
        <v/>
      </c>
      <c r="AV39" s="7">
        <f t="shared" si="4"/>
        <v>-3.9404553415061105E-3</v>
      </c>
    </row>
    <row r="40" spans="3:48" x14ac:dyDescent="0.4">
      <c r="C40" t="s">
        <v>804</v>
      </c>
      <c r="D40" t="s">
        <v>543</v>
      </c>
      <c r="E40">
        <v>31300</v>
      </c>
      <c r="R40" t="s">
        <v>280</v>
      </c>
      <c r="S40" s="2">
        <f t="shared" si="1"/>
        <v>3568220</v>
      </c>
      <c r="T40" s="2">
        <f t="shared" si="6"/>
        <v>2351700</v>
      </c>
      <c r="U40" s="2">
        <f t="shared" si="6"/>
        <v>4751900</v>
      </c>
      <c r="V40" s="2">
        <f t="shared" si="6"/>
        <v>3646100</v>
      </c>
      <c r="W40" s="2">
        <f t="shared" si="6"/>
        <v>3968300</v>
      </c>
      <c r="X40" s="2">
        <f t="shared" si="6"/>
        <v>3123100</v>
      </c>
      <c r="Y40" s="2" cm="1">
        <f t="array" ref="Y40">_xlfn.XLOOKUP(Y$1&amp;$R40,$C$3:$C$1662&amp;$D$3:$D$1662,$E$3:$E$1662,0,0,1)</f>
        <v>18000</v>
      </c>
      <c r="Z40" s="2" cm="1">
        <f t="array" ref="Z40">_xlfn.XLOOKUP(Z$1&amp;$R40,$C$3:$C$1662&amp;$D$3:$D$1662,$E$3:$E$1662,0,0,1)</f>
        <v>46000</v>
      </c>
      <c r="AA40" s="2" cm="1">
        <f t="array" ref="AA40">_xlfn.XLOOKUP(AA$1&amp;$R40,$C$3:$C$1662&amp;$D$3:$D$1662,$E$3:$E$1662,0,0,1)</f>
        <v>27000</v>
      </c>
      <c r="AB40" s="2" cm="1">
        <f t="array" ref="AB40">_xlfn.XLOOKUP(AB$1&amp;$R40,$C$3:$C$1662&amp;$D$3:$D$1662,$E$3:$E$1662,0,0,1)</f>
        <v>84700</v>
      </c>
      <c r="AC40" s="2" cm="1">
        <f t="array" ref="AC40">_xlfn.XLOOKUP(AC$1&amp;$R40,$C$3:$C$1662&amp;$D$3:$D$1662,$E$3:$E$1662,0,0,1)</f>
        <v>27500</v>
      </c>
      <c r="AM40" t="s">
        <v>921</v>
      </c>
      <c r="AN40" t="s">
        <v>881</v>
      </c>
      <c r="AO40">
        <v>9085</v>
      </c>
      <c r="AP40">
        <v>9515</v>
      </c>
      <c r="AQ40">
        <v>9084</v>
      </c>
      <c r="AR40">
        <v>9437</v>
      </c>
      <c r="AS40">
        <v>15526900</v>
      </c>
      <c r="AU40" s="7">
        <f t="shared" si="3"/>
        <v>3.703296703296699E-2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27500</v>
      </c>
      <c r="R41" t="s">
        <v>154</v>
      </c>
      <c r="S41" s="2">
        <f t="shared" si="1"/>
        <v>3601100</v>
      </c>
      <c r="T41" s="2">
        <f t="shared" si="6"/>
        <v>2388700</v>
      </c>
      <c r="U41" s="2">
        <f t="shared" si="6"/>
        <v>4772600</v>
      </c>
      <c r="V41" s="2">
        <f t="shared" si="6"/>
        <v>3668400</v>
      </c>
      <c r="W41" s="2">
        <f t="shared" si="6"/>
        <v>4023000</v>
      </c>
      <c r="X41" s="2">
        <f t="shared" si="6"/>
        <v>3152800</v>
      </c>
      <c r="Y41" s="2" cm="1">
        <f t="array" ref="Y41">_xlfn.XLOOKUP(Y$1&amp;$R41,$C$3:$C$1662&amp;$D$3:$D$1662,$E$3:$E$1662,0,0,1)</f>
        <v>37000</v>
      </c>
      <c r="Z41" s="2" cm="1">
        <f t="array" ref="Z41">_xlfn.XLOOKUP(Z$1&amp;$R41,$C$3:$C$1662&amp;$D$3:$D$1662,$E$3:$E$1662,0,0,1)</f>
        <v>20700</v>
      </c>
      <c r="AA41" s="2" cm="1">
        <f t="array" ref="AA41">_xlfn.XLOOKUP(AA$1&amp;$R41,$C$3:$C$1662&amp;$D$3:$D$1662,$E$3:$E$1662,0,0,1)</f>
        <v>22300</v>
      </c>
      <c r="AB41" s="2" cm="1">
        <f t="array" ref="AB41">_xlfn.XLOOKUP(AB$1&amp;$R41,$C$3:$C$1662&amp;$D$3:$D$1662,$E$3:$E$1662,0,0,1)</f>
        <v>54700</v>
      </c>
      <c r="AC41" s="2" cm="1">
        <f t="array" ref="AC41">_xlfn.XLOOKUP(AC$1&amp;$R41,$C$3:$C$1662&amp;$D$3:$D$1662,$E$3:$E$1662,0,0,1)</f>
        <v>29700</v>
      </c>
      <c r="AM41" t="s">
        <v>922</v>
      </c>
      <c r="AN41" t="s">
        <v>881</v>
      </c>
      <c r="AO41">
        <v>9475</v>
      </c>
      <c r="AP41">
        <v>9541</v>
      </c>
      <c r="AQ41">
        <v>9263</v>
      </c>
      <c r="AR41">
        <v>9541</v>
      </c>
      <c r="AS41">
        <v>13196500</v>
      </c>
      <c r="AU41" s="7">
        <f t="shared" si="3"/>
        <v>1.1020451414644583E-2</v>
      </c>
      <c r="AV41" s="7" t="str">
        <f t="shared" si="4"/>
        <v/>
      </c>
    </row>
    <row r="42" spans="3:48" x14ac:dyDescent="0.4">
      <c r="C42" t="s">
        <v>804</v>
      </c>
      <c r="D42" t="s">
        <v>545</v>
      </c>
      <c r="E42">
        <v>29700</v>
      </c>
      <c r="R42" t="s">
        <v>133</v>
      </c>
      <c r="S42" s="2">
        <f t="shared" si="1"/>
        <v>3638680</v>
      </c>
      <c r="T42" s="2">
        <f t="shared" si="6"/>
        <v>2422500</v>
      </c>
      <c r="U42" s="2">
        <f t="shared" si="6"/>
        <v>4818100</v>
      </c>
      <c r="V42" s="2">
        <f t="shared" si="6"/>
        <v>3736500</v>
      </c>
      <c r="W42" s="2">
        <f t="shared" si="6"/>
        <v>4049000</v>
      </c>
      <c r="X42" s="2">
        <f t="shared" si="6"/>
        <v>3167300</v>
      </c>
      <c r="Y42" s="2" cm="1">
        <f t="array" ref="Y42">_xlfn.XLOOKUP(Y$1&amp;$R42,$C$3:$C$1662&amp;$D$3:$D$1662,$E$3:$E$1662,0,0,1)</f>
        <v>33800</v>
      </c>
      <c r="Z42" s="2" cm="1">
        <f t="array" ref="Z42">_xlfn.XLOOKUP(Z$1&amp;$R42,$C$3:$C$1662&amp;$D$3:$D$1662,$E$3:$E$1662,0,0,1)</f>
        <v>45500</v>
      </c>
      <c r="AA42" s="2" cm="1">
        <f t="array" ref="AA42">_xlfn.XLOOKUP(AA$1&amp;$R42,$C$3:$C$1662&amp;$D$3:$D$1662,$E$3:$E$1662,0,0,1)</f>
        <v>68100</v>
      </c>
      <c r="AB42" s="2" cm="1">
        <f t="array" ref="AB42">_xlfn.XLOOKUP(AB$1&amp;$R42,$C$3:$C$1662&amp;$D$3:$D$1662,$E$3:$E$1662,0,0,1)</f>
        <v>26000</v>
      </c>
      <c r="AC42" s="2" cm="1">
        <f t="array" ref="AC42">_xlfn.XLOOKUP(AC$1&amp;$R42,$C$3:$C$1662&amp;$D$3:$D$1662,$E$3:$E$1662,0,0,1)</f>
        <v>14500</v>
      </c>
      <c r="AM42" t="s">
        <v>923</v>
      </c>
      <c r="AN42" t="s">
        <v>881</v>
      </c>
      <c r="AO42">
        <v>9539</v>
      </c>
      <c r="AP42">
        <v>9699</v>
      </c>
      <c r="AQ42">
        <v>9070</v>
      </c>
      <c r="AR42">
        <v>9385</v>
      </c>
      <c r="AS42">
        <v>21651900</v>
      </c>
      <c r="AU42" s="7" t="str">
        <f t="shared" si="3"/>
        <v/>
      </c>
      <c r="AV42" s="7">
        <f t="shared" si="4"/>
        <v>-1.6350487370296651E-2</v>
      </c>
    </row>
    <row r="43" spans="3:48" x14ac:dyDescent="0.4">
      <c r="C43" t="s">
        <v>804</v>
      </c>
      <c r="D43" t="s">
        <v>546</v>
      </c>
      <c r="E43">
        <v>14500</v>
      </c>
      <c r="R43" t="s">
        <v>113</v>
      </c>
      <c r="S43" s="2">
        <f t="shared" si="1"/>
        <v>3673640</v>
      </c>
      <c r="T43" s="2">
        <f t="shared" si="6"/>
        <v>2454600</v>
      </c>
      <c r="U43" s="2">
        <f t="shared" si="6"/>
        <v>4857000</v>
      </c>
      <c r="V43" s="2">
        <f t="shared" si="6"/>
        <v>3753800</v>
      </c>
      <c r="W43" s="2">
        <f t="shared" si="6"/>
        <v>4090000</v>
      </c>
      <c r="X43" s="2">
        <f t="shared" si="6"/>
        <v>3212800</v>
      </c>
      <c r="Y43" s="2" cm="1">
        <f t="array" ref="Y43">_xlfn.XLOOKUP(Y$1&amp;$R43,$C$3:$C$1662&amp;$D$3:$D$1662,$E$3:$E$1662,0,0,1)</f>
        <v>32100</v>
      </c>
      <c r="Z43" s="2" cm="1">
        <f t="array" ref="Z43">_xlfn.XLOOKUP(Z$1&amp;$R43,$C$3:$C$1662&amp;$D$3:$D$1662,$E$3:$E$1662,0,0,1)</f>
        <v>38900</v>
      </c>
      <c r="AA43" s="2" cm="1">
        <f t="array" ref="AA43">_xlfn.XLOOKUP(AA$1&amp;$R43,$C$3:$C$1662&amp;$D$3:$D$1662,$E$3:$E$1662,0,0,1)</f>
        <v>17300</v>
      </c>
      <c r="AB43" s="2" cm="1">
        <f t="array" ref="AB43">_xlfn.XLOOKUP(AB$1&amp;$R43,$C$3:$C$1662&amp;$D$3:$D$1662,$E$3:$E$1662,0,0,1)</f>
        <v>41000</v>
      </c>
      <c r="AC43" s="2" cm="1">
        <f t="array" ref="AC43">_xlfn.XLOOKUP(AC$1&amp;$R43,$C$3:$C$1662&amp;$D$3:$D$1662,$E$3:$E$1662,0,0,1)</f>
        <v>45500</v>
      </c>
      <c r="AM43" t="s">
        <v>924</v>
      </c>
      <c r="AN43" t="s">
        <v>881</v>
      </c>
      <c r="AO43">
        <v>9400</v>
      </c>
      <c r="AP43">
        <v>9640</v>
      </c>
      <c r="AQ43">
        <v>9225</v>
      </c>
      <c r="AR43">
        <v>9447</v>
      </c>
      <c r="AS43">
        <v>19303600</v>
      </c>
      <c r="AU43" s="7">
        <f t="shared" si="3"/>
        <v>6.6062866275973242E-3</v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45500</v>
      </c>
      <c r="R44" t="s">
        <v>49</v>
      </c>
      <c r="S44" s="2">
        <f t="shared" si="1"/>
        <v>3709640</v>
      </c>
      <c r="T44" s="2">
        <f t="shared" si="6"/>
        <v>2494000</v>
      </c>
      <c r="U44" s="2">
        <f t="shared" si="6"/>
        <v>4906300</v>
      </c>
      <c r="V44" s="2">
        <f t="shared" si="6"/>
        <v>3775000</v>
      </c>
      <c r="W44" s="2">
        <f t="shared" si="6"/>
        <v>4106500</v>
      </c>
      <c r="X44" s="2">
        <f t="shared" si="6"/>
        <v>3266400</v>
      </c>
      <c r="Y44" s="2" cm="1">
        <f t="array" ref="Y44">_xlfn.XLOOKUP(Y$1&amp;$R44,$C$3:$C$1662&amp;$D$3:$D$1662,$E$3:$E$1662,0,0,1)</f>
        <v>39400</v>
      </c>
      <c r="Z44" s="2" cm="1">
        <f t="array" ref="Z44">_xlfn.XLOOKUP(Z$1&amp;$R44,$C$3:$C$1662&amp;$D$3:$D$1662,$E$3:$E$1662,0,0,1)</f>
        <v>49300</v>
      </c>
      <c r="AA44" s="2" cm="1">
        <f t="array" ref="AA44">_xlfn.XLOOKUP(AA$1&amp;$R44,$C$3:$C$1662&amp;$D$3:$D$1662,$E$3:$E$1662,0,0,1)</f>
        <v>21200</v>
      </c>
      <c r="AB44" s="2" cm="1">
        <f t="array" ref="AB44">_xlfn.XLOOKUP(AB$1&amp;$R44,$C$3:$C$1662&amp;$D$3:$D$1662,$E$3:$E$1662,0,0,1)</f>
        <v>16500</v>
      </c>
      <c r="AC44" s="2" cm="1">
        <f t="array" ref="AC44">_xlfn.XLOOKUP(AC$1&amp;$R44,$C$3:$C$1662&amp;$D$3:$D$1662,$E$3:$E$1662,0,0,1)</f>
        <v>53600</v>
      </c>
      <c r="AM44" t="s">
        <v>925</v>
      </c>
      <c r="AN44" t="s">
        <v>881</v>
      </c>
      <c r="AO44">
        <v>9521</v>
      </c>
      <c r="AP44">
        <v>9573</v>
      </c>
      <c r="AQ44">
        <v>9205</v>
      </c>
      <c r="AR44">
        <v>9232</v>
      </c>
      <c r="AS44">
        <v>22101900</v>
      </c>
      <c r="AU44" s="7" t="str">
        <f t="shared" si="3"/>
        <v/>
      </c>
      <c r="AV44" s="7">
        <f t="shared" si="4"/>
        <v>-2.2758547687096398E-2</v>
      </c>
    </row>
    <row r="45" spans="3:48" x14ac:dyDescent="0.4">
      <c r="C45" t="s">
        <v>804</v>
      </c>
      <c r="D45" t="s">
        <v>548</v>
      </c>
      <c r="E45">
        <v>53600</v>
      </c>
      <c r="R45" t="s">
        <v>242</v>
      </c>
      <c r="S45" s="2">
        <f t="shared" si="1"/>
        <v>3739320</v>
      </c>
      <c r="T45" s="2">
        <f t="shared" si="6"/>
        <v>2519700</v>
      </c>
      <c r="U45" s="2">
        <f t="shared" si="6"/>
        <v>4958700</v>
      </c>
      <c r="V45" s="2">
        <f t="shared" si="6"/>
        <v>3800000</v>
      </c>
      <c r="W45" s="2">
        <f t="shared" si="6"/>
        <v>4133600</v>
      </c>
      <c r="X45" s="2">
        <f t="shared" si="6"/>
        <v>3284600</v>
      </c>
      <c r="Y45" s="2" cm="1">
        <f t="array" ref="Y45">_xlfn.XLOOKUP(Y$1&amp;$R45,$C$3:$C$1662&amp;$D$3:$D$1662,$E$3:$E$1662,0,0,1)</f>
        <v>25700</v>
      </c>
      <c r="Z45" s="2" cm="1">
        <f t="array" ref="Z45">_xlfn.XLOOKUP(Z$1&amp;$R45,$C$3:$C$1662&amp;$D$3:$D$1662,$E$3:$E$1662,0,0,1)</f>
        <v>52400</v>
      </c>
      <c r="AA45" s="2" cm="1">
        <f t="array" ref="AA45">_xlfn.XLOOKUP(AA$1&amp;$R45,$C$3:$C$1662&amp;$D$3:$D$1662,$E$3:$E$1662,0,0,1)</f>
        <v>25000</v>
      </c>
      <c r="AB45" s="2" cm="1">
        <f t="array" ref="AB45">_xlfn.XLOOKUP(AB$1&amp;$R45,$C$3:$C$1662&amp;$D$3:$D$1662,$E$3:$E$1662,0,0,1)</f>
        <v>27100</v>
      </c>
      <c r="AC45" s="2" cm="1">
        <f t="array" ref="AC45">_xlfn.XLOOKUP(AC$1&amp;$R45,$C$3:$C$1662&amp;$D$3:$D$1662,$E$3:$E$1662,0,0,1)</f>
        <v>18200</v>
      </c>
      <c r="AM45" t="s">
        <v>926</v>
      </c>
      <c r="AN45" t="s">
        <v>881</v>
      </c>
      <c r="AO45">
        <v>9116</v>
      </c>
      <c r="AP45">
        <v>9173</v>
      </c>
      <c r="AQ45">
        <v>8702</v>
      </c>
      <c r="AR45">
        <v>8834</v>
      </c>
      <c r="AS45">
        <v>16720500</v>
      </c>
      <c r="AU45" s="7" t="str">
        <f t="shared" si="3"/>
        <v/>
      </c>
      <c r="AV45" s="7">
        <f t="shared" si="4"/>
        <v>-4.3110918544194132E-2</v>
      </c>
    </row>
    <row r="46" spans="3:48" x14ac:dyDescent="0.4">
      <c r="C46" t="s">
        <v>804</v>
      </c>
      <c r="D46" t="s">
        <v>549</v>
      </c>
      <c r="E46">
        <v>18200</v>
      </c>
      <c r="R46" t="s">
        <v>126</v>
      </c>
      <c r="S46" s="2">
        <f t="shared" si="1"/>
        <v>3792560</v>
      </c>
      <c r="T46" s="2">
        <f t="shared" si="6"/>
        <v>2536300</v>
      </c>
      <c r="U46" s="2">
        <f t="shared" si="6"/>
        <v>4978800</v>
      </c>
      <c r="V46" s="2">
        <f t="shared" si="6"/>
        <v>3842900</v>
      </c>
      <c r="W46" s="2">
        <f t="shared" si="6"/>
        <v>4172500</v>
      </c>
      <c r="X46" s="2">
        <f t="shared" si="6"/>
        <v>3432300</v>
      </c>
      <c r="Y46" s="2" cm="1">
        <f t="array" ref="Y46">_xlfn.XLOOKUP(Y$1&amp;$R46,$C$3:$C$1662&amp;$D$3:$D$1662,$E$3:$E$1662,0,0,1)</f>
        <v>16600</v>
      </c>
      <c r="Z46" s="2" cm="1">
        <f t="array" ref="Z46">_xlfn.XLOOKUP(Z$1&amp;$R46,$C$3:$C$1662&amp;$D$3:$D$1662,$E$3:$E$1662,0,0,1)</f>
        <v>20100</v>
      </c>
      <c r="AA46" s="2" cm="1">
        <f t="array" ref="AA46">_xlfn.XLOOKUP(AA$1&amp;$R46,$C$3:$C$1662&amp;$D$3:$D$1662,$E$3:$E$1662,0,0,1)</f>
        <v>42900</v>
      </c>
      <c r="AB46" s="2" cm="1">
        <f t="array" ref="AB46">_xlfn.XLOOKUP(AB$1&amp;$R46,$C$3:$C$1662&amp;$D$3:$D$1662,$E$3:$E$1662,0,0,1)</f>
        <v>38900</v>
      </c>
      <c r="AC46" s="2" cm="1">
        <f t="array" ref="AC46">_xlfn.XLOOKUP(AC$1&amp;$R46,$C$3:$C$1662&amp;$D$3:$D$1662,$E$3:$E$1662,0,0,1)</f>
        <v>147700</v>
      </c>
      <c r="AM46" t="s">
        <v>927</v>
      </c>
      <c r="AN46" t="s">
        <v>881</v>
      </c>
      <c r="AO46">
        <v>8684</v>
      </c>
      <c r="AP46">
        <v>8812</v>
      </c>
      <c r="AQ46">
        <v>8489</v>
      </c>
      <c r="AR46">
        <v>8506</v>
      </c>
      <c r="AS46">
        <v>16214000</v>
      </c>
      <c r="AU46" s="7" t="str">
        <f t="shared" si="3"/>
        <v/>
      </c>
      <c r="AV46" s="7">
        <f t="shared" si="4"/>
        <v>-3.7129273262395346E-2</v>
      </c>
    </row>
    <row r="47" spans="3:48" x14ac:dyDescent="0.4">
      <c r="C47" t="s">
        <v>804</v>
      </c>
      <c r="D47" t="s">
        <v>550</v>
      </c>
      <c r="E47">
        <v>147700</v>
      </c>
      <c r="R47" t="s">
        <v>170</v>
      </c>
      <c r="S47" s="2">
        <f t="shared" si="1"/>
        <v>3851960</v>
      </c>
      <c r="T47" s="2">
        <f t="shared" si="6"/>
        <v>2576300</v>
      </c>
      <c r="U47" s="2">
        <f t="shared" si="6"/>
        <v>5018100</v>
      </c>
      <c r="V47" s="2">
        <f t="shared" si="6"/>
        <v>3865900</v>
      </c>
      <c r="W47" s="2">
        <f t="shared" si="6"/>
        <v>4267600</v>
      </c>
      <c r="X47" s="2">
        <f t="shared" si="6"/>
        <v>3531900</v>
      </c>
      <c r="Y47" s="2" cm="1">
        <f t="array" ref="Y47">_xlfn.XLOOKUP(Y$1&amp;$R47,$C$3:$C$1662&amp;$D$3:$D$1662,$E$3:$E$1662,0,0,1)</f>
        <v>40000</v>
      </c>
      <c r="Z47" s="2" cm="1">
        <f t="array" ref="Z47">_xlfn.XLOOKUP(Z$1&amp;$R47,$C$3:$C$1662&amp;$D$3:$D$1662,$E$3:$E$1662,0,0,1)</f>
        <v>39300</v>
      </c>
      <c r="AA47" s="2" cm="1">
        <f t="array" ref="AA47">_xlfn.XLOOKUP(AA$1&amp;$R47,$C$3:$C$1662&amp;$D$3:$D$1662,$E$3:$E$1662,0,0,1)</f>
        <v>23000</v>
      </c>
      <c r="AB47" s="2" cm="1">
        <f t="array" ref="AB47">_xlfn.XLOOKUP(AB$1&amp;$R47,$C$3:$C$1662&amp;$D$3:$D$1662,$E$3:$E$1662,0,0,1)</f>
        <v>95100</v>
      </c>
      <c r="AC47" s="2" cm="1">
        <f t="array" ref="AC47">_xlfn.XLOOKUP(AC$1&amp;$R47,$C$3:$C$1662&amp;$D$3:$D$1662,$E$3:$E$1662,0,0,1)</f>
        <v>99600</v>
      </c>
      <c r="AM47" t="s">
        <v>928</v>
      </c>
      <c r="AN47" t="s">
        <v>881</v>
      </c>
      <c r="AO47">
        <v>8335</v>
      </c>
      <c r="AP47">
        <v>8588</v>
      </c>
      <c r="AQ47">
        <v>8210</v>
      </c>
      <c r="AR47">
        <v>8210</v>
      </c>
      <c r="AS47">
        <v>19484600</v>
      </c>
      <c r="AU47" s="7" t="str">
        <f t="shared" si="3"/>
        <v/>
      </c>
      <c r="AV47" s="7">
        <f t="shared" si="4"/>
        <v>-3.4798965436162677E-2</v>
      </c>
    </row>
    <row r="48" spans="3:48" x14ac:dyDescent="0.4">
      <c r="C48" t="s">
        <v>804</v>
      </c>
      <c r="D48" t="s">
        <v>551</v>
      </c>
      <c r="E48">
        <v>99600</v>
      </c>
      <c r="R48" t="s">
        <v>174</v>
      </c>
      <c r="S48" s="2">
        <f t="shared" si="1"/>
        <v>3904220</v>
      </c>
      <c r="T48" s="2">
        <f t="shared" si="6"/>
        <v>2603200</v>
      </c>
      <c r="U48" s="2">
        <f t="shared" si="6"/>
        <v>5056000</v>
      </c>
      <c r="V48" s="2">
        <f t="shared" si="6"/>
        <v>3918000</v>
      </c>
      <c r="W48" s="2">
        <f t="shared" si="6"/>
        <v>4304100</v>
      </c>
      <c r="X48" s="2">
        <f t="shared" si="6"/>
        <v>3639800</v>
      </c>
      <c r="Y48" s="2" cm="1">
        <f t="array" ref="Y48">_xlfn.XLOOKUP(Y$1&amp;$R48,$C$3:$C$1662&amp;$D$3:$D$1662,$E$3:$E$1662,0,0,1)</f>
        <v>26900</v>
      </c>
      <c r="Z48" s="2" cm="1">
        <f t="array" ref="Z48">_xlfn.XLOOKUP(Z$1&amp;$R48,$C$3:$C$1662&amp;$D$3:$D$1662,$E$3:$E$1662,0,0,1)</f>
        <v>37900</v>
      </c>
      <c r="AA48" s="2" cm="1">
        <f t="array" ref="AA48">_xlfn.XLOOKUP(AA$1&amp;$R48,$C$3:$C$1662&amp;$D$3:$D$1662,$E$3:$E$1662,0,0,1)</f>
        <v>52100</v>
      </c>
      <c r="AB48" s="2" cm="1">
        <f t="array" ref="AB48">_xlfn.XLOOKUP(AB$1&amp;$R48,$C$3:$C$1662&amp;$D$3:$D$1662,$E$3:$E$1662,0,0,1)</f>
        <v>36500</v>
      </c>
      <c r="AC48" s="2" cm="1">
        <f t="array" ref="AC48">_xlfn.XLOOKUP(AC$1&amp;$R48,$C$3:$C$1662&amp;$D$3:$D$1662,$E$3:$E$1662,0,0,1)</f>
        <v>107900</v>
      </c>
      <c r="AM48" t="s">
        <v>929</v>
      </c>
      <c r="AN48" t="s">
        <v>881</v>
      </c>
      <c r="AO48">
        <v>8202</v>
      </c>
      <c r="AP48">
        <v>8307</v>
      </c>
      <c r="AQ48">
        <v>8101</v>
      </c>
      <c r="AR48">
        <v>8240</v>
      </c>
      <c r="AS48">
        <v>13350200</v>
      </c>
      <c r="AU48" s="7">
        <f t="shared" si="3"/>
        <v>3.6540803897686658E-3</v>
      </c>
      <c r="AV48" s="7" t="str">
        <f t="shared" si="4"/>
        <v/>
      </c>
    </row>
    <row r="49" spans="3:48" x14ac:dyDescent="0.4">
      <c r="C49" t="s">
        <v>804</v>
      </c>
      <c r="D49" t="s">
        <v>552</v>
      </c>
      <c r="E49">
        <v>107900</v>
      </c>
      <c r="R49" t="s">
        <v>179</v>
      </c>
      <c r="S49" s="2">
        <f t="shared" si="1"/>
        <v>3931200</v>
      </c>
      <c r="T49" s="2">
        <f t="shared" si="6"/>
        <v>2621800</v>
      </c>
      <c r="U49" s="2">
        <f t="shared" si="6"/>
        <v>5084300</v>
      </c>
      <c r="V49" s="2">
        <f t="shared" si="6"/>
        <v>3933500</v>
      </c>
      <c r="W49" s="2">
        <f t="shared" si="6"/>
        <v>4323900</v>
      </c>
      <c r="X49" s="2">
        <f t="shared" si="6"/>
        <v>3692500</v>
      </c>
      <c r="Y49" s="2" cm="1">
        <f t="array" ref="Y49">_xlfn.XLOOKUP(Y$1&amp;$R49,$C$3:$C$1662&amp;$D$3:$D$1662,$E$3:$E$1662,0,0,1)</f>
        <v>18600</v>
      </c>
      <c r="Z49" s="2" cm="1">
        <f t="array" ref="Z49">_xlfn.XLOOKUP(Z$1&amp;$R49,$C$3:$C$1662&amp;$D$3:$D$1662,$E$3:$E$1662,0,0,1)</f>
        <v>28300</v>
      </c>
      <c r="AA49" s="2" cm="1">
        <f t="array" ref="AA49">_xlfn.XLOOKUP(AA$1&amp;$R49,$C$3:$C$1662&amp;$D$3:$D$1662,$E$3:$E$1662,0,0,1)</f>
        <v>15500</v>
      </c>
      <c r="AB49" s="2" cm="1">
        <f t="array" ref="AB49">_xlfn.XLOOKUP(AB$1&amp;$R49,$C$3:$C$1662&amp;$D$3:$D$1662,$E$3:$E$1662,0,0,1)</f>
        <v>19800</v>
      </c>
      <c r="AC49" s="2" cm="1">
        <f t="array" ref="AC49">_xlfn.XLOOKUP(AC$1&amp;$R49,$C$3:$C$1662&amp;$D$3:$D$1662,$E$3:$E$1662,0,0,1)</f>
        <v>52700</v>
      </c>
      <c r="AM49" t="s">
        <v>930</v>
      </c>
      <c r="AN49" t="s">
        <v>881</v>
      </c>
      <c r="AO49">
        <v>8309</v>
      </c>
      <c r="AP49">
        <v>8460</v>
      </c>
      <c r="AQ49">
        <v>8198</v>
      </c>
      <c r="AR49">
        <v>8421</v>
      </c>
      <c r="AS49">
        <v>13349600</v>
      </c>
      <c r="AU49" s="7">
        <f t="shared" si="3"/>
        <v>2.1966019417475779E-2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52700</v>
      </c>
      <c r="R50" t="s">
        <v>223</v>
      </c>
      <c r="S50" s="2">
        <f t="shared" si="1"/>
        <v>3962400</v>
      </c>
      <c r="T50" s="2">
        <f t="shared" si="6"/>
        <v>2659000</v>
      </c>
      <c r="U50" s="2">
        <f t="shared" si="6"/>
        <v>5099900</v>
      </c>
      <c r="V50" s="2">
        <f t="shared" si="6"/>
        <v>3968500</v>
      </c>
      <c r="W50" s="2">
        <f t="shared" si="6"/>
        <v>4354400</v>
      </c>
      <c r="X50" s="2">
        <f t="shared" si="6"/>
        <v>3730200</v>
      </c>
      <c r="Y50" s="2" cm="1">
        <f t="array" ref="Y50">_xlfn.XLOOKUP(Y$1&amp;$R50,$C$3:$C$1662&amp;$D$3:$D$1662,$E$3:$E$1662,0,0,1)</f>
        <v>37200</v>
      </c>
      <c r="Z50" s="2" cm="1">
        <f t="array" ref="Z50">_xlfn.XLOOKUP(Z$1&amp;$R50,$C$3:$C$1662&amp;$D$3:$D$1662,$E$3:$E$1662,0,0,1)</f>
        <v>15600</v>
      </c>
      <c r="AA50" s="2" cm="1">
        <f t="array" ref="AA50">_xlfn.XLOOKUP(AA$1&amp;$R50,$C$3:$C$1662&amp;$D$3:$D$1662,$E$3:$E$1662,0,0,1)</f>
        <v>35000</v>
      </c>
      <c r="AB50" s="2" cm="1">
        <f t="array" ref="AB50">_xlfn.XLOOKUP(AB$1&amp;$R50,$C$3:$C$1662&amp;$D$3:$D$1662,$E$3:$E$1662,0,0,1)</f>
        <v>30500</v>
      </c>
      <c r="AC50" s="2" cm="1">
        <f t="array" ref="AC50">_xlfn.XLOOKUP(AC$1&amp;$R50,$C$3:$C$1662&amp;$D$3:$D$1662,$E$3:$E$1662,0,0,1)</f>
        <v>37700</v>
      </c>
      <c r="AM50" t="s">
        <v>931</v>
      </c>
      <c r="AN50" t="s">
        <v>881</v>
      </c>
      <c r="AO50">
        <v>8571</v>
      </c>
      <c r="AP50">
        <v>8825</v>
      </c>
      <c r="AQ50">
        <v>8547</v>
      </c>
      <c r="AR50">
        <v>8750</v>
      </c>
      <c r="AS50">
        <v>17282500</v>
      </c>
      <c r="AU50" s="7">
        <f t="shared" si="3"/>
        <v>3.9068994181213679E-2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37700</v>
      </c>
      <c r="R51" t="s">
        <v>208</v>
      </c>
      <c r="S51" s="2">
        <f t="shared" si="1"/>
        <v>3992240</v>
      </c>
      <c r="T51" s="2">
        <f t="shared" si="6"/>
        <v>2680300</v>
      </c>
      <c r="U51" s="2">
        <f t="shared" si="6"/>
        <v>5122300</v>
      </c>
      <c r="V51" s="2">
        <f t="shared" si="6"/>
        <v>4008900</v>
      </c>
      <c r="W51" s="2">
        <f t="shared" si="6"/>
        <v>4380500</v>
      </c>
      <c r="X51" s="2">
        <f t="shared" si="6"/>
        <v>3769200</v>
      </c>
      <c r="Y51" s="2" cm="1">
        <f t="array" ref="Y51">_xlfn.XLOOKUP(Y$1&amp;$R51,$C$3:$C$1662&amp;$D$3:$D$1662,$E$3:$E$1662,0,0,1)</f>
        <v>21300</v>
      </c>
      <c r="Z51" s="2" cm="1">
        <f t="array" ref="Z51">_xlfn.XLOOKUP(Z$1&amp;$R51,$C$3:$C$1662&amp;$D$3:$D$1662,$E$3:$E$1662,0,0,1)</f>
        <v>22400</v>
      </c>
      <c r="AA51" s="2" cm="1">
        <f t="array" ref="AA51">_xlfn.XLOOKUP(AA$1&amp;$R51,$C$3:$C$1662&amp;$D$3:$D$1662,$E$3:$E$1662,0,0,1)</f>
        <v>40400</v>
      </c>
      <c r="AB51" s="2" cm="1">
        <f t="array" ref="AB51">_xlfn.XLOOKUP(AB$1&amp;$R51,$C$3:$C$1662&amp;$D$3:$D$1662,$E$3:$E$1662,0,0,1)</f>
        <v>26100</v>
      </c>
      <c r="AC51" s="2" cm="1">
        <f t="array" ref="AC51">_xlfn.XLOOKUP(AC$1&amp;$R51,$C$3:$C$1662&amp;$D$3:$D$1662,$E$3:$E$1662,0,0,1)</f>
        <v>39000</v>
      </c>
      <c r="AM51" t="s">
        <v>932</v>
      </c>
      <c r="AN51" t="s">
        <v>881</v>
      </c>
      <c r="AO51">
        <v>8852</v>
      </c>
      <c r="AP51">
        <v>8933</v>
      </c>
      <c r="AQ51">
        <v>8754</v>
      </c>
      <c r="AR51">
        <v>8815</v>
      </c>
      <c r="AS51">
        <v>11726000</v>
      </c>
      <c r="AU51" s="7">
        <f t="shared" si="3"/>
        <v>7.42857142857134E-3</v>
      </c>
      <c r="AV51" s="7" t="str">
        <f t="shared" si="4"/>
        <v/>
      </c>
    </row>
    <row r="52" spans="3:48" x14ac:dyDescent="0.4">
      <c r="C52" t="s">
        <v>804</v>
      </c>
      <c r="D52" t="s">
        <v>555</v>
      </c>
      <c r="E52">
        <v>39000</v>
      </c>
      <c r="R52" t="s">
        <v>160</v>
      </c>
      <c r="S52" s="2">
        <f t="shared" si="1"/>
        <v>4027740</v>
      </c>
      <c r="T52" s="2">
        <f t="shared" ref="T52:X67" si="7">T51+Y52</f>
        <v>2725800</v>
      </c>
      <c r="U52" s="2">
        <f t="shared" si="7"/>
        <v>5147100</v>
      </c>
      <c r="V52" s="2">
        <f t="shared" si="7"/>
        <v>4053500</v>
      </c>
      <c r="W52" s="2">
        <f t="shared" si="7"/>
        <v>4407800</v>
      </c>
      <c r="X52" s="2">
        <f t="shared" si="7"/>
        <v>3804500</v>
      </c>
      <c r="Y52" s="2" cm="1">
        <f t="array" ref="Y52">_xlfn.XLOOKUP(Y$1&amp;$R52,$C$3:$C$1662&amp;$D$3:$D$1662,$E$3:$E$1662,0,0,1)</f>
        <v>45500</v>
      </c>
      <c r="Z52" s="2" cm="1">
        <f t="array" ref="Z52">_xlfn.XLOOKUP(Z$1&amp;$R52,$C$3:$C$1662&amp;$D$3:$D$1662,$E$3:$E$1662,0,0,1)</f>
        <v>24800</v>
      </c>
      <c r="AA52" s="2" cm="1">
        <f t="array" ref="AA52">_xlfn.XLOOKUP(AA$1&amp;$R52,$C$3:$C$1662&amp;$D$3:$D$1662,$E$3:$E$1662,0,0,1)</f>
        <v>44600</v>
      </c>
      <c r="AB52" s="2" cm="1">
        <f t="array" ref="AB52">_xlfn.XLOOKUP(AB$1&amp;$R52,$C$3:$C$1662&amp;$D$3:$D$1662,$E$3:$E$1662,0,0,1)</f>
        <v>27300</v>
      </c>
      <c r="AC52" s="2" cm="1">
        <f t="array" ref="AC52">_xlfn.XLOOKUP(AC$1&amp;$R52,$C$3:$C$1662&amp;$D$3:$D$1662,$E$3:$E$1662,0,0,1)</f>
        <v>35300</v>
      </c>
      <c r="AM52" t="s">
        <v>933</v>
      </c>
      <c r="AN52" t="s">
        <v>881</v>
      </c>
      <c r="AO52">
        <v>9000</v>
      </c>
      <c r="AP52">
        <v>9169</v>
      </c>
      <c r="AQ52">
        <v>8969</v>
      </c>
      <c r="AR52">
        <v>9111</v>
      </c>
      <c r="AS52">
        <v>12101900</v>
      </c>
      <c r="AU52" s="7">
        <f t="shared" si="3"/>
        <v>3.3579126488939348E-2</v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35300</v>
      </c>
      <c r="R53" t="s">
        <v>168</v>
      </c>
      <c r="S53" s="2">
        <f t="shared" si="1"/>
        <v>4057120</v>
      </c>
      <c r="T53" s="2">
        <f t="shared" si="7"/>
        <v>2749500</v>
      </c>
      <c r="U53" s="2">
        <f t="shared" si="7"/>
        <v>5183500</v>
      </c>
      <c r="V53" s="2">
        <f t="shared" si="7"/>
        <v>4093400</v>
      </c>
      <c r="W53" s="2">
        <f t="shared" si="7"/>
        <v>4436100</v>
      </c>
      <c r="X53" s="2">
        <f t="shared" si="7"/>
        <v>3823100</v>
      </c>
      <c r="Y53" s="2" cm="1">
        <f t="array" ref="Y53">_xlfn.XLOOKUP(Y$1&amp;$R53,$C$3:$C$1662&amp;$D$3:$D$1662,$E$3:$E$1662,0,0,1)</f>
        <v>23700</v>
      </c>
      <c r="Z53" s="2" cm="1">
        <f t="array" ref="Z53">_xlfn.XLOOKUP(Z$1&amp;$R53,$C$3:$C$1662&amp;$D$3:$D$1662,$E$3:$E$1662,0,0,1)</f>
        <v>36400</v>
      </c>
      <c r="AA53" s="2" cm="1">
        <f t="array" ref="AA53">_xlfn.XLOOKUP(AA$1&amp;$R53,$C$3:$C$1662&amp;$D$3:$D$1662,$E$3:$E$1662,0,0,1)</f>
        <v>39900</v>
      </c>
      <c r="AB53" s="2" cm="1">
        <f t="array" ref="AB53">_xlfn.XLOOKUP(AB$1&amp;$R53,$C$3:$C$1662&amp;$D$3:$D$1662,$E$3:$E$1662,0,0,1)</f>
        <v>28300</v>
      </c>
      <c r="AC53" s="2" cm="1">
        <f t="array" ref="AC53">_xlfn.XLOOKUP(AC$1&amp;$R53,$C$3:$C$1662&amp;$D$3:$D$1662,$E$3:$E$1662,0,0,1)</f>
        <v>18600</v>
      </c>
      <c r="AM53" t="s">
        <v>934</v>
      </c>
      <c r="AN53" t="s">
        <v>881</v>
      </c>
      <c r="AO53">
        <v>9038</v>
      </c>
      <c r="AP53">
        <v>9075</v>
      </c>
      <c r="AQ53">
        <v>8765</v>
      </c>
      <c r="AR53">
        <v>8815</v>
      </c>
      <c r="AS53">
        <v>10083000</v>
      </c>
      <c r="AU53" s="7" t="str">
        <f t="shared" si="3"/>
        <v/>
      </c>
      <c r="AV53" s="7">
        <f t="shared" si="4"/>
        <v>-3.2488201075622891E-2</v>
      </c>
    </row>
    <row r="54" spans="3:48" x14ac:dyDescent="0.4">
      <c r="C54" t="s">
        <v>804</v>
      </c>
      <c r="D54" t="s">
        <v>557</v>
      </c>
      <c r="E54">
        <v>18600</v>
      </c>
      <c r="R54" t="s">
        <v>167</v>
      </c>
      <c r="S54" s="2">
        <f t="shared" si="1"/>
        <v>4080160</v>
      </c>
      <c r="T54" s="2">
        <f t="shared" si="7"/>
        <v>2767500</v>
      </c>
      <c r="U54" s="2">
        <f t="shared" si="7"/>
        <v>5204300</v>
      </c>
      <c r="V54" s="2">
        <f t="shared" si="7"/>
        <v>4138700</v>
      </c>
      <c r="W54" s="2">
        <f t="shared" si="7"/>
        <v>4449800</v>
      </c>
      <c r="X54" s="2">
        <f t="shared" si="7"/>
        <v>3840500</v>
      </c>
      <c r="Y54" s="2" cm="1">
        <f t="array" ref="Y54">_xlfn.XLOOKUP(Y$1&amp;$R54,$C$3:$C$1662&amp;$D$3:$D$1662,$E$3:$E$1662,0,0,1)</f>
        <v>18000</v>
      </c>
      <c r="Z54" s="2" cm="1">
        <f t="array" ref="Z54">_xlfn.XLOOKUP(Z$1&amp;$R54,$C$3:$C$1662&amp;$D$3:$D$1662,$E$3:$E$1662,0,0,1)</f>
        <v>20800</v>
      </c>
      <c r="AA54" s="2" cm="1">
        <f t="array" ref="AA54">_xlfn.XLOOKUP(AA$1&amp;$R54,$C$3:$C$1662&amp;$D$3:$D$1662,$E$3:$E$1662,0,0,1)</f>
        <v>45300</v>
      </c>
      <c r="AB54" s="2" cm="1">
        <f t="array" ref="AB54">_xlfn.XLOOKUP(AB$1&amp;$R54,$C$3:$C$1662&amp;$D$3:$D$1662,$E$3:$E$1662,0,0,1)</f>
        <v>13700</v>
      </c>
      <c r="AC54" s="2" cm="1">
        <f t="array" ref="AC54">_xlfn.XLOOKUP(AC$1&amp;$R54,$C$3:$C$1662&amp;$D$3:$D$1662,$E$3:$E$1662,0,0,1)</f>
        <v>17400</v>
      </c>
      <c r="AM54" t="s">
        <v>935</v>
      </c>
      <c r="AN54" t="s">
        <v>881</v>
      </c>
      <c r="AO54">
        <v>8806</v>
      </c>
      <c r="AP54">
        <v>8833</v>
      </c>
      <c r="AQ54">
        <v>8385</v>
      </c>
      <c r="AR54">
        <v>8400</v>
      </c>
      <c r="AS54">
        <v>13595900</v>
      </c>
      <c r="AU54" s="7" t="str">
        <f t="shared" si="3"/>
        <v/>
      </c>
      <c r="AV54" s="7">
        <f t="shared" si="4"/>
        <v>-4.7078842881452032E-2</v>
      </c>
    </row>
    <row r="55" spans="3:48" x14ac:dyDescent="0.4">
      <c r="C55" t="s">
        <v>804</v>
      </c>
      <c r="D55" t="s">
        <v>558</v>
      </c>
      <c r="E55">
        <v>17400</v>
      </c>
      <c r="R55" t="s">
        <v>218</v>
      </c>
      <c r="S55" s="2">
        <f t="shared" si="1"/>
        <v>4109860</v>
      </c>
      <c r="T55" s="2">
        <f t="shared" si="7"/>
        <v>2808700</v>
      </c>
      <c r="U55" s="2">
        <f t="shared" si="7"/>
        <v>5225700</v>
      </c>
      <c r="V55" s="2">
        <f t="shared" si="7"/>
        <v>4168900</v>
      </c>
      <c r="W55" s="2">
        <f t="shared" si="7"/>
        <v>4474200</v>
      </c>
      <c r="X55" s="2">
        <f t="shared" si="7"/>
        <v>3871800</v>
      </c>
      <c r="Y55" s="2" cm="1">
        <f t="array" ref="Y55">_xlfn.XLOOKUP(Y$1&amp;$R55,$C$3:$C$1662&amp;$D$3:$D$1662,$E$3:$E$1662,0,0,1)</f>
        <v>41200</v>
      </c>
      <c r="Z55" s="2" cm="1">
        <f t="array" ref="Z55">_xlfn.XLOOKUP(Z$1&amp;$R55,$C$3:$C$1662&amp;$D$3:$D$1662,$E$3:$E$1662,0,0,1)</f>
        <v>21400</v>
      </c>
      <c r="AA55" s="2" cm="1">
        <f t="array" ref="AA55">_xlfn.XLOOKUP(AA$1&amp;$R55,$C$3:$C$1662&amp;$D$3:$D$1662,$E$3:$E$1662,0,0,1)</f>
        <v>30200</v>
      </c>
      <c r="AB55" s="2" cm="1">
        <f t="array" ref="AB55">_xlfn.XLOOKUP(AB$1&amp;$R55,$C$3:$C$1662&amp;$D$3:$D$1662,$E$3:$E$1662,0,0,1)</f>
        <v>24400</v>
      </c>
      <c r="AC55" s="2" cm="1">
        <f t="array" ref="AC55">_xlfn.XLOOKUP(AC$1&amp;$R55,$C$3:$C$1662&amp;$D$3:$D$1662,$E$3:$E$1662,0,0,1)</f>
        <v>31300</v>
      </c>
      <c r="AM55" t="s">
        <v>936</v>
      </c>
      <c r="AN55" t="s">
        <v>881</v>
      </c>
      <c r="AO55">
        <v>8250</v>
      </c>
      <c r="AP55">
        <v>8478</v>
      </c>
      <c r="AQ55">
        <v>8249</v>
      </c>
      <c r="AR55">
        <v>8478</v>
      </c>
      <c r="AS55">
        <v>10791300</v>
      </c>
      <c r="AU55" s="7">
        <f t="shared" si="3"/>
        <v>9.2857142857143415E-3</v>
      </c>
      <c r="AV55" s="7" t="str">
        <f t="shared" si="4"/>
        <v/>
      </c>
    </row>
    <row r="56" spans="3:48" x14ac:dyDescent="0.4">
      <c r="C56" t="s">
        <v>804</v>
      </c>
      <c r="D56" t="s">
        <v>559</v>
      </c>
      <c r="E56">
        <v>31300</v>
      </c>
      <c r="R56" t="s">
        <v>238</v>
      </c>
      <c r="S56" s="2">
        <f t="shared" si="1"/>
        <v>4136780</v>
      </c>
      <c r="T56" s="2">
        <f t="shared" si="7"/>
        <v>2841300</v>
      </c>
      <c r="U56" s="2">
        <f t="shared" si="7"/>
        <v>5246800</v>
      </c>
      <c r="V56" s="2">
        <f t="shared" si="7"/>
        <v>4208800</v>
      </c>
      <c r="W56" s="2">
        <f t="shared" si="7"/>
        <v>4487000</v>
      </c>
      <c r="X56" s="2">
        <f t="shared" si="7"/>
        <v>3900000</v>
      </c>
      <c r="Y56" s="2" cm="1">
        <f t="array" ref="Y56">_xlfn.XLOOKUP(Y$1&amp;$R56,$C$3:$C$1662&amp;$D$3:$D$1662,$E$3:$E$1662,0,0,1)</f>
        <v>32600</v>
      </c>
      <c r="Z56" s="2" cm="1">
        <f t="array" ref="Z56">_xlfn.XLOOKUP(Z$1&amp;$R56,$C$3:$C$1662&amp;$D$3:$D$1662,$E$3:$E$1662,0,0,1)</f>
        <v>21100</v>
      </c>
      <c r="AA56" s="2" cm="1">
        <f t="array" ref="AA56">_xlfn.XLOOKUP(AA$1&amp;$R56,$C$3:$C$1662&amp;$D$3:$D$1662,$E$3:$E$1662,0,0,1)</f>
        <v>39900</v>
      </c>
      <c r="AB56" s="2" cm="1">
        <f t="array" ref="AB56">_xlfn.XLOOKUP(AB$1&amp;$R56,$C$3:$C$1662&amp;$D$3:$D$1662,$E$3:$E$1662,0,0,1)</f>
        <v>12800</v>
      </c>
      <c r="AC56" s="2" cm="1">
        <f t="array" ref="AC56">_xlfn.XLOOKUP(AC$1&amp;$R56,$C$3:$C$1662&amp;$D$3:$D$1662,$E$3:$E$1662,0,0,1)</f>
        <v>28200</v>
      </c>
      <c r="AM56" t="s">
        <v>937</v>
      </c>
      <c r="AN56" t="s">
        <v>881</v>
      </c>
      <c r="AO56">
        <v>8336</v>
      </c>
      <c r="AP56">
        <v>8485</v>
      </c>
      <c r="AQ56">
        <v>8252</v>
      </c>
      <c r="AR56">
        <v>8435</v>
      </c>
      <c r="AS56">
        <v>8588300</v>
      </c>
      <c r="AU56" s="7" t="str">
        <f t="shared" si="3"/>
        <v/>
      </c>
      <c r="AV56" s="7">
        <f t="shared" si="4"/>
        <v>-5.0719509318235545E-3</v>
      </c>
    </row>
    <row r="57" spans="3:48" x14ac:dyDescent="0.4">
      <c r="C57" t="s">
        <v>804</v>
      </c>
      <c r="D57" t="s">
        <v>560</v>
      </c>
      <c r="E57">
        <v>28200</v>
      </c>
      <c r="R57" t="s">
        <v>240</v>
      </c>
      <c r="S57" s="2">
        <f t="shared" si="1"/>
        <v>4178420</v>
      </c>
      <c r="T57" s="2">
        <f t="shared" si="7"/>
        <v>2852600</v>
      </c>
      <c r="U57" s="2">
        <f t="shared" si="7"/>
        <v>5306000</v>
      </c>
      <c r="V57" s="2">
        <f t="shared" si="7"/>
        <v>4255400</v>
      </c>
      <c r="W57" s="2">
        <f t="shared" si="7"/>
        <v>4533300</v>
      </c>
      <c r="X57" s="2">
        <f t="shared" si="7"/>
        <v>3944800</v>
      </c>
      <c r="Y57" s="2" cm="1">
        <f t="array" ref="Y57">_xlfn.XLOOKUP(Y$1&amp;$R57,$C$3:$C$1662&amp;$D$3:$D$1662,$E$3:$E$1662,0,0,1)</f>
        <v>11300</v>
      </c>
      <c r="Z57" s="2" cm="1">
        <f t="array" ref="Z57">_xlfn.XLOOKUP(Z$1&amp;$R57,$C$3:$C$1662&amp;$D$3:$D$1662,$E$3:$E$1662,0,0,1)</f>
        <v>59200</v>
      </c>
      <c r="AA57" s="2" cm="1">
        <f t="array" ref="AA57">_xlfn.XLOOKUP(AA$1&amp;$R57,$C$3:$C$1662&amp;$D$3:$D$1662,$E$3:$E$1662,0,0,1)</f>
        <v>46600</v>
      </c>
      <c r="AB57" s="2" cm="1">
        <f t="array" ref="AB57">_xlfn.XLOOKUP(AB$1&amp;$R57,$C$3:$C$1662&amp;$D$3:$D$1662,$E$3:$E$1662,0,0,1)</f>
        <v>46300</v>
      </c>
      <c r="AC57" s="2" cm="1">
        <f t="array" ref="AC57">_xlfn.XLOOKUP(AC$1&amp;$R57,$C$3:$C$1662&amp;$D$3:$D$1662,$E$3:$E$1662,0,0,1)</f>
        <v>44800</v>
      </c>
      <c r="AM57" t="s">
        <v>938</v>
      </c>
      <c r="AN57" t="s">
        <v>881</v>
      </c>
      <c r="AO57">
        <v>8735</v>
      </c>
      <c r="AP57">
        <v>8898</v>
      </c>
      <c r="AQ57">
        <v>8670</v>
      </c>
      <c r="AR57">
        <v>8865</v>
      </c>
      <c r="AS57">
        <v>12443000</v>
      </c>
      <c r="AU57" s="7">
        <f t="shared" si="3"/>
        <v>5.097806757557799E-2</v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44800</v>
      </c>
      <c r="R58" t="s">
        <v>198</v>
      </c>
      <c r="S58" s="2">
        <f t="shared" si="1"/>
        <v>4246500</v>
      </c>
      <c r="T58" s="2">
        <f t="shared" si="7"/>
        <v>2903000</v>
      </c>
      <c r="U58" s="2">
        <f t="shared" si="7"/>
        <v>5321100</v>
      </c>
      <c r="V58" s="2">
        <f t="shared" si="7"/>
        <v>4345200</v>
      </c>
      <c r="W58" s="2">
        <f t="shared" si="7"/>
        <v>4575700</v>
      </c>
      <c r="X58" s="2">
        <f t="shared" si="7"/>
        <v>4087500</v>
      </c>
      <c r="Y58" s="2" cm="1">
        <f t="array" ref="Y58">_xlfn.XLOOKUP(Y$1&amp;$R58,$C$3:$C$1662&amp;$D$3:$D$1662,$E$3:$E$1662,0,0,1)</f>
        <v>50400</v>
      </c>
      <c r="Z58" s="2" cm="1">
        <f t="array" ref="Z58">_xlfn.XLOOKUP(Z$1&amp;$R58,$C$3:$C$1662&amp;$D$3:$D$1662,$E$3:$E$1662,0,0,1)</f>
        <v>15100</v>
      </c>
      <c r="AA58" s="2" cm="1">
        <f t="array" ref="AA58">_xlfn.XLOOKUP(AA$1&amp;$R58,$C$3:$C$1662&amp;$D$3:$D$1662,$E$3:$E$1662,0,0,1)</f>
        <v>89800</v>
      </c>
      <c r="AB58" s="2" cm="1">
        <f t="array" ref="AB58">_xlfn.XLOOKUP(AB$1&amp;$R58,$C$3:$C$1662&amp;$D$3:$D$1662,$E$3:$E$1662,0,0,1)</f>
        <v>42400</v>
      </c>
      <c r="AC58" s="2" cm="1">
        <f t="array" ref="AC58">_xlfn.XLOOKUP(AC$1&amp;$R58,$C$3:$C$1662&amp;$D$3:$D$1662,$E$3:$E$1662,0,0,1)</f>
        <v>142700</v>
      </c>
      <c r="AM58" t="s">
        <v>939</v>
      </c>
      <c r="AN58" t="s">
        <v>881</v>
      </c>
      <c r="AO58">
        <v>8999</v>
      </c>
      <c r="AP58">
        <v>9399</v>
      </c>
      <c r="AQ58">
        <v>8907</v>
      </c>
      <c r="AR58">
        <v>9380</v>
      </c>
      <c r="AS58">
        <v>19879500</v>
      </c>
      <c r="AU58" s="7">
        <f t="shared" si="3"/>
        <v>5.8093626621545491E-2</v>
      </c>
      <c r="AV58" s="7" t="str">
        <f t="shared" si="4"/>
        <v/>
      </c>
    </row>
    <row r="59" spans="3:48" x14ac:dyDescent="0.4">
      <c r="C59" t="s">
        <v>804</v>
      </c>
      <c r="D59" t="s">
        <v>562</v>
      </c>
      <c r="E59">
        <v>142700</v>
      </c>
      <c r="R59" t="s">
        <v>251</v>
      </c>
      <c r="S59" s="2">
        <f t="shared" si="1"/>
        <v>4292220</v>
      </c>
      <c r="T59" s="2">
        <f t="shared" si="7"/>
        <v>2942800</v>
      </c>
      <c r="U59" s="2">
        <f t="shared" si="7"/>
        <v>5359000</v>
      </c>
      <c r="V59" s="2">
        <f t="shared" si="7"/>
        <v>4446500</v>
      </c>
      <c r="W59" s="2">
        <f t="shared" si="7"/>
        <v>4592400</v>
      </c>
      <c r="X59" s="2">
        <f t="shared" si="7"/>
        <v>4120400</v>
      </c>
      <c r="Y59" s="2" cm="1">
        <f t="array" ref="Y59">_xlfn.XLOOKUP(Y$1&amp;$R59,$C$3:$C$1662&amp;$D$3:$D$1662,$E$3:$E$1662,0,0,1)</f>
        <v>39800</v>
      </c>
      <c r="Z59" s="2" cm="1">
        <f t="array" ref="Z59">_xlfn.XLOOKUP(Z$1&amp;$R59,$C$3:$C$1662&amp;$D$3:$D$1662,$E$3:$E$1662,0,0,1)</f>
        <v>37900</v>
      </c>
      <c r="AA59" s="2" cm="1">
        <f t="array" ref="AA59">_xlfn.XLOOKUP(AA$1&amp;$R59,$C$3:$C$1662&amp;$D$3:$D$1662,$E$3:$E$1662,0,0,1)</f>
        <v>101300</v>
      </c>
      <c r="AB59" s="2" cm="1">
        <f t="array" ref="AB59">_xlfn.XLOOKUP(AB$1&amp;$R59,$C$3:$C$1662&amp;$D$3:$D$1662,$E$3:$E$1662,0,0,1)</f>
        <v>16700</v>
      </c>
      <c r="AC59" s="2" cm="1">
        <f t="array" ref="AC59">_xlfn.XLOOKUP(AC$1&amp;$R59,$C$3:$C$1662&amp;$D$3:$D$1662,$E$3:$E$1662,0,0,1)</f>
        <v>32900</v>
      </c>
      <c r="AM59" t="s">
        <v>940</v>
      </c>
      <c r="AN59" t="s">
        <v>881</v>
      </c>
      <c r="AO59">
        <v>9466</v>
      </c>
      <c r="AP59">
        <v>9632</v>
      </c>
      <c r="AQ59">
        <v>9296</v>
      </c>
      <c r="AR59">
        <v>9558</v>
      </c>
      <c r="AS59">
        <v>13709200</v>
      </c>
      <c r="AU59" s="7">
        <f t="shared" si="3"/>
        <v>1.8976545842217529E-2</v>
      </c>
      <c r="AV59" s="7" t="str">
        <f t="shared" si="4"/>
        <v/>
      </c>
    </row>
    <row r="60" spans="3:48" x14ac:dyDescent="0.4">
      <c r="C60" t="s">
        <v>804</v>
      </c>
      <c r="D60" t="s">
        <v>563</v>
      </c>
      <c r="E60">
        <v>32900</v>
      </c>
      <c r="R60" t="s">
        <v>259</v>
      </c>
      <c r="S60" s="2">
        <f t="shared" si="1"/>
        <v>4339040</v>
      </c>
      <c r="T60" s="2">
        <f t="shared" si="7"/>
        <v>2953000</v>
      </c>
      <c r="U60" s="2">
        <f t="shared" si="7"/>
        <v>5503900</v>
      </c>
      <c r="V60" s="2">
        <f t="shared" si="7"/>
        <v>4466500</v>
      </c>
      <c r="W60" s="2">
        <f t="shared" si="7"/>
        <v>4621000</v>
      </c>
      <c r="X60" s="2">
        <f t="shared" si="7"/>
        <v>4150800</v>
      </c>
      <c r="Y60" s="2" cm="1">
        <f t="array" ref="Y60">_xlfn.XLOOKUP(Y$1&amp;$R60,$C$3:$C$1662&amp;$D$3:$D$1662,$E$3:$E$1662,0,0,1)</f>
        <v>10200</v>
      </c>
      <c r="Z60" s="2" cm="1">
        <f t="array" ref="Z60">_xlfn.XLOOKUP(Z$1&amp;$R60,$C$3:$C$1662&amp;$D$3:$D$1662,$E$3:$E$1662,0,0,1)</f>
        <v>144900</v>
      </c>
      <c r="AA60" s="2" cm="1">
        <f t="array" ref="AA60">_xlfn.XLOOKUP(AA$1&amp;$R60,$C$3:$C$1662&amp;$D$3:$D$1662,$E$3:$E$1662,0,0,1)</f>
        <v>20000</v>
      </c>
      <c r="AB60" s="2" cm="1">
        <f t="array" ref="AB60">_xlfn.XLOOKUP(AB$1&amp;$R60,$C$3:$C$1662&amp;$D$3:$D$1662,$E$3:$E$1662,0,0,1)</f>
        <v>28600</v>
      </c>
      <c r="AC60" s="2" cm="1">
        <f t="array" ref="AC60">_xlfn.XLOOKUP(AC$1&amp;$R60,$C$3:$C$1662&amp;$D$3:$D$1662,$E$3:$E$1662,0,0,1)</f>
        <v>30400</v>
      </c>
      <c r="AM60" t="s">
        <v>941</v>
      </c>
      <c r="AN60" t="s">
        <v>881</v>
      </c>
      <c r="AO60">
        <v>9694</v>
      </c>
      <c r="AP60">
        <v>9790</v>
      </c>
      <c r="AQ60">
        <v>8664</v>
      </c>
      <c r="AR60">
        <v>8664</v>
      </c>
      <c r="AS60">
        <v>32605200</v>
      </c>
      <c r="AU60" s="7" t="str">
        <f t="shared" si="3"/>
        <v/>
      </c>
      <c r="AV60" s="7">
        <f t="shared" si="4"/>
        <v>-9.3534212178279952E-2</v>
      </c>
    </row>
    <row r="61" spans="3:48" x14ac:dyDescent="0.4">
      <c r="C61" t="s">
        <v>804</v>
      </c>
      <c r="D61" t="s">
        <v>564</v>
      </c>
      <c r="E61">
        <v>30400</v>
      </c>
      <c r="R61" t="s">
        <v>80</v>
      </c>
      <c r="S61" s="2">
        <f t="shared" si="1"/>
        <v>4359740</v>
      </c>
      <c r="T61" s="2">
        <f t="shared" si="7"/>
        <v>2968500</v>
      </c>
      <c r="U61" s="2">
        <f t="shared" si="7"/>
        <v>5524400</v>
      </c>
      <c r="V61" s="2">
        <f t="shared" si="7"/>
        <v>4491400</v>
      </c>
      <c r="W61" s="2">
        <f t="shared" si="7"/>
        <v>4641500</v>
      </c>
      <c r="X61" s="2">
        <f t="shared" si="7"/>
        <v>4172900</v>
      </c>
      <c r="Y61" s="2" cm="1">
        <f t="array" ref="Y61">_xlfn.XLOOKUP(Y$1&amp;$R61,$C$3:$C$1662&amp;$D$3:$D$1662,$E$3:$E$1662,0,0,1)</f>
        <v>15500</v>
      </c>
      <c r="Z61" s="2" cm="1">
        <f t="array" ref="Z61">_xlfn.XLOOKUP(Z$1&amp;$R61,$C$3:$C$1662&amp;$D$3:$D$1662,$E$3:$E$1662,0,0,1)</f>
        <v>20500</v>
      </c>
      <c r="AA61" s="2" cm="1">
        <f t="array" ref="AA61">_xlfn.XLOOKUP(AA$1&amp;$R61,$C$3:$C$1662&amp;$D$3:$D$1662,$E$3:$E$1662,0,0,1)</f>
        <v>24900</v>
      </c>
      <c r="AB61" s="2" cm="1">
        <f t="array" ref="AB61">_xlfn.XLOOKUP(AB$1&amp;$R61,$C$3:$C$1662&amp;$D$3:$D$1662,$E$3:$E$1662,0,0,1)</f>
        <v>20500</v>
      </c>
      <c r="AC61" s="2" cm="1">
        <f t="array" ref="AC61">_xlfn.XLOOKUP(AC$1&amp;$R61,$C$3:$C$1662&amp;$D$3:$D$1662,$E$3:$E$1662,0,0,1)</f>
        <v>22100</v>
      </c>
      <c r="AM61" t="s">
        <v>942</v>
      </c>
      <c r="AN61" t="s">
        <v>881</v>
      </c>
      <c r="AO61">
        <v>8534</v>
      </c>
      <c r="AP61">
        <v>8799</v>
      </c>
      <c r="AQ61">
        <v>8305</v>
      </c>
      <c r="AR61">
        <v>8760</v>
      </c>
      <c r="AS61">
        <v>26216900</v>
      </c>
      <c r="AU61" s="7">
        <f t="shared" si="3"/>
        <v>1.1080332409972193E-2</v>
      </c>
      <c r="AV61" s="7" t="str">
        <f t="shared" si="4"/>
        <v/>
      </c>
    </row>
    <row r="62" spans="3:48" x14ac:dyDescent="0.4">
      <c r="C62" t="s">
        <v>804</v>
      </c>
      <c r="D62" t="s">
        <v>565</v>
      </c>
      <c r="E62">
        <v>22100</v>
      </c>
      <c r="R62" t="s">
        <v>206</v>
      </c>
      <c r="S62" s="2">
        <f t="shared" si="1"/>
        <v>4393380</v>
      </c>
      <c r="T62" s="2">
        <f t="shared" si="7"/>
        <v>3004400</v>
      </c>
      <c r="U62" s="2">
        <f t="shared" si="7"/>
        <v>5558200</v>
      </c>
      <c r="V62" s="2">
        <f t="shared" si="7"/>
        <v>4522700</v>
      </c>
      <c r="W62" s="2">
        <f t="shared" si="7"/>
        <v>4678900</v>
      </c>
      <c r="X62" s="2">
        <f t="shared" si="7"/>
        <v>4202700</v>
      </c>
      <c r="Y62" s="2" cm="1">
        <f t="array" ref="Y62">_xlfn.XLOOKUP(Y$1&amp;$R62,$C$3:$C$1662&amp;$D$3:$D$1662,$E$3:$E$1662,0,0,1)</f>
        <v>35900</v>
      </c>
      <c r="Z62" s="2" cm="1">
        <f t="array" ref="Z62">_xlfn.XLOOKUP(Z$1&amp;$R62,$C$3:$C$1662&amp;$D$3:$D$1662,$E$3:$E$1662,0,0,1)</f>
        <v>33800</v>
      </c>
      <c r="AA62" s="2" cm="1">
        <f t="array" ref="AA62">_xlfn.XLOOKUP(AA$1&amp;$R62,$C$3:$C$1662&amp;$D$3:$D$1662,$E$3:$E$1662,0,0,1)</f>
        <v>31300</v>
      </c>
      <c r="AB62" s="2" cm="1">
        <f t="array" ref="AB62">_xlfn.XLOOKUP(AB$1&amp;$R62,$C$3:$C$1662&amp;$D$3:$D$1662,$E$3:$E$1662,0,0,1)</f>
        <v>37400</v>
      </c>
      <c r="AC62" s="2" cm="1">
        <f t="array" ref="AC62">_xlfn.XLOOKUP(AC$1&amp;$R62,$C$3:$C$1662&amp;$D$3:$D$1662,$E$3:$E$1662,0,0,1)</f>
        <v>29800</v>
      </c>
      <c r="AM62" t="s">
        <v>943</v>
      </c>
      <c r="AN62" t="s">
        <v>881</v>
      </c>
      <c r="AO62">
        <v>8310</v>
      </c>
      <c r="AP62">
        <v>8708</v>
      </c>
      <c r="AQ62">
        <v>8291</v>
      </c>
      <c r="AR62">
        <v>8690</v>
      </c>
      <c r="AS62">
        <v>17752600</v>
      </c>
      <c r="AU62" s="7" t="str">
        <f t="shared" si="3"/>
        <v/>
      </c>
      <c r="AV62" s="7">
        <f t="shared" si="4"/>
        <v>-7.9908675799086337E-3</v>
      </c>
    </row>
    <row r="63" spans="3:48" x14ac:dyDescent="0.4">
      <c r="C63" t="s">
        <v>804</v>
      </c>
      <c r="D63" t="s">
        <v>566</v>
      </c>
      <c r="E63">
        <v>29800</v>
      </c>
      <c r="R63" t="s">
        <v>178</v>
      </c>
      <c r="S63" s="2">
        <f t="shared" si="1"/>
        <v>4420660</v>
      </c>
      <c r="T63" s="2">
        <f t="shared" si="7"/>
        <v>3019100</v>
      </c>
      <c r="U63" s="2">
        <f t="shared" si="7"/>
        <v>5612000</v>
      </c>
      <c r="V63" s="2">
        <f t="shared" si="7"/>
        <v>4537400</v>
      </c>
      <c r="W63" s="2">
        <f t="shared" si="7"/>
        <v>4690100</v>
      </c>
      <c r="X63" s="2">
        <f t="shared" si="7"/>
        <v>4244700</v>
      </c>
      <c r="Y63" s="2" cm="1">
        <f t="array" ref="Y63">_xlfn.XLOOKUP(Y$1&amp;$R63,$C$3:$C$1662&amp;$D$3:$D$1662,$E$3:$E$1662,0,0,1)</f>
        <v>14700</v>
      </c>
      <c r="Z63" s="2" cm="1">
        <f t="array" ref="Z63">_xlfn.XLOOKUP(Z$1&amp;$R63,$C$3:$C$1662&amp;$D$3:$D$1662,$E$3:$E$1662,0,0,1)</f>
        <v>53800</v>
      </c>
      <c r="AA63" s="2" cm="1">
        <f t="array" ref="AA63">_xlfn.XLOOKUP(AA$1&amp;$R63,$C$3:$C$1662&amp;$D$3:$D$1662,$E$3:$E$1662,0,0,1)</f>
        <v>14700</v>
      </c>
      <c r="AB63" s="2" cm="1">
        <f t="array" ref="AB63">_xlfn.XLOOKUP(AB$1&amp;$R63,$C$3:$C$1662&amp;$D$3:$D$1662,$E$3:$E$1662,0,0,1)</f>
        <v>11200</v>
      </c>
      <c r="AC63" s="2" cm="1">
        <f t="array" ref="AC63">_xlfn.XLOOKUP(AC$1&amp;$R63,$C$3:$C$1662&amp;$D$3:$D$1662,$E$3:$E$1662,0,0,1)</f>
        <v>42000</v>
      </c>
      <c r="AM63" t="s">
        <v>944</v>
      </c>
      <c r="AN63" t="s">
        <v>881</v>
      </c>
      <c r="AO63">
        <v>8650</v>
      </c>
      <c r="AP63">
        <v>8688</v>
      </c>
      <c r="AQ63">
        <v>8402</v>
      </c>
      <c r="AR63">
        <v>8609</v>
      </c>
      <c r="AS63">
        <v>17509000</v>
      </c>
      <c r="AU63" s="7" t="str">
        <f t="shared" si="3"/>
        <v/>
      </c>
      <c r="AV63" s="7">
        <f t="shared" si="4"/>
        <v>-9.3210586881472546E-3</v>
      </c>
    </row>
    <row r="64" spans="3:48" x14ac:dyDescent="0.4">
      <c r="C64" t="s">
        <v>804</v>
      </c>
      <c r="D64" t="s">
        <v>567</v>
      </c>
      <c r="E64">
        <v>42000</v>
      </c>
      <c r="R64" t="s">
        <v>183</v>
      </c>
      <c r="S64" s="2">
        <f t="shared" si="1"/>
        <v>4459780</v>
      </c>
      <c r="T64" s="2">
        <f t="shared" si="7"/>
        <v>3041900</v>
      </c>
      <c r="U64" s="2">
        <f t="shared" si="7"/>
        <v>5686100</v>
      </c>
      <c r="V64" s="2">
        <f t="shared" si="7"/>
        <v>4578400</v>
      </c>
      <c r="W64" s="2">
        <f t="shared" si="7"/>
        <v>4717000</v>
      </c>
      <c r="X64" s="2">
        <f t="shared" si="7"/>
        <v>4275500</v>
      </c>
      <c r="Y64" s="2" cm="1">
        <f t="array" ref="Y64">_xlfn.XLOOKUP(Y$1&amp;$R64,$C$3:$C$1662&amp;$D$3:$D$1662,$E$3:$E$1662,0,0,1)</f>
        <v>22800</v>
      </c>
      <c r="Z64" s="2" cm="1">
        <f t="array" ref="Z64">_xlfn.XLOOKUP(Z$1&amp;$R64,$C$3:$C$1662&amp;$D$3:$D$1662,$E$3:$E$1662,0,0,1)</f>
        <v>74100</v>
      </c>
      <c r="AA64" s="2" cm="1">
        <f t="array" ref="AA64">_xlfn.XLOOKUP(AA$1&amp;$R64,$C$3:$C$1662&amp;$D$3:$D$1662,$E$3:$E$1662,0,0,1)</f>
        <v>41000</v>
      </c>
      <c r="AB64" s="2" cm="1">
        <f t="array" ref="AB64">_xlfn.XLOOKUP(AB$1&amp;$R64,$C$3:$C$1662&amp;$D$3:$D$1662,$E$3:$E$1662,0,0,1)</f>
        <v>26900</v>
      </c>
      <c r="AC64" s="2" cm="1">
        <f t="array" ref="AC64">_xlfn.XLOOKUP(AC$1&amp;$R64,$C$3:$C$1662&amp;$D$3:$D$1662,$E$3:$E$1662,0,0,1)</f>
        <v>30800</v>
      </c>
      <c r="AM64" t="s">
        <v>945</v>
      </c>
      <c r="AN64" t="s">
        <v>881</v>
      </c>
      <c r="AO64">
        <v>8759</v>
      </c>
      <c r="AP64">
        <v>9000</v>
      </c>
      <c r="AQ64">
        <v>8690</v>
      </c>
      <c r="AR64">
        <v>9000</v>
      </c>
      <c r="AS64">
        <v>16710000</v>
      </c>
      <c r="AU64" s="7">
        <f t="shared" si="3"/>
        <v>4.5417586246950803E-2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30800</v>
      </c>
      <c r="R65" t="s">
        <v>64</v>
      </c>
      <c r="S65" s="2">
        <f t="shared" si="1"/>
        <v>4500420</v>
      </c>
      <c r="T65" s="2">
        <f t="shared" si="7"/>
        <v>3060300</v>
      </c>
      <c r="U65" s="2">
        <f t="shared" si="7"/>
        <v>5754100</v>
      </c>
      <c r="V65" s="2">
        <f t="shared" si="7"/>
        <v>4633300</v>
      </c>
      <c r="W65" s="2">
        <f t="shared" si="7"/>
        <v>4729500</v>
      </c>
      <c r="X65" s="2">
        <f t="shared" si="7"/>
        <v>4324900</v>
      </c>
      <c r="Y65" s="2" cm="1">
        <f t="array" ref="Y65">_xlfn.XLOOKUP(Y$1&amp;$R65,$C$3:$C$1662&amp;$D$3:$D$1662,$E$3:$E$1662,0,0,1)</f>
        <v>18400</v>
      </c>
      <c r="Z65" s="2" cm="1">
        <f t="array" ref="Z65">_xlfn.XLOOKUP(Z$1&amp;$R65,$C$3:$C$1662&amp;$D$3:$D$1662,$E$3:$E$1662,0,0,1)</f>
        <v>68000</v>
      </c>
      <c r="AA65" s="2" cm="1">
        <f t="array" ref="AA65">_xlfn.XLOOKUP(AA$1&amp;$R65,$C$3:$C$1662&amp;$D$3:$D$1662,$E$3:$E$1662,0,0,1)</f>
        <v>54900</v>
      </c>
      <c r="AB65" s="2" cm="1">
        <f t="array" ref="AB65">_xlfn.XLOOKUP(AB$1&amp;$R65,$C$3:$C$1662&amp;$D$3:$D$1662,$E$3:$E$1662,0,0,1)</f>
        <v>12500</v>
      </c>
      <c r="AC65" s="2" cm="1">
        <f t="array" ref="AC65">_xlfn.XLOOKUP(AC$1&amp;$R65,$C$3:$C$1662&amp;$D$3:$D$1662,$E$3:$E$1662,0,0,1)</f>
        <v>49400</v>
      </c>
      <c r="AM65" t="s">
        <v>946</v>
      </c>
      <c r="AN65" t="s">
        <v>881</v>
      </c>
      <c r="AO65">
        <v>9117</v>
      </c>
      <c r="AP65">
        <v>9162</v>
      </c>
      <c r="AQ65">
        <v>8821</v>
      </c>
      <c r="AR65">
        <v>8935</v>
      </c>
      <c r="AS65">
        <v>15042500</v>
      </c>
      <c r="AU65" s="7" t="str">
        <f t="shared" si="3"/>
        <v/>
      </c>
      <c r="AV65" s="7">
        <f t="shared" si="4"/>
        <v>-7.222222222222241E-3</v>
      </c>
    </row>
    <row r="66" spans="3:48" x14ac:dyDescent="0.4">
      <c r="C66" t="s">
        <v>804</v>
      </c>
      <c r="D66" t="s">
        <v>569</v>
      </c>
      <c r="E66">
        <v>49400</v>
      </c>
      <c r="R66" t="s">
        <v>294</v>
      </c>
      <c r="S66" s="2">
        <f t="shared" si="1"/>
        <v>4543400</v>
      </c>
      <c r="T66" s="2">
        <f t="shared" si="7"/>
        <v>3088400</v>
      </c>
      <c r="U66" s="2">
        <f t="shared" si="7"/>
        <v>5791700</v>
      </c>
      <c r="V66" s="2">
        <f t="shared" si="7"/>
        <v>4750600</v>
      </c>
      <c r="W66" s="2">
        <f t="shared" si="7"/>
        <v>4747000</v>
      </c>
      <c r="X66" s="2">
        <f t="shared" si="7"/>
        <v>4339300</v>
      </c>
      <c r="Y66" s="2" cm="1">
        <f t="array" ref="Y66">_xlfn.XLOOKUP(Y$1&amp;$R66,$C$3:$C$1662&amp;$D$3:$D$1662,$E$3:$E$1662,0,0,1)</f>
        <v>28100</v>
      </c>
      <c r="Z66" s="2" cm="1">
        <f t="array" ref="Z66">_xlfn.XLOOKUP(Z$1&amp;$R66,$C$3:$C$1662&amp;$D$3:$D$1662,$E$3:$E$1662,0,0,1)</f>
        <v>37600</v>
      </c>
      <c r="AA66" s="2" cm="1">
        <f t="array" ref="AA66">_xlfn.XLOOKUP(AA$1&amp;$R66,$C$3:$C$1662&amp;$D$3:$D$1662,$E$3:$E$1662,0,0,1)</f>
        <v>117300</v>
      </c>
      <c r="AB66" s="2" cm="1">
        <f t="array" ref="AB66">_xlfn.XLOOKUP(AB$1&amp;$R66,$C$3:$C$1662&amp;$D$3:$D$1662,$E$3:$E$1662,0,0,1)</f>
        <v>17500</v>
      </c>
      <c r="AC66" s="2" cm="1">
        <f t="array" ref="AC66">_xlfn.XLOOKUP(AC$1&amp;$R66,$C$3:$C$1662&amp;$D$3:$D$1662,$E$3:$E$1662,0,0,1)</f>
        <v>14400</v>
      </c>
      <c r="AM66" t="s">
        <v>947</v>
      </c>
      <c r="AN66" t="s">
        <v>881</v>
      </c>
      <c r="AO66">
        <v>8960</v>
      </c>
      <c r="AP66">
        <v>8999</v>
      </c>
      <c r="AQ66">
        <v>8854</v>
      </c>
      <c r="AR66">
        <v>8985</v>
      </c>
      <c r="AS66">
        <v>9447400</v>
      </c>
      <c r="AU66" s="7">
        <f t="shared" si="3"/>
        <v>5.5959709009512082E-3</v>
      </c>
      <c r="AV66" s="7" t="str">
        <f t="shared" si="4"/>
        <v/>
      </c>
    </row>
    <row r="67" spans="3:48" x14ac:dyDescent="0.4">
      <c r="C67" t="s">
        <v>804</v>
      </c>
      <c r="D67" t="s">
        <v>570</v>
      </c>
      <c r="E67">
        <v>14400</v>
      </c>
      <c r="R67" t="s">
        <v>29</v>
      </c>
      <c r="S67" s="2">
        <f t="shared" ref="S67:S130" si="8">IFERROR(AVERAGEIFS(T67:X67,T67:X67,"&gt;0"),0)</f>
        <v>4581340</v>
      </c>
      <c r="T67" s="2">
        <f t="shared" si="7"/>
        <v>3131300</v>
      </c>
      <c r="U67" s="2">
        <f t="shared" si="7"/>
        <v>5862900</v>
      </c>
      <c r="V67" s="2">
        <f t="shared" si="7"/>
        <v>4784900</v>
      </c>
      <c r="W67" s="2">
        <f t="shared" si="7"/>
        <v>4765800</v>
      </c>
      <c r="X67" s="2">
        <f t="shared" si="7"/>
        <v>4361800</v>
      </c>
      <c r="Y67" s="2" cm="1">
        <f t="array" ref="Y67">_xlfn.XLOOKUP(Y$1&amp;$R67,$C$3:$C$1662&amp;$D$3:$D$1662,$E$3:$E$1662,0,0,1)</f>
        <v>42900</v>
      </c>
      <c r="Z67" s="2" cm="1">
        <f t="array" ref="Z67">_xlfn.XLOOKUP(Z$1&amp;$R67,$C$3:$C$1662&amp;$D$3:$D$1662,$E$3:$E$1662,0,0,1)</f>
        <v>71200</v>
      </c>
      <c r="AA67" s="2" cm="1">
        <f t="array" ref="AA67">_xlfn.XLOOKUP(AA$1&amp;$R67,$C$3:$C$1662&amp;$D$3:$D$1662,$E$3:$E$1662,0,0,1)</f>
        <v>34300</v>
      </c>
      <c r="AB67" s="2" cm="1">
        <f t="array" ref="AB67">_xlfn.XLOOKUP(AB$1&amp;$R67,$C$3:$C$1662&amp;$D$3:$D$1662,$E$3:$E$1662,0,0,1)</f>
        <v>18800</v>
      </c>
      <c r="AC67" s="2" cm="1">
        <f t="array" ref="AC67">_xlfn.XLOOKUP(AC$1&amp;$R67,$C$3:$C$1662&amp;$D$3:$D$1662,$E$3:$E$1662,0,0,1)</f>
        <v>22500</v>
      </c>
      <c r="AM67" t="s">
        <v>948</v>
      </c>
      <c r="AN67" t="s">
        <v>881</v>
      </c>
      <c r="AO67">
        <v>8928</v>
      </c>
      <c r="AP67">
        <v>9122</v>
      </c>
      <c r="AQ67">
        <v>8888</v>
      </c>
      <c r="AR67">
        <v>9095</v>
      </c>
      <c r="AS67">
        <v>10408600</v>
      </c>
      <c r="AU67" s="7">
        <f t="shared" si="3"/>
        <v>1.2242626599888728E-2</v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22500</v>
      </c>
      <c r="R68" t="s">
        <v>17</v>
      </c>
      <c r="S68" s="2">
        <f t="shared" si="8"/>
        <v>4611540</v>
      </c>
      <c r="T68" s="2">
        <f t="shared" ref="T68:X83" si="9">T67+Y68</f>
        <v>3156800</v>
      </c>
      <c r="U68" s="2">
        <f t="shared" si="9"/>
        <v>5921700</v>
      </c>
      <c r="V68" s="2">
        <f t="shared" si="9"/>
        <v>4818800</v>
      </c>
      <c r="W68" s="2">
        <f t="shared" si="9"/>
        <v>4777800</v>
      </c>
      <c r="X68" s="2">
        <f t="shared" si="9"/>
        <v>4382600</v>
      </c>
      <c r="Y68" s="2" cm="1">
        <f t="array" ref="Y68">_xlfn.XLOOKUP(Y$1&amp;$R68,$C$3:$C$1662&amp;$D$3:$D$1662,$E$3:$E$1662,0,0,1)</f>
        <v>25500</v>
      </c>
      <c r="Z68" s="2" cm="1">
        <f t="array" ref="Z68">_xlfn.XLOOKUP(Z$1&amp;$R68,$C$3:$C$1662&amp;$D$3:$D$1662,$E$3:$E$1662,0,0,1)</f>
        <v>58800</v>
      </c>
      <c r="AA68" s="2" cm="1">
        <f t="array" ref="AA68">_xlfn.XLOOKUP(AA$1&amp;$R68,$C$3:$C$1662&amp;$D$3:$D$1662,$E$3:$E$1662,0,0,1)</f>
        <v>33900</v>
      </c>
      <c r="AB68" s="2" cm="1">
        <f t="array" ref="AB68">_xlfn.XLOOKUP(AB$1&amp;$R68,$C$3:$C$1662&amp;$D$3:$D$1662,$E$3:$E$1662,0,0,1)</f>
        <v>12000</v>
      </c>
      <c r="AC68" s="2" cm="1">
        <f t="array" ref="AC68">_xlfn.XLOOKUP(AC$1&amp;$R68,$C$3:$C$1662&amp;$D$3:$D$1662,$E$3:$E$1662,0,0,1)</f>
        <v>20800</v>
      </c>
      <c r="AM68" t="s">
        <v>949</v>
      </c>
      <c r="AN68" t="s">
        <v>881</v>
      </c>
      <c r="AO68">
        <v>9092</v>
      </c>
      <c r="AP68">
        <v>9474</v>
      </c>
      <c r="AQ68">
        <v>9033</v>
      </c>
      <c r="AR68">
        <v>9447</v>
      </c>
      <c r="AS68">
        <v>15017900</v>
      </c>
      <c r="AU68" s="7">
        <f t="shared" ref="AU68:AU101" si="10">IF(AR67&lt;AR68,AR68/AR67-1,"")</f>
        <v>3.8702583837273208E-2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20800</v>
      </c>
      <c r="R69" t="s">
        <v>58</v>
      </c>
      <c r="S69" s="2">
        <f t="shared" si="8"/>
        <v>4642860</v>
      </c>
      <c r="T69" s="2">
        <f t="shared" si="9"/>
        <v>3177900</v>
      </c>
      <c r="U69" s="2">
        <f t="shared" si="9"/>
        <v>5996200</v>
      </c>
      <c r="V69" s="2">
        <f t="shared" si="9"/>
        <v>4839400</v>
      </c>
      <c r="W69" s="2">
        <f t="shared" si="9"/>
        <v>4787800</v>
      </c>
      <c r="X69" s="2">
        <f t="shared" si="9"/>
        <v>4413000</v>
      </c>
      <c r="Y69" s="2" cm="1">
        <f t="array" ref="Y69">_xlfn.XLOOKUP(Y$1&amp;$R69,$C$3:$C$1662&amp;$D$3:$D$1662,$E$3:$E$1662,0,0,1)</f>
        <v>21100</v>
      </c>
      <c r="Z69" s="2" cm="1">
        <f t="array" ref="Z69">_xlfn.XLOOKUP(Z$1&amp;$R69,$C$3:$C$1662&amp;$D$3:$D$1662,$E$3:$E$1662,0,0,1)</f>
        <v>74500</v>
      </c>
      <c r="AA69" s="2" cm="1">
        <f t="array" ref="AA69">_xlfn.XLOOKUP(AA$1&amp;$R69,$C$3:$C$1662&amp;$D$3:$D$1662,$E$3:$E$1662,0,0,1)</f>
        <v>20600</v>
      </c>
      <c r="AB69" s="2" cm="1">
        <f t="array" ref="AB69">_xlfn.XLOOKUP(AB$1&amp;$R69,$C$3:$C$1662&amp;$D$3:$D$1662,$E$3:$E$1662,0,0,1)</f>
        <v>10000</v>
      </c>
      <c r="AC69" s="2" cm="1">
        <f t="array" ref="AC69">_xlfn.XLOOKUP(AC$1&amp;$R69,$C$3:$C$1662&amp;$D$3:$D$1662,$E$3:$E$1662,0,0,1)</f>
        <v>30400</v>
      </c>
      <c r="AM69" t="s">
        <v>950</v>
      </c>
      <c r="AN69" t="s">
        <v>881</v>
      </c>
      <c r="AO69">
        <v>9395</v>
      </c>
      <c r="AP69">
        <v>9432</v>
      </c>
      <c r="AQ69">
        <v>8920</v>
      </c>
      <c r="AR69">
        <v>9198</v>
      </c>
      <c r="AS69">
        <v>18306300</v>
      </c>
      <c r="AU69" s="7" t="str">
        <f t="shared" si="10"/>
        <v/>
      </c>
      <c r="AV69" s="7">
        <f t="shared" si="11"/>
        <v>-2.6357573832962888E-2</v>
      </c>
    </row>
    <row r="70" spans="3:48" x14ac:dyDescent="0.4">
      <c r="C70" t="s">
        <v>804</v>
      </c>
      <c r="D70" t="s">
        <v>573</v>
      </c>
      <c r="E70">
        <v>30400</v>
      </c>
      <c r="R70" t="s">
        <v>125</v>
      </c>
      <c r="S70" s="2">
        <f t="shared" si="8"/>
        <v>4678940</v>
      </c>
      <c r="T70" s="2">
        <f t="shared" si="9"/>
        <v>3211200</v>
      </c>
      <c r="U70" s="2">
        <f t="shared" si="9"/>
        <v>6038900</v>
      </c>
      <c r="V70" s="2">
        <f t="shared" si="9"/>
        <v>4854500</v>
      </c>
      <c r="W70" s="2">
        <f t="shared" si="9"/>
        <v>4813500</v>
      </c>
      <c r="X70" s="2">
        <f t="shared" si="9"/>
        <v>4476600</v>
      </c>
      <c r="Y70" s="2" cm="1">
        <f t="array" ref="Y70">_xlfn.XLOOKUP(Y$1&amp;$R70,$C$3:$C$1662&amp;$D$3:$D$1662,$E$3:$E$1662,0,0,1)</f>
        <v>33300</v>
      </c>
      <c r="Z70" s="2" cm="1">
        <f t="array" ref="Z70">_xlfn.XLOOKUP(Z$1&amp;$R70,$C$3:$C$1662&amp;$D$3:$D$1662,$E$3:$E$1662,0,0,1)</f>
        <v>42700</v>
      </c>
      <c r="AA70" s="2" cm="1">
        <f t="array" ref="AA70">_xlfn.XLOOKUP(AA$1&amp;$R70,$C$3:$C$1662&amp;$D$3:$D$1662,$E$3:$E$1662,0,0,1)</f>
        <v>15100</v>
      </c>
      <c r="AB70" s="2" cm="1">
        <f t="array" ref="AB70">_xlfn.XLOOKUP(AB$1&amp;$R70,$C$3:$C$1662&amp;$D$3:$D$1662,$E$3:$E$1662,0,0,1)</f>
        <v>25700</v>
      </c>
      <c r="AC70" s="2" cm="1">
        <f t="array" ref="AC70">_xlfn.XLOOKUP(AC$1&amp;$R70,$C$3:$C$1662&amp;$D$3:$D$1662,$E$3:$E$1662,0,0,1)</f>
        <v>63600</v>
      </c>
      <c r="AM70" t="s">
        <v>951</v>
      </c>
      <c r="AN70" t="s">
        <v>881</v>
      </c>
      <c r="AO70">
        <v>9348</v>
      </c>
      <c r="AP70">
        <v>9443</v>
      </c>
      <c r="AQ70">
        <v>9195</v>
      </c>
      <c r="AR70">
        <v>9302</v>
      </c>
      <c r="AS70">
        <v>13798400</v>
      </c>
      <c r="AU70" s="7">
        <f t="shared" si="10"/>
        <v>1.1306805827353772E-2</v>
      </c>
      <c r="AV70" s="7" t="str">
        <f t="shared" si="11"/>
        <v/>
      </c>
    </row>
    <row r="71" spans="3:48" x14ac:dyDescent="0.4">
      <c r="C71" t="s">
        <v>804</v>
      </c>
      <c r="D71" t="s">
        <v>574</v>
      </c>
      <c r="E71">
        <v>63600</v>
      </c>
      <c r="R71" t="s">
        <v>13</v>
      </c>
      <c r="S71" s="2">
        <f t="shared" si="8"/>
        <v>4727860</v>
      </c>
      <c r="T71" s="2">
        <f t="shared" si="9"/>
        <v>3251700</v>
      </c>
      <c r="U71" s="2">
        <f t="shared" si="9"/>
        <v>6187800</v>
      </c>
      <c r="V71" s="2">
        <f t="shared" si="9"/>
        <v>4876800</v>
      </c>
      <c r="W71" s="2">
        <f t="shared" si="9"/>
        <v>4820500</v>
      </c>
      <c r="X71" s="2">
        <f t="shared" si="9"/>
        <v>4502500</v>
      </c>
      <c r="Y71" s="2" cm="1">
        <f t="array" ref="Y71">_xlfn.XLOOKUP(Y$1&amp;$R71,$C$3:$C$1662&amp;$D$3:$D$1662,$E$3:$E$1662,0,0,1)</f>
        <v>40500</v>
      </c>
      <c r="Z71" s="2" cm="1">
        <f t="array" ref="Z71">_xlfn.XLOOKUP(Z$1&amp;$R71,$C$3:$C$1662&amp;$D$3:$D$1662,$E$3:$E$1662,0,0,1)</f>
        <v>148900</v>
      </c>
      <c r="AA71" s="2" cm="1">
        <f t="array" ref="AA71">_xlfn.XLOOKUP(AA$1&amp;$R71,$C$3:$C$1662&amp;$D$3:$D$1662,$E$3:$E$1662,0,0,1)</f>
        <v>22300</v>
      </c>
      <c r="AB71" s="2" cm="1">
        <f t="array" ref="AB71">_xlfn.XLOOKUP(AB$1&amp;$R71,$C$3:$C$1662&amp;$D$3:$D$1662,$E$3:$E$1662,0,0,1)</f>
        <v>7000</v>
      </c>
      <c r="AC71" s="2" cm="1">
        <f t="array" ref="AC71">_xlfn.XLOOKUP(AC$1&amp;$R71,$C$3:$C$1662&amp;$D$3:$D$1662,$E$3:$E$1662,0,0,1)</f>
        <v>25900</v>
      </c>
      <c r="AM71" t="s">
        <v>952</v>
      </c>
      <c r="AN71" t="s">
        <v>881</v>
      </c>
      <c r="AO71">
        <v>9659</v>
      </c>
      <c r="AP71">
        <v>9994</v>
      </c>
      <c r="AQ71">
        <v>9609</v>
      </c>
      <c r="AR71">
        <v>9741</v>
      </c>
      <c r="AS71">
        <v>22566000</v>
      </c>
      <c r="AU71" s="7">
        <f t="shared" si="10"/>
        <v>4.7194151795312944E-2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25900</v>
      </c>
      <c r="R72" t="s">
        <v>87</v>
      </c>
      <c r="S72" s="2">
        <f t="shared" si="8"/>
        <v>4783120</v>
      </c>
      <c r="T72" s="2">
        <f t="shared" si="9"/>
        <v>3293800</v>
      </c>
      <c r="U72" s="2">
        <f t="shared" si="9"/>
        <v>6325900</v>
      </c>
      <c r="V72" s="2">
        <f t="shared" si="9"/>
        <v>4921700</v>
      </c>
      <c r="W72" s="2">
        <f t="shared" si="9"/>
        <v>4826500</v>
      </c>
      <c r="X72" s="2">
        <f t="shared" si="9"/>
        <v>4547700</v>
      </c>
      <c r="Y72" s="2" cm="1">
        <f t="array" ref="Y72">_xlfn.XLOOKUP(Y$1&amp;$R72,$C$3:$C$1662&amp;$D$3:$D$1662,$E$3:$E$1662,0,0,1)</f>
        <v>42100</v>
      </c>
      <c r="Z72" s="2" cm="1">
        <f t="array" ref="Z72">_xlfn.XLOOKUP(Z$1&amp;$R72,$C$3:$C$1662&amp;$D$3:$D$1662,$E$3:$E$1662,0,0,1)</f>
        <v>138100</v>
      </c>
      <c r="AA72" s="2" cm="1">
        <f t="array" ref="AA72">_xlfn.XLOOKUP(AA$1&amp;$R72,$C$3:$C$1662&amp;$D$3:$D$1662,$E$3:$E$1662,0,0,1)</f>
        <v>44900</v>
      </c>
      <c r="AB72" s="2" cm="1">
        <f t="array" ref="AB72">_xlfn.XLOOKUP(AB$1&amp;$R72,$C$3:$C$1662&amp;$D$3:$D$1662,$E$3:$E$1662,0,0,1)</f>
        <v>6000</v>
      </c>
      <c r="AC72" s="2" cm="1">
        <f t="array" ref="AC72">_xlfn.XLOOKUP(AC$1&amp;$R72,$C$3:$C$1662&amp;$D$3:$D$1662,$E$3:$E$1662,0,0,1)</f>
        <v>45200</v>
      </c>
      <c r="AM72" t="s">
        <v>953</v>
      </c>
      <c r="AN72" t="s">
        <v>881</v>
      </c>
      <c r="AO72">
        <v>9648</v>
      </c>
      <c r="AP72">
        <v>10090</v>
      </c>
      <c r="AQ72">
        <v>9580</v>
      </c>
      <c r="AR72">
        <v>10075</v>
      </c>
      <c r="AS72">
        <v>17188400</v>
      </c>
      <c r="AU72" s="7">
        <f t="shared" si="10"/>
        <v>3.428806077404789E-2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45200</v>
      </c>
      <c r="R73" t="s">
        <v>202</v>
      </c>
      <c r="S73" s="2">
        <f t="shared" si="8"/>
        <v>4817480</v>
      </c>
      <c r="T73" s="2">
        <f t="shared" si="9"/>
        <v>3338500</v>
      </c>
      <c r="U73" s="2">
        <f t="shared" si="9"/>
        <v>6369900</v>
      </c>
      <c r="V73" s="2">
        <f t="shared" si="9"/>
        <v>4951300</v>
      </c>
      <c r="W73" s="2">
        <f t="shared" si="9"/>
        <v>4858200</v>
      </c>
      <c r="X73" s="2">
        <f t="shared" si="9"/>
        <v>4569500</v>
      </c>
      <c r="Y73" s="2" cm="1">
        <f t="array" ref="Y73">_xlfn.XLOOKUP(Y$1&amp;$R73,$C$3:$C$1662&amp;$D$3:$D$1662,$E$3:$E$1662,0,0,1)</f>
        <v>44700</v>
      </c>
      <c r="Z73" s="2" cm="1">
        <f t="array" ref="Z73">_xlfn.XLOOKUP(Z$1&amp;$R73,$C$3:$C$1662&amp;$D$3:$D$1662,$E$3:$E$1662,0,0,1)</f>
        <v>44000</v>
      </c>
      <c r="AA73" s="2" cm="1">
        <f t="array" ref="AA73">_xlfn.XLOOKUP(AA$1&amp;$R73,$C$3:$C$1662&amp;$D$3:$D$1662,$E$3:$E$1662,0,0,1)</f>
        <v>29600</v>
      </c>
      <c r="AB73" s="2" cm="1">
        <f t="array" ref="AB73">_xlfn.XLOOKUP(AB$1&amp;$R73,$C$3:$C$1662&amp;$D$3:$D$1662,$E$3:$E$1662,0,0,1)</f>
        <v>31700</v>
      </c>
      <c r="AC73" s="2" cm="1">
        <f t="array" ref="AC73">_xlfn.XLOOKUP(AC$1&amp;$R73,$C$3:$C$1662&amp;$D$3:$D$1662,$E$3:$E$1662,0,0,1)</f>
        <v>21800</v>
      </c>
      <c r="AM73" t="s">
        <v>954</v>
      </c>
      <c r="AN73" t="s">
        <v>881</v>
      </c>
      <c r="AO73">
        <v>10020</v>
      </c>
      <c r="AP73">
        <v>10240</v>
      </c>
      <c r="AQ73">
        <v>9804</v>
      </c>
      <c r="AR73">
        <v>9874</v>
      </c>
      <c r="AS73">
        <v>12828500</v>
      </c>
      <c r="AU73" s="7" t="str">
        <f t="shared" si="10"/>
        <v/>
      </c>
      <c r="AV73" s="7">
        <f t="shared" si="11"/>
        <v>-1.9950372208436762E-2</v>
      </c>
    </row>
    <row r="74" spans="3:48" x14ac:dyDescent="0.4">
      <c r="C74" t="s">
        <v>804</v>
      </c>
      <c r="D74" t="s">
        <v>577</v>
      </c>
      <c r="E74">
        <v>21800</v>
      </c>
      <c r="R74" t="s">
        <v>86</v>
      </c>
      <c r="S74" s="2">
        <f t="shared" si="8"/>
        <v>4843640</v>
      </c>
      <c r="T74" s="2">
        <f t="shared" si="9"/>
        <v>3369500</v>
      </c>
      <c r="U74" s="2">
        <f t="shared" si="9"/>
        <v>6418100</v>
      </c>
      <c r="V74" s="2">
        <f t="shared" si="9"/>
        <v>4972600</v>
      </c>
      <c r="W74" s="2">
        <f t="shared" si="9"/>
        <v>4866200</v>
      </c>
      <c r="X74" s="2">
        <f t="shared" si="9"/>
        <v>4591800</v>
      </c>
      <c r="Y74" s="2" cm="1">
        <f t="array" ref="Y74">_xlfn.XLOOKUP(Y$1&amp;$R74,$C$3:$C$1662&amp;$D$3:$D$1662,$E$3:$E$1662,0,0,1)</f>
        <v>31000</v>
      </c>
      <c r="Z74" s="2" cm="1">
        <f t="array" ref="Z74">_xlfn.XLOOKUP(Z$1&amp;$R74,$C$3:$C$1662&amp;$D$3:$D$1662,$E$3:$E$1662,0,0,1)</f>
        <v>48200</v>
      </c>
      <c r="AA74" s="2" cm="1">
        <f t="array" ref="AA74">_xlfn.XLOOKUP(AA$1&amp;$R74,$C$3:$C$1662&amp;$D$3:$D$1662,$E$3:$E$1662,0,0,1)</f>
        <v>21300</v>
      </c>
      <c r="AB74" s="2" cm="1">
        <f t="array" ref="AB74">_xlfn.XLOOKUP(AB$1&amp;$R74,$C$3:$C$1662&amp;$D$3:$D$1662,$E$3:$E$1662,0,0,1)</f>
        <v>8000</v>
      </c>
      <c r="AC74" s="2" cm="1">
        <f t="array" ref="AC74">_xlfn.XLOOKUP(AC$1&amp;$R74,$C$3:$C$1662&amp;$D$3:$D$1662,$E$3:$E$1662,0,0,1)</f>
        <v>22300</v>
      </c>
      <c r="AM74" t="s">
        <v>955</v>
      </c>
      <c r="AN74" t="s">
        <v>881</v>
      </c>
      <c r="AO74">
        <v>9973</v>
      </c>
      <c r="AP74">
        <v>10430</v>
      </c>
      <c r="AQ74">
        <v>9887</v>
      </c>
      <c r="AR74">
        <v>10380</v>
      </c>
      <c r="AS74">
        <v>16633600</v>
      </c>
      <c r="AU74" s="7">
        <f t="shared" si="10"/>
        <v>5.1245695766659827E-2</v>
      </c>
      <c r="AV74" s="7" t="str">
        <f t="shared" si="11"/>
        <v/>
      </c>
    </row>
    <row r="75" spans="3:48" x14ac:dyDescent="0.4">
      <c r="C75" t="s">
        <v>804</v>
      </c>
      <c r="D75" t="s">
        <v>578</v>
      </c>
      <c r="E75">
        <v>22300</v>
      </c>
      <c r="R75" t="s">
        <v>289</v>
      </c>
      <c r="S75" s="2">
        <f t="shared" si="8"/>
        <v>4879280</v>
      </c>
      <c r="T75" s="2">
        <f t="shared" si="9"/>
        <v>3445300</v>
      </c>
      <c r="U75" s="2">
        <f t="shared" si="9"/>
        <v>6452000</v>
      </c>
      <c r="V75" s="2">
        <f t="shared" si="9"/>
        <v>4992200</v>
      </c>
      <c r="W75" s="2">
        <f t="shared" si="9"/>
        <v>4885600</v>
      </c>
      <c r="X75" s="2">
        <f t="shared" si="9"/>
        <v>4621300</v>
      </c>
      <c r="Y75" s="2" cm="1">
        <f t="array" ref="Y75">_xlfn.XLOOKUP(Y$1&amp;$R75,$C$3:$C$1662&amp;$D$3:$D$1662,$E$3:$E$1662,0,0,1)</f>
        <v>75800</v>
      </c>
      <c r="Z75" s="2" cm="1">
        <f t="array" ref="Z75">_xlfn.XLOOKUP(Z$1&amp;$R75,$C$3:$C$1662&amp;$D$3:$D$1662,$E$3:$E$1662,0,0,1)</f>
        <v>33900</v>
      </c>
      <c r="AA75" s="2" cm="1">
        <f t="array" ref="AA75">_xlfn.XLOOKUP(AA$1&amp;$R75,$C$3:$C$1662&amp;$D$3:$D$1662,$E$3:$E$1662,0,0,1)</f>
        <v>19600</v>
      </c>
      <c r="AB75" s="2" cm="1">
        <f t="array" ref="AB75">_xlfn.XLOOKUP(AB$1&amp;$R75,$C$3:$C$1662&amp;$D$3:$D$1662,$E$3:$E$1662,0,0,1)</f>
        <v>19400</v>
      </c>
      <c r="AC75" s="2" cm="1">
        <f t="array" ref="AC75">_xlfn.XLOOKUP(AC$1&amp;$R75,$C$3:$C$1662&amp;$D$3:$D$1662,$E$3:$E$1662,0,0,1)</f>
        <v>29500</v>
      </c>
      <c r="AM75" t="s">
        <v>956</v>
      </c>
      <c r="AN75" t="s">
        <v>881</v>
      </c>
      <c r="AO75">
        <v>9980</v>
      </c>
      <c r="AP75">
        <v>9984</v>
      </c>
      <c r="AQ75">
        <v>9418</v>
      </c>
      <c r="AR75">
        <v>9424</v>
      </c>
      <c r="AS75">
        <v>19636200</v>
      </c>
      <c r="AU75" s="7" t="str">
        <f t="shared" si="10"/>
        <v/>
      </c>
      <c r="AV75" s="7">
        <f t="shared" si="11"/>
        <v>-9.2100192678227333E-2</v>
      </c>
    </row>
    <row r="76" spans="3:48" x14ac:dyDescent="0.4">
      <c r="C76" t="s">
        <v>804</v>
      </c>
      <c r="D76" t="s">
        <v>579</v>
      </c>
      <c r="E76">
        <v>29500</v>
      </c>
      <c r="R76" t="s">
        <v>295</v>
      </c>
      <c r="S76" s="2">
        <f t="shared" si="8"/>
        <v>4923060</v>
      </c>
      <c r="T76" s="2">
        <f t="shared" si="9"/>
        <v>3553100</v>
      </c>
      <c r="U76" s="2">
        <f t="shared" si="9"/>
        <v>6511500</v>
      </c>
      <c r="V76" s="2">
        <f t="shared" si="9"/>
        <v>5002000</v>
      </c>
      <c r="W76" s="2">
        <f t="shared" si="9"/>
        <v>4892100</v>
      </c>
      <c r="X76" s="2">
        <f t="shared" si="9"/>
        <v>4656600</v>
      </c>
      <c r="Y76" s="2" cm="1">
        <f t="array" ref="Y76">_xlfn.XLOOKUP(Y$1&amp;$R76,$C$3:$C$1662&amp;$D$3:$D$1662,$E$3:$E$1662,0,0,1)</f>
        <v>107800</v>
      </c>
      <c r="Z76" s="2" cm="1">
        <f t="array" ref="Z76">_xlfn.XLOOKUP(Z$1&amp;$R76,$C$3:$C$1662&amp;$D$3:$D$1662,$E$3:$E$1662,0,0,1)</f>
        <v>59500</v>
      </c>
      <c r="AA76" s="2" cm="1">
        <f t="array" ref="AA76">_xlfn.XLOOKUP(AA$1&amp;$R76,$C$3:$C$1662&amp;$D$3:$D$1662,$E$3:$E$1662,0,0,1)</f>
        <v>9800</v>
      </c>
      <c r="AB76" s="2" cm="1">
        <f t="array" ref="AB76">_xlfn.XLOOKUP(AB$1&amp;$R76,$C$3:$C$1662&amp;$D$3:$D$1662,$E$3:$E$1662,0,0,1)</f>
        <v>6500</v>
      </c>
      <c r="AC76" s="2" cm="1">
        <f t="array" ref="AC76">_xlfn.XLOOKUP(AC$1&amp;$R76,$C$3:$C$1662&amp;$D$3:$D$1662,$E$3:$E$1662,0,0,1)</f>
        <v>35300</v>
      </c>
      <c r="AM76" t="s">
        <v>957</v>
      </c>
      <c r="AN76" t="s">
        <v>881</v>
      </c>
      <c r="AO76">
        <v>9393</v>
      </c>
      <c r="AP76">
        <v>9418</v>
      </c>
      <c r="AQ76">
        <v>8955</v>
      </c>
      <c r="AR76">
        <v>9090</v>
      </c>
      <c r="AS76">
        <v>20411400</v>
      </c>
      <c r="AU76" s="7" t="str">
        <f t="shared" si="10"/>
        <v/>
      </c>
      <c r="AV76" s="7">
        <f t="shared" si="11"/>
        <v>-3.5441426146010202E-2</v>
      </c>
    </row>
    <row r="77" spans="3:48" x14ac:dyDescent="0.4">
      <c r="C77" t="s">
        <v>804</v>
      </c>
      <c r="D77" t="s">
        <v>580</v>
      </c>
      <c r="E77">
        <v>35300</v>
      </c>
      <c r="R77" t="s">
        <v>103</v>
      </c>
      <c r="S77" s="2">
        <f t="shared" si="8"/>
        <v>4958880</v>
      </c>
      <c r="T77" s="2">
        <f t="shared" si="9"/>
        <v>3594900</v>
      </c>
      <c r="U77" s="2">
        <f t="shared" si="9"/>
        <v>6589000</v>
      </c>
      <c r="V77" s="2">
        <f t="shared" si="9"/>
        <v>5015300</v>
      </c>
      <c r="W77" s="2">
        <f t="shared" si="9"/>
        <v>4910900</v>
      </c>
      <c r="X77" s="2">
        <f t="shared" si="9"/>
        <v>4684300</v>
      </c>
      <c r="Y77" s="2" cm="1">
        <f t="array" ref="Y77">_xlfn.XLOOKUP(Y$1&amp;$R77,$C$3:$C$1662&amp;$D$3:$D$1662,$E$3:$E$1662,0,0,1)</f>
        <v>41800</v>
      </c>
      <c r="Z77" s="2" cm="1">
        <f t="array" ref="Z77">_xlfn.XLOOKUP(Z$1&amp;$R77,$C$3:$C$1662&amp;$D$3:$D$1662,$E$3:$E$1662,0,0,1)</f>
        <v>77500</v>
      </c>
      <c r="AA77" s="2" cm="1">
        <f t="array" ref="AA77">_xlfn.XLOOKUP(AA$1&amp;$R77,$C$3:$C$1662&amp;$D$3:$D$1662,$E$3:$E$1662,0,0,1)</f>
        <v>13300</v>
      </c>
      <c r="AB77" s="2" cm="1">
        <f t="array" ref="AB77">_xlfn.XLOOKUP(AB$1&amp;$R77,$C$3:$C$1662&amp;$D$3:$D$1662,$E$3:$E$1662,0,0,1)</f>
        <v>18800</v>
      </c>
      <c r="AC77" s="2" cm="1">
        <f t="array" ref="AC77">_xlfn.XLOOKUP(AC$1&amp;$R77,$C$3:$C$1662&amp;$D$3:$D$1662,$E$3:$E$1662,0,0,1)</f>
        <v>27700</v>
      </c>
      <c r="AM77" t="s">
        <v>958</v>
      </c>
      <c r="AN77" t="s">
        <v>881</v>
      </c>
      <c r="AO77">
        <v>9240</v>
      </c>
      <c r="AP77">
        <v>9338</v>
      </c>
      <c r="AQ77">
        <v>9058</v>
      </c>
      <c r="AR77">
        <v>9195</v>
      </c>
      <c r="AS77">
        <v>17813500</v>
      </c>
      <c r="AU77" s="7">
        <f t="shared" si="10"/>
        <v>1.1551155115511635E-2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27700</v>
      </c>
      <c r="R78" t="s">
        <v>140</v>
      </c>
      <c r="S78" s="2">
        <f t="shared" si="8"/>
        <v>4986580</v>
      </c>
      <c r="T78" s="2">
        <f t="shared" si="9"/>
        <v>3620600</v>
      </c>
      <c r="U78" s="2">
        <f t="shared" si="9"/>
        <v>6635500</v>
      </c>
      <c r="V78" s="2">
        <f t="shared" si="9"/>
        <v>5024300</v>
      </c>
      <c r="W78" s="2">
        <f t="shared" si="9"/>
        <v>4952700</v>
      </c>
      <c r="X78" s="2">
        <f t="shared" si="9"/>
        <v>4699800</v>
      </c>
      <c r="Y78" s="2" cm="1">
        <f t="array" ref="Y78">_xlfn.XLOOKUP(Y$1&amp;$R78,$C$3:$C$1662&amp;$D$3:$D$1662,$E$3:$E$1662,0,0,1)</f>
        <v>25700</v>
      </c>
      <c r="Z78" s="2" cm="1">
        <f t="array" ref="Z78">_xlfn.XLOOKUP(Z$1&amp;$R78,$C$3:$C$1662&amp;$D$3:$D$1662,$E$3:$E$1662,0,0,1)</f>
        <v>46500</v>
      </c>
      <c r="AA78" s="2" cm="1">
        <f t="array" ref="AA78">_xlfn.XLOOKUP(AA$1&amp;$R78,$C$3:$C$1662&amp;$D$3:$D$1662,$E$3:$E$1662,0,0,1)</f>
        <v>9000</v>
      </c>
      <c r="AB78" s="2" cm="1">
        <f t="array" ref="AB78">_xlfn.XLOOKUP(AB$1&amp;$R78,$C$3:$C$1662&amp;$D$3:$D$1662,$E$3:$E$1662,0,0,1)</f>
        <v>41800</v>
      </c>
      <c r="AC78" s="2" cm="1">
        <f t="array" ref="AC78">_xlfn.XLOOKUP(AC$1&amp;$R78,$C$3:$C$1662&amp;$D$3:$D$1662,$E$3:$E$1662,0,0,1)</f>
        <v>15500</v>
      </c>
      <c r="AM78" t="s">
        <v>959</v>
      </c>
      <c r="AN78" t="s">
        <v>881</v>
      </c>
      <c r="AO78">
        <v>9199</v>
      </c>
      <c r="AP78">
        <v>9337</v>
      </c>
      <c r="AQ78">
        <v>8888</v>
      </c>
      <c r="AR78">
        <v>9158</v>
      </c>
      <c r="AS78">
        <v>15078100</v>
      </c>
      <c r="AU78" s="7" t="str">
        <f t="shared" si="10"/>
        <v/>
      </c>
      <c r="AV78" s="7">
        <f t="shared" si="11"/>
        <v>-4.0239260467644922E-3</v>
      </c>
    </row>
    <row r="79" spans="3:48" x14ac:dyDescent="0.4">
      <c r="C79" t="s">
        <v>804</v>
      </c>
      <c r="D79" t="s">
        <v>582</v>
      </c>
      <c r="E79">
        <v>15500</v>
      </c>
      <c r="R79" t="s">
        <v>134</v>
      </c>
      <c r="S79" s="2">
        <f t="shared" si="8"/>
        <v>5016440</v>
      </c>
      <c r="T79" s="2">
        <f t="shared" si="9"/>
        <v>3649900</v>
      </c>
      <c r="U79" s="2">
        <f t="shared" si="9"/>
        <v>6670200</v>
      </c>
      <c r="V79" s="2">
        <f t="shared" si="9"/>
        <v>5065400</v>
      </c>
      <c r="W79" s="2">
        <f t="shared" si="9"/>
        <v>4962600</v>
      </c>
      <c r="X79" s="2">
        <f t="shared" si="9"/>
        <v>4734100</v>
      </c>
      <c r="Y79" s="2" cm="1">
        <f t="array" ref="Y79">_xlfn.XLOOKUP(Y$1&amp;$R79,$C$3:$C$1662&amp;$D$3:$D$1662,$E$3:$E$1662,0,0,1)</f>
        <v>29300</v>
      </c>
      <c r="Z79" s="2" cm="1">
        <f t="array" ref="Z79">_xlfn.XLOOKUP(Z$1&amp;$R79,$C$3:$C$1662&amp;$D$3:$D$1662,$E$3:$E$1662,0,0,1)</f>
        <v>34700</v>
      </c>
      <c r="AA79" s="2" cm="1">
        <f t="array" ref="AA79">_xlfn.XLOOKUP(AA$1&amp;$R79,$C$3:$C$1662&amp;$D$3:$D$1662,$E$3:$E$1662,0,0,1)</f>
        <v>41100</v>
      </c>
      <c r="AB79" s="2" cm="1">
        <f t="array" ref="AB79">_xlfn.XLOOKUP(AB$1&amp;$R79,$C$3:$C$1662&amp;$D$3:$D$1662,$E$3:$E$1662,0,0,1)</f>
        <v>9900</v>
      </c>
      <c r="AC79" s="2" cm="1">
        <f t="array" ref="AC79">_xlfn.XLOOKUP(AC$1&amp;$R79,$C$3:$C$1662&amp;$D$3:$D$1662,$E$3:$E$1662,0,0,1)</f>
        <v>34300</v>
      </c>
      <c r="AM79" t="s">
        <v>960</v>
      </c>
      <c r="AN79" t="s">
        <v>881</v>
      </c>
      <c r="AO79">
        <v>9340</v>
      </c>
      <c r="AP79">
        <v>9447</v>
      </c>
      <c r="AQ79">
        <v>9207</v>
      </c>
      <c r="AR79">
        <v>9370</v>
      </c>
      <c r="AS79">
        <v>11609700</v>
      </c>
      <c r="AU79" s="7">
        <f t="shared" si="10"/>
        <v>2.314915920506655E-2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34300</v>
      </c>
      <c r="R80" t="s">
        <v>116</v>
      </c>
      <c r="S80" s="2">
        <f t="shared" si="8"/>
        <v>5035220</v>
      </c>
      <c r="T80" s="2">
        <f t="shared" si="9"/>
        <v>3663100</v>
      </c>
      <c r="U80" s="2">
        <f t="shared" si="9"/>
        <v>6703700</v>
      </c>
      <c r="V80" s="2">
        <f t="shared" si="9"/>
        <v>5079500</v>
      </c>
      <c r="W80" s="2">
        <f t="shared" si="9"/>
        <v>4986200</v>
      </c>
      <c r="X80" s="2">
        <f t="shared" si="9"/>
        <v>4743600</v>
      </c>
      <c r="Y80" s="2" cm="1">
        <f t="array" ref="Y80">_xlfn.XLOOKUP(Y$1&amp;$R80,$C$3:$C$1662&amp;$D$3:$D$1662,$E$3:$E$1662,0,0,1)</f>
        <v>13200</v>
      </c>
      <c r="Z80" s="2" cm="1">
        <f t="array" ref="Z80">_xlfn.XLOOKUP(Z$1&amp;$R80,$C$3:$C$1662&amp;$D$3:$D$1662,$E$3:$E$1662,0,0,1)</f>
        <v>33500</v>
      </c>
      <c r="AA80" s="2" cm="1">
        <f t="array" ref="AA80">_xlfn.XLOOKUP(AA$1&amp;$R80,$C$3:$C$1662&amp;$D$3:$D$1662,$E$3:$E$1662,0,0,1)</f>
        <v>14100</v>
      </c>
      <c r="AB80" s="2" cm="1">
        <f t="array" ref="AB80">_xlfn.XLOOKUP(AB$1&amp;$R80,$C$3:$C$1662&amp;$D$3:$D$1662,$E$3:$E$1662,0,0,1)</f>
        <v>23600</v>
      </c>
      <c r="AC80" s="2" cm="1">
        <f t="array" ref="AC80">_xlfn.XLOOKUP(AC$1&amp;$R80,$C$3:$C$1662&amp;$D$3:$D$1662,$E$3:$E$1662,0,0,1)</f>
        <v>9500</v>
      </c>
      <c r="AM80" t="s">
        <v>961</v>
      </c>
      <c r="AN80" t="s">
        <v>881</v>
      </c>
      <c r="AO80">
        <v>9450</v>
      </c>
      <c r="AP80">
        <v>9561</v>
      </c>
      <c r="AQ80">
        <v>9186</v>
      </c>
      <c r="AR80">
        <v>9440</v>
      </c>
      <c r="AS80">
        <v>14754100</v>
      </c>
      <c r="AU80" s="7">
        <f t="shared" si="10"/>
        <v>7.4706510138740079E-3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9500</v>
      </c>
      <c r="R81" t="s">
        <v>132</v>
      </c>
      <c r="S81" s="2">
        <f t="shared" si="8"/>
        <v>5083900</v>
      </c>
      <c r="T81" s="2">
        <f t="shared" si="9"/>
        <v>3739300</v>
      </c>
      <c r="U81" s="2">
        <f t="shared" si="9"/>
        <v>6737300</v>
      </c>
      <c r="V81" s="2">
        <f t="shared" si="9"/>
        <v>5176000</v>
      </c>
      <c r="W81" s="2">
        <f t="shared" si="9"/>
        <v>5004000</v>
      </c>
      <c r="X81" s="2">
        <f t="shared" si="9"/>
        <v>4762900</v>
      </c>
      <c r="Y81" s="2" cm="1">
        <f t="array" ref="Y81">_xlfn.XLOOKUP(Y$1&amp;$R81,$C$3:$C$1662&amp;$D$3:$D$1662,$E$3:$E$1662,0,0,1)</f>
        <v>76200</v>
      </c>
      <c r="Z81" s="2" cm="1">
        <f t="array" ref="Z81">_xlfn.XLOOKUP(Z$1&amp;$R81,$C$3:$C$1662&amp;$D$3:$D$1662,$E$3:$E$1662,0,0,1)</f>
        <v>33600</v>
      </c>
      <c r="AA81" s="2" cm="1">
        <f t="array" ref="AA81">_xlfn.XLOOKUP(AA$1&amp;$R81,$C$3:$C$1662&amp;$D$3:$D$1662,$E$3:$E$1662,0,0,1)</f>
        <v>96500</v>
      </c>
      <c r="AB81" s="2" cm="1">
        <f t="array" ref="AB81">_xlfn.XLOOKUP(AB$1&amp;$R81,$C$3:$C$1662&amp;$D$3:$D$1662,$E$3:$E$1662,0,0,1)</f>
        <v>17800</v>
      </c>
      <c r="AC81" s="2" cm="1">
        <f t="array" ref="AC81">_xlfn.XLOOKUP(AC$1&amp;$R81,$C$3:$C$1662&amp;$D$3:$D$1662,$E$3:$E$1662,0,0,1)</f>
        <v>19300</v>
      </c>
      <c r="AM81" t="s">
        <v>962</v>
      </c>
      <c r="AN81" t="s">
        <v>881</v>
      </c>
      <c r="AO81">
        <v>9700</v>
      </c>
      <c r="AP81">
        <v>9869</v>
      </c>
      <c r="AQ81">
        <v>9678</v>
      </c>
      <c r="AR81">
        <v>9819</v>
      </c>
      <c r="AS81">
        <v>14510800</v>
      </c>
      <c r="AU81" s="7">
        <f t="shared" si="10"/>
        <v>4.0148305084745761E-2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19300</v>
      </c>
      <c r="R82" t="s">
        <v>296</v>
      </c>
      <c r="S82" s="2">
        <f t="shared" si="8"/>
        <v>5111280</v>
      </c>
      <c r="T82" s="2">
        <f t="shared" si="9"/>
        <v>3784500</v>
      </c>
      <c r="U82" s="2">
        <f t="shared" si="9"/>
        <v>6759900</v>
      </c>
      <c r="V82" s="2">
        <f t="shared" si="9"/>
        <v>5201800</v>
      </c>
      <c r="W82" s="2">
        <f t="shared" si="9"/>
        <v>5026600</v>
      </c>
      <c r="X82" s="2">
        <f t="shared" si="9"/>
        <v>4783600</v>
      </c>
      <c r="Y82" s="2" cm="1">
        <f t="array" ref="Y82">_xlfn.XLOOKUP(Y$1&amp;$R82,$C$3:$C$1662&amp;$D$3:$D$1662,$E$3:$E$1662,0,0,1)</f>
        <v>45200</v>
      </c>
      <c r="Z82" s="2" cm="1">
        <f t="array" ref="Z82">_xlfn.XLOOKUP(Z$1&amp;$R82,$C$3:$C$1662&amp;$D$3:$D$1662,$E$3:$E$1662,0,0,1)</f>
        <v>22600</v>
      </c>
      <c r="AA82" s="2" cm="1">
        <f t="array" ref="AA82">_xlfn.XLOOKUP(AA$1&amp;$R82,$C$3:$C$1662&amp;$D$3:$D$1662,$E$3:$E$1662,0,0,1)</f>
        <v>25800</v>
      </c>
      <c r="AB82" s="2" cm="1">
        <f t="array" ref="AB82">_xlfn.XLOOKUP(AB$1&amp;$R82,$C$3:$C$1662&amp;$D$3:$D$1662,$E$3:$E$1662,0,0,1)</f>
        <v>22600</v>
      </c>
      <c r="AC82" s="2" cm="1">
        <f t="array" ref="AC82">_xlfn.XLOOKUP(AC$1&amp;$R82,$C$3:$C$1662&amp;$D$3:$D$1662,$E$3:$E$1662,0,0,1)</f>
        <v>20700</v>
      </c>
      <c r="AM82" t="s">
        <v>963</v>
      </c>
      <c r="AN82" t="s">
        <v>881</v>
      </c>
      <c r="AO82">
        <v>10095</v>
      </c>
      <c r="AP82">
        <v>10195</v>
      </c>
      <c r="AQ82">
        <v>9830</v>
      </c>
      <c r="AR82">
        <v>10050</v>
      </c>
      <c r="AS82">
        <v>13372800</v>
      </c>
      <c r="AU82" s="7">
        <f t="shared" si="10"/>
        <v>2.3525817293003293E-2</v>
      </c>
      <c r="AV82" s="7" t="str">
        <f t="shared" si="11"/>
        <v/>
      </c>
    </row>
    <row r="83" spans="3:48" x14ac:dyDescent="0.4">
      <c r="C83" t="s">
        <v>804</v>
      </c>
      <c r="D83" t="s">
        <v>586</v>
      </c>
      <c r="E83">
        <v>20700</v>
      </c>
      <c r="R83" t="s">
        <v>94</v>
      </c>
      <c r="S83" s="2">
        <f t="shared" si="8"/>
        <v>5141800</v>
      </c>
      <c r="T83" s="2">
        <f t="shared" si="9"/>
        <v>3810200</v>
      </c>
      <c r="U83" s="2">
        <f t="shared" si="9"/>
        <v>6805800</v>
      </c>
      <c r="V83" s="2">
        <f t="shared" si="9"/>
        <v>5244000</v>
      </c>
      <c r="W83" s="2">
        <f t="shared" si="9"/>
        <v>5056100</v>
      </c>
      <c r="X83" s="2">
        <f t="shared" si="9"/>
        <v>4792900</v>
      </c>
      <c r="Y83" s="2" cm="1">
        <f t="array" ref="Y83">_xlfn.XLOOKUP(Y$1&amp;$R83,$C$3:$C$1662&amp;$D$3:$D$1662,$E$3:$E$1662,0,0,1)</f>
        <v>25700</v>
      </c>
      <c r="Z83" s="2" cm="1">
        <f t="array" ref="Z83">_xlfn.XLOOKUP(Z$1&amp;$R83,$C$3:$C$1662&amp;$D$3:$D$1662,$E$3:$E$1662,0,0,1)</f>
        <v>45900</v>
      </c>
      <c r="AA83" s="2" cm="1">
        <f t="array" ref="AA83">_xlfn.XLOOKUP(AA$1&amp;$R83,$C$3:$C$1662&amp;$D$3:$D$1662,$E$3:$E$1662,0,0,1)</f>
        <v>42200</v>
      </c>
      <c r="AB83" s="2" cm="1">
        <f t="array" ref="AB83">_xlfn.XLOOKUP(AB$1&amp;$R83,$C$3:$C$1662&amp;$D$3:$D$1662,$E$3:$E$1662,0,0,1)</f>
        <v>29500</v>
      </c>
      <c r="AC83" s="2" cm="1">
        <f t="array" ref="AC83">_xlfn.XLOOKUP(AC$1&amp;$R83,$C$3:$C$1662&amp;$D$3:$D$1662,$E$3:$E$1662,0,0,1)</f>
        <v>9300</v>
      </c>
      <c r="AM83" t="s">
        <v>964</v>
      </c>
      <c r="AN83" t="s">
        <v>881</v>
      </c>
      <c r="AO83">
        <v>10070</v>
      </c>
      <c r="AP83">
        <v>10185</v>
      </c>
      <c r="AQ83">
        <v>9910</v>
      </c>
      <c r="AR83">
        <v>10050</v>
      </c>
      <c r="AS83">
        <v>9441600</v>
      </c>
      <c r="AU83" s="7" t="str">
        <f t="shared" si="10"/>
        <v/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9300</v>
      </c>
      <c r="R84" t="s">
        <v>93</v>
      </c>
      <c r="S84" s="2">
        <f t="shared" si="8"/>
        <v>5164340</v>
      </c>
      <c r="T84" s="2">
        <f t="shared" ref="T84:X99" si="12">T83+Y84</f>
        <v>3834200</v>
      </c>
      <c r="U84" s="2">
        <f t="shared" si="12"/>
        <v>6829100</v>
      </c>
      <c r="V84" s="2">
        <f t="shared" si="12"/>
        <v>5283800</v>
      </c>
      <c r="W84" s="2">
        <f t="shared" si="12"/>
        <v>5073000</v>
      </c>
      <c r="X84" s="2">
        <f t="shared" si="12"/>
        <v>4801600</v>
      </c>
      <c r="Y84" s="2" cm="1">
        <f t="array" ref="Y84">_xlfn.XLOOKUP(Y$1&amp;$R84,$C$3:$C$1662&amp;$D$3:$D$1662,$E$3:$E$1662,0,0,1)</f>
        <v>24000</v>
      </c>
      <c r="Z84" s="2" cm="1">
        <f t="array" ref="Z84">_xlfn.XLOOKUP(Z$1&amp;$R84,$C$3:$C$1662&amp;$D$3:$D$1662,$E$3:$E$1662,0,0,1)</f>
        <v>23300</v>
      </c>
      <c r="AA84" s="2" cm="1">
        <f t="array" ref="AA84">_xlfn.XLOOKUP(AA$1&amp;$R84,$C$3:$C$1662&amp;$D$3:$D$1662,$E$3:$E$1662,0,0,1)</f>
        <v>39800</v>
      </c>
      <c r="AB84" s="2" cm="1">
        <f t="array" ref="AB84">_xlfn.XLOOKUP(AB$1&amp;$R84,$C$3:$C$1662&amp;$D$3:$D$1662,$E$3:$E$1662,0,0,1)</f>
        <v>16900</v>
      </c>
      <c r="AC84" s="2" cm="1">
        <f t="array" ref="AC84">_xlfn.XLOOKUP(AC$1&amp;$R84,$C$3:$C$1662&amp;$D$3:$D$1662,$E$3:$E$1662,0,0,1)</f>
        <v>8700</v>
      </c>
      <c r="AM84" t="s">
        <v>965</v>
      </c>
      <c r="AN84" t="s">
        <v>881</v>
      </c>
      <c r="AO84">
        <v>9605</v>
      </c>
      <c r="AP84">
        <v>9649</v>
      </c>
      <c r="AQ84">
        <v>9130</v>
      </c>
      <c r="AR84">
        <v>9185</v>
      </c>
      <c r="AS84">
        <v>19018100</v>
      </c>
      <c r="AU84" s="7" t="str">
        <f t="shared" si="10"/>
        <v/>
      </c>
      <c r="AV84" s="7">
        <f t="shared" si="11"/>
        <v>-8.6069651741293551E-2</v>
      </c>
    </row>
    <row r="85" spans="3:48" x14ac:dyDescent="0.4">
      <c r="C85" t="s">
        <v>804</v>
      </c>
      <c r="D85" t="s">
        <v>588</v>
      </c>
      <c r="E85">
        <v>8700</v>
      </c>
      <c r="R85" t="s">
        <v>229</v>
      </c>
      <c r="S85" s="2">
        <f t="shared" si="8"/>
        <v>5186700</v>
      </c>
      <c r="T85" s="2">
        <f t="shared" si="12"/>
        <v>3852900</v>
      </c>
      <c r="U85" s="2">
        <f t="shared" si="12"/>
        <v>6873800</v>
      </c>
      <c r="V85" s="2">
        <f t="shared" si="12"/>
        <v>5305800</v>
      </c>
      <c r="W85" s="2">
        <f t="shared" si="12"/>
        <v>5084300</v>
      </c>
      <c r="X85" s="2">
        <f t="shared" si="12"/>
        <v>4816700</v>
      </c>
      <c r="Y85" s="2" cm="1">
        <f t="array" ref="Y85">_xlfn.XLOOKUP(Y$1&amp;$R85,$C$3:$C$1662&amp;$D$3:$D$1662,$E$3:$E$1662,0,0,1)</f>
        <v>18700</v>
      </c>
      <c r="Z85" s="2" cm="1">
        <f t="array" ref="Z85">_xlfn.XLOOKUP(Z$1&amp;$R85,$C$3:$C$1662&amp;$D$3:$D$1662,$E$3:$E$1662,0,0,1)</f>
        <v>44700</v>
      </c>
      <c r="AA85" s="2" cm="1">
        <f t="array" ref="AA85">_xlfn.XLOOKUP(AA$1&amp;$R85,$C$3:$C$1662&amp;$D$3:$D$1662,$E$3:$E$1662,0,0,1)</f>
        <v>22000</v>
      </c>
      <c r="AB85" s="2" cm="1">
        <f t="array" ref="AB85">_xlfn.XLOOKUP(AB$1&amp;$R85,$C$3:$C$1662&amp;$D$3:$D$1662,$E$3:$E$1662,0,0,1)</f>
        <v>11300</v>
      </c>
      <c r="AC85" s="2" cm="1">
        <f t="array" ref="AC85">_xlfn.XLOOKUP(AC$1&amp;$R85,$C$3:$C$1662&amp;$D$3:$D$1662,$E$3:$E$1662,0,0,1)</f>
        <v>15100</v>
      </c>
      <c r="AM85" t="s">
        <v>966</v>
      </c>
      <c r="AN85" t="s">
        <v>881</v>
      </c>
      <c r="AO85">
        <v>8435</v>
      </c>
      <c r="AP85">
        <v>8475</v>
      </c>
      <c r="AQ85">
        <v>8100</v>
      </c>
      <c r="AR85">
        <v>8162</v>
      </c>
      <c r="AS85">
        <v>31500300</v>
      </c>
      <c r="AU85" s="7" t="str">
        <f t="shared" si="10"/>
        <v/>
      </c>
      <c r="AV85" s="7">
        <f t="shared" si="11"/>
        <v>-0.11137724550898198</v>
      </c>
    </row>
    <row r="86" spans="3:48" x14ac:dyDescent="0.4">
      <c r="C86" t="s">
        <v>804</v>
      </c>
      <c r="D86" t="s">
        <v>589</v>
      </c>
      <c r="E86">
        <v>15100</v>
      </c>
      <c r="R86" t="s">
        <v>250</v>
      </c>
      <c r="S86" s="2">
        <f t="shared" si="8"/>
        <v>5211580</v>
      </c>
      <c r="T86" s="2">
        <f t="shared" si="12"/>
        <v>3872900</v>
      </c>
      <c r="U86" s="2">
        <f t="shared" si="12"/>
        <v>6903800</v>
      </c>
      <c r="V86" s="2">
        <f t="shared" si="12"/>
        <v>5316400</v>
      </c>
      <c r="W86" s="2">
        <f t="shared" si="12"/>
        <v>5098700</v>
      </c>
      <c r="X86" s="2">
        <f t="shared" si="12"/>
        <v>4866100</v>
      </c>
      <c r="Y86" s="2" cm="1">
        <f t="array" ref="Y86">_xlfn.XLOOKUP(Y$1&amp;$R86,$C$3:$C$1662&amp;$D$3:$D$1662,$E$3:$E$1662,0,0,1)</f>
        <v>20000</v>
      </c>
      <c r="Z86" s="2" cm="1">
        <f t="array" ref="Z86">_xlfn.XLOOKUP(Z$1&amp;$R86,$C$3:$C$1662&amp;$D$3:$D$1662,$E$3:$E$1662,0,0,1)</f>
        <v>30000</v>
      </c>
      <c r="AA86" s="2" cm="1">
        <f t="array" ref="AA86">_xlfn.XLOOKUP(AA$1&amp;$R86,$C$3:$C$1662&amp;$D$3:$D$1662,$E$3:$E$1662,0,0,1)</f>
        <v>10600</v>
      </c>
      <c r="AB86" s="2" cm="1">
        <f t="array" ref="AB86">_xlfn.XLOOKUP(AB$1&amp;$R86,$C$3:$C$1662&amp;$D$3:$D$1662,$E$3:$E$1662,0,0,1)</f>
        <v>14400</v>
      </c>
      <c r="AC86" s="2" cm="1">
        <f t="array" ref="AC86">_xlfn.XLOOKUP(AC$1&amp;$R86,$C$3:$C$1662&amp;$D$3:$D$1662,$E$3:$E$1662,0,0,1)</f>
        <v>49400</v>
      </c>
      <c r="AM86" t="s">
        <v>967</v>
      </c>
      <c r="AN86" t="s">
        <v>881</v>
      </c>
      <c r="AO86">
        <v>8550</v>
      </c>
      <c r="AP86">
        <v>8619</v>
      </c>
      <c r="AQ86">
        <v>8100</v>
      </c>
      <c r="AR86">
        <v>8518</v>
      </c>
      <c r="AS86">
        <v>29585300</v>
      </c>
      <c r="AU86" s="7">
        <f t="shared" si="10"/>
        <v>4.3616760597892767E-2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49400</v>
      </c>
      <c r="R87" t="s">
        <v>127</v>
      </c>
      <c r="S87" s="2">
        <f t="shared" si="8"/>
        <v>5244100</v>
      </c>
      <c r="T87" s="2">
        <f t="shared" si="12"/>
        <v>3900900</v>
      </c>
      <c r="U87" s="2">
        <f t="shared" si="12"/>
        <v>6950200</v>
      </c>
      <c r="V87" s="2">
        <f t="shared" si="12"/>
        <v>5332400</v>
      </c>
      <c r="W87" s="2">
        <f t="shared" si="12"/>
        <v>5114500</v>
      </c>
      <c r="X87" s="2">
        <f t="shared" si="12"/>
        <v>4922500</v>
      </c>
      <c r="Y87" s="2" cm="1">
        <f t="array" ref="Y87">_xlfn.XLOOKUP(Y$1&amp;$R87,$C$3:$C$1662&amp;$D$3:$D$1662,$E$3:$E$1662,0,0,1)</f>
        <v>28000</v>
      </c>
      <c r="Z87" s="2" cm="1">
        <f t="array" ref="Z87">_xlfn.XLOOKUP(Z$1&amp;$R87,$C$3:$C$1662&amp;$D$3:$D$1662,$E$3:$E$1662,0,0,1)</f>
        <v>46400</v>
      </c>
      <c r="AA87" s="2" cm="1">
        <f t="array" ref="AA87">_xlfn.XLOOKUP(AA$1&amp;$R87,$C$3:$C$1662&amp;$D$3:$D$1662,$E$3:$E$1662,0,0,1)</f>
        <v>16000</v>
      </c>
      <c r="AB87" s="2" cm="1">
        <f t="array" ref="AB87">_xlfn.XLOOKUP(AB$1&amp;$R87,$C$3:$C$1662&amp;$D$3:$D$1662,$E$3:$E$1662,0,0,1)</f>
        <v>15800</v>
      </c>
      <c r="AC87" s="2" cm="1">
        <f t="array" ref="AC87">_xlfn.XLOOKUP(AC$1&amp;$R87,$C$3:$C$1662&amp;$D$3:$D$1662,$E$3:$E$1662,0,0,1)</f>
        <v>56400</v>
      </c>
      <c r="AM87" t="s">
        <v>968</v>
      </c>
      <c r="AN87" t="s">
        <v>881</v>
      </c>
      <c r="AO87">
        <v>8500</v>
      </c>
      <c r="AP87">
        <v>9106</v>
      </c>
      <c r="AQ87">
        <v>8255</v>
      </c>
      <c r="AR87">
        <v>8792</v>
      </c>
      <c r="AS87">
        <v>54055500</v>
      </c>
      <c r="AU87" s="7">
        <f t="shared" si="10"/>
        <v>3.2167175393284841E-2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56400</v>
      </c>
      <c r="R88" t="s">
        <v>151</v>
      </c>
      <c r="S88" s="2">
        <f t="shared" si="8"/>
        <v>5274760</v>
      </c>
      <c r="T88" s="2">
        <f t="shared" si="12"/>
        <v>3918700</v>
      </c>
      <c r="U88" s="2">
        <f t="shared" si="12"/>
        <v>6984100</v>
      </c>
      <c r="V88" s="2">
        <f t="shared" si="12"/>
        <v>5363400</v>
      </c>
      <c r="W88" s="2">
        <f t="shared" si="12"/>
        <v>5137600</v>
      </c>
      <c r="X88" s="2">
        <f t="shared" si="12"/>
        <v>4970000</v>
      </c>
      <c r="Y88" s="2" cm="1">
        <f t="array" ref="Y88">_xlfn.XLOOKUP(Y$1&amp;$R88,$C$3:$C$1662&amp;$D$3:$D$1662,$E$3:$E$1662,0,0,1)</f>
        <v>17800</v>
      </c>
      <c r="Z88" s="2" cm="1">
        <f t="array" ref="Z88">_xlfn.XLOOKUP(Z$1&amp;$R88,$C$3:$C$1662&amp;$D$3:$D$1662,$E$3:$E$1662,0,0,1)</f>
        <v>33900</v>
      </c>
      <c r="AA88" s="2" cm="1">
        <f t="array" ref="AA88">_xlfn.XLOOKUP(AA$1&amp;$R88,$C$3:$C$1662&amp;$D$3:$D$1662,$E$3:$E$1662,0,0,1)</f>
        <v>31000</v>
      </c>
      <c r="AB88" s="2" cm="1">
        <f t="array" ref="AB88">_xlfn.XLOOKUP(AB$1&amp;$R88,$C$3:$C$1662&amp;$D$3:$D$1662,$E$3:$E$1662,0,0,1)</f>
        <v>23100</v>
      </c>
      <c r="AC88" s="2" cm="1">
        <f t="array" ref="AC88">_xlfn.XLOOKUP(AC$1&amp;$R88,$C$3:$C$1662&amp;$D$3:$D$1662,$E$3:$E$1662,0,0,1)</f>
        <v>47500</v>
      </c>
      <c r="AM88" t="s">
        <v>969</v>
      </c>
      <c r="AN88" t="s">
        <v>881</v>
      </c>
      <c r="AO88">
        <v>8900</v>
      </c>
      <c r="AP88">
        <v>9000</v>
      </c>
      <c r="AQ88">
        <v>8659</v>
      </c>
      <c r="AR88">
        <v>8659</v>
      </c>
      <c r="AS88">
        <v>24345300</v>
      </c>
      <c r="AU88" s="7" t="str">
        <f t="shared" si="10"/>
        <v/>
      </c>
      <c r="AV88" s="7">
        <f t="shared" si="11"/>
        <v>-1.5127388535031816E-2</v>
      </c>
    </row>
    <row r="89" spans="3:48" x14ac:dyDescent="0.4">
      <c r="C89" t="s">
        <v>804</v>
      </c>
      <c r="D89" t="s">
        <v>592</v>
      </c>
      <c r="E89">
        <v>47500</v>
      </c>
      <c r="R89" t="s">
        <v>95</v>
      </c>
      <c r="S89" s="2">
        <f t="shared" si="8"/>
        <v>5317060</v>
      </c>
      <c r="T89" s="2">
        <f t="shared" si="12"/>
        <v>3938100</v>
      </c>
      <c r="U89" s="2">
        <f t="shared" si="12"/>
        <v>7046300</v>
      </c>
      <c r="V89" s="2">
        <f t="shared" si="12"/>
        <v>5387600</v>
      </c>
      <c r="W89" s="2">
        <f t="shared" si="12"/>
        <v>5147400</v>
      </c>
      <c r="X89" s="2">
        <f t="shared" si="12"/>
        <v>5065900</v>
      </c>
      <c r="Y89" s="2" cm="1">
        <f t="array" ref="Y89">_xlfn.XLOOKUP(Y$1&amp;$R89,$C$3:$C$1662&amp;$D$3:$D$1662,$E$3:$E$1662,0,0,1)</f>
        <v>19400</v>
      </c>
      <c r="Z89" s="2" cm="1">
        <f t="array" ref="Z89">_xlfn.XLOOKUP(Z$1&amp;$R89,$C$3:$C$1662&amp;$D$3:$D$1662,$E$3:$E$1662,0,0,1)</f>
        <v>62200</v>
      </c>
      <c r="AA89" s="2" cm="1">
        <f t="array" ref="AA89">_xlfn.XLOOKUP(AA$1&amp;$R89,$C$3:$C$1662&amp;$D$3:$D$1662,$E$3:$E$1662,0,0,1)</f>
        <v>24200</v>
      </c>
      <c r="AB89" s="2" cm="1">
        <f t="array" ref="AB89">_xlfn.XLOOKUP(AB$1&amp;$R89,$C$3:$C$1662&amp;$D$3:$D$1662,$E$3:$E$1662,0,0,1)</f>
        <v>9800</v>
      </c>
      <c r="AC89" s="2" cm="1">
        <f t="array" ref="AC89">_xlfn.XLOOKUP(AC$1&amp;$R89,$C$3:$C$1662&amp;$D$3:$D$1662,$E$3:$E$1662,0,0,1)</f>
        <v>95900</v>
      </c>
      <c r="AM89" t="s">
        <v>970</v>
      </c>
      <c r="AN89" t="s">
        <v>881</v>
      </c>
      <c r="AO89">
        <v>8300</v>
      </c>
      <c r="AP89">
        <v>8514</v>
      </c>
      <c r="AQ89">
        <v>8231</v>
      </c>
      <c r="AR89">
        <v>8300</v>
      </c>
      <c r="AS89">
        <v>19752100</v>
      </c>
      <c r="AU89" s="7" t="str">
        <f t="shared" si="10"/>
        <v/>
      </c>
      <c r="AV89" s="7">
        <f t="shared" si="11"/>
        <v>-4.1459752858297727E-2</v>
      </c>
    </row>
    <row r="90" spans="3:48" x14ac:dyDescent="0.4">
      <c r="C90" t="s">
        <v>804</v>
      </c>
      <c r="D90" t="s">
        <v>593</v>
      </c>
      <c r="E90">
        <v>95900</v>
      </c>
      <c r="R90" t="s">
        <v>165</v>
      </c>
      <c r="S90" s="2">
        <f t="shared" si="8"/>
        <v>5345720</v>
      </c>
      <c r="T90" s="2">
        <f t="shared" si="12"/>
        <v>3959900</v>
      </c>
      <c r="U90" s="2">
        <f t="shared" si="12"/>
        <v>7074900</v>
      </c>
      <c r="V90" s="2">
        <f t="shared" si="12"/>
        <v>5416100</v>
      </c>
      <c r="W90" s="2">
        <f t="shared" si="12"/>
        <v>5186800</v>
      </c>
      <c r="X90" s="2">
        <f t="shared" si="12"/>
        <v>5090900</v>
      </c>
      <c r="Y90" s="2" cm="1">
        <f t="array" ref="Y90">_xlfn.XLOOKUP(Y$1&amp;$R90,$C$3:$C$1662&amp;$D$3:$D$1662,$E$3:$E$1662,0,0,1)</f>
        <v>21800</v>
      </c>
      <c r="Z90" s="2" cm="1">
        <f t="array" ref="Z90">_xlfn.XLOOKUP(Z$1&amp;$R90,$C$3:$C$1662&amp;$D$3:$D$1662,$E$3:$E$1662,0,0,1)</f>
        <v>28600</v>
      </c>
      <c r="AA90" s="2" cm="1">
        <f t="array" ref="AA90">_xlfn.XLOOKUP(AA$1&amp;$R90,$C$3:$C$1662&amp;$D$3:$D$1662,$E$3:$E$1662,0,0,1)</f>
        <v>28500</v>
      </c>
      <c r="AB90" s="2" cm="1">
        <f t="array" ref="AB90">_xlfn.XLOOKUP(AB$1&amp;$R90,$C$3:$C$1662&amp;$D$3:$D$1662,$E$3:$E$1662,0,0,1)</f>
        <v>39400</v>
      </c>
      <c r="AC90" s="2" cm="1">
        <f t="array" ref="AC90">_xlfn.XLOOKUP(AC$1&amp;$R90,$C$3:$C$1662&amp;$D$3:$D$1662,$E$3:$E$1662,0,0,1)</f>
        <v>25000</v>
      </c>
      <c r="AM90" t="s">
        <v>971</v>
      </c>
      <c r="AN90" t="s">
        <v>881</v>
      </c>
      <c r="AO90">
        <v>8500</v>
      </c>
      <c r="AP90">
        <v>8749</v>
      </c>
      <c r="AQ90">
        <v>8445</v>
      </c>
      <c r="AR90">
        <v>8537</v>
      </c>
      <c r="AS90">
        <v>18591500</v>
      </c>
      <c r="AU90" s="7">
        <f t="shared" si="10"/>
        <v>2.855421686746995E-2</v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25000</v>
      </c>
      <c r="R91" t="s">
        <v>150</v>
      </c>
      <c r="S91" s="2">
        <f t="shared" si="8"/>
        <v>5366000</v>
      </c>
      <c r="T91" s="2">
        <f t="shared" si="12"/>
        <v>3981600</v>
      </c>
      <c r="U91" s="2">
        <f t="shared" si="12"/>
        <v>7095400</v>
      </c>
      <c r="V91" s="2">
        <f t="shared" si="12"/>
        <v>5438400</v>
      </c>
      <c r="W91" s="2">
        <f t="shared" si="12"/>
        <v>5199400</v>
      </c>
      <c r="X91" s="2">
        <f t="shared" si="12"/>
        <v>5115200</v>
      </c>
      <c r="Y91" s="2" cm="1">
        <f t="array" ref="Y91">_xlfn.XLOOKUP(Y$1&amp;$R91,$C$3:$C$1662&amp;$D$3:$D$1662,$E$3:$E$1662,0,0,1)</f>
        <v>21700</v>
      </c>
      <c r="Z91" s="2" cm="1">
        <f t="array" ref="Z91">_xlfn.XLOOKUP(Z$1&amp;$R91,$C$3:$C$1662&amp;$D$3:$D$1662,$E$3:$E$1662,0,0,1)</f>
        <v>20500</v>
      </c>
      <c r="AA91" s="2" cm="1">
        <f t="array" ref="AA91">_xlfn.XLOOKUP(AA$1&amp;$R91,$C$3:$C$1662&amp;$D$3:$D$1662,$E$3:$E$1662,0,0,1)</f>
        <v>22300</v>
      </c>
      <c r="AB91" s="2" cm="1">
        <f t="array" ref="AB91">_xlfn.XLOOKUP(AB$1&amp;$R91,$C$3:$C$1662&amp;$D$3:$D$1662,$E$3:$E$1662,0,0,1)</f>
        <v>12600</v>
      </c>
      <c r="AC91" s="2" cm="1">
        <f t="array" ref="AC91">_xlfn.XLOOKUP(AC$1&amp;$R91,$C$3:$C$1662&amp;$D$3:$D$1662,$E$3:$E$1662,0,0,1)</f>
        <v>24300</v>
      </c>
      <c r="AM91" t="s">
        <v>972</v>
      </c>
      <c r="AN91" t="s">
        <v>881</v>
      </c>
      <c r="AO91">
        <v>8664</v>
      </c>
      <c r="AP91">
        <v>8690</v>
      </c>
      <c r="AQ91">
        <v>8434</v>
      </c>
      <c r="AR91">
        <v>8464</v>
      </c>
      <c r="AS91">
        <v>12622500</v>
      </c>
      <c r="AU91" s="7" t="str">
        <f t="shared" si="10"/>
        <v/>
      </c>
      <c r="AV91" s="7">
        <f t="shared" si="11"/>
        <v>-8.5510132364999825E-3</v>
      </c>
    </row>
    <row r="92" spans="3:48" x14ac:dyDescent="0.4">
      <c r="C92" t="s">
        <v>804</v>
      </c>
      <c r="D92" t="s">
        <v>595</v>
      </c>
      <c r="E92">
        <v>24300</v>
      </c>
      <c r="R92" t="s">
        <v>164</v>
      </c>
      <c r="S92" s="2">
        <f t="shared" si="8"/>
        <v>5422340</v>
      </c>
      <c r="T92" s="2">
        <f t="shared" si="12"/>
        <v>4013500</v>
      </c>
      <c r="U92" s="2">
        <f t="shared" si="12"/>
        <v>7163700</v>
      </c>
      <c r="V92" s="2">
        <f t="shared" si="12"/>
        <v>5507300</v>
      </c>
      <c r="W92" s="2">
        <f t="shared" si="12"/>
        <v>5257900</v>
      </c>
      <c r="X92" s="2">
        <f t="shared" si="12"/>
        <v>5169300</v>
      </c>
      <c r="Y92" s="2" cm="1">
        <f t="array" ref="Y92">_xlfn.XLOOKUP(Y$1&amp;$R92,$C$3:$C$1662&amp;$D$3:$D$1662,$E$3:$E$1662,0,0,1)</f>
        <v>31900</v>
      </c>
      <c r="Z92" s="2" cm="1">
        <f t="array" ref="Z92">_xlfn.XLOOKUP(Z$1&amp;$R92,$C$3:$C$1662&amp;$D$3:$D$1662,$E$3:$E$1662,0,0,1)</f>
        <v>68300</v>
      </c>
      <c r="AA92" s="2" cm="1">
        <f t="array" ref="AA92">_xlfn.XLOOKUP(AA$1&amp;$R92,$C$3:$C$1662&amp;$D$3:$D$1662,$E$3:$E$1662,0,0,1)</f>
        <v>68900</v>
      </c>
      <c r="AB92" s="2" cm="1">
        <f t="array" ref="AB92">_xlfn.XLOOKUP(AB$1&amp;$R92,$C$3:$C$1662&amp;$D$3:$D$1662,$E$3:$E$1662,0,0,1)</f>
        <v>58500</v>
      </c>
      <c r="AC92" s="2" cm="1">
        <f t="array" ref="AC92">_xlfn.XLOOKUP(AC$1&amp;$R92,$C$3:$C$1662&amp;$D$3:$D$1662,$E$3:$E$1662,0,0,1)</f>
        <v>54100</v>
      </c>
      <c r="AM92" t="s">
        <v>973</v>
      </c>
      <c r="AN92" t="s">
        <v>881</v>
      </c>
      <c r="AO92">
        <v>8589</v>
      </c>
      <c r="AP92">
        <v>8708</v>
      </c>
      <c r="AQ92">
        <v>8476</v>
      </c>
      <c r="AR92">
        <v>8550</v>
      </c>
      <c r="AS92">
        <v>12253200</v>
      </c>
      <c r="AU92" s="7">
        <f t="shared" si="10"/>
        <v>1.0160680529300636E-2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54100</v>
      </c>
      <c r="R93" t="s">
        <v>20</v>
      </c>
      <c r="S93" s="2">
        <f t="shared" si="8"/>
        <v>5458260</v>
      </c>
      <c r="T93" s="2">
        <f t="shared" si="12"/>
        <v>4021500</v>
      </c>
      <c r="U93" s="2">
        <f t="shared" si="12"/>
        <v>7205500</v>
      </c>
      <c r="V93" s="2">
        <f t="shared" si="12"/>
        <v>5537900</v>
      </c>
      <c r="W93" s="2">
        <f t="shared" si="12"/>
        <v>5284600</v>
      </c>
      <c r="X93" s="2">
        <f t="shared" si="12"/>
        <v>5241800</v>
      </c>
      <c r="Y93" s="2" cm="1">
        <f t="array" ref="Y93">_xlfn.XLOOKUP(Y$1&amp;$R93,$C$3:$C$1662&amp;$D$3:$D$1662,$E$3:$E$1662,0,0,1)</f>
        <v>8000</v>
      </c>
      <c r="Z93" s="2" cm="1">
        <f t="array" ref="Z93">_xlfn.XLOOKUP(Z$1&amp;$R93,$C$3:$C$1662&amp;$D$3:$D$1662,$E$3:$E$1662,0,0,1)</f>
        <v>41800</v>
      </c>
      <c r="AA93" s="2" cm="1">
        <f t="array" ref="AA93">_xlfn.XLOOKUP(AA$1&amp;$R93,$C$3:$C$1662&amp;$D$3:$D$1662,$E$3:$E$1662,0,0,1)</f>
        <v>30600</v>
      </c>
      <c r="AB93" s="2" cm="1">
        <f t="array" ref="AB93">_xlfn.XLOOKUP(AB$1&amp;$R93,$C$3:$C$1662&amp;$D$3:$D$1662,$E$3:$E$1662,0,0,1)</f>
        <v>26700</v>
      </c>
      <c r="AC93" s="2" cm="1">
        <f t="array" ref="AC93">_xlfn.XLOOKUP(AC$1&amp;$R93,$C$3:$C$1662&amp;$D$3:$D$1662,$E$3:$E$1662,0,0,1)</f>
        <v>72500</v>
      </c>
      <c r="AM93" t="s">
        <v>974</v>
      </c>
      <c r="AN93" t="s">
        <v>881</v>
      </c>
      <c r="AO93">
        <v>8483</v>
      </c>
      <c r="AP93">
        <v>8774</v>
      </c>
      <c r="AQ93">
        <v>8467</v>
      </c>
      <c r="AR93">
        <v>8606</v>
      </c>
      <c r="AS93">
        <v>12635200</v>
      </c>
      <c r="AU93" s="7">
        <f t="shared" si="10"/>
        <v>6.5497076023390832E-3</v>
      </c>
      <c r="AV93" s="7" t="str">
        <f t="shared" si="11"/>
        <v/>
      </c>
    </row>
    <row r="94" spans="3:48" x14ac:dyDescent="0.4">
      <c r="C94" t="s">
        <v>804</v>
      </c>
      <c r="D94" t="s">
        <v>597</v>
      </c>
      <c r="E94">
        <v>72500</v>
      </c>
      <c r="R94" t="s">
        <v>297</v>
      </c>
      <c r="S94" s="2">
        <f t="shared" si="8"/>
        <v>5492160</v>
      </c>
      <c r="T94" s="2">
        <f t="shared" si="12"/>
        <v>4042700</v>
      </c>
      <c r="U94" s="2">
        <f t="shared" si="12"/>
        <v>7268400</v>
      </c>
      <c r="V94" s="2">
        <f t="shared" si="12"/>
        <v>5573400</v>
      </c>
      <c r="W94" s="2">
        <f t="shared" si="12"/>
        <v>5294500</v>
      </c>
      <c r="X94" s="2">
        <f t="shared" si="12"/>
        <v>5281800</v>
      </c>
      <c r="Y94" s="2" cm="1">
        <f t="array" ref="Y94">_xlfn.XLOOKUP(Y$1&amp;$R94,$C$3:$C$1662&amp;$D$3:$D$1662,$E$3:$E$1662,0,0,1)</f>
        <v>21200</v>
      </c>
      <c r="Z94" s="2" cm="1">
        <f t="array" ref="Z94">_xlfn.XLOOKUP(Z$1&amp;$R94,$C$3:$C$1662&amp;$D$3:$D$1662,$E$3:$E$1662,0,0,1)</f>
        <v>62900</v>
      </c>
      <c r="AA94" s="2" cm="1">
        <f t="array" ref="AA94">_xlfn.XLOOKUP(AA$1&amp;$R94,$C$3:$C$1662&amp;$D$3:$D$1662,$E$3:$E$1662,0,0,1)</f>
        <v>35500</v>
      </c>
      <c r="AB94" s="2" cm="1">
        <f t="array" ref="AB94">_xlfn.XLOOKUP(AB$1&amp;$R94,$C$3:$C$1662&amp;$D$3:$D$1662,$E$3:$E$1662,0,0,1)</f>
        <v>9900</v>
      </c>
      <c r="AC94" s="2" cm="1">
        <f t="array" ref="AC94">_xlfn.XLOOKUP(AC$1&amp;$R94,$C$3:$C$1662&amp;$D$3:$D$1662,$E$3:$E$1662,0,0,1)</f>
        <v>40000</v>
      </c>
      <c r="AM94" t="s">
        <v>975</v>
      </c>
      <c r="AN94" t="s">
        <v>881</v>
      </c>
      <c r="AO94">
        <v>8553</v>
      </c>
      <c r="AP94">
        <v>8687</v>
      </c>
      <c r="AQ94">
        <v>8408</v>
      </c>
      <c r="AR94">
        <v>8645</v>
      </c>
      <c r="AS94">
        <v>9939200</v>
      </c>
      <c r="AU94" s="7">
        <f t="shared" si="10"/>
        <v>4.5317220543805714E-3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40000</v>
      </c>
      <c r="R95" t="s">
        <v>15</v>
      </c>
      <c r="S95" s="2">
        <f t="shared" si="8"/>
        <v>5531320</v>
      </c>
      <c r="T95" s="2">
        <f t="shared" si="12"/>
        <v>4064900</v>
      </c>
      <c r="U95" s="2">
        <f t="shared" si="12"/>
        <v>7299000</v>
      </c>
      <c r="V95" s="2">
        <f t="shared" si="12"/>
        <v>5697300</v>
      </c>
      <c r="W95" s="2">
        <f t="shared" si="12"/>
        <v>5302700</v>
      </c>
      <c r="X95" s="2">
        <f t="shared" si="12"/>
        <v>5292700</v>
      </c>
      <c r="Y95" s="2" cm="1">
        <f t="array" ref="Y95">_xlfn.XLOOKUP(Y$1&amp;$R95,$C$3:$C$1662&amp;$D$3:$D$1662,$E$3:$E$1662,0,0,1)</f>
        <v>22200</v>
      </c>
      <c r="Z95" s="2" cm="1">
        <f t="array" ref="Z95">_xlfn.XLOOKUP(Z$1&amp;$R95,$C$3:$C$1662&amp;$D$3:$D$1662,$E$3:$E$1662,0,0,1)</f>
        <v>30600</v>
      </c>
      <c r="AA95" s="2" cm="1">
        <f t="array" ref="AA95">_xlfn.XLOOKUP(AA$1&amp;$R95,$C$3:$C$1662&amp;$D$3:$D$1662,$E$3:$E$1662,0,0,1)</f>
        <v>123900</v>
      </c>
      <c r="AB95" s="2" cm="1">
        <f t="array" ref="AB95">_xlfn.XLOOKUP(AB$1&amp;$R95,$C$3:$C$1662&amp;$D$3:$D$1662,$E$3:$E$1662,0,0,1)</f>
        <v>8200</v>
      </c>
      <c r="AC95" s="2" cm="1">
        <f t="array" ref="AC95">_xlfn.XLOOKUP(AC$1&amp;$R95,$C$3:$C$1662&amp;$D$3:$D$1662,$E$3:$E$1662,0,0,1)</f>
        <v>10900</v>
      </c>
      <c r="AM95" t="s">
        <v>781</v>
      </c>
      <c r="AN95" t="s">
        <v>881</v>
      </c>
      <c r="AO95">
        <v>8743</v>
      </c>
      <c r="AP95">
        <v>8940</v>
      </c>
      <c r="AQ95">
        <v>8687</v>
      </c>
      <c r="AR95">
        <v>8940</v>
      </c>
      <c r="AS95">
        <v>14363800</v>
      </c>
      <c r="AU95" s="7">
        <f t="shared" si="10"/>
        <v>3.4123770965876155E-2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10900</v>
      </c>
      <c r="R96" t="s">
        <v>298</v>
      </c>
      <c r="S96" s="2">
        <f t="shared" si="8"/>
        <v>5565320</v>
      </c>
      <c r="T96" s="2">
        <f t="shared" si="12"/>
        <v>4084900</v>
      </c>
      <c r="U96" s="2">
        <f t="shared" si="12"/>
        <v>7333900</v>
      </c>
      <c r="V96" s="2">
        <f t="shared" si="12"/>
        <v>5725600</v>
      </c>
      <c r="W96" s="2">
        <f t="shared" si="12"/>
        <v>5366200</v>
      </c>
      <c r="X96" s="2">
        <f t="shared" si="12"/>
        <v>5316000</v>
      </c>
      <c r="Y96" s="2" cm="1">
        <f t="array" ref="Y96">_xlfn.XLOOKUP(Y$1&amp;$R96,$C$3:$C$1662&amp;$D$3:$D$1662,$E$3:$E$1662,0,0,1)</f>
        <v>20000</v>
      </c>
      <c r="Z96" s="2" cm="1">
        <f t="array" ref="Z96">_xlfn.XLOOKUP(Z$1&amp;$R96,$C$3:$C$1662&amp;$D$3:$D$1662,$E$3:$E$1662,0,0,1)</f>
        <v>34900</v>
      </c>
      <c r="AA96" s="2" cm="1">
        <f t="array" ref="AA96">_xlfn.XLOOKUP(AA$1&amp;$R96,$C$3:$C$1662&amp;$D$3:$D$1662,$E$3:$E$1662,0,0,1)</f>
        <v>28300</v>
      </c>
      <c r="AB96" s="2" cm="1">
        <f t="array" ref="AB96">_xlfn.XLOOKUP(AB$1&amp;$R96,$C$3:$C$1662&amp;$D$3:$D$1662,$E$3:$E$1662,0,0,1)</f>
        <v>63500</v>
      </c>
      <c r="AC96" s="2" cm="1">
        <f t="array" ref="AC96">_xlfn.XLOOKUP(AC$1&amp;$R96,$C$3:$C$1662&amp;$D$3:$D$1662,$E$3:$E$1662,0,0,1)</f>
        <v>23300</v>
      </c>
      <c r="AM96" t="s">
        <v>782</v>
      </c>
      <c r="AN96" t="s">
        <v>881</v>
      </c>
      <c r="AO96">
        <v>9010</v>
      </c>
      <c r="AP96">
        <v>9335</v>
      </c>
      <c r="AQ96">
        <v>9005</v>
      </c>
      <c r="AR96">
        <v>9220</v>
      </c>
      <c r="AS96">
        <v>13736000</v>
      </c>
      <c r="AU96" s="7">
        <f t="shared" si="10"/>
        <v>3.1319910514541416E-2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23300</v>
      </c>
      <c r="R97" t="s">
        <v>139</v>
      </c>
      <c r="S97" s="2">
        <f t="shared" si="8"/>
        <v>5589920</v>
      </c>
      <c r="T97" s="2">
        <f t="shared" si="12"/>
        <v>4122400</v>
      </c>
      <c r="U97" s="2">
        <f t="shared" si="12"/>
        <v>7351300</v>
      </c>
      <c r="V97" s="2">
        <f t="shared" si="12"/>
        <v>5753600</v>
      </c>
      <c r="W97" s="2">
        <f t="shared" si="12"/>
        <v>5392200</v>
      </c>
      <c r="X97" s="2">
        <f t="shared" si="12"/>
        <v>5330100</v>
      </c>
      <c r="Y97" s="2" cm="1">
        <f t="array" ref="Y97">_xlfn.XLOOKUP(Y$1&amp;$R97,$C$3:$C$1662&amp;$D$3:$D$1662,$E$3:$E$1662,0,0,1)</f>
        <v>37500</v>
      </c>
      <c r="Z97" s="2" cm="1">
        <f t="array" ref="Z97">_xlfn.XLOOKUP(Z$1&amp;$R97,$C$3:$C$1662&amp;$D$3:$D$1662,$E$3:$E$1662,0,0,1)</f>
        <v>17400</v>
      </c>
      <c r="AA97" s="2" cm="1">
        <f t="array" ref="AA97">_xlfn.XLOOKUP(AA$1&amp;$R97,$C$3:$C$1662&amp;$D$3:$D$1662,$E$3:$E$1662,0,0,1)</f>
        <v>28000</v>
      </c>
      <c r="AB97" s="2" cm="1">
        <f t="array" ref="AB97">_xlfn.XLOOKUP(AB$1&amp;$R97,$C$3:$C$1662&amp;$D$3:$D$1662,$E$3:$E$1662,0,0,1)</f>
        <v>26000</v>
      </c>
      <c r="AC97" s="2" cm="1">
        <f t="array" ref="AC97">_xlfn.XLOOKUP(AC$1&amp;$R97,$C$3:$C$1662&amp;$D$3:$D$1662,$E$3:$E$1662,0,0,1)</f>
        <v>14100</v>
      </c>
      <c r="AM97" t="s">
        <v>803</v>
      </c>
      <c r="AN97" t="s">
        <v>881</v>
      </c>
      <c r="AO97">
        <v>9324</v>
      </c>
      <c r="AP97">
        <v>9403</v>
      </c>
      <c r="AQ97">
        <v>9040</v>
      </c>
      <c r="AR97">
        <v>9087</v>
      </c>
      <c r="AS97">
        <v>11117900</v>
      </c>
      <c r="AU97" s="7" t="str">
        <f t="shared" si="10"/>
        <v/>
      </c>
      <c r="AV97" s="7">
        <f t="shared" si="11"/>
        <v>-1.442516268980476E-2</v>
      </c>
    </row>
    <row r="98" spans="3:48" x14ac:dyDescent="0.4">
      <c r="C98" t="s">
        <v>804</v>
      </c>
      <c r="D98" t="s">
        <v>601</v>
      </c>
      <c r="E98">
        <v>14100</v>
      </c>
      <c r="R98" t="s">
        <v>137</v>
      </c>
      <c r="S98" s="2">
        <f t="shared" si="8"/>
        <v>5637020</v>
      </c>
      <c r="T98" s="2">
        <f t="shared" si="12"/>
        <v>4181500</v>
      </c>
      <c r="U98" s="2">
        <f t="shared" si="12"/>
        <v>7376600</v>
      </c>
      <c r="V98" s="2">
        <f t="shared" si="12"/>
        <v>5784800</v>
      </c>
      <c r="W98" s="2">
        <f t="shared" si="12"/>
        <v>5491000</v>
      </c>
      <c r="X98" s="2">
        <f t="shared" si="12"/>
        <v>5351200</v>
      </c>
      <c r="Y98" s="2" cm="1">
        <f t="array" ref="Y98">_xlfn.XLOOKUP(Y$1&amp;$R98,$C$3:$C$1662&amp;$D$3:$D$1662,$E$3:$E$1662,0,0,1)</f>
        <v>59100</v>
      </c>
      <c r="Z98" s="2" cm="1">
        <f t="array" ref="Z98">_xlfn.XLOOKUP(Z$1&amp;$R98,$C$3:$C$1662&amp;$D$3:$D$1662,$E$3:$E$1662,0,0,1)</f>
        <v>25300</v>
      </c>
      <c r="AA98" s="2" cm="1">
        <f t="array" ref="AA98">_xlfn.XLOOKUP(AA$1&amp;$R98,$C$3:$C$1662&amp;$D$3:$D$1662,$E$3:$E$1662,0,0,1)</f>
        <v>31200</v>
      </c>
      <c r="AB98" s="2" cm="1">
        <f t="array" ref="AB98">_xlfn.XLOOKUP(AB$1&amp;$R98,$C$3:$C$1662&amp;$D$3:$D$1662,$E$3:$E$1662,0,0,1)</f>
        <v>98800</v>
      </c>
      <c r="AC98" s="2" cm="1">
        <f t="array" ref="AC98">_xlfn.XLOOKUP(AC$1&amp;$R98,$C$3:$C$1662&amp;$D$3:$D$1662,$E$3:$E$1662,0,0,1)</f>
        <v>21100</v>
      </c>
      <c r="AM98" t="s">
        <v>804</v>
      </c>
      <c r="AN98" t="s">
        <v>881</v>
      </c>
      <c r="AO98">
        <v>9098</v>
      </c>
      <c r="AP98">
        <v>9385</v>
      </c>
      <c r="AQ98">
        <v>9059</v>
      </c>
      <c r="AR98">
        <v>9209</v>
      </c>
      <c r="AS98">
        <v>10632600</v>
      </c>
      <c r="AU98" s="7">
        <f t="shared" si="10"/>
        <v>1.342577308242543E-2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21100</v>
      </c>
      <c r="R99" t="s">
        <v>268</v>
      </c>
      <c r="S99" s="2">
        <f t="shared" si="8"/>
        <v>5665760</v>
      </c>
      <c r="T99" s="2">
        <f t="shared" si="12"/>
        <v>4231700</v>
      </c>
      <c r="U99" s="2">
        <f t="shared" si="12"/>
        <v>7390600</v>
      </c>
      <c r="V99" s="2">
        <f t="shared" si="12"/>
        <v>5802000</v>
      </c>
      <c r="W99" s="2">
        <f t="shared" si="12"/>
        <v>5534300</v>
      </c>
      <c r="X99" s="2">
        <f t="shared" si="12"/>
        <v>5370200</v>
      </c>
      <c r="Y99" s="2" cm="1">
        <f t="array" ref="Y99">_xlfn.XLOOKUP(Y$1&amp;$R99,$C$3:$C$1662&amp;$D$3:$D$1662,$E$3:$E$1662,0,0,1)</f>
        <v>50200</v>
      </c>
      <c r="Z99" s="2" cm="1">
        <f t="array" ref="Z99">_xlfn.XLOOKUP(Z$1&amp;$R99,$C$3:$C$1662&amp;$D$3:$D$1662,$E$3:$E$1662,0,0,1)</f>
        <v>14000</v>
      </c>
      <c r="AA99" s="2" cm="1">
        <f t="array" ref="AA99">_xlfn.XLOOKUP(AA$1&amp;$R99,$C$3:$C$1662&amp;$D$3:$D$1662,$E$3:$E$1662,0,0,1)</f>
        <v>17200</v>
      </c>
      <c r="AB99" s="2" cm="1">
        <f t="array" ref="AB99">_xlfn.XLOOKUP(AB$1&amp;$R99,$C$3:$C$1662&amp;$D$3:$D$1662,$E$3:$E$1662,0,0,1)</f>
        <v>43300</v>
      </c>
      <c r="AC99" s="2" cm="1">
        <f t="array" ref="AC99">_xlfn.XLOOKUP(AC$1&amp;$R99,$C$3:$C$1662&amp;$D$3:$D$1662,$E$3:$E$1662,0,0,1)</f>
        <v>19000</v>
      </c>
      <c r="AM99" t="s">
        <v>836</v>
      </c>
      <c r="AN99" t="s">
        <v>881</v>
      </c>
      <c r="AO99">
        <v>9271</v>
      </c>
      <c r="AP99">
        <v>9562</v>
      </c>
      <c r="AQ99">
        <v>9271</v>
      </c>
      <c r="AR99">
        <v>9503</v>
      </c>
      <c r="AS99">
        <v>11382000</v>
      </c>
      <c r="AU99" s="7">
        <f t="shared" si="10"/>
        <v>3.1925290476707557E-2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19000</v>
      </c>
      <c r="R100" t="s">
        <v>101</v>
      </c>
      <c r="S100" s="2">
        <f t="shared" si="8"/>
        <v>5701040</v>
      </c>
      <c r="T100" s="2">
        <f t="shared" ref="T100:X115" si="13">T99+Y100</f>
        <v>4284000</v>
      </c>
      <c r="U100" s="2">
        <f t="shared" si="13"/>
        <v>7413900</v>
      </c>
      <c r="V100" s="2">
        <f t="shared" si="13"/>
        <v>5824000</v>
      </c>
      <c r="W100" s="2">
        <f t="shared" si="13"/>
        <v>5565900</v>
      </c>
      <c r="X100" s="2">
        <f t="shared" si="13"/>
        <v>5417400</v>
      </c>
      <c r="Y100" s="2" cm="1">
        <f t="array" ref="Y100">_xlfn.XLOOKUP(Y$1&amp;$R100,$C$3:$C$1662&amp;$D$3:$D$1662,$E$3:$E$1662,0,0,1)</f>
        <v>52300</v>
      </c>
      <c r="Z100" s="2" cm="1">
        <f t="array" ref="Z100">_xlfn.XLOOKUP(Z$1&amp;$R100,$C$3:$C$1662&amp;$D$3:$D$1662,$E$3:$E$1662,0,0,1)</f>
        <v>23300</v>
      </c>
      <c r="AA100" s="2" cm="1">
        <f t="array" ref="AA100">_xlfn.XLOOKUP(AA$1&amp;$R100,$C$3:$C$1662&amp;$D$3:$D$1662,$E$3:$E$1662,0,0,1)</f>
        <v>22000</v>
      </c>
      <c r="AB100" s="2" cm="1">
        <f t="array" ref="AB100">_xlfn.XLOOKUP(AB$1&amp;$R100,$C$3:$C$1662&amp;$D$3:$D$1662,$E$3:$E$1662,0,0,1)</f>
        <v>31600</v>
      </c>
      <c r="AC100" s="2" cm="1">
        <f t="array" ref="AC100">_xlfn.XLOOKUP(AC$1&amp;$R100,$C$3:$C$1662&amp;$D$3:$D$1662,$E$3:$E$1662,0,0,1)</f>
        <v>47200</v>
      </c>
      <c r="AM100" t="s">
        <v>851</v>
      </c>
      <c r="AN100" t="s">
        <v>881</v>
      </c>
      <c r="AO100">
        <v>9620</v>
      </c>
      <c r="AP100">
        <v>9713</v>
      </c>
      <c r="AQ100">
        <v>9466</v>
      </c>
      <c r="AR100">
        <v>9600</v>
      </c>
      <c r="AS100">
        <v>11404000</v>
      </c>
      <c r="AU100" s="7">
        <f t="shared" si="10"/>
        <v>1.0207302956960929E-2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47200</v>
      </c>
      <c r="R101" t="s">
        <v>220</v>
      </c>
      <c r="S101" s="2">
        <f t="shared" si="8"/>
        <v>5727980</v>
      </c>
      <c r="T101" s="2">
        <f t="shared" si="13"/>
        <v>4321500</v>
      </c>
      <c r="U101" s="2">
        <f t="shared" si="13"/>
        <v>7433100</v>
      </c>
      <c r="V101" s="2">
        <f t="shared" si="13"/>
        <v>5843700</v>
      </c>
      <c r="W101" s="2">
        <f t="shared" si="13"/>
        <v>5594900</v>
      </c>
      <c r="X101" s="2">
        <f t="shared" si="13"/>
        <v>5446700</v>
      </c>
      <c r="Y101" s="2" cm="1">
        <f t="array" ref="Y101">_xlfn.XLOOKUP(Y$1&amp;$R101,$C$3:$C$1662&amp;$D$3:$D$1662,$E$3:$E$1662,0,0,1)</f>
        <v>37500</v>
      </c>
      <c r="Z101" s="2" cm="1">
        <f t="array" ref="Z101">_xlfn.XLOOKUP(Z$1&amp;$R101,$C$3:$C$1662&amp;$D$3:$D$1662,$E$3:$E$1662,0,0,1)</f>
        <v>19200</v>
      </c>
      <c r="AA101" s="2" cm="1">
        <f t="array" ref="AA101">_xlfn.XLOOKUP(AA$1&amp;$R101,$C$3:$C$1662&amp;$D$3:$D$1662,$E$3:$E$1662,0,0,1)</f>
        <v>19700</v>
      </c>
      <c r="AB101" s="2" cm="1">
        <f t="array" ref="AB101">_xlfn.XLOOKUP(AB$1&amp;$R101,$C$3:$C$1662&amp;$D$3:$D$1662,$E$3:$E$1662,0,0,1)</f>
        <v>29000</v>
      </c>
      <c r="AC101" s="2" cm="1">
        <f t="array" ref="AC101">_xlfn.XLOOKUP(AC$1&amp;$R101,$C$3:$C$1662&amp;$D$3:$D$1662,$E$3:$E$1662,0,0,1)</f>
        <v>29300</v>
      </c>
      <c r="AM101" t="s">
        <v>852</v>
      </c>
      <c r="AN101" t="s">
        <v>881</v>
      </c>
      <c r="AO101">
        <v>9700</v>
      </c>
      <c r="AP101">
        <v>9852</v>
      </c>
      <c r="AQ101">
        <v>9462</v>
      </c>
      <c r="AR101">
        <v>9580</v>
      </c>
      <c r="AS101">
        <v>13178800</v>
      </c>
      <c r="AU101" s="7" t="str">
        <f t="shared" si="10"/>
        <v/>
      </c>
      <c r="AV101" s="7">
        <f t="shared" si="11"/>
        <v>-2.0833333333333259E-3</v>
      </c>
    </row>
    <row r="102" spans="3:48" x14ac:dyDescent="0.4">
      <c r="C102" t="s">
        <v>804</v>
      </c>
      <c r="D102" t="s">
        <v>605</v>
      </c>
      <c r="E102">
        <v>29300</v>
      </c>
      <c r="R102" t="s">
        <v>114</v>
      </c>
      <c r="S102" s="2">
        <f t="shared" si="8"/>
        <v>5761540</v>
      </c>
      <c r="T102" s="2">
        <f t="shared" si="13"/>
        <v>4376400</v>
      </c>
      <c r="U102" s="2">
        <f t="shared" si="13"/>
        <v>7461700</v>
      </c>
      <c r="V102" s="2">
        <f t="shared" si="13"/>
        <v>5877500</v>
      </c>
      <c r="W102" s="2">
        <f t="shared" si="13"/>
        <v>5629300</v>
      </c>
      <c r="X102" s="2">
        <f t="shared" si="13"/>
        <v>5462800</v>
      </c>
      <c r="Y102" s="2" cm="1">
        <f t="array" ref="Y102">_xlfn.XLOOKUP(Y$1&amp;$R102,$C$3:$C$1662&amp;$D$3:$D$1662,$E$3:$E$1662,0,0,1)</f>
        <v>54900</v>
      </c>
      <c r="Z102" s="2" cm="1">
        <f t="array" ref="Z102">_xlfn.XLOOKUP(Z$1&amp;$R102,$C$3:$C$1662&amp;$D$3:$D$1662,$E$3:$E$1662,0,0,1)</f>
        <v>28600</v>
      </c>
      <c r="AA102" s="2" cm="1">
        <f t="array" ref="AA102">_xlfn.XLOOKUP(AA$1&amp;$R102,$C$3:$C$1662&amp;$D$3:$D$1662,$E$3:$E$1662,0,0,1)</f>
        <v>33800</v>
      </c>
      <c r="AB102" s="2" cm="1">
        <f t="array" ref="AB102">_xlfn.XLOOKUP(AB$1&amp;$R102,$C$3:$C$1662&amp;$D$3:$D$1662,$E$3:$E$1662,0,0,1)</f>
        <v>34400</v>
      </c>
      <c r="AC102" s="2" cm="1">
        <f t="array" ref="AC102">_xlfn.XLOOKUP(AC$1&amp;$R102,$C$3:$C$1662&amp;$D$3:$D$1662,$E$3:$E$1662,0,0,1)</f>
        <v>16100</v>
      </c>
      <c r="AM102" t="s">
        <v>853</v>
      </c>
      <c r="AN102" t="s">
        <v>881</v>
      </c>
      <c r="AO102">
        <v>9461</v>
      </c>
      <c r="AP102">
        <v>9630</v>
      </c>
      <c r="AQ102">
        <v>9313</v>
      </c>
      <c r="AR102">
        <v>9630</v>
      </c>
      <c r="AS102">
        <v>9796100</v>
      </c>
      <c r="AU102" s="7">
        <f>IF(AR101&lt;AR102,AR102/AR101-1,"")</f>
        <v>5.2192066805845094E-3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606</v>
      </c>
      <c r="E103">
        <v>16100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5791680</v>
      </c>
      <c r="T103" s="2">
        <f t="shared" si="13"/>
        <v>4406900</v>
      </c>
      <c r="U103" s="2">
        <f t="shared" si="13"/>
        <v>7531500</v>
      </c>
      <c r="V103" s="2">
        <f t="shared" si="13"/>
        <v>5891200</v>
      </c>
      <c r="W103" s="2">
        <f t="shared" si="13"/>
        <v>5647100</v>
      </c>
      <c r="X103" s="2">
        <f t="shared" si="13"/>
        <v>5481700</v>
      </c>
      <c r="Y103" s="2" cm="1">
        <f t="array" ref="Y103">_xlfn.XLOOKUP(Y$1&amp;$R103,$C$3:$C$1662&amp;$D$3:$D$1662,$E$3:$E$1662,0,0,1)</f>
        <v>30500</v>
      </c>
      <c r="Z103" s="2" cm="1">
        <f t="array" ref="Z103">_xlfn.XLOOKUP(Z$1&amp;$R103,$C$3:$C$1662&amp;$D$3:$D$1662,$E$3:$E$1662,0,0,1)</f>
        <v>69800</v>
      </c>
      <c r="AA103" s="2" cm="1">
        <f t="array" ref="AA103">_xlfn.XLOOKUP(AA$1&amp;$R103,$C$3:$C$1662&amp;$D$3:$D$1662,$E$3:$E$1662,0,0,1)</f>
        <v>13700</v>
      </c>
      <c r="AB103" s="2" cm="1">
        <f t="array" ref="AB103">_xlfn.XLOOKUP(AB$1&amp;$R103,$C$3:$C$1662&amp;$D$3:$D$1662,$E$3:$E$1662,0,0,1)</f>
        <v>17800</v>
      </c>
      <c r="AC103" s="2" cm="1">
        <f t="array" ref="AC103">_xlfn.XLOOKUP(AC$1&amp;$R103,$C$3:$C$1662&amp;$D$3:$D$1662,$E$3:$E$1662,0,0,1)</f>
        <v>18900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18900</v>
      </c>
      <c r="R104" t="s">
        <v>23</v>
      </c>
      <c r="S104" s="2">
        <f t="shared" si="8"/>
        <v>5815140</v>
      </c>
      <c r="T104" s="2">
        <f t="shared" si="13"/>
        <v>4428400</v>
      </c>
      <c r="U104" s="2">
        <f t="shared" si="13"/>
        <v>7570200</v>
      </c>
      <c r="V104" s="2">
        <f t="shared" si="13"/>
        <v>5909200</v>
      </c>
      <c r="W104" s="2">
        <f t="shared" si="13"/>
        <v>5667700</v>
      </c>
      <c r="X104" s="2">
        <f t="shared" si="13"/>
        <v>5500200</v>
      </c>
      <c r="Y104" s="2" cm="1">
        <f t="array" ref="Y104">_xlfn.XLOOKUP(Y$1&amp;$R104,$C$3:$C$1662&amp;$D$3:$D$1662,$E$3:$E$1662,0,0,1)</f>
        <v>21500</v>
      </c>
      <c r="Z104" s="2" cm="1">
        <f t="array" ref="Z104">_xlfn.XLOOKUP(Z$1&amp;$R104,$C$3:$C$1662&amp;$D$3:$D$1662,$E$3:$E$1662,0,0,1)</f>
        <v>38700</v>
      </c>
      <c r="AA104" s="2" cm="1">
        <f t="array" ref="AA104">_xlfn.XLOOKUP(AA$1&amp;$R104,$C$3:$C$1662&amp;$D$3:$D$1662,$E$3:$E$1662,0,0,1)</f>
        <v>18000</v>
      </c>
      <c r="AB104" s="2" cm="1">
        <f t="array" ref="AB104">_xlfn.XLOOKUP(AB$1&amp;$R104,$C$3:$C$1662&amp;$D$3:$D$1662,$E$3:$E$1662,0,0,1)</f>
        <v>20600</v>
      </c>
      <c r="AC104" s="2" cm="1">
        <f t="array" ref="AC104">_xlfn.XLOOKUP(AC$1&amp;$R104,$C$3:$C$1662&amp;$D$3:$D$1662,$E$3:$E$1662,0,0,1)</f>
        <v>18500</v>
      </c>
    </row>
    <row r="105" spans="3:48" x14ac:dyDescent="0.4">
      <c r="C105" t="s">
        <v>804</v>
      </c>
      <c r="D105" t="s">
        <v>608</v>
      </c>
      <c r="E105">
        <v>18500</v>
      </c>
      <c r="R105" t="s">
        <v>159</v>
      </c>
      <c r="S105" s="2">
        <f t="shared" si="8"/>
        <v>5850400</v>
      </c>
      <c r="T105" s="2">
        <f t="shared" si="13"/>
        <v>4503900</v>
      </c>
      <c r="U105" s="2">
        <f t="shared" si="13"/>
        <v>7590400</v>
      </c>
      <c r="V105" s="2">
        <f t="shared" si="13"/>
        <v>5935500</v>
      </c>
      <c r="W105" s="2">
        <f t="shared" si="13"/>
        <v>5695100</v>
      </c>
      <c r="X105" s="2">
        <f t="shared" si="13"/>
        <v>5527100</v>
      </c>
      <c r="Y105" s="2" cm="1">
        <f t="array" ref="Y105">_xlfn.XLOOKUP(Y$1&amp;$R105,$C$3:$C$1662&amp;$D$3:$D$1662,$E$3:$E$1662,0,0,1)</f>
        <v>75500</v>
      </c>
      <c r="Z105" s="2" cm="1">
        <f t="array" ref="Z105">_xlfn.XLOOKUP(Z$1&amp;$R105,$C$3:$C$1662&amp;$D$3:$D$1662,$E$3:$E$1662,0,0,1)</f>
        <v>20200</v>
      </c>
      <c r="AA105" s="2" cm="1">
        <f t="array" ref="AA105">_xlfn.XLOOKUP(AA$1&amp;$R105,$C$3:$C$1662&amp;$D$3:$D$1662,$E$3:$E$1662,0,0,1)</f>
        <v>26300</v>
      </c>
      <c r="AB105" s="2" cm="1">
        <f t="array" ref="AB105">_xlfn.XLOOKUP(AB$1&amp;$R105,$C$3:$C$1662&amp;$D$3:$D$1662,$E$3:$E$1662,0,0,1)</f>
        <v>27400</v>
      </c>
      <c r="AC105" s="2" cm="1">
        <f t="array" ref="AC105">_xlfn.XLOOKUP(AC$1&amp;$R105,$C$3:$C$1662&amp;$D$3:$D$1662,$E$3:$E$1662,0,0,1)</f>
        <v>26900</v>
      </c>
      <c r="AU105" s="8">
        <f>MEDIAN(AU78:AU102)</f>
        <v>2.3337488249034921E-2</v>
      </c>
      <c r="AV105" s="8">
        <f>MEDIAN(AV78:AV102)</f>
        <v>-1.4776275612418288E-2</v>
      </c>
    </row>
    <row r="106" spans="3:48" x14ac:dyDescent="0.4">
      <c r="C106" t="s">
        <v>804</v>
      </c>
      <c r="D106" t="s">
        <v>609</v>
      </c>
      <c r="E106">
        <v>26900</v>
      </c>
      <c r="R106" t="s">
        <v>173</v>
      </c>
      <c r="S106" s="2">
        <f t="shared" si="8"/>
        <v>5878480</v>
      </c>
      <c r="T106" s="2">
        <f t="shared" si="13"/>
        <v>4559500</v>
      </c>
      <c r="U106" s="2">
        <f t="shared" si="13"/>
        <v>7612500</v>
      </c>
      <c r="V106" s="2">
        <f t="shared" si="13"/>
        <v>5955200</v>
      </c>
      <c r="W106" s="2">
        <f t="shared" si="13"/>
        <v>5721100</v>
      </c>
      <c r="X106" s="2">
        <f t="shared" si="13"/>
        <v>5544100</v>
      </c>
      <c r="Y106" s="2" cm="1">
        <f t="array" ref="Y106">_xlfn.XLOOKUP(Y$1&amp;$R106,$C$3:$C$1662&amp;$D$3:$D$1662,$E$3:$E$1662,0,0,1)</f>
        <v>55600</v>
      </c>
      <c r="Z106" s="2" cm="1">
        <f t="array" ref="Z106">_xlfn.XLOOKUP(Z$1&amp;$R106,$C$3:$C$1662&amp;$D$3:$D$1662,$E$3:$E$1662,0,0,1)</f>
        <v>22100</v>
      </c>
      <c r="AA106" s="2" cm="1">
        <f t="array" ref="AA106">_xlfn.XLOOKUP(AA$1&amp;$R106,$C$3:$C$1662&amp;$D$3:$D$1662,$E$3:$E$1662,0,0,1)</f>
        <v>19700</v>
      </c>
      <c r="AB106" s="2" cm="1">
        <f t="array" ref="AB106">_xlfn.XLOOKUP(AB$1&amp;$R106,$C$3:$C$1662&amp;$D$3:$D$1662,$E$3:$E$1662,0,0,1)</f>
        <v>26000</v>
      </c>
      <c r="AC106" s="2" cm="1">
        <f t="array" ref="AC106">_xlfn.XLOOKUP(AC$1&amp;$R106,$C$3:$C$1662&amp;$D$3:$D$1662,$E$3:$E$1662,0,0,1)</f>
        <v>17000</v>
      </c>
      <c r="AU106" s="8">
        <f>MEDIAN(AU28:AU102)</f>
        <v>2.0632314543765906E-2</v>
      </c>
      <c r="AV106" s="8">
        <f>MEDIAN(AV28:AV102)</f>
        <v>-2.4558060760029643E-2</v>
      </c>
    </row>
    <row r="107" spans="3:48" x14ac:dyDescent="0.4">
      <c r="C107" t="s">
        <v>804</v>
      </c>
      <c r="D107" t="s">
        <v>610</v>
      </c>
      <c r="E107">
        <v>17000</v>
      </c>
      <c r="R107" t="s">
        <v>112</v>
      </c>
      <c r="S107" s="2">
        <f t="shared" si="8"/>
        <v>5916700</v>
      </c>
      <c r="T107" s="2">
        <f t="shared" si="13"/>
        <v>4600700</v>
      </c>
      <c r="U107" s="2">
        <f t="shared" si="13"/>
        <v>7687500</v>
      </c>
      <c r="V107" s="2">
        <f t="shared" si="13"/>
        <v>5970000</v>
      </c>
      <c r="W107" s="2">
        <f t="shared" si="13"/>
        <v>5756500</v>
      </c>
      <c r="X107" s="2">
        <f t="shared" si="13"/>
        <v>5568800</v>
      </c>
      <c r="Y107" s="2" cm="1">
        <f t="array" ref="Y107">_xlfn.XLOOKUP(Y$1&amp;$R107,$C$3:$C$1662&amp;$D$3:$D$1662,$E$3:$E$1662,0,0,1)</f>
        <v>41200</v>
      </c>
      <c r="Z107" s="2" cm="1">
        <f t="array" ref="Z107">_xlfn.XLOOKUP(Z$1&amp;$R107,$C$3:$C$1662&amp;$D$3:$D$1662,$E$3:$E$1662,0,0,1)</f>
        <v>75000</v>
      </c>
      <c r="AA107" s="2" cm="1">
        <f t="array" ref="AA107">_xlfn.XLOOKUP(AA$1&amp;$R107,$C$3:$C$1662&amp;$D$3:$D$1662,$E$3:$E$1662,0,0,1)</f>
        <v>14800</v>
      </c>
      <c r="AB107" s="2" cm="1">
        <f t="array" ref="AB107">_xlfn.XLOOKUP(AB$1&amp;$R107,$C$3:$C$1662&amp;$D$3:$D$1662,$E$3:$E$1662,0,0,1)</f>
        <v>35400</v>
      </c>
      <c r="AC107" s="2" cm="1">
        <f t="array" ref="AC107">_xlfn.XLOOKUP(AC$1&amp;$R107,$C$3:$C$1662&amp;$D$3:$D$1662,$E$3:$E$1662,0,0,1)</f>
        <v>24700</v>
      </c>
      <c r="AU107" s="8">
        <f>MIN(AU105:AU106)</f>
        <v>2.0632314543765906E-2</v>
      </c>
      <c r="AV107" s="8">
        <f>MIN(AV105:AV106)</f>
        <v>-2.4558060760029643E-2</v>
      </c>
    </row>
    <row r="108" spans="3:48" x14ac:dyDescent="0.4">
      <c r="C108" t="s">
        <v>804</v>
      </c>
      <c r="D108" t="s">
        <v>611</v>
      </c>
      <c r="E108">
        <v>24700</v>
      </c>
      <c r="R108" t="s">
        <v>271</v>
      </c>
      <c r="S108" s="2">
        <f t="shared" si="8"/>
        <v>5946340</v>
      </c>
      <c r="T108" s="2">
        <f t="shared" si="13"/>
        <v>4641500</v>
      </c>
      <c r="U108" s="2">
        <f t="shared" si="13"/>
        <v>7731300</v>
      </c>
      <c r="V108" s="2">
        <f t="shared" si="13"/>
        <v>5992600</v>
      </c>
      <c r="W108" s="2">
        <f t="shared" si="13"/>
        <v>5769000</v>
      </c>
      <c r="X108" s="2">
        <f t="shared" si="13"/>
        <v>5597300</v>
      </c>
      <c r="Y108" s="2" cm="1">
        <f t="array" ref="Y108">_xlfn.XLOOKUP(Y$1&amp;$R108,$C$3:$C$1662&amp;$D$3:$D$1662,$E$3:$E$1662,0,0,1)</f>
        <v>40800</v>
      </c>
      <c r="Z108" s="2" cm="1">
        <f t="array" ref="Z108">_xlfn.XLOOKUP(Z$1&amp;$R108,$C$3:$C$1662&amp;$D$3:$D$1662,$E$3:$E$1662,0,0,1)</f>
        <v>43800</v>
      </c>
      <c r="AA108" s="2" cm="1">
        <f t="array" ref="AA108">_xlfn.XLOOKUP(AA$1&amp;$R108,$C$3:$C$1662&amp;$D$3:$D$1662,$E$3:$E$1662,0,0,1)</f>
        <v>22600</v>
      </c>
      <c r="AB108" s="2" cm="1">
        <f t="array" ref="AB108">_xlfn.XLOOKUP(AB$1&amp;$R108,$C$3:$C$1662&amp;$D$3:$D$1662,$E$3:$E$1662,0,0,1)</f>
        <v>12500</v>
      </c>
      <c r="AC108" s="2" cm="1">
        <f t="array" ref="AC108">_xlfn.XLOOKUP(AC$1&amp;$R108,$C$3:$C$1662&amp;$D$3:$D$1662,$E$3:$E$1662,0,0,1)</f>
        <v>28500</v>
      </c>
    </row>
    <row r="109" spans="3:48" x14ac:dyDescent="0.4">
      <c r="C109" t="s">
        <v>804</v>
      </c>
      <c r="D109" t="s">
        <v>612</v>
      </c>
      <c r="E109">
        <v>28500</v>
      </c>
      <c r="R109" t="s">
        <v>34</v>
      </c>
      <c r="S109" s="2">
        <f t="shared" si="8"/>
        <v>5970480</v>
      </c>
      <c r="T109" s="2">
        <f t="shared" si="13"/>
        <v>4672800</v>
      </c>
      <c r="U109" s="2">
        <f t="shared" si="13"/>
        <v>7754200</v>
      </c>
      <c r="V109" s="2">
        <f t="shared" si="13"/>
        <v>6007800</v>
      </c>
      <c r="W109" s="2">
        <f t="shared" si="13"/>
        <v>5798000</v>
      </c>
      <c r="X109" s="2">
        <f t="shared" si="13"/>
        <v>5619600</v>
      </c>
      <c r="Y109" s="2" cm="1">
        <f t="array" ref="Y109">_xlfn.XLOOKUP(Y$1&amp;$R109,$C$3:$C$1662&amp;$D$3:$D$1662,$E$3:$E$1662,0,0,1)</f>
        <v>31300</v>
      </c>
      <c r="Z109" s="2" cm="1">
        <f t="array" ref="Z109">_xlfn.XLOOKUP(Z$1&amp;$R109,$C$3:$C$1662&amp;$D$3:$D$1662,$E$3:$E$1662,0,0,1)</f>
        <v>22900</v>
      </c>
      <c r="AA109" s="2" cm="1">
        <f t="array" ref="AA109">_xlfn.XLOOKUP(AA$1&amp;$R109,$C$3:$C$1662&amp;$D$3:$D$1662,$E$3:$E$1662,0,0,1)</f>
        <v>15200</v>
      </c>
      <c r="AB109" s="2" cm="1">
        <f t="array" ref="AB109">_xlfn.XLOOKUP(AB$1&amp;$R109,$C$3:$C$1662&amp;$D$3:$D$1662,$E$3:$E$1662,0,0,1)</f>
        <v>29000</v>
      </c>
      <c r="AC109" s="2" cm="1">
        <f t="array" ref="AC109">_xlfn.XLOOKUP(AC$1&amp;$R109,$C$3:$C$1662&amp;$D$3:$D$1662,$E$3:$E$1662,0,0,1)</f>
        <v>22300</v>
      </c>
    </row>
    <row r="110" spans="3:48" x14ac:dyDescent="0.4">
      <c r="C110" t="s">
        <v>804</v>
      </c>
      <c r="D110" t="s">
        <v>613</v>
      </c>
      <c r="E110">
        <v>22300</v>
      </c>
      <c r="R110" t="s">
        <v>217</v>
      </c>
      <c r="S110" s="2">
        <f t="shared" si="8"/>
        <v>5990700</v>
      </c>
      <c r="T110" s="2">
        <f t="shared" si="13"/>
        <v>4701400</v>
      </c>
      <c r="U110" s="2">
        <f t="shared" si="13"/>
        <v>7783500</v>
      </c>
      <c r="V110" s="2">
        <f t="shared" si="13"/>
        <v>6015700</v>
      </c>
      <c r="W110" s="2">
        <f t="shared" si="13"/>
        <v>5817900</v>
      </c>
      <c r="X110" s="2">
        <f t="shared" si="13"/>
        <v>5635000</v>
      </c>
      <c r="Y110" s="2" cm="1">
        <f t="array" ref="Y110">_xlfn.XLOOKUP(Y$1&amp;$R110,$C$3:$C$1662&amp;$D$3:$D$1662,$E$3:$E$1662,0,0,1)</f>
        <v>28600</v>
      </c>
      <c r="Z110" s="2" cm="1">
        <f t="array" ref="Z110">_xlfn.XLOOKUP(Z$1&amp;$R110,$C$3:$C$1662&amp;$D$3:$D$1662,$E$3:$E$1662,0,0,1)</f>
        <v>29300</v>
      </c>
      <c r="AA110" s="2" cm="1">
        <f t="array" ref="AA110">_xlfn.XLOOKUP(AA$1&amp;$R110,$C$3:$C$1662&amp;$D$3:$D$1662,$E$3:$E$1662,0,0,1)</f>
        <v>7900</v>
      </c>
      <c r="AB110" s="2" cm="1">
        <f t="array" ref="AB110">_xlfn.XLOOKUP(AB$1&amp;$R110,$C$3:$C$1662&amp;$D$3:$D$1662,$E$3:$E$1662,0,0,1)</f>
        <v>19900</v>
      </c>
      <c r="AC110" s="2" cm="1">
        <f t="array" ref="AC110">_xlfn.XLOOKUP(AC$1&amp;$R110,$C$3:$C$1662&amp;$D$3:$D$1662,$E$3:$E$1662,0,0,1)</f>
        <v>15400</v>
      </c>
    </row>
    <row r="111" spans="3:48" x14ac:dyDescent="0.4">
      <c r="C111" t="s">
        <v>804</v>
      </c>
      <c r="D111" t="s">
        <v>614</v>
      </c>
      <c r="E111">
        <v>15400</v>
      </c>
      <c r="R111" t="s">
        <v>219</v>
      </c>
      <c r="S111" s="2">
        <f t="shared" si="8"/>
        <v>6013660</v>
      </c>
      <c r="T111" s="2">
        <f t="shared" si="13"/>
        <v>4732600</v>
      </c>
      <c r="U111" s="2">
        <f t="shared" si="13"/>
        <v>7812600</v>
      </c>
      <c r="V111" s="2">
        <f t="shared" si="13"/>
        <v>6039500</v>
      </c>
      <c r="W111" s="2">
        <f t="shared" si="13"/>
        <v>5839900</v>
      </c>
      <c r="X111" s="2">
        <f t="shared" si="13"/>
        <v>5643700</v>
      </c>
      <c r="Y111" s="2" cm="1">
        <f t="array" ref="Y111">_xlfn.XLOOKUP(Y$1&amp;$R111,$C$3:$C$1662&amp;$D$3:$D$1662,$E$3:$E$1662,0,0,1)</f>
        <v>31200</v>
      </c>
      <c r="Z111" s="2" cm="1">
        <f t="array" ref="Z111">_xlfn.XLOOKUP(Z$1&amp;$R111,$C$3:$C$1662&amp;$D$3:$D$1662,$E$3:$E$1662,0,0,1)</f>
        <v>29100</v>
      </c>
      <c r="AA111" s="2" cm="1">
        <f t="array" ref="AA111">_xlfn.XLOOKUP(AA$1&amp;$R111,$C$3:$C$1662&amp;$D$3:$D$1662,$E$3:$E$1662,0,0,1)</f>
        <v>23800</v>
      </c>
      <c r="AB111" s="2" cm="1">
        <f t="array" ref="AB111">_xlfn.XLOOKUP(AB$1&amp;$R111,$C$3:$C$1662&amp;$D$3:$D$1662,$E$3:$E$1662,0,0,1)</f>
        <v>22000</v>
      </c>
      <c r="AC111" s="2" cm="1">
        <f t="array" ref="AC111">_xlfn.XLOOKUP(AC$1&amp;$R111,$C$3:$C$1662&amp;$D$3:$D$1662,$E$3:$E$1662,0,0,1)</f>
        <v>8700</v>
      </c>
    </row>
    <row r="112" spans="3:48" x14ac:dyDescent="0.4">
      <c r="C112" t="s">
        <v>804</v>
      </c>
      <c r="D112" t="s">
        <v>615</v>
      </c>
      <c r="E112">
        <v>8700</v>
      </c>
      <c r="R112" t="s">
        <v>162</v>
      </c>
      <c r="S112" s="2">
        <f t="shared" si="8"/>
        <v>6038200</v>
      </c>
      <c r="T112" s="2">
        <f t="shared" si="13"/>
        <v>4807800</v>
      </c>
      <c r="U112" s="2">
        <f t="shared" si="13"/>
        <v>7830900</v>
      </c>
      <c r="V112" s="2">
        <f t="shared" si="13"/>
        <v>6048800</v>
      </c>
      <c r="W112" s="2">
        <f t="shared" si="13"/>
        <v>5850100</v>
      </c>
      <c r="X112" s="2">
        <f t="shared" si="13"/>
        <v>5653400</v>
      </c>
      <c r="Y112" s="2" cm="1">
        <f t="array" ref="Y112">_xlfn.XLOOKUP(Y$1&amp;$R112,$C$3:$C$1662&amp;$D$3:$D$1662,$E$3:$E$1662,0,0,1)</f>
        <v>75200</v>
      </c>
      <c r="Z112" s="2" cm="1">
        <f t="array" ref="Z112">_xlfn.XLOOKUP(Z$1&amp;$R112,$C$3:$C$1662&amp;$D$3:$D$1662,$E$3:$E$1662,0,0,1)</f>
        <v>18300</v>
      </c>
      <c r="AA112" s="2" cm="1">
        <f t="array" ref="AA112">_xlfn.XLOOKUP(AA$1&amp;$R112,$C$3:$C$1662&amp;$D$3:$D$1662,$E$3:$E$1662,0,0,1)</f>
        <v>9300</v>
      </c>
      <c r="AB112" s="2" cm="1">
        <f t="array" ref="AB112">_xlfn.XLOOKUP(AB$1&amp;$R112,$C$3:$C$1662&amp;$D$3:$D$1662,$E$3:$E$1662,0,0,1)</f>
        <v>10200</v>
      </c>
      <c r="AC112" s="2" cm="1">
        <f t="array" ref="AC112">_xlfn.XLOOKUP(AC$1&amp;$R112,$C$3:$C$1662&amp;$D$3:$D$1662,$E$3:$E$1662,0,0,1)</f>
        <v>9700</v>
      </c>
    </row>
    <row r="113" spans="3:29" x14ac:dyDescent="0.4">
      <c r="C113" t="s">
        <v>804</v>
      </c>
      <c r="D113" t="s">
        <v>616</v>
      </c>
      <c r="E113">
        <v>9700</v>
      </c>
      <c r="R113" t="s">
        <v>193</v>
      </c>
      <c r="S113" s="2">
        <f t="shared" si="8"/>
        <v>6057560</v>
      </c>
      <c r="T113" s="2">
        <f t="shared" si="13"/>
        <v>4843800</v>
      </c>
      <c r="U113" s="2">
        <f t="shared" si="13"/>
        <v>7854400</v>
      </c>
      <c r="V113" s="2">
        <f t="shared" si="13"/>
        <v>6063400</v>
      </c>
      <c r="W113" s="2">
        <f t="shared" si="13"/>
        <v>5862500</v>
      </c>
      <c r="X113" s="2">
        <f t="shared" si="13"/>
        <v>5663700</v>
      </c>
      <c r="Y113" s="2" cm="1">
        <f t="array" ref="Y113">_xlfn.XLOOKUP(Y$1&amp;$R113,$C$3:$C$1662&amp;$D$3:$D$1662,$E$3:$E$1662,0,0,1)</f>
        <v>36000</v>
      </c>
      <c r="Z113" s="2" cm="1">
        <f t="array" ref="Z113">_xlfn.XLOOKUP(Z$1&amp;$R113,$C$3:$C$1662&amp;$D$3:$D$1662,$E$3:$E$1662,0,0,1)</f>
        <v>23500</v>
      </c>
      <c r="AA113" s="2" cm="1">
        <f t="array" ref="AA113">_xlfn.XLOOKUP(AA$1&amp;$R113,$C$3:$C$1662&amp;$D$3:$D$1662,$E$3:$E$1662,0,0,1)</f>
        <v>14600</v>
      </c>
      <c r="AB113" s="2" cm="1">
        <f t="array" ref="AB113">_xlfn.XLOOKUP(AB$1&amp;$R113,$C$3:$C$1662&amp;$D$3:$D$1662,$E$3:$E$1662,0,0,1)</f>
        <v>12400</v>
      </c>
      <c r="AC113" s="2" cm="1">
        <f t="array" ref="AC113">_xlfn.XLOOKUP(AC$1&amp;$R113,$C$3:$C$1662&amp;$D$3:$D$1662,$E$3:$E$1662,0,0,1)</f>
        <v>10300</v>
      </c>
    </row>
    <row r="114" spans="3:29" x14ac:dyDescent="0.4">
      <c r="C114" t="s">
        <v>804</v>
      </c>
      <c r="D114" t="s">
        <v>617</v>
      </c>
      <c r="E114">
        <v>10300</v>
      </c>
      <c r="R114" t="s">
        <v>190</v>
      </c>
      <c r="S114" s="2">
        <f t="shared" si="8"/>
        <v>6083160</v>
      </c>
      <c r="T114" s="2">
        <f t="shared" si="13"/>
        <v>4883500</v>
      </c>
      <c r="U114" s="2">
        <f t="shared" si="13"/>
        <v>7877900</v>
      </c>
      <c r="V114" s="2">
        <f t="shared" si="13"/>
        <v>6085400</v>
      </c>
      <c r="W114" s="2">
        <f t="shared" si="13"/>
        <v>5878900</v>
      </c>
      <c r="X114" s="2">
        <f t="shared" si="13"/>
        <v>5690100</v>
      </c>
      <c r="Y114" s="2" cm="1">
        <f t="array" ref="Y114">_xlfn.XLOOKUP(Y$1&amp;$R114,$C$3:$C$1662&amp;$D$3:$D$1662,$E$3:$E$1662,0,0,1)</f>
        <v>39700</v>
      </c>
      <c r="Z114" s="2" cm="1">
        <f t="array" ref="Z114">_xlfn.XLOOKUP(Z$1&amp;$R114,$C$3:$C$1662&amp;$D$3:$D$1662,$E$3:$E$1662,0,0,1)</f>
        <v>23500</v>
      </c>
      <c r="AA114" s="2" cm="1">
        <f t="array" ref="AA114">_xlfn.XLOOKUP(AA$1&amp;$R114,$C$3:$C$1662&amp;$D$3:$D$1662,$E$3:$E$1662,0,0,1)</f>
        <v>22000</v>
      </c>
      <c r="AB114" s="2" cm="1">
        <f t="array" ref="AB114">_xlfn.XLOOKUP(AB$1&amp;$R114,$C$3:$C$1662&amp;$D$3:$D$1662,$E$3:$E$1662,0,0,1)</f>
        <v>16400</v>
      </c>
      <c r="AC114" s="2" cm="1">
        <f t="array" ref="AC114">_xlfn.XLOOKUP(AC$1&amp;$R114,$C$3:$C$1662&amp;$D$3:$D$1662,$E$3:$E$1662,0,0,1)</f>
        <v>26400</v>
      </c>
    </row>
    <row r="115" spans="3:29" x14ac:dyDescent="0.4">
      <c r="C115" t="s">
        <v>804</v>
      </c>
      <c r="D115" t="s">
        <v>618</v>
      </c>
      <c r="E115">
        <v>26400</v>
      </c>
      <c r="R115" t="s">
        <v>182</v>
      </c>
      <c r="S115" s="2">
        <f t="shared" si="8"/>
        <v>6105660</v>
      </c>
      <c r="T115" s="2">
        <f t="shared" si="13"/>
        <v>4921900</v>
      </c>
      <c r="U115" s="2">
        <f t="shared" si="13"/>
        <v>7910900</v>
      </c>
      <c r="V115" s="2">
        <f t="shared" si="13"/>
        <v>6103500</v>
      </c>
      <c r="W115" s="2">
        <f t="shared" si="13"/>
        <v>5889100</v>
      </c>
      <c r="X115" s="2">
        <f t="shared" si="13"/>
        <v>5702900</v>
      </c>
      <c r="Y115" s="2" cm="1">
        <f t="array" ref="Y115">_xlfn.XLOOKUP(Y$1&amp;$R115,$C$3:$C$1662&amp;$D$3:$D$1662,$E$3:$E$1662,0,0,1)</f>
        <v>38400</v>
      </c>
      <c r="Z115" s="2" cm="1">
        <f t="array" ref="Z115">_xlfn.XLOOKUP(Z$1&amp;$R115,$C$3:$C$1662&amp;$D$3:$D$1662,$E$3:$E$1662,0,0,1)</f>
        <v>33000</v>
      </c>
      <c r="AA115" s="2" cm="1">
        <f t="array" ref="AA115">_xlfn.XLOOKUP(AA$1&amp;$R115,$C$3:$C$1662&amp;$D$3:$D$1662,$E$3:$E$1662,0,0,1)</f>
        <v>18100</v>
      </c>
      <c r="AB115" s="2" cm="1">
        <f t="array" ref="AB115">_xlfn.XLOOKUP(AB$1&amp;$R115,$C$3:$C$1662&amp;$D$3:$D$1662,$E$3:$E$1662,0,0,1)</f>
        <v>10200</v>
      </c>
      <c r="AC115" s="2" cm="1">
        <f t="array" ref="AC115">_xlfn.XLOOKUP(AC$1&amp;$R115,$C$3:$C$1662&amp;$D$3:$D$1662,$E$3:$E$1662,0,0,1)</f>
        <v>12800</v>
      </c>
    </row>
    <row r="116" spans="3:29" x14ac:dyDescent="0.4">
      <c r="C116" t="s">
        <v>804</v>
      </c>
      <c r="D116" t="s">
        <v>619</v>
      </c>
      <c r="E116">
        <v>12800</v>
      </c>
      <c r="R116" t="s">
        <v>232</v>
      </c>
      <c r="S116" s="2">
        <f t="shared" si="8"/>
        <v>6125460</v>
      </c>
      <c r="T116" s="2">
        <f t="shared" ref="T116:X131" si="14">T115+Y116</f>
        <v>4959400</v>
      </c>
      <c r="U116" s="2">
        <f t="shared" si="14"/>
        <v>7922100</v>
      </c>
      <c r="V116" s="2">
        <f t="shared" si="14"/>
        <v>6118800</v>
      </c>
      <c r="W116" s="2">
        <f t="shared" si="14"/>
        <v>5905800</v>
      </c>
      <c r="X116" s="2">
        <f t="shared" si="14"/>
        <v>5721200</v>
      </c>
      <c r="Y116" s="2" cm="1">
        <f t="array" ref="Y116">_xlfn.XLOOKUP(Y$1&amp;$R116,$C$3:$C$1662&amp;$D$3:$D$1662,$E$3:$E$1662,0,0,1)</f>
        <v>37500</v>
      </c>
      <c r="Z116" s="2" cm="1">
        <f t="array" ref="Z116">_xlfn.XLOOKUP(Z$1&amp;$R116,$C$3:$C$1662&amp;$D$3:$D$1662,$E$3:$E$1662,0,0,1)</f>
        <v>11200</v>
      </c>
      <c r="AA116" s="2" cm="1">
        <f t="array" ref="AA116">_xlfn.XLOOKUP(AA$1&amp;$R116,$C$3:$C$1662&amp;$D$3:$D$1662,$E$3:$E$1662,0,0,1)</f>
        <v>15300</v>
      </c>
      <c r="AB116" s="2" cm="1">
        <f t="array" ref="AB116">_xlfn.XLOOKUP(AB$1&amp;$R116,$C$3:$C$1662&amp;$D$3:$D$1662,$E$3:$E$1662,0,0,1)</f>
        <v>16700</v>
      </c>
      <c r="AC116" s="2" cm="1">
        <f t="array" ref="AC116">_xlfn.XLOOKUP(AC$1&amp;$R116,$C$3:$C$1662&amp;$D$3:$D$1662,$E$3:$E$1662,0,0,1)</f>
        <v>18300</v>
      </c>
    </row>
    <row r="117" spans="3:29" x14ac:dyDescent="0.4">
      <c r="C117" t="s">
        <v>804</v>
      </c>
      <c r="D117" t="s">
        <v>620</v>
      </c>
      <c r="E117">
        <v>18300</v>
      </c>
      <c r="R117" t="s">
        <v>246</v>
      </c>
      <c r="S117" s="2">
        <f t="shared" si="8"/>
        <v>6148340</v>
      </c>
      <c r="T117" s="2">
        <f t="shared" si="14"/>
        <v>5000000</v>
      </c>
      <c r="U117" s="2">
        <f t="shared" si="14"/>
        <v>7935300</v>
      </c>
      <c r="V117" s="2">
        <f t="shared" si="14"/>
        <v>6144700</v>
      </c>
      <c r="W117" s="2">
        <f t="shared" si="14"/>
        <v>5931100</v>
      </c>
      <c r="X117" s="2">
        <f t="shared" si="14"/>
        <v>5730600</v>
      </c>
      <c r="Y117" s="2" cm="1">
        <f t="array" ref="Y117">_xlfn.XLOOKUP(Y$1&amp;$R117,$C$3:$C$1662&amp;$D$3:$D$1662,$E$3:$E$1662,0,0,1)</f>
        <v>40600</v>
      </c>
      <c r="Z117" s="2" cm="1">
        <f t="array" ref="Z117">_xlfn.XLOOKUP(Z$1&amp;$R117,$C$3:$C$1662&amp;$D$3:$D$1662,$E$3:$E$1662,0,0,1)</f>
        <v>13200</v>
      </c>
      <c r="AA117" s="2" cm="1">
        <f t="array" ref="AA117">_xlfn.XLOOKUP(AA$1&amp;$R117,$C$3:$C$1662&amp;$D$3:$D$1662,$E$3:$E$1662,0,0,1)</f>
        <v>25900</v>
      </c>
      <c r="AB117" s="2" cm="1">
        <f t="array" ref="AB117">_xlfn.XLOOKUP(AB$1&amp;$R117,$C$3:$C$1662&amp;$D$3:$D$1662,$E$3:$E$1662,0,0,1)</f>
        <v>25300</v>
      </c>
      <c r="AC117" s="2" cm="1">
        <f t="array" ref="AC117">_xlfn.XLOOKUP(AC$1&amp;$R117,$C$3:$C$1662&amp;$D$3:$D$1662,$E$3:$E$1662,0,0,1)</f>
        <v>9400</v>
      </c>
    </row>
    <row r="118" spans="3:29" x14ac:dyDescent="0.4">
      <c r="C118" t="s">
        <v>804</v>
      </c>
      <c r="D118" t="s">
        <v>621</v>
      </c>
      <c r="E118">
        <v>9400</v>
      </c>
      <c r="R118" t="s">
        <v>108</v>
      </c>
      <c r="S118" s="2">
        <f t="shared" si="8"/>
        <v>6168680</v>
      </c>
      <c r="T118" s="2">
        <f t="shared" si="14"/>
        <v>5019400</v>
      </c>
      <c r="U118" s="2">
        <f t="shared" si="14"/>
        <v>7951800</v>
      </c>
      <c r="V118" s="2">
        <f t="shared" si="14"/>
        <v>6189000</v>
      </c>
      <c r="W118" s="2">
        <f t="shared" si="14"/>
        <v>5941700</v>
      </c>
      <c r="X118" s="2">
        <f t="shared" si="14"/>
        <v>5741500</v>
      </c>
      <c r="Y118" s="2" cm="1">
        <f t="array" ref="Y118">_xlfn.XLOOKUP(Y$1&amp;$R118,$C$3:$C$1662&amp;$D$3:$D$1662,$E$3:$E$1662,0,0,1)</f>
        <v>19400</v>
      </c>
      <c r="Z118" s="2" cm="1">
        <f t="array" ref="Z118">_xlfn.XLOOKUP(Z$1&amp;$R118,$C$3:$C$1662&amp;$D$3:$D$1662,$E$3:$E$1662,0,0,1)</f>
        <v>16500</v>
      </c>
      <c r="AA118" s="2" cm="1">
        <f t="array" ref="AA118">_xlfn.XLOOKUP(AA$1&amp;$R118,$C$3:$C$1662&amp;$D$3:$D$1662,$E$3:$E$1662,0,0,1)</f>
        <v>44300</v>
      </c>
      <c r="AB118" s="2" cm="1">
        <f t="array" ref="AB118">_xlfn.XLOOKUP(AB$1&amp;$R118,$C$3:$C$1662&amp;$D$3:$D$1662,$E$3:$E$1662,0,0,1)</f>
        <v>10600</v>
      </c>
      <c r="AC118" s="2" cm="1">
        <f t="array" ref="AC118">_xlfn.XLOOKUP(AC$1&amp;$R118,$C$3:$C$1662&amp;$D$3:$D$1662,$E$3:$E$1662,0,0,1)</f>
        <v>10900</v>
      </c>
    </row>
    <row r="119" spans="3:29" x14ac:dyDescent="0.4">
      <c r="C119" t="s">
        <v>804</v>
      </c>
      <c r="D119" t="s">
        <v>622</v>
      </c>
      <c r="E119">
        <v>10900</v>
      </c>
      <c r="R119" t="s">
        <v>267</v>
      </c>
      <c r="S119" s="2">
        <f t="shared" si="8"/>
        <v>6185060</v>
      </c>
      <c r="T119" s="2">
        <f t="shared" si="14"/>
        <v>5033000</v>
      </c>
      <c r="U119" s="2">
        <f t="shared" si="14"/>
        <v>7966500</v>
      </c>
      <c r="V119" s="2">
        <f t="shared" si="14"/>
        <v>6211500</v>
      </c>
      <c r="W119" s="2">
        <f t="shared" si="14"/>
        <v>5949300</v>
      </c>
      <c r="X119" s="2">
        <f t="shared" si="14"/>
        <v>5765000</v>
      </c>
      <c r="Y119" s="2" cm="1">
        <f t="array" ref="Y119">_xlfn.XLOOKUP(Y$1&amp;$R119,$C$3:$C$1662&amp;$D$3:$D$1662,$E$3:$E$1662,0,0,1)</f>
        <v>13600</v>
      </c>
      <c r="Z119" s="2" cm="1">
        <f t="array" ref="Z119">_xlfn.XLOOKUP(Z$1&amp;$R119,$C$3:$C$1662&amp;$D$3:$D$1662,$E$3:$E$1662,0,0,1)</f>
        <v>14700</v>
      </c>
      <c r="AA119" s="2" cm="1">
        <f t="array" ref="AA119">_xlfn.XLOOKUP(AA$1&amp;$R119,$C$3:$C$1662&amp;$D$3:$D$1662,$E$3:$E$1662,0,0,1)</f>
        <v>22500</v>
      </c>
      <c r="AB119" s="2" cm="1">
        <f t="array" ref="AB119">_xlfn.XLOOKUP(AB$1&amp;$R119,$C$3:$C$1662&amp;$D$3:$D$1662,$E$3:$E$1662,0,0,1)</f>
        <v>7600</v>
      </c>
      <c r="AC119" s="2" cm="1">
        <f t="array" ref="AC119">_xlfn.XLOOKUP(AC$1&amp;$R119,$C$3:$C$1662&amp;$D$3:$D$1662,$E$3:$E$1662,0,0,1)</f>
        <v>23500</v>
      </c>
    </row>
    <row r="120" spans="3:29" x14ac:dyDescent="0.4">
      <c r="C120" t="s">
        <v>804</v>
      </c>
      <c r="D120" t="s">
        <v>623</v>
      </c>
      <c r="E120">
        <v>23500</v>
      </c>
      <c r="R120" t="s">
        <v>252</v>
      </c>
      <c r="S120" s="2">
        <f t="shared" si="8"/>
        <v>6205000</v>
      </c>
      <c r="T120" s="2">
        <f t="shared" si="14"/>
        <v>5062800</v>
      </c>
      <c r="U120" s="2">
        <f t="shared" si="14"/>
        <v>7997700</v>
      </c>
      <c r="V120" s="2">
        <f t="shared" si="14"/>
        <v>6229200</v>
      </c>
      <c r="W120" s="2">
        <f t="shared" si="14"/>
        <v>5955600</v>
      </c>
      <c r="X120" s="2">
        <f t="shared" si="14"/>
        <v>5779700</v>
      </c>
      <c r="Y120" s="2" cm="1">
        <f t="array" ref="Y120">_xlfn.XLOOKUP(Y$1&amp;$R120,$C$3:$C$1662&amp;$D$3:$D$1662,$E$3:$E$1662,0,0,1)</f>
        <v>29800</v>
      </c>
      <c r="Z120" s="2" cm="1">
        <f t="array" ref="Z120">_xlfn.XLOOKUP(Z$1&amp;$R120,$C$3:$C$1662&amp;$D$3:$D$1662,$E$3:$E$1662,0,0,1)</f>
        <v>31200</v>
      </c>
      <c r="AA120" s="2" cm="1">
        <f t="array" ref="AA120">_xlfn.XLOOKUP(AA$1&amp;$R120,$C$3:$C$1662&amp;$D$3:$D$1662,$E$3:$E$1662,0,0,1)</f>
        <v>17700</v>
      </c>
      <c r="AB120" s="2" cm="1">
        <f t="array" ref="AB120">_xlfn.XLOOKUP(AB$1&amp;$R120,$C$3:$C$1662&amp;$D$3:$D$1662,$E$3:$E$1662,0,0,1)</f>
        <v>6300</v>
      </c>
      <c r="AC120" s="2" cm="1">
        <f t="array" ref="AC120">_xlfn.XLOOKUP(AC$1&amp;$R120,$C$3:$C$1662&amp;$D$3:$D$1662,$E$3:$E$1662,0,0,1)</f>
        <v>14700</v>
      </c>
    </row>
    <row r="121" spans="3:29" x14ac:dyDescent="0.4">
      <c r="C121" t="s">
        <v>804</v>
      </c>
      <c r="D121" t="s">
        <v>624</v>
      </c>
      <c r="E121">
        <v>14700</v>
      </c>
      <c r="R121" t="s">
        <v>128</v>
      </c>
      <c r="S121" s="2">
        <f t="shared" si="8"/>
        <v>6222960</v>
      </c>
      <c r="T121" s="2">
        <f t="shared" si="14"/>
        <v>5072800</v>
      </c>
      <c r="U121" s="2">
        <f t="shared" si="14"/>
        <v>8007600</v>
      </c>
      <c r="V121" s="2">
        <f t="shared" si="14"/>
        <v>6275600</v>
      </c>
      <c r="W121" s="2">
        <f t="shared" si="14"/>
        <v>5970400</v>
      </c>
      <c r="X121" s="2">
        <f t="shared" si="14"/>
        <v>5788400</v>
      </c>
      <c r="Y121" s="2" cm="1">
        <f t="array" ref="Y121">_xlfn.XLOOKUP(Y$1&amp;$R121,$C$3:$C$1662&amp;$D$3:$D$1662,$E$3:$E$1662,0,0,1)</f>
        <v>10000</v>
      </c>
      <c r="Z121" s="2" cm="1">
        <f t="array" ref="Z121">_xlfn.XLOOKUP(Z$1&amp;$R121,$C$3:$C$1662&amp;$D$3:$D$1662,$E$3:$E$1662,0,0,1)</f>
        <v>9900</v>
      </c>
      <c r="AA121" s="2" cm="1">
        <f t="array" ref="AA121">_xlfn.XLOOKUP(AA$1&amp;$R121,$C$3:$C$1662&amp;$D$3:$D$1662,$E$3:$E$1662,0,0,1)</f>
        <v>46400</v>
      </c>
      <c r="AB121" s="2" cm="1">
        <f t="array" ref="AB121">_xlfn.XLOOKUP(AB$1&amp;$R121,$C$3:$C$1662&amp;$D$3:$D$1662,$E$3:$E$1662,0,0,1)</f>
        <v>14800</v>
      </c>
      <c r="AC121" s="2" cm="1">
        <f t="array" ref="AC121">_xlfn.XLOOKUP(AC$1&amp;$R121,$C$3:$C$1662&amp;$D$3:$D$1662,$E$3:$E$1662,0,0,1)</f>
        <v>8700</v>
      </c>
    </row>
    <row r="122" spans="3:29" x14ac:dyDescent="0.4">
      <c r="C122" t="s">
        <v>804</v>
      </c>
      <c r="D122" t="s">
        <v>625</v>
      </c>
      <c r="E122">
        <v>8700</v>
      </c>
      <c r="R122" t="s">
        <v>287</v>
      </c>
      <c r="S122" s="2">
        <f t="shared" si="8"/>
        <v>6260000</v>
      </c>
      <c r="T122" s="2">
        <f t="shared" si="14"/>
        <v>5088100</v>
      </c>
      <c r="U122" s="2">
        <f t="shared" si="14"/>
        <v>8024300</v>
      </c>
      <c r="V122" s="2">
        <f t="shared" si="14"/>
        <v>6301700</v>
      </c>
      <c r="W122" s="2">
        <f t="shared" si="14"/>
        <v>6076400</v>
      </c>
      <c r="X122" s="2">
        <f t="shared" si="14"/>
        <v>5809500</v>
      </c>
      <c r="Y122" s="2" cm="1">
        <f t="array" ref="Y122">_xlfn.XLOOKUP(Y$1&amp;$R122,$C$3:$C$1662&amp;$D$3:$D$1662,$E$3:$E$1662,0,0,1)</f>
        <v>15300</v>
      </c>
      <c r="Z122" s="2" cm="1">
        <f t="array" ref="Z122">_xlfn.XLOOKUP(Z$1&amp;$R122,$C$3:$C$1662&amp;$D$3:$D$1662,$E$3:$E$1662,0,0,1)</f>
        <v>16700</v>
      </c>
      <c r="AA122" s="2" cm="1">
        <f t="array" ref="AA122">_xlfn.XLOOKUP(AA$1&amp;$R122,$C$3:$C$1662&amp;$D$3:$D$1662,$E$3:$E$1662,0,0,1)</f>
        <v>26100</v>
      </c>
      <c r="AB122" s="2" cm="1">
        <f t="array" ref="AB122">_xlfn.XLOOKUP(AB$1&amp;$R122,$C$3:$C$1662&amp;$D$3:$D$1662,$E$3:$E$1662,0,0,1)</f>
        <v>106000</v>
      </c>
      <c r="AC122" s="2" cm="1">
        <f t="array" ref="AC122">_xlfn.XLOOKUP(AC$1&amp;$R122,$C$3:$C$1662&amp;$D$3:$D$1662,$E$3:$E$1662,0,0,1)</f>
        <v>21100</v>
      </c>
    </row>
    <row r="123" spans="3:29" x14ac:dyDescent="0.4">
      <c r="C123" t="s">
        <v>804</v>
      </c>
      <c r="D123" t="s">
        <v>626</v>
      </c>
      <c r="E123">
        <v>21100</v>
      </c>
      <c r="R123" t="s">
        <v>194</v>
      </c>
      <c r="S123" s="2">
        <f t="shared" si="8"/>
        <v>6283960</v>
      </c>
      <c r="T123" s="2">
        <f t="shared" si="14"/>
        <v>5099400</v>
      </c>
      <c r="U123" s="2">
        <f t="shared" si="14"/>
        <v>8049900</v>
      </c>
      <c r="V123" s="2">
        <f t="shared" si="14"/>
        <v>6341200</v>
      </c>
      <c r="W123" s="2">
        <f t="shared" si="14"/>
        <v>6092900</v>
      </c>
      <c r="X123" s="2">
        <f t="shared" si="14"/>
        <v>5836400</v>
      </c>
      <c r="Y123" s="2" cm="1">
        <f t="array" ref="Y123">_xlfn.XLOOKUP(Y$1&amp;$R123,$C$3:$C$1662&amp;$D$3:$D$1662,$E$3:$E$1662,0,0,1)</f>
        <v>11300</v>
      </c>
      <c r="Z123" s="2" cm="1">
        <f t="array" ref="Z123">_xlfn.XLOOKUP(Z$1&amp;$R123,$C$3:$C$1662&amp;$D$3:$D$1662,$E$3:$E$1662,0,0,1)</f>
        <v>25600</v>
      </c>
      <c r="AA123" s="2" cm="1">
        <f t="array" ref="AA123">_xlfn.XLOOKUP(AA$1&amp;$R123,$C$3:$C$1662&amp;$D$3:$D$1662,$E$3:$E$1662,0,0,1)</f>
        <v>39500</v>
      </c>
      <c r="AB123" s="2" cm="1">
        <f t="array" ref="AB123">_xlfn.XLOOKUP(AB$1&amp;$R123,$C$3:$C$1662&amp;$D$3:$D$1662,$E$3:$E$1662,0,0,1)</f>
        <v>16500</v>
      </c>
      <c r="AC123" s="2" cm="1">
        <f t="array" ref="AC123">_xlfn.XLOOKUP(AC$1&amp;$R123,$C$3:$C$1662&amp;$D$3:$D$1662,$E$3:$E$1662,0,0,1)</f>
        <v>26900</v>
      </c>
    </row>
    <row r="124" spans="3:29" x14ac:dyDescent="0.4">
      <c r="C124" t="s">
        <v>804</v>
      </c>
      <c r="D124" t="s">
        <v>627</v>
      </c>
      <c r="E124">
        <v>26900</v>
      </c>
      <c r="R124" t="s">
        <v>184</v>
      </c>
      <c r="S124" s="2">
        <f t="shared" si="8"/>
        <v>6306200</v>
      </c>
      <c r="T124" s="2">
        <f t="shared" si="14"/>
        <v>5121300</v>
      </c>
      <c r="U124" s="2">
        <f t="shared" si="14"/>
        <v>8072600</v>
      </c>
      <c r="V124" s="2">
        <f t="shared" si="14"/>
        <v>6373100</v>
      </c>
      <c r="W124" s="2">
        <f t="shared" si="14"/>
        <v>6106500</v>
      </c>
      <c r="X124" s="2">
        <f t="shared" si="14"/>
        <v>5857500</v>
      </c>
      <c r="Y124" s="2" cm="1">
        <f t="array" ref="Y124">_xlfn.XLOOKUP(Y$1&amp;$R124,$C$3:$C$1662&amp;$D$3:$D$1662,$E$3:$E$1662,0,0,1)</f>
        <v>21900</v>
      </c>
      <c r="Z124" s="2" cm="1">
        <f t="array" ref="Z124">_xlfn.XLOOKUP(Z$1&amp;$R124,$C$3:$C$1662&amp;$D$3:$D$1662,$E$3:$E$1662,0,0,1)</f>
        <v>22700</v>
      </c>
      <c r="AA124" s="2" cm="1">
        <f t="array" ref="AA124">_xlfn.XLOOKUP(AA$1&amp;$R124,$C$3:$C$1662&amp;$D$3:$D$1662,$E$3:$E$1662,0,0,1)</f>
        <v>31900</v>
      </c>
      <c r="AB124" s="2" cm="1">
        <f t="array" ref="AB124">_xlfn.XLOOKUP(AB$1&amp;$R124,$C$3:$C$1662&amp;$D$3:$D$1662,$E$3:$E$1662,0,0,1)</f>
        <v>13600</v>
      </c>
      <c r="AC124" s="2" cm="1">
        <f t="array" ref="AC124">_xlfn.XLOOKUP(AC$1&amp;$R124,$C$3:$C$1662&amp;$D$3:$D$1662,$E$3:$E$1662,0,0,1)</f>
        <v>21100</v>
      </c>
    </row>
    <row r="125" spans="3:29" x14ac:dyDescent="0.4">
      <c r="C125" t="s">
        <v>804</v>
      </c>
      <c r="D125" t="s">
        <v>628</v>
      </c>
      <c r="E125">
        <v>21100</v>
      </c>
      <c r="R125" t="s">
        <v>177</v>
      </c>
      <c r="S125" s="2">
        <f t="shared" si="8"/>
        <v>6325920</v>
      </c>
      <c r="T125" s="2">
        <f t="shared" si="14"/>
        <v>5144800</v>
      </c>
      <c r="U125" s="2">
        <f t="shared" si="14"/>
        <v>8101000</v>
      </c>
      <c r="V125" s="2">
        <f t="shared" si="14"/>
        <v>6390800</v>
      </c>
      <c r="W125" s="2">
        <f t="shared" si="14"/>
        <v>6117100</v>
      </c>
      <c r="X125" s="2">
        <f t="shared" si="14"/>
        <v>5875900</v>
      </c>
      <c r="Y125" s="2" cm="1">
        <f t="array" ref="Y125">_xlfn.XLOOKUP(Y$1&amp;$R125,$C$3:$C$1662&amp;$D$3:$D$1662,$E$3:$E$1662,0,0,1)</f>
        <v>23500</v>
      </c>
      <c r="Z125" s="2" cm="1">
        <f t="array" ref="Z125">_xlfn.XLOOKUP(Z$1&amp;$R125,$C$3:$C$1662&amp;$D$3:$D$1662,$E$3:$E$1662,0,0,1)</f>
        <v>28400</v>
      </c>
      <c r="AA125" s="2" cm="1">
        <f t="array" ref="AA125">_xlfn.XLOOKUP(AA$1&amp;$R125,$C$3:$C$1662&amp;$D$3:$D$1662,$E$3:$E$1662,0,0,1)</f>
        <v>17700</v>
      </c>
      <c r="AB125" s="2" cm="1">
        <f t="array" ref="AB125">_xlfn.XLOOKUP(AB$1&amp;$R125,$C$3:$C$1662&amp;$D$3:$D$1662,$E$3:$E$1662,0,0,1)</f>
        <v>10600</v>
      </c>
      <c r="AC125" s="2" cm="1">
        <f t="array" ref="AC125">_xlfn.XLOOKUP(AC$1&amp;$R125,$C$3:$C$1662&amp;$D$3:$D$1662,$E$3:$E$1662,0,0,1)</f>
        <v>18400</v>
      </c>
    </row>
    <row r="126" spans="3:29" x14ac:dyDescent="0.4">
      <c r="C126" t="s">
        <v>804</v>
      </c>
      <c r="D126" t="s">
        <v>629</v>
      </c>
      <c r="E126">
        <v>18400</v>
      </c>
      <c r="R126" t="s">
        <v>55</v>
      </c>
      <c r="S126" s="2">
        <f t="shared" si="8"/>
        <v>6346300</v>
      </c>
      <c r="T126" s="2">
        <f t="shared" si="14"/>
        <v>5164400</v>
      </c>
      <c r="U126" s="2">
        <f t="shared" si="14"/>
        <v>8131400</v>
      </c>
      <c r="V126" s="2">
        <f t="shared" si="14"/>
        <v>6408900</v>
      </c>
      <c r="W126" s="2">
        <f t="shared" si="14"/>
        <v>6143700</v>
      </c>
      <c r="X126" s="2">
        <f t="shared" si="14"/>
        <v>5883100</v>
      </c>
      <c r="Y126" s="2" cm="1">
        <f t="array" ref="Y126">_xlfn.XLOOKUP(Y$1&amp;$R126,$C$3:$C$1662&amp;$D$3:$D$1662,$E$3:$E$1662,0,0,1)</f>
        <v>19600</v>
      </c>
      <c r="Z126" s="2" cm="1">
        <f t="array" ref="Z126">_xlfn.XLOOKUP(Z$1&amp;$R126,$C$3:$C$1662&amp;$D$3:$D$1662,$E$3:$E$1662,0,0,1)</f>
        <v>30400</v>
      </c>
      <c r="AA126" s="2" cm="1">
        <f t="array" ref="AA126">_xlfn.XLOOKUP(AA$1&amp;$R126,$C$3:$C$1662&amp;$D$3:$D$1662,$E$3:$E$1662,0,0,1)</f>
        <v>18100</v>
      </c>
      <c r="AB126" s="2" cm="1">
        <f t="array" ref="AB126">_xlfn.XLOOKUP(AB$1&amp;$R126,$C$3:$C$1662&amp;$D$3:$D$1662,$E$3:$E$1662,0,0,1)</f>
        <v>26600</v>
      </c>
      <c r="AC126" s="2" cm="1">
        <f t="array" ref="AC126">_xlfn.XLOOKUP(AC$1&amp;$R126,$C$3:$C$1662&amp;$D$3:$D$1662,$E$3:$E$1662,0,0,1)</f>
        <v>7200</v>
      </c>
    </row>
    <row r="127" spans="3:29" x14ac:dyDescent="0.4">
      <c r="C127" t="s">
        <v>804</v>
      </c>
      <c r="D127" t="s">
        <v>630</v>
      </c>
      <c r="E127">
        <v>7200</v>
      </c>
      <c r="R127" t="s">
        <v>32</v>
      </c>
      <c r="S127" s="2">
        <f t="shared" si="8"/>
        <v>6369760</v>
      </c>
      <c r="T127" s="2">
        <f t="shared" si="14"/>
        <v>5192400</v>
      </c>
      <c r="U127" s="2">
        <f t="shared" si="14"/>
        <v>8155900</v>
      </c>
      <c r="V127" s="2">
        <f t="shared" si="14"/>
        <v>6435900</v>
      </c>
      <c r="W127" s="2">
        <f t="shared" si="14"/>
        <v>6159100</v>
      </c>
      <c r="X127" s="2">
        <f t="shared" si="14"/>
        <v>5905500</v>
      </c>
      <c r="Y127" s="2" cm="1">
        <f t="array" ref="Y127">_xlfn.XLOOKUP(Y$1&amp;$R127,$C$3:$C$1662&amp;$D$3:$D$1662,$E$3:$E$1662,0,0,1)</f>
        <v>28000</v>
      </c>
      <c r="Z127" s="2" cm="1">
        <f t="array" ref="Z127">_xlfn.XLOOKUP(Z$1&amp;$R127,$C$3:$C$1662&amp;$D$3:$D$1662,$E$3:$E$1662,0,0,1)</f>
        <v>24500</v>
      </c>
      <c r="AA127" s="2" cm="1">
        <f t="array" ref="AA127">_xlfn.XLOOKUP(AA$1&amp;$R127,$C$3:$C$1662&amp;$D$3:$D$1662,$E$3:$E$1662,0,0,1)</f>
        <v>27000</v>
      </c>
      <c r="AB127" s="2" cm="1">
        <f t="array" ref="AB127">_xlfn.XLOOKUP(AB$1&amp;$R127,$C$3:$C$1662&amp;$D$3:$D$1662,$E$3:$E$1662,0,0,1)</f>
        <v>15400</v>
      </c>
      <c r="AC127" s="2" cm="1">
        <f t="array" ref="AC127">_xlfn.XLOOKUP(AC$1&amp;$R127,$C$3:$C$1662&amp;$D$3:$D$1662,$E$3:$E$1662,0,0,1)</f>
        <v>22400</v>
      </c>
    </row>
    <row r="128" spans="3:29" x14ac:dyDescent="0.4">
      <c r="C128" t="s">
        <v>804</v>
      </c>
      <c r="D128" t="s">
        <v>631</v>
      </c>
      <c r="E128">
        <v>22400</v>
      </c>
      <c r="R128" t="s">
        <v>166</v>
      </c>
      <c r="S128" s="2">
        <f t="shared" si="8"/>
        <v>6395540</v>
      </c>
      <c r="T128" s="2">
        <f t="shared" si="14"/>
        <v>5222000</v>
      </c>
      <c r="U128" s="2">
        <f t="shared" si="14"/>
        <v>8195300</v>
      </c>
      <c r="V128" s="2">
        <f t="shared" si="14"/>
        <v>6458200</v>
      </c>
      <c r="W128" s="2">
        <f t="shared" si="14"/>
        <v>6182900</v>
      </c>
      <c r="X128" s="2">
        <f t="shared" si="14"/>
        <v>5919300</v>
      </c>
      <c r="Y128" s="2" cm="1">
        <f t="array" ref="Y128">_xlfn.XLOOKUP(Y$1&amp;$R128,$C$3:$C$1662&amp;$D$3:$D$1662,$E$3:$E$1662,0,0,1)</f>
        <v>29600</v>
      </c>
      <c r="Z128" s="2" cm="1">
        <f t="array" ref="Z128">_xlfn.XLOOKUP(Z$1&amp;$R128,$C$3:$C$1662&amp;$D$3:$D$1662,$E$3:$E$1662,0,0,1)</f>
        <v>39400</v>
      </c>
      <c r="AA128" s="2" cm="1">
        <f t="array" ref="AA128">_xlfn.XLOOKUP(AA$1&amp;$R128,$C$3:$C$1662&amp;$D$3:$D$1662,$E$3:$E$1662,0,0,1)</f>
        <v>22300</v>
      </c>
      <c r="AB128" s="2" cm="1">
        <f t="array" ref="AB128">_xlfn.XLOOKUP(AB$1&amp;$R128,$C$3:$C$1662&amp;$D$3:$D$1662,$E$3:$E$1662,0,0,1)</f>
        <v>23800</v>
      </c>
      <c r="AC128" s="2" cm="1">
        <f t="array" ref="AC128">_xlfn.XLOOKUP(AC$1&amp;$R128,$C$3:$C$1662&amp;$D$3:$D$1662,$E$3:$E$1662,0,0,1)</f>
        <v>13800</v>
      </c>
    </row>
    <row r="129" spans="3:29" x14ac:dyDescent="0.4">
      <c r="C129" t="s">
        <v>804</v>
      </c>
      <c r="D129" t="s">
        <v>632</v>
      </c>
      <c r="E129">
        <v>13800</v>
      </c>
      <c r="R129" t="s">
        <v>60</v>
      </c>
      <c r="S129" s="2">
        <f t="shared" si="8"/>
        <v>6415020</v>
      </c>
      <c r="T129" s="2">
        <f t="shared" si="14"/>
        <v>5240400</v>
      </c>
      <c r="U129" s="2">
        <f t="shared" si="14"/>
        <v>8232600</v>
      </c>
      <c r="V129" s="2">
        <f t="shared" si="14"/>
        <v>6472800</v>
      </c>
      <c r="W129" s="2">
        <f t="shared" si="14"/>
        <v>6201900</v>
      </c>
      <c r="X129" s="2">
        <f t="shared" si="14"/>
        <v>5927400</v>
      </c>
      <c r="Y129" s="2" cm="1">
        <f t="array" ref="Y129">_xlfn.XLOOKUP(Y$1&amp;$R129,$C$3:$C$1662&amp;$D$3:$D$1662,$E$3:$E$1662,0,0,1)</f>
        <v>18400</v>
      </c>
      <c r="Z129" s="2" cm="1">
        <f t="array" ref="Z129">_xlfn.XLOOKUP(Z$1&amp;$R129,$C$3:$C$1662&amp;$D$3:$D$1662,$E$3:$E$1662,0,0,1)</f>
        <v>37300</v>
      </c>
      <c r="AA129" s="2" cm="1">
        <f t="array" ref="AA129">_xlfn.XLOOKUP(AA$1&amp;$R129,$C$3:$C$1662&amp;$D$3:$D$1662,$E$3:$E$1662,0,0,1)</f>
        <v>14600</v>
      </c>
      <c r="AB129" s="2" cm="1">
        <f t="array" ref="AB129">_xlfn.XLOOKUP(AB$1&amp;$R129,$C$3:$C$1662&amp;$D$3:$D$1662,$E$3:$E$1662,0,0,1)</f>
        <v>19000</v>
      </c>
      <c r="AC129" s="2" cm="1">
        <f t="array" ref="AC129">_xlfn.XLOOKUP(AC$1&amp;$R129,$C$3:$C$1662&amp;$D$3:$D$1662,$E$3:$E$1662,0,0,1)</f>
        <v>8100</v>
      </c>
    </row>
    <row r="130" spans="3:29" x14ac:dyDescent="0.4">
      <c r="C130" t="s">
        <v>804</v>
      </c>
      <c r="D130" t="s">
        <v>633</v>
      </c>
      <c r="E130">
        <v>8100</v>
      </c>
      <c r="R130" t="s">
        <v>266</v>
      </c>
      <c r="S130" s="2">
        <f t="shared" si="8"/>
        <v>6437560</v>
      </c>
      <c r="T130" s="2">
        <f t="shared" si="14"/>
        <v>5256400</v>
      </c>
      <c r="U130" s="2">
        <f t="shared" si="14"/>
        <v>8271900</v>
      </c>
      <c r="V130" s="2">
        <f t="shared" si="14"/>
        <v>6496800</v>
      </c>
      <c r="W130" s="2">
        <f t="shared" si="14"/>
        <v>6230600</v>
      </c>
      <c r="X130" s="2">
        <f t="shared" si="14"/>
        <v>5932100</v>
      </c>
      <c r="Y130" s="2" cm="1">
        <f t="array" ref="Y130">_xlfn.XLOOKUP(Y$1&amp;$R130,$C$3:$C$1662&amp;$D$3:$D$1662,$E$3:$E$1662,0,0,1)</f>
        <v>16000</v>
      </c>
      <c r="Z130" s="2" cm="1">
        <f t="array" ref="Z130">_xlfn.XLOOKUP(Z$1&amp;$R130,$C$3:$C$1662&amp;$D$3:$D$1662,$E$3:$E$1662,0,0,1)</f>
        <v>39300</v>
      </c>
      <c r="AA130" s="2" cm="1">
        <f t="array" ref="AA130">_xlfn.XLOOKUP(AA$1&amp;$R130,$C$3:$C$1662&amp;$D$3:$D$1662,$E$3:$E$1662,0,0,1)</f>
        <v>24000</v>
      </c>
      <c r="AB130" s="2" cm="1">
        <f t="array" ref="AB130">_xlfn.XLOOKUP(AB$1&amp;$R130,$C$3:$C$1662&amp;$D$3:$D$1662,$E$3:$E$1662,0,0,1)</f>
        <v>28700</v>
      </c>
      <c r="AC130" s="2" cm="1">
        <f t="array" ref="AC130">_xlfn.XLOOKUP(AC$1&amp;$R130,$C$3:$C$1662&amp;$D$3:$D$1662,$E$3:$E$1662,0,0,1)</f>
        <v>4700</v>
      </c>
    </row>
    <row r="131" spans="3:29" x14ac:dyDescent="0.4">
      <c r="C131" t="s">
        <v>804</v>
      </c>
      <c r="D131" t="s">
        <v>634</v>
      </c>
      <c r="E131">
        <v>4700</v>
      </c>
      <c r="R131" t="s">
        <v>44</v>
      </c>
      <c r="S131" s="2">
        <f t="shared" ref="S131:S194" si="15">IFERROR(AVERAGEIFS(T131:X131,T131:X131,"&gt;0"),0)</f>
        <v>6458000</v>
      </c>
      <c r="T131" s="2">
        <f t="shared" si="14"/>
        <v>5281100</v>
      </c>
      <c r="U131" s="2">
        <f t="shared" si="14"/>
        <v>8304700</v>
      </c>
      <c r="V131" s="2">
        <f t="shared" si="14"/>
        <v>6510600</v>
      </c>
      <c r="W131" s="2">
        <f t="shared" si="14"/>
        <v>6252900</v>
      </c>
      <c r="X131" s="2">
        <f t="shared" si="14"/>
        <v>5940700</v>
      </c>
      <c r="Y131" s="2" cm="1">
        <f t="array" ref="Y131">_xlfn.XLOOKUP(Y$1&amp;$R131,$C$3:$C$1662&amp;$D$3:$D$1662,$E$3:$E$1662,0,0,1)</f>
        <v>24700</v>
      </c>
      <c r="Z131" s="2" cm="1">
        <f t="array" ref="Z131">_xlfn.XLOOKUP(Z$1&amp;$R131,$C$3:$C$1662&amp;$D$3:$D$1662,$E$3:$E$1662,0,0,1)</f>
        <v>32800</v>
      </c>
      <c r="AA131" s="2" cm="1">
        <f t="array" ref="AA131">_xlfn.XLOOKUP(AA$1&amp;$R131,$C$3:$C$1662&amp;$D$3:$D$1662,$E$3:$E$1662,0,0,1)</f>
        <v>13800</v>
      </c>
      <c r="AB131" s="2" cm="1">
        <f t="array" ref="AB131">_xlfn.XLOOKUP(AB$1&amp;$R131,$C$3:$C$1662&amp;$D$3:$D$1662,$E$3:$E$1662,0,0,1)</f>
        <v>22300</v>
      </c>
      <c r="AC131" s="2" cm="1">
        <f t="array" ref="AC131">_xlfn.XLOOKUP(AC$1&amp;$R131,$C$3:$C$1662&amp;$D$3:$D$1662,$E$3:$E$1662,0,0,1)</f>
        <v>8600</v>
      </c>
    </row>
    <row r="132" spans="3:29" x14ac:dyDescent="0.4">
      <c r="C132" t="s">
        <v>804</v>
      </c>
      <c r="D132" t="s">
        <v>635</v>
      </c>
      <c r="E132">
        <v>8600</v>
      </c>
      <c r="R132" t="s">
        <v>230</v>
      </c>
      <c r="S132" s="2">
        <f t="shared" si="15"/>
        <v>6480140</v>
      </c>
      <c r="T132" s="2">
        <f t="shared" ref="T132:X147" si="16">T131+Y132</f>
        <v>5289400</v>
      </c>
      <c r="U132" s="2">
        <f t="shared" si="16"/>
        <v>8327800</v>
      </c>
      <c r="V132" s="2">
        <f t="shared" si="16"/>
        <v>6547900</v>
      </c>
      <c r="W132" s="2">
        <f t="shared" si="16"/>
        <v>6275300</v>
      </c>
      <c r="X132" s="2">
        <f t="shared" si="16"/>
        <v>5960300</v>
      </c>
      <c r="Y132" s="2" cm="1">
        <f t="array" ref="Y132">_xlfn.XLOOKUP(Y$1&amp;$R132,$C$3:$C$1662&amp;$D$3:$D$1662,$E$3:$E$1662,0,0,1)</f>
        <v>8300</v>
      </c>
      <c r="Z132" s="2" cm="1">
        <f t="array" ref="Z132">_xlfn.XLOOKUP(Z$1&amp;$R132,$C$3:$C$1662&amp;$D$3:$D$1662,$E$3:$E$1662,0,0,1)</f>
        <v>23100</v>
      </c>
      <c r="AA132" s="2" cm="1">
        <f t="array" ref="AA132">_xlfn.XLOOKUP(AA$1&amp;$R132,$C$3:$C$1662&amp;$D$3:$D$1662,$E$3:$E$1662,0,0,1)</f>
        <v>37300</v>
      </c>
      <c r="AB132" s="2" cm="1">
        <f t="array" ref="AB132">_xlfn.XLOOKUP(AB$1&amp;$R132,$C$3:$C$1662&amp;$D$3:$D$1662,$E$3:$E$1662,0,0,1)</f>
        <v>22400</v>
      </c>
      <c r="AC132" s="2" cm="1">
        <f t="array" ref="AC132">_xlfn.XLOOKUP(AC$1&amp;$R132,$C$3:$C$1662&amp;$D$3:$D$1662,$E$3:$E$1662,0,0,1)</f>
        <v>19600</v>
      </c>
    </row>
    <row r="133" spans="3:29" x14ac:dyDescent="0.4">
      <c r="C133" t="s">
        <v>804</v>
      </c>
      <c r="D133" t="s">
        <v>636</v>
      </c>
      <c r="E133">
        <v>19600</v>
      </c>
      <c r="R133" t="s">
        <v>214</v>
      </c>
      <c r="S133" s="2">
        <f t="shared" si="15"/>
        <v>6500600</v>
      </c>
      <c r="T133" s="2">
        <f t="shared" si="16"/>
        <v>5299400</v>
      </c>
      <c r="U133" s="2">
        <f t="shared" si="16"/>
        <v>8366500</v>
      </c>
      <c r="V133" s="2">
        <f t="shared" si="16"/>
        <v>6572200</v>
      </c>
      <c r="W133" s="2">
        <f t="shared" si="16"/>
        <v>6294800</v>
      </c>
      <c r="X133" s="2">
        <f t="shared" si="16"/>
        <v>5970100</v>
      </c>
      <c r="Y133" s="2" cm="1">
        <f t="array" ref="Y133">_xlfn.XLOOKUP(Y$1&amp;$R133,$C$3:$C$1662&amp;$D$3:$D$1662,$E$3:$E$1662,0,0,1)</f>
        <v>10000</v>
      </c>
      <c r="Z133" s="2" cm="1">
        <f t="array" ref="Z133">_xlfn.XLOOKUP(Z$1&amp;$R133,$C$3:$C$1662&amp;$D$3:$D$1662,$E$3:$E$1662,0,0,1)</f>
        <v>38700</v>
      </c>
      <c r="AA133" s="2" cm="1">
        <f t="array" ref="AA133">_xlfn.XLOOKUP(AA$1&amp;$R133,$C$3:$C$1662&amp;$D$3:$D$1662,$E$3:$E$1662,0,0,1)</f>
        <v>24300</v>
      </c>
      <c r="AB133" s="2" cm="1">
        <f t="array" ref="AB133">_xlfn.XLOOKUP(AB$1&amp;$R133,$C$3:$C$1662&amp;$D$3:$D$1662,$E$3:$E$1662,0,0,1)</f>
        <v>19500</v>
      </c>
      <c r="AC133" s="2" cm="1">
        <f t="array" ref="AC133">_xlfn.XLOOKUP(AC$1&amp;$R133,$C$3:$C$1662&amp;$D$3:$D$1662,$E$3:$E$1662,0,0,1)</f>
        <v>9800</v>
      </c>
    </row>
    <row r="134" spans="3:29" x14ac:dyDescent="0.4">
      <c r="C134" t="s">
        <v>804</v>
      </c>
      <c r="D134" t="s">
        <v>637</v>
      </c>
      <c r="E134">
        <v>9800</v>
      </c>
      <c r="R134" t="s">
        <v>233</v>
      </c>
      <c r="S134" s="2">
        <f t="shared" si="15"/>
        <v>6518840</v>
      </c>
      <c r="T134" s="2">
        <f t="shared" si="16"/>
        <v>5319500</v>
      </c>
      <c r="U134" s="2">
        <f t="shared" si="16"/>
        <v>8401000</v>
      </c>
      <c r="V134" s="2">
        <f t="shared" si="16"/>
        <v>6588800</v>
      </c>
      <c r="W134" s="2">
        <f t="shared" si="16"/>
        <v>6304100</v>
      </c>
      <c r="X134" s="2">
        <f t="shared" si="16"/>
        <v>5980800</v>
      </c>
      <c r="Y134" s="2" cm="1">
        <f t="array" ref="Y134">_xlfn.XLOOKUP(Y$1&amp;$R134,$C$3:$C$1662&amp;$D$3:$D$1662,$E$3:$E$1662,0,0,1)</f>
        <v>20100</v>
      </c>
      <c r="Z134" s="2" cm="1">
        <f t="array" ref="Z134">_xlfn.XLOOKUP(Z$1&amp;$R134,$C$3:$C$1662&amp;$D$3:$D$1662,$E$3:$E$1662,0,0,1)</f>
        <v>34500</v>
      </c>
      <c r="AA134" s="2" cm="1">
        <f t="array" ref="AA134">_xlfn.XLOOKUP(AA$1&amp;$R134,$C$3:$C$1662&amp;$D$3:$D$1662,$E$3:$E$1662,0,0,1)</f>
        <v>16600</v>
      </c>
      <c r="AB134" s="2" cm="1">
        <f t="array" ref="AB134">_xlfn.XLOOKUP(AB$1&amp;$R134,$C$3:$C$1662&amp;$D$3:$D$1662,$E$3:$E$1662,0,0,1)</f>
        <v>9300</v>
      </c>
      <c r="AC134" s="2" cm="1">
        <f t="array" ref="AC134">_xlfn.XLOOKUP(AC$1&amp;$R134,$C$3:$C$1662&amp;$D$3:$D$1662,$E$3:$E$1662,0,0,1)</f>
        <v>10700</v>
      </c>
    </row>
    <row r="135" spans="3:29" x14ac:dyDescent="0.4">
      <c r="C135" t="s">
        <v>804</v>
      </c>
      <c r="D135" t="s">
        <v>638</v>
      </c>
      <c r="E135">
        <v>10700</v>
      </c>
      <c r="R135" t="s">
        <v>224</v>
      </c>
      <c r="S135" s="2">
        <f t="shared" si="15"/>
        <v>6542620</v>
      </c>
      <c r="T135" s="2">
        <f t="shared" si="16"/>
        <v>5328700</v>
      </c>
      <c r="U135" s="2">
        <f t="shared" si="16"/>
        <v>8437900</v>
      </c>
      <c r="V135" s="2">
        <f t="shared" si="16"/>
        <v>6608200</v>
      </c>
      <c r="W135" s="2">
        <f t="shared" si="16"/>
        <v>6350600</v>
      </c>
      <c r="X135" s="2">
        <f t="shared" si="16"/>
        <v>5987700</v>
      </c>
      <c r="Y135" s="2" cm="1">
        <f t="array" ref="Y135">_xlfn.XLOOKUP(Y$1&amp;$R135,$C$3:$C$1662&amp;$D$3:$D$1662,$E$3:$E$1662,0,0,1)</f>
        <v>9200</v>
      </c>
      <c r="Z135" s="2" cm="1">
        <f t="array" ref="Z135">_xlfn.XLOOKUP(Z$1&amp;$R135,$C$3:$C$1662&amp;$D$3:$D$1662,$E$3:$E$1662,0,0,1)</f>
        <v>36900</v>
      </c>
      <c r="AA135" s="2" cm="1">
        <f t="array" ref="AA135">_xlfn.XLOOKUP(AA$1&amp;$R135,$C$3:$C$1662&amp;$D$3:$D$1662,$E$3:$E$1662,0,0,1)</f>
        <v>19400</v>
      </c>
      <c r="AB135" s="2" cm="1">
        <f t="array" ref="AB135">_xlfn.XLOOKUP(AB$1&amp;$R135,$C$3:$C$1662&amp;$D$3:$D$1662,$E$3:$E$1662,0,0,1)</f>
        <v>46500</v>
      </c>
      <c r="AC135" s="2" cm="1">
        <f t="array" ref="AC135">_xlfn.XLOOKUP(AC$1&amp;$R135,$C$3:$C$1662&amp;$D$3:$D$1662,$E$3:$E$1662,0,0,1)</f>
        <v>6900</v>
      </c>
    </row>
    <row r="136" spans="3:29" x14ac:dyDescent="0.4">
      <c r="C136" t="s">
        <v>804</v>
      </c>
      <c r="D136" t="s">
        <v>639</v>
      </c>
      <c r="E136">
        <v>6900</v>
      </c>
      <c r="R136" t="s">
        <v>189</v>
      </c>
      <c r="S136" s="2">
        <f t="shared" si="15"/>
        <v>6563080</v>
      </c>
      <c r="T136" s="2">
        <f t="shared" si="16"/>
        <v>5343100</v>
      </c>
      <c r="U136" s="2">
        <f t="shared" si="16"/>
        <v>8462000</v>
      </c>
      <c r="V136" s="2">
        <f t="shared" si="16"/>
        <v>6635200</v>
      </c>
      <c r="W136" s="2">
        <f t="shared" si="16"/>
        <v>6379000</v>
      </c>
      <c r="X136" s="2">
        <f t="shared" si="16"/>
        <v>5996100</v>
      </c>
      <c r="Y136" s="2" cm="1">
        <f t="array" ref="Y136">_xlfn.XLOOKUP(Y$1&amp;$R136,$C$3:$C$1662&amp;$D$3:$D$1662,$E$3:$E$1662,0,0,1)</f>
        <v>14400</v>
      </c>
      <c r="Z136" s="2" cm="1">
        <f t="array" ref="Z136">_xlfn.XLOOKUP(Z$1&amp;$R136,$C$3:$C$1662&amp;$D$3:$D$1662,$E$3:$E$1662,0,0,1)</f>
        <v>24100</v>
      </c>
      <c r="AA136" s="2" cm="1">
        <f t="array" ref="AA136">_xlfn.XLOOKUP(AA$1&amp;$R136,$C$3:$C$1662&amp;$D$3:$D$1662,$E$3:$E$1662,0,0,1)</f>
        <v>27000</v>
      </c>
      <c r="AB136" s="2" cm="1">
        <f t="array" ref="AB136">_xlfn.XLOOKUP(AB$1&amp;$R136,$C$3:$C$1662&amp;$D$3:$D$1662,$E$3:$E$1662,0,0,1)</f>
        <v>28400</v>
      </c>
      <c r="AC136" s="2" cm="1">
        <f t="array" ref="AC136">_xlfn.XLOOKUP(AC$1&amp;$R136,$C$3:$C$1662&amp;$D$3:$D$1662,$E$3:$E$1662,0,0,1)</f>
        <v>8400</v>
      </c>
    </row>
    <row r="137" spans="3:29" x14ac:dyDescent="0.4">
      <c r="C137" t="s">
        <v>804</v>
      </c>
      <c r="D137" t="s">
        <v>640</v>
      </c>
      <c r="E137">
        <v>8400</v>
      </c>
      <c r="R137" t="s">
        <v>245</v>
      </c>
      <c r="S137" s="2">
        <f t="shared" si="15"/>
        <v>6588400</v>
      </c>
      <c r="T137" s="2">
        <f t="shared" si="16"/>
        <v>5368100</v>
      </c>
      <c r="U137" s="2">
        <f t="shared" si="16"/>
        <v>8479100</v>
      </c>
      <c r="V137" s="2">
        <f t="shared" si="16"/>
        <v>6661900</v>
      </c>
      <c r="W137" s="2">
        <f t="shared" si="16"/>
        <v>6419500</v>
      </c>
      <c r="X137" s="2">
        <f t="shared" si="16"/>
        <v>6013400</v>
      </c>
      <c r="Y137" s="2" cm="1">
        <f t="array" ref="Y137">_xlfn.XLOOKUP(Y$1&amp;$R137,$C$3:$C$1662&amp;$D$3:$D$1662,$E$3:$E$1662,0,0,1)</f>
        <v>25000</v>
      </c>
      <c r="Z137" s="2" cm="1">
        <f t="array" ref="Z137">_xlfn.XLOOKUP(Z$1&amp;$R137,$C$3:$C$1662&amp;$D$3:$D$1662,$E$3:$E$1662,0,0,1)</f>
        <v>17100</v>
      </c>
      <c r="AA137" s="2" cm="1">
        <f t="array" ref="AA137">_xlfn.XLOOKUP(AA$1&amp;$R137,$C$3:$C$1662&amp;$D$3:$D$1662,$E$3:$E$1662,0,0,1)</f>
        <v>26700</v>
      </c>
      <c r="AB137" s="2" cm="1">
        <f t="array" ref="AB137">_xlfn.XLOOKUP(AB$1&amp;$R137,$C$3:$C$1662&amp;$D$3:$D$1662,$E$3:$E$1662,0,0,1)</f>
        <v>40500</v>
      </c>
      <c r="AC137" s="2" cm="1">
        <f t="array" ref="AC137">_xlfn.XLOOKUP(AC$1&amp;$R137,$C$3:$C$1662&amp;$D$3:$D$1662,$E$3:$E$1662,0,0,1)</f>
        <v>17300</v>
      </c>
    </row>
    <row r="138" spans="3:29" x14ac:dyDescent="0.4">
      <c r="C138" t="s">
        <v>804</v>
      </c>
      <c r="D138" t="s">
        <v>641</v>
      </c>
      <c r="E138">
        <v>17300</v>
      </c>
      <c r="R138" t="s">
        <v>70</v>
      </c>
      <c r="S138" s="2">
        <f t="shared" si="15"/>
        <v>6609640</v>
      </c>
      <c r="T138" s="2">
        <f t="shared" si="16"/>
        <v>5376800</v>
      </c>
      <c r="U138" s="2">
        <f t="shared" si="16"/>
        <v>8497100</v>
      </c>
      <c r="V138" s="2">
        <f t="shared" si="16"/>
        <v>6681700</v>
      </c>
      <c r="W138" s="2">
        <f t="shared" si="16"/>
        <v>6456400</v>
      </c>
      <c r="X138" s="2">
        <f t="shared" si="16"/>
        <v>6036200</v>
      </c>
      <c r="Y138" s="2" cm="1">
        <f t="array" ref="Y138">_xlfn.XLOOKUP(Y$1&amp;$R138,$C$3:$C$1662&amp;$D$3:$D$1662,$E$3:$E$1662,0,0,1)</f>
        <v>8700</v>
      </c>
      <c r="Z138" s="2" cm="1">
        <f t="array" ref="Z138">_xlfn.XLOOKUP(Z$1&amp;$R138,$C$3:$C$1662&amp;$D$3:$D$1662,$E$3:$E$1662,0,0,1)</f>
        <v>18000</v>
      </c>
      <c r="AA138" s="2" cm="1">
        <f t="array" ref="AA138">_xlfn.XLOOKUP(AA$1&amp;$R138,$C$3:$C$1662&amp;$D$3:$D$1662,$E$3:$E$1662,0,0,1)</f>
        <v>19800</v>
      </c>
      <c r="AB138" s="2" cm="1">
        <f t="array" ref="AB138">_xlfn.XLOOKUP(AB$1&amp;$R138,$C$3:$C$1662&amp;$D$3:$D$1662,$E$3:$E$1662,0,0,1)</f>
        <v>36900</v>
      </c>
      <c r="AC138" s="2" cm="1">
        <f t="array" ref="AC138">_xlfn.XLOOKUP(AC$1&amp;$R138,$C$3:$C$1662&amp;$D$3:$D$1662,$E$3:$E$1662,0,0,1)</f>
        <v>22800</v>
      </c>
    </row>
    <row r="139" spans="3:29" x14ac:dyDescent="0.4">
      <c r="C139" t="s">
        <v>804</v>
      </c>
      <c r="D139" t="s">
        <v>642</v>
      </c>
      <c r="E139">
        <v>22800</v>
      </c>
      <c r="R139" t="s">
        <v>288</v>
      </c>
      <c r="S139" s="2">
        <f t="shared" si="15"/>
        <v>6624800</v>
      </c>
      <c r="T139" s="2">
        <f t="shared" si="16"/>
        <v>5387000</v>
      </c>
      <c r="U139" s="2">
        <f t="shared" si="16"/>
        <v>8512100</v>
      </c>
      <c r="V139" s="2">
        <f t="shared" si="16"/>
        <v>6712600</v>
      </c>
      <c r="W139" s="2">
        <f t="shared" si="16"/>
        <v>6470100</v>
      </c>
      <c r="X139" s="2">
        <f t="shared" si="16"/>
        <v>6042200</v>
      </c>
      <c r="Y139" s="2" cm="1">
        <f t="array" ref="Y139">_xlfn.XLOOKUP(Y$1&amp;$R139,$C$3:$C$1662&amp;$D$3:$D$1662,$E$3:$E$1662,0,0,1)</f>
        <v>10200</v>
      </c>
      <c r="Z139" s="2" cm="1">
        <f t="array" ref="Z139">_xlfn.XLOOKUP(Z$1&amp;$R139,$C$3:$C$1662&amp;$D$3:$D$1662,$E$3:$E$1662,0,0,1)</f>
        <v>15000</v>
      </c>
      <c r="AA139" s="2" cm="1">
        <f t="array" ref="AA139">_xlfn.XLOOKUP(AA$1&amp;$R139,$C$3:$C$1662&amp;$D$3:$D$1662,$E$3:$E$1662,0,0,1)</f>
        <v>30900</v>
      </c>
      <c r="AB139" s="2" cm="1">
        <f t="array" ref="AB139">_xlfn.XLOOKUP(AB$1&amp;$R139,$C$3:$C$1662&amp;$D$3:$D$1662,$E$3:$E$1662,0,0,1)</f>
        <v>13700</v>
      </c>
      <c r="AC139" s="2" cm="1">
        <f t="array" ref="AC139">_xlfn.XLOOKUP(AC$1&amp;$R139,$C$3:$C$1662&amp;$D$3:$D$1662,$E$3:$E$1662,0,0,1)</f>
        <v>6000</v>
      </c>
    </row>
    <row r="140" spans="3:29" x14ac:dyDescent="0.4">
      <c r="C140" t="s">
        <v>804</v>
      </c>
      <c r="D140" t="s">
        <v>643</v>
      </c>
      <c r="E140">
        <v>6000</v>
      </c>
      <c r="R140" t="s">
        <v>284</v>
      </c>
      <c r="S140" s="2">
        <f t="shared" si="15"/>
        <v>6644140</v>
      </c>
      <c r="T140" s="2">
        <f t="shared" si="16"/>
        <v>5395000</v>
      </c>
      <c r="U140" s="2">
        <f t="shared" si="16"/>
        <v>8544900</v>
      </c>
      <c r="V140" s="2">
        <f t="shared" si="16"/>
        <v>6738300</v>
      </c>
      <c r="W140" s="2">
        <f t="shared" si="16"/>
        <v>6491200</v>
      </c>
      <c r="X140" s="2">
        <f t="shared" si="16"/>
        <v>6051300</v>
      </c>
      <c r="Y140" s="2" cm="1">
        <f t="array" ref="Y140">_xlfn.XLOOKUP(Y$1&amp;$R140,$C$3:$C$1662&amp;$D$3:$D$1662,$E$3:$E$1662,0,0,1)</f>
        <v>8000</v>
      </c>
      <c r="Z140" s="2" cm="1">
        <f t="array" ref="Z140">_xlfn.XLOOKUP(Z$1&amp;$R140,$C$3:$C$1662&amp;$D$3:$D$1662,$E$3:$E$1662,0,0,1)</f>
        <v>32800</v>
      </c>
      <c r="AA140" s="2" cm="1">
        <f t="array" ref="AA140">_xlfn.XLOOKUP(AA$1&amp;$R140,$C$3:$C$1662&amp;$D$3:$D$1662,$E$3:$E$1662,0,0,1)</f>
        <v>25700</v>
      </c>
      <c r="AB140" s="2" cm="1">
        <f t="array" ref="AB140">_xlfn.XLOOKUP(AB$1&amp;$R140,$C$3:$C$1662&amp;$D$3:$D$1662,$E$3:$E$1662,0,0,1)</f>
        <v>21100</v>
      </c>
      <c r="AC140" s="2" cm="1">
        <f t="array" ref="AC140">_xlfn.XLOOKUP(AC$1&amp;$R140,$C$3:$C$1662&amp;$D$3:$D$1662,$E$3:$E$1662,0,0,1)</f>
        <v>9100</v>
      </c>
    </row>
    <row r="141" spans="3:29" x14ac:dyDescent="0.4">
      <c r="C141" t="s">
        <v>804</v>
      </c>
      <c r="D141" t="s">
        <v>644</v>
      </c>
      <c r="E141">
        <v>9100</v>
      </c>
      <c r="R141" t="s">
        <v>105</v>
      </c>
      <c r="S141" s="2">
        <f t="shared" si="15"/>
        <v>6665380</v>
      </c>
      <c r="T141" s="2">
        <f t="shared" si="16"/>
        <v>5406000</v>
      </c>
      <c r="U141" s="2">
        <f t="shared" si="16"/>
        <v>8583200</v>
      </c>
      <c r="V141" s="2">
        <f t="shared" si="16"/>
        <v>6761200</v>
      </c>
      <c r="W141" s="2">
        <f t="shared" si="16"/>
        <v>6506800</v>
      </c>
      <c r="X141" s="2">
        <f t="shared" si="16"/>
        <v>6069700</v>
      </c>
      <c r="Y141" s="2" cm="1">
        <f t="array" ref="Y141">_xlfn.XLOOKUP(Y$1&amp;$R141,$C$3:$C$1662&amp;$D$3:$D$1662,$E$3:$E$1662,0,0,1)</f>
        <v>11000</v>
      </c>
      <c r="Z141" s="2" cm="1">
        <f t="array" ref="Z141">_xlfn.XLOOKUP(Z$1&amp;$R141,$C$3:$C$1662&amp;$D$3:$D$1662,$E$3:$E$1662,0,0,1)</f>
        <v>38300</v>
      </c>
      <c r="AA141" s="2" cm="1">
        <f t="array" ref="AA141">_xlfn.XLOOKUP(AA$1&amp;$R141,$C$3:$C$1662&amp;$D$3:$D$1662,$E$3:$E$1662,0,0,1)</f>
        <v>22900</v>
      </c>
      <c r="AB141" s="2" cm="1">
        <f t="array" ref="AB141">_xlfn.XLOOKUP(AB$1&amp;$R141,$C$3:$C$1662&amp;$D$3:$D$1662,$E$3:$E$1662,0,0,1)</f>
        <v>15600</v>
      </c>
      <c r="AC141" s="2" cm="1">
        <f t="array" ref="AC141">_xlfn.XLOOKUP(AC$1&amp;$R141,$C$3:$C$1662&amp;$D$3:$D$1662,$E$3:$E$1662,0,0,1)</f>
        <v>18400</v>
      </c>
    </row>
    <row r="142" spans="3:29" x14ac:dyDescent="0.4">
      <c r="C142" t="s">
        <v>804</v>
      </c>
      <c r="D142" t="s">
        <v>645</v>
      </c>
      <c r="E142">
        <v>18400</v>
      </c>
      <c r="R142" t="s">
        <v>42</v>
      </c>
      <c r="S142" s="2">
        <f t="shared" si="15"/>
        <v>6688280</v>
      </c>
      <c r="T142" s="2">
        <f t="shared" si="16"/>
        <v>5422300</v>
      </c>
      <c r="U142" s="2">
        <f t="shared" si="16"/>
        <v>8617700</v>
      </c>
      <c r="V142" s="2">
        <f t="shared" si="16"/>
        <v>6789600</v>
      </c>
      <c r="W142" s="2">
        <f t="shared" si="16"/>
        <v>6534300</v>
      </c>
      <c r="X142" s="2">
        <f t="shared" si="16"/>
        <v>6077500</v>
      </c>
      <c r="Y142" s="2" cm="1">
        <f t="array" ref="Y142">_xlfn.XLOOKUP(Y$1&amp;$R142,$C$3:$C$1662&amp;$D$3:$D$1662,$E$3:$E$1662,0,0,1)</f>
        <v>16300</v>
      </c>
      <c r="Z142" s="2" cm="1">
        <f t="array" ref="Z142">_xlfn.XLOOKUP(Z$1&amp;$R142,$C$3:$C$1662&amp;$D$3:$D$1662,$E$3:$E$1662,0,0,1)</f>
        <v>34500</v>
      </c>
      <c r="AA142" s="2" cm="1">
        <f t="array" ref="AA142">_xlfn.XLOOKUP(AA$1&amp;$R142,$C$3:$C$1662&amp;$D$3:$D$1662,$E$3:$E$1662,0,0,1)</f>
        <v>28400</v>
      </c>
      <c r="AB142" s="2" cm="1">
        <f t="array" ref="AB142">_xlfn.XLOOKUP(AB$1&amp;$R142,$C$3:$C$1662&amp;$D$3:$D$1662,$E$3:$E$1662,0,0,1)</f>
        <v>27500</v>
      </c>
      <c r="AC142" s="2" cm="1">
        <f t="array" ref="AC142">_xlfn.XLOOKUP(AC$1&amp;$R142,$C$3:$C$1662&amp;$D$3:$D$1662,$E$3:$E$1662,0,0,1)</f>
        <v>7800</v>
      </c>
    </row>
    <row r="143" spans="3:29" x14ac:dyDescent="0.4">
      <c r="C143" t="s">
        <v>804</v>
      </c>
      <c r="D143" t="s">
        <v>646</v>
      </c>
      <c r="E143">
        <v>7800</v>
      </c>
      <c r="R143" t="s">
        <v>111</v>
      </c>
      <c r="S143" s="2">
        <f t="shared" si="15"/>
        <v>6710900</v>
      </c>
      <c r="T143" s="2">
        <f t="shared" si="16"/>
        <v>5435100</v>
      </c>
      <c r="U143" s="2">
        <f t="shared" si="16"/>
        <v>8647800</v>
      </c>
      <c r="V143" s="2">
        <f t="shared" si="16"/>
        <v>6806400</v>
      </c>
      <c r="W143" s="2">
        <f t="shared" si="16"/>
        <v>6563700</v>
      </c>
      <c r="X143" s="2">
        <f t="shared" si="16"/>
        <v>6101500</v>
      </c>
      <c r="Y143" s="2" cm="1">
        <f t="array" ref="Y143">_xlfn.XLOOKUP(Y$1&amp;$R143,$C$3:$C$1662&amp;$D$3:$D$1662,$E$3:$E$1662,0,0,1)</f>
        <v>12800</v>
      </c>
      <c r="Z143" s="2" cm="1">
        <f t="array" ref="Z143">_xlfn.XLOOKUP(Z$1&amp;$R143,$C$3:$C$1662&amp;$D$3:$D$1662,$E$3:$E$1662,0,0,1)</f>
        <v>30100</v>
      </c>
      <c r="AA143" s="2" cm="1">
        <f t="array" ref="AA143">_xlfn.XLOOKUP(AA$1&amp;$R143,$C$3:$C$1662&amp;$D$3:$D$1662,$E$3:$E$1662,0,0,1)</f>
        <v>16800</v>
      </c>
      <c r="AB143" s="2" cm="1">
        <f t="array" ref="AB143">_xlfn.XLOOKUP(AB$1&amp;$R143,$C$3:$C$1662&amp;$D$3:$D$1662,$E$3:$E$1662,0,0,1)</f>
        <v>29400</v>
      </c>
      <c r="AC143" s="2" cm="1">
        <f t="array" ref="AC143">_xlfn.XLOOKUP(AC$1&amp;$R143,$C$3:$C$1662&amp;$D$3:$D$1662,$E$3:$E$1662,0,0,1)</f>
        <v>24000</v>
      </c>
    </row>
    <row r="144" spans="3:29" x14ac:dyDescent="0.4">
      <c r="C144" t="s">
        <v>804</v>
      </c>
      <c r="D144" t="s">
        <v>647</v>
      </c>
      <c r="E144">
        <v>24000</v>
      </c>
      <c r="R144" t="s">
        <v>186</v>
      </c>
      <c r="S144" s="2">
        <f t="shared" si="15"/>
        <v>6728720</v>
      </c>
      <c r="T144" s="2">
        <f t="shared" si="16"/>
        <v>5449000</v>
      </c>
      <c r="U144" s="2">
        <f t="shared" si="16"/>
        <v>8664000</v>
      </c>
      <c r="V144" s="2">
        <f t="shared" si="16"/>
        <v>6819700</v>
      </c>
      <c r="W144" s="2">
        <f t="shared" si="16"/>
        <v>6584900</v>
      </c>
      <c r="X144" s="2">
        <f t="shared" si="16"/>
        <v>6126000</v>
      </c>
      <c r="Y144" s="2" cm="1">
        <f t="array" ref="Y144">_xlfn.XLOOKUP(Y$1&amp;$R144,$C$3:$C$1662&amp;$D$3:$D$1662,$E$3:$E$1662,0,0,1)</f>
        <v>13900</v>
      </c>
      <c r="Z144" s="2" cm="1">
        <f t="array" ref="Z144">_xlfn.XLOOKUP(Z$1&amp;$R144,$C$3:$C$1662&amp;$D$3:$D$1662,$E$3:$E$1662,0,0,1)</f>
        <v>16200</v>
      </c>
      <c r="AA144" s="2" cm="1">
        <f t="array" ref="AA144">_xlfn.XLOOKUP(AA$1&amp;$R144,$C$3:$C$1662&amp;$D$3:$D$1662,$E$3:$E$1662,0,0,1)</f>
        <v>13300</v>
      </c>
      <c r="AB144" s="2" cm="1">
        <f t="array" ref="AB144">_xlfn.XLOOKUP(AB$1&amp;$R144,$C$3:$C$1662&amp;$D$3:$D$1662,$E$3:$E$1662,0,0,1)</f>
        <v>21200</v>
      </c>
      <c r="AC144" s="2" cm="1">
        <f t="array" ref="AC144">_xlfn.XLOOKUP(AC$1&amp;$R144,$C$3:$C$1662&amp;$D$3:$D$1662,$E$3:$E$1662,0,0,1)</f>
        <v>24500</v>
      </c>
    </row>
    <row r="145" spans="3:29" x14ac:dyDescent="0.4">
      <c r="C145" t="s">
        <v>804</v>
      </c>
      <c r="D145" t="s">
        <v>648</v>
      </c>
      <c r="E145">
        <v>24500</v>
      </c>
      <c r="R145" t="s">
        <v>68</v>
      </c>
      <c r="S145" s="2">
        <f t="shared" si="15"/>
        <v>6745700</v>
      </c>
      <c r="T145" s="2">
        <f t="shared" si="16"/>
        <v>5457100</v>
      </c>
      <c r="U145" s="2">
        <f t="shared" si="16"/>
        <v>8695600</v>
      </c>
      <c r="V145" s="2">
        <f t="shared" si="16"/>
        <v>6831500</v>
      </c>
      <c r="W145" s="2">
        <f t="shared" si="16"/>
        <v>6596300</v>
      </c>
      <c r="X145" s="2">
        <f t="shared" si="16"/>
        <v>6148000</v>
      </c>
      <c r="Y145" s="2" cm="1">
        <f t="array" ref="Y145">_xlfn.XLOOKUP(Y$1&amp;$R145,$C$3:$C$1662&amp;$D$3:$D$1662,$E$3:$E$1662,0,0,1)</f>
        <v>8100</v>
      </c>
      <c r="Z145" s="2" cm="1">
        <f t="array" ref="Z145">_xlfn.XLOOKUP(Z$1&amp;$R145,$C$3:$C$1662&amp;$D$3:$D$1662,$E$3:$E$1662,0,0,1)</f>
        <v>31600</v>
      </c>
      <c r="AA145" s="2" cm="1">
        <f t="array" ref="AA145">_xlfn.XLOOKUP(AA$1&amp;$R145,$C$3:$C$1662&amp;$D$3:$D$1662,$E$3:$E$1662,0,0,1)</f>
        <v>11800</v>
      </c>
      <c r="AB145" s="2" cm="1">
        <f t="array" ref="AB145">_xlfn.XLOOKUP(AB$1&amp;$R145,$C$3:$C$1662&amp;$D$3:$D$1662,$E$3:$E$1662,0,0,1)</f>
        <v>11400</v>
      </c>
      <c r="AC145" s="2" cm="1">
        <f t="array" ref="AC145">_xlfn.XLOOKUP(AC$1&amp;$R145,$C$3:$C$1662&amp;$D$3:$D$1662,$E$3:$E$1662,0,0,1)</f>
        <v>22000</v>
      </c>
    </row>
    <row r="146" spans="3:29" x14ac:dyDescent="0.4">
      <c r="C146" t="s">
        <v>804</v>
      </c>
      <c r="D146" t="s">
        <v>649</v>
      </c>
      <c r="E146">
        <v>22000</v>
      </c>
      <c r="R146" t="s">
        <v>237</v>
      </c>
      <c r="S146" s="2">
        <f t="shared" si="15"/>
        <v>6761380</v>
      </c>
      <c r="T146" s="2">
        <f t="shared" si="16"/>
        <v>5464200</v>
      </c>
      <c r="U146" s="2">
        <f t="shared" si="16"/>
        <v>8722600</v>
      </c>
      <c r="V146" s="2">
        <f t="shared" si="16"/>
        <v>6856100</v>
      </c>
      <c r="W146" s="2">
        <f t="shared" si="16"/>
        <v>6606700</v>
      </c>
      <c r="X146" s="2">
        <f t="shared" si="16"/>
        <v>6157300</v>
      </c>
      <c r="Y146" s="2" cm="1">
        <f t="array" ref="Y146">_xlfn.XLOOKUP(Y$1&amp;$R146,$C$3:$C$1662&amp;$D$3:$D$1662,$E$3:$E$1662,0,0,1)</f>
        <v>7100</v>
      </c>
      <c r="Z146" s="2" cm="1">
        <f t="array" ref="Z146">_xlfn.XLOOKUP(Z$1&amp;$R146,$C$3:$C$1662&amp;$D$3:$D$1662,$E$3:$E$1662,0,0,1)</f>
        <v>27000</v>
      </c>
      <c r="AA146" s="2" cm="1">
        <f t="array" ref="AA146">_xlfn.XLOOKUP(AA$1&amp;$R146,$C$3:$C$1662&amp;$D$3:$D$1662,$E$3:$E$1662,0,0,1)</f>
        <v>24600</v>
      </c>
      <c r="AB146" s="2" cm="1">
        <f t="array" ref="AB146">_xlfn.XLOOKUP(AB$1&amp;$R146,$C$3:$C$1662&amp;$D$3:$D$1662,$E$3:$E$1662,0,0,1)</f>
        <v>10400</v>
      </c>
      <c r="AC146" s="2" cm="1">
        <f t="array" ref="AC146">_xlfn.XLOOKUP(AC$1&amp;$R146,$C$3:$C$1662&amp;$D$3:$D$1662,$E$3:$E$1662,0,0,1)</f>
        <v>9300</v>
      </c>
    </row>
    <row r="147" spans="3:29" x14ac:dyDescent="0.4">
      <c r="C147" t="s">
        <v>804</v>
      </c>
      <c r="D147" t="s">
        <v>650</v>
      </c>
      <c r="E147">
        <v>9300</v>
      </c>
      <c r="R147" t="s">
        <v>197</v>
      </c>
      <c r="S147" s="2">
        <f t="shared" si="15"/>
        <v>6781180</v>
      </c>
      <c r="T147" s="2">
        <f t="shared" si="16"/>
        <v>5477900</v>
      </c>
      <c r="U147" s="2">
        <f t="shared" si="16"/>
        <v>8741800</v>
      </c>
      <c r="V147" s="2">
        <f t="shared" si="16"/>
        <v>6869500</v>
      </c>
      <c r="W147" s="2">
        <f t="shared" si="16"/>
        <v>6623400</v>
      </c>
      <c r="X147" s="2">
        <f t="shared" si="16"/>
        <v>6193300</v>
      </c>
      <c r="Y147" s="2" cm="1">
        <f t="array" ref="Y147">_xlfn.XLOOKUP(Y$1&amp;$R147,$C$3:$C$1662&amp;$D$3:$D$1662,$E$3:$E$1662,0,0,1)</f>
        <v>13700</v>
      </c>
      <c r="Z147" s="2" cm="1">
        <f t="array" ref="Z147">_xlfn.XLOOKUP(Z$1&amp;$R147,$C$3:$C$1662&amp;$D$3:$D$1662,$E$3:$E$1662,0,0,1)</f>
        <v>19200</v>
      </c>
      <c r="AA147" s="2" cm="1">
        <f t="array" ref="AA147">_xlfn.XLOOKUP(AA$1&amp;$R147,$C$3:$C$1662&amp;$D$3:$D$1662,$E$3:$E$1662,0,0,1)</f>
        <v>13400</v>
      </c>
      <c r="AB147" s="2" cm="1">
        <f t="array" ref="AB147">_xlfn.XLOOKUP(AB$1&amp;$R147,$C$3:$C$1662&amp;$D$3:$D$1662,$E$3:$E$1662,0,0,1)</f>
        <v>16700</v>
      </c>
      <c r="AC147" s="2" cm="1">
        <f t="array" ref="AC147">_xlfn.XLOOKUP(AC$1&amp;$R147,$C$3:$C$1662&amp;$D$3:$D$1662,$E$3:$E$1662,0,0,1)</f>
        <v>36000</v>
      </c>
    </row>
    <row r="148" spans="3:29" x14ac:dyDescent="0.4">
      <c r="C148" t="s">
        <v>804</v>
      </c>
      <c r="D148" t="s">
        <v>651</v>
      </c>
      <c r="E148">
        <v>36000</v>
      </c>
      <c r="R148" t="s">
        <v>50</v>
      </c>
      <c r="S148" s="2">
        <f t="shared" si="15"/>
        <v>6793320</v>
      </c>
      <c r="T148" s="2">
        <f t="shared" ref="T148:X163" si="17">T147+Y148</f>
        <v>5486800</v>
      </c>
      <c r="U148" s="2">
        <f t="shared" si="17"/>
        <v>8753500</v>
      </c>
      <c r="V148" s="2">
        <f t="shared" si="17"/>
        <v>6880000</v>
      </c>
      <c r="W148" s="2">
        <f t="shared" si="17"/>
        <v>6643000</v>
      </c>
      <c r="X148" s="2">
        <f t="shared" si="17"/>
        <v>6203300</v>
      </c>
      <c r="Y148" s="2" cm="1">
        <f t="array" ref="Y148">_xlfn.XLOOKUP(Y$1&amp;$R148,$C$3:$C$1662&amp;$D$3:$D$1662,$E$3:$E$1662,0,0,1)</f>
        <v>8900</v>
      </c>
      <c r="Z148" s="2" cm="1">
        <f t="array" ref="Z148">_xlfn.XLOOKUP(Z$1&amp;$R148,$C$3:$C$1662&amp;$D$3:$D$1662,$E$3:$E$1662,0,0,1)</f>
        <v>11700</v>
      </c>
      <c r="AA148" s="2" cm="1">
        <f t="array" ref="AA148">_xlfn.XLOOKUP(AA$1&amp;$R148,$C$3:$C$1662&amp;$D$3:$D$1662,$E$3:$E$1662,0,0,1)</f>
        <v>10500</v>
      </c>
      <c r="AB148" s="2" cm="1">
        <f t="array" ref="AB148">_xlfn.XLOOKUP(AB$1&amp;$R148,$C$3:$C$1662&amp;$D$3:$D$1662,$E$3:$E$1662,0,0,1)</f>
        <v>19600</v>
      </c>
      <c r="AC148" s="2" cm="1">
        <f t="array" ref="AC148">_xlfn.XLOOKUP(AC$1&amp;$R148,$C$3:$C$1662&amp;$D$3:$D$1662,$E$3:$E$1662,0,0,1)</f>
        <v>10000</v>
      </c>
    </row>
    <row r="149" spans="3:29" x14ac:dyDescent="0.4">
      <c r="C149" t="s">
        <v>804</v>
      </c>
      <c r="D149" t="s">
        <v>652</v>
      </c>
      <c r="E149">
        <v>10000</v>
      </c>
      <c r="R149" t="s">
        <v>7</v>
      </c>
      <c r="S149" s="2">
        <f t="shared" si="15"/>
        <v>6805020</v>
      </c>
      <c r="T149" s="2">
        <f t="shared" si="17"/>
        <v>5495500</v>
      </c>
      <c r="U149" s="2">
        <f t="shared" si="17"/>
        <v>8771100</v>
      </c>
      <c r="V149" s="2">
        <f t="shared" si="17"/>
        <v>6893000</v>
      </c>
      <c r="W149" s="2">
        <f t="shared" si="17"/>
        <v>6652700</v>
      </c>
      <c r="X149" s="2">
        <f t="shared" si="17"/>
        <v>6212800</v>
      </c>
      <c r="Y149" s="2" cm="1">
        <f t="array" ref="Y149">_xlfn.XLOOKUP(Y$1&amp;$R149,$C$3:$C$1662&amp;$D$3:$D$1662,$E$3:$E$1662,0,0,1)</f>
        <v>8700</v>
      </c>
      <c r="Z149" s="2" cm="1">
        <f t="array" ref="Z149">_xlfn.XLOOKUP(Z$1&amp;$R149,$C$3:$C$1662&amp;$D$3:$D$1662,$E$3:$E$1662,0,0,1)</f>
        <v>17600</v>
      </c>
      <c r="AA149" s="2" cm="1">
        <f t="array" ref="AA149">_xlfn.XLOOKUP(AA$1&amp;$R149,$C$3:$C$1662&amp;$D$3:$D$1662,$E$3:$E$1662,0,0,1)</f>
        <v>13000</v>
      </c>
      <c r="AB149" s="2" cm="1">
        <f t="array" ref="AB149">_xlfn.XLOOKUP(AB$1&amp;$R149,$C$3:$C$1662&amp;$D$3:$D$1662,$E$3:$E$1662,0,0,1)</f>
        <v>9700</v>
      </c>
      <c r="AC149" s="2" cm="1">
        <f t="array" ref="AC149">_xlfn.XLOOKUP(AC$1&amp;$R149,$C$3:$C$1662&amp;$D$3:$D$1662,$E$3:$E$1662,0,0,1)</f>
        <v>9500</v>
      </c>
    </row>
    <row r="150" spans="3:29" x14ac:dyDescent="0.4">
      <c r="C150" t="s">
        <v>804</v>
      </c>
      <c r="D150" t="s">
        <v>653</v>
      </c>
      <c r="E150">
        <v>9500</v>
      </c>
      <c r="R150" t="s">
        <v>46</v>
      </c>
      <c r="S150" s="2">
        <f t="shared" si="15"/>
        <v>6816940</v>
      </c>
      <c r="T150" s="2">
        <f t="shared" si="17"/>
        <v>5508200</v>
      </c>
      <c r="U150" s="2">
        <f t="shared" si="17"/>
        <v>8787500</v>
      </c>
      <c r="V150" s="2">
        <f t="shared" si="17"/>
        <v>6902000</v>
      </c>
      <c r="W150" s="2">
        <f t="shared" si="17"/>
        <v>6660700</v>
      </c>
      <c r="X150" s="2">
        <f t="shared" si="17"/>
        <v>6226300</v>
      </c>
      <c r="Y150" s="2" cm="1">
        <f t="array" ref="Y150">_xlfn.XLOOKUP(Y$1&amp;$R150,$C$3:$C$1662&amp;$D$3:$D$1662,$E$3:$E$1662,0,0,1)</f>
        <v>12700</v>
      </c>
      <c r="Z150" s="2" cm="1">
        <f t="array" ref="Z150">_xlfn.XLOOKUP(Z$1&amp;$R150,$C$3:$C$1662&amp;$D$3:$D$1662,$E$3:$E$1662,0,0,1)</f>
        <v>16400</v>
      </c>
      <c r="AA150" s="2" cm="1">
        <f t="array" ref="AA150">_xlfn.XLOOKUP(AA$1&amp;$R150,$C$3:$C$1662&amp;$D$3:$D$1662,$E$3:$E$1662,0,0,1)</f>
        <v>9000</v>
      </c>
      <c r="AB150" s="2" cm="1">
        <f t="array" ref="AB150">_xlfn.XLOOKUP(AB$1&amp;$R150,$C$3:$C$1662&amp;$D$3:$D$1662,$E$3:$E$1662,0,0,1)</f>
        <v>8000</v>
      </c>
      <c r="AC150" s="2" cm="1">
        <f t="array" ref="AC150">_xlfn.XLOOKUP(AC$1&amp;$R150,$C$3:$C$1662&amp;$D$3:$D$1662,$E$3:$E$1662,0,0,1)</f>
        <v>13500</v>
      </c>
    </row>
    <row r="151" spans="3:29" x14ac:dyDescent="0.4">
      <c r="C151" t="s">
        <v>804</v>
      </c>
      <c r="D151" t="s">
        <v>654</v>
      </c>
      <c r="E151">
        <v>13500</v>
      </c>
      <c r="R151" t="s">
        <v>74</v>
      </c>
      <c r="S151" s="2">
        <f t="shared" si="15"/>
        <v>6835180</v>
      </c>
      <c r="T151" s="2">
        <f t="shared" si="17"/>
        <v>5536300</v>
      </c>
      <c r="U151" s="2">
        <f t="shared" si="17"/>
        <v>8804400</v>
      </c>
      <c r="V151" s="2">
        <f t="shared" si="17"/>
        <v>6918100</v>
      </c>
      <c r="W151" s="2">
        <f t="shared" si="17"/>
        <v>6669500</v>
      </c>
      <c r="X151" s="2">
        <f t="shared" si="17"/>
        <v>6247600</v>
      </c>
      <c r="Y151" s="2" cm="1">
        <f t="array" ref="Y151">_xlfn.XLOOKUP(Y$1&amp;$R151,$C$3:$C$1662&amp;$D$3:$D$1662,$E$3:$E$1662,0,0,1)</f>
        <v>28100</v>
      </c>
      <c r="Z151" s="2" cm="1">
        <f t="array" ref="Z151">_xlfn.XLOOKUP(Z$1&amp;$R151,$C$3:$C$1662&amp;$D$3:$D$1662,$E$3:$E$1662,0,0,1)</f>
        <v>16900</v>
      </c>
      <c r="AA151" s="2" cm="1">
        <f t="array" ref="AA151">_xlfn.XLOOKUP(AA$1&amp;$R151,$C$3:$C$1662&amp;$D$3:$D$1662,$E$3:$E$1662,0,0,1)</f>
        <v>16100</v>
      </c>
      <c r="AB151" s="2" cm="1">
        <f t="array" ref="AB151">_xlfn.XLOOKUP(AB$1&amp;$R151,$C$3:$C$1662&amp;$D$3:$D$1662,$E$3:$E$1662,0,0,1)</f>
        <v>8800</v>
      </c>
      <c r="AC151" s="2" cm="1">
        <f t="array" ref="AC151">_xlfn.XLOOKUP(AC$1&amp;$R151,$C$3:$C$1662&amp;$D$3:$D$1662,$E$3:$E$1662,0,0,1)</f>
        <v>21300</v>
      </c>
    </row>
    <row r="152" spans="3:29" x14ac:dyDescent="0.4">
      <c r="C152" t="s">
        <v>804</v>
      </c>
      <c r="D152" t="s">
        <v>655</v>
      </c>
      <c r="E152">
        <v>21300</v>
      </c>
      <c r="R152" t="s">
        <v>8</v>
      </c>
      <c r="S152" s="2">
        <f t="shared" si="15"/>
        <v>6843120</v>
      </c>
      <c r="T152" s="2">
        <f t="shared" si="17"/>
        <v>5550000</v>
      </c>
      <c r="U152" s="2">
        <f t="shared" si="17"/>
        <v>8810600</v>
      </c>
      <c r="V152" s="2">
        <f t="shared" si="17"/>
        <v>6923500</v>
      </c>
      <c r="W152" s="2">
        <f t="shared" si="17"/>
        <v>6674300</v>
      </c>
      <c r="X152" s="2">
        <f t="shared" si="17"/>
        <v>6257200</v>
      </c>
      <c r="Y152" s="2" cm="1">
        <f t="array" ref="Y152">_xlfn.XLOOKUP(Y$1&amp;$R152,$C$3:$C$1662&amp;$D$3:$D$1662,$E$3:$E$1662,0,0,1)</f>
        <v>13700</v>
      </c>
      <c r="Z152" s="2" cm="1">
        <f t="array" ref="Z152">_xlfn.XLOOKUP(Z$1&amp;$R152,$C$3:$C$1662&amp;$D$3:$D$1662,$E$3:$E$1662,0,0,1)</f>
        <v>6200</v>
      </c>
      <c r="AA152" s="2" cm="1">
        <f t="array" ref="AA152">_xlfn.XLOOKUP(AA$1&amp;$R152,$C$3:$C$1662&amp;$D$3:$D$1662,$E$3:$E$1662,0,0,1)</f>
        <v>5400</v>
      </c>
      <c r="AB152" s="2" cm="1">
        <f t="array" ref="AB152">_xlfn.XLOOKUP(AB$1&amp;$R152,$C$3:$C$1662&amp;$D$3:$D$1662,$E$3:$E$1662,0,0,1)</f>
        <v>4800</v>
      </c>
      <c r="AC152" s="2" cm="1">
        <f t="array" ref="AC152">_xlfn.XLOOKUP(AC$1&amp;$R152,$C$3:$C$1662&amp;$D$3:$D$1662,$E$3:$E$1662,0,0,1)</f>
        <v>9600</v>
      </c>
    </row>
    <row r="153" spans="3:29" x14ac:dyDescent="0.4">
      <c r="C153" t="s">
        <v>804</v>
      </c>
      <c r="D153" t="s">
        <v>656</v>
      </c>
      <c r="E153">
        <v>9600</v>
      </c>
      <c r="R153" t="s">
        <v>9</v>
      </c>
      <c r="S153" s="2">
        <f t="shared" si="15"/>
        <v>7041460</v>
      </c>
      <c r="T153" s="2">
        <f t="shared" si="17"/>
        <v>5849400</v>
      </c>
      <c r="U153" s="2">
        <f t="shared" si="17"/>
        <v>9169700</v>
      </c>
      <c r="V153" s="2">
        <f t="shared" si="17"/>
        <v>7023200</v>
      </c>
      <c r="W153" s="2">
        <f t="shared" si="17"/>
        <v>6769900</v>
      </c>
      <c r="X153" s="2">
        <f t="shared" si="17"/>
        <v>6395100</v>
      </c>
      <c r="Y153" s="2" cm="1">
        <f t="array" ref="Y153">_xlfn.XLOOKUP(Y$1&amp;$R153,$C$3:$C$1662&amp;$D$3:$D$1662,$E$3:$E$1662,0,0,1)</f>
        <v>299400</v>
      </c>
      <c r="Z153" s="2" cm="1">
        <f t="array" ref="Z153">_xlfn.XLOOKUP(Z$1&amp;$R153,$C$3:$C$1662&amp;$D$3:$D$1662,$E$3:$E$1662,0,0,1)</f>
        <v>359100</v>
      </c>
      <c r="AA153" s="2" cm="1">
        <f t="array" ref="AA153">_xlfn.XLOOKUP(AA$1&amp;$R153,$C$3:$C$1662&amp;$D$3:$D$1662,$E$3:$E$1662,0,0,1)</f>
        <v>99700</v>
      </c>
      <c r="AB153" s="2" cm="1">
        <f t="array" ref="AB153">_xlfn.XLOOKUP(AB$1&amp;$R153,$C$3:$C$1662&amp;$D$3:$D$1662,$E$3:$E$1662,0,0,1)</f>
        <v>95600</v>
      </c>
      <c r="AC153" s="2" cm="1">
        <f t="array" ref="AC153">_xlfn.XLOOKUP(AC$1&amp;$R153,$C$3:$C$1662&amp;$D$3:$D$1662,$E$3:$E$1662,0,0,1)</f>
        <v>137900</v>
      </c>
    </row>
    <row r="154" spans="3:29" x14ac:dyDescent="0.4">
      <c r="C154" t="s">
        <v>804</v>
      </c>
      <c r="D154" t="s">
        <v>657</v>
      </c>
      <c r="E154">
        <v>137900</v>
      </c>
      <c r="R154" t="s">
        <v>81</v>
      </c>
      <c r="S154" s="2">
        <f t="shared" si="15"/>
        <v>7104420</v>
      </c>
      <c r="T154" s="2">
        <f t="shared" si="17"/>
        <v>5970700</v>
      </c>
      <c r="U154" s="2">
        <f t="shared" si="17"/>
        <v>9228400</v>
      </c>
      <c r="V154" s="2">
        <f t="shared" si="17"/>
        <v>7050800</v>
      </c>
      <c r="W154" s="2">
        <f t="shared" si="17"/>
        <v>6805400</v>
      </c>
      <c r="X154" s="2">
        <f t="shared" si="17"/>
        <v>6466800</v>
      </c>
      <c r="Y154" s="2" cm="1">
        <f t="array" ref="Y154">_xlfn.XLOOKUP(Y$1&amp;$R154,$C$3:$C$1662&amp;$D$3:$D$1662,$E$3:$E$1662,0,0,1)</f>
        <v>121300</v>
      </c>
      <c r="Z154" s="2" cm="1">
        <f t="array" ref="Z154">_xlfn.XLOOKUP(Z$1&amp;$R154,$C$3:$C$1662&amp;$D$3:$D$1662,$E$3:$E$1662,0,0,1)</f>
        <v>58700</v>
      </c>
      <c r="AA154" s="2" cm="1">
        <f t="array" ref="AA154">_xlfn.XLOOKUP(AA$1&amp;$R154,$C$3:$C$1662&amp;$D$3:$D$1662,$E$3:$E$1662,0,0,1)</f>
        <v>27600</v>
      </c>
      <c r="AB154" s="2" cm="1">
        <f t="array" ref="AB154">_xlfn.XLOOKUP(AB$1&amp;$R154,$C$3:$C$1662&amp;$D$3:$D$1662,$E$3:$E$1662,0,0,1)</f>
        <v>35500</v>
      </c>
      <c r="AC154" s="2" cm="1">
        <f t="array" ref="AC154">_xlfn.XLOOKUP(AC$1&amp;$R154,$C$3:$C$1662&amp;$D$3:$D$1662,$E$3:$E$1662,0,0,1)</f>
        <v>71700</v>
      </c>
    </row>
    <row r="155" spans="3:29" x14ac:dyDescent="0.4">
      <c r="C155" t="s">
        <v>804</v>
      </c>
      <c r="D155" t="s">
        <v>658</v>
      </c>
      <c r="E155">
        <v>71700</v>
      </c>
      <c r="R155" t="s">
        <v>30</v>
      </c>
      <c r="S155" s="2">
        <f t="shared" si="15"/>
        <v>7133060</v>
      </c>
      <c r="T155" s="2">
        <f t="shared" si="17"/>
        <v>5999200</v>
      </c>
      <c r="U155" s="2">
        <f t="shared" si="17"/>
        <v>9258700</v>
      </c>
      <c r="V155" s="2">
        <f t="shared" si="17"/>
        <v>7066300</v>
      </c>
      <c r="W155" s="2">
        <f t="shared" si="17"/>
        <v>6824600</v>
      </c>
      <c r="X155" s="2">
        <f t="shared" si="17"/>
        <v>6516500</v>
      </c>
      <c r="Y155" s="2" cm="1">
        <f t="array" ref="Y155">_xlfn.XLOOKUP(Y$1&amp;$R155,$C$3:$C$1662&amp;$D$3:$D$1662,$E$3:$E$1662,0,0,1)</f>
        <v>28500</v>
      </c>
      <c r="Z155" s="2" cm="1">
        <f t="array" ref="Z155">_xlfn.XLOOKUP(Z$1&amp;$R155,$C$3:$C$1662&amp;$D$3:$D$1662,$E$3:$E$1662,0,0,1)</f>
        <v>30300</v>
      </c>
      <c r="AA155" s="2" cm="1">
        <f t="array" ref="AA155">_xlfn.XLOOKUP(AA$1&amp;$R155,$C$3:$C$1662&amp;$D$3:$D$1662,$E$3:$E$1662,0,0,1)</f>
        <v>15500</v>
      </c>
      <c r="AB155" s="2" cm="1">
        <f t="array" ref="AB155">_xlfn.XLOOKUP(AB$1&amp;$R155,$C$3:$C$1662&amp;$D$3:$D$1662,$E$3:$E$1662,0,0,1)</f>
        <v>19200</v>
      </c>
      <c r="AC155" s="2" cm="1">
        <f t="array" ref="AC155">_xlfn.XLOOKUP(AC$1&amp;$R155,$C$3:$C$1662&amp;$D$3:$D$1662,$E$3:$E$1662,0,0,1)</f>
        <v>49700</v>
      </c>
    </row>
    <row r="156" spans="3:29" x14ac:dyDescent="0.4">
      <c r="C156" t="s">
        <v>804</v>
      </c>
      <c r="D156" t="s">
        <v>659</v>
      </c>
      <c r="E156">
        <v>49700</v>
      </c>
      <c r="R156" t="s">
        <v>157</v>
      </c>
      <c r="S156" s="2">
        <f t="shared" si="15"/>
        <v>7163080</v>
      </c>
      <c r="T156" s="2">
        <f t="shared" si="17"/>
        <v>6037100</v>
      </c>
      <c r="U156" s="2">
        <f t="shared" si="17"/>
        <v>9292500</v>
      </c>
      <c r="V156" s="2">
        <f t="shared" si="17"/>
        <v>7079900</v>
      </c>
      <c r="W156" s="2">
        <f t="shared" si="17"/>
        <v>6848300</v>
      </c>
      <c r="X156" s="2">
        <f t="shared" si="17"/>
        <v>6557600</v>
      </c>
      <c r="Y156" s="2" cm="1">
        <f t="array" ref="Y156">_xlfn.XLOOKUP(Y$1&amp;$R156,$C$3:$C$1662&amp;$D$3:$D$1662,$E$3:$E$1662,0,0,1)</f>
        <v>37900</v>
      </c>
      <c r="Z156" s="2" cm="1">
        <f t="array" ref="Z156">_xlfn.XLOOKUP(Z$1&amp;$R156,$C$3:$C$1662&amp;$D$3:$D$1662,$E$3:$E$1662,0,0,1)</f>
        <v>33800</v>
      </c>
      <c r="AA156" s="2" cm="1">
        <f t="array" ref="AA156">_xlfn.XLOOKUP(AA$1&amp;$R156,$C$3:$C$1662&amp;$D$3:$D$1662,$E$3:$E$1662,0,0,1)</f>
        <v>13600</v>
      </c>
      <c r="AB156" s="2" cm="1">
        <f t="array" ref="AB156">_xlfn.XLOOKUP(AB$1&amp;$R156,$C$3:$C$1662&amp;$D$3:$D$1662,$E$3:$E$1662,0,0,1)</f>
        <v>23700</v>
      </c>
      <c r="AC156" s="2" cm="1">
        <f t="array" ref="AC156">_xlfn.XLOOKUP(AC$1&amp;$R156,$C$3:$C$1662&amp;$D$3:$D$1662,$E$3:$E$1662,0,0,1)</f>
        <v>41100</v>
      </c>
    </row>
    <row r="157" spans="3:29" x14ac:dyDescent="0.4">
      <c r="C157" t="s">
        <v>804</v>
      </c>
      <c r="D157" t="s">
        <v>660</v>
      </c>
      <c r="E157">
        <v>41100</v>
      </c>
      <c r="R157" t="s">
        <v>57</v>
      </c>
      <c r="S157" s="2">
        <f t="shared" si="15"/>
        <v>7189760</v>
      </c>
      <c r="T157" s="2">
        <f t="shared" si="17"/>
        <v>6059000</v>
      </c>
      <c r="U157" s="2">
        <f t="shared" si="17"/>
        <v>9313200</v>
      </c>
      <c r="V157" s="2">
        <f t="shared" si="17"/>
        <v>7093600</v>
      </c>
      <c r="W157" s="2">
        <f t="shared" si="17"/>
        <v>6891900</v>
      </c>
      <c r="X157" s="2">
        <f t="shared" si="17"/>
        <v>6591100</v>
      </c>
      <c r="Y157" s="2" cm="1">
        <f t="array" ref="Y157">_xlfn.XLOOKUP(Y$1&amp;$R157,$C$3:$C$1662&amp;$D$3:$D$1662,$E$3:$E$1662,0,0,1)</f>
        <v>21900</v>
      </c>
      <c r="Z157" s="2" cm="1">
        <f t="array" ref="Z157">_xlfn.XLOOKUP(Z$1&amp;$R157,$C$3:$C$1662&amp;$D$3:$D$1662,$E$3:$E$1662,0,0,1)</f>
        <v>20700</v>
      </c>
      <c r="AA157" s="2" cm="1">
        <f t="array" ref="AA157">_xlfn.XLOOKUP(AA$1&amp;$R157,$C$3:$C$1662&amp;$D$3:$D$1662,$E$3:$E$1662,0,0,1)</f>
        <v>13700</v>
      </c>
      <c r="AB157" s="2" cm="1">
        <f t="array" ref="AB157">_xlfn.XLOOKUP(AB$1&amp;$R157,$C$3:$C$1662&amp;$D$3:$D$1662,$E$3:$E$1662,0,0,1)</f>
        <v>43600</v>
      </c>
      <c r="AC157" s="2" cm="1">
        <f t="array" ref="AC157">_xlfn.XLOOKUP(AC$1&amp;$R157,$C$3:$C$1662&amp;$D$3:$D$1662,$E$3:$E$1662,0,0,1)</f>
        <v>33500</v>
      </c>
    </row>
    <row r="158" spans="3:29" x14ac:dyDescent="0.4">
      <c r="C158" t="s">
        <v>804</v>
      </c>
      <c r="D158" t="s">
        <v>661</v>
      </c>
      <c r="E158">
        <v>33500</v>
      </c>
      <c r="R158" t="s">
        <v>148</v>
      </c>
      <c r="S158" s="2">
        <f t="shared" si="15"/>
        <v>7220000</v>
      </c>
      <c r="T158" s="2">
        <f t="shared" si="17"/>
        <v>6100500</v>
      </c>
      <c r="U158" s="2">
        <f t="shared" si="17"/>
        <v>9347800</v>
      </c>
      <c r="V158" s="2">
        <f t="shared" si="17"/>
        <v>7113900</v>
      </c>
      <c r="W158" s="2">
        <f t="shared" si="17"/>
        <v>6925300</v>
      </c>
      <c r="X158" s="2">
        <f t="shared" si="17"/>
        <v>6612500</v>
      </c>
      <c r="Y158" s="2" cm="1">
        <f t="array" ref="Y158">_xlfn.XLOOKUP(Y$1&amp;$R158,$C$3:$C$1662&amp;$D$3:$D$1662,$E$3:$E$1662,0,0,1)</f>
        <v>41500</v>
      </c>
      <c r="Z158" s="2" cm="1">
        <f t="array" ref="Z158">_xlfn.XLOOKUP(Z$1&amp;$R158,$C$3:$C$1662&amp;$D$3:$D$1662,$E$3:$E$1662,0,0,1)</f>
        <v>34600</v>
      </c>
      <c r="AA158" s="2" cm="1">
        <f t="array" ref="AA158">_xlfn.XLOOKUP(AA$1&amp;$R158,$C$3:$C$1662&amp;$D$3:$D$1662,$E$3:$E$1662,0,0,1)</f>
        <v>20300</v>
      </c>
      <c r="AB158" s="2" cm="1">
        <f t="array" ref="AB158">_xlfn.XLOOKUP(AB$1&amp;$R158,$C$3:$C$1662&amp;$D$3:$D$1662,$E$3:$E$1662,0,0,1)</f>
        <v>33400</v>
      </c>
      <c r="AC158" s="2" cm="1">
        <f t="array" ref="AC158">_xlfn.XLOOKUP(AC$1&amp;$R158,$C$3:$C$1662&amp;$D$3:$D$1662,$E$3:$E$1662,0,0,1)</f>
        <v>21400</v>
      </c>
    </row>
    <row r="159" spans="3:29" x14ac:dyDescent="0.4">
      <c r="C159" t="s">
        <v>804</v>
      </c>
      <c r="D159" t="s">
        <v>662</v>
      </c>
      <c r="E159">
        <v>21400</v>
      </c>
      <c r="R159" t="s">
        <v>118</v>
      </c>
      <c r="S159" s="2">
        <f t="shared" si="15"/>
        <v>7249640</v>
      </c>
      <c r="T159" s="2">
        <f t="shared" si="17"/>
        <v>6117700</v>
      </c>
      <c r="U159" s="2">
        <f t="shared" si="17"/>
        <v>9389800</v>
      </c>
      <c r="V159" s="2">
        <f t="shared" si="17"/>
        <v>7145400</v>
      </c>
      <c r="W159" s="2">
        <f t="shared" si="17"/>
        <v>6950300</v>
      </c>
      <c r="X159" s="2">
        <f t="shared" si="17"/>
        <v>6645000</v>
      </c>
      <c r="Y159" s="2" cm="1">
        <f t="array" ref="Y159">_xlfn.XLOOKUP(Y$1&amp;$R159,$C$3:$C$1662&amp;$D$3:$D$1662,$E$3:$E$1662,0,0,1)</f>
        <v>17200</v>
      </c>
      <c r="Z159" s="2" cm="1">
        <f t="array" ref="Z159">_xlfn.XLOOKUP(Z$1&amp;$R159,$C$3:$C$1662&amp;$D$3:$D$1662,$E$3:$E$1662,0,0,1)</f>
        <v>42000</v>
      </c>
      <c r="AA159" s="2" cm="1">
        <f t="array" ref="AA159">_xlfn.XLOOKUP(AA$1&amp;$R159,$C$3:$C$1662&amp;$D$3:$D$1662,$E$3:$E$1662,0,0,1)</f>
        <v>31500</v>
      </c>
      <c r="AB159" s="2" cm="1">
        <f t="array" ref="AB159">_xlfn.XLOOKUP(AB$1&amp;$R159,$C$3:$C$1662&amp;$D$3:$D$1662,$E$3:$E$1662,0,0,1)</f>
        <v>25000</v>
      </c>
      <c r="AC159" s="2" cm="1">
        <f t="array" ref="AC159">_xlfn.XLOOKUP(AC$1&amp;$R159,$C$3:$C$1662&amp;$D$3:$D$1662,$E$3:$E$1662,0,0,1)</f>
        <v>32500</v>
      </c>
    </row>
    <row r="160" spans="3:29" x14ac:dyDescent="0.4">
      <c r="C160" t="s">
        <v>804</v>
      </c>
      <c r="D160" t="s">
        <v>663</v>
      </c>
      <c r="E160">
        <v>32500</v>
      </c>
      <c r="R160" t="s">
        <v>131</v>
      </c>
      <c r="S160" s="2">
        <f t="shared" si="15"/>
        <v>7283040</v>
      </c>
      <c r="T160" s="2">
        <f t="shared" si="17"/>
        <v>6185200</v>
      </c>
      <c r="U160" s="2">
        <f t="shared" si="17"/>
        <v>9426000</v>
      </c>
      <c r="V160" s="2">
        <f t="shared" si="17"/>
        <v>7157500</v>
      </c>
      <c r="W160" s="2">
        <f t="shared" si="17"/>
        <v>6976900</v>
      </c>
      <c r="X160" s="2">
        <f t="shared" si="17"/>
        <v>6669600</v>
      </c>
      <c r="Y160" s="2" cm="1">
        <f t="array" ref="Y160">_xlfn.XLOOKUP(Y$1&amp;$R160,$C$3:$C$1662&amp;$D$3:$D$1662,$E$3:$E$1662,0,0,1)</f>
        <v>67500</v>
      </c>
      <c r="Z160" s="2" cm="1">
        <f t="array" ref="Z160">_xlfn.XLOOKUP(Z$1&amp;$R160,$C$3:$C$1662&amp;$D$3:$D$1662,$E$3:$E$1662,0,0,1)</f>
        <v>36200</v>
      </c>
      <c r="AA160" s="2" cm="1">
        <f t="array" ref="AA160">_xlfn.XLOOKUP(AA$1&amp;$R160,$C$3:$C$1662&amp;$D$3:$D$1662,$E$3:$E$1662,0,0,1)</f>
        <v>12100</v>
      </c>
      <c r="AB160" s="2" cm="1">
        <f t="array" ref="AB160">_xlfn.XLOOKUP(AB$1&amp;$R160,$C$3:$C$1662&amp;$D$3:$D$1662,$E$3:$E$1662,0,0,1)</f>
        <v>26600</v>
      </c>
      <c r="AC160" s="2" cm="1">
        <f t="array" ref="AC160">_xlfn.XLOOKUP(AC$1&amp;$R160,$C$3:$C$1662&amp;$D$3:$D$1662,$E$3:$E$1662,0,0,1)</f>
        <v>24600</v>
      </c>
    </row>
    <row r="161" spans="3:29" x14ac:dyDescent="0.4">
      <c r="C161" t="s">
        <v>804</v>
      </c>
      <c r="D161" t="s">
        <v>664</v>
      </c>
      <c r="E161">
        <v>24600</v>
      </c>
      <c r="R161" t="s">
        <v>141</v>
      </c>
      <c r="S161" s="2">
        <f t="shared" si="15"/>
        <v>7309140</v>
      </c>
      <c r="T161" s="2">
        <f t="shared" si="17"/>
        <v>6214600</v>
      </c>
      <c r="U161" s="2">
        <f t="shared" si="17"/>
        <v>9453600</v>
      </c>
      <c r="V161" s="2">
        <f t="shared" si="17"/>
        <v>7177800</v>
      </c>
      <c r="W161" s="2">
        <f t="shared" si="17"/>
        <v>6990300</v>
      </c>
      <c r="X161" s="2">
        <f t="shared" si="17"/>
        <v>6709400</v>
      </c>
      <c r="Y161" s="2" cm="1">
        <f t="array" ref="Y161">_xlfn.XLOOKUP(Y$1&amp;$R161,$C$3:$C$1662&amp;$D$3:$D$1662,$E$3:$E$1662,0,0,1)</f>
        <v>29400</v>
      </c>
      <c r="Z161" s="2" cm="1">
        <f t="array" ref="Z161">_xlfn.XLOOKUP(Z$1&amp;$R161,$C$3:$C$1662&amp;$D$3:$D$1662,$E$3:$E$1662,0,0,1)</f>
        <v>27600</v>
      </c>
      <c r="AA161" s="2" cm="1">
        <f t="array" ref="AA161">_xlfn.XLOOKUP(AA$1&amp;$R161,$C$3:$C$1662&amp;$D$3:$D$1662,$E$3:$E$1662,0,0,1)</f>
        <v>20300</v>
      </c>
      <c r="AB161" s="2" cm="1">
        <f t="array" ref="AB161">_xlfn.XLOOKUP(AB$1&amp;$R161,$C$3:$C$1662&amp;$D$3:$D$1662,$E$3:$E$1662,0,0,1)</f>
        <v>13400</v>
      </c>
      <c r="AC161" s="2" cm="1">
        <f t="array" ref="AC161">_xlfn.XLOOKUP(AC$1&amp;$R161,$C$3:$C$1662&amp;$D$3:$D$1662,$E$3:$E$1662,0,0,1)</f>
        <v>39800</v>
      </c>
    </row>
    <row r="162" spans="3:29" x14ac:dyDescent="0.4">
      <c r="C162" t="s">
        <v>804</v>
      </c>
      <c r="D162" t="s">
        <v>665</v>
      </c>
      <c r="E162">
        <v>39800</v>
      </c>
      <c r="R162" t="s">
        <v>122</v>
      </c>
      <c r="S162" s="2">
        <f t="shared" si="15"/>
        <v>7339980</v>
      </c>
      <c r="T162" s="2">
        <f t="shared" si="17"/>
        <v>6245600</v>
      </c>
      <c r="U162" s="2">
        <f t="shared" si="17"/>
        <v>9466000</v>
      </c>
      <c r="V162" s="2">
        <f t="shared" si="17"/>
        <v>7202100</v>
      </c>
      <c r="W162" s="2">
        <f t="shared" si="17"/>
        <v>7012800</v>
      </c>
      <c r="X162" s="2">
        <f t="shared" si="17"/>
        <v>6773400</v>
      </c>
      <c r="Y162" s="2" cm="1">
        <f t="array" ref="Y162">_xlfn.XLOOKUP(Y$1&amp;$R162,$C$3:$C$1662&amp;$D$3:$D$1662,$E$3:$E$1662,0,0,1)</f>
        <v>31000</v>
      </c>
      <c r="Z162" s="2" cm="1">
        <f t="array" ref="Z162">_xlfn.XLOOKUP(Z$1&amp;$R162,$C$3:$C$1662&amp;$D$3:$D$1662,$E$3:$E$1662,0,0,1)</f>
        <v>12400</v>
      </c>
      <c r="AA162" s="2" cm="1">
        <f t="array" ref="AA162">_xlfn.XLOOKUP(AA$1&amp;$R162,$C$3:$C$1662&amp;$D$3:$D$1662,$E$3:$E$1662,0,0,1)</f>
        <v>24300</v>
      </c>
      <c r="AB162" s="2" cm="1">
        <f t="array" ref="AB162">_xlfn.XLOOKUP(AB$1&amp;$R162,$C$3:$C$1662&amp;$D$3:$D$1662,$E$3:$E$1662,0,0,1)</f>
        <v>22500</v>
      </c>
      <c r="AC162" s="2" cm="1">
        <f t="array" ref="AC162">_xlfn.XLOOKUP(AC$1&amp;$R162,$C$3:$C$1662&amp;$D$3:$D$1662,$E$3:$E$1662,0,0,1)</f>
        <v>64000</v>
      </c>
    </row>
    <row r="163" spans="3:29" x14ac:dyDescent="0.4">
      <c r="C163" t="s">
        <v>804</v>
      </c>
      <c r="D163" t="s">
        <v>666</v>
      </c>
      <c r="E163">
        <v>64000</v>
      </c>
      <c r="R163" t="s">
        <v>25</v>
      </c>
      <c r="S163" s="2">
        <f t="shared" si="15"/>
        <v>7366720</v>
      </c>
      <c r="T163" s="2">
        <f t="shared" si="17"/>
        <v>6262200</v>
      </c>
      <c r="U163" s="2">
        <f t="shared" si="17"/>
        <v>9484100</v>
      </c>
      <c r="V163" s="2">
        <f t="shared" si="17"/>
        <v>7224900</v>
      </c>
      <c r="W163" s="2">
        <f t="shared" si="17"/>
        <v>7047000</v>
      </c>
      <c r="X163" s="2">
        <f t="shared" si="17"/>
        <v>6815400</v>
      </c>
      <c r="Y163" s="2" cm="1">
        <f t="array" ref="Y163">_xlfn.XLOOKUP(Y$1&amp;$R163,$C$3:$C$1662&amp;$D$3:$D$1662,$E$3:$E$1662,0,0,1)</f>
        <v>16600</v>
      </c>
      <c r="Z163" s="2" cm="1">
        <f t="array" ref="Z163">_xlfn.XLOOKUP(Z$1&amp;$R163,$C$3:$C$1662&amp;$D$3:$D$1662,$E$3:$E$1662,0,0,1)</f>
        <v>18100</v>
      </c>
      <c r="AA163" s="2" cm="1">
        <f t="array" ref="AA163">_xlfn.XLOOKUP(AA$1&amp;$R163,$C$3:$C$1662&amp;$D$3:$D$1662,$E$3:$E$1662,0,0,1)</f>
        <v>22800</v>
      </c>
      <c r="AB163" s="2" cm="1">
        <f t="array" ref="AB163">_xlfn.XLOOKUP(AB$1&amp;$R163,$C$3:$C$1662&amp;$D$3:$D$1662,$E$3:$E$1662,0,0,1)</f>
        <v>34200</v>
      </c>
      <c r="AC163" s="2" cm="1">
        <f t="array" ref="AC163">_xlfn.XLOOKUP(AC$1&amp;$R163,$C$3:$C$1662&amp;$D$3:$D$1662,$E$3:$E$1662,0,0,1)</f>
        <v>42000</v>
      </c>
    </row>
    <row r="164" spans="3:29" x14ac:dyDescent="0.4">
      <c r="C164" t="s">
        <v>804</v>
      </c>
      <c r="D164" t="s">
        <v>667</v>
      </c>
      <c r="E164">
        <v>42000</v>
      </c>
      <c r="R164" t="s">
        <v>63</v>
      </c>
      <c r="S164" s="2">
        <f t="shared" si="15"/>
        <v>7388580</v>
      </c>
      <c r="T164" s="2">
        <f t="shared" ref="T164:X179" si="18">T163+Y164</f>
        <v>6283000</v>
      </c>
      <c r="U164" s="2">
        <f t="shared" si="18"/>
        <v>9508800</v>
      </c>
      <c r="V164" s="2">
        <f t="shared" si="18"/>
        <v>7245000</v>
      </c>
      <c r="W164" s="2">
        <f t="shared" si="18"/>
        <v>7061800</v>
      </c>
      <c r="X164" s="2">
        <f t="shared" si="18"/>
        <v>6844300</v>
      </c>
      <c r="Y164" s="2" cm="1">
        <f t="array" ref="Y164">_xlfn.XLOOKUP(Y$1&amp;$R164,$C$3:$C$1662&amp;$D$3:$D$1662,$E$3:$E$1662,0,0,1)</f>
        <v>20800</v>
      </c>
      <c r="Z164" s="2" cm="1">
        <f t="array" ref="Z164">_xlfn.XLOOKUP(Z$1&amp;$R164,$C$3:$C$1662&amp;$D$3:$D$1662,$E$3:$E$1662,0,0,1)</f>
        <v>24700</v>
      </c>
      <c r="AA164" s="2" cm="1">
        <f t="array" ref="AA164">_xlfn.XLOOKUP(AA$1&amp;$R164,$C$3:$C$1662&amp;$D$3:$D$1662,$E$3:$E$1662,0,0,1)</f>
        <v>20100</v>
      </c>
      <c r="AB164" s="2" cm="1">
        <f t="array" ref="AB164">_xlfn.XLOOKUP(AB$1&amp;$R164,$C$3:$C$1662&amp;$D$3:$D$1662,$E$3:$E$1662,0,0,1)</f>
        <v>14800</v>
      </c>
      <c r="AC164" s="2" cm="1">
        <f t="array" ref="AC164">_xlfn.XLOOKUP(AC$1&amp;$R164,$C$3:$C$1662&amp;$D$3:$D$1662,$E$3:$E$1662,0,0,1)</f>
        <v>28900</v>
      </c>
    </row>
    <row r="165" spans="3:29" x14ac:dyDescent="0.4">
      <c r="C165" t="s">
        <v>804</v>
      </c>
      <c r="D165" t="s">
        <v>668</v>
      </c>
      <c r="E165">
        <v>28900</v>
      </c>
      <c r="R165" t="s">
        <v>107</v>
      </c>
      <c r="S165" s="2">
        <f t="shared" si="15"/>
        <v>7411100</v>
      </c>
      <c r="T165" s="2">
        <f t="shared" si="18"/>
        <v>6313700</v>
      </c>
      <c r="U165" s="2">
        <f t="shared" si="18"/>
        <v>9532500</v>
      </c>
      <c r="V165" s="2">
        <f t="shared" si="18"/>
        <v>7272200</v>
      </c>
      <c r="W165" s="2">
        <f t="shared" si="18"/>
        <v>7072400</v>
      </c>
      <c r="X165" s="2">
        <f t="shared" si="18"/>
        <v>6864700</v>
      </c>
      <c r="Y165" s="2" cm="1">
        <f t="array" ref="Y165">_xlfn.XLOOKUP(Y$1&amp;$R165,$C$3:$C$1662&amp;$D$3:$D$1662,$E$3:$E$1662,0,0,1)</f>
        <v>30700</v>
      </c>
      <c r="Z165" s="2" cm="1">
        <f t="array" ref="Z165">_xlfn.XLOOKUP(Z$1&amp;$R165,$C$3:$C$1662&amp;$D$3:$D$1662,$E$3:$E$1662,0,0,1)</f>
        <v>23700</v>
      </c>
      <c r="AA165" s="2" cm="1">
        <f t="array" ref="AA165">_xlfn.XLOOKUP(AA$1&amp;$R165,$C$3:$C$1662&amp;$D$3:$D$1662,$E$3:$E$1662,0,0,1)</f>
        <v>27200</v>
      </c>
      <c r="AB165" s="2" cm="1">
        <f t="array" ref="AB165">_xlfn.XLOOKUP(AB$1&amp;$R165,$C$3:$C$1662&amp;$D$3:$D$1662,$E$3:$E$1662,0,0,1)</f>
        <v>10600</v>
      </c>
      <c r="AC165" s="2" cm="1">
        <f t="array" ref="AC165">_xlfn.XLOOKUP(AC$1&amp;$R165,$C$3:$C$1662&amp;$D$3:$D$1662,$E$3:$E$1662,0,0,1)</f>
        <v>20400</v>
      </c>
    </row>
    <row r="166" spans="3:29" x14ac:dyDescent="0.4">
      <c r="C166" t="s">
        <v>804</v>
      </c>
      <c r="D166" t="s">
        <v>669</v>
      </c>
      <c r="E166">
        <v>20400</v>
      </c>
      <c r="R166" t="s">
        <v>234</v>
      </c>
      <c r="S166" s="2">
        <f t="shared" si="15"/>
        <v>7436040</v>
      </c>
      <c r="T166" s="2">
        <f t="shared" si="18"/>
        <v>6340000</v>
      </c>
      <c r="U166" s="2">
        <f t="shared" si="18"/>
        <v>9551700</v>
      </c>
      <c r="V166" s="2">
        <f t="shared" si="18"/>
        <v>7299600</v>
      </c>
      <c r="W166" s="2">
        <f t="shared" si="18"/>
        <v>7094400</v>
      </c>
      <c r="X166" s="2">
        <f t="shared" si="18"/>
        <v>6894500</v>
      </c>
      <c r="Y166" s="2" cm="1">
        <f t="array" ref="Y166">_xlfn.XLOOKUP(Y$1&amp;$R166,$C$3:$C$1662&amp;$D$3:$D$1662,$E$3:$E$1662,0,0,1)</f>
        <v>26300</v>
      </c>
      <c r="Z166" s="2" cm="1">
        <f t="array" ref="Z166">_xlfn.XLOOKUP(Z$1&amp;$R166,$C$3:$C$1662&amp;$D$3:$D$1662,$E$3:$E$1662,0,0,1)</f>
        <v>19200</v>
      </c>
      <c r="AA166" s="2" cm="1">
        <f t="array" ref="AA166">_xlfn.XLOOKUP(AA$1&amp;$R166,$C$3:$C$1662&amp;$D$3:$D$1662,$E$3:$E$1662,0,0,1)</f>
        <v>27400</v>
      </c>
      <c r="AB166" s="2" cm="1">
        <f t="array" ref="AB166">_xlfn.XLOOKUP(AB$1&amp;$R166,$C$3:$C$1662&amp;$D$3:$D$1662,$E$3:$E$1662,0,0,1)</f>
        <v>22000</v>
      </c>
      <c r="AC166" s="2" cm="1">
        <f t="array" ref="AC166">_xlfn.XLOOKUP(AC$1&amp;$R166,$C$3:$C$1662&amp;$D$3:$D$1662,$E$3:$E$1662,0,0,1)</f>
        <v>29800</v>
      </c>
    </row>
    <row r="167" spans="3:29" x14ac:dyDescent="0.4">
      <c r="C167" t="s">
        <v>804</v>
      </c>
      <c r="D167" t="s">
        <v>670</v>
      </c>
      <c r="E167">
        <v>29800</v>
      </c>
      <c r="R167" t="s">
        <v>175</v>
      </c>
      <c r="S167" s="2">
        <f t="shared" si="15"/>
        <v>7458900</v>
      </c>
      <c r="T167" s="2">
        <f t="shared" si="18"/>
        <v>6367100</v>
      </c>
      <c r="U167" s="2">
        <f t="shared" si="18"/>
        <v>9573600</v>
      </c>
      <c r="V167" s="2">
        <f t="shared" si="18"/>
        <v>7316100</v>
      </c>
      <c r="W167" s="2">
        <f t="shared" si="18"/>
        <v>7112900</v>
      </c>
      <c r="X167" s="2">
        <f t="shared" si="18"/>
        <v>6924800</v>
      </c>
      <c r="Y167" s="2" cm="1">
        <f t="array" ref="Y167">_xlfn.XLOOKUP(Y$1&amp;$R167,$C$3:$C$1662&amp;$D$3:$D$1662,$E$3:$E$1662,0,0,1)</f>
        <v>27100</v>
      </c>
      <c r="Z167" s="2" cm="1">
        <f t="array" ref="Z167">_xlfn.XLOOKUP(Z$1&amp;$R167,$C$3:$C$1662&amp;$D$3:$D$1662,$E$3:$E$1662,0,0,1)</f>
        <v>21900</v>
      </c>
      <c r="AA167" s="2" cm="1">
        <f t="array" ref="AA167">_xlfn.XLOOKUP(AA$1&amp;$R167,$C$3:$C$1662&amp;$D$3:$D$1662,$E$3:$E$1662,0,0,1)</f>
        <v>16500</v>
      </c>
      <c r="AB167" s="2" cm="1">
        <f t="array" ref="AB167">_xlfn.XLOOKUP(AB$1&amp;$R167,$C$3:$C$1662&amp;$D$3:$D$1662,$E$3:$E$1662,0,0,1)</f>
        <v>18500</v>
      </c>
      <c r="AC167" s="2" cm="1">
        <f t="array" ref="AC167">_xlfn.XLOOKUP(AC$1&amp;$R167,$C$3:$C$1662&amp;$D$3:$D$1662,$E$3:$E$1662,0,0,1)</f>
        <v>30300</v>
      </c>
    </row>
    <row r="168" spans="3:29" x14ac:dyDescent="0.4">
      <c r="C168" t="s">
        <v>804</v>
      </c>
      <c r="D168" t="s">
        <v>671</v>
      </c>
      <c r="E168">
        <v>30300</v>
      </c>
      <c r="R168" t="s">
        <v>89</v>
      </c>
      <c r="S168" s="2">
        <f t="shared" si="15"/>
        <v>7493160</v>
      </c>
      <c r="T168" s="2">
        <f t="shared" si="18"/>
        <v>6430700</v>
      </c>
      <c r="U168" s="2">
        <f t="shared" si="18"/>
        <v>9606100</v>
      </c>
      <c r="V168" s="2">
        <f t="shared" si="18"/>
        <v>7330300</v>
      </c>
      <c r="W168" s="2">
        <f t="shared" si="18"/>
        <v>7125200</v>
      </c>
      <c r="X168" s="2">
        <f t="shared" si="18"/>
        <v>6973500</v>
      </c>
      <c r="Y168" s="2" cm="1">
        <f t="array" ref="Y168">_xlfn.XLOOKUP(Y$1&amp;$R168,$C$3:$C$1662&amp;$D$3:$D$1662,$E$3:$E$1662,0,0,1)</f>
        <v>63600</v>
      </c>
      <c r="Z168" s="2" cm="1">
        <f t="array" ref="Z168">_xlfn.XLOOKUP(Z$1&amp;$R168,$C$3:$C$1662&amp;$D$3:$D$1662,$E$3:$E$1662,0,0,1)</f>
        <v>32500</v>
      </c>
      <c r="AA168" s="2" cm="1">
        <f t="array" ref="AA168">_xlfn.XLOOKUP(AA$1&amp;$R168,$C$3:$C$1662&amp;$D$3:$D$1662,$E$3:$E$1662,0,0,1)</f>
        <v>14200</v>
      </c>
      <c r="AB168" s="2" cm="1">
        <f t="array" ref="AB168">_xlfn.XLOOKUP(AB$1&amp;$R168,$C$3:$C$1662&amp;$D$3:$D$1662,$E$3:$E$1662,0,0,1)</f>
        <v>12300</v>
      </c>
      <c r="AC168" s="2" cm="1">
        <f t="array" ref="AC168">_xlfn.XLOOKUP(AC$1&amp;$R168,$C$3:$C$1662&amp;$D$3:$D$1662,$E$3:$E$1662,0,0,1)</f>
        <v>48700</v>
      </c>
    </row>
    <row r="169" spans="3:29" x14ac:dyDescent="0.4">
      <c r="C169" t="s">
        <v>804</v>
      </c>
      <c r="D169" t="s">
        <v>672</v>
      </c>
      <c r="E169">
        <v>48700</v>
      </c>
      <c r="R169" t="s">
        <v>257</v>
      </c>
      <c r="S169" s="2">
        <f t="shared" si="15"/>
        <v>7519560</v>
      </c>
      <c r="T169" s="2">
        <f t="shared" si="18"/>
        <v>6453600</v>
      </c>
      <c r="U169" s="2">
        <f t="shared" si="18"/>
        <v>9643200</v>
      </c>
      <c r="V169" s="2">
        <f t="shared" si="18"/>
        <v>7346200</v>
      </c>
      <c r="W169" s="2">
        <f t="shared" si="18"/>
        <v>7148300</v>
      </c>
      <c r="X169" s="2">
        <f t="shared" si="18"/>
        <v>7006500</v>
      </c>
      <c r="Y169" s="2" cm="1">
        <f t="array" ref="Y169">_xlfn.XLOOKUP(Y$1&amp;$R169,$C$3:$C$1662&amp;$D$3:$D$1662,$E$3:$E$1662,0,0,1)</f>
        <v>22900</v>
      </c>
      <c r="Z169" s="2" cm="1">
        <f t="array" ref="Z169">_xlfn.XLOOKUP(Z$1&amp;$R169,$C$3:$C$1662&amp;$D$3:$D$1662,$E$3:$E$1662,0,0,1)</f>
        <v>37100</v>
      </c>
      <c r="AA169" s="2" cm="1">
        <f t="array" ref="AA169">_xlfn.XLOOKUP(AA$1&amp;$R169,$C$3:$C$1662&amp;$D$3:$D$1662,$E$3:$E$1662,0,0,1)</f>
        <v>15900</v>
      </c>
      <c r="AB169" s="2" cm="1">
        <f t="array" ref="AB169">_xlfn.XLOOKUP(AB$1&amp;$R169,$C$3:$C$1662&amp;$D$3:$D$1662,$E$3:$E$1662,0,0,1)</f>
        <v>23100</v>
      </c>
      <c r="AC169" s="2" cm="1">
        <f t="array" ref="AC169">_xlfn.XLOOKUP(AC$1&amp;$R169,$C$3:$C$1662&amp;$D$3:$D$1662,$E$3:$E$1662,0,0,1)</f>
        <v>33000</v>
      </c>
    </row>
    <row r="170" spans="3:29" x14ac:dyDescent="0.4">
      <c r="C170" t="s">
        <v>804</v>
      </c>
      <c r="D170" t="s">
        <v>673</v>
      </c>
      <c r="E170">
        <v>33000</v>
      </c>
      <c r="R170" t="s">
        <v>47</v>
      </c>
      <c r="S170" s="2">
        <f t="shared" si="15"/>
        <v>7549420</v>
      </c>
      <c r="T170" s="2">
        <f t="shared" si="18"/>
        <v>6483400</v>
      </c>
      <c r="U170" s="2">
        <f t="shared" si="18"/>
        <v>9660300</v>
      </c>
      <c r="V170" s="2">
        <f t="shared" si="18"/>
        <v>7361000</v>
      </c>
      <c r="W170" s="2">
        <f t="shared" si="18"/>
        <v>7200600</v>
      </c>
      <c r="X170" s="2">
        <f t="shared" si="18"/>
        <v>7041800</v>
      </c>
      <c r="Y170" s="2" cm="1">
        <f t="array" ref="Y170">_xlfn.XLOOKUP(Y$1&amp;$R170,$C$3:$C$1662&amp;$D$3:$D$1662,$E$3:$E$1662,0,0,1)</f>
        <v>29800</v>
      </c>
      <c r="Z170" s="2" cm="1">
        <f t="array" ref="Z170">_xlfn.XLOOKUP(Z$1&amp;$R170,$C$3:$C$1662&amp;$D$3:$D$1662,$E$3:$E$1662,0,0,1)</f>
        <v>17100</v>
      </c>
      <c r="AA170" s="2" cm="1">
        <f t="array" ref="AA170">_xlfn.XLOOKUP(AA$1&amp;$R170,$C$3:$C$1662&amp;$D$3:$D$1662,$E$3:$E$1662,0,0,1)</f>
        <v>14800</v>
      </c>
      <c r="AB170" s="2" cm="1">
        <f t="array" ref="AB170">_xlfn.XLOOKUP(AB$1&amp;$R170,$C$3:$C$1662&amp;$D$3:$D$1662,$E$3:$E$1662,0,0,1)</f>
        <v>52300</v>
      </c>
      <c r="AC170" s="2" cm="1">
        <f t="array" ref="AC170">_xlfn.XLOOKUP(AC$1&amp;$R170,$C$3:$C$1662&amp;$D$3:$D$1662,$E$3:$E$1662,0,0,1)</f>
        <v>35300</v>
      </c>
    </row>
    <row r="171" spans="3:29" x14ac:dyDescent="0.4">
      <c r="C171" t="s">
        <v>804</v>
      </c>
      <c r="D171" t="s">
        <v>674</v>
      </c>
      <c r="E171">
        <v>35300</v>
      </c>
      <c r="R171" t="s">
        <v>136</v>
      </c>
      <c r="S171" s="2">
        <f t="shared" si="15"/>
        <v>7576660</v>
      </c>
      <c r="T171" s="2">
        <f t="shared" si="18"/>
        <v>6508000</v>
      </c>
      <c r="U171" s="2">
        <f t="shared" si="18"/>
        <v>9683300</v>
      </c>
      <c r="V171" s="2">
        <f t="shared" si="18"/>
        <v>7372100</v>
      </c>
      <c r="W171" s="2">
        <f t="shared" si="18"/>
        <v>7243800</v>
      </c>
      <c r="X171" s="2">
        <f t="shared" si="18"/>
        <v>7076100</v>
      </c>
      <c r="Y171" s="2" cm="1">
        <f t="array" ref="Y171">_xlfn.XLOOKUP(Y$1&amp;$R171,$C$3:$C$1662&amp;$D$3:$D$1662,$E$3:$E$1662,0,0,1)</f>
        <v>24600</v>
      </c>
      <c r="Z171" s="2" cm="1">
        <f t="array" ref="Z171">_xlfn.XLOOKUP(Z$1&amp;$R171,$C$3:$C$1662&amp;$D$3:$D$1662,$E$3:$E$1662,0,0,1)</f>
        <v>23000</v>
      </c>
      <c r="AA171" s="2" cm="1">
        <f t="array" ref="AA171">_xlfn.XLOOKUP(AA$1&amp;$R171,$C$3:$C$1662&amp;$D$3:$D$1662,$E$3:$E$1662,0,0,1)</f>
        <v>11100</v>
      </c>
      <c r="AB171" s="2" cm="1">
        <f t="array" ref="AB171">_xlfn.XLOOKUP(AB$1&amp;$R171,$C$3:$C$1662&amp;$D$3:$D$1662,$E$3:$E$1662,0,0,1)</f>
        <v>43200</v>
      </c>
      <c r="AC171" s="2" cm="1">
        <f t="array" ref="AC171">_xlfn.XLOOKUP(AC$1&amp;$R171,$C$3:$C$1662&amp;$D$3:$D$1662,$E$3:$E$1662,0,0,1)</f>
        <v>34300</v>
      </c>
    </row>
    <row r="172" spans="3:29" x14ac:dyDescent="0.4">
      <c r="C172" t="s">
        <v>804</v>
      </c>
      <c r="D172" t="s">
        <v>675</v>
      </c>
      <c r="E172">
        <v>34300</v>
      </c>
      <c r="R172" t="s">
        <v>6</v>
      </c>
      <c r="S172" s="2">
        <f t="shared" si="15"/>
        <v>7660860</v>
      </c>
      <c r="T172" s="2">
        <f t="shared" si="18"/>
        <v>6559200</v>
      </c>
      <c r="U172" s="2">
        <f t="shared" si="18"/>
        <v>9699000</v>
      </c>
      <c r="V172" s="2">
        <f t="shared" si="18"/>
        <v>7394100</v>
      </c>
      <c r="W172" s="2">
        <f t="shared" si="18"/>
        <v>7558000</v>
      </c>
      <c r="X172" s="2">
        <f t="shared" si="18"/>
        <v>7094000</v>
      </c>
      <c r="Y172" s="2" cm="1">
        <f t="array" ref="Y172">_xlfn.XLOOKUP(Y$1&amp;$R172,$C$3:$C$1662&amp;$D$3:$D$1662,$E$3:$E$1662,0,0,1)</f>
        <v>51200</v>
      </c>
      <c r="Z172" s="2" cm="1">
        <f t="array" ref="Z172">_xlfn.XLOOKUP(Z$1&amp;$R172,$C$3:$C$1662&amp;$D$3:$D$1662,$E$3:$E$1662,0,0,1)</f>
        <v>15700</v>
      </c>
      <c r="AA172" s="2" cm="1">
        <f t="array" ref="AA172">_xlfn.XLOOKUP(AA$1&amp;$R172,$C$3:$C$1662&amp;$D$3:$D$1662,$E$3:$E$1662,0,0,1)</f>
        <v>22000</v>
      </c>
      <c r="AB172" s="2" cm="1">
        <f t="array" ref="AB172">_xlfn.XLOOKUP(AB$1&amp;$R172,$C$3:$C$1662&amp;$D$3:$D$1662,$E$3:$E$1662,0,0,1)</f>
        <v>314200</v>
      </c>
      <c r="AC172" s="2" cm="1">
        <f t="array" ref="AC172">_xlfn.XLOOKUP(AC$1&amp;$R172,$C$3:$C$1662&amp;$D$3:$D$1662,$E$3:$E$1662,0,0,1)</f>
        <v>17900</v>
      </c>
    </row>
    <row r="173" spans="3:29" x14ac:dyDescent="0.4">
      <c r="C173" t="s">
        <v>804</v>
      </c>
      <c r="D173" t="s">
        <v>676</v>
      </c>
      <c r="E173">
        <v>17900</v>
      </c>
      <c r="R173" t="s">
        <v>171</v>
      </c>
      <c r="S173" s="2">
        <f t="shared" si="15"/>
        <v>7727760</v>
      </c>
      <c r="T173" s="2">
        <f t="shared" si="18"/>
        <v>6608400</v>
      </c>
      <c r="U173" s="2">
        <f t="shared" si="18"/>
        <v>9714200</v>
      </c>
      <c r="V173" s="2">
        <f t="shared" si="18"/>
        <v>7404500</v>
      </c>
      <c r="W173" s="2">
        <f t="shared" si="18"/>
        <v>7796000</v>
      </c>
      <c r="X173" s="2">
        <f t="shared" si="18"/>
        <v>7115700</v>
      </c>
      <c r="Y173" s="2" cm="1">
        <f t="array" ref="Y173">_xlfn.XLOOKUP(Y$1&amp;$R173,$C$3:$C$1662&amp;$D$3:$D$1662,$E$3:$E$1662,0,0,1)</f>
        <v>49200</v>
      </c>
      <c r="Z173" s="2" cm="1">
        <f t="array" ref="Z173">_xlfn.XLOOKUP(Z$1&amp;$R173,$C$3:$C$1662&amp;$D$3:$D$1662,$E$3:$E$1662,0,0,1)</f>
        <v>15200</v>
      </c>
      <c r="AA173" s="2" cm="1">
        <f t="array" ref="AA173">_xlfn.XLOOKUP(AA$1&amp;$R173,$C$3:$C$1662&amp;$D$3:$D$1662,$E$3:$E$1662,0,0,1)</f>
        <v>10400</v>
      </c>
      <c r="AB173" s="2" cm="1">
        <f t="array" ref="AB173">_xlfn.XLOOKUP(AB$1&amp;$R173,$C$3:$C$1662&amp;$D$3:$D$1662,$E$3:$E$1662,0,0,1)</f>
        <v>238000</v>
      </c>
      <c r="AC173" s="2" cm="1">
        <f t="array" ref="AC173">_xlfn.XLOOKUP(AC$1&amp;$R173,$C$3:$C$1662&amp;$D$3:$D$1662,$E$3:$E$1662,0,0,1)</f>
        <v>21700</v>
      </c>
    </row>
    <row r="174" spans="3:29" x14ac:dyDescent="0.4">
      <c r="C174" t="s">
        <v>804</v>
      </c>
      <c r="D174" t="s">
        <v>677</v>
      </c>
      <c r="E174">
        <v>21700</v>
      </c>
      <c r="R174" t="s">
        <v>48</v>
      </c>
      <c r="S174" s="2">
        <f t="shared" si="15"/>
        <v>7770340</v>
      </c>
      <c r="T174" s="2">
        <f t="shared" si="18"/>
        <v>6650100</v>
      </c>
      <c r="U174" s="2">
        <f t="shared" si="18"/>
        <v>9724900</v>
      </c>
      <c r="V174" s="2">
        <f t="shared" si="18"/>
        <v>7415400</v>
      </c>
      <c r="W174" s="2">
        <f t="shared" si="18"/>
        <v>7933300</v>
      </c>
      <c r="X174" s="2">
        <f t="shared" si="18"/>
        <v>7128000</v>
      </c>
      <c r="Y174" s="2" cm="1">
        <f t="array" ref="Y174">_xlfn.XLOOKUP(Y$1&amp;$R174,$C$3:$C$1662&amp;$D$3:$D$1662,$E$3:$E$1662,0,0,1)</f>
        <v>41700</v>
      </c>
      <c r="Z174" s="2" cm="1">
        <f t="array" ref="Z174">_xlfn.XLOOKUP(Z$1&amp;$R174,$C$3:$C$1662&amp;$D$3:$D$1662,$E$3:$E$1662,0,0,1)</f>
        <v>10700</v>
      </c>
      <c r="AA174" s="2" cm="1">
        <f t="array" ref="AA174">_xlfn.XLOOKUP(AA$1&amp;$R174,$C$3:$C$1662&amp;$D$3:$D$1662,$E$3:$E$1662,0,0,1)</f>
        <v>10900</v>
      </c>
      <c r="AB174" s="2" cm="1">
        <f t="array" ref="AB174">_xlfn.XLOOKUP(AB$1&amp;$R174,$C$3:$C$1662&amp;$D$3:$D$1662,$E$3:$E$1662,0,0,1)</f>
        <v>137300</v>
      </c>
      <c r="AC174" s="2" cm="1">
        <f t="array" ref="AC174">_xlfn.XLOOKUP(AC$1&amp;$R174,$C$3:$C$1662&amp;$D$3:$D$1662,$E$3:$E$1662,0,0,1)</f>
        <v>12300</v>
      </c>
    </row>
    <row r="175" spans="3:29" x14ac:dyDescent="0.4">
      <c r="C175" t="s">
        <v>804</v>
      </c>
      <c r="D175" t="s">
        <v>678</v>
      </c>
      <c r="E175">
        <v>12300</v>
      </c>
      <c r="R175" t="s">
        <v>85</v>
      </c>
      <c r="S175" s="2">
        <f t="shared" si="15"/>
        <v>7806240</v>
      </c>
      <c r="T175" s="2">
        <f t="shared" si="18"/>
        <v>6666900</v>
      </c>
      <c r="U175" s="2">
        <f t="shared" si="18"/>
        <v>9788000</v>
      </c>
      <c r="V175" s="2">
        <f t="shared" si="18"/>
        <v>7430300</v>
      </c>
      <c r="W175" s="2">
        <f t="shared" si="18"/>
        <v>8007400</v>
      </c>
      <c r="X175" s="2">
        <f t="shared" si="18"/>
        <v>7138600</v>
      </c>
      <c r="Y175" s="2" cm="1">
        <f t="array" ref="Y175">_xlfn.XLOOKUP(Y$1&amp;$R175,$C$3:$C$1662&amp;$D$3:$D$1662,$E$3:$E$1662,0,0,1)</f>
        <v>16800</v>
      </c>
      <c r="Z175" s="2" cm="1">
        <f t="array" ref="Z175">_xlfn.XLOOKUP(Z$1&amp;$R175,$C$3:$C$1662&amp;$D$3:$D$1662,$E$3:$E$1662,0,0,1)</f>
        <v>63100</v>
      </c>
      <c r="AA175" s="2" cm="1">
        <f t="array" ref="AA175">_xlfn.XLOOKUP(AA$1&amp;$R175,$C$3:$C$1662&amp;$D$3:$D$1662,$E$3:$E$1662,0,0,1)</f>
        <v>14900</v>
      </c>
      <c r="AB175" s="2" cm="1">
        <f t="array" ref="AB175">_xlfn.XLOOKUP(AB$1&amp;$R175,$C$3:$C$1662&amp;$D$3:$D$1662,$E$3:$E$1662,0,0,1)</f>
        <v>74100</v>
      </c>
      <c r="AC175" s="2" cm="1">
        <f t="array" ref="AC175">_xlfn.XLOOKUP(AC$1&amp;$R175,$C$3:$C$1662&amp;$D$3:$D$1662,$E$3:$E$1662,0,0,1)</f>
        <v>10600</v>
      </c>
    </row>
    <row r="176" spans="3:29" x14ac:dyDescent="0.4">
      <c r="C176" t="s">
        <v>804</v>
      </c>
      <c r="D176" t="s">
        <v>679</v>
      </c>
      <c r="E176">
        <v>10600</v>
      </c>
      <c r="R176" t="s">
        <v>143</v>
      </c>
      <c r="S176" s="2">
        <f t="shared" si="15"/>
        <v>7846100</v>
      </c>
      <c r="T176" s="2">
        <f t="shared" si="18"/>
        <v>6686900</v>
      </c>
      <c r="U176" s="2">
        <f t="shared" si="18"/>
        <v>9812900</v>
      </c>
      <c r="V176" s="2">
        <f t="shared" si="18"/>
        <v>7443700</v>
      </c>
      <c r="W176" s="2">
        <f t="shared" si="18"/>
        <v>8132300</v>
      </c>
      <c r="X176" s="2">
        <f t="shared" si="18"/>
        <v>7154700</v>
      </c>
      <c r="Y176" s="2" cm="1">
        <f t="array" ref="Y176">_xlfn.XLOOKUP(Y$1&amp;$R176,$C$3:$C$1662&amp;$D$3:$D$1662,$E$3:$E$1662,0,0,1)</f>
        <v>20000</v>
      </c>
      <c r="Z176" s="2" cm="1">
        <f t="array" ref="Z176">_xlfn.XLOOKUP(Z$1&amp;$R176,$C$3:$C$1662&amp;$D$3:$D$1662,$E$3:$E$1662,0,0,1)</f>
        <v>24900</v>
      </c>
      <c r="AA176" s="2" cm="1">
        <f t="array" ref="AA176">_xlfn.XLOOKUP(AA$1&amp;$R176,$C$3:$C$1662&amp;$D$3:$D$1662,$E$3:$E$1662,0,0,1)</f>
        <v>13400</v>
      </c>
      <c r="AB176" s="2" cm="1">
        <f t="array" ref="AB176">_xlfn.XLOOKUP(AB$1&amp;$R176,$C$3:$C$1662&amp;$D$3:$D$1662,$E$3:$E$1662,0,0,1)</f>
        <v>124900</v>
      </c>
      <c r="AC176" s="2" cm="1">
        <f t="array" ref="AC176">_xlfn.XLOOKUP(AC$1&amp;$R176,$C$3:$C$1662&amp;$D$3:$D$1662,$E$3:$E$1662,0,0,1)</f>
        <v>16100</v>
      </c>
    </row>
    <row r="177" spans="3:29" x14ac:dyDescent="0.4">
      <c r="C177" t="s">
        <v>804</v>
      </c>
      <c r="D177" t="s">
        <v>680</v>
      </c>
      <c r="E177">
        <v>16100</v>
      </c>
      <c r="R177" t="s">
        <v>192</v>
      </c>
      <c r="S177" s="2">
        <f t="shared" si="15"/>
        <v>7877560</v>
      </c>
      <c r="T177" s="2">
        <f t="shared" si="18"/>
        <v>6701400</v>
      </c>
      <c r="U177" s="2">
        <f t="shared" si="18"/>
        <v>9830700</v>
      </c>
      <c r="V177" s="2">
        <f t="shared" si="18"/>
        <v>7453600</v>
      </c>
      <c r="W177" s="2">
        <f t="shared" si="18"/>
        <v>8226500</v>
      </c>
      <c r="X177" s="2">
        <f t="shared" si="18"/>
        <v>7175600</v>
      </c>
      <c r="Y177" s="2" cm="1">
        <f t="array" ref="Y177">_xlfn.XLOOKUP(Y$1&amp;$R177,$C$3:$C$1662&amp;$D$3:$D$1662,$E$3:$E$1662,0,0,1)</f>
        <v>14500</v>
      </c>
      <c r="Z177" s="2" cm="1">
        <f t="array" ref="Z177">_xlfn.XLOOKUP(Z$1&amp;$R177,$C$3:$C$1662&amp;$D$3:$D$1662,$E$3:$E$1662,0,0,1)</f>
        <v>17800</v>
      </c>
      <c r="AA177" s="2" cm="1">
        <f t="array" ref="AA177">_xlfn.XLOOKUP(AA$1&amp;$R177,$C$3:$C$1662&amp;$D$3:$D$1662,$E$3:$E$1662,0,0,1)</f>
        <v>9900</v>
      </c>
      <c r="AB177" s="2" cm="1">
        <f t="array" ref="AB177">_xlfn.XLOOKUP(AB$1&amp;$R177,$C$3:$C$1662&amp;$D$3:$D$1662,$E$3:$E$1662,0,0,1)</f>
        <v>94200</v>
      </c>
      <c r="AC177" s="2" cm="1">
        <f t="array" ref="AC177">_xlfn.XLOOKUP(AC$1&amp;$R177,$C$3:$C$1662&amp;$D$3:$D$1662,$E$3:$E$1662,0,0,1)</f>
        <v>20900</v>
      </c>
    </row>
    <row r="178" spans="3:29" x14ac:dyDescent="0.4">
      <c r="C178" t="s">
        <v>804</v>
      </c>
      <c r="D178" t="s">
        <v>681</v>
      </c>
      <c r="E178">
        <v>20900</v>
      </c>
      <c r="R178" t="s">
        <v>53</v>
      </c>
      <c r="S178" s="2">
        <f t="shared" si="15"/>
        <v>7904580</v>
      </c>
      <c r="T178" s="2">
        <f t="shared" si="18"/>
        <v>6718500</v>
      </c>
      <c r="U178" s="2">
        <f t="shared" si="18"/>
        <v>9848800</v>
      </c>
      <c r="V178" s="2">
        <f t="shared" si="18"/>
        <v>7476200</v>
      </c>
      <c r="W178" s="2">
        <f t="shared" si="18"/>
        <v>8282000</v>
      </c>
      <c r="X178" s="2">
        <f t="shared" si="18"/>
        <v>7197400</v>
      </c>
      <c r="Y178" s="2" cm="1">
        <f t="array" ref="Y178">_xlfn.XLOOKUP(Y$1&amp;$R178,$C$3:$C$1662&amp;$D$3:$D$1662,$E$3:$E$1662,0,0,1)</f>
        <v>17100</v>
      </c>
      <c r="Z178" s="2" cm="1">
        <f t="array" ref="Z178">_xlfn.XLOOKUP(Z$1&amp;$R178,$C$3:$C$1662&amp;$D$3:$D$1662,$E$3:$E$1662,0,0,1)</f>
        <v>18100</v>
      </c>
      <c r="AA178" s="2" cm="1">
        <f t="array" ref="AA178">_xlfn.XLOOKUP(AA$1&amp;$R178,$C$3:$C$1662&amp;$D$3:$D$1662,$E$3:$E$1662,0,0,1)</f>
        <v>22600</v>
      </c>
      <c r="AB178" s="2" cm="1">
        <f t="array" ref="AB178">_xlfn.XLOOKUP(AB$1&amp;$R178,$C$3:$C$1662&amp;$D$3:$D$1662,$E$3:$E$1662,0,0,1)</f>
        <v>55500</v>
      </c>
      <c r="AC178" s="2" cm="1">
        <f t="array" ref="AC178">_xlfn.XLOOKUP(AC$1&amp;$R178,$C$3:$C$1662&amp;$D$3:$D$1662,$E$3:$E$1662,0,0,1)</f>
        <v>21800</v>
      </c>
    </row>
    <row r="179" spans="3:29" x14ac:dyDescent="0.4">
      <c r="C179" t="s">
        <v>804</v>
      </c>
      <c r="D179" t="s">
        <v>682</v>
      </c>
      <c r="E179">
        <v>21800</v>
      </c>
      <c r="R179" t="s">
        <v>222</v>
      </c>
      <c r="S179" s="2">
        <f t="shared" si="15"/>
        <v>7929260</v>
      </c>
      <c r="T179" s="2">
        <f t="shared" si="18"/>
        <v>6730500</v>
      </c>
      <c r="U179" s="2">
        <f t="shared" si="18"/>
        <v>9873500</v>
      </c>
      <c r="V179" s="2">
        <f t="shared" si="18"/>
        <v>7494400</v>
      </c>
      <c r="W179" s="2">
        <f t="shared" si="18"/>
        <v>8345100</v>
      </c>
      <c r="X179" s="2">
        <f t="shared" si="18"/>
        <v>7202800</v>
      </c>
      <c r="Y179" s="2" cm="1">
        <f t="array" ref="Y179">_xlfn.XLOOKUP(Y$1&amp;$R179,$C$3:$C$1662&amp;$D$3:$D$1662,$E$3:$E$1662,0,0,1)</f>
        <v>12000</v>
      </c>
      <c r="Z179" s="2" cm="1">
        <f t="array" ref="Z179">_xlfn.XLOOKUP(Z$1&amp;$R179,$C$3:$C$1662&amp;$D$3:$D$1662,$E$3:$E$1662,0,0,1)</f>
        <v>24700</v>
      </c>
      <c r="AA179" s="2" cm="1">
        <f t="array" ref="AA179">_xlfn.XLOOKUP(AA$1&amp;$R179,$C$3:$C$1662&amp;$D$3:$D$1662,$E$3:$E$1662,0,0,1)</f>
        <v>18200</v>
      </c>
      <c r="AB179" s="2" cm="1">
        <f t="array" ref="AB179">_xlfn.XLOOKUP(AB$1&amp;$R179,$C$3:$C$1662&amp;$D$3:$D$1662,$E$3:$E$1662,0,0,1)</f>
        <v>63100</v>
      </c>
      <c r="AC179" s="2" cm="1">
        <f t="array" ref="AC179">_xlfn.XLOOKUP(AC$1&amp;$R179,$C$3:$C$1662&amp;$D$3:$D$1662,$E$3:$E$1662,0,0,1)</f>
        <v>5400</v>
      </c>
    </row>
    <row r="180" spans="3:29" x14ac:dyDescent="0.4">
      <c r="C180" t="s">
        <v>804</v>
      </c>
      <c r="D180" t="s">
        <v>683</v>
      </c>
      <c r="E180">
        <v>5400</v>
      </c>
      <c r="R180" t="s">
        <v>211</v>
      </c>
      <c r="S180" s="2">
        <f t="shared" si="15"/>
        <v>7954920</v>
      </c>
      <c r="T180" s="2">
        <f t="shared" ref="T180:X195" si="19">T179+Y180</f>
        <v>6747600</v>
      </c>
      <c r="U180" s="2">
        <f t="shared" si="19"/>
        <v>9887600</v>
      </c>
      <c r="V180" s="2">
        <f t="shared" si="19"/>
        <v>7506000</v>
      </c>
      <c r="W180" s="2">
        <f t="shared" si="19"/>
        <v>8415500</v>
      </c>
      <c r="X180" s="2">
        <f t="shared" si="19"/>
        <v>7217900</v>
      </c>
      <c r="Y180" s="2" cm="1">
        <f t="array" ref="Y180">_xlfn.XLOOKUP(Y$1&amp;$R180,$C$3:$C$1662&amp;$D$3:$D$1662,$E$3:$E$1662,0,0,1)</f>
        <v>17100</v>
      </c>
      <c r="Z180" s="2" cm="1">
        <f t="array" ref="Z180">_xlfn.XLOOKUP(Z$1&amp;$R180,$C$3:$C$1662&amp;$D$3:$D$1662,$E$3:$E$1662,0,0,1)</f>
        <v>14100</v>
      </c>
      <c r="AA180" s="2" cm="1">
        <f t="array" ref="AA180">_xlfn.XLOOKUP(AA$1&amp;$R180,$C$3:$C$1662&amp;$D$3:$D$1662,$E$3:$E$1662,0,0,1)</f>
        <v>11600</v>
      </c>
      <c r="AB180" s="2" cm="1">
        <f t="array" ref="AB180">_xlfn.XLOOKUP(AB$1&amp;$R180,$C$3:$C$1662&amp;$D$3:$D$1662,$E$3:$E$1662,0,0,1)</f>
        <v>70400</v>
      </c>
      <c r="AC180" s="2" cm="1">
        <f t="array" ref="AC180">_xlfn.XLOOKUP(AC$1&amp;$R180,$C$3:$C$1662&amp;$D$3:$D$1662,$E$3:$E$1662,0,0,1)</f>
        <v>15100</v>
      </c>
    </row>
    <row r="181" spans="3:29" x14ac:dyDescent="0.4">
      <c r="C181" t="s">
        <v>804</v>
      </c>
      <c r="D181" t="s">
        <v>684</v>
      </c>
      <c r="E181">
        <v>15100</v>
      </c>
      <c r="R181" t="s">
        <v>299</v>
      </c>
      <c r="S181" s="2">
        <f t="shared" si="15"/>
        <v>7974500</v>
      </c>
      <c r="T181" s="2">
        <f t="shared" si="19"/>
        <v>6763100</v>
      </c>
      <c r="U181" s="2">
        <f t="shared" si="19"/>
        <v>9905300</v>
      </c>
      <c r="V181" s="2">
        <f t="shared" si="19"/>
        <v>7529000</v>
      </c>
      <c r="W181" s="2">
        <f t="shared" si="19"/>
        <v>8435900</v>
      </c>
      <c r="X181" s="2">
        <f t="shared" si="19"/>
        <v>7239200</v>
      </c>
      <c r="Y181" s="2" cm="1">
        <f t="array" ref="Y181">_xlfn.XLOOKUP(Y$1&amp;$R181,$C$3:$C$1662&amp;$D$3:$D$1662,$E$3:$E$1662,0,0,1)</f>
        <v>15500</v>
      </c>
      <c r="Z181" s="2" cm="1">
        <f t="array" ref="Z181">_xlfn.XLOOKUP(Z$1&amp;$R181,$C$3:$C$1662&amp;$D$3:$D$1662,$E$3:$E$1662,0,0,1)</f>
        <v>17700</v>
      </c>
      <c r="AA181" s="2" cm="1">
        <f t="array" ref="AA181">_xlfn.XLOOKUP(AA$1&amp;$R181,$C$3:$C$1662&amp;$D$3:$D$1662,$E$3:$E$1662,0,0,1)</f>
        <v>23000</v>
      </c>
      <c r="AB181" s="2" cm="1">
        <f t="array" ref="AB181">_xlfn.XLOOKUP(AB$1&amp;$R181,$C$3:$C$1662&amp;$D$3:$D$1662,$E$3:$E$1662,0,0,1)</f>
        <v>20400</v>
      </c>
      <c r="AC181" s="2" cm="1">
        <f t="array" ref="AC181">_xlfn.XLOOKUP(AC$1&amp;$R181,$C$3:$C$1662&amp;$D$3:$D$1662,$E$3:$E$1662,0,0,1)</f>
        <v>21300</v>
      </c>
    </row>
    <row r="182" spans="3:29" x14ac:dyDescent="0.4">
      <c r="C182" t="s">
        <v>804</v>
      </c>
      <c r="D182" t="s">
        <v>685</v>
      </c>
      <c r="E182">
        <v>21300</v>
      </c>
      <c r="R182" t="s">
        <v>100</v>
      </c>
      <c r="S182" s="2">
        <f t="shared" si="15"/>
        <v>7997640</v>
      </c>
      <c r="T182" s="2">
        <f t="shared" si="19"/>
        <v>6795300</v>
      </c>
      <c r="U182" s="2">
        <f t="shared" si="19"/>
        <v>9918600</v>
      </c>
      <c r="V182" s="2">
        <f t="shared" si="19"/>
        <v>7543800</v>
      </c>
      <c r="W182" s="2">
        <f t="shared" si="19"/>
        <v>8472400</v>
      </c>
      <c r="X182" s="2">
        <f t="shared" si="19"/>
        <v>7258100</v>
      </c>
      <c r="Y182" s="2" cm="1">
        <f t="array" ref="Y182">_xlfn.XLOOKUP(Y$1&amp;$R182,$C$3:$C$1662&amp;$D$3:$D$1662,$E$3:$E$1662,0,0,1)</f>
        <v>32200</v>
      </c>
      <c r="Z182" s="2" cm="1">
        <f t="array" ref="Z182">_xlfn.XLOOKUP(Z$1&amp;$R182,$C$3:$C$1662&amp;$D$3:$D$1662,$E$3:$E$1662,0,0,1)</f>
        <v>13300</v>
      </c>
      <c r="AA182" s="2" cm="1">
        <f t="array" ref="AA182">_xlfn.XLOOKUP(AA$1&amp;$R182,$C$3:$C$1662&amp;$D$3:$D$1662,$E$3:$E$1662,0,0,1)</f>
        <v>14800</v>
      </c>
      <c r="AB182" s="2" cm="1">
        <f t="array" ref="AB182">_xlfn.XLOOKUP(AB$1&amp;$R182,$C$3:$C$1662&amp;$D$3:$D$1662,$E$3:$E$1662,0,0,1)</f>
        <v>36500</v>
      </c>
      <c r="AC182" s="2" cm="1">
        <f t="array" ref="AC182">_xlfn.XLOOKUP(AC$1&amp;$R182,$C$3:$C$1662&amp;$D$3:$D$1662,$E$3:$E$1662,0,0,1)</f>
        <v>18900</v>
      </c>
    </row>
    <row r="183" spans="3:29" x14ac:dyDescent="0.4">
      <c r="C183" t="s">
        <v>804</v>
      </c>
      <c r="D183" t="s">
        <v>686</v>
      </c>
      <c r="E183">
        <v>18900</v>
      </c>
      <c r="R183" t="s">
        <v>300</v>
      </c>
      <c r="S183" s="2">
        <f t="shared" si="15"/>
        <v>8028060</v>
      </c>
      <c r="T183" s="2">
        <f t="shared" si="19"/>
        <v>6825100</v>
      </c>
      <c r="U183" s="2">
        <f t="shared" si="19"/>
        <v>9950800</v>
      </c>
      <c r="V183" s="2">
        <f t="shared" si="19"/>
        <v>7555100</v>
      </c>
      <c r="W183" s="2">
        <f t="shared" si="19"/>
        <v>8514700</v>
      </c>
      <c r="X183" s="2">
        <f t="shared" si="19"/>
        <v>7294600</v>
      </c>
      <c r="Y183" s="2" cm="1">
        <f t="array" ref="Y183">_xlfn.XLOOKUP(Y$1&amp;$R183,$C$3:$C$1662&amp;$D$3:$D$1662,$E$3:$E$1662,0,0,1)</f>
        <v>29800</v>
      </c>
      <c r="Z183" s="2" cm="1">
        <f t="array" ref="Z183">_xlfn.XLOOKUP(Z$1&amp;$R183,$C$3:$C$1662&amp;$D$3:$D$1662,$E$3:$E$1662,0,0,1)</f>
        <v>32200</v>
      </c>
      <c r="AA183" s="2" cm="1">
        <f t="array" ref="AA183">_xlfn.XLOOKUP(AA$1&amp;$R183,$C$3:$C$1662&amp;$D$3:$D$1662,$E$3:$E$1662,0,0,1)</f>
        <v>11300</v>
      </c>
      <c r="AB183" s="2" cm="1">
        <f t="array" ref="AB183">_xlfn.XLOOKUP(AB$1&amp;$R183,$C$3:$C$1662&amp;$D$3:$D$1662,$E$3:$E$1662,0,0,1)</f>
        <v>42300</v>
      </c>
      <c r="AC183" s="2" cm="1">
        <f t="array" ref="AC183">_xlfn.XLOOKUP(AC$1&amp;$R183,$C$3:$C$1662&amp;$D$3:$D$1662,$E$3:$E$1662,0,0,1)</f>
        <v>36500</v>
      </c>
    </row>
    <row r="184" spans="3:29" x14ac:dyDescent="0.4">
      <c r="C184" t="s">
        <v>804</v>
      </c>
      <c r="D184" t="s">
        <v>687</v>
      </c>
      <c r="E184">
        <v>36500</v>
      </c>
      <c r="R184" t="s">
        <v>204</v>
      </c>
      <c r="S184" s="2">
        <f t="shared" si="15"/>
        <v>8048300</v>
      </c>
      <c r="T184" s="2">
        <f t="shared" si="19"/>
        <v>6845100</v>
      </c>
      <c r="U184" s="2">
        <f t="shared" si="19"/>
        <v>9974200</v>
      </c>
      <c r="V184" s="2">
        <f t="shared" si="19"/>
        <v>7569300</v>
      </c>
      <c r="W184" s="2">
        <f t="shared" si="19"/>
        <v>8542200</v>
      </c>
      <c r="X184" s="2">
        <f t="shared" si="19"/>
        <v>7310700</v>
      </c>
      <c r="Y184" s="2" cm="1">
        <f t="array" ref="Y184">_xlfn.XLOOKUP(Y$1&amp;$R184,$C$3:$C$1662&amp;$D$3:$D$1662,$E$3:$E$1662,0,0,1)</f>
        <v>20000</v>
      </c>
      <c r="Z184" s="2" cm="1">
        <f t="array" ref="Z184">_xlfn.XLOOKUP(Z$1&amp;$R184,$C$3:$C$1662&amp;$D$3:$D$1662,$E$3:$E$1662,0,0,1)</f>
        <v>23400</v>
      </c>
      <c r="AA184" s="2" cm="1">
        <f t="array" ref="AA184">_xlfn.XLOOKUP(AA$1&amp;$R184,$C$3:$C$1662&amp;$D$3:$D$1662,$E$3:$E$1662,0,0,1)</f>
        <v>14200</v>
      </c>
      <c r="AB184" s="2" cm="1">
        <f t="array" ref="AB184">_xlfn.XLOOKUP(AB$1&amp;$R184,$C$3:$C$1662&amp;$D$3:$D$1662,$E$3:$E$1662,0,0,1)</f>
        <v>27500</v>
      </c>
      <c r="AC184" s="2" cm="1">
        <f t="array" ref="AC184">_xlfn.XLOOKUP(AC$1&amp;$R184,$C$3:$C$1662&amp;$D$3:$D$1662,$E$3:$E$1662,0,0,1)</f>
        <v>16100</v>
      </c>
    </row>
    <row r="185" spans="3:29" x14ac:dyDescent="0.4">
      <c r="C185" t="s">
        <v>804</v>
      </c>
      <c r="D185" t="s">
        <v>386</v>
      </c>
      <c r="E185">
        <v>16100</v>
      </c>
      <c r="R185" t="s">
        <v>301</v>
      </c>
      <c r="S185" s="2">
        <f t="shared" si="15"/>
        <v>8073760</v>
      </c>
      <c r="T185" s="2">
        <f t="shared" si="19"/>
        <v>6890900</v>
      </c>
      <c r="U185" s="2">
        <f t="shared" si="19"/>
        <v>9984200</v>
      </c>
      <c r="V185" s="2">
        <f t="shared" si="19"/>
        <v>7576200</v>
      </c>
      <c r="W185" s="2">
        <f t="shared" si="19"/>
        <v>8582200</v>
      </c>
      <c r="X185" s="2">
        <f t="shared" si="19"/>
        <v>7335300</v>
      </c>
      <c r="Y185" s="2" cm="1">
        <f t="array" ref="Y185">_xlfn.XLOOKUP(Y$1&amp;$R185,$C$3:$C$1662&amp;$D$3:$D$1662,$E$3:$E$1662,0,0,1)</f>
        <v>45800</v>
      </c>
      <c r="Z185" s="2" cm="1">
        <f t="array" ref="Z185">_xlfn.XLOOKUP(Z$1&amp;$R185,$C$3:$C$1662&amp;$D$3:$D$1662,$E$3:$E$1662,0,0,1)</f>
        <v>10000</v>
      </c>
      <c r="AA185" s="2" cm="1">
        <f t="array" ref="AA185">_xlfn.XLOOKUP(AA$1&amp;$R185,$C$3:$C$1662&amp;$D$3:$D$1662,$E$3:$E$1662,0,0,1)</f>
        <v>6900</v>
      </c>
      <c r="AB185" s="2" cm="1">
        <f t="array" ref="AB185">_xlfn.XLOOKUP(AB$1&amp;$R185,$C$3:$C$1662&amp;$D$3:$D$1662,$E$3:$E$1662,0,0,1)</f>
        <v>40000</v>
      </c>
      <c r="AC185" s="2" cm="1">
        <f t="array" ref="AC185">_xlfn.XLOOKUP(AC$1&amp;$R185,$C$3:$C$1662&amp;$D$3:$D$1662,$E$3:$E$1662,0,0,1)</f>
        <v>24600</v>
      </c>
    </row>
    <row r="186" spans="3:29" x14ac:dyDescent="0.4">
      <c r="C186" t="s">
        <v>804</v>
      </c>
      <c r="D186" t="s">
        <v>387</v>
      </c>
      <c r="E186">
        <v>24600</v>
      </c>
      <c r="R186" t="s">
        <v>201</v>
      </c>
      <c r="S186" s="2">
        <f t="shared" si="15"/>
        <v>8093220</v>
      </c>
      <c r="T186" s="2">
        <f t="shared" si="19"/>
        <v>6902600</v>
      </c>
      <c r="U186" s="2">
        <f t="shared" si="19"/>
        <v>10013500</v>
      </c>
      <c r="V186" s="2">
        <f t="shared" si="19"/>
        <v>7585100</v>
      </c>
      <c r="W186" s="2">
        <f t="shared" si="19"/>
        <v>8612800</v>
      </c>
      <c r="X186" s="2">
        <f t="shared" si="19"/>
        <v>7352100</v>
      </c>
      <c r="Y186" s="2" cm="1">
        <f t="array" ref="Y186">_xlfn.XLOOKUP(Y$1&amp;$R186,$C$3:$C$1662&amp;$D$3:$D$1662,$E$3:$E$1662,0,0,1)</f>
        <v>11700</v>
      </c>
      <c r="Z186" s="2" cm="1">
        <f t="array" ref="Z186">_xlfn.XLOOKUP(Z$1&amp;$R186,$C$3:$C$1662&amp;$D$3:$D$1662,$E$3:$E$1662,0,0,1)</f>
        <v>29300</v>
      </c>
      <c r="AA186" s="2" cm="1">
        <f t="array" ref="AA186">_xlfn.XLOOKUP(AA$1&amp;$R186,$C$3:$C$1662&amp;$D$3:$D$1662,$E$3:$E$1662,0,0,1)</f>
        <v>8900</v>
      </c>
      <c r="AB186" s="2" cm="1">
        <f t="array" ref="AB186">_xlfn.XLOOKUP(AB$1&amp;$R186,$C$3:$C$1662&amp;$D$3:$D$1662,$E$3:$E$1662,0,0,1)</f>
        <v>30600</v>
      </c>
      <c r="AC186" s="2" cm="1">
        <f t="array" ref="AC186">_xlfn.XLOOKUP(AC$1&amp;$R186,$C$3:$C$1662&amp;$D$3:$D$1662,$E$3:$E$1662,0,0,1)</f>
        <v>16800</v>
      </c>
    </row>
    <row r="187" spans="3:29" x14ac:dyDescent="0.4">
      <c r="C187" t="s">
        <v>804</v>
      </c>
      <c r="D187" t="s">
        <v>388</v>
      </c>
      <c r="E187">
        <v>16800</v>
      </c>
      <c r="R187" t="s">
        <v>21</v>
      </c>
      <c r="S187" s="2">
        <f t="shared" si="15"/>
        <v>8111400</v>
      </c>
      <c r="T187" s="2">
        <f t="shared" si="19"/>
        <v>6915100</v>
      </c>
      <c r="U187" s="2">
        <f t="shared" si="19"/>
        <v>10037900</v>
      </c>
      <c r="V187" s="2">
        <f t="shared" si="19"/>
        <v>7593200</v>
      </c>
      <c r="W187" s="2">
        <f t="shared" si="19"/>
        <v>8649800</v>
      </c>
      <c r="X187" s="2">
        <f t="shared" si="19"/>
        <v>7361000</v>
      </c>
      <c r="Y187" s="2" cm="1">
        <f t="array" ref="Y187">_xlfn.XLOOKUP(Y$1&amp;$R187,$C$3:$C$1662&amp;$D$3:$D$1662,$E$3:$E$1662,0,0,1)</f>
        <v>12500</v>
      </c>
      <c r="Z187" s="2" cm="1">
        <f t="array" ref="Z187">_xlfn.XLOOKUP(Z$1&amp;$R187,$C$3:$C$1662&amp;$D$3:$D$1662,$E$3:$E$1662,0,0,1)</f>
        <v>24400</v>
      </c>
      <c r="AA187" s="2" cm="1">
        <f t="array" ref="AA187">_xlfn.XLOOKUP(AA$1&amp;$R187,$C$3:$C$1662&amp;$D$3:$D$1662,$E$3:$E$1662,0,0,1)</f>
        <v>8100</v>
      </c>
      <c r="AB187" s="2" cm="1">
        <f t="array" ref="AB187">_xlfn.XLOOKUP(AB$1&amp;$R187,$C$3:$C$1662&amp;$D$3:$D$1662,$E$3:$E$1662,0,0,1)</f>
        <v>37000</v>
      </c>
      <c r="AC187" s="2" cm="1">
        <f t="array" ref="AC187">_xlfn.XLOOKUP(AC$1&amp;$R187,$C$3:$C$1662&amp;$D$3:$D$1662,$E$3:$E$1662,0,0,1)</f>
        <v>8900</v>
      </c>
    </row>
    <row r="188" spans="3:29" x14ac:dyDescent="0.4">
      <c r="C188" t="s">
        <v>804</v>
      </c>
      <c r="D188" t="s">
        <v>389</v>
      </c>
      <c r="E188">
        <v>8900</v>
      </c>
      <c r="R188" t="s">
        <v>88</v>
      </c>
      <c r="S188" s="2">
        <f t="shared" si="15"/>
        <v>8130040</v>
      </c>
      <c r="T188" s="2">
        <f t="shared" si="19"/>
        <v>6935900</v>
      </c>
      <c r="U188" s="2">
        <f t="shared" si="19"/>
        <v>10050600</v>
      </c>
      <c r="V188" s="2">
        <f t="shared" si="19"/>
        <v>7607100</v>
      </c>
      <c r="W188" s="2">
        <f t="shared" si="19"/>
        <v>8682500</v>
      </c>
      <c r="X188" s="2">
        <f t="shared" si="19"/>
        <v>7374100</v>
      </c>
      <c r="Y188" s="2" cm="1">
        <f t="array" ref="Y188">_xlfn.XLOOKUP(Y$1&amp;$R188,$C$3:$C$1662&amp;$D$3:$D$1662,$E$3:$E$1662,0,0,1)</f>
        <v>20800</v>
      </c>
      <c r="Z188" s="2" cm="1">
        <f t="array" ref="Z188">_xlfn.XLOOKUP(Z$1&amp;$R188,$C$3:$C$1662&amp;$D$3:$D$1662,$E$3:$E$1662,0,0,1)</f>
        <v>12700</v>
      </c>
      <c r="AA188" s="2" cm="1">
        <f t="array" ref="AA188">_xlfn.XLOOKUP(AA$1&amp;$R188,$C$3:$C$1662&amp;$D$3:$D$1662,$E$3:$E$1662,0,0,1)</f>
        <v>13900</v>
      </c>
      <c r="AB188" s="2" cm="1">
        <f t="array" ref="AB188">_xlfn.XLOOKUP(AB$1&amp;$R188,$C$3:$C$1662&amp;$D$3:$D$1662,$E$3:$E$1662,0,0,1)</f>
        <v>32700</v>
      </c>
      <c r="AC188" s="2" cm="1">
        <f t="array" ref="AC188">_xlfn.XLOOKUP(AC$1&amp;$R188,$C$3:$C$1662&amp;$D$3:$D$1662,$E$3:$E$1662,0,0,1)</f>
        <v>13100</v>
      </c>
    </row>
    <row r="189" spans="3:29" x14ac:dyDescent="0.4">
      <c r="C189" t="s">
        <v>804</v>
      </c>
      <c r="D189" t="s">
        <v>390</v>
      </c>
      <c r="E189">
        <v>13100</v>
      </c>
      <c r="R189" t="s">
        <v>119</v>
      </c>
      <c r="S189" s="2">
        <f t="shared" si="15"/>
        <v>8156180</v>
      </c>
      <c r="T189" s="2">
        <f t="shared" si="19"/>
        <v>6957400</v>
      </c>
      <c r="U189" s="2">
        <f t="shared" si="19"/>
        <v>10072500</v>
      </c>
      <c r="V189" s="2">
        <f t="shared" si="19"/>
        <v>7615900</v>
      </c>
      <c r="W189" s="2">
        <f t="shared" si="19"/>
        <v>8720100</v>
      </c>
      <c r="X189" s="2">
        <f t="shared" si="19"/>
        <v>7415000</v>
      </c>
      <c r="Y189" s="2" cm="1">
        <f t="array" ref="Y189">_xlfn.XLOOKUP(Y$1&amp;$R189,$C$3:$C$1662&amp;$D$3:$D$1662,$E$3:$E$1662,0,0,1)</f>
        <v>21500</v>
      </c>
      <c r="Z189" s="2" cm="1">
        <f t="array" ref="Z189">_xlfn.XLOOKUP(Z$1&amp;$R189,$C$3:$C$1662&amp;$D$3:$D$1662,$E$3:$E$1662,0,0,1)</f>
        <v>21900</v>
      </c>
      <c r="AA189" s="2" cm="1">
        <f t="array" ref="AA189">_xlfn.XLOOKUP(AA$1&amp;$R189,$C$3:$C$1662&amp;$D$3:$D$1662,$E$3:$E$1662,0,0,1)</f>
        <v>8800</v>
      </c>
      <c r="AB189" s="2" cm="1">
        <f t="array" ref="AB189">_xlfn.XLOOKUP(AB$1&amp;$R189,$C$3:$C$1662&amp;$D$3:$D$1662,$E$3:$E$1662,0,0,1)</f>
        <v>37600</v>
      </c>
      <c r="AC189" s="2" cm="1">
        <f t="array" ref="AC189">_xlfn.XLOOKUP(AC$1&amp;$R189,$C$3:$C$1662&amp;$D$3:$D$1662,$E$3:$E$1662,0,0,1)</f>
        <v>40900</v>
      </c>
    </row>
    <row r="190" spans="3:29" x14ac:dyDescent="0.4">
      <c r="C190" t="s">
        <v>804</v>
      </c>
      <c r="D190" t="s">
        <v>391</v>
      </c>
      <c r="E190">
        <v>40900</v>
      </c>
      <c r="R190" t="s">
        <v>274</v>
      </c>
      <c r="S190" s="2">
        <f t="shared" si="15"/>
        <v>8176640</v>
      </c>
      <c r="T190" s="2">
        <f t="shared" si="19"/>
        <v>6987400</v>
      </c>
      <c r="U190" s="2">
        <f t="shared" si="19"/>
        <v>10085300</v>
      </c>
      <c r="V190" s="2">
        <f t="shared" si="19"/>
        <v>7621700</v>
      </c>
      <c r="W190" s="2">
        <f t="shared" si="19"/>
        <v>8730000</v>
      </c>
      <c r="X190" s="2">
        <f t="shared" si="19"/>
        <v>7458800</v>
      </c>
      <c r="Y190" s="2" cm="1">
        <f t="array" ref="Y190">_xlfn.XLOOKUP(Y$1&amp;$R190,$C$3:$C$1662&amp;$D$3:$D$1662,$E$3:$E$1662,0,0,1)</f>
        <v>30000</v>
      </c>
      <c r="Z190" s="2" cm="1">
        <f t="array" ref="Z190">_xlfn.XLOOKUP(Z$1&amp;$R190,$C$3:$C$1662&amp;$D$3:$D$1662,$E$3:$E$1662,0,0,1)</f>
        <v>12800</v>
      </c>
      <c r="AA190" s="2" cm="1">
        <f t="array" ref="AA190">_xlfn.XLOOKUP(AA$1&amp;$R190,$C$3:$C$1662&amp;$D$3:$D$1662,$E$3:$E$1662,0,0,1)</f>
        <v>5800</v>
      </c>
      <c r="AB190" s="2" cm="1">
        <f t="array" ref="AB190">_xlfn.XLOOKUP(AB$1&amp;$R190,$C$3:$C$1662&amp;$D$3:$D$1662,$E$3:$E$1662,0,0,1)</f>
        <v>9900</v>
      </c>
      <c r="AC190" s="2" cm="1">
        <f t="array" ref="AC190">_xlfn.XLOOKUP(AC$1&amp;$R190,$C$3:$C$1662&amp;$D$3:$D$1662,$E$3:$E$1662,0,0,1)</f>
        <v>43800</v>
      </c>
    </row>
    <row r="191" spans="3:29" x14ac:dyDescent="0.4">
      <c r="C191" t="s">
        <v>804</v>
      </c>
      <c r="D191" t="s">
        <v>392</v>
      </c>
      <c r="E191">
        <v>43800</v>
      </c>
      <c r="R191" t="s">
        <v>180</v>
      </c>
      <c r="S191" s="2">
        <f t="shared" si="15"/>
        <v>8196600</v>
      </c>
      <c r="T191" s="2">
        <f t="shared" si="19"/>
        <v>7002600</v>
      </c>
      <c r="U191" s="2">
        <f t="shared" si="19"/>
        <v>10104500</v>
      </c>
      <c r="V191" s="2">
        <f t="shared" si="19"/>
        <v>7642600</v>
      </c>
      <c r="W191" s="2">
        <f t="shared" si="19"/>
        <v>8747800</v>
      </c>
      <c r="X191" s="2">
        <f t="shared" si="19"/>
        <v>7485500</v>
      </c>
      <c r="Y191" s="2" cm="1">
        <f t="array" ref="Y191">_xlfn.XLOOKUP(Y$1&amp;$R191,$C$3:$C$1662&amp;$D$3:$D$1662,$E$3:$E$1662,0,0,1)</f>
        <v>15200</v>
      </c>
      <c r="Z191" s="2" cm="1">
        <f t="array" ref="Z191">_xlfn.XLOOKUP(Z$1&amp;$R191,$C$3:$C$1662&amp;$D$3:$D$1662,$E$3:$E$1662,0,0,1)</f>
        <v>19200</v>
      </c>
      <c r="AA191" s="2" cm="1">
        <f t="array" ref="AA191">_xlfn.XLOOKUP(AA$1&amp;$R191,$C$3:$C$1662&amp;$D$3:$D$1662,$E$3:$E$1662,0,0,1)</f>
        <v>20900</v>
      </c>
      <c r="AB191" s="2" cm="1">
        <f t="array" ref="AB191">_xlfn.XLOOKUP(AB$1&amp;$R191,$C$3:$C$1662&amp;$D$3:$D$1662,$E$3:$E$1662,0,0,1)</f>
        <v>17800</v>
      </c>
      <c r="AC191" s="2" cm="1">
        <f t="array" ref="AC191">_xlfn.XLOOKUP(AC$1&amp;$R191,$C$3:$C$1662&amp;$D$3:$D$1662,$E$3:$E$1662,0,0,1)</f>
        <v>26700</v>
      </c>
    </row>
    <row r="192" spans="3:29" x14ac:dyDescent="0.4">
      <c r="C192" t="s">
        <v>804</v>
      </c>
      <c r="D192" t="s">
        <v>393</v>
      </c>
      <c r="E192">
        <v>26700</v>
      </c>
      <c r="R192" t="s">
        <v>76</v>
      </c>
      <c r="S192" s="2">
        <f t="shared" si="15"/>
        <v>8211920</v>
      </c>
      <c r="T192" s="2">
        <f t="shared" si="19"/>
        <v>7015200</v>
      </c>
      <c r="U192" s="2">
        <f t="shared" si="19"/>
        <v>10117300</v>
      </c>
      <c r="V192" s="2">
        <f t="shared" si="19"/>
        <v>7653700</v>
      </c>
      <c r="W192" s="2">
        <f t="shared" si="19"/>
        <v>8765200</v>
      </c>
      <c r="X192" s="2">
        <f t="shared" si="19"/>
        <v>7508200</v>
      </c>
      <c r="Y192" s="2" cm="1">
        <f t="array" ref="Y192">_xlfn.XLOOKUP(Y$1&amp;$R192,$C$3:$C$1662&amp;$D$3:$D$1662,$E$3:$E$1662,0,0,1)</f>
        <v>12600</v>
      </c>
      <c r="Z192" s="2" cm="1">
        <f t="array" ref="Z192">_xlfn.XLOOKUP(Z$1&amp;$R192,$C$3:$C$1662&amp;$D$3:$D$1662,$E$3:$E$1662,0,0,1)</f>
        <v>12800</v>
      </c>
      <c r="AA192" s="2" cm="1">
        <f t="array" ref="AA192">_xlfn.XLOOKUP(AA$1&amp;$R192,$C$3:$C$1662&amp;$D$3:$D$1662,$E$3:$E$1662,0,0,1)</f>
        <v>11100</v>
      </c>
      <c r="AB192" s="2" cm="1">
        <f t="array" ref="AB192">_xlfn.XLOOKUP(AB$1&amp;$R192,$C$3:$C$1662&amp;$D$3:$D$1662,$E$3:$E$1662,0,0,1)</f>
        <v>17400</v>
      </c>
      <c r="AC192" s="2" cm="1">
        <f t="array" ref="AC192">_xlfn.XLOOKUP(AC$1&amp;$R192,$C$3:$C$1662&amp;$D$3:$D$1662,$E$3:$E$1662,0,0,1)</f>
        <v>22700</v>
      </c>
    </row>
    <row r="193" spans="3:29" x14ac:dyDescent="0.4">
      <c r="C193" t="s">
        <v>804</v>
      </c>
      <c r="D193" t="s">
        <v>394</v>
      </c>
      <c r="E193">
        <v>22700</v>
      </c>
      <c r="R193" t="s">
        <v>138</v>
      </c>
      <c r="S193" s="2">
        <f t="shared" si="15"/>
        <v>8236780</v>
      </c>
      <c r="T193" s="2">
        <f t="shared" si="19"/>
        <v>7038800</v>
      </c>
      <c r="U193" s="2">
        <f t="shared" si="19"/>
        <v>10134900</v>
      </c>
      <c r="V193" s="2">
        <f t="shared" si="19"/>
        <v>7705200</v>
      </c>
      <c r="W193" s="2">
        <f t="shared" si="19"/>
        <v>8776200</v>
      </c>
      <c r="X193" s="2">
        <f t="shared" si="19"/>
        <v>7528800</v>
      </c>
      <c r="Y193" s="2" cm="1">
        <f t="array" ref="Y193">_xlfn.XLOOKUP(Y$1&amp;$R193,$C$3:$C$1662&amp;$D$3:$D$1662,$E$3:$E$1662,0,0,1)</f>
        <v>23600</v>
      </c>
      <c r="Z193" s="2" cm="1">
        <f t="array" ref="Z193">_xlfn.XLOOKUP(Z$1&amp;$R193,$C$3:$C$1662&amp;$D$3:$D$1662,$E$3:$E$1662,0,0,1)</f>
        <v>17600</v>
      </c>
      <c r="AA193" s="2" cm="1">
        <f t="array" ref="AA193">_xlfn.XLOOKUP(AA$1&amp;$R193,$C$3:$C$1662&amp;$D$3:$D$1662,$E$3:$E$1662,0,0,1)</f>
        <v>51500</v>
      </c>
      <c r="AB193" s="2" cm="1">
        <f t="array" ref="AB193">_xlfn.XLOOKUP(AB$1&amp;$R193,$C$3:$C$1662&amp;$D$3:$D$1662,$E$3:$E$1662,0,0,1)</f>
        <v>11000</v>
      </c>
      <c r="AC193" s="2" cm="1">
        <f t="array" ref="AC193">_xlfn.XLOOKUP(AC$1&amp;$R193,$C$3:$C$1662&amp;$D$3:$D$1662,$E$3:$E$1662,0,0,1)</f>
        <v>20600</v>
      </c>
    </row>
    <row r="194" spans="3:29" x14ac:dyDescent="0.4">
      <c r="C194" t="s">
        <v>804</v>
      </c>
      <c r="D194" t="s">
        <v>395</v>
      </c>
      <c r="E194">
        <v>20600</v>
      </c>
      <c r="R194" t="s">
        <v>255</v>
      </c>
      <c r="S194" s="2">
        <f t="shared" si="15"/>
        <v>8261020</v>
      </c>
      <c r="T194" s="2">
        <f t="shared" si="19"/>
        <v>7053100</v>
      </c>
      <c r="U194" s="2">
        <f t="shared" si="19"/>
        <v>10149900</v>
      </c>
      <c r="V194" s="2">
        <f t="shared" si="19"/>
        <v>7752100</v>
      </c>
      <c r="W194" s="2">
        <f t="shared" si="19"/>
        <v>8787500</v>
      </c>
      <c r="X194" s="2">
        <f t="shared" si="19"/>
        <v>7562500</v>
      </c>
      <c r="Y194" s="2" cm="1">
        <f t="array" ref="Y194">_xlfn.XLOOKUP(Y$1&amp;$R194,$C$3:$C$1662&amp;$D$3:$D$1662,$E$3:$E$1662,0,0,1)</f>
        <v>14300</v>
      </c>
      <c r="Z194" s="2" cm="1">
        <f t="array" ref="Z194">_xlfn.XLOOKUP(Z$1&amp;$R194,$C$3:$C$1662&amp;$D$3:$D$1662,$E$3:$E$1662,0,0,1)</f>
        <v>15000</v>
      </c>
      <c r="AA194" s="2" cm="1">
        <f t="array" ref="AA194">_xlfn.XLOOKUP(AA$1&amp;$R194,$C$3:$C$1662&amp;$D$3:$D$1662,$E$3:$E$1662,0,0,1)</f>
        <v>46900</v>
      </c>
      <c r="AB194" s="2" cm="1">
        <f t="array" ref="AB194">_xlfn.XLOOKUP(AB$1&amp;$R194,$C$3:$C$1662&amp;$D$3:$D$1662,$E$3:$E$1662,0,0,1)</f>
        <v>11300</v>
      </c>
      <c r="AC194" s="2" cm="1">
        <f t="array" ref="AC194">_xlfn.XLOOKUP(AC$1&amp;$R194,$C$3:$C$1662&amp;$D$3:$D$1662,$E$3:$E$1662,0,0,1)</f>
        <v>33700</v>
      </c>
    </row>
    <row r="195" spans="3:29" x14ac:dyDescent="0.4">
      <c r="C195" t="s">
        <v>804</v>
      </c>
      <c r="D195" t="s">
        <v>396</v>
      </c>
      <c r="E195">
        <v>33700</v>
      </c>
      <c r="R195" t="s">
        <v>106</v>
      </c>
      <c r="S195" s="2">
        <f t="shared" ref="S195:S258" si="20">IFERROR(AVERAGEIFS(T195:X195,T195:X195,"&gt;0"),0)</f>
        <v>8279100</v>
      </c>
      <c r="T195" s="2">
        <f t="shared" si="19"/>
        <v>7069900</v>
      </c>
      <c r="U195" s="2">
        <f t="shared" si="19"/>
        <v>10159200</v>
      </c>
      <c r="V195" s="2">
        <f t="shared" si="19"/>
        <v>7776300</v>
      </c>
      <c r="W195" s="2">
        <f t="shared" si="19"/>
        <v>8809400</v>
      </c>
      <c r="X195" s="2">
        <f t="shared" si="19"/>
        <v>7580700</v>
      </c>
      <c r="Y195" s="2" cm="1">
        <f t="array" ref="Y195">_xlfn.XLOOKUP(Y$1&amp;$R195,$C$3:$C$1662&amp;$D$3:$D$1662,$E$3:$E$1662,0,0,1)</f>
        <v>16800</v>
      </c>
      <c r="Z195" s="2" cm="1">
        <f t="array" ref="Z195">_xlfn.XLOOKUP(Z$1&amp;$R195,$C$3:$C$1662&amp;$D$3:$D$1662,$E$3:$E$1662,0,0,1)</f>
        <v>9300</v>
      </c>
      <c r="AA195" s="2" cm="1">
        <f t="array" ref="AA195">_xlfn.XLOOKUP(AA$1&amp;$R195,$C$3:$C$1662&amp;$D$3:$D$1662,$E$3:$E$1662,0,0,1)</f>
        <v>24200</v>
      </c>
      <c r="AB195" s="2" cm="1">
        <f t="array" ref="AB195">_xlfn.XLOOKUP(AB$1&amp;$R195,$C$3:$C$1662&amp;$D$3:$D$1662,$E$3:$E$1662,0,0,1)</f>
        <v>21900</v>
      </c>
      <c r="AC195" s="2" cm="1">
        <f t="array" ref="AC195">_xlfn.XLOOKUP(AC$1&amp;$R195,$C$3:$C$1662&amp;$D$3:$D$1662,$E$3:$E$1662,0,0,1)</f>
        <v>18200</v>
      </c>
    </row>
    <row r="196" spans="3:29" x14ac:dyDescent="0.4">
      <c r="C196" t="s">
        <v>804</v>
      </c>
      <c r="D196" t="s">
        <v>397</v>
      </c>
      <c r="E196">
        <v>18200</v>
      </c>
      <c r="R196" t="s">
        <v>172</v>
      </c>
      <c r="S196" s="2">
        <f t="shared" si="20"/>
        <v>8299560</v>
      </c>
      <c r="T196" s="2">
        <f t="shared" ref="T196:X211" si="21">T195+Y196</f>
        <v>7084500</v>
      </c>
      <c r="U196" s="2">
        <f t="shared" si="21"/>
        <v>10176800</v>
      </c>
      <c r="V196" s="2">
        <f t="shared" si="21"/>
        <v>7803100</v>
      </c>
      <c r="W196" s="2">
        <f t="shared" si="21"/>
        <v>8833700</v>
      </c>
      <c r="X196" s="2">
        <f t="shared" si="21"/>
        <v>7599700</v>
      </c>
      <c r="Y196" s="2" cm="1">
        <f t="array" ref="Y196">_xlfn.XLOOKUP(Y$1&amp;$R196,$C$3:$C$1662&amp;$D$3:$D$1662,$E$3:$E$1662,0,0,1)</f>
        <v>14600</v>
      </c>
      <c r="Z196" s="2" cm="1">
        <f t="array" ref="Z196">_xlfn.XLOOKUP(Z$1&amp;$R196,$C$3:$C$1662&amp;$D$3:$D$1662,$E$3:$E$1662,0,0,1)</f>
        <v>17600</v>
      </c>
      <c r="AA196" s="2" cm="1">
        <f t="array" ref="AA196">_xlfn.XLOOKUP(AA$1&amp;$R196,$C$3:$C$1662&amp;$D$3:$D$1662,$E$3:$E$1662,0,0,1)</f>
        <v>26800</v>
      </c>
      <c r="AB196" s="2" cm="1">
        <f t="array" ref="AB196">_xlfn.XLOOKUP(AB$1&amp;$R196,$C$3:$C$1662&amp;$D$3:$D$1662,$E$3:$E$1662,0,0,1)</f>
        <v>24300</v>
      </c>
      <c r="AC196" s="2" cm="1">
        <f t="array" ref="AC196">_xlfn.XLOOKUP(AC$1&amp;$R196,$C$3:$C$1662&amp;$D$3:$D$1662,$E$3:$E$1662,0,0,1)</f>
        <v>19000</v>
      </c>
    </row>
    <row r="197" spans="3:29" x14ac:dyDescent="0.4">
      <c r="C197" t="s">
        <v>804</v>
      </c>
      <c r="D197" t="s">
        <v>398</v>
      </c>
      <c r="E197">
        <v>19000</v>
      </c>
      <c r="R197" t="s">
        <v>302</v>
      </c>
      <c r="S197" s="2">
        <f t="shared" si="20"/>
        <v>8317840</v>
      </c>
      <c r="T197" s="2">
        <f t="shared" si="21"/>
        <v>7096600</v>
      </c>
      <c r="U197" s="2">
        <f t="shared" si="21"/>
        <v>10188700</v>
      </c>
      <c r="V197" s="2">
        <f t="shared" si="21"/>
        <v>7829800</v>
      </c>
      <c r="W197" s="2">
        <f t="shared" si="21"/>
        <v>8851100</v>
      </c>
      <c r="X197" s="2">
        <f t="shared" si="21"/>
        <v>7623000</v>
      </c>
      <c r="Y197" s="2" cm="1">
        <f t="array" ref="Y197">_xlfn.XLOOKUP(Y$1&amp;$R197,$C$3:$C$1662&amp;$D$3:$D$1662,$E$3:$E$1662,0,0,1)</f>
        <v>12100</v>
      </c>
      <c r="Z197" s="2" cm="1">
        <f t="array" ref="Z197">_xlfn.XLOOKUP(Z$1&amp;$R197,$C$3:$C$1662&amp;$D$3:$D$1662,$E$3:$E$1662,0,0,1)</f>
        <v>11900</v>
      </c>
      <c r="AA197" s="2" cm="1">
        <f t="array" ref="AA197">_xlfn.XLOOKUP(AA$1&amp;$R197,$C$3:$C$1662&amp;$D$3:$D$1662,$E$3:$E$1662,0,0,1)</f>
        <v>26700</v>
      </c>
      <c r="AB197" s="2" cm="1">
        <f t="array" ref="AB197">_xlfn.XLOOKUP(AB$1&amp;$R197,$C$3:$C$1662&amp;$D$3:$D$1662,$E$3:$E$1662,0,0,1)</f>
        <v>17400</v>
      </c>
      <c r="AC197" s="2" cm="1">
        <f t="array" ref="AC197">_xlfn.XLOOKUP(AC$1&amp;$R197,$C$3:$C$1662&amp;$D$3:$D$1662,$E$3:$E$1662,0,0,1)</f>
        <v>23300</v>
      </c>
    </row>
    <row r="198" spans="3:29" x14ac:dyDescent="0.4">
      <c r="C198" t="s">
        <v>804</v>
      </c>
      <c r="D198" t="s">
        <v>399</v>
      </c>
      <c r="E198">
        <v>23300</v>
      </c>
      <c r="R198" t="s">
        <v>248</v>
      </c>
      <c r="S198" s="2">
        <f t="shared" si="20"/>
        <v>8333960</v>
      </c>
      <c r="T198" s="2">
        <f t="shared" si="21"/>
        <v>7111700</v>
      </c>
      <c r="U198" s="2">
        <f t="shared" si="21"/>
        <v>10201400</v>
      </c>
      <c r="V198" s="2">
        <f t="shared" si="21"/>
        <v>7845200</v>
      </c>
      <c r="W198" s="2">
        <f t="shared" si="21"/>
        <v>8869800</v>
      </c>
      <c r="X198" s="2">
        <f t="shared" si="21"/>
        <v>7641700</v>
      </c>
      <c r="Y198" s="2" cm="1">
        <f t="array" ref="Y198">_xlfn.XLOOKUP(Y$1&amp;$R198,$C$3:$C$1662&amp;$D$3:$D$1662,$E$3:$E$1662,0,0,1)</f>
        <v>15100</v>
      </c>
      <c r="Z198" s="2" cm="1">
        <f t="array" ref="Z198">_xlfn.XLOOKUP(Z$1&amp;$R198,$C$3:$C$1662&amp;$D$3:$D$1662,$E$3:$E$1662,0,0,1)</f>
        <v>12700</v>
      </c>
      <c r="AA198" s="2" cm="1">
        <f t="array" ref="AA198">_xlfn.XLOOKUP(AA$1&amp;$R198,$C$3:$C$1662&amp;$D$3:$D$1662,$E$3:$E$1662,0,0,1)</f>
        <v>15400</v>
      </c>
      <c r="AB198" s="2" cm="1">
        <f t="array" ref="AB198">_xlfn.XLOOKUP(AB$1&amp;$R198,$C$3:$C$1662&amp;$D$3:$D$1662,$E$3:$E$1662,0,0,1)</f>
        <v>18700</v>
      </c>
      <c r="AC198" s="2" cm="1">
        <f t="array" ref="AC198">_xlfn.XLOOKUP(AC$1&amp;$R198,$C$3:$C$1662&amp;$D$3:$D$1662,$E$3:$E$1662,0,0,1)</f>
        <v>18700</v>
      </c>
    </row>
    <row r="199" spans="3:29" x14ac:dyDescent="0.4">
      <c r="C199" t="s">
        <v>804</v>
      </c>
      <c r="D199" t="s">
        <v>400</v>
      </c>
      <c r="E199">
        <v>18700</v>
      </c>
      <c r="R199" t="s">
        <v>285</v>
      </c>
      <c r="S199" s="2">
        <f t="shared" si="20"/>
        <v>8355060</v>
      </c>
      <c r="T199" s="2">
        <f t="shared" si="21"/>
        <v>7127100</v>
      </c>
      <c r="U199" s="2">
        <f t="shared" si="21"/>
        <v>10206100</v>
      </c>
      <c r="V199" s="2">
        <f t="shared" si="21"/>
        <v>7865600</v>
      </c>
      <c r="W199" s="2">
        <f t="shared" si="21"/>
        <v>8888800</v>
      </c>
      <c r="X199" s="2">
        <f t="shared" si="21"/>
        <v>7687700</v>
      </c>
      <c r="Y199" s="2" cm="1">
        <f t="array" ref="Y199">_xlfn.XLOOKUP(Y$1&amp;$R199,$C$3:$C$1662&amp;$D$3:$D$1662,$E$3:$E$1662,0,0,1)</f>
        <v>15400</v>
      </c>
      <c r="Z199" s="2" cm="1">
        <f t="array" ref="Z199">_xlfn.XLOOKUP(Z$1&amp;$R199,$C$3:$C$1662&amp;$D$3:$D$1662,$E$3:$E$1662,0,0,1)</f>
        <v>4700</v>
      </c>
      <c r="AA199" s="2" cm="1">
        <f t="array" ref="AA199">_xlfn.XLOOKUP(AA$1&amp;$R199,$C$3:$C$1662&amp;$D$3:$D$1662,$E$3:$E$1662,0,0,1)</f>
        <v>20400</v>
      </c>
      <c r="AB199" s="2" cm="1">
        <f t="array" ref="AB199">_xlfn.XLOOKUP(AB$1&amp;$R199,$C$3:$C$1662&amp;$D$3:$D$1662,$E$3:$E$1662,0,0,1)</f>
        <v>19000</v>
      </c>
      <c r="AC199" s="2" cm="1">
        <f t="array" ref="AC199">_xlfn.XLOOKUP(AC$1&amp;$R199,$C$3:$C$1662&amp;$D$3:$D$1662,$E$3:$E$1662,0,0,1)</f>
        <v>46000</v>
      </c>
    </row>
    <row r="200" spans="3:29" x14ac:dyDescent="0.4">
      <c r="C200" t="s">
        <v>804</v>
      </c>
      <c r="D200" t="s">
        <v>401</v>
      </c>
      <c r="E200">
        <v>46000</v>
      </c>
      <c r="R200" t="s">
        <v>121</v>
      </c>
      <c r="S200" s="2">
        <f t="shared" si="20"/>
        <v>8367260</v>
      </c>
      <c r="T200" s="2">
        <f t="shared" si="21"/>
        <v>7134500</v>
      </c>
      <c r="U200" s="2">
        <f t="shared" si="21"/>
        <v>10222300</v>
      </c>
      <c r="V200" s="2">
        <f t="shared" si="21"/>
        <v>7877700</v>
      </c>
      <c r="W200" s="2">
        <f t="shared" si="21"/>
        <v>8900400</v>
      </c>
      <c r="X200" s="2">
        <f t="shared" si="21"/>
        <v>7701400</v>
      </c>
      <c r="Y200" s="2" cm="1">
        <f t="array" ref="Y200">_xlfn.XLOOKUP(Y$1&amp;$R200,$C$3:$C$1662&amp;$D$3:$D$1662,$E$3:$E$1662,0,0,1)</f>
        <v>7400</v>
      </c>
      <c r="Z200" s="2" cm="1">
        <f t="array" ref="Z200">_xlfn.XLOOKUP(Z$1&amp;$R200,$C$3:$C$1662&amp;$D$3:$D$1662,$E$3:$E$1662,0,0,1)</f>
        <v>16200</v>
      </c>
      <c r="AA200" s="2" cm="1">
        <f t="array" ref="AA200">_xlfn.XLOOKUP(AA$1&amp;$R200,$C$3:$C$1662&amp;$D$3:$D$1662,$E$3:$E$1662,0,0,1)</f>
        <v>12100</v>
      </c>
      <c r="AB200" s="2" cm="1">
        <f t="array" ref="AB200">_xlfn.XLOOKUP(AB$1&amp;$R200,$C$3:$C$1662&amp;$D$3:$D$1662,$E$3:$E$1662,0,0,1)</f>
        <v>11600</v>
      </c>
      <c r="AC200" s="2" cm="1">
        <f t="array" ref="AC200">_xlfn.XLOOKUP(AC$1&amp;$R200,$C$3:$C$1662&amp;$D$3:$D$1662,$E$3:$E$1662,0,0,1)</f>
        <v>13700</v>
      </c>
    </row>
    <row r="201" spans="3:29" x14ac:dyDescent="0.4">
      <c r="C201" t="s">
        <v>804</v>
      </c>
      <c r="D201" t="s">
        <v>402</v>
      </c>
      <c r="E201">
        <v>13700</v>
      </c>
      <c r="R201" t="s">
        <v>273</v>
      </c>
      <c r="S201" s="2">
        <f t="shared" si="20"/>
        <v>8377220</v>
      </c>
      <c r="T201" s="2">
        <f t="shared" si="21"/>
        <v>7139800</v>
      </c>
      <c r="U201" s="2">
        <f t="shared" si="21"/>
        <v>10232700</v>
      </c>
      <c r="V201" s="2">
        <f t="shared" si="21"/>
        <v>7883700</v>
      </c>
      <c r="W201" s="2">
        <f t="shared" si="21"/>
        <v>8907700</v>
      </c>
      <c r="X201" s="2">
        <f t="shared" si="21"/>
        <v>7722200</v>
      </c>
      <c r="Y201" s="2" cm="1">
        <f t="array" ref="Y201">_xlfn.XLOOKUP(Y$1&amp;$R201,$C$3:$C$1662&amp;$D$3:$D$1662,$E$3:$E$1662,0,0,1)</f>
        <v>5300</v>
      </c>
      <c r="Z201" s="2" cm="1">
        <f t="array" ref="Z201">_xlfn.XLOOKUP(Z$1&amp;$R201,$C$3:$C$1662&amp;$D$3:$D$1662,$E$3:$E$1662,0,0,1)</f>
        <v>10400</v>
      </c>
      <c r="AA201" s="2" cm="1">
        <f t="array" ref="AA201">_xlfn.XLOOKUP(AA$1&amp;$R201,$C$3:$C$1662&amp;$D$3:$D$1662,$E$3:$E$1662,0,0,1)</f>
        <v>6000</v>
      </c>
      <c r="AB201" s="2" cm="1">
        <f t="array" ref="AB201">_xlfn.XLOOKUP(AB$1&amp;$R201,$C$3:$C$1662&amp;$D$3:$D$1662,$E$3:$E$1662,0,0,1)</f>
        <v>7300</v>
      </c>
      <c r="AC201" s="2" cm="1">
        <f t="array" ref="AC201">_xlfn.XLOOKUP(AC$1&amp;$R201,$C$3:$C$1662&amp;$D$3:$D$1662,$E$3:$E$1662,0,0,1)</f>
        <v>20800</v>
      </c>
    </row>
    <row r="202" spans="3:29" x14ac:dyDescent="0.4">
      <c r="C202" t="s">
        <v>804</v>
      </c>
      <c r="D202" t="s">
        <v>403</v>
      </c>
      <c r="E202">
        <v>20800</v>
      </c>
      <c r="R202" t="s">
        <v>247</v>
      </c>
      <c r="S202" s="2">
        <f t="shared" si="20"/>
        <v>8396400</v>
      </c>
      <c r="T202" s="2">
        <f t="shared" si="21"/>
        <v>7164000</v>
      </c>
      <c r="U202" s="2">
        <f t="shared" si="21"/>
        <v>10263300</v>
      </c>
      <c r="V202" s="2">
        <f t="shared" si="21"/>
        <v>7889900</v>
      </c>
      <c r="W202" s="2">
        <f t="shared" si="21"/>
        <v>8926200</v>
      </c>
      <c r="X202" s="2">
        <f t="shared" si="21"/>
        <v>7738600</v>
      </c>
      <c r="Y202" s="2" cm="1">
        <f t="array" ref="Y202">_xlfn.XLOOKUP(Y$1&amp;$R202,$C$3:$C$1662&amp;$D$3:$D$1662,$E$3:$E$1662,0,0,1)</f>
        <v>24200</v>
      </c>
      <c r="Z202" s="2" cm="1">
        <f t="array" ref="Z202">_xlfn.XLOOKUP(Z$1&amp;$R202,$C$3:$C$1662&amp;$D$3:$D$1662,$E$3:$E$1662,0,0,1)</f>
        <v>30600</v>
      </c>
      <c r="AA202" s="2" cm="1">
        <f t="array" ref="AA202">_xlfn.XLOOKUP(AA$1&amp;$R202,$C$3:$C$1662&amp;$D$3:$D$1662,$E$3:$E$1662,0,0,1)</f>
        <v>6200</v>
      </c>
      <c r="AB202" s="2" cm="1">
        <f t="array" ref="AB202">_xlfn.XLOOKUP(AB$1&amp;$R202,$C$3:$C$1662&amp;$D$3:$D$1662,$E$3:$E$1662,0,0,1)</f>
        <v>18500</v>
      </c>
      <c r="AC202" s="2" cm="1">
        <f t="array" ref="AC202">_xlfn.XLOOKUP(AC$1&amp;$R202,$C$3:$C$1662&amp;$D$3:$D$1662,$E$3:$E$1662,0,0,1)</f>
        <v>16400</v>
      </c>
    </row>
    <row r="203" spans="3:29" x14ac:dyDescent="0.4">
      <c r="C203" t="s">
        <v>804</v>
      </c>
      <c r="D203" t="s">
        <v>404</v>
      </c>
      <c r="E203">
        <v>16400</v>
      </c>
      <c r="R203" t="s">
        <v>269</v>
      </c>
      <c r="S203" s="2">
        <f t="shared" si="20"/>
        <v>8419800</v>
      </c>
      <c r="T203" s="2">
        <f t="shared" si="21"/>
        <v>7173800</v>
      </c>
      <c r="U203" s="2">
        <f t="shared" si="21"/>
        <v>10279700</v>
      </c>
      <c r="V203" s="2">
        <f t="shared" si="21"/>
        <v>7948600</v>
      </c>
      <c r="W203" s="2">
        <f t="shared" si="21"/>
        <v>8948500</v>
      </c>
      <c r="X203" s="2">
        <f t="shared" si="21"/>
        <v>7748400</v>
      </c>
      <c r="Y203" s="2" cm="1">
        <f t="array" ref="Y203">_xlfn.XLOOKUP(Y$1&amp;$R203,$C$3:$C$1662&amp;$D$3:$D$1662,$E$3:$E$1662,0,0,1)</f>
        <v>9800</v>
      </c>
      <c r="Z203" s="2" cm="1">
        <f t="array" ref="Z203">_xlfn.XLOOKUP(Z$1&amp;$R203,$C$3:$C$1662&amp;$D$3:$D$1662,$E$3:$E$1662,0,0,1)</f>
        <v>16400</v>
      </c>
      <c r="AA203" s="2" cm="1">
        <f t="array" ref="AA203">_xlfn.XLOOKUP(AA$1&amp;$R203,$C$3:$C$1662&amp;$D$3:$D$1662,$E$3:$E$1662,0,0,1)</f>
        <v>58700</v>
      </c>
      <c r="AB203" s="2" cm="1">
        <f t="array" ref="AB203">_xlfn.XLOOKUP(AB$1&amp;$R203,$C$3:$C$1662&amp;$D$3:$D$1662,$E$3:$E$1662,0,0,1)</f>
        <v>22300</v>
      </c>
      <c r="AC203" s="2" cm="1">
        <f t="array" ref="AC203">_xlfn.XLOOKUP(AC$1&amp;$R203,$C$3:$C$1662&amp;$D$3:$D$1662,$E$3:$E$1662,0,0,1)</f>
        <v>9800</v>
      </c>
    </row>
    <row r="204" spans="3:29" x14ac:dyDescent="0.4">
      <c r="C204" t="s">
        <v>804</v>
      </c>
      <c r="D204" t="s">
        <v>405</v>
      </c>
      <c r="E204">
        <v>9800</v>
      </c>
      <c r="R204" t="s">
        <v>303</v>
      </c>
      <c r="S204" s="2">
        <f t="shared" si="20"/>
        <v>8430080</v>
      </c>
      <c r="T204" s="2">
        <f t="shared" si="21"/>
        <v>7180300</v>
      </c>
      <c r="U204" s="2">
        <f t="shared" si="21"/>
        <v>10291800</v>
      </c>
      <c r="V204" s="2">
        <f t="shared" si="21"/>
        <v>7957700</v>
      </c>
      <c r="W204" s="2">
        <f t="shared" si="21"/>
        <v>8964200</v>
      </c>
      <c r="X204" s="2">
        <f t="shared" si="21"/>
        <v>7756400</v>
      </c>
      <c r="Y204" s="2" cm="1">
        <f t="array" ref="Y204">_xlfn.XLOOKUP(Y$1&amp;$R204,$C$3:$C$1662&amp;$D$3:$D$1662,$E$3:$E$1662,0,0,1)</f>
        <v>6500</v>
      </c>
      <c r="Z204" s="2" cm="1">
        <f t="array" ref="Z204">_xlfn.XLOOKUP(Z$1&amp;$R204,$C$3:$C$1662&amp;$D$3:$D$1662,$E$3:$E$1662,0,0,1)</f>
        <v>12100</v>
      </c>
      <c r="AA204" s="2" cm="1">
        <f t="array" ref="AA204">_xlfn.XLOOKUP(AA$1&amp;$R204,$C$3:$C$1662&amp;$D$3:$D$1662,$E$3:$E$1662,0,0,1)</f>
        <v>9100</v>
      </c>
      <c r="AB204" s="2" cm="1">
        <f t="array" ref="AB204">_xlfn.XLOOKUP(AB$1&amp;$R204,$C$3:$C$1662&amp;$D$3:$D$1662,$E$3:$E$1662,0,0,1)</f>
        <v>15700</v>
      </c>
      <c r="AC204" s="2" cm="1">
        <f t="array" ref="AC204">_xlfn.XLOOKUP(AC$1&amp;$R204,$C$3:$C$1662&amp;$D$3:$D$1662,$E$3:$E$1662,0,0,1)</f>
        <v>8000</v>
      </c>
    </row>
    <row r="205" spans="3:29" x14ac:dyDescent="0.4">
      <c r="C205" t="s">
        <v>804</v>
      </c>
      <c r="D205" t="s">
        <v>406</v>
      </c>
      <c r="E205">
        <v>8000</v>
      </c>
      <c r="R205" t="s">
        <v>210</v>
      </c>
      <c r="S205" s="2">
        <f t="shared" si="20"/>
        <v>8440000</v>
      </c>
      <c r="T205" s="2">
        <f t="shared" si="21"/>
        <v>7192500</v>
      </c>
      <c r="U205" s="2">
        <f t="shared" si="21"/>
        <v>10306600</v>
      </c>
      <c r="V205" s="2">
        <f t="shared" si="21"/>
        <v>7966000</v>
      </c>
      <c r="W205" s="2">
        <f t="shared" si="21"/>
        <v>8973200</v>
      </c>
      <c r="X205" s="2">
        <f t="shared" si="21"/>
        <v>7761700</v>
      </c>
      <c r="Y205" s="2" cm="1">
        <f t="array" ref="Y205">_xlfn.XLOOKUP(Y$1&amp;$R205,$C$3:$C$1662&amp;$D$3:$D$1662,$E$3:$E$1662,0,0,1)</f>
        <v>12200</v>
      </c>
      <c r="Z205" s="2" cm="1">
        <f t="array" ref="Z205">_xlfn.XLOOKUP(Z$1&amp;$R205,$C$3:$C$1662&amp;$D$3:$D$1662,$E$3:$E$1662,0,0,1)</f>
        <v>14800</v>
      </c>
      <c r="AA205" s="2" cm="1">
        <f t="array" ref="AA205">_xlfn.XLOOKUP(AA$1&amp;$R205,$C$3:$C$1662&amp;$D$3:$D$1662,$E$3:$E$1662,0,0,1)</f>
        <v>8300</v>
      </c>
      <c r="AB205" s="2" cm="1">
        <f t="array" ref="AB205">_xlfn.XLOOKUP(AB$1&amp;$R205,$C$3:$C$1662&amp;$D$3:$D$1662,$E$3:$E$1662,0,0,1)</f>
        <v>9000</v>
      </c>
      <c r="AC205" s="2" cm="1">
        <f t="array" ref="AC205">_xlfn.XLOOKUP(AC$1&amp;$R205,$C$3:$C$1662&amp;$D$3:$D$1662,$E$3:$E$1662,0,0,1)</f>
        <v>5300</v>
      </c>
    </row>
    <row r="206" spans="3:29" x14ac:dyDescent="0.4">
      <c r="C206" t="s">
        <v>804</v>
      </c>
      <c r="D206" t="s">
        <v>407</v>
      </c>
      <c r="E206">
        <v>5300</v>
      </c>
      <c r="R206" t="s">
        <v>158</v>
      </c>
      <c r="S206" s="2">
        <f t="shared" si="20"/>
        <v>8452300</v>
      </c>
      <c r="T206" s="2">
        <f t="shared" si="21"/>
        <v>7198600</v>
      </c>
      <c r="U206" s="2">
        <f t="shared" si="21"/>
        <v>10328500</v>
      </c>
      <c r="V206" s="2">
        <f t="shared" si="21"/>
        <v>7974100</v>
      </c>
      <c r="W206" s="2">
        <f t="shared" si="21"/>
        <v>8986100</v>
      </c>
      <c r="X206" s="2">
        <f t="shared" si="21"/>
        <v>7774200</v>
      </c>
      <c r="Y206" s="2" cm="1">
        <f t="array" ref="Y206">_xlfn.XLOOKUP(Y$1&amp;$R206,$C$3:$C$1662&amp;$D$3:$D$1662,$E$3:$E$1662,0,0,1)</f>
        <v>6100</v>
      </c>
      <c r="Z206" s="2" cm="1">
        <f t="array" ref="Z206">_xlfn.XLOOKUP(Z$1&amp;$R206,$C$3:$C$1662&amp;$D$3:$D$1662,$E$3:$E$1662,0,0,1)</f>
        <v>21900</v>
      </c>
      <c r="AA206" s="2" cm="1">
        <f t="array" ref="AA206">_xlfn.XLOOKUP(AA$1&amp;$R206,$C$3:$C$1662&amp;$D$3:$D$1662,$E$3:$E$1662,0,0,1)</f>
        <v>8100</v>
      </c>
      <c r="AB206" s="2" cm="1">
        <f t="array" ref="AB206">_xlfn.XLOOKUP(AB$1&amp;$R206,$C$3:$C$1662&amp;$D$3:$D$1662,$E$3:$E$1662,0,0,1)</f>
        <v>12900</v>
      </c>
      <c r="AC206" s="2" cm="1">
        <f t="array" ref="AC206">_xlfn.XLOOKUP(AC$1&amp;$R206,$C$3:$C$1662&amp;$D$3:$D$1662,$E$3:$E$1662,0,0,1)</f>
        <v>12500</v>
      </c>
    </row>
    <row r="207" spans="3:29" x14ac:dyDescent="0.4">
      <c r="C207" t="s">
        <v>804</v>
      </c>
      <c r="D207" t="s">
        <v>408</v>
      </c>
      <c r="E207">
        <v>12500</v>
      </c>
      <c r="R207" t="s">
        <v>102</v>
      </c>
      <c r="S207" s="2">
        <f t="shared" si="20"/>
        <v>8469580</v>
      </c>
      <c r="T207" s="2">
        <f t="shared" si="21"/>
        <v>7206800</v>
      </c>
      <c r="U207" s="2">
        <f t="shared" si="21"/>
        <v>10372800</v>
      </c>
      <c r="V207" s="2">
        <f t="shared" si="21"/>
        <v>7980500</v>
      </c>
      <c r="W207" s="2">
        <f t="shared" si="21"/>
        <v>8993000</v>
      </c>
      <c r="X207" s="2">
        <f t="shared" si="21"/>
        <v>7794800</v>
      </c>
      <c r="Y207" s="2" cm="1">
        <f t="array" ref="Y207">_xlfn.XLOOKUP(Y$1&amp;$R207,$C$3:$C$1662&amp;$D$3:$D$1662,$E$3:$E$1662,0,0,1)</f>
        <v>8200</v>
      </c>
      <c r="Z207" s="2" cm="1">
        <f t="array" ref="Z207">_xlfn.XLOOKUP(Z$1&amp;$R207,$C$3:$C$1662&amp;$D$3:$D$1662,$E$3:$E$1662,0,0,1)</f>
        <v>44300</v>
      </c>
      <c r="AA207" s="2" cm="1">
        <f t="array" ref="AA207">_xlfn.XLOOKUP(AA$1&amp;$R207,$C$3:$C$1662&amp;$D$3:$D$1662,$E$3:$E$1662,0,0,1)</f>
        <v>6400</v>
      </c>
      <c r="AB207" s="2" cm="1">
        <f t="array" ref="AB207">_xlfn.XLOOKUP(AB$1&amp;$R207,$C$3:$C$1662&amp;$D$3:$D$1662,$E$3:$E$1662,0,0,1)</f>
        <v>6900</v>
      </c>
      <c r="AC207" s="2" cm="1">
        <f t="array" ref="AC207">_xlfn.XLOOKUP(AC$1&amp;$R207,$C$3:$C$1662&amp;$D$3:$D$1662,$E$3:$E$1662,0,0,1)</f>
        <v>20600</v>
      </c>
    </row>
    <row r="208" spans="3:29" x14ac:dyDescent="0.4">
      <c r="C208" t="s">
        <v>804</v>
      </c>
      <c r="D208" t="s">
        <v>409</v>
      </c>
      <c r="E208">
        <v>20600</v>
      </c>
      <c r="R208" t="s">
        <v>225</v>
      </c>
      <c r="S208" s="2">
        <f t="shared" si="20"/>
        <v>8493440</v>
      </c>
      <c r="T208" s="2">
        <f t="shared" si="21"/>
        <v>7211700</v>
      </c>
      <c r="U208" s="2">
        <f t="shared" si="21"/>
        <v>10407000</v>
      </c>
      <c r="V208" s="2">
        <f t="shared" si="21"/>
        <v>8021900</v>
      </c>
      <c r="W208" s="2">
        <f t="shared" si="21"/>
        <v>9014800</v>
      </c>
      <c r="X208" s="2">
        <f t="shared" si="21"/>
        <v>7811800</v>
      </c>
      <c r="Y208" s="2" cm="1">
        <f t="array" ref="Y208">_xlfn.XLOOKUP(Y$1&amp;$R208,$C$3:$C$1662&amp;$D$3:$D$1662,$E$3:$E$1662,0,0,1)</f>
        <v>4900</v>
      </c>
      <c r="Z208" s="2" cm="1">
        <f t="array" ref="Z208">_xlfn.XLOOKUP(Z$1&amp;$R208,$C$3:$C$1662&amp;$D$3:$D$1662,$E$3:$E$1662,0,0,1)</f>
        <v>34200</v>
      </c>
      <c r="AA208" s="2" cm="1">
        <f t="array" ref="AA208">_xlfn.XLOOKUP(AA$1&amp;$R208,$C$3:$C$1662&amp;$D$3:$D$1662,$E$3:$E$1662,0,0,1)</f>
        <v>41400</v>
      </c>
      <c r="AB208" s="2" cm="1">
        <f t="array" ref="AB208">_xlfn.XLOOKUP(AB$1&amp;$R208,$C$3:$C$1662&amp;$D$3:$D$1662,$E$3:$E$1662,0,0,1)</f>
        <v>21800</v>
      </c>
      <c r="AC208" s="2" cm="1">
        <f t="array" ref="AC208">_xlfn.XLOOKUP(AC$1&amp;$R208,$C$3:$C$1662&amp;$D$3:$D$1662,$E$3:$E$1662,0,0,1)</f>
        <v>17000</v>
      </c>
    </row>
    <row r="209" spans="3:29" x14ac:dyDescent="0.4">
      <c r="C209" t="s">
        <v>804</v>
      </c>
      <c r="D209" t="s">
        <v>410</v>
      </c>
      <c r="E209">
        <v>17000</v>
      </c>
      <c r="R209" t="s">
        <v>97</v>
      </c>
      <c r="S209" s="2">
        <f t="shared" si="20"/>
        <v>8516960</v>
      </c>
      <c r="T209" s="2">
        <f t="shared" si="21"/>
        <v>7221800</v>
      </c>
      <c r="U209" s="2">
        <f t="shared" si="21"/>
        <v>10438300</v>
      </c>
      <c r="V209" s="2">
        <f t="shared" si="21"/>
        <v>8044200</v>
      </c>
      <c r="W209" s="2">
        <f t="shared" si="21"/>
        <v>9050900</v>
      </c>
      <c r="X209" s="2">
        <f t="shared" si="21"/>
        <v>7829600</v>
      </c>
      <c r="Y209" s="2" cm="1">
        <f t="array" ref="Y209">_xlfn.XLOOKUP(Y$1&amp;$R209,$C$3:$C$1662&amp;$D$3:$D$1662,$E$3:$E$1662,0,0,1)</f>
        <v>10100</v>
      </c>
      <c r="Z209" s="2" cm="1">
        <f t="array" ref="Z209">_xlfn.XLOOKUP(Z$1&amp;$R209,$C$3:$C$1662&amp;$D$3:$D$1662,$E$3:$E$1662,0,0,1)</f>
        <v>31300</v>
      </c>
      <c r="AA209" s="2" cm="1">
        <f t="array" ref="AA209">_xlfn.XLOOKUP(AA$1&amp;$R209,$C$3:$C$1662&amp;$D$3:$D$1662,$E$3:$E$1662,0,0,1)</f>
        <v>22300</v>
      </c>
      <c r="AB209" s="2" cm="1">
        <f t="array" ref="AB209">_xlfn.XLOOKUP(AB$1&amp;$R209,$C$3:$C$1662&amp;$D$3:$D$1662,$E$3:$E$1662,0,0,1)</f>
        <v>36100</v>
      </c>
      <c r="AC209" s="2" cm="1">
        <f t="array" ref="AC209">_xlfn.XLOOKUP(AC$1&amp;$R209,$C$3:$C$1662&amp;$D$3:$D$1662,$E$3:$E$1662,0,0,1)</f>
        <v>17800</v>
      </c>
    </row>
    <row r="210" spans="3:29" x14ac:dyDescent="0.4">
      <c r="C210" t="s">
        <v>804</v>
      </c>
      <c r="D210" t="s">
        <v>411</v>
      </c>
      <c r="E210">
        <v>17800</v>
      </c>
      <c r="R210" t="s">
        <v>65</v>
      </c>
      <c r="S210" s="2">
        <f t="shared" si="20"/>
        <v>8532520</v>
      </c>
      <c r="T210" s="2">
        <f t="shared" si="21"/>
        <v>7227400</v>
      </c>
      <c r="U210" s="2">
        <f t="shared" si="21"/>
        <v>10463500</v>
      </c>
      <c r="V210" s="2">
        <f t="shared" si="21"/>
        <v>8070400</v>
      </c>
      <c r="W210" s="2">
        <f t="shared" si="21"/>
        <v>9058300</v>
      </c>
      <c r="X210" s="2">
        <f t="shared" si="21"/>
        <v>7843000</v>
      </c>
      <c r="Y210" s="2" cm="1">
        <f t="array" ref="Y210">_xlfn.XLOOKUP(Y$1&amp;$R210,$C$3:$C$1662&amp;$D$3:$D$1662,$E$3:$E$1662,0,0,1)</f>
        <v>5600</v>
      </c>
      <c r="Z210" s="2" cm="1">
        <f t="array" ref="Z210">_xlfn.XLOOKUP(Z$1&amp;$R210,$C$3:$C$1662&amp;$D$3:$D$1662,$E$3:$E$1662,0,0,1)</f>
        <v>25200</v>
      </c>
      <c r="AA210" s="2" cm="1">
        <f t="array" ref="AA210">_xlfn.XLOOKUP(AA$1&amp;$R210,$C$3:$C$1662&amp;$D$3:$D$1662,$E$3:$E$1662,0,0,1)</f>
        <v>26200</v>
      </c>
      <c r="AB210" s="2" cm="1">
        <f t="array" ref="AB210">_xlfn.XLOOKUP(AB$1&amp;$R210,$C$3:$C$1662&amp;$D$3:$D$1662,$E$3:$E$1662,0,0,1)</f>
        <v>7400</v>
      </c>
      <c r="AC210" s="2" cm="1">
        <f t="array" ref="AC210">_xlfn.XLOOKUP(AC$1&amp;$R210,$C$3:$C$1662&amp;$D$3:$D$1662,$E$3:$E$1662,0,0,1)</f>
        <v>13400</v>
      </c>
    </row>
    <row r="211" spans="3:29" x14ac:dyDescent="0.4">
      <c r="C211" t="s">
        <v>804</v>
      </c>
      <c r="D211" t="s">
        <v>412</v>
      </c>
      <c r="E211">
        <v>13400</v>
      </c>
      <c r="R211" t="s">
        <v>163</v>
      </c>
      <c r="S211" s="2">
        <f t="shared" si="20"/>
        <v>8545860</v>
      </c>
      <c r="T211" s="2">
        <f t="shared" si="21"/>
        <v>7234500</v>
      </c>
      <c r="U211" s="2">
        <f t="shared" si="21"/>
        <v>10478600</v>
      </c>
      <c r="V211" s="2">
        <f t="shared" si="21"/>
        <v>8084200</v>
      </c>
      <c r="W211" s="2">
        <f t="shared" si="21"/>
        <v>9067900</v>
      </c>
      <c r="X211" s="2">
        <f t="shared" si="21"/>
        <v>7864100</v>
      </c>
      <c r="Y211" s="2" cm="1">
        <f t="array" ref="Y211">_xlfn.XLOOKUP(Y$1&amp;$R211,$C$3:$C$1662&amp;$D$3:$D$1662,$E$3:$E$1662,0,0,1)</f>
        <v>7100</v>
      </c>
      <c r="Z211" s="2" cm="1">
        <f t="array" ref="Z211">_xlfn.XLOOKUP(Z$1&amp;$R211,$C$3:$C$1662&amp;$D$3:$D$1662,$E$3:$E$1662,0,0,1)</f>
        <v>15100</v>
      </c>
      <c r="AA211" s="2" cm="1">
        <f t="array" ref="AA211">_xlfn.XLOOKUP(AA$1&amp;$R211,$C$3:$C$1662&amp;$D$3:$D$1662,$E$3:$E$1662,0,0,1)</f>
        <v>13800</v>
      </c>
      <c r="AB211" s="2" cm="1">
        <f t="array" ref="AB211">_xlfn.XLOOKUP(AB$1&amp;$R211,$C$3:$C$1662&amp;$D$3:$D$1662,$E$3:$E$1662,0,0,1)</f>
        <v>9600</v>
      </c>
      <c r="AC211" s="2" cm="1">
        <f t="array" ref="AC211">_xlfn.XLOOKUP(AC$1&amp;$R211,$C$3:$C$1662&amp;$D$3:$D$1662,$E$3:$E$1662,0,0,1)</f>
        <v>21100</v>
      </c>
    </row>
    <row r="212" spans="3:29" x14ac:dyDescent="0.4">
      <c r="C212" t="s">
        <v>804</v>
      </c>
      <c r="D212" t="s">
        <v>413</v>
      </c>
      <c r="E212">
        <v>21100</v>
      </c>
      <c r="R212" t="s">
        <v>221</v>
      </c>
      <c r="S212" s="2">
        <f t="shared" si="20"/>
        <v>8557100</v>
      </c>
      <c r="T212" s="2">
        <f t="shared" ref="T212:X227" si="22">T211+Y212</f>
        <v>7249600</v>
      </c>
      <c r="U212" s="2">
        <f t="shared" si="22"/>
        <v>10491300</v>
      </c>
      <c r="V212" s="2">
        <f t="shared" si="22"/>
        <v>8096500</v>
      </c>
      <c r="W212" s="2">
        <f t="shared" si="22"/>
        <v>9077300</v>
      </c>
      <c r="X212" s="2">
        <f t="shared" si="22"/>
        <v>7870800</v>
      </c>
      <c r="Y212" s="2" cm="1">
        <f t="array" ref="Y212">_xlfn.XLOOKUP(Y$1&amp;$R212,$C$3:$C$1662&amp;$D$3:$D$1662,$E$3:$E$1662,0,0,1)</f>
        <v>15100</v>
      </c>
      <c r="Z212" s="2" cm="1">
        <f t="array" ref="Z212">_xlfn.XLOOKUP(Z$1&amp;$R212,$C$3:$C$1662&amp;$D$3:$D$1662,$E$3:$E$1662,0,0,1)</f>
        <v>12700</v>
      </c>
      <c r="AA212" s="2" cm="1">
        <f t="array" ref="AA212">_xlfn.XLOOKUP(AA$1&amp;$R212,$C$3:$C$1662&amp;$D$3:$D$1662,$E$3:$E$1662,0,0,1)</f>
        <v>12300</v>
      </c>
      <c r="AB212" s="2" cm="1">
        <f t="array" ref="AB212">_xlfn.XLOOKUP(AB$1&amp;$R212,$C$3:$C$1662&amp;$D$3:$D$1662,$E$3:$E$1662,0,0,1)</f>
        <v>9400</v>
      </c>
      <c r="AC212" s="2" cm="1">
        <f t="array" ref="AC212">_xlfn.XLOOKUP(AC$1&amp;$R212,$C$3:$C$1662&amp;$D$3:$D$1662,$E$3:$E$1662,0,0,1)</f>
        <v>6700</v>
      </c>
    </row>
    <row r="213" spans="3:29" x14ac:dyDescent="0.4">
      <c r="C213" t="s">
        <v>804</v>
      </c>
      <c r="D213" t="s">
        <v>414</v>
      </c>
      <c r="E213">
        <v>6700</v>
      </c>
      <c r="R213" t="s">
        <v>236</v>
      </c>
      <c r="S213" s="2">
        <f t="shared" si="20"/>
        <v>8573800</v>
      </c>
      <c r="T213" s="2">
        <f t="shared" si="22"/>
        <v>7261100</v>
      </c>
      <c r="U213" s="2">
        <f t="shared" si="22"/>
        <v>10513200</v>
      </c>
      <c r="V213" s="2">
        <f t="shared" si="22"/>
        <v>8127200</v>
      </c>
      <c r="W213" s="2">
        <f t="shared" si="22"/>
        <v>9082800</v>
      </c>
      <c r="X213" s="2">
        <f t="shared" si="22"/>
        <v>7884700</v>
      </c>
      <c r="Y213" s="2" cm="1">
        <f t="array" ref="Y213">_xlfn.XLOOKUP(Y$1&amp;$R213,$C$3:$C$1662&amp;$D$3:$D$1662,$E$3:$E$1662,0,0,1)</f>
        <v>11500</v>
      </c>
      <c r="Z213" s="2" cm="1">
        <f t="array" ref="Z213">_xlfn.XLOOKUP(Z$1&amp;$R213,$C$3:$C$1662&amp;$D$3:$D$1662,$E$3:$E$1662,0,0,1)</f>
        <v>21900</v>
      </c>
      <c r="AA213" s="2" cm="1">
        <f t="array" ref="AA213">_xlfn.XLOOKUP(AA$1&amp;$R213,$C$3:$C$1662&amp;$D$3:$D$1662,$E$3:$E$1662,0,0,1)</f>
        <v>30700</v>
      </c>
      <c r="AB213" s="2" cm="1">
        <f t="array" ref="AB213">_xlfn.XLOOKUP(AB$1&amp;$R213,$C$3:$C$1662&amp;$D$3:$D$1662,$E$3:$E$1662,0,0,1)</f>
        <v>5500</v>
      </c>
      <c r="AC213" s="2" cm="1">
        <f t="array" ref="AC213">_xlfn.XLOOKUP(AC$1&amp;$R213,$C$3:$C$1662&amp;$D$3:$D$1662,$E$3:$E$1662,0,0,1)</f>
        <v>13900</v>
      </c>
    </row>
    <row r="214" spans="3:29" x14ac:dyDescent="0.4">
      <c r="C214" t="s">
        <v>804</v>
      </c>
      <c r="D214" t="s">
        <v>415</v>
      </c>
      <c r="E214">
        <v>13900</v>
      </c>
      <c r="R214" t="s">
        <v>199</v>
      </c>
      <c r="S214" s="2">
        <f t="shared" si="20"/>
        <v>8590220</v>
      </c>
      <c r="T214" s="2">
        <f t="shared" si="22"/>
        <v>7271300</v>
      </c>
      <c r="U214" s="2">
        <f t="shared" si="22"/>
        <v>10553700</v>
      </c>
      <c r="V214" s="2">
        <f t="shared" si="22"/>
        <v>8142700</v>
      </c>
      <c r="W214" s="2">
        <f t="shared" si="22"/>
        <v>9090400</v>
      </c>
      <c r="X214" s="2">
        <f t="shared" si="22"/>
        <v>7893000</v>
      </c>
      <c r="Y214" s="2" cm="1">
        <f t="array" ref="Y214">_xlfn.XLOOKUP(Y$1&amp;$R214,$C$3:$C$1662&amp;$D$3:$D$1662,$E$3:$E$1662,0,0,1)</f>
        <v>10200</v>
      </c>
      <c r="Z214" s="2" cm="1">
        <f t="array" ref="Z214">_xlfn.XLOOKUP(Z$1&amp;$R214,$C$3:$C$1662&amp;$D$3:$D$1662,$E$3:$E$1662,0,0,1)</f>
        <v>40500</v>
      </c>
      <c r="AA214" s="2" cm="1">
        <f t="array" ref="AA214">_xlfn.XLOOKUP(AA$1&amp;$R214,$C$3:$C$1662&amp;$D$3:$D$1662,$E$3:$E$1662,0,0,1)</f>
        <v>15500</v>
      </c>
      <c r="AB214" s="2" cm="1">
        <f t="array" ref="AB214">_xlfn.XLOOKUP(AB$1&amp;$R214,$C$3:$C$1662&amp;$D$3:$D$1662,$E$3:$E$1662,0,0,1)</f>
        <v>7600</v>
      </c>
      <c r="AC214" s="2" cm="1">
        <f t="array" ref="AC214">_xlfn.XLOOKUP(AC$1&amp;$R214,$C$3:$C$1662&amp;$D$3:$D$1662,$E$3:$E$1662,0,0,1)</f>
        <v>8300</v>
      </c>
    </row>
    <row r="215" spans="3:29" x14ac:dyDescent="0.4">
      <c r="C215" t="s">
        <v>804</v>
      </c>
      <c r="D215" t="s">
        <v>416</v>
      </c>
      <c r="E215">
        <v>8300</v>
      </c>
      <c r="R215" t="s">
        <v>264</v>
      </c>
      <c r="S215" s="2">
        <f t="shared" si="20"/>
        <v>8606120</v>
      </c>
      <c r="T215" s="2">
        <f t="shared" si="22"/>
        <v>7277200</v>
      </c>
      <c r="U215" s="2">
        <f t="shared" si="22"/>
        <v>10576000</v>
      </c>
      <c r="V215" s="2">
        <f t="shared" si="22"/>
        <v>8156100</v>
      </c>
      <c r="W215" s="2">
        <f t="shared" si="22"/>
        <v>9112500</v>
      </c>
      <c r="X215" s="2">
        <f t="shared" si="22"/>
        <v>7908800</v>
      </c>
      <c r="Y215" s="2" cm="1">
        <f t="array" ref="Y215">_xlfn.XLOOKUP(Y$1&amp;$R215,$C$3:$C$1662&amp;$D$3:$D$1662,$E$3:$E$1662,0,0,1)</f>
        <v>5900</v>
      </c>
      <c r="Z215" s="2" cm="1">
        <f t="array" ref="Z215">_xlfn.XLOOKUP(Z$1&amp;$R215,$C$3:$C$1662&amp;$D$3:$D$1662,$E$3:$E$1662,0,0,1)</f>
        <v>22300</v>
      </c>
      <c r="AA215" s="2" cm="1">
        <f t="array" ref="AA215">_xlfn.XLOOKUP(AA$1&amp;$R215,$C$3:$C$1662&amp;$D$3:$D$1662,$E$3:$E$1662,0,0,1)</f>
        <v>13400</v>
      </c>
      <c r="AB215" s="2" cm="1">
        <f t="array" ref="AB215">_xlfn.XLOOKUP(AB$1&amp;$R215,$C$3:$C$1662&amp;$D$3:$D$1662,$E$3:$E$1662,0,0,1)</f>
        <v>22100</v>
      </c>
      <c r="AC215" s="2" cm="1">
        <f t="array" ref="AC215">_xlfn.XLOOKUP(AC$1&amp;$R215,$C$3:$C$1662&amp;$D$3:$D$1662,$E$3:$E$1662,0,0,1)</f>
        <v>15800</v>
      </c>
    </row>
    <row r="216" spans="3:29" x14ac:dyDescent="0.4">
      <c r="C216" t="s">
        <v>804</v>
      </c>
      <c r="D216" t="s">
        <v>417</v>
      </c>
      <c r="E216">
        <v>15800</v>
      </c>
      <c r="R216" t="s">
        <v>90</v>
      </c>
      <c r="S216" s="2">
        <f t="shared" si="20"/>
        <v>8620220</v>
      </c>
      <c r="T216" s="2">
        <f t="shared" si="22"/>
        <v>7284200</v>
      </c>
      <c r="U216" s="2">
        <f t="shared" si="22"/>
        <v>10595400</v>
      </c>
      <c r="V216" s="2">
        <f t="shared" si="22"/>
        <v>8175700</v>
      </c>
      <c r="W216" s="2">
        <f t="shared" si="22"/>
        <v>9123900</v>
      </c>
      <c r="X216" s="2">
        <f t="shared" si="22"/>
        <v>7921900</v>
      </c>
      <c r="Y216" s="2" cm="1">
        <f t="array" ref="Y216">_xlfn.XLOOKUP(Y$1&amp;$R216,$C$3:$C$1662&amp;$D$3:$D$1662,$E$3:$E$1662,0,0,1)</f>
        <v>7000</v>
      </c>
      <c r="Z216" s="2" cm="1">
        <f t="array" ref="Z216">_xlfn.XLOOKUP(Z$1&amp;$R216,$C$3:$C$1662&amp;$D$3:$D$1662,$E$3:$E$1662,0,0,1)</f>
        <v>19400</v>
      </c>
      <c r="AA216" s="2" cm="1">
        <f t="array" ref="AA216">_xlfn.XLOOKUP(AA$1&amp;$R216,$C$3:$C$1662&amp;$D$3:$D$1662,$E$3:$E$1662,0,0,1)</f>
        <v>19600</v>
      </c>
      <c r="AB216" s="2" cm="1">
        <f t="array" ref="AB216">_xlfn.XLOOKUP(AB$1&amp;$R216,$C$3:$C$1662&amp;$D$3:$D$1662,$E$3:$E$1662,0,0,1)</f>
        <v>11400</v>
      </c>
      <c r="AC216" s="2" cm="1">
        <f t="array" ref="AC216">_xlfn.XLOOKUP(AC$1&amp;$R216,$C$3:$C$1662&amp;$D$3:$D$1662,$E$3:$E$1662,0,0,1)</f>
        <v>13100</v>
      </c>
    </row>
    <row r="217" spans="3:29" x14ac:dyDescent="0.4">
      <c r="C217" t="s">
        <v>804</v>
      </c>
      <c r="D217" t="s">
        <v>418</v>
      </c>
      <c r="E217">
        <v>13100</v>
      </c>
      <c r="R217" t="s">
        <v>156</v>
      </c>
      <c r="S217" s="2">
        <f t="shared" si="20"/>
        <v>8643460</v>
      </c>
      <c r="T217" s="2">
        <f t="shared" si="22"/>
        <v>7288700</v>
      </c>
      <c r="U217" s="2">
        <f t="shared" si="22"/>
        <v>10610200</v>
      </c>
      <c r="V217" s="2">
        <f t="shared" si="22"/>
        <v>8206800</v>
      </c>
      <c r="W217" s="2">
        <f t="shared" si="22"/>
        <v>9179500</v>
      </c>
      <c r="X217" s="2">
        <f t="shared" si="22"/>
        <v>7932100</v>
      </c>
      <c r="Y217" s="2" cm="1">
        <f t="array" ref="Y217">_xlfn.XLOOKUP(Y$1&amp;$R217,$C$3:$C$1662&amp;$D$3:$D$1662,$E$3:$E$1662,0,0,1)</f>
        <v>4500</v>
      </c>
      <c r="Z217" s="2" cm="1">
        <f t="array" ref="Z217">_xlfn.XLOOKUP(Z$1&amp;$R217,$C$3:$C$1662&amp;$D$3:$D$1662,$E$3:$E$1662,0,0,1)</f>
        <v>14800</v>
      </c>
      <c r="AA217" s="2" cm="1">
        <f t="array" ref="AA217">_xlfn.XLOOKUP(AA$1&amp;$R217,$C$3:$C$1662&amp;$D$3:$D$1662,$E$3:$E$1662,0,0,1)</f>
        <v>31100</v>
      </c>
      <c r="AB217" s="2" cm="1">
        <f t="array" ref="AB217">_xlfn.XLOOKUP(AB$1&amp;$R217,$C$3:$C$1662&amp;$D$3:$D$1662,$E$3:$E$1662,0,0,1)</f>
        <v>55600</v>
      </c>
      <c r="AC217" s="2" cm="1">
        <f t="array" ref="AC217">_xlfn.XLOOKUP(AC$1&amp;$R217,$C$3:$C$1662&amp;$D$3:$D$1662,$E$3:$E$1662,0,0,1)</f>
        <v>10200</v>
      </c>
    </row>
    <row r="218" spans="3:29" x14ac:dyDescent="0.4">
      <c r="C218" t="s">
        <v>804</v>
      </c>
      <c r="D218" t="s">
        <v>419</v>
      </c>
      <c r="E218">
        <v>10200</v>
      </c>
      <c r="R218" t="s">
        <v>272</v>
      </c>
      <c r="S218" s="2">
        <f t="shared" si="20"/>
        <v>8671240</v>
      </c>
      <c r="T218" s="2">
        <f t="shared" si="22"/>
        <v>7314500</v>
      </c>
      <c r="U218" s="2">
        <f t="shared" si="22"/>
        <v>10632700</v>
      </c>
      <c r="V218" s="2">
        <f t="shared" si="22"/>
        <v>8221100</v>
      </c>
      <c r="W218" s="2">
        <f t="shared" si="22"/>
        <v>9240200</v>
      </c>
      <c r="X218" s="2">
        <f t="shared" si="22"/>
        <v>7947700</v>
      </c>
      <c r="Y218" s="2" cm="1">
        <f t="array" ref="Y218">_xlfn.XLOOKUP(Y$1&amp;$R218,$C$3:$C$1662&amp;$D$3:$D$1662,$E$3:$E$1662,0,0,1)</f>
        <v>25800</v>
      </c>
      <c r="Z218" s="2" cm="1">
        <f t="array" ref="Z218">_xlfn.XLOOKUP(Z$1&amp;$R218,$C$3:$C$1662&amp;$D$3:$D$1662,$E$3:$E$1662,0,0,1)</f>
        <v>22500</v>
      </c>
      <c r="AA218" s="2" cm="1">
        <f t="array" ref="AA218">_xlfn.XLOOKUP(AA$1&amp;$R218,$C$3:$C$1662&amp;$D$3:$D$1662,$E$3:$E$1662,0,0,1)</f>
        <v>14300</v>
      </c>
      <c r="AB218" s="2" cm="1">
        <f t="array" ref="AB218">_xlfn.XLOOKUP(AB$1&amp;$R218,$C$3:$C$1662&amp;$D$3:$D$1662,$E$3:$E$1662,0,0,1)</f>
        <v>60700</v>
      </c>
      <c r="AC218" s="2" cm="1">
        <f t="array" ref="AC218">_xlfn.XLOOKUP(AC$1&amp;$R218,$C$3:$C$1662&amp;$D$3:$D$1662,$E$3:$E$1662,0,0,1)</f>
        <v>15600</v>
      </c>
    </row>
    <row r="219" spans="3:29" x14ac:dyDescent="0.4">
      <c r="C219" t="s">
        <v>804</v>
      </c>
      <c r="D219" t="s">
        <v>420</v>
      </c>
      <c r="E219">
        <v>15600</v>
      </c>
      <c r="R219" t="s">
        <v>253</v>
      </c>
      <c r="S219" s="2">
        <f t="shared" si="20"/>
        <v>8686600</v>
      </c>
      <c r="T219" s="2">
        <f t="shared" si="22"/>
        <v>7322300</v>
      </c>
      <c r="U219" s="2">
        <f t="shared" si="22"/>
        <v>10662900</v>
      </c>
      <c r="V219" s="2">
        <f t="shared" si="22"/>
        <v>8230300</v>
      </c>
      <c r="W219" s="2">
        <f t="shared" si="22"/>
        <v>9255800</v>
      </c>
      <c r="X219" s="2">
        <f t="shared" si="22"/>
        <v>7961700</v>
      </c>
      <c r="Y219" s="2" cm="1">
        <f t="array" ref="Y219">_xlfn.XLOOKUP(Y$1&amp;$R219,$C$3:$C$1662&amp;$D$3:$D$1662,$E$3:$E$1662,0,0,1)</f>
        <v>7800</v>
      </c>
      <c r="Z219" s="2" cm="1">
        <f t="array" ref="Z219">_xlfn.XLOOKUP(Z$1&amp;$R219,$C$3:$C$1662&amp;$D$3:$D$1662,$E$3:$E$1662,0,0,1)</f>
        <v>30200</v>
      </c>
      <c r="AA219" s="2" cm="1">
        <f t="array" ref="AA219">_xlfn.XLOOKUP(AA$1&amp;$R219,$C$3:$C$1662&amp;$D$3:$D$1662,$E$3:$E$1662,0,0,1)</f>
        <v>9200</v>
      </c>
      <c r="AB219" s="2" cm="1">
        <f t="array" ref="AB219">_xlfn.XLOOKUP(AB$1&amp;$R219,$C$3:$C$1662&amp;$D$3:$D$1662,$E$3:$E$1662,0,0,1)</f>
        <v>15600</v>
      </c>
      <c r="AC219" s="2" cm="1">
        <f t="array" ref="AC219">_xlfn.XLOOKUP(AC$1&amp;$R219,$C$3:$C$1662&amp;$D$3:$D$1662,$E$3:$E$1662,0,0,1)</f>
        <v>14000</v>
      </c>
    </row>
    <row r="220" spans="3:29" x14ac:dyDescent="0.4">
      <c r="C220" t="s">
        <v>804</v>
      </c>
      <c r="D220" t="s">
        <v>421</v>
      </c>
      <c r="E220">
        <v>14000</v>
      </c>
      <c r="R220" t="s">
        <v>261</v>
      </c>
      <c r="S220" s="2">
        <f t="shared" si="20"/>
        <v>8699120</v>
      </c>
      <c r="T220" s="2">
        <f t="shared" si="22"/>
        <v>7329800</v>
      </c>
      <c r="U220" s="2">
        <f t="shared" si="22"/>
        <v>10699300</v>
      </c>
      <c r="V220" s="2">
        <f t="shared" si="22"/>
        <v>8235600</v>
      </c>
      <c r="W220" s="2">
        <f t="shared" si="22"/>
        <v>9264300</v>
      </c>
      <c r="X220" s="2">
        <f t="shared" si="22"/>
        <v>7966600</v>
      </c>
      <c r="Y220" s="2" cm="1">
        <f t="array" ref="Y220">_xlfn.XLOOKUP(Y$1&amp;$R220,$C$3:$C$1662&amp;$D$3:$D$1662,$E$3:$E$1662,0,0,1)</f>
        <v>7500</v>
      </c>
      <c r="Z220" s="2" cm="1">
        <f t="array" ref="Z220">_xlfn.XLOOKUP(Z$1&amp;$R220,$C$3:$C$1662&amp;$D$3:$D$1662,$E$3:$E$1662,0,0,1)</f>
        <v>36400</v>
      </c>
      <c r="AA220" s="2" cm="1">
        <f t="array" ref="AA220">_xlfn.XLOOKUP(AA$1&amp;$R220,$C$3:$C$1662&amp;$D$3:$D$1662,$E$3:$E$1662,0,0,1)</f>
        <v>5300</v>
      </c>
      <c r="AB220" s="2" cm="1">
        <f t="array" ref="AB220">_xlfn.XLOOKUP(AB$1&amp;$R220,$C$3:$C$1662&amp;$D$3:$D$1662,$E$3:$E$1662,0,0,1)</f>
        <v>8500</v>
      </c>
      <c r="AC220" s="2" cm="1">
        <f t="array" ref="AC220">_xlfn.XLOOKUP(AC$1&amp;$R220,$C$3:$C$1662&amp;$D$3:$D$1662,$E$3:$E$1662,0,0,1)</f>
        <v>4900</v>
      </c>
    </row>
    <row r="221" spans="3:29" x14ac:dyDescent="0.4">
      <c r="C221" t="s">
        <v>804</v>
      </c>
      <c r="D221" t="s">
        <v>422</v>
      </c>
      <c r="E221">
        <v>4900</v>
      </c>
      <c r="R221" t="s">
        <v>123</v>
      </c>
      <c r="S221" s="2">
        <f t="shared" si="20"/>
        <v>8708260</v>
      </c>
      <c r="T221" s="2">
        <f t="shared" si="22"/>
        <v>7334500</v>
      </c>
      <c r="U221" s="2">
        <f t="shared" si="22"/>
        <v>10717500</v>
      </c>
      <c r="V221" s="2">
        <f t="shared" si="22"/>
        <v>8246900</v>
      </c>
      <c r="W221" s="2">
        <f t="shared" si="22"/>
        <v>9269300</v>
      </c>
      <c r="X221" s="2">
        <f t="shared" si="22"/>
        <v>7973100</v>
      </c>
      <c r="Y221" s="2" cm="1">
        <f t="array" ref="Y221">_xlfn.XLOOKUP(Y$1&amp;$R221,$C$3:$C$1662&amp;$D$3:$D$1662,$E$3:$E$1662,0,0,1)</f>
        <v>4700</v>
      </c>
      <c r="Z221" s="2" cm="1">
        <f t="array" ref="Z221">_xlfn.XLOOKUP(Z$1&amp;$R221,$C$3:$C$1662&amp;$D$3:$D$1662,$E$3:$E$1662,0,0,1)</f>
        <v>18200</v>
      </c>
      <c r="AA221" s="2" cm="1">
        <f t="array" ref="AA221">_xlfn.XLOOKUP(AA$1&amp;$R221,$C$3:$C$1662&amp;$D$3:$D$1662,$E$3:$E$1662,0,0,1)</f>
        <v>11300</v>
      </c>
      <c r="AB221" s="2" cm="1">
        <f t="array" ref="AB221">_xlfn.XLOOKUP(AB$1&amp;$R221,$C$3:$C$1662&amp;$D$3:$D$1662,$E$3:$E$1662,0,0,1)</f>
        <v>5000</v>
      </c>
      <c r="AC221" s="2" cm="1">
        <f t="array" ref="AC221">_xlfn.XLOOKUP(AC$1&amp;$R221,$C$3:$C$1662&amp;$D$3:$D$1662,$E$3:$E$1662,0,0,1)</f>
        <v>6500</v>
      </c>
    </row>
    <row r="222" spans="3:29" x14ac:dyDescent="0.4">
      <c r="C222" t="s">
        <v>804</v>
      </c>
      <c r="D222" t="s">
        <v>423</v>
      </c>
      <c r="E222">
        <v>6500</v>
      </c>
      <c r="R222" t="s">
        <v>249</v>
      </c>
      <c r="S222" s="2">
        <f t="shared" si="20"/>
        <v>8720780</v>
      </c>
      <c r="T222" s="2">
        <f t="shared" si="22"/>
        <v>7346800</v>
      </c>
      <c r="U222" s="2">
        <f t="shared" si="22"/>
        <v>10740100</v>
      </c>
      <c r="V222" s="2">
        <f t="shared" si="22"/>
        <v>8251500</v>
      </c>
      <c r="W222" s="2">
        <f t="shared" si="22"/>
        <v>9276200</v>
      </c>
      <c r="X222" s="2">
        <f t="shared" si="22"/>
        <v>7989300</v>
      </c>
      <c r="Y222" s="2" cm="1">
        <f t="array" ref="Y222">_xlfn.XLOOKUP(Y$1&amp;$R222,$C$3:$C$1662&amp;$D$3:$D$1662,$E$3:$E$1662,0,0,1)</f>
        <v>12300</v>
      </c>
      <c r="Z222" s="2" cm="1">
        <f t="array" ref="Z222">_xlfn.XLOOKUP(Z$1&amp;$R222,$C$3:$C$1662&amp;$D$3:$D$1662,$E$3:$E$1662,0,0,1)</f>
        <v>22600</v>
      </c>
      <c r="AA222" s="2" cm="1">
        <f t="array" ref="AA222">_xlfn.XLOOKUP(AA$1&amp;$R222,$C$3:$C$1662&amp;$D$3:$D$1662,$E$3:$E$1662,0,0,1)</f>
        <v>4600</v>
      </c>
      <c r="AB222" s="2" cm="1">
        <f t="array" ref="AB222">_xlfn.XLOOKUP(AB$1&amp;$R222,$C$3:$C$1662&amp;$D$3:$D$1662,$E$3:$E$1662,0,0,1)</f>
        <v>6900</v>
      </c>
      <c r="AC222" s="2" cm="1">
        <f t="array" ref="AC222">_xlfn.XLOOKUP(AC$1&amp;$R222,$C$3:$C$1662&amp;$D$3:$D$1662,$E$3:$E$1662,0,0,1)</f>
        <v>16200</v>
      </c>
    </row>
    <row r="223" spans="3:29" x14ac:dyDescent="0.4">
      <c r="C223" t="s">
        <v>804</v>
      </c>
      <c r="D223" t="s">
        <v>424</v>
      </c>
      <c r="E223">
        <v>16200</v>
      </c>
      <c r="R223" t="s">
        <v>209</v>
      </c>
      <c r="S223" s="2">
        <f t="shared" si="20"/>
        <v>8742120</v>
      </c>
      <c r="T223" s="2">
        <f t="shared" si="22"/>
        <v>7363900</v>
      </c>
      <c r="U223" s="2">
        <f t="shared" si="22"/>
        <v>10762900</v>
      </c>
      <c r="V223" s="2">
        <f t="shared" si="22"/>
        <v>8259700</v>
      </c>
      <c r="W223" s="2">
        <f t="shared" si="22"/>
        <v>9282300</v>
      </c>
      <c r="X223" s="2">
        <f t="shared" si="22"/>
        <v>8041800</v>
      </c>
      <c r="Y223" s="2" cm="1">
        <f t="array" ref="Y223">_xlfn.XLOOKUP(Y$1&amp;$R223,$C$3:$C$1662&amp;$D$3:$D$1662,$E$3:$E$1662,0,0,1)</f>
        <v>17100</v>
      </c>
      <c r="Z223" s="2" cm="1">
        <f t="array" ref="Z223">_xlfn.XLOOKUP(Z$1&amp;$R223,$C$3:$C$1662&amp;$D$3:$D$1662,$E$3:$E$1662,0,0,1)</f>
        <v>22800</v>
      </c>
      <c r="AA223" s="2" cm="1">
        <f t="array" ref="AA223">_xlfn.XLOOKUP(AA$1&amp;$R223,$C$3:$C$1662&amp;$D$3:$D$1662,$E$3:$E$1662,0,0,1)</f>
        <v>8200</v>
      </c>
      <c r="AB223" s="2" cm="1">
        <f t="array" ref="AB223">_xlfn.XLOOKUP(AB$1&amp;$R223,$C$3:$C$1662&amp;$D$3:$D$1662,$E$3:$E$1662,0,0,1)</f>
        <v>6100</v>
      </c>
      <c r="AC223" s="2" cm="1">
        <f t="array" ref="AC223">_xlfn.XLOOKUP(AC$1&amp;$R223,$C$3:$C$1662&amp;$D$3:$D$1662,$E$3:$E$1662,0,0,1)</f>
        <v>52500</v>
      </c>
    </row>
    <row r="224" spans="3:29" x14ac:dyDescent="0.4">
      <c r="C224" t="s">
        <v>804</v>
      </c>
      <c r="D224" t="s">
        <v>425</v>
      </c>
      <c r="E224">
        <v>52500</v>
      </c>
      <c r="R224" t="s">
        <v>239</v>
      </c>
      <c r="S224" s="2">
        <f t="shared" si="20"/>
        <v>8751500</v>
      </c>
      <c r="T224" s="2">
        <f t="shared" si="22"/>
        <v>7368700</v>
      </c>
      <c r="U224" s="2">
        <f t="shared" si="22"/>
        <v>10783200</v>
      </c>
      <c r="V224" s="2">
        <f t="shared" si="22"/>
        <v>8266300</v>
      </c>
      <c r="W224" s="2">
        <f t="shared" si="22"/>
        <v>9287600</v>
      </c>
      <c r="X224" s="2">
        <f t="shared" si="22"/>
        <v>8051700</v>
      </c>
      <c r="Y224" s="2" cm="1">
        <f t="array" ref="Y224">_xlfn.XLOOKUP(Y$1&amp;$R224,$C$3:$C$1662&amp;$D$3:$D$1662,$E$3:$E$1662,0,0,1)</f>
        <v>4800</v>
      </c>
      <c r="Z224" s="2" cm="1">
        <f t="array" ref="Z224">_xlfn.XLOOKUP(Z$1&amp;$R224,$C$3:$C$1662&amp;$D$3:$D$1662,$E$3:$E$1662,0,0,1)</f>
        <v>20300</v>
      </c>
      <c r="AA224" s="2" cm="1">
        <f t="array" ref="AA224">_xlfn.XLOOKUP(AA$1&amp;$R224,$C$3:$C$1662&amp;$D$3:$D$1662,$E$3:$E$1662,0,0,1)</f>
        <v>6600</v>
      </c>
      <c r="AB224" s="2" cm="1">
        <f t="array" ref="AB224">_xlfn.XLOOKUP(AB$1&amp;$R224,$C$3:$C$1662&amp;$D$3:$D$1662,$E$3:$E$1662,0,0,1)</f>
        <v>5300</v>
      </c>
      <c r="AC224" s="2" cm="1">
        <f t="array" ref="AC224">_xlfn.XLOOKUP(AC$1&amp;$R224,$C$3:$C$1662&amp;$D$3:$D$1662,$E$3:$E$1662,0,0,1)</f>
        <v>9900</v>
      </c>
    </row>
    <row r="225" spans="3:29" x14ac:dyDescent="0.4">
      <c r="C225" t="s">
        <v>804</v>
      </c>
      <c r="D225" t="s">
        <v>426</v>
      </c>
      <c r="E225">
        <v>9900</v>
      </c>
      <c r="R225" t="s">
        <v>304</v>
      </c>
      <c r="S225" s="2">
        <f t="shared" si="20"/>
        <v>8776360</v>
      </c>
      <c r="T225" s="2">
        <f t="shared" si="22"/>
        <v>7377700</v>
      </c>
      <c r="U225" s="2">
        <f t="shared" si="22"/>
        <v>10807900</v>
      </c>
      <c r="V225" s="2">
        <f t="shared" si="22"/>
        <v>8282000</v>
      </c>
      <c r="W225" s="2">
        <f t="shared" si="22"/>
        <v>9339700</v>
      </c>
      <c r="X225" s="2">
        <f t="shared" si="22"/>
        <v>8074500</v>
      </c>
      <c r="Y225" s="2" cm="1">
        <f t="array" ref="Y225">_xlfn.XLOOKUP(Y$1&amp;$R225,$C$3:$C$1662&amp;$D$3:$D$1662,$E$3:$E$1662,0,0,1)</f>
        <v>9000</v>
      </c>
      <c r="Z225" s="2" cm="1">
        <f t="array" ref="Z225">_xlfn.XLOOKUP(Z$1&amp;$R225,$C$3:$C$1662&amp;$D$3:$D$1662,$E$3:$E$1662,0,0,1)</f>
        <v>24700</v>
      </c>
      <c r="AA225" s="2" cm="1">
        <f t="array" ref="AA225">_xlfn.XLOOKUP(AA$1&amp;$R225,$C$3:$C$1662&amp;$D$3:$D$1662,$E$3:$E$1662,0,0,1)</f>
        <v>15700</v>
      </c>
      <c r="AB225" s="2" cm="1">
        <f t="array" ref="AB225">_xlfn.XLOOKUP(AB$1&amp;$R225,$C$3:$C$1662&amp;$D$3:$D$1662,$E$3:$E$1662,0,0,1)</f>
        <v>52100</v>
      </c>
      <c r="AC225" s="2" cm="1">
        <f t="array" ref="AC225">_xlfn.XLOOKUP(AC$1&amp;$R225,$C$3:$C$1662&amp;$D$3:$D$1662,$E$3:$E$1662,0,0,1)</f>
        <v>22800</v>
      </c>
    </row>
    <row r="226" spans="3:29" x14ac:dyDescent="0.4">
      <c r="C226" t="s">
        <v>804</v>
      </c>
      <c r="D226" t="s">
        <v>427</v>
      </c>
      <c r="E226">
        <v>22800</v>
      </c>
      <c r="R226" t="s">
        <v>283</v>
      </c>
      <c r="S226" s="2">
        <f t="shared" si="20"/>
        <v>8789060</v>
      </c>
      <c r="T226" s="2">
        <f t="shared" si="22"/>
        <v>7386200</v>
      </c>
      <c r="U226" s="2">
        <f t="shared" si="22"/>
        <v>10826300</v>
      </c>
      <c r="V226" s="2">
        <f t="shared" si="22"/>
        <v>8284900</v>
      </c>
      <c r="W226" s="2">
        <f t="shared" si="22"/>
        <v>9358500</v>
      </c>
      <c r="X226" s="2">
        <f t="shared" si="22"/>
        <v>8089400</v>
      </c>
      <c r="Y226" s="2" cm="1">
        <f t="array" ref="Y226">_xlfn.XLOOKUP(Y$1&amp;$R226,$C$3:$C$1662&amp;$D$3:$D$1662,$E$3:$E$1662,0,0,1)</f>
        <v>8500</v>
      </c>
      <c r="Z226" s="2" cm="1">
        <f t="array" ref="Z226">_xlfn.XLOOKUP(Z$1&amp;$R226,$C$3:$C$1662&amp;$D$3:$D$1662,$E$3:$E$1662,0,0,1)</f>
        <v>18400</v>
      </c>
      <c r="AA226" s="2" cm="1">
        <f t="array" ref="AA226">_xlfn.XLOOKUP(AA$1&amp;$R226,$C$3:$C$1662&amp;$D$3:$D$1662,$E$3:$E$1662,0,0,1)</f>
        <v>2900</v>
      </c>
      <c r="AB226" s="2" cm="1">
        <f t="array" ref="AB226">_xlfn.XLOOKUP(AB$1&amp;$R226,$C$3:$C$1662&amp;$D$3:$D$1662,$E$3:$E$1662,0,0,1)</f>
        <v>18800</v>
      </c>
      <c r="AC226" s="2" cm="1">
        <f t="array" ref="AC226">_xlfn.XLOOKUP(AC$1&amp;$R226,$C$3:$C$1662&amp;$D$3:$D$1662,$E$3:$E$1662,0,0,1)</f>
        <v>14900</v>
      </c>
    </row>
    <row r="227" spans="3:29" x14ac:dyDescent="0.4">
      <c r="C227" t="s">
        <v>804</v>
      </c>
      <c r="D227" t="s">
        <v>428</v>
      </c>
      <c r="E227">
        <v>14900</v>
      </c>
      <c r="R227" t="s">
        <v>176</v>
      </c>
      <c r="S227" s="2">
        <f t="shared" si="20"/>
        <v>8809440</v>
      </c>
      <c r="T227" s="2">
        <f t="shared" si="22"/>
        <v>7395900</v>
      </c>
      <c r="U227" s="2">
        <f t="shared" si="22"/>
        <v>10851200</v>
      </c>
      <c r="V227" s="2">
        <f t="shared" si="22"/>
        <v>8309200</v>
      </c>
      <c r="W227" s="2">
        <f t="shared" si="22"/>
        <v>9386200</v>
      </c>
      <c r="X227" s="2">
        <f t="shared" si="22"/>
        <v>8104700</v>
      </c>
      <c r="Y227" s="2" cm="1">
        <f t="array" ref="Y227">_xlfn.XLOOKUP(Y$1&amp;$R227,$C$3:$C$1662&amp;$D$3:$D$1662,$E$3:$E$1662,0,0,1)</f>
        <v>9700</v>
      </c>
      <c r="Z227" s="2" cm="1">
        <f t="array" ref="Z227">_xlfn.XLOOKUP(Z$1&amp;$R227,$C$3:$C$1662&amp;$D$3:$D$1662,$E$3:$E$1662,0,0,1)</f>
        <v>24900</v>
      </c>
      <c r="AA227" s="2" cm="1">
        <f t="array" ref="AA227">_xlfn.XLOOKUP(AA$1&amp;$R227,$C$3:$C$1662&amp;$D$3:$D$1662,$E$3:$E$1662,0,0,1)</f>
        <v>24300</v>
      </c>
      <c r="AB227" s="2" cm="1">
        <f t="array" ref="AB227">_xlfn.XLOOKUP(AB$1&amp;$R227,$C$3:$C$1662&amp;$D$3:$D$1662,$E$3:$E$1662,0,0,1)</f>
        <v>27700</v>
      </c>
      <c r="AC227" s="2" cm="1">
        <f t="array" ref="AC227">_xlfn.XLOOKUP(AC$1&amp;$R227,$C$3:$C$1662&amp;$D$3:$D$1662,$E$3:$E$1662,0,0,1)</f>
        <v>15300</v>
      </c>
    </row>
    <row r="228" spans="3:29" x14ac:dyDescent="0.4">
      <c r="C228" t="s">
        <v>804</v>
      </c>
      <c r="D228" t="s">
        <v>429</v>
      </c>
      <c r="E228">
        <v>15300</v>
      </c>
      <c r="R228" t="s">
        <v>117</v>
      </c>
      <c r="S228" s="2">
        <f t="shared" si="20"/>
        <v>8822300</v>
      </c>
      <c r="T228" s="2">
        <f t="shared" ref="T228:X243" si="23">T227+Y228</f>
        <v>7403300</v>
      </c>
      <c r="U228" s="2">
        <f t="shared" si="23"/>
        <v>10866200</v>
      </c>
      <c r="V228" s="2">
        <f t="shared" si="23"/>
        <v>8325400</v>
      </c>
      <c r="W228" s="2">
        <f t="shared" si="23"/>
        <v>9398800</v>
      </c>
      <c r="X228" s="2">
        <f t="shared" si="23"/>
        <v>8117800</v>
      </c>
      <c r="Y228" s="2" cm="1">
        <f t="array" ref="Y228">_xlfn.XLOOKUP(Y$1&amp;$R228,$C$3:$C$1662&amp;$D$3:$D$1662,$E$3:$E$1662,0,0,1)</f>
        <v>7400</v>
      </c>
      <c r="Z228" s="2" cm="1">
        <f t="array" ref="Z228">_xlfn.XLOOKUP(Z$1&amp;$R228,$C$3:$C$1662&amp;$D$3:$D$1662,$E$3:$E$1662,0,0,1)</f>
        <v>15000</v>
      </c>
      <c r="AA228" s="2" cm="1">
        <f t="array" ref="AA228">_xlfn.XLOOKUP(AA$1&amp;$R228,$C$3:$C$1662&amp;$D$3:$D$1662,$E$3:$E$1662,0,0,1)</f>
        <v>16200</v>
      </c>
      <c r="AB228" s="2" cm="1">
        <f t="array" ref="AB228">_xlfn.XLOOKUP(AB$1&amp;$R228,$C$3:$C$1662&amp;$D$3:$D$1662,$E$3:$E$1662,0,0,1)</f>
        <v>12600</v>
      </c>
      <c r="AC228" s="2" cm="1">
        <f t="array" ref="AC228">_xlfn.XLOOKUP(AC$1&amp;$R228,$C$3:$C$1662&amp;$D$3:$D$1662,$E$3:$E$1662,0,0,1)</f>
        <v>13100</v>
      </c>
    </row>
    <row r="229" spans="3:29" x14ac:dyDescent="0.4">
      <c r="C229" t="s">
        <v>804</v>
      </c>
      <c r="D229" t="s">
        <v>430</v>
      </c>
      <c r="E229">
        <v>13100</v>
      </c>
      <c r="R229" t="s">
        <v>54</v>
      </c>
      <c r="S229" s="2">
        <f t="shared" si="20"/>
        <v>8834400</v>
      </c>
      <c r="T229" s="2">
        <f t="shared" si="23"/>
        <v>7413000</v>
      </c>
      <c r="U229" s="2">
        <f t="shared" si="23"/>
        <v>10886100</v>
      </c>
      <c r="V229" s="2">
        <f t="shared" si="23"/>
        <v>8339100</v>
      </c>
      <c r="W229" s="2">
        <f t="shared" si="23"/>
        <v>9406200</v>
      </c>
      <c r="X229" s="2">
        <f t="shared" si="23"/>
        <v>8127600</v>
      </c>
      <c r="Y229" s="2" cm="1">
        <f t="array" ref="Y229">_xlfn.XLOOKUP(Y$1&amp;$R229,$C$3:$C$1662&amp;$D$3:$D$1662,$E$3:$E$1662,0,0,1)</f>
        <v>9700</v>
      </c>
      <c r="Z229" s="2" cm="1">
        <f t="array" ref="Z229">_xlfn.XLOOKUP(Z$1&amp;$R229,$C$3:$C$1662&amp;$D$3:$D$1662,$E$3:$E$1662,0,0,1)</f>
        <v>19900</v>
      </c>
      <c r="AA229" s="2" cm="1">
        <f t="array" ref="AA229">_xlfn.XLOOKUP(AA$1&amp;$R229,$C$3:$C$1662&amp;$D$3:$D$1662,$E$3:$E$1662,0,0,1)</f>
        <v>13700</v>
      </c>
      <c r="AB229" s="2" cm="1">
        <f t="array" ref="AB229">_xlfn.XLOOKUP(AB$1&amp;$R229,$C$3:$C$1662&amp;$D$3:$D$1662,$E$3:$E$1662,0,0,1)</f>
        <v>7400</v>
      </c>
      <c r="AC229" s="2" cm="1">
        <f t="array" ref="AC229">_xlfn.XLOOKUP(AC$1&amp;$R229,$C$3:$C$1662&amp;$D$3:$D$1662,$E$3:$E$1662,0,0,1)</f>
        <v>9800</v>
      </c>
    </row>
    <row r="230" spans="3:29" x14ac:dyDescent="0.4">
      <c r="C230" t="s">
        <v>804</v>
      </c>
      <c r="D230" t="s">
        <v>431</v>
      </c>
      <c r="E230">
        <v>9800</v>
      </c>
      <c r="R230" t="s">
        <v>161</v>
      </c>
      <c r="S230" s="2">
        <f t="shared" si="20"/>
        <v>8847660</v>
      </c>
      <c r="T230" s="2">
        <f t="shared" si="23"/>
        <v>7426700</v>
      </c>
      <c r="U230" s="2">
        <f t="shared" si="23"/>
        <v>10894600</v>
      </c>
      <c r="V230" s="2">
        <f t="shared" si="23"/>
        <v>8350100</v>
      </c>
      <c r="W230" s="2">
        <f t="shared" si="23"/>
        <v>9415700</v>
      </c>
      <c r="X230" s="2">
        <f t="shared" si="23"/>
        <v>8151200</v>
      </c>
      <c r="Y230" s="2" cm="1">
        <f t="array" ref="Y230">_xlfn.XLOOKUP(Y$1&amp;$R230,$C$3:$C$1662&amp;$D$3:$D$1662,$E$3:$E$1662,0,0,1)</f>
        <v>13700</v>
      </c>
      <c r="Z230" s="2" cm="1">
        <f t="array" ref="Z230">_xlfn.XLOOKUP(Z$1&amp;$R230,$C$3:$C$1662&amp;$D$3:$D$1662,$E$3:$E$1662,0,0,1)</f>
        <v>8500</v>
      </c>
      <c r="AA230" s="2" cm="1">
        <f t="array" ref="AA230">_xlfn.XLOOKUP(AA$1&amp;$R230,$C$3:$C$1662&amp;$D$3:$D$1662,$E$3:$E$1662,0,0,1)</f>
        <v>11000</v>
      </c>
      <c r="AB230" s="2" cm="1">
        <f t="array" ref="AB230">_xlfn.XLOOKUP(AB$1&amp;$R230,$C$3:$C$1662&amp;$D$3:$D$1662,$E$3:$E$1662,0,0,1)</f>
        <v>9500</v>
      </c>
      <c r="AC230" s="2" cm="1">
        <f t="array" ref="AC230">_xlfn.XLOOKUP(AC$1&amp;$R230,$C$3:$C$1662&amp;$D$3:$D$1662,$E$3:$E$1662,0,0,1)</f>
        <v>23600</v>
      </c>
    </row>
    <row r="231" spans="3:29" x14ac:dyDescent="0.4">
      <c r="C231" t="s">
        <v>804</v>
      </c>
      <c r="D231" t="s">
        <v>432</v>
      </c>
      <c r="E231">
        <v>23600</v>
      </c>
      <c r="R231" t="s">
        <v>185</v>
      </c>
      <c r="S231" s="2">
        <f t="shared" si="20"/>
        <v>8865400</v>
      </c>
      <c r="T231" s="2">
        <f t="shared" si="23"/>
        <v>7433200</v>
      </c>
      <c r="U231" s="2">
        <f t="shared" si="23"/>
        <v>10904500</v>
      </c>
      <c r="V231" s="2">
        <f t="shared" si="23"/>
        <v>8384200</v>
      </c>
      <c r="W231" s="2">
        <f t="shared" si="23"/>
        <v>9431500</v>
      </c>
      <c r="X231" s="2">
        <f t="shared" si="23"/>
        <v>8173600</v>
      </c>
      <c r="Y231" s="2" cm="1">
        <f t="array" ref="Y231">_xlfn.XLOOKUP(Y$1&amp;$R231,$C$3:$C$1662&amp;$D$3:$D$1662,$E$3:$E$1662,0,0,1)</f>
        <v>6500</v>
      </c>
      <c r="Z231" s="2" cm="1">
        <f t="array" ref="Z231">_xlfn.XLOOKUP(Z$1&amp;$R231,$C$3:$C$1662&amp;$D$3:$D$1662,$E$3:$E$1662,0,0,1)</f>
        <v>9900</v>
      </c>
      <c r="AA231" s="2" cm="1">
        <f t="array" ref="AA231">_xlfn.XLOOKUP(AA$1&amp;$R231,$C$3:$C$1662&amp;$D$3:$D$1662,$E$3:$E$1662,0,0,1)</f>
        <v>34100</v>
      </c>
      <c r="AB231" s="2" cm="1">
        <f t="array" ref="AB231">_xlfn.XLOOKUP(AB$1&amp;$R231,$C$3:$C$1662&amp;$D$3:$D$1662,$E$3:$E$1662,0,0,1)</f>
        <v>15800</v>
      </c>
      <c r="AC231" s="2" cm="1">
        <f t="array" ref="AC231">_xlfn.XLOOKUP(AC$1&amp;$R231,$C$3:$C$1662&amp;$D$3:$D$1662,$E$3:$E$1662,0,0,1)</f>
        <v>22400</v>
      </c>
    </row>
    <row r="232" spans="3:29" x14ac:dyDescent="0.4">
      <c r="C232" t="s">
        <v>804</v>
      </c>
      <c r="D232" t="s">
        <v>433</v>
      </c>
      <c r="E232">
        <v>22400</v>
      </c>
      <c r="R232" t="s">
        <v>207</v>
      </c>
      <c r="S232" s="2">
        <f t="shared" si="20"/>
        <v>8899260</v>
      </c>
      <c r="T232" s="2">
        <f t="shared" si="23"/>
        <v>7440300</v>
      </c>
      <c r="U232" s="2">
        <f t="shared" si="23"/>
        <v>10914400</v>
      </c>
      <c r="V232" s="2">
        <f t="shared" si="23"/>
        <v>8466900</v>
      </c>
      <c r="W232" s="2">
        <f t="shared" si="23"/>
        <v>9467100</v>
      </c>
      <c r="X232" s="2">
        <f t="shared" si="23"/>
        <v>8207600</v>
      </c>
      <c r="Y232" s="2" cm="1">
        <f t="array" ref="Y232">_xlfn.XLOOKUP(Y$1&amp;$R232,$C$3:$C$1662&amp;$D$3:$D$1662,$E$3:$E$1662,0,0,1)</f>
        <v>7100</v>
      </c>
      <c r="Z232" s="2" cm="1">
        <f t="array" ref="Z232">_xlfn.XLOOKUP(Z$1&amp;$R232,$C$3:$C$1662&amp;$D$3:$D$1662,$E$3:$E$1662,0,0,1)</f>
        <v>9900</v>
      </c>
      <c r="AA232" s="2" cm="1">
        <f t="array" ref="AA232">_xlfn.XLOOKUP(AA$1&amp;$R232,$C$3:$C$1662&amp;$D$3:$D$1662,$E$3:$E$1662,0,0,1)</f>
        <v>82700</v>
      </c>
      <c r="AB232" s="2" cm="1">
        <f t="array" ref="AB232">_xlfn.XLOOKUP(AB$1&amp;$R232,$C$3:$C$1662&amp;$D$3:$D$1662,$E$3:$E$1662,0,0,1)</f>
        <v>35600</v>
      </c>
      <c r="AC232" s="2" cm="1">
        <f t="array" ref="AC232">_xlfn.XLOOKUP(AC$1&amp;$R232,$C$3:$C$1662&amp;$D$3:$D$1662,$E$3:$E$1662,0,0,1)</f>
        <v>34000</v>
      </c>
    </row>
    <row r="233" spans="3:29" x14ac:dyDescent="0.4">
      <c r="C233" t="s">
        <v>804</v>
      </c>
      <c r="D233" t="s">
        <v>434</v>
      </c>
      <c r="E233">
        <v>34000</v>
      </c>
      <c r="R233" t="s">
        <v>216</v>
      </c>
      <c r="S233" s="2">
        <f t="shared" si="20"/>
        <v>8916400</v>
      </c>
      <c r="T233" s="2">
        <f t="shared" si="23"/>
        <v>7454400</v>
      </c>
      <c r="U233" s="2">
        <f t="shared" si="23"/>
        <v>10922800</v>
      </c>
      <c r="V233" s="2">
        <f t="shared" si="23"/>
        <v>8492300</v>
      </c>
      <c r="W233" s="2">
        <f t="shared" si="23"/>
        <v>9481800</v>
      </c>
      <c r="X233" s="2">
        <f t="shared" si="23"/>
        <v>8230700</v>
      </c>
      <c r="Y233" s="2" cm="1">
        <f t="array" ref="Y233">_xlfn.XLOOKUP(Y$1&amp;$R233,$C$3:$C$1662&amp;$D$3:$D$1662,$E$3:$E$1662,0,0,1)</f>
        <v>14100</v>
      </c>
      <c r="Z233" s="2" cm="1">
        <f t="array" ref="Z233">_xlfn.XLOOKUP(Z$1&amp;$R233,$C$3:$C$1662&amp;$D$3:$D$1662,$E$3:$E$1662,0,0,1)</f>
        <v>8400</v>
      </c>
      <c r="AA233" s="2" cm="1">
        <f t="array" ref="AA233">_xlfn.XLOOKUP(AA$1&amp;$R233,$C$3:$C$1662&amp;$D$3:$D$1662,$E$3:$E$1662,0,0,1)</f>
        <v>25400</v>
      </c>
      <c r="AB233" s="2" cm="1">
        <f t="array" ref="AB233">_xlfn.XLOOKUP(AB$1&amp;$R233,$C$3:$C$1662&amp;$D$3:$D$1662,$E$3:$E$1662,0,0,1)</f>
        <v>14700</v>
      </c>
      <c r="AC233" s="2" cm="1">
        <f t="array" ref="AC233">_xlfn.XLOOKUP(AC$1&amp;$R233,$C$3:$C$1662&amp;$D$3:$D$1662,$E$3:$E$1662,0,0,1)</f>
        <v>23100</v>
      </c>
    </row>
    <row r="234" spans="3:29" x14ac:dyDescent="0.4">
      <c r="C234" t="s">
        <v>804</v>
      </c>
      <c r="D234" t="s">
        <v>435</v>
      </c>
      <c r="E234">
        <v>23100</v>
      </c>
      <c r="R234" t="s">
        <v>212</v>
      </c>
      <c r="S234" s="2">
        <f t="shared" si="20"/>
        <v>8928540</v>
      </c>
      <c r="T234" s="2">
        <f t="shared" si="23"/>
        <v>7458100</v>
      </c>
      <c r="U234" s="2">
        <f t="shared" si="23"/>
        <v>10942500</v>
      </c>
      <c r="V234" s="2">
        <f t="shared" si="23"/>
        <v>8510200</v>
      </c>
      <c r="W234" s="2">
        <f t="shared" si="23"/>
        <v>9492200</v>
      </c>
      <c r="X234" s="2">
        <f t="shared" si="23"/>
        <v>8239700</v>
      </c>
      <c r="Y234" s="2" cm="1">
        <f t="array" ref="Y234">_xlfn.XLOOKUP(Y$1&amp;$R234,$C$3:$C$1662&amp;$D$3:$D$1662,$E$3:$E$1662,0,0,1)</f>
        <v>3700</v>
      </c>
      <c r="Z234" s="2" cm="1">
        <f t="array" ref="Z234">_xlfn.XLOOKUP(Z$1&amp;$R234,$C$3:$C$1662&amp;$D$3:$D$1662,$E$3:$E$1662,0,0,1)</f>
        <v>19700</v>
      </c>
      <c r="AA234" s="2" cm="1">
        <f t="array" ref="AA234">_xlfn.XLOOKUP(AA$1&amp;$R234,$C$3:$C$1662&amp;$D$3:$D$1662,$E$3:$E$1662,0,0,1)</f>
        <v>17900</v>
      </c>
      <c r="AB234" s="2" cm="1">
        <f t="array" ref="AB234">_xlfn.XLOOKUP(AB$1&amp;$R234,$C$3:$C$1662&amp;$D$3:$D$1662,$E$3:$E$1662,0,0,1)</f>
        <v>10400</v>
      </c>
      <c r="AC234" s="2" cm="1">
        <f t="array" ref="AC234">_xlfn.XLOOKUP(AC$1&amp;$R234,$C$3:$C$1662&amp;$D$3:$D$1662,$E$3:$E$1662,0,0,1)</f>
        <v>9000</v>
      </c>
    </row>
    <row r="235" spans="3:29" x14ac:dyDescent="0.4">
      <c r="C235" t="s">
        <v>804</v>
      </c>
      <c r="D235" t="s">
        <v>436</v>
      </c>
      <c r="E235">
        <v>9000</v>
      </c>
      <c r="R235" t="s">
        <v>146</v>
      </c>
      <c r="S235" s="2">
        <f t="shared" si="20"/>
        <v>8943000</v>
      </c>
      <c r="T235" s="2">
        <f t="shared" si="23"/>
        <v>7462500</v>
      </c>
      <c r="U235" s="2">
        <f t="shared" si="23"/>
        <v>10950400</v>
      </c>
      <c r="V235" s="2">
        <f t="shared" si="23"/>
        <v>8532400</v>
      </c>
      <c r="W235" s="2">
        <f t="shared" si="23"/>
        <v>9512900</v>
      </c>
      <c r="X235" s="2">
        <f t="shared" si="23"/>
        <v>8256800</v>
      </c>
      <c r="Y235" s="2" cm="1">
        <f t="array" ref="Y235">_xlfn.XLOOKUP(Y$1&amp;$R235,$C$3:$C$1662&amp;$D$3:$D$1662,$E$3:$E$1662,0,0,1)</f>
        <v>4400</v>
      </c>
      <c r="Z235" s="2" cm="1">
        <f t="array" ref="Z235">_xlfn.XLOOKUP(Z$1&amp;$R235,$C$3:$C$1662&amp;$D$3:$D$1662,$E$3:$E$1662,0,0,1)</f>
        <v>7900</v>
      </c>
      <c r="AA235" s="2" cm="1">
        <f t="array" ref="AA235">_xlfn.XLOOKUP(AA$1&amp;$R235,$C$3:$C$1662&amp;$D$3:$D$1662,$E$3:$E$1662,0,0,1)</f>
        <v>22200</v>
      </c>
      <c r="AB235" s="2" cm="1">
        <f t="array" ref="AB235">_xlfn.XLOOKUP(AB$1&amp;$R235,$C$3:$C$1662&amp;$D$3:$D$1662,$E$3:$E$1662,0,0,1)</f>
        <v>20700</v>
      </c>
      <c r="AC235" s="2" cm="1">
        <f t="array" ref="AC235">_xlfn.XLOOKUP(AC$1&amp;$R235,$C$3:$C$1662&amp;$D$3:$D$1662,$E$3:$E$1662,0,0,1)</f>
        <v>17100</v>
      </c>
    </row>
    <row r="236" spans="3:29" x14ac:dyDescent="0.4">
      <c r="C236" t="s">
        <v>804</v>
      </c>
      <c r="D236" t="s">
        <v>437</v>
      </c>
      <c r="E236">
        <v>17100</v>
      </c>
      <c r="R236" t="s">
        <v>195</v>
      </c>
      <c r="S236" s="2">
        <f t="shared" si="20"/>
        <v>8956400</v>
      </c>
      <c r="T236" s="2">
        <f t="shared" si="23"/>
        <v>7479100</v>
      </c>
      <c r="U236" s="2">
        <f t="shared" si="23"/>
        <v>10956700</v>
      </c>
      <c r="V236" s="2">
        <f t="shared" si="23"/>
        <v>8551400</v>
      </c>
      <c r="W236" s="2">
        <f t="shared" si="23"/>
        <v>9526400</v>
      </c>
      <c r="X236" s="2">
        <f t="shared" si="23"/>
        <v>8268400</v>
      </c>
      <c r="Y236" s="2" cm="1">
        <f t="array" ref="Y236">_xlfn.XLOOKUP(Y$1&amp;$R236,$C$3:$C$1662&amp;$D$3:$D$1662,$E$3:$E$1662,0,0,1)</f>
        <v>16600</v>
      </c>
      <c r="Z236" s="2" cm="1">
        <f t="array" ref="Z236">_xlfn.XLOOKUP(Z$1&amp;$R236,$C$3:$C$1662&amp;$D$3:$D$1662,$E$3:$E$1662,0,0,1)</f>
        <v>6300</v>
      </c>
      <c r="AA236" s="2" cm="1">
        <f t="array" ref="AA236">_xlfn.XLOOKUP(AA$1&amp;$R236,$C$3:$C$1662&amp;$D$3:$D$1662,$E$3:$E$1662,0,0,1)</f>
        <v>19000</v>
      </c>
      <c r="AB236" s="2" cm="1">
        <f t="array" ref="AB236">_xlfn.XLOOKUP(AB$1&amp;$R236,$C$3:$C$1662&amp;$D$3:$D$1662,$E$3:$E$1662,0,0,1)</f>
        <v>13500</v>
      </c>
      <c r="AC236" s="2" cm="1">
        <f t="array" ref="AC236">_xlfn.XLOOKUP(AC$1&amp;$R236,$C$3:$C$1662&amp;$D$3:$D$1662,$E$3:$E$1662,0,0,1)</f>
        <v>11600</v>
      </c>
    </row>
    <row r="237" spans="3:29" x14ac:dyDescent="0.4">
      <c r="C237" t="s">
        <v>804</v>
      </c>
      <c r="D237" t="s">
        <v>438</v>
      </c>
      <c r="E237">
        <v>11600</v>
      </c>
      <c r="R237" t="s">
        <v>243</v>
      </c>
      <c r="S237" s="2">
        <f t="shared" si="20"/>
        <v>8965100</v>
      </c>
      <c r="T237" s="2">
        <f t="shared" si="23"/>
        <v>7484600</v>
      </c>
      <c r="U237" s="2">
        <f t="shared" si="23"/>
        <v>10966100</v>
      </c>
      <c r="V237" s="2">
        <f t="shared" si="23"/>
        <v>8561700</v>
      </c>
      <c r="W237" s="2">
        <f t="shared" si="23"/>
        <v>9534600</v>
      </c>
      <c r="X237" s="2">
        <f t="shared" si="23"/>
        <v>8278500</v>
      </c>
      <c r="Y237" s="2" cm="1">
        <f t="array" ref="Y237">_xlfn.XLOOKUP(Y$1&amp;$R237,$C$3:$C$1662&amp;$D$3:$D$1662,$E$3:$E$1662,0,0,1)</f>
        <v>5500</v>
      </c>
      <c r="Z237" s="2" cm="1">
        <f t="array" ref="Z237">_xlfn.XLOOKUP(Z$1&amp;$R237,$C$3:$C$1662&amp;$D$3:$D$1662,$E$3:$E$1662,0,0,1)</f>
        <v>9400</v>
      </c>
      <c r="AA237" s="2" cm="1">
        <f t="array" ref="AA237">_xlfn.XLOOKUP(AA$1&amp;$R237,$C$3:$C$1662&amp;$D$3:$D$1662,$E$3:$E$1662,0,0,1)</f>
        <v>10300</v>
      </c>
      <c r="AB237" s="2" cm="1">
        <f t="array" ref="AB237">_xlfn.XLOOKUP(AB$1&amp;$R237,$C$3:$C$1662&amp;$D$3:$D$1662,$E$3:$E$1662,0,0,1)</f>
        <v>8200</v>
      </c>
      <c r="AC237" s="2" cm="1">
        <f t="array" ref="AC237">_xlfn.XLOOKUP(AC$1&amp;$R237,$C$3:$C$1662&amp;$D$3:$D$1662,$E$3:$E$1662,0,0,1)</f>
        <v>10100</v>
      </c>
    </row>
    <row r="238" spans="3:29" x14ac:dyDescent="0.4">
      <c r="C238" t="s">
        <v>804</v>
      </c>
      <c r="D238" t="s">
        <v>439</v>
      </c>
      <c r="E238">
        <v>10100</v>
      </c>
      <c r="R238" t="s">
        <v>305</v>
      </c>
      <c r="S238" s="2">
        <f t="shared" si="20"/>
        <v>8974920</v>
      </c>
      <c r="T238" s="2">
        <f t="shared" si="23"/>
        <v>7492400</v>
      </c>
      <c r="U238" s="2">
        <f t="shared" si="23"/>
        <v>10976100</v>
      </c>
      <c r="V238" s="2">
        <f t="shared" si="23"/>
        <v>8568100</v>
      </c>
      <c r="W238" s="2">
        <f t="shared" si="23"/>
        <v>9543200</v>
      </c>
      <c r="X238" s="2">
        <f t="shared" si="23"/>
        <v>8294800</v>
      </c>
      <c r="Y238" s="2" cm="1">
        <f t="array" ref="Y238">_xlfn.XLOOKUP(Y$1&amp;$R238,$C$3:$C$1662&amp;$D$3:$D$1662,$E$3:$E$1662,0,0,1)</f>
        <v>7800</v>
      </c>
      <c r="Z238" s="2" cm="1">
        <f t="array" ref="Z238">_xlfn.XLOOKUP(Z$1&amp;$R238,$C$3:$C$1662&amp;$D$3:$D$1662,$E$3:$E$1662,0,0,1)</f>
        <v>10000</v>
      </c>
      <c r="AA238" s="2" cm="1">
        <f t="array" ref="AA238">_xlfn.XLOOKUP(AA$1&amp;$R238,$C$3:$C$1662&amp;$D$3:$D$1662,$E$3:$E$1662,0,0,1)</f>
        <v>6400</v>
      </c>
      <c r="AB238" s="2" cm="1">
        <f t="array" ref="AB238">_xlfn.XLOOKUP(AB$1&amp;$R238,$C$3:$C$1662&amp;$D$3:$D$1662,$E$3:$E$1662,0,0,1)</f>
        <v>8600</v>
      </c>
      <c r="AC238" s="2" cm="1">
        <f t="array" ref="AC238">_xlfn.XLOOKUP(AC$1&amp;$R238,$C$3:$C$1662&amp;$D$3:$D$1662,$E$3:$E$1662,0,0,1)</f>
        <v>16300</v>
      </c>
    </row>
    <row r="239" spans="3:29" x14ac:dyDescent="0.4">
      <c r="C239" t="s">
        <v>804</v>
      </c>
      <c r="D239" t="s">
        <v>440</v>
      </c>
      <c r="E239">
        <v>16300</v>
      </c>
      <c r="R239" t="s">
        <v>281</v>
      </c>
      <c r="S239" s="2">
        <f t="shared" si="20"/>
        <v>8982740</v>
      </c>
      <c r="T239" s="2">
        <f t="shared" si="23"/>
        <v>7498400</v>
      </c>
      <c r="U239" s="2">
        <f t="shared" si="23"/>
        <v>10984000</v>
      </c>
      <c r="V239" s="2">
        <f t="shared" si="23"/>
        <v>8572600</v>
      </c>
      <c r="W239" s="2">
        <f t="shared" si="23"/>
        <v>9556700</v>
      </c>
      <c r="X239" s="2">
        <f t="shared" si="23"/>
        <v>8302000</v>
      </c>
      <c r="Y239" s="2" cm="1">
        <f t="array" ref="Y239">_xlfn.XLOOKUP(Y$1&amp;$R239,$C$3:$C$1662&amp;$D$3:$D$1662,$E$3:$E$1662,0,0,1)</f>
        <v>6000</v>
      </c>
      <c r="Z239" s="2" cm="1">
        <f t="array" ref="Z239">_xlfn.XLOOKUP(Z$1&amp;$R239,$C$3:$C$1662&amp;$D$3:$D$1662,$E$3:$E$1662,0,0,1)</f>
        <v>7900</v>
      </c>
      <c r="AA239" s="2" cm="1">
        <f t="array" ref="AA239">_xlfn.XLOOKUP(AA$1&amp;$R239,$C$3:$C$1662&amp;$D$3:$D$1662,$E$3:$E$1662,0,0,1)</f>
        <v>4500</v>
      </c>
      <c r="AB239" s="2" cm="1">
        <f t="array" ref="AB239">_xlfn.XLOOKUP(AB$1&amp;$R239,$C$3:$C$1662&amp;$D$3:$D$1662,$E$3:$E$1662,0,0,1)</f>
        <v>13500</v>
      </c>
      <c r="AC239" s="2" cm="1">
        <f t="array" ref="AC239">_xlfn.XLOOKUP(AC$1&amp;$R239,$C$3:$C$1662&amp;$D$3:$D$1662,$E$3:$E$1662,0,0,1)</f>
        <v>7200</v>
      </c>
    </row>
    <row r="240" spans="3:29" x14ac:dyDescent="0.4">
      <c r="C240" t="s">
        <v>804</v>
      </c>
      <c r="D240" t="s">
        <v>441</v>
      </c>
      <c r="E240">
        <v>7200</v>
      </c>
      <c r="R240" t="s">
        <v>135</v>
      </c>
      <c r="S240" s="2">
        <f t="shared" si="20"/>
        <v>8996820</v>
      </c>
      <c r="T240" s="2">
        <f t="shared" si="23"/>
        <v>7526600</v>
      </c>
      <c r="U240" s="2">
        <f t="shared" si="23"/>
        <v>10997400</v>
      </c>
      <c r="V240" s="2">
        <f t="shared" si="23"/>
        <v>8591500</v>
      </c>
      <c r="W240" s="2">
        <f t="shared" si="23"/>
        <v>9560900</v>
      </c>
      <c r="X240" s="2">
        <f t="shared" si="23"/>
        <v>8307700</v>
      </c>
      <c r="Y240" s="2" cm="1">
        <f t="array" ref="Y240">_xlfn.XLOOKUP(Y$1&amp;$R240,$C$3:$C$1662&amp;$D$3:$D$1662,$E$3:$E$1662,0,0,1)</f>
        <v>28200</v>
      </c>
      <c r="Z240" s="2" cm="1">
        <f t="array" ref="Z240">_xlfn.XLOOKUP(Z$1&amp;$R240,$C$3:$C$1662&amp;$D$3:$D$1662,$E$3:$E$1662,0,0,1)</f>
        <v>13400</v>
      </c>
      <c r="AA240" s="2" cm="1">
        <f t="array" ref="AA240">_xlfn.XLOOKUP(AA$1&amp;$R240,$C$3:$C$1662&amp;$D$3:$D$1662,$E$3:$E$1662,0,0,1)</f>
        <v>18900</v>
      </c>
      <c r="AB240" s="2" cm="1">
        <f t="array" ref="AB240">_xlfn.XLOOKUP(AB$1&amp;$R240,$C$3:$C$1662&amp;$D$3:$D$1662,$E$3:$E$1662,0,0,1)</f>
        <v>4200</v>
      </c>
      <c r="AC240" s="2" cm="1">
        <f t="array" ref="AC240">_xlfn.XLOOKUP(AC$1&amp;$R240,$C$3:$C$1662&amp;$D$3:$D$1662,$E$3:$E$1662,0,0,1)</f>
        <v>5700</v>
      </c>
    </row>
    <row r="241" spans="3:29" x14ac:dyDescent="0.4">
      <c r="C241" t="s">
        <v>804</v>
      </c>
      <c r="D241" t="s">
        <v>442</v>
      </c>
      <c r="E241">
        <v>5700</v>
      </c>
      <c r="R241" t="s">
        <v>306</v>
      </c>
      <c r="S241" s="2">
        <f t="shared" si="20"/>
        <v>9007260</v>
      </c>
      <c r="T241" s="2">
        <f t="shared" si="23"/>
        <v>7539200</v>
      </c>
      <c r="U241" s="2">
        <f t="shared" si="23"/>
        <v>11003400</v>
      </c>
      <c r="V241" s="2">
        <f t="shared" si="23"/>
        <v>8603600</v>
      </c>
      <c r="W241" s="2">
        <f t="shared" si="23"/>
        <v>9566700</v>
      </c>
      <c r="X241" s="2">
        <f t="shared" si="23"/>
        <v>8323400</v>
      </c>
      <c r="Y241" s="2" cm="1">
        <f t="array" ref="Y241">_xlfn.XLOOKUP(Y$1&amp;$R241,$C$3:$C$1662&amp;$D$3:$D$1662,$E$3:$E$1662,0,0,1)</f>
        <v>12600</v>
      </c>
      <c r="Z241" s="2" cm="1">
        <f t="array" ref="Z241">_xlfn.XLOOKUP(Z$1&amp;$R241,$C$3:$C$1662&amp;$D$3:$D$1662,$E$3:$E$1662,0,0,1)</f>
        <v>6000</v>
      </c>
      <c r="AA241" s="2" cm="1">
        <f t="array" ref="AA241">_xlfn.XLOOKUP(AA$1&amp;$R241,$C$3:$C$1662&amp;$D$3:$D$1662,$E$3:$E$1662,0,0,1)</f>
        <v>12100</v>
      </c>
      <c r="AB241" s="2" cm="1">
        <f t="array" ref="AB241">_xlfn.XLOOKUP(AB$1&amp;$R241,$C$3:$C$1662&amp;$D$3:$D$1662,$E$3:$E$1662,0,0,1)</f>
        <v>5800</v>
      </c>
      <c r="AC241" s="2" cm="1">
        <f t="array" ref="AC241">_xlfn.XLOOKUP(AC$1&amp;$R241,$C$3:$C$1662&amp;$D$3:$D$1662,$E$3:$E$1662,0,0,1)</f>
        <v>15700</v>
      </c>
    </row>
    <row r="242" spans="3:29" x14ac:dyDescent="0.4">
      <c r="C242" t="s">
        <v>804</v>
      </c>
      <c r="D242" t="s">
        <v>443</v>
      </c>
      <c r="E242">
        <v>15700</v>
      </c>
      <c r="R242" t="s">
        <v>59</v>
      </c>
      <c r="S242" s="2">
        <f t="shared" si="20"/>
        <v>9035080</v>
      </c>
      <c r="T242" s="2">
        <f t="shared" si="23"/>
        <v>7630500</v>
      </c>
      <c r="U242" s="2">
        <f t="shared" si="23"/>
        <v>11026000</v>
      </c>
      <c r="V242" s="2">
        <f t="shared" si="23"/>
        <v>8612200</v>
      </c>
      <c r="W242" s="2">
        <f t="shared" si="23"/>
        <v>9575300</v>
      </c>
      <c r="X242" s="2">
        <f t="shared" si="23"/>
        <v>8331400</v>
      </c>
      <c r="Y242" s="2" cm="1">
        <f t="array" ref="Y242">_xlfn.XLOOKUP(Y$1&amp;$R242,$C$3:$C$1662&amp;$D$3:$D$1662,$E$3:$E$1662,0,0,1)</f>
        <v>91300</v>
      </c>
      <c r="Z242" s="2" cm="1">
        <f t="array" ref="Z242">_xlfn.XLOOKUP(Z$1&amp;$R242,$C$3:$C$1662&amp;$D$3:$D$1662,$E$3:$E$1662,0,0,1)</f>
        <v>22600</v>
      </c>
      <c r="AA242" s="2" cm="1">
        <f t="array" ref="AA242">_xlfn.XLOOKUP(AA$1&amp;$R242,$C$3:$C$1662&amp;$D$3:$D$1662,$E$3:$E$1662,0,0,1)</f>
        <v>8600</v>
      </c>
      <c r="AB242" s="2" cm="1">
        <f t="array" ref="AB242">_xlfn.XLOOKUP(AB$1&amp;$R242,$C$3:$C$1662&amp;$D$3:$D$1662,$E$3:$E$1662,0,0,1)</f>
        <v>8600</v>
      </c>
      <c r="AC242" s="2" cm="1">
        <f t="array" ref="AC242">_xlfn.XLOOKUP(AC$1&amp;$R242,$C$3:$C$1662&amp;$D$3:$D$1662,$E$3:$E$1662,0,0,1)</f>
        <v>8000</v>
      </c>
    </row>
    <row r="243" spans="3:29" x14ac:dyDescent="0.4">
      <c r="C243" t="s">
        <v>804</v>
      </c>
      <c r="D243" t="s">
        <v>444</v>
      </c>
      <c r="E243">
        <v>8000</v>
      </c>
      <c r="R243" t="s">
        <v>142</v>
      </c>
      <c r="S243" s="2">
        <f t="shared" si="20"/>
        <v>9055660</v>
      </c>
      <c r="T243" s="2">
        <f t="shared" si="23"/>
        <v>7664000</v>
      </c>
      <c r="U243" s="2">
        <f t="shared" si="23"/>
        <v>11045600</v>
      </c>
      <c r="V243" s="2">
        <f t="shared" si="23"/>
        <v>8622600</v>
      </c>
      <c r="W243" s="2">
        <f t="shared" si="23"/>
        <v>9594900</v>
      </c>
      <c r="X243" s="2">
        <f t="shared" si="23"/>
        <v>8351200</v>
      </c>
      <c r="Y243" s="2" cm="1">
        <f t="array" ref="Y243">_xlfn.XLOOKUP(Y$1&amp;$R243,$C$3:$C$1662&amp;$D$3:$D$1662,$E$3:$E$1662,0,0,1)</f>
        <v>33500</v>
      </c>
      <c r="Z243" s="2" cm="1">
        <f t="array" ref="Z243">_xlfn.XLOOKUP(Z$1&amp;$R243,$C$3:$C$1662&amp;$D$3:$D$1662,$E$3:$E$1662,0,0,1)</f>
        <v>19600</v>
      </c>
      <c r="AA243" s="2" cm="1">
        <f t="array" ref="AA243">_xlfn.XLOOKUP(AA$1&amp;$R243,$C$3:$C$1662&amp;$D$3:$D$1662,$E$3:$E$1662,0,0,1)</f>
        <v>10400</v>
      </c>
      <c r="AB243" s="2" cm="1">
        <f t="array" ref="AB243">_xlfn.XLOOKUP(AB$1&amp;$R243,$C$3:$C$1662&amp;$D$3:$D$1662,$E$3:$E$1662,0,0,1)</f>
        <v>19600</v>
      </c>
      <c r="AC243" s="2" cm="1">
        <f t="array" ref="AC243">_xlfn.XLOOKUP(AC$1&amp;$R243,$C$3:$C$1662&amp;$D$3:$D$1662,$E$3:$E$1662,0,0,1)</f>
        <v>19800</v>
      </c>
    </row>
    <row r="244" spans="3:29" x14ac:dyDescent="0.4">
      <c r="C244" t="s">
        <v>804</v>
      </c>
      <c r="D244" t="s">
        <v>445</v>
      </c>
      <c r="E244">
        <v>19800</v>
      </c>
      <c r="R244" t="s">
        <v>282</v>
      </c>
      <c r="S244" s="2">
        <f t="shared" si="20"/>
        <v>9071180</v>
      </c>
      <c r="T244" s="2">
        <f t="shared" ref="T244:X259" si="24">T243+Y244</f>
        <v>7678700</v>
      </c>
      <c r="U244" s="2">
        <f t="shared" si="24"/>
        <v>11059100</v>
      </c>
      <c r="V244" s="2">
        <f t="shared" si="24"/>
        <v>8634800</v>
      </c>
      <c r="W244" s="2">
        <f t="shared" si="24"/>
        <v>9602100</v>
      </c>
      <c r="X244" s="2">
        <f t="shared" si="24"/>
        <v>8381200</v>
      </c>
      <c r="Y244" s="2" cm="1">
        <f t="array" ref="Y244">_xlfn.XLOOKUP(Y$1&amp;$R244,$C$3:$C$1662&amp;$D$3:$D$1662,$E$3:$E$1662,0,0,1)</f>
        <v>14700</v>
      </c>
      <c r="Z244" s="2" cm="1">
        <f t="array" ref="Z244">_xlfn.XLOOKUP(Z$1&amp;$R244,$C$3:$C$1662&amp;$D$3:$D$1662,$E$3:$E$1662,0,0,1)</f>
        <v>13500</v>
      </c>
      <c r="AA244" s="2" cm="1">
        <f t="array" ref="AA244">_xlfn.XLOOKUP(AA$1&amp;$R244,$C$3:$C$1662&amp;$D$3:$D$1662,$E$3:$E$1662,0,0,1)</f>
        <v>12200</v>
      </c>
      <c r="AB244" s="2" cm="1">
        <f t="array" ref="AB244">_xlfn.XLOOKUP(AB$1&amp;$R244,$C$3:$C$1662&amp;$D$3:$D$1662,$E$3:$E$1662,0,0,1)</f>
        <v>7200</v>
      </c>
      <c r="AC244" s="2" cm="1">
        <f t="array" ref="AC244">_xlfn.XLOOKUP(AC$1&amp;$R244,$C$3:$C$1662&amp;$D$3:$D$1662,$E$3:$E$1662,0,0,1)</f>
        <v>30000</v>
      </c>
    </row>
    <row r="245" spans="3:29" x14ac:dyDescent="0.4">
      <c r="C245" t="s">
        <v>804</v>
      </c>
      <c r="D245" t="s">
        <v>446</v>
      </c>
      <c r="E245">
        <v>30000</v>
      </c>
      <c r="R245" t="s">
        <v>228</v>
      </c>
      <c r="S245" s="2">
        <f t="shared" si="20"/>
        <v>9096120</v>
      </c>
      <c r="T245" s="2">
        <f t="shared" si="24"/>
        <v>7727400</v>
      </c>
      <c r="U245" s="2">
        <f t="shared" si="24"/>
        <v>11094500</v>
      </c>
      <c r="V245" s="2">
        <f t="shared" si="24"/>
        <v>8641800</v>
      </c>
      <c r="W245" s="2">
        <f t="shared" si="24"/>
        <v>9615200</v>
      </c>
      <c r="X245" s="2">
        <f t="shared" si="24"/>
        <v>8401700</v>
      </c>
      <c r="Y245" s="2" cm="1">
        <f t="array" ref="Y245">_xlfn.XLOOKUP(Y$1&amp;$R245,$C$3:$C$1662&amp;$D$3:$D$1662,$E$3:$E$1662,0,0,1)</f>
        <v>48700</v>
      </c>
      <c r="Z245" s="2" cm="1">
        <f t="array" ref="Z245">_xlfn.XLOOKUP(Z$1&amp;$R245,$C$3:$C$1662&amp;$D$3:$D$1662,$E$3:$E$1662,0,0,1)</f>
        <v>35400</v>
      </c>
      <c r="AA245" s="2" cm="1">
        <f t="array" ref="AA245">_xlfn.XLOOKUP(AA$1&amp;$R245,$C$3:$C$1662&amp;$D$3:$D$1662,$E$3:$E$1662,0,0,1)</f>
        <v>7000</v>
      </c>
      <c r="AB245" s="2" cm="1">
        <f t="array" ref="AB245">_xlfn.XLOOKUP(AB$1&amp;$R245,$C$3:$C$1662&amp;$D$3:$D$1662,$E$3:$E$1662,0,0,1)</f>
        <v>13100</v>
      </c>
      <c r="AC245" s="2" cm="1">
        <f t="array" ref="AC245">_xlfn.XLOOKUP(AC$1&amp;$R245,$C$3:$C$1662&amp;$D$3:$D$1662,$E$3:$E$1662,0,0,1)</f>
        <v>20500</v>
      </c>
    </row>
    <row r="246" spans="3:29" x14ac:dyDescent="0.4">
      <c r="C246" t="s">
        <v>804</v>
      </c>
      <c r="D246" t="s">
        <v>447</v>
      </c>
      <c r="E246">
        <v>20500</v>
      </c>
      <c r="R246" t="s">
        <v>307</v>
      </c>
      <c r="S246" s="2">
        <f t="shared" si="20"/>
        <v>9117060</v>
      </c>
      <c r="T246" s="2">
        <f t="shared" si="24"/>
        <v>7743400</v>
      </c>
      <c r="U246" s="2">
        <f t="shared" si="24"/>
        <v>11110600</v>
      </c>
      <c r="V246" s="2">
        <f t="shared" si="24"/>
        <v>8649700</v>
      </c>
      <c r="W246" s="2">
        <f t="shared" si="24"/>
        <v>9628500</v>
      </c>
      <c r="X246" s="2">
        <f t="shared" si="24"/>
        <v>8453100</v>
      </c>
      <c r="Y246" s="2" cm="1">
        <f t="array" ref="Y246">_xlfn.XLOOKUP(Y$1&amp;$R246,$C$3:$C$1662&amp;$D$3:$D$1662,$E$3:$E$1662,0,0,1)</f>
        <v>16000</v>
      </c>
      <c r="Z246" s="2" cm="1">
        <f t="array" ref="Z246">_xlfn.XLOOKUP(Z$1&amp;$R246,$C$3:$C$1662&amp;$D$3:$D$1662,$E$3:$E$1662,0,0,1)</f>
        <v>16100</v>
      </c>
      <c r="AA246" s="2" cm="1">
        <f t="array" ref="AA246">_xlfn.XLOOKUP(AA$1&amp;$R246,$C$3:$C$1662&amp;$D$3:$D$1662,$E$3:$E$1662,0,0,1)</f>
        <v>7900</v>
      </c>
      <c r="AB246" s="2" cm="1">
        <f t="array" ref="AB246">_xlfn.XLOOKUP(AB$1&amp;$R246,$C$3:$C$1662&amp;$D$3:$D$1662,$E$3:$E$1662,0,0,1)</f>
        <v>13300</v>
      </c>
      <c r="AC246" s="2" cm="1">
        <f t="array" ref="AC246">_xlfn.XLOOKUP(AC$1&amp;$R246,$C$3:$C$1662&amp;$D$3:$D$1662,$E$3:$E$1662,0,0,1)</f>
        <v>51400</v>
      </c>
    </row>
    <row r="247" spans="3:29" x14ac:dyDescent="0.4">
      <c r="C247" t="s">
        <v>804</v>
      </c>
      <c r="D247" t="s">
        <v>448</v>
      </c>
      <c r="E247">
        <v>51400</v>
      </c>
      <c r="R247" t="s">
        <v>308</v>
      </c>
      <c r="S247" s="2">
        <f t="shared" si="20"/>
        <v>9130160</v>
      </c>
      <c r="T247" s="2">
        <f t="shared" si="24"/>
        <v>7760100</v>
      </c>
      <c r="U247" s="2">
        <f t="shared" si="24"/>
        <v>11126400</v>
      </c>
      <c r="V247" s="2">
        <f t="shared" si="24"/>
        <v>8654500</v>
      </c>
      <c r="W247" s="2">
        <f t="shared" si="24"/>
        <v>9636500</v>
      </c>
      <c r="X247" s="2">
        <f t="shared" si="24"/>
        <v>8473300</v>
      </c>
      <c r="Y247" s="2" cm="1">
        <f t="array" ref="Y247">_xlfn.XLOOKUP(Y$1&amp;$R247,$C$3:$C$1662&amp;$D$3:$D$1662,$E$3:$E$1662,0,0,1)</f>
        <v>16700</v>
      </c>
      <c r="Z247" s="2" cm="1">
        <f t="array" ref="Z247">_xlfn.XLOOKUP(Z$1&amp;$R247,$C$3:$C$1662&amp;$D$3:$D$1662,$E$3:$E$1662,0,0,1)</f>
        <v>15800</v>
      </c>
      <c r="AA247" s="2" cm="1">
        <f t="array" ref="AA247">_xlfn.XLOOKUP(AA$1&amp;$R247,$C$3:$C$1662&amp;$D$3:$D$1662,$E$3:$E$1662,0,0,1)</f>
        <v>4800</v>
      </c>
      <c r="AB247" s="2" cm="1">
        <f t="array" ref="AB247">_xlfn.XLOOKUP(AB$1&amp;$R247,$C$3:$C$1662&amp;$D$3:$D$1662,$E$3:$E$1662,0,0,1)</f>
        <v>8000</v>
      </c>
      <c r="AC247" s="2" cm="1">
        <f t="array" ref="AC247">_xlfn.XLOOKUP(AC$1&amp;$R247,$C$3:$C$1662&amp;$D$3:$D$1662,$E$3:$E$1662,0,0,1)</f>
        <v>20200</v>
      </c>
    </row>
    <row r="248" spans="3:29" x14ac:dyDescent="0.4">
      <c r="C248" t="s">
        <v>804</v>
      </c>
      <c r="D248" t="s">
        <v>449</v>
      </c>
      <c r="E248">
        <v>20200</v>
      </c>
      <c r="R248" t="s">
        <v>258</v>
      </c>
      <c r="S248" s="2">
        <f t="shared" si="20"/>
        <v>9149800</v>
      </c>
      <c r="T248" s="2">
        <f t="shared" si="24"/>
        <v>7782700</v>
      </c>
      <c r="U248" s="2">
        <f t="shared" si="24"/>
        <v>11137500</v>
      </c>
      <c r="V248" s="2">
        <f t="shared" si="24"/>
        <v>8660100</v>
      </c>
      <c r="W248" s="2">
        <f t="shared" si="24"/>
        <v>9648100</v>
      </c>
      <c r="X248" s="2">
        <f t="shared" si="24"/>
        <v>8520600</v>
      </c>
      <c r="Y248" s="2" cm="1">
        <f t="array" ref="Y248">_xlfn.XLOOKUP(Y$1&amp;$R248,$C$3:$C$1662&amp;$D$3:$D$1662,$E$3:$E$1662,0,0,1)</f>
        <v>22600</v>
      </c>
      <c r="Z248" s="2" cm="1">
        <f t="array" ref="Z248">_xlfn.XLOOKUP(Z$1&amp;$R248,$C$3:$C$1662&amp;$D$3:$D$1662,$E$3:$E$1662,0,0,1)</f>
        <v>11100</v>
      </c>
      <c r="AA248" s="2" cm="1">
        <f t="array" ref="AA248">_xlfn.XLOOKUP(AA$1&amp;$R248,$C$3:$C$1662&amp;$D$3:$D$1662,$E$3:$E$1662,0,0,1)</f>
        <v>5600</v>
      </c>
      <c r="AB248" s="2" cm="1">
        <f t="array" ref="AB248">_xlfn.XLOOKUP(AB$1&amp;$R248,$C$3:$C$1662&amp;$D$3:$D$1662,$E$3:$E$1662,0,0,1)</f>
        <v>11600</v>
      </c>
      <c r="AC248" s="2" cm="1">
        <f t="array" ref="AC248">_xlfn.XLOOKUP(AC$1&amp;$R248,$C$3:$C$1662&amp;$D$3:$D$1662,$E$3:$E$1662,0,0,1)</f>
        <v>47300</v>
      </c>
    </row>
    <row r="249" spans="3:29" x14ac:dyDescent="0.4">
      <c r="C249" t="s">
        <v>804</v>
      </c>
      <c r="D249" t="s">
        <v>450</v>
      </c>
      <c r="E249">
        <v>47300</v>
      </c>
      <c r="R249" t="s">
        <v>109</v>
      </c>
      <c r="S249" s="2">
        <f t="shared" si="20"/>
        <v>9160380</v>
      </c>
      <c r="T249" s="2">
        <f t="shared" si="24"/>
        <v>7796500</v>
      </c>
      <c r="U249" s="2">
        <f t="shared" si="24"/>
        <v>11144300</v>
      </c>
      <c r="V249" s="2">
        <f t="shared" si="24"/>
        <v>8673200</v>
      </c>
      <c r="W249" s="2">
        <f t="shared" si="24"/>
        <v>9656800</v>
      </c>
      <c r="X249" s="2">
        <f t="shared" si="24"/>
        <v>8531100</v>
      </c>
      <c r="Y249" s="2" cm="1">
        <f t="array" ref="Y249">_xlfn.XLOOKUP(Y$1&amp;$R249,$C$3:$C$1662&amp;$D$3:$D$1662,$E$3:$E$1662,0,0,1)</f>
        <v>13800</v>
      </c>
      <c r="Z249" s="2" cm="1">
        <f t="array" ref="Z249">_xlfn.XLOOKUP(Z$1&amp;$R249,$C$3:$C$1662&amp;$D$3:$D$1662,$E$3:$E$1662,0,0,1)</f>
        <v>6800</v>
      </c>
      <c r="AA249" s="2" cm="1">
        <f t="array" ref="AA249">_xlfn.XLOOKUP(AA$1&amp;$R249,$C$3:$C$1662&amp;$D$3:$D$1662,$E$3:$E$1662,0,0,1)</f>
        <v>13100</v>
      </c>
      <c r="AB249" s="2" cm="1">
        <f t="array" ref="AB249">_xlfn.XLOOKUP(AB$1&amp;$R249,$C$3:$C$1662&amp;$D$3:$D$1662,$E$3:$E$1662,0,0,1)</f>
        <v>8700</v>
      </c>
      <c r="AC249" s="2" cm="1">
        <f t="array" ref="AC249">_xlfn.XLOOKUP(AC$1&amp;$R249,$C$3:$C$1662&amp;$D$3:$D$1662,$E$3:$E$1662,0,0,1)</f>
        <v>10500</v>
      </c>
    </row>
    <row r="250" spans="3:29" x14ac:dyDescent="0.4">
      <c r="C250" t="s">
        <v>804</v>
      </c>
      <c r="D250" t="s">
        <v>451</v>
      </c>
      <c r="E250">
        <v>10500</v>
      </c>
      <c r="R250" t="s">
        <v>260</v>
      </c>
      <c r="S250" s="2">
        <f t="shared" si="20"/>
        <v>9171520</v>
      </c>
      <c r="T250" s="2">
        <f t="shared" si="24"/>
        <v>7815400</v>
      </c>
      <c r="U250" s="2">
        <f t="shared" si="24"/>
        <v>11156400</v>
      </c>
      <c r="V250" s="2">
        <f t="shared" si="24"/>
        <v>8682200</v>
      </c>
      <c r="W250" s="2">
        <f t="shared" si="24"/>
        <v>9661900</v>
      </c>
      <c r="X250" s="2">
        <f t="shared" si="24"/>
        <v>8541700</v>
      </c>
      <c r="Y250" s="2" cm="1">
        <f t="array" ref="Y250">_xlfn.XLOOKUP(Y$1&amp;$R250,$C$3:$C$1662&amp;$D$3:$D$1662,$E$3:$E$1662,0,0,1)</f>
        <v>18900</v>
      </c>
      <c r="Z250" s="2" cm="1">
        <f t="array" ref="Z250">_xlfn.XLOOKUP(Z$1&amp;$R250,$C$3:$C$1662&amp;$D$3:$D$1662,$E$3:$E$1662,0,0,1)</f>
        <v>12100</v>
      </c>
      <c r="AA250" s="2" cm="1">
        <f t="array" ref="AA250">_xlfn.XLOOKUP(AA$1&amp;$R250,$C$3:$C$1662&amp;$D$3:$D$1662,$E$3:$E$1662,0,0,1)</f>
        <v>9000</v>
      </c>
      <c r="AB250" s="2" cm="1">
        <f t="array" ref="AB250">_xlfn.XLOOKUP(AB$1&amp;$R250,$C$3:$C$1662&amp;$D$3:$D$1662,$E$3:$E$1662,0,0,1)</f>
        <v>5100</v>
      </c>
      <c r="AC250" s="2" cm="1">
        <f t="array" ref="AC250">_xlfn.XLOOKUP(AC$1&amp;$R250,$C$3:$C$1662&amp;$D$3:$D$1662,$E$3:$E$1662,0,0,1)</f>
        <v>10600</v>
      </c>
    </row>
    <row r="251" spans="3:29" x14ac:dyDescent="0.4">
      <c r="C251" t="s">
        <v>804</v>
      </c>
      <c r="D251" t="s">
        <v>452</v>
      </c>
      <c r="E251">
        <v>10600</v>
      </c>
      <c r="R251" t="s">
        <v>265</v>
      </c>
      <c r="S251" s="2">
        <f t="shared" si="20"/>
        <v>9180440</v>
      </c>
      <c r="T251" s="2">
        <f t="shared" si="24"/>
        <v>7823400</v>
      </c>
      <c r="U251" s="2">
        <f t="shared" si="24"/>
        <v>11166500</v>
      </c>
      <c r="V251" s="2">
        <f t="shared" si="24"/>
        <v>8694100</v>
      </c>
      <c r="W251" s="2">
        <f t="shared" si="24"/>
        <v>9669100</v>
      </c>
      <c r="X251" s="2">
        <f t="shared" si="24"/>
        <v>8549100</v>
      </c>
      <c r="Y251" s="2" cm="1">
        <f t="array" ref="Y251">_xlfn.XLOOKUP(Y$1&amp;$R251,$C$3:$C$1662&amp;$D$3:$D$1662,$E$3:$E$1662,0,0,1)</f>
        <v>8000</v>
      </c>
      <c r="Z251" s="2" cm="1">
        <f t="array" ref="Z251">_xlfn.XLOOKUP(Z$1&amp;$R251,$C$3:$C$1662&amp;$D$3:$D$1662,$E$3:$E$1662,0,0,1)</f>
        <v>10100</v>
      </c>
      <c r="AA251" s="2" cm="1">
        <f t="array" ref="AA251">_xlfn.XLOOKUP(AA$1&amp;$R251,$C$3:$C$1662&amp;$D$3:$D$1662,$E$3:$E$1662,0,0,1)</f>
        <v>11900</v>
      </c>
      <c r="AB251" s="2" cm="1">
        <f t="array" ref="AB251">_xlfn.XLOOKUP(AB$1&amp;$R251,$C$3:$C$1662&amp;$D$3:$D$1662,$E$3:$E$1662,0,0,1)</f>
        <v>7200</v>
      </c>
      <c r="AC251" s="2" cm="1">
        <f t="array" ref="AC251">_xlfn.XLOOKUP(AC$1&amp;$R251,$C$3:$C$1662&amp;$D$3:$D$1662,$E$3:$E$1662,0,0,1)</f>
        <v>7400</v>
      </c>
    </row>
    <row r="252" spans="3:29" x14ac:dyDescent="0.4">
      <c r="C252" t="s">
        <v>804</v>
      </c>
      <c r="D252" t="s">
        <v>453</v>
      </c>
      <c r="E252">
        <v>7400</v>
      </c>
      <c r="R252" t="s">
        <v>188</v>
      </c>
      <c r="S252" s="2">
        <f t="shared" si="20"/>
        <v>9191700</v>
      </c>
      <c r="T252" s="2">
        <f t="shared" si="24"/>
        <v>7830500</v>
      </c>
      <c r="U252" s="2">
        <f t="shared" si="24"/>
        <v>11182900</v>
      </c>
      <c r="V252" s="2">
        <f t="shared" si="24"/>
        <v>8704500</v>
      </c>
      <c r="W252" s="2">
        <f t="shared" si="24"/>
        <v>9681600</v>
      </c>
      <c r="X252" s="2">
        <f t="shared" si="24"/>
        <v>8559000</v>
      </c>
      <c r="Y252" s="2" cm="1">
        <f t="array" ref="Y252">_xlfn.XLOOKUP(Y$1&amp;$R252,$C$3:$C$1662&amp;$D$3:$D$1662,$E$3:$E$1662,0,0,1)</f>
        <v>7100</v>
      </c>
      <c r="Z252" s="2" cm="1">
        <f t="array" ref="Z252">_xlfn.XLOOKUP(Z$1&amp;$R252,$C$3:$C$1662&amp;$D$3:$D$1662,$E$3:$E$1662,0,0,1)</f>
        <v>16400</v>
      </c>
      <c r="AA252" s="2" cm="1">
        <f t="array" ref="AA252">_xlfn.XLOOKUP(AA$1&amp;$R252,$C$3:$C$1662&amp;$D$3:$D$1662,$E$3:$E$1662,0,0,1)</f>
        <v>10400</v>
      </c>
      <c r="AB252" s="2" cm="1">
        <f t="array" ref="AB252">_xlfn.XLOOKUP(AB$1&amp;$R252,$C$3:$C$1662&amp;$D$3:$D$1662,$E$3:$E$1662,0,0,1)</f>
        <v>12500</v>
      </c>
      <c r="AC252" s="2" cm="1">
        <f t="array" ref="AC252">_xlfn.XLOOKUP(AC$1&amp;$R252,$C$3:$C$1662&amp;$D$3:$D$1662,$E$3:$E$1662,0,0,1)</f>
        <v>9900</v>
      </c>
    </row>
    <row r="253" spans="3:29" x14ac:dyDescent="0.4">
      <c r="C253" t="s">
        <v>804</v>
      </c>
      <c r="D253" t="s">
        <v>454</v>
      </c>
      <c r="E253">
        <v>9900</v>
      </c>
      <c r="R253" t="s">
        <v>75</v>
      </c>
      <c r="S253" s="2">
        <f t="shared" si="20"/>
        <v>9211640</v>
      </c>
      <c r="T253" s="2">
        <f t="shared" si="24"/>
        <v>7849600</v>
      </c>
      <c r="U253" s="2">
        <f t="shared" si="24"/>
        <v>11199700</v>
      </c>
      <c r="V253" s="2">
        <f t="shared" si="24"/>
        <v>8710700</v>
      </c>
      <c r="W253" s="2">
        <f t="shared" si="24"/>
        <v>9730000</v>
      </c>
      <c r="X253" s="2">
        <f t="shared" si="24"/>
        <v>8568200</v>
      </c>
      <c r="Y253" s="2" cm="1">
        <f t="array" ref="Y253">_xlfn.XLOOKUP(Y$1&amp;$R253,$C$3:$C$1662&amp;$D$3:$D$1662,$E$3:$E$1662,0,0,1)</f>
        <v>19100</v>
      </c>
      <c r="Z253" s="2" cm="1">
        <f t="array" ref="Z253">_xlfn.XLOOKUP(Z$1&amp;$R253,$C$3:$C$1662&amp;$D$3:$D$1662,$E$3:$E$1662,0,0,1)</f>
        <v>16800</v>
      </c>
      <c r="AA253" s="2" cm="1">
        <f t="array" ref="AA253">_xlfn.XLOOKUP(AA$1&amp;$R253,$C$3:$C$1662&amp;$D$3:$D$1662,$E$3:$E$1662,0,0,1)</f>
        <v>6200</v>
      </c>
      <c r="AB253" s="2" cm="1">
        <f t="array" ref="AB253">_xlfn.XLOOKUP(AB$1&amp;$R253,$C$3:$C$1662&amp;$D$3:$D$1662,$E$3:$E$1662,0,0,1)</f>
        <v>48400</v>
      </c>
      <c r="AC253" s="2" cm="1">
        <f t="array" ref="AC253">_xlfn.XLOOKUP(AC$1&amp;$R253,$C$3:$C$1662&amp;$D$3:$D$1662,$E$3:$E$1662,0,0,1)</f>
        <v>9200</v>
      </c>
    </row>
    <row r="254" spans="3:29" x14ac:dyDescent="0.4">
      <c r="C254" t="s">
        <v>804</v>
      </c>
      <c r="D254" t="s">
        <v>455</v>
      </c>
      <c r="E254">
        <v>9200</v>
      </c>
      <c r="R254" t="s">
        <v>191</v>
      </c>
      <c r="S254" s="2">
        <f t="shared" si="20"/>
        <v>9228600</v>
      </c>
      <c r="T254" s="2">
        <f t="shared" si="24"/>
        <v>7874700</v>
      </c>
      <c r="U254" s="2">
        <f t="shared" si="24"/>
        <v>11212000</v>
      </c>
      <c r="V254" s="2">
        <f t="shared" si="24"/>
        <v>8717800</v>
      </c>
      <c r="W254" s="2">
        <f t="shared" si="24"/>
        <v>9753000</v>
      </c>
      <c r="X254" s="2">
        <f t="shared" si="24"/>
        <v>8585500</v>
      </c>
      <c r="Y254" s="2" cm="1">
        <f t="array" ref="Y254">_xlfn.XLOOKUP(Y$1&amp;$R254,$C$3:$C$1662&amp;$D$3:$D$1662,$E$3:$E$1662,0,0,1)</f>
        <v>25100</v>
      </c>
      <c r="Z254" s="2" cm="1">
        <f t="array" ref="Z254">_xlfn.XLOOKUP(Z$1&amp;$R254,$C$3:$C$1662&amp;$D$3:$D$1662,$E$3:$E$1662,0,0,1)</f>
        <v>12300</v>
      </c>
      <c r="AA254" s="2" cm="1">
        <f t="array" ref="AA254">_xlfn.XLOOKUP(AA$1&amp;$R254,$C$3:$C$1662&amp;$D$3:$D$1662,$E$3:$E$1662,0,0,1)</f>
        <v>7100</v>
      </c>
      <c r="AB254" s="2" cm="1">
        <f t="array" ref="AB254">_xlfn.XLOOKUP(AB$1&amp;$R254,$C$3:$C$1662&amp;$D$3:$D$1662,$E$3:$E$1662,0,0,1)</f>
        <v>23000</v>
      </c>
      <c r="AC254" s="2" cm="1">
        <f t="array" ref="AC254">_xlfn.XLOOKUP(AC$1&amp;$R254,$C$3:$C$1662&amp;$D$3:$D$1662,$E$3:$E$1662,0,0,1)</f>
        <v>17300</v>
      </c>
    </row>
    <row r="255" spans="3:29" x14ac:dyDescent="0.4">
      <c r="C255" t="s">
        <v>804</v>
      </c>
      <c r="D255" t="s">
        <v>456</v>
      </c>
      <c r="E255">
        <v>17300</v>
      </c>
      <c r="R255" t="s">
        <v>256</v>
      </c>
      <c r="S255" s="2">
        <f t="shared" si="20"/>
        <v>9238120</v>
      </c>
      <c r="T255" s="2">
        <f t="shared" si="24"/>
        <v>7885700</v>
      </c>
      <c r="U255" s="2">
        <f t="shared" si="24"/>
        <v>11221700</v>
      </c>
      <c r="V255" s="2">
        <f t="shared" si="24"/>
        <v>8723800</v>
      </c>
      <c r="W255" s="2">
        <f t="shared" si="24"/>
        <v>9766300</v>
      </c>
      <c r="X255" s="2">
        <f t="shared" si="24"/>
        <v>8593100</v>
      </c>
      <c r="Y255" s="2" cm="1">
        <f t="array" ref="Y255">_xlfn.XLOOKUP(Y$1&amp;$R255,$C$3:$C$1662&amp;$D$3:$D$1662,$E$3:$E$1662,0,0,1)</f>
        <v>11000</v>
      </c>
      <c r="Z255" s="2" cm="1">
        <f t="array" ref="Z255">_xlfn.XLOOKUP(Z$1&amp;$R255,$C$3:$C$1662&amp;$D$3:$D$1662,$E$3:$E$1662,0,0,1)</f>
        <v>9700</v>
      </c>
      <c r="AA255" s="2" cm="1">
        <f t="array" ref="AA255">_xlfn.XLOOKUP(AA$1&amp;$R255,$C$3:$C$1662&amp;$D$3:$D$1662,$E$3:$E$1662,0,0,1)</f>
        <v>6000</v>
      </c>
      <c r="AB255" s="2" cm="1">
        <f t="array" ref="AB255">_xlfn.XLOOKUP(AB$1&amp;$R255,$C$3:$C$1662&amp;$D$3:$D$1662,$E$3:$E$1662,0,0,1)</f>
        <v>13300</v>
      </c>
      <c r="AC255" s="2" cm="1">
        <f t="array" ref="AC255">_xlfn.XLOOKUP(AC$1&amp;$R255,$C$3:$C$1662&amp;$D$3:$D$1662,$E$3:$E$1662,0,0,1)</f>
        <v>7600</v>
      </c>
    </row>
    <row r="256" spans="3:29" x14ac:dyDescent="0.4">
      <c r="C256" t="s">
        <v>804</v>
      </c>
      <c r="D256" t="s">
        <v>457</v>
      </c>
      <c r="E256">
        <v>7600</v>
      </c>
      <c r="R256" t="s">
        <v>276</v>
      </c>
      <c r="S256" s="2">
        <f t="shared" si="20"/>
        <v>9256660</v>
      </c>
      <c r="T256" s="2">
        <f t="shared" si="24"/>
        <v>7893600</v>
      </c>
      <c r="U256" s="2">
        <f t="shared" si="24"/>
        <v>11243300</v>
      </c>
      <c r="V256" s="2">
        <f t="shared" si="24"/>
        <v>8730300</v>
      </c>
      <c r="W256" s="2">
        <f t="shared" si="24"/>
        <v>9784200</v>
      </c>
      <c r="X256" s="2">
        <f t="shared" si="24"/>
        <v>8631900</v>
      </c>
      <c r="Y256" s="2" cm="1">
        <f t="array" ref="Y256">_xlfn.XLOOKUP(Y$1&amp;$R256,$C$3:$C$1662&amp;$D$3:$D$1662,$E$3:$E$1662,0,0,1)</f>
        <v>7900</v>
      </c>
      <c r="Z256" s="2" cm="1">
        <f t="array" ref="Z256">_xlfn.XLOOKUP(Z$1&amp;$R256,$C$3:$C$1662&amp;$D$3:$D$1662,$E$3:$E$1662,0,0,1)</f>
        <v>21600</v>
      </c>
      <c r="AA256" s="2" cm="1">
        <f t="array" ref="AA256">_xlfn.XLOOKUP(AA$1&amp;$R256,$C$3:$C$1662&amp;$D$3:$D$1662,$E$3:$E$1662,0,0,1)</f>
        <v>6500</v>
      </c>
      <c r="AB256" s="2" cm="1">
        <f t="array" ref="AB256">_xlfn.XLOOKUP(AB$1&amp;$R256,$C$3:$C$1662&amp;$D$3:$D$1662,$E$3:$E$1662,0,0,1)</f>
        <v>17900</v>
      </c>
      <c r="AC256" s="2" cm="1">
        <f t="array" ref="AC256">_xlfn.XLOOKUP(AC$1&amp;$R256,$C$3:$C$1662&amp;$D$3:$D$1662,$E$3:$E$1662,0,0,1)</f>
        <v>38800</v>
      </c>
    </row>
    <row r="257" spans="3:29" x14ac:dyDescent="0.4">
      <c r="C257" t="s">
        <v>804</v>
      </c>
      <c r="D257" t="s">
        <v>458</v>
      </c>
      <c r="E257">
        <v>38800</v>
      </c>
      <c r="R257" t="s">
        <v>275</v>
      </c>
      <c r="S257" s="2">
        <f t="shared" si="20"/>
        <v>9272140</v>
      </c>
      <c r="T257" s="2">
        <f t="shared" si="24"/>
        <v>7925500</v>
      </c>
      <c r="U257" s="2">
        <f t="shared" si="24"/>
        <v>11258900</v>
      </c>
      <c r="V257" s="2">
        <f t="shared" si="24"/>
        <v>8739300</v>
      </c>
      <c r="W257" s="2">
        <f t="shared" si="24"/>
        <v>9793900</v>
      </c>
      <c r="X257" s="2">
        <f t="shared" si="24"/>
        <v>8643100</v>
      </c>
      <c r="Y257" s="2" cm="1">
        <f t="array" ref="Y257">_xlfn.XLOOKUP(Y$1&amp;$R257,$C$3:$C$1662&amp;$D$3:$D$1662,$E$3:$E$1662,0,0,1)</f>
        <v>31900</v>
      </c>
      <c r="Z257" s="2" cm="1">
        <f t="array" ref="Z257">_xlfn.XLOOKUP(Z$1&amp;$R257,$C$3:$C$1662&amp;$D$3:$D$1662,$E$3:$E$1662,0,0,1)</f>
        <v>15600</v>
      </c>
      <c r="AA257" s="2" cm="1">
        <f t="array" ref="AA257">_xlfn.XLOOKUP(AA$1&amp;$R257,$C$3:$C$1662&amp;$D$3:$D$1662,$E$3:$E$1662,0,0,1)</f>
        <v>9000</v>
      </c>
      <c r="AB257" s="2" cm="1">
        <f t="array" ref="AB257">_xlfn.XLOOKUP(AB$1&amp;$R257,$C$3:$C$1662&amp;$D$3:$D$1662,$E$3:$E$1662,0,0,1)</f>
        <v>9700</v>
      </c>
      <c r="AC257" s="2" cm="1">
        <f t="array" ref="AC257">_xlfn.XLOOKUP(AC$1&amp;$R257,$C$3:$C$1662&amp;$D$3:$D$1662,$E$3:$E$1662,0,0,1)</f>
        <v>11200</v>
      </c>
    </row>
    <row r="258" spans="3:29" x14ac:dyDescent="0.4">
      <c r="C258" t="s">
        <v>804</v>
      </c>
      <c r="D258" t="s">
        <v>459</v>
      </c>
      <c r="E258">
        <v>11200</v>
      </c>
      <c r="R258" t="s">
        <v>205</v>
      </c>
      <c r="S258" s="2">
        <f t="shared" si="20"/>
        <v>9290060</v>
      </c>
      <c r="T258" s="2">
        <f t="shared" si="24"/>
        <v>7942100</v>
      </c>
      <c r="U258" s="2">
        <f t="shared" si="24"/>
        <v>11269100</v>
      </c>
      <c r="V258" s="2">
        <f t="shared" si="24"/>
        <v>8745400</v>
      </c>
      <c r="W258" s="2">
        <f t="shared" si="24"/>
        <v>9824100</v>
      </c>
      <c r="X258" s="2">
        <f t="shared" si="24"/>
        <v>8669600</v>
      </c>
      <c r="Y258" s="2" cm="1">
        <f t="array" ref="Y258">_xlfn.XLOOKUP(Y$1&amp;$R258,$C$3:$C$1662&amp;$D$3:$D$1662,$E$3:$E$1662,0,0,1)</f>
        <v>16600</v>
      </c>
      <c r="Z258" s="2" cm="1">
        <f t="array" ref="Z258">_xlfn.XLOOKUP(Z$1&amp;$R258,$C$3:$C$1662&amp;$D$3:$D$1662,$E$3:$E$1662,0,0,1)</f>
        <v>10200</v>
      </c>
      <c r="AA258" s="2" cm="1">
        <f t="array" ref="AA258">_xlfn.XLOOKUP(AA$1&amp;$R258,$C$3:$C$1662&amp;$D$3:$D$1662,$E$3:$E$1662,0,0,1)</f>
        <v>6100</v>
      </c>
      <c r="AB258" s="2" cm="1">
        <f t="array" ref="AB258">_xlfn.XLOOKUP(AB$1&amp;$R258,$C$3:$C$1662&amp;$D$3:$D$1662,$E$3:$E$1662,0,0,1)</f>
        <v>30200</v>
      </c>
      <c r="AC258" s="2" cm="1">
        <f t="array" ref="AC258">_xlfn.XLOOKUP(AC$1&amp;$R258,$C$3:$C$1662&amp;$D$3:$D$1662,$E$3:$E$1662,0,0,1)</f>
        <v>26500</v>
      </c>
    </row>
    <row r="259" spans="3:29" x14ac:dyDescent="0.4">
      <c r="C259" t="s">
        <v>804</v>
      </c>
      <c r="D259" t="s">
        <v>460</v>
      </c>
      <c r="E259">
        <v>26500</v>
      </c>
      <c r="R259" t="s">
        <v>40</v>
      </c>
      <c r="S259" s="2">
        <f t="shared" ref="S259:S322" si="25">IFERROR(AVERAGEIFS(T259:X259,T259:X259,"&gt;0"),0)</f>
        <v>9301540</v>
      </c>
      <c r="T259" s="2">
        <f t="shared" si="24"/>
        <v>7959400</v>
      </c>
      <c r="U259" s="2">
        <f t="shared" si="24"/>
        <v>11277100</v>
      </c>
      <c r="V259" s="2">
        <f t="shared" si="24"/>
        <v>8752300</v>
      </c>
      <c r="W259" s="2">
        <f t="shared" si="24"/>
        <v>9839700</v>
      </c>
      <c r="X259" s="2">
        <f t="shared" si="24"/>
        <v>8679200</v>
      </c>
      <c r="Y259" s="2" cm="1">
        <f t="array" ref="Y259">_xlfn.XLOOKUP(Y$1&amp;$R259,$C$3:$C$1662&amp;$D$3:$D$1662,$E$3:$E$1662,0,0,1)</f>
        <v>17300</v>
      </c>
      <c r="Z259" s="2" cm="1">
        <f t="array" ref="Z259">_xlfn.XLOOKUP(Z$1&amp;$R259,$C$3:$C$1662&amp;$D$3:$D$1662,$E$3:$E$1662,0,0,1)</f>
        <v>8000</v>
      </c>
      <c r="AA259" s="2" cm="1">
        <f t="array" ref="AA259">_xlfn.XLOOKUP(AA$1&amp;$R259,$C$3:$C$1662&amp;$D$3:$D$1662,$E$3:$E$1662,0,0,1)</f>
        <v>6900</v>
      </c>
      <c r="AB259" s="2" cm="1">
        <f t="array" ref="AB259">_xlfn.XLOOKUP(AB$1&amp;$R259,$C$3:$C$1662&amp;$D$3:$D$1662,$E$3:$E$1662,0,0,1)</f>
        <v>15600</v>
      </c>
      <c r="AC259" s="2" cm="1">
        <f t="array" ref="AC259">_xlfn.XLOOKUP(AC$1&amp;$R259,$C$3:$C$1662&amp;$D$3:$D$1662,$E$3:$E$1662,0,0,1)</f>
        <v>9600</v>
      </c>
    </row>
    <row r="260" spans="3:29" x14ac:dyDescent="0.4">
      <c r="C260" t="s">
        <v>804</v>
      </c>
      <c r="D260" t="s">
        <v>461</v>
      </c>
      <c r="E260">
        <v>9600</v>
      </c>
      <c r="R260" t="s">
        <v>231</v>
      </c>
      <c r="S260" s="2">
        <f t="shared" si="25"/>
        <v>9314460</v>
      </c>
      <c r="T260" s="2">
        <f t="shared" ref="T260:X275" si="26">T259+Y260</f>
        <v>7971700</v>
      </c>
      <c r="U260" s="2">
        <f t="shared" si="26"/>
        <v>11288600</v>
      </c>
      <c r="V260" s="2">
        <f t="shared" si="26"/>
        <v>8764400</v>
      </c>
      <c r="W260" s="2">
        <f t="shared" si="26"/>
        <v>9846700</v>
      </c>
      <c r="X260" s="2">
        <f t="shared" si="26"/>
        <v>8700900</v>
      </c>
      <c r="Y260" s="2" cm="1">
        <f t="array" ref="Y260">_xlfn.XLOOKUP(Y$1&amp;$R260,$C$3:$C$1662&amp;$D$3:$D$1662,$E$3:$E$1662,0,0,1)</f>
        <v>12300</v>
      </c>
      <c r="Z260" s="2" cm="1">
        <f t="array" ref="Z260">_xlfn.XLOOKUP(Z$1&amp;$R260,$C$3:$C$1662&amp;$D$3:$D$1662,$E$3:$E$1662,0,0,1)</f>
        <v>11500</v>
      </c>
      <c r="AA260" s="2" cm="1">
        <f t="array" ref="AA260">_xlfn.XLOOKUP(AA$1&amp;$R260,$C$3:$C$1662&amp;$D$3:$D$1662,$E$3:$E$1662,0,0,1)</f>
        <v>12100</v>
      </c>
      <c r="AB260" s="2" cm="1">
        <f t="array" ref="AB260">_xlfn.XLOOKUP(AB$1&amp;$R260,$C$3:$C$1662&amp;$D$3:$D$1662,$E$3:$E$1662,0,0,1)</f>
        <v>7000</v>
      </c>
      <c r="AC260" s="2" cm="1">
        <f t="array" ref="AC260">_xlfn.XLOOKUP(AC$1&amp;$R260,$C$3:$C$1662&amp;$D$3:$D$1662,$E$3:$E$1662,0,0,1)</f>
        <v>21700</v>
      </c>
    </row>
    <row r="261" spans="3:29" x14ac:dyDescent="0.4">
      <c r="C261" t="s">
        <v>804</v>
      </c>
      <c r="D261" t="s">
        <v>462</v>
      </c>
      <c r="E261">
        <v>21700</v>
      </c>
      <c r="R261" t="s">
        <v>244</v>
      </c>
      <c r="S261" s="2">
        <f t="shared" si="25"/>
        <v>9331960</v>
      </c>
      <c r="T261" s="2">
        <f t="shared" si="26"/>
        <v>7999600</v>
      </c>
      <c r="U261" s="2">
        <f t="shared" si="26"/>
        <v>11298700</v>
      </c>
      <c r="V261" s="2">
        <f t="shared" si="26"/>
        <v>8769600</v>
      </c>
      <c r="W261" s="2">
        <f t="shared" si="26"/>
        <v>9868000</v>
      </c>
      <c r="X261" s="2">
        <f t="shared" si="26"/>
        <v>8723900</v>
      </c>
      <c r="Y261" s="2" cm="1">
        <f t="array" ref="Y261">_xlfn.XLOOKUP(Y$1&amp;$R261,$C$3:$C$1662&amp;$D$3:$D$1662,$E$3:$E$1662,0,0,1)</f>
        <v>27900</v>
      </c>
      <c r="Z261" s="2" cm="1">
        <f t="array" ref="Z261">_xlfn.XLOOKUP(Z$1&amp;$R261,$C$3:$C$1662&amp;$D$3:$D$1662,$E$3:$E$1662,0,0,1)</f>
        <v>10100</v>
      </c>
      <c r="AA261" s="2" cm="1">
        <f t="array" ref="AA261">_xlfn.XLOOKUP(AA$1&amp;$R261,$C$3:$C$1662&amp;$D$3:$D$1662,$E$3:$E$1662,0,0,1)</f>
        <v>5200</v>
      </c>
      <c r="AB261" s="2" cm="1">
        <f t="array" ref="AB261">_xlfn.XLOOKUP(AB$1&amp;$R261,$C$3:$C$1662&amp;$D$3:$D$1662,$E$3:$E$1662,0,0,1)</f>
        <v>21300</v>
      </c>
      <c r="AC261" s="2" cm="1">
        <f t="array" ref="AC261">_xlfn.XLOOKUP(AC$1&amp;$R261,$C$3:$C$1662&amp;$D$3:$D$1662,$E$3:$E$1662,0,0,1)</f>
        <v>23000</v>
      </c>
    </row>
    <row r="262" spans="3:29" x14ac:dyDescent="0.4">
      <c r="C262" t="s">
        <v>804</v>
      </c>
      <c r="D262" t="s">
        <v>463</v>
      </c>
      <c r="E262">
        <v>23000</v>
      </c>
      <c r="R262" t="s">
        <v>124</v>
      </c>
      <c r="S262" s="2">
        <f t="shared" si="25"/>
        <v>9352180</v>
      </c>
      <c r="T262" s="2">
        <f t="shared" si="26"/>
        <v>8031800</v>
      </c>
      <c r="U262" s="2">
        <f t="shared" si="26"/>
        <v>11313000</v>
      </c>
      <c r="V262" s="2">
        <f t="shared" si="26"/>
        <v>8783700</v>
      </c>
      <c r="W262" s="2">
        <f t="shared" si="26"/>
        <v>9874500</v>
      </c>
      <c r="X262" s="2">
        <f t="shared" si="26"/>
        <v>8757900</v>
      </c>
      <c r="Y262" s="2" cm="1">
        <f t="array" ref="Y262">_xlfn.XLOOKUP(Y$1&amp;$R262,$C$3:$C$1662&amp;$D$3:$D$1662,$E$3:$E$1662,0,0,1)</f>
        <v>32200</v>
      </c>
      <c r="Z262" s="2" cm="1">
        <f t="array" ref="Z262">_xlfn.XLOOKUP(Z$1&amp;$R262,$C$3:$C$1662&amp;$D$3:$D$1662,$E$3:$E$1662,0,0,1)</f>
        <v>14300</v>
      </c>
      <c r="AA262" s="2" cm="1">
        <f t="array" ref="AA262">_xlfn.XLOOKUP(AA$1&amp;$R262,$C$3:$C$1662&amp;$D$3:$D$1662,$E$3:$E$1662,0,0,1)</f>
        <v>14100</v>
      </c>
      <c r="AB262" s="2" cm="1">
        <f t="array" ref="AB262">_xlfn.XLOOKUP(AB$1&amp;$R262,$C$3:$C$1662&amp;$D$3:$D$1662,$E$3:$E$1662,0,0,1)</f>
        <v>6500</v>
      </c>
      <c r="AC262" s="2" cm="1">
        <f t="array" ref="AC262">_xlfn.XLOOKUP(AC$1&amp;$R262,$C$3:$C$1662&amp;$D$3:$D$1662,$E$3:$E$1662,0,0,1)</f>
        <v>34000</v>
      </c>
    </row>
    <row r="263" spans="3:29" x14ac:dyDescent="0.4">
      <c r="C263" t="s">
        <v>804</v>
      </c>
      <c r="D263" t="s">
        <v>464</v>
      </c>
      <c r="E263">
        <v>34000</v>
      </c>
      <c r="R263" t="s">
        <v>196</v>
      </c>
      <c r="S263" s="2">
        <f t="shared" si="25"/>
        <v>9369660</v>
      </c>
      <c r="T263" s="2">
        <f t="shared" si="26"/>
        <v>8066600</v>
      </c>
      <c r="U263" s="2">
        <f t="shared" si="26"/>
        <v>11322100</v>
      </c>
      <c r="V263" s="2">
        <f t="shared" si="26"/>
        <v>8793500</v>
      </c>
      <c r="W263" s="2">
        <f t="shared" si="26"/>
        <v>9890000</v>
      </c>
      <c r="X263" s="2">
        <f t="shared" si="26"/>
        <v>8776100</v>
      </c>
      <c r="Y263" s="2" cm="1">
        <f t="array" ref="Y263">_xlfn.XLOOKUP(Y$1&amp;$R263,$C$3:$C$1662&amp;$D$3:$D$1662,$E$3:$E$1662,0,0,1)</f>
        <v>34800</v>
      </c>
      <c r="Z263" s="2" cm="1">
        <f t="array" ref="Z263">_xlfn.XLOOKUP(Z$1&amp;$R263,$C$3:$C$1662&amp;$D$3:$D$1662,$E$3:$E$1662,0,0,1)</f>
        <v>9100</v>
      </c>
      <c r="AA263" s="2" cm="1">
        <f t="array" ref="AA263">_xlfn.XLOOKUP(AA$1&amp;$R263,$C$3:$C$1662&amp;$D$3:$D$1662,$E$3:$E$1662,0,0,1)</f>
        <v>9800</v>
      </c>
      <c r="AB263" s="2" cm="1">
        <f t="array" ref="AB263">_xlfn.XLOOKUP(AB$1&amp;$R263,$C$3:$C$1662&amp;$D$3:$D$1662,$E$3:$E$1662,0,0,1)</f>
        <v>15500</v>
      </c>
      <c r="AC263" s="2" cm="1">
        <f t="array" ref="AC263">_xlfn.XLOOKUP(AC$1&amp;$R263,$C$3:$C$1662&amp;$D$3:$D$1662,$E$3:$E$1662,0,0,1)</f>
        <v>18200</v>
      </c>
    </row>
    <row r="264" spans="3:29" x14ac:dyDescent="0.4">
      <c r="C264" t="s">
        <v>804</v>
      </c>
      <c r="D264" t="s">
        <v>465</v>
      </c>
      <c r="E264">
        <v>18200</v>
      </c>
      <c r="R264" t="s">
        <v>254</v>
      </c>
      <c r="S264" s="2">
        <f t="shared" si="25"/>
        <v>9388900</v>
      </c>
      <c r="T264" s="2">
        <f t="shared" si="26"/>
        <v>8083700</v>
      </c>
      <c r="U264" s="2">
        <f t="shared" si="26"/>
        <v>11340200</v>
      </c>
      <c r="V264" s="2">
        <f t="shared" si="26"/>
        <v>8803700</v>
      </c>
      <c r="W264" s="2">
        <f t="shared" si="26"/>
        <v>9910900</v>
      </c>
      <c r="X264" s="2">
        <f t="shared" si="26"/>
        <v>8806000</v>
      </c>
      <c r="Y264" s="2" cm="1">
        <f t="array" ref="Y264">_xlfn.XLOOKUP(Y$1&amp;$R264,$C$3:$C$1662&amp;$D$3:$D$1662,$E$3:$E$1662,0,0,1)</f>
        <v>17100</v>
      </c>
      <c r="Z264" s="2" cm="1">
        <f t="array" ref="Z264">_xlfn.XLOOKUP(Z$1&amp;$R264,$C$3:$C$1662&amp;$D$3:$D$1662,$E$3:$E$1662,0,0,1)</f>
        <v>18100</v>
      </c>
      <c r="AA264" s="2" cm="1">
        <f t="array" ref="AA264">_xlfn.XLOOKUP(AA$1&amp;$R264,$C$3:$C$1662&amp;$D$3:$D$1662,$E$3:$E$1662,0,0,1)</f>
        <v>10200</v>
      </c>
      <c r="AB264" s="2" cm="1">
        <f t="array" ref="AB264">_xlfn.XLOOKUP(AB$1&amp;$R264,$C$3:$C$1662&amp;$D$3:$D$1662,$E$3:$E$1662,0,0,1)</f>
        <v>20900</v>
      </c>
      <c r="AC264" s="2" cm="1">
        <f t="array" ref="AC264">_xlfn.XLOOKUP(AC$1&amp;$R264,$C$3:$C$1662&amp;$D$3:$D$1662,$E$3:$E$1662,0,0,1)</f>
        <v>29900</v>
      </c>
    </row>
    <row r="265" spans="3:29" x14ac:dyDescent="0.4">
      <c r="C265" t="s">
        <v>804</v>
      </c>
      <c r="D265" t="s">
        <v>466</v>
      </c>
      <c r="E265">
        <v>29900</v>
      </c>
      <c r="R265" t="s">
        <v>187</v>
      </c>
      <c r="S265" s="2">
        <f t="shared" si="25"/>
        <v>9408480</v>
      </c>
      <c r="T265" s="2">
        <f t="shared" si="26"/>
        <v>8101300</v>
      </c>
      <c r="U265" s="2">
        <f t="shared" si="26"/>
        <v>11359100</v>
      </c>
      <c r="V265" s="2">
        <f t="shared" si="26"/>
        <v>8810600</v>
      </c>
      <c r="W265" s="2">
        <f t="shared" si="26"/>
        <v>9937000</v>
      </c>
      <c r="X265" s="2">
        <f t="shared" si="26"/>
        <v>8834400</v>
      </c>
      <c r="Y265" s="2" cm="1">
        <f t="array" ref="Y265">_xlfn.XLOOKUP(Y$1&amp;$R265,$C$3:$C$1662&amp;$D$3:$D$1662,$E$3:$E$1662,0,0,1)</f>
        <v>17600</v>
      </c>
      <c r="Z265" s="2" cm="1">
        <f t="array" ref="Z265">_xlfn.XLOOKUP(Z$1&amp;$R265,$C$3:$C$1662&amp;$D$3:$D$1662,$E$3:$E$1662,0,0,1)</f>
        <v>18900</v>
      </c>
      <c r="AA265" s="2" cm="1">
        <f t="array" ref="AA265">_xlfn.XLOOKUP(AA$1&amp;$R265,$C$3:$C$1662&amp;$D$3:$D$1662,$E$3:$E$1662,0,0,1)</f>
        <v>6900</v>
      </c>
      <c r="AB265" s="2" cm="1">
        <f t="array" ref="AB265">_xlfn.XLOOKUP(AB$1&amp;$R265,$C$3:$C$1662&amp;$D$3:$D$1662,$E$3:$E$1662,0,0,1)</f>
        <v>26100</v>
      </c>
      <c r="AC265" s="2" cm="1">
        <f t="array" ref="AC265">_xlfn.XLOOKUP(AC$1&amp;$R265,$C$3:$C$1662&amp;$D$3:$D$1662,$E$3:$E$1662,0,0,1)</f>
        <v>28400</v>
      </c>
    </row>
    <row r="266" spans="3:29" x14ac:dyDescent="0.4">
      <c r="C266" t="s">
        <v>804</v>
      </c>
      <c r="D266" t="s">
        <v>467</v>
      </c>
      <c r="E266">
        <v>28400</v>
      </c>
      <c r="R266" t="s">
        <v>129</v>
      </c>
      <c r="S266" s="2">
        <f t="shared" si="25"/>
        <v>9421880</v>
      </c>
      <c r="T266" s="2">
        <f t="shared" si="26"/>
        <v>8112700</v>
      </c>
      <c r="U266" s="2">
        <f t="shared" si="26"/>
        <v>11367500</v>
      </c>
      <c r="V266" s="2">
        <f t="shared" si="26"/>
        <v>8813400</v>
      </c>
      <c r="W266" s="2">
        <f t="shared" si="26"/>
        <v>9965800</v>
      </c>
      <c r="X266" s="2">
        <f t="shared" si="26"/>
        <v>8850000</v>
      </c>
      <c r="Y266" s="2" cm="1">
        <f t="array" ref="Y266">_xlfn.XLOOKUP(Y$1&amp;$R266,$C$3:$C$1662&amp;$D$3:$D$1662,$E$3:$E$1662,0,0,1)</f>
        <v>11400</v>
      </c>
      <c r="Z266" s="2" cm="1">
        <f t="array" ref="Z266">_xlfn.XLOOKUP(Z$1&amp;$R266,$C$3:$C$1662&amp;$D$3:$D$1662,$E$3:$E$1662,0,0,1)</f>
        <v>8400</v>
      </c>
      <c r="AA266" s="2" cm="1">
        <f t="array" ref="AA266">_xlfn.XLOOKUP(AA$1&amp;$R266,$C$3:$C$1662&amp;$D$3:$D$1662,$E$3:$E$1662,0,0,1)</f>
        <v>2800</v>
      </c>
      <c r="AB266" s="2" cm="1">
        <f t="array" ref="AB266">_xlfn.XLOOKUP(AB$1&amp;$R266,$C$3:$C$1662&amp;$D$3:$D$1662,$E$3:$E$1662,0,0,1)</f>
        <v>28800</v>
      </c>
      <c r="AC266" s="2" cm="1">
        <f t="array" ref="AC266">_xlfn.XLOOKUP(AC$1&amp;$R266,$C$3:$C$1662&amp;$D$3:$D$1662,$E$3:$E$1662,0,0,1)</f>
        <v>15600</v>
      </c>
    </row>
    <row r="267" spans="3:29" x14ac:dyDescent="0.4">
      <c r="C267" t="s">
        <v>804</v>
      </c>
      <c r="D267" t="s">
        <v>468</v>
      </c>
      <c r="E267">
        <v>15600</v>
      </c>
      <c r="R267" t="s">
        <v>45</v>
      </c>
      <c r="S267" s="2">
        <f t="shared" si="25"/>
        <v>9436620</v>
      </c>
      <c r="T267" s="2">
        <f t="shared" si="26"/>
        <v>8128800</v>
      </c>
      <c r="U267" s="2">
        <f t="shared" si="26"/>
        <v>11381500</v>
      </c>
      <c r="V267" s="2">
        <f t="shared" si="26"/>
        <v>8819900</v>
      </c>
      <c r="W267" s="2">
        <f t="shared" si="26"/>
        <v>9985000</v>
      </c>
      <c r="X267" s="2">
        <f t="shared" si="26"/>
        <v>8867900</v>
      </c>
      <c r="Y267" s="2" cm="1">
        <f t="array" ref="Y267">_xlfn.XLOOKUP(Y$1&amp;$R267,$C$3:$C$1662&amp;$D$3:$D$1662,$E$3:$E$1662,0,0,1)</f>
        <v>16100</v>
      </c>
      <c r="Z267" s="2" cm="1">
        <f t="array" ref="Z267">_xlfn.XLOOKUP(Z$1&amp;$R267,$C$3:$C$1662&amp;$D$3:$D$1662,$E$3:$E$1662,0,0,1)</f>
        <v>14000</v>
      </c>
      <c r="AA267" s="2" cm="1">
        <f t="array" ref="AA267">_xlfn.XLOOKUP(AA$1&amp;$R267,$C$3:$C$1662&amp;$D$3:$D$1662,$E$3:$E$1662,0,0,1)</f>
        <v>6500</v>
      </c>
      <c r="AB267" s="2" cm="1">
        <f t="array" ref="AB267">_xlfn.XLOOKUP(AB$1&amp;$R267,$C$3:$C$1662&amp;$D$3:$D$1662,$E$3:$E$1662,0,0,1)</f>
        <v>19200</v>
      </c>
      <c r="AC267" s="2" cm="1">
        <f t="array" ref="AC267">_xlfn.XLOOKUP(AC$1&amp;$R267,$C$3:$C$1662&amp;$D$3:$D$1662,$E$3:$E$1662,0,0,1)</f>
        <v>17900</v>
      </c>
    </row>
    <row r="268" spans="3:29" x14ac:dyDescent="0.4">
      <c r="C268" t="s">
        <v>804</v>
      </c>
      <c r="D268" t="s">
        <v>469</v>
      </c>
      <c r="E268">
        <v>17900</v>
      </c>
      <c r="R268" t="s">
        <v>181</v>
      </c>
      <c r="S268" s="2">
        <f t="shared" si="25"/>
        <v>9449820</v>
      </c>
      <c r="T268" s="2">
        <f t="shared" si="26"/>
        <v>8149200</v>
      </c>
      <c r="U268" s="2">
        <f t="shared" si="26"/>
        <v>11387800</v>
      </c>
      <c r="V268" s="2">
        <f t="shared" si="26"/>
        <v>8824600</v>
      </c>
      <c r="W268" s="2">
        <f t="shared" si="26"/>
        <v>10004500</v>
      </c>
      <c r="X268" s="2">
        <f t="shared" si="26"/>
        <v>8883000</v>
      </c>
      <c r="Y268" s="2" cm="1">
        <f t="array" ref="Y268">_xlfn.XLOOKUP(Y$1&amp;$R268,$C$3:$C$1662&amp;$D$3:$D$1662,$E$3:$E$1662,0,0,1)</f>
        <v>20400</v>
      </c>
      <c r="Z268" s="2" cm="1">
        <f t="array" ref="Z268">_xlfn.XLOOKUP(Z$1&amp;$R268,$C$3:$C$1662&amp;$D$3:$D$1662,$E$3:$E$1662,0,0,1)</f>
        <v>6300</v>
      </c>
      <c r="AA268" s="2" cm="1">
        <f t="array" ref="AA268">_xlfn.XLOOKUP(AA$1&amp;$R268,$C$3:$C$1662&amp;$D$3:$D$1662,$E$3:$E$1662,0,0,1)</f>
        <v>4700</v>
      </c>
      <c r="AB268" s="2" cm="1">
        <f t="array" ref="AB268">_xlfn.XLOOKUP(AB$1&amp;$R268,$C$3:$C$1662&amp;$D$3:$D$1662,$E$3:$E$1662,0,0,1)</f>
        <v>19500</v>
      </c>
      <c r="AC268" s="2" cm="1">
        <f t="array" ref="AC268">_xlfn.XLOOKUP(AC$1&amp;$R268,$C$3:$C$1662&amp;$D$3:$D$1662,$E$3:$E$1662,0,0,1)</f>
        <v>15100</v>
      </c>
    </row>
    <row r="269" spans="3:29" x14ac:dyDescent="0.4">
      <c r="C269" t="s">
        <v>804</v>
      </c>
      <c r="D269" t="s">
        <v>470</v>
      </c>
      <c r="E269">
        <v>15100</v>
      </c>
      <c r="R269" t="s">
        <v>82</v>
      </c>
      <c r="S269" s="2">
        <f t="shared" si="25"/>
        <v>9459900</v>
      </c>
      <c r="T269" s="2">
        <f t="shared" si="26"/>
        <v>8157100</v>
      </c>
      <c r="U269" s="2">
        <f t="shared" si="26"/>
        <v>11396100</v>
      </c>
      <c r="V269" s="2">
        <f t="shared" si="26"/>
        <v>8827800</v>
      </c>
      <c r="W269" s="2">
        <f t="shared" si="26"/>
        <v>10018000</v>
      </c>
      <c r="X269" s="2">
        <f t="shared" si="26"/>
        <v>8900500</v>
      </c>
      <c r="Y269" s="2" cm="1">
        <f t="array" ref="Y269">_xlfn.XLOOKUP(Y$1&amp;$R269,$C$3:$C$1662&amp;$D$3:$D$1662,$E$3:$E$1662,0,0,1)</f>
        <v>7900</v>
      </c>
      <c r="Z269" s="2" cm="1">
        <f t="array" ref="Z269">_xlfn.XLOOKUP(Z$1&amp;$R269,$C$3:$C$1662&amp;$D$3:$D$1662,$E$3:$E$1662,0,0,1)</f>
        <v>8300</v>
      </c>
      <c r="AA269" s="2" cm="1">
        <f t="array" ref="AA269">_xlfn.XLOOKUP(AA$1&amp;$R269,$C$3:$C$1662&amp;$D$3:$D$1662,$E$3:$E$1662,0,0,1)</f>
        <v>3200</v>
      </c>
      <c r="AB269" s="2" cm="1">
        <f t="array" ref="AB269">_xlfn.XLOOKUP(AB$1&amp;$R269,$C$3:$C$1662&amp;$D$3:$D$1662,$E$3:$E$1662,0,0,1)</f>
        <v>13500</v>
      </c>
      <c r="AC269" s="2" cm="1">
        <f t="array" ref="AC269">_xlfn.XLOOKUP(AC$1&amp;$R269,$C$3:$C$1662&amp;$D$3:$D$1662,$E$3:$E$1662,0,0,1)</f>
        <v>17500</v>
      </c>
    </row>
    <row r="270" spans="3:29" x14ac:dyDescent="0.4">
      <c r="C270" t="s">
        <v>804</v>
      </c>
      <c r="D270" t="s">
        <v>471</v>
      </c>
      <c r="E270">
        <v>17500</v>
      </c>
      <c r="R270" t="s">
        <v>213</v>
      </c>
      <c r="S270" s="2">
        <f t="shared" si="25"/>
        <v>9474640</v>
      </c>
      <c r="T270" s="2">
        <f t="shared" si="26"/>
        <v>8169500</v>
      </c>
      <c r="U270" s="2">
        <f t="shared" si="26"/>
        <v>11424000</v>
      </c>
      <c r="V270" s="2">
        <f t="shared" si="26"/>
        <v>8835500</v>
      </c>
      <c r="W270" s="2">
        <f t="shared" si="26"/>
        <v>10026500</v>
      </c>
      <c r="X270" s="2">
        <f t="shared" si="26"/>
        <v>8917700</v>
      </c>
      <c r="Y270" s="2" cm="1">
        <f t="array" ref="Y270">_xlfn.XLOOKUP(Y$1&amp;$R270,$C$3:$C$1662&amp;$D$3:$D$1662,$E$3:$E$1662,0,0,1)</f>
        <v>12400</v>
      </c>
      <c r="Z270" s="2" cm="1">
        <f t="array" ref="Z270">_xlfn.XLOOKUP(Z$1&amp;$R270,$C$3:$C$1662&amp;$D$3:$D$1662,$E$3:$E$1662,0,0,1)</f>
        <v>27900</v>
      </c>
      <c r="AA270" s="2" cm="1">
        <f t="array" ref="AA270">_xlfn.XLOOKUP(AA$1&amp;$R270,$C$3:$C$1662&amp;$D$3:$D$1662,$E$3:$E$1662,0,0,1)</f>
        <v>7700</v>
      </c>
      <c r="AB270" s="2" cm="1">
        <f t="array" ref="AB270">_xlfn.XLOOKUP(AB$1&amp;$R270,$C$3:$C$1662&amp;$D$3:$D$1662,$E$3:$E$1662,0,0,1)</f>
        <v>8500</v>
      </c>
      <c r="AC270" s="2" cm="1">
        <f t="array" ref="AC270">_xlfn.XLOOKUP(AC$1&amp;$R270,$C$3:$C$1662&amp;$D$3:$D$1662,$E$3:$E$1662,0,0,1)</f>
        <v>17200</v>
      </c>
    </row>
    <row r="271" spans="3:29" x14ac:dyDescent="0.4">
      <c r="C271" t="s">
        <v>804</v>
      </c>
      <c r="D271" t="s">
        <v>472</v>
      </c>
      <c r="E271">
        <v>17200</v>
      </c>
      <c r="R271" t="s">
        <v>279</v>
      </c>
      <c r="S271" s="2">
        <f t="shared" si="25"/>
        <v>9488360</v>
      </c>
      <c r="T271" s="2">
        <f t="shared" si="26"/>
        <v>8182600</v>
      </c>
      <c r="U271" s="2">
        <f t="shared" si="26"/>
        <v>11431600</v>
      </c>
      <c r="V271" s="2">
        <f t="shared" si="26"/>
        <v>8849800</v>
      </c>
      <c r="W271" s="2">
        <f t="shared" si="26"/>
        <v>10044200</v>
      </c>
      <c r="X271" s="2">
        <f t="shared" si="26"/>
        <v>8933600</v>
      </c>
      <c r="Y271" s="2" cm="1">
        <f t="array" ref="Y271">_xlfn.XLOOKUP(Y$1&amp;$R271,$C$3:$C$1662&amp;$D$3:$D$1662,$E$3:$E$1662,0,0,1)</f>
        <v>13100</v>
      </c>
      <c r="Z271" s="2" cm="1">
        <f t="array" ref="Z271">_xlfn.XLOOKUP(Z$1&amp;$R271,$C$3:$C$1662&amp;$D$3:$D$1662,$E$3:$E$1662,0,0,1)</f>
        <v>7600</v>
      </c>
      <c r="AA271" s="2" cm="1">
        <f t="array" ref="AA271">_xlfn.XLOOKUP(AA$1&amp;$R271,$C$3:$C$1662&amp;$D$3:$D$1662,$E$3:$E$1662,0,0,1)</f>
        <v>14300</v>
      </c>
      <c r="AB271" s="2" cm="1">
        <f t="array" ref="AB271">_xlfn.XLOOKUP(AB$1&amp;$R271,$C$3:$C$1662&amp;$D$3:$D$1662,$E$3:$E$1662,0,0,1)</f>
        <v>17700</v>
      </c>
      <c r="AC271" s="2" cm="1">
        <f t="array" ref="AC271">_xlfn.XLOOKUP(AC$1&amp;$R271,$C$3:$C$1662&amp;$D$3:$D$1662,$E$3:$E$1662,0,0,1)</f>
        <v>15900</v>
      </c>
    </row>
    <row r="272" spans="3:29" x14ac:dyDescent="0.4">
      <c r="C272" t="s">
        <v>804</v>
      </c>
      <c r="D272" t="s">
        <v>473</v>
      </c>
      <c r="E272">
        <v>15900</v>
      </c>
      <c r="R272" t="s">
        <v>145</v>
      </c>
      <c r="S272" s="2">
        <f t="shared" si="25"/>
        <v>9503780</v>
      </c>
      <c r="T272" s="2">
        <f t="shared" si="26"/>
        <v>8192500</v>
      </c>
      <c r="U272" s="2">
        <f t="shared" si="26"/>
        <v>11455600</v>
      </c>
      <c r="V272" s="2">
        <f t="shared" si="26"/>
        <v>8863600</v>
      </c>
      <c r="W272" s="2">
        <f t="shared" si="26"/>
        <v>10051800</v>
      </c>
      <c r="X272" s="2">
        <f t="shared" si="26"/>
        <v>8955400</v>
      </c>
      <c r="Y272" s="2" cm="1">
        <f t="array" ref="Y272">_xlfn.XLOOKUP(Y$1&amp;$R272,$C$3:$C$1662&amp;$D$3:$D$1662,$E$3:$E$1662,0,0,1)</f>
        <v>9900</v>
      </c>
      <c r="Z272" s="2" cm="1">
        <f t="array" ref="Z272">_xlfn.XLOOKUP(Z$1&amp;$R272,$C$3:$C$1662&amp;$D$3:$D$1662,$E$3:$E$1662,0,0,1)</f>
        <v>24000</v>
      </c>
      <c r="AA272" s="2" cm="1">
        <f t="array" ref="AA272">_xlfn.XLOOKUP(AA$1&amp;$R272,$C$3:$C$1662&amp;$D$3:$D$1662,$E$3:$E$1662,0,0,1)</f>
        <v>13800</v>
      </c>
      <c r="AB272" s="2" cm="1">
        <f t="array" ref="AB272">_xlfn.XLOOKUP(AB$1&amp;$R272,$C$3:$C$1662&amp;$D$3:$D$1662,$E$3:$E$1662,0,0,1)</f>
        <v>7600</v>
      </c>
      <c r="AC272" s="2" cm="1">
        <f t="array" ref="AC272">_xlfn.XLOOKUP(AC$1&amp;$R272,$C$3:$C$1662&amp;$D$3:$D$1662,$E$3:$E$1662,0,0,1)</f>
        <v>21800</v>
      </c>
    </row>
    <row r="273" spans="3:29" x14ac:dyDescent="0.4">
      <c r="C273" t="s">
        <v>804</v>
      </c>
      <c r="D273" t="s">
        <v>474</v>
      </c>
      <c r="E273">
        <v>21800</v>
      </c>
      <c r="R273" t="s">
        <v>61</v>
      </c>
      <c r="S273" s="2">
        <f t="shared" si="25"/>
        <v>9524040</v>
      </c>
      <c r="T273" s="2">
        <f t="shared" si="26"/>
        <v>8205800</v>
      </c>
      <c r="U273" s="2">
        <f t="shared" si="26"/>
        <v>11480400</v>
      </c>
      <c r="V273" s="2">
        <f t="shared" si="26"/>
        <v>8871300</v>
      </c>
      <c r="W273" s="2">
        <f t="shared" si="26"/>
        <v>10066000</v>
      </c>
      <c r="X273" s="2">
        <f t="shared" si="26"/>
        <v>8996700</v>
      </c>
      <c r="Y273" s="2" cm="1">
        <f t="array" ref="Y273">_xlfn.XLOOKUP(Y$1&amp;$R273,$C$3:$C$1662&amp;$D$3:$D$1662,$E$3:$E$1662,0,0,1)</f>
        <v>13300</v>
      </c>
      <c r="Z273" s="2" cm="1">
        <f t="array" ref="Z273">_xlfn.XLOOKUP(Z$1&amp;$R273,$C$3:$C$1662&amp;$D$3:$D$1662,$E$3:$E$1662,0,0,1)</f>
        <v>24800</v>
      </c>
      <c r="AA273" s="2" cm="1">
        <f t="array" ref="AA273">_xlfn.XLOOKUP(AA$1&amp;$R273,$C$3:$C$1662&amp;$D$3:$D$1662,$E$3:$E$1662,0,0,1)</f>
        <v>7700</v>
      </c>
      <c r="AB273" s="2" cm="1">
        <f t="array" ref="AB273">_xlfn.XLOOKUP(AB$1&amp;$R273,$C$3:$C$1662&amp;$D$3:$D$1662,$E$3:$E$1662,0,0,1)</f>
        <v>14200</v>
      </c>
      <c r="AC273" s="2" cm="1">
        <f t="array" ref="AC273">_xlfn.XLOOKUP(AC$1&amp;$R273,$C$3:$C$1662&amp;$D$3:$D$1662,$E$3:$E$1662,0,0,1)</f>
        <v>41300</v>
      </c>
    </row>
    <row r="274" spans="3:29" x14ac:dyDescent="0.4">
      <c r="C274" t="s">
        <v>804</v>
      </c>
      <c r="D274" t="s">
        <v>475</v>
      </c>
      <c r="E274">
        <v>41300</v>
      </c>
      <c r="R274" t="s">
        <v>270</v>
      </c>
      <c r="S274" s="2">
        <f t="shared" si="25"/>
        <v>9538880</v>
      </c>
      <c r="T274" s="2">
        <f t="shared" si="26"/>
        <v>8220600</v>
      </c>
      <c r="U274" s="2">
        <f t="shared" si="26"/>
        <v>11493700</v>
      </c>
      <c r="V274" s="2">
        <f t="shared" si="26"/>
        <v>8881500</v>
      </c>
      <c r="W274" s="2">
        <f t="shared" si="26"/>
        <v>10081500</v>
      </c>
      <c r="X274" s="2">
        <f t="shared" si="26"/>
        <v>9017100</v>
      </c>
      <c r="Y274" s="2" cm="1">
        <f t="array" ref="Y274">_xlfn.XLOOKUP(Y$1&amp;$R274,$C$3:$C$1662&amp;$D$3:$D$1662,$E$3:$E$1662,0,0,1)</f>
        <v>14800</v>
      </c>
      <c r="Z274" s="2" cm="1">
        <f t="array" ref="Z274">_xlfn.XLOOKUP(Z$1&amp;$R274,$C$3:$C$1662&amp;$D$3:$D$1662,$E$3:$E$1662,0,0,1)</f>
        <v>13300</v>
      </c>
      <c r="AA274" s="2" cm="1">
        <f t="array" ref="AA274">_xlfn.XLOOKUP(AA$1&amp;$R274,$C$3:$C$1662&amp;$D$3:$D$1662,$E$3:$E$1662,0,0,1)</f>
        <v>10200</v>
      </c>
      <c r="AB274" s="2" cm="1">
        <f t="array" ref="AB274">_xlfn.XLOOKUP(AB$1&amp;$R274,$C$3:$C$1662&amp;$D$3:$D$1662,$E$3:$E$1662,0,0,1)</f>
        <v>15500</v>
      </c>
      <c r="AC274" s="2" cm="1">
        <f t="array" ref="AC274">_xlfn.XLOOKUP(AC$1&amp;$R274,$C$3:$C$1662&amp;$D$3:$D$1662,$E$3:$E$1662,0,0,1)</f>
        <v>20400</v>
      </c>
    </row>
    <row r="275" spans="3:29" x14ac:dyDescent="0.4">
      <c r="C275" t="s">
        <v>804</v>
      </c>
      <c r="D275" t="s">
        <v>476</v>
      </c>
      <c r="E275">
        <v>20400</v>
      </c>
      <c r="R275" t="s">
        <v>77</v>
      </c>
      <c r="S275" s="2">
        <f t="shared" si="25"/>
        <v>9554320</v>
      </c>
      <c r="T275" s="2">
        <f t="shared" si="26"/>
        <v>8235300</v>
      </c>
      <c r="U275" s="2">
        <f t="shared" si="26"/>
        <v>11505700</v>
      </c>
      <c r="V275" s="2">
        <f t="shared" si="26"/>
        <v>8908200</v>
      </c>
      <c r="W275" s="2">
        <f t="shared" si="26"/>
        <v>10093300</v>
      </c>
      <c r="X275" s="2">
        <f t="shared" si="26"/>
        <v>9029100</v>
      </c>
      <c r="Y275" s="2" cm="1">
        <f t="array" ref="Y275">_xlfn.XLOOKUP(Y$1&amp;$R275,$C$3:$C$1662&amp;$D$3:$D$1662,$E$3:$E$1662,0,0,1)</f>
        <v>14700</v>
      </c>
      <c r="Z275" s="2" cm="1">
        <f t="array" ref="Z275">_xlfn.XLOOKUP(Z$1&amp;$R275,$C$3:$C$1662&amp;$D$3:$D$1662,$E$3:$E$1662,0,0,1)</f>
        <v>12000</v>
      </c>
      <c r="AA275" s="2" cm="1">
        <f t="array" ref="AA275">_xlfn.XLOOKUP(AA$1&amp;$R275,$C$3:$C$1662&amp;$D$3:$D$1662,$E$3:$E$1662,0,0,1)</f>
        <v>26700</v>
      </c>
      <c r="AB275" s="2" cm="1">
        <f t="array" ref="AB275">_xlfn.XLOOKUP(AB$1&amp;$R275,$C$3:$C$1662&amp;$D$3:$D$1662,$E$3:$E$1662,0,0,1)</f>
        <v>11800</v>
      </c>
      <c r="AC275" s="2" cm="1">
        <f t="array" ref="AC275">_xlfn.XLOOKUP(AC$1&amp;$R275,$C$3:$C$1662&amp;$D$3:$D$1662,$E$3:$E$1662,0,0,1)</f>
        <v>12000</v>
      </c>
    </row>
    <row r="276" spans="3:29" x14ac:dyDescent="0.4">
      <c r="C276" t="s">
        <v>804</v>
      </c>
      <c r="D276" t="s">
        <v>477</v>
      </c>
      <c r="E276">
        <v>12000</v>
      </c>
      <c r="R276" t="s">
        <v>28</v>
      </c>
      <c r="S276" s="2">
        <f t="shared" si="25"/>
        <v>9568480</v>
      </c>
      <c r="T276" s="2">
        <f t="shared" ref="T276:X291" si="27">T275+Y276</f>
        <v>8246100</v>
      </c>
      <c r="U276" s="2">
        <f t="shared" si="27"/>
        <v>11519100</v>
      </c>
      <c r="V276" s="2">
        <f t="shared" si="27"/>
        <v>8927100</v>
      </c>
      <c r="W276" s="2">
        <f t="shared" si="27"/>
        <v>10108300</v>
      </c>
      <c r="X276" s="2">
        <f t="shared" si="27"/>
        <v>9041800</v>
      </c>
      <c r="Y276" s="2" cm="1">
        <f t="array" ref="Y276">_xlfn.XLOOKUP(Y$1&amp;$R276,$C$3:$C$1662&amp;$D$3:$D$1662,$E$3:$E$1662,0,0,1)</f>
        <v>10800</v>
      </c>
      <c r="Z276" s="2" cm="1">
        <f t="array" ref="Z276">_xlfn.XLOOKUP(Z$1&amp;$R276,$C$3:$C$1662&amp;$D$3:$D$1662,$E$3:$E$1662,0,0,1)</f>
        <v>13400</v>
      </c>
      <c r="AA276" s="2" cm="1">
        <f t="array" ref="AA276">_xlfn.XLOOKUP(AA$1&amp;$R276,$C$3:$C$1662&amp;$D$3:$D$1662,$E$3:$E$1662,0,0,1)</f>
        <v>18900</v>
      </c>
      <c r="AB276" s="2" cm="1">
        <f t="array" ref="AB276">_xlfn.XLOOKUP(AB$1&amp;$R276,$C$3:$C$1662&amp;$D$3:$D$1662,$E$3:$E$1662,0,0,1)</f>
        <v>15000</v>
      </c>
      <c r="AC276" s="2" cm="1">
        <f t="array" ref="AC276">_xlfn.XLOOKUP(AC$1&amp;$R276,$C$3:$C$1662&amp;$D$3:$D$1662,$E$3:$E$1662,0,0,1)</f>
        <v>12700</v>
      </c>
    </row>
    <row r="277" spans="3:29" x14ac:dyDescent="0.4">
      <c r="C277" t="s">
        <v>804</v>
      </c>
      <c r="D277" t="s">
        <v>478</v>
      </c>
      <c r="E277">
        <v>12700</v>
      </c>
      <c r="R277" t="s">
        <v>37</v>
      </c>
      <c r="S277" s="2">
        <f t="shared" si="25"/>
        <v>9580260</v>
      </c>
      <c r="T277" s="2">
        <f t="shared" si="27"/>
        <v>8254200</v>
      </c>
      <c r="U277" s="2">
        <f t="shared" si="27"/>
        <v>11531000</v>
      </c>
      <c r="V277" s="2">
        <f t="shared" si="27"/>
        <v>8942000</v>
      </c>
      <c r="W277" s="2">
        <f t="shared" si="27"/>
        <v>10122400</v>
      </c>
      <c r="X277" s="2">
        <f t="shared" si="27"/>
        <v>9051700</v>
      </c>
      <c r="Y277" s="2" cm="1">
        <f t="array" ref="Y277">_xlfn.XLOOKUP(Y$1&amp;$R277,$C$3:$C$1662&amp;$D$3:$D$1662,$E$3:$E$1662,0,0,1)</f>
        <v>8100</v>
      </c>
      <c r="Z277" s="2" cm="1">
        <f t="array" ref="Z277">_xlfn.XLOOKUP(Z$1&amp;$R277,$C$3:$C$1662&amp;$D$3:$D$1662,$E$3:$E$1662,0,0,1)</f>
        <v>11900</v>
      </c>
      <c r="AA277" s="2" cm="1">
        <f t="array" ref="AA277">_xlfn.XLOOKUP(AA$1&amp;$R277,$C$3:$C$1662&amp;$D$3:$D$1662,$E$3:$E$1662,0,0,1)</f>
        <v>14900</v>
      </c>
      <c r="AB277" s="2" cm="1">
        <f t="array" ref="AB277">_xlfn.XLOOKUP(AB$1&amp;$R277,$C$3:$C$1662&amp;$D$3:$D$1662,$E$3:$E$1662,0,0,1)</f>
        <v>14100</v>
      </c>
      <c r="AC277" s="2" cm="1">
        <f t="array" ref="AC277">_xlfn.XLOOKUP(AC$1&amp;$R277,$C$3:$C$1662&amp;$D$3:$D$1662,$E$3:$E$1662,0,0,1)</f>
        <v>9900</v>
      </c>
    </row>
    <row r="278" spans="3:29" x14ac:dyDescent="0.4">
      <c r="C278" t="s">
        <v>804</v>
      </c>
      <c r="D278" t="s">
        <v>479</v>
      </c>
      <c r="E278">
        <v>9900</v>
      </c>
      <c r="R278" t="s">
        <v>43</v>
      </c>
      <c r="S278" s="2">
        <f t="shared" si="25"/>
        <v>9591800</v>
      </c>
      <c r="T278" s="2">
        <f t="shared" si="27"/>
        <v>8263600</v>
      </c>
      <c r="U278" s="2">
        <f t="shared" si="27"/>
        <v>11536800</v>
      </c>
      <c r="V278" s="2">
        <f t="shared" si="27"/>
        <v>8961100</v>
      </c>
      <c r="W278" s="2">
        <f t="shared" si="27"/>
        <v>10131600</v>
      </c>
      <c r="X278" s="2">
        <f t="shared" si="27"/>
        <v>9065900</v>
      </c>
      <c r="Y278" s="2" cm="1">
        <f t="array" ref="Y278">_xlfn.XLOOKUP(Y$1&amp;$R278,$C$3:$C$1662&amp;$D$3:$D$1662,$E$3:$E$1662,0,0,1)</f>
        <v>9400</v>
      </c>
      <c r="Z278" s="2" cm="1">
        <f t="array" ref="Z278">_xlfn.XLOOKUP(Z$1&amp;$R278,$C$3:$C$1662&amp;$D$3:$D$1662,$E$3:$E$1662,0,0,1)</f>
        <v>5800</v>
      </c>
      <c r="AA278" s="2" cm="1">
        <f t="array" ref="AA278">_xlfn.XLOOKUP(AA$1&amp;$R278,$C$3:$C$1662&amp;$D$3:$D$1662,$E$3:$E$1662,0,0,1)</f>
        <v>19100</v>
      </c>
      <c r="AB278" s="2" cm="1">
        <f t="array" ref="AB278">_xlfn.XLOOKUP(AB$1&amp;$R278,$C$3:$C$1662&amp;$D$3:$D$1662,$E$3:$E$1662,0,0,1)</f>
        <v>9200</v>
      </c>
      <c r="AC278" s="2" cm="1">
        <f t="array" ref="AC278">_xlfn.XLOOKUP(AC$1&amp;$R278,$C$3:$C$1662&amp;$D$3:$D$1662,$E$3:$E$1662,0,0,1)</f>
        <v>14200</v>
      </c>
    </row>
    <row r="279" spans="3:29" x14ac:dyDescent="0.4">
      <c r="C279" t="s">
        <v>804</v>
      </c>
      <c r="D279" t="s">
        <v>480</v>
      </c>
      <c r="E279">
        <v>14200</v>
      </c>
      <c r="R279" t="s">
        <v>66</v>
      </c>
      <c r="S279" s="2">
        <f t="shared" si="25"/>
        <v>9608160</v>
      </c>
      <c r="T279" s="2">
        <f t="shared" si="27"/>
        <v>8296900</v>
      </c>
      <c r="U279" s="2">
        <f t="shared" si="27"/>
        <v>11549500</v>
      </c>
      <c r="V279" s="2">
        <f t="shared" si="27"/>
        <v>8979400</v>
      </c>
      <c r="W279" s="2">
        <f t="shared" si="27"/>
        <v>10141200</v>
      </c>
      <c r="X279" s="2">
        <f t="shared" si="27"/>
        <v>9073800</v>
      </c>
      <c r="Y279" s="2" cm="1">
        <f t="array" ref="Y279">_xlfn.XLOOKUP(Y$1&amp;$R279,$C$3:$C$1662&amp;$D$3:$D$1662,$E$3:$E$1662,0,0,1)</f>
        <v>33300</v>
      </c>
      <c r="Z279" s="2" cm="1">
        <f t="array" ref="Z279">_xlfn.XLOOKUP(Z$1&amp;$R279,$C$3:$C$1662&amp;$D$3:$D$1662,$E$3:$E$1662,0,0,1)</f>
        <v>12700</v>
      </c>
      <c r="AA279" s="2" cm="1">
        <f t="array" ref="AA279">_xlfn.XLOOKUP(AA$1&amp;$R279,$C$3:$C$1662&amp;$D$3:$D$1662,$E$3:$E$1662,0,0,1)</f>
        <v>18300</v>
      </c>
      <c r="AB279" s="2" cm="1">
        <f t="array" ref="AB279">_xlfn.XLOOKUP(AB$1&amp;$R279,$C$3:$C$1662&amp;$D$3:$D$1662,$E$3:$E$1662,0,0,1)</f>
        <v>9600</v>
      </c>
      <c r="AC279" s="2" cm="1">
        <f t="array" ref="AC279">_xlfn.XLOOKUP(AC$1&amp;$R279,$C$3:$C$1662&amp;$D$3:$D$1662,$E$3:$E$1662,0,0,1)</f>
        <v>7900</v>
      </c>
    </row>
    <row r="280" spans="3:29" x14ac:dyDescent="0.4">
      <c r="C280" t="s">
        <v>804</v>
      </c>
      <c r="D280" t="s">
        <v>481</v>
      </c>
      <c r="E280">
        <v>7900</v>
      </c>
      <c r="R280" t="s">
        <v>67</v>
      </c>
      <c r="S280" s="2">
        <f t="shared" si="25"/>
        <v>9617640</v>
      </c>
      <c r="T280" s="2">
        <f t="shared" si="27"/>
        <v>8304100</v>
      </c>
      <c r="U280" s="2">
        <f t="shared" si="27"/>
        <v>11564600</v>
      </c>
      <c r="V280" s="2">
        <f t="shared" si="27"/>
        <v>8983500</v>
      </c>
      <c r="W280" s="2">
        <f t="shared" si="27"/>
        <v>10153000</v>
      </c>
      <c r="X280" s="2">
        <f t="shared" si="27"/>
        <v>9083000</v>
      </c>
      <c r="Y280" s="2" cm="1">
        <f t="array" ref="Y280">_xlfn.XLOOKUP(Y$1&amp;$R280,$C$3:$C$1662&amp;$D$3:$D$1662,$E$3:$E$1662,0,0,1)</f>
        <v>7200</v>
      </c>
      <c r="Z280" s="2" cm="1">
        <f t="array" ref="Z280">_xlfn.XLOOKUP(Z$1&amp;$R280,$C$3:$C$1662&amp;$D$3:$D$1662,$E$3:$E$1662,0,0,1)</f>
        <v>15100</v>
      </c>
      <c r="AA280" s="2" cm="1">
        <f t="array" ref="AA280">_xlfn.XLOOKUP(AA$1&amp;$R280,$C$3:$C$1662&amp;$D$3:$D$1662,$E$3:$E$1662,0,0,1)</f>
        <v>4100</v>
      </c>
      <c r="AB280" s="2" cm="1">
        <f t="array" ref="AB280">_xlfn.XLOOKUP(AB$1&amp;$R280,$C$3:$C$1662&amp;$D$3:$D$1662,$E$3:$E$1662,0,0,1)</f>
        <v>11800</v>
      </c>
      <c r="AC280" s="2" cm="1">
        <f t="array" ref="AC280">_xlfn.XLOOKUP(AC$1&amp;$R280,$C$3:$C$1662&amp;$D$3:$D$1662,$E$3:$E$1662,0,0,1)</f>
        <v>9200</v>
      </c>
    </row>
    <row r="281" spans="3:29" x14ac:dyDescent="0.4">
      <c r="C281" t="s">
        <v>804</v>
      </c>
      <c r="D281" t="s">
        <v>482</v>
      </c>
      <c r="E281">
        <v>9200</v>
      </c>
      <c r="R281" t="s">
        <v>12</v>
      </c>
      <c r="S281" s="2">
        <f t="shared" si="25"/>
        <v>9636140</v>
      </c>
      <c r="T281" s="2">
        <f t="shared" si="27"/>
        <v>8335100</v>
      </c>
      <c r="U281" s="2">
        <f t="shared" si="27"/>
        <v>11569600</v>
      </c>
      <c r="V281" s="2">
        <f t="shared" si="27"/>
        <v>8993000</v>
      </c>
      <c r="W281" s="2">
        <f t="shared" si="27"/>
        <v>10189300</v>
      </c>
      <c r="X281" s="2">
        <f t="shared" si="27"/>
        <v>9093700</v>
      </c>
      <c r="Y281" s="2" cm="1">
        <f t="array" ref="Y281">_xlfn.XLOOKUP(Y$1&amp;$R281,$C$3:$C$1662&amp;$D$3:$D$1662,$E$3:$E$1662,0,0,1)</f>
        <v>31000</v>
      </c>
      <c r="Z281" s="2" cm="1">
        <f t="array" ref="Z281">_xlfn.XLOOKUP(Z$1&amp;$R281,$C$3:$C$1662&amp;$D$3:$D$1662,$E$3:$E$1662,0,0,1)</f>
        <v>5000</v>
      </c>
      <c r="AA281" s="2" cm="1">
        <f t="array" ref="AA281">_xlfn.XLOOKUP(AA$1&amp;$R281,$C$3:$C$1662&amp;$D$3:$D$1662,$E$3:$E$1662,0,0,1)</f>
        <v>9500</v>
      </c>
      <c r="AB281" s="2" cm="1">
        <f t="array" ref="AB281">_xlfn.XLOOKUP(AB$1&amp;$R281,$C$3:$C$1662&amp;$D$3:$D$1662,$E$3:$E$1662,0,0,1)</f>
        <v>36300</v>
      </c>
      <c r="AC281" s="2" cm="1">
        <f t="array" ref="AC281">_xlfn.XLOOKUP(AC$1&amp;$R281,$C$3:$C$1662&amp;$D$3:$D$1662,$E$3:$E$1662,0,0,1)</f>
        <v>10700</v>
      </c>
    </row>
    <row r="282" spans="3:29" x14ac:dyDescent="0.4">
      <c r="C282" t="s">
        <v>804</v>
      </c>
      <c r="D282" t="s">
        <v>483</v>
      </c>
      <c r="E282">
        <v>10700</v>
      </c>
      <c r="R282" t="s">
        <v>19</v>
      </c>
      <c r="S282" s="2">
        <f t="shared" si="25"/>
        <v>9654080</v>
      </c>
      <c r="T282" s="2">
        <f t="shared" si="27"/>
        <v>8351500</v>
      </c>
      <c r="U282" s="2">
        <f t="shared" si="27"/>
        <v>11583900</v>
      </c>
      <c r="V282" s="2">
        <f t="shared" si="27"/>
        <v>9030200</v>
      </c>
      <c r="W282" s="2">
        <f t="shared" si="27"/>
        <v>10198700</v>
      </c>
      <c r="X282" s="2">
        <f t="shared" si="27"/>
        <v>9106100</v>
      </c>
      <c r="Y282" s="2" cm="1">
        <f t="array" ref="Y282">_xlfn.XLOOKUP(Y$1&amp;$R282,$C$3:$C$1662&amp;$D$3:$D$1662,$E$3:$E$1662,0,0,1)</f>
        <v>16400</v>
      </c>
      <c r="Z282" s="2" cm="1">
        <f t="array" ref="Z282">_xlfn.XLOOKUP(Z$1&amp;$R282,$C$3:$C$1662&amp;$D$3:$D$1662,$E$3:$E$1662,0,0,1)</f>
        <v>14300</v>
      </c>
      <c r="AA282" s="2" cm="1">
        <f t="array" ref="AA282">_xlfn.XLOOKUP(AA$1&amp;$R282,$C$3:$C$1662&amp;$D$3:$D$1662,$E$3:$E$1662,0,0,1)</f>
        <v>37200</v>
      </c>
      <c r="AB282" s="2" cm="1">
        <f t="array" ref="AB282">_xlfn.XLOOKUP(AB$1&amp;$R282,$C$3:$C$1662&amp;$D$3:$D$1662,$E$3:$E$1662,0,0,1)</f>
        <v>9400</v>
      </c>
      <c r="AC282" s="2" cm="1">
        <f t="array" ref="AC282">_xlfn.XLOOKUP(AC$1&amp;$R282,$C$3:$C$1662&amp;$D$3:$D$1662,$E$3:$E$1662,0,0,1)</f>
        <v>12400</v>
      </c>
    </row>
    <row r="283" spans="3:29" x14ac:dyDescent="0.4">
      <c r="C283" t="s">
        <v>804</v>
      </c>
      <c r="D283" t="s">
        <v>484</v>
      </c>
      <c r="E283">
        <v>12400</v>
      </c>
      <c r="R283" t="s">
        <v>31</v>
      </c>
      <c r="S283" s="2">
        <f t="shared" si="25"/>
        <v>9667420</v>
      </c>
      <c r="T283" s="2">
        <f t="shared" si="27"/>
        <v>8357100</v>
      </c>
      <c r="U283" s="2">
        <f t="shared" si="27"/>
        <v>11590200</v>
      </c>
      <c r="V283" s="2">
        <f t="shared" si="27"/>
        <v>9054400</v>
      </c>
      <c r="W283" s="2">
        <f t="shared" si="27"/>
        <v>10209500</v>
      </c>
      <c r="X283" s="2">
        <f t="shared" si="27"/>
        <v>9125900</v>
      </c>
      <c r="Y283" s="2" cm="1">
        <f t="array" ref="Y283">_xlfn.XLOOKUP(Y$1&amp;$R283,$C$3:$C$1662&amp;$D$3:$D$1662,$E$3:$E$1662,0,0,1)</f>
        <v>5600</v>
      </c>
      <c r="Z283" s="2" cm="1">
        <f t="array" ref="Z283">_xlfn.XLOOKUP(Z$1&amp;$R283,$C$3:$C$1662&amp;$D$3:$D$1662,$E$3:$E$1662,0,0,1)</f>
        <v>6300</v>
      </c>
      <c r="AA283" s="2" cm="1">
        <f t="array" ref="AA283">_xlfn.XLOOKUP(AA$1&amp;$R283,$C$3:$C$1662&amp;$D$3:$D$1662,$E$3:$E$1662,0,0,1)</f>
        <v>24200</v>
      </c>
      <c r="AB283" s="2" cm="1">
        <f t="array" ref="AB283">_xlfn.XLOOKUP(AB$1&amp;$R283,$C$3:$C$1662&amp;$D$3:$D$1662,$E$3:$E$1662,0,0,1)</f>
        <v>10800</v>
      </c>
      <c r="AC283" s="2" cm="1">
        <f t="array" ref="AC283">_xlfn.XLOOKUP(AC$1&amp;$R283,$C$3:$C$1662&amp;$D$3:$D$1662,$E$3:$E$1662,0,0,1)</f>
        <v>19800</v>
      </c>
    </row>
    <row r="284" spans="3:29" x14ac:dyDescent="0.4">
      <c r="C284" t="s">
        <v>804</v>
      </c>
      <c r="D284" t="s">
        <v>485</v>
      </c>
      <c r="E284">
        <v>19800</v>
      </c>
      <c r="R284" t="s">
        <v>91</v>
      </c>
      <c r="S284" s="2">
        <f t="shared" si="25"/>
        <v>9684240</v>
      </c>
      <c r="T284" s="2">
        <f t="shared" si="27"/>
        <v>8393100</v>
      </c>
      <c r="U284" s="2">
        <f t="shared" si="27"/>
        <v>11598500</v>
      </c>
      <c r="V284" s="2">
        <f t="shared" si="27"/>
        <v>9075300</v>
      </c>
      <c r="W284" s="2">
        <f t="shared" si="27"/>
        <v>10219400</v>
      </c>
      <c r="X284" s="2">
        <f t="shared" si="27"/>
        <v>9134900</v>
      </c>
      <c r="Y284" s="2" cm="1">
        <f t="array" ref="Y284">_xlfn.XLOOKUP(Y$1&amp;$R284,$C$3:$C$1662&amp;$D$3:$D$1662,$E$3:$E$1662,0,0,1)</f>
        <v>36000</v>
      </c>
      <c r="Z284" s="2" cm="1">
        <f t="array" ref="Z284">_xlfn.XLOOKUP(Z$1&amp;$R284,$C$3:$C$1662&amp;$D$3:$D$1662,$E$3:$E$1662,0,0,1)</f>
        <v>8300</v>
      </c>
      <c r="AA284" s="2" cm="1">
        <f t="array" ref="AA284">_xlfn.XLOOKUP(AA$1&amp;$R284,$C$3:$C$1662&amp;$D$3:$D$1662,$E$3:$E$1662,0,0,1)</f>
        <v>20900</v>
      </c>
      <c r="AB284" s="2" cm="1">
        <f t="array" ref="AB284">_xlfn.XLOOKUP(AB$1&amp;$R284,$C$3:$C$1662&amp;$D$3:$D$1662,$E$3:$E$1662,0,0,1)</f>
        <v>9900</v>
      </c>
      <c r="AC284" s="2" cm="1">
        <f t="array" ref="AC284">_xlfn.XLOOKUP(AC$1&amp;$R284,$C$3:$C$1662&amp;$D$3:$D$1662,$E$3:$E$1662,0,0,1)</f>
        <v>9000</v>
      </c>
    </row>
    <row r="285" spans="3:29" x14ac:dyDescent="0.4">
      <c r="C285" t="s">
        <v>804</v>
      </c>
      <c r="D285" t="s">
        <v>486</v>
      </c>
      <c r="E285">
        <v>9000</v>
      </c>
      <c r="R285" t="s">
        <v>169</v>
      </c>
      <c r="S285" s="2">
        <f t="shared" si="25"/>
        <v>9697900</v>
      </c>
      <c r="T285" s="2">
        <f t="shared" si="27"/>
        <v>8406200</v>
      </c>
      <c r="U285" s="2">
        <f t="shared" si="27"/>
        <v>11606900</v>
      </c>
      <c r="V285" s="2">
        <f t="shared" si="27"/>
        <v>9095100</v>
      </c>
      <c r="W285" s="2">
        <f t="shared" si="27"/>
        <v>10227400</v>
      </c>
      <c r="X285" s="2">
        <f t="shared" si="27"/>
        <v>9153900</v>
      </c>
      <c r="Y285" s="2" cm="1">
        <f t="array" ref="Y285">_xlfn.XLOOKUP(Y$1&amp;$R285,$C$3:$C$1662&amp;$D$3:$D$1662,$E$3:$E$1662,0,0,1)</f>
        <v>13100</v>
      </c>
      <c r="Z285" s="2" cm="1">
        <f t="array" ref="Z285">_xlfn.XLOOKUP(Z$1&amp;$R285,$C$3:$C$1662&amp;$D$3:$D$1662,$E$3:$E$1662,0,0,1)</f>
        <v>8400</v>
      </c>
      <c r="AA285" s="2" cm="1">
        <f t="array" ref="AA285">_xlfn.XLOOKUP(AA$1&amp;$R285,$C$3:$C$1662&amp;$D$3:$D$1662,$E$3:$E$1662,0,0,1)</f>
        <v>19800</v>
      </c>
      <c r="AB285" s="2" cm="1">
        <f t="array" ref="AB285">_xlfn.XLOOKUP(AB$1&amp;$R285,$C$3:$C$1662&amp;$D$3:$D$1662,$E$3:$E$1662,0,0,1)</f>
        <v>8000</v>
      </c>
      <c r="AC285" s="2" cm="1">
        <f t="array" ref="AC285">_xlfn.XLOOKUP(AC$1&amp;$R285,$C$3:$C$1662&amp;$D$3:$D$1662,$E$3:$E$1662,0,0,1)</f>
        <v>19000</v>
      </c>
    </row>
    <row r="286" spans="3:29" x14ac:dyDescent="0.4">
      <c r="C286" t="s">
        <v>804</v>
      </c>
      <c r="D286" t="s">
        <v>487</v>
      </c>
      <c r="E286">
        <v>19000</v>
      </c>
      <c r="R286" t="s">
        <v>52</v>
      </c>
      <c r="S286" s="2">
        <f t="shared" si="25"/>
        <v>9714840</v>
      </c>
      <c r="T286" s="2">
        <f t="shared" si="27"/>
        <v>8418800</v>
      </c>
      <c r="U286" s="2">
        <f t="shared" si="27"/>
        <v>11626300</v>
      </c>
      <c r="V286" s="2">
        <f t="shared" si="27"/>
        <v>9129700</v>
      </c>
      <c r="W286" s="2">
        <f t="shared" si="27"/>
        <v>10235400</v>
      </c>
      <c r="X286" s="2">
        <f t="shared" si="27"/>
        <v>9164000</v>
      </c>
      <c r="Y286" s="2" cm="1">
        <f t="array" ref="Y286">_xlfn.XLOOKUP(Y$1&amp;$R286,$C$3:$C$1662&amp;$D$3:$D$1662,$E$3:$E$1662,0,0,1)</f>
        <v>12600</v>
      </c>
      <c r="Z286" s="2" cm="1">
        <f t="array" ref="Z286">_xlfn.XLOOKUP(Z$1&amp;$R286,$C$3:$C$1662&amp;$D$3:$D$1662,$E$3:$E$1662,0,0,1)</f>
        <v>19400</v>
      </c>
      <c r="AA286" s="2" cm="1">
        <f t="array" ref="AA286">_xlfn.XLOOKUP(AA$1&amp;$R286,$C$3:$C$1662&amp;$D$3:$D$1662,$E$3:$E$1662,0,0,1)</f>
        <v>34600</v>
      </c>
      <c r="AB286" s="2" cm="1">
        <f t="array" ref="AB286">_xlfn.XLOOKUP(AB$1&amp;$R286,$C$3:$C$1662&amp;$D$3:$D$1662,$E$3:$E$1662,0,0,1)</f>
        <v>8000</v>
      </c>
      <c r="AC286" s="2" cm="1">
        <f t="array" ref="AC286">_xlfn.XLOOKUP(AC$1&amp;$R286,$C$3:$C$1662&amp;$D$3:$D$1662,$E$3:$E$1662,0,0,1)</f>
        <v>10100</v>
      </c>
    </row>
    <row r="287" spans="3:29" x14ac:dyDescent="0.4">
      <c r="C287" t="s">
        <v>804</v>
      </c>
      <c r="D287" t="s">
        <v>488</v>
      </c>
      <c r="E287">
        <v>10100</v>
      </c>
      <c r="R287" t="s">
        <v>72</v>
      </c>
      <c r="S287" s="2">
        <f t="shared" si="25"/>
        <v>9726760</v>
      </c>
      <c r="T287" s="2">
        <f t="shared" si="27"/>
        <v>8427800</v>
      </c>
      <c r="U287" s="2">
        <f t="shared" si="27"/>
        <v>11638100</v>
      </c>
      <c r="V287" s="2">
        <f t="shared" si="27"/>
        <v>9148800</v>
      </c>
      <c r="W287" s="2">
        <f t="shared" si="27"/>
        <v>10246300</v>
      </c>
      <c r="X287" s="2">
        <f t="shared" si="27"/>
        <v>9172800</v>
      </c>
      <c r="Y287" s="2" cm="1">
        <f t="array" ref="Y287">_xlfn.XLOOKUP(Y$1&amp;$R287,$C$3:$C$1662&amp;$D$3:$D$1662,$E$3:$E$1662,0,0,1)</f>
        <v>9000</v>
      </c>
      <c r="Z287" s="2" cm="1">
        <f t="array" ref="Z287">_xlfn.XLOOKUP(Z$1&amp;$R287,$C$3:$C$1662&amp;$D$3:$D$1662,$E$3:$E$1662,0,0,1)</f>
        <v>11800</v>
      </c>
      <c r="AA287" s="2" cm="1">
        <f t="array" ref="AA287">_xlfn.XLOOKUP(AA$1&amp;$R287,$C$3:$C$1662&amp;$D$3:$D$1662,$E$3:$E$1662,0,0,1)</f>
        <v>19100</v>
      </c>
      <c r="AB287" s="2" cm="1">
        <f t="array" ref="AB287">_xlfn.XLOOKUP(AB$1&amp;$R287,$C$3:$C$1662&amp;$D$3:$D$1662,$E$3:$E$1662,0,0,1)</f>
        <v>10900</v>
      </c>
      <c r="AC287" s="2" cm="1">
        <f t="array" ref="AC287">_xlfn.XLOOKUP(AC$1&amp;$R287,$C$3:$C$1662&amp;$D$3:$D$1662,$E$3:$E$1662,0,0,1)</f>
        <v>8800</v>
      </c>
    </row>
    <row r="288" spans="3:29" x14ac:dyDescent="0.4">
      <c r="C288" t="s">
        <v>804</v>
      </c>
      <c r="D288" t="s">
        <v>489</v>
      </c>
      <c r="E288">
        <v>8800</v>
      </c>
      <c r="R288" t="s">
        <v>277</v>
      </c>
      <c r="S288" s="2">
        <f t="shared" si="25"/>
        <v>9753860</v>
      </c>
      <c r="T288" s="2">
        <f t="shared" si="27"/>
        <v>8499600</v>
      </c>
      <c r="U288" s="2">
        <f t="shared" si="27"/>
        <v>11650800</v>
      </c>
      <c r="V288" s="2">
        <f t="shared" si="27"/>
        <v>9177000</v>
      </c>
      <c r="W288" s="2">
        <f t="shared" si="27"/>
        <v>10259300</v>
      </c>
      <c r="X288" s="2">
        <f t="shared" si="27"/>
        <v>9182600</v>
      </c>
      <c r="Y288" s="2" cm="1">
        <f t="array" ref="Y288">_xlfn.XLOOKUP(Y$1&amp;$R288,$C$3:$C$1662&amp;$D$3:$D$1662,$E$3:$E$1662,0,0,1)</f>
        <v>71800</v>
      </c>
      <c r="Z288" s="2" cm="1">
        <f t="array" ref="Z288">_xlfn.XLOOKUP(Z$1&amp;$R288,$C$3:$C$1662&amp;$D$3:$D$1662,$E$3:$E$1662,0,0,1)</f>
        <v>12700</v>
      </c>
      <c r="AA288" s="2" cm="1">
        <f t="array" ref="AA288">_xlfn.XLOOKUP(AA$1&amp;$R288,$C$3:$C$1662&amp;$D$3:$D$1662,$E$3:$E$1662,0,0,1)</f>
        <v>28200</v>
      </c>
      <c r="AB288" s="2" cm="1">
        <f t="array" ref="AB288">_xlfn.XLOOKUP(AB$1&amp;$R288,$C$3:$C$1662&amp;$D$3:$D$1662,$E$3:$E$1662,0,0,1)</f>
        <v>13000</v>
      </c>
      <c r="AC288" s="2" cm="1">
        <f t="array" ref="AC288">_xlfn.XLOOKUP(AC$1&amp;$R288,$C$3:$C$1662&amp;$D$3:$D$1662,$E$3:$E$1662,0,0,1)</f>
        <v>9800</v>
      </c>
    </row>
    <row r="289" spans="3:29" x14ac:dyDescent="0.4">
      <c r="C289" t="s">
        <v>804</v>
      </c>
      <c r="D289" t="s">
        <v>490</v>
      </c>
      <c r="E289">
        <v>9800</v>
      </c>
      <c r="R289" t="s">
        <v>56</v>
      </c>
      <c r="S289" s="2">
        <f t="shared" si="25"/>
        <v>9768160</v>
      </c>
      <c r="T289" s="2">
        <f t="shared" si="27"/>
        <v>8510300</v>
      </c>
      <c r="U289" s="2">
        <f t="shared" si="27"/>
        <v>11670600</v>
      </c>
      <c r="V289" s="2">
        <f t="shared" si="27"/>
        <v>9192700</v>
      </c>
      <c r="W289" s="2">
        <f t="shared" si="27"/>
        <v>10265200</v>
      </c>
      <c r="X289" s="2">
        <f t="shared" si="27"/>
        <v>9202000</v>
      </c>
      <c r="Y289" s="2" cm="1">
        <f t="array" ref="Y289">_xlfn.XLOOKUP(Y$1&amp;$R289,$C$3:$C$1662&amp;$D$3:$D$1662,$E$3:$E$1662,0,0,1)</f>
        <v>10700</v>
      </c>
      <c r="Z289" s="2" cm="1">
        <f t="array" ref="Z289">_xlfn.XLOOKUP(Z$1&amp;$R289,$C$3:$C$1662&amp;$D$3:$D$1662,$E$3:$E$1662,0,0,1)</f>
        <v>19800</v>
      </c>
      <c r="AA289" s="2" cm="1">
        <f t="array" ref="AA289">_xlfn.XLOOKUP(AA$1&amp;$R289,$C$3:$C$1662&amp;$D$3:$D$1662,$E$3:$E$1662,0,0,1)</f>
        <v>15700</v>
      </c>
      <c r="AB289" s="2" cm="1">
        <f t="array" ref="AB289">_xlfn.XLOOKUP(AB$1&amp;$R289,$C$3:$C$1662&amp;$D$3:$D$1662,$E$3:$E$1662,0,0,1)</f>
        <v>5900</v>
      </c>
      <c r="AC289" s="2" cm="1">
        <f t="array" ref="AC289">_xlfn.XLOOKUP(AC$1&amp;$R289,$C$3:$C$1662&amp;$D$3:$D$1662,$E$3:$E$1662,0,0,1)</f>
        <v>19400</v>
      </c>
    </row>
    <row r="290" spans="3:29" x14ac:dyDescent="0.4">
      <c r="C290" t="s">
        <v>804</v>
      </c>
      <c r="D290" t="s">
        <v>491</v>
      </c>
      <c r="E290">
        <v>19400</v>
      </c>
      <c r="R290" t="s">
        <v>35</v>
      </c>
      <c r="S290" s="2">
        <f t="shared" si="25"/>
        <v>9789720</v>
      </c>
      <c r="T290" s="2">
        <f t="shared" si="27"/>
        <v>8526900</v>
      </c>
      <c r="U290" s="2">
        <f t="shared" si="27"/>
        <v>11681300</v>
      </c>
      <c r="V290" s="2">
        <f t="shared" si="27"/>
        <v>9233800</v>
      </c>
      <c r="W290" s="2">
        <f t="shared" si="27"/>
        <v>10274800</v>
      </c>
      <c r="X290" s="2">
        <f t="shared" si="27"/>
        <v>9231800</v>
      </c>
      <c r="Y290" s="2" cm="1">
        <f t="array" ref="Y290">_xlfn.XLOOKUP(Y$1&amp;$R290,$C$3:$C$1662&amp;$D$3:$D$1662,$E$3:$E$1662,0,0,1)</f>
        <v>16600</v>
      </c>
      <c r="Z290" s="2" cm="1">
        <f t="array" ref="Z290">_xlfn.XLOOKUP(Z$1&amp;$R290,$C$3:$C$1662&amp;$D$3:$D$1662,$E$3:$E$1662,0,0,1)</f>
        <v>10700</v>
      </c>
      <c r="AA290" s="2" cm="1">
        <f t="array" ref="AA290">_xlfn.XLOOKUP(AA$1&amp;$R290,$C$3:$C$1662&amp;$D$3:$D$1662,$E$3:$E$1662,0,0,1)</f>
        <v>41100</v>
      </c>
      <c r="AB290" s="2" cm="1">
        <f t="array" ref="AB290">_xlfn.XLOOKUP(AB$1&amp;$R290,$C$3:$C$1662&amp;$D$3:$D$1662,$E$3:$E$1662,0,0,1)</f>
        <v>9600</v>
      </c>
      <c r="AC290" s="2" cm="1">
        <f t="array" ref="AC290">_xlfn.XLOOKUP(AC$1&amp;$R290,$C$3:$C$1662&amp;$D$3:$D$1662,$E$3:$E$1662,0,0,1)</f>
        <v>29800</v>
      </c>
    </row>
    <row r="291" spans="3:29" x14ac:dyDescent="0.4">
      <c r="C291" t="s">
        <v>804</v>
      </c>
      <c r="D291" t="s">
        <v>492</v>
      </c>
      <c r="E291">
        <v>29800</v>
      </c>
      <c r="R291" t="s">
        <v>309</v>
      </c>
      <c r="S291" s="2">
        <f t="shared" si="25"/>
        <v>9804080</v>
      </c>
      <c r="T291" s="2">
        <f t="shared" si="27"/>
        <v>8534900</v>
      </c>
      <c r="U291" s="2">
        <f t="shared" si="27"/>
        <v>11705900</v>
      </c>
      <c r="V291" s="2">
        <f t="shared" si="27"/>
        <v>9252400</v>
      </c>
      <c r="W291" s="2">
        <f t="shared" si="27"/>
        <v>10289100</v>
      </c>
      <c r="X291" s="2">
        <f t="shared" si="27"/>
        <v>9238100</v>
      </c>
      <c r="Y291" s="2" cm="1">
        <f t="array" ref="Y291">_xlfn.XLOOKUP(Y$1&amp;$R291,$C$3:$C$1662&amp;$D$3:$D$1662,$E$3:$E$1662,0,0,1)</f>
        <v>8000</v>
      </c>
      <c r="Z291" s="2" cm="1">
        <f t="array" ref="Z291">_xlfn.XLOOKUP(Z$1&amp;$R291,$C$3:$C$1662&amp;$D$3:$D$1662,$E$3:$E$1662,0,0,1)</f>
        <v>24600</v>
      </c>
      <c r="AA291" s="2" cm="1">
        <f t="array" ref="AA291">_xlfn.XLOOKUP(AA$1&amp;$R291,$C$3:$C$1662&amp;$D$3:$D$1662,$E$3:$E$1662,0,0,1)</f>
        <v>18600</v>
      </c>
      <c r="AB291" s="2" cm="1">
        <f t="array" ref="AB291">_xlfn.XLOOKUP(AB$1&amp;$R291,$C$3:$C$1662&amp;$D$3:$D$1662,$E$3:$E$1662,0,0,1)</f>
        <v>14300</v>
      </c>
      <c r="AC291" s="2" cm="1">
        <f t="array" ref="AC291">_xlfn.XLOOKUP(AC$1&amp;$R291,$C$3:$C$1662&amp;$D$3:$D$1662,$E$3:$E$1662,0,0,1)</f>
        <v>6300</v>
      </c>
    </row>
    <row r="292" spans="3:29" x14ac:dyDescent="0.4">
      <c r="C292" t="s">
        <v>804</v>
      </c>
      <c r="D292" t="s">
        <v>493</v>
      </c>
      <c r="E292">
        <v>6300</v>
      </c>
      <c r="R292" t="s">
        <v>278</v>
      </c>
      <c r="S292" s="2">
        <f t="shared" si="25"/>
        <v>9818040</v>
      </c>
      <c r="T292" s="2">
        <f t="shared" ref="T292:X307" si="28">T291+Y292</f>
        <v>8545200</v>
      </c>
      <c r="U292" s="2">
        <f t="shared" si="28"/>
        <v>11717400</v>
      </c>
      <c r="V292" s="2">
        <f t="shared" si="28"/>
        <v>9282400</v>
      </c>
      <c r="W292" s="2">
        <f t="shared" si="28"/>
        <v>10298300</v>
      </c>
      <c r="X292" s="2">
        <f t="shared" si="28"/>
        <v>9246900</v>
      </c>
      <c r="Y292" s="2" cm="1">
        <f t="array" ref="Y292">_xlfn.XLOOKUP(Y$1&amp;$R292,$C$3:$C$1662&amp;$D$3:$D$1662,$E$3:$E$1662,0,0,1)</f>
        <v>10300</v>
      </c>
      <c r="Z292" s="2" cm="1">
        <f t="array" ref="Z292">_xlfn.XLOOKUP(Z$1&amp;$R292,$C$3:$C$1662&amp;$D$3:$D$1662,$E$3:$E$1662,0,0,1)</f>
        <v>11500</v>
      </c>
      <c r="AA292" s="2" cm="1">
        <f t="array" ref="AA292">_xlfn.XLOOKUP(AA$1&amp;$R292,$C$3:$C$1662&amp;$D$3:$D$1662,$E$3:$E$1662,0,0,1)</f>
        <v>30000</v>
      </c>
      <c r="AB292" s="2" cm="1">
        <f t="array" ref="AB292">_xlfn.XLOOKUP(AB$1&amp;$R292,$C$3:$C$1662&amp;$D$3:$D$1662,$E$3:$E$1662,0,0,1)</f>
        <v>9200</v>
      </c>
      <c r="AC292" s="2" cm="1">
        <f t="array" ref="AC292">_xlfn.XLOOKUP(AC$1&amp;$R292,$C$3:$C$1662&amp;$D$3:$D$1662,$E$3:$E$1662,0,0,1)</f>
        <v>8800</v>
      </c>
    </row>
    <row r="293" spans="3:29" x14ac:dyDescent="0.4">
      <c r="C293" t="s">
        <v>804</v>
      </c>
      <c r="D293" t="s">
        <v>494</v>
      </c>
      <c r="E293">
        <v>8800</v>
      </c>
      <c r="R293" t="s">
        <v>262</v>
      </c>
      <c r="S293" s="2">
        <f t="shared" si="25"/>
        <v>9837120</v>
      </c>
      <c r="T293" s="2">
        <f t="shared" si="28"/>
        <v>8567300</v>
      </c>
      <c r="U293" s="2">
        <f t="shared" si="28"/>
        <v>11733100</v>
      </c>
      <c r="V293" s="2">
        <f t="shared" si="28"/>
        <v>9298700</v>
      </c>
      <c r="W293" s="2">
        <f t="shared" si="28"/>
        <v>10313000</v>
      </c>
      <c r="X293" s="2">
        <f t="shared" si="28"/>
        <v>9273500</v>
      </c>
      <c r="Y293" s="2" cm="1">
        <f t="array" ref="Y293">_xlfn.XLOOKUP(Y$1&amp;$R293,$C$3:$C$1662&amp;$D$3:$D$1662,$E$3:$E$1662,0,0,1)</f>
        <v>22100</v>
      </c>
      <c r="Z293" s="2" cm="1">
        <f t="array" ref="Z293">_xlfn.XLOOKUP(Z$1&amp;$R293,$C$3:$C$1662&amp;$D$3:$D$1662,$E$3:$E$1662,0,0,1)</f>
        <v>15700</v>
      </c>
      <c r="AA293" s="2" cm="1">
        <f t="array" ref="AA293">_xlfn.XLOOKUP(AA$1&amp;$R293,$C$3:$C$1662&amp;$D$3:$D$1662,$E$3:$E$1662,0,0,1)</f>
        <v>16300</v>
      </c>
      <c r="AB293" s="2" cm="1">
        <f t="array" ref="AB293">_xlfn.XLOOKUP(AB$1&amp;$R293,$C$3:$C$1662&amp;$D$3:$D$1662,$E$3:$E$1662,0,0,1)</f>
        <v>14700</v>
      </c>
      <c r="AC293" s="2" cm="1">
        <f t="array" ref="AC293">_xlfn.XLOOKUP(AC$1&amp;$R293,$C$3:$C$1662&amp;$D$3:$D$1662,$E$3:$E$1662,0,0,1)</f>
        <v>26600</v>
      </c>
    </row>
    <row r="294" spans="3:29" x14ac:dyDescent="0.4">
      <c r="C294" t="s">
        <v>804</v>
      </c>
      <c r="D294" t="s">
        <v>495</v>
      </c>
      <c r="E294">
        <v>26600</v>
      </c>
      <c r="R294" t="s">
        <v>16</v>
      </c>
      <c r="S294" s="2">
        <f t="shared" si="25"/>
        <v>9854400</v>
      </c>
      <c r="T294" s="2">
        <f t="shared" si="28"/>
        <v>8588000</v>
      </c>
      <c r="U294" s="2">
        <f t="shared" si="28"/>
        <v>11759800</v>
      </c>
      <c r="V294" s="2">
        <f t="shared" si="28"/>
        <v>9318800</v>
      </c>
      <c r="W294" s="2">
        <f t="shared" si="28"/>
        <v>10320100</v>
      </c>
      <c r="X294" s="2">
        <f t="shared" si="28"/>
        <v>9285300</v>
      </c>
      <c r="Y294" s="2" cm="1">
        <f t="array" ref="Y294">_xlfn.XLOOKUP(Y$1&amp;$R294,$C$3:$C$1662&amp;$D$3:$D$1662,$E$3:$E$1662,0,0,1)</f>
        <v>20700</v>
      </c>
      <c r="Z294" s="2" cm="1">
        <f t="array" ref="Z294">_xlfn.XLOOKUP(Z$1&amp;$R294,$C$3:$C$1662&amp;$D$3:$D$1662,$E$3:$E$1662,0,0,1)</f>
        <v>26700</v>
      </c>
      <c r="AA294" s="2" cm="1">
        <f t="array" ref="AA294">_xlfn.XLOOKUP(AA$1&amp;$R294,$C$3:$C$1662&amp;$D$3:$D$1662,$E$3:$E$1662,0,0,1)</f>
        <v>20100</v>
      </c>
      <c r="AB294" s="2" cm="1">
        <f t="array" ref="AB294">_xlfn.XLOOKUP(AB$1&amp;$R294,$C$3:$C$1662&amp;$D$3:$D$1662,$E$3:$E$1662,0,0,1)</f>
        <v>7100</v>
      </c>
      <c r="AC294" s="2" cm="1">
        <f t="array" ref="AC294">_xlfn.XLOOKUP(AC$1&amp;$R294,$C$3:$C$1662&amp;$D$3:$D$1662,$E$3:$E$1662,0,0,1)</f>
        <v>11800</v>
      </c>
    </row>
    <row r="295" spans="3:29" x14ac:dyDescent="0.4">
      <c r="C295" t="s">
        <v>804</v>
      </c>
      <c r="D295" t="s">
        <v>496</v>
      </c>
      <c r="E295">
        <v>11800</v>
      </c>
      <c r="R295" t="s">
        <v>104</v>
      </c>
      <c r="S295" s="2">
        <f t="shared" si="25"/>
        <v>9867280</v>
      </c>
      <c r="T295" s="2">
        <f t="shared" si="28"/>
        <v>8606000</v>
      </c>
      <c r="U295" s="2">
        <f t="shared" si="28"/>
        <v>11769300</v>
      </c>
      <c r="V295" s="2">
        <f t="shared" si="28"/>
        <v>9327600</v>
      </c>
      <c r="W295" s="2">
        <f t="shared" si="28"/>
        <v>10334500</v>
      </c>
      <c r="X295" s="2">
        <f t="shared" si="28"/>
        <v>9299000</v>
      </c>
      <c r="Y295" s="2" cm="1">
        <f t="array" ref="Y295">_xlfn.XLOOKUP(Y$1&amp;$R295,$C$3:$C$1662&amp;$D$3:$D$1662,$E$3:$E$1662,0,0,1)</f>
        <v>18000</v>
      </c>
      <c r="Z295" s="2" cm="1">
        <f t="array" ref="Z295">_xlfn.XLOOKUP(Z$1&amp;$R295,$C$3:$C$1662&amp;$D$3:$D$1662,$E$3:$E$1662,0,0,1)</f>
        <v>9500</v>
      </c>
      <c r="AA295" s="2" cm="1">
        <f t="array" ref="AA295">_xlfn.XLOOKUP(AA$1&amp;$R295,$C$3:$C$1662&amp;$D$3:$D$1662,$E$3:$E$1662,0,0,1)</f>
        <v>8800</v>
      </c>
      <c r="AB295" s="2" cm="1">
        <f t="array" ref="AB295">_xlfn.XLOOKUP(AB$1&amp;$R295,$C$3:$C$1662&amp;$D$3:$D$1662,$E$3:$E$1662,0,0,1)</f>
        <v>14400</v>
      </c>
      <c r="AC295" s="2" cm="1">
        <f t="array" ref="AC295">_xlfn.XLOOKUP(AC$1&amp;$R295,$C$3:$C$1662&amp;$D$3:$D$1662,$E$3:$E$1662,0,0,1)</f>
        <v>13700</v>
      </c>
    </row>
    <row r="296" spans="3:29" x14ac:dyDescent="0.4">
      <c r="C296" t="s">
        <v>804</v>
      </c>
      <c r="D296" t="s">
        <v>497</v>
      </c>
      <c r="E296">
        <v>13700</v>
      </c>
      <c r="R296" t="s">
        <v>130</v>
      </c>
      <c r="S296" s="2">
        <f t="shared" si="25"/>
        <v>9887740</v>
      </c>
      <c r="T296" s="2">
        <f t="shared" si="28"/>
        <v>8616700</v>
      </c>
      <c r="U296" s="2">
        <f t="shared" si="28"/>
        <v>11793800</v>
      </c>
      <c r="V296" s="2">
        <f t="shared" si="28"/>
        <v>9370000</v>
      </c>
      <c r="W296" s="2">
        <f t="shared" si="28"/>
        <v>10352300</v>
      </c>
      <c r="X296" s="2">
        <f t="shared" si="28"/>
        <v>9305900</v>
      </c>
      <c r="Y296" s="2" cm="1">
        <f t="array" ref="Y296">_xlfn.XLOOKUP(Y$1&amp;$R296,$C$3:$C$1662&amp;$D$3:$D$1662,$E$3:$E$1662,0,0,1)</f>
        <v>10700</v>
      </c>
      <c r="Z296" s="2" cm="1">
        <f t="array" ref="Z296">_xlfn.XLOOKUP(Z$1&amp;$R296,$C$3:$C$1662&amp;$D$3:$D$1662,$E$3:$E$1662,0,0,1)</f>
        <v>24500</v>
      </c>
      <c r="AA296" s="2" cm="1">
        <f t="array" ref="AA296">_xlfn.XLOOKUP(AA$1&amp;$R296,$C$3:$C$1662&amp;$D$3:$D$1662,$E$3:$E$1662,0,0,1)</f>
        <v>42400</v>
      </c>
      <c r="AB296" s="2" cm="1">
        <f t="array" ref="AB296">_xlfn.XLOOKUP(AB$1&amp;$R296,$C$3:$C$1662&amp;$D$3:$D$1662,$E$3:$E$1662,0,0,1)</f>
        <v>17800</v>
      </c>
      <c r="AC296" s="2" cm="1">
        <f t="array" ref="AC296">_xlfn.XLOOKUP(AC$1&amp;$R296,$C$3:$C$1662&amp;$D$3:$D$1662,$E$3:$E$1662,0,0,1)</f>
        <v>6900</v>
      </c>
    </row>
    <row r="297" spans="3:29" x14ac:dyDescent="0.4">
      <c r="C297" t="s">
        <v>804</v>
      </c>
      <c r="D297" t="s">
        <v>498</v>
      </c>
      <c r="E297">
        <v>6900</v>
      </c>
      <c r="R297" t="s">
        <v>73</v>
      </c>
      <c r="S297" s="2">
        <f t="shared" si="25"/>
        <v>9910400</v>
      </c>
      <c r="T297" s="2">
        <f t="shared" si="28"/>
        <v>8632400</v>
      </c>
      <c r="U297" s="2">
        <f t="shared" si="28"/>
        <v>11803900</v>
      </c>
      <c r="V297" s="2">
        <f t="shared" si="28"/>
        <v>9433400</v>
      </c>
      <c r="W297" s="2">
        <f t="shared" si="28"/>
        <v>10368100</v>
      </c>
      <c r="X297" s="2">
        <f t="shared" si="28"/>
        <v>9314200</v>
      </c>
      <c r="Y297" s="2" cm="1">
        <f t="array" ref="Y297">_xlfn.XLOOKUP(Y$1&amp;$R297,$C$3:$C$1662&amp;$D$3:$D$1662,$E$3:$E$1662,0,0,1)</f>
        <v>15700</v>
      </c>
      <c r="Z297" s="2" cm="1">
        <f t="array" ref="Z297">_xlfn.XLOOKUP(Z$1&amp;$R297,$C$3:$C$1662&amp;$D$3:$D$1662,$E$3:$E$1662,0,0,1)</f>
        <v>10100</v>
      </c>
      <c r="AA297" s="2" cm="1">
        <f t="array" ref="AA297">_xlfn.XLOOKUP(AA$1&amp;$R297,$C$3:$C$1662&amp;$D$3:$D$1662,$E$3:$E$1662,0,0,1)</f>
        <v>63400</v>
      </c>
      <c r="AB297" s="2" cm="1">
        <f t="array" ref="AB297">_xlfn.XLOOKUP(AB$1&amp;$R297,$C$3:$C$1662&amp;$D$3:$D$1662,$E$3:$E$1662,0,0,1)</f>
        <v>15800</v>
      </c>
      <c r="AC297" s="2" cm="1">
        <f t="array" ref="AC297">_xlfn.XLOOKUP(AC$1&amp;$R297,$C$3:$C$1662&amp;$D$3:$D$1662,$E$3:$E$1662,0,0,1)</f>
        <v>8300</v>
      </c>
    </row>
    <row r="298" spans="3:29" x14ac:dyDescent="0.4">
      <c r="C298" t="s">
        <v>804</v>
      </c>
      <c r="D298" t="s">
        <v>499</v>
      </c>
      <c r="E298">
        <v>8300</v>
      </c>
      <c r="R298" t="s">
        <v>10</v>
      </c>
      <c r="S298" s="2">
        <f t="shared" si="25"/>
        <v>9929780</v>
      </c>
      <c r="T298" s="2">
        <f t="shared" si="28"/>
        <v>8645900</v>
      </c>
      <c r="U298" s="2">
        <f t="shared" si="28"/>
        <v>11829600</v>
      </c>
      <c r="V298" s="2">
        <f t="shared" si="28"/>
        <v>9459800</v>
      </c>
      <c r="W298" s="2">
        <f t="shared" si="28"/>
        <v>10379900</v>
      </c>
      <c r="X298" s="2">
        <f t="shared" si="28"/>
        <v>9333700</v>
      </c>
      <c r="Y298" s="2" cm="1">
        <f t="array" ref="Y298">_xlfn.XLOOKUP(Y$1&amp;$R298,$C$3:$C$1662&amp;$D$3:$D$1662,$E$3:$E$1662,0,0,1)</f>
        <v>13500</v>
      </c>
      <c r="Z298" s="2" cm="1">
        <f t="array" ref="Z298">_xlfn.XLOOKUP(Z$1&amp;$R298,$C$3:$C$1662&amp;$D$3:$D$1662,$E$3:$E$1662,0,0,1)</f>
        <v>25700</v>
      </c>
      <c r="AA298" s="2" cm="1">
        <f t="array" ref="AA298">_xlfn.XLOOKUP(AA$1&amp;$R298,$C$3:$C$1662&amp;$D$3:$D$1662,$E$3:$E$1662,0,0,1)</f>
        <v>26400</v>
      </c>
      <c r="AB298" s="2" cm="1">
        <f t="array" ref="AB298">_xlfn.XLOOKUP(AB$1&amp;$R298,$C$3:$C$1662&amp;$D$3:$D$1662,$E$3:$E$1662,0,0,1)</f>
        <v>11800</v>
      </c>
      <c r="AC298" s="2" cm="1">
        <f t="array" ref="AC298">_xlfn.XLOOKUP(AC$1&amp;$R298,$C$3:$C$1662&amp;$D$3:$D$1662,$E$3:$E$1662,0,0,1)</f>
        <v>19500</v>
      </c>
    </row>
    <row r="299" spans="3:29" x14ac:dyDescent="0.4">
      <c r="C299" t="s">
        <v>804</v>
      </c>
      <c r="D299" t="s">
        <v>500</v>
      </c>
      <c r="E299">
        <v>19500</v>
      </c>
      <c r="R299" t="s">
        <v>215</v>
      </c>
      <c r="S299" s="2">
        <f t="shared" si="25"/>
        <v>9943000</v>
      </c>
      <c r="T299" s="2">
        <f t="shared" si="28"/>
        <v>8666700</v>
      </c>
      <c r="U299" s="2">
        <f t="shared" si="28"/>
        <v>11838300</v>
      </c>
      <c r="V299" s="2">
        <f t="shared" si="28"/>
        <v>9477800</v>
      </c>
      <c r="W299" s="2">
        <f t="shared" si="28"/>
        <v>10389600</v>
      </c>
      <c r="X299" s="2">
        <f t="shared" si="28"/>
        <v>9342600</v>
      </c>
      <c r="Y299" s="2" cm="1">
        <f t="array" ref="Y299">_xlfn.XLOOKUP(Y$1&amp;$R299,$C$3:$C$1662&amp;$D$3:$D$1662,$E$3:$E$1662,0,0,1)</f>
        <v>20800</v>
      </c>
      <c r="Z299" s="2" cm="1">
        <f t="array" ref="Z299">_xlfn.XLOOKUP(Z$1&amp;$R299,$C$3:$C$1662&amp;$D$3:$D$1662,$E$3:$E$1662,0,0,1)</f>
        <v>8700</v>
      </c>
      <c r="AA299" s="2" cm="1">
        <f t="array" ref="AA299">_xlfn.XLOOKUP(AA$1&amp;$R299,$C$3:$C$1662&amp;$D$3:$D$1662,$E$3:$E$1662,0,0,1)</f>
        <v>18000</v>
      </c>
      <c r="AB299" s="2" cm="1">
        <f t="array" ref="AB299">_xlfn.XLOOKUP(AB$1&amp;$R299,$C$3:$C$1662&amp;$D$3:$D$1662,$E$3:$E$1662,0,0,1)</f>
        <v>9700</v>
      </c>
      <c r="AC299" s="2" cm="1">
        <f t="array" ref="AC299">_xlfn.XLOOKUP(AC$1&amp;$R299,$C$3:$C$1662&amp;$D$3:$D$1662,$E$3:$E$1662,0,0,1)</f>
        <v>8900</v>
      </c>
    </row>
    <row r="300" spans="3:29" x14ac:dyDescent="0.4">
      <c r="C300" t="s">
        <v>804</v>
      </c>
      <c r="D300" t="s">
        <v>501</v>
      </c>
      <c r="E300">
        <v>8900</v>
      </c>
      <c r="R300" t="s">
        <v>227</v>
      </c>
      <c r="S300" s="2">
        <f t="shared" si="25"/>
        <v>9960460</v>
      </c>
      <c r="T300" s="2">
        <f t="shared" si="28"/>
        <v>8680400</v>
      </c>
      <c r="U300" s="2">
        <f t="shared" si="28"/>
        <v>11841100</v>
      </c>
      <c r="V300" s="2">
        <f t="shared" si="28"/>
        <v>9521400</v>
      </c>
      <c r="W300" s="2">
        <f t="shared" si="28"/>
        <v>10411300</v>
      </c>
      <c r="X300" s="2">
        <f t="shared" si="28"/>
        <v>9348100</v>
      </c>
      <c r="Y300" s="2" cm="1">
        <f t="array" ref="Y300">_xlfn.XLOOKUP(Y$1&amp;$R300,$C$3:$C$1662&amp;$D$3:$D$1662,$E$3:$E$1662,0,0,1)</f>
        <v>13700</v>
      </c>
      <c r="Z300" s="2" cm="1">
        <f t="array" ref="Z300">_xlfn.XLOOKUP(Z$1&amp;$R300,$C$3:$C$1662&amp;$D$3:$D$1662,$E$3:$E$1662,0,0,1)</f>
        <v>2800</v>
      </c>
      <c r="AA300" s="2" cm="1">
        <f t="array" ref="AA300">_xlfn.XLOOKUP(AA$1&amp;$R300,$C$3:$C$1662&amp;$D$3:$D$1662,$E$3:$E$1662,0,0,1)</f>
        <v>43600</v>
      </c>
      <c r="AB300" s="2" cm="1">
        <f t="array" ref="AB300">_xlfn.XLOOKUP(AB$1&amp;$R300,$C$3:$C$1662&amp;$D$3:$D$1662,$E$3:$E$1662,0,0,1)</f>
        <v>21700</v>
      </c>
      <c r="AC300" s="2" cm="1">
        <f t="array" ref="AC300">_xlfn.XLOOKUP(AC$1&amp;$R300,$C$3:$C$1662&amp;$D$3:$D$1662,$E$3:$E$1662,0,0,1)</f>
        <v>5500</v>
      </c>
    </row>
    <row r="301" spans="3:29" x14ac:dyDescent="0.4">
      <c r="C301" t="s">
        <v>804</v>
      </c>
      <c r="D301" t="s">
        <v>502</v>
      </c>
      <c r="E301">
        <v>5500</v>
      </c>
      <c r="R301" t="s">
        <v>235</v>
      </c>
      <c r="S301" s="2">
        <f t="shared" si="25"/>
        <v>9974100</v>
      </c>
      <c r="T301" s="2">
        <f t="shared" si="28"/>
        <v>8701400</v>
      </c>
      <c r="U301" s="2">
        <f t="shared" si="28"/>
        <v>11846300</v>
      </c>
      <c r="V301" s="2">
        <f t="shared" si="28"/>
        <v>9541900</v>
      </c>
      <c r="W301" s="2">
        <f t="shared" si="28"/>
        <v>10417000</v>
      </c>
      <c r="X301" s="2">
        <f t="shared" si="28"/>
        <v>9363900</v>
      </c>
      <c r="Y301" s="2" cm="1">
        <f t="array" ref="Y301">_xlfn.XLOOKUP(Y$1&amp;$R301,$C$3:$C$1662&amp;$D$3:$D$1662,$E$3:$E$1662,0,0,1)</f>
        <v>21000</v>
      </c>
      <c r="Z301" s="2" cm="1">
        <f t="array" ref="Z301">_xlfn.XLOOKUP(Z$1&amp;$R301,$C$3:$C$1662&amp;$D$3:$D$1662,$E$3:$E$1662,0,0,1)</f>
        <v>5200</v>
      </c>
      <c r="AA301" s="2" cm="1">
        <f t="array" ref="AA301">_xlfn.XLOOKUP(AA$1&amp;$R301,$C$3:$C$1662&amp;$D$3:$D$1662,$E$3:$E$1662,0,0,1)</f>
        <v>20500</v>
      </c>
      <c r="AB301" s="2" cm="1">
        <f t="array" ref="AB301">_xlfn.XLOOKUP(AB$1&amp;$R301,$C$3:$C$1662&amp;$D$3:$D$1662,$E$3:$E$1662,0,0,1)</f>
        <v>5700</v>
      </c>
      <c r="AC301" s="2" cm="1">
        <f t="array" ref="AC301">_xlfn.XLOOKUP(AC$1&amp;$R301,$C$3:$C$1662&amp;$D$3:$D$1662,$E$3:$E$1662,0,0,1)</f>
        <v>15800</v>
      </c>
    </row>
    <row r="302" spans="3:29" x14ac:dyDescent="0.4">
      <c r="C302" t="s">
        <v>804</v>
      </c>
      <c r="D302" t="s">
        <v>503</v>
      </c>
      <c r="E302">
        <v>15800</v>
      </c>
      <c r="R302" t="s">
        <v>14</v>
      </c>
      <c r="S302" s="2">
        <f t="shared" si="25"/>
        <v>9984440</v>
      </c>
      <c r="T302" s="2">
        <f t="shared" si="28"/>
        <v>8708200</v>
      </c>
      <c r="U302" s="2">
        <f t="shared" si="28"/>
        <v>11852600</v>
      </c>
      <c r="V302" s="2">
        <f t="shared" si="28"/>
        <v>9554100</v>
      </c>
      <c r="W302" s="2">
        <f t="shared" si="28"/>
        <v>10425800</v>
      </c>
      <c r="X302" s="2">
        <f t="shared" si="28"/>
        <v>9381500</v>
      </c>
      <c r="Y302" s="2" cm="1">
        <f t="array" ref="Y302">_xlfn.XLOOKUP(Y$1&amp;$R302,$C$3:$C$1662&amp;$D$3:$D$1662,$E$3:$E$1662,0,0,1)</f>
        <v>6800</v>
      </c>
      <c r="Z302" s="2" cm="1">
        <f t="array" ref="Z302">_xlfn.XLOOKUP(Z$1&amp;$R302,$C$3:$C$1662&amp;$D$3:$D$1662,$E$3:$E$1662,0,0,1)</f>
        <v>6300</v>
      </c>
      <c r="AA302" s="2" cm="1">
        <f t="array" ref="AA302">_xlfn.XLOOKUP(AA$1&amp;$R302,$C$3:$C$1662&amp;$D$3:$D$1662,$E$3:$E$1662,0,0,1)</f>
        <v>12200</v>
      </c>
      <c r="AB302" s="2" cm="1">
        <f t="array" ref="AB302">_xlfn.XLOOKUP(AB$1&amp;$R302,$C$3:$C$1662&amp;$D$3:$D$1662,$E$3:$E$1662,0,0,1)</f>
        <v>8800</v>
      </c>
      <c r="AC302" s="2" cm="1">
        <f t="array" ref="AC302">_xlfn.XLOOKUP(AC$1&amp;$R302,$C$3:$C$1662&amp;$D$3:$D$1662,$E$3:$E$1662,0,0,1)</f>
        <v>17600</v>
      </c>
    </row>
    <row r="303" spans="3:29" x14ac:dyDescent="0.4">
      <c r="C303" t="s">
        <v>804</v>
      </c>
      <c r="D303" t="s">
        <v>504</v>
      </c>
      <c r="E303">
        <v>17600</v>
      </c>
      <c r="R303" t="s">
        <v>3</v>
      </c>
      <c r="S303" s="2">
        <f t="shared" si="25"/>
        <v>10013760</v>
      </c>
      <c r="T303" s="2">
        <f t="shared" si="28"/>
        <v>8730400</v>
      </c>
      <c r="U303" s="2">
        <f t="shared" si="28"/>
        <v>11879400</v>
      </c>
      <c r="V303" s="2">
        <f t="shared" si="28"/>
        <v>9577000</v>
      </c>
      <c r="W303" s="2">
        <f t="shared" si="28"/>
        <v>10440600</v>
      </c>
      <c r="X303" s="2">
        <f t="shared" si="28"/>
        <v>9441400</v>
      </c>
      <c r="Y303" s="2" cm="1">
        <f t="array" ref="Y303">_xlfn.XLOOKUP(Y$1&amp;$R303,$C$3:$C$1662&amp;$D$3:$D$1662,$E$3:$E$1662,0,0,1)</f>
        <v>22200</v>
      </c>
      <c r="Z303" s="2" cm="1">
        <f t="array" ref="Z303">_xlfn.XLOOKUP(Z$1&amp;$R303,$C$3:$C$1662&amp;$D$3:$D$1662,$E$3:$E$1662,0,0,1)</f>
        <v>26800</v>
      </c>
      <c r="AA303" s="2" cm="1">
        <f t="array" ref="AA303">_xlfn.XLOOKUP(AA$1&amp;$R303,$C$3:$C$1662&amp;$D$3:$D$1662,$E$3:$E$1662,0,0,1)</f>
        <v>22900</v>
      </c>
      <c r="AB303" s="2" cm="1">
        <f t="array" ref="AB303">_xlfn.XLOOKUP(AB$1&amp;$R303,$C$3:$C$1662&amp;$D$3:$D$1662,$E$3:$E$1662,0,0,1)</f>
        <v>14800</v>
      </c>
      <c r="AC303" s="2" cm="1">
        <f t="array" ref="AC303">_xlfn.XLOOKUP(AC$1&amp;$R303,$C$3:$C$1662&amp;$D$3:$D$1662,$E$3:$E$1662,0,0,1)</f>
        <v>59900</v>
      </c>
    </row>
    <row r="304" spans="3:29" x14ac:dyDescent="0.4">
      <c r="C304" t="s">
        <v>804</v>
      </c>
      <c r="D304" t="s">
        <v>505</v>
      </c>
      <c r="E304">
        <v>59900</v>
      </c>
      <c r="R304" t="s">
        <v>355</v>
      </c>
      <c r="S304" s="2">
        <f t="shared" si="25"/>
        <v>10039760</v>
      </c>
      <c r="T304" s="2">
        <f t="shared" si="28"/>
        <v>8745700</v>
      </c>
      <c r="U304" s="2">
        <f t="shared" si="28"/>
        <v>11917100</v>
      </c>
      <c r="V304" s="2">
        <f t="shared" si="28"/>
        <v>9591700</v>
      </c>
      <c r="W304" s="2">
        <f t="shared" si="28"/>
        <v>10491400</v>
      </c>
      <c r="X304" s="2">
        <f t="shared" si="28"/>
        <v>9452900</v>
      </c>
      <c r="Y304" s="2" cm="1">
        <f t="array" ref="Y304">_xlfn.XLOOKUP(Y$1&amp;$R304,$C$3:$C$1662&amp;$D$3:$D$1662,$E$3:$E$1662,0,0,1)</f>
        <v>15300</v>
      </c>
      <c r="Z304" s="2" cm="1">
        <f t="array" ref="Z304">_xlfn.XLOOKUP(Z$1&amp;$R304,$C$3:$C$1662&amp;$D$3:$D$1662,$E$3:$E$1662,0,0,1)</f>
        <v>37700</v>
      </c>
      <c r="AA304" s="2" cm="1">
        <f t="array" ref="AA304">_xlfn.XLOOKUP(AA$1&amp;$R304,$C$3:$C$1662&amp;$D$3:$D$1662,$E$3:$E$1662,0,0,1)</f>
        <v>14700</v>
      </c>
      <c r="AB304" s="2" cm="1">
        <f t="array" ref="AB304">_xlfn.XLOOKUP(AB$1&amp;$R304,$C$3:$C$1662&amp;$D$3:$D$1662,$E$3:$E$1662,0,0,1)</f>
        <v>50800</v>
      </c>
      <c r="AC304" s="2" cm="1">
        <f t="array" ref="AC304">_xlfn.XLOOKUP(AC$1&amp;$R304,$C$3:$C$1662&amp;$D$3:$D$1662,$E$3:$E$1662,0,0,1)</f>
        <v>11500</v>
      </c>
    </row>
    <row r="305" spans="3:29" x14ac:dyDescent="0.4">
      <c r="C305" t="s">
        <v>804</v>
      </c>
      <c r="D305" t="s">
        <v>688</v>
      </c>
      <c r="E305">
        <v>11500</v>
      </c>
      <c r="R305" t="s">
        <v>356</v>
      </c>
      <c r="S305" s="2">
        <f t="shared" si="25"/>
        <v>10059740</v>
      </c>
      <c r="T305" s="2">
        <f t="shared" si="28"/>
        <v>8753700</v>
      </c>
      <c r="U305" s="2">
        <f t="shared" si="28"/>
        <v>11929000</v>
      </c>
      <c r="V305" s="2">
        <f t="shared" si="28"/>
        <v>9623400</v>
      </c>
      <c r="W305" s="2">
        <f t="shared" si="28"/>
        <v>10529900</v>
      </c>
      <c r="X305" s="2">
        <f t="shared" si="28"/>
        <v>9462700</v>
      </c>
      <c r="Y305" s="2" cm="1">
        <f t="array" ref="Y305">_xlfn.XLOOKUP(Y$1&amp;$R305,$C$3:$C$1662&amp;$D$3:$D$1662,$E$3:$E$1662,0,0,1)</f>
        <v>8000</v>
      </c>
      <c r="Z305" s="2" cm="1">
        <f t="array" ref="Z305">_xlfn.XLOOKUP(Z$1&amp;$R305,$C$3:$C$1662&amp;$D$3:$D$1662,$E$3:$E$1662,0,0,1)</f>
        <v>11900</v>
      </c>
      <c r="AA305" s="2" cm="1">
        <f t="array" ref="AA305">_xlfn.XLOOKUP(AA$1&amp;$R305,$C$3:$C$1662&amp;$D$3:$D$1662,$E$3:$E$1662,0,0,1)</f>
        <v>31700</v>
      </c>
      <c r="AB305" s="2" cm="1">
        <f t="array" ref="AB305">_xlfn.XLOOKUP(AB$1&amp;$R305,$C$3:$C$1662&amp;$D$3:$D$1662,$E$3:$E$1662,0,0,1)</f>
        <v>38500</v>
      </c>
      <c r="AC305" s="2" cm="1">
        <f t="array" ref="AC305">_xlfn.XLOOKUP(AC$1&amp;$R305,$C$3:$C$1662&amp;$D$3:$D$1662,$E$3:$E$1662,0,0,1)</f>
        <v>9800</v>
      </c>
    </row>
    <row r="306" spans="3:29" x14ac:dyDescent="0.4">
      <c r="C306" t="s">
        <v>804</v>
      </c>
      <c r="D306" t="s">
        <v>689</v>
      </c>
      <c r="E306">
        <v>9800</v>
      </c>
      <c r="R306" t="s">
        <v>357</v>
      </c>
      <c r="S306" s="2">
        <f t="shared" si="25"/>
        <v>10072140</v>
      </c>
      <c r="T306" s="2">
        <f t="shared" si="28"/>
        <v>8762500</v>
      </c>
      <c r="U306" s="2">
        <f t="shared" si="28"/>
        <v>11937000</v>
      </c>
      <c r="V306" s="2">
        <f t="shared" si="28"/>
        <v>9632300</v>
      </c>
      <c r="W306" s="2">
        <f t="shared" si="28"/>
        <v>10550900</v>
      </c>
      <c r="X306" s="2">
        <f t="shared" si="28"/>
        <v>9478000</v>
      </c>
      <c r="Y306" s="2" cm="1">
        <f t="array" ref="Y306">_xlfn.XLOOKUP(Y$1&amp;$R306,$C$3:$C$1662&amp;$D$3:$D$1662,$E$3:$E$1662,0,0,1)</f>
        <v>8800</v>
      </c>
      <c r="Z306" s="2" cm="1">
        <f t="array" ref="Z306">_xlfn.XLOOKUP(Z$1&amp;$R306,$C$3:$C$1662&amp;$D$3:$D$1662,$E$3:$E$1662,0,0,1)</f>
        <v>8000</v>
      </c>
      <c r="AA306" s="2" cm="1">
        <f t="array" ref="AA306">_xlfn.XLOOKUP(AA$1&amp;$R306,$C$3:$C$1662&amp;$D$3:$D$1662,$E$3:$E$1662,0,0,1)</f>
        <v>8900</v>
      </c>
      <c r="AB306" s="2" cm="1">
        <f t="array" ref="AB306">_xlfn.XLOOKUP(AB$1&amp;$R306,$C$3:$C$1662&amp;$D$3:$D$1662,$E$3:$E$1662,0,0,1)</f>
        <v>21000</v>
      </c>
      <c r="AC306" s="2" cm="1">
        <f t="array" ref="AC306">_xlfn.XLOOKUP(AC$1&amp;$R306,$C$3:$C$1662&amp;$D$3:$D$1662,$E$3:$E$1662,0,0,1)</f>
        <v>15300</v>
      </c>
    </row>
    <row r="307" spans="3:29" x14ac:dyDescent="0.4">
      <c r="C307" t="s">
        <v>804</v>
      </c>
      <c r="D307" t="s">
        <v>690</v>
      </c>
      <c r="E307">
        <v>15300</v>
      </c>
      <c r="R307" t="s">
        <v>358</v>
      </c>
      <c r="S307" s="2">
        <f t="shared" si="25"/>
        <v>10085540</v>
      </c>
      <c r="T307" s="2">
        <f t="shared" si="28"/>
        <v>8773000</v>
      </c>
      <c r="U307" s="2">
        <f t="shared" si="28"/>
        <v>11948700</v>
      </c>
      <c r="V307" s="2">
        <f t="shared" si="28"/>
        <v>9647900</v>
      </c>
      <c r="W307" s="2">
        <f t="shared" si="28"/>
        <v>10563700</v>
      </c>
      <c r="X307" s="2">
        <f t="shared" si="28"/>
        <v>9494400</v>
      </c>
      <c r="Y307" s="2" cm="1">
        <f t="array" ref="Y307">_xlfn.XLOOKUP(Y$1&amp;$R307,$C$3:$C$1662&amp;$D$3:$D$1662,$E$3:$E$1662,0,0,1)</f>
        <v>10500</v>
      </c>
      <c r="Z307" s="2" cm="1">
        <f t="array" ref="Z307">_xlfn.XLOOKUP(Z$1&amp;$R307,$C$3:$C$1662&amp;$D$3:$D$1662,$E$3:$E$1662,0,0,1)</f>
        <v>11700</v>
      </c>
      <c r="AA307" s="2" cm="1">
        <f t="array" ref="AA307">_xlfn.XLOOKUP(AA$1&amp;$R307,$C$3:$C$1662&amp;$D$3:$D$1662,$E$3:$E$1662,0,0,1)</f>
        <v>15600</v>
      </c>
      <c r="AB307" s="2" cm="1">
        <f t="array" ref="AB307">_xlfn.XLOOKUP(AB$1&amp;$R307,$C$3:$C$1662&amp;$D$3:$D$1662,$E$3:$E$1662,0,0,1)</f>
        <v>12800</v>
      </c>
      <c r="AC307" s="2" cm="1">
        <f t="array" ref="AC307">_xlfn.XLOOKUP(AC$1&amp;$R307,$C$3:$C$1662&amp;$D$3:$D$1662,$E$3:$E$1662,0,0,1)</f>
        <v>16400</v>
      </c>
    </row>
    <row r="308" spans="3:29" x14ac:dyDescent="0.4">
      <c r="C308" t="s">
        <v>804</v>
      </c>
      <c r="D308" t="s">
        <v>691</v>
      </c>
      <c r="E308">
        <v>16400</v>
      </c>
      <c r="R308" t="s">
        <v>359</v>
      </c>
      <c r="S308" s="2">
        <f t="shared" si="25"/>
        <v>10098840</v>
      </c>
      <c r="T308" s="2">
        <f t="shared" ref="T308:X323" si="29">T307+Y308</f>
        <v>8780900</v>
      </c>
      <c r="U308" s="2">
        <f t="shared" si="29"/>
        <v>11958300</v>
      </c>
      <c r="V308" s="2">
        <f t="shared" si="29"/>
        <v>9664400</v>
      </c>
      <c r="W308" s="2">
        <f t="shared" si="29"/>
        <v>10580000</v>
      </c>
      <c r="X308" s="2">
        <f t="shared" si="29"/>
        <v>9510600</v>
      </c>
      <c r="Y308" s="2" cm="1">
        <f t="array" ref="Y308">_xlfn.XLOOKUP(Y$1&amp;$R308,$C$3:$C$1662&amp;$D$3:$D$1662,$E$3:$E$1662,0,0,1)</f>
        <v>7900</v>
      </c>
      <c r="Z308" s="2" cm="1">
        <f t="array" ref="Z308">_xlfn.XLOOKUP(Z$1&amp;$R308,$C$3:$C$1662&amp;$D$3:$D$1662,$E$3:$E$1662,0,0,1)</f>
        <v>9600</v>
      </c>
      <c r="AA308" s="2" cm="1">
        <f t="array" ref="AA308">_xlfn.XLOOKUP(AA$1&amp;$R308,$C$3:$C$1662&amp;$D$3:$D$1662,$E$3:$E$1662,0,0,1)</f>
        <v>16500</v>
      </c>
      <c r="AB308" s="2" cm="1">
        <f t="array" ref="AB308">_xlfn.XLOOKUP(AB$1&amp;$R308,$C$3:$C$1662&amp;$D$3:$D$1662,$E$3:$E$1662,0,0,1)</f>
        <v>16300</v>
      </c>
      <c r="AC308" s="2" cm="1">
        <f t="array" ref="AC308">_xlfn.XLOOKUP(AC$1&amp;$R308,$C$3:$C$1662&amp;$D$3:$D$1662,$E$3:$E$1662,0,0,1)</f>
        <v>16200</v>
      </c>
    </row>
    <row r="309" spans="3:29" x14ac:dyDescent="0.4">
      <c r="C309" t="s">
        <v>804</v>
      </c>
      <c r="D309" t="s">
        <v>692</v>
      </c>
      <c r="E309">
        <v>16200</v>
      </c>
      <c r="R309" t="s">
        <v>360</v>
      </c>
      <c r="S309" s="2">
        <f t="shared" si="25"/>
        <v>10138800</v>
      </c>
      <c r="T309" s="2">
        <f t="shared" si="29"/>
        <v>8811700</v>
      </c>
      <c r="U309" s="2">
        <f t="shared" si="29"/>
        <v>11969400</v>
      </c>
      <c r="V309" s="2">
        <f t="shared" si="29"/>
        <v>9768000</v>
      </c>
      <c r="W309" s="2">
        <f t="shared" si="29"/>
        <v>10622000</v>
      </c>
      <c r="X309" s="2">
        <f t="shared" si="29"/>
        <v>9522900</v>
      </c>
      <c r="Y309" s="2" cm="1">
        <f t="array" ref="Y309">_xlfn.XLOOKUP(Y$1&amp;$R309,$C$3:$C$1662&amp;$D$3:$D$1662,$E$3:$E$1662,0,0,1)</f>
        <v>30800</v>
      </c>
      <c r="Z309" s="2" cm="1">
        <f t="array" ref="Z309">_xlfn.XLOOKUP(Z$1&amp;$R309,$C$3:$C$1662&amp;$D$3:$D$1662,$E$3:$E$1662,0,0,1)</f>
        <v>11100</v>
      </c>
      <c r="AA309" s="2" cm="1">
        <f t="array" ref="AA309">_xlfn.XLOOKUP(AA$1&amp;$R309,$C$3:$C$1662&amp;$D$3:$D$1662,$E$3:$E$1662,0,0,1)</f>
        <v>103600</v>
      </c>
      <c r="AB309" s="2" cm="1">
        <f t="array" ref="AB309">_xlfn.XLOOKUP(AB$1&amp;$R309,$C$3:$C$1662&amp;$D$3:$D$1662,$E$3:$E$1662,0,0,1)</f>
        <v>42000</v>
      </c>
      <c r="AC309" s="2" cm="1">
        <f t="array" ref="AC309">_xlfn.XLOOKUP(AC$1&amp;$R309,$C$3:$C$1662&amp;$D$3:$D$1662,$E$3:$E$1662,0,0,1)</f>
        <v>12300</v>
      </c>
    </row>
    <row r="310" spans="3:29" x14ac:dyDescent="0.4">
      <c r="C310" t="s">
        <v>804</v>
      </c>
      <c r="D310" t="s">
        <v>693</v>
      </c>
      <c r="E310">
        <v>12300</v>
      </c>
      <c r="R310" t="s">
        <v>361</v>
      </c>
      <c r="S310" s="2">
        <f t="shared" si="25"/>
        <v>10166180</v>
      </c>
      <c r="T310" s="2">
        <f t="shared" si="29"/>
        <v>8860300</v>
      </c>
      <c r="U310" s="2">
        <f t="shared" si="29"/>
        <v>11976800</v>
      </c>
      <c r="V310" s="2">
        <f t="shared" si="29"/>
        <v>9806100</v>
      </c>
      <c r="W310" s="2">
        <f t="shared" si="29"/>
        <v>10652800</v>
      </c>
      <c r="X310" s="2">
        <f t="shared" si="29"/>
        <v>9534900</v>
      </c>
      <c r="Y310" s="2" cm="1">
        <f t="array" ref="Y310">_xlfn.XLOOKUP(Y$1&amp;$R310,$C$3:$C$1662&amp;$D$3:$D$1662,$E$3:$E$1662,0,0,1)</f>
        <v>48600</v>
      </c>
      <c r="Z310" s="2" cm="1">
        <f t="array" ref="Z310">_xlfn.XLOOKUP(Z$1&amp;$R310,$C$3:$C$1662&amp;$D$3:$D$1662,$E$3:$E$1662,0,0,1)</f>
        <v>7400</v>
      </c>
      <c r="AA310" s="2" cm="1">
        <f t="array" ref="AA310">_xlfn.XLOOKUP(AA$1&amp;$R310,$C$3:$C$1662&amp;$D$3:$D$1662,$E$3:$E$1662,0,0,1)</f>
        <v>38100</v>
      </c>
      <c r="AB310" s="2" cm="1">
        <f t="array" ref="AB310">_xlfn.XLOOKUP(AB$1&amp;$R310,$C$3:$C$1662&amp;$D$3:$D$1662,$E$3:$E$1662,0,0,1)</f>
        <v>30800</v>
      </c>
      <c r="AC310" s="2" cm="1">
        <f t="array" ref="AC310">_xlfn.XLOOKUP(AC$1&amp;$R310,$C$3:$C$1662&amp;$D$3:$D$1662,$E$3:$E$1662,0,0,1)</f>
        <v>12000</v>
      </c>
    </row>
    <row r="311" spans="3:29" x14ac:dyDescent="0.4">
      <c r="C311" t="s">
        <v>804</v>
      </c>
      <c r="D311" t="s">
        <v>694</v>
      </c>
      <c r="E311">
        <v>12000</v>
      </c>
      <c r="R311" t="s">
        <v>362</v>
      </c>
      <c r="S311" s="2">
        <f t="shared" si="25"/>
        <v>10197580</v>
      </c>
      <c r="T311" s="2">
        <f t="shared" si="29"/>
        <v>8886200</v>
      </c>
      <c r="U311" s="2">
        <f t="shared" si="29"/>
        <v>11984000</v>
      </c>
      <c r="V311" s="2">
        <f t="shared" si="29"/>
        <v>9816800</v>
      </c>
      <c r="W311" s="2">
        <f t="shared" si="29"/>
        <v>10724500</v>
      </c>
      <c r="X311" s="2">
        <f t="shared" si="29"/>
        <v>9576400</v>
      </c>
      <c r="Y311" s="2" cm="1">
        <f t="array" ref="Y311">_xlfn.XLOOKUP(Y$1&amp;$R311,$C$3:$C$1662&amp;$D$3:$D$1662,$E$3:$E$1662,0,0,1)</f>
        <v>25900</v>
      </c>
      <c r="Z311" s="2" cm="1">
        <f t="array" ref="Z311">_xlfn.XLOOKUP(Z$1&amp;$R311,$C$3:$C$1662&amp;$D$3:$D$1662,$E$3:$E$1662,0,0,1)</f>
        <v>7200</v>
      </c>
      <c r="AA311" s="2" cm="1">
        <f t="array" ref="AA311">_xlfn.XLOOKUP(AA$1&amp;$R311,$C$3:$C$1662&amp;$D$3:$D$1662,$E$3:$E$1662,0,0,1)</f>
        <v>10700</v>
      </c>
      <c r="AB311" s="2" cm="1">
        <f t="array" ref="AB311">_xlfn.XLOOKUP(AB$1&amp;$R311,$C$3:$C$1662&amp;$D$3:$D$1662,$E$3:$E$1662,0,0,1)</f>
        <v>71700</v>
      </c>
      <c r="AC311" s="2" cm="1">
        <f t="array" ref="AC311">_xlfn.XLOOKUP(AC$1&amp;$R311,$C$3:$C$1662&amp;$D$3:$D$1662,$E$3:$E$1662,0,0,1)</f>
        <v>41500</v>
      </c>
    </row>
    <row r="312" spans="3:29" x14ac:dyDescent="0.4">
      <c r="C312" t="s">
        <v>804</v>
      </c>
      <c r="D312" t="s">
        <v>695</v>
      </c>
      <c r="E312">
        <v>41500</v>
      </c>
      <c r="R312" t="s">
        <v>363</v>
      </c>
      <c r="S312" s="2">
        <f t="shared" si="25"/>
        <v>10214360</v>
      </c>
      <c r="T312" s="2">
        <f t="shared" si="29"/>
        <v>8908900</v>
      </c>
      <c r="U312" s="2">
        <f t="shared" si="29"/>
        <v>11990800</v>
      </c>
      <c r="V312" s="2">
        <f t="shared" si="29"/>
        <v>9831000</v>
      </c>
      <c r="W312" s="2">
        <f t="shared" si="29"/>
        <v>10747000</v>
      </c>
      <c r="X312" s="2">
        <f t="shared" si="29"/>
        <v>9594100</v>
      </c>
      <c r="Y312" s="2" cm="1">
        <f t="array" ref="Y312">_xlfn.XLOOKUP(Y$1&amp;$R312,$C$3:$C$1662&amp;$D$3:$D$1662,$E$3:$E$1662,0,0,1)</f>
        <v>22700</v>
      </c>
      <c r="Z312" s="2" cm="1">
        <f t="array" ref="Z312">_xlfn.XLOOKUP(Z$1&amp;$R312,$C$3:$C$1662&amp;$D$3:$D$1662,$E$3:$E$1662,0,0,1)</f>
        <v>6800</v>
      </c>
      <c r="AA312" s="2" cm="1">
        <f t="array" ref="AA312">_xlfn.XLOOKUP(AA$1&amp;$R312,$C$3:$C$1662&amp;$D$3:$D$1662,$E$3:$E$1662,0,0,1)</f>
        <v>14200</v>
      </c>
      <c r="AB312" s="2" cm="1">
        <f t="array" ref="AB312">_xlfn.XLOOKUP(AB$1&amp;$R312,$C$3:$C$1662&amp;$D$3:$D$1662,$E$3:$E$1662,0,0,1)</f>
        <v>22500</v>
      </c>
      <c r="AC312" s="2" cm="1">
        <f t="array" ref="AC312">_xlfn.XLOOKUP(AC$1&amp;$R312,$C$3:$C$1662&amp;$D$3:$D$1662,$E$3:$E$1662,0,0,1)</f>
        <v>17700</v>
      </c>
    </row>
    <row r="313" spans="3:29" x14ac:dyDescent="0.4">
      <c r="C313" t="s">
        <v>804</v>
      </c>
      <c r="D313" t="s">
        <v>696</v>
      </c>
      <c r="E313">
        <v>17700</v>
      </c>
      <c r="R313" t="s">
        <v>364</v>
      </c>
      <c r="S313" s="2">
        <f t="shared" si="25"/>
        <v>10234500</v>
      </c>
      <c r="T313" s="2">
        <f t="shared" si="29"/>
        <v>8925600</v>
      </c>
      <c r="U313" s="2">
        <f t="shared" si="29"/>
        <v>12004700</v>
      </c>
      <c r="V313" s="2">
        <f t="shared" si="29"/>
        <v>9855900</v>
      </c>
      <c r="W313" s="2">
        <f t="shared" si="29"/>
        <v>10774900</v>
      </c>
      <c r="X313" s="2">
        <f t="shared" si="29"/>
        <v>9611400</v>
      </c>
      <c r="Y313" s="2" cm="1">
        <f t="array" ref="Y313">_xlfn.XLOOKUP(Y$1&amp;$R313,$C$3:$C$1662&amp;$D$3:$D$1662,$E$3:$E$1662,0,0,1)</f>
        <v>16700</v>
      </c>
      <c r="Z313" s="2" cm="1">
        <f t="array" ref="Z313">_xlfn.XLOOKUP(Z$1&amp;$R313,$C$3:$C$1662&amp;$D$3:$D$1662,$E$3:$E$1662,0,0,1)</f>
        <v>13900</v>
      </c>
      <c r="AA313" s="2" cm="1">
        <f t="array" ref="AA313">_xlfn.XLOOKUP(AA$1&amp;$R313,$C$3:$C$1662&amp;$D$3:$D$1662,$E$3:$E$1662,0,0,1)</f>
        <v>24900</v>
      </c>
      <c r="AB313" s="2" cm="1">
        <f t="array" ref="AB313">_xlfn.XLOOKUP(AB$1&amp;$R313,$C$3:$C$1662&amp;$D$3:$D$1662,$E$3:$E$1662,0,0,1)</f>
        <v>27900</v>
      </c>
      <c r="AC313" s="2" cm="1">
        <f t="array" ref="AC313">_xlfn.XLOOKUP(AC$1&amp;$R313,$C$3:$C$1662&amp;$D$3:$D$1662,$E$3:$E$1662,0,0,1)</f>
        <v>17300</v>
      </c>
    </row>
    <row r="314" spans="3:29" x14ac:dyDescent="0.4">
      <c r="C314" t="s">
        <v>804</v>
      </c>
      <c r="D314" t="s">
        <v>697</v>
      </c>
      <c r="E314">
        <v>17300</v>
      </c>
      <c r="R314" t="s">
        <v>365</v>
      </c>
      <c r="S314" s="2">
        <f t="shared" si="25"/>
        <v>10250900</v>
      </c>
      <c r="T314" s="2">
        <f t="shared" si="29"/>
        <v>8943200</v>
      </c>
      <c r="U314" s="2">
        <f t="shared" si="29"/>
        <v>12011600</v>
      </c>
      <c r="V314" s="2">
        <f t="shared" si="29"/>
        <v>9872000</v>
      </c>
      <c r="W314" s="2">
        <f t="shared" si="29"/>
        <v>10790800</v>
      </c>
      <c r="X314" s="2">
        <f t="shared" si="29"/>
        <v>9636900</v>
      </c>
      <c r="Y314" s="2" cm="1">
        <f t="array" ref="Y314">_xlfn.XLOOKUP(Y$1&amp;$R314,$C$3:$C$1662&amp;$D$3:$D$1662,$E$3:$E$1662,0,0,1)</f>
        <v>17600</v>
      </c>
      <c r="Z314" s="2" cm="1">
        <f t="array" ref="Z314">_xlfn.XLOOKUP(Z$1&amp;$R314,$C$3:$C$1662&amp;$D$3:$D$1662,$E$3:$E$1662,0,0,1)</f>
        <v>6900</v>
      </c>
      <c r="AA314" s="2" cm="1">
        <f t="array" ref="AA314">_xlfn.XLOOKUP(AA$1&amp;$R314,$C$3:$C$1662&amp;$D$3:$D$1662,$E$3:$E$1662,0,0,1)</f>
        <v>16100</v>
      </c>
      <c r="AB314" s="2" cm="1">
        <f t="array" ref="AB314">_xlfn.XLOOKUP(AB$1&amp;$R314,$C$3:$C$1662&amp;$D$3:$D$1662,$E$3:$E$1662,0,0,1)</f>
        <v>15900</v>
      </c>
      <c r="AC314" s="2" cm="1">
        <f t="array" ref="AC314">_xlfn.XLOOKUP(AC$1&amp;$R314,$C$3:$C$1662&amp;$D$3:$D$1662,$E$3:$E$1662,0,0,1)</f>
        <v>25500</v>
      </c>
    </row>
    <row r="315" spans="3:29" x14ac:dyDescent="0.4">
      <c r="C315" t="s">
        <v>804</v>
      </c>
      <c r="D315" t="s">
        <v>698</v>
      </c>
      <c r="E315">
        <v>25500</v>
      </c>
      <c r="R315" t="s">
        <v>366</v>
      </c>
      <c r="S315" s="2">
        <f t="shared" si="25"/>
        <v>10275540</v>
      </c>
      <c r="T315" s="2">
        <f t="shared" si="29"/>
        <v>8958000</v>
      </c>
      <c r="U315" s="2">
        <f t="shared" si="29"/>
        <v>12021700</v>
      </c>
      <c r="V315" s="2">
        <f t="shared" si="29"/>
        <v>9885700</v>
      </c>
      <c r="W315" s="2">
        <f t="shared" si="29"/>
        <v>10804600</v>
      </c>
      <c r="X315" s="2">
        <f t="shared" si="29"/>
        <v>9707700</v>
      </c>
      <c r="Y315" s="2" cm="1">
        <f t="array" ref="Y315">_xlfn.XLOOKUP(Y$1&amp;$R315,$C$3:$C$1662&amp;$D$3:$D$1662,$E$3:$E$1662,0,0,1)</f>
        <v>14800</v>
      </c>
      <c r="Z315" s="2" cm="1">
        <f t="array" ref="Z315">_xlfn.XLOOKUP(Z$1&amp;$R315,$C$3:$C$1662&amp;$D$3:$D$1662,$E$3:$E$1662,0,0,1)</f>
        <v>10100</v>
      </c>
      <c r="AA315" s="2" cm="1">
        <f t="array" ref="AA315">_xlfn.XLOOKUP(AA$1&amp;$R315,$C$3:$C$1662&amp;$D$3:$D$1662,$E$3:$E$1662,0,0,1)</f>
        <v>13700</v>
      </c>
      <c r="AB315" s="2" cm="1">
        <f t="array" ref="AB315">_xlfn.XLOOKUP(AB$1&amp;$R315,$C$3:$C$1662&amp;$D$3:$D$1662,$E$3:$E$1662,0,0,1)</f>
        <v>13800</v>
      </c>
      <c r="AC315" s="2" cm="1">
        <f t="array" ref="AC315">_xlfn.XLOOKUP(AC$1&amp;$R315,$C$3:$C$1662&amp;$D$3:$D$1662,$E$3:$E$1662,0,0,1)</f>
        <v>70800</v>
      </c>
    </row>
    <row r="316" spans="3:29" x14ac:dyDescent="0.4">
      <c r="C316" t="s">
        <v>804</v>
      </c>
      <c r="D316" t="s">
        <v>699</v>
      </c>
      <c r="E316">
        <v>70800</v>
      </c>
      <c r="R316" t="s">
        <v>367</v>
      </c>
      <c r="S316" s="2">
        <f t="shared" si="25"/>
        <v>10298400</v>
      </c>
      <c r="T316" s="2">
        <f t="shared" si="29"/>
        <v>8964600</v>
      </c>
      <c r="U316" s="2">
        <f t="shared" si="29"/>
        <v>12061900</v>
      </c>
      <c r="V316" s="2">
        <f t="shared" si="29"/>
        <v>9908500</v>
      </c>
      <c r="W316" s="2">
        <f t="shared" si="29"/>
        <v>10819400</v>
      </c>
      <c r="X316" s="2">
        <f t="shared" si="29"/>
        <v>9737600</v>
      </c>
      <c r="Y316" s="2" cm="1">
        <f t="array" ref="Y316">_xlfn.XLOOKUP(Y$1&amp;$R316,$C$3:$C$1662&amp;$D$3:$D$1662,$E$3:$E$1662,0,0,1)</f>
        <v>6600</v>
      </c>
      <c r="Z316" s="2" cm="1">
        <f t="array" ref="Z316">_xlfn.XLOOKUP(Z$1&amp;$R316,$C$3:$C$1662&amp;$D$3:$D$1662,$E$3:$E$1662,0,0,1)</f>
        <v>40200</v>
      </c>
      <c r="AA316" s="2" cm="1">
        <f t="array" ref="AA316">_xlfn.XLOOKUP(AA$1&amp;$R316,$C$3:$C$1662&amp;$D$3:$D$1662,$E$3:$E$1662,0,0,1)</f>
        <v>22800</v>
      </c>
      <c r="AB316" s="2" cm="1">
        <f t="array" ref="AB316">_xlfn.XLOOKUP(AB$1&amp;$R316,$C$3:$C$1662&amp;$D$3:$D$1662,$E$3:$E$1662,0,0,1)</f>
        <v>14800</v>
      </c>
      <c r="AC316" s="2" cm="1">
        <f t="array" ref="AC316">_xlfn.XLOOKUP(AC$1&amp;$R316,$C$3:$C$1662&amp;$D$3:$D$1662,$E$3:$E$1662,0,0,1)</f>
        <v>29900</v>
      </c>
    </row>
    <row r="317" spans="3:29" x14ac:dyDescent="0.4">
      <c r="C317" t="s">
        <v>804</v>
      </c>
      <c r="D317" t="s">
        <v>700</v>
      </c>
      <c r="E317">
        <v>29900</v>
      </c>
      <c r="R317" t="s">
        <v>368</v>
      </c>
      <c r="S317" s="2">
        <f t="shared" si="25"/>
        <v>10312280</v>
      </c>
      <c r="T317" s="2">
        <f t="shared" si="29"/>
        <v>8976600</v>
      </c>
      <c r="U317" s="2">
        <f t="shared" si="29"/>
        <v>12074600</v>
      </c>
      <c r="V317" s="2">
        <f t="shared" si="29"/>
        <v>9919700</v>
      </c>
      <c r="W317" s="2">
        <f t="shared" si="29"/>
        <v>10829300</v>
      </c>
      <c r="X317" s="2">
        <f t="shared" si="29"/>
        <v>9761200</v>
      </c>
      <c r="Y317" s="2" cm="1">
        <f t="array" ref="Y317">_xlfn.XLOOKUP(Y$1&amp;$R317,$C$3:$C$1662&amp;$D$3:$D$1662,$E$3:$E$1662,0,0,1)</f>
        <v>12000</v>
      </c>
      <c r="Z317" s="2" cm="1">
        <f t="array" ref="Z317">_xlfn.XLOOKUP(Z$1&amp;$R317,$C$3:$C$1662&amp;$D$3:$D$1662,$E$3:$E$1662,0,0,1)</f>
        <v>12700</v>
      </c>
      <c r="AA317" s="2" cm="1">
        <f t="array" ref="AA317">_xlfn.XLOOKUP(AA$1&amp;$R317,$C$3:$C$1662&amp;$D$3:$D$1662,$E$3:$E$1662,0,0,1)</f>
        <v>11200</v>
      </c>
      <c r="AB317" s="2" cm="1">
        <f t="array" ref="AB317">_xlfn.XLOOKUP(AB$1&amp;$R317,$C$3:$C$1662&amp;$D$3:$D$1662,$E$3:$E$1662,0,0,1)</f>
        <v>9900</v>
      </c>
      <c r="AC317" s="2" cm="1">
        <f t="array" ref="AC317">_xlfn.XLOOKUP(AC$1&amp;$R317,$C$3:$C$1662&amp;$D$3:$D$1662,$E$3:$E$1662,0,0,1)</f>
        <v>23600</v>
      </c>
    </row>
    <row r="318" spans="3:29" x14ac:dyDescent="0.4">
      <c r="C318" t="s">
        <v>804</v>
      </c>
      <c r="D318" t="s">
        <v>701</v>
      </c>
      <c r="E318">
        <v>23600</v>
      </c>
      <c r="R318" t="s">
        <v>369</v>
      </c>
      <c r="S318" s="2">
        <f t="shared" si="25"/>
        <v>10328140</v>
      </c>
      <c r="T318" s="2">
        <f t="shared" si="29"/>
        <v>8994400</v>
      </c>
      <c r="U318" s="2">
        <f t="shared" si="29"/>
        <v>12089300</v>
      </c>
      <c r="V318" s="2">
        <f t="shared" si="29"/>
        <v>9934800</v>
      </c>
      <c r="W318" s="2">
        <f t="shared" si="29"/>
        <v>10847600</v>
      </c>
      <c r="X318" s="2">
        <f t="shared" si="29"/>
        <v>9774600</v>
      </c>
      <c r="Y318" s="2" cm="1">
        <f t="array" ref="Y318">_xlfn.XLOOKUP(Y$1&amp;$R318,$C$3:$C$1662&amp;$D$3:$D$1662,$E$3:$E$1662,0,0,1)</f>
        <v>17800</v>
      </c>
      <c r="Z318" s="2" cm="1">
        <f t="array" ref="Z318">_xlfn.XLOOKUP(Z$1&amp;$R318,$C$3:$C$1662&amp;$D$3:$D$1662,$E$3:$E$1662,0,0,1)</f>
        <v>14700</v>
      </c>
      <c r="AA318" s="2" cm="1">
        <f t="array" ref="AA318">_xlfn.XLOOKUP(AA$1&amp;$R318,$C$3:$C$1662&amp;$D$3:$D$1662,$E$3:$E$1662,0,0,1)</f>
        <v>15100</v>
      </c>
      <c r="AB318" s="2" cm="1">
        <f t="array" ref="AB318">_xlfn.XLOOKUP(AB$1&amp;$R318,$C$3:$C$1662&amp;$D$3:$D$1662,$E$3:$E$1662,0,0,1)</f>
        <v>18300</v>
      </c>
      <c r="AC318" s="2" cm="1">
        <f t="array" ref="AC318">_xlfn.XLOOKUP(AC$1&amp;$R318,$C$3:$C$1662&amp;$D$3:$D$1662,$E$3:$E$1662,0,0,1)</f>
        <v>13400</v>
      </c>
    </row>
    <row r="319" spans="3:29" x14ac:dyDescent="0.4">
      <c r="C319" t="s">
        <v>804</v>
      </c>
      <c r="D319" t="s">
        <v>702</v>
      </c>
      <c r="E319">
        <v>13400</v>
      </c>
      <c r="R319" t="s">
        <v>370</v>
      </c>
      <c r="S319" s="2">
        <f t="shared" si="25"/>
        <v>10342180</v>
      </c>
      <c r="T319" s="2">
        <f t="shared" si="29"/>
        <v>9001300</v>
      </c>
      <c r="U319" s="2">
        <f t="shared" si="29"/>
        <v>12108300</v>
      </c>
      <c r="V319" s="2">
        <f t="shared" si="29"/>
        <v>9953100</v>
      </c>
      <c r="W319" s="2">
        <f t="shared" si="29"/>
        <v>10856300</v>
      </c>
      <c r="X319" s="2">
        <f t="shared" si="29"/>
        <v>9791900</v>
      </c>
      <c r="Y319" s="2" cm="1">
        <f t="array" ref="Y319">_xlfn.XLOOKUP(Y$1&amp;$R319,$C$3:$C$1662&amp;$D$3:$D$1662,$E$3:$E$1662,0,0,1)</f>
        <v>6900</v>
      </c>
      <c r="Z319" s="2" cm="1">
        <f t="array" ref="Z319">_xlfn.XLOOKUP(Z$1&amp;$R319,$C$3:$C$1662&amp;$D$3:$D$1662,$E$3:$E$1662,0,0,1)</f>
        <v>19000</v>
      </c>
      <c r="AA319" s="2" cm="1">
        <f t="array" ref="AA319">_xlfn.XLOOKUP(AA$1&amp;$R319,$C$3:$C$1662&amp;$D$3:$D$1662,$E$3:$E$1662,0,0,1)</f>
        <v>18300</v>
      </c>
      <c r="AB319" s="2" cm="1">
        <f t="array" ref="AB319">_xlfn.XLOOKUP(AB$1&amp;$R319,$C$3:$C$1662&amp;$D$3:$D$1662,$E$3:$E$1662,0,0,1)</f>
        <v>8700</v>
      </c>
      <c r="AC319" s="2" cm="1">
        <f t="array" ref="AC319">_xlfn.XLOOKUP(AC$1&amp;$R319,$C$3:$C$1662&amp;$D$3:$D$1662,$E$3:$E$1662,0,0,1)</f>
        <v>17300</v>
      </c>
    </row>
    <row r="320" spans="3:29" x14ac:dyDescent="0.4">
      <c r="C320" t="s">
        <v>804</v>
      </c>
      <c r="D320" t="s">
        <v>703</v>
      </c>
      <c r="E320">
        <v>17300</v>
      </c>
      <c r="R320" t="s">
        <v>371</v>
      </c>
      <c r="S320" s="2">
        <f t="shared" si="25"/>
        <v>10355720</v>
      </c>
      <c r="T320" s="2">
        <f t="shared" si="29"/>
        <v>9010200</v>
      </c>
      <c r="U320" s="2">
        <f t="shared" si="29"/>
        <v>12116600</v>
      </c>
      <c r="V320" s="2">
        <f t="shared" si="29"/>
        <v>9979500</v>
      </c>
      <c r="W320" s="2">
        <f t="shared" si="29"/>
        <v>10866300</v>
      </c>
      <c r="X320" s="2">
        <f t="shared" si="29"/>
        <v>9806000</v>
      </c>
      <c r="Y320" s="2" cm="1">
        <f t="array" ref="Y320">_xlfn.XLOOKUP(Y$1&amp;$R320,$C$3:$C$1662&amp;$D$3:$D$1662,$E$3:$E$1662,0,0,1)</f>
        <v>8900</v>
      </c>
      <c r="Z320" s="2" cm="1">
        <f t="array" ref="Z320">_xlfn.XLOOKUP(Z$1&amp;$R320,$C$3:$C$1662&amp;$D$3:$D$1662,$E$3:$E$1662,0,0,1)</f>
        <v>8300</v>
      </c>
      <c r="AA320" s="2" cm="1">
        <f t="array" ref="AA320">_xlfn.XLOOKUP(AA$1&amp;$R320,$C$3:$C$1662&amp;$D$3:$D$1662,$E$3:$E$1662,0,0,1)</f>
        <v>26400</v>
      </c>
      <c r="AB320" s="2" cm="1">
        <f t="array" ref="AB320">_xlfn.XLOOKUP(AB$1&amp;$R320,$C$3:$C$1662&amp;$D$3:$D$1662,$E$3:$E$1662,0,0,1)</f>
        <v>10000</v>
      </c>
      <c r="AC320" s="2" cm="1">
        <f t="array" ref="AC320">_xlfn.XLOOKUP(AC$1&amp;$R320,$C$3:$C$1662&amp;$D$3:$D$1662,$E$3:$E$1662,0,0,1)</f>
        <v>14100</v>
      </c>
    </row>
    <row r="321" spans="3:29" x14ac:dyDescent="0.4">
      <c r="C321" t="s">
        <v>804</v>
      </c>
      <c r="D321" t="s">
        <v>704</v>
      </c>
      <c r="E321">
        <v>14100</v>
      </c>
      <c r="R321" t="s">
        <v>372</v>
      </c>
      <c r="S321" s="2">
        <f t="shared" si="25"/>
        <v>10371620</v>
      </c>
      <c r="T321" s="2">
        <f t="shared" si="29"/>
        <v>9027600</v>
      </c>
      <c r="U321" s="2">
        <f t="shared" si="29"/>
        <v>12135100</v>
      </c>
      <c r="V321" s="2">
        <f t="shared" si="29"/>
        <v>9989800</v>
      </c>
      <c r="W321" s="2">
        <f t="shared" si="29"/>
        <v>10878700</v>
      </c>
      <c r="X321" s="2">
        <f t="shared" si="29"/>
        <v>9826900</v>
      </c>
      <c r="Y321" s="2" cm="1">
        <f t="array" ref="Y321">_xlfn.XLOOKUP(Y$1&amp;$R321,$C$3:$C$1662&amp;$D$3:$D$1662,$E$3:$E$1662,0,0,1)</f>
        <v>17400</v>
      </c>
      <c r="Z321" s="2" cm="1">
        <f t="array" ref="Z321">_xlfn.XLOOKUP(Z$1&amp;$R321,$C$3:$C$1662&amp;$D$3:$D$1662,$E$3:$E$1662,0,0,1)</f>
        <v>18500</v>
      </c>
      <c r="AA321" s="2" cm="1">
        <f t="array" ref="AA321">_xlfn.XLOOKUP(AA$1&amp;$R321,$C$3:$C$1662&amp;$D$3:$D$1662,$E$3:$E$1662,0,0,1)</f>
        <v>10300</v>
      </c>
      <c r="AB321" s="2" cm="1">
        <f t="array" ref="AB321">_xlfn.XLOOKUP(AB$1&amp;$R321,$C$3:$C$1662&amp;$D$3:$D$1662,$E$3:$E$1662,0,0,1)</f>
        <v>12400</v>
      </c>
      <c r="AC321" s="2" cm="1">
        <f t="array" ref="AC321">_xlfn.XLOOKUP(AC$1&amp;$R321,$C$3:$C$1662&amp;$D$3:$D$1662,$E$3:$E$1662,0,0,1)</f>
        <v>20900</v>
      </c>
    </row>
    <row r="322" spans="3:29" x14ac:dyDescent="0.4">
      <c r="C322" t="s">
        <v>804</v>
      </c>
      <c r="D322" t="s">
        <v>705</v>
      </c>
      <c r="E322">
        <v>20900</v>
      </c>
      <c r="R322" t="s">
        <v>373</v>
      </c>
      <c r="S322" s="2">
        <f t="shared" si="25"/>
        <v>10388500</v>
      </c>
      <c r="T322" s="2">
        <f t="shared" si="29"/>
        <v>9038700</v>
      </c>
      <c r="U322" s="2">
        <f t="shared" si="29"/>
        <v>12156800</v>
      </c>
      <c r="V322" s="2">
        <f t="shared" si="29"/>
        <v>10009500</v>
      </c>
      <c r="W322" s="2">
        <f t="shared" si="29"/>
        <v>10894400</v>
      </c>
      <c r="X322" s="2">
        <f t="shared" si="29"/>
        <v>9843100</v>
      </c>
      <c r="Y322" s="2" cm="1">
        <f t="array" ref="Y322">_xlfn.XLOOKUP(Y$1&amp;$R322,$C$3:$C$1662&amp;$D$3:$D$1662,$E$3:$E$1662,0,0,1)</f>
        <v>11100</v>
      </c>
      <c r="Z322" s="2" cm="1">
        <f t="array" ref="Z322">_xlfn.XLOOKUP(Z$1&amp;$R322,$C$3:$C$1662&amp;$D$3:$D$1662,$E$3:$E$1662,0,0,1)</f>
        <v>21700</v>
      </c>
      <c r="AA322" s="2" cm="1">
        <f t="array" ref="AA322">_xlfn.XLOOKUP(AA$1&amp;$R322,$C$3:$C$1662&amp;$D$3:$D$1662,$E$3:$E$1662,0,0,1)</f>
        <v>19700</v>
      </c>
      <c r="AB322" s="2" cm="1">
        <f t="array" ref="AB322">_xlfn.XLOOKUP(AB$1&amp;$R322,$C$3:$C$1662&amp;$D$3:$D$1662,$E$3:$E$1662,0,0,1)</f>
        <v>15700</v>
      </c>
      <c r="AC322" s="2" cm="1">
        <f t="array" ref="AC322">_xlfn.XLOOKUP(AC$1&amp;$R322,$C$3:$C$1662&amp;$D$3:$D$1662,$E$3:$E$1662,0,0,1)</f>
        <v>16200</v>
      </c>
    </row>
    <row r="323" spans="3:29" x14ac:dyDescent="0.4">
      <c r="C323" t="s">
        <v>804</v>
      </c>
      <c r="D323" t="s">
        <v>706</v>
      </c>
      <c r="E323">
        <v>16200</v>
      </c>
      <c r="R323" t="s">
        <v>374</v>
      </c>
      <c r="S323" s="2">
        <f t="shared" ref="S323:S333" si="30">IFERROR(AVERAGEIFS(T323:X323,T323:X323,"&gt;0"),0)</f>
        <v>10409860</v>
      </c>
      <c r="T323" s="2">
        <f t="shared" si="29"/>
        <v>9054500</v>
      </c>
      <c r="U323" s="2">
        <f t="shared" si="29"/>
        <v>12191000</v>
      </c>
      <c r="V323" s="2">
        <f t="shared" si="29"/>
        <v>10031000</v>
      </c>
      <c r="W323" s="2">
        <f t="shared" si="29"/>
        <v>10910400</v>
      </c>
      <c r="X323" s="2">
        <f t="shared" si="29"/>
        <v>9862400</v>
      </c>
      <c r="Y323" s="2" cm="1">
        <f t="array" ref="Y323">_xlfn.XLOOKUP(Y$1&amp;$R323,$C$3:$C$1662&amp;$D$3:$D$1662,$E$3:$E$1662,0,0,1)</f>
        <v>15800</v>
      </c>
      <c r="Z323" s="2" cm="1">
        <f t="array" ref="Z323">_xlfn.XLOOKUP(Z$1&amp;$R323,$C$3:$C$1662&amp;$D$3:$D$1662,$E$3:$E$1662,0,0,1)</f>
        <v>34200</v>
      </c>
      <c r="AA323" s="2" cm="1">
        <f t="array" ref="AA323">_xlfn.XLOOKUP(AA$1&amp;$R323,$C$3:$C$1662&amp;$D$3:$D$1662,$E$3:$E$1662,0,0,1)</f>
        <v>21500</v>
      </c>
      <c r="AB323" s="2" cm="1">
        <f t="array" ref="AB323">_xlfn.XLOOKUP(AB$1&amp;$R323,$C$3:$C$1662&amp;$D$3:$D$1662,$E$3:$E$1662,0,0,1)</f>
        <v>16000</v>
      </c>
      <c r="AC323" s="2" cm="1">
        <f t="array" ref="AC323">_xlfn.XLOOKUP(AC$1&amp;$R323,$C$3:$C$1662&amp;$D$3:$D$1662,$E$3:$E$1662,0,0,1)</f>
        <v>19300</v>
      </c>
    </row>
    <row r="324" spans="3:29" x14ac:dyDescent="0.4">
      <c r="C324" t="s">
        <v>804</v>
      </c>
      <c r="D324" t="s">
        <v>707</v>
      </c>
      <c r="E324">
        <v>19300</v>
      </c>
      <c r="R324" t="s">
        <v>375</v>
      </c>
      <c r="S324" s="2">
        <f t="shared" si="30"/>
        <v>10433040</v>
      </c>
      <c r="T324" s="2">
        <f t="shared" ref="T324:X333" si="31">T323+Y324</f>
        <v>9073600</v>
      </c>
      <c r="U324" s="2">
        <f t="shared" si="31"/>
        <v>12212300</v>
      </c>
      <c r="V324" s="2">
        <f t="shared" si="31"/>
        <v>10067300</v>
      </c>
      <c r="W324" s="2">
        <f t="shared" si="31"/>
        <v>10935800</v>
      </c>
      <c r="X324" s="2">
        <f t="shared" si="31"/>
        <v>9876200</v>
      </c>
      <c r="Y324" s="2" cm="1">
        <f t="array" ref="Y324">_xlfn.XLOOKUP(Y$1&amp;$R324,$C$3:$C$1662&amp;$D$3:$D$1662,$E$3:$E$1662,0,0,1)</f>
        <v>19100</v>
      </c>
      <c r="Z324" s="2" cm="1">
        <f t="array" ref="Z324">_xlfn.XLOOKUP(Z$1&amp;$R324,$C$3:$C$1662&amp;$D$3:$D$1662,$E$3:$E$1662,0,0,1)</f>
        <v>21300</v>
      </c>
      <c r="AA324" s="2" cm="1">
        <f t="array" ref="AA324">_xlfn.XLOOKUP(AA$1&amp;$R324,$C$3:$C$1662&amp;$D$3:$D$1662,$E$3:$E$1662,0,0,1)</f>
        <v>36300</v>
      </c>
      <c r="AB324" s="2" cm="1">
        <f t="array" ref="AB324">_xlfn.XLOOKUP(AB$1&amp;$R324,$C$3:$C$1662&amp;$D$3:$D$1662,$E$3:$E$1662,0,0,1)</f>
        <v>25400</v>
      </c>
      <c r="AC324" s="2" cm="1">
        <f t="array" ref="AC324">_xlfn.XLOOKUP(AC$1&amp;$R324,$C$3:$C$1662&amp;$D$3:$D$1662,$E$3:$E$1662,0,0,1)</f>
        <v>13800</v>
      </c>
    </row>
    <row r="325" spans="3:29" x14ac:dyDescent="0.4">
      <c r="C325" t="s">
        <v>804</v>
      </c>
      <c r="D325" t="s">
        <v>708</v>
      </c>
      <c r="E325">
        <v>13800</v>
      </c>
      <c r="R325" t="s">
        <v>376</v>
      </c>
      <c r="S325" s="2">
        <f t="shared" si="30"/>
        <v>10455360</v>
      </c>
      <c r="T325" s="2">
        <f t="shared" si="31"/>
        <v>9119200</v>
      </c>
      <c r="U325" s="2">
        <f t="shared" si="31"/>
        <v>12228800</v>
      </c>
      <c r="V325" s="2">
        <f t="shared" si="31"/>
        <v>10081300</v>
      </c>
      <c r="W325" s="2">
        <f t="shared" si="31"/>
        <v>10955800</v>
      </c>
      <c r="X325" s="2">
        <f t="shared" si="31"/>
        <v>9891700</v>
      </c>
      <c r="Y325" s="2" cm="1">
        <f t="array" ref="Y325">_xlfn.XLOOKUP(Y$1&amp;$R325,$C$3:$C$1662&amp;$D$3:$D$1662,$E$3:$E$1662,0,0,1)</f>
        <v>45600</v>
      </c>
      <c r="Z325" s="2" cm="1">
        <f t="array" ref="Z325">_xlfn.XLOOKUP(Z$1&amp;$R325,$C$3:$C$1662&amp;$D$3:$D$1662,$E$3:$E$1662,0,0,1)</f>
        <v>16500</v>
      </c>
      <c r="AA325" s="2" cm="1">
        <f t="array" ref="AA325">_xlfn.XLOOKUP(AA$1&amp;$R325,$C$3:$C$1662&amp;$D$3:$D$1662,$E$3:$E$1662,0,0,1)</f>
        <v>14000</v>
      </c>
      <c r="AB325" s="2" cm="1">
        <f t="array" ref="AB325">_xlfn.XLOOKUP(AB$1&amp;$R325,$C$3:$C$1662&amp;$D$3:$D$1662,$E$3:$E$1662,0,0,1)</f>
        <v>20000</v>
      </c>
      <c r="AC325" s="2" cm="1">
        <f t="array" ref="AC325">_xlfn.XLOOKUP(AC$1&amp;$R325,$C$3:$C$1662&amp;$D$3:$D$1662,$E$3:$E$1662,0,0,1)</f>
        <v>15500</v>
      </c>
    </row>
    <row r="326" spans="3:29" x14ac:dyDescent="0.4">
      <c r="C326" t="s">
        <v>804</v>
      </c>
      <c r="D326" t="s">
        <v>709</v>
      </c>
      <c r="E326">
        <v>15500</v>
      </c>
      <c r="R326" t="s">
        <v>377</v>
      </c>
      <c r="S326" s="2">
        <f t="shared" si="30"/>
        <v>10478340</v>
      </c>
      <c r="T326" s="2">
        <f t="shared" si="31"/>
        <v>9141200</v>
      </c>
      <c r="U326" s="2">
        <f t="shared" si="31"/>
        <v>12257500</v>
      </c>
      <c r="V326" s="2">
        <f t="shared" si="31"/>
        <v>10109400</v>
      </c>
      <c r="W326" s="2">
        <f t="shared" si="31"/>
        <v>10967100</v>
      </c>
      <c r="X326" s="2">
        <f t="shared" si="31"/>
        <v>9916500</v>
      </c>
      <c r="Y326" s="2" cm="1">
        <f t="array" ref="Y326">_xlfn.XLOOKUP(Y$1&amp;$R326,$C$3:$C$1662&amp;$D$3:$D$1662,$E$3:$E$1662,0,0,1)</f>
        <v>22000</v>
      </c>
      <c r="Z326" s="2" cm="1">
        <f t="array" ref="Z326">_xlfn.XLOOKUP(Z$1&amp;$R326,$C$3:$C$1662&amp;$D$3:$D$1662,$E$3:$E$1662,0,0,1)</f>
        <v>28700</v>
      </c>
      <c r="AA326" s="2" cm="1">
        <f t="array" ref="AA326">_xlfn.XLOOKUP(AA$1&amp;$R326,$C$3:$C$1662&amp;$D$3:$D$1662,$E$3:$E$1662,0,0,1)</f>
        <v>28100</v>
      </c>
      <c r="AB326" s="2" cm="1">
        <f t="array" ref="AB326">_xlfn.XLOOKUP(AB$1&amp;$R326,$C$3:$C$1662&amp;$D$3:$D$1662,$E$3:$E$1662,0,0,1)</f>
        <v>11300</v>
      </c>
      <c r="AC326" s="2" cm="1">
        <f t="array" ref="AC326">_xlfn.XLOOKUP(AC$1&amp;$R326,$C$3:$C$1662&amp;$D$3:$D$1662,$E$3:$E$1662,0,0,1)</f>
        <v>24800</v>
      </c>
    </row>
    <row r="327" spans="3:29" x14ac:dyDescent="0.4">
      <c r="C327" t="s">
        <v>804</v>
      </c>
      <c r="D327" t="s">
        <v>710</v>
      </c>
      <c r="E327">
        <v>24800</v>
      </c>
      <c r="R327" t="s">
        <v>378</v>
      </c>
      <c r="S327" s="2">
        <f t="shared" si="30"/>
        <v>10529620</v>
      </c>
      <c r="T327" s="2">
        <f t="shared" si="31"/>
        <v>9206100</v>
      </c>
      <c r="U327" s="2">
        <f t="shared" si="31"/>
        <v>12303500</v>
      </c>
      <c r="V327" s="2">
        <f t="shared" si="31"/>
        <v>10180300</v>
      </c>
      <c r="W327" s="2">
        <f t="shared" si="31"/>
        <v>10997100</v>
      </c>
      <c r="X327" s="2">
        <f t="shared" si="31"/>
        <v>9961100</v>
      </c>
      <c r="Y327" s="2" cm="1">
        <f t="array" ref="Y327">_xlfn.XLOOKUP(Y$1&amp;$R327,$C$3:$C$1662&amp;$D$3:$D$1662,$E$3:$E$1662,0,0,1)</f>
        <v>64900</v>
      </c>
      <c r="Z327" s="2" cm="1">
        <f t="array" ref="Z327">_xlfn.XLOOKUP(Z$1&amp;$R327,$C$3:$C$1662&amp;$D$3:$D$1662,$E$3:$E$1662,0,0,1)</f>
        <v>46000</v>
      </c>
      <c r="AA327" s="2" cm="1">
        <f t="array" ref="AA327">_xlfn.XLOOKUP(AA$1&amp;$R327,$C$3:$C$1662&amp;$D$3:$D$1662,$E$3:$E$1662,0,0,1)</f>
        <v>70900</v>
      </c>
      <c r="AB327" s="2" cm="1">
        <f t="array" ref="AB327">_xlfn.XLOOKUP(AB$1&amp;$R327,$C$3:$C$1662&amp;$D$3:$D$1662,$E$3:$E$1662,0,0,1)</f>
        <v>30000</v>
      </c>
      <c r="AC327" s="2" cm="1">
        <f t="array" ref="AC327">_xlfn.XLOOKUP(AC$1&amp;$R327,$C$3:$C$1662&amp;$D$3:$D$1662,$E$3:$E$1662,0,0,1)</f>
        <v>44600</v>
      </c>
    </row>
    <row r="328" spans="3:29" x14ac:dyDescent="0.4">
      <c r="C328" t="s">
        <v>804</v>
      </c>
      <c r="D328" t="s">
        <v>711</v>
      </c>
      <c r="E328">
        <v>44600</v>
      </c>
      <c r="R328" t="s">
        <v>379</v>
      </c>
      <c r="S328" s="2">
        <f t="shared" si="30"/>
        <v>10529620</v>
      </c>
      <c r="T328" s="2">
        <f t="shared" si="31"/>
        <v>9206100</v>
      </c>
      <c r="U328" s="2">
        <f t="shared" si="31"/>
        <v>12303500</v>
      </c>
      <c r="V328" s="2">
        <f t="shared" si="31"/>
        <v>10180300</v>
      </c>
      <c r="W328" s="2">
        <f t="shared" si="31"/>
        <v>10997100</v>
      </c>
      <c r="X328" s="2">
        <f t="shared" si="31"/>
        <v>9961100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10529620</v>
      </c>
      <c r="T329" s="2">
        <f t="shared" si="31"/>
        <v>9206100</v>
      </c>
      <c r="U329" s="2">
        <f t="shared" si="31"/>
        <v>12303500</v>
      </c>
      <c r="V329" s="2">
        <f t="shared" si="31"/>
        <v>10180300</v>
      </c>
      <c r="W329" s="2">
        <f t="shared" si="31"/>
        <v>10997100</v>
      </c>
      <c r="X329" s="2">
        <f t="shared" si="31"/>
        <v>9961100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10529620</v>
      </c>
      <c r="T330" s="2">
        <f t="shared" si="31"/>
        <v>9206100</v>
      </c>
      <c r="U330" s="2">
        <f t="shared" si="31"/>
        <v>12303500</v>
      </c>
      <c r="V330" s="2">
        <f t="shared" si="31"/>
        <v>10180300</v>
      </c>
      <c r="W330" s="2">
        <f t="shared" si="31"/>
        <v>10997100</v>
      </c>
      <c r="X330" s="2">
        <f t="shared" si="31"/>
        <v>9961100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10529620</v>
      </c>
      <c r="T331" s="2">
        <f t="shared" si="31"/>
        <v>9206100</v>
      </c>
      <c r="U331" s="2">
        <f t="shared" si="31"/>
        <v>12303500</v>
      </c>
      <c r="V331" s="2">
        <f t="shared" si="31"/>
        <v>10180300</v>
      </c>
      <c r="W331" s="2">
        <f t="shared" si="31"/>
        <v>10997100</v>
      </c>
      <c r="X331" s="2">
        <f t="shared" si="31"/>
        <v>9961100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10529620</v>
      </c>
      <c r="T332" s="2">
        <f t="shared" si="31"/>
        <v>9206100</v>
      </c>
      <c r="U332" s="2">
        <f t="shared" si="31"/>
        <v>12303500</v>
      </c>
      <c r="V332" s="2">
        <f t="shared" si="31"/>
        <v>10180300</v>
      </c>
      <c r="W332" s="2">
        <f t="shared" si="31"/>
        <v>10997100</v>
      </c>
      <c r="X332" s="2">
        <f t="shared" si="31"/>
        <v>9961100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11278700</v>
      </c>
      <c r="T333" s="2">
        <f t="shared" si="31"/>
        <v>9796100</v>
      </c>
      <c r="U333" s="2">
        <f t="shared" si="31"/>
        <v>13178800</v>
      </c>
      <c r="V333" s="2">
        <f t="shared" si="31"/>
        <v>11404000</v>
      </c>
      <c r="W333" s="2">
        <f t="shared" si="31"/>
        <v>11382000</v>
      </c>
      <c r="X333" s="2">
        <f t="shared" si="31"/>
        <v>10632600</v>
      </c>
      <c r="Y333" s="2" cm="1">
        <f t="array" ref="Y333">_xlfn.XLOOKUP(Y$1&amp;$R333,$C$3:$C$1662&amp;$D$3:$D$1662,$E$3:$E$1662,0,0,1)</f>
        <v>590000</v>
      </c>
      <c r="Z333" s="2" cm="1">
        <f t="array" ref="Z333">_xlfn.XLOOKUP(Z$1&amp;$R333,$C$3:$C$1662&amp;$D$3:$D$1662,$E$3:$E$1662,0,0,1)</f>
        <v>875300</v>
      </c>
      <c r="AA333" s="2" cm="1">
        <f t="array" ref="AA333">_xlfn.XLOOKUP(AA$1&amp;$R333,$C$3:$C$1662&amp;$D$3:$D$1662,$E$3:$E$1662,0,0,1)</f>
        <v>1223700</v>
      </c>
      <c r="AB333" s="2" cm="1">
        <f t="array" ref="AB333">_xlfn.XLOOKUP(AB$1&amp;$R333,$C$3:$C$1662&amp;$D$3:$D$1662,$E$3:$E$1662,0,0,1)</f>
        <v>384900</v>
      </c>
      <c r="AC333" s="2" cm="1">
        <f t="array" ref="AC333">_xlfn.XLOOKUP(AC$1&amp;$R333,$C$3:$C$1662&amp;$D$3:$D$1662,$E$3:$E$1662,0,0,1)</f>
        <v>671500</v>
      </c>
    </row>
    <row r="334" spans="3:29" x14ac:dyDescent="0.4">
      <c r="C334" t="s">
        <v>804</v>
      </c>
      <c r="D334" t="s">
        <v>717</v>
      </c>
      <c r="E334">
        <v>671500</v>
      </c>
    </row>
    <row r="335" spans="3:29" x14ac:dyDescent="0.4">
      <c r="C335" t="s">
        <v>836</v>
      </c>
      <c r="D335" t="s">
        <v>506</v>
      </c>
      <c r="E335">
        <v>609400</v>
      </c>
    </row>
    <row r="336" spans="3:29" x14ac:dyDescent="0.4">
      <c r="C336" t="s">
        <v>836</v>
      </c>
      <c r="D336" t="s">
        <v>507</v>
      </c>
      <c r="E336">
        <v>393300</v>
      </c>
    </row>
    <row r="337" spans="3:5" x14ac:dyDescent="0.4">
      <c r="C337" t="s">
        <v>836</v>
      </c>
      <c r="D337" t="s">
        <v>508</v>
      </c>
      <c r="E337">
        <v>186000</v>
      </c>
    </row>
    <row r="338" spans="3:5" x14ac:dyDescent="0.4">
      <c r="C338" t="s">
        <v>836</v>
      </c>
      <c r="D338" t="s">
        <v>509</v>
      </c>
      <c r="E338">
        <v>271800</v>
      </c>
    </row>
    <row r="339" spans="3:5" x14ac:dyDescent="0.4">
      <c r="C339" t="s">
        <v>836</v>
      </c>
      <c r="D339" t="s">
        <v>510</v>
      </c>
      <c r="E339">
        <v>428000</v>
      </c>
    </row>
    <row r="340" spans="3:5" x14ac:dyDescent="0.4">
      <c r="C340" t="s">
        <v>836</v>
      </c>
      <c r="D340" t="s">
        <v>511</v>
      </c>
      <c r="E340">
        <v>137400</v>
      </c>
    </row>
    <row r="341" spans="3:5" x14ac:dyDescent="0.4">
      <c r="C341" t="s">
        <v>836</v>
      </c>
      <c r="D341" t="s">
        <v>512</v>
      </c>
      <c r="E341">
        <v>132700</v>
      </c>
    </row>
    <row r="342" spans="3:5" x14ac:dyDescent="0.4">
      <c r="C342" t="s">
        <v>836</v>
      </c>
      <c r="D342" t="s">
        <v>513</v>
      </c>
      <c r="E342">
        <v>87500</v>
      </c>
    </row>
    <row r="343" spans="3:5" x14ac:dyDescent="0.4">
      <c r="C343" t="s">
        <v>836</v>
      </c>
      <c r="D343" t="s">
        <v>514</v>
      </c>
      <c r="E343">
        <v>116100</v>
      </c>
    </row>
    <row r="344" spans="3:5" x14ac:dyDescent="0.4">
      <c r="C344" t="s">
        <v>836</v>
      </c>
      <c r="D344" t="s">
        <v>515</v>
      </c>
      <c r="E344">
        <v>101000</v>
      </c>
    </row>
    <row r="345" spans="3:5" x14ac:dyDescent="0.4">
      <c r="C345" t="s">
        <v>836</v>
      </c>
      <c r="D345" t="s">
        <v>516</v>
      </c>
      <c r="E345">
        <v>63000</v>
      </c>
    </row>
    <row r="346" spans="3:5" x14ac:dyDescent="0.4">
      <c r="C346" t="s">
        <v>836</v>
      </c>
      <c r="D346" t="s">
        <v>517</v>
      </c>
      <c r="E346">
        <v>103200</v>
      </c>
    </row>
    <row r="347" spans="3:5" x14ac:dyDescent="0.4">
      <c r="C347" t="s">
        <v>836</v>
      </c>
      <c r="D347" t="s">
        <v>518</v>
      </c>
      <c r="E347">
        <v>78300</v>
      </c>
    </row>
    <row r="348" spans="3:5" x14ac:dyDescent="0.4">
      <c r="C348" t="s">
        <v>836</v>
      </c>
      <c r="D348" t="s">
        <v>519</v>
      </c>
      <c r="E348">
        <v>50200</v>
      </c>
    </row>
    <row r="349" spans="3:5" x14ac:dyDescent="0.4">
      <c r="C349" t="s">
        <v>836</v>
      </c>
      <c r="D349" t="s">
        <v>520</v>
      </c>
      <c r="E349">
        <v>39100</v>
      </c>
    </row>
    <row r="350" spans="3:5" x14ac:dyDescent="0.4">
      <c r="C350" t="s">
        <v>836</v>
      </c>
      <c r="D350" t="s">
        <v>521</v>
      </c>
      <c r="E350">
        <v>136900</v>
      </c>
    </row>
    <row r="351" spans="3:5" x14ac:dyDescent="0.4">
      <c r="C351" t="s">
        <v>836</v>
      </c>
      <c r="D351" t="s">
        <v>522</v>
      </c>
      <c r="E351">
        <v>69300</v>
      </c>
    </row>
    <row r="352" spans="3:5" x14ac:dyDescent="0.4">
      <c r="C352" t="s">
        <v>836</v>
      </c>
      <c r="D352" t="s">
        <v>523</v>
      </c>
      <c r="E352">
        <v>24900</v>
      </c>
    </row>
    <row r="353" spans="3:5" x14ac:dyDescent="0.4">
      <c r="C353" t="s">
        <v>836</v>
      </c>
      <c r="D353" t="s">
        <v>524</v>
      </c>
      <c r="E353">
        <v>33400</v>
      </c>
    </row>
    <row r="354" spans="3:5" x14ac:dyDescent="0.4">
      <c r="C354" t="s">
        <v>836</v>
      </c>
      <c r="D354" t="s">
        <v>525</v>
      </c>
      <c r="E354">
        <v>38800</v>
      </c>
    </row>
    <row r="355" spans="3:5" x14ac:dyDescent="0.4">
      <c r="C355" t="s">
        <v>836</v>
      </c>
      <c r="D355" t="s">
        <v>526</v>
      </c>
      <c r="E355">
        <v>39700</v>
      </c>
    </row>
    <row r="356" spans="3:5" x14ac:dyDescent="0.4">
      <c r="C356" t="s">
        <v>836</v>
      </c>
      <c r="D356" t="s">
        <v>527</v>
      </c>
      <c r="E356">
        <v>27100</v>
      </c>
    </row>
    <row r="357" spans="3:5" x14ac:dyDescent="0.4">
      <c r="C357" t="s">
        <v>836</v>
      </c>
      <c r="D357" t="s">
        <v>528</v>
      </c>
      <c r="E357">
        <v>49500</v>
      </c>
    </row>
    <row r="358" spans="3:5" x14ac:dyDescent="0.4">
      <c r="C358" t="s">
        <v>836</v>
      </c>
      <c r="D358" t="s">
        <v>529</v>
      </c>
      <c r="E358">
        <v>43700</v>
      </c>
    </row>
    <row r="359" spans="3:5" x14ac:dyDescent="0.4">
      <c r="C359" t="s">
        <v>836</v>
      </c>
      <c r="D359" t="s">
        <v>530</v>
      </c>
      <c r="E359">
        <v>56800</v>
      </c>
    </row>
    <row r="360" spans="3:5" x14ac:dyDescent="0.4">
      <c r="C360" t="s">
        <v>836</v>
      </c>
      <c r="D360" t="s">
        <v>531</v>
      </c>
      <c r="E360">
        <v>70600</v>
      </c>
    </row>
    <row r="361" spans="3:5" x14ac:dyDescent="0.4">
      <c r="C361" t="s">
        <v>836</v>
      </c>
      <c r="D361" t="s">
        <v>532</v>
      </c>
      <c r="E361">
        <v>75700</v>
      </c>
    </row>
    <row r="362" spans="3:5" x14ac:dyDescent="0.4">
      <c r="C362" t="s">
        <v>836</v>
      </c>
      <c r="D362" t="s">
        <v>533</v>
      </c>
      <c r="E362">
        <v>41500</v>
      </c>
    </row>
    <row r="363" spans="3:5" x14ac:dyDescent="0.4">
      <c r="C363" t="s">
        <v>836</v>
      </c>
      <c r="D363" t="s">
        <v>534</v>
      </c>
      <c r="E363">
        <v>28600</v>
      </c>
    </row>
    <row r="364" spans="3:5" x14ac:dyDescent="0.4">
      <c r="C364" t="s">
        <v>836</v>
      </c>
      <c r="D364" t="s">
        <v>535</v>
      </c>
      <c r="E364">
        <v>21000</v>
      </c>
    </row>
    <row r="365" spans="3:5" x14ac:dyDescent="0.4">
      <c r="C365" t="s">
        <v>836</v>
      </c>
      <c r="D365" t="s">
        <v>536</v>
      </c>
      <c r="E365">
        <v>64300</v>
      </c>
    </row>
    <row r="366" spans="3:5" x14ac:dyDescent="0.4">
      <c r="C366" t="s">
        <v>836</v>
      </c>
      <c r="D366" t="s">
        <v>537</v>
      </c>
      <c r="E366">
        <v>38900</v>
      </c>
    </row>
    <row r="367" spans="3:5" x14ac:dyDescent="0.4">
      <c r="C367" t="s">
        <v>836</v>
      </c>
      <c r="D367" t="s">
        <v>538</v>
      </c>
      <c r="E367">
        <v>19000</v>
      </c>
    </row>
    <row r="368" spans="3:5" x14ac:dyDescent="0.4">
      <c r="C368" t="s">
        <v>836</v>
      </c>
      <c r="D368" t="s">
        <v>539</v>
      </c>
      <c r="E368">
        <v>37100</v>
      </c>
    </row>
    <row r="369" spans="3:5" x14ac:dyDescent="0.4">
      <c r="C369" t="s">
        <v>836</v>
      </c>
      <c r="D369" t="s">
        <v>540</v>
      </c>
      <c r="E369">
        <v>31300</v>
      </c>
    </row>
    <row r="370" spans="3:5" x14ac:dyDescent="0.4">
      <c r="C370" t="s">
        <v>836</v>
      </c>
      <c r="D370" t="s">
        <v>541</v>
      </c>
      <c r="E370">
        <v>57300</v>
      </c>
    </row>
    <row r="371" spans="3:5" x14ac:dyDescent="0.4">
      <c r="C371" t="s">
        <v>836</v>
      </c>
      <c r="D371" t="s">
        <v>542</v>
      </c>
      <c r="E371">
        <v>31200</v>
      </c>
    </row>
    <row r="372" spans="3:5" x14ac:dyDescent="0.4">
      <c r="C372" t="s">
        <v>836</v>
      </c>
      <c r="D372" t="s">
        <v>543</v>
      </c>
      <c r="E372">
        <v>50000</v>
      </c>
    </row>
    <row r="373" spans="3:5" x14ac:dyDescent="0.4">
      <c r="C373" t="s">
        <v>836</v>
      </c>
      <c r="D373" t="s">
        <v>544</v>
      </c>
      <c r="E373">
        <v>84700</v>
      </c>
    </row>
    <row r="374" spans="3:5" x14ac:dyDescent="0.4">
      <c r="C374" t="s">
        <v>836</v>
      </c>
      <c r="D374" t="s">
        <v>545</v>
      </c>
      <c r="E374">
        <v>54700</v>
      </c>
    </row>
    <row r="375" spans="3:5" x14ac:dyDescent="0.4">
      <c r="C375" t="s">
        <v>836</v>
      </c>
      <c r="D375" t="s">
        <v>546</v>
      </c>
      <c r="E375">
        <v>26000</v>
      </c>
    </row>
    <row r="376" spans="3:5" x14ac:dyDescent="0.4">
      <c r="C376" t="s">
        <v>836</v>
      </c>
      <c r="D376" t="s">
        <v>547</v>
      </c>
      <c r="E376">
        <v>41000</v>
      </c>
    </row>
    <row r="377" spans="3:5" x14ac:dyDescent="0.4">
      <c r="C377" t="s">
        <v>836</v>
      </c>
      <c r="D377" t="s">
        <v>548</v>
      </c>
      <c r="E377">
        <v>16500</v>
      </c>
    </row>
    <row r="378" spans="3:5" x14ac:dyDescent="0.4">
      <c r="C378" t="s">
        <v>836</v>
      </c>
      <c r="D378" t="s">
        <v>549</v>
      </c>
      <c r="E378">
        <v>27100</v>
      </c>
    </row>
    <row r="379" spans="3:5" x14ac:dyDescent="0.4">
      <c r="C379" t="s">
        <v>836</v>
      </c>
      <c r="D379" t="s">
        <v>550</v>
      </c>
      <c r="E379">
        <v>38900</v>
      </c>
    </row>
    <row r="380" spans="3:5" x14ac:dyDescent="0.4">
      <c r="C380" t="s">
        <v>836</v>
      </c>
      <c r="D380" t="s">
        <v>551</v>
      </c>
      <c r="E380">
        <v>95100</v>
      </c>
    </row>
    <row r="381" spans="3:5" x14ac:dyDescent="0.4">
      <c r="C381" t="s">
        <v>836</v>
      </c>
      <c r="D381" t="s">
        <v>552</v>
      </c>
      <c r="E381">
        <v>36500</v>
      </c>
    </row>
    <row r="382" spans="3:5" x14ac:dyDescent="0.4">
      <c r="C382" t="s">
        <v>836</v>
      </c>
      <c r="D382" t="s">
        <v>553</v>
      </c>
      <c r="E382">
        <v>19800</v>
      </c>
    </row>
    <row r="383" spans="3:5" x14ac:dyDescent="0.4">
      <c r="C383" t="s">
        <v>836</v>
      </c>
      <c r="D383" t="s">
        <v>554</v>
      </c>
      <c r="E383">
        <v>30500</v>
      </c>
    </row>
    <row r="384" spans="3:5" x14ac:dyDescent="0.4">
      <c r="C384" t="s">
        <v>836</v>
      </c>
      <c r="D384" t="s">
        <v>555</v>
      </c>
      <c r="E384">
        <v>26100</v>
      </c>
    </row>
    <row r="385" spans="3:5" x14ac:dyDescent="0.4">
      <c r="C385" t="s">
        <v>836</v>
      </c>
      <c r="D385" t="s">
        <v>556</v>
      </c>
      <c r="E385">
        <v>27300</v>
      </c>
    </row>
    <row r="386" spans="3:5" x14ac:dyDescent="0.4">
      <c r="C386" t="s">
        <v>836</v>
      </c>
      <c r="D386" t="s">
        <v>557</v>
      </c>
      <c r="E386">
        <v>28300</v>
      </c>
    </row>
    <row r="387" spans="3:5" x14ac:dyDescent="0.4">
      <c r="C387" t="s">
        <v>836</v>
      </c>
      <c r="D387" t="s">
        <v>558</v>
      </c>
      <c r="E387">
        <v>13700</v>
      </c>
    </row>
    <row r="388" spans="3:5" x14ac:dyDescent="0.4">
      <c r="C388" t="s">
        <v>836</v>
      </c>
      <c r="D388" t="s">
        <v>559</v>
      </c>
      <c r="E388">
        <v>24400</v>
      </c>
    </row>
    <row r="389" spans="3:5" x14ac:dyDescent="0.4">
      <c r="C389" t="s">
        <v>836</v>
      </c>
      <c r="D389" t="s">
        <v>560</v>
      </c>
      <c r="E389">
        <v>12800</v>
      </c>
    </row>
    <row r="390" spans="3:5" x14ac:dyDescent="0.4">
      <c r="C390" t="s">
        <v>836</v>
      </c>
      <c r="D390" t="s">
        <v>561</v>
      </c>
      <c r="E390">
        <v>46300</v>
      </c>
    </row>
    <row r="391" spans="3:5" x14ac:dyDescent="0.4">
      <c r="C391" t="s">
        <v>836</v>
      </c>
      <c r="D391" t="s">
        <v>562</v>
      </c>
      <c r="E391">
        <v>42400</v>
      </c>
    </row>
    <row r="392" spans="3:5" x14ac:dyDescent="0.4">
      <c r="C392" t="s">
        <v>836</v>
      </c>
      <c r="D392" t="s">
        <v>563</v>
      </c>
      <c r="E392">
        <v>16700</v>
      </c>
    </row>
    <row r="393" spans="3:5" x14ac:dyDescent="0.4">
      <c r="C393" t="s">
        <v>836</v>
      </c>
      <c r="D393" t="s">
        <v>564</v>
      </c>
      <c r="E393">
        <v>28600</v>
      </c>
    </row>
    <row r="394" spans="3:5" x14ac:dyDescent="0.4">
      <c r="C394" t="s">
        <v>836</v>
      </c>
      <c r="D394" t="s">
        <v>565</v>
      </c>
      <c r="E394">
        <v>20500</v>
      </c>
    </row>
    <row r="395" spans="3:5" x14ac:dyDescent="0.4">
      <c r="C395" t="s">
        <v>836</v>
      </c>
      <c r="D395" t="s">
        <v>566</v>
      </c>
      <c r="E395">
        <v>37400</v>
      </c>
    </row>
    <row r="396" spans="3:5" x14ac:dyDescent="0.4">
      <c r="C396" t="s">
        <v>836</v>
      </c>
      <c r="D396" t="s">
        <v>567</v>
      </c>
      <c r="E396">
        <v>11200</v>
      </c>
    </row>
    <row r="397" spans="3:5" x14ac:dyDescent="0.4">
      <c r="C397" t="s">
        <v>836</v>
      </c>
      <c r="D397" t="s">
        <v>568</v>
      </c>
      <c r="E397">
        <v>26900</v>
      </c>
    </row>
    <row r="398" spans="3:5" x14ac:dyDescent="0.4">
      <c r="C398" t="s">
        <v>836</v>
      </c>
      <c r="D398" t="s">
        <v>569</v>
      </c>
      <c r="E398">
        <v>12500</v>
      </c>
    </row>
    <row r="399" spans="3:5" x14ac:dyDescent="0.4">
      <c r="C399" t="s">
        <v>836</v>
      </c>
      <c r="D399" t="s">
        <v>570</v>
      </c>
      <c r="E399">
        <v>17500</v>
      </c>
    </row>
    <row r="400" spans="3:5" x14ac:dyDescent="0.4">
      <c r="C400" t="s">
        <v>836</v>
      </c>
      <c r="D400" t="s">
        <v>571</v>
      </c>
      <c r="E400">
        <v>18800</v>
      </c>
    </row>
    <row r="401" spans="3:5" x14ac:dyDescent="0.4">
      <c r="C401" t="s">
        <v>836</v>
      </c>
      <c r="D401" t="s">
        <v>572</v>
      </c>
      <c r="E401">
        <v>12000</v>
      </c>
    </row>
    <row r="402" spans="3:5" x14ac:dyDescent="0.4">
      <c r="C402" t="s">
        <v>836</v>
      </c>
      <c r="D402" t="s">
        <v>573</v>
      </c>
      <c r="E402">
        <v>10000</v>
      </c>
    </row>
    <row r="403" spans="3:5" x14ac:dyDescent="0.4">
      <c r="C403" t="s">
        <v>836</v>
      </c>
      <c r="D403" t="s">
        <v>574</v>
      </c>
      <c r="E403">
        <v>25700</v>
      </c>
    </row>
    <row r="404" spans="3:5" x14ac:dyDescent="0.4">
      <c r="C404" t="s">
        <v>836</v>
      </c>
      <c r="D404" t="s">
        <v>575</v>
      </c>
      <c r="E404">
        <v>7000</v>
      </c>
    </row>
    <row r="405" spans="3:5" x14ac:dyDescent="0.4">
      <c r="C405" t="s">
        <v>836</v>
      </c>
      <c r="D405" t="s">
        <v>576</v>
      </c>
      <c r="E405">
        <v>6000</v>
      </c>
    </row>
    <row r="406" spans="3:5" x14ac:dyDescent="0.4">
      <c r="C406" t="s">
        <v>836</v>
      </c>
      <c r="D406" t="s">
        <v>577</v>
      </c>
      <c r="E406">
        <v>31700</v>
      </c>
    </row>
    <row r="407" spans="3:5" x14ac:dyDescent="0.4">
      <c r="C407" t="s">
        <v>836</v>
      </c>
      <c r="D407" t="s">
        <v>578</v>
      </c>
      <c r="E407">
        <v>8000</v>
      </c>
    </row>
    <row r="408" spans="3:5" x14ac:dyDescent="0.4">
      <c r="C408" t="s">
        <v>836</v>
      </c>
      <c r="D408" t="s">
        <v>579</v>
      </c>
      <c r="E408">
        <v>19400</v>
      </c>
    </row>
    <row r="409" spans="3:5" x14ac:dyDescent="0.4">
      <c r="C409" t="s">
        <v>836</v>
      </c>
      <c r="D409" t="s">
        <v>580</v>
      </c>
      <c r="E409">
        <v>6500</v>
      </c>
    </row>
    <row r="410" spans="3:5" x14ac:dyDescent="0.4">
      <c r="C410" t="s">
        <v>836</v>
      </c>
      <c r="D410" t="s">
        <v>581</v>
      </c>
      <c r="E410">
        <v>18800</v>
      </c>
    </row>
    <row r="411" spans="3:5" x14ac:dyDescent="0.4">
      <c r="C411" t="s">
        <v>836</v>
      </c>
      <c r="D411" t="s">
        <v>582</v>
      </c>
      <c r="E411">
        <v>41800</v>
      </c>
    </row>
    <row r="412" spans="3:5" x14ac:dyDescent="0.4">
      <c r="C412" t="s">
        <v>836</v>
      </c>
      <c r="D412" t="s">
        <v>583</v>
      </c>
      <c r="E412">
        <v>9900</v>
      </c>
    </row>
    <row r="413" spans="3:5" x14ac:dyDescent="0.4">
      <c r="C413" t="s">
        <v>836</v>
      </c>
      <c r="D413" t="s">
        <v>584</v>
      </c>
      <c r="E413">
        <v>23600</v>
      </c>
    </row>
    <row r="414" spans="3:5" x14ac:dyDescent="0.4">
      <c r="C414" t="s">
        <v>836</v>
      </c>
      <c r="D414" t="s">
        <v>585</v>
      </c>
      <c r="E414">
        <v>17800</v>
      </c>
    </row>
    <row r="415" spans="3:5" x14ac:dyDescent="0.4">
      <c r="C415" t="s">
        <v>836</v>
      </c>
      <c r="D415" t="s">
        <v>586</v>
      </c>
      <c r="E415">
        <v>22600</v>
      </c>
    </row>
    <row r="416" spans="3:5" x14ac:dyDescent="0.4">
      <c r="C416" t="s">
        <v>836</v>
      </c>
      <c r="D416" t="s">
        <v>587</v>
      </c>
      <c r="E416">
        <v>29500</v>
      </c>
    </row>
    <row r="417" spans="3:5" x14ac:dyDescent="0.4">
      <c r="C417" t="s">
        <v>836</v>
      </c>
      <c r="D417" t="s">
        <v>588</v>
      </c>
      <c r="E417">
        <v>16900</v>
      </c>
    </row>
    <row r="418" spans="3:5" x14ac:dyDescent="0.4">
      <c r="C418" t="s">
        <v>836</v>
      </c>
      <c r="D418" t="s">
        <v>589</v>
      </c>
      <c r="E418">
        <v>11300</v>
      </c>
    </row>
    <row r="419" spans="3:5" x14ac:dyDescent="0.4">
      <c r="C419" t="s">
        <v>836</v>
      </c>
      <c r="D419" t="s">
        <v>590</v>
      </c>
      <c r="E419">
        <v>14400</v>
      </c>
    </row>
    <row r="420" spans="3:5" x14ac:dyDescent="0.4">
      <c r="C420" t="s">
        <v>836</v>
      </c>
      <c r="D420" t="s">
        <v>591</v>
      </c>
      <c r="E420">
        <v>15800</v>
      </c>
    </row>
    <row r="421" spans="3:5" x14ac:dyDescent="0.4">
      <c r="C421" t="s">
        <v>836</v>
      </c>
      <c r="D421" t="s">
        <v>592</v>
      </c>
      <c r="E421">
        <v>23100</v>
      </c>
    </row>
    <row r="422" spans="3:5" x14ac:dyDescent="0.4">
      <c r="C422" t="s">
        <v>836</v>
      </c>
      <c r="D422" t="s">
        <v>593</v>
      </c>
      <c r="E422">
        <v>9800</v>
      </c>
    </row>
    <row r="423" spans="3:5" x14ac:dyDescent="0.4">
      <c r="C423" t="s">
        <v>836</v>
      </c>
      <c r="D423" t="s">
        <v>594</v>
      </c>
      <c r="E423">
        <v>39400</v>
      </c>
    </row>
    <row r="424" spans="3:5" x14ac:dyDescent="0.4">
      <c r="C424" t="s">
        <v>836</v>
      </c>
      <c r="D424" t="s">
        <v>595</v>
      </c>
      <c r="E424">
        <v>12600</v>
      </c>
    </row>
    <row r="425" spans="3:5" x14ac:dyDescent="0.4">
      <c r="C425" t="s">
        <v>836</v>
      </c>
      <c r="D425" t="s">
        <v>596</v>
      </c>
      <c r="E425">
        <v>58500</v>
      </c>
    </row>
    <row r="426" spans="3:5" x14ac:dyDescent="0.4">
      <c r="C426" t="s">
        <v>836</v>
      </c>
      <c r="D426" t="s">
        <v>597</v>
      </c>
      <c r="E426">
        <v>26700</v>
      </c>
    </row>
    <row r="427" spans="3:5" x14ac:dyDescent="0.4">
      <c r="C427" t="s">
        <v>836</v>
      </c>
      <c r="D427" t="s">
        <v>598</v>
      </c>
      <c r="E427">
        <v>9900</v>
      </c>
    </row>
    <row r="428" spans="3:5" x14ac:dyDescent="0.4">
      <c r="C428" t="s">
        <v>836</v>
      </c>
      <c r="D428" t="s">
        <v>599</v>
      </c>
      <c r="E428">
        <v>8200</v>
      </c>
    </row>
    <row r="429" spans="3:5" x14ac:dyDescent="0.4">
      <c r="C429" t="s">
        <v>836</v>
      </c>
      <c r="D429" t="s">
        <v>600</v>
      </c>
      <c r="E429">
        <v>63500</v>
      </c>
    </row>
    <row r="430" spans="3:5" x14ac:dyDescent="0.4">
      <c r="C430" t="s">
        <v>836</v>
      </c>
      <c r="D430" t="s">
        <v>601</v>
      </c>
      <c r="E430">
        <v>26000</v>
      </c>
    </row>
    <row r="431" spans="3:5" x14ac:dyDescent="0.4">
      <c r="C431" t="s">
        <v>836</v>
      </c>
      <c r="D431" t="s">
        <v>602</v>
      </c>
      <c r="E431">
        <v>98800</v>
      </c>
    </row>
    <row r="432" spans="3:5" x14ac:dyDescent="0.4">
      <c r="C432" t="s">
        <v>836</v>
      </c>
      <c r="D432" t="s">
        <v>603</v>
      </c>
      <c r="E432">
        <v>43300</v>
      </c>
    </row>
    <row r="433" spans="3:5" x14ac:dyDescent="0.4">
      <c r="C433" t="s">
        <v>836</v>
      </c>
      <c r="D433" t="s">
        <v>604</v>
      </c>
      <c r="E433">
        <v>31600</v>
      </c>
    </row>
    <row r="434" spans="3:5" x14ac:dyDescent="0.4">
      <c r="C434" t="s">
        <v>836</v>
      </c>
      <c r="D434" t="s">
        <v>605</v>
      </c>
      <c r="E434">
        <v>29000</v>
      </c>
    </row>
    <row r="435" spans="3:5" x14ac:dyDescent="0.4">
      <c r="C435" t="s">
        <v>836</v>
      </c>
      <c r="D435" t="s">
        <v>606</v>
      </c>
      <c r="E435">
        <v>34400</v>
      </c>
    </row>
    <row r="436" spans="3:5" x14ac:dyDescent="0.4">
      <c r="C436" t="s">
        <v>836</v>
      </c>
      <c r="D436" t="s">
        <v>607</v>
      </c>
      <c r="E436">
        <v>17800</v>
      </c>
    </row>
    <row r="437" spans="3:5" x14ac:dyDescent="0.4">
      <c r="C437" t="s">
        <v>836</v>
      </c>
      <c r="D437" t="s">
        <v>608</v>
      </c>
      <c r="E437">
        <v>20600</v>
      </c>
    </row>
    <row r="438" spans="3:5" x14ac:dyDescent="0.4">
      <c r="C438" t="s">
        <v>836</v>
      </c>
      <c r="D438" t="s">
        <v>609</v>
      </c>
      <c r="E438">
        <v>27400</v>
      </c>
    </row>
    <row r="439" spans="3:5" x14ac:dyDescent="0.4">
      <c r="C439" t="s">
        <v>836</v>
      </c>
      <c r="D439" t="s">
        <v>610</v>
      </c>
      <c r="E439">
        <v>26000</v>
      </c>
    </row>
    <row r="440" spans="3:5" x14ac:dyDescent="0.4">
      <c r="C440" t="s">
        <v>836</v>
      </c>
      <c r="D440" t="s">
        <v>611</v>
      </c>
      <c r="E440">
        <v>35400</v>
      </c>
    </row>
    <row r="441" spans="3:5" x14ac:dyDescent="0.4">
      <c r="C441" t="s">
        <v>836</v>
      </c>
      <c r="D441" t="s">
        <v>612</v>
      </c>
      <c r="E441">
        <v>12500</v>
      </c>
    </row>
    <row r="442" spans="3:5" x14ac:dyDescent="0.4">
      <c r="C442" t="s">
        <v>836</v>
      </c>
      <c r="D442" t="s">
        <v>613</v>
      </c>
      <c r="E442">
        <v>29000</v>
      </c>
    </row>
    <row r="443" spans="3:5" x14ac:dyDescent="0.4">
      <c r="C443" t="s">
        <v>836</v>
      </c>
      <c r="D443" t="s">
        <v>614</v>
      </c>
      <c r="E443">
        <v>19900</v>
      </c>
    </row>
    <row r="444" spans="3:5" x14ac:dyDescent="0.4">
      <c r="C444" t="s">
        <v>836</v>
      </c>
      <c r="D444" t="s">
        <v>615</v>
      </c>
      <c r="E444">
        <v>22000</v>
      </c>
    </row>
    <row r="445" spans="3:5" x14ac:dyDescent="0.4">
      <c r="C445" t="s">
        <v>836</v>
      </c>
      <c r="D445" t="s">
        <v>616</v>
      </c>
      <c r="E445">
        <v>10200</v>
      </c>
    </row>
    <row r="446" spans="3:5" x14ac:dyDescent="0.4">
      <c r="C446" t="s">
        <v>836</v>
      </c>
      <c r="D446" t="s">
        <v>617</v>
      </c>
      <c r="E446">
        <v>12400</v>
      </c>
    </row>
    <row r="447" spans="3:5" x14ac:dyDescent="0.4">
      <c r="C447" t="s">
        <v>836</v>
      </c>
      <c r="D447" t="s">
        <v>618</v>
      </c>
      <c r="E447">
        <v>16400</v>
      </c>
    </row>
    <row r="448" spans="3:5" x14ac:dyDescent="0.4">
      <c r="C448" t="s">
        <v>836</v>
      </c>
      <c r="D448" t="s">
        <v>619</v>
      </c>
      <c r="E448">
        <v>10200</v>
      </c>
    </row>
    <row r="449" spans="3:5" x14ac:dyDescent="0.4">
      <c r="C449" t="s">
        <v>836</v>
      </c>
      <c r="D449" t="s">
        <v>620</v>
      </c>
      <c r="E449">
        <v>16700</v>
      </c>
    </row>
    <row r="450" spans="3:5" x14ac:dyDescent="0.4">
      <c r="C450" t="s">
        <v>836</v>
      </c>
      <c r="D450" t="s">
        <v>621</v>
      </c>
      <c r="E450">
        <v>25300</v>
      </c>
    </row>
    <row r="451" spans="3:5" x14ac:dyDescent="0.4">
      <c r="C451" t="s">
        <v>836</v>
      </c>
      <c r="D451" t="s">
        <v>622</v>
      </c>
      <c r="E451">
        <v>10600</v>
      </c>
    </row>
    <row r="452" spans="3:5" x14ac:dyDescent="0.4">
      <c r="C452" t="s">
        <v>836</v>
      </c>
      <c r="D452" t="s">
        <v>623</v>
      </c>
      <c r="E452">
        <v>7600</v>
      </c>
    </row>
    <row r="453" spans="3:5" x14ac:dyDescent="0.4">
      <c r="C453" t="s">
        <v>836</v>
      </c>
      <c r="D453" t="s">
        <v>624</v>
      </c>
      <c r="E453">
        <v>6300</v>
      </c>
    </row>
    <row r="454" spans="3:5" x14ac:dyDescent="0.4">
      <c r="C454" t="s">
        <v>836</v>
      </c>
      <c r="D454" t="s">
        <v>625</v>
      </c>
      <c r="E454">
        <v>14800</v>
      </c>
    </row>
    <row r="455" spans="3:5" x14ac:dyDescent="0.4">
      <c r="C455" t="s">
        <v>836</v>
      </c>
      <c r="D455" t="s">
        <v>626</v>
      </c>
      <c r="E455">
        <v>106000</v>
      </c>
    </row>
    <row r="456" spans="3:5" x14ac:dyDescent="0.4">
      <c r="C456" t="s">
        <v>836</v>
      </c>
      <c r="D456" t="s">
        <v>627</v>
      </c>
      <c r="E456">
        <v>16500</v>
      </c>
    </row>
    <row r="457" spans="3:5" x14ac:dyDescent="0.4">
      <c r="C457" t="s">
        <v>836</v>
      </c>
      <c r="D457" t="s">
        <v>628</v>
      </c>
      <c r="E457">
        <v>13600</v>
      </c>
    </row>
    <row r="458" spans="3:5" x14ac:dyDescent="0.4">
      <c r="C458" t="s">
        <v>836</v>
      </c>
      <c r="D458" t="s">
        <v>629</v>
      </c>
      <c r="E458">
        <v>10600</v>
      </c>
    </row>
    <row r="459" spans="3:5" x14ac:dyDescent="0.4">
      <c r="C459" t="s">
        <v>836</v>
      </c>
      <c r="D459" t="s">
        <v>630</v>
      </c>
      <c r="E459">
        <v>26600</v>
      </c>
    </row>
    <row r="460" spans="3:5" x14ac:dyDescent="0.4">
      <c r="C460" t="s">
        <v>836</v>
      </c>
      <c r="D460" t="s">
        <v>631</v>
      </c>
      <c r="E460">
        <v>15400</v>
      </c>
    </row>
    <row r="461" spans="3:5" x14ac:dyDescent="0.4">
      <c r="C461" t="s">
        <v>836</v>
      </c>
      <c r="D461" t="s">
        <v>632</v>
      </c>
      <c r="E461">
        <v>23800</v>
      </c>
    </row>
    <row r="462" spans="3:5" x14ac:dyDescent="0.4">
      <c r="C462" t="s">
        <v>836</v>
      </c>
      <c r="D462" t="s">
        <v>633</v>
      </c>
      <c r="E462">
        <v>19000</v>
      </c>
    </row>
    <row r="463" spans="3:5" x14ac:dyDescent="0.4">
      <c r="C463" t="s">
        <v>836</v>
      </c>
      <c r="D463" t="s">
        <v>634</v>
      </c>
      <c r="E463">
        <v>28700</v>
      </c>
    </row>
    <row r="464" spans="3:5" x14ac:dyDescent="0.4">
      <c r="C464" t="s">
        <v>836</v>
      </c>
      <c r="D464" t="s">
        <v>635</v>
      </c>
      <c r="E464">
        <v>22300</v>
      </c>
    </row>
    <row r="465" spans="3:5" x14ac:dyDescent="0.4">
      <c r="C465" t="s">
        <v>836</v>
      </c>
      <c r="D465" t="s">
        <v>636</v>
      </c>
      <c r="E465">
        <v>22400</v>
      </c>
    </row>
    <row r="466" spans="3:5" x14ac:dyDescent="0.4">
      <c r="C466" t="s">
        <v>836</v>
      </c>
      <c r="D466" t="s">
        <v>637</v>
      </c>
      <c r="E466">
        <v>19500</v>
      </c>
    </row>
    <row r="467" spans="3:5" x14ac:dyDescent="0.4">
      <c r="C467" t="s">
        <v>836</v>
      </c>
      <c r="D467" t="s">
        <v>638</v>
      </c>
      <c r="E467">
        <v>9300</v>
      </c>
    </row>
    <row r="468" spans="3:5" x14ac:dyDescent="0.4">
      <c r="C468" t="s">
        <v>836</v>
      </c>
      <c r="D468" t="s">
        <v>639</v>
      </c>
      <c r="E468">
        <v>46500</v>
      </c>
    </row>
    <row r="469" spans="3:5" x14ac:dyDescent="0.4">
      <c r="C469" t="s">
        <v>836</v>
      </c>
      <c r="D469" t="s">
        <v>640</v>
      </c>
      <c r="E469">
        <v>28400</v>
      </c>
    </row>
    <row r="470" spans="3:5" x14ac:dyDescent="0.4">
      <c r="C470" t="s">
        <v>836</v>
      </c>
      <c r="D470" t="s">
        <v>641</v>
      </c>
      <c r="E470">
        <v>40500</v>
      </c>
    </row>
    <row r="471" spans="3:5" x14ac:dyDescent="0.4">
      <c r="C471" t="s">
        <v>836</v>
      </c>
      <c r="D471" t="s">
        <v>642</v>
      </c>
      <c r="E471">
        <v>36900</v>
      </c>
    </row>
    <row r="472" spans="3:5" x14ac:dyDescent="0.4">
      <c r="C472" t="s">
        <v>836</v>
      </c>
      <c r="D472" t="s">
        <v>643</v>
      </c>
      <c r="E472">
        <v>13700</v>
      </c>
    </row>
    <row r="473" spans="3:5" x14ac:dyDescent="0.4">
      <c r="C473" t="s">
        <v>836</v>
      </c>
      <c r="D473" t="s">
        <v>644</v>
      </c>
      <c r="E473">
        <v>21100</v>
      </c>
    </row>
    <row r="474" spans="3:5" x14ac:dyDescent="0.4">
      <c r="C474" t="s">
        <v>836</v>
      </c>
      <c r="D474" t="s">
        <v>645</v>
      </c>
      <c r="E474">
        <v>15600</v>
      </c>
    </row>
    <row r="475" spans="3:5" x14ac:dyDescent="0.4">
      <c r="C475" t="s">
        <v>836</v>
      </c>
      <c r="D475" t="s">
        <v>646</v>
      </c>
      <c r="E475">
        <v>27500</v>
      </c>
    </row>
    <row r="476" spans="3:5" x14ac:dyDescent="0.4">
      <c r="C476" t="s">
        <v>836</v>
      </c>
      <c r="D476" t="s">
        <v>647</v>
      </c>
      <c r="E476">
        <v>29400</v>
      </c>
    </row>
    <row r="477" spans="3:5" x14ac:dyDescent="0.4">
      <c r="C477" t="s">
        <v>836</v>
      </c>
      <c r="D477" t="s">
        <v>648</v>
      </c>
      <c r="E477">
        <v>21200</v>
      </c>
    </row>
    <row r="478" spans="3:5" x14ac:dyDescent="0.4">
      <c r="C478" t="s">
        <v>836</v>
      </c>
      <c r="D478" t="s">
        <v>649</v>
      </c>
      <c r="E478">
        <v>11400</v>
      </c>
    </row>
    <row r="479" spans="3:5" x14ac:dyDescent="0.4">
      <c r="C479" t="s">
        <v>836</v>
      </c>
      <c r="D479" t="s">
        <v>650</v>
      </c>
      <c r="E479">
        <v>10400</v>
      </c>
    </row>
    <row r="480" spans="3:5" x14ac:dyDescent="0.4">
      <c r="C480" t="s">
        <v>836</v>
      </c>
      <c r="D480" t="s">
        <v>651</v>
      </c>
      <c r="E480">
        <v>16700</v>
      </c>
    </row>
    <row r="481" spans="3:5" x14ac:dyDescent="0.4">
      <c r="C481" t="s">
        <v>836</v>
      </c>
      <c r="D481" t="s">
        <v>652</v>
      </c>
      <c r="E481">
        <v>19600</v>
      </c>
    </row>
    <row r="482" spans="3:5" x14ac:dyDescent="0.4">
      <c r="C482" t="s">
        <v>836</v>
      </c>
      <c r="D482" t="s">
        <v>653</v>
      </c>
      <c r="E482">
        <v>9700</v>
      </c>
    </row>
    <row r="483" spans="3:5" x14ac:dyDescent="0.4">
      <c r="C483" t="s">
        <v>836</v>
      </c>
      <c r="D483" t="s">
        <v>654</v>
      </c>
      <c r="E483">
        <v>8000</v>
      </c>
    </row>
    <row r="484" spans="3:5" x14ac:dyDescent="0.4">
      <c r="C484" t="s">
        <v>836</v>
      </c>
      <c r="D484" t="s">
        <v>655</v>
      </c>
      <c r="E484">
        <v>8800</v>
      </c>
    </row>
    <row r="485" spans="3:5" x14ac:dyDescent="0.4">
      <c r="C485" t="s">
        <v>836</v>
      </c>
      <c r="D485" t="s">
        <v>656</v>
      </c>
      <c r="E485">
        <v>4800</v>
      </c>
    </row>
    <row r="486" spans="3:5" x14ac:dyDescent="0.4">
      <c r="C486" t="s">
        <v>836</v>
      </c>
      <c r="D486" t="s">
        <v>657</v>
      </c>
      <c r="E486">
        <v>95600</v>
      </c>
    </row>
    <row r="487" spans="3:5" x14ac:dyDescent="0.4">
      <c r="C487" t="s">
        <v>836</v>
      </c>
      <c r="D487" t="s">
        <v>658</v>
      </c>
      <c r="E487">
        <v>35500</v>
      </c>
    </row>
    <row r="488" spans="3:5" x14ac:dyDescent="0.4">
      <c r="C488" t="s">
        <v>836</v>
      </c>
      <c r="D488" t="s">
        <v>659</v>
      </c>
      <c r="E488">
        <v>19200</v>
      </c>
    </row>
    <row r="489" spans="3:5" x14ac:dyDescent="0.4">
      <c r="C489" t="s">
        <v>836</v>
      </c>
      <c r="D489" t="s">
        <v>660</v>
      </c>
      <c r="E489">
        <v>23700</v>
      </c>
    </row>
    <row r="490" spans="3:5" x14ac:dyDescent="0.4">
      <c r="C490" t="s">
        <v>836</v>
      </c>
      <c r="D490" t="s">
        <v>661</v>
      </c>
      <c r="E490">
        <v>43600</v>
      </c>
    </row>
    <row r="491" spans="3:5" x14ac:dyDescent="0.4">
      <c r="C491" t="s">
        <v>836</v>
      </c>
      <c r="D491" t="s">
        <v>662</v>
      </c>
      <c r="E491">
        <v>33400</v>
      </c>
    </row>
    <row r="492" spans="3:5" x14ac:dyDescent="0.4">
      <c r="C492" t="s">
        <v>836</v>
      </c>
      <c r="D492" t="s">
        <v>663</v>
      </c>
      <c r="E492">
        <v>25000</v>
      </c>
    </row>
    <row r="493" spans="3:5" x14ac:dyDescent="0.4">
      <c r="C493" t="s">
        <v>836</v>
      </c>
      <c r="D493" t="s">
        <v>664</v>
      </c>
      <c r="E493">
        <v>26600</v>
      </c>
    </row>
    <row r="494" spans="3:5" x14ac:dyDescent="0.4">
      <c r="C494" t="s">
        <v>836</v>
      </c>
      <c r="D494" t="s">
        <v>665</v>
      </c>
      <c r="E494">
        <v>13400</v>
      </c>
    </row>
    <row r="495" spans="3:5" x14ac:dyDescent="0.4">
      <c r="C495" t="s">
        <v>836</v>
      </c>
      <c r="D495" t="s">
        <v>666</v>
      </c>
      <c r="E495">
        <v>22500</v>
      </c>
    </row>
    <row r="496" spans="3:5" x14ac:dyDescent="0.4">
      <c r="C496" t="s">
        <v>836</v>
      </c>
      <c r="D496" t="s">
        <v>667</v>
      </c>
      <c r="E496">
        <v>34200</v>
      </c>
    </row>
    <row r="497" spans="3:5" x14ac:dyDescent="0.4">
      <c r="C497" t="s">
        <v>836</v>
      </c>
      <c r="D497" t="s">
        <v>668</v>
      </c>
      <c r="E497">
        <v>14800</v>
      </c>
    </row>
    <row r="498" spans="3:5" x14ac:dyDescent="0.4">
      <c r="C498" t="s">
        <v>836</v>
      </c>
      <c r="D498" t="s">
        <v>669</v>
      </c>
      <c r="E498">
        <v>10600</v>
      </c>
    </row>
    <row r="499" spans="3:5" x14ac:dyDescent="0.4">
      <c r="C499" t="s">
        <v>836</v>
      </c>
      <c r="D499" t="s">
        <v>670</v>
      </c>
      <c r="E499">
        <v>22000</v>
      </c>
    </row>
    <row r="500" spans="3:5" x14ac:dyDescent="0.4">
      <c r="C500" t="s">
        <v>836</v>
      </c>
      <c r="D500" t="s">
        <v>671</v>
      </c>
      <c r="E500">
        <v>18500</v>
      </c>
    </row>
    <row r="501" spans="3:5" x14ac:dyDescent="0.4">
      <c r="C501" t="s">
        <v>836</v>
      </c>
      <c r="D501" t="s">
        <v>672</v>
      </c>
      <c r="E501">
        <v>12300</v>
      </c>
    </row>
    <row r="502" spans="3:5" x14ac:dyDescent="0.4">
      <c r="C502" t="s">
        <v>836</v>
      </c>
      <c r="D502" t="s">
        <v>673</v>
      </c>
      <c r="E502">
        <v>23100</v>
      </c>
    </row>
    <row r="503" spans="3:5" x14ac:dyDescent="0.4">
      <c r="C503" t="s">
        <v>836</v>
      </c>
      <c r="D503" t="s">
        <v>674</v>
      </c>
      <c r="E503">
        <v>52300</v>
      </c>
    </row>
    <row r="504" spans="3:5" x14ac:dyDescent="0.4">
      <c r="C504" t="s">
        <v>836</v>
      </c>
      <c r="D504" t="s">
        <v>675</v>
      </c>
      <c r="E504">
        <v>43200</v>
      </c>
    </row>
    <row r="505" spans="3:5" x14ac:dyDescent="0.4">
      <c r="C505" t="s">
        <v>836</v>
      </c>
      <c r="D505" t="s">
        <v>676</v>
      </c>
      <c r="E505">
        <v>314200</v>
      </c>
    </row>
    <row r="506" spans="3:5" x14ac:dyDescent="0.4">
      <c r="C506" t="s">
        <v>836</v>
      </c>
      <c r="D506" t="s">
        <v>677</v>
      </c>
      <c r="E506">
        <v>238000</v>
      </c>
    </row>
    <row r="507" spans="3:5" x14ac:dyDescent="0.4">
      <c r="C507" t="s">
        <v>836</v>
      </c>
      <c r="D507" t="s">
        <v>678</v>
      </c>
      <c r="E507">
        <v>137300</v>
      </c>
    </row>
    <row r="508" spans="3:5" x14ac:dyDescent="0.4">
      <c r="C508" t="s">
        <v>836</v>
      </c>
      <c r="D508" t="s">
        <v>679</v>
      </c>
      <c r="E508">
        <v>74100</v>
      </c>
    </row>
    <row r="509" spans="3:5" x14ac:dyDescent="0.4">
      <c r="C509" t="s">
        <v>836</v>
      </c>
      <c r="D509" t="s">
        <v>680</v>
      </c>
      <c r="E509">
        <v>124900</v>
      </c>
    </row>
    <row r="510" spans="3:5" x14ac:dyDescent="0.4">
      <c r="C510" t="s">
        <v>836</v>
      </c>
      <c r="D510" t="s">
        <v>681</v>
      </c>
      <c r="E510">
        <v>94200</v>
      </c>
    </row>
    <row r="511" spans="3:5" x14ac:dyDescent="0.4">
      <c r="C511" t="s">
        <v>836</v>
      </c>
      <c r="D511" t="s">
        <v>682</v>
      </c>
      <c r="E511">
        <v>55500</v>
      </c>
    </row>
    <row r="512" spans="3:5" x14ac:dyDescent="0.4">
      <c r="C512" t="s">
        <v>836</v>
      </c>
      <c r="D512" t="s">
        <v>683</v>
      </c>
      <c r="E512">
        <v>63100</v>
      </c>
    </row>
    <row r="513" spans="3:5" x14ac:dyDescent="0.4">
      <c r="C513" t="s">
        <v>836</v>
      </c>
      <c r="D513" t="s">
        <v>684</v>
      </c>
      <c r="E513">
        <v>70400</v>
      </c>
    </row>
    <row r="514" spans="3:5" x14ac:dyDescent="0.4">
      <c r="C514" t="s">
        <v>836</v>
      </c>
      <c r="D514" t="s">
        <v>685</v>
      </c>
      <c r="E514">
        <v>20400</v>
      </c>
    </row>
    <row r="515" spans="3:5" x14ac:dyDescent="0.4">
      <c r="C515" t="s">
        <v>836</v>
      </c>
      <c r="D515" t="s">
        <v>686</v>
      </c>
      <c r="E515">
        <v>36500</v>
      </c>
    </row>
    <row r="516" spans="3:5" x14ac:dyDescent="0.4">
      <c r="C516" t="s">
        <v>836</v>
      </c>
      <c r="D516" t="s">
        <v>687</v>
      </c>
      <c r="E516">
        <v>42300</v>
      </c>
    </row>
    <row r="517" spans="3:5" x14ac:dyDescent="0.4">
      <c r="C517" t="s">
        <v>836</v>
      </c>
      <c r="D517" t="s">
        <v>386</v>
      </c>
      <c r="E517">
        <v>27500</v>
      </c>
    </row>
    <row r="518" spans="3:5" x14ac:dyDescent="0.4">
      <c r="C518" t="s">
        <v>836</v>
      </c>
      <c r="D518" t="s">
        <v>387</v>
      </c>
      <c r="E518">
        <v>40000</v>
      </c>
    </row>
    <row r="519" spans="3:5" x14ac:dyDescent="0.4">
      <c r="C519" t="s">
        <v>836</v>
      </c>
      <c r="D519" t="s">
        <v>388</v>
      </c>
      <c r="E519">
        <v>30600</v>
      </c>
    </row>
    <row r="520" spans="3:5" x14ac:dyDescent="0.4">
      <c r="C520" t="s">
        <v>836</v>
      </c>
      <c r="D520" t="s">
        <v>389</v>
      </c>
      <c r="E520">
        <v>37000</v>
      </c>
    </row>
    <row r="521" spans="3:5" x14ac:dyDescent="0.4">
      <c r="C521" t="s">
        <v>836</v>
      </c>
      <c r="D521" t="s">
        <v>390</v>
      </c>
      <c r="E521">
        <v>32700</v>
      </c>
    </row>
    <row r="522" spans="3:5" x14ac:dyDescent="0.4">
      <c r="C522" t="s">
        <v>836</v>
      </c>
      <c r="D522" t="s">
        <v>391</v>
      </c>
      <c r="E522">
        <v>37600</v>
      </c>
    </row>
    <row r="523" spans="3:5" x14ac:dyDescent="0.4">
      <c r="C523" t="s">
        <v>836</v>
      </c>
      <c r="D523" t="s">
        <v>392</v>
      </c>
      <c r="E523">
        <v>9900</v>
      </c>
    </row>
    <row r="524" spans="3:5" x14ac:dyDescent="0.4">
      <c r="C524" t="s">
        <v>836</v>
      </c>
      <c r="D524" t="s">
        <v>393</v>
      </c>
      <c r="E524">
        <v>17800</v>
      </c>
    </row>
    <row r="525" spans="3:5" x14ac:dyDescent="0.4">
      <c r="C525" t="s">
        <v>836</v>
      </c>
      <c r="D525" t="s">
        <v>394</v>
      </c>
      <c r="E525">
        <v>17400</v>
      </c>
    </row>
    <row r="526" spans="3:5" x14ac:dyDescent="0.4">
      <c r="C526" t="s">
        <v>836</v>
      </c>
      <c r="D526" t="s">
        <v>395</v>
      </c>
      <c r="E526">
        <v>11000</v>
      </c>
    </row>
    <row r="527" spans="3:5" x14ac:dyDescent="0.4">
      <c r="C527" t="s">
        <v>836</v>
      </c>
      <c r="D527" t="s">
        <v>396</v>
      </c>
      <c r="E527">
        <v>11300</v>
      </c>
    </row>
    <row r="528" spans="3:5" x14ac:dyDescent="0.4">
      <c r="C528" t="s">
        <v>836</v>
      </c>
      <c r="D528" t="s">
        <v>397</v>
      </c>
      <c r="E528">
        <v>21900</v>
      </c>
    </row>
    <row r="529" spans="3:5" x14ac:dyDescent="0.4">
      <c r="C529" t="s">
        <v>836</v>
      </c>
      <c r="D529" t="s">
        <v>398</v>
      </c>
      <c r="E529">
        <v>24300</v>
      </c>
    </row>
    <row r="530" spans="3:5" x14ac:dyDescent="0.4">
      <c r="C530" t="s">
        <v>836</v>
      </c>
      <c r="D530" t="s">
        <v>399</v>
      </c>
      <c r="E530">
        <v>17400</v>
      </c>
    </row>
    <row r="531" spans="3:5" x14ac:dyDescent="0.4">
      <c r="C531" t="s">
        <v>836</v>
      </c>
      <c r="D531" t="s">
        <v>400</v>
      </c>
      <c r="E531">
        <v>18700</v>
      </c>
    </row>
    <row r="532" spans="3:5" x14ac:dyDescent="0.4">
      <c r="C532" t="s">
        <v>836</v>
      </c>
      <c r="D532" t="s">
        <v>401</v>
      </c>
      <c r="E532">
        <v>19000</v>
      </c>
    </row>
    <row r="533" spans="3:5" x14ac:dyDescent="0.4">
      <c r="C533" t="s">
        <v>836</v>
      </c>
      <c r="D533" t="s">
        <v>402</v>
      </c>
      <c r="E533">
        <v>11600</v>
      </c>
    </row>
    <row r="534" spans="3:5" x14ac:dyDescent="0.4">
      <c r="C534" t="s">
        <v>836</v>
      </c>
      <c r="D534" t="s">
        <v>403</v>
      </c>
      <c r="E534">
        <v>7300</v>
      </c>
    </row>
    <row r="535" spans="3:5" x14ac:dyDescent="0.4">
      <c r="C535" t="s">
        <v>836</v>
      </c>
      <c r="D535" t="s">
        <v>404</v>
      </c>
      <c r="E535">
        <v>18500</v>
      </c>
    </row>
    <row r="536" spans="3:5" x14ac:dyDescent="0.4">
      <c r="C536" t="s">
        <v>836</v>
      </c>
      <c r="D536" t="s">
        <v>405</v>
      </c>
      <c r="E536">
        <v>22300</v>
      </c>
    </row>
    <row r="537" spans="3:5" x14ac:dyDescent="0.4">
      <c r="C537" t="s">
        <v>836</v>
      </c>
      <c r="D537" t="s">
        <v>406</v>
      </c>
      <c r="E537">
        <v>15700</v>
      </c>
    </row>
    <row r="538" spans="3:5" x14ac:dyDescent="0.4">
      <c r="C538" t="s">
        <v>836</v>
      </c>
      <c r="D538" t="s">
        <v>407</v>
      </c>
      <c r="E538">
        <v>9000</v>
      </c>
    </row>
    <row r="539" spans="3:5" x14ac:dyDescent="0.4">
      <c r="C539" t="s">
        <v>836</v>
      </c>
      <c r="D539" t="s">
        <v>408</v>
      </c>
      <c r="E539">
        <v>12900</v>
      </c>
    </row>
    <row r="540" spans="3:5" x14ac:dyDescent="0.4">
      <c r="C540" t="s">
        <v>836</v>
      </c>
      <c r="D540" t="s">
        <v>409</v>
      </c>
      <c r="E540">
        <v>6900</v>
      </c>
    </row>
    <row r="541" spans="3:5" x14ac:dyDescent="0.4">
      <c r="C541" t="s">
        <v>836</v>
      </c>
      <c r="D541" t="s">
        <v>410</v>
      </c>
      <c r="E541">
        <v>21800</v>
      </c>
    </row>
    <row r="542" spans="3:5" x14ac:dyDescent="0.4">
      <c r="C542" t="s">
        <v>836</v>
      </c>
      <c r="D542" t="s">
        <v>411</v>
      </c>
      <c r="E542">
        <v>36100</v>
      </c>
    </row>
    <row r="543" spans="3:5" x14ac:dyDescent="0.4">
      <c r="C543" t="s">
        <v>836</v>
      </c>
      <c r="D543" t="s">
        <v>412</v>
      </c>
      <c r="E543">
        <v>7400</v>
      </c>
    </row>
    <row r="544" spans="3:5" x14ac:dyDescent="0.4">
      <c r="C544" t="s">
        <v>836</v>
      </c>
      <c r="D544" t="s">
        <v>413</v>
      </c>
      <c r="E544">
        <v>9600</v>
      </c>
    </row>
    <row r="545" spans="3:5" x14ac:dyDescent="0.4">
      <c r="C545" t="s">
        <v>836</v>
      </c>
      <c r="D545" t="s">
        <v>414</v>
      </c>
      <c r="E545">
        <v>9400</v>
      </c>
    </row>
    <row r="546" spans="3:5" x14ac:dyDescent="0.4">
      <c r="C546" t="s">
        <v>836</v>
      </c>
      <c r="D546" t="s">
        <v>415</v>
      </c>
      <c r="E546">
        <v>5500</v>
      </c>
    </row>
    <row r="547" spans="3:5" x14ac:dyDescent="0.4">
      <c r="C547" t="s">
        <v>836</v>
      </c>
      <c r="D547" t="s">
        <v>416</v>
      </c>
      <c r="E547">
        <v>7600</v>
      </c>
    </row>
    <row r="548" spans="3:5" x14ac:dyDescent="0.4">
      <c r="C548" t="s">
        <v>836</v>
      </c>
      <c r="D548" t="s">
        <v>417</v>
      </c>
      <c r="E548">
        <v>22100</v>
      </c>
    </row>
    <row r="549" spans="3:5" x14ac:dyDescent="0.4">
      <c r="C549" t="s">
        <v>836</v>
      </c>
      <c r="D549" t="s">
        <v>418</v>
      </c>
      <c r="E549">
        <v>11400</v>
      </c>
    </row>
    <row r="550" spans="3:5" x14ac:dyDescent="0.4">
      <c r="C550" t="s">
        <v>836</v>
      </c>
      <c r="D550" t="s">
        <v>419</v>
      </c>
      <c r="E550">
        <v>55600</v>
      </c>
    </row>
    <row r="551" spans="3:5" x14ac:dyDescent="0.4">
      <c r="C551" t="s">
        <v>836</v>
      </c>
      <c r="D551" t="s">
        <v>420</v>
      </c>
      <c r="E551">
        <v>60700</v>
      </c>
    </row>
    <row r="552" spans="3:5" x14ac:dyDescent="0.4">
      <c r="C552" t="s">
        <v>836</v>
      </c>
      <c r="D552" t="s">
        <v>421</v>
      </c>
      <c r="E552">
        <v>15600</v>
      </c>
    </row>
    <row r="553" spans="3:5" x14ac:dyDescent="0.4">
      <c r="C553" t="s">
        <v>836</v>
      </c>
      <c r="D553" t="s">
        <v>422</v>
      </c>
      <c r="E553">
        <v>8500</v>
      </c>
    </row>
    <row r="554" spans="3:5" x14ac:dyDescent="0.4">
      <c r="C554" t="s">
        <v>836</v>
      </c>
      <c r="D554" t="s">
        <v>423</v>
      </c>
      <c r="E554">
        <v>5000</v>
      </c>
    </row>
    <row r="555" spans="3:5" x14ac:dyDescent="0.4">
      <c r="C555" t="s">
        <v>836</v>
      </c>
      <c r="D555" t="s">
        <v>424</v>
      </c>
      <c r="E555">
        <v>6900</v>
      </c>
    </row>
    <row r="556" spans="3:5" x14ac:dyDescent="0.4">
      <c r="C556" t="s">
        <v>836</v>
      </c>
      <c r="D556" t="s">
        <v>425</v>
      </c>
      <c r="E556">
        <v>6100</v>
      </c>
    </row>
    <row r="557" spans="3:5" x14ac:dyDescent="0.4">
      <c r="C557" t="s">
        <v>836</v>
      </c>
      <c r="D557" t="s">
        <v>426</v>
      </c>
      <c r="E557">
        <v>5300</v>
      </c>
    </row>
    <row r="558" spans="3:5" x14ac:dyDescent="0.4">
      <c r="C558" t="s">
        <v>836</v>
      </c>
      <c r="D558" t="s">
        <v>427</v>
      </c>
      <c r="E558">
        <v>52100</v>
      </c>
    </row>
    <row r="559" spans="3:5" x14ac:dyDescent="0.4">
      <c r="C559" t="s">
        <v>836</v>
      </c>
      <c r="D559" t="s">
        <v>428</v>
      </c>
      <c r="E559">
        <v>18800</v>
      </c>
    </row>
    <row r="560" spans="3:5" x14ac:dyDescent="0.4">
      <c r="C560" t="s">
        <v>836</v>
      </c>
      <c r="D560" t="s">
        <v>429</v>
      </c>
      <c r="E560">
        <v>27700</v>
      </c>
    </row>
    <row r="561" spans="3:5" x14ac:dyDescent="0.4">
      <c r="C561" t="s">
        <v>836</v>
      </c>
      <c r="D561" t="s">
        <v>430</v>
      </c>
      <c r="E561">
        <v>12600</v>
      </c>
    </row>
    <row r="562" spans="3:5" x14ac:dyDescent="0.4">
      <c r="C562" t="s">
        <v>836</v>
      </c>
      <c r="D562" t="s">
        <v>431</v>
      </c>
      <c r="E562">
        <v>7400</v>
      </c>
    </row>
    <row r="563" spans="3:5" x14ac:dyDescent="0.4">
      <c r="C563" t="s">
        <v>836</v>
      </c>
      <c r="D563" t="s">
        <v>432</v>
      </c>
      <c r="E563">
        <v>9500</v>
      </c>
    </row>
    <row r="564" spans="3:5" x14ac:dyDescent="0.4">
      <c r="C564" t="s">
        <v>836</v>
      </c>
      <c r="D564" t="s">
        <v>433</v>
      </c>
      <c r="E564">
        <v>15800</v>
      </c>
    </row>
    <row r="565" spans="3:5" x14ac:dyDescent="0.4">
      <c r="C565" t="s">
        <v>836</v>
      </c>
      <c r="D565" t="s">
        <v>434</v>
      </c>
      <c r="E565">
        <v>35600</v>
      </c>
    </row>
    <row r="566" spans="3:5" x14ac:dyDescent="0.4">
      <c r="C566" t="s">
        <v>836</v>
      </c>
      <c r="D566" t="s">
        <v>435</v>
      </c>
      <c r="E566">
        <v>14700</v>
      </c>
    </row>
    <row r="567" spans="3:5" x14ac:dyDescent="0.4">
      <c r="C567" t="s">
        <v>836</v>
      </c>
      <c r="D567" t="s">
        <v>436</v>
      </c>
      <c r="E567">
        <v>10400</v>
      </c>
    </row>
    <row r="568" spans="3:5" x14ac:dyDescent="0.4">
      <c r="C568" t="s">
        <v>836</v>
      </c>
      <c r="D568" t="s">
        <v>437</v>
      </c>
      <c r="E568">
        <v>20700</v>
      </c>
    </row>
    <row r="569" spans="3:5" x14ac:dyDescent="0.4">
      <c r="C569" t="s">
        <v>836</v>
      </c>
      <c r="D569" t="s">
        <v>438</v>
      </c>
      <c r="E569">
        <v>13500</v>
      </c>
    </row>
    <row r="570" spans="3:5" x14ac:dyDescent="0.4">
      <c r="C570" t="s">
        <v>836</v>
      </c>
      <c r="D570" t="s">
        <v>439</v>
      </c>
      <c r="E570">
        <v>8200</v>
      </c>
    </row>
    <row r="571" spans="3:5" x14ac:dyDescent="0.4">
      <c r="C571" t="s">
        <v>836</v>
      </c>
      <c r="D571" t="s">
        <v>440</v>
      </c>
      <c r="E571">
        <v>8600</v>
      </c>
    </row>
    <row r="572" spans="3:5" x14ac:dyDescent="0.4">
      <c r="C572" t="s">
        <v>836</v>
      </c>
      <c r="D572" t="s">
        <v>441</v>
      </c>
      <c r="E572">
        <v>13500</v>
      </c>
    </row>
    <row r="573" spans="3:5" x14ac:dyDescent="0.4">
      <c r="C573" t="s">
        <v>836</v>
      </c>
      <c r="D573" t="s">
        <v>442</v>
      </c>
      <c r="E573">
        <v>4200</v>
      </c>
    </row>
    <row r="574" spans="3:5" x14ac:dyDescent="0.4">
      <c r="C574" t="s">
        <v>836</v>
      </c>
      <c r="D574" t="s">
        <v>443</v>
      </c>
      <c r="E574">
        <v>5800</v>
      </c>
    </row>
    <row r="575" spans="3:5" x14ac:dyDescent="0.4">
      <c r="C575" t="s">
        <v>836</v>
      </c>
      <c r="D575" t="s">
        <v>444</v>
      </c>
      <c r="E575">
        <v>8600</v>
      </c>
    </row>
    <row r="576" spans="3:5" x14ac:dyDescent="0.4">
      <c r="C576" t="s">
        <v>836</v>
      </c>
      <c r="D576" t="s">
        <v>445</v>
      </c>
      <c r="E576">
        <v>19600</v>
      </c>
    </row>
    <row r="577" spans="3:5" x14ac:dyDescent="0.4">
      <c r="C577" t="s">
        <v>836</v>
      </c>
      <c r="D577" t="s">
        <v>446</v>
      </c>
      <c r="E577">
        <v>7200</v>
      </c>
    </row>
    <row r="578" spans="3:5" x14ac:dyDescent="0.4">
      <c r="C578" t="s">
        <v>836</v>
      </c>
      <c r="D578" t="s">
        <v>447</v>
      </c>
      <c r="E578">
        <v>13100</v>
      </c>
    </row>
    <row r="579" spans="3:5" x14ac:dyDescent="0.4">
      <c r="C579" t="s">
        <v>836</v>
      </c>
      <c r="D579" t="s">
        <v>448</v>
      </c>
      <c r="E579">
        <v>13300</v>
      </c>
    </row>
    <row r="580" spans="3:5" x14ac:dyDescent="0.4">
      <c r="C580" t="s">
        <v>836</v>
      </c>
      <c r="D580" t="s">
        <v>449</v>
      </c>
      <c r="E580">
        <v>8000</v>
      </c>
    </row>
    <row r="581" spans="3:5" x14ac:dyDescent="0.4">
      <c r="C581" t="s">
        <v>836</v>
      </c>
      <c r="D581" t="s">
        <v>450</v>
      </c>
      <c r="E581">
        <v>11600</v>
      </c>
    </row>
    <row r="582" spans="3:5" x14ac:dyDescent="0.4">
      <c r="C582" t="s">
        <v>836</v>
      </c>
      <c r="D582" t="s">
        <v>451</v>
      </c>
      <c r="E582">
        <v>8700</v>
      </c>
    </row>
    <row r="583" spans="3:5" x14ac:dyDescent="0.4">
      <c r="C583" t="s">
        <v>836</v>
      </c>
      <c r="D583" t="s">
        <v>452</v>
      </c>
      <c r="E583">
        <v>5100</v>
      </c>
    </row>
    <row r="584" spans="3:5" x14ac:dyDescent="0.4">
      <c r="C584" t="s">
        <v>836</v>
      </c>
      <c r="D584" t="s">
        <v>453</v>
      </c>
      <c r="E584">
        <v>7200</v>
      </c>
    </row>
    <row r="585" spans="3:5" x14ac:dyDescent="0.4">
      <c r="C585" t="s">
        <v>836</v>
      </c>
      <c r="D585" t="s">
        <v>454</v>
      </c>
      <c r="E585">
        <v>12500</v>
      </c>
    </row>
    <row r="586" spans="3:5" x14ac:dyDescent="0.4">
      <c r="C586" t="s">
        <v>836</v>
      </c>
      <c r="D586" t="s">
        <v>455</v>
      </c>
      <c r="E586">
        <v>48400</v>
      </c>
    </row>
    <row r="587" spans="3:5" x14ac:dyDescent="0.4">
      <c r="C587" t="s">
        <v>836</v>
      </c>
      <c r="D587" t="s">
        <v>456</v>
      </c>
      <c r="E587">
        <v>23000</v>
      </c>
    </row>
    <row r="588" spans="3:5" x14ac:dyDescent="0.4">
      <c r="C588" t="s">
        <v>836</v>
      </c>
      <c r="D588" t="s">
        <v>457</v>
      </c>
      <c r="E588">
        <v>13300</v>
      </c>
    </row>
    <row r="589" spans="3:5" x14ac:dyDescent="0.4">
      <c r="C589" t="s">
        <v>836</v>
      </c>
      <c r="D589" t="s">
        <v>458</v>
      </c>
      <c r="E589">
        <v>17900</v>
      </c>
    </row>
    <row r="590" spans="3:5" x14ac:dyDescent="0.4">
      <c r="C590" t="s">
        <v>836</v>
      </c>
      <c r="D590" t="s">
        <v>459</v>
      </c>
      <c r="E590">
        <v>9700</v>
      </c>
    </row>
    <row r="591" spans="3:5" x14ac:dyDescent="0.4">
      <c r="C591" t="s">
        <v>836</v>
      </c>
      <c r="D591" t="s">
        <v>460</v>
      </c>
      <c r="E591">
        <v>30200</v>
      </c>
    </row>
    <row r="592" spans="3:5" x14ac:dyDescent="0.4">
      <c r="C592" t="s">
        <v>836</v>
      </c>
      <c r="D592" t="s">
        <v>461</v>
      </c>
      <c r="E592">
        <v>15600</v>
      </c>
    </row>
    <row r="593" spans="3:5" x14ac:dyDescent="0.4">
      <c r="C593" t="s">
        <v>836</v>
      </c>
      <c r="D593" t="s">
        <v>462</v>
      </c>
      <c r="E593">
        <v>7000</v>
      </c>
    </row>
    <row r="594" spans="3:5" x14ac:dyDescent="0.4">
      <c r="C594" t="s">
        <v>836</v>
      </c>
      <c r="D594" t="s">
        <v>463</v>
      </c>
      <c r="E594">
        <v>21300</v>
      </c>
    </row>
    <row r="595" spans="3:5" x14ac:dyDescent="0.4">
      <c r="C595" t="s">
        <v>836</v>
      </c>
      <c r="D595" t="s">
        <v>464</v>
      </c>
      <c r="E595">
        <v>6500</v>
      </c>
    </row>
    <row r="596" spans="3:5" x14ac:dyDescent="0.4">
      <c r="C596" t="s">
        <v>836</v>
      </c>
      <c r="D596" t="s">
        <v>465</v>
      </c>
      <c r="E596">
        <v>15500</v>
      </c>
    </row>
    <row r="597" spans="3:5" x14ac:dyDescent="0.4">
      <c r="C597" t="s">
        <v>836</v>
      </c>
      <c r="D597" t="s">
        <v>466</v>
      </c>
      <c r="E597">
        <v>20900</v>
      </c>
    </row>
    <row r="598" spans="3:5" x14ac:dyDescent="0.4">
      <c r="C598" t="s">
        <v>836</v>
      </c>
      <c r="D598" t="s">
        <v>467</v>
      </c>
      <c r="E598">
        <v>26100</v>
      </c>
    </row>
    <row r="599" spans="3:5" x14ac:dyDescent="0.4">
      <c r="C599" t="s">
        <v>836</v>
      </c>
      <c r="D599" t="s">
        <v>468</v>
      </c>
      <c r="E599">
        <v>28800</v>
      </c>
    </row>
    <row r="600" spans="3:5" x14ac:dyDescent="0.4">
      <c r="C600" t="s">
        <v>836</v>
      </c>
      <c r="D600" t="s">
        <v>469</v>
      </c>
      <c r="E600">
        <v>19200</v>
      </c>
    </row>
    <row r="601" spans="3:5" x14ac:dyDescent="0.4">
      <c r="C601" t="s">
        <v>836</v>
      </c>
      <c r="D601" t="s">
        <v>470</v>
      </c>
      <c r="E601">
        <v>19500</v>
      </c>
    </row>
    <row r="602" spans="3:5" x14ac:dyDescent="0.4">
      <c r="C602" t="s">
        <v>836</v>
      </c>
      <c r="D602" t="s">
        <v>471</v>
      </c>
      <c r="E602">
        <v>13500</v>
      </c>
    </row>
    <row r="603" spans="3:5" x14ac:dyDescent="0.4">
      <c r="C603" t="s">
        <v>836</v>
      </c>
      <c r="D603" t="s">
        <v>472</v>
      </c>
      <c r="E603">
        <v>8500</v>
      </c>
    </row>
    <row r="604" spans="3:5" x14ac:dyDescent="0.4">
      <c r="C604" t="s">
        <v>836</v>
      </c>
      <c r="D604" t="s">
        <v>473</v>
      </c>
      <c r="E604">
        <v>17700</v>
      </c>
    </row>
    <row r="605" spans="3:5" x14ac:dyDescent="0.4">
      <c r="C605" t="s">
        <v>836</v>
      </c>
      <c r="D605" t="s">
        <v>474</v>
      </c>
      <c r="E605">
        <v>7600</v>
      </c>
    </row>
    <row r="606" spans="3:5" x14ac:dyDescent="0.4">
      <c r="C606" t="s">
        <v>836</v>
      </c>
      <c r="D606" t="s">
        <v>475</v>
      </c>
      <c r="E606">
        <v>14200</v>
      </c>
    </row>
    <row r="607" spans="3:5" x14ac:dyDescent="0.4">
      <c r="C607" t="s">
        <v>836</v>
      </c>
      <c r="D607" t="s">
        <v>476</v>
      </c>
      <c r="E607">
        <v>15500</v>
      </c>
    </row>
    <row r="608" spans="3:5" x14ac:dyDescent="0.4">
      <c r="C608" t="s">
        <v>836</v>
      </c>
      <c r="D608" t="s">
        <v>477</v>
      </c>
      <c r="E608">
        <v>11800</v>
      </c>
    </row>
    <row r="609" spans="3:5" x14ac:dyDescent="0.4">
      <c r="C609" t="s">
        <v>836</v>
      </c>
      <c r="D609" t="s">
        <v>478</v>
      </c>
      <c r="E609">
        <v>15000</v>
      </c>
    </row>
    <row r="610" spans="3:5" x14ac:dyDescent="0.4">
      <c r="C610" t="s">
        <v>836</v>
      </c>
      <c r="D610" t="s">
        <v>479</v>
      </c>
      <c r="E610">
        <v>14100</v>
      </c>
    </row>
    <row r="611" spans="3:5" x14ac:dyDescent="0.4">
      <c r="C611" t="s">
        <v>836</v>
      </c>
      <c r="D611" t="s">
        <v>480</v>
      </c>
      <c r="E611">
        <v>9200</v>
      </c>
    </row>
    <row r="612" spans="3:5" x14ac:dyDescent="0.4">
      <c r="C612" t="s">
        <v>836</v>
      </c>
      <c r="D612" t="s">
        <v>481</v>
      </c>
      <c r="E612">
        <v>9600</v>
      </c>
    </row>
    <row r="613" spans="3:5" x14ac:dyDescent="0.4">
      <c r="C613" t="s">
        <v>836</v>
      </c>
      <c r="D613" t="s">
        <v>482</v>
      </c>
      <c r="E613">
        <v>11800</v>
      </c>
    </row>
    <row r="614" spans="3:5" x14ac:dyDescent="0.4">
      <c r="C614" t="s">
        <v>836</v>
      </c>
      <c r="D614" t="s">
        <v>483</v>
      </c>
      <c r="E614">
        <v>36300</v>
      </c>
    </row>
    <row r="615" spans="3:5" x14ac:dyDescent="0.4">
      <c r="C615" t="s">
        <v>836</v>
      </c>
      <c r="D615" t="s">
        <v>484</v>
      </c>
      <c r="E615">
        <v>9400</v>
      </c>
    </row>
    <row r="616" spans="3:5" x14ac:dyDescent="0.4">
      <c r="C616" t="s">
        <v>836</v>
      </c>
      <c r="D616" t="s">
        <v>485</v>
      </c>
      <c r="E616">
        <v>10800</v>
      </c>
    </row>
    <row r="617" spans="3:5" x14ac:dyDescent="0.4">
      <c r="C617" t="s">
        <v>836</v>
      </c>
      <c r="D617" t="s">
        <v>486</v>
      </c>
      <c r="E617">
        <v>9900</v>
      </c>
    </row>
    <row r="618" spans="3:5" x14ac:dyDescent="0.4">
      <c r="C618" t="s">
        <v>836</v>
      </c>
      <c r="D618" t="s">
        <v>487</v>
      </c>
      <c r="E618">
        <v>8000</v>
      </c>
    </row>
    <row r="619" spans="3:5" x14ac:dyDescent="0.4">
      <c r="C619" t="s">
        <v>836</v>
      </c>
      <c r="D619" t="s">
        <v>488</v>
      </c>
      <c r="E619">
        <v>8000</v>
      </c>
    </row>
    <row r="620" spans="3:5" x14ac:dyDescent="0.4">
      <c r="C620" t="s">
        <v>836</v>
      </c>
      <c r="D620" t="s">
        <v>489</v>
      </c>
      <c r="E620">
        <v>10900</v>
      </c>
    </row>
    <row r="621" spans="3:5" x14ac:dyDescent="0.4">
      <c r="C621" t="s">
        <v>836</v>
      </c>
      <c r="D621" t="s">
        <v>490</v>
      </c>
      <c r="E621">
        <v>13000</v>
      </c>
    </row>
    <row r="622" spans="3:5" x14ac:dyDescent="0.4">
      <c r="C622" t="s">
        <v>836</v>
      </c>
      <c r="D622" t="s">
        <v>491</v>
      </c>
      <c r="E622">
        <v>5900</v>
      </c>
    </row>
    <row r="623" spans="3:5" x14ac:dyDescent="0.4">
      <c r="C623" t="s">
        <v>836</v>
      </c>
      <c r="D623" t="s">
        <v>492</v>
      </c>
      <c r="E623">
        <v>9600</v>
      </c>
    </row>
    <row r="624" spans="3:5" x14ac:dyDescent="0.4">
      <c r="C624" t="s">
        <v>836</v>
      </c>
      <c r="D624" t="s">
        <v>493</v>
      </c>
      <c r="E624">
        <v>14300</v>
      </c>
    </row>
    <row r="625" spans="3:5" x14ac:dyDescent="0.4">
      <c r="C625" t="s">
        <v>836</v>
      </c>
      <c r="D625" t="s">
        <v>494</v>
      </c>
      <c r="E625">
        <v>9200</v>
      </c>
    </row>
    <row r="626" spans="3:5" x14ac:dyDescent="0.4">
      <c r="C626" t="s">
        <v>836</v>
      </c>
      <c r="D626" t="s">
        <v>495</v>
      </c>
      <c r="E626">
        <v>14700</v>
      </c>
    </row>
    <row r="627" spans="3:5" x14ac:dyDescent="0.4">
      <c r="C627" t="s">
        <v>836</v>
      </c>
      <c r="D627" t="s">
        <v>496</v>
      </c>
      <c r="E627">
        <v>7100</v>
      </c>
    </row>
    <row r="628" spans="3:5" x14ac:dyDescent="0.4">
      <c r="C628" t="s">
        <v>836</v>
      </c>
      <c r="D628" t="s">
        <v>497</v>
      </c>
      <c r="E628">
        <v>14400</v>
      </c>
    </row>
    <row r="629" spans="3:5" x14ac:dyDescent="0.4">
      <c r="C629" t="s">
        <v>836</v>
      </c>
      <c r="D629" t="s">
        <v>498</v>
      </c>
      <c r="E629">
        <v>17800</v>
      </c>
    </row>
    <row r="630" spans="3:5" x14ac:dyDescent="0.4">
      <c r="C630" t="s">
        <v>836</v>
      </c>
      <c r="D630" t="s">
        <v>499</v>
      </c>
      <c r="E630">
        <v>15800</v>
      </c>
    </row>
    <row r="631" spans="3:5" x14ac:dyDescent="0.4">
      <c r="C631" t="s">
        <v>836</v>
      </c>
      <c r="D631" t="s">
        <v>500</v>
      </c>
      <c r="E631">
        <v>11800</v>
      </c>
    </row>
    <row r="632" spans="3:5" x14ac:dyDescent="0.4">
      <c r="C632" t="s">
        <v>836</v>
      </c>
      <c r="D632" t="s">
        <v>501</v>
      </c>
      <c r="E632">
        <v>9700</v>
      </c>
    </row>
    <row r="633" spans="3:5" x14ac:dyDescent="0.4">
      <c r="C633" t="s">
        <v>836</v>
      </c>
      <c r="D633" t="s">
        <v>502</v>
      </c>
      <c r="E633">
        <v>21700</v>
      </c>
    </row>
    <row r="634" spans="3:5" x14ac:dyDescent="0.4">
      <c r="C634" t="s">
        <v>836</v>
      </c>
      <c r="D634" t="s">
        <v>503</v>
      </c>
      <c r="E634">
        <v>5700</v>
      </c>
    </row>
    <row r="635" spans="3:5" x14ac:dyDescent="0.4">
      <c r="C635" t="s">
        <v>836</v>
      </c>
      <c r="D635" t="s">
        <v>504</v>
      </c>
      <c r="E635">
        <v>8800</v>
      </c>
    </row>
    <row r="636" spans="3:5" x14ac:dyDescent="0.4">
      <c r="C636" t="s">
        <v>836</v>
      </c>
      <c r="D636" t="s">
        <v>505</v>
      </c>
      <c r="E636">
        <v>14800</v>
      </c>
    </row>
    <row r="637" spans="3:5" x14ac:dyDescent="0.4">
      <c r="C637" t="s">
        <v>836</v>
      </c>
      <c r="D637" t="s">
        <v>688</v>
      </c>
      <c r="E637">
        <v>50800</v>
      </c>
    </row>
    <row r="638" spans="3:5" x14ac:dyDescent="0.4">
      <c r="C638" t="s">
        <v>836</v>
      </c>
      <c r="D638" t="s">
        <v>689</v>
      </c>
      <c r="E638">
        <v>38500</v>
      </c>
    </row>
    <row r="639" spans="3:5" x14ac:dyDescent="0.4">
      <c r="C639" t="s">
        <v>836</v>
      </c>
      <c r="D639" t="s">
        <v>690</v>
      </c>
      <c r="E639">
        <v>21000</v>
      </c>
    </row>
    <row r="640" spans="3:5" x14ac:dyDescent="0.4">
      <c r="C640" t="s">
        <v>836</v>
      </c>
      <c r="D640" t="s">
        <v>691</v>
      </c>
      <c r="E640">
        <v>12800</v>
      </c>
    </row>
    <row r="641" spans="3:5" x14ac:dyDescent="0.4">
      <c r="C641" t="s">
        <v>836</v>
      </c>
      <c r="D641" t="s">
        <v>692</v>
      </c>
      <c r="E641">
        <v>16300</v>
      </c>
    </row>
    <row r="642" spans="3:5" x14ac:dyDescent="0.4">
      <c r="C642" t="s">
        <v>836</v>
      </c>
      <c r="D642" t="s">
        <v>693</v>
      </c>
      <c r="E642">
        <v>42000</v>
      </c>
    </row>
    <row r="643" spans="3:5" x14ac:dyDescent="0.4">
      <c r="C643" t="s">
        <v>836</v>
      </c>
      <c r="D643" t="s">
        <v>694</v>
      </c>
      <c r="E643">
        <v>30800</v>
      </c>
    </row>
    <row r="644" spans="3:5" x14ac:dyDescent="0.4">
      <c r="C644" t="s">
        <v>836</v>
      </c>
      <c r="D644" t="s">
        <v>695</v>
      </c>
      <c r="E644">
        <v>71700</v>
      </c>
    </row>
    <row r="645" spans="3:5" x14ac:dyDescent="0.4">
      <c r="C645" t="s">
        <v>836</v>
      </c>
      <c r="D645" t="s">
        <v>696</v>
      </c>
      <c r="E645">
        <v>22500</v>
      </c>
    </row>
    <row r="646" spans="3:5" x14ac:dyDescent="0.4">
      <c r="C646" t="s">
        <v>836</v>
      </c>
      <c r="D646" t="s">
        <v>697</v>
      </c>
      <c r="E646">
        <v>27900</v>
      </c>
    </row>
    <row r="647" spans="3:5" x14ac:dyDescent="0.4">
      <c r="C647" t="s">
        <v>836</v>
      </c>
      <c r="D647" t="s">
        <v>698</v>
      </c>
      <c r="E647">
        <v>15900</v>
      </c>
    </row>
    <row r="648" spans="3:5" x14ac:dyDescent="0.4">
      <c r="C648" t="s">
        <v>836</v>
      </c>
      <c r="D648" t="s">
        <v>699</v>
      </c>
      <c r="E648">
        <v>13800</v>
      </c>
    </row>
    <row r="649" spans="3:5" x14ac:dyDescent="0.4">
      <c r="C649" t="s">
        <v>836</v>
      </c>
      <c r="D649" t="s">
        <v>700</v>
      </c>
      <c r="E649">
        <v>14800</v>
      </c>
    </row>
    <row r="650" spans="3:5" x14ac:dyDescent="0.4">
      <c r="C650" t="s">
        <v>836</v>
      </c>
      <c r="D650" t="s">
        <v>701</v>
      </c>
      <c r="E650">
        <v>9900</v>
      </c>
    </row>
    <row r="651" spans="3:5" x14ac:dyDescent="0.4">
      <c r="C651" t="s">
        <v>836</v>
      </c>
      <c r="D651" t="s">
        <v>702</v>
      </c>
      <c r="E651">
        <v>18300</v>
      </c>
    </row>
    <row r="652" spans="3:5" x14ac:dyDescent="0.4">
      <c r="C652" t="s">
        <v>836</v>
      </c>
      <c r="D652" t="s">
        <v>703</v>
      </c>
      <c r="E652">
        <v>8700</v>
      </c>
    </row>
    <row r="653" spans="3:5" x14ac:dyDescent="0.4">
      <c r="C653" t="s">
        <v>836</v>
      </c>
      <c r="D653" t="s">
        <v>704</v>
      </c>
      <c r="E653">
        <v>10000</v>
      </c>
    </row>
    <row r="654" spans="3:5" x14ac:dyDescent="0.4">
      <c r="C654" t="s">
        <v>836</v>
      </c>
      <c r="D654" t="s">
        <v>705</v>
      </c>
      <c r="E654">
        <v>12400</v>
      </c>
    </row>
    <row r="655" spans="3:5" x14ac:dyDescent="0.4">
      <c r="C655" t="s">
        <v>836</v>
      </c>
      <c r="D655" t="s">
        <v>706</v>
      </c>
      <c r="E655">
        <v>15700</v>
      </c>
    </row>
    <row r="656" spans="3:5" x14ac:dyDescent="0.4">
      <c r="C656" t="s">
        <v>836</v>
      </c>
      <c r="D656" t="s">
        <v>707</v>
      </c>
      <c r="E656">
        <v>16000</v>
      </c>
    </row>
    <row r="657" spans="3:5" x14ac:dyDescent="0.4">
      <c r="C657" t="s">
        <v>836</v>
      </c>
      <c r="D657" t="s">
        <v>708</v>
      </c>
      <c r="E657">
        <v>25400</v>
      </c>
    </row>
    <row r="658" spans="3:5" x14ac:dyDescent="0.4">
      <c r="C658" t="s">
        <v>836</v>
      </c>
      <c r="D658" t="s">
        <v>709</v>
      </c>
      <c r="E658">
        <v>20000</v>
      </c>
    </row>
    <row r="659" spans="3:5" x14ac:dyDescent="0.4">
      <c r="C659" t="s">
        <v>836</v>
      </c>
      <c r="D659" t="s">
        <v>710</v>
      </c>
      <c r="E659">
        <v>11300</v>
      </c>
    </row>
    <row r="660" spans="3:5" x14ac:dyDescent="0.4">
      <c r="C660" t="s">
        <v>836</v>
      </c>
      <c r="D660" t="s">
        <v>711</v>
      </c>
      <c r="E660">
        <v>30000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384900</v>
      </c>
    </row>
    <row r="667" spans="3:5" x14ac:dyDescent="0.4">
      <c r="C667" t="s">
        <v>851</v>
      </c>
      <c r="D667" t="s">
        <v>506</v>
      </c>
      <c r="E667">
        <v>588100</v>
      </c>
    </row>
    <row r="668" spans="3:5" x14ac:dyDescent="0.4">
      <c r="C668" t="s">
        <v>851</v>
      </c>
      <c r="D668" t="s">
        <v>507</v>
      </c>
      <c r="E668">
        <v>156500</v>
      </c>
    </row>
    <row r="669" spans="3:5" x14ac:dyDescent="0.4">
      <c r="C669" t="s">
        <v>851</v>
      </c>
      <c r="D669" t="s">
        <v>508</v>
      </c>
      <c r="E669">
        <v>141000</v>
      </c>
    </row>
    <row r="670" spans="3:5" x14ac:dyDescent="0.4">
      <c r="C670" t="s">
        <v>851</v>
      </c>
      <c r="D670" t="s">
        <v>509</v>
      </c>
      <c r="E670">
        <v>131600</v>
      </c>
    </row>
    <row r="671" spans="3:5" x14ac:dyDescent="0.4">
      <c r="C671" t="s">
        <v>851</v>
      </c>
      <c r="D671" t="s">
        <v>510</v>
      </c>
      <c r="E671">
        <v>154100</v>
      </c>
    </row>
    <row r="672" spans="3:5" x14ac:dyDescent="0.4">
      <c r="C672" t="s">
        <v>851</v>
      </c>
      <c r="D672" t="s">
        <v>511</v>
      </c>
      <c r="E672">
        <v>127400</v>
      </c>
    </row>
    <row r="673" spans="3:5" x14ac:dyDescent="0.4">
      <c r="C673" t="s">
        <v>851</v>
      </c>
      <c r="D673" t="s">
        <v>512</v>
      </c>
      <c r="E673">
        <v>84600</v>
      </c>
    </row>
    <row r="674" spans="3:5" x14ac:dyDescent="0.4">
      <c r="C674" t="s">
        <v>851</v>
      </c>
      <c r="D674" t="s">
        <v>513</v>
      </c>
      <c r="E674">
        <v>90200</v>
      </c>
    </row>
    <row r="675" spans="3:5" x14ac:dyDescent="0.4">
      <c r="C675" t="s">
        <v>851</v>
      </c>
      <c r="D675" t="s">
        <v>514</v>
      </c>
      <c r="E675">
        <v>133900</v>
      </c>
    </row>
    <row r="676" spans="3:5" x14ac:dyDescent="0.4">
      <c r="C676" t="s">
        <v>851</v>
      </c>
      <c r="D676" t="s">
        <v>515</v>
      </c>
      <c r="E676">
        <v>120400</v>
      </c>
    </row>
    <row r="677" spans="3:5" x14ac:dyDescent="0.4">
      <c r="C677" t="s">
        <v>851</v>
      </c>
      <c r="D677" t="s">
        <v>516</v>
      </c>
      <c r="E677">
        <v>77900</v>
      </c>
    </row>
    <row r="678" spans="3:5" x14ac:dyDescent="0.4">
      <c r="C678" t="s">
        <v>851</v>
      </c>
      <c r="D678" t="s">
        <v>517</v>
      </c>
      <c r="E678">
        <v>220800</v>
      </c>
    </row>
    <row r="679" spans="3:5" x14ac:dyDescent="0.4">
      <c r="C679" t="s">
        <v>851</v>
      </c>
      <c r="D679" t="s">
        <v>518</v>
      </c>
      <c r="E679">
        <v>58700</v>
      </c>
    </row>
    <row r="680" spans="3:5" x14ac:dyDescent="0.4">
      <c r="C680" t="s">
        <v>851</v>
      </c>
      <c r="D680" t="s">
        <v>519</v>
      </c>
      <c r="E680">
        <v>75300</v>
      </c>
    </row>
    <row r="681" spans="3:5" x14ac:dyDescent="0.4">
      <c r="C681" t="s">
        <v>851</v>
      </c>
      <c r="D681" t="s">
        <v>520</v>
      </c>
      <c r="E681">
        <v>54000</v>
      </c>
    </row>
    <row r="682" spans="3:5" x14ac:dyDescent="0.4">
      <c r="C682" t="s">
        <v>851</v>
      </c>
      <c r="D682" t="s">
        <v>521</v>
      </c>
      <c r="E682">
        <v>85500</v>
      </c>
    </row>
    <row r="683" spans="3:5" x14ac:dyDescent="0.4">
      <c r="C683" t="s">
        <v>851</v>
      </c>
      <c r="D683" t="s">
        <v>522</v>
      </c>
      <c r="E683">
        <v>55000</v>
      </c>
    </row>
    <row r="684" spans="3:5" x14ac:dyDescent="0.4">
      <c r="C684" t="s">
        <v>851</v>
      </c>
      <c r="D684" t="s">
        <v>523</v>
      </c>
      <c r="E684">
        <v>110700</v>
      </c>
    </row>
    <row r="685" spans="3:5" x14ac:dyDescent="0.4">
      <c r="C685" t="s">
        <v>851</v>
      </c>
      <c r="D685" t="s">
        <v>524</v>
      </c>
      <c r="E685">
        <v>79900</v>
      </c>
    </row>
    <row r="686" spans="3:5" x14ac:dyDescent="0.4">
      <c r="C686" t="s">
        <v>851</v>
      </c>
      <c r="D686" t="s">
        <v>525</v>
      </c>
      <c r="E686">
        <v>106600</v>
      </c>
    </row>
    <row r="687" spans="3:5" x14ac:dyDescent="0.4">
      <c r="C687" t="s">
        <v>851</v>
      </c>
      <c r="D687" t="s">
        <v>526</v>
      </c>
      <c r="E687">
        <v>59800</v>
      </c>
    </row>
    <row r="688" spans="3:5" x14ac:dyDescent="0.4">
      <c r="C688" t="s">
        <v>851</v>
      </c>
      <c r="D688" t="s">
        <v>527</v>
      </c>
      <c r="E688">
        <v>44000</v>
      </c>
    </row>
    <row r="689" spans="3:5" x14ac:dyDescent="0.4">
      <c r="C689" t="s">
        <v>851</v>
      </c>
      <c r="D689" t="s">
        <v>528</v>
      </c>
      <c r="E689">
        <v>37400</v>
      </c>
    </row>
    <row r="690" spans="3:5" x14ac:dyDescent="0.4">
      <c r="C690" t="s">
        <v>851</v>
      </c>
      <c r="D690" t="s">
        <v>529</v>
      </c>
      <c r="E690">
        <v>35300</v>
      </c>
    </row>
    <row r="691" spans="3:5" x14ac:dyDescent="0.4">
      <c r="C691" t="s">
        <v>851</v>
      </c>
      <c r="D691" t="s">
        <v>530</v>
      </c>
      <c r="E691">
        <v>43500</v>
      </c>
    </row>
    <row r="692" spans="3:5" x14ac:dyDescent="0.4">
      <c r="C692" t="s">
        <v>851</v>
      </c>
      <c r="D692" t="s">
        <v>531</v>
      </c>
      <c r="E692">
        <v>75100</v>
      </c>
    </row>
    <row r="693" spans="3:5" x14ac:dyDescent="0.4">
      <c r="C693" t="s">
        <v>851</v>
      </c>
      <c r="D693" t="s">
        <v>532</v>
      </c>
      <c r="E693">
        <v>42500</v>
      </c>
    </row>
    <row r="694" spans="3:5" x14ac:dyDescent="0.4">
      <c r="C694" t="s">
        <v>851</v>
      </c>
      <c r="D694" t="s">
        <v>533</v>
      </c>
      <c r="E694">
        <v>39900</v>
      </c>
    </row>
    <row r="695" spans="3:5" x14ac:dyDescent="0.4">
      <c r="C695" t="s">
        <v>851</v>
      </c>
      <c r="D695" t="s">
        <v>534</v>
      </c>
      <c r="E695">
        <v>21000</v>
      </c>
    </row>
    <row r="696" spans="3:5" x14ac:dyDescent="0.4">
      <c r="C696" t="s">
        <v>851</v>
      </c>
      <c r="D696" t="s">
        <v>535</v>
      </c>
      <c r="E696">
        <v>39300</v>
      </c>
    </row>
    <row r="697" spans="3:5" x14ac:dyDescent="0.4">
      <c r="C697" t="s">
        <v>851</v>
      </c>
      <c r="D697" t="s">
        <v>536</v>
      </c>
      <c r="E697">
        <v>40500</v>
      </c>
    </row>
    <row r="698" spans="3:5" x14ac:dyDescent="0.4">
      <c r="C698" t="s">
        <v>851</v>
      </c>
      <c r="D698" t="s">
        <v>537</v>
      </c>
      <c r="E698">
        <v>75200</v>
      </c>
    </row>
    <row r="699" spans="3:5" x14ac:dyDescent="0.4">
      <c r="C699" t="s">
        <v>851</v>
      </c>
      <c r="D699" t="s">
        <v>538</v>
      </c>
      <c r="E699">
        <v>139700</v>
      </c>
    </row>
    <row r="700" spans="3:5" x14ac:dyDescent="0.4">
      <c r="C700" t="s">
        <v>851</v>
      </c>
      <c r="D700" t="s">
        <v>539</v>
      </c>
      <c r="E700">
        <v>79300</v>
      </c>
    </row>
    <row r="701" spans="3:5" x14ac:dyDescent="0.4">
      <c r="C701" t="s">
        <v>851</v>
      </c>
      <c r="D701" t="s">
        <v>540</v>
      </c>
      <c r="E701">
        <v>53400</v>
      </c>
    </row>
    <row r="702" spans="3:5" x14ac:dyDescent="0.4">
      <c r="C702" t="s">
        <v>851</v>
      </c>
      <c r="D702" t="s">
        <v>541</v>
      </c>
      <c r="E702">
        <v>36300</v>
      </c>
    </row>
    <row r="703" spans="3:5" x14ac:dyDescent="0.4">
      <c r="C703" t="s">
        <v>851</v>
      </c>
      <c r="D703" t="s">
        <v>542</v>
      </c>
      <c r="E703">
        <v>47700</v>
      </c>
    </row>
    <row r="704" spans="3:5" x14ac:dyDescent="0.4">
      <c r="C704" t="s">
        <v>851</v>
      </c>
      <c r="D704" t="s">
        <v>543</v>
      </c>
      <c r="E704">
        <v>57000</v>
      </c>
    </row>
    <row r="705" spans="3:5" x14ac:dyDescent="0.4">
      <c r="C705" t="s">
        <v>851</v>
      </c>
      <c r="D705" t="s">
        <v>544</v>
      </c>
      <c r="E705">
        <v>27000</v>
      </c>
    </row>
    <row r="706" spans="3:5" x14ac:dyDescent="0.4">
      <c r="C706" t="s">
        <v>851</v>
      </c>
      <c r="D706" t="s">
        <v>545</v>
      </c>
      <c r="E706">
        <v>22300</v>
      </c>
    </row>
    <row r="707" spans="3:5" x14ac:dyDescent="0.4">
      <c r="C707" t="s">
        <v>851</v>
      </c>
      <c r="D707" t="s">
        <v>546</v>
      </c>
      <c r="E707">
        <v>68100</v>
      </c>
    </row>
    <row r="708" spans="3:5" x14ac:dyDescent="0.4">
      <c r="C708" t="s">
        <v>851</v>
      </c>
      <c r="D708" t="s">
        <v>547</v>
      </c>
      <c r="E708">
        <v>17300</v>
      </c>
    </row>
    <row r="709" spans="3:5" x14ac:dyDescent="0.4">
      <c r="C709" t="s">
        <v>851</v>
      </c>
      <c r="D709" t="s">
        <v>548</v>
      </c>
      <c r="E709">
        <v>21200</v>
      </c>
    </row>
    <row r="710" spans="3:5" x14ac:dyDescent="0.4">
      <c r="C710" t="s">
        <v>851</v>
      </c>
      <c r="D710" t="s">
        <v>549</v>
      </c>
      <c r="E710">
        <v>25000</v>
      </c>
    </row>
    <row r="711" spans="3:5" x14ac:dyDescent="0.4">
      <c r="C711" t="s">
        <v>851</v>
      </c>
      <c r="D711" t="s">
        <v>550</v>
      </c>
      <c r="E711">
        <v>42900</v>
      </c>
    </row>
    <row r="712" spans="3:5" x14ac:dyDescent="0.4">
      <c r="C712" t="s">
        <v>851</v>
      </c>
      <c r="D712" t="s">
        <v>551</v>
      </c>
      <c r="E712">
        <v>23000</v>
      </c>
    </row>
    <row r="713" spans="3:5" x14ac:dyDescent="0.4">
      <c r="C713" t="s">
        <v>851</v>
      </c>
      <c r="D713" t="s">
        <v>552</v>
      </c>
      <c r="E713">
        <v>52100</v>
      </c>
    </row>
    <row r="714" spans="3:5" x14ac:dyDescent="0.4">
      <c r="C714" t="s">
        <v>851</v>
      </c>
      <c r="D714" t="s">
        <v>553</v>
      </c>
      <c r="E714">
        <v>15500</v>
      </c>
    </row>
    <row r="715" spans="3:5" x14ac:dyDescent="0.4">
      <c r="C715" t="s">
        <v>851</v>
      </c>
      <c r="D715" t="s">
        <v>554</v>
      </c>
      <c r="E715">
        <v>35000</v>
      </c>
    </row>
    <row r="716" spans="3:5" x14ac:dyDescent="0.4">
      <c r="C716" t="s">
        <v>851</v>
      </c>
      <c r="D716" t="s">
        <v>555</v>
      </c>
      <c r="E716">
        <v>40400</v>
      </c>
    </row>
    <row r="717" spans="3:5" x14ac:dyDescent="0.4">
      <c r="C717" t="s">
        <v>851</v>
      </c>
      <c r="D717" t="s">
        <v>556</v>
      </c>
      <c r="E717">
        <v>44600</v>
      </c>
    </row>
    <row r="718" spans="3:5" x14ac:dyDescent="0.4">
      <c r="C718" t="s">
        <v>851</v>
      </c>
      <c r="D718" t="s">
        <v>557</v>
      </c>
      <c r="E718">
        <v>39900</v>
      </c>
    </row>
    <row r="719" spans="3:5" x14ac:dyDescent="0.4">
      <c r="C719" t="s">
        <v>851</v>
      </c>
      <c r="D719" t="s">
        <v>558</v>
      </c>
      <c r="E719">
        <v>45300</v>
      </c>
    </row>
    <row r="720" spans="3:5" x14ac:dyDescent="0.4">
      <c r="C720" t="s">
        <v>851</v>
      </c>
      <c r="D720" t="s">
        <v>559</v>
      </c>
      <c r="E720">
        <v>30200</v>
      </c>
    </row>
    <row r="721" spans="3:5" x14ac:dyDescent="0.4">
      <c r="C721" t="s">
        <v>851</v>
      </c>
      <c r="D721" t="s">
        <v>560</v>
      </c>
      <c r="E721">
        <v>39900</v>
      </c>
    </row>
    <row r="722" spans="3:5" x14ac:dyDescent="0.4">
      <c r="C722" t="s">
        <v>851</v>
      </c>
      <c r="D722" t="s">
        <v>561</v>
      </c>
      <c r="E722">
        <v>46600</v>
      </c>
    </row>
    <row r="723" spans="3:5" x14ac:dyDescent="0.4">
      <c r="C723" t="s">
        <v>851</v>
      </c>
      <c r="D723" t="s">
        <v>562</v>
      </c>
      <c r="E723">
        <v>89800</v>
      </c>
    </row>
    <row r="724" spans="3:5" x14ac:dyDescent="0.4">
      <c r="C724" t="s">
        <v>851</v>
      </c>
      <c r="D724" t="s">
        <v>563</v>
      </c>
      <c r="E724">
        <v>101300</v>
      </c>
    </row>
    <row r="725" spans="3:5" x14ac:dyDescent="0.4">
      <c r="C725" t="s">
        <v>851</v>
      </c>
      <c r="D725" t="s">
        <v>564</v>
      </c>
      <c r="E725">
        <v>20000</v>
      </c>
    </row>
    <row r="726" spans="3:5" x14ac:dyDescent="0.4">
      <c r="C726" t="s">
        <v>851</v>
      </c>
      <c r="D726" t="s">
        <v>565</v>
      </c>
      <c r="E726">
        <v>24900</v>
      </c>
    </row>
    <row r="727" spans="3:5" x14ac:dyDescent="0.4">
      <c r="C727" t="s">
        <v>851</v>
      </c>
      <c r="D727" t="s">
        <v>566</v>
      </c>
      <c r="E727">
        <v>31300</v>
      </c>
    </row>
    <row r="728" spans="3:5" x14ac:dyDescent="0.4">
      <c r="C728" t="s">
        <v>851</v>
      </c>
      <c r="D728" t="s">
        <v>567</v>
      </c>
      <c r="E728">
        <v>14700</v>
      </c>
    </row>
    <row r="729" spans="3:5" x14ac:dyDescent="0.4">
      <c r="C729" t="s">
        <v>851</v>
      </c>
      <c r="D729" t="s">
        <v>568</v>
      </c>
      <c r="E729">
        <v>41000</v>
      </c>
    </row>
    <row r="730" spans="3:5" x14ac:dyDescent="0.4">
      <c r="C730" t="s">
        <v>851</v>
      </c>
      <c r="D730" t="s">
        <v>569</v>
      </c>
      <c r="E730">
        <v>54900</v>
      </c>
    </row>
    <row r="731" spans="3:5" x14ac:dyDescent="0.4">
      <c r="C731" t="s">
        <v>851</v>
      </c>
      <c r="D731" t="s">
        <v>570</v>
      </c>
      <c r="E731">
        <v>117300</v>
      </c>
    </row>
    <row r="732" spans="3:5" x14ac:dyDescent="0.4">
      <c r="C732" t="s">
        <v>851</v>
      </c>
      <c r="D732" t="s">
        <v>571</v>
      </c>
      <c r="E732">
        <v>34300</v>
      </c>
    </row>
    <row r="733" spans="3:5" x14ac:dyDescent="0.4">
      <c r="C733" t="s">
        <v>851</v>
      </c>
      <c r="D733" t="s">
        <v>572</v>
      </c>
      <c r="E733">
        <v>33900</v>
      </c>
    </row>
    <row r="734" spans="3:5" x14ac:dyDescent="0.4">
      <c r="C734" t="s">
        <v>851</v>
      </c>
      <c r="D734" t="s">
        <v>573</v>
      </c>
      <c r="E734">
        <v>20600</v>
      </c>
    </row>
    <row r="735" spans="3:5" x14ac:dyDescent="0.4">
      <c r="C735" t="s">
        <v>851</v>
      </c>
      <c r="D735" t="s">
        <v>574</v>
      </c>
      <c r="E735">
        <v>15100</v>
      </c>
    </row>
    <row r="736" spans="3:5" x14ac:dyDescent="0.4">
      <c r="C736" t="s">
        <v>851</v>
      </c>
      <c r="D736" t="s">
        <v>575</v>
      </c>
      <c r="E736">
        <v>22300</v>
      </c>
    </row>
    <row r="737" spans="3:5" x14ac:dyDescent="0.4">
      <c r="C737" t="s">
        <v>851</v>
      </c>
      <c r="D737" t="s">
        <v>576</v>
      </c>
      <c r="E737">
        <v>44900</v>
      </c>
    </row>
    <row r="738" spans="3:5" x14ac:dyDescent="0.4">
      <c r="C738" t="s">
        <v>851</v>
      </c>
      <c r="D738" t="s">
        <v>577</v>
      </c>
      <c r="E738">
        <v>29600</v>
      </c>
    </row>
    <row r="739" spans="3:5" x14ac:dyDescent="0.4">
      <c r="C739" t="s">
        <v>851</v>
      </c>
      <c r="D739" t="s">
        <v>578</v>
      </c>
      <c r="E739">
        <v>21300</v>
      </c>
    </row>
    <row r="740" spans="3:5" x14ac:dyDescent="0.4">
      <c r="C740" t="s">
        <v>851</v>
      </c>
      <c r="D740" t="s">
        <v>579</v>
      </c>
      <c r="E740">
        <v>19600</v>
      </c>
    </row>
    <row r="741" spans="3:5" x14ac:dyDescent="0.4">
      <c r="C741" t="s">
        <v>851</v>
      </c>
      <c r="D741" t="s">
        <v>580</v>
      </c>
      <c r="E741">
        <v>9800</v>
      </c>
    </row>
    <row r="742" spans="3:5" x14ac:dyDescent="0.4">
      <c r="C742" t="s">
        <v>851</v>
      </c>
      <c r="D742" t="s">
        <v>581</v>
      </c>
      <c r="E742">
        <v>13300</v>
      </c>
    </row>
    <row r="743" spans="3:5" x14ac:dyDescent="0.4">
      <c r="C743" t="s">
        <v>851</v>
      </c>
      <c r="D743" t="s">
        <v>582</v>
      </c>
      <c r="E743">
        <v>9000</v>
      </c>
    </row>
    <row r="744" spans="3:5" x14ac:dyDescent="0.4">
      <c r="C744" t="s">
        <v>851</v>
      </c>
      <c r="D744" t="s">
        <v>583</v>
      </c>
      <c r="E744">
        <v>41100</v>
      </c>
    </row>
    <row r="745" spans="3:5" x14ac:dyDescent="0.4">
      <c r="C745" t="s">
        <v>851</v>
      </c>
      <c r="D745" t="s">
        <v>584</v>
      </c>
      <c r="E745">
        <v>14100</v>
      </c>
    </row>
    <row r="746" spans="3:5" x14ac:dyDescent="0.4">
      <c r="C746" t="s">
        <v>851</v>
      </c>
      <c r="D746" t="s">
        <v>585</v>
      </c>
      <c r="E746">
        <v>96500</v>
      </c>
    </row>
    <row r="747" spans="3:5" x14ac:dyDescent="0.4">
      <c r="C747" t="s">
        <v>851</v>
      </c>
      <c r="D747" t="s">
        <v>586</v>
      </c>
      <c r="E747">
        <v>25800</v>
      </c>
    </row>
    <row r="748" spans="3:5" x14ac:dyDescent="0.4">
      <c r="C748" t="s">
        <v>851</v>
      </c>
      <c r="D748" t="s">
        <v>587</v>
      </c>
      <c r="E748">
        <v>42200</v>
      </c>
    </row>
    <row r="749" spans="3:5" x14ac:dyDescent="0.4">
      <c r="C749" t="s">
        <v>851</v>
      </c>
      <c r="D749" t="s">
        <v>588</v>
      </c>
      <c r="E749">
        <v>39800</v>
      </c>
    </row>
    <row r="750" spans="3:5" x14ac:dyDescent="0.4">
      <c r="C750" t="s">
        <v>851</v>
      </c>
      <c r="D750" t="s">
        <v>589</v>
      </c>
      <c r="E750">
        <v>22000</v>
      </c>
    </row>
    <row r="751" spans="3:5" x14ac:dyDescent="0.4">
      <c r="C751" t="s">
        <v>851</v>
      </c>
      <c r="D751" t="s">
        <v>590</v>
      </c>
      <c r="E751">
        <v>10600</v>
      </c>
    </row>
    <row r="752" spans="3:5" x14ac:dyDescent="0.4">
      <c r="C752" t="s">
        <v>851</v>
      </c>
      <c r="D752" t="s">
        <v>591</v>
      </c>
      <c r="E752">
        <v>16000</v>
      </c>
    </row>
    <row r="753" spans="3:5" x14ac:dyDescent="0.4">
      <c r="C753" t="s">
        <v>851</v>
      </c>
      <c r="D753" t="s">
        <v>592</v>
      </c>
      <c r="E753">
        <v>31000</v>
      </c>
    </row>
    <row r="754" spans="3:5" x14ac:dyDescent="0.4">
      <c r="C754" t="s">
        <v>851</v>
      </c>
      <c r="D754" t="s">
        <v>593</v>
      </c>
      <c r="E754">
        <v>24200</v>
      </c>
    </row>
    <row r="755" spans="3:5" x14ac:dyDescent="0.4">
      <c r="C755" t="s">
        <v>851</v>
      </c>
      <c r="D755" t="s">
        <v>594</v>
      </c>
      <c r="E755">
        <v>28500</v>
      </c>
    </row>
    <row r="756" spans="3:5" x14ac:dyDescent="0.4">
      <c r="C756" t="s">
        <v>851</v>
      </c>
      <c r="D756" t="s">
        <v>595</v>
      </c>
      <c r="E756">
        <v>22300</v>
      </c>
    </row>
    <row r="757" spans="3:5" x14ac:dyDescent="0.4">
      <c r="C757" t="s">
        <v>851</v>
      </c>
      <c r="D757" t="s">
        <v>596</v>
      </c>
      <c r="E757">
        <v>68900</v>
      </c>
    </row>
    <row r="758" spans="3:5" x14ac:dyDescent="0.4">
      <c r="C758" t="s">
        <v>851</v>
      </c>
      <c r="D758" t="s">
        <v>597</v>
      </c>
      <c r="E758">
        <v>30600</v>
      </c>
    </row>
    <row r="759" spans="3:5" x14ac:dyDescent="0.4">
      <c r="C759" t="s">
        <v>851</v>
      </c>
      <c r="D759" t="s">
        <v>598</v>
      </c>
      <c r="E759">
        <v>35500</v>
      </c>
    </row>
    <row r="760" spans="3:5" x14ac:dyDescent="0.4">
      <c r="C760" t="s">
        <v>851</v>
      </c>
      <c r="D760" t="s">
        <v>599</v>
      </c>
      <c r="E760">
        <v>123900</v>
      </c>
    </row>
    <row r="761" spans="3:5" x14ac:dyDescent="0.4">
      <c r="C761" t="s">
        <v>851</v>
      </c>
      <c r="D761" t="s">
        <v>600</v>
      </c>
      <c r="E761">
        <v>28300</v>
      </c>
    </row>
    <row r="762" spans="3:5" x14ac:dyDescent="0.4">
      <c r="C762" t="s">
        <v>851</v>
      </c>
      <c r="D762" t="s">
        <v>601</v>
      </c>
      <c r="E762">
        <v>28000</v>
      </c>
    </row>
    <row r="763" spans="3:5" x14ac:dyDescent="0.4">
      <c r="C763" t="s">
        <v>851</v>
      </c>
      <c r="D763" t="s">
        <v>602</v>
      </c>
      <c r="E763">
        <v>31200</v>
      </c>
    </row>
    <row r="764" spans="3:5" x14ac:dyDescent="0.4">
      <c r="C764" t="s">
        <v>851</v>
      </c>
      <c r="D764" t="s">
        <v>603</v>
      </c>
      <c r="E764">
        <v>17200</v>
      </c>
    </row>
    <row r="765" spans="3:5" x14ac:dyDescent="0.4">
      <c r="C765" t="s">
        <v>851</v>
      </c>
      <c r="D765" t="s">
        <v>604</v>
      </c>
      <c r="E765">
        <v>22000</v>
      </c>
    </row>
    <row r="766" spans="3:5" x14ac:dyDescent="0.4">
      <c r="C766" t="s">
        <v>851</v>
      </c>
      <c r="D766" t="s">
        <v>605</v>
      </c>
      <c r="E766">
        <v>19700</v>
      </c>
    </row>
    <row r="767" spans="3:5" x14ac:dyDescent="0.4">
      <c r="C767" t="s">
        <v>851</v>
      </c>
      <c r="D767" t="s">
        <v>606</v>
      </c>
      <c r="E767">
        <v>33800</v>
      </c>
    </row>
    <row r="768" spans="3:5" x14ac:dyDescent="0.4">
      <c r="C768" t="s">
        <v>851</v>
      </c>
      <c r="D768" t="s">
        <v>607</v>
      </c>
      <c r="E768">
        <v>13700</v>
      </c>
    </row>
    <row r="769" spans="3:5" x14ac:dyDescent="0.4">
      <c r="C769" t="s">
        <v>851</v>
      </c>
      <c r="D769" t="s">
        <v>608</v>
      </c>
      <c r="E769">
        <v>18000</v>
      </c>
    </row>
    <row r="770" spans="3:5" x14ac:dyDescent="0.4">
      <c r="C770" t="s">
        <v>851</v>
      </c>
      <c r="D770" t="s">
        <v>609</v>
      </c>
      <c r="E770">
        <v>26300</v>
      </c>
    </row>
    <row r="771" spans="3:5" x14ac:dyDescent="0.4">
      <c r="C771" t="s">
        <v>851</v>
      </c>
      <c r="D771" t="s">
        <v>610</v>
      </c>
      <c r="E771">
        <v>19700</v>
      </c>
    </row>
    <row r="772" spans="3:5" x14ac:dyDescent="0.4">
      <c r="C772" t="s">
        <v>851</v>
      </c>
      <c r="D772" t="s">
        <v>611</v>
      </c>
      <c r="E772">
        <v>14800</v>
      </c>
    </row>
    <row r="773" spans="3:5" x14ac:dyDescent="0.4">
      <c r="C773" t="s">
        <v>851</v>
      </c>
      <c r="D773" t="s">
        <v>612</v>
      </c>
      <c r="E773">
        <v>22600</v>
      </c>
    </row>
    <row r="774" spans="3:5" x14ac:dyDescent="0.4">
      <c r="C774" t="s">
        <v>851</v>
      </c>
      <c r="D774" t="s">
        <v>613</v>
      </c>
      <c r="E774">
        <v>15200</v>
      </c>
    </row>
    <row r="775" spans="3:5" x14ac:dyDescent="0.4">
      <c r="C775" t="s">
        <v>851</v>
      </c>
      <c r="D775" t="s">
        <v>614</v>
      </c>
      <c r="E775">
        <v>7900</v>
      </c>
    </row>
    <row r="776" spans="3:5" x14ac:dyDescent="0.4">
      <c r="C776" t="s">
        <v>851</v>
      </c>
      <c r="D776" t="s">
        <v>615</v>
      </c>
      <c r="E776">
        <v>23800</v>
      </c>
    </row>
    <row r="777" spans="3:5" x14ac:dyDescent="0.4">
      <c r="C777" t="s">
        <v>851</v>
      </c>
      <c r="D777" t="s">
        <v>616</v>
      </c>
      <c r="E777">
        <v>9300</v>
      </c>
    </row>
    <row r="778" spans="3:5" x14ac:dyDescent="0.4">
      <c r="C778" t="s">
        <v>851</v>
      </c>
      <c r="D778" t="s">
        <v>617</v>
      </c>
      <c r="E778">
        <v>14600</v>
      </c>
    </row>
    <row r="779" spans="3:5" x14ac:dyDescent="0.4">
      <c r="C779" t="s">
        <v>851</v>
      </c>
      <c r="D779" t="s">
        <v>618</v>
      </c>
      <c r="E779">
        <v>22000</v>
      </c>
    </row>
    <row r="780" spans="3:5" x14ac:dyDescent="0.4">
      <c r="C780" t="s">
        <v>851</v>
      </c>
      <c r="D780" t="s">
        <v>619</v>
      </c>
      <c r="E780">
        <v>18100</v>
      </c>
    </row>
    <row r="781" spans="3:5" x14ac:dyDescent="0.4">
      <c r="C781" t="s">
        <v>851</v>
      </c>
      <c r="D781" t="s">
        <v>620</v>
      </c>
      <c r="E781">
        <v>15300</v>
      </c>
    </row>
    <row r="782" spans="3:5" x14ac:dyDescent="0.4">
      <c r="C782" t="s">
        <v>851</v>
      </c>
      <c r="D782" t="s">
        <v>621</v>
      </c>
      <c r="E782">
        <v>25900</v>
      </c>
    </row>
    <row r="783" spans="3:5" x14ac:dyDescent="0.4">
      <c r="C783" t="s">
        <v>851</v>
      </c>
      <c r="D783" t="s">
        <v>622</v>
      </c>
      <c r="E783">
        <v>44300</v>
      </c>
    </row>
    <row r="784" spans="3:5" x14ac:dyDescent="0.4">
      <c r="C784" t="s">
        <v>851</v>
      </c>
      <c r="D784" t="s">
        <v>623</v>
      </c>
      <c r="E784">
        <v>22500</v>
      </c>
    </row>
    <row r="785" spans="3:5" x14ac:dyDescent="0.4">
      <c r="C785" t="s">
        <v>851</v>
      </c>
      <c r="D785" t="s">
        <v>624</v>
      </c>
      <c r="E785">
        <v>17700</v>
      </c>
    </row>
    <row r="786" spans="3:5" x14ac:dyDescent="0.4">
      <c r="C786" t="s">
        <v>851</v>
      </c>
      <c r="D786" t="s">
        <v>625</v>
      </c>
      <c r="E786">
        <v>46400</v>
      </c>
    </row>
    <row r="787" spans="3:5" x14ac:dyDescent="0.4">
      <c r="C787" t="s">
        <v>851</v>
      </c>
      <c r="D787" t="s">
        <v>626</v>
      </c>
      <c r="E787">
        <v>26100</v>
      </c>
    </row>
    <row r="788" spans="3:5" x14ac:dyDescent="0.4">
      <c r="C788" t="s">
        <v>851</v>
      </c>
      <c r="D788" t="s">
        <v>627</v>
      </c>
      <c r="E788">
        <v>39500</v>
      </c>
    </row>
    <row r="789" spans="3:5" x14ac:dyDescent="0.4">
      <c r="C789" t="s">
        <v>851</v>
      </c>
      <c r="D789" t="s">
        <v>628</v>
      </c>
      <c r="E789">
        <v>31900</v>
      </c>
    </row>
    <row r="790" spans="3:5" x14ac:dyDescent="0.4">
      <c r="C790" t="s">
        <v>851</v>
      </c>
      <c r="D790" t="s">
        <v>629</v>
      </c>
      <c r="E790">
        <v>17700</v>
      </c>
    </row>
    <row r="791" spans="3:5" x14ac:dyDescent="0.4">
      <c r="C791" t="s">
        <v>851</v>
      </c>
      <c r="D791" t="s">
        <v>630</v>
      </c>
      <c r="E791">
        <v>18100</v>
      </c>
    </row>
    <row r="792" spans="3:5" x14ac:dyDescent="0.4">
      <c r="C792" t="s">
        <v>851</v>
      </c>
      <c r="D792" t="s">
        <v>631</v>
      </c>
      <c r="E792">
        <v>27000</v>
      </c>
    </row>
    <row r="793" spans="3:5" x14ac:dyDescent="0.4">
      <c r="C793" t="s">
        <v>851</v>
      </c>
      <c r="D793" t="s">
        <v>632</v>
      </c>
      <c r="E793">
        <v>22300</v>
      </c>
    </row>
    <row r="794" spans="3:5" x14ac:dyDescent="0.4">
      <c r="C794" t="s">
        <v>851</v>
      </c>
      <c r="D794" t="s">
        <v>633</v>
      </c>
      <c r="E794">
        <v>14600</v>
      </c>
    </row>
    <row r="795" spans="3:5" x14ac:dyDescent="0.4">
      <c r="C795" t="s">
        <v>851</v>
      </c>
      <c r="D795" t="s">
        <v>634</v>
      </c>
      <c r="E795">
        <v>24000</v>
      </c>
    </row>
    <row r="796" spans="3:5" x14ac:dyDescent="0.4">
      <c r="C796" t="s">
        <v>851</v>
      </c>
      <c r="D796" t="s">
        <v>635</v>
      </c>
      <c r="E796">
        <v>13800</v>
      </c>
    </row>
    <row r="797" spans="3:5" x14ac:dyDescent="0.4">
      <c r="C797" t="s">
        <v>851</v>
      </c>
      <c r="D797" t="s">
        <v>636</v>
      </c>
      <c r="E797">
        <v>37300</v>
      </c>
    </row>
    <row r="798" spans="3:5" x14ac:dyDescent="0.4">
      <c r="C798" t="s">
        <v>851</v>
      </c>
      <c r="D798" t="s">
        <v>637</v>
      </c>
      <c r="E798">
        <v>24300</v>
      </c>
    </row>
    <row r="799" spans="3:5" x14ac:dyDescent="0.4">
      <c r="C799" t="s">
        <v>851</v>
      </c>
      <c r="D799" t="s">
        <v>638</v>
      </c>
      <c r="E799">
        <v>16600</v>
      </c>
    </row>
    <row r="800" spans="3:5" x14ac:dyDescent="0.4">
      <c r="C800" t="s">
        <v>851</v>
      </c>
      <c r="D800" t="s">
        <v>639</v>
      </c>
      <c r="E800">
        <v>19400</v>
      </c>
    </row>
    <row r="801" spans="3:5" x14ac:dyDescent="0.4">
      <c r="C801" t="s">
        <v>851</v>
      </c>
      <c r="D801" t="s">
        <v>640</v>
      </c>
      <c r="E801">
        <v>27000</v>
      </c>
    </row>
    <row r="802" spans="3:5" x14ac:dyDescent="0.4">
      <c r="C802" t="s">
        <v>851</v>
      </c>
      <c r="D802" t="s">
        <v>641</v>
      </c>
      <c r="E802">
        <v>26700</v>
      </c>
    </row>
    <row r="803" spans="3:5" x14ac:dyDescent="0.4">
      <c r="C803" t="s">
        <v>851</v>
      </c>
      <c r="D803" t="s">
        <v>642</v>
      </c>
      <c r="E803">
        <v>19800</v>
      </c>
    </row>
    <row r="804" spans="3:5" x14ac:dyDescent="0.4">
      <c r="C804" t="s">
        <v>851</v>
      </c>
      <c r="D804" t="s">
        <v>643</v>
      </c>
      <c r="E804">
        <v>30900</v>
      </c>
    </row>
    <row r="805" spans="3:5" x14ac:dyDescent="0.4">
      <c r="C805" t="s">
        <v>851</v>
      </c>
      <c r="D805" t="s">
        <v>644</v>
      </c>
      <c r="E805">
        <v>25700</v>
      </c>
    </row>
    <row r="806" spans="3:5" x14ac:dyDescent="0.4">
      <c r="C806" t="s">
        <v>851</v>
      </c>
      <c r="D806" t="s">
        <v>645</v>
      </c>
      <c r="E806">
        <v>22900</v>
      </c>
    </row>
    <row r="807" spans="3:5" x14ac:dyDescent="0.4">
      <c r="C807" t="s">
        <v>851</v>
      </c>
      <c r="D807" t="s">
        <v>646</v>
      </c>
      <c r="E807">
        <v>28400</v>
      </c>
    </row>
    <row r="808" spans="3:5" x14ac:dyDescent="0.4">
      <c r="C808" t="s">
        <v>851</v>
      </c>
      <c r="D808" t="s">
        <v>647</v>
      </c>
      <c r="E808">
        <v>16800</v>
      </c>
    </row>
    <row r="809" spans="3:5" x14ac:dyDescent="0.4">
      <c r="C809" t="s">
        <v>851</v>
      </c>
      <c r="D809" t="s">
        <v>648</v>
      </c>
      <c r="E809">
        <v>13300</v>
      </c>
    </row>
    <row r="810" spans="3:5" x14ac:dyDescent="0.4">
      <c r="C810" t="s">
        <v>851</v>
      </c>
      <c r="D810" t="s">
        <v>649</v>
      </c>
      <c r="E810">
        <v>11800</v>
      </c>
    </row>
    <row r="811" spans="3:5" x14ac:dyDescent="0.4">
      <c r="C811" t="s">
        <v>851</v>
      </c>
      <c r="D811" t="s">
        <v>650</v>
      </c>
      <c r="E811">
        <v>24600</v>
      </c>
    </row>
    <row r="812" spans="3:5" x14ac:dyDescent="0.4">
      <c r="C812" t="s">
        <v>851</v>
      </c>
      <c r="D812" t="s">
        <v>651</v>
      </c>
      <c r="E812">
        <v>13400</v>
      </c>
    </row>
    <row r="813" spans="3:5" x14ac:dyDescent="0.4">
      <c r="C813" t="s">
        <v>851</v>
      </c>
      <c r="D813" t="s">
        <v>652</v>
      </c>
      <c r="E813">
        <v>10500</v>
      </c>
    </row>
    <row r="814" spans="3:5" x14ac:dyDescent="0.4">
      <c r="C814" t="s">
        <v>851</v>
      </c>
      <c r="D814" t="s">
        <v>653</v>
      </c>
      <c r="E814">
        <v>13000</v>
      </c>
    </row>
    <row r="815" spans="3:5" x14ac:dyDescent="0.4">
      <c r="C815" t="s">
        <v>851</v>
      </c>
      <c r="D815" t="s">
        <v>654</v>
      </c>
      <c r="E815">
        <v>9000</v>
      </c>
    </row>
    <row r="816" spans="3:5" x14ac:dyDescent="0.4">
      <c r="C816" t="s">
        <v>851</v>
      </c>
      <c r="D816" t="s">
        <v>655</v>
      </c>
      <c r="E816">
        <v>16100</v>
      </c>
    </row>
    <row r="817" spans="3:5" x14ac:dyDescent="0.4">
      <c r="C817" t="s">
        <v>851</v>
      </c>
      <c r="D817" t="s">
        <v>656</v>
      </c>
      <c r="E817">
        <v>5400</v>
      </c>
    </row>
    <row r="818" spans="3:5" x14ac:dyDescent="0.4">
      <c r="C818" t="s">
        <v>851</v>
      </c>
      <c r="D818" t="s">
        <v>657</v>
      </c>
      <c r="E818">
        <v>99700</v>
      </c>
    </row>
    <row r="819" spans="3:5" x14ac:dyDescent="0.4">
      <c r="C819" t="s">
        <v>851</v>
      </c>
      <c r="D819" t="s">
        <v>658</v>
      </c>
      <c r="E819">
        <v>27600</v>
      </c>
    </row>
    <row r="820" spans="3:5" x14ac:dyDescent="0.4">
      <c r="C820" t="s">
        <v>851</v>
      </c>
      <c r="D820" t="s">
        <v>659</v>
      </c>
      <c r="E820">
        <v>15500</v>
      </c>
    </row>
    <row r="821" spans="3:5" x14ac:dyDescent="0.4">
      <c r="C821" t="s">
        <v>851</v>
      </c>
      <c r="D821" t="s">
        <v>660</v>
      </c>
      <c r="E821">
        <v>13600</v>
      </c>
    </row>
    <row r="822" spans="3:5" x14ac:dyDescent="0.4">
      <c r="C822" t="s">
        <v>851</v>
      </c>
      <c r="D822" t="s">
        <v>661</v>
      </c>
      <c r="E822">
        <v>13700</v>
      </c>
    </row>
    <row r="823" spans="3:5" x14ac:dyDescent="0.4">
      <c r="C823" t="s">
        <v>851</v>
      </c>
      <c r="D823" t="s">
        <v>662</v>
      </c>
      <c r="E823">
        <v>20300</v>
      </c>
    </row>
    <row r="824" spans="3:5" x14ac:dyDescent="0.4">
      <c r="C824" t="s">
        <v>851</v>
      </c>
      <c r="D824" t="s">
        <v>663</v>
      </c>
      <c r="E824">
        <v>31500</v>
      </c>
    </row>
    <row r="825" spans="3:5" x14ac:dyDescent="0.4">
      <c r="C825" t="s">
        <v>851</v>
      </c>
      <c r="D825" t="s">
        <v>664</v>
      </c>
      <c r="E825">
        <v>12100</v>
      </c>
    </row>
    <row r="826" spans="3:5" x14ac:dyDescent="0.4">
      <c r="C826" t="s">
        <v>851</v>
      </c>
      <c r="D826" t="s">
        <v>665</v>
      </c>
      <c r="E826">
        <v>20300</v>
      </c>
    </row>
    <row r="827" spans="3:5" x14ac:dyDescent="0.4">
      <c r="C827" t="s">
        <v>851</v>
      </c>
      <c r="D827" t="s">
        <v>666</v>
      </c>
      <c r="E827">
        <v>24300</v>
      </c>
    </row>
    <row r="828" spans="3:5" x14ac:dyDescent="0.4">
      <c r="C828" t="s">
        <v>851</v>
      </c>
      <c r="D828" t="s">
        <v>667</v>
      </c>
      <c r="E828">
        <v>22800</v>
      </c>
    </row>
    <row r="829" spans="3:5" x14ac:dyDescent="0.4">
      <c r="C829" t="s">
        <v>851</v>
      </c>
      <c r="D829" t="s">
        <v>668</v>
      </c>
      <c r="E829">
        <v>20100</v>
      </c>
    </row>
    <row r="830" spans="3:5" x14ac:dyDescent="0.4">
      <c r="C830" t="s">
        <v>851</v>
      </c>
      <c r="D830" t="s">
        <v>669</v>
      </c>
      <c r="E830">
        <v>27200</v>
      </c>
    </row>
    <row r="831" spans="3:5" x14ac:dyDescent="0.4">
      <c r="C831" t="s">
        <v>851</v>
      </c>
      <c r="D831" t="s">
        <v>670</v>
      </c>
      <c r="E831">
        <v>27400</v>
      </c>
    </row>
    <row r="832" spans="3:5" x14ac:dyDescent="0.4">
      <c r="C832" t="s">
        <v>851</v>
      </c>
      <c r="D832" t="s">
        <v>671</v>
      </c>
      <c r="E832">
        <v>16500</v>
      </c>
    </row>
    <row r="833" spans="3:5" x14ac:dyDescent="0.4">
      <c r="C833" t="s">
        <v>851</v>
      </c>
      <c r="D833" t="s">
        <v>672</v>
      </c>
      <c r="E833">
        <v>14200</v>
      </c>
    </row>
    <row r="834" spans="3:5" x14ac:dyDescent="0.4">
      <c r="C834" t="s">
        <v>851</v>
      </c>
      <c r="D834" t="s">
        <v>673</v>
      </c>
      <c r="E834">
        <v>15900</v>
      </c>
    </row>
    <row r="835" spans="3:5" x14ac:dyDescent="0.4">
      <c r="C835" t="s">
        <v>851</v>
      </c>
      <c r="D835" t="s">
        <v>674</v>
      </c>
      <c r="E835">
        <v>14800</v>
      </c>
    </row>
    <row r="836" spans="3:5" x14ac:dyDescent="0.4">
      <c r="C836" t="s">
        <v>851</v>
      </c>
      <c r="D836" t="s">
        <v>675</v>
      </c>
      <c r="E836">
        <v>11100</v>
      </c>
    </row>
    <row r="837" spans="3:5" x14ac:dyDescent="0.4">
      <c r="C837" t="s">
        <v>851</v>
      </c>
      <c r="D837" t="s">
        <v>676</v>
      </c>
      <c r="E837">
        <v>22000</v>
      </c>
    </row>
    <row r="838" spans="3:5" x14ac:dyDescent="0.4">
      <c r="C838" t="s">
        <v>851</v>
      </c>
      <c r="D838" t="s">
        <v>677</v>
      </c>
      <c r="E838">
        <v>10400</v>
      </c>
    </row>
    <row r="839" spans="3:5" x14ac:dyDescent="0.4">
      <c r="C839" t="s">
        <v>851</v>
      </c>
      <c r="D839" t="s">
        <v>678</v>
      </c>
      <c r="E839">
        <v>10900</v>
      </c>
    </row>
    <row r="840" spans="3:5" x14ac:dyDescent="0.4">
      <c r="C840" t="s">
        <v>851</v>
      </c>
      <c r="D840" t="s">
        <v>679</v>
      </c>
      <c r="E840">
        <v>14900</v>
      </c>
    </row>
    <row r="841" spans="3:5" x14ac:dyDescent="0.4">
      <c r="C841" t="s">
        <v>851</v>
      </c>
      <c r="D841" t="s">
        <v>680</v>
      </c>
      <c r="E841">
        <v>13400</v>
      </c>
    </row>
    <row r="842" spans="3:5" x14ac:dyDescent="0.4">
      <c r="C842" t="s">
        <v>851</v>
      </c>
      <c r="D842" t="s">
        <v>681</v>
      </c>
      <c r="E842">
        <v>9900</v>
      </c>
    </row>
    <row r="843" spans="3:5" x14ac:dyDescent="0.4">
      <c r="C843" t="s">
        <v>851</v>
      </c>
      <c r="D843" t="s">
        <v>682</v>
      </c>
      <c r="E843">
        <v>22600</v>
      </c>
    </row>
    <row r="844" spans="3:5" x14ac:dyDescent="0.4">
      <c r="C844" t="s">
        <v>851</v>
      </c>
      <c r="D844" t="s">
        <v>683</v>
      </c>
      <c r="E844">
        <v>18200</v>
      </c>
    </row>
    <row r="845" spans="3:5" x14ac:dyDescent="0.4">
      <c r="C845" t="s">
        <v>851</v>
      </c>
      <c r="D845" t="s">
        <v>684</v>
      </c>
      <c r="E845">
        <v>11600</v>
      </c>
    </row>
    <row r="846" spans="3:5" x14ac:dyDescent="0.4">
      <c r="C846" t="s">
        <v>851</v>
      </c>
      <c r="D846" t="s">
        <v>685</v>
      </c>
      <c r="E846">
        <v>23000</v>
      </c>
    </row>
    <row r="847" spans="3:5" x14ac:dyDescent="0.4">
      <c r="C847" t="s">
        <v>851</v>
      </c>
      <c r="D847" t="s">
        <v>686</v>
      </c>
      <c r="E847">
        <v>14800</v>
      </c>
    </row>
    <row r="848" spans="3:5" x14ac:dyDescent="0.4">
      <c r="C848" t="s">
        <v>851</v>
      </c>
      <c r="D848" t="s">
        <v>687</v>
      </c>
      <c r="E848">
        <v>11300</v>
      </c>
    </row>
    <row r="849" spans="3:5" x14ac:dyDescent="0.4">
      <c r="C849" t="s">
        <v>851</v>
      </c>
      <c r="D849" t="s">
        <v>386</v>
      </c>
      <c r="E849">
        <v>14200</v>
      </c>
    </row>
    <row r="850" spans="3:5" x14ac:dyDescent="0.4">
      <c r="C850" t="s">
        <v>851</v>
      </c>
      <c r="D850" t="s">
        <v>387</v>
      </c>
      <c r="E850">
        <v>6900</v>
      </c>
    </row>
    <row r="851" spans="3:5" x14ac:dyDescent="0.4">
      <c r="C851" t="s">
        <v>851</v>
      </c>
      <c r="D851" t="s">
        <v>388</v>
      </c>
      <c r="E851">
        <v>8900</v>
      </c>
    </row>
    <row r="852" spans="3:5" x14ac:dyDescent="0.4">
      <c r="C852" t="s">
        <v>851</v>
      </c>
      <c r="D852" t="s">
        <v>389</v>
      </c>
      <c r="E852">
        <v>8100</v>
      </c>
    </row>
    <row r="853" spans="3:5" x14ac:dyDescent="0.4">
      <c r="C853" t="s">
        <v>851</v>
      </c>
      <c r="D853" t="s">
        <v>390</v>
      </c>
      <c r="E853">
        <v>13900</v>
      </c>
    </row>
    <row r="854" spans="3:5" x14ac:dyDescent="0.4">
      <c r="C854" t="s">
        <v>851</v>
      </c>
      <c r="D854" t="s">
        <v>391</v>
      </c>
      <c r="E854">
        <v>8800</v>
      </c>
    </row>
    <row r="855" spans="3:5" x14ac:dyDescent="0.4">
      <c r="C855" t="s">
        <v>851</v>
      </c>
      <c r="D855" t="s">
        <v>392</v>
      </c>
      <c r="E855">
        <v>5800</v>
      </c>
    </row>
    <row r="856" spans="3:5" x14ac:dyDescent="0.4">
      <c r="C856" t="s">
        <v>851</v>
      </c>
      <c r="D856" t="s">
        <v>393</v>
      </c>
      <c r="E856">
        <v>20900</v>
      </c>
    </row>
    <row r="857" spans="3:5" x14ac:dyDescent="0.4">
      <c r="C857" t="s">
        <v>851</v>
      </c>
      <c r="D857" t="s">
        <v>394</v>
      </c>
      <c r="E857">
        <v>11100</v>
      </c>
    </row>
    <row r="858" spans="3:5" x14ac:dyDescent="0.4">
      <c r="C858" t="s">
        <v>851</v>
      </c>
      <c r="D858" t="s">
        <v>395</v>
      </c>
      <c r="E858">
        <v>51500</v>
      </c>
    </row>
    <row r="859" spans="3:5" x14ac:dyDescent="0.4">
      <c r="C859" t="s">
        <v>851</v>
      </c>
      <c r="D859" t="s">
        <v>396</v>
      </c>
      <c r="E859">
        <v>46900</v>
      </c>
    </row>
    <row r="860" spans="3:5" x14ac:dyDescent="0.4">
      <c r="C860" t="s">
        <v>851</v>
      </c>
      <c r="D860" t="s">
        <v>397</v>
      </c>
      <c r="E860">
        <v>24200</v>
      </c>
    </row>
    <row r="861" spans="3:5" x14ac:dyDescent="0.4">
      <c r="C861" t="s">
        <v>851</v>
      </c>
      <c r="D861" t="s">
        <v>398</v>
      </c>
      <c r="E861">
        <v>26800</v>
      </c>
    </row>
    <row r="862" spans="3:5" x14ac:dyDescent="0.4">
      <c r="C862" t="s">
        <v>851</v>
      </c>
      <c r="D862" t="s">
        <v>399</v>
      </c>
      <c r="E862">
        <v>26700</v>
      </c>
    </row>
    <row r="863" spans="3:5" x14ac:dyDescent="0.4">
      <c r="C863" t="s">
        <v>851</v>
      </c>
      <c r="D863" t="s">
        <v>400</v>
      </c>
      <c r="E863">
        <v>15400</v>
      </c>
    </row>
    <row r="864" spans="3:5" x14ac:dyDescent="0.4">
      <c r="C864" t="s">
        <v>851</v>
      </c>
      <c r="D864" t="s">
        <v>401</v>
      </c>
      <c r="E864">
        <v>20400</v>
      </c>
    </row>
    <row r="865" spans="3:5" x14ac:dyDescent="0.4">
      <c r="C865" t="s">
        <v>851</v>
      </c>
      <c r="D865" t="s">
        <v>402</v>
      </c>
      <c r="E865">
        <v>12100</v>
      </c>
    </row>
    <row r="866" spans="3:5" x14ac:dyDescent="0.4">
      <c r="C866" t="s">
        <v>851</v>
      </c>
      <c r="D866" t="s">
        <v>403</v>
      </c>
      <c r="E866">
        <v>6000</v>
      </c>
    </row>
    <row r="867" spans="3:5" x14ac:dyDescent="0.4">
      <c r="C867" t="s">
        <v>851</v>
      </c>
      <c r="D867" t="s">
        <v>404</v>
      </c>
      <c r="E867">
        <v>6200</v>
      </c>
    </row>
    <row r="868" spans="3:5" x14ac:dyDescent="0.4">
      <c r="C868" t="s">
        <v>851</v>
      </c>
      <c r="D868" t="s">
        <v>405</v>
      </c>
      <c r="E868">
        <v>58700</v>
      </c>
    </row>
    <row r="869" spans="3:5" x14ac:dyDescent="0.4">
      <c r="C869" t="s">
        <v>851</v>
      </c>
      <c r="D869" t="s">
        <v>406</v>
      </c>
      <c r="E869">
        <v>9100</v>
      </c>
    </row>
    <row r="870" spans="3:5" x14ac:dyDescent="0.4">
      <c r="C870" t="s">
        <v>851</v>
      </c>
      <c r="D870" t="s">
        <v>407</v>
      </c>
      <c r="E870">
        <v>8300</v>
      </c>
    </row>
    <row r="871" spans="3:5" x14ac:dyDescent="0.4">
      <c r="C871" t="s">
        <v>851</v>
      </c>
      <c r="D871" t="s">
        <v>408</v>
      </c>
      <c r="E871">
        <v>8100</v>
      </c>
    </row>
    <row r="872" spans="3:5" x14ac:dyDescent="0.4">
      <c r="C872" t="s">
        <v>851</v>
      </c>
      <c r="D872" t="s">
        <v>409</v>
      </c>
      <c r="E872">
        <v>6400</v>
      </c>
    </row>
    <row r="873" spans="3:5" x14ac:dyDescent="0.4">
      <c r="C873" t="s">
        <v>851</v>
      </c>
      <c r="D873" t="s">
        <v>410</v>
      </c>
      <c r="E873">
        <v>41400</v>
      </c>
    </row>
    <row r="874" spans="3:5" x14ac:dyDescent="0.4">
      <c r="C874" t="s">
        <v>851</v>
      </c>
      <c r="D874" t="s">
        <v>411</v>
      </c>
      <c r="E874">
        <v>22300</v>
      </c>
    </row>
    <row r="875" spans="3:5" x14ac:dyDescent="0.4">
      <c r="C875" t="s">
        <v>851</v>
      </c>
      <c r="D875" t="s">
        <v>412</v>
      </c>
      <c r="E875">
        <v>26200</v>
      </c>
    </row>
    <row r="876" spans="3:5" x14ac:dyDescent="0.4">
      <c r="C876" t="s">
        <v>851</v>
      </c>
      <c r="D876" t="s">
        <v>413</v>
      </c>
      <c r="E876">
        <v>13800</v>
      </c>
    </row>
    <row r="877" spans="3:5" x14ac:dyDescent="0.4">
      <c r="C877" t="s">
        <v>851</v>
      </c>
      <c r="D877" t="s">
        <v>414</v>
      </c>
      <c r="E877">
        <v>12300</v>
      </c>
    </row>
    <row r="878" spans="3:5" x14ac:dyDescent="0.4">
      <c r="C878" t="s">
        <v>851</v>
      </c>
      <c r="D878" t="s">
        <v>415</v>
      </c>
      <c r="E878">
        <v>30700</v>
      </c>
    </row>
    <row r="879" spans="3:5" x14ac:dyDescent="0.4">
      <c r="C879" t="s">
        <v>851</v>
      </c>
      <c r="D879" t="s">
        <v>416</v>
      </c>
      <c r="E879">
        <v>15500</v>
      </c>
    </row>
    <row r="880" spans="3:5" x14ac:dyDescent="0.4">
      <c r="C880" t="s">
        <v>851</v>
      </c>
      <c r="D880" t="s">
        <v>417</v>
      </c>
      <c r="E880">
        <v>13400</v>
      </c>
    </row>
    <row r="881" spans="3:5" x14ac:dyDescent="0.4">
      <c r="C881" t="s">
        <v>851</v>
      </c>
      <c r="D881" t="s">
        <v>418</v>
      </c>
      <c r="E881">
        <v>19600</v>
      </c>
    </row>
    <row r="882" spans="3:5" x14ac:dyDescent="0.4">
      <c r="C882" t="s">
        <v>851</v>
      </c>
      <c r="D882" t="s">
        <v>419</v>
      </c>
      <c r="E882">
        <v>31100</v>
      </c>
    </row>
    <row r="883" spans="3:5" x14ac:dyDescent="0.4">
      <c r="C883" t="s">
        <v>851</v>
      </c>
      <c r="D883" t="s">
        <v>420</v>
      </c>
      <c r="E883">
        <v>14300</v>
      </c>
    </row>
    <row r="884" spans="3:5" x14ac:dyDescent="0.4">
      <c r="C884" t="s">
        <v>851</v>
      </c>
      <c r="D884" t="s">
        <v>421</v>
      </c>
      <c r="E884">
        <v>9200</v>
      </c>
    </row>
    <row r="885" spans="3:5" x14ac:dyDescent="0.4">
      <c r="C885" t="s">
        <v>851</v>
      </c>
      <c r="D885" t="s">
        <v>422</v>
      </c>
      <c r="E885">
        <v>5300</v>
      </c>
    </row>
    <row r="886" spans="3:5" x14ac:dyDescent="0.4">
      <c r="C886" t="s">
        <v>851</v>
      </c>
      <c r="D886" t="s">
        <v>423</v>
      </c>
      <c r="E886">
        <v>11300</v>
      </c>
    </row>
    <row r="887" spans="3:5" x14ac:dyDescent="0.4">
      <c r="C887" t="s">
        <v>851</v>
      </c>
      <c r="D887" t="s">
        <v>424</v>
      </c>
      <c r="E887">
        <v>4600</v>
      </c>
    </row>
    <row r="888" spans="3:5" x14ac:dyDescent="0.4">
      <c r="C888" t="s">
        <v>851</v>
      </c>
      <c r="D888" t="s">
        <v>425</v>
      </c>
      <c r="E888">
        <v>8200</v>
      </c>
    </row>
    <row r="889" spans="3:5" x14ac:dyDescent="0.4">
      <c r="C889" t="s">
        <v>851</v>
      </c>
      <c r="D889" t="s">
        <v>426</v>
      </c>
      <c r="E889">
        <v>6600</v>
      </c>
    </row>
    <row r="890" spans="3:5" x14ac:dyDescent="0.4">
      <c r="C890" t="s">
        <v>851</v>
      </c>
      <c r="D890" t="s">
        <v>427</v>
      </c>
      <c r="E890">
        <v>15700</v>
      </c>
    </row>
    <row r="891" spans="3:5" x14ac:dyDescent="0.4">
      <c r="C891" t="s">
        <v>851</v>
      </c>
      <c r="D891" t="s">
        <v>428</v>
      </c>
      <c r="E891">
        <v>2900</v>
      </c>
    </row>
    <row r="892" spans="3:5" x14ac:dyDescent="0.4">
      <c r="C892" t="s">
        <v>851</v>
      </c>
      <c r="D892" t="s">
        <v>429</v>
      </c>
      <c r="E892">
        <v>24300</v>
      </c>
    </row>
    <row r="893" spans="3:5" x14ac:dyDescent="0.4">
      <c r="C893" t="s">
        <v>851</v>
      </c>
      <c r="D893" t="s">
        <v>430</v>
      </c>
      <c r="E893">
        <v>16200</v>
      </c>
    </row>
    <row r="894" spans="3:5" x14ac:dyDescent="0.4">
      <c r="C894" t="s">
        <v>851</v>
      </c>
      <c r="D894" t="s">
        <v>431</v>
      </c>
      <c r="E894">
        <v>13700</v>
      </c>
    </row>
    <row r="895" spans="3:5" x14ac:dyDescent="0.4">
      <c r="C895" t="s">
        <v>851</v>
      </c>
      <c r="D895" t="s">
        <v>432</v>
      </c>
      <c r="E895">
        <v>11000</v>
      </c>
    </row>
    <row r="896" spans="3:5" x14ac:dyDescent="0.4">
      <c r="C896" t="s">
        <v>851</v>
      </c>
      <c r="D896" t="s">
        <v>433</v>
      </c>
      <c r="E896">
        <v>34100</v>
      </c>
    </row>
    <row r="897" spans="3:5" x14ac:dyDescent="0.4">
      <c r="C897" t="s">
        <v>851</v>
      </c>
      <c r="D897" t="s">
        <v>434</v>
      </c>
      <c r="E897">
        <v>82700</v>
      </c>
    </row>
    <row r="898" spans="3:5" x14ac:dyDescent="0.4">
      <c r="C898" t="s">
        <v>851</v>
      </c>
      <c r="D898" t="s">
        <v>435</v>
      </c>
      <c r="E898">
        <v>25400</v>
      </c>
    </row>
    <row r="899" spans="3:5" x14ac:dyDescent="0.4">
      <c r="C899" t="s">
        <v>851</v>
      </c>
      <c r="D899" t="s">
        <v>436</v>
      </c>
      <c r="E899">
        <v>17900</v>
      </c>
    </row>
    <row r="900" spans="3:5" x14ac:dyDescent="0.4">
      <c r="C900" t="s">
        <v>851</v>
      </c>
      <c r="D900" t="s">
        <v>437</v>
      </c>
      <c r="E900">
        <v>22200</v>
      </c>
    </row>
    <row r="901" spans="3:5" x14ac:dyDescent="0.4">
      <c r="C901" t="s">
        <v>851</v>
      </c>
      <c r="D901" t="s">
        <v>438</v>
      </c>
      <c r="E901">
        <v>19000</v>
      </c>
    </row>
    <row r="902" spans="3:5" x14ac:dyDescent="0.4">
      <c r="C902" t="s">
        <v>851</v>
      </c>
      <c r="D902" t="s">
        <v>439</v>
      </c>
      <c r="E902">
        <v>10300</v>
      </c>
    </row>
    <row r="903" spans="3:5" x14ac:dyDescent="0.4">
      <c r="C903" t="s">
        <v>851</v>
      </c>
      <c r="D903" t="s">
        <v>440</v>
      </c>
      <c r="E903">
        <v>6400</v>
      </c>
    </row>
    <row r="904" spans="3:5" x14ac:dyDescent="0.4">
      <c r="C904" t="s">
        <v>851</v>
      </c>
      <c r="D904" t="s">
        <v>441</v>
      </c>
      <c r="E904">
        <v>4500</v>
      </c>
    </row>
    <row r="905" spans="3:5" x14ac:dyDescent="0.4">
      <c r="C905" t="s">
        <v>851</v>
      </c>
      <c r="D905" t="s">
        <v>442</v>
      </c>
      <c r="E905">
        <v>18900</v>
      </c>
    </row>
    <row r="906" spans="3:5" x14ac:dyDescent="0.4">
      <c r="C906" t="s">
        <v>851</v>
      </c>
      <c r="D906" t="s">
        <v>443</v>
      </c>
      <c r="E906">
        <v>12100</v>
      </c>
    </row>
    <row r="907" spans="3:5" x14ac:dyDescent="0.4">
      <c r="C907" t="s">
        <v>851</v>
      </c>
      <c r="D907" t="s">
        <v>444</v>
      </c>
      <c r="E907">
        <v>8600</v>
      </c>
    </row>
    <row r="908" spans="3:5" x14ac:dyDescent="0.4">
      <c r="C908" t="s">
        <v>851</v>
      </c>
      <c r="D908" t="s">
        <v>445</v>
      </c>
      <c r="E908">
        <v>10400</v>
      </c>
    </row>
    <row r="909" spans="3:5" x14ac:dyDescent="0.4">
      <c r="C909" t="s">
        <v>851</v>
      </c>
      <c r="D909" t="s">
        <v>446</v>
      </c>
      <c r="E909">
        <v>12200</v>
      </c>
    </row>
    <row r="910" spans="3:5" x14ac:dyDescent="0.4">
      <c r="C910" t="s">
        <v>851</v>
      </c>
      <c r="D910" t="s">
        <v>447</v>
      </c>
      <c r="E910">
        <v>7000</v>
      </c>
    </row>
    <row r="911" spans="3:5" x14ac:dyDescent="0.4">
      <c r="C911" t="s">
        <v>851</v>
      </c>
      <c r="D911" t="s">
        <v>448</v>
      </c>
      <c r="E911">
        <v>7900</v>
      </c>
    </row>
    <row r="912" spans="3:5" x14ac:dyDescent="0.4">
      <c r="C912" t="s">
        <v>851</v>
      </c>
      <c r="D912" t="s">
        <v>449</v>
      </c>
      <c r="E912">
        <v>4800</v>
      </c>
    </row>
    <row r="913" spans="3:5" x14ac:dyDescent="0.4">
      <c r="C913" t="s">
        <v>851</v>
      </c>
      <c r="D913" t="s">
        <v>450</v>
      </c>
      <c r="E913">
        <v>5600</v>
      </c>
    </row>
    <row r="914" spans="3:5" x14ac:dyDescent="0.4">
      <c r="C914" t="s">
        <v>851</v>
      </c>
      <c r="D914" t="s">
        <v>451</v>
      </c>
      <c r="E914">
        <v>13100</v>
      </c>
    </row>
    <row r="915" spans="3:5" x14ac:dyDescent="0.4">
      <c r="C915" t="s">
        <v>851</v>
      </c>
      <c r="D915" t="s">
        <v>452</v>
      </c>
      <c r="E915">
        <v>9000</v>
      </c>
    </row>
    <row r="916" spans="3:5" x14ac:dyDescent="0.4">
      <c r="C916" t="s">
        <v>851</v>
      </c>
      <c r="D916" t="s">
        <v>453</v>
      </c>
      <c r="E916">
        <v>11900</v>
      </c>
    </row>
    <row r="917" spans="3:5" x14ac:dyDescent="0.4">
      <c r="C917" t="s">
        <v>851</v>
      </c>
      <c r="D917" t="s">
        <v>454</v>
      </c>
      <c r="E917">
        <v>10400</v>
      </c>
    </row>
    <row r="918" spans="3:5" x14ac:dyDescent="0.4">
      <c r="C918" t="s">
        <v>851</v>
      </c>
      <c r="D918" t="s">
        <v>455</v>
      </c>
      <c r="E918">
        <v>6200</v>
      </c>
    </row>
    <row r="919" spans="3:5" x14ac:dyDescent="0.4">
      <c r="C919" t="s">
        <v>851</v>
      </c>
      <c r="D919" t="s">
        <v>456</v>
      </c>
      <c r="E919">
        <v>7100</v>
      </c>
    </row>
    <row r="920" spans="3:5" x14ac:dyDescent="0.4">
      <c r="C920" t="s">
        <v>851</v>
      </c>
      <c r="D920" t="s">
        <v>457</v>
      </c>
      <c r="E920">
        <v>6000</v>
      </c>
    </row>
    <row r="921" spans="3:5" x14ac:dyDescent="0.4">
      <c r="C921" t="s">
        <v>851</v>
      </c>
      <c r="D921" t="s">
        <v>458</v>
      </c>
      <c r="E921">
        <v>6500</v>
      </c>
    </row>
    <row r="922" spans="3:5" x14ac:dyDescent="0.4">
      <c r="C922" t="s">
        <v>851</v>
      </c>
      <c r="D922" t="s">
        <v>459</v>
      </c>
      <c r="E922">
        <v>9000</v>
      </c>
    </row>
    <row r="923" spans="3:5" x14ac:dyDescent="0.4">
      <c r="C923" t="s">
        <v>851</v>
      </c>
      <c r="D923" t="s">
        <v>460</v>
      </c>
      <c r="E923">
        <v>6100</v>
      </c>
    </row>
    <row r="924" spans="3:5" x14ac:dyDescent="0.4">
      <c r="C924" t="s">
        <v>851</v>
      </c>
      <c r="D924" t="s">
        <v>461</v>
      </c>
      <c r="E924">
        <v>6900</v>
      </c>
    </row>
    <row r="925" spans="3:5" x14ac:dyDescent="0.4">
      <c r="C925" t="s">
        <v>851</v>
      </c>
      <c r="D925" t="s">
        <v>462</v>
      </c>
      <c r="E925">
        <v>12100</v>
      </c>
    </row>
    <row r="926" spans="3:5" x14ac:dyDescent="0.4">
      <c r="C926" t="s">
        <v>851</v>
      </c>
      <c r="D926" t="s">
        <v>463</v>
      </c>
      <c r="E926">
        <v>5200</v>
      </c>
    </row>
    <row r="927" spans="3:5" x14ac:dyDescent="0.4">
      <c r="C927" t="s">
        <v>851</v>
      </c>
      <c r="D927" t="s">
        <v>464</v>
      </c>
      <c r="E927">
        <v>14100</v>
      </c>
    </row>
    <row r="928" spans="3:5" x14ac:dyDescent="0.4">
      <c r="C928" t="s">
        <v>851</v>
      </c>
      <c r="D928" t="s">
        <v>465</v>
      </c>
      <c r="E928">
        <v>9800</v>
      </c>
    </row>
    <row r="929" spans="3:5" x14ac:dyDescent="0.4">
      <c r="C929" t="s">
        <v>851</v>
      </c>
      <c r="D929" t="s">
        <v>466</v>
      </c>
      <c r="E929">
        <v>10200</v>
      </c>
    </row>
    <row r="930" spans="3:5" x14ac:dyDescent="0.4">
      <c r="C930" t="s">
        <v>851</v>
      </c>
      <c r="D930" t="s">
        <v>467</v>
      </c>
      <c r="E930">
        <v>6900</v>
      </c>
    </row>
    <row r="931" spans="3:5" x14ac:dyDescent="0.4">
      <c r="C931" t="s">
        <v>851</v>
      </c>
      <c r="D931" t="s">
        <v>468</v>
      </c>
      <c r="E931">
        <v>2800</v>
      </c>
    </row>
    <row r="932" spans="3:5" x14ac:dyDescent="0.4">
      <c r="C932" t="s">
        <v>851</v>
      </c>
      <c r="D932" t="s">
        <v>469</v>
      </c>
      <c r="E932">
        <v>6500</v>
      </c>
    </row>
    <row r="933" spans="3:5" x14ac:dyDescent="0.4">
      <c r="C933" t="s">
        <v>851</v>
      </c>
      <c r="D933" t="s">
        <v>470</v>
      </c>
      <c r="E933">
        <v>4700</v>
      </c>
    </row>
    <row r="934" spans="3:5" x14ac:dyDescent="0.4">
      <c r="C934" t="s">
        <v>851</v>
      </c>
      <c r="D934" t="s">
        <v>471</v>
      </c>
      <c r="E934">
        <v>3200</v>
      </c>
    </row>
    <row r="935" spans="3:5" x14ac:dyDescent="0.4">
      <c r="C935" t="s">
        <v>851</v>
      </c>
      <c r="D935" t="s">
        <v>472</v>
      </c>
      <c r="E935">
        <v>7700</v>
      </c>
    </row>
    <row r="936" spans="3:5" x14ac:dyDescent="0.4">
      <c r="C936" t="s">
        <v>851</v>
      </c>
      <c r="D936" t="s">
        <v>473</v>
      </c>
      <c r="E936">
        <v>14300</v>
      </c>
    </row>
    <row r="937" spans="3:5" x14ac:dyDescent="0.4">
      <c r="C937" t="s">
        <v>851</v>
      </c>
      <c r="D937" t="s">
        <v>474</v>
      </c>
      <c r="E937">
        <v>13800</v>
      </c>
    </row>
    <row r="938" spans="3:5" x14ac:dyDescent="0.4">
      <c r="C938" t="s">
        <v>851</v>
      </c>
      <c r="D938" t="s">
        <v>475</v>
      </c>
      <c r="E938">
        <v>7700</v>
      </c>
    </row>
    <row r="939" spans="3:5" x14ac:dyDescent="0.4">
      <c r="C939" t="s">
        <v>851</v>
      </c>
      <c r="D939" t="s">
        <v>476</v>
      </c>
      <c r="E939">
        <v>10200</v>
      </c>
    </row>
    <row r="940" spans="3:5" x14ac:dyDescent="0.4">
      <c r="C940" t="s">
        <v>851</v>
      </c>
      <c r="D940" t="s">
        <v>477</v>
      </c>
      <c r="E940">
        <v>26700</v>
      </c>
    </row>
    <row r="941" spans="3:5" x14ac:dyDescent="0.4">
      <c r="C941" t="s">
        <v>851</v>
      </c>
      <c r="D941" t="s">
        <v>478</v>
      </c>
      <c r="E941">
        <v>18900</v>
      </c>
    </row>
    <row r="942" spans="3:5" x14ac:dyDescent="0.4">
      <c r="C942" t="s">
        <v>851</v>
      </c>
      <c r="D942" t="s">
        <v>479</v>
      </c>
      <c r="E942">
        <v>14900</v>
      </c>
    </row>
    <row r="943" spans="3:5" x14ac:dyDescent="0.4">
      <c r="C943" t="s">
        <v>851</v>
      </c>
      <c r="D943" t="s">
        <v>480</v>
      </c>
      <c r="E943">
        <v>19100</v>
      </c>
    </row>
    <row r="944" spans="3:5" x14ac:dyDescent="0.4">
      <c r="C944" t="s">
        <v>851</v>
      </c>
      <c r="D944" t="s">
        <v>481</v>
      </c>
      <c r="E944">
        <v>18300</v>
      </c>
    </row>
    <row r="945" spans="3:5" x14ac:dyDescent="0.4">
      <c r="C945" t="s">
        <v>851</v>
      </c>
      <c r="D945" t="s">
        <v>482</v>
      </c>
      <c r="E945">
        <v>4100</v>
      </c>
    </row>
    <row r="946" spans="3:5" x14ac:dyDescent="0.4">
      <c r="C946" t="s">
        <v>851</v>
      </c>
      <c r="D946" t="s">
        <v>483</v>
      </c>
      <c r="E946">
        <v>9500</v>
      </c>
    </row>
    <row r="947" spans="3:5" x14ac:dyDescent="0.4">
      <c r="C947" t="s">
        <v>851</v>
      </c>
      <c r="D947" t="s">
        <v>484</v>
      </c>
      <c r="E947">
        <v>37200</v>
      </c>
    </row>
    <row r="948" spans="3:5" x14ac:dyDescent="0.4">
      <c r="C948" t="s">
        <v>851</v>
      </c>
      <c r="D948" t="s">
        <v>485</v>
      </c>
      <c r="E948">
        <v>24200</v>
      </c>
    </row>
    <row r="949" spans="3:5" x14ac:dyDescent="0.4">
      <c r="C949" t="s">
        <v>851</v>
      </c>
      <c r="D949" t="s">
        <v>486</v>
      </c>
      <c r="E949">
        <v>20900</v>
      </c>
    </row>
    <row r="950" spans="3:5" x14ac:dyDescent="0.4">
      <c r="C950" t="s">
        <v>851</v>
      </c>
      <c r="D950" t="s">
        <v>487</v>
      </c>
      <c r="E950">
        <v>19800</v>
      </c>
    </row>
    <row r="951" spans="3:5" x14ac:dyDescent="0.4">
      <c r="C951" t="s">
        <v>851</v>
      </c>
      <c r="D951" t="s">
        <v>488</v>
      </c>
      <c r="E951">
        <v>34600</v>
      </c>
    </row>
    <row r="952" spans="3:5" x14ac:dyDescent="0.4">
      <c r="C952" t="s">
        <v>851</v>
      </c>
      <c r="D952" t="s">
        <v>489</v>
      </c>
      <c r="E952">
        <v>19100</v>
      </c>
    </row>
    <row r="953" spans="3:5" x14ac:dyDescent="0.4">
      <c r="C953" t="s">
        <v>851</v>
      </c>
      <c r="D953" t="s">
        <v>490</v>
      </c>
      <c r="E953">
        <v>28200</v>
      </c>
    </row>
    <row r="954" spans="3:5" x14ac:dyDescent="0.4">
      <c r="C954" t="s">
        <v>851</v>
      </c>
      <c r="D954" t="s">
        <v>491</v>
      </c>
      <c r="E954">
        <v>15700</v>
      </c>
    </row>
    <row r="955" spans="3:5" x14ac:dyDescent="0.4">
      <c r="C955" t="s">
        <v>851</v>
      </c>
      <c r="D955" t="s">
        <v>492</v>
      </c>
      <c r="E955">
        <v>41100</v>
      </c>
    </row>
    <row r="956" spans="3:5" x14ac:dyDescent="0.4">
      <c r="C956" t="s">
        <v>851</v>
      </c>
      <c r="D956" t="s">
        <v>493</v>
      </c>
      <c r="E956">
        <v>18600</v>
      </c>
    </row>
    <row r="957" spans="3:5" x14ac:dyDescent="0.4">
      <c r="C957" t="s">
        <v>851</v>
      </c>
      <c r="D957" t="s">
        <v>494</v>
      </c>
      <c r="E957">
        <v>30000</v>
      </c>
    </row>
    <row r="958" spans="3:5" x14ac:dyDescent="0.4">
      <c r="C958" t="s">
        <v>851</v>
      </c>
      <c r="D958" t="s">
        <v>495</v>
      </c>
      <c r="E958">
        <v>16300</v>
      </c>
    </row>
    <row r="959" spans="3:5" x14ac:dyDescent="0.4">
      <c r="C959" t="s">
        <v>851</v>
      </c>
      <c r="D959" t="s">
        <v>496</v>
      </c>
      <c r="E959">
        <v>20100</v>
      </c>
    </row>
    <row r="960" spans="3:5" x14ac:dyDescent="0.4">
      <c r="C960" t="s">
        <v>851</v>
      </c>
      <c r="D960" t="s">
        <v>497</v>
      </c>
      <c r="E960">
        <v>8800</v>
      </c>
    </row>
    <row r="961" spans="3:5" x14ac:dyDescent="0.4">
      <c r="C961" t="s">
        <v>851</v>
      </c>
      <c r="D961" t="s">
        <v>498</v>
      </c>
      <c r="E961">
        <v>42400</v>
      </c>
    </row>
    <row r="962" spans="3:5" x14ac:dyDescent="0.4">
      <c r="C962" t="s">
        <v>851</v>
      </c>
      <c r="D962" t="s">
        <v>499</v>
      </c>
      <c r="E962">
        <v>63400</v>
      </c>
    </row>
    <row r="963" spans="3:5" x14ac:dyDescent="0.4">
      <c r="C963" t="s">
        <v>851</v>
      </c>
      <c r="D963" t="s">
        <v>500</v>
      </c>
      <c r="E963">
        <v>26400</v>
      </c>
    </row>
    <row r="964" spans="3:5" x14ac:dyDescent="0.4">
      <c r="C964" t="s">
        <v>851</v>
      </c>
      <c r="D964" t="s">
        <v>501</v>
      </c>
      <c r="E964">
        <v>18000</v>
      </c>
    </row>
    <row r="965" spans="3:5" x14ac:dyDescent="0.4">
      <c r="C965" t="s">
        <v>851</v>
      </c>
      <c r="D965" t="s">
        <v>502</v>
      </c>
      <c r="E965">
        <v>43600</v>
      </c>
    </row>
    <row r="966" spans="3:5" x14ac:dyDescent="0.4">
      <c r="C966" t="s">
        <v>851</v>
      </c>
      <c r="D966" t="s">
        <v>503</v>
      </c>
      <c r="E966">
        <v>20500</v>
      </c>
    </row>
    <row r="967" spans="3:5" x14ac:dyDescent="0.4">
      <c r="C967" t="s">
        <v>851</v>
      </c>
      <c r="D967" t="s">
        <v>504</v>
      </c>
      <c r="E967">
        <v>12200</v>
      </c>
    </row>
    <row r="968" spans="3:5" x14ac:dyDescent="0.4">
      <c r="C968" t="s">
        <v>851</v>
      </c>
      <c r="D968" t="s">
        <v>505</v>
      </c>
      <c r="E968">
        <v>22900</v>
      </c>
    </row>
    <row r="969" spans="3:5" x14ac:dyDescent="0.4">
      <c r="C969" t="s">
        <v>851</v>
      </c>
      <c r="D969" t="s">
        <v>688</v>
      </c>
      <c r="E969">
        <v>14700</v>
      </c>
    </row>
    <row r="970" spans="3:5" x14ac:dyDescent="0.4">
      <c r="C970" t="s">
        <v>851</v>
      </c>
      <c r="D970" t="s">
        <v>689</v>
      </c>
      <c r="E970">
        <v>31700</v>
      </c>
    </row>
    <row r="971" spans="3:5" x14ac:dyDescent="0.4">
      <c r="C971" t="s">
        <v>851</v>
      </c>
      <c r="D971" t="s">
        <v>690</v>
      </c>
      <c r="E971">
        <v>8900</v>
      </c>
    </row>
    <row r="972" spans="3:5" x14ac:dyDescent="0.4">
      <c r="C972" t="s">
        <v>851</v>
      </c>
      <c r="D972" t="s">
        <v>691</v>
      </c>
      <c r="E972">
        <v>15600</v>
      </c>
    </row>
    <row r="973" spans="3:5" x14ac:dyDescent="0.4">
      <c r="C973" t="s">
        <v>851</v>
      </c>
      <c r="D973" t="s">
        <v>692</v>
      </c>
      <c r="E973">
        <v>16500</v>
      </c>
    </row>
    <row r="974" spans="3:5" x14ac:dyDescent="0.4">
      <c r="C974" t="s">
        <v>851</v>
      </c>
      <c r="D974" t="s">
        <v>693</v>
      </c>
      <c r="E974">
        <v>103600</v>
      </c>
    </row>
    <row r="975" spans="3:5" x14ac:dyDescent="0.4">
      <c r="C975" t="s">
        <v>851</v>
      </c>
      <c r="D975" t="s">
        <v>694</v>
      </c>
      <c r="E975">
        <v>38100</v>
      </c>
    </row>
    <row r="976" spans="3:5" x14ac:dyDescent="0.4">
      <c r="C976" t="s">
        <v>851</v>
      </c>
      <c r="D976" t="s">
        <v>695</v>
      </c>
      <c r="E976">
        <v>10700</v>
      </c>
    </row>
    <row r="977" spans="3:5" x14ac:dyDescent="0.4">
      <c r="C977" t="s">
        <v>851</v>
      </c>
      <c r="D977" t="s">
        <v>696</v>
      </c>
      <c r="E977">
        <v>14200</v>
      </c>
    </row>
    <row r="978" spans="3:5" x14ac:dyDescent="0.4">
      <c r="C978" t="s">
        <v>851</v>
      </c>
      <c r="D978" t="s">
        <v>697</v>
      </c>
      <c r="E978">
        <v>24900</v>
      </c>
    </row>
    <row r="979" spans="3:5" x14ac:dyDescent="0.4">
      <c r="C979" t="s">
        <v>851</v>
      </c>
      <c r="D979" t="s">
        <v>698</v>
      </c>
      <c r="E979">
        <v>16100</v>
      </c>
    </row>
    <row r="980" spans="3:5" x14ac:dyDescent="0.4">
      <c r="C980" t="s">
        <v>851</v>
      </c>
      <c r="D980" t="s">
        <v>699</v>
      </c>
      <c r="E980">
        <v>13700</v>
      </c>
    </row>
    <row r="981" spans="3:5" x14ac:dyDescent="0.4">
      <c r="C981" t="s">
        <v>851</v>
      </c>
      <c r="D981" t="s">
        <v>700</v>
      </c>
      <c r="E981">
        <v>22800</v>
      </c>
    </row>
    <row r="982" spans="3:5" x14ac:dyDescent="0.4">
      <c r="C982" t="s">
        <v>851</v>
      </c>
      <c r="D982" t="s">
        <v>701</v>
      </c>
      <c r="E982">
        <v>11200</v>
      </c>
    </row>
    <row r="983" spans="3:5" x14ac:dyDescent="0.4">
      <c r="C983" t="s">
        <v>851</v>
      </c>
      <c r="D983" t="s">
        <v>702</v>
      </c>
      <c r="E983">
        <v>15100</v>
      </c>
    </row>
    <row r="984" spans="3:5" x14ac:dyDescent="0.4">
      <c r="C984" t="s">
        <v>851</v>
      </c>
      <c r="D984" t="s">
        <v>703</v>
      </c>
      <c r="E984">
        <v>18300</v>
      </c>
    </row>
    <row r="985" spans="3:5" x14ac:dyDescent="0.4">
      <c r="C985" t="s">
        <v>851</v>
      </c>
      <c r="D985" t="s">
        <v>704</v>
      </c>
      <c r="E985">
        <v>26400</v>
      </c>
    </row>
    <row r="986" spans="3:5" x14ac:dyDescent="0.4">
      <c r="C986" t="s">
        <v>851</v>
      </c>
      <c r="D986" t="s">
        <v>705</v>
      </c>
      <c r="E986">
        <v>10300</v>
      </c>
    </row>
    <row r="987" spans="3:5" x14ac:dyDescent="0.4">
      <c r="C987" t="s">
        <v>851</v>
      </c>
      <c r="D987" t="s">
        <v>706</v>
      </c>
      <c r="E987">
        <v>19700</v>
      </c>
    </row>
    <row r="988" spans="3:5" x14ac:dyDescent="0.4">
      <c r="C988" t="s">
        <v>851</v>
      </c>
      <c r="D988" t="s">
        <v>707</v>
      </c>
      <c r="E988">
        <v>21500</v>
      </c>
    </row>
    <row r="989" spans="3:5" x14ac:dyDescent="0.4">
      <c r="C989" t="s">
        <v>851</v>
      </c>
      <c r="D989" t="s">
        <v>708</v>
      </c>
      <c r="E989">
        <v>36300</v>
      </c>
    </row>
    <row r="990" spans="3:5" x14ac:dyDescent="0.4">
      <c r="C990" t="s">
        <v>851</v>
      </c>
      <c r="D990" t="s">
        <v>709</v>
      </c>
      <c r="E990">
        <v>14000</v>
      </c>
    </row>
    <row r="991" spans="3:5" x14ac:dyDescent="0.4">
      <c r="C991" t="s">
        <v>851</v>
      </c>
      <c r="D991" t="s">
        <v>710</v>
      </c>
      <c r="E991">
        <v>28100</v>
      </c>
    </row>
    <row r="992" spans="3:5" x14ac:dyDescent="0.4">
      <c r="C992" t="s">
        <v>851</v>
      </c>
      <c r="D992" t="s">
        <v>711</v>
      </c>
      <c r="E992">
        <v>70900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1223700</v>
      </c>
    </row>
    <row r="999" spans="3:5" x14ac:dyDescent="0.4">
      <c r="C999" t="s">
        <v>852</v>
      </c>
      <c r="D999" t="s">
        <v>506</v>
      </c>
      <c r="E999">
        <v>806500</v>
      </c>
    </row>
    <row r="1000" spans="3:5" x14ac:dyDescent="0.4">
      <c r="C1000" t="s">
        <v>852</v>
      </c>
      <c r="D1000" t="s">
        <v>507</v>
      </c>
      <c r="E1000">
        <v>426300</v>
      </c>
    </row>
    <row r="1001" spans="3:5" x14ac:dyDescent="0.4">
      <c r="C1001" t="s">
        <v>852</v>
      </c>
      <c r="D1001" t="s">
        <v>508</v>
      </c>
      <c r="E1001">
        <v>192700</v>
      </c>
    </row>
    <row r="1002" spans="3:5" x14ac:dyDescent="0.4">
      <c r="C1002" t="s">
        <v>852</v>
      </c>
      <c r="D1002" t="s">
        <v>509</v>
      </c>
      <c r="E1002">
        <v>219200</v>
      </c>
    </row>
    <row r="1003" spans="3:5" x14ac:dyDescent="0.4">
      <c r="C1003" t="s">
        <v>852</v>
      </c>
      <c r="D1003" t="s">
        <v>510</v>
      </c>
      <c r="E1003">
        <v>136900</v>
      </c>
    </row>
    <row r="1004" spans="3:5" x14ac:dyDescent="0.4">
      <c r="C1004" t="s">
        <v>852</v>
      </c>
      <c r="D1004" t="s">
        <v>511</v>
      </c>
      <c r="E1004">
        <v>108200</v>
      </c>
    </row>
    <row r="1005" spans="3:5" x14ac:dyDescent="0.4">
      <c r="C1005" t="s">
        <v>852</v>
      </c>
      <c r="D1005" t="s">
        <v>512</v>
      </c>
      <c r="E1005">
        <v>211000</v>
      </c>
    </row>
    <row r="1006" spans="3:5" x14ac:dyDescent="0.4">
      <c r="C1006" t="s">
        <v>852</v>
      </c>
      <c r="D1006" t="s">
        <v>513</v>
      </c>
      <c r="E1006">
        <v>118900</v>
      </c>
    </row>
    <row r="1007" spans="3:5" x14ac:dyDescent="0.4">
      <c r="C1007" t="s">
        <v>852</v>
      </c>
      <c r="D1007" t="s">
        <v>514</v>
      </c>
      <c r="E1007">
        <v>195100</v>
      </c>
    </row>
    <row r="1008" spans="3:5" x14ac:dyDescent="0.4">
      <c r="C1008" t="s">
        <v>852</v>
      </c>
      <c r="D1008" t="s">
        <v>515</v>
      </c>
      <c r="E1008">
        <v>297200</v>
      </c>
    </row>
    <row r="1009" spans="3:5" x14ac:dyDescent="0.4">
      <c r="C1009" t="s">
        <v>852</v>
      </c>
      <c r="D1009" t="s">
        <v>516</v>
      </c>
      <c r="E1009">
        <v>112700</v>
      </c>
    </row>
    <row r="1010" spans="3:5" x14ac:dyDescent="0.4">
      <c r="C1010" t="s">
        <v>852</v>
      </c>
      <c r="D1010" t="s">
        <v>517</v>
      </c>
      <c r="E1010">
        <v>91500</v>
      </c>
    </row>
    <row r="1011" spans="3:5" x14ac:dyDescent="0.4">
      <c r="C1011" t="s">
        <v>852</v>
      </c>
      <c r="D1011" t="s">
        <v>518</v>
      </c>
      <c r="E1011">
        <v>85400</v>
      </c>
    </row>
    <row r="1012" spans="3:5" x14ac:dyDescent="0.4">
      <c r="C1012" t="s">
        <v>852</v>
      </c>
      <c r="D1012" t="s">
        <v>519</v>
      </c>
      <c r="E1012">
        <v>100900</v>
      </c>
    </row>
    <row r="1013" spans="3:5" x14ac:dyDescent="0.4">
      <c r="C1013" t="s">
        <v>852</v>
      </c>
      <c r="D1013" t="s">
        <v>520</v>
      </c>
      <c r="E1013">
        <v>100000</v>
      </c>
    </row>
    <row r="1014" spans="3:5" x14ac:dyDescent="0.4">
      <c r="C1014" t="s">
        <v>852</v>
      </c>
      <c r="D1014" t="s">
        <v>521</v>
      </c>
      <c r="E1014">
        <v>131700</v>
      </c>
    </row>
    <row r="1015" spans="3:5" x14ac:dyDescent="0.4">
      <c r="C1015" t="s">
        <v>852</v>
      </c>
      <c r="D1015" t="s">
        <v>522</v>
      </c>
      <c r="E1015">
        <v>63600</v>
      </c>
    </row>
    <row r="1016" spans="3:5" x14ac:dyDescent="0.4">
      <c r="C1016" t="s">
        <v>852</v>
      </c>
      <c r="D1016" t="s">
        <v>523</v>
      </c>
      <c r="E1016">
        <v>58000</v>
      </c>
    </row>
    <row r="1017" spans="3:5" x14ac:dyDescent="0.4">
      <c r="C1017" t="s">
        <v>852</v>
      </c>
      <c r="D1017" t="s">
        <v>524</v>
      </c>
      <c r="E1017">
        <v>120700</v>
      </c>
    </row>
    <row r="1018" spans="3:5" x14ac:dyDescent="0.4">
      <c r="C1018" t="s">
        <v>852</v>
      </c>
      <c r="D1018" t="s">
        <v>525</v>
      </c>
      <c r="E1018">
        <v>50900</v>
      </c>
    </row>
    <row r="1019" spans="3:5" x14ac:dyDescent="0.4">
      <c r="C1019" t="s">
        <v>852</v>
      </c>
      <c r="D1019" t="s">
        <v>526</v>
      </c>
      <c r="E1019">
        <v>98500</v>
      </c>
    </row>
    <row r="1020" spans="3:5" x14ac:dyDescent="0.4">
      <c r="C1020" t="s">
        <v>852</v>
      </c>
      <c r="D1020" t="s">
        <v>527</v>
      </c>
      <c r="E1020">
        <v>64200</v>
      </c>
    </row>
    <row r="1021" spans="3:5" x14ac:dyDescent="0.4">
      <c r="C1021" t="s">
        <v>852</v>
      </c>
      <c r="D1021" t="s">
        <v>528</v>
      </c>
      <c r="E1021">
        <v>59400</v>
      </c>
    </row>
    <row r="1022" spans="3:5" x14ac:dyDescent="0.4">
      <c r="C1022" t="s">
        <v>852</v>
      </c>
      <c r="D1022" t="s">
        <v>529</v>
      </c>
      <c r="E1022">
        <v>47200</v>
      </c>
    </row>
    <row r="1023" spans="3:5" x14ac:dyDescent="0.4">
      <c r="C1023" t="s">
        <v>852</v>
      </c>
      <c r="D1023" t="s">
        <v>530</v>
      </c>
      <c r="E1023">
        <v>69300</v>
      </c>
    </row>
    <row r="1024" spans="3:5" x14ac:dyDescent="0.4">
      <c r="C1024" t="s">
        <v>852</v>
      </c>
      <c r="D1024" t="s">
        <v>531</v>
      </c>
      <c r="E1024">
        <v>88300</v>
      </c>
    </row>
    <row r="1025" spans="3:5" x14ac:dyDescent="0.4">
      <c r="C1025" t="s">
        <v>852</v>
      </c>
      <c r="D1025" t="s">
        <v>532</v>
      </c>
      <c r="E1025">
        <v>123500</v>
      </c>
    </row>
    <row r="1026" spans="3:5" x14ac:dyDescent="0.4">
      <c r="C1026" t="s">
        <v>852</v>
      </c>
      <c r="D1026" t="s">
        <v>533</v>
      </c>
      <c r="E1026">
        <v>49300</v>
      </c>
    </row>
    <row r="1027" spans="3:5" x14ac:dyDescent="0.4">
      <c r="C1027" t="s">
        <v>852</v>
      </c>
      <c r="D1027" t="s">
        <v>534</v>
      </c>
      <c r="E1027">
        <v>103100</v>
      </c>
    </row>
    <row r="1028" spans="3:5" x14ac:dyDescent="0.4">
      <c r="C1028" t="s">
        <v>852</v>
      </c>
      <c r="D1028" t="s">
        <v>535</v>
      </c>
      <c r="E1028">
        <v>78800</v>
      </c>
    </row>
    <row r="1029" spans="3:5" x14ac:dyDescent="0.4">
      <c r="C1029" t="s">
        <v>852</v>
      </c>
      <c r="D1029" t="s">
        <v>536</v>
      </c>
      <c r="E1029">
        <v>43700</v>
      </c>
    </row>
    <row r="1030" spans="3:5" x14ac:dyDescent="0.4">
      <c r="C1030" t="s">
        <v>852</v>
      </c>
      <c r="D1030" t="s">
        <v>537</v>
      </c>
      <c r="E1030">
        <v>36300</v>
      </c>
    </row>
    <row r="1031" spans="3:5" x14ac:dyDescent="0.4">
      <c r="C1031" t="s">
        <v>852</v>
      </c>
      <c r="D1031" t="s">
        <v>538</v>
      </c>
      <c r="E1031">
        <v>38800</v>
      </c>
    </row>
    <row r="1032" spans="3:5" x14ac:dyDescent="0.4">
      <c r="C1032" t="s">
        <v>852</v>
      </c>
      <c r="D1032" t="s">
        <v>539</v>
      </c>
      <c r="E1032">
        <v>22000</v>
      </c>
    </row>
    <row r="1033" spans="3:5" x14ac:dyDescent="0.4">
      <c r="C1033" t="s">
        <v>852</v>
      </c>
      <c r="D1033" t="s">
        <v>540</v>
      </c>
      <c r="E1033">
        <v>28500</v>
      </c>
    </row>
    <row r="1034" spans="3:5" x14ac:dyDescent="0.4">
      <c r="C1034" t="s">
        <v>852</v>
      </c>
      <c r="D1034" t="s">
        <v>541</v>
      </c>
      <c r="E1034">
        <v>41000</v>
      </c>
    </row>
    <row r="1035" spans="3:5" x14ac:dyDescent="0.4">
      <c r="C1035" t="s">
        <v>852</v>
      </c>
      <c r="D1035" t="s">
        <v>542</v>
      </c>
      <c r="E1035">
        <v>28000</v>
      </c>
    </row>
    <row r="1036" spans="3:5" x14ac:dyDescent="0.4">
      <c r="C1036" t="s">
        <v>852</v>
      </c>
      <c r="D1036" t="s">
        <v>543</v>
      </c>
      <c r="E1036">
        <v>58600</v>
      </c>
    </row>
    <row r="1037" spans="3:5" x14ac:dyDescent="0.4">
      <c r="C1037" t="s">
        <v>852</v>
      </c>
      <c r="D1037" t="s">
        <v>544</v>
      </c>
      <c r="E1037">
        <v>46000</v>
      </c>
    </row>
    <row r="1038" spans="3:5" x14ac:dyDescent="0.4">
      <c r="C1038" t="s">
        <v>852</v>
      </c>
      <c r="D1038" t="s">
        <v>545</v>
      </c>
      <c r="E1038">
        <v>20700</v>
      </c>
    </row>
    <row r="1039" spans="3:5" x14ac:dyDescent="0.4">
      <c r="C1039" t="s">
        <v>852</v>
      </c>
      <c r="D1039" t="s">
        <v>546</v>
      </c>
      <c r="E1039">
        <v>45500</v>
      </c>
    </row>
    <row r="1040" spans="3:5" x14ac:dyDescent="0.4">
      <c r="C1040" t="s">
        <v>852</v>
      </c>
      <c r="D1040" t="s">
        <v>547</v>
      </c>
      <c r="E1040">
        <v>38900</v>
      </c>
    </row>
    <row r="1041" spans="3:5" x14ac:dyDescent="0.4">
      <c r="C1041" t="s">
        <v>852</v>
      </c>
      <c r="D1041" t="s">
        <v>548</v>
      </c>
      <c r="E1041">
        <v>49300</v>
      </c>
    </row>
    <row r="1042" spans="3:5" x14ac:dyDescent="0.4">
      <c r="C1042" t="s">
        <v>852</v>
      </c>
      <c r="D1042" t="s">
        <v>549</v>
      </c>
      <c r="E1042">
        <v>52400</v>
      </c>
    </row>
    <row r="1043" spans="3:5" x14ac:dyDescent="0.4">
      <c r="C1043" t="s">
        <v>852</v>
      </c>
      <c r="D1043" t="s">
        <v>550</v>
      </c>
      <c r="E1043">
        <v>20100</v>
      </c>
    </row>
    <row r="1044" spans="3:5" x14ac:dyDescent="0.4">
      <c r="C1044" t="s">
        <v>852</v>
      </c>
      <c r="D1044" t="s">
        <v>551</v>
      </c>
      <c r="E1044">
        <v>39300</v>
      </c>
    </row>
    <row r="1045" spans="3:5" x14ac:dyDescent="0.4">
      <c r="C1045" t="s">
        <v>852</v>
      </c>
      <c r="D1045" t="s">
        <v>552</v>
      </c>
      <c r="E1045">
        <v>37900</v>
      </c>
    </row>
    <row r="1046" spans="3:5" x14ac:dyDescent="0.4">
      <c r="C1046" t="s">
        <v>852</v>
      </c>
      <c r="D1046" t="s">
        <v>553</v>
      </c>
      <c r="E1046">
        <v>28300</v>
      </c>
    </row>
    <row r="1047" spans="3:5" x14ac:dyDescent="0.4">
      <c r="C1047" t="s">
        <v>852</v>
      </c>
      <c r="D1047" t="s">
        <v>554</v>
      </c>
      <c r="E1047">
        <v>15600</v>
      </c>
    </row>
    <row r="1048" spans="3:5" x14ac:dyDescent="0.4">
      <c r="C1048" t="s">
        <v>852</v>
      </c>
      <c r="D1048" t="s">
        <v>555</v>
      </c>
      <c r="E1048">
        <v>22400</v>
      </c>
    </row>
    <row r="1049" spans="3:5" x14ac:dyDescent="0.4">
      <c r="C1049" t="s">
        <v>852</v>
      </c>
      <c r="D1049" t="s">
        <v>556</v>
      </c>
      <c r="E1049">
        <v>24800</v>
      </c>
    </row>
    <row r="1050" spans="3:5" x14ac:dyDescent="0.4">
      <c r="C1050" t="s">
        <v>852</v>
      </c>
      <c r="D1050" t="s">
        <v>557</v>
      </c>
      <c r="E1050">
        <v>36400</v>
      </c>
    </row>
    <row r="1051" spans="3:5" x14ac:dyDescent="0.4">
      <c r="C1051" t="s">
        <v>852</v>
      </c>
      <c r="D1051" t="s">
        <v>558</v>
      </c>
      <c r="E1051">
        <v>20800</v>
      </c>
    </row>
    <row r="1052" spans="3:5" x14ac:dyDescent="0.4">
      <c r="C1052" t="s">
        <v>852</v>
      </c>
      <c r="D1052" t="s">
        <v>559</v>
      </c>
      <c r="E1052">
        <v>21400</v>
      </c>
    </row>
    <row r="1053" spans="3:5" x14ac:dyDescent="0.4">
      <c r="C1053" t="s">
        <v>852</v>
      </c>
      <c r="D1053" t="s">
        <v>560</v>
      </c>
      <c r="E1053">
        <v>21100</v>
      </c>
    </row>
    <row r="1054" spans="3:5" x14ac:dyDescent="0.4">
      <c r="C1054" t="s">
        <v>852</v>
      </c>
      <c r="D1054" t="s">
        <v>561</v>
      </c>
      <c r="E1054">
        <v>59200</v>
      </c>
    </row>
    <row r="1055" spans="3:5" x14ac:dyDescent="0.4">
      <c r="C1055" t="s">
        <v>852</v>
      </c>
      <c r="D1055" t="s">
        <v>562</v>
      </c>
      <c r="E1055">
        <v>15100</v>
      </c>
    </row>
    <row r="1056" spans="3:5" x14ac:dyDescent="0.4">
      <c r="C1056" t="s">
        <v>852</v>
      </c>
      <c r="D1056" t="s">
        <v>563</v>
      </c>
      <c r="E1056">
        <v>37900</v>
      </c>
    </row>
    <row r="1057" spans="3:5" x14ac:dyDescent="0.4">
      <c r="C1057" t="s">
        <v>852</v>
      </c>
      <c r="D1057" t="s">
        <v>564</v>
      </c>
      <c r="E1057">
        <v>144900</v>
      </c>
    </row>
    <row r="1058" spans="3:5" x14ac:dyDescent="0.4">
      <c r="C1058" t="s">
        <v>852</v>
      </c>
      <c r="D1058" t="s">
        <v>565</v>
      </c>
      <c r="E1058">
        <v>20500</v>
      </c>
    </row>
    <row r="1059" spans="3:5" x14ac:dyDescent="0.4">
      <c r="C1059" t="s">
        <v>852</v>
      </c>
      <c r="D1059" t="s">
        <v>566</v>
      </c>
      <c r="E1059">
        <v>33800</v>
      </c>
    </row>
    <row r="1060" spans="3:5" x14ac:dyDescent="0.4">
      <c r="C1060" t="s">
        <v>852</v>
      </c>
      <c r="D1060" t="s">
        <v>567</v>
      </c>
      <c r="E1060">
        <v>53800</v>
      </c>
    </row>
    <row r="1061" spans="3:5" x14ac:dyDescent="0.4">
      <c r="C1061" t="s">
        <v>852</v>
      </c>
      <c r="D1061" t="s">
        <v>568</v>
      </c>
      <c r="E1061">
        <v>74100</v>
      </c>
    </row>
    <row r="1062" spans="3:5" x14ac:dyDescent="0.4">
      <c r="C1062" t="s">
        <v>852</v>
      </c>
      <c r="D1062" t="s">
        <v>569</v>
      </c>
      <c r="E1062">
        <v>68000</v>
      </c>
    </row>
    <row r="1063" spans="3:5" x14ac:dyDescent="0.4">
      <c r="C1063" t="s">
        <v>852</v>
      </c>
      <c r="D1063" t="s">
        <v>570</v>
      </c>
      <c r="E1063">
        <v>37600</v>
      </c>
    </row>
    <row r="1064" spans="3:5" x14ac:dyDescent="0.4">
      <c r="C1064" t="s">
        <v>852</v>
      </c>
      <c r="D1064" t="s">
        <v>571</v>
      </c>
      <c r="E1064">
        <v>71200</v>
      </c>
    </row>
    <row r="1065" spans="3:5" x14ac:dyDescent="0.4">
      <c r="C1065" t="s">
        <v>852</v>
      </c>
      <c r="D1065" t="s">
        <v>572</v>
      </c>
      <c r="E1065">
        <v>58800</v>
      </c>
    </row>
    <row r="1066" spans="3:5" x14ac:dyDescent="0.4">
      <c r="C1066" t="s">
        <v>852</v>
      </c>
      <c r="D1066" t="s">
        <v>573</v>
      </c>
      <c r="E1066">
        <v>74500</v>
      </c>
    </row>
    <row r="1067" spans="3:5" x14ac:dyDescent="0.4">
      <c r="C1067" t="s">
        <v>852</v>
      </c>
      <c r="D1067" t="s">
        <v>574</v>
      </c>
      <c r="E1067">
        <v>42700</v>
      </c>
    </row>
    <row r="1068" spans="3:5" x14ac:dyDescent="0.4">
      <c r="C1068" t="s">
        <v>852</v>
      </c>
      <c r="D1068" t="s">
        <v>575</v>
      </c>
      <c r="E1068">
        <v>148900</v>
      </c>
    </row>
    <row r="1069" spans="3:5" x14ac:dyDescent="0.4">
      <c r="C1069" t="s">
        <v>852</v>
      </c>
      <c r="D1069" t="s">
        <v>576</v>
      </c>
      <c r="E1069">
        <v>138100</v>
      </c>
    </row>
    <row r="1070" spans="3:5" x14ac:dyDescent="0.4">
      <c r="C1070" t="s">
        <v>852</v>
      </c>
      <c r="D1070" t="s">
        <v>577</v>
      </c>
      <c r="E1070">
        <v>44000</v>
      </c>
    </row>
    <row r="1071" spans="3:5" x14ac:dyDescent="0.4">
      <c r="C1071" t="s">
        <v>852</v>
      </c>
      <c r="D1071" t="s">
        <v>578</v>
      </c>
      <c r="E1071">
        <v>48200</v>
      </c>
    </row>
    <row r="1072" spans="3:5" x14ac:dyDescent="0.4">
      <c r="C1072" t="s">
        <v>852</v>
      </c>
      <c r="D1072" t="s">
        <v>579</v>
      </c>
      <c r="E1072">
        <v>33900</v>
      </c>
    </row>
    <row r="1073" spans="3:5" x14ac:dyDescent="0.4">
      <c r="C1073" t="s">
        <v>852</v>
      </c>
      <c r="D1073" t="s">
        <v>580</v>
      </c>
      <c r="E1073">
        <v>59500</v>
      </c>
    </row>
    <row r="1074" spans="3:5" x14ac:dyDescent="0.4">
      <c r="C1074" t="s">
        <v>852</v>
      </c>
      <c r="D1074" t="s">
        <v>581</v>
      </c>
      <c r="E1074">
        <v>77500</v>
      </c>
    </row>
    <row r="1075" spans="3:5" x14ac:dyDescent="0.4">
      <c r="C1075" t="s">
        <v>852</v>
      </c>
      <c r="D1075" t="s">
        <v>582</v>
      </c>
      <c r="E1075">
        <v>46500</v>
      </c>
    </row>
    <row r="1076" spans="3:5" x14ac:dyDescent="0.4">
      <c r="C1076" t="s">
        <v>852</v>
      </c>
      <c r="D1076" t="s">
        <v>583</v>
      </c>
      <c r="E1076">
        <v>34700</v>
      </c>
    </row>
    <row r="1077" spans="3:5" x14ac:dyDescent="0.4">
      <c r="C1077" t="s">
        <v>852</v>
      </c>
      <c r="D1077" t="s">
        <v>584</v>
      </c>
      <c r="E1077">
        <v>33500</v>
      </c>
    </row>
    <row r="1078" spans="3:5" x14ac:dyDescent="0.4">
      <c r="C1078" t="s">
        <v>852</v>
      </c>
      <c r="D1078" t="s">
        <v>585</v>
      </c>
      <c r="E1078">
        <v>33600</v>
      </c>
    </row>
    <row r="1079" spans="3:5" x14ac:dyDescent="0.4">
      <c r="C1079" t="s">
        <v>852</v>
      </c>
      <c r="D1079" t="s">
        <v>586</v>
      </c>
      <c r="E1079">
        <v>22600</v>
      </c>
    </row>
    <row r="1080" spans="3:5" x14ac:dyDescent="0.4">
      <c r="C1080" t="s">
        <v>852</v>
      </c>
      <c r="D1080" t="s">
        <v>587</v>
      </c>
      <c r="E1080">
        <v>45900</v>
      </c>
    </row>
    <row r="1081" spans="3:5" x14ac:dyDescent="0.4">
      <c r="C1081" t="s">
        <v>852</v>
      </c>
      <c r="D1081" t="s">
        <v>588</v>
      </c>
      <c r="E1081">
        <v>23300</v>
      </c>
    </row>
    <row r="1082" spans="3:5" x14ac:dyDescent="0.4">
      <c r="C1082" t="s">
        <v>852</v>
      </c>
      <c r="D1082" t="s">
        <v>589</v>
      </c>
      <c r="E1082">
        <v>44700</v>
      </c>
    </row>
    <row r="1083" spans="3:5" x14ac:dyDescent="0.4">
      <c r="C1083" t="s">
        <v>852</v>
      </c>
      <c r="D1083" t="s">
        <v>590</v>
      </c>
      <c r="E1083">
        <v>30000</v>
      </c>
    </row>
    <row r="1084" spans="3:5" x14ac:dyDescent="0.4">
      <c r="C1084" t="s">
        <v>852</v>
      </c>
      <c r="D1084" t="s">
        <v>591</v>
      </c>
      <c r="E1084">
        <v>46400</v>
      </c>
    </row>
    <row r="1085" spans="3:5" x14ac:dyDescent="0.4">
      <c r="C1085" t="s">
        <v>852</v>
      </c>
      <c r="D1085" t="s">
        <v>592</v>
      </c>
      <c r="E1085">
        <v>33900</v>
      </c>
    </row>
    <row r="1086" spans="3:5" x14ac:dyDescent="0.4">
      <c r="C1086" t="s">
        <v>852</v>
      </c>
      <c r="D1086" t="s">
        <v>593</v>
      </c>
      <c r="E1086">
        <v>62200</v>
      </c>
    </row>
    <row r="1087" spans="3:5" x14ac:dyDescent="0.4">
      <c r="C1087" t="s">
        <v>852</v>
      </c>
      <c r="D1087" t="s">
        <v>594</v>
      </c>
      <c r="E1087">
        <v>28600</v>
      </c>
    </row>
    <row r="1088" spans="3:5" x14ac:dyDescent="0.4">
      <c r="C1088" t="s">
        <v>852</v>
      </c>
      <c r="D1088" t="s">
        <v>595</v>
      </c>
      <c r="E1088">
        <v>20500</v>
      </c>
    </row>
    <row r="1089" spans="3:5" x14ac:dyDescent="0.4">
      <c r="C1089" t="s">
        <v>852</v>
      </c>
      <c r="D1089" t="s">
        <v>596</v>
      </c>
      <c r="E1089">
        <v>68300</v>
      </c>
    </row>
    <row r="1090" spans="3:5" x14ac:dyDescent="0.4">
      <c r="C1090" t="s">
        <v>852</v>
      </c>
      <c r="D1090" t="s">
        <v>597</v>
      </c>
      <c r="E1090">
        <v>41800</v>
      </c>
    </row>
    <row r="1091" spans="3:5" x14ac:dyDescent="0.4">
      <c r="C1091" t="s">
        <v>852</v>
      </c>
      <c r="D1091" t="s">
        <v>598</v>
      </c>
      <c r="E1091">
        <v>62900</v>
      </c>
    </row>
    <row r="1092" spans="3:5" x14ac:dyDescent="0.4">
      <c r="C1092" t="s">
        <v>852</v>
      </c>
      <c r="D1092" t="s">
        <v>599</v>
      </c>
      <c r="E1092">
        <v>30600</v>
      </c>
    </row>
    <row r="1093" spans="3:5" x14ac:dyDescent="0.4">
      <c r="C1093" t="s">
        <v>852</v>
      </c>
      <c r="D1093" t="s">
        <v>600</v>
      </c>
      <c r="E1093">
        <v>34900</v>
      </c>
    </row>
    <row r="1094" spans="3:5" x14ac:dyDescent="0.4">
      <c r="C1094" t="s">
        <v>852</v>
      </c>
      <c r="D1094" t="s">
        <v>601</v>
      </c>
      <c r="E1094">
        <v>17400</v>
      </c>
    </row>
    <row r="1095" spans="3:5" x14ac:dyDescent="0.4">
      <c r="C1095" t="s">
        <v>852</v>
      </c>
      <c r="D1095" t="s">
        <v>602</v>
      </c>
      <c r="E1095">
        <v>25300</v>
      </c>
    </row>
    <row r="1096" spans="3:5" x14ac:dyDescent="0.4">
      <c r="C1096" t="s">
        <v>852</v>
      </c>
      <c r="D1096" t="s">
        <v>603</v>
      </c>
      <c r="E1096">
        <v>14000</v>
      </c>
    </row>
    <row r="1097" spans="3:5" x14ac:dyDescent="0.4">
      <c r="C1097" t="s">
        <v>852</v>
      </c>
      <c r="D1097" t="s">
        <v>604</v>
      </c>
      <c r="E1097">
        <v>23300</v>
      </c>
    </row>
    <row r="1098" spans="3:5" x14ac:dyDescent="0.4">
      <c r="C1098" t="s">
        <v>852</v>
      </c>
      <c r="D1098" t="s">
        <v>605</v>
      </c>
      <c r="E1098">
        <v>19200</v>
      </c>
    </row>
    <row r="1099" spans="3:5" x14ac:dyDescent="0.4">
      <c r="C1099" t="s">
        <v>852</v>
      </c>
      <c r="D1099" t="s">
        <v>606</v>
      </c>
      <c r="E1099">
        <v>28600</v>
      </c>
    </row>
    <row r="1100" spans="3:5" x14ac:dyDescent="0.4">
      <c r="C1100" t="s">
        <v>852</v>
      </c>
      <c r="D1100" t="s">
        <v>607</v>
      </c>
      <c r="E1100">
        <v>69800</v>
      </c>
    </row>
    <row r="1101" spans="3:5" x14ac:dyDescent="0.4">
      <c r="C1101" t="s">
        <v>852</v>
      </c>
      <c r="D1101" t="s">
        <v>608</v>
      </c>
      <c r="E1101">
        <v>38700</v>
      </c>
    </row>
    <row r="1102" spans="3:5" x14ac:dyDescent="0.4">
      <c r="C1102" t="s">
        <v>852</v>
      </c>
      <c r="D1102" t="s">
        <v>609</v>
      </c>
      <c r="E1102">
        <v>20200</v>
      </c>
    </row>
    <row r="1103" spans="3:5" x14ac:dyDescent="0.4">
      <c r="C1103" t="s">
        <v>852</v>
      </c>
      <c r="D1103" t="s">
        <v>610</v>
      </c>
      <c r="E1103">
        <v>22100</v>
      </c>
    </row>
    <row r="1104" spans="3:5" x14ac:dyDescent="0.4">
      <c r="C1104" t="s">
        <v>852</v>
      </c>
      <c r="D1104" t="s">
        <v>611</v>
      </c>
      <c r="E1104">
        <v>75000</v>
      </c>
    </row>
    <row r="1105" spans="3:5" x14ac:dyDescent="0.4">
      <c r="C1105" t="s">
        <v>852</v>
      </c>
      <c r="D1105" t="s">
        <v>612</v>
      </c>
      <c r="E1105">
        <v>43800</v>
      </c>
    </row>
    <row r="1106" spans="3:5" x14ac:dyDescent="0.4">
      <c r="C1106" t="s">
        <v>852</v>
      </c>
      <c r="D1106" t="s">
        <v>613</v>
      </c>
      <c r="E1106">
        <v>22900</v>
      </c>
    </row>
    <row r="1107" spans="3:5" x14ac:dyDescent="0.4">
      <c r="C1107" t="s">
        <v>852</v>
      </c>
      <c r="D1107" t="s">
        <v>614</v>
      </c>
      <c r="E1107">
        <v>29300</v>
      </c>
    </row>
    <row r="1108" spans="3:5" x14ac:dyDescent="0.4">
      <c r="C1108" t="s">
        <v>852</v>
      </c>
      <c r="D1108" t="s">
        <v>615</v>
      </c>
      <c r="E1108">
        <v>29100</v>
      </c>
    </row>
    <row r="1109" spans="3:5" x14ac:dyDescent="0.4">
      <c r="C1109" t="s">
        <v>852</v>
      </c>
      <c r="D1109" t="s">
        <v>616</v>
      </c>
      <c r="E1109">
        <v>18300</v>
      </c>
    </row>
    <row r="1110" spans="3:5" x14ac:dyDescent="0.4">
      <c r="C1110" t="s">
        <v>852</v>
      </c>
      <c r="D1110" t="s">
        <v>617</v>
      </c>
      <c r="E1110">
        <v>23500</v>
      </c>
    </row>
    <row r="1111" spans="3:5" x14ac:dyDescent="0.4">
      <c r="C1111" t="s">
        <v>852</v>
      </c>
      <c r="D1111" t="s">
        <v>618</v>
      </c>
      <c r="E1111">
        <v>23500</v>
      </c>
    </row>
    <row r="1112" spans="3:5" x14ac:dyDescent="0.4">
      <c r="C1112" t="s">
        <v>852</v>
      </c>
      <c r="D1112" t="s">
        <v>619</v>
      </c>
      <c r="E1112">
        <v>33000</v>
      </c>
    </row>
    <row r="1113" spans="3:5" x14ac:dyDescent="0.4">
      <c r="C1113" t="s">
        <v>852</v>
      </c>
      <c r="D1113" t="s">
        <v>620</v>
      </c>
      <c r="E1113">
        <v>11200</v>
      </c>
    </row>
    <row r="1114" spans="3:5" x14ac:dyDescent="0.4">
      <c r="C1114" t="s">
        <v>852</v>
      </c>
      <c r="D1114" t="s">
        <v>621</v>
      </c>
      <c r="E1114">
        <v>13200</v>
      </c>
    </row>
    <row r="1115" spans="3:5" x14ac:dyDescent="0.4">
      <c r="C1115" t="s">
        <v>852</v>
      </c>
      <c r="D1115" t="s">
        <v>622</v>
      </c>
      <c r="E1115">
        <v>16500</v>
      </c>
    </row>
    <row r="1116" spans="3:5" x14ac:dyDescent="0.4">
      <c r="C1116" t="s">
        <v>852</v>
      </c>
      <c r="D1116" t="s">
        <v>623</v>
      </c>
      <c r="E1116">
        <v>14700</v>
      </c>
    </row>
    <row r="1117" spans="3:5" x14ac:dyDescent="0.4">
      <c r="C1117" t="s">
        <v>852</v>
      </c>
      <c r="D1117" t="s">
        <v>624</v>
      </c>
      <c r="E1117">
        <v>31200</v>
      </c>
    </row>
    <row r="1118" spans="3:5" x14ac:dyDescent="0.4">
      <c r="C1118" t="s">
        <v>852</v>
      </c>
      <c r="D1118" t="s">
        <v>625</v>
      </c>
      <c r="E1118">
        <v>9900</v>
      </c>
    </row>
    <row r="1119" spans="3:5" x14ac:dyDescent="0.4">
      <c r="C1119" t="s">
        <v>852</v>
      </c>
      <c r="D1119" t="s">
        <v>626</v>
      </c>
      <c r="E1119">
        <v>16700</v>
      </c>
    </row>
    <row r="1120" spans="3:5" x14ac:dyDescent="0.4">
      <c r="C1120" t="s">
        <v>852</v>
      </c>
      <c r="D1120" t="s">
        <v>627</v>
      </c>
      <c r="E1120">
        <v>25600</v>
      </c>
    </row>
    <row r="1121" spans="3:5" x14ac:dyDescent="0.4">
      <c r="C1121" t="s">
        <v>852</v>
      </c>
      <c r="D1121" t="s">
        <v>628</v>
      </c>
      <c r="E1121">
        <v>22700</v>
      </c>
    </row>
    <row r="1122" spans="3:5" x14ac:dyDescent="0.4">
      <c r="C1122" t="s">
        <v>852</v>
      </c>
      <c r="D1122" t="s">
        <v>629</v>
      </c>
      <c r="E1122">
        <v>28400</v>
      </c>
    </row>
    <row r="1123" spans="3:5" x14ac:dyDescent="0.4">
      <c r="C1123" t="s">
        <v>852</v>
      </c>
      <c r="D1123" t="s">
        <v>630</v>
      </c>
      <c r="E1123">
        <v>30400</v>
      </c>
    </row>
    <row r="1124" spans="3:5" x14ac:dyDescent="0.4">
      <c r="C1124" t="s">
        <v>852</v>
      </c>
      <c r="D1124" t="s">
        <v>631</v>
      </c>
      <c r="E1124">
        <v>24500</v>
      </c>
    </row>
    <row r="1125" spans="3:5" x14ac:dyDescent="0.4">
      <c r="C1125" t="s">
        <v>852</v>
      </c>
      <c r="D1125" t="s">
        <v>632</v>
      </c>
      <c r="E1125">
        <v>39400</v>
      </c>
    </row>
    <row r="1126" spans="3:5" x14ac:dyDescent="0.4">
      <c r="C1126" t="s">
        <v>852</v>
      </c>
      <c r="D1126" t="s">
        <v>633</v>
      </c>
      <c r="E1126">
        <v>37300</v>
      </c>
    </row>
    <row r="1127" spans="3:5" x14ac:dyDescent="0.4">
      <c r="C1127" t="s">
        <v>852</v>
      </c>
      <c r="D1127" t="s">
        <v>634</v>
      </c>
      <c r="E1127">
        <v>39300</v>
      </c>
    </row>
    <row r="1128" spans="3:5" x14ac:dyDescent="0.4">
      <c r="C1128" t="s">
        <v>852</v>
      </c>
      <c r="D1128" t="s">
        <v>635</v>
      </c>
      <c r="E1128">
        <v>32800</v>
      </c>
    </row>
    <row r="1129" spans="3:5" x14ac:dyDescent="0.4">
      <c r="C1129" t="s">
        <v>852</v>
      </c>
      <c r="D1129" t="s">
        <v>636</v>
      </c>
      <c r="E1129">
        <v>23100</v>
      </c>
    </row>
    <row r="1130" spans="3:5" x14ac:dyDescent="0.4">
      <c r="C1130" t="s">
        <v>852</v>
      </c>
      <c r="D1130" t="s">
        <v>637</v>
      </c>
      <c r="E1130">
        <v>38700</v>
      </c>
    </row>
    <row r="1131" spans="3:5" x14ac:dyDescent="0.4">
      <c r="C1131" t="s">
        <v>852</v>
      </c>
      <c r="D1131" t="s">
        <v>638</v>
      </c>
      <c r="E1131">
        <v>34500</v>
      </c>
    </row>
    <row r="1132" spans="3:5" x14ac:dyDescent="0.4">
      <c r="C1132" t="s">
        <v>852</v>
      </c>
      <c r="D1132" t="s">
        <v>639</v>
      </c>
      <c r="E1132">
        <v>36900</v>
      </c>
    </row>
    <row r="1133" spans="3:5" x14ac:dyDescent="0.4">
      <c r="C1133" t="s">
        <v>852</v>
      </c>
      <c r="D1133" t="s">
        <v>640</v>
      </c>
      <c r="E1133">
        <v>24100</v>
      </c>
    </row>
    <row r="1134" spans="3:5" x14ac:dyDescent="0.4">
      <c r="C1134" t="s">
        <v>852</v>
      </c>
      <c r="D1134" t="s">
        <v>641</v>
      </c>
      <c r="E1134">
        <v>17100</v>
      </c>
    </row>
    <row r="1135" spans="3:5" x14ac:dyDescent="0.4">
      <c r="C1135" t="s">
        <v>852</v>
      </c>
      <c r="D1135" t="s">
        <v>642</v>
      </c>
      <c r="E1135">
        <v>18000</v>
      </c>
    </row>
    <row r="1136" spans="3:5" x14ac:dyDescent="0.4">
      <c r="C1136" t="s">
        <v>852</v>
      </c>
      <c r="D1136" t="s">
        <v>643</v>
      </c>
      <c r="E1136">
        <v>15000</v>
      </c>
    </row>
    <row r="1137" spans="3:5" x14ac:dyDescent="0.4">
      <c r="C1137" t="s">
        <v>852</v>
      </c>
      <c r="D1137" t="s">
        <v>644</v>
      </c>
      <c r="E1137">
        <v>32800</v>
      </c>
    </row>
    <row r="1138" spans="3:5" x14ac:dyDescent="0.4">
      <c r="C1138" t="s">
        <v>852</v>
      </c>
      <c r="D1138" t="s">
        <v>645</v>
      </c>
      <c r="E1138">
        <v>38300</v>
      </c>
    </row>
    <row r="1139" spans="3:5" x14ac:dyDescent="0.4">
      <c r="C1139" t="s">
        <v>852</v>
      </c>
      <c r="D1139" t="s">
        <v>646</v>
      </c>
      <c r="E1139">
        <v>34500</v>
      </c>
    </row>
    <row r="1140" spans="3:5" x14ac:dyDescent="0.4">
      <c r="C1140" t="s">
        <v>852</v>
      </c>
      <c r="D1140" t="s">
        <v>647</v>
      </c>
      <c r="E1140">
        <v>30100</v>
      </c>
    </row>
    <row r="1141" spans="3:5" x14ac:dyDescent="0.4">
      <c r="C1141" t="s">
        <v>852</v>
      </c>
      <c r="D1141" t="s">
        <v>648</v>
      </c>
      <c r="E1141">
        <v>16200</v>
      </c>
    </row>
    <row r="1142" spans="3:5" x14ac:dyDescent="0.4">
      <c r="C1142" t="s">
        <v>852</v>
      </c>
      <c r="D1142" t="s">
        <v>649</v>
      </c>
      <c r="E1142">
        <v>31600</v>
      </c>
    </row>
    <row r="1143" spans="3:5" x14ac:dyDescent="0.4">
      <c r="C1143" t="s">
        <v>852</v>
      </c>
      <c r="D1143" t="s">
        <v>650</v>
      </c>
      <c r="E1143">
        <v>27000</v>
      </c>
    </row>
    <row r="1144" spans="3:5" x14ac:dyDescent="0.4">
      <c r="C1144" t="s">
        <v>852</v>
      </c>
      <c r="D1144" t="s">
        <v>651</v>
      </c>
      <c r="E1144">
        <v>19200</v>
      </c>
    </row>
    <row r="1145" spans="3:5" x14ac:dyDescent="0.4">
      <c r="C1145" t="s">
        <v>852</v>
      </c>
      <c r="D1145" t="s">
        <v>652</v>
      </c>
      <c r="E1145">
        <v>11700</v>
      </c>
    </row>
    <row r="1146" spans="3:5" x14ac:dyDescent="0.4">
      <c r="C1146" t="s">
        <v>852</v>
      </c>
      <c r="D1146" t="s">
        <v>653</v>
      </c>
      <c r="E1146">
        <v>17600</v>
      </c>
    </row>
    <row r="1147" spans="3:5" x14ac:dyDescent="0.4">
      <c r="C1147" t="s">
        <v>852</v>
      </c>
      <c r="D1147" t="s">
        <v>654</v>
      </c>
      <c r="E1147">
        <v>16400</v>
      </c>
    </row>
    <row r="1148" spans="3:5" x14ac:dyDescent="0.4">
      <c r="C1148" t="s">
        <v>852</v>
      </c>
      <c r="D1148" t="s">
        <v>655</v>
      </c>
      <c r="E1148">
        <v>16900</v>
      </c>
    </row>
    <row r="1149" spans="3:5" x14ac:dyDescent="0.4">
      <c r="C1149" t="s">
        <v>852</v>
      </c>
      <c r="D1149" t="s">
        <v>656</v>
      </c>
      <c r="E1149">
        <v>6200</v>
      </c>
    </row>
    <row r="1150" spans="3:5" x14ac:dyDescent="0.4">
      <c r="C1150" t="s">
        <v>852</v>
      </c>
      <c r="D1150" t="s">
        <v>657</v>
      </c>
      <c r="E1150">
        <v>359100</v>
      </c>
    </row>
    <row r="1151" spans="3:5" x14ac:dyDescent="0.4">
      <c r="C1151" t="s">
        <v>852</v>
      </c>
      <c r="D1151" t="s">
        <v>658</v>
      </c>
      <c r="E1151">
        <v>58700</v>
      </c>
    </row>
    <row r="1152" spans="3:5" x14ac:dyDescent="0.4">
      <c r="C1152" t="s">
        <v>852</v>
      </c>
      <c r="D1152" t="s">
        <v>659</v>
      </c>
      <c r="E1152">
        <v>30300</v>
      </c>
    </row>
    <row r="1153" spans="3:5" x14ac:dyDescent="0.4">
      <c r="C1153" t="s">
        <v>852</v>
      </c>
      <c r="D1153" t="s">
        <v>660</v>
      </c>
      <c r="E1153">
        <v>33800</v>
      </c>
    </row>
    <row r="1154" spans="3:5" x14ac:dyDescent="0.4">
      <c r="C1154" t="s">
        <v>852</v>
      </c>
      <c r="D1154" t="s">
        <v>661</v>
      </c>
      <c r="E1154">
        <v>20700</v>
      </c>
    </row>
    <row r="1155" spans="3:5" x14ac:dyDescent="0.4">
      <c r="C1155" t="s">
        <v>852</v>
      </c>
      <c r="D1155" t="s">
        <v>662</v>
      </c>
      <c r="E1155">
        <v>34600</v>
      </c>
    </row>
    <row r="1156" spans="3:5" x14ac:dyDescent="0.4">
      <c r="C1156" t="s">
        <v>852</v>
      </c>
      <c r="D1156" t="s">
        <v>663</v>
      </c>
      <c r="E1156">
        <v>42000</v>
      </c>
    </row>
    <row r="1157" spans="3:5" x14ac:dyDescent="0.4">
      <c r="C1157" t="s">
        <v>852</v>
      </c>
      <c r="D1157" t="s">
        <v>664</v>
      </c>
      <c r="E1157">
        <v>36200</v>
      </c>
    </row>
    <row r="1158" spans="3:5" x14ac:dyDescent="0.4">
      <c r="C1158" t="s">
        <v>852</v>
      </c>
      <c r="D1158" t="s">
        <v>665</v>
      </c>
      <c r="E1158">
        <v>27600</v>
      </c>
    </row>
    <row r="1159" spans="3:5" x14ac:dyDescent="0.4">
      <c r="C1159" t="s">
        <v>852</v>
      </c>
      <c r="D1159" t="s">
        <v>666</v>
      </c>
      <c r="E1159">
        <v>12400</v>
      </c>
    </row>
    <row r="1160" spans="3:5" x14ac:dyDescent="0.4">
      <c r="C1160" t="s">
        <v>852</v>
      </c>
      <c r="D1160" t="s">
        <v>667</v>
      </c>
      <c r="E1160">
        <v>18100</v>
      </c>
    </row>
    <row r="1161" spans="3:5" x14ac:dyDescent="0.4">
      <c r="C1161" t="s">
        <v>852</v>
      </c>
      <c r="D1161" t="s">
        <v>668</v>
      </c>
      <c r="E1161">
        <v>24700</v>
      </c>
    </row>
    <row r="1162" spans="3:5" x14ac:dyDescent="0.4">
      <c r="C1162" t="s">
        <v>852</v>
      </c>
      <c r="D1162" t="s">
        <v>669</v>
      </c>
      <c r="E1162">
        <v>23700</v>
      </c>
    </row>
    <row r="1163" spans="3:5" x14ac:dyDescent="0.4">
      <c r="C1163" t="s">
        <v>852</v>
      </c>
      <c r="D1163" t="s">
        <v>670</v>
      </c>
      <c r="E1163">
        <v>19200</v>
      </c>
    </row>
    <row r="1164" spans="3:5" x14ac:dyDescent="0.4">
      <c r="C1164" t="s">
        <v>852</v>
      </c>
      <c r="D1164" t="s">
        <v>671</v>
      </c>
      <c r="E1164">
        <v>21900</v>
      </c>
    </row>
    <row r="1165" spans="3:5" x14ac:dyDescent="0.4">
      <c r="C1165" t="s">
        <v>852</v>
      </c>
      <c r="D1165" t="s">
        <v>672</v>
      </c>
      <c r="E1165">
        <v>32500</v>
      </c>
    </row>
    <row r="1166" spans="3:5" x14ac:dyDescent="0.4">
      <c r="C1166" t="s">
        <v>852</v>
      </c>
      <c r="D1166" t="s">
        <v>673</v>
      </c>
      <c r="E1166">
        <v>37100</v>
      </c>
    </row>
    <row r="1167" spans="3:5" x14ac:dyDescent="0.4">
      <c r="C1167" t="s">
        <v>852</v>
      </c>
      <c r="D1167" t="s">
        <v>674</v>
      </c>
      <c r="E1167">
        <v>17100</v>
      </c>
    </row>
    <row r="1168" spans="3:5" x14ac:dyDescent="0.4">
      <c r="C1168" t="s">
        <v>852</v>
      </c>
      <c r="D1168" t="s">
        <v>675</v>
      </c>
      <c r="E1168">
        <v>23000</v>
      </c>
    </row>
    <row r="1169" spans="3:5" x14ac:dyDescent="0.4">
      <c r="C1169" t="s">
        <v>852</v>
      </c>
      <c r="D1169" t="s">
        <v>676</v>
      </c>
      <c r="E1169">
        <v>15700</v>
      </c>
    </row>
    <row r="1170" spans="3:5" x14ac:dyDescent="0.4">
      <c r="C1170" t="s">
        <v>852</v>
      </c>
      <c r="D1170" t="s">
        <v>677</v>
      </c>
      <c r="E1170">
        <v>15200</v>
      </c>
    </row>
    <row r="1171" spans="3:5" x14ac:dyDescent="0.4">
      <c r="C1171" t="s">
        <v>852</v>
      </c>
      <c r="D1171" t="s">
        <v>678</v>
      </c>
      <c r="E1171">
        <v>10700</v>
      </c>
    </row>
    <row r="1172" spans="3:5" x14ac:dyDescent="0.4">
      <c r="C1172" t="s">
        <v>852</v>
      </c>
      <c r="D1172" t="s">
        <v>679</v>
      </c>
      <c r="E1172">
        <v>63100</v>
      </c>
    </row>
    <row r="1173" spans="3:5" x14ac:dyDescent="0.4">
      <c r="C1173" t="s">
        <v>852</v>
      </c>
      <c r="D1173" t="s">
        <v>680</v>
      </c>
      <c r="E1173">
        <v>24900</v>
      </c>
    </row>
    <row r="1174" spans="3:5" x14ac:dyDescent="0.4">
      <c r="C1174" t="s">
        <v>852</v>
      </c>
      <c r="D1174" t="s">
        <v>681</v>
      </c>
      <c r="E1174">
        <v>17800</v>
      </c>
    </row>
    <row r="1175" spans="3:5" x14ac:dyDescent="0.4">
      <c r="C1175" t="s">
        <v>852</v>
      </c>
      <c r="D1175" t="s">
        <v>682</v>
      </c>
      <c r="E1175">
        <v>18100</v>
      </c>
    </row>
    <row r="1176" spans="3:5" x14ac:dyDescent="0.4">
      <c r="C1176" t="s">
        <v>852</v>
      </c>
      <c r="D1176" t="s">
        <v>683</v>
      </c>
      <c r="E1176">
        <v>24700</v>
      </c>
    </row>
    <row r="1177" spans="3:5" x14ac:dyDescent="0.4">
      <c r="C1177" t="s">
        <v>852</v>
      </c>
      <c r="D1177" t="s">
        <v>684</v>
      </c>
      <c r="E1177">
        <v>14100</v>
      </c>
    </row>
    <row r="1178" spans="3:5" x14ac:dyDescent="0.4">
      <c r="C1178" t="s">
        <v>852</v>
      </c>
      <c r="D1178" t="s">
        <v>685</v>
      </c>
      <c r="E1178">
        <v>17700</v>
      </c>
    </row>
    <row r="1179" spans="3:5" x14ac:dyDescent="0.4">
      <c r="C1179" t="s">
        <v>852</v>
      </c>
      <c r="D1179" t="s">
        <v>686</v>
      </c>
      <c r="E1179">
        <v>13300</v>
      </c>
    </row>
    <row r="1180" spans="3:5" x14ac:dyDescent="0.4">
      <c r="C1180" t="s">
        <v>852</v>
      </c>
      <c r="D1180" t="s">
        <v>687</v>
      </c>
      <c r="E1180">
        <v>32200</v>
      </c>
    </row>
    <row r="1181" spans="3:5" x14ac:dyDescent="0.4">
      <c r="C1181" t="s">
        <v>852</v>
      </c>
      <c r="D1181" t="s">
        <v>386</v>
      </c>
      <c r="E1181">
        <v>23400</v>
      </c>
    </row>
    <row r="1182" spans="3:5" x14ac:dyDescent="0.4">
      <c r="C1182" t="s">
        <v>852</v>
      </c>
      <c r="D1182" t="s">
        <v>387</v>
      </c>
      <c r="E1182">
        <v>10000</v>
      </c>
    </row>
    <row r="1183" spans="3:5" x14ac:dyDescent="0.4">
      <c r="C1183" t="s">
        <v>852</v>
      </c>
      <c r="D1183" t="s">
        <v>388</v>
      </c>
      <c r="E1183">
        <v>29300</v>
      </c>
    </row>
    <row r="1184" spans="3:5" x14ac:dyDescent="0.4">
      <c r="C1184" t="s">
        <v>852</v>
      </c>
      <c r="D1184" t="s">
        <v>389</v>
      </c>
      <c r="E1184">
        <v>24400</v>
      </c>
    </row>
    <row r="1185" spans="3:5" x14ac:dyDescent="0.4">
      <c r="C1185" t="s">
        <v>852</v>
      </c>
      <c r="D1185" t="s">
        <v>390</v>
      </c>
      <c r="E1185">
        <v>12700</v>
      </c>
    </row>
    <row r="1186" spans="3:5" x14ac:dyDescent="0.4">
      <c r="C1186" t="s">
        <v>852</v>
      </c>
      <c r="D1186" t="s">
        <v>391</v>
      </c>
      <c r="E1186">
        <v>21900</v>
      </c>
    </row>
    <row r="1187" spans="3:5" x14ac:dyDescent="0.4">
      <c r="C1187" t="s">
        <v>852</v>
      </c>
      <c r="D1187" t="s">
        <v>392</v>
      </c>
      <c r="E1187">
        <v>12800</v>
      </c>
    </row>
    <row r="1188" spans="3:5" x14ac:dyDescent="0.4">
      <c r="C1188" t="s">
        <v>852</v>
      </c>
      <c r="D1188" t="s">
        <v>393</v>
      </c>
      <c r="E1188">
        <v>19200</v>
      </c>
    </row>
    <row r="1189" spans="3:5" x14ac:dyDescent="0.4">
      <c r="C1189" t="s">
        <v>852</v>
      </c>
      <c r="D1189" t="s">
        <v>394</v>
      </c>
      <c r="E1189">
        <v>12800</v>
      </c>
    </row>
    <row r="1190" spans="3:5" x14ac:dyDescent="0.4">
      <c r="C1190" t="s">
        <v>852</v>
      </c>
      <c r="D1190" t="s">
        <v>395</v>
      </c>
      <c r="E1190">
        <v>17600</v>
      </c>
    </row>
    <row r="1191" spans="3:5" x14ac:dyDescent="0.4">
      <c r="C1191" t="s">
        <v>852</v>
      </c>
      <c r="D1191" t="s">
        <v>396</v>
      </c>
      <c r="E1191">
        <v>15000</v>
      </c>
    </row>
    <row r="1192" spans="3:5" x14ac:dyDescent="0.4">
      <c r="C1192" t="s">
        <v>852</v>
      </c>
      <c r="D1192" t="s">
        <v>397</v>
      </c>
      <c r="E1192">
        <v>9300</v>
      </c>
    </row>
    <row r="1193" spans="3:5" x14ac:dyDescent="0.4">
      <c r="C1193" t="s">
        <v>852</v>
      </c>
      <c r="D1193" t="s">
        <v>398</v>
      </c>
      <c r="E1193">
        <v>17600</v>
      </c>
    </row>
    <row r="1194" spans="3:5" x14ac:dyDescent="0.4">
      <c r="C1194" t="s">
        <v>852</v>
      </c>
      <c r="D1194" t="s">
        <v>399</v>
      </c>
      <c r="E1194">
        <v>11900</v>
      </c>
    </row>
    <row r="1195" spans="3:5" x14ac:dyDescent="0.4">
      <c r="C1195" t="s">
        <v>852</v>
      </c>
      <c r="D1195" t="s">
        <v>400</v>
      </c>
      <c r="E1195">
        <v>12700</v>
      </c>
    </row>
    <row r="1196" spans="3:5" x14ac:dyDescent="0.4">
      <c r="C1196" t="s">
        <v>852</v>
      </c>
      <c r="D1196" t="s">
        <v>401</v>
      </c>
      <c r="E1196">
        <v>4700</v>
      </c>
    </row>
    <row r="1197" spans="3:5" x14ac:dyDescent="0.4">
      <c r="C1197" t="s">
        <v>852</v>
      </c>
      <c r="D1197" t="s">
        <v>402</v>
      </c>
      <c r="E1197">
        <v>16200</v>
      </c>
    </row>
    <row r="1198" spans="3:5" x14ac:dyDescent="0.4">
      <c r="C1198" t="s">
        <v>852</v>
      </c>
      <c r="D1198" t="s">
        <v>403</v>
      </c>
      <c r="E1198">
        <v>10400</v>
      </c>
    </row>
    <row r="1199" spans="3:5" x14ac:dyDescent="0.4">
      <c r="C1199" t="s">
        <v>852</v>
      </c>
      <c r="D1199" t="s">
        <v>404</v>
      </c>
      <c r="E1199">
        <v>30600</v>
      </c>
    </row>
    <row r="1200" spans="3:5" x14ac:dyDescent="0.4">
      <c r="C1200" t="s">
        <v>852</v>
      </c>
      <c r="D1200" t="s">
        <v>405</v>
      </c>
      <c r="E1200">
        <v>16400</v>
      </c>
    </row>
    <row r="1201" spans="3:5" x14ac:dyDescent="0.4">
      <c r="C1201" t="s">
        <v>852</v>
      </c>
      <c r="D1201" t="s">
        <v>406</v>
      </c>
      <c r="E1201">
        <v>12100</v>
      </c>
    </row>
    <row r="1202" spans="3:5" x14ac:dyDescent="0.4">
      <c r="C1202" t="s">
        <v>852</v>
      </c>
      <c r="D1202" t="s">
        <v>407</v>
      </c>
      <c r="E1202">
        <v>14800</v>
      </c>
    </row>
    <row r="1203" spans="3:5" x14ac:dyDescent="0.4">
      <c r="C1203" t="s">
        <v>852</v>
      </c>
      <c r="D1203" t="s">
        <v>408</v>
      </c>
      <c r="E1203">
        <v>21900</v>
      </c>
    </row>
    <row r="1204" spans="3:5" x14ac:dyDescent="0.4">
      <c r="C1204" t="s">
        <v>852</v>
      </c>
      <c r="D1204" t="s">
        <v>409</v>
      </c>
      <c r="E1204">
        <v>44300</v>
      </c>
    </row>
    <row r="1205" spans="3:5" x14ac:dyDescent="0.4">
      <c r="C1205" t="s">
        <v>852</v>
      </c>
      <c r="D1205" t="s">
        <v>410</v>
      </c>
      <c r="E1205">
        <v>34200</v>
      </c>
    </row>
    <row r="1206" spans="3:5" x14ac:dyDescent="0.4">
      <c r="C1206" t="s">
        <v>852</v>
      </c>
      <c r="D1206" t="s">
        <v>411</v>
      </c>
      <c r="E1206">
        <v>31300</v>
      </c>
    </row>
    <row r="1207" spans="3:5" x14ac:dyDescent="0.4">
      <c r="C1207" t="s">
        <v>852</v>
      </c>
      <c r="D1207" t="s">
        <v>412</v>
      </c>
      <c r="E1207">
        <v>25200</v>
      </c>
    </row>
    <row r="1208" spans="3:5" x14ac:dyDescent="0.4">
      <c r="C1208" t="s">
        <v>852</v>
      </c>
      <c r="D1208" t="s">
        <v>413</v>
      </c>
      <c r="E1208">
        <v>15100</v>
      </c>
    </row>
    <row r="1209" spans="3:5" x14ac:dyDescent="0.4">
      <c r="C1209" t="s">
        <v>852</v>
      </c>
      <c r="D1209" t="s">
        <v>414</v>
      </c>
      <c r="E1209">
        <v>12700</v>
      </c>
    </row>
    <row r="1210" spans="3:5" x14ac:dyDescent="0.4">
      <c r="C1210" t="s">
        <v>852</v>
      </c>
      <c r="D1210" t="s">
        <v>415</v>
      </c>
      <c r="E1210">
        <v>21900</v>
      </c>
    </row>
    <row r="1211" spans="3:5" x14ac:dyDescent="0.4">
      <c r="C1211" t="s">
        <v>852</v>
      </c>
      <c r="D1211" t="s">
        <v>416</v>
      </c>
      <c r="E1211">
        <v>40500</v>
      </c>
    </row>
    <row r="1212" spans="3:5" x14ac:dyDescent="0.4">
      <c r="C1212" t="s">
        <v>852</v>
      </c>
      <c r="D1212" t="s">
        <v>417</v>
      </c>
      <c r="E1212">
        <v>22300</v>
      </c>
    </row>
    <row r="1213" spans="3:5" x14ac:dyDescent="0.4">
      <c r="C1213" t="s">
        <v>852</v>
      </c>
      <c r="D1213" t="s">
        <v>418</v>
      </c>
      <c r="E1213">
        <v>19400</v>
      </c>
    </row>
    <row r="1214" spans="3:5" x14ac:dyDescent="0.4">
      <c r="C1214" t="s">
        <v>852</v>
      </c>
      <c r="D1214" t="s">
        <v>419</v>
      </c>
      <c r="E1214">
        <v>14800</v>
      </c>
    </row>
    <row r="1215" spans="3:5" x14ac:dyDescent="0.4">
      <c r="C1215" t="s">
        <v>852</v>
      </c>
      <c r="D1215" t="s">
        <v>420</v>
      </c>
      <c r="E1215">
        <v>22500</v>
      </c>
    </row>
    <row r="1216" spans="3:5" x14ac:dyDescent="0.4">
      <c r="C1216" t="s">
        <v>852</v>
      </c>
      <c r="D1216" t="s">
        <v>421</v>
      </c>
      <c r="E1216">
        <v>30200</v>
      </c>
    </row>
    <row r="1217" spans="3:5" x14ac:dyDescent="0.4">
      <c r="C1217" t="s">
        <v>852</v>
      </c>
      <c r="D1217" t="s">
        <v>422</v>
      </c>
      <c r="E1217">
        <v>36400</v>
      </c>
    </row>
    <row r="1218" spans="3:5" x14ac:dyDescent="0.4">
      <c r="C1218" t="s">
        <v>852</v>
      </c>
      <c r="D1218" t="s">
        <v>423</v>
      </c>
      <c r="E1218">
        <v>18200</v>
      </c>
    </row>
    <row r="1219" spans="3:5" x14ac:dyDescent="0.4">
      <c r="C1219" t="s">
        <v>852</v>
      </c>
      <c r="D1219" t="s">
        <v>424</v>
      </c>
      <c r="E1219">
        <v>22600</v>
      </c>
    </row>
    <row r="1220" spans="3:5" x14ac:dyDescent="0.4">
      <c r="C1220" t="s">
        <v>852</v>
      </c>
      <c r="D1220" t="s">
        <v>425</v>
      </c>
      <c r="E1220">
        <v>22800</v>
      </c>
    </row>
    <row r="1221" spans="3:5" x14ac:dyDescent="0.4">
      <c r="C1221" t="s">
        <v>852</v>
      </c>
      <c r="D1221" t="s">
        <v>426</v>
      </c>
      <c r="E1221">
        <v>20300</v>
      </c>
    </row>
    <row r="1222" spans="3:5" x14ac:dyDescent="0.4">
      <c r="C1222" t="s">
        <v>852</v>
      </c>
      <c r="D1222" t="s">
        <v>427</v>
      </c>
      <c r="E1222">
        <v>24700</v>
      </c>
    </row>
    <row r="1223" spans="3:5" x14ac:dyDescent="0.4">
      <c r="C1223" t="s">
        <v>852</v>
      </c>
      <c r="D1223" t="s">
        <v>428</v>
      </c>
      <c r="E1223">
        <v>18400</v>
      </c>
    </row>
    <row r="1224" spans="3:5" x14ac:dyDescent="0.4">
      <c r="C1224" t="s">
        <v>852</v>
      </c>
      <c r="D1224" t="s">
        <v>429</v>
      </c>
      <c r="E1224">
        <v>24900</v>
      </c>
    </row>
    <row r="1225" spans="3:5" x14ac:dyDescent="0.4">
      <c r="C1225" t="s">
        <v>852</v>
      </c>
      <c r="D1225" t="s">
        <v>430</v>
      </c>
      <c r="E1225">
        <v>15000</v>
      </c>
    </row>
    <row r="1226" spans="3:5" x14ac:dyDescent="0.4">
      <c r="C1226" t="s">
        <v>852</v>
      </c>
      <c r="D1226" t="s">
        <v>431</v>
      </c>
      <c r="E1226">
        <v>19900</v>
      </c>
    </row>
    <row r="1227" spans="3:5" x14ac:dyDescent="0.4">
      <c r="C1227" t="s">
        <v>852</v>
      </c>
      <c r="D1227" t="s">
        <v>432</v>
      </c>
      <c r="E1227">
        <v>8500</v>
      </c>
    </row>
    <row r="1228" spans="3:5" x14ac:dyDescent="0.4">
      <c r="C1228" t="s">
        <v>852</v>
      </c>
      <c r="D1228" t="s">
        <v>433</v>
      </c>
      <c r="E1228">
        <v>9900</v>
      </c>
    </row>
    <row r="1229" spans="3:5" x14ac:dyDescent="0.4">
      <c r="C1229" t="s">
        <v>852</v>
      </c>
      <c r="D1229" t="s">
        <v>434</v>
      </c>
      <c r="E1229">
        <v>9900</v>
      </c>
    </row>
    <row r="1230" spans="3:5" x14ac:dyDescent="0.4">
      <c r="C1230" t="s">
        <v>852</v>
      </c>
      <c r="D1230" t="s">
        <v>435</v>
      </c>
      <c r="E1230">
        <v>8400</v>
      </c>
    </row>
    <row r="1231" spans="3:5" x14ac:dyDescent="0.4">
      <c r="C1231" t="s">
        <v>852</v>
      </c>
      <c r="D1231" t="s">
        <v>436</v>
      </c>
      <c r="E1231">
        <v>19700</v>
      </c>
    </row>
    <row r="1232" spans="3:5" x14ac:dyDescent="0.4">
      <c r="C1232" t="s">
        <v>852</v>
      </c>
      <c r="D1232" t="s">
        <v>437</v>
      </c>
      <c r="E1232">
        <v>7900</v>
      </c>
    </row>
    <row r="1233" spans="3:5" x14ac:dyDescent="0.4">
      <c r="C1233" t="s">
        <v>852</v>
      </c>
      <c r="D1233" t="s">
        <v>438</v>
      </c>
      <c r="E1233">
        <v>6300</v>
      </c>
    </row>
    <row r="1234" spans="3:5" x14ac:dyDescent="0.4">
      <c r="C1234" t="s">
        <v>852</v>
      </c>
      <c r="D1234" t="s">
        <v>439</v>
      </c>
      <c r="E1234">
        <v>9400</v>
      </c>
    </row>
    <row r="1235" spans="3:5" x14ac:dyDescent="0.4">
      <c r="C1235" t="s">
        <v>852</v>
      </c>
      <c r="D1235" t="s">
        <v>440</v>
      </c>
      <c r="E1235">
        <v>10000</v>
      </c>
    </row>
    <row r="1236" spans="3:5" x14ac:dyDescent="0.4">
      <c r="C1236" t="s">
        <v>852</v>
      </c>
      <c r="D1236" t="s">
        <v>441</v>
      </c>
      <c r="E1236">
        <v>7900</v>
      </c>
    </row>
    <row r="1237" spans="3:5" x14ac:dyDescent="0.4">
      <c r="C1237" t="s">
        <v>852</v>
      </c>
      <c r="D1237" t="s">
        <v>442</v>
      </c>
      <c r="E1237">
        <v>13400</v>
      </c>
    </row>
    <row r="1238" spans="3:5" x14ac:dyDescent="0.4">
      <c r="C1238" t="s">
        <v>852</v>
      </c>
      <c r="D1238" t="s">
        <v>443</v>
      </c>
      <c r="E1238">
        <v>6000</v>
      </c>
    </row>
    <row r="1239" spans="3:5" x14ac:dyDescent="0.4">
      <c r="C1239" t="s">
        <v>852</v>
      </c>
      <c r="D1239" t="s">
        <v>444</v>
      </c>
      <c r="E1239">
        <v>22600</v>
      </c>
    </row>
    <row r="1240" spans="3:5" x14ac:dyDescent="0.4">
      <c r="C1240" t="s">
        <v>852</v>
      </c>
      <c r="D1240" t="s">
        <v>445</v>
      </c>
      <c r="E1240">
        <v>19600</v>
      </c>
    </row>
    <row r="1241" spans="3:5" x14ac:dyDescent="0.4">
      <c r="C1241" t="s">
        <v>852</v>
      </c>
      <c r="D1241" t="s">
        <v>446</v>
      </c>
      <c r="E1241">
        <v>13500</v>
      </c>
    </row>
    <row r="1242" spans="3:5" x14ac:dyDescent="0.4">
      <c r="C1242" t="s">
        <v>852</v>
      </c>
      <c r="D1242" t="s">
        <v>447</v>
      </c>
      <c r="E1242">
        <v>35400</v>
      </c>
    </row>
    <row r="1243" spans="3:5" x14ac:dyDescent="0.4">
      <c r="C1243" t="s">
        <v>852</v>
      </c>
      <c r="D1243" t="s">
        <v>448</v>
      </c>
      <c r="E1243">
        <v>16100</v>
      </c>
    </row>
    <row r="1244" spans="3:5" x14ac:dyDescent="0.4">
      <c r="C1244" t="s">
        <v>852</v>
      </c>
      <c r="D1244" t="s">
        <v>449</v>
      </c>
      <c r="E1244">
        <v>15800</v>
      </c>
    </row>
    <row r="1245" spans="3:5" x14ac:dyDescent="0.4">
      <c r="C1245" t="s">
        <v>852</v>
      </c>
      <c r="D1245" t="s">
        <v>450</v>
      </c>
      <c r="E1245">
        <v>11100</v>
      </c>
    </row>
    <row r="1246" spans="3:5" x14ac:dyDescent="0.4">
      <c r="C1246" t="s">
        <v>852</v>
      </c>
      <c r="D1246" t="s">
        <v>451</v>
      </c>
      <c r="E1246">
        <v>6800</v>
      </c>
    </row>
    <row r="1247" spans="3:5" x14ac:dyDescent="0.4">
      <c r="C1247" t="s">
        <v>852</v>
      </c>
      <c r="D1247" t="s">
        <v>452</v>
      </c>
      <c r="E1247">
        <v>12100</v>
      </c>
    </row>
    <row r="1248" spans="3:5" x14ac:dyDescent="0.4">
      <c r="C1248" t="s">
        <v>852</v>
      </c>
      <c r="D1248" t="s">
        <v>453</v>
      </c>
      <c r="E1248">
        <v>10100</v>
      </c>
    </row>
    <row r="1249" spans="3:5" x14ac:dyDescent="0.4">
      <c r="C1249" t="s">
        <v>852</v>
      </c>
      <c r="D1249" t="s">
        <v>454</v>
      </c>
      <c r="E1249">
        <v>16400</v>
      </c>
    </row>
    <row r="1250" spans="3:5" x14ac:dyDescent="0.4">
      <c r="C1250" t="s">
        <v>852</v>
      </c>
      <c r="D1250" t="s">
        <v>455</v>
      </c>
      <c r="E1250">
        <v>16800</v>
      </c>
    </row>
    <row r="1251" spans="3:5" x14ac:dyDescent="0.4">
      <c r="C1251" t="s">
        <v>852</v>
      </c>
      <c r="D1251" t="s">
        <v>456</v>
      </c>
      <c r="E1251">
        <v>12300</v>
      </c>
    </row>
    <row r="1252" spans="3:5" x14ac:dyDescent="0.4">
      <c r="C1252" t="s">
        <v>852</v>
      </c>
      <c r="D1252" t="s">
        <v>457</v>
      </c>
      <c r="E1252">
        <v>9700</v>
      </c>
    </row>
    <row r="1253" spans="3:5" x14ac:dyDescent="0.4">
      <c r="C1253" t="s">
        <v>852</v>
      </c>
      <c r="D1253" t="s">
        <v>458</v>
      </c>
      <c r="E1253">
        <v>21600</v>
      </c>
    </row>
    <row r="1254" spans="3:5" x14ac:dyDescent="0.4">
      <c r="C1254" t="s">
        <v>852</v>
      </c>
      <c r="D1254" t="s">
        <v>459</v>
      </c>
      <c r="E1254">
        <v>15600</v>
      </c>
    </row>
    <row r="1255" spans="3:5" x14ac:dyDescent="0.4">
      <c r="C1255" t="s">
        <v>852</v>
      </c>
      <c r="D1255" t="s">
        <v>460</v>
      </c>
      <c r="E1255">
        <v>10200</v>
      </c>
    </row>
    <row r="1256" spans="3:5" x14ac:dyDescent="0.4">
      <c r="C1256" t="s">
        <v>852</v>
      </c>
      <c r="D1256" t="s">
        <v>461</v>
      </c>
      <c r="E1256">
        <v>8000</v>
      </c>
    </row>
    <row r="1257" spans="3:5" x14ac:dyDescent="0.4">
      <c r="C1257" t="s">
        <v>852</v>
      </c>
      <c r="D1257" t="s">
        <v>462</v>
      </c>
      <c r="E1257">
        <v>11500</v>
      </c>
    </row>
    <row r="1258" spans="3:5" x14ac:dyDescent="0.4">
      <c r="C1258" t="s">
        <v>852</v>
      </c>
      <c r="D1258" t="s">
        <v>463</v>
      </c>
      <c r="E1258">
        <v>10100</v>
      </c>
    </row>
    <row r="1259" spans="3:5" x14ac:dyDescent="0.4">
      <c r="C1259" t="s">
        <v>852</v>
      </c>
      <c r="D1259" t="s">
        <v>464</v>
      </c>
      <c r="E1259">
        <v>14300</v>
      </c>
    </row>
    <row r="1260" spans="3:5" x14ac:dyDescent="0.4">
      <c r="C1260" t="s">
        <v>852</v>
      </c>
      <c r="D1260" t="s">
        <v>465</v>
      </c>
      <c r="E1260">
        <v>9100</v>
      </c>
    </row>
    <row r="1261" spans="3:5" x14ac:dyDescent="0.4">
      <c r="C1261" t="s">
        <v>852</v>
      </c>
      <c r="D1261" t="s">
        <v>466</v>
      </c>
      <c r="E1261">
        <v>18100</v>
      </c>
    </row>
    <row r="1262" spans="3:5" x14ac:dyDescent="0.4">
      <c r="C1262" t="s">
        <v>852</v>
      </c>
      <c r="D1262" t="s">
        <v>467</v>
      </c>
      <c r="E1262">
        <v>18900</v>
      </c>
    </row>
    <row r="1263" spans="3:5" x14ac:dyDescent="0.4">
      <c r="C1263" t="s">
        <v>852</v>
      </c>
      <c r="D1263" t="s">
        <v>468</v>
      </c>
      <c r="E1263">
        <v>8400</v>
      </c>
    </row>
    <row r="1264" spans="3:5" x14ac:dyDescent="0.4">
      <c r="C1264" t="s">
        <v>852</v>
      </c>
      <c r="D1264" t="s">
        <v>469</v>
      </c>
      <c r="E1264">
        <v>14000</v>
      </c>
    </row>
    <row r="1265" spans="3:5" x14ac:dyDescent="0.4">
      <c r="C1265" t="s">
        <v>852</v>
      </c>
      <c r="D1265" t="s">
        <v>470</v>
      </c>
      <c r="E1265">
        <v>6300</v>
      </c>
    </row>
    <row r="1266" spans="3:5" x14ac:dyDescent="0.4">
      <c r="C1266" t="s">
        <v>852</v>
      </c>
      <c r="D1266" t="s">
        <v>471</v>
      </c>
      <c r="E1266">
        <v>8300</v>
      </c>
    </row>
    <row r="1267" spans="3:5" x14ac:dyDescent="0.4">
      <c r="C1267" t="s">
        <v>852</v>
      </c>
      <c r="D1267" t="s">
        <v>472</v>
      </c>
      <c r="E1267">
        <v>27900</v>
      </c>
    </row>
    <row r="1268" spans="3:5" x14ac:dyDescent="0.4">
      <c r="C1268" t="s">
        <v>852</v>
      </c>
      <c r="D1268" t="s">
        <v>473</v>
      </c>
      <c r="E1268">
        <v>7600</v>
      </c>
    </row>
    <row r="1269" spans="3:5" x14ac:dyDescent="0.4">
      <c r="C1269" t="s">
        <v>852</v>
      </c>
      <c r="D1269" t="s">
        <v>474</v>
      </c>
      <c r="E1269">
        <v>24000</v>
      </c>
    </row>
    <row r="1270" spans="3:5" x14ac:dyDescent="0.4">
      <c r="C1270" t="s">
        <v>852</v>
      </c>
      <c r="D1270" t="s">
        <v>475</v>
      </c>
      <c r="E1270">
        <v>24800</v>
      </c>
    </row>
    <row r="1271" spans="3:5" x14ac:dyDescent="0.4">
      <c r="C1271" t="s">
        <v>852</v>
      </c>
      <c r="D1271" t="s">
        <v>476</v>
      </c>
      <c r="E1271">
        <v>13300</v>
      </c>
    </row>
    <row r="1272" spans="3:5" x14ac:dyDescent="0.4">
      <c r="C1272" t="s">
        <v>852</v>
      </c>
      <c r="D1272" t="s">
        <v>477</v>
      </c>
      <c r="E1272">
        <v>12000</v>
      </c>
    </row>
    <row r="1273" spans="3:5" x14ac:dyDescent="0.4">
      <c r="C1273" t="s">
        <v>852</v>
      </c>
      <c r="D1273" t="s">
        <v>478</v>
      </c>
      <c r="E1273">
        <v>13400</v>
      </c>
    </row>
    <row r="1274" spans="3:5" x14ac:dyDescent="0.4">
      <c r="C1274" t="s">
        <v>852</v>
      </c>
      <c r="D1274" t="s">
        <v>479</v>
      </c>
      <c r="E1274">
        <v>11900</v>
      </c>
    </row>
    <row r="1275" spans="3:5" x14ac:dyDescent="0.4">
      <c r="C1275" t="s">
        <v>852</v>
      </c>
      <c r="D1275" t="s">
        <v>480</v>
      </c>
      <c r="E1275">
        <v>5800</v>
      </c>
    </row>
    <row r="1276" spans="3:5" x14ac:dyDescent="0.4">
      <c r="C1276" t="s">
        <v>852</v>
      </c>
      <c r="D1276" t="s">
        <v>481</v>
      </c>
      <c r="E1276">
        <v>12700</v>
      </c>
    </row>
    <row r="1277" spans="3:5" x14ac:dyDescent="0.4">
      <c r="C1277" t="s">
        <v>852</v>
      </c>
      <c r="D1277" t="s">
        <v>482</v>
      </c>
      <c r="E1277">
        <v>15100</v>
      </c>
    </row>
    <row r="1278" spans="3:5" x14ac:dyDescent="0.4">
      <c r="C1278" t="s">
        <v>852</v>
      </c>
      <c r="D1278" t="s">
        <v>483</v>
      </c>
      <c r="E1278">
        <v>5000</v>
      </c>
    </row>
    <row r="1279" spans="3:5" x14ac:dyDescent="0.4">
      <c r="C1279" t="s">
        <v>852</v>
      </c>
      <c r="D1279" t="s">
        <v>484</v>
      </c>
      <c r="E1279">
        <v>14300</v>
      </c>
    </row>
    <row r="1280" spans="3:5" x14ac:dyDescent="0.4">
      <c r="C1280" t="s">
        <v>852</v>
      </c>
      <c r="D1280" t="s">
        <v>485</v>
      </c>
      <c r="E1280">
        <v>6300</v>
      </c>
    </row>
    <row r="1281" spans="3:5" x14ac:dyDescent="0.4">
      <c r="C1281" t="s">
        <v>852</v>
      </c>
      <c r="D1281" t="s">
        <v>486</v>
      </c>
      <c r="E1281">
        <v>8300</v>
      </c>
    </row>
    <row r="1282" spans="3:5" x14ac:dyDescent="0.4">
      <c r="C1282" t="s">
        <v>852</v>
      </c>
      <c r="D1282" t="s">
        <v>487</v>
      </c>
      <c r="E1282">
        <v>8400</v>
      </c>
    </row>
    <row r="1283" spans="3:5" x14ac:dyDescent="0.4">
      <c r="C1283" t="s">
        <v>852</v>
      </c>
      <c r="D1283" t="s">
        <v>488</v>
      </c>
      <c r="E1283">
        <v>19400</v>
      </c>
    </row>
    <row r="1284" spans="3:5" x14ac:dyDescent="0.4">
      <c r="C1284" t="s">
        <v>852</v>
      </c>
      <c r="D1284" t="s">
        <v>489</v>
      </c>
      <c r="E1284">
        <v>11800</v>
      </c>
    </row>
    <row r="1285" spans="3:5" x14ac:dyDescent="0.4">
      <c r="C1285" t="s">
        <v>852</v>
      </c>
      <c r="D1285" t="s">
        <v>490</v>
      </c>
      <c r="E1285">
        <v>12700</v>
      </c>
    </row>
    <row r="1286" spans="3:5" x14ac:dyDescent="0.4">
      <c r="C1286" t="s">
        <v>852</v>
      </c>
      <c r="D1286" t="s">
        <v>491</v>
      </c>
      <c r="E1286">
        <v>19800</v>
      </c>
    </row>
    <row r="1287" spans="3:5" x14ac:dyDescent="0.4">
      <c r="C1287" t="s">
        <v>852</v>
      </c>
      <c r="D1287" t="s">
        <v>492</v>
      </c>
      <c r="E1287">
        <v>10700</v>
      </c>
    </row>
    <row r="1288" spans="3:5" x14ac:dyDescent="0.4">
      <c r="C1288" t="s">
        <v>852</v>
      </c>
      <c r="D1288" t="s">
        <v>493</v>
      </c>
      <c r="E1288">
        <v>24600</v>
      </c>
    </row>
    <row r="1289" spans="3:5" x14ac:dyDescent="0.4">
      <c r="C1289" t="s">
        <v>852</v>
      </c>
      <c r="D1289" t="s">
        <v>494</v>
      </c>
      <c r="E1289">
        <v>11500</v>
      </c>
    </row>
    <row r="1290" spans="3:5" x14ac:dyDescent="0.4">
      <c r="C1290" t="s">
        <v>852</v>
      </c>
      <c r="D1290" t="s">
        <v>495</v>
      </c>
      <c r="E1290">
        <v>15700</v>
      </c>
    </row>
    <row r="1291" spans="3:5" x14ac:dyDescent="0.4">
      <c r="C1291" t="s">
        <v>852</v>
      </c>
      <c r="D1291" t="s">
        <v>496</v>
      </c>
      <c r="E1291">
        <v>26700</v>
      </c>
    </row>
    <row r="1292" spans="3:5" x14ac:dyDescent="0.4">
      <c r="C1292" t="s">
        <v>852</v>
      </c>
      <c r="D1292" t="s">
        <v>497</v>
      </c>
      <c r="E1292">
        <v>9500</v>
      </c>
    </row>
    <row r="1293" spans="3:5" x14ac:dyDescent="0.4">
      <c r="C1293" t="s">
        <v>852</v>
      </c>
      <c r="D1293" t="s">
        <v>498</v>
      </c>
      <c r="E1293">
        <v>24500</v>
      </c>
    </row>
    <row r="1294" spans="3:5" x14ac:dyDescent="0.4">
      <c r="C1294" t="s">
        <v>852</v>
      </c>
      <c r="D1294" t="s">
        <v>499</v>
      </c>
      <c r="E1294">
        <v>10100</v>
      </c>
    </row>
    <row r="1295" spans="3:5" x14ac:dyDescent="0.4">
      <c r="C1295" t="s">
        <v>852</v>
      </c>
      <c r="D1295" t="s">
        <v>500</v>
      </c>
      <c r="E1295">
        <v>25700</v>
      </c>
    </row>
    <row r="1296" spans="3:5" x14ac:dyDescent="0.4">
      <c r="C1296" t="s">
        <v>852</v>
      </c>
      <c r="D1296" t="s">
        <v>501</v>
      </c>
      <c r="E1296">
        <v>8700</v>
      </c>
    </row>
    <row r="1297" spans="3:5" x14ac:dyDescent="0.4">
      <c r="C1297" t="s">
        <v>852</v>
      </c>
      <c r="D1297" t="s">
        <v>502</v>
      </c>
      <c r="E1297">
        <v>2800</v>
      </c>
    </row>
    <row r="1298" spans="3:5" x14ac:dyDescent="0.4">
      <c r="C1298" t="s">
        <v>852</v>
      </c>
      <c r="D1298" t="s">
        <v>503</v>
      </c>
      <c r="E1298">
        <v>5200</v>
      </c>
    </row>
    <row r="1299" spans="3:5" x14ac:dyDescent="0.4">
      <c r="C1299" t="s">
        <v>852</v>
      </c>
      <c r="D1299" t="s">
        <v>504</v>
      </c>
      <c r="E1299">
        <v>6300</v>
      </c>
    </row>
    <row r="1300" spans="3:5" x14ac:dyDescent="0.4">
      <c r="C1300" t="s">
        <v>852</v>
      </c>
      <c r="D1300" t="s">
        <v>505</v>
      </c>
      <c r="E1300">
        <v>26800</v>
      </c>
    </row>
    <row r="1301" spans="3:5" x14ac:dyDescent="0.4">
      <c r="C1301" t="s">
        <v>852</v>
      </c>
      <c r="D1301" t="s">
        <v>688</v>
      </c>
      <c r="E1301">
        <v>37700</v>
      </c>
    </row>
    <row r="1302" spans="3:5" x14ac:dyDescent="0.4">
      <c r="C1302" t="s">
        <v>852</v>
      </c>
      <c r="D1302" t="s">
        <v>689</v>
      </c>
      <c r="E1302">
        <v>11900</v>
      </c>
    </row>
    <row r="1303" spans="3:5" x14ac:dyDescent="0.4">
      <c r="C1303" t="s">
        <v>852</v>
      </c>
      <c r="D1303" t="s">
        <v>690</v>
      </c>
      <c r="E1303">
        <v>8000</v>
      </c>
    </row>
    <row r="1304" spans="3:5" x14ac:dyDescent="0.4">
      <c r="C1304" t="s">
        <v>852</v>
      </c>
      <c r="D1304" t="s">
        <v>691</v>
      </c>
      <c r="E1304">
        <v>11700</v>
      </c>
    </row>
    <row r="1305" spans="3:5" x14ac:dyDescent="0.4">
      <c r="C1305" t="s">
        <v>852</v>
      </c>
      <c r="D1305" t="s">
        <v>692</v>
      </c>
      <c r="E1305">
        <v>9600</v>
      </c>
    </row>
    <row r="1306" spans="3:5" x14ac:dyDescent="0.4">
      <c r="C1306" t="s">
        <v>852</v>
      </c>
      <c r="D1306" t="s">
        <v>693</v>
      </c>
      <c r="E1306">
        <v>11100</v>
      </c>
    </row>
    <row r="1307" spans="3:5" x14ac:dyDescent="0.4">
      <c r="C1307" t="s">
        <v>852</v>
      </c>
      <c r="D1307" t="s">
        <v>694</v>
      </c>
      <c r="E1307">
        <v>7400</v>
      </c>
    </row>
    <row r="1308" spans="3:5" x14ac:dyDescent="0.4">
      <c r="C1308" t="s">
        <v>852</v>
      </c>
      <c r="D1308" t="s">
        <v>695</v>
      </c>
      <c r="E1308">
        <v>7200</v>
      </c>
    </row>
    <row r="1309" spans="3:5" x14ac:dyDescent="0.4">
      <c r="C1309" t="s">
        <v>852</v>
      </c>
      <c r="D1309" t="s">
        <v>696</v>
      </c>
      <c r="E1309">
        <v>6800</v>
      </c>
    </row>
    <row r="1310" spans="3:5" x14ac:dyDescent="0.4">
      <c r="C1310" t="s">
        <v>852</v>
      </c>
      <c r="D1310" t="s">
        <v>697</v>
      </c>
      <c r="E1310">
        <v>13900</v>
      </c>
    </row>
    <row r="1311" spans="3:5" x14ac:dyDescent="0.4">
      <c r="C1311" t="s">
        <v>852</v>
      </c>
      <c r="D1311" t="s">
        <v>698</v>
      </c>
      <c r="E1311">
        <v>6900</v>
      </c>
    </row>
    <row r="1312" spans="3:5" x14ac:dyDescent="0.4">
      <c r="C1312" t="s">
        <v>852</v>
      </c>
      <c r="D1312" t="s">
        <v>699</v>
      </c>
      <c r="E1312">
        <v>10100</v>
      </c>
    </row>
    <row r="1313" spans="3:5" x14ac:dyDescent="0.4">
      <c r="C1313" t="s">
        <v>852</v>
      </c>
      <c r="D1313" t="s">
        <v>700</v>
      </c>
      <c r="E1313">
        <v>40200</v>
      </c>
    </row>
    <row r="1314" spans="3:5" x14ac:dyDescent="0.4">
      <c r="C1314" t="s">
        <v>852</v>
      </c>
      <c r="D1314" t="s">
        <v>701</v>
      </c>
      <c r="E1314">
        <v>12700</v>
      </c>
    </row>
    <row r="1315" spans="3:5" x14ac:dyDescent="0.4">
      <c r="C1315" t="s">
        <v>852</v>
      </c>
      <c r="D1315" t="s">
        <v>702</v>
      </c>
      <c r="E1315">
        <v>14700</v>
      </c>
    </row>
    <row r="1316" spans="3:5" x14ac:dyDescent="0.4">
      <c r="C1316" t="s">
        <v>852</v>
      </c>
      <c r="D1316" t="s">
        <v>703</v>
      </c>
      <c r="E1316">
        <v>19000</v>
      </c>
    </row>
    <row r="1317" spans="3:5" x14ac:dyDescent="0.4">
      <c r="C1317" t="s">
        <v>852</v>
      </c>
      <c r="D1317" t="s">
        <v>704</v>
      </c>
      <c r="E1317">
        <v>8300</v>
      </c>
    </row>
    <row r="1318" spans="3:5" x14ac:dyDescent="0.4">
      <c r="C1318" t="s">
        <v>852</v>
      </c>
      <c r="D1318" t="s">
        <v>705</v>
      </c>
      <c r="E1318">
        <v>18500</v>
      </c>
    </row>
    <row r="1319" spans="3:5" x14ac:dyDescent="0.4">
      <c r="C1319" t="s">
        <v>852</v>
      </c>
      <c r="D1319" t="s">
        <v>706</v>
      </c>
      <c r="E1319">
        <v>21700</v>
      </c>
    </row>
    <row r="1320" spans="3:5" x14ac:dyDescent="0.4">
      <c r="C1320" t="s">
        <v>852</v>
      </c>
      <c r="D1320" t="s">
        <v>707</v>
      </c>
      <c r="E1320">
        <v>34200</v>
      </c>
    </row>
    <row r="1321" spans="3:5" x14ac:dyDescent="0.4">
      <c r="C1321" t="s">
        <v>852</v>
      </c>
      <c r="D1321" t="s">
        <v>708</v>
      </c>
      <c r="E1321">
        <v>21300</v>
      </c>
    </row>
    <row r="1322" spans="3:5" x14ac:dyDescent="0.4">
      <c r="C1322" t="s">
        <v>852</v>
      </c>
      <c r="D1322" t="s">
        <v>709</v>
      </c>
      <c r="E1322">
        <v>16500</v>
      </c>
    </row>
    <row r="1323" spans="3:5" x14ac:dyDescent="0.4">
      <c r="C1323" t="s">
        <v>852</v>
      </c>
      <c r="D1323" t="s">
        <v>710</v>
      </c>
      <c r="E1323">
        <v>28700</v>
      </c>
    </row>
    <row r="1324" spans="3:5" x14ac:dyDescent="0.4">
      <c r="C1324" t="s">
        <v>852</v>
      </c>
      <c r="D1324" t="s">
        <v>711</v>
      </c>
      <c r="E1324">
        <v>46000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875300</v>
      </c>
    </row>
    <row r="1331" spans="3:5" x14ac:dyDescent="0.4">
      <c r="C1331" t="s">
        <v>853</v>
      </c>
      <c r="D1331" t="s">
        <v>506</v>
      </c>
      <c r="E1331">
        <v>508900</v>
      </c>
    </row>
    <row r="1332" spans="3:5" x14ac:dyDescent="0.4">
      <c r="C1332" t="s">
        <v>853</v>
      </c>
      <c r="D1332" t="s">
        <v>507</v>
      </c>
      <c r="E1332">
        <v>64400</v>
      </c>
    </row>
    <row r="1333" spans="3:5" x14ac:dyDescent="0.4">
      <c r="C1333" t="s">
        <v>853</v>
      </c>
      <c r="D1333" t="s">
        <v>508</v>
      </c>
      <c r="E1333">
        <v>69800</v>
      </c>
    </row>
    <row r="1334" spans="3:5" x14ac:dyDescent="0.4">
      <c r="C1334" t="s">
        <v>853</v>
      </c>
      <c r="D1334" t="s">
        <v>509</v>
      </c>
      <c r="E1334">
        <v>72200</v>
      </c>
    </row>
    <row r="1335" spans="3:5" x14ac:dyDescent="0.4">
      <c r="C1335" t="s">
        <v>853</v>
      </c>
      <c r="D1335" t="s">
        <v>510</v>
      </c>
      <c r="E1335">
        <v>102500</v>
      </c>
    </row>
    <row r="1336" spans="3:5" x14ac:dyDescent="0.4">
      <c r="C1336" t="s">
        <v>853</v>
      </c>
      <c r="D1336" t="s">
        <v>511</v>
      </c>
      <c r="E1336">
        <v>38300</v>
      </c>
    </row>
    <row r="1337" spans="3:5" x14ac:dyDescent="0.4">
      <c r="C1337" t="s">
        <v>853</v>
      </c>
      <c r="D1337" t="s">
        <v>512</v>
      </c>
      <c r="E1337">
        <v>83100</v>
      </c>
    </row>
    <row r="1338" spans="3:5" x14ac:dyDescent="0.4">
      <c r="C1338" t="s">
        <v>853</v>
      </c>
      <c r="D1338" t="s">
        <v>513</v>
      </c>
      <c r="E1338">
        <v>60600</v>
      </c>
    </row>
    <row r="1339" spans="3:5" x14ac:dyDescent="0.4">
      <c r="C1339" t="s">
        <v>853</v>
      </c>
      <c r="D1339" t="s">
        <v>514</v>
      </c>
      <c r="E1339">
        <v>31500</v>
      </c>
    </row>
    <row r="1340" spans="3:5" x14ac:dyDescent="0.4">
      <c r="C1340" t="s">
        <v>853</v>
      </c>
      <c r="D1340" t="s">
        <v>515</v>
      </c>
      <c r="E1340">
        <v>56700</v>
      </c>
    </row>
    <row r="1341" spans="3:5" x14ac:dyDescent="0.4">
      <c r="C1341" t="s">
        <v>853</v>
      </c>
      <c r="D1341" t="s">
        <v>516</v>
      </c>
      <c r="E1341">
        <v>51500</v>
      </c>
    </row>
    <row r="1342" spans="3:5" x14ac:dyDescent="0.4">
      <c r="C1342" t="s">
        <v>853</v>
      </c>
      <c r="D1342" t="s">
        <v>517</v>
      </c>
      <c r="E1342">
        <v>83100</v>
      </c>
    </row>
    <row r="1343" spans="3:5" x14ac:dyDescent="0.4">
      <c r="C1343" t="s">
        <v>853</v>
      </c>
      <c r="D1343" t="s">
        <v>518</v>
      </c>
      <c r="E1343">
        <v>43800</v>
      </c>
    </row>
    <row r="1344" spans="3:5" x14ac:dyDescent="0.4">
      <c r="C1344" t="s">
        <v>853</v>
      </c>
      <c r="D1344" t="s">
        <v>519</v>
      </c>
      <c r="E1344">
        <v>79000</v>
      </c>
    </row>
    <row r="1345" spans="3:5" x14ac:dyDescent="0.4">
      <c r="C1345" t="s">
        <v>853</v>
      </c>
      <c r="D1345" t="s">
        <v>520</v>
      </c>
      <c r="E1345">
        <v>21000</v>
      </c>
    </row>
    <row r="1346" spans="3:5" x14ac:dyDescent="0.4">
      <c r="C1346" t="s">
        <v>853</v>
      </c>
      <c r="D1346" t="s">
        <v>521</v>
      </c>
      <c r="E1346">
        <v>38200</v>
      </c>
    </row>
    <row r="1347" spans="3:5" x14ac:dyDescent="0.4">
      <c r="C1347" t="s">
        <v>853</v>
      </c>
      <c r="D1347" t="s">
        <v>522</v>
      </c>
      <c r="E1347">
        <v>58100</v>
      </c>
    </row>
    <row r="1348" spans="3:5" x14ac:dyDescent="0.4">
      <c r="C1348" t="s">
        <v>853</v>
      </c>
      <c r="D1348" t="s">
        <v>523</v>
      </c>
      <c r="E1348">
        <v>42900</v>
      </c>
    </row>
    <row r="1349" spans="3:5" x14ac:dyDescent="0.4">
      <c r="C1349" t="s">
        <v>853</v>
      </c>
      <c r="D1349" t="s">
        <v>524</v>
      </c>
      <c r="E1349">
        <v>19800</v>
      </c>
    </row>
    <row r="1350" spans="3:5" x14ac:dyDescent="0.4">
      <c r="C1350" t="s">
        <v>853</v>
      </c>
      <c r="D1350" t="s">
        <v>525</v>
      </c>
      <c r="E1350">
        <v>27800</v>
      </c>
    </row>
    <row r="1351" spans="3:5" x14ac:dyDescent="0.4">
      <c r="C1351" t="s">
        <v>853</v>
      </c>
      <c r="D1351" t="s">
        <v>526</v>
      </c>
      <c r="E1351">
        <v>25800</v>
      </c>
    </row>
    <row r="1352" spans="3:5" x14ac:dyDescent="0.4">
      <c r="C1352" t="s">
        <v>853</v>
      </c>
      <c r="D1352" t="s">
        <v>527</v>
      </c>
      <c r="E1352">
        <v>31300</v>
      </c>
    </row>
    <row r="1353" spans="3:5" x14ac:dyDescent="0.4">
      <c r="C1353" t="s">
        <v>853</v>
      </c>
      <c r="D1353" t="s">
        <v>528</v>
      </c>
      <c r="E1353">
        <v>30400</v>
      </c>
    </row>
    <row r="1354" spans="3:5" x14ac:dyDescent="0.4">
      <c r="C1354" t="s">
        <v>853</v>
      </c>
      <c r="D1354" t="s">
        <v>529</v>
      </c>
      <c r="E1354">
        <v>55200</v>
      </c>
    </row>
    <row r="1355" spans="3:5" x14ac:dyDescent="0.4">
      <c r="C1355" t="s">
        <v>853</v>
      </c>
      <c r="D1355" t="s">
        <v>530</v>
      </c>
      <c r="E1355">
        <v>28800</v>
      </c>
    </row>
    <row r="1356" spans="3:5" x14ac:dyDescent="0.4">
      <c r="C1356" t="s">
        <v>853</v>
      </c>
      <c r="D1356" t="s">
        <v>531</v>
      </c>
      <c r="E1356">
        <v>31600</v>
      </c>
    </row>
    <row r="1357" spans="3:5" x14ac:dyDescent="0.4">
      <c r="C1357" t="s">
        <v>853</v>
      </c>
      <c r="D1357" t="s">
        <v>532</v>
      </c>
      <c r="E1357">
        <v>75700</v>
      </c>
    </row>
    <row r="1358" spans="3:5" x14ac:dyDescent="0.4">
      <c r="C1358" t="s">
        <v>853</v>
      </c>
      <c r="D1358" t="s">
        <v>533</v>
      </c>
      <c r="E1358">
        <v>54100</v>
      </c>
    </row>
    <row r="1359" spans="3:5" x14ac:dyDescent="0.4">
      <c r="C1359" t="s">
        <v>853</v>
      </c>
      <c r="D1359" t="s">
        <v>534</v>
      </c>
      <c r="E1359">
        <v>36700</v>
      </c>
    </row>
    <row r="1360" spans="3:5" x14ac:dyDescent="0.4">
      <c r="C1360" t="s">
        <v>853</v>
      </c>
      <c r="D1360" t="s">
        <v>535</v>
      </c>
      <c r="E1360">
        <v>30900</v>
      </c>
    </row>
    <row r="1361" spans="3:5" x14ac:dyDescent="0.4">
      <c r="C1361" t="s">
        <v>853</v>
      </c>
      <c r="D1361" t="s">
        <v>536</v>
      </c>
      <c r="E1361">
        <v>131100</v>
      </c>
    </row>
    <row r="1362" spans="3:5" x14ac:dyDescent="0.4">
      <c r="C1362" t="s">
        <v>853</v>
      </c>
      <c r="D1362" t="s">
        <v>537</v>
      </c>
      <c r="E1362">
        <v>83500</v>
      </c>
    </row>
    <row r="1363" spans="3:5" x14ac:dyDescent="0.4">
      <c r="C1363" t="s">
        <v>853</v>
      </c>
      <c r="D1363" t="s">
        <v>538</v>
      </c>
      <c r="E1363">
        <v>31400</v>
      </c>
    </row>
    <row r="1364" spans="3:5" x14ac:dyDescent="0.4">
      <c r="C1364" t="s">
        <v>853</v>
      </c>
      <c r="D1364" t="s">
        <v>539</v>
      </c>
      <c r="E1364">
        <v>31300</v>
      </c>
    </row>
    <row r="1365" spans="3:5" x14ac:dyDescent="0.4">
      <c r="C1365" t="s">
        <v>853</v>
      </c>
      <c r="D1365" t="s">
        <v>540</v>
      </c>
      <c r="E1365">
        <v>18100</v>
      </c>
    </row>
    <row r="1366" spans="3:5" x14ac:dyDescent="0.4">
      <c r="C1366" t="s">
        <v>853</v>
      </c>
      <c r="D1366" t="s">
        <v>541</v>
      </c>
      <c r="E1366">
        <v>22300</v>
      </c>
    </row>
    <row r="1367" spans="3:5" x14ac:dyDescent="0.4">
      <c r="C1367" t="s">
        <v>853</v>
      </c>
      <c r="D1367" t="s">
        <v>542</v>
      </c>
      <c r="E1367">
        <v>37400</v>
      </c>
    </row>
    <row r="1368" spans="3:5" x14ac:dyDescent="0.4">
      <c r="C1368" t="s">
        <v>853</v>
      </c>
      <c r="D1368" t="s">
        <v>543</v>
      </c>
      <c r="E1368">
        <v>24900</v>
      </c>
    </row>
    <row r="1369" spans="3:5" x14ac:dyDescent="0.4">
      <c r="C1369" t="s">
        <v>853</v>
      </c>
      <c r="D1369" t="s">
        <v>544</v>
      </c>
      <c r="E1369">
        <v>18000</v>
      </c>
    </row>
    <row r="1370" spans="3:5" x14ac:dyDescent="0.4">
      <c r="C1370" t="s">
        <v>853</v>
      </c>
      <c r="D1370" t="s">
        <v>545</v>
      </c>
      <c r="E1370">
        <v>37000</v>
      </c>
    </row>
    <row r="1371" spans="3:5" x14ac:dyDescent="0.4">
      <c r="C1371" t="s">
        <v>853</v>
      </c>
      <c r="D1371" t="s">
        <v>546</v>
      </c>
      <c r="E1371">
        <v>33800</v>
      </c>
    </row>
    <row r="1372" spans="3:5" x14ac:dyDescent="0.4">
      <c r="C1372" t="s">
        <v>853</v>
      </c>
      <c r="D1372" t="s">
        <v>547</v>
      </c>
      <c r="E1372">
        <v>32100</v>
      </c>
    </row>
    <row r="1373" spans="3:5" x14ac:dyDescent="0.4">
      <c r="C1373" t="s">
        <v>853</v>
      </c>
      <c r="D1373" t="s">
        <v>548</v>
      </c>
      <c r="E1373">
        <v>39400</v>
      </c>
    </row>
    <row r="1374" spans="3:5" x14ac:dyDescent="0.4">
      <c r="C1374" t="s">
        <v>853</v>
      </c>
      <c r="D1374" t="s">
        <v>549</v>
      </c>
      <c r="E1374">
        <v>25700</v>
      </c>
    </row>
    <row r="1375" spans="3:5" x14ac:dyDescent="0.4">
      <c r="C1375" t="s">
        <v>853</v>
      </c>
      <c r="D1375" t="s">
        <v>550</v>
      </c>
      <c r="E1375">
        <v>16600</v>
      </c>
    </row>
    <row r="1376" spans="3:5" x14ac:dyDescent="0.4">
      <c r="C1376" t="s">
        <v>853</v>
      </c>
      <c r="D1376" t="s">
        <v>551</v>
      </c>
      <c r="E1376">
        <v>40000</v>
      </c>
    </row>
    <row r="1377" spans="3:5" x14ac:dyDescent="0.4">
      <c r="C1377" t="s">
        <v>853</v>
      </c>
      <c r="D1377" t="s">
        <v>552</v>
      </c>
      <c r="E1377">
        <v>26900</v>
      </c>
    </row>
    <row r="1378" spans="3:5" x14ac:dyDescent="0.4">
      <c r="C1378" t="s">
        <v>853</v>
      </c>
      <c r="D1378" t="s">
        <v>553</v>
      </c>
      <c r="E1378">
        <v>18600</v>
      </c>
    </row>
    <row r="1379" spans="3:5" x14ac:dyDescent="0.4">
      <c r="C1379" t="s">
        <v>853</v>
      </c>
      <c r="D1379" t="s">
        <v>554</v>
      </c>
      <c r="E1379">
        <v>37200</v>
      </c>
    </row>
    <row r="1380" spans="3:5" x14ac:dyDescent="0.4">
      <c r="C1380" t="s">
        <v>853</v>
      </c>
      <c r="D1380" t="s">
        <v>555</v>
      </c>
      <c r="E1380">
        <v>21300</v>
      </c>
    </row>
    <row r="1381" spans="3:5" x14ac:dyDescent="0.4">
      <c r="C1381" t="s">
        <v>853</v>
      </c>
      <c r="D1381" t="s">
        <v>556</v>
      </c>
      <c r="E1381">
        <v>45500</v>
      </c>
    </row>
    <row r="1382" spans="3:5" x14ac:dyDescent="0.4">
      <c r="C1382" t="s">
        <v>853</v>
      </c>
      <c r="D1382" t="s">
        <v>557</v>
      </c>
      <c r="E1382">
        <v>23700</v>
      </c>
    </row>
    <row r="1383" spans="3:5" x14ac:dyDescent="0.4">
      <c r="C1383" t="s">
        <v>853</v>
      </c>
      <c r="D1383" t="s">
        <v>558</v>
      </c>
      <c r="E1383">
        <v>18000</v>
      </c>
    </row>
    <row r="1384" spans="3:5" x14ac:dyDescent="0.4">
      <c r="C1384" t="s">
        <v>853</v>
      </c>
      <c r="D1384" t="s">
        <v>559</v>
      </c>
      <c r="E1384">
        <v>41200</v>
      </c>
    </row>
    <row r="1385" spans="3:5" x14ac:dyDescent="0.4">
      <c r="C1385" t="s">
        <v>853</v>
      </c>
      <c r="D1385" t="s">
        <v>560</v>
      </c>
      <c r="E1385">
        <v>32600</v>
      </c>
    </row>
    <row r="1386" spans="3:5" x14ac:dyDescent="0.4">
      <c r="C1386" t="s">
        <v>853</v>
      </c>
      <c r="D1386" t="s">
        <v>561</v>
      </c>
      <c r="E1386">
        <v>11300</v>
      </c>
    </row>
    <row r="1387" spans="3:5" x14ac:dyDescent="0.4">
      <c r="C1387" t="s">
        <v>853</v>
      </c>
      <c r="D1387" t="s">
        <v>562</v>
      </c>
      <c r="E1387">
        <v>50400</v>
      </c>
    </row>
    <row r="1388" spans="3:5" x14ac:dyDescent="0.4">
      <c r="C1388" t="s">
        <v>853</v>
      </c>
      <c r="D1388" t="s">
        <v>563</v>
      </c>
      <c r="E1388">
        <v>39800</v>
      </c>
    </row>
    <row r="1389" spans="3:5" x14ac:dyDescent="0.4">
      <c r="C1389" t="s">
        <v>853</v>
      </c>
      <c r="D1389" t="s">
        <v>564</v>
      </c>
      <c r="E1389">
        <v>10200</v>
      </c>
    </row>
    <row r="1390" spans="3:5" x14ac:dyDescent="0.4">
      <c r="C1390" t="s">
        <v>853</v>
      </c>
      <c r="D1390" t="s">
        <v>565</v>
      </c>
      <c r="E1390">
        <v>15500</v>
      </c>
    </row>
    <row r="1391" spans="3:5" x14ac:dyDescent="0.4">
      <c r="C1391" t="s">
        <v>853</v>
      </c>
      <c r="D1391" t="s">
        <v>566</v>
      </c>
      <c r="E1391">
        <v>35900</v>
      </c>
    </row>
    <row r="1392" spans="3:5" x14ac:dyDescent="0.4">
      <c r="C1392" t="s">
        <v>853</v>
      </c>
      <c r="D1392" t="s">
        <v>567</v>
      </c>
      <c r="E1392">
        <v>14700</v>
      </c>
    </row>
    <row r="1393" spans="3:5" x14ac:dyDescent="0.4">
      <c r="C1393" t="s">
        <v>853</v>
      </c>
      <c r="D1393" t="s">
        <v>568</v>
      </c>
      <c r="E1393">
        <v>22800</v>
      </c>
    </row>
    <row r="1394" spans="3:5" x14ac:dyDescent="0.4">
      <c r="C1394" t="s">
        <v>853</v>
      </c>
      <c r="D1394" t="s">
        <v>569</v>
      </c>
      <c r="E1394">
        <v>18400</v>
      </c>
    </row>
    <row r="1395" spans="3:5" x14ac:dyDescent="0.4">
      <c r="C1395" t="s">
        <v>853</v>
      </c>
      <c r="D1395" t="s">
        <v>570</v>
      </c>
      <c r="E1395">
        <v>28100</v>
      </c>
    </row>
    <row r="1396" spans="3:5" x14ac:dyDescent="0.4">
      <c r="C1396" t="s">
        <v>853</v>
      </c>
      <c r="D1396" t="s">
        <v>571</v>
      </c>
      <c r="E1396">
        <v>42900</v>
      </c>
    </row>
    <row r="1397" spans="3:5" x14ac:dyDescent="0.4">
      <c r="C1397" t="s">
        <v>853</v>
      </c>
      <c r="D1397" t="s">
        <v>572</v>
      </c>
      <c r="E1397">
        <v>25500</v>
      </c>
    </row>
    <row r="1398" spans="3:5" x14ac:dyDescent="0.4">
      <c r="C1398" t="s">
        <v>853</v>
      </c>
      <c r="D1398" t="s">
        <v>573</v>
      </c>
      <c r="E1398">
        <v>21100</v>
      </c>
    </row>
    <row r="1399" spans="3:5" x14ac:dyDescent="0.4">
      <c r="C1399" t="s">
        <v>853</v>
      </c>
      <c r="D1399" t="s">
        <v>574</v>
      </c>
      <c r="E1399">
        <v>33300</v>
      </c>
    </row>
    <row r="1400" spans="3:5" x14ac:dyDescent="0.4">
      <c r="C1400" t="s">
        <v>853</v>
      </c>
      <c r="D1400" t="s">
        <v>575</v>
      </c>
      <c r="E1400">
        <v>40500</v>
      </c>
    </row>
    <row r="1401" spans="3:5" x14ac:dyDescent="0.4">
      <c r="C1401" t="s">
        <v>853</v>
      </c>
      <c r="D1401" t="s">
        <v>576</v>
      </c>
      <c r="E1401">
        <v>42100</v>
      </c>
    </row>
    <row r="1402" spans="3:5" x14ac:dyDescent="0.4">
      <c r="C1402" t="s">
        <v>853</v>
      </c>
      <c r="D1402" t="s">
        <v>577</v>
      </c>
      <c r="E1402">
        <v>44700</v>
      </c>
    </row>
    <row r="1403" spans="3:5" x14ac:dyDescent="0.4">
      <c r="C1403" t="s">
        <v>853</v>
      </c>
      <c r="D1403" t="s">
        <v>578</v>
      </c>
      <c r="E1403">
        <v>31000</v>
      </c>
    </row>
    <row r="1404" spans="3:5" x14ac:dyDescent="0.4">
      <c r="C1404" t="s">
        <v>853</v>
      </c>
      <c r="D1404" t="s">
        <v>579</v>
      </c>
      <c r="E1404">
        <v>75800</v>
      </c>
    </row>
    <row r="1405" spans="3:5" x14ac:dyDescent="0.4">
      <c r="C1405" t="s">
        <v>853</v>
      </c>
      <c r="D1405" t="s">
        <v>580</v>
      </c>
      <c r="E1405">
        <v>107800</v>
      </c>
    </row>
    <row r="1406" spans="3:5" x14ac:dyDescent="0.4">
      <c r="C1406" t="s">
        <v>853</v>
      </c>
      <c r="D1406" t="s">
        <v>581</v>
      </c>
      <c r="E1406">
        <v>41800</v>
      </c>
    </row>
    <row r="1407" spans="3:5" x14ac:dyDescent="0.4">
      <c r="C1407" t="s">
        <v>853</v>
      </c>
      <c r="D1407" t="s">
        <v>582</v>
      </c>
      <c r="E1407">
        <v>25700</v>
      </c>
    </row>
    <row r="1408" spans="3:5" x14ac:dyDescent="0.4">
      <c r="C1408" t="s">
        <v>853</v>
      </c>
      <c r="D1408" t="s">
        <v>583</v>
      </c>
      <c r="E1408">
        <v>29300</v>
      </c>
    </row>
    <row r="1409" spans="3:5" x14ac:dyDescent="0.4">
      <c r="C1409" t="s">
        <v>853</v>
      </c>
      <c r="D1409" t="s">
        <v>584</v>
      </c>
      <c r="E1409">
        <v>13200</v>
      </c>
    </row>
    <row r="1410" spans="3:5" x14ac:dyDescent="0.4">
      <c r="C1410" t="s">
        <v>853</v>
      </c>
      <c r="D1410" t="s">
        <v>585</v>
      </c>
      <c r="E1410">
        <v>76200</v>
      </c>
    </row>
    <row r="1411" spans="3:5" x14ac:dyDescent="0.4">
      <c r="C1411" t="s">
        <v>853</v>
      </c>
      <c r="D1411" t="s">
        <v>586</v>
      </c>
      <c r="E1411">
        <v>45200</v>
      </c>
    </row>
    <row r="1412" spans="3:5" x14ac:dyDescent="0.4">
      <c r="C1412" t="s">
        <v>853</v>
      </c>
      <c r="D1412" t="s">
        <v>587</v>
      </c>
      <c r="E1412">
        <v>25700</v>
      </c>
    </row>
    <row r="1413" spans="3:5" x14ac:dyDescent="0.4">
      <c r="C1413" t="s">
        <v>853</v>
      </c>
      <c r="D1413" t="s">
        <v>588</v>
      </c>
      <c r="E1413">
        <v>24000</v>
      </c>
    </row>
    <row r="1414" spans="3:5" x14ac:dyDescent="0.4">
      <c r="C1414" t="s">
        <v>853</v>
      </c>
      <c r="D1414" t="s">
        <v>589</v>
      </c>
      <c r="E1414">
        <v>18700</v>
      </c>
    </row>
    <row r="1415" spans="3:5" x14ac:dyDescent="0.4">
      <c r="C1415" t="s">
        <v>853</v>
      </c>
      <c r="D1415" t="s">
        <v>590</v>
      </c>
      <c r="E1415">
        <v>20000</v>
      </c>
    </row>
    <row r="1416" spans="3:5" x14ac:dyDescent="0.4">
      <c r="C1416" t="s">
        <v>853</v>
      </c>
      <c r="D1416" t="s">
        <v>591</v>
      </c>
      <c r="E1416">
        <v>28000</v>
      </c>
    </row>
    <row r="1417" spans="3:5" x14ac:dyDescent="0.4">
      <c r="C1417" t="s">
        <v>853</v>
      </c>
      <c r="D1417" t="s">
        <v>592</v>
      </c>
      <c r="E1417">
        <v>17800</v>
      </c>
    </row>
    <row r="1418" spans="3:5" x14ac:dyDescent="0.4">
      <c r="C1418" t="s">
        <v>853</v>
      </c>
      <c r="D1418" t="s">
        <v>593</v>
      </c>
      <c r="E1418">
        <v>19400</v>
      </c>
    </row>
    <row r="1419" spans="3:5" x14ac:dyDescent="0.4">
      <c r="C1419" t="s">
        <v>853</v>
      </c>
      <c r="D1419" t="s">
        <v>594</v>
      </c>
      <c r="E1419">
        <v>21800</v>
      </c>
    </row>
    <row r="1420" spans="3:5" x14ac:dyDescent="0.4">
      <c r="C1420" t="s">
        <v>853</v>
      </c>
      <c r="D1420" t="s">
        <v>595</v>
      </c>
      <c r="E1420">
        <v>21700</v>
      </c>
    </row>
    <row r="1421" spans="3:5" x14ac:dyDescent="0.4">
      <c r="C1421" t="s">
        <v>853</v>
      </c>
      <c r="D1421" t="s">
        <v>596</v>
      </c>
      <c r="E1421">
        <v>31900</v>
      </c>
    </row>
    <row r="1422" spans="3:5" x14ac:dyDescent="0.4">
      <c r="C1422" t="s">
        <v>853</v>
      </c>
      <c r="D1422" t="s">
        <v>597</v>
      </c>
      <c r="E1422">
        <v>8000</v>
      </c>
    </row>
    <row r="1423" spans="3:5" x14ac:dyDescent="0.4">
      <c r="C1423" t="s">
        <v>853</v>
      </c>
      <c r="D1423" t="s">
        <v>598</v>
      </c>
      <c r="E1423">
        <v>21200</v>
      </c>
    </row>
    <row r="1424" spans="3:5" x14ac:dyDescent="0.4">
      <c r="C1424" t="s">
        <v>853</v>
      </c>
      <c r="D1424" t="s">
        <v>599</v>
      </c>
      <c r="E1424">
        <v>22200</v>
      </c>
    </row>
    <row r="1425" spans="3:5" x14ac:dyDescent="0.4">
      <c r="C1425" t="s">
        <v>853</v>
      </c>
      <c r="D1425" t="s">
        <v>600</v>
      </c>
      <c r="E1425">
        <v>20000</v>
      </c>
    </row>
    <row r="1426" spans="3:5" x14ac:dyDescent="0.4">
      <c r="C1426" t="s">
        <v>853</v>
      </c>
      <c r="D1426" t="s">
        <v>601</v>
      </c>
      <c r="E1426">
        <v>37500</v>
      </c>
    </row>
    <row r="1427" spans="3:5" x14ac:dyDescent="0.4">
      <c r="C1427" t="s">
        <v>853</v>
      </c>
      <c r="D1427" t="s">
        <v>602</v>
      </c>
      <c r="E1427">
        <v>59100</v>
      </c>
    </row>
    <row r="1428" spans="3:5" x14ac:dyDescent="0.4">
      <c r="C1428" t="s">
        <v>853</v>
      </c>
      <c r="D1428" t="s">
        <v>603</v>
      </c>
      <c r="E1428">
        <v>50200</v>
      </c>
    </row>
    <row r="1429" spans="3:5" x14ac:dyDescent="0.4">
      <c r="C1429" t="s">
        <v>853</v>
      </c>
      <c r="D1429" t="s">
        <v>604</v>
      </c>
      <c r="E1429">
        <v>52300</v>
      </c>
    </row>
    <row r="1430" spans="3:5" x14ac:dyDescent="0.4">
      <c r="C1430" t="s">
        <v>853</v>
      </c>
      <c r="D1430" t="s">
        <v>605</v>
      </c>
      <c r="E1430">
        <v>37500</v>
      </c>
    </row>
    <row r="1431" spans="3:5" x14ac:dyDescent="0.4">
      <c r="C1431" t="s">
        <v>853</v>
      </c>
      <c r="D1431" t="s">
        <v>606</v>
      </c>
      <c r="E1431">
        <v>54900</v>
      </c>
    </row>
    <row r="1432" spans="3:5" x14ac:dyDescent="0.4">
      <c r="C1432" t="s">
        <v>853</v>
      </c>
      <c r="D1432" t="s">
        <v>607</v>
      </c>
      <c r="E1432">
        <v>30500</v>
      </c>
    </row>
    <row r="1433" spans="3:5" x14ac:dyDescent="0.4">
      <c r="C1433" t="s">
        <v>853</v>
      </c>
      <c r="D1433" t="s">
        <v>608</v>
      </c>
      <c r="E1433">
        <v>21500</v>
      </c>
    </row>
    <row r="1434" spans="3:5" x14ac:dyDescent="0.4">
      <c r="C1434" t="s">
        <v>853</v>
      </c>
      <c r="D1434" t="s">
        <v>609</v>
      </c>
      <c r="E1434">
        <v>75500</v>
      </c>
    </row>
    <row r="1435" spans="3:5" x14ac:dyDescent="0.4">
      <c r="C1435" t="s">
        <v>853</v>
      </c>
      <c r="D1435" t="s">
        <v>610</v>
      </c>
      <c r="E1435">
        <v>55600</v>
      </c>
    </row>
    <row r="1436" spans="3:5" x14ac:dyDescent="0.4">
      <c r="C1436" t="s">
        <v>853</v>
      </c>
      <c r="D1436" t="s">
        <v>611</v>
      </c>
      <c r="E1436">
        <v>41200</v>
      </c>
    </row>
    <row r="1437" spans="3:5" x14ac:dyDescent="0.4">
      <c r="C1437" t="s">
        <v>853</v>
      </c>
      <c r="D1437" t="s">
        <v>612</v>
      </c>
      <c r="E1437">
        <v>40800</v>
      </c>
    </row>
    <row r="1438" spans="3:5" x14ac:dyDescent="0.4">
      <c r="C1438" t="s">
        <v>853</v>
      </c>
      <c r="D1438" t="s">
        <v>613</v>
      </c>
      <c r="E1438">
        <v>31300</v>
      </c>
    </row>
    <row r="1439" spans="3:5" x14ac:dyDescent="0.4">
      <c r="C1439" t="s">
        <v>853</v>
      </c>
      <c r="D1439" t="s">
        <v>614</v>
      </c>
      <c r="E1439">
        <v>28600</v>
      </c>
    </row>
    <row r="1440" spans="3:5" x14ac:dyDescent="0.4">
      <c r="C1440" t="s">
        <v>853</v>
      </c>
      <c r="D1440" t="s">
        <v>615</v>
      </c>
      <c r="E1440">
        <v>31200</v>
      </c>
    </row>
    <row r="1441" spans="3:5" x14ac:dyDescent="0.4">
      <c r="C1441" t="s">
        <v>853</v>
      </c>
      <c r="D1441" t="s">
        <v>616</v>
      </c>
      <c r="E1441">
        <v>75200</v>
      </c>
    </row>
    <row r="1442" spans="3:5" x14ac:dyDescent="0.4">
      <c r="C1442" t="s">
        <v>853</v>
      </c>
      <c r="D1442" t="s">
        <v>617</v>
      </c>
      <c r="E1442">
        <v>36000</v>
      </c>
    </row>
    <row r="1443" spans="3:5" x14ac:dyDescent="0.4">
      <c r="C1443" t="s">
        <v>853</v>
      </c>
      <c r="D1443" t="s">
        <v>618</v>
      </c>
      <c r="E1443">
        <v>39700</v>
      </c>
    </row>
    <row r="1444" spans="3:5" x14ac:dyDescent="0.4">
      <c r="C1444" t="s">
        <v>853</v>
      </c>
      <c r="D1444" t="s">
        <v>619</v>
      </c>
      <c r="E1444">
        <v>38400</v>
      </c>
    </row>
    <row r="1445" spans="3:5" x14ac:dyDescent="0.4">
      <c r="C1445" t="s">
        <v>853</v>
      </c>
      <c r="D1445" t="s">
        <v>620</v>
      </c>
      <c r="E1445">
        <v>37500</v>
      </c>
    </row>
    <row r="1446" spans="3:5" x14ac:dyDescent="0.4">
      <c r="C1446" t="s">
        <v>853</v>
      </c>
      <c r="D1446" t="s">
        <v>621</v>
      </c>
      <c r="E1446">
        <v>40600</v>
      </c>
    </row>
    <row r="1447" spans="3:5" x14ac:dyDescent="0.4">
      <c r="C1447" t="s">
        <v>853</v>
      </c>
      <c r="D1447" t="s">
        <v>622</v>
      </c>
      <c r="E1447">
        <v>19400</v>
      </c>
    </row>
    <row r="1448" spans="3:5" x14ac:dyDescent="0.4">
      <c r="C1448" t="s">
        <v>853</v>
      </c>
      <c r="D1448" t="s">
        <v>623</v>
      </c>
      <c r="E1448">
        <v>13600</v>
      </c>
    </row>
    <row r="1449" spans="3:5" x14ac:dyDescent="0.4">
      <c r="C1449" t="s">
        <v>853</v>
      </c>
      <c r="D1449" t="s">
        <v>624</v>
      </c>
      <c r="E1449">
        <v>29800</v>
      </c>
    </row>
    <row r="1450" spans="3:5" x14ac:dyDescent="0.4">
      <c r="C1450" t="s">
        <v>853</v>
      </c>
      <c r="D1450" t="s">
        <v>625</v>
      </c>
      <c r="E1450">
        <v>10000</v>
      </c>
    </row>
    <row r="1451" spans="3:5" x14ac:dyDescent="0.4">
      <c r="C1451" t="s">
        <v>853</v>
      </c>
      <c r="D1451" t="s">
        <v>626</v>
      </c>
      <c r="E1451">
        <v>15300</v>
      </c>
    </row>
    <row r="1452" spans="3:5" x14ac:dyDescent="0.4">
      <c r="C1452" t="s">
        <v>853</v>
      </c>
      <c r="D1452" t="s">
        <v>627</v>
      </c>
      <c r="E1452">
        <v>11300</v>
      </c>
    </row>
    <row r="1453" spans="3:5" x14ac:dyDescent="0.4">
      <c r="C1453" t="s">
        <v>853</v>
      </c>
      <c r="D1453" t="s">
        <v>628</v>
      </c>
      <c r="E1453">
        <v>21900</v>
      </c>
    </row>
    <row r="1454" spans="3:5" x14ac:dyDescent="0.4">
      <c r="C1454" t="s">
        <v>853</v>
      </c>
      <c r="D1454" t="s">
        <v>629</v>
      </c>
      <c r="E1454">
        <v>23500</v>
      </c>
    </row>
    <row r="1455" spans="3:5" x14ac:dyDescent="0.4">
      <c r="C1455" t="s">
        <v>853</v>
      </c>
      <c r="D1455" t="s">
        <v>630</v>
      </c>
      <c r="E1455">
        <v>19600</v>
      </c>
    </row>
    <row r="1456" spans="3:5" x14ac:dyDescent="0.4">
      <c r="C1456" t="s">
        <v>853</v>
      </c>
      <c r="D1456" t="s">
        <v>631</v>
      </c>
      <c r="E1456">
        <v>28000</v>
      </c>
    </row>
    <row r="1457" spans="3:5" x14ac:dyDescent="0.4">
      <c r="C1457" t="s">
        <v>853</v>
      </c>
      <c r="D1457" t="s">
        <v>632</v>
      </c>
      <c r="E1457">
        <v>29600</v>
      </c>
    </row>
    <row r="1458" spans="3:5" x14ac:dyDescent="0.4">
      <c r="C1458" t="s">
        <v>853</v>
      </c>
      <c r="D1458" t="s">
        <v>633</v>
      </c>
      <c r="E1458">
        <v>18400</v>
      </c>
    </row>
    <row r="1459" spans="3:5" x14ac:dyDescent="0.4">
      <c r="C1459" t="s">
        <v>853</v>
      </c>
      <c r="D1459" t="s">
        <v>634</v>
      </c>
      <c r="E1459">
        <v>16000</v>
      </c>
    </row>
    <row r="1460" spans="3:5" x14ac:dyDescent="0.4">
      <c r="C1460" t="s">
        <v>853</v>
      </c>
      <c r="D1460" t="s">
        <v>635</v>
      </c>
      <c r="E1460">
        <v>24700</v>
      </c>
    </row>
    <row r="1461" spans="3:5" x14ac:dyDescent="0.4">
      <c r="C1461" t="s">
        <v>853</v>
      </c>
      <c r="D1461" t="s">
        <v>636</v>
      </c>
      <c r="E1461">
        <v>8300</v>
      </c>
    </row>
    <row r="1462" spans="3:5" x14ac:dyDescent="0.4">
      <c r="C1462" t="s">
        <v>853</v>
      </c>
      <c r="D1462" t="s">
        <v>637</v>
      </c>
      <c r="E1462">
        <v>10000</v>
      </c>
    </row>
    <row r="1463" spans="3:5" x14ac:dyDescent="0.4">
      <c r="C1463" t="s">
        <v>853</v>
      </c>
      <c r="D1463" t="s">
        <v>638</v>
      </c>
      <c r="E1463">
        <v>20100</v>
      </c>
    </row>
    <row r="1464" spans="3:5" x14ac:dyDescent="0.4">
      <c r="C1464" t="s">
        <v>853</v>
      </c>
      <c r="D1464" t="s">
        <v>639</v>
      </c>
      <c r="E1464">
        <v>9200</v>
      </c>
    </row>
    <row r="1465" spans="3:5" x14ac:dyDescent="0.4">
      <c r="C1465" t="s">
        <v>853</v>
      </c>
      <c r="D1465" t="s">
        <v>640</v>
      </c>
      <c r="E1465">
        <v>14400</v>
      </c>
    </row>
    <row r="1466" spans="3:5" x14ac:dyDescent="0.4">
      <c r="C1466" t="s">
        <v>853</v>
      </c>
      <c r="D1466" t="s">
        <v>641</v>
      </c>
      <c r="E1466">
        <v>25000</v>
      </c>
    </row>
    <row r="1467" spans="3:5" x14ac:dyDescent="0.4">
      <c r="C1467" t="s">
        <v>853</v>
      </c>
      <c r="D1467" t="s">
        <v>642</v>
      </c>
      <c r="E1467">
        <v>8700</v>
      </c>
    </row>
    <row r="1468" spans="3:5" x14ac:dyDescent="0.4">
      <c r="C1468" t="s">
        <v>853</v>
      </c>
      <c r="D1468" t="s">
        <v>643</v>
      </c>
      <c r="E1468">
        <v>10200</v>
      </c>
    </row>
    <row r="1469" spans="3:5" x14ac:dyDescent="0.4">
      <c r="C1469" t="s">
        <v>853</v>
      </c>
      <c r="D1469" t="s">
        <v>644</v>
      </c>
      <c r="E1469">
        <v>8000</v>
      </c>
    </row>
    <row r="1470" spans="3:5" x14ac:dyDescent="0.4">
      <c r="C1470" t="s">
        <v>853</v>
      </c>
      <c r="D1470" t="s">
        <v>645</v>
      </c>
      <c r="E1470">
        <v>11000</v>
      </c>
    </row>
    <row r="1471" spans="3:5" x14ac:dyDescent="0.4">
      <c r="C1471" t="s">
        <v>853</v>
      </c>
      <c r="D1471" t="s">
        <v>646</v>
      </c>
      <c r="E1471">
        <v>16300</v>
      </c>
    </row>
    <row r="1472" spans="3:5" x14ac:dyDescent="0.4">
      <c r="C1472" t="s">
        <v>853</v>
      </c>
      <c r="D1472" t="s">
        <v>647</v>
      </c>
      <c r="E1472">
        <v>12800</v>
      </c>
    </row>
    <row r="1473" spans="3:5" x14ac:dyDescent="0.4">
      <c r="C1473" t="s">
        <v>853</v>
      </c>
      <c r="D1473" t="s">
        <v>648</v>
      </c>
      <c r="E1473">
        <v>13900</v>
      </c>
    </row>
    <row r="1474" spans="3:5" x14ac:dyDescent="0.4">
      <c r="C1474" t="s">
        <v>853</v>
      </c>
      <c r="D1474" t="s">
        <v>649</v>
      </c>
      <c r="E1474">
        <v>8100</v>
      </c>
    </row>
    <row r="1475" spans="3:5" x14ac:dyDescent="0.4">
      <c r="C1475" t="s">
        <v>853</v>
      </c>
      <c r="D1475" t="s">
        <v>650</v>
      </c>
      <c r="E1475">
        <v>7100</v>
      </c>
    </row>
    <row r="1476" spans="3:5" x14ac:dyDescent="0.4">
      <c r="C1476" t="s">
        <v>853</v>
      </c>
      <c r="D1476" t="s">
        <v>651</v>
      </c>
      <c r="E1476">
        <v>13700</v>
      </c>
    </row>
    <row r="1477" spans="3:5" x14ac:dyDescent="0.4">
      <c r="C1477" t="s">
        <v>853</v>
      </c>
      <c r="D1477" t="s">
        <v>652</v>
      </c>
      <c r="E1477">
        <v>8900</v>
      </c>
    </row>
    <row r="1478" spans="3:5" x14ac:dyDescent="0.4">
      <c r="C1478" t="s">
        <v>853</v>
      </c>
      <c r="D1478" t="s">
        <v>653</v>
      </c>
      <c r="E1478">
        <v>8700</v>
      </c>
    </row>
    <row r="1479" spans="3:5" x14ac:dyDescent="0.4">
      <c r="C1479" t="s">
        <v>853</v>
      </c>
      <c r="D1479" t="s">
        <v>654</v>
      </c>
      <c r="E1479">
        <v>12700</v>
      </c>
    </row>
    <row r="1480" spans="3:5" x14ac:dyDescent="0.4">
      <c r="C1480" t="s">
        <v>853</v>
      </c>
      <c r="D1480" t="s">
        <v>655</v>
      </c>
      <c r="E1480">
        <v>28100</v>
      </c>
    </row>
    <row r="1481" spans="3:5" x14ac:dyDescent="0.4">
      <c r="C1481" t="s">
        <v>853</v>
      </c>
      <c r="D1481" t="s">
        <v>656</v>
      </c>
      <c r="E1481">
        <v>13700</v>
      </c>
    </row>
    <row r="1482" spans="3:5" x14ac:dyDescent="0.4">
      <c r="C1482" t="s">
        <v>853</v>
      </c>
      <c r="D1482" t="s">
        <v>657</v>
      </c>
      <c r="E1482">
        <v>299400</v>
      </c>
    </row>
    <row r="1483" spans="3:5" x14ac:dyDescent="0.4">
      <c r="C1483" t="s">
        <v>853</v>
      </c>
      <c r="D1483" t="s">
        <v>658</v>
      </c>
      <c r="E1483">
        <v>121300</v>
      </c>
    </row>
    <row r="1484" spans="3:5" x14ac:dyDescent="0.4">
      <c r="C1484" t="s">
        <v>853</v>
      </c>
      <c r="D1484" t="s">
        <v>659</v>
      </c>
      <c r="E1484">
        <v>28500</v>
      </c>
    </row>
    <row r="1485" spans="3:5" x14ac:dyDescent="0.4">
      <c r="C1485" t="s">
        <v>853</v>
      </c>
      <c r="D1485" t="s">
        <v>660</v>
      </c>
      <c r="E1485">
        <v>37900</v>
      </c>
    </row>
    <row r="1486" spans="3:5" x14ac:dyDescent="0.4">
      <c r="C1486" t="s">
        <v>853</v>
      </c>
      <c r="D1486" t="s">
        <v>661</v>
      </c>
      <c r="E1486">
        <v>21900</v>
      </c>
    </row>
    <row r="1487" spans="3:5" x14ac:dyDescent="0.4">
      <c r="C1487" t="s">
        <v>853</v>
      </c>
      <c r="D1487" t="s">
        <v>662</v>
      </c>
      <c r="E1487">
        <v>41500</v>
      </c>
    </row>
    <row r="1488" spans="3:5" x14ac:dyDescent="0.4">
      <c r="C1488" t="s">
        <v>853</v>
      </c>
      <c r="D1488" t="s">
        <v>663</v>
      </c>
      <c r="E1488">
        <v>17200</v>
      </c>
    </row>
    <row r="1489" spans="3:5" x14ac:dyDescent="0.4">
      <c r="C1489" t="s">
        <v>853</v>
      </c>
      <c r="D1489" t="s">
        <v>664</v>
      </c>
      <c r="E1489">
        <v>67500</v>
      </c>
    </row>
    <row r="1490" spans="3:5" x14ac:dyDescent="0.4">
      <c r="C1490" t="s">
        <v>853</v>
      </c>
      <c r="D1490" t="s">
        <v>665</v>
      </c>
      <c r="E1490">
        <v>29400</v>
      </c>
    </row>
    <row r="1491" spans="3:5" x14ac:dyDescent="0.4">
      <c r="C1491" t="s">
        <v>853</v>
      </c>
      <c r="D1491" t="s">
        <v>666</v>
      </c>
      <c r="E1491">
        <v>31000</v>
      </c>
    </row>
    <row r="1492" spans="3:5" x14ac:dyDescent="0.4">
      <c r="C1492" t="s">
        <v>853</v>
      </c>
      <c r="D1492" t="s">
        <v>667</v>
      </c>
      <c r="E1492">
        <v>16600</v>
      </c>
    </row>
    <row r="1493" spans="3:5" x14ac:dyDescent="0.4">
      <c r="C1493" t="s">
        <v>853</v>
      </c>
      <c r="D1493" t="s">
        <v>668</v>
      </c>
      <c r="E1493">
        <v>20800</v>
      </c>
    </row>
    <row r="1494" spans="3:5" x14ac:dyDescent="0.4">
      <c r="C1494" t="s">
        <v>853</v>
      </c>
      <c r="D1494" t="s">
        <v>669</v>
      </c>
      <c r="E1494">
        <v>30700</v>
      </c>
    </row>
    <row r="1495" spans="3:5" x14ac:dyDescent="0.4">
      <c r="C1495" t="s">
        <v>853</v>
      </c>
      <c r="D1495" t="s">
        <v>670</v>
      </c>
      <c r="E1495">
        <v>26300</v>
      </c>
    </row>
    <row r="1496" spans="3:5" x14ac:dyDescent="0.4">
      <c r="C1496" t="s">
        <v>853</v>
      </c>
      <c r="D1496" t="s">
        <v>671</v>
      </c>
      <c r="E1496">
        <v>27100</v>
      </c>
    </row>
    <row r="1497" spans="3:5" x14ac:dyDescent="0.4">
      <c r="C1497" t="s">
        <v>853</v>
      </c>
      <c r="D1497" t="s">
        <v>672</v>
      </c>
      <c r="E1497">
        <v>63600</v>
      </c>
    </row>
    <row r="1498" spans="3:5" x14ac:dyDescent="0.4">
      <c r="C1498" t="s">
        <v>853</v>
      </c>
      <c r="D1498" t="s">
        <v>673</v>
      </c>
      <c r="E1498">
        <v>22900</v>
      </c>
    </row>
    <row r="1499" spans="3:5" x14ac:dyDescent="0.4">
      <c r="C1499" t="s">
        <v>853</v>
      </c>
      <c r="D1499" t="s">
        <v>674</v>
      </c>
      <c r="E1499">
        <v>29800</v>
      </c>
    </row>
    <row r="1500" spans="3:5" x14ac:dyDescent="0.4">
      <c r="C1500" t="s">
        <v>853</v>
      </c>
      <c r="D1500" t="s">
        <v>675</v>
      </c>
      <c r="E1500">
        <v>24600</v>
      </c>
    </row>
    <row r="1501" spans="3:5" x14ac:dyDescent="0.4">
      <c r="C1501" t="s">
        <v>853</v>
      </c>
      <c r="D1501" t="s">
        <v>676</v>
      </c>
      <c r="E1501">
        <v>51200</v>
      </c>
    </row>
    <row r="1502" spans="3:5" x14ac:dyDescent="0.4">
      <c r="C1502" t="s">
        <v>853</v>
      </c>
      <c r="D1502" t="s">
        <v>677</v>
      </c>
      <c r="E1502">
        <v>49200</v>
      </c>
    </row>
    <row r="1503" spans="3:5" x14ac:dyDescent="0.4">
      <c r="C1503" t="s">
        <v>853</v>
      </c>
      <c r="D1503" t="s">
        <v>678</v>
      </c>
      <c r="E1503">
        <v>41700</v>
      </c>
    </row>
    <row r="1504" spans="3:5" x14ac:dyDescent="0.4">
      <c r="C1504" t="s">
        <v>853</v>
      </c>
      <c r="D1504" t="s">
        <v>679</v>
      </c>
      <c r="E1504">
        <v>16800</v>
      </c>
    </row>
    <row r="1505" spans="1:5" x14ac:dyDescent="0.4">
      <c r="C1505" t="s">
        <v>853</v>
      </c>
      <c r="D1505" t="s">
        <v>680</v>
      </c>
      <c r="E1505">
        <v>20000</v>
      </c>
    </row>
    <row r="1506" spans="1:5" x14ac:dyDescent="0.4">
      <c r="C1506" t="s">
        <v>853</v>
      </c>
      <c r="D1506" t="s">
        <v>681</v>
      </c>
      <c r="E1506">
        <v>14500</v>
      </c>
    </row>
    <row r="1507" spans="1:5" x14ac:dyDescent="0.4">
      <c r="C1507" t="s">
        <v>853</v>
      </c>
      <c r="D1507" t="s">
        <v>682</v>
      </c>
      <c r="E1507">
        <v>17100</v>
      </c>
    </row>
    <row r="1508" spans="1:5" x14ac:dyDescent="0.4">
      <c r="C1508" t="s">
        <v>853</v>
      </c>
      <c r="D1508" t="s">
        <v>683</v>
      </c>
      <c r="E1508">
        <v>12000</v>
      </c>
    </row>
    <row r="1509" spans="1:5" x14ac:dyDescent="0.4">
      <c r="C1509" t="s">
        <v>853</v>
      </c>
      <c r="D1509" t="s">
        <v>684</v>
      </c>
      <c r="E1509">
        <v>17100</v>
      </c>
    </row>
    <row r="1510" spans="1:5" x14ac:dyDescent="0.4">
      <c r="C1510" t="s">
        <v>853</v>
      </c>
      <c r="D1510" t="s">
        <v>685</v>
      </c>
      <c r="E1510">
        <v>15500</v>
      </c>
    </row>
    <row r="1511" spans="1:5" x14ac:dyDescent="0.4">
      <c r="C1511" t="s">
        <v>853</v>
      </c>
      <c r="D1511" t="s">
        <v>686</v>
      </c>
      <c r="E1511">
        <v>32200</v>
      </c>
    </row>
    <row r="1512" spans="1:5" x14ac:dyDescent="0.4">
      <c r="C1512" t="s">
        <v>853</v>
      </c>
      <c r="D1512" t="s">
        <v>687</v>
      </c>
      <c r="E1512">
        <v>29800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20000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45800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11700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12500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20800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21500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30000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15200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12600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23600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14300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16800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14600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12100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15100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15400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7400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5300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24200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9800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6500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12200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6100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8200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4900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10100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5600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7100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15100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11500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10200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5900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7000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4500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25800</v>
      </c>
    </row>
    <row r="1548" spans="1:5" x14ac:dyDescent="0.4">
      <c r="C1548" t="s">
        <v>853</v>
      </c>
      <c r="D1548" t="s">
        <v>421</v>
      </c>
      <c r="E1548">
        <v>7800</v>
      </c>
    </row>
    <row r="1549" spans="1:5" x14ac:dyDescent="0.4">
      <c r="C1549" t="s">
        <v>853</v>
      </c>
      <c r="D1549" t="s">
        <v>422</v>
      </c>
      <c r="E1549">
        <v>7500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4700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12300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17100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4800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9000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8500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9700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7400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9700</v>
      </c>
    </row>
    <row r="1559" spans="1:5" x14ac:dyDescent="0.4">
      <c r="C1559" t="s">
        <v>853</v>
      </c>
      <c r="D1559" t="s">
        <v>432</v>
      </c>
      <c r="E1559">
        <v>13700</v>
      </c>
    </row>
    <row r="1560" spans="1:5" x14ac:dyDescent="0.4">
      <c r="C1560" t="s">
        <v>853</v>
      </c>
      <c r="D1560" t="s">
        <v>433</v>
      </c>
      <c r="E1560">
        <v>6500</v>
      </c>
    </row>
    <row r="1561" spans="1:5" x14ac:dyDescent="0.4">
      <c r="C1561" t="s">
        <v>853</v>
      </c>
      <c r="D1561" t="s">
        <v>434</v>
      </c>
      <c r="E1561">
        <v>7100</v>
      </c>
    </row>
    <row r="1562" spans="1:5" x14ac:dyDescent="0.4">
      <c r="C1562" t="s">
        <v>853</v>
      </c>
      <c r="D1562" t="s">
        <v>435</v>
      </c>
      <c r="E1562">
        <v>14100</v>
      </c>
    </row>
    <row r="1563" spans="1:5" x14ac:dyDescent="0.4">
      <c r="C1563" t="s">
        <v>853</v>
      </c>
      <c r="D1563" t="s">
        <v>436</v>
      </c>
      <c r="E1563">
        <v>3700</v>
      </c>
    </row>
    <row r="1564" spans="1:5" x14ac:dyDescent="0.4">
      <c r="C1564" t="s">
        <v>853</v>
      </c>
      <c r="D1564" t="s">
        <v>437</v>
      </c>
      <c r="E1564">
        <v>4400</v>
      </c>
    </row>
    <row r="1565" spans="1:5" x14ac:dyDescent="0.4">
      <c r="C1565" t="s">
        <v>853</v>
      </c>
      <c r="D1565" t="s">
        <v>438</v>
      </c>
      <c r="E1565">
        <v>16600</v>
      </c>
    </row>
    <row r="1566" spans="1:5" x14ac:dyDescent="0.4">
      <c r="C1566" t="s">
        <v>853</v>
      </c>
      <c r="D1566" t="s">
        <v>439</v>
      </c>
      <c r="E1566">
        <v>5500</v>
      </c>
    </row>
    <row r="1567" spans="1:5" x14ac:dyDescent="0.4">
      <c r="C1567" t="s">
        <v>853</v>
      </c>
      <c r="D1567" t="s">
        <v>440</v>
      </c>
      <c r="E1567">
        <v>7800</v>
      </c>
    </row>
    <row r="1568" spans="1:5" x14ac:dyDescent="0.4">
      <c r="C1568" t="s">
        <v>853</v>
      </c>
      <c r="D1568" t="s">
        <v>441</v>
      </c>
      <c r="E1568">
        <v>6000</v>
      </c>
    </row>
    <row r="1569" spans="3:5" x14ac:dyDescent="0.4">
      <c r="C1569" t="s">
        <v>853</v>
      </c>
      <c r="D1569" t="s">
        <v>442</v>
      </c>
      <c r="E1569">
        <v>28200</v>
      </c>
    </row>
    <row r="1570" spans="3:5" x14ac:dyDescent="0.4">
      <c r="C1570" t="s">
        <v>853</v>
      </c>
      <c r="D1570" t="s">
        <v>443</v>
      </c>
      <c r="E1570">
        <v>12600</v>
      </c>
    </row>
    <row r="1571" spans="3:5" x14ac:dyDescent="0.4">
      <c r="C1571" t="s">
        <v>853</v>
      </c>
      <c r="D1571" t="s">
        <v>444</v>
      </c>
      <c r="E1571">
        <v>91300</v>
      </c>
    </row>
    <row r="1572" spans="3:5" x14ac:dyDescent="0.4">
      <c r="C1572" t="s">
        <v>853</v>
      </c>
      <c r="D1572" t="s">
        <v>445</v>
      </c>
      <c r="E1572">
        <v>33500</v>
      </c>
    </row>
    <row r="1573" spans="3:5" x14ac:dyDescent="0.4">
      <c r="C1573" t="s">
        <v>853</v>
      </c>
      <c r="D1573" t="s">
        <v>446</v>
      </c>
      <c r="E1573">
        <v>14700</v>
      </c>
    </row>
    <row r="1574" spans="3:5" x14ac:dyDescent="0.4">
      <c r="C1574" t="s">
        <v>853</v>
      </c>
      <c r="D1574" t="s">
        <v>447</v>
      </c>
      <c r="E1574">
        <v>48700</v>
      </c>
    </row>
    <row r="1575" spans="3:5" x14ac:dyDescent="0.4">
      <c r="C1575" t="s">
        <v>853</v>
      </c>
      <c r="D1575" t="s">
        <v>448</v>
      </c>
      <c r="E1575">
        <v>16000</v>
      </c>
    </row>
    <row r="1576" spans="3:5" x14ac:dyDescent="0.4">
      <c r="C1576" t="s">
        <v>853</v>
      </c>
      <c r="D1576" t="s">
        <v>449</v>
      </c>
      <c r="E1576">
        <v>16700</v>
      </c>
    </row>
    <row r="1577" spans="3:5" x14ac:dyDescent="0.4">
      <c r="C1577" t="s">
        <v>853</v>
      </c>
      <c r="D1577" t="s">
        <v>450</v>
      </c>
      <c r="E1577">
        <v>22600</v>
      </c>
    </row>
    <row r="1578" spans="3:5" x14ac:dyDescent="0.4">
      <c r="C1578" t="s">
        <v>853</v>
      </c>
      <c r="D1578" t="s">
        <v>451</v>
      </c>
      <c r="E1578">
        <v>13800</v>
      </c>
    </row>
    <row r="1579" spans="3:5" x14ac:dyDescent="0.4">
      <c r="C1579" t="s">
        <v>853</v>
      </c>
      <c r="D1579" t="s">
        <v>452</v>
      </c>
      <c r="E1579">
        <v>18900</v>
      </c>
    </row>
    <row r="1580" spans="3:5" x14ac:dyDescent="0.4">
      <c r="C1580" t="s">
        <v>853</v>
      </c>
      <c r="D1580" t="s">
        <v>453</v>
      </c>
      <c r="E1580">
        <v>8000</v>
      </c>
    </row>
    <row r="1581" spans="3:5" x14ac:dyDescent="0.4">
      <c r="C1581" t="s">
        <v>853</v>
      </c>
      <c r="D1581" t="s">
        <v>454</v>
      </c>
      <c r="E1581">
        <v>7100</v>
      </c>
    </row>
    <row r="1582" spans="3:5" x14ac:dyDescent="0.4">
      <c r="C1582" t="s">
        <v>853</v>
      </c>
      <c r="D1582" t="s">
        <v>455</v>
      </c>
      <c r="E1582">
        <v>19100</v>
      </c>
    </row>
    <row r="1583" spans="3:5" x14ac:dyDescent="0.4">
      <c r="C1583" t="s">
        <v>853</v>
      </c>
      <c r="D1583" t="s">
        <v>456</v>
      </c>
      <c r="E1583">
        <v>25100</v>
      </c>
    </row>
    <row r="1584" spans="3:5" x14ac:dyDescent="0.4">
      <c r="C1584" t="s">
        <v>853</v>
      </c>
      <c r="D1584" t="s">
        <v>457</v>
      </c>
      <c r="E1584">
        <v>11000</v>
      </c>
    </row>
    <row r="1585" spans="3:5" x14ac:dyDescent="0.4">
      <c r="C1585" t="s">
        <v>853</v>
      </c>
      <c r="D1585" t="s">
        <v>458</v>
      </c>
      <c r="E1585">
        <v>7900</v>
      </c>
    </row>
    <row r="1586" spans="3:5" x14ac:dyDescent="0.4">
      <c r="C1586" t="s">
        <v>853</v>
      </c>
      <c r="D1586" t="s">
        <v>459</v>
      </c>
      <c r="E1586">
        <v>31900</v>
      </c>
    </row>
    <row r="1587" spans="3:5" x14ac:dyDescent="0.4">
      <c r="C1587" t="s">
        <v>853</v>
      </c>
      <c r="D1587" t="s">
        <v>460</v>
      </c>
      <c r="E1587">
        <v>16600</v>
      </c>
    </row>
    <row r="1588" spans="3:5" x14ac:dyDescent="0.4">
      <c r="C1588" t="s">
        <v>853</v>
      </c>
      <c r="D1588" t="s">
        <v>461</v>
      </c>
      <c r="E1588">
        <v>17300</v>
      </c>
    </row>
    <row r="1589" spans="3:5" x14ac:dyDescent="0.4">
      <c r="C1589" t="s">
        <v>853</v>
      </c>
      <c r="D1589" t="s">
        <v>462</v>
      </c>
      <c r="E1589">
        <v>12300</v>
      </c>
    </row>
    <row r="1590" spans="3:5" x14ac:dyDescent="0.4">
      <c r="C1590" t="s">
        <v>853</v>
      </c>
      <c r="D1590" t="s">
        <v>463</v>
      </c>
      <c r="E1590">
        <v>27900</v>
      </c>
    </row>
    <row r="1591" spans="3:5" x14ac:dyDescent="0.4">
      <c r="C1591" t="s">
        <v>853</v>
      </c>
      <c r="D1591" t="s">
        <v>464</v>
      </c>
      <c r="E1591">
        <v>32200</v>
      </c>
    </row>
    <row r="1592" spans="3:5" x14ac:dyDescent="0.4">
      <c r="C1592" t="s">
        <v>853</v>
      </c>
      <c r="D1592" t="s">
        <v>465</v>
      </c>
      <c r="E1592">
        <v>34800</v>
      </c>
    </row>
    <row r="1593" spans="3:5" x14ac:dyDescent="0.4">
      <c r="C1593" t="s">
        <v>853</v>
      </c>
      <c r="D1593" t="s">
        <v>466</v>
      </c>
      <c r="E1593">
        <v>17100</v>
      </c>
    </row>
    <row r="1594" spans="3:5" x14ac:dyDescent="0.4">
      <c r="C1594" t="s">
        <v>853</v>
      </c>
      <c r="D1594" t="s">
        <v>467</v>
      </c>
      <c r="E1594">
        <v>17600</v>
      </c>
    </row>
    <row r="1595" spans="3:5" x14ac:dyDescent="0.4">
      <c r="C1595" t="s">
        <v>853</v>
      </c>
      <c r="D1595" t="s">
        <v>468</v>
      </c>
      <c r="E1595">
        <v>11400</v>
      </c>
    </row>
    <row r="1596" spans="3:5" x14ac:dyDescent="0.4">
      <c r="C1596" t="s">
        <v>853</v>
      </c>
      <c r="D1596" t="s">
        <v>469</v>
      </c>
      <c r="E1596">
        <v>16100</v>
      </c>
    </row>
    <row r="1597" spans="3:5" x14ac:dyDescent="0.4">
      <c r="C1597" t="s">
        <v>853</v>
      </c>
      <c r="D1597" t="s">
        <v>470</v>
      </c>
      <c r="E1597">
        <v>20400</v>
      </c>
    </row>
    <row r="1598" spans="3:5" x14ac:dyDescent="0.4">
      <c r="C1598" t="s">
        <v>853</v>
      </c>
      <c r="D1598" t="s">
        <v>471</v>
      </c>
      <c r="E1598">
        <v>7900</v>
      </c>
    </row>
    <row r="1599" spans="3:5" x14ac:dyDescent="0.4">
      <c r="C1599" t="s">
        <v>853</v>
      </c>
      <c r="D1599" t="s">
        <v>472</v>
      </c>
      <c r="E1599">
        <v>12400</v>
      </c>
    </row>
    <row r="1600" spans="3:5" x14ac:dyDescent="0.4">
      <c r="C1600" t="s">
        <v>853</v>
      </c>
      <c r="D1600" t="s">
        <v>473</v>
      </c>
      <c r="E1600">
        <v>13100</v>
      </c>
    </row>
    <row r="1601" spans="3:5" x14ac:dyDescent="0.4">
      <c r="C1601" t="s">
        <v>853</v>
      </c>
      <c r="D1601" t="s">
        <v>474</v>
      </c>
      <c r="E1601">
        <v>9900</v>
      </c>
    </row>
    <row r="1602" spans="3:5" x14ac:dyDescent="0.4">
      <c r="C1602" t="s">
        <v>853</v>
      </c>
      <c r="D1602" t="s">
        <v>475</v>
      </c>
      <c r="E1602">
        <v>13300</v>
      </c>
    </row>
    <row r="1603" spans="3:5" x14ac:dyDescent="0.4">
      <c r="C1603" t="s">
        <v>853</v>
      </c>
      <c r="D1603" t="s">
        <v>476</v>
      </c>
      <c r="E1603">
        <v>14800</v>
      </c>
    </row>
    <row r="1604" spans="3:5" x14ac:dyDescent="0.4">
      <c r="C1604" t="s">
        <v>853</v>
      </c>
      <c r="D1604" t="s">
        <v>477</v>
      </c>
      <c r="E1604">
        <v>14700</v>
      </c>
    </row>
    <row r="1605" spans="3:5" x14ac:dyDescent="0.4">
      <c r="C1605" t="s">
        <v>853</v>
      </c>
      <c r="D1605" t="s">
        <v>478</v>
      </c>
      <c r="E1605">
        <v>10800</v>
      </c>
    </row>
    <row r="1606" spans="3:5" x14ac:dyDescent="0.4">
      <c r="C1606" t="s">
        <v>853</v>
      </c>
      <c r="D1606" t="s">
        <v>479</v>
      </c>
      <c r="E1606">
        <v>8100</v>
      </c>
    </row>
    <row r="1607" spans="3:5" x14ac:dyDescent="0.4">
      <c r="C1607" t="s">
        <v>853</v>
      </c>
      <c r="D1607" t="s">
        <v>480</v>
      </c>
      <c r="E1607">
        <v>9400</v>
      </c>
    </row>
    <row r="1608" spans="3:5" x14ac:dyDescent="0.4">
      <c r="C1608" t="s">
        <v>853</v>
      </c>
      <c r="D1608" t="s">
        <v>481</v>
      </c>
      <c r="E1608">
        <v>33300</v>
      </c>
    </row>
    <row r="1609" spans="3:5" x14ac:dyDescent="0.4">
      <c r="C1609" t="s">
        <v>853</v>
      </c>
      <c r="D1609" t="s">
        <v>482</v>
      </c>
      <c r="E1609">
        <v>7200</v>
      </c>
    </row>
    <row r="1610" spans="3:5" x14ac:dyDescent="0.4">
      <c r="C1610" t="s">
        <v>853</v>
      </c>
      <c r="D1610" t="s">
        <v>483</v>
      </c>
      <c r="E1610">
        <v>31000</v>
      </c>
    </row>
    <row r="1611" spans="3:5" x14ac:dyDescent="0.4">
      <c r="C1611" t="s">
        <v>853</v>
      </c>
      <c r="D1611" t="s">
        <v>484</v>
      </c>
      <c r="E1611">
        <v>16400</v>
      </c>
    </row>
    <row r="1612" spans="3:5" x14ac:dyDescent="0.4">
      <c r="C1612" t="s">
        <v>853</v>
      </c>
      <c r="D1612" t="s">
        <v>485</v>
      </c>
      <c r="E1612">
        <v>5600</v>
      </c>
    </row>
    <row r="1613" spans="3:5" x14ac:dyDescent="0.4">
      <c r="C1613" t="s">
        <v>853</v>
      </c>
      <c r="D1613" t="s">
        <v>486</v>
      </c>
      <c r="E1613">
        <v>36000</v>
      </c>
    </row>
    <row r="1614" spans="3:5" x14ac:dyDescent="0.4">
      <c r="C1614" t="s">
        <v>853</v>
      </c>
      <c r="D1614" t="s">
        <v>487</v>
      </c>
      <c r="E1614">
        <v>13100</v>
      </c>
    </row>
    <row r="1615" spans="3:5" x14ac:dyDescent="0.4">
      <c r="C1615" t="s">
        <v>853</v>
      </c>
      <c r="D1615" t="s">
        <v>488</v>
      </c>
      <c r="E1615">
        <v>12600</v>
      </c>
    </row>
    <row r="1616" spans="3:5" x14ac:dyDescent="0.4">
      <c r="C1616" t="s">
        <v>853</v>
      </c>
      <c r="D1616" t="s">
        <v>489</v>
      </c>
      <c r="E1616">
        <v>9000</v>
      </c>
    </row>
    <row r="1617" spans="3:5" x14ac:dyDescent="0.4">
      <c r="C1617" t="s">
        <v>853</v>
      </c>
      <c r="D1617" t="s">
        <v>490</v>
      </c>
      <c r="E1617">
        <v>71800</v>
      </c>
    </row>
    <row r="1618" spans="3:5" x14ac:dyDescent="0.4">
      <c r="C1618" t="s">
        <v>853</v>
      </c>
      <c r="D1618" t="s">
        <v>491</v>
      </c>
      <c r="E1618">
        <v>10700</v>
      </c>
    </row>
    <row r="1619" spans="3:5" x14ac:dyDescent="0.4">
      <c r="C1619" t="s">
        <v>853</v>
      </c>
      <c r="D1619" t="s">
        <v>492</v>
      </c>
      <c r="E1619">
        <v>16600</v>
      </c>
    </row>
    <row r="1620" spans="3:5" x14ac:dyDescent="0.4">
      <c r="C1620" t="s">
        <v>853</v>
      </c>
      <c r="D1620" t="s">
        <v>493</v>
      </c>
      <c r="E1620">
        <v>8000</v>
      </c>
    </row>
    <row r="1621" spans="3:5" x14ac:dyDescent="0.4">
      <c r="C1621" t="s">
        <v>853</v>
      </c>
      <c r="D1621" t="s">
        <v>494</v>
      </c>
      <c r="E1621">
        <v>10300</v>
      </c>
    </row>
    <row r="1622" spans="3:5" x14ac:dyDescent="0.4">
      <c r="C1622" t="s">
        <v>853</v>
      </c>
      <c r="D1622" t="s">
        <v>495</v>
      </c>
      <c r="E1622">
        <v>22100</v>
      </c>
    </row>
    <row r="1623" spans="3:5" x14ac:dyDescent="0.4">
      <c r="C1623" t="s">
        <v>853</v>
      </c>
      <c r="D1623" t="s">
        <v>496</v>
      </c>
      <c r="E1623">
        <v>20700</v>
      </c>
    </row>
    <row r="1624" spans="3:5" x14ac:dyDescent="0.4">
      <c r="C1624" t="s">
        <v>853</v>
      </c>
      <c r="D1624" t="s">
        <v>497</v>
      </c>
      <c r="E1624">
        <v>18000</v>
      </c>
    </row>
    <row r="1625" spans="3:5" x14ac:dyDescent="0.4">
      <c r="C1625" t="s">
        <v>853</v>
      </c>
      <c r="D1625" t="s">
        <v>498</v>
      </c>
      <c r="E1625">
        <v>10700</v>
      </c>
    </row>
    <row r="1626" spans="3:5" x14ac:dyDescent="0.4">
      <c r="C1626" t="s">
        <v>853</v>
      </c>
      <c r="D1626" t="s">
        <v>499</v>
      </c>
      <c r="E1626">
        <v>15700</v>
      </c>
    </row>
    <row r="1627" spans="3:5" x14ac:dyDescent="0.4">
      <c r="C1627" t="s">
        <v>853</v>
      </c>
      <c r="D1627" t="s">
        <v>500</v>
      </c>
      <c r="E1627">
        <v>13500</v>
      </c>
    </row>
    <row r="1628" spans="3:5" x14ac:dyDescent="0.4">
      <c r="C1628" t="s">
        <v>853</v>
      </c>
      <c r="D1628" t="s">
        <v>501</v>
      </c>
      <c r="E1628">
        <v>20800</v>
      </c>
    </row>
    <row r="1629" spans="3:5" x14ac:dyDescent="0.4">
      <c r="C1629" t="s">
        <v>853</v>
      </c>
      <c r="D1629" t="s">
        <v>502</v>
      </c>
      <c r="E1629">
        <v>13700</v>
      </c>
    </row>
    <row r="1630" spans="3:5" x14ac:dyDescent="0.4">
      <c r="C1630" t="s">
        <v>853</v>
      </c>
      <c r="D1630" t="s">
        <v>503</v>
      </c>
      <c r="E1630">
        <v>21000</v>
      </c>
    </row>
    <row r="1631" spans="3:5" x14ac:dyDescent="0.4">
      <c r="C1631" t="s">
        <v>853</v>
      </c>
      <c r="D1631" t="s">
        <v>504</v>
      </c>
      <c r="E1631">
        <v>6800</v>
      </c>
    </row>
    <row r="1632" spans="3:5" x14ac:dyDescent="0.4">
      <c r="C1632" t="s">
        <v>853</v>
      </c>
      <c r="D1632" t="s">
        <v>505</v>
      </c>
      <c r="E1632">
        <v>22200</v>
      </c>
    </row>
    <row r="1633" spans="3:5" x14ac:dyDescent="0.4">
      <c r="C1633" t="s">
        <v>853</v>
      </c>
      <c r="D1633" t="s">
        <v>688</v>
      </c>
      <c r="E1633">
        <v>15300</v>
      </c>
    </row>
    <row r="1634" spans="3:5" x14ac:dyDescent="0.4">
      <c r="C1634" t="s">
        <v>853</v>
      </c>
      <c r="D1634" t="s">
        <v>689</v>
      </c>
      <c r="E1634">
        <v>8000</v>
      </c>
    </row>
    <row r="1635" spans="3:5" x14ac:dyDescent="0.4">
      <c r="C1635" t="s">
        <v>853</v>
      </c>
      <c r="D1635" t="s">
        <v>690</v>
      </c>
      <c r="E1635">
        <v>8800</v>
      </c>
    </row>
    <row r="1636" spans="3:5" x14ac:dyDescent="0.4">
      <c r="C1636" t="s">
        <v>853</v>
      </c>
      <c r="D1636" t="s">
        <v>691</v>
      </c>
      <c r="E1636">
        <v>10500</v>
      </c>
    </row>
    <row r="1637" spans="3:5" x14ac:dyDescent="0.4">
      <c r="C1637" t="s">
        <v>853</v>
      </c>
      <c r="D1637" t="s">
        <v>692</v>
      </c>
      <c r="E1637">
        <v>7900</v>
      </c>
    </row>
    <row r="1638" spans="3:5" x14ac:dyDescent="0.4">
      <c r="C1638" t="s">
        <v>853</v>
      </c>
      <c r="D1638" t="s">
        <v>693</v>
      </c>
      <c r="E1638">
        <v>30800</v>
      </c>
    </row>
    <row r="1639" spans="3:5" x14ac:dyDescent="0.4">
      <c r="C1639" t="s">
        <v>853</v>
      </c>
      <c r="D1639" t="s">
        <v>694</v>
      </c>
      <c r="E1639">
        <v>48600</v>
      </c>
    </row>
    <row r="1640" spans="3:5" x14ac:dyDescent="0.4">
      <c r="C1640" t="s">
        <v>853</v>
      </c>
      <c r="D1640" t="s">
        <v>695</v>
      </c>
      <c r="E1640">
        <v>25900</v>
      </c>
    </row>
    <row r="1641" spans="3:5" x14ac:dyDescent="0.4">
      <c r="C1641" t="s">
        <v>853</v>
      </c>
      <c r="D1641" t="s">
        <v>696</v>
      </c>
      <c r="E1641">
        <v>22700</v>
      </c>
    </row>
    <row r="1642" spans="3:5" x14ac:dyDescent="0.4">
      <c r="C1642" t="s">
        <v>853</v>
      </c>
      <c r="D1642" t="s">
        <v>697</v>
      </c>
      <c r="E1642">
        <v>16700</v>
      </c>
    </row>
    <row r="1643" spans="3:5" x14ac:dyDescent="0.4">
      <c r="C1643" t="s">
        <v>853</v>
      </c>
      <c r="D1643" t="s">
        <v>698</v>
      </c>
      <c r="E1643">
        <v>17600</v>
      </c>
    </row>
    <row r="1644" spans="3:5" x14ac:dyDescent="0.4">
      <c r="C1644" t="s">
        <v>853</v>
      </c>
      <c r="D1644" t="s">
        <v>699</v>
      </c>
      <c r="E1644">
        <v>14800</v>
      </c>
    </row>
    <row r="1645" spans="3:5" x14ac:dyDescent="0.4">
      <c r="C1645" t="s">
        <v>853</v>
      </c>
      <c r="D1645" t="s">
        <v>700</v>
      </c>
      <c r="E1645">
        <v>6600</v>
      </c>
    </row>
    <row r="1646" spans="3:5" x14ac:dyDescent="0.4">
      <c r="C1646" t="s">
        <v>853</v>
      </c>
      <c r="D1646" t="s">
        <v>701</v>
      </c>
      <c r="E1646">
        <v>12000</v>
      </c>
    </row>
    <row r="1647" spans="3:5" x14ac:dyDescent="0.4">
      <c r="C1647" t="s">
        <v>853</v>
      </c>
      <c r="D1647" t="s">
        <v>702</v>
      </c>
      <c r="E1647">
        <v>17800</v>
      </c>
    </row>
    <row r="1648" spans="3:5" x14ac:dyDescent="0.4">
      <c r="C1648" t="s">
        <v>853</v>
      </c>
      <c r="D1648" t="s">
        <v>703</v>
      </c>
      <c r="E1648">
        <v>6900</v>
      </c>
    </row>
    <row r="1649" spans="1:5" x14ac:dyDescent="0.4">
      <c r="C1649" t="s">
        <v>853</v>
      </c>
      <c r="D1649" t="s">
        <v>704</v>
      </c>
      <c r="E1649">
        <v>8900</v>
      </c>
    </row>
    <row r="1650" spans="1:5" x14ac:dyDescent="0.4">
      <c r="C1650" t="s">
        <v>853</v>
      </c>
      <c r="D1650" t="s">
        <v>705</v>
      </c>
      <c r="E1650">
        <v>17400</v>
      </c>
    </row>
    <row r="1651" spans="1:5" x14ac:dyDescent="0.4">
      <c r="C1651" t="s">
        <v>853</v>
      </c>
      <c r="D1651" t="s">
        <v>706</v>
      </c>
      <c r="E1651">
        <v>11100</v>
      </c>
    </row>
    <row r="1652" spans="1:5" x14ac:dyDescent="0.4">
      <c r="C1652" t="s">
        <v>853</v>
      </c>
      <c r="D1652" t="s">
        <v>707</v>
      </c>
      <c r="E1652">
        <v>15800</v>
      </c>
    </row>
    <row r="1653" spans="1:5" x14ac:dyDescent="0.4">
      <c r="C1653" t="s">
        <v>853</v>
      </c>
      <c r="D1653" t="s">
        <v>708</v>
      </c>
      <c r="E1653">
        <v>19100</v>
      </c>
    </row>
    <row r="1654" spans="1:5" x14ac:dyDescent="0.4">
      <c r="C1654" t="s">
        <v>853</v>
      </c>
      <c r="D1654" t="s">
        <v>709</v>
      </c>
      <c r="E1654">
        <v>45600</v>
      </c>
    </row>
    <row r="1655" spans="1:5" x14ac:dyDescent="0.4">
      <c r="C1655" t="s">
        <v>853</v>
      </c>
      <c r="D1655" t="s">
        <v>710</v>
      </c>
      <c r="E1655">
        <v>22000</v>
      </c>
    </row>
    <row r="1656" spans="1:5" x14ac:dyDescent="0.4">
      <c r="C1656" t="s">
        <v>853</v>
      </c>
      <c r="D1656" t="s">
        <v>711</v>
      </c>
      <c r="E1656">
        <v>64900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590000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A704E-E4D1-4AF7-AEE6-0AAB418140F8}">
  <sheetPr codeName="Sheet12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_xll.RssChart($A$2:$E$2,場中監視!A10, "1M", ((60*2.5)+1+(60*3)+1)*5)</f>
        <v>=RssChart($A$2:$E$2,場中監視!A10,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場中監視!A10, "D", 100)</f>
        <v>=RssChart($AJ$2:$AS$2, 場中監視!A10,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256566.66666666666</v>
      </c>
      <c r="T2" s="2">
        <f t="shared" si="0"/>
        <v>248100</v>
      </c>
      <c r="U2" s="2">
        <f t="shared" si="0"/>
        <v>307800</v>
      </c>
      <c r="V2" s="2">
        <f t="shared" si="0"/>
        <v>0</v>
      </c>
      <c r="W2" s="2">
        <f t="shared" si="0"/>
        <v>0</v>
      </c>
      <c r="X2" s="2">
        <f t="shared" si="0"/>
        <v>213800</v>
      </c>
      <c r="Y2" s="2" cm="1">
        <f t="array" ref="Y2">_xlfn.XLOOKUP(Y$1&amp;$R2,$C$3:$C$1662&amp;$D$3:$D$1662,$E$3:$E$1662,0,0,1)</f>
        <v>248100</v>
      </c>
      <c r="Z2" s="2" cm="1">
        <f t="array" ref="Z2">_xlfn.XLOOKUP(Z$1&amp;$R2,$C$3:$C$1662&amp;$D$3:$D$1662,$E$3:$E$1662,0,0,1)</f>
        <v>307800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213800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780</v>
      </c>
      <c r="B3" t="s">
        <v>385</v>
      </c>
      <c r="C3" t="s">
        <v>804</v>
      </c>
      <c r="D3" t="s">
        <v>506</v>
      </c>
      <c r="E3">
        <v>213800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340033.33333333331</v>
      </c>
      <c r="T3" s="2">
        <f>T2+Y3</f>
        <v>334500</v>
      </c>
      <c r="U3" s="2">
        <f>U2+Z3</f>
        <v>422400</v>
      </c>
      <c r="V3" s="2">
        <f>V2+AA3</f>
        <v>0</v>
      </c>
      <c r="W3" s="2">
        <f>W2+AB3</f>
        <v>0</v>
      </c>
      <c r="X3" s="2">
        <f>X2+AC3</f>
        <v>263200</v>
      </c>
      <c r="Y3" s="2" cm="1">
        <f t="array" ref="Y3">_xlfn.XLOOKUP(Y$1&amp;$R3,$C$3:$C$1662&amp;$D$3:$D$1662,$E$3:$E$1662,0,0,1)</f>
        <v>86400</v>
      </c>
      <c r="Z3" s="2" cm="1">
        <f t="array" ref="Z3">_xlfn.XLOOKUP(Z$1&amp;$R3,$C$3:$C$1662&amp;$D$3:$D$1662,$E$3:$E$1662,0,0,1)</f>
        <v>114600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49400</v>
      </c>
      <c r="AJ3" t="s">
        <v>780</v>
      </c>
      <c r="AK3" t="s">
        <v>882</v>
      </c>
      <c r="AL3" t="s">
        <v>883</v>
      </c>
      <c r="AM3" t="s">
        <v>884</v>
      </c>
      <c r="AN3" t="s">
        <v>881</v>
      </c>
      <c r="AO3">
        <v>5532</v>
      </c>
      <c r="AP3">
        <v>5735</v>
      </c>
      <c r="AQ3">
        <v>5522</v>
      </c>
      <c r="AR3">
        <v>5645</v>
      </c>
      <c r="AS3">
        <v>8077400</v>
      </c>
    </row>
    <row r="4" spans="1:48" x14ac:dyDescent="0.4">
      <c r="C4" t="s">
        <v>804</v>
      </c>
      <c r="D4" t="s">
        <v>507</v>
      </c>
      <c r="E4">
        <v>49400</v>
      </c>
      <c r="I4" t="str">
        <v>2025/02/20</v>
      </c>
      <c r="R4" t="s">
        <v>92</v>
      </c>
      <c r="S4" s="2">
        <f t="shared" si="1"/>
        <v>446400</v>
      </c>
      <c r="T4" s="2">
        <f t="shared" ref="T4:X19" si="2">T3+Y4</f>
        <v>459200</v>
      </c>
      <c r="U4" s="2">
        <f t="shared" si="2"/>
        <v>559400</v>
      </c>
      <c r="V4" s="2">
        <f t="shared" si="2"/>
        <v>0</v>
      </c>
      <c r="W4" s="2">
        <f t="shared" si="2"/>
        <v>0</v>
      </c>
      <c r="X4" s="2">
        <f t="shared" si="2"/>
        <v>320600</v>
      </c>
      <c r="Y4" s="2" cm="1">
        <f t="array" ref="Y4">_xlfn.XLOOKUP(Y$1&amp;$R4,$C$3:$C$1662&amp;$D$3:$D$1662,$E$3:$E$1662,0,0,1)</f>
        <v>124700</v>
      </c>
      <c r="Z4" s="2" cm="1">
        <f t="array" ref="Z4">_xlfn.XLOOKUP(Z$1&amp;$R4,$C$3:$C$1662&amp;$D$3:$D$1662,$E$3:$E$1662,0,0,1)</f>
        <v>137000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57400</v>
      </c>
      <c r="AM4" t="s">
        <v>885</v>
      </c>
      <c r="AN4" t="s">
        <v>881</v>
      </c>
      <c r="AO4">
        <v>5755</v>
      </c>
      <c r="AP4">
        <v>5847</v>
      </c>
      <c r="AQ4">
        <v>5638</v>
      </c>
      <c r="AR4">
        <v>5748</v>
      </c>
      <c r="AS4">
        <v>7703200</v>
      </c>
      <c r="AU4" s="7">
        <f t="shared" ref="AU4:AU67" si="3">IF(AR3&lt;AR4,AR4/AR3-1,"")</f>
        <v>1.8246235606731664E-2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57400</v>
      </c>
      <c r="I5" t="str">
        <v>2025/02/19</v>
      </c>
      <c r="R5" t="s">
        <v>41</v>
      </c>
      <c r="S5" s="2">
        <f t="shared" si="1"/>
        <v>532725</v>
      </c>
      <c r="T5" s="2">
        <f t="shared" si="2"/>
        <v>554700</v>
      </c>
      <c r="U5" s="2">
        <f t="shared" si="2"/>
        <v>629800</v>
      </c>
      <c r="V5" s="2">
        <f t="shared" si="2"/>
        <v>568900</v>
      </c>
      <c r="W5" s="2">
        <f t="shared" si="2"/>
        <v>0</v>
      </c>
      <c r="X5" s="2">
        <f t="shared" si="2"/>
        <v>377500</v>
      </c>
      <c r="Y5" s="2" cm="1">
        <f t="array" ref="Y5">_xlfn.XLOOKUP(Y$1&amp;$R5,$C$3:$C$1662&amp;$D$3:$D$1662,$E$3:$E$1662,0,0,1)</f>
        <v>95500</v>
      </c>
      <c r="Z5" s="2" cm="1">
        <f t="array" ref="Z5">_xlfn.XLOOKUP(Z$1&amp;$R5,$C$3:$C$1662&amp;$D$3:$D$1662,$E$3:$E$1662,0,0,1)</f>
        <v>70400</v>
      </c>
      <c r="AA5" s="2" cm="1">
        <f t="array" ref="AA5">_xlfn.XLOOKUP(AA$1&amp;$R5,$C$3:$C$1662&amp;$D$3:$D$1662,$E$3:$E$1662,0,0,1)</f>
        <v>568900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56900</v>
      </c>
      <c r="AM5" t="s">
        <v>886</v>
      </c>
      <c r="AN5" t="s">
        <v>881</v>
      </c>
      <c r="AO5">
        <v>5754</v>
      </c>
      <c r="AP5">
        <v>6098</v>
      </c>
      <c r="AQ5">
        <v>5713</v>
      </c>
      <c r="AR5">
        <v>6096</v>
      </c>
      <c r="AS5">
        <v>11446700</v>
      </c>
      <c r="AU5" s="7">
        <f t="shared" si="3"/>
        <v>6.0542797494780753E-2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56900</v>
      </c>
      <c r="I6" t="str">
        <v>2025/02/18</v>
      </c>
      <c r="R6" t="s">
        <v>36</v>
      </c>
      <c r="S6" s="2">
        <f t="shared" si="1"/>
        <v>612025</v>
      </c>
      <c r="T6" s="2">
        <f t="shared" si="2"/>
        <v>608500</v>
      </c>
      <c r="U6" s="2">
        <f t="shared" si="2"/>
        <v>686500</v>
      </c>
      <c r="V6" s="2">
        <f t="shared" si="2"/>
        <v>740900</v>
      </c>
      <c r="W6" s="2">
        <f t="shared" si="2"/>
        <v>0</v>
      </c>
      <c r="X6" s="2">
        <f t="shared" si="2"/>
        <v>412200</v>
      </c>
      <c r="Y6" s="2" cm="1">
        <f t="array" ref="Y6">_xlfn.XLOOKUP(Y$1&amp;$R6,$C$3:$C$1662&amp;$D$3:$D$1662,$E$3:$E$1662,0,0,1)</f>
        <v>53800</v>
      </c>
      <c r="Z6" s="2" cm="1">
        <f t="array" ref="Z6">_xlfn.XLOOKUP(Z$1&amp;$R6,$C$3:$C$1662&amp;$D$3:$D$1662,$E$3:$E$1662,0,0,1)</f>
        <v>56700</v>
      </c>
      <c r="AA6" s="2" cm="1">
        <f t="array" ref="AA6">_xlfn.XLOOKUP(AA$1&amp;$R6,$C$3:$C$1662&amp;$D$3:$D$1662,$E$3:$E$1662,0,0,1)</f>
        <v>172000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34700</v>
      </c>
      <c r="AM6" t="s">
        <v>887</v>
      </c>
      <c r="AN6" t="s">
        <v>881</v>
      </c>
      <c r="AO6">
        <v>5896</v>
      </c>
      <c r="AP6">
        <v>6045</v>
      </c>
      <c r="AQ6">
        <v>5791</v>
      </c>
      <c r="AR6">
        <v>5805</v>
      </c>
      <c r="AS6">
        <v>11766100</v>
      </c>
      <c r="AU6" s="7" t="str">
        <f t="shared" si="3"/>
        <v/>
      </c>
      <c r="AV6" s="7">
        <f t="shared" si="4"/>
        <v>-4.7736220472440971E-2</v>
      </c>
    </row>
    <row r="7" spans="1:48" x14ac:dyDescent="0.4">
      <c r="C7" t="s">
        <v>804</v>
      </c>
      <c r="D7" t="s">
        <v>510</v>
      </c>
      <c r="E7">
        <v>34700</v>
      </c>
      <c r="I7" t="str">
        <v>2025/02/17</v>
      </c>
      <c r="R7" t="s">
        <v>84</v>
      </c>
      <c r="S7" s="2">
        <f t="shared" si="1"/>
        <v>705575</v>
      </c>
      <c r="T7" s="2">
        <f t="shared" si="2"/>
        <v>651000</v>
      </c>
      <c r="U7" s="2">
        <f t="shared" si="2"/>
        <v>822200</v>
      </c>
      <c r="V7" s="2">
        <f t="shared" si="2"/>
        <v>906300</v>
      </c>
      <c r="W7" s="2">
        <f t="shared" si="2"/>
        <v>0</v>
      </c>
      <c r="X7" s="2">
        <f t="shared" si="2"/>
        <v>442800</v>
      </c>
      <c r="Y7" s="2" cm="1">
        <f t="array" ref="Y7">_xlfn.XLOOKUP(Y$1&amp;$R7,$C$3:$C$1662&amp;$D$3:$D$1662,$E$3:$E$1662,0,0,1)</f>
        <v>42500</v>
      </c>
      <c r="Z7" s="2" cm="1">
        <f t="array" ref="Z7">_xlfn.XLOOKUP(Z$1&amp;$R7,$C$3:$C$1662&amp;$D$3:$D$1662,$E$3:$E$1662,0,0,1)</f>
        <v>135700</v>
      </c>
      <c r="AA7" s="2" cm="1">
        <f t="array" ref="AA7">_xlfn.XLOOKUP(AA$1&amp;$R7,$C$3:$C$1662&amp;$D$3:$D$1662,$E$3:$E$1662,0,0,1)</f>
        <v>165400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30600</v>
      </c>
      <c r="AM7" t="s">
        <v>888</v>
      </c>
      <c r="AN7" t="s">
        <v>881</v>
      </c>
      <c r="AO7">
        <v>5894</v>
      </c>
      <c r="AP7">
        <v>6377</v>
      </c>
      <c r="AQ7">
        <v>5874</v>
      </c>
      <c r="AR7">
        <v>6287</v>
      </c>
      <c r="AS7">
        <v>16305900</v>
      </c>
      <c r="AU7" s="7">
        <f t="shared" si="3"/>
        <v>8.3031869078380671E-2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30600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924880</v>
      </c>
      <c r="T8" s="2">
        <f t="shared" si="2"/>
        <v>760900</v>
      </c>
      <c r="U8" s="2">
        <f t="shared" si="2"/>
        <v>899400</v>
      </c>
      <c r="V8" s="2">
        <f t="shared" si="2"/>
        <v>1039500</v>
      </c>
      <c r="W8" s="2">
        <f t="shared" si="2"/>
        <v>1403100</v>
      </c>
      <c r="X8" s="2">
        <f t="shared" si="2"/>
        <v>521500</v>
      </c>
      <c r="Y8" s="2" cm="1">
        <f t="array" ref="Y8">_xlfn.XLOOKUP(Y$1&amp;$R8,$C$3:$C$1662&amp;$D$3:$D$1662,$E$3:$E$1662,0,0,1)</f>
        <v>109900</v>
      </c>
      <c r="Z8" s="2" cm="1">
        <f t="array" ref="Z8">_xlfn.XLOOKUP(Z$1&amp;$R8,$C$3:$C$1662&amp;$D$3:$D$1662,$E$3:$E$1662,0,0,1)</f>
        <v>77200</v>
      </c>
      <c r="AA8" s="2" cm="1">
        <f t="array" ref="AA8">_xlfn.XLOOKUP(AA$1&amp;$R8,$C$3:$C$1662&amp;$D$3:$D$1662,$E$3:$E$1662,0,0,1)</f>
        <v>133200</v>
      </c>
      <c r="AB8" s="2" cm="1">
        <f t="array" ref="AB8">_xlfn.XLOOKUP(AB$1&amp;$R8,$C$3:$C$1662&amp;$D$3:$D$1662,$E$3:$E$1662,0,0,1)</f>
        <v>1403100</v>
      </c>
      <c r="AC8" s="2" cm="1">
        <f t="array" ref="AC8">_xlfn.XLOOKUP(AC$1&amp;$R8,$C$3:$C$1662&amp;$D$3:$D$1662,$E$3:$E$1662,0,0,1)</f>
        <v>78700</v>
      </c>
      <c r="AM8" t="s">
        <v>889</v>
      </c>
      <c r="AN8" t="s">
        <v>881</v>
      </c>
      <c r="AO8">
        <v>6262</v>
      </c>
      <c r="AP8">
        <v>6599</v>
      </c>
      <c r="AQ8">
        <v>6143</v>
      </c>
      <c r="AR8">
        <v>6245</v>
      </c>
      <c r="AS8">
        <v>19149300</v>
      </c>
      <c r="AU8" s="7" t="str">
        <f t="shared" si="3"/>
        <v/>
      </c>
      <c r="AV8" s="7">
        <f t="shared" si="4"/>
        <v>-6.680451725783354E-3</v>
      </c>
    </row>
    <row r="9" spans="1:48" x14ac:dyDescent="0.4">
      <c r="C9" t="s">
        <v>804</v>
      </c>
      <c r="D9" t="s">
        <v>512</v>
      </c>
      <c r="E9">
        <v>78700</v>
      </c>
      <c r="G9" s="1"/>
      <c r="H9" s="1"/>
      <c r="I9" s="1"/>
      <c r="J9" s="1"/>
      <c r="K9" s="1"/>
      <c r="L9" s="1"/>
      <c r="R9" t="s">
        <v>18</v>
      </c>
      <c r="S9" s="2">
        <f t="shared" si="1"/>
        <v>1037960</v>
      </c>
      <c r="T9" s="2">
        <f t="shared" si="2"/>
        <v>840900</v>
      </c>
      <c r="U9" s="2">
        <f t="shared" si="2"/>
        <v>970000</v>
      </c>
      <c r="V9" s="2">
        <f t="shared" si="2"/>
        <v>1167200</v>
      </c>
      <c r="W9" s="2">
        <f t="shared" si="2"/>
        <v>1637600</v>
      </c>
      <c r="X9" s="2">
        <f t="shared" si="2"/>
        <v>574100</v>
      </c>
      <c r="Y9" s="2" cm="1">
        <f t="array" ref="Y9">_xlfn.XLOOKUP(Y$1&amp;$R9,$C$3:$C$1662&amp;$D$3:$D$1662,$E$3:$E$1662,0,0,1)</f>
        <v>80000</v>
      </c>
      <c r="Z9" s="2" cm="1">
        <f t="array" ref="Z9">_xlfn.XLOOKUP(Z$1&amp;$R9,$C$3:$C$1662&amp;$D$3:$D$1662,$E$3:$E$1662,0,0,1)</f>
        <v>70600</v>
      </c>
      <c r="AA9" s="2" cm="1">
        <f t="array" ref="AA9">_xlfn.XLOOKUP(AA$1&amp;$R9,$C$3:$C$1662&amp;$D$3:$D$1662,$E$3:$E$1662,0,0,1)</f>
        <v>127700</v>
      </c>
      <c r="AB9" s="2" cm="1">
        <f t="array" ref="AB9">_xlfn.XLOOKUP(AB$1&amp;$R9,$C$3:$C$1662&amp;$D$3:$D$1662,$E$3:$E$1662,0,0,1)</f>
        <v>234500</v>
      </c>
      <c r="AC9" s="2" cm="1">
        <f t="array" ref="AC9">_xlfn.XLOOKUP(AC$1&amp;$R9,$C$3:$C$1662&amp;$D$3:$D$1662,$E$3:$E$1662,0,0,1)</f>
        <v>52600</v>
      </c>
      <c r="AM9" t="s">
        <v>890</v>
      </c>
      <c r="AN9" t="s">
        <v>881</v>
      </c>
      <c r="AO9">
        <v>6445</v>
      </c>
      <c r="AP9">
        <v>6457</v>
      </c>
      <c r="AQ9">
        <v>6082</v>
      </c>
      <c r="AR9">
        <v>6195</v>
      </c>
      <c r="AS9">
        <v>13211200</v>
      </c>
      <c r="AU9" s="7" t="str">
        <f t="shared" si="3"/>
        <v/>
      </c>
      <c r="AV9" s="7">
        <f t="shared" si="4"/>
        <v>-8.0064051240992251E-3</v>
      </c>
    </row>
    <row r="10" spans="1:48" x14ac:dyDescent="0.4">
      <c r="C10" t="s">
        <v>804</v>
      </c>
      <c r="D10" t="s">
        <v>513</v>
      </c>
      <c r="E10">
        <v>52600</v>
      </c>
      <c r="R10" t="s">
        <v>27</v>
      </c>
      <c r="S10" s="2">
        <f t="shared" si="1"/>
        <v>1157200</v>
      </c>
      <c r="T10" s="2">
        <f t="shared" si="2"/>
        <v>896000</v>
      </c>
      <c r="U10" s="2">
        <f t="shared" si="2"/>
        <v>1008200</v>
      </c>
      <c r="V10" s="2">
        <f t="shared" si="2"/>
        <v>1281500</v>
      </c>
      <c r="W10" s="2">
        <f t="shared" si="2"/>
        <v>1900700</v>
      </c>
      <c r="X10" s="2">
        <f t="shared" si="2"/>
        <v>699600</v>
      </c>
      <c r="Y10" s="2" cm="1">
        <f t="array" ref="Y10">_xlfn.XLOOKUP(Y$1&amp;$R10,$C$3:$C$1662&amp;$D$3:$D$1662,$E$3:$E$1662,0,0,1)</f>
        <v>55100</v>
      </c>
      <c r="Z10" s="2" cm="1">
        <f t="array" ref="Z10">_xlfn.XLOOKUP(Z$1&amp;$R10,$C$3:$C$1662&amp;$D$3:$D$1662,$E$3:$E$1662,0,0,1)</f>
        <v>38200</v>
      </c>
      <c r="AA10" s="2" cm="1">
        <f t="array" ref="AA10">_xlfn.XLOOKUP(AA$1&amp;$R10,$C$3:$C$1662&amp;$D$3:$D$1662,$E$3:$E$1662,0,0,1)</f>
        <v>114300</v>
      </c>
      <c r="AB10" s="2" cm="1">
        <f t="array" ref="AB10">_xlfn.XLOOKUP(AB$1&amp;$R10,$C$3:$C$1662&amp;$D$3:$D$1662,$E$3:$E$1662,0,0,1)</f>
        <v>263100</v>
      </c>
      <c r="AC10" s="2" cm="1">
        <f t="array" ref="AC10">_xlfn.XLOOKUP(AC$1&amp;$R10,$C$3:$C$1662&amp;$D$3:$D$1662,$E$3:$E$1662,0,0,1)</f>
        <v>125500</v>
      </c>
      <c r="AM10" t="s">
        <v>891</v>
      </c>
      <c r="AN10" t="s">
        <v>881</v>
      </c>
      <c r="AO10">
        <v>6100</v>
      </c>
      <c r="AP10">
        <v>6270</v>
      </c>
      <c r="AQ10">
        <v>6032</v>
      </c>
      <c r="AR10">
        <v>6225</v>
      </c>
      <c r="AS10">
        <v>11203000</v>
      </c>
      <c r="AU10" s="7">
        <f t="shared" si="3"/>
        <v>4.8426150121065881E-3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125500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1262380</v>
      </c>
      <c r="T11" s="2">
        <f t="shared" si="2"/>
        <v>945200</v>
      </c>
      <c r="U11" s="2">
        <f t="shared" si="2"/>
        <v>1041300</v>
      </c>
      <c r="V11" s="2">
        <f t="shared" si="2"/>
        <v>1357200</v>
      </c>
      <c r="W11" s="2">
        <f t="shared" si="2"/>
        <v>2197000</v>
      </c>
      <c r="X11" s="2">
        <f t="shared" si="2"/>
        <v>771200</v>
      </c>
      <c r="Y11" s="2" cm="1">
        <f t="array" ref="Y11">_xlfn.XLOOKUP(Y$1&amp;$R11,$C$3:$C$1662&amp;$D$3:$D$1662,$E$3:$E$1662,0,0,1)</f>
        <v>49200</v>
      </c>
      <c r="Z11" s="2" cm="1">
        <f t="array" ref="Z11">_xlfn.XLOOKUP(Z$1&amp;$R11,$C$3:$C$1662&amp;$D$3:$D$1662,$E$3:$E$1662,0,0,1)</f>
        <v>33100</v>
      </c>
      <c r="AA11" s="2" cm="1">
        <f t="array" ref="AA11">_xlfn.XLOOKUP(AA$1&amp;$R11,$C$3:$C$1662&amp;$D$3:$D$1662,$E$3:$E$1662,0,0,1)</f>
        <v>75700</v>
      </c>
      <c r="AB11" s="2" cm="1">
        <f t="array" ref="AB11">_xlfn.XLOOKUP(AB$1&amp;$R11,$C$3:$C$1662&amp;$D$3:$D$1662,$E$3:$E$1662,0,0,1)</f>
        <v>296300</v>
      </c>
      <c r="AC11" s="2" cm="1">
        <f t="array" ref="AC11">_xlfn.XLOOKUP(AC$1&amp;$R11,$C$3:$C$1662&amp;$D$3:$D$1662,$E$3:$E$1662,0,0,1)</f>
        <v>71600</v>
      </c>
      <c r="AM11" t="s">
        <v>892</v>
      </c>
      <c r="AN11" t="s">
        <v>881</v>
      </c>
      <c r="AO11">
        <v>6325</v>
      </c>
      <c r="AP11">
        <v>6414</v>
      </c>
      <c r="AQ11">
        <v>6238</v>
      </c>
      <c r="AR11">
        <v>6365</v>
      </c>
      <c r="AS11">
        <v>11520900</v>
      </c>
      <c r="AU11" s="7">
        <f t="shared" si="3"/>
        <v>2.2489959839357532E-2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71600</v>
      </c>
      <c r="R12" t="s">
        <v>62</v>
      </c>
      <c r="S12" s="2">
        <f t="shared" si="1"/>
        <v>1386620</v>
      </c>
      <c r="T12" s="2">
        <f t="shared" si="2"/>
        <v>1032600</v>
      </c>
      <c r="U12" s="2">
        <f t="shared" si="2"/>
        <v>1147100</v>
      </c>
      <c r="V12" s="2">
        <f t="shared" si="2"/>
        <v>1509600</v>
      </c>
      <c r="W12" s="2">
        <f t="shared" si="2"/>
        <v>2398400</v>
      </c>
      <c r="X12" s="2">
        <f t="shared" si="2"/>
        <v>845400</v>
      </c>
      <c r="Y12" s="2" cm="1">
        <f t="array" ref="Y12">_xlfn.XLOOKUP(Y$1&amp;$R12,$C$3:$C$1662&amp;$D$3:$D$1662,$E$3:$E$1662,0,0,1)</f>
        <v>87400</v>
      </c>
      <c r="Z12" s="2" cm="1">
        <f t="array" ref="Z12">_xlfn.XLOOKUP(Z$1&amp;$R12,$C$3:$C$1662&amp;$D$3:$D$1662,$E$3:$E$1662,0,0,1)</f>
        <v>105800</v>
      </c>
      <c r="AA12" s="2" cm="1">
        <f t="array" ref="AA12">_xlfn.XLOOKUP(AA$1&amp;$R12,$C$3:$C$1662&amp;$D$3:$D$1662,$E$3:$E$1662,0,0,1)</f>
        <v>152400</v>
      </c>
      <c r="AB12" s="2" cm="1">
        <f t="array" ref="AB12">_xlfn.XLOOKUP(AB$1&amp;$R12,$C$3:$C$1662&amp;$D$3:$D$1662,$E$3:$E$1662,0,0,1)</f>
        <v>201400</v>
      </c>
      <c r="AC12" s="2" cm="1">
        <f t="array" ref="AC12">_xlfn.XLOOKUP(AC$1&amp;$R12,$C$3:$C$1662&amp;$D$3:$D$1662,$E$3:$E$1662,0,0,1)</f>
        <v>74200</v>
      </c>
      <c r="AM12" t="s">
        <v>893</v>
      </c>
      <c r="AN12" t="s">
        <v>881</v>
      </c>
      <c r="AO12">
        <v>6340</v>
      </c>
      <c r="AP12">
        <v>6408</v>
      </c>
      <c r="AQ12">
        <v>6271</v>
      </c>
      <c r="AR12">
        <v>6313</v>
      </c>
      <c r="AS12">
        <v>8205500</v>
      </c>
      <c r="AU12" s="7" t="str">
        <f t="shared" si="3"/>
        <v/>
      </c>
      <c r="AV12" s="7">
        <f t="shared" si="4"/>
        <v>-8.1696779261586361E-3</v>
      </c>
    </row>
    <row r="13" spans="1:48" x14ac:dyDescent="0.4">
      <c r="C13" t="s">
        <v>804</v>
      </c>
      <c r="D13" t="s">
        <v>516</v>
      </c>
      <c r="E13">
        <v>74200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1496100</v>
      </c>
      <c r="T13" s="2">
        <f t="shared" si="2"/>
        <v>1124400</v>
      </c>
      <c r="U13" s="2">
        <f t="shared" si="2"/>
        <v>1246000</v>
      </c>
      <c r="V13" s="2">
        <f t="shared" si="2"/>
        <v>1567400</v>
      </c>
      <c r="W13" s="2">
        <f t="shared" si="2"/>
        <v>2637300</v>
      </c>
      <c r="X13" s="2">
        <f t="shared" si="2"/>
        <v>905400</v>
      </c>
      <c r="Y13" s="2" cm="1">
        <f t="array" ref="Y13">_xlfn.XLOOKUP(Y$1&amp;$R13,$C$3:$C$1662&amp;$D$3:$D$1662,$E$3:$E$1662,0,0,1)</f>
        <v>91800</v>
      </c>
      <c r="Z13" s="2" cm="1">
        <f t="array" ref="Z13">_xlfn.XLOOKUP(Z$1&amp;$R13,$C$3:$C$1662&amp;$D$3:$D$1662,$E$3:$E$1662,0,0,1)</f>
        <v>98900</v>
      </c>
      <c r="AA13" s="2" cm="1">
        <f t="array" ref="AA13">_xlfn.XLOOKUP(AA$1&amp;$R13,$C$3:$C$1662&amp;$D$3:$D$1662,$E$3:$E$1662,0,0,1)</f>
        <v>57800</v>
      </c>
      <c r="AB13" s="2" cm="1">
        <f t="array" ref="AB13">_xlfn.XLOOKUP(AB$1&amp;$R13,$C$3:$C$1662&amp;$D$3:$D$1662,$E$3:$E$1662,0,0,1)</f>
        <v>238900</v>
      </c>
      <c r="AC13" s="2" cm="1">
        <f t="array" ref="AC13">_xlfn.XLOOKUP(AC$1&amp;$R13,$C$3:$C$1662&amp;$D$3:$D$1662,$E$3:$E$1662,0,0,1)</f>
        <v>60000</v>
      </c>
      <c r="AM13" t="s">
        <v>894</v>
      </c>
      <c r="AN13" t="s">
        <v>881</v>
      </c>
      <c r="AO13">
        <v>6325</v>
      </c>
      <c r="AP13">
        <v>6545</v>
      </c>
      <c r="AQ13">
        <v>6325</v>
      </c>
      <c r="AR13">
        <v>6530</v>
      </c>
      <c r="AS13">
        <v>10285400</v>
      </c>
      <c r="AU13" s="7">
        <f t="shared" si="3"/>
        <v>3.4373514969111341E-2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60000</v>
      </c>
      <c r="R14" t="s">
        <v>149</v>
      </c>
      <c r="S14" s="2">
        <f t="shared" si="1"/>
        <v>1593620</v>
      </c>
      <c r="T14" s="2">
        <f t="shared" si="2"/>
        <v>1236900</v>
      </c>
      <c r="U14" s="2">
        <f t="shared" si="2"/>
        <v>1276200</v>
      </c>
      <c r="V14" s="2">
        <f t="shared" si="2"/>
        <v>1636900</v>
      </c>
      <c r="W14" s="2">
        <f t="shared" si="2"/>
        <v>2862700</v>
      </c>
      <c r="X14" s="2">
        <f t="shared" si="2"/>
        <v>955400</v>
      </c>
      <c r="Y14" s="2" cm="1">
        <f t="array" ref="Y14">_xlfn.XLOOKUP(Y$1&amp;$R14,$C$3:$C$1662&amp;$D$3:$D$1662,$E$3:$E$1662,0,0,1)</f>
        <v>112500</v>
      </c>
      <c r="Z14" s="2" cm="1">
        <f t="array" ref="Z14">_xlfn.XLOOKUP(Z$1&amp;$R14,$C$3:$C$1662&amp;$D$3:$D$1662,$E$3:$E$1662,0,0,1)</f>
        <v>30200</v>
      </c>
      <c r="AA14" s="2" cm="1">
        <f t="array" ref="AA14">_xlfn.XLOOKUP(AA$1&amp;$R14,$C$3:$C$1662&amp;$D$3:$D$1662,$E$3:$E$1662,0,0,1)</f>
        <v>69500</v>
      </c>
      <c r="AB14" s="2" cm="1">
        <f t="array" ref="AB14">_xlfn.XLOOKUP(AB$1&amp;$R14,$C$3:$C$1662&amp;$D$3:$D$1662,$E$3:$E$1662,0,0,1)</f>
        <v>225400</v>
      </c>
      <c r="AC14" s="2" cm="1">
        <f t="array" ref="AC14">_xlfn.XLOOKUP(AC$1&amp;$R14,$C$3:$C$1662&amp;$D$3:$D$1662,$E$3:$E$1662,0,0,1)</f>
        <v>50000</v>
      </c>
      <c r="AM14" t="s">
        <v>895</v>
      </c>
      <c r="AN14" t="s">
        <v>881</v>
      </c>
      <c r="AO14">
        <v>6570</v>
      </c>
      <c r="AP14">
        <v>6573</v>
      </c>
      <c r="AQ14">
        <v>6115</v>
      </c>
      <c r="AR14">
        <v>6339</v>
      </c>
      <c r="AS14">
        <v>17784600</v>
      </c>
      <c r="AU14" s="7" t="str">
        <f t="shared" si="3"/>
        <v/>
      </c>
      <c r="AV14" s="7">
        <f t="shared" si="4"/>
        <v>-2.9249617151608009E-2</v>
      </c>
    </row>
    <row r="15" spans="1:48" x14ac:dyDescent="0.4">
      <c r="C15" t="s">
        <v>804</v>
      </c>
      <c r="D15" t="s">
        <v>518</v>
      </c>
      <c r="E15">
        <v>50000</v>
      </c>
      <c r="R15" t="s">
        <v>120</v>
      </c>
      <c r="S15" s="2">
        <f t="shared" si="1"/>
        <v>1699400</v>
      </c>
      <c r="T15" s="2">
        <f t="shared" si="2"/>
        <v>1314100</v>
      </c>
      <c r="U15" s="2">
        <f t="shared" si="2"/>
        <v>1310900</v>
      </c>
      <c r="V15" s="2">
        <f t="shared" si="2"/>
        <v>1740900</v>
      </c>
      <c r="W15" s="2">
        <f t="shared" si="2"/>
        <v>3103900</v>
      </c>
      <c r="X15" s="2">
        <f t="shared" si="2"/>
        <v>1027200</v>
      </c>
      <c r="Y15" s="2" cm="1">
        <f t="array" ref="Y15">_xlfn.XLOOKUP(Y$1&amp;$R15,$C$3:$C$1662&amp;$D$3:$D$1662,$E$3:$E$1662,0,0,1)</f>
        <v>77200</v>
      </c>
      <c r="Z15" s="2" cm="1">
        <f t="array" ref="Z15">_xlfn.XLOOKUP(Z$1&amp;$R15,$C$3:$C$1662&amp;$D$3:$D$1662,$E$3:$E$1662,0,0,1)</f>
        <v>34700</v>
      </c>
      <c r="AA15" s="2" cm="1">
        <f t="array" ref="AA15">_xlfn.XLOOKUP(AA$1&amp;$R15,$C$3:$C$1662&amp;$D$3:$D$1662,$E$3:$E$1662,0,0,1)</f>
        <v>104000</v>
      </c>
      <c r="AB15" s="2" cm="1">
        <f t="array" ref="AB15">_xlfn.XLOOKUP(AB$1&amp;$R15,$C$3:$C$1662&amp;$D$3:$D$1662,$E$3:$E$1662,0,0,1)</f>
        <v>241200</v>
      </c>
      <c r="AC15" s="2" cm="1">
        <f t="array" ref="AC15">_xlfn.XLOOKUP(AC$1&amp;$R15,$C$3:$C$1662&amp;$D$3:$D$1662,$E$3:$E$1662,0,0,1)</f>
        <v>71800</v>
      </c>
      <c r="AM15" t="s">
        <v>896</v>
      </c>
      <c r="AN15" t="s">
        <v>881</v>
      </c>
      <c r="AO15">
        <v>6323</v>
      </c>
      <c r="AP15">
        <v>6538</v>
      </c>
      <c r="AQ15">
        <v>6201</v>
      </c>
      <c r="AR15">
        <v>6502</v>
      </c>
      <c r="AS15">
        <v>13940800</v>
      </c>
      <c r="AU15" s="7">
        <f t="shared" si="3"/>
        <v>2.5713834989746109E-2</v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71800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1788640</v>
      </c>
      <c r="T16" s="2">
        <f t="shared" si="2"/>
        <v>1355500</v>
      </c>
      <c r="U16" s="2">
        <f t="shared" si="2"/>
        <v>1398700</v>
      </c>
      <c r="V16" s="2">
        <f t="shared" si="2"/>
        <v>1840200</v>
      </c>
      <c r="W16" s="2">
        <f t="shared" si="2"/>
        <v>3245900</v>
      </c>
      <c r="X16" s="2">
        <f t="shared" si="2"/>
        <v>1102900</v>
      </c>
      <c r="Y16" s="2" cm="1">
        <f t="array" ref="Y16">_xlfn.XLOOKUP(Y$1&amp;$R16,$C$3:$C$1662&amp;$D$3:$D$1662,$E$3:$E$1662,0,0,1)</f>
        <v>41400</v>
      </c>
      <c r="Z16" s="2" cm="1">
        <f t="array" ref="Z16">_xlfn.XLOOKUP(Z$1&amp;$R16,$C$3:$C$1662&amp;$D$3:$D$1662,$E$3:$E$1662,0,0,1)</f>
        <v>87800</v>
      </c>
      <c r="AA16" s="2" cm="1">
        <f t="array" ref="AA16">_xlfn.XLOOKUP(AA$1&amp;$R16,$C$3:$C$1662&amp;$D$3:$D$1662,$E$3:$E$1662,0,0,1)</f>
        <v>99300</v>
      </c>
      <c r="AB16" s="2" cm="1">
        <f t="array" ref="AB16">_xlfn.XLOOKUP(AB$1&amp;$R16,$C$3:$C$1662&amp;$D$3:$D$1662,$E$3:$E$1662,0,0,1)</f>
        <v>142000</v>
      </c>
      <c r="AC16" s="2" cm="1">
        <f t="array" ref="AC16">_xlfn.XLOOKUP(AC$1&amp;$R16,$C$3:$C$1662&amp;$D$3:$D$1662,$E$3:$E$1662,0,0,1)</f>
        <v>75700</v>
      </c>
      <c r="AM16" t="s">
        <v>897</v>
      </c>
      <c r="AN16" t="s">
        <v>881</v>
      </c>
      <c r="AO16">
        <v>6499</v>
      </c>
      <c r="AP16">
        <v>6588</v>
      </c>
      <c r="AQ16">
        <v>6203</v>
      </c>
      <c r="AR16">
        <v>6563</v>
      </c>
      <c r="AS16">
        <v>16821800</v>
      </c>
      <c r="AU16" s="7">
        <f t="shared" si="3"/>
        <v>9.3817286988617798E-3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75700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1884920</v>
      </c>
      <c r="T17" s="2">
        <f t="shared" si="2"/>
        <v>1435100</v>
      </c>
      <c r="U17" s="2">
        <f t="shared" si="2"/>
        <v>1437800</v>
      </c>
      <c r="V17" s="2">
        <f t="shared" si="2"/>
        <v>1968800</v>
      </c>
      <c r="W17" s="2">
        <f t="shared" si="2"/>
        <v>3371400</v>
      </c>
      <c r="X17" s="2">
        <f t="shared" si="2"/>
        <v>1211500</v>
      </c>
      <c r="Y17" s="2" cm="1">
        <f t="array" ref="Y17">_xlfn.XLOOKUP(Y$1&amp;$R17,$C$3:$C$1662&amp;$D$3:$D$1662,$E$3:$E$1662,0,0,1)</f>
        <v>79600</v>
      </c>
      <c r="Z17" s="2" cm="1">
        <f t="array" ref="Z17">_xlfn.XLOOKUP(Z$1&amp;$R17,$C$3:$C$1662&amp;$D$3:$D$1662,$E$3:$E$1662,0,0,1)</f>
        <v>39100</v>
      </c>
      <c r="AA17" s="2" cm="1">
        <f t="array" ref="AA17">_xlfn.XLOOKUP(AA$1&amp;$R17,$C$3:$C$1662&amp;$D$3:$D$1662,$E$3:$E$1662,0,0,1)</f>
        <v>128600</v>
      </c>
      <c r="AB17" s="2" cm="1">
        <f t="array" ref="AB17">_xlfn.XLOOKUP(AB$1&amp;$R17,$C$3:$C$1662&amp;$D$3:$D$1662,$E$3:$E$1662,0,0,1)</f>
        <v>125500</v>
      </c>
      <c r="AC17" s="2" cm="1">
        <f t="array" ref="AC17">_xlfn.XLOOKUP(AC$1&amp;$R17,$C$3:$C$1662&amp;$D$3:$D$1662,$E$3:$E$1662,0,0,1)</f>
        <v>108600</v>
      </c>
      <c r="AM17" t="s">
        <v>898</v>
      </c>
      <c r="AN17" t="s">
        <v>881</v>
      </c>
      <c r="AO17">
        <v>6403</v>
      </c>
      <c r="AP17">
        <v>6624</v>
      </c>
      <c r="AQ17">
        <v>6344</v>
      </c>
      <c r="AR17">
        <v>6460</v>
      </c>
      <c r="AS17">
        <v>10364400</v>
      </c>
      <c r="AU17" s="7" t="str">
        <f t="shared" si="3"/>
        <v/>
      </c>
      <c r="AV17" s="7">
        <f t="shared" si="4"/>
        <v>-1.569404235867744E-2</v>
      </c>
    </row>
    <row r="18" spans="3:48" x14ac:dyDescent="0.4">
      <c r="C18" t="s">
        <v>804</v>
      </c>
      <c r="D18" t="s">
        <v>521</v>
      </c>
      <c r="E18">
        <v>108600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1977160</v>
      </c>
      <c r="T18" s="2">
        <f t="shared" si="2"/>
        <v>1464200</v>
      </c>
      <c r="U18" s="2">
        <f t="shared" si="2"/>
        <v>1488200</v>
      </c>
      <c r="V18" s="2">
        <f t="shared" si="2"/>
        <v>2102700</v>
      </c>
      <c r="W18" s="2">
        <f t="shared" si="2"/>
        <v>3539300</v>
      </c>
      <c r="X18" s="2">
        <f t="shared" si="2"/>
        <v>1291400</v>
      </c>
      <c r="Y18" s="2" cm="1">
        <f t="array" ref="Y18">_xlfn.XLOOKUP(Y$1&amp;$R18,$C$3:$C$1662&amp;$D$3:$D$1662,$E$3:$E$1662,0,0,1)</f>
        <v>29100</v>
      </c>
      <c r="Z18" s="2" cm="1">
        <f t="array" ref="Z18">_xlfn.XLOOKUP(Z$1&amp;$R18,$C$3:$C$1662&amp;$D$3:$D$1662,$E$3:$E$1662,0,0,1)</f>
        <v>50400</v>
      </c>
      <c r="AA18" s="2" cm="1">
        <f t="array" ref="AA18">_xlfn.XLOOKUP(AA$1&amp;$R18,$C$3:$C$1662&amp;$D$3:$D$1662,$E$3:$E$1662,0,0,1)</f>
        <v>133900</v>
      </c>
      <c r="AB18" s="2" cm="1">
        <f t="array" ref="AB18">_xlfn.XLOOKUP(AB$1&amp;$R18,$C$3:$C$1662&amp;$D$3:$D$1662,$E$3:$E$1662,0,0,1)</f>
        <v>167900</v>
      </c>
      <c r="AC18" s="2" cm="1">
        <f t="array" ref="AC18">_xlfn.XLOOKUP(AC$1&amp;$R18,$C$3:$C$1662&amp;$D$3:$D$1662,$E$3:$E$1662,0,0,1)</f>
        <v>79900</v>
      </c>
      <c r="AM18" t="s">
        <v>899</v>
      </c>
      <c r="AN18" t="s">
        <v>881</v>
      </c>
      <c r="AO18">
        <v>6492</v>
      </c>
      <c r="AP18">
        <v>6497</v>
      </c>
      <c r="AQ18">
        <v>6344</v>
      </c>
      <c r="AR18">
        <v>6406</v>
      </c>
      <c r="AS18">
        <v>9130100</v>
      </c>
      <c r="AU18" s="7" t="str">
        <f t="shared" si="3"/>
        <v/>
      </c>
      <c r="AV18" s="7">
        <f t="shared" si="4"/>
        <v>-8.3591331269350366E-3</v>
      </c>
    </row>
    <row r="19" spans="3:48" x14ac:dyDescent="0.4">
      <c r="C19" t="s">
        <v>804</v>
      </c>
      <c r="D19" t="s">
        <v>522</v>
      </c>
      <c r="E19">
        <v>79900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2037720</v>
      </c>
      <c r="T19" s="2">
        <f t="shared" si="2"/>
        <v>1490500</v>
      </c>
      <c r="U19" s="2">
        <f t="shared" si="2"/>
        <v>1506000</v>
      </c>
      <c r="V19" s="2">
        <f t="shared" si="2"/>
        <v>2177700</v>
      </c>
      <c r="W19" s="2">
        <f t="shared" si="2"/>
        <v>3678400</v>
      </c>
      <c r="X19" s="2">
        <f t="shared" si="2"/>
        <v>1336000</v>
      </c>
      <c r="Y19" s="2" cm="1">
        <f t="array" ref="Y19">_xlfn.XLOOKUP(Y$1&amp;$R19,$C$3:$C$1662&amp;$D$3:$D$1662,$E$3:$E$1662,0,0,1)</f>
        <v>26300</v>
      </c>
      <c r="Z19" s="2" cm="1">
        <f t="array" ref="Z19">_xlfn.XLOOKUP(Z$1&amp;$R19,$C$3:$C$1662&amp;$D$3:$D$1662,$E$3:$E$1662,0,0,1)</f>
        <v>17800</v>
      </c>
      <c r="AA19" s="2" cm="1">
        <f t="array" ref="AA19">_xlfn.XLOOKUP(AA$1&amp;$R19,$C$3:$C$1662&amp;$D$3:$D$1662,$E$3:$E$1662,0,0,1)</f>
        <v>75000</v>
      </c>
      <c r="AB19" s="2" cm="1">
        <f t="array" ref="AB19">_xlfn.XLOOKUP(AB$1&amp;$R19,$C$3:$C$1662&amp;$D$3:$D$1662,$E$3:$E$1662,0,0,1)</f>
        <v>139100</v>
      </c>
      <c r="AC19" s="2" cm="1">
        <f t="array" ref="AC19">_xlfn.XLOOKUP(AC$1&amp;$R19,$C$3:$C$1662&amp;$D$3:$D$1662,$E$3:$E$1662,0,0,1)</f>
        <v>44600</v>
      </c>
      <c r="AM19" t="s">
        <v>900</v>
      </c>
      <c r="AN19" t="s">
        <v>881</v>
      </c>
      <c r="AO19">
        <v>6417</v>
      </c>
      <c r="AP19">
        <v>6575</v>
      </c>
      <c r="AQ19">
        <v>6357</v>
      </c>
      <c r="AR19">
        <v>6441</v>
      </c>
      <c r="AS19">
        <v>11806700</v>
      </c>
      <c r="AU19" s="7">
        <f t="shared" si="3"/>
        <v>5.4636278488917611E-3</v>
      </c>
      <c r="AV19" s="7" t="str">
        <f t="shared" si="4"/>
        <v/>
      </c>
    </row>
    <row r="20" spans="3:48" x14ac:dyDescent="0.4">
      <c r="C20" t="s">
        <v>804</v>
      </c>
      <c r="D20" t="s">
        <v>523</v>
      </c>
      <c r="E20">
        <v>44600</v>
      </c>
      <c r="R20" t="s">
        <v>147</v>
      </c>
      <c r="S20" s="2">
        <f t="shared" si="1"/>
        <v>2124320</v>
      </c>
      <c r="T20" s="2">
        <f t="shared" ref="T20:X35" si="5">T19+Y20</f>
        <v>1526100</v>
      </c>
      <c r="U20" s="2">
        <f t="shared" si="5"/>
        <v>1549000</v>
      </c>
      <c r="V20" s="2">
        <f t="shared" si="5"/>
        <v>2259100</v>
      </c>
      <c r="W20" s="2">
        <f t="shared" si="5"/>
        <v>3841000</v>
      </c>
      <c r="X20" s="2">
        <f t="shared" si="5"/>
        <v>1446400</v>
      </c>
      <c r="Y20" s="2" cm="1">
        <f t="array" ref="Y20">_xlfn.XLOOKUP(Y$1&amp;$R20,$C$3:$C$1662&amp;$D$3:$D$1662,$E$3:$E$1662,0,0,1)</f>
        <v>35600</v>
      </c>
      <c r="Z20" s="2" cm="1">
        <f t="array" ref="Z20">_xlfn.XLOOKUP(Z$1&amp;$R20,$C$3:$C$1662&amp;$D$3:$D$1662,$E$3:$E$1662,0,0,1)</f>
        <v>43000</v>
      </c>
      <c r="AA20" s="2" cm="1">
        <f t="array" ref="AA20">_xlfn.XLOOKUP(AA$1&amp;$R20,$C$3:$C$1662&amp;$D$3:$D$1662,$E$3:$E$1662,0,0,1)</f>
        <v>81400</v>
      </c>
      <c r="AB20" s="2" cm="1">
        <f t="array" ref="AB20">_xlfn.XLOOKUP(AB$1&amp;$R20,$C$3:$C$1662&amp;$D$3:$D$1662,$E$3:$E$1662,0,0,1)</f>
        <v>162600</v>
      </c>
      <c r="AC20" s="2" cm="1">
        <f t="array" ref="AC20">_xlfn.XLOOKUP(AC$1&amp;$R20,$C$3:$C$1662&amp;$D$3:$D$1662,$E$3:$E$1662,0,0,1)</f>
        <v>110400</v>
      </c>
      <c r="AM20" t="s">
        <v>901</v>
      </c>
      <c r="AN20" t="s">
        <v>881</v>
      </c>
      <c r="AO20">
        <v>6400</v>
      </c>
      <c r="AP20">
        <v>6429</v>
      </c>
      <c r="AQ20">
        <v>6158</v>
      </c>
      <c r="AR20">
        <v>6182</v>
      </c>
      <c r="AS20">
        <v>10189700</v>
      </c>
      <c r="AU20" s="7" t="str">
        <f t="shared" si="3"/>
        <v/>
      </c>
      <c r="AV20" s="7">
        <f t="shared" si="4"/>
        <v>-4.0211147337369968E-2</v>
      </c>
    </row>
    <row r="21" spans="3:48" x14ac:dyDescent="0.4">
      <c r="C21" t="s">
        <v>804</v>
      </c>
      <c r="D21" t="s">
        <v>524</v>
      </c>
      <c r="E21">
        <v>110400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2207080</v>
      </c>
      <c r="T21" s="2">
        <f t="shared" si="5"/>
        <v>1565200</v>
      </c>
      <c r="U21" s="2">
        <f t="shared" si="5"/>
        <v>1597300</v>
      </c>
      <c r="V21" s="2">
        <f t="shared" si="5"/>
        <v>2315900</v>
      </c>
      <c r="W21" s="2">
        <f t="shared" si="5"/>
        <v>3986300</v>
      </c>
      <c r="X21" s="2">
        <f t="shared" si="5"/>
        <v>1570700</v>
      </c>
      <c r="Y21" s="2" cm="1">
        <f t="array" ref="Y21">_xlfn.XLOOKUP(Y$1&amp;$R21,$C$3:$C$1662&amp;$D$3:$D$1662,$E$3:$E$1662,0,0,1)</f>
        <v>39100</v>
      </c>
      <c r="Z21" s="2" cm="1">
        <f t="array" ref="Z21">_xlfn.XLOOKUP(Z$1&amp;$R21,$C$3:$C$1662&amp;$D$3:$D$1662,$E$3:$E$1662,0,0,1)</f>
        <v>48300</v>
      </c>
      <c r="AA21" s="2" cm="1">
        <f t="array" ref="AA21">_xlfn.XLOOKUP(AA$1&amp;$R21,$C$3:$C$1662&amp;$D$3:$D$1662,$E$3:$E$1662,0,0,1)</f>
        <v>56800</v>
      </c>
      <c r="AB21" s="2" cm="1">
        <f t="array" ref="AB21">_xlfn.XLOOKUP(AB$1&amp;$R21,$C$3:$C$1662&amp;$D$3:$D$1662,$E$3:$E$1662,0,0,1)</f>
        <v>145300</v>
      </c>
      <c r="AC21" s="2" cm="1">
        <f t="array" ref="AC21">_xlfn.XLOOKUP(AC$1&amp;$R21,$C$3:$C$1662&amp;$D$3:$D$1662,$E$3:$E$1662,0,0,1)</f>
        <v>124300</v>
      </c>
      <c r="AM21" t="s">
        <v>902</v>
      </c>
      <c r="AN21" t="s">
        <v>881</v>
      </c>
      <c r="AO21">
        <v>6158</v>
      </c>
      <c r="AP21">
        <v>6283</v>
      </c>
      <c r="AQ21">
        <v>5984</v>
      </c>
      <c r="AR21">
        <v>6032</v>
      </c>
      <c r="AS21">
        <v>10223600</v>
      </c>
      <c r="AU21" s="7" t="str">
        <f t="shared" si="3"/>
        <v/>
      </c>
      <c r="AV21" s="7">
        <f t="shared" si="4"/>
        <v>-2.4263992235522447E-2</v>
      </c>
    </row>
    <row r="22" spans="3:48" x14ac:dyDescent="0.4">
      <c r="C22" t="s">
        <v>804</v>
      </c>
      <c r="D22" t="s">
        <v>525</v>
      </c>
      <c r="E22">
        <v>124300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2299320</v>
      </c>
      <c r="T22" s="2">
        <f t="shared" si="5"/>
        <v>1613800</v>
      </c>
      <c r="U22" s="2">
        <f t="shared" si="5"/>
        <v>1735200</v>
      </c>
      <c r="V22" s="2">
        <f t="shared" si="5"/>
        <v>2395300</v>
      </c>
      <c r="W22" s="2">
        <f t="shared" si="5"/>
        <v>4076100</v>
      </c>
      <c r="X22" s="2">
        <f t="shared" si="5"/>
        <v>1676200</v>
      </c>
      <c r="Y22" s="2" cm="1">
        <f t="array" ref="Y22">_xlfn.XLOOKUP(Y$1&amp;$R22,$C$3:$C$1662&amp;$D$3:$D$1662,$E$3:$E$1662,0,0,1)</f>
        <v>48600</v>
      </c>
      <c r="Z22" s="2" cm="1">
        <f t="array" ref="Z22">_xlfn.XLOOKUP(Z$1&amp;$R22,$C$3:$C$1662&amp;$D$3:$D$1662,$E$3:$E$1662,0,0,1)</f>
        <v>137900</v>
      </c>
      <c r="AA22" s="2" cm="1">
        <f t="array" ref="AA22">_xlfn.XLOOKUP(AA$1&amp;$R22,$C$3:$C$1662&amp;$D$3:$D$1662,$E$3:$E$1662,0,0,1)</f>
        <v>79400</v>
      </c>
      <c r="AB22" s="2" cm="1">
        <f t="array" ref="AB22">_xlfn.XLOOKUP(AB$1&amp;$R22,$C$3:$C$1662&amp;$D$3:$D$1662,$E$3:$E$1662,0,0,1)</f>
        <v>89800</v>
      </c>
      <c r="AC22" s="2" cm="1">
        <f t="array" ref="AC22">_xlfn.XLOOKUP(AC$1&amp;$R22,$C$3:$C$1662&amp;$D$3:$D$1662,$E$3:$E$1662,0,0,1)</f>
        <v>105500</v>
      </c>
      <c r="AM22" t="s">
        <v>903</v>
      </c>
      <c r="AN22" t="s">
        <v>881</v>
      </c>
      <c r="AO22">
        <v>5950</v>
      </c>
      <c r="AP22">
        <v>6064</v>
      </c>
      <c r="AQ22">
        <v>5841</v>
      </c>
      <c r="AR22">
        <v>5859</v>
      </c>
      <c r="AS22">
        <v>9375100</v>
      </c>
      <c r="AU22" s="7" t="str">
        <f t="shared" si="3"/>
        <v/>
      </c>
      <c r="AV22" s="7">
        <f t="shared" si="4"/>
        <v>-2.8680371352785117E-2</v>
      </c>
    </row>
    <row r="23" spans="3:48" x14ac:dyDescent="0.4">
      <c r="C23" t="s">
        <v>804</v>
      </c>
      <c r="D23" t="s">
        <v>526</v>
      </c>
      <c r="E23">
        <v>105500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2370100</v>
      </c>
      <c r="T23" s="2">
        <f t="shared" si="5"/>
        <v>1647800</v>
      </c>
      <c r="U23" s="2">
        <f t="shared" si="5"/>
        <v>1809300</v>
      </c>
      <c r="V23" s="2">
        <f t="shared" si="5"/>
        <v>2457400</v>
      </c>
      <c r="W23" s="2">
        <f t="shared" si="5"/>
        <v>4215200</v>
      </c>
      <c r="X23" s="2">
        <f t="shared" si="5"/>
        <v>1720800</v>
      </c>
      <c r="Y23" s="2" cm="1">
        <f t="array" ref="Y23">_xlfn.XLOOKUP(Y$1&amp;$R23,$C$3:$C$1662&amp;$D$3:$D$1662,$E$3:$E$1662,0,0,1)</f>
        <v>34000</v>
      </c>
      <c r="Z23" s="2" cm="1">
        <f t="array" ref="Z23">_xlfn.XLOOKUP(Z$1&amp;$R23,$C$3:$C$1662&amp;$D$3:$D$1662,$E$3:$E$1662,0,0,1)</f>
        <v>74100</v>
      </c>
      <c r="AA23" s="2" cm="1">
        <f t="array" ref="AA23">_xlfn.XLOOKUP(AA$1&amp;$R23,$C$3:$C$1662&amp;$D$3:$D$1662,$E$3:$E$1662,0,0,1)</f>
        <v>62100</v>
      </c>
      <c r="AB23" s="2" cm="1">
        <f t="array" ref="AB23">_xlfn.XLOOKUP(AB$1&amp;$R23,$C$3:$C$1662&amp;$D$3:$D$1662,$E$3:$E$1662,0,0,1)</f>
        <v>139100</v>
      </c>
      <c r="AC23" s="2" cm="1">
        <f t="array" ref="AC23">_xlfn.XLOOKUP(AC$1&amp;$R23,$C$3:$C$1662&amp;$D$3:$D$1662,$E$3:$E$1662,0,0,1)</f>
        <v>44600</v>
      </c>
      <c r="AM23" t="s">
        <v>904</v>
      </c>
      <c r="AN23" t="s">
        <v>881</v>
      </c>
      <c r="AO23">
        <v>5759</v>
      </c>
      <c r="AP23">
        <v>5963</v>
      </c>
      <c r="AQ23">
        <v>5690</v>
      </c>
      <c r="AR23">
        <v>5878</v>
      </c>
      <c r="AS23">
        <v>11227200</v>
      </c>
      <c r="AU23" s="7">
        <f t="shared" si="3"/>
        <v>3.2428742106160868E-3</v>
      </c>
      <c r="AV23" s="7" t="str">
        <f t="shared" si="4"/>
        <v/>
      </c>
    </row>
    <row r="24" spans="3:48" x14ac:dyDescent="0.4">
      <c r="C24" t="s">
        <v>804</v>
      </c>
      <c r="D24" t="s">
        <v>527</v>
      </c>
      <c r="E24">
        <v>44600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2426320</v>
      </c>
      <c r="T24" s="2">
        <f t="shared" si="5"/>
        <v>1676400</v>
      </c>
      <c r="U24" s="2">
        <f t="shared" si="5"/>
        <v>1842800</v>
      </c>
      <c r="V24" s="2">
        <f t="shared" si="5"/>
        <v>2503900</v>
      </c>
      <c r="W24" s="2">
        <f t="shared" si="5"/>
        <v>4312700</v>
      </c>
      <c r="X24" s="2">
        <f t="shared" si="5"/>
        <v>1795800</v>
      </c>
      <c r="Y24" s="2" cm="1">
        <f t="array" ref="Y24">_xlfn.XLOOKUP(Y$1&amp;$R24,$C$3:$C$1662&amp;$D$3:$D$1662,$E$3:$E$1662,0,0,1)</f>
        <v>28600</v>
      </c>
      <c r="Z24" s="2" cm="1">
        <f t="array" ref="Z24">_xlfn.XLOOKUP(Z$1&amp;$R24,$C$3:$C$1662&amp;$D$3:$D$1662,$E$3:$E$1662,0,0,1)</f>
        <v>33500</v>
      </c>
      <c r="AA24" s="2" cm="1">
        <f t="array" ref="AA24">_xlfn.XLOOKUP(AA$1&amp;$R24,$C$3:$C$1662&amp;$D$3:$D$1662,$E$3:$E$1662,0,0,1)</f>
        <v>46500</v>
      </c>
      <c r="AB24" s="2" cm="1">
        <f t="array" ref="AB24">_xlfn.XLOOKUP(AB$1&amp;$R24,$C$3:$C$1662&amp;$D$3:$D$1662,$E$3:$E$1662,0,0,1)</f>
        <v>97500</v>
      </c>
      <c r="AC24" s="2" cm="1">
        <f t="array" ref="AC24">_xlfn.XLOOKUP(AC$1&amp;$R24,$C$3:$C$1662&amp;$D$3:$D$1662,$E$3:$E$1662,0,0,1)</f>
        <v>75000</v>
      </c>
      <c r="AM24" t="s">
        <v>905</v>
      </c>
      <c r="AN24" t="s">
        <v>881</v>
      </c>
      <c r="AO24">
        <v>5799</v>
      </c>
      <c r="AP24">
        <v>5888</v>
      </c>
      <c r="AQ24">
        <v>5757</v>
      </c>
      <c r="AR24">
        <v>5790</v>
      </c>
      <c r="AS24">
        <v>6064700</v>
      </c>
      <c r="AU24" s="7" t="str">
        <f t="shared" si="3"/>
        <v/>
      </c>
      <c r="AV24" s="7">
        <f t="shared" si="4"/>
        <v>-1.4971078598162602E-2</v>
      </c>
    </row>
    <row r="25" spans="3:48" x14ac:dyDescent="0.4">
      <c r="C25" t="s">
        <v>804</v>
      </c>
      <c r="D25" t="s">
        <v>528</v>
      </c>
      <c r="E25">
        <v>75000</v>
      </c>
      <c r="R25" t="s">
        <v>22</v>
      </c>
      <c r="S25" s="2">
        <f t="shared" si="1"/>
        <v>2497460</v>
      </c>
      <c r="T25" s="2">
        <f t="shared" si="5"/>
        <v>1745600</v>
      </c>
      <c r="U25" s="2">
        <f t="shared" si="5"/>
        <v>1937900</v>
      </c>
      <c r="V25" s="2">
        <f t="shared" si="5"/>
        <v>2563800</v>
      </c>
      <c r="W25" s="2">
        <f t="shared" si="5"/>
        <v>4390900</v>
      </c>
      <c r="X25" s="2">
        <f t="shared" si="5"/>
        <v>1849100</v>
      </c>
      <c r="Y25" s="2" cm="1">
        <f t="array" ref="Y25">_xlfn.XLOOKUP(Y$1&amp;$R25,$C$3:$C$1662&amp;$D$3:$D$1662,$E$3:$E$1662,0,0,1)</f>
        <v>69200</v>
      </c>
      <c r="Z25" s="2" cm="1">
        <f t="array" ref="Z25">_xlfn.XLOOKUP(Z$1&amp;$R25,$C$3:$C$1662&amp;$D$3:$D$1662,$E$3:$E$1662,0,0,1)</f>
        <v>95100</v>
      </c>
      <c r="AA25" s="2" cm="1">
        <f t="array" ref="AA25">_xlfn.XLOOKUP(AA$1&amp;$R25,$C$3:$C$1662&amp;$D$3:$D$1662,$E$3:$E$1662,0,0,1)</f>
        <v>59900</v>
      </c>
      <c r="AB25" s="2" cm="1">
        <f t="array" ref="AB25">_xlfn.XLOOKUP(AB$1&amp;$R25,$C$3:$C$1662&amp;$D$3:$D$1662,$E$3:$E$1662,0,0,1)</f>
        <v>78200</v>
      </c>
      <c r="AC25" s="2" cm="1">
        <f t="array" ref="AC25">_xlfn.XLOOKUP(AC$1&amp;$R25,$C$3:$C$1662&amp;$D$3:$D$1662,$E$3:$E$1662,0,0,1)</f>
        <v>53300</v>
      </c>
      <c r="AM25" t="s">
        <v>906</v>
      </c>
      <c r="AN25" t="s">
        <v>881</v>
      </c>
      <c r="AO25">
        <v>5690</v>
      </c>
      <c r="AP25">
        <v>5943</v>
      </c>
      <c r="AQ25">
        <v>5565</v>
      </c>
      <c r="AR25">
        <v>5587</v>
      </c>
      <c r="AS25">
        <v>11836100</v>
      </c>
      <c r="AU25" s="7" t="str">
        <f t="shared" si="3"/>
        <v/>
      </c>
      <c r="AV25" s="7">
        <f t="shared" si="4"/>
        <v>-3.5060449050086318E-2</v>
      </c>
    </row>
    <row r="26" spans="3:48" x14ac:dyDescent="0.4">
      <c r="C26" t="s">
        <v>804</v>
      </c>
      <c r="D26" t="s">
        <v>529</v>
      </c>
      <c r="E26">
        <v>53300</v>
      </c>
      <c r="R26" t="s">
        <v>69</v>
      </c>
      <c r="S26" s="2">
        <f t="shared" si="1"/>
        <v>2560400</v>
      </c>
      <c r="T26" s="2">
        <f t="shared" si="5"/>
        <v>1779200</v>
      </c>
      <c r="U26" s="2">
        <f t="shared" si="5"/>
        <v>1980000</v>
      </c>
      <c r="V26" s="2">
        <f t="shared" si="5"/>
        <v>2687600</v>
      </c>
      <c r="W26" s="2">
        <f t="shared" si="5"/>
        <v>4474300</v>
      </c>
      <c r="X26" s="2">
        <f t="shared" si="5"/>
        <v>1880900</v>
      </c>
      <c r="Y26" s="2" cm="1">
        <f t="array" ref="Y26">_xlfn.XLOOKUP(Y$1&amp;$R26,$C$3:$C$1662&amp;$D$3:$D$1662,$E$3:$E$1662,0,0,1)</f>
        <v>33600</v>
      </c>
      <c r="Z26" s="2" cm="1">
        <f t="array" ref="Z26">_xlfn.XLOOKUP(Z$1&amp;$R26,$C$3:$C$1662&amp;$D$3:$D$1662,$E$3:$E$1662,0,0,1)</f>
        <v>42100</v>
      </c>
      <c r="AA26" s="2" cm="1">
        <f t="array" ref="AA26">_xlfn.XLOOKUP(AA$1&amp;$R26,$C$3:$C$1662&amp;$D$3:$D$1662,$E$3:$E$1662,0,0,1)</f>
        <v>123800</v>
      </c>
      <c r="AB26" s="2" cm="1">
        <f t="array" ref="AB26">_xlfn.XLOOKUP(AB$1&amp;$R26,$C$3:$C$1662&amp;$D$3:$D$1662,$E$3:$E$1662,0,0,1)</f>
        <v>83400</v>
      </c>
      <c r="AC26" s="2" cm="1">
        <f t="array" ref="AC26">_xlfn.XLOOKUP(AC$1&amp;$R26,$C$3:$C$1662&amp;$D$3:$D$1662,$E$3:$E$1662,0,0,1)</f>
        <v>31800</v>
      </c>
      <c r="AM26" t="s">
        <v>907</v>
      </c>
      <c r="AN26" t="s">
        <v>881</v>
      </c>
      <c r="AO26">
        <v>5652</v>
      </c>
      <c r="AP26">
        <v>5867</v>
      </c>
      <c r="AQ26">
        <v>5588</v>
      </c>
      <c r="AR26">
        <v>5832</v>
      </c>
      <c r="AS26">
        <v>9552300</v>
      </c>
      <c r="AU26" s="7">
        <f t="shared" si="3"/>
        <v>4.3851798818686172E-2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31800</v>
      </c>
      <c r="R27" t="s">
        <v>98</v>
      </c>
      <c r="S27" s="2">
        <f t="shared" si="1"/>
        <v>2613720</v>
      </c>
      <c r="T27" s="2">
        <f t="shared" si="5"/>
        <v>1794900</v>
      </c>
      <c r="U27" s="2">
        <f t="shared" si="5"/>
        <v>2091900</v>
      </c>
      <c r="V27" s="2">
        <f t="shared" si="5"/>
        <v>2719200</v>
      </c>
      <c r="W27" s="2">
        <f t="shared" si="5"/>
        <v>4541200</v>
      </c>
      <c r="X27" s="2">
        <f t="shared" si="5"/>
        <v>1921400</v>
      </c>
      <c r="Y27" s="2" cm="1">
        <f t="array" ref="Y27">_xlfn.XLOOKUP(Y$1&amp;$R27,$C$3:$C$1662&amp;$D$3:$D$1662,$E$3:$E$1662,0,0,1)</f>
        <v>15700</v>
      </c>
      <c r="Z27" s="2" cm="1">
        <f t="array" ref="Z27">_xlfn.XLOOKUP(Z$1&amp;$R27,$C$3:$C$1662&amp;$D$3:$D$1662,$E$3:$E$1662,0,0,1)</f>
        <v>111900</v>
      </c>
      <c r="AA27" s="2" cm="1">
        <f t="array" ref="AA27">_xlfn.XLOOKUP(AA$1&amp;$R27,$C$3:$C$1662&amp;$D$3:$D$1662,$E$3:$E$1662,0,0,1)</f>
        <v>31600</v>
      </c>
      <c r="AB27" s="2" cm="1">
        <f t="array" ref="AB27">_xlfn.XLOOKUP(AB$1&amp;$R27,$C$3:$C$1662&amp;$D$3:$D$1662,$E$3:$E$1662,0,0,1)</f>
        <v>66900</v>
      </c>
      <c r="AC27" s="2" cm="1">
        <f t="array" ref="AC27">_xlfn.XLOOKUP(AC$1&amp;$R27,$C$3:$C$1662&amp;$D$3:$D$1662,$E$3:$E$1662,0,0,1)</f>
        <v>40500</v>
      </c>
      <c r="AM27" t="s">
        <v>908</v>
      </c>
      <c r="AN27" t="s">
        <v>881</v>
      </c>
      <c r="AO27">
        <v>5817</v>
      </c>
      <c r="AP27">
        <v>5948</v>
      </c>
      <c r="AQ27">
        <v>5804</v>
      </c>
      <c r="AR27">
        <v>5913</v>
      </c>
      <c r="AS27">
        <v>9395400</v>
      </c>
      <c r="AU27" s="7">
        <f t="shared" si="3"/>
        <v>1.388888888888884E-2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40500</v>
      </c>
      <c r="R28" t="s">
        <v>38</v>
      </c>
      <c r="S28" s="2">
        <f t="shared" si="1"/>
        <v>2666520</v>
      </c>
      <c r="T28" s="2">
        <f t="shared" si="5"/>
        <v>1835300</v>
      </c>
      <c r="U28" s="2">
        <f t="shared" si="5"/>
        <v>2147500</v>
      </c>
      <c r="V28" s="2">
        <f t="shared" si="5"/>
        <v>2796200</v>
      </c>
      <c r="W28" s="2">
        <f t="shared" si="5"/>
        <v>4597100</v>
      </c>
      <c r="X28" s="2">
        <f t="shared" si="5"/>
        <v>1956500</v>
      </c>
      <c r="Y28" s="2" cm="1">
        <f t="array" ref="Y28">_xlfn.XLOOKUP(Y$1&amp;$R28,$C$3:$C$1662&amp;$D$3:$D$1662,$E$3:$E$1662,0,0,1)</f>
        <v>40400</v>
      </c>
      <c r="Z28" s="2" cm="1">
        <f t="array" ref="Z28">_xlfn.XLOOKUP(Z$1&amp;$R28,$C$3:$C$1662&amp;$D$3:$D$1662,$E$3:$E$1662,0,0,1)</f>
        <v>55600</v>
      </c>
      <c r="AA28" s="2" cm="1">
        <f t="array" ref="AA28">_xlfn.XLOOKUP(AA$1&amp;$R28,$C$3:$C$1662&amp;$D$3:$D$1662,$E$3:$E$1662,0,0,1)</f>
        <v>77000</v>
      </c>
      <c r="AB28" s="2" cm="1">
        <f t="array" ref="AB28">_xlfn.XLOOKUP(AB$1&amp;$R28,$C$3:$C$1662&amp;$D$3:$D$1662,$E$3:$E$1662,0,0,1)</f>
        <v>55900</v>
      </c>
      <c r="AC28" s="2" cm="1">
        <f t="array" ref="AC28">_xlfn.XLOOKUP(AC$1&amp;$R28,$C$3:$C$1662&amp;$D$3:$D$1662,$E$3:$E$1662,0,0,1)</f>
        <v>35100</v>
      </c>
      <c r="AM28" t="s">
        <v>909</v>
      </c>
      <c r="AN28" t="s">
        <v>881</v>
      </c>
      <c r="AO28">
        <v>5913</v>
      </c>
      <c r="AP28">
        <v>5978</v>
      </c>
      <c r="AQ28">
        <v>5866</v>
      </c>
      <c r="AR28">
        <v>5949</v>
      </c>
      <c r="AS28">
        <v>5310400</v>
      </c>
      <c r="AU28" s="7">
        <f t="shared" si="3"/>
        <v>6.0882800608828003E-3</v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35100</v>
      </c>
      <c r="R29" t="s">
        <v>241</v>
      </c>
      <c r="S29" s="2">
        <f t="shared" si="1"/>
        <v>2722080</v>
      </c>
      <c r="T29" s="2">
        <f t="shared" si="5"/>
        <v>1869600</v>
      </c>
      <c r="U29" s="2">
        <f t="shared" si="5"/>
        <v>2204000</v>
      </c>
      <c r="V29" s="2">
        <f t="shared" si="5"/>
        <v>2848600</v>
      </c>
      <c r="W29" s="2">
        <f t="shared" si="5"/>
        <v>4675300</v>
      </c>
      <c r="X29" s="2">
        <f t="shared" si="5"/>
        <v>2012900</v>
      </c>
      <c r="Y29" s="2" cm="1">
        <f t="array" ref="Y29">_xlfn.XLOOKUP(Y$1&amp;$R29,$C$3:$C$1662&amp;$D$3:$D$1662,$E$3:$E$1662,0,0,1)</f>
        <v>34300</v>
      </c>
      <c r="Z29" s="2" cm="1">
        <f t="array" ref="Z29">_xlfn.XLOOKUP(Z$1&amp;$R29,$C$3:$C$1662&amp;$D$3:$D$1662,$E$3:$E$1662,0,0,1)</f>
        <v>56500</v>
      </c>
      <c r="AA29" s="2" cm="1">
        <f t="array" ref="AA29">_xlfn.XLOOKUP(AA$1&amp;$R29,$C$3:$C$1662&amp;$D$3:$D$1662,$E$3:$E$1662,0,0,1)</f>
        <v>52400</v>
      </c>
      <c r="AB29" s="2" cm="1">
        <f t="array" ref="AB29">_xlfn.XLOOKUP(AB$1&amp;$R29,$C$3:$C$1662&amp;$D$3:$D$1662,$E$3:$E$1662,0,0,1)</f>
        <v>78200</v>
      </c>
      <c r="AC29" s="2" cm="1">
        <f t="array" ref="AC29">_xlfn.XLOOKUP(AC$1&amp;$R29,$C$3:$C$1662&amp;$D$3:$D$1662,$E$3:$E$1662,0,0,1)</f>
        <v>56400</v>
      </c>
      <c r="AM29" t="s">
        <v>910</v>
      </c>
      <c r="AN29" t="s">
        <v>881</v>
      </c>
      <c r="AO29">
        <v>5849</v>
      </c>
      <c r="AP29">
        <v>5902</v>
      </c>
      <c r="AQ29">
        <v>5725</v>
      </c>
      <c r="AR29">
        <v>5726</v>
      </c>
      <c r="AS29">
        <v>5382400</v>
      </c>
      <c r="AU29" s="7" t="str">
        <f t="shared" si="3"/>
        <v/>
      </c>
      <c r="AV29" s="7">
        <f t="shared" si="4"/>
        <v>-3.7485291645654728E-2</v>
      </c>
    </row>
    <row r="30" spans="3:48" x14ac:dyDescent="0.4">
      <c r="C30" t="s">
        <v>804</v>
      </c>
      <c r="D30" t="s">
        <v>533</v>
      </c>
      <c r="E30">
        <v>56400</v>
      </c>
      <c r="R30" t="s">
        <v>286</v>
      </c>
      <c r="S30" s="2">
        <f t="shared" si="1"/>
        <v>2785260</v>
      </c>
      <c r="T30" s="2">
        <f t="shared" si="5"/>
        <v>1891000</v>
      </c>
      <c r="U30" s="2">
        <f t="shared" si="5"/>
        <v>2335200</v>
      </c>
      <c r="V30" s="2">
        <f t="shared" si="5"/>
        <v>2906100</v>
      </c>
      <c r="W30" s="2">
        <f t="shared" si="5"/>
        <v>4768200</v>
      </c>
      <c r="X30" s="2">
        <f t="shared" si="5"/>
        <v>2025800</v>
      </c>
      <c r="Y30" s="2" cm="1">
        <f t="array" ref="Y30">_xlfn.XLOOKUP(Y$1&amp;$R30,$C$3:$C$1662&amp;$D$3:$D$1662,$E$3:$E$1662,0,0,1)</f>
        <v>21400</v>
      </c>
      <c r="Z30" s="2" cm="1">
        <f t="array" ref="Z30">_xlfn.XLOOKUP(Z$1&amp;$R30,$C$3:$C$1662&amp;$D$3:$D$1662,$E$3:$E$1662,0,0,1)</f>
        <v>131200</v>
      </c>
      <c r="AA30" s="2" cm="1">
        <f t="array" ref="AA30">_xlfn.XLOOKUP(AA$1&amp;$R30,$C$3:$C$1662&amp;$D$3:$D$1662,$E$3:$E$1662,0,0,1)</f>
        <v>57500</v>
      </c>
      <c r="AB30" s="2" cm="1">
        <f t="array" ref="AB30">_xlfn.XLOOKUP(AB$1&amp;$R30,$C$3:$C$1662&amp;$D$3:$D$1662,$E$3:$E$1662,0,0,1)</f>
        <v>92900</v>
      </c>
      <c r="AC30" s="2" cm="1">
        <f t="array" ref="AC30">_xlfn.XLOOKUP(AC$1&amp;$R30,$C$3:$C$1662&amp;$D$3:$D$1662,$E$3:$E$1662,0,0,1)</f>
        <v>12900</v>
      </c>
      <c r="AM30" t="s">
        <v>911</v>
      </c>
      <c r="AN30" t="s">
        <v>881</v>
      </c>
      <c r="AO30">
        <v>5720</v>
      </c>
      <c r="AP30">
        <v>5907</v>
      </c>
      <c r="AQ30">
        <v>5703</v>
      </c>
      <c r="AR30">
        <v>5855</v>
      </c>
      <c r="AS30">
        <v>7329800</v>
      </c>
      <c r="AU30" s="7">
        <f t="shared" si="3"/>
        <v>2.25288159273489E-2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12900</v>
      </c>
      <c r="R31" t="s">
        <v>203</v>
      </c>
      <c r="S31" s="2">
        <f t="shared" si="1"/>
        <v>2845180</v>
      </c>
      <c r="T31" s="2">
        <f t="shared" si="5"/>
        <v>1930800</v>
      </c>
      <c r="U31" s="2">
        <f t="shared" si="5"/>
        <v>2390300</v>
      </c>
      <c r="V31" s="2">
        <f t="shared" si="5"/>
        <v>2951600</v>
      </c>
      <c r="W31" s="2">
        <f t="shared" si="5"/>
        <v>4885900</v>
      </c>
      <c r="X31" s="2">
        <f t="shared" si="5"/>
        <v>2067300</v>
      </c>
      <c r="Y31" s="2" cm="1">
        <f t="array" ref="Y31">_xlfn.XLOOKUP(Y$1&amp;$R31,$C$3:$C$1662&amp;$D$3:$D$1662,$E$3:$E$1662,0,0,1)</f>
        <v>39800</v>
      </c>
      <c r="Z31" s="2" cm="1">
        <f t="array" ref="Z31">_xlfn.XLOOKUP(Z$1&amp;$R31,$C$3:$C$1662&amp;$D$3:$D$1662,$E$3:$E$1662,0,0,1)</f>
        <v>55100</v>
      </c>
      <c r="AA31" s="2" cm="1">
        <f t="array" ref="AA31">_xlfn.XLOOKUP(AA$1&amp;$R31,$C$3:$C$1662&amp;$D$3:$D$1662,$E$3:$E$1662,0,0,1)</f>
        <v>45500</v>
      </c>
      <c r="AB31" s="2" cm="1">
        <f t="array" ref="AB31">_xlfn.XLOOKUP(AB$1&amp;$R31,$C$3:$C$1662&amp;$D$3:$D$1662,$E$3:$E$1662,0,0,1)</f>
        <v>117700</v>
      </c>
      <c r="AC31" s="2" cm="1">
        <f t="array" ref="AC31">_xlfn.XLOOKUP(AC$1&amp;$R31,$C$3:$C$1662&amp;$D$3:$D$1662,$E$3:$E$1662,0,0,1)</f>
        <v>41500</v>
      </c>
      <c r="AM31" t="s">
        <v>912</v>
      </c>
      <c r="AN31" t="s">
        <v>881</v>
      </c>
      <c r="AO31">
        <v>5890</v>
      </c>
      <c r="AP31">
        <v>6345</v>
      </c>
      <c r="AQ31">
        <v>5865</v>
      </c>
      <c r="AR31">
        <v>6285</v>
      </c>
      <c r="AS31">
        <v>12214300</v>
      </c>
      <c r="AU31" s="7">
        <f t="shared" si="3"/>
        <v>7.3441502988898399E-2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41500</v>
      </c>
      <c r="R32" t="s">
        <v>153</v>
      </c>
      <c r="S32" s="2">
        <f t="shared" si="1"/>
        <v>2914920</v>
      </c>
      <c r="T32" s="2">
        <f t="shared" si="5"/>
        <v>1974700</v>
      </c>
      <c r="U32" s="2">
        <f t="shared" si="5"/>
        <v>2477300</v>
      </c>
      <c r="V32" s="2">
        <f t="shared" si="5"/>
        <v>3006400</v>
      </c>
      <c r="W32" s="2">
        <f t="shared" si="5"/>
        <v>5006000</v>
      </c>
      <c r="X32" s="2">
        <f t="shared" si="5"/>
        <v>2110200</v>
      </c>
      <c r="Y32" s="2" cm="1">
        <f t="array" ref="Y32">_xlfn.XLOOKUP(Y$1&amp;$R32,$C$3:$C$1662&amp;$D$3:$D$1662,$E$3:$E$1662,0,0,1)</f>
        <v>43900</v>
      </c>
      <c r="Z32" s="2" cm="1">
        <f t="array" ref="Z32">_xlfn.XLOOKUP(Z$1&amp;$R32,$C$3:$C$1662&amp;$D$3:$D$1662,$E$3:$E$1662,0,0,1)</f>
        <v>87000</v>
      </c>
      <c r="AA32" s="2" cm="1">
        <f t="array" ref="AA32">_xlfn.XLOOKUP(AA$1&amp;$R32,$C$3:$C$1662&amp;$D$3:$D$1662,$E$3:$E$1662,0,0,1)</f>
        <v>54800</v>
      </c>
      <c r="AB32" s="2" cm="1">
        <f t="array" ref="AB32">_xlfn.XLOOKUP(AB$1&amp;$R32,$C$3:$C$1662&amp;$D$3:$D$1662,$E$3:$E$1662,0,0,1)</f>
        <v>120100</v>
      </c>
      <c r="AC32" s="2" cm="1">
        <f t="array" ref="AC32">_xlfn.XLOOKUP(AC$1&amp;$R32,$C$3:$C$1662&amp;$D$3:$D$1662,$E$3:$E$1662,0,0,1)</f>
        <v>42900</v>
      </c>
      <c r="AM32" t="s">
        <v>913</v>
      </c>
      <c r="AN32" t="s">
        <v>881</v>
      </c>
      <c r="AO32">
        <v>6385</v>
      </c>
      <c r="AP32">
        <v>6657</v>
      </c>
      <c r="AQ32">
        <v>6338</v>
      </c>
      <c r="AR32">
        <v>6625</v>
      </c>
      <c r="AS32">
        <v>15090900</v>
      </c>
      <c r="AU32" s="7">
        <f t="shared" si="3"/>
        <v>5.4097056483691341E-2</v>
      </c>
      <c r="AV32" s="7" t="str">
        <f t="shared" si="4"/>
        <v/>
      </c>
    </row>
    <row r="33" spans="3:48" x14ac:dyDescent="0.4">
      <c r="C33" t="s">
        <v>804</v>
      </c>
      <c r="D33" t="s">
        <v>536</v>
      </c>
      <c r="E33">
        <v>42900</v>
      </c>
      <c r="R33" t="s">
        <v>200</v>
      </c>
      <c r="S33" s="2">
        <f t="shared" si="1"/>
        <v>2973860</v>
      </c>
      <c r="T33" s="2">
        <f t="shared" si="5"/>
        <v>1990200</v>
      </c>
      <c r="U33" s="2">
        <f t="shared" si="5"/>
        <v>2599200</v>
      </c>
      <c r="V33" s="2">
        <f t="shared" si="5"/>
        <v>3041800</v>
      </c>
      <c r="W33" s="2">
        <f t="shared" si="5"/>
        <v>5100600</v>
      </c>
      <c r="X33" s="2">
        <f t="shared" si="5"/>
        <v>2137500</v>
      </c>
      <c r="Y33" s="2" cm="1">
        <f t="array" ref="Y33">_xlfn.XLOOKUP(Y$1&amp;$R33,$C$3:$C$1662&amp;$D$3:$D$1662,$E$3:$E$1662,0,0,1)</f>
        <v>15500</v>
      </c>
      <c r="Z33" s="2" cm="1">
        <f t="array" ref="Z33">_xlfn.XLOOKUP(Z$1&amp;$R33,$C$3:$C$1662&amp;$D$3:$D$1662,$E$3:$E$1662,0,0,1)</f>
        <v>121900</v>
      </c>
      <c r="AA33" s="2" cm="1">
        <f t="array" ref="AA33">_xlfn.XLOOKUP(AA$1&amp;$R33,$C$3:$C$1662&amp;$D$3:$D$1662,$E$3:$E$1662,0,0,1)</f>
        <v>35400</v>
      </c>
      <c r="AB33" s="2" cm="1">
        <f t="array" ref="AB33">_xlfn.XLOOKUP(AB$1&amp;$R33,$C$3:$C$1662&amp;$D$3:$D$1662,$E$3:$E$1662,0,0,1)</f>
        <v>94600</v>
      </c>
      <c r="AC33" s="2" cm="1">
        <f t="array" ref="AC33">_xlfn.XLOOKUP(AC$1&amp;$R33,$C$3:$C$1662&amp;$D$3:$D$1662,$E$3:$E$1662,0,0,1)</f>
        <v>27300</v>
      </c>
      <c r="AM33" t="s">
        <v>914</v>
      </c>
      <c r="AN33" t="s">
        <v>881</v>
      </c>
      <c r="AO33">
        <v>6700</v>
      </c>
      <c r="AP33">
        <v>7155</v>
      </c>
      <c r="AQ33">
        <v>6370</v>
      </c>
      <c r="AR33">
        <v>7028</v>
      </c>
      <c r="AS33">
        <v>38677300</v>
      </c>
      <c r="AU33" s="7">
        <f t="shared" si="3"/>
        <v>6.0830188679245278E-2</v>
      </c>
      <c r="AV33" s="7" t="str">
        <f t="shared" si="4"/>
        <v/>
      </c>
    </row>
    <row r="34" spans="3:48" x14ac:dyDescent="0.4">
      <c r="C34" t="s">
        <v>804</v>
      </c>
      <c r="D34" t="s">
        <v>537</v>
      </c>
      <c r="E34">
        <v>27300</v>
      </c>
      <c r="R34" t="s">
        <v>26</v>
      </c>
      <c r="S34" s="2">
        <f t="shared" si="1"/>
        <v>3027220</v>
      </c>
      <c r="T34" s="2">
        <f t="shared" si="5"/>
        <v>2020200</v>
      </c>
      <c r="U34" s="2">
        <f t="shared" si="5"/>
        <v>2676000</v>
      </c>
      <c r="V34" s="2">
        <f t="shared" si="5"/>
        <v>3060000</v>
      </c>
      <c r="W34" s="2">
        <f t="shared" si="5"/>
        <v>5204200</v>
      </c>
      <c r="X34" s="2">
        <f t="shared" si="5"/>
        <v>2175700</v>
      </c>
      <c r="Y34" s="2" cm="1">
        <f t="array" ref="Y34">_xlfn.XLOOKUP(Y$1&amp;$R34,$C$3:$C$1662&amp;$D$3:$D$1662,$E$3:$E$1662,0,0,1)</f>
        <v>30000</v>
      </c>
      <c r="Z34" s="2" cm="1">
        <f t="array" ref="Z34">_xlfn.XLOOKUP(Z$1&amp;$R34,$C$3:$C$1662&amp;$D$3:$D$1662,$E$3:$E$1662,0,0,1)</f>
        <v>76800</v>
      </c>
      <c r="AA34" s="2" cm="1">
        <f t="array" ref="AA34">_xlfn.XLOOKUP(AA$1&amp;$R34,$C$3:$C$1662&amp;$D$3:$D$1662,$E$3:$E$1662,0,0,1)</f>
        <v>18200</v>
      </c>
      <c r="AB34" s="2" cm="1">
        <f t="array" ref="AB34">_xlfn.XLOOKUP(AB$1&amp;$R34,$C$3:$C$1662&amp;$D$3:$D$1662,$E$3:$E$1662,0,0,1)</f>
        <v>103600</v>
      </c>
      <c r="AC34" s="2" cm="1">
        <f t="array" ref="AC34">_xlfn.XLOOKUP(AC$1&amp;$R34,$C$3:$C$1662&amp;$D$3:$D$1662,$E$3:$E$1662,0,0,1)</f>
        <v>38200</v>
      </c>
      <c r="AM34" t="s">
        <v>915</v>
      </c>
      <c r="AN34" t="s">
        <v>881</v>
      </c>
      <c r="AO34">
        <v>6925</v>
      </c>
      <c r="AP34">
        <v>6947</v>
      </c>
      <c r="AQ34">
        <v>6602</v>
      </c>
      <c r="AR34">
        <v>6669</v>
      </c>
      <c r="AS34">
        <v>20980200</v>
      </c>
      <c r="AU34" s="7" t="str">
        <f t="shared" si="3"/>
        <v/>
      </c>
      <c r="AV34" s="7">
        <f t="shared" si="4"/>
        <v>-5.1081388730791155E-2</v>
      </c>
    </row>
    <row r="35" spans="3:48" x14ac:dyDescent="0.4">
      <c r="C35" t="s">
        <v>804</v>
      </c>
      <c r="D35" t="s">
        <v>538</v>
      </c>
      <c r="E35">
        <v>38200</v>
      </c>
      <c r="R35" t="s">
        <v>99</v>
      </c>
      <c r="S35" s="2">
        <f t="shared" si="1"/>
        <v>3077520</v>
      </c>
      <c r="T35" s="2">
        <f t="shared" si="5"/>
        <v>2059500</v>
      </c>
      <c r="U35" s="2">
        <f t="shared" si="5"/>
        <v>2743200</v>
      </c>
      <c r="V35" s="2">
        <f t="shared" si="5"/>
        <v>3114100</v>
      </c>
      <c r="W35" s="2">
        <f t="shared" si="5"/>
        <v>5279700</v>
      </c>
      <c r="X35" s="2">
        <f t="shared" si="5"/>
        <v>2191100</v>
      </c>
      <c r="Y35" s="2" cm="1">
        <f t="array" ref="Y35">_xlfn.XLOOKUP(Y$1&amp;$R35,$C$3:$C$1662&amp;$D$3:$D$1662,$E$3:$E$1662,0,0,1)</f>
        <v>39300</v>
      </c>
      <c r="Z35" s="2" cm="1">
        <f t="array" ref="Z35">_xlfn.XLOOKUP(Z$1&amp;$R35,$C$3:$C$1662&amp;$D$3:$D$1662,$E$3:$E$1662,0,0,1)</f>
        <v>67200</v>
      </c>
      <c r="AA35" s="2" cm="1">
        <f t="array" ref="AA35">_xlfn.XLOOKUP(AA$1&amp;$R35,$C$3:$C$1662&amp;$D$3:$D$1662,$E$3:$E$1662,0,0,1)</f>
        <v>54100</v>
      </c>
      <c r="AB35" s="2" cm="1">
        <f t="array" ref="AB35">_xlfn.XLOOKUP(AB$1&amp;$R35,$C$3:$C$1662&amp;$D$3:$D$1662,$E$3:$E$1662,0,0,1)</f>
        <v>75500</v>
      </c>
      <c r="AC35" s="2" cm="1">
        <f t="array" ref="AC35">_xlfn.XLOOKUP(AC$1&amp;$R35,$C$3:$C$1662&amp;$D$3:$D$1662,$E$3:$E$1662,0,0,1)</f>
        <v>15400</v>
      </c>
      <c r="AM35" t="s">
        <v>916</v>
      </c>
      <c r="AN35" t="s">
        <v>881</v>
      </c>
      <c r="AO35">
        <v>6673</v>
      </c>
      <c r="AP35">
        <v>6845</v>
      </c>
      <c r="AQ35">
        <v>6501</v>
      </c>
      <c r="AR35">
        <v>6582</v>
      </c>
      <c r="AS35">
        <v>14998300</v>
      </c>
      <c r="AU35" s="7" t="str">
        <f t="shared" si="3"/>
        <v/>
      </c>
      <c r="AV35" s="7">
        <f t="shared" si="4"/>
        <v>-1.3045434098065689E-2</v>
      </c>
    </row>
    <row r="36" spans="3:48" x14ac:dyDescent="0.4">
      <c r="C36" t="s">
        <v>804</v>
      </c>
      <c r="D36" t="s">
        <v>539</v>
      </c>
      <c r="E36">
        <v>15400</v>
      </c>
      <c r="R36" t="s">
        <v>83</v>
      </c>
      <c r="S36" s="2">
        <f t="shared" si="1"/>
        <v>3113320</v>
      </c>
      <c r="T36" s="2">
        <f t="shared" ref="T36:X51" si="6">T35+Y36</f>
        <v>2096800</v>
      </c>
      <c r="U36" s="2">
        <f t="shared" si="6"/>
        <v>2792300</v>
      </c>
      <c r="V36" s="2">
        <f t="shared" si="6"/>
        <v>3141800</v>
      </c>
      <c r="W36" s="2">
        <f t="shared" si="6"/>
        <v>5328100</v>
      </c>
      <c r="X36" s="2">
        <f t="shared" si="6"/>
        <v>2207600</v>
      </c>
      <c r="Y36" s="2" cm="1">
        <f t="array" ref="Y36">_xlfn.XLOOKUP(Y$1&amp;$R36,$C$3:$C$1662&amp;$D$3:$D$1662,$E$3:$E$1662,0,0,1)</f>
        <v>37300</v>
      </c>
      <c r="Z36" s="2" cm="1">
        <f t="array" ref="Z36">_xlfn.XLOOKUP(Z$1&amp;$R36,$C$3:$C$1662&amp;$D$3:$D$1662,$E$3:$E$1662,0,0,1)</f>
        <v>49100</v>
      </c>
      <c r="AA36" s="2" cm="1">
        <f t="array" ref="AA36">_xlfn.XLOOKUP(AA$1&amp;$R36,$C$3:$C$1662&amp;$D$3:$D$1662,$E$3:$E$1662,0,0,1)</f>
        <v>27700</v>
      </c>
      <c r="AB36" s="2" cm="1">
        <f t="array" ref="AB36">_xlfn.XLOOKUP(AB$1&amp;$R36,$C$3:$C$1662&amp;$D$3:$D$1662,$E$3:$E$1662,0,0,1)</f>
        <v>48400</v>
      </c>
      <c r="AC36" s="2" cm="1">
        <f t="array" ref="AC36">_xlfn.XLOOKUP(AC$1&amp;$R36,$C$3:$C$1662&amp;$D$3:$D$1662,$E$3:$E$1662,0,0,1)</f>
        <v>16500</v>
      </c>
      <c r="AM36" t="s">
        <v>917</v>
      </c>
      <c r="AN36" t="s">
        <v>881</v>
      </c>
      <c r="AO36">
        <v>6523</v>
      </c>
      <c r="AP36">
        <v>6625</v>
      </c>
      <c r="AQ36">
        <v>6355</v>
      </c>
      <c r="AR36">
        <v>6440</v>
      </c>
      <c r="AS36">
        <v>11033100</v>
      </c>
      <c r="AU36" s="7" t="str">
        <f t="shared" si="3"/>
        <v/>
      </c>
      <c r="AV36" s="7">
        <f t="shared" si="4"/>
        <v>-2.1573989668793647E-2</v>
      </c>
    </row>
    <row r="37" spans="3:48" x14ac:dyDescent="0.4">
      <c r="C37" t="s">
        <v>804</v>
      </c>
      <c r="D37" t="s">
        <v>540</v>
      </c>
      <c r="E37">
        <v>16500</v>
      </c>
      <c r="R37" t="s">
        <v>152</v>
      </c>
      <c r="S37" s="2">
        <f t="shared" si="1"/>
        <v>3174240</v>
      </c>
      <c r="T37" s="2">
        <f t="shared" si="6"/>
        <v>2126900</v>
      </c>
      <c r="U37" s="2">
        <f t="shared" si="6"/>
        <v>2850900</v>
      </c>
      <c r="V37" s="2">
        <f t="shared" si="6"/>
        <v>3175200</v>
      </c>
      <c r="W37" s="2">
        <f t="shared" si="6"/>
        <v>5430800</v>
      </c>
      <c r="X37" s="2">
        <f t="shared" si="6"/>
        <v>2287400</v>
      </c>
      <c r="Y37" s="2" cm="1">
        <f t="array" ref="Y37">_xlfn.XLOOKUP(Y$1&amp;$R37,$C$3:$C$1662&amp;$D$3:$D$1662,$E$3:$E$1662,0,0,1)</f>
        <v>30100</v>
      </c>
      <c r="Z37" s="2" cm="1">
        <f t="array" ref="Z37">_xlfn.XLOOKUP(Z$1&amp;$R37,$C$3:$C$1662&amp;$D$3:$D$1662,$E$3:$E$1662,0,0,1)</f>
        <v>58600</v>
      </c>
      <c r="AA37" s="2" cm="1">
        <f t="array" ref="AA37">_xlfn.XLOOKUP(AA$1&amp;$R37,$C$3:$C$1662&amp;$D$3:$D$1662,$E$3:$E$1662,0,0,1)</f>
        <v>33400</v>
      </c>
      <c r="AB37" s="2" cm="1">
        <f t="array" ref="AB37">_xlfn.XLOOKUP(AB$1&amp;$R37,$C$3:$C$1662&amp;$D$3:$D$1662,$E$3:$E$1662,0,0,1)</f>
        <v>102700</v>
      </c>
      <c r="AC37" s="2" cm="1">
        <f t="array" ref="AC37">_xlfn.XLOOKUP(AC$1&amp;$R37,$C$3:$C$1662&amp;$D$3:$D$1662,$E$3:$E$1662,0,0,1)</f>
        <v>79800</v>
      </c>
      <c r="AM37" t="s">
        <v>918</v>
      </c>
      <c r="AN37" t="s">
        <v>881</v>
      </c>
      <c r="AO37">
        <v>6440</v>
      </c>
      <c r="AP37">
        <v>6715</v>
      </c>
      <c r="AQ37">
        <v>6391</v>
      </c>
      <c r="AR37">
        <v>6487</v>
      </c>
      <c r="AS37">
        <v>14355400</v>
      </c>
      <c r="AU37" s="7">
        <f t="shared" si="3"/>
        <v>7.2981366459627939E-3</v>
      </c>
      <c r="AV37" s="7" t="str">
        <f t="shared" si="4"/>
        <v/>
      </c>
    </row>
    <row r="38" spans="3:48" x14ac:dyDescent="0.4">
      <c r="C38" t="s">
        <v>804</v>
      </c>
      <c r="D38" t="s">
        <v>541</v>
      </c>
      <c r="E38">
        <v>79800</v>
      </c>
      <c r="R38" t="s">
        <v>33</v>
      </c>
      <c r="S38" s="2">
        <f t="shared" si="1"/>
        <v>3253080</v>
      </c>
      <c r="T38" s="2">
        <f t="shared" si="6"/>
        <v>2250400</v>
      </c>
      <c r="U38" s="2">
        <f t="shared" si="6"/>
        <v>2939700</v>
      </c>
      <c r="V38" s="2">
        <f t="shared" si="6"/>
        <v>3245500</v>
      </c>
      <c r="W38" s="2">
        <f t="shared" si="6"/>
        <v>5485100</v>
      </c>
      <c r="X38" s="2">
        <f t="shared" si="6"/>
        <v>2344700</v>
      </c>
      <c r="Y38" s="2" cm="1">
        <f t="array" ref="Y38">_xlfn.XLOOKUP(Y$1&amp;$R38,$C$3:$C$1662&amp;$D$3:$D$1662,$E$3:$E$1662,0,0,1)</f>
        <v>123500</v>
      </c>
      <c r="Z38" s="2" cm="1">
        <f t="array" ref="Z38">_xlfn.XLOOKUP(Z$1&amp;$R38,$C$3:$C$1662&amp;$D$3:$D$1662,$E$3:$E$1662,0,0,1)</f>
        <v>88800</v>
      </c>
      <c r="AA38" s="2" cm="1">
        <f t="array" ref="AA38">_xlfn.XLOOKUP(AA$1&amp;$R38,$C$3:$C$1662&amp;$D$3:$D$1662,$E$3:$E$1662,0,0,1)</f>
        <v>70300</v>
      </c>
      <c r="AB38" s="2" cm="1">
        <f t="array" ref="AB38">_xlfn.XLOOKUP(AB$1&amp;$R38,$C$3:$C$1662&amp;$D$3:$D$1662,$E$3:$E$1662,0,0,1)</f>
        <v>54300</v>
      </c>
      <c r="AC38" s="2" cm="1">
        <f t="array" ref="AC38">_xlfn.XLOOKUP(AC$1&amp;$R38,$C$3:$C$1662&amp;$D$3:$D$1662,$E$3:$E$1662,0,0,1)</f>
        <v>57300</v>
      </c>
      <c r="AM38" t="s">
        <v>919</v>
      </c>
      <c r="AN38" t="s">
        <v>881</v>
      </c>
      <c r="AO38">
        <v>6455</v>
      </c>
      <c r="AP38">
        <v>6666</v>
      </c>
      <c r="AQ38">
        <v>6407</v>
      </c>
      <c r="AR38">
        <v>6425</v>
      </c>
      <c r="AS38">
        <v>12936200</v>
      </c>
      <c r="AU38" s="7" t="str">
        <f t="shared" si="3"/>
        <v/>
      </c>
      <c r="AV38" s="7">
        <f t="shared" si="4"/>
        <v>-9.5575766918452043E-3</v>
      </c>
    </row>
    <row r="39" spans="3:48" x14ac:dyDescent="0.4">
      <c r="C39" t="s">
        <v>804</v>
      </c>
      <c r="D39" t="s">
        <v>542</v>
      </c>
      <c r="E39">
        <v>57300</v>
      </c>
      <c r="R39" t="s">
        <v>51</v>
      </c>
      <c r="S39" s="2">
        <f t="shared" si="1"/>
        <v>3326480</v>
      </c>
      <c r="T39" s="2">
        <f t="shared" si="6"/>
        <v>2419500</v>
      </c>
      <c r="U39" s="2">
        <f t="shared" si="6"/>
        <v>2982300</v>
      </c>
      <c r="V39" s="2">
        <f t="shared" si="6"/>
        <v>3300900</v>
      </c>
      <c r="W39" s="2">
        <f t="shared" si="6"/>
        <v>5545500</v>
      </c>
      <c r="X39" s="2">
        <f t="shared" si="6"/>
        <v>2384200</v>
      </c>
      <c r="Y39" s="2" cm="1">
        <f t="array" ref="Y39">_xlfn.XLOOKUP(Y$1&amp;$R39,$C$3:$C$1662&amp;$D$3:$D$1662,$E$3:$E$1662,0,0,1)</f>
        <v>169100</v>
      </c>
      <c r="Z39" s="2" cm="1">
        <f t="array" ref="Z39">_xlfn.XLOOKUP(Z$1&amp;$R39,$C$3:$C$1662&amp;$D$3:$D$1662,$E$3:$E$1662,0,0,1)</f>
        <v>42600</v>
      </c>
      <c r="AA39" s="2" cm="1">
        <f t="array" ref="AA39">_xlfn.XLOOKUP(AA$1&amp;$R39,$C$3:$C$1662&amp;$D$3:$D$1662,$E$3:$E$1662,0,0,1)</f>
        <v>55400</v>
      </c>
      <c r="AB39" s="2" cm="1">
        <f t="array" ref="AB39">_xlfn.XLOOKUP(AB$1&amp;$R39,$C$3:$C$1662&amp;$D$3:$D$1662,$E$3:$E$1662,0,0,1)</f>
        <v>60400</v>
      </c>
      <c r="AC39" s="2" cm="1">
        <f t="array" ref="AC39">_xlfn.XLOOKUP(AC$1&amp;$R39,$C$3:$C$1662&amp;$D$3:$D$1662,$E$3:$E$1662,0,0,1)</f>
        <v>39500</v>
      </c>
      <c r="AM39" t="s">
        <v>920</v>
      </c>
      <c r="AN39" t="s">
        <v>881</v>
      </c>
      <c r="AO39">
        <v>6325</v>
      </c>
      <c r="AP39">
        <v>6373</v>
      </c>
      <c r="AQ39">
        <v>6191</v>
      </c>
      <c r="AR39">
        <v>6245</v>
      </c>
      <c r="AS39">
        <v>8915500</v>
      </c>
      <c r="AU39" s="7" t="str">
        <f t="shared" si="3"/>
        <v/>
      </c>
      <c r="AV39" s="7">
        <f t="shared" si="4"/>
        <v>-2.8015564202334642E-2</v>
      </c>
    </row>
    <row r="40" spans="3:48" x14ac:dyDescent="0.4">
      <c r="C40" t="s">
        <v>804</v>
      </c>
      <c r="D40" t="s">
        <v>543</v>
      </c>
      <c r="E40">
        <v>39500</v>
      </c>
      <c r="R40" t="s">
        <v>280</v>
      </c>
      <c r="S40" s="2">
        <f t="shared" si="1"/>
        <v>3389440</v>
      </c>
      <c r="T40" s="2">
        <f t="shared" si="6"/>
        <v>2474000</v>
      </c>
      <c r="U40" s="2">
        <f t="shared" si="6"/>
        <v>3043900</v>
      </c>
      <c r="V40" s="2">
        <f t="shared" si="6"/>
        <v>3415200</v>
      </c>
      <c r="W40" s="2">
        <f t="shared" si="6"/>
        <v>5594500</v>
      </c>
      <c r="X40" s="2">
        <f t="shared" si="6"/>
        <v>2419600</v>
      </c>
      <c r="Y40" s="2" cm="1">
        <f t="array" ref="Y40">_xlfn.XLOOKUP(Y$1&amp;$R40,$C$3:$C$1662&amp;$D$3:$D$1662,$E$3:$E$1662,0,0,1)</f>
        <v>54500</v>
      </c>
      <c r="Z40" s="2" cm="1">
        <f t="array" ref="Z40">_xlfn.XLOOKUP(Z$1&amp;$R40,$C$3:$C$1662&amp;$D$3:$D$1662,$E$3:$E$1662,0,0,1)</f>
        <v>61600</v>
      </c>
      <c r="AA40" s="2" cm="1">
        <f t="array" ref="AA40">_xlfn.XLOOKUP(AA$1&amp;$R40,$C$3:$C$1662&amp;$D$3:$D$1662,$E$3:$E$1662,0,0,1)</f>
        <v>114300</v>
      </c>
      <c r="AB40" s="2" cm="1">
        <f t="array" ref="AB40">_xlfn.XLOOKUP(AB$1&amp;$R40,$C$3:$C$1662&amp;$D$3:$D$1662,$E$3:$E$1662,0,0,1)</f>
        <v>49000</v>
      </c>
      <c r="AC40" s="2" cm="1">
        <f t="array" ref="AC40">_xlfn.XLOOKUP(AC$1&amp;$R40,$C$3:$C$1662&amp;$D$3:$D$1662,$E$3:$E$1662,0,0,1)</f>
        <v>35400</v>
      </c>
      <c r="AM40" t="s">
        <v>921</v>
      </c>
      <c r="AN40" t="s">
        <v>881</v>
      </c>
      <c r="AO40">
        <v>6281</v>
      </c>
      <c r="AP40">
        <v>6290</v>
      </c>
      <c r="AQ40">
        <v>6058</v>
      </c>
      <c r="AR40">
        <v>6290</v>
      </c>
      <c r="AS40">
        <v>10221400</v>
      </c>
      <c r="AU40" s="7">
        <f t="shared" si="3"/>
        <v>7.2057646116894247E-3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35400</v>
      </c>
      <c r="R41" t="s">
        <v>154</v>
      </c>
      <c r="S41" s="2">
        <f t="shared" si="1"/>
        <v>3445520</v>
      </c>
      <c r="T41" s="2">
        <f t="shared" si="6"/>
        <v>2504500</v>
      </c>
      <c r="U41" s="2">
        <f t="shared" si="6"/>
        <v>3113700</v>
      </c>
      <c r="V41" s="2">
        <f t="shared" si="6"/>
        <v>3494200</v>
      </c>
      <c r="W41" s="2">
        <f t="shared" si="6"/>
        <v>5672700</v>
      </c>
      <c r="X41" s="2">
        <f t="shared" si="6"/>
        <v>2442500</v>
      </c>
      <c r="Y41" s="2" cm="1">
        <f t="array" ref="Y41">_xlfn.XLOOKUP(Y$1&amp;$R41,$C$3:$C$1662&amp;$D$3:$D$1662,$E$3:$E$1662,0,0,1)</f>
        <v>30500</v>
      </c>
      <c r="Z41" s="2" cm="1">
        <f t="array" ref="Z41">_xlfn.XLOOKUP(Z$1&amp;$R41,$C$3:$C$1662&amp;$D$3:$D$1662,$E$3:$E$1662,0,0,1)</f>
        <v>69800</v>
      </c>
      <c r="AA41" s="2" cm="1">
        <f t="array" ref="AA41">_xlfn.XLOOKUP(AA$1&amp;$R41,$C$3:$C$1662&amp;$D$3:$D$1662,$E$3:$E$1662,0,0,1)</f>
        <v>79000</v>
      </c>
      <c r="AB41" s="2" cm="1">
        <f t="array" ref="AB41">_xlfn.XLOOKUP(AB$1&amp;$R41,$C$3:$C$1662&amp;$D$3:$D$1662,$E$3:$E$1662,0,0,1)</f>
        <v>78200</v>
      </c>
      <c r="AC41" s="2" cm="1">
        <f t="array" ref="AC41">_xlfn.XLOOKUP(AC$1&amp;$R41,$C$3:$C$1662&amp;$D$3:$D$1662,$E$3:$E$1662,0,0,1)</f>
        <v>22900</v>
      </c>
      <c r="AM41" t="s">
        <v>922</v>
      </c>
      <c r="AN41" t="s">
        <v>881</v>
      </c>
      <c r="AO41">
        <v>6331</v>
      </c>
      <c r="AP41">
        <v>6480</v>
      </c>
      <c r="AQ41">
        <v>6274</v>
      </c>
      <c r="AR41">
        <v>6411</v>
      </c>
      <c r="AS41">
        <v>9255100</v>
      </c>
      <c r="AU41" s="7">
        <f t="shared" si="3"/>
        <v>1.9236883942766347E-2</v>
      </c>
      <c r="AV41" s="7" t="str">
        <f t="shared" si="4"/>
        <v/>
      </c>
    </row>
    <row r="42" spans="3:48" x14ac:dyDescent="0.4">
      <c r="C42" t="s">
        <v>804</v>
      </c>
      <c r="D42" t="s">
        <v>545</v>
      </c>
      <c r="E42">
        <v>22900</v>
      </c>
      <c r="R42" t="s">
        <v>133</v>
      </c>
      <c r="S42" s="2">
        <f t="shared" si="1"/>
        <v>3504720</v>
      </c>
      <c r="T42" s="2">
        <f t="shared" si="6"/>
        <v>2531400</v>
      </c>
      <c r="U42" s="2">
        <f t="shared" si="6"/>
        <v>3182600</v>
      </c>
      <c r="V42" s="2">
        <f t="shared" si="6"/>
        <v>3560400</v>
      </c>
      <c r="W42" s="2">
        <f t="shared" si="6"/>
        <v>5740100</v>
      </c>
      <c r="X42" s="2">
        <f t="shared" si="6"/>
        <v>2509100</v>
      </c>
      <c r="Y42" s="2" cm="1">
        <f t="array" ref="Y42">_xlfn.XLOOKUP(Y$1&amp;$R42,$C$3:$C$1662&amp;$D$3:$D$1662,$E$3:$E$1662,0,0,1)</f>
        <v>26900</v>
      </c>
      <c r="Z42" s="2" cm="1">
        <f t="array" ref="Z42">_xlfn.XLOOKUP(Z$1&amp;$R42,$C$3:$C$1662&amp;$D$3:$D$1662,$E$3:$E$1662,0,0,1)</f>
        <v>68900</v>
      </c>
      <c r="AA42" s="2" cm="1">
        <f t="array" ref="AA42">_xlfn.XLOOKUP(AA$1&amp;$R42,$C$3:$C$1662&amp;$D$3:$D$1662,$E$3:$E$1662,0,0,1)</f>
        <v>66200</v>
      </c>
      <c r="AB42" s="2" cm="1">
        <f t="array" ref="AB42">_xlfn.XLOOKUP(AB$1&amp;$R42,$C$3:$C$1662&amp;$D$3:$D$1662,$E$3:$E$1662,0,0,1)</f>
        <v>67400</v>
      </c>
      <c r="AC42" s="2" cm="1">
        <f t="array" ref="AC42">_xlfn.XLOOKUP(AC$1&amp;$R42,$C$3:$C$1662&amp;$D$3:$D$1662,$E$3:$E$1662,0,0,1)</f>
        <v>66600</v>
      </c>
      <c r="AM42" t="s">
        <v>923</v>
      </c>
      <c r="AN42" t="s">
        <v>881</v>
      </c>
      <c r="AO42">
        <v>6415</v>
      </c>
      <c r="AP42">
        <v>6465</v>
      </c>
      <c r="AQ42">
        <v>6196</v>
      </c>
      <c r="AR42">
        <v>6229</v>
      </c>
      <c r="AS42">
        <v>9839600</v>
      </c>
      <c r="AU42" s="7" t="str">
        <f t="shared" si="3"/>
        <v/>
      </c>
      <c r="AV42" s="7">
        <f t="shared" si="4"/>
        <v>-2.8388706909998396E-2</v>
      </c>
    </row>
    <row r="43" spans="3:48" x14ac:dyDescent="0.4">
      <c r="C43" t="s">
        <v>804</v>
      </c>
      <c r="D43" t="s">
        <v>546</v>
      </c>
      <c r="E43">
        <v>66600</v>
      </c>
      <c r="R43" t="s">
        <v>113</v>
      </c>
      <c r="S43" s="2">
        <f t="shared" si="1"/>
        <v>3547020</v>
      </c>
      <c r="T43" s="2">
        <f t="shared" si="6"/>
        <v>2560200</v>
      </c>
      <c r="U43" s="2">
        <f t="shared" si="6"/>
        <v>3236300</v>
      </c>
      <c r="V43" s="2">
        <f t="shared" si="6"/>
        <v>3589400</v>
      </c>
      <c r="W43" s="2">
        <f t="shared" si="6"/>
        <v>5781000</v>
      </c>
      <c r="X43" s="2">
        <f t="shared" si="6"/>
        <v>2568200</v>
      </c>
      <c r="Y43" s="2" cm="1">
        <f t="array" ref="Y43">_xlfn.XLOOKUP(Y$1&amp;$R43,$C$3:$C$1662&amp;$D$3:$D$1662,$E$3:$E$1662,0,0,1)</f>
        <v>28800</v>
      </c>
      <c r="Z43" s="2" cm="1">
        <f t="array" ref="Z43">_xlfn.XLOOKUP(Z$1&amp;$R43,$C$3:$C$1662&amp;$D$3:$D$1662,$E$3:$E$1662,0,0,1)</f>
        <v>53700</v>
      </c>
      <c r="AA43" s="2" cm="1">
        <f t="array" ref="AA43">_xlfn.XLOOKUP(AA$1&amp;$R43,$C$3:$C$1662&amp;$D$3:$D$1662,$E$3:$E$1662,0,0,1)</f>
        <v>29000</v>
      </c>
      <c r="AB43" s="2" cm="1">
        <f t="array" ref="AB43">_xlfn.XLOOKUP(AB$1&amp;$R43,$C$3:$C$1662&amp;$D$3:$D$1662,$E$3:$E$1662,0,0,1)</f>
        <v>40900</v>
      </c>
      <c r="AC43" s="2" cm="1">
        <f t="array" ref="AC43">_xlfn.XLOOKUP(AC$1&amp;$R43,$C$3:$C$1662&amp;$D$3:$D$1662,$E$3:$E$1662,0,0,1)</f>
        <v>59100</v>
      </c>
      <c r="AM43" t="s">
        <v>924</v>
      </c>
      <c r="AN43" t="s">
        <v>881</v>
      </c>
      <c r="AO43">
        <v>6274</v>
      </c>
      <c r="AP43">
        <v>6312</v>
      </c>
      <c r="AQ43">
        <v>6190</v>
      </c>
      <c r="AR43">
        <v>6282</v>
      </c>
      <c r="AS43">
        <v>7000600</v>
      </c>
      <c r="AU43" s="7">
        <f t="shared" si="3"/>
        <v>8.5085888585647584E-3</v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59100</v>
      </c>
      <c r="R44" t="s">
        <v>49</v>
      </c>
      <c r="S44" s="2">
        <f t="shared" si="1"/>
        <v>3605200</v>
      </c>
      <c r="T44" s="2">
        <f t="shared" si="6"/>
        <v>2603200</v>
      </c>
      <c r="U44" s="2">
        <f t="shared" si="6"/>
        <v>3278900</v>
      </c>
      <c r="V44" s="2">
        <f t="shared" si="6"/>
        <v>3609400</v>
      </c>
      <c r="W44" s="2">
        <f t="shared" si="6"/>
        <v>5843600</v>
      </c>
      <c r="X44" s="2">
        <f t="shared" si="6"/>
        <v>2690900</v>
      </c>
      <c r="Y44" s="2" cm="1">
        <f t="array" ref="Y44">_xlfn.XLOOKUP(Y$1&amp;$R44,$C$3:$C$1662&amp;$D$3:$D$1662,$E$3:$E$1662,0,0,1)</f>
        <v>43000</v>
      </c>
      <c r="Z44" s="2" cm="1">
        <f t="array" ref="Z44">_xlfn.XLOOKUP(Z$1&amp;$R44,$C$3:$C$1662&amp;$D$3:$D$1662,$E$3:$E$1662,0,0,1)</f>
        <v>42600</v>
      </c>
      <c r="AA44" s="2" cm="1">
        <f t="array" ref="AA44">_xlfn.XLOOKUP(AA$1&amp;$R44,$C$3:$C$1662&amp;$D$3:$D$1662,$E$3:$E$1662,0,0,1)</f>
        <v>20000</v>
      </c>
      <c r="AB44" s="2" cm="1">
        <f t="array" ref="AB44">_xlfn.XLOOKUP(AB$1&amp;$R44,$C$3:$C$1662&amp;$D$3:$D$1662,$E$3:$E$1662,0,0,1)</f>
        <v>62600</v>
      </c>
      <c r="AC44" s="2" cm="1">
        <f t="array" ref="AC44">_xlfn.XLOOKUP(AC$1&amp;$R44,$C$3:$C$1662&amp;$D$3:$D$1662,$E$3:$E$1662,0,0,1)</f>
        <v>122700</v>
      </c>
      <c r="AM44" t="s">
        <v>925</v>
      </c>
      <c r="AN44" t="s">
        <v>881</v>
      </c>
      <c r="AO44">
        <v>6321</v>
      </c>
      <c r="AP44">
        <v>6423</v>
      </c>
      <c r="AQ44">
        <v>6193</v>
      </c>
      <c r="AR44">
        <v>6220</v>
      </c>
      <c r="AS44">
        <v>8896700</v>
      </c>
      <c r="AU44" s="7" t="str">
        <f t="shared" si="3"/>
        <v/>
      </c>
      <c r="AV44" s="7">
        <f t="shared" si="4"/>
        <v>-9.8694683221903778E-3</v>
      </c>
    </row>
    <row r="45" spans="3:48" x14ac:dyDescent="0.4">
      <c r="C45" t="s">
        <v>804</v>
      </c>
      <c r="D45" t="s">
        <v>548</v>
      </c>
      <c r="E45">
        <v>122700</v>
      </c>
      <c r="R45" t="s">
        <v>242</v>
      </c>
      <c r="S45" s="2">
        <f t="shared" si="1"/>
        <v>3660300</v>
      </c>
      <c r="T45" s="2">
        <f t="shared" si="6"/>
        <v>2639600</v>
      </c>
      <c r="U45" s="2">
        <f t="shared" si="6"/>
        <v>3296900</v>
      </c>
      <c r="V45" s="2">
        <f t="shared" si="6"/>
        <v>3664700</v>
      </c>
      <c r="W45" s="2">
        <f t="shared" si="6"/>
        <v>5961200</v>
      </c>
      <c r="X45" s="2">
        <f t="shared" si="6"/>
        <v>2739100</v>
      </c>
      <c r="Y45" s="2" cm="1">
        <f t="array" ref="Y45">_xlfn.XLOOKUP(Y$1&amp;$R45,$C$3:$C$1662&amp;$D$3:$D$1662,$E$3:$E$1662,0,0,1)</f>
        <v>36400</v>
      </c>
      <c r="Z45" s="2" cm="1">
        <f t="array" ref="Z45">_xlfn.XLOOKUP(Z$1&amp;$R45,$C$3:$C$1662&amp;$D$3:$D$1662,$E$3:$E$1662,0,0,1)</f>
        <v>18000</v>
      </c>
      <c r="AA45" s="2" cm="1">
        <f t="array" ref="AA45">_xlfn.XLOOKUP(AA$1&amp;$R45,$C$3:$C$1662&amp;$D$3:$D$1662,$E$3:$E$1662,0,0,1)</f>
        <v>55300</v>
      </c>
      <c r="AB45" s="2" cm="1">
        <f t="array" ref="AB45">_xlfn.XLOOKUP(AB$1&amp;$R45,$C$3:$C$1662&amp;$D$3:$D$1662,$E$3:$E$1662,0,0,1)</f>
        <v>117600</v>
      </c>
      <c r="AC45" s="2" cm="1">
        <f t="array" ref="AC45">_xlfn.XLOOKUP(AC$1&amp;$R45,$C$3:$C$1662&amp;$D$3:$D$1662,$E$3:$E$1662,0,0,1)</f>
        <v>48200</v>
      </c>
      <c r="AM45" t="s">
        <v>926</v>
      </c>
      <c r="AN45" t="s">
        <v>881</v>
      </c>
      <c r="AO45">
        <v>6176</v>
      </c>
      <c r="AP45">
        <v>6206</v>
      </c>
      <c r="AQ45">
        <v>5827</v>
      </c>
      <c r="AR45">
        <v>5885</v>
      </c>
      <c r="AS45">
        <v>9610600</v>
      </c>
      <c r="AU45" s="7" t="str">
        <f t="shared" si="3"/>
        <v/>
      </c>
      <c r="AV45" s="7">
        <f t="shared" si="4"/>
        <v>-5.3858520900321505E-2</v>
      </c>
    </row>
    <row r="46" spans="3:48" x14ac:dyDescent="0.4">
      <c r="C46" t="s">
        <v>804</v>
      </c>
      <c r="D46" t="s">
        <v>549</v>
      </c>
      <c r="E46">
        <v>48200</v>
      </c>
      <c r="R46" t="s">
        <v>126</v>
      </c>
      <c r="S46" s="2">
        <f t="shared" si="1"/>
        <v>3704980</v>
      </c>
      <c r="T46" s="2">
        <f t="shared" si="6"/>
        <v>2691400</v>
      </c>
      <c r="U46" s="2">
        <f t="shared" si="6"/>
        <v>3333800</v>
      </c>
      <c r="V46" s="2">
        <f t="shared" si="6"/>
        <v>3691400</v>
      </c>
      <c r="W46" s="2">
        <f t="shared" si="6"/>
        <v>6013700</v>
      </c>
      <c r="X46" s="2">
        <f t="shared" si="6"/>
        <v>2794600</v>
      </c>
      <c r="Y46" s="2" cm="1">
        <f t="array" ref="Y46">_xlfn.XLOOKUP(Y$1&amp;$R46,$C$3:$C$1662&amp;$D$3:$D$1662,$E$3:$E$1662,0,0,1)</f>
        <v>51800</v>
      </c>
      <c r="Z46" s="2" cm="1">
        <f t="array" ref="Z46">_xlfn.XLOOKUP(Z$1&amp;$R46,$C$3:$C$1662&amp;$D$3:$D$1662,$E$3:$E$1662,0,0,1)</f>
        <v>36900</v>
      </c>
      <c r="AA46" s="2" cm="1">
        <f t="array" ref="AA46">_xlfn.XLOOKUP(AA$1&amp;$R46,$C$3:$C$1662&amp;$D$3:$D$1662,$E$3:$E$1662,0,0,1)</f>
        <v>26700</v>
      </c>
      <c r="AB46" s="2" cm="1">
        <f t="array" ref="AB46">_xlfn.XLOOKUP(AB$1&amp;$R46,$C$3:$C$1662&amp;$D$3:$D$1662,$E$3:$E$1662,0,0,1)</f>
        <v>52500</v>
      </c>
      <c r="AC46" s="2" cm="1">
        <f t="array" ref="AC46">_xlfn.XLOOKUP(AC$1&amp;$R46,$C$3:$C$1662&amp;$D$3:$D$1662,$E$3:$E$1662,0,0,1)</f>
        <v>55500</v>
      </c>
      <c r="AM46" t="s">
        <v>927</v>
      </c>
      <c r="AN46" t="s">
        <v>881</v>
      </c>
      <c r="AO46">
        <v>5841</v>
      </c>
      <c r="AP46">
        <v>5858</v>
      </c>
      <c r="AQ46">
        <v>5666</v>
      </c>
      <c r="AR46">
        <v>5696</v>
      </c>
      <c r="AS46">
        <v>8263100</v>
      </c>
      <c r="AU46" s="7" t="str">
        <f t="shared" si="3"/>
        <v/>
      </c>
      <c r="AV46" s="7">
        <f t="shared" si="4"/>
        <v>-3.2115548003398442E-2</v>
      </c>
    </row>
    <row r="47" spans="3:48" x14ac:dyDescent="0.4">
      <c r="C47" t="s">
        <v>804</v>
      </c>
      <c r="D47" t="s">
        <v>550</v>
      </c>
      <c r="E47">
        <v>55500</v>
      </c>
      <c r="R47" t="s">
        <v>170</v>
      </c>
      <c r="S47" s="2">
        <f t="shared" si="1"/>
        <v>3747420</v>
      </c>
      <c r="T47" s="2">
        <f t="shared" si="6"/>
        <v>2721300</v>
      </c>
      <c r="U47" s="2">
        <f t="shared" si="6"/>
        <v>3372700</v>
      </c>
      <c r="V47" s="2">
        <f t="shared" si="6"/>
        <v>3708100</v>
      </c>
      <c r="W47" s="2">
        <f t="shared" si="6"/>
        <v>6065900</v>
      </c>
      <c r="X47" s="2">
        <f t="shared" si="6"/>
        <v>2869100</v>
      </c>
      <c r="Y47" s="2" cm="1">
        <f t="array" ref="Y47">_xlfn.XLOOKUP(Y$1&amp;$R47,$C$3:$C$1662&amp;$D$3:$D$1662,$E$3:$E$1662,0,0,1)</f>
        <v>29900</v>
      </c>
      <c r="Z47" s="2" cm="1">
        <f t="array" ref="Z47">_xlfn.XLOOKUP(Z$1&amp;$R47,$C$3:$C$1662&amp;$D$3:$D$1662,$E$3:$E$1662,0,0,1)</f>
        <v>38900</v>
      </c>
      <c r="AA47" s="2" cm="1">
        <f t="array" ref="AA47">_xlfn.XLOOKUP(AA$1&amp;$R47,$C$3:$C$1662&amp;$D$3:$D$1662,$E$3:$E$1662,0,0,1)</f>
        <v>16700</v>
      </c>
      <c r="AB47" s="2" cm="1">
        <f t="array" ref="AB47">_xlfn.XLOOKUP(AB$1&amp;$R47,$C$3:$C$1662&amp;$D$3:$D$1662,$E$3:$E$1662,0,0,1)</f>
        <v>52200</v>
      </c>
      <c r="AC47" s="2" cm="1">
        <f t="array" ref="AC47">_xlfn.XLOOKUP(AC$1&amp;$R47,$C$3:$C$1662&amp;$D$3:$D$1662,$E$3:$E$1662,0,0,1)</f>
        <v>74500</v>
      </c>
      <c r="AM47" t="s">
        <v>928</v>
      </c>
      <c r="AN47" t="s">
        <v>881</v>
      </c>
      <c r="AO47">
        <v>5639</v>
      </c>
      <c r="AP47">
        <v>5728</v>
      </c>
      <c r="AQ47">
        <v>5593</v>
      </c>
      <c r="AR47">
        <v>5609</v>
      </c>
      <c r="AS47">
        <v>5991600</v>
      </c>
      <c r="AU47" s="7" t="str">
        <f t="shared" si="3"/>
        <v/>
      </c>
      <c r="AV47" s="7">
        <f t="shared" si="4"/>
        <v>-1.5273876404494402E-2</v>
      </c>
    </row>
    <row r="48" spans="3:48" x14ac:dyDescent="0.4">
      <c r="C48" t="s">
        <v>804</v>
      </c>
      <c r="D48" t="s">
        <v>551</v>
      </c>
      <c r="E48">
        <v>74500</v>
      </c>
      <c r="R48" t="s">
        <v>174</v>
      </c>
      <c r="S48" s="2">
        <f t="shared" si="1"/>
        <v>3807480</v>
      </c>
      <c r="T48" s="2">
        <f t="shared" si="6"/>
        <v>2768700</v>
      </c>
      <c r="U48" s="2">
        <f t="shared" si="6"/>
        <v>3417200</v>
      </c>
      <c r="V48" s="2">
        <f t="shared" si="6"/>
        <v>3760300</v>
      </c>
      <c r="W48" s="2">
        <f t="shared" si="6"/>
        <v>6182400</v>
      </c>
      <c r="X48" s="2">
        <f t="shared" si="6"/>
        <v>2908800</v>
      </c>
      <c r="Y48" s="2" cm="1">
        <f t="array" ref="Y48">_xlfn.XLOOKUP(Y$1&amp;$R48,$C$3:$C$1662&amp;$D$3:$D$1662,$E$3:$E$1662,0,0,1)</f>
        <v>47400</v>
      </c>
      <c r="Z48" s="2" cm="1">
        <f t="array" ref="Z48">_xlfn.XLOOKUP(Z$1&amp;$R48,$C$3:$C$1662&amp;$D$3:$D$1662,$E$3:$E$1662,0,0,1)</f>
        <v>44500</v>
      </c>
      <c r="AA48" s="2" cm="1">
        <f t="array" ref="AA48">_xlfn.XLOOKUP(AA$1&amp;$R48,$C$3:$C$1662&amp;$D$3:$D$1662,$E$3:$E$1662,0,0,1)</f>
        <v>52200</v>
      </c>
      <c r="AB48" s="2" cm="1">
        <f t="array" ref="AB48">_xlfn.XLOOKUP(AB$1&amp;$R48,$C$3:$C$1662&amp;$D$3:$D$1662,$E$3:$E$1662,0,0,1)</f>
        <v>116500</v>
      </c>
      <c r="AC48" s="2" cm="1">
        <f t="array" ref="AC48">_xlfn.XLOOKUP(AC$1&amp;$R48,$C$3:$C$1662&amp;$D$3:$D$1662,$E$3:$E$1662,0,0,1)</f>
        <v>39700</v>
      </c>
      <c r="AM48" t="s">
        <v>929</v>
      </c>
      <c r="AN48" t="s">
        <v>881</v>
      </c>
      <c r="AO48">
        <v>5627</v>
      </c>
      <c r="AP48">
        <v>5724</v>
      </c>
      <c r="AQ48">
        <v>5531</v>
      </c>
      <c r="AR48">
        <v>5536</v>
      </c>
      <c r="AS48">
        <v>6506900</v>
      </c>
      <c r="AU48" s="7" t="str">
        <f t="shared" si="3"/>
        <v/>
      </c>
      <c r="AV48" s="7">
        <f t="shared" si="4"/>
        <v>-1.3014797646639376E-2</v>
      </c>
    </row>
    <row r="49" spans="3:48" x14ac:dyDescent="0.4">
      <c r="C49" t="s">
        <v>804</v>
      </c>
      <c r="D49" t="s">
        <v>552</v>
      </c>
      <c r="E49">
        <v>39700</v>
      </c>
      <c r="R49" t="s">
        <v>179</v>
      </c>
      <c r="S49" s="2">
        <f t="shared" si="1"/>
        <v>3864260</v>
      </c>
      <c r="T49" s="2">
        <f t="shared" si="6"/>
        <v>2815500</v>
      </c>
      <c r="U49" s="2">
        <f t="shared" si="6"/>
        <v>3440800</v>
      </c>
      <c r="V49" s="2">
        <f t="shared" si="6"/>
        <v>3834100</v>
      </c>
      <c r="W49" s="2">
        <f t="shared" si="6"/>
        <v>6287300</v>
      </c>
      <c r="X49" s="2">
        <f t="shared" si="6"/>
        <v>2943600</v>
      </c>
      <c r="Y49" s="2" cm="1">
        <f t="array" ref="Y49">_xlfn.XLOOKUP(Y$1&amp;$R49,$C$3:$C$1662&amp;$D$3:$D$1662,$E$3:$E$1662,0,0,1)</f>
        <v>46800</v>
      </c>
      <c r="Z49" s="2" cm="1">
        <f t="array" ref="Z49">_xlfn.XLOOKUP(Z$1&amp;$R49,$C$3:$C$1662&amp;$D$3:$D$1662,$E$3:$E$1662,0,0,1)</f>
        <v>23600</v>
      </c>
      <c r="AA49" s="2" cm="1">
        <f t="array" ref="AA49">_xlfn.XLOOKUP(AA$1&amp;$R49,$C$3:$C$1662&amp;$D$3:$D$1662,$E$3:$E$1662,0,0,1)</f>
        <v>73800</v>
      </c>
      <c r="AB49" s="2" cm="1">
        <f t="array" ref="AB49">_xlfn.XLOOKUP(AB$1&amp;$R49,$C$3:$C$1662&amp;$D$3:$D$1662,$E$3:$E$1662,0,0,1)</f>
        <v>104900</v>
      </c>
      <c r="AC49" s="2" cm="1">
        <f t="array" ref="AC49">_xlfn.XLOOKUP(AC$1&amp;$R49,$C$3:$C$1662&amp;$D$3:$D$1662,$E$3:$E$1662,0,0,1)</f>
        <v>34800</v>
      </c>
      <c r="AM49" t="s">
        <v>930</v>
      </c>
      <c r="AN49" t="s">
        <v>881</v>
      </c>
      <c r="AO49">
        <v>5481</v>
      </c>
      <c r="AP49">
        <v>5640</v>
      </c>
      <c r="AQ49">
        <v>5455</v>
      </c>
      <c r="AR49">
        <v>5588</v>
      </c>
      <c r="AS49">
        <v>7301700</v>
      </c>
      <c r="AU49" s="7">
        <f t="shared" si="3"/>
        <v>9.3930635838150867E-3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34800</v>
      </c>
      <c r="R50" t="s">
        <v>223</v>
      </c>
      <c r="S50" s="2">
        <f t="shared" si="1"/>
        <v>3923320</v>
      </c>
      <c r="T50" s="2">
        <f t="shared" si="6"/>
        <v>2862200</v>
      </c>
      <c r="U50" s="2">
        <f t="shared" si="6"/>
        <v>3489300</v>
      </c>
      <c r="V50" s="2">
        <f t="shared" si="6"/>
        <v>3895000</v>
      </c>
      <c r="W50" s="2">
        <f t="shared" si="6"/>
        <v>6375900</v>
      </c>
      <c r="X50" s="2">
        <f t="shared" si="6"/>
        <v>2994200</v>
      </c>
      <c r="Y50" s="2" cm="1">
        <f t="array" ref="Y50">_xlfn.XLOOKUP(Y$1&amp;$R50,$C$3:$C$1662&amp;$D$3:$D$1662,$E$3:$E$1662,0,0,1)</f>
        <v>46700</v>
      </c>
      <c r="Z50" s="2" cm="1">
        <f t="array" ref="Z50">_xlfn.XLOOKUP(Z$1&amp;$R50,$C$3:$C$1662&amp;$D$3:$D$1662,$E$3:$E$1662,0,0,1)</f>
        <v>48500</v>
      </c>
      <c r="AA50" s="2" cm="1">
        <f t="array" ref="AA50">_xlfn.XLOOKUP(AA$1&amp;$R50,$C$3:$C$1662&amp;$D$3:$D$1662,$E$3:$E$1662,0,0,1)</f>
        <v>60900</v>
      </c>
      <c r="AB50" s="2" cm="1">
        <f t="array" ref="AB50">_xlfn.XLOOKUP(AB$1&amp;$R50,$C$3:$C$1662&amp;$D$3:$D$1662,$E$3:$E$1662,0,0,1)</f>
        <v>88600</v>
      </c>
      <c r="AC50" s="2" cm="1">
        <f t="array" ref="AC50">_xlfn.XLOOKUP(AC$1&amp;$R50,$C$3:$C$1662&amp;$D$3:$D$1662,$E$3:$E$1662,0,0,1)</f>
        <v>50600</v>
      </c>
      <c r="AM50" t="s">
        <v>931</v>
      </c>
      <c r="AN50" t="s">
        <v>881</v>
      </c>
      <c r="AO50">
        <v>5639</v>
      </c>
      <c r="AP50">
        <v>5965</v>
      </c>
      <c r="AQ50">
        <v>5630</v>
      </c>
      <c r="AR50">
        <v>5958</v>
      </c>
      <c r="AS50">
        <v>10206100</v>
      </c>
      <c r="AU50" s="7">
        <f t="shared" si="3"/>
        <v>6.6213314244810251E-2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50600</v>
      </c>
      <c r="R51" t="s">
        <v>208</v>
      </c>
      <c r="S51" s="2">
        <f t="shared" si="1"/>
        <v>3973480</v>
      </c>
      <c r="T51" s="2">
        <f t="shared" si="6"/>
        <v>2892100</v>
      </c>
      <c r="U51" s="2">
        <f t="shared" si="6"/>
        <v>3520300</v>
      </c>
      <c r="V51" s="2">
        <f t="shared" si="6"/>
        <v>3978000</v>
      </c>
      <c r="W51" s="2">
        <f t="shared" si="6"/>
        <v>6458400</v>
      </c>
      <c r="X51" s="2">
        <f t="shared" si="6"/>
        <v>3018600</v>
      </c>
      <c r="Y51" s="2" cm="1">
        <f t="array" ref="Y51">_xlfn.XLOOKUP(Y$1&amp;$R51,$C$3:$C$1662&amp;$D$3:$D$1662,$E$3:$E$1662,0,0,1)</f>
        <v>29900</v>
      </c>
      <c r="Z51" s="2" cm="1">
        <f t="array" ref="Z51">_xlfn.XLOOKUP(Z$1&amp;$R51,$C$3:$C$1662&amp;$D$3:$D$1662,$E$3:$E$1662,0,0,1)</f>
        <v>31000</v>
      </c>
      <c r="AA51" s="2" cm="1">
        <f t="array" ref="AA51">_xlfn.XLOOKUP(AA$1&amp;$R51,$C$3:$C$1662&amp;$D$3:$D$1662,$E$3:$E$1662,0,0,1)</f>
        <v>83000</v>
      </c>
      <c r="AB51" s="2" cm="1">
        <f t="array" ref="AB51">_xlfn.XLOOKUP(AB$1&amp;$R51,$C$3:$C$1662&amp;$D$3:$D$1662,$E$3:$E$1662,0,0,1)</f>
        <v>82500</v>
      </c>
      <c r="AC51" s="2" cm="1">
        <f t="array" ref="AC51">_xlfn.XLOOKUP(AC$1&amp;$R51,$C$3:$C$1662&amp;$D$3:$D$1662,$E$3:$E$1662,0,0,1)</f>
        <v>24400</v>
      </c>
      <c r="AM51" t="s">
        <v>932</v>
      </c>
      <c r="AN51" t="s">
        <v>881</v>
      </c>
      <c r="AO51">
        <v>5947</v>
      </c>
      <c r="AP51">
        <v>6354</v>
      </c>
      <c r="AQ51">
        <v>5919</v>
      </c>
      <c r="AR51">
        <v>6302</v>
      </c>
      <c r="AS51">
        <v>15845800</v>
      </c>
      <c r="AU51" s="7">
        <f t="shared" si="3"/>
        <v>5.7737495803961147E-2</v>
      </c>
      <c r="AV51" s="7" t="str">
        <f t="shared" si="4"/>
        <v/>
      </c>
    </row>
    <row r="52" spans="3:48" x14ac:dyDescent="0.4">
      <c r="C52" t="s">
        <v>804</v>
      </c>
      <c r="D52" t="s">
        <v>555</v>
      </c>
      <c r="E52">
        <v>24400</v>
      </c>
      <c r="R52" t="s">
        <v>160</v>
      </c>
      <c r="S52" s="2">
        <f t="shared" si="1"/>
        <v>4017220</v>
      </c>
      <c r="T52" s="2">
        <f t="shared" ref="T52:X67" si="7">T51+Y52</f>
        <v>2946900</v>
      </c>
      <c r="U52" s="2">
        <f t="shared" si="7"/>
        <v>3560400</v>
      </c>
      <c r="V52" s="2">
        <f t="shared" si="7"/>
        <v>4016500</v>
      </c>
      <c r="W52" s="2">
        <f t="shared" si="7"/>
        <v>6514300</v>
      </c>
      <c r="X52" s="2">
        <f t="shared" si="7"/>
        <v>3048000</v>
      </c>
      <c r="Y52" s="2" cm="1">
        <f t="array" ref="Y52">_xlfn.XLOOKUP(Y$1&amp;$R52,$C$3:$C$1662&amp;$D$3:$D$1662,$E$3:$E$1662,0,0,1)</f>
        <v>54800</v>
      </c>
      <c r="Z52" s="2" cm="1">
        <f t="array" ref="Z52">_xlfn.XLOOKUP(Z$1&amp;$R52,$C$3:$C$1662&amp;$D$3:$D$1662,$E$3:$E$1662,0,0,1)</f>
        <v>40100</v>
      </c>
      <c r="AA52" s="2" cm="1">
        <f t="array" ref="AA52">_xlfn.XLOOKUP(AA$1&amp;$R52,$C$3:$C$1662&amp;$D$3:$D$1662,$E$3:$E$1662,0,0,1)</f>
        <v>38500</v>
      </c>
      <c r="AB52" s="2" cm="1">
        <f t="array" ref="AB52">_xlfn.XLOOKUP(AB$1&amp;$R52,$C$3:$C$1662&amp;$D$3:$D$1662,$E$3:$E$1662,0,0,1)</f>
        <v>55900</v>
      </c>
      <c r="AC52" s="2" cm="1">
        <f t="array" ref="AC52">_xlfn.XLOOKUP(AC$1&amp;$R52,$C$3:$C$1662&amp;$D$3:$D$1662,$E$3:$E$1662,0,0,1)</f>
        <v>29400</v>
      </c>
      <c r="AM52" t="s">
        <v>933</v>
      </c>
      <c r="AN52" t="s">
        <v>881</v>
      </c>
      <c r="AO52">
        <v>6382</v>
      </c>
      <c r="AP52">
        <v>6753</v>
      </c>
      <c r="AQ52">
        <v>6324</v>
      </c>
      <c r="AR52">
        <v>6477</v>
      </c>
      <c r="AS52">
        <v>23631900</v>
      </c>
      <c r="AU52" s="7">
        <f t="shared" si="3"/>
        <v>2.7768962234211436E-2</v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29400</v>
      </c>
      <c r="R53" t="s">
        <v>168</v>
      </c>
      <c r="S53" s="2">
        <f t="shared" si="1"/>
        <v>4077060</v>
      </c>
      <c r="T53" s="2">
        <f t="shared" si="7"/>
        <v>3000200</v>
      </c>
      <c r="U53" s="2">
        <f t="shared" si="7"/>
        <v>3586000</v>
      </c>
      <c r="V53" s="2">
        <f t="shared" si="7"/>
        <v>4083500</v>
      </c>
      <c r="W53" s="2">
        <f t="shared" si="7"/>
        <v>6645300</v>
      </c>
      <c r="X53" s="2">
        <f t="shared" si="7"/>
        <v>3070300</v>
      </c>
      <c r="Y53" s="2" cm="1">
        <f t="array" ref="Y53">_xlfn.XLOOKUP(Y$1&amp;$R53,$C$3:$C$1662&amp;$D$3:$D$1662,$E$3:$E$1662,0,0,1)</f>
        <v>53300</v>
      </c>
      <c r="Z53" s="2" cm="1">
        <f t="array" ref="Z53">_xlfn.XLOOKUP(Z$1&amp;$R53,$C$3:$C$1662&amp;$D$3:$D$1662,$E$3:$E$1662,0,0,1)</f>
        <v>25600</v>
      </c>
      <c r="AA53" s="2" cm="1">
        <f t="array" ref="AA53">_xlfn.XLOOKUP(AA$1&amp;$R53,$C$3:$C$1662&amp;$D$3:$D$1662,$E$3:$E$1662,0,0,1)</f>
        <v>67000</v>
      </c>
      <c r="AB53" s="2" cm="1">
        <f t="array" ref="AB53">_xlfn.XLOOKUP(AB$1&amp;$R53,$C$3:$C$1662&amp;$D$3:$D$1662,$E$3:$E$1662,0,0,1)</f>
        <v>131000</v>
      </c>
      <c r="AC53" s="2" cm="1">
        <f t="array" ref="AC53">_xlfn.XLOOKUP(AC$1&amp;$R53,$C$3:$C$1662&amp;$D$3:$D$1662,$E$3:$E$1662,0,0,1)</f>
        <v>22300</v>
      </c>
      <c r="AM53" t="s">
        <v>934</v>
      </c>
      <c r="AN53" t="s">
        <v>881</v>
      </c>
      <c r="AO53">
        <v>6480</v>
      </c>
      <c r="AP53">
        <v>6506</v>
      </c>
      <c r="AQ53">
        <v>6231</v>
      </c>
      <c r="AR53">
        <v>6242</v>
      </c>
      <c r="AS53">
        <v>12487400</v>
      </c>
      <c r="AU53" s="7" t="str">
        <f t="shared" si="3"/>
        <v/>
      </c>
      <c r="AV53" s="7">
        <f t="shared" si="4"/>
        <v>-3.6282229427203938E-2</v>
      </c>
    </row>
    <row r="54" spans="3:48" x14ac:dyDescent="0.4">
      <c r="C54" t="s">
        <v>804</v>
      </c>
      <c r="D54" t="s">
        <v>557</v>
      </c>
      <c r="E54">
        <v>22300</v>
      </c>
      <c r="R54" t="s">
        <v>167</v>
      </c>
      <c r="S54" s="2">
        <f t="shared" si="1"/>
        <v>4148220</v>
      </c>
      <c r="T54" s="2">
        <f t="shared" si="7"/>
        <v>3040300</v>
      </c>
      <c r="U54" s="2">
        <f t="shared" si="7"/>
        <v>3621700</v>
      </c>
      <c r="V54" s="2">
        <f t="shared" si="7"/>
        <v>4214600</v>
      </c>
      <c r="W54" s="2">
        <f t="shared" si="7"/>
        <v>6721500</v>
      </c>
      <c r="X54" s="2">
        <f t="shared" si="7"/>
        <v>3143000</v>
      </c>
      <c r="Y54" s="2" cm="1">
        <f t="array" ref="Y54">_xlfn.XLOOKUP(Y$1&amp;$R54,$C$3:$C$1662&amp;$D$3:$D$1662,$E$3:$E$1662,0,0,1)</f>
        <v>40100</v>
      </c>
      <c r="Z54" s="2" cm="1">
        <f t="array" ref="Z54">_xlfn.XLOOKUP(Z$1&amp;$R54,$C$3:$C$1662&amp;$D$3:$D$1662,$E$3:$E$1662,0,0,1)</f>
        <v>35700</v>
      </c>
      <c r="AA54" s="2" cm="1">
        <f t="array" ref="AA54">_xlfn.XLOOKUP(AA$1&amp;$R54,$C$3:$C$1662&amp;$D$3:$D$1662,$E$3:$E$1662,0,0,1)</f>
        <v>131100</v>
      </c>
      <c r="AB54" s="2" cm="1">
        <f t="array" ref="AB54">_xlfn.XLOOKUP(AB$1&amp;$R54,$C$3:$C$1662&amp;$D$3:$D$1662,$E$3:$E$1662,0,0,1)</f>
        <v>76200</v>
      </c>
      <c r="AC54" s="2" cm="1">
        <f t="array" ref="AC54">_xlfn.XLOOKUP(AC$1&amp;$R54,$C$3:$C$1662&amp;$D$3:$D$1662,$E$3:$E$1662,0,0,1)</f>
        <v>72700</v>
      </c>
      <c r="AM54" t="s">
        <v>935</v>
      </c>
      <c r="AN54" t="s">
        <v>881</v>
      </c>
      <c r="AO54">
        <v>6288</v>
      </c>
      <c r="AP54">
        <v>6373</v>
      </c>
      <c r="AQ54">
        <v>5975</v>
      </c>
      <c r="AR54">
        <v>6041</v>
      </c>
      <c r="AS54">
        <v>13531900</v>
      </c>
      <c r="AU54" s="7" t="str">
        <f t="shared" si="3"/>
        <v/>
      </c>
      <c r="AV54" s="7">
        <f t="shared" si="4"/>
        <v>-3.2201217558474826E-2</v>
      </c>
    </row>
    <row r="55" spans="3:48" x14ac:dyDescent="0.4">
      <c r="C55" t="s">
        <v>804</v>
      </c>
      <c r="D55" t="s">
        <v>558</v>
      </c>
      <c r="E55">
        <v>72700</v>
      </c>
      <c r="R55" t="s">
        <v>218</v>
      </c>
      <c r="S55" s="2">
        <f t="shared" si="1"/>
        <v>4204780</v>
      </c>
      <c r="T55" s="2">
        <f t="shared" si="7"/>
        <v>3063600</v>
      </c>
      <c r="U55" s="2">
        <f t="shared" si="7"/>
        <v>3649300</v>
      </c>
      <c r="V55" s="2">
        <f t="shared" si="7"/>
        <v>4276700</v>
      </c>
      <c r="W55" s="2">
        <f t="shared" si="7"/>
        <v>6823300</v>
      </c>
      <c r="X55" s="2">
        <f t="shared" si="7"/>
        <v>3211000</v>
      </c>
      <c r="Y55" s="2" cm="1">
        <f t="array" ref="Y55">_xlfn.XLOOKUP(Y$1&amp;$R55,$C$3:$C$1662&amp;$D$3:$D$1662,$E$3:$E$1662,0,0,1)</f>
        <v>23300</v>
      </c>
      <c r="Z55" s="2" cm="1">
        <f t="array" ref="Z55">_xlfn.XLOOKUP(Z$1&amp;$R55,$C$3:$C$1662&amp;$D$3:$D$1662,$E$3:$E$1662,0,0,1)</f>
        <v>27600</v>
      </c>
      <c r="AA55" s="2" cm="1">
        <f t="array" ref="AA55">_xlfn.XLOOKUP(AA$1&amp;$R55,$C$3:$C$1662&amp;$D$3:$D$1662,$E$3:$E$1662,0,0,1)</f>
        <v>62100</v>
      </c>
      <c r="AB55" s="2" cm="1">
        <f t="array" ref="AB55">_xlfn.XLOOKUP(AB$1&amp;$R55,$C$3:$C$1662&amp;$D$3:$D$1662,$E$3:$E$1662,0,0,1)</f>
        <v>101800</v>
      </c>
      <c r="AC55" s="2" cm="1">
        <f t="array" ref="AC55">_xlfn.XLOOKUP(AC$1&amp;$R55,$C$3:$C$1662&amp;$D$3:$D$1662,$E$3:$E$1662,0,0,1)</f>
        <v>68000</v>
      </c>
      <c r="AM55" t="s">
        <v>936</v>
      </c>
      <c r="AN55" t="s">
        <v>881</v>
      </c>
      <c r="AO55">
        <v>6077</v>
      </c>
      <c r="AP55">
        <v>6202</v>
      </c>
      <c r="AQ55">
        <v>6016</v>
      </c>
      <c r="AR55">
        <v>6097</v>
      </c>
      <c r="AS55">
        <v>11742200</v>
      </c>
      <c r="AU55" s="7">
        <f t="shared" si="3"/>
        <v>9.2699884125144738E-3</v>
      </c>
      <c r="AV55" s="7" t="str">
        <f t="shared" si="4"/>
        <v/>
      </c>
    </row>
    <row r="56" spans="3:48" x14ac:dyDescent="0.4">
      <c r="C56" t="s">
        <v>804</v>
      </c>
      <c r="D56" t="s">
        <v>559</v>
      </c>
      <c r="E56">
        <v>68000</v>
      </c>
      <c r="R56" t="s">
        <v>238</v>
      </c>
      <c r="S56" s="2">
        <f t="shared" si="1"/>
        <v>4244300</v>
      </c>
      <c r="T56" s="2">
        <f t="shared" si="7"/>
        <v>3082600</v>
      </c>
      <c r="U56" s="2">
        <f t="shared" si="7"/>
        <v>3684000</v>
      </c>
      <c r="V56" s="2">
        <f t="shared" si="7"/>
        <v>4331300</v>
      </c>
      <c r="W56" s="2">
        <f t="shared" si="7"/>
        <v>6876800</v>
      </c>
      <c r="X56" s="2">
        <f t="shared" si="7"/>
        <v>3246800</v>
      </c>
      <c r="Y56" s="2" cm="1">
        <f t="array" ref="Y56">_xlfn.XLOOKUP(Y$1&amp;$R56,$C$3:$C$1662&amp;$D$3:$D$1662,$E$3:$E$1662,0,0,1)</f>
        <v>19000</v>
      </c>
      <c r="Z56" s="2" cm="1">
        <f t="array" ref="Z56">_xlfn.XLOOKUP(Z$1&amp;$R56,$C$3:$C$1662&amp;$D$3:$D$1662,$E$3:$E$1662,0,0,1)</f>
        <v>34700</v>
      </c>
      <c r="AA56" s="2" cm="1">
        <f t="array" ref="AA56">_xlfn.XLOOKUP(AA$1&amp;$R56,$C$3:$C$1662&amp;$D$3:$D$1662,$E$3:$E$1662,0,0,1)</f>
        <v>54600</v>
      </c>
      <c r="AB56" s="2" cm="1">
        <f t="array" ref="AB56">_xlfn.XLOOKUP(AB$1&amp;$R56,$C$3:$C$1662&amp;$D$3:$D$1662,$E$3:$E$1662,0,0,1)</f>
        <v>53500</v>
      </c>
      <c r="AC56" s="2" cm="1">
        <f t="array" ref="AC56">_xlfn.XLOOKUP(AC$1&amp;$R56,$C$3:$C$1662&amp;$D$3:$D$1662,$E$3:$E$1662,0,0,1)</f>
        <v>35800</v>
      </c>
      <c r="AM56" t="s">
        <v>937</v>
      </c>
      <c r="AN56" t="s">
        <v>881</v>
      </c>
      <c r="AO56">
        <v>6140</v>
      </c>
      <c r="AP56">
        <v>6745</v>
      </c>
      <c r="AQ56">
        <v>6095</v>
      </c>
      <c r="AR56">
        <v>6724</v>
      </c>
      <c r="AS56">
        <v>33333500</v>
      </c>
      <c r="AU56" s="7">
        <f t="shared" si="3"/>
        <v>0.10283746104641622</v>
      </c>
      <c r="AV56" s="7" t="str">
        <f t="shared" si="4"/>
        <v/>
      </c>
    </row>
    <row r="57" spans="3:48" x14ac:dyDescent="0.4">
      <c r="C57" t="s">
        <v>804</v>
      </c>
      <c r="D57" t="s">
        <v>560</v>
      </c>
      <c r="E57">
        <v>35800</v>
      </c>
      <c r="R57" t="s">
        <v>240</v>
      </c>
      <c r="S57" s="2">
        <f t="shared" si="1"/>
        <v>4297100</v>
      </c>
      <c r="T57" s="2">
        <f t="shared" si="7"/>
        <v>3123600</v>
      </c>
      <c r="U57" s="2">
        <f t="shared" si="7"/>
        <v>3709700</v>
      </c>
      <c r="V57" s="2">
        <f t="shared" si="7"/>
        <v>4379500</v>
      </c>
      <c r="W57" s="2">
        <f t="shared" si="7"/>
        <v>6960000</v>
      </c>
      <c r="X57" s="2">
        <f t="shared" si="7"/>
        <v>3312700</v>
      </c>
      <c r="Y57" s="2" cm="1">
        <f t="array" ref="Y57">_xlfn.XLOOKUP(Y$1&amp;$R57,$C$3:$C$1662&amp;$D$3:$D$1662,$E$3:$E$1662,0,0,1)</f>
        <v>41000</v>
      </c>
      <c r="Z57" s="2" cm="1">
        <f t="array" ref="Z57">_xlfn.XLOOKUP(Z$1&amp;$R57,$C$3:$C$1662&amp;$D$3:$D$1662,$E$3:$E$1662,0,0,1)</f>
        <v>25700</v>
      </c>
      <c r="AA57" s="2" cm="1">
        <f t="array" ref="AA57">_xlfn.XLOOKUP(AA$1&amp;$R57,$C$3:$C$1662&amp;$D$3:$D$1662,$E$3:$E$1662,0,0,1)</f>
        <v>48200</v>
      </c>
      <c r="AB57" s="2" cm="1">
        <f t="array" ref="AB57">_xlfn.XLOOKUP(AB$1&amp;$R57,$C$3:$C$1662&amp;$D$3:$D$1662,$E$3:$E$1662,0,0,1)</f>
        <v>83200</v>
      </c>
      <c r="AC57" s="2" cm="1">
        <f t="array" ref="AC57">_xlfn.XLOOKUP(AC$1&amp;$R57,$C$3:$C$1662&amp;$D$3:$D$1662,$E$3:$E$1662,0,0,1)</f>
        <v>65900</v>
      </c>
      <c r="AM57" t="s">
        <v>938</v>
      </c>
      <c r="AN57" t="s">
        <v>881</v>
      </c>
      <c r="AO57">
        <v>6799</v>
      </c>
      <c r="AP57">
        <v>6861</v>
      </c>
      <c r="AQ57">
        <v>6581</v>
      </c>
      <c r="AR57">
        <v>6624</v>
      </c>
      <c r="AS57">
        <v>18613400</v>
      </c>
      <c r="AU57" s="7" t="str">
        <f t="shared" si="3"/>
        <v/>
      </c>
      <c r="AV57" s="7">
        <f t="shared" si="4"/>
        <v>-1.4872099940511641E-2</v>
      </c>
    </row>
    <row r="58" spans="3:48" x14ac:dyDescent="0.4">
      <c r="C58" t="s">
        <v>804</v>
      </c>
      <c r="D58" t="s">
        <v>561</v>
      </c>
      <c r="E58">
        <v>65900</v>
      </c>
      <c r="R58" t="s">
        <v>198</v>
      </c>
      <c r="S58" s="2">
        <f t="shared" si="1"/>
        <v>4351540</v>
      </c>
      <c r="T58" s="2">
        <f t="shared" si="7"/>
        <v>3154000</v>
      </c>
      <c r="U58" s="2">
        <f t="shared" si="7"/>
        <v>3742700</v>
      </c>
      <c r="V58" s="2">
        <f t="shared" si="7"/>
        <v>4406100</v>
      </c>
      <c r="W58" s="2">
        <f t="shared" si="7"/>
        <v>7034600</v>
      </c>
      <c r="X58" s="2">
        <f t="shared" si="7"/>
        <v>3420300</v>
      </c>
      <c r="Y58" s="2" cm="1">
        <f t="array" ref="Y58">_xlfn.XLOOKUP(Y$1&amp;$R58,$C$3:$C$1662&amp;$D$3:$D$1662,$E$3:$E$1662,0,0,1)</f>
        <v>30400</v>
      </c>
      <c r="Z58" s="2" cm="1">
        <f t="array" ref="Z58">_xlfn.XLOOKUP(Z$1&amp;$R58,$C$3:$C$1662&amp;$D$3:$D$1662,$E$3:$E$1662,0,0,1)</f>
        <v>33000</v>
      </c>
      <c r="AA58" s="2" cm="1">
        <f t="array" ref="AA58">_xlfn.XLOOKUP(AA$1&amp;$R58,$C$3:$C$1662&amp;$D$3:$D$1662,$E$3:$E$1662,0,0,1)</f>
        <v>26600</v>
      </c>
      <c r="AB58" s="2" cm="1">
        <f t="array" ref="AB58">_xlfn.XLOOKUP(AB$1&amp;$R58,$C$3:$C$1662&amp;$D$3:$D$1662,$E$3:$E$1662,0,0,1)</f>
        <v>74600</v>
      </c>
      <c r="AC58" s="2" cm="1">
        <f t="array" ref="AC58">_xlfn.XLOOKUP(AC$1&amp;$R58,$C$3:$C$1662&amp;$D$3:$D$1662,$E$3:$E$1662,0,0,1)</f>
        <v>107600</v>
      </c>
      <c r="AM58" t="s">
        <v>939</v>
      </c>
      <c r="AN58" t="s">
        <v>881</v>
      </c>
      <c r="AO58">
        <v>6600</v>
      </c>
      <c r="AP58">
        <v>6619</v>
      </c>
      <c r="AQ58">
        <v>6316</v>
      </c>
      <c r="AR58">
        <v>6410</v>
      </c>
      <c r="AS58">
        <v>13213800</v>
      </c>
      <c r="AU58" s="7" t="str">
        <f t="shared" si="3"/>
        <v/>
      </c>
      <c r="AV58" s="7">
        <f t="shared" si="4"/>
        <v>-3.2306763285024132E-2</v>
      </c>
    </row>
    <row r="59" spans="3:48" x14ac:dyDescent="0.4">
      <c r="C59" t="s">
        <v>804</v>
      </c>
      <c r="D59" t="s">
        <v>562</v>
      </c>
      <c r="E59">
        <v>107600</v>
      </c>
      <c r="R59" t="s">
        <v>251</v>
      </c>
      <c r="S59" s="2">
        <f t="shared" si="1"/>
        <v>4402540</v>
      </c>
      <c r="T59" s="2">
        <f t="shared" si="7"/>
        <v>3190800</v>
      </c>
      <c r="U59" s="2">
        <f t="shared" si="7"/>
        <v>3782400</v>
      </c>
      <c r="V59" s="2">
        <f t="shared" si="7"/>
        <v>4439000</v>
      </c>
      <c r="W59" s="2">
        <f t="shared" si="7"/>
        <v>7097100</v>
      </c>
      <c r="X59" s="2">
        <f t="shared" si="7"/>
        <v>3503400</v>
      </c>
      <c r="Y59" s="2" cm="1">
        <f t="array" ref="Y59">_xlfn.XLOOKUP(Y$1&amp;$R59,$C$3:$C$1662&amp;$D$3:$D$1662,$E$3:$E$1662,0,0,1)</f>
        <v>36800</v>
      </c>
      <c r="Z59" s="2" cm="1">
        <f t="array" ref="Z59">_xlfn.XLOOKUP(Z$1&amp;$R59,$C$3:$C$1662&amp;$D$3:$D$1662,$E$3:$E$1662,0,0,1)</f>
        <v>39700</v>
      </c>
      <c r="AA59" s="2" cm="1">
        <f t="array" ref="AA59">_xlfn.XLOOKUP(AA$1&amp;$R59,$C$3:$C$1662&amp;$D$3:$D$1662,$E$3:$E$1662,0,0,1)</f>
        <v>32900</v>
      </c>
      <c r="AB59" s="2" cm="1">
        <f t="array" ref="AB59">_xlfn.XLOOKUP(AB$1&amp;$R59,$C$3:$C$1662&amp;$D$3:$D$1662,$E$3:$E$1662,0,0,1)</f>
        <v>62500</v>
      </c>
      <c r="AC59" s="2" cm="1">
        <f t="array" ref="AC59">_xlfn.XLOOKUP(AC$1&amp;$R59,$C$3:$C$1662&amp;$D$3:$D$1662,$E$3:$E$1662,0,0,1)</f>
        <v>83100</v>
      </c>
      <c r="AM59" t="s">
        <v>940</v>
      </c>
      <c r="AN59" t="s">
        <v>881</v>
      </c>
      <c r="AO59">
        <v>6436</v>
      </c>
      <c r="AP59">
        <v>6472</v>
      </c>
      <c r="AQ59">
        <v>6296</v>
      </c>
      <c r="AR59">
        <v>6356</v>
      </c>
      <c r="AS59">
        <v>9628700</v>
      </c>
      <c r="AU59" s="7" t="str">
        <f t="shared" si="3"/>
        <v/>
      </c>
      <c r="AV59" s="7">
        <f t="shared" si="4"/>
        <v>-8.4243369734788853E-3</v>
      </c>
    </row>
    <row r="60" spans="3:48" x14ac:dyDescent="0.4">
      <c r="C60" t="s">
        <v>804</v>
      </c>
      <c r="D60" t="s">
        <v>563</v>
      </c>
      <c r="E60">
        <v>83100</v>
      </c>
      <c r="R60" t="s">
        <v>259</v>
      </c>
      <c r="S60" s="2">
        <f t="shared" si="1"/>
        <v>4474100</v>
      </c>
      <c r="T60" s="2">
        <f t="shared" si="7"/>
        <v>3295200</v>
      </c>
      <c r="U60" s="2">
        <f t="shared" si="7"/>
        <v>3807100</v>
      </c>
      <c r="V60" s="2">
        <f t="shared" si="7"/>
        <v>4465800</v>
      </c>
      <c r="W60" s="2">
        <f t="shared" si="7"/>
        <v>7245800</v>
      </c>
      <c r="X60" s="2">
        <f t="shared" si="7"/>
        <v>3556600</v>
      </c>
      <c r="Y60" s="2" cm="1">
        <f t="array" ref="Y60">_xlfn.XLOOKUP(Y$1&amp;$R60,$C$3:$C$1662&amp;$D$3:$D$1662,$E$3:$E$1662,0,0,1)</f>
        <v>104400</v>
      </c>
      <c r="Z60" s="2" cm="1">
        <f t="array" ref="Z60">_xlfn.XLOOKUP(Z$1&amp;$R60,$C$3:$C$1662&amp;$D$3:$D$1662,$E$3:$E$1662,0,0,1)</f>
        <v>24700</v>
      </c>
      <c r="AA60" s="2" cm="1">
        <f t="array" ref="AA60">_xlfn.XLOOKUP(AA$1&amp;$R60,$C$3:$C$1662&amp;$D$3:$D$1662,$E$3:$E$1662,0,0,1)</f>
        <v>26800</v>
      </c>
      <c r="AB60" s="2" cm="1">
        <f t="array" ref="AB60">_xlfn.XLOOKUP(AB$1&amp;$R60,$C$3:$C$1662&amp;$D$3:$D$1662,$E$3:$E$1662,0,0,1)</f>
        <v>148700</v>
      </c>
      <c r="AC60" s="2" cm="1">
        <f t="array" ref="AC60">_xlfn.XLOOKUP(AC$1&amp;$R60,$C$3:$C$1662&amp;$D$3:$D$1662,$E$3:$E$1662,0,0,1)</f>
        <v>53200</v>
      </c>
      <c r="AM60" t="s">
        <v>941</v>
      </c>
      <c r="AN60" t="s">
        <v>881</v>
      </c>
      <c r="AO60">
        <v>6375</v>
      </c>
      <c r="AP60">
        <v>6511</v>
      </c>
      <c r="AQ60">
        <v>6311</v>
      </c>
      <c r="AR60">
        <v>6314</v>
      </c>
      <c r="AS60">
        <v>13452700</v>
      </c>
      <c r="AU60" s="7" t="str">
        <f t="shared" si="3"/>
        <v/>
      </c>
      <c r="AV60" s="7">
        <f t="shared" si="4"/>
        <v>-6.6079295154185536E-3</v>
      </c>
    </row>
    <row r="61" spans="3:48" x14ac:dyDescent="0.4">
      <c r="C61" t="s">
        <v>804</v>
      </c>
      <c r="D61" t="s">
        <v>564</v>
      </c>
      <c r="E61">
        <v>53200</v>
      </c>
      <c r="R61" t="s">
        <v>80</v>
      </c>
      <c r="S61" s="2">
        <f t="shared" si="1"/>
        <v>4522480</v>
      </c>
      <c r="T61" s="2">
        <f t="shared" si="7"/>
        <v>3336200</v>
      </c>
      <c r="U61" s="2">
        <f t="shared" si="7"/>
        <v>3822900</v>
      </c>
      <c r="V61" s="2">
        <f t="shared" si="7"/>
        <v>4492900</v>
      </c>
      <c r="W61" s="2">
        <f t="shared" si="7"/>
        <v>7307200</v>
      </c>
      <c r="X61" s="2">
        <f t="shared" si="7"/>
        <v>3653200</v>
      </c>
      <c r="Y61" s="2" cm="1">
        <f t="array" ref="Y61">_xlfn.XLOOKUP(Y$1&amp;$R61,$C$3:$C$1662&amp;$D$3:$D$1662,$E$3:$E$1662,0,0,1)</f>
        <v>41000</v>
      </c>
      <c r="Z61" s="2" cm="1">
        <f t="array" ref="Z61">_xlfn.XLOOKUP(Z$1&amp;$R61,$C$3:$C$1662&amp;$D$3:$D$1662,$E$3:$E$1662,0,0,1)</f>
        <v>15800</v>
      </c>
      <c r="AA61" s="2" cm="1">
        <f t="array" ref="AA61">_xlfn.XLOOKUP(AA$1&amp;$R61,$C$3:$C$1662&amp;$D$3:$D$1662,$E$3:$E$1662,0,0,1)</f>
        <v>27100</v>
      </c>
      <c r="AB61" s="2" cm="1">
        <f t="array" ref="AB61">_xlfn.XLOOKUP(AB$1&amp;$R61,$C$3:$C$1662&amp;$D$3:$D$1662,$E$3:$E$1662,0,0,1)</f>
        <v>61400</v>
      </c>
      <c r="AC61" s="2" cm="1">
        <f t="array" ref="AC61">_xlfn.XLOOKUP(AC$1&amp;$R61,$C$3:$C$1662&amp;$D$3:$D$1662,$E$3:$E$1662,0,0,1)</f>
        <v>96600</v>
      </c>
      <c r="AM61" t="s">
        <v>942</v>
      </c>
      <c r="AN61" t="s">
        <v>881</v>
      </c>
      <c r="AO61">
        <v>6430</v>
      </c>
      <c r="AP61">
        <v>6697</v>
      </c>
      <c r="AQ61">
        <v>6285</v>
      </c>
      <c r="AR61">
        <v>6364</v>
      </c>
      <c r="AS61">
        <v>22625000</v>
      </c>
      <c r="AU61" s="7">
        <f t="shared" si="3"/>
        <v>7.9189103579346831E-3</v>
      </c>
      <c r="AV61" s="7" t="str">
        <f t="shared" si="4"/>
        <v/>
      </c>
    </row>
    <row r="62" spans="3:48" x14ac:dyDescent="0.4">
      <c r="C62" t="s">
        <v>804</v>
      </c>
      <c r="D62" t="s">
        <v>565</v>
      </c>
      <c r="E62">
        <v>96600</v>
      </c>
      <c r="R62" t="s">
        <v>206</v>
      </c>
      <c r="S62" s="2">
        <f t="shared" si="1"/>
        <v>4582860</v>
      </c>
      <c r="T62" s="2">
        <f t="shared" si="7"/>
        <v>3420600</v>
      </c>
      <c r="U62" s="2">
        <f t="shared" si="7"/>
        <v>3860500</v>
      </c>
      <c r="V62" s="2">
        <f t="shared" si="7"/>
        <v>4549000</v>
      </c>
      <c r="W62" s="2">
        <f t="shared" si="7"/>
        <v>7353600</v>
      </c>
      <c r="X62" s="2">
        <f t="shared" si="7"/>
        <v>3730600</v>
      </c>
      <c r="Y62" s="2" cm="1">
        <f t="array" ref="Y62">_xlfn.XLOOKUP(Y$1&amp;$R62,$C$3:$C$1662&amp;$D$3:$D$1662,$E$3:$E$1662,0,0,1)</f>
        <v>84400</v>
      </c>
      <c r="Z62" s="2" cm="1">
        <f t="array" ref="Z62">_xlfn.XLOOKUP(Z$1&amp;$R62,$C$3:$C$1662&amp;$D$3:$D$1662,$E$3:$E$1662,0,0,1)</f>
        <v>37600</v>
      </c>
      <c r="AA62" s="2" cm="1">
        <f t="array" ref="AA62">_xlfn.XLOOKUP(AA$1&amp;$R62,$C$3:$C$1662&amp;$D$3:$D$1662,$E$3:$E$1662,0,0,1)</f>
        <v>56100</v>
      </c>
      <c r="AB62" s="2" cm="1">
        <f t="array" ref="AB62">_xlfn.XLOOKUP(AB$1&amp;$R62,$C$3:$C$1662&amp;$D$3:$D$1662,$E$3:$E$1662,0,0,1)</f>
        <v>46400</v>
      </c>
      <c r="AC62" s="2" cm="1">
        <f t="array" ref="AC62">_xlfn.XLOOKUP(AC$1&amp;$R62,$C$3:$C$1662&amp;$D$3:$D$1662,$E$3:$E$1662,0,0,1)</f>
        <v>77400</v>
      </c>
      <c r="AM62" t="s">
        <v>943</v>
      </c>
      <c r="AN62" t="s">
        <v>881</v>
      </c>
      <c r="AO62">
        <v>6213</v>
      </c>
      <c r="AP62">
        <v>6665</v>
      </c>
      <c r="AQ62">
        <v>6159</v>
      </c>
      <c r="AR62">
        <v>6570</v>
      </c>
      <c r="AS62">
        <v>20701000</v>
      </c>
      <c r="AU62" s="7">
        <f t="shared" si="3"/>
        <v>3.236957888120684E-2</v>
      </c>
      <c r="AV62" s="7" t="str">
        <f t="shared" si="4"/>
        <v/>
      </c>
    </row>
    <row r="63" spans="3:48" x14ac:dyDescent="0.4">
      <c r="C63" t="s">
        <v>804</v>
      </c>
      <c r="D63" t="s">
        <v>566</v>
      </c>
      <c r="E63">
        <v>77400</v>
      </c>
      <c r="R63" t="s">
        <v>178</v>
      </c>
      <c r="S63" s="2">
        <f t="shared" si="1"/>
        <v>4627700</v>
      </c>
      <c r="T63" s="2">
        <f t="shared" si="7"/>
        <v>3474000</v>
      </c>
      <c r="U63" s="2">
        <f t="shared" si="7"/>
        <v>3873200</v>
      </c>
      <c r="V63" s="2">
        <f t="shared" si="7"/>
        <v>4582300</v>
      </c>
      <c r="W63" s="2">
        <f t="shared" si="7"/>
        <v>7412900</v>
      </c>
      <c r="X63" s="2">
        <f t="shared" si="7"/>
        <v>3796100</v>
      </c>
      <c r="Y63" s="2" cm="1">
        <f t="array" ref="Y63">_xlfn.XLOOKUP(Y$1&amp;$R63,$C$3:$C$1662&amp;$D$3:$D$1662,$E$3:$E$1662,0,0,1)</f>
        <v>53400</v>
      </c>
      <c r="Z63" s="2" cm="1">
        <f t="array" ref="Z63">_xlfn.XLOOKUP(Z$1&amp;$R63,$C$3:$C$1662&amp;$D$3:$D$1662,$E$3:$E$1662,0,0,1)</f>
        <v>12700</v>
      </c>
      <c r="AA63" s="2" cm="1">
        <f t="array" ref="AA63">_xlfn.XLOOKUP(AA$1&amp;$R63,$C$3:$C$1662&amp;$D$3:$D$1662,$E$3:$E$1662,0,0,1)</f>
        <v>33300</v>
      </c>
      <c r="AB63" s="2" cm="1">
        <f t="array" ref="AB63">_xlfn.XLOOKUP(AB$1&amp;$R63,$C$3:$C$1662&amp;$D$3:$D$1662,$E$3:$E$1662,0,0,1)</f>
        <v>59300</v>
      </c>
      <c r="AC63" s="2" cm="1">
        <f t="array" ref="AC63">_xlfn.XLOOKUP(AC$1&amp;$R63,$C$3:$C$1662&amp;$D$3:$D$1662,$E$3:$E$1662,0,0,1)</f>
        <v>65500</v>
      </c>
      <c r="AM63" t="s">
        <v>944</v>
      </c>
      <c r="AN63" t="s">
        <v>881</v>
      </c>
      <c r="AO63">
        <v>6585</v>
      </c>
      <c r="AP63">
        <v>6675</v>
      </c>
      <c r="AQ63">
        <v>6485</v>
      </c>
      <c r="AR63">
        <v>6524</v>
      </c>
      <c r="AS63">
        <v>13181000</v>
      </c>
      <c r="AU63" s="7" t="str">
        <f t="shared" si="3"/>
        <v/>
      </c>
      <c r="AV63" s="7">
        <f t="shared" si="4"/>
        <v>-7.0015220700152536E-3</v>
      </c>
    </row>
    <row r="64" spans="3:48" x14ac:dyDescent="0.4">
      <c r="C64" t="s">
        <v>804</v>
      </c>
      <c r="D64" t="s">
        <v>567</v>
      </c>
      <c r="E64">
        <v>65500</v>
      </c>
      <c r="R64" t="s">
        <v>183</v>
      </c>
      <c r="S64" s="2">
        <f t="shared" si="1"/>
        <v>4660600</v>
      </c>
      <c r="T64" s="2">
        <f t="shared" si="7"/>
        <v>3506700</v>
      </c>
      <c r="U64" s="2">
        <f t="shared" si="7"/>
        <v>3883900</v>
      </c>
      <c r="V64" s="2">
        <f t="shared" si="7"/>
        <v>4610000</v>
      </c>
      <c r="W64" s="2">
        <f t="shared" si="7"/>
        <v>7469700</v>
      </c>
      <c r="X64" s="2">
        <f t="shared" si="7"/>
        <v>3832700</v>
      </c>
      <c r="Y64" s="2" cm="1">
        <f t="array" ref="Y64">_xlfn.XLOOKUP(Y$1&amp;$R64,$C$3:$C$1662&amp;$D$3:$D$1662,$E$3:$E$1662,0,0,1)</f>
        <v>32700</v>
      </c>
      <c r="Z64" s="2" cm="1">
        <f t="array" ref="Z64">_xlfn.XLOOKUP(Z$1&amp;$R64,$C$3:$C$1662&amp;$D$3:$D$1662,$E$3:$E$1662,0,0,1)</f>
        <v>10700</v>
      </c>
      <c r="AA64" s="2" cm="1">
        <f t="array" ref="AA64">_xlfn.XLOOKUP(AA$1&amp;$R64,$C$3:$C$1662&amp;$D$3:$D$1662,$E$3:$E$1662,0,0,1)</f>
        <v>27700</v>
      </c>
      <c r="AB64" s="2" cm="1">
        <f t="array" ref="AB64">_xlfn.XLOOKUP(AB$1&amp;$R64,$C$3:$C$1662&amp;$D$3:$D$1662,$E$3:$E$1662,0,0,1)</f>
        <v>56800</v>
      </c>
      <c r="AC64" s="2" cm="1">
        <f t="array" ref="AC64">_xlfn.XLOOKUP(AC$1&amp;$R64,$C$3:$C$1662&amp;$D$3:$D$1662,$E$3:$E$1662,0,0,1)</f>
        <v>36600</v>
      </c>
      <c r="AM64" t="s">
        <v>945</v>
      </c>
      <c r="AN64" t="s">
        <v>881</v>
      </c>
      <c r="AO64">
        <v>6616</v>
      </c>
      <c r="AP64">
        <v>6814</v>
      </c>
      <c r="AQ64">
        <v>6551</v>
      </c>
      <c r="AR64">
        <v>6791</v>
      </c>
      <c r="AS64">
        <v>19948500</v>
      </c>
      <c r="AU64" s="7">
        <f t="shared" si="3"/>
        <v>4.0925812385039784E-2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36600</v>
      </c>
      <c r="R65" t="s">
        <v>64</v>
      </c>
      <c r="S65" s="2">
        <f t="shared" si="1"/>
        <v>4698560</v>
      </c>
      <c r="T65" s="2">
        <f t="shared" si="7"/>
        <v>3560600</v>
      </c>
      <c r="U65" s="2">
        <f t="shared" si="7"/>
        <v>3898000</v>
      </c>
      <c r="V65" s="2">
        <f t="shared" si="7"/>
        <v>4648900</v>
      </c>
      <c r="W65" s="2">
        <f t="shared" si="7"/>
        <v>7507300</v>
      </c>
      <c r="X65" s="2">
        <f t="shared" si="7"/>
        <v>3878000</v>
      </c>
      <c r="Y65" s="2" cm="1">
        <f t="array" ref="Y65">_xlfn.XLOOKUP(Y$1&amp;$R65,$C$3:$C$1662&amp;$D$3:$D$1662,$E$3:$E$1662,0,0,1)</f>
        <v>53900</v>
      </c>
      <c r="Z65" s="2" cm="1">
        <f t="array" ref="Z65">_xlfn.XLOOKUP(Z$1&amp;$R65,$C$3:$C$1662&amp;$D$3:$D$1662,$E$3:$E$1662,0,0,1)</f>
        <v>14100</v>
      </c>
      <c r="AA65" s="2" cm="1">
        <f t="array" ref="AA65">_xlfn.XLOOKUP(AA$1&amp;$R65,$C$3:$C$1662&amp;$D$3:$D$1662,$E$3:$E$1662,0,0,1)</f>
        <v>38900</v>
      </c>
      <c r="AB65" s="2" cm="1">
        <f t="array" ref="AB65">_xlfn.XLOOKUP(AB$1&amp;$R65,$C$3:$C$1662&amp;$D$3:$D$1662,$E$3:$E$1662,0,0,1)</f>
        <v>37600</v>
      </c>
      <c r="AC65" s="2" cm="1">
        <f t="array" ref="AC65">_xlfn.XLOOKUP(AC$1&amp;$R65,$C$3:$C$1662&amp;$D$3:$D$1662,$E$3:$E$1662,0,0,1)</f>
        <v>45300</v>
      </c>
      <c r="AM65" t="s">
        <v>946</v>
      </c>
      <c r="AN65" t="s">
        <v>881</v>
      </c>
      <c r="AO65">
        <v>6790</v>
      </c>
      <c r="AP65">
        <v>6838</v>
      </c>
      <c r="AQ65">
        <v>6664</v>
      </c>
      <c r="AR65">
        <v>6798</v>
      </c>
      <c r="AS65">
        <v>13029800</v>
      </c>
      <c r="AU65" s="7">
        <f t="shared" si="3"/>
        <v>1.0307760270946709E-3</v>
      </c>
      <c r="AV65" s="7" t="str">
        <f t="shared" si="4"/>
        <v/>
      </c>
    </row>
    <row r="66" spans="3:48" x14ac:dyDescent="0.4">
      <c r="C66" t="s">
        <v>804</v>
      </c>
      <c r="D66" t="s">
        <v>569</v>
      </c>
      <c r="E66">
        <v>45300</v>
      </c>
      <c r="R66" t="s">
        <v>294</v>
      </c>
      <c r="S66" s="2">
        <f t="shared" si="1"/>
        <v>4741640</v>
      </c>
      <c r="T66" s="2">
        <f t="shared" si="7"/>
        <v>3611100</v>
      </c>
      <c r="U66" s="2">
        <f t="shared" si="7"/>
        <v>3915700</v>
      </c>
      <c r="V66" s="2">
        <f t="shared" si="7"/>
        <v>4687000</v>
      </c>
      <c r="W66" s="2">
        <f t="shared" si="7"/>
        <v>7557500</v>
      </c>
      <c r="X66" s="2">
        <f t="shared" si="7"/>
        <v>3936900</v>
      </c>
      <c r="Y66" s="2" cm="1">
        <f t="array" ref="Y66">_xlfn.XLOOKUP(Y$1&amp;$R66,$C$3:$C$1662&amp;$D$3:$D$1662,$E$3:$E$1662,0,0,1)</f>
        <v>50500</v>
      </c>
      <c r="Z66" s="2" cm="1">
        <f t="array" ref="Z66">_xlfn.XLOOKUP(Z$1&amp;$R66,$C$3:$C$1662&amp;$D$3:$D$1662,$E$3:$E$1662,0,0,1)</f>
        <v>17700</v>
      </c>
      <c r="AA66" s="2" cm="1">
        <f t="array" ref="AA66">_xlfn.XLOOKUP(AA$1&amp;$R66,$C$3:$C$1662&amp;$D$3:$D$1662,$E$3:$E$1662,0,0,1)</f>
        <v>38100</v>
      </c>
      <c r="AB66" s="2" cm="1">
        <f t="array" ref="AB66">_xlfn.XLOOKUP(AB$1&amp;$R66,$C$3:$C$1662&amp;$D$3:$D$1662,$E$3:$E$1662,0,0,1)</f>
        <v>50200</v>
      </c>
      <c r="AC66" s="2" cm="1">
        <f t="array" ref="AC66">_xlfn.XLOOKUP(AC$1&amp;$R66,$C$3:$C$1662&amp;$D$3:$D$1662,$E$3:$E$1662,0,0,1)</f>
        <v>58900</v>
      </c>
      <c r="AM66" t="s">
        <v>947</v>
      </c>
      <c r="AN66" t="s">
        <v>881</v>
      </c>
      <c r="AO66">
        <v>6869</v>
      </c>
      <c r="AP66">
        <v>7218</v>
      </c>
      <c r="AQ66">
        <v>6858</v>
      </c>
      <c r="AR66">
        <v>7089</v>
      </c>
      <c r="AS66">
        <v>23157400</v>
      </c>
      <c r="AU66" s="7">
        <f t="shared" si="3"/>
        <v>4.2806707855251647E-2</v>
      </c>
      <c r="AV66" s="7" t="str">
        <f t="shared" si="4"/>
        <v/>
      </c>
    </row>
    <row r="67" spans="3:48" x14ac:dyDescent="0.4">
      <c r="C67" t="s">
        <v>804</v>
      </c>
      <c r="D67" t="s">
        <v>570</v>
      </c>
      <c r="E67">
        <v>58900</v>
      </c>
      <c r="R67" t="s">
        <v>29</v>
      </c>
      <c r="S67" s="2">
        <f t="shared" ref="S67:S130" si="8">IFERROR(AVERAGEIFS(T67:X67,T67:X67,"&gt;0"),0)</f>
        <v>4792040</v>
      </c>
      <c r="T67" s="2">
        <f t="shared" si="7"/>
        <v>3638000</v>
      </c>
      <c r="U67" s="2">
        <f t="shared" si="7"/>
        <v>3934100</v>
      </c>
      <c r="V67" s="2">
        <f t="shared" si="7"/>
        <v>4784300</v>
      </c>
      <c r="W67" s="2">
        <f t="shared" si="7"/>
        <v>7619800</v>
      </c>
      <c r="X67" s="2">
        <f t="shared" si="7"/>
        <v>3984000</v>
      </c>
      <c r="Y67" s="2" cm="1">
        <f t="array" ref="Y67">_xlfn.XLOOKUP(Y$1&amp;$R67,$C$3:$C$1662&amp;$D$3:$D$1662,$E$3:$E$1662,0,0,1)</f>
        <v>26900</v>
      </c>
      <c r="Z67" s="2" cm="1">
        <f t="array" ref="Z67">_xlfn.XLOOKUP(Z$1&amp;$R67,$C$3:$C$1662&amp;$D$3:$D$1662,$E$3:$E$1662,0,0,1)</f>
        <v>18400</v>
      </c>
      <c r="AA67" s="2" cm="1">
        <f t="array" ref="AA67">_xlfn.XLOOKUP(AA$1&amp;$R67,$C$3:$C$1662&amp;$D$3:$D$1662,$E$3:$E$1662,0,0,1)</f>
        <v>97300</v>
      </c>
      <c r="AB67" s="2" cm="1">
        <f t="array" ref="AB67">_xlfn.XLOOKUP(AB$1&amp;$R67,$C$3:$C$1662&amp;$D$3:$D$1662,$E$3:$E$1662,0,0,1)</f>
        <v>62300</v>
      </c>
      <c r="AC67" s="2" cm="1">
        <f t="array" ref="AC67">_xlfn.XLOOKUP(AC$1&amp;$R67,$C$3:$C$1662&amp;$D$3:$D$1662,$E$3:$E$1662,0,0,1)</f>
        <v>47100</v>
      </c>
      <c r="AM67" t="s">
        <v>948</v>
      </c>
      <c r="AN67" t="s">
        <v>881</v>
      </c>
      <c r="AO67">
        <v>7052</v>
      </c>
      <c r="AP67">
        <v>7366</v>
      </c>
      <c r="AQ67">
        <v>7015</v>
      </c>
      <c r="AR67">
        <v>7366</v>
      </c>
      <c r="AS67">
        <v>15775200</v>
      </c>
      <c r="AU67" s="7">
        <f t="shared" si="3"/>
        <v>3.9074622654817315E-2</v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47100</v>
      </c>
      <c r="R68" t="s">
        <v>17</v>
      </c>
      <c r="S68" s="2">
        <f t="shared" si="8"/>
        <v>4834900</v>
      </c>
      <c r="T68" s="2">
        <f t="shared" ref="T68:X83" si="9">T67+Y68</f>
        <v>3670300</v>
      </c>
      <c r="U68" s="2">
        <f t="shared" si="9"/>
        <v>3953400</v>
      </c>
      <c r="V68" s="2">
        <f t="shared" si="9"/>
        <v>4840300</v>
      </c>
      <c r="W68" s="2">
        <f t="shared" si="9"/>
        <v>7666000</v>
      </c>
      <c r="X68" s="2">
        <f t="shared" si="9"/>
        <v>4044500</v>
      </c>
      <c r="Y68" s="2" cm="1">
        <f t="array" ref="Y68">_xlfn.XLOOKUP(Y$1&amp;$R68,$C$3:$C$1662&amp;$D$3:$D$1662,$E$3:$E$1662,0,0,1)</f>
        <v>32300</v>
      </c>
      <c r="Z68" s="2" cm="1">
        <f t="array" ref="Z68">_xlfn.XLOOKUP(Z$1&amp;$R68,$C$3:$C$1662&amp;$D$3:$D$1662,$E$3:$E$1662,0,0,1)</f>
        <v>19300</v>
      </c>
      <c r="AA68" s="2" cm="1">
        <f t="array" ref="AA68">_xlfn.XLOOKUP(AA$1&amp;$R68,$C$3:$C$1662&amp;$D$3:$D$1662,$E$3:$E$1662,0,0,1)</f>
        <v>56000</v>
      </c>
      <c r="AB68" s="2" cm="1">
        <f t="array" ref="AB68">_xlfn.XLOOKUP(AB$1&amp;$R68,$C$3:$C$1662&amp;$D$3:$D$1662,$E$3:$E$1662,0,0,1)</f>
        <v>46200</v>
      </c>
      <c r="AC68" s="2" cm="1">
        <f t="array" ref="AC68">_xlfn.XLOOKUP(AC$1&amp;$R68,$C$3:$C$1662&amp;$D$3:$D$1662,$E$3:$E$1662,0,0,1)</f>
        <v>60500</v>
      </c>
      <c r="AM68" t="s">
        <v>949</v>
      </c>
      <c r="AN68" t="s">
        <v>881</v>
      </c>
      <c r="AO68">
        <v>7423</v>
      </c>
      <c r="AP68">
        <v>7435</v>
      </c>
      <c r="AQ68">
        <v>7235</v>
      </c>
      <c r="AR68">
        <v>7422</v>
      </c>
      <c r="AS68">
        <v>14755300</v>
      </c>
      <c r="AU68" s="7">
        <f t="shared" ref="AU68:AU101" si="10">IF(AR67&lt;AR68,AR68/AR67-1,"")</f>
        <v>7.6024979636166723E-3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60500</v>
      </c>
      <c r="R69" t="s">
        <v>58</v>
      </c>
      <c r="S69" s="2">
        <f t="shared" si="8"/>
        <v>4893880</v>
      </c>
      <c r="T69" s="2">
        <f t="shared" si="9"/>
        <v>3709000</v>
      </c>
      <c r="U69" s="2">
        <f t="shared" si="9"/>
        <v>3978900</v>
      </c>
      <c r="V69" s="2">
        <f t="shared" si="9"/>
        <v>4899100</v>
      </c>
      <c r="W69" s="2">
        <f t="shared" si="9"/>
        <v>7696500</v>
      </c>
      <c r="X69" s="2">
        <f t="shared" si="9"/>
        <v>4185900</v>
      </c>
      <c r="Y69" s="2" cm="1">
        <f t="array" ref="Y69">_xlfn.XLOOKUP(Y$1&amp;$R69,$C$3:$C$1662&amp;$D$3:$D$1662,$E$3:$E$1662,0,0,1)</f>
        <v>38700</v>
      </c>
      <c r="Z69" s="2" cm="1">
        <f t="array" ref="Z69">_xlfn.XLOOKUP(Z$1&amp;$R69,$C$3:$C$1662&amp;$D$3:$D$1662,$E$3:$E$1662,0,0,1)</f>
        <v>25500</v>
      </c>
      <c r="AA69" s="2" cm="1">
        <f t="array" ref="AA69">_xlfn.XLOOKUP(AA$1&amp;$R69,$C$3:$C$1662&amp;$D$3:$D$1662,$E$3:$E$1662,0,0,1)</f>
        <v>58800</v>
      </c>
      <c r="AB69" s="2" cm="1">
        <f t="array" ref="AB69">_xlfn.XLOOKUP(AB$1&amp;$R69,$C$3:$C$1662&amp;$D$3:$D$1662,$E$3:$E$1662,0,0,1)</f>
        <v>30500</v>
      </c>
      <c r="AC69" s="2" cm="1">
        <f t="array" ref="AC69">_xlfn.XLOOKUP(AC$1&amp;$R69,$C$3:$C$1662&amp;$D$3:$D$1662,$E$3:$E$1662,0,0,1)</f>
        <v>141400</v>
      </c>
      <c r="AM69" t="s">
        <v>950</v>
      </c>
      <c r="AN69" t="s">
        <v>881</v>
      </c>
      <c r="AO69">
        <v>7400</v>
      </c>
      <c r="AP69">
        <v>7426</v>
      </c>
      <c r="AQ69">
        <v>7109</v>
      </c>
      <c r="AR69">
        <v>7280</v>
      </c>
      <c r="AS69">
        <v>12984400</v>
      </c>
      <c r="AU69" s="7" t="str">
        <f t="shared" si="10"/>
        <v/>
      </c>
      <c r="AV69" s="7">
        <f t="shared" si="11"/>
        <v>-1.9132309350579413E-2</v>
      </c>
    </row>
    <row r="70" spans="3:48" x14ac:dyDescent="0.4">
      <c r="C70" t="s">
        <v>804</v>
      </c>
      <c r="D70" t="s">
        <v>573</v>
      </c>
      <c r="E70">
        <v>141400</v>
      </c>
      <c r="R70" t="s">
        <v>125</v>
      </c>
      <c r="S70" s="2">
        <f t="shared" si="8"/>
        <v>4936560</v>
      </c>
      <c r="T70" s="2">
        <f t="shared" si="9"/>
        <v>3759400</v>
      </c>
      <c r="U70" s="2">
        <f t="shared" si="9"/>
        <v>4006400</v>
      </c>
      <c r="V70" s="2">
        <f t="shared" si="9"/>
        <v>4936400</v>
      </c>
      <c r="W70" s="2">
        <f t="shared" si="9"/>
        <v>7725500</v>
      </c>
      <c r="X70" s="2">
        <f t="shared" si="9"/>
        <v>4255100</v>
      </c>
      <c r="Y70" s="2" cm="1">
        <f t="array" ref="Y70">_xlfn.XLOOKUP(Y$1&amp;$R70,$C$3:$C$1662&amp;$D$3:$D$1662,$E$3:$E$1662,0,0,1)</f>
        <v>50400</v>
      </c>
      <c r="Z70" s="2" cm="1">
        <f t="array" ref="Z70">_xlfn.XLOOKUP(Z$1&amp;$R70,$C$3:$C$1662&amp;$D$3:$D$1662,$E$3:$E$1662,0,0,1)</f>
        <v>27500</v>
      </c>
      <c r="AA70" s="2" cm="1">
        <f t="array" ref="AA70">_xlfn.XLOOKUP(AA$1&amp;$R70,$C$3:$C$1662&amp;$D$3:$D$1662,$E$3:$E$1662,0,0,1)</f>
        <v>37300</v>
      </c>
      <c r="AB70" s="2" cm="1">
        <f t="array" ref="AB70">_xlfn.XLOOKUP(AB$1&amp;$R70,$C$3:$C$1662&amp;$D$3:$D$1662,$E$3:$E$1662,0,0,1)</f>
        <v>29000</v>
      </c>
      <c r="AC70" s="2" cm="1">
        <f t="array" ref="AC70">_xlfn.XLOOKUP(AC$1&amp;$R70,$C$3:$C$1662&amp;$D$3:$D$1662,$E$3:$E$1662,0,0,1)</f>
        <v>69200</v>
      </c>
      <c r="AM70" t="s">
        <v>951</v>
      </c>
      <c r="AN70" t="s">
        <v>881</v>
      </c>
      <c r="AO70">
        <v>7321</v>
      </c>
      <c r="AP70">
        <v>7365</v>
      </c>
      <c r="AQ70">
        <v>7058</v>
      </c>
      <c r="AR70">
        <v>7061</v>
      </c>
      <c r="AS70">
        <v>8566800</v>
      </c>
      <c r="AU70" s="7" t="str">
        <f t="shared" si="10"/>
        <v/>
      </c>
      <c r="AV70" s="7">
        <f t="shared" si="11"/>
        <v>-3.0082417582417587E-2</v>
      </c>
    </row>
    <row r="71" spans="3:48" x14ac:dyDescent="0.4">
      <c r="C71" t="s">
        <v>804</v>
      </c>
      <c r="D71" t="s">
        <v>574</v>
      </c>
      <c r="E71">
        <v>69200</v>
      </c>
      <c r="R71" t="s">
        <v>13</v>
      </c>
      <c r="S71" s="2">
        <f t="shared" si="8"/>
        <v>5006180</v>
      </c>
      <c r="T71" s="2">
        <f t="shared" si="9"/>
        <v>3912500</v>
      </c>
      <c r="U71" s="2">
        <f t="shared" si="9"/>
        <v>4023700</v>
      </c>
      <c r="V71" s="2">
        <f t="shared" si="9"/>
        <v>4967400</v>
      </c>
      <c r="W71" s="2">
        <f t="shared" si="9"/>
        <v>7766700</v>
      </c>
      <c r="X71" s="2">
        <f t="shared" si="9"/>
        <v>4360600</v>
      </c>
      <c r="Y71" s="2" cm="1">
        <f t="array" ref="Y71">_xlfn.XLOOKUP(Y$1&amp;$R71,$C$3:$C$1662&amp;$D$3:$D$1662,$E$3:$E$1662,0,0,1)</f>
        <v>153100</v>
      </c>
      <c r="Z71" s="2" cm="1">
        <f t="array" ref="Z71">_xlfn.XLOOKUP(Z$1&amp;$R71,$C$3:$C$1662&amp;$D$3:$D$1662,$E$3:$E$1662,0,0,1)</f>
        <v>17300</v>
      </c>
      <c r="AA71" s="2" cm="1">
        <f t="array" ref="AA71">_xlfn.XLOOKUP(AA$1&amp;$R71,$C$3:$C$1662&amp;$D$3:$D$1662,$E$3:$E$1662,0,0,1)</f>
        <v>31000</v>
      </c>
      <c r="AB71" s="2" cm="1">
        <f t="array" ref="AB71">_xlfn.XLOOKUP(AB$1&amp;$R71,$C$3:$C$1662&amp;$D$3:$D$1662,$E$3:$E$1662,0,0,1)</f>
        <v>41200</v>
      </c>
      <c r="AC71" s="2" cm="1">
        <f t="array" ref="AC71">_xlfn.XLOOKUP(AC$1&amp;$R71,$C$3:$C$1662&amp;$D$3:$D$1662,$E$3:$E$1662,0,0,1)</f>
        <v>105500</v>
      </c>
      <c r="AM71" t="s">
        <v>952</v>
      </c>
      <c r="AN71" t="s">
        <v>881</v>
      </c>
      <c r="AO71">
        <v>7145</v>
      </c>
      <c r="AP71">
        <v>7175</v>
      </c>
      <c r="AQ71">
        <v>6981</v>
      </c>
      <c r="AR71">
        <v>7050</v>
      </c>
      <c r="AS71">
        <v>7357900</v>
      </c>
      <c r="AU71" s="7" t="str">
        <f t="shared" si="10"/>
        <v/>
      </c>
      <c r="AV71" s="7">
        <f t="shared" si="11"/>
        <v>-1.5578529953264031E-3</v>
      </c>
    </row>
    <row r="72" spans="3:48" x14ac:dyDescent="0.4">
      <c r="C72" t="s">
        <v>804</v>
      </c>
      <c r="D72" t="s">
        <v>575</v>
      </c>
      <c r="E72">
        <v>105500</v>
      </c>
      <c r="R72" t="s">
        <v>87</v>
      </c>
      <c r="S72" s="2">
        <f t="shared" si="8"/>
        <v>5073340</v>
      </c>
      <c r="T72" s="2">
        <f t="shared" si="9"/>
        <v>4031900</v>
      </c>
      <c r="U72" s="2">
        <f t="shared" si="9"/>
        <v>4039100</v>
      </c>
      <c r="V72" s="2">
        <f t="shared" si="9"/>
        <v>4994600</v>
      </c>
      <c r="W72" s="2">
        <f t="shared" si="9"/>
        <v>7839500</v>
      </c>
      <c r="X72" s="2">
        <f t="shared" si="9"/>
        <v>4461600</v>
      </c>
      <c r="Y72" s="2" cm="1">
        <f t="array" ref="Y72">_xlfn.XLOOKUP(Y$1&amp;$R72,$C$3:$C$1662&amp;$D$3:$D$1662,$E$3:$E$1662,0,0,1)</f>
        <v>119400</v>
      </c>
      <c r="Z72" s="2" cm="1">
        <f t="array" ref="Z72">_xlfn.XLOOKUP(Z$1&amp;$R72,$C$3:$C$1662&amp;$D$3:$D$1662,$E$3:$E$1662,0,0,1)</f>
        <v>15400</v>
      </c>
      <c r="AA72" s="2" cm="1">
        <f t="array" ref="AA72">_xlfn.XLOOKUP(AA$1&amp;$R72,$C$3:$C$1662&amp;$D$3:$D$1662,$E$3:$E$1662,0,0,1)</f>
        <v>27200</v>
      </c>
      <c r="AB72" s="2" cm="1">
        <f t="array" ref="AB72">_xlfn.XLOOKUP(AB$1&amp;$R72,$C$3:$C$1662&amp;$D$3:$D$1662,$E$3:$E$1662,0,0,1)</f>
        <v>72800</v>
      </c>
      <c r="AC72" s="2" cm="1">
        <f t="array" ref="AC72">_xlfn.XLOOKUP(AC$1&amp;$R72,$C$3:$C$1662&amp;$D$3:$D$1662,$E$3:$E$1662,0,0,1)</f>
        <v>101000</v>
      </c>
      <c r="AM72" t="s">
        <v>953</v>
      </c>
      <c r="AN72" t="s">
        <v>881</v>
      </c>
      <c r="AO72">
        <v>7065</v>
      </c>
      <c r="AP72">
        <v>7163</v>
      </c>
      <c r="AQ72">
        <v>6984</v>
      </c>
      <c r="AR72">
        <v>7018</v>
      </c>
      <c r="AS72">
        <v>7392800</v>
      </c>
      <c r="AU72" s="7" t="str">
        <f t="shared" si="10"/>
        <v/>
      </c>
      <c r="AV72" s="7">
        <f t="shared" si="11"/>
        <v>-4.5390070921985659E-3</v>
      </c>
    </row>
    <row r="73" spans="3:48" x14ac:dyDescent="0.4">
      <c r="C73" t="s">
        <v>804</v>
      </c>
      <c r="D73" t="s">
        <v>576</v>
      </c>
      <c r="E73">
        <v>101000</v>
      </c>
      <c r="R73" t="s">
        <v>202</v>
      </c>
      <c r="S73" s="2">
        <f t="shared" si="8"/>
        <v>5135440</v>
      </c>
      <c r="T73" s="2">
        <f t="shared" si="9"/>
        <v>4154200</v>
      </c>
      <c r="U73" s="2">
        <f t="shared" si="9"/>
        <v>4062800</v>
      </c>
      <c r="V73" s="2">
        <f t="shared" si="9"/>
        <v>5023600</v>
      </c>
      <c r="W73" s="2">
        <f t="shared" si="9"/>
        <v>7896900</v>
      </c>
      <c r="X73" s="2">
        <f t="shared" si="9"/>
        <v>4539700</v>
      </c>
      <c r="Y73" s="2" cm="1">
        <f t="array" ref="Y73">_xlfn.XLOOKUP(Y$1&amp;$R73,$C$3:$C$1662&amp;$D$3:$D$1662,$E$3:$E$1662,0,0,1)</f>
        <v>122300</v>
      </c>
      <c r="Z73" s="2" cm="1">
        <f t="array" ref="Z73">_xlfn.XLOOKUP(Z$1&amp;$R73,$C$3:$C$1662&amp;$D$3:$D$1662,$E$3:$E$1662,0,0,1)</f>
        <v>23700</v>
      </c>
      <c r="AA73" s="2" cm="1">
        <f t="array" ref="AA73">_xlfn.XLOOKUP(AA$1&amp;$R73,$C$3:$C$1662&amp;$D$3:$D$1662,$E$3:$E$1662,0,0,1)</f>
        <v>29000</v>
      </c>
      <c r="AB73" s="2" cm="1">
        <f t="array" ref="AB73">_xlfn.XLOOKUP(AB$1&amp;$R73,$C$3:$C$1662&amp;$D$3:$D$1662,$E$3:$E$1662,0,0,1)</f>
        <v>57400</v>
      </c>
      <c r="AC73" s="2" cm="1">
        <f t="array" ref="AC73">_xlfn.XLOOKUP(AC$1&amp;$R73,$C$3:$C$1662&amp;$D$3:$D$1662,$E$3:$E$1662,0,0,1)</f>
        <v>78100</v>
      </c>
      <c r="AM73" t="s">
        <v>954</v>
      </c>
      <c r="AN73" t="s">
        <v>881</v>
      </c>
      <c r="AO73">
        <v>6966</v>
      </c>
      <c r="AP73">
        <v>7012</v>
      </c>
      <c r="AQ73">
        <v>6755</v>
      </c>
      <c r="AR73">
        <v>6819</v>
      </c>
      <c r="AS73">
        <v>7723800</v>
      </c>
      <c r="AU73" s="7" t="str">
        <f t="shared" si="10"/>
        <v/>
      </c>
      <c r="AV73" s="7">
        <f t="shared" si="11"/>
        <v>-2.8355656882302682E-2</v>
      </c>
    </row>
    <row r="74" spans="3:48" x14ac:dyDescent="0.4">
      <c r="C74" t="s">
        <v>804</v>
      </c>
      <c r="D74" t="s">
        <v>577</v>
      </c>
      <c r="E74">
        <v>78100</v>
      </c>
      <c r="R74" t="s">
        <v>86</v>
      </c>
      <c r="S74" s="2">
        <f t="shared" si="8"/>
        <v>5175900</v>
      </c>
      <c r="T74" s="2">
        <f t="shared" si="9"/>
        <v>4197400</v>
      </c>
      <c r="U74" s="2">
        <f t="shared" si="9"/>
        <v>4088700</v>
      </c>
      <c r="V74" s="2">
        <f t="shared" si="9"/>
        <v>5050900</v>
      </c>
      <c r="W74" s="2">
        <f t="shared" si="9"/>
        <v>7941500</v>
      </c>
      <c r="X74" s="2">
        <f t="shared" si="9"/>
        <v>4601000</v>
      </c>
      <c r="Y74" s="2" cm="1">
        <f t="array" ref="Y74">_xlfn.XLOOKUP(Y$1&amp;$R74,$C$3:$C$1662&amp;$D$3:$D$1662,$E$3:$E$1662,0,0,1)</f>
        <v>43200</v>
      </c>
      <c r="Z74" s="2" cm="1">
        <f t="array" ref="Z74">_xlfn.XLOOKUP(Z$1&amp;$R74,$C$3:$C$1662&amp;$D$3:$D$1662,$E$3:$E$1662,0,0,1)</f>
        <v>25900</v>
      </c>
      <c r="AA74" s="2" cm="1">
        <f t="array" ref="AA74">_xlfn.XLOOKUP(AA$1&amp;$R74,$C$3:$C$1662&amp;$D$3:$D$1662,$E$3:$E$1662,0,0,1)</f>
        <v>27300</v>
      </c>
      <c r="AB74" s="2" cm="1">
        <f t="array" ref="AB74">_xlfn.XLOOKUP(AB$1&amp;$R74,$C$3:$C$1662&amp;$D$3:$D$1662,$E$3:$E$1662,0,0,1)</f>
        <v>44600</v>
      </c>
      <c r="AC74" s="2" cm="1">
        <f t="array" ref="AC74">_xlfn.XLOOKUP(AC$1&amp;$R74,$C$3:$C$1662&amp;$D$3:$D$1662,$E$3:$E$1662,0,0,1)</f>
        <v>61300</v>
      </c>
      <c r="AM74" t="s">
        <v>955</v>
      </c>
      <c r="AN74" t="s">
        <v>881</v>
      </c>
      <c r="AO74">
        <v>6819</v>
      </c>
      <c r="AP74">
        <v>7170</v>
      </c>
      <c r="AQ74">
        <v>6769</v>
      </c>
      <c r="AR74">
        <v>7054</v>
      </c>
      <c r="AS74">
        <v>12640200</v>
      </c>
      <c r="AU74" s="7">
        <f t="shared" si="10"/>
        <v>3.446253116292719E-2</v>
      </c>
      <c r="AV74" s="7" t="str">
        <f t="shared" si="11"/>
        <v/>
      </c>
    </row>
    <row r="75" spans="3:48" x14ac:dyDescent="0.4">
      <c r="C75" t="s">
        <v>804</v>
      </c>
      <c r="D75" t="s">
        <v>578</v>
      </c>
      <c r="E75">
        <v>61300</v>
      </c>
      <c r="R75" t="s">
        <v>289</v>
      </c>
      <c r="S75" s="2">
        <f t="shared" si="8"/>
        <v>5219360</v>
      </c>
      <c r="T75" s="2">
        <f t="shared" si="9"/>
        <v>4233200</v>
      </c>
      <c r="U75" s="2">
        <f t="shared" si="9"/>
        <v>4145000</v>
      </c>
      <c r="V75" s="2">
        <f t="shared" si="9"/>
        <v>5080100</v>
      </c>
      <c r="W75" s="2">
        <f t="shared" si="9"/>
        <v>7980100</v>
      </c>
      <c r="X75" s="2">
        <f t="shared" si="9"/>
        <v>4658400</v>
      </c>
      <c r="Y75" s="2" cm="1">
        <f t="array" ref="Y75">_xlfn.XLOOKUP(Y$1&amp;$R75,$C$3:$C$1662&amp;$D$3:$D$1662,$E$3:$E$1662,0,0,1)</f>
        <v>35800</v>
      </c>
      <c r="Z75" s="2" cm="1">
        <f t="array" ref="Z75">_xlfn.XLOOKUP(Z$1&amp;$R75,$C$3:$C$1662&amp;$D$3:$D$1662,$E$3:$E$1662,0,0,1)</f>
        <v>56300</v>
      </c>
      <c r="AA75" s="2" cm="1">
        <f t="array" ref="AA75">_xlfn.XLOOKUP(AA$1&amp;$R75,$C$3:$C$1662&amp;$D$3:$D$1662,$E$3:$E$1662,0,0,1)</f>
        <v>29200</v>
      </c>
      <c r="AB75" s="2" cm="1">
        <f t="array" ref="AB75">_xlfn.XLOOKUP(AB$1&amp;$R75,$C$3:$C$1662&amp;$D$3:$D$1662,$E$3:$E$1662,0,0,1)</f>
        <v>38600</v>
      </c>
      <c r="AC75" s="2" cm="1">
        <f t="array" ref="AC75">_xlfn.XLOOKUP(AC$1&amp;$R75,$C$3:$C$1662&amp;$D$3:$D$1662,$E$3:$E$1662,0,0,1)</f>
        <v>57400</v>
      </c>
      <c r="AM75" t="s">
        <v>956</v>
      </c>
      <c r="AN75" t="s">
        <v>881</v>
      </c>
      <c r="AO75">
        <v>7197</v>
      </c>
      <c r="AP75">
        <v>7214</v>
      </c>
      <c r="AQ75">
        <v>6883</v>
      </c>
      <c r="AR75">
        <v>6978</v>
      </c>
      <c r="AS75">
        <v>7720200</v>
      </c>
      <c r="AU75" s="7" t="str">
        <f t="shared" si="10"/>
        <v/>
      </c>
      <c r="AV75" s="7">
        <f t="shared" si="11"/>
        <v>-1.0774028919761869E-2</v>
      </c>
    </row>
    <row r="76" spans="3:48" x14ac:dyDescent="0.4">
      <c r="C76" t="s">
        <v>804</v>
      </c>
      <c r="D76" t="s">
        <v>579</v>
      </c>
      <c r="E76">
        <v>57400</v>
      </c>
      <c r="R76" t="s">
        <v>295</v>
      </c>
      <c r="S76" s="2">
        <f t="shared" si="8"/>
        <v>5249860</v>
      </c>
      <c r="T76" s="2">
        <f t="shared" si="9"/>
        <v>4259800</v>
      </c>
      <c r="U76" s="2">
        <f t="shared" si="9"/>
        <v>4174300</v>
      </c>
      <c r="V76" s="2">
        <f t="shared" si="9"/>
        <v>5097200</v>
      </c>
      <c r="W76" s="2">
        <f t="shared" si="9"/>
        <v>8014800</v>
      </c>
      <c r="X76" s="2">
        <f t="shared" si="9"/>
        <v>4703200</v>
      </c>
      <c r="Y76" s="2" cm="1">
        <f t="array" ref="Y76">_xlfn.XLOOKUP(Y$1&amp;$R76,$C$3:$C$1662&amp;$D$3:$D$1662,$E$3:$E$1662,0,0,1)</f>
        <v>26600</v>
      </c>
      <c r="Z76" s="2" cm="1">
        <f t="array" ref="Z76">_xlfn.XLOOKUP(Z$1&amp;$R76,$C$3:$C$1662&amp;$D$3:$D$1662,$E$3:$E$1662,0,0,1)</f>
        <v>29300</v>
      </c>
      <c r="AA76" s="2" cm="1">
        <f t="array" ref="AA76">_xlfn.XLOOKUP(AA$1&amp;$R76,$C$3:$C$1662&amp;$D$3:$D$1662,$E$3:$E$1662,0,0,1)</f>
        <v>17100</v>
      </c>
      <c r="AB76" s="2" cm="1">
        <f t="array" ref="AB76">_xlfn.XLOOKUP(AB$1&amp;$R76,$C$3:$C$1662&amp;$D$3:$D$1662,$E$3:$E$1662,0,0,1)</f>
        <v>34700</v>
      </c>
      <c r="AC76" s="2" cm="1">
        <f t="array" ref="AC76">_xlfn.XLOOKUP(AC$1&amp;$R76,$C$3:$C$1662&amp;$D$3:$D$1662,$E$3:$E$1662,0,0,1)</f>
        <v>44800</v>
      </c>
      <c r="AM76" t="s">
        <v>957</v>
      </c>
      <c r="AN76" t="s">
        <v>881</v>
      </c>
      <c r="AO76">
        <v>7000</v>
      </c>
      <c r="AP76">
        <v>7052</v>
      </c>
      <c r="AQ76">
        <v>6825</v>
      </c>
      <c r="AR76">
        <v>6912</v>
      </c>
      <c r="AS76">
        <v>6257000</v>
      </c>
      <c r="AU76" s="7" t="str">
        <f t="shared" si="10"/>
        <v/>
      </c>
      <c r="AV76" s="7">
        <f t="shared" si="11"/>
        <v>-9.4582975064488872E-3</v>
      </c>
    </row>
    <row r="77" spans="3:48" x14ac:dyDescent="0.4">
      <c r="C77" t="s">
        <v>804</v>
      </c>
      <c r="D77" t="s">
        <v>580</v>
      </c>
      <c r="E77">
        <v>44800</v>
      </c>
      <c r="R77" t="s">
        <v>103</v>
      </c>
      <c r="S77" s="2">
        <f t="shared" si="8"/>
        <v>5278780</v>
      </c>
      <c r="T77" s="2">
        <f t="shared" si="9"/>
        <v>4307000</v>
      </c>
      <c r="U77" s="2">
        <f t="shared" si="9"/>
        <v>4201500</v>
      </c>
      <c r="V77" s="2">
        <f t="shared" si="9"/>
        <v>5109800</v>
      </c>
      <c r="W77" s="2">
        <f t="shared" si="9"/>
        <v>8043600</v>
      </c>
      <c r="X77" s="2">
        <f t="shared" si="9"/>
        <v>4732000</v>
      </c>
      <c r="Y77" s="2" cm="1">
        <f t="array" ref="Y77">_xlfn.XLOOKUP(Y$1&amp;$R77,$C$3:$C$1662&amp;$D$3:$D$1662,$E$3:$E$1662,0,0,1)</f>
        <v>47200</v>
      </c>
      <c r="Z77" s="2" cm="1">
        <f t="array" ref="Z77">_xlfn.XLOOKUP(Z$1&amp;$R77,$C$3:$C$1662&amp;$D$3:$D$1662,$E$3:$E$1662,0,0,1)</f>
        <v>27200</v>
      </c>
      <c r="AA77" s="2" cm="1">
        <f t="array" ref="AA77">_xlfn.XLOOKUP(AA$1&amp;$R77,$C$3:$C$1662&amp;$D$3:$D$1662,$E$3:$E$1662,0,0,1)</f>
        <v>12600</v>
      </c>
      <c r="AB77" s="2" cm="1">
        <f t="array" ref="AB77">_xlfn.XLOOKUP(AB$1&amp;$R77,$C$3:$C$1662&amp;$D$3:$D$1662,$E$3:$E$1662,0,0,1)</f>
        <v>28800</v>
      </c>
      <c r="AC77" s="2" cm="1">
        <f t="array" ref="AC77">_xlfn.XLOOKUP(AC$1&amp;$R77,$C$3:$C$1662&amp;$D$3:$D$1662,$E$3:$E$1662,0,0,1)</f>
        <v>28800</v>
      </c>
      <c r="AM77" t="s">
        <v>958</v>
      </c>
      <c r="AN77" t="s">
        <v>881</v>
      </c>
      <c r="AO77">
        <v>6939</v>
      </c>
      <c r="AP77">
        <v>6970</v>
      </c>
      <c r="AQ77">
        <v>6760</v>
      </c>
      <c r="AR77">
        <v>6847</v>
      </c>
      <c r="AS77">
        <v>6846600</v>
      </c>
      <c r="AU77" s="7" t="str">
        <f t="shared" si="10"/>
        <v/>
      </c>
      <c r="AV77" s="7">
        <f t="shared" si="11"/>
        <v>-9.4039351851852304E-3</v>
      </c>
    </row>
    <row r="78" spans="3:48" x14ac:dyDescent="0.4">
      <c r="C78" t="s">
        <v>804</v>
      </c>
      <c r="D78" t="s">
        <v>581</v>
      </c>
      <c r="E78">
        <v>28800</v>
      </c>
      <c r="R78" t="s">
        <v>140</v>
      </c>
      <c r="S78" s="2">
        <f t="shared" si="8"/>
        <v>5348000</v>
      </c>
      <c r="T78" s="2">
        <f t="shared" si="9"/>
        <v>4360700</v>
      </c>
      <c r="U78" s="2">
        <f t="shared" si="9"/>
        <v>4220500</v>
      </c>
      <c r="V78" s="2">
        <f t="shared" si="9"/>
        <v>5185400</v>
      </c>
      <c r="W78" s="2">
        <f t="shared" si="9"/>
        <v>8098500</v>
      </c>
      <c r="X78" s="2">
        <f t="shared" si="9"/>
        <v>4874900</v>
      </c>
      <c r="Y78" s="2" cm="1">
        <f t="array" ref="Y78">_xlfn.XLOOKUP(Y$1&amp;$R78,$C$3:$C$1662&amp;$D$3:$D$1662,$E$3:$E$1662,0,0,1)</f>
        <v>53700</v>
      </c>
      <c r="Z78" s="2" cm="1">
        <f t="array" ref="Z78">_xlfn.XLOOKUP(Z$1&amp;$R78,$C$3:$C$1662&amp;$D$3:$D$1662,$E$3:$E$1662,0,0,1)</f>
        <v>19000</v>
      </c>
      <c r="AA78" s="2" cm="1">
        <f t="array" ref="AA78">_xlfn.XLOOKUP(AA$1&amp;$R78,$C$3:$C$1662&amp;$D$3:$D$1662,$E$3:$E$1662,0,0,1)</f>
        <v>75600</v>
      </c>
      <c r="AB78" s="2" cm="1">
        <f t="array" ref="AB78">_xlfn.XLOOKUP(AB$1&amp;$R78,$C$3:$C$1662&amp;$D$3:$D$1662,$E$3:$E$1662,0,0,1)</f>
        <v>54900</v>
      </c>
      <c r="AC78" s="2" cm="1">
        <f t="array" ref="AC78">_xlfn.XLOOKUP(AC$1&amp;$R78,$C$3:$C$1662&amp;$D$3:$D$1662,$E$3:$E$1662,0,0,1)</f>
        <v>142900</v>
      </c>
      <c r="AM78" t="s">
        <v>959</v>
      </c>
      <c r="AN78" t="s">
        <v>881</v>
      </c>
      <c r="AO78">
        <v>6772</v>
      </c>
      <c r="AP78">
        <v>6914</v>
      </c>
      <c r="AQ78">
        <v>6628</v>
      </c>
      <c r="AR78">
        <v>6868</v>
      </c>
      <c r="AS78">
        <v>7241500</v>
      </c>
      <c r="AU78" s="7">
        <f t="shared" si="10"/>
        <v>3.0670366583904762E-3</v>
      </c>
      <c r="AV78" s="7" t="str">
        <f t="shared" si="11"/>
        <v/>
      </c>
    </row>
    <row r="79" spans="3:48" x14ac:dyDescent="0.4">
      <c r="C79" t="s">
        <v>804</v>
      </c>
      <c r="D79" t="s">
        <v>582</v>
      </c>
      <c r="E79">
        <v>142900</v>
      </c>
      <c r="R79" t="s">
        <v>134</v>
      </c>
      <c r="S79" s="2">
        <f t="shared" si="8"/>
        <v>5388820</v>
      </c>
      <c r="T79" s="2">
        <f t="shared" si="9"/>
        <v>4410500</v>
      </c>
      <c r="U79" s="2">
        <f t="shared" si="9"/>
        <v>4238400</v>
      </c>
      <c r="V79" s="2">
        <f t="shared" si="9"/>
        <v>5256100</v>
      </c>
      <c r="W79" s="2">
        <f t="shared" si="9"/>
        <v>8126400</v>
      </c>
      <c r="X79" s="2">
        <f t="shared" si="9"/>
        <v>4912700</v>
      </c>
      <c r="Y79" s="2" cm="1">
        <f t="array" ref="Y79">_xlfn.XLOOKUP(Y$1&amp;$R79,$C$3:$C$1662&amp;$D$3:$D$1662,$E$3:$E$1662,0,0,1)</f>
        <v>49800</v>
      </c>
      <c r="Z79" s="2" cm="1">
        <f t="array" ref="Z79">_xlfn.XLOOKUP(Z$1&amp;$R79,$C$3:$C$1662&amp;$D$3:$D$1662,$E$3:$E$1662,0,0,1)</f>
        <v>17900</v>
      </c>
      <c r="AA79" s="2" cm="1">
        <f t="array" ref="AA79">_xlfn.XLOOKUP(AA$1&amp;$R79,$C$3:$C$1662&amp;$D$3:$D$1662,$E$3:$E$1662,0,0,1)</f>
        <v>70700</v>
      </c>
      <c r="AB79" s="2" cm="1">
        <f t="array" ref="AB79">_xlfn.XLOOKUP(AB$1&amp;$R79,$C$3:$C$1662&amp;$D$3:$D$1662,$E$3:$E$1662,0,0,1)</f>
        <v>27900</v>
      </c>
      <c r="AC79" s="2" cm="1">
        <f t="array" ref="AC79">_xlfn.XLOOKUP(AC$1&amp;$R79,$C$3:$C$1662&amp;$D$3:$D$1662,$E$3:$E$1662,0,0,1)</f>
        <v>37800</v>
      </c>
      <c r="AM79" t="s">
        <v>960</v>
      </c>
      <c r="AN79" t="s">
        <v>881</v>
      </c>
      <c r="AO79">
        <v>6914</v>
      </c>
      <c r="AP79">
        <v>7072</v>
      </c>
      <c r="AQ79">
        <v>6842</v>
      </c>
      <c r="AR79">
        <v>7025</v>
      </c>
      <c r="AS79">
        <v>7897300</v>
      </c>
      <c r="AU79" s="7">
        <f t="shared" si="10"/>
        <v>2.2859638905067037E-2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37800</v>
      </c>
      <c r="R80" t="s">
        <v>116</v>
      </c>
      <c r="S80" s="2">
        <f t="shared" si="8"/>
        <v>5424960</v>
      </c>
      <c r="T80" s="2">
        <f t="shared" si="9"/>
        <v>4436100</v>
      </c>
      <c r="U80" s="2">
        <f t="shared" si="9"/>
        <v>4260500</v>
      </c>
      <c r="V80" s="2">
        <f t="shared" si="9"/>
        <v>5287900</v>
      </c>
      <c r="W80" s="2">
        <f t="shared" si="9"/>
        <v>8203800</v>
      </c>
      <c r="X80" s="2">
        <f t="shared" si="9"/>
        <v>4936500</v>
      </c>
      <c r="Y80" s="2" cm="1">
        <f t="array" ref="Y80">_xlfn.XLOOKUP(Y$1&amp;$R80,$C$3:$C$1662&amp;$D$3:$D$1662,$E$3:$E$1662,0,0,1)</f>
        <v>25600</v>
      </c>
      <c r="Z80" s="2" cm="1">
        <f t="array" ref="Z80">_xlfn.XLOOKUP(Z$1&amp;$R80,$C$3:$C$1662&amp;$D$3:$D$1662,$E$3:$E$1662,0,0,1)</f>
        <v>22100</v>
      </c>
      <c r="AA80" s="2" cm="1">
        <f t="array" ref="AA80">_xlfn.XLOOKUP(AA$1&amp;$R80,$C$3:$C$1662&amp;$D$3:$D$1662,$E$3:$E$1662,0,0,1)</f>
        <v>31800</v>
      </c>
      <c r="AB80" s="2" cm="1">
        <f t="array" ref="AB80">_xlfn.XLOOKUP(AB$1&amp;$R80,$C$3:$C$1662&amp;$D$3:$D$1662,$E$3:$E$1662,0,0,1)</f>
        <v>77400</v>
      </c>
      <c r="AC80" s="2" cm="1">
        <f t="array" ref="AC80">_xlfn.XLOOKUP(AC$1&amp;$R80,$C$3:$C$1662&amp;$D$3:$D$1662,$E$3:$E$1662,0,0,1)</f>
        <v>23800</v>
      </c>
      <c r="AM80" t="s">
        <v>961</v>
      </c>
      <c r="AN80" t="s">
        <v>881</v>
      </c>
      <c r="AO80">
        <v>7074</v>
      </c>
      <c r="AP80">
        <v>7074</v>
      </c>
      <c r="AQ80">
        <v>6720</v>
      </c>
      <c r="AR80">
        <v>6750</v>
      </c>
      <c r="AS80">
        <v>10884600</v>
      </c>
      <c r="AU80" s="7" t="str">
        <f t="shared" si="10"/>
        <v/>
      </c>
      <c r="AV80" s="7">
        <f t="shared" si="11"/>
        <v>-3.9145907473309594E-2</v>
      </c>
    </row>
    <row r="81" spans="3:48" x14ac:dyDescent="0.4">
      <c r="C81" t="s">
        <v>804</v>
      </c>
      <c r="D81" t="s">
        <v>584</v>
      </c>
      <c r="E81">
        <v>23800</v>
      </c>
      <c r="R81" t="s">
        <v>132</v>
      </c>
      <c r="S81" s="2">
        <f t="shared" si="8"/>
        <v>5468860</v>
      </c>
      <c r="T81" s="2">
        <f t="shared" si="9"/>
        <v>4469400</v>
      </c>
      <c r="U81" s="2">
        <f t="shared" si="9"/>
        <v>4281200</v>
      </c>
      <c r="V81" s="2">
        <f t="shared" si="9"/>
        <v>5320200</v>
      </c>
      <c r="W81" s="2">
        <f t="shared" si="9"/>
        <v>8304600</v>
      </c>
      <c r="X81" s="2">
        <f t="shared" si="9"/>
        <v>4968900</v>
      </c>
      <c r="Y81" s="2" cm="1">
        <f t="array" ref="Y81">_xlfn.XLOOKUP(Y$1&amp;$R81,$C$3:$C$1662&amp;$D$3:$D$1662,$E$3:$E$1662,0,0,1)</f>
        <v>33300</v>
      </c>
      <c r="Z81" s="2" cm="1">
        <f t="array" ref="Z81">_xlfn.XLOOKUP(Z$1&amp;$R81,$C$3:$C$1662&amp;$D$3:$D$1662,$E$3:$E$1662,0,0,1)</f>
        <v>20700</v>
      </c>
      <c r="AA81" s="2" cm="1">
        <f t="array" ref="AA81">_xlfn.XLOOKUP(AA$1&amp;$R81,$C$3:$C$1662&amp;$D$3:$D$1662,$E$3:$E$1662,0,0,1)</f>
        <v>32300</v>
      </c>
      <c r="AB81" s="2" cm="1">
        <f t="array" ref="AB81">_xlfn.XLOOKUP(AB$1&amp;$R81,$C$3:$C$1662&amp;$D$3:$D$1662,$E$3:$E$1662,0,0,1)</f>
        <v>100800</v>
      </c>
      <c r="AC81" s="2" cm="1">
        <f t="array" ref="AC81">_xlfn.XLOOKUP(AC$1&amp;$R81,$C$3:$C$1662&amp;$D$3:$D$1662,$E$3:$E$1662,0,0,1)</f>
        <v>32400</v>
      </c>
      <c r="AM81" t="s">
        <v>962</v>
      </c>
      <c r="AN81" t="s">
        <v>881</v>
      </c>
      <c r="AO81">
        <v>6800</v>
      </c>
      <c r="AP81">
        <v>7010</v>
      </c>
      <c r="AQ81">
        <v>6703</v>
      </c>
      <c r="AR81">
        <v>6738</v>
      </c>
      <c r="AS81">
        <v>10682600</v>
      </c>
      <c r="AU81" s="7" t="str">
        <f t="shared" si="10"/>
        <v/>
      </c>
      <c r="AV81" s="7">
        <f t="shared" si="11"/>
        <v>-1.777777777777767E-3</v>
      </c>
    </row>
    <row r="82" spans="3:48" x14ac:dyDescent="0.4">
      <c r="C82" t="s">
        <v>804</v>
      </c>
      <c r="D82" t="s">
        <v>585</v>
      </c>
      <c r="E82">
        <v>32400</v>
      </c>
      <c r="R82" t="s">
        <v>296</v>
      </c>
      <c r="S82" s="2">
        <f t="shared" si="8"/>
        <v>5507520</v>
      </c>
      <c r="T82" s="2">
        <f t="shared" si="9"/>
        <v>4526600</v>
      </c>
      <c r="U82" s="2">
        <f t="shared" si="9"/>
        <v>4316600</v>
      </c>
      <c r="V82" s="2">
        <f t="shared" si="9"/>
        <v>5364200</v>
      </c>
      <c r="W82" s="2">
        <f t="shared" si="9"/>
        <v>8331600</v>
      </c>
      <c r="X82" s="2">
        <f t="shared" si="9"/>
        <v>4998600</v>
      </c>
      <c r="Y82" s="2" cm="1">
        <f t="array" ref="Y82">_xlfn.XLOOKUP(Y$1&amp;$R82,$C$3:$C$1662&amp;$D$3:$D$1662,$E$3:$E$1662,0,0,1)</f>
        <v>57200</v>
      </c>
      <c r="Z82" s="2" cm="1">
        <f t="array" ref="Z82">_xlfn.XLOOKUP(Z$1&amp;$R82,$C$3:$C$1662&amp;$D$3:$D$1662,$E$3:$E$1662,0,0,1)</f>
        <v>35400</v>
      </c>
      <c r="AA82" s="2" cm="1">
        <f t="array" ref="AA82">_xlfn.XLOOKUP(AA$1&amp;$R82,$C$3:$C$1662&amp;$D$3:$D$1662,$E$3:$E$1662,0,0,1)</f>
        <v>44000</v>
      </c>
      <c r="AB82" s="2" cm="1">
        <f t="array" ref="AB82">_xlfn.XLOOKUP(AB$1&amp;$R82,$C$3:$C$1662&amp;$D$3:$D$1662,$E$3:$E$1662,0,0,1)</f>
        <v>27000</v>
      </c>
      <c r="AC82" s="2" cm="1">
        <f t="array" ref="AC82">_xlfn.XLOOKUP(AC$1&amp;$R82,$C$3:$C$1662&amp;$D$3:$D$1662,$E$3:$E$1662,0,0,1)</f>
        <v>29700</v>
      </c>
      <c r="AM82" t="s">
        <v>963</v>
      </c>
      <c r="AN82" t="s">
        <v>881</v>
      </c>
      <c r="AO82">
        <v>6787</v>
      </c>
      <c r="AP82">
        <v>6978</v>
      </c>
      <c r="AQ82">
        <v>6758</v>
      </c>
      <c r="AR82">
        <v>6815</v>
      </c>
      <c r="AS82">
        <v>10090000</v>
      </c>
      <c r="AU82" s="7">
        <f t="shared" si="10"/>
        <v>1.1427723360047493E-2</v>
      </c>
      <c r="AV82" s="7" t="str">
        <f t="shared" si="11"/>
        <v/>
      </c>
    </row>
    <row r="83" spans="3:48" x14ac:dyDescent="0.4">
      <c r="C83" t="s">
        <v>804</v>
      </c>
      <c r="D83" t="s">
        <v>586</v>
      </c>
      <c r="E83">
        <v>29700</v>
      </c>
      <c r="R83" t="s">
        <v>94</v>
      </c>
      <c r="S83" s="2">
        <f t="shared" si="8"/>
        <v>5544720</v>
      </c>
      <c r="T83" s="2">
        <f t="shared" si="9"/>
        <v>4551200</v>
      </c>
      <c r="U83" s="2">
        <f t="shared" si="9"/>
        <v>4337800</v>
      </c>
      <c r="V83" s="2">
        <f t="shared" si="9"/>
        <v>5405600</v>
      </c>
      <c r="W83" s="2">
        <f t="shared" si="9"/>
        <v>8400500</v>
      </c>
      <c r="X83" s="2">
        <f t="shared" si="9"/>
        <v>5028500</v>
      </c>
      <c r="Y83" s="2" cm="1">
        <f t="array" ref="Y83">_xlfn.XLOOKUP(Y$1&amp;$R83,$C$3:$C$1662&amp;$D$3:$D$1662,$E$3:$E$1662,0,0,1)</f>
        <v>24600</v>
      </c>
      <c r="Z83" s="2" cm="1">
        <f t="array" ref="Z83">_xlfn.XLOOKUP(Z$1&amp;$R83,$C$3:$C$1662&amp;$D$3:$D$1662,$E$3:$E$1662,0,0,1)</f>
        <v>21200</v>
      </c>
      <c r="AA83" s="2" cm="1">
        <f t="array" ref="AA83">_xlfn.XLOOKUP(AA$1&amp;$R83,$C$3:$C$1662&amp;$D$3:$D$1662,$E$3:$E$1662,0,0,1)</f>
        <v>41400</v>
      </c>
      <c r="AB83" s="2" cm="1">
        <f t="array" ref="AB83">_xlfn.XLOOKUP(AB$1&amp;$R83,$C$3:$C$1662&amp;$D$3:$D$1662,$E$3:$E$1662,0,0,1)</f>
        <v>68900</v>
      </c>
      <c r="AC83" s="2" cm="1">
        <f t="array" ref="AC83">_xlfn.XLOOKUP(AC$1&amp;$R83,$C$3:$C$1662&amp;$D$3:$D$1662,$E$3:$E$1662,0,0,1)</f>
        <v>29900</v>
      </c>
      <c r="AM83" t="s">
        <v>964</v>
      </c>
      <c r="AN83" t="s">
        <v>881</v>
      </c>
      <c r="AO83">
        <v>6856</v>
      </c>
      <c r="AP83">
        <v>6963</v>
      </c>
      <c r="AQ83">
        <v>6760</v>
      </c>
      <c r="AR83">
        <v>6874</v>
      </c>
      <c r="AS83">
        <v>12275300</v>
      </c>
      <c r="AU83" s="7">
        <f t="shared" si="10"/>
        <v>8.6573734409391978E-3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29900</v>
      </c>
      <c r="R84" t="s">
        <v>93</v>
      </c>
      <c r="S84" s="2">
        <f t="shared" si="8"/>
        <v>5571160</v>
      </c>
      <c r="T84" s="2">
        <f t="shared" ref="T84:X99" si="12">T83+Y84</f>
        <v>4573400</v>
      </c>
      <c r="U84" s="2">
        <f t="shared" si="12"/>
        <v>4352700</v>
      </c>
      <c r="V84" s="2">
        <f t="shared" si="12"/>
        <v>5432000</v>
      </c>
      <c r="W84" s="2">
        <f t="shared" si="12"/>
        <v>8422300</v>
      </c>
      <c r="X84" s="2">
        <f t="shared" si="12"/>
        <v>5075400</v>
      </c>
      <c r="Y84" s="2" cm="1">
        <f t="array" ref="Y84">_xlfn.XLOOKUP(Y$1&amp;$R84,$C$3:$C$1662&amp;$D$3:$D$1662,$E$3:$E$1662,0,0,1)</f>
        <v>22200</v>
      </c>
      <c r="Z84" s="2" cm="1">
        <f t="array" ref="Z84">_xlfn.XLOOKUP(Z$1&amp;$R84,$C$3:$C$1662&amp;$D$3:$D$1662,$E$3:$E$1662,0,0,1)</f>
        <v>14900</v>
      </c>
      <c r="AA84" s="2" cm="1">
        <f t="array" ref="AA84">_xlfn.XLOOKUP(AA$1&amp;$R84,$C$3:$C$1662&amp;$D$3:$D$1662,$E$3:$E$1662,0,0,1)</f>
        <v>26400</v>
      </c>
      <c r="AB84" s="2" cm="1">
        <f t="array" ref="AB84">_xlfn.XLOOKUP(AB$1&amp;$R84,$C$3:$C$1662&amp;$D$3:$D$1662,$E$3:$E$1662,0,0,1)</f>
        <v>21800</v>
      </c>
      <c r="AC84" s="2" cm="1">
        <f t="array" ref="AC84">_xlfn.XLOOKUP(AC$1&amp;$R84,$C$3:$C$1662&amp;$D$3:$D$1662,$E$3:$E$1662,0,0,1)</f>
        <v>46900</v>
      </c>
      <c r="AM84" t="s">
        <v>965</v>
      </c>
      <c r="AN84" t="s">
        <v>881</v>
      </c>
      <c r="AO84">
        <v>6885</v>
      </c>
      <c r="AP84">
        <v>6985</v>
      </c>
      <c r="AQ84">
        <v>6768</v>
      </c>
      <c r="AR84">
        <v>6915</v>
      </c>
      <c r="AS84">
        <v>12194700</v>
      </c>
      <c r="AU84" s="7">
        <f t="shared" si="10"/>
        <v>5.9645039278439782E-3</v>
      </c>
      <c r="AV84" s="7" t="str">
        <f t="shared" si="11"/>
        <v/>
      </c>
    </row>
    <row r="85" spans="3:48" x14ac:dyDescent="0.4">
      <c r="C85" t="s">
        <v>804</v>
      </c>
      <c r="D85" t="s">
        <v>588</v>
      </c>
      <c r="E85">
        <v>46900</v>
      </c>
      <c r="R85" t="s">
        <v>229</v>
      </c>
      <c r="S85" s="2">
        <f t="shared" si="8"/>
        <v>5607800</v>
      </c>
      <c r="T85" s="2">
        <f t="shared" si="12"/>
        <v>4613700</v>
      </c>
      <c r="U85" s="2">
        <f t="shared" si="12"/>
        <v>4367900</v>
      </c>
      <c r="V85" s="2">
        <f t="shared" si="12"/>
        <v>5457500</v>
      </c>
      <c r="W85" s="2">
        <f t="shared" si="12"/>
        <v>8484500</v>
      </c>
      <c r="X85" s="2">
        <f t="shared" si="12"/>
        <v>5115400</v>
      </c>
      <c r="Y85" s="2" cm="1">
        <f t="array" ref="Y85">_xlfn.XLOOKUP(Y$1&amp;$R85,$C$3:$C$1662&amp;$D$3:$D$1662,$E$3:$E$1662,0,0,1)</f>
        <v>40300</v>
      </c>
      <c r="Z85" s="2" cm="1">
        <f t="array" ref="Z85">_xlfn.XLOOKUP(Z$1&amp;$R85,$C$3:$C$1662&amp;$D$3:$D$1662,$E$3:$E$1662,0,0,1)</f>
        <v>15200</v>
      </c>
      <c r="AA85" s="2" cm="1">
        <f t="array" ref="AA85">_xlfn.XLOOKUP(AA$1&amp;$R85,$C$3:$C$1662&amp;$D$3:$D$1662,$E$3:$E$1662,0,0,1)</f>
        <v>25500</v>
      </c>
      <c r="AB85" s="2" cm="1">
        <f t="array" ref="AB85">_xlfn.XLOOKUP(AB$1&amp;$R85,$C$3:$C$1662&amp;$D$3:$D$1662,$E$3:$E$1662,0,0,1)</f>
        <v>62200</v>
      </c>
      <c r="AC85" s="2" cm="1">
        <f t="array" ref="AC85">_xlfn.XLOOKUP(AC$1&amp;$R85,$C$3:$C$1662&amp;$D$3:$D$1662,$E$3:$E$1662,0,0,1)</f>
        <v>40000</v>
      </c>
      <c r="AM85" t="s">
        <v>966</v>
      </c>
      <c r="AN85" t="s">
        <v>881</v>
      </c>
      <c r="AO85">
        <v>6750</v>
      </c>
      <c r="AP85">
        <v>6826</v>
      </c>
      <c r="AQ85">
        <v>6388</v>
      </c>
      <c r="AR85">
        <v>6741</v>
      </c>
      <c r="AS85">
        <v>14910400</v>
      </c>
      <c r="AU85" s="7" t="str">
        <f t="shared" si="10"/>
        <v/>
      </c>
      <c r="AV85" s="7">
        <f t="shared" si="11"/>
        <v>-2.5162689804772209E-2</v>
      </c>
    </row>
    <row r="86" spans="3:48" x14ac:dyDescent="0.4">
      <c r="C86" t="s">
        <v>804</v>
      </c>
      <c r="D86" t="s">
        <v>589</v>
      </c>
      <c r="E86">
        <v>40000</v>
      </c>
      <c r="R86" t="s">
        <v>250</v>
      </c>
      <c r="S86" s="2">
        <f t="shared" si="8"/>
        <v>5643700</v>
      </c>
      <c r="T86" s="2">
        <f t="shared" si="12"/>
        <v>4664200</v>
      </c>
      <c r="U86" s="2">
        <f t="shared" si="12"/>
        <v>4390000</v>
      </c>
      <c r="V86" s="2">
        <f t="shared" si="12"/>
        <v>5476600</v>
      </c>
      <c r="W86" s="2">
        <f t="shared" si="12"/>
        <v>8518100</v>
      </c>
      <c r="X86" s="2">
        <f t="shared" si="12"/>
        <v>5169600</v>
      </c>
      <c r="Y86" s="2" cm="1">
        <f t="array" ref="Y86">_xlfn.XLOOKUP(Y$1&amp;$R86,$C$3:$C$1662&amp;$D$3:$D$1662,$E$3:$E$1662,0,0,1)</f>
        <v>50500</v>
      </c>
      <c r="Z86" s="2" cm="1">
        <f t="array" ref="Z86">_xlfn.XLOOKUP(Z$1&amp;$R86,$C$3:$C$1662&amp;$D$3:$D$1662,$E$3:$E$1662,0,0,1)</f>
        <v>22100</v>
      </c>
      <c r="AA86" s="2" cm="1">
        <f t="array" ref="AA86">_xlfn.XLOOKUP(AA$1&amp;$R86,$C$3:$C$1662&amp;$D$3:$D$1662,$E$3:$E$1662,0,0,1)</f>
        <v>19100</v>
      </c>
      <c r="AB86" s="2" cm="1">
        <f t="array" ref="AB86">_xlfn.XLOOKUP(AB$1&amp;$R86,$C$3:$C$1662&amp;$D$3:$D$1662,$E$3:$E$1662,0,0,1)</f>
        <v>33600</v>
      </c>
      <c r="AC86" s="2" cm="1">
        <f t="array" ref="AC86">_xlfn.XLOOKUP(AC$1&amp;$R86,$C$3:$C$1662&amp;$D$3:$D$1662,$E$3:$E$1662,0,0,1)</f>
        <v>54200</v>
      </c>
      <c r="AM86" t="s">
        <v>967</v>
      </c>
      <c r="AN86" t="s">
        <v>881</v>
      </c>
      <c r="AO86">
        <v>6772</v>
      </c>
      <c r="AP86">
        <v>6896</v>
      </c>
      <c r="AQ86">
        <v>6672</v>
      </c>
      <c r="AR86">
        <v>6751</v>
      </c>
      <c r="AS86">
        <v>9494700</v>
      </c>
      <c r="AU86" s="7">
        <f t="shared" si="10"/>
        <v>1.4834594273847035E-3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54200</v>
      </c>
      <c r="R87" t="s">
        <v>127</v>
      </c>
      <c r="S87" s="2">
        <f t="shared" si="8"/>
        <v>5680880</v>
      </c>
      <c r="T87" s="2">
        <f t="shared" si="12"/>
        <v>4708900</v>
      </c>
      <c r="U87" s="2">
        <f t="shared" si="12"/>
        <v>4423900</v>
      </c>
      <c r="V87" s="2">
        <f t="shared" si="12"/>
        <v>5507200</v>
      </c>
      <c r="W87" s="2">
        <f t="shared" si="12"/>
        <v>8568500</v>
      </c>
      <c r="X87" s="2">
        <f t="shared" si="12"/>
        <v>5195900</v>
      </c>
      <c r="Y87" s="2" cm="1">
        <f t="array" ref="Y87">_xlfn.XLOOKUP(Y$1&amp;$R87,$C$3:$C$1662&amp;$D$3:$D$1662,$E$3:$E$1662,0,0,1)</f>
        <v>44700</v>
      </c>
      <c r="Z87" s="2" cm="1">
        <f t="array" ref="Z87">_xlfn.XLOOKUP(Z$1&amp;$R87,$C$3:$C$1662&amp;$D$3:$D$1662,$E$3:$E$1662,0,0,1)</f>
        <v>33900</v>
      </c>
      <c r="AA87" s="2" cm="1">
        <f t="array" ref="AA87">_xlfn.XLOOKUP(AA$1&amp;$R87,$C$3:$C$1662&amp;$D$3:$D$1662,$E$3:$E$1662,0,0,1)</f>
        <v>30600</v>
      </c>
      <c r="AB87" s="2" cm="1">
        <f t="array" ref="AB87">_xlfn.XLOOKUP(AB$1&amp;$R87,$C$3:$C$1662&amp;$D$3:$D$1662,$E$3:$E$1662,0,0,1)</f>
        <v>50400</v>
      </c>
      <c r="AC87" s="2" cm="1">
        <f t="array" ref="AC87">_xlfn.XLOOKUP(AC$1&amp;$R87,$C$3:$C$1662&amp;$D$3:$D$1662,$E$3:$E$1662,0,0,1)</f>
        <v>26300</v>
      </c>
      <c r="AM87" t="s">
        <v>968</v>
      </c>
      <c r="AN87" t="s">
        <v>881</v>
      </c>
      <c r="AO87">
        <v>6776</v>
      </c>
      <c r="AP87">
        <v>6958</v>
      </c>
      <c r="AQ87">
        <v>6766</v>
      </c>
      <c r="AR87">
        <v>6790</v>
      </c>
      <c r="AS87">
        <v>8449500</v>
      </c>
      <c r="AU87" s="7">
        <f t="shared" si="10"/>
        <v>5.7769219374907976E-3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26300</v>
      </c>
      <c r="R88" t="s">
        <v>151</v>
      </c>
      <c r="S88" s="2">
        <f t="shared" si="8"/>
        <v>5703860</v>
      </c>
      <c r="T88" s="2">
        <f t="shared" si="12"/>
        <v>4725200</v>
      </c>
      <c r="U88" s="2">
        <f t="shared" si="12"/>
        <v>4437100</v>
      </c>
      <c r="V88" s="2">
        <f t="shared" si="12"/>
        <v>5532900</v>
      </c>
      <c r="W88" s="2">
        <f t="shared" si="12"/>
        <v>8604000</v>
      </c>
      <c r="X88" s="2">
        <f t="shared" si="12"/>
        <v>5220100</v>
      </c>
      <c r="Y88" s="2" cm="1">
        <f t="array" ref="Y88">_xlfn.XLOOKUP(Y$1&amp;$R88,$C$3:$C$1662&amp;$D$3:$D$1662,$E$3:$E$1662,0,0,1)</f>
        <v>16300</v>
      </c>
      <c r="Z88" s="2" cm="1">
        <f t="array" ref="Z88">_xlfn.XLOOKUP(Z$1&amp;$R88,$C$3:$C$1662&amp;$D$3:$D$1662,$E$3:$E$1662,0,0,1)</f>
        <v>13200</v>
      </c>
      <c r="AA88" s="2" cm="1">
        <f t="array" ref="AA88">_xlfn.XLOOKUP(AA$1&amp;$R88,$C$3:$C$1662&amp;$D$3:$D$1662,$E$3:$E$1662,0,0,1)</f>
        <v>25700</v>
      </c>
      <c r="AB88" s="2" cm="1">
        <f t="array" ref="AB88">_xlfn.XLOOKUP(AB$1&amp;$R88,$C$3:$C$1662&amp;$D$3:$D$1662,$E$3:$E$1662,0,0,1)</f>
        <v>35500</v>
      </c>
      <c r="AC88" s="2" cm="1">
        <f t="array" ref="AC88">_xlfn.XLOOKUP(AC$1&amp;$R88,$C$3:$C$1662&amp;$D$3:$D$1662,$E$3:$E$1662,0,0,1)</f>
        <v>24200</v>
      </c>
      <c r="AM88" t="s">
        <v>969</v>
      </c>
      <c r="AN88" t="s">
        <v>881</v>
      </c>
      <c r="AO88">
        <v>6844</v>
      </c>
      <c r="AP88">
        <v>7070</v>
      </c>
      <c r="AQ88">
        <v>6768</v>
      </c>
      <c r="AR88">
        <v>7066</v>
      </c>
      <c r="AS88">
        <v>9043500</v>
      </c>
      <c r="AU88" s="7">
        <f t="shared" si="10"/>
        <v>4.0648011782032478E-2</v>
      </c>
      <c r="AV88" s="7" t="str">
        <f t="shared" si="11"/>
        <v/>
      </c>
    </row>
    <row r="89" spans="3:48" x14ac:dyDescent="0.4">
      <c r="C89" t="s">
        <v>804</v>
      </c>
      <c r="D89" t="s">
        <v>592</v>
      </c>
      <c r="E89">
        <v>24200</v>
      </c>
      <c r="R89" t="s">
        <v>95</v>
      </c>
      <c r="S89" s="2">
        <f t="shared" si="8"/>
        <v>5737700</v>
      </c>
      <c r="T89" s="2">
        <f t="shared" si="12"/>
        <v>4747900</v>
      </c>
      <c r="U89" s="2">
        <f t="shared" si="12"/>
        <v>4452600</v>
      </c>
      <c r="V89" s="2">
        <f t="shared" si="12"/>
        <v>5583500</v>
      </c>
      <c r="W89" s="2">
        <f t="shared" si="12"/>
        <v>8640200</v>
      </c>
      <c r="X89" s="2">
        <f t="shared" si="12"/>
        <v>5264300</v>
      </c>
      <c r="Y89" s="2" cm="1">
        <f t="array" ref="Y89">_xlfn.XLOOKUP(Y$1&amp;$R89,$C$3:$C$1662&amp;$D$3:$D$1662,$E$3:$E$1662,0,0,1)</f>
        <v>22700</v>
      </c>
      <c r="Z89" s="2" cm="1">
        <f t="array" ref="Z89">_xlfn.XLOOKUP(Z$1&amp;$R89,$C$3:$C$1662&amp;$D$3:$D$1662,$E$3:$E$1662,0,0,1)</f>
        <v>15500</v>
      </c>
      <c r="AA89" s="2" cm="1">
        <f t="array" ref="AA89">_xlfn.XLOOKUP(AA$1&amp;$R89,$C$3:$C$1662&amp;$D$3:$D$1662,$E$3:$E$1662,0,0,1)</f>
        <v>50600</v>
      </c>
      <c r="AB89" s="2" cm="1">
        <f t="array" ref="AB89">_xlfn.XLOOKUP(AB$1&amp;$R89,$C$3:$C$1662&amp;$D$3:$D$1662,$E$3:$E$1662,0,0,1)</f>
        <v>36200</v>
      </c>
      <c r="AC89" s="2" cm="1">
        <f t="array" ref="AC89">_xlfn.XLOOKUP(AC$1&amp;$R89,$C$3:$C$1662&amp;$D$3:$D$1662,$E$3:$E$1662,0,0,1)</f>
        <v>44200</v>
      </c>
      <c r="AM89" t="s">
        <v>970</v>
      </c>
      <c r="AN89" t="s">
        <v>881</v>
      </c>
      <c r="AO89">
        <v>6897</v>
      </c>
      <c r="AP89">
        <v>7060</v>
      </c>
      <c r="AQ89">
        <v>6840</v>
      </c>
      <c r="AR89">
        <v>6992</v>
      </c>
      <c r="AS89">
        <v>7811700</v>
      </c>
      <c r="AU89" s="7" t="str">
        <f t="shared" si="10"/>
        <v/>
      </c>
      <c r="AV89" s="7">
        <f t="shared" si="11"/>
        <v>-1.0472686102462547E-2</v>
      </c>
    </row>
    <row r="90" spans="3:48" x14ac:dyDescent="0.4">
      <c r="C90" t="s">
        <v>804</v>
      </c>
      <c r="D90" t="s">
        <v>593</v>
      </c>
      <c r="E90">
        <v>44200</v>
      </c>
      <c r="R90" t="s">
        <v>165</v>
      </c>
      <c r="S90" s="2">
        <f t="shared" si="8"/>
        <v>5766140</v>
      </c>
      <c r="T90" s="2">
        <f t="shared" si="12"/>
        <v>4777800</v>
      </c>
      <c r="U90" s="2">
        <f t="shared" si="12"/>
        <v>4465200</v>
      </c>
      <c r="V90" s="2">
        <f t="shared" si="12"/>
        <v>5606700</v>
      </c>
      <c r="W90" s="2">
        <f t="shared" si="12"/>
        <v>8671300</v>
      </c>
      <c r="X90" s="2">
        <f t="shared" si="12"/>
        <v>5309700</v>
      </c>
      <c r="Y90" s="2" cm="1">
        <f t="array" ref="Y90">_xlfn.XLOOKUP(Y$1&amp;$R90,$C$3:$C$1662&amp;$D$3:$D$1662,$E$3:$E$1662,0,0,1)</f>
        <v>29900</v>
      </c>
      <c r="Z90" s="2" cm="1">
        <f t="array" ref="Z90">_xlfn.XLOOKUP(Z$1&amp;$R90,$C$3:$C$1662&amp;$D$3:$D$1662,$E$3:$E$1662,0,0,1)</f>
        <v>12600</v>
      </c>
      <c r="AA90" s="2" cm="1">
        <f t="array" ref="AA90">_xlfn.XLOOKUP(AA$1&amp;$R90,$C$3:$C$1662&amp;$D$3:$D$1662,$E$3:$E$1662,0,0,1)</f>
        <v>23200</v>
      </c>
      <c r="AB90" s="2" cm="1">
        <f t="array" ref="AB90">_xlfn.XLOOKUP(AB$1&amp;$R90,$C$3:$C$1662&amp;$D$3:$D$1662,$E$3:$E$1662,0,0,1)</f>
        <v>31100</v>
      </c>
      <c r="AC90" s="2" cm="1">
        <f t="array" ref="AC90">_xlfn.XLOOKUP(AC$1&amp;$R90,$C$3:$C$1662&amp;$D$3:$D$1662,$E$3:$E$1662,0,0,1)</f>
        <v>45400</v>
      </c>
      <c r="AM90" t="s">
        <v>971</v>
      </c>
      <c r="AN90" t="s">
        <v>881</v>
      </c>
      <c r="AO90">
        <v>7060</v>
      </c>
      <c r="AP90">
        <v>7133</v>
      </c>
      <c r="AQ90">
        <v>6925</v>
      </c>
      <c r="AR90">
        <v>6990</v>
      </c>
      <c r="AS90">
        <v>8861200</v>
      </c>
      <c r="AU90" s="7" t="str">
        <f t="shared" si="10"/>
        <v/>
      </c>
      <c r="AV90" s="7">
        <f t="shared" si="11"/>
        <v>-2.8604118993136307E-4</v>
      </c>
    </row>
    <row r="91" spans="3:48" x14ac:dyDescent="0.4">
      <c r="C91" t="s">
        <v>804</v>
      </c>
      <c r="D91" t="s">
        <v>594</v>
      </c>
      <c r="E91">
        <v>45400</v>
      </c>
      <c r="R91" t="s">
        <v>150</v>
      </c>
      <c r="S91" s="2">
        <f t="shared" si="8"/>
        <v>5786260</v>
      </c>
      <c r="T91" s="2">
        <f t="shared" si="12"/>
        <v>4806500</v>
      </c>
      <c r="U91" s="2">
        <f t="shared" si="12"/>
        <v>4475600</v>
      </c>
      <c r="V91" s="2">
        <f t="shared" si="12"/>
        <v>5633300</v>
      </c>
      <c r="W91" s="2">
        <f t="shared" si="12"/>
        <v>8688400</v>
      </c>
      <c r="X91" s="2">
        <f t="shared" si="12"/>
        <v>5327500</v>
      </c>
      <c r="Y91" s="2" cm="1">
        <f t="array" ref="Y91">_xlfn.XLOOKUP(Y$1&amp;$R91,$C$3:$C$1662&amp;$D$3:$D$1662,$E$3:$E$1662,0,0,1)</f>
        <v>28700</v>
      </c>
      <c r="Z91" s="2" cm="1">
        <f t="array" ref="Z91">_xlfn.XLOOKUP(Z$1&amp;$R91,$C$3:$C$1662&amp;$D$3:$D$1662,$E$3:$E$1662,0,0,1)</f>
        <v>10400</v>
      </c>
      <c r="AA91" s="2" cm="1">
        <f t="array" ref="AA91">_xlfn.XLOOKUP(AA$1&amp;$R91,$C$3:$C$1662&amp;$D$3:$D$1662,$E$3:$E$1662,0,0,1)</f>
        <v>26600</v>
      </c>
      <c r="AB91" s="2" cm="1">
        <f t="array" ref="AB91">_xlfn.XLOOKUP(AB$1&amp;$R91,$C$3:$C$1662&amp;$D$3:$D$1662,$E$3:$E$1662,0,0,1)</f>
        <v>17100</v>
      </c>
      <c r="AC91" s="2" cm="1">
        <f t="array" ref="AC91">_xlfn.XLOOKUP(AC$1&amp;$R91,$C$3:$C$1662&amp;$D$3:$D$1662,$E$3:$E$1662,0,0,1)</f>
        <v>17800</v>
      </c>
      <c r="AM91" t="s">
        <v>972</v>
      </c>
      <c r="AN91" t="s">
        <v>881</v>
      </c>
      <c r="AO91">
        <v>7073</v>
      </c>
      <c r="AP91">
        <v>7093</v>
      </c>
      <c r="AQ91">
        <v>6805</v>
      </c>
      <c r="AR91">
        <v>6996</v>
      </c>
      <c r="AS91">
        <v>7159600</v>
      </c>
      <c r="AU91" s="7">
        <f t="shared" si="10"/>
        <v>8.5836909871250811E-4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17800</v>
      </c>
      <c r="R92" t="s">
        <v>164</v>
      </c>
      <c r="S92" s="2">
        <f t="shared" si="8"/>
        <v>5846580</v>
      </c>
      <c r="T92" s="2">
        <f t="shared" si="12"/>
        <v>4892900</v>
      </c>
      <c r="U92" s="2">
        <f t="shared" si="12"/>
        <v>4548800</v>
      </c>
      <c r="V92" s="2">
        <f t="shared" si="12"/>
        <v>5685200</v>
      </c>
      <c r="W92" s="2">
        <f t="shared" si="12"/>
        <v>8714900</v>
      </c>
      <c r="X92" s="2">
        <f t="shared" si="12"/>
        <v>5391100</v>
      </c>
      <c r="Y92" s="2" cm="1">
        <f t="array" ref="Y92">_xlfn.XLOOKUP(Y$1&amp;$R92,$C$3:$C$1662&amp;$D$3:$D$1662,$E$3:$E$1662,0,0,1)</f>
        <v>86400</v>
      </c>
      <c r="Z92" s="2" cm="1">
        <f t="array" ref="Z92">_xlfn.XLOOKUP(Z$1&amp;$R92,$C$3:$C$1662&amp;$D$3:$D$1662,$E$3:$E$1662,0,0,1)</f>
        <v>73200</v>
      </c>
      <c r="AA92" s="2" cm="1">
        <f t="array" ref="AA92">_xlfn.XLOOKUP(AA$1&amp;$R92,$C$3:$C$1662&amp;$D$3:$D$1662,$E$3:$E$1662,0,0,1)</f>
        <v>51900</v>
      </c>
      <c r="AB92" s="2" cm="1">
        <f t="array" ref="AB92">_xlfn.XLOOKUP(AB$1&amp;$R92,$C$3:$C$1662&amp;$D$3:$D$1662,$E$3:$E$1662,0,0,1)</f>
        <v>26500</v>
      </c>
      <c r="AC92" s="2" cm="1">
        <f t="array" ref="AC92">_xlfn.XLOOKUP(AC$1&amp;$R92,$C$3:$C$1662&amp;$D$3:$D$1662,$E$3:$E$1662,0,0,1)</f>
        <v>63600</v>
      </c>
      <c r="AM92" t="s">
        <v>973</v>
      </c>
      <c r="AN92" t="s">
        <v>881</v>
      </c>
      <c r="AO92">
        <v>6975</v>
      </c>
      <c r="AP92">
        <v>7054</v>
      </c>
      <c r="AQ92">
        <v>6925</v>
      </c>
      <c r="AR92">
        <v>7025</v>
      </c>
      <c r="AS92">
        <v>7128900</v>
      </c>
      <c r="AU92" s="7">
        <f t="shared" si="10"/>
        <v>4.1452258433389844E-3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63600</v>
      </c>
      <c r="R93" t="s">
        <v>20</v>
      </c>
      <c r="S93" s="2">
        <f t="shared" si="8"/>
        <v>5878040</v>
      </c>
      <c r="T93" s="2">
        <f t="shared" si="12"/>
        <v>4927000</v>
      </c>
      <c r="U93" s="2">
        <f t="shared" si="12"/>
        <v>4567200</v>
      </c>
      <c r="V93" s="2">
        <f t="shared" si="12"/>
        <v>5717900</v>
      </c>
      <c r="W93" s="2">
        <f t="shared" si="12"/>
        <v>8768800</v>
      </c>
      <c r="X93" s="2">
        <f t="shared" si="12"/>
        <v>5409300</v>
      </c>
      <c r="Y93" s="2" cm="1">
        <f t="array" ref="Y93">_xlfn.XLOOKUP(Y$1&amp;$R93,$C$3:$C$1662&amp;$D$3:$D$1662,$E$3:$E$1662,0,0,1)</f>
        <v>34100</v>
      </c>
      <c r="Z93" s="2" cm="1">
        <f t="array" ref="Z93">_xlfn.XLOOKUP(Z$1&amp;$R93,$C$3:$C$1662&amp;$D$3:$D$1662,$E$3:$E$1662,0,0,1)</f>
        <v>18400</v>
      </c>
      <c r="AA93" s="2" cm="1">
        <f t="array" ref="AA93">_xlfn.XLOOKUP(AA$1&amp;$R93,$C$3:$C$1662&amp;$D$3:$D$1662,$E$3:$E$1662,0,0,1)</f>
        <v>32700</v>
      </c>
      <c r="AB93" s="2" cm="1">
        <f t="array" ref="AB93">_xlfn.XLOOKUP(AB$1&amp;$R93,$C$3:$C$1662&amp;$D$3:$D$1662,$E$3:$E$1662,0,0,1)</f>
        <v>53900</v>
      </c>
      <c r="AC93" s="2" cm="1">
        <f t="array" ref="AC93">_xlfn.XLOOKUP(AC$1&amp;$R93,$C$3:$C$1662&amp;$D$3:$D$1662,$E$3:$E$1662,0,0,1)</f>
        <v>18200</v>
      </c>
      <c r="AM93" t="s">
        <v>974</v>
      </c>
      <c r="AN93" t="s">
        <v>881</v>
      </c>
      <c r="AO93">
        <v>7000</v>
      </c>
      <c r="AP93">
        <v>7160</v>
      </c>
      <c r="AQ93">
        <v>6700</v>
      </c>
      <c r="AR93">
        <v>7139</v>
      </c>
      <c r="AS93">
        <v>23133100</v>
      </c>
      <c r="AU93" s="7">
        <f t="shared" si="10"/>
        <v>1.622775800711751E-2</v>
      </c>
      <c r="AV93" s="7" t="str">
        <f t="shared" si="11"/>
        <v/>
      </c>
    </row>
    <row r="94" spans="3:48" x14ac:dyDescent="0.4">
      <c r="C94" t="s">
        <v>804</v>
      </c>
      <c r="D94" t="s">
        <v>597</v>
      </c>
      <c r="E94">
        <v>18200</v>
      </c>
      <c r="R94" t="s">
        <v>297</v>
      </c>
      <c r="S94" s="2">
        <f t="shared" si="8"/>
        <v>5911900</v>
      </c>
      <c r="T94" s="2">
        <f t="shared" si="12"/>
        <v>4968100</v>
      </c>
      <c r="U94" s="2">
        <f t="shared" si="12"/>
        <v>4584700</v>
      </c>
      <c r="V94" s="2">
        <f t="shared" si="12"/>
        <v>5776200</v>
      </c>
      <c r="W94" s="2">
        <f t="shared" si="12"/>
        <v>8805400</v>
      </c>
      <c r="X94" s="2">
        <f t="shared" si="12"/>
        <v>5425100</v>
      </c>
      <c r="Y94" s="2" cm="1">
        <f t="array" ref="Y94">_xlfn.XLOOKUP(Y$1&amp;$R94,$C$3:$C$1662&amp;$D$3:$D$1662,$E$3:$E$1662,0,0,1)</f>
        <v>41100</v>
      </c>
      <c r="Z94" s="2" cm="1">
        <f t="array" ref="Z94">_xlfn.XLOOKUP(Z$1&amp;$R94,$C$3:$C$1662&amp;$D$3:$D$1662,$E$3:$E$1662,0,0,1)</f>
        <v>17500</v>
      </c>
      <c r="AA94" s="2" cm="1">
        <f t="array" ref="AA94">_xlfn.XLOOKUP(AA$1&amp;$R94,$C$3:$C$1662&amp;$D$3:$D$1662,$E$3:$E$1662,0,0,1)</f>
        <v>58300</v>
      </c>
      <c r="AB94" s="2" cm="1">
        <f t="array" ref="AB94">_xlfn.XLOOKUP(AB$1&amp;$R94,$C$3:$C$1662&amp;$D$3:$D$1662,$E$3:$E$1662,0,0,1)</f>
        <v>36600</v>
      </c>
      <c r="AC94" s="2" cm="1">
        <f t="array" ref="AC94">_xlfn.XLOOKUP(AC$1&amp;$R94,$C$3:$C$1662&amp;$D$3:$D$1662,$E$3:$E$1662,0,0,1)</f>
        <v>15800</v>
      </c>
      <c r="AM94" t="s">
        <v>975</v>
      </c>
      <c r="AN94" t="s">
        <v>881</v>
      </c>
      <c r="AO94">
        <v>6925</v>
      </c>
      <c r="AP94">
        <v>7673</v>
      </c>
      <c r="AQ94">
        <v>6887</v>
      </c>
      <c r="AR94">
        <v>7541</v>
      </c>
      <c r="AS94">
        <v>34023600</v>
      </c>
      <c r="AU94" s="7">
        <f t="shared" si="10"/>
        <v>5.6310407620114855E-2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15800</v>
      </c>
      <c r="R95" t="s">
        <v>15</v>
      </c>
      <c r="S95" s="2">
        <f t="shared" si="8"/>
        <v>5949140</v>
      </c>
      <c r="T95" s="2">
        <f t="shared" si="12"/>
        <v>5022400</v>
      </c>
      <c r="U95" s="2">
        <f t="shared" si="12"/>
        <v>4603600</v>
      </c>
      <c r="V95" s="2">
        <f t="shared" si="12"/>
        <v>5829400</v>
      </c>
      <c r="W95" s="2">
        <f t="shared" si="12"/>
        <v>8855100</v>
      </c>
      <c r="X95" s="2">
        <f t="shared" si="12"/>
        <v>5435200</v>
      </c>
      <c r="Y95" s="2" cm="1">
        <f t="array" ref="Y95">_xlfn.XLOOKUP(Y$1&amp;$R95,$C$3:$C$1662&amp;$D$3:$D$1662,$E$3:$E$1662,0,0,1)</f>
        <v>54300</v>
      </c>
      <c r="Z95" s="2" cm="1">
        <f t="array" ref="Z95">_xlfn.XLOOKUP(Z$1&amp;$R95,$C$3:$C$1662&amp;$D$3:$D$1662,$E$3:$E$1662,0,0,1)</f>
        <v>18900</v>
      </c>
      <c r="AA95" s="2" cm="1">
        <f t="array" ref="AA95">_xlfn.XLOOKUP(AA$1&amp;$R95,$C$3:$C$1662&amp;$D$3:$D$1662,$E$3:$E$1662,0,0,1)</f>
        <v>53200</v>
      </c>
      <c r="AB95" s="2" cm="1">
        <f t="array" ref="AB95">_xlfn.XLOOKUP(AB$1&amp;$R95,$C$3:$C$1662&amp;$D$3:$D$1662,$E$3:$E$1662,0,0,1)</f>
        <v>49700</v>
      </c>
      <c r="AC95" s="2" cm="1">
        <f t="array" ref="AC95">_xlfn.XLOOKUP(AC$1&amp;$R95,$C$3:$C$1662&amp;$D$3:$D$1662,$E$3:$E$1662,0,0,1)</f>
        <v>10100</v>
      </c>
      <c r="AM95" t="s">
        <v>781</v>
      </c>
      <c r="AN95" t="s">
        <v>881</v>
      </c>
      <c r="AO95">
        <v>7550</v>
      </c>
      <c r="AP95">
        <v>7634</v>
      </c>
      <c r="AQ95">
        <v>7247</v>
      </c>
      <c r="AR95">
        <v>7347</v>
      </c>
      <c r="AS95">
        <v>11394200</v>
      </c>
      <c r="AU95" s="7" t="str">
        <f t="shared" si="10"/>
        <v/>
      </c>
      <c r="AV95" s="7">
        <f t="shared" si="11"/>
        <v>-2.5726031030367302E-2</v>
      </c>
    </row>
    <row r="96" spans="3:48" x14ac:dyDescent="0.4">
      <c r="C96" t="s">
        <v>804</v>
      </c>
      <c r="D96" t="s">
        <v>599</v>
      </c>
      <c r="E96">
        <v>10100</v>
      </c>
      <c r="R96" t="s">
        <v>298</v>
      </c>
      <c r="S96" s="2">
        <f t="shared" si="8"/>
        <v>5984060</v>
      </c>
      <c r="T96" s="2">
        <f t="shared" si="12"/>
        <v>5053700</v>
      </c>
      <c r="U96" s="2">
        <f t="shared" si="12"/>
        <v>4671800</v>
      </c>
      <c r="V96" s="2">
        <f t="shared" si="12"/>
        <v>5860900</v>
      </c>
      <c r="W96" s="2">
        <f t="shared" si="12"/>
        <v>8873300</v>
      </c>
      <c r="X96" s="2">
        <f t="shared" si="12"/>
        <v>5460600</v>
      </c>
      <c r="Y96" s="2" cm="1">
        <f t="array" ref="Y96">_xlfn.XLOOKUP(Y$1&amp;$R96,$C$3:$C$1662&amp;$D$3:$D$1662,$E$3:$E$1662,0,0,1)</f>
        <v>31300</v>
      </c>
      <c r="Z96" s="2" cm="1">
        <f t="array" ref="Z96">_xlfn.XLOOKUP(Z$1&amp;$R96,$C$3:$C$1662&amp;$D$3:$D$1662,$E$3:$E$1662,0,0,1)</f>
        <v>68200</v>
      </c>
      <c r="AA96" s="2" cm="1">
        <f t="array" ref="AA96">_xlfn.XLOOKUP(AA$1&amp;$R96,$C$3:$C$1662&amp;$D$3:$D$1662,$E$3:$E$1662,0,0,1)</f>
        <v>31500</v>
      </c>
      <c r="AB96" s="2" cm="1">
        <f t="array" ref="AB96">_xlfn.XLOOKUP(AB$1&amp;$R96,$C$3:$C$1662&amp;$D$3:$D$1662,$E$3:$E$1662,0,0,1)</f>
        <v>18200</v>
      </c>
      <c r="AC96" s="2" cm="1">
        <f t="array" ref="AC96">_xlfn.XLOOKUP(AC$1&amp;$R96,$C$3:$C$1662&amp;$D$3:$D$1662,$E$3:$E$1662,0,0,1)</f>
        <v>25400</v>
      </c>
      <c r="AM96" t="s">
        <v>782</v>
      </c>
      <c r="AN96" t="s">
        <v>881</v>
      </c>
      <c r="AO96">
        <v>7450</v>
      </c>
      <c r="AP96">
        <v>7612</v>
      </c>
      <c r="AQ96">
        <v>7224</v>
      </c>
      <c r="AR96">
        <v>7561</v>
      </c>
      <c r="AS96">
        <v>11160700</v>
      </c>
      <c r="AU96" s="7">
        <f t="shared" si="10"/>
        <v>2.9127535048319109E-2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25400</v>
      </c>
      <c r="R97" t="s">
        <v>139</v>
      </c>
      <c r="S97" s="2">
        <f t="shared" si="8"/>
        <v>6018840</v>
      </c>
      <c r="T97" s="2">
        <f t="shared" si="12"/>
        <v>5120600</v>
      </c>
      <c r="U97" s="2">
        <f t="shared" si="12"/>
        <v>4703300</v>
      </c>
      <c r="V97" s="2">
        <f t="shared" si="12"/>
        <v>5890100</v>
      </c>
      <c r="W97" s="2">
        <f t="shared" si="12"/>
        <v>8904400</v>
      </c>
      <c r="X97" s="2">
        <f t="shared" si="12"/>
        <v>5475800</v>
      </c>
      <c r="Y97" s="2" cm="1">
        <f t="array" ref="Y97">_xlfn.XLOOKUP(Y$1&amp;$R97,$C$3:$C$1662&amp;$D$3:$D$1662,$E$3:$E$1662,0,0,1)</f>
        <v>66900</v>
      </c>
      <c r="Z97" s="2" cm="1">
        <f t="array" ref="Z97">_xlfn.XLOOKUP(Z$1&amp;$R97,$C$3:$C$1662&amp;$D$3:$D$1662,$E$3:$E$1662,0,0,1)</f>
        <v>31500</v>
      </c>
      <c r="AA97" s="2" cm="1">
        <f t="array" ref="AA97">_xlfn.XLOOKUP(AA$1&amp;$R97,$C$3:$C$1662&amp;$D$3:$D$1662,$E$3:$E$1662,0,0,1)</f>
        <v>29200</v>
      </c>
      <c r="AB97" s="2" cm="1">
        <f t="array" ref="AB97">_xlfn.XLOOKUP(AB$1&amp;$R97,$C$3:$C$1662&amp;$D$3:$D$1662,$E$3:$E$1662,0,0,1)</f>
        <v>31100</v>
      </c>
      <c r="AC97" s="2" cm="1">
        <f t="array" ref="AC97">_xlfn.XLOOKUP(AC$1&amp;$R97,$C$3:$C$1662&amp;$D$3:$D$1662,$E$3:$E$1662,0,0,1)</f>
        <v>15200</v>
      </c>
      <c r="AM97" t="s">
        <v>803</v>
      </c>
      <c r="AN97" t="s">
        <v>881</v>
      </c>
      <c r="AO97">
        <v>7529</v>
      </c>
      <c r="AP97">
        <v>7569</v>
      </c>
      <c r="AQ97">
        <v>7150</v>
      </c>
      <c r="AR97">
        <v>7170</v>
      </c>
      <c r="AS97">
        <v>10487500</v>
      </c>
      <c r="AU97" s="7" t="str">
        <f t="shared" si="10"/>
        <v/>
      </c>
      <c r="AV97" s="7">
        <f t="shared" si="11"/>
        <v>-5.171273641052776E-2</v>
      </c>
    </row>
    <row r="98" spans="3:48" x14ac:dyDescent="0.4">
      <c r="C98" t="s">
        <v>804</v>
      </c>
      <c r="D98" t="s">
        <v>601</v>
      </c>
      <c r="E98">
        <v>15200</v>
      </c>
      <c r="R98" t="s">
        <v>137</v>
      </c>
      <c r="S98" s="2">
        <f t="shared" si="8"/>
        <v>6067680</v>
      </c>
      <c r="T98" s="2">
        <f t="shared" si="12"/>
        <v>5194700</v>
      </c>
      <c r="U98" s="2">
        <f t="shared" si="12"/>
        <v>4726700</v>
      </c>
      <c r="V98" s="2">
        <f t="shared" si="12"/>
        <v>5957400</v>
      </c>
      <c r="W98" s="2">
        <f t="shared" si="12"/>
        <v>8934000</v>
      </c>
      <c r="X98" s="2">
        <f t="shared" si="12"/>
        <v>5525600</v>
      </c>
      <c r="Y98" s="2" cm="1">
        <f t="array" ref="Y98">_xlfn.XLOOKUP(Y$1&amp;$R98,$C$3:$C$1662&amp;$D$3:$D$1662,$E$3:$E$1662,0,0,1)</f>
        <v>74100</v>
      </c>
      <c r="Z98" s="2" cm="1">
        <f t="array" ref="Z98">_xlfn.XLOOKUP(Z$1&amp;$R98,$C$3:$C$1662&amp;$D$3:$D$1662,$E$3:$E$1662,0,0,1)</f>
        <v>23400</v>
      </c>
      <c r="AA98" s="2" cm="1">
        <f t="array" ref="AA98">_xlfn.XLOOKUP(AA$1&amp;$R98,$C$3:$C$1662&amp;$D$3:$D$1662,$E$3:$E$1662,0,0,1)</f>
        <v>67300</v>
      </c>
      <c r="AB98" s="2" cm="1">
        <f t="array" ref="AB98">_xlfn.XLOOKUP(AB$1&amp;$R98,$C$3:$C$1662&amp;$D$3:$D$1662,$E$3:$E$1662,0,0,1)</f>
        <v>29600</v>
      </c>
      <c r="AC98" s="2" cm="1">
        <f t="array" ref="AC98">_xlfn.XLOOKUP(AC$1&amp;$R98,$C$3:$C$1662&amp;$D$3:$D$1662,$E$3:$E$1662,0,0,1)</f>
        <v>49800</v>
      </c>
      <c r="AM98" t="s">
        <v>804</v>
      </c>
      <c r="AN98" t="s">
        <v>881</v>
      </c>
      <c r="AO98">
        <v>7190</v>
      </c>
      <c r="AP98">
        <v>7561</v>
      </c>
      <c r="AQ98">
        <v>7130</v>
      </c>
      <c r="AR98">
        <v>7553</v>
      </c>
      <c r="AS98">
        <v>13694400</v>
      </c>
      <c r="AU98" s="7">
        <f t="shared" si="10"/>
        <v>5.3417015341701513E-2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49800</v>
      </c>
      <c r="R99" t="s">
        <v>268</v>
      </c>
      <c r="S99" s="2">
        <f t="shared" si="8"/>
        <v>6097860</v>
      </c>
      <c r="T99" s="2">
        <f t="shared" si="12"/>
        <v>5268100</v>
      </c>
      <c r="U99" s="2">
        <f t="shared" si="12"/>
        <v>4734400</v>
      </c>
      <c r="V99" s="2">
        <f t="shared" si="12"/>
        <v>5992300</v>
      </c>
      <c r="W99" s="2">
        <f t="shared" si="12"/>
        <v>8951100</v>
      </c>
      <c r="X99" s="2">
        <f t="shared" si="12"/>
        <v>5543400</v>
      </c>
      <c r="Y99" s="2" cm="1">
        <f t="array" ref="Y99">_xlfn.XLOOKUP(Y$1&amp;$R99,$C$3:$C$1662&amp;$D$3:$D$1662,$E$3:$E$1662,0,0,1)</f>
        <v>73400</v>
      </c>
      <c r="Z99" s="2" cm="1">
        <f t="array" ref="Z99">_xlfn.XLOOKUP(Z$1&amp;$R99,$C$3:$C$1662&amp;$D$3:$D$1662,$E$3:$E$1662,0,0,1)</f>
        <v>7700</v>
      </c>
      <c r="AA99" s="2" cm="1">
        <f t="array" ref="AA99">_xlfn.XLOOKUP(AA$1&amp;$R99,$C$3:$C$1662&amp;$D$3:$D$1662,$E$3:$E$1662,0,0,1)</f>
        <v>34900</v>
      </c>
      <c r="AB99" s="2" cm="1">
        <f t="array" ref="AB99">_xlfn.XLOOKUP(AB$1&amp;$R99,$C$3:$C$1662&amp;$D$3:$D$1662,$E$3:$E$1662,0,0,1)</f>
        <v>17100</v>
      </c>
      <c r="AC99" s="2" cm="1">
        <f t="array" ref="AC99">_xlfn.XLOOKUP(AC$1&amp;$R99,$C$3:$C$1662&amp;$D$3:$D$1662,$E$3:$E$1662,0,0,1)</f>
        <v>17800</v>
      </c>
      <c r="AM99" t="s">
        <v>836</v>
      </c>
      <c r="AN99" t="s">
        <v>881</v>
      </c>
      <c r="AO99">
        <v>7949</v>
      </c>
      <c r="AP99">
        <v>8176</v>
      </c>
      <c r="AQ99">
        <v>7788</v>
      </c>
      <c r="AR99">
        <v>7905</v>
      </c>
      <c r="AS99">
        <v>17428800</v>
      </c>
      <c r="AU99" s="7">
        <f t="shared" si="10"/>
        <v>4.6603998411227421E-2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17800</v>
      </c>
      <c r="R100" t="s">
        <v>101</v>
      </c>
      <c r="S100" s="2">
        <f t="shared" si="8"/>
        <v>6130020</v>
      </c>
      <c r="T100" s="2">
        <f t="shared" ref="T100:X115" si="13">T99+Y100</f>
        <v>5344100</v>
      </c>
      <c r="U100" s="2">
        <f t="shared" si="13"/>
        <v>4745100</v>
      </c>
      <c r="V100" s="2">
        <f t="shared" si="13"/>
        <v>6019200</v>
      </c>
      <c r="W100" s="2">
        <f t="shared" si="13"/>
        <v>8986300</v>
      </c>
      <c r="X100" s="2">
        <f t="shared" si="13"/>
        <v>5555400</v>
      </c>
      <c r="Y100" s="2" cm="1">
        <f t="array" ref="Y100">_xlfn.XLOOKUP(Y$1&amp;$R100,$C$3:$C$1662&amp;$D$3:$D$1662,$E$3:$E$1662,0,0,1)</f>
        <v>76000</v>
      </c>
      <c r="Z100" s="2" cm="1">
        <f t="array" ref="Z100">_xlfn.XLOOKUP(Z$1&amp;$R100,$C$3:$C$1662&amp;$D$3:$D$1662,$E$3:$E$1662,0,0,1)</f>
        <v>10700</v>
      </c>
      <c r="AA100" s="2" cm="1">
        <f t="array" ref="AA100">_xlfn.XLOOKUP(AA$1&amp;$R100,$C$3:$C$1662&amp;$D$3:$D$1662,$E$3:$E$1662,0,0,1)</f>
        <v>26900</v>
      </c>
      <c r="AB100" s="2" cm="1">
        <f t="array" ref="AB100">_xlfn.XLOOKUP(AB$1&amp;$R100,$C$3:$C$1662&amp;$D$3:$D$1662,$E$3:$E$1662,0,0,1)</f>
        <v>35200</v>
      </c>
      <c r="AC100" s="2" cm="1">
        <f t="array" ref="AC100">_xlfn.XLOOKUP(AC$1&amp;$R100,$C$3:$C$1662&amp;$D$3:$D$1662,$E$3:$E$1662,0,0,1)</f>
        <v>12000</v>
      </c>
      <c r="AM100" t="s">
        <v>851</v>
      </c>
      <c r="AN100" t="s">
        <v>881</v>
      </c>
      <c r="AO100">
        <v>8100</v>
      </c>
      <c r="AP100">
        <v>8177</v>
      </c>
      <c r="AQ100">
        <v>7835</v>
      </c>
      <c r="AR100">
        <v>8090</v>
      </c>
      <c r="AS100">
        <v>13223700</v>
      </c>
      <c r="AU100" s="7">
        <f t="shared" si="10"/>
        <v>2.3402909550917173E-2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12000</v>
      </c>
      <c r="R101" t="s">
        <v>220</v>
      </c>
      <c r="S101" s="2">
        <f t="shared" si="8"/>
        <v>6158120</v>
      </c>
      <c r="T101" s="2">
        <f t="shared" si="13"/>
        <v>5397400</v>
      </c>
      <c r="U101" s="2">
        <f t="shared" si="13"/>
        <v>4761700</v>
      </c>
      <c r="V101" s="2">
        <f t="shared" si="13"/>
        <v>6052400</v>
      </c>
      <c r="W101" s="2">
        <f t="shared" si="13"/>
        <v>9007600</v>
      </c>
      <c r="X101" s="2">
        <f t="shared" si="13"/>
        <v>5571500</v>
      </c>
      <c r="Y101" s="2" cm="1">
        <f t="array" ref="Y101">_xlfn.XLOOKUP(Y$1&amp;$R101,$C$3:$C$1662&amp;$D$3:$D$1662,$E$3:$E$1662,0,0,1)</f>
        <v>53300</v>
      </c>
      <c r="Z101" s="2" cm="1">
        <f t="array" ref="Z101">_xlfn.XLOOKUP(Z$1&amp;$R101,$C$3:$C$1662&amp;$D$3:$D$1662,$E$3:$E$1662,0,0,1)</f>
        <v>16600</v>
      </c>
      <c r="AA101" s="2" cm="1">
        <f t="array" ref="AA101">_xlfn.XLOOKUP(AA$1&amp;$R101,$C$3:$C$1662&amp;$D$3:$D$1662,$E$3:$E$1662,0,0,1)</f>
        <v>33200</v>
      </c>
      <c r="AB101" s="2" cm="1">
        <f t="array" ref="AB101">_xlfn.XLOOKUP(AB$1&amp;$R101,$C$3:$C$1662&amp;$D$3:$D$1662,$E$3:$E$1662,0,0,1)</f>
        <v>21300</v>
      </c>
      <c r="AC101" s="2" cm="1">
        <f t="array" ref="AC101">_xlfn.XLOOKUP(AC$1&amp;$R101,$C$3:$C$1662&amp;$D$3:$D$1662,$E$3:$E$1662,0,0,1)</f>
        <v>16100</v>
      </c>
      <c r="AM101" t="s">
        <v>852</v>
      </c>
      <c r="AN101" t="s">
        <v>881</v>
      </c>
      <c r="AO101">
        <v>8010</v>
      </c>
      <c r="AP101">
        <v>8133</v>
      </c>
      <c r="AQ101">
        <v>7841</v>
      </c>
      <c r="AR101">
        <v>8047</v>
      </c>
      <c r="AS101">
        <v>12420400</v>
      </c>
      <c r="AU101" s="7" t="str">
        <f t="shared" si="10"/>
        <v/>
      </c>
      <c r="AV101" s="7">
        <f t="shared" si="11"/>
        <v>-5.3152039555006692E-3</v>
      </c>
    </row>
    <row r="102" spans="3:48" x14ac:dyDescent="0.4">
      <c r="C102" t="s">
        <v>804</v>
      </c>
      <c r="D102" t="s">
        <v>605</v>
      </c>
      <c r="E102">
        <v>16100</v>
      </c>
      <c r="R102" t="s">
        <v>114</v>
      </c>
      <c r="S102" s="2">
        <f t="shared" si="8"/>
        <v>6192660</v>
      </c>
      <c r="T102" s="2">
        <f t="shared" si="13"/>
        <v>5452400</v>
      </c>
      <c r="U102" s="2">
        <f t="shared" si="13"/>
        <v>4774000</v>
      </c>
      <c r="V102" s="2">
        <f t="shared" si="13"/>
        <v>6119200</v>
      </c>
      <c r="W102" s="2">
        <f t="shared" si="13"/>
        <v>9028000</v>
      </c>
      <c r="X102" s="2">
        <f t="shared" si="13"/>
        <v>5589700</v>
      </c>
      <c r="Y102" s="2" cm="1">
        <f t="array" ref="Y102">_xlfn.XLOOKUP(Y$1&amp;$R102,$C$3:$C$1662&amp;$D$3:$D$1662,$E$3:$E$1662,0,0,1)</f>
        <v>55000</v>
      </c>
      <c r="Z102" s="2" cm="1">
        <f t="array" ref="Z102">_xlfn.XLOOKUP(Z$1&amp;$R102,$C$3:$C$1662&amp;$D$3:$D$1662,$E$3:$E$1662,0,0,1)</f>
        <v>12300</v>
      </c>
      <c r="AA102" s="2" cm="1">
        <f t="array" ref="AA102">_xlfn.XLOOKUP(AA$1&amp;$R102,$C$3:$C$1662&amp;$D$3:$D$1662,$E$3:$E$1662,0,0,1)</f>
        <v>66800</v>
      </c>
      <c r="AB102" s="2" cm="1">
        <f t="array" ref="AB102">_xlfn.XLOOKUP(AB$1&amp;$R102,$C$3:$C$1662&amp;$D$3:$D$1662,$E$3:$E$1662,0,0,1)</f>
        <v>20400</v>
      </c>
      <c r="AC102" s="2" cm="1">
        <f t="array" ref="AC102">_xlfn.XLOOKUP(AC$1&amp;$R102,$C$3:$C$1662&amp;$D$3:$D$1662,$E$3:$E$1662,0,0,1)</f>
        <v>18200</v>
      </c>
      <c r="AM102" t="s">
        <v>853</v>
      </c>
      <c r="AN102" t="s">
        <v>881</v>
      </c>
      <c r="AO102">
        <v>7953</v>
      </c>
      <c r="AP102">
        <v>8008</v>
      </c>
      <c r="AQ102">
        <v>7741</v>
      </c>
      <c r="AR102">
        <v>7862</v>
      </c>
      <c r="AS102">
        <v>10360300</v>
      </c>
      <c r="AU102" s="7" t="str">
        <f>IF(AR101&lt;AR102,AR102/AR101-1,"")</f>
        <v/>
      </c>
      <c r="AV102" s="7">
        <f>IF(AR101&gt;AR102,AR102/AR101-1,"")</f>
        <v>-2.29899341369455E-2</v>
      </c>
    </row>
    <row r="103" spans="3:48" x14ac:dyDescent="0.4">
      <c r="C103" t="s">
        <v>804</v>
      </c>
      <c r="D103" t="s">
        <v>606</v>
      </c>
      <c r="E103">
        <v>18200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6218300</v>
      </c>
      <c r="T103" s="2">
        <f t="shared" si="13"/>
        <v>5490100</v>
      </c>
      <c r="U103" s="2">
        <f t="shared" si="13"/>
        <v>4779400</v>
      </c>
      <c r="V103" s="2">
        <f t="shared" si="13"/>
        <v>6160800</v>
      </c>
      <c r="W103" s="2">
        <f t="shared" si="13"/>
        <v>9056900</v>
      </c>
      <c r="X103" s="2">
        <f t="shared" si="13"/>
        <v>5604300</v>
      </c>
      <c r="Y103" s="2" cm="1">
        <f t="array" ref="Y103">_xlfn.XLOOKUP(Y$1&amp;$R103,$C$3:$C$1662&amp;$D$3:$D$1662,$E$3:$E$1662,0,0,1)</f>
        <v>37700</v>
      </c>
      <c r="Z103" s="2" cm="1">
        <f t="array" ref="Z103">_xlfn.XLOOKUP(Z$1&amp;$R103,$C$3:$C$1662&amp;$D$3:$D$1662,$E$3:$E$1662,0,0,1)</f>
        <v>5400</v>
      </c>
      <c r="AA103" s="2" cm="1">
        <f t="array" ref="AA103">_xlfn.XLOOKUP(AA$1&amp;$R103,$C$3:$C$1662&amp;$D$3:$D$1662,$E$3:$E$1662,0,0,1)</f>
        <v>41600</v>
      </c>
      <c r="AB103" s="2" cm="1">
        <f t="array" ref="AB103">_xlfn.XLOOKUP(AB$1&amp;$R103,$C$3:$C$1662&amp;$D$3:$D$1662,$E$3:$E$1662,0,0,1)</f>
        <v>28900</v>
      </c>
      <c r="AC103" s="2" cm="1">
        <f t="array" ref="AC103">_xlfn.XLOOKUP(AC$1&amp;$R103,$C$3:$C$1662&amp;$D$3:$D$1662,$E$3:$E$1662,0,0,1)</f>
        <v>14600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14600</v>
      </c>
      <c r="R104" t="s">
        <v>23</v>
      </c>
      <c r="S104" s="2">
        <f t="shared" si="8"/>
        <v>6242780</v>
      </c>
      <c r="T104" s="2">
        <f t="shared" si="13"/>
        <v>5514900</v>
      </c>
      <c r="U104" s="2">
        <f t="shared" si="13"/>
        <v>4805100</v>
      </c>
      <c r="V104" s="2">
        <f t="shared" si="13"/>
        <v>6186600</v>
      </c>
      <c r="W104" s="2">
        <f t="shared" si="13"/>
        <v>9082000</v>
      </c>
      <c r="X104" s="2">
        <f t="shared" si="13"/>
        <v>5625300</v>
      </c>
      <c r="Y104" s="2" cm="1">
        <f t="array" ref="Y104">_xlfn.XLOOKUP(Y$1&amp;$R104,$C$3:$C$1662&amp;$D$3:$D$1662,$E$3:$E$1662,0,0,1)</f>
        <v>24800</v>
      </c>
      <c r="Z104" s="2" cm="1">
        <f t="array" ref="Z104">_xlfn.XLOOKUP(Z$1&amp;$R104,$C$3:$C$1662&amp;$D$3:$D$1662,$E$3:$E$1662,0,0,1)</f>
        <v>25700</v>
      </c>
      <c r="AA104" s="2" cm="1">
        <f t="array" ref="AA104">_xlfn.XLOOKUP(AA$1&amp;$R104,$C$3:$C$1662&amp;$D$3:$D$1662,$E$3:$E$1662,0,0,1)</f>
        <v>25800</v>
      </c>
      <c r="AB104" s="2" cm="1">
        <f t="array" ref="AB104">_xlfn.XLOOKUP(AB$1&amp;$R104,$C$3:$C$1662&amp;$D$3:$D$1662,$E$3:$E$1662,0,0,1)</f>
        <v>25100</v>
      </c>
      <c r="AC104" s="2" cm="1">
        <f t="array" ref="AC104">_xlfn.XLOOKUP(AC$1&amp;$R104,$C$3:$C$1662&amp;$D$3:$D$1662,$E$3:$E$1662,0,0,1)</f>
        <v>21000</v>
      </c>
    </row>
    <row r="105" spans="3:48" x14ac:dyDescent="0.4">
      <c r="C105" t="s">
        <v>804</v>
      </c>
      <c r="D105" t="s">
        <v>608</v>
      </c>
      <c r="E105">
        <v>21000</v>
      </c>
      <c r="R105" t="s">
        <v>159</v>
      </c>
      <c r="S105" s="2">
        <f t="shared" si="8"/>
        <v>6272560</v>
      </c>
      <c r="T105" s="2">
        <f t="shared" si="13"/>
        <v>5563500</v>
      </c>
      <c r="U105" s="2">
        <f t="shared" si="13"/>
        <v>4812000</v>
      </c>
      <c r="V105" s="2">
        <f t="shared" si="13"/>
        <v>6218600</v>
      </c>
      <c r="W105" s="2">
        <f t="shared" si="13"/>
        <v>9117000</v>
      </c>
      <c r="X105" s="2">
        <f t="shared" si="13"/>
        <v>5651700</v>
      </c>
      <c r="Y105" s="2" cm="1">
        <f t="array" ref="Y105">_xlfn.XLOOKUP(Y$1&amp;$R105,$C$3:$C$1662&amp;$D$3:$D$1662,$E$3:$E$1662,0,0,1)</f>
        <v>48600</v>
      </c>
      <c r="Z105" s="2" cm="1">
        <f t="array" ref="Z105">_xlfn.XLOOKUP(Z$1&amp;$R105,$C$3:$C$1662&amp;$D$3:$D$1662,$E$3:$E$1662,0,0,1)</f>
        <v>6900</v>
      </c>
      <c r="AA105" s="2" cm="1">
        <f t="array" ref="AA105">_xlfn.XLOOKUP(AA$1&amp;$R105,$C$3:$C$1662&amp;$D$3:$D$1662,$E$3:$E$1662,0,0,1)</f>
        <v>32000</v>
      </c>
      <c r="AB105" s="2" cm="1">
        <f t="array" ref="AB105">_xlfn.XLOOKUP(AB$1&amp;$R105,$C$3:$C$1662&amp;$D$3:$D$1662,$E$3:$E$1662,0,0,1)</f>
        <v>35000</v>
      </c>
      <c r="AC105" s="2" cm="1">
        <f t="array" ref="AC105">_xlfn.XLOOKUP(AC$1&amp;$R105,$C$3:$C$1662&amp;$D$3:$D$1662,$E$3:$E$1662,0,0,1)</f>
        <v>26400</v>
      </c>
      <c r="AU105" s="8">
        <f>MEDIAN(AU78:AU102)</f>
        <v>1.3827740683582501E-2</v>
      </c>
      <c r="AV105" s="8">
        <f>MEDIAN(AV78:AV102)</f>
        <v>-2.29899341369455E-2</v>
      </c>
    </row>
    <row r="106" spans="3:48" x14ac:dyDescent="0.4">
      <c r="C106" t="s">
        <v>804</v>
      </c>
      <c r="D106" t="s">
        <v>609</v>
      </c>
      <c r="E106">
        <v>26400</v>
      </c>
      <c r="R106" t="s">
        <v>173</v>
      </c>
      <c r="S106" s="2">
        <f t="shared" si="8"/>
        <v>6309000</v>
      </c>
      <c r="T106" s="2">
        <f t="shared" si="13"/>
        <v>5596300</v>
      </c>
      <c r="U106" s="2">
        <f t="shared" si="13"/>
        <v>4826700</v>
      </c>
      <c r="V106" s="2">
        <f t="shared" si="13"/>
        <v>6297400</v>
      </c>
      <c r="W106" s="2">
        <f t="shared" si="13"/>
        <v>9134700</v>
      </c>
      <c r="X106" s="2">
        <f t="shared" si="13"/>
        <v>5689900</v>
      </c>
      <c r="Y106" s="2" cm="1">
        <f t="array" ref="Y106">_xlfn.XLOOKUP(Y$1&amp;$R106,$C$3:$C$1662&amp;$D$3:$D$1662,$E$3:$E$1662,0,0,1)</f>
        <v>32800</v>
      </c>
      <c r="Z106" s="2" cm="1">
        <f t="array" ref="Z106">_xlfn.XLOOKUP(Z$1&amp;$R106,$C$3:$C$1662&amp;$D$3:$D$1662,$E$3:$E$1662,0,0,1)</f>
        <v>14700</v>
      </c>
      <c r="AA106" s="2" cm="1">
        <f t="array" ref="AA106">_xlfn.XLOOKUP(AA$1&amp;$R106,$C$3:$C$1662&amp;$D$3:$D$1662,$E$3:$E$1662,0,0,1)</f>
        <v>78800</v>
      </c>
      <c r="AB106" s="2" cm="1">
        <f t="array" ref="AB106">_xlfn.XLOOKUP(AB$1&amp;$R106,$C$3:$C$1662&amp;$D$3:$D$1662,$E$3:$E$1662,0,0,1)</f>
        <v>17700</v>
      </c>
      <c r="AC106" s="2" cm="1">
        <f t="array" ref="AC106">_xlfn.XLOOKUP(AC$1&amp;$R106,$C$3:$C$1662&amp;$D$3:$D$1662,$E$3:$E$1662,0,0,1)</f>
        <v>38200</v>
      </c>
      <c r="AU106" s="8">
        <f>MEDIAN(AU28:AU102)</f>
        <v>2.25288159273489E-2</v>
      </c>
      <c r="AV106" s="8">
        <f>MEDIAN(AV28:AV102)</f>
        <v>-1.7203092877536907E-2</v>
      </c>
    </row>
    <row r="107" spans="3:48" x14ac:dyDescent="0.4">
      <c r="C107" t="s">
        <v>804</v>
      </c>
      <c r="D107" t="s">
        <v>610</v>
      </c>
      <c r="E107">
        <v>38200</v>
      </c>
      <c r="R107" t="s">
        <v>112</v>
      </c>
      <c r="S107" s="2">
        <f t="shared" si="8"/>
        <v>6342500</v>
      </c>
      <c r="T107" s="2">
        <f t="shared" si="13"/>
        <v>5638200</v>
      </c>
      <c r="U107" s="2">
        <f t="shared" si="13"/>
        <v>4842500</v>
      </c>
      <c r="V107" s="2">
        <f t="shared" si="13"/>
        <v>6321600</v>
      </c>
      <c r="W107" s="2">
        <f t="shared" si="13"/>
        <v>9184100</v>
      </c>
      <c r="X107" s="2">
        <f t="shared" si="13"/>
        <v>5726100</v>
      </c>
      <c r="Y107" s="2" cm="1">
        <f t="array" ref="Y107">_xlfn.XLOOKUP(Y$1&amp;$R107,$C$3:$C$1662&amp;$D$3:$D$1662,$E$3:$E$1662,0,0,1)</f>
        <v>41900</v>
      </c>
      <c r="Z107" s="2" cm="1">
        <f t="array" ref="Z107">_xlfn.XLOOKUP(Z$1&amp;$R107,$C$3:$C$1662&amp;$D$3:$D$1662,$E$3:$E$1662,0,0,1)</f>
        <v>15800</v>
      </c>
      <c r="AA107" s="2" cm="1">
        <f t="array" ref="AA107">_xlfn.XLOOKUP(AA$1&amp;$R107,$C$3:$C$1662&amp;$D$3:$D$1662,$E$3:$E$1662,0,0,1)</f>
        <v>24200</v>
      </c>
      <c r="AB107" s="2" cm="1">
        <f t="array" ref="AB107">_xlfn.XLOOKUP(AB$1&amp;$R107,$C$3:$C$1662&amp;$D$3:$D$1662,$E$3:$E$1662,0,0,1)</f>
        <v>49400</v>
      </c>
      <c r="AC107" s="2" cm="1">
        <f t="array" ref="AC107">_xlfn.XLOOKUP(AC$1&amp;$R107,$C$3:$C$1662&amp;$D$3:$D$1662,$E$3:$E$1662,0,0,1)</f>
        <v>36200</v>
      </c>
      <c r="AU107" s="8">
        <f>MIN(AU105:AU106)</f>
        <v>1.3827740683582501E-2</v>
      </c>
      <c r="AV107" s="8">
        <f>MIN(AV105:AV106)</f>
        <v>-2.29899341369455E-2</v>
      </c>
    </row>
    <row r="108" spans="3:48" x14ac:dyDescent="0.4">
      <c r="C108" t="s">
        <v>804</v>
      </c>
      <c r="D108" t="s">
        <v>611</v>
      </c>
      <c r="E108">
        <v>36200</v>
      </c>
      <c r="R108" t="s">
        <v>271</v>
      </c>
      <c r="S108" s="2">
        <f t="shared" si="8"/>
        <v>6382140</v>
      </c>
      <c r="T108" s="2">
        <f t="shared" si="13"/>
        <v>5706700</v>
      </c>
      <c r="U108" s="2">
        <f t="shared" si="13"/>
        <v>4859100</v>
      </c>
      <c r="V108" s="2">
        <f t="shared" si="13"/>
        <v>6353900</v>
      </c>
      <c r="W108" s="2">
        <f t="shared" si="13"/>
        <v>9243300</v>
      </c>
      <c r="X108" s="2">
        <f t="shared" si="13"/>
        <v>5747700</v>
      </c>
      <c r="Y108" s="2" cm="1">
        <f t="array" ref="Y108">_xlfn.XLOOKUP(Y$1&amp;$R108,$C$3:$C$1662&amp;$D$3:$D$1662,$E$3:$E$1662,0,0,1)</f>
        <v>68500</v>
      </c>
      <c r="Z108" s="2" cm="1">
        <f t="array" ref="Z108">_xlfn.XLOOKUP(Z$1&amp;$R108,$C$3:$C$1662&amp;$D$3:$D$1662,$E$3:$E$1662,0,0,1)</f>
        <v>16600</v>
      </c>
      <c r="AA108" s="2" cm="1">
        <f t="array" ref="AA108">_xlfn.XLOOKUP(AA$1&amp;$R108,$C$3:$C$1662&amp;$D$3:$D$1662,$E$3:$E$1662,0,0,1)</f>
        <v>32300</v>
      </c>
      <c r="AB108" s="2" cm="1">
        <f t="array" ref="AB108">_xlfn.XLOOKUP(AB$1&amp;$R108,$C$3:$C$1662&amp;$D$3:$D$1662,$E$3:$E$1662,0,0,1)</f>
        <v>59200</v>
      </c>
      <c r="AC108" s="2" cm="1">
        <f t="array" ref="AC108">_xlfn.XLOOKUP(AC$1&amp;$R108,$C$3:$C$1662&amp;$D$3:$D$1662,$E$3:$E$1662,0,0,1)</f>
        <v>21600</v>
      </c>
    </row>
    <row r="109" spans="3:48" x14ac:dyDescent="0.4">
      <c r="C109" t="s">
        <v>804</v>
      </c>
      <c r="D109" t="s">
        <v>612</v>
      </c>
      <c r="E109">
        <v>21600</v>
      </c>
      <c r="R109" t="s">
        <v>34</v>
      </c>
      <c r="S109" s="2">
        <f t="shared" si="8"/>
        <v>6414180</v>
      </c>
      <c r="T109" s="2">
        <f t="shared" si="13"/>
        <v>5733000</v>
      </c>
      <c r="U109" s="2">
        <f t="shared" si="13"/>
        <v>4877000</v>
      </c>
      <c r="V109" s="2">
        <f t="shared" si="13"/>
        <v>6380600</v>
      </c>
      <c r="W109" s="2">
        <f t="shared" si="13"/>
        <v>9282500</v>
      </c>
      <c r="X109" s="2">
        <f t="shared" si="13"/>
        <v>5797800</v>
      </c>
      <c r="Y109" s="2" cm="1">
        <f t="array" ref="Y109">_xlfn.XLOOKUP(Y$1&amp;$R109,$C$3:$C$1662&amp;$D$3:$D$1662,$E$3:$E$1662,0,0,1)</f>
        <v>26300</v>
      </c>
      <c r="Z109" s="2" cm="1">
        <f t="array" ref="Z109">_xlfn.XLOOKUP(Z$1&amp;$R109,$C$3:$C$1662&amp;$D$3:$D$1662,$E$3:$E$1662,0,0,1)</f>
        <v>17900</v>
      </c>
      <c r="AA109" s="2" cm="1">
        <f t="array" ref="AA109">_xlfn.XLOOKUP(AA$1&amp;$R109,$C$3:$C$1662&amp;$D$3:$D$1662,$E$3:$E$1662,0,0,1)</f>
        <v>26700</v>
      </c>
      <c r="AB109" s="2" cm="1">
        <f t="array" ref="AB109">_xlfn.XLOOKUP(AB$1&amp;$R109,$C$3:$C$1662&amp;$D$3:$D$1662,$E$3:$E$1662,0,0,1)</f>
        <v>39200</v>
      </c>
      <c r="AC109" s="2" cm="1">
        <f t="array" ref="AC109">_xlfn.XLOOKUP(AC$1&amp;$R109,$C$3:$C$1662&amp;$D$3:$D$1662,$E$3:$E$1662,0,0,1)</f>
        <v>50100</v>
      </c>
    </row>
    <row r="110" spans="3:48" x14ac:dyDescent="0.4">
      <c r="C110" t="s">
        <v>804</v>
      </c>
      <c r="D110" t="s">
        <v>613</v>
      </c>
      <c r="E110">
        <v>50100</v>
      </c>
      <c r="R110" t="s">
        <v>217</v>
      </c>
      <c r="S110" s="2">
        <f t="shared" si="8"/>
        <v>6441900</v>
      </c>
      <c r="T110" s="2">
        <f t="shared" si="13"/>
        <v>5756900</v>
      </c>
      <c r="U110" s="2">
        <f t="shared" si="13"/>
        <v>4890300</v>
      </c>
      <c r="V110" s="2">
        <f t="shared" si="13"/>
        <v>6427100</v>
      </c>
      <c r="W110" s="2">
        <f t="shared" si="13"/>
        <v>9325700</v>
      </c>
      <c r="X110" s="2">
        <f t="shared" si="13"/>
        <v>5809500</v>
      </c>
      <c r="Y110" s="2" cm="1">
        <f t="array" ref="Y110">_xlfn.XLOOKUP(Y$1&amp;$R110,$C$3:$C$1662&amp;$D$3:$D$1662,$E$3:$E$1662,0,0,1)</f>
        <v>23900</v>
      </c>
      <c r="Z110" s="2" cm="1">
        <f t="array" ref="Z110">_xlfn.XLOOKUP(Z$1&amp;$R110,$C$3:$C$1662&amp;$D$3:$D$1662,$E$3:$E$1662,0,0,1)</f>
        <v>13300</v>
      </c>
      <c r="AA110" s="2" cm="1">
        <f t="array" ref="AA110">_xlfn.XLOOKUP(AA$1&amp;$R110,$C$3:$C$1662&amp;$D$3:$D$1662,$E$3:$E$1662,0,0,1)</f>
        <v>46500</v>
      </c>
      <c r="AB110" s="2" cm="1">
        <f t="array" ref="AB110">_xlfn.XLOOKUP(AB$1&amp;$R110,$C$3:$C$1662&amp;$D$3:$D$1662,$E$3:$E$1662,0,0,1)</f>
        <v>43200</v>
      </c>
      <c r="AC110" s="2" cm="1">
        <f t="array" ref="AC110">_xlfn.XLOOKUP(AC$1&amp;$R110,$C$3:$C$1662&amp;$D$3:$D$1662,$E$3:$E$1662,0,0,1)</f>
        <v>11700</v>
      </c>
    </row>
    <row r="111" spans="3:48" x14ac:dyDescent="0.4">
      <c r="C111" t="s">
        <v>804</v>
      </c>
      <c r="D111" t="s">
        <v>614</v>
      </c>
      <c r="E111">
        <v>11700</v>
      </c>
      <c r="R111" t="s">
        <v>219</v>
      </c>
      <c r="S111" s="2">
        <f t="shared" si="8"/>
        <v>6466480</v>
      </c>
      <c r="T111" s="2">
        <f t="shared" si="13"/>
        <v>5780700</v>
      </c>
      <c r="U111" s="2">
        <f t="shared" si="13"/>
        <v>4902900</v>
      </c>
      <c r="V111" s="2">
        <f t="shared" si="13"/>
        <v>6463900</v>
      </c>
      <c r="W111" s="2">
        <f t="shared" si="13"/>
        <v>9364800</v>
      </c>
      <c r="X111" s="2">
        <f t="shared" si="13"/>
        <v>5820100</v>
      </c>
      <c r="Y111" s="2" cm="1">
        <f t="array" ref="Y111">_xlfn.XLOOKUP(Y$1&amp;$R111,$C$3:$C$1662&amp;$D$3:$D$1662,$E$3:$E$1662,0,0,1)</f>
        <v>23800</v>
      </c>
      <c r="Z111" s="2" cm="1">
        <f t="array" ref="Z111">_xlfn.XLOOKUP(Z$1&amp;$R111,$C$3:$C$1662&amp;$D$3:$D$1662,$E$3:$E$1662,0,0,1)</f>
        <v>12600</v>
      </c>
      <c r="AA111" s="2" cm="1">
        <f t="array" ref="AA111">_xlfn.XLOOKUP(AA$1&amp;$R111,$C$3:$C$1662&amp;$D$3:$D$1662,$E$3:$E$1662,0,0,1)</f>
        <v>36800</v>
      </c>
      <c r="AB111" s="2" cm="1">
        <f t="array" ref="AB111">_xlfn.XLOOKUP(AB$1&amp;$R111,$C$3:$C$1662&amp;$D$3:$D$1662,$E$3:$E$1662,0,0,1)</f>
        <v>39100</v>
      </c>
      <c r="AC111" s="2" cm="1">
        <f t="array" ref="AC111">_xlfn.XLOOKUP(AC$1&amp;$R111,$C$3:$C$1662&amp;$D$3:$D$1662,$E$3:$E$1662,0,0,1)</f>
        <v>10600</v>
      </c>
    </row>
    <row r="112" spans="3:48" x14ac:dyDescent="0.4">
      <c r="C112" t="s">
        <v>804</v>
      </c>
      <c r="D112" t="s">
        <v>615</v>
      </c>
      <c r="E112">
        <v>10600</v>
      </c>
      <c r="R112" t="s">
        <v>162</v>
      </c>
      <c r="S112" s="2">
        <f t="shared" si="8"/>
        <v>6496420</v>
      </c>
      <c r="T112" s="2">
        <f t="shared" si="13"/>
        <v>5811600</v>
      </c>
      <c r="U112" s="2">
        <f t="shared" si="13"/>
        <v>4933800</v>
      </c>
      <c r="V112" s="2">
        <f t="shared" si="13"/>
        <v>6483700</v>
      </c>
      <c r="W112" s="2">
        <f t="shared" si="13"/>
        <v>9417100</v>
      </c>
      <c r="X112" s="2">
        <f t="shared" si="13"/>
        <v>5835900</v>
      </c>
      <c r="Y112" s="2" cm="1">
        <f t="array" ref="Y112">_xlfn.XLOOKUP(Y$1&amp;$R112,$C$3:$C$1662&amp;$D$3:$D$1662,$E$3:$E$1662,0,0,1)</f>
        <v>30900</v>
      </c>
      <c r="Z112" s="2" cm="1">
        <f t="array" ref="Z112">_xlfn.XLOOKUP(Z$1&amp;$R112,$C$3:$C$1662&amp;$D$3:$D$1662,$E$3:$E$1662,0,0,1)</f>
        <v>30900</v>
      </c>
      <c r="AA112" s="2" cm="1">
        <f t="array" ref="AA112">_xlfn.XLOOKUP(AA$1&amp;$R112,$C$3:$C$1662&amp;$D$3:$D$1662,$E$3:$E$1662,0,0,1)</f>
        <v>19800</v>
      </c>
      <c r="AB112" s="2" cm="1">
        <f t="array" ref="AB112">_xlfn.XLOOKUP(AB$1&amp;$R112,$C$3:$C$1662&amp;$D$3:$D$1662,$E$3:$E$1662,0,0,1)</f>
        <v>52300</v>
      </c>
      <c r="AC112" s="2" cm="1">
        <f t="array" ref="AC112">_xlfn.XLOOKUP(AC$1&amp;$R112,$C$3:$C$1662&amp;$D$3:$D$1662,$E$3:$E$1662,0,0,1)</f>
        <v>15800</v>
      </c>
    </row>
    <row r="113" spans="3:29" x14ac:dyDescent="0.4">
      <c r="C113" t="s">
        <v>804</v>
      </c>
      <c r="D113" t="s">
        <v>616</v>
      </c>
      <c r="E113">
        <v>15800</v>
      </c>
      <c r="R113" t="s">
        <v>193</v>
      </c>
      <c r="S113" s="2">
        <f t="shared" si="8"/>
        <v>6534420</v>
      </c>
      <c r="T113" s="2">
        <f t="shared" si="13"/>
        <v>5827000</v>
      </c>
      <c r="U113" s="2">
        <f t="shared" si="13"/>
        <v>4952000</v>
      </c>
      <c r="V113" s="2">
        <f t="shared" si="13"/>
        <v>6507400</v>
      </c>
      <c r="W113" s="2">
        <f t="shared" si="13"/>
        <v>9522800</v>
      </c>
      <c r="X113" s="2">
        <f t="shared" si="13"/>
        <v>5862900</v>
      </c>
      <c r="Y113" s="2" cm="1">
        <f t="array" ref="Y113">_xlfn.XLOOKUP(Y$1&amp;$R113,$C$3:$C$1662&amp;$D$3:$D$1662,$E$3:$E$1662,0,0,1)</f>
        <v>15400</v>
      </c>
      <c r="Z113" s="2" cm="1">
        <f t="array" ref="Z113">_xlfn.XLOOKUP(Z$1&amp;$R113,$C$3:$C$1662&amp;$D$3:$D$1662,$E$3:$E$1662,0,0,1)</f>
        <v>18200</v>
      </c>
      <c r="AA113" s="2" cm="1">
        <f t="array" ref="AA113">_xlfn.XLOOKUP(AA$1&amp;$R113,$C$3:$C$1662&amp;$D$3:$D$1662,$E$3:$E$1662,0,0,1)</f>
        <v>23700</v>
      </c>
      <c r="AB113" s="2" cm="1">
        <f t="array" ref="AB113">_xlfn.XLOOKUP(AB$1&amp;$R113,$C$3:$C$1662&amp;$D$3:$D$1662,$E$3:$E$1662,0,0,1)</f>
        <v>105700</v>
      </c>
      <c r="AC113" s="2" cm="1">
        <f t="array" ref="AC113">_xlfn.XLOOKUP(AC$1&amp;$R113,$C$3:$C$1662&amp;$D$3:$D$1662,$E$3:$E$1662,0,0,1)</f>
        <v>27000</v>
      </c>
    </row>
    <row r="114" spans="3:29" x14ac:dyDescent="0.4">
      <c r="C114" t="s">
        <v>804</v>
      </c>
      <c r="D114" t="s">
        <v>617</v>
      </c>
      <c r="E114">
        <v>27000</v>
      </c>
      <c r="R114" t="s">
        <v>190</v>
      </c>
      <c r="S114" s="2">
        <f t="shared" si="8"/>
        <v>6562280</v>
      </c>
      <c r="T114" s="2">
        <f t="shared" si="13"/>
        <v>5862200</v>
      </c>
      <c r="U114" s="2">
        <f t="shared" si="13"/>
        <v>4964500</v>
      </c>
      <c r="V114" s="2">
        <f t="shared" si="13"/>
        <v>6523200</v>
      </c>
      <c r="W114" s="2">
        <f t="shared" si="13"/>
        <v>9567800</v>
      </c>
      <c r="X114" s="2">
        <f t="shared" si="13"/>
        <v>5893700</v>
      </c>
      <c r="Y114" s="2" cm="1">
        <f t="array" ref="Y114">_xlfn.XLOOKUP(Y$1&amp;$R114,$C$3:$C$1662&amp;$D$3:$D$1662,$E$3:$E$1662,0,0,1)</f>
        <v>35200</v>
      </c>
      <c r="Z114" s="2" cm="1">
        <f t="array" ref="Z114">_xlfn.XLOOKUP(Z$1&amp;$R114,$C$3:$C$1662&amp;$D$3:$D$1662,$E$3:$E$1662,0,0,1)</f>
        <v>12500</v>
      </c>
      <c r="AA114" s="2" cm="1">
        <f t="array" ref="AA114">_xlfn.XLOOKUP(AA$1&amp;$R114,$C$3:$C$1662&amp;$D$3:$D$1662,$E$3:$E$1662,0,0,1)</f>
        <v>15800</v>
      </c>
      <c r="AB114" s="2" cm="1">
        <f t="array" ref="AB114">_xlfn.XLOOKUP(AB$1&amp;$R114,$C$3:$C$1662&amp;$D$3:$D$1662,$E$3:$E$1662,0,0,1)</f>
        <v>45000</v>
      </c>
      <c r="AC114" s="2" cm="1">
        <f t="array" ref="AC114">_xlfn.XLOOKUP(AC$1&amp;$R114,$C$3:$C$1662&amp;$D$3:$D$1662,$E$3:$E$1662,0,0,1)</f>
        <v>30800</v>
      </c>
    </row>
    <row r="115" spans="3:29" x14ac:dyDescent="0.4">
      <c r="C115" t="s">
        <v>804</v>
      </c>
      <c r="D115" t="s">
        <v>618</v>
      </c>
      <c r="E115">
        <v>30800</v>
      </c>
      <c r="R115" t="s">
        <v>182</v>
      </c>
      <c r="S115" s="2">
        <f t="shared" si="8"/>
        <v>6586280</v>
      </c>
      <c r="T115" s="2">
        <f t="shared" si="13"/>
        <v>5880200</v>
      </c>
      <c r="U115" s="2">
        <f t="shared" si="13"/>
        <v>4996500</v>
      </c>
      <c r="V115" s="2">
        <f t="shared" si="13"/>
        <v>6536200</v>
      </c>
      <c r="W115" s="2">
        <f t="shared" si="13"/>
        <v>9608700</v>
      </c>
      <c r="X115" s="2">
        <f t="shared" si="13"/>
        <v>5909800</v>
      </c>
      <c r="Y115" s="2" cm="1">
        <f t="array" ref="Y115">_xlfn.XLOOKUP(Y$1&amp;$R115,$C$3:$C$1662&amp;$D$3:$D$1662,$E$3:$E$1662,0,0,1)</f>
        <v>18000</v>
      </c>
      <c r="Z115" s="2" cm="1">
        <f t="array" ref="Z115">_xlfn.XLOOKUP(Z$1&amp;$R115,$C$3:$C$1662&amp;$D$3:$D$1662,$E$3:$E$1662,0,0,1)</f>
        <v>32000</v>
      </c>
      <c r="AA115" s="2" cm="1">
        <f t="array" ref="AA115">_xlfn.XLOOKUP(AA$1&amp;$R115,$C$3:$C$1662&amp;$D$3:$D$1662,$E$3:$E$1662,0,0,1)</f>
        <v>13000</v>
      </c>
      <c r="AB115" s="2" cm="1">
        <f t="array" ref="AB115">_xlfn.XLOOKUP(AB$1&amp;$R115,$C$3:$C$1662&amp;$D$3:$D$1662,$E$3:$E$1662,0,0,1)</f>
        <v>40900</v>
      </c>
      <c r="AC115" s="2" cm="1">
        <f t="array" ref="AC115">_xlfn.XLOOKUP(AC$1&amp;$R115,$C$3:$C$1662&amp;$D$3:$D$1662,$E$3:$E$1662,0,0,1)</f>
        <v>16100</v>
      </c>
    </row>
    <row r="116" spans="3:29" x14ac:dyDescent="0.4">
      <c r="C116" t="s">
        <v>804</v>
      </c>
      <c r="D116" t="s">
        <v>619</v>
      </c>
      <c r="E116">
        <v>16100</v>
      </c>
      <c r="R116" t="s">
        <v>232</v>
      </c>
      <c r="S116" s="2">
        <f t="shared" si="8"/>
        <v>6606340</v>
      </c>
      <c r="T116" s="2">
        <f t="shared" ref="T116:X131" si="14">T115+Y116</f>
        <v>5892400</v>
      </c>
      <c r="U116" s="2">
        <f t="shared" si="14"/>
        <v>5005200</v>
      </c>
      <c r="V116" s="2">
        <f t="shared" si="14"/>
        <v>6556200</v>
      </c>
      <c r="W116" s="2">
        <f t="shared" si="14"/>
        <v>9648000</v>
      </c>
      <c r="X116" s="2">
        <f t="shared" si="14"/>
        <v>5929900</v>
      </c>
      <c r="Y116" s="2" cm="1">
        <f t="array" ref="Y116">_xlfn.XLOOKUP(Y$1&amp;$R116,$C$3:$C$1662&amp;$D$3:$D$1662,$E$3:$E$1662,0,0,1)</f>
        <v>12200</v>
      </c>
      <c r="Z116" s="2" cm="1">
        <f t="array" ref="Z116">_xlfn.XLOOKUP(Z$1&amp;$R116,$C$3:$C$1662&amp;$D$3:$D$1662,$E$3:$E$1662,0,0,1)</f>
        <v>8700</v>
      </c>
      <c r="AA116" s="2" cm="1">
        <f t="array" ref="AA116">_xlfn.XLOOKUP(AA$1&amp;$R116,$C$3:$C$1662&amp;$D$3:$D$1662,$E$3:$E$1662,0,0,1)</f>
        <v>20000</v>
      </c>
      <c r="AB116" s="2" cm="1">
        <f t="array" ref="AB116">_xlfn.XLOOKUP(AB$1&amp;$R116,$C$3:$C$1662&amp;$D$3:$D$1662,$E$3:$E$1662,0,0,1)</f>
        <v>39300</v>
      </c>
      <c r="AC116" s="2" cm="1">
        <f t="array" ref="AC116">_xlfn.XLOOKUP(AC$1&amp;$R116,$C$3:$C$1662&amp;$D$3:$D$1662,$E$3:$E$1662,0,0,1)</f>
        <v>20100</v>
      </c>
    </row>
    <row r="117" spans="3:29" x14ac:dyDescent="0.4">
      <c r="C117" t="s">
        <v>804</v>
      </c>
      <c r="D117" t="s">
        <v>620</v>
      </c>
      <c r="E117">
        <v>20100</v>
      </c>
      <c r="R117" t="s">
        <v>246</v>
      </c>
      <c r="S117" s="2">
        <f t="shared" si="8"/>
        <v>6629300</v>
      </c>
      <c r="T117" s="2">
        <f t="shared" si="14"/>
        <v>5904800</v>
      </c>
      <c r="U117" s="2">
        <f t="shared" si="14"/>
        <v>5021600</v>
      </c>
      <c r="V117" s="2">
        <f t="shared" si="14"/>
        <v>6574700</v>
      </c>
      <c r="W117" s="2">
        <f t="shared" si="14"/>
        <v>9674000</v>
      </c>
      <c r="X117" s="2">
        <f t="shared" si="14"/>
        <v>5971400</v>
      </c>
      <c r="Y117" s="2" cm="1">
        <f t="array" ref="Y117">_xlfn.XLOOKUP(Y$1&amp;$R117,$C$3:$C$1662&amp;$D$3:$D$1662,$E$3:$E$1662,0,0,1)</f>
        <v>12400</v>
      </c>
      <c r="Z117" s="2" cm="1">
        <f t="array" ref="Z117">_xlfn.XLOOKUP(Z$1&amp;$R117,$C$3:$C$1662&amp;$D$3:$D$1662,$E$3:$E$1662,0,0,1)</f>
        <v>16400</v>
      </c>
      <c r="AA117" s="2" cm="1">
        <f t="array" ref="AA117">_xlfn.XLOOKUP(AA$1&amp;$R117,$C$3:$C$1662&amp;$D$3:$D$1662,$E$3:$E$1662,0,0,1)</f>
        <v>18500</v>
      </c>
      <c r="AB117" s="2" cm="1">
        <f t="array" ref="AB117">_xlfn.XLOOKUP(AB$1&amp;$R117,$C$3:$C$1662&amp;$D$3:$D$1662,$E$3:$E$1662,0,0,1)</f>
        <v>26000</v>
      </c>
      <c r="AC117" s="2" cm="1">
        <f t="array" ref="AC117">_xlfn.XLOOKUP(AC$1&amp;$R117,$C$3:$C$1662&amp;$D$3:$D$1662,$E$3:$E$1662,0,0,1)</f>
        <v>41500</v>
      </c>
    </row>
    <row r="118" spans="3:29" x14ac:dyDescent="0.4">
      <c r="C118" t="s">
        <v>804</v>
      </c>
      <c r="D118" t="s">
        <v>621</v>
      </c>
      <c r="E118">
        <v>41500</v>
      </c>
      <c r="R118" t="s">
        <v>108</v>
      </c>
      <c r="S118" s="2">
        <f t="shared" si="8"/>
        <v>6673720</v>
      </c>
      <c r="T118" s="2">
        <f t="shared" si="14"/>
        <v>5929800</v>
      </c>
      <c r="U118" s="2">
        <f t="shared" si="14"/>
        <v>5069600</v>
      </c>
      <c r="V118" s="2">
        <f t="shared" si="14"/>
        <v>6640000</v>
      </c>
      <c r="W118" s="2">
        <f t="shared" si="14"/>
        <v>9702200</v>
      </c>
      <c r="X118" s="2">
        <f t="shared" si="14"/>
        <v>6027000</v>
      </c>
      <c r="Y118" s="2" cm="1">
        <f t="array" ref="Y118">_xlfn.XLOOKUP(Y$1&amp;$R118,$C$3:$C$1662&amp;$D$3:$D$1662,$E$3:$E$1662,0,0,1)</f>
        <v>25000</v>
      </c>
      <c r="Z118" s="2" cm="1">
        <f t="array" ref="Z118">_xlfn.XLOOKUP(Z$1&amp;$R118,$C$3:$C$1662&amp;$D$3:$D$1662,$E$3:$E$1662,0,0,1)</f>
        <v>48000</v>
      </c>
      <c r="AA118" s="2" cm="1">
        <f t="array" ref="AA118">_xlfn.XLOOKUP(AA$1&amp;$R118,$C$3:$C$1662&amp;$D$3:$D$1662,$E$3:$E$1662,0,0,1)</f>
        <v>65300</v>
      </c>
      <c r="AB118" s="2" cm="1">
        <f t="array" ref="AB118">_xlfn.XLOOKUP(AB$1&amp;$R118,$C$3:$C$1662&amp;$D$3:$D$1662,$E$3:$E$1662,0,0,1)</f>
        <v>28200</v>
      </c>
      <c r="AC118" s="2" cm="1">
        <f t="array" ref="AC118">_xlfn.XLOOKUP(AC$1&amp;$R118,$C$3:$C$1662&amp;$D$3:$D$1662,$E$3:$E$1662,0,0,1)</f>
        <v>55600</v>
      </c>
    </row>
    <row r="119" spans="3:29" x14ac:dyDescent="0.4">
      <c r="C119" t="s">
        <v>804</v>
      </c>
      <c r="D119" t="s">
        <v>622</v>
      </c>
      <c r="E119">
        <v>55600</v>
      </c>
      <c r="R119" t="s">
        <v>267</v>
      </c>
      <c r="S119" s="2">
        <f t="shared" si="8"/>
        <v>6704180</v>
      </c>
      <c r="T119" s="2">
        <f t="shared" si="14"/>
        <v>5959700</v>
      </c>
      <c r="U119" s="2">
        <f t="shared" si="14"/>
        <v>5080300</v>
      </c>
      <c r="V119" s="2">
        <f t="shared" si="14"/>
        <v>6694700</v>
      </c>
      <c r="W119" s="2">
        <f t="shared" si="14"/>
        <v>9735300</v>
      </c>
      <c r="X119" s="2">
        <f t="shared" si="14"/>
        <v>6050900</v>
      </c>
      <c r="Y119" s="2" cm="1">
        <f t="array" ref="Y119">_xlfn.XLOOKUP(Y$1&amp;$R119,$C$3:$C$1662&amp;$D$3:$D$1662,$E$3:$E$1662,0,0,1)</f>
        <v>29900</v>
      </c>
      <c r="Z119" s="2" cm="1">
        <f t="array" ref="Z119">_xlfn.XLOOKUP(Z$1&amp;$R119,$C$3:$C$1662&amp;$D$3:$D$1662,$E$3:$E$1662,0,0,1)</f>
        <v>10700</v>
      </c>
      <c r="AA119" s="2" cm="1">
        <f t="array" ref="AA119">_xlfn.XLOOKUP(AA$1&amp;$R119,$C$3:$C$1662&amp;$D$3:$D$1662,$E$3:$E$1662,0,0,1)</f>
        <v>54700</v>
      </c>
      <c r="AB119" s="2" cm="1">
        <f t="array" ref="AB119">_xlfn.XLOOKUP(AB$1&amp;$R119,$C$3:$C$1662&amp;$D$3:$D$1662,$E$3:$E$1662,0,0,1)</f>
        <v>33100</v>
      </c>
      <c r="AC119" s="2" cm="1">
        <f t="array" ref="AC119">_xlfn.XLOOKUP(AC$1&amp;$R119,$C$3:$C$1662&amp;$D$3:$D$1662,$E$3:$E$1662,0,0,1)</f>
        <v>23900</v>
      </c>
    </row>
    <row r="120" spans="3:29" x14ac:dyDescent="0.4">
      <c r="C120" t="s">
        <v>804</v>
      </c>
      <c r="D120" t="s">
        <v>623</v>
      </c>
      <c r="E120">
        <v>23900</v>
      </c>
      <c r="R120" t="s">
        <v>252</v>
      </c>
      <c r="S120" s="2">
        <f t="shared" si="8"/>
        <v>6727540</v>
      </c>
      <c r="T120" s="2">
        <f t="shared" si="14"/>
        <v>5975200</v>
      </c>
      <c r="U120" s="2">
        <f t="shared" si="14"/>
        <v>5091000</v>
      </c>
      <c r="V120" s="2">
        <f t="shared" si="14"/>
        <v>6732500</v>
      </c>
      <c r="W120" s="2">
        <f t="shared" si="14"/>
        <v>9763900</v>
      </c>
      <c r="X120" s="2">
        <f t="shared" si="14"/>
        <v>6075100</v>
      </c>
      <c r="Y120" s="2" cm="1">
        <f t="array" ref="Y120">_xlfn.XLOOKUP(Y$1&amp;$R120,$C$3:$C$1662&amp;$D$3:$D$1662,$E$3:$E$1662,0,0,1)</f>
        <v>15500</v>
      </c>
      <c r="Z120" s="2" cm="1">
        <f t="array" ref="Z120">_xlfn.XLOOKUP(Z$1&amp;$R120,$C$3:$C$1662&amp;$D$3:$D$1662,$E$3:$E$1662,0,0,1)</f>
        <v>10700</v>
      </c>
      <c r="AA120" s="2" cm="1">
        <f t="array" ref="AA120">_xlfn.XLOOKUP(AA$1&amp;$R120,$C$3:$C$1662&amp;$D$3:$D$1662,$E$3:$E$1662,0,0,1)</f>
        <v>37800</v>
      </c>
      <c r="AB120" s="2" cm="1">
        <f t="array" ref="AB120">_xlfn.XLOOKUP(AB$1&amp;$R120,$C$3:$C$1662&amp;$D$3:$D$1662,$E$3:$E$1662,0,0,1)</f>
        <v>28600</v>
      </c>
      <c r="AC120" s="2" cm="1">
        <f t="array" ref="AC120">_xlfn.XLOOKUP(AC$1&amp;$R120,$C$3:$C$1662&amp;$D$3:$D$1662,$E$3:$E$1662,0,0,1)</f>
        <v>24200</v>
      </c>
    </row>
    <row r="121" spans="3:29" x14ac:dyDescent="0.4">
      <c r="C121" t="s">
        <v>804</v>
      </c>
      <c r="D121" t="s">
        <v>624</v>
      </c>
      <c r="E121">
        <v>24200</v>
      </c>
      <c r="R121" t="s">
        <v>128</v>
      </c>
      <c r="S121" s="2">
        <f t="shared" si="8"/>
        <v>6748520</v>
      </c>
      <c r="T121" s="2">
        <f t="shared" si="14"/>
        <v>5992300</v>
      </c>
      <c r="U121" s="2">
        <f t="shared" si="14"/>
        <v>5102400</v>
      </c>
      <c r="V121" s="2">
        <f t="shared" si="14"/>
        <v>6768800</v>
      </c>
      <c r="W121" s="2">
        <f t="shared" si="14"/>
        <v>9787200</v>
      </c>
      <c r="X121" s="2">
        <f t="shared" si="14"/>
        <v>6091900</v>
      </c>
      <c r="Y121" s="2" cm="1">
        <f t="array" ref="Y121">_xlfn.XLOOKUP(Y$1&amp;$R121,$C$3:$C$1662&amp;$D$3:$D$1662,$E$3:$E$1662,0,0,1)</f>
        <v>17100</v>
      </c>
      <c r="Z121" s="2" cm="1">
        <f t="array" ref="Z121">_xlfn.XLOOKUP(Z$1&amp;$R121,$C$3:$C$1662&amp;$D$3:$D$1662,$E$3:$E$1662,0,0,1)</f>
        <v>11400</v>
      </c>
      <c r="AA121" s="2" cm="1">
        <f t="array" ref="AA121">_xlfn.XLOOKUP(AA$1&amp;$R121,$C$3:$C$1662&amp;$D$3:$D$1662,$E$3:$E$1662,0,0,1)</f>
        <v>36300</v>
      </c>
      <c r="AB121" s="2" cm="1">
        <f t="array" ref="AB121">_xlfn.XLOOKUP(AB$1&amp;$R121,$C$3:$C$1662&amp;$D$3:$D$1662,$E$3:$E$1662,0,0,1)</f>
        <v>23300</v>
      </c>
      <c r="AC121" s="2" cm="1">
        <f t="array" ref="AC121">_xlfn.XLOOKUP(AC$1&amp;$R121,$C$3:$C$1662&amp;$D$3:$D$1662,$E$3:$E$1662,0,0,1)</f>
        <v>16800</v>
      </c>
    </row>
    <row r="122" spans="3:29" x14ac:dyDescent="0.4">
      <c r="C122" t="s">
        <v>804</v>
      </c>
      <c r="D122" t="s">
        <v>625</v>
      </c>
      <c r="E122">
        <v>16800</v>
      </c>
      <c r="R122" t="s">
        <v>287</v>
      </c>
      <c r="S122" s="2">
        <f t="shared" si="8"/>
        <v>6769920</v>
      </c>
      <c r="T122" s="2">
        <f t="shared" si="14"/>
        <v>6007900</v>
      </c>
      <c r="U122" s="2">
        <f t="shared" si="14"/>
        <v>5118800</v>
      </c>
      <c r="V122" s="2">
        <f t="shared" si="14"/>
        <v>6788800</v>
      </c>
      <c r="W122" s="2">
        <f t="shared" si="14"/>
        <v>9806600</v>
      </c>
      <c r="X122" s="2">
        <f t="shared" si="14"/>
        <v>6127500</v>
      </c>
      <c r="Y122" s="2" cm="1">
        <f t="array" ref="Y122">_xlfn.XLOOKUP(Y$1&amp;$R122,$C$3:$C$1662&amp;$D$3:$D$1662,$E$3:$E$1662,0,0,1)</f>
        <v>15600</v>
      </c>
      <c r="Z122" s="2" cm="1">
        <f t="array" ref="Z122">_xlfn.XLOOKUP(Z$1&amp;$R122,$C$3:$C$1662&amp;$D$3:$D$1662,$E$3:$E$1662,0,0,1)</f>
        <v>16400</v>
      </c>
      <c r="AA122" s="2" cm="1">
        <f t="array" ref="AA122">_xlfn.XLOOKUP(AA$1&amp;$R122,$C$3:$C$1662&amp;$D$3:$D$1662,$E$3:$E$1662,0,0,1)</f>
        <v>20000</v>
      </c>
      <c r="AB122" s="2" cm="1">
        <f t="array" ref="AB122">_xlfn.XLOOKUP(AB$1&amp;$R122,$C$3:$C$1662&amp;$D$3:$D$1662,$E$3:$E$1662,0,0,1)</f>
        <v>19400</v>
      </c>
      <c r="AC122" s="2" cm="1">
        <f t="array" ref="AC122">_xlfn.XLOOKUP(AC$1&amp;$R122,$C$3:$C$1662&amp;$D$3:$D$1662,$E$3:$E$1662,0,0,1)</f>
        <v>35600</v>
      </c>
    </row>
    <row r="123" spans="3:29" x14ac:dyDescent="0.4">
      <c r="C123" t="s">
        <v>804</v>
      </c>
      <c r="D123" t="s">
        <v>626</v>
      </c>
      <c r="E123">
        <v>35600</v>
      </c>
      <c r="R123" t="s">
        <v>194</v>
      </c>
      <c r="S123" s="2">
        <f t="shared" si="8"/>
        <v>6792420</v>
      </c>
      <c r="T123" s="2">
        <f t="shared" si="14"/>
        <v>6016800</v>
      </c>
      <c r="U123" s="2">
        <f t="shared" si="14"/>
        <v>5128200</v>
      </c>
      <c r="V123" s="2">
        <f t="shared" si="14"/>
        <v>6812500</v>
      </c>
      <c r="W123" s="2">
        <f t="shared" si="14"/>
        <v>9825500</v>
      </c>
      <c r="X123" s="2">
        <f t="shared" si="14"/>
        <v>6179100</v>
      </c>
      <c r="Y123" s="2" cm="1">
        <f t="array" ref="Y123">_xlfn.XLOOKUP(Y$1&amp;$R123,$C$3:$C$1662&amp;$D$3:$D$1662,$E$3:$E$1662,0,0,1)</f>
        <v>8900</v>
      </c>
      <c r="Z123" s="2" cm="1">
        <f t="array" ref="Z123">_xlfn.XLOOKUP(Z$1&amp;$R123,$C$3:$C$1662&amp;$D$3:$D$1662,$E$3:$E$1662,0,0,1)</f>
        <v>9400</v>
      </c>
      <c r="AA123" s="2" cm="1">
        <f t="array" ref="AA123">_xlfn.XLOOKUP(AA$1&amp;$R123,$C$3:$C$1662&amp;$D$3:$D$1662,$E$3:$E$1662,0,0,1)</f>
        <v>23700</v>
      </c>
      <c r="AB123" s="2" cm="1">
        <f t="array" ref="AB123">_xlfn.XLOOKUP(AB$1&amp;$R123,$C$3:$C$1662&amp;$D$3:$D$1662,$E$3:$E$1662,0,0,1)</f>
        <v>18900</v>
      </c>
      <c r="AC123" s="2" cm="1">
        <f t="array" ref="AC123">_xlfn.XLOOKUP(AC$1&amp;$R123,$C$3:$C$1662&amp;$D$3:$D$1662,$E$3:$E$1662,0,0,1)</f>
        <v>51600</v>
      </c>
    </row>
    <row r="124" spans="3:29" x14ac:dyDescent="0.4">
      <c r="C124" t="s">
        <v>804</v>
      </c>
      <c r="D124" t="s">
        <v>627</v>
      </c>
      <c r="E124">
        <v>51600</v>
      </c>
      <c r="R124" t="s">
        <v>184</v>
      </c>
      <c r="S124" s="2">
        <f t="shared" si="8"/>
        <v>6815800</v>
      </c>
      <c r="T124" s="2">
        <f t="shared" si="14"/>
        <v>6031400</v>
      </c>
      <c r="U124" s="2">
        <f t="shared" si="14"/>
        <v>5149100</v>
      </c>
      <c r="V124" s="2">
        <f t="shared" si="14"/>
        <v>6837800</v>
      </c>
      <c r="W124" s="2">
        <f t="shared" si="14"/>
        <v>9856400</v>
      </c>
      <c r="X124" s="2">
        <f t="shared" si="14"/>
        <v>6204300</v>
      </c>
      <c r="Y124" s="2" cm="1">
        <f t="array" ref="Y124">_xlfn.XLOOKUP(Y$1&amp;$R124,$C$3:$C$1662&amp;$D$3:$D$1662,$E$3:$E$1662,0,0,1)</f>
        <v>14600</v>
      </c>
      <c r="Z124" s="2" cm="1">
        <f t="array" ref="Z124">_xlfn.XLOOKUP(Z$1&amp;$R124,$C$3:$C$1662&amp;$D$3:$D$1662,$E$3:$E$1662,0,0,1)</f>
        <v>20900</v>
      </c>
      <c r="AA124" s="2" cm="1">
        <f t="array" ref="AA124">_xlfn.XLOOKUP(AA$1&amp;$R124,$C$3:$C$1662&amp;$D$3:$D$1662,$E$3:$E$1662,0,0,1)</f>
        <v>25300</v>
      </c>
      <c r="AB124" s="2" cm="1">
        <f t="array" ref="AB124">_xlfn.XLOOKUP(AB$1&amp;$R124,$C$3:$C$1662&amp;$D$3:$D$1662,$E$3:$E$1662,0,0,1)</f>
        <v>30900</v>
      </c>
      <c r="AC124" s="2" cm="1">
        <f t="array" ref="AC124">_xlfn.XLOOKUP(AC$1&amp;$R124,$C$3:$C$1662&amp;$D$3:$D$1662,$E$3:$E$1662,0,0,1)</f>
        <v>25200</v>
      </c>
    </row>
    <row r="125" spans="3:29" x14ac:dyDescent="0.4">
      <c r="C125" t="s">
        <v>804</v>
      </c>
      <c r="D125" t="s">
        <v>628</v>
      </c>
      <c r="E125">
        <v>25200</v>
      </c>
      <c r="R125" t="s">
        <v>177</v>
      </c>
      <c r="S125" s="2">
        <f t="shared" si="8"/>
        <v>6841440</v>
      </c>
      <c r="T125" s="2">
        <f t="shared" si="14"/>
        <v>6038300</v>
      </c>
      <c r="U125" s="2">
        <f t="shared" si="14"/>
        <v>5182700</v>
      </c>
      <c r="V125" s="2">
        <f t="shared" si="14"/>
        <v>6853200</v>
      </c>
      <c r="W125" s="2">
        <f t="shared" si="14"/>
        <v>9869700</v>
      </c>
      <c r="X125" s="2">
        <f t="shared" si="14"/>
        <v>6263300</v>
      </c>
      <c r="Y125" s="2" cm="1">
        <f t="array" ref="Y125">_xlfn.XLOOKUP(Y$1&amp;$R125,$C$3:$C$1662&amp;$D$3:$D$1662,$E$3:$E$1662,0,0,1)</f>
        <v>6900</v>
      </c>
      <c r="Z125" s="2" cm="1">
        <f t="array" ref="Z125">_xlfn.XLOOKUP(Z$1&amp;$R125,$C$3:$C$1662&amp;$D$3:$D$1662,$E$3:$E$1662,0,0,1)</f>
        <v>33600</v>
      </c>
      <c r="AA125" s="2" cm="1">
        <f t="array" ref="AA125">_xlfn.XLOOKUP(AA$1&amp;$R125,$C$3:$C$1662&amp;$D$3:$D$1662,$E$3:$E$1662,0,0,1)</f>
        <v>15400</v>
      </c>
      <c r="AB125" s="2" cm="1">
        <f t="array" ref="AB125">_xlfn.XLOOKUP(AB$1&amp;$R125,$C$3:$C$1662&amp;$D$3:$D$1662,$E$3:$E$1662,0,0,1)</f>
        <v>13300</v>
      </c>
      <c r="AC125" s="2" cm="1">
        <f t="array" ref="AC125">_xlfn.XLOOKUP(AC$1&amp;$R125,$C$3:$C$1662&amp;$D$3:$D$1662,$E$3:$E$1662,0,0,1)</f>
        <v>59000</v>
      </c>
    </row>
    <row r="126" spans="3:29" x14ac:dyDescent="0.4">
      <c r="C126" t="s">
        <v>804</v>
      </c>
      <c r="D126" t="s">
        <v>629</v>
      </c>
      <c r="E126">
        <v>59000</v>
      </c>
      <c r="R126" t="s">
        <v>55</v>
      </c>
      <c r="S126" s="2">
        <f t="shared" si="8"/>
        <v>6864100</v>
      </c>
      <c r="T126" s="2">
        <f t="shared" si="14"/>
        <v>6051900</v>
      </c>
      <c r="U126" s="2">
        <f t="shared" si="14"/>
        <v>5201300</v>
      </c>
      <c r="V126" s="2">
        <f t="shared" si="14"/>
        <v>6883700</v>
      </c>
      <c r="W126" s="2">
        <f t="shared" si="14"/>
        <v>9892300</v>
      </c>
      <c r="X126" s="2">
        <f t="shared" si="14"/>
        <v>6291300</v>
      </c>
      <c r="Y126" s="2" cm="1">
        <f t="array" ref="Y126">_xlfn.XLOOKUP(Y$1&amp;$R126,$C$3:$C$1662&amp;$D$3:$D$1662,$E$3:$E$1662,0,0,1)</f>
        <v>13600</v>
      </c>
      <c r="Z126" s="2" cm="1">
        <f t="array" ref="Z126">_xlfn.XLOOKUP(Z$1&amp;$R126,$C$3:$C$1662&amp;$D$3:$D$1662,$E$3:$E$1662,0,0,1)</f>
        <v>18600</v>
      </c>
      <c r="AA126" s="2" cm="1">
        <f t="array" ref="AA126">_xlfn.XLOOKUP(AA$1&amp;$R126,$C$3:$C$1662&amp;$D$3:$D$1662,$E$3:$E$1662,0,0,1)</f>
        <v>30500</v>
      </c>
      <c r="AB126" s="2" cm="1">
        <f t="array" ref="AB126">_xlfn.XLOOKUP(AB$1&amp;$R126,$C$3:$C$1662&amp;$D$3:$D$1662,$E$3:$E$1662,0,0,1)</f>
        <v>22600</v>
      </c>
      <c r="AC126" s="2" cm="1">
        <f t="array" ref="AC126">_xlfn.XLOOKUP(AC$1&amp;$R126,$C$3:$C$1662&amp;$D$3:$D$1662,$E$3:$E$1662,0,0,1)</f>
        <v>28000</v>
      </c>
    </row>
    <row r="127" spans="3:29" x14ac:dyDescent="0.4">
      <c r="C127" t="s">
        <v>804</v>
      </c>
      <c r="D127" t="s">
        <v>630</v>
      </c>
      <c r="E127">
        <v>28000</v>
      </c>
      <c r="R127" t="s">
        <v>32</v>
      </c>
      <c r="S127" s="2">
        <f t="shared" si="8"/>
        <v>6893200</v>
      </c>
      <c r="T127" s="2">
        <f t="shared" si="14"/>
        <v>6079600</v>
      </c>
      <c r="U127" s="2">
        <f t="shared" si="14"/>
        <v>5222100</v>
      </c>
      <c r="V127" s="2">
        <f t="shared" si="14"/>
        <v>6922500</v>
      </c>
      <c r="W127" s="2">
        <f t="shared" si="14"/>
        <v>9909500</v>
      </c>
      <c r="X127" s="2">
        <f t="shared" si="14"/>
        <v>6332300</v>
      </c>
      <c r="Y127" s="2" cm="1">
        <f t="array" ref="Y127">_xlfn.XLOOKUP(Y$1&amp;$R127,$C$3:$C$1662&amp;$D$3:$D$1662,$E$3:$E$1662,0,0,1)</f>
        <v>27700</v>
      </c>
      <c r="Z127" s="2" cm="1">
        <f t="array" ref="Z127">_xlfn.XLOOKUP(Z$1&amp;$R127,$C$3:$C$1662&amp;$D$3:$D$1662,$E$3:$E$1662,0,0,1)</f>
        <v>20800</v>
      </c>
      <c r="AA127" s="2" cm="1">
        <f t="array" ref="AA127">_xlfn.XLOOKUP(AA$1&amp;$R127,$C$3:$C$1662&amp;$D$3:$D$1662,$E$3:$E$1662,0,0,1)</f>
        <v>38800</v>
      </c>
      <c r="AB127" s="2" cm="1">
        <f t="array" ref="AB127">_xlfn.XLOOKUP(AB$1&amp;$R127,$C$3:$C$1662&amp;$D$3:$D$1662,$E$3:$E$1662,0,0,1)</f>
        <v>17200</v>
      </c>
      <c r="AC127" s="2" cm="1">
        <f t="array" ref="AC127">_xlfn.XLOOKUP(AC$1&amp;$R127,$C$3:$C$1662&amp;$D$3:$D$1662,$E$3:$E$1662,0,0,1)</f>
        <v>41000</v>
      </c>
    </row>
    <row r="128" spans="3:29" x14ac:dyDescent="0.4">
      <c r="C128" t="s">
        <v>804</v>
      </c>
      <c r="D128" t="s">
        <v>631</v>
      </c>
      <c r="E128">
        <v>41000</v>
      </c>
      <c r="R128" t="s">
        <v>166</v>
      </c>
      <c r="S128" s="2">
        <f t="shared" si="8"/>
        <v>6916380</v>
      </c>
      <c r="T128" s="2">
        <f t="shared" si="14"/>
        <v>6091900</v>
      </c>
      <c r="U128" s="2">
        <f t="shared" si="14"/>
        <v>5235800</v>
      </c>
      <c r="V128" s="2">
        <f t="shared" si="14"/>
        <v>6942500</v>
      </c>
      <c r="W128" s="2">
        <f t="shared" si="14"/>
        <v>9943400</v>
      </c>
      <c r="X128" s="2">
        <f t="shared" si="14"/>
        <v>6368300</v>
      </c>
      <c r="Y128" s="2" cm="1">
        <f t="array" ref="Y128">_xlfn.XLOOKUP(Y$1&amp;$R128,$C$3:$C$1662&amp;$D$3:$D$1662,$E$3:$E$1662,0,0,1)</f>
        <v>12300</v>
      </c>
      <c r="Z128" s="2" cm="1">
        <f t="array" ref="Z128">_xlfn.XLOOKUP(Z$1&amp;$R128,$C$3:$C$1662&amp;$D$3:$D$1662,$E$3:$E$1662,0,0,1)</f>
        <v>13700</v>
      </c>
      <c r="AA128" s="2" cm="1">
        <f t="array" ref="AA128">_xlfn.XLOOKUP(AA$1&amp;$R128,$C$3:$C$1662&amp;$D$3:$D$1662,$E$3:$E$1662,0,0,1)</f>
        <v>20000</v>
      </c>
      <c r="AB128" s="2" cm="1">
        <f t="array" ref="AB128">_xlfn.XLOOKUP(AB$1&amp;$R128,$C$3:$C$1662&amp;$D$3:$D$1662,$E$3:$E$1662,0,0,1)</f>
        <v>33900</v>
      </c>
      <c r="AC128" s="2" cm="1">
        <f t="array" ref="AC128">_xlfn.XLOOKUP(AC$1&amp;$R128,$C$3:$C$1662&amp;$D$3:$D$1662,$E$3:$E$1662,0,0,1)</f>
        <v>36000</v>
      </c>
    </row>
    <row r="129" spans="3:29" x14ac:dyDescent="0.4">
      <c r="C129" t="s">
        <v>804</v>
      </c>
      <c r="D129" t="s">
        <v>632</v>
      </c>
      <c r="E129">
        <v>36000</v>
      </c>
      <c r="R129" t="s">
        <v>60</v>
      </c>
      <c r="S129" s="2">
        <f t="shared" si="8"/>
        <v>6935620</v>
      </c>
      <c r="T129" s="2">
        <f t="shared" si="14"/>
        <v>6110600</v>
      </c>
      <c r="U129" s="2">
        <f t="shared" si="14"/>
        <v>5247300</v>
      </c>
      <c r="V129" s="2">
        <f t="shared" si="14"/>
        <v>6959400</v>
      </c>
      <c r="W129" s="2">
        <f t="shared" si="14"/>
        <v>9969500</v>
      </c>
      <c r="X129" s="2">
        <f t="shared" si="14"/>
        <v>6391300</v>
      </c>
      <c r="Y129" s="2" cm="1">
        <f t="array" ref="Y129">_xlfn.XLOOKUP(Y$1&amp;$R129,$C$3:$C$1662&amp;$D$3:$D$1662,$E$3:$E$1662,0,0,1)</f>
        <v>18700</v>
      </c>
      <c r="Z129" s="2" cm="1">
        <f t="array" ref="Z129">_xlfn.XLOOKUP(Z$1&amp;$R129,$C$3:$C$1662&amp;$D$3:$D$1662,$E$3:$E$1662,0,0,1)</f>
        <v>11500</v>
      </c>
      <c r="AA129" s="2" cm="1">
        <f t="array" ref="AA129">_xlfn.XLOOKUP(AA$1&amp;$R129,$C$3:$C$1662&amp;$D$3:$D$1662,$E$3:$E$1662,0,0,1)</f>
        <v>16900</v>
      </c>
      <c r="AB129" s="2" cm="1">
        <f t="array" ref="AB129">_xlfn.XLOOKUP(AB$1&amp;$R129,$C$3:$C$1662&amp;$D$3:$D$1662,$E$3:$E$1662,0,0,1)</f>
        <v>26100</v>
      </c>
      <c r="AC129" s="2" cm="1">
        <f t="array" ref="AC129">_xlfn.XLOOKUP(AC$1&amp;$R129,$C$3:$C$1662&amp;$D$3:$D$1662,$E$3:$E$1662,0,0,1)</f>
        <v>23000</v>
      </c>
    </row>
    <row r="130" spans="3:29" x14ac:dyDescent="0.4">
      <c r="C130" t="s">
        <v>804</v>
      </c>
      <c r="D130" t="s">
        <v>633</v>
      </c>
      <c r="E130">
        <v>23000</v>
      </c>
      <c r="R130" t="s">
        <v>266</v>
      </c>
      <c r="S130" s="2">
        <f t="shared" si="8"/>
        <v>6965840</v>
      </c>
      <c r="T130" s="2">
        <f t="shared" si="14"/>
        <v>6147300</v>
      </c>
      <c r="U130" s="2">
        <f t="shared" si="14"/>
        <v>5263800</v>
      </c>
      <c r="V130" s="2">
        <f t="shared" si="14"/>
        <v>6997400</v>
      </c>
      <c r="W130" s="2">
        <f t="shared" si="14"/>
        <v>10014000</v>
      </c>
      <c r="X130" s="2">
        <f t="shared" si="14"/>
        <v>6406700</v>
      </c>
      <c r="Y130" s="2" cm="1">
        <f t="array" ref="Y130">_xlfn.XLOOKUP(Y$1&amp;$R130,$C$3:$C$1662&amp;$D$3:$D$1662,$E$3:$E$1662,0,0,1)</f>
        <v>36700</v>
      </c>
      <c r="Z130" s="2" cm="1">
        <f t="array" ref="Z130">_xlfn.XLOOKUP(Z$1&amp;$R130,$C$3:$C$1662&amp;$D$3:$D$1662,$E$3:$E$1662,0,0,1)</f>
        <v>16500</v>
      </c>
      <c r="AA130" s="2" cm="1">
        <f t="array" ref="AA130">_xlfn.XLOOKUP(AA$1&amp;$R130,$C$3:$C$1662&amp;$D$3:$D$1662,$E$3:$E$1662,0,0,1)</f>
        <v>38000</v>
      </c>
      <c r="AB130" s="2" cm="1">
        <f t="array" ref="AB130">_xlfn.XLOOKUP(AB$1&amp;$R130,$C$3:$C$1662&amp;$D$3:$D$1662,$E$3:$E$1662,0,0,1)</f>
        <v>44500</v>
      </c>
      <c r="AC130" s="2" cm="1">
        <f t="array" ref="AC130">_xlfn.XLOOKUP(AC$1&amp;$R130,$C$3:$C$1662&amp;$D$3:$D$1662,$E$3:$E$1662,0,0,1)</f>
        <v>15400</v>
      </c>
    </row>
    <row r="131" spans="3:29" x14ac:dyDescent="0.4">
      <c r="C131" t="s">
        <v>804</v>
      </c>
      <c r="D131" t="s">
        <v>634</v>
      </c>
      <c r="E131">
        <v>15400</v>
      </c>
      <c r="R131" t="s">
        <v>44</v>
      </c>
      <c r="S131" s="2">
        <f t="shared" ref="S131:S194" si="15">IFERROR(AVERAGEIFS(T131:X131,T131:X131,"&gt;0"),0)</f>
        <v>6982560</v>
      </c>
      <c r="T131" s="2">
        <f t="shared" si="14"/>
        <v>6166000</v>
      </c>
      <c r="U131" s="2">
        <f t="shared" si="14"/>
        <v>5274700</v>
      </c>
      <c r="V131" s="2">
        <f t="shared" si="14"/>
        <v>7013500</v>
      </c>
      <c r="W131" s="2">
        <f t="shared" si="14"/>
        <v>10032100</v>
      </c>
      <c r="X131" s="2">
        <f t="shared" si="14"/>
        <v>6426500</v>
      </c>
      <c r="Y131" s="2" cm="1">
        <f t="array" ref="Y131">_xlfn.XLOOKUP(Y$1&amp;$R131,$C$3:$C$1662&amp;$D$3:$D$1662,$E$3:$E$1662,0,0,1)</f>
        <v>18700</v>
      </c>
      <c r="Z131" s="2" cm="1">
        <f t="array" ref="Z131">_xlfn.XLOOKUP(Z$1&amp;$R131,$C$3:$C$1662&amp;$D$3:$D$1662,$E$3:$E$1662,0,0,1)</f>
        <v>10900</v>
      </c>
      <c r="AA131" s="2" cm="1">
        <f t="array" ref="AA131">_xlfn.XLOOKUP(AA$1&amp;$R131,$C$3:$C$1662&amp;$D$3:$D$1662,$E$3:$E$1662,0,0,1)</f>
        <v>16100</v>
      </c>
      <c r="AB131" s="2" cm="1">
        <f t="array" ref="AB131">_xlfn.XLOOKUP(AB$1&amp;$R131,$C$3:$C$1662&amp;$D$3:$D$1662,$E$3:$E$1662,0,0,1)</f>
        <v>18100</v>
      </c>
      <c r="AC131" s="2" cm="1">
        <f t="array" ref="AC131">_xlfn.XLOOKUP(AC$1&amp;$R131,$C$3:$C$1662&amp;$D$3:$D$1662,$E$3:$E$1662,0,0,1)</f>
        <v>19800</v>
      </c>
    </row>
    <row r="132" spans="3:29" x14ac:dyDescent="0.4">
      <c r="C132" t="s">
        <v>804</v>
      </c>
      <c r="D132" t="s">
        <v>635</v>
      </c>
      <c r="E132">
        <v>19800</v>
      </c>
      <c r="R132" t="s">
        <v>230</v>
      </c>
      <c r="S132" s="2">
        <f t="shared" si="15"/>
        <v>7004320</v>
      </c>
      <c r="T132" s="2">
        <f t="shared" ref="T132:X147" si="16">T131+Y132</f>
        <v>6186400</v>
      </c>
      <c r="U132" s="2">
        <f t="shared" si="16"/>
        <v>5293900</v>
      </c>
      <c r="V132" s="2">
        <f t="shared" si="16"/>
        <v>7020200</v>
      </c>
      <c r="W132" s="2">
        <f t="shared" si="16"/>
        <v>10069100</v>
      </c>
      <c r="X132" s="2">
        <f t="shared" si="16"/>
        <v>6452000</v>
      </c>
      <c r="Y132" s="2" cm="1">
        <f t="array" ref="Y132">_xlfn.XLOOKUP(Y$1&amp;$R132,$C$3:$C$1662&amp;$D$3:$D$1662,$E$3:$E$1662,0,0,1)</f>
        <v>20400</v>
      </c>
      <c r="Z132" s="2" cm="1">
        <f t="array" ref="Z132">_xlfn.XLOOKUP(Z$1&amp;$R132,$C$3:$C$1662&amp;$D$3:$D$1662,$E$3:$E$1662,0,0,1)</f>
        <v>19200</v>
      </c>
      <c r="AA132" s="2" cm="1">
        <f t="array" ref="AA132">_xlfn.XLOOKUP(AA$1&amp;$R132,$C$3:$C$1662&amp;$D$3:$D$1662,$E$3:$E$1662,0,0,1)</f>
        <v>6700</v>
      </c>
      <c r="AB132" s="2" cm="1">
        <f t="array" ref="AB132">_xlfn.XLOOKUP(AB$1&amp;$R132,$C$3:$C$1662&amp;$D$3:$D$1662,$E$3:$E$1662,0,0,1)</f>
        <v>37000</v>
      </c>
      <c r="AC132" s="2" cm="1">
        <f t="array" ref="AC132">_xlfn.XLOOKUP(AC$1&amp;$R132,$C$3:$C$1662&amp;$D$3:$D$1662,$E$3:$E$1662,0,0,1)</f>
        <v>25500</v>
      </c>
    </row>
    <row r="133" spans="3:29" x14ac:dyDescent="0.4">
      <c r="C133" t="s">
        <v>804</v>
      </c>
      <c r="D133" t="s">
        <v>636</v>
      </c>
      <c r="E133">
        <v>25500</v>
      </c>
      <c r="R133" t="s">
        <v>214</v>
      </c>
      <c r="S133" s="2">
        <f t="shared" si="15"/>
        <v>7019680</v>
      </c>
      <c r="T133" s="2">
        <f t="shared" si="16"/>
        <v>6195600</v>
      </c>
      <c r="U133" s="2">
        <f t="shared" si="16"/>
        <v>5303600</v>
      </c>
      <c r="V133" s="2">
        <f t="shared" si="16"/>
        <v>7037100</v>
      </c>
      <c r="W133" s="2">
        <f t="shared" si="16"/>
        <v>10102700</v>
      </c>
      <c r="X133" s="2">
        <f t="shared" si="16"/>
        <v>6459400</v>
      </c>
      <c r="Y133" s="2" cm="1">
        <f t="array" ref="Y133">_xlfn.XLOOKUP(Y$1&amp;$R133,$C$3:$C$1662&amp;$D$3:$D$1662,$E$3:$E$1662,0,0,1)</f>
        <v>9200</v>
      </c>
      <c r="Z133" s="2" cm="1">
        <f t="array" ref="Z133">_xlfn.XLOOKUP(Z$1&amp;$R133,$C$3:$C$1662&amp;$D$3:$D$1662,$E$3:$E$1662,0,0,1)</f>
        <v>9700</v>
      </c>
      <c r="AA133" s="2" cm="1">
        <f t="array" ref="AA133">_xlfn.XLOOKUP(AA$1&amp;$R133,$C$3:$C$1662&amp;$D$3:$D$1662,$E$3:$E$1662,0,0,1)</f>
        <v>16900</v>
      </c>
      <c r="AB133" s="2" cm="1">
        <f t="array" ref="AB133">_xlfn.XLOOKUP(AB$1&amp;$R133,$C$3:$C$1662&amp;$D$3:$D$1662,$E$3:$E$1662,0,0,1)</f>
        <v>33600</v>
      </c>
      <c r="AC133" s="2" cm="1">
        <f t="array" ref="AC133">_xlfn.XLOOKUP(AC$1&amp;$R133,$C$3:$C$1662&amp;$D$3:$D$1662,$E$3:$E$1662,0,0,1)</f>
        <v>7400</v>
      </c>
    </row>
    <row r="134" spans="3:29" x14ac:dyDescent="0.4">
      <c r="C134" t="s">
        <v>804</v>
      </c>
      <c r="D134" t="s">
        <v>637</v>
      </c>
      <c r="E134">
        <v>7400</v>
      </c>
      <c r="R134" t="s">
        <v>233</v>
      </c>
      <c r="S134" s="2">
        <f t="shared" si="15"/>
        <v>7038080</v>
      </c>
      <c r="T134" s="2">
        <f t="shared" si="16"/>
        <v>6210000</v>
      </c>
      <c r="U134" s="2">
        <f t="shared" si="16"/>
        <v>5313800</v>
      </c>
      <c r="V134" s="2">
        <f t="shared" si="16"/>
        <v>7057100</v>
      </c>
      <c r="W134" s="2">
        <f t="shared" si="16"/>
        <v>10140000</v>
      </c>
      <c r="X134" s="2">
        <f t="shared" si="16"/>
        <v>6469500</v>
      </c>
      <c r="Y134" s="2" cm="1">
        <f t="array" ref="Y134">_xlfn.XLOOKUP(Y$1&amp;$R134,$C$3:$C$1662&amp;$D$3:$D$1662,$E$3:$E$1662,0,0,1)</f>
        <v>14400</v>
      </c>
      <c r="Z134" s="2" cm="1">
        <f t="array" ref="Z134">_xlfn.XLOOKUP(Z$1&amp;$R134,$C$3:$C$1662&amp;$D$3:$D$1662,$E$3:$E$1662,0,0,1)</f>
        <v>10200</v>
      </c>
      <c r="AA134" s="2" cm="1">
        <f t="array" ref="AA134">_xlfn.XLOOKUP(AA$1&amp;$R134,$C$3:$C$1662&amp;$D$3:$D$1662,$E$3:$E$1662,0,0,1)</f>
        <v>20000</v>
      </c>
      <c r="AB134" s="2" cm="1">
        <f t="array" ref="AB134">_xlfn.XLOOKUP(AB$1&amp;$R134,$C$3:$C$1662&amp;$D$3:$D$1662,$E$3:$E$1662,0,0,1)</f>
        <v>37300</v>
      </c>
      <c r="AC134" s="2" cm="1">
        <f t="array" ref="AC134">_xlfn.XLOOKUP(AC$1&amp;$R134,$C$3:$C$1662&amp;$D$3:$D$1662,$E$3:$E$1662,0,0,1)</f>
        <v>10100</v>
      </c>
    </row>
    <row r="135" spans="3:29" x14ac:dyDescent="0.4">
      <c r="C135" t="s">
        <v>804</v>
      </c>
      <c r="D135" t="s">
        <v>638</v>
      </c>
      <c r="E135">
        <v>10100</v>
      </c>
      <c r="R135" t="s">
        <v>224</v>
      </c>
      <c r="S135" s="2">
        <f t="shared" si="15"/>
        <v>7055460</v>
      </c>
      <c r="T135" s="2">
        <f t="shared" si="16"/>
        <v>6219200</v>
      </c>
      <c r="U135" s="2">
        <f t="shared" si="16"/>
        <v>5324500</v>
      </c>
      <c r="V135" s="2">
        <f t="shared" si="16"/>
        <v>7066600</v>
      </c>
      <c r="W135" s="2">
        <f t="shared" si="16"/>
        <v>10163100</v>
      </c>
      <c r="X135" s="2">
        <f t="shared" si="16"/>
        <v>6503900</v>
      </c>
      <c r="Y135" s="2" cm="1">
        <f t="array" ref="Y135">_xlfn.XLOOKUP(Y$1&amp;$R135,$C$3:$C$1662&amp;$D$3:$D$1662,$E$3:$E$1662,0,0,1)</f>
        <v>9200</v>
      </c>
      <c r="Z135" s="2" cm="1">
        <f t="array" ref="Z135">_xlfn.XLOOKUP(Z$1&amp;$R135,$C$3:$C$1662&amp;$D$3:$D$1662,$E$3:$E$1662,0,0,1)</f>
        <v>10700</v>
      </c>
      <c r="AA135" s="2" cm="1">
        <f t="array" ref="AA135">_xlfn.XLOOKUP(AA$1&amp;$R135,$C$3:$C$1662&amp;$D$3:$D$1662,$E$3:$E$1662,0,0,1)</f>
        <v>9500</v>
      </c>
      <c r="AB135" s="2" cm="1">
        <f t="array" ref="AB135">_xlfn.XLOOKUP(AB$1&amp;$R135,$C$3:$C$1662&amp;$D$3:$D$1662,$E$3:$E$1662,0,0,1)</f>
        <v>23100</v>
      </c>
      <c r="AC135" s="2" cm="1">
        <f t="array" ref="AC135">_xlfn.XLOOKUP(AC$1&amp;$R135,$C$3:$C$1662&amp;$D$3:$D$1662,$E$3:$E$1662,0,0,1)</f>
        <v>34400</v>
      </c>
    </row>
    <row r="136" spans="3:29" x14ac:dyDescent="0.4">
      <c r="C136" t="s">
        <v>804</v>
      </c>
      <c r="D136" t="s">
        <v>639</v>
      </c>
      <c r="E136">
        <v>34400</v>
      </c>
      <c r="R136" t="s">
        <v>189</v>
      </c>
      <c r="S136" s="2">
        <f t="shared" si="15"/>
        <v>7072940</v>
      </c>
      <c r="T136" s="2">
        <f t="shared" si="16"/>
        <v>6229300</v>
      </c>
      <c r="U136" s="2">
        <f t="shared" si="16"/>
        <v>5352200</v>
      </c>
      <c r="V136" s="2">
        <f t="shared" si="16"/>
        <v>7081900</v>
      </c>
      <c r="W136" s="2">
        <f t="shared" si="16"/>
        <v>10184700</v>
      </c>
      <c r="X136" s="2">
        <f t="shared" si="16"/>
        <v>6516600</v>
      </c>
      <c r="Y136" s="2" cm="1">
        <f t="array" ref="Y136">_xlfn.XLOOKUP(Y$1&amp;$R136,$C$3:$C$1662&amp;$D$3:$D$1662,$E$3:$E$1662,0,0,1)</f>
        <v>10100</v>
      </c>
      <c r="Z136" s="2" cm="1">
        <f t="array" ref="Z136">_xlfn.XLOOKUP(Z$1&amp;$R136,$C$3:$C$1662&amp;$D$3:$D$1662,$E$3:$E$1662,0,0,1)</f>
        <v>27700</v>
      </c>
      <c r="AA136" s="2" cm="1">
        <f t="array" ref="AA136">_xlfn.XLOOKUP(AA$1&amp;$R136,$C$3:$C$1662&amp;$D$3:$D$1662,$E$3:$E$1662,0,0,1)</f>
        <v>15300</v>
      </c>
      <c r="AB136" s="2" cm="1">
        <f t="array" ref="AB136">_xlfn.XLOOKUP(AB$1&amp;$R136,$C$3:$C$1662&amp;$D$3:$D$1662,$E$3:$E$1662,0,0,1)</f>
        <v>21600</v>
      </c>
      <c r="AC136" s="2" cm="1">
        <f t="array" ref="AC136">_xlfn.XLOOKUP(AC$1&amp;$R136,$C$3:$C$1662&amp;$D$3:$D$1662,$E$3:$E$1662,0,0,1)</f>
        <v>12700</v>
      </c>
    </row>
    <row r="137" spans="3:29" x14ac:dyDescent="0.4">
      <c r="C137" t="s">
        <v>804</v>
      </c>
      <c r="D137" t="s">
        <v>640</v>
      </c>
      <c r="E137">
        <v>12700</v>
      </c>
      <c r="R137" t="s">
        <v>245</v>
      </c>
      <c r="S137" s="2">
        <f t="shared" si="15"/>
        <v>7091440</v>
      </c>
      <c r="T137" s="2">
        <f t="shared" si="16"/>
        <v>6240000</v>
      </c>
      <c r="U137" s="2">
        <f t="shared" si="16"/>
        <v>5364900</v>
      </c>
      <c r="V137" s="2">
        <f t="shared" si="16"/>
        <v>7106800</v>
      </c>
      <c r="W137" s="2">
        <f t="shared" si="16"/>
        <v>10217500</v>
      </c>
      <c r="X137" s="2">
        <f t="shared" si="16"/>
        <v>6528000</v>
      </c>
      <c r="Y137" s="2" cm="1">
        <f t="array" ref="Y137">_xlfn.XLOOKUP(Y$1&amp;$R137,$C$3:$C$1662&amp;$D$3:$D$1662,$E$3:$E$1662,0,0,1)</f>
        <v>10700</v>
      </c>
      <c r="Z137" s="2" cm="1">
        <f t="array" ref="Z137">_xlfn.XLOOKUP(Z$1&amp;$R137,$C$3:$C$1662&amp;$D$3:$D$1662,$E$3:$E$1662,0,0,1)</f>
        <v>12700</v>
      </c>
      <c r="AA137" s="2" cm="1">
        <f t="array" ref="AA137">_xlfn.XLOOKUP(AA$1&amp;$R137,$C$3:$C$1662&amp;$D$3:$D$1662,$E$3:$E$1662,0,0,1)</f>
        <v>24900</v>
      </c>
      <c r="AB137" s="2" cm="1">
        <f t="array" ref="AB137">_xlfn.XLOOKUP(AB$1&amp;$R137,$C$3:$C$1662&amp;$D$3:$D$1662,$E$3:$E$1662,0,0,1)</f>
        <v>32800</v>
      </c>
      <c r="AC137" s="2" cm="1">
        <f t="array" ref="AC137">_xlfn.XLOOKUP(AC$1&amp;$R137,$C$3:$C$1662&amp;$D$3:$D$1662,$E$3:$E$1662,0,0,1)</f>
        <v>11400</v>
      </c>
    </row>
    <row r="138" spans="3:29" x14ac:dyDescent="0.4">
      <c r="C138" t="s">
        <v>804</v>
      </c>
      <c r="D138" t="s">
        <v>641</v>
      </c>
      <c r="E138">
        <v>11400</v>
      </c>
      <c r="R138" t="s">
        <v>70</v>
      </c>
      <c r="S138" s="2">
        <f t="shared" si="15"/>
        <v>7113140</v>
      </c>
      <c r="T138" s="2">
        <f t="shared" si="16"/>
        <v>6262100</v>
      </c>
      <c r="U138" s="2">
        <f t="shared" si="16"/>
        <v>5397700</v>
      </c>
      <c r="V138" s="2">
        <f t="shared" si="16"/>
        <v>7129600</v>
      </c>
      <c r="W138" s="2">
        <f t="shared" si="16"/>
        <v>10241200</v>
      </c>
      <c r="X138" s="2">
        <f t="shared" si="16"/>
        <v>6535100</v>
      </c>
      <c r="Y138" s="2" cm="1">
        <f t="array" ref="Y138">_xlfn.XLOOKUP(Y$1&amp;$R138,$C$3:$C$1662&amp;$D$3:$D$1662,$E$3:$E$1662,0,0,1)</f>
        <v>22100</v>
      </c>
      <c r="Z138" s="2" cm="1">
        <f t="array" ref="Z138">_xlfn.XLOOKUP(Z$1&amp;$R138,$C$3:$C$1662&amp;$D$3:$D$1662,$E$3:$E$1662,0,0,1)</f>
        <v>32800</v>
      </c>
      <c r="AA138" s="2" cm="1">
        <f t="array" ref="AA138">_xlfn.XLOOKUP(AA$1&amp;$R138,$C$3:$C$1662&amp;$D$3:$D$1662,$E$3:$E$1662,0,0,1)</f>
        <v>22800</v>
      </c>
      <c r="AB138" s="2" cm="1">
        <f t="array" ref="AB138">_xlfn.XLOOKUP(AB$1&amp;$R138,$C$3:$C$1662&amp;$D$3:$D$1662,$E$3:$E$1662,0,0,1)</f>
        <v>23700</v>
      </c>
      <c r="AC138" s="2" cm="1">
        <f t="array" ref="AC138">_xlfn.XLOOKUP(AC$1&amp;$R138,$C$3:$C$1662&amp;$D$3:$D$1662,$E$3:$E$1662,0,0,1)</f>
        <v>7100</v>
      </c>
    </row>
    <row r="139" spans="3:29" x14ac:dyDescent="0.4">
      <c r="C139" t="s">
        <v>804</v>
      </c>
      <c r="D139" t="s">
        <v>642</v>
      </c>
      <c r="E139">
        <v>7100</v>
      </c>
      <c r="R139" t="s">
        <v>288</v>
      </c>
      <c r="S139" s="2">
        <f t="shared" si="15"/>
        <v>7139560</v>
      </c>
      <c r="T139" s="2">
        <f t="shared" si="16"/>
        <v>6281000</v>
      </c>
      <c r="U139" s="2">
        <f t="shared" si="16"/>
        <v>5443900</v>
      </c>
      <c r="V139" s="2">
        <f t="shared" si="16"/>
        <v>7141400</v>
      </c>
      <c r="W139" s="2">
        <f t="shared" si="16"/>
        <v>10265600</v>
      </c>
      <c r="X139" s="2">
        <f t="shared" si="16"/>
        <v>6565900</v>
      </c>
      <c r="Y139" s="2" cm="1">
        <f t="array" ref="Y139">_xlfn.XLOOKUP(Y$1&amp;$R139,$C$3:$C$1662&amp;$D$3:$D$1662,$E$3:$E$1662,0,0,1)</f>
        <v>18900</v>
      </c>
      <c r="Z139" s="2" cm="1">
        <f t="array" ref="Z139">_xlfn.XLOOKUP(Z$1&amp;$R139,$C$3:$C$1662&amp;$D$3:$D$1662,$E$3:$E$1662,0,0,1)</f>
        <v>46200</v>
      </c>
      <c r="AA139" s="2" cm="1">
        <f t="array" ref="AA139">_xlfn.XLOOKUP(AA$1&amp;$R139,$C$3:$C$1662&amp;$D$3:$D$1662,$E$3:$E$1662,0,0,1)</f>
        <v>11800</v>
      </c>
      <c r="AB139" s="2" cm="1">
        <f t="array" ref="AB139">_xlfn.XLOOKUP(AB$1&amp;$R139,$C$3:$C$1662&amp;$D$3:$D$1662,$E$3:$E$1662,0,0,1)</f>
        <v>24400</v>
      </c>
      <c r="AC139" s="2" cm="1">
        <f t="array" ref="AC139">_xlfn.XLOOKUP(AC$1&amp;$R139,$C$3:$C$1662&amp;$D$3:$D$1662,$E$3:$E$1662,0,0,1)</f>
        <v>30800</v>
      </c>
    </row>
    <row r="140" spans="3:29" x14ac:dyDescent="0.4">
      <c r="C140" t="s">
        <v>804</v>
      </c>
      <c r="D140" t="s">
        <v>643</v>
      </c>
      <c r="E140">
        <v>30800</v>
      </c>
      <c r="R140" t="s">
        <v>284</v>
      </c>
      <c r="S140" s="2">
        <f t="shared" si="15"/>
        <v>7151820</v>
      </c>
      <c r="T140" s="2">
        <f t="shared" si="16"/>
        <v>6284600</v>
      </c>
      <c r="U140" s="2">
        <f t="shared" si="16"/>
        <v>5455000</v>
      </c>
      <c r="V140" s="2">
        <f t="shared" si="16"/>
        <v>7149900</v>
      </c>
      <c r="W140" s="2">
        <f t="shared" si="16"/>
        <v>10285900</v>
      </c>
      <c r="X140" s="2">
        <f t="shared" si="16"/>
        <v>6583700</v>
      </c>
      <c r="Y140" s="2" cm="1">
        <f t="array" ref="Y140">_xlfn.XLOOKUP(Y$1&amp;$R140,$C$3:$C$1662&amp;$D$3:$D$1662,$E$3:$E$1662,0,0,1)</f>
        <v>3600</v>
      </c>
      <c r="Z140" s="2" cm="1">
        <f t="array" ref="Z140">_xlfn.XLOOKUP(Z$1&amp;$R140,$C$3:$C$1662&amp;$D$3:$D$1662,$E$3:$E$1662,0,0,1)</f>
        <v>11100</v>
      </c>
      <c r="AA140" s="2" cm="1">
        <f t="array" ref="AA140">_xlfn.XLOOKUP(AA$1&amp;$R140,$C$3:$C$1662&amp;$D$3:$D$1662,$E$3:$E$1662,0,0,1)</f>
        <v>8500</v>
      </c>
      <c r="AB140" s="2" cm="1">
        <f t="array" ref="AB140">_xlfn.XLOOKUP(AB$1&amp;$R140,$C$3:$C$1662&amp;$D$3:$D$1662,$E$3:$E$1662,0,0,1)</f>
        <v>20300</v>
      </c>
      <c r="AC140" s="2" cm="1">
        <f t="array" ref="AC140">_xlfn.XLOOKUP(AC$1&amp;$R140,$C$3:$C$1662&amp;$D$3:$D$1662,$E$3:$E$1662,0,0,1)</f>
        <v>17800</v>
      </c>
    </row>
    <row r="141" spans="3:29" x14ac:dyDescent="0.4">
      <c r="C141" t="s">
        <v>804</v>
      </c>
      <c r="D141" t="s">
        <v>644</v>
      </c>
      <c r="E141">
        <v>17800</v>
      </c>
      <c r="R141" t="s">
        <v>105</v>
      </c>
      <c r="S141" s="2">
        <f t="shared" si="15"/>
        <v>7165180</v>
      </c>
      <c r="T141" s="2">
        <f t="shared" si="16"/>
        <v>6292800</v>
      </c>
      <c r="U141" s="2">
        <f t="shared" si="16"/>
        <v>5461500</v>
      </c>
      <c r="V141" s="2">
        <f t="shared" si="16"/>
        <v>7170900</v>
      </c>
      <c r="W141" s="2">
        <f t="shared" si="16"/>
        <v>10301000</v>
      </c>
      <c r="X141" s="2">
        <f t="shared" si="16"/>
        <v>6599700</v>
      </c>
      <c r="Y141" s="2" cm="1">
        <f t="array" ref="Y141">_xlfn.XLOOKUP(Y$1&amp;$R141,$C$3:$C$1662&amp;$D$3:$D$1662,$E$3:$E$1662,0,0,1)</f>
        <v>8200</v>
      </c>
      <c r="Z141" s="2" cm="1">
        <f t="array" ref="Z141">_xlfn.XLOOKUP(Z$1&amp;$R141,$C$3:$C$1662&amp;$D$3:$D$1662,$E$3:$E$1662,0,0,1)</f>
        <v>6500</v>
      </c>
      <c r="AA141" s="2" cm="1">
        <f t="array" ref="AA141">_xlfn.XLOOKUP(AA$1&amp;$R141,$C$3:$C$1662&amp;$D$3:$D$1662,$E$3:$E$1662,0,0,1)</f>
        <v>21000</v>
      </c>
      <c r="AB141" s="2" cm="1">
        <f t="array" ref="AB141">_xlfn.XLOOKUP(AB$1&amp;$R141,$C$3:$C$1662&amp;$D$3:$D$1662,$E$3:$E$1662,0,0,1)</f>
        <v>15100</v>
      </c>
      <c r="AC141" s="2" cm="1">
        <f t="array" ref="AC141">_xlfn.XLOOKUP(AC$1&amp;$R141,$C$3:$C$1662&amp;$D$3:$D$1662,$E$3:$E$1662,0,0,1)</f>
        <v>16000</v>
      </c>
    </row>
    <row r="142" spans="3:29" x14ac:dyDescent="0.4">
      <c r="C142" t="s">
        <v>804</v>
      </c>
      <c r="D142" t="s">
        <v>645</v>
      </c>
      <c r="E142">
        <v>16000</v>
      </c>
      <c r="R142" t="s">
        <v>42</v>
      </c>
      <c r="S142" s="2">
        <f t="shared" si="15"/>
        <v>7188020</v>
      </c>
      <c r="T142" s="2">
        <f t="shared" si="16"/>
        <v>6305700</v>
      </c>
      <c r="U142" s="2">
        <f t="shared" si="16"/>
        <v>5510600</v>
      </c>
      <c r="V142" s="2">
        <f t="shared" si="16"/>
        <v>7191500</v>
      </c>
      <c r="W142" s="2">
        <f t="shared" si="16"/>
        <v>10318300</v>
      </c>
      <c r="X142" s="2">
        <f t="shared" si="16"/>
        <v>6614000</v>
      </c>
      <c r="Y142" s="2" cm="1">
        <f t="array" ref="Y142">_xlfn.XLOOKUP(Y$1&amp;$R142,$C$3:$C$1662&amp;$D$3:$D$1662,$E$3:$E$1662,0,0,1)</f>
        <v>12900</v>
      </c>
      <c r="Z142" s="2" cm="1">
        <f t="array" ref="Z142">_xlfn.XLOOKUP(Z$1&amp;$R142,$C$3:$C$1662&amp;$D$3:$D$1662,$E$3:$E$1662,0,0,1)</f>
        <v>49100</v>
      </c>
      <c r="AA142" s="2" cm="1">
        <f t="array" ref="AA142">_xlfn.XLOOKUP(AA$1&amp;$R142,$C$3:$C$1662&amp;$D$3:$D$1662,$E$3:$E$1662,0,0,1)</f>
        <v>20600</v>
      </c>
      <c r="AB142" s="2" cm="1">
        <f t="array" ref="AB142">_xlfn.XLOOKUP(AB$1&amp;$R142,$C$3:$C$1662&amp;$D$3:$D$1662,$E$3:$E$1662,0,0,1)</f>
        <v>17300</v>
      </c>
      <c r="AC142" s="2" cm="1">
        <f t="array" ref="AC142">_xlfn.XLOOKUP(AC$1&amp;$R142,$C$3:$C$1662&amp;$D$3:$D$1662,$E$3:$E$1662,0,0,1)</f>
        <v>14300</v>
      </c>
    </row>
    <row r="143" spans="3:29" x14ac:dyDescent="0.4">
      <c r="C143" t="s">
        <v>804</v>
      </c>
      <c r="D143" t="s">
        <v>646</v>
      </c>
      <c r="E143">
        <v>14300</v>
      </c>
      <c r="R143" t="s">
        <v>111</v>
      </c>
      <c r="S143" s="2">
        <f t="shared" si="15"/>
        <v>7215040</v>
      </c>
      <c r="T143" s="2">
        <f t="shared" si="16"/>
        <v>6314600</v>
      </c>
      <c r="U143" s="2">
        <f t="shared" si="16"/>
        <v>5525900</v>
      </c>
      <c r="V143" s="2">
        <f t="shared" si="16"/>
        <v>7210900</v>
      </c>
      <c r="W143" s="2">
        <f t="shared" si="16"/>
        <v>10389700</v>
      </c>
      <c r="X143" s="2">
        <f t="shared" si="16"/>
        <v>6634100</v>
      </c>
      <c r="Y143" s="2" cm="1">
        <f t="array" ref="Y143">_xlfn.XLOOKUP(Y$1&amp;$R143,$C$3:$C$1662&amp;$D$3:$D$1662,$E$3:$E$1662,0,0,1)</f>
        <v>8900</v>
      </c>
      <c r="Z143" s="2" cm="1">
        <f t="array" ref="Z143">_xlfn.XLOOKUP(Z$1&amp;$R143,$C$3:$C$1662&amp;$D$3:$D$1662,$E$3:$E$1662,0,0,1)</f>
        <v>15300</v>
      </c>
      <c r="AA143" s="2" cm="1">
        <f t="array" ref="AA143">_xlfn.XLOOKUP(AA$1&amp;$R143,$C$3:$C$1662&amp;$D$3:$D$1662,$E$3:$E$1662,0,0,1)</f>
        <v>19400</v>
      </c>
      <c r="AB143" s="2" cm="1">
        <f t="array" ref="AB143">_xlfn.XLOOKUP(AB$1&amp;$R143,$C$3:$C$1662&amp;$D$3:$D$1662,$E$3:$E$1662,0,0,1)</f>
        <v>71400</v>
      </c>
      <c r="AC143" s="2" cm="1">
        <f t="array" ref="AC143">_xlfn.XLOOKUP(AC$1&amp;$R143,$C$3:$C$1662&amp;$D$3:$D$1662,$E$3:$E$1662,0,0,1)</f>
        <v>20100</v>
      </c>
    </row>
    <row r="144" spans="3:29" x14ac:dyDescent="0.4">
      <c r="C144" t="s">
        <v>804</v>
      </c>
      <c r="D144" t="s">
        <v>647</v>
      </c>
      <c r="E144">
        <v>20100</v>
      </c>
      <c r="R144" t="s">
        <v>186</v>
      </c>
      <c r="S144" s="2">
        <f t="shared" si="15"/>
        <v>7233120</v>
      </c>
      <c r="T144" s="2">
        <f t="shared" si="16"/>
        <v>6334100</v>
      </c>
      <c r="U144" s="2">
        <f t="shared" si="16"/>
        <v>5544300</v>
      </c>
      <c r="V144" s="2">
        <f t="shared" si="16"/>
        <v>7227700</v>
      </c>
      <c r="W144" s="2">
        <f t="shared" si="16"/>
        <v>10408400</v>
      </c>
      <c r="X144" s="2">
        <f t="shared" si="16"/>
        <v>6651100</v>
      </c>
      <c r="Y144" s="2" cm="1">
        <f t="array" ref="Y144">_xlfn.XLOOKUP(Y$1&amp;$R144,$C$3:$C$1662&amp;$D$3:$D$1662,$E$3:$E$1662,0,0,1)</f>
        <v>19500</v>
      </c>
      <c r="Z144" s="2" cm="1">
        <f t="array" ref="Z144">_xlfn.XLOOKUP(Z$1&amp;$R144,$C$3:$C$1662&amp;$D$3:$D$1662,$E$3:$E$1662,0,0,1)</f>
        <v>18400</v>
      </c>
      <c r="AA144" s="2" cm="1">
        <f t="array" ref="AA144">_xlfn.XLOOKUP(AA$1&amp;$R144,$C$3:$C$1662&amp;$D$3:$D$1662,$E$3:$E$1662,0,0,1)</f>
        <v>16800</v>
      </c>
      <c r="AB144" s="2" cm="1">
        <f t="array" ref="AB144">_xlfn.XLOOKUP(AB$1&amp;$R144,$C$3:$C$1662&amp;$D$3:$D$1662,$E$3:$E$1662,0,0,1)</f>
        <v>18700</v>
      </c>
      <c r="AC144" s="2" cm="1">
        <f t="array" ref="AC144">_xlfn.XLOOKUP(AC$1&amp;$R144,$C$3:$C$1662&amp;$D$3:$D$1662,$E$3:$E$1662,0,0,1)</f>
        <v>17000</v>
      </c>
    </row>
    <row r="145" spans="3:29" x14ac:dyDescent="0.4">
      <c r="C145" t="s">
        <v>804</v>
      </c>
      <c r="D145" t="s">
        <v>648</v>
      </c>
      <c r="E145">
        <v>17000</v>
      </c>
      <c r="R145" t="s">
        <v>68</v>
      </c>
      <c r="S145" s="2">
        <f t="shared" si="15"/>
        <v>7246320</v>
      </c>
      <c r="T145" s="2">
        <f t="shared" si="16"/>
        <v>6341300</v>
      </c>
      <c r="U145" s="2">
        <f t="shared" si="16"/>
        <v>5551400</v>
      </c>
      <c r="V145" s="2">
        <f t="shared" si="16"/>
        <v>7241900</v>
      </c>
      <c r="W145" s="2">
        <f t="shared" si="16"/>
        <v>10430200</v>
      </c>
      <c r="X145" s="2">
        <f t="shared" si="16"/>
        <v>6666800</v>
      </c>
      <c r="Y145" s="2" cm="1">
        <f t="array" ref="Y145">_xlfn.XLOOKUP(Y$1&amp;$R145,$C$3:$C$1662&amp;$D$3:$D$1662,$E$3:$E$1662,0,0,1)</f>
        <v>7200</v>
      </c>
      <c r="Z145" s="2" cm="1">
        <f t="array" ref="Z145">_xlfn.XLOOKUP(Z$1&amp;$R145,$C$3:$C$1662&amp;$D$3:$D$1662,$E$3:$E$1662,0,0,1)</f>
        <v>7100</v>
      </c>
      <c r="AA145" s="2" cm="1">
        <f t="array" ref="AA145">_xlfn.XLOOKUP(AA$1&amp;$R145,$C$3:$C$1662&amp;$D$3:$D$1662,$E$3:$E$1662,0,0,1)</f>
        <v>14200</v>
      </c>
      <c r="AB145" s="2" cm="1">
        <f t="array" ref="AB145">_xlfn.XLOOKUP(AB$1&amp;$R145,$C$3:$C$1662&amp;$D$3:$D$1662,$E$3:$E$1662,0,0,1)</f>
        <v>21800</v>
      </c>
      <c r="AC145" s="2" cm="1">
        <f t="array" ref="AC145">_xlfn.XLOOKUP(AC$1&amp;$R145,$C$3:$C$1662&amp;$D$3:$D$1662,$E$3:$E$1662,0,0,1)</f>
        <v>15700</v>
      </c>
    </row>
    <row r="146" spans="3:29" x14ac:dyDescent="0.4">
      <c r="C146" t="s">
        <v>804</v>
      </c>
      <c r="D146" t="s">
        <v>649</v>
      </c>
      <c r="E146">
        <v>15700</v>
      </c>
      <c r="R146" t="s">
        <v>237</v>
      </c>
      <c r="S146" s="2">
        <f t="shared" si="15"/>
        <v>7258180</v>
      </c>
      <c r="T146" s="2">
        <f t="shared" si="16"/>
        <v>6359600</v>
      </c>
      <c r="U146" s="2">
        <f t="shared" si="16"/>
        <v>5557400</v>
      </c>
      <c r="V146" s="2">
        <f t="shared" si="16"/>
        <v>7250900</v>
      </c>
      <c r="W146" s="2">
        <f t="shared" si="16"/>
        <v>10437200</v>
      </c>
      <c r="X146" s="2">
        <f t="shared" si="16"/>
        <v>6685800</v>
      </c>
      <c r="Y146" s="2" cm="1">
        <f t="array" ref="Y146">_xlfn.XLOOKUP(Y$1&amp;$R146,$C$3:$C$1662&amp;$D$3:$D$1662,$E$3:$E$1662,0,0,1)</f>
        <v>18300</v>
      </c>
      <c r="Z146" s="2" cm="1">
        <f t="array" ref="Z146">_xlfn.XLOOKUP(Z$1&amp;$R146,$C$3:$C$1662&amp;$D$3:$D$1662,$E$3:$E$1662,0,0,1)</f>
        <v>6000</v>
      </c>
      <c r="AA146" s="2" cm="1">
        <f t="array" ref="AA146">_xlfn.XLOOKUP(AA$1&amp;$R146,$C$3:$C$1662&amp;$D$3:$D$1662,$E$3:$E$1662,0,0,1)</f>
        <v>9000</v>
      </c>
      <c r="AB146" s="2" cm="1">
        <f t="array" ref="AB146">_xlfn.XLOOKUP(AB$1&amp;$R146,$C$3:$C$1662&amp;$D$3:$D$1662,$E$3:$E$1662,0,0,1)</f>
        <v>7000</v>
      </c>
      <c r="AC146" s="2" cm="1">
        <f t="array" ref="AC146">_xlfn.XLOOKUP(AC$1&amp;$R146,$C$3:$C$1662&amp;$D$3:$D$1662,$E$3:$E$1662,0,0,1)</f>
        <v>19000</v>
      </c>
    </row>
    <row r="147" spans="3:29" x14ac:dyDescent="0.4">
      <c r="C147" t="s">
        <v>804</v>
      </c>
      <c r="D147" t="s">
        <v>650</v>
      </c>
      <c r="E147">
        <v>19000</v>
      </c>
      <c r="R147" t="s">
        <v>197</v>
      </c>
      <c r="S147" s="2">
        <f t="shared" si="15"/>
        <v>7268860</v>
      </c>
      <c r="T147" s="2">
        <f t="shared" si="16"/>
        <v>6367400</v>
      </c>
      <c r="U147" s="2">
        <f t="shared" si="16"/>
        <v>5571800</v>
      </c>
      <c r="V147" s="2">
        <f t="shared" si="16"/>
        <v>7256800</v>
      </c>
      <c r="W147" s="2">
        <f t="shared" si="16"/>
        <v>10453600</v>
      </c>
      <c r="X147" s="2">
        <f t="shared" si="16"/>
        <v>6694700</v>
      </c>
      <c r="Y147" s="2" cm="1">
        <f t="array" ref="Y147">_xlfn.XLOOKUP(Y$1&amp;$R147,$C$3:$C$1662&amp;$D$3:$D$1662,$E$3:$E$1662,0,0,1)</f>
        <v>7800</v>
      </c>
      <c r="Z147" s="2" cm="1">
        <f t="array" ref="Z147">_xlfn.XLOOKUP(Z$1&amp;$R147,$C$3:$C$1662&amp;$D$3:$D$1662,$E$3:$E$1662,0,0,1)</f>
        <v>14400</v>
      </c>
      <c r="AA147" s="2" cm="1">
        <f t="array" ref="AA147">_xlfn.XLOOKUP(AA$1&amp;$R147,$C$3:$C$1662&amp;$D$3:$D$1662,$E$3:$E$1662,0,0,1)</f>
        <v>5900</v>
      </c>
      <c r="AB147" s="2" cm="1">
        <f t="array" ref="AB147">_xlfn.XLOOKUP(AB$1&amp;$R147,$C$3:$C$1662&amp;$D$3:$D$1662,$E$3:$E$1662,0,0,1)</f>
        <v>16400</v>
      </c>
      <c r="AC147" s="2" cm="1">
        <f t="array" ref="AC147">_xlfn.XLOOKUP(AC$1&amp;$R147,$C$3:$C$1662&amp;$D$3:$D$1662,$E$3:$E$1662,0,0,1)</f>
        <v>8900</v>
      </c>
    </row>
    <row r="148" spans="3:29" x14ac:dyDescent="0.4">
      <c r="C148" t="s">
        <v>804</v>
      </c>
      <c r="D148" t="s">
        <v>651</v>
      </c>
      <c r="E148">
        <v>8900</v>
      </c>
      <c r="R148" t="s">
        <v>50</v>
      </c>
      <c r="S148" s="2">
        <f t="shared" si="15"/>
        <v>7286440</v>
      </c>
      <c r="T148" s="2">
        <f t="shared" ref="T148:X163" si="17">T147+Y148</f>
        <v>6383700</v>
      </c>
      <c r="U148" s="2">
        <f t="shared" si="17"/>
        <v>5613900</v>
      </c>
      <c r="V148" s="2">
        <f t="shared" si="17"/>
        <v>7265600</v>
      </c>
      <c r="W148" s="2">
        <f t="shared" si="17"/>
        <v>10467600</v>
      </c>
      <c r="X148" s="2">
        <f t="shared" si="17"/>
        <v>6701400</v>
      </c>
      <c r="Y148" s="2" cm="1">
        <f t="array" ref="Y148">_xlfn.XLOOKUP(Y$1&amp;$R148,$C$3:$C$1662&amp;$D$3:$D$1662,$E$3:$E$1662,0,0,1)</f>
        <v>16300</v>
      </c>
      <c r="Z148" s="2" cm="1">
        <f t="array" ref="Z148">_xlfn.XLOOKUP(Z$1&amp;$R148,$C$3:$C$1662&amp;$D$3:$D$1662,$E$3:$E$1662,0,0,1)</f>
        <v>42100</v>
      </c>
      <c r="AA148" s="2" cm="1">
        <f t="array" ref="AA148">_xlfn.XLOOKUP(AA$1&amp;$R148,$C$3:$C$1662&amp;$D$3:$D$1662,$E$3:$E$1662,0,0,1)</f>
        <v>8800</v>
      </c>
      <c r="AB148" s="2" cm="1">
        <f t="array" ref="AB148">_xlfn.XLOOKUP(AB$1&amp;$R148,$C$3:$C$1662&amp;$D$3:$D$1662,$E$3:$E$1662,0,0,1)</f>
        <v>14000</v>
      </c>
      <c r="AC148" s="2" cm="1">
        <f t="array" ref="AC148">_xlfn.XLOOKUP(AC$1&amp;$R148,$C$3:$C$1662&amp;$D$3:$D$1662,$E$3:$E$1662,0,0,1)</f>
        <v>6700</v>
      </c>
    </row>
    <row r="149" spans="3:29" x14ac:dyDescent="0.4">
      <c r="C149" t="s">
        <v>804</v>
      </c>
      <c r="D149" t="s">
        <v>652</v>
      </c>
      <c r="E149">
        <v>6700</v>
      </c>
      <c r="R149" t="s">
        <v>7</v>
      </c>
      <c r="S149" s="2">
        <f t="shared" si="15"/>
        <v>7302180</v>
      </c>
      <c r="T149" s="2">
        <f t="shared" si="17"/>
        <v>6393000</v>
      </c>
      <c r="U149" s="2">
        <f t="shared" si="17"/>
        <v>5619800</v>
      </c>
      <c r="V149" s="2">
        <f t="shared" si="17"/>
        <v>7300600</v>
      </c>
      <c r="W149" s="2">
        <f t="shared" si="17"/>
        <v>10488100</v>
      </c>
      <c r="X149" s="2">
        <f t="shared" si="17"/>
        <v>6709400</v>
      </c>
      <c r="Y149" s="2" cm="1">
        <f t="array" ref="Y149">_xlfn.XLOOKUP(Y$1&amp;$R149,$C$3:$C$1662&amp;$D$3:$D$1662,$E$3:$E$1662,0,0,1)</f>
        <v>9300</v>
      </c>
      <c r="Z149" s="2" cm="1">
        <f t="array" ref="Z149">_xlfn.XLOOKUP(Z$1&amp;$R149,$C$3:$C$1662&amp;$D$3:$D$1662,$E$3:$E$1662,0,0,1)</f>
        <v>5900</v>
      </c>
      <c r="AA149" s="2" cm="1">
        <f t="array" ref="AA149">_xlfn.XLOOKUP(AA$1&amp;$R149,$C$3:$C$1662&amp;$D$3:$D$1662,$E$3:$E$1662,0,0,1)</f>
        <v>35000</v>
      </c>
      <c r="AB149" s="2" cm="1">
        <f t="array" ref="AB149">_xlfn.XLOOKUP(AB$1&amp;$R149,$C$3:$C$1662&amp;$D$3:$D$1662,$E$3:$E$1662,0,0,1)</f>
        <v>20500</v>
      </c>
      <c r="AC149" s="2" cm="1">
        <f t="array" ref="AC149">_xlfn.XLOOKUP(AC$1&amp;$R149,$C$3:$C$1662&amp;$D$3:$D$1662,$E$3:$E$1662,0,0,1)</f>
        <v>8000</v>
      </c>
    </row>
    <row r="150" spans="3:29" x14ac:dyDescent="0.4">
      <c r="C150" t="s">
        <v>804</v>
      </c>
      <c r="D150" t="s">
        <v>653</v>
      </c>
      <c r="E150">
        <v>8000</v>
      </c>
      <c r="R150" t="s">
        <v>46</v>
      </c>
      <c r="S150" s="2">
        <f t="shared" si="15"/>
        <v>7312700</v>
      </c>
      <c r="T150" s="2">
        <f t="shared" si="17"/>
        <v>6403100</v>
      </c>
      <c r="U150" s="2">
        <f t="shared" si="17"/>
        <v>5629100</v>
      </c>
      <c r="V150" s="2">
        <f t="shared" si="17"/>
        <v>7312800</v>
      </c>
      <c r="W150" s="2">
        <f t="shared" si="17"/>
        <v>10499600</v>
      </c>
      <c r="X150" s="2">
        <f t="shared" si="17"/>
        <v>6718900</v>
      </c>
      <c r="Y150" s="2" cm="1">
        <f t="array" ref="Y150">_xlfn.XLOOKUP(Y$1&amp;$R150,$C$3:$C$1662&amp;$D$3:$D$1662,$E$3:$E$1662,0,0,1)</f>
        <v>10100</v>
      </c>
      <c r="Z150" s="2" cm="1">
        <f t="array" ref="Z150">_xlfn.XLOOKUP(Z$1&amp;$R150,$C$3:$C$1662&amp;$D$3:$D$1662,$E$3:$E$1662,0,0,1)</f>
        <v>9300</v>
      </c>
      <c r="AA150" s="2" cm="1">
        <f t="array" ref="AA150">_xlfn.XLOOKUP(AA$1&amp;$R150,$C$3:$C$1662&amp;$D$3:$D$1662,$E$3:$E$1662,0,0,1)</f>
        <v>12200</v>
      </c>
      <c r="AB150" s="2" cm="1">
        <f t="array" ref="AB150">_xlfn.XLOOKUP(AB$1&amp;$R150,$C$3:$C$1662&amp;$D$3:$D$1662,$E$3:$E$1662,0,0,1)</f>
        <v>11500</v>
      </c>
      <c r="AC150" s="2" cm="1">
        <f t="array" ref="AC150">_xlfn.XLOOKUP(AC$1&amp;$R150,$C$3:$C$1662&amp;$D$3:$D$1662,$E$3:$E$1662,0,0,1)</f>
        <v>9500</v>
      </c>
    </row>
    <row r="151" spans="3:29" x14ac:dyDescent="0.4">
      <c r="C151" t="s">
        <v>804</v>
      </c>
      <c r="D151" t="s">
        <v>654</v>
      </c>
      <c r="E151">
        <v>9500</v>
      </c>
      <c r="R151" t="s">
        <v>74</v>
      </c>
      <c r="S151" s="2">
        <f t="shared" si="15"/>
        <v>7327260</v>
      </c>
      <c r="T151" s="2">
        <f t="shared" si="17"/>
        <v>6417300</v>
      </c>
      <c r="U151" s="2">
        <f t="shared" si="17"/>
        <v>5639300</v>
      </c>
      <c r="V151" s="2">
        <f t="shared" si="17"/>
        <v>7324800</v>
      </c>
      <c r="W151" s="2">
        <f t="shared" si="17"/>
        <v>10516200</v>
      </c>
      <c r="X151" s="2">
        <f t="shared" si="17"/>
        <v>6738700</v>
      </c>
      <c r="Y151" s="2" cm="1">
        <f t="array" ref="Y151">_xlfn.XLOOKUP(Y$1&amp;$R151,$C$3:$C$1662&amp;$D$3:$D$1662,$E$3:$E$1662,0,0,1)</f>
        <v>14200</v>
      </c>
      <c r="Z151" s="2" cm="1">
        <f t="array" ref="Z151">_xlfn.XLOOKUP(Z$1&amp;$R151,$C$3:$C$1662&amp;$D$3:$D$1662,$E$3:$E$1662,0,0,1)</f>
        <v>10200</v>
      </c>
      <c r="AA151" s="2" cm="1">
        <f t="array" ref="AA151">_xlfn.XLOOKUP(AA$1&amp;$R151,$C$3:$C$1662&amp;$D$3:$D$1662,$E$3:$E$1662,0,0,1)</f>
        <v>12000</v>
      </c>
      <c r="AB151" s="2" cm="1">
        <f t="array" ref="AB151">_xlfn.XLOOKUP(AB$1&amp;$R151,$C$3:$C$1662&amp;$D$3:$D$1662,$E$3:$E$1662,0,0,1)</f>
        <v>16600</v>
      </c>
      <c r="AC151" s="2" cm="1">
        <f t="array" ref="AC151">_xlfn.XLOOKUP(AC$1&amp;$R151,$C$3:$C$1662&amp;$D$3:$D$1662,$E$3:$E$1662,0,0,1)</f>
        <v>19800</v>
      </c>
    </row>
    <row r="152" spans="3:29" x14ac:dyDescent="0.4">
      <c r="C152" t="s">
        <v>804</v>
      </c>
      <c r="D152" t="s">
        <v>655</v>
      </c>
      <c r="E152">
        <v>19800</v>
      </c>
      <c r="R152" t="s">
        <v>8</v>
      </c>
      <c r="S152" s="2">
        <f t="shared" si="15"/>
        <v>7337520</v>
      </c>
      <c r="T152" s="2">
        <f t="shared" si="17"/>
        <v>6428500</v>
      </c>
      <c r="U152" s="2">
        <f t="shared" si="17"/>
        <v>5643100</v>
      </c>
      <c r="V152" s="2">
        <f t="shared" si="17"/>
        <v>7335200</v>
      </c>
      <c r="W152" s="2">
        <f t="shared" si="17"/>
        <v>10538400</v>
      </c>
      <c r="X152" s="2">
        <f t="shared" si="17"/>
        <v>6742400</v>
      </c>
      <c r="Y152" s="2" cm="1">
        <f t="array" ref="Y152">_xlfn.XLOOKUP(Y$1&amp;$R152,$C$3:$C$1662&amp;$D$3:$D$1662,$E$3:$E$1662,0,0,1)</f>
        <v>11200</v>
      </c>
      <c r="Z152" s="2" cm="1">
        <f t="array" ref="Z152">_xlfn.XLOOKUP(Z$1&amp;$R152,$C$3:$C$1662&amp;$D$3:$D$1662,$E$3:$E$1662,0,0,1)</f>
        <v>3800</v>
      </c>
      <c r="AA152" s="2" cm="1">
        <f t="array" ref="AA152">_xlfn.XLOOKUP(AA$1&amp;$R152,$C$3:$C$1662&amp;$D$3:$D$1662,$E$3:$E$1662,0,0,1)</f>
        <v>10400</v>
      </c>
      <c r="AB152" s="2" cm="1">
        <f t="array" ref="AB152">_xlfn.XLOOKUP(AB$1&amp;$R152,$C$3:$C$1662&amp;$D$3:$D$1662,$E$3:$E$1662,0,0,1)</f>
        <v>22200</v>
      </c>
      <c r="AC152" s="2" cm="1">
        <f t="array" ref="AC152">_xlfn.XLOOKUP(AC$1&amp;$R152,$C$3:$C$1662&amp;$D$3:$D$1662,$E$3:$E$1662,0,0,1)</f>
        <v>3700</v>
      </c>
    </row>
    <row r="153" spans="3:29" x14ac:dyDescent="0.4">
      <c r="C153" t="s">
        <v>804</v>
      </c>
      <c r="D153" t="s">
        <v>656</v>
      </c>
      <c r="E153">
        <v>3700</v>
      </c>
      <c r="R153" t="s">
        <v>9</v>
      </c>
      <c r="S153" s="2">
        <f t="shared" si="15"/>
        <v>7452800</v>
      </c>
      <c r="T153" s="2">
        <f t="shared" si="17"/>
        <v>6531700</v>
      </c>
      <c r="U153" s="2">
        <f t="shared" si="17"/>
        <v>5797200</v>
      </c>
      <c r="V153" s="2">
        <f t="shared" si="17"/>
        <v>7478500</v>
      </c>
      <c r="W153" s="2">
        <f t="shared" si="17"/>
        <v>10667200</v>
      </c>
      <c r="X153" s="2">
        <f t="shared" si="17"/>
        <v>6789400</v>
      </c>
      <c r="Y153" s="2" cm="1">
        <f t="array" ref="Y153">_xlfn.XLOOKUP(Y$1&amp;$R153,$C$3:$C$1662&amp;$D$3:$D$1662,$E$3:$E$1662,0,0,1)</f>
        <v>103200</v>
      </c>
      <c r="Z153" s="2" cm="1">
        <f t="array" ref="Z153">_xlfn.XLOOKUP(Z$1&amp;$R153,$C$3:$C$1662&amp;$D$3:$D$1662,$E$3:$E$1662,0,0,1)</f>
        <v>154100</v>
      </c>
      <c r="AA153" s="2" cm="1">
        <f t="array" ref="AA153">_xlfn.XLOOKUP(AA$1&amp;$R153,$C$3:$C$1662&amp;$D$3:$D$1662,$E$3:$E$1662,0,0,1)</f>
        <v>143300</v>
      </c>
      <c r="AB153" s="2" cm="1">
        <f t="array" ref="AB153">_xlfn.XLOOKUP(AB$1&amp;$R153,$C$3:$C$1662&amp;$D$3:$D$1662,$E$3:$E$1662,0,0,1)</f>
        <v>128800</v>
      </c>
      <c r="AC153" s="2" cm="1">
        <f t="array" ref="AC153">_xlfn.XLOOKUP(AC$1&amp;$R153,$C$3:$C$1662&amp;$D$3:$D$1662,$E$3:$E$1662,0,0,1)</f>
        <v>47000</v>
      </c>
    </row>
    <row r="154" spans="3:29" x14ac:dyDescent="0.4">
      <c r="C154" t="s">
        <v>804</v>
      </c>
      <c r="D154" t="s">
        <v>657</v>
      </c>
      <c r="E154">
        <v>47000</v>
      </c>
      <c r="R154" t="s">
        <v>81</v>
      </c>
      <c r="S154" s="2">
        <f t="shared" si="15"/>
        <v>7521400</v>
      </c>
      <c r="T154" s="2">
        <f t="shared" si="17"/>
        <v>6684500</v>
      </c>
      <c r="U154" s="2">
        <f t="shared" si="17"/>
        <v>5836500</v>
      </c>
      <c r="V154" s="2">
        <f t="shared" si="17"/>
        <v>7523500</v>
      </c>
      <c r="W154" s="2">
        <f t="shared" si="17"/>
        <v>10706900</v>
      </c>
      <c r="X154" s="2">
        <f t="shared" si="17"/>
        <v>6855600</v>
      </c>
      <c r="Y154" s="2" cm="1">
        <f t="array" ref="Y154">_xlfn.XLOOKUP(Y$1&amp;$R154,$C$3:$C$1662&amp;$D$3:$D$1662,$E$3:$E$1662,0,0,1)</f>
        <v>152800</v>
      </c>
      <c r="Z154" s="2" cm="1">
        <f t="array" ref="Z154">_xlfn.XLOOKUP(Z$1&amp;$R154,$C$3:$C$1662&amp;$D$3:$D$1662,$E$3:$E$1662,0,0,1)</f>
        <v>39300</v>
      </c>
      <c r="AA154" s="2" cm="1">
        <f t="array" ref="AA154">_xlfn.XLOOKUP(AA$1&amp;$R154,$C$3:$C$1662&amp;$D$3:$D$1662,$E$3:$E$1662,0,0,1)</f>
        <v>45000</v>
      </c>
      <c r="AB154" s="2" cm="1">
        <f t="array" ref="AB154">_xlfn.XLOOKUP(AB$1&amp;$R154,$C$3:$C$1662&amp;$D$3:$D$1662,$E$3:$E$1662,0,0,1)</f>
        <v>39700</v>
      </c>
      <c r="AC154" s="2" cm="1">
        <f t="array" ref="AC154">_xlfn.XLOOKUP(AC$1&amp;$R154,$C$3:$C$1662&amp;$D$3:$D$1662,$E$3:$E$1662,0,0,1)</f>
        <v>66200</v>
      </c>
    </row>
    <row r="155" spans="3:29" x14ac:dyDescent="0.4">
      <c r="C155" t="s">
        <v>804</v>
      </c>
      <c r="D155" t="s">
        <v>658</v>
      </c>
      <c r="E155">
        <v>66200</v>
      </c>
      <c r="R155" t="s">
        <v>30</v>
      </c>
      <c r="S155" s="2">
        <f t="shared" si="15"/>
        <v>7566640</v>
      </c>
      <c r="T155" s="2">
        <f t="shared" si="17"/>
        <v>6732300</v>
      </c>
      <c r="U155" s="2">
        <f t="shared" si="17"/>
        <v>5893600</v>
      </c>
      <c r="V155" s="2">
        <f t="shared" si="17"/>
        <v>7560200</v>
      </c>
      <c r="W155" s="2">
        <f t="shared" si="17"/>
        <v>10765100</v>
      </c>
      <c r="X155" s="2">
        <f t="shared" si="17"/>
        <v>6882000</v>
      </c>
      <c r="Y155" s="2" cm="1">
        <f t="array" ref="Y155">_xlfn.XLOOKUP(Y$1&amp;$R155,$C$3:$C$1662&amp;$D$3:$D$1662,$E$3:$E$1662,0,0,1)</f>
        <v>47800</v>
      </c>
      <c r="Z155" s="2" cm="1">
        <f t="array" ref="Z155">_xlfn.XLOOKUP(Z$1&amp;$R155,$C$3:$C$1662&amp;$D$3:$D$1662,$E$3:$E$1662,0,0,1)</f>
        <v>57100</v>
      </c>
      <c r="AA155" s="2" cm="1">
        <f t="array" ref="AA155">_xlfn.XLOOKUP(AA$1&amp;$R155,$C$3:$C$1662&amp;$D$3:$D$1662,$E$3:$E$1662,0,0,1)</f>
        <v>36700</v>
      </c>
      <c r="AB155" s="2" cm="1">
        <f t="array" ref="AB155">_xlfn.XLOOKUP(AB$1&amp;$R155,$C$3:$C$1662&amp;$D$3:$D$1662,$E$3:$E$1662,0,0,1)</f>
        <v>58200</v>
      </c>
      <c r="AC155" s="2" cm="1">
        <f t="array" ref="AC155">_xlfn.XLOOKUP(AC$1&amp;$R155,$C$3:$C$1662&amp;$D$3:$D$1662,$E$3:$E$1662,0,0,1)</f>
        <v>26400</v>
      </c>
    </row>
    <row r="156" spans="3:29" x14ac:dyDescent="0.4">
      <c r="C156" t="s">
        <v>804</v>
      </c>
      <c r="D156" t="s">
        <v>659</v>
      </c>
      <c r="E156">
        <v>26400</v>
      </c>
      <c r="R156" t="s">
        <v>157</v>
      </c>
      <c r="S156" s="2">
        <f t="shared" si="15"/>
        <v>7645120</v>
      </c>
      <c r="T156" s="2">
        <f t="shared" si="17"/>
        <v>6812100</v>
      </c>
      <c r="U156" s="2">
        <f t="shared" si="17"/>
        <v>5951800</v>
      </c>
      <c r="V156" s="2">
        <f t="shared" si="17"/>
        <v>7727000</v>
      </c>
      <c r="W156" s="2">
        <f t="shared" si="17"/>
        <v>10796800</v>
      </c>
      <c r="X156" s="2">
        <f t="shared" si="17"/>
        <v>6937900</v>
      </c>
      <c r="Y156" s="2" cm="1">
        <f t="array" ref="Y156">_xlfn.XLOOKUP(Y$1&amp;$R156,$C$3:$C$1662&amp;$D$3:$D$1662,$E$3:$E$1662,0,0,1)</f>
        <v>79800</v>
      </c>
      <c r="Z156" s="2" cm="1">
        <f t="array" ref="Z156">_xlfn.XLOOKUP(Z$1&amp;$R156,$C$3:$C$1662&amp;$D$3:$D$1662,$E$3:$E$1662,0,0,1)</f>
        <v>58200</v>
      </c>
      <c r="AA156" s="2" cm="1">
        <f t="array" ref="AA156">_xlfn.XLOOKUP(AA$1&amp;$R156,$C$3:$C$1662&amp;$D$3:$D$1662,$E$3:$E$1662,0,0,1)</f>
        <v>166800</v>
      </c>
      <c r="AB156" s="2" cm="1">
        <f t="array" ref="AB156">_xlfn.XLOOKUP(AB$1&amp;$R156,$C$3:$C$1662&amp;$D$3:$D$1662,$E$3:$E$1662,0,0,1)</f>
        <v>31700</v>
      </c>
      <c r="AC156" s="2" cm="1">
        <f t="array" ref="AC156">_xlfn.XLOOKUP(AC$1&amp;$R156,$C$3:$C$1662&amp;$D$3:$D$1662,$E$3:$E$1662,0,0,1)</f>
        <v>55900</v>
      </c>
    </row>
    <row r="157" spans="3:29" x14ac:dyDescent="0.4">
      <c r="C157" t="s">
        <v>804</v>
      </c>
      <c r="D157" t="s">
        <v>660</v>
      </c>
      <c r="E157">
        <v>55900</v>
      </c>
      <c r="R157" t="s">
        <v>57</v>
      </c>
      <c r="S157" s="2">
        <f t="shared" si="15"/>
        <v>7694620</v>
      </c>
      <c r="T157" s="2">
        <f t="shared" si="17"/>
        <v>6885500</v>
      </c>
      <c r="U157" s="2">
        <f t="shared" si="17"/>
        <v>5982500</v>
      </c>
      <c r="V157" s="2">
        <f t="shared" si="17"/>
        <v>7778000</v>
      </c>
      <c r="W157" s="2">
        <f t="shared" si="17"/>
        <v>10829400</v>
      </c>
      <c r="X157" s="2">
        <f t="shared" si="17"/>
        <v>6997700</v>
      </c>
      <c r="Y157" s="2" cm="1">
        <f t="array" ref="Y157">_xlfn.XLOOKUP(Y$1&amp;$R157,$C$3:$C$1662&amp;$D$3:$D$1662,$E$3:$E$1662,0,0,1)</f>
        <v>73400</v>
      </c>
      <c r="Z157" s="2" cm="1">
        <f t="array" ref="Z157">_xlfn.XLOOKUP(Z$1&amp;$R157,$C$3:$C$1662&amp;$D$3:$D$1662,$E$3:$E$1662,0,0,1)</f>
        <v>30700</v>
      </c>
      <c r="AA157" s="2" cm="1">
        <f t="array" ref="AA157">_xlfn.XLOOKUP(AA$1&amp;$R157,$C$3:$C$1662&amp;$D$3:$D$1662,$E$3:$E$1662,0,0,1)</f>
        <v>51000</v>
      </c>
      <c r="AB157" s="2" cm="1">
        <f t="array" ref="AB157">_xlfn.XLOOKUP(AB$1&amp;$R157,$C$3:$C$1662&amp;$D$3:$D$1662,$E$3:$E$1662,0,0,1)</f>
        <v>32600</v>
      </c>
      <c r="AC157" s="2" cm="1">
        <f t="array" ref="AC157">_xlfn.XLOOKUP(AC$1&amp;$R157,$C$3:$C$1662&amp;$D$3:$D$1662,$E$3:$E$1662,0,0,1)</f>
        <v>59800</v>
      </c>
    </row>
    <row r="158" spans="3:29" x14ac:dyDescent="0.4">
      <c r="C158" t="s">
        <v>804</v>
      </c>
      <c r="D158" t="s">
        <v>661</v>
      </c>
      <c r="E158">
        <v>59800</v>
      </c>
      <c r="R158" t="s">
        <v>148</v>
      </c>
      <c r="S158" s="2">
        <f t="shared" si="15"/>
        <v>7754080</v>
      </c>
      <c r="T158" s="2">
        <f t="shared" si="17"/>
        <v>6955700</v>
      </c>
      <c r="U158" s="2">
        <f t="shared" si="17"/>
        <v>6037700</v>
      </c>
      <c r="V158" s="2">
        <f t="shared" si="17"/>
        <v>7874200</v>
      </c>
      <c r="W158" s="2">
        <f t="shared" si="17"/>
        <v>10862800</v>
      </c>
      <c r="X158" s="2">
        <f t="shared" si="17"/>
        <v>7040000</v>
      </c>
      <c r="Y158" s="2" cm="1">
        <f t="array" ref="Y158">_xlfn.XLOOKUP(Y$1&amp;$R158,$C$3:$C$1662&amp;$D$3:$D$1662,$E$3:$E$1662,0,0,1)</f>
        <v>70200</v>
      </c>
      <c r="Z158" s="2" cm="1">
        <f t="array" ref="Z158">_xlfn.XLOOKUP(Z$1&amp;$R158,$C$3:$C$1662&amp;$D$3:$D$1662,$E$3:$E$1662,0,0,1)</f>
        <v>55200</v>
      </c>
      <c r="AA158" s="2" cm="1">
        <f t="array" ref="AA158">_xlfn.XLOOKUP(AA$1&amp;$R158,$C$3:$C$1662&amp;$D$3:$D$1662,$E$3:$E$1662,0,0,1)</f>
        <v>96200</v>
      </c>
      <c r="AB158" s="2" cm="1">
        <f t="array" ref="AB158">_xlfn.XLOOKUP(AB$1&amp;$R158,$C$3:$C$1662&amp;$D$3:$D$1662,$E$3:$E$1662,0,0,1)</f>
        <v>33400</v>
      </c>
      <c r="AC158" s="2" cm="1">
        <f t="array" ref="AC158">_xlfn.XLOOKUP(AC$1&amp;$R158,$C$3:$C$1662&amp;$D$3:$D$1662,$E$3:$E$1662,0,0,1)</f>
        <v>42300</v>
      </c>
    </row>
    <row r="159" spans="3:29" x14ac:dyDescent="0.4">
      <c r="C159" t="s">
        <v>804</v>
      </c>
      <c r="D159" t="s">
        <v>662</v>
      </c>
      <c r="E159">
        <v>42300</v>
      </c>
      <c r="R159" t="s">
        <v>118</v>
      </c>
      <c r="S159" s="2">
        <f t="shared" si="15"/>
        <v>7806440</v>
      </c>
      <c r="T159" s="2">
        <f t="shared" si="17"/>
        <v>6982700</v>
      </c>
      <c r="U159" s="2">
        <f t="shared" si="17"/>
        <v>6066000</v>
      </c>
      <c r="V159" s="2">
        <f t="shared" si="17"/>
        <v>7940700</v>
      </c>
      <c r="W159" s="2">
        <f t="shared" si="17"/>
        <v>10915100</v>
      </c>
      <c r="X159" s="2">
        <f t="shared" si="17"/>
        <v>7127700</v>
      </c>
      <c r="Y159" s="2" cm="1">
        <f t="array" ref="Y159">_xlfn.XLOOKUP(Y$1&amp;$R159,$C$3:$C$1662&amp;$D$3:$D$1662,$E$3:$E$1662,0,0,1)</f>
        <v>27000</v>
      </c>
      <c r="Z159" s="2" cm="1">
        <f t="array" ref="Z159">_xlfn.XLOOKUP(Z$1&amp;$R159,$C$3:$C$1662&amp;$D$3:$D$1662,$E$3:$E$1662,0,0,1)</f>
        <v>28300</v>
      </c>
      <c r="AA159" s="2" cm="1">
        <f t="array" ref="AA159">_xlfn.XLOOKUP(AA$1&amp;$R159,$C$3:$C$1662&amp;$D$3:$D$1662,$E$3:$E$1662,0,0,1)</f>
        <v>66500</v>
      </c>
      <c r="AB159" s="2" cm="1">
        <f t="array" ref="AB159">_xlfn.XLOOKUP(AB$1&amp;$R159,$C$3:$C$1662&amp;$D$3:$D$1662,$E$3:$E$1662,0,0,1)</f>
        <v>52300</v>
      </c>
      <c r="AC159" s="2" cm="1">
        <f t="array" ref="AC159">_xlfn.XLOOKUP(AC$1&amp;$R159,$C$3:$C$1662&amp;$D$3:$D$1662,$E$3:$E$1662,0,0,1)</f>
        <v>87700</v>
      </c>
    </row>
    <row r="160" spans="3:29" x14ac:dyDescent="0.4">
      <c r="C160" t="s">
        <v>804</v>
      </c>
      <c r="D160" t="s">
        <v>663</v>
      </c>
      <c r="E160">
        <v>87700</v>
      </c>
      <c r="R160" t="s">
        <v>131</v>
      </c>
      <c r="S160" s="2">
        <f t="shared" si="15"/>
        <v>7859820</v>
      </c>
      <c r="T160" s="2">
        <f t="shared" si="17"/>
        <v>7026700</v>
      </c>
      <c r="U160" s="2">
        <f t="shared" si="17"/>
        <v>6094500</v>
      </c>
      <c r="V160" s="2">
        <f t="shared" si="17"/>
        <v>7994100</v>
      </c>
      <c r="W160" s="2">
        <f t="shared" si="17"/>
        <v>10981300</v>
      </c>
      <c r="X160" s="2">
        <f t="shared" si="17"/>
        <v>7202500</v>
      </c>
      <c r="Y160" s="2" cm="1">
        <f t="array" ref="Y160">_xlfn.XLOOKUP(Y$1&amp;$R160,$C$3:$C$1662&amp;$D$3:$D$1662,$E$3:$E$1662,0,0,1)</f>
        <v>44000</v>
      </c>
      <c r="Z160" s="2" cm="1">
        <f t="array" ref="Z160">_xlfn.XLOOKUP(Z$1&amp;$R160,$C$3:$C$1662&amp;$D$3:$D$1662,$E$3:$E$1662,0,0,1)</f>
        <v>28500</v>
      </c>
      <c r="AA160" s="2" cm="1">
        <f t="array" ref="AA160">_xlfn.XLOOKUP(AA$1&amp;$R160,$C$3:$C$1662&amp;$D$3:$D$1662,$E$3:$E$1662,0,0,1)</f>
        <v>53400</v>
      </c>
      <c r="AB160" s="2" cm="1">
        <f t="array" ref="AB160">_xlfn.XLOOKUP(AB$1&amp;$R160,$C$3:$C$1662&amp;$D$3:$D$1662,$E$3:$E$1662,0,0,1)</f>
        <v>66200</v>
      </c>
      <c r="AC160" s="2" cm="1">
        <f t="array" ref="AC160">_xlfn.XLOOKUP(AC$1&amp;$R160,$C$3:$C$1662&amp;$D$3:$D$1662,$E$3:$E$1662,0,0,1)</f>
        <v>74800</v>
      </c>
    </row>
    <row r="161" spans="3:29" x14ac:dyDescent="0.4">
      <c r="C161" t="s">
        <v>804</v>
      </c>
      <c r="D161" t="s">
        <v>664</v>
      </c>
      <c r="E161">
        <v>74800</v>
      </c>
      <c r="R161" t="s">
        <v>141</v>
      </c>
      <c r="S161" s="2">
        <f t="shared" si="15"/>
        <v>7906180</v>
      </c>
      <c r="T161" s="2">
        <f t="shared" si="17"/>
        <v>7064800</v>
      </c>
      <c r="U161" s="2">
        <f t="shared" si="17"/>
        <v>6116500</v>
      </c>
      <c r="V161" s="2">
        <f t="shared" si="17"/>
        <v>8036800</v>
      </c>
      <c r="W161" s="2">
        <f t="shared" si="17"/>
        <v>11045600</v>
      </c>
      <c r="X161" s="2">
        <f t="shared" si="17"/>
        <v>7267200</v>
      </c>
      <c r="Y161" s="2" cm="1">
        <f t="array" ref="Y161">_xlfn.XLOOKUP(Y$1&amp;$R161,$C$3:$C$1662&amp;$D$3:$D$1662,$E$3:$E$1662,0,0,1)</f>
        <v>38100</v>
      </c>
      <c r="Z161" s="2" cm="1">
        <f t="array" ref="Z161">_xlfn.XLOOKUP(Z$1&amp;$R161,$C$3:$C$1662&amp;$D$3:$D$1662,$E$3:$E$1662,0,0,1)</f>
        <v>22000</v>
      </c>
      <c r="AA161" s="2" cm="1">
        <f t="array" ref="AA161">_xlfn.XLOOKUP(AA$1&amp;$R161,$C$3:$C$1662&amp;$D$3:$D$1662,$E$3:$E$1662,0,0,1)</f>
        <v>42700</v>
      </c>
      <c r="AB161" s="2" cm="1">
        <f t="array" ref="AB161">_xlfn.XLOOKUP(AB$1&amp;$R161,$C$3:$C$1662&amp;$D$3:$D$1662,$E$3:$E$1662,0,0,1)</f>
        <v>64300</v>
      </c>
      <c r="AC161" s="2" cm="1">
        <f t="array" ref="AC161">_xlfn.XLOOKUP(AC$1&amp;$R161,$C$3:$C$1662&amp;$D$3:$D$1662,$E$3:$E$1662,0,0,1)</f>
        <v>64700</v>
      </c>
    </row>
    <row r="162" spans="3:29" x14ac:dyDescent="0.4">
      <c r="C162" t="s">
        <v>804</v>
      </c>
      <c r="D162" t="s">
        <v>665</v>
      </c>
      <c r="E162">
        <v>64700</v>
      </c>
      <c r="R162" t="s">
        <v>122</v>
      </c>
      <c r="S162" s="2">
        <f t="shared" si="15"/>
        <v>7957500</v>
      </c>
      <c r="T162" s="2">
        <f t="shared" si="17"/>
        <v>7098900</v>
      </c>
      <c r="U162" s="2">
        <f t="shared" si="17"/>
        <v>6149400</v>
      </c>
      <c r="V162" s="2">
        <f t="shared" si="17"/>
        <v>8088300</v>
      </c>
      <c r="W162" s="2">
        <f t="shared" si="17"/>
        <v>11094100</v>
      </c>
      <c r="X162" s="2">
        <f t="shared" si="17"/>
        <v>7356800</v>
      </c>
      <c r="Y162" s="2" cm="1">
        <f t="array" ref="Y162">_xlfn.XLOOKUP(Y$1&amp;$R162,$C$3:$C$1662&amp;$D$3:$D$1662,$E$3:$E$1662,0,0,1)</f>
        <v>34100</v>
      </c>
      <c r="Z162" s="2" cm="1">
        <f t="array" ref="Z162">_xlfn.XLOOKUP(Z$1&amp;$R162,$C$3:$C$1662&amp;$D$3:$D$1662,$E$3:$E$1662,0,0,1)</f>
        <v>32900</v>
      </c>
      <c r="AA162" s="2" cm="1">
        <f t="array" ref="AA162">_xlfn.XLOOKUP(AA$1&amp;$R162,$C$3:$C$1662&amp;$D$3:$D$1662,$E$3:$E$1662,0,0,1)</f>
        <v>51500</v>
      </c>
      <c r="AB162" s="2" cm="1">
        <f t="array" ref="AB162">_xlfn.XLOOKUP(AB$1&amp;$R162,$C$3:$C$1662&amp;$D$3:$D$1662,$E$3:$E$1662,0,0,1)</f>
        <v>48500</v>
      </c>
      <c r="AC162" s="2" cm="1">
        <f t="array" ref="AC162">_xlfn.XLOOKUP(AC$1&amp;$R162,$C$3:$C$1662&amp;$D$3:$D$1662,$E$3:$E$1662,0,0,1)</f>
        <v>89600</v>
      </c>
    </row>
    <row r="163" spans="3:29" x14ac:dyDescent="0.4">
      <c r="C163" t="s">
        <v>804</v>
      </c>
      <c r="D163" t="s">
        <v>666</v>
      </c>
      <c r="E163">
        <v>89600</v>
      </c>
      <c r="R163" t="s">
        <v>25</v>
      </c>
      <c r="S163" s="2">
        <f t="shared" si="15"/>
        <v>8053300</v>
      </c>
      <c r="T163" s="2">
        <f t="shared" si="17"/>
        <v>7163900</v>
      </c>
      <c r="U163" s="2">
        <f t="shared" si="17"/>
        <v>6217200</v>
      </c>
      <c r="V163" s="2">
        <f t="shared" si="17"/>
        <v>8145700</v>
      </c>
      <c r="W163" s="2">
        <f t="shared" si="17"/>
        <v>11131100</v>
      </c>
      <c r="X163" s="2">
        <f t="shared" si="17"/>
        <v>7608600</v>
      </c>
      <c r="Y163" s="2" cm="1">
        <f t="array" ref="Y163">_xlfn.XLOOKUP(Y$1&amp;$R163,$C$3:$C$1662&amp;$D$3:$D$1662,$E$3:$E$1662,0,0,1)</f>
        <v>65000</v>
      </c>
      <c r="Z163" s="2" cm="1">
        <f t="array" ref="Z163">_xlfn.XLOOKUP(Z$1&amp;$R163,$C$3:$C$1662&amp;$D$3:$D$1662,$E$3:$E$1662,0,0,1)</f>
        <v>67800</v>
      </c>
      <c r="AA163" s="2" cm="1">
        <f t="array" ref="AA163">_xlfn.XLOOKUP(AA$1&amp;$R163,$C$3:$C$1662&amp;$D$3:$D$1662,$E$3:$E$1662,0,0,1)</f>
        <v>57400</v>
      </c>
      <c r="AB163" s="2" cm="1">
        <f t="array" ref="AB163">_xlfn.XLOOKUP(AB$1&amp;$R163,$C$3:$C$1662&amp;$D$3:$D$1662,$E$3:$E$1662,0,0,1)</f>
        <v>37000</v>
      </c>
      <c r="AC163" s="2" cm="1">
        <f t="array" ref="AC163">_xlfn.XLOOKUP(AC$1&amp;$R163,$C$3:$C$1662&amp;$D$3:$D$1662,$E$3:$E$1662,0,0,1)</f>
        <v>251800</v>
      </c>
    </row>
    <row r="164" spans="3:29" x14ac:dyDescent="0.4">
      <c r="C164" t="s">
        <v>804</v>
      </c>
      <c r="D164" t="s">
        <v>667</v>
      </c>
      <c r="E164">
        <v>251800</v>
      </c>
      <c r="R164" t="s">
        <v>63</v>
      </c>
      <c r="S164" s="2">
        <f t="shared" si="15"/>
        <v>8108760</v>
      </c>
      <c r="T164" s="2">
        <f t="shared" ref="T164:X179" si="18">T163+Y164</f>
        <v>7177800</v>
      </c>
      <c r="U164" s="2">
        <f t="shared" si="18"/>
        <v>6263100</v>
      </c>
      <c r="V164" s="2">
        <f t="shared" si="18"/>
        <v>8245000</v>
      </c>
      <c r="W164" s="2">
        <f t="shared" si="18"/>
        <v>11168700</v>
      </c>
      <c r="X164" s="2">
        <f t="shared" si="18"/>
        <v>7689200</v>
      </c>
      <c r="Y164" s="2" cm="1">
        <f t="array" ref="Y164">_xlfn.XLOOKUP(Y$1&amp;$R164,$C$3:$C$1662&amp;$D$3:$D$1662,$E$3:$E$1662,0,0,1)</f>
        <v>13900</v>
      </c>
      <c r="Z164" s="2" cm="1">
        <f t="array" ref="Z164">_xlfn.XLOOKUP(Z$1&amp;$R164,$C$3:$C$1662&amp;$D$3:$D$1662,$E$3:$E$1662,0,0,1)</f>
        <v>45900</v>
      </c>
      <c r="AA164" s="2" cm="1">
        <f t="array" ref="AA164">_xlfn.XLOOKUP(AA$1&amp;$R164,$C$3:$C$1662&amp;$D$3:$D$1662,$E$3:$E$1662,0,0,1)</f>
        <v>99300</v>
      </c>
      <c r="AB164" s="2" cm="1">
        <f t="array" ref="AB164">_xlfn.XLOOKUP(AB$1&amp;$R164,$C$3:$C$1662&amp;$D$3:$D$1662,$E$3:$E$1662,0,0,1)</f>
        <v>37600</v>
      </c>
      <c r="AC164" s="2" cm="1">
        <f t="array" ref="AC164">_xlfn.XLOOKUP(AC$1&amp;$R164,$C$3:$C$1662&amp;$D$3:$D$1662,$E$3:$E$1662,0,0,1)</f>
        <v>80600</v>
      </c>
    </row>
    <row r="165" spans="3:29" x14ac:dyDescent="0.4">
      <c r="C165" t="s">
        <v>804</v>
      </c>
      <c r="D165" t="s">
        <v>668</v>
      </c>
      <c r="E165">
        <v>80600</v>
      </c>
      <c r="R165" t="s">
        <v>107</v>
      </c>
      <c r="S165" s="2">
        <f t="shared" si="15"/>
        <v>8150820</v>
      </c>
      <c r="T165" s="2">
        <f t="shared" si="18"/>
        <v>7212200</v>
      </c>
      <c r="U165" s="2">
        <f t="shared" si="18"/>
        <v>6305100</v>
      </c>
      <c r="V165" s="2">
        <f t="shared" si="18"/>
        <v>8286900</v>
      </c>
      <c r="W165" s="2">
        <f t="shared" si="18"/>
        <v>11210000</v>
      </c>
      <c r="X165" s="2">
        <f t="shared" si="18"/>
        <v>7739900</v>
      </c>
      <c r="Y165" s="2" cm="1">
        <f t="array" ref="Y165">_xlfn.XLOOKUP(Y$1&amp;$R165,$C$3:$C$1662&amp;$D$3:$D$1662,$E$3:$E$1662,0,0,1)</f>
        <v>34400</v>
      </c>
      <c r="Z165" s="2" cm="1">
        <f t="array" ref="Z165">_xlfn.XLOOKUP(Z$1&amp;$R165,$C$3:$C$1662&amp;$D$3:$D$1662,$E$3:$E$1662,0,0,1)</f>
        <v>42000</v>
      </c>
      <c r="AA165" s="2" cm="1">
        <f t="array" ref="AA165">_xlfn.XLOOKUP(AA$1&amp;$R165,$C$3:$C$1662&amp;$D$3:$D$1662,$E$3:$E$1662,0,0,1)</f>
        <v>41900</v>
      </c>
      <c r="AB165" s="2" cm="1">
        <f t="array" ref="AB165">_xlfn.XLOOKUP(AB$1&amp;$R165,$C$3:$C$1662&amp;$D$3:$D$1662,$E$3:$E$1662,0,0,1)</f>
        <v>41300</v>
      </c>
      <c r="AC165" s="2" cm="1">
        <f t="array" ref="AC165">_xlfn.XLOOKUP(AC$1&amp;$R165,$C$3:$C$1662&amp;$D$3:$D$1662,$E$3:$E$1662,0,0,1)</f>
        <v>50700</v>
      </c>
    </row>
    <row r="166" spans="3:29" x14ac:dyDescent="0.4">
      <c r="C166" t="s">
        <v>804</v>
      </c>
      <c r="D166" t="s">
        <v>669</v>
      </c>
      <c r="E166">
        <v>50700</v>
      </c>
      <c r="R166" t="s">
        <v>234</v>
      </c>
      <c r="S166" s="2">
        <f t="shared" si="15"/>
        <v>8193400</v>
      </c>
      <c r="T166" s="2">
        <f t="shared" si="18"/>
        <v>7240600</v>
      </c>
      <c r="U166" s="2">
        <f t="shared" si="18"/>
        <v>6332100</v>
      </c>
      <c r="V166" s="2">
        <f t="shared" si="18"/>
        <v>8326400</v>
      </c>
      <c r="W166" s="2">
        <f t="shared" si="18"/>
        <v>11243300</v>
      </c>
      <c r="X166" s="2">
        <f t="shared" si="18"/>
        <v>7824600</v>
      </c>
      <c r="Y166" s="2" cm="1">
        <f t="array" ref="Y166">_xlfn.XLOOKUP(Y$1&amp;$R166,$C$3:$C$1662&amp;$D$3:$D$1662,$E$3:$E$1662,0,0,1)</f>
        <v>28400</v>
      </c>
      <c r="Z166" s="2" cm="1">
        <f t="array" ref="Z166">_xlfn.XLOOKUP(Z$1&amp;$R166,$C$3:$C$1662&amp;$D$3:$D$1662,$E$3:$E$1662,0,0,1)</f>
        <v>27000</v>
      </c>
      <c r="AA166" s="2" cm="1">
        <f t="array" ref="AA166">_xlfn.XLOOKUP(AA$1&amp;$R166,$C$3:$C$1662&amp;$D$3:$D$1662,$E$3:$E$1662,0,0,1)</f>
        <v>39500</v>
      </c>
      <c r="AB166" s="2" cm="1">
        <f t="array" ref="AB166">_xlfn.XLOOKUP(AB$1&amp;$R166,$C$3:$C$1662&amp;$D$3:$D$1662,$E$3:$E$1662,0,0,1)</f>
        <v>33300</v>
      </c>
      <c r="AC166" s="2" cm="1">
        <f t="array" ref="AC166">_xlfn.XLOOKUP(AC$1&amp;$R166,$C$3:$C$1662&amp;$D$3:$D$1662,$E$3:$E$1662,0,0,1)</f>
        <v>84700</v>
      </c>
    </row>
    <row r="167" spans="3:29" x14ac:dyDescent="0.4">
      <c r="C167" t="s">
        <v>804</v>
      </c>
      <c r="D167" t="s">
        <v>670</v>
      </c>
      <c r="E167">
        <v>84700</v>
      </c>
      <c r="R167" t="s">
        <v>175</v>
      </c>
      <c r="S167" s="2">
        <f t="shared" si="15"/>
        <v>8244760</v>
      </c>
      <c r="T167" s="2">
        <f t="shared" si="18"/>
        <v>7270900</v>
      </c>
      <c r="U167" s="2">
        <f t="shared" si="18"/>
        <v>6359900</v>
      </c>
      <c r="V167" s="2">
        <f t="shared" si="18"/>
        <v>8376900</v>
      </c>
      <c r="W167" s="2">
        <f t="shared" si="18"/>
        <v>11298700</v>
      </c>
      <c r="X167" s="2">
        <f t="shared" si="18"/>
        <v>7917400</v>
      </c>
      <c r="Y167" s="2" cm="1">
        <f t="array" ref="Y167">_xlfn.XLOOKUP(Y$1&amp;$R167,$C$3:$C$1662&amp;$D$3:$D$1662,$E$3:$E$1662,0,0,1)</f>
        <v>30300</v>
      </c>
      <c r="Z167" s="2" cm="1">
        <f t="array" ref="Z167">_xlfn.XLOOKUP(Z$1&amp;$R167,$C$3:$C$1662&amp;$D$3:$D$1662,$E$3:$E$1662,0,0,1)</f>
        <v>27800</v>
      </c>
      <c r="AA167" s="2" cm="1">
        <f t="array" ref="AA167">_xlfn.XLOOKUP(AA$1&amp;$R167,$C$3:$C$1662&amp;$D$3:$D$1662,$E$3:$E$1662,0,0,1)</f>
        <v>50500</v>
      </c>
      <c r="AB167" s="2" cm="1">
        <f t="array" ref="AB167">_xlfn.XLOOKUP(AB$1&amp;$R167,$C$3:$C$1662&amp;$D$3:$D$1662,$E$3:$E$1662,0,0,1)</f>
        <v>55400</v>
      </c>
      <c r="AC167" s="2" cm="1">
        <f t="array" ref="AC167">_xlfn.XLOOKUP(AC$1&amp;$R167,$C$3:$C$1662&amp;$D$3:$D$1662,$E$3:$E$1662,0,0,1)</f>
        <v>92800</v>
      </c>
    </row>
    <row r="168" spans="3:29" x14ac:dyDescent="0.4">
      <c r="C168" t="s">
        <v>804</v>
      </c>
      <c r="D168" t="s">
        <v>671</v>
      </c>
      <c r="E168">
        <v>92800</v>
      </c>
      <c r="R168" t="s">
        <v>89</v>
      </c>
      <c r="S168" s="2">
        <f t="shared" si="15"/>
        <v>8308900</v>
      </c>
      <c r="T168" s="2">
        <f t="shared" si="18"/>
        <v>7325400</v>
      </c>
      <c r="U168" s="2">
        <f t="shared" si="18"/>
        <v>6405600</v>
      </c>
      <c r="V168" s="2">
        <f t="shared" si="18"/>
        <v>8405200</v>
      </c>
      <c r="W168" s="2">
        <f t="shared" si="18"/>
        <v>11323300</v>
      </c>
      <c r="X168" s="2">
        <f t="shared" si="18"/>
        <v>8085000</v>
      </c>
      <c r="Y168" s="2" cm="1">
        <f t="array" ref="Y168">_xlfn.XLOOKUP(Y$1&amp;$R168,$C$3:$C$1662&amp;$D$3:$D$1662,$E$3:$E$1662,0,0,1)</f>
        <v>54500</v>
      </c>
      <c r="Z168" s="2" cm="1">
        <f t="array" ref="Z168">_xlfn.XLOOKUP(Z$1&amp;$R168,$C$3:$C$1662&amp;$D$3:$D$1662,$E$3:$E$1662,0,0,1)</f>
        <v>45700</v>
      </c>
      <c r="AA168" s="2" cm="1">
        <f t="array" ref="AA168">_xlfn.XLOOKUP(AA$1&amp;$R168,$C$3:$C$1662&amp;$D$3:$D$1662,$E$3:$E$1662,0,0,1)</f>
        <v>28300</v>
      </c>
      <c r="AB168" s="2" cm="1">
        <f t="array" ref="AB168">_xlfn.XLOOKUP(AB$1&amp;$R168,$C$3:$C$1662&amp;$D$3:$D$1662,$E$3:$E$1662,0,0,1)</f>
        <v>24600</v>
      </c>
      <c r="AC168" s="2" cm="1">
        <f t="array" ref="AC168">_xlfn.XLOOKUP(AC$1&amp;$R168,$C$3:$C$1662&amp;$D$3:$D$1662,$E$3:$E$1662,0,0,1)</f>
        <v>167600</v>
      </c>
    </row>
    <row r="169" spans="3:29" x14ac:dyDescent="0.4">
      <c r="C169" t="s">
        <v>804</v>
      </c>
      <c r="D169" t="s">
        <v>672</v>
      </c>
      <c r="E169">
        <v>167600</v>
      </c>
      <c r="R169" t="s">
        <v>257</v>
      </c>
      <c r="S169" s="2">
        <f t="shared" si="15"/>
        <v>8362120</v>
      </c>
      <c r="T169" s="2">
        <f t="shared" si="18"/>
        <v>7362600</v>
      </c>
      <c r="U169" s="2">
        <f t="shared" si="18"/>
        <v>6463700</v>
      </c>
      <c r="V169" s="2">
        <f t="shared" si="18"/>
        <v>8438700</v>
      </c>
      <c r="W169" s="2">
        <f t="shared" si="18"/>
        <v>11368200</v>
      </c>
      <c r="X169" s="2">
        <f t="shared" si="18"/>
        <v>8177400</v>
      </c>
      <c r="Y169" s="2" cm="1">
        <f t="array" ref="Y169">_xlfn.XLOOKUP(Y$1&amp;$R169,$C$3:$C$1662&amp;$D$3:$D$1662,$E$3:$E$1662,0,0,1)</f>
        <v>37200</v>
      </c>
      <c r="Z169" s="2" cm="1">
        <f t="array" ref="Z169">_xlfn.XLOOKUP(Z$1&amp;$R169,$C$3:$C$1662&amp;$D$3:$D$1662,$E$3:$E$1662,0,0,1)</f>
        <v>58100</v>
      </c>
      <c r="AA169" s="2" cm="1">
        <f t="array" ref="AA169">_xlfn.XLOOKUP(AA$1&amp;$R169,$C$3:$C$1662&amp;$D$3:$D$1662,$E$3:$E$1662,0,0,1)</f>
        <v>33500</v>
      </c>
      <c r="AB169" s="2" cm="1">
        <f t="array" ref="AB169">_xlfn.XLOOKUP(AB$1&amp;$R169,$C$3:$C$1662&amp;$D$3:$D$1662,$E$3:$E$1662,0,0,1)</f>
        <v>44900</v>
      </c>
      <c r="AC169" s="2" cm="1">
        <f t="array" ref="AC169">_xlfn.XLOOKUP(AC$1&amp;$R169,$C$3:$C$1662&amp;$D$3:$D$1662,$E$3:$E$1662,0,0,1)</f>
        <v>92400</v>
      </c>
    </row>
    <row r="170" spans="3:29" x14ac:dyDescent="0.4">
      <c r="C170" t="s">
        <v>804</v>
      </c>
      <c r="D170" t="s">
        <v>673</v>
      </c>
      <c r="E170">
        <v>92400</v>
      </c>
      <c r="R170" t="s">
        <v>47</v>
      </c>
      <c r="S170" s="2">
        <f t="shared" si="15"/>
        <v>8403440</v>
      </c>
      <c r="T170" s="2">
        <f t="shared" si="18"/>
        <v>7394600</v>
      </c>
      <c r="U170" s="2">
        <f t="shared" si="18"/>
        <v>6496800</v>
      </c>
      <c r="V170" s="2">
        <f t="shared" si="18"/>
        <v>8456500</v>
      </c>
      <c r="W170" s="2">
        <f t="shared" si="18"/>
        <v>11405200</v>
      </c>
      <c r="X170" s="2">
        <f t="shared" si="18"/>
        <v>8264100</v>
      </c>
      <c r="Y170" s="2" cm="1">
        <f t="array" ref="Y170">_xlfn.XLOOKUP(Y$1&amp;$R170,$C$3:$C$1662&amp;$D$3:$D$1662,$E$3:$E$1662,0,0,1)</f>
        <v>32000</v>
      </c>
      <c r="Z170" s="2" cm="1">
        <f t="array" ref="Z170">_xlfn.XLOOKUP(Z$1&amp;$R170,$C$3:$C$1662&amp;$D$3:$D$1662,$E$3:$E$1662,0,0,1)</f>
        <v>33100</v>
      </c>
      <c r="AA170" s="2" cm="1">
        <f t="array" ref="AA170">_xlfn.XLOOKUP(AA$1&amp;$R170,$C$3:$C$1662&amp;$D$3:$D$1662,$E$3:$E$1662,0,0,1)</f>
        <v>17800</v>
      </c>
      <c r="AB170" s="2" cm="1">
        <f t="array" ref="AB170">_xlfn.XLOOKUP(AB$1&amp;$R170,$C$3:$C$1662&amp;$D$3:$D$1662,$E$3:$E$1662,0,0,1)</f>
        <v>37000</v>
      </c>
      <c r="AC170" s="2" cm="1">
        <f t="array" ref="AC170">_xlfn.XLOOKUP(AC$1&amp;$R170,$C$3:$C$1662&amp;$D$3:$D$1662,$E$3:$E$1662,0,0,1)</f>
        <v>86700</v>
      </c>
    </row>
    <row r="171" spans="3:29" x14ac:dyDescent="0.4">
      <c r="C171" t="s">
        <v>804</v>
      </c>
      <c r="D171" t="s">
        <v>674</v>
      </c>
      <c r="E171">
        <v>86700</v>
      </c>
      <c r="R171" t="s">
        <v>136</v>
      </c>
      <c r="S171" s="2">
        <f t="shared" si="15"/>
        <v>8447120</v>
      </c>
      <c r="T171" s="2">
        <f t="shared" si="18"/>
        <v>7449800</v>
      </c>
      <c r="U171" s="2">
        <f t="shared" si="18"/>
        <v>6509700</v>
      </c>
      <c r="V171" s="2">
        <f t="shared" si="18"/>
        <v>8479400</v>
      </c>
      <c r="W171" s="2">
        <f t="shared" si="18"/>
        <v>11465700</v>
      </c>
      <c r="X171" s="2">
        <f t="shared" si="18"/>
        <v>8331000</v>
      </c>
      <c r="Y171" s="2" cm="1">
        <f t="array" ref="Y171">_xlfn.XLOOKUP(Y$1&amp;$R171,$C$3:$C$1662&amp;$D$3:$D$1662,$E$3:$E$1662,0,0,1)</f>
        <v>55200</v>
      </c>
      <c r="Z171" s="2" cm="1">
        <f t="array" ref="Z171">_xlfn.XLOOKUP(Z$1&amp;$R171,$C$3:$C$1662&amp;$D$3:$D$1662,$E$3:$E$1662,0,0,1)</f>
        <v>12900</v>
      </c>
      <c r="AA171" s="2" cm="1">
        <f t="array" ref="AA171">_xlfn.XLOOKUP(AA$1&amp;$R171,$C$3:$C$1662&amp;$D$3:$D$1662,$E$3:$E$1662,0,0,1)</f>
        <v>22900</v>
      </c>
      <c r="AB171" s="2" cm="1">
        <f t="array" ref="AB171">_xlfn.XLOOKUP(AB$1&amp;$R171,$C$3:$C$1662&amp;$D$3:$D$1662,$E$3:$E$1662,0,0,1)</f>
        <v>60500</v>
      </c>
      <c r="AC171" s="2" cm="1">
        <f t="array" ref="AC171">_xlfn.XLOOKUP(AC$1&amp;$R171,$C$3:$C$1662&amp;$D$3:$D$1662,$E$3:$E$1662,0,0,1)</f>
        <v>66900</v>
      </c>
    </row>
    <row r="172" spans="3:29" x14ac:dyDescent="0.4">
      <c r="C172" t="s">
        <v>804</v>
      </c>
      <c r="D172" t="s">
        <v>675</v>
      </c>
      <c r="E172">
        <v>66900</v>
      </c>
      <c r="R172" t="s">
        <v>6</v>
      </c>
      <c r="S172" s="2">
        <f t="shared" si="15"/>
        <v>8501360</v>
      </c>
      <c r="T172" s="2">
        <f t="shared" si="18"/>
        <v>7508000</v>
      </c>
      <c r="U172" s="2">
        <f t="shared" si="18"/>
        <v>6537400</v>
      </c>
      <c r="V172" s="2">
        <f t="shared" si="18"/>
        <v>8517700</v>
      </c>
      <c r="W172" s="2">
        <f t="shared" si="18"/>
        <v>11540100</v>
      </c>
      <c r="X172" s="2">
        <f t="shared" si="18"/>
        <v>8403600</v>
      </c>
      <c r="Y172" s="2" cm="1">
        <f t="array" ref="Y172">_xlfn.XLOOKUP(Y$1&amp;$R172,$C$3:$C$1662&amp;$D$3:$D$1662,$E$3:$E$1662,0,0,1)</f>
        <v>58200</v>
      </c>
      <c r="Z172" s="2" cm="1">
        <f t="array" ref="Z172">_xlfn.XLOOKUP(Z$1&amp;$R172,$C$3:$C$1662&amp;$D$3:$D$1662,$E$3:$E$1662,0,0,1)</f>
        <v>27700</v>
      </c>
      <c r="AA172" s="2" cm="1">
        <f t="array" ref="AA172">_xlfn.XLOOKUP(AA$1&amp;$R172,$C$3:$C$1662&amp;$D$3:$D$1662,$E$3:$E$1662,0,0,1)</f>
        <v>38300</v>
      </c>
      <c r="AB172" s="2" cm="1">
        <f t="array" ref="AB172">_xlfn.XLOOKUP(AB$1&amp;$R172,$C$3:$C$1662&amp;$D$3:$D$1662,$E$3:$E$1662,0,0,1)</f>
        <v>74400</v>
      </c>
      <c r="AC172" s="2" cm="1">
        <f t="array" ref="AC172">_xlfn.XLOOKUP(AC$1&amp;$R172,$C$3:$C$1662&amp;$D$3:$D$1662,$E$3:$E$1662,0,0,1)</f>
        <v>72600</v>
      </c>
    </row>
    <row r="173" spans="3:29" x14ac:dyDescent="0.4">
      <c r="C173" t="s">
        <v>804</v>
      </c>
      <c r="D173" t="s">
        <v>676</v>
      </c>
      <c r="E173">
        <v>72600</v>
      </c>
      <c r="R173" t="s">
        <v>171</v>
      </c>
      <c r="S173" s="2">
        <f t="shared" si="15"/>
        <v>8548980</v>
      </c>
      <c r="T173" s="2">
        <f t="shared" si="18"/>
        <v>7530900</v>
      </c>
      <c r="U173" s="2">
        <f t="shared" si="18"/>
        <v>6563500</v>
      </c>
      <c r="V173" s="2">
        <f t="shared" si="18"/>
        <v>8574100</v>
      </c>
      <c r="W173" s="2">
        <f t="shared" si="18"/>
        <v>11612900</v>
      </c>
      <c r="X173" s="2">
        <f t="shared" si="18"/>
        <v>8463500</v>
      </c>
      <c r="Y173" s="2" cm="1">
        <f t="array" ref="Y173">_xlfn.XLOOKUP(Y$1&amp;$R173,$C$3:$C$1662&amp;$D$3:$D$1662,$E$3:$E$1662,0,0,1)</f>
        <v>22900</v>
      </c>
      <c r="Z173" s="2" cm="1">
        <f t="array" ref="Z173">_xlfn.XLOOKUP(Z$1&amp;$R173,$C$3:$C$1662&amp;$D$3:$D$1662,$E$3:$E$1662,0,0,1)</f>
        <v>26100</v>
      </c>
      <c r="AA173" s="2" cm="1">
        <f t="array" ref="AA173">_xlfn.XLOOKUP(AA$1&amp;$R173,$C$3:$C$1662&amp;$D$3:$D$1662,$E$3:$E$1662,0,0,1)</f>
        <v>56400</v>
      </c>
      <c r="AB173" s="2" cm="1">
        <f t="array" ref="AB173">_xlfn.XLOOKUP(AB$1&amp;$R173,$C$3:$C$1662&amp;$D$3:$D$1662,$E$3:$E$1662,0,0,1)</f>
        <v>72800</v>
      </c>
      <c r="AC173" s="2" cm="1">
        <f t="array" ref="AC173">_xlfn.XLOOKUP(AC$1&amp;$R173,$C$3:$C$1662&amp;$D$3:$D$1662,$E$3:$E$1662,0,0,1)</f>
        <v>59900</v>
      </c>
    </row>
    <row r="174" spans="3:29" x14ac:dyDescent="0.4">
      <c r="C174" t="s">
        <v>804</v>
      </c>
      <c r="D174" t="s">
        <v>677</v>
      </c>
      <c r="E174">
        <v>59900</v>
      </c>
      <c r="R174" t="s">
        <v>48</v>
      </c>
      <c r="S174" s="2">
        <f t="shared" si="15"/>
        <v>8591420</v>
      </c>
      <c r="T174" s="2">
        <f t="shared" si="18"/>
        <v>7568900</v>
      </c>
      <c r="U174" s="2">
        <f t="shared" si="18"/>
        <v>6595000</v>
      </c>
      <c r="V174" s="2">
        <f t="shared" si="18"/>
        <v>8599600</v>
      </c>
      <c r="W174" s="2">
        <f t="shared" si="18"/>
        <v>11669400</v>
      </c>
      <c r="X174" s="2">
        <f t="shared" si="18"/>
        <v>8524200</v>
      </c>
      <c r="Y174" s="2" cm="1">
        <f t="array" ref="Y174">_xlfn.XLOOKUP(Y$1&amp;$R174,$C$3:$C$1662&amp;$D$3:$D$1662,$E$3:$E$1662,0,0,1)</f>
        <v>38000</v>
      </c>
      <c r="Z174" s="2" cm="1">
        <f t="array" ref="Z174">_xlfn.XLOOKUP(Z$1&amp;$R174,$C$3:$C$1662&amp;$D$3:$D$1662,$E$3:$E$1662,0,0,1)</f>
        <v>31500</v>
      </c>
      <c r="AA174" s="2" cm="1">
        <f t="array" ref="AA174">_xlfn.XLOOKUP(AA$1&amp;$R174,$C$3:$C$1662&amp;$D$3:$D$1662,$E$3:$E$1662,0,0,1)</f>
        <v>25500</v>
      </c>
      <c r="AB174" s="2" cm="1">
        <f t="array" ref="AB174">_xlfn.XLOOKUP(AB$1&amp;$R174,$C$3:$C$1662&amp;$D$3:$D$1662,$E$3:$E$1662,0,0,1)</f>
        <v>56500</v>
      </c>
      <c r="AC174" s="2" cm="1">
        <f t="array" ref="AC174">_xlfn.XLOOKUP(AC$1&amp;$R174,$C$3:$C$1662&amp;$D$3:$D$1662,$E$3:$E$1662,0,0,1)</f>
        <v>60700</v>
      </c>
    </row>
    <row r="175" spans="3:29" x14ac:dyDescent="0.4">
      <c r="C175" t="s">
        <v>804</v>
      </c>
      <c r="D175" t="s">
        <v>678</v>
      </c>
      <c r="E175">
        <v>60700</v>
      </c>
      <c r="R175" t="s">
        <v>85</v>
      </c>
      <c r="S175" s="2">
        <f t="shared" si="15"/>
        <v>8622780</v>
      </c>
      <c r="T175" s="2">
        <f t="shared" si="18"/>
        <v>7584800</v>
      </c>
      <c r="U175" s="2">
        <f t="shared" si="18"/>
        <v>6629700</v>
      </c>
      <c r="V175" s="2">
        <f t="shared" si="18"/>
        <v>8626100</v>
      </c>
      <c r="W175" s="2">
        <f t="shared" si="18"/>
        <v>11700700</v>
      </c>
      <c r="X175" s="2">
        <f t="shared" si="18"/>
        <v>8572600</v>
      </c>
      <c r="Y175" s="2" cm="1">
        <f t="array" ref="Y175">_xlfn.XLOOKUP(Y$1&amp;$R175,$C$3:$C$1662&amp;$D$3:$D$1662,$E$3:$E$1662,0,0,1)</f>
        <v>15900</v>
      </c>
      <c r="Z175" s="2" cm="1">
        <f t="array" ref="Z175">_xlfn.XLOOKUP(Z$1&amp;$R175,$C$3:$C$1662&amp;$D$3:$D$1662,$E$3:$E$1662,0,0,1)</f>
        <v>34700</v>
      </c>
      <c r="AA175" s="2" cm="1">
        <f t="array" ref="AA175">_xlfn.XLOOKUP(AA$1&amp;$R175,$C$3:$C$1662&amp;$D$3:$D$1662,$E$3:$E$1662,0,0,1)</f>
        <v>26500</v>
      </c>
      <c r="AB175" s="2" cm="1">
        <f t="array" ref="AB175">_xlfn.XLOOKUP(AB$1&amp;$R175,$C$3:$C$1662&amp;$D$3:$D$1662,$E$3:$E$1662,0,0,1)</f>
        <v>31300</v>
      </c>
      <c r="AC175" s="2" cm="1">
        <f t="array" ref="AC175">_xlfn.XLOOKUP(AC$1&amp;$R175,$C$3:$C$1662&amp;$D$3:$D$1662,$E$3:$E$1662,0,0,1)</f>
        <v>48400</v>
      </c>
    </row>
    <row r="176" spans="3:29" x14ac:dyDescent="0.4">
      <c r="C176" t="s">
        <v>804</v>
      </c>
      <c r="D176" t="s">
        <v>679</v>
      </c>
      <c r="E176">
        <v>48400</v>
      </c>
      <c r="R176" t="s">
        <v>143</v>
      </c>
      <c r="S176" s="2">
        <f t="shared" si="15"/>
        <v>8654260</v>
      </c>
      <c r="T176" s="2">
        <f t="shared" si="18"/>
        <v>7598600</v>
      </c>
      <c r="U176" s="2">
        <f t="shared" si="18"/>
        <v>6653300</v>
      </c>
      <c r="V176" s="2">
        <f t="shared" si="18"/>
        <v>8653200</v>
      </c>
      <c r="W176" s="2">
        <f t="shared" si="18"/>
        <v>11746900</v>
      </c>
      <c r="X176" s="2">
        <f t="shared" si="18"/>
        <v>8619300</v>
      </c>
      <c r="Y176" s="2" cm="1">
        <f t="array" ref="Y176">_xlfn.XLOOKUP(Y$1&amp;$R176,$C$3:$C$1662&amp;$D$3:$D$1662,$E$3:$E$1662,0,0,1)</f>
        <v>13800</v>
      </c>
      <c r="Z176" s="2" cm="1">
        <f t="array" ref="Z176">_xlfn.XLOOKUP(Z$1&amp;$R176,$C$3:$C$1662&amp;$D$3:$D$1662,$E$3:$E$1662,0,0,1)</f>
        <v>23600</v>
      </c>
      <c r="AA176" s="2" cm="1">
        <f t="array" ref="AA176">_xlfn.XLOOKUP(AA$1&amp;$R176,$C$3:$C$1662&amp;$D$3:$D$1662,$E$3:$E$1662,0,0,1)</f>
        <v>27100</v>
      </c>
      <c r="AB176" s="2" cm="1">
        <f t="array" ref="AB176">_xlfn.XLOOKUP(AB$1&amp;$R176,$C$3:$C$1662&amp;$D$3:$D$1662,$E$3:$E$1662,0,0,1)</f>
        <v>46200</v>
      </c>
      <c r="AC176" s="2" cm="1">
        <f t="array" ref="AC176">_xlfn.XLOOKUP(AC$1&amp;$R176,$C$3:$C$1662&amp;$D$3:$D$1662,$E$3:$E$1662,0,0,1)</f>
        <v>46700</v>
      </c>
    </row>
    <row r="177" spans="3:29" x14ac:dyDescent="0.4">
      <c r="C177" t="s">
        <v>804</v>
      </c>
      <c r="D177" t="s">
        <v>680</v>
      </c>
      <c r="E177">
        <v>46700</v>
      </c>
      <c r="R177" t="s">
        <v>192</v>
      </c>
      <c r="S177" s="2">
        <f t="shared" si="15"/>
        <v>8689240</v>
      </c>
      <c r="T177" s="2">
        <f t="shared" si="18"/>
        <v>7614900</v>
      </c>
      <c r="U177" s="2">
        <f t="shared" si="18"/>
        <v>6663900</v>
      </c>
      <c r="V177" s="2">
        <f t="shared" si="18"/>
        <v>8671900</v>
      </c>
      <c r="W177" s="2">
        <f t="shared" si="18"/>
        <v>11809300</v>
      </c>
      <c r="X177" s="2">
        <f t="shared" si="18"/>
        <v>8686200</v>
      </c>
      <c r="Y177" s="2" cm="1">
        <f t="array" ref="Y177">_xlfn.XLOOKUP(Y$1&amp;$R177,$C$3:$C$1662&amp;$D$3:$D$1662,$E$3:$E$1662,0,0,1)</f>
        <v>16300</v>
      </c>
      <c r="Z177" s="2" cm="1">
        <f t="array" ref="Z177">_xlfn.XLOOKUP(Z$1&amp;$R177,$C$3:$C$1662&amp;$D$3:$D$1662,$E$3:$E$1662,0,0,1)</f>
        <v>10600</v>
      </c>
      <c r="AA177" s="2" cm="1">
        <f t="array" ref="AA177">_xlfn.XLOOKUP(AA$1&amp;$R177,$C$3:$C$1662&amp;$D$3:$D$1662,$E$3:$E$1662,0,0,1)</f>
        <v>18700</v>
      </c>
      <c r="AB177" s="2" cm="1">
        <f t="array" ref="AB177">_xlfn.XLOOKUP(AB$1&amp;$R177,$C$3:$C$1662&amp;$D$3:$D$1662,$E$3:$E$1662,0,0,1)</f>
        <v>62400</v>
      </c>
      <c r="AC177" s="2" cm="1">
        <f t="array" ref="AC177">_xlfn.XLOOKUP(AC$1&amp;$R177,$C$3:$C$1662&amp;$D$3:$D$1662,$E$3:$E$1662,0,0,1)</f>
        <v>66900</v>
      </c>
    </row>
    <row r="178" spans="3:29" x14ac:dyDescent="0.4">
      <c r="C178" t="s">
        <v>804</v>
      </c>
      <c r="D178" t="s">
        <v>681</v>
      </c>
      <c r="E178">
        <v>66900</v>
      </c>
      <c r="R178" t="s">
        <v>53</v>
      </c>
      <c r="S178" s="2">
        <f t="shared" si="15"/>
        <v>8741420</v>
      </c>
      <c r="T178" s="2">
        <f t="shared" si="18"/>
        <v>7642000</v>
      </c>
      <c r="U178" s="2">
        <f t="shared" si="18"/>
        <v>6691400</v>
      </c>
      <c r="V178" s="2">
        <f t="shared" si="18"/>
        <v>8769400</v>
      </c>
      <c r="W178" s="2">
        <f t="shared" si="18"/>
        <v>11835500</v>
      </c>
      <c r="X178" s="2">
        <f t="shared" si="18"/>
        <v>8768800</v>
      </c>
      <c r="Y178" s="2" cm="1">
        <f t="array" ref="Y178">_xlfn.XLOOKUP(Y$1&amp;$R178,$C$3:$C$1662&amp;$D$3:$D$1662,$E$3:$E$1662,0,0,1)</f>
        <v>27100</v>
      </c>
      <c r="Z178" s="2" cm="1">
        <f t="array" ref="Z178">_xlfn.XLOOKUP(Z$1&amp;$R178,$C$3:$C$1662&amp;$D$3:$D$1662,$E$3:$E$1662,0,0,1)</f>
        <v>27500</v>
      </c>
      <c r="AA178" s="2" cm="1">
        <f t="array" ref="AA178">_xlfn.XLOOKUP(AA$1&amp;$R178,$C$3:$C$1662&amp;$D$3:$D$1662,$E$3:$E$1662,0,0,1)</f>
        <v>97500</v>
      </c>
      <c r="AB178" s="2" cm="1">
        <f t="array" ref="AB178">_xlfn.XLOOKUP(AB$1&amp;$R178,$C$3:$C$1662&amp;$D$3:$D$1662,$E$3:$E$1662,0,0,1)</f>
        <v>26200</v>
      </c>
      <c r="AC178" s="2" cm="1">
        <f t="array" ref="AC178">_xlfn.XLOOKUP(AC$1&amp;$R178,$C$3:$C$1662&amp;$D$3:$D$1662,$E$3:$E$1662,0,0,1)</f>
        <v>82600</v>
      </c>
    </row>
    <row r="179" spans="3:29" x14ac:dyDescent="0.4">
      <c r="C179" t="s">
        <v>804</v>
      </c>
      <c r="D179" t="s">
        <v>682</v>
      </c>
      <c r="E179">
        <v>82600</v>
      </c>
      <c r="R179" t="s">
        <v>222</v>
      </c>
      <c r="S179" s="2">
        <f t="shared" si="15"/>
        <v>8774980</v>
      </c>
      <c r="T179" s="2">
        <f t="shared" si="18"/>
        <v>7680900</v>
      </c>
      <c r="U179" s="2">
        <f t="shared" si="18"/>
        <v>6722600</v>
      </c>
      <c r="V179" s="2">
        <f t="shared" si="18"/>
        <v>8787700</v>
      </c>
      <c r="W179" s="2">
        <f t="shared" si="18"/>
        <v>11876400</v>
      </c>
      <c r="X179" s="2">
        <f t="shared" si="18"/>
        <v>8807300</v>
      </c>
      <c r="Y179" s="2" cm="1">
        <f t="array" ref="Y179">_xlfn.XLOOKUP(Y$1&amp;$R179,$C$3:$C$1662&amp;$D$3:$D$1662,$E$3:$E$1662,0,0,1)</f>
        <v>38900</v>
      </c>
      <c r="Z179" s="2" cm="1">
        <f t="array" ref="Z179">_xlfn.XLOOKUP(Z$1&amp;$R179,$C$3:$C$1662&amp;$D$3:$D$1662,$E$3:$E$1662,0,0,1)</f>
        <v>31200</v>
      </c>
      <c r="AA179" s="2" cm="1">
        <f t="array" ref="AA179">_xlfn.XLOOKUP(AA$1&amp;$R179,$C$3:$C$1662&amp;$D$3:$D$1662,$E$3:$E$1662,0,0,1)</f>
        <v>18300</v>
      </c>
      <c r="AB179" s="2" cm="1">
        <f t="array" ref="AB179">_xlfn.XLOOKUP(AB$1&amp;$R179,$C$3:$C$1662&amp;$D$3:$D$1662,$E$3:$E$1662,0,0,1)</f>
        <v>40900</v>
      </c>
      <c r="AC179" s="2" cm="1">
        <f t="array" ref="AC179">_xlfn.XLOOKUP(AC$1&amp;$R179,$C$3:$C$1662&amp;$D$3:$D$1662,$E$3:$E$1662,0,0,1)</f>
        <v>38500</v>
      </c>
    </row>
    <row r="180" spans="3:29" x14ac:dyDescent="0.4">
      <c r="C180" t="s">
        <v>804</v>
      </c>
      <c r="D180" t="s">
        <v>683</v>
      </c>
      <c r="E180">
        <v>38500</v>
      </c>
      <c r="R180" t="s">
        <v>211</v>
      </c>
      <c r="S180" s="2">
        <f t="shared" si="15"/>
        <v>8821240</v>
      </c>
      <c r="T180" s="2">
        <f t="shared" ref="T180:X195" si="19">T179+Y180</f>
        <v>7707100</v>
      </c>
      <c r="U180" s="2">
        <f t="shared" si="19"/>
        <v>6745400</v>
      </c>
      <c r="V180" s="2">
        <f t="shared" si="19"/>
        <v>8814300</v>
      </c>
      <c r="W180" s="2">
        <f t="shared" si="19"/>
        <v>11937200</v>
      </c>
      <c r="X180" s="2">
        <f t="shared" si="19"/>
        <v>8902200</v>
      </c>
      <c r="Y180" s="2" cm="1">
        <f t="array" ref="Y180">_xlfn.XLOOKUP(Y$1&amp;$R180,$C$3:$C$1662&amp;$D$3:$D$1662,$E$3:$E$1662,0,0,1)</f>
        <v>26200</v>
      </c>
      <c r="Z180" s="2" cm="1">
        <f t="array" ref="Z180">_xlfn.XLOOKUP(Z$1&amp;$R180,$C$3:$C$1662&amp;$D$3:$D$1662,$E$3:$E$1662,0,0,1)</f>
        <v>22800</v>
      </c>
      <c r="AA180" s="2" cm="1">
        <f t="array" ref="AA180">_xlfn.XLOOKUP(AA$1&amp;$R180,$C$3:$C$1662&amp;$D$3:$D$1662,$E$3:$E$1662,0,0,1)</f>
        <v>26600</v>
      </c>
      <c r="AB180" s="2" cm="1">
        <f t="array" ref="AB180">_xlfn.XLOOKUP(AB$1&amp;$R180,$C$3:$C$1662&amp;$D$3:$D$1662,$E$3:$E$1662,0,0,1)</f>
        <v>60800</v>
      </c>
      <c r="AC180" s="2" cm="1">
        <f t="array" ref="AC180">_xlfn.XLOOKUP(AC$1&amp;$R180,$C$3:$C$1662&amp;$D$3:$D$1662,$E$3:$E$1662,0,0,1)</f>
        <v>94900</v>
      </c>
    </row>
    <row r="181" spans="3:29" x14ac:dyDescent="0.4">
      <c r="C181" t="s">
        <v>804</v>
      </c>
      <c r="D181" t="s">
        <v>684</v>
      </c>
      <c r="E181">
        <v>94900</v>
      </c>
      <c r="R181" t="s">
        <v>299</v>
      </c>
      <c r="S181" s="2">
        <f t="shared" si="15"/>
        <v>8878880</v>
      </c>
      <c r="T181" s="2">
        <f t="shared" si="19"/>
        <v>7731300</v>
      </c>
      <c r="U181" s="2">
        <f t="shared" si="19"/>
        <v>6754800</v>
      </c>
      <c r="V181" s="2">
        <f t="shared" si="19"/>
        <v>8843600</v>
      </c>
      <c r="W181" s="2">
        <f t="shared" si="19"/>
        <v>11956500</v>
      </c>
      <c r="X181" s="2">
        <f t="shared" si="19"/>
        <v>9108200</v>
      </c>
      <c r="Y181" s="2" cm="1">
        <f t="array" ref="Y181">_xlfn.XLOOKUP(Y$1&amp;$R181,$C$3:$C$1662&amp;$D$3:$D$1662,$E$3:$E$1662,0,0,1)</f>
        <v>24200</v>
      </c>
      <c r="Z181" s="2" cm="1">
        <f t="array" ref="Z181">_xlfn.XLOOKUP(Z$1&amp;$R181,$C$3:$C$1662&amp;$D$3:$D$1662,$E$3:$E$1662,0,0,1)</f>
        <v>9400</v>
      </c>
      <c r="AA181" s="2" cm="1">
        <f t="array" ref="AA181">_xlfn.XLOOKUP(AA$1&amp;$R181,$C$3:$C$1662&amp;$D$3:$D$1662,$E$3:$E$1662,0,0,1)</f>
        <v>29300</v>
      </c>
      <c r="AB181" s="2" cm="1">
        <f t="array" ref="AB181">_xlfn.XLOOKUP(AB$1&amp;$R181,$C$3:$C$1662&amp;$D$3:$D$1662,$E$3:$E$1662,0,0,1)</f>
        <v>19300</v>
      </c>
      <c r="AC181" s="2" cm="1">
        <f t="array" ref="AC181">_xlfn.XLOOKUP(AC$1&amp;$R181,$C$3:$C$1662&amp;$D$3:$D$1662,$E$3:$E$1662,0,0,1)</f>
        <v>206000</v>
      </c>
    </row>
    <row r="182" spans="3:29" x14ac:dyDescent="0.4">
      <c r="C182" t="s">
        <v>804</v>
      </c>
      <c r="D182" t="s">
        <v>685</v>
      </c>
      <c r="E182">
        <v>206000</v>
      </c>
      <c r="R182" t="s">
        <v>100</v>
      </c>
      <c r="S182" s="2">
        <f t="shared" si="15"/>
        <v>8905400</v>
      </c>
      <c r="T182" s="2">
        <f t="shared" si="19"/>
        <v>7747600</v>
      </c>
      <c r="U182" s="2">
        <f t="shared" si="19"/>
        <v>6772000</v>
      </c>
      <c r="V182" s="2">
        <f t="shared" si="19"/>
        <v>8873900</v>
      </c>
      <c r="W182" s="2">
        <f t="shared" si="19"/>
        <v>11989100</v>
      </c>
      <c r="X182" s="2">
        <f t="shared" si="19"/>
        <v>9144400</v>
      </c>
      <c r="Y182" s="2" cm="1">
        <f t="array" ref="Y182">_xlfn.XLOOKUP(Y$1&amp;$R182,$C$3:$C$1662&amp;$D$3:$D$1662,$E$3:$E$1662,0,0,1)</f>
        <v>16300</v>
      </c>
      <c r="Z182" s="2" cm="1">
        <f t="array" ref="Z182">_xlfn.XLOOKUP(Z$1&amp;$R182,$C$3:$C$1662&amp;$D$3:$D$1662,$E$3:$E$1662,0,0,1)</f>
        <v>17200</v>
      </c>
      <c r="AA182" s="2" cm="1">
        <f t="array" ref="AA182">_xlfn.XLOOKUP(AA$1&amp;$R182,$C$3:$C$1662&amp;$D$3:$D$1662,$E$3:$E$1662,0,0,1)</f>
        <v>30300</v>
      </c>
      <c r="AB182" s="2" cm="1">
        <f t="array" ref="AB182">_xlfn.XLOOKUP(AB$1&amp;$R182,$C$3:$C$1662&amp;$D$3:$D$1662,$E$3:$E$1662,0,0,1)</f>
        <v>32600</v>
      </c>
      <c r="AC182" s="2" cm="1">
        <f t="array" ref="AC182">_xlfn.XLOOKUP(AC$1&amp;$R182,$C$3:$C$1662&amp;$D$3:$D$1662,$E$3:$E$1662,0,0,1)</f>
        <v>36200</v>
      </c>
    </row>
    <row r="183" spans="3:29" x14ac:dyDescent="0.4">
      <c r="C183" t="s">
        <v>804</v>
      </c>
      <c r="D183" t="s">
        <v>686</v>
      </c>
      <c r="E183">
        <v>36200</v>
      </c>
      <c r="R183" t="s">
        <v>300</v>
      </c>
      <c r="S183" s="2">
        <f t="shared" si="15"/>
        <v>8943840</v>
      </c>
      <c r="T183" s="2">
        <f t="shared" si="19"/>
        <v>7769100</v>
      </c>
      <c r="U183" s="2">
        <f t="shared" si="19"/>
        <v>6802000</v>
      </c>
      <c r="V183" s="2">
        <f t="shared" si="19"/>
        <v>8896800</v>
      </c>
      <c r="W183" s="2">
        <f t="shared" si="19"/>
        <v>12044900</v>
      </c>
      <c r="X183" s="2">
        <f t="shared" si="19"/>
        <v>9206400</v>
      </c>
      <c r="Y183" s="2" cm="1">
        <f t="array" ref="Y183">_xlfn.XLOOKUP(Y$1&amp;$R183,$C$3:$C$1662&amp;$D$3:$D$1662,$E$3:$E$1662,0,0,1)</f>
        <v>21500</v>
      </c>
      <c r="Z183" s="2" cm="1">
        <f t="array" ref="Z183">_xlfn.XLOOKUP(Z$1&amp;$R183,$C$3:$C$1662&amp;$D$3:$D$1662,$E$3:$E$1662,0,0,1)</f>
        <v>30000</v>
      </c>
      <c r="AA183" s="2" cm="1">
        <f t="array" ref="AA183">_xlfn.XLOOKUP(AA$1&amp;$R183,$C$3:$C$1662&amp;$D$3:$D$1662,$E$3:$E$1662,0,0,1)</f>
        <v>22900</v>
      </c>
      <c r="AB183" s="2" cm="1">
        <f t="array" ref="AB183">_xlfn.XLOOKUP(AB$1&amp;$R183,$C$3:$C$1662&amp;$D$3:$D$1662,$E$3:$E$1662,0,0,1)</f>
        <v>55800</v>
      </c>
      <c r="AC183" s="2" cm="1">
        <f t="array" ref="AC183">_xlfn.XLOOKUP(AC$1&amp;$R183,$C$3:$C$1662&amp;$D$3:$D$1662,$E$3:$E$1662,0,0,1)</f>
        <v>62000</v>
      </c>
    </row>
    <row r="184" spans="3:29" x14ac:dyDescent="0.4">
      <c r="C184" t="s">
        <v>804</v>
      </c>
      <c r="D184" t="s">
        <v>687</v>
      </c>
      <c r="E184">
        <v>62000</v>
      </c>
      <c r="R184" t="s">
        <v>204</v>
      </c>
      <c r="S184" s="2">
        <f t="shared" si="15"/>
        <v>8988180</v>
      </c>
      <c r="T184" s="2">
        <f t="shared" si="19"/>
        <v>7786200</v>
      </c>
      <c r="U184" s="2">
        <f t="shared" si="19"/>
        <v>6815200</v>
      </c>
      <c r="V184" s="2">
        <f t="shared" si="19"/>
        <v>8928500</v>
      </c>
      <c r="W184" s="2">
        <f t="shared" si="19"/>
        <v>12090200</v>
      </c>
      <c r="X184" s="2">
        <f t="shared" si="19"/>
        <v>9320800</v>
      </c>
      <c r="Y184" s="2" cm="1">
        <f t="array" ref="Y184">_xlfn.XLOOKUP(Y$1&amp;$R184,$C$3:$C$1662&amp;$D$3:$D$1662,$E$3:$E$1662,0,0,1)</f>
        <v>17100</v>
      </c>
      <c r="Z184" s="2" cm="1">
        <f t="array" ref="Z184">_xlfn.XLOOKUP(Z$1&amp;$R184,$C$3:$C$1662&amp;$D$3:$D$1662,$E$3:$E$1662,0,0,1)</f>
        <v>13200</v>
      </c>
      <c r="AA184" s="2" cm="1">
        <f t="array" ref="AA184">_xlfn.XLOOKUP(AA$1&amp;$R184,$C$3:$C$1662&amp;$D$3:$D$1662,$E$3:$E$1662,0,0,1)</f>
        <v>31700</v>
      </c>
      <c r="AB184" s="2" cm="1">
        <f t="array" ref="AB184">_xlfn.XLOOKUP(AB$1&amp;$R184,$C$3:$C$1662&amp;$D$3:$D$1662,$E$3:$E$1662,0,0,1)</f>
        <v>45300</v>
      </c>
      <c r="AC184" s="2" cm="1">
        <f t="array" ref="AC184">_xlfn.XLOOKUP(AC$1&amp;$R184,$C$3:$C$1662&amp;$D$3:$D$1662,$E$3:$E$1662,0,0,1)</f>
        <v>114400</v>
      </c>
    </row>
    <row r="185" spans="3:29" x14ac:dyDescent="0.4">
      <c r="C185" t="s">
        <v>804</v>
      </c>
      <c r="D185" t="s">
        <v>386</v>
      </c>
      <c r="E185">
        <v>114400</v>
      </c>
      <c r="R185" t="s">
        <v>301</v>
      </c>
      <c r="S185" s="2">
        <f t="shared" si="15"/>
        <v>9017400</v>
      </c>
      <c r="T185" s="2">
        <f t="shared" si="19"/>
        <v>7812600</v>
      </c>
      <c r="U185" s="2">
        <f t="shared" si="19"/>
        <v>6833300</v>
      </c>
      <c r="V185" s="2">
        <f t="shared" si="19"/>
        <v>8949900</v>
      </c>
      <c r="W185" s="2">
        <f t="shared" si="19"/>
        <v>12120800</v>
      </c>
      <c r="X185" s="2">
        <f t="shared" si="19"/>
        <v>9370400</v>
      </c>
      <c r="Y185" s="2" cm="1">
        <f t="array" ref="Y185">_xlfn.XLOOKUP(Y$1&amp;$R185,$C$3:$C$1662&amp;$D$3:$D$1662,$E$3:$E$1662,0,0,1)</f>
        <v>26400</v>
      </c>
      <c r="Z185" s="2" cm="1">
        <f t="array" ref="Z185">_xlfn.XLOOKUP(Z$1&amp;$R185,$C$3:$C$1662&amp;$D$3:$D$1662,$E$3:$E$1662,0,0,1)</f>
        <v>18100</v>
      </c>
      <c r="AA185" s="2" cm="1">
        <f t="array" ref="AA185">_xlfn.XLOOKUP(AA$1&amp;$R185,$C$3:$C$1662&amp;$D$3:$D$1662,$E$3:$E$1662,0,0,1)</f>
        <v>21400</v>
      </c>
      <c r="AB185" s="2" cm="1">
        <f t="array" ref="AB185">_xlfn.XLOOKUP(AB$1&amp;$R185,$C$3:$C$1662&amp;$D$3:$D$1662,$E$3:$E$1662,0,0,1)</f>
        <v>30600</v>
      </c>
      <c r="AC185" s="2" cm="1">
        <f t="array" ref="AC185">_xlfn.XLOOKUP(AC$1&amp;$R185,$C$3:$C$1662&amp;$D$3:$D$1662,$E$3:$E$1662,0,0,1)</f>
        <v>49600</v>
      </c>
    </row>
    <row r="186" spans="3:29" x14ac:dyDescent="0.4">
      <c r="C186" t="s">
        <v>804</v>
      </c>
      <c r="D186" t="s">
        <v>387</v>
      </c>
      <c r="E186">
        <v>49600</v>
      </c>
      <c r="R186" t="s">
        <v>201</v>
      </c>
      <c r="S186" s="2">
        <f t="shared" si="15"/>
        <v>9066280</v>
      </c>
      <c r="T186" s="2">
        <f t="shared" si="19"/>
        <v>7834100</v>
      </c>
      <c r="U186" s="2">
        <f t="shared" si="19"/>
        <v>6846900</v>
      </c>
      <c r="V186" s="2">
        <f t="shared" si="19"/>
        <v>8975900</v>
      </c>
      <c r="W186" s="2">
        <f t="shared" si="19"/>
        <v>12199300</v>
      </c>
      <c r="X186" s="2">
        <f t="shared" si="19"/>
        <v>9475200</v>
      </c>
      <c r="Y186" s="2" cm="1">
        <f t="array" ref="Y186">_xlfn.XLOOKUP(Y$1&amp;$R186,$C$3:$C$1662&amp;$D$3:$D$1662,$E$3:$E$1662,0,0,1)</f>
        <v>21500</v>
      </c>
      <c r="Z186" s="2" cm="1">
        <f t="array" ref="Z186">_xlfn.XLOOKUP(Z$1&amp;$R186,$C$3:$C$1662&amp;$D$3:$D$1662,$E$3:$E$1662,0,0,1)</f>
        <v>13600</v>
      </c>
      <c r="AA186" s="2" cm="1">
        <f t="array" ref="AA186">_xlfn.XLOOKUP(AA$1&amp;$R186,$C$3:$C$1662&amp;$D$3:$D$1662,$E$3:$E$1662,0,0,1)</f>
        <v>26000</v>
      </c>
      <c r="AB186" s="2" cm="1">
        <f t="array" ref="AB186">_xlfn.XLOOKUP(AB$1&amp;$R186,$C$3:$C$1662&amp;$D$3:$D$1662,$E$3:$E$1662,0,0,1)</f>
        <v>78500</v>
      </c>
      <c r="AC186" s="2" cm="1">
        <f t="array" ref="AC186">_xlfn.XLOOKUP(AC$1&amp;$R186,$C$3:$C$1662&amp;$D$3:$D$1662,$E$3:$E$1662,0,0,1)</f>
        <v>104800</v>
      </c>
    </row>
    <row r="187" spans="3:29" x14ac:dyDescent="0.4">
      <c r="C187" t="s">
        <v>804</v>
      </c>
      <c r="D187" t="s">
        <v>388</v>
      </c>
      <c r="E187">
        <v>104800</v>
      </c>
      <c r="R187" t="s">
        <v>21</v>
      </c>
      <c r="S187" s="2">
        <f t="shared" si="15"/>
        <v>9104920</v>
      </c>
      <c r="T187" s="2">
        <f t="shared" si="19"/>
        <v>7861900</v>
      </c>
      <c r="U187" s="2">
        <f t="shared" si="19"/>
        <v>6864800</v>
      </c>
      <c r="V187" s="2">
        <f t="shared" si="19"/>
        <v>8997700</v>
      </c>
      <c r="W187" s="2">
        <f t="shared" si="19"/>
        <v>12240300</v>
      </c>
      <c r="X187" s="2">
        <f t="shared" si="19"/>
        <v>9559900</v>
      </c>
      <c r="Y187" s="2" cm="1">
        <f t="array" ref="Y187">_xlfn.XLOOKUP(Y$1&amp;$R187,$C$3:$C$1662&amp;$D$3:$D$1662,$E$3:$E$1662,0,0,1)</f>
        <v>27800</v>
      </c>
      <c r="Z187" s="2" cm="1">
        <f t="array" ref="Z187">_xlfn.XLOOKUP(Z$1&amp;$R187,$C$3:$C$1662&amp;$D$3:$D$1662,$E$3:$E$1662,0,0,1)</f>
        <v>17900</v>
      </c>
      <c r="AA187" s="2" cm="1">
        <f t="array" ref="AA187">_xlfn.XLOOKUP(AA$1&amp;$R187,$C$3:$C$1662&amp;$D$3:$D$1662,$E$3:$E$1662,0,0,1)</f>
        <v>21800</v>
      </c>
      <c r="AB187" s="2" cm="1">
        <f t="array" ref="AB187">_xlfn.XLOOKUP(AB$1&amp;$R187,$C$3:$C$1662&amp;$D$3:$D$1662,$E$3:$E$1662,0,0,1)</f>
        <v>41000</v>
      </c>
      <c r="AC187" s="2" cm="1">
        <f t="array" ref="AC187">_xlfn.XLOOKUP(AC$1&amp;$R187,$C$3:$C$1662&amp;$D$3:$D$1662,$E$3:$E$1662,0,0,1)</f>
        <v>84700</v>
      </c>
    </row>
    <row r="188" spans="3:29" x14ac:dyDescent="0.4">
      <c r="C188" t="s">
        <v>804</v>
      </c>
      <c r="D188" t="s">
        <v>389</v>
      </c>
      <c r="E188">
        <v>84700</v>
      </c>
      <c r="R188" t="s">
        <v>88</v>
      </c>
      <c r="S188" s="2">
        <f t="shared" si="15"/>
        <v>9148140</v>
      </c>
      <c r="T188" s="2">
        <f t="shared" si="19"/>
        <v>7890700</v>
      </c>
      <c r="U188" s="2">
        <f t="shared" si="19"/>
        <v>6886800</v>
      </c>
      <c r="V188" s="2">
        <f t="shared" si="19"/>
        <v>9009600</v>
      </c>
      <c r="W188" s="2">
        <f t="shared" si="19"/>
        <v>12329600</v>
      </c>
      <c r="X188" s="2">
        <f t="shared" si="19"/>
        <v>9624000</v>
      </c>
      <c r="Y188" s="2" cm="1">
        <f t="array" ref="Y188">_xlfn.XLOOKUP(Y$1&amp;$R188,$C$3:$C$1662&amp;$D$3:$D$1662,$E$3:$E$1662,0,0,1)</f>
        <v>28800</v>
      </c>
      <c r="Z188" s="2" cm="1">
        <f t="array" ref="Z188">_xlfn.XLOOKUP(Z$1&amp;$R188,$C$3:$C$1662&amp;$D$3:$D$1662,$E$3:$E$1662,0,0,1)</f>
        <v>22000</v>
      </c>
      <c r="AA188" s="2" cm="1">
        <f t="array" ref="AA188">_xlfn.XLOOKUP(AA$1&amp;$R188,$C$3:$C$1662&amp;$D$3:$D$1662,$E$3:$E$1662,0,0,1)</f>
        <v>11900</v>
      </c>
      <c r="AB188" s="2" cm="1">
        <f t="array" ref="AB188">_xlfn.XLOOKUP(AB$1&amp;$R188,$C$3:$C$1662&amp;$D$3:$D$1662,$E$3:$E$1662,0,0,1)</f>
        <v>89300</v>
      </c>
      <c r="AC188" s="2" cm="1">
        <f t="array" ref="AC188">_xlfn.XLOOKUP(AC$1&amp;$R188,$C$3:$C$1662&amp;$D$3:$D$1662,$E$3:$E$1662,0,0,1)</f>
        <v>64100</v>
      </c>
    </row>
    <row r="189" spans="3:29" x14ac:dyDescent="0.4">
      <c r="C189" t="s">
        <v>804</v>
      </c>
      <c r="D189" t="s">
        <v>390</v>
      </c>
      <c r="E189">
        <v>64100</v>
      </c>
      <c r="R189" t="s">
        <v>119</v>
      </c>
      <c r="S189" s="2">
        <f t="shared" si="15"/>
        <v>9186100</v>
      </c>
      <c r="T189" s="2">
        <f t="shared" si="19"/>
        <v>7909300</v>
      </c>
      <c r="U189" s="2">
        <f t="shared" si="19"/>
        <v>6908400</v>
      </c>
      <c r="V189" s="2">
        <f t="shared" si="19"/>
        <v>9046600</v>
      </c>
      <c r="W189" s="2">
        <f t="shared" si="19"/>
        <v>12374600</v>
      </c>
      <c r="X189" s="2">
        <f t="shared" si="19"/>
        <v>9691600</v>
      </c>
      <c r="Y189" s="2" cm="1">
        <f t="array" ref="Y189">_xlfn.XLOOKUP(Y$1&amp;$R189,$C$3:$C$1662&amp;$D$3:$D$1662,$E$3:$E$1662,0,0,1)</f>
        <v>18600</v>
      </c>
      <c r="Z189" s="2" cm="1">
        <f t="array" ref="Z189">_xlfn.XLOOKUP(Z$1&amp;$R189,$C$3:$C$1662&amp;$D$3:$D$1662,$E$3:$E$1662,0,0,1)</f>
        <v>21600</v>
      </c>
      <c r="AA189" s="2" cm="1">
        <f t="array" ref="AA189">_xlfn.XLOOKUP(AA$1&amp;$R189,$C$3:$C$1662&amp;$D$3:$D$1662,$E$3:$E$1662,0,0,1)</f>
        <v>37000</v>
      </c>
      <c r="AB189" s="2" cm="1">
        <f t="array" ref="AB189">_xlfn.XLOOKUP(AB$1&amp;$R189,$C$3:$C$1662&amp;$D$3:$D$1662,$E$3:$E$1662,0,0,1)</f>
        <v>45000</v>
      </c>
      <c r="AC189" s="2" cm="1">
        <f t="array" ref="AC189">_xlfn.XLOOKUP(AC$1&amp;$R189,$C$3:$C$1662&amp;$D$3:$D$1662,$E$3:$E$1662,0,0,1)</f>
        <v>67600</v>
      </c>
    </row>
    <row r="190" spans="3:29" x14ac:dyDescent="0.4">
      <c r="C190" t="s">
        <v>804</v>
      </c>
      <c r="D190" t="s">
        <v>391</v>
      </c>
      <c r="E190">
        <v>67600</v>
      </c>
      <c r="R190" t="s">
        <v>274</v>
      </c>
      <c r="S190" s="2">
        <f t="shared" si="15"/>
        <v>9220120</v>
      </c>
      <c r="T190" s="2">
        <f t="shared" si="19"/>
        <v>7919500</v>
      </c>
      <c r="U190" s="2">
        <f t="shared" si="19"/>
        <v>6916700</v>
      </c>
      <c r="V190" s="2">
        <f t="shared" si="19"/>
        <v>9067100</v>
      </c>
      <c r="W190" s="2">
        <f t="shared" si="19"/>
        <v>12424900</v>
      </c>
      <c r="X190" s="2">
        <f t="shared" si="19"/>
        <v>9772400</v>
      </c>
      <c r="Y190" s="2" cm="1">
        <f t="array" ref="Y190">_xlfn.XLOOKUP(Y$1&amp;$R190,$C$3:$C$1662&amp;$D$3:$D$1662,$E$3:$E$1662,0,0,1)</f>
        <v>10200</v>
      </c>
      <c r="Z190" s="2" cm="1">
        <f t="array" ref="Z190">_xlfn.XLOOKUP(Z$1&amp;$R190,$C$3:$C$1662&amp;$D$3:$D$1662,$E$3:$E$1662,0,0,1)</f>
        <v>8300</v>
      </c>
      <c r="AA190" s="2" cm="1">
        <f t="array" ref="AA190">_xlfn.XLOOKUP(AA$1&amp;$R190,$C$3:$C$1662&amp;$D$3:$D$1662,$E$3:$E$1662,0,0,1)</f>
        <v>20500</v>
      </c>
      <c r="AB190" s="2" cm="1">
        <f t="array" ref="AB190">_xlfn.XLOOKUP(AB$1&amp;$R190,$C$3:$C$1662&amp;$D$3:$D$1662,$E$3:$E$1662,0,0,1)</f>
        <v>50300</v>
      </c>
      <c r="AC190" s="2" cm="1">
        <f t="array" ref="AC190">_xlfn.XLOOKUP(AC$1&amp;$R190,$C$3:$C$1662&amp;$D$3:$D$1662,$E$3:$E$1662,0,0,1)</f>
        <v>80800</v>
      </c>
    </row>
    <row r="191" spans="3:29" x14ac:dyDescent="0.4">
      <c r="C191" t="s">
        <v>804</v>
      </c>
      <c r="D191" t="s">
        <v>392</v>
      </c>
      <c r="E191">
        <v>80800</v>
      </c>
      <c r="R191" t="s">
        <v>180</v>
      </c>
      <c r="S191" s="2">
        <f t="shared" si="15"/>
        <v>9266000</v>
      </c>
      <c r="T191" s="2">
        <f t="shared" si="19"/>
        <v>7938400</v>
      </c>
      <c r="U191" s="2">
        <f t="shared" si="19"/>
        <v>6930400</v>
      </c>
      <c r="V191" s="2">
        <f t="shared" si="19"/>
        <v>9089600</v>
      </c>
      <c r="W191" s="2">
        <f t="shared" si="19"/>
        <v>12469700</v>
      </c>
      <c r="X191" s="2">
        <f t="shared" si="19"/>
        <v>9901900</v>
      </c>
      <c r="Y191" s="2" cm="1">
        <f t="array" ref="Y191">_xlfn.XLOOKUP(Y$1&amp;$R191,$C$3:$C$1662&amp;$D$3:$D$1662,$E$3:$E$1662,0,0,1)</f>
        <v>18900</v>
      </c>
      <c r="Z191" s="2" cm="1">
        <f t="array" ref="Z191">_xlfn.XLOOKUP(Z$1&amp;$R191,$C$3:$C$1662&amp;$D$3:$D$1662,$E$3:$E$1662,0,0,1)</f>
        <v>13700</v>
      </c>
      <c r="AA191" s="2" cm="1">
        <f t="array" ref="AA191">_xlfn.XLOOKUP(AA$1&amp;$R191,$C$3:$C$1662&amp;$D$3:$D$1662,$E$3:$E$1662,0,0,1)</f>
        <v>22500</v>
      </c>
      <c r="AB191" s="2" cm="1">
        <f t="array" ref="AB191">_xlfn.XLOOKUP(AB$1&amp;$R191,$C$3:$C$1662&amp;$D$3:$D$1662,$E$3:$E$1662,0,0,1)</f>
        <v>44800</v>
      </c>
      <c r="AC191" s="2" cm="1">
        <f t="array" ref="AC191">_xlfn.XLOOKUP(AC$1&amp;$R191,$C$3:$C$1662&amp;$D$3:$D$1662,$E$3:$E$1662,0,0,1)</f>
        <v>129500</v>
      </c>
    </row>
    <row r="192" spans="3:29" x14ac:dyDescent="0.4">
      <c r="C192" t="s">
        <v>804</v>
      </c>
      <c r="D192" t="s">
        <v>393</v>
      </c>
      <c r="E192">
        <v>129500</v>
      </c>
      <c r="R192" t="s">
        <v>76</v>
      </c>
      <c r="S192" s="2">
        <f t="shared" si="15"/>
        <v>9300380</v>
      </c>
      <c r="T192" s="2">
        <f t="shared" si="19"/>
        <v>7951900</v>
      </c>
      <c r="U192" s="2">
        <f t="shared" si="19"/>
        <v>6947200</v>
      </c>
      <c r="V192" s="2">
        <f t="shared" si="19"/>
        <v>9102200</v>
      </c>
      <c r="W192" s="2">
        <f t="shared" si="19"/>
        <v>12550000</v>
      </c>
      <c r="X192" s="2">
        <f t="shared" si="19"/>
        <v>9950600</v>
      </c>
      <c r="Y192" s="2" cm="1">
        <f t="array" ref="Y192">_xlfn.XLOOKUP(Y$1&amp;$R192,$C$3:$C$1662&amp;$D$3:$D$1662,$E$3:$E$1662,0,0,1)</f>
        <v>13500</v>
      </c>
      <c r="Z192" s="2" cm="1">
        <f t="array" ref="Z192">_xlfn.XLOOKUP(Z$1&amp;$R192,$C$3:$C$1662&amp;$D$3:$D$1662,$E$3:$E$1662,0,0,1)</f>
        <v>16800</v>
      </c>
      <c r="AA192" s="2" cm="1">
        <f t="array" ref="AA192">_xlfn.XLOOKUP(AA$1&amp;$R192,$C$3:$C$1662&amp;$D$3:$D$1662,$E$3:$E$1662,0,0,1)</f>
        <v>12600</v>
      </c>
      <c r="AB192" s="2" cm="1">
        <f t="array" ref="AB192">_xlfn.XLOOKUP(AB$1&amp;$R192,$C$3:$C$1662&amp;$D$3:$D$1662,$E$3:$E$1662,0,0,1)</f>
        <v>80300</v>
      </c>
      <c r="AC192" s="2" cm="1">
        <f t="array" ref="AC192">_xlfn.XLOOKUP(AC$1&amp;$R192,$C$3:$C$1662&amp;$D$3:$D$1662,$E$3:$E$1662,0,0,1)</f>
        <v>48700</v>
      </c>
    </row>
    <row r="193" spans="3:29" x14ac:dyDescent="0.4">
      <c r="C193" t="s">
        <v>804</v>
      </c>
      <c r="D193" t="s">
        <v>394</v>
      </c>
      <c r="E193">
        <v>48700</v>
      </c>
      <c r="R193" t="s">
        <v>138</v>
      </c>
      <c r="S193" s="2">
        <f t="shared" si="15"/>
        <v>9342560</v>
      </c>
      <c r="T193" s="2">
        <f t="shared" si="19"/>
        <v>7975900</v>
      </c>
      <c r="U193" s="2">
        <f t="shared" si="19"/>
        <v>6958000</v>
      </c>
      <c r="V193" s="2">
        <f t="shared" si="19"/>
        <v>9125900</v>
      </c>
      <c r="W193" s="2">
        <f t="shared" si="19"/>
        <v>12606200</v>
      </c>
      <c r="X193" s="2">
        <f t="shared" si="19"/>
        <v>10046800</v>
      </c>
      <c r="Y193" s="2" cm="1">
        <f t="array" ref="Y193">_xlfn.XLOOKUP(Y$1&amp;$R193,$C$3:$C$1662&amp;$D$3:$D$1662,$E$3:$E$1662,0,0,1)</f>
        <v>24000</v>
      </c>
      <c r="Z193" s="2" cm="1">
        <f t="array" ref="Z193">_xlfn.XLOOKUP(Z$1&amp;$R193,$C$3:$C$1662&amp;$D$3:$D$1662,$E$3:$E$1662,0,0,1)</f>
        <v>10800</v>
      </c>
      <c r="AA193" s="2" cm="1">
        <f t="array" ref="AA193">_xlfn.XLOOKUP(AA$1&amp;$R193,$C$3:$C$1662&amp;$D$3:$D$1662,$E$3:$E$1662,0,0,1)</f>
        <v>23700</v>
      </c>
      <c r="AB193" s="2" cm="1">
        <f t="array" ref="AB193">_xlfn.XLOOKUP(AB$1&amp;$R193,$C$3:$C$1662&amp;$D$3:$D$1662,$E$3:$E$1662,0,0,1)</f>
        <v>56200</v>
      </c>
      <c r="AC193" s="2" cm="1">
        <f t="array" ref="AC193">_xlfn.XLOOKUP(AC$1&amp;$R193,$C$3:$C$1662&amp;$D$3:$D$1662,$E$3:$E$1662,0,0,1)</f>
        <v>96200</v>
      </c>
    </row>
    <row r="194" spans="3:29" x14ac:dyDescent="0.4">
      <c r="C194" t="s">
        <v>804</v>
      </c>
      <c r="D194" t="s">
        <v>395</v>
      </c>
      <c r="E194">
        <v>96200</v>
      </c>
      <c r="R194" t="s">
        <v>255</v>
      </c>
      <c r="S194" s="2">
        <f t="shared" si="15"/>
        <v>9369800</v>
      </c>
      <c r="T194" s="2">
        <f t="shared" si="19"/>
        <v>7995600</v>
      </c>
      <c r="U194" s="2">
        <f t="shared" si="19"/>
        <v>6974300</v>
      </c>
      <c r="V194" s="2">
        <f t="shared" si="19"/>
        <v>9137100</v>
      </c>
      <c r="W194" s="2">
        <f t="shared" si="19"/>
        <v>12640100</v>
      </c>
      <c r="X194" s="2">
        <f t="shared" si="19"/>
        <v>10101900</v>
      </c>
      <c r="Y194" s="2" cm="1">
        <f t="array" ref="Y194">_xlfn.XLOOKUP(Y$1&amp;$R194,$C$3:$C$1662&amp;$D$3:$D$1662,$E$3:$E$1662,0,0,1)</f>
        <v>19700</v>
      </c>
      <c r="Z194" s="2" cm="1">
        <f t="array" ref="Z194">_xlfn.XLOOKUP(Z$1&amp;$R194,$C$3:$C$1662&amp;$D$3:$D$1662,$E$3:$E$1662,0,0,1)</f>
        <v>16300</v>
      </c>
      <c r="AA194" s="2" cm="1">
        <f t="array" ref="AA194">_xlfn.XLOOKUP(AA$1&amp;$R194,$C$3:$C$1662&amp;$D$3:$D$1662,$E$3:$E$1662,0,0,1)</f>
        <v>11200</v>
      </c>
      <c r="AB194" s="2" cm="1">
        <f t="array" ref="AB194">_xlfn.XLOOKUP(AB$1&amp;$R194,$C$3:$C$1662&amp;$D$3:$D$1662,$E$3:$E$1662,0,0,1)</f>
        <v>33900</v>
      </c>
      <c r="AC194" s="2" cm="1">
        <f t="array" ref="AC194">_xlfn.XLOOKUP(AC$1&amp;$R194,$C$3:$C$1662&amp;$D$3:$D$1662,$E$3:$E$1662,0,0,1)</f>
        <v>55100</v>
      </c>
    </row>
    <row r="195" spans="3:29" x14ac:dyDescent="0.4">
      <c r="C195" t="s">
        <v>804</v>
      </c>
      <c r="D195" t="s">
        <v>396</v>
      </c>
      <c r="E195">
        <v>55100</v>
      </c>
      <c r="R195" t="s">
        <v>106</v>
      </c>
      <c r="S195" s="2">
        <f t="shared" ref="S195:S258" si="20">IFERROR(AVERAGEIFS(T195:X195,T195:X195,"&gt;0"),0)</f>
        <v>9393620</v>
      </c>
      <c r="T195" s="2">
        <f t="shared" si="19"/>
        <v>8004300</v>
      </c>
      <c r="U195" s="2">
        <f t="shared" si="19"/>
        <v>6986500</v>
      </c>
      <c r="V195" s="2">
        <f t="shared" si="19"/>
        <v>9148300</v>
      </c>
      <c r="W195" s="2">
        <f t="shared" si="19"/>
        <v>12676200</v>
      </c>
      <c r="X195" s="2">
        <f t="shared" si="19"/>
        <v>10152800</v>
      </c>
      <c r="Y195" s="2" cm="1">
        <f t="array" ref="Y195">_xlfn.XLOOKUP(Y$1&amp;$R195,$C$3:$C$1662&amp;$D$3:$D$1662,$E$3:$E$1662,0,0,1)</f>
        <v>8700</v>
      </c>
      <c r="Z195" s="2" cm="1">
        <f t="array" ref="Z195">_xlfn.XLOOKUP(Z$1&amp;$R195,$C$3:$C$1662&amp;$D$3:$D$1662,$E$3:$E$1662,0,0,1)</f>
        <v>12200</v>
      </c>
      <c r="AA195" s="2" cm="1">
        <f t="array" ref="AA195">_xlfn.XLOOKUP(AA$1&amp;$R195,$C$3:$C$1662&amp;$D$3:$D$1662,$E$3:$E$1662,0,0,1)</f>
        <v>11200</v>
      </c>
      <c r="AB195" s="2" cm="1">
        <f t="array" ref="AB195">_xlfn.XLOOKUP(AB$1&amp;$R195,$C$3:$C$1662&amp;$D$3:$D$1662,$E$3:$E$1662,0,0,1)</f>
        <v>36100</v>
      </c>
      <c r="AC195" s="2" cm="1">
        <f t="array" ref="AC195">_xlfn.XLOOKUP(AC$1&amp;$R195,$C$3:$C$1662&amp;$D$3:$D$1662,$E$3:$E$1662,0,0,1)</f>
        <v>50900</v>
      </c>
    </row>
    <row r="196" spans="3:29" x14ac:dyDescent="0.4">
      <c r="C196" t="s">
        <v>804</v>
      </c>
      <c r="D196" t="s">
        <v>397</v>
      </c>
      <c r="E196">
        <v>50900</v>
      </c>
      <c r="R196" t="s">
        <v>172</v>
      </c>
      <c r="S196" s="2">
        <f t="shared" si="20"/>
        <v>9434180</v>
      </c>
      <c r="T196" s="2">
        <f t="shared" ref="T196:X211" si="21">T195+Y196</f>
        <v>8039300</v>
      </c>
      <c r="U196" s="2">
        <f t="shared" si="21"/>
        <v>7017400</v>
      </c>
      <c r="V196" s="2">
        <f t="shared" si="21"/>
        <v>9163700</v>
      </c>
      <c r="W196" s="2">
        <f t="shared" si="21"/>
        <v>12747000</v>
      </c>
      <c r="X196" s="2">
        <f t="shared" si="21"/>
        <v>10203500</v>
      </c>
      <c r="Y196" s="2" cm="1">
        <f t="array" ref="Y196">_xlfn.XLOOKUP(Y$1&amp;$R196,$C$3:$C$1662&amp;$D$3:$D$1662,$E$3:$E$1662,0,0,1)</f>
        <v>35000</v>
      </c>
      <c r="Z196" s="2" cm="1">
        <f t="array" ref="Z196">_xlfn.XLOOKUP(Z$1&amp;$R196,$C$3:$C$1662&amp;$D$3:$D$1662,$E$3:$E$1662,0,0,1)</f>
        <v>30900</v>
      </c>
      <c r="AA196" s="2" cm="1">
        <f t="array" ref="AA196">_xlfn.XLOOKUP(AA$1&amp;$R196,$C$3:$C$1662&amp;$D$3:$D$1662,$E$3:$E$1662,0,0,1)</f>
        <v>15400</v>
      </c>
      <c r="AB196" s="2" cm="1">
        <f t="array" ref="AB196">_xlfn.XLOOKUP(AB$1&amp;$R196,$C$3:$C$1662&amp;$D$3:$D$1662,$E$3:$E$1662,0,0,1)</f>
        <v>70800</v>
      </c>
      <c r="AC196" s="2" cm="1">
        <f t="array" ref="AC196">_xlfn.XLOOKUP(AC$1&amp;$R196,$C$3:$C$1662&amp;$D$3:$D$1662,$E$3:$E$1662,0,0,1)</f>
        <v>50700</v>
      </c>
    </row>
    <row r="197" spans="3:29" x14ac:dyDescent="0.4">
      <c r="C197" t="s">
        <v>804</v>
      </c>
      <c r="D197" t="s">
        <v>398</v>
      </c>
      <c r="E197">
        <v>50700</v>
      </c>
      <c r="R197" t="s">
        <v>302</v>
      </c>
      <c r="S197" s="2">
        <f t="shared" si="20"/>
        <v>9464340</v>
      </c>
      <c r="T197" s="2">
        <f t="shared" si="21"/>
        <v>8054100</v>
      </c>
      <c r="U197" s="2">
        <f t="shared" si="21"/>
        <v>7044300</v>
      </c>
      <c r="V197" s="2">
        <f t="shared" si="21"/>
        <v>9172500</v>
      </c>
      <c r="W197" s="2">
        <f t="shared" si="21"/>
        <v>12814500</v>
      </c>
      <c r="X197" s="2">
        <f t="shared" si="21"/>
        <v>10236300</v>
      </c>
      <c r="Y197" s="2" cm="1">
        <f t="array" ref="Y197">_xlfn.XLOOKUP(Y$1&amp;$R197,$C$3:$C$1662&amp;$D$3:$D$1662,$E$3:$E$1662,0,0,1)</f>
        <v>14800</v>
      </c>
      <c r="Z197" s="2" cm="1">
        <f t="array" ref="Z197">_xlfn.XLOOKUP(Z$1&amp;$R197,$C$3:$C$1662&amp;$D$3:$D$1662,$E$3:$E$1662,0,0,1)</f>
        <v>26900</v>
      </c>
      <c r="AA197" s="2" cm="1">
        <f t="array" ref="AA197">_xlfn.XLOOKUP(AA$1&amp;$R197,$C$3:$C$1662&amp;$D$3:$D$1662,$E$3:$E$1662,0,0,1)</f>
        <v>8800</v>
      </c>
      <c r="AB197" s="2" cm="1">
        <f t="array" ref="AB197">_xlfn.XLOOKUP(AB$1&amp;$R197,$C$3:$C$1662&amp;$D$3:$D$1662,$E$3:$E$1662,0,0,1)</f>
        <v>67500</v>
      </c>
      <c r="AC197" s="2" cm="1">
        <f t="array" ref="AC197">_xlfn.XLOOKUP(AC$1&amp;$R197,$C$3:$C$1662&amp;$D$3:$D$1662,$E$3:$E$1662,0,0,1)</f>
        <v>32800</v>
      </c>
    </row>
    <row r="198" spans="3:29" x14ac:dyDescent="0.4">
      <c r="C198" t="s">
        <v>804</v>
      </c>
      <c r="D198" t="s">
        <v>399</v>
      </c>
      <c r="E198">
        <v>32800</v>
      </c>
      <c r="R198" t="s">
        <v>248</v>
      </c>
      <c r="S198" s="2">
        <f t="shared" si="20"/>
        <v>9494320</v>
      </c>
      <c r="T198" s="2">
        <f t="shared" si="21"/>
        <v>8077200</v>
      </c>
      <c r="U198" s="2">
        <f t="shared" si="21"/>
        <v>7055300</v>
      </c>
      <c r="V198" s="2">
        <f t="shared" si="21"/>
        <v>9189400</v>
      </c>
      <c r="W198" s="2">
        <f t="shared" si="21"/>
        <v>12867500</v>
      </c>
      <c r="X198" s="2">
        <f t="shared" si="21"/>
        <v>10282200</v>
      </c>
      <c r="Y198" s="2" cm="1">
        <f t="array" ref="Y198">_xlfn.XLOOKUP(Y$1&amp;$R198,$C$3:$C$1662&amp;$D$3:$D$1662,$E$3:$E$1662,0,0,1)</f>
        <v>23100</v>
      </c>
      <c r="Z198" s="2" cm="1">
        <f t="array" ref="Z198">_xlfn.XLOOKUP(Z$1&amp;$R198,$C$3:$C$1662&amp;$D$3:$D$1662,$E$3:$E$1662,0,0,1)</f>
        <v>11000</v>
      </c>
      <c r="AA198" s="2" cm="1">
        <f t="array" ref="AA198">_xlfn.XLOOKUP(AA$1&amp;$R198,$C$3:$C$1662&amp;$D$3:$D$1662,$E$3:$E$1662,0,0,1)</f>
        <v>16900</v>
      </c>
      <c r="AB198" s="2" cm="1">
        <f t="array" ref="AB198">_xlfn.XLOOKUP(AB$1&amp;$R198,$C$3:$C$1662&amp;$D$3:$D$1662,$E$3:$E$1662,0,0,1)</f>
        <v>53000</v>
      </c>
      <c r="AC198" s="2" cm="1">
        <f t="array" ref="AC198">_xlfn.XLOOKUP(AC$1&amp;$R198,$C$3:$C$1662&amp;$D$3:$D$1662,$E$3:$E$1662,0,0,1)</f>
        <v>45900</v>
      </c>
    </row>
    <row r="199" spans="3:29" x14ac:dyDescent="0.4">
      <c r="C199" t="s">
        <v>804</v>
      </c>
      <c r="D199" t="s">
        <v>400</v>
      </c>
      <c r="E199">
        <v>45900</v>
      </c>
      <c r="R199" t="s">
        <v>285</v>
      </c>
      <c r="S199" s="2">
        <f t="shared" si="20"/>
        <v>9526760</v>
      </c>
      <c r="T199" s="2">
        <f t="shared" si="21"/>
        <v>8102900</v>
      </c>
      <c r="U199" s="2">
        <f t="shared" si="21"/>
        <v>7066600</v>
      </c>
      <c r="V199" s="2">
        <f t="shared" si="21"/>
        <v>9230000</v>
      </c>
      <c r="W199" s="2">
        <f t="shared" si="21"/>
        <v>12931000</v>
      </c>
      <c r="X199" s="2">
        <f t="shared" si="21"/>
        <v>10303300</v>
      </c>
      <c r="Y199" s="2" cm="1">
        <f t="array" ref="Y199">_xlfn.XLOOKUP(Y$1&amp;$R199,$C$3:$C$1662&amp;$D$3:$D$1662,$E$3:$E$1662,0,0,1)</f>
        <v>25700</v>
      </c>
      <c r="Z199" s="2" cm="1">
        <f t="array" ref="Z199">_xlfn.XLOOKUP(Z$1&amp;$R199,$C$3:$C$1662&amp;$D$3:$D$1662,$E$3:$E$1662,0,0,1)</f>
        <v>11300</v>
      </c>
      <c r="AA199" s="2" cm="1">
        <f t="array" ref="AA199">_xlfn.XLOOKUP(AA$1&amp;$R199,$C$3:$C$1662&amp;$D$3:$D$1662,$E$3:$E$1662,0,0,1)</f>
        <v>40600</v>
      </c>
      <c r="AB199" s="2" cm="1">
        <f t="array" ref="AB199">_xlfn.XLOOKUP(AB$1&amp;$R199,$C$3:$C$1662&amp;$D$3:$D$1662,$E$3:$E$1662,0,0,1)</f>
        <v>63500</v>
      </c>
      <c r="AC199" s="2" cm="1">
        <f t="array" ref="AC199">_xlfn.XLOOKUP(AC$1&amp;$R199,$C$3:$C$1662&amp;$D$3:$D$1662,$E$3:$E$1662,0,0,1)</f>
        <v>21100</v>
      </c>
    </row>
    <row r="200" spans="3:29" x14ac:dyDescent="0.4">
      <c r="C200" t="s">
        <v>804</v>
      </c>
      <c r="D200" t="s">
        <v>401</v>
      </c>
      <c r="E200">
        <v>21100</v>
      </c>
      <c r="R200" t="s">
        <v>121</v>
      </c>
      <c r="S200" s="2">
        <f t="shared" si="20"/>
        <v>9565860</v>
      </c>
      <c r="T200" s="2">
        <f t="shared" si="21"/>
        <v>8117800</v>
      </c>
      <c r="U200" s="2">
        <f t="shared" si="21"/>
        <v>7096300</v>
      </c>
      <c r="V200" s="2">
        <f t="shared" si="21"/>
        <v>9266900</v>
      </c>
      <c r="W200" s="2">
        <f t="shared" si="21"/>
        <v>12985200</v>
      </c>
      <c r="X200" s="2">
        <f t="shared" si="21"/>
        <v>10363100</v>
      </c>
      <c r="Y200" s="2" cm="1">
        <f t="array" ref="Y200">_xlfn.XLOOKUP(Y$1&amp;$R200,$C$3:$C$1662&amp;$D$3:$D$1662,$E$3:$E$1662,0,0,1)</f>
        <v>14900</v>
      </c>
      <c r="Z200" s="2" cm="1">
        <f t="array" ref="Z200">_xlfn.XLOOKUP(Z$1&amp;$R200,$C$3:$C$1662&amp;$D$3:$D$1662,$E$3:$E$1662,0,0,1)</f>
        <v>29700</v>
      </c>
      <c r="AA200" s="2" cm="1">
        <f t="array" ref="AA200">_xlfn.XLOOKUP(AA$1&amp;$R200,$C$3:$C$1662&amp;$D$3:$D$1662,$E$3:$E$1662,0,0,1)</f>
        <v>36900</v>
      </c>
      <c r="AB200" s="2" cm="1">
        <f t="array" ref="AB200">_xlfn.XLOOKUP(AB$1&amp;$R200,$C$3:$C$1662&amp;$D$3:$D$1662,$E$3:$E$1662,0,0,1)</f>
        <v>54200</v>
      </c>
      <c r="AC200" s="2" cm="1">
        <f t="array" ref="AC200">_xlfn.XLOOKUP(AC$1&amp;$R200,$C$3:$C$1662&amp;$D$3:$D$1662,$E$3:$E$1662,0,0,1)</f>
        <v>59800</v>
      </c>
    </row>
    <row r="201" spans="3:29" x14ac:dyDescent="0.4">
      <c r="C201" t="s">
        <v>804</v>
      </c>
      <c r="D201" t="s">
        <v>402</v>
      </c>
      <c r="E201">
        <v>59800</v>
      </c>
      <c r="R201" t="s">
        <v>273</v>
      </c>
      <c r="S201" s="2">
        <f t="shared" si="20"/>
        <v>9592840</v>
      </c>
      <c r="T201" s="2">
        <f t="shared" si="21"/>
        <v>8141600</v>
      </c>
      <c r="U201" s="2">
        <f t="shared" si="21"/>
        <v>7112600</v>
      </c>
      <c r="V201" s="2">
        <f t="shared" si="21"/>
        <v>9288400</v>
      </c>
      <c r="W201" s="2">
        <f t="shared" si="21"/>
        <v>13036900</v>
      </c>
      <c r="X201" s="2">
        <f t="shared" si="21"/>
        <v>10384700</v>
      </c>
      <c r="Y201" s="2" cm="1">
        <f t="array" ref="Y201">_xlfn.XLOOKUP(Y$1&amp;$R201,$C$3:$C$1662&amp;$D$3:$D$1662,$E$3:$E$1662,0,0,1)</f>
        <v>23800</v>
      </c>
      <c r="Z201" s="2" cm="1">
        <f t="array" ref="Z201">_xlfn.XLOOKUP(Z$1&amp;$R201,$C$3:$C$1662&amp;$D$3:$D$1662,$E$3:$E$1662,0,0,1)</f>
        <v>16300</v>
      </c>
      <c r="AA201" s="2" cm="1">
        <f t="array" ref="AA201">_xlfn.XLOOKUP(AA$1&amp;$R201,$C$3:$C$1662&amp;$D$3:$D$1662,$E$3:$E$1662,0,0,1)</f>
        <v>21500</v>
      </c>
      <c r="AB201" s="2" cm="1">
        <f t="array" ref="AB201">_xlfn.XLOOKUP(AB$1&amp;$R201,$C$3:$C$1662&amp;$D$3:$D$1662,$E$3:$E$1662,0,0,1)</f>
        <v>51700</v>
      </c>
      <c r="AC201" s="2" cm="1">
        <f t="array" ref="AC201">_xlfn.XLOOKUP(AC$1&amp;$R201,$C$3:$C$1662&amp;$D$3:$D$1662,$E$3:$E$1662,0,0,1)</f>
        <v>21600</v>
      </c>
    </row>
    <row r="202" spans="3:29" x14ac:dyDescent="0.4">
      <c r="C202" t="s">
        <v>804</v>
      </c>
      <c r="D202" t="s">
        <v>403</v>
      </c>
      <c r="E202">
        <v>21600</v>
      </c>
      <c r="R202" t="s">
        <v>247</v>
      </c>
      <c r="S202" s="2">
        <f t="shared" si="20"/>
        <v>9625960</v>
      </c>
      <c r="T202" s="2">
        <f t="shared" si="21"/>
        <v>8173000</v>
      </c>
      <c r="U202" s="2">
        <f t="shared" si="21"/>
        <v>7144200</v>
      </c>
      <c r="V202" s="2">
        <f t="shared" si="21"/>
        <v>9303700</v>
      </c>
      <c r="W202" s="2">
        <f t="shared" si="21"/>
        <v>13073100</v>
      </c>
      <c r="X202" s="2">
        <f t="shared" si="21"/>
        <v>10435800</v>
      </c>
      <c r="Y202" s="2" cm="1">
        <f t="array" ref="Y202">_xlfn.XLOOKUP(Y$1&amp;$R202,$C$3:$C$1662&amp;$D$3:$D$1662,$E$3:$E$1662,0,0,1)</f>
        <v>31400</v>
      </c>
      <c r="Z202" s="2" cm="1">
        <f t="array" ref="Z202">_xlfn.XLOOKUP(Z$1&amp;$R202,$C$3:$C$1662&amp;$D$3:$D$1662,$E$3:$E$1662,0,0,1)</f>
        <v>31600</v>
      </c>
      <c r="AA202" s="2" cm="1">
        <f t="array" ref="AA202">_xlfn.XLOOKUP(AA$1&amp;$R202,$C$3:$C$1662&amp;$D$3:$D$1662,$E$3:$E$1662,0,0,1)</f>
        <v>15300</v>
      </c>
      <c r="AB202" s="2" cm="1">
        <f t="array" ref="AB202">_xlfn.XLOOKUP(AB$1&amp;$R202,$C$3:$C$1662&amp;$D$3:$D$1662,$E$3:$E$1662,0,0,1)</f>
        <v>36200</v>
      </c>
      <c r="AC202" s="2" cm="1">
        <f t="array" ref="AC202">_xlfn.XLOOKUP(AC$1&amp;$R202,$C$3:$C$1662&amp;$D$3:$D$1662,$E$3:$E$1662,0,0,1)</f>
        <v>51100</v>
      </c>
    </row>
    <row r="203" spans="3:29" x14ac:dyDescent="0.4">
      <c r="C203" t="s">
        <v>804</v>
      </c>
      <c r="D203" t="s">
        <v>404</v>
      </c>
      <c r="E203">
        <v>51100</v>
      </c>
      <c r="R203" t="s">
        <v>269</v>
      </c>
      <c r="S203" s="2">
        <f t="shared" si="20"/>
        <v>9674060</v>
      </c>
      <c r="T203" s="2">
        <f t="shared" si="21"/>
        <v>8198600</v>
      </c>
      <c r="U203" s="2">
        <f t="shared" si="21"/>
        <v>7172500</v>
      </c>
      <c r="V203" s="2">
        <f t="shared" si="21"/>
        <v>9313900</v>
      </c>
      <c r="W203" s="2">
        <f t="shared" si="21"/>
        <v>13212300</v>
      </c>
      <c r="X203" s="2">
        <f t="shared" si="21"/>
        <v>10473000</v>
      </c>
      <c r="Y203" s="2" cm="1">
        <f t="array" ref="Y203">_xlfn.XLOOKUP(Y$1&amp;$R203,$C$3:$C$1662&amp;$D$3:$D$1662,$E$3:$E$1662,0,0,1)</f>
        <v>25600</v>
      </c>
      <c r="Z203" s="2" cm="1">
        <f t="array" ref="Z203">_xlfn.XLOOKUP(Z$1&amp;$R203,$C$3:$C$1662&amp;$D$3:$D$1662,$E$3:$E$1662,0,0,1)</f>
        <v>28300</v>
      </c>
      <c r="AA203" s="2" cm="1">
        <f t="array" ref="AA203">_xlfn.XLOOKUP(AA$1&amp;$R203,$C$3:$C$1662&amp;$D$3:$D$1662,$E$3:$E$1662,0,0,1)</f>
        <v>10200</v>
      </c>
      <c r="AB203" s="2" cm="1">
        <f t="array" ref="AB203">_xlfn.XLOOKUP(AB$1&amp;$R203,$C$3:$C$1662&amp;$D$3:$D$1662,$E$3:$E$1662,0,0,1)</f>
        <v>139200</v>
      </c>
      <c r="AC203" s="2" cm="1">
        <f t="array" ref="AC203">_xlfn.XLOOKUP(AC$1&amp;$R203,$C$3:$C$1662&amp;$D$3:$D$1662,$E$3:$E$1662,0,0,1)</f>
        <v>37200</v>
      </c>
    </row>
    <row r="204" spans="3:29" x14ac:dyDescent="0.4">
      <c r="C204" t="s">
        <v>804</v>
      </c>
      <c r="D204" t="s">
        <v>405</v>
      </c>
      <c r="E204">
        <v>37200</v>
      </c>
      <c r="R204" t="s">
        <v>303</v>
      </c>
      <c r="S204" s="2">
        <f t="shared" si="20"/>
        <v>9702460</v>
      </c>
      <c r="T204" s="2">
        <f t="shared" si="21"/>
        <v>8213500</v>
      </c>
      <c r="U204" s="2">
        <f t="shared" si="21"/>
        <v>7190300</v>
      </c>
      <c r="V204" s="2">
        <f t="shared" si="21"/>
        <v>9321300</v>
      </c>
      <c r="W204" s="2">
        <f t="shared" si="21"/>
        <v>13268500</v>
      </c>
      <c r="X204" s="2">
        <f t="shared" si="21"/>
        <v>10518700</v>
      </c>
      <c r="Y204" s="2" cm="1">
        <f t="array" ref="Y204">_xlfn.XLOOKUP(Y$1&amp;$R204,$C$3:$C$1662&amp;$D$3:$D$1662,$E$3:$E$1662,0,0,1)</f>
        <v>14900</v>
      </c>
      <c r="Z204" s="2" cm="1">
        <f t="array" ref="Z204">_xlfn.XLOOKUP(Z$1&amp;$R204,$C$3:$C$1662&amp;$D$3:$D$1662,$E$3:$E$1662,0,0,1)</f>
        <v>17800</v>
      </c>
      <c r="AA204" s="2" cm="1">
        <f t="array" ref="AA204">_xlfn.XLOOKUP(AA$1&amp;$R204,$C$3:$C$1662&amp;$D$3:$D$1662,$E$3:$E$1662,0,0,1)</f>
        <v>7400</v>
      </c>
      <c r="AB204" s="2" cm="1">
        <f t="array" ref="AB204">_xlfn.XLOOKUP(AB$1&amp;$R204,$C$3:$C$1662&amp;$D$3:$D$1662,$E$3:$E$1662,0,0,1)</f>
        <v>56200</v>
      </c>
      <c r="AC204" s="2" cm="1">
        <f t="array" ref="AC204">_xlfn.XLOOKUP(AC$1&amp;$R204,$C$3:$C$1662&amp;$D$3:$D$1662,$E$3:$E$1662,0,0,1)</f>
        <v>45700</v>
      </c>
    </row>
    <row r="205" spans="3:29" x14ac:dyDescent="0.4">
      <c r="C205" t="s">
        <v>804</v>
      </c>
      <c r="D205" t="s">
        <v>406</v>
      </c>
      <c r="E205">
        <v>45700</v>
      </c>
      <c r="R205" t="s">
        <v>210</v>
      </c>
      <c r="S205" s="2">
        <f t="shared" si="20"/>
        <v>9739380</v>
      </c>
      <c r="T205" s="2">
        <f t="shared" si="21"/>
        <v>8232600</v>
      </c>
      <c r="U205" s="2">
        <f t="shared" si="21"/>
        <v>7232200</v>
      </c>
      <c r="V205" s="2">
        <f t="shared" si="21"/>
        <v>9344500</v>
      </c>
      <c r="W205" s="2">
        <f t="shared" si="21"/>
        <v>13315100</v>
      </c>
      <c r="X205" s="2">
        <f t="shared" si="21"/>
        <v>10572500</v>
      </c>
      <c r="Y205" s="2" cm="1">
        <f t="array" ref="Y205">_xlfn.XLOOKUP(Y$1&amp;$R205,$C$3:$C$1662&amp;$D$3:$D$1662,$E$3:$E$1662,0,0,1)</f>
        <v>19100</v>
      </c>
      <c r="Z205" s="2" cm="1">
        <f t="array" ref="Z205">_xlfn.XLOOKUP(Z$1&amp;$R205,$C$3:$C$1662&amp;$D$3:$D$1662,$E$3:$E$1662,0,0,1)</f>
        <v>41900</v>
      </c>
      <c r="AA205" s="2" cm="1">
        <f t="array" ref="AA205">_xlfn.XLOOKUP(AA$1&amp;$R205,$C$3:$C$1662&amp;$D$3:$D$1662,$E$3:$E$1662,0,0,1)</f>
        <v>23200</v>
      </c>
      <c r="AB205" s="2" cm="1">
        <f t="array" ref="AB205">_xlfn.XLOOKUP(AB$1&amp;$R205,$C$3:$C$1662&amp;$D$3:$D$1662,$E$3:$E$1662,0,0,1)</f>
        <v>46600</v>
      </c>
      <c r="AC205" s="2" cm="1">
        <f t="array" ref="AC205">_xlfn.XLOOKUP(AC$1&amp;$R205,$C$3:$C$1662&amp;$D$3:$D$1662,$E$3:$E$1662,0,0,1)</f>
        <v>53800</v>
      </c>
    </row>
    <row r="206" spans="3:29" x14ac:dyDescent="0.4">
      <c r="C206" t="s">
        <v>804</v>
      </c>
      <c r="D206" t="s">
        <v>407</v>
      </c>
      <c r="E206">
        <v>53800</v>
      </c>
      <c r="R206" t="s">
        <v>158</v>
      </c>
      <c r="S206" s="2">
        <f t="shared" si="20"/>
        <v>9782760</v>
      </c>
      <c r="T206" s="2">
        <f t="shared" si="21"/>
        <v>8244500</v>
      </c>
      <c r="U206" s="2">
        <f t="shared" si="21"/>
        <v>7294100</v>
      </c>
      <c r="V206" s="2">
        <f t="shared" si="21"/>
        <v>9372800</v>
      </c>
      <c r="W206" s="2">
        <f t="shared" si="21"/>
        <v>13389800</v>
      </c>
      <c r="X206" s="2">
        <f t="shared" si="21"/>
        <v>10612600</v>
      </c>
      <c r="Y206" s="2" cm="1">
        <f t="array" ref="Y206">_xlfn.XLOOKUP(Y$1&amp;$R206,$C$3:$C$1662&amp;$D$3:$D$1662,$E$3:$E$1662,0,0,1)</f>
        <v>11900</v>
      </c>
      <c r="Z206" s="2" cm="1">
        <f t="array" ref="Z206">_xlfn.XLOOKUP(Z$1&amp;$R206,$C$3:$C$1662&amp;$D$3:$D$1662,$E$3:$E$1662,0,0,1)</f>
        <v>61900</v>
      </c>
      <c r="AA206" s="2" cm="1">
        <f t="array" ref="AA206">_xlfn.XLOOKUP(AA$1&amp;$R206,$C$3:$C$1662&amp;$D$3:$D$1662,$E$3:$E$1662,0,0,1)</f>
        <v>28300</v>
      </c>
      <c r="AB206" s="2" cm="1">
        <f t="array" ref="AB206">_xlfn.XLOOKUP(AB$1&amp;$R206,$C$3:$C$1662&amp;$D$3:$D$1662,$E$3:$E$1662,0,0,1)</f>
        <v>74700</v>
      </c>
      <c r="AC206" s="2" cm="1">
        <f t="array" ref="AC206">_xlfn.XLOOKUP(AC$1&amp;$R206,$C$3:$C$1662&amp;$D$3:$D$1662,$E$3:$E$1662,0,0,1)</f>
        <v>40100</v>
      </c>
    </row>
    <row r="207" spans="3:29" x14ac:dyDescent="0.4">
      <c r="C207" t="s">
        <v>804</v>
      </c>
      <c r="D207" t="s">
        <v>408</v>
      </c>
      <c r="E207">
        <v>40100</v>
      </c>
      <c r="R207" t="s">
        <v>102</v>
      </c>
      <c r="S207" s="2">
        <f t="shared" si="20"/>
        <v>9812060</v>
      </c>
      <c r="T207" s="2">
        <f t="shared" si="21"/>
        <v>8252600</v>
      </c>
      <c r="U207" s="2">
        <f t="shared" si="21"/>
        <v>7329500</v>
      </c>
      <c r="V207" s="2">
        <f t="shared" si="21"/>
        <v>9395100</v>
      </c>
      <c r="W207" s="2">
        <f t="shared" si="21"/>
        <v>13443400</v>
      </c>
      <c r="X207" s="2">
        <f t="shared" si="21"/>
        <v>10639700</v>
      </c>
      <c r="Y207" s="2" cm="1">
        <f t="array" ref="Y207">_xlfn.XLOOKUP(Y$1&amp;$R207,$C$3:$C$1662&amp;$D$3:$D$1662,$E$3:$E$1662,0,0,1)</f>
        <v>8100</v>
      </c>
      <c r="Z207" s="2" cm="1">
        <f t="array" ref="Z207">_xlfn.XLOOKUP(Z$1&amp;$R207,$C$3:$C$1662&amp;$D$3:$D$1662,$E$3:$E$1662,0,0,1)</f>
        <v>35400</v>
      </c>
      <c r="AA207" s="2" cm="1">
        <f t="array" ref="AA207">_xlfn.XLOOKUP(AA$1&amp;$R207,$C$3:$C$1662&amp;$D$3:$D$1662,$E$3:$E$1662,0,0,1)</f>
        <v>22300</v>
      </c>
      <c r="AB207" s="2" cm="1">
        <f t="array" ref="AB207">_xlfn.XLOOKUP(AB$1&amp;$R207,$C$3:$C$1662&amp;$D$3:$D$1662,$E$3:$E$1662,0,0,1)</f>
        <v>53600</v>
      </c>
      <c r="AC207" s="2" cm="1">
        <f t="array" ref="AC207">_xlfn.XLOOKUP(AC$1&amp;$R207,$C$3:$C$1662&amp;$D$3:$D$1662,$E$3:$E$1662,0,0,1)</f>
        <v>27100</v>
      </c>
    </row>
    <row r="208" spans="3:29" x14ac:dyDescent="0.4">
      <c r="C208" t="s">
        <v>804</v>
      </c>
      <c r="D208" t="s">
        <v>409</v>
      </c>
      <c r="E208">
        <v>27100</v>
      </c>
      <c r="R208" t="s">
        <v>225</v>
      </c>
      <c r="S208" s="2">
        <f t="shared" si="20"/>
        <v>9846940</v>
      </c>
      <c r="T208" s="2">
        <f t="shared" si="21"/>
        <v>8278600</v>
      </c>
      <c r="U208" s="2">
        <f t="shared" si="21"/>
        <v>7373400</v>
      </c>
      <c r="V208" s="2">
        <f t="shared" si="21"/>
        <v>9440400</v>
      </c>
      <c r="W208" s="2">
        <f t="shared" si="21"/>
        <v>13480800</v>
      </c>
      <c r="X208" s="2">
        <f t="shared" si="21"/>
        <v>10661500</v>
      </c>
      <c r="Y208" s="2" cm="1">
        <f t="array" ref="Y208">_xlfn.XLOOKUP(Y$1&amp;$R208,$C$3:$C$1662&amp;$D$3:$D$1662,$E$3:$E$1662,0,0,1)</f>
        <v>26000</v>
      </c>
      <c r="Z208" s="2" cm="1">
        <f t="array" ref="Z208">_xlfn.XLOOKUP(Z$1&amp;$R208,$C$3:$C$1662&amp;$D$3:$D$1662,$E$3:$E$1662,0,0,1)</f>
        <v>43900</v>
      </c>
      <c r="AA208" s="2" cm="1">
        <f t="array" ref="AA208">_xlfn.XLOOKUP(AA$1&amp;$R208,$C$3:$C$1662&amp;$D$3:$D$1662,$E$3:$E$1662,0,0,1)</f>
        <v>45300</v>
      </c>
      <c r="AB208" s="2" cm="1">
        <f t="array" ref="AB208">_xlfn.XLOOKUP(AB$1&amp;$R208,$C$3:$C$1662&amp;$D$3:$D$1662,$E$3:$E$1662,0,0,1)</f>
        <v>37400</v>
      </c>
      <c r="AC208" s="2" cm="1">
        <f t="array" ref="AC208">_xlfn.XLOOKUP(AC$1&amp;$R208,$C$3:$C$1662&amp;$D$3:$D$1662,$E$3:$E$1662,0,0,1)</f>
        <v>21800</v>
      </c>
    </row>
    <row r="209" spans="3:29" x14ac:dyDescent="0.4">
      <c r="C209" t="s">
        <v>804</v>
      </c>
      <c r="D209" t="s">
        <v>410</v>
      </c>
      <c r="E209">
        <v>21800</v>
      </c>
      <c r="R209" t="s">
        <v>97</v>
      </c>
      <c r="S209" s="2">
        <f t="shared" si="20"/>
        <v>9894360</v>
      </c>
      <c r="T209" s="2">
        <f t="shared" si="21"/>
        <v>8296000</v>
      </c>
      <c r="U209" s="2">
        <f t="shared" si="21"/>
        <v>7415200</v>
      </c>
      <c r="V209" s="2">
        <f t="shared" si="21"/>
        <v>9544400</v>
      </c>
      <c r="W209" s="2">
        <f t="shared" si="21"/>
        <v>13539900</v>
      </c>
      <c r="X209" s="2">
        <f t="shared" si="21"/>
        <v>10676300</v>
      </c>
      <c r="Y209" s="2" cm="1">
        <f t="array" ref="Y209">_xlfn.XLOOKUP(Y$1&amp;$R209,$C$3:$C$1662&amp;$D$3:$D$1662,$E$3:$E$1662,0,0,1)</f>
        <v>17400</v>
      </c>
      <c r="Z209" s="2" cm="1">
        <f t="array" ref="Z209">_xlfn.XLOOKUP(Z$1&amp;$R209,$C$3:$C$1662&amp;$D$3:$D$1662,$E$3:$E$1662,0,0,1)</f>
        <v>41800</v>
      </c>
      <c r="AA209" s="2" cm="1">
        <f t="array" ref="AA209">_xlfn.XLOOKUP(AA$1&amp;$R209,$C$3:$C$1662&amp;$D$3:$D$1662,$E$3:$E$1662,0,0,1)</f>
        <v>104000</v>
      </c>
      <c r="AB209" s="2" cm="1">
        <f t="array" ref="AB209">_xlfn.XLOOKUP(AB$1&amp;$R209,$C$3:$C$1662&amp;$D$3:$D$1662,$E$3:$E$1662,0,0,1)</f>
        <v>59100</v>
      </c>
      <c r="AC209" s="2" cm="1">
        <f t="array" ref="AC209">_xlfn.XLOOKUP(AC$1&amp;$R209,$C$3:$C$1662&amp;$D$3:$D$1662,$E$3:$E$1662,0,0,1)</f>
        <v>14800</v>
      </c>
    </row>
    <row r="210" spans="3:29" x14ac:dyDescent="0.4">
      <c r="C210" t="s">
        <v>804</v>
      </c>
      <c r="D210" t="s">
        <v>411</v>
      </c>
      <c r="E210">
        <v>14800</v>
      </c>
      <c r="R210" t="s">
        <v>65</v>
      </c>
      <c r="S210" s="2">
        <f t="shared" si="20"/>
        <v>9922520</v>
      </c>
      <c r="T210" s="2">
        <f t="shared" si="21"/>
        <v>8315400</v>
      </c>
      <c r="U210" s="2">
        <f t="shared" si="21"/>
        <v>7438300</v>
      </c>
      <c r="V210" s="2">
        <f t="shared" si="21"/>
        <v>9574000</v>
      </c>
      <c r="W210" s="2">
        <f t="shared" si="21"/>
        <v>13588800</v>
      </c>
      <c r="X210" s="2">
        <f t="shared" si="21"/>
        <v>10696100</v>
      </c>
      <c r="Y210" s="2" cm="1">
        <f t="array" ref="Y210">_xlfn.XLOOKUP(Y$1&amp;$R210,$C$3:$C$1662&amp;$D$3:$D$1662,$E$3:$E$1662,0,0,1)</f>
        <v>19400</v>
      </c>
      <c r="Z210" s="2" cm="1">
        <f t="array" ref="Z210">_xlfn.XLOOKUP(Z$1&amp;$R210,$C$3:$C$1662&amp;$D$3:$D$1662,$E$3:$E$1662,0,0,1)</f>
        <v>23100</v>
      </c>
      <c r="AA210" s="2" cm="1">
        <f t="array" ref="AA210">_xlfn.XLOOKUP(AA$1&amp;$R210,$C$3:$C$1662&amp;$D$3:$D$1662,$E$3:$E$1662,0,0,1)</f>
        <v>29600</v>
      </c>
      <c r="AB210" s="2" cm="1">
        <f t="array" ref="AB210">_xlfn.XLOOKUP(AB$1&amp;$R210,$C$3:$C$1662&amp;$D$3:$D$1662,$E$3:$E$1662,0,0,1)</f>
        <v>48900</v>
      </c>
      <c r="AC210" s="2" cm="1">
        <f t="array" ref="AC210">_xlfn.XLOOKUP(AC$1&amp;$R210,$C$3:$C$1662&amp;$D$3:$D$1662,$E$3:$E$1662,0,0,1)</f>
        <v>19800</v>
      </c>
    </row>
    <row r="211" spans="3:29" x14ac:dyDescent="0.4">
      <c r="C211" t="s">
        <v>804</v>
      </c>
      <c r="D211" t="s">
        <v>412</v>
      </c>
      <c r="E211">
        <v>19800</v>
      </c>
      <c r="R211" t="s">
        <v>163</v>
      </c>
      <c r="S211" s="2">
        <f t="shared" si="20"/>
        <v>9959240</v>
      </c>
      <c r="T211" s="2">
        <f t="shared" si="21"/>
        <v>8357500</v>
      </c>
      <c r="U211" s="2">
        <f t="shared" si="21"/>
        <v>7473000</v>
      </c>
      <c r="V211" s="2">
        <f t="shared" si="21"/>
        <v>9601600</v>
      </c>
      <c r="W211" s="2">
        <f t="shared" si="21"/>
        <v>13650800</v>
      </c>
      <c r="X211" s="2">
        <f t="shared" si="21"/>
        <v>10713300</v>
      </c>
      <c r="Y211" s="2" cm="1">
        <f t="array" ref="Y211">_xlfn.XLOOKUP(Y$1&amp;$R211,$C$3:$C$1662&amp;$D$3:$D$1662,$E$3:$E$1662,0,0,1)</f>
        <v>42100</v>
      </c>
      <c r="Z211" s="2" cm="1">
        <f t="array" ref="Z211">_xlfn.XLOOKUP(Z$1&amp;$R211,$C$3:$C$1662&amp;$D$3:$D$1662,$E$3:$E$1662,0,0,1)</f>
        <v>34700</v>
      </c>
      <c r="AA211" s="2" cm="1">
        <f t="array" ref="AA211">_xlfn.XLOOKUP(AA$1&amp;$R211,$C$3:$C$1662&amp;$D$3:$D$1662,$E$3:$E$1662,0,0,1)</f>
        <v>27600</v>
      </c>
      <c r="AB211" s="2" cm="1">
        <f t="array" ref="AB211">_xlfn.XLOOKUP(AB$1&amp;$R211,$C$3:$C$1662&amp;$D$3:$D$1662,$E$3:$E$1662,0,0,1)</f>
        <v>62000</v>
      </c>
      <c r="AC211" s="2" cm="1">
        <f t="array" ref="AC211">_xlfn.XLOOKUP(AC$1&amp;$R211,$C$3:$C$1662&amp;$D$3:$D$1662,$E$3:$E$1662,0,0,1)</f>
        <v>17200</v>
      </c>
    </row>
    <row r="212" spans="3:29" x14ac:dyDescent="0.4">
      <c r="C212" t="s">
        <v>804</v>
      </c>
      <c r="D212" t="s">
        <v>413</v>
      </c>
      <c r="E212">
        <v>17200</v>
      </c>
      <c r="R212" t="s">
        <v>221</v>
      </c>
      <c r="S212" s="2">
        <f t="shared" si="20"/>
        <v>9992220</v>
      </c>
      <c r="T212" s="2">
        <f t="shared" ref="T212:X227" si="22">T211+Y212</f>
        <v>8375000</v>
      </c>
      <c r="U212" s="2">
        <f t="shared" si="22"/>
        <v>7485200</v>
      </c>
      <c r="V212" s="2">
        <f t="shared" si="22"/>
        <v>9629900</v>
      </c>
      <c r="W212" s="2">
        <f t="shared" si="22"/>
        <v>13685000</v>
      </c>
      <c r="X212" s="2">
        <f t="shared" si="22"/>
        <v>10786000</v>
      </c>
      <c r="Y212" s="2" cm="1">
        <f t="array" ref="Y212">_xlfn.XLOOKUP(Y$1&amp;$R212,$C$3:$C$1662&amp;$D$3:$D$1662,$E$3:$E$1662,0,0,1)</f>
        <v>17500</v>
      </c>
      <c r="Z212" s="2" cm="1">
        <f t="array" ref="Z212">_xlfn.XLOOKUP(Z$1&amp;$R212,$C$3:$C$1662&amp;$D$3:$D$1662,$E$3:$E$1662,0,0,1)</f>
        <v>12200</v>
      </c>
      <c r="AA212" s="2" cm="1">
        <f t="array" ref="AA212">_xlfn.XLOOKUP(AA$1&amp;$R212,$C$3:$C$1662&amp;$D$3:$D$1662,$E$3:$E$1662,0,0,1)</f>
        <v>28300</v>
      </c>
      <c r="AB212" s="2" cm="1">
        <f t="array" ref="AB212">_xlfn.XLOOKUP(AB$1&amp;$R212,$C$3:$C$1662&amp;$D$3:$D$1662,$E$3:$E$1662,0,0,1)</f>
        <v>34200</v>
      </c>
      <c r="AC212" s="2" cm="1">
        <f t="array" ref="AC212">_xlfn.XLOOKUP(AC$1&amp;$R212,$C$3:$C$1662&amp;$D$3:$D$1662,$E$3:$E$1662,0,0,1)</f>
        <v>72700</v>
      </c>
    </row>
    <row r="213" spans="3:29" x14ac:dyDescent="0.4">
      <c r="C213" t="s">
        <v>804</v>
      </c>
      <c r="D213" t="s">
        <v>414</v>
      </c>
      <c r="E213">
        <v>72700</v>
      </c>
      <c r="R213" t="s">
        <v>236</v>
      </c>
      <c r="S213" s="2">
        <f t="shared" si="20"/>
        <v>10035560</v>
      </c>
      <c r="T213" s="2">
        <f t="shared" si="22"/>
        <v>8388700</v>
      </c>
      <c r="U213" s="2">
        <f t="shared" si="22"/>
        <v>7556700</v>
      </c>
      <c r="V213" s="2">
        <f t="shared" si="22"/>
        <v>9660100</v>
      </c>
      <c r="W213" s="2">
        <f t="shared" si="22"/>
        <v>13745500</v>
      </c>
      <c r="X213" s="2">
        <f t="shared" si="22"/>
        <v>10826800</v>
      </c>
      <c r="Y213" s="2" cm="1">
        <f t="array" ref="Y213">_xlfn.XLOOKUP(Y$1&amp;$R213,$C$3:$C$1662&amp;$D$3:$D$1662,$E$3:$E$1662,0,0,1)</f>
        <v>13700</v>
      </c>
      <c r="Z213" s="2" cm="1">
        <f t="array" ref="Z213">_xlfn.XLOOKUP(Z$1&amp;$R213,$C$3:$C$1662&amp;$D$3:$D$1662,$E$3:$E$1662,0,0,1)</f>
        <v>71500</v>
      </c>
      <c r="AA213" s="2" cm="1">
        <f t="array" ref="AA213">_xlfn.XLOOKUP(AA$1&amp;$R213,$C$3:$C$1662&amp;$D$3:$D$1662,$E$3:$E$1662,0,0,1)</f>
        <v>30200</v>
      </c>
      <c r="AB213" s="2" cm="1">
        <f t="array" ref="AB213">_xlfn.XLOOKUP(AB$1&amp;$R213,$C$3:$C$1662&amp;$D$3:$D$1662,$E$3:$E$1662,0,0,1)</f>
        <v>60500</v>
      </c>
      <c r="AC213" s="2" cm="1">
        <f t="array" ref="AC213">_xlfn.XLOOKUP(AC$1&amp;$R213,$C$3:$C$1662&amp;$D$3:$D$1662,$E$3:$E$1662,0,0,1)</f>
        <v>40800</v>
      </c>
    </row>
    <row r="214" spans="3:29" x14ac:dyDescent="0.4">
      <c r="C214" t="s">
        <v>804</v>
      </c>
      <c r="D214" t="s">
        <v>415</v>
      </c>
      <c r="E214">
        <v>40800</v>
      </c>
      <c r="R214" t="s">
        <v>199</v>
      </c>
      <c r="S214" s="2">
        <f t="shared" si="20"/>
        <v>10067620</v>
      </c>
      <c r="T214" s="2">
        <f t="shared" si="22"/>
        <v>8398800</v>
      </c>
      <c r="U214" s="2">
        <f t="shared" si="22"/>
        <v>7595200</v>
      </c>
      <c r="V214" s="2">
        <f t="shared" si="22"/>
        <v>9692700</v>
      </c>
      <c r="W214" s="2">
        <f t="shared" si="22"/>
        <v>13786400</v>
      </c>
      <c r="X214" s="2">
        <f t="shared" si="22"/>
        <v>10865000</v>
      </c>
      <c r="Y214" s="2" cm="1">
        <f t="array" ref="Y214">_xlfn.XLOOKUP(Y$1&amp;$R214,$C$3:$C$1662&amp;$D$3:$D$1662,$E$3:$E$1662,0,0,1)</f>
        <v>10100</v>
      </c>
      <c r="Z214" s="2" cm="1">
        <f t="array" ref="Z214">_xlfn.XLOOKUP(Z$1&amp;$R214,$C$3:$C$1662&amp;$D$3:$D$1662,$E$3:$E$1662,0,0,1)</f>
        <v>38500</v>
      </c>
      <c r="AA214" s="2" cm="1">
        <f t="array" ref="AA214">_xlfn.XLOOKUP(AA$1&amp;$R214,$C$3:$C$1662&amp;$D$3:$D$1662,$E$3:$E$1662,0,0,1)</f>
        <v>32600</v>
      </c>
      <c r="AB214" s="2" cm="1">
        <f t="array" ref="AB214">_xlfn.XLOOKUP(AB$1&amp;$R214,$C$3:$C$1662&amp;$D$3:$D$1662,$E$3:$E$1662,0,0,1)</f>
        <v>40900</v>
      </c>
      <c r="AC214" s="2" cm="1">
        <f t="array" ref="AC214">_xlfn.XLOOKUP(AC$1&amp;$R214,$C$3:$C$1662&amp;$D$3:$D$1662,$E$3:$E$1662,0,0,1)</f>
        <v>38200</v>
      </c>
    </row>
    <row r="215" spans="3:29" x14ac:dyDescent="0.4">
      <c r="C215" t="s">
        <v>804</v>
      </c>
      <c r="D215" t="s">
        <v>416</v>
      </c>
      <c r="E215">
        <v>38200</v>
      </c>
      <c r="R215" t="s">
        <v>264</v>
      </c>
      <c r="S215" s="2">
        <f t="shared" si="20"/>
        <v>10098300</v>
      </c>
      <c r="T215" s="2">
        <f t="shared" si="22"/>
        <v>8409900</v>
      </c>
      <c r="U215" s="2">
        <f t="shared" si="22"/>
        <v>7628500</v>
      </c>
      <c r="V215" s="2">
        <f t="shared" si="22"/>
        <v>9712900</v>
      </c>
      <c r="W215" s="2">
        <f t="shared" si="22"/>
        <v>13846900</v>
      </c>
      <c r="X215" s="2">
        <f t="shared" si="22"/>
        <v>10893300</v>
      </c>
      <c r="Y215" s="2" cm="1">
        <f t="array" ref="Y215">_xlfn.XLOOKUP(Y$1&amp;$R215,$C$3:$C$1662&amp;$D$3:$D$1662,$E$3:$E$1662,0,0,1)</f>
        <v>11100</v>
      </c>
      <c r="Z215" s="2" cm="1">
        <f t="array" ref="Z215">_xlfn.XLOOKUP(Z$1&amp;$R215,$C$3:$C$1662&amp;$D$3:$D$1662,$E$3:$E$1662,0,0,1)</f>
        <v>33300</v>
      </c>
      <c r="AA215" s="2" cm="1">
        <f t="array" ref="AA215">_xlfn.XLOOKUP(AA$1&amp;$R215,$C$3:$C$1662&amp;$D$3:$D$1662,$E$3:$E$1662,0,0,1)</f>
        <v>20200</v>
      </c>
      <c r="AB215" s="2" cm="1">
        <f t="array" ref="AB215">_xlfn.XLOOKUP(AB$1&amp;$R215,$C$3:$C$1662&amp;$D$3:$D$1662,$E$3:$E$1662,0,0,1)</f>
        <v>60500</v>
      </c>
      <c r="AC215" s="2" cm="1">
        <f t="array" ref="AC215">_xlfn.XLOOKUP(AC$1&amp;$R215,$C$3:$C$1662&amp;$D$3:$D$1662,$E$3:$E$1662,0,0,1)</f>
        <v>28300</v>
      </c>
    </row>
    <row r="216" spans="3:29" x14ac:dyDescent="0.4">
      <c r="C216" t="s">
        <v>804</v>
      </c>
      <c r="D216" t="s">
        <v>417</v>
      </c>
      <c r="E216">
        <v>28300</v>
      </c>
      <c r="R216" t="s">
        <v>90</v>
      </c>
      <c r="S216" s="2">
        <f t="shared" si="20"/>
        <v>10136380</v>
      </c>
      <c r="T216" s="2">
        <f t="shared" si="22"/>
        <v>8432100</v>
      </c>
      <c r="U216" s="2">
        <f t="shared" si="22"/>
        <v>7658500</v>
      </c>
      <c r="V216" s="2">
        <f t="shared" si="22"/>
        <v>9759000</v>
      </c>
      <c r="W216" s="2">
        <f t="shared" si="22"/>
        <v>13915500</v>
      </c>
      <c r="X216" s="2">
        <f t="shared" si="22"/>
        <v>10916800</v>
      </c>
      <c r="Y216" s="2" cm="1">
        <f t="array" ref="Y216">_xlfn.XLOOKUP(Y$1&amp;$R216,$C$3:$C$1662&amp;$D$3:$D$1662,$E$3:$E$1662,0,0,1)</f>
        <v>22200</v>
      </c>
      <c r="Z216" s="2" cm="1">
        <f t="array" ref="Z216">_xlfn.XLOOKUP(Z$1&amp;$R216,$C$3:$C$1662&amp;$D$3:$D$1662,$E$3:$E$1662,0,0,1)</f>
        <v>30000</v>
      </c>
      <c r="AA216" s="2" cm="1">
        <f t="array" ref="AA216">_xlfn.XLOOKUP(AA$1&amp;$R216,$C$3:$C$1662&amp;$D$3:$D$1662,$E$3:$E$1662,0,0,1)</f>
        <v>46100</v>
      </c>
      <c r="AB216" s="2" cm="1">
        <f t="array" ref="AB216">_xlfn.XLOOKUP(AB$1&amp;$R216,$C$3:$C$1662&amp;$D$3:$D$1662,$E$3:$E$1662,0,0,1)</f>
        <v>68600</v>
      </c>
      <c r="AC216" s="2" cm="1">
        <f t="array" ref="AC216">_xlfn.XLOOKUP(AC$1&amp;$R216,$C$3:$C$1662&amp;$D$3:$D$1662,$E$3:$E$1662,0,0,1)</f>
        <v>23500</v>
      </c>
    </row>
    <row r="217" spans="3:29" x14ac:dyDescent="0.4">
      <c r="C217" t="s">
        <v>804</v>
      </c>
      <c r="D217" t="s">
        <v>418</v>
      </c>
      <c r="E217">
        <v>23500</v>
      </c>
      <c r="R217" t="s">
        <v>156</v>
      </c>
      <c r="S217" s="2">
        <f t="shared" si="20"/>
        <v>10172100</v>
      </c>
      <c r="T217" s="2">
        <f t="shared" si="22"/>
        <v>8455100</v>
      </c>
      <c r="U217" s="2">
        <f t="shared" si="22"/>
        <v>7700400</v>
      </c>
      <c r="V217" s="2">
        <f t="shared" si="22"/>
        <v>9792200</v>
      </c>
      <c r="W217" s="2">
        <f t="shared" si="22"/>
        <v>13977400</v>
      </c>
      <c r="X217" s="2">
        <f t="shared" si="22"/>
        <v>10935400</v>
      </c>
      <c r="Y217" s="2" cm="1">
        <f t="array" ref="Y217">_xlfn.XLOOKUP(Y$1&amp;$R217,$C$3:$C$1662&amp;$D$3:$D$1662,$E$3:$E$1662,0,0,1)</f>
        <v>23000</v>
      </c>
      <c r="Z217" s="2" cm="1">
        <f t="array" ref="Z217">_xlfn.XLOOKUP(Z$1&amp;$R217,$C$3:$C$1662&amp;$D$3:$D$1662,$E$3:$E$1662,0,0,1)</f>
        <v>41900</v>
      </c>
      <c r="AA217" s="2" cm="1">
        <f t="array" ref="AA217">_xlfn.XLOOKUP(AA$1&amp;$R217,$C$3:$C$1662&amp;$D$3:$D$1662,$E$3:$E$1662,0,0,1)</f>
        <v>33200</v>
      </c>
      <c r="AB217" s="2" cm="1">
        <f t="array" ref="AB217">_xlfn.XLOOKUP(AB$1&amp;$R217,$C$3:$C$1662&amp;$D$3:$D$1662,$E$3:$E$1662,0,0,1)</f>
        <v>61900</v>
      </c>
      <c r="AC217" s="2" cm="1">
        <f t="array" ref="AC217">_xlfn.XLOOKUP(AC$1&amp;$R217,$C$3:$C$1662&amp;$D$3:$D$1662,$E$3:$E$1662,0,0,1)</f>
        <v>18600</v>
      </c>
    </row>
    <row r="218" spans="3:29" x14ac:dyDescent="0.4">
      <c r="C218" t="s">
        <v>804</v>
      </c>
      <c r="D218" t="s">
        <v>419</v>
      </c>
      <c r="E218">
        <v>18600</v>
      </c>
      <c r="R218" t="s">
        <v>272</v>
      </c>
      <c r="S218" s="2">
        <f t="shared" si="20"/>
        <v>10207420</v>
      </c>
      <c r="T218" s="2">
        <f t="shared" si="22"/>
        <v>8478100</v>
      </c>
      <c r="U218" s="2">
        <f t="shared" si="22"/>
        <v>7722500</v>
      </c>
      <c r="V218" s="2">
        <f t="shared" si="22"/>
        <v>9814600</v>
      </c>
      <c r="W218" s="2">
        <f t="shared" si="22"/>
        <v>14056200</v>
      </c>
      <c r="X218" s="2">
        <f t="shared" si="22"/>
        <v>10965700</v>
      </c>
      <c r="Y218" s="2" cm="1">
        <f t="array" ref="Y218">_xlfn.XLOOKUP(Y$1&amp;$R218,$C$3:$C$1662&amp;$D$3:$D$1662,$E$3:$E$1662,0,0,1)</f>
        <v>23000</v>
      </c>
      <c r="Z218" s="2" cm="1">
        <f t="array" ref="Z218">_xlfn.XLOOKUP(Z$1&amp;$R218,$C$3:$C$1662&amp;$D$3:$D$1662,$E$3:$E$1662,0,0,1)</f>
        <v>22100</v>
      </c>
      <c r="AA218" s="2" cm="1">
        <f t="array" ref="AA218">_xlfn.XLOOKUP(AA$1&amp;$R218,$C$3:$C$1662&amp;$D$3:$D$1662,$E$3:$E$1662,0,0,1)</f>
        <v>22400</v>
      </c>
      <c r="AB218" s="2" cm="1">
        <f t="array" ref="AB218">_xlfn.XLOOKUP(AB$1&amp;$R218,$C$3:$C$1662&amp;$D$3:$D$1662,$E$3:$E$1662,0,0,1)</f>
        <v>78800</v>
      </c>
      <c r="AC218" s="2" cm="1">
        <f t="array" ref="AC218">_xlfn.XLOOKUP(AC$1&amp;$R218,$C$3:$C$1662&amp;$D$3:$D$1662,$E$3:$E$1662,0,0,1)</f>
        <v>30300</v>
      </c>
    </row>
    <row r="219" spans="3:29" x14ac:dyDescent="0.4">
      <c r="C219" t="s">
        <v>804</v>
      </c>
      <c r="D219" t="s">
        <v>420</v>
      </c>
      <c r="E219">
        <v>30300</v>
      </c>
      <c r="R219" t="s">
        <v>253</v>
      </c>
      <c r="S219" s="2">
        <f t="shared" si="20"/>
        <v>10238880</v>
      </c>
      <c r="T219" s="2">
        <f t="shared" si="22"/>
        <v>8501000</v>
      </c>
      <c r="U219" s="2">
        <f t="shared" si="22"/>
        <v>7762000</v>
      </c>
      <c r="V219" s="2">
        <f t="shared" si="22"/>
        <v>9845500</v>
      </c>
      <c r="W219" s="2">
        <f t="shared" si="22"/>
        <v>14079900</v>
      </c>
      <c r="X219" s="2">
        <f t="shared" si="22"/>
        <v>11006000</v>
      </c>
      <c r="Y219" s="2" cm="1">
        <f t="array" ref="Y219">_xlfn.XLOOKUP(Y$1&amp;$R219,$C$3:$C$1662&amp;$D$3:$D$1662,$E$3:$E$1662,0,0,1)</f>
        <v>22900</v>
      </c>
      <c r="Z219" s="2" cm="1">
        <f t="array" ref="Z219">_xlfn.XLOOKUP(Z$1&amp;$R219,$C$3:$C$1662&amp;$D$3:$D$1662,$E$3:$E$1662,0,0,1)</f>
        <v>39500</v>
      </c>
      <c r="AA219" s="2" cm="1">
        <f t="array" ref="AA219">_xlfn.XLOOKUP(AA$1&amp;$R219,$C$3:$C$1662&amp;$D$3:$D$1662,$E$3:$E$1662,0,0,1)</f>
        <v>30900</v>
      </c>
      <c r="AB219" s="2" cm="1">
        <f t="array" ref="AB219">_xlfn.XLOOKUP(AB$1&amp;$R219,$C$3:$C$1662&amp;$D$3:$D$1662,$E$3:$E$1662,0,0,1)</f>
        <v>23700</v>
      </c>
      <c r="AC219" s="2" cm="1">
        <f t="array" ref="AC219">_xlfn.XLOOKUP(AC$1&amp;$R219,$C$3:$C$1662&amp;$D$3:$D$1662,$E$3:$E$1662,0,0,1)</f>
        <v>40300</v>
      </c>
    </row>
    <row r="220" spans="3:29" x14ac:dyDescent="0.4">
      <c r="C220" t="s">
        <v>804</v>
      </c>
      <c r="D220" t="s">
        <v>421</v>
      </c>
      <c r="E220">
        <v>40300</v>
      </c>
      <c r="R220" t="s">
        <v>261</v>
      </c>
      <c r="S220" s="2">
        <f t="shared" si="20"/>
        <v>10280000</v>
      </c>
      <c r="T220" s="2">
        <f t="shared" si="22"/>
        <v>8512500</v>
      </c>
      <c r="U220" s="2">
        <f t="shared" si="22"/>
        <v>7777800</v>
      </c>
      <c r="V220" s="2">
        <f t="shared" si="22"/>
        <v>9874500</v>
      </c>
      <c r="W220" s="2">
        <f t="shared" si="22"/>
        <v>14213400</v>
      </c>
      <c r="X220" s="2">
        <f t="shared" si="22"/>
        <v>11021800</v>
      </c>
      <c r="Y220" s="2" cm="1">
        <f t="array" ref="Y220">_xlfn.XLOOKUP(Y$1&amp;$R220,$C$3:$C$1662&amp;$D$3:$D$1662,$E$3:$E$1662,0,0,1)</f>
        <v>11500</v>
      </c>
      <c r="Z220" s="2" cm="1">
        <f t="array" ref="Z220">_xlfn.XLOOKUP(Z$1&amp;$R220,$C$3:$C$1662&amp;$D$3:$D$1662,$E$3:$E$1662,0,0,1)</f>
        <v>15800</v>
      </c>
      <c r="AA220" s="2" cm="1">
        <f t="array" ref="AA220">_xlfn.XLOOKUP(AA$1&amp;$R220,$C$3:$C$1662&amp;$D$3:$D$1662,$E$3:$E$1662,0,0,1)</f>
        <v>29000</v>
      </c>
      <c r="AB220" s="2" cm="1">
        <f t="array" ref="AB220">_xlfn.XLOOKUP(AB$1&amp;$R220,$C$3:$C$1662&amp;$D$3:$D$1662,$E$3:$E$1662,0,0,1)</f>
        <v>133500</v>
      </c>
      <c r="AC220" s="2" cm="1">
        <f t="array" ref="AC220">_xlfn.XLOOKUP(AC$1&amp;$R220,$C$3:$C$1662&amp;$D$3:$D$1662,$E$3:$E$1662,0,0,1)</f>
        <v>15800</v>
      </c>
    </row>
    <row r="221" spans="3:29" x14ac:dyDescent="0.4">
      <c r="C221" t="s">
        <v>804</v>
      </c>
      <c r="D221" t="s">
        <v>422</v>
      </c>
      <c r="E221">
        <v>15800</v>
      </c>
      <c r="R221" t="s">
        <v>123</v>
      </c>
      <c r="S221" s="2">
        <f t="shared" si="20"/>
        <v>10314440</v>
      </c>
      <c r="T221" s="2">
        <f t="shared" si="22"/>
        <v>8525800</v>
      </c>
      <c r="U221" s="2">
        <f t="shared" si="22"/>
        <v>7799600</v>
      </c>
      <c r="V221" s="2">
        <f t="shared" si="22"/>
        <v>9930900</v>
      </c>
      <c r="W221" s="2">
        <f t="shared" si="22"/>
        <v>14255900</v>
      </c>
      <c r="X221" s="2">
        <f t="shared" si="22"/>
        <v>11060000</v>
      </c>
      <c r="Y221" s="2" cm="1">
        <f t="array" ref="Y221">_xlfn.XLOOKUP(Y$1&amp;$R221,$C$3:$C$1662&amp;$D$3:$D$1662,$E$3:$E$1662,0,0,1)</f>
        <v>13300</v>
      </c>
      <c r="Z221" s="2" cm="1">
        <f t="array" ref="Z221">_xlfn.XLOOKUP(Z$1&amp;$R221,$C$3:$C$1662&amp;$D$3:$D$1662,$E$3:$E$1662,0,0,1)</f>
        <v>21800</v>
      </c>
      <c r="AA221" s="2" cm="1">
        <f t="array" ref="AA221">_xlfn.XLOOKUP(AA$1&amp;$R221,$C$3:$C$1662&amp;$D$3:$D$1662,$E$3:$E$1662,0,0,1)</f>
        <v>56400</v>
      </c>
      <c r="AB221" s="2" cm="1">
        <f t="array" ref="AB221">_xlfn.XLOOKUP(AB$1&amp;$R221,$C$3:$C$1662&amp;$D$3:$D$1662,$E$3:$E$1662,0,0,1)</f>
        <v>42500</v>
      </c>
      <c r="AC221" s="2" cm="1">
        <f t="array" ref="AC221">_xlfn.XLOOKUP(AC$1&amp;$R221,$C$3:$C$1662&amp;$D$3:$D$1662,$E$3:$E$1662,0,0,1)</f>
        <v>38200</v>
      </c>
    </row>
    <row r="222" spans="3:29" x14ac:dyDescent="0.4">
      <c r="C222" t="s">
        <v>804</v>
      </c>
      <c r="D222" t="s">
        <v>423</v>
      </c>
      <c r="E222">
        <v>38200</v>
      </c>
      <c r="R222" t="s">
        <v>249</v>
      </c>
      <c r="S222" s="2">
        <f t="shared" si="20"/>
        <v>10340520</v>
      </c>
      <c r="T222" s="2">
        <f t="shared" si="22"/>
        <v>8536400</v>
      </c>
      <c r="U222" s="2">
        <f t="shared" si="22"/>
        <v>7821400</v>
      </c>
      <c r="V222" s="2">
        <f t="shared" si="22"/>
        <v>9962300</v>
      </c>
      <c r="W222" s="2">
        <f t="shared" si="22"/>
        <v>14307700</v>
      </c>
      <c r="X222" s="2">
        <f t="shared" si="22"/>
        <v>11074800</v>
      </c>
      <c r="Y222" s="2" cm="1">
        <f t="array" ref="Y222">_xlfn.XLOOKUP(Y$1&amp;$R222,$C$3:$C$1662&amp;$D$3:$D$1662,$E$3:$E$1662,0,0,1)</f>
        <v>10600</v>
      </c>
      <c r="Z222" s="2" cm="1">
        <f t="array" ref="Z222">_xlfn.XLOOKUP(Z$1&amp;$R222,$C$3:$C$1662&amp;$D$3:$D$1662,$E$3:$E$1662,0,0,1)</f>
        <v>21800</v>
      </c>
      <c r="AA222" s="2" cm="1">
        <f t="array" ref="AA222">_xlfn.XLOOKUP(AA$1&amp;$R222,$C$3:$C$1662&amp;$D$3:$D$1662,$E$3:$E$1662,0,0,1)</f>
        <v>31400</v>
      </c>
      <c r="AB222" s="2" cm="1">
        <f t="array" ref="AB222">_xlfn.XLOOKUP(AB$1&amp;$R222,$C$3:$C$1662&amp;$D$3:$D$1662,$E$3:$E$1662,0,0,1)</f>
        <v>51800</v>
      </c>
      <c r="AC222" s="2" cm="1">
        <f t="array" ref="AC222">_xlfn.XLOOKUP(AC$1&amp;$R222,$C$3:$C$1662&amp;$D$3:$D$1662,$E$3:$E$1662,0,0,1)</f>
        <v>14800</v>
      </c>
    </row>
    <row r="223" spans="3:29" x14ac:dyDescent="0.4">
      <c r="C223" t="s">
        <v>804</v>
      </c>
      <c r="D223" t="s">
        <v>424</v>
      </c>
      <c r="E223">
        <v>14800</v>
      </c>
      <c r="R223" t="s">
        <v>209</v>
      </c>
      <c r="S223" s="2">
        <f t="shared" si="20"/>
        <v>10380440</v>
      </c>
      <c r="T223" s="2">
        <f t="shared" si="22"/>
        <v>8557100</v>
      </c>
      <c r="U223" s="2">
        <f t="shared" si="22"/>
        <v>7835300</v>
      </c>
      <c r="V223" s="2">
        <f t="shared" si="22"/>
        <v>10014800</v>
      </c>
      <c r="W223" s="2">
        <f t="shared" si="22"/>
        <v>14388300</v>
      </c>
      <c r="X223" s="2">
        <f t="shared" si="22"/>
        <v>11106700</v>
      </c>
      <c r="Y223" s="2" cm="1">
        <f t="array" ref="Y223">_xlfn.XLOOKUP(Y$1&amp;$R223,$C$3:$C$1662&amp;$D$3:$D$1662,$E$3:$E$1662,0,0,1)</f>
        <v>20700</v>
      </c>
      <c r="Z223" s="2" cm="1">
        <f t="array" ref="Z223">_xlfn.XLOOKUP(Z$1&amp;$R223,$C$3:$C$1662&amp;$D$3:$D$1662,$E$3:$E$1662,0,0,1)</f>
        <v>13900</v>
      </c>
      <c r="AA223" s="2" cm="1">
        <f t="array" ref="AA223">_xlfn.XLOOKUP(AA$1&amp;$R223,$C$3:$C$1662&amp;$D$3:$D$1662,$E$3:$E$1662,0,0,1)</f>
        <v>52500</v>
      </c>
      <c r="AB223" s="2" cm="1">
        <f t="array" ref="AB223">_xlfn.XLOOKUP(AB$1&amp;$R223,$C$3:$C$1662&amp;$D$3:$D$1662,$E$3:$E$1662,0,0,1)</f>
        <v>80600</v>
      </c>
      <c r="AC223" s="2" cm="1">
        <f t="array" ref="AC223">_xlfn.XLOOKUP(AC$1&amp;$R223,$C$3:$C$1662&amp;$D$3:$D$1662,$E$3:$E$1662,0,0,1)</f>
        <v>31900</v>
      </c>
    </row>
    <row r="224" spans="3:29" x14ac:dyDescent="0.4">
      <c r="C224" t="s">
        <v>804</v>
      </c>
      <c r="D224" t="s">
        <v>425</v>
      </c>
      <c r="E224">
        <v>31900</v>
      </c>
      <c r="R224" t="s">
        <v>239</v>
      </c>
      <c r="S224" s="2">
        <f t="shared" si="20"/>
        <v>10403180</v>
      </c>
      <c r="T224" s="2">
        <f t="shared" si="22"/>
        <v>8577000</v>
      </c>
      <c r="U224" s="2">
        <f t="shared" si="22"/>
        <v>7844300</v>
      </c>
      <c r="V224" s="2">
        <f t="shared" si="22"/>
        <v>10042300</v>
      </c>
      <c r="W224" s="2">
        <f t="shared" si="22"/>
        <v>14416500</v>
      </c>
      <c r="X224" s="2">
        <f t="shared" si="22"/>
        <v>11135800</v>
      </c>
      <c r="Y224" s="2" cm="1">
        <f t="array" ref="Y224">_xlfn.XLOOKUP(Y$1&amp;$R224,$C$3:$C$1662&amp;$D$3:$D$1662,$E$3:$E$1662,0,0,1)</f>
        <v>19900</v>
      </c>
      <c r="Z224" s="2" cm="1">
        <f t="array" ref="Z224">_xlfn.XLOOKUP(Z$1&amp;$R224,$C$3:$C$1662&amp;$D$3:$D$1662,$E$3:$E$1662,0,0,1)</f>
        <v>9000</v>
      </c>
      <c r="AA224" s="2" cm="1">
        <f t="array" ref="AA224">_xlfn.XLOOKUP(AA$1&amp;$R224,$C$3:$C$1662&amp;$D$3:$D$1662,$E$3:$E$1662,0,0,1)</f>
        <v>27500</v>
      </c>
      <c r="AB224" s="2" cm="1">
        <f t="array" ref="AB224">_xlfn.XLOOKUP(AB$1&amp;$R224,$C$3:$C$1662&amp;$D$3:$D$1662,$E$3:$E$1662,0,0,1)</f>
        <v>28200</v>
      </c>
      <c r="AC224" s="2" cm="1">
        <f t="array" ref="AC224">_xlfn.XLOOKUP(AC$1&amp;$R224,$C$3:$C$1662&amp;$D$3:$D$1662,$E$3:$E$1662,0,0,1)</f>
        <v>29100</v>
      </c>
    </row>
    <row r="225" spans="3:29" x14ac:dyDescent="0.4">
      <c r="C225" t="s">
        <v>804</v>
      </c>
      <c r="D225" t="s">
        <v>426</v>
      </c>
      <c r="E225">
        <v>29100</v>
      </c>
      <c r="R225" t="s">
        <v>304</v>
      </c>
      <c r="S225" s="2">
        <f t="shared" si="20"/>
        <v>10429380</v>
      </c>
      <c r="T225" s="2">
        <f t="shared" si="22"/>
        <v>8583900</v>
      </c>
      <c r="U225" s="2">
        <f t="shared" si="22"/>
        <v>7865700</v>
      </c>
      <c r="V225" s="2">
        <f t="shared" si="22"/>
        <v>10067600</v>
      </c>
      <c r="W225" s="2">
        <f t="shared" si="22"/>
        <v>14453400</v>
      </c>
      <c r="X225" s="2">
        <f t="shared" si="22"/>
        <v>11176300</v>
      </c>
      <c r="Y225" s="2" cm="1">
        <f t="array" ref="Y225">_xlfn.XLOOKUP(Y$1&amp;$R225,$C$3:$C$1662&amp;$D$3:$D$1662,$E$3:$E$1662,0,0,1)</f>
        <v>6900</v>
      </c>
      <c r="Z225" s="2" cm="1">
        <f t="array" ref="Z225">_xlfn.XLOOKUP(Z$1&amp;$R225,$C$3:$C$1662&amp;$D$3:$D$1662,$E$3:$E$1662,0,0,1)</f>
        <v>21400</v>
      </c>
      <c r="AA225" s="2" cm="1">
        <f t="array" ref="AA225">_xlfn.XLOOKUP(AA$1&amp;$R225,$C$3:$C$1662&amp;$D$3:$D$1662,$E$3:$E$1662,0,0,1)</f>
        <v>25300</v>
      </c>
      <c r="AB225" s="2" cm="1">
        <f t="array" ref="AB225">_xlfn.XLOOKUP(AB$1&amp;$R225,$C$3:$C$1662&amp;$D$3:$D$1662,$E$3:$E$1662,0,0,1)</f>
        <v>36900</v>
      </c>
      <c r="AC225" s="2" cm="1">
        <f t="array" ref="AC225">_xlfn.XLOOKUP(AC$1&amp;$R225,$C$3:$C$1662&amp;$D$3:$D$1662,$E$3:$E$1662,0,0,1)</f>
        <v>40500</v>
      </c>
    </row>
    <row r="226" spans="3:29" x14ac:dyDescent="0.4">
      <c r="C226" t="s">
        <v>804</v>
      </c>
      <c r="D226" t="s">
        <v>427</v>
      </c>
      <c r="E226">
        <v>40500</v>
      </c>
      <c r="R226" t="s">
        <v>283</v>
      </c>
      <c r="S226" s="2">
        <f t="shared" si="20"/>
        <v>10454840</v>
      </c>
      <c r="T226" s="2">
        <f t="shared" si="22"/>
        <v>8595400</v>
      </c>
      <c r="U226" s="2">
        <f t="shared" si="22"/>
        <v>7884100</v>
      </c>
      <c r="V226" s="2">
        <f t="shared" si="22"/>
        <v>10105600</v>
      </c>
      <c r="W226" s="2">
        <f t="shared" si="22"/>
        <v>14504000</v>
      </c>
      <c r="X226" s="2">
        <f t="shared" si="22"/>
        <v>11185100</v>
      </c>
      <c r="Y226" s="2" cm="1">
        <f t="array" ref="Y226">_xlfn.XLOOKUP(Y$1&amp;$R226,$C$3:$C$1662&amp;$D$3:$D$1662,$E$3:$E$1662,0,0,1)</f>
        <v>11500</v>
      </c>
      <c r="Z226" s="2" cm="1">
        <f t="array" ref="Z226">_xlfn.XLOOKUP(Z$1&amp;$R226,$C$3:$C$1662&amp;$D$3:$D$1662,$E$3:$E$1662,0,0,1)</f>
        <v>18400</v>
      </c>
      <c r="AA226" s="2" cm="1">
        <f t="array" ref="AA226">_xlfn.XLOOKUP(AA$1&amp;$R226,$C$3:$C$1662&amp;$D$3:$D$1662,$E$3:$E$1662,0,0,1)</f>
        <v>38000</v>
      </c>
      <c r="AB226" s="2" cm="1">
        <f t="array" ref="AB226">_xlfn.XLOOKUP(AB$1&amp;$R226,$C$3:$C$1662&amp;$D$3:$D$1662,$E$3:$E$1662,0,0,1)</f>
        <v>50600</v>
      </c>
      <c r="AC226" s="2" cm="1">
        <f t="array" ref="AC226">_xlfn.XLOOKUP(AC$1&amp;$R226,$C$3:$C$1662&amp;$D$3:$D$1662,$E$3:$E$1662,0,0,1)</f>
        <v>8800</v>
      </c>
    </row>
    <row r="227" spans="3:29" x14ac:dyDescent="0.4">
      <c r="C227" t="s">
        <v>804</v>
      </c>
      <c r="D227" t="s">
        <v>428</v>
      </c>
      <c r="E227">
        <v>8800</v>
      </c>
      <c r="R227" t="s">
        <v>176</v>
      </c>
      <c r="S227" s="2">
        <f t="shared" si="20"/>
        <v>10495020</v>
      </c>
      <c r="T227" s="2">
        <f t="shared" si="22"/>
        <v>8603700</v>
      </c>
      <c r="U227" s="2">
        <f t="shared" si="22"/>
        <v>7992600</v>
      </c>
      <c r="V227" s="2">
        <f t="shared" si="22"/>
        <v>10136600</v>
      </c>
      <c r="W227" s="2">
        <f t="shared" si="22"/>
        <v>14545400</v>
      </c>
      <c r="X227" s="2">
        <f t="shared" si="22"/>
        <v>11196800</v>
      </c>
      <c r="Y227" s="2" cm="1">
        <f t="array" ref="Y227">_xlfn.XLOOKUP(Y$1&amp;$R227,$C$3:$C$1662&amp;$D$3:$D$1662,$E$3:$E$1662,0,0,1)</f>
        <v>8300</v>
      </c>
      <c r="Z227" s="2" cm="1">
        <f t="array" ref="Z227">_xlfn.XLOOKUP(Z$1&amp;$R227,$C$3:$C$1662&amp;$D$3:$D$1662,$E$3:$E$1662,0,0,1)</f>
        <v>108500</v>
      </c>
      <c r="AA227" s="2" cm="1">
        <f t="array" ref="AA227">_xlfn.XLOOKUP(AA$1&amp;$R227,$C$3:$C$1662&amp;$D$3:$D$1662,$E$3:$E$1662,0,0,1)</f>
        <v>31000</v>
      </c>
      <c r="AB227" s="2" cm="1">
        <f t="array" ref="AB227">_xlfn.XLOOKUP(AB$1&amp;$R227,$C$3:$C$1662&amp;$D$3:$D$1662,$E$3:$E$1662,0,0,1)</f>
        <v>41400</v>
      </c>
      <c r="AC227" s="2" cm="1">
        <f t="array" ref="AC227">_xlfn.XLOOKUP(AC$1&amp;$R227,$C$3:$C$1662&amp;$D$3:$D$1662,$E$3:$E$1662,0,0,1)</f>
        <v>11700</v>
      </c>
    </row>
    <row r="228" spans="3:29" x14ac:dyDescent="0.4">
      <c r="C228" t="s">
        <v>804</v>
      </c>
      <c r="D228" t="s">
        <v>429</v>
      </c>
      <c r="E228">
        <v>11700</v>
      </c>
      <c r="R228" t="s">
        <v>117</v>
      </c>
      <c r="S228" s="2">
        <f t="shared" si="20"/>
        <v>10528700</v>
      </c>
      <c r="T228" s="2">
        <f t="shared" ref="T228:X243" si="23">T227+Y228</f>
        <v>8617200</v>
      </c>
      <c r="U228" s="2">
        <f t="shared" si="23"/>
        <v>8066000</v>
      </c>
      <c r="V228" s="2">
        <f t="shared" si="23"/>
        <v>10152400</v>
      </c>
      <c r="W228" s="2">
        <f t="shared" si="23"/>
        <v>14578200</v>
      </c>
      <c r="X228" s="2">
        <f t="shared" si="23"/>
        <v>11229700</v>
      </c>
      <c r="Y228" s="2" cm="1">
        <f t="array" ref="Y228">_xlfn.XLOOKUP(Y$1&amp;$R228,$C$3:$C$1662&amp;$D$3:$D$1662,$E$3:$E$1662,0,0,1)</f>
        <v>13500</v>
      </c>
      <c r="Z228" s="2" cm="1">
        <f t="array" ref="Z228">_xlfn.XLOOKUP(Z$1&amp;$R228,$C$3:$C$1662&amp;$D$3:$D$1662,$E$3:$E$1662,0,0,1)</f>
        <v>73400</v>
      </c>
      <c r="AA228" s="2" cm="1">
        <f t="array" ref="AA228">_xlfn.XLOOKUP(AA$1&amp;$R228,$C$3:$C$1662&amp;$D$3:$D$1662,$E$3:$E$1662,0,0,1)</f>
        <v>15800</v>
      </c>
      <c r="AB228" s="2" cm="1">
        <f t="array" ref="AB228">_xlfn.XLOOKUP(AB$1&amp;$R228,$C$3:$C$1662&amp;$D$3:$D$1662,$E$3:$E$1662,0,0,1)</f>
        <v>32800</v>
      </c>
      <c r="AC228" s="2" cm="1">
        <f t="array" ref="AC228">_xlfn.XLOOKUP(AC$1&amp;$R228,$C$3:$C$1662&amp;$D$3:$D$1662,$E$3:$E$1662,0,0,1)</f>
        <v>32900</v>
      </c>
    </row>
    <row r="229" spans="3:29" x14ac:dyDescent="0.4">
      <c r="C229" t="s">
        <v>804</v>
      </c>
      <c r="D229" t="s">
        <v>430</v>
      </c>
      <c r="E229">
        <v>32900</v>
      </c>
      <c r="R229" t="s">
        <v>54</v>
      </c>
      <c r="S229" s="2">
        <f t="shared" si="20"/>
        <v>10561740</v>
      </c>
      <c r="T229" s="2">
        <f t="shared" si="23"/>
        <v>8632000</v>
      </c>
      <c r="U229" s="2">
        <f t="shared" si="23"/>
        <v>8111100</v>
      </c>
      <c r="V229" s="2">
        <f t="shared" si="23"/>
        <v>10186800</v>
      </c>
      <c r="W229" s="2">
        <f t="shared" si="23"/>
        <v>14597900</v>
      </c>
      <c r="X229" s="2">
        <f t="shared" si="23"/>
        <v>11280900</v>
      </c>
      <c r="Y229" s="2" cm="1">
        <f t="array" ref="Y229">_xlfn.XLOOKUP(Y$1&amp;$R229,$C$3:$C$1662&amp;$D$3:$D$1662,$E$3:$E$1662,0,0,1)</f>
        <v>14800</v>
      </c>
      <c r="Z229" s="2" cm="1">
        <f t="array" ref="Z229">_xlfn.XLOOKUP(Z$1&amp;$R229,$C$3:$C$1662&amp;$D$3:$D$1662,$E$3:$E$1662,0,0,1)</f>
        <v>45100</v>
      </c>
      <c r="AA229" s="2" cm="1">
        <f t="array" ref="AA229">_xlfn.XLOOKUP(AA$1&amp;$R229,$C$3:$C$1662&amp;$D$3:$D$1662,$E$3:$E$1662,0,0,1)</f>
        <v>34400</v>
      </c>
      <c r="AB229" s="2" cm="1">
        <f t="array" ref="AB229">_xlfn.XLOOKUP(AB$1&amp;$R229,$C$3:$C$1662&amp;$D$3:$D$1662,$E$3:$E$1662,0,0,1)</f>
        <v>19700</v>
      </c>
      <c r="AC229" s="2" cm="1">
        <f t="array" ref="AC229">_xlfn.XLOOKUP(AC$1&amp;$R229,$C$3:$C$1662&amp;$D$3:$D$1662,$E$3:$E$1662,0,0,1)</f>
        <v>51200</v>
      </c>
    </row>
    <row r="230" spans="3:29" x14ac:dyDescent="0.4">
      <c r="C230" t="s">
        <v>804</v>
      </c>
      <c r="D230" t="s">
        <v>431</v>
      </c>
      <c r="E230">
        <v>51200</v>
      </c>
      <c r="R230" t="s">
        <v>161</v>
      </c>
      <c r="S230" s="2">
        <f t="shared" si="20"/>
        <v>10602940</v>
      </c>
      <c r="T230" s="2">
        <f t="shared" si="23"/>
        <v>8688300</v>
      </c>
      <c r="U230" s="2">
        <f t="shared" si="23"/>
        <v>8145500</v>
      </c>
      <c r="V230" s="2">
        <f t="shared" si="23"/>
        <v>10220400</v>
      </c>
      <c r="W230" s="2">
        <f t="shared" si="23"/>
        <v>14617800</v>
      </c>
      <c r="X230" s="2">
        <f t="shared" si="23"/>
        <v>11342700</v>
      </c>
      <c r="Y230" s="2" cm="1">
        <f t="array" ref="Y230">_xlfn.XLOOKUP(Y$1&amp;$R230,$C$3:$C$1662&amp;$D$3:$D$1662,$E$3:$E$1662,0,0,1)</f>
        <v>56300</v>
      </c>
      <c r="Z230" s="2" cm="1">
        <f t="array" ref="Z230">_xlfn.XLOOKUP(Z$1&amp;$R230,$C$3:$C$1662&amp;$D$3:$D$1662,$E$3:$E$1662,0,0,1)</f>
        <v>34400</v>
      </c>
      <c r="AA230" s="2" cm="1">
        <f t="array" ref="AA230">_xlfn.XLOOKUP(AA$1&amp;$R230,$C$3:$C$1662&amp;$D$3:$D$1662,$E$3:$E$1662,0,0,1)</f>
        <v>33600</v>
      </c>
      <c r="AB230" s="2" cm="1">
        <f t="array" ref="AB230">_xlfn.XLOOKUP(AB$1&amp;$R230,$C$3:$C$1662&amp;$D$3:$D$1662,$E$3:$E$1662,0,0,1)</f>
        <v>19900</v>
      </c>
      <c r="AC230" s="2" cm="1">
        <f t="array" ref="AC230">_xlfn.XLOOKUP(AC$1&amp;$R230,$C$3:$C$1662&amp;$D$3:$D$1662,$E$3:$E$1662,0,0,1)</f>
        <v>61800</v>
      </c>
    </row>
    <row r="231" spans="3:29" x14ac:dyDescent="0.4">
      <c r="C231" t="s">
        <v>804</v>
      </c>
      <c r="D231" t="s">
        <v>432</v>
      </c>
      <c r="E231">
        <v>61800</v>
      </c>
      <c r="R231" t="s">
        <v>185</v>
      </c>
      <c r="S231" s="2">
        <f t="shared" si="20"/>
        <v>10624900</v>
      </c>
      <c r="T231" s="2">
        <f t="shared" si="23"/>
        <v>8705100</v>
      </c>
      <c r="U231" s="2">
        <f t="shared" si="23"/>
        <v>8173700</v>
      </c>
      <c r="V231" s="2">
        <f t="shared" si="23"/>
        <v>10249800</v>
      </c>
      <c r="W231" s="2">
        <f t="shared" si="23"/>
        <v>14634100</v>
      </c>
      <c r="X231" s="2">
        <f t="shared" si="23"/>
        <v>11361800</v>
      </c>
      <c r="Y231" s="2" cm="1">
        <f t="array" ref="Y231">_xlfn.XLOOKUP(Y$1&amp;$R231,$C$3:$C$1662&amp;$D$3:$D$1662,$E$3:$E$1662,0,0,1)</f>
        <v>16800</v>
      </c>
      <c r="Z231" s="2" cm="1">
        <f t="array" ref="Z231">_xlfn.XLOOKUP(Z$1&amp;$R231,$C$3:$C$1662&amp;$D$3:$D$1662,$E$3:$E$1662,0,0,1)</f>
        <v>28200</v>
      </c>
      <c r="AA231" s="2" cm="1">
        <f t="array" ref="AA231">_xlfn.XLOOKUP(AA$1&amp;$R231,$C$3:$C$1662&amp;$D$3:$D$1662,$E$3:$E$1662,0,0,1)</f>
        <v>29400</v>
      </c>
      <c r="AB231" s="2" cm="1">
        <f t="array" ref="AB231">_xlfn.XLOOKUP(AB$1&amp;$R231,$C$3:$C$1662&amp;$D$3:$D$1662,$E$3:$E$1662,0,0,1)</f>
        <v>16300</v>
      </c>
      <c r="AC231" s="2" cm="1">
        <f t="array" ref="AC231">_xlfn.XLOOKUP(AC$1&amp;$R231,$C$3:$C$1662&amp;$D$3:$D$1662,$E$3:$E$1662,0,0,1)</f>
        <v>19100</v>
      </c>
    </row>
    <row r="232" spans="3:29" x14ac:dyDescent="0.4">
      <c r="C232" t="s">
        <v>804</v>
      </c>
      <c r="D232" t="s">
        <v>433</v>
      </c>
      <c r="E232">
        <v>19100</v>
      </c>
      <c r="R232" t="s">
        <v>207</v>
      </c>
      <c r="S232" s="2">
        <f t="shared" si="20"/>
        <v>10649400</v>
      </c>
      <c r="T232" s="2">
        <f t="shared" si="23"/>
        <v>8727900</v>
      </c>
      <c r="U232" s="2">
        <f t="shared" si="23"/>
        <v>8199200</v>
      </c>
      <c r="V232" s="2">
        <f t="shared" si="23"/>
        <v>10282100</v>
      </c>
      <c r="W232" s="2">
        <f t="shared" si="23"/>
        <v>14648700</v>
      </c>
      <c r="X232" s="2">
        <f t="shared" si="23"/>
        <v>11389100</v>
      </c>
      <c r="Y232" s="2" cm="1">
        <f t="array" ref="Y232">_xlfn.XLOOKUP(Y$1&amp;$R232,$C$3:$C$1662&amp;$D$3:$D$1662,$E$3:$E$1662,0,0,1)</f>
        <v>22800</v>
      </c>
      <c r="Z232" s="2" cm="1">
        <f t="array" ref="Z232">_xlfn.XLOOKUP(Z$1&amp;$R232,$C$3:$C$1662&amp;$D$3:$D$1662,$E$3:$E$1662,0,0,1)</f>
        <v>25500</v>
      </c>
      <c r="AA232" s="2" cm="1">
        <f t="array" ref="AA232">_xlfn.XLOOKUP(AA$1&amp;$R232,$C$3:$C$1662&amp;$D$3:$D$1662,$E$3:$E$1662,0,0,1)</f>
        <v>32300</v>
      </c>
      <c r="AB232" s="2" cm="1">
        <f t="array" ref="AB232">_xlfn.XLOOKUP(AB$1&amp;$R232,$C$3:$C$1662&amp;$D$3:$D$1662,$E$3:$E$1662,0,0,1)</f>
        <v>14600</v>
      </c>
      <c r="AC232" s="2" cm="1">
        <f t="array" ref="AC232">_xlfn.XLOOKUP(AC$1&amp;$R232,$C$3:$C$1662&amp;$D$3:$D$1662,$E$3:$E$1662,0,0,1)</f>
        <v>27300</v>
      </c>
    </row>
    <row r="233" spans="3:29" x14ac:dyDescent="0.4">
      <c r="C233" t="s">
        <v>804</v>
      </c>
      <c r="D233" t="s">
        <v>434</v>
      </c>
      <c r="E233">
        <v>27300</v>
      </c>
      <c r="R233" t="s">
        <v>216</v>
      </c>
      <c r="S233" s="2">
        <f t="shared" si="20"/>
        <v>10678060</v>
      </c>
      <c r="T233" s="2">
        <f t="shared" si="23"/>
        <v>8739500</v>
      </c>
      <c r="U233" s="2">
        <f t="shared" si="23"/>
        <v>8232900</v>
      </c>
      <c r="V233" s="2">
        <f t="shared" si="23"/>
        <v>10312300</v>
      </c>
      <c r="W233" s="2">
        <f t="shared" si="23"/>
        <v>14703700</v>
      </c>
      <c r="X233" s="2">
        <f t="shared" si="23"/>
        <v>11401900</v>
      </c>
      <c r="Y233" s="2" cm="1">
        <f t="array" ref="Y233">_xlfn.XLOOKUP(Y$1&amp;$R233,$C$3:$C$1662&amp;$D$3:$D$1662,$E$3:$E$1662,0,0,1)</f>
        <v>11600</v>
      </c>
      <c r="Z233" s="2" cm="1">
        <f t="array" ref="Z233">_xlfn.XLOOKUP(Z$1&amp;$R233,$C$3:$C$1662&amp;$D$3:$D$1662,$E$3:$E$1662,0,0,1)</f>
        <v>33700</v>
      </c>
      <c r="AA233" s="2" cm="1">
        <f t="array" ref="AA233">_xlfn.XLOOKUP(AA$1&amp;$R233,$C$3:$C$1662&amp;$D$3:$D$1662,$E$3:$E$1662,0,0,1)</f>
        <v>30200</v>
      </c>
      <c r="AB233" s="2" cm="1">
        <f t="array" ref="AB233">_xlfn.XLOOKUP(AB$1&amp;$R233,$C$3:$C$1662&amp;$D$3:$D$1662,$E$3:$E$1662,0,0,1)</f>
        <v>55000</v>
      </c>
      <c r="AC233" s="2" cm="1">
        <f t="array" ref="AC233">_xlfn.XLOOKUP(AC$1&amp;$R233,$C$3:$C$1662&amp;$D$3:$D$1662,$E$3:$E$1662,0,0,1)</f>
        <v>12800</v>
      </c>
    </row>
    <row r="234" spans="3:29" x14ac:dyDescent="0.4">
      <c r="C234" t="s">
        <v>804</v>
      </c>
      <c r="D234" t="s">
        <v>435</v>
      </c>
      <c r="E234">
        <v>12800</v>
      </c>
      <c r="R234" t="s">
        <v>212</v>
      </c>
      <c r="S234" s="2">
        <f t="shared" si="20"/>
        <v>10700640</v>
      </c>
      <c r="T234" s="2">
        <f t="shared" si="23"/>
        <v>8760800</v>
      </c>
      <c r="U234" s="2">
        <f t="shared" si="23"/>
        <v>8256400</v>
      </c>
      <c r="V234" s="2">
        <f t="shared" si="23"/>
        <v>10330700</v>
      </c>
      <c r="W234" s="2">
        <f t="shared" si="23"/>
        <v>14733000</v>
      </c>
      <c r="X234" s="2">
        <f t="shared" si="23"/>
        <v>11422300</v>
      </c>
      <c r="Y234" s="2" cm="1">
        <f t="array" ref="Y234">_xlfn.XLOOKUP(Y$1&amp;$R234,$C$3:$C$1662&amp;$D$3:$D$1662,$E$3:$E$1662,0,0,1)</f>
        <v>21300</v>
      </c>
      <c r="Z234" s="2" cm="1">
        <f t="array" ref="Z234">_xlfn.XLOOKUP(Z$1&amp;$R234,$C$3:$C$1662&amp;$D$3:$D$1662,$E$3:$E$1662,0,0,1)</f>
        <v>23500</v>
      </c>
      <c r="AA234" s="2" cm="1">
        <f t="array" ref="AA234">_xlfn.XLOOKUP(AA$1&amp;$R234,$C$3:$C$1662&amp;$D$3:$D$1662,$E$3:$E$1662,0,0,1)</f>
        <v>18400</v>
      </c>
      <c r="AB234" s="2" cm="1">
        <f t="array" ref="AB234">_xlfn.XLOOKUP(AB$1&amp;$R234,$C$3:$C$1662&amp;$D$3:$D$1662,$E$3:$E$1662,0,0,1)</f>
        <v>29300</v>
      </c>
      <c r="AC234" s="2" cm="1">
        <f t="array" ref="AC234">_xlfn.XLOOKUP(AC$1&amp;$R234,$C$3:$C$1662&amp;$D$3:$D$1662,$E$3:$E$1662,0,0,1)</f>
        <v>20400</v>
      </c>
    </row>
    <row r="235" spans="3:29" x14ac:dyDescent="0.4">
      <c r="C235" t="s">
        <v>804</v>
      </c>
      <c r="D235" t="s">
        <v>436</v>
      </c>
      <c r="E235">
        <v>20400</v>
      </c>
      <c r="R235" t="s">
        <v>146</v>
      </c>
      <c r="S235" s="2">
        <f t="shared" si="20"/>
        <v>10721960</v>
      </c>
      <c r="T235" s="2">
        <f t="shared" si="23"/>
        <v>8780900</v>
      </c>
      <c r="U235" s="2">
        <f t="shared" si="23"/>
        <v>8281600</v>
      </c>
      <c r="V235" s="2">
        <f t="shared" si="23"/>
        <v>10346300</v>
      </c>
      <c r="W235" s="2">
        <f t="shared" si="23"/>
        <v>14761200</v>
      </c>
      <c r="X235" s="2">
        <f t="shared" si="23"/>
        <v>11439800</v>
      </c>
      <c r="Y235" s="2" cm="1">
        <f t="array" ref="Y235">_xlfn.XLOOKUP(Y$1&amp;$R235,$C$3:$C$1662&amp;$D$3:$D$1662,$E$3:$E$1662,0,0,1)</f>
        <v>20100</v>
      </c>
      <c r="Z235" s="2" cm="1">
        <f t="array" ref="Z235">_xlfn.XLOOKUP(Z$1&amp;$R235,$C$3:$C$1662&amp;$D$3:$D$1662,$E$3:$E$1662,0,0,1)</f>
        <v>25200</v>
      </c>
      <c r="AA235" s="2" cm="1">
        <f t="array" ref="AA235">_xlfn.XLOOKUP(AA$1&amp;$R235,$C$3:$C$1662&amp;$D$3:$D$1662,$E$3:$E$1662,0,0,1)</f>
        <v>15600</v>
      </c>
      <c r="AB235" s="2" cm="1">
        <f t="array" ref="AB235">_xlfn.XLOOKUP(AB$1&amp;$R235,$C$3:$C$1662&amp;$D$3:$D$1662,$E$3:$E$1662,0,0,1)</f>
        <v>28200</v>
      </c>
      <c r="AC235" s="2" cm="1">
        <f t="array" ref="AC235">_xlfn.XLOOKUP(AC$1&amp;$R235,$C$3:$C$1662&amp;$D$3:$D$1662,$E$3:$E$1662,0,0,1)</f>
        <v>17500</v>
      </c>
    </row>
    <row r="236" spans="3:29" x14ac:dyDescent="0.4">
      <c r="C236" t="s">
        <v>804</v>
      </c>
      <c r="D236" t="s">
        <v>437</v>
      </c>
      <c r="E236">
        <v>17500</v>
      </c>
      <c r="R236" t="s">
        <v>195</v>
      </c>
      <c r="S236" s="2">
        <f t="shared" si="20"/>
        <v>10747000</v>
      </c>
      <c r="T236" s="2">
        <f t="shared" si="23"/>
        <v>8808300</v>
      </c>
      <c r="U236" s="2">
        <f t="shared" si="23"/>
        <v>8324800</v>
      </c>
      <c r="V236" s="2">
        <f t="shared" si="23"/>
        <v>10364400</v>
      </c>
      <c r="W236" s="2">
        <f t="shared" si="23"/>
        <v>14774000</v>
      </c>
      <c r="X236" s="2">
        <f t="shared" si="23"/>
        <v>11463500</v>
      </c>
      <c r="Y236" s="2" cm="1">
        <f t="array" ref="Y236">_xlfn.XLOOKUP(Y$1&amp;$R236,$C$3:$C$1662&amp;$D$3:$D$1662,$E$3:$E$1662,0,0,1)</f>
        <v>27400</v>
      </c>
      <c r="Z236" s="2" cm="1">
        <f t="array" ref="Z236">_xlfn.XLOOKUP(Z$1&amp;$R236,$C$3:$C$1662&amp;$D$3:$D$1662,$E$3:$E$1662,0,0,1)</f>
        <v>43200</v>
      </c>
      <c r="AA236" s="2" cm="1">
        <f t="array" ref="AA236">_xlfn.XLOOKUP(AA$1&amp;$R236,$C$3:$C$1662&amp;$D$3:$D$1662,$E$3:$E$1662,0,0,1)</f>
        <v>18100</v>
      </c>
      <c r="AB236" s="2" cm="1">
        <f t="array" ref="AB236">_xlfn.XLOOKUP(AB$1&amp;$R236,$C$3:$C$1662&amp;$D$3:$D$1662,$E$3:$E$1662,0,0,1)</f>
        <v>12800</v>
      </c>
      <c r="AC236" s="2" cm="1">
        <f t="array" ref="AC236">_xlfn.XLOOKUP(AC$1&amp;$R236,$C$3:$C$1662&amp;$D$3:$D$1662,$E$3:$E$1662,0,0,1)</f>
        <v>23700</v>
      </c>
    </row>
    <row r="237" spans="3:29" x14ac:dyDescent="0.4">
      <c r="C237" t="s">
        <v>804</v>
      </c>
      <c r="D237" t="s">
        <v>438</v>
      </c>
      <c r="E237">
        <v>23700</v>
      </c>
      <c r="R237" t="s">
        <v>243</v>
      </c>
      <c r="S237" s="2">
        <f t="shared" si="20"/>
        <v>10767040</v>
      </c>
      <c r="T237" s="2">
        <f t="shared" si="23"/>
        <v>8823600</v>
      </c>
      <c r="U237" s="2">
        <f t="shared" si="23"/>
        <v>8354100</v>
      </c>
      <c r="V237" s="2">
        <f t="shared" si="23"/>
        <v>10385300</v>
      </c>
      <c r="W237" s="2">
        <f t="shared" si="23"/>
        <v>14799800</v>
      </c>
      <c r="X237" s="2">
        <f t="shared" si="23"/>
        <v>11472400</v>
      </c>
      <c r="Y237" s="2" cm="1">
        <f t="array" ref="Y237">_xlfn.XLOOKUP(Y$1&amp;$R237,$C$3:$C$1662&amp;$D$3:$D$1662,$E$3:$E$1662,0,0,1)</f>
        <v>15300</v>
      </c>
      <c r="Z237" s="2" cm="1">
        <f t="array" ref="Z237">_xlfn.XLOOKUP(Z$1&amp;$R237,$C$3:$C$1662&amp;$D$3:$D$1662,$E$3:$E$1662,0,0,1)</f>
        <v>29300</v>
      </c>
      <c r="AA237" s="2" cm="1">
        <f t="array" ref="AA237">_xlfn.XLOOKUP(AA$1&amp;$R237,$C$3:$C$1662&amp;$D$3:$D$1662,$E$3:$E$1662,0,0,1)</f>
        <v>20900</v>
      </c>
      <c r="AB237" s="2" cm="1">
        <f t="array" ref="AB237">_xlfn.XLOOKUP(AB$1&amp;$R237,$C$3:$C$1662&amp;$D$3:$D$1662,$E$3:$E$1662,0,0,1)</f>
        <v>25800</v>
      </c>
      <c r="AC237" s="2" cm="1">
        <f t="array" ref="AC237">_xlfn.XLOOKUP(AC$1&amp;$R237,$C$3:$C$1662&amp;$D$3:$D$1662,$E$3:$E$1662,0,0,1)</f>
        <v>8900</v>
      </c>
    </row>
    <row r="238" spans="3:29" x14ac:dyDescent="0.4">
      <c r="C238" t="s">
        <v>804</v>
      </c>
      <c r="D238" t="s">
        <v>439</v>
      </c>
      <c r="E238">
        <v>8900</v>
      </c>
      <c r="R238" t="s">
        <v>305</v>
      </c>
      <c r="S238" s="2">
        <f t="shared" si="20"/>
        <v>10792380</v>
      </c>
      <c r="T238" s="2">
        <f t="shared" si="23"/>
        <v>8864000</v>
      </c>
      <c r="U238" s="2">
        <f t="shared" si="23"/>
        <v>8389300</v>
      </c>
      <c r="V238" s="2">
        <f t="shared" si="23"/>
        <v>10404300</v>
      </c>
      <c r="W238" s="2">
        <f t="shared" si="23"/>
        <v>14825500</v>
      </c>
      <c r="X238" s="2">
        <f t="shared" si="23"/>
        <v>11478800</v>
      </c>
      <c r="Y238" s="2" cm="1">
        <f t="array" ref="Y238">_xlfn.XLOOKUP(Y$1&amp;$R238,$C$3:$C$1662&amp;$D$3:$D$1662,$E$3:$E$1662,0,0,1)</f>
        <v>40400</v>
      </c>
      <c r="Z238" s="2" cm="1">
        <f t="array" ref="Z238">_xlfn.XLOOKUP(Z$1&amp;$R238,$C$3:$C$1662&amp;$D$3:$D$1662,$E$3:$E$1662,0,0,1)</f>
        <v>35200</v>
      </c>
      <c r="AA238" s="2" cm="1">
        <f t="array" ref="AA238">_xlfn.XLOOKUP(AA$1&amp;$R238,$C$3:$C$1662&amp;$D$3:$D$1662,$E$3:$E$1662,0,0,1)</f>
        <v>19000</v>
      </c>
      <c r="AB238" s="2" cm="1">
        <f t="array" ref="AB238">_xlfn.XLOOKUP(AB$1&amp;$R238,$C$3:$C$1662&amp;$D$3:$D$1662,$E$3:$E$1662,0,0,1)</f>
        <v>25700</v>
      </c>
      <c r="AC238" s="2" cm="1">
        <f t="array" ref="AC238">_xlfn.XLOOKUP(AC$1&amp;$R238,$C$3:$C$1662&amp;$D$3:$D$1662,$E$3:$E$1662,0,0,1)</f>
        <v>6400</v>
      </c>
    </row>
    <row r="239" spans="3:29" x14ac:dyDescent="0.4">
      <c r="C239" t="s">
        <v>804</v>
      </c>
      <c r="D239" t="s">
        <v>440</v>
      </c>
      <c r="E239">
        <v>6400</v>
      </c>
      <c r="R239" t="s">
        <v>281</v>
      </c>
      <c r="S239" s="2">
        <f t="shared" si="20"/>
        <v>10814420</v>
      </c>
      <c r="T239" s="2">
        <f t="shared" si="23"/>
        <v>8873100</v>
      </c>
      <c r="U239" s="2">
        <f t="shared" si="23"/>
        <v>8416700</v>
      </c>
      <c r="V239" s="2">
        <f t="shared" si="23"/>
        <v>10428700</v>
      </c>
      <c r="W239" s="2">
        <f t="shared" si="23"/>
        <v>14846300</v>
      </c>
      <c r="X239" s="2">
        <f t="shared" si="23"/>
        <v>11507300</v>
      </c>
      <c r="Y239" s="2" cm="1">
        <f t="array" ref="Y239">_xlfn.XLOOKUP(Y$1&amp;$R239,$C$3:$C$1662&amp;$D$3:$D$1662,$E$3:$E$1662,0,0,1)</f>
        <v>9100</v>
      </c>
      <c r="Z239" s="2" cm="1">
        <f t="array" ref="Z239">_xlfn.XLOOKUP(Z$1&amp;$R239,$C$3:$C$1662&amp;$D$3:$D$1662,$E$3:$E$1662,0,0,1)</f>
        <v>27400</v>
      </c>
      <c r="AA239" s="2" cm="1">
        <f t="array" ref="AA239">_xlfn.XLOOKUP(AA$1&amp;$R239,$C$3:$C$1662&amp;$D$3:$D$1662,$E$3:$E$1662,0,0,1)</f>
        <v>24400</v>
      </c>
      <c r="AB239" s="2" cm="1">
        <f t="array" ref="AB239">_xlfn.XLOOKUP(AB$1&amp;$R239,$C$3:$C$1662&amp;$D$3:$D$1662,$E$3:$E$1662,0,0,1)</f>
        <v>20800</v>
      </c>
      <c r="AC239" s="2" cm="1">
        <f t="array" ref="AC239">_xlfn.XLOOKUP(AC$1&amp;$R239,$C$3:$C$1662&amp;$D$3:$D$1662,$E$3:$E$1662,0,0,1)</f>
        <v>28500</v>
      </c>
    </row>
    <row r="240" spans="3:29" x14ac:dyDescent="0.4">
      <c r="C240" t="s">
        <v>804</v>
      </c>
      <c r="D240" t="s">
        <v>441</v>
      </c>
      <c r="E240">
        <v>28500</v>
      </c>
      <c r="R240" t="s">
        <v>135</v>
      </c>
      <c r="S240" s="2">
        <f t="shared" si="20"/>
        <v>10847840</v>
      </c>
      <c r="T240" s="2">
        <f t="shared" si="23"/>
        <v>8922500</v>
      </c>
      <c r="U240" s="2">
        <f t="shared" si="23"/>
        <v>8484700</v>
      </c>
      <c r="V240" s="2">
        <f t="shared" si="23"/>
        <v>10438900</v>
      </c>
      <c r="W240" s="2">
        <f t="shared" si="23"/>
        <v>14865100</v>
      </c>
      <c r="X240" s="2">
        <f t="shared" si="23"/>
        <v>11528000</v>
      </c>
      <c r="Y240" s="2" cm="1">
        <f t="array" ref="Y240">_xlfn.XLOOKUP(Y$1&amp;$R240,$C$3:$C$1662&amp;$D$3:$D$1662,$E$3:$E$1662,0,0,1)</f>
        <v>49400</v>
      </c>
      <c r="Z240" s="2" cm="1">
        <f t="array" ref="Z240">_xlfn.XLOOKUP(Z$1&amp;$R240,$C$3:$C$1662&amp;$D$3:$D$1662,$E$3:$E$1662,0,0,1)</f>
        <v>68000</v>
      </c>
      <c r="AA240" s="2" cm="1">
        <f t="array" ref="AA240">_xlfn.XLOOKUP(AA$1&amp;$R240,$C$3:$C$1662&amp;$D$3:$D$1662,$E$3:$E$1662,0,0,1)</f>
        <v>10200</v>
      </c>
      <c r="AB240" s="2" cm="1">
        <f t="array" ref="AB240">_xlfn.XLOOKUP(AB$1&amp;$R240,$C$3:$C$1662&amp;$D$3:$D$1662,$E$3:$E$1662,0,0,1)</f>
        <v>18800</v>
      </c>
      <c r="AC240" s="2" cm="1">
        <f t="array" ref="AC240">_xlfn.XLOOKUP(AC$1&amp;$R240,$C$3:$C$1662&amp;$D$3:$D$1662,$E$3:$E$1662,0,0,1)</f>
        <v>20700</v>
      </c>
    </row>
    <row r="241" spans="3:29" x14ac:dyDescent="0.4">
      <c r="C241" t="s">
        <v>804</v>
      </c>
      <c r="D241" t="s">
        <v>442</v>
      </c>
      <c r="E241">
        <v>20700</v>
      </c>
      <c r="R241" t="s">
        <v>306</v>
      </c>
      <c r="S241" s="2">
        <f t="shared" si="20"/>
        <v>10865940</v>
      </c>
      <c r="T241" s="2">
        <f t="shared" si="23"/>
        <v>8933500</v>
      </c>
      <c r="U241" s="2">
        <f t="shared" si="23"/>
        <v>8512900</v>
      </c>
      <c r="V241" s="2">
        <f t="shared" si="23"/>
        <v>10454500</v>
      </c>
      <c r="W241" s="2">
        <f t="shared" si="23"/>
        <v>14887100</v>
      </c>
      <c r="X241" s="2">
        <f t="shared" si="23"/>
        <v>11541700</v>
      </c>
      <c r="Y241" s="2" cm="1">
        <f t="array" ref="Y241">_xlfn.XLOOKUP(Y$1&amp;$R241,$C$3:$C$1662&amp;$D$3:$D$1662,$E$3:$E$1662,0,0,1)</f>
        <v>11000</v>
      </c>
      <c r="Z241" s="2" cm="1">
        <f t="array" ref="Z241">_xlfn.XLOOKUP(Z$1&amp;$R241,$C$3:$C$1662&amp;$D$3:$D$1662,$E$3:$E$1662,0,0,1)</f>
        <v>28200</v>
      </c>
      <c r="AA241" s="2" cm="1">
        <f t="array" ref="AA241">_xlfn.XLOOKUP(AA$1&amp;$R241,$C$3:$C$1662&amp;$D$3:$D$1662,$E$3:$E$1662,0,0,1)</f>
        <v>15600</v>
      </c>
      <c r="AB241" s="2" cm="1">
        <f t="array" ref="AB241">_xlfn.XLOOKUP(AB$1&amp;$R241,$C$3:$C$1662&amp;$D$3:$D$1662,$E$3:$E$1662,0,0,1)</f>
        <v>22000</v>
      </c>
      <c r="AC241" s="2" cm="1">
        <f t="array" ref="AC241">_xlfn.XLOOKUP(AC$1&amp;$R241,$C$3:$C$1662&amp;$D$3:$D$1662,$E$3:$E$1662,0,0,1)</f>
        <v>13700</v>
      </c>
    </row>
    <row r="242" spans="3:29" x14ac:dyDescent="0.4">
      <c r="C242" t="s">
        <v>804</v>
      </c>
      <c r="D242" t="s">
        <v>443</v>
      </c>
      <c r="E242">
        <v>13700</v>
      </c>
      <c r="R242" t="s">
        <v>59</v>
      </c>
      <c r="S242" s="2">
        <f t="shared" si="20"/>
        <v>10893420</v>
      </c>
      <c r="T242" s="2">
        <f t="shared" si="23"/>
        <v>8948800</v>
      </c>
      <c r="U242" s="2">
        <f t="shared" si="23"/>
        <v>8559000</v>
      </c>
      <c r="V242" s="2">
        <f t="shared" si="23"/>
        <v>10496600</v>
      </c>
      <c r="W242" s="2">
        <f t="shared" si="23"/>
        <v>14911100</v>
      </c>
      <c r="X242" s="2">
        <f t="shared" si="23"/>
        <v>11551600</v>
      </c>
      <c r="Y242" s="2" cm="1">
        <f t="array" ref="Y242">_xlfn.XLOOKUP(Y$1&amp;$R242,$C$3:$C$1662&amp;$D$3:$D$1662,$E$3:$E$1662,0,0,1)</f>
        <v>15300</v>
      </c>
      <c r="Z242" s="2" cm="1">
        <f t="array" ref="Z242">_xlfn.XLOOKUP(Z$1&amp;$R242,$C$3:$C$1662&amp;$D$3:$D$1662,$E$3:$E$1662,0,0,1)</f>
        <v>46100</v>
      </c>
      <c r="AA242" s="2" cm="1">
        <f t="array" ref="AA242">_xlfn.XLOOKUP(AA$1&amp;$R242,$C$3:$C$1662&amp;$D$3:$D$1662,$E$3:$E$1662,0,0,1)</f>
        <v>42100</v>
      </c>
      <c r="AB242" s="2" cm="1">
        <f t="array" ref="AB242">_xlfn.XLOOKUP(AB$1&amp;$R242,$C$3:$C$1662&amp;$D$3:$D$1662,$E$3:$E$1662,0,0,1)</f>
        <v>24000</v>
      </c>
      <c r="AC242" s="2" cm="1">
        <f t="array" ref="AC242">_xlfn.XLOOKUP(AC$1&amp;$R242,$C$3:$C$1662&amp;$D$3:$D$1662,$E$3:$E$1662,0,0,1)</f>
        <v>9900</v>
      </c>
    </row>
    <row r="243" spans="3:29" x14ac:dyDescent="0.4">
      <c r="C243" t="s">
        <v>804</v>
      </c>
      <c r="D243" t="s">
        <v>444</v>
      </c>
      <c r="E243">
        <v>9900</v>
      </c>
      <c r="R243" t="s">
        <v>142</v>
      </c>
      <c r="S243" s="2">
        <f t="shared" si="20"/>
        <v>10944640</v>
      </c>
      <c r="T243" s="2">
        <f t="shared" si="23"/>
        <v>8976300</v>
      </c>
      <c r="U243" s="2">
        <f t="shared" si="23"/>
        <v>8594800</v>
      </c>
      <c r="V243" s="2">
        <f t="shared" si="23"/>
        <v>10626400</v>
      </c>
      <c r="W243" s="2">
        <f t="shared" si="23"/>
        <v>14956800</v>
      </c>
      <c r="X243" s="2">
        <f t="shared" si="23"/>
        <v>11568900</v>
      </c>
      <c r="Y243" s="2" cm="1">
        <f t="array" ref="Y243">_xlfn.XLOOKUP(Y$1&amp;$R243,$C$3:$C$1662&amp;$D$3:$D$1662,$E$3:$E$1662,0,0,1)</f>
        <v>27500</v>
      </c>
      <c r="Z243" s="2" cm="1">
        <f t="array" ref="Z243">_xlfn.XLOOKUP(Z$1&amp;$R243,$C$3:$C$1662&amp;$D$3:$D$1662,$E$3:$E$1662,0,0,1)</f>
        <v>35800</v>
      </c>
      <c r="AA243" s="2" cm="1">
        <f t="array" ref="AA243">_xlfn.XLOOKUP(AA$1&amp;$R243,$C$3:$C$1662&amp;$D$3:$D$1662,$E$3:$E$1662,0,0,1)</f>
        <v>129800</v>
      </c>
      <c r="AB243" s="2" cm="1">
        <f t="array" ref="AB243">_xlfn.XLOOKUP(AB$1&amp;$R243,$C$3:$C$1662&amp;$D$3:$D$1662,$E$3:$E$1662,0,0,1)</f>
        <v>45700</v>
      </c>
      <c r="AC243" s="2" cm="1">
        <f t="array" ref="AC243">_xlfn.XLOOKUP(AC$1&amp;$R243,$C$3:$C$1662&amp;$D$3:$D$1662,$E$3:$E$1662,0,0,1)</f>
        <v>17300</v>
      </c>
    </row>
    <row r="244" spans="3:29" x14ac:dyDescent="0.4">
      <c r="C244" t="s">
        <v>804</v>
      </c>
      <c r="D244" t="s">
        <v>445</v>
      </c>
      <c r="E244">
        <v>17300</v>
      </c>
      <c r="R244" t="s">
        <v>282</v>
      </c>
      <c r="S244" s="2">
        <f t="shared" si="20"/>
        <v>10960520</v>
      </c>
      <c r="T244" s="2">
        <f t="shared" ref="T244:X259" si="24">T243+Y244</f>
        <v>8988300</v>
      </c>
      <c r="U244" s="2">
        <f t="shared" si="24"/>
        <v>8614800</v>
      </c>
      <c r="V244" s="2">
        <f t="shared" si="24"/>
        <v>10654600</v>
      </c>
      <c r="W244" s="2">
        <f t="shared" si="24"/>
        <v>14970800</v>
      </c>
      <c r="X244" s="2">
        <f t="shared" si="24"/>
        <v>11574100</v>
      </c>
      <c r="Y244" s="2" cm="1">
        <f t="array" ref="Y244">_xlfn.XLOOKUP(Y$1&amp;$R244,$C$3:$C$1662&amp;$D$3:$D$1662,$E$3:$E$1662,0,0,1)</f>
        <v>12000</v>
      </c>
      <c r="Z244" s="2" cm="1">
        <f t="array" ref="Z244">_xlfn.XLOOKUP(Z$1&amp;$R244,$C$3:$C$1662&amp;$D$3:$D$1662,$E$3:$E$1662,0,0,1)</f>
        <v>20000</v>
      </c>
      <c r="AA244" s="2" cm="1">
        <f t="array" ref="AA244">_xlfn.XLOOKUP(AA$1&amp;$R244,$C$3:$C$1662&amp;$D$3:$D$1662,$E$3:$E$1662,0,0,1)</f>
        <v>28200</v>
      </c>
      <c r="AB244" s="2" cm="1">
        <f t="array" ref="AB244">_xlfn.XLOOKUP(AB$1&amp;$R244,$C$3:$C$1662&amp;$D$3:$D$1662,$E$3:$E$1662,0,0,1)</f>
        <v>14000</v>
      </c>
      <c r="AC244" s="2" cm="1">
        <f t="array" ref="AC244">_xlfn.XLOOKUP(AC$1&amp;$R244,$C$3:$C$1662&amp;$D$3:$D$1662,$E$3:$E$1662,0,0,1)</f>
        <v>5200</v>
      </c>
    </row>
    <row r="245" spans="3:29" x14ac:dyDescent="0.4">
      <c r="C245" t="s">
        <v>804</v>
      </c>
      <c r="D245" t="s">
        <v>446</v>
      </c>
      <c r="E245">
        <v>5200</v>
      </c>
      <c r="R245" t="s">
        <v>228</v>
      </c>
      <c r="S245" s="2">
        <f t="shared" si="20"/>
        <v>10988480</v>
      </c>
      <c r="T245" s="2">
        <f t="shared" si="24"/>
        <v>9001500</v>
      </c>
      <c r="U245" s="2">
        <f t="shared" si="24"/>
        <v>8648300</v>
      </c>
      <c r="V245" s="2">
        <f t="shared" si="24"/>
        <v>10691700</v>
      </c>
      <c r="W245" s="2">
        <f t="shared" si="24"/>
        <v>14995400</v>
      </c>
      <c r="X245" s="2">
        <f t="shared" si="24"/>
        <v>11605500</v>
      </c>
      <c r="Y245" s="2" cm="1">
        <f t="array" ref="Y245">_xlfn.XLOOKUP(Y$1&amp;$R245,$C$3:$C$1662&amp;$D$3:$D$1662,$E$3:$E$1662,0,0,1)</f>
        <v>13200</v>
      </c>
      <c r="Z245" s="2" cm="1">
        <f t="array" ref="Z245">_xlfn.XLOOKUP(Z$1&amp;$R245,$C$3:$C$1662&amp;$D$3:$D$1662,$E$3:$E$1662,0,0,1)</f>
        <v>33500</v>
      </c>
      <c r="AA245" s="2" cm="1">
        <f t="array" ref="AA245">_xlfn.XLOOKUP(AA$1&amp;$R245,$C$3:$C$1662&amp;$D$3:$D$1662,$E$3:$E$1662,0,0,1)</f>
        <v>37100</v>
      </c>
      <c r="AB245" s="2" cm="1">
        <f t="array" ref="AB245">_xlfn.XLOOKUP(AB$1&amp;$R245,$C$3:$C$1662&amp;$D$3:$D$1662,$E$3:$E$1662,0,0,1)</f>
        <v>24600</v>
      </c>
      <c r="AC245" s="2" cm="1">
        <f t="array" ref="AC245">_xlfn.XLOOKUP(AC$1&amp;$R245,$C$3:$C$1662&amp;$D$3:$D$1662,$E$3:$E$1662,0,0,1)</f>
        <v>31400</v>
      </c>
    </row>
    <row r="246" spans="3:29" x14ac:dyDescent="0.4">
      <c r="C246" t="s">
        <v>804</v>
      </c>
      <c r="D246" t="s">
        <v>447</v>
      </c>
      <c r="E246">
        <v>31400</v>
      </c>
      <c r="R246" t="s">
        <v>307</v>
      </c>
      <c r="S246" s="2">
        <f t="shared" si="20"/>
        <v>11009600</v>
      </c>
      <c r="T246" s="2">
        <f t="shared" si="24"/>
        <v>9024800</v>
      </c>
      <c r="U246" s="2">
        <f t="shared" si="24"/>
        <v>8676800</v>
      </c>
      <c r="V246" s="2">
        <f t="shared" si="24"/>
        <v>10714700</v>
      </c>
      <c r="W246" s="2">
        <f t="shared" si="24"/>
        <v>15006400</v>
      </c>
      <c r="X246" s="2">
        <f t="shared" si="24"/>
        <v>11625300</v>
      </c>
      <c r="Y246" s="2" cm="1">
        <f t="array" ref="Y246">_xlfn.XLOOKUP(Y$1&amp;$R246,$C$3:$C$1662&amp;$D$3:$D$1662,$E$3:$E$1662,0,0,1)</f>
        <v>23300</v>
      </c>
      <c r="Z246" s="2" cm="1">
        <f t="array" ref="Z246">_xlfn.XLOOKUP(Z$1&amp;$R246,$C$3:$C$1662&amp;$D$3:$D$1662,$E$3:$E$1662,0,0,1)</f>
        <v>28500</v>
      </c>
      <c r="AA246" s="2" cm="1">
        <f t="array" ref="AA246">_xlfn.XLOOKUP(AA$1&amp;$R246,$C$3:$C$1662&amp;$D$3:$D$1662,$E$3:$E$1662,0,0,1)</f>
        <v>23000</v>
      </c>
      <c r="AB246" s="2" cm="1">
        <f t="array" ref="AB246">_xlfn.XLOOKUP(AB$1&amp;$R246,$C$3:$C$1662&amp;$D$3:$D$1662,$E$3:$E$1662,0,0,1)</f>
        <v>11000</v>
      </c>
      <c r="AC246" s="2" cm="1">
        <f t="array" ref="AC246">_xlfn.XLOOKUP(AC$1&amp;$R246,$C$3:$C$1662&amp;$D$3:$D$1662,$E$3:$E$1662,0,0,1)</f>
        <v>19800</v>
      </c>
    </row>
    <row r="247" spans="3:29" x14ac:dyDescent="0.4">
      <c r="C247" t="s">
        <v>804</v>
      </c>
      <c r="D247" t="s">
        <v>448</v>
      </c>
      <c r="E247">
        <v>19800</v>
      </c>
      <c r="R247" t="s">
        <v>308</v>
      </c>
      <c r="S247" s="2">
        <f t="shared" si="20"/>
        <v>11036360</v>
      </c>
      <c r="T247" s="2">
        <f t="shared" si="24"/>
        <v>9037100</v>
      </c>
      <c r="U247" s="2">
        <f t="shared" si="24"/>
        <v>8746500</v>
      </c>
      <c r="V247" s="2">
        <f t="shared" si="24"/>
        <v>10728400</v>
      </c>
      <c r="W247" s="2">
        <f t="shared" si="24"/>
        <v>15018300</v>
      </c>
      <c r="X247" s="2">
        <f t="shared" si="24"/>
        <v>11651500</v>
      </c>
      <c r="Y247" s="2" cm="1">
        <f t="array" ref="Y247">_xlfn.XLOOKUP(Y$1&amp;$R247,$C$3:$C$1662&amp;$D$3:$D$1662,$E$3:$E$1662,0,0,1)</f>
        <v>12300</v>
      </c>
      <c r="Z247" s="2" cm="1">
        <f t="array" ref="Z247">_xlfn.XLOOKUP(Z$1&amp;$R247,$C$3:$C$1662&amp;$D$3:$D$1662,$E$3:$E$1662,0,0,1)</f>
        <v>69700</v>
      </c>
      <c r="AA247" s="2" cm="1">
        <f t="array" ref="AA247">_xlfn.XLOOKUP(AA$1&amp;$R247,$C$3:$C$1662&amp;$D$3:$D$1662,$E$3:$E$1662,0,0,1)</f>
        <v>13700</v>
      </c>
      <c r="AB247" s="2" cm="1">
        <f t="array" ref="AB247">_xlfn.XLOOKUP(AB$1&amp;$R247,$C$3:$C$1662&amp;$D$3:$D$1662,$E$3:$E$1662,0,0,1)</f>
        <v>11900</v>
      </c>
      <c r="AC247" s="2" cm="1">
        <f t="array" ref="AC247">_xlfn.XLOOKUP(AC$1&amp;$R247,$C$3:$C$1662&amp;$D$3:$D$1662,$E$3:$E$1662,0,0,1)</f>
        <v>26200</v>
      </c>
    </row>
    <row r="248" spans="3:29" x14ac:dyDescent="0.4">
      <c r="C248" t="s">
        <v>804</v>
      </c>
      <c r="D248" t="s">
        <v>449</v>
      </c>
      <c r="E248">
        <v>26200</v>
      </c>
      <c r="R248" t="s">
        <v>258</v>
      </c>
      <c r="S248" s="2">
        <f t="shared" si="20"/>
        <v>11064040</v>
      </c>
      <c r="T248" s="2">
        <f t="shared" si="24"/>
        <v>9055900</v>
      </c>
      <c r="U248" s="2">
        <f t="shared" si="24"/>
        <v>8774600</v>
      </c>
      <c r="V248" s="2">
        <f t="shared" si="24"/>
        <v>10761200</v>
      </c>
      <c r="W248" s="2">
        <f t="shared" si="24"/>
        <v>15042400</v>
      </c>
      <c r="X248" s="2">
        <f t="shared" si="24"/>
        <v>11686100</v>
      </c>
      <c r="Y248" s="2" cm="1">
        <f t="array" ref="Y248">_xlfn.XLOOKUP(Y$1&amp;$R248,$C$3:$C$1662&amp;$D$3:$D$1662,$E$3:$E$1662,0,0,1)</f>
        <v>18800</v>
      </c>
      <c r="Z248" s="2" cm="1">
        <f t="array" ref="Z248">_xlfn.XLOOKUP(Z$1&amp;$R248,$C$3:$C$1662&amp;$D$3:$D$1662,$E$3:$E$1662,0,0,1)</f>
        <v>28100</v>
      </c>
      <c r="AA248" s="2" cm="1">
        <f t="array" ref="AA248">_xlfn.XLOOKUP(AA$1&amp;$R248,$C$3:$C$1662&amp;$D$3:$D$1662,$E$3:$E$1662,0,0,1)</f>
        <v>32800</v>
      </c>
      <c r="AB248" s="2" cm="1">
        <f t="array" ref="AB248">_xlfn.XLOOKUP(AB$1&amp;$R248,$C$3:$C$1662&amp;$D$3:$D$1662,$E$3:$E$1662,0,0,1)</f>
        <v>24100</v>
      </c>
      <c r="AC248" s="2" cm="1">
        <f t="array" ref="AC248">_xlfn.XLOOKUP(AC$1&amp;$R248,$C$3:$C$1662&amp;$D$3:$D$1662,$E$3:$E$1662,0,0,1)</f>
        <v>34600</v>
      </c>
    </row>
    <row r="249" spans="3:29" x14ac:dyDescent="0.4">
      <c r="C249" t="s">
        <v>804</v>
      </c>
      <c r="D249" t="s">
        <v>450</v>
      </c>
      <c r="E249">
        <v>34600</v>
      </c>
      <c r="R249" t="s">
        <v>109</v>
      </c>
      <c r="S249" s="2">
        <f t="shared" si="20"/>
        <v>11087760</v>
      </c>
      <c r="T249" s="2">
        <f t="shared" si="24"/>
        <v>9073500</v>
      </c>
      <c r="U249" s="2">
        <f t="shared" si="24"/>
        <v>8816500</v>
      </c>
      <c r="V249" s="2">
        <f t="shared" si="24"/>
        <v>10782200</v>
      </c>
      <c r="W249" s="2">
        <f t="shared" si="24"/>
        <v>15053000</v>
      </c>
      <c r="X249" s="2">
        <f t="shared" si="24"/>
        <v>11713600</v>
      </c>
      <c r="Y249" s="2" cm="1">
        <f t="array" ref="Y249">_xlfn.XLOOKUP(Y$1&amp;$R249,$C$3:$C$1662&amp;$D$3:$D$1662,$E$3:$E$1662,0,0,1)</f>
        <v>17600</v>
      </c>
      <c r="Z249" s="2" cm="1">
        <f t="array" ref="Z249">_xlfn.XLOOKUP(Z$1&amp;$R249,$C$3:$C$1662&amp;$D$3:$D$1662,$E$3:$E$1662,0,0,1)</f>
        <v>41900</v>
      </c>
      <c r="AA249" s="2" cm="1">
        <f t="array" ref="AA249">_xlfn.XLOOKUP(AA$1&amp;$R249,$C$3:$C$1662&amp;$D$3:$D$1662,$E$3:$E$1662,0,0,1)</f>
        <v>21000</v>
      </c>
      <c r="AB249" s="2" cm="1">
        <f t="array" ref="AB249">_xlfn.XLOOKUP(AB$1&amp;$R249,$C$3:$C$1662&amp;$D$3:$D$1662,$E$3:$E$1662,0,0,1)</f>
        <v>10600</v>
      </c>
      <c r="AC249" s="2" cm="1">
        <f t="array" ref="AC249">_xlfn.XLOOKUP(AC$1&amp;$R249,$C$3:$C$1662&amp;$D$3:$D$1662,$E$3:$E$1662,0,0,1)</f>
        <v>27500</v>
      </c>
    </row>
    <row r="250" spans="3:29" x14ac:dyDescent="0.4">
      <c r="C250" t="s">
        <v>804</v>
      </c>
      <c r="D250" t="s">
        <v>451</v>
      </c>
      <c r="E250">
        <v>27500</v>
      </c>
      <c r="R250" t="s">
        <v>260</v>
      </c>
      <c r="S250" s="2">
        <f t="shared" si="20"/>
        <v>11118620</v>
      </c>
      <c r="T250" s="2">
        <f t="shared" si="24"/>
        <v>9082700</v>
      </c>
      <c r="U250" s="2">
        <f t="shared" si="24"/>
        <v>8918400</v>
      </c>
      <c r="V250" s="2">
        <f t="shared" si="24"/>
        <v>10795600</v>
      </c>
      <c r="W250" s="2">
        <f t="shared" si="24"/>
        <v>15071100</v>
      </c>
      <c r="X250" s="2">
        <f t="shared" si="24"/>
        <v>11725300</v>
      </c>
      <c r="Y250" s="2" cm="1">
        <f t="array" ref="Y250">_xlfn.XLOOKUP(Y$1&amp;$R250,$C$3:$C$1662&amp;$D$3:$D$1662,$E$3:$E$1662,0,0,1)</f>
        <v>9200</v>
      </c>
      <c r="Z250" s="2" cm="1">
        <f t="array" ref="Z250">_xlfn.XLOOKUP(Z$1&amp;$R250,$C$3:$C$1662&amp;$D$3:$D$1662,$E$3:$E$1662,0,0,1)</f>
        <v>101900</v>
      </c>
      <c r="AA250" s="2" cm="1">
        <f t="array" ref="AA250">_xlfn.XLOOKUP(AA$1&amp;$R250,$C$3:$C$1662&amp;$D$3:$D$1662,$E$3:$E$1662,0,0,1)</f>
        <v>13400</v>
      </c>
      <c r="AB250" s="2" cm="1">
        <f t="array" ref="AB250">_xlfn.XLOOKUP(AB$1&amp;$R250,$C$3:$C$1662&amp;$D$3:$D$1662,$E$3:$E$1662,0,0,1)</f>
        <v>18100</v>
      </c>
      <c r="AC250" s="2" cm="1">
        <f t="array" ref="AC250">_xlfn.XLOOKUP(AC$1&amp;$R250,$C$3:$C$1662&amp;$D$3:$D$1662,$E$3:$E$1662,0,0,1)</f>
        <v>11700</v>
      </c>
    </row>
    <row r="251" spans="3:29" x14ac:dyDescent="0.4">
      <c r="C251" t="s">
        <v>804</v>
      </c>
      <c r="D251" t="s">
        <v>452</v>
      </c>
      <c r="E251">
        <v>11700</v>
      </c>
      <c r="R251" t="s">
        <v>265</v>
      </c>
      <c r="S251" s="2">
        <f t="shared" si="20"/>
        <v>11138280</v>
      </c>
      <c r="T251" s="2">
        <f t="shared" si="24"/>
        <v>9093500</v>
      </c>
      <c r="U251" s="2">
        <f t="shared" si="24"/>
        <v>8962000</v>
      </c>
      <c r="V251" s="2">
        <f t="shared" si="24"/>
        <v>10817500</v>
      </c>
      <c r="W251" s="2">
        <f t="shared" si="24"/>
        <v>15082900</v>
      </c>
      <c r="X251" s="2">
        <f t="shared" si="24"/>
        <v>11735500</v>
      </c>
      <c r="Y251" s="2" cm="1">
        <f t="array" ref="Y251">_xlfn.XLOOKUP(Y$1&amp;$R251,$C$3:$C$1662&amp;$D$3:$D$1662,$E$3:$E$1662,0,0,1)</f>
        <v>10800</v>
      </c>
      <c r="Z251" s="2" cm="1">
        <f t="array" ref="Z251">_xlfn.XLOOKUP(Z$1&amp;$R251,$C$3:$C$1662&amp;$D$3:$D$1662,$E$3:$E$1662,0,0,1)</f>
        <v>43600</v>
      </c>
      <c r="AA251" s="2" cm="1">
        <f t="array" ref="AA251">_xlfn.XLOOKUP(AA$1&amp;$R251,$C$3:$C$1662&amp;$D$3:$D$1662,$E$3:$E$1662,0,0,1)</f>
        <v>21900</v>
      </c>
      <c r="AB251" s="2" cm="1">
        <f t="array" ref="AB251">_xlfn.XLOOKUP(AB$1&amp;$R251,$C$3:$C$1662&amp;$D$3:$D$1662,$E$3:$E$1662,0,0,1)</f>
        <v>11800</v>
      </c>
      <c r="AC251" s="2" cm="1">
        <f t="array" ref="AC251">_xlfn.XLOOKUP(AC$1&amp;$R251,$C$3:$C$1662&amp;$D$3:$D$1662,$E$3:$E$1662,0,0,1)</f>
        <v>10200</v>
      </c>
    </row>
    <row r="252" spans="3:29" x14ac:dyDescent="0.4">
      <c r="C252" t="s">
        <v>804</v>
      </c>
      <c r="D252" t="s">
        <v>453</v>
      </c>
      <c r="E252">
        <v>10200</v>
      </c>
      <c r="R252" t="s">
        <v>188</v>
      </c>
      <c r="S252" s="2">
        <f t="shared" si="20"/>
        <v>11159240</v>
      </c>
      <c r="T252" s="2">
        <f t="shared" si="24"/>
        <v>9112000</v>
      </c>
      <c r="U252" s="2">
        <f t="shared" si="24"/>
        <v>9014300</v>
      </c>
      <c r="V252" s="2">
        <f t="shared" si="24"/>
        <v>10833100</v>
      </c>
      <c r="W252" s="2">
        <f t="shared" si="24"/>
        <v>15093200</v>
      </c>
      <c r="X252" s="2">
        <f t="shared" si="24"/>
        <v>11743600</v>
      </c>
      <c r="Y252" s="2" cm="1">
        <f t="array" ref="Y252">_xlfn.XLOOKUP(Y$1&amp;$R252,$C$3:$C$1662&amp;$D$3:$D$1662,$E$3:$E$1662,0,0,1)</f>
        <v>18500</v>
      </c>
      <c r="Z252" s="2" cm="1">
        <f t="array" ref="Z252">_xlfn.XLOOKUP(Z$1&amp;$R252,$C$3:$C$1662&amp;$D$3:$D$1662,$E$3:$E$1662,0,0,1)</f>
        <v>52300</v>
      </c>
      <c r="AA252" s="2" cm="1">
        <f t="array" ref="AA252">_xlfn.XLOOKUP(AA$1&amp;$R252,$C$3:$C$1662&amp;$D$3:$D$1662,$E$3:$E$1662,0,0,1)</f>
        <v>15600</v>
      </c>
      <c r="AB252" s="2" cm="1">
        <f t="array" ref="AB252">_xlfn.XLOOKUP(AB$1&amp;$R252,$C$3:$C$1662&amp;$D$3:$D$1662,$E$3:$E$1662,0,0,1)</f>
        <v>10300</v>
      </c>
      <c r="AC252" s="2" cm="1">
        <f t="array" ref="AC252">_xlfn.XLOOKUP(AC$1&amp;$R252,$C$3:$C$1662&amp;$D$3:$D$1662,$E$3:$E$1662,0,0,1)</f>
        <v>8100</v>
      </c>
    </row>
    <row r="253" spans="3:29" x14ac:dyDescent="0.4">
      <c r="C253" t="s">
        <v>804</v>
      </c>
      <c r="D253" t="s">
        <v>454</v>
      </c>
      <c r="E253">
        <v>8100</v>
      </c>
      <c r="R253" t="s">
        <v>75</v>
      </c>
      <c r="S253" s="2">
        <f t="shared" si="20"/>
        <v>11189340</v>
      </c>
      <c r="T253" s="2">
        <f t="shared" si="24"/>
        <v>9127900</v>
      </c>
      <c r="U253" s="2">
        <f t="shared" si="24"/>
        <v>9103100</v>
      </c>
      <c r="V253" s="2">
        <f t="shared" si="24"/>
        <v>10854600</v>
      </c>
      <c r="W253" s="2">
        <f t="shared" si="24"/>
        <v>15111500</v>
      </c>
      <c r="X253" s="2">
        <f t="shared" si="24"/>
        <v>11749600</v>
      </c>
      <c r="Y253" s="2" cm="1">
        <f t="array" ref="Y253">_xlfn.XLOOKUP(Y$1&amp;$R253,$C$3:$C$1662&amp;$D$3:$D$1662,$E$3:$E$1662,0,0,1)</f>
        <v>15900</v>
      </c>
      <c r="Z253" s="2" cm="1">
        <f t="array" ref="Z253">_xlfn.XLOOKUP(Z$1&amp;$R253,$C$3:$C$1662&amp;$D$3:$D$1662,$E$3:$E$1662,0,0,1)</f>
        <v>88800</v>
      </c>
      <c r="AA253" s="2" cm="1">
        <f t="array" ref="AA253">_xlfn.XLOOKUP(AA$1&amp;$R253,$C$3:$C$1662&amp;$D$3:$D$1662,$E$3:$E$1662,0,0,1)</f>
        <v>21500</v>
      </c>
      <c r="AB253" s="2" cm="1">
        <f t="array" ref="AB253">_xlfn.XLOOKUP(AB$1&amp;$R253,$C$3:$C$1662&amp;$D$3:$D$1662,$E$3:$E$1662,0,0,1)</f>
        <v>18300</v>
      </c>
      <c r="AC253" s="2" cm="1">
        <f t="array" ref="AC253">_xlfn.XLOOKUP(AC$1&amp;$R253,$C$3:$C$1662&amp;$D$3:$D$1662,$E$3:$E$1662,0,0,1)</f>
        <v>6000</v>
      </c>
    </row>
    <row r="254" spans="3:29" x14ac:dyDescent="0.4">
      <c r="C254" t="s">
        <v>804</v>
      </c>
      <c r="D254" t="s">
        <v>455</v>
      </c>
      <c r="E254">
        <v>6000</v>
      </c>
      <c r="R254" t="s">
        <v>191</v>
      </c>
      <c r="S254" s="2">
        <f t="shared" si="20"/>
        <v>11221840</v>
      </c>
      <c r="T254" s="2">
        <f t="shared" si="24"/>
        <v>9142900</v>
      </c>
      <c r="U254" s="2">
        <f t="shared" si="24"/>
        <v>9206400</v>
      </c>
      <c r="V254" s="2">
        <f t="shared" si="24"/>
        <v>10867900</v>
      </c>
      <c r="W254" s="2">
        <f t="shared" si="24"/>
        <v>15121100</v>
      </c>
      <c r="X254" s="2">
        <f t="shared" si="24"/>
        <v>11770900</v>
      </c>
      <c r="Y254" s="2" cm="1">
        <f t="array" ref="Y254">_xlfn.XLOOKUP(Y$1&amp;$R254,$C$3:$C$1662&amp;$D$3:$D$1662,$E$3:$E$1662,0,0,1)</f>
        <v>15000</v>
      </c>
      <c r="Z254" s="2" cm="1">
        <f t="array" ref="Z254">_xlfn.XLOOKUP(Z$1&amp;$R254,$C$3:$C$1662&amp;$D$3:$D$1662,$E$3:$E$1662,0,0,1)</f>
        <v>103300</v>
      </c>
      <c r="AA254" s="2" cm="1">
        <f t="array" ref="AA254">_xlfn.XLOOKUP(AA$1&amp;$R254,$C$3:$C$1662&amp;$D$3:$D$1662,$E$3:$E$1662,0,0,1)</f>
        <v>13300</v>
      </c>
      <c r="AB254" s="2" cm="1">
        <f t="array" ref="AB254">_xlfn.XLOOKUP(AB$1&amp;$R254,$C$3:$C$1662&amp;$D$3:$D$1662,$E$3:$E$1662,0,0,1)</f>
        <v>9600</v>
      </c>
      <c r="AC254" s="2" cm="1">
        <f t="array" ref="AC254">_xlfn.XLOOKUP(AC$1&amp;$R254,$C$3:$C$1662&amp;$D$3:$D$1662,$E$3:$E$1662,0,0,1)</f>
        <v>21300</v>
      </c>
    </row>
    <row r="255" spans="3:29" x14ac:dyDescent="0.4">
      <c r="C255" t="s">
        <v>804</v>
      </c>
      <c r="D255" t="s">
        <v>456</v>
      </c>
      <c r="E255">
        <v>21300</v>
      </c>
      <c r="R255" t="s">
        <v>256</v>
      </c>
      <c r="S255" s="2">
        <f t="shared" si="20"/>
        <v>11260580</v>
      </c>
      <c r="T255" s="2">
        <f t="shared" si="24"/>
        <v>9165400</v>
      </c>
      <c r="U255" s="2">
        <f t="shared" si="24"/>
        <v>9288200</v>
      </c>
      <c r="V255" s="2">
        <f t="shared" si="24"/>
        <v>10915000</v>
      </c>
      <c r="W255" s="2">
        <f t="shared" si="24"/>
        <v>15131600</v>
      </c>
      <c r="X255" s="2">
        <f t="shared" si="24"/>
        <v>11802700</v>
      </c>
      <c r="Y255" s="2" cm="1">
        <f t="array" ref="Y255">_xlfn.XLOOKUP(Y$1&amp;$R255,$C$3:$C$1662&amp;$D$3:$D$1662,$E$3:$E$1662,0,0,1)</f>
        <v>22500</v>
      </c>
      <c r="Z255" s="2" cm="1">
        <f t="array" ref="Z255">_xlfn.XLOOKUP(Z$1&amp;$R255,$C$3:$C$1662&amp;$D$3:$D$1662,$E$3:$E$1662,0,0,1)</f>
        <v>81800</v>
      </c>
      <c r="AA255" s="2" cm="1">
        <f t="array" ref="AA255">_xlfn.XLOOKUP(AA$1&amp;$R255,$C$3:$C$1662&amp;$D$3:$D$1662,$E$3:$E$1662,0,0,1)</f>
        <v>47100</v>
      </c>
      <c r="AB255" s="2" cm="1">
        <f t="array" ref="AB255">_xlfn.XLOOKUP(AB$1&amp;$R255,$C$3:$C$1662&amp;$D$3:$D$1662,$E$3:$E$1662,0,0,1)</f>
        <v>10500</v>
      </c>
      <c r="AC255" s="2" cm="1">
        <f t="array" ref="AC255">_xlfn.XLOOKUP(AC$1&amp;$R255,$C$3:$C$1662&amp;$D$3:$D$1662,$E$3:$E$1662,0,0,1)</f>
        <v>31800</v>
      </c>
    </row>
    <row r="256" spans="3:29" x14ac:dyDescent="0.4">
      <c r="C256" t="s">
        <v>804</v>
      </c>
      <c r="D256" t="s">
        <v>457</v>
      </c>
      <c r="E256">
        <v>31800</v>
      </c>
      <c r="R256" t="s">
        <v>276</v>
      </c>
      <c r="S256" s="2">
        <f t="shared" si="20"/>
        <v>11287140</v>
      </c>
      <c r="T256" s="2">
        <f t="shared" si="24"/>
        <v>9177000</v>
      </c>
      <c r="U256" s="2">
        <f t="shared" si="24"/>
        <v>9342700</v>
      </c>
      <c r="V256" s="2">
        <f t="shared" si="24"/>
        <v>10946500</v>
      </c>
      <c r="W256" s="2">
        <f t="shared" si="24"/>
        <v>15150400</v>
      </c>
      <c r="X256" s="2">
        <f t="shared" si="24"/>
        <v>11819100</v>
      </c>
      <c r="Y256" s="2" cm="1">
        <f t="array" ref="Y256">_xlfn.XLOOKUP(Y$1&amp;$R256,$C$3:$C$1662&amp;$D$3:$D$1662,$E$3:$E$1662,0,0,1)</f>
        <v>11600</v>
      </c>
      <c r="Z256" s="2" cm="1">
        <f t="array" ref="Z256">_xlfn.XLOOKUP(Z$1&amp;$R256,$C$3:$C$1662&amp;$D$3:$D$1662,$E$3:$E$1662,0,0,1)</f>
        <v>54500</v>
      </c>
      <c r="AA256" s="2" cm="1">
        <f t="array" ref="AA256">_xlfn.XLOOKUP(AA$1&amp;$R256,$C$3:$C$1662&amp;$D$3:$D$1662,$E$3:$E$1662,0,0,1)</f>
        <v>31500</v>
      </c>
      <c r="AB256" s="2" cm="1">
        <f t="array" ref="AB256">_xlfn.XLOOKUP(AB$1&amp;$R256,$C$3:$C$1662&amp;$D$3:$D$1662,$E$3:$E$1662,0,0,1)</f>
        <v>18800</v>
      </c>
      <c r="AC256" s="2" cm="1">
        <f t="array" ref="AC256">_xlfn.XLOOKUP(AC$1&amp;$R256,$C$3:$C$1662&amp;$D$3:$D$1662,$E$3:$E$1662,0,0,1)</f>
        <v>16400</v>
      </c>
    </row>
    <row r="257" spans="3:29" x14ac:dyDescent="0.4">
      <c r="C257" t="s">
        <v>804</v>
      </c>
      <c r="D257" t="s">
        <v>458</v>
      </c>
      <c r="E257">
        <v>16400</v>
      </c>
      <c r="R257" t="s">
        <v>275</v>
      </c>
      <c r="S257" s="2">
        <f t="shared" si="20"/>
        <v>11315500</v>
      </c>
      <c r="T257" s="2">
        <f t="shared" si="24"/>
        <v>9188800</v>
      </c>
      <c r="U257" s="2">
        <f t="shared" si="24"/>
        <v>9391200</v>
      </c>
      <c r="V257" s="2">
        <f t="shared" si="24"/>
        <v>10987300</v>
      </c>
      <c r="W257" s="2">
        <f t="shared" si="24"/>
        <v>15180900</v>
      </c>
      <c r="X257" s="2">
        <f t="shared" si="24"/>
        <v>11829300</v>
      </c>
      <c r="Y257" s="2" cm="1">
        <f t="array" ref="Y257">_xlfn.XLOOKUP(Y$1&amp;$R257,$C$3:$C$1662&amp;$D$3:$D$1662,$E$3:$E$1662,0,0,1)</f>
        <v>11800</v>
      </c>
      <c r="Z257" s="2" cm="1">
        <f t="array" ref="Z257">_xlfn.XLOOKUP(Z$1&amp;$R257,$C$3:$C$1662&amp;$D$3:$D$1662,$E$3:$E$1662,0,0,1)</f>
        <v>48500</v>
      </c>
      <c r="AA257" s="2" cm="1">
        <f t="array" ref="AA257">_xlfn.XLOOKUP(AA$1&amp;$R257,$C$3:$C$1662&amp;$D$3:$D$1662,$E$3:$E$1662,0,0,1)</f>
        <v>40800</v>
      </c>
      <c r="AB257" s="2" cm="1">
        <f t="array" ref="AB257">_xlfn.XLOOKUP(AB$1&amp;$R257,$C$3:$C$1662&amp;$D$3:$D$1662,$E$3:$E$1662,0,0,1)</f>
        <v>30500</v>
      </c>
      <c r="AC257" s="2" cm="1">
        <f t="array" ref="AC257">_xlfn.XLOOKUP(AC$1&amp;$R257,$C$3:$C$1662&amp;$D$3:$D$1662,$E$3:$E$1662,0,0,1)</f>
        <v>10200</v>
      </c>
    </row>
    <row r="258" spans="3:29" x14ac:dyDescent="0.4">
      <c r="C258" t="s">
        <v>804</v>
      </c>
      <c r="D258" t="s">
        <v>459</v>
      </c>
      <c r="E258">
        <v>10200</v>
      </c>
      <c r="R258" t="s">
        <v>205</v>
      </c>
      <c r="S258" s="2">
        <f t="shared" si="20"/>
        <v>11352780</v>
      </c>
      <c r="T258" s="2">
        <f t="shared" si="24"/>
        <v>9200800</v>
      </c>
      <c r="U258" s="2">
        <f t="shared" si="24"/>
        <v>9465300</v>
      </c>
      <c r="V258" s="2">
        <f t="shared" si="24"/>
        <v>11031700</v>
      </c>
      <c r="W258" s="2">
        <f t="shared" si="24"/>
        <v>15223400</v>
      </c>
      <c r="X258" s="2">
        <f t="shared" si="24"/>
        <v>11842700</v>
      </c>
      <c r="Y258" s="2" cm="1">
        <f t="array" ref="Y258">_xlfn.XLOOKUP(Y$1&amp;$R258,$C$3:$C$1662&amp;$D$3:$D$1662,$E$3:$E$1662,0,0,1)</f>
        <v>12000</v>
      </c>
      <c r="Z258" s="2" cm="1">
        <f t="array" ref="Z258">_xlfn.XLOOKUP(Z$1&amp;$R258,$C$3:$C$1662&amp;$D$3:$D$1662,$E$3:$E$1662,0,0,1)</f>
        <v>74100</v>
      </c>
      <c r="AA258" s="2" cm="1">
        <f t="array" ref="AA258">_xlfn.XLOOKUP(AA$1&amp;$R258,$C$3:$C$1662&amp;$D$3:$D$1662,$E$3:$E$1662,0,0,1)</f>
        <v>44400</v>
      </c>
      <c r="AB258" s="2" cm="1">
        <f t="array" ref="AB258">_xlfn.XLOOKUP(AB$1&amp;$R258,$C$3:$C$1662&amp;$D$3:$D$1662,$E$3:$E$1662,0,0,1)</f>
        <v>42500</v>
      </c>
      <c r="AC258" s="2" cm="1">
        <f t="array" ref="AC258">_xlfn.XLOOKUP(AC$1&amp;$R258,$C$3:$C$1662&amp;$D$3:$D$1662,$E$3:$E$1662,0,0,1)</f>
        <v>13400</v>
      </c>
    </row>
    <row r="259" spans="3:29" x14ac:dyDescent="0.4">
      <c r="C259" t="s">
        <v>804</v>
      </c>
      <c r="D259" t="s">
        <v>460</v>
      </c>
      <c r="E259">
        <v>13400</v>
      </c>
      <c r="R259" t="s">
        <v>40</v>
      </c>
      <c r="S259" s="2">
        <f t="shared" ref="S259:S322" si="25">IFERROR(AVERAGEIFS(T259:X259,T259:X259,"&gt;0"),0)</f>
        <v>11387360</v>
      </c>
      <c r="T259" s="2">
        <f t="shared" si="24"/>
        <v>9212200</v>
      </c>
      <c r="U259" s="2">
        <f t="shared" si="24"/>
        <v>9534900</v>
      </c>
      <c r="V259" s="2">
        <f t="shared" si="24"/>
        <v>11071100</v>
      </c>
      <c r="W259" s="2">
        <f t="shared" si="24"/>
        <v>15266900</v>
      </c>
      <c r="X259" s="2">
        <f t="shared" si="24"/>
        <v>11851700</v>
      </c>
      <c r="Y259" s="2" cm="1">
        <f t="array" ref="Y259">_xlfn.XLOOKUP(Y$1&amp;$R259,$C$3:$C$1662&amp;$D$3:$D$1662,$E$3:$E$1662,0,0,1)</f>
        <v>11400</v>
      </c>
      <c r="Z259" s="2" cm="1">
        <f t="array" ref="Z259">_xlfn.XLOOKUP(Z$1&amp;$R259,$C$3:$C$1662&amp;$D$3:$D$1662,$E$3:$E$1662,0,0,1)</f>
        <v>69600</v>
      </c>
      <c r="AA259" s="2" cm="1">
        <f t="array" ref="AA259">_xlfn.XLOOKUP(AA$1&amp;$R259,$C$3:$C$1662&amp;$D$3:$D$1662,$E$3:$E$1662,0,0,1)</f>
        <v>39400</v>
      </c>
      <c r="AB259" s="2" cm="1">
        <f t="array" ref="AB259">_xlfn.XLOOKUP(AB$1&amp;$R259,$C$3:$C$1662&amp;$D$3:$D$1662,$E$3:$E$1662,0,0,1)</f>
        <v>43500</v>
      </c>
      <c r="AC259" s="2" cm="1">
        <f t="array" ref="AC259">_xlfn.XLOOKUP(AC$1&amp;$R259,$C$3:$C$1662&amp;$D$3:$D$1662,$E$3:$E$1662,0,0,1)</f>
        <v>9000</v>
      </c>
    </row>
    <row r="260" spans="3:29" x14ac:dyDescent="0.4">
      <c r="C260" t="s">
        <v>804</v>
      </c>
      <c r="D260" t="s">
        <v>461</v>
      </c>
      <c r="E260">
        <v>9000</v>
      </c>
      <c r="R260" t="s">
        <v>231</v>
      </c>
      <c r="S260" s="2">
        <f t="shared" si="25"/>
        <v>11424500</v>
      </c>
      <c r="T260" s="2">
        <f t="shared" ref="T260:X275" si="26">T259+Y260</f>
        <v>9229500</v>
      </c>
      <c r="U260" s="2">
        <f t="shared" si="26"/>
        <v>9633700</v>
      </c>
      <c r="V260" s="2">
        <f t="shared" si="26"/>
        <v>11106100</v>
      </c>
      <c r="W260" s="2">
        <f t="shared" si="26"/>
        <v>15290300</v>
      </c>
      <c r="X260" s="2">
        <f t="shared" si="26"/>
        <v>11862900</v>
      </c>
      <c r="Y260" s="2" cm="1">
        <f t="array" ref="Y260">_xlfn.XLOOKUP(Y$1&amp;$R260,$C$3:$C$1662&amp;$D$3:$D$1662,$E$3:$E$1662,0,0,1)</f>
        <v>17300</v>
      </c>
      <c r="Z260" s="2" cm="1">
        <f t="array" ref="Z260">_xlfn.XLOOKUP(Z$1&amp;$R260,$C$3:$C$1662&amp;$D$3:$D$1662,$E$3:$E$1662,0,0,1)</f>
        <v>98800</v>
      </c>
      <c r="AA260" s="2" cm="1">
        <f t="array" ref="AA260">_xlfn.XLOOKUP(AA$1&amp;$R260,$C$3:$C$1662&amp;$D$3:$D$1662,$E$3:$E$1662,0,0,1)</f>
        <v>35000</v>
      </c>
      <c r="AB260" s="2" cm="1">
        <f t="array" ref="AB260">_xlfn.XLOOKUP(AB$1&amp;$R260,$C$3:$C$1662&amp;$D$3:$D$1662,$E$3:$E$1662,0,0,1)</f>
        <v>23400</v>
      </c>
      <c r="AC260" s="2" cm="1">
        <f t="array" ref="AC260">_xlfn.XLOOKUP(AC$1&amp;$R260,$C$3:$C$1662&amp;$D$3:$D$1662,$E$3:$E$1662,0,0,1)</f>
        <v>11200</v>
      </c>
    </row>
    <row r="261" spans="3:29" x14ac:dyDescent="0.4">
      <c r="C261" t="s">
        <v>804</v>
      </c>
      <c r="D261" t="s">
        <v>462</v>
      </c>
      <c r="E261">
        <v>11200</v>
      </c>
      <c r="R261" t="s">
        <v>244</v>
      </c>
      <c r="S261" s="2">
        <f t="shared" si="25"/>
        <v>11447460</v>
      </c>
      <c r="T261" s="2">
        <f t="shared" si="26"/>
        <v>9235600</v>
      </c>
      <c r="U261" s="2">
        <f t="shared" si="26"/>
        <v>9670500</v>
      </c>
      <c r="V261" s="2">
        <f t="shared" si="26"/>
        <v>11121800</v>
      </c>
      <c r="W261" s="2">
        <f t="shared" si="26"/>
        <v>15338900</v>
      </c>
      <c r="X261" s="2">
        <f t="shared" si="26"/>
        <v>11870500</v>
      </c>
      <c r="Y261" s="2" cm="1">
        <f t="array" ref="Y261">_xlfn.XLOOKUP(Y$1&amp;$R261,$C$3:$C$1662&amp;$D$3:$D$1662,$E$3:$E$1662,0,0,1)</f>
        <v>6100</v>
      </c>
      <c r="Z261" s="2" cm="1">
        <f t="array" ref="Z261">_xlfn.XLOOKUP(Z$1&amp;$R261,$C$3:$C$1662&amp;$D$3:$D$1662,$E$3:$E$1662,0,0,1)</f>
        <v>36800</v>
      </c>
      <c r="AA261" s="2" cm="1">
        <f t="array" ref="AA261">_xlfn.XLOOKUP(AA$1&amp;$R261,$C$3:$C$1662&amp;$D$3:$D$1662,$E$3:$E$1662,0,0,1)</f>
        <v>15700</v>
      </c>
      <c r="AB261" s="2" cm="1">
        <f t="array" ref="AB261">_xlfn.XLOOKUP(AB$1&amp;$R261,$C$3:$C$1662&amp;$D$3:$D$1662,$E$3:$E$1662,0,0,1)</f>
        <v>48600</v>
      </c>
      <c r="AC261" s="2" cm="1">
        <f t="array" ref="AC261">_xlfn.XLOOKUP(AC$1&amp;$R261,$C$3:$C$1662&amp;$D$3:$D$1662,$E$3:$E$1662,0,0,1)</f>
        <v>7600</v>
      </c>
    </row>
    <row r="262" spans="3:29" x14ac:dyDescent="0.4">
      <c r="C262" t="s">
        <v>804</v>
      </c>
      <c r="D262" t="s">
        <v>463</v>
      </c>
      <c r="E262">
        <v>7600</v>
      </c>
      <c r="R262" t="s">
        <v>124</v>
      </c>
      <c r="S262" s="2">
        <f t="shared" si="25"/>
        <v>11479900</v>
      </c>
      <c r="T262" s="2">
        <f t="shared" si="26"/>
        <v>9248500</v>
      </c>
      <c r="U262" s="2">
        <f t="shared" si="26"/>
        <v>9710200</v>
      </c>
      <c r="V262" s="2">
        <f t="shared" si="26"/>
        <v>11165100</v>
      </c>
      <c r="W262" s="2">
        <f t="shared" si="26"/>
        <v>15367400</v>
      </c>
      <c r="X262" s="2">
        <f t="shared" si="26"/>
        <v>11908300</v>
      </c>
      <c r="Y262" s="2" cm="1">
        <f t="array" ref="Y262">_xlfn.XLOOKUP(Y$1&amp;$R262,$C$3:$C$1662&amp;$D$3:$D$1662,$E$3:$E$1662,0,0,1)</f>
        <v>12900</v>
      </c>
      <c r="Z262" s="2" cm="1">
        <f t="array" ref="Z262">_xlfn.XLOOKUP(Z$1&amp;$R262,$C$3:$C$1662&amp;$D$3:$D$1662,$E$3:$E$1662,0,0,1)</f>
        <v>39700</v>
      </c>
      <c r="AA262" s="2" cm="1">
        <f t="array" ref="AA262">_xlfn.XLOOKUP(AA$1&amp;$R262,$C$3:$C$1662&amp;$D$3:$D$1662,$E$3:$E$1662,0,0,1)</f>
        <v>43300</v>
      </c>
      <c r="AB262" s="2" cm="1">
        <f t="array" ref="AB262">_xlfn.XLOOKUP(AB$1&amp;$R262,$C$3:$C$1662&amp;$D$3:$D$1662,$E$3:$E$1662,0,0,1)</f>
        <v>28500</v>
      </c>
      <c r="AC262" s="2" cm="1">
        <f t="array" ref="AC262">_xlfn.XLOOKUP(AC$1&amp;$R262,$C$3:$C$1662&amp;$D$3:$D$1662,$E$3:$E$1662,0,0,1)</f>
        <v>37800</v>
      </c>
    </row>
    <row r="263" spans="3:29" x14ac:dyDescent="0.4">
      <c r="C263" t="s">
        <v>804</v>
      </c>
      <c r="D263" t="s">
        <v>464</v>
      </c>
      <c r="E263">
        <v>37800</v>
      </c>
      <c r="R263" t="s">
        <v>196</v>
      </c>
      <c r="S263" s="2">
        <f t="shared" si="25"/>
        <v>11509480</v>
      </c>
      <c r="T263" s="2">
        <f t="shared" si="26"/>
        <v>9273800</v>
      </c>
      <c r="U263" s="2">
        <f t="shared" si="26"/>
        <v>9747900</v>
      </c>
      <c r="V263" s="2">
        <f t="shared" si="26"/>
        <v>11207400</v>
      </c>
      <c r="W263" s="2">
        <f t="shared" si="26"/>
        <v>15401700</v>
      </c>
      <c r="X263" s="2">
        <f t="shared" si="26"/>
        <v>11916600</v>
      </c>
      <c r="Y263" s="2" cm="1">
        <f t="array" ref="Y263">_xlfn.XLOOKUP(Y$1&amp;$R263,$C$3:$C$1662&amp;$D$3:$D$1662,$E$3:$E$1662,0,0,1)</f>
        <v>25300</v>
      </c>
      <c r="Z263" s="2" cm="1">
        <f t="array" ref="Z263">_xlfn.XLOOKUP(Z$1&amp;$R263,$C$3:$C$1662&amp;$D$3:$D$1662,$E$3:$E$1662,0,0,1)</f>
        <v>37700</v>
      </c>
      <c r="AA263" s="2" cm="1">
        <f t="array" ref="AA263">_xlfn.XLOOKUP(AA$1&amp;$R263,$C$3:$C$1662&amp;$D$3:$D$1662,$E$3:$E$1662,0,0,1)</f>
        <v>42300</v>
      </c>
      <c r="AB263" s="2" cm="1">
        <f t="array" ref="AB263">_xlfn.XLOOKUP(AB$1&amp;$R263,$C$3:$C$1662&amp;$D$3:$D$1662,$E$3:$E$1662,0,0,1)</f>
        <v>34300</v>
      </c>
      <c r="AC263" s="2" cm="1">
        <f t="array" ref="AC263">_xlfn.XLOOKUP(AC$1&amp;$R263,$C$3:$C$1662&amp;$D$3:$D$1662,$E$3:$E$1662,0,0,1)</f>
        <v>8300</v>
      </c>
    </row>
    <row r="264" spans="3:29" x14ac:dyDescent="0.4">
      <c r="C264" t="s">
        <v>804</v>
      </c>
      <c r="D264" t="s">
        <v>465</v>
      </c>
      <c r="E264">
        <v>8300</v>
      </c>
      <c r="R264" t="s">
        <v>254</v>
      </c>
      <c r="S264" s="2">
        <f t="shared" si="25"/>
        <v>11536800</v>
      </c>
      <c r="T264" s="2">
        <f t="shared" si="26"/>
        <v>9301400</v>
      </c>
      <c r="U264" s="2">
        <f t="shared" si="26"/>
        <v>9789600</v>
      </c>
      <c r="V264" s="2">
        <f t="shared" si="26"/>
        <v>11229600</v>
      </c>
      <c r="W264" s="2">
        <f t="shared" si="26"/>
        <v>15436100</v>
      </c>
      <c r="X264" s="2">
        <f t="shared" si="26"/>
        <v>11927300</v>
      </c>
      <c r="Y264" s="2" cm="1">
        <f t="array" ref="Y264">_xlfn.XLOOKUP(Y$1&amp;$R264,$C$3:$C$1662&amp;$D$3:$D$1662,$E$3:$E$1662,0,0,1)</f>
        <v>27600</v>
      </c>
      <c r="Z264" s="2" cm="1">
        <f t="array" ref="Z264">_xlfn.XLOOKUP(Z$1&amp;$R264,$C$3:$C$1662&amp;$D$3:$D$1662,$E$3:$E$1662,0,0,1)</f>
        <v>41700</v>
      </c>
      <c r="AA264" s="2" cm="1">
        <f t="array" ref="AA264">_xlfn.XLOOKUP(AA$1&amp;$R264,$C$3:$C$1662&amp;$D$3:$D$1662,$E$3:$E$1662,0,0,1)</f>
        <v>22200</v>
      </c>
      <c r="AB264" s="2" cm="1">
        <f t="array" ref="AB264">_xlfn.XLOOKUP(AB$1&amp;$R264,$C$3:$C$1662&amp;$D$3:$D$1662,$E$3:$E$1662,0,0,1)</f>
        <v>34400</v>
      </c>
      <c r="AC264" s="2" cm="1">
        <f t="array" ref="AC264">_xlfn.XLOOKUP(AC$1&amp;$R264,$C$3:$C$1662&amp;$D$3:$D$1662,$E$3:$E$1662,0,0,1)</f>
        <v>10700</v>
      </c>
    </row>
    <row r="265" spans="3:29" x14ac:dyDescent="0.4">
      <c r="C265" t="s">
        <v>804</v>
      </c>
      <c r="D265" t="s">
        <v>466</v>
      </c>
      <c r="E265">
        <v>10700</v>
      </c>
      <c r="R265" t="s">
        <v>187</v>
      </c>
      <c r="S265" s="2">
        <f t="shared" si="25"/>
        <v>11563920</v>
      </c>
      <c r="T265" s="2">
        <f t="shared" si="26"/>
        <v>9309400</v>
      </c>
      <c r="U265" s="2">
        <f t="shared" si="26"/>
        <v>9831300</v>
      </c>
      <c r="V265" s="2">
        <f t="shared" si="26"/>
        <v>11290900</v>
      </c>
      <c r="W265" s="2">
        <f t="shared" si="26"/>
        <v>15455000</v>
      </c>
      <c r="X265" s="2">
        <f t="shared" si="26"/>
        <v>11933000</v>
      </c>
      <c r="Y265" s="2" cm="1">
        <f t="array" ref="Y265">_xlfn.XLOOKUP(Y$1&amp;$R265,$C$3:$C$1662&amp;$D$3:$D$1662,$E$3:$E$1662,0,0,1)</f>
        <v>8000</v>
      </c>
      <c r="Z265" s="2" cm="1">
        <f t="array" ref="Z265">_xlfn.XLOOKUP(Z$1&amp;$R265,$C$3:$C$1662&amp;$D$3:$D$1662,$E$3:$E$1662,0,0,1)</f>
        <v>41700</v>
      </c>
      <c r="AA265" s="2" cm="1">
        <f t="array" ref="AA265">_xlfn.XLOOKUP(AA$1&amp;$R265,$C$3:$C$1662&amp;$D$3:$D$1662,$E$3:$E$1662,0,0,1)</f>
        <v>61300</v>
      </c>
      <c r="AB265" s="2" cm="1">
        <f t="array" ref="AB265">_xlfn.XLOOKUP(AB$1&amp;$R265,$C$3:$C$1662&amp;$D$3:$D$1662,$E$3:$E$1662,0,0,1)</f>
        <v>18900</v>
      </c>
      <c r="AC265" s="2" cm="1">
        <f t="array" ref="AC265">_xlfn.XLOOKUP(AC$1&amp;$R265,$C$3:$C$1662&amp;$D$3:$D$1662,$E$3:$E$1662,0,0,1)</f>
        <v>5700</v>
      </c>
    </row>
    <row r="266" spans="3:29" x14ac:dyDescent="0.4">
      <c r="C266" t="s">
        <v>804</v>
      </c>
      <c r="D266" t="s">
        <v>467</v>
      </c>
      <c r="E266">
        <v>5700</v>
      </c>
      <c r="R266" t="s">
        <v>129</v>
      </c>
      <c r="S266" s="2">
        <f t="shared" si="25"/>
        <v>11587960</v>
      </c>
      <c r="T266" s="2">
        <f t="shared" si="26"/>
        <v>9316300</v>
      </c>
      <c r="U266" s="2">
        <f t="shared" si="26"/>
        <v>9860200</v>
      </c>
      <c r="V266" s="2">
        <f t="shared" si="26"/>
        <v>11327600</v>
      </c>
      <c r="W266" s="2">
        <f t="shared" si="26"/>
        <v>15483600</v>
      </c>
      <c r="X266" s="2">
        <f t="shared" si="26"/>
        <v>11952100</v>
      </c>
      <c r="Y266" s="2" cm="1">
        <f t="array" ref="Y266">_xlfn.XLOOKUP(Y$1&amp;$R266,$C$3:$C$1662&amp;$D$3:$D$1662,$E$3:$E$1662,0,0,1)</f>
        <v>6900</v>
      </c>
      <c r="Z266" s="2" cm="1">
        <f t="array" ref="Z266">_xlfn.XLOOKUP(Z$1&amp;$R266,$C$3:$C$1662&amp;$D$3:$D$1662,$E$3:$E$1662,0,0,1)</f>
        <v>28900</v>
      </c>
      <c r="AA266" s="2" cm="1">
        <f t="array" ref="AA266">_xlfn.XLOOKUP(AA$1&amp;$R266,$C$3:$C$1662&amp;$D$3:$D$1662,$E$3:$E$1662,0,0,1)</f>
        <v>36700</v>
      </c>
      <c r="AB266" s="2" cm="1">
        <f t="array" ref="AB266">_xlfn.XLOOKUP(AB$1&amp;$R266,$C$3:$C$1662&amp;$D$3:$D$1662,$E$3:$E$1662,0,0,1)</f>
        <v>28600</v>
      </c>
      <c r="AC266" s="2" cm="1">
        <f t="array" ref="AC266">_xlfn.XLOOKUP(AC$1&amp;$R266,$C$3:$C$1662&amp;$D$3:$D$1662,$E$3:$E$1662,0,0,1)</f>
        <v>19100</v>
      </c>
    </row>
    <row r="267" spans="3:29" x14ac:dyDescent="0.4">
      <c r="C267" t="s">
        <v>804</v>
      </c>
      <c r="D267" t="s">
        <v>468</v>
      </c>
      <c r="E267">
        <v>19100</v>
      </c>
      <c r="R267" t="s">
        <v>45</v>
      </c>
      <c r="S267" s="2">
        <f t="shared" si="25"/>
        <v>11608840</v>
      </c>
      <c r="T267" s="2">
        <f t="shared" si="26"/>
        <v>9330300</v>
      </c>
      <c r="U267" s="2">
        <f t="shared" si="26"/>
        <v>9892800</v>
      </c>
      <c r="V267" s="2">
        <f t="shared" si="26"/>
        <v>11357800</v>
      </c>
      <c r="W267" s="2">
        <f t="shared" si="26"/>
        <v>15496200</v>
      </c>
      <c r="X267" s="2">
        <f t="shared" si="26"/>
        <v>11967100</v>
      </c>
      <c r="Y267" s="2" cm="1">
        <f t="array" ref="Y267">_xlfn.XLOOKUP(Y$1&amp;$R267,$C$3:$C$1662&amp;$D$3:$D$1662,$E$3:$E$1662,0,0,1)</f>
        <v>14000</v>
      </c>
      <c r="Z267" s="2" cm="1">
        <f t="array" ref="Z267">_xlfn.XLOOKUP(Z$1&amp;$R267,$C$3:$C$1662&amp;$D$3:$D$1662,$E$3:$E$1662,0,0,1)</f>
        <v>32600</v>
      </c>
      <c r="AA267" s="2" cm="1">
        <f t="array" ref="AA267">_xlfn.XLOOKUP(AA$1&amp;$R267,$C$3:$C$1662&amp;$D$3:$D$1662,$E$3:$E$1662,0,0,1)</f>
        <v>30200</v>
      </c>
      <c r="AB267" s="2" cm="1">
        <f t="array" ref="AB267">_xlfn.XLOOKUP(AB$1&amp;$R267,$C$3:$C$1662&amp;$D$3:$D$1662,$E$3:$E$1662,0,0,1)</f>
        <v>12600</v>
      </c>
      <c r="AC267" s="2" cm="1">
        <f t="array" ref="AC267">_xlfn.XLOOKUP(AC$1&amp;$R267,$C$3:$C$1662&amp;$D$3:$D$1662,$E$3:$E$1662,0,0,1)</f>
        <v>15000</v>
      </c>
    </row>
    <row r="268" spans="3:29" x14ac:dyDescent="0.4">
      <c r="C268" t="s">
        <v>804</v>
      </c>
      <c r="D268" t="s">
        <v>469</v>
      </c>
      <c r="E268">
        <v>15000</v>
      </c>
      <c r="R268" t="s">
        <v>181</v>
      </c>
      <c r="S268" s="2">
        <f t="shared" si="25"/>
        <v>11641600</v>
      </c>
      <c r="T268" s="2">
        <f t="shared" si="26"/>
        <v>9340800</v>
      </c>
      <c r="U268" s="2">
        <f t="shared" si="26"/>
        <v>9944600</v>
      </c>
      <c r="V268" s="2">
        <f t="shared" si="26"/>
        <v>11380700</v>
      </c>
      <c r="W268" s="2">
        <f t="shared" si="26"/>
        <v>15552300</v>
      </c>
      <c r="X268" s="2">
        <f t="shared" si="26"/>
        <v>11989600</v>
      </c>
      <c r="Y268" s="2" cm="1">
        <f t="array" ref="Y268">_xlfn.XLOOKUP(Y$1&amp;$R268,$C$3:$C$1662&amp;$D$3:$D$1662,$E$3:$E$1662,0,0,1)</f>
        <v>10500</v>
      </c>
      <c r="Z268" s="2" cm="1">
        <f t="array" ref="Z268">_xlfn.XLOOKUP(Z$1&amp;$R268,$C$3:$C$1662&amp;$D$3:$D$1662,$E$3:$E$1662,0,0,1)</f>
        <v>51800</v>
      </c>
      <c r="AA268" s="2" cm="1">
        <f t="array" ref="AA268">_xlfn.XLOOKUP(AA$1&amp;$R268,$C$3:$C$1662&amp;$D$3:$D$1662,$E$3:$E$1662,0,0,1)</f>
        <v>22900</v>
      </c>
      <c r="AB268" s="2" cm="1">
        <f t="array" ref="AB268">_xlfn.XLOOKUP(AB$1&amp;$R268,$C$3:$C$1662&amp;$D$3:$D$1662,$E$3:$E$1662,0,0,1)</f>
        <v>56100</v>
      </c>
      <c r="AC268" s="2" cm="1">
        <f t="array" ref="AC268">_xlfn.XLOOKUP(AC$1&amp;$R268,$C$3:$C$1662&amp;$D$3:$D$1662,$E$3:$E$1662,0,0,1)</f>
        <v>22500</v>
      </c>
    </row>
    <row r="269" spans="3:29" x14ac:dyDescent="0.4">
      <c r="C269" t="s">
        <v>804</v>
      </c>
      <c r="D269" t="s">
        <v>470</v>
      </c>
      <c r="E269">
        <v>22500</v>
      </c>
      <c r="R269" t="s">
        <v>82</v>
      </c>
      <c r="S269" s="2">
        <f t="shared" si="25"/>
        <v>11670960</v>
      </c>
      <c r="T269" s="2">
        <f t="shared" si="26"/>
        <v>9347600</v>
      </c>
      <c r="U269" s="2">
        <f t="shared" si="26"/>
        <v>10010200</v>
      </c>
      <c r="V269" s="2">
        <f t="shared" si="26"/>
        <v>11407800</v>
      </c>
      <c r="W269" s="2">
        <f t="shared" si="26"/>
        <v>15579100</v>
      </c>
      <c r="X269" s="2">
        <f t="shared" si="26"/>
        <v>12010100</v>
      </c>
      <c r="Y269" s="2" cm="1">
        <f t="array" ref="Y269">_xlfn.XLOOKUP(Y$1&amp;$R269,$C$3:$C$1662&amp;$D$3:$D$1662,$E$3:$E$1662,0,0,1)</f>
        <v>6800</v>
      </c>
      <c r="Z269" s="2" cm="1">
        <f t="array" ref="Z269">_xlfn.XLOOKUP(Z$1&amp;$R269,$C$3:$C$1662&amp;$D$3:$D$1662,$E$3:$E$1662,0,0,1)</f>
        <v>65600</v>
      </c>
      <c r="AA269" s="2" cm="1">
        <f t="array" ref="AA269">_xlfn.XLOOKUP(AA$1&amp;$R269,$C$3:$C$1662&amp;$D$3:$D$1662,$E$3:$E$1662,0,0,1)</f>
        <v>27100</v>
      </c>
      <c r="AB269" s="2" cm="1">
        <f t="array" ref="AB269">_xlfn.XLOOKUP(AB$1&amp;$R269,$C$3:$C$1662&amp;$D$3:$D$1662,$E$3:$E$1662,0,0,1)</f>
        <v>26800</v>
      </c>
      <c r="AC269" s="2" cm="1">
        <f t="array" ref="AC269">_xlfn.XLOOKUP(AC$1&amp;$R269,$C$3:$C$1662&amp;$D$3:$D$1662,$E$3:$E$1662,0,0,1)</f>
        <v>20500</v>
      </c>
    </row>
    <row r="270" spans="3:29" x14ac:dyDescent="0.4">
      <c r="C270" t="s">
        <v>804</v>
      </c>
      <c r="D270" t="s">
        <v>471</v>
      </c>
      <c r="E270">
        <v>20500</v>
      </c>
      <c r="R270" t="s">
        <v>213</v>
      </c>
      <c r="S270" s="2">
        <f t="shared" si="25"/>
        <v>11702640</v>
      </c>
      <c r="T270" s="2">
        <f t="shared" si="26"/>
        <v>9356300</v>
      </c>
      <c r="U270" s="2">
        <f t="shared" si="26"/>
        <v>10074900</v>
      </c>
      <c r="V270" s="2">
        <f t="shared" si="26"/>
        <v>11423200</v>
      </c>
      <c r="W270" s="2">
        <f t="shared" si="26"/>
        <v>15604900</v>
      </c>
      <c r="X270" s="2">
        <f t="shared" si="26"/>
        <v>12053900</v>
      </c>
      <c r="Y270" s="2" cm="1">
        <f t="array" ref="Y270">_xlfn.XLOOKUP(Y$1&amp;$R270,$C$3:$C$1662&amp;$D$3:$D$1662,$E$3:$E$1662,0,0,1)</f>
        <v>8700</v>
      </c>
      <c r="Z270" s="2" cm="1">
        <f t="array" ref="Z270">_xlfn.XLOOKUP(Z$1&amp;$R270,$C$3:$C$1662&amp;$D$3:$D$1662,$E$3:$E$1662,0,0,1)</f>
        <v>64700</v>
      </c>
      <c r="AA270" s="2" cm="1">
        <f t="array" ref="AA270">_xlfn.XLOOKUP(AA$1&amp;$R270,$C$3:$C$1662&amp;$D$3:$D$1662,$E$3:$E$1662,0,0,1)</f>
        <v>15400</v>
      </c>
      <c r="AB270" s="2" cm="1">
        <f t="array" ref="AB270">_xlfn.XLOOKUP(AB$1&amp;$R270,$C$3:$C$1662&amp;$D$3:$D$1662,$E$3:$E$1662,0,0,1)</f>
        <v>25800</v>
      </c>
      <c r="AC270" s="2" cm="1">
        <f t="array" ref="AC270">_xlfn.XLOOKUP(AC$1&amp;$R270,$C$3:$C$1662&amp;$D$3:$D$1662,$E$3:$E$1662,0,0,1)</f>
        <v>43800</v>
      </c>
    </row>
    <row r="271" spans="3:29" x14ac:dyDescent="0.4">
      <c r="C271" t="s">
        <v>804</v>
      </c>
      <c r="D271" t="s">
        <v>472</v>
      </c>
      <c r="E271">
        <v>43800</v>
      </c>
      <c r="R271" t="s">
        <v>279</v>
      </c>
      <c r="S271" s="2">
        <f t="shared" si="25"/>
        <v>11741740</v>
      </c>
      <c r="T271" s="2">
        <f t="shared" si="26"/>
        <v>9362600</v>
      </c>
      <c r="U271" s="2">
        <f t="shared" si="26"/>
        <v>10218100</v>
      </c>
      <c r="V271" s="2">
        <f t="shared" si="26"/>
        <v>11434800</v>
      </c>
      <c r="W271" s="2">
        <f t="shared" si="26"/>
        <v>15622300</v>
      </c>
      <c r="X271" s="2">
        <f t="shared" si="26"/>
        <v>12070900</v>
      </c>
      <c r="Y271" s="2" cm="1">
        <f t="array" ref="Y271">_xlfn.XLOOKUP(Y$1&amp;$R271,$C$3:$C$1662&amp;$D$3:$D$1662,$E$3:$E$1662,0,0,1)</f>
        <v>6300</v>
      </c>
      <c r="Z271" s="2" cm="1">
        <f t="array" ref="Z271">_xlfn.XLOOKUP(Z$1&amp;$R271,$C$3:$C$1662&amp;$D$3:$D$1662,$E$3:$E$1662,0,0,1)</f>
        <v>143200</v>
      </c>
      <c r="AA271" s="2" cm="1">
        <f t="array" ref="AA271">_xlfn.XLOOKUP(AA$1&amp;$R271,$C$3:$C$1662&amp;$D$3:$D$1662,$E$3:$E$1662,0,0,1)</f>
        <v>11600</v>
      </c>
      <c r="AB271" s="2" cm="1">
        <f t="array" ref="AB271">_xlfn.XLOOKUP(AB$1&amp;$R271,$C$3:$C$1662&amp;$D$3:$D$1662,$E$3:$E$1662,0,0,1)</f>
        <v>17400</v>
      </c>
      <c r="AC271" s="2" cm="1">
        <f t="array" ref="AC271">_xlfn.XLOOKUP(AC$1&amp;$R271,$C$3:$C$1662&amp;$D$3:$D$1662,$E$3:$E$1662,0,0,1)</f>
        <v>17000</v>
      </c>
    </row>
    <row r="272" spans="3:29" x14ac:dyDescent="0.4">
      <c r="C272" t="s">
        <v>804</v>
      </c>
      <c r="D272" t="s">
        <v>473</v>
      </c>
      <c r="E272">
        <v>17000</v>
      </c>
      <c r="R272" t="s">
        <v>145</v>
      </c>
      <c r="S272" s="2">
        <f t="shared" si="25"/>
        <v>11791600</v>
      </c>
      <c r="T272" s="2">
        <f t="shared" si="26"/>
        <v>9367300</v>
      </c>
      <c r="U272" s="2">
        <f t="shared" si="26"/>
        <v>10399900</v>
      </c>
      <c r="V272" s="2">
        <f t="shared" si="26"/>
        <v>11460900</v>
      </c>
      <c r="W272" s="2">
        <f t="shared" si="26"/>
        <v>15644600</v>
      </c>
      <c r="X272" s="2">
        <f t="shared" si="26"/>
        <v>12085300</v>
      </c>
      <c r="Y272" s="2" cm="1">
        <f t="array" ref="Y272">_xlfn.XLOOKUP(Y$1&amp;$R272,$C$3:$C$1662&amp;$D$3:$D$1662,$E$3:$E$1662,0,0,1)</f>
        <v>4700</v>
      </c>
      <c r="Z272" s="2" cm="1">
        <f t="array" ref="Z272">_xlfn.XLOOKUP(Z$1&amp;$R272,$C$3:$C$1662&amp;$D$3:$D$1662,$E$3:$E$1662,0,0,1)</f>
        <v>181800</v>
      </c>
      <c r="AA272" s="2" cm="1">
        <f t="array" ref="AA272">_xlfn.XLOOKUP(AA$1&amp;$R272,$C$3:$C$1662&amp;$D$3:$D$1662,$E$3:$E$1662,0,0,1)</f>
        <v>26100</v>
      </c>
      <c r="AB272" s="2" cm="1">
        <f t="array" ref="AB272">_xlfn.XLOOKUP(AB$1&amp;$R272,$C$3:$C$1662&amp;$D$3:$D$1662,$E$3:$E$1662,0,0,1)</f>
        <v>22300</v>
      </c>
      <c r="AC272" s="2" cm="1">
        <f t="array" ref="AC272">_xlfn.XLOOKUP(AC$1&amp;$R272,$C$3:$C$1662&amp;$D$3:$D$1662,$E$3:$E$1662,0,0,1)</f>
        <v>14400</v>
      </c>
    </row>
    <row r="273" spans="3:29" x14ac:dyDescent="0.4">
      <c r="C273" t="s">
        <v>804</v>
      </c>
      <c r="D273" t="s">
        <v>474</v>
      </c>
      <c r="E273">
        <v>14400</v>
      </c>
      <c r="R273" t="s">
        <v>61</v>
      </c>
      <c r="S273" s="2">
        <f t="shared" si="25"/>
        <v>11826860</v>
      </c>
      <c r="T273" s="2">
        <f t="shared" si="26"/>
        <v>9375200</v>
      </c>
      <c r="U273" s="2">
        <f t="shared" si="26"/>
        <v>10469900</v>
      </c>
      <c r="V273" s="2">
        <f t="shared" si="26"/>
        <v>11496000</v>
      </c>
      <c r="W273" s="2">
        <f t="shared" si="26"/>
        <v>15678200</v>
      </c>
      <c r="X273" s="2">
        <f t="shared" si="26"/>
        <v>12115000</v>
      </c>
      <c r="Y273" s="2" cm="1">
        <f t="array" ref="Y273">_xlfn.XLOOKUP(Y$1&amp;$R273,$C$3:$C$1662&amp;$D$3:$D$1662,$E$3:$E$1662,0,0,1)</f>
        <v>7900</v>
      </c>
      <c r="Z273" s="2" cm="1">
        <f t="array" ref="Z273">_xlfn.XLOOKUP(Z$1&amp;$R273,$C$3:$C$1662&amp;$D$3:$D$1662,$E$3:$E$1662,0,0,1)</f>
        <v>70000</v>
      </c>
      <c r="AA273" s="2" cm="1">
        <f t="array" ref="AA273">_xlfn.XLOOKUP(AA$1&amp;$R273,$C$3:$C$1662&amp;$D$3:$D$1662,$E$3:$E$1662,0,0,1)</f>
        <v>35100</v>
      </c>
      <c r="AB273" s="2" cm="1">
        <f t="array" ref="AB273">_xlfn.XLOOKUP(AB$1&amp;$R273,$C$3:$C$1662&amp;$D$3:$D$1662,$E$3:$E$1662,0,0,1)</f>
        <v>33600</v>
      </c>
      <c r="AC273" s="2" cm="1">
        <f t="array" ref="AC273">_xlfn.XLOOKUP(AC$1&amp;$R273,$C$3:$C$1662&amp;$D$3:$D$1662,$E$3:$E$1662,0,0,1)</f>
        <v>29700</v>
      </c>
    </row>
    <row r="274" spans="3:29" x14ac:dyDescent="0.4">
      <c r="C274" t="s">
        <v>804</v>
      </c>
      <c r="D274" t="s">
        <v>475</v>
      </c>
      <c r="E274">
        <v>29700</v>
      </c>
      <c r="R274" t="s">
        <v>270</v>
      </c>
      <c r="S274" s="2">
        <f t="shared" si="25"/>
        <v>11854140</v>
      </c>
      <c r="T274" s="2">
        <f t="shared" si="26"/>
        <v>9379600</v>
      </c>
      <c r="U274" s="2">
        <f t="shared" si="26"/>
        <v>10537400</v>
      </c>
      <c r="V274" s="2">
        <f t="shared" si="26"/>
        <v>11515100</v>
      </c>
      <c r="W274" s="2">
        <f t="shared" si="26"/>
        <v>15715500</v>
      </c>
      <c r="X274" s="2">
        <f t="shared" si="26"/>
        <v>12123100</v>
      </c>
      <c r="Y274" s="2" cm="1">
        <f t="array" ref="Y274">_xlfn.XLOOKUP(Y$1&amp;$R274,$C$3:$C$1662&amp;$D$3:$D$1662,$E$3:$E$1662,0,0,1)</f>
        <v>4400</v>
      </c>
      <c r="Z274" s="2" cm="1">
        <f t="array" ref="Z274">_xlfn.XLOOKUP(Z$1&amp;$R274,$C$3:$C$1662&amp;$D$3:$D$1662,$E$3:$E$1662,0,0,1)</f>
        <v>67500</v>
      </c>
      <c r="AA274" s="2" cm="1">
        <f t="array" ref="AA274">_xlfn.XLOOKUP(AA$1&amp;$R274,$C$3:$C$1662&amp;$D$3:$D$1662,$E$3:$E$1662,0,0,1)</f>
        <v>19100</v>
      </c>
      <c r="AB274" s="2" cm="1">
        <f t="array" ref="AB274">_xlfn.XLOOKUP(AB$1&amp;$R274,$C$3:$C$1662&amp;$D$3:$D$1662,$E$3:$E$1662,0,0,1)</f>
        <v>37300</v>
      </c>
      <c r="AC274" s="2" cm="1">
        <f t="array" ref="AC274">_xlfn.XLOOKUP(AC$1&amp;$R274,$C$3:$C$1662&amp;$D$3:$D$1662,$E$3:$E$1662,0,0,1)</f>
        <v>8100</v>
      </c>
    </row>
    <row r="275" spans="3:29" x14ac:dyDescent="0.4">
      <c r="C275" t="s">
        <v>804</v>
      </c>
      <c r="D275" t="s">
        <v>476</v>
      </c>
      <c r="E275">
        <v>8100</v>
      </c>
      <c r="R275" t="s">
        <v>77</v>
      </c>
      <c r="S275" s="2">
        <f t="shared" si="25"/>
        <v>11883920</v>
      </c>
      <c r="T275" s="2">
        <f t="shared" si="26"/>
        <v>9401700</v>
      </c>
      <c r="U275" s="2">
        <f t="shared" si="26"/>
        <v>10597400</v>
      </c>
      <c r="V275" s="2">
        <f t="shared" si="26"/>
        <v>11531400</v>
      </c>
      <c r="W275" s="2">
        <f t="shared" si="26"/>
        <v>15749800</v>
      </c>
      <c r="X275" s="2">
        <f t="shared" si="26"/>
        <v>12139300</v>
      </c>
      <c r="Y275" s="2" cm="1">
        <f t="array" ref="Y275">_xlfn.XLOOKUP(Y$1&amp;$R275,$C$3:$C$1662&amp;$D$3:$D$1662,$E$3:$E$1662,0,0,1)</f>
        <v>22100</v>
      </c>
      <c r="Z275" s="2" cm="1">
        <f t="array" ref="Z275">_xlfn.XLOOKUP(Z$1&amp;$R275,$C$3:$C$1662&amp;$D$3:$D$1662,$E$3:$E$1662,0,0,1)</f>
        <v>60000</v>
      </c>
      <c r="AA275" s="2" cm="1">
        <f t="array" ref="AA275">_xlfn.XLOOKUP(AA$1&amp;$R275,$C$3:$C$1662&amp;$D$3:$D$1662,$E$3:$E$1662,0,0,1)</f>
        <v>16300</v>
      </c>
      <c r="AB275" s="2" cm="1">
        <f t="array" ref="AB275">_xlfn.XLOOKUP(AB$1&amp;$R275,$C$3:$C$1662&amp;$D$3:$D$1662,$E$3:$E$1662,0,0,1)</f>
        <v>34300</v>
      </c>
      <c r="AC275" s="2" cm="1">
        <f t="array" ref="AC275">_xlfn.XLOOKUP(AC$1&amp;$R275,$C$3:$C$1662&amp;$D$3:$D$1662,$E$3:$E$1662,0,0,1)</f>
        <v>16200</v>
      </c>
    </row>
    <row r="276" spans="3:29" x14ac:dyDescent="0.4">
      <c r="C276" t="s">
        <v>804</v>
      </c>
      <c r="D276" t="s">
        <v>477</v>
      </c>
      <c r="E276">
        <v>16200</v>
      </c>
      <c r="R276" t="s">
        <v>28</v>
      </c>
      <c r="S276" s="2">
        <f t="shared" si="25"/>
        <v>11909340</v>
      </c>
      <c r="T276" s="2">
        <f t="shared" ref="T276:X291" si="27">T275+Y276</f>
        <v>9409900</v>
      </c>
      <c r="U276" s="2">
        <f t="shared" si="27"/>
        <v>10624600</v>
      </c>
      <c r="V276" s="2">
        <f t="shared" si="27"/>
        <v>11585600</v>
      </c>
      <c r="W276" s="2">
        <f t="shared" si="27"/>
        <v>15774300</v>
      </c>
      <c r="X276" s="2">
        <f t="shared" si="27"/>
        <v>12152300</v>
      </c>
      <c r="Y276" s="2" cm="1">
        <f t="array" ref="Y276">_xlfn.XLOOKUP(Y$1&amp;$R276,$C$3:$C$1662&amp;$D$3:$D$1662,$E$3:$E$1662,0,0,1)</f>
        <v>8200</v>
      </c>
      <c r="Z276" s="2" cm="1">
        <f t="array" ref="Z276">_xlfn.XLOOKUP(Z$1&amp;$R276,$C$3:$C$1662&amp;$D$3:$D$1662,$E$3:$E$1662,0,0,1)</f>
        <v>27200</v>
      </c>
      <c r="AA276" s="2" cm="1">
        <f t="array" ref="AA276">_xlfn.XLOOKUP(AA$1&amp;$R276,$C$3:$C$1662&amp;$D$3:$D$1662,$E$3:$E$1662,0,0,1)</f>
        <v>54200</v>
      </c>
      <c r="AB276" s="2" cm="1">
        <f t="array" ref="AB276">_xlfn.XLOOKUP(AB$1&amp;$R276,$C$3:$C$1662&amp;$D$3:$D$1662,$E$3:$E$1662,0,0,1)</f>
        <v>24500</v>
      </c>
      <c r="AC276" s="2" cm="1">
        <f t="array" ref="AC276">_xlfn.XLOOKUP(AC$1&amp;$R276,$C$3:$C$1662&amp;$D$3:$D$1662,$E$3:$E$1662,0,0,1)</f>
        <v>13000</v>
      </c>
    </row>
    <row r="277" spans="3:29" x14ac:dyDescent="0.4">
      <c r="C277" t="s">
        <v>804</v>
      </c>
      <c r="D277" t="s">
        <v>478</v>
      </c>
      <c r="E277">
        <v>13000</v>
      </c>
      <c r="R277" t="s">
        <v>37</v>
      </c>
      <c r="S277" s="2">
        <f t="shared" si="25"/>
        <v>11924940</v>
      </c>
      <c r="T277" s="2">
        <f t="shared" si="27"/>
        <v>9419800</v>
      </c>
      <c r="U277" s="2">
        <f t="shared" si="27"/>
        <v>10654800</v>
      </c>
      <c r="V277" s="2">
        <f t="shared" si="27"/>
        <v>11602100</v>
      </c>
      <c r="W277" s="2">
        <f t="shared" si="27"/>
        <v>15788900</v>
      </c>
      <c r="X277" s="2">
        <f t="shared" si="27"/>
        <v>12159100</v>
      </c>
      <c r="Y277" s="2" cm="1">
        <f t="array" ref="Y277">_xlfn.XLOOKUP(Y$1&amp;$R277,$C$3:$C$1662&amp;$D$3:$D$1662,$E$3:$E$1662,0,0,1)</f>
        <v>9900</v>
      </c>
      <c r="Z277" s="2" cm="1">
        <f t="array" ref="Z277">_xlfn.XLOOKUP(Z$1&amp;$R277,$C$3:$C$1662&amp;$D$3:$D$1662,$E$3:$E$1662,0,0,1)</f>
        <v>30200</v>
      </c>
      <c r="AA277" s="2" cm="1">
        <f t="array" ref="AA277">_xlfn.XLOOKUP(AA$1&amp;$R277,$C$3:$C$1662&amp;$D$3:$D$1662,$E$3:$E$1662,0,0,1)</f>
        <v>16500</v>
      </c>
      <c r="AB277" s="2" cm="1">
        <f t="array" ref="AB277">_xlfn.XLOOKUP(AB$1&amp;$R277,$C$3:$C$1662&amp;$D$3:$D$1662,$E$3:$E$1662,0,0,1)</f>
        <v>14600</v>
      </c>
      <c r="AC277" s="2" cm="1">
        <f t="array" ref="AC277">_xlfn.XLOOKUP(AC$1&amp;$R277,$C$3:$C$1662&amp;$D$3:$D$1662,$E$3:$E$1662,0,0,1)</f>
        <v>6800</v>
      </c>
    </row>
    <row r="278" spans="3:29" x14ac:dyDescent="0.4">
      <c r="C278" t="s">
        <v>804</v>
      </c>
      <c r="D278" t="s">
        <v>479</v>
      </c>
      <c r="E278">
        <v>6800</v>
      </c>
      <c r="R278" t="s">
        <v>43</v>
      </c>
      <c r="S278" s="2">
        <f t="shared" si="25"/>
        <v>11953280</v>
      </c>
      <c r="T278" s="2">
        <f t="shared" si="27"/>
        <v>9429600</v>
      </c>
      <c r="U278" s="2">
        <f t="shared" si="27"/>
        <v>10709600</v>
      </c>
      <c r="V278" s="2">
        <f t="shared" si="27"/>
        <v>11630800</v>
      </c>
      <c r="W278" s="2">
        <f t="shared" si="27"/>
        <v>15809900</v>
      </c>
      <c r="X278" s="2">
        <f t="shared" si="27"/>
        <v>12186500</v>
      </c>
      <c r="Y278" s="2" cm="1">
        <f t="array" ref="Y278">_xlfn.XLOOKUP(Y$1&amp;$R278,$C$3:$C$1662&amp;$D$3:$D$1662,$E$3:$E$1662,0,0,1)</f>
        <v>9800</v>
      </c>
      <c r="Z278" s="2" cm="1">
        <f t="array" ref="Z278">_xlfn.XLOOKUP(Z$1&amp;$R278,$C$3:$C$1662&amp;$D$3:$D$1662,$E$3:$E$1662,0,0,1)</f>
        <v>54800</v>
      </c>
      <c r="AA278" s="2" cm="1">
        <f t="array" ref="AA278">_xlfn.XLOOKUP(AA$1&amp;$R278,$C$3:$C$1662&amp;$D$3:$D$1662,$E$3:$E$1662,0,0,1)</f>
        <v>28700</v>
      </c>
      <c r="AB278" s="2" cm="1">
        <f t="array" ref="AB278">_xlfn.XLOOKUP(AB$1&amp;$R278,$C$3:$C$1662&amp;$D$3:$D$1662,$E$3:$E$1662,0,0,1)</f>
        <v>21000</v>
      </c>
      <c r="AC278" s="2" cm="1">
        <f t="array" ref="AC278">_xlfn.XLOOKUP(AC$1&amp;$R278,$C$3:$C$1662&amp;$D$3:$D$1662,$E$3:$E$1662,0,0,1)</f>
        <v>27400</v>
      </c>
    </row>
    <row r="279" spans="3:29" x14ac:dyDescent="0.4">
      <c r="C279" t="s">
        <v>804</v>
      </c>
      <c r="D279" t="s">
        <v>480</v>
      </c>
      <c r="E279">
        <v>27400</v>
      </c>
      <c r="R279" t="s">
        <v>66</v>
      </c>
      <c r="S279" s="2">
        <f t="shared" si="25"/>
        <v>11976420</v>
      </c>
      <c r="T279" s="2">
        <f t="shared" si="27"/>
        <v>9439600</v>
      </c>
      <c r="U279" s="2">
        <f t="shared" si="27"/>
        <v>10732900</v>
      </c>
      <c r="V279" s="2">
        <f t="shared" si="27"/>
        <v>11664600</v>
      </c>
      <c r="W279" s="2">
        <f t="shared" si="27"/>
        <v>15847700</v>
      </c>
      <c r="X279" s="2">
        <f t="shared" si="27"/>
        <v>12197300</v>
      </c>
      <c r="Y279" s="2" cm="1">
        <f t="array" ref="Y279">_xlfn.XLOOKUP(Y$1&amp;$R279,$C$3:$C$1662&amp;$D$3:$D$1662,$E$3:$E$1662,0,0,1)</f>
        <v>10000</v>
      </c>
      <c r="Z279" s="2" cm="1">
        <f t="array" ref="Z279">_xlfn.XLOOKUP(Z$1&amp;$R279,$C$3:$C$1662&amp;$D$3:$D$1662,$E$3:$E$1662,0,0,1)</f>
        <v>23300</v>
      </c>
      <c r="AA279" s="2" cm="1">
        <f t="array" ref="AA279">_xlfn.XLOOKUP(AA$1&amp;$R279,$C$3:$C$1662&amp;$D$3:$D$1662,$E$3:$E$1662,0,0,1)</f>
        <v>33800</v>
      </c>
      <c r="AB279" s="2" cm="1">
        <f t="array" ref="AB279">_xlfn.XLOOKUP(AB$1&amp;$R279,$C$3:$C$1662&amp;$D$3:$D$1662,$E$3:$E$1662,0,0,1)</f>
        <v>37800</v>
      </c>
      <c r="AC279" s="2" cm="1">
        <f t="array" ref="AC279">_xlfn.XLOOKUP(AC$1&amp;$R279,$C$3:$C$1662&amp;$D$3:$D$1662,$E$3:$E$1662,0,0,1)</f>
        <v>10800</v>
      </c>
    </row>
    <row r="280" spans="3:29" x14ac:dyDescent="0.4">
      <c r="C280" t="s">
        <v>804</v>
      </c>
      <c r="D280" t="s">
        <v>481</v>
      </c>
      <c r="E280">
        <v>10800</v>
      </c>
      <c r="R280" t="s">
        <v>67</v>
      </c>
      <c r="S280" s="2">
        <f t="shared" si="25"/>
        <v>12010940</v>
      </c>
      <c r="T280" s="2">
        <f t="shared" si="27"/>
        <v>9452200</v>
      </c>
      <c r="U280" s="2">
        <f t="shared" si="27"/>
        <v>10777400</v>
      </c>
      <c r="V280" s="2">
        <f t="shared" si="27"/>
        <v>11747900</v>
      </c>
      <c r="W280" s="2">
        <f t="shared" si="27"/>
        <v>15872400</v>
      </c>
      <c r="X280" s="2">
        <f t="shared" si="27"/>
        <v>12204800</v>
      </c>
      <c r="Y280" s="2" cm="1">
        <f t="array" ref="Y280">_xlfn.XLOOKUP(Y$1&amp;$R280,$C$3:$C$1662&amp;$D$3:$D$1662,$E$3:$E$1662,0,0,1)</f>
        <v>12600</v>
      </c>
      <c r="Z280" s="2" cm="1">
        <f t="array" ref="Z280">_xlfn.XLOOKUP(Z$1&amp;$R280,$C$3:$C$1662&amp;$D$3:$D$1662,$E$3:$E$1662,0,0,1)</f>
        <v>44500</v>
      </c>
      <c r="AA280" s="2" cm="1">
        <f t="array" ref="AA280">_xlfn.XLOOKUP(AA$1&amp;$R280,$C$3:$C$1662&amp;$D$3:$D$1662,$E$3:$E$1662,0,0,1)</f>
        <v>83300</v>
      </c>
      <c r="AB280" s="2" cm="1">
        <f t="array" ref="AB280">_xlfn.XLOOKUP(AB$1&amp;$R280,$C$3:$C$1662&amp;$D$3:$D$1662,$E$3:$E$1662,0,0,1)</f>
        <v>24700</v>
      </c>
      <c r="AC280" s="2" cm="1">
        <f t="array" ref="AC280">_xlfn.XLOOKUP(AC$1&amp;$R280,$C$3:$C$1662&amp;$D$3:$D$1662,$E$3:$E$1662,0,0,1)</f>
        <v>7500</v>
      </c>
    </row>
    <row r="281" spans="3:29" x14ac:dyDescent="0.4">
      <c r="C281" t="s">
        <v>804</v>
      </c>
      <c r="D281" t="s">
        <v>482</v>
      </c>
      <c r="E281">
        <v>7500</v>
      </c>
      <c r="R281" t="s">
        <v>12</v>
      </c>
      <c r="S281" s="2">
        <f t="shared" si="25"/>
        <v>12036620</v>
      </c>
      <c r="T281" s="2">
        <f t="shared" si="27"/>
        <v>9465800</v>
      </c>
      <c r="U281" s="2">
        <f t="shared" si="27"/>
        <v>10812100</v>
      </c>
      <c r="V281" s="2">
        <f t="shared" si="27"/>
        <v>11767800</v>
      </c>
      <c r="W281" s="2">
        <f t="shared" si="27"/>
        <v>15911800</v>
      </c>
      <c r="X281" s="2">
        <f t="shared" si="27"/>
        <v>12225600</v>
      </c>
      <c r="Y281" s="2" cm="1">
        <f t="array" ref="Y281">_xlfn.XLOOKUP(Y$1&amp;$R281,$C$3:$C$1662&amp;$D$3:$D$1662,$E$3:$E$1662,0,0,1)</f>
        <v>13600</v>
      </c>
      <c r="Z281" s="2" cm="1">
        <f t="array" ref="Z281">_xlfn.XLOOKUP(Z$1&amp;$R281,$C$3:$C$1662&amp;$D$3:$D$1662,$E$3:$E$1662,0,0,1)</f>
        <v>34700</v>
      </c>
      <c r="AA281" s="2" cm="1">
        <f t="array" ref="AA281">_xlfn.XLOOKUP(AA$1&amp;$R281,$C$3:$C$1662&amp;$D$3:$D$1662,$E$3:$E$1662,0,0,1)</f>
        <v>19900</v>
      </c>
      <c r="AB281" s="2" cm="1">
        <f t="array" ref="AB281">_xlfn.XLOOKUP(AB$1&amp;$R281,$C$3:$C$1662&amp;$D$3:$D$1662,$E$3:$E$1662,0,0,1)</f>
        <v>39400</v>
      </c>
      <c r="AC281" s="2" cm="1">
        <f t="array" ref="AC281">_xlfn.XLOOKUP(AC$1&amp;$R281,$C$3:$C$1662&amp;$D$3:$D$1662,$E$3:$E$1662,0,0,1)</f>
        <v>20800</v>
      </c>
    </row>
    <row r="282" spans="3:29" x14ac:dyDescent="0.4">
      <c r="C282" t="s">
        <v>804</v>
      </c>
      <c r="D282" t="s">
        <v>483</v>
      </c>
      <c r="E282">
        <v>20800</v>
      </c>
      <c r="R282" t="s">
        <v>19</v>
      </c>
      <c r="S282" s="2">
        <f t="shared" si="25"/>
        <v>12060360</v>
      </c>
      <c r="T282" s="2">
        <f t="shared" si="27"/>
        <v>9474400</v>
      </c>
      <c r="U282" s="2">
        <f t="shared" si="27"/>
        <v>10854100</v>
      </c>
      <c r="V282" s="2">
        <f t="shared" si="27"/>
        <v>11803200</v>
      </c>
      <c r="W282" s="2">
        <f t="shared" si="27"/>
        <v>15932300</v>
      </c>
      <c r="X282" s="2">
        <f t="shared" si="27"/>
        <v>12237800</v>
      </c>
      <c r="Y282" s="2" cm="1">
        <f t="array" ref="Y282">_xlfn.XLOOKUP(Y$1&amp;$R282,$C$3:$C$1662&amp;$D$3:$D$1662,$E$3:$E$1662,0,0,1)</f>
        <v>8600</v>
      </c>
      <c r="Z282" s="2" cm="1">
        <f t="array" ref="Z282">_xlfn.XLOOKUP(Z$1&amp;$R282,$C$3:$C$1662&amp;$D$3:$D$1662,$E$3:$E$1662,0,0,1)</f>
        <v>42000</v>
      </c>
      <c r="AA282" s="2" cm="1">
        <f t="array" ref="AA282">_xlfn.XLOOKUP(AA$1&amp;$R282,$C$3:$C$1662&amp;$D$3:$D$1662,$E$3:$E$1662,0,0,1)</f>
        <v>35400</v>
      </c>
      <c r="AB282" s="2" cm="1">
        <f t="array" ref="AB282">_xlfn.XLOOKUP(AB$1&amp;$R282,$C$3:$C$1662&amp;$D$3:$D$1662,$E$3:$E$1662,0,0,1)</f>
        <v>20500</v>
      </c>
      <c r="AC282" s="2" cm="1">
        <f t="array" ref="AC282">_xlfn.XLOOKUP(AC$1&amp;$R282,$C$3:$C$1662&amp;$D$3:$D$1662,$E$3:$E$1662,0,0,1)</f>
        <v>12200</v>
      </c>
    </row>
    <row r="283" spans="3:29" x14ac:dyDescent="0.4">
      <c r="C283" t="s">
        <v>804</v>
      </c>
      <c r="D283" t="s">
        <v>484</v>
      </c>
      <c r="E283">
        <v>12200</v>
      </c>
      <c r="R283" t="s">
        <v>31</v>
      </c>
      <c r="S283" s="2">
        <f t="shared" si="25"/>
        <v>12107180</v>
      </c>
      <c r="T283" s="2">
        <f t="shared" si="27"/>
        <v>9495400</v>
      </c>
      <c r="U283" s="2">
        <f t="shared" si="27"/>
        <v>10894200</v>
      </c>
      <c r="V283" s="2">
        <f t="shared" si="27"/>
        <v>11878400</v>
      </c>
      <c r="W283" s="2">
        <f t="shared" si="27"/>
        <v>16005700</v>
      </c>
      <c r="X283" s="2">
        <f t="shared" si="27"/>
        <v>12262200</v>
      </c>
      <c r="Y283" s="2" cm="1">
        <f t="array" ref="Y283">_xlfn.XLOOKUP(Y$1&amp;$R283,$C$3:$C$1662&amp;$D$3:$D$1662,$E$3:$E$1662,0,0,1)</f>
        <v>21000</v>
      </c>
      <c r="Z283" s="2" cm="1">
        <f t="array" ref="Z283">_xlfn.XLOOKUP(Z$1&amp;$R283,$C$3:$C$1662&amp;$D$3:$D$1662,$E$3:$E$1662,0,0,1)</f>
        <v>40100</v>
      </c>
      <c r="AA283" s="2" cm="1">
        <f t="array" ref="AA283">_xlfn.XLOOKUP(AA$1&amp;$R283,$C$3:$C$1662&amp;$D$3:$D$1662,$E$3:$E$1662,0,0,1)</f>
        <v>75200</v>
      </c>
      <c r="AB283" s="2" cm="1">
        <f t="array" ref="AB283">_xlfn.XLOOKUP(AB$1&amp;$R283,$C$3:$C$1662&amp;$D$3:$D$1662,$E$3:$E$1662,0,0,1)</f>
        <v>73400</v>
      </c>
      <c r="AC283" s="2" cm="1">
        <f t="array" ref="AC283">_xlfn.XLOOKUP(AC$1&amp;$R283,$C$3:$C$1662&amp;$D$3:$D$1662,$E$3:$E$1662,0,0,1)</f>
        <v>24400</v>
      </c>
    </row>
    <row r="284" spans="3:29" x14ac:dyDescent="0.4">
      <c r="C284" t="s">
        <v>804</v>
      </c>
      <c r="D284" t="s">
        <v>485</v>
      </c>
      <c r="E284">
        <v>24400</v>
      </c>
      <c r="R284" t="s">
        <v>91</v>
      </c>
      <c r="S284" s="2">
        <f t="shared" si="25"/>
        <v>12126020</v>
      </c>
      <c r="T284" s="2">
        <f t="shared" si="27"/>
        <v>9503600</v>
      </c>
      <c r="U284" s="2">
        <f t="shared" si="27"/>
        <v>10921500</v>
      </c>
      <c r="V284" s="2">
        <f t="shared" si="27"/>
        <v>11899100</v>
      </c>
      <c r="W284" s="2">
        <f t="shared" si="27"/>
        <v>16028200</v>
      </c>
      <c r="X284" s="2">
        <f t="shared" si="27"/>
        <v>12277700</v>
      </c>
      <c r="Y284" s="2" cm="1">
        <f t="array" ref="Y284">_xlfn.XLOOKUP(Y$1&amp;$R284,$C$3:$C$1662&amp;$D$3:$D$1662,$E$3:$E$1662,0,0,1)</f>
        <v>8200</v>
      </c>
      <c r="Z284" s="2" cm="1">
        <f t="array" ref="Z284">_xlfn.XLOOKUP(Z$1&amp;$R284,$C$3:$C$1662&amp;$D$3:$D$1662,$E$3:$E$1662,0,0,1)</f>
        <v>27300</v>
      </c>
      <c r="AA284" s="2" cm="1">
        <f t="array" ref="AA284">_xlfn.XLOOKUP(AA$1&amp;$R284,$C$3:$C$1662&amp;$D$3:$D$1662,$E$3:$E$1662,0,0,1)</f>
        <v>20700</v>
      </c>
      <c r="AB284" s="2" cm="1">
        <f t="array" ref="AB284">_xlfn.XLOOKUP(AB$1&amp;$R284,$C$3:$C$1662&amp;$D$3:$D$1662,$E$3:$E$1662,0,0,1)</f>
        <v>22500</v>
      </c>
      <c r="AC284" s="2" cm="1">
        <f t="array" ref="AC284">_xlfn.XLOOKUP(AC$1&amp;$R284,$C$3:$C$1662&amp;$D$3:$D$1662,$E$3:$E$1662,0,0,1)</f>
        <v>15500</v>
      </c>
    </row>
    <row r="285" spans="3:29" x14ac:dyDescent="0.4">
      <c r="C285" t="s">
        <v>804</v>
      </c>
      <c r="D285" t="s">
        <v>486</v>
      </c>
      <c r="E285">
        <v>15500</v>
      </c>
      <c r="R285" t="s">
        <v>169</v>
      </c>
      <c r="S285" s="2">
        <f t="shared" si="25"/>
        <v>12146000</v>
      </c>
      <c r="T285" s="2">
        <f t="shared" si="27"/>
        <v>9520400</v>
      </c>
      <c r="U285" s="2">
        <f t="shared" si="27"/>
        <v>10942900</v>
      </c>
      <c r="V285" s="2">
        <f t="shared" si="27"/>
        <v>11925500</v>
      </c>
      <c r="W285" s="2">
        <f t="shared" si="27"/>
        <v>16045300</v>
      </c>
      <c r="X285" s="2">
        <f t="shared" si="27"/>
        <v>12295900</v>
      </c>
      <c r="Y285" s="2" cm="1">
        <f t="array" ref="Y285">_xlfn.XLOOKUP(Y$1&amp;$R285,$C$3:$C$1662&amp;$D$3:$D$1662,$E$3:$E$1662,0,0,1)</f>
        <v>16800</v>
      </c>
      <c r="Z285" s="2" cm="1">
        <f t="array" ref="Z285">_xlfn.XLOOKUP(Z$1&amp;$R285,$C$3:$C$1662&amp;$D$3:$D$1662,$E$3:$E$1662,0,0,1)</f>
        <v>21400</v>
      </c>
      <c r="AA285" s="2" cm="1">
        <f t="array" ref="AA285">_xlfn.XLOOKUP(AA$1&amp;$R285,$C$3:$C$1662&amp;$D$3:$D$1662,$E$3:$E$1662,0,0,1)</f>
        <v>26400</v>
      </c>
      <c r="AB285" s="2" cm="1">
        <f t="array" ref="AB285">_xlfn.XLOOKUP(AB$1&amp;$R285,$C$3:$C$1662&amp;$D$3:$D$1662,$E$3:$E$1662,0,0,1)</f>
        <v>17100</v>
      </c>
      <c r="AC285" s="2" cm="1">
        <f t="array" ref="AC285">_xlfn.XLOOKUP(AC$1&amp;$R285,$C$3:$C$1662&amp;$D$3:$D$1662,$E$3:$E$1662,0,0,1)</f>
        <v>18200</v>
      </c>
    </row>
    <row r="286" spans="3:29" x14ac:dyDescent="0.4">
      <c r="C286" t="s">
        <v>804</v>
      </c>
      <c r="D286" t="s">
        <v>487</v>
      </c>
      <c r="E286">
        <v>18200</v>
      </c>
      <c r="R286" t="s">
        <v>52</v>
      </c>
      <c r="S286" s="2">
        <f t="shared" si="25"/>
        <v>12167820</v>
      </c>
      <c r="T286" s="2">
        <f t="shared" si="27"/>
        <v>9532300</v>
      </c>
      <c r="U286" s="2">
        <f t="shared" si="27"/>
        <v>10989500</v>
      </c>
      <c r="V286" s="2">
        <f t="shared" si="27"/>
        <v>11949700</v>
      </c>
      <c r="W286" s="2">
        <f t="shared" si="27"/>
        <v>16067900</v>
      </c>
      <c r="X286" s="2">
        <f t="shared" si="27"/>
        <v>12299700</v>
      </c>
      <c r="Y286" s="2" cm="1">
        <f t="array" ref="Y286">_xlfn.XLOOKUP(Y$1&amp;$R286,$C$3:$C$1662&amp;$D$3:$D$1662,$E$3:$E$1662,0,0,1)</f>
        <v>11900</v>
      </c>
      <c r="Z286" s="2" cm="1">
        <f t="array" ref="Z286">_xlfn.XLOOKUP(Z$1&amp;$R286,$C$3:$C$1662&amp;$D$3:$D$1662,$E$3:$E$1662,0,0,1)</f>
        <v>46600</v>
      </c>
      <c r="AA286" s="2" cm="1">
        <f t="array" ref="AA286">_xlfn.XLOOKUP(AA$1&amp;$R286,$C$3:$C$1662&amp;$D$3:$D$1662,$E$3:$E$1662,0,0,1)</f>
        <v>24200</v>
      </c>
      <c r="AB286" s="2" cm="1">
        <f t="array" ref="AB286">_xlfn.XLOOKUP(AB$1&amp;$R286,$C$3:$C$1662&amp;$D$3:$D$1662,$E$3:$E$1662,0,0,1)</f>
        <v>22600</v>
      </c>
      <c r="AC286" s="2" cm="1">
        <f t="array" ref="AC286">_xlfn.XLOOKUP(AC$1&amp;$R286,$C$3:$C$1662&amp;$D$3:$D$1662,$E$3:$E$1662,0,0,1)</f>
        <v>3800</v>
      </c>
    </row>
    <row r="287" spans="3:29" x14ac:dyDescent="0.4">
      <c r="C287" t="s">
        <v>804</v>
      </c>
      <c r="D287" t="s">
        <v>488</v>
      </c>
      <c r="E287">
        <v>3800</v>
      </c>
      <c r="R287" t="s">
        <v>72</v>
      </c>
      <c r="S287" s="2">
        <f t="shared" si="25"/>
        <v>12190740</v>
      </c>
      <c r="T287" s="2">
        <f t="shared" si="27"/>
        <v>9549000</v>
      </c>
      <c r="U287" s="2">
        <f t="shared" si="27"/>
        <v>11040700</v>
      </c>
      <c r="V287" s="2">
        <f t="shared" si="27"/>
        <v>11962100</v>
      </c>
      <c r="W287" s="2">
        <f t="shared" si="27"/>
        <v>16090400</v>
      </c>
      <c r="X287" s="2">
        <f t="shared" si="27"/>
        <v>12311500</v>
      </c>
      <c r="Y287" s="2" cm="1">
        <f t="array" ref="Y287">_xlfn.XLOOKUP(Y$1&amp;$R287,$C$3:$C$1662&amp;$D$3:$D$1662,$E$3:$E$1662,0,0,1)</f>
        <v>16700</v>
      </c>
      <c r="Z287" s="2" cm="1">
        <f t="array" ref="Z287">_xlfn.XLOOKUP(Z$1&amp;$R287,$C$3:$C$1662&amp;$D$3:$D$1662,$E$3:$E$1662,0,0,1)</f>
        <v>51200</v>
      </c>
      <c r="AA287" s="2" cm="1">
        <f t="array" ref="AA287">_xlfn.XLOOKUP(AA$1&amp;$R287,$C$3:$C$1662&amp;$D$3:$D$1662,$E$3:$E$1662,0,0,1)</f>
        <v>12400</v>
      </c>
      <c r="AB287" s="2" cm="1">
        <f t="array" ref="AB287">_xlfn.XLOOKUP(AB$1&amp;$R287,$C$3:$C$1662&amp;$D$3:$D$1662,$E$3:$E$1662,0,0,1)</f>
        <v>22500</v>
      </c>
      <c r="AC287" s="2" cm="1">
        <f t="array" ref="AC287">_xlfn.XLOOKUP(AC$1&amp;$R287,$C$3:$C$1662&amp;$D$3:$D$1662,$E$3:$E$1662,0,0,1)</f>
        <v>11800</v>
      </c>
    </row>
    <row r="288" spans="3:29" x14ac:dyDescent="0.4">
      <c r="C288" t="s">
        <v>804</v>
      </c>
      <c r="D288" t="s">
        <v>489</v>
      </c>
      <c r="E288">
        <v>11800</v>
      </c>
      <c r="R288" t="s">
        <v>277</v>
      </c>
      <c r="S288" s="2">
        <f t="shared" si="25"/>
        <v>12214020</v>
      </c>
      <c r="T288" s="2">
        <f t="shared" si="27"/>
        <v>9562400</v>
      </c>
      <c r="U288" s="2">
        <f t="shared" si="27"/>
        <v>11068700</v>
      </c>
      <c r="V288" s="2">
        <f t="shared" si="27"/>
        <v>11997300</v>
      </c>
      <c r="W288" s="2">
        <f t="shared" si="27"/>
        <v>16119200</v>
      </c>
      <c r="X288" s="2">
        <f t="shared" si="27"/>
        <v>12322500</v>
      </c>
      <c r="Y288" s="2" cm="1">
        <f t="array" ref="Y288">_xlfn.XLOOKUP(Y$1&amp;$R288,$C$3:$C$1662&amp;$D$3:$D$1662,$E$3:$E$1662,0,0,1)</f>
        <v>13400</v>
      </c>
      <c r="Z288" s="2" cm="1">
        <f t="array" ref="Z288">_xlfn.XLOOKUP(Z$1&amp;$R288,$C$3:$C$1662&amp;$D$3:$D$1662,$E$3:$E$1662,0,0,1)</f>
        <v>28000</v>
      </c>
      <c r="AA288" s="2" cm="1">
        <f t="array" ref="AA288">_xlfn.XLOOKUP(AA$1&amp;$R288,$C$3:$C$1662&amp;$D$3:$D$1662,$E$3:$E$1662,0,0,1)</f>
        <v>35200</v>
      </c>
      <c r="AB288" s="2" cm="1">
        <f t="array" ref="AB288">_xlfn.XLOOKUP(AB$1&amp;$R288,$C$3:$C$1662&amp;$D$3:$D$1662,$E$3:$E$1662,0,0,1)</f>
        <v>28800</v>
      </c>
      <c r="AC288" s="2" cm="1">
        <f t="array" ref="AC288">_xlfn.XLOOKUP(AC$1&amp;$R288,$C$3:$C$1662&amp;$D$3:$D$1662,$E$3:$E$1662,0,0,1)</f>
        <v>11000</v>
      </c>
    </row>
    <row r="289" spans="3:29" x14ac:dyDescent="0.4">
      <c r="C289" t="s">
        <v>804</v>
      </c>
      <c r="D289" t="s">
        <v>490</v>
      </c>
      <c r="E289">
        <v>11000</v>
      </c>
      <c r="R289" t="s">
        <v>56</v>
      </c>
      <c r="S289" s="2">
        <f t="shared" si="25"/>
        <v>12226460</v>
      </c>
      <c r="T289" s="2">
        <f t="shared" si="27"/>
        <v>9571800</v>
      </c>
      <c r="U289" s="2">
        <f t="shared" si="27"/>
        <v>11094800</v>
      </c>
      <c r="V289" s="2">
        <f t="shared" si="27"/>
        <v>12009600</v>
      </c>
      <c r="W289" s="2">
        <f t="shared" si="27"/>
        <v>16126100</v>
      </c>
      <c r="X289" s="2">
        <f t="shared" si="27"/>
        <v>12330000</v>
      </c>
      <c r="Y289" s="2" cm="1">
        <f t="array" ref="Y289">_xlfn.XLOOKUP(Y$1&amp;$R289,$C$3:$C$1662&amp;$D$3:$D$1662,$E$3:$E$1662,0,0,1)</f>
        <v>9400</v>
      </c>
      <c r="Z289" s="2" cm="1">
        <f t="array" ref="Z289">_xlfn.XLOOKUP(Z$1&amp;$R289,$C$3:$C$1662&amp;$D$3:$D$1662,$E$3:$E$1662,0,0,1)</f>
        <v>26100</v>
      </c>
      <c r="AA289" s="2" cm="1">
        <f t="array" ref="AA289">_xlfn.XLOOKUP(AA$1&amp;$R289,$C$3:$C$1662&amp;$D$3:$D$1662,$E$3:$E$1662,0,0,1)</f>
        <v>12300</v>
      </c>
      <c r="AB289" s="2" cm="1">
        <f t="array" ref="AB289">_xlfn.XLOOKUP(AB$1&amp;$R289,$C$3:$C$1662&amp;$D$3:$D$1662,$E$3:$E$1662,0,0,1)</f>
        <v>6900</v>
      </c>
      <c r="AC289" s="2" cm="1">
        <f t="array" ref="AC289">_xlfn.XLOOKUP(AC$1&amp;$R289,$C$3:$C$1662&amp;$D$3:$D$1662,$E$3:$E$1662,0,0,1)</f>
        <v>7500</v>
      </c>
    </row>
    <row r="290" spans="3:29" x14ac:dyDescent="0.4">
      <c r="C290" t="s">
        <v>804</v>
      </c>
      <c r="D290" t="s">
        <v>491</v>
      </c>
      <c r="E290">
        <v>7500</v>
      </c>
      <c r="R290" t="s">
        <v>35</v>
      </c>
      <c r="S290" s="2">
        <f t="shared" si="25"/>
        <v>12249920</v>
      </c>
      <c r="T290" s="2">
        <f t="shared" si="27"/>
        <v>9586400</v>
      </c>
      <c r="U290" s="2">
        <f t="shared" si="27"/>
        <v>11137600</v>
      </c>
      <c r="V290" s="2">
        <f t="shared" si="27"/>
        <v>12030700</v>
      </c>
      <c r="W290" s="2">
        <f t="shared" si="27"/>
        <v>16156400</v>
      </c>
      <c r="X290" s="2">
        <f t="shared" si="27"/>
        <v>12338500</v>
      </c>
      <c r="Y290" s="2" cm="1">
        <f t="array" ref="Y290">_xlfn.XLOOKUP(Y$1&amp;$R290,$C$3:$C$1662&amp;$D$3:$D$1662,$E$3:$E$1662,0,0,1)</f>
        <v>14600</v>
      </c>
      <c r="Z290" s="2" cm="1">
        <f t="array" ref="Z290">_xlfn.XLOOKUP(Z$1&amp;$R290,$C$3:$C$1662&amp;$D$3:$D$1662,$E$3:$E$1662,0,0,1)</f>
        <v>42800</v>
      </c>
      <c r="AA290" s="2" cm="1">
        <f t="array" ref="AA290">_xlfn.XLOOKUP(AA$1&amp;$R290,$C$3:$C$1662&amp;$D$3:$D$1662,$E$3:$E$1662,0,0,1)</f>
        <v>21100</v>
      </c>
      <c r="AB290" s="2" cm="1">
        <f t="array" ref="AB290">_xlfn.XLOOKUP(AB$1&amp;$R290,$C$3:$C$1662&amp;$D$3:$D$1662,$E$3:$E$1662,0,0,1)</f>
        <v>30300</v>
      </c>
      <c r="AC290" s="2" cm="1">
        <f t="array" ref="AC290">_xlfn.XLOOKUP(AC$1&amp;$R290,$C$3:$C$1662&amp;$D$3:$D$1662,$E$3:$E$1662,0,0,1)</f>
        <v>8500</v>
      </c>
    </row>
    <row r="291" spans="3:29" x14ac:dyDescent="0.4">
      <c r="C291" t="s">
        <v>804</v>
      </c>
      <c r="D291" t="s">
        <v>492</v>
      </c>
      <c r="E291">
        <v>8500</v>
      </c>
      <c r="R291" t="s">
        <v>309</v>
      </c>
      <c r="S291" s="2">
        <f t="shared" si="25"/>
        <v>12277000</v>
      </c>
      <c r="T291" s="2">
        <f t="shared" si="27"/>
        <v>9601900</v>
      </c>
      <c r="U291" s="2">
        <f t="shared" si="27"/>
        <v>11192600</v>
      </c>
      <c r="V291" s="2">
        <f t="shared" si="27"/>
        <v>12054600</v>
      </c>
      <c r="W291" s="2">
        <f t="shared" si="27"/>
        <v>16172200</v>
      </c>
      <c r="X291" s="2">
        <f t="shared" si="27"/>
        <v>12363700</v>
      </c>
      <c r="Y291" s="2" cm="1">
        <f t="array" ref="Y291">_xlfn.XLOOKUP(Y$1&amp;$R291,$C$3:$C$1662&amp;$D$3:$D$1662,$E$3:$E$1662,0,0,1)</f>
        <v>15500</v>
      </c>
      <c r="Z291" s="2" cm="1">
        <f t="array" ref="Z291">_xlfn.XLOOKUP(Z$1&amp;$R291,$C$3:$C$1662&amp;$D$3:$D$1662,$E$3:$E$1662,0,0,1)</f>
        <v>55000</v>
      </c>
      <c r="AA291" s="2" cm="1">
        <f t="array" ref="AA291">_xlfn.XLOOKUP(AA$1&amp;$R291,$C$3:$C$1662&amp;$D$3:$D$1662,$E$3:$E$1662,0,0,1)</f>
        <v>23900</v>
      </c>
      <c r="AB291" s="2" cm="1">
        <f t="array" ref="AB291">_xlfn.XLOOKUP(AB$1&amp;$R291,$C$3:$C$1662&amp;$D$3:$D$1662,$E$3:$E$1662,0,0,1)</f>
        <v>15800</v>
      </c>
      <c r="AC291" s="2" cm="1">
        <f t="array" ref="AC291">_xlfn.XLOOKUP(AC$1&amp;$R291,$C$3:$C$1662&amp;$D$3:$D$1662,$E$3:$E$1662,0,0,1)</f>
        <v>25200</v>
      </c>
    </row>
    <row r="292" spans="3:29" x14ac:dyDescent="0.4">
      <c r="C292" t="s">
        <v>804</v>
      </c>
      <c r="D292" t="s">
        <v>493</v>
      </c>
      <c r="E292">
        <v>25200</v>
      </c>
      <c r="R292" t="s">
        <v>278</v>
      </c>
      <c r="S292" s="2">
        <f t="shared" si="25"/>
        <v>12300240</v>
      </c>
      <c r="T292" s="2">
        <f t="shared" ref="T292:X307" si="28">T291+Y292</f>
        <v>9614800</v>
      </c>
      <c r="U292" s="2">
        <f t="shared" si="28"/>
        <v>11245000</v>
      </c>
      <c r="V292" s="2">
        <f t="shared" si="28"/>
        <v>12076800</v>
      </c>
      <c r="W292" s="2">
        <f t="shared" si="28"/>
        <v>16184200</v>
      </c>
      <c r="X292" s="2">
        <f t="shared" si="28"/>
        <v>12380400</v>
      </c>
      <c r="Y292" s="2" cm="1">
        <f t="array" ref="Y292">_xlfn.XLOOKUP(Y$1&amp;$R292,$C$3:$C$1662&amp;$D$3:$D$1662,$E$3:$E$1662,0,0,1)</f>
        <v>12900</v>
      </c>
      <c r="Z292" s="2" cm="1">
        <f t="array" ref="Z292">_xlfn.XLOOKUP(Z$1&amp;$R292,$C$3:$C$1662&amp;$D$3:$D$1662,$E$3:$E$1662,0,0,1)</f>
        <v>52400</v>
      </c>
      <c r="AA292" s="2" cm="1">
        <f t="array" ref="AA292">_xlfn.XLOOKUP(AA$1&amp;$R292,$C$3:$C$1662&amp;$D$3:$D$1662,$E$3:$E$1662,0,0,1)</f>
        <v>22200</v>
      </c>
      <c r="AB292" s="2" cm="1">
        <f t="array" ref="AB292">_xlfn.XLOOKUP(AB$1&amp;$R292,$C$3:$C$1662&amp;$D$3:$D$1662,$E$3:$E$1662,0,0,1)</f>
        <v>12000</v>
      </c>
      <c r="AC292" s="2" cm="1">
        <f t="array" ref="AC292">_xlfn.XLOOKUP(AC$1&amp;$R292,$C$3:$C$1662&amp;$D$3:$D$1662,$E$3:$E$1662,0,0,1)</f>
        <v>16700</v>
      </c>
    </row>
    <row r="293" spans="3:29" x14ac:dyDescent="0.4">
      <c r="C293" t="s">
        <v>804</v>
      </c>
      <c r="D293" t="s">
        <v>494</v>
      </c>
      <c r="E293">
        <v>16700</v>
      </c>
      <c r="R293" t="s">
        <v>262</v>
      </c>
      <c r="S293" s="2">
        <f t="shared" si="25"/>
        <v>12321380</v>
      </c>
      <c r="T293" s="2">
        <f t="shared" si="28"/>
        <v>9626200</v>
      </c>
      <c r="U293" s="2">
        <f t="shared" si="28"/>
        <v>11287900</v>
      </c>
      <c r="V293" s="2">
        <f t="shared" si="28"/>
        <v>12093200</v>
      </c>
      <c r="W293" s="2">
        <f t="shared" si="28"/>
        <v>16205700</v>
      </c>
      <c r="X293" s="2">
        <f t="shared" si="28"/>
        <v>12393900</v>
      </c>
      <c r="Y293" s="2" cm="1">
        <f t="array" ref="Y293">_xlfn.XLOOKUP(Y$1&amp;$R293,$C$3:$C$1662&amp;$D$3:$D$1662,$E$3:$E$1662,0,0,1)</f>
        <v>11400</v>
      </c>
      <c r="Z293" s="2" cm="1">
        <f t="array" ref="Z293">_xlfn.XLOOKUP(Z$1&amp;$R293,$C$3:$C$1662&amp;$D$3:$D$1662,$E$3:$E$1662,0,0,1)</f>
        <v>42900</v>
      </c>
      <c r="AA293" s="2" cm="1">
        <f t="array" ref="AA293">_xlfn.XLOOKUP(AA$1&amp;$R293,$C$3:$C$1662&amp;$D$3:$D$1662,$E$3:$E$1662,0,0,1)</f>
        <v>16400</v>
      </c>
      <c r="AB293" s="2" cm="1">
        <f t="array" ref="AB293">_xlfn.XLOOKUP(AB$1&amp;$R293,$C$3:$C$1662&amp;$D$3:$D$1662,$E$3:$E$1662,0,0,1)</f>
        <v>21500</v>
      </c>
      <c r="AC293" s="2" cm="1">
        <f t="array" ref="AC293">_xlfn.XLOOKUP(AC$1&amp;$R293,$C$3:$C$1662&amp;$D$3:$D$1662,$E$3:$E$1662,0,0,1)</f>
        <v>13500</v>
      </c>
    </row>
    <row r="294" spans="3:29" x14ac:dyDescent="0.4">
      <c r="C294" t="s">
        <v>804</v>
      </c>
      <c r="D294" t="s">
        <v>495</v>
      </c>
      <c r="E294">
        <v>13500</v>
      </c>
      <c r="R294" t="s">
        <v>16</v>
      </c>
      <c r="S294" s="2">
        <f t="shared" si="25"/>
        <v>12342400</v>
      </c>
      <c r="T294" s="2">
        <f t="shared" si="28"/>
        <v>9637300</v>
      </c>
      <c r="U294" s="2">
        <f t="shared" si="28"/>
        <v>11340900</v>
      </c>
      <c r="V294" s="2">
        <f t="shared" si="28"/>
        <v>12115100</v>
      </c>
      <c r="W294" s="2">
        <f t="shared" si="28"/>
        <v>16213400</v>
      </c>
      <c r="X294" s="2">
        <f t="shared" si="28"/>
        <v>12405300</v>
      </c>
      <c r="Y294" s="2" cm="1">
        <f t="array" ref="Y294">_xlfn.XLOOKUP(Y$1&amp;$R294,$C$3:$C$1662&amp;$D$3:$D$1662,$E$3:$E$1662,0,0,1)</f>
        <v>11100</v>
      </c>
      <c r="Z294" s="2" cm="1">
        <f t="array" ref="Z294">_xlfn.XLOOKUP(Z$1&amp;$R294,$C$3:$C$1662&amp;$D$3:$D$1662,$E$3:$E$1662,0,0,1)</f>
        <v>53000</v>
      </c>
      <c r="AA294" s="2" cm="1">
        <f t="array" ref="AA294">_xlfn.XLOOKUP(AA$1&amp;$R294,$C$3:$C$1662&amp;$D$3:$D$1662,$E$3:$E$1662,0,0,1)</f>
        <v>21900</v>
      </c>
      <c r="AB294" s="2" cm="1">
        <f t="array" ref="AB294">_xlfn.XLOOKUP(AB$1&amp;$R294,$C$3:$C$1662&amp;$D$3:$D$1662,$E$3:$E$1662,0,0,1)</f>
        <v>7700</v>
      </c>
      <c r="AC294" s="2" cm="1">
        <f t="array" ref="AC294">_xlfn.XLOOKUP(AC$1&amp;$R294,$C$3:$C$1662&amp;$D$3:$D$1662,$E$3:$E$1662,0,0,1)</f>
        <v>11400</v>
      </c>
    </row>
    <row r="295" spans="3:29" x14ac:dyDescent="0.4">
      <c r="C295" t="s">
        <v>804</v>
      </c>
      <c r="D295" t="s">
        <v>496</v>
      </c>
      <c r="E295">
        <v>11400</v>
      </c>
      <c r="R295" t="s">
        <v>104</v>
      </c>
      <c r="S295" s="2">
        <f t="shared" si="25"/>
        <v>12361820</v>
      </c>
      <c r="T295" s="2">
        <f t="shared" si="28"/>
        <v>9649500</v>
      </c>
      <c r="U295" s="2">
        <f t="shared" si="28"/>
        <v>11372300</v>
      </c>
      <c r="V295" s="2">
        <f t="shared" si="28"/>
        <v>12122800</v>
      </c>
      <c r="W295" s="2">
        <f t="shared" si="28"/>
        <v>16237900</v>
      </c>
      <c r="X295" s="2">
        <f t="shared" si="28"/>
        <v>12426600</v>
      </c>
      <c r="Y295" s="2" cm="1">
        <f t="array" ref="Y295">_xlfn.XLOOKUP(Y$1&amp;$R295,$C$3:$C$1662&amp;$D$3:$D$1662,$E$3:$E$1662,0,0,1)</f>
        <v>12200</v>
      </c>
      <c r="Z295" s="2" cm="1">
        <f t="array" ref="Z295">_xlfn.XLOOKUP(Z$1&amp;$R295,$C$3:$C$1662&amp;$D$3:$D$1662,$E$3:$E$1662,0,0,1)</f>
        <v>31400</v>
      </c>
      <c r="AA295" s="2" cm="1">
        <f t="array" ref="AA295">_xlfn.XLOOKUP(AA$1&amp;$R295,$C$3:$C$1662&amp;$D$3:$D$1662,$E$3:$E$1662,0,0,1)</f>
        <v>7700</v>
      </c>
      <c r="AB295" s="2" cm="1">
        <f t="array" ref="AB295">_xlfn.XLOOKUP(AB$1&amp;$R295,$C$3:$C$1662&amp;$D$3:$D$1662,$E$3:$E$1662,0,0,1)</f>
        <v>24500</v>
      </c>
      <c r="AC295" s="2" cm="1">
        <f t="array" ref="AC295">_xlfn.XLOOKUP(AC$1&amp;$R295,$C$3:$C$1662&amp;$D$3:$D$1662,$E$3:$E$1662,0,0,1)</f>
        <v>21300</v>
      </c>
    </row>
    <row r="296" spans="3:29" x14ac:dyDescent="0.4">
      <c r="C296" t="s">
        <v>804</v>
      </c>
      <c r="D296" t="s">
        <v>497</v>
      </c>
      <c r="E296">
        <v>21300</v>
      </c>
      <c r="R296" t="s">
        <v>130</v>
      </c>
      <c r="S296" s="2">
        <f t="shared" si="25"/>
        <v>12378560</v>
      </c>
      <c r="T296" s="2">
        <f t="shared" si="28"/>
        <v>9658200</v>
      </c>
      <c r="U296" s="2">
        <f t="shared" si="28"/>
        <v>11402400</v>
      </c>
      <c r="V296" s="2">
        <f t="shared" si="28"/>
        <v>12132600</v>
      </c>
      <c r="W296" s="2">
        <f t="shared" si="28"/>
        <v>16263000</v>
      </c>
      <c r="X296" s="2">
        <f t="shared" si="28"/>
        <v>12436600</v>
      </c>
      <c r="Y296" s="2" cm="1">
        <f t="array" ref="Y296">_xlfn.XLOOKUP(Y$1&amp;$R296,$C$3:$C$1662&amp;$D$3:$D$1662,$E$3:$E$1662,0,0,1)</f>
        <v>8700</v>
      </c>
      <c r="Z296" s="2" cm="1">
        <f t="array" ref="Z296">_xlfn.XLOOKUP(Z$1&amp;$R296,$C$3:$C$1662&amp;$D$3:$D$1662,$E$3:$E$1662,0,0,1)</f>
        <v>30100</v>
      </c>
      <c r="AA296" s="2" cm="1">
        <f t="array" ref="AA296">_xlfn.XLOOKUP(AA$1&amp;$R296,$C$3:$C$1662&amp;$D$3:$D$1662,$E$3:$E$1662,0,0,1)</f>
        <v>9800</v>
      </c>
      <c r="AB296" s="2" cm="1">
        <f t="array" ref="AB296">_xlfn.XLOOKUP(AB$1&amp;$R296,$C$3:$C$1662&amp;$D$3:$D$1662,$E$3:$E$1662,0,0,1)</f>
        <v>25100</v>
      </c>
      <c r="AC296" s="2" cm="1">
        <f t="array" ref="AC296">_xlfn.XLOOKUP(AC$1&amp;$R296,$C$3:$C$1662&amp;$D$3:$D$1662,$E$3:$E$1662,0,0,1)</f>
        <v>10000</v>
      </c>
    </row>
    <row r="297" spans="3:29" x14ac:dyDescent="0.4">
      <c r="C297" t="s">
        <v>804</v>
      </c>
      <c r="D297" t="s">
        <v>498</v>
      </c>
      <c r="E297">
        <v>10000</v>
      </c>
      <c r="R297" t="s">
        <v>73</v>
      </c>
      <c r="S297" s="2">
        <f t="shared" si="25"/>
        <v>12399660</v>
      </c>
      <c r="T297" s="2">
        <f t="shared" si="28"/>
        <v>9670900</v>
      </c>
      <c r="U297" s="2">
        <f t="shared" si="28"/>
        <v>11423300</v>
      </c>
      <c r="V297" s="2">
        <f t="shared" si="28"/>
        <v>12141900</v>
      </c>
      <c r="W297" s="2">
        <f t="shared" si="28"/>
        <v>16297200</v>
      </c>
      <c r="X297" s="2">
        <f t="shared" si="28"/>
        <v>12465000</v>
      </c>
      <c r="Y297" s="2" cm="1">
        <f t="array" ref="Y297">_xlfn.XLOOKUP(Y$1&amp;$R297,$C$3:$C$1662&amp;$D$3:$D$1662,$E$3:$E$1662,0,0,1)</f>
        <v>12700</v>
      </c>
      <c r="Z297" s="2" cm="1">
        <f t="array" ref="Z297">_xlfn.XLOOKUP(Z$1&amp;$R297,$C$3:$C$1662&amp;$D$3:$D$1662,$E$3:$E$1662,0,0,1)</f>
        <v>20900</v>
      </c>
      <c r="AA297" s="2" cm="1">
        <f t="array" ref="AA297">_xlfn.XLOOKUP(AA$1&amp;$R297,$C$3:$C$1662&amp;$D$3:$D$1662,$E$3:$E$1662,0,0,1)</f>
        <v>9300</v>
      </c>
      <c r="AB297" s="2" cm="1">
        <f t="array" ref="AB297">_xlfn.XLOOKUP(AB$1&amp;$R297,$C$3:$C$1662&amp;$D$3:$D$1662,$E$3:$E$1662,0,0,1)</f>
        <v>34200</v>
      </c>
      <c r="AC297" s="2" cm="1">
        <f t="array" ref="AC297">_xlfn.XLOOKUP(AC$1&amp;$R297,$C$3:$C$1662&amp;$D$3:$D$1662,$E$3:$E$1662,0,0,1)</f>
        <v>28400</v>
      </c>
    </row>
    <row r="298" spans="3:29" x14ac:dyDescent="0.4">
      <c r="C298" t="s">
        <v>804</v>
      </c>
      <c r="D298" t="s">
        <v>499</v>
      </c>
      <c r="E298">
        <v>28400</v>
      </c>
      <c r="R298" t="s">
        <v>10</v>
      </c>
      <c r="S298" s="2">
        <f t="shared" si="25"/>
        <v>12424940</v>
      </c>
      <c r="T298" s="2">
        <f t="shared" si="28"/>
        <v>9678700</v>
      </c>
      <c r="U298" s="2">
        <f t="shared" si="28"/>
        <v>11458100</v>
      </c>
      <c r="V298" s="2">
        <f t="shared" si="28"/>
        <v>12184200</v>
      </c>
      <c r="W298" s="2">
        <f t="shared" si="28"/>
        <v>16318000</v>
      </c>
      <c r="X298" s="2">
        <f t="shared" si="28"/>
        <v>12485700</v>
      </c>
      <c r="Y298" s="2" cm="1">
        <f t="array" ref="Y298">_xlfn.XLOOKUP(Y$1&amp;$R298,$C$3:$C$1662&amp;$D$3:$D$1662,$E$3:$E$1662,0,0,1)</f>
        <v>7800</v>
      </c>
      <c r="Z298" s="2" cm="1">
        <f t="array" ref="Z298">_xlfn.XLOOKUP(Z$1&amp;$R298,$C$3:$C$1662&amp;$D$3:$D$1662,$E$3:$E$1662,0,0,1)</f>
        <v>34800</v>
      </c>
      <c r="AA298" s="2" cm="1">
        <f t="array" ref="AA298">_xlfn.XLOOKUP(AA$1&amp;$R298,$C$3:$C$1662&amp;$D$3:$D$1662,$E$3:$E$1662,0,0,1)</f>
        <v>42300</v>
      </c>
      <c r="AB298" s="2" cm="1">
        <f t="array" ref="AB298">_xlfn.XLOOKUP(AB$1&amp;$R298,$C$3:$C$1662&amp;$D$3:$D$1662,$E$3:$E$1662,0,0,1)</f>
        <v>20800</v>
      </c>
      <c r="AC298" s="2" cm="1">
        <f t="array" ref="AC298">_xlfn.XLOOKUP(AC$1&amp;$R298,$C$3:$C$1662&amp;$D$3:$D$1662,$E$3:$E$1662,0,0,1)</f>
        <v>20700</v>
      </c>
    </row>
    <row r="299" spans="3:29" x14ac:dyDescent="0.4">
      <c r="C299" t="s">
        <v>804</v>
      </c>
      <c r="D299" t="s">
        <v>500</v>
      </c>
      <c r="E299">
        <v>20700</v>
      </c>
      <c r="R299" t="s">
        <v>215</v>
      </c>
      <c r="S299" s="2">
        <f t="shared" si="25"/>
        <v>12445100</v>
      </c>
      <c r="T299" s="2">
        <f t="shared" si="28"/>
        <v>9688700</v>
      </c>
      <c r="U299" s="2">
        <f t="shared" si="28"/>
        <v>11479100</v>
      </c>
      <c r="V299" s="2">
        <f t="shared" si="28"/>
        <v>12191700</v>
      </c>
      <c r="W299" s="2">
        <f t="shared" si="28"/>
        <v>16363500</v>
      </c>
      <c r="X299" s="2">
        <f t="shared" si="28"/>
        <v>12502500</v>
      </c>
      <c r="Y299" s="2" cm="1">
        <f t="array" ref="Y299">_xlfn.XLOOKUP(Y$1&amp;$R299,$C$3:$C$1662&amp;$D$3:$D$1662,$E$3:$E$1662,0,0,1)</f>
        <v>10000</v>
      </c>
      <c r="Z299" s="2" cm="1">
        <f t="array" ref="Z299">_xlfn.XLOOKUP(Z$1&amp;$R299,$C$3:$C$1662&amp;$D$3:$D$1662,$E$3:$E$1662,0,0,1)</f>
        <v>21000</v>
      </c>
      <c r="AA299" s="2" cm="1">
        <f t="array" ref="AA299">_xlfn.XLOOKUP(AA$1&amp;$R299,$C$3:$C$1662&amp;$D$3:$D$1662,$E$3:$E$1662,0,0,1)</f>
        <v>7500</v>
      </c>
      <c r="AB299" s="2" cm="1">
        <f t="array" ref="AB299">_xlfn.XLOOKUP(AB$1&amp;$R299,$C$3:$C$1662&amp;$D$3:$D$1662,$E$3:$E$1662,0,0,1)</f>
        <v>45500</v>
      </c>
      <c r="AC299" s="2" cm="1">
        <f t="array" ref="AC299">_xlfn.XLOOKUP(AC$1&amp;$R299,$C$3:$C$1662&amp;$D$3:$D$1662,$E$3:$E$1662,0,0,1)</f>
        <v>16800</v>
      </c>
    </row>
    <row r="300" spans="3:29" x14ac:dyDescent="0.4">
      <c r="C300" t="s">
        <v>804</v>
      </c>
      <c r="D300" t="s">
        <v>501</v>
      </c>
      <c r="E300">
        <v>16800</v>
      </c>
      <c r="R300" t="s">
        <v>227</v>
      </c>
      <c r="S300" s="2">
        <f t="shared" si="25"/>
        <v>12463000</v>
      </c>
      <c r="T300" s="2">
        <f t="shared" si="28"/>
        <v>9698600</v>
      </c>
      <c r="U300" s="2">
        <f t="shared" si="28"/>
        <v>11500100</v>
      </c>
      <c r="V300" s="2">
        <f t="shared" si="28"/>
        <v>12206700</v>
      </c>
      <c r="W300" s="2">
        <f t="shared" si="28"/>
        <v>16396800</v>
      </c>
      <c r="X300" s="2">
        <f t="shared" si="28"/>
        <v>12512800</v>
      </c>
      <c r="Y300" s="2" cm="1">
        <f t="array" ref="Y300">_xlfn.XLOOKUP(Y$1&amp;$R300,$C$3:$C$1662&amp;$D$3:$D$1662,$E$3:$E$1662,0,0,1)</f>
        <v>9900</v>
      </c>
      <c r="Z300" s="2" cm="1">
        <f t="array" ref="Z300">_xlfn.XLOOKUP(Z$1&amp;$R300,$C$3:$C$1662&amp;$D$3:$D$1662,$E$3:$E$1662,0,0,1)</f>
        <v>21000</v>
      </c>
      <c r="AA300" s="2" cm="1">
        <f t="array" ref="AA300">_xlfn.XLOOKUP(AA$1&amp;$R300,$C$3:$C$1662&amp;$D$3:$D$1662,$E$3:$E$1662,0,0,1)</f>
        <v>15000</v>
      </c>
      <c r="AB300" s="2" cm="1">
        <f t="array" ref="AB300">_xlfn.XLOOKUP(AB$1&amp;$R300,$C$3:$C$1662&amp;$D$3:$D$1662,$E$3:$E$1662,0,0,1)</f>
        <v>33300</v>
      </c>
      <c r="AC300" s="2" cm="1">
        <f t="array" ref="AC300">_xlfn.XLOOKUP(AC$1&amp;$R300,$C$3:$C$1662&amp;$D$3:$D$1662,$E$3:$E$1662,0,0,1)</f>
        <v>10300</v>
      </c>
    </row>
    <row r="301" spans="3:29" x14ac:dyDescent="0.4">
      <c r="C301" t="s">
        <v>804</v>
      </c>
      <c r="D301" t="s">
        <v>502</v>
      </c>
      <c r="E301">
        <v>10300</v>
      </c>
      <c r="R301" t="s">
        <v>235</v>
      </c>
      <c r="S301" s="2">
        <f t="shared" si="25"/>
        <v>12483780</v>
      </c>
      <c r="T301" s="2">
        <f t="shared" si="28"/>
        <v>9731000</v>
      </c>
      <c r="U301" s="2">
        <f t="shared" si="28"/>
        <v>11519000</v>
      </c>
      <c r="V301" s="2">
        <f t="shared" si="28"/>
        <v>12225400</v>
      </c>
      <c r="W301" s="2">
        <f t="shared" si="28"/>
        <v>16415500</v>
      </c>
      <c r="X301" s="2">
        <f t="shared" si="28"/>
        <v>12528000</v>
      </c>
      <c r="Y301" s="2" cm="1">
        <f t="array" ref="Y301">_xlfn.XLOOKUP(Y$1&amp;$R301,$C$3:$C$1662&amp;$D$3:$D$1662,$E$3:$E$1662,0,0,1)</f>
        <v>32400</v>
      </c>
      <c r="Z301" s="2" cm="1">
        <f t="array" ref="Z301">_xlfn.XLOOKUP(Z$1&amp;$R301,$C$3:$C$1662&amp;$D$3:$D$1662,$E$3:$E$1662,0,0,1)</f>
        <v>18900</v>
      </c>
      <c r="AA301" s="2" cm="1">
        <f t="array" ref="AA301">_xlfn.XLOOKUP(AA$1&amp;$R301,$C$3:$C$1662&amp;$D$3:$D$1662,$E$3:$E$1662,0,0,1)</f>
        <v>18700</v>
      </c>
      <c r="AB301" s="2" cm="1">
        <f t="array" ref="AB301">_xlfn.XLOOKUP(AB$1&amp;$R301,$C$3:$C$1662&amp;$D$3:$D$1662,$E$3:$E$1662,0,0,1)</f>
        <v>18700</v>
      </c>
      <c r="AC301" s="2" cm="1">
        <f t="array" ref="AC301">_xlfn.XLOOKUP(AC$1&amp;$R301,$C$3:$C$1662&amp;$D$3:$D$1662,$E$3:$E$1662,0,0,1)</f>
        <v>15200</v>
      </c>
    </row>
    <row r="302" spans="3:29" x14ac:dyDescent="0.4">
      <c r="C302" t="s">
        <v>804</v>
      </c>
      <c r="D302" t="s">
        <v>503</v>
      </c>
      <c r="E302">
        <v>15200</v>
      </c>
      <c r="R302" t="s">
        <v>14</v>
      </c>
      <c r="S302" s="2">
        <f t="shared" si="25"/>
        <v>12506440</v>
      </c>
      <c r="T302" s="2">
        <f t="shared" si="28"/>
        <v>9747600</v>
      </c>
      <c r="U302" s="2">
        <f t="shared" si="28"/>
        <v>11530400</v>
      </c>
      <c r="V302" s="2">
        <f t="shared" si="28"/>
        <v>12243700</v>
      </c>
      <c r="W302" s="2">
        <f t="shared" si="28"/>
        <v>16444200</v>
      </c>
      <c r="X302" s="2">
        <f t="shared" si="28"/>
        <v>12566300</v>
      </c>
      <c r="Y302" s="2" cm="1">
        <f t="array" ref="Y302">_xlfn.XLOOKUP(Y$1&amp;$R302,$C$3:$C$1662&amp;$D$3:$D$1662,$E$3:$E$1662,0,0,1)</f>
        <v>16600</v>
      </c>
      <c r="Z302" s="2" cm="1">
        <f t="array" ref="Z302">_xlfn.XLOOKUP(Z$1&amp;$R302,$C$3:$C$1662&amp;$D$3:$D$1662,$E$3:$E$1662,0,0,1)</f>
        <v>11400</v>
      </c>
      <c r="AA302" s="2" cm="1">
        <f t="array" ref="AA302">_xlfn.XLOOKUP(AA$1&amp;$R302,$C$3:$C$1662&amp;$D$3:$D$1662,$E$3:$E$1662,0,0,1)</f>
        <v>18300</v>
      </c>
      <c r="AB302" s="2" cm="1">
        <f t="array" ref="AB302">_xlfn.XLOOKUP(AB$1&amp;$R302,$C$3:$C$1662&amp;$D$3:$D$1662,$E$3:$E$1662,0,0,1)</f>
        <v>28700</v>
      </c>
      <c r="AC302" s="2" cm="1">
        <f t="array" ref="AC302">_xlfn.XLOOKUP(AC$1&amp;$R302,$C$3:$C$1662&amp;$D$3:$D$1662,$E$3:$E$1662,0,0,1)</f>
        <v>38300</v>
      </c>
    </row>
    <row r="303" spans="3:29" x14ac:dyDescent="0.4">
      <c r="C303" t="s">
        <v>804</v>
      </c>
      <c r="D303" t="s">
        <v>504</v>
      </c>
      <c r="E303">
        <v>38300</v>
      </c>
      <c r="R303" t="s">
        <v>3</v>
      </c>
      <c r="S303" s="2">
        <f t="shared" si="25"/>
        <v>12532520</v>
      </c>
      <c r="T303" s="2">
        <f t="shared" si="28"/>
        <v>9773500</v>
      </c>
      <c r="U303" s="2">
        <f t="shared" si="28"/>
        <v>11566500</v>
      </c>
      <c r="V303" s="2">
        <f t="shared" si="28"/>
        <v>12264400</v>
      </c>
      <c r="W303" s="2">
        <f t="shared" si="28"/>
        <v>16465000</v>
      </c>
      <c r="X303" s="2">
        <f t="shared" si="28"/>
        <v>12593200</v>
      </c>
      <c r="Y303" s="2" cm="1">
        <f t="array" ref="Y303">_xlfn.XLOOKUP(Y$1&amp;$R303,$C$3:$C$1662&amp;$D$3:$D$1662,$E$3:$E$1662,0,0,1)</f>
        <v>25900</v>
      </c>
      <c r="Z303" s="2" cm="1">
        <f t="array" ref="Z303">_xlfn.XLOOKUP(Z$1&amp;$R303,$C$3:$C$1662&amp;$D$3:$D$1662,$E$3:$E$1662,0,0,1)</f>
        <v>36100</v>
      </c>
      <c r="AA303" s="2" cm="1">
        <f t="array" ref="AA303">_xlfn.XLOOKUP(AA$1&amp;$R303,$C$3:$C$1662&amp;$D$3:$D$1662,$E$3:$E$1662,0,0,1)</f>
        <v>20700</v>
      </c>
      <c r="AB303" s="2" cm="1">
        <f t="array" ref="AB303">_xlfn.XLOOKUP(AB$1&amp;$R303,$C$3:$C$1662&amp;$D$3:$D$1662,$E$3:$E$1662,0,0,1)</f>
        <v>20800</v>
      </c>
      <c r="AC303" s="2" cm="1">
        <f t="array" ref="AC303">_xlfn.XLOOKUP(AC$1&amp;$R303,$C$3:$C$1662&amp;$D$3:$D$1662,$E$3:$E$1662,0,0,1)</f>
        <v>26900</v>
      </c>
    </row>
    <row r="304" spans="3:29" x14ac:dyDescent="0.4">
      <c r="C304" t="s">
        <v>804</v>
      </c>
      <c r="D304" t="s">
        <v>505</v>
      </c>
      <c r="E304">
        <v>26900</v>
      </c>
      <c r="R304" t="s">
        <v>355</v>
      </c>
      <c r="S304" s="2">
        <f t="shared" si="25"/>
        <v>12565920</v>
      </c>
      <c r="T304" s="2">
        <f t="shared" si="28"/>
        <v>9808800</v>
      </c>
      <c r="U304" s="2">
        <f t="shared" si="28"/>
        <v>11622000</v>
      </c>
      <c r="V304" s="2">
        <f t="shared" si="28"/>
        <v>12316500</v>
      </c>
      <c r="W304" s="2">
        <f t="shared" si="28"/>
        <v>16479500</v>
      </c>
      <c r="X304" s="2">
        <f t="shared" si="28"/>
        <v>12602800</v>
      </c>
      <c r="Y304" s="2" cm="1">
        <f t="array" ref="Y304">_xlfn.XLOOKUP(Y$1&amp;$R304,$C$3:$C$1662&amp;$D$3:$D$1662,$E$3:$E$1662,0,0,1)</f>
        <v>35300</v>
      </c>
      <c r="Z304" s="2" cm="1">
        <f t="array" ref="Z304">_xlfn.XLOOKUP(Z$1&amp;$R304,$C$3:$C$1662&amp;$D$3:$D$1662,$E$3:$E$1662,0,0,1)</f>
        <v>55500</v>
      </c>
      <c r="AA304" s="2" cm="1">
        <f t="array" ref="AA304">_xlfn.XLOOKUP(AA$1&amp;$R304,$C$3:$C$1662&amp;$D$3:$D$1662,$E$3:$E$1662,0,0,1)</f>
        <v>52100</v>
      </c>
      <c r="AB304" s="2" cm="1">
        <f t="array" ref="AB304">_xlfn.XLOOKUP(AB$1&amp;$R304,$C$3:$C$1662&amp;$D$3:$D$1662,$E$3:$E$1662,0,0,1)</f>
        <v>14500</v>
      </c>
      <c r="AC304" s="2" cm="1">
        <f t="array" ref="AC304">_xlfn.XLOOKUP(AC$1&amp;$R304,$C$3:$C$1662&amp;$D$3:$D$1662,$E$3:$E$1662,0,0,1)</f>
        <v>9600</v>
      </c>
    </row>
    <row r="305" spans="3:29" x14ac:dyDescent="0.4">
      <c r="C305" t="s">
        <v>804</v>
      </c>
      <c r="D305" t="s">
        <v>688</v>
      </c>
      <c r="E305">
        <v>9600</v>
      </c>
      <c r="R305" t="s">
        <v>356</v>
      </c>
      <c r="S305" s="2">
        <f t="shared" si="25"/>
        <v>12603220</v>
      </c>
      <c r="T305" s="2">
        <f t="shared" si="28"/>
        <v>9834200</v>
      </c>
      <c r="U305" s="2">
        <f t="shared" si="28"/>
        <v>11668500</v>
      </c>
      <c r="V305" s="2">
        <f t="shared" si="28"/>
        <v>12381200</v>
      </c>
      <c r="W305" s="2">
        <f t="shared" si="28"/>
        <v>16508900</v>
      </c>
      <c r="X305" s="2">
        <f t="shared" si="28"/>
        <v>12623300</v>
      </c>
      <c r="Y305" s="2" cm="1">
        <f t="array" ref="Y305">_xlfn.XLOOKUP(Y$1&amp;$R305,$C$3:$C$1662&amp;$D$3:$D$1662,$E$3:$E$1662,0,0,1)</f>
        <v>25400</v>
      </c>
      <c r="Z305" s="2" cm="1">
        <f t="array" ref="Z305">_xlfn.XLOOKUP(Z$1&amp;$R305,$C$3:$C$1662&amp;$D$3:$D$1662,$E$3:$E$1662,0,0,1)</f>
        <v>46500</v>
      </c>
      <c r="AA305" s="2" cm="1">
        <f t="array" ref="AA305">_xlfn.XLOOKUP(AA$1&amp;$R305,$C$3:$C$1662&amp;$D$3:$D$1662,$E$3:$E$1662,0,0,1)</f>
        <v>64700</v>
      </c>
      <c r="AB305" s="2" cm="1">
        <f t="array" ref="AB305">_xlfn.XLOOKUP(AB$1&amp;$R305,$C$3:$C$1662&amp;$D$3:$D$1662,$E$3:$E$1662,0,0,1)</f>
        <v>29400</v>
      </c>
      <c r="AC305" s="2" cm="1">
        <f t="array" ref="AC305">_xlfn.XLOOKUP(AC$1&amp;$R305,$C$3:$C$1662&amp;$D$3:$D$1662,$E$3:$E$1662,0,0,1)</f>
        <v>20500</v>
      </c>
    </row>
    <row r="306" spans="3:29" x14ac:dyDescent="0.4">
      <c r="C306" t="s">
        <v>804</v>
      </c>
      <c r="D306" t="s">
        <v>689</v>
      </c>
      <c r="E306">
        <v>20500</v>
      </c>
      <c r="R306" t="s">
        <v>357</v>
      </c>
      <c r="S306" s="2">
        <f t="shared" si="25"/>
        <v>12634360</v>
      </c>
      <c r="T306" s="2">
        <f t="shared" si="28"/>
        <v>9856600</v>
      </c>
      <c r="U306" s="2">
        <f t="shared" si="28"/>
        <v>11706400</v>
      </c>
      <c r="V306" s="2">
        <f t="shared" si="28"/>
        <v>12405400</v>
      </c>
      <c r="W306" s="2">
        <f t="shared" si="28"/>
        <v>16544000</v>
      </c>
      <c r="X306" s="2">
        <f t="shared" si="28"/>
        <v>12659400</v>
      </c>
      <c r="Y306" s="2" cm="1">
        <f t="array" ref="Y306">_xlfn.XLOOKUP(Y$1&amp;$R306,$C$3:$C$1662&amp;$D$3:$D$1662,$E$3:$E$1662,0,0,1)</f>
        <v>22400</v>
      </c>
      <c r="Z306" s="2" cm="1">
        <f t="array" ref="Z306">_xlfn.XLOOKUP(Z$1&amp;$R306,$C$3:$C$1662&amp;$D$3:$D$1662,$E$3:$E$1662,0,0,1)</f>
        <v>37900</v>
      </c>
      <c r="AA306" s="2" cm="1">
        <f t="array" ref="AA306">_xlfn.XLOOKUP(AA$1&amp;$R306,$C$3:$C$1662&amp;$D$3:$D$1662,$E$3:$E$1662,0,0,1)</f>
        <v>24200</v>
      </c>
      <c r="AB306" s="2" cm="1">
        <f t="array" ref="AB306">_xlfn.XLOOKUP(AB$1&amp;$R306,$C$3:$C$1662&amp;$D$3:$D$1662,$E$3:$E$1662,0,0,1)</f>
        <v>35100</v>
      </c>
      <c r="AC306" s="2" cm="1">
        <f t="array" ref="AC306">_xlfn.XLOOKUP(AC$1&amp;$R306,$C$3:$C$1662&amp;$D$3:$D$1662,$E$3:$E$1662,0,0,1)</f>
        <v>36100</v>
      </c>
    </row>
    <row r="307" spans="3:29" x14ac:dyDescent="0.4">
      <c r="C307" t="s">
        <v>804</v>
      </c>
      <c r="D307" t="s">
        <v>690</v>
      </c>
      <c r="E307">
        <v>36100</v>
      </c>
      <c r="R307" t="s">
        <v>358</v>
      </c>
      <c r="S307" s="2">
        <f t="shared" si="25"/>
        <v>12681300</v>
      </c>
      <c r="T307" s="2">
        <f t="shared" si="28"/>
        <v>9877100</v>
      </c>
      <c r="U307" s="2">
        <f t="shared" si="28"/>
        <v>11720500</v>
      </c>
      <c r="V307" s="2">
        <f t="shared" si="28"/>
        <v>12423000</v>
      </c>
      <c r="W307" s="2">
        <f t="shared" si="28"/>
        <v>16655000</v>
      </c>
      <c r="X307" s="2">
        <f t="shared" si="28"/>
        <v>12730900</v>
      </c>
      <c r="Y307" s="2" cm="1">
        <f t="array" ref="Y307">_xlfn.XLOOKUP(Y$1&amp;$R307,$C$3:$C$1662&amp;$D$3:$D$1662,$E$3:$E$1662,0,0,1)</f>
        <v>20500</v>
      </c>
      <c r="Z307" s="2" cm="1">
        <f t="array" ref="Z307">_xlfn.XLOOKUP(Z$1&amp;$R307,$C$3:$C$1662&amp;$D$3:$D$1662,$E$3:$E$1662,0,0,1)</f>
        <v>14100</v>
      </c>
      <c r="AA307" s="2" cm="1">
        <f t="array" ref="AA307">_xlfn.XLOOKUP(AA$1&amp;$R307,$C$3:$C$1662&amp;$D$3:$D$1662,$E$3:$E$1662,0,0,1)</f>
        <v>17600</v>
      </c>
      <c r="AB307" s="2" cm="1">
        <f t="array" ref="AB307">_xlfn.XLOOKUP(AB$1&amp;$R307,$C$3:$C$1662&amp;$D$3:$D$1662,$E$3:$E$1662,0,0,1)</f>
        <v>111000</v>
      </c>
      <c r="AC307" s="2" cm="1">
        <f t="array" ref="AC307">_xlfn.XLOOKUP(AC$1&amp;$R307,$C$3:$C$1662&amp;$D$3:$D$1662,$E$3:$E$1662,0,0,1)</f>
        <v>71500</v>
      </c>
    </row>
    <row r="308" spans="3:29" x14ac:dyDescent="0.4">
      <c r="C308" t="s">
        <v>804</v>
      </c>
      <c r="D308" t="s">
        <v>691</v>
      </c>
      <c r="E308">
        <v>71500</v>
      </c>
      <c r="R308" t="s">
        <v>359</v>
      </c>
      <c r="S308" s="2">
        <f t="shared" si="25"/>
        <v>12701860</v>
      </c>
      <c r="T308" s="2">
        <f t="shared" ref="T308:X323" si="29">T307+Y308</f>
        <v>9884800</v>
      </c>
      <c r="U308" s="2">
        <f t="shared" si="29"/>
        <v>11747400</v>
      </c>
      <c r="V308" s="2">
        <f t="shared" si="29"/>
        <v>12444900</v>
      </c>
      <c r="W308" s="2">
        <f t="shared" si="29"/>
        <v>16679500</v>
      </c>
      <c r="X308" s="2">
        <f t="shared" si="29"/>
        <v>12752700</v>
      </c>
      <c r="Y308" s="2" cm="1">
        <f t="array" ref="Y308">_xlfn.XLOOKUP(Y$1&amp;$R308,$C$3:$C$1662&amp;$D$3:$D$1662,$E$3:$E$1662,0,0,1)</f>
        <v>7700</v>
      </c>
      <c r="Z308" s="2" cm="1">
        <f t="array" ref="Z308">_xlfn.XLOOKUP(Z$1&amp;$R308,$C$3:$C$1662&amp;$D$3:$D$1662,$E$3:$E$1662,0,0,1)</f>
        <v>26900</v>
      </c>
      <c r="AA308" s="2" cm="1">
        <f t="array" ref="AA308">_xlfn.XLOOKUP(AA$1&amp;$R308,$C$3:$C$1662&amp;$D$3:$D$1662,$E$3:$E$1662,0,0,1)</f>
        <v>21900</v>
      </c>
      <c r="AB308" s="2" cm="1">
        <f t="array" ref="AB308">_xlfn.XLOOKUP(AB$1&amp;$R308,$C$3:$C$1662&amp;$D$3:$D$1662,$E$3:$E$1662,0,0,1)</f>
        <v>24500</v>
      </c>
      <c r="AC308" s="2" cm="1">
        <f t="array" ref="AC308">_xlfn.XLOOKUP(AC$1&amp;$R308,$C$3:$C$1662&amp;$D$3:$D$1662,$E$3:$E$1662,0,0,1)</f>
        <v>21800</v>
      </c>
    </row>
    <row r="309" spans="3:29" x14ac:dyDescent="0.4">
      <c r="C309" t="s">
        <v>804</v>
      </c>
      <c r="D309" t="s">
        <v>692</v>
      </c>
      <c r="E309">
        <v>21800</v>
      </c>
      <c r="R309" t="s">
        <v>360</v>
      </c>
      <c r="S309" s="2">
        <f t="shared" si="25"/>
        <v>12727740</v>
      </c>
      <c r="T309" s="2">
        <f t="shared" si="29"/>
        <v>9908200</v>
      </c>
      <c r="U309" s="2">
        <f t="shared" si="29"/>
        <v>11779900</v>
      </c>
      <c r="V309" s="2">
        <f t="shared" si="29"/>
        <v>12458400</v>
      </c>
      <c r="W309" s="2">
        <f t="shared" si="29"/>
        <v>16698300</v>
      </c>
      <c r="X309" s="2">
        <f t="shared" si="29"/>
        <v>12793900</v>
      </c>
      <c r="Y309" s="2" cm="1">
        <f t="array" ref="Y309">_xlfn.XLOOKUP(Y$1&amp;$R309,$C$3:$C$1662&amp;$D$3:$D$1662,$E$3:$E$1662,0,0,1)</f>
        <v>23400</v>
      </c>
      <c r="Z309" s="2" cm="1">
        <f t="array" ref="Z309">_xlfn.XLOOKUP(Z$1&amp;$R309,$C$3:$C$1662&amp;$D$3:$D$1662,$E$3:$E$1662,0,0,1)</f>
        <v>32500</v>
      </c>
      <c r="AA309" s="2" cm="1">
        <f t="array" ref="AA309">_xlfn.XLOOKUP(AA$1&amp;$R309,$C$3:$C$1662&amp;$D$3:$D$1662,$E$3:$E$1662,0,0,1)</f>
        <v>13500</v>
      </c>
      <c r="AB309" s="2" cm="1">
        <f t="array" ref="AB309">_xlfn.XLOOKUP(AB$1&amp;$R309,$C$3:$C$1662&amp;$D$3:$D$1662,$E$3:$E$1662,0,0,1)</f>
        <v>18800</v>
      </c>
      <c r="AC309" s="2" cm="1">
        <f t="array" ref="AC309">_xlfn.XLOOKUP(AC$1&amp;$R309,$C$3:$C$1662&amp;$D$3:$D$1662,$E$3:$E$1662,0,0,1)</f>
        <v>41200</v>
      </c>
    </row>
    <row r="310" spans="3:29" x14ac:dyDescent="0.4">
      <c r="C310" t="s">
        <v>804</v>
      </c>
      <c r="D310" t="s">
        <v>693</v>
      </c>
      <c r="E310">
        <v>41200</v>
      </c>
      <c r="R310" t="s">
        <v>361</v>
      </c>
      <c r="S310" s="2">
        <f t="shared" si="25"/>
        <v>12754400</v>
      </c>
      <c r="T310" s="2">
        <f t="shared" si="29"/>
        <v>9924200</v>
      </c>
      <c r="U310" s="2">
        <f t="shared" si="29"/>
        <v>11797200</v>
      </c>
      <c r="V310" s="2">
        <f t="shared" si="29"/>
        <v>12503500</v>
      </c>
      <c r="W310" s="2">
        <f t="shared" si="29"/>
        <v>16735400</v>
      </c>
      <c r="X310" s="2">
        <f t="shared" si="29"/>
        <v>12811700</v>
      </c>
      <c r="Y310" s="2" cm="1">
        <f t="array" ref="Y310">_xlfn.XLOOKUP(Y$1&amp;$R310,$C$3:$C$1662&amp;$D$3:$D$1662,$E$3:$E$1662,0,0,1)</f>
        <v>16000</v>
      </c>
      <c r="Z310" s="2" cm="1">
        <f t="array" ref="Z310">_xlfn.XLOOKUP(Z$1&amp;$R310,$C$3:$C$1662&amp;$D$3:$D$1662,$E$3:$E$1662,0,0,1)</f>
        <v>17300</v>
      </c>
      <c r="AA310" s="2" cm="1">
        <f t="array" ref="AA310">_xlfn.XLOOKUP(AA$1&amp;$R310,$C$3:$C$1662&amp;$D$3:$D$1662,$E$3:$E$1662,0,0,1)</f>
        <v>45100</v>
      </c>
      <c r="AB310" s="2" cm="1">
        <f t="array" ref="AB310">_xlfn.XLOOKUP(AB$1&amp;$R310,$C$3:$C$1662&amp;$D$3:$D$1662,$E$3:$E$1662,0,0,1)</f>
        <v>37100</v>
      </c>
      <c r="AC310" s="2" cm="1">
        <f t="array" ref="AC310">_xlfn.XLOOKUP(AC$1&amp;$R310,$C$3:$C$1662&amp;$D$3:$D$1662,$E$3:$E$1662,0,0,1)</f>
        <v>17800</v>
      </c>
    </row>
    <row r="311" spans="3:29" x14ac:dyDescent="0.4">
      <c r="C311" t="s">
        <v>804</v>
      </c>
      <c r="D311" t="s">
        <v>694</v>
      </c>
      <c r="E311">
        <v>17800</v>
      </c>
      <c r="R311" t="s">
        <v>362</v>
      </c>
      <c r="S311" s="2">
        <f t="shared" si="25"/>
        <v>12783360</v>
      </c>
      <c r="T311" s="2">
        <f t="shared" si="29"/>
        <v>9935700</v>
      </c>
      <c r="U311" s="2">
        <f t="shared" si="29"/>
        <v>11841700</v>
      </c>
      <c r="V311" s="2">
        <f t="shared" si="29"/>
        <v>12538500</v>
      </c>
      <c r="W311" s="2">
        <f t="shared" si="29"/>
        <v>16764500</v>
      </c>
      <c r="X311" s="2">
        <f t="shared" si="29"/>
        <v>12836400</v>
      </c>
      <c r="Y311" s="2" cm="1">
        <f t="array" ref="Y311">_xlfn.XLOOKUP(Y$1&amp;$R311,$C$3:$C$1662&amp;$D$3:$D$1662,$E$3:$E$1662,0,0,1)</f>
        <v>11500</v>
      </c>
      <c r="Z311" s="2" cm="1">
        <f t="array" ref="Z311">_xlfn.XLOOKUP(Z$1&amp;$R311,$C$3:$C$1662&amp;$D$3:$D$1662,$E$3:$E$1662,0,0,1)</f>
        <v>44500</v>
      </c>
      <c r="AA311" s="2" cm="1">
        <f t="array" ref="AA311">_xlfn.XLOOKUP(AA$1&amp;$R311,$C$3:$C$1662&amp;$D$3:$D$1662,$E$3:$E$1662,0,0,1)</f>
        <v>35000</v>
      </c>
      <c r="AB311" s="2" cm="1">
        <f t="array" ref="AB311">_xlfn.XLOOKUP(AB$1&amp;$R311,$C$3:$C$1662&amp;$D$3:$D$1662,$E$3:$E$1662,0,0,1)</f>
        <v>29100</v>
      </c>
      <c r="AC311" s="2" cm="1">
        <f t="array" ref="AC311">_xlfn.XLOOKUP(AC$1&amp;$R311,$C$3:$C$1662&amp;$D$3:$D$1662,$E$3:$E$1662,0,0,1)</f>
        <v>24700</v>
      </c>
    </row>
    <row r="312" spans="3:29" x14ac:dyDescent="0.4">
      <c r="C312" t="s">
        <v>804</v>
      </c>
      <c r="D312" t="s">
        <v>695</v>
      </c>
      <c r="E312">
        <v>24700</v>
      </c>
      <c r="R312" t="s">
        <v>363</v>
      </c>
      <c r="S312" s="2">
        <f t="shared" si="25"/>
        <v>12799900</v>
      </c>
      <c r="T312" s="2">
        <f t="shared" si="29"/>
        <v>9949800</v>
      </c>
      <c r="U312" s="2">
        <f t="shared" si="29"/>
        <v>11854400</v>
      </c>
      <c r="V312" s="2">
        <f t="shared" si="29"/>
        <v>12548500</v>
      </c>
      <c r="W312" s="2">
        <f t="shared" si="29"/>
        <v>16791800</v>
      </c>
      <c r="X312" s="2">
        <f t="shared" si="29"/>
        <v>12855000</v>
      </c>
      <c r="Y312" s="2" cm="1">
        <f t="array" ref="Y312">_xlfn.XLOOKUP(Y$1&amp;$R312,$C$3:$C$1662&amp;$D$3:$D$1662,$E$3:$E$1662,0,0,1)</f>
        <v>14100</v>
      </c>
      <c r="Z312" s="2" cm="1">
        <f t="array" ref="Z312">_xlfn.XLOOKUP(Z$1&amp;$R312,$C$3:$C$1662&amp;$D$3:$D$1662,$E$3:$E$1662,0,0,1)</f>
        <v>12700</v>
      </c>
      <c r="AA312" s="2" cm="1">
        <f t="array" ref="AA312">_xlfn.XLOOKUP(AA$1&amp;$R312,$C$3:$C$1662&amp;$D$3:$D$1662,$E$3:$E$1662,0,0,1)</f>
        <v>10000</v>
      </c>
      <c r="AB312" s="2" cm="1">
        <f t="array" ref="AB312">_xlfn.XLOOKUP(AB$1&amp;$R312,$C$3:$C$1662&amp;$D$3:$D$1662,$E$3:$E$1662,0,0,1)</f>
        <v>27300</v>
      </c>
      <c r="AC312" s="2" cm="1">
        <f t="array" ref="AC312">_xlfn.XLOOKUP(AC$1&amp;$R312,$C$3:$C$1662&amp;$D$3:$D$1662,$E$3:$E$1662,0,0,1)</f>
        <v>18600</v>
      </c>
    </row>
    <row r="313" spans="3:29" x14ac:dyDescent="0.4">
      <c r="C313" t="s">
        <v>804</v>
      </c>
      <c r="D313" t="s">
        <v>696</v>
      </c>
      <c r="E313">
        <v>18600</v>
      </c>
      <c r="R313" t="s">
        <v>364</v>
      </c>
      <c r="S313" s="2">
        <f t="shared" si="25"/>
        <v>12820860</v>
      </c>
      <c r="T313" s="2">
        <f t="shared" si="29"/>
        <v>9958000</v>
      </c>
      <c r="U313" s="2">
        <f t="shared" si="29"/>
        <v>11878900</v>
      </c>
      <c r="V313" s="2">
        <f t="shared" si="29"/>
        <v>12573300</v>
      </c>
      <c r="W313" s="2">
        <f t="shared" si="29"/>
        <v>16827700</v>
      </c>
      <c r="X313" s="2">
        <f t="shared" si="29"/>
        <v>12866400</v>
      </c>
      <c r="Y313" s="2" cm="1">
        <f t="array" ref="Y313">_xlfn.XLOOKUP(Y$1&amp;$R313,$C$3:$C$1662&amp;$D$3:$D$1662,$E$3:$E$1662,0,0,1)</f>
        <v>8200</v>
      </c>
      <c r="Z313" s="2" cm="1">
        <f t="array" ref="Z313">_xlfn.XLOOKUP(Z$1&amp;$R313,$C$3:$C$1662&amp;$D$3:$D$1662,$E$3:$E$1662,0,0,1)</f>
        <v>24500</v>
      </c>
      <c r="AA313" s="2" cm="1">
        <f t="array" ref="AA313">_xlfn.XLOOKUP(AA$1&amp;$R313,$C$3:$C$1662&amp;$D$3:$D$1662,$E$3:$E$1662,0,0,1)</f>
        <v>24800</v>
      </c>
      <c r="AB313" s="2" cm="1">
        <f t="array" ref="AB313">_xlfn.XLOOKUP(AB$1&amp;$R313,$C$3:$C$1662&amp;$D$3:$D$1662,$E$3:$E$1662,0,0,1)</f>
        <v>35900</v>
      </c>
      <c r="AC313" s="2" cm="1">
        <f t="array" ref="AC313">_xlfn.XLOOKUP(AC$1&amp;$R313,$C$3:$C$1662&amp;$D$3:$D$1662,$E$3:$E$1662,0,0,1)</f>
        <v>11400</v>
      </c>
    </row>
    <row r="314" spans="3:29" x14ac:dyDescent="0.4">
      <c r="C314" t="s">
        <v>804</v>
      </c>
      <c r="D314" t="s">
        <v>697</v>
      </c>
      <c r="E314">
        <v>11400</v>
      </c>
      <c r="R314" t="s">
        <v>365</v>
      </c>
      <c r="S314" s="2">
        <f t="shared" si="25"/>
        <v>12841580</v>
      </c>
      <c r="T314" s="2">
        <f t="shared" si="29"/>
        <v>9969000</v>
      </c>
      <c r="U314" s="2">
        <f t="shared" si="29"/>
        <v>11890700</v>
      </c>
      <c r="V314" s="2">
        <f t="shared" si="29"/>
        <v>12585000</v>
      </c>
      <c r="W314" s="2">
        <f t="shared" si="29"/>
        <v>16846200</v>
      </c>
      <c r="X314" s="2">
        <f t="shared" si="29"/>
        <v>12917000</v>
      </c>
      <c r="Y314" s="2" cm="1">
        <f t="array" ref="Y314">_xlfn.XLOOKUP(Y$1&amp;$R314,$C$3:$C$1662&amp;$D$3:$D$1662,$E$3:$E$1662,0,0,1)</f>
        <v>11000</v>
      </c>
      <c r="Z314" s="2" cm="1">
        <f t="array" ref="Z314">_xlfn.XLOOKUP(Z$1&amp;$R314,$C$3:$C$1662&amp;$D$3:$D$1662,$E$3:$E$1662,0,0,1)</f>
        <v>11800</v>
      </c>
      <c r="AA314" s="2" cm="1">
        <f t="array" ref="AA314">_xlfn.XLOOKUP(AA$1&amp;$R314,$C$3:$C$1662&amp;$D$3:$D$1662,$E$3:$E$1662,0,0,1)</f>
        <v>11700</v>
      </c>
      <c r="AB314" s="2" cm="1">
        <f t="array" ref="AB314">_xlfn.XLOOKUP(AB$1&amp;$R314,$C$3:$C$1662&amp;$D$3:$D$1662,$E$3:$E$1662,0,0,1)</f>
        <v>18500</v>
      </c>
      <c r="AC314" s="2" cm="1">
        <f t="array" ref="AC314">_xlfn.XLOOKUP(AC$1&amp;$R314,$C$3:$C$1662&amp;$D$3:$D$1662,$E$3:$E$1662,0,0,1)</f>
        <v>50600</v>
      </c>
    </row>
    <row r="315" spans="3:29" x14ac:dyDescent="0.4">
      <c r="C315" t="s">
        <v>804</v>
      </c>
      <c r="D315" t="s">
        <v>698</v>
      </c>
      <c r="E315">
        <v>50600</v>
      </c>
      <c r="R315" t="s">
        <v>366</v>
      </c>
      <c r="S315" s="2">
        <f t="shared" si="25"/>
        <v>12857600</v>
      </c>
      <c r="T315" s="2">
        <f t="shared" si="29"/>
        <v>9978200</v>
      </c>
      <c r="U315" s="2">
        <f t="shared" si="29"/>
        <v>11918800</v>
      </c>
      <c r="V315" s="2">
        <f t="shared" si="29"/>
        <v>12601300</v>
      </c>
      <c r="W315" s="2">
        <f t="shared" si="29"/>
        <v>16860400</v>
      </c>
      <c r="X315" s="2">
        <f t="shared" si="29"/>
        <v>12929300</v>
      </c>
      <c r="Y315" s="2" cm="1">
        <f t="array" ref="Y315">_xlfn.XLOOKUP(Y$1&amp;$R315,$C$3:$C$1662&amp;$D$3:$D$1662,$E$3:$E$1662,0,0,1)</f>
        <v>9200</v>
      </c>
      <c r="Z315" s="2" cm="1">
        <f t="array" ref="Z315">_xlfn.XLOOKUP(Z$1&amp;$R315,$C$3:$C$1662&amp;$D$3:$D$1662,$E$3:$E$1662,0,0,1)</f>
        <v>28100</v>
      </c>
      <c r="AA315" s="2" cm="1">
        <f t="array" ref="AA315">_xlfn.XLOOKUP(AA$1&amp;$R315,$C$3:$C$1662&amp;$D$3:$D$1662,$E$3:$E$1662,0,0,1)</f>
        <v>16300</v>
      </c>
      <c r="AB315" s="2" cm="1">
        <f t="array" ref="AB315">_xlfn.XLOOKUP(AB$1&amp;$R315,$C$3:$C$1662&amp;$D$3:$D$1662,$E$3:$E$1662,0,0,1)</f>
        <v>14200</v>
      </c>
      <c r="AC315" s="2" cm="1">
        <f t="array" ref="AC315">_xlfn.XLOOKUP(AC$1&amp;$R315,$C$3:$C$1662&amp;$D$3:$D$1662,$E$3:$E$1662,0,0,1)</f>
        <v>12300</v>
      </c>
    </row>
    <row r="316" spans="3:29" x14ac:dyDescent="0.4">
      <c r="C316" t="s">
        <v>804</v>
      </c>
      <c r="D316" t="s">
        <v>699</v>
      </c>
      <c r="E316">
        <v>12300</v>
      </c>
      <c r="R316" t="s">
        <v>367</v>
      </c>
      <c r="S316" s="2">
        <f t="shared" si="25"/>
        <v>12872020</v>
      </c>
      <c r="T316" s="2">
        <f t="shared" si="29"/>
        <v>9987800</v>
      </c>
      <c r="U316" s="2">
        <f t="shared" si="29"/>
        <v>11932200</v>
      </c>
      <c r="V316" s="2">
        <f t="shared" si="29"/>
        <v>12616600</v>
      </c>
      <c r="W316" s="2">
        <f t="shared" si="29"/>
        <v>16878600</v>
      </c>
      <c r="X316" s="2">
        <f t="shared" si="29"/>
        <v>12944900</v>
      </c>
      <c r="Y316" s="2" cm="1">
        <f t="array" ref="Y316">_xlfn.XLOOKUP(Y$1&amp;$R316,$C$3:$C$1662&amp;$D$3:$D$1662,$E$3:$E$1662,0,0,1)</f>
        <v>9600</v>
      </c>
      <c r="Z316" s="2" cm="1">
        <f t="array" ref="Z316">_xlfn.XLOOKUP(Z$1&amp;$R316,$C$3:$C$1662&amp;$D$3:$D$1662,$E$3:$E$1662,0,0,1)</f>
        <v>13400</v>
      </c>
      <c r="AA316" s="2" cm="1">
        <f t="array" ref="AA316">_xlfn.XLOOKUP(AA$1&amp;$R316,$C$3:$C$1662&amp;$D$3:$D$1662,$E$3:$E$1662,0,0,1)</f>
        <v>15300</v>
      </c>
      <c r="AB316" s="2" cm="1">
        <f t="array" ref="AB316">_xlfn.XLOOKUP(AB$1&amp;$R316,$C$3:$C$1662&amp;$D$3:$D$1662,$E$3:$E$1662,0,0,1)</f>
        <v>18200</v>
      </c>
      <c r="AC316" s="2" cm="1">
        <f t="array" ref="AC316">_xlfn.XLOOKUP(AC$1&amp;$R316,$C$3:$C$1662&amp;$D$3:$D$1662,$E$3:$E$1662,0,0,1)</f>
        <v>15600</v>
      </c>
    </row>
    <row r="317" spans="3:29" x14ac:dyDescent="0.4">
      <c r="C317" t="s">
        <v>804</v>
      </c>
      <c r="D317" t="s">
        <v>700</v>
      </c>
      <c r="E317">
        <v>15600</v>
      </c>
      <c r="R317" t="s">
        <v>368</v>
      </c>
      <c r="S317" s="2">
        <f t="shared" si="25"/>
        <v>12892880</v>
      </c>
      <c r="T317" s="2">
        <f t="shared" si="29"/>
        <v>10009900</v>
      </c>
      <c r="U317" s="2">
        <f t="shared" si="29"/>
        <v>11951400</v>
      </c>
      <c r="V317" s="2">
        <f t="shared" si="29"/>
        <v>12638500</v>
      </c>
      <c r="W317" s="2">
        <f t="shared" si="29"/>
        <v>16905200</v>
      </c>
      <c r="X317" s="2">
        <f t="shared" si="29"/>
        <v>12959400</v>
      </c>
      <c r="Y317" s="2" cm="1">
        <f t="array" ref="Y317">_xlfn.XLOOKUP(Y$1&amp;$R317,$C$3:$C$1662&amp;$D$3:$D$1662,$E$3:$E$1662,0,0,1)</f>
        <v>22100</v>
      </c>
      <c r="Z317" s="2" cm="1">
        <f t="array" ref="Z317">_xlfn.XLOOKUP(Z$1&amp;$R317,$C$3:$C$1662&amp;$D$3:$D$1662,$E$3:$E$1662,0,0,1)</f>
        <v>19200</v>
      </c>
      <c r="AA317" s="2" cm="1">
        <f t="array" ref="AA317">_xlfn.XLOOKUP(AA$1&amp;$R317,$C$3:$C$1662&amp;$D$3:$D$1662,$E$3:$E$1662,0,0,1)</f>
        <v>21900</v>
      </c>
      <c r="AB317" s="2" cm="1">
        <f t="array" ref="AB317">_xlfn.XLOOKUP(AB$1&amp;$R317,$C$3:$C$1662&amp;$D$3:$D$1662,$E$3:$E$1662,0,0,1)</f>
        <v>26600</v>
      </c>
      <c r="AC317" s="2" cm="1">
        <f t="array" ref="AC317">_xlfn.XLOOKUP(AC$1&amp;$R317,$C$3:$C$1662&amp;$D$3:$D$1662,$E$3:$E$1662,0,0,1)</f>
        <v>14500</v>
      </c>
    </row>
    <row r="318" spans="3:29" x14ac:dyDescent="0.4">
      <c r="C318" t="s">
        <v>804</v>
      </c>
      <c r="D318" t="s">
        <v>701</v>
      </c>
      <c r="E318">
        <v>14500</v>
      </c>
      <c r="R318" t="s">
        <v>369</v>
      </c>
      <c r="S318" s="2">
        <f t="shared" si="25"/>
        <v>12917340</v>
      </c>
      <c r="T318" s="2">
        <f t="shared" si="29"/>
        <v>10018200</v>
      </c>
      <c r="U318" s="2">
        <f t="shared" si="29"/>
        <v>11977500</v>
      </c>
      <c r="V318" s="2">
        <f t="shared" si="29"/>
        <v>12668800</v>
      </c>
      <c r="W318" s="2">
        <f t="shared" si="29"/>
        <v>16917800</v>
      </c>
      <c r="X318" s="2">
        <f t="shared" si="29"/>
        <v>13004400</v>
      </c>
      <c r="Y318" s="2" cm="1">
        <f t="array" ref="Y318">_xlfn.XLOOKUP(Y$1&amp;$R318,$C$3:$C$1662&amp;$D$3:$D$1662,$E$3:$E$1662,0,0,1)</f>
        <v>8300</v>
      </c>
      <c r="Z318" s="2" cm="1">
        <f t="array" ref="Z318">_xlfn.XLOOKUP(Z$1&amp;$R318,$C$3:$C$1662&amp;$D$3:$D$1662,$E$3:$E$1662,0,0,1)</f>
        <v>26100</v>
      </c>
      <c r="AA318" s="2" cm="1">
        <f t="array" ref="AA318">_xlfn.XLOOKUP(AA$1&amp;$R318,$C$3:$C$1662&amp;$D$3:$D$1662,$E$3:$E$1662,0,0,1)</f>
        <v>30300</v>
      </c>
      <c r="AB318" s="2" cm="1">
        <f t="array" ref="AB318">_xlfn.XLOOKUP(AB$1&amp;$R318,$C$3:$C$1662&amp;$D$3:$D$1662,$E$3:$E$1662,0,0,1)</f>
        <v>12600</v>
      </c>
      <c r="AC318" s="2" cm="1">
        <f t="array" ref="AC318">_xlfn.XLOOKUP(AC$1&amp;$R318,$C$3:$C$1662&amp;$D$3:$D$1662,$E$3:$E$1662,0,0,1)</f>
        <v>45000</v>
      </c>
    </row>
    <row r="319" spans="3:29" x14ac:dyDescent="0.4">
      <c r="C319" t="s">
        <v>804</v>
      </c>
      <c r="D319" t="s">
        <v>702</v>
      </c>
      <c r="E319">
        <v>45000</v>
      </c>
      <c r="R319" t="s">
        <v>370</v>
      </c>
      <c r="S319" s="2">
        <f t="shared" si="25"/>
        <v>12936500</v>
      </c>
      <c r="T319" s="2">
        <f t="shared" si="29"/>
        <v>10034200</v>
      </c>
      <c r="U319" s="2">
        <f t="shared" si="29"/>
        <v>11991900</v>
      </c>
      <c r="V319" s="2">
        <f t="shared" si="29"/>
        <v>12683800</v>
      </c>
      <c r="W319" s="2">
        <f t="shared" si="29"/>
        <v>16942100</v>
      </c>
      <c r="X319" s="2">
        <f t="shared" si="29"/>
        <v>13030500</v>
      </c>
      <c r="Y319" s="2" cm="1">
        <f t="array" ref="Y319">_xlfn.XLOOKUP(Y$1&amp;$R319,$C$3:$C$1662&amp;$D$3:$D$1662,$E$3:$E$1662,0,0,1)</f>
        <v>16000</v>
      </c>
      <c r="Z319" s="2" cm="1">
        <f t="array" ref="Z319">_xlfn.XLOOKUP(Z$1&amp;$R319,$C$3:$C$1662&amp;$D$3:$D$1662,$E$3:$E$1662,0,0,1)</f>
        <v>14400</v>
      </c>
      <c r="AA319" s="2" cm="1">
        <f t="array" ref="AA319">_xlfn.XLOOKUP(AA$1&amp;$R319,$C$3:$C$1662&amp;$D$3:$D$1662,$E$3:$E$1662,0,0,1)</f>
        <v>15000</v>
      </c>
      <c r="AB319" s="2" cm="1">
        <f t="array" ref="AB319">_xlfn.XLOOKUP(AB$1&amp;$R319,$C$3:$C$1662&amp;$D$3:$D$1662,$E$3:$E$1662,0,0,1)</f>
        <v>24300</v>
      </c>
      <c r="AC319" s="2" cm="1">
        <f t="array" ref="AC319">_xlfn.XLOOKUP(AC$1&amp;$R319,$C$3:$C$1662&amp;$D$3:$D$1662,$E$3:$E$1662,0,0,1)</f>
        <v>26100</v>
      </c>
    </row>
    <row r="320" spans="3:29" x14ac:dyDescent="0.4">
      <c r="C320" t="s">
        <v>804</v>
      </c>
      <c r="D320" t="s">
        <v>703</v>
      </c>
      <c r="E320">
        <v>26100</v>
      </c>
      <c r="R320" t="s">
        <v>371</v>
      </c>
      <c r="S320" s="2">
        <f t="shared" si="25"/>
        <v>12978720</v>
      </c>
      <c r="T320" s="2">
        <f t="shared" si="29"/>
        <v>10045900</v>
      </c>
      <c r="U320" s="2">
        <f t="shared" si="29"/>
        <v>12035600</v>
      </c>
      <c r="V320" s="2">
        <f t="shared" si="29"/>
        <v>12728200</v>
      </c>
      <c r="W320" s="2">
        <f t="shared" si="29"/>
        <v>17003500</v>
      </c>
      <c r="X320" s="2">
        <f t="shared" si="29"/>
        <v>13080400</v>
      </c>
      <c r="Y320" s="2" cm="1">
        <f t="array" ref="Y320">_xlfn.XLOOKUP(Y$1&amp;$R320,$C$3:$C$1662&amp;$D$3:$D$1662,$E$3:$E$1662,0,0,1)</f>
        <v>11700</v>
      </c>
      <c r="Z320" s="2" cm="1">
        <f t="array" ref="Z320">_xlfn.XLOOKUP(Z$1&amp;$R320,$C$3:$C$1662&amp;$D$3:$D$1662,$E$3:$E$1662,0,0,1)</f>
        <v>43700</v>
      </c>
      <c r="AA320" s="2" cm="1">
        <f t="array" ref="AA320">_xlfn.XLOOKUP(AA$1&amp;$R320,$C$3:$C$1662&amp;$D$3:$D$1662,$E$3:$E$1662,0,0,1)</f>
        <v>44400</v>
      </c>
      <c r="AB320" s="2" cm="1">
        <f t="array" ref="AB320">_xlfn.XLOOKUP(AB$1&amp;$R320,$C$3:$C$1662&amp;$D$3:$D$1662,$E$3:$E$1662,0,0,1)</f>
        <v>61400</v>
      </c>
      <c r="AC320" s="2" cm="1">
        <f t="array" ref="AC320">_xlfn.XLOOKUP(AC$1&amp;$R320,$C$3:$C$1662&amp;$D$3:$D$1662,$E$3:$E$1662,0,0,1)</f>
        <v>49900</v>
      </c>
    </row>
    <row r="321" spans="3:29" x14ac:dyDescent="0.4">
      <c r="C321" t="s">
        <v>804</v>
      </c>
      <c r="D321" t="s">
        <v>704</v>
      </c>
      <c r="E321">
        <v>49900</v>
      </c>
      <c r="R321" t="s">
        <v>372</v>
      </c>
      <c r="S321" s="2">
        <f t="shared" si="25"/>
        <v>12997780</v>
      </c>
      <c r="T321" s="2">
        <f t="shared" si="29"/>
        <v>10068100</v>
      </c>
      <c r="U321" s="2">
        <f t="shared" si="29"/>
        <v>12052800</v>
      </c>
      <c r="V321" s="2">
        <f t="shared" si="29"/>
        <v>12745500</v>
      </c>
      <c r="W321" s="2">
        <f t="shared" si="29"/>
        <v>17026800</v>
      </c>
      <c r="X321" s="2">
        <f t="shared" si="29"/>
        <v>13095700</v>
      </c>
      <c r="Y321" s="2" cm="1">
        <f t="array" ref="Y321">_xlfn.XLOOKUP(Y$1&amp;$R321,$C$3:$C$1662&amp;$D$3:$D$1662,$E$3:$E$1662,0,0,1)</f>
        <v>22200</v>
      </c>
      <c r="Z321" s="2" cm="1">
        <f t="array" ref="Z321">_xlfn.XLOOKUP(Z$1&amp;$R321,$C$3:$C$1662&amp;$D$3:$D$1662,$E$3:$E$1662,0,0,1)</f>
        <v>17200</v>
      </c>
      <c r="AA321" s="2" cm="1">
        <f t="array" ref="AA321">_xlfn.XLOOKUP(AA$1&amp;$R321,$C$3:$C$1662&amp;$D$3:$D$1662,$E$3:$E$1662,0,0,1)</f>
        <v>17300</v>
      </c>
      <c r="AB321" s="2" cm="1">
        <f t="array" ref="AB321">_xlfn.XLOOKUP(AB$1&amp;$R321,$C$3:$C$1662&amp;$D$3:$D$1662,$E$3:$E$1662,0,0,1)</f>
        <v>23300</v>
      </c>
      <c r="AC321" s="2" cm="1">
        <f t="array" ref="AC321">_xlfn.XLOOKUP(AC$1&amp;$R321,$C$3:$C$1662&amp;$D$3:$D$1662,$E$3:$E$1662,0,0,1)</f>
        <v>15300</v>
      </c>
    </row>
    <row r="322" spans="3:29" x14ac:dyDescent="0.4">
      <c r="C322" t="s">
        <v>804</v>
      </c>
      <c r="D322" t="s">
        <v>705</v>
      </c>
      <c r="E322">
        <v>15300</v>
      </c>
      <c r="R322" t="s">
        <v>373</v>
      </c>
      <c r="S322" s="2">
        <f t="shared" si="25"/>
        <v>13038920</v>
      </c>
      <c r="T322" s="2">
        <f t="shared" si="29"/>
        <v>10077000</v>
      </c>
      <c r="U322" s="2">
        <f t="shared" si="29"/>
        <v>12070600</v>
      </c>
      <c r="V322" s="2">
        <f t="shared" si="29"/>
        <v>12778100</v>
      </c>
      <c r="W322" s="2">
        <f t="shared" si="29"/>
        <v>17049900</v>
      </c>
      <c r="X322" s="2">
        <f t="shared" si="29"/>
        <v>13219000</v>
      </c>
      <c r="Y322" s="2" cm="1">
        <f t="array" ref="Y322">_xlfn.XLOOKUP(Y$1&amp;$R322,$C$3:$C$1662&amp;$D$3:$D$1662,$E$3:$E$1662,0,0,1)</f>
        <v>8900</v>
      </c>
      <c r="Z322" s="2" cm="1">
        <f t="array" ref="Z322">_xlfn.XLOOKUP(Z$1&amp;$R322,$C$3:$C$1662&amp;$D$3:$D$1662,$E$3:$E$1662,0,0,1)</f>
        <v>17800</v>
      </c>
      <c r="AA322" s="2" cm="1">
        <f t="array" ref="AA322">_xlfn.XLOOKUP(AA$1&amp;$R322,$C$3:$C$1662&amp;$D$3:$D$1662,$E$3:$E$1662,0,0,1)</f>
        <v>32600</v>
      </c>
      <c r="AB322" s="2" cm="1">
        <f t="array" ref="AB322">_xlfn.XLOOKUP(AB$1&amp;$R322,$C$3:$C$1662&amp;$D$3:$D$1662,$E$3:$E$1662,0,0,1)</f>
        <v>23100</v>
      </c>
      <c r="AC322" s="2" cm="1">
        <f t="array" ref="AC322">_xlfn.XLOOKUP(AC$1&amp;$R322,$C$3:$C$1662&amp;$D$3:$D$1662,$E$3:$E$1662,0,0,1)</f>
        <v>123300</v>
      </c>
    </row>
    <row r="323" spans="3:29" x14ac:dyDescent="0.4">
      <c r="C323" t="s">
        <v>804</v>
      </c>
      <c r="D323" t="s">
        <v>706</v>
      </c>
      <c r="E323">
        <v>123300</v>
      </c>
      <c r="R323" t="s">
        <v>374</v>
      </c>
      <c r="S323" s="2">
        <f t="shared" ref="S323:S333" si="30">IFERROR(AVERAGEIFS(T323:X323,T323:X323,"&gt;0"),0)</f>
        <v>13088940</v>
      </c>
      <c r="T323" s="2">
        <f t="shared" si="29"/>
        <v>10089600</v>
      </c>
      <c r="U323" s="2">
        <f t="shared" si="29"/>
        <v>12100300</v>
      </c>
      <c r="V323" s="2">
        <f t="shared" si="29"/>
        <v>12823600</v>
      </c>
      <c r="W323" s="2">
        <f t="shared" si="29"/>
        <v>17076200</v>
      </c>
      <c r="X323" s="2">
        <f t="shared" si="29"/>
        <v>13355000</v>
      </c>
      <c r="Y323" s="2" cm="1">
        <f t="array" ref="Y323">_xlfn.XLOOKUP(Y$1&amp;$R323,$C$3:$C$1662&amp;$D$3:$D$1662,$E$3:$E$1662,0,0,1)</f>
        <v>12600</v>
      </c>
      <c r="Z323" s="2" cm="1">
        <f t="array" ref="Z323">_xlfn.XLOOKUP(Z$1&amp;$R323,$C$3:$C$1662&amp;$D$3:$D$1662,$E$3:$E$1662,0,0,1)</f>
        <v>29700</v>
      </c>
      <c r="AA323" s="2" cm="1">
        <f t="array" ref="AA323">_xlfn.XLOOKUP(AA$1&amp;$R323,$C$3:$C$1662&amp;$D$3:$D$1662,$E$3:$E$1662,0,0,1)</f>
        <v>45500</v>
      </c>
      <c r="AB323" s="2" cm="1">
        <f t="array" ref="AB323">_xlfn.XLOOKUP(AB$1&amp;$R323,$C$3:$C$1662&amp;$D$3:$D$1662,$E$3:$E$1662,0,0,1)</f>
        <v>26300</v>
      </c>
      <c r="AC323" s="2" cm="1">
        <f t="array" ref="AC323">_xlfn.XLOOKUP(AC$1&amp;$R323,$C$3:$C$1662&amp;$D$3:$D$1662,$E$3:$E$1662,0,0,1)</f>
        <v>136000</v>
      </c>
    </row>
    <row r="324" spans="3:29" x14ac:dyDescent="0.4">
      <c r="C324" t="s">
        <v>804</v>
      </c>
      <c r="D324" t="s">
        <v>707</v>
      </c>
      <c r="E324">
        <v>136000</v>
      </c>
      <c r="R324" t="s">
        <v>375</v>
      </c>
      <c r="S324" s="2">
        <f t="shared" si="30"/>
        <v>13118820</v>
      </c>
      <c r="T324" s="2">
        <f t="shared" ref="T324:X333" si="31">T323+Y324</f>
        <v>10108200</v>
      </c>
      <c r="U324" s="2">
        <f t="shared" si="31"/>
        <v>12128500</v>
      </c>
      <c r="V324" s="2">
        <f t="shared" si="31"/>
        <v>12870200</v>
      </c>
      <c r="W324" s="2">
        <f t="shared" si="31"/>
        <v>17108800</v>
      </c>
      <c r="X324" s="2">
        <f t="shared" si="31"/>
        <v>13378400</v>
      </c>
      <c r="Y324" s="2" cm="1">
        <f t="array" ref="Y324">_xlfn.XLOOKUP(Y$1&amp;$R324,$C$3:$C$1662&amp;$D$3:$D$1662,$E$3:$E$1662,0,0,1)</f>
        <v>18600</v>
      </c>
      <c r="Z324" s="2" cm="1">
        <f t="array" ref="Z324">_xlfn.XLOOKUP(Z$1&amp;$R324,$C$3:$C$1662&amp;$D$3:$D$1662,$E$3:$E$1662,0,0,1)</f>
        <v>28200</v>
      </c>
      <c r="AA324" s="2" cm="1">
        <f t="array" ref="AA324">_xlfn.XLOOKUP(AA$1&amp;$R324,$C$3:$C$1662&amp;$D$3:$D$1662,$E$3:$E$1662,0,0,1)</f>
        <v>46600</v>
      </c>
      <c r="AB324" s="2" cm="1">
        <f t="array" ref="AB324">_xlfn.XLOOKUP(AB$1&amp;$R324,$C$3:$C$1662&amp;$D$3:$D$1662,$E$3:$E$1662,0,0,1)</f>
        <v>32600</v>
      </c>
      <c r="AC324" s="2" cm="1">
        <f t="array" ref="AC324">_xlfn.XLOOKUP(AC$1&amp;$R324,$C$3:$C$1662&amp;$D$3:$D$1662,$E$3:$E$1662,0,0,1)</f>
        <v>23400</v>
      </c>
    </row>
    <row r="325" spans="3:29" x14ac:dyDescent="0.4">
      <c r="C325" t="s">
        <v>804</v>
      </c>
      <c r="D325" t="s">
        <v>708</v>
      </c>
      <c r="E325">
        <v>23400</v>
      </c>
      <c r="R325" t="s">
        <v>376</v>
      </c>
      <c r="S325" s="2">
        <f t="shared" si="30"/>
        <v>13140040</v>
      </c>
      <c r="T325" s="2">
        <f t="shared" si="31"/>
        <v>10119600</v>
      </c>
      <c r="U325" s="2">
        <f t="shared" si="31"/>
        <v>12149800</v>
      </c>
      <c r="V325" s="2">
        <f t="shared" si="31"/>
        <v>12893700</v>
      </c>
      <c r="W325" s="2">
        <f t="shared" si="31"/>
        <v>17129500</v>
      </c>
      <c r="X325" s="2">
        <f t="shared" si="31"/>
        <v>13407600</v>
      </c>
      <c r="Y325" s="2" cm="1">
        <f t="array" ref="Y325">_xlfn.XLOOKUP(Y$1&amp;$R325,$C$3:$C$1662&amp;$D$3:$D$1662,$E$3:$E$1662,0,0,1)</f>
        <v>11400</v>
      </c>
      <c r="Z325" s="2" cm="1">
        <f t="array" ref="Z325">_xlfn.XLOOKUP(Z$1&amp;$R325,$C$3:$C$1662&amp;$D$3:$D$1662,$E$3:$E$1662,0,0,1)</f>
        <v>21300</v>
      </c>
      <c r="AA325" s="2" cm="1">
        <f t="array" ref="AA325">_xlfn.XLOOKUP(AA$1&amp;$R325,$C$3:$C$1662&amp;$D$3:$D$1662,$E$3:$E$1662,0,0,1)</f>
        <v>23500</v>
      </c>
      <c r="AB325" s="2" cm="1">
        <f t="array" ref="AB325">_xlfn.XLOOKUP(AB$1&amp;$R325,$C$3:$C$1662&amp;$D$3:$D$1662,$E$3:$E$1662,0,0,1)</f>
        <v>20700</v>
      </c>
      <c r="AC325" s="2" cm="1">
        <f t="array" ref="AC325">_xlfn.XLOOKUP(AC$1&amp;$R325,$C$3:$C$1662&amp;$D$3:$D$1662,$E$3:$E$1662,0,0,1)</f>
        <v>29200</v>
      </c>
    </row>
    <row r="326" spans="3:29" x14ac:dyDescent="0.4">
      <c r="C326" t="s">
        <v>804</v>
      </c>
      <c r="D326" t="s">
        <v>709</v>
      </c>
      <c r="E326">
        <v>29200</v>
      </c>
      <c r="R326" t="s">
        <v>377</v>
      </c>
      <c r="S326" s="2">
        <f t="shared" si="30"/>
        <v>13163900</v>
      </c>
      <c r="T326" s="2">
        <f t="shared" si="31"/>
        <v>10144100</v>
      </c>
      <c r="U326" s="2">
        <f t="shared" si="31"/>
        <v>12174200</v>
      </c>
      <c r="V326" s="2">
        <f t="shared" si="31"/>
        <v>12911600</v>
      </c>
      <c r="W326" s="2">
        <f t="shared" si="31"/>
        <v>17146800</v>
      </c>
      <c r="X326" s="2">
        <f t="shared" si="31"/>
        <v>13442800</v>
      </c>
      <c r="Y326" s="2" cm="1">
        <f t="array" ref="Y326">_xlfn.XLOOKUP(Y$1&amp;$R326,$C$3:$C$1662&amp;$D$3:$D$1662,$E$3:$E$1662,0,0,1)</f>
        <v>24500</v>
      </c>
      <c r="Z326" s="2" cm="1">
        <f t="array" ref="Z326">_xlfn.XLOOKUP(Z$1&amp;$R326,$C$3:$C$1662&amp;$D$3:$D$1662,$E$3:$E$1662,0,0,1)</f>
        <v>24400</v>
      </c>
      <c r="AA326" s="2" cm="1">
        <f t="array" ref="AA326">_xlfn.XLOOKUP(AA$1&amp;$R326,$C$3:$C$1662&amp;$D$3:$D$1662,$E$3:$E$1662,0,0,1)</f>
        <v>17900</v>
      </c>
      <c r="AB326" s="2" cm="1">
        <f t="array" ref="AB326">_xlfn.XLOOKUP(AB$1&amp;$R326,$C$3:$C$1662&amp;$D$3:$D$1662,$E$3:$E$1662,0,0,1)</f>
        <v>17300</v>
      </c>
      <c r="AC326" s="2" cm="1">
        <f t="array" ref="AC326">_xlfn.XLOOKUP(AC$1&amp;$R326,$C$3:$C$1662&amp;$D$3:$D$1662,$E$3:$E$1662,0,0,1)</f>
        <v>35200</v>
      </c>
    </row>
    <row r="327" spans="3:29" x14ac:dyDescent="0.4">
      <c r="C327" t="s">
        <v>804</v>
      </c>
      <c r="D327" t="s">
        <v>710</v>
      </c>
      <c r="E327">
        <v>35200</v>
      </c>
      <c r="R327" t="s">
        <v>378</v>
      </c>
      <c r="S327" s="2">
        <f t="shared" si="30"/>
        <v>13211360</v>
      </c>
      <c r="T327" s="2">
        <f t="shared" si="31"/>
        <v>10170900</v>
      </c>
      <c r="U327" s="2">
        <f t="shared" si="31"/>
        <v>12206500</v>
      </c>
      <c r="V327" s="2">
        <f t="shared" si="31"/>
        <v>12973200</v>
      </c>
      <c r="W327" s="2">
        <f t="shared" si="31"/>
        <v>17193700</v>
      </c>
      <c r="X327" s="2">
        <f t="shared" si="31"/>
        <v>13512500</v>
      </c>
      <c r="Y327" s="2" cm="1">
        <f t="array" ref="Y327">_xlfn.XLOOKUP(Y$1&amp;$R327,$C$3:$C$1662&amp;$D$3:$D$1662,$E$3:$E$1662,0,0,1)</f>
        <v>26800</v>
      </c>
      <c r="Z327" s="2" cm="1">
        <f t="array" ref="Z327">_xlfn.XLOOKUP(Z$1&amp;$R327,$C$3:$C$1662&amp;$D$3:$D$1662,$E$3:$E$1662,0,0,1)</f>
        <v>32300</v>
      </c>
      <c r="AA327" s="2" cm="1">
        <f t="array" ref="AA327">_xlfn.XLOOKUP(AA$1&amp;$R327,$C$3:$C$1662&amp;$D$3:$D$1662,$E$3:$E$1662,0,0,1)</f>
        <v>61600</v>
      </c>
      <c r="AB327" s="2" cm="1">
        <f t="array" ref="AB327">_xlfn.XLOOKUP(AB$1&amp;$R327,$C$3:$C$1662&amp;$D$3:$D$1662,$E$3:$E$1662,0,0,1)</f>
        <v>46900</v>
      </c>
      <c r="AC327" s="2" cm="1">
        <f t="array" ref="AC327">_xlfn.XLOOKUP(AC$1&amp;$R327,$C$3:$C$1662&amp;$D$3:$D$1662,$E$3:$E$1662,0,0,1)</f>
        <v>69700</v>
      </c>
    </row>
    <row r="328" spans="3:29" x14ac:dyDescent="0.4">
      <c r="C328" t="s">
        <v>804</v>
      </c>
      <c r="D328" t="s">
        <v>711</v>
      </c>
      <c r="E328">
        <v>69700</v>
      </c>
      <c r="R328" t="s">
        <v>379</v>
      </c>
      <c r="S328" s="2">
        <f t="shared" si="30"/>
        <v>13211360</v>
      </c>
      <c r="T328" s="2">
        <f t="shared" si="31"/>
        <v>10170900</v>
      </c>
      <c r="U328" s="2">
        <f t="shared" si="31"/>
        <v>12206500</v>
      </c>
      <c r="V328" s="2">
        <f t="shared" si="31"/>
        <v>12973200</v>
      </c>
      <c r="W328" s="2">
        <f t="shared" si="31"/>
        <v>17193700</v>
      </c>
      <c r="X328" s="2">
        <f t="shared" si="31"/>
        <v>13512500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13211360</v>
      </c>
      <c r="T329" s="2">
        <f t="shared" si="31"/>
        <v>10170900</v>
      </c>
      <c r="U329" s="2">
        <f t="shared" si="31"/>
        <v>12206500</v>
      </c>
      <c r="V329" s="2">
        <f t="shared" si="31"/>
        <v>12973200</v>
      </c>
      <c r="W329" s="2">
        <f t="shared" si="31"/>
        <v>17193700</v>
      </c>
      <c r="X329" s="2">
        <f t="shared" si="31"/>
        <v>13512500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13211360</v>
      </c>
      <c r="T330" s="2">
        <f t="shared" si="31"/>
        <v>10170900</v>
      </c>
      <c r="U330" s="2">
        <f t="shared" si="31"/>
        <v>12206500</v>
      </c>
      <c r="V330" s="2">
        <f t="shared" si="31"/>
        <v>12973200</v>
      </c>
      <c r="W330" s="2">
        <f t="shared" si="31"/>
        <v>17193700</v>
      </c>
      <c r="X330" s="2">
        <f t="shared" si="31"/>
        <v>13512500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13211360</v>
      </c>
      <c r="T331" s="2">
        <f t="shared" si="31"/>
        <v>10170900</v>
      </c>
      <c r="U331" s="2">
        <f t="shared" si="31"/>
        <v>12206500</v>
      </c>
      <c r="V331" s="2">
        <f t="shared" si="31"/>
        <v>12973200</v>
      </c>
      <c r="W331" s="2">
        <f t="shared" si="31"/>
        <v>17193700</v>
      </c>
      <c r="X331" s="2">
        <f t="shared" si="31"/>
        <v>13512500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13211360</v>
      </c>
      <c r="T332" s="2">
        <f t="shared" si="31"/>
        <v>10170900</v>
      </c>
      <c r="U332" s="2">
        <f t="shared" si="31"/>
        <v>12206500</v>
      </c>
      <c r="V332" s="2">
        <f t="shared" si="31"/>
        <v>12973200</v>
      </c>
      <c r="W332" s="2">
        <f t="shared" si="31"/>
        <v>17193700</v>
      </c>
      <c r="X332" s="2">
        <f t="shared" si="31"/>
        <v>13512500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13425520</v>
      </c>
      <c r="T333" s="2">
        <f t="shared" si="31"/>
        <v>10360300</v>
      </c>
      <c r="U333" s="2">
        <f t="shared" si="31"/>
        <v>12420400</v>
      </c>
      <c r="V333" s="2">
        <f t="shared" si="31"/>
        <v>13223700</v>
      </c>
      <c r="W333" s="2">
        <f t="shared" si="31"/>
        <v>17428800</v>
      </c>
      <c r="X333" s="2">
        <f t="shared" si="31"/>
        <v>13694400</v>
      </c>
      <c r="Y333" s="2" cm="1">
        <f t="array" ref="Y333">_xlfn.XLOOKUP(Y$1&amp;$R333,$C$3:$C$1662&amp;$D$3:$D$1662,$E$3:$E$1662,0,0,1)</f>
        <v>189400</v>
      </c>
      <c r="Z333" s="2" cm="1">
        <f t="array" ref="Z333">_xlfn.XLOOKUP(Z$1&amp;$R333,$C$3:$C$1662&amp;$D$3:$D$1662,$E$3:$E$1662,0,0,1)</f>
        <v>213900</v>
      </c>
      <c r="AA333" s="2" cm="1">
        <f t="array" ref="AA333">_xlfn.XLOOKUP(AA$1&amp;$R333,$C$3:$C$1662&amp;$D$3:$D$1662,$E$3:$E$1662,0,0,1)</f>
        <v>250500</v>
      </c>
      <c r="AB333" s="2" cm="1">
        <f t="array" ref="AB333">_xlfn.XLOOKUP(AB$1&amp;$R333,$C$3:$C$1662&amp;$D$3:$D$1662,$E$3:$E$1662,0,0,1)</f>
        <v>235100</v>
      </c>
      <c r="AC333" s="2" cm="1">
        <f t="array" ref="AC333">_xlfn.XLOOKUP(AC$1&amp;$R333,$C$3:$C$1662&amp;$D$3:$D$1662,$E$3:$E$1662,0,0,1)</f>
        <v>181900</v>
      </c>
    </row>
    <row r="334" spans="3:29" x14ac:dyDescent="0.4">
      <c r="C334" t="s">
        <v>804</v>
      </c>
      <c r="D334" t="s">
        <v>717</v>
      </c>
      <c r="E334">
        <v>181900</v>
      </c>
    </row>
    <row r="335" spans="3:29" x14ac:dyDescent="0.4">
      <c r="C335" t="s">
        <v>836</v>
      </c>
      <c r="D335" t="s">
        <v>506</v>
      </c>
      <c r="E335">
        <v>0</v>
      </c>
    </row>
    <row r="336" spans="3:29" x14ac:dyDescent="0.4">
      <c r="C336" t="s">
        <v>836</v>
      </c>
      <c r="D336" t="s">
        <v>507</v>
      </c>
      <c r="E336">
        <v>0</v>
      </c>
    </row>
    <row r="337" spans="3:5" x14ac:dyDescent="0.4">
      <c r="C337" t="s">
        <v>836</v>
      </c>
      <c r="D337" t="s">
        <v>508</v>
      </c>
      <c r="E337">
        <v>0</v>
      </c>
    </row>
    <row r="338" spans="3:5" x14ac:dyDescent="0.4">
      <c r="C338" t="s">
        <v>836</v>
      </c>
      <c r="D338" t="s">
        <v>509</v>
      </c>
      <c r="E338">
        <v>0</v>
      </c>
    </row>
    <row r="339" spans="3:5" x14ac:dyDescent="0.4">
      <c r="C339" t="s">
        <v>836</v>
      </c>
      <c r="D339" t="s">
        <v>510</v>
      </c>
      <c r="E339">
        <v>0</v>
      </c>
    </row>
    <row r="340" spans="3:5" x14ac:dyDescent="0.4">
      <c r="C340" t="s">
        <v>836</v>
      </c>
      <c r="D340" t="s">
        <v>511</v>
      </c>
      <c r="E340">
        <v>0</v>
      </c>
    </row>
    <row r="341" spans="3:5" x14ac:dyDescent="0.4">
      <c r="C341" t="s">
        <v>836</v>
      </c>
      <c r="D341" t="s">
        <v>512</v>
      </c>
      <c r="E341">
        <v>1403100</v>
      </c>
    </row>
    <row r="342" spans="3:5" x14ac:dyDescent="0.4">
      <c r="C342" t="s">
        <v>836</v>
      </c>
      <c r="D342" t="s">
        <v>513</v>
      </c>
      <c r="E342">
        <v>234500</v>
      </c>
    </row>
    <row r="343" spans="3:5" x14ac:dyDescent="0.4">
      <c r="C343" t="s">
        <v>836</v>
      </c>
      <c r="D343" t="s">
        <v>514</v>
      </c>
      <c r="E343">
        <v>263100</v>
      </c>
    </row>
    <row r="344" spans="3:5" x14ac:dyDescent="0.4">
      <c r="C344" t="s">
        <v>836</v>
      </c>
      <c r="D344" t="s">
        <v>515</v>
      </c>
      <c r="E344">
        <v>296300</v>
      </c>
    </row>
    <row r="345" spans="3:5" x14ac:dyDescent="0.4">
      <c r="C345" t="s">
        <v>836</v>
      </c>
      <c r="D345" t="s">
        <v>516</v>
      </c>
      <c r="E345">
        <v>201400</v>
      </c>
    </row>
    <row r="346" spans="3:5" x14ac:dyDescent="0.4">
      <c r="C346" t="s">
        <v>836</v>
      </c>
      <c r="D346" t="s">
        <v>517</v>
      </c>
      <c r="E346">
        <v>238900</v>
      </c>
    </row>
    <row r="347" spans="3:5" x14ac:dyDescent="0.4">
      <c r="C347" t="s">
        <v>836</v>
      </c>
      <c r="D347" t="s">
        <v>518</v>
      </c>
      <c r="E347">
        <v>225400</v>
      </c>
    </row>
    <row r="348" spans="3:5" x14ac:dyDescent="0.4">
      <c r="C348" t="s">
        <v>836</v>
      </c>
      <c r="D348" t="s">
        <v>519</v>
      </c>
      <c r="E348">
        <v>241200</v>
      </c>
    </row>
    <row r="349" spans="3:5" x14ac:dyDescent="0.4">
      <c r="C349" t="s">
        <v>836</v>
      </c>
      <c r="D349" t="s">
        <v>520</v>
      </c>
      <c r="E349">
        <v>142000</v>
      </c>
    </row>
    <row r="350" spans="3:5" x14ac:dyDescent="0.4">
      <c r="C350" t="s">
        <v>836</v>
      </c>
      <c r="D350" t="s">
        <v>521</v>
      </c>
      <c r="E350">
        <v>125500</v>
      </c>
    </row>
    <row r="351" spans="3:5" x14ac:dyDescent="0.4">
      <c r="C351" t="s">
        <v>836</v>
      </c>
      <c r="D351" t="s">
        <v>522</v>
      </c>
      <c r="E351">
        <v>167900</v>
      </c>
    </row>
    <row r="352" spans="3:5" x14ac:dyDescent="0.4">
      <c r="C352" t="s">
        <v>836</v>
      </c>
      <c r="D352" t="s">
        <v>523</v>
      </c>
      <c r="E352">
        <v>139100</v>
      </c>
    </row>
    <row r="353" spans="3:5" x14ac:dyDescent="0.4">
      <c r="C353" t="s">
        <v>836</v>
      </c>
      <c r="D353" t="s">
        <v>524</v>
      </c>
      <c r="E353">
        <v>162600</v>
      </c>
    </row>
    <row r="354" spans="3:5" x14ac:dyDescent="0.4">
      <c r="C354" t="s">
        <v>836</v>
      </c>
      <c r="D354" t="s">
        <v>525</v>
      </c>
      <c r="E354">
        <v>145300</v>
      </c>
    </row>
    <row r="355" spans="3:5" x14ac:dyDescent="0.4">
      <c r="C355" t="s">
        <v>836</v>
      </c>
      <c r="D355" t="s">
        <v>526</v>
      </c>
      <c r="E355">
        <v>89800</v>
      </c>
    </row>
    <row r="356" spans="3:5" x14ac:dyDescent="0.4">
      <c r="C356" t="s">
        <v>836</v>
      </c>
      <c r="D356" t="s">
        <v>527</v>
      </c>
      <c r="E356">
        <v>139100</v>
      </c>
    </row>
    <row r="357" spans="3:5" x14ac:dyDescent="0.4">
      <c r="C357" t="s">
        <v>836</v>
      </c>
      <c r="D357" t="s">
        <v>528</v>
      </c>
      <c r="E357">
        <v>97500</v>
      </c>
    </row>
    <row r="358" spans="3:5" x14ac:dyDescent="0.4">
      <c r="C358" t="s">
        <v>836</v>
      </c>
      <c r="D358" t="s">
        <v>529</v>
      </c>
      <c r="E358">
        <v>78200</v>
      </c>
    </row>
    <row r="359" spans="3:5" x14ac:dyDescent="0.4">
      <c r="C359" t="s">
        <v>836</v>
      </c>
      <c r="D359" t="s">
        <v>530</v>
      </c>
      <c r="E359">
        <v>83400</v>
      </c>
    </row>
    <row r="360" spans="3:5" x14ac:dyDescent="0.4">
      <c r="C360" t="s">
        <v>836</v>
      </c>
      <c r="D360" t="s">
        <v>531</v>
      </c>
      <c r="E360">
        <v>66900</v>
      </c>
    </row>
    <row r="361" spans="3:5" x14ac:dyDescent="0.4">
      <c r="C361" t="s">
        <v>836</v>
      </c>
      <c r="D361" t="s">
        <v>532</v>
      </c>
      <c r="E361">
        <v>55900</v>
      </c>
    </row>
    <row r="362" spans="3:5" x14ac:dyDescent="0.4">
      <c r="C362" t="s">
        <v>836</v>
      </c>
      <c r="D362" t="s">
        <v>533</v>
      </c>
      <c r="E362">
        <v>78200</v>
      </c>
    </row>
    <row r="363" spans="3:5" x14ac:dyDescent="0.4">
      <c r="C363" t="s">
        <v>836</v>
      </c>
      <c r="D363" t="s">
        <v>534</v>
      </c>
      <c r="E363">
        <v>92900</v>
      </c>
    </row>
    <row r="364" spans="3:5" x14ac:dyDescent="0.4">
      <c r="C364" t="s">
        <v>836</v>
      </c>
      <c r="D364" t="s">
        <v>535</v>
      </c>
      <c r="E364">
        <v>117700</v>
      </c>
    </row>
    <row r="365" spans="3:5" x14ac:dyDescent="0.4">
      <c r="C365" t="s">
        <v>836</v>
      </c>
      <c r="D365" t="s">
        <v>536</v>
      </c>
      <c r="E365">
        <v>120100</v>
      </c>
    </row>
    <row r="366" spans="3:5" x14ac:dyDescent="0.4">
      <c r="C366" t="s">
        <v>836</v>
      </c>
      <c r="D366" t="s">
        <v>537</v>
      </c>
      <c r="E366">
        <v>94600</v>
      </c>
    </row>
    <row r="367" spans="3:5" x14ac:dyDescent="0.4">
      <c r="C367" t="s">
        <v>836</v>
      </c>
      <c r="D367" t="s">
        <v>538</v>
      </c>
      <c r="E367">
        <v>103600</v>
      </c>
    </row>
    <row r="368" spans="3:5" x14ac:dyDescent="0.4">
      <c r="C368" t="s">
        <v>836</v>
      </c>
      <c r="D368" t="s">
        <v>539</v>
      </c>
      <c r="E368">
        <v>75500</v>
      </c>
    </row>
    <row r="369" spans="3:5" x14ac:dyDescent="0.4">
      <c r="C369" t="s">
        <v>836</v>
      </c>
      <c r="D369" t="s">
        <v>540</v>
      </c>
      <c r="E369">
        <v>48400</v>
      </c>
    </row>
    <row r="370" spans="3:5" x14ac:dyDescent="0.4">
      <c r="C370" t="s">
        <v>836</v>
      </c>
      <c r="D370" t="s">
        <v>541</v>
      </c>
      <c r="E370">
        <v>102700</v>
      </c>
    </row>
    <row r="371" spans="3:5" x14ac:dyDescent="0.4">
      <c r="C371" t="s">
        <v>836</v>
      </c>
      <c r="D371" t="s">
        <v>542</v>
      </c>
      <c r="E371">
        <v>54300</v>
      </c>
    </row>
    <row r="372" spans="3:5" x14ac:dyDescent="0.4">
      <c r="C372" t="s">
        <v>836</v>
      </c>
      <c r="D372" t="s">
        <v>543</v>
      </c>
      <c r="E372">
        <v>60400</v>
      </c>
    </row>
    <row r="373" spans="3:5" x14ac:dyDescent="0.4">
      <c r="C373" t="s">
        <v>836</v>
      </c>
      <c r="D373" t="s">
        <v>544</v>
      </c>
      <c r="E373">
        <v>49000</v>
      </c>
    </row>
    <row r="374" spans="3:5" x14ac:dyDescent="0.4">
      <c r="C374" t="s">
        <v>836</v>
      </c>
      <c r="D374" t="s">
        <v>545</v>
      </c>
      <c r="E374">
        <v>78200</v>
      </c>
    </row>
    <row r="375" spans="3:5" x14ac:dyDescent="0.4">
      <c r="C375" t="s">
        <v>836</v>
      </c>
      <c r="D375" t="s">
        <v>546</v>
      </c>
      <c r="E375">
        <v>67400</v>
      </c>
    </row>
    <row r="376" spans="3:5" x14ac:dyDescent="0.4">
      <c r="C376" t="s">
        <v>836</v>
      </c>
      <c r="D376" t="s">
        <v>547</v>
      </c>
      <c r="E376">
        <v>40900</v>
      </c>
    </row>
    <row r="377" spans="3:5" x14ac:dyDescent="0.4">
      <c r="C377" t="s">
        <v>836</v>
      </c>
      <c r="D377" t="s">
        <v>548</v>
      </c>
      <c r="E377">
        <v>62600</v>
      </c>
    </row>
    <row r="378" spans="3:5" x14ac:dyDescent="0.4">
      <c r="C378" t="s">
        <v>836</v>
      </c>
      <c r="D378" t="s">
        <v>549</v>
      </c>
      <c r="E378">
        <v>117600</v>
      </c>
    </row>
    <row r="379" spans="3:5" x14ac:dyDescent="0.4">
      <c r="C379" t="s">
        <v>836</v>
      </c>
      <c r="D379" t="s">
        <v>550</v>
      </c>
      <c r="E379">
        <v>52500</v>
      </c>
    </row>
    <row r="380" spans="3:5" x14ac:dyDescent="0.4">
      <c r="C380" t="s">
        <v>836</v>
      </c>
      <c r="D380" t="s">
        <v>551</v>
      </c>
      <c r="E380">
        <v>52200</v>
      </c>
    </row>
    <row r="381" spans="3:5" x14ac:dyDescent="0.4">
      <c r="C381" t="s">
        <v>836</v>
      </c>
      <c r="D381" t="s">
        <v>552</v>
      </c>
      <c r="E381">
        <v>116500</v>
      </c>
    </row>
    <row r="382" spans="3:5" x14ac:dyDescent="0.4">
      <c r="C382" t="s">
        <v>836</v>
      </c>
      <c r="D382" t="s">
        <v>553</v>
      </c>
      <c r="E382">
        <v>104900</v>
      </c>
    </row>
    <row r="383" spans="3:5" x14ac:dyDescent="0.4">
      <c r="C383" t="s">
        <v>836</v>
      </c>
      <c r="D383" t="s">
        <v>554</v>
      </c>
      <c r="E383">
        <v>88600</v>
      </c>
    </row>
    <row r="384" spans="3:5" x14ac:dyDescent="0.4">
      <c r="C384" t="s">
        <v>836</v>
      </c>
      <c r="D384" t="s">
        <v>555</v>
      </c>
      <c r="E384">
        <v>82500</v>
      </c>
    </row>
    <row r="385" spans="3:5" x14ac:dyDescent="0.4">
      <c r="C385" t="s">
        <v>836</v>
      </c>
      <c r="D385" t="s">
        <v>556</v>
      </c>
      <c r="E385">
        <v>55900</v>
      </c>
    </row>
    <row r="386" spans="3:5" x14ac:dyDescent="0.4">
      <c r="C386" t="s">
        <v>836</v>
      </c>
      <c r="D386" t="s">
        <v>557</v>
      </c>
      <c r="E386">
        <v>131000</v>
      </c>
    </row>
    <row r="387" spans="3:5" x14ac:dyDescent="0.4">
      <c r="C387" t="s">
        <v>836</v>
      </c>
      <c r="D387" t="s">
        <v>558</v>
      </c>
      <c r="E387">
        <v>76200</v>
      </c>
    </row>
    <row r="388" spans="3:5" x14ac:dyDescent="0.4">
      <c r="C388" t="s">
        <v>836</v>
      </c>
      <c r="D388" t="s">
        <v>559</v>
      </c>
      <c r="E388">
        <v>101800</v>
      </c>
    </row>
    <row r="389" spans="3:5" x14ac:dyDescent="0.4">
      <c r="C389" t="s">
        <v>836</v>
      </c>
      <c r="D389" t="s">
        <v>560</v>
      </c>
      <c r="E389">
        <v>53500</v>
      </c>
    </row>
    <row r="390" spans="3:5" x14ac:dyDescent="0.4">
      <c r="C390" t="s">
        <v>836</v>
      </c>
      <c r="D390" t="s">
        <v>561</v>
      </c>
      <c r="E390">
        <v>83200</v>
      </c>
    </row>
    <row r="391" spans="3:5" x14ac:dyDescent="0.4">
      <c r="C391" t="s">
        <v>836</v>
      </c>
      <c r="D391" t="s">
        <v>562</v>
      </c>
      <c r="E391">
        <v>74600</v>
      </c>
    </row>
    <row r="392" spans="3:5" x14ac:dyDescent="0.4">
      <c r="C392" t="s">
        <v>836</v>
      </c>
      <c r="D392" t="s">
        <v>563</v>
      </c>
      <c r="E392">
        <v>62500</v>
      </c>
    </row>
    <row r="393" spans="3:5" x14ac:dyDescent="0.4">
      <c r="C393" t="s">
        <v>836</v>
      </c>
      <c r="D393" t="s">
        <v>564</v>
      </c>
      <c r="E393">
        <v>148700</v>
      </c>
    </row>
    <row r="394" spans="3:5" x14ac:dyDescent="0.4">
      <c r="C394" t="s">
        <v>836</v>
      </c>
      <c r="D394" t="s">
        <v>565</v>
      </c>
      <c r="E394">
        <v>61400</v>
      </c>
    </row>
    <row r="395" spans="3:5" x14ac:dyDescent="0.4">
      <c r="C395" t="s">
        <v>836</v>
      </c>
      <c r="D395" t="s">
        <v>566</v>
      </c>
      <c r="E395">
        <v>46400</v>
      </c>
    </row>
    <row r="396" spans="3:5" x14ac:dyDescent="0.4">
      <c r="C396" t="s">
        <v>836</v>
      </c>
      <c r="D396" t="s">
        <v>567</v>
      </c>
      <c r="E396">
        <v>59300</v>
      </c>
    </row>
    <row r="397" spans="3:5" x14ac:dyDescent="0.4">
      <c r="C397" t="s">
        <v>836</v>
      </c>
      <c r="D397" t="s">
        <v>568</v>
      </c>
      <c r="E397">
        <v>56800</v>
      </c>
    </row>
    <row r="398" spans="3:5" x14ac:dyDescent="0.4">
      <c r="C398" t="s">
        <v>836</v>
      </c>
      <c r="D398" t="s">
        <v>569</v>
      </c>
      <c r="E398">
        <v>37600</v>
      </c>
    </row>
    <row r="399" spans="3:5" x14ac:dyDescent="0.4">
      <c r="C399" t="s">
        <v>836</v>
      </c>
      <c r="D399" t="s">
        <v>570</v>
      </c>
      <c r="E399">
        <v>50200</v>
      </c>
    </row>
    <row r="400" spans="3:5" x14ac:dyDescent="0.4">
      <c r="C400" t="s">
        <v>836</v>
      </c>
      <c r="D400" t="s">
        <v>571</v>
      </c>
      <c r="E400">
        <v>62300</v>
      </c>
    </row>
    <row r="401" spans="3:5" x14ac:dyDescent="0.4">
      <c r="C401" t="s">
        <v>836</v>
      </c>
      <c r="D401" t="s">
        <v>572</v>
      </c>
      <c r="E401">
        <v>46200</v>
      </c>
    </row>
    <row r="402" spans="3:5" x14ac:dyDescent="0.4">
      <c r="C402" t="s">
        <v>836</v>
      </c>
      <c r="D402" t="s">
        <v>573</v>
      </c>
      <c r="E402">
        <v>30500</v>
      </c>
    </row>
    <row r="403" spans="3:5" x14ac:dyDescent="0.4">
      <c r="C403" t="s">
        <v>836</v>
      </c>
      <c r="D403" t="s">
        <v>574</v>
      </c>
      <c r="E403">
        <v>29000</v>
      </c>
    </row>
    <row r="404" spans="3:5" x14ac:dyDescent="0.4">
      <c r="C404" t="s">
        <v>836</v>
      </c>
      <c r="D404" t="s">
        <v>575</v>
      </c>
      <c r="E404">
        <v>41200</v>
      </c>
    </row>
    <row r="405" spans="3:5" x14ac:dyDescent="0.4">
      <c r="C405" t="s">
        <v>836</v>
      </c>
      <c r="D405" t="s">
        <v>576</v>
      </c>
      <c r="E405">
        <v>72800</v>
      </c>
    </row>
    <row r="406" spans="3:5" x14ac:dyDescent="0.4">
      <c r="C406" t="s">
        <v>836</v>
      </c>
      <c r="D406" t="s">
        <v>577</v>
      </c>
      <c r="E406">
        <v>57400</v>
      </c>
    </row>
    <row r="407" spans="3:5" x14ac:dyDescent="0.4">
      <c r="C407" t="s">
        <v>836</v>
      </c>
      <c r="D407" t="s">
        <v>578</v>
      </c>
      <c r="E407">
        <v>44600</v>
      </c>
    </row>
    <row r="408" spans="3:5" x14ac:dyDescent="0.4">
      <c r="C408" t="s">
        <v>836</v>
      </c>
      <c r="D408" t="s">
        <v>579</v>
      </c>
      <c r="E408">
        <v>38600</v>
      </c>
    </row>
    <row r="409" spans="3:5" x14ac:dyDescent="0.4">
      <c r="C409" t="s">
        <v>836</v>
      </c>
      <c r="D409" t="s">
        <v>580</v>
      </c>
      <c r="E409">
        <v>34700</v>
      </c>
    </row>
    <row r="410" spans="3:5" x14ac:dyDescent="0.4">
      <c r="C410" t="s">
        <v>836</v>
      </c>
      <c r="D410" t="s">
        <v>581</v>
      </c>
      <c r="E410">
        <v>28800</v>
      </c>
    </row>
    <row r="411" spans="3:5" x14ac:dyDescent="0.4">
      <c r="C411" t="s">
        <v>836</v>
      </c>
      <c r="D411" t="s">
        <v>582</v>
      </c>
      <c r="E411">
        <v>54900</v>
      </c>
    </row>
    <row r="412" spans="3:5" x14ac:dyDescent="0.4">
      <c r="C412" t="s">
        <v>836</v>
      </c>
      <c r="D412" t="s">
        <v>583</v>
      </c>
      <c r="E412">
        <v>27900</v>
      </c>
    </row>
    <row r="413" spans="3:5" x14ac:dyDescent="0.4">
      <c r="C413" t="s">
        <v>836</v>
      </c>
      <c r="D413" t="s">
        <v>584</v>
      </c>
      <c r="E413">
        <v>77400</v>
      </c>
    </row>
    <row r="414" spans="3:5" x14ac:dyDescent="0.4">
      <c r="C414" t="s">
        <v>836</v>
      </c>
      <c r="D414" t="s">
        <v>585</v>
      </c>
      <c r="E414">
        <v>100800</v>
      </c>
    </row>
    <row r="415" spans="3:5" x14ac:dyDescent="0.4">
      <c r="C415" t="s">
        <v>836</v>
      </c>
      <c r="D415" t="s">
        <v>586</v>
      </c>
      <c r="E415">
        <v>27000</v>
      </c>
    </row>
    <row r="416" spans="3:5" x14ac:dyDescent="0.4">
      <c r="C416" t="s">
        <v>836</v>
      </c>
      <c r="D416" t="s">
        <v>587</v>
      </c>
      <c r="E416">
        <v>68900</v>
      </c>
    </row>
    <row r="417" spans="3:5" x14ac:dyDescent="0.4">
      <c r="C417" t="s">
        <v>836</v>
      </c>
      <c r="D417" t="s">
        <v>588</v>
      </c>
      <c r="E417">
        <v>21800</v>
      </c>
    </row>
    <row r="418" spans="3:5" x14ac:dyDescent="0.4">
      <c r="C418" t="s">
        <v>836</v>
      </c>
      <c r="D418" t="s">
        <v>589</v>
      </c>
      <c r="E418">
        <v>62200</v>
      </c>
    </row>
    <row r="419" spans="3:5" x14ac:dyDescent="0.4">
      <c r="C419" t="s">
        <v>836</v>
      </c>
      <c r="D419" t="s">
        <v>590</v>
      </c>
      <c r="E419">
        <v>33600</v>
      </c>
    </row>
    <row r="420" spans="3:5" x14ac:dyDescent="0.4">
      <c r="C420" t="s">
        <v>836</v>
      </c>
      <c r="D420" t="s">
        <v>591</v>
      </c>
      <c r="E420">
        <v>50400</v>
      </c>
    </row>
    <row r="421" spans="3:5" x14ac:dyDescent="0.4">
      <c r="C421" t="s">
        <v>836</v>
      </c>
      <c r="D421" t="s">
        <v>592</v>
      </c>
      <c r="E421">
        <v>35500</v>
      </c>
    </row>
    <row r="422" spans="3:5" x14ac:dyDescent="0.4">
      <c r="C422" t="s">
        <v>836</v>
      </c>
      <c r="D422" t="s">
        <v>593</v>
      </c>
      <c r="E422">
        <v>36200</v>
      </c>
    </row>
    <row r="423" spans="3:5" x14ac:dyDescent="0.4">
      <c r="C423" t="s">
        <v>836</v>
      </c>
      <c r="D423" t="s">
        <v>594</v>
      </c>
      <c r="E423">
        <v>31100</v>
      </c>
    </row>
    <row r="424" spans="3:5" x14ac:dyDescent="0.4">
      <c r="C424" t="s">
        <v>836</v>
      </c>
      <c r="D424" t="s">
        <v>595</v>
      </c>
      <c r="E424">
        <v>17100</v>
      </c>
    </row>
    <row r="425" spans="3:5" x14ac:dyDescent="0.4">
      <c r="C425" t="s">
        <v>836</v>
      </c>
      <c r="D425" t="s">
        <v>596</v>
      </c>
      <c r="E425">
        <v>26500</v>
      </c>
    </row>
    <row r="426" spans="3:5" x14ac:dyDescent="0.4">
      <c r="C426" t="s">
        <v>836</v>
      </c>
      <c r="D426" t="s">
        <v>597</v>
      </c>
      <c r="E426">
        <v>53900</v>
      </c>
    </row>
    <row r="427" spans="3:5" x14ac:dyDescent="0.4">
      <c r="C427" t="s">
        <v>836</v>
      </c>
      <c r="D427" t="s">
        <v>598</v>
      </c>
      <c r="E427">
        <v>36600</v>
      </c>
    </row>
    <row r="428" spans="3:5" x14ac:dyDescent="0.4">
      <c r="C428" t="s">
        <v>836</v>
      </c>
      <c r="D428" t="s">
        <v>599</v>
      </c>
      <c r="E428">
        <v>49700</v>
      </c>
    </row>
    <row r="429" spans="3:5" x14ac:dyDescent="0.4">
      <c r="C429" t="s">
        <v>836</v>
      </c>
      <c r="D429" t="s">
        <v>600</v>
      </c>
      <c r="E429">
        <v>18200</v>
      </c>
    </row>
    <row r="430" spans="3:5" x14ac:dyDescent="0.4">
      <c r="C430" t="s">
        <v>836</v>
      </c>
      <c r="D430" t="s">
        <v>601</v>
      </c>
      <c r="E430">
        <v>31100</v>
      </c>
    </row>
    <row r="431" spans="3:5" x14ac:dyDescent="0.4">
      <c r="C431" t="s">
        <v>836</v>
      </c>
      <c r="D431" t="s">
        <v>602</v>
      </c>
      <c r="E431">
        <v>29600</v>
      </c>
    </row>
    <row r="432" spans="3:5" x14ac:dyDescent="0.4">
      <c r="C432" t="s">
        <v>836</v>
      </c>
      <c r="D432" t="s">
        <v>603</v>
      </c>
      <c r="E432">
        <v>17100</v>
      </c>
    </row>
    <row r="433" spans="3:5" x14ac:dyDescent="0.4">
      <c r="C433" t="s">
        <v>836</v>
      </c>
      <c r="D433" t="s">
        <v>604</v>
      </c>
      <c r="E433">
        <v>35200</v>
      </c>
    </row>
    <row r="434" spans="3:5" x14ac:dyDescent="0.4">
      <c r="C434" t="s">
        <v>836</v>
      </c>
      <c r="D434" t="s">
        <v>605</v>
      </c>
      <c r="E434">
        <v>21300</v>
      </c>
    </row>
    <row r="435" spans="3:5" x14ac:dyDescent="0.4">
      <c r="C435" t="s">
        <v>836</v>
      </c>
      <c r="D435" t="s">
        <v>606</v>
      </c>
      <c r="E435">
        <v>20400</v>
      </c>
    </row>
    <row r="436" spans="3:5" x14ac:dyDescent="0.4">
      <c r="C436" t="s">
        <v>836</v>
      </c>
      <c r="D436" t="s">
        <v>607</v>
      </c>
      <c r="E436">
        <v>28900</v>
      </c>
    </row>
    <row r="437" spans="3:5" x14ac:dyDescent="0.4">
      <c r="C437" t="s">
        <v>836</v>
      </c>
      <c r="D437" t="s">
        <v>608</v>
      </c>
      <c r="E437">
        <v>25100</v>
      </c>
    </row>
    <row r="438" spans="3:5" x14ac:dyDescent="0.4">
      <c r="C438" t="s">
        <v>836</v>
      </c>
      <c r="D438" t="s">
        <v>609</v>
      </c>
      <c r="E438">
        <v>35000</v>
      </c>
    </row>
    <row r="439" spans="3:5" x14ac:dyDescent="0.4">
      <c r="C439" t="s">
        <v>836</v>
      </c>
      <c r="D439" t="s">
        <v>610</v>
      </c>
      <c r="E439">
        <v>17700</v>
      </c>
    </row>
    <row r="440" spans="3:5" x14ac:dyDescent="0.4">
      <c r="C440" t="s">
        <v>836</v>
      </c>
      <c r="D440" t="s">
        <v>611</v>
      </c>
      <c r="E440">
        <v>49400</v>
      </c>
    </row>
    <row r="441" spans="3:5" x14ac:dyDescent="0.4">
      <c r="C441" t="s">
        <v>836</v>
      </c>
      <c r="D441" t="s">
        <v>612</v>
      </c>
      <c r="E441">
        <v>59200</v>
      </c>
    </row>
    <row r="442" spans="3:5" x14ac:dyDescent="0.4">
      <c r="C442" t="s">
        <v>836</v>
      </c>
      <c r="D442" t="s">
        <v>613</v>
      </c>
      <c r="E442">
        <v>39200</v>
      </c>
    </row>
    <row r="443" spans="3:5" x14ac:dyDescent="0.4">
      <c r="C443" t="s">
        <v>836</v>
      </c>
      <c r="D443" t="s">
        <v>614</v>
      </c>
      <c r="E443">
        <v>43200</v>
      </c>
    </row>
    <row r="444" spans="3:5" x14ac:dyDescent="0.4">
      <c r="C444" t="s">
        <v>836</v>
      </c>
      <c r="D444" t="s">
        <v>615</v>
      </c>
      <c r="E444">
        <v>39100</v>
      </c>
    </row>
    <row r="445" spans="3:5" x14ac:dyDescent="0.4">
      <c r="C445" t="s">
        <v>836</v>
      </c>
      <c r="D445" t="s">
        <v>616</v>
      </c>
      <c r="E445">
        <v>52300</v>
      </c>
    </row>
    <row r="446" spans="3:5" x14ac:dyDescent="0.4">
      <c r="C446" t="s">
        <v>836</v>
      </c>
      <c r="D446" t="s">
        <v>617</v>
      </c>
      <c r="E446">
        <v>105700</v>
      </c>
    </row>
    <row r="447" spans="3:5" x14ac:dyDescent="0.4">
      <c r="C447" t="s">
        <v>836</v>
      </c>
      <c r="D447" t="s">
        <v>618</v>
      </c>
      <c r="E447">
        <v>45000</v>
      </c>
    </row>
    <row r="448" spans="3:5" x14ac:dyDescent="0.4">
      <c r="C448" t="s">
        <v>836</v>
      </c>
      <c r="D448" t="s">
        <v>619</v>
      </c>
      <c r="E448">
        <v>40900</v>
      </c>
    </row>
    <row r="449" spans="3:5" x14ac:dyDescent="0.4">
      <c r="C449" t="s">
        <v>836</v>
      </c>
      <c r="D449" t="s">
        <v>620</v>
      </c>
      <c r="E449">
        <v>39300</v>
      </c>
    </row>
    <row r="450" spans="3:5" x14ac:dyDescent="0.4">
      <c r="C450" t="s">
        <v>836</v>
      </c>
      <c r="D450" t="s">
        <v>621</v>
      </c>
      <c r="E450">
        <v>26000</v>
      </c>
    </row>
    <row r="451" spans="3:5" x14ac:dyDescent="0.4">
      <c r="C451" t="s">
        <v>836</v>
      </c>
      <c r="D451" t="s">
        <v>622</v>
      </c>
      <c r="E451">
        <v>28200</v>
      </c>
    </row>
    <row r="452" spans="3:5" x14ac:dyDescent="0.4">
      <c r="C452" t="s">
        <v>836</v>
      </c>
      <c r="D452" t="s">
        <v>623</v>
      </c>
      <c r="E452">
        <v>33100</v>
      </c>
    </row>
    <row r="453" spans="3:5" x14ac:dyDescent="0.4">
      <c r="C453" t="s">
        <v>836</v>
      </c>
      <c r="D453" t="s">
        <v>624</v>
      </c>
      <c r="E453">
        <v>28600</v>
      </c>
    </row>
    <row r="454" spans="3:5" x14ac:dyDescent="0.4">
      <c r="C454" t="s">
        <v>836</v>
      </c>
      <c r="D454" t="s">
        <v>625</v>
      </c>
      <c r="E454">
        <v>23300</v>
      </c>
    </row>
    <row r="455" spans="3:5" x14ac:dyDescent="0.4">
      <c r="C455" t="s">
        <v>836</v>
      </c>
      <c r="D455" t="s">
        <v>626</v>
      </c>
      <c r="E455">
        <v>19400</v>
      </c>
    </row>
    <row r="456" spans="3:5" x14ac:dyDescent="0.4">
      <c r="C456" t="s">
        <v>836</v>
      </c>
      <c r="D456" t="s">
        <v>627</v>
      </c>
      <c r="E456">
        <v>18900</v>
      </c>
    </row>
    <row r="457" spans="3:5" x14ac:dyDescent="0.4">
      <c r="C457" t="s">
        <v>836</v>
      </c>
      <c r="D457" t="s">
        <v>628</v>
      </c>
      <c r="E457">
        <v>30900</v>
      </c>
    </row>
    <row r="458" spans="3:5" x14ac:dyDescent="0.4">
      <c r="C458" t="s">
        <v>836</v>
      </c>
      <c r="D458" t="s">
        <v>629</v>
      </c>
      <c r="E458">
        <v>13300</v>
      </c>
    </row>
    <row r="459" spans="3:5" x14ac:dyDescent="0.4">
      <c r="C459" t="s">
        <v>836</v>
      </c>
      <c r="D459" t="s">
        <v>630</v>
      </c>
      <c r="E459">
        <v>22600</v>
      </c>
    </row>
    <row r="460" spans="3:5" x14ac:dyDescent="0.4">
      <c r="C460" t="s">
        <v>836</v>
      </c>
      <c r="D460" t="s">
        <v>631</v>
      </c>
      <c r="E460">
        <v>17200</v>
      </c>
    </row>
    <row r="461" spans="3:5" x14ac:dyDescent="0.4">
      <c r="C461" t="s">
        <v>836</v>
      </c>
      <c r="D461" t="s">
        <v>632</v>
      </c>
      <c r="E461">
        <v>33900</v>
      </c>
    </row>
    <row r="462" spans="3:5" x14ac:dyDescent="0.4">
      <c r="C462" t="s">
        <v>836</v>
      </c>
      <c r="D462" t="s">
        <v>633</v>
      </c>
      <c r="E462">
        <v>26100</v>
      </c>
    </row>
    <row r="463" spans="3:5" x14ac:dyDescent="0.4">
      <c r="C463" t="s">
        <v>836</v>
      </c>
      <c r="D463" t="s">
        <v>634</v>
      </c>
      <c r="E463">
        <v>44500</v>
      </c>
    </row>
    <row r="464" spans="3:5" x14ac:dyDescent="0.4">
      <c r="C464" t="s">
        <v>836</v>
      </c>
      <c r="D464" t="s">
        <v>635</v>
      </c>
      <c r="E464">
        <v>18100</v>
      </c>
    </row>
    <row r="465" spans="3:5" x14ac:dyDescent="0.4">
      <c r="C465" t="s">
        <v>836</v>
      </c>
      <c r="D465" t="s">
        <v>636</v>
      </c>
      <c r="E465">
        <v>37000</v>
      </c>
    </row>
    <row r="466" spans="3:5" x14ac:dyDescent="0.4">
      <c r="C466" t="s">
        <v>836</v>
      </c>
      <c r="D466" t="s">
        <v>637</v>
      </c>
      <c r="E466">
        <v>33600</v>
      </c>
    </row>
    <row r="467" spans="3:5" x14ac:dyDescent="0.4">
      <c r="C467" t="s">
        <v>836</v>
      </c>
      <c r="D467" t="s">
        <v>638</v>
      </c>
      <c r="E467">
        <v>37300</v>
      </c>
    </row>
    <row r="468" spans="3:5" x14ac:dyDescent="0.4">
      <c r="C468" t="s">
        <v>836</v>
      </c>
      <c r="D468" t="s">
        <v>639</v>
      </c>
      <c r="E468">
        <v>23100</v>
      </c>
    </row>
    <row r="469" spans="3:5" x14ac:dyDescent="0.4">
      <c r="C469" t="s">
        <v>836</v>
      </c>
      <c r="D469" t="s">
        <v>640</v>
      </c>
      <c r="E469">
        <v>21600</v>
      </c>
    </row>
    <row r="470" spans="3:5" x14ac:dyDescent="0.4">
      <c r="C470" t="s">
        <v>836</v>
      </c>
      <c r="D470" t="s">
        <v>641</v>
      </c>
      <c r="E470">
        <v>32800</v>
      </c>
    </row>
    <row r="471" spans="3:5" x14ac:dyDescent="0.4">
      <c r="C471" t="s">
        <v>836</v>
      </c>
      <c r="D471" t="s">
        <v>642</v>
      </c>
      <c r="E471">
        <v>23700</v>
      </c>
    </row>
    <row r="472" spans="3:5" x14ac:dyDescent="0.4">
      <c r="C472" t="s">
        <v>836</v>
      </c>
      <c r="D472" t="s">
        <v>643</v>
      </c>
      <c r="E472">
        <v>24400</v>
      </c>
    </row>
    <row r="473" spans="3:5" x14ac:dyDescent="0.4">
      <c r="C473" t="s">
        <v>836</v>
      </c>
      <c r="D473" t="s">
        <v>644</v>
      </c>
      <c r="E473">
        <v>20300</v>
      </c>
    </row>
    <row r="474" spans="3:5" x14ac:dyDescent="0.4">
      <c r="C474" t="s">
        <v>836</v>
      </c>
      <c r="D474" t="s">
        <v>645</v>
      </c>
      <c r="E474">
        <v>15100</v>
      </c>
    </row>
    <row r="475" spans="3:5" x14ac:dyDescent="0.4">
      <c r="C475" t="s">
        <v>836</v>
      </c>
      <c r="D475" t="s">
        <v>646</v>
      </c>
      <c r="E475">
        <v>17300</v>
      </c>
    </row>
    <row r="476" spans="3:5" x14ac:dyDescent="0.4">
      <c r="C476" t="s">
        <v>836</v>
      </c>
      <c r="D476" t="s">
        <v>647</v>
      </c>
      <c r="E476">
        <v>71400</v>
      </c>
    </row>
    <row r="477" spans="3:5" x14ac:dyDescent="0.4">
      <c r="C477" t="s">
        <v>836</v>
      </c>
      <c r="D477" t="s">
        <v>648</v>
      </c>
      <c r="E477">
        <v>18700</v>
      </c>
    </row>
    <row r="478" spans="3:5" x14ac:dyDescent="0.4">
      <c r="C478" t="s">
        <v>836</v>
      </c>
      <c r="D478" t="s">
        <v>649</v>
      </c>
      <c r="E478">
        <v>21800</v>
      </c>
    </row>
    <row r="479" spans="3:5" x14ac:dyDescent="0.4">
      <c r="C479" t="s">
        <v>836</v>
      </c>
      <c r="D479" t="s">
        <v>650</v>
      </c>
      <c r="E479">
        <v>7000</v>
      </c>
    </row>
    <row r="480" spans="3:5" x14ac:dyDescent="0.4">
      <c r="C480" t="s">
        <v>836</v>
      </c>
      <c r="D480" t="s">
        <v>651</v>
      </c>
      <c r="E480">
        <v>16400</v>
      </c>
    </row>
    <row r="481" spans="3:5" x14ac:dyDescent="0.4">
      <c r="C481" t="s">
        <v>836</v>
      </c>
      <c r="D481" t="s">
        <v>652</v>
      </c>
      <c r="E481">
        <v>14000</v>
      </c>
    </row>
    <row r="482" spans="3:5" x14ac:dyDescent="0.4">
      <c r="C482" t="s">
        <v>836</v>
      </c>
      <c r="D482" t="s">
        <v>653</v>
      </c>
      <c r="E482">
        <v>20500</v>
      </c>
    </row>
    <row r="483" spans="3:5" x14ac:dyDescent="0.4">
      <c r="C483" t="s">
        <v>836</v>
      </c>
      <c r="D483" t="s">
        <v>654</v>
      </c>
      <c r="E483">
        <v>11500</v>
      </c>
    </row>
    <row r="484" spans="3:5" x14ac:dyDescent="0.4">
      <c r="C484" t="s">
        <v>836</v>
      </c>
      <c r="D484" t="s">
        <v>655</v>
      </c>
      <c r="E484">
        <v>16600</v>
      </c>
    </row>
    <row r="485" spans="3:5" x14ac:dyDescent="0.4">
      <c r="C485" t="s">
        <v>836</v>
      </c>
      <c r="D485" t="s">
        <v>656</v>
      </c>
      <c r="E485">
        <v>22200</v>
      </c>
    </row>
    <row r="486" spans="3:5" x14ac:dyDescent="0.4">
      <c r="C486" t="s">
        <v>836</v>
      </c>
      <c r="D486" t="s">
        <v>657</v>
      </c>
      <c r="E486">
        <v>128800</v>
      </c>
    </row>
    <row r="487" spans="3:5" x14ac:dyDescent="0.4">
      <c r="C487" t="s">
        <v>836</v>
      </c>
      <c r="D487" t="s">
        <v>658</v>
      </c>
      <c r="E487">
        <v>39700</v>
      </c>
    </row>
    <row r="488" spans="3:5" x14ac:dyDescent="0.4">
      <c r="C488" t="s">
        <v>836</v>
      </c>
      <c r="D488" t="s">
        <v>659</v>
      </c>
      <c r="E488">
        <v>58200</v>
      </c>
    </row>
    <row r="489" spans="3:5" x14ac:dyDescent="0.4">
      <c r="C489" t="s">
        <v>836</v>
      </c>
      <c r="D489" t="s">
        <v>660</v>
      </c>
      <c r="E489">
        <v>31700</v>
      </c>
    </row>
    <row r="490" spans="3:5" x14ac:dyDescent="0.4">
      <c r="C490" t="s">
        <v>836</v>
      </c>
      <c r="D490" t="s">
        <v>661</v>
      </c>
      <c r="E490">
        <v>32600</v>
      </c>
    </row>
    <row r="491" spans="3:5" x14ac:dyDescent="0.4">
      <c r="C491" t="s">
        <v>836</v>
      </c>
      <c r="D491" t="s">
        <v>662</v>
      </c>
      <c r="E491">
        <v>33400</v>
      </c>
    </row>
    <row r="492" spans="3:5" x14ac:dyDescent="0.4">
      <c r="C492" t="s">
        <v>836</v>
      </c>
      <c r="D492" t="s">
        <v>663</v>
      </c>
      <c r="E492">
        <v>52300</v>
      </c>
    </row>
    <row r="493" spans="3:5" x14ac:dyDescent="0.4">
      <c r="C493" t="s">
        <v>836</v>
      </c>
      <c r="D493" t="s">
        <v>664</v>
      </c>
      <c r="E493">
        <v>66200</v>
      </c>
    </row>
    <row r="494" spans="3:5" x14ac:dyDescent="0.4">
      <c r="C494" t="s">
        <v>836</v>
      </c>
      <c r="D494" t="s">
        <v>665</v>
      </c>
      <c r="E494">
        <v>64300</v>
      </c>
    </row>
    <row r="495" spans="3:5" x14ac:dyDescent="0.4">
      <c r="C495" t="s">
        <v>836</v>
      </c>
      <c r="D495" t="s">
        <v>666</v>
      </c>
      <c r="E495">
        <v>48500</v>
      </c>
    </row>
    <row r="496" spans="3:5" x14ac:dyDescent="0.4">
      <c r="C496" t="s">
        <v>836</v>
      </c>
      <c r="D496" t="s">
        <v>667</v>
      </c>
      <c r="E496">
        <v>37000</v>
      </c>
    </row>
    <row r="497" spans="3:5" x14ac:dyDescent="0.4">
      <c r="C497" t="s">
        <v>836</v>
      </c>
      <c r="D497" t="s">
        <v>668</v>
      </c>
      <c r="E497">
        <v>37600</v>
      </c>
    </row>
    <row r="498" spans="3:5" x14ac:dyDescent="0.4">
      <c r="C498" t="s">
        <v>836</v>
      </c>
      <c r="D498" t="s">
        <v>669</v>
      </c>
      <c r="E498">
        <v>41300</v>
      </c>
    </row>
    <row r="499" spans="3:5" x14ac:dyDescent="0.4">
      <c r="C499" t="s">
        <v>836</v>
      </c>
      <c r="D499" t="s">
        <v>670</v>
      </c>
      <c r="E499">
        <v>33300</v>
      </c>
    </row>
    <row r="500" spans="3:5" x14ac:dyDescent="0.4">
      <c r="C500" t="s">
        <v>836</v>
      </c>
      <c r="D500" t="s">
        <v>671</v>
      </c>
      <c r="E500">
        <v>55400</v>
      </c>
    </row>
    <row r="501" spans="3:5" x14ac:dyDescent="0.4">
      <c r="C501" t="s">
        <v>836</v>
      </c>
      <c r="D501" t="s">
        <v>672</v>
      </c>
      <c r="E501">
        <v>24600</v>
      </c>
    </row>
    <row r="502" spans="3:5" x14ac:dyDescent="0.4">
      <c r="C502" t="s">
        <v>836</v>
      </c>
      <c r="D502" t="s">
        <v>673</v>
      </c>
      <c r="E502">
        <v>44900</v>
      </c>
    </row>
    <row r="503" spans="3:5" x14ac:dyDescent="0.4">
      <c r="C503" t="s">
        <v>836</v>
      </c>
      <c r="D503" t="s">
        <v>674</v>
      </c>
      <c r="E503">
        <v>37000</v>
      </c>
    </row>
    <row r="504" spans="3:5" x14ac:dyDescent="0.4">
      <c r="C504" t="s">
        <v>836</v>
      </c>
      <c r="D504" t="s">
        <v>675</v>
      </c>
      <c r="E504">
        <v>60500</v>
      </c>
    </row>
    <row r="505" spans="3:5" x14ac:dyDescent="0.4">
      <c r="C505" t="s">
        <v>836</v>
      </c>
      <c r="D505" t="s">
        <v>676</v>
      </c>
      <c r="E505">
        <v>74400</v>
      </c>
    </row>
    <row r="506" spans="3:5" x14ac:dyDescent="0.4">
      <c r="C506" t="s">
        <v>836</v>
      </c>
      <c r="D506" t="s">
        <v>677</v>
      </c>
      <c r="E506">
        <v>72800</v>
      </c>
    </row>
    <row r="507" spans="3:5" x14ac:dyDescent="0.4">
      <c r="C507" t="s">
        <v>836</v>
      </c>
      <c r="D507" t="s">
        <v>678</v>
      </c>
      <c r="E507">
        <v>56500</v>
      </c>
    </row>
    <row r="508" spans="3:5" x14ac:dyDescent="0.4">
      <c r="C508" t="s">
        <v>836</v>
      </c>
      <c r="D508" t="s">
        <v>679</v>
      </c>
      <c r="E508">
        <v>31300</v>
      </c>
    </row>
    <row r="509" spans="3:5" x14ac:dyDescent="0.4">
      <c r="C509" t="s">
        <v>836</v>
      </c>
      <c r="D509" t="s">
        <v>680</v>
      </c>
      <c r="E509">
        <v>46200</v>
      </c>
    </row>
    <row r="510" spans="3:5" x14ac:dyDescent="0.4">
      <c r="C510" t="s">
        <v>836</v>
      </c>
      <c r="D510" t="s">
        <v>681</v>
      </c>
      <c r="E510">
        <v>62400</v>
      </c>
    </row>
    <row r="511" spans="3:5" x14ac:dyDescent="0.4">
      <c r="C511" t="s">
        <v>836</v>
      </c>
      <c r="D511" t="s">
        <v>682</v>
      </c>
      <c r="E511">
        <v>26200</v>
      </c>
    </row>
    <row r="512" spans="3:5" x14ac:dyDescent="0.4">
      <c r="C512" t="s">
        <v>836</v>
      </c>
      <c r="D512" t="s">
        <v>683</v>
      </c>
      <c r="E512">
        <v>40900</v>
      </c>
    </row>
    <row r="513" spans="3:5" x14ac:dyDescent="0.4">
      <c r="C513" t="s">
        <v>836</v>
      </c>
      <c r="D513" t="s">
        <v>684</v>
      </c>
      <c r="E513">
        <v>60800</v>
      </c>
    </row>
    <row r="514" spans="3:5" x14ac:dyDescent="0.4">
      <c r="C514" t="s">
        <v>836</v>
      </c>
      <c r="D514" t="s">
        <v>685</v>
      </c>
      <c r="E514">
        <v>19300</v>
      </c>
    </row>
    <row r="515" spans="3:5" x14ac:dyDescent="0.4">
      <c r="C515" t="s">
        <v>836</v>
      </c>
      <c r="D515" t="s">
        <v>686</v>
      </c>
      <c r="E515">
        <v>32600</v>
      </c>
    </row>
    <row r="516" spans="3:5" x14ac:dyDescent="0.4">
      <c r="C516" t="s">
        <v>836</v>
      </c>
      <c r="D516" t="s">
        <v>687</v>
      </c>
      <c r="E516">
        <v>55800</v>
      </c>
    </row>
    <row r="517" spans="3:5" x14ac:dyDescent="0.4">
      <c r="C517" t="s">
        <v>836</v>
      </c>
      <c r="D517" t="s">
        <v>386</v>
      </c>
      <c r="E517">
        <v>45300</v>
      </c>
    </row>
    <row r="518" spans="3:5" x14ac:dyDescent="0.4">
      <c r="C518" t="s">
        <v>836</v>
      </c>
      <c r="D518" t="s">
        <v>387</v>
      </c>
      <c r="E518">
        <v>30600</v>
      </c>
    </row>
    <row r="519" spans="3:5" x14ac:dyDescent="0.4">
      <c r="C519" t="s">
        <v>836</v>
      </c>
      <c r="D519" t="s">
        <v>388</v>
      </c>
      <c r="E519">
        <v>78500</v>
      </c>
    </row>
    <row r="520" spans="3:5" x14ac:dyDescent="0.4">
      <c r="C520" t="s">
        <v>836</v>
      </c>
      <c r="D520" t="s">
        <v>389</v>
      </c>
      <c r="E520">
        <v>41000</v>
      </c>
    </row>
    <row r="521" spans="3:5" x14ac:dyDescent="0.4">
      <c r="C521" t="s">
        <v>836</v>
      </c>
      <c r="D521" t="s">
        <v>390</v>
      </c>
      <c r="E521">
        <v>89300</v>
      </c>
    </row>
    <row r="522" spans="3:5" x14ac:dyDescent="0.4">
      <c r="C522" t="s">
        <v>836</v>
      </c>
      <c r="D522" t="s">
        <v>391</v>
      </c>
      <c r="E522">
        <v>45000</v>
      </c>
    </row>
    <row r="523" spans="3:5" x14ac:dyDescent="0.4">
      <c r="C523" t="s">
        <v>836</v>
      </c>
      <c r="D523" t="s">
        <v>392</v>
      </c>
      <c r="E523">
        <v>50300</v>
      </c>
    </row>
    <row r="524" spans="3:5" x14ac:dyDescent="0.4">
      <c r="C524" t="s">
        <v>836</v>
      </c>
      <c r="D524" t="s">
        <v>393</v>
      </c>
      <c r="E524">
        <v>44800</v>
      </c>
    </row>
    <row r="525" spans="3:5" x14ac:dyDescent="0.4">
      <c r="C525" t="s">
        <v>836</v>
      </c>
      <c r="D525" t="s">
        <v>394</v>
      </c>
      <c r="E525">
        <v>80300</v>
      </c>
    </row>
    <row r="526" spans="3:5" x14ac:dyDescent="0.4">
      <c r="C526" t="s">
        <v>836</v>
      </c>
      <c r="D526" t="s">
        <v>395</v>
      </c>
      <c r="E526">
        <v>56200</v>
      </c>
    </row>
    <row r="527" spans="3:5" x14ac:dyDescent="0.4">
      <c r="C527" t="s">
        <v>836</v>
      </c>
      <c r="D527" t="s">
        <v>396</v>
      </c>
      <c r="E527">
        <v>33900</v>
      </c>
    </row>
    <row r="528" spans="3:5" x14ac:dyDescent="0.4">
      <c r="C528" t="s">
        <v>836</v>
      </c>
      <c r="D528" t="s">
        <v>397</v>
      </c>
      <c r="E528">
        <v>36100</v>
      </c>
    </row>
    <row r="529" spans="3:5" x14ac:dyDescent="0.4">
      <c r="C529" t="s">
        <v>836</v>
      </c>
      <c r="D529" t="s">
        <v>398</v>
      </c>
      <c r="E529">
        <v>70800</v>
      </c>
    </row>
    <row r="530" spans="3:5" x14ac:dyDescent="0.4">
      <c r="C530" t="s">
        <v>836</v>
      </c>
      <c r="D530" t="s">
        <v>399</v>
      </c>
      <c r="E530">
        <v>67500</v>
      </c>
    </row>
    <row r="531" spans="3:5" x14ac:dyDescent="0.4">
      <c r="C531" t="s">
        <v>836</v>
      </c>
      <c r="D531" t="s">
        <v>400</v>
      </c>
      <c r="E531">
        <v>53000</v>
      </c>
    </row>
    <row r="532" spans="3:5" x14ac:dyDescent="0.4">
      <c r="C532" t="s">
        <v>836</v>
      </c>
      <c r="D532" t="s">
        <v>401</v>
      </c>
      <c r="E532">
        <v>63500</v>
      </c>
    </row>
    <row r="533" spans="3:5" x14ac:dyDescent="0.4">
      <c r="C533" t="s">
        <v>836</v>
      </c>
      <c r="D533" t="s">
        <v>402</v>
      </c>
      <c r="E533">
        <v>54200</v>
      </c>
    </row>
    <row r="534" spans="3:5" x14ac:dyDescent="0.4">
      <c r="C534" t="s">
        <v>836</v>
      </c>
      <c r="D534" t="s">
        <v>403</v>
      </c>
      <c r="E534">
        <v>51700</v>
      </c>
    </row>
    <row r="535" spans="3:5" x14ac:dyDescent="0.4">
      <c r="C535" t="s">
        <v>836</v>
      </c>
      <c r="D535" t="s">
        <v>404</v>
      </c>
      <c r="E535">
        <v>36200</v>
      </c>
    </row>
    <row r="536" spans="3:5" x14ac:dyDescent="0.4">
      <c r="C536" t="s">
        <v>836</v>
      </c>
      <c r="D536" t="s">
        <v>405</v>
      </c>
      <c r="E536">
        <v>139200</v>
      </c>
    </row>
    <row r="537" spans="3:5" x14ac:dyDescent="0.4">
      <c r="C537" t="s">
        <v>836</v>
      </c>
      <c r="D537" t="s">
        <v>406</v>
      </c>
      <c r="E537">
        <v>56200</v>
      </c>
    </row>
    <row r="538" spans="3:5" x14ac:dyDescent="0.4">
      <c r="C538" t="s">
        <v>836</v>
      </c>
      <c r="D538" t="s">
        <v>407</v>
      </c>
      <c r="E538">
        <v>46600</v>
      </c>
    </row>
    <row r="539" spans="3:5" x14ac:dyDescent="0.4">
      <c r="C539" t="s">
        <v>836</v>
      </c>
      <c r="D539" t="s">
        <v>408</v>
      </c>
      <c r="E539">
        <v>74700</v>
      </c>
    </row>
    <row r="540" spans="3:5" x14ac:dyDescent="0.4">
      <c r="C540" t="s">
        <v>836</v>
      </c>
      <c r="D540" t="s">
        <v>409</v>
      </c>
      <c r="E540">
        <v>53600</v>
      </c>
    </row>
    <row r="541" spans="3:5" x14ac:dyDescent="0.4">
      <c r="C541" t="s">
        <v>836</v>
      </c>
      <c r="D541" t="s">
        <v>410</v>
      </c>
      <c r="E541">
        <v>37400</v>
      </c>
    </row>
    <row r="542" spans="3:5" x14ac:dyDescent="0.4">
      <c r="C542" t="s">
        <v>836</v>
      </c>
      <c r="D542" t="s">
        <v>411</v>
      </c>
      <c r="E542">
        <v>59100</v>
      </c>
    </row>
    <row r="543" spans="3:5" x14ac:dyDescent="0.4">
      <c r="C543" t="s">
        <v>836</v>
      </c>
      <c r="D543" t="s">
        <v>412</v>
      </c>
      <c r="E543">
        <v>48900</v>
      </c>
    </row>
    <row r="544" spans="3:5" x14ac:dyDescent="0.4">
      <c r="C544" t="s">
        <v>836</v>
      </c>
      <c r="D544" t="s">
        <v>413</v>
      </c>
      <c r="E544">
        <v>62000</v>
      </c>
    </row>
    <row r="545" spans="3:5" x14ac:dyDescent="0.4">
      <c r="C545" t="s">
        <v>836</v>
      </c>
      <c r="D545" t="s">
        <v>414</v>
      </c>
      <c r="E545">
        <v>34200</v>
      </c>
    </row>
    <row r="546" spans="3:5" x14ac:dyDescent="0.4">
      <c r="C546" t="s">
        <v>836</v>
      </c>
      <c r="D546" t="s">
        <v>415</v>
      </c>
      <c r="E546">
        <v>60500</v>
      </c>
    </row>
    <row r="547" spans="3:5" x14ac:dyDescent="0.4">
      <c r="C547" t="s">
        <v>836</v>
      </c>
      <c r="D547" t="s">
        <v>416</v>
      </c>
      <c r="E547">
        <v>40900</v>
      </c>
    </row>
    <row r="548" spans="3:5" x14ac:dyDescent="0.4">
      <c r="C548" t="s">
        <v>836</v>
      </c>
      <c r="D548" t="s">
        <v>417</v>
      </c>
      <c r="E548">
        <v>60500</v>
      </c>
    </row>
    <row r="549" spans="3:5" x14ac:dyDescent="0.4">
      <c r="C549" t="s">
        <v>836</v>
      </c>
      <c r="D549" t="s">
        <v>418</v>
      </c>
      <c r="E549">
        <v>68600</v>
      </c>
    </row>
    <row r="550" spans="3:5" x14ac:dyDescent="0.4">
      <c r="C550" t="s">
        <v>836</v>
      </c>
      <c r="D550" t="s">
        <v>419</v>
      </c>
      <c r="E550">
        <v>61900</v>
      </c>
    </row>
    <row r="551" spans="3:5" x14ac:dyDescent="0.4">
      <c r="C551" t="s">
        <v>836</v>
      </c>
      <c r="D551" t="s">
        <v>420</v>
      </c>
      <c r="E551">
        <v>78800</v>
      </c>
    </row>
    <row r="552" spans="3:5" x14ac:dyDescent="0.4">
      <c r="C552" t="s">
        <v>836</v>
      </c>
      <c r="D552" t="s">
        <v>421</v>
      </c>
      <c r="E552">
        <v>23700</v>
      </c>
    </row>
    <row r="553" spans="3:5" x14ac:dyDescent="0.4">
      <c r="C553" t="s">
        <v>836</v>
      </c>
      <c r="D553" t="s">
        <v>422</v>
      </c>
      <c r="E553">
        <v>133500</v>
      </c>
    </row>
    <row r="554" spans="3:5" x14ac:dyDescent="0.4">
      <c r="C554" t="s">
        <v>836</v>
      </c>
      <c r="D554" t="s">
        <v>423</v>
      </c>
      <c r="E554">
        <v>42500</v>
      </c>
    </row>
    <row r="555" spans="3:5" x14ac:dyDescent="0.4">
      <c r="C555" t="s">
        <v>836</v>
      </c>
      <c r="D555" t="s">
        <v>424</v>
      </c>
      <c r="E555">
        <v>51800</v>
      </c>
    </row>
    <row r="556" spans="3:5" x14ac:dyDescent="0.4">
      <c r="C556" t="s">
        <v>836</v>
      </c>
      <c r="D556" t="s">
        <v>425</v>
      </c>
      <c r="E556">
        <v>80600</v>
      </c>
    </row>
    <row r="557" spans="3:5" x14ac:dyDescent="0.4">
      <c r="C557" t="s">
        <v>836</v>
      </c>
      <c r="D557" t="s">
        <v>426</v>
      </c>
      <c r="E557">
        <v>28200</v>
      </c>
    </row>
    <row r="558" spans="3:5" x14ac:dyDescent="0.4">
      <c r="C558" t="s">
        <v>836</v>
      </c>
      <c r="D558" t="s">
        <v>427</v>
      </c>
      <c r="E558">
        <v>36900</v>
      </c>
    </row>
    <row r="559" spans="3:5" x14ac:dyDescent="0.4">
      <c r="C559" t="s">
        <v>836</v>
      </c>
      <c r="D559" t="s">
        <v>428</v>
      </c>
      <c r="E559">
        <v>50600</v>
      </c>
    </row>
    <row r="560" spans="3:5" x14ac:dyDescent="0.4">
      <c r="C560" t="s">
        <v>836</v>
      </c>
      <c r="D560" t="s">
        <v>429</v>
      </c>
      <c r="E560">
        <v>41400</v>
      </c>
    </row>
    <row r="561" spans="3:5" x14ac:dyDescent="0.4">
      <c r="C561" t="s">
        <v>836</v>
      </c>
      <c r="D561" t="s">
        <v>430</v>
      </c>
      <c r="E561">
        <v>32800</v>
      </c>
    </row>
    <row r="562" spans="3:5" x14ac:dyDescent="0.4">
      <c r="C562" t="s">
        <v>836</v>
      </c>
      <c r="D562" t="s">
        <v>431</v>
      </c>
      <c r="E562">
        <v>19700</v>
      </c>
    </row>
    <row r="563" spans="3:5" x14ac:dyDescent="0.4">
      <c r="C563" t="s">
        <v>836</v>
      </c>
      <c r="D563" t="s">
        <v>432</v>
      </c>
      <c r="E563">
        <v>19900</v>
      </c>
    </row>
    <row r="564" spans="3:5" x14ac:dyDescent="0.4">
      <c r="C564" t="s">
        <v>836</v>
      </c>
      <c r="D564" t="s">
        <v>433</v>
      </c>
      <c r="E564">
        <v>16300</v>
      </c>
    </row>
    <row r="565" spans="3:5" x14ac:dyDescent="0.4">
      <c r="C565" t="s">
        <v>836</v>
      </c>
      <c r="D565" t="s">
        <v>434</v>
      </c>
      <c r="E565">
        <v>14600</v>
      </c>
    </row>
    <row r="566" spans="3:5" x14ac:dyDescent="0.4">
      <c r="C566" t="s">
        <v>836</v>
      </c>
      <c r="D566" t="s">
        <v>435</v>
      </c>
      <c r="E566">
        <v>55000</v>
      </c>
    </row>
    <row r="567" spans="3:5" x14ac:dyDescent="0.4">
      <c r="C567" t="s">
        <v>836</v>
      </c>
      <c r="D567" t="s">
        <v>436</v>
      </c>
      <c r="E567">
        <v>29300</v>
      </c>
    </row>
    <row r="568" spans="3:5" x14ac:dyDescent="0.4">
      <c r="C568" t="s">
        <v>836</v>
      </c>
      <c r="D568" t="s">
        <v>437</v>
      </c>
      <c r="E568">
        <v>28200</v>
      </c>
    </row>
    <row r="569" spans="3:5" x14ac:dyDescent="0.4">
      <c r="C569" t="s">
        <v>836</v>
      </c>
      <c r="D569" t="s">
        <v>438</v>
      </c>
      <c r="E569">
        <v>12800</v>
      </c>
    </row>
    <row r="570" spans="3:5" x14ac:dyDescent="0.4">
      <c r="C570" t="s">
        <v>836</v>
      </c>
      <c r="D570" t="s">
        <v>439</v>
      </c>
      <c r="E570">
        <v>25800</v>
      </c>
    </row>
    <row r="571" spans="3:5" x14ac:dyDescent="0.4">
      <c r="C571" t="s">
        <v>836</v>
      </c>
      <c r="D571" t="s">
        <v>440</v>
      </c>
      <c r="E571">
        <v>25700</v>
      </c>
    </row>
    <row r="572" spans="3:5" x14ac:dyDescent="0.4">
      <c r="C572" t="s">
        <v>836</v>
      </c>
      <c r="D572" t="s">
        <v>441</v>
      </c>
      <c r="E572">
        <v>20800</v>
      </c>
    </row>
    <row r="573" spans="3:5" x14ac:dyDescent="0.4">
      <c r="C573" t="s">
        <v>836</v>
      </c>
      <c r="D573" t="s">
        <v>442</v>
      </c>
      <c r="E573">
        <v>18800</v>
      </c>
    </row>
    <row r="574" spans="3:5" x14ac:dyDescent="0.4">
      <c r="C574" t="s">
        <v>836</v>
      </c>
      <c r="D574" t="s">
        <v>443</v>
      </c>
      <c r="E574">
        <v>22000</v>
      </c>
    </row>
    <row r="575" spans="3:5" x14ac:dyDescent="0.4">
      <c r="C575" t="s">
        <v>836</v>
      </c>
      <c r="D575" t="s">
        <v>444</v>
      </c>
      <c r="E575">
        <v>24000</v>
      </c>
    </row>
    <row r="576" spans="3:5" x14ac:dyDescent="0.4">
      <c r="C576" t="s">
        <v>836</v>
      </c>
      <c r="D576" t="s">
        <v>445</v>
      </c>
      <c r="E576">
        <v>45700</v>
      </c>
    </row>
    <row r="577" spans="3:5" x14ac:dyDescent="0.4">
      <c r="C577" t="s">
        <v>836</v>
      </c>
      <c r="D577" t="s">
        <v>446</v>
      </c>
      <c r="E577">
        <v>14000</v>
      </c>
    </row>
    <row r="578" spans="3:5" x14ac:dyDescent="0.4">
      <c r="C578" t="s">
        <v>836</v>
      </c>
      <c r="D578" t="s">
        <v>447</v>
      </c>
      <c r="E578">
        <v>24600</v>
      </c>
    </row>
    <row r="579" spans="3:5" x14ac:dyDescent="0.4">
      <c r="C579" t="s">
        <v>836</v>
      </c>
      <c r="D579" t="s">
        <v>448</v>
      </c>
      <c r="E579">
        <v>11000</v>
      </c>
    </row>
    <row r="580" spans="3:5" x14ac:dyDescent="0.4">
      <c r="C580" t="s">
        <v>836</v>
      </c>
      <c r="D580" t="s">
        <v>449</v>
      </c>
      <c r="E580">
        <v>11900</v>
      </c>
    </row>
    <row r="581" spans="3:5" x14ac:dyDescent="0.4">
      <c r="C581" t="s">
        <v>836</v>
      </c>
      <c r="D581" t="s">
        <v>450</v>
      </c>
      <c r="E581">
        <v>24100</v>
      </c>
    </row>
    <row r="582" spans="3:5" x14ac:dyDescent="0.4">
      <c r="C582" t="s">
        <v>836</v>
      </c>
      <c r="D582" t="s">
        <v>451</v>
      </c>
      <c r="E582">
        <v>10600</v>
      </c>
    </row>
    <row r="583" spans="3:5" x14ac:dyDescent="0.4">
      <c r="C583" t="s">
        <v>836</v>
      </c>
      <c r="D583" t="s">
        <v>452</v>
      </c>
      <c r="E583">
        <v>18100</v>
      </c>
    </row>
    <row r="584" spans="3:5" x14ac:dyDescent="0.4">
      <c r="C584" t="s">
        <v>836</v>
      </c>
      <c r="D584" t="s">
        <v>453</v>
      </c>
      <c r="E584">
        <v>11800</v>
      </c>
    </row>
    <row r="585" spans="3:5" x14ac:dyDescent="0.4">
      <c r="C585" t="s">
        <v>836</v>
      </c>
      <c r="D585" t="s">
        <v>454</v>
      </c>
      <c r="E585">
        <v>10300</v>
      </c>
    </row>
    <row r="586" spans="3:5" x14ac:dyDescent="0.4">
      <c r="C586" t="s">
        <v>836</v>
      </c>
      <c r="D586" t="s">
        <v>455</v>
      </c>
      <c r="E586">
        <v>18300</v>
      </c>
    </row>
    <row r="587" spans="3:5" x14ac:dyDescent="0.4">
      <c r="C587" t="s">
        <v>836</v>
      </c>
      <c r="D587" t="s">
        <v>456</v>
      </c>
      <c r="E587">
        <v>9600</v>
      </c>
    </row>
    <row r="588" spans="3:5" x14ac:dyDescent="0.4">
      <c r="C588" t="s">
        <v>836</v>
      </c>
      <c r="D588" t="s">
        <v>457</v>
      </c>
      <c r="E588">
        <v>10500</v>
      </c>
    </row>
    <row r="589" spans="3:5" x14ac:dyDescent="0.4">
      <c r="C589" t="s">
        <v>836</v>
      </c>
      <c r="D589" t="s">
        <v>458</v>
      </c>
      <c r="E589">
        <v>18800</v>
      </c>
    </row>
    <row r="590" spans="3:5" x14ac:dyDescent="0.4">
      <c r="C590" t="s">
        <v>836</v>
      </c>
      <c r="D590" t="s">
        <v>459</v>
      </c>
      <c r="E590">
        <v>30500</v>
      </c>
    </row>
    <row r="591" spans="3:5" x14ac:dyDescent="0.4">
      <c r="C591" t="s">
        <v>836</v>
      </c>
      <c r="D591" t="s">
        <v>460</v>
      </c>
      <c r="E591">
        <v>42500</v>
      </c>
    </row>
    <row r="592" spans="3:5" x14ac:dyDescent="0.4">
      <c r="C592" t="s">
        <v>836</v>
      </c>
      <c r="D592" t="s">
        <v>461</v>
      </c>
      <c r="E592">
        <v>43500</v>
      </c>
    </row>
    <row r="593" spans="3:5" x14ac:dyDescent="0.4">
      <c r="C593" t="s">
        <v>836</v>
      </c>
      <c r="D593" t="s">
        <v>462</v>
      </c>
      <c r="E593">
        <v>23400</v>
      </c>
    </row>
    <row r="594" spans="3:5" x14ac:dyDescent="0.4">
      <c r="C594" t="s">
        <v>836</v>
      </c>
      <c r="D594" t="s">
        <v>463</v>
      </c>
      <c r="E594">
        <v>48600</v>
      </c>
    </row>
    <row r="595" spans="3:5" x14ac:dyDescent="0.4">
      <c r="C595" t="s">
        <v>836</v>
      </c>
      <c r="D595" t="s">
        <v>464</v>
      </c>
      <c r="E595">
        <v>28500</v>
      </c>
    </row>
    <row r="596" spans="3:5" x14ac:dyDescent="0.4">
      <c r="C596" t="s">
        <v>836</v>
      </c>
      <c r="D596" t="s">
        <v>465</v>
      </c>
      <c r="E596">
        <v>34300</v>
      </c>
    </row>
    <row r="597" spans="3:5" x14ac:dyDescent="0.4">
      <c r="C597" t="s">
        <v>836</v>
      </c>
      <c r="D597" t="s">
        <v>466</v>
      </c>
      <c r="E597">
        <v>34400</v>
      </c>
    </row>
    <row r="598" spans="3:5" x14ac:dyDescent="0.4">
      <c r="C598" t="s">
        <v>836</v>
      </c>
      <c r="D598" t="s">
        <v>467</v>
      </c>
      <c r="E598">
        <v>18900</v>
      </c>
    </row>
    <row r="599" spans="3:5" x14ac:dyDescent="0.4">
      <c r="C599" t="s">
        <v>836</v>
      </c>
      <c r="D599" t="s">
        <v>468</v>
      </c>
      <c r="E599">
        <v>28600</v>
      </c>
    </row>
    <row r="600" spans="3:5" x14ac:dyDescent="0.4">
      <c r="C600" t="s">
        <v>836</v>
      </c>
      <c r="D600" t="s">
        <v>469</v>
      </c>
      <c r="E600">
        <v>12600</v>
      </c>
    </row>
    <row r="601" spans="3:5" x14ac:dyDescent="0.4">
      <c r="C601" t="s">
        <v>836</v>
      </c>
      <c r="D601" t="s">
        <v>470</v>
      </c>
      <c r="E601">
        <v>56100</v>
      </c>
    </row>
    <row r="602" spans="3:5" x14ac:dyDescent="0.4">
      <c r="C602" t="s">
        <v>836</v>
      </c>
      <c r="D602" t="s">
        <v>471</v>
      </c>
      <c r="E602">
        <v>26800</v>
      </c>
    </row>
    <row r="603" spans="3:5" x14ac:dyDescent="0.4">
      <c r="C603" t="s">
        <v>836</v>
      </c>
      <c r="D603" t="s">
        <v>472</v>
      </c>
      <c r="E603">
        <v>25800</v>
      </c>
    </row>
    <row r="604" spans="3:5" x14ac:dyDescent="0.4">
      <c r="C604" t="s">
        <v>836</v>
      </c>
      <c r="D604" t="s">
        <v>473</v>
      </c>
      <c r="E604">
        <v>17400</v>
      </c>
    </row>
    <row r="605" spans="3:5" x14ac:dyDescent="0.4">
      <c r="C605" t="s">
        <v>836</v>
      </c>
      <c r="D605" t="s">
        <v>474</v>
      </c>
      <c r="E605">
        <v>22300</v>
      </c>
    </row>
    <row r="606" spans="3:5" x14ac:dyDescent="0.4">
      <c r="C606" t="s">
        <v>836</v>
      </c>
      <c r="D606" t="s">
        <v>475</v>
      </c>
      <c r="E606">
        <v>33600</v>
      </c>
    </row>
    <row r="607" spans="3:5" x14ac:dyDescent="0.4">
      <c r="C607" t="s">
        <v>836</v>
      </c>
      <c r="D607" t="s">
        <v>476</v>
      </c>
      <c r="E607">
        <v>37300</v>
      </c>
    </row>
    <row r="608" spans="3:5" x14ac:dyDescent="0.4">
      <c r="C608" t="s">
        <v>836</v>
      </c>
      <c r="D608" t="s">
        <v>477</v>
      </c>
      <c r="E608">
        <v>34300</v>
      </c>
    </row>
    <row r="609" spans="3:5" x14ac:dyDescent="0.4">
      <c r="C609" t="s">
        <v>836</v>
      </c>
      <c r="D609" t="s">
        <v>478</v>
      </c>
      <c r="E609">
        <v>24500</v>
      </c>
    </row>
    <row r="610" spans="3:5" x14ac:dyDescent="0.4">
      <c r="C610" t="s">
        <v>836</v>
      </c>
      <c r="D610" t="s">
        <v>479</v>
      </c>
      <c r="E610">
        <v>14600</v>
      </c>
    </row>
    <row r="611" spans="3:5" x14ac:dyDescent="0.4">
      <c r="C611" t="s">
        <v>836</v>
      </c>
      <c r="D611" t="s">
        <v>480</v>
      </c>
      <c r="E611">
        <v>21000</v>
      </c>
    </row>
    <row r="612" spans="3:5" x14ac:dyDescent="0.4">
      <c r="C612" t="s">
        <v>836</v>
      </c>
      <c r="D612" t="s">
        <v>481</v>
      </c>
      <c r="E612">
        <v>37800</v>
      </c>
    </row>
    <row r="613" spans="3:5" x14ac:dyDescent="0.4">
      <c r="C613" t="s">
        <v>836</v>
      </c>
      <c r="D613" t="s">
        <v>482</v>
      </c>
      <c r="E613">
        <v>24700</v>
      </c>
    </row>
    <row r="614" spans="3:5" x14ac:dyDescent="0.4">
      <c r="C614" t="s">
        <v>836</v>
      </c>
      <c r="D614" t="s">
        <v>483</v>
      </c>
      <c r="E614">
        <v>39400</v>
      </c>
    </row>
    <row r="615" spans="3:5" x14ac:dyDescent="0.4">
      <c r="C615" t="s">
        <v>836</v>
      </c>
      <c r="D615" t="s">
        <v>484</v>
      </c>
      <c r="E615">
        <v>20500</v>
      </c>
    </row>
    <row r="616" spans="3:5" x14ac:dyDescent="0.4">
      <c r="C616" t="s">
        <v>836</v>
      </c>
      <c r="D616" t="s">
        <v>485</v>
      </c>
      <c r="E616">
        <v>73400</v>
      </c>
    </row>
    <row r="617" spans="3:5" x14ac:dyDescent="0.4">
      <c r="C617" t="s">
        <v>836</v>
      </c>
      <c r="D617" t="s">
        <v>486</v>
      </c>
      <c r="E617">
        <v>22500</v>
      </c>
    </row>
    <row r="618" spans="3:5" x14ac:dyDescent="0.4">
      <c r="C618" t="s">
        <v>836</v>
      </c>
      <c r="D618" t="s">
        <v>487</v>
      </c>
      <c r="E618">
        <v>17100</v>
      </c>
    </row>
    <row r="619" spans="3:5" x14ac:dyDescent="0.4">
      <c r="C619" t="s">
        <v>836</v>
      </c>
      <c r="D619" t="s">
        <v>488</v>
      </c>
      <c r="E619">
        <v>22600</v>
      </c>
    </row>
    <row r="620" spans="3:5" x14ac:dyDescent="0.4">
      <c r="C620" t="s">
        <v>836</v>
      </c>
      <c r="D620" t="s">
        <v>489</v>
      </c>
      <c r="E620">
        <v>22500</v>
      </c>
    </row>
    <row r="621" spans="3:5" x14ac:dyDescent="0.4">
      <c r="C621" t="s">
        <v>836</v>
      </c>
      <c r="D621" t="s">
        <v>490</v>
      </c>
      <c r="E621">
        <v>28800</v>
      </c>
    </row>
    <row r="622" spans="3:5" x14ac:dyDescent="0.4">
      <c r="C622" t="s">
        <v>836</v>
      </c>
      <c r="D622" t="s">
        <v>491</v>
      </c>
      <c r="E622">
        <v>6900</v>
      </c>
    </row>
    <row r="623" spans="3:5" x14ac:dyDescent="0.4">
      <c r="C623" t="s">
        <v>836</v>
      </c>
      <c r="D623" t="s">
        <v>492</v>
      </c>
      <c r="E623">
        <v>30300</v>
      </c>
    </row>
    <row r="624" spans="3:5" x14ac:dyDescent="0.4">
      <c r="C624" t="s">
        <v>836</v>
      </c>
      <c r="D624" t="s">
        <v>493</v>
      </c>
      <c r="E624">
        <v>15800</v>
      </c>
    </row>
    <row r="625" spans="3:5" x14ac:dyDescent="0.4">
      <c r="C625" t="s">
        <v>836</v>
      </c>
      <c r="D625" t="s">
        <v>494</v>
      </c>
      <c r="E625">
        <v>12000</v>
      </c>
    </row>
    <row r="626" spans="3:5" x14ac:dyDescent="0.4">
      <c r="C626" t="s">
        <v>836</v>
      </c>
      <c r="D626" t="s">
        <v>495</v>
      </c>
      <c r="E626">
        <v>21500</v>
      </c>
    </row>
    <row r="627" spans="3:5" x14ac:dyDescent="0.4">
      <c r="C627" t="s">
        <v>836</v>
      </c>
      <c r="D627" t="s">
        <v>496</v>
      </c>
      <c r="E627">
        <v>7700</v>
      </c>
    </row>
    <row r="628" spans="3:5" x14ac:dyDescent="0.4">
      <c r="C628" t="s">
        <v>836</v>
      </c>
      <c r="D628" t="s">
        <v>497</v>
      </c>
      <c r="E628">
        <v>24500</v>
      </c>
    </row>
    <row r="629" spans="3:5" x14ac:dyDescent="0.4">
      <c r="C629" t="s">
        <v>836</v>
      </c>
      <c r="D629" t="s">
        <v>498</v>
      </c>
      <c r="E629">
        <v>25100</v>
      </c>
    </row>
    <row r="630" spans="3:5" x14ac:dyDescent="0.4">
      <c r="C630" t="s">
        <v>836</v>
      </c>
      <c r="D630" t="s">
        <v>499</v>
      </c>
      <c r="E630">
        <v>34200</v>
      </c>
    </row>
    <row r="631" spans="3:5" x14ac:dyDescent="0.4">
      <c r="C631" t="s">
        <v>836</v>
      </c>
      <c r="D631" t="s">
        <v>500</v>
      </c>
      <c r="E631">
        <v>20800</v>
      </c>
    </row>
    <row r="632" spans="3:5" x14ac:dyDescent="0.4">
      <c r="C632" t="s">
        <v>836</v>
      </c>
      <c r="D632" t="s">
        <v>501</v>
      </c>
      <c r="E632">
        <v>45500</v>
      </c>
    </row>
    <row r="633" spans="3:5" x14ac:dyDescent="0.4">
      <c r="C633" t="s">
        <v>836</v>
      </c>
      <c r="D633" t="s">
        <v>502</v>
      </c>
      <c r="E633">
        <v>33300</v>
      </c>
    </row>
    <row r="634" spans="3:5" x14ac:dyDescent="0.4">
      <c r="C634" t="s">
        <v>836</v>
      </c>
      <c r="D634" t="s">
        <v>503</v>
      </c>
      <c r="E634">
        <v>18700</v>
      </c>
    </row>
    <row r="635" spans="3:5" x14ac:dyDescent="0.4">
      <c r="C635" t="s">
        <v>836</v>
      </c>
      <c r="D635" t="s">
        <v>504</v>
      </c>
      <c r="E635">
        <v>28700</v>
      </c>
    </row>
    <row r="636" spans="3:5" x14ac:dyDescent="0.4">
      <c r="C636" t="s">
        <v>836</v>
      </c>
      <c r="D636" t="s">
        <v>505</v>
      </c>
      <c r="E636">
        <v>20800</v>
      </c>
    </row>
    <row r="637" spans="3:5" x14ac:dyDescent="0.4">
      <c r="C637" t="s">
        <v>836</v>
      </c>
      <c r="D637" t="s">
        <v>688</v>
      </c>
      <c r="E637">
        <v>14500</v>
      </c>
    </row>
    <row r="638" spans="3:5" x14ac:dyDescent="0.4">
      <c r="C638" t="s">
        <v>836</v>
      </c>
      <c r="D638" t="s">
        <v>689</v>
      </c>
      <c r="E638">
        <v>29400</v>
      </c>
    </row>
    <row r="639" spans="3:5" x14ac:dyDescent="0.4">
      <c r="C639" t="s">
        <v>836</v>
      </c>
      <c r="D639" t="s">
        <v>690</v>
      </c>
      <c r="E639">
        <v>35100</v>
      </c>
    </row>
    <row r="640" spans="3:5" x14ac:dyDescent="0.4">
      <c r="C640" t="s">
        <v>836</v>
      </c>
      <c r="D640" t="s">
        <v>691</v>
      </c>
      <c r="E640">
        <v>111000</v>
      </c>
    </row>
    <row r="641" spans="3:5" x14ac:dyDescent="0.4">
      <c r="C641" t="s">
        <v>836</v>
      </c>
      <c r="D641" t="s">
        <v>692</v>
      </c>
      <c r="E641">
        <v>24500</v>
      </c>
    </row>
    <row r="642" spans="3:5" x14ac:dyDescent="0.4">
      <c r="C642" t="s">
        <v>836</v>
      </c>
      <c r="D642" t="s">
        <v>693</v>
      </c>
      <c r="E642">
        <v>18800</v>
      </c>
    </row>
    <row r="643" spans="3:5" x14ac:dyDescent="0.4">
      <c r="C643" t="s">
        <v>836</v>
      </c>
      <c r="D643" t="s">
        <v>694</v>
      </c>
      <c r="E643">
        <v>37100</v>
      </c>
    </row>
    <row r="644" spans="3:5" x14ac:dyDescent="0.4">
      <c r="C644" t="s">
        <v>836</v>
      </c>
      <c r="D644" t="s">
        <v>695</v>
      </c>
      <c r="E644">
        <v>29100</v>
      </c>
    </row>
    <row r="645" spans="3:5" x14ac:dyDescent="0.4">
      <c r="C645" t="s">
        <v>836</v>
      </c>
      <c r="D645" t="s">
        <v>696</v>
      </c>
      <c r="E645">
        <v>27300</v>
      </c>
    </row>
    <row r="646" spans="3:5" x14ac:dyDescent="0.4">
      <c r="C646" t="s">
        <v>836</v>
      </c>
      <c r="D646" t="s">
        <v>697</v>
      </c>
      <c r="E646">
        <v>35900</v>
      </c>
    </row>
    <row r="647" spans="3:5" x14ac:dyDescent="0.4">
      <c r="C647" t="s">
        <v>836</v>
      </c>
      <c r="D647" t="s">
        <v>698</v>
      </c>
      <c r="E647">
        <v>18500</v>
      </c>
    </row>
    <row r="648" spans="3:5" x14ac:dyDescent="0.4">
      <c r="C648" t="s">
        <v>836</v>
      </c>
      <c r="D648" t="s">
        <v>699</v>
      </c>
      <c r="E648">
        <v>14200</v>
      </c>
    </row>
    <row r="649" spans="3:5" x14ac:dyDescent="0.4">
      <c r="C649" t="s">
        <v>836</v>
      </c>
      <c r="D649" t="s">
        <v>700</v>
      </c>
      <c r="E649">
        <v>18200</v>
      </c>
    </row>
    <row r="650" spans="3:5" x14ac:dyDescent="0.4">
      <c r="C650" t="s">
        <v>836</v>
      </c>
      <c r="D650" t="s">
        <v>701</v>
      </c>
      <c r="E650">
        <v>26600</v>
      </c>
    </row>
    <row r="651" spans="3:5" x14ac:dyDescent="0.4">
      <c r="C651" t="s">
        <v>836</v>
      </c>
      <c r="D651" t="s">
        <v>702</v>
      </c>
      <c r="E651">
        <v>12600</v>
      </c>
    </row>
    <row r="652" spans="3:5" x14ac:dyDescent="0.4">
      <c r="C652" t="s">
        <v>836</v>
      </c>
      <c r="D652" t="s">
        <v>703</v>
      </c>
      <c r="E652">
        <v>24300</v>
      </c>
    </row>
    <row r="653" spans="3:5" x14ac:dyDescent="0.4">
      <c r="C653" t="s">
        <v>836</v>
      </c>
      <c r="D653" t="s">
        <v>704</v>
      </c>
      <c r="E653">
        <v>61400</v>
      </c>
    </row>
    <row r="654" spans="3:5" x14ac:dyDescent="0.4">
      <c r="C654" t="s">
        <v>836</v>
      </c>
      <c r="D654" t="s">
        <v>705</v>
      </c>
      <c r="E654">
        <v>23300</v>
      </c>
    </row>
    <row r="655" spans="3:5" x14ac:dyDescent="0.4">
      <c r="C655" t="s">
        <v>836</v>
      </c>
      <c r="D655" t="s">
        <v>706</v>
      </c>
      <c r="E655">
        <v>23100</v>
      </c>
    </row>
    <row r="656" spans="3:5" x14ac:dyDescent="0.4">
      <c r="C656" t="s">
        <v>836</v>
      </c>
      <c r="D656" t="s">
        <v>707</v>
      </c>
      <c r="E656">
        <v>26300</v>
      </c>
    </row>
    <row r="657" spans="3:5" x14ac:dyDescent="0.4">
      <c r="C657" t="s">
        <v>836</v>
      </c>
      <c r="D657" t="s">
        <v>708</v>
      </c>
      <c r="E657">
        <v>32600</v>
      </c>
    </row>
    <row r="658" spans="3:5" x14ac:dyDescent="0.4">
      <c r="C658" t="s">
        <v>836</v>
      </c>
      <c r="D658" t="s">
        <v>709</v>
      </c>
      <c r="E658">
        <v>20700</v>
      </c>
    </row>
    <row r="659" spans="3:5" x14ac:dyDescent="0.4">
      <c r="C659" t="s">
        <v>836</v>
      </c>
      <c r="D659" t="s">
        <v>710</v>
      </c>
      <c r="E659">
        <v>17300</v>
      </c>
    </row>
    <row r="660" spans="3:5" x14ac:dyDescent="0.4">
      <c r="C660" t="s">
        <v>836</v>
      </c>
      <c r="D660" t="s">
        <v>711</v>
      </c>
      <c r="E660">
        <v>46900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235100</v>
      </c>
    </row>
    <row r="667" spans="3:5" x14ac:dyDescent="0.4">
      <c r="C667" t="s">
        <v>851</v>
      </c>
      <c r="D667" t="s">
        <v>506</v>
      </c>
      <c r="E667">
        <v>0</v>
      </c>
    </row>
    <row r="668" spans="3:5" x14ac:dyDescent="0.4">
      <c r="C668" t="s">
        <v>851</v>
      </c>
      <c r="D668" t="s">
        <v>507</v>
      </c>
      <c r="E668">
        <v>0</v>
      </c>
    </row>
    <row r="669" spans="3:5" x14ac:dyDescent="0.4">
      <c r="C669" t="s">
        <v>851</v>
      </c>
      <c r="D669" t="s">
        <v>508</v>
      </c>
      <c r="E669">
        <v>0</v>
      </c>
    </row>
    <row r="670" spans="3:5" x14ac:dyDescent="0.4">
      <c r="C670" t="s">
        <v>851</v>
      </c>
      <c r="D670" t="s">
        <v>509</v>
      </c>
      <c r="E670">
        <v>568900</v>
      </c>
    </row>
    <row r="671" spans="3:5" x14ac:dyDescent="0.4">
      <c r="C671" t="s">
        <v>851</v>
      </c>
      <c r="D671" t="s">
        <v>510</v>
      </c>
      <c r="E671">
        <v>172000</v>
      </c>
    </row>
    <row r="672" spans="3:5" x14ac:dyDescent="0.4">
      <c r="C672" t="s">
        <v>851</v>
      </c>
      <c r="D672" t="s">
        <v>511</v>
      </c>
      <c r="E672">
        <v>165400</v>
      </c>
    </row>
    <row r="673" spans="3:5" x14ac:dyDescent="0.4">
      <c r="C673" t="s">
        <v>851</v>
      </c>
      <c r="D673" t="s">
        <v>512</v>
      </c>
      <c r="E673">
        <v>133200</v>
      </c>
    </row>
    <row r="674" spans="3:5" x14ac:dyDescent="0.4">
      <c r="C674" t="s">
        <v>851</v>
      </c>
      <c r="D674" t="s">
        <v>513</v>
      </c>
      <c r="E674">
        <v>127700</v>
      </c>
    </row>
    <row r="675" spans="3:5" x14ac:dyDescent="0.4">
      <c r="C675" t="s">
        <v>851</v>
      </c>
      <c r="D675" t="s">
        <v>514</v>
      </c>
      <c r="E675">
        <v>114300</v>
      </c>
    </row>
    <row r="676" spans="3:5" x14ac:dyDescent="0.4">
      <c r="C676" t="s">
        <v>851</v>
      </c>
      <c r="D676" t="s">
        <v>515</v>
      </c>
      <c r="E676">
        <v>75700</v>
      </c>
    </row>
    <row r="677" spans="3:5" x14ac:dyDescent="0.4">
      <c r="C677" t="s">
        <v>851</v>
      </c>
      <c r="D677" t="s">
        <v>516</v>
      </c>
      <c r="E677">
        <v>152400</v>
      </c>
    </row>
    <row r="678" spans="3:5" x14ac:dyDescent="0.4">
      <c r="C678" t="s">
        <v>851</v>
      </c>
      <c r="D678" t="s">
        <v>517</v>
      </c>
      <c r="E678">
        <v>57800</v>
      </c>
    </row>
    <row r="679" spans="3:5" x14ac:dyDescent="0.4">
      <c r="C679" t="s">
        <v>851</v>
      </c>
      <c r="D679" t="s">
        <v>518</v>
      </c>
      <c r="E679">
        <v>69500</v>
      </c>
    </row>
    <row r="680" spans="3:5" x14ac:dyDescent="0.4">
      <c r="C680" t="s">
        <v>851</v>
      </c>
      <c r="D680" t="s">
        <v>519</v>
      </c>
      <c r="E680">
        <v>104000</v>
      </c>
    </row>
    <row r="681" spans="3:5" x14ac:dyDescent="0.4">
      <c r="C681" t="s">
        <v>851</v>
      </c>
      <c r="D681" t="s">
        <v>520</v>
      </c>
      <c r="E681">
        <v>99300</v>
      </c>
    </row>
    <row r="682" spans="3:5" x14ac:dyDescent="0.4">
      <c r="C682" t="s">
        <v>851</v>
      </c>
      <c r="D682" t="s">
        <v>521</v>
      </c>
      <c r="E682">
        <v>128600</v>
      </c>
    </row>
    <row r="683" spans="3:5" x14ac:dyDescent="0.4">
      <c r="C683" t="s">
        <v>851</v>
      </c>
      <c r="D683" t="s">
        <v>522</v>
      </c>
      <c r="E683">
        <v>133900</v>
      </c>
    </row>
    <row r="684" spans="3:5" x14ac:dyDescent="0.4">
      <c r="C684" t="s">
        <v>851</v>
      </c>
      <c r="D684" t="s">
        <v>523</v>
      </c>
      <c r="E684">
        <v>75000</v>
      </c>
    </row>
    <row r="685" spans="3:5" x14ac:dyDescent="0.4">
      <c r="C685" t="s">
        <v>851</v>
      </c>
      <c r="D685" t="s">
        <v>524</v>
      </c>
      <c r="E685">
        <v>81400</v>
      </c>
    </row>
    <row r="686" spans="3:5" x14ac:dyDescent="0.4">
      <c r="C686" t="s">
        <v>851</v>
      </c>
      <c r="D686" t="s">
        <v>525</v>
      </c>
      <c r="E686">
        <v>56800</v>
      </c>
    </row>
    <row r="687" spans="3:5" x14ac:dyDescent="0.4">
      <c r="C687" t="s">
        <v>851</v>
      </c>
      <c r="D687" t="s">
        <v>526</v>
      </c>
      <c r="E687">
        <v>79400</v>
      </c>
    </row>
    <row r="688" spans="3:5" x14ac:dyDescent="0.4">
      <c r="C688" t="s">
        <v>851</v>
      </c>
      <c r="D688" t="s">
        <v>527</v>
      </c>
      <c r="E688">
        <v>62100</v>
      </c>
    </row>
    <row r="689" spans="3:5" x14ac:dyDescent="0.4">
      <c r="C689" t="s">
        <v>851</v>
      </c>
      <c r="D689" t="s">
        <v>528</v>
      </c>
      <c r="E689">
        <v>46500</v>
      </c>
    </row>
    <row r="690" spans="3:5" x14ac:dyDescent="0.4">
      <c r="C690" t="s">
        <v>851</v>
      </c>
      <c r="D690" t="s">
        <v>529</v>
      </c>
      <c r="E690">
        <v>59900</v>
      </c>
    </row>
    <row r="691" spans="3:5" x14ac:dyDescent="0.4">
      <c r="C691" t="s">
        <v>851</v>
      </c>
      <c r="D691" t="s">
        <v>530</v>
      </c>
      <c r="E691">
        <v>123800</v>
      </c>
    </row>
    <row r="692" spans="3:5" x14ac:dyDescent="0.4">
      <c r="C692" t="s">
        <v>851</v>
      </c>
      <c r="D692" t="s">
        <v>531</v>
      </c>
      <c r="E692">
        <v>31600</v>
      </c>
    </row>
    <row r="693" spans="3:5" x14ac:dyDescent="0.4">
      <c r="C693" t="s">
        <v>851</v>
      </c>
      <c r="D693" t="s">
        <v>532</v>
      </c>
      <c r="E693">
        <v>77000</v>
      </c>
    </row>
    <row r="694" spans="3:5" x14ac:dyDescent="0.4">
      <c r="C694" t="s">
        <v>851</v>
      </c>
      <c r="D694" t="s">
        <v>533</v>
      </c>
      <c r="E694">
        <v>52400</v>
      </c>
    </row>
    <row r="695" spans="3:5" x14ac:dyDescent="0.4">
      <c r="C695" t="s">
        <v>851</v>
      </c>
      <c r="D695" t="s">
        <v>534</v>
      </c>
      <c r="E695">
        <v>57500</v>
      </c>
    </row>
    <row r="696" spans="3:5" x14ac:dyDescent="0.4">
      <c r="C696" t="s">
        <v>851</v>
      </c>
      <c r="D696" t="s">
        <v>535</v>
      </c>
      <c r="E696">
        <v>45500</v>
      </c>
    </row>
    <row r="697" spans="3:5" x14ac:dyDescent="0.4">
      <c r="C697" t="s">
        <v>851</v>
      </c>
      <c r="D697" t="s">
        <v>536</v>
      </c>
      <c r="E697">
        <v>54800</v>
      </c>
    </row>
    <row r="698" spans="3:5" x14ac:dyDescent="0.4">
      <c r="C698" t="s">
        <v>851</v>
      </c>
      <c r="D698" t="s">
        <v>537</v>
      </c>
      <c r="E698">
        <v>35400</v>
      </c>
    </row>
    <row r="699" spans="3:5" x14ac:dyDescent="0.4">
      <c r="C699" t="s">
        <v>851</v>
      </c>
      <c r="D699" t="s">
        <v>538</v>
      </c>
      <c r="E699">
        <v>18200</v>
      </c>
    </row>
    <row r="700" spans="3:5" x14ac:dyDescent="0.4">
      <c r="C700" t="s">
        <v>851</v>
      </c>
      <c r="D700" t="s">
        <v>539</v>
      </c>
      <c r="E700">
        <v>54100</v>
      </c>
    </row>
    <row r="701" spans="3:5" x14ac:dyDescent="0.4">
      <c r="C701" t="s">
        <v>851</v>
      </c>
      <c r="D701" t="s">
        <v>540</v>
      </c>
      <c r="E701">
        <v>27700</v>
      </c>
    </row>
    <row r="702" spans="3:5" x14ac:dyDescent="0.4">
      <c r="C702" t="s">
        <v>851</v>
      </c>
      <c r="D702" t="s">
        <v>541</v>
      </c>
      <c r="E702">
        <v>33400</v>
      </c>
    </row>
    <row r="703" spans="3:5" x14ac:dyDescent="0.4">
      <c r="C703" t="s">
        <v>851</v>
      </c>
      <c r="D703" t="s">
        <v>542</v>
      </c>
      <c r="E703">
        <v>70300</v>
      </c>
    </row>
    <row r="704" spans="3:5" x14ac:dyDescent="0.4">
      <c r="C704" t="s">
        <v>851</v>
      </c>
      <c r="D704" t="s">
        <v>543</v>
      </c>
      <c r="E704">
        <v>55400</v>
      </c>
    </row>
    <row r="705" spans="3:5" x14ac:dyDescent="0.4">
      <c r="C705" t="s">
        <v>851</v>
      </c>
      <c r="D705" t="s">
        <v>544</v>
      </c>
      <c r="E705">
        <v>114300</v>
      </c>
    </row>
    <row r="706" spans="3:5" x14ac:dyDescent="0.4">
      <c r="C706" t="s">
        <v>851</v>
      </c>
      <c r="D706" t="s">
        <v>545</v>
      </c>
      <c r="E706">
        <v>79000</v>
      </c>
    </row>
    <row r="707" spans="3:5" x14ac:dyDescent="0.4">
      <c r="C707" t="s">
        <v>851</v>
      </c>
      <c r="D707" t="s">
        <v>546</v>
      </c>
      <c r="E707">
        <v>66200</v>
      </c>
    </row>
    <row r="708" spans="3:5" x14ac:dyDescent="0.4">
      <c r="C708" t="s">
        <v>851</v>
      </c>
      <c r="D708" t="s">
        <v>547</v>
      </c>
      <c r="E708">
        <v>29000</v>
      </c>
    </row>
    <row r="709" spans="3:5" x14ac:dyDescent="0.4">
      <c r="C709" t="s">
        <v>851</v>
      </c>
      <c r="D709" t="s">
        <v>548</v>
      </c>
      <c r="E709">
        <v>20000</v>
      </c>
    </row>
    <row r="710" spans="3:5" x14ac:dyDescent="0.4">
      <c r="C710" t="s">
        <v>851</v>
      </c>
      <c r="D710" t="s">
        <v>549</v>
      </c>
      <c r="E710">
        <v>55300</v>
      </c>
    </row>
    <row r="711" spans="3:5" x14ac:dyDescent="0.4">
      <c r="C711" t="s">
        <v>851</v>
      </c>
      <c r="D711" t="s">
        <v>550</v>
      </c>
      <c r="E711">
        <v>26700</v>
      </c>
    </row>
    <row r="712" spans="3:5" x14ac:dyDescent="0.4">
      <c r="C712" t="s">
        <v>851</v>
      </c>
      <c r="D712" t="s">
        <v>551</v>
      </c>
      <c r="E712">
        <v>16700</v>
      </c>
    </row>
    <row r="713" spans="3:5" x14ac:dyDescent="0.4">
      <c r="C713" t="s">
        <v>851</v>
      </c>
      <c r="D713" t="s">
        <v>552</v>
      </c>
      <c r="E713">
        <v>52200</v>
      </c>
    </row>
    <row r="714" spans="3:5" x14ac:dyDescent="0.4">
      <c r="C714" t="s">
        <v>851</v>
      </c>
      <c r="D714" t="s">
        <v>553</v>
      </c>
      <c r="E714">
        <v>73800</v>
      </c>
    </row>
    <row r="715" spans="3:5" x14ac:dyDescent="0.4">
      <c r="C715" t="s">
        <v>851</v>
      </c>
      <c r="D715" t="s">
        <v>554</v>
      </c>
      <c r="E715">
        <v>60900</v>
      </c>
    </row>
    <row r="716" spans="3:5" x14ac:dyDescent="0.4">
      <c r="C716" t="s">
        <v>851</v>
      </c>
      <c r="D716" t="s">
        <v>555</v>
      </c>
      <c r="E716">
        <v>83000</v>
      </c>
    </row>
    <row r="717" spans="3:5" x14ac:dyDescent="0.4">
      <c r="C717" t="s">
        <v>851</v>
      </c>
      <c r="D717" t="s">
        <v>556</v>
      </c>
      <c r="E717">
        <v>38500</v>
      </c>
    </row>
    <row r="718" spans="3:5" x14ac:dyDescent="0.4">
      <c r="C718" t="s">
        <v>851</v>
      </c>
      <c r="D718" t="s">
        <v>557</v>
      </c>
      <c r="E718">
        <v>67000</v>
      </c>
    </row>
    <row r="719" spans="3:5" x14ac:dyDescent="0.4">
      <c r="C719" t="s">
        <v>851</v>
      </c>
      <c r="D719" t="s">
        <v>558</v>
      </c>
      <c r="E719">
        <v>131100</v>
      </c>
    </row>
    <row r="720" spans="3:5" x14ac:dyDescent="0.4">
      <c r="C720" t="s">
        <v>851</v>
      </c>
      <c r="D720" t="s">
        <v>559</v>
      </c>
      <c r="E720">
        <v>62100</v>
      </c>
    </row>
    <row r="721" spans="3:5" x14ac:dyDescent="0.4">
      <c r="C721" t="s">
        <v>851</v>
      </c>
      <c r="D721" t="s">
        <v>560</v>
      </c>
      <c r="E721">
        <v>54600</v>
      </c>
    </row>
    <row r="722" spans="3:5" x14ac:dyDescent="0.4">
      <c r="C722" t="s">
        <v>851</v>
      </c>
      <c r="D722" t="s">
        <v>561</v>
      </c>
      <c r="E722">
        <v>48200</v>
      </c>
    </row>
    <row r="723" spans="3:5" x14ac:dyDescent="0.4">
      <c r="C723" t="s">
        <v>851</v>
      </c>
      <c r="D723" t="s">
        <v>562</v>
      </c>
      <c r="E723">
        <v>26600</v>
      </c>
    </row>
    <row r="724" spans="3:5" x14ac:dyDescent="0.4">
      <c r="C724" t="s">
        <v>851</v>
      </c>
      <c r="D724" t="s">
        <v>563</v>
      </c>
      <c r="E724">
        <v>32900</v>
      </c>
    </row>
    <row r="725" spans="3:5" x14ac:dyDescent="0.4">
      <c r="C725" t="s">
        <v>851</v>
      </c>
      <c r="D725" t="s">
        <v>564</v>
      </c>
      <c r="E725">
        <v>26800</v>
      </c>
    </row>
    <row r="726" spans="3:5" x14ac:dyDescent="0.4">
      <c r="C726" t="s">
        <v>851</v>
      </c>
      <c r="D726" t="s">
        <v>565</v>
      </c>
      <c r="E726">
        <v>27100</v>
      </c>
    </row>
    <row r="727" spans="3:5" x14ac:dyDescent="0.4">
      <c r="C727" t="s">
        <v>851</v>
      </c>
      <c r="D727" t="s">
        <v>566</v>
      </c>
      <c r="E727">
        <v>56100</v>
      </c>
    </row>
    <row r="728" spans="3:5" x14ac:dyDescent="0.4">
      <c r="C728" t="s">
        <v>851</v>
      </c>
      <c r="D728" t="s">
        <v>567</v>
      </c>
      <c r="E728">
        <v>33300</v>
      </c>
    </row>
    <row r="729" spans="3:5" x14ac:dyDescent="0.4">
      <c r="C729" t="s">
        <v>851</v>
      </c>
      <c r="D729" t="s">
        <v>568</v>
      </c>
      <c r="E729">
        <v>27700</v>
      </c>
    </row>
    <row r="730" spans="3:5" x14ac:dyDescent="0.4">
      <c r="C730" t="s">
        <v>851</v>
      </c>
      <c r="D730" t="s">
        <v>569</v>
      </c>
      <c r="E730">
        <v>38900</v>
      </c>
    </row>
    <row r="731" spans="3:5" x14ac:dyDescent="0.4">
      <c r="C731" t="s">
        <v>851</v>
      </c>
      <c r="D731" t="s">
        <v>570</v>
      </c>
      <c r="E731">
        <v>38100</v>
      </c>
    </row>
    <row r="732" spans="3:5" x14ac:dyDescent="0.4">
      <c r="C732" t="s">
        <v>851</v>
      </c>
      <c r="D732" t="s">
        <v>571</v>
      </c>
      <c r="E732">
        <v>97300</v>
      </c>
    </row>
    <row r="733" spans="3:5" x14ac:dyDescent="0.4">
      <c r="C733" t="s">
        <v>851</v>
      </c>
      <c r="D733" t="s">
        <v>572</v>
      </c>
      <c r="E733">
        <v>56000</v>
      </c>
    </row>
    <row r="734" spans="3:5" x14ac:dyDescent="0.4">
      <c r="C734" t="s">
        <v>851</v>
      </c>
      <c r="D734" t="s">
        <v>573</v>
      </c>
      <c r="E734">
        <v>58800</v>
      </c>
    </row>
    <row r="735" spans="3:5" x14ac:dyDescent="0.4">
      <c r="C735" t="s">
        <v>851</v>
      </c>
      <c r="D735" t="s">
        <v>574</v>
      </c>
      <c r="E735">
        <v>37300</v>
      </c>
    </row>
    <row r="736" spans="3:5" x14ac:dyDescent="0.4">
      <c r="C736" t="s">
        <v>851</v>
      </c>
      <c r="D736" t="s">
        <v>575</v>
      </c>
      <c r="E736">
        <v>31000</v>
      </c>
    </row>
    <row r="737" spans="3:5" x14ac:dyDescent="0.4">
      <c r="C737" t="s">
        <v>851</v>
      </c>
      <c r="D737" t="s">
        <v>576</v>
      </c>
      <c r="E737">
        <v>27200</v>
      </c>
    </row>
    <row r="738" spans="3:5" x14ac:dyDescent="0.4">
      <c r="C738" t="s">
        <v>851</v>
      </c>
      <c r="D738" t="s">
        <v>577</v>
      </c>
      <c r="E738">
        <v>29000</v>
      </c>
    </row>
    <row r="739" spans="3:5" x14ac:dyDescent="0.4">
      <c r="C739" t="s">
        <v>851</v>
      </c>
      <c r="D739" t="s">
        <v>578</v>
      </c>
      <c r="E739">
        <v>27300</v>
      </c>
    </row>
    <row r="740" spans="3:5" x14ac:dyDescent="0.4">
      <c r="C740" t="s">
        <v>851</v>
      </c>
      <c r="D740" t="s">
        <v>579</v>
      </c>
      <c r="E740">
        <v>29200</v>
      </c>
    </row>
    <row r="741" spans="3:5" x14ac:dyDescent="0.4">
      <c r="C741" t="s">
        <v>851</v>
      </c>
      <c r="D741" t="s">
        <v>580</v>
      </c>
      <c r="E741">
        <v>17100</v>
      </c>
    </row>
    <row r="742" spans="3:5" x14ac:dyDescent="0.4">
      <c r="C742" t="s">
        <v>851</v>
      </c>
      <c r="D742" t="s">
        <v>581</v>
      </c>
      <c r="E742">
        <v>12600</v>
      </c>
    </row>
    <row r="743" spans="3:5" x14ac:dyDescent="0.4">
      <c r="C743" t="s">
        <v>851</v>
      </c>
      <c r="D743" t="s">
        <v>582</v>
      </c>
      <c r="E743">
        <v>75600</v>
      </c>
    </row>
    <row r="744" spans="3:5" x14ac:dyDescent="0.4">
      <c r="C744" t="s">
        <v>851</v>
      </c>
      <c r="D744" t="s">
        <v>583</v>
      </c>
      <c r="E744">
        <v>70700</v>
      </c>
    </row>
    <row r="745" spans="3:5" x14ac:dyDescent="0.4">
      <c r="C745" t="s">
        <v>851</v>
      </c>
      <c r="D745" t="s">
        <v>584</v>
      </c>
      <c r="E745">
        <v>31800</v>
      </c>
    </row>
    <row r="746" spans="3:5" x14ac:dyDescent="0.4">
      <c r="C746" t="s">
        <v>851</v>
      </c>
      <c r="D746" t="s">
        <v>585</v>
      </c>
      <c r="E746">
        <v>32300</v>
      </c>
    </row>
    <row r="747" spans="3:5" x14ac:dyDescent="0.4">
      <c r="C747" t="s">
        <v>851</v>
      </c>
      <c r="D747" t="s">
        <v>586</v>
      </c>
      <c r="E747">
        <v>44000</v>
      </c>
    </row>
    <row r="748" spans="3:5" x14ac:dyDescent="0.4">
      <c r="C748" t="s">
        <v>851</v>
      </c>
      <c r="D748" t="s">
        <v>587</v>
      </c>
      <c r="E748">
        <v>41400</v>
      </c>
    </row>
    <row r="749" spans="3:5" x14ac:dyDescent="0.4">
      <c r="C749" t="s">
        <v>851</v>
      </c>
      <c r="D749" t="s">
        <v>588</v>
      </c>
      <c r="E749">
        <v>26400</v>
      </c>
    </row>
    <row r="750" spans="3:5" x14ac:dyDescent="0.4">
      <c r="C750" t="s">
        <v>851</v>
      </c>
      <c r="D750" t="s">
        <v>589</v>
      </c>
      <c r="E750">
        <v>25500</v>
      </c>
    </row>
    <row r="751" spans="3:5" x14ac:dyDescent="0.4">
      <c r="C751" t="s">
        <v>851</v>
      </c>
      <c r="D751" t="s">
        <v>590</v>
      </c>
      <c r="E751">
        <v>19100</v>
      </c>
    </row>
    <row r="752" spans="3:5" x14ac:dyDescent="0.4">
      <c r="C752" t="s">
        <v>851</v>
      </c>
      <c r="D752" t="s">
        <v>591</v>
      </c>
      <c r="E752">
        <v>30600</v>
      </c>
    </row>
    <row r="753" spans="3:5" x14ac:dyDescent="0.4">
      <c r="C753" t="s">
        <v>851</v>
      </c>
      <c r="D753" t="s">
        <v>592</v>
      </c>
      <c r="E753">
        <v>25700</v>
      </c>
    </row>
    <row r="754" spans="3:5" x14ac:dyDescent="0.4">
      <c r="C754" t="s">
        <v>851</v>
      </c>
      <c r="D754" t="s">
        <v>593</v>
      </c>
      <c r="E754">
        <v>50600</v>
      </c>
    </row>
    <row r="755" spans="3:5" x14ac:dyDescent="0.4">
      <c r="C755" t="s">
        <v>851</v>
      </c>
      <c r="D755" t="s">
        <v>594</v>
      </c>
      <c r="E755">
        <v>23200</v>
      </c>
    </row>
    <row r="756" spans="3:5" x14ac:dyDescent="0.4">
      <c r="C756" t="s">
        <v>851</v>
      </c>
      <c r="D756" t="s">
        <v>595</v>
      </c>
      <c r="E756">
        <v>26600</v>
      </c>
    </row>
    <row r="757" spans="3:5" x14ac:dyDescent="0.4">
      <c r="C757" t="s">
        <v>851</v>
      </c>
      <c r="D757" t="s">
        <v>596</v>
      </c>
      <c r="E757">
        <v>51900</v>
      </c>
    </row>
    <row r="758" spans="3:5" x14ac:dyDescent="0.4">
      <c r="C758" t="s">
        <v>851</v>
      </c>
      <c r="D758" t="s">
        <v>597</v>
      </c>
      <c r="E758">
        <v>32700</v>
      </c>
    </row>
    <row r="759" spans="3:5" x14ac:dyDescent="0.4">
      <c r="C759" t="s">
        <v>851</v>
      </c>
      <c r="D759" t="s">
        <v>598</v>
      </c>
      <c r="E759">
        <v>58300</v>
      </c>
    </row>
    <row r="760" spans="3:5" x14ac:dyDescent="0.4">
      <c r="C760" t="s">
        <v>851</v>
      </c>
      <c r="D760" t="s">
        <v>599</v>
      </c>
      <c r="E760">
        <v>53200</v>
      </c>
    </row>
    <row r="761" spans="3:5" x14ac:dyDescent="0.4">
      <c r="C761" t="s">
        <v>851</v>
      </c>
      <c r="D761" t="s">
        <v>600</v>
      </c>
      <c r="E761">
        <v>31500</v>
      </c>
    </row>
    <row r="762" spans="3:5" x14ac:dyDescent="0.4">
      <c r="C762" t="s">
        <v>851</v>
      </c>
      <c r="D762" t="s">
        <v>601</v>
      </c>
      <c r="E762">
        <v>29200</v>
      </c>
    </row>
    <row r="763" spans="3:5" x14ac:dyDescent="0.4">
      <c r="C763" t="s">
        <v>851</v>
      </c>
      <c r="D763" t="s">
        <v>602</v>
      </c>
      <c r="E763">
        <v>67300</v>
      </c>
    </row>
    <row r="764" spans="3:5" x14ac:dyDescent="0.4">
      <c r="C764" t="s">
        <v>851</v>
      </c>
      <c r="D764" t="s">
        <v>603</v>
      </c>
      <c r="E764">
        <v>34900</v>
      </c>
    </row>
    <row r="765" spans="3:5" x14ac:dyDescent="0.4">
      <c r="C765" t="s">
        <v>851</v>
      </c>
      <c r="D765" t="s">
        <v>604</v>
      </c>
      <c r="E765">
        <v>26900</v>
      </c>
    </row>
    <row r="766" spans="3:5" x14ac:dyDescent="0.4">
      <c r="C766" t="s">
        <v>851</v>
      </c>
      <c r="D766" t="s">
        <v>605</v>
      </c>
      <c r="E766">
        <v>33200</v>
      </c>
    </row>
    <row r="767" spans="3:5" x14ac:dyDescent="0.4">
      <c r="C767" t="s">
        <v>851</v>
      </c>
      <c r="D767" t="s">
        <v>606</v>
      </c>
      <c r="E767">
        <v>66800</v>
      </c>
    </row>
    <row r="768" spans="3:5" x14ac:dyDescent="0.4">
      <c r="C768" t="s">
        <v>851</v>
      </c>
      <c r="D768" t="s">
        <v>607</v>
      </c>
      <c r="E768">
        <v>41600</v>
      </c>
    </row>
    <row r="769" spans="3:5" x14ac:dyDescent="0.4">
      <c r="C769" t="s">
        <v>851</v>
      </c>
      <c r="D769" t="s">
        <v>608</v>
      </c>
      <c r="E769">
        <v>25800</v>
      </c>
    </row>
    <row r="770" spans="3:5" x14ac:dyDescent="0.4">
      <c r="C770" t="s">
        <v>851</v>
      </c>
      <c r="D770" t="s">
        <v>609</v>
      </c>
      <c r="E770">
        <v>32000</v>
      </c>
    </row>
    <row r="771" spans="3:5" x14ac:dyDescent="0.4">
      <c r="C771" t="s">
        <v>851</v>
      </c>
      <c r="D771" t="s">
        <v>610</v>
      </c>
      <c r="E771">
        <v>78800</v>
      </c>
    </row>
    <row r="772" spans="3:5" x14ac:dyDescent="0.4">
      <c r="C772" t="s">
        <v>851</v>
      </c>
      <c r="D772" t="s">
        <v>611</v>
      </c>
      <c r="E772">
        <v>24200</v>
      </c>
    </row>
    <row r="773" spans="3:5" x14ac:dyDescent="0.4">
      <c r="C773" t="s">
        <v>851</v>
      </c>
      <c r="D773" t="s">
        <v>612</v>
      </c>
      <c r="E773">
        <v>32300</v>
      </c>
    </row>
    <row r="774" spans="3:5" x14ac:dyDescent="0.4">
      <c r="C774" t="s">
        <v>851</v>
      </c>
      <c r="D774" t="s">
        <v>613</v>
      </c>
      <c r="E774">
        <v>26700</v>
      </c>
    </row>
    <row r="775" spans="3:5" x14ac:dyDescent="0.4">
      <c r="C775" t="s">
        <v>851</v>
      </c>
      <c r="D775" t="s">
        <v>614</v>
      </c>
      <c r="E775">
        <v>46500</v>
      </c>
    </row>
    <row r="776" spans="3:5" x14ac:dyDescent="0.4">
      <c r="C776" t="s">
        <v>851</v>
      </c>
      <c r="D776" t="s">
        <v>615</v>
      </c>
      <c r="E776">
        <v>36800</v>
      </c>
    </row>
    <row r="777" spans="3:5" x14ac:dyDescent="0.4">
      <c r="C777" t="s">
        <v>851</v>
      </c>
      <c r="D777" t="s">
        <v>616</v>
      </c>
      <c r="E777">
        <v>19800</v>
      </c>
    </row>
    <row r="778" spans="3:5" x14ac:dyDescent="0.4">
      <c r="C778" t="s">
        <v>851</v>
      </c>
      <c r="D778" t="s">
        <v>617</v>
      </c>
      <c r="E778">
        <v>23700</v>
      </c>
    </row>
    <row r="779" spans="3:5" x14ac:dyDescent="0.4">
      <c r="C779" t="s">
        <v>851</v>
      </c>
      <c r="D779" t="s">
        <v>618</v>
      </c>
      <c r="E779">
        <v>15800</v>
      </c>
    </row>
    <row r="780" spans="3:5" x14ac:dyDescent="0.4">
      <c r="C780" t="s">
        <v>851</v>
      </c>
      <c r="D780" t="s">
        <v>619</v>
      </c>
      <c r="E780">
        <v>13000</v>
      </c>
    </row>
    <row r="781" spans="3:5" x14ac:dyDescent="0.4">
      <c r="C781" t="s">
        <v>851</v>
      </c>
      <c r="D781" t="s">
        <v>620</v>
      </c>
      <c r="E781">
        <v>20000</v>
      </c>
    </row>
    <row r="782" spans="3:5" x14ac:dyDescent="0.4">
      <c r="C782" t="s">
        <v>851</v>
      </c>
      <c r="D782" t="s">
        <v>621</v>
      </c>
      <c r="E782">
        <v>18500</v>
      </c>
    </row>
    <row r="783" spans="3:5" x14ac:dyDescent="0.4">
      <c r="C783" t="s">
        <v>851</v>
      </c>
      <c r="D783" t="s">
        <v>622</v>
      </c>
      <c r="E783">
        <v>65300</v>
      </c>
    </row>
    <row r="784" spans="3:5" x14ac:dyDescent="0.4">
      <c r="C784" t="s">
        <v>851</v>
      </c>
      <c r="D784" t="s">
        <v>623</v>
      </c>
      <c r="E784">
        <v>54700</v>
      </c>
    </row>
    <row r="785" spans="3:5" x14ac:dyDescent="0.4">
      <c r="C785" t="s">
        <v>851</v>
      </c>
      <c r="D785" t="s">
        <v>624</v>
      </c>
      <c r="E785">
        <v>37800</v>
      </c>
    </row>
    <row r="786" spans="3:5" x14ac:dyDescent="0.4">
      <c r="C786" t="s">
        <v>851</v>
      </c>
      <c r="D786" t="s">
        <v>625</v>
      </c>
      <c r="E786">
        <v>36300</v>
      </c>
    </row>
    <row r="787" spans="3:5" x14ac:dyDescent="0.4">
      <c r="C787" t="s">
        <v>851</v>
      </c>
      <c r="D787" t="s">
        <v>626</v>
      </c>
      <c r="E787">
        <v>20000</v>
      </c>
    </row>
    <row r="788" spans="3:5" x14ac:dyDescent="0.4">
      <c r="C788" t="s">
        <v>851</v>
      </c>
      <c r="D788" t="s">
        <v>627</v>
      </c>
      <c r="E788">
        <v>23700</v>
      </c>
    </row>
    <row r="789" spans="3:5" x14ac:dyDescent="0.4">
      <c r="C789" t="s">
        <v>851</v>
      </c>
      <c r="D789" t="s">
        <v>628</v>
      </c>
      <c r="E789">
        <v>25300</v>
      </c>
    </row>
    <row r="790" spans="3:5" x14ac:dyDescent="0.4">
      <c r="C790" t="s">
        <v>851</v>
      </c>
      <c r="D790" t="s">
        <v>629</v>
      </c>
      <c r="E790">
        <v>15400</v>
      </c>
    </row>
    <row r="791" spans="3:5" x14ac:dyDescent="0.4">
      <c r="C791" t="s">
        <v>851</v>
      </c>
      <c r="D791" t="s">
        <v>630</v>
      </c>
      <c r="E791">
        <v>30500</v>
      </c>
    </row>
    <row r="792" spans="3:5" x14ac:dyDescent="0.4">
      <c r="C792" t="s">
        <v>851</v>
      </c>
      <c r="D792" t="s">
        <v>631</v>
      </c>
      <c r="E792">
        <v>38800</v>
      </c>
    </row>
    <row r="793" spans="3:5" x14ac:dyDescent="0.4">
      <c r="C793" t="s">
        <v>851</v>
      </c>
      <c r="D793" t="s">
        <v>632</v>
      </c>
      <c r="E793">
        <v>20000</v>
      </c>
    </row>
    <row r="794" spans="3:5" x14ac:dyDescent="0.4">
      <c r="C794" t="s">
        <v>851</v>
      </c>
      <c r="D794" t="s">
        <v>633</v>
      </c>
      <c r="E794">
        <v>16900</v>
      </c>
    </row>
    <row r="795" spans="3:5" x14ac:dyDescent="0.4">
      <c r="C795" t="s">
        <v>851</v>
      </c>
      <c r="D795" t="s">
        <v>634</v>
      </c>
      <c r="E795">
        <v>38000</v>
      </c>
    </row>
    <row r="796" spans="3:5" x14ac:dyDescent="0.4">
      <c r="C796" t="s">
        <v>851</v>
      </c>
      <c r="D796" t="s">
        <v>635</v>
      </c>
      <c r="E796">
        <v>16100</v>
      </c>
    </row>
    <row r="797" spans="3:5" x14ac:dyDescent="0.4">
      <c r="C797" t="s">
        <v>851</v>
      </c>
      <c r="D797" t="s">
        <v>636</v>
      </c>
      <c r="E797">
        <v>6700</v>
      </c>
    </row>
    <row r="798" spans="3:5" x14ac:dyDescent="0.4">
      <c r="C798" t="s">
        <v>851</v>
      </c>
      <c r="D798" t="s">
        <v>637</v>
      </c>
      <c r="E798">
        <v>16900</v>
      </c>
    </row>
    <row r="799" spans="3:5" x14ac:dyDescent="0.4">
      <c r="C799" t="s">
        <v>851</v>
      </c>
      <c r="D799" t="s">
        <v>638</v>
      </c>
      <c r="E799">
        <v>20000</v>
      </c>
    </row>
    <row r="800" spans="3:5" x14ac:dyDescent="0.4">
      <c r="C800" t="s">
        <v>851</v>
      </c>
      <c r="D800" t="s">
        <v>639</v>
      </c>
      <c r="E800">
        <v>9500</v>
      </c>
    </row>
    <row r="801" spans="3:5" x14ac:dyDescent="0.4">
      <c r="C801" t="s">
        <v>851</v>
      </c>
      <c r="D801" t="s">
        <v>640</v>
      </c>
      <c r="E801">
        <v>15300</v>
      </c>
    </row>
    <row r="802" spans="3:5" x14ac:dyDescent="0.4">
      <c r="C802" t="s">
        <v>851</v>
      </c>
      <c r="D802" t="s">
        <v>641</v>
      </c>
      <c r="E802">
        <v>24900</v>
      </c>
    </row>
    <row r="803" spans="3:5" x14ac:dyDescent="0.4">
      <c r="C803" t="s">
        <v>851</v>
      </c>
      <c r="D803" t="s">
        <v>642</v>
      </c>
      <c r="E803">
        <v>22800</v>
      </c>
    </row>
    <row r="804" spans="3:5" x14ac:dyDescent="0.4">
      <c r="C804" t="s">
        <v>851</v>
      </c>
      <c r="D804" t="s">
        <v>643</v>
      </c>
      <c r="E804">
        <v>11800</v>
      </c>
    </row>
    <row r="805" spans="3:5" x14ac:dyDescent="0.4">
      <c r="C805" t="s">
        <v>851</v>
      </c>
      <c r="D805" t="s">
        <v>644</v>
      </c>
      <c r="E805">
        <v>8500</v>
      </c>
    </row>
    <row r="806" spans="3:5" x14ac:dyDescent="0.4">
      <c r="C806" t="s">
        <v>851</v>
      </c>
      <c r="D806" t="s">
        <v>645</v>
      </c>
      <c r="E806">
        <v>21000</v>
      </c>
    </row>
    <row r="807" spans="3:5" x14ac:dyDescent="0.4">
      <c r="C807" t="s">
        <v>851</v>
      </c>
      <c r="D807" t="s">
        <v>646</v>
      </c>
      <c r="E807">
        <v>20600</v>
      </c>
    </row>
    <row r="808" spans="3:5" x14ac:dyDescent="0.4">
      <c r="C808" t="s">
        <v>851</v>
      </c>
      <c r="D808" t="s">
        <v>647</v>
      </c>
      <c r="E808">
        <v>19400</v>
      </c>
    </row>
    <row r="809" spans="3:5" x14ac:dyDescent="0.4">
      <c r="C809" t="s">
        <v>851</v>
      </c>
      <c r="D809" t="s">
        <v>648</v>
      </c>
      <c r="E809">
        <v>16800</v>
      </c>
    </row>
    <row r="810" spans="3:5" x14ac:dyDescent="0.4">
      <c r="C810" t="s">
        <v>851</v>
      </c>
      <c r="D810" t="s">
        <v>649</v>
      </c>
      <c r="E810">
        <v>14200</v>
      </c>
    </row>
    <row r="811" spans="3:5" x14ac:dyDescent="0.4">
      <c r="C811" t="s">
        <v>851</v>
      </c>
      <c r="D811" t="s">
        <v>650</v>
      </c>
      <c r="E811">
        <v>9000</v>
      </c>
    </row>
    <row r="812" spans="3:5" x14ac:dyDescent="0.4">
      <c r="C812" t="s">
        <v>851</v>
      </c>
      <c r="D812" t="s">
        <v>651</v>
      </c>
      <c r="E812">
        <v>5900</v>
      </c>
    </row>
    <row r="813" spans="3:5" x14ac:dyDescent="0.4">
      <c r="C813" t="s">
        <v>851</v>
      </c>
      <c r="D813" t="s">
        <v>652</v>
      </c>
      <c r="E813">
        <v>8800</v>
      </c>
    </row>
    <row r="814" spans="3:5" x14ac:dyDescent="0.4">
      <c r="C814" t="s">
        <v>851</v>
      </c>
      <c r="D814" t="s">
        <v>653</v>
      </c>
      <c r="E814">
        <v>35000</v>
      </c>
    </row>
    <row r="815" spans="3:5" x14ac:dyDescent="0.4">
      <c r="C815" t="s">
        <v>851</v>
      </c>
      <c r="D815" t="s">
        <v>654</v>
      </c>
      <c r="E815">
        <v>12200</v>
      </c>
    </row>
    <row r="816" spans="3:5" x14ac:dyDescent="0.4">
      <c r="C816" t="s">
        <v>851</v>
      </c>
      <c r="D816" t="s">
        <v>655</v>
      </c>
      <c r="E816">
        <v>12000</v>
      </c>
    </row>
    <row r="817" spans="3:5" x14ac:dyDescent="0.4">
      <c r="C817" t="s">
        <v>851</v>
      </c>
      <c r="D817" t="s">
        <v>656</v>
      </c>
      <c r="E817">
        <v>10400</v>
      </c>
    </row>
    <row r="818" spans="3:5" x14ac:dyDescent="0.4">
      <c r="C818" t="s">
        <v>851</v>
      </c>
      <c r="D818" t="s">
        <v>657</v>
      </c>
      <c r="E818">
        <v>143300</v>
      </c>
    </row>
    <row r="819" spans="3:5" x14ac:dyDescent="0.4">
      <c r="C819" t="s">
        <v>851</v>
      </c>
      <c r="D819" t="s">
        <v>658</v>
      </c>
      <c r="E819">
        <v>45000</v>
      </c>
    </row>
    <row r="820" spans="3:5" x14ac:dyDescent="0.4">
      <c r="C820" t="s">
        <v>851</v>
      </c>
      <c r="D820" t="s">
        <v>659</v>
      </c>
      <c r="E820">
        <v>36700</v>
      </c>
    </row>
    <row r="821" spans="3:5" x14ac:dyDescent="0.4">
      <c r="C821" t="s">
        <v>851</v>
      </c>
      <c r="D821" t="s">
        <v>660</v>
      </c>
      <c r="E821">
        <v>166800</v>
      </c>
    </row>
    <row r="822" spans="3:5" x14ac:dyDescent="0.4">
      <c r="C822" t="s">
        <v>851</v>
      </c>
      <c r="D822" t="s">
        <v>661</v>
      </c>
      <c r="E822">
        <v>51000</v>
      </c>
    </row>
    <row r="823" spans="3:5" x14ac:dyDescent="0.4">
      <c r="C823" t="s">
        <v>851</v>
      </c>
      <c r="D823" t="s">
        <v>662</v>
      </c>
      <c r="E823">
        <v>96200</v>
      </c>
    </row>
    <row r="824" spans="3:5" x14ac:dyDescent="0.4">
      <c r="C824" t="s">
        <v>851</v>
      </c>
      <c r="D824" t="s">
        <v>663</v>
      </c>
      <c r="E824">
        <v>66500</v>
      </c>
    </row>
    <row r="825" spans="3:5" x14ac:dyDescent="0.4">
      <c r="C825" t="s">
        <v>851</v>
      </c>
      <c r="D825" t="s">
        <v>664</v>
      </c>
      <c r="E825">
        <v>53400</v>
      </c>
    </row>
    <row r="826" spans="3:5" x14ac:dyDescent="0.4">
      <c r="C826" t="s">
        <v>851</v>
      </c>
      <c r="D826" t="s">
        <v>665</v>
      </c>
      <c r="E826">
        <v>42700</v>
      </c>
    </row>
    <row r="827" spans="3:5" x14ac:dyDescent="0.4">
      <c r="C827" t="s">
        <v>851</v>
      </c>
      <c r="D827" t="s">
        <v>666</v>
      </c>
      <c r="E827">
        <v>51500</v>
      </c>
    </row>
    <row r="828" spans="3:5" x14ac:dyDescent="0.4">
      <c r="C828" t="s">
        <v>851</v>
      </c>
      <c r="D828" t="s">
        <v>667</v>
      </c>
      <c r="E828">
        <v>57400</v>
      </c>
    </row>
    <row r="829" spans="3:5" x14ac:dyDescent="0.4">
      <c r="C829" t="s">
        <v>851</v>
      </c>
      <c r="D829" t="s">
        <v>668</v>
      </c>
      <c r="E829">
        <v>99300</v>
      </c>
    </row>
    <row r="830" spans="3:5" x14ac:dyDescent="0.4">
      <c r="C830" t="s">
        <v>851</v>
      </c>
      <c r="D830" t="s">
        <v>669</v>
      </c>
      <c r="E830">
        <v>41900</v>
      </c>
    </row>
    <row r="831" spans="3:5" x14ac:dyDescent="0.4">
      <c r="C831" t="s">
        <v>851</v>
      </c>
      <c r="D831" t="s">
        <v>670</v>
      </c>
      <c r="E831">
        <v>39500</v>
      </c>
    </row>
    <row r="832" spans="3:5" x14ac:dyDescent="0.4">
      <c r="C832" t="s">
        <v>851</v>
      </c>
      <c r="D832" t="s">
        <v>671</v>
      </c>
      <c r="E832">
        <v>50500</v>
      </c>
    </row>
    <row r="833" spans="3:5" x14ac:dyDescent="0.4">
      <c r="C833" t="s">
        <v>851</v>
      </c>
      <c r="D833" t="s">
        <v>672</v>
      </c>
      <c r="E833">
        <v>28300</v>
      </c>
    </row>
    <row r="834" spans="3:5" x14ac:dyDescent="0.4">
      <c r="C834" t="s">
        <v>851</v>
      </c>
      <c r="D834" t="s">
        <v>673</v>
      </c>
      <c r="E834">
        <v>33500</v>
      </c>
    </row>
    <row r="835" spans="3:5" x14ac:dyDescent="0.4">
      <c r="C835" t="s">
        <v>851</v>
      </c>
      <c r="D835" t="s">
        <v>674</v>
      </c>
      <c r="E835">
        <v>17800</v>
      </c>
    </row>
    <row r="836" spans="3:5" x14ac:dyDescent="0.4">
      <c r="C836" t="s">
        <v>851</v>
      </c>
      <c r="D836" t="s">
        <v>675</v>
      </c>
      <c r="E836">
        <v>22900</v>
      </c>
    </row>
    <row r="837" spans="3:5" x14ac:dyDescent="0.4">
      <c r="C837" t="s">
        <v>851</v>
      </c>
      <c r="D837" t="s">
        <v>676</v>
      </c>
      <c r="E837">
        <v>38300</v>
      </c>
    </row>
    <row r="838" spans="3:5" x14ac:dyDescent="0.4">
      <c r="C838" t="s">
        <v>851</v>
      </c>
      <c r="D838" t="s">
        <v>677</v>
      </c>
      <c r="E838">
        <v>56400</v>
      </c>
    </row>
    <row r="839" spans="3:5" x14ac:dyDescent="0.4">
      <c r="C839" t="s">
        <v>851</v>
      </c>
      <c r="D839" t="s">
        <v>678</v>
      </c>
      <c r="E839">
        <v>25500</v>
      </c>
    </row>
    <row r="840" spans="3:5" x14ac:dyDescent="0.4">
      <c r="C840" t="s">
        <v>851</v>
      </c>
      <c r="D840" t="s">
        <v>679</v>
      </c>
      <c r="E840">
        <v>26500</v>
      </c>
    </row>
    <row r="841" spans="3:5" x14ac:dyDescent="0.4">
      <c r="C841" t="s">
        <v>851</v>
      </c>
      <c r="D841" t="s">
        <v>680</v>
      </c>
      <c r="E841">
        <v>27100</v>
      </c>
    </row>
    <row r="842" spans="3:5" x14ac:dyDescent="0.4">
      <c r="C842" t="s">
        <v>851</v>
      </c>
      <c r="D842" t="s">
        <v>681</v>
      </c>
      <c r="E842">
        <v>18700</v>
      </c>
    </row>
    <row r="843" spans="3:5" x14ac:dyDescent="0.4">
      <c r="C843" t="s">
        <v>851</v>
      </c>
      <c r="D843" t="s">
        <v>682</v>
      </c>
      <c r="E843">
        <v>97500</v>
      </c>
    </row>
    <row r="844" spans="3:5" x14ac:dyDescent="0.4">
      <c r="C844" t="s">
        <v>851</v>
      </c>
      <c r="D844" t="s">
        <v>683</v>
      </c>
      <c r="E844">
        <v>18300</v>
      </c>
    </row>
    <row r="845" spans="3:5" x14ac:dyDescent="0.4">
      <c r="C845" t="s">
        <v>851</v>
      </c>
      <c r="D845" t="s">
        <v>684</v>
      </c>
      <c r="E845">
        <v>26600</v>
      </c>
    </row>
    <row r="846" spans="3:5" x14ac:dyDescent="0.4">
      <c r="C846" t="s">
        <v>851</v>
      </c>
      <c r="D846" t="s">
        <v>685</v>
      </c>
      <c r="E846">
        <v>29300</v>
      </c>
    </row>
    <row r="847" spans="3:5" x14ac:dyDescent="0.4">
      <c r="C847" t="s">
        <v>851</v>
      </c>
      <c r="D847" t="s">
        <v>686</v>
      </c>
      <c r="E847">
        <v>30300</v>
      </c>
    </row>
    <row r="848" spans="3:5" x14ac:dyDescent="0.4">
      <c r="C848" t="s">
        <v>851</v>
      </c>
      <c r="D848" t="s">
        <v>687</v>
      </c>
      <c r="E848">
        <v>22900</v>
      </c>
    </row>
    <row r="849" spans="3:5" x14ac:dyDescent="0.4">
      <c r="C849" t="s">
        <v>851</v>
      </c>
      <c r="D849" t="s">
        <v>386</v>
      </c>
      <c r="E849">
        <v>31700</v>
      </c>
    </row>
    <row r="850" spans="3:5" x14ac:dyDescent="0.4">
      <c r="C850" t="s">
        <v>851</v>
      </c>
      <c r="D850" t="s">
        <v>387</v>
      </c>
      <c r="E850">
        <v>21400</v>
      </c>
    </row>
    <row r="851" spans="3:5" x14ac:dyDescent="0.4">
      <c r="C851" t="s">
        <v>851</v>
      </c>
      <c r="D851" t="s">
        <v>388</v>
      </c>
      <c r="E851">
        <v>26000</v>
      </c>
    </row>
    <row r="852" spans="3:5" x14ac:dyDescent="0.4">
      <c r="C852" t="s">
        <v>851</v>
      </c>
      <c r="D852" t="s">
        <v>389</v>
      </c>
      <c r="E852">
        <v>21800</v>
      </c>
    </row>
    <row r="853" spans="3:5" x14ac:dyDescent="0.4">
      <c r="C853" t="s">
        <v>851</v>
      </c>
      <c r="D853" t="s">
        <v>390</v>
      </c>
      <c r="E853">
        <v>11900</v>
      </c>
    </row>
    <row r="854" spans="3:5" x14ac:dyDescent="0.4">
      <c r="C854" t="s">
        <v>851</v>
      </c>
      <c r="D854" t="s">
        <v>391</v>
      </c>
      <c r="E854">
        <v>37000</v>
      </c>
    </row>
    <row r="855" spans="3:5" x14ac:dyDescent="0.4">
      <c r="C855" t="s">
        <v>851</v>
      </c>
      <c r="D855" t="s">
        <v>392</v>
      </c>
      <c r="E855">
        <v>20500</v>
      </c>
    </row>
    <row r="856" spans="3:5" x14ac:dyDescent="0.4">
      <c r="C856" t="s">
        <v>851</v>
      </c>
      <c r="D856" t="s">
        <v>393</v>
      </c>
      <c r="E856">
        <v>22500</v>
      </c>
    </row>
    <row r="857" spans="3:5" x14ac:dyDescent="0.4">
      <c r="C857" t="s">
        <v>851</v>
      </c>
      <c r="D857" t="s">
        <v>394</v>
      </c>
      <c r="E857">
        <v>12600</v>
      </c>
    </row>
    <row r="858" spans="3:5" x14ac:dyDescent="0.4">
      <c r="C858" t="s">
        <v>851</v>
      </c>
      <c r="D858" t="s">
        <v>395</v>
      </c>
      <c r="E858">
        <v>23700</v>
      </c>
    </row>
    <row r="859" spans="3:5" x14ac:dyDescent="0.4">
      <c r="C859" t="s">
        <v>851</v>
      </c>
      <c r="D859" t="s">
        <v>396</v>
      </c>
      <c r="E859">
        <v>11200</v>
      </c>
    </row>
    <row r="860" spans="3:5" x14ac:dyDescent="0.4">
      <c r="C860" t="s">
        <v>851</v>
      </c>
      <c r="D860" t="s">
        <v>397</v>
      </c>
      <c r="E860">
        <v>11200</v>
      </c>
    </row>
    <row r="861" spans="3:5" x14ac:dyDescent="0.4">
      <c r="C861" t="s">
        <v>851</v>
      </c>
      <c r="D861" t="s">
        <v>398</v>
      </c>
      <c r="E861">
        <v>15400</v>
      </c>
    </row>
    <row r="862" spans="3:5" x14ac:dyDescent="0.4">
      <c r="C862" t="s">
        <v>851</v>
      </c>
      <c r="D862" t="s">
        <v>399</v>
      </c>
      <c r="E862">
        <v>8800</v>
      </c>
    </row>
    <row r="863" spans="3:5" x14ac:dyDescent="0.4">
      <c r="C863" t="s">
        <v>851</v>
      </c>
      <c r="D863" t="s">
        <v>400</v>
      </c>
      <c r="E863">
        <v>16900</v>
      </c>
    </row>
    <row r="864" spans="3:5" x14ac:dyDescent="0.4">
      <c r="C864" t="s">
        <v>851</v>
      </c>
      <c r="D864" t="s">
        <v>401</v>
      </c>
      <c r="E864">
        <v>40600</v>
      </c>
    </row>
    <row r="865" spans="3:5" x14ac:dyDescent="0.4">
      <c r="C865" t="s">
        <v>851</v>
      </c>
      <c r="D865" t="s">
        <v>402</v>
      </c>
      <c r="E865">
        <v>36900</v>
      </c>
    </row>
    <row r="866" spans="3:5" x14ac:dyDescent="0.4">
      <c r="C866" t="s">
        <v>851</v>
      </c>
      <c r="D866" t="s">
        <v>403</v>
      </c>
      <c r="E866">
        <v>21500</v>
      </c>
    </row>
    <row r="867" spans="3:5" x14ac:dyDescent="0.4">
      <c r="C867" t="s">
        <v>851</v>
      </c>
      <c r="D867" t="s">
        <v>404</v>
      </c>
      <c r="E867">
        <v>15300</v>
      </c>
    </row>
    <row r="868" spans="3:5" x14ac:dyDescent="0.4">
      <c r="C868" t="s">
        <v>851</v>
      </c>
      <c r="D868" t="s">
        <v>405</v>
      </c>
      <c r="E868">
        <v>10200</v>
      </c>
    </row>
    <row r="869" spans="3:5" x14ac:dyDescent="0.4">
      <c r="C869" t="s">
        <v>851</v>
      </c>
      <c r="D869" t="s">
        <v>406</v>
      </c>
      <c r="E869">
        <v>7400</v>
      </c>
    </row>
    <row r="870" spans="3:5" x14ac:dyDescent="0.4">
      <c r="C870" t="s">
        <v>851</v>
      </c>
      <c r="D870" t="s">
        <v>407</v>
      </c>
      <c r="E870">
        <v>23200</v>
      </c>
    </row>
    <row r="871" spans="3:5" x14ac:dyDescent="0.4">
      <c r="C871" t="s">
        <v>851</v>
      </c>
      <c r="D871" t="s">
        <v>408</v>
      </c>
      <c r="E871">
        <v>28300</v>
      </c>
    </row>
    <row r="872" spans="3:5" x14ac:dyDescent="0.4">
      <c r="C872" t="s">
        <v>851</v>
      </c>
      <c r="D872" t="s">
        <v>409</v>
      </c>
      <c r="E872">
        <v>22300</v>
      </c>
    </row>
    <row r="873" spans="3:5" x14ac:dyDescent="0.4">
      <c r="C873" t="s">
        <v>851</v>
      </c>
      <c r="D873" t="s">
        <v>410</v>
      </c>
      <c r="E873">
        <v>45300</v>
      </c>
    </row>
    <row r="874" spans="3:5" x14ac:dyDescent="0.4">
      <c r="C874" t="s">
        <v>851</v>
      </c>
      <c r="D874" t="s">
        <v>411</v>
      </c>
      <c r="E874">
        <v>104000</v>
      </c>
    </row>
    <row r="875" spans="3:5" x14ac:dyDescent="0.4">
      <c r="C875" t="s">
        <v>851</v>
      </c>
      <c r="D875" t="s">
        <v>412</v>
      </c>
      <c r="E875">
        <v>29600</v>
      </c>
    </row>
    <row r="876" spans="3:5" x14ac:dyDescent="0.4">
      <c r="C876" t="s">
        <v>851</v>
      </c>
      <c r="D876" t="s">
        <v>413</v>
      </c>
      <c r="E876">
        <v>27600</v>
      </c>
    </row>
    <row r="877" spans="3:5" x14ac:dyDescent="0.4">
      <c r="C877" t="s">
        <v>851</v>
      </c>
      <c r="D877" t="s">
        <v>414</v>
      </c>
      <c r="E877">
        <v>28300</v>
      </c>
    </row>
    <row r="878" spans="3:5" x14ac:dyDescent="0.4">
      <c r="C878" t="s">
        <v>851</v>
      </c>
      <c r="D878" t="s">
        <v>415</v>
      </c>
      <c r="E878">
        <v>30200</v>
      </c>
    </row>
    <row r="879" spans="3:5" x14ac:dyDescent="0.4">
      <c r="C879" t="s">
        <v>851</v>
      </c>
      <c r="D879" t="s">
        <v>416</v>
      </c>
      <c r="E879">
        <v>32600</v>
      </c>
    </row>
    <row r="880" spans="3:5" x14ac:dyDescent="0.4">
      <c r="C880" t="s">
        <v>851</v>
      </c>
      <c r="D880" t="s">
        <v>417</v>
      </c>
      <c r="E880">
        <v>20200</v>
      </c>
    </row>
    <row r="881" spans="3:5" x14ac:dyDescent="0.4">
      <c r="C881" t="s">
        <v>851</v>
      </c>
      <c r="D881" t="s">
        <v>418</v>
      </c>
      <c r="E881">
        <v>46100</v>
      </c>
    </row>
    <row r="882" spans="3:5" x14ac:dyDescent="0.4">
      <c r="C882" t="s">
        <v>851</v>
      </c>
      <c r="D882" t="s">
        <v>419</v>
      </c>
      <c r="E882">
        <v>33200</v>
      </c>
    </row>
    <row r="883" spans="3:5" x14ac:dyDescent="0.4">
      <c r="C883" t="s">
        <v>851</v>
      </c>
      <c r="D883" t="s">
        <v>420</v>
      </c>
      <c r="E883">
        <v>22400</v>
      </c>
    </row>
    <row r="884" spans="3:5" x14ac:dyDescent="0.4">
      <c r="C884" t="s">
        <v>851</v>
      </c>
      <c r="D884" t="s">
        <v>421</v>
      </c>
      <c r="E884">
        <v>30900</v>
      </c>
    </row>
    <row r="885" spans="3:5" x14ac:dyDescent="0.4">
      <c r="C885" t="s">
        <v>851</v>
      </c>
      <c r="D885" t="s">
        <v>422</v>
      </c>
      <c r="E885">
        <v>29000</v>
      </c>
    </row>
    <row r="886" spans="3:5" x14ac:dyDescent="0.4">
      <c r="C886" t="s">
        <v>851</v>
      </c>
      <c r="D886" t="s">
        <v>423</v>
      </c>
      <c r="E886">
        <v>56400</v>
      </c>
    </row>
    <row r="887" spans="3:5" x14ac:dyDescent="0.4">
      <c r="C887" t="s">
        <v>851</v>
      </c>
      <c r="D887" t="s">
        <v>424</v>
      </c>
      <c r="E887">
        <v>31400</v>
      </c>
    </row>
    <row r="888" spans="3:5" x14ac:dyDescent="0.4">
      <c r="C888" t="s">
        <v>851</v>
      </c>
      <c r="D888" t="s">
        <v>425</v>
      </c>
      <c r="E888">
        <v>52500</v>
      </c>
    </row>
    <row r="889" spans="3:5" x14ac:dyDescent="0.4">
      <c r="C889" t="s">
        <v>851</v>
      </c>
      <c r="D889" t="s">
        <v>426</v>
      </c>
      <c r="E889">
        <v>27500</v>
      </c>
    </row>
    <row r="890" spans="3:5" x14ac:dyDescent="0.4">
      <c r="C890" t="s">
        <v>851</v>
      </c>
      <c r="D890" t="s">
        <v>427</v>
      </c>
      <c r="E890">
        <v>25300</v>
      </c>
    </row>
    <row r="891" spans="3:5" x14ac:dyDescent="0.4">
      <c r="C891" t="s">
        <v>851</v>
      </c>
      <c r="D891" t="s">
        <v>428</v>
      </c>
      <c r="E891">
        <v>38000</v>
      </c>
    </row>
    <row r="892" spans="3:5" x14ac:dyDescent="0.4">
      <c r="C892" t="s">
        <v>851</v>
      </c>
      <c r="D892" t="s">
        <v>429</v>
      </c>
      <c r="E892">
        <v>31000</v>
      </c>
    </row>
    <row r="893" spans="3:5" x14ac:dyDescent="0.4">
      <c r="C893" t="s">
        <v>851</v>
      </c>
      <c r="D893" t="s">
        <v>430</v>
      </c>
      <c r="E893">
        <v>15800</v>
      </c>
    </row>
    <row r="894" spans="3:5" x14ac:dyDescent="0.4">
      <c r="C894" t="s">
        <v>851</v>
      </c>
      <c r="D894" t="s">
        <v>431</v>
      </c>
      <c r="E894">
        <v>34400</v>
      </c>
    </row>
    <row r="895" spans="3:5" x14ac:dyDescent="0.4">
      <c r="C895" t="s">
        <v>851</v>
      </c>
      <c r="D895" t="s">
        <v>432</v>
      </c>
      <c r="E895">
        <v>33600</v>
      </c>
    </row>
    <row r="896" spans="3:5" x14ac:dyDescent="0.4">
      <c r="C896" t="s">
        <v>851</v>
      </c>
      <c r="D896" t="s">
        <v>433</v>
      </c>
      <c r="E896">
        <v>29400</v>
      </c>
    </row>
    <row r="897" spans="3:5" x14ac:dyDescent="0.4">
      <c r="C897" t="s">
        <v>851</v>
      </c>
      <c r="D897" t="s">
        <v>434</v>
      </c>
      <c r="E897">
        <v>32300</v>
      </c>
    </row>
    <row r="898" spans="3:5" x14ac:dyDescent="0.4">
      <c r="C898" t="s">
        <v>851</v>
      </c>
      <c r="D898" t="s">
        <v>435</v>
      </c>
      <c r="E898">
        <v>30200</v>
      </c>
    </row>
    <row r="899" spans="3:5" x14ac:dyDescent="0.4">
      <c r="C899" t="s">
        <v>851</v>
      </c>
      <c r="D899" t="s">
        <v>436</v>
      </c>
      <c r="E899">
        <v>18400</v>
      </c>
    </row>
    <row r="900" spans="3:5" x14ac:dyDescent="0.4">
      <c r="C900" t="s">
        <v>851</v>
      </c>
      <c r="D900" t="s">
        <v>437</v>
      </c>
      <c r="E900">
        <v>15600</v>
      </c>
    </row>
    <row r="901" spans="3:5" x14ac:dyDescent="0.4">
      <c r="C901" t="s">
        <v>851</v>
      </c>
      <c r="D901" t="s">
        <v>438</v>
      </c>
      <c r="E901">
        <v>18100</v>
      </c>
    </row>
    <row r="902" spans="3:5" x14ac:dyDescent="0.4">
      <c r="C902" t="s">
        <v>851</v>
      </c>
      <c r="D902" t="s">
        <v>439</v>
      </c>
      <c r="E902">
        <v>20900</v>
      </c>
    </row>
    <row r="903" spans="3:5" x14ac:dyDescent="0.4">
      <c r="C903" t="s">
        <v>851</v>
      </c>
      <c r="D903" t="s">
        <v>440</v>
      </c>
      <c r="E903">
        <v>19000</v>
      </c>
    </row>
    <row r="904" spans="3:5" x14ac:dyDescent="0.4">
      <c r="C904" t="s">
        <v>851</v>
      </c>
      <c r="D904" t="s">
        <v>441</v>
      </c>
      <c r="E904">
        <v>24400</v>
      </c>
    </row>
    <row r="905" spans="3:5" x14ac:dyDescent="0.4">
      <c r="C905" t="s">
        <v>851</v>
      </c>
      <c r="D905" t="s">
        <v>442</v>
      </c>
      <c r="E905">
        <v>10200</v>
      </c>
    </row>
    <row r="906" spans="3:5" x14ac:dyDescent="0.4">
      <c r="C906" t="s">
        <v>851</v>
      </c>
      <c r="D906" t="s">
        <v>443</v>
      </c>
      <c r="E906">
        <v>15600</v>
      </c>
    </row>
    <row r="907" spans="3:5" x14ac:dyDescent="0.4">
      <c r="C907" t="s">
        <v>851</v>
      </c>
      <c r="D907" t="s">
        <v>444</v>
      </c>
      <c r="E907">
        <v>42100</v>
      </c>
    </row>
    <row r="908" spans="3:5" x14ac:dyDescent="0.4">
      <c r="C908" t="s">
        <v>851</v>
      </c>
      <c r="D908" t="s">
        <v>445</v>
      </c>
      <c r="E908">
        <v>129800</v>
      </c>
    </row>
    <row r="909" spans="3:5" x14ac:dyDescent="0.4">
      <c r="C909" t="s">
        <v>851</v>
      </c>
      <c r="D909" t="s">
        <v>446</v>
      </c>
      <c r="E909">
        <v>28200</v>
      </c>
    </row>
    <row r="910" spans="3:5" x14ac:dyDescent="0.4">
      <c r="C910" t="s">
        <v>851</v>
      </c>
      <c r="D910" t="s">
        <v>447</v>
      </c>
      <c r="E910">
        <v>37100</v>
      </c>
    </row>
    <row r="911" spans="3:5" x14ac:dyDescent="0.4">
      <c r="C911" t="s">
        <v>851</v>
      </c>
      <c r="D911" t="s">
        <v>448</v>
      </c>
      <c r="E911">
        <v>23000</v>
      </c>
    </row>
    <row r="912" spans="3:5" x14ac:dyDescent="0.4">
      <c r="C912" t="s">
        <v>851</v>
      </c>
      <c r="D912" t="s">
        <v>449</v>
      </c>
      <c r="E912">
        <v>13700</v>
      </c>
    </row>
    <row r="913" spans="3:5" x14ac:dyDescent="0.4">
      <c r="C913" t="s">
        <v>851</v>
      </c>
      <c r="D913" t="s">
        <v>450</v>
      </c>
      <c r="E913">
        <v>32800</v>
      </c>
    </row>
    <row r="914" spans="3:5" x14ac:dyDescent="0.4">
      <c r="C914" t="s">
        <v>851</v>
      </c>
      <c r="D914" t="s">
        <v>451</v>
      </c>
      <c r="E914">
        <v>21000</v>
      </c>
    </row>
    <row r="915" spans="3:5" x14ac:dyDescent="0.4">
      <c r="C915" t="s">
        <v>851</v>
      </c>
      <c r="D915" t="s">
        <v>452</v>
      </c>
      <c r="E915">
        <v>13400</v>
      </c>
    </row>
    <row r="916" spans="3:5" x14ac:dyDescent="0.4">
      <c r="C916" t="s">
        <v>851</v>
      </c>
      <c r="D916" t="s">
        <v>453</v>
      </c>
      <c r="E916">
        <v>21900</v>
      </c>
    </row>
    <row r="917" spans="3:5" x14ac:dyDescent="0.4">
      <c r="C917" t="s">
        <v>851</v>
      </c>
      <c r="D917" t="s">
        <v>454</v>
      </c>
      <c r="E917">
        <v>15600</v>
      </c>
    </row>
    <row r="918" spans="3:5" x14ac:dyDescent="0.4">
      <c r="C918" t="s">
        <v>851</v>
      </c>
      <c r="D918" t="s">
        <v>455</v>
      </c>
      <c r="E918">
        <v>21500</v>
      </c>
    </row>
    <row r="919" spans="3:5" x14ac:dyDescent="0.4">
      <c r="C919" t="s">
        <v>851</v>
      </c>
      <c r="D919" t="s">
        <v>456</v>
      </c>
      <c r="E919">
        <v>13300</v>
      </c>
    </row>
    <row r="920" spans="3:5" x14ac:dyDescent="0.4">
      <c r="C920" t="s">
        <v>851</v>
      </c>
      <c r="D920" t="s">
        <v>457</v>
      </c>
      <c r="E920">
        <v>47100</v>
      </c>
    </row>
    <row r="921" spans="3:5" x14ac:dyDescent="0.4">
      <c r="C921" t="s">
        <v>851</v>
      </c>
      <c r="D921" t="s">
        <v>458</v>
      </c>
      <c r="E921">
        <v>31500</v>
      </c>
    </row>
    <row r="922" spans="3:5" x14ac:dyDescent="0.4">
      <c r="C922" t="s">
        <v>851</v>
      </c>
      <c r="D922" t="s">
        <v>459</v>
      </c>
      <c r="E922">
        <v>40800</v>
      </c>
    </row>
    <row r="923" spans="3:5" x14ac:dyDescent="0.4">
      <c r="C923" t="s">
        <v>851</v>
      </c>
      <c r="D923" t="s">
        <v>460</v>
      </c>
      <c r="E923">
        <v>44400</v>
      </c>
    </row>
    <row r="924" spans="3:5" x14ac:dyDescent="0.4">
      <c r="C924" t="s">
        <v>851</v>
      </c>
      <c r="D924" t="s">
        <v>461</v>
      </c>
      <c r="E924">
        <v>39400</v>
      </c>
    </row>
    <row r="925" spans="3:5" x14ac:dyDescent="0.4">
      <c r="C925" t="s">
        <v>851</v>
      </c>
      <c r="D925" t="s">
        <v>462</v>
      </c>
      <c r="E925">
        <v>35000</v>
      </c>
    </row>
    <row r="926" spans="3:5" x14ac:dyDescent="0.4">
      <c r="C926" t="s">
        <v>851</v>
      </c>
      <c r="D926" t="s">
        <v>463</v>
      </c>
      <c r="E926">
        <v>15700</v>
      </c>
    </row>
    <row r="927" spans="3:5" x14ac:dyDescent="0.4">
      <c r="C927" t="s">
        <v>851</v>
      </c>
      <c r="D927" t="s">
        <v>464</v>
      </c>
      <c r="E927">
        <v>43300</v>
      </c>
    </row>
    <row r="928" spans="3:5" x14ac:dyDescent="0.4">
      <c r="C928" t="s">
        <v>851</v>
      </c>
      <c r="D928" t="s">
        <v>465</v>
      </c>
      <c r="E928">
        <v>42300</v>
      </c>
    </row>
    <row r="929" spans="3:5" x14ac:dyDescent="0.4">
      <c r="C929" t="s">
        <v>851</v>
      </c>
      <c r="D929" t="s">
        <v>466</v>
      </c>
      <c r="E929">
        <v>22200</v>
      </c>
    </row>
    <row r="930" spans="3:5" x14ac:dyDescent="0.4">
      <c r="C930" t="s">
        <v>851</v>
      </c>
      <c r="D930" t="s">
        <v>467</v>
      </c>
      <c r="E930">
        <v>61300</v>
      </c>
    </row>
    <row r="931" spans="3:5" x14ac:dyDescent="0.4">
      <c r="C931" t="s">
        <v>851</v>
      </c>
      <c r="D931" t="s">
        <v>468</v>
      </c>
      <c r="E931">
        <v>36700</v>
      </c>
    </row>
    <row r="932" spans="3:5" x14ac:dyDescent="0.4">
      <c r="C932" t="s">
        <v>851</v>
      </c>
      <c r="D932" t="s">
        <v>469</v>
      </c>
      <c r="E932">
        <v>30200</v>
      </c>
    </row>
    <row r="933" spans="3:5" x14ac:dyDescent="0.4">
      <c r="C933" t="s">
        <v>851</v>
      </c>
      <c r="D933" t="s">
        <v>470</v>
      </c>
      <c r="E933">
        <v>22900</v>
      </c>
    </row>
    <row r="934" spans="3:5" x14ac:dyDescent="0.4">
      <c r="C934" t="s">
        <v>851</v>
      </c>
      <c r="D934" t="s">
        <v>471</v>
      </c>
      <c r="E934">
        <v>27100</v>
      </c>
    </row>
    <row r="935" spans="3:5" x14ac:dyDescent="0.4">
      <c r="C935" t="s">
        <v>851</v>
      </c>
      <c r="D935" t="s">
        <v>472</v>
      </c>
      <c r="E935">
        <v>15400</v>
      </c>
    </row>
    <row r="936" spans="3:5" x14ac:dyDescent="0.4">
      <c r="C936" t="s">
        <v>851</v>
      </c>
      <c r="D936" t="s">
        <v>473</v>
      </c>
      <c r="E936">
        <v>11600</v>
      </c>
    </row>
    <row r="937" spans="3:5" x14ac:dyDescent="0.4">
      <c r="C937" t="s">
        <v>851</v>
      </c>
      <c r="D937" t="s">
        <v>474</v>
      </c>
      <c r="E937">
        <v>26100</v>
      </c>
    </row>
    <row r="938" spans="3:5" x14ac:dyDescent="0.4">
      <c r="C938" t="s">
        <v>851</v>
      </c>
      <c r="D938" t="s">
        <v>475</v>
      </c>
      <c r="E938">
        <v>35100</v>
      </c>
    </row>
    <row r="939" spans="3:5" x14ac:dyDescent="0.4">
      <c r="C939" t="s">
        <v>851</v>
      </c>
      <c r="D939" t="s">
        <v>476</v>
      </c>
      <c r="E939">
        <v>19100</v>
      </c>
    </row>
    <row r="940" spans="3:5" x14ac:dyDescent="0.4">
      <c r="C940" t="s">
        <v>851</v>
      </c>
      <c r="D940" t="s">
        <v>477</v>
      </c>
      <c r="E940">
        <v>16300</v>
      </c>
    </row>
    <row r="941" spans="3:5" x14ac:dyDescent="0.4">
      <c r="C941" t="s">
        <v>851</v>
      </c>
      <c r="D941" t="s">
        <v>478</v>
      </c>
      <c r="E941">
        <v>54200</v>
      </c>
    </row>
    <row r="942" spans="3:5" x14ac:dyDescent="0.4">
      <c r="C942" t="s">
        <v>851</v>
      </c>
      <c r="D942" t="s">
        <v>479</v>
      </c>
      <c r="E942">
        <v>16500</v>
      </c>
    </row>
    <row r="943" spans="3:5" x14ac:dyDescent="0.4">
      <c r="C943" t="s">
        <v>851</v>
      </c>
      <c r="D943" t="s">
        <v>480</v>
      </c>
      <c r="E943">
        <v>28700</v>
      </c>
    </row>
    <row r="944" spans="3:5" x14ac:dyDescent="0.4">
      <c r="C944" t="s">
        <v>851</v>
      </c>
      <c r="D944" t="s">
        <v>481</v>
      </c>
      <c r="E944">
        <v>33800</v>
      </c>
    </row>
    <row r="945" spans="3:5" x14ac:dyDescent="0.4">
      <c r="C945" t="s">
        <v>851</v>
      </c>
      <c r="D945" t="s">
        <v>482</v>
      </c>
      <c r="E945">
        <v>83300</v>
      </c>
    </row>
    <row r="946" spans="3:5" x14ac:dyDescent="0.4">
      <c r="C946" t="s">
        <v>851</v>
      </c>
      <c r="D946" t="s">
        <v>483</v>
      </c>
      <c r="E946">
        <v>19900</v>
      </c>
    </row>
    <row r="947" spans="3:5" x14ac:dyDescent="0.4">
      <c r="C947" t="s">
        <v>851</v>
      </c>
      <c r="D947" t="s">
        <v>484</v>
      </c>
      <c r="E947">
        <v>35400</v>
      </c>
    </row>
    <row r="948" spans="3:5" x14ac:dyDescent="0.4">
      <c r="C948" t="s">
        <v>851</v>
      </c>
      <c r="D948" t="s">
        <v>485</v>
      </c>
      <c r="E948">
        <v>75200</v>
      </c>
    </row>
    <row r="949" spans="3:5" x14ac:dyDescent="0.4">
      <c r="C949" t="s">
        <v>851</v>
      </c>
      <c r="D949" t="s">
        <v>486</v>
      </c>
      <c r="E949">
        <v>20700</v>
      </c>
    </row>
    <row r="950" spans="3:5" x14ac:dyDescent="0.4">
      <c r="C950" t="s">
        <v>851</v>
      </c>
      <c r="D950" t="s">
        <v>487</v>
      </c>
      <c r="E950">
        <v>26400</v>
      </c>
    </row>
    <row r="951" spans="3:5" x14ac:dyDescent="0.4">
      <c r="C951" t="s">
        <v>851</v>
      </c>
      <c r="D951" t="s">
        <v>488</v>
      </c>
      <c r="E951">
        <v>24200</v>
      </c>
    </row>
    <row r="952" spans="3:5" x14ac:dyDescent="0.4">
      <c r="C952" t="s">
        <v>851</v>
      </c>
      <c r="D952" t="s">
        <v>489</v>
      </c>
      <c r="E952">
        <v>12400</v>
      </c>
    </row>
    <row r="953" spans="3:5" x14ac:dyDescent="0.4">
      <c r="C953" t="s">
        <v>851</v>
      </c>
      <c r="D953" t="s">
        <v>490</v>
      </c>
      <c r="E953">
        <v>35200</v>
      </c>
    </row>
    <row r="954" spans="3:5" x14ac:dyDescent="0.4">
      <c r="C954" t="s">
        <v>851</v>
      </c>
      <c r="D954" t="s">
        <v>491</v>
      </c>
      <c r="E954">
        <v>12300</v>
      </c>
    </row>
    <row r="955" spans="3:5" x14ac:dyDescent="0.4">
      <c r="C955" t="s">
        <v>851</v>
      </c>
      <c r="D955" t="s">
        <v>492</v>
      </c>
      <c r="E955">
        <v>21100</v>
      </c>
    </row>
    <row r="956" spans="3:5" x14ac:dyDescent="0.4">
      <c r="C956" t="s">
        <v>851</v>
      </c>
      <c r="D956" t="s">
        <v>493</v>
      </c>
      <c r="E956">
        <v>23900</v>
      </c>
    </row>
    <row r="957" spans="3:5" x14ac:dyDescent="0.4">
      <c r="C957" t="s">
        <v>851</v>
      </c>
      <c r="D957" t="s">
        <v>494</v>
      </c>
      <c r="E957">
        <v>22200</v>
      </c>
    </row>
    <row r="958" spans="3:5" x14ac:dyDescent="0.4">
      <c r="C958" t="s">
        <v>851</v>
      </c>
      <c r="D958" t="s">
        <v>495</v>
      </c>
      <c r="E958">
        <v>16400</v>
      </c>
    </row>
    <row r="959" spans="3:5" x14ac:dyDescent="0.4">
      <c r="C959" t="s">
        <v>851</v>
      </c>
      <c r="D959" t="s">
        <v>496</v>
      </c>
      <c r="E959">
        <v>21900</v>
      </c>
    </row>
    <row r="960" spans="3:5" x14ac:dyDescent="0.4">
      <c r="C960" t="s">
        <v>851</v>
      </c>
      <c r="D960" t="s">
        <v>497</v>
      </c>
      <c r="E960">
        <v>7700</v>
      </c>
    </row>
    <row r="961" spans="3:5" x14ac:dyDescent="0.4">
      <c r="C961" t="s">
        <v>851</v>
      </c>
      <c r="D961" t="s">
        <v>498</v>
      </c>
      <c r="E961">
        <v>9800</v>
      </c>
    </row>
    <row r="962" spans="3:5" x14ac:dyDescent="0.4">
      <c r="C962" t="s">
        <v>851</v>
      </c>
      <c r="D962" t="s">
        <v>499</v>
      </c>
      <c r="E962">
        <v>9300</v>
      </c>
    </row>
    <row r="963" spans="3:5" x14ac:dyDescent="0.4">
      <c r="C963" t="s">
        <v>851</v>
      </c>
      <c r="D963" t="s">
        <v>500</v>
      </c>
      <c r="E963">
        <v>42300</v>
      </c>
    </row>
    <row r="964" spans="3:5" x14ac:dyDescent="0.4">
      <c r="C964" t="s">
        <v>851</v>
      </c>
      <c r="D964" t="s">
        <v>501</v>
      </c>
      <c r="E964">
        <v>7500</v>
      </c>
    </row>
    <row r="965" spans="3:5" x14ac:dyDescent="0.4">
      <c r="C965" t="s">
        <v>851</v>
      </c>
      <c r="D965" t="s">
        <v>502</v>
      </c>
      <c r="E965">
        <v>15000</v>
      </c>
    </row>
    <row r="966" spans="3:5" x14ac:dyDescent="0.4">
      <c r="C966" t="s">
        <v>851</v>
      </c>
      <c r="D966" t="s">
        <v>503</v>
      </c>
      <c r="E966">
        <v>18700</v>
      </c>
    </row>
    <row r="967" spans="3:5" x14ac:dyDescent="0.4">
      <c r="C967" t="s">
        <v>851</v>
      </c>
      <c r="D967" t="s">
        <v>504</v>
      </c>
      <c r="E967">
        <v>18300</v>
      </c>
    </row>
    <row r="968" spans="3:5" x14ac:dyDescent="0.4">
      <c r="C968" t="s">
        <v>851</v>
      </c>
      <c r="D968" t="s">
        <v>505</v>
      </c>
      <c r="E968">
        <v>20700</v>
      </c>
    </row>
    <row r="969" spans="3:5" x14ac:dyDescent="0.4">
      <c r="C969" t="s">
        <v>851</v>
      </c>
      <c r="D969" t="s">
        <v>688</v>
      </c>
      <c r="E969">
        <v>52100</v>
      </c>
    </row>
    <row r="970" spans="3:5" x14ac:dyDescent="0.4">
      <c r="C970" t="s">
        <v>851</v>
      </c>
      <c r="D970" t="s">
        <v>689</v>
      </c>
      <c r="E970">
        <v>64700</v>
      </c>
    </row>
    <row r="971" spans="3:5" x14ac:dyDescent="0.4">
      <c r="C971" t="s">
        <v>851</v>
      </c>
      <c r="D971" t="s">
        <v>690</v>
      </c>
      <c r="E971">
        <v>24200</v>
      </c>
    </row>
    <row r="972" spans="3:5" x14ac:dyDescent="0.4">
      <c r="C972" t="s">
        <v>851</v>
      </c>
      <c r="D972" t="s">
        <v>691</v>
      </c>
      <c r="E972">
        <v>17600</v>
      </c>
    </row>
    <row r="973" spans="3:5" x14ac:dyDescent="0.4">
      <c r="C973" t="s">
        <v>851</v>
      </c>
      <c r="D973" t="s">
        <v>692</v>
      </c>
      <c r="E973">
        <v>21900</v>
      </c>
    </row>
    <row r="974" spans="3:5" x14ac:dyDescent="0.4">
      <c r="C974" t="s">
        <v>851</v>
      </c>
      <c r="D974" t="s">
        <v>693</v>
      </c>
      <c r="E974">
        <v>13500</v>
      </c>
    </row>
    <row r="975" spans="3:5" x14ac:dyDescent="0.4">
      <c r="C975" t="s">
        <v>851</v>
      </c>
      <c r="D975" t="s">
        <v>694</v>
      </c>
      <c r="E975">
        <v>45100</v>
      </c>
    </row>
    <row r="976" spans="3:5" x14ac:dyDescent="0.4">
      <c r="C976" t="s">
        <v>851</v>
      </c>
      <c r="D976" t="s">
        <v>695</v>
      </c>
      <c r="E976">
        <v>35000</v>
      </c>
    </row>
    <row r="977" spans="3:5" x14ac:dyDescent="0.4">
      <c r="C977" t="s">
        <v>851</v>
      </c>
      <c r="D977" t="s">
        <v>696</v>
      </c>
      <c r="E977">
        <v>10000</v>
      </c>
    </row>
    <row r="978" spans="3:5" x14ac:dyDescent="0.4">
      <c r="C978" t="s">
        <v>851</v>
      </c>
      <c r="D978" t="s">
        <v>697</v>
      </c>
      <c r="E978">
        <v>24800</v>
      </c>
    </row>
    <row r="979" spans="3:5" x14ac:dyDescent="0.4">
      <c r="C979" t="s">
        <v>851</v>
      </c>
      <c r="D979" t="s">
        <v>698</v>
      </c>
      <c r="E979">
        <v>11700</v>
      </c>
    </row>
    <row r="980" spans="3:5" x14ac:dyDescent="0.4">
      <c r="C980" t="s">
        <v>851</v>
      </c>
      <c r="D980" t="s">
        <v>699</v>
      </c>
      <c r="E980">
        <v>16300</v>
      </c>
    </row>
    <row r="981" spans="3:5" x14ac:dyDescent="0.4">
      <c r="C981" t="s">
        <v>851</v>
      </c>
      <c r="D981" t="s">
        <v>700</v>
      </c>
      <c r="E981">
        <v>15300</v>
      </c>
    </row>
    <row r="982" spans="3:5" x14ac:dyDescent="0.4">
      <c r="C982" t="s">
        <v>851</v>
      </c>
      <c r="D982" t="s">
        <v>701</v>
      </c>
      <c r="E982">
        <v>21900</v>
      </c>
    </row>
    <row r="983" spans="3:5" x14ac:dyDescent="0.4">
      <c r="C983" t="s">
        <v>851</v>
      </c>
      <c r="D983" t="s">
        <v>702</v>
      </c>
      <c r="E983">
        <v>30300</v>
      </c>
    </row>
    <row r="984" spans="3:5" x14ac:dyDescent="0.4">
      <c r="C984" t="s">
        <v>851</v>
      </c>
      <c r="D984" t="s">
        <v>703</v>
      </c>
      <c r="E984">
        <v>15000</v>
      </c>
    </row>
    <row r="985" spans="3:5" x14ac:dyDescent="0.4">
      <c r="C985" t="s">
        <v>851</v>
      </c>
      <c r="D985" t="s">
        <v>704</v>
      </c>
      <c r="E985">
        <v>44400</v>
      </c>
    </row>
    <row r="986" spans="3:5" x14ac:dyDescent="0.4">
      <c r="C986" t="s">
        <v>851</v>
      </c>
      <c r="D986" t="s">
        <v>705</v>
      </c>
      <c r="E986">
        <v>17300</v>
      </c>
    </row>
    <row r="987" spans="3:5" x14ac:dyDescent="0.4">
      <c r="C987" t="s">
        <v>851</v>
      </c>
      <c r="D987" t="s">
        <v>706</v>
      </c>
      <c r="E987">
        <v>32600</v>
      </c>
    </row>
    <row r="988" spans="3:5" x14ac:dyDescent="0.4">
      <c r="C988" t="s">
        <v>851</v>
      </c>
      <c r="D988" t="s">
        <v>707</v>
      </c>
      <c r="E988">
        <v>45500</v>
      </c>
    </row>
    <row r="989" spans="3:5" x14ac:dyDescent="0.4">
      <c r="C989" t="s">
        <v>851</v>
      </c>
      <c r="D989" t="s">
        <v>708</v>
      </c>
      <c r="E989">
        <v>46600</v>
      </c>
    </row>
    <row r="990" spans="3:5" x14ac:dyDescent="0.4">
      <c r="C990" t="s">
        <v>851</v>
      </c>
      <c r="D990" t="s">
        <v>709</v>
      </c>
      <c r="E990">
        <v>23500</v>
      </c>
    </row>
    <row r="991" spans="3:5" x14ac:dyDescent="0.4">
      <c r="C991" t="s">
        <v>851</v>
      </c>
      <c r="D991" t="s">
        <v>710</v>
      </c>
      <c r="E991">
        <v>17900</v>
      </c>
    </row>
    <row r="992" spans="3:5" x14ac:dyDescent="0.4">
      <c r="C992" t="s">
        <v>851</v>
      </c>
      <c r="D992" t="s">
        <v>711</v>
      </c>
      <c r="E992">
        <v>61600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250500</v>
      </c>
    </row>
    <row r="999" spans="3:5" x14ac:dyDescent="0.4">
      <c r="C999" t="s">
        <v>852</v>
      </c>
      <c r="D999" t="s">
        <v>506</v>
      </c>
      <c r="E999">
        <v>307800</v>
      </c>
    </row>
    <row r="1000" spans="3:5" x14ac:dyDescent="0.4">
      <c r="C1000" t="s">
        <v>852</v>
      </c>
      <c r="D1000" t="s">
        <v>507</v>
      </c>
      <c r="E1000">
        <v>114600</v>
      </c>
    </row>
    <row r="1001" spans="3:5" x14ac:dyDescent="0.4">
      <c r="C1001" t="s">
        <v>852</v>
      </c>
      <c r="D1001" t="s">
        <v>508</v>
      </c>
      <c r="E1001">
        <v>137000</v>
      </c>
    </row>
    <row r="1002" spans="3:5" x14ac:dyDescent="0.4">
      <c r="C1002" t="s">
        <v>852</v>
      </c>
      <c r="D1002" t="s">
        <v>509</v>
      </c>
      <c r="E1002">
        <v>70400</v>
      </c>
    </row>
    <row r="1003" spans="3:5" x14ac:dyDescent="0.4">
      <c r="C1003" t="s">
        <v>852</v>
      </c>
      <c r="D1003" t="s">
        <v>510</v>
      </c>
      <c r="E1003">
        <v>56700</v>
      </c>
    </row>
    <row r="1004" spans="3:5" x14ac:dyDescent="0.4">
      <c r="C1004" t="s">
        <v>852</v>
      </c>
      <c r="D1004" t="s">
        <v>511</v>
      </c>
      <c r="E1004">
        <v>135700</v>
      </c>
    </row>
    <row r="1005" spans="3:5" x14ac:dyDescent="0.4">
      <c r="C1005" t="s">
        <v>852</v>
      </c>
      <c r="D1005" t="s">
        <v>512</v>
      </c>
      <c r="E1005">
        <v>77200</v>
      </c>
    </row>
    <row r="1006" spans="3:5" x14ac:dyDescent="0.4">
      <c r="C1006" t="s">
        <v>852</v>
      </c>
      <c r="D1006" t="s">
        <v>513</v>
      </c>
      <c r="E1006">
        <v>70600</v>
      </c>
    </row>
    <row r="1007" spans="3:5" x14ac:dyDescent="0.4">
      <c r="C1007" t="s">
        <v>852</v>
      </c>
      <c r="D1007" t="s">
        <v>514</v>
      </c>
      <c r="E1007">
        <v>38200</v>
      </c>
    </row>
    <row r="1008" spans="3:5" x14ac:dyDescent="0.4">
      <c r="C1008" t="s">
        <v>852</v>
      </c>
      <c r="D1008" t="s">
        <v>515</v>
      </c>
      <c r="E1008">
        <v>33100</v>
      </c>
    </row>
    <row r="1009" spans="3:5" x14ac:dyDescent="0.4">
      <c r="C1009" t="s">
        <v>852</v>
      </c>
      <c r="D1009" t="s">
        <v>516</v>
      </c>
      <c r="E1009">
        <v>105800</v>
      </c>
    </row>
    <row r="1010" spans="3:5" x14ac:dyDescent="0.4">
      <c r="C1010" t="s">
        <v>852</v>
      </c>
      <c r="D1010" t="s">
        <v>517</v>
      </c>
      <c r="E1010">
        <v>98900</v>
      </c>
    </row>
    <row r="1011" spans="3:5" x14ac:dyDescent="0.4">
      <c r="C1011" t="s">
        <v>852</v>
      </c>
      <c r="D1011" t="s">
        <v>518</v>
      </c>
      <c r="E1011">
        <v>30200</v>
      </c>
    </row>
    <row r="1012" spans="3:5" x14ac:dyDescent="0.4">
      <c r="C1012" t="s">
        <v>852</v>
      </c>
      <c r="D1012" t="s">
        <v>519</v>
      </c>
      <c r="E1012">
        <v>34700</v>
      </c>
    </row>
    <row r="1013" spans="3:5" x14ac:dyDescent="0.4">
      <c r="C1013" t="s">
        <v>852</v>
      </c>
      <c r="D1013" t="s">
        <v>520</v>
      </c>
      <c r="E1013">
        <v>87800</v>
      </c>
    </row>
    <row r="1014" spans="3:5" x14ac:dyDescent="0.4">
      <c r="C1014" t="s">
        <v>852</v>
      </c>
      <c r="D1014" t="s">
        <v>521</v>
      </c>
      <c r="E1014">
        <v>39100</v>
      </c>
    </row>
    <row r="1015" spans="3:5" x14ac:dyDescent="0.4">
      <c r="C1015" t="s">
        <v>852</v>
      </c>
      <c r="D1015" t="s">
        <v>522</v>
      </c>
      <c r="E1015">
        <v>50400</v>
      </c>
    </row>
    <row r="1016" spans="3:5" x14ac:dyDescent="0.4">
      <c r="C1016" t="s">
        <v>852</v>
      </c>
      <c r="D1016" t="s">
        <v>523</v>
      </c>
      <c r="E1016">
        <v>17800</v>
      </c>
    </row>
    <row r="1017" spans="3:5" x14ac:dyDescent="0.4">
      <c r="C1017" t="s">
        <v>852</v>
      </c>
      <c r="D1017" t="s">
        <v>524</v>
      </c>
      <c r="E1017">
        <v>43000</v>
      </c>
    </row>
    <row r="1018" spans="3:5" x14ac:dyDescent="0.4">
      <c r="C1018" t="s">
        <v>852</v>
      </c>
      <c r="D1018" t="s">
        <v>525</v>
      </c>
      <c r="E1018">
        <v>48300</v>
      </c>
    </row>
    <row r="1019" spans="3:5" x14ac:dyDescent="0.4">
      <c r="C1019" t="s">
        <v>852</v>
      </c>
      <c r="D1019" t="s">
        <v>526</v>
      </c>
      <c r="E1019">
        <v>137900</v>
      </c>
    </row>
    <row r="1020" spans="3:5" x14ac:dyDescent="0.4">
      <c r="C1020" t="s">
        <v>852</v>
      </c>
      <c r="D1020" t="s">
        <v>527</v>
      </c>
      <c r="E1020">
        <v>74100</v>
      </c>
    </row>
    <row r="1021" spans="3:5" x14ac:dyDescent="0.4">
      <c r="C1021" t="s">
        <v>852</v>
      </c>
      <c r="D1021" t="s">
        <v>528</v>
      </c>
      <c r="E1021">
        <v>33500</v>
      </c>
    </row>
    <row r="1022" spans="3:5" x14ac:dyDescent="0.4">
      <c r="C1022" t="s">
        <v>852</v>
      </c>
      <c r="D1022" t="s">
        <v>529</v>
      </c>
      <c r="E1022">
        <v>95100</v>
      </c>
    </row>
    <row r="1023" spans="3:5" x14ac:dyDescent="0.4">
      <c r="C1023" t="s">
        <v>852</v>
      </c>
      <c r="D1023" t="s">
        <v>530</v>
      </c>
      <c r="E1023">
        <v>42100</v>
      </c>
    </row>
    <row r="1024" spans="3:5" x14ac:dyDescent="0.4">
      <c r="C1024" t="s">
        <v>852</v>
      </c>
      <c r="D1024" t="s">
        <v>531</v>
      </c>
      <c r="E1024">
        <v>111900</v>
      </c>
    </row>
    <row r="1025" spans="3:5" x14ac:dyDescent="0.4">
      <c r="C1025" t="s">
        <v>852</v>
      </c>
      <c r="D1025" t="s">
        <v>532</v>
      </c>
      <c r="E1025">
        <v>55600</v>
      </c>
    </row>
    <row r="1026" spans="3:5" x14ac:dyDescent="0.4">
      <c r="C1026" t="s">
        <v>852</v>
      </c>
      <c r="D1026" t="s">
        <v>533</v>
      </c>
      <c r="E1026">
        <v>56500</v>
      </c>
    </row>
    <row r="1027" spans="3:5" x14ac:dyDescent="0.4">
      <c r="C1027" t="s">
        <v>852</v>
      </c>
      <c r="D1027" t="s">
        <v>534</v>
      </c>
      <c r="E1027">
        <v>131200</v>
      </c>
    </row>
    <row r="1028" spans="3:5" x14ac:dyDescent="0.4">
      <c r="C1028" t="s">
        <v>852</v>
      </c>
      <c r="D1028" t="s">
        <v>535</v>
      </c>
      <c r="E1028">
        <v>55100</v>
      </c>
    </row>
    <row r="1029" spans="3:5" x14ac:dyDescent="0.4">
      <c r="C1029" t="s">
        <v>852</v>
      </c>
      <c r="D1029" t="s">
        <v>536</v>
      </c>
      <c r="E1029">
        <v>87000</v>
      </c>
    </row>
    <row r="1030" spans="3:5" x14ac:dyDescent="0.4">
      <c r="C1030" t="s">
        <v>852</v>
      </c>
      <c r="D1030" t="s">
        <v>537</v>
      </c>
      <c r="E1030">
        <v>121900</v>
      </c>
    </row>
    <row r="1031" spans="3:5" x14ac:dyDescent="0.4">
      <c r="C1031" t="s">
        <v>852</v>
      </c>
      <c r="D1031" t="s">
        <v>538</v>
      </c>
      <c r="E1031">
        <v>76800</v>
      </c>
    </row>
    <row r="1032" spans="3:5" x14ac:dyDescent="0.4">
      <c r="C1032" t="s">
        <v>852</v>
      </c>
      <c r="D1032" t="s">
        <v>539</v>
      </c>
      <c r="E1032">
        <v>67200</v>
      </c>
    </row>
    <row r="1033" spans="3:5" x14ac:dyDescent="0.4">
      <c r="C1033" t="s">
        <v>852</v>
      </c>
      <c r="D1033" t="s">
        <v>540</v>
      </c>
      <c r="E1033">
        <v>49100</v>
      </c>
    </row>
    <row r="1034" spans="3:5" x14ac:dyDescent="0.4">
      <c r="C1034" t="s">
        <v>852</v>
      </c>
      <c r="D1034" t="s">
        <v>541</v>
      </c>
      <c r="E1034">
        <v>58600</v>
      </c>
    </row>
    <row r="1035" spans="3:5" x14ac:dyDescent="0.4">
      <c r="C1035" t="s">
        <v>852</v>
      </c>
      <c r="D1035" t="s">
        <v>542</v>
      </c>
      <c r="E1035">
        <v>88800</v>
      </c>
    </row>
    <row r="1036" spans="3:5" x14ac:dyDescent="0.4">
      <c r="C1036" t="s">
        <v>852</v>
      </c>
      <c r="D1036" t="s">
        <v>543</v>
      </c>
      <c r="E1036">
        <v>42600</v>
      </c>
    </row>
    <row r="1037" spans="3:5" x14ac:dyDescent="0.4">
      <c r="C1037" t="s">
        <v>852</v>
      </c>
      <c r="D1037" t="s">
        <v>544</v>
      </c>
      <c r="E1037">
        <v>61600</v>
      </c>
    </row>
    <row r="1038" spans="3:5" x14ac:dyDescent="0.4">
      <c r="C1038" t="s">
        <v>852</v>
      </c>
      <c r="D1038" t="s">
        <v>545</v>
      </c>
      <c r="E1038">
        <v>69800</v>
      </c>
    </row>
    <row r="1039" spans="3:5" x14ac:dyDescent="0.4">
      <c r="C1039" t="s">
        <v>852</v>
      </c>
      <c r="D1039" t="s">
        <v>546</v>
      </c>
      <c r="E1039">
        <v>68900</v>
      </c>
    </row>
    <row r="1040" spans="3:5" x14ac:dyDescent="0.4">
      <c r="C1040" t="s">
        <v>852</v>
      </c>
      <c r="D1040" t="s">
        <v>547</v>
      </c>
      <c r="E1040">
        <v>53700</v>
      </c>
    </row>
    <row r="1041" spans="3:5" x14ac:dyDescent="0.4">
      <c r="C1041" t="s">
        <v>852</v>
      </c>
      <c r="D1041" t="s">
        <v>548</v>
      </c>
      <c r="E1041">
        <v>42600</v>
      </c>
    </row>
    <row r="1042" spans="3:5" x14ac:dyDescent="0.4">
      <c r="C1042" t="s">
        <v>852</v>
      </c>
      <c r="D1042" t="s">
        <v>549</v>
      </c>
      <c r="E1042">
        <v>18000</v>
      </c>
    </row>
    <row r="1043" spans="3:5" x14ac:dyDescent="0.4">
      <c r="C1043" t="s">
        <v>852</v>
      </c>
      <c r="D1043" t="s">
        <v>550</v>
      </c>
      <c r="E1043">
        <v>36900</v>
      </c>
    </row>
    <row r="1044" spans="3:5" x14ac:dyDescent="0.4">
      <c r="C1044" t="s">
        <v>852</v>
      </c>
      <c r="D1044" t="s">
        <v>551</v>
      </c>
      <c r="E1044">
        <v>38900</v>
      </c>
    </row>
    <row r="1045" spans="3:5" x14ac:dyDescent="0.4">
      <c r="C1045" t="s">
        <v>852</v>
      </c>
      <c r="D1045" t="s">
        <v>552</v>
      </c>
      <c r="E1045">
        <v>44500</v>
      </c>
    </row>
    <row r="1046" spans="3:5" x14ac:dyDescent="0.4">
      <c r="C1046" t="s">
        <v>852</v>
      </c>
      <c r="D1046" t="s">
        <v>553</v>
      </c>
      <c r="E1046">
        <v>23600</v>
      </c>
    </row>
    <row r="1047" spans="3:5" x14ac:dyDescent="0.4">
      <c r="C1047" t="s">
        <v>852</v>
      </c>
      <c r="D1047" t="s">
        <v>554</v>
      </c>
      <c r="E1047">
        <v>48500</v>
      </c>
    </row>
    <row r="1048" spans="3:5" x14ac:dyDescent="0.4">
      <c r="C1048" t="s">
        <v>852</v>
      </c>
      <c r="D1048" t="s">
        <v>555</v>
      </c>
      <c r="E1048">
        <v>31000</v>
      </c>
    </row>
    <row r="1049" spans="3:5" x14ac:dyDescent="0.4">
      <c r="C1049" t="s">
        <v>852</v>
      </c>
      <c r="D1049" t="s">
        <v>556</v>
      </c>
      <c r="E1049">
        <v>40100</v>
      </c>
    </row>
    <row r="1050" spans="3:5" x14ac:dyDescent="0.4">
      <c r="C1050" t="s">
        <v>852</v>
      </c>
      <c r="D1050" t="s">
        <v>557</v>
      </c>
      <c r="E1050">
        <v>25600</v>
      </c>
    </row>
    <row r="1051" spans="3:5" x14ac:dyDescent="0.4">
      <c r="C1051" t="s">
        <v>852</v>
      </c>
      <c r="D1051" t="s">
        <v>558</v>
      </c>
      <c r="E1051">
        <v>35700</v>
      </c>
    </row>
    <row r="1052" spans="3:5" x14ac:dyDescent="0.4">
      <c r="C1052" t="s">
        <v>852</v>
      </c>
      <c r="D1052" t="s">
        <v>559</v>
      </c>
      <c r="E1052">
        <v>27600</v>
      </c>
    </row>
    <row r="1053" spans="3:5" x14ac:dyDescent="0.4">
      <c r="C1053" t="s">
        <v>852</v>
      </c>
      <c r="D1053" t="s">
        <v>560</v>
      </c>
      <c r="E1053">
        <v>34700</v>
      </c>
    </row>
    <row r="1054" spans="3:5" x14ac:dyDescent="0.4">
      <c r="C1054" t="s">
        <v>852</v>
      </c>
      <c r="D1054" t="s">
        <v>561</v>
      </c>
      <c r="E1054">
        <v>25700</v>
      </c>
    </row>
    <row r="1055" spans="3:5" x14ac:dyDescent="0.4">
      <c r="C1055" t="s">
        <v>852</v>
      </c>
      <c r="D1055" t="s">
        <v>562</v>
      </c>
      <c r="E1055">
        <v>33000</v>
      </c>
    </row>
    <row r="1056" spans="3:5" x14ac:dyDescent="0.4">
      <c r="C1056" t="s">
        <v>852</v>
      </c>
      <c r="D1056" t="s">
        <v>563</v>
      </c>
      <c r="E1056">
        <v>39700</v>
      </c>
    </row>
    <row r="1057" spans="3:5" x14ac:dyDescent="0.4">
      <c r="C1057" t="s">
        <v>852</v>
      </c>
      <c r="D1057" t="s">
        <v>564</v>
      </c>
      <c r="E1057">
        <v>24700</v>
      </c>
    </row>
    <row r="1058" spans="3:5" x14ac:dyDescent="0.4">
      <c r="C1058" t="s">
        <v>852</v>
      </c>
      <c r="D1058" t="s">
        <v>565</v>
      </c>
      <c r="E1058">
        <v>15800</v>
      </c>
    </row>
    <row r="1059" spans="3:5" x14ac:dyDescent="0.4">
      <c r="C1059" t="s">
        <v>852</v>
      </c>
      <c r="D1059" t="s">
        <v>566</v>
      </c>
      <c r="E1059">
        <v>37600</v>
      </c>
    </row>
    <row r="1060" spans="3:5" x14ac:dyDescent="0.4">
      <c r="C1060" t="s">
        <v>852</v>
      </c>
      <c r="D1060" t="s">
        <v>567</v>
      </c>
      <c r="E1060">
        <v>12700</v>
      </c>
    </row>
    <row r="1061" spans="3:5" x14ac:dyDescent="0.4">
      <c r="C1061" t="s">
        <v>852</v>
      </c>
      <c r="D1061" t="s">
        <v>568</v>
      </c>
      <c r="E1061">
        <v>10700</v>
      </c>
    </row>
    <row r="1062" spans="3:5" x14ac:dyDescent="0.4">
      <c r="C1062" t="s">
        <v>852</v>
      </c>
      <c r="D1062" t="s">
        <v>569</v>
      </c>
      <c r="E1062">
        <v>14100</v>
      </c>
    </row>
    <row r="1063" spans="3:5" x14ac:dyDescent="0.4">
      <c r="C1063" t="s">
        <v>852</v>
      </c>
      <c r="D1063" t="s">
        <v>570</v>
      </c>
      <c r="E1063">
        <v>17700</v>
      </c>
    </row>
    <row r="1064" spans="3:5" x14ac:dyDescent="0.4">
      <c r="C1064" t="s">
        <v>852</v>
      </c>
      <c r="D1064" t="s">
        <v>571</v>
      </c>
      <c r="E1064">
        <v>18400</v>
      </c>
    </row>
    <row r="1065" spans="3:5" x14ac:dyDescent="0.4">
      <c r="C1065" t="s">
        <v>852</v>
      </c>
      <c r="D1065" t="s">
        <v>572</v>
      </c>
      <c r="E1065">
        <v>19300</v>
      </c>
    </row>
    <row r="1066" spans="3:5" x14ac:dyDescent="0.4">
      <c r="C1066" t="s">
        <v>852</v>
      </c>
      <c r="D1066" t="s">
        <v>573</v>
      </c>
      <c r="E1066">
        <v>25500</v>
      </c>
    </row>
    <row r="1067" spans="3:5" x14ac:dyDescent="0.4">
      <c r="C1067" t="s">
        <v>852</v>
      </c>
      <c r="D1067" t="s">
        <v>574</v>
      </c>
      <c r="E1067">
        <v>27500</v>
      </c>
    </row>
    <row r="1068" spans="3:5" x14ac:dyDescent="0.4">
      <c r="C1068" t="s">
        <v>852</v>
      </c>
      <c r="D1068" t="s">
        <v>575</v>
      </c>
      <c r="E1068">
        <v>17300</v>
      </c>
    </row>
    <row r="1069" spans="3:5" x14ac:dyDescent="0.4">
      <c r="C1069" t="s">
        <v>852</v>
      </c>
      <c r="D1069" t="s">
        <v>576</v>
      </c>
      <c r="E1069">
        <v>15400</v>
      </c>
    </row>
    <row r="1070" spans="3:5" x14ac:dyDescent="0.4">
      <c r="C1070" t="s">
        <v>852</v>
      </c>
      <c r="D1070" t="s">
        <v>577</v>
      </c>
      <c r="E1070">
        <v>23700</v>
      </c>
    </row>
    <row r="1071" spans="3:5" x14ac:dyDescent="0.4">
      <c r="C1071" t="s">
        <v>852</v>
      </c>
      <c r="D1071" t="s">
        <v>578</v>
      </c>
      <c r="E1071">
        <v>25900</v>
      </c>
    </row>
    <row r="1072" spans="3:5" x14ac:dyDescent="0.4">
      <c r="C1072" t="s">
        <v>852</v>
      </c>
      <c r="D1072" t="s">
        <v>579</v>
      </c>
      <c r="E1072">
        <v>56300</v>
      </c>
    </row>
    <row r="1073" spans="3:5" x14ac:dyDescent="0.4">
      <c r="C1073" t="s">
        <v>852</v>
      </c>
      <c r="D1073" t="s">
        <v>580</v>
      </c>
      <c r="E1073">
        <v>29300</v>
      </c>
    </row>
    <row r="1074" spans="3:5" x14ac:dyDescent="0.4">
      <c r="C1074" t="s">
        <v>852</v>
      </c>
      <c r="D1074" t="s">
        <v>581</v>
      </c>
      <c r="E1074">
        <v>27200</v>
      </c>
    </row>
    <row r="1075" spans="3:5" x14ac:dyDescent="0.4">
      <c r="C1075" t="s">
        <v>852</v>
      </c>
      <c r="D1075" t="s">
        <v>582</v>
      </c>
      <c r="E1075">
        <v>19000</v>
      </c>
    </row>
    <row r="1076" spans="3:5" x14ac:dyDescent="0.4">
      <c r="C1076" t="s">
        <v>852</v>
      </c>
      <c r="D1076" t="s">
        <v>583</v>
      </c>
      <c r="E1076">
        <v>17900</v>
      </c>
    </row>
    <row r="1077" spans="3:5" x14ac:dyDescent="0.4">
      <c r="C1077" t="s">
        <v>852</v>
      </c>
      <c r="D1077" t="s">
        <v>584</v>
      </c>
      <c r="E1077">
        <v>22100</v>
      </c>
    </row>
    <row r="1078" spans="3:5" x14ac:dyDescent="0.4">
      <c r="C1078" t="s">
        <v>852</v>
      </c>
      <c r="D1078" t="s">
        <v>585</v>
      </c>
      <c r="E1078">
        <v>20700</v>
      </c>
    </row>
    <row r="1079" spans="3:5" x14ac:dyDescent="0.4">
      <c r="C1079" t="s">
        <v>852</v>
      </c>
      <c r="D1079" t="s">
        <v>586</v>
      </c>
      <c r="E1079">
        <v>35400</v>
      </c>
    </row>
    <row r="1080" spans="3:5" x14ac:dyDescent="0.4">
      <c r="C1080" t="s">
        <v>852</v>
      </c>
      <c r="D1080" t="s">
        <v>587</v>
      </c>
      <c r="E1080">
        <v>21200</v>
      </c>
    </row>
    <row r="1081" spans="3:5" x14ac:dyDescent="0.4">
      <c r="C1081" t="s">
        <v>852</v>
      </c>
      <c r="D1081" t="s">
        <v>588</v>
      </c>
      <c r="E1081">
        <v>14900</v>
      </c>
    </row>
    <row r="1082" spans="3:5" x14ac:dyDescent="0.4">
      <c r="C1082" t="s">
        <v>852</v>
      </c>
      <c r="D1082" t="s">
        <v>589</v>
      </c>
      <c r="E1082">
        <v>15200</v>
      </c>
    </row>
    <row r="1083" spans="3:5" x14ac:dyDescent="0.4">
      <c r="C1083" t="s">
        <v>852</v>
      </c>
      <c r="D1083" t="s">
        <v>590</v>
      </c>
      <c r="E1083">
        <v>22100</v>
      </c>
    </row>
    <row r="1084" spans="3:5" x14ac:dyDescent="0.4">
      <c r="C1084" t="s">
        <v>852</v>
      </c>
      <c r="D1084" t="s">
        <v>591</v>
      </c>
      <c r="E1084">
        <v>33900</v>
      </c>
    </row>
    <row r="1085" spans="3:5" x14ac:dyDescent="0.4">
      <c r="C1085" t="s">
        <v>852</v>
      </c>
      <c r="D1085" t="s">
        <v>592</v>
      </c>
      <c r="E1085">
        <v>13200</v>
      </c>
    </row>
    <row r="1086" spans="3:5" x14ac:dyDescent="0.4">
      <c r="C1086" t="s">
        <v>852</v>
      </c>
      <c r="D1086" t="s">
        <v>593</v>
      </c>
      <c r="E1086">
        <v>15500</v>
      </c>
    </row>
    <row r="1087" spans="3:5" x14ac:dyDescent="0.4">
      <c r="C1087" t="s">
        <v>852</v>
      </c>
      <c r="D1087" t="s">
        <v>594</v>
      </c>
      <c r="E1087">
        <v>12600</v>
      </c>
    </row>
    <row r="1088" spans="3:5" x14ac:dyDescent="0.4">
      <c r="C1088" t="s">
        <v>852</v>
      </c>
      <c r="D1088" t="s">
        <v>595</v>
      </c>
      <c r="E1088">
        <v>10400</v>
      </c>
    </row>
    <row r="1089" spans="3:5" x14ac:dyDescent="0.4">
      <c r="C1089" t="s">
        <v>852</v>
      </c>
      <c r="D1089" t="s">
        <v>596</v>
      </c>
      <c r="E1089">
        <v>73200</v>
      </c>
    </row>
    <row r="1090" spans="3:5" x14ac:dyDescent="0.4">
      <c r="C1090" t="s">
        <v>852</v>
      </c>
      <c r="D1090" t="s">
        <v>597</v>
      </c>
      <c r="E1090">
        <v>18400</v>
      </c>
    </row>
    <row r="1091" spans="3:5" x14ac:dyDescent="0.4">
      <c r="C1091" t="s">
        <v>852</v>
      </c>
      <c r="D1091" t="s">
        <v>598</v>
      </c>
      <c r="E1091">
        <v>17500</v>
      </c>
    </row>
    <row r="1092" spans="3:5" x14ac:dyDescent="0.4">
      <c r="C1092" t="s">
        <v>852</v>
      </c>
      <c r="D1092" t="s">
        <v>599</v>
      </c>
      <c r="E1092">
        <v>18900</v>
      </c>
    </row>
    <row r="1093" spans="3:5" x14ac:dyDescent="0.4">
      <c r="C1093" t="s">
        <v>852</v>
      </c>
      <c r="D1093" t="s">
        <v>600</v>
      </c>
      <c r="E1093">
        <v>68200</v>
      </c>
    </row>
    <row r="1094" spans="3:5" x14ac:dyDescent="0.4">
      <c r="C1094" t="s">
        <v>852</v>
      </c>
      <c r="D1094" t="s">
        <v>601</v>
      </c>
      <c r="E1094">
        <v>31500</v>
      </c>
    </row>
    <row r="1095" spans="3:5" x14ac:dyDescent="0.4">
      <c r="C1095" t="s">
        <v>852</v>
      </c>
      <c r="D1095" t="s">
        <v>602</v>
      </c>
      <c r="E1095">
        <v>23400</v>
      </c>
    </row>
    <row r="1096" spans="3:5" x14ac:dyDescent="0.4">
      <c r="C1096" t="s">
        <v>852</v>
      </c>
      <c r="D1096" t="s">
        <v>603</v>
      </c>
      <c r="E1096">
        <v>7700</v>
      </c>
    </row>
    <row r="1097" spans="3:5" x14ac:dyDescent="0.4">
      <c r="C1097" t="s">
        <v>852</v>
      </c>
      <c r="D1097" t="s">
        <v>604</v>
      </c>
      <c r="E1097">
        <v>10700</v>
      </c>
    </row>
    <row r="1098" spans="3:5" x14ac:dyDescent="0.4">
      <c r="C1098" t="s">
        <v>852</v>
      </c>
      <c r="D1098" t="s">
        <v>605</v>
      </c>
      <c r="E1098">
        <v>16600</v>
      </c>
    </row>
    <row r="1099" spans="3:5" x14ac:dyDescent="0.4">
      <c r="C1099" t="s">
        <v>852</v>
      </c>
      <c r="D1099" t="s">
        <v>606</v>
      </c>
      <c r="E1099">
        <v>12300</v>
      </c>
    </row>
    <row r="1100" spans="3:5" x14ac:dyDescent="0.4">
      <c r="C1100" t="s">
        <v>852</v>
      </c>
      <c r="D1100" t="s">
        <v>607</v>
      </c>
      <c r="E1100">
        <v>5400</v>
      </c>
    </row>
    <row r="1101" spans="3:5" x14ac:dyDescent="0.4">
      <c r="C1101" t="s">
        <v>852</v>
      </c>
      <c r="D1101" t="s">
        <v>608</v>
      </c>
      <c r="E1101">
        <v>25700</v>
      </c>
    </row>
    <row r="1102" spans="3:5" x14ac:dyDescent="0.4">
      <c r="C1102" t="s">
        <v>852</v>
      </c>
      <c r="D1102" t="s">
        <v>609</v>
      </c>
      <c r="E1102">
        <v>6900</v>
      </c>
    </row>
    <row r="1103" spans="3:5" x14ac:dyDescent="0.4">
      <c r="C1103" t="s">
        <v>852</v>
      </c>
      <c r="D1103" t="s">
        <v>610</v>
      </c>
      <c r="E1103">
        <v>14700</v>
      </c>
    </row>
    <row r="1104" spans="3:5" x14ac:dyDescent="0.4">
      <c r="C1104" t="s">
        <v>852</v>
      </c>
      <c r="D1104" t="s">
        <v>611</v>
      </c>
      <c r="E1104">
        <v>15800</v>
      </c>
    </row>
    <row r="1105" spans="3:5" x14ac:dyDescent="0.4">
      <c r="C1105" t="s">
        <v>852</v>
      </c>
      <c r="D1105" t="s">
        <v>612</v>
      </c>
      <c r="E1105">
        <v>16600</v>
      </c>
    </row>
    <row r="1106" spans="3:5" x14ac:dyDescent="0.4">
      <c r="C1106" t="s">
        <v>852</v>
      </c>
      <c r="D1106" t="s">
        <v>613</v>
      </c>
      <c r="E1106">
        <v>17900</v>
      </c>
    </row>
    <row r="1107" spans="3:5" x14ac:dyDescent="0.4">
      <c r="C1107" t="s">
        <v>852</v>
      </c>
      <c r="D1107" t="s">
        <v>614</v>
      </c>
      <c r="E1107">
        <v>13300</v>
      </c>
    </row>
    <row r="1108" spans="3:5" x14ac:dyDescent="0.4">
      <c r="C1108" t="s">
        <v>852</v>
      </c>
      <c r="D1108" t="s">
        <v>615</v>
      </c>
      <c r="E1108">
        <v>12600</v>
      </c>
    </row>
    <row r="1109" spans="3:5" x14ac:dyDescent="0.4">
      <c r="C1109" t="s">
        <v>852</v>
      </c>
      <c r="D1109" t="s">
        <v>616</v>
      </c>
      <c r="E1109">
        <v>30900</v>
      </c>
    </row>
    <row r="1110" spans="3:5" x14ac:dyDescent="0.4">
      <c r="C1110" t="s">
        <v>852</v>
      </c>
      <c r="D1110" t="s">
        <v>617</v>
      </c>
      <c r="E1110">
        <v>18200</v>
      </c>
    </row>
    <row r="1111" spans="3:5" x14ac:dyDescent="0.4">
      <c r="C1111" t="s">
        <v>852</v>
      </c>
      <c r="D1111" t="s">
        <v>618</v>
      </c>
      <c r="E1111">
        <v>12500</v>
      </c>
    </row>
    <row r="1112" spans="3:5" x14ac:dyDescent="0.4">
      <c r="C1112" t="s">
        <v>852</v>
      </c>
      <c r="D1112" t="s">
        <v>619</v>
      </c>
      <c r="E1112">
        <v>32000</v>
      </c>
    </row>
    <row r="1113" spans="3:5" x14ac:dyDescent="0.4">
      <c r="C1113" t="s">
        <v>852</v>
      </c>
      <c r="D1113" t="s">
        <v>620</v>
      </c>
      <c r="E1113">
        <v>8700</v>
      </c>
    </row>
    <row r="1114" spans="3:5" x14ac:dyDescent="0.4">
      <c r="C1114" t="s">
        <v>852</v>
      </c>
      <c r="D1114" t="s">
        <v>621</v>
      </c>
      <c r="E1114">
        <v>16400</v>
      </c>
    </row>
    <row r="1115" spans="3:5" x14ac:dyDescent="0.4">
      <c r="C1115" t="s">
        <v>852</v>
      </c>
      <c r="D1115" t="s">
        <v>622</v>
      </c>
      <c r="E1115">
        <v>48000</v>
      </c>
    </row>
    <row r="1116" spans="3:5" x14ac:dyDescent="0.4">
      <c r="C1116" t="s">
        <v>852</v>
      </c>
      <c r="D1116" t="s">
        <v>623</v>
      </c>
      <c r="E1116">
        <v>10700</v>
      </c>
    </row>
    <row r="1117" spans="3:5" x14ac:dyDescent="0.4">
      <c r="C1117" t="s">
        <v>852</v>
      </c>
      <c r="D1117" t="s">
        <v>624</v>
      </c>
      <c r="E1117">
        <v>10700</v>
      </c>
    </row>
    <row r="1118" spans="3:5" x14ac:dyDescent="0.4">
      <c r="C1118" t="s">
        <v>852</v>
      </c>
      <c r="D1118" t="s">
        <v>625</v>
      </c>
      <c r="E1118">
        <v>11400</v>
      </c>
    </row>
    <row r="1119" spans="3:5" x14ac:dyDescent="0.4">
      <c r="C1119" t="s">
        <v>852</v>
      </c>
      <c r="D1119" t="s">
        <v>626</v>
      </c>
      <c r="E1119">
        <v>16400</v>
      </c>
    </row>
    <row r="1120" spans="3:5" x14ac:dyDescent="0.4">
      <c r="C1120" t="s">
        <v>852</v>
      </c>
      <c r="D1120" t="s">
        <v>627</v>
      </c>
      <c r="E1120">
        <v>9400</v>
      </c>
    </row>
    <row r="1121" spans="3:5" x14ac:dyDescent="0.4">
      <c r="C1121" t="s">
        <v>852</v>
      </c>
      <c r="D1121" t="s">
        <v>628</v>
      </c>
      <c r="E1121">
        <v>20900</v>
      </c>
    </row>
    <row r="1122" spans="3:5" x14ac:dyDescent="0.4">
      <c r="C1122" t="s">
        <v>852</v>
      </c>
      <c r="D1122" t="s">
        <v>629</v>
      </c>
      <c r="E1122">
        <v>33600</v>
      </c>
    </row>
    <row r="1123" spans="3:5" x14ac:dyDescent="0.4">
      <c r="C1123" t="s">
        <v>852</v>
      </c>
      <c r="D1123" t="s">
        <v>630</v>
      </c>
      <c r="E1123">
        <v>18600</v>
      </c>
    </row>
    <row r="1124" spans="3:5" x14ac:dyDescent="0.4">
      <c r="C1124" t="s">
        <v>852</v>
      </c>
      <c r="D1124" t="s">
        <v>631</v>
      </c>
      <c r="E1124">
        <v>20800</v>
      </c>
    </row>
    <row r="1125" spans="3:5" x14ac:dyDescent="0.4">
      <c r="C1125" t="s">
        <v>852</v>
      </c>
      <c r="D1125" t="s">
        <v>632</v>
      </c>
      <c r="E1125">
        <v>13700</v>
      </c>
    </row>
    <row r="1126" spans="3:5" x14ac:dyDescent="0.4">
      <c r="C1126" t="s">
        <v>852</v>
      </c>
      <c r="D1126" t="s">
        <v>633</v>
      </c>
      <c r="E1126">
        <v>11500</v>
      </c>
    </row>
    <row r="1127" spans="3:5" x14ac:dyDescent="0.4">
      <c r="C1127" t="s">
        <v>852</v>
      </c>
      <c r="D1127" t="s">
        <v>634</v>
      </c>
      <c r="E1127">
        <v>16500</v>
      </c>
    </row>
    <row r="1128" spans="3:5" x14ac:dyDescent="0.4">
      <c r="C1128" t="s">
        <v>852</v>
      </c>
      <c r="D1128" t="s">
        <v>635</v>
      </c>
      <c r="E1128">
        <v>10900</v>
      </c>
    </row>
    <row r="1129" spans="3:5" x14ac:dyDescent="0.4">
      <c r="C1129" t="s">
        <v>852</v>
      </c>
      <c r="D1129" t="s">
        <v>636</v>
      </c>
      <c r="E1129">
        <v>19200</v>
      </c>
    </row>
    <row r="1130" spans="3:5" x14ac:dyDescent="0.4">
      <c r="C1130" t="s">
        <v>852</v>
      </c>
      <c r="D1130" t="s">
        <v>637</v>
      </c>
      <c r="E1130">
        <v>9700</v>
      </c>
    </row>
    <row r="1131" spans="3:5" x14ac:dyDescent="0.4">
      <c r="C1131" t="s">
        <v>852</v>
      </c>
      <c r="D1131" t="s">
        <v>638</v>
      </c>
      <c r="E1131">
        <v>10200</v>
      </c>
    </row>
    <row r="1132" spans="3:5" x14ac:dyDescent="0.4">
      <c r="C1132" t="s">
        <v>852</v>
      </c>
      <c r="D1132" t="s">
        <v>639</v>
      </c>
      <c r="E1132">
        <v>10700</v>
      </c>
    </row>
    <row r="1133" spans="3:5" x14ac:dyDescent="0.4">
      <c r="C1133" t="s">
        <v>852</v>
      </c>
      <c r="D1133" t="s">
        <v>640</v>
      </c>
      <c r="E1133">
        <v>27700</v>
      </c>
    </row>
    <row r="1134" spans="3:5" x14ac:dyDescent="0.4">
      <c r="C1134" t="s">
        <v>852</v>
      </c>
      <c r="D1134" t="s">
        <v>641</v>
      </c>
      <c r="E1134">
        <v>12700</v>
      </c>
    </row>
    <row r="1135" spans="3:5" x14ac:dyDescent="0.4">
      <c r="C1135" t="s">
        <v>852</v>
      </c>
      <c r="D1135" t="s">
        <v>642</v>
      </c>
      <c r="E1135">
        <v>32800</v>
      </c>
    </row>
    <row r="1136" spans="3:5" x14ac:dyDescent="0.4">
      <c r="C1136" t="s">
        <v>852</v>
      </c>
      <c r="D1136" t="s">
        <v>643</v>
      </c>
      <c r="E1136">
        <v>46200</v>
      </c>
    </row>
    <row r="1137" spans="3:5" x14ac:dyDescent="0.4">
      <c r="C1137" t="s">
        <v>852</v>
      </c>
      <c r="D1137" t="s">
        <v>644</v>
      </c>
      <c r="E1137">
        <v>11100</v>
      </c>
    </row>
    <row r="1138" spans="3:5" x14ac:dyDescent="0.4">
      <c r="C1138" t="s">
        <v>852</v>
      </c>
      <c r="D1138" t="s">
        <v>645</v>
      </c>
      <c r="E1138">
        <v>6500</v>
      </c>
    </row>
    <row r="1139" spans="3:5" x14ac:dyDescent="0.4">
      <c r="C1139" t="s">
        <v>852</v>
      </c>
      <c r="D1139" t="s">
        <v>646</v>
      </c>
      <c r="E1139">
        <v>49100</v>
      </c>
    </row>
    <row r="1140" spans="3:5" x14ac:dyDescent="0.4">
      <c r="C1140" t="s">
        <v>852</v>
      </c>
      <c r="D1140" t="s">
        <v>647</v>
      </c>
      <c r="E1140">
        <v>15300</v>
      </c>
    </row>
    <row r="1141" spans="3:5" x14ac:dyDescent="0.4">
      <c r="C1141" t="s">
        <v>852</v>
      </c>
      <c r="D1141" t="s">
        <v>648</v>
      </c>
      <c r="E1141">
        <v>18400</v>
      </c>
    </row>
    <row r="1142" spans="3:5" x14ac:dyDescent="0.4">
      <c r="C1142" t="s">
        <v>852</v>
      </c>
      <c r="D1142" t="s">
        <v>649</v>
      </c>
      <c r="E1142">
        <v>7100</v>
      </c>
    </row>
    <row r="1143" spans="3:5" x14ac:dyDescent="0.4">
      <c r="C1143" t="s">
        <v>852</v>
      </c>
      <c r="D1143" t="s">
        <v>650</v>
      </c>
      <c r="E1143">
        <v>6000</v>
      </c>
    </row>
    <row r="1144" spans="3:5" x14ac:dyDescent="0.4">
      <c r="C1144" t="s">
        <v>852</v>
      </c>
      <c r="D1144" t="s">
        <v>651</v>
      </c>
      <c r="E1144">
        <v>14400</v>
      </c>
    </row>
    <row r="1145" spans="3:5" x14ac:dyDescent="0.4">
      <c r="C1145" t="s">
        <v>852</v>
      </c>
      <c r="D1145" t="s">
        <v>652</v>
      </c>
      <c r="E1145">
        <v>42100</v>
      </c>
    </row>
    <row r="1146" spans="3:5" x14ac:dyDescent="0.4">
      <c r="C1146" t="s">
        <v>852</v>
      </c>
      <c r="D1146" t="s">
        <v>653</v>
      </c>
      <c r="E1146">
        <v>5900</v>
      </c>
    </row>
    <row r="1147" spans="3:5" x14ac:dyDescent="0.4">
      <c r="C1147" t="s">
        <v>852</v>
      </c>
      <c r="D1147" t="s">
        <v>654</v>
      </c>
      <c r="E1147">
        <v>9300</v>
      </c>
    </row>
    <row r="1148" spans="3:5" x14ac:dyDescent="0.4">
      <c r="C1148" t="s">
        <v>852</v>
      </c>
      <c r="D1148" t="s">
        <v>655</v>
      </c>
      <c r="E1148">
        <v>10200</v>
      </c>
    </row>
    <row r="1149" spans="3:5" x14ac:dyDescent="0.4">
      <c r="C1149" t="s">
        <v>852</v>
      </c>
      <c r="D1149" t="s">
        <v>656</v>
      </c>
      <c r="E1149">
        <v>3800</v>
      </c>
    </row>
    <row r="1150" spans="3:5" x14ac:dyDescent="0.4">
      <c r="C1150" t="s">
        <v>852</v>
      </c>
      <c r="D1150" t="s">
        <v>657</v>
      </c>
      <c r="E1150">
        <v>154100</v>
      </c>
    </row>
    <row r="1151" spans="3:5" x14ac:dyDescent="0.4">
      <c r="C1151" t="s">
        <v>852</v>
      </c>
      <c r="D1151" t="s">
        <v>658</v>
      </c>
      <c r="E1151">
        <v>39300</v>
      </c>
    </row>
    <row r="1152" spans="3:5" x14ac:dyDescent="0.4">
      <c r="C1152" t="s">
        <v>852</v>
      </c>
      <c r="D1152" t="s">
        <v>659</v>
      </c>
      <c r="E1152">
        <v>57100</v>
      </c>
    </row>
    <row r="1153" spans="3:5" x14ac:dyDescent="0.4">
      <c r="C1153" t="s">
        <v>852</v>
      </c>
      <c r="D1153" t="s">
        <v>660</v>
      </c>
      <c r="E1153">
        <v>58200</v>
      </c>
    </row>
    <row r="1154" spans="3:5" x14ac:dyDescent="0.4">
      <c r="C1154" t="s">
        <v>852</v>
      </c>
      <c r="D1154" t="s">
        <v>661</v>
      </c>
      <c r="E1154">
        <v>30700</v>
      </c>
    </row>
    <row r="1155" spans="3:5" x14ac:dyDescent="0.4">
      <c r="C1155" t="s">
        <v>852</v>
      </c>
      <c r="D1155" t="s">
        <v>662</v>
      </c>
      <c r="E1155">
        <v>55200</v>
      </c>
    </row>
    <row r="1156" spans="3:5" x14ac:dyDescent="0.4">
      <c r="C1156" t="s">
        <v>852</v>
      </c>
      <c r="D1156" t="s">
        <v>663</v>
      </c>
      <c r="E1156">
        <v>28300</v>
      </c>
    </row>
    <row r="1157" spans="3:5" x14ac:dyDescent="0.4">
      <c r="C1157" t="s">
        <v>852</v>
      </c>
      <c r="D1157" t="s">
        <v>664</v>
      </c>
      <c r="E1157">
        <v>28500</v>
      </c>
    </row>
    <row r="1158" spans="3:5" x14ac:dyDescent="0.4">
      <c r="C1158" t="s">
        <v>852</v>
      </c>
      <c r="D1158" t="s">
        <v>665</v>
      </c>
      <c r="E1158">
        <v>22000</v>
      </c>
    </row>
    <row r="1159" spans="3:5" x14ac:dyDescent="0.4">
      <c r="C1159" t="s">
        <v>852</v>
      </c>
      <c r="D1159" t="s">
        <v>666</v>
      </c>
      <c r="E1159">
        <v>32900</v>
      </c>
    </row>
    <row r="1160" spans="3:5" x14ac:dyDescent="0.4">
      <c r="C1160" t="s">
        <v>852</v>
      </c>
      <c r="D1160" t="s">
        <v>667</v>
      </c>
      <c r="E1160">
        <v>67800</v>
      </c>
    </row>
    <row r="1161" spans="3:5" x14ac:dyDescent="0.4">
      <c r="C1161" t="s">
        <v>852</v>
      </c>
      <c r="D1161" t="s">
        <v>668</v>
      </c>
      <c r="E1161">
        <v>45900</v>
      </c>
    </row>
    <row r="1162" spans="3:5" x14ac:dyDescent="0.4">
      <c r="C1162" t="s">
        <v>852</v>
      </c>
      <c r="D1162" t="s">
        <v>669</v>
      </c>
      <c r="E1162">
        <v>42000</v>
      </c>
    </row>
    <row r="1163" spans="3:5" x14ac:dyDescent="0.4">
      <c r="C1163" t="s">
        <v>852</v>
      </c>
      <c r="D1163" t="s">
        <v>670</v>
      </c>
      <c r="E1163">
        <v>27000</v>
      </c>
    </row>
    <row r="1164" spans="3:5" x14ac:dyDescent="0.4">
      <c r="C1164" t="s">
        <v>852</v>
      </c>
      <c r="D1164" t="s">
        <v>671</v>
      </c>
      <c r="E1164">
        <v>27800</v>
      </c>
    </row>
    <row r="1165" spans="3:5" x14ac:dyDescent="0.4">
      <c r="C1165" t="s">
        <v>852</v>
      </c>
      <c r="D1165" t="s">
        <v>672</v>
      </c>
      <c r="E1165">
        <v>45700</v>
      </c>
    </row>
    <row r="1166" spans="3:5" x14ac:dyDescent="0.4">
      <c r="C1166" t="s">
        <v>852</v>
      </c>
      <c r="D1166" t="s">
        <v>673</v>
      </c>
      <c r="E1166">
        <v>58100</v>
      </c>
    </row>
    <row r="1167" spans="3:5" x14ac:dyDescent="0.4">
      <c r="C1167" t="s">
        <v>852</v>
      </c>
      <c r="D1167" t="s">
        <v>674</v>
      </c>
      <c r="E1167">
        <v>33100</v>
      </c>
    </row>
    <row r="1168" spans="3:5" x14ac:dyDescent="0.4">
      <c r="C1168" t="s">
        <v>852</v>
      </c>
      <c r="D1168" t="s">
        <v>675</v>
      </c>
      <c r="E1168">
        <v>12900</v>
      </c>
    </row>
    <row r="1169" spans="3:5" x14ac:dyDescent="0.4">
      <c r="C1169" t="s">
        <v>852</v>
      </c>
      <c r="D1169" t="s">
        <v>676</v>
      </c>
      <c r="E1169">
        <v>27700</v>
      </c>
    </row>
    <row r="1170" spans="3:5" x14ac:dyDescent="0.4">
      <c r="C1170" t="s">
        <v>852</v>
      </c>
      <c r="D1170" t="s">
        <v>677</v>
      </c>
      <c r="E1170">
        <v>26100</v>
      </c>
    </row>
    <row r="1171" spans="3:5" x14ac:dyDescent="0.4">
      <c r="C1171" t="s">
        <v>852</v>
      </c>
      <c r="D1171" t="s">
        <v>678</v>
      </c>
      <c r="E1171">
        <v>31500</v>
      </c>
    </row>
    <row r="1172" spans="3:5" x14ac:dyDescent="0.4">
      <c r="C1172" t="s">
        <v>852</v>
      </c>
      <c r="D1172" t="s">
        <v>679</v>
      </c>
      <c r="E1172">
        <v>34700</v>
      </c>
    </row>
    <row r="1173" spans="3:5" x14ac:dyDescent="0.4">
      <c r="C1173" t="s">
        <v>852</v>
      </c>
      <c r="D1173" t="s">
        <v>680</v>
      </c>
      <c r="E1173">
        <v>23600</v>
      </c>
    </row>
    <row r="1174" spans="3:5" x14ac:dyDescent="0.4">
      <c r="C1174" t="s">
        <v>852</v>
      </c>
      <c r="D1174" t="s">
        <v>681</v>
      </c>
      <c r="E1174">
        <v>10600</v>
      </c>
    </row>
    <row r="1175" spans="3:5" x14ac:dyDescent="0.4">
      <c r="C1175" t="s">
        <v>852</v>
      </c>
      <c r="D1175" t="s">
        <v>682</v>
      </c>
      <c r="E1175">
        <v>27500</v>
      </c>
    </row>
    <row r="1176" spans="3:5" x14ac:dyDescent="0.4">
      <c r="C1176" t="s">
        <v>852</v>
      </c>
      <c r="D1176" t="s">
        <v>683</v>
      </c>
      <c r="E1176">
        <v>31200</v>
      </c>
    </row>
    <row r="1177" spans="3:5" x14ac:dyDescent="0.4">
      <c r="C1177" t="s">
        <v>852</v>
      </c>
      <c r="D1177" t="s">
        <v>684</v>
      </c>
      <c r="E1177">
        <v>22800</v>
      </c>
    </row>
    <row r="1178" spans="3:5" x14ac:dyDescent="0.4">
      <c r="C1178" t="s">
        <v>852</v>
      </c>
      <c r="D1178" t="s">
        <v>685</v>
      </c>
      <c r="E1178">
        <v>9400</v>
      </c>
    </row>
    <row r="1179" spans="3:5" x14ac:dyDescent="0.4">
      <c r="C1179" t="s">
        <v>852</v>
      </c>
      <c r="D1179" t="s">
        <v>686</v>
      </c>
      <c r="E1179">
        <v>17200</v>
      </c>
    </row>
    <row r="1180" spans="3:5" x14ac:dyDescent="0.4">
      <c r="C1180" t="s">
        <v>852</v>
      </c>
      <c r="D1180" t="s">
        <v>687</v>
      </c>
      <c r="E1180">
        <v>30000</v>
      </c>
    </row>
    <row r="1181" spans="3:5" x14ac:dyDescent="0.4">
      <c r="C1181" t="s">
        <v>852</v>
      </c>
      <c r="D1181" t="s">
        <v>386</v>
      </c>
      <c r="E1181">
        <v>13200</v>
      </c>
    </row>
    <row r="1182" spans="3:5" x14ac:dyDescent="0.4">
      <c r="C1182" t="s">
        <v>852</v>
      </c>
      <c r="D1182" t="s">
        <v>387</v>
      </c>
      <c r="E1182">
        <v>18100</v>
      </c>
    </row>
    <row r="1183" spans="3:5" x14ac:dyDescent="0.4">
      <c r="C1183" t="s">
        <v>852</v>
      </c>
      <c r="D1183" t="s">
        <v>388</v>
      </c>
      <c r="E1183">
        <v>13600</v>
      </c>
    </row>
    <row r="1184" spans="3:5" x14ac:dyDescent="0.4">
      <c r="C1184" t="s">
        <v>852</v>
      </c>
      <c r="D1184" t="s">
        <v>389</v>
      </c>
      <c r="E1184">
        <v>17900</v>
      </c>
    </row>
    <row r="1185" spans="3:5" x14ac:dyDescent="0.4">
      <c r="C1185" t="s">
        <v>852</v>
      </c>
      <c r="D1185" t="s">
        <v>390</v>
      </c>
      <c r="E1185">
        <v>22000</v>
      </c>
    </row>
    <row r="1186" spans="3:5" x14ac:dyDescent="0.4">
      <c r="C1186" t="s">
        <v>852</v>
      </c>
      <c r="D1186" t="s">
        <v>391</v>
      </c>
      <c r="E1186">
        <v>21600</v>
      </c>
    </row>
    <row r="1187" spans="3:5" x14ac:dyDescent="0.4">
      <c r="C1187" t="s">
        <v>852</v>
      </c>
      <c r="D1187" t="s">
        <v>392</v>
      </c>
      <c r="E1187">
        <v>8300</v>
      </c>
    </row>
    <row r="1188" spans="3:5" x14ac:dyDescent="0.4">
      <c r="C1188" t="s">
        <v>852</v>
      </c>
      <c r="D1188" t="s">
        <v>393</v>
      </c>
      <c r="E1188">
        <v>13700</v>
      </c>
    </row>
    <row r="1189" spans="3:5" x14ac:dyDescent="0.4">
      <c r="C1189" t="s">
        <v>852</v>
      </c>
      <c r="D1189" t="s">
        <v>394</v>
      </c>
      <c r="E1189">
        <v>16800</v>
      </c>
    </row>
    <row r="1190" spans="3:5" x14ac:dyDescent="0.4">
      <c r="C1190" t="s">
        <v>852</v>
      </c>
      <c r="D1190" t="s">
        <v>395</v>
      </c>
      <c r="E1190">
        <v>10800</v>
      </c>
    </row>
    <row r="1191" spans="3:5" x14ac:dyDescent="0.4">
      <c r="C1191" t="s">
        <v>852</v>
      </c>
      <c r="D1191" t="s">
        <v>396</v>
      </c>
      <c r="E1191">
        <v>16300</v>
      </c>
    </row>
    <row r="1192" spans="3:5" x14ac:dyDescent="0.4">
      <c r="C1192" t="s">
        <v>852</v>
      </c>
      <c r="D1192" t="s">
        <v>397</v>
      </c>
      <c r="E1192">
        <v>12200</v>
      </c>
    </row>
    <row r="1193" spans="3:5" x14ac:dyDescent="0.4">
      <c r="C1193" t="s">
        <v>852</v>
      </c>
      <c r="D1193" t="s">
        <v>398</v>
      </c>
      <c r="E1193">
        <v>30900</v>
      </c>
    </row>
    <row r="1194" spans="3:5" x14ac:dyDescent="0.4">
      <c r="C1194" t="s">
        <v>852</v>
      </c>
      <c r="D1194" t="s">
        <v>399</v>
      </c>
      <c r="E1194">
        <v>26900</v>
      </c>
    </row>
    <row r="1195" spans="3:5" x14ac:dyDescent="0.4">
      <c r="C1195" t="s">
        <v>852</v>
      </c>
      <c r="D1195" t="s">
        <v>400</v>
      </c>
      <c r="E1195">
        <v>11000</v>
      </c>
    </row>
    <row r="1196" spans="3:5" x14ac:dyDescent="0.4">
      <c r="C1196" t="s">
        <v>852</v>
      </c>
      <c r="D1196" t="s">
        <v>401</v>
      </c>
      <c r="E1196">
        <v>11300</v>
      </c>
    </row>
    <row r="1197" spans="3:5" x14ac:dyDescent="0.4">
      <c r="C1197" t="s">
        <v>852</v>
      </c>
      <c r="D1197" t="s">
        <v>402</v>
      </c>
      <c r="E1197">
        <v>29700</v>
      </c>
    </row>
    <row r="1198" spans="3:5" x14ac:dyDescent="0.4">
      <c r="C1198" t="s">
        <v>852</v>
      </c>
      <c r="D1198" t="s">
        <v>403</v>
      </c>
      <c r="E1198">
        <v>16300</v>
      </c>
    </row>
    <row r="1199" spans="3:5" x14ac:dyDescent="0.4">
      <c r="C1199" t="s">
        <v>852</v>
      </c>
      <c r="D1199" t="s">
        <v>404</v>
      </c>
      <c r="E1199">
        <v>31600</v>
      </c>
    </row>
    <row r="1200" spans="3:5" x14ac:dyDescent="0.4">
      <c r="C1200" t="s">
        <v>852</v>
      </c>
      <c r="D1200" t="s">
        <v>405</v>
      </c>
      <c r="E1200">
        <v>28300</v>
      </c>
    </row>
    <row r="1201" spans="3:5" x14ac:dyDescent="0.4">
      <c r="C1201" t="s">
        <v>852</v>
      </c>
      <c r="D1201" t="s">
        <v>406</v>
      </c>
      <c r="E1201">
        <v>17800</v>
      </c>
    </row>
    <row r="1202" spans="3:5" x14ac:dyDescent="0.4">
      <c r="C1202" t="s">
        <v>852</v>
      </c>
      <c r="D1202" t="s">
        <v>407</v>
      </c>
      <c r="E1202">
        <v>41900</v>
      </c>
    </row>
    <row r="1203" spans="3:5" x14ac:dyDescent="0.4">
      <c r="C1203" t="s">
        <v>852</v>
      </c>
      <c r="D1203" t="s">
        <v>408</v>
      </c>
      <c r="E1203">
        <v>61900</v>
      </c>
    </row>
    <row r="1204" spans="3:5" x14ac:dyDescent="0.4">
      <c r="C1204" t="s">
        <v>852</v>
      </c>
      <c r="D1204" t="s">
        <v>409</v>
      </c>
      <c r="E1204">
        <v>35400</v>
      </c>
    </row>
    <row r="1205" spans="3:5" x14ac:dyDescent="0.4">
      <c r="C1205" t="s">
        <v>852</v>
      </c>
      <c r="D1205" t="s">
        <v>410</v>
      </c>
      <c r="E1205">
        <v>43900</v>
      </c>
    </row>
    <row r="1206" spans="3:5" x14ac:dyDescent="0.4">
      <c r="C1206" t="s">
        <v>852</v>
      </c>
      <c r="D1206" t="s">
        <v>411</v>
      </c>
      <c r="E1206">
        <v>41800</v>
      </c>
    </row>
    <row r="1207" spans="3:5" x14ac:dyDescent="0.4">
      <c r="C1207" t="s">
        <v>852</v>
      </c>
      <c r="D1207" t="s">
        <v>412</v>
      </c>
      <c r="E1207">
        <v>23100</v>
      </c>
    </row>
    <row r="1208" spans="3:5" x14ac:dyDescent="0.4">
      <c r="C1208" t="s">
        <v>852</v>
      </c>
      <c r="D1208" t="s">
        <v>413</v>
      </c>
      <c r="E1208">
        <v>34700</v>
      </c>
    </row>
    <row r="1209" spans="3:5" x14ac:dyDescent="0.4">
      <c r="C1209" t="s">
        <v>852</v>
      </c>
      <c r="D1209" t="s">
        <v>414</v>
      </c>
      <c r="E1209">
        <v>12200</v>
      </c>
    </row>
    <row r="1210" spans="3:5" x14ac:dyDescent="0.4">
      <c r="C1210" t="s">
        <v>852</v>
      </c>
      <c r="D1210" t="s">
        <v>415</v>
      </c>
      <c r="E1210">
        <v>71500</v>
      </c>
    </row>
    <row r="1211" spans="3:5" x14ac:dyDescent="0.4">
      <c r="C1211" t="s">
        <v>852</v>
      </c>
      <c r="D1211" t="s">
        <v>416</v>
      </c>
      <c r="E1211">
        <v>38500</v>
      </c>
    </row>
    <row r="1212" spans="3:5" x14ac:dyDescent="0.4">
      <c r="C1212" t="s">
        <v>852</v>
      </c>
      <c r="D1212" t="s">
        <v>417</v>
      </c>
      <c r="E1212">
        <v>33300</v>
      </c>
    </row>
    <row r="1213" spans="3:5" x14ac:dyDescent="0.4">
      <c r="C1213" t="s">
        <v>852</v>
      </c>
      <c r="D1213" t="s">
        <v>418</v>
      </c>
      <c r="E1213">
        <v>30000</v>
      </c>
    </row>
    <row r="1214" spans="3:5" x14ac:dyDescent="0.4">
      <c r="C1214" t="s">
        <v>852</v>
      </c>
      <c r="D1214" t="s">
        <v>419</v>
      </c>
      <c r="E1214">
        <v>41900</v>
      </c>
    </row>
    <row r="1215" spans="3:5" x14ac:dyDescent="0.4">
      <c r="C1215" t="s">
        <v>852</v>
      </c>
      <c r="D1215" t="s">
        <v>420</v>
      </c>
      <c r="E1215">
        <v>22100</v>
      </c>
    </row>
    <row r="1216" spans="3:5" x14ac:dyDescent="0.4">
      <c r="C1216" t="s">
        <v>852</v>
      </c>
      <c r="D1216" t="s">
        <v>421</v>
      </c>
      <c r="E1216">
        <v>39500</v>
      </c>
    </row>
    <row r="1217" spans="3:5" x14ac:dyDescent="0.4">
      <c r="C1217" t="s">
        <v>852</v>
      </c>
      <c r="D1217" t="s">
        <v>422</v>
      </c>
      <c r="E1217">
        <v>15800</v>
      </c>
    </row>
    <row r="1218" spans="3:5" x14ac:dyDescent="0.4">
      <c r="C1218" t="s">
        <v>852</v>
      </c>
      <c r="D1218" t="s">
        <v>423</v>
      </c>
      <c r="E1218">
        <v>21800</v>
      </c>
    </row>
    <row r="1219" spans="3:5" x14ac:dyDescent="0.4">
      <c r="C1219" t="s">
        <v>852</v>
      </c>
      <c r="D1219" t="s">
        <v>424</v>
      </c>
      <c r="E1219">
        <v>21800</v>
      </c>
    </row>
    <row r="1220" spans="3:5" x14ac:dyDescent="0.4">
      <c r="C1220" t="s">
        <v>852</v>
      </c>
      <c r="D1220" t="s">
        <v>425</v>
      </c>
      <c r="E1220">
        <v>13900</v>
      </c>
    </row>
    <row r="1221" spans="3:5" x14ac:dyDescent="0.4">
      <c r="C1221" t="s">
        <v>852</v>
      </c>
      <c r="D1221" t="s">
        <v>426</v>
      </c>
      <c r="E1221">
        <v>9000</v>
      </c>
    </row>
    <row r="1222" spans="3:5" x14ac:dyDescent="0.4">
      <c r="C1222" t="s">
        <v>852</v>
      </c>
      <c r="D1222" t="s">
        <v>427</v>
      </c>
      <c r="E1222">
        <v>21400</v>
      </c>
    </row>
    <row r="1223" spans="3:5" x14ac:dyDescent="0.4">
      <c r="C1223" t="s">
        <v>852</v>
      </c>
      <c r="D1223" t="s">
        <v>428</v>
      </c>
      <c r="E1223">
        <v>18400</v>
      </c>
    </row>
    <row r="1224" spans="3:5" x14ac:dyDescent="0.4">
      <c r="C1224" t="s">
        <v>852</v>
      </c>
      <c r="D1224" t="s">
        <v>429</v>
      </c>
      <c r="E1224">
        <v>108500</v>
      </c>
    </row>
    <row r="1225" spans="3:5" x14ac:dyDescent="0.4">
      <c r="C1225" t="s">
        <v>852</v>
      </c>
      <c r="D1225" t="s">
        <v>430</v>
      </c>
      <c r="E1225">
        <v>73400</v>
      </c>
    </row>
    <row r="1226" spans="3:5" x14ac:dyDescent="0.4">
      <c r="C1226" t="s">
        <v>852</v>
      </c>
      <c r="D1226" t="s">
        <v>431</v>
      </c>
      <c r="E1226">
        <v>45100</v>
      </c>
    </row>
    <row r="1227" spans="3:5" x14ac:dyDescent="0.4">
      <c r="C1227" t="s">
        <v>852</v>
      </c>
      <c r="D1227" t="s">
        <v>432</v>
      </c>
      <c r="E1227">
        <v>34400</v>
      </c>
    </row>
    <row r="1228" spans="3:5" x14ac:dyDescent="0.4">
      <c r="C1228" t="s">
        <v>852</v>
      </c>
      <c r="D1228" t="s">
        <v>433</v>
      </c>
      <c r="E1228">
        <v>28200</v>
      </c>
    </row>
    <row r="1229" spans="3:5" x14ac:dyDescent="0.4">
      <c r="C1229" t="s">
        <v>852</v>
      </c>
      <c r="D1229" t="s">
        <v>434</v>
      </c>
      <c r="E1229">
        <v>25500</v>
      </c>
    </row>
    <row r="1230" spans="3:5" x14ac:dyDescent="0.4">
      <c r="C1230" t="s">
        <v>852</v>
      </c>
      <c r="D1230" t="s">
        <v>435</v>
      </c>
      <c r="E1230">
        <v>33700</v>
      </c>
    </row>
    <row r="1231" spans="3:5" x14ac:dyDescent="0.4">
      <c r="C1231" t="s">
        <v>852</v>
      </c>
      <c r="D1231" t="s">
        <v>436</v>
      </c>
      <c r="E1231">
        <v>23500</v>
      </c>
    </row>
    <row r="1232" spans="3:5" x14ac:dyDescent="0.4">
      <c r="C1232" t="s">
        <v>852</v>
      </c>
      <c r="D1232" t="s">
        <v>437</v>
      </c>
      <c r="E1232">
        <v>25200</v>
      </c>
    </row>
    <row r="1233" spans="3:5" x14ac:dyDescent="0.4">
      <c r="C1233" t="s">
        <v>852</v>
      </c>
      <c r="D1233" t="s">
        <v>438</v>
      </c>
      <c r="E1233">
        <v>43200</v>
      </c>
    </row>
    <row r="1234" spans="3:5" x14ac:dyDescent="0.4">
      <c r="C1234" t="s">
        <v>852</v>
      </c>
      <c r="D1234" t="s">
        <v>439</v>
      </c>
      <c r="E1234">
        <v>29300</v>
      </c>
    </row>
    <row r="1235" spans="3:5" x14ac:dyDescent="0.4">
      <c r="C1235" t="s">
        <v>852</v>
      </c>
      <c r="D1235" t="s">
        <v>440</v>
      </c>
      <c r="E1235">
        <v>35200</v>
      </c>
    </row>
    <row r="1236" spans="3:5" x14ac:dyDescent="0.4">
      <c r="C1236" t="s">
        <v>852</v>
      </c>
      <c r="D1236" t="s">
        <v>441</v>
      </c>
      <c r="E1236">
        <v>27400</v>
      </c>
    </row>
    <row r="1237" spans="3:5" x14ac:dyDescent="0.4">
      <c r="C1237" t="s">
        <v>852</v>
      </c>
      <c r="D1237" t="s">
        <v>442</v>
      </c>
      <c r="E1237">
        <v>68000</v>
      </c>
    </row>
    <row r="1238" spans="3:5" x14ac:dyDescent="0.4">
      <c r="C1238" t="s">
        <v>852</v>
      </c>
      <c r="D1238" t="s">
        <v>443</v>
      </c>
      <c r="E1238">
        <v>28200</v>
      </c>
    </row>
    <row r="1239" spans="3:5" x14ac:dyDescent="0.4">
      <c r="C1239" t="s">
        <v>852</v>
      </c>
      <c r="D1239" t="s">
        <v>444</v>
      </c>
      <c r="E1239">
        <v>46100</v>
      </c>
    </row>
    <row r="1240" spans="3:5" x14ac:dyDescent="0.4">
      <c r="C1240" t="s">
        <v>852</v>
      </c>
      <c r="D1240" t="s">
        <v>445</v>
      </c>
      <c r="E1240">
        <v>35800</v>
      </c>
    </row>
    <row r="1241" spans="3:5" x14ac:dyDescent="0.4">
      <c r="C1241" t="s">
        <v>852</v>
      </c>
      <c r="D1241" t="s">
        <v>446</v>
      </c>
      <c r="E1241">
        <v>20000</v>
      </c>
    </row>
    <row r="1242" spans="3:5" x14ac:dyDescent="0.4">
      <c r="C1242" t="s">
        <v>852</v>
      </c>
      <c r="D1242" t="s">
        <v>447</v>
      </c>
      <c r="E1242">
        <v>33500</v>
      </c>
    </row>
    <row r="1243" spans="3:5" x14ac:dyDescent="0.4">
      <c r="C1243" t="s">
        <v>852</v>
      </c>
      <c r="D1243" t="s">
        <v>448</v>
      </c>
      <c r="E1243">
        <v>28500</v>
      </c>
    </row>
    <row r="1244" spans="3:5" x14ac:dyDescent="0.4">
      <c r="C1244" t="s">
        <v>852</v>
      </c>
      <c r="D1244" t="s">
        <v>449</v>
      </c>
      <c r="E1244">
        <v>69700</v>
      </c>
    </row>
    <row r="1245" spans="3:5" x14ac:dyDescent="0.4">
      <c r="C1245" t="s">
        <v>852</v>
      </c>
      <c r="D1245" t="s">
        <v>450</v>
      </c>
      <c r="E1245">
        <v>28100</v>
      </c>
    </row>
    <row r="1246" spans="3:5" x14ac:dyDescent="0.4">
      <c r="C1246" t="s">
        <v>852</v>
      </c>
      <c r="D1246" t="s">
        <v>451</v>
      </c>
      <c r="E1246">
        <v>41900</v>
      </c>
    </row>
    <row r="1247" spans="3:5" x14ac:dyDescent="0.4">
      <c r="C1247" t="s">
        <v>852</v>
      </c>
      <c r="D1247" t="s">
        <v>452</v>
      </c>
      <c r="E1247">
        <v>101900</v>
      </c>
    </row>
    <row r="1248" spans="3:5" x14ac:dyDescent="0.4">
      <c r="C1248" t="s">
        <v>852</v>
      </c>
      <c r="D1248" t="s">
        <v>453</v>
      </c>
      <c r="E1248">
        <v>43600</v>
      </c>
    </row>
    <row r="1249" spans="3:5" x14ac:dyDescent="0.4">
      <c r="C1249" t="s">
        <v>852</v>
      </c>
      <c r="D1249" t="s">
        <v>454</v>
      </c>
      <c r="E1249">
        <v>52300</v>
      </c>
    </row>
    <row r="1250" spans="3:5" x14ac:dyDescent="0.4">
      <c r="C1250" t="s">
        <v>852</v>
      </c>
      <c r="D1250" t="s">
        <v>455</v>
      </c>
      <c r="E1250">
        <v>88800</v>
      </c>
    </row>
    <row r="1251" spans="3:5" x14ac:dyDescent="0.4">
      <c r="C1251" t="s">
        <v>852</v>
      </c>
      <c r="D1251" t="s">
        <v>456</v>
      </c>
      <c r="E1251">
        <v>103300</v>
      </c>
    </row>
    <row r="1252" spans="3:5" x14ac:dyDescent="0.4">
      <c r="C1252" t="s">
        <v>852</v>
      </c>
      <c r="D1252" t="s">
        <v>457</v>
      </c>
      <c r="E1252">
        <v>81800</v>
      </c>
    </row>
    <row r="1253" spans="3:5" x14ac:dyDescent="0.4">
      <c r="C1253" t="s">
        <v>852</v>
      </c>
      <c r="D1253" t="s">
        <v>458</v>
      </c>
      <c r="E1253">
        <v>54500</v>
      </c>
    </row>
    <row r="1254" spans="3:5" x14ac:dyDescent="0.4">
      <c r="C1254" t="s">
        <v>852</v>
      </c>
      <c r="D1254" t="s">
        <v>459</v>
      </c>
      <c r="E1254">
        <v>48500</v>
      </c>
    </row>
    <row r="1255" spans="3:5" x14ac:dyDescent="0.4">
      <c r="C1255" t="s">
        <v>852</v>
      </c>
      <c r="D1255" t="s">
        <v>460</v>
      </c>
      <c r="E1255">
        <v>74100</v>
      </c>
    </row>
    <row r="1256" spans="3:5" x14ac:dyDescent="0.4">
      <c r="C1256" t="s">
        <v>852</v>
      </c>
      <c r="D1256" t="s">
        <v>461</v>
      </c>
      <c r="E1256">
        <v>69600</v>
      </c>
    </row>
    <row r="1257" spans="3:5" x14ac:dyDescent="0.4">
      <c r="C1257" t="s">
        <v>852</v>
      </c>
      <c r="D1257" t="s">
        <v>462</v>
      </c>
      <c r="E1257">
        <v>98800</v>
      </c>
    </row>
    <row r="1258" spans="3:5" x14ac:dyDescent="0.4">
      <c r="C1258" t="s">
        <v>852</v>
      </c>
      <c r="D1258" t="s">
        <v>463</v>
      </c>
      <c r="E1258">
        <v>36800</v>
      </c>
    </row>
    <row r="1259" spans="3:5" x14ac:dyDescent="0.4">
      <c r="C1259" t="s">
        <v>852</v>
      </c>
      <c r="D1259" t="s">
        <v>464</v>
      </c>
      <c r="E1259">
        <v>39700</v>
      </c>
    </row>
    <row r="1260" spans="3:5" x14ac:dyDescent="0.4">
      <c r="C1260" t="s">
        <v>852</v>
      </c>
      <c r="D1260" t="s">
        <v>465</v>
      </c>
      <c r="E1260">
        <v>37700</v>
      </c>
    </row>
    <row r="1261" spans="3:5" x14ac:dyDescent="0.4">
      <c r="C1261" t="s">
        <v>852</v>
      </c>
      <c r="D1261" t="s">
        <v>466</v>
      </c>
      <c r="E1261">
        <v>41700</v>
      </c>
    </row>
    <row r="1262" spans="3:5" x14ac:dyDescent="0.4">
      <c r="C1262" t="s">
        <v>852</v>
      </c>
      <c r="D1262" t="s">
        <v>467</v>
      </c>
      <c r="E1262">
        <v>41700</v>
      </c>
    </row>
    <row r="1263" spans="3:5" x14ac:dyDescent="0.4">
      <c r="C1263" t="s">
        <v>852</v>
      </c>
      <c r="D1263" t="s">
        <v>468</v>
      </c>
      <c r="E1263">
        <v>28900</v>
      </c>
    </row>
    <row r="1264" spans="3:5" x14ac:dyDescent="0.4">
      <c r="C1264" t="s">
        <v>852</v>
      </c>
      <c r="D1264" t="s">
        <v>469</v>
      </c>
      <c r="E1264">
        <v>32600</v>
      </c>
    </row>
    <row r="1265" spans="3:5" x14ac:dyDescent="0.4">
      <c r="C1265" t="s">
        <v>852</v>
      </c>
      <c r="D1265" t="s">
        <v>470</v>
      </c>
      <c r="E1265">
        <v>51800</v>
      </c>
    </row>
    <row r="1266" spans="3:5" x14ac:dyDescent="0.4">
      <c r="C1266" t="s">
        <v>852</v>
      </c>
      <c r="D1266" t="s">
        <v>471</v>
      </c>
      <c r="E1266">
        <v>65600</v>
      </c>
    </row>
    <row r="1267" spans="3:5" x14ac:dyDescent="0.4">
      <c r="C1267" t="s">
        <v>852</v>
      </c>
      <c r="D1267" t="s">
        <v>472</v>
      </c>
      <c r="E1267">
        <v>64700</v>
      </c>
    </row>
    <row r="1268" spans="3:5" x14ac:dyDescent="0.4">
      <c r="C1268" t="s">
        <v>852</v>
      </c>
      <c r="D1268" t="s">
        <v>473</v>
      </c>
      <c r="E1268">
        <v>143200</v>
      </c>
    </row>
    <row r="1269" spans="3:5" x14ac:dyDescent="0.4">
      <c r="C1269" t="s">
        <v>852</v>
      </c>
      <c r="D1269" t="s">
        <v>474</v>
      </c>
      <c r="E1269">
        <v>181800</v>
      </c>
    </row>
    <row r="1270" spans="3:5" x14ac:dyDescent="0.4">
      <c r="C1270" t="s">
        <v>852</v>
      </c>
      <c r="D1270" t="s">
        <v>475</v>
      </c>
      <c r="E1270">
        <v>70000</v>
      </c>
    </row>
    <row r="1271" spans="3:5" x14ac:dyDescent="0.4">
      <c r="C1271" t="s">
        <v>852</v>
      </c>
      <c r="D1271" t="s">
        <v>476</v>
      </c>
      <c r="E1271">
        <v>67500</v>
      </c>
    </row>
    <row r="1272" spans="3:5" x14ac:dyDescent="0.4">
      <c r="C1272" t="s">
        <v>852</v>
      </c>
      <c r="D1272" t="s">
        <v>477</v>
      </c>
      <c r="E1272">
        <v>60000</v>
      </c>
    </row>
    <row r="1273" spans="3:5" x14ac:dyDescent="0.4">
      <c r="C1273" t="s">
        <v>852</v>
      </c>
      <c r="D1273" t="s">
        <v>478</v>
      </c>
      <c r="E1273">
        <v>27200</v>
      </c>
    </row>
    <row r="1274" spans="3:5" x14ac:dyDescent="0.4">
      <c r="C1274" t="s">
        <v>852</v>
      </c>
      <c r="D1274" t="s">
        <v>479</v>
      </c>
      <c r="E1274">
        <v>30200</v>
      </c>
    </row>
    <row r="1275" spans="3:5" x14ac:dyDescent="0.4">
      <c r="C1275" t="s">
        <v>852</v>
      </c>
      <c r="D1275" t="s">
        <v>480</v>
      </c>
      <c r="E1275">
        <v>54800</v>
      </c>
    </row>
    <row r="1276" spans="3:5" x14ac:dyDescent="0.4">
      <c r="C1276" t="s">
        <v>852</v>
      </c>
      <c r="D1276" t="s">
        <v>481</v>
      </c>
      <c r="E1276">
        <v>23300</v>
      </c>
    </row>
    <row r="1277" spans="3:5" x14ac:dyDescent="0.4">
      <c r="C1277" t="s">
        <v>852</v>
      </c>
      <c r="D1277" t="s">
        <v>482</v>
      </c>
      <c r="E1277">
        <v>44500</v>
      </c>
    </row>
    <row r="1278" spans="3:5" x14ac:dyDescent="0.4">
      <c r="C1278" t="s">
        <v>852</v>
      </c>
      <c r="D1278" t="s">
        <v>483</v>
      </c>
      <c r="E1278">
        <v>34700</v>
      </c>
    </row>
    <row r="1279" spans="3:5" x14ac:dyDescent="0.4">
      <c r="C1279" t="s">
        <v>852</v>
      </c>
      <c r="D1279" t="s">
        <v>484</v>
      </c>
      <c r="E1279">
        <v>42000</v>
      </c>
    </row>
    <row r="1280" spans="3:5" x14ac:dyDescent="0.4">
      <c r="C1280" t="s">
        <v>852</v>
      </c>
      <c r="D1280" t="s">
        <v>485</v>
      </c>
      <c r="E1280">
        <v>40100</v>
      </c>
    </row>
    <row r="1281" spans="3:5" x14ac:dyDescent="0.4">
      <c r="C1281" t="s">
        <v>852</v>
      </c>
      <c r="D1281" t="s">
        <v>486</v>
      </c>
      <c r="E1281">
        <v>27300</v>
      </c>
    </row>
    <row r="1282" spans="3:5" x14ac:dyDescent="0.4">
      <c r="C1282" t="s">
        <v>852</v>
      </c>
      <c r="D1282" t="s">
        <v>487</v>
      </c>
      <c r="E1282">
        <v>21400</v>
      </c>
    </row>
    <row r="1283" spans="3:5" x14ac:dyDescent="0.4">
      <c r="C1283" t="s">
        <v>852</v>
      </c>
      <c r="D1283" t="s">
        <v>488</v>
      </c>
      <c r="E1283">
        <v>46600</v>
      </c>
    </row>
    <row r="1284" spans="3:5" x14ac:dyDescent="0.4">
      <c r="C1284" t="s">
        <v>852</v>
      </c>
      <c r="D1284" t="s">
        <v>489</v>
      </c>
      <c r="E1284">
        <v>51200</v>
      </c>
    </row>
    <row r="1285" spans="3:5" x14ac:dyDescent="0.4">
      <c r="C1285" t="s">
        <v>852</v>
      </c>
      <c r="D1285" t="s">
        <v>490</v>
      </c>
      <c r="E1285">
        <v>28000</v>
      </c>
    </row>
    <row r="1286" spans="3:5" x14ac:dyDescent="0.4">
      <c r="C1286" t="s">
        <v>852</v>
      </c>
      <c r="D1286" t="s">
        <v>491</v>
      </c>
      <c r="E1286">
        <v>26100</v>
      </c>
    </row>
    <row r="1287" spans="3:5" x14ac:dyDescent="0.4">
      <c r="C1287" t="s">
        <v>852</v>
      </c>
      <c r="D1287" t="s">
        <v>492</v>
      </c>
      <c r="E1287">
        <v>42800</v>
      </c>
    </row>
    <row r="1288" spans="3:5" x14ac:dyDescent="0.4">
      <c r="C1288" t="s">
        <v>852</v>
      </c>
      <c r="D1288" t="s">
        <v>493</v>
      </c>
      <c r="E1288">
        <v>55000</v>
      </c>
    </row>
    <row r="1289" spans="3:5" x14ac:dyDescent="0.4">
      <c r="C1289" t="s">
        <v>852</v>
      </c>
      <c r="D1289" t="s">
        <v>494</v>
      </c>
      <c r="E1289">
        <v>52400</v>
      </c>
    </row>
    <row r="1290" spans="3:5" x14ac:dyDescent="0.4">
      <c r="C1290" t="s">
        <v>852</v>
      </c>
      <c r="D1290" t="s">
        <v>495</v>
      </c>
      <c r="E1290">
        <v>42900</v>
      </c>
    </row>
    <row r="1291" spans="3:5" x14ac:dyDescent="0.4">
      <c r="C1291" t="s">
        <v>852</v>
      </c>
      <c r="D1291" t="s">
        <v>496</v>
      </c>
      <c r="E1291">
        <v>53000</v>
      </c>
    </row>
    <row r="1292" spans="3:5" x14ac:dyDescent="0.4">
      <c r="C1292" t="s">
        <v>852</v>
      </c>
      <c r="D1292" t="s">
        <v>497</v>
      </c>
      <c r="E1292">
        <v>31400</v>
      </c>
    </row>
    <row r="1293" spans="3:5" x14ac:dyDescent="0.4">
      <c r="C1293" t="s">
        <v>852</v>
      </c>
      <c r="D1293" t="s">
        <v>498</v>
      </c>
      <c r="E1293">
        <v>30100</v>
      </c>
    </row>
    <row r="1294" spans="3:5" x14ac:dyDescent="0.4">
      <c r="C1294" t="s">
        <v>852</v>
      </c>
      <c r="D1294" t="s">
        <v>499</v>
      </c>
      <c r="E1294">
        <v>20900</v>
      </c>
    </row>
    <row r="1295" spans="3:5" x14ac:dyDescent="0.4">
      <c r="C1295" t="s">
        <v>852</v>
      </c>
      <c r="D1295" t="s">
        <v>500</v>
      </c>
      <c r="E1295">
        <v>34800</v>
      </c>
    </row>
    <row r="1296" spans="3:5" x14ac:dyDescent="0.4">
      <c r="C1296" t="s">
        <v>852</v>
      </c>
      <c r="D1296" t="s">
        <v>501</v>
      </c>
      <c r="E1296">
        <v>21000</v>
      </c>
    </row>
    <row r="1297" spans="3:5" x14ac:dyDescent="0.4">
      <c r="C1297" t="s">
        <v>852</v>
      </c>
      <c r="D1297" t="s">
        <v>502</v>
      </c>
      <c r="E1297">
        <v>21000</v>
      </c>
    </row>
    <row r="1298" spans="3:5" x14ac:dyDescent="0.4">
      <c r="C1298" t="s">
        <v>852</v>
      </c>
      <c r="D1298" t="s">
        <v>503</v>
      </c>
      <c r="E1298">
        <v>18900</v>
      </c>
    </row>
    <row r="1299" spans="3:5" x14ac:dyDescent="0.4">
      <c r="C1299" t="s">
        <v>852</v>
      </c>
      <c r="D1299" t="s">
        <v>504</v>
      </c>
      <c r="E1299">
        <v>11400</v>
      </c>
    </row>
    <row r="1300" spans="3:5" x14ac:dyDescent="0.4">
      <c r="C1300" t="s">
        <v>852</v>
      </c>
      <c r="D1300" t="s">
        <v>505</v>
      </c>
      <c r="E1300">
        <v>36100</v>
      </c>
    </row>
    <row r="1301" spans="3:5" x14ac:dyDescent="0.4">
      <c r="C1301" t="s">
        <v>852</v>
      </c>
      <c r="D1301" t="s">
        <v>688</v>
      </c>
      <c r="E1301">
        <v>55500</v>
      </c>
    </row>
    <row r="1302" spans="3:5" x14ac:dyDescent="0.4">
      <c r="C1302" t="s">
        <v>852</v>
      </c>
      <c r="D1302" t="s">
        <v>689</v>
      </c>
      <c r="E1302">
        <v>46500</v>
      </c>
    </row>
    <row r="1303" spans="3:5" x14ac:dyDescent="0.4">
      <c r="C1303" t="s">
        <v>852</v>
      </c>
      <c r="D1303" t="s">
        <v>690</v>
      </c>
      <c r="E1303">
        <v>37900</v>
      </c>
    </row>
    <row r="1304" spans="3:5" x14ac:dyDescent="0.4">
      <c r="C1304" t="s">
        <v>852</v>
      </c>
      <c r="D1304" t="s">
        <v>691</v>
      </c>
      <c r="E1304">
        <v>14100</v>
      </c>
    </row>
    <row r="1305" spans="3:5" x14ac:dyDescent="0.4">
      <c r="C1305" t="s">
        <v>852</v>
      </c>
      <c r="D1305" t="s">
        <v>692</v>
      </c>
      <c r="E1305">
        <v>26900</v>
      </c>
    </row>
    <row r="1306" spans="3:5" x14ac:dyDescent="0.4">
      <c r="C1306" t="s">
        <v>852</v>
      </c>
      <c r="D1306" t="s">
        <v>693</v>
      </c>
      <c r="E1306">
        <v>32500</v>
      </c>
    </row>
    <row r="1307" spans="3:5" x14ac:dyDescent="0.4">
      <c r="C1307" t="s">
        <v>852</v>
      </c>
      <c r="D1307" t="s">
        <v>694</v>
      </c>
      <c r="E1307">
        <v>17300</v>
      </c>
    </row>
    <row r="1308" spans="3:5" x14ac:dyDescent="0.4">
      <c r="C1308" t="s">
        <v>852</v>
      </c>
      <c r="D1308" t="s">
        <v>695</v>
      </c>
      <c r="E1308">
        <v>44500</v>
      </c>
    </row>
    <row r="1309" spans="3:5" x14ac:dyDescent="0.4">
      <c r="C1309" t="s">
        <v>852</v>
      </c>
      <c r="D1309" t="s">
        <v>696</v>
      </c>
      <c r="E1309">
        <v>12700</v>
      </c>
    </row>
    <row r="1310" spans="3:5" x14ac:dyDescent="0.4">
      <c r="C1310" t="s">
        <v>852</v>
      </c>
      <c r="D1310" t="s">
        <v>697</v>
      </c>
      <c r="E1310">
        <v>24500</v>
      </c>
    </row>
    <row r="1311" spans="3:5" x14ac:dyDescent="0.4">
      <c r="C1311" t="s">
        <v>852</v>
      </c>
      <c r="D1311" t="s">
        <v>698</v>
      </c>
      <c r="E1311">
        <v>11800</v>
      </c>
    </row>
    <row r="1312" spans="3:5" x14ac:dyDescent="0.4">
      <c r="C1312" t="s">
        <v>852</v>
      </c>
      <c r="D1312" t="s">
        <v>699</v>
      </c>
      <c r="E1312">
        <v>28100</v>
      </c>
    </row>
    <row r="1313" spans="3:5" x14ac:dyDescent="0.4">
      <c r="C1313" t="s">
        <v>852</v>
      </c>
      <c r="D1313" t="s">
        <v>700</v>
      </c>
      <c r="E1313">
        <v>13400</v>
      </c>
    </row>
    <row r="1314" spans="3:5" x14ac:dyDescent="0.4">
      <c r="C1314" t="s">
        <v>852</v>
      </c>
      <c r="D1314" t="s">
        <v>701</v>
      </c>
      <c r="E1314">
        <v>19200</v>
      </c>
    </row>
    <row r="1315" spans="3:5" x14ac:dyDescent="0.4">
      <c r="C1315" t="s">
        <v>852</v>
      </c>
      <c r="D1315" t="s">
        <v>702</v>
      </c>
      <c r="E1315">
        <v>26100</v>
      </c>
    </row>
    <row r="1316" spans="3:5" x14ac:dyDescent="0.4">
      <c r="C1316" t="s">
        <v>852</v>
      </c>
      <c r="D1316" t="s">
        <v>703</v>
      </c>
      <c r="E1316">
        <v>14400</v>
      </c>
    </row>
    <row r="1317" spans="3:5" x14ac:dyDescent="0.4">
      <c r="C1317" t="s">
        <v>852</v>
      </c>
      <c r="D1317" t="s">
        <v>704</v>
      </c>
      <c r="E1317">
        <v>43700</v>
      </c>
    </row>
    <row r="1318" spans="3:5" x14ac:dyDescent="0.4">
      <c r="C1318" t="s">
        <v>852</v>
      </c>
      <c r="D1318" t="s">
        <v>705</v>
      </c>
      <c r="E1318">
        <v>17200</v>
      </c>
    </row>
    <row r="1319" spans="3:5" x14ac:dyDescent="0.4">
      <c r="C1319" t="s">
        <v>852</v>
      </c>
      <c r="D1319" t="s">
        <v>706</v>
      </c>
      <c r="E1319">
        <v>17800</v>
      </c>
    </row>
    <row r="1320" spans="3:5" x14ac:dyDescent="0.4">
      <c r="C1320" t="s">
        <v>852</v>
      </c>
      <c r="D1320" t="s">
        <v>707</v>
      </c>
      <c r="E1320">
        <v>29700</v>
      </c>
    </row>
    <row r="1321" spans="3:5" x14ac:dyDescent="0.4">
      <c r="C1321" t="s">
        <v>852</v>
      </c>
      <c r="D1321" t="s">
        <v>708</v>
      </c>
      <c r="E1321">
        <v>28200</v>
      </c>
    </row>
    <row r="1322" spans="3:5" x14ac:dyDescent="0.4">
      <c r="C1322" t="s">
        <v>852</v>
      </c>
      <c r="D1322" t="s">
        <v>709</v>
      </c>
      <c r="E1322">
        <v>21300</v>
      </c>
    </row>
    <row r="1323" spans="3:5" x14ac:dyDescent="0.4">
      <c r="C1323" t="s">
        <v>852</v>
      </c>
      <c r="D1323" t="s">
        <v>710</v>
      </c>
      <c r="E1323">
        <v>24400</v>
      </c>
    </row>
    <row r="1324" spans="3:5" x14ac:dyDescent="0.4">
      <c r="C1324" t="s">
        <v>852</v>
      </c>
      <c r="D1324" t="s">
        <v>711</v>
      </c>
      <c r="E1324">
        <v>32300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213900</v>
      </c>
    </row>
    <row r="1331" spans="3:5" x14ac:dyDescent="0.4">
      <c r="C1331" t="s">
        <v>853</v>
      </c>
      <c r="D1331" t="s">
        <v>506</v>
      </c>
      <c r="E1331">
        <v>248100</v>
      </c>
    </row>
    <row r="1332" spans="3:5" x14ac:dyDescent="0.4">
      <c r="C1332" t="s">
        <v>853</v>
      </c>
      <c r="D1332" t="s">
        <v>507</v>
      </c>
      <c r="E1332">
        <v>86400</v>
      </c>
    </row>
    <row r="1333" spans="3:5" x14ac:dyDescent="0.4">
      <c r="C1333" t="s">
        <v>853</v>
      </c>
      <c r="D1333" t="s">
        <v>508</v>
      </c>
      <c r="E1333">
        <v>124700</v>
      </c>
    </row>
    <row r="1334" spans="3:5" x14ac:dyDescent="0.4">
      <c r="C1334" t="s">
        <v>853</v>
      </c>
      <c r="D1334" t="s">
        <v>509</v>
      </c>
      <c r="E1334">
        <v>95500</v>
      </c>
    </row>
    <row r="1335" spans="3:5" x14ac:dyDescent="0.4">
      <c r="C1335" t="s">
        <v>853</v>
      </c>
      <c r="D1335" t="s">
        <v>510</v>
      </c>
      <c r="E1335">
        <v>53800</v>
      </c>
    </row>
    <row r="1336" spans="3:5" x14ac:dyDescent="0.4">
      <c r="C1336" t="s">
        <v>853</v>
      </c>
      <c r="D1336" t="s">
        <v>511</v>
      </c>
      <c r="E1336">
        <v>42500</v>
      </c>
    </row>
    <row r="1337" spans="3:5" x14ac:dyDescent="0.4">
      <c r="C1337" t="s">
        <v>853</v>
      </c>
      <c r="D1337" t="s">
        <v>512</v>
      </c>
      <c r="E1337">
        <v>109900</v>
      </c>
    </row>
    <row r="1338" spans="3:5" x14ac:dyDescent="0.4">
      <c r="C1338" t="s">
        <v>853</v>
      </c>
      <c r="D1338" t="s">
        <v>513</v>
      </c>
      <c r="E1338">
        <v>80000</v>
      </c>
    </row>
    <row r="1339" spans="3:5" x14ac:dyDescent="0.4">
      <c r="C1339" t="s">
        <v>853</v>
      </c>
      <c r="D1339" t="s">
        <v>514</v>
      </c>
      <c r="E1339">
        <v>55100</v>
      </c>
    </row>
    <row r="1340" spans="3:5" x14ac:dyDescent="0.4">
      <c r="C1340" t="s">
        <v>853</v>
      </c>
      <c r="D1340" t="s">
        <v>515</v>
      </c>
      <c r="E1340">
        <v>49200</v>
      </c>
    </row>
    <row r="1341" spans="3:5" x14ac:dyDescent="0.4">
      <c r="C1341" t="s">
        <v>853</v>
      </c>
      <c r="D1341" t="s">
        <v>516</v>
      </c>
      <c r="E1341">
        <v>87400</v>
      </c>
    </row>
    <row r="1342" spans="3:5" x14ac:dyDescent="0.4">
      <c r="C1342" t="s">
        <v>853</v>
      </c>
      <c r="D1342" t="s">
        <v>517</v>
      </c>
      <c r="E1342">
        <v>91800</v>
      </c>
    </row>
    <row r="1343" spans="3:5" x14ac:dyDescent="0.4">
      <c r="C1343" t="s">
        <v>853</v>
      </c>
      <c r="D1343" t="s">
        <v>518</v>
      </c>
      <c r="E1343">
        <v>112500</v>
      </c>
    </row>
    <row r="1344" spans="3:5" x14ac:dyDescent="0.4">
      <c r="C1344" t="s">
        <v>853</v>
      </c>
      <c r="D1344" t="s">
        <v>519</v>
      </c>
      <c r="E1344">
        <v>77200</v>
      </c>
    </row>
    <row r="1345" spans="3:5" x14ac:dyDescent="0.4">
      <c r="C1345" t="s">
        <v>853</v>
      </c>
      <c r="D1345" t="s">
        <v>520</v>
      </c>
      <c r="E1345">
        <v>41400</v>
      </c>
    </row>
    <row r="1346" spans="3:5" x14ac:dyDescent="0.4">
      <c r="C1346" t="s">
        <v>853</v>
      </c>
      <c r="D1346" t="s">
        <v>521</v>
      </c>
      <c r="E1346">
        <v>79600</v>
      </c>
    </row>
    <row r="1347" spans="3:5" x14ac:dyDescent="0.4">
      <c r="C1347" t="s">
        <v>853</v>
      </c>
      <c r="D1347" t="s">
        <v>522</v>
      </c>
      <c r="E1347">
        <v>29100</v>
      </c>
    </row>
    <row r="1348" spans="3:5" x14ac:dyDescent="0.4">
      <c r="C1348" t="s">
        <v>853</v>
      </c>
      <c r="D1348" t="s">
        <v>523</v>
      </c>
      <c r="E1348">
        <v>26300</v>
      </c>
    </row>
    <row r="1349" spans="3:5" x14ac:dyDescent="0.4">
      <c r="C1349" t="s">
        <v>853</v>
      </c>
      <c r="D1349" t="s">
        <v>524</v>
      </c>
      <c r="E1349">
        <v>35600</v>
      </c>
    </row>
    <row r="1350" spans="3:5" x14ac:dyDescent="0.4">
      <c r="C1350" t="s">
        <v>853</v>
      </c>
      <c r="D1350" t="s">
        <v>525</v>
      </c>
      <c r="E1350">
        <v>39100</v>
      </c>
    </row>
    <row r="1351" spans="3:5" x14ac:dyDescent="0.4">
      <c r="C1351" t="s">
        <v>853</v>
      </c>
      <c r="D1351" t="s">
        <v>526</v>
      </c>
      <c r="E1351">
        <v>48600</v>
      </c>
    </row>
    <row r="1352" spans="3:5" x14ac:dyDescent="0.4">
      <c r="C1352" t="s">
        <v>853</v>
      </c>
      <c r="D1352" t="s">
        <v>527</v>
      </c>
      <c r="E1352">
        <v>34000</v>
      </c>
    </row>
    <row r="1353" spans="3:5" x14ac:dyDescent="0.4">
      <c r="C1353" t="s">
        <v>853</v>
      </c>
      <c r="D1353" t="s">
        <v>528</v>
      </c>
      <c r="E1353">
        <v>28600</v>
      </c>
    </row>
    <row r="1354" spans="3:5" x14ac:dyDescent="0.4">
      <c r="C1354" t="s">
        <v>853</v>
      </c>
      <c r="D1354" t="s">
        <v>529</v>
      </c>
      <c r="E1354">
        <v>69200</v>
      </c>
    </row>
    <row r="1355" spans="3:5" x14ac:dyDescent="0.4">
      <c r="C1355" t="s">
        <v>853</v>
      </c>
      <c r="D1355" t="s">
        <v>530</v>
      </c>
      <c r="E1355">
        <v>33600</v>
      </c>
    </row>
    <row r="1356" spans="3:5" x14ac:dyDescent="0.4">
      <c r="C1356" t="s">
        <v>853</v>
      </c>
      <c r="D1356" t="s">
        <v>531</v>
      </c>
      <c r="E1356">
        <v>15700</v>
      </c>
    </row>
    <row r="1357" spans="3:5" x14ac:dyDescent="0.4">
      <c r="C1357" t="s">
        <v>853</v>
      </c>
      <c r="D1357" t="s">
        <v>532</v>
      </c>
      <c r="E1357">
        <v>40400</v>
      </c>
    </row>
    <row r="1358" spans="3:5" x14ac:dyDescent="0.4">
      <c r="C1358" t="s">
        <v>853</v>
      </c>
      <c r="D1358" t="s">
        <v>533</v>
      </c>
      <c r="E1358">
        <v>34300</v>
      </c>
    </row>
    <row r="1359" spans="3:5" x14ac:dyDescent="0.4">
      <c r="C1359" t="s">
        <v>853</v>
      </c>
      <c r="D1359" t="s">
        <v>534</v>
      </c>
      <c r="E1359">
        <v>21400</v>
      </c>
    </row>
    <row r="1360" spans="3:5" x14ac:dyDescent="0.4">
      <c r="C1360" t="s">
        <v>853</v>
      </c>
      <c r="D1360" t="s">
        <v>535</v>
      </c>
      <c r="E1360">
        <v>39800</v>
      </c>
    </row>
    <row r="1361" spans="3:5" x14ac:dyDescent="0.4">
      <c r="C1361" t="s">
        <v>853</v>
      </c>
      <c r="D1361" t="s">
        <v>536</v>
      </c>
      <c r="E1361">
        <v>43900</v>
      </c>
    </row>
    <row r="1362" spans="3:5" x14ac:dyDescent="0.4">
      <c r="C1362" t="s">
        <v>853</v>
      </c>
      <c r="D1362" t="s">
        <v>537</v>
      </c>
      <c r="E1362">
        <v>15500</v>
      </c>
    </row>
    <row r="1363" spans="3:5" x14ac:dyDescent="0.4">
      <c r="C1363" t="s">
        <v>853</v>
      </c>
      <c r="D1363" t="s">
        <v>538</v>
      </c>
      <c r="E1363">
        <v>30000</v>
      </c>
    </row>
    <row r="1364" spans="3:5" x14ac:dyDescent="0.4">
      <c r="C1364" t="s">
        <v>853</v>
      </c>
      <c r="D1364" t="s">
        <v>539</v>
      </c>
      <c r="E1364">
        <v>39300</v>
      </c>
    </row>
    <row r="1365" spans="3:5" x14ac:dyDescent="0.4">
      <c r="C1365" t="s">
        <v>853</v>
      </c>
      <c r="D1365" t="s">
        <v>540</v>
      </c>
      <c r="E1365">
        <v>37300</v>
      </c>
    </row>
    <row r="1366" spans="3:5" x14ac:dyDescent="0.4">
      <c r="C1366" t="s">
        <v>853</v>
      </c>
      <c r="D1366" t="s">
        <v>541</v>
      </c>
      <c r="E1366">
        <v>30100</v>
      </c>
    </row>
    <row r="1367" spans="3:5" x14ac:dyDescent="0.4">
      <c r="C1367" t="s">
        <v>853</v>
      </c>
      <c r="D1367" t="s">
        <v>542</v>
      </c>
      <c r="E1367">
        <v>123500</v>
      </c>
    </row>
    <row r="1368" spans="3:5" x14ac:dyDescent="0.4">
      <c r="C1368" t="s">
        <v>853</v>
      </c>
      <c r="D1368" t="s">
        <v>543</v>
      </c>
      <c r="E1368">
        <v>169100</v>
      </c>
    </row>
    <row r="1369" spans="3:5" x14ac:dyDescent="0.4">
      <c r="C1369" t="s">
        <v>853</v>
      </c>
      <c r="D1369" t="s">
        <v>544</v>
      </c>
      <c r="E1369">
        <v>54500</v>
      </c>
    </row>
    <row r="1370" spans="3:5" x14ac:dyDescent="0.4">
      <c r="C1370" t="s">
        <v>853</v>
      </c>
      <c r="D1370" t="s">
        <v>545</v>
      </c>
      <c r="E1370">
        <v>30500</v>
      </c>
    </row>
    <row r="1371" spans="3:5" x14ac:dyDescent="0.4">
      <c r="C1371" t="s">
        <v>853</v>
      </c>
      <c r="D1371" t="s">
        <v>546</v>
      </c>
      <c r="E1371">
        <v>26900</v>
      </c>
    </row>
    <row r="1372" spans="3:5" x14ac:dyDescent="0.4">
      <c r="C1372" t="s">
        <v>853</v>
      </c>
      <c r="D1372" t="s">
        <v>547</v>
      </c>
      <c r="E1372">
        <v>28800</v>
      </c>
    </row>
    <row r="1373" spans="3:5" x14ac:dyDescent="0.4">
      <c r="C1373" t="s">
        <v>853</v>
      </c>
      <c r="D1373" t="s">
        <v>548</v>
      </c>
      <c r="E1373">
        <v>43000</v>
      </c>
    </row>
    <row r="1374" spans="3:5" x14ac:dyDescent="0.4">
      <c r="C1374" t="s">
        <v>853</v>
      </c>
      <c r="D1374" t="s">
        <v>549</v>
      </c>
      <c r="E1374">
        <v>36400</v>
      </c>
    </row>
    <row r="1375" spans="3:5" x14ac:dyDescent="0.4">
      <c r="C1375" t="s">
        <v>853</v>
      </c>
      <c r="D1375" t="s">
        <v>550</v>
      </c>
      <c r="E1375">
        <v>51800</v>
      </c>
    </row>
    <row r="1376" spans="3:5" x14ac:dyDescent="0.4">
      <c r="C1376" t="s">
        <v>853</v>
      </c>
      <c r="D1376" t="s">
        <v>551</v>
      </c>
      <c r="E1376">
        <v>29900</v>
      </c>
    </row>
    <row r="1377" spans="3:5" x14ac:dyDescent="0.4">
      <c r="C1377" t="s">
        <v>853</v>
      </c>
      <c r="D1377" t="s">
        <v>552</v>
      </c>
      <c r="E1377">
        <v>47400</v>
      </c>
    </row>
    <row r="1378" spans="3:5" x14ac:dyDescent="0.4">
      <c r="C1378" t="s">
        <v>853</v>
      </c>
      <c r="D1378" t="s">
        <v>553</v>
      </c>
      <c r="E1378">
        <v>46800</v>
      </c>
    </row>
    <row r="1379" spans="3:5" x14ac:dyDescent="0.4">
      <c r="C1379" t="s">
        <v>853</v>
      </c>
      <c r="D1379" t="s">
        <v>554</v>
      </c>
      <c r="E1379">
        <v>46700</v>
      </c>
    </row>
    <row r="1380" spans="3:5" x14ac:dyDescent="0.4">
      <c r="C1380" t="s">
        <v>853</v>
      </c>
      <c r="D1380" t="s">
        <v>555</v>
      </c>
      <c r="E1380">
        <v>29900</v>
      </c>
    </row>
    <row r="1381" spans="3:5" x14ac:dyDescent="0.4">
      <c r="C1381" t="s">
        <v>853</v>
      </c>
      <c r="D1381" t="s">
        <v>556</v>
      </c>
      <c r="E1381">
        <v>54800</v>
      </c>
    </row>
    <row r="1382" spans="3:5" x14ac:dyDescent="0.4">
      <c r="C1382" t="s">
        <v>853</v>
      </c>
      <c r="D1382" t="s">
        <v>557</v>
      </c>
      <c r="E1382">
        <v>53300</v>
      </c>
    </row>
    <row r="1383" spans="3:5" x14ac:dyDescent="0.4">
      <c r="C1383" t="s">
        <v>853</v>
      </c>
      <c r="D1383" t="s">
        <v>558</v>
      </c>
      <c r="E1383">
        <v>40100</v>
      </c>
    </row>
    <row r="1384" spans="3:5" x14ac:dyDescent="0.4">
      <c r="C1384" t="s">
        <v>853</v>
      </c>
      <c r="D1384" t="s">
        <v>559</v>
      </c>
      <c r="E1384">
        <v>23300</v>
      </c>
    </row>
    <row r="1385" spans="3:5" x14ac:dyDescent="0.4">
      <c r="C1385" t="s">
        <v>853</v>
      </c>
      <c r="D1385" t="s">
        <v>560</v>
      </c>
      <c r="E1385">
        <v>19000</v>
      </c>
    </row>
    <row r="1386" spans="3:5" x14ac:dyDescent="0.4">
      <c r="C1386" t="s">
        <v>853</v>
      </c>
      <c r="D1386" t="s">
        <v>561</v>
      </c>
      <c r="E1386">
        <v>41000</v>
      </c>
    </row>
    <row r="1387" spans="3:5" x14ac:dyDescent="0.4">
      <c r="C1387" t="s">
        <v>853</v>
      </c>
      <c r="D1387" t="s">
        <v>562</v>
      </c>
      <c r="E1387">
        <v>30400</v>
      </c>
    </row>
    <row r="1388" spans="3:5" x14ac:dyDescent="0.4">
      <c r="C1388" t="s">
        <v>853</v>
      </c>
      <c r="D1388" t="s">
        <v>563</v>
      </c>
      <c r="E1388">
        <v>36800</v>
      </c>
    </row>
    <row r="1389" spans="3:5" x14ac:dyDescent="0.4">
      <c r="C1389" t="s">
        <v>853</v>
      </c>
      <c r="D1389" t="s">
        <v>564</v>
      </c>
      <c r="E1389">
        <v>104400</v>
      </c>
    </row>
    <row r="1390" spans="3:5" x14ac:dyDescent="0.4">
      <c r="C1390" t="s">
        <v>853</v>
      </c>
      <c r="D1390" t="s">
        <v>565</v>
      </c>
      <c r="E1390">
        <v>41000</v>
      </c>
    </row>
    <row r="1391" spans="3:5" x14ac:dyDescent="0.4">
      <c r="C1391" t="s">
        <v>853</v>
      </c>
      <c r="D1391" t="s">
        <v>566</v>
      </c>
      <c r="E1391">
        <v>84400</v>
      </c>
    </row>
    <row r="1392" spans="3:5" x14ac:dyDescent="0.4">
      <c r="C1392" t="s">
        <v>853</v>
      </c>
      <c r="D1392" t="s">
        <v>567</v>
      </c>
      <c r="E1392">
        <v>53400</v>
      </c>
    </row>
    <row r="1393" spans="3:5" x14ac:dyDescent="0.4">
      <c r="C1393" t="s">
        <v>853</v>
      </c>
      <c r="D1393" t="s">
        <v>568</v>
      </c>
      <c r="E1393">
        <v>32700</v>
      </c>
    </row>
    <row r="1394" spans="3:5" x14ac:dyDescent="0.4">
      <c r="C1394" t="s">
        <v>853</v>
      </c>
      <c r="D1394" t="s">
        <v>569</v>
      </c>
      <c r="E1394">
        <v>53900</v>
      </c>
    </row>
    <row r="1395" spans="3:5" x14ac:dyDescent="0.4">
      <c r="C1395" t="s">
        <v>853</v>
      </c>
      <c r="D1395" t="s">
        <v>570</v>
      </c>
      <c r="E1395">
        <v>50500</v>
      </c>
    </row>
    <row r="1396" spans="3:5" x14ac:dyDescent="0.4">
      <c r="C1396" t="s">
        <v>853</v>
      </c>
      <c r="D1396" t="s">
        <v>571</v>
      </c>
      <c r="E1396">
        <v>26900</v>
      </c>
    </row>
    <row r="1397" spans="3:5" x14ac:dyDescent="0.4">
      <c r="C1397" t="s">
        <v>853</v>
      </c>
      <c r="D1397" t="s">
        <v>572</v>
      </c>
      <c r="E1397">
        <v>32300</v>
      </c>
    </row>
    <row r="1398" spans="3:5" x14ac:dyDescent="0.4">
      <c r="C1398" t="s">
        <v>853</v>
      </c>
      <c r="D1398" t="s">
        <v>573</v>
      </c>
      <c r="E1398">
        <v>38700</v>
      </c>
    </row>
    <row r="1399" spans="3:5" x14ac:dyDescent="0.4">
      <c r="C1399" t="s">
        <v>853</v>
      </c>
      <c r="D1399" t="s">
        <v>574</v>
      </c>
      <c r="E1399">
        <v>50400</v>
      </c>
    </row>
    <row r="1400" spans="3:5" x14ac:dyDescent="0.4">
      <c r="C1400" t="s">
        <v>853</v>
      </c>
      <c r="D1400" t="s">
        <v>575</v>
      </c>
      <c r="E1400">
        <v>153100</v>
      </c>
    </row>
    <row r="1401" spans="3:5" x14ac:dyDescent="0.4">
      <c r="C1401" t="s">
        <v>853</v>
      </c>
      <c r="D1401" t="s">
        <v>576</v>
      </c>
      <c r="E1401">
        <v>119400</v>
      </c>
    </row>
    <row r="1402" spans="3:5" x14ac:dyDescent="0.4">
      <c r="C1402" t="s">
        <v>853</v>
      </c>
      <c r="D1402" t="s">
        <v>577</v>
      </c>
      <c r="E1402">
        <v>122300</v>
      </c>
    </row>
    <row r="1403" spans="3:5" x14ac:dyDescent="0.4">
      <c r="C1403" t="s">
        <v>853</v>
      </c>
      <c r="D1403" t="s">
        <v>578</v>
      </c>
      <c r="E1403">
        <v>43200</v>
      </c>
    </row>
    <row r="1404" spans="3:5" x14ac:dyDescent="0.4">
      <c r="C1404" t="s">
        <v>853</v>
      </c>
      <c r="D1404" t="s">
        <v>579</v>
      </c>
      <c r="E1404">
        <v>35800</v>
      </c>
    </row>
    <row r="1405" spans="3:5" x14ac:dyDescent="0.4">
      <c r="C1405" t="s">
        <v>853</v>
      </c>
      <c r="D1405" t="s">
        <v>580</v>
      </c>
      <c r="E1405">
        <v>26600</v>
      </c>
    </row>
    <row r="1406" spans="3:5" x14ac:dyDescent="0.4">
      <c r="C1406" t="s">
        <v>853</v>
      </c>
      <c r="D1406" t="s">
        <v>581</v>
      </c>
      <c r="E1406">
        <v>47200</v>
      </c>
    </row>
    <row r="1407" spans="3:5" x14ac:dyDescent="0.4">
      <c r="C1407" t="s">
        <v>853</v>
      </c>
      <c r="D1407" t="s">
        <v>582</v>
      </c>
      <c r="E1407">
        <v>53700</v>
      </c>
    </row>
    <row r="1408" spans="3:5" x14ac:dyDescent="0.4">
      <c r="C1408" t="s">
        <v>853</v>
      </c>
      <c r="D1408" t="s">
        <v>583</v>
      </c>
      <c r="E1408">
        <v>49800</v>
      </c>
    </row>
    <row r="1409" spans="3:5" x14ac:dyDescent="0.4">
      <c r="C1409" t="s">
        <v>853</v>
      </c>
      <c r="D1409" t="s">
        <v>584</v>
      </c>
      <c r="E1409">
        <v>25600</v>
      </c>
    </row>
    <row r="1410" spans="3:5" x14ac:dyDescent="0.4">
      <c r="C1410" t="s">
        <v>853</v>
      </c>
      <c r="D1410" t="s">
        <v>585</v>
      </c>
      <c r="E1410">
        <v>33300</v>
      </c>
    </row>
    <row r="1411" spans="3:5" x14ac:dyDescent="0.4">
      <c r="C1411" t="s">
        <v>853</v>
      </c>
      <c r="D1411" t="s">
        <v>586</v>
      </c>
      <c r="E1411">
        <v>57200</v>
      </c>
    </row>
    <row r="1412" spans="3:5" x14ac:dyDescent="0.4">
      <c r="C1412" t="s">
        <v>853</v>
      </c>
      <c r="D1412" t="s">
        <v>587</v>
      </c>
      <c r="E1412">
        <v>24600</v>
      </c>
    </row>
    <row r="1413" spans="3:5" x14ac:dyDescent="0.4">
      <c r="C1413" t="s">
        <v>853</v>
      </c>
      <c r="D1413" t="s">
        <v>588</v>
      </c>
      <c r="E1413">
        <v>22200</v>
      </c>
    </row>
    <row r="1414" spans="3:5" x14ac:dyDescent="0.4">
      <c r="C1414" t="s">
        <v>853</v>
      </c>
      <c r="D1414" t="s">
        <v>589</v>
      </c>
      <c r="E1414">
        <v>40300</v>
      </c>
    </row>
    <row r="1415" spans="3:5" x14ac:dyDescent="0.4">
      <c r="C1415" t="s">
        <v>853</v>
      </c>
      <c r="D1415" t="s">
        <v>590</v>
      </c>
      <c r="E1415">
        <v>50500</v>
      </c>
    </row>
    <row r="1416" spans="3:5" x14ac:dyDescent="0.4">
      <c r="C1416" t="s">
        <v>853</v>
      </c>
      <c r="D1416" t="s">
        <v>591</v>
      </c>
      <c r="E1416">
        <v>44700</v>
      </c>
    </row>
    <row r="1417" spans="3:5" x14ac:dyDescent="0.4">
      <c r="C1417" t="s">
        <v>853</v>
      </c>
      <c r="D1417" t="s">
        <v>592</v>
      </c>
      <c r="E1417">
        <v>16300</v>
      </c>
    </row>
    <row r="1418" spans="3:5" x14ac:dyDescent="0.4">
      <c r="C1418" t="s">
        <v>853</v>
      </c>
      <c r="D1418" t="s">
        <v>593</v>
      </c>
      <c r="E1418">
        <v>22700</v>
      </c>
    </row>
    <row r="1419" spans="3:5" x14ac:dyDescent="0.4">
      <c r="C1419" t="s">
        <v>853</v>
      </c>
      <c r="D1419" t="s">
        <v>594</v>
      </c>
      <c r="E1419">
        <v>29900</v>
      </c>
    </row>
    <row r="1420" spans="3:5" x14ac:dyDescent="0.4">
      <c r="C1420" t="s">
        <v>853</v>
      </c>
      <c r="D1420" t="s">
        <v>595</v>
      </c>
      <c r="E1420">
        <v>28700</v>
      </c>
    </row>
    <row r="1421" spans="3:5" x14ac:dyDescent="0.4">
      <c r="C1421" t="s">
        <v>853</v>
      </c>
      <c r="D1421" t="s">
        <v>596</v>
      </c>
      <c r="E1421">
        <v>86400</v>
      </c>
    </row>
    <row r="1422" spans="3:5" x14ac:dyDescent="0.4">
      <c r="C1422" t="s">
        <v>853</v>
      </c>
      <c r="D1422" t="s">
        <v>597</v>
      </c>
      <c r="E1422">
        <v>34100</v>
      </c>
    </row>
    <row r="1423" spans="3:5" x14ac:dyDescent="0.4">
      <c r="C1423" t="s">
        <v>853</v>
      </c>
      <c r="D1423" t="s">
        <v>598</v>
      </c>
      <c r="E1423">
        <v>41100</v>
      </c>
    </row>
    <row r="1424" spans="3:5" x14ac:dyDescent="0.4">
      <c r="C1424" t="s">
        <v>853</v>
      </c>
      <c r="D1424" t="s">
        <v>599</v>
      </c>
      <c r="E1424">
        <v>54300</v>
      </c>
    </row>
    <row r="1425" spans="3:5" x14ac:dyDescent="0.4">
      <c r="C1425" t="s">
        <v>853</v>
      </c>
      <c r="D1425" t="s">
        <v>600</v>
      </c>
      <c r="E1425">
        <v>31300</v>
      </c>
    </row>
    <row r="1426" spans="3:5" x14ac:dyDescent="0.4">
      <c r="C1426" t="s">
        <v>853</v>
      </c>
      <c r="D1426" t="s">
        <v>601</v>
      </c>
      <c r="E1426">
        <v>66900</v>
      </c>
    </row>
    <row r="1427" spans="3:5" x14ac:dyDescent="0.4">
      <c r="C1427" t="s">
        <v>853</v>
      </c>
      <c r="D1427" t="s">
        <v>602</v>
      </c>
      <c r="E1427">
        <v>74100</v>
      </c>
    </row>
    <row r="1428" spans="3:5" x14ac:dyDescent="0.4">
      <c r="C1428" t="s">
        <v>853</v>
      </c>
      <c r="D1428" t="s">
        <v>603</v>
      </c>
      <c r="E1428">
        <v>73400</v>
      </c>
    </row>
    <row r="1429" spans="3:5" x14ac:dyDescent="0.4">
      <c r="C1429" t="s">
        <v>853</v>
      </c>
      <c r="D1429" t="s">
        <v>604</v>
      </c>
      <c r="E1429">
        <v>76000</v>
      </c>
    </row>
    <row r="1430" spans="3:5" x14ac:dyDescent="0.4">
      <c r="C1430" t="s">
        <v>853</v>
      </c>
      <c r="D1430" t="s">
        <v>605</v>
      </c>
      <c r="E1430">
        <v>53300</v>
      </c>
    </row>
    <row r="1431" spans="3:5" x14ac:dyDescent="0.4">
      <c r="C1431" t="s">
        <v>853</v>
      </c>
      <c r="D1431" t="s">
        <v>606</v>
      </c>
      <c r="E1431">
        <v>55000</v>
      </c>
    </row>
    <row r="1432" spans="3:5" x14ac:dyDescent="0.4">
      <c r="C1432" t="s">
        <v>853</v>
      </c>
      <c r="D1432" t="s">
        <v>607</v>
      </c>
      <c r="E1432">
        <v>37700</v>
      </c>
    </row>
    <row r="1433" spans="3:5" x14ac:dyDescent="0.4">
      <c r="C1433" t="s">
        <v>853</v>
      </c>
      <c r="D1433" t="s">
        <v>608</v>
      </c>
      <c r="E1433">
        <v>24800</v>
      </c>
    </row>
    <row r="1434" spans="3:5" x14ac:dyDescent="0.4">
      <c r="C1434" t="s">
        <v>853</v>
      </c>
      <c r="D1434" t="s">
        <v>609</v>
      </c>
      <c r="E1434">
        <v>48600</v>
      </c>
    </row>
    <row r="1435" spans="3:5" x14ac:dyDescent="0.4">
      <c r="C1435" t="s">
        <v>853</v>
      </c>
      <c r="D1435" t="s">
        <v>610</v>
      </c>
      <c r="E1435">
        <v>32800</v>
      </c>
    </row>
    <row r="1436" spans="3:5" x14ac:dyDescent="0.4">
      <c r="C1436" t="s">
        <v>853</v>
      </c>
      <c r="D1436" t="s">
        <v>611</v>
      </c>
      <c r="E1436">
        <v>41900</v>
      </c>
    </row>
    <row r="1437" spans="3:5" x14ac:dyDescent="0.4">
      <c r="C1437" t="s">
        <v>853</v>
      </c>
      <c r="D1437" t="s">
        <v>612</v>
      </c>
      <c r="E1437">
        <v>68500</v>
      </c>
    </row>
    <row r="1438" spans="3:5" x14ac:dyDescent="0.4">
      <c r="C1438" t="s">
        <v>853</v>
      </c>
      <c r="D1438" t="s">
        <v>613</v>
      </c>
      <c r="E1438">
        <v>26300</v>
      </c>
    </row>
    <row r="1439" spans="3:5" x14ac:dyDescent="0.4">
      <c r="C1439" t="s">
        <v>853</v>
      </c>
      <c r="D1439" t="s">
        <v>614</v>
      </c>
      <c r="E1439">
        <v>23900</v>
      </c>
    </row>
    <row r="1440" spans="3:5" x14ac:dyDescent="0.4">
      <c r="C1440" t="s">
        <v>853</v>
      </c>
      <c r="D1440" t="s">
        <v>615</v>
      </c>
      <c r="E1440">
        <v>23800</v>
      </c>
    </row>
    <row r="1441" spans="3:5" x14ac:dyDescent="0.4">
      <c r="C1441" t="s">
        <v>853</v>
      </c>
      <c r="D1441" t="s">
        <v>616</v>
      </c>
      <c r="E1441">
        <v>30900</v>
      </c>
    </row>
    <row r="1442" spans="3:5" x14ac:dyDescent="0.4">
      <c r="C1442" t="s">
        <v>853</v>
      </c>
      <c r="D1442" t="s">
        <v>617</v>
      </c>
      <c r="E1442">
        <v>15400</v>
      </c>
    </row>
    <row r="1443" spans="3:5" x14ac:dyDescent="0.4">
      <c r="C1443" t="s">
        <v>853</v>
      </c>
      <c r="D1443" t="s">
        <v>618</v>
      </c>
      <c r="E1443">
        <v>35200</v>
      </c>
    </row>
    <row r="1444" spans="3:5" x14ac:dyDescent="0.4">
      <c r="C1444" t="s">
        <v>853</v>
      </c>
      <c r="D1444" t="s">
        <v>619</v>
      </c>
      <c r="E1444">
        <v>18000</v>
      </c>
    </row>
    <row r="1445" spans="3:5" x14ac:dyDescent="0.4">
      <c r="C1445" t="s">
        <v>853</v>
      </c>
      <c r="D1445" t="s">
        <v>620</v>
      </c>
      <c r="E1445">
        <v>12200</v>
      </c>
    </row>
    <row r="1446" spans="3:5" x14ac:dyDescent="0.4">
      <c r="C1446" t="s">
        <v>853</v>
      </c>
      <c r="D1446" t="s">
        <v>621</v>
      </c>
      <c r="E1446">
        <v>12400</v>
      </c>
    </row>
    <row r="1447" spans="3:5" x14ac:dyDescent="0.4">
      <c r="C1447" t="s">
        <v>853</v>
      </c>
      <c r="D1447" t="s">
        <v>622</v>
      </c>
      <c r="E1447">
        <v>25000</v>
      </c>
    </row>
    <row r="1448" spans="3:5" x14ac:dyDescent="0.4">
      <c r="C1448" t="s">
        <v>853</v>
      </c>
      <c r="D1448" t="s">
        <v>623</v>
      </c>
      <c r="E1448">
        <v>29900</v>
      </c>
    </row>
    <row r="1449" spans="3:5" x14ac:dyDescent="0.4">
      <c r="C1449" t="s">
        <v>853</v>
      </c>
      <c r="D1449" t="s">
        <v>624</v>
      </c>
      <c r="E1449">
        <v>15500</v>
      </c>
    </row>
    <row r="1450" spans="3:5" x14ac:dyDescent="0.4">
      <c r="C1450" t="s">
        <v>853</v>
      </c>
      <c r="D1450" t="s">
        <v>625</v>
      </c>
      <c r="E1450">
        <v>17100</v>
      </c>
    </row>
    <row r="1451" spans="3:5" x14ac:dyDescent="0.4">
      <c r="C1451" t="s">
        <v>853</v>
      </c>
      <c r="D1451" t="s">
        <v>626</v>
      </c>
      <c r="E1451">
        <v>15600</v>
      </c>
    </row>
    <row r="1452" spans="3:5" x14ac:dyDescent="0.4">
      <c r="C1452" t="s">
        <v>853</v>
      </c>
      <c r="D1452" t="s">
        <v>627</v>
      </c>
      <c r="E1452">
        <v>8900</v>
      </c>
    </row>
    <row r="1453" spans="3:5" x14ac:dyDescent="0.4">
      <c r="C1453" t="s">
        <v>853</v>
      </c>
      <c r="D1453" t="s">
        <v>628</v>
      </c>
      <c r="E1453">
        <v>14600</v>
      </c>
    </row>
    <row r="1454" spans="3:5" x14ac:dyDescent="0.4">
      <c r="C1454" t="s">
        <v>853</v>
      </c>
      <c r="D1454" t="s">
        <v>629</v>
      </c>
      <c r="E1454">
        <v>6900</v>
      </c>
    </row>
    <row r="1455" spans="3:5" x14ac:dyDescent="0.4">
      <c r="C1455" t="s">
        <v>853</v>
      </c>
      <c r="D1455" t="s">
        <v>630</v>
      </c>
      <c r="E1455">
        <v>13600</v>
      </c>
    </row>
    <row r="1456" spans="3:5" x14ac:dyDescent="0.4">
      <c r="C1456" t="s">
        <v>853</v>
      </c>
      <c r="D1456" t="s">
        <v>631</v>
      </c>
      <c r="E1456">
        <v>27700</v>
      </c>
    </row>
    <row r="1457" spans="3:5" x14ac:dyDescent="0.4">
      <c r="C1457" t="s">
        <v>853</v>
      </c>
      <c r="D1457" t="s">
        <v>632</v>
      </c>
      <c r="E1457">
        <v>12300</v>
      </c>
    </row>
    <row r="1458" spans="3:5" x14ac:dyDescent="0.4">
      <c r="C1458" t="s">
        <v>853</v>
      </c>
      <c r="D1458" t="s">
        <v>633</v>
      </c>
      <c r="E1458">
        <v>18700</v>
      </c>
    </row>
    <row r="1459" spans="3:5" x14ac:dyDescent="0.4">
      <c r="C1459" t="s">
        <v>853</v>
      </c>
      <c r="D1459" t="s">
        <v>634</v>
      </c>
      <c r="E1459">
        <v>36700</v>
      </c>
    </row>
    <row r="1460" spans="3:5" x14ac:dyDescent="0.4">
      <c r="C1460" t="s">
        <v>853</v>
      </c>
      <c r="D1460" t="s">
        <v>635</v>
      </c>
      <c r="E1460">
        <v>18700</v>
      </c>
    </row>
    <row r="1461" spans="3:5" x14ac:dyDescent="0.4">
      <c r="C1461" t="s">
        <v>853</v>
      </c>
      <c r="D1461" t="s">
        <v>636</v>
      </c>
      <c r="E1461">
        <v>20400</v>
      </c>
    </row>
    <row r="1462" spans="3:5" x14ac:dyDescent="0.4">
      <c r="C1462" t="s">
        <v>853</v>
      </c>
      <c r="D1462" t="s">
        <v>637</v>
      </c>
      <c r="E1462">
        <v>9200</v>
      </c>
    </row>
    <row r="1463" spans="3:5" x14ac:dyDescent="0.4">
      <c r="C1463" t="s">
        <v>853</v>
      </c>
      <c r="D1463" t="s">
        <v>638</v>
      </c>
      <c r="E1463">
        <v>14400</v>
      </c>
    </row>
    <row r="1464" spans="3:5" x14ac:dyDescent="0.4">
      <c r="C1464" t="s">
        <v>853</v>
      </c>
      <c r="D1464" t="s">
        <v>639</v>
      </c>
      <c r="E1464">
        <v>9200</v>
      </c>
    </row>
    <row r="1465" spans="3:5" x14ac:dyDescent="0.4">
      <c r="C1465" t="s">
        <v>853</v>
      </c>
      <c r="D1465" t="s">
        <v>640</v>
      </c>
      <c r="E1465">
        <v>10100</v>
      </c>
    </row>
    <row r="1466" spans="3:5" x14ac:dyDescent="0.4">
      <c r="C1466" t="s">
        <v>853</v>
      </c>
      <c r="D1466" t="s">
        <v>641</v>
      </c>
      <c r="E1466">
        <v>10700</v>
      </c>
    </row>
    <row r="1467" spans="3:5" x14ac:dyDescent="0.4">
      <c r="C1467" t="s">
        <v>853</v>
      </c>
      <c r="D1467" t="s">
        <v>642</v>
      </c>
      <c r="E1467">
        <v>22100</v>
      </c>
    </row>
    <row r="1468" spans="3:5" x14ac:dyDescent="0.4">
      <c r="C1468" t="s">
        <v>853</v>
      </c>
      <c r="D1468" t="s">
        <v>643</v>
      </c>
      <c r="E1468">
        <v>18900</v>
      </c>
    </row>
    <row r="1469" spans="3:5" x14ac:dyDescent="0.4">
      <c r="C1469" t="s">
        <v>853</v>
      </c>
      <c r="D1469" t="s">
        <v>644</v>
      </c>
      <c r="E1469">
        <v>3600</v>
      </c>
    </row>
    <row r="1470" spans="3:5" x14ac:dyDescent="0.4">
      <c r="C1470" t="s">
        <v>853</v>
      </c>
      <c r="D1470" t="s">
        <v>645</v>
      </c>
      <c r="E1470">
        <v>8200</v>
      </c>
    </row>
    <row r="1471" spans="3:5" x14ac:dyDescent="0.4">
      <c r="C1471" t="s">
        <v>853</v>
      </c>
      <c r="D1471" t="s">
        <v>646</v>
      </c>
      <c r="E1471">
        <v>12900</v>
      </c>
    </row>
    <row r="1472" spans="3:5" x14ac:dyDescent="0.4">
      <c r="C1472" t="s">
        <v>853</v>
      </c>
      <c r="D1472" t="s">
        <v>647</v>
      </c>
      <c r="E1472">
        <v>8900</v>
      </c>
    </row>
    <row r="1473" spans="3:5" x14ac:dyDescent="0.4">
      <c r="C1473" t="s">
        <v>853</v>
      </c>
      <c r="D1473" t="s">
        <v>648</v>
      </c>
      <c r="E1473">
        <v>19500</v>
      </c>
    </row>
    <row r="1474" spans="3:5" x14ac:dyDescent="0.4">
      <c r="C1474" t="s">
        <v>853</v>
      </c>
      <c r="D1474" t="s">
        <v>649</v>
      </c>
      <c r="E1474">
        <v>7200</v>
      </c>
    </row>
    <row r="1475" spans="3:5" x14ac:dyDescent="0.4">
      <c r="C1475" t="s">
        <v>853</v>
      </c>
      <c r="D1475" t="s">
        <v>650</v>
      </c>
      <c r="E1475">
        <v>18300</v>
      </c>
    </row>
    <row r="1476" spans="3:5" x14ac:dyDescent="0.4">
      <c r="C1476" t="s">
        <v>853</v>
      </c>
      <c r="D1476" t="s">
        <v>651</v>
      </c>
      <c r="E1476">
        <v>7800</v>
      </c>
    </row>
    <row r="1477" spans="3:5" x14ac:dyDescent="0.4">
      <c r="C1477" t="s">
        <v>853</v>
      </c>
      <c r="D1477" t="s">
        <v>652</v>
      </c>
      <c r="E1477">
        <v>16300</v>
      </c>
    </row>
    <row r="1478" spans="3:5" x14ac:dyDescent="0.4">
      <c r="C1478" t="s">
        <v>853</v>
      </c>
      <c r="D1478" t="s">
        <v>653</v>
      </c>
      <c r="E1478">
        <v>9300</v>
      </c>
    </row>
    <row r="1479" spans="3:5" x14ac:dyDescent="0.4">
      <c r="C1479" t="s">
        <v>853</v>
      </c>
      <c r="D1479" t="s">
        <v>654</v>
      </c>
      <c r="E1479">
        <v>10100</v>
      </c>
    </row>
    <row r="1480" spans="3:5" x14ac:dyDescent="0.4">
      <c r="C1480" t="s">
        <v>853</v>
      </c>
      <c r="D1480" t="s">
        <v>655</v>
      </c>
      <c r="E1480">
        <v>14200</v>
      </c>
    </row>
    <row r="1481" spans="3:5" x14ac:dyDescent="0.4">
      <c r="C1481" t="s">
        <v>853</v>
      </c>
      <c r="D1481" t="s">
        <v>656</v>
      </c>
      <c r="E1481">
        <v>11200</v>
      </c>
    </row>
    <row r="1482" spans="3:5" x14ac:dyDescent="0.4">
      <c r="C1482" t="s">
        <v>853</v>
      </c>
      <c r="D1482" t="s">
        <v>657</v>
      </c>
      <c r="E1482">
        <v>103200</v>
      </c>
    </row>
    <row r="1483" spans="3:5" x14ac:dyDescent="0.4">
      <c r="C1483" t="s">
        <v>853</v>
      </c>
      <c r="D1483" t="s">
        <v>658</v>
      </c>
      <c r="E1483">
        <v>152800</v>
      </c>
    </row>
    <row r="1484" spans="3:5" x14ac:dyDescent="0.4">
      <c r="C1484" t="s">
        <v>853</v>
      </c>
      <c r="D1484" t="s">
        <v>659</v>
      </c>
      <c r="E1484">
        <v>47800</v>
      </c>
    </row>
    <row r="1485" spans="3:5" x14ac:dyDescent="0.4">
      <c r="C1485" t="s">
        <v>853</v>
      </c>
      <c r="D1485" t="s">
        <v>660</v>
      </c>
      <c r="E1485">
        <v>79800</v>
      </c>
    </row>
    <row r="1486" spans="3:5" x14ac:dyDescent="0.4">
      <c r="C1486" t="s">
        <v>853</v>
      </c>
      <c r="D1486" t="s">
        <v>661</v>
      </c>
      <c r="E1486">
        <v>73400</v>
      </c>
    </row>
    <row r="1487" spans="3:5" x14ac:dyDescent="0.4">
      <c r="C1487" t="s">
        <v>853</v>
      </c>
      <c r="D1487" t="s">
        <v>662</v>
      </c>
      <c r="E1487">
        <v>70200</v>
      </c>
    </row>
    <row r="1488" spans="3:5" x14ac:dyDescent="0.4">
      <c r="C1488" t="s">
        <v>853</v>
      </c>
      <c r="D1488" t="s">
        <v>663</v>
      </c>
      <c r="E1488">
        <v>27000</v>
      </c>
    </row>
    <row r="1489" spans="3:5" x14ac:dyDescent="0.4">
      <c r="C1489" t="s">
        <v>853</v>
      </c>
      <c r="D1489" t="s">
        <v>664</v>
      </c>
      <c r="E1489">
        <v>44000</v>
      </c>
    </row>
    <row r="1490" spans="3:5" x14ac:dyDescent="0.4">
      <c r="C1490" t="s">
        <v>853</v>
      </c>
      <c r="D1490" t="s">
        <v>665</v>
      </c>
      <c r="E1490">
        <v>38100</v>
      </c>
    </row>
    <row r="1491" spans="3:5" x14ac:dyDescent="0.4">
      <c r="C1491" t="s">
        <v>853</v>
      </c>
      <c r="D1491" t="s">
        <v>666</v>
      </c>
      <c r="E1491">
        <v>34100</v>
      </c>
    </row>
    <row r="1492" spans="3:5" x14ac:dyDescent="0.4">
      <c r="C1492" t="s">
        <v>853</v>
      </c>
      <c r="D1492" t="s">
        <v>667</v>
      </c>
      <c r="E1492">
        <v>65000</v>
      </c>
    </row>
    <row r="1493" spans="3:5" x14ac:dyDescent="0.4">
      <c r="C1493" t="s">
        <v>853</v>
      </c>
      <c r="D1493" t="s">
        <v>668</v>
      </c>
      <c r="E1493">
        <v>13900</v>
      </c>
    </row>
    <row r="1494" spans="3:5" x14ac:dyDescent="0.4">
      <c r="C1494" t="s">
        <v>853</v>
      </c>
      <c r="D1494" t="s">
        <v>669</v>
      </c>
      <c r="E1494">
        <v>34400</v>
      </c>
    </row>
    <row r="1495" spans="3:5" x14ac:dyDescent="0.4">
      <c r="C1495" t="s">
        <v>853</v>
      </c>
      <c r="D1495" t="s">
        <v>670</v>
      </c>
      <c r="E1495">
        <v>28400</v>
      </c>
    </row>
    <row r="1496" spans="3:5" x14ac:dyDescent="0.4">
      <c r="C1496" t="s">
        <v>853</v>
      </c>
      <c r="D1496" t="s">
        <v>671</v>
      </c>
      <c r="E1496">
        <v>30300</v>
      </c>
    </row>
    <row r="1497" spans="3:5" x14ac:dyDescent="0.4">
      <c r="C1497" t="s">
        <v>853</v>
      </c>
      <c r="D1497" t="s">
        <v>672</v>
      </c>
      <c r="E1497">
        <v>54500</v>
      </c>
    </row>
    <row r="1498" spans="3:5" x14ac:dyDescent="0.4">
      <c r="C1498" t="s">
        <v>853</v>
      </c>
      <c r="D1498" t="s">
        <v>673</v>
      </c>
      <c r="E1498">
        <v>37200</v>
      </c>
    </row>
    <row r="1499" spans="3:5" x14ac:dyDescent="0.4">
      <c r="C1499" t="s">
        <v>853</v>
      </c>
      <c r="D1499" t="s">
        <v>674</v>
      </c>
      <c r="E1499">
        <v>32000</v>
      </c>
    </row>
    <row r="1500" spans="3:5" x14ac:dyDescent="0.4">
      <c r="C1500" t="s">
        <v>853</v>
      </c>
      <c r="D1500" t="s">
        <v>675</v>
      </c>
      <c r="E1500">
        <v>55200</v>
      </c>
    </row>
    <row r="1501" spans="3:5" x14ac:dyDescent="0.4">
      <c r="C1501" t="s">
        <v>853</v>
      </c>
      <c r="D1501" t="s">
        <v>676</v>
      </c>
      <c r="E1501">
        <v>58200</v>
      </c>
    </row>
    <row r="1502" spans="3:5" x14ac:dyDescent="0.4">
      <c r="C1502" t="s">
        <v>853</v>
      </c>
      <c r="D1502" t="s">
        <v>677</v>
      </c>
      <c r="E1502">
        <v>22900</v>
      </c>
    </row>
    <row r="1503" spans="3:5" x14ac:dyDescent="0.4">
      <c r="C1503" t="s">
        <v>853</v>
      </c>
      <c r="D1503" t="s">
        <v>678</v>
      </c>
      <c r="E1503">
        <v>38000</v>
      </c>
    </row>
    <row r="1504" spans="3:5" x14ac:dyDescent="0.4">
      <c r="C1504" t="s">
        <v>853</v>
      </c>
      <c r="D1504" t="s">
        <v>679</v>
      </c>
      <c r="E1504">
        <v>15900</v>
      </c>
    </row>
    <row r="1505" spans="1:5" x14ac:dyDescent="0.4">
      <c r="C1505" t="s">
        <v>853</v>
      </c>
      <c r="D1505" t="s">
        <v>680</v>
      </c>
      <c r="E1505">
        <v>13800</v>
      </c>
    </row>
    <row r="1506" spans="1:5" x14ac:dyDescent="0.4">
      <c r="C1506" t="s">
        <v>853</v>
      </c>
      <c r="D1506" t="s">
        <v>681</v>
      </c>
      <c r="E1506">
        <v>16300</v>
      </c>
    </row>
    <row r="1507" spans="1:5" x14ac:dyDescent="0.4">
      <c r="C1507" t="s">
        <v>853</v>
      </c>
      <c r="D1507" t="s">
        <v>682</v>
      </c>
      <c r="E1507">
        <v>27100</v>
      </c>
    </row>
    <row r="1508" spans="1:5" x14ac:dyDescent="0.4">
      <c r="C1508" t="s">
        <v>853</v>
      </c>
      <c r="D1508" t="s">
        <v>683</v>
      </c>
      <c r="E1508">
        <v>38900</v>
      </c>
    </row>
    <row r="1509" spans="1:5" x14ac:dyDescent="0.4">
      <c r="C1509" t="s">
        <v>853</v>
      </c>
      <c r="D1509" t="s">
        <v>684</v>
      </c>
      <c r="E1509">
        <v>26200</v>
      </c>
    </row>
    <row r="1510" spans="1:5" x14ac:dyDescent="0.4">
      <c r="C1510" t="s">
        <v>853</v>
      </c>
      <c r="D1510" t="s">
        <v>685</v>
      </c>
      <c r="E1510">
        <v>24200</v>
      </c>
    </row>
    <row r="1511" spans="1:5" x14ac:dyDescent="0.4">
      <c r="C1511" t="s">
        <v>853</v>
      </c>
      <c r="D1511" t="s">
        <v>686</v>
      </c>
      <c r="E1511">
        <v>16300</v>
      </c>
    </row>
    <row r="1512" spans="1:5" x14ac:dyDescent="0.4">
      <c r="C1512" t="s">
        <v>853</v>
      </c>
      <c r="D1512" t="s">
        <v>687</v>
      </c>
      <c r="E1512">
        <v>21500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17100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26400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21500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27800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28800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18600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10200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18900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13500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24000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19700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8700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35000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14800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23100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25700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14900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23800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31400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25600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14900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19100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11900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8100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26000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17400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19400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42100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17500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13700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10100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11100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22200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23000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23000</v>
      </c>
    </row>
    <row r="1548" spans="1:5" x14ac:dyDescent="0.4">
      <c r="C1548" t="s">
        <v>853</v>
      </c>
      <c r="D1548" t="s">
        <v>421</v>
      </c>
      <c r="E1548">
        <v>22900</v>
      </c>
    </row>
    <row r="1549" spans="1:5" x14ac:dyDescent="0.4">
      <c r="C1549" t="s">
        <v>853</v>
      </c>
      <c r="D1549" t="s">
        <v>422</v>
      </c>
      <c r="E1549">
        <v>11500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13300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10600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20700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19900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6900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11500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8300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13500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14800</v>
      </c>
    </row>
    <row r="1559" spans="1:5" x14ac:dyDescent="0.4">
      <c r="C1559" t="s">
        <v>853</v>
      </c>
      <c r="D1559" t="s">
        <v>432</v>
      </c>
      <c r="E1559">
        <v>56300</v>
      </c>
    </row>
    <row r="1560" spans="1:5" x14ac:dyDescent="0.4">
      <c r="C1560" t="s">
        <v>853</v>
      </c>
      <c r="D1560" t="s">
        <v>433</v>
      </c>
      <c r="E1560">
        <v>16800</v>
      </c>
    </row>
    <row r="1561" spans="1:5" x14ac:dyDescent="0.4">
      <c r="C1561" t="s">
        <v>853</v>
      </c>
      <c r="D1561" t="s">
        <v>434</v>
      </c>
      <c r="E1561">
        <v>22800</v>
      </c>
    </row>
    <row r="1562" spans="1:5" x14ac:dyDescent="0.4">
      <c r="C1562" t="s">
        <v>853</v>
      </c>
      <c r="D1562" t="s">
        <v>435</v>
      </c>
      <c r="E1562">
        <v>11600</v>
      </c>
    </row>
    <row r="1563" spans="1:5" x14ac:dyDescent="0.4">
      <c r="C1563" t="s">
        <v>853</v>
      </c>
      <c r="D1563" t="s">
        <v>436</v>
      </c>
      <c r="E1563">
        <v>21300</v>
      </c>
    </row>
    <row r="1564" spans="1:5" x14ac:dyDescent="0.4">
      <c r="C1564" t="s">
        <v>853</v>
      </c>
      <c r="D1564" t="s">
        <v>437</v>
      </c>
      <c r="E1564">
        <v>20100</v>
      </c>
    </row>
    <row r="1565" spans="1:5" x14ac:dyDescent="0.4">
      <c r="C1565" t="s">
        <v>853</v>
      </c>
      <c r="D1565" t="s">
        <v>438</v>
      </c>
      <c r="E1565">
        <v>27400</v>
      </c>
    </row>
    <row r="1566" spans="1:5" x14ac:dyDescent="0.4">
      <c r="C1566" t="s">
        <v>853</v>
      </c>
      <c r="D1566" t="s">
        <v>439</v>
      </c>
      <c r="E1566">
        <v>15300</v>
      </c>
    </row>
    <row r="1567" spans="1:5" x14ac:dyDescent="0.4">
      <c r="C1567" t="s">
        <v>853</v>
      </c>
      <c r="D1567" t="s">
        <v>440</v>
      </c>
      <c r="E1567">
        <v>40400</v>
      </c>
    </row>
    <row r="1568" spans="1:5" x14ac:dyDescent="0.4">
      <c r="C1568" t="s">
        <v>853</v>
      </c>
      <c r="D1568" t="s">
        <v>441</v>
      </c>
      <c r="E1568">
        <v>9100</v>
      </c>
    </row>
    <row r="1569" spans="3:5" x14ac:dyDescent="0.4">
      <c r="C1569" t="s">
        <v>853</v>
      </c>
      <c r="D1569" t="s">
        <v>442</v>
      </c>
      <c r="E1569">
        <v>49400</v>
      </c>
    </row>
    <row r="1570" spans="3:5" x14ac:dyDescent="0.4">
      <c r="C1570" t="s">
        <v>853</v>
      </c>
      <c r="D1570" t="s">
        <v>443</v>
      </c>
      <c r="E1570">
        <v>11000</v>
      </c>
    </row>
    <row r="1571" spans="3:5" x14ac:dyDescent="0.4">
      <c r="C1571" t="s">
        <v>853</v>
      </c>
      <c r="D1571" t="s">
        <v>444</v>
      </c>
      <c r="E1571">
        <v>15300</v>
      </c>
    </row>
    <row r="1572" spans="3:5" x14ac:dyDescent="0.4">
      <c r="C1572" t="s">
        <v>853</v>
      </c>
      <c r="D1572" t="s">
        <v>445</v>
      </c>
      <c r="E1572">
        <v>27500</v>
      </c>
    </row>
    <row r="1573" spans="3:5" x14ac:dyDescent="0.4">
      <c r="C1573" t="s">
        <v>853</v>
      </c>
      <c r="D1573" t="s">
        <v>446</v>
      </c>
      <c r="E1573">
        <v>12000</v>
      </c>
    </row>
    <row r="1574" spans="3:5" x14ac:dyDescent="0.4">
      <c r="C1574" t="s">
        <v>853</v>
      </c>
      <c r="D1574" t="s">
        <v>447</v>
      </c>
      <c r="E1574">
        <v>13200</v>
      </c>
    </row>
    <row r="1575" spans="3:5" x14ac:dyDescent="0.4">
      <c r="C1575" t="s">
        <v>853</v>
      </c>
      <c r="D1575" t="s">
        <v>448</v>
      </c>
      <c r="E1575">
        <v>23300</v>
      </c>
    </row>
    <row r="1576" spans="3:5" x14ac:dyDescent="0.4">
      <c r="C1576" t="s">
        <v>853</v>
      </c>
      <c r="D1576" t="s">
        <v>449</v>
      </c>
      <c r="E1576">
        <v>12300</v>
      </c>
    </row>
    <row r="1577" spans="3:5" x14ac:dyDescent="0.4">
      <c r="C1577" t="s">
        <v>853</v>
      </c>
      <c r="D1577" t="s">
        <v>450</v>
      </c>
      <c r="E1577">
        <v>18800</v>
      </c>
    </row>
    <row r="1578" spans="3:5" x14ac:dyDescent="0.4">
      <c r="C1578" t="s">
        <v>853</v>
      </c>
      <c r="D1578" t="s">
        <v>451</v>
      </c>
      <c r="E1578">
        <v>17600</v>
      </c>
    </row>
    <row r="1579" spans="3:5" x14ac:dyDescent="0.4">
      <c r="C1579" t="s">
        <v>853</v>
      </c>
      <c r="D1579" t="s">
        <v>452</v>
      </c>
      <c r="E1579">
        <v>9200</v>
      </c>
    </row>
    <row r="1580" spans="3:5" x14ac:dyDescent="0.4">
      <c r="C1580" t="s">
        <v>853</v>
      </c>
      <c r="D1580" t="s">
        <v>453</v>
      </c>
      <c r="E1580">
        <v>10800</v>
      </c>
    </row>
    <row r="1581" spans="3:5" x14ac:dyDescent="0.4">
      <c r="C1581" t="s">
        <v>853</v>
      </c>
      <c r="D1581" t="s">
        <v>454</v>
      </c>
      <c r="E1581">
        <v>18500</v>
      </c>
    </row>
    <row r="1582" spans="3:5" x14ac:dyDescent="0.4">
      <c r="C1582" t="s">
        <v>853</v>
      </c>
      <c r="D1582" t="s">
        <v>455</v>
      </c>
      <c r="E1582">
        <v>15900</v>
      </c>
    </row>
    <row r="1583" spans="3:5" x14ac:dyDescent="0.4">
      <c r="C1583" t="s">
        <v>853</v>
      </c>
      <c r="D1583" t="s">
        <v>456</v>
      </c>
      <c r="E1583">
        <v>15000</v>
      </c>
    </row>
    <row r="1584" spans="3:5" x14ac:dyDescent="0.4">
      <c r="C1584" t="s">
        <v>853</v>
      </c>
      <c r="D1584" t="s">
        <v>457</v>
      </c>
      <c r="E1584">
        <v>22500</v>
      </c>
    </row>
    <row r="1585" spans="3:5" x14ac:dyDescent="0.4">
      <c r="C1585" t="s">
        <v>853</v>
      </c>
      <c r="D1585" t="s">
        <v>458</v>
      </c>
      <c r="E1585">
        <v>11600</v>
      </c>
    </row>
    <row r="1586" spans="3:5" x14ac:dyDescent="0.4">
      <c r="C1586" t="s">
        <v>853</v>
      </c>
      <c r="D1586" t="s">
        <v>459</v>
      </c>
      <c r="E1586">
        <v>11800</v>
      </c>
    </row>
    <row r="1587" spans="3:5" x14ac:dyDescent="0.4">
      <c r="C1587" t="s">
        <v>853</v>
      </c>
      <c r="D1587" t="s">
        <v>460</v>
      </c>
      <c r="E1587">
        <v>12000</v>
      </c>
    </row>
    <row r="1588" spans="3:5" x14ac:dyDescent="0.4">
      <c r="C1588" t="s">
        <v>853</v>
      </c>
      <c r="D1588" t="s">
        <v>461</v>
      </c>
      <c r="E1588">
        <v>11400</v>
      </c>
    </row>
    <row r="1589" spans="3:5" x14ac:dyDescent="0.4">
      <c r="C1589" t="s">
        <v>853</v>
      </c>
      <c r="D1589" t="s">
        <v>462</v>
      </c>
      <c r="E1589">
        <v>17300</v>
      </c>
    </row>
    <row r="1590" spans="3:5" x14ac:dyDescent="0.4">
      <c r="C1590" t="s">
        <v>853</v>
      </c>
      <c r="D1590" t="s">
        <v>463</v>
      </c>
      <c r="E1590">
        <v>6100</v>
      </c>
    </row>
    <row r="1591" spans="3:5" x14ac:dyDescent="0.4">
      <c r="C1591" t="s">
        <v>853</v>
      </c>
      <c r="D1591" t="s">
        <v>464</v>
      </c>
      <c r="E1591">
        <v>12900</v>
      </c>
    </row>
    <row r="1592" spans="3:5" x14ac:dyDescent="0.4">
      <c r="C1592" t="s">
        <v>853</v>
      </c>
      <c r="D1592" t="s">
        <v>465</v>
      </c>
      <c r="E1592">
        <v>25300</v>
      </c>
    </row>
    <row r="1593" spans="3:5" x14ac:dyDescent="0.4">
      <c r="C1593" t="s">
        <v>853</v>
      </c>
      <c r="D1593" t="s">
        <v>466</v>
      </c>
      <c r="E1593">
        <v>27600</v>
      </c>
    </row>
    <row r="1594" spans="3:5" x14ac:dyDescent="0.4">
      <c r="C1594" t="s">
        <v>853</v>
      </c>
      <c r="D1594" t="s">
        <v>467</v>
      </c>
      <c r="E1594">
        <v>8000</v>
      </c>
    </row>
    <row r="1595" spans="3:5" x14ac:dyDescent="0.4">
      <c r="C1595" t="s">
        <v>853</v>
      </c>
      <c r="D1595" t="s">
        <v>468</v>
      </c>
      <c r="E1595">
        <v>6900</v>
      </c>
    </row>
    <row r="1596" spans="3:5" x14ac:dyDescent="0.4">
      <c r="C1596" t="s">
        <v>853</v>
      </c>
      <c r="D1596" t="s">
        <v>469</v>
      </c>
      <c r="E1596">
        <v>14000</v>
      </c>
    </row>
    <row r="1597" spans="3:5" x14ac:dyDescent="0.4">
      <c r="C1597" t="s">
        <v>853</v>
      </c>
      <c r="D1597" t="s">
        <v>470</v>
      </c>
      <c r="E1597">
        <v>10500</v>
      </c>
    </row>
    <row r="1598" spans="3:5" x14ac:dyDescent="0.4">
      <c r="C1598" t="s">
        <v>853</v>
      </c>
      <c r="D1598" t="s">
        <v>471</v>
      </c>
      <c r="E1598">
        <v>6800</v>
      </c>
    </row>
    <row r="1599" spans="3:5" x14ac:dyDescent="0.4">
      <c r="C1599" t="s">
        <v>853</v>
      </c>
      <c r="D1599" t="s">
        <v>472</v>
      </c>
      <c r="E1599">
        <v>8700</v>
      </c>
    </row>
    <row r="1600" spans="3:5" x14ac:dyDescent="0.4">
      <c r="C1600" t="s">
        <v>853</v>
      </c>
      <c r="D1600" t="s">
        <v>473</v>
      </c>
      <c r="E1600">
        <v>6300</v>
      </c>
    </row>
    <row r="1601" spans="3:5" x14ac:dyDescent="0.4">
      <c r="C1601" t="s">
        <v>853</v>
      </c>
      <c r="D1601" t="s">
        <v>474</v>
      </c>
      <c r="E1601">
        <v>4700</v>
      </c>
    </row>
    <row r="1602" spans="3:5" x14ac:dyDescent="0.4">
      <c r="C1602" t="s">
        <v>853</v>
      </c>
      <c r="D1602" t="s">
        <v>475</v>
      </c>
      <c r="E1602">
        <v>7900</v>
      </c>
    </row>
    <row r="1603" spans="3:5" x14ac:dyDescent="0.4">
      <c r="C1603" t="s">
        <v>853</v>
      </c>
      <c r="D1603" t="s">
        <v>476</v>
      </c>
      <c r="E1603">
        <v>4400</v>
      </c>
    </row>
    <row r="1604" spans="3:5" x14ac:dyDescent="0.4">
      <c r="C1604" t="s">
        <v>853</v>
      </c>
      <c r="D1604" t="s">
        <v>477</v>
      </c>
      <c r="E1604">
        <v>22100</v>
      </c>
    </row>
    <row r="1605" spans="3:5" x14ac:dyDescent="0.4">
      <c r="C1605" t="s">
        <v>853</v>
      </c>
      <c r="D1605" t="s">
        <v>478</v>
      </c>
      <c r="E1605">
        <v>8200</v>
      </c>
    </row>
    <row r="1606" spans="3:5" x14ac:dyDescent="0.4">
      <c r="C1606" t="s">
        <v>853</v>
      </c>
      <c r="D1606" t="s">
        <v>479</v>
      </c>
      <c r="E1606">
        <v>9900</v>
      </c>
    </row>
    <row r="1607" spans="3:5" x14ac:dyDescent="0.4">
      <c r="C1607" t="s">
        <v>853</v>
      </c>
      <c r="D1607" t="s">
        <v>480</v>
      </c>
      <c r="E1607">
        <v>9800</v>
      </c>
    </row>
    <row r="1608" spans="3:5" x14ac:dyDescent="0.4">
      <c r="C1608" t="s">
        <v>853</v>
      </c>
      <c r="D1608" t="s">
        <v>481</v>
      </c>
      <c r="E1608">
        <v>10000</v>
      </c>
    </row>
    <row r="1609" spans="3:5" x14ac:dyDescent="0.4">
      <c r="C1609" t="s">
        <v>853</v>
      </c>
      <c r="D1609" t="s">
        <v>482</v>
      </c>
      <c r="E1609">
        <v>12600</v>
      </c>
    </row>
    <row r="1610" spans="3:5" x14ac:dyDescent="0.4">
      <c r="C1610" t="s">
        <v>853</v>
      </c>
      <c r="D1610" t="s">
        <v>483</v>
      </c>
      <c r="E1610">
        <v>13600</v>
      </c>
    </row>
    <row r="1611" spans="3:5" x14ac:dyDescent="0.4">
      <c r="C1611" t="s">
        <v>853</v>
      </c>
      <c r="D1611" t="s">
        <v>484</v>
      </c>
      <c r="E1611">
        <v>8600</v>
      </c>
    </row>
    <row r="1612" spans="3:5" x14ac:dyDescent="0.4">
      <c r="C1612" t="s">
        <v>853</v>
      </c>
      <c r="D1612" t="s">
        <v>485</v>
      </c>
      <c r="E1612">
        <v>21000</v>
      </c>
    </row>
    <row r="1613" spans="3:5" x14ac:dyDescent="0.4">
      <c r="C1613" t="s">
        <v>853</v>
      </c>
      <c r="D1613" t="s">
        <v>486</v>
      </c>
      <c r="E1613">
        <v>8200</v>
      </c>
    </row>
    <row r="1614" spans="3:5" x14ac:dyDescent="0.4">
      <c r="C1614" t="s">
        <v>853</v>
      </c>
      <c r="D1614" t="s">
        <v>487</v>
      </c>
      <c r="E1614">
        <v>16800</v>
      </c>
    </row>
    <row r="1615" spans="3:5" x14ac:dyDescent="0.4">
      <c r="C1615" t="s">
        <v>853</v>
      </c>
      <c r="D1615" t="s">
        <v>488</v>
      </c>
      <c r="E1615">
        <v>11900</v>
      </c>
    </row>
    <row r="1616" spans="3:5" x14ac:dyDescent="0.4">
      <c r="C1616" t="s">
        <v>853</v>
      </c>
      <c r="D1616" t="s">
        <v>489</v>
      </c>
      <c r="E1616">
        <v>16700</v>
      </c>
    </row>
    <row r="1617" spans="3:5" x14ac:dyDescent="0.4">
      <c r="C1617" t="s">
        <v>853</v>
      </c>
      <c r="D1617" t="s">
        <v>490</v>
      </c>
      <c r="E1617">
        <v>13400</v>
      </c>
    </row>
    <row r="1618" spans="3:5" x14ac:dyDescent="0.4">
      <c r="C1618" t="s">
        <v>853</v>
      </c>
      <c r="D1618" t="s">
        <v>491</v>
      </c>
      <c r="E1618">
        <v>9400</v>
      </c>
    </row>
    <row r="1619" spans="3:5" x14ac:dyDescent="0.4">
      <c r="C1619" t="s">
        <v>853</v>
      </c>
      <c r="D1619" t="s">
        <v>492</v>
      </c>
      <c r="E1619">
        <v>14600</v>
      </c>
    </row>
    <row r="1620" spans="3:5" x14ac:dyDescent="0.4">
      <c r="C1620" t="s">
        <v>853</v>
      </c>
      <c r="D1620" t="s">
        <v>493</v>
      </c>
      <c r="E1620">
        <v>15500</v>
      </c>
    </row>
    <row r="1621" spans="3:5" x14ac:dyDescent="0.4">
      <c r="C1621" t="s">
        <v>853</v>
      </c>
      <c r="D1621" t="s">
        <v>494</v>
      </c>
      <c r="E1621">
        <v>12900</v>
      </c>
    </row>
    <row r="1622" spans="3:5" x14ac:dyDescent="0.4">
      <c r="C1622" t="s">
        <v>853</v>
      </c>
      <c r="D1622" t="s">
        <v>495</v>
      </c>
      <c r="E1622">
        <v>11400</v>
      </c>
    </row>
    <row r="1623" spans="3:5" x14ac:dyDescent="0.4">
      <c r="C1623" t="s">
        <v>853</v>
      </c>
      <c r="D1623" t="s">
        <v>496</v>
      </c>
      <c r="E1623">
        <v>11100</v>
      </c>
    </row>
    <row r="1624" spans="3:5" x14ac:dyDescent="0.4">
      <c r="C1624" t="s">
        <v>853</v>
      </c>
      <c r="D1624" t="s">
        <v>497</v>
      </c>
      <c r="E1624">
        <v>12200</v>
      </c>
    </row>
    <row r="1625" spans="3:5" x14ac:dyDescent="0.4">
      <c r="C1625" t="s">
        <v>853</v>
      </c>
      <c r="D1625" t="s">
        <v>498</v>
      </c>
      <c r="E1625">
        <v>8700</v>
      </c>
    </row>
    <row r="1626" spans="3:5" x14ac:dyDescent="0.4">
      <c r="C1626" t="s">
        <v>853</v>
      </c>
      <c r="D1626" t="s">
        <v>499</v>
      </c>
      <c r="E1626">
        <v>12700</v>
      </c>
    </row>
    <row r="1627" spans="3:5" x14ac:dyDescent="0.4">
      <c r="C1627" t="s">
        <v>853</v>
      </c>
      <c r="D1627" t="s">
        <v>500</v>
      </c>
      <c r="E1627">
        <v>7800</v>
      </c>
    </row>
    <row r="1628" spans="3:5" x14ac:dyDescent="0.4">
      <c r="C1628" t="s">
        <v>853</v>
      </c>
      <c r="D1628" t="s">
        <v>501</v>
      </c>
      <c r="E1628">
        <v>10000</v>
      </c>
    </row>
    <row r="1629" spans="3:5" x14ac:dyDescent="0.4">
      <c r="C1629" t="s">
        <v>853</v>
      </c>
      <c r="D1629" t="s">
        <v>502</v>
      </c>
      <c r="E1629">
        <v>9900</v>
      </c>
    </row>
    <row r="1630" spans="3:5" x14ac:dyDescent="0.4">
      <c r="C1630" t="s">
        <v>853</v>
      </c>
      <c r="D1630" t="s">
        <v>503</v>
      </c>
      <c r="E1630">
        <v>32400</v>
      </c>
    </row>
    <row r="1631" spans="3:5" x14ac:dyDescent="0.4">
      <c r="C1631" t="s">
        <v>853</v>
      </c>
      <c r="D1631" t="s">
        <v>504</v>
      </c>
      <c r="E1631">
        <v>16600</v>
      </c>
    </row>
    <row r="1632" spans="3:5" x14ac:dyDescent="0.4">
      <c r="C1632" t="s">
        <v>853</v>
      </c>
      <c r="D1632" t="s">
        <v>505</v>
      </c>
      <c r="E1632">
        <v>25900</v>
      </c>
    </row>
    <row r="1633" spans="3:5" x14ac:dyDescent="0.4">
      <c r="C1633" t="s">
        <v>853</v>
      </c>
      <c r="D1633" t="s">
        <v>688</v>
      </c>
      <c r="E1633">
        <v>35300</v>
      </c>
    </row>
    <row r="1634" spans="3:5" x14ac:dyDescent="0.4">
      <c r="C1634" t="s">
        <v>853</v>
      </c>
      <c r="D1634" t="s">
        <v>689</v>
      </c>
      <c r="E1634">
        <v>25400</v>
      </c>
    </row>
    <row r="1635" spans="3:5" x14ac:dyDescent="0.4">
      <c r="C1635" t="s">
        <v>853</v>
      </c>
      <c r="D1635" t="s">
        <v>690</v>
      </c>
      <c r="E1635">
        <v>22400</v>
      </c>
    </row>
    <row r="1636" spans="3:5" x14ac:dyDescent="0.4">
      <c r="C1636" t="s">
        <v>853</v>
      </c>
      <c r="D1636" t="s">
        <v>691</v>
      </c>
      <c r="E1636">
        <v>20500</v>
      </c>
    </row>
    <row r="1637" spans="3:5" x14ac:dyDescent="0.4">
      <c r="C1637" t="s">
        <v>853</v>
      </c>
      <c r="D1637" t="s">
        <v>692</v>
      </c>
      <c r="E1637">
        <v>7700</v>
      </c>
    </row>
    <row r="1638" spans="3:5" x14ac:dyDescent="0.4">
      <c r="C1638" t="s">
        <v>853</v>
      </c>
      <c r="D1638" t="s">
        <v>693</v>
      </c>
      <c r="E1638">
        <v>23400</v>
      </c>
    </row>
    <row r="1639" spans="3:5" x14ac:dyDescent="0.4">
      <c r="C1639" t="s">
        <v>853</v>
      </c>
      <c r="D1639" t="s">
        <v>694</v>
      </c>
      <c r="E1639">
        <v>16000</v>
      </c>
    </row>
    <row r="1640" spans="3:5" x14ac:dyDescent="0.4">
      <c r="C1640" t="s">
        <v>853</v>
      </c>
      <c r="D1640" t="s">
        <v>695</v>
      </c>
      <c r="E1640">
        <v>11500</v>
      </c>
    </row>
    <row r="1641" spans="3:5" x14ac:dyDescent="0.4">
      <c r="C1641" t="s">
        <v>853</v>
      </c>
      <c r="D1641" t="s">
        <v>696</v>
      </c>
      <c r="E1641">
        <v>14100</v>
      </c>
    </row>
    <row r="1642" spans="3:5" x14ac:dyDescent="0.4">
      <c r="C1642" t="s">
        <v>853</v>
      </c>
      <c r="D1642" t="s">
        <v>697</v>
      </c>
      <c r="E1642">
        <v>8200</v>
      </c>
    </row>
    <row r="1643" spans="3:5" x14ac:dyDescent="0.4">
      <c r="C1643" t="s">
        <v>853</v>
      </c>
      <c r="D1643" t="s">
        <v>698</v>
      </c>
      <c r="E1643">
        <v>11000</v>
      </c>
    </row>
    <row r="1644" spans="3:5" x14ac:dyDescent="0.4">
      <c r="C1644" t="s">
        <v>853</v>
      </c>
      <c r="D1644" t="s">
        <v>699</v>
      </c>
      <c r="E1644">
        <v>9200</v>
      </c>
    </row>
    <row r="1645" spans="3:5" x14ac:dyDescent="0.4">
      <c r="C1645" t="s">
        <v>853</v>
      </c>
      <c r="D1645" t="s">
        <v>700</v>
      </c>
      <c r="E1645">
        <v>9600</v>
      </c>
    </row>
    <row r="1646" spans="3:5" x14ac:dyDescent="0.4">
      <c r="C1646" t="s">
        <v>853</v>
      </c>
      <c r="D1646" t="s">
        <v>701</v>
      </c>
      <c r="E1646">
        <v>22100</v>
      </c>
    </row>
    <row r="1647" spans="3:5" x14ac:dyDescent="0.4">
      <c r="C1647" t="s">
        <v>853</v>
      </c>
      <c r="D1647" t="s">
        <v>702</v>
      </c>
      <c r="E1647">
        <v>8300</v>
      </c>
    </row>
    <row r="1648" spans="3:5" x14ac:dyDescent="0.4">
      <c r="C1648" t="s">
        <v>853</v>
      </c>
      <c r="D1648" t="s">
        <v>703</v>
      </c>
      <c r="E1648">
        <v>16000</v>
      </c>
    </row>
    <row r="1649" spans="1:5" x14ac:dyDescent="0.4">
      <c r="C1649" t="s">
        <v>853</v>
      </c>
      <c r="D1649" t="s">
        <v>704</v>
      </c>
      <c r="E1649">
        <v>11700</v>
      </c>
    </row>
    <row r="1650" spans="1:5" x14ac:dyDescent="0.4">
      <c r="C1650" t="s">
        <v>853</v>
      </c>
      <c r="D1650" t="s">
        <v>705</v>
      </c>
      <c r="E1650">
        <v>22200</v>
      </c>
    </row>
    <row r="1651" spans="1:5" x14ac:dyDescent="0.4">
      <c r="C1651" t="s">
        <v>853</v>
      </c>
      <c r="D1651" t="s">
        <v>706</v>
      </c>
      <c r="E1651">
        <v>8900</v>
      </c>
    </row>
    <row r="1652" spans="1:5" x14ac:dyDescent="0.4">
      <c r="C1652" t="s">
        <v>853</v>
      </c>
      <c r="D1652" t="s">
        <v>707</v>
      </c>
      <c r="E1652">
        <v>12600</v>
      </c>
    </row>
    <row r="1653" spans="1:5" x14ac:dyDescent="0.4">
      <c r="C1653" t="s">
        <v>853</v>
      </c>
      <c r="D1653" t="s">
        <v>708</v>
      </c>
      <c r="E1653">
        <v>18600</v>
      </c>
    </row>
    <row r="1654" spans="1:5" x14ac:dyDescent="0.4">
      <c r="C1654" t="s">
        <v>853</v>
      </c>
      <c r="D1654" t="s">
        <v>709</v>
      </c>
      <c r="E1654">
        <v>11400</v>
      </c>
    </row>
    <row r="1655" spans="1:5" x14ac:dyDescent="0.4">
      <c r="C1655" t="s">
        <v>853</v>
      </c>
      <c r="D1655" t="s">
        <v>710</v>
      </c>
      <c r="E1655">
        <v>24500</v>
      </c>
    </row>
    <row r="1656" spans="1:5" x14ac:dyDescent="0.4">
      <c r="C1656" t="s">
        <v>853</v>
      </c>
      <c r="D1656" t="s">
        <v>711</v>
      </c>
      <c r="E1656">
        <v>26800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189400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162F5-9256-422C-9939-71A59E62768F}">
  <sheetPr codeName="Sheet13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_xll.RssChart($A$2:$E$2,場中監視!A11, "1M", ((60*2.5)+1+(60*3)+1)*5)</f>
        <v>=RssChart($A$2:$E$2,場中監視!A11,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場中監視!A11, "D", 100)</f>
        <v>=RssChart($AJ$2:$AS$2, 場中監視!A11,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330100</v>
      </c>
      <c r="T2" s="2">
        <f t="shared" si="0"/>
        <v>201200</v>
      </c>
      <c r="U2" s="2">
        <f t="shared" si="0"/>
        <v>359700</v>
      </c>
      <c r="V2" s="2">
        <f t="shared" si="0"/>
        <v>341000</v>
      </c>
      <c r="W2" s="2">
        <f t="shared" si="0"/>
        <v>517600</v>
      </c>
      <c r="X2" s="2">
        <f t="shared" si="0"/>
        <v>231000</v>
      </c>
      <c r="Y2" s="2" cm="1">
        <f t="array" ref="Y2">_xlfn.XLOOKUP(Y$1&amp;$R2,$C$3:$C$1662&amp;$D$3:$D$1662,$E$3:$E$1662,0,0,1)</f>
        <v>201200</v>
      </c>
      <c r="Z2" s="2" cm="1">
        <f t="array" ref="Z2">_xlfn.XLOOKUP(Z$1&amp;$R2,$C$3:$C$1662&amp;$D$3:$D$1662,$E$3:$E$1662,0,0,1)</f>
        <v>359700</v>
      </c>
      <c r="AA2" s="2" cm="1">
        <f t="array" ref="AA2">_xlfn.XLOOKUP(AA$1&amp;$R2,$C$3:$C$1662&amp;$D$3:$D$1662,$E$3:$E$1662,0,0,1)</f>
        <v>341000</v>
      </c>
      <c r="AB2" s="2" cm="1">
        <f t="array" ref="AB2">_xlfn.XLOOKUP(AB$1&amp;$R2,$C$3:$C$1662&amp;$D$3:$D$1662,$E$3:$E$1662,0,0,1)</f>
        <v>517600</v>
      </c>
      <c r="AC2" s="2" cm="1">
        <f t="array" ref="AC2">_xlfn.XLOOKUP(AC$1&amp;$R2,$C$3:$C$1662&amp;$D$3:$D$1662,$E$3:$E$1662,0,0,1)</f>
        <v>231000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779</v>
      </c>
      <c r="B3" t="s">
        <v>385</v>
      </c>
      <c r="C3" t="s">
        <v>804</v>
      </c>
      <c r="D3" t="s">
        <v>506</v>
      </c>
      <c r="E3">
        <v>231000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473460</v>
      </c>
      <c r="T3" s="2">
        <f>T2+Y3</f>
        <v>276500</v>
      </c>
      <c r="U3" s="2">
        <f>U2+Z3</f>
        <v>448300</v>
      </c>
      <c r="V3" s="2">
        <f>V2+AA3</f>
        <v>529200</v>
      </c>
      <c r="W3" s="2">
        <f>W2+AB3</f>
        <v>773200</v>
      </c>
      <c r="X3" s="2">
        <f>X2+AC3</f>
        <v>340100</v>
      </c>
      <c r="Y3" s="2" cm="1">
        <f t="array" ref="Y3">_xlfn.XLOOKUP(Y$1&amp;$R3,$C$3:$C$1662&amp;$D$3:$D$1662,$E$3:$E$1662,0,0,1)</f>
        <v>75300</v>
      </c>
      <c r="Z3" s="2" cm="1">
        <f t="array" ref="Z3">_xlfn.XLOOKUP(Z$1&amp;$R3,$C$3:$C$1662&amp;$D$3:$D$1662,$E$3:$E$1662,0,0,1)</f>
        <v>88600</v>
      </c>
      <c r="AA3" s="2" cm="1">
        <f t="array" ref="AA3">_xlfn.XLOOKUP(AA$1&amp;$R3,$C$3:$C$1662&amp;$D$3:$D$1662,$E$3:$E$1662,0,0,1)</f>
        <v>188200</v>
      </c>
      <c r="AB3" s="2" cm="1">
        <f t="array" ref="AB3">_xlfn.XLOOKUP(AB$1&amp;$R3,$C$3:$C$1662&amp;$D$3:$D$1662,$E$3:$E$1662,0,0,1)</f>
        <v>255600</v>
      </c>
      <c r="AC3" s="2" cm="1">
        <f t="array" ref="AC3">_xlfn.XLOOKUP(AC$1&amp;$R3,$C$3:$C$1662&amp;$D$3:$D$1662,$E$3:$E$1662,0,0,1)</f>
        <v>109100</v>
      </c>
      <c r="AJ3" t="s">
        <v>779</v>
      </c>
      <c r="AK3" t="s">
        <v>882</v>
      </c>
      <c r="AL3" t="s">
        <v>883</v>
      </c>
      <c r="AM3" t="s">
        <v>884</v>
      </c>
      <c r="AN3" t="s">
        <v>881</v>
      </c>
      <c r="AO3">
        <v>7346</v>
      </c>
      <c r="AP3">
        <v>7490</v>
      </c>
      <c r="AQ3">
        <v>7321</v>
      </c>
      <c r="AR3">
        <v>7334</v>
      </c>
      <c r="AS3">
        <v>4717100</v>
      </c>
    </row>
    <row r="4" spans="1:48" x14ac:dyDescent="0.4">
      <c r="C4" t="s">
        <v>804</v>
      </c>
      <c r="D4" t="s">
        <v>507</v>
      </c>
      <c r="E4">
        <v>109100</v>
      </c>
      <c r="I4" t="str">
        <v>2025/02/20</v>
      </c>
      <c r="R4" t="s">
        <v>92</v>
      </c>
      <c r="S4" s="2">
        <f t="shared" si="1"/>
        <v>636420</v>
      </c>
      <c r="T4" s="2">
        <f t="shared" ref="T4:X19" si="2">T3+Y4</f>
        <v>424200</v>
      </c>
      <c r="U4" s="2">
        <f t="shared" si="2"/>
        <v>583900</v>
      </c>
      <c r="V4" s="2">
        <f t="shared" si="2"/>
        <v>852600</v>
      </c>
      <c r="W4" s="2">
        <f t="shared" si="2"/>
        <v>928200</v>
      </c>
      <c r="X4" s="2">
        <f t="shared" si="2"/>
        <v>393200</v>
      </c>
      <c r="Y4" s="2" cm="1">
        <f t="array" ref="Y4">_xlfn.XLOOKUP(Y$1&amp;$R4,$C$3:$C$1662&amp;$D$3:$D$1662,$E$3:$E$1662,0,0,1)</f>
        <v>147700</v>
      </c>
      <c r="Z4" s="2" cm="1">
        <f t="array" ref="Z4">_xlfn.XLOOKUP(Z$1&amp;$R4,$C$3:$C$1662&amp;$D$3:$D$1662,$E$3:$E$1662,0,0,1)</f>
        <v>135600</v>
      </c>
      <c r="AA4" s="2" cm="1">
        <f t="array" ref="AA4">_xlfn.XLOOKUP(AA$1&amp;$R4,$C$3:$C$1662&amp;$D$3:$D$1662,$E$3:$E$1662,0,0,1)</f>
        <v>323400</v>
      </c>
      <c r="AB4" s="2" cm="1">
        <f t="array" ref="AB4">_xlfn.XLOOKUP(AB$1&amp;$R4,$C$3:$C$1662&amp;$D$3:$D$1662,$E$3:$E$1662,0,0,1)</f>
        <v>155000</v>
      </c>
      <c r="AC4" s="2" cm="1">
        <f t="array" ref="AC4">_xlfn.XLOOKUP(AC$1&amp;$R4,$C$3:$C$1662&amp;$D$3:$D$1662,$E$3:$E$1662,0,0,1)</f>
        <v>53100</v>
      </c>
      <c r="AM4" t="s">
        <v>885</v>
      </c>
      <c r="AN4" t="s">
        <v>881</v>
      </c>
      <c r="AO4">
        <v>7455</v>
      </c>
      <c r="AP4">
        <v>7611</v>
      </c>
      <c r="AQ4">
        <v>7390</v>
      </c>
      <c r="AR4">
        <v>7525</v>
      </c>
      <c r="AS4">
        <v>4251700</v>
      </c>
      <c r="AU4" s="7">
        <f t="shared" ref="AU4:AU67" si="3">IF(AR3&lt;AR4,AR4/AR3-1,"")</f>
        <v>2.6043086992091569E-2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53100</v>
      </c>
      <c r="I5" t="str">
        <v>2025/02/19</v>
      </c>
      <c r="R5" t="s">
        <v>41</v>
      </c>
      <c r="S5" s="2">
        <f t="shared" si="1"/>
        <v>750200</v>
      </c>
      <c r="T5" s="2">
        <f t="shared" si="2"/>
        <v>514100</v>
      </c>
      <c r="U5" s="2">
        <f t="shared" si="2"/>
        <v>659900</v>
      </c>
      <c r="V5" s="2">
        <f t="shared" si="2"/>
        <v>1043300</v>
      </c>
      <c r="W5" s="2">
        <f t="shared" si="2"/>
        <v>1082700</v>
      </c>
      <c r="X5" s="2">
        <f t="shared" si="2"/>
        <v>451000</v>
      </c>
      <c r="Y5" s="2" cm="1">
        <f t="array" ref="Y5">_xlfn.XLOOKUP(Y$1&amp;$R5,$C$3:$C$1662&amp;$D$3:$D$1662,$E$3:$E$1662,0,0,1)</f>
        <v>89900</v>
      </c>
      <c r="Z5" s="2" cm="1">
        <f t="array" ref="Z5">_xlfn.XLOOKUP(Z$1&amp;$R5,$C$3:$C$1662&amp;$D$3:$D$1662,$E$3:$E$1662,0,0,1)</f>
        <v>76000</v>
      </c>
      <c r="AA5" s="2" cm="1">
        <f t="array" ref="AA5">_xlfn.XLOOKUP(AA$1&amp;$R5,$C$3:$C$1662&amp;$D$3:$D$1662,$E$3:$E$1662,0,0,1)</f>
        <v>190700</v>
      </c>
      <c r="AB5" s="2" cm="1">
        <f t="array" ref="AB5">_xlfn.XLOOKUP(AB$1&amp;$R5,$C$3:$C$1662&amp;$D$3:$D$1662,$E$3:$E$1662,0,0,1)</f>
        <v>154500</v>
      </c>
      <c r="AC5" s="2" cm="1">
        <f t="array" ref="AC5">_xlfn.XLOOKUP(AC$1&amp;$R5,$C$3:$C$1662&amp;$D$3:$D$1662,$E$3:$E$1662,0,0,1)</f>
        <v>57800</v>
      </c>
      <c r="AM5" t="s">
        <v>886</v>
      </c>
      <c r="AN5" t="s">
        <v>881</v>
      </c>
      <c r="AO5">
        <v>7590</v>
      </c>
      <c r="AP5">
        <v>7845</v>
      </c>
      <c r="AQ5">
        <v>7431</v>
      </c>
      <c r="AR5">
        <v>7800</v>
      </c>
      <c r="AS5">
        <v>7376000</v>
      </c>
      <c r="AU5" s="7">
        <f t="shared" si="3"/>
        <v>3.6544850498338777E-2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57800</v>
      </c>
      <c r="I6" t="str">
        <v>2025/02/18</v>
      </c>
      <c r="R6" t="s">
        <v>36</v>
      </c>
      <c r="S6" s="2">
        <f t="shared" si="1"/>
        <v>874980</v>
      </c>
      <c r="T6" s="2">
        <f t="shared" si="2"/>
        <v>610500</v>
      </c>
      <c r="U6" s="2">
        <f t="shared" si="2"/>
        <v>734300</v>
      </c>
      <c r="V6" s="2">
        <f t="shared" si="2"/>
        <v>1195700</v>
      </c>
      <c r="W6" s="2">
        <f t="shared" si="2"/>
        <v>1324700</v>
      </c>
      <c r="X6" s="2">
        <f t="shared" si="2"/>
        <v>509700</v>
      </c>
      <c r="Y6" s="2" cm="1">
        <f t="array" ref="Y6">_xlfn.XLOOKUP(Y$1&amp;$R6,$C$3:$C$1662&amp;$D$3:$D$1662,$E$3:$E$1662,0,0,1)</f>
        <v>96400</v>
      </c>
      <c r="Z6" s="2" cm="1">
        <f t="array" ref="Z6">_xlfn.XLOOKUP(Z$1&amp;$R6,$C$3:$C$1662&amp;$D$3:$D$1662,$E$3:$E$1662,0,0,1)</f>
        <v>74400</v>
      </c>
      <c r="AA6" s="2" cm="1">
        <f t="array" ref="AA6">_xlfn.XLOOKUP(AA$1&amp;$R6,$C$3:$C$1662&amp;$D$3:$D$1662,$E$3:$E$1662,0,0,1)</f>
        <v>152400</v>
      </c>
      <c r="AB6" s="2" cm="1">
        <f t="array" ref="AB6">_xlfn.XLOOKUP(AB$1&amp;$R6,$C$3:$C$1662&amp;$D$3:$D$1662,$E$3:$E$1662,0,0,1)</f>
        <v>242000</v>
      </c>
      <c r="AC6" s="2" cm="1">
        <f t="array" ref="AC6">_xlfn.XLOOKUP(AC$1&amp;$R6,$C$3:$C$1662&amp;$D$3:$D$1662,$E$3:$E$1662,0,0,1)</f>
        <v>58700</v>
      </c>
      <c r="AM6" t="s">
        <v>887</v>
      </c>
      <c r="AN6" t="s">
        <v>881</v>
      </c>
      <c r="AO6">
        <v>7520</v>
      </c>
      <c r="AP6">
        <v>7670</v>
      </c>
      <c r="AQ6">
        <v>7362</v>
      </c>
      <c r="AR6">
        <v>7443</v>
      </c>
      <c r="AS6">
        <v>8342300</v>
      </c>
      <c r="AU6" s="7" t="str">
        <f t="shared" si="3"/>
        <v/>
      </c>
      <c r="AV6" s="7">
        <f t="shared" si="4"/>
        <v>-4.5769230769230784E-2</v>
      </c>
    </row>
    <row r="7" spans="1:48" x14ac:dyDescent="0.4">
      <c r="C7" t="s">
        <v>804</v>
      </c>
      <c r="D7" t="s">
        <v>510</v>
      </c>
      <c r="E7">
        <v>58700</v>
      </c>
      <c r="I7" t="str">
        <v>2025/02/17</v>
      </c>
      <c r="R7" t="s">
        <v>84</v>
      </c>
      <c r="S7" s="2">
        <f t="shared" si="1"/>
        <v>982560</v>
      </c>
      <c r="T7" s="2">
        <f t="shared" si="2"/>
        <v>679800</v>
      </c>
      <c r="U7" s="2">
        <f t="shared" si="2"/>
        <v>860200</v>
      </c>
      <c r="V7" s="2">
        <f t="shared" si="2"/>
        <v>1343200</v>
      </c>
      <c r="W7" s="2">
        <f t="shared" si="2"/>
        <v>1454500</v>
      </c>
      <c r="X7" s="2">
        <f t="shared" si="2"/>
        <v>575100</v>
      </c>
      <c r="Y7" s="2" cm="1">
        <f t="array" ref="Y7">_xlfn.XLOOKUP(Y$1&amp;$R7,$C$3:$C$1662&amp;$D$3:$D$1662,$E$3:$E$1662,0,0,1)</f>
        <v>69300</v>
      </c>
      <c r="Z7" s="2" cm="1">
        <f t="array" ref="Z7">_xlfn.XLOOKUP(Z$1&amp;$R7,$C$3:$C$1662&amp;$D$3:$D$1662,$E$3:$E$1662,0,0,1)</f>
        <v>125900</v>
      </c>
      <c r="AA7" s="2" cm="1">
        <f t="array" ref="AA7">_xlfn.XLOOKUP(AA$1&amp;$R7,$C$3:$C$1662&amp;$D$3:$D$1662,$E$3:$E$1662,0,0,1)</f>
        <v>147500</v>
      </c>
      <c r="AB7" s="2" cm="1">
        <f t="array" ref="AB7">_xlfn.XLOOKUP(AB$1&amp;$R7,$C$3:$C$1662&amp;$D$3:$D$1662,$E$3:$E$1662,0,0,1)</f>
        <v>129800</v>
      </c>
      <c r="AC7" s="2" cm="1">
        <f t="array" ref="AC7">_xlfn.XLOOKUP(AC$1&amp;$R7,$C$3:$C$1662&amp;$D$3:$D$1662,$E$3:$E$1662,0,0,1)</f>
        <v>65400</v>
      </c>
      <c r="AM7" t="s">
        <v>888</v>
      </c>
      <c r="AN7" t="s">
        <v>881</v>
      </c>
      <c r="AO7">
        <v>7508</v>
      </c>
      <c r="AP7">
        <v>8033</v>
      </c>
      <c r="AQ7">
        <v>7506</v>
      </c>
      <c r="AR7">
        <v>7990</v>
      </c>
      <c r="AS7">
        <v>10009800</v>
      </c>
      <c r="AU7" s="7">
        <f t="shared" si="3"/>
        <v>7.3491871557167743E-2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65400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1140840</v>
      </c>
      <c r="T8" s="2">
        <f t="shared" si="2"/>
        <v>833800</v>
      </c>
      <c r="U8" s="2">
        <f t="shared" si="2"/>
        <v>922700</v>
      </c>
      <c r="V8" s="2">
        <f t="shared" si="2"/>
        <v>1484500</v>
      </c>
      <c r="W8" s="2">
        <f t="shared" si="2"/>
        <v>1833900</v>
      </c>
      <c r="X8" s="2">
        <f t="shared" si="2"/>
        <v>629300</v>
      </c>
      <c r="Y8" s="2" cm="1">
        <f t="array" ref="Y8">_xlfn.XLOOKUP(Y$1&amp;$R8,$C$3:$C$1662&amp;$D$3:$D$1662,$E$3:$E$1662,0,0,1)</f>
        <v>154000</v>
      </c>
      <c r="Z8" s="2" cm="1">
        <f t="array" ref="Z8">_xlfn.XLOOKUP(Z$1&amp;$R8,$C$3:$C$1662&amp;$D$3:$D$1662,$E$3:$E$1662,0,0,1)</f>
        <v>62500</v>
      </c>
      <c r="AA8" s="2" cm="1">
        <f t="array" ref="AA8">_xlfn.XLOOKUP(AA$1&amp;$R8,$C$3:$C$1662&amp;$D$3:$D$1662,$E$3:$E$1662,0,0,1)</f>
        <v>141300</v>
      </c>
      <c r="AB8" s="2" cm="1">
        <f t="array" ref="AB8">_xlfn.XLOOKUP(AB$1&amp;$R8,$C$3:$C$1662&amp;$D$3:$D$1662,$E$3:$E$1662,0,0,1)</f>
        <v>379400</v>
      </c>
      <c r="AC8" s="2" cm="1">
        <f t="array" ref="AC8">_xlfn.XLOOKUP(AC$1&amp;$R8,$C$3:$C$1662&amp;$D$3:$D$1662,$E$3:$E$1662,0,0,1)</f>
        <v>54200</v>
      </c>
      <c r="AM8" t="s">
        <v>889</v>
      </c>
      <c r="AN8" t="s">
        <v>881</v>
      </c>
      <c r="AO8">
        <v>7867</v>
      </c>
      <c r="AP8">
        <v>8210</v>
      </c>
      <c r="AQ8">
        <v>7627</v>
      </c>
      <c r="AR8">
        <v>7675</v>
      </c>
      <c r="AS8">
        <v>10808600</v>
      </c>
      <c r="AU8" s="7" t="str">
        <f t="shared" si="3"/>
        <v/>
      </c>
      <c r="AV8" s="7">
        <f t="shared" si="4"/>
        <v>-3.9424280350438101E-2</v>
      </c>
    </row>
    <row r="9" spans="1:48" x14ac:dyDescent="0.4">
      <c r="C9" t="s">
        <v>804</v>
      </c>
      <c r="D9" t="s">
        <v>512</v>
      </c>
      <c r="E9">
        <v>54200</v>
      </c>
      <c r="G9" s="1"/>
      <c r="H9" s="1"/>
      <c r="I9" s="1"/>
      <c r="J9" s="1"/>
      <c r="K9" s="1"/>
      <c r="L9" s="1"/>
      <c r="R9" t="s">
        <v>18</v>
      </c>
      <c r="S9" s="2">
        <f t="shared" si="1"/>
        <v>1266680</v>
      </c>
      <c r="T9" s="2">
        <f t="shared" si="2"/>
        <v>890100</v>
      </c>
      <c r="U9" s="2">
        <f t="shared" si="2"/>
        <v>1085400</v>
      </c>
      <c r="V9" s="2">
        <f t="shared" si="2"/>
        <v>1582300</v>
      </c>
      <c r="W9" s="2">
        <f t="shared" si="2"/>
        <v>2044700</v>
      </c>
      <c r="X9" s="2">
        <f t="shared" si="2"/>
        <v>730900</v>
      </c>
      <c r="Y9" s="2" cm="1">
        <f t="array" ref="Y9">_xlfn.XLOOKUP(Y$1&amp;$R9,$C$3:$C$1662&amp;$D$3:$D$1662,$E$3:$E$1662,0,0,1)</f>
        <v>56300</v>
      </c>
      <c r="Z9" s="2" cm="1">
        <f t="array" ref="Z9">_xlfn.XLOOKUP(Z$1&amp;$R9,$C$3:$C$1662&amp;$D$3:$D$1662,$E$3:$E$1662,0,0,1)</f>
        <v>162700</v>
      </c>
      <c r="AA9" s="2" cm="1">
        <f t="array" ref="AA9">_xlfn.XLOOKUP(AA$1&amp;$R9,$C$3:$C$1662&amp;$D$3:$D$1662,$E$3:$E$1662,0,0,1)</f>
        <v>97800</v>
      </c>
      <c r="AB9" s="2" cm="1">
        <f t="array" ref="AB9">_xlfn.XLOOKUP(AB$1&amp;$R9,$C$3:$C$1662&amp;$D$3:$D$1662,$E$3:$E$1662,0,0,1)</f>
        <v>210800</v>
      </c>
      <c r="AC9" s="2" cm="1">
        <f t="array" ref="AC9">_xlfn.XLOOKUP(AC$1&amp;$R9,$C$3:$C$1662&amp;$D$3:$D$1662,$E$3:$E$1662,0,0,1)</f>
        <v>101600</v>
      </c>
      <c r="AM9" t="s">
        <v>890</v>
      </c>
      <c r="AN9" t="s">
        <v>881</v>
      </c>
      <c r="AO9">
        <v>7918</v>
      </c>
      <c r="AP9">
        <v>8005</v>
      </c>
      <c r="AQ9">
        <v>7451</v>
      </c>
      <c r="AR9">
        <v>7654</v>
      </c>
      <c r="AS9">
        <v>9949500</v>
      </c>
      <c r="AU9" s="7" t="str">
        <f t="shared" si="3"/>
        <v/>
      </c>
      <c r="AV9" s="7">
        <f t="shared" si="4"/>
        <v>-2.7361563517915855E-3</v>
      </c>
    </row>
    <row r="10" spans="1:48" x14ac:dyDescent="0.4">
      <c r="C10" t="s">
        <v>804</v>
      </c>
      <c r="D10" t="s">
        <v>513</v>
      </c>
      <c r="E10">
        <v>101600</v>
      </c>
      <c r="R10" t="s">
        <v>27</v>
      </c>
      <c r="S10" s="2">
        <f t="shared" si="1"/>
        <v>1392980</v>
      </c>
      <c r="T10" s="2">
        <f t="shared" si="2"/>
        <v>941000</v>
      </c>
      <c r="U10" s="2">
        <f t="shared" si="2"/>
        <v>1131700</v>
      </c>
      <c r="V10" s="2">
        <f t="shared" si="2"/>
        <v>1782500</v>
      </c>
      <c r="W10" s="2">
        <f t="shared" si="2"/>
        <v>2266800</v>
      </c>
      <c r="X10" s="2">
        <f t="shared" si="2"/>
        <v>842900</v>
      </c>
      <c r="Y10" s="2" cm="1">
        <f t="array" ref="Y10">_xlfn.XLOOKUP(Y$1&amp;$R10,$C$3:$C$1662&amp;$D$3:$D$1662,$E$3:$E$1662,0,0,1)</f>
        <v>50900</v>
      </c>
      <c r="Z10" s="2" cm="1">
        <f t="array" ref="Z10">_xlfn.XLOOKUP(Z$1&amp;$R10,$C$3:$C$1662&amp;$D$3:$D$1662,$E$3:$E$1662,0,0,1)</f>
        <v>46300</v>
      </c>
      <c r="AA10" s="2" cm="1">
        <f t="array" ref="AA10">_xlfn.XLOOKUP(AA$1&amp;$R10,$C$3:$C$1662&amp;$D$3:$D$1662,$E$3:$E$1662,0,0,1)</f>
        <v>200200</v>
      </c>
      <c r="AB10" s="2" cm="1">
        <f t="array" ref="AB10">_xlfn.XLOOKUP(AB$1&amp;$R10,$C$3:$C$1662&amp;$D$3:$D$1662,$E$3:$E$1662,0,0,1)</f>
        <v>222100</v>
      </c>
      <c r="AC10" s="2" cm="1">
        <f t="array" ref="AC10">_xlfn.XLOOKUP(AC$1&amp;$R10,$C$3:$C$1662&amp;$D$3:$D$1662,$E$3:$E$1662,0,0,1)</f>
        <v>112000</v>
      </c>
      <c r="AM10" t="s">
        <v>891</v>
      </c>
      <c r="AN10" t="s">
        <v>881</v>
      </c>
      <c r="AO10">
        <v>7640</v>
      </c>
      <c r="AP10">
        <v>7840</v>
      </c>
      <c r="AQ10">
        <v>7563</v>
      </c>
      <c r="AR10">
        <v>7637</v>
      </c>
      <c r="AS10">
        <v>7240400</v>
      </c>
      <c r="AU10" s="7" t="str">
        <f t="shared" si="3"/>
        <v/>
      </c>
      <c r="AV10" s="7">
        <f t="shared" si="4"/>
        <v>-2.2210608831982892E-3</v>
      </c>
    </row>
    <row r="11" spans="1:48" x14ac:dyDescent="0.4">
      <c r="C11" t="s">
        <v>804</v>
      </c>
      <c r="D11" t="s">
        <v>514</v>
      </c>
      <c r="E11">
        <v>112000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1519280</v>
      </c>
      <c r="T11" s="2">
        <f t="shared" si="2"/>
        <v>1024900</v>
      </c>
      <c r="U11" s="2">
        <f t="shared" si="2"/>
        <v>1288000</v>
      </c>
      <c r="V11" s="2">
        <f t="shared" si="2"/>
        <v>1961500</v>
      </c>
      <c r="W11" s="2">
        <f t="shared" si="2"/>
        <v>2400300</v>
      </c>
      <c r="X11" s="2">
        <f t="shared" si="2"/>
        <v>921700</v>
      </c>
      <c r="Y11" s="2" cm="1">
        <f t="array" ref="Y11">_xlfn.XLOOKUP(Y$1&amp;$R11,$C$3:$C$1662&amp;$D$3:$D$1662,$E$3:$E$1662,0,0,1)</f>
        <v>83900</v>
      </c>
      <c r="Z11" s="2" cm="1">
        <f t="array" ref="Z11">_xlfn.XLOOKUP(Z$1&amp;$R11,$C$3:$C$1662&amp;$D$3:$D$1662,$E$3:$E$1662,0,0,1)</f>
        <v>156300</v>
      </c>
      <c r="AA11" s="2" cm="1">
        <f t="array" ref="AA11">_xlfn.XLOOKUP(AA$1&amp;$R11,$C$3:$C$1662&amp;$D$3:$D$1662,$E$3:$E$1662,0,0,1)</f>
        <v>179000</v>
      </c>
      <c r="AB11" s="2" cm="1">
        <f t="array" ref="AB11">_xlfn.XLOOKUP(AB$1&amp;$R11,$C$3:$C$1662&amp;$D$3:$D$1662,$E$3:$E$1662,0,0,1)</f>
        <v>133500</v>
      </c>
      <c r="AC11" s="2" cm="1">
        <f t="array" ref="AC11">_xlfn.XLOOKUP(AC$1&amp;$R11,$C$3:$C$1662&amp;$D$3:$D$1662,$E$3:$E$1662,0,0,1)</f>
        <v>78800</v>
      </c>
      <c r="AM11" t="s">
        <v>892</v>
      </c>
      <c r="AN11" t="s">
        <v>881</v>
      </c>
      <c r="AO11">
        <v>7787</v>
      </c>
      <c r="AP11">
        <v>7866</v>
      </c>
      <c r="AQ11">
        <v>7605</v>
      </c>
      <c r="AR11">
        <v>7835</v>
      </c>
      <c r="AS11">
        <v>6007200</v>
      </c>
      <c r="AU11" s="7">
        <f t="shared" si="3"/>
        <v>2.5926410894330232E-2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78800</v>
      </c>
      <c r="R12" t="s">
        <v>62</v>
      </c>
      <c r="S12" s="2">
        <f t="shared" si="1"/>
        <v>1615860</v>
      </c>
      <c r="T12" s="2">
        <f t="shared" si="2"/>
        <v>1106400</v>
      </c>
      <c r="U12" s="2">
        <f t="shared" si="2"/>
        <v>1364300</v>
      </c>
      <c r="V12" s="2">
        <f t="shared" si="2"/>
        <v>2123000</v>
      </c>
      <c r="W12" s="2">
        <f t="shared" si="2"/>
        <v>2486300</v>
      </c>
      <c r="X12" s="2">
        <f t="shared" si="2"/>
        <v>999300</v>
      </c>
      <c r="Y12" s="2" cm="1">
        <f t="array" ref="Y12">_xlfn.XLOOKUP(Y$1&amp;$R12,$C$3:$C$1662&amp;$D$3:$D$1662,$E$3:$E$1662,0,0,1)</f>
        <v>81500</v>
      </c>
      <c r="Z12" s="2" cm="1">
        <f t="array" ref="Z12">_xlfn.XLOOKUP(Z$1&amp;$R12,$C$3:$C$1662&amp;$D$3:$D$1662,$E$3:$E$1662,0,0,1)</f>
        <v>76300</v>
      </c>
      <c r="AA12" s="2" cm="1">
        <f t="array" ref="AA12">_xlfn.XLOOKUP(AA$1&amp;$R12,$C$3:$C$1662&amp;$D$3:$D$1662,$E$3:$E$1662,0,0,1)</f>
        <v>161500</v>
      </c>
      <c r="AB12" s="2" cm="1">
        <f t="array" ref="AB12">_xlfn.XLOOKUP(AB$1&amp;$R12,$C$3:$C$1662&amp;$D$3:$D$1662,$E$3:$E$1662,0,0,1)</f>
        <v>86000</v>
      </c>
      <c r="AC12" s="2" cm="1">
        <f t="array" ref="AC12">_xlfn.XLOOKUP(AC$1&amp;$R12,$C$3:$C$1662&amp;$D$3:$D$1662,$E$3:$E$1662,0,0,1)</f>
        <v>77600</v>
      </c>
      <c r="AM12" t="s">
        <v>893</v>
      </c>
      <c r="AN12" t="s">
        <v>881</v>
      </c>
      <c r="AO12">
        <v>7844</v>
      </c>
      <c r="AP12">
        <v>7914</v>
      </c>
      <c r="AQ12">
        <v>7641</v>
      </c>
      <c r="AR12">
        <v>7701</v>
      </c>
      <c r="AS12">
        <v>5611100</v>
      </c>
      <c r="AU12" s="7" t="str">
        <f t="shared" si="3"/>
        <v/>
      </c>
      <c r="AV12" s="7">
        <f t="shared" si="4"/>
        <v>-1.7102744097000633E-2</v>
      </c>
    </row>
    <row r="13" spans="1:48" x14ac:dyDescent="0.4">
      <c r="C13" t="s">
        <v>804</v>
      </c>
      <c r="D13" t="s">
        <v>516</v>
      </c>
      <c r="E13">
        <v>77600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1694520</v>
      </c>
      <c r="T13" s="2">
        <f t="shared" si="2"/>
        <v>1215900</v>
      </c>
      <c r="U13" s="2">
        <f t="shared" si="2"/>
        <v>1419600</v>
      </c>
      <c r="V13" s="2">
        <f t="shared" si="2"/>
        <v>2204000</v>
      </c>
      <c r="W13" s="2">
        <f t="shared" si="2"/>
        <v>2586000</v>
      </c>
      <c r="X13" s="2">
        <f t="shared" si="2"/>
        <v>1047100</v>
      </c>
      <c r="Y13" s="2" cm="1">
        <f t="array" ref="Y13">_xlfn.XLOOKUP(Y$1&amp;$R13,$C$3:$C$1662&amp;$D$3:$D$1662,$E$3:$E$1662,0,0,1)</f>
        <v>109500</v>
      </c>
      <c r="Z13" s="2" cm="1">
        <f t="array" ref="Z13">_xlfn.XLOOKUP(Z$1&amp;$R13,$C$3:$C$1662&amp;$D$3:$D$1662,$E$3:$E$1662,0,0,1)</f>
        <v>55300</v>
      </c>
      <c r="AA13" s="2" cm="1">
        <f t="array" ref="AA13">_xlfn.XLOOKUP(AA$1&amp;$R13,$C$3:$C$1662&amp;$D$3:$D$1662,$E$3:$E$1662,0,0,1)</f>
        <v>81000</v>
      </c>
      <c r="AB13" s="2" cm="1">
        <f t="array" ref="AB13">_xlfn.XLOOKUP(AB$1&amp;$R13,$C$3:$C$1662&amp;$D$3:$D$1662,$E$3:$E$1662,0,0,1)</f>
        <v>99700</v>
      </c>
      <c r="AC13" s="2" cm="1">
        <f t="array" ref="AC13">_xlfn.XLOOKUP(AC$1&amp;$R13,$C$3:$C$1662&amp;$D$3:$D$1662,$E$3:$E$1662,0,0,1)</f>
        <v>47800</v>
      </c>
      <c r="AM13" t="s">
        <v>894</v>
      </c>
      <c r="AN13" t="s">
        <v>881</v>
      </c>
      <c r="AO13">
        <v>7777</v>
      </c>
      <c r="AP13">
        <v>8015</v>
      </c>
      <c r="AQ13">
        <v>7765</v>
      </c>
      <c r="AR13">
        <v>7817</v>
      </c>
      <c r="AS13">
        <v>6761400</v>
      </c>
      <c r="AU13" s="7">
        <f t="shared" si="3"/>
        <v>1.5062978833917606E-2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47800</v>
      </c>
      <c r="R14" t="s">
        <v>149</v>
      </c>
      <c r="S14" s="2">
        <f t="shared" si="1"/>
        <v>1771200</v>
      </c>
      <c r="T14" s="2">
        <f t="shared" si="2"/>
        <v>1269500</v>
      </c>
      <c r="U14" s="2">
        <f t="shared" si="2"/>
        <v>1451500</v>
      </c>
      <c r="V14" s="2">
        <f t="shared" si="2"/>
        <v>2328200</v>
      </c>
      <c r="W14" s="2">
        <f t="shared" si="2"/>
        <v>2684100</v>
      </c>
      <c r="X14" s="2">
        <f t="shared" si="2"/>
        <v>1122700</v>
      </c>
      <c r="Y14" s="2" cm="1">
        <f t="array" ref="Y14">_xlfn.XLOOKUP(Y$1&amp;$R14,$C$3:$C$1662&amp;$D$3:$D$1662,$E$3:$E$1662,0,0,1)</f>
        <v>53600</v>
      </c>
      <c r="Z14" s="2" cm="1">
        <f t="array" ref="Z14">_xlfn.XLOOKUP(Z$1&amp;$R14,$C$3:$C$1662&amp;$D$3:$D$1662,$E$3:$E$1662,0,0,1)</f>
        <v>31900</v>
      </c>
      <c r="AA14" s="2" cm="1">
        <f t="array" ref="AA14">_xlfn.XLOOKUP(AA$1&amp;$R14,$C$3:$C$1662&amp;$D$3:$D$1662,$E$3:$E$1662,0,0,1)</f>
        <v>124200</v>
      </c>
      <c r="AB14" s="2" cm="1">
        <f t="array" ref="AB14">_xlfn.XLOOKUP(AB$1&amp;$R14,$C$3:$C$1662&amp;$D$3:$D$1662,$E$3:$E$1662,0,0,1)</f>
        <v>98100</v>
      </c>
      <c r="AC14" s="2" cm="1">
        <f t="array" ref="AC14">_xlfn.XLOOKUP(AC$1&amp;$R14,$C$3:$C$1662&amp;$D$3:$D$1662,$E$3:$E$1662,0,0,1)</f>
        <v>75600</v>
      </c>
      <c r="AM14" t="s">
        <v>895</v>
      </c>
      <c r="AN14" t="s">
        <v>881</v>
      </c>
      <c r="AO14">
        <v>7922</v>
      </c>
      <c r="AP14">
        <v>8048</v>
      </c>
      <c r="AQ14">
        <v>7576</v>
      </c>
      <c r="AR14">
        <v>7966</v>
      </c>
      <c r="AS14">
        <v>8624400</v>
      </c>
      <c r="AU14" s="7">
        <f t="shared" si="3"/>
        <v>1.9061020851989241E-2</v>
      </c>
      <c r="AV14" s="7" t="str">
        <f t="shared" si="4"/>
        <v/>
      </c>
    </row>
    <row r="15" spans="1:48" x14ac:dyDescent="0.4">
      <c r="C15" t="s">
        <v>804</v>
      </c>
      <c r="D15" t="s">
        <v>518</v>
      </c>
      <c r="E15">
        <v>75600</v>
      </c>
      <c r="R15" t="s">
        <v>120</v>
      </c>
      <c r="S15" s="2">
        <f t="shared" si="1"/>
        <v>1862720</v>
      </c>
      <c r="T15" s="2">
        <f t="shared" si="2"/>
        <v>1343100</v>
      </c>
      <c r="U15" s="2">
        <f t="shared" si="2"/>
        <v>1483900</v>
      </c>
      <c r="V15" s="2">
        <f t="shared" si="2"/>
        <v>2467500</v>
      </c>
      <c r="W15" s="2">
        <f t="shared" si="2"/>
        <v>2821900</v>
      </c>
      <c r="X15" s="2">
        <f t="shared" si="2"/>
        <v>1197200</v>
      </c>
      <c r="Y15" s="2" cm="1">
        <f t="array" ref="Y15">_xlfn.XLOOKUP(Y$1&amp;$R15,$C$3:$C$1662&amp;$D$3:$D$1662,$E$3:$E$1662,0,0,1)</f>
        <v>73600</v>
      </c>
      <c r="Z15" s="2" cm="1">
        <f t="array" ref="Z15">_xlfn.XLOOKUP(Z$1&amp;$R15,$C$3:$C$1662&amp;$D$3:$D$1662,$E$3:$E$1662,0,0,1)</f>
        <v>32400</v>
      </c>
      <c r="AA15" s="2" cm="1">
        <f t="array" ref="AA15">_xlfn.XLOOKUP(AA$1&amp;$R15,$C$3:$C$1662&amp;$D$3:$D$1662,$E$3:$E$1662,0,0,1)</f>
        <v>139300</v>
      </c>
      <c r="AB15" s="2" cm="1">
        <f t="array" ref="AB15">_xlfn.XLOOKUP(AB$1&amp;$R15,$C$3:$C$1662&amp;$D$3:$D$1662,$E$3:$E$1662,0,0,1)</f>
        <v>137800</v>
      </c>
      <c r="AC15" s="2" cm="1">
        <f t="array" ref="AC15">_xlfn.XLOOKUP(AC$1&amp;$R15,$C$3:$C$1662&amp;$D$3:$D$1662,$E$3:$E$1662,0,0,1)</f>
        <v>74500</v>
      </c>
      <c r="AM15" t="s">
        <v>896</v>
      </c>
      <c r="AN15" t="s">
        <v>881</v>
      </c>
      <c r="AO15">
        <v>7969</v>
      </c>
      <c r="AP15">
        <v>8165</v>
      </c>
      <c r="AQ15">
        <v>7842</v>
      </c>
      <c r="AR15">
        <v>8102</v>
      </c>
      <c r="AS15">
        <v>7833500</v>
      </c>
      <c r="AU15" s="7">
        <f t="shared" si="3"/>
        <v>1.7072558373085522E-2</v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74500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1912560</v>
      </c>
      <c r="T16" s="2">
        <f t="shared" si="2"/>
        <v>1391800</v>
      </c>
      <c r="U16" s="2">
        <f t="shared" si="2"/>
        <v>1516600</v>
      </c>
      <c r="V16" s="2">
        <f t="shared" si="2"/>
        <v>2534200</v>
      </c>
      <c r="W16" s="2">
        <f t="shared" si="2"/>
        <v>2887600</v>
      </c>
      <c r="X16" s="2">
        <f t="shared" si="2"/>
        <v>1232600</v>
      </c>
      <c r="Y16" s="2" cm="1">
        <f t="array" ref="Y16">_xlfn.XLOOKUP(Y$1&amp;$R16,$C$3:$C$1662&amp;$D$3:$D$1662,$E$3:$E$1662,0,0,1)</f>
        <v>48700</v>
      </c>
      <c r="Z16" s="2" cm="1">
        <f t="array" ref="Z16">_xlfn.XLOOKUP(Z$1&amp;$R16,$C$3:$C$1662&amp;$D$3:$D$1662,$E$3:$E$1662,0,0,1)</f>
        <v>32700</v>
      </c>
      <c r="AA16" s="2" cm="1">
        <f t="array" ref="AA16">_xlfn.XLOOKUP(AA$1&amp;$R16,$C$3:$C$1662&amp;$D$3:$D$1662,$E$3:$E$1662,0,0,1)</f>
        <v>66700</v>
      </c>
      <c r="AB16" s="2" cm="1">
        <f t="array" ref="AB16">_xlfn.XLOOKUP(AB$1&amp;$R16,$C$3:$C$1662&amp;$D$3:$D$1662,$E$3:$E$1662,0,0,1)</f>
        <v>65700</v>
      </c>
      <c r="AC16" s="2" cm="1">
        <f t="array" ref="AC16">_xlfn.XLOOKUP(AC$1&amp;$R16,$C$3:$C$1662&amp;$D$3:$D$1662,$E$3:$E$1662,0,0,1)</f>
        <v>35400</v>
      </c>
      <c r="AM16" t="s">
        <v>897</v>
      </c>
      <c r="AN16" t="s">
        <v>881</v>
      </c>
      <c r="AO16">
        <v>8189</v>
      </c>
      <c r="AP16">
        <v>8437</v>
      </c>
      <c r="AQ16">
        <v>7931</v>
      </c>
      <c r="AR16">
        <v>8420</v>
      </c>
      <c r="AS16">
        <v>10109000</v>
      </c>
      <c r="AU16" s="7">
        <f t="shared" si="3"/>
        <v>3.9249568007899249E-2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35400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1981680</v>
      </c>
      <c r="T17" s="2">
        <f t="shared" si="2"/>
        <v>1473000</v>
      </c>
      <c r="U17" s="2">
        <f t="shared" si="2"/>
        <v>1559300</v>
      </c>
      <c r="V17" s="2">
        <f t="shared" si="2"/>
        <v>2638600</v>
      </c>
      <c r="W17" s="2">
        <f t="shared" si="2"/>
        <v>2948200</v>
      </c>
      <c r="X17" s="2">
        <f t="shared" si="2"/>
        <v>1289300</v>
      </c>
      <c r="Y17" s="2" cm="1">
        <f t="array" ref="Y17">_xlfn.XLOOKUP(Y$1&amp;$R17,$C$3:$C$1662&amp;$D$3:$D$1662,$E$3:$E$1662,0,0,1)</f>
        <v>81200</v>
      </c>
      <c r="Z17" s="2" cm="1">
        <f t="array" ref="Z17">_xlfn.XLOOKUP(Z$1&amp;$R17,$C$3:$C$1662&amp;$D$3:$D$1662,$E$3:$E$1662,0,0,1)</f>
        <v>42700</v>
      </c>
      <c r="AA17" s="2" cm="1">
        <f t="array" ref="AA17">_xlfn.XLOOKUP(AA$1&amp;$R17,$C$3:$C$1662&amp;$D$3:$D$1662,$E$3:$E$1662,0,0,1)</f>
        <v>104400</v>
      </c>
      <c r="AB17" s="2" cm="1">
        <f t="array" ref="AB17">_xlfn.XLOOKUP(AB$1&amp;$R17,$C$3:$C$1662&amp;$D$3:$D$1662,$E$3:$E$1662,0,0,1)</f>
        <v>60600</v>
      </c>
      <c r="AC17" s="2" cm="1">
        <f t="array" ref="AC17">_xlfn.XLOOKUP(AC$1&amp;$R17,$C$3:$C$1662&amp;$D$3:$D$1662,$E$3:$E$1662,0,0,1)</f>
        <v>56700</v>
      </c>
      <c r="AM17" t="s">
        <v>898</v>
      </c>
      <c r="AN17" t="s">
        <v>881</v>
      </c>
      <c r="AO17">
        <v>8308</v>
      </c>
      <c r="AP17">
        <v>8569</v>
      </c>
      <c r="AQ17">
        <v>8213</v>
      </c>
      <c r="AR17">
        <v>8463</v>
      </c>
      <c r="AS17">
        <v>9821400</v>
      </c>
      <c r="AU17" s="7">
        <f t="shared" si="3"/>
        <v>5.1068883610452254E-3</v>
      </c>
      <c r="AV17" s="7" t="str">
        <f t="shared" si="4"/>
        <v/>
      </c>
    </row>
    <row r="18" spans="3:48" x14ac:dyDescent="0.4">
      <c r="C18" t="s">
        <v>804</v>
      </c>
      <c r="D18" t="s">
        <v>521</v>
      </c>
      <c r="E18">
        <v>56700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2040300</v>
      </c>
      <c r="T18" s="2">
        <f t="shared" si="2"/>
        <v>1531600</v>
      </c>
      <c r="U18" s="2">
        <f t="shared" si="2"/>
        <v>1599300</v>
      </c>
      <c r="V18" s="2">
        <f t="shared" si="2"/>
        <v>2746200</v>
      </c>
      <c r="W18" s="2">
        <f t="shared" si="2"/>
        <v>3004300</v>
      </c>
      <c r="X18" s="2">
        <f t="shared" si="2"/>
        <v>1320100</v>
      </c>
      <c r="Y18" s="2" cm="1">
        <f t="array" ref="Y18">_xlfn.XLOOKUP(Y$1&amp;$R18,$C$3:$C$1662&amp;$D$3:$D$1662,$E$3:$E$1662,0,0,1)</f>
        <v>58600</v>
      </c>
      <c r="Z18" s="2" cm="1">
        <f t="array" ref="Z18">_xlfn.XLOOKUP(Z$1&amp;$R18,$C$3:$C$1662&amp;$D$3:$D$1662,$E$3:$E$1662,0,0,1)</f>
        <v>40000</v>
      </c>
      <c r="AA18" s="2" cm="1">
        <f t="array" ref="AA18">_xlfn.XLOOKUP(AA$1&amp;$R18,$C$3:$C$1662&amp;$D$3:$D$1662,$E$3:$E$1662,0,0,1)</f>
        <v>107600</v>
      </c>
      <c r="AB18" s="2" cm="1">
        <f t="array" ref="AB18">_xlfn.XLOOKUP(AB$1&amp;$R18,$C$3:$C$1662&amp;$D$3:$D$1662,$E$3:$E$1662,0,0,1)</f>
        <v>56100</v>
      </c>
      <c r="AC18" s="2" cm="1">
        <f t="array" ref="AC18">_xlfn.XLOOKUP(AC$1&amp;$R18,$C$3:$C$1662&amp;$D$3:$D$1662,$E$3:$E$1662,0,0,1)</f>
        <v>30800</v>
      </c>
      <c r="AM18" t="s">
        <v>899</v>
      </c>
      <c r="AN18" t="s">
        <v>881</v>
      </c>
      <c r="AO18">
        <v>8524</v>
      </c>
      <c r="AP18">
        <v>8579</v>
      </c>
      <c r="AQ18">
        <v>8367</v>
      </c>
      <c r="AR18">
        <v>8495</v>
      </c>
      <c r="AS18">
        <v>8224700</v>
      </c>
      <c r="AU18" s="7">
        <f t="shared" si="3"/>
        <v>3.7811650714876244E-3</v>
      </c>
      <c r="AV18" s="7" t="str">
        <f t="shared" si="4"/>
        <v/>
      </c>
    </row>
    <row r="19" spans="3:48" x14ac:dyDescent="0.4">
      <c r="C19" t="s">
        <v>804</v>
      </c>
      <c r="D19" t="s">
        <v>522</v>
      </c>
      <c r="E19">
        <v>30800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2092120</v>
      </c>
      <c r="T19" s="2">
        <f t="shared" si="2"/>
        <v>1571200</v>
      </c>
      <c r="U19" s="2">
        <f t="shared" si="2"/>
        <v>1626000</v>
      </c>
      <c r="V19" s="2">
        <f t="shared" si="2"/>
        <v>2839600</v>
      </c>
      <c r="W19" s="2">
        <f t="shared" si="2"/>
        <v>3077300</v>
      </c>
      <c r="X19" s="2">
        <f t="shared" si="2"/>
        <v>1346500</v>
      </c>
      <c r="Y19" s="2" cm="1">
        <f t="array" ref="Y19">_xlfn.XLOOKUP(Y$1&amp;$R19,$C$3:$C$1662&amp;$D$3:$D$1662,$E$3:$E$1662,0,0,1)</f>
        <v>39600</v>
      </c>
      <c r="Z19" s="2" cm="1">
        <f t="array" ref="Z19">_xlfn.XLOOKUP(Z$1&amp;$R19,$C$3:$C$1662&amp;$D$3:$D$1662,$E$3:$E$1662,0,0,1)</f>
        <v>26700</v>
      </c>
      <c r="AA19" s="2" cm="1">
        <f t="array" ref="AA19">_xlfn.XLOOKUP(AA$1&amp;$R19,$C$3:$C$1662&amp;$D$3:$D$1662,$E$3:$E$1662,0,0,1)</f>
        <v>93400</v>
      </c>
      <c r="AB19" s="2" cm="1">
        <f t="array" ref="AB19">_xlfn.XLOOKUP(AB$1&amp;$R19,$C$3:$C$1662&amp;$D$3:$D$1662,$E$3:$E$1662,0,0,1)</f>
        <v>73000</v>
      </c>
      <c r="AC19" s="2" cm="1">
        <f t="array" ref="AC19">_xlfn.XLOOKUP(AC$1&amp;$R19,$C$3:$C$1662&amp;$D$3:$D$1662,$E$3:$E$1662,0,0,1)</f>
        <v>26400</v>
      </c>
      <c r="AM19" t="s">
        <v>900</v>
      </c>
      <c r="AN19" t="s">
        <v>881</v>
      </c>
      <c r="AO19">
        <v>8440</v>
      </c>
      <c r="AP19">
        <v>8552</v>
      </c>
      <c r="AQ19">
        <v>8343</v>
      </c>
      <c r="AR19">
        <v>8343</v>
      </c>
      <c r="AS19">
        <v>7875200</v>
      </c>
      <c r="AU19" s="7" t="str">
        <f t="shared" si="3"/>
        <v/>
      </c>
      <c r="AV19" s="7">
        <f t="shared" si="4"/>
        <v>-1.7892878163625614E-2</v>
      </c>
    </row>
    <row r="20" spans="3:48" x14ac:dyDescent="0.4">
      <c r="C20" t="s">
        <v>804</v>
      </c>
      <c r="D20" t="s">
        <v>523</v>
      </c>
      <c r="E20">
        <v>26400</v>
      </c>
      <c r="R20" t="s">
        <v>147</v>
      </c>
      <c r="S20" s="2">
        <f t="shared" si="1"/>
        <v>2180700</v>
      </c>
      <c r="T20" s="2">
        <f t="shared" ref="T20:X35" si="5">T19+Y20</f>
        <v>1640300</v>
      </c>
      <c r="U20" s="2">
        <f t="shared" si="5"/>
        <v>1678800</v>
      </c>
      <c r="V20" s="2">
        <f t="shared" si="5"/>
        <v>2957400</v>
      </c>
      <c r="W20" s="2">
        <f t="shared" si="5"/>
        <v>3232100</v>
      </c>
      <c r="X20" s="2">
        <f t="shared" si="5"/>
        <v>1394900</v>
      </c>
      <c r="Y20" s="2" cm="1">
        <f t="array" ref="Y20">_xlfn.XLOOKUP(Y$1&amp;$R20,$C$3:$C$1662&amp;$D$3:$D$1662,$E$3:$E$1662,0,0,1)</f>
        <v>69100</v>
      </c>
      <c r="Z20" s="2" cm="1">
        <f t="array" ref="Z20">_xlfn.XLOOKUP(Z$1&amp;$R20,$C$3:$C$1662&amp;$D$3:$D$1662,$E$3:$E$1662,0,0,1)</f>
        <v>52800</v>
      </c>
      <c r="AA20" s="2" cm="1">
        <f t="array" ref="AA20">_xlfn.XLOOKUP(AA$1&amp;$R20,$C$3:$C$1662&amp;$D$3:$D$1662,$E$3:$E$1662,0,0,1)</f>
        <v>117800</v>
      </c>
      <c r="AB20" s="2" cm="1">
        <f t="array" ref="AB20">_xlfn.XLOOKUP(AB$1&amp;$R20,$C$3:$C$1662&amp;$D$3:$D$1662,$E$3:$E$1662,0,0,1)</f>
        <v>154800</v>
      </c>
      <c r="AC20" s="2" cm="1">
        <f t="array" ref="AC20">_xlfn.XLOOKUP(AC$1&amp;$R20,$C$3:$C$1662&amp;$D$3:$D$1662,$E$3:$E$1662,0,0,1)</f>
        <v>48400</v>
      </c>
      <c r="AM20" t="s">
        <v>901</v>
      </c>
      <c r="AN20" t="s">
        <v>881</v>
      </c>
      <c r="AO20">
        <v>8370</v>
      </c>
      <c r="AP20">
        <v>8410</v>
      </c>
      <c r="AQ20">
        <v>7950</v>
      </c>
      <c r="AR20">
        <v>7969</v>
      </c>
      <c r="AS20">
        <v>8855400</v>
      </c>
      <c r="AU20" s="7" t="str">
        <f t="shared" si="3"/>
        <v/>
      </c>
      <c r="AV20" s="7">
        <f t="shared" si="4"/>
        <v>-4.4827999520556161E-2</v>
      </c>
    </row>
    <row r="21" spans="3:48" x14ac:dyDescent="0.4">
      <c r="C21" t="s">
        <v>804</v>
      </c>
      <c r="D21" t="s">
        <v>524</v>
      </c>
      <c r="E21">
        <v>48400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2227100</v>
      </c>
      <c r="T21" s="2">
        <f t="shared" si="5"/>
        <v>1675800</v>
      </c>
      <c r="U21" s="2">
        <f t="shared" si="5"/>
        <v>1734800</v>
      </c>
      <c r="V21" s="2">
        <f t="shared" si="5"/>
        <v>3006200</v>
      </c>
      <c r="W21" s="2">
        <f t="shared" si="5"/>
        <v>3273000</v>
      </c>
      <c r="X21" s="2">
        <f t="shared" si="5"/>
        <v>1445700</v>
      </c>
      <c r="Y21" s="2" cm="1">
        <f t="array" ref="Y21">_xlfn.XLOOKUP(Y$1&amp;$R21,$C$3:$C$1662&amp;$D$3:$D$1662,$E$3:$E$1662,0,0,1)</f>
        <v>35500</v>
      </c>
      <c r="Z21" s="2" cm="1">
        <f t="array" ref="Z21">_xlfn.XLOOKUP(Z$1&amp;$R21,$C$3:$C$1662&amp;$D$3:$D$1662,$E$3:$E$1662,0,0,1)</f>
        <v>56000</v>
      </c>
      <c r="AA21" s="2" cm="1">
        <f t="array" ref="AA21">_xlfn.XLOOKUP(AA$1&amp;$R21,$C$3:$C$1662&amp;$D$3:$D$1662,$E$3:$E$1662,0,0,1)</f>
        <v>48800</v>
      </c>
      <c r="AB21" s="2" cm="1">
        <f t="array" ref="AB21">_xlfn.XLOOKUP(AB$1&amp;$R21,$C$3:$C$1662&amp;$D$3:$D$1662,$E$3:$E$1662,0,0,1)</f>
        <v>40900</v>
      </c>
      <c r="AC21" s="2" cm="1">
        <f t="array" ref="AC21">_xlfn.XLOOKUP(AC$1&amp;$R21,$C$3:$C$1662&amp;$D$3:$D$1662,$E$3:$E$1662,0,0,1)</f>
        <v>50800</v>
      </c>
      <c r="AM21" t="s">
        <v>902</v>
      </c>
      <c r="AN21" t="s">
        <v>881</v>
      </c>
      <c r="AO21">
        <v>7920</v>
      </c>
      <c r="AP21">
        <v>8104</v>
      </c>
      <c r="AQ21">
        <v>7706</v>
      </c>
      <c r="AR21">
        <v>7713</v>
      </c>
      <c r="AS21">
        <v>8198300</v>
      </c>
      <c r="AU21" s="7" t="str">
        <f t="shared" si="3"/>
        <v/>
      </c>
      <c r="AV21" s="7">
        <f t="shared" si="4"/>
        <v>-3.2124482369180529E-2</v>
      </c>
    </row>
    <row r="22" spans="3:48" x14ac:dyDescent="0.4">
      <c r="C22" t="s">
        <v>804</v>
      </c>
      <c r="D22" t="s">
        <v>525</v>
      </c>
      <c r="E22">
        <v>50800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2300340</v>
      </c>
      <c r="T22" s="2">
        <f t="shared" si="5"/>
        <v>1726600</v>
      </c>
      <c r="U22" s="2">
        <f t="shared" si="5"/>
        <v>1816900</v>
      </c>
      <c r="V22" s="2">
        <f t="shared" si="5"/>
        <v>3081400</v>
      </c>
      <c r="W22" s="2">
        <f t="shared" si="5"/>
        <v>3350900</v>
      </c>
      <c r="X22" s="2">
        <f t="shared" si="5"/>
        <v>1525900</v>
      </c>
      <c r="Y22" s="2" cm="1">
        <f t="array" ref="Y22">_xlfn.XLOOKUP(Y$1&amp;$R22,$C$3:$C$1662&amp;$D$3:$D$1662,$E$3:$E$1662,0,0,1)</f>
        <v>50800</v>
      </c>
      <c r="Z22" s="2" cm="1">
        <f t="array" ref="Z22">_xlfn.XLOOKUP(Z$1&amp;$R22,$C$3:$C$1662&amp;$D$3:$D$1662,$E$3:$E$1662,0,0,1)</f>
        <v>82100</v>
      </c>
      <c r="AA22" s="2" cm="1">
        <f t="array" ref="AA22">_xlfn.XLOOKUP(AA$1&amp;$R22,$C$3:$C$1662&amp;$D$3:$D$1662,$E$3:$E$1662,0,0,1)</f>
        <v>75200</v>
      </c>
      <c r="AB22" s="2" cm="1">
        <f t="array" ref="AB22">_xlfn.XLOOKUP(AB$1&amp;$R22,$C$3:$C$1662&amp;$D$3:$D$1662,$E$3:$E$1662,0,0,1)</f>
        <v>77900</v>
      </c>
      <c r="AC22" s="2" cm="1">
        <f t="array" ref="AC22">_xlfn.XLOOKUP(AC$1&amp;$R22,$C$3:$C$1662&amp;$D$3:$D$1662,$E$3:$E$1662,0,0,1)</f>
        <v>80200</v>
      </c>
      <c r="AM22" t="s">
        <v>903</v>
      </c>
      <c r="AN22" t="s">
        <v>881</v>
      </c>
      <c r="AO22">
        <v>7602</v>
      </c>
      <c r="AP22">
        <v>7758</v>
      </c>
      <c r="AQ22">
        <v>7477</v>
      </c>
      <c r="AR22">
        <v>7553</v>
      </c>
      <c r="AS22">
        <v>7650600</v>
      </c>
      <c r="AU22" s="7" t="str">
        <f t="shared" si="3"/>
        <v/>
      </c>
      <c r="AV22" s="7">
        <f t="shared" si="4"/>
        <v>-2.0744198107091938E-2</v>
      </c>
    </row>
    <row r="23" spans="3:48" x14ac:dyDescent="0.4">
      <c r="C23" t="s">
        <v>804</v>
      </c>
      <c r="D23" t="s">
        <v>526</v>
      </c>
      <c r="E23">
        <v>80200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2407160</v>
      </c>
      <c r="T23" s="2">
        <f t="shared" si="5"/>
        <v>1768200</v>
      </c>
      <c r="U23" s="2">
        <f t="shared" si="5"/>
        <v>2035600</v>
      </c>
      <c r="V23" s="2">
        <f t="shared" si="5"/>
        <v>3162300</v>
      </c>
      <c r="W23" s="2">
        <f t="shared" si="5"/>
        <v>3467600</v>
      </c>
      <c r="X23" s="2">
        <f t="shared" si="5"/>
        <v>1602100</v>
      </c>
      <c r="Y23" s="2" cm="1">
        <f t="array" ref="Y23">_xlfn.XLOOKUP(Y$1&amp;$R23,$C$3:$C$1662&amp;$D$3:$D$1662,$E$3:$E$1662,0,0,1)</f>
        <v>41600</v>
      </c>
      <c r="Z23" s="2" cm="1">
        <f t="array" ref="Z23">_xlfn.XLOOKUP(Z$1&amp;$R23,$C$3:$C$1662&amp;$D$3:$D$1662,$E$3:$E$1662,0,0,1)</f>
        <v>218700</v>
      </c>
      <c r="AA23" s="2" cm="1">
        <f t="array" ref="AA23">_xlfn.XLOOKUP(AA$1&amp;$R23,$C$3:$C$1662&amp;$D$3:$D$1662,$E$3:$E$1662,0,0,1)</f>
        <v>80900</v>
      </c>
      <c r="AB23" s="2" cm="1">
        <f t="array" ref="AB23">_xlfn.XLOOKUP(AB$1&amp;$R23,$C$3:$C$1662&amp;$D$3:$D$1662,$E$3:$E$1662,0,0,1)</f>
        <v>116700</v>
      </c>
      <c r="AC23" s="2" cm="1">
        <f t="array" ref="AC23">_xlfn.XLOOKUP(AC$1&amp;$R23,$C$3:$C$1662&amp;$D$3:$D$1662,$E$3:$E$1662,0,0,1)</f>
        <v>76200</v>
      </c>
      <c r="AM23" t="s">
        <v>904</v>
      </c>
      <c r="AN23" t="s">
        <v>881</v>
      </c>
      <c r="AO23">
        <v>7420</v>
      </c>
      <c r="AP23">
        <v>7922</v>
      </c>
      <c r="AQ23">
        <v>7380</v>
      </c>
      <c r="AR23">
        <v>7750</v>
      </c>
      <c r="AS23">
        <v>12373200</v>
      </c>
      <c r="AU23" s="7">
        <f t="shared" si="3"/>
        <v>2.608235138355619E-2</v>
      </c>
      <c r="AV23" s="7" t="str">
        <f t="shared" si="4"/>
        <v/>
      </c>
    </row>
    <row r="24" spans="3:48" x14ac:dyDescent="0.4">
      <c r="C24" t="s">
        <v>804</v>
      </c>
      <c r="D24" t="s">
        <v>527</v>
      </c>
      <c r="E24">
        <v>76200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2471960</v>
      </c>
      <c r="T24" s="2">
        <f t="shared" si="5"/>
        <v>1827500</v>
      </c>
      <c r="U24" s="2">
        <f t="shared" si="5"/>
        <v>2087000</v>
      </c>
      <c r="V24" s="2">
        <f t="shared" si="5"/>
        <v>3215700</v>
      </c>
      <c r="W24" s="2">
        <f t="shared" si="5"/>
        <v>3592700</v>
      </c>
      <c r="X24" s="2">
        <f t="shared" si="5"/>
        <v>1636900</v>
      </c>
      <c r="Y24" s="2" cm="1">
        <f t="array" ref="Y24">_xlfn.XLOOKUP(Y$1&amp;$R24,$C$3:$C$1662&amp;$D$3:$D$1662,$E$3:$E$1662,0,0,1)</f>
        <v>59300</v>
      </c>
      <c r="Z24" s="2" cm="1">
        <f t="array" ref="Z24">_xlfn.XLOOKUP(Z$1&amp;$R24,$C$3:$C$1662&amp;$D$3:$D$1662,$E$3:$E$1662,0,0,1)</f>
        <v>51400</v>
      </c>
      <c r="AA24" s="2" cm="1">
        <f t="array" ref="AA24">_xlfn.XLOOKUP(AA$1&amp;$R24,$C$3:$C$1662&amp;$D$3:$D$1662,$E$3:$E$1662,0,0,1)</f>
        <v>53400</v>
      </c>
      <c r="AB24" s="2" cm="1">
        <f t="array" ref="AB24">_xlfn.XLOOKUP(AB$1&amp;$R24,$C$3:$C$1662&amp;$D$3:$D$1662,$E$3:$E$1662,0,0,1)</f>
        <v>125100</v>
      </c>
      <c r="AC24" s="2" cm="1">
        <f t="array" ref="AC24">_xlfn.XLOOKUP(AC$1&amp;$R24,$C$3:$C$1662&amp;$D$3:$D$1662,$E$3:$E$1662,0,0,1)</f>
        <v>34800</v>
      </c>
      <c r="AM24" t="s">
        <v>905</v>
      </c>
      <c r="AN24" t="s">
        <v>881</v>
      </c>
      <c r="AO24">
        <v>7673</v>
      </c>
      <c r="AP24">
        <v>7786</v>
      </c>
      <c r="AQ24">
        <v>7589</v>
      </c>
      <c r="AR24">
        <v>7767</v>
      </c>
      <c r="AS24">
        <v>7161500</v>
      </c>
      <c r="AU24" s="7">
        <f t="shared" si="3"/>
        <v>2.1935483870967332E-3</v>
      </c>
      <c r="AV24" s="7" t="str">
        <f t="shared" si="4"/>
        <v/>
      </c>
    </row>
    <row r="25" spans="3:48" x14ac:dyDescent="0.4">
      <c r="C25" t="s">
        <v>804</v>
      </c>
      <c r="D25" t="s">
        <v>528</v>
      </c>
      <c r="E25">
        <v>34800</v>
      </c>
      <c r="R25" t="s">
        <v>22</v>
      </c>
      <c r="S25" s="2">
        <f t="shared" si="1"/>
        <v>2555180</v>
      </c>
      <c r="T25" s="2">
        <f t="shared" si="5"/>
        <v>1870300</v>
      </c>
      <c r="U25" s="2">
        <f t="shared" si="5"/>
        <v>2198600</v>
      </c>
      <c r="V25" s="2">
        <f t="shared" si="5"/>
        <v>3378300</v>
      </c>
      <c r="W25" s="2">
        <f t="shared" si="5"/>
        <v>3664800</v>
      </c>
      <c r="X25" s="2">
        <f t="shared" si="5"/>
        <v>1663900</v>
      </c>
      <c r="Y25" s="2" cm="1">
        <f t="array" ref="Y25">_xlfn.XLOOKUP(Y$1&amp;$R25,$C$3:$C$1662&amp;$D$3:$D$1662,$E$3:$E$1662,0,0,1)</f>
        <v>42800</v>
      </c>
      <c r="Z25" s="2" cm="1">
        <f t="array" ref="Z25">_xlfn.XLOOKUP(Z$1&amp;$R25,$C$3:$C$1662&amp;$D$3:$D$1662,$E$3:$E$1662,0,0,1)</f>
        <v>111600</v>
      </c>
      <c r="AA25" s="2" cm="1">
        <f t="array" ref="AA25">_xlfn.XLOOKUP(AA$1&amp;$R25,$C$3:$C$1662&amp;$D$3:$D$1662,$E$3:$E$1662,0,0,1)</f>
        <v>162600</v>
      </c>
      <c r="AB25" s="2" cm="1">
        <f t="array" ref="AB25">_xlfn.XLOOKUP(AB$1&amp;$R25,$C$3:$C$1662&amp;$D$3:$D$1662,$E$3:$E$1662,0,0,1)</f>
        <v>72100</v>
      </c>
      <c r="AC25" s="2" cm="1">
        <f t="array" ref="AC25">_xlfn.XLOOKUP(AC$1&amp;$R25,$C$3:$C$1662&amp;$D$3:$D$1662,$E$3:$E$1662,0,0,1)</f>
        <v>27000</v>
      </c>
      <c r="AM25" t="s">
        <v>906</v>
      </c>
      <c r="AN25" t="s">
        <v>881</v>
      </c>
      <c r="AO25">
        <v>7616</v>
      </c>
      <c r="AP25">
        <v>7928</v>
      </c>
      <c r="AQ25">
        <v>7383</v>
      </c>
      <c r="AR25">
        <v>7680</v>
      </c>
      <c r="AS25">
        <v>14494300</v>
      </c>
      <c r="AU25" s="7" t="str">
        <f t="shared" si="3"/>
        <v/>
      </c>
      <c r="AV25" s="7">
        <f t="shared" si="4"/>
        <v>-1.1201235998455017E-2</v>
      </c>
    </row>
    <row r="26" spans="3:48" x14ac:dyDescent="0.4">
      <c r="C26" t="s">
        <v>804</v>
      </c>
      <c r="D26" t="s">
        <v>529</v>
      </c>
      <c r="E26">
        <v>27000</v>
      </c>
      <c r="R26" t="s">
        <v>69</v>
      </c>
      <c r="S26" s="2">
        <f t="shared" si="1"/>
        <v>2620580</v>
      </c>
      <c r="T26" s="2">
        <f t="shared" si="5"/>
        <v>1907200</v>
      </c>
      <c r="U26" s="2">
        <f t="shared" si="5"/>
        <v>2294100</v>
      </c>
      <c r="V26" s="2">
        <f t="shared" si="5"/>
        <v>3494800</v>
      </c>
      <c r="W26" s="2">
        <f t="shared" si="5"/>
        <v>3727800</v>
      </c>
      <c r="X26" s="2">
        <f t="shared" si="5"/>
        <v>1679000</v>
      </c>
      <c r="Y26" s="2" cm="1">
        <f t="array" ref="Y26">_xlfn.XLOOKUP(Y$1&amp;$R26,$C$3:$C$1662&amp;$D$3:$D$1662,$E$3:$E$1662,0,0,1)</f>
        <v>36900</v>
      </c>
      <c r="Z26" s="2" cm="1">
        <f t="array" ref="Z26">_xlfn.XLOOKUP(Z$1&amp;$R26,$C$3:$C$1662&amp;$D$3:$D$1662,$E$3:$E$1662,0,0,1)</f>
        <v>95500</v>
      </c>
      <c r="AA26" s="2" cm="1">
        <f t="array" ref="AA26">_xlfn.XLOOKUP(AA$1&amp;$R26,$C$3:$C$1662&amp;$D$3:$D$1662,$E$3:$E$1662,0,0,1)</f>
        <v>116500</v>
      </c>
      <c r="AB26" s="2" cm="1">
        <f t="array" ref="AB26">_xlfn.XLOOKUP(AB$1&amp;$R26,$C$3:$C$1662&amp;$D$3:$D$1662,$E$3:$E$1662,0,0,1)</f>
        <v>63000</v>
      </c>
      <c r="AC26" s="2" cm="1">
        <f t="array" ref="AC26">_xlfn.XLOOKUP(AC$1&amp;$R26,$C$3:$C$1662&amp;$D$3:$D$1662,$E$3:$E$1662,0,0,1)</f>
        <v>15100</v>
      </c>
      <c r="AM26" t="s">
        <v>907</v>
      </c>
      <c r="AN26" t="s">
        <v>881</v>
      </c>
      <c r="AO26">
        <v>7670</v>
      </c>
      <c r="AP26">
        <v>8105</v>
      </c>
      <c r="AQ26">
        <v>7595</v>
      </c>
      <c r="AR26">
        <v>8095</v>
      </c>
      <c r="AS26">
        <v>10357300</v>
      </c>
      <c r="AU26" s="7">
        <f t="shared" si="3"/>
        <v>5.4036458333333259E-2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15100</v>
      </c>
      <c r="R27" t="s">
        <v>98</v>
      </c>
      <c r="S27" s="2">
        <f t="shared" si="1"/>
        <v>2706240</v>
      </c>
      <c r="T27" s="2">
        <f t="shared" si="5"/>
        <v>1956000</v>
      </c>
      <c r="U27" s="2">
        <f t="shared" si="5"/>
        <v>2446700</v>
      </c>
      <c r="V27" s="2">
        <f t="shared" si="5"/>
        <v>3601500</v>
      </c>
      <c r="W27" s="2">
        <f t="shared" si="5"/>
        <v>3814500</v>
      </c>
      <c r="X27" s="2">
        <f t="shared" si="5"/>
        <v>1712500</v>
      </c>
      <c r="Y27" s="2" cm="1">
        <f t="array" ref="Y27">_xlfn.XLOOKUP(Y$1&amp;$R27,$C$3:$C$1662&amp;$D$3:$D$1662,$E$3:$E$1662,0,0,1)</f>
        <v>48800</v>
      </c>
      <c r="Z27" s="2" cm="1">
        <f t="array" ref="Z27">_xlfn.XLOOKUP(Z$1&amp;$R27,$C$3:$C$1662&amp;$D$3:$D$1662,$E$3:$E$1662,0,0,1)</f>
        <v>152600</v>
      </c>
      <c r="AA27" s="2" cm="1">
        <f t="array" ref="AA27">_xlfn.XLOOKUP(AA$1&amp;$R27,$C$3:$C$1662&amp;$D$3:$D$1662,$E$3:$E$1662,0,0,1)</f>
        <v>106700</v>
      </c>
      <c r="AB27" s="2" cm="1">
        <f t="array" ref="AB27">_xlfn.XLOOKUP(AB$1&amp;$R27,$C$3:$C$1662&amp;$D$3:$D$1662,$E$3:$E$1662,0,0,1)</f>
        <v>86700</v>
      </c>
      <c r="AC27" s="2" cm="1">
        <f t="array" ref="AC27">_xlfn.XLOOKUP(AC$1&amp;$R27,$C$3:$C$1662&amp;$D$3:$D$1662,$E$3:$E$1662,0,0,1)</f>
        <v>33500</v>
      </c>
      <c r="AM27" t="s">
        <v>908</v>
      </c>
      <c r="AN27" t="s">
        <v>881</v>
      </c>
      <c r="AO27">
        <v>8052</v>
      </c>
      <c r="AP27">
        <v>8274</v>
      </c>
      <c r="AQ27">
        <v>7995</v>
      </c>
      <c r="AR27">
        <v>8274</v>
      </c>
      <c r="AS27">
        <v>8464000</v>
      </c>
      <c r="AU27" s="7">
        <f t="shared" si="3"/>
        <v>2.2112415071031455E-2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33500</v>
      </c>
      <c r="R28" t="s">
        <v>38</v>
      </c>
      <c r="S28" s="2">
        <f t="shared" si="1"/>
        <v>2772660</v>
      </c>
      <c r="T28" s="2">
        <f t="shared" si="5"/>
        <v>1992800</v>
      </c>
      <c r="U28" s="2">
        <f t="shared" si="5"/>
        <v>2516200</v>
      </c>
      <c r="V28" s="2">
        <f t="shared" si="5"/>
        <v>3715300</v>
      </c>
      <c r="W28" s="2">
        <f t="shared" si="5"/>
        <v>3893300</v>
      </c>
      <c r="X28" s="2">
        <f t="shared" si="5"/>
        <v>1745700</v>
      </c>
      <c r="Y28" s="2" cm="1">
        <f t="array" ref="Y28">_xlfn.XLOOKUP(Y$1&amp;$R28,$C$3:$C$1662&amp;$D$3:$D$1662,$E$3:$E$1662,0,0,1)</f>
        <v>36800</v>
      </c>
      <c r="Z28" s="2" cm="1">
        <f t="array" ref="Z28">_xlfn.XLOOKUP(Z$1&amp;$R28,$C$3:$C$1662&amp;$D$3:$D$1662,$E$3:$E$1662,0,0,1)</f>
        <v>69500</v>
      </c>
      <c r="AA28" s="2" cm="1">
        <f t="array" ref="AA28">_xlfn.XLOOKUP(AA$1&amp;$R28,$C$3:$C$1662&amp;$D$3:$D$1662,$E$3:$E$1662,0,0,1)</f>
        <v>113800</v>
      </c>
      <c r="AB28" s="2" cm="1">
        <f t="array" ref="AB28">_xlfn.XLOOKUP(AB$1&amp;$R28,$C$3:$C$1662&amp;$D$3:$D$1662,$E$3:$E$1662,0,0,1)</f>
        <v>78800</v>
      </c>
      <c r="AC28" s="2" cm="1">
        <f t="array" ref="AC28">_xlfn.XLOOKUP(AC$1&amp;$R28,$C$3:$C$1662&amp;$D$3:$D$1662,$E$3:$E$1662,0,0,1)</f>
        <v>33200</v>
      </c>
      <c r="AM28" t="s">
        <v>909</v>
      </c>
      <c r="AN28" t="s">
        <v>881</v>
      </c>
      <c r="AO28">
        <v>8209</v>
      </c>
      <c r="AP28">
        <v>8295</v>
      </c>
      <c r="AQ28">
        <v>8085</v>
      </c>
      <c r="AR28">
        <v>8255</v>
      </c>
      <c r="AS28">
        <v>6349300</v>
      </c>
      <c r="AU28" s="7" t="str">
        <f t="shared" si="3"/>
        <v/>
      </c>
      <c r="AV28" s="7">
        <f t="shared" si="4"/>
        <v>-2.2963500120860569E-3</v>
      </c>
    </row>
    <row r="29" spans="3:48" x14ac:dyDescent="0.4">
      <c r="C29" t="s">
        <v>804</v>
      </c>
      <c r="D29" t="s">
        <v>532</v>
      </c>
      <c r="E29">
        <v>33200</v>
      </c>
      <c r="R29" t="s">
        <v>241</v>
      </c>
      <c r="S29" s="2">
        <f t="shared" si="1"/>
        <v>2854840</v>
      </c>
      <c r="T29" s="2">
        <f t="shared" si="5"/>
        <v>2021500</v>
      </c>
      <c r="U29" s="2">
        <f t="shared" si="5"/>
        <v>2587700</v>
      </c>
      <c r="V29" s="2">
        <f t="shared" si="5"/>
        <v>3776600</v>
      </c>
      <c r="W29" s="2">
        <f t="shared" si="5"/>
        <v>4119700</v>
      </c>
      <c r="X29" s="2">
        <f t="shared" si="5"/>
        <v>1768700</v>
      </c>
      <c r="Y29" s="2" cm="1">
        <f t="array" ref="Y29">_xlfn.XLOOKUP(Y$1&amp;$R29,$C$3:$C$1662&amp;$D$3:$D$1662,$E$3:$E$1662,0,0,1)</f>
        <v>28700</v>
      </c>
      <c r="Z29" s="2" cm="1">
        <f t="array" ref="Z29">_xlfn.XLOOKUP(Z$1&amp;$R29,$C$3:$C$1662&amp;$D$3:$D$1662,$E$3:$E$1662,0,0,1)</f>
        <v>71500</v>
      </c>
      <c r="AA29" s="2" cm="1">
        <f t="array" ref="AA29">_xlfn.XLOOKUP(AA$1&amp;$R29,$C$3:$C$1662&amp;$D$3:$D$1662,$E$3:$E$1662,0,0,1)</f>
        <v>61300</v>
      </c>
      <c r="AB29" s="2" cm="1">
        <f t="array" ref="AB29">_xlfn.XLOOKUP(AB$1&amp;$R29,$C$3:$C$1662&amp;$D$3:$D$1662,$E$3:$E$1662,0,0,1)</f>
        <v>226400</v>
      </c>
      <c r="AC29" s="2" cm="1">
        <f t="array" ref="AC29">_xlfn.XLOOKUP(AC$1&amp;$R29,$C$3:$C$1662&amp;$D$3:$D$1662,$E$3:$E$1662,0,0,1)</f>
        <v>23000</v>
      </c>
      <c r="AM29" t="s">
        <v>910</v>
      </c>
      <c r="AN29" t="s">
        <v>881</v>
      </c>
      <c r="AO29">
        <v>8099</v>
      </c>
      <c r="AP29">
        <v>8165</v>
      </c>
      <c r="AQ29">
        <v>7843</v>
      </c>
      <c r="AR29">
        <v>7844</v>
      </c>
      <c r="AS29">
        <v>6336900</v>
      </c>
      <c r="AU29" s="7" t="str">
        <f t="shared" si="3"/>
        <v/>
      </c>
      <c r="AV29" s="7">
        <f t="shared" si="4"/>
        <v>-4.9788007268322221E-2</v>
      </c>
    </row>
    <row r="30" spans="3:48" x14ac:dyDescent="0.4">
      <c r="C30" t="s">
        <v>804</v>
      </c>
      <c r="D30" t="s">
        <v>533</v>
      </c>
      <c r="E30">
        <v>23000</v>
      </c>
      <c r="R30" t="s">
        <v>286</v>
      </c>
      <c r="S30" s="2">
        <f t="shared" si="1"/>
        <v>2950180</v>
      </c>
      <c r="T30" s="2">
        <f t="shared" si="5"/>
        <v>2047700</v>
      </c>
      <c r="U30" s="2">
        <f t="shared" si="5"/>
        <v>2667900</v>
      </c>
      <c r="V30" s="2">
        <f t="shared" si="5"/>
        <v>3842500</v>
      </c>
      <c r="W30" s="2">
        <f t="shared" si="5"/>
        <v>4410600</v>
      </c>
      <c r="X30" s="2">
        <f t="shared" si="5"/>
        <v>1782200</v>
      </c>
      <c r="Y30" s="2" cm="1">
        <f t="array" ref="Y30">_xlfn.XLOOKUP(Y$1&amp;$R30,$C$3:$C$1662&amp;$D$3:$D$1662,$E$3:$E$1662,0,0,1)</f>
        <v>26200</v>
      </c>
      <c r="Z30" s="2" cm="1">
        <f t="array" ref="Z30">_xlfn.XLOOKUP(Z$1&amp;$R30,$C$3:$C$1662&amp;$D$3:$D$1662,$E$3:$E$1662,0,0,1)</f>
        <v>80200</v>
      </c>
      <c r="AA30" s="2" cm="1">
        <f t="array" ref="AA30">_xlfn.XLOOKUP(AA$1&amp;$R30,$C$3:$C$1662&amp;$D$3:$D$1662,$E$3:$E$1662,0,0,1)</f>
        <v>65900</v>
      </c>
      <c r="AB30" s="2" cm="1">
        <f t="array" ref="AB30">_xlfn.XLOOKUP(AB$1&amp;$R30,$C$3:$C$1662&amp;$D$3:$D$1662,$E$3:$E$1662,0,0,1)</f>
        <v>290900</v>
      </c>
      <c r="AC30" s="2" cm="1">
        <f t="array" ref="AC30">_xlfn.XLOOKUP(AC$1&amp;$R30,$C$3:$C$1662&amp;$D$3:$D$1662,$E$3:$E$1662,0,0,1)</f>
        <v>13500</v>
      </c>
      <c r="AM30" t="s">
        <v>911</v>
      </c>
      <c r="AN30" t="s">
        <v>881</v>
      </c>
      <c r="AO30">
        <v>7909</v>
      </c>
      <c r="AP30">
        <v>7983</v>
      </c>
      <c r="AQ30">
        <v>7780</v>
      </c>
      <c r="AR30">
        <v>7780</v>
      </c>
      <c r="AS30">
        <v>6368600</v>
      </c>
      <c r="AU30" s="7" t="str">
        <f t="shared" si="3"/>
        <v/>
      </c>
      <c r="AV30" s="7">
        <f t="shared" si="4"/>
        <v>-8.1591024987250904E-3</v>
      </c>
    </row>
    <row r="31" spans="3:48" x14ac:dyDescent="0.4">
      <c r="C31" t="s">
        <v>804</v>
      </c>
      <c r="D31" t="s">
        <v>534</v>
      </c>
      <c r="E31">
        <v>13500</v>
      </c>
      <c r="R31" t="s">
        <v>203</v>
      </c>
      <c r="S31" s="2">
        <f t="shared" si="1"/>
        <v>3011280</v>
      </c>
      <c r="T31" s="2">
        <f t="shared" si="5"/>
        <v>2092800</v>
      </c>
      <c r="U31" s="2">
        <f t="shared" si="5"/>
        <v>2702700</v>
      </c>
      <c r="V31" s="2">
        <f t="shared" si="5"/>
        <v>3902000</v>
      </c>
      <c r="W31" s="2">
        <f t="shared" si="5"/>
        <v>4555900</v>
      </c>
      <c r="X31" s="2">
        <f t="shared" si="5"/>
        <v>1803000</v>
      </c>
      <c r="Y31" s="2" cm="1">
        <f t="array" ref="Y31">_xlfn.XLOOKUP(Y$1&amp;$R31,$C$3:$C$1662&amp;$D$3:$D$1662,$E$3:$E$1662,0,0,1)</f>
        <v>45100</v>
      </c>
      <c r="Z31" s="2" cm="1">
        <f t="array" ref="Z31">_xlfn.XLOOKUP(Z$1&amp;$R31,$C$3:$C$1662&amp;$D$3:$D$1662,$E$3:$E$1662,0,0,1)</f>
        <v>34800</v>
      </c>
      <c r="AA31" s="2" cm="1">
        <f t="array" ref="AA31">_xlfn.XLOOKUP(AA$1&amp;$R31,$C$3:$C$1662&amp;$D$3:$D$1662,$E$3:$E$1662,0,0,1)</f>
        <v>59500</v>
      </c>
      <c r="AB31" s="2" cm="1">
        <f t="array" ref="AB31">_xlfn.XLOOKUP(AB$1&amp;$R31,$C$3:$C$1662&amp;$D$3:$D$1662,$E$3:$E$1662,0,0,1)</f>
        <v>145300</v>
      </c>
      <c r="AC31" s="2" cm="1">
        <f t="array" ref="AC31">_xlfn.XLOOKUP(AC$1&amp;$R31,$C$3:$C$1662&amp;$D$3:$D$1662,$E$3:$E$1662,0,0,1)</f>
        <v>20800</v>
      </c>
      <c r="AM31" t="s">
        <v>912</v>
      </c>
      <c r="AN31" t="s">
        <v>881</v>
      </c>
      <c r="AO31">
        <v>7840</v>
      </c>
      <c r="AP31">
        <v>9280</v>
      </c>
      <c r="AQ31">
        <v>7790</v>
      </c>
      <c r="AR31">
        <v>9280</v>
      </c>
      <c r="AS31">
        <v>24309900</v>
      </c>
      <c r="AU31" s="7">
        <f t="shared" si="3"/>
        <v>0.19280205655526994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20800</v>
      </c>
      <c r="R32" t="s">
        <v>153</v>
      </c>
      <c r="S32" s="2">
        <f t="shared" si="1"/>
        <v>3083900</v>
      </c>
      <c r="T32" s="2">
        <f t="shared" si="5"/>
        <v>2195600</v>
      </c>
      <c r="U32" s="2">
        <f t="shared" si="5"/>
        <v>2744200</v>
      </c>
      <c r="V32" s="2">
        <f t="shared" si="5"/>
        <v>3972800</v>
      </c>
      <c r="W32" s="2">
        <f t="shared" si="5"/>
        <v>4672400</v>
      </c>
      <c r="X32" s="2">
        <f t="shared" si="5"/>
        <v>1834500</v>
      </c>
      <c r="Y32" s="2" cm="1">
        <f t="array" ref="Y32">_xlfn.XLOOKUP(Y$1&amp;$R32,$C$3:$C$1662&amp;$D$3:$D$1662,$E$3:$E$1662,0,0,1)</f>
        <v>102800</v>
      </c>
      <c r="Z32" s="2" cm="1">
        <f t="array" ref="Z32">_xlfn.XLOOKUP(Z$1&amp;$R32,$C$3:$C$1662&amp;$D$3:$D$1662,$E$3:$E$1662,0,0,1)</f>
        <v>41500</v>
      </c>
      <c r="AA32" s="2" cm="1">
        <f t="array" ref="AA32">_xlfn.XLOOKUP(AA$1&amp;$R32,$C$3:$C$1662&amp;$D$3:$D$1662,$E$3:$E$1662,0,0,1)</f>
        <v>70800</v>
      </c>
      <c r="AB32" s="2" cm="1">
        <f t="array" ref="AB32">_xlfn.XLOOKUP(AB$1&amp;$R32,$C$3:$C$1662&amp;$D$3:$D$1662,$E$3:$E$1662,0,0,1)</f>
        <v>116500</v>
      </c>
      <c r="AC32" s="2" cm="1">
        <f t="array" ref="AC32">_xlfn.XLOOKUP(AC$1&amp;$R32,$C$3:$C$1662&amp;$D$3:$D$1662,$E$3:$E$1662,0,0,1)</f>
        <v>31500</v>
      </c>
      <c r="AM32" t="s">
        <v>913</v>
      </c>
      <c r="AN32" t="s">
        <v>881</v>
      </c>
      <c r="AO32">
        <v>9300</v>
      </c>
      <c r="AP32">
        <v>9314</v>
      </c>
      <c r="AQ32">
        <v>8723</v>
      </c>
      <c r="AR32">
        <v>9285</v>
      </c>
      <c r="AS32">
        <v>22869500</v>
      </c>
      <c r="AU32" s="7">
        <f t="shared" si="3"/>
        <v>5.3879310344817632E-4</v>
      </c>
      <c r="AV32" s="7" t="str">
        <f t="shared" si="4"/>
        <v/>
      </c>
    </row>
    <row r="33" spans="3:48" x14ac:dyDescent="0.4">
      <c r="C33" t="s">
        <v>804</v>
      </c>
      <c r="D33" t="s">
        <v>536</v>
      </c>
      <c r="E33">
        <v>31500</v>
      </c>
      <c r="R33" t="s">
        <v>200</v>
      </c>
      <c r="S33" s="2">
        <f t="shared" si="1"/>
        <v>3140300</v>
      </c>
      <c r="T33" s="2">
        <f t="shared" si="5"/>
        <v>2227800</v>
      </c>
      <c r="U33" s="2">
        <f t="shared" si="5"/>
        <v>2857600</v>
      </c>
      <c r="V33" s="2">
        <f t="shared" si="5"/>
        <v>4005500</v>
      </c>
      <c r="W33" s="2">
        <f t="shared" si="5"/>
        <v>4756700</v>
      </c>
      <c r="X33" s="2">
        <f t="shared" si="5"/>
        <v>1853900</v>
      </c>
      <c r="Y33" s="2" cm="1">
        <f t="array" ref="Y33">_xlfn.XLOOKUP(Y$1&amp;$R33,$C$3:$C$1662&amp;$D$3:$D$1662,$E$3:$E$1662,0,0,1)</f>
        <v>32200</v>
      </c>
      <c r="Z33" s="2" cm="1">
        <f t="array" ref="Z33">_xlfn.XLOOKUP(Z$1&amp;$R33,$C$3:$C$1662&amp;$D$3:$D$1662,$E$3:$E$1662,0,0,1)</f>
        <v>113400</v>
      </c>
      <c r="AA33" s="2" cm="1">
        <f t="array" ref="AA33">_xlfn.XLOOKUP(AA$1&amp;$R33,$C$3:$C$1662&amp;$D$3:$D$1662,$E$3:$E$1662,0,0,1)</f>
        <v>32700</v>
      </c>
      <c r="AB33" s="2" cm="1">
        <f t="array" ref="AB33">_xlfn.XLOOKUP(AB$1&amp;$R33,$C$3:$C$1662&amp;$D$3:$D$1662,$E$3:$E$1662,0,0,1)</f>
        <v>84300</v>
      </c>
      <c r="AC33" s="2" cm="1">
        <f t="array" ref="AC33">_xlfn.XLOOKUP(AC$1&amp;$R33,$C$3:$C$1662&amp;$D$3:$D$1662,$E$3:$E$1662,0,0,1)</f>
        <v>19400</v>
      </c>
      <c r="AM33" t="s">
        <v>914</v>
      </c>
      <c r="AN33" t="s">
        <v>881</v>
      </c>
      <c r="AO33">
        <v>9256</v>
      </c>
      <c r="AP33">
        <v>9466</v>
      </c>
      <c r="AQ33">
        <v>9047</v>
      </c>
      <c r="AR33">
        <v>9167</v>
      </c>
      <c r="AS33">
        <v>16464000</v>
      </c>
      <c r="AU33" s="7" t="str">
        <f t="shared" si="3"/>
        <v/>
      </c>
      <c r="AV33" s="7">
        <f t="shared" si="4"/>
        <v>-1.2708669897684488E-2</v>
      </c>
    </row>
    <row r="34" spans="3:48" x14ac:dyDescent="0.4">
      <c r="C34" t="s">
        <v>804</v>
      </c>
      <c r="D34" t="s">
        <v>537</v>
      </c>
      <c r="E34">
        <v>19400</v>
      </c>
      <c r="R34" t="s">
        <v>26</v>
      </c>
      <c r="S34" s="2">
        <f t="shared" si="1"/>
        <v>3182200</v>
      </c>
      <c r="T34" s="2">
        <f t="shared" si="5"/>
        <v>2276900</v>
      </c>
      <c r="U34" s="2">
        <f t="shared" si="5"/>
        <v>2903600</v>
      </c>
      <c r="V34" s="2">
        <f t="shared" si="5"/>
        <v>4040700</v>
      </c>
      <c r="W34" s="2">
        <f t="shared" si="5"/>
        <v>4817700</v>
      </c>
      <c r="X34" s="2">
        <f t="shared" si="5"/>
        <v>1872100</v>
      </c>
      <c r="Y34" s="2" cm="1">
        <f t="array" ref="Y34">_xlfn.XLOOKUP(Y$1&amp;$R34,$C$3:$C$1662&amp;$D$3:$D$1662,$E$3:$E$1662,0,0,1)</f>
        <v>49100</v>
      </c>
      <c r="Z34" s="2" cm="1">
        <f t="array" ref="Z34">_xlfn.XLOOKUP(Z$1&amp;$R34,$C$3:$C$1662&amp;$D$3:$D$1662,$E$3:$E$1662,0,0,1)</f>
        <v>46000</v>
      </c>
      <c r="AA34" s="2" cm="1">
        <f t="array" ref="AA34">_xlfn.XLOOKUP(AA$1&amp;$R34,$C$3:$C$1662&amp;$D$3:$D$1662,$E$3:$E$1662,0,0,1)</f>
        <v>35200</v>
      </c>
      <c r="AB34" s="2" cm="1">
        <f t="array" ref="AB34">_xlfn.XLOOKUP(AB$1&amp;$R34,$C$3:$C$1662&amp;$D$3:$D$1662,$E$3:$E$1662,0,0,1)</f>
        <v>61000</v>
      </c>
      <c r="AC34" s="2" cm="1">
        <f t="array" ref="AC34">_xlfn.XLOOKUP(AC$1&amp;$R34,$C$3:$C$1662&amp;$D$3:$D$1662,$E$3:$E$1662,0,0,1)</f>
        <v>18200</v>
      </c>
      <c r="AM34" t="s">
        <v>915</v>
      </c>
      <c r="AN34" t="s">
        <v>881</v>
      </c>
      <c r="AO34">
        <v>9301</v>
      </c>
      <c r="AP34">
        <v>9479</v>
      </c>
      <c r="AQ34">
        <v>9139</v>
      </c>
      <c r="AR34">
        <v>9175</v>
      </c>
      <c r="AS34">
        <v>11068900</v>
      </c>
      <c r="AU34" s="7">
        <f t="shared" si="3"/>
        <v>8.7269553834401492E-4</v>
      </c>
      <c r="AV34" s="7" t="str">
        <f t="shared" si="4"/>
        <v/>
      </c>
    </row>
    <row r="35" spans="3:48" x14ac:dyDescent="0.4">
      <c r="C35" t="s">
        <v>804</v>
      </c>
      <c r="D35" t="s">
        <v>538</v>
      </c>
      <c r="E35">
        <v>18200</v>
      </c>
      <c r="R35" t="s">
        <v>99</v>
      </c>
      <c r="S35" s="2">
        <f t="shared" si="1"/>
        <v>3230480</v>
      </c>
      <c r="T35" s="2">
        <f t="shared" si="5"/>
        <v>2304300</v>
      </c>
      <c r="U35" s="2">
        <f t="shared" si="5"/>
        <v>2947900</v>
      </c>
      <c r="V35" s="2">
        <f t="shared" si="5"/>
        <v>4079400</v>
      </c>
      <c r="W35" s="2">
        <f t="shared" si="5"/>
        <v>4934800</v>
      </c>
      <c r="X35" s="2">
        <f t="shared" si="5"/>
        <v>1886000</v>
      </c>
      <c r="Y35" s="2" cm="1">
        <f t="array" ref="Y35">_xlfn.XLOOKUP(Y$1&amp;$R35,$C$3:$C$1662&amp;$D$3:$D$1662,$E$3:$E$1662,0,0,1)</f>
        <v>27400</v>
      </c>
      <c r="Z35" s="2" cm="1">
        <f t="array" ref="Z35">_xlfn.XLOOKUP(Z$1&amp;$R35,$C$3:$C$1662&amp;$D$3:$D$1662,$E$3:$E$1662,0,0,1)</f>
        <v>44300</v>
      </c>
      <c r="AA35" s="2" cm="1">
        <f t="array" ref="AA35">_xlfn.XLOOKUP(AA$1&amp;$R35,$C$3:$C$1662&amp;$D$3:$D$1662,$E$3:$E$1662,0,0,1)</f>
        <v>38700</v>
      </c>
      <c r="AB35" s="2" cm="1">
        <f t="array" ref="AB35">_xlfn.XLOOKUP(AB$1&amp;$R35,$C$3:$C$1662&amp;$D$3:$D$1662,$E$3:$E$1662,0,0,1)</f>
        <v>117100</v>
      </c>
      <c r="AC35" s="2" cm="1">
        <f t="array" ref="AC35">_xlfn.XLOOKUP(AC$1&amp;$R35,$C$3:$C$1662&amp;$D$3:$D$1662,$E$3:$E$1662,0,0,1)</f>
        <v>13900</v>
      </c>
      <c r="AM35" t="s">
        <v>916</v>
      </c>
      <c r="AN35" t="s">
        <v>881</v>
      </c>
      <c r="AO35">
        <v>9205</v>
      </c>
      <c r="AP35">
        <v>9334</v>
      </c>
      <c r="AQ35">
        <v>9102</v>
      </c>
      <c r="AR35">
        <v>9287</v>
      </c>
      <c r="AS35">
        <v>10734700</v>
      </c>
      <c r="AU35" s="7">
        <f t="shared" si="3"/>
        <v>1.2207084468664808E-2</v>
      </c>
      <c r="AV35" s="7" t="str">
        <f t="shared" si="4"/>
        <v/>
      </c>
    </row>
    <row r="36" spans="3:48" x14ac:dyDescent="0.4">
      <c r="C36" t="s">
        <v>804</v>
      </c>
      <c r="D36" t="s">
        <v>539</v>
      </c>
      <c r="E36">
        <v>13900</v>
      </c>
      <c r="R36" t="s">
        <v>83</v>
      </c>
      <c r="S36" s="2">
        <f t="shared" si="1"/>
        <v>3263780</v>
      </c>
      <c r="T36" s="2">
        <f t="shared" ref="T36:X51" si="6">T35+Y36</f>
        <v>2332300</v>
      </c>
      <c r="U36" s="2">
        <f t="shared" si="6"/>
        <v>2980700</v>
      </c>
      <c r="V36" s="2">
        <f t="shared" si="6"/>
        <v>4123600</v>
      </c>
      <c r="W36" s="2">
        <f t="shared" si="6"/>
        <v>4975000</v>
      </c>
      <c r="X36" s="2">
        <f t="shared" si="6"/>
        <v>1907300</v>
      </c>
      <c r="Y36" s="2" cm="1">
        <f t="array" ref="Y36">_xlfn.XLOOKUP(Y$1&amp;$R36,$C$3:$C$1662&amp;$D$3:$D$1662,$E$3:$E$1662,0,0,1)</f>
        <v>28000</v>
      </c>
      <c r="Z36" s="2" cm="1">
        <f t="array" ref="Z36">_xlfn.XLOOKUP(Z$1&amp;$R36,$C$3:$C$1662&amp;$D$3:$D$1662,$E$3:$E$1662,0,0,1)</f>
        <v>32800</v>
      </c>
      <c r="AA36" s="2" cm="1">
        <f t="array" ref="AA36">_xlfn.XLOOKUP(AA$1&amp;$R36,$C$3:$C$1662&amp;$D$3:$D$1662,$E$3:$E$1662,0,0,1)</f>
        <v>44200</v>
      </c>
      <c r="AB36" s="2" cm="1">
        <f t="array" ref="AB36">_xlfn.XLOOKUP(AB$1&amp;$R36,$C$3:$C$1662&amp;$D$3:$D$1662,$E$3:$E$1662,0,0,1)</f>
        <v>40200</v>
      </c>
      <c r="AC36" s="2" cm="1">
        <f t="array" ref="AC36">_xlfn.XLOOKUP(AC$1&amp;$R36,$C$3:$C$1662&amp;$D$3:$D$1662,$E$3:$E$1662,0,0,1)</f>
        <v>21300</v>
      </c>
      <c r="AM36" t="s">
        <v>917</v>
      </c>
      <c r="AN36" t="s">
        <v>881</v>
      </c>
      <c r="AO36">
        <v>9333</v>
      </c>
      <c r="AP36">
        <v>9437</v>
      </c>
      <c r="AQ36">
        <v>9090</v>
      </c>
      <c r="AR36">
        <v>9119</v>
      </c>
      <c r="AS36">
        <v>8363500</v>
      </c>
      <c r="AU36" s="7" t="str">
        <f t="shared" si="3"/>
        <v/>
      </c>
      <c r="AV36" s="7">
        <f t="shared" si="4"/>
        <v>-1.8089802950360667E-2</v>
      </c>
    </row>
    <row r="37" spans="3:48" x14ac:dyDescent="0.4">
      <c r="C37" t="s">
        <v>804</v>
      </c>
      <c r="D37" t="s">
        <v>540</v>
      </c>
      <c r="E37">
        <v>21300</v>
      </c>
      <c r="R37" t="s">
        <v>152</v>
      </c>
      <c r="S37" s="2">
        <f t="shared" si="1"/>
        <v>3341900</v>
      </c>
      <c r="T37" s="2">
        <f t="shared" si="6"/>
        <v>2384800</v>
      </c>
      <c r="U37" s="2">
        <f t="shared" si="6"/>
        <v>3059400</v>
      </c>
      <c r="V37" s="2">
        <f t="shared" si="6"/>
        <v>4229500</v>
      </c>
      <c r="W37" s="2">
        <f t="shared" si="6"/>
        <v>5079000</v>
      </c>
      <c r="X37" s="2">
        <f t="shared" si="6"/>
        <v>1956800</v>
      </c>
      <c r="Y37" s="2" cm="1">
        <f t="array" ref="Y37">_xlfn.XLOOKUP(Y$1&amp;$R37,$C$3:$C$1662&amp;$D$3:$D$1662,$E$3:$E$1662,0,0,1)</f>
        <v>52500</v>
      </c>
      <c r="Z37" s="2" cm="1">
        <f t="array" ref="Z37">_xlfn.XLOOKUP(Z$1&amp;$R37,$C$3:$C$1662&amp;$D$3:$D$1662,$E$3:$E$1662,0,0,1)</f>
        <v>78700</v>
      </c>
      <c r="AA37" s="2" cm="1">
        <f t="array" ref="AA37">_xlfn.XLOOKUP(AA$1&amp;$R37,$C$3:$C$1662&amp;$D$3:$D$1662,$E$3:$E$1662,0,0,1)</f>
        <v>105900</v>
      </c>
      <c r="AB37" s="2" cm="1">
        <f t="array" ref="AB37">_xlfn.XLOOKUP(AB$1&amp;$R37,$C$3:$C$1662&amp;$D$3:$D$1662,$E$3:$E$1662,0,0,1)</f>
        <v>104000</v>
      </c>
      <c r="AC37" s="2" cm="1">
        <f t="array" ref="AC37">_xlfn.XLOOKUP(AC$1&amp;$R37,$C$3:$C$1662&amp;$D$3:$D$1662,$E$3:$E$1662,0,0,1)</f>
        <v>49500</v>
      </c>
      <c r="AM37" t="s">
        <v>918</v>
      </c>
      <c r="AN37" t="s">
        <v>881</v>
      </c>
      <c r="AO37">
        <v>9150</v>
      </c>
      <c r="AP37">
        <v>9269</v>
      </c>
      <c r="AQ37">
        <v>8926</v>
      </c>
      <c r="AR37">
        <v>9030</v>
      </c>
      <c r="AS37">
        <v>7925000</v>
      </c>
      <c r="AU37" s="7" t="str">
        <f t="shared" si="3"/>
        <v/>
      </c>
      <c r="AV37" s="7">
        <f t="shared" si="4"/>
        <v>-9.7598420879482228E-3</v>
      </c>
    </row>
    <row r="38" spans="3:48" x14ac:dyDescent="0.4">
      <c r="C38" t="s">
        <v>804</v>
      </c>
      <c r="D38" t="s">
        <v>541</v>
      </c>
      <c r="E38">
        <v>49500</v>
      </c>
      <c r="R38" t="s">
        <v>33</v>
      </c>
      <c r="S38" s="2">
        <f t="shared" si="1"/>
        <v>3412400</v>
      </c>
      <c r="T38" s="2">
        <f t="shared" si="6"/>
        <v>2452000</v>
      </c>
      <c r="U38" s="2">
        <f t="shared" si="6"/>
        <v>3185700</v>
      </c>
      <c r="V38" s="2">
        <f t="shared" si="6"/>
        <v>4317800</v>
      </c>
      <c r="W38" s="2">
        <f t="shared" si="6"/>
        <v>5110300</v>
      </c>
      <c r="X38" s="2">
        <f t="shared" si="6"/>
        <v>1996200</v>
      </c>
      <c r="Y38" s="2" cm="1">
        <f t="array" ref="Y38">_xlfn.XLOOKUP(Y$1&amp;$R38,$C$3:$C$1662&amp;$D$3:$D$1662,$E$3:$E$1662,0,0,1)</f>
        <v>67200</v>
      </c>
      <c r="Z38" s="2" cm="1">
        <f t="array" ref="Z38">_xlfn.XLOOKUP(Z$1&amp;$R38,$C$3:$C$1662&amp;$D$3:$D$1662,$E$3:$E$1662,0,0,1)</f>
        <v>126300</v>
      </c>
      <c r="AA38" s="2" cm="1">
        <f t="array" ref="AA38">_xlfn.XLOOKUP(AA$1&amp;$R38,$C$3:$C$1662&amp;$D$3:$D$1662,$E$3:$E$1662,0,0,1)</f>
        <v>88300</v>
      </c>
      <c r="AB38" s="2" cm="1">
        <f t="array" ref="AB38">_xlfn.XLOOKUP(AB$1&amp;$R38,$C$3:$C$1662&amp;$D$3:$D$1662,$E$3:$E$1662,0,0,1)</f>
        <v>31300</v>
      </c>
      <c r="AC38" s="2" cm="1">
        <f t="array" ref="AC38">_xlfn.XLOOKUP(AC$1&amp;$R38,$C$3:$C$1662&amp;$D$3:$D$1662,$E$3:$E$1662,0,0,1)</f>
        <v>39400</v>
      </c>
      <c r="AM38" t="s">
        <v>919</v>
      </c>
      <c r="AN38" t="s">
        <v>881</v>
      </c>
      <c r="AO38">
        <v>9099</v>
      </c>
      <c r="AP38">
        <v>9329</v>
      </c>
      <c r="AQ38">
        <v>8966</v>
      </c>
      <c r="AR38">
        <v>9110</v>
      </c>
      <c r="AS38">
        <v>9237000</v>
      </c>
      <c r="AU38" s="7">
        <f t="shared" si="3"/>
        <v>8.8593576965669829E-3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39400</v>
      </c>
      <c r="R39" t="s">
        <v>51</v>
      </c>
      <c r="S39" s="2">
        <f t="shared" si="1"/>
        <v>3476280</v>
      </c>
      <c r="T39" s="2">
        <f t="shared" si="6"/>
        <v>2572900</v>
      </c>
      <c r="U39" s="2">
        <f t="shared" si="6"/>
        <v>3223800</v>
      </c>
      <c r="V39" s="2">
        <f t="shared" si="6"/>
        <v>4406800</v>
      </c>
      <c r="W39" s="2">
        <f t="shared" si="6"/>
        <v>5161500</v>
      </c>
      <c r="X39" s="2">
        <f t="shared" si="6"/>
        <v>2016400</v>
      </c>
      <c r="Y39" s="2" cm="1">
        <f t="array" ref="Y39">_xlfn.XLOOKUP(Y$1&amp;$R39,$C$3:$C$1662&amp;$D$3:$D$1662,$E$3:$E$1662,0,0,1)</f>
        <v>120900</v>
      </c>
      <c r="Z39" s="2" cm="1">
        <f t="array" ref="Z39">_xlfn.XLOOKUP(Z$1&amp;$R39,$C$3:$C$1662&amp;$D$3:$D$1662,$E$3:$E$1662,0,0,1)</f>
        <v>38100</v>
      </c>
      <c r="AA39" s="2" cm="1">
        <f t="array" ref="AA39">_xlfn.XLOOKUP(AA$1&amp;$R39,$C$3:$C$1662&amp;$D$3:$D$1662,$E$3:$E$1662,0,0,1)</f>
        <v>89000</v>
      </c>
      <c r="AB39" s="2" cm="1">
        <f t="array" ref="AB39">_xlfn.XLOOKUP(AB$1&amp;$R39,$C$3:$C$1662&amp;$D$3:$D$1662,$E$3:$E$1662,0,0,1)</f>
        <v>51200</v>
      </c>
      <c r="AC39" s="2" cm="1">
        <f t="array" ref="AC39">_xlfn.XLOOKUP(AC$1&amp;$R39,$C$3:$C$1662&amp;$D$3:$D$1662,$E$3:$E$1662,0,0,1)</f>
        <v>20200</v>
      </c>
      <c r="AM39" t="s">
        <v>920</v>
      </c>
      <c r="AN39" t="s">
        <v>881</v>
      </c>
      <c r="AO39">
        <v>9060</v>
      </c>
      <c r="AP39">
        <v>9073</v>
      </c>
      <c r="AQ39">
        <v>8646</v>
      </c>
      <c r="AR39">
        <v>8777</v>
      </c>
      <c r="AS39">
        <v>8887200</v>
      </c>
      <c r="AU39" s="7" t="str">
        <f t="shared" si="3"/>
        <v/>
      </c>
      <c r="AV39" s="7">
        <f t="shared" si="4"/>
        <v>-3.6553238199780513E-2</v>
      </c>
    </row>
    <row r="40" spans="3:48" x14ac:dyDescent="0.4">
      <c r="C40" t="s">
        <v>804</v>
      </c>
      <c r="D40" t="s">
        <v>543</v>
      </c>
      <c r="E40">
        <v>20200</v>
      </c>
      <c r="R40" t="s">
        <v>280</v>
      </c>
      <c r="S40" s="2">
        <f t="shared" si="1"/>
        <v>3529300</v>
      </c>
      <c r="T40" s="2">
        <f t="shared" si="6"/>
        <v>2611000</v>
      </c>
      <c r="U40" s="2">
        <f t="shared" si="6"/>
        <v>3283700</v>
      </c>
      <c r="V40" s="2">
        <f t="shared" si="6"/>
        <v>4504400</v>
      </c>
      <c r="W40" s="2">
        <f t="shared" si="6"/>
        <v>5214200</v>
      </c>
      <c r="X40" s="2">
        <f t="shared" si="6"/>
        <v>2033200</v>
      </c>
      <c r="Y40" s="2" cm="1">
        <f t="array" ref="Y40">_xlfn.XLOOKUP(Y$1&amp;$R40,$C$3:$C$1662&amp;$D$3:$D$1662,$E$3:$E$1662,0,0,1)</f>
        <v>38100</v>
      </c>
      <c r="Z40" s="2" cm="1">
        <f t="array" ref="Z40">_xlfn.XLOOKUP(Z$1&amp;$R40,$C$3:$C$1662&amp;$D$3:$D$1662,$E$3:$E$1662,0,0,1)</f>
        <v>59900</v>
      </c>
      <c r="AA40" s="2" cm="1">
        <f t="array" ref="AA40">_xlfn.XLOOKUP(AA$1&amp;$R40,$C$3:$C$1662&amp;$D$3:$D$1662,$E$3:$E$1662,0,0,1)</f>
        <v>97600</v>
      </c>
      <c r="AB40" s="2" cm="1">
        <f t="array" ref="AB40">_xlfn.XLOOKUP(AB$1&amp;$R40,$C$3:$C$1662&amp;$D$3:$D$1662,$E$3:$E$1662,0,0,1)</f>
        <v>52700</v>
      </c>
      <c r="AC40" s="2" cm="1">
        <f t="array" ref="AC40">_xlfn.XLOOKUP(AC$1&amp;$R40,$C$3:$C$1662&amp;$D$3:$D$1662,$E$3:$E$1662,0,0,1)</f>
        <v>16800</v>
      </c>
      <c r="AM40" t="s">
        <v>921</v>
      </c>
      <c r="AN40" t="s">
        <v>881</v>
      </c>
      <c r="AO40">
        <v>8721</v>
      </c>
      <c r="AP40">
        <v>8794</v>
      </c>
      <c r="AQ40">
        <v>8559</v>
      </c>
      <c r="AR40">
        <v>8787</v>
      </c>
      <c r="AS40">
        <v>7334700</v>
      </c>
      <c r="AU40" s="7">
        <f t="shared" si="3"/>
        <v>1.1393414606357677E-3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16800</v>
      </c>
      <c r="R41" t="s">
        <v>154</v>
      </c>
      <c r="S41" s="2">
        <f t="shared" si="1"/>
        <v>3575680</v>
      </c>
      <c r="T41" s="2">
        <f t="shared" si="6"/>
        <v>2676700</v>
      </c>
      <c r="U41" s="2">
        <f t="shared" si="6"/>
        <v>3318200</v>
      </c>
      <c r="V41" s="2">
        <f t="shared" si="6"/>
        <v>4570200</v>
      </c>
      <c r="W41" s="2">
        <f t="shared" si="6"/>
        <v>5252400</v>
      </c>
      <c r="X41" s="2">
        <f t="shared" si="6"/>
        <v>2060900</v>
      </c>
      <c r="Y41" s="2" cm="1">
        <f t="array" ref="Y41">_xlfn.XLOOKUP(Y$1&amp;$R41,$C$3:$C$1662&amp;$D$3:$D$1662,$E$3:$E$1662,0,0,1)</f>
        <v>65700</v>
      </c>
      <c r="Z41" s="2" cm="1">
        <f t="array" ref="Z41">_xlfn.XLOOKUP(Z$1&amp;$R41,$C$3:$C$1662&amp;$D$3:$D$1662,$E$3:$E$1662,0,0,1)</f>
        <v>34500</v>
      </c>
      <c r="AA41" s="2" cm="1">
        <f t="array" ref="AA41">_xlfn.XLOOKUP(AA$1&amp;$R41,$C$3:$C$1662&amp;$D$3:$D$1662,$E$3:$E$1662,0,0,1)</f>
        <v>65800</v>
      </c>
      <c r="AB41" s="2" cm="1">
        <f t="array" ref="AB41">_xlfn.XLOOKUP(AB$1&amp;$R41,$C$3:$C$1662&amp;$D$3:$D$1662,$E$3:$E$1662,0,0,1)</f>
        <v>38200</v>
      </c>
      <c r="AC41" s="2" cm="1">
        <f t="array" ref="AC41">_xlfn.XLOOKUP(AC$1&amp;$R41,$C$3:$C$1662&amp;$D$3:$D$1662,$E$3:$E$1662,0,0,1)</f>
        <v>27700</v>
      </c>
      <c r="AM41" t="s">
        <v>922</v>
      </c>
      <c r="AN41" t="s">
        <v>881</v>
      </c>
      <c r="AO41">
        <v>8800</v>
      </c>
      <c r="AP41">
        <v>9100</v>
      </c>
      <c r="AQ41">
        <v>8728</v>
      </c>
      <c r="AR41">
        <v>9079</v>
      </c>
      <c r="AS41">
        <v>8848000</v>
      </c>
      <c r="AU41" s="7">
        <f t="shared" si="3"/>
        <v>3.3230909297826239E-2</v>
      </c>
      <c r="AV41" s="7" t="str">
        <f t="shared" si="4"/>
        <v/>
      </c>
    </row>
    <row r="42" spans="3:48" x14ac:dyDescent="0.4">
      <c r="C42" t="s">
        <v>804</v>
      </c>
      <c r="D42" t="s">
        <v>545</v>
      </c>
      <c r="E42">
        <v>27700</v>
      </c>
      <c r="R42" t="s">
        <v>133</v>
      </c>
      <c r="S42" s="2">
        <f t="shared" si="1"/>
        <v>3635080</v>
      </c>
      <c r="T42" s="2">
        <f t="shared" si="6"/>
        <v>2701600</v>
      </c>
      <c r="U42" s="2">
        <f t="shared" si="6"/>
        <v>3370300</v>
      </c>
      <c r="V42" s="2">
        <f t="shared" si="6"/>
        <v>4680900</v>
      </c>
      <c r="W42" s="2">
        <f t="shared" si="6"/>
        <v>5312100</v>
      </c>
      <c r="X42" s="2">
        <f t="shared" si="6"/>
        <v>2110500</v>
      </c>
      <c r="Y42" s="2" cm="1">
        <f t="array" ref="Y42">_xlfn.XLOOKUP(Y$1&amp;$R42,$C$3:$C$1662&amp;$D$3:$D$1662,$E$3:$E$1662,0,0,1)</f>
        <v>24900</v>
      </c>
      <c r="Z42" s="2" cm="1">
        <f t="array" ref="Z42">_xlfn.XLOOKUP(Z$1&amp;$R42,$C$3:$C$1662&amp;$D$3:$D$1662,$E$3:$E$1662,0,0,1)</f>
        <v>52100</v>
      </c>
      <c r="AA42" s="2" cm="1">
        <f t="array" ref="AA42">_xlfn.XLOOKUP(AA$1&amp;$R42,$C$3:$C$1662&amp;$D$3:$D$1662,$E$3:$E$1662,0,0,1)</f>
        <v>110700</v>
      </c>
      <c r="AB42" s="2" cm="1">
        <f t="array" ref="AB42">_xlfn.XLOOKUP(AB$1&amp;$R42,$C$3:$C$1662&amp;$D$3:$D$1662,$E$3:$E$1662,0,0,1)</f>
        <v>59700</v>
      </c>
      <c r="AC42" s="2" cm="1">
        <f t="array" ref="AC42">_xlfn.XLOOKUP(AC$1&amp;$R42,$C$3:$C$1662&amp;$D$3:$D$1662,$E$3:$E$1662,0,0,1)</f>
        <v>49600</v>
      </c>
      <c r="AM42" t="s">
        <v>923</v>
      </c>
      <c r="AN42" t="s">
        <v>881</v>
      </c>
      <c r="AO42">
        <v>9055</v>
      </c>
      <c r="AP42">
        <v>9111</v>
      </c>
      <c r="AQ42">
        <v>8680</v>
      </c>
      <c r="AR42">
        <v>8721</v>
      </c>
      <c r="AS42">
        <v>7537700</v>
      </c>
      <c r="AU42" s="7" t="str">
        <f t="shared" si="3"/>
        <v/>
      </c>
      <c r="AV42" s="7">
        <f t="shared" si="4"/>
        <v>-3.9431655468663895E-2</v>
      </c>
    </row>
    <row r="43" spans="3:48" x14ac:dyDescent="0.4">
      <c r="C43" t="s">
        <v>804</v>
      </c>
      <c r="D43" t="s">
        <v>546</v>
      </c>
      <c r="E43">
        <v>49600</v>
      </c>
      <c r="R43" t="s">
        <v>113</v>
      </c>
      <c r="S43" s="2">
        <f t="shared" si="1"/>
        <v>3728160</v>
      </c>
      <c r="T43" s="2">
        <f t="shared" si="6"/>
        <v>2729200</v>
      </c>
      <c r="U43" s="2">
        <f t="shared" si="6"/>
        <v>3427900</v>
      </c>
      <c r="V43" s="2">
        <f t="shared" si="6"/>
        <v>4771100</v>
      </c>
      <c r="W43" s="2">
        <f t="shared" si="6"/>
        <v>5554200</v>
      </c>
      <c r="X43" s="2">
        <f t="shared" si="6"/>
        <v>2158400</v>
      </c>
      <c r="Y43" s="2" cm="1">
        <f t="array" ref="Y43">_xlfn.XLOOKUP(Y$1&amp;$R43,$C$3:$C$1662&amp;$D$3:$D$1662,$E$3:$E$1662,0,0,1)</f>
        <v>27600</v>
      </c>
      <c r="Z43" s="2" cm="1">
        <f t="array" ref="Z43">_xlfn.XLOOKUP(Z$1&amp;$R43,$C$3:$C$1662&amp;$D$3:$D$1662,$E$3:$E$1662,0,0,1)</f>
        <v>57600</v>
      </c>
      <c r="AA43" s="2" cm="1">
        <f t="array" ref="AA43">_xlfn.XLOOKUP(AA$1&amp;$R43,$C$3:$C$1662&amp;$D$3:$D$1662,$E$3:$E$1662,0,0,1)</f>
        <v>90200</v>
      </c>
      <c r="AB43" s="2" cm="1">
        <f t="array" ref="AB43">_xlfn.XLOOKUP(AB$1&amp;$R43,$C$3:$C$1662&amp;$D$3:$D$1662,$E$3:$E$1662,0,0,1)</f>
        <v>242100</v>
      </c>
      <c r="AC43" s="2" cm="1">
        <f t="array" ref="AC43">_xlfn.XLOOKUP(AC$1&amp;$R43,$C$3:$C$1662&amp;$D$3:$D$1662,$E$3:$E$1662,0,0,1)</f>
        <v>47900</v>
      </c>
      <c r="AM43" t="s">
        <v>924</v>
      </c>
      <c r="AN43" t="s">
        <v>881</v>
      </c>
      <c r="AO43">
        <v>8840</v>
      </c>
      <c r="AP43">
        <v>8859</v>
      </c>
      <c r="AQ43">
        <v>8503</v>
      </c>
      <c r="AR43">
        <v>8529</v>
      </c>
      <c r="AS43">
        <v>6725100</v>
      </c>
      <c r="AU43" s="7" t="str">
        <f t="shared" si="3"/>
        <v/>
      </c>
      <c r="AV43" s="7">
        <f t="shared" si="4"/>
        <v>-2.2015823873409057E-2</v>
      </c>
    </row>
    <row r="44" spans="3:48" x14ac:dyDescent="0.4">
      <c r="C44" t="s">
        <v>804</v>
      </c>
      <c r="D44" t="s">
        <v>547</v>
      </c>
      <c r="E44">
        <v>47900</v>
      </c>
      <c r="R44" t="s">
        <v>49</v>
      </c>
      <c r="S44" s="2">
        <f t="shared" si="1"/>
        <v>3807880</v>
      </c>
      <c r="T44" s="2">
        <f t="shared" si="6"/>
        <v>2768800</v>
      </c>
      <c r="U44" s="2">
        <f t="shared" si="6"/>
        <v>3461100</v>
      </c>
      <c r="V44" s="2">
        <f t="shared" si="6"/>
        <v>4841900</v>
      </c>
      <c r="W44" s="2">
        <f t="shared" si="6"/>
        <v>5786500</v>
      </c>
      <c r="X44" s="2">
        <f t="shared" si="6"/>
        <v>2181100</v>
      </c>
      <c r="Y44" s="2" cm="1">
        <f t="array" ref="Y44">_xlfn.XLOOKUP(Y$1&amp;$R44,$C$3:$C$1662&amp;$D$3:$D$1662,$E$3:$E$1662,0,0,1)</f>
        <v>39600</v>
      </c>
      <c r="Z44" s="2" cm="1">
        <f t="array" ref="Z44">_xlfn.XLOOKUP(Z$1&amp;$R44,$C$3:$C$1662&amp;$D$3:$D$1662,$E$3:$E$1662,0,0,1)</f>
        <v>33200</v>
      </c>
      <c r="AA44" s="2" cm="1">
        <f t="array" ref="AA44">_xlfn.XLOOKUP(AA$1&amp;$R44,$C$3:$C$1662&amp;$D$3:$D$1662,$E$3:$E$1662,0,0,1)</f>
        <v>70800</v>
      </c>
      <c r="AB44" s="2" cm="1">
        <f t="array" ref="AB44">_xlfn.XLOOKUP(AB$1&amp;$R44,$C$3:$C$1662&amp;$D$3:$D$1662,$E$3:$E$1662,0,0,1)</f>
        <v>232300</v>
      </c>
      <c r="AC44" s="2" cm="1">
        <f t="array" ref="AC44">_xlfn.XLOOKUP(AC$1&amp;$R44,$C$3:$C$1662&amp;$D$3:$D$1662,$E$3:$E$1662,0,0,1)</f>
        <v>22700</v>
      </c>
      <c r="AM44" t="s">
        <v>925</v>
      </c>
      <c r="AN44" t="s">
        <v>881</v>
      </c>
      <c r="AO44">
        <v>8587</v>
      </c>
      <c r="AP44">
        <v>8638</v>
      </c>
      <c r="AQ44">
        <v>8215</v>
      </c>
      <c r="AR44">
        <v>8313</v>
      </c>
      <c r="AS44">
        <v>9988100</v>
      </c>
      <c r="AU44" s="7" t="str">
        <f t="shared" si="3"/>
        <v/>
      </c>
      <c r="AV44" s="7">
        <f t="shared" si="4"/>
        <v>-2.5325360534646513E-2</v>
      </c>
    </row>
    <row r="45" spans="3:48" x14ac:dyDescent="0.4">
      <c r="C45" t="s">
        <v>804</v>
      </c>
      <c r="D45" t="s">
        <v>548</v>
      </c>
      <c r="E45">
        <v>22700</v>
      </c>
      <c r="R45" t="s">
        <v>242</v>
      </c>
      <c r="S45" s="2">
        <f t="shared" si="1"/>
        <v>3861500</v>
      </c>
      <c r="T45" s="2">
        <f t="shared" si="6"/>
        <v>2809800</v>
      </c>
      <c r="U45" s="2">
        <f t="shared" si="6"/>
        <v>3488000</v>
      </c>
      <c r="V45" s="2">
        <f t="shared" si="6"/>
        <v>4934900</v>
      </c>
      <c r="W45" s="2">
        <f t="shared" si="6"/>
        <v>5867500</v>
      </c>
      <c r="X45" s="2">
        <f t="shared" si="6"/>
        <v>2207300</v>
      </c>
      <c r="Y45" s="2" cm="1">
        <f t="array" ref="Y45">_xlfn.XLOOKUP(Y$1&amp;$R45,$C$3:$C$1662&amp;$D$3:$D$1662,$E$3:$E$1662,0,0,1)</f>
        <v>41000</v>
      </c>
      <c r="Z45" s="2" cm="1">
        <f t="array" ref="Z45">_xlfn.XLOOKUP(Z$1&amp;$R45,$C$3:$C$1662&amp;$D$3:$D$1662,$E$3:$E$1662,0,0,1)</f>
        <v>26900</v>
      </c>
      <c r="AA45" s="2" cm="1">
        <f t="array" ref="AA45">_xlfn.XLOOKUP(AA$1&amp;$R45,$C$3:$C$1662&amp;$D$3:$D$1662,$E$3:$E$1662,0,0,1)</f>
        <v>93000</v>
      </c>
      <c r="AB45" s="2" cm="1">
        <f t="array" ref="AB45">_xlfn.XLOOKUP(AB$1&amp;$R45,$C$3:$C$1662&amp;$D$3:$D$1662,$E$3:$E$1662,0,0,1)</f>
        <v>81000</v>
      </c>
      <c r="AC45" s="2" cm="1">
        <f t="array" ref="AC45">_xlfn.XLOOKUP(AC$1&amp;$R45,$C$3:$C$1662&amp;$D$3:$D$1662,$E$3:$E$1662,0,0,1)</f>
        <v>26200</v>
      </c>
      <c r="AM45" t="s">
        <v>926</v>
      </c>
      <c r="AN45" t="s">
        <v>881</v>
      </c>
      <c r="AO45">
        <v>8225</v>
      </c>
      <c r="AP45">
        <v>8278</v>
      </c>
      <c r="AQ45">
        <v>7726</v>
      </c>
      <c r="AR45">
        <v>7908</v>
      </c>
      <c r="AS45">
        <v>11844600</v>
      </c>
      <c r="AU45" s="7" t="str">
        <f t="shared" si="3"/>
        <v/>
      </c>
      <c r="AV45" s="7">
        <f t="shared" si="4"/>
        <v>-4.8718874052688599E-2</v>
      </c>
    </row>
    <row r="46" spans="3:48" x14ac:dyDescent="0.4">
      <c r="C46" t="s">
        <v>804</v>
      </c>
      <c r="D46" t="s">
        <v>549</v>
      </c>
      <c r="E46">
        <v>26200</v>
      </c>
      <c r="R46" t="s">
        <v>126</v>
      </c>
      <c r="S46" s="2">
        <f t="shared" si="1"/>
        <v>3921740</v>
      </c>
      <c r="T46" s="2">
        <f t="shared" si="6"/>
        <v>2883100</v>
      </c>
      <c r="U46" s="2">
        <f t="shared" si="6"/>
        <v>3531300</v>
      </c>
      <c r="V46" s="2">
        <f t="shared" si="6"/>
        <v>4991700</v>
      </c>
      <c r="W46" s="2">
        <f t="shared" si="6"/>
        <v>5960700</v>
      </c>
      <c r="X46" s="2">
        <f t="shared" si="6"/>
        <v>2241900</v>
      </c>
      <c r="Y46" s="2" cm="1">
        <f t="array" ref="Y46">_xlfn.XLOOKUP(Y$1&amp;$R46,$C$3:$C$1662&amp;$D$3:$D$1662,$E$3:$E$1662,0,0,1)</f>
        <v>73300</v>
      </c>
      <c r="Z46" s="2" cm="1">
        <f t="array" ref="Z46">_xlfn.XLOOKUP(Z$1&amp;$R46,$C$3:$C$1662&amp;$D$3:$D$1662,$E$3:$E$1662,0,0,1)</f>
        <v>43300</v>
      </c>
      <c r="AA46" s="2" cm="1">
        <f t="array" ref="AA46">_xlfn.XLOOKUP(AA$1&amp;$R46,$C$3:$C$1662&amp;$D$3:$D$1662,$E$3:$E$1662,0,0,1)</f>
        <v>56800</v>
      </c>
      <c r="AB46" s="2" cm="1">
        <f t="array" ref="AB46">_xlfn.XLOOKUP(AB$1&amp;$R46,$C$3:$C$1662&amp;$D$3:$D$1662,$E$3:$E$1662,0,0,1)</f>
        <v>93200</v>
      </c>
      <c r="AC46" s="2" cm="1">
        <f t="array" ref="AC46">_xlfn.XLOOKUP(AC$1&amp;$R46,$C$3:$C$1662&amp;$D$3:$D$1662,$E$3:$E$1662,0,0,1)</f>
        <v>34600</v>
      </c>
      <c r="AM46" t="s">
        <v>927</v>
      </c>
      <c r="AN46" t="s">
        <v>881</v>
      </c>
      <c r="AO46">
        <v>8002</v>
      </c>
      <c r="AP46">
        <v>8150</v>
      </c>
      <c r="AQ46">
        <v>7702</v>
      </c>
      <c r="AR46">
        <v>7749</v>
      </c>
      <c r="AS46">
        <v>9886500</v>
      </c>
      <c r="AU46" s="7" t="str">
        <f t="shared" si="3"/>
        <v/>
      </c>
      <c r="AV46" s="7">
        <f t="shared" si="4"/>
        <v>-2.010622154779973E-2</v>
      </c>
    </row>
    <row r="47" spans="3:48" x14ac:dyDescent="0.4">
      <c r="C47" t="s">
        <v>804</v>
      </c>
      <c r="D47" t="s">
        <v>550</v>
      </c>
      <c r="E47">
        <v>34600</v>
      </c>
      <c r="R47" t="s">
        <v>170</v>
      </c>
      <c r="S47" s="2">
        <f t="shared" si="1"/>
        <v>3964540</v>
      </c>
      <c r="T47" s="2">
        <f t="shared" si="6"/>
        <v>2928000</v>
      </c>
      <c r="U47" s="2">
        <f t="shared" si="6"/>
        <v>3558200</v>
      </c>
      <c r="V47" s="2">
        <f t="shared" si="6"/>
        <v>5040900</v>
      </c>
      <c r="W47" s="2">
        <f t="shared" si="6"/>
        <v>6018300</v>
      </c>
      <c r="X47" s="2">
        <f t="shared" si="6"/>
        <v>2277300</v>
      </c>
      <c r="Y47" s="2" cm="1">
        <f t="array" ref="Y47">_xlfn.XLOOKUP(Y$1&amp;$R47,$C$3:$C$1662&amp;$D$3:$D$1662,$E$3:$E$1662,0,0,1)</f>
        <v>44900</v>
      </c>
      <c r="Z47" s="2" cm="1">
        <f t="array" ref="Z47">_xlfn.XLOOKUP(Z$1&amp;$R47,$C$3:$C$1662&amp;$D$3:$D$1662,$E$3:$E$1662,0,0,1)</f>
        <v>26900</v>
      </c>
      <c r="AA47" s="2" cm="1">
        <f t="array" ref="AA47">_xlfn.XLOOKUP(AA$1&amp;$R47,$C$3:$C$1662&amp;$D$3:$D$1662,$E$3:$E$1662,0,0,1)</f>
        <v>49200</v>
      </c>
      <c r="AB47" s="2" cm="1">
        <f t="array" ref="AB47">_xlfn.XLOOKUP(AB$1&amp;$R47,$C$3:$C$1662&amp;$D$3:$D$1662,$E$3:$E$1662,0,0,1)</f>
        <v>57600</v>
      </c>
      <c r="AC47" s="2" cm="1">
        <f t="array" ref="AC47">_xlfn.XLOOKUP(AC$1&amp;$R47,$C$3:$C$1662&amp;$D$3:$D$1662,$E$3:$E$1662,0,0,1)</f>
        <v>35400</v>
      </c>
      <c r="AM47" t="s">
        <v>928</v>
      </c>
      <c r="AN47" t="s">
        <v>881</v>
      </c>
      <c r="AO47">
        <v>7675</v>
      </c>
      <c r="AP47">
        <v>7840</v>
      </c>
      <c r="AQ47">
        <v>7662</v>
      </c>
      <c r="AR47">
        <v>7772</v>
      </c>
      <c r="AS47">
        <v>6001700</v>
      </c>
      <c r="AU47" s="7">
        <f t="shared" si="3"/>
        <v>2.9681249193445058E-3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35400</v>
      </c>
      <c r="R48" t="s">
        <v>174</v>
      </c>
      <c r="S48" s="2">
        <f t="shared" si="1"/>
        <v>4020000</v>
      </c>
      <c r="T48" s="2">
        <f t="shared" si="6"/>
        <v>2976900</v>
      </c>
      <c r="U48" s="2">
        <f t="shared" si="6"/>
        <v>3601500</v>
      </c>
      <c r="V48" s="2">
        <f t="shared" si="6"/>
        <v>5088300</v>
      </c>
      <c r="W48" s="2">
        <f t="shared" si="6"/>
        <v>6102500</v>
      </c>
      <c r="X48" s="2">
        <f t="shared" si="6"/>
        <v>2330800</v>
      </c>
      <c r="Y48" s="2" cm="1">
        <f t="array" ref="Y48">_xlfn.XLOOKUP(Y$1&amp;$R48,$C$3:$C$1662&amp;$D$3:$D$1662,$E$3:$E$1662,0,0,1)</f>
        <v>48900</v>
      </c>
      <c r="Z48" s="2" cm="1">
        <f t="array" ref="Z48">_xlfn.XLOOKUP(Z$1&amp;$R48,$C$3:$C$1662&amp;$D$3:$D$1662,$E$3:$E$1662,0,0,1)</f>
        <v>43300</v>
      </c>
      <c r="AA48" s="2" cm="1">
        <f t="array" ref="AA48">_xlfn.XLOOKUP(AA$1&amp;$R48,$C$3:$C$1662&amp;$D$3:$D$1662,$E$3:$E$1662,0,0,1)</f>
        <v>47400</v>
      </c>
      <c r="AB48" s="2" cm="1">
        <f t="array" ref="AB48">_xlfn.XLOOKUP(AB$1&amp;$R48,$C$3:$C$1662&amp;$D$3:$D$1662,$E$3:$E$1662,0,0,1)</f>
        <v>84200</v>
      </c>
      <c r="AC48" s="2" cm="1">
        <f t="array" ref="AC48">_xlfn.XLOOKUP(AC$1&amp;$R48,$C$3:$C$1662&amp;$D$3:$D$1662,$E$3:$E$1662,0,0,1)</f>
        <v>53500</v>
      </c>
      <c r="AM48" t="s">
        <v>929</v>
      </c>
      <c r="AN48" t="s">
        <v>881</v>
      </c>
      <c r="AO48">
        <v>7761</v>
      </c>
      <c r="AP48">
        <v>7899</v>
      </c>
      <c r="AQ48">
        <v>7707</v>
      </c>
      <c r="AR48">
        <v>7717</v>
      </c>
      <c r="AS48">
        <v>6901100</v>
      </c>
      <c r="AU48" s="7" t="str">
        <f t="shared" si="3"/>
        <v/>
      </c>
      <c r="AV48" s="7">
        <f t="shared" si="4"/>
        <v>-7.0766855378281424E-3</v>
      </c>
    </row>
    <row r="49" spans="3:48" x14ac:dyDescent="0.4">
      <c r="C49" t="s">
        <v>804</v>
      </c>
      <c r="D49" t="s">
        <v>552</v>
      </c>
      <c r="E49">
        <v>53500</v>
      </c>
      <c r="R49" t="s">
        <v>179</v>
      </c>
      <c r="S49" s="2">
        <f t="shared" si="1"/>
        <v>4086140</v>
      </c>
      <c r="T49" s="2">
        <f t="shared" si="6"/>
        <v>3125500</v>
      </c>
      <c r="U49" s="2">
        <f t="shared" si="6"/>
        <v>3627500</v>
      </c>
      <c r="V49" s="2">
        <f t="shared" si="6"/>
        <v>5182900</v>
      </c>
      <c r="W49" s="2">
        <f t="shared" si="6"/>
        <v>6151500</v>
      </c>
      <c r="X49" s="2">
        <f t="shared" si="6"/>
        <v>2343300</v>
      </c>
      <c r="Y49" s="2" cm="1">
        <f t="array" ref="Y49">_xlfn.XLOOKUP(Y$1&amp;$R49,$C$3:$C$1662&amp;$D$3:$D$1662,$E$3:$E$1662,0,0,1)</f>
        <v>148600</v>
      </c>
      <c r="Z49" s="2" cm="1">
        <f t="array" ref="Z49">_xlfn.XLOOKUP(Z$1&amp;$R49,$C$3:$C$1662&amp;$D$3:$D$1662,$E$3:$E$1662,0,0,1)</f>
        <v>26000</v>
      </c>
      <c r="AA49" s="2" cm="1">
        <f t="array" ref="AA49">_xlfn.XLOOKUP(AA$1&amp;$R49,$C$3:$C$1662&amp;$D$3:$D$1662,$E$3:$E$1662,0,0,1)</f>
        <v>94600</v>
      </c>
      <c r="AB49" s="2" cm="1">
        <f t="array" ref="AB49">_xlfn.XLOOKUP(AB$1&amp;$R49,$C$3:$C$1662&amp;$D$3:$D$1662,$E$3:$E$1662,0,0,1)</f>
        <v>49000</v>
      </c>
      <c r="AC49" s="2" cm="1">
        <f t="array" ref="AC49">_xlfn.XLOOKUP(AC$1&amp;$R49,$C$3:$C$1662&amp;$D$3:$D$1662,$E$3:$E$1662,0,0,1)</f>
        <v>12500</v>
      </c>
      <c r="AM49" t="s">
        <v>930</v>
      </c>
      <c r="AN49" t="s">
        <v>881</v>
      </c>
      <c r="AO49">
        <v>7737</v>
      </c>
      <c r="AP49">
        <v>8049</v>
      </c>
      <c r="AQ49">
        <v>7701</v>
      </c>
      <c r="AR49">
        <v>7960</v>
      </c>
      <c r="AS49">
        <v>10201600</v>
      </c>
      <c r="AU49" s="7">
        <f t="shared" si="3"/>
        <v>3.1488920564986422E-2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12500</v>
      </c>
      <c r="R50" t="s">
        <v>223</v>
      </c>
      <c r="S50" s="2">
        <f t="shared" si="1"/>
        <v>4139160</v>
      </c>
      <c r="T50" s="2">
        <f t="shared" si="6"/>
        <v>3209900</v>
      </c>
      <c r="U50" s="2">
        <f t="shared" si="6"/>
        <v>3653900</v>
      </c>
      <c r="V50" s="2">
        <f t="shared" si="6"/>
        <v>5221200</v>
      </c>
      <c r="W50" s="2">
        <f t="shared" si="6"/>
        <v>6244200</v>
      </c>
      <c r="X50" s="2">
        <f t="shared" si="6"/>
        <v>2366600</v>
      </c>
      <c r="Y50" s="2" cm="1">
        <f t="array" ref="Y50">_xlfn.XLOOKUP(Y$1&amp;$R50,$C$3:$C$1662&amp;$D$3:$D$1662,$E$3:$E$1662,0,0,1)</f>
        <v>84400</v>
      </c>
      <c r="Z50" s="2" cm="1">
        <f t="array" ref="Z50">_xlfn.XLOOKUP(Z$1&amp;$R50,$C$3:$C$1662&amp;$D$3:$D$1662,$E$3:$E$1662,0,0,1)</f>
        <v>26400</v>
      </c>
      <c r="AA50" s="2" cm="1">
        <f t="array" ref="AA50">_xlfn.XLOOKUP(AA$1&amp;$R50,$C$3:$C$1662&amp;$D$3:$D$1662,$E$3:$E$1662,0,0,1)</f>
        <v>38300</v>
      </c>
      <c r="AB50" s="2" cm="1">
        <f t="array" ref="AB50">_xlfn.XLOOKUP(AB$1&amp;$R50,$C$3:$C$1662&amp;$D$3:$D$1662,$E$3:$E$1662,0,0,1)</f>
        <v>92700</v>
      </c>
      <c r="AC50" s="2" cm="1">
        <f t="array" ref="AC50">_xlfn.XLOOKUP(AC$1&amp;$R50,$C$3:$C$1662&amp;$D$3:$D$1662,$E$3:$E$1662,0,0,1)</f>
        <v>23300</v>
      </c>
      <c r="AM50" t="s">
        <v>931</v>
      </c>
      <c r="AN50" t="s">
        <v>881</v>
      </c>
      <c r="AO50">
        <v>7983</v>
      </c>
      <c r="AP50">
        <v>8291</v>
      </c>
      <c r="AQ50">
        <v>7962</v>
      </c>
      <c r="AR50">
        <v>8279</v>
      </c>
      <c r="AS50">
        <v>10195100</v>
      </c>
      <c r="AU50" s="7">
        <f t="shared" si="3"/>
        <v>4.0075376884422198E-2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23300</v>
      </c>
      <c r="R51" t="s">
        <v>208</v>
      </c>
      <c r="S51" s="2">
        <f t="shared" si="1"/>
        <v>4195480</v>
      </c>
      <c r="T51" s="2">
        <f t="shared" si="6"/>
        <v>3262400</v>
      </c>
      <c r="U51" s="2">
        <f t="shared" si="6"/>
        <v>3687100</v>
      </c>
      <c r="V51" s="2">
        <f t="shared" si="6"/>
        <v>5267900</v>
      </c>
      <c r="W51" s="2">
        <f t="shared" si="6"/>
        <v>6348500</v>
      </c>
      <c r="X51" s="2">
        <f t="shared" si="6"/>
        <v>2411500</v>
      </c>
      <c r="Y51" s="2" cm="1">
        <f t="array" ref="Y51">_xlfn.XLOOKUP(Y$1&amp;$R51,$C$3:$C$1662&amp;$D$3:$D$1662,$E$3:$E$1662,0,0,1)</f>
        <v>52500</v>
      </c>
      <c r="Z51" s="2" cm="1">
        <f t="array" ref="Z51">_xlfn.XLOOKUP(Z$1&amp;$R51,$C$3:$C$1662&amp;$D$3:$D$1662,$E$3:$E$1662,0,0,1)</f>
        <v>33200</v>
      </c>
      <c r="AA51" s="2" cm="1">
        <f t="array" ref="AA51">_xlfn.XLOOKUP(AA$1&amp;$R51,$C$3:$C$1662&amp;$D$3:$D$1662,$E$3:$E$1662,0,0,1)</f>
        <v>46700</v>
      </c>
      <c r="AB51" s="2" cm="1">
        <f t="array" ref="AB51">_xlfn.XLOOKUP(AB$1&amp;$R51,$C$3:$C$1662&amp;$D$3:$D$1662,$E$3:$E$1662,0,0,1)</f>
        <v>104300</v>
      </c>
      <c r="AC51" s="2" cm="1">
        <f t="array" ref="AC51">_xlfn.XLOOKUP(AC$1&amp;$R51,$C$3:$C$1662&amp;$D$3:$D$1662,$E$3:$E$1662,0,0,1)</f>
        <v>44900</v>
      </c>
      <c r="AM51" t="s">
        <v>932</v>
      </c>
      <c r="AN51" t="s">
        <v>881</v>
      </c>
      <c r="AO51">
        <v>8317</v>
      </c>
      <c r="AP51">
        <v>8778</v>
      </c>
      <c r="AQ51">
        <v>8207</v>
      </c>
      <c r="AR51">
        <v>8490</v>
      </c>
      <c r="AS51">
        <v>16960900</v>
      </c>
      <c r="AU51" s="7">
        <f t="shared" si="3"/>
        <v>2.5486169827273919E-2</v>
      </c>
      <c r="AV51" s="7" t="str">
        <f t="shared" si="4"/>
        <v/>
      </c>
    </row>
    <row r="52" spans="3:48" x14ac:dyDescent="0.4">
      <c r="C52" t="s">
        <v>804</v>
      </c>
      <c r="D52" t="s">
        <v>555</v>
      </c>
      <c r="E52">
        <v>44900</v>
      </c>
      <c r="R52" t="s">
        <v>160</v>
      </c>
      <c r="S52" s="2">
        <f t="shared" si="1"/>
        <v>4257000</v>
      </c>
      <c r="T52" s="2">
        <f t="shared" ref="T52:X67" si="7">T51+Y52</f>
        <v>3312500</v>
      </c>
      <c r="U52" s="2">
        <f t="shared" si="7"/>
        <v>3754400</v>
      </c>
      <c r="V52" s="2">
        <f t="shared" si="7"/>
        <v>5315200</v>
      </c>
      <c r="W52" s="2">
        <f t="shared" si="7"/>
        <v>6452400</v>
      </c>
      <c r="X52" s="2">
        <f t="shared" si="7"/>
        <v>2450500</v>
      </c>
      <c r="Y52" s="2" cm="1">
        <f t="array" ref="Y52">_xlfn.XLOOKUP(Y$1&amp;$R52,$C$3:$C$1662&amp;$D$3:$D$1662,$E$3:$E$1662,0,0,1)</f>
        <v>50100</v>
      </c>
      <c r="Z52" s="2" cm="1">
        <f t="array" ref="Z52">_xlfn.XLOOKUP(Z$1&amp;$R52,$C$3:$C$1662&amp;$D$3:$D$1662,$E$3:$E$1662,0,0,1)</f>
        <v>67300</v>
      </c>
      <c r="AA52" s="2" cm="1">
        <f t="array" ref="AA52">_xlfn.XLOOKUP(AA$1&amp;$R52,$C$3:$C$1662&amp;$D$3:$D$1662,$E$3:$E$1662,0,0,1)</f>
        <v>47300</v>
      </c>
      <c r="AB52" s="2" cm="1">
        <f t="array" ref="AB52">_xlfn.XLOOKUP(AB$1&amp;$R52,$C$3:$C$1662&amp;$D$3:$D$1662,$E$3:$E$1662,0,0,1)</f>
        <v>103900</v>
      </c>
      <c r="AC52" s="2" cm="1">
        <f t="array" ref="AC52">_xlfn.XLOOKUP(AC$1&amp;$R52,$C$3:$C$1662&amp;$D$3:$D$1662,$E$3:$E$1662,0,0,1)</f>
        <v>39000</v>
      </c>
      <c r="AM52" t="s">
        <v>933</v>
      </c>
      <c r="AN52" t="s">
        <v>881</v>
      </c>
      <c r="AO52">
        <v>8663</v>
      </c>
      <c r="AP52">
        <v>8983</v>
      </c>
      <c r="AQ52">
        <v>8500</v>
      </c>
      <c r="AR52">
        <v>8523</v>
      </c>
      <c r="AS52">
        <v>16422600</v>
      </c>
      <c r="AU52" s="7">
        <f t="shared" si="3"/>
        <v>3.8869257950528979E-3</v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39000</v>
      </c>
      <c r="R53" t="s">
        <v>168</v>
      </c>
      <c r="S53" s="2">
        <f t="shared" si="1"/>
        <v>4305460</v>
      </c>
      <c r="T53" s="2">
        <f t="shared" si="7"/>
        <v>3354400</v>
      </c>
      <c r="U53" s="2">
        <f t="shared" si="7"/>
        <v>3779200</v>
      </c>
      <c r="V53" s="2">
        <f t="shared" si="7"/>
        <v>5401800</v>
      </c>
      <c r="W53" s="2">
        <f t="shared" si="7"/>
        <v>6517300</v>
      </c>
      <c r="X53" s="2">
        <f t="shared" si="7"/>
        <v>2474600</v>
      </c>
      <c r="Y53" s="2" cm="1">
        <f t="array" ref="Y53">_xlfn.XLOOKUP(Y$1&amp;$R53,$C$3:$C$1662&amp;$D$3:$D$1662,$E$3:$E$1662,0,0,1)</f>
        <v>41900</v>
      </c>
      <c r="Z53" s="2" cm="1">
        <f t="array" ref="Z53">_xlfn.XLOOKUP(Z$1&amp;$R53,$C$3:$C$1662&amp;$D$3:$D$1662,$E$3:$E$1662,0,0,1)</f>
        <v>24800</v>
      </c>
      <c r="AA53" s="2" cm="1">
        <f t="array" ref="AA53">_xlfn.XLOOKUP(AA$1&amp;$R53,$C$3:$C$1662&amp;$D$3:$D$1662,$E$3:$E$1662,0,0,1)</f>
        <v>86600</v>
      </c>
      <c r="AB53" s="2" cm="1">
        <f t="array" ref="AB53">_xlfn.XLOOKUP(AB$1&amp;$R53,$C$3:$C$1662&amp;$D$3:$D$1662,$E$3:$E$1662,0,0,1)</f>
        <v>64900</v>
      </c>
      <c r="AC53" s="2" cm="1">
        <f t="array" ref="AC53">_xlfn.XLOOKUP(AC$1&amp;$R53,$C$3:$C$1662&amp;$D$3:$D$1662,$E$3:$E$1662,0,0,1)</f>
        <v>24100</v>
      </c>
      <c r="AM53" t="s">
        <v>934</v>
      </c>
      <c r="AN53" t="s">
        <v>881</v>
      </c>
      <c r="AO53">
        <v>8561</v>
      </c>
      <c r="AP53">
        <v>8754</v>
      </c>
      <c r="AQ53">
        <v>8342</v>
      </c>
      <c r="AR53">
        <v>8403</v>
      </c>
      <c r="AS53">
        <v>16131400</v>
      </c>
      <c r="AU53" s="7" t="str">
        <f t="shared" si="3"/>
        <v/>
      </c>
      <c r="AV53" s="7">
        <f t="shared" si="4"/>
        <v>-1.4079549454417473E-2</v>
      </c>
    </row>
    <row r="54" spans="3:48" x14ac:dyDescent="0.4">
      <c r="C54" t="s">
        <v>804</v>
      </c>
      <c r="D54" t="s">
        <v>557</v>
      </c>
      <c r="E54">
        <v>24100</v>
      </c>
      <c r="R54" t="s">
        <v>167</v>
      </c>
      <c r="S54" s="2">
        <f t="shared" si="1"/>
        <v>4360040</v>
      </c>
      <c r="T54" s="2">
        <f t="shared" si="7"/>
        <v>3396500</v>
      </c>
      <c r="U54" s="2">
        <f t="shared" si="7"/>
        <v>3816100</v>
      </c>
      <c r="V54" s="2">
        <f t="shared" si="7"/>
        <v>5486800</v>
      </c>
      <c r="W54" s="2">
        <f t="shared" si="7"/>
        <v>6594200</v>
      </c>
      <c r="X54" s="2">
        <f t="shared" si="7"/>
        <v>2506600</v>
      </c>
      <c r="Y54" s="2" cm="1">
        <f t="array" ref="Y54">_xlfn.XLOOKUP(Y$1&amp;$R54,$C$3:$C$1662&amp;$D$3:$D$1662,$E$3:$E$1662,0,0,1)</f>
        <v>42100</v>
      </c>
      <c r="Z54" s="2" cm="1">
        <f t="array" ref="Z54">_xlfn.XLOOKUP(Z$1&amp;$R54,$C$3:$C$1662&amp;$D$3:$D$1662,$E$3:$E$1662,0,0,1)</f>
        <v>36900</v>
      </c>
      <c r="AA54" s="2" cm="1">
        <f t="array" ref="AA54">_xlfn.XLOOKUP(AA$1&amp;$R54,$C$3:$C$1662&amp;$D$3:$D$1662,$E$3:$E$1662,0,0,1)</f>
        <v>85000</v>
      </c>
      <c r="AB54" s="2" cm="1">
        <f t="array" ref="AB54">_xlfn.XLOOKUP(AB$1&amp;$R54,$C$3:$C$1662&amp;$D$3:$D$1662,$E$3:$E$1662,0,0,1)</f>
        <v>76900</v>
      </c>
      <c r="AC54" s="2" cm="1">
        <f t="array" ref="AC54">_xlfn.XLOOKUP(AC$1&amp;$R54,$C$3:$C$1662&amp;$D$3:$D$1662,$E$3:$E$1662,0,0,1)</f>
        <v>32000</v>
      </c>
      <c r="AM54" t="s">
        <v>935</v>
      </c>
      <c r="AN54" t="s">
        <v>881</v>
      </c>
      <c r="AO54">
        <v>8553</v>
      </c>
      <c r="AP54">
        <v>8787</v>
      </c>
      <c r="AQ54">
        <v>8140</v>
      </c>
      <c r="AR54">
        <v>8270</v>
      </c>
      <c r="AS54">
        <v>19961600</v>
      </c>
      <c r="AU54" s="7" t="str">
        <f t="shared" si="3"/>
        <v/>
      </c>
      <c r="AV54" s="7">
        <f t="shared" si="4"/>
        <v>-1.5827680590265403E-2</v>
      </c>
    </row>
    <row r="55" spans="3:48" x14ac:dyDescent="0.4">
      <c r="C55" t="s">
        <v>804</v>
      </c>
      <c r="D55" t="s">
        <v>558</v>
      </c>
      <c r="E55">
        <v>32000</v>
      </c>
      <c r="R55" t="s">
        <v>218</v>
      </c>
      <c r="S55" s="2">
        <f t="shared" si="1"/>
        <v>4415820</v>
      </c>
      <c r="T55" s="2">
        <f t="shared" si="7"/>
        <v>3436900</v>
      </c>
      <c r="U55" s="2">
        <f t="shared" si="7"/>
        <v>3846300</v>
      </c>
      <c r="V55" s="2">
        <f t="shared" si="7"/>
        <v>5563000</v>
      </c>
      <c r="W55" s="2">
        <f t="shared" si="7"/>
        <v>6666100</v>
      </c>
      <c r="X55" s="2">
        <f t="shared" si="7"/>
        <v>2566800</v>
      </c>
      <c r="Y55" s="2" cm="1">
        <f t="array" ref="Y55">_xlfn.XLOOKUP(Y$1&amp;$R55,$C$3:$C$1662&amp;$D$3:$D$1662,$E$3:$E$1662,0,0,1)</f>
        <v>40400</v>
      </c>
      <c r="Z55" s="2" cm="1">
        <f t="array" ref="Z55">_xlfn.XLOOKUP(Z$1&amp;$R55,$C$3:$C$1662&amp;$D$3:$D$1662,$E$3:$E$1662,0,0,1)</f>
        <v>30200</v>
      </c>
      <c r="AA55" s="2" cm="1">
        <f t="array" ref="AA55">_xlfn.XLOOKUP(AA$1&amp;$R55,$C$3:$C$1662&amp;$D$3:$D$1662,$E$3:$E$1662,0,0,1)</f>
        <v>76200</v>
      </c>
      <c r="AB55" s="2" cm="1">
        <f t="array" ref="AB55">_xlfn.XLOOKUP(AB$1&amp;$R55,$C$3:$C$1662&amp;$D$3:$D$1662,$E$3:$E$1662,0,0,1)</f>
        <v>71900</v>
      </c>
      <c r="AC55" s="2" cm="1">
        <f t="array" ref="AC55">_xlfn.XLOOKUP(AC$1&amp;$R55,$C$3:$C$1662&amp;$D$3:$D$1662,$E$3:$E$1662,0,0,1)</f>
        <v>60200</v>
      </c>
      <c r="AM55" t="s">
        <v>936</v>
      </c>
      <c r="AN55" t="s">
        <v>881</v>
      </c>
      <c r="AO55">
        <v>8280</v>
      </c>
      <c r="AP55">
        <v>8545</v>
      </c>
      <c r="AQ55">
        <v>8085</v>
      </c>
      <c r="AR55">
        <v>8225</v>
      </c>
      <c r="AS55">
        <v>20464100</v>
      </c>
      <c r="AU55" s="7" t="str">
        <f t="shared" si="3"/>
        <v/>
      </c>
      <c r="AV55" s="7">
        <f t="shared" si="4"/>
        <v>-5.4413542926239344E-3</v>
      </c>
    </row>
    <row r="56" spans="3:48" x14ac:dyDescent="0.4">
      <c r="C56" t="s">
        <v>804</v>
      </c>
      <c r="D56" t="s">
        <v>559</v>
      </c>
      <c r="E56">
        <v>60200</v>
      </c>
      <c r="R56" t="s">
        <v>238</v>
      </c>
      <c r="S56" s="2">
        <f t="shared" si="1"/>
        <v>4455060</v>
      </c>
      <c r="T56" s="2">
        <f t="shared" si="7"/>
        <v>3476100</v>
      </c>
      <c r="U56" s="2">
        <f t="shared" si="7"/>
        <v>3878100</v>
      </c>
      <c r="V56" s="2">
        <f t="shared" si="7"/>
        <v>5598100</v>
      </c>
      <c r="W56" s="2">
        <f t="shared" si="7"/>
        <v>6717100</v>
      </c>
      <c r="X56" s="2">
        <f t="shared" si="7"/>
        <v>2605900</v>
      </c>
      <c r="Y56" s="2" cm="1">
        <f t="array" ref="Y56">_xlfn.XLOOKUP(Y$1&amp;$R56,$C$3:$C$1662&amp;$D$3:$D$1662,$E$3:$E$1662,0,0,1)</f>
        <v>39200</v>
      </c>
      <c r="Z56" s="2" cm="1">
        <f t="array" ref="Z56">_xlfn.XLOOKUP(Z$1&amp;$R56,$C$3:$C$1662&amp;$D$3:$D$1662,$E$3:$E$1662,0,0,1)</f>
        <v>31800</v>
      </c>
      <c r="AA56" s="2" cm="1">
        <f t="array" ref="AA56">_xlfn.XLOOKUP(AA$1&amp;$R56,$C$3:$C$1662&amp;$D$3:$D$1662,$E$3:$E$1662,0,0,1)</f>
        <v>35100</v>
      </c>
      <c r="AB56" s="2" cm="1">
        <f t="array" ref="AB56">_xlfn.XLOOKUP(AB$1&amp;$R56,$C$3:$C$1662&amp;$D$3:$D$1662,$E$3:$E$1662,0,0,1)</f>
        <v>51000</v>
      </c>
      <c r="AC56" s="2" cm="1">
        <f t="array" ref="AC56">_xlfn.XLOOKUP(AC$1&amp;$R56,$C$3:$C$1662&amp;$D$3:$D$1662,$E$3:$E$1662,0,0,1)</f>
        <v>39100</v>
      </c>
      <c r="AM56" t="s">
        <v>937</v>
      </c>
      <c r="AN56" t="s">
        <v>881</v>
      </c>
      <c r="AO56">
        <v>8325</v>
      </c>
      <c r="AP56">
        <v>8779</v>
      </c>
      <c r="AQ56">
        <v>8208</v>
      </c>
      <c r="AR56">
        <v>8739</v>
      </c>
      <c r="AS56">
        <v>22141200</v>
      </c>
      <c r="AU56" s="7">
        <f t="shared" si="3"/>
        <v>6.249240121580546E-2</v>
      </c>
      <c r="AV56" s="7" t="str">
        <f t="shared" si="4"/>
        <v/>
      </c>
    </row>
    <row r="57" spans="3:48" x14ac:dyDescent="0.4">
      <c r="C57" t="s">
        <v>804</v>
      </c>
      <c r="D57" t="s">
        <v>560</v>
      </c>
      <c r="E57">
        <v>39100</v>
      </c>
      <c r="R57" t="s">
        <v>240</v>
      </c>
      <c r="S57" s="2">
        <f t="shared" si="1"/>
        <v>4498060</v>
      </c>
      <c r="T57" s="2">
        <f t="shared" si="7"/>
        <v>3501300</v>
      </c>
      <c r="U57" s="2">
        <f t="shared" si="7"/>
        <v>3924200</v>
      </c>
      <c r="V57" s="2">
        <f t="shared" si="7"/>
        <v>5637600</v>
      </c>
      <c r="W57" s="2">
        <f t="shared" si="7"/>
        <v>6793900</v>
      </c>
      <c r="X57" s="2">
        <f t="shared" si="7"/>
        <v>2633300</v>
      </c>
      <c r="Y57" s="2" cm="1">
        <f t="array" ref="Y57">_xlfn.XLOOKUP(Y$1&amp;$R57,$C$3:$C$1662&amp;$D$3:$D$1662,$E$3:$E$1662,0,0,1)</f>
        <v>25200</v>
      </c>
      <c r="Z57" s="2" cm="1">
        <f t="array" ref="Z57">_xlfn.XLOOKUP(Z$1&amp;$R57,$C$3:$C$1662&amp;$D$3:$D$1662,$E$3:$E$1662,0,0,1)</f>
        <v>46100</v>
      </c>
      <c r="AA57" s="2" cm="1">
        <f t="array" ref="AA57">_xlfn.XLOOKUP(AA$1&amp;$R57,$C$3:$C$1662&amp;$D$3:$D$1662,$E$3:$E$1662,0,0,1)</f>
        <v>39500</v>
      </c>
      <c r="AB57" s="2" cm="1">
        <f t="array" ref="AB57">_xlfn.XLOOKUP(AB$1&amp;$R57,$C$3:$C$1662&amp;$D$3:$D$1662,$E$3:$E$1662,0,0,1)</f>
        <v>76800</v>
      </c>
      <c r="AC57" s="2" cm="1">
        <f t="array" ref="AC57">_xlfn.XLOOKUP(AC$1&amp;$R57,$C$3:$C$1662&amp;$D$3:$D$1662,$E$3:$E$1662,0,0,1)</f>
        <v>27400</v>
      </c>
      <c r="AM57" t="s">
        <v>938</v>
      </c>
      <c r="AN57" t="s">
        <v>881</v>
      </c>
      <c r="AO57">
        <v>8850</v>
      </c>
      <c r="AP57">
        <v>8916</v>
      </c>
      <c r="AQ57">
        <v>8639</v>
      </c>
      <c r="AR57">
        <v>8730</v>
      </c>
      <c r="AS57">
        <v>18365900</v>
      </c>
      <c r="AU57" s="7" t="str">
        <f t="shared" si="3"/>
        <v/>
      </c>
      <c r="AV57" s="7">
        <f t="shared" si="4"/>
        <v>-1.029866117404743E-3</v>
      </c>
    </row>
    <row r="58" spans="3:48" x14ac:dyDescent="0.4">
      <c r="C58" t="s">
        <v>804</v>
      </c>
      <c r="D58" t="s">
        <v>561</v>
      </c>
      <c r="E58">
        <v>27400</v>
      </c>
      <c r="R58" t="s">
        <v>198</v>
      </c>
      <c r="S58" s="2">
        <f t="shared" si="1"/>
        <v>4537240</v>
      </c>
      <c r="T58" s="2">
        <f t="shared" si="7"/>
        <v>3530400</v>
      </c>
      <c r="U58" s="2">
        <f t="shared" si="7"/>
        <v>3986800</v>
      </c>
      <c r="V58" s="2">
        <f t="shared" si="7"/>
        <v>5672500</v>
      </c>
      <c r="W58" s="2">
        <f t="shared" si="7"/>
        <v>6841600</v>
      </c>
      <c r="X58" s="2">
        <f t="shared" si="7"/>
        <v>2654900</v>
      </c>
      <c r="Y58" s="2" cm="1">
        <f t="array" ref="Y58">_xlfn.XLOOKUP(Y$1&amp;$R58,$C$3:$C$1662&amp;$D$3:$D$1662,$E$3:$E$1662,0,0,1)</f>
        <v>29100</v>
      </c>
      <c r="Z58" s="2" cm="1">
        <f t="array" ref="Z58">_xlfn.XLOOKUP(Z$1&amp;$R58,$C$3:$C$1662&amp;$D$3:$D$1662,$E$3:$E$1662,0,0,1)</f>
        <v>62600</v>
      </c>
      <c r="AA58" s="2" cm="1">
        <f t="array" ref="AA58">_xlfn.XLOOKUP(AA$1&amp;$R58,$C$3:$C$1662&amp;$D$3:$D$1662,$E$3:$E$1662,0,0,1)</f>
        <v>34900</v>
      </c>
      <c r="AB58" s="2" cm="1">
        <f t="array" ref="AB58">_xlfn.XLOOKUP(AB$1&amp;$R58,$C$3:$C$1662&amp;$D$3:$D$1662,$E$3:$E$1662,0,0,1)</f>
        <v>47700</v>
      </c>
      <c r="AC58" s="2" cm="1">
        <f t="array" ref="AC58">_xlfn.XLOOKUP(AC$1&amp;$R58,$C$3:$C$1662&amp;$D$3:$D$1662,$E$3:$E$1662,0,0,1)</f>
        <v>21600</v>
      </c>
      <c r="AM58" t="s">
        <v>939</v>
      </c>
      <c r="AN58" t="s">
        <v>881</v>
      </c>
      <c r="AO58">
        <v>8690</v>
      </c>
      <c r="AP58">
        <v>8715</v>
      </c>
      <c r="AQ58">
        <v>8269</v>
      </c>
      <c r="AR58">
        <v>8278</v>
      </c>
      <c r="AS58">
        <v>13957700</v>
      </c>
      <c r="AU58" s="7" t="str">
        <f t="shared" si="3"/>
        <v/>
      </c>
      <c r="AV58" s="7">
        <f t="shared" si="4"/>
        <v>-5.1775486827033257E-2</v>
      </c>
    </row>
    <row r="59" spans="3:48" x14ac:dyDescent="0.4">
      <c r="C59" t="s">
        <v>804</v>
      </c>
      <c r="D59" t="s">
        <v>562</v>
      </c>
      <c r="E59">
        <v>21600</v>
      </c>
      <c r="R59" t="s">
        <v>251</v>
      </c>
      <c r="S59" s="2">
        <f t="shared" si="1"/>
        <v>4578300</v>
      </c>
      <c r="T59" s="2">
        <f t="shared" si="7"/>
        <v>3573700</v>
      </c>
      <c r="U59" s="2">
        <f t="shared" si="7"/>
        <v>4037100</v>
      </c>
      <c r="V59" s="2">
        <f t="shared" si="7"/>
        <v>5708100</v>
      </c>
      <c r="W59" s="2">
        <f t="shared" si="7"/>
        <v>6882300</v>
      </c>
      <c r="X59" s="2">
        <f t="shared" si="7"/>
        <v>2690300</v>
      </c>
      <c r="Y59" s="2" cm="1">
        <f t="array" ref="Y59">_xlfn.XLOOKUP(Y$1&amp;$R59,$C$3:$C$1662&amp;$D$3:$D$1662,$E$3:$E$1662,0,0,1)</f>
        <v>43300</v>
      </c>
      <c r="Z59" s="2" cm="1">
        <f t="array" ref="Z59">_xlfn.XLOOKUP(Z$1&amp;$R59,$C$3:$C$1662&amp;$D$3:$D$1662,$E$3:$E$1662,0,0,1)</f>
        <v>50300</v>
      </c>
      <c r="AA59" s="2" cm="1">
        <f t="array" ref="AA59">_xlfn.XLOOKUP(AA$1&amp;$R59,$C$3:$C$1662&amp;$D$3:$D$1662,$E$3:$E$1662,0,0,1)</f>
        <v>35600</v>
      </c>
      <c r="AB59" s="2" cm="1">
        <f t="array" ref="AB59">_xlfn.XLOOKUP(AB$1&amp;$R59,$C$3:$C$1662&amp;$D$3:$D$1662,$E$3:$E$1662,0,0,1)</f>
        <v>40700</v>
      </c>
      <c r="AC59" s="2" cm="1">
        <f t="array" ref="AC59">_xlfn.XLOOKUP(AC$1&amp;$R59,$C$3:$C$1662&amp;$D$3:$D$1662,$E$3:$E$1662,0,0,1)</f>
        <v>35400</v>
      </c>
      <c r="AM59" t="s">
        <v>940</v>
      </c>
      <c r="AN59" t="s">
        <v>881</v>
      </c>
      <c r="AO59">
        <v>8270</v>
      </c>
      <c r="AP59">
        <v>8360</v>
      </c>
      <c r="AQ59">
        <v>8122</v>
      </c>
      <c r="AR59">
        <v>8230</v>
      </c>
      <c r="AS59">
        <v>10104500</v>
      </c>
      <c r="AU59" s="7" t="str">
        <f t="shared" si="3"/>
        <v/>
      </c>
      <c r="AV59" s="7">
        <f t="shared" si="4"/>
        <v>-5.7985020536361898E-3</v>
      </c>
    </row>
    <row r="60" spans="3:48" x14ac:dyDescent="0.4">
      <c r="C60" t="s">
        <v>804</v>
      </c>
      <c r="D60" t="s">
        <v>563</v>
      </c>
      <c r="E60">
        <v>35400</v>
      </c>
      <c r="R60" t="s">
        <v>259</v>
      </c>
      <c r="S60" s="2">
        <f t="shared" si="1"/>
        <v>4627420</v>
      </c>
      <c r="T60" s="2">
        <f t="shared" si="7"/>
        <v>3661800</v>
      </c>
      <c r="U60" s="2">
        <f t="shared" si="7"/>
        <v>4080900</v>
      </c>
      <c r="V60" s="2">
        <f t="shared" si="7"/>
        <v>5733100</v>
      </c>
      <c r="W60" s="2">
        <f t="shared" si="7"/>
        <v>6944000</v>
      </c>
      <c r="X60" s="2">
        <f t="shared" si="7"/>
        <v>2717300</v>
      </c>
      <c r="Y60" s="2" cm="1">
        <f t="array" ref="Y60">_xlfn.XLOOKUP(Y$1&amp;$R60,$C$3:$C$1662&amp;$D$3:$D$1662,$E$3:$E$1662,0,0,1)</f>
        <v>88100</v>
      </c>
      <c r="Z60" s="2" cm="1">
        <f t="array" ref="Z60">_xlfn.XLOOKUP(Z$1&amp;$R60,$C$3:$C$1662&amp;$D$3:$D$1662,$E$3:$E$1662,0,0,1)</f>
        <v>43800</v>
      </c>
      <c r="AA60" s="2" cm="1">
        <f t="array" ref="AA60">_xlfn.XLOOKUP(AA$1&amp;$R60,$C$3:$C$1662&amp;$D$3:$D$1662,$E$3:$E$1662,0,0,1)</f>
        <v>25000</v>
      </c>
      <c r="AB60" s="2" cm="1">
        <f t="array" ref="AB60">_xlfn.XLOOKUP(AB$1&amp;$R60,$C$3:$C$1662&amp;$D$3:$D$1662,$E$3:$E$1662,0,0,1)</f>
        <v>61700</v>
      </c>
      <c r="AC60" s="2" cm="1">
        <f t="array" ref="AC60">_xlfn.XLOOKUP(AC$1&amp;$R60,$C$3:$C$1662&amp;$D$3:$D$1662,$E$3:$E$1662,0,0,1)</f>
        <v>27000</v>
      </c>
      <c r="AM60" t="s">
        <v>941</v>
      </c>
      <c r="AN60" t="s">
        <v>881</v>
      </c>
      <c r="AO60">
        <v>8302</v>
      </c>
      <c r="AP60">
        <v>8777</v>
      </c>
      <c r="AQ60">
        <v>8263</v>
      </c>
      <c r="AR60">
        <v>8297</v>
      </c>
      <c r="AS60">
        <v>19725100</v>
      </c>
      <c r="AU60" s="7">
        <f t="shared" si="3"/>
        <v>8.1409477521263707E-3</v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27000</v>
      </c>
      <c r="R61" t="s">
        <v>80</v>
      </c>
      <c r="S61" s="2">
        <f t="shared" si="1"/>
        <v>4670760</v>
      </c>
      <c r="T61" s="2">
        <f t="shared" si="7"/>
        <v>3692900</v>
      </c>
      <c r="U61" s="2">
        <f t="shared" si="7"/>
        <v>4158800</v>
      </c>
      <c r="V61" s="2">
        <f t="shared" si="7"/>
        <v>5769300</v>
      </c>
      <c r="W61" s="2">
        <f t="shared" si="7"/>
        <v>6985100</v>
      </c>
      <c r="X61" s="2">
        <f t="shared" si="7"/>
        <v>2747700</v>
      </c>
      <c r="Y61" s="2" cm="1">
        <f t="array" ref="Y61">_xlfn.XLOOKUP(Y$1&amp;$R61,$C$3:$C$1662&amp;$D$3:$D$1662,$E$3:$E$1662,0,0,1)</f>
        <v>31100</v>
      </c>
      <c r="Z61" s="2" cm="1">
        <f t="array" ref="Z61">_xlfn.XLOOKUP(Z$1&amp;$R61,$C$3:$C$1662&amp;$D$3:$D$1662,$E$3:$E$1662,0,0,1)</f>
        <v>77900</v>
      </c>
      <c r="AA61" s="2" cm="1">
        <f t="array" ref="AA61">_xlfn.XLOOKUP(AA$1&amp;$R61,$C$3:$C$1662&amp;$D$3:$D$1662,$E$3:$E$1662,0,0,1)</f>
        <v>36200</v>
      </c>
      <c r="AB61" s="2" cm="1">
        <f t="array" ref="AB61">_xlfn.XLOOKUP(AB$1&amp;$R61,$C$3:$C$1662&amp;$D$3:$D$1662,$E$3:$E$1662,0,0,1)</f>
        <v>41100</v>
      </c>
      <c r="AC61" s="2" cm="1">
        <f t="array" ref="AC61">_xlfn.XLOOKUP(AC$1&amp;$R61,$C$3:$C$1662&amp;$D$3:$D$1662,$E$3:$E$1662,0,0,1)</f>
        <v>30400</v>
      </c>
      <c r="AM61" t="s">
        <v>942</v>
      </c>
      <c r="AN61" t="s">
        <v>881</v>
      </c>
      <c r="AO61">
        <v>8330</v>
      </c>
      <c r="AP61">
        <v>8446</v>
      </c>
      <c r="AQ61">
        <v>8083</v>
      </c>
      <c r="AR61">
        <v>8200</v>
      </c>
      <c r="AS61">
        <v>14224200</v>
      </c>
      <c r="AU61" s="7" t="str">
        <f t="shared" si="3"/>
        <v/>
      </c>
      <c r="AV61" s="7">
        <f t="shared" si="4"/>
        <v>-1.1690972640713504E-2</v>
      </c>
    </row>
    <row r="62" spans="3:48" x14ac:dyDescent="0.4">
      <c r="C62" t="s">
        <v>804</v>
      </c>
      <c r="D62" t="s">
        <v>565</v>
      </c>
      <c r="E62">
        <v>30400</v>
      </c>
      <c r="R62" t="s">
        <v>206</v>
      </c>
      <c r="S62" s="2">
        <f t="shared" si="1"/>
        <v>4737460</v>
      </c>
      <c r="T62" s="2">
        <f t="shared" si="7"/>
        <v>3756000</v>
      </c>
      <c r="U62" s="2">
        <f t="shared" si="7"/>
        <v>4254400</v>
      </c>
      <c r="V62" s="2">
        <f t="shared" si="7"/>
        <v>5878800</v>
      </c>
      <c r="W62" s="2">
        <f t="shared" si="7"/>
        <v>7023700</v>
      </c>
      <c r="X62" s="2">
        <f t="shared" si="7"/>
        <v>2774400</v>
      </c>
      <c r="Y62" s="2" cm="1">
        <f t="array" ref="Y62">_xlfn.XLOOKUP(Y$1&amp;$R62,$C$3:$C$1662&amp;$D$3:$D$1662,$E$3:$E$1662,0,0,1)</f>
        <v>63100</v>
      </c>
      <c r="Z62" s="2" cm="1">
        <f t="array" ref="Z62">_xlfn.XLOOKUP(Z$1&amp;$R62,$C$3:$C$1662&amp;$D$3:$D$1662,$E$3:$E$1662,0,0,1)</f>
        <v>95600</v>
      </c>
      <c r="AA62" s="2" cm="1">
        <f t="array" ref="AA62">_xlfn.XLOOKUP(AA$1&amp;$R62,$C$3:$C$1662&amp;$D$3:$D$1662,$E$3:$E$1662,0,0,1)</f>
        <v>109500</v>
      </c>
      <c r="AB62" s="2" cm="1">
        <f t="array" ref="AB62">_xlfn.XLOOKUP(AB$1&amp;$R62,$C$3:$C$1662&amp;$D$3:$D$1662,$E$3:$E$1662,0,0,1)</f>
        <v>38600</v>
      </c>
      <c r="AC62" s="2" cm="1">
        <f t="array" ref="AC62">_xlfn.XLOOKUP(AC$1&amp;$R62,$C$3:$C$1662&amp;$D$3:$D$1662,$E$3:$E$1662,0,0,1)</f>
        <v>26700</v>
      </c>
      <c r="AM62" t="s">
        <v>943</v>
      </c>
      <c r="AN62" t="s">
        <v>881</v>
      </c>
      <c r="AO62">
        <v>7980</v>
      </c>
      <c r="AP62">
        <v>8693</v>
      </c>
      <c r="AQ62">
        <v>7917</v>
      </c>
      <c r="AR62">
        <v>8604</v>
      </c>
      <c r="AS62">
        <v>22244300</v>
      </c>
      <c r="AU62" s="7">
        <f t="shared" si="3"/>
        <v>4.9268292682926873E-2</v>
      </c>
      <c r="AV62" s="7" t="str">
        <f t="shared" si="4"/>
        <v/>
      </c>
    </row>
    <row r="63" spans="3:48" x14ac:dyDescent="0.4">
      <c r="C63" t="s">
        <v>804</v>
      </c>
      <c r="D63" t="s">
        <v>566</v>
      </c>
      <c r="E63">
        <v>26700</v>
      </c>
      <c r="R63" t="s">
        <v>178</v>
      </c>
      <c r="S63" s="2">
        <f t="shared" si="1"/>
        <v>4785440</v>
      </c>
      <c r="T63" s="2">
        <f t="shared" si="7"/>
        <v>3831400</v>
      </c>
      <c r="U63" s="2">
        <f t="shared" si="7"/>
        <v>4277000</v>
      </c>
      <c r="V63" s="2">
        <f t="shared" si="7"/>
        <v>5933400</v>
      </c>
      <c r="W63" s="2">
        <f t="shared" si="7"/>
        <v>7067500</v>
      </c>
      <c r="X63" s="2">
        <f t="shared" si="7"/>
        <v>2817900</v>
      </c>
      <c r="Y63" s="2" cm="1">
        <f t="array" ref="Y63">_xlfn.XLOOKUP(Y$1&amp;$R63,$C$3:$C$1662&amp;$D$3:$D$1662,$E$3:$E$1662,0,0,1)</f>
        <v>75400</v>
      </c>
      <c r="Z63" s="2" cm="1">
        <f t="array" ref="Z63">_xlfn.XLOOKUP(Z$1&amp;$R63,$C$3:$C$1662&amp;$D$3:$D$1662,$E$3:$E$1662,0,0,1)</f>
        <v>22600</v>
      </c>
      <c r="AA63" s="2" cm="1">
        <f t="array" ref="AA63">_xlfn.XLOOKUP(AA$1&amp;$R63,$C$3:$C$1662&amp;$D$3:$D$1662,$E$3:$E$1662,0,0,1)</f>
        <v>54600</v>
      </c>
      <c r="AB63" s="2" cm="1">
        <f t="array" ref="AB63">_xlfn.XLOOKUP(AB$1&amp;$R63,$C$3:$C$1662&amp;$D$3:$D$1662,$E$3:$E$1662,0,0,1)</f>
        <v>43800</v>
      </c>
      <c r="AC63" s="2" cm="1">
        <f t="array" ref="AC63">_xlfn.XLOOKUP(AC$1&amp;$R63,$C$3:$C$1662&amp;$D$3:$D$1662,$E$3:$E$1662,0,0,1)</f>
        <v>43500</v>
      </c>
      <c r="AM63" t="s">
        <v>944</v>
      </c>
      <c r="AN63" t="s">
        <v>881</v>
      </c>
      <c r="AO63">
        <v>8454</v>
      </c>
      <c r="AP63">
        <v>8577</v>
      </c>
      <c r="AQ63">
        <v>8278</v>
      </c>
      <c r="AR63">
        <v>8347</v>
      </c>
      <c r="AS63">
        <v>13929000</v>
      </c>
      <c r="AU63" s="7" t="str">
        <f t="shared" si="3"/>
        <v/>
      </c>
      <c r="AV63" s="7">
        <f t="shared" si="4"/>
        <v>-2.9869827986982789E-2</v>
      </c>
    </row>
    <row r="64" spans="3:48" x14ac:dyDescent="0.4">
      <c r="C64" t="s">
        <v>804</v>
      </c>
      <c r="D64" t="s">
        <v>567</v>
      </c>
      <c r="E64">
        <v>43500</v>
      </c>
      <c r="R64" t="s">
        <v>183</v>
      </c>
      <c r="S64" s="2">
        <f t="shared" si="1"/>
        <v>4832920</v>
      </c>
      <c r="T64" s="2">
        <f t="shared" si="7"/>
        <v>3877100</v>
      </c>
      <c r="U64" s="2">
        <f t="shared" si="7"/>
        <v>4304500</v>
      </c>
      <c r="V64" s="2">
        <f t="shared" si="7"/>
        <v>6045200</v>
      </c>
      <c r="W64" s="2">
        <f t="shared" si="7"/>
        <v>7102800</v>
      </c>
      <c r="X64" s="2">
        <f t="shared" si="7"/>
        <v>2835000</v>
      </c>
      <c r="Y64" s="2" cm="1">
        <f t="array" ref="Y64">_xlfn.XLOOKUP(Y$1&amp;$R64,$C$3:$C$1662&amp;$D$3:$D$1662,$E$3:$E$1662,0,0,1)</f>
        <v>45700</v>
      </c>
      <c r="Z64" s="2" cm="1">
        <f t="array" ref="Z64">_xlfn.XLOOKUP(Z$1&amp;$R64,$C$3:$C$1662&amp;$D$3:$D$1662,$E$3:$E$1662,0,0,1)</f>
        <v>27500</v>
      </c>
      <c r="AA64" s="2" cm="1">
        <f t="array" ref="AA64">_xlfn.XLOOKUP(AA$1&amp;$R64,$C$3:$C$1662&amp;$D$3:$D$1662,$E$3:$E$1662,0,0,1)</f>
        <v>111800</v>
      </c>
      <c r="AB64" s="2" cm="1">
        <f t="array" ref="AB64">_xlfn.XLOOKUP(AB$1&amp;$R64,$C$3:$C$1662&amp;$D$3:$D$1662,$E$3:$E$1662,0,0,1)</f>
        <v>35300</v>
      </c>
      <c r="AC64" s="2" cm="1">
        <f t="array" ref="AC64">_xlfn.XLOOKUP(AC$1&amp;$R64,$C$3:$C$1662&amp;$D$3:$D$1662,$E$3:$E$1662,0,0,1)</f>
        <v>17100</v>
      </c>
      <c r="AM64" t="s">
        <v>945</v>
      </c>
      <c r="AN64" t="s">
        <v>881</v>
      </c>
      <c r="AO64">
        <v>8446</v>
      </c>
      <c r="AP64">
        <v>8717</v>
      </c>
      <c r="AQ64">
        <v>8415</v>
      </c>
      <c r="AR64">
        <v>8709</v>
      </c>
      <c r="AS64">
        <v>15829400</v>
      </c>
      <c r="AU64" s="7">
        <f t="shared" si="3"/>
        <v>4.3368875044926369E-2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17100</v>
      </c>
      <c r="R65" t="s">
        <v>64</v>
      </c>
      <c r="S65" s="2">
        <f t="shared" si="1"/>
        <v>4863940</v>
      </c>
      <c r="T65" s="2">
        <f t="shared" si="7"/>
        <v>3909600</v>
      </c>
      <c r="U65" s="2">
        <f t="shared" si="7"/>
        <v>4337800</v>
      </c>
      <c r="V65" s="2">
        <f t="shared" si="7"/>
        <v>6087200</v>
      </c>
      <c r="W65" s="2">
        <f t="shared" si="7"/>
        <v>7138000</v>
      </c>
      <c r="X65" s="2">
        <f t="shared" si="7"/>
        <v>2847100</v>
      </c>
      <c r="Y65" s="2" cm="1">
        <f t="array" ref="Y65">_xlfn.XLOOKUP(Y$1&amp;$R65,$C$3:$C$1662&amp;$D$3:$D$1662,$E$3:$E$1662,0,0,1)</f>
        <v>32500</v>
      </c>
      <c r="Z65" s="2" cm="1">
        <f t="array" ref="Z65">_xlfn.XLOOKUP(Z$1&amp;$R65,$C$3:$C$1662&amp;$D$3:$D$1662,$E$3:$E$1662,0,0,1)</f>
        <v>33300</v>
      </c>
      <c r="AA65" s="2" cm="1">
        <f t="array" ref="AA65">_xlfn.XLOOKUP(AA$1&amp;$R65,$C$3:$C$1662&amp;$D$3:$D$1662,$E$3:$E$1662,0,0,1)</f>
        <v>42000</v>
      </c>
      <c r="AB65" s="2" cm="1">
        <f t="array" ref="AB65">_xlfn.XLOOKUP(AB$1&amp;$R65,$C$3:$C$1662&amp;$D$3:$D$1662,$E$3:$E$1662,0,0,1)</f>
        <v>35200</v>
      </c>
      <c r="AC65" s="2" cm="1">
        <f t="array" ref="AC65">_xlfn.XLOOKUP(AC$1&amp;$R65,$C$3:$C$1662&amp;$D$3:$D$1662,$E$3:$E$1662,0,0,1)</f>
        <v>12100</v>
      </c>
      <c r="AM65" t="s">
        <v>946</v>
      </c>
      <c r="AN65" t="s">
        <v>881</v>
      </c>
      <c r="AO65">
        <v>8650</v>
      </c>
      <c r="AP65">
        <v>8680</v>
      </c>
      <c r="AQ65">
        <v>8423</v>
      </c>
      <c r="AR65">
        <v>8630</v>
      </c>
      <c r="AS65">
        <v>11212900</v>
      </c>
      <c r="AU65" s="7" t="str">
        <f t="shared" si="3"/>
        <v/>
      </c>
      <c r="AV65" s="7">
        <f t="shared" si="4"/>
        <v>-9.0710758984957618E-3</v>
      </c>
    </row>
    <row r="66" spans="3:48" x14ac:dyDescent="0.4">
      <c r="C66" t="s">
        <v>804</v>
      </c>
      <c r="D66" t="s">
        <v>569</v>
      </c>
      <c r="E66">
        <v>12100</v>
      </c>
      <c r="R66" t="s">
        <v>294</v>
      </c>
      <c r="S66" s="2">
        <f t="shared" si="1"/>
        <v>4893800</v>
      </c>
      <c r="T66" s="2">
        <f t="shared" si="7"/>
        <v>3954600</v>
      </c>
      <c r="U66" s="2">
        <f t="shared" si="7"/>
        <v>4366900</v>
      </c>
      <c r="V66" s="2">
        <f t="shared" si="7"/>
        <v>6120200</v>
      </c>
      <c r="W66" s="2">
        <f t="shared" si="7"/>
        <v>7165800</v>
      </c>
      <c r="X66" s="2">
        <f t="shared" si="7"/>
        <v>2861500</v>
      </c>
      <c r="Y66" s="2" cm="1">
        <f t="array" ref="Y66">_xlfn.XLOOKUP(Y$1&amp;$R66,$C$3:$C$1662&amp;$D$3:$D$1662,$E$3:$E$1662,0,0,1)</f>
        <v>45000</v>
      </c>
      <c r="Z66" s="2" cm="1">
        <f t="array" ref="Z66">_xlfn.XLOOKUP(Z$1&amp;$R66,$C$3:$C$1662&amp;$D$3:$D$1662,$E$3:$E$1662,0,0,1)</f>
        <v>29100</v>
      </c>
      <c r="AA66" s="2" cm="1">
        <f t="array" ref="AA66">_xlfn.XLOOKUP(AA$1&amp;$R66,$C$3:$C$1662&amp;$D$3:$D$1662,$E$3:$E$1662,0,0,1)</f>
        <v>33000</v>
      </c>
      <c r="AB66" s="2" cm="1">
        <f t="array" ref="AB66">_xlfn.XLOOKUP(AB$1&amp;$R66,$C$3:$C$1662&amp;$D$3:$D$1662,$E$3:$E$1662,0,0,1)</f>
        <v>27800</v>
      </c>
      <c r="AC66" s="2" cm="1">
        <f t="array" ref="AC66">_xlfn.XLOOKUP(AC$1&amp;$R66,$C$3:$C$1662&amp;$D$3:$D$1662,$E$3:$E$1662,0,0,1)</f>
        <v>14400</v>
      </c>
      <c r="AM66" t="s">
        <v>947</v>
      </c>
      <c r="AN66" t="s">
        <v>881</v>
      </c>
      <c r="AO66">
        <v>8650</v>
      </c>
      <c r="AP66">
        <v>8805</v>
      </c>
      <c r="AQ66">
        <v>8488</v>
      </c>
      <c r="AR66">
        <v>8705</v>
      </c>
      <c r="AS66">
        <v>11917800</v>
      </c>
      <c r="AU66" s="7">
        <f t="shared" si="3"/>
        <v>8.6906141367322221E-3</v>
      </c>
      <c r="AV66" s="7" t="str">
        <f t="shared" si="4"/>
        <v/>
      </c>
    </row>
    <row r="67" spans="3:48" x14ac:dyDescent="0.4">
      <c r="C67" t="s">
        <v>804</v>
      </c>
      <c r="D67" t="s">
        <v>570</v>
      </c>
      <c r="E67">
        <v>14400</v>
      </c>
      <c r="R67" t="s">
        <v>29</v>
      </c>
      <c r="S67" s="2">
        <f t="shared" ref="S67:S130" si="8">IFERROR(AVERAGEIFS(T67:X67,T67:X67,"&gt;0"),0)</f>
        <v>4948660</v>
      </c>
      <c r="T67" s="2">
        <f t="shared" si="7"/>
        <v>3982100</v>
      </c>
      <c r="U67" s="2">
        <f t="shared" si="7"/>
        <v>4407800</v>
      </c>
      <c r="V67" s="2">
        <f t="shared" si="7"/>
        <v>6268800</v>
      </c>
      <c r="W67" s="2">
        <f t="shared" si="7"/>
        <v>7202600</v>
      </c>
      <c r="X67" s="2">
        <f t="shared" si="7"/>
        <v>2882000</v>
      </c>
      <c r="Y67" s="2" cm="1">
        <f t="array" ref="Y67">_xlfn.XLOOKUP(Y$1&amp;$R67,$C$3:$C$1662&amp;$D$3:$D$1662,$E$3:$E$1662,0,0,1)</f>
        <v>27500</v>
      </c>
      <c r="Z67" s="2" cm="1">
        <f t="array" ref="Z67">_xlfn.XLOOKUP(Z$1&amp;$R67,$C$3:$C$1662&amp;$D$3:$D$1662,$E$3:$E$1662,0,0,1)</f>
        <v>40900</v>
      </c>
      <c r="AA67" s="2" cm="1">
        <f t="array" ref="AA67">_xlfn.XLOOKUP(AA$1&amp;$R67,$C$3:$C$1662&amp;$D$3:$D$1662,$E$3:$E$1662,0,0,1)</f>
        <v>148600</v>
      </c>
      <c r="AB67" s="2" cm="1">
        <f t="array" ref="AB67">_xlfn.XLOOKUP(AB$1&amp;$R67,$C$3:$C$1662&amp;$D$3:$D$1662,$E$3:$E$1662,0,0,1)</f>
        <v>36800</v>
      </c>
      <c r="AC67" s="2" cm="1">
        <f t="array" ref="AC67">_xlfn.XLOOKUP(AC$1&amp;$R67,$C$3:$C$1662&amp;$D$3:$D$1662,$E$3:$E$1662,0,0,1)</f>
        <v>20500</v>
      </c>
      <c r="AM67" t="s">
        <v>948</v>
      </c>
      <c r="AN67" t="s">
        <v>881</v>
      </c>
      <c r="AO67">
        <v>8600</v>
      </c>
      <c r="AP67">
        <v>8970</v>
      </c>
      <c r="AQ67">
        <v>8573</v>
      </c>
      <c r="AR67">
        <v>8943</v>
      </c>
      <c r="AS67">
        <v>15473100</v>
      </c>
      <c r="AU67" s="7">
        <f t="shared" si="3"/>
        <v>2.7340608845491055E-2</v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20500</v>
      </c>
      <c r="R68" t="s">
        <v>17</v>
      </c>
      <c r="S68" s="2">
        <f t="shared" si="8"/>
        <v>4987920</v>
      </c>
      <c r="T68" s="2">
        <f t="shared" ref="T68:X83" si="9">T67+Y68</f>
        <v>4013700</v>
      </c>
      <c r="U68" s="2">
        <f t="shared" si="9"/>
        <v>4458300</v>
      </c>
      <c r="V68" s="2">
        <f t="shared" si="9"/>
        <v>6337500</v>
      </c>
      <c r="W68" s="2">
        <f t="shared" si="9"/>
        <v>7235100</v>
      </c>
      <c r="X68" s="2">
        <f t="shared" si="9"/>
        <v>2895000</v>
      </c>
      <c r="Y68" s="2" cm="1">
        <f t="array" ref="Y68">_xlfn.XLOOKUP(Y$1&amp;$R68,$C$3:$C$1662&amp;$D$3:$D$1662,$E$3:$E$1662,0,0,1)</f>
        <v>31600</v>
      </c>
      <c r="Z68" s="2" cm="1">
        <f t="array" ref="Z68">_xlfn.XLOOKUP(Z$1&amp;$R68,$C$3:$C$1662&amp;$D$3:$D$1662,$E$3:$E$1662,0,0,1)</f>
        <v>50500</v>
      </c>
      <c r="AA68" s="2" cm="1">
        <f t="array" ref="AA68">_xlfn.XLOOKUP(AA$1&amp;$R68,$C$3:$C$1662&amp;$D$3:$D$1662,$E$3:$E$1662,0,0,1)</f>
        <v>68700</v>
      </c>
      <c r="AB68" s="2" cm="1">
        <f t="array" ref="AB68">_xlfn.XLOOKUP(AB$1&amp;$R68,$C$3:$C$1662&amp;$D$3:$D$1662,$E$3:$E$1662,0,0,1)</f>
        <v>32500</v>
      </c>
      <c r="AC68" s="2" cm="1">
        <f t="array" ref="AC68">_xlfn.XLOOKUP(AC$1&amp;$R68,$C$3:$C$1662&amp;$D$3:$D$1662,$E$3:$E$1662,0,0,1)</f>
        <v>13000</v>
      </c>
      <c r="AM68" t="s">
        <v>949</v>
      </c>
      <c r="AN68" t="s">
        <v>881</v>
      </c>
      <c r="AO68">
        <v>9000</v>
      </c>
      <c r="AP68">
        <v>9292</v>
      </c>
      <c r="AQ68">
        <v>8875</v>
      </c>
      <c r="AR68">
        <v>9250</v>
      </c>
      <c r="AS68">
        <v>15098800</v>
      </c>
      <c r="AU68" s="7">
        <f t="shared" ref="AU68:AU101" si="10">IF(AR67&lt;AR68,AR68/AR67-1,"")</f>
        <v>3.4328525103432872E-2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13000</v>
      </c>
      <c r="R69" t="s">
        <v>58</v>
      </c>
      <c r="S69" s="2">
        <f t="shared" si="8"/>
        <v>5024280</v>
      </c>
      <c r="T69" s="2">
        <f t="shared" si="9"/>
        <v>4070000</v>
      </c>
      <c r="U69" s="2">
        <f t="shared" si="9"/>
        <v>4486600</v>
      </c>
      <c r="V69" s="2">
        <f t="shared" si="9"/>
        <v>6378300</v>
      </c>
      <c r="W69" s="2">
        <f t="shared" si="9"/>
        <v>7249500</v>
      </c>
      <c r="X69" s="2">
        <f t="shared" si="9"/>
        <v>2937000</v>
      </c>
      <c r="Y69" s="2" cm="1">
        <f t="array" ref="Y69">_xlfn.XLOOKUP(Y$1&amp;$R69,$C$3:$C$1662&amp;$D$3:$D$1662,$E$3:$E$1662,0,0,1)</f>
        <v>56300</v>
      </c>
      <c r="Z69" s="2" cm="1">
        <f t="array" ref="Z69">_xlfn.XLOOKUP(Z$1&amp;$R69,$C$3:$C$1662&amp;$D$3:$D$1662,$E$3:$E$1662,0,0,1)</f>
        <v>28300</v>
      </c>
      <c r="AA69" s="2" cm="1">
        <f t="array" ref="AA69">_xlfn.XLOOKUP(AA$1&amp;$R69,$C$3:$C$1662&amp;$D$3:$D$1662,$E$3:$E$1662,0,0,1)</f>
        <v>40800</v>
      </c>
      <c r="AB69" s="2" cm="1">
        <f t="array" ref="AB69">_xlfn.XLOOKUP(AB$1&amp;$R69,$C$3:$C$1662&amp;$D$3:$D$1662,$E$3:$E$1662,0,0,1)</f>
        <v>14400</v>
      </c>
      <c r="AC69" s="2" cm="1">
        <f t="array" ref="AC69">_xlfn.XLOOKUP(AC$1&amp;$R69,$C$3:$C$1662&amp;$D$3:$D$1662,$E$3:$E$1662,0,0,1)</f>
        <v>42000</v>
      </c>
      <c r="AM69" t="s">
        <v>950</v>
      </c>
      <c r="AN69" t="s">
        <v>881</v>
      </c>
      <c r="AO69">
        <v>9180</v>
      </c>
      <c r="AP69">
        <v>9329</v>
      </c>
      <c r="AQ69">
        <v>8921</v>
      </c>
      <c r="AR69">
        <v>9311</v>
      </c>
      <c r="AS69">
        <v>19831000</v>
      </c>
      <c r="AU69" s="7">
        <f t="shared" si="10"/>
        <v>6.5945945945946605E-3</v>
      </c>
      <c r="AV69" s="7" t="str">
        <f t="shared" si="11"/>
        <v/>
      </c>
    </row>
    <row r="70" spans="3:48" x14ac:dyDescent="0.4">
      <c r="C70" t="s">
        <v>804</v>
      </c>
      <c r="D70" t="s">
        <v>573</v>
      </c>
      <c r="E70">
        <v>42000</v>
      </c>
      <c r="R70" t="s">
        <v>125</v>
      </c>
      <c r="S70" s="2">
        <f t="shared" si="8"/>
        <v>5049800</v>
      </c>
      <c r="T70" s="2">
        <f t="shared" si="9"/>
        <v>4100500</v>
      </c>
      <c r="U70" s="2">
        <f t="shared" si="9"/>
        <v>4505300</v>
      </c>
      <c r="V70" s="2">
        <f t="shared" si="9"/>
        <v>6403200</v>
      </c>
      <c r="W70" s="2">
        <f t="shared" si="9"/>
        <v>7269300</v>
      </c>
      <c r="X70" s="2">
        <f t="shared" si="9"/>
        <v>2970700</v>
      </c>
      <c r="Y70" s="2" cm="1">
        <f t="array" ref="Y70">_xlfn.XLOOKUP(Y$1&amp;$R70,$C$3:$C$1662&amp;$D$3:$D$1662,$E$3:$E$1662,0,0,1)</f>
        <v>30500</v>
      </c>
      <c r="Z70" s="2" cm="1">
        <f t="array" ref="Z70">_xlfn.XLOOKUP(Z$1&amp;$R70,$C$3:$C$1662&amp;$D$3:$D$1662,$E$3:$E$1662,0,0,1)</f>
        <v>18700</v>
      </c>
      <c r="AA70" s="2" cm="1">
        <f t="array" ref="AA70">_xlfn.XLOOKUP(AA$1&amp;$R70,$C$3:$C$1662&amp;$D$3:$D$1662,$E$3:$E$1662,0,0,1)</f>
        <v>24900</v>
      </c>
      <c r="AB70" s="2" cm="1">
        <f t="array" ref="AB70">_xlfn.XLOOKUP(AB$1&amp;$R70,$C$3:$C$1662&amp;$D$3:$D$1662,$E$3:$E$1662,0,0,1)</f>
        <v>19800</v>
      </c>
      <c r="AC70" s="2" cm="1">
        <f t="array" ref="AC70">_xlfn.XLOOKUP(AC$1&amp;$R70,$C$3:$C$1662&amp;$D$3:$D$1662,$E$3:$E$1662,0,0,1)</f>
        <v>33700</v>
      </c>
      <c r="AM70" t="s">
        <v>951</v>
      </c>
      <c r="AN70" t="s">
        <v>881</v>
      </c>
      <c r="AO70">
        <v>9336</v>
      </c>
      <c r="AP70">
        <v>9378</v>
      </c>
      <c r="AQ70">
        <v>8801</v>
      </c>
      <c r="AR70">
        <v>8801</v>
      </c>
      <c r="AS70">
        <v>13941700</v>
      </c>
      <c r="AU70" s="7" t="str">
        <f t="shared" si="10"/>
        <v/>
      </c>
      <c r="AV70" s="7">
        <f t="shared" si="11"/>
        <v>-5.4773923316507322E-2</v>
      </c>
    </row>
    <row r="71" spans="3:48" x14ac:dyDescent="0.4">
      <c r="C71" t="s">
        <v>804</v>
      </c>
      <c r="D71" t="s">
        <v>574</v>
      </c>
      <c r="E71">
        <v>33700</v>
      </c>
      <c r="R71" t="s">
        <v>13</v>
      </c>
      <c r="S71" s="2">
        <f t="shared" si="8"/>
        <v>5100280</v>
      </c>
      <c r="T71" s="2">
        <f t="shared" si="9"/>
        <v>4164000</v>
      </c>
      <c r="U71" s="2">
        <f t="shared" si="9"/>
        <v>4535600</v>
      </c>
      <c r="V71" s="2">
        <f t="shared" si="9"/>
        <v>6489700</v>
      </c>
      <c r="W71" s="2">
        <f t="shared" si="9"/>
        <v>7302400</v>
      </c>
      <c r="X71" s="2">
        <f t="shared" si="9"/>
        <v>3009700</v>
      </c>
      <c r="Y71" s="2" cm="1">
        <f t="array" ref="Y71">_xlfn.XLOOKUP(Y$1&amp;$R71,$C$3:$C$1662&amp;$D$3:$D$1662,$E$3:$E$1662,0,0,1)</f>
        <v>63500</v>
      </c>
      <c r="Z71" s="2" cm="1">
        <f t="array" ref="Z71">_xlfn.XLOOKUP(Z$1&amp;$R71,$C$3:$C$1662&amp;$D$3:$D$1662,$E$3:$E$1662,0,0,1)</f>
        <v>30300</v>
      </c>
      <c r="AA71" s="2" cm="1">
        <f t="array" ref="AA71">_xlfn.XLOOKUP(AA$1&amp;$R71,$C$3:$C$1662&amp;$D$3:$D$1662,$E$3:$E$1662,0,0,1)</f>
        <v>86500</v>
      </c>
      <c r="AB71" s="2" cm="1">
        <f t="array" ref="AB71">_xlfn.XLOOKUP(AB$1&amp;$R71,$C$3:$C$1662&amp;$D$3:$D$1662,$E$3:$E$1662,0,0,1)</f>
        <v>33100</v>
      </c>
      <c r="AC71" s="2" cm="1">
        <f t="array" ref="AC71">_xlfn.XLOOKUP(AC$1&amp;$R71,$C$3:$C$1662&amp;$D$3:$D$1662,$E$3:$E$1662,0,0,1)</f>
        <v>39000</v>
      </c>
      <c r="AM71" t="s">
        <v>952</v>
      </c>
      <c r="AN71" t="s">
        <v>881</v>
      </c>
      <c r="AO71">
        <v>8897</v>
      </c>
      <c r="AP71">
        <v>8963</v>
      </c>
      <c r="AQ71">
        <v>8583</v>
      </c>
      <c r="AR71">
        <v>8610</v>
      </c>
      <c r="AS71">
        <v>12027800</v>
      </c>
      <c r="AU71" s="7" t="str">
        <f t="shared" si="10"/>
        <v/>
      </c>
      <c r="AV71" s="7">
        <f t="shared" si="11"/>
        <v>-2.1702079309169453E-2</v>
      </c>
    </row>
    <row r="72" spans="3:48" x14ac:dyDescent="0.4">
      <c r="C72" t="s">
        <v>804</v>
      </c>
      <c r="D72" t="s">
        <v>575</v>
      </c>
      <c r="E72">
        <v>39000</v>
      </c>
      <c r="R72" t="s">
        <v>87</v>
      </c>
      <c r="S72" s="2">
        <f t="shared" si="8"/>
        <v>5151380</v>
      </c>
      <c r="T72" s="2">
        <f t="shared" si="9"/>
        <v>4230600</v>
      </c>
      <c r="U72" s="2">
        <f t="shared" si="9"/>
        <v>4560200</v>
      </c>
      <c r="V72" s="2">
        <f t="shared" si="9"/>
        <v>6555200</v>
      </c>
      <c r="W72" s="2">
        <f t="shared" si="9"/>
        <v>7360100</v>
      </c>
      <c r="X72" s="2">
        <f t="shared" si="9"/>
        <v>3050800</v>
      </c>
      <c r="Y72" s="2" cm="1">
        <f t="array" ref="Y72">_xlfn.XLOOKUP(Y$1&amp;$R72,$C$3:$C$1662&amp;$D$3:$D$1662,$E$3:$E$1662,0,0,1)</f>
        <v>66600</v>
      </c>
      <c r="Z72" s="2" cm="1">
        <f t="array" ref="Z72">_xlfn.XLOOKUP(Z$1&amp;$R72,$C$3:$C$1662&amp;$D$3:$D$1662,$E$3:$E$1662,0,0,1)</f>
        <v>24600</v>
      </c>
      <c r="AA72" s="2" cm="1">
        <f t="array" ref="AA72">_xlfn.XLOOKUP(AA$1&amp;$R72,$C$3:$C$1662&amp;$D$3:$D$1662,$E$3:$E$1662,0,0,1)</f>
        <v>65500</v>
      </c>
      <c r="AB72" s="2" cm="1">
        <f t="array" ref="AB72">_xlfn.XLOOKUP(AB$1&amp;$R72,$C$3:$C$1662&amp;$D$3:$D$1662,$E$3:$E$1662,0,0,1)</f>
        <v>57700</v>
      </c>
      <c r="AC72" s="2" cm="1">
        <f t="array" ref="AC72">_xlfn.XLOOKUP(AC$1&amp;$R72,$C$3:$C$1662&amp;$D$3:$D$1662,$E$3:$E$1662,0,0,1)</f>
        <v>41100</v>
      </c>
      <c r="AM72" t="s">
        <v>953</v>
      </c>
      <c r="AN72" t="s">
        <v>881</v>
      </c>
      <c r="AO72">
        <v>8599</v>
      </c>
      <c r="AP72">
        <v>8655</v>
      </c>
      <c r="AQ72">
        <v>8300</v>
      </c>
      <c r="AR72">
        <v>8325</v>
      </c>
      <c r="AS72">
        <v>11840700</v>
      </c>
      <c r="AU72" s="7" t="str">
        <f t="shared" si="10"/>
        <v/>
      </c>
      <c r="AV72" s="7">
        <f t="shared" si="11"/>
        <v>-3.3101045296167197E-2</v>
      </c>
    </row>
    <row r="73" spans="3:48" x14ac:dyDescent="0.4">
      <c r="C73" t="s">
        <v>804</v>
      </c>
      <c r="D73" t="s">
        <v>576</v>
      </c>
      <c r="E73">
        <v>41100</v>
      </c>
      <c r="R73" t="s">
        <v>202</v>
      </c>
      <c r="S73" s="2">
        <f t="shared" si="8"/>
        <v>5185120</v>
      </c>
      <c r="T73" s="2">
        <f t="shared" si="9"/>
        <v>4276500</v>
      </c>
      <c r="U73" s="2">
        <f t="shared" si="9"/>
        <v>4584300</v>
      </c>
      <c r="V73" s="2">
        <f t="shared" si="9"/>
        <v>6596900</v>
      </c>
      <c r="W73" s="2">
        <f t="shared" si="9"/>
        <v>7392300</v>
      </c>
      <c r="X73" s="2">
        <f t="shared" si="9"/>
        <v>3075600</v>
      </c>
      <c r="Y73" s="2" cm="1">
        <f t="array" ref="Y73">_xlfn.XLOOKUP(Y$1&amp;$R73,$C$3:$C$1662&amp;$D$3:$D$1662,$E$3:$E$1662,0,0,1)</f>
        <v>45900</v>
      </c>
      <c r="Z73" s="2" cm="1">
        <f t="array" ref="Z73">_xlfn.XLOOKUP(Z$1&amp;$R73,$C$3:$C$1662&amp;$D$3:$D$1662,$E$3:$E$1662,0,0,1)</f>
        <v>24100</v>
      </c>
      <c r="AA73" s="2" cm="1">
        <f t="array" ref="AA73">_xlfn.XLOOKUP(AA$1&amp;$R73,$C$3:$C$1662&amp;$D$3:$D$1662,$E$3:$E$1662,0,0,1)</f>
        <v>41700</v>
      </c>
      <c r="AB73" s="2" cm="1">
        <f t="array" ref="AB73">_xlfn.XLOOKUP(AB$1&amp;$R73,$C$3:$C$1662&amp;$D$3:$D$1662,$E$3:$E$1662,0,0,1)</f>
        <v>32200</v>
      </c>
      <c r="AC73" s="2" cm="1">
        <f t="array" ref="AC73">_xlfn.XLOOKUP(AC$1&amp;$R73,$C$3:$C$1662&amp;$D$3:$D$1662,$E$3:$E$1662,0,0,1)</f>
        <v>24800</v>
      </c>
      <c r="AM73" t="s">
        <v>954</v>
      </c>
      <c r="AN73" t="s">
        <v>881</v>
      </c>
      <c r="AO73">
        <v>8340</v>
      </c>
      <c r="AP73">
        <v>8454</v>
      </c>
      <c r="AQ73">
        <v>8065</v>
      </c>
      <c r="AR73">
        <v>8082</v>
      </c>
      <c r="AS73">
        <v>12347600</v>
      </c>
      <c r="AU73" s="7" t="str">
        <f t="shared" si="10"/>
        <v/>
      </c>
      <c r="AV73" s="7">
        <f t="shared" si="11"/>
        <v>-2.9189189189189224E-2</v>
      </c>
    </row>
    <row r="74" spans="3:48" x14ac:dyDescent="0.4">
      <c r="C74" t="s">
        <v>804</v>
      </c>
      <c r="D74" t="s">
        <v>577</v>
      </c>
      <c r="E74">
        <v>24800</v>
      </c>
      <c r="R74" t="s">
        <v>86</v>
      </c>
      <c r="S74" s="2">
        <f t="shared" si="8"/>
        <v>5223760</v>
      </c>
      <c r="T74" s="2">
        <f t="shared" si="9"/>
        <v>4351300</v>
      </c>
      <c r="U74" s="2">
        <f t="shared" si="9"/>
        <v>4604700</v>
      </c>
      <c r="V74" s="2">
        <f t="shared" si="9"/>
        <v>6631900</v>
      </c>
      <c r="W74" s="2">
        <f t="shared" si="9"/>
        <v>7417100</v>
      </c>
      <c r="X74" s="2">
        <f t="shared" si="9"/>
        <v>3113800</v>
      </c>
      <c r="Y74" s="2" cm="1">
        <f t="array" ref="Y74">_xlfn.XLOOKUP(Y$1&amp;$R74,$C$3:$C$1662&amp;$D$3:$D$1662,$E$3:$E$1662,0,0,1)</f>
        <v>74800</v>
      </c>
      <c r="Z74" s="2" cm="1">
        <f t="array" ref="Z74">_xlfn.XLOOKUP(Z$1&amp;$R74,$C$3:$C$1662&amp;$D$3:$D$1662,$E$3:$E$1662,0,0,1)</f>
        <v>20400</v>
      </c>
      <c r="AA74" s="2" cm="1">
        <f t="array" ref="AA74">_xlfn.XLOOKUP(AA$1&amp;$R74,$C$3:$C$1662&amp;$D$3:$D$1662,$E$3:$E$1662,0,0,1)</f>
        <v>35000</v>
      </c>
      <c r="AB74" s="2" cm="1">
        <f t="array" ref="AB74">_xlfn.XLOOKUP(AB$1&amp;$R74,$C$3:$C$1662&amp;$D$3:$D$1662,$E$3:$E$1662,0,0,1)</f>
        <v>24800</v>
      </c>
      <c r="AC74" s="2" cm="1">
        <f t="array" ref="AC74">_xlfn.XLOOKUP(AC$1&amp;$R74,$C$3:$C$1662&amp;$D$3:$D$1662,$E$3:$E$1662,0,0,1)</f>
        <v>38200</v>
      </c>
      <c r="AM74" t="s">
        <v>955</v>
      </c>
      <c r="AN74" t="s">
        <v>881</v>
      </c>
      <c r="AO74">
        <v>8042</v>
      </c>
      <c r="AP74">
        <v>8220</v>
      </c>
      <c r="AQ74">
        <v>7977</v>
      </c>
      <c r="AR74">
        <v>8154</v>
      </c>
      <c r="AS74">
        <v>10614300</v>
      </c>
      <c r="AU74" s="7">
        <f t="shared" si="10"/>
        <v>8.9086859688196629E-3</v>
      </c>
      <c r="AV74" s="7" t="str">
        <f t="shared" si="11"/>
        <v/>
      </c>
    </row>
    <row r="75" spans="3:48" x14ac:dyDescent="0.4">
      <c r="C75" t="s">
        <v>804</v>
      </c>
      <c r="D75" t="s">
        <v>578</v>
      </c>
      <c r="E75">
        <v>38200</v>
      </c>
      <c r="R75" t="s">
        <v>289</v>
      </c>
      <c r="S75" s="2">
        <f t="shared" si="8"/>
        <v>5255620</v>
      </c>
      <c r="T75" s="2">
        <f t="shared" si="9"/>
        <v>4392300</v>
      </c>
      <c r="U75" s="2">
        <f t="shared" si="9"/>
        <v>4620300</v>
      </c>
      <c r="V75" s="2">
        <f t="shared" si="9"/>
        <v>6659900</v>
      </c>
      <c r="W75" s="2">
        <f t="shared" si="9"/>
        <v>7449500</v>
      </c>
      <c r="X75" s="2">
        <f t="shared" si="9"/>
        <v>3156100</v>
      </c>
      <c r="Y75" s="2" cm="1">
        <f t="array" ref="Y75">_xlfn.XLOOKUP(Y$1&amp;$R75,$C$3:$C$1662&amp;$D$3:$D$1662,$E$3:$E$1662,0,0,1)</f>
        <v>41000</v>
      </c>
      <c r="Z75" s="2" cm="1">
        <f t="array" ref="Z75">_xlfn.XLOOKUP(Z$1&amp;$R75,$C$3:$C$1662&amp;$D$3:$D$1662,$E$3:$E$1662,0,0,1)</f>
        <v>15600</v>
      </c>
      <c r="AA75" s="2" cm="1">
        <f t="array" ref="AA75">_xlfn.XLOOKUP(AA$1&amp;$R75,$C$3:$C$1662&amp;$D$3:$D$1662,$E$3:$E$1662,0,0,1)</f>
        <v>28000</v>
      </c>
      <c r="AB75" s="2" cm="1">
        <f t="array" ref="AB75">_xlfn.XLOOKUP(AB$1&amp;$R75,$C$3:$C$1662&amp;$D$3:$D$1662,$E$3:$E$1662,0,0,1)</f>
        <v>32400</v>
      </c>
      <c r="AC75" s="2" cm="1">
        <f t="array" ref="AC75">_xlfn.XLOOKUP(AC$1&amp;$R75,$C$3:$C$1662&amp;$D$3:$D$1662,$E$3:$E$1662,0,0,1)</f>
        <v>42300</v>
      </c>
      <c r="AM75" t="s">
        <v>956</v>
      </c>
      <c r="AN75" t="s">
        <v>881</v>
      </c>
      <c r="AO75">
        <v>8304</v>
      </c>
      <c r="AP75">
        <v>8410</v>
      </c>
      <c r="AQ75">
        <v>8093</v>
      </c>
      <c r="AR75">
        <v>8275</v>
      </c>
      <c r="AS75">
        <v>17167800</v>
      </c>
      <c r="AU75" s="7">
        <f t="shared" si="10"/>
        <v>1.483934265391218E-2</v>
      </c>
      <c r="AV75" s="7" t="str">
        <f t="shared" si="11"/>
        <v/>
      </c>
    </row>
    <row r="76" spans="3:48" x14ac:dyDescent="0.4">
      <c r="C76" t="s">
        <v>804</v>
      </c>
      <c r="D76" t="s">
        <v>579</v>
      </c>
      <c r="E76">
        <v>42300</v>
      </c>
      <c r="R76" t="s">
        <v>295</v>
      </c>
      <c r="S76" s="2">
        <f t="shared" si="8"/>
        <v>5289660</v>
      </c>
      <c r="T76" s="2">
        <f t="shared" si="9"/>
        <v>4443400</v>
      </c>
      <c r="U76" s="2">
        <f t="shared" si="9"/>
        <v>4644700</v>
      </c>
      <c r="V76" s="2">
        <f t="shared" si="9"/>
        <v>6707100</v>
      </c>
      <c r="W76" s="2">
        <f t="shared" si="9"/>
        <v>7476900</v>
      </c>
      <c r="X76" s="2">
        <f t="shared" si="9"/>
        <v>3176200</v>
      </c>
      <c r="Y76" s="2" cm="1">
        <f t="array" ref="Y76">_xlfn.XLOOKUP(Y$1&amp;$R76,$C$3:$C$1662&amp;$D$3:$D$1662,$E$3:$E$1662,0,0,1)</f>
        <v>51100</v>
      </c>
      <c r="Z76" s="2" cm="1">
        <f t="array" ref="Z76">_xlfn.XLOOKUP(Z$1&amp;$R76,$C$3:$C$1662&amp;$D$3:$D$1662,$E$3:$E$1662,0,0,1)</f>
        <v>24400</v>
      </c>
      <c r="AA76" s="2" cm="1">
        <f t="array" ref="AA76">_xlfn.XLOOKUP(AA$1&amp;$R76,$C$3:$C$1662&amp;$D$3:$D$1662,$E$3:$E$1662,0,0,1)</f>
        <v>47200</v>
      </c>
      <c r="AB76" s="2" cm="1">
        <f t="array" ref="AB76">_xlfn.XLOOKUP(AB$1&amp;$R76,$C$3:$C$1662&amp;$D$3:$D$1662,$E$3:$E$1662,0,0,1)</f>
        <v>27400</v>
      </c>
      <c r="AC76" s="2" cm="1">
        <f t="array" ref="AC76">_xlfn.XLOOKUP(AC$1&amp;$R76,$C$3:$C$1662&amp;$D$3:$D$1662,$E$3:$E$1662,0,0,1)</f>
        <v>20100</v>
      </c>
      <c r="AM76" t="s">
        <v>957</v>
      </c>
      <c r="AN76" t="s">
        <v>881</v>
      </c>
      <c r="AO76">
        <v>8308</v>
      </c>
      <c r="AP76">
        <v>8495</v>
      </c>
      <c r="AQ76">
        <v>8162</v>
      </c>
      <c r="AR76">
        <v>8468</v>
      </c>
      <c r="AS76">
        <v>18152800</v>
      </c>
      <c r="AU76" s="7">
        <f t="shared" si="10"/>
        <v>2.3323262839879177E-2</v>
      </c>
      <c r="AV76" s="7" t="str">
        <f t="shared" si="11"/>
        <v/>
      </c>
    </row>
    <row r="77" spans="3:48" x14ac:dyDescent="0.4">
      <c r="C77" t="s">
        <v>804</v>
      </c>
      <c r="D77" t="s">
        <v>580</v>
      </c>
      <c r="E77">
        <v>20100</v>
      </c>
      <c r="R77" t="s">
        <v>103</v>
      </c>
      <c r="S77" s="2">
        <f t="shared" si="8"/>
        <v>5331620</v>
      </c>
      <c r="T77" s="2">
        <f t="shared" si="9"/>
        <v>4528700</v>
      </c>
      <c r="U77" s="2">
        <f t="shared" si="9"/>
        <v>4669900</v>
      </c>
      <c r="V77" s="2">
        <f t="shared" si="9"/>
        <v>6740200</v>
      </c>
      <c r="W77" s="2">
        <f t="shared" si="9"/>
        <v>7507400</v>
      </c>
      <c r="X77" s="2">
        <f t="shared" si="9"/>
        <v>3211900</v>
      </c>
      <c r="Y77" s="2" cm="1">
        <f t="array" ref="Y77">_xlfn.XLOOKUP(Y$1&amp;$R77,$C$3:$C$1662&amp;$D$3:$D$1662,$E$3:$E$1662,0,0,1)</f>
        <v>85300</v>
      </c>
      <c r="Z77" s="2" cm="1">
        <f t="array" ref="Z77">_xlfn.XLOOKUP(Z$1&amp;$R77,$C$3:$C$1662&amp;$D$3:$D$1662,$E$3:$E$1662,0,0,1)</f>
        <v>25200</v>
      </c>
      <c r="AA77" s="2" cm="1">
        <f t="array" ref="AA77">_xlfn.XLOOKUP(AA$1&amp;$R77,$C$3:$C$1662&amp;$D$3:$D$1662,$E$3:$E$1662,0,0,1)</f>
        <v>33100</v>
      </c>
      <c r="AB77" s="2" cm="1">
        <f t="array" ref="AB77">_xlfn.XLOOKUP(AB$1&amp;$R77,$C$3:$C$1662&amp;$D$3:$D$1662,$E$3:$E$1662,0,0,1)</f>
        <v>30500</v>
      </c>
      <c r="AC77" s="2" cm="1">
        <f t="array" ref="AC77">_xlfn.XLOOKUP(AC$1&amp;$R77,$C$3:$C$1662&amp;$D$3:$D$1662,$E$3:$E$1662,0,0,1)</f>
        <v>35700</v>
      </c>
      <c r="AM77" t="s">
        <v>958</v>
      </c>
      <c r="AN77" t="s">
        <v>881</v>
      </c>
      <c r="AO77">
        <v>8539</v>
      </c>
      <c r="AP77">
        <v>8719</v>
      </c>
      <c r="AQ77">
        <v>8395</v>
      </c>
      <c r="AR77">
        <v>8508</v>
      </c>
      <c r="AS77">
        <v>16840300</v>
      </c>
      <c r="AU77" s="7">
        <f t="shared" si="10"/>
        <v>4.7236655644780079E-3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35700</v>
      </c>
      <c r="R78" t="s">
        <v>140</v>
      </c>
      <c r="S78" s="2">
        <f t="shared" si="8"/>
        <v>5377840</v>
      </c>
      <c r="T78" s="2">
        <f t="shared" si="9"/>
        <v>4589700</v>
      </c>
      <c r="U78" s="2">
        <f t="shared" si="9"/>
        <v>4690200</v>
      </c>
      <c r="V78" s="2">
        <f t="shared" si="9"/>
        <v>6773100</v>
      </c>
      <c r="W78" s="2">
        <f t="shared" si="9"/>
        <v>7573500</v>
      </c>
      <c r="X78" s="2">
        <f t="shared" si="9"/>
        <v>3262700</v>
      </c>
      <c r="Y78" s="2" cm="1">
        <f t="array" ref="Y78">_xlfn.XLOOKUP(Y$1&amp;$R78,$C$3:$C$1662&amp;$D$3:$D$1662,$E$3:$E$1662,0,0,1)</f>
        <v>61000</v>
      </c>
      <c r="Z78" s="2" cm="1">
        <f t="array" ref="Z78">_xlfn.XLOOKUP(Z$1&amp;$R78,$C$3:$C$1662&amp;$D$3:$D$1662,$E$3:$E$1662,0,0,1)</f>
        <v>20300</v>
      </c>
      <c r="AA78" s="2" cm="1">
        <f t="array" ref="AA78">_xlfn.XLOOKUP(AA$1&amp;$R78,$C$3:$C$1662&amp;$D$3:$D$1662,$E$3:$E$1662,0,0,1)</f>
        <v>32900</v>
      </c>
      <c r="AB78" s="2" cm="1">
        <f t="array" ref="AB78">_xlfn.XLOOKUP(AB$1&amp;$R78,$C$3:$C$1662&amp;$D$3:$D$1662,$E$3:$E$1662,0,0,1)</f>
        <v>66100</v>
      </c>
      <c r="AC78" s="2" cm="1">
        <f t="array" ref="AC78">_xlfn.XLOOKUP(AC$1&amp;$R78,$C$3:$C$1662&amp;$D$3:$D$1662,$E$3:$E$1662,0,0,1)</f>
        <v>50800</v>
      </c>
      <c r="AM78" t="s">
        <v>959</v>
      </c>
      <c r="AN78" t="s">
        <v>881</v>
      </c>
      <c r="AO78">
        <v>8483</v>
      </c>
      <c r="AP78">
        <v>8630</v>
      </c>
      <c r="AQ78">
        <v>8181</v>
      </c>
      <c r="AR78">
        <v>8526</v>
      </c>
      <c r="AS78">
        <v>17854100</v>
      </c>
      <c r="AU78" s="7">
        <f t="shared" si="10"/>
        <v>2.1156558533146352E-3</v>
      </c>
      <c r="AV78" s="7" t="str">
        <f t="shared" si="11"/>
        <v/>
      </c>
    </row>
    <row r="79" spans="3:48" x14ac:dyDescent="0.4">
      <c r="C79" t="s">
        <v>804</v>
      </c>
      <c r="D79" t="s">
        <v>582</v>
      </c>
      <c r="E79">
        <v>50800</v>
      </c>
      <c r="R79" t="s">
        <v>134</v>
      </c>
      <c r="S79" s="2">
        <f t="shared" si="8"/>
        <v>5408760</v>
      </c>
      <c r="T79" s="2">
        <f t="shared" si="9"/>
        <v>4613900</v>
      </c>
      <c r="U79" s="2">
        <f t="shared" si="9"/>
        <v>4716400</v>
      </c>
      <c r="V79" s="2">
        <f t="shared" si="9"/>
        <v>6812100</v>
      </c>
      <c r="W79" s="2">
        <f t="shared" si="9"/>
        <v>7611700</v>
      </c>
      <c r="X79" s="2">
        <f t="shared" si="9"/>
        <v>3289700</v>
      </c>
      <c r="Y79" s="2" cm="1">
        <f t="array" ref="Y79">_xlfn.XLOOKUP(Y$1&amp;$R79,$C$3:$C$1662&amp;$D$3:$D$1662,$E$3:$E$1662,0,0,1)</f>
        <v>24200</v>
      </c>
      <c r="Z79" s="2" cm="1">
        <f t="array" ref="Z79">_xlfn.XLOOKUP(Z$1&amp;$R79,$C$3:$C$1662&amp;$D$3:$D$1662,$E$3:$E$1662,0,0,1)</f>
        <v>26200</v>
      </c>
      <c r="AA79" s="2" cm="1">
        <f t="array" ref="AA79">_xlfn.XLOOKUP(AA$1&amp;$R79,$C$3:$C$1662&amp;$D$3:$D$1662,$E$3:$E$1662,0,0,1)</f>
        <v>39000</v>
      </c>
      <c r="AB79" s="2" cm="1">
        <f t="array" ref="AB79">_xlfn.XLOOKUP(AB$1&amp;$R79,$C$3:$C$1662&amp;$D$3:$D$1662,$E$3:$E$1662,0,0,1)</f>
        <v>38200</v>
      </c>
      <c r="AC79" s="2" cm="1">
        <f t="array" ref="AC79">_xlfn.XLOOKUP(AC$1&amp;$R79,$C$3:$C$1662&amp;$D$3:$D$1662,$E$3:$E$1662,0,0,1)</f>
        <v>27000</v>
      </c>
      <c r="AM79" t="s">
        <v>960</v>
      </c>
      <c r="AN79" t="s">
        <v>881</v>
      </c>
      <c r="AO79">
        <v>8602</v>
      </c>
      <c r="AP79">
        <v>8767</v>
      </c>
      <c r="AQ79">
        <v>8514</v>
      </c>
      <c r="AR79">
        <v>8673</v>
      </c>
      <c r="AS79">
        <v>14409900</v>
      </c>
      <c r="AU79" s="7">
        <f t="shared" si="10"/>
        <v>1.7241379310344751E-2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27000</v>
      </c>
      <c r="R80" t="s">
        <v>116</v>
      </c>
      <c r="S80" s="2">
        <f t="shared" si="8"/>
        <v>5443900</v>
      </c>
      <c r="T80" s="2">
        <f t="shared" si="9"/>
        <v>4657700</v>
      </c>
      <c r="U80" s="2">
        <f t="shared" si="9"/>
        <v>4750300</v>
      </c>
      <c r="V80" s="2">
        <f t="shared" si="9"/>
        <v>6856800</v>
      </c>
      <c r="W80" s="2">
        <f t="shared" si="9"/>
        <v>7643200</v>
      </c>
      <c r="X80" s="2">
        <f t="shared" si="9"/>
        <v>3311500</v>
      </c>
      <c r="Y80" s="2" cm="1">
        <f t="array" ref="Y80">_xlfn.XLOOKUP(Y$1&amp;$R80,$C$3:$C$1662&amp;$D$3:$D$1662,$E$3:$E$1662,0,0,1)</f>
        <v>43800</v>
      </c>
      <c r="Z80" s="2" cm="1">
        <f t="array" ref="Z80">_xlfn.XLOOKUP(Z$1&amp;$R80,$C$3:$C$1662&amp;$D$3:$D$1662,$E$3:$E$1662,0,0,1)</f>
        <v>33900</v>
      </c>
      <c r="AA80" s="2" cm="1">
        <f t="array" ref="AA80">_xlfn.XLOOKUP(AA$1&amp;$R80,$C$3:$C$1662&amp;$D$3:$D$1662,$E$3:$E$1662,0,0,1)</f>
        <v>44700</v>
      </c>
      <c r="AB80" s="2" cm="1">
        <f t="array" ref="AB80">_xlfn.XLOOKUP(AB$1&amp;$R80,$C$3:$C$1662&amp;$D$3:$D$1662,$E$3:$E$1662,0,0,1)</f>
        <v>31500</v>
      </c>
      <c r="AC80" s="2" cm="1">
        <f t="array" ref="AC80">_xlfn.XLOOKUP(AC$1&amp;$R80,$C$3:$C$1662&amp;$D$3:$D$1662,$E$3:$E$1662,0,0,1)</f>
        <v>21800</v>
      </c>
      <c r="AM80" t="s">
        <v>961</v>
      </c>
      <c r="AN80" t="s">
        <v>881</v>
      </c>
      <c r="AO80">
        <v>8871</v>
      </c>
      <c r="AP80">
        <v>8936</v>
      </c>
      <c r="AQ80">
        <v>8365</v>
      </c>
      <c r="AR80">
        <v>8497</v>
      </c>
      <c r="AS80">
        <v>21356800</v>
      </c>
      <c r="AU80" s="7" t="str">
        <f t="shared" si="10"/>
        <v/>
      </c>
      <c r="AV80" s="7">
        <f t="shared" si="11"/>
        <v>-2.029286290787502E-2</v>
      </c>
    </row>
    <row r="81" spans="3:48" x14ac:dyDescent="0.4">
      <c r="C81" t="s">
        <v>804</v>
      </c>
      <c r="D81" t="s">
        <v>584</v>
      </c>
      <c r="E81">
        <v>21800</v>
      </c>
      <c r="R81" t="s">
        <v>132</v>
      </c>
      <c r="S81" s="2">
        <f t="shared" si="8"/>
        <v>5475340</v>
      </c>
      <c r="T81" s="2">
        <f t="shared" si="9"/>
        <v>4687400</v>
      </c>
      <c r="U81" s="2">
        <f t="shared" si="9"/>
        <v>4772500</v>
      </c>
      <c r="V81" s="2">
        <f t="shared" si="9"/>
        <v>6905800</v>
      </c>
      <c r="W81" s="2">
        <f t="shared" si="9"/>
        <v>7682900</v>
      </c>
      <c r="X81" s="2">
        <f t="shared" si="9"/>
        <v>3328100</v>
      </c>
      <c r="Y81" s="2" cm="1">
        <f t="array" ref="Y81">_xlfn.XLOOKUP(Y$1&amp;$R81,$C$3:$C$1662&amp;$D$3:$D$1662,$E$3:$E$1662,0,0,1)</f>
        <v>29700</v>
      </c>
      <c r="Z81" s="2" cm="1">
        <f t="array" ref="Z81">_xlfn.XLOOKUP(Z$1&amp;$R81,$C$3:$C$1662&amp;$D$3:$D$1662,$E$3:$E$1662,0,0,1)</f>
        <v>22200</v>
      </c>
      <c r="AA81" s="2" cm="1">
        <f t="array" ref="AA81">_xlfn.XLOOKUP(AA$1&amp;$R81,$C$3:$C$1662&amp;$D$3:$D$1662,$E$3:$E$1662,0,0,1)</f>
        <v>49000</v>
      </c>
      <c r="AB81" s="2" cm="1">
        <f t="array" ref="AB81">_xlfn.XLOOKUP(AB$1&amp;$R81,$C$3:$C$1662&amp;$D$3:$D$1662,$E$3:$E$1662,0,0,1)</f>
        <v>39700</v>
      </c>
      <c r="AC81" s="2" cm="1">
        <f t="array" ref="AC81">_xlfn.XLOOKUP(AC$1&amp;$R81,$C$3:$C$1662&amp;$D$3:$D$1662,$E$3:$E$1662,0,0,1)</f>
        <v>16600</v>
      </c>
      <c r="AM81" t="s">
        <v>962</v>
      </c>
      <c r="AN81" t="s">
        <v>881</v>
      </c>
      <c r="AO81">
        <v>8554</v>
      </c>
      <c r="AP81">
        <v>8754</v>
      </c>
      <c r="AQ81">
        <v>8365</v>
      </c>
      <c r="AR81">
        <v>8365</v>
      </c>
      <c r="AS81">
        <v>16252400</v>
      </c>
      <c r="AU81" s="7" t="str">
        <f t="shared" si="10"/>
        <v/>
      </c>
      <c r="AV81" s="7">
        <f t="shared" si="11"/>
        <v>-1.5534894668706611E-2</v>
      </c>
    </row>
    <row r="82" spans="3:48" x14ac:dyDescent="0.4">
      <c r="C82" t="s">
        <v>804</v>
      </c>
      <c r="D82" t="s">
        <v>585</v>
      </c>
      <c r="E82">
        <v>16600</v>
      </c>
      <c r="R82" t="s">
        <v>296</v>
      </c>
      <c r="S82" s="2">
        <f t="shared" si="8"/>
        <v>5508940</v>
      </c>
      <c r="T82" s="2">
        <f t="shared" si="9"/>
        <v>4727500</v>
      </c>
      <c r="U82" s="2">
        <f t="shared" si="9"/>
        <v>4796000</v>
      </c>
      <c r="V82" s="2">
        <f t="shared" si="9"/>
        <v>6961300</v>
      </c>
      <c r="W82" s="2">
        <f t="shared" si="9"/>
        <v>7704400</v>
      </c>
      <c r="X82" s="2">
        <f t="shared" si="9"/>
        <v>3355500</v>
      </c>
      <c r="Y82" s="2" cm="1">
        <f t="array" ref="Y82">_xlfn.XLOOKUP(Y$1&amp;$R82,$C$3:$C$1662&amp;$D$3:$D$1662,$E$3:$E$1662,0,0,1)</f>
        <v>40100</v>
      </c>
      <c r="Z82" s="2" cm="1">
        <f t="array" ref="Z82">_xlfn.XLOOKUP(Z$1&amp;$R82,$C$3:$C$1662&amp;$D$3:$D$1662,$E$3:$E$1662,0,0,1)</f>
        <v>23500</v>
      </c>
      <c r="AA82" s="2" cm="1">
        <f t="array" ref="AA82">_xlfn.XLOOKUP(AA$1&amp;$R82,$C$3:$C$1662&amp;$D$3:$D$1662,$E$3:$E$1662,0,0,1)</f>
        <v>55500</v>
      </c>
      <c r="AB82" s="2" cm="1">
        <f t="array" ref="AB82">_xlfn.XLOOKUP(AB$1&amp;$R82,$C$3:$C$1662&amp;$D$3:$D$1662,$E$3:$E$1662,0,0,1)</f>
        <v>21500</v>
      </c>
      <c r="AC82" s="2" cm="1">
        <f t="array" ref="AC82">_xlfn.XLOOKUP(AC$1&amp;$R82,$C$3:$C$1662&amp;$D$3:$D$1662,$E$3:$E$1662,0,0,1)</f>
        <v>27400</v>
      </c>
      <c r="AM82" t="s">
        <v>963</v>
      </c>
      <c r="AN82" t="s">
        <v>881</v>
      </c>
      <c r="AO82">
        <v>8360</v>
      </c>
      <c r="AP82">
        <v>8696</v>
      </c>
      <c r="AQ82">
        <v>8358</v>
      </c>
      <c r="AR82">
        <v>8528</v>
      </c>
      <c r="AS82">
        <v>12942400</v>
      </c>
      <c r="AU82" s="7">
        <f t="shared" si="10"/>
        <v>1.9485953377166743E-2</v>
      </c>
      <c r="AV82" s="7" t="str">
        <f t="shared" si="11"/>
        <v/>
      </c>
    </row>
    <row r="83" spans="3:48" x14ac:dyDescent="0.4">
      <c r="C83" t="s">
        <v>804</v>
      </c>
      <c r="D83" t="s">
        <v>586</v>
      </c>
      <c r="E83">
        <v>27400</v>
      </c>
      <c r="R83" t="s">
        <v>94</v>
      </c>
      <c r="S83" s="2">
        <f t="shared" si="8"/>
        <v>5540180</v>
      </c>
      <c r="T83" s="2">
        <f t="shared" si="9"/>
        <v>4753600</v>
      </c>
      <c r="U83" s="2">
        <f t="shared" si="9"/>
        <v>4818100</v>
      </c>
      <c r="V83" s="2">
        <f t="shared" si="9"/>
        <v>7008000</v>
      </c>
      <c r="W83" s="2">
        <f t="shared" si="9"/>
        <v>7733700</v>
      </c>
      <c r="X83" s="2">
        <f t="shared" si="9"/>
        <v>3387500</v>
      </c>
      <c r="Y83" s="2" cm="1">
        <f t="array" ref="Y83">_xlfn.XLOOKUP(Y$1&amp;$R83,$C$3:$C$1662&amp;$D$3:$D$1662,$E$3:$E$1662,0,0,1)</f>
        <v>26100</v>
      </c>
      <c r="Z83" s="2" cm="1">
        <f t="array" ref="Z83">_xlfn.XLOOKUP(Z$1&amp;$R83,$C$3:$C$1662&amp;$D$3:$D$1662,$E$3:$E$1662,0,0,1)</f>
        <v>22100</v>
      </c>
      <c r="AA83" s="2" cm="1">
        <f t="array" ref="AA83">_xlfn.XLOOKUP(AA$1&amp;$R83,$C$3:$C$1662&amp;$D$3:$D$1662,$E$3:$E$1662,0,0,1)</f>
        <v>46700</v>
      </c>
      <c r="AB83" s="2" cm="1">
        <f t="array" ref="AB83">_xlfn.XLOOKUP(AB$1&amp;$R83,$C$3:$C$1662&amp;$D$3:$D$1662,$E$3:$E$1662,0,0,1)</f>
        <v>29300</v>
      </c>
      <c r="AC83" s="2" cm="1">
        <f t="array" ref="AC83">_xlfn.XLOOKUP(AC$1&amp;$R83,$C$3:$C$1662&amp;$D$3:$D$1662,$E$3:$E$1662,0,0,1)</f>
        <v>32000</v>
      </c>
      <c r="AM83" t="s">
        <v>964</v>
      </c>
      <c r="AN83" t="s">
        <v>881</v>
      </c>
      <c r="AO83">
        <v>8567</v>
      </c>
      <c r="AP83">
        <v>8696</v>
      </c>
      <c r="AQ83">
        <v>8475</v>
      </c>
      <c r="AR83">
        <v>8620</v>
      </c>
      <c r="AS83">
        <v>13368400</v>
      </c>
      <c r="AU83" s="7">
        <f t="shared" si="10"/>
        <v>1.0787992495309595E-2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32000</v>
      </c>
      <c r="R84" t="s">
        <v>93</v>
      </c>
      <c r="S84" s="2">
        <f t="shared" si="8"/>
        <v>5567800</v>
      </c>
      <c r="T84" s="2">
        <f t="shared" ref="T84:X99" si="12">T83+Y84</f>
        <v>4786200</v>
      </c>
      <c r="U84" s="2">
        <f t="shared" si="12"/>
        <v>4834500</v>
      </c>
      <c r="V84" s="2">
        <f t="shared" si="12"/>
        <v>7051100</v>
      </c>
      <c r="W84" s="2">
        <f t="shared" si="12"/>
        <v>7755200</v>
      </c>
      <c r="X84" s="2">
        <f t="shared" si="12"/>
        <v>3412000</v>
      </c>
      <c r="Y84" s="2" cm="1">
        <f t="array" ref="Y84">_xlfn.XLOOKUP(Y$1&amp;$R84,$C$3:$C$1662&amp;$D$3:$D$1662,$E$3:$E$1662,0,0,1)</f>
        <v>32600</v>
      </c>
      <c r="Z84" s="2" cm="1">
        <f t="array" ref="Z84">_xlfn.XLOOKUP(Z$1&amp;$R84,$C$3:$C$1662&amp;$D$3:$D$1662,$E$3:$E$1662,0,0,1)</f>
        <v>16400</v>
      </c>
      <c r="AA84" s="2" cm="1">
        <f t="array" ref="AA84">_xlfn.XLOOKUP(AA$1&amp;$R84,$C$3:$C$1662&amp;$D$3:$D$1662,$E$3:$E$1662,0,0,1)</f>
        <v>43100</v>
      </c>
      <c r="AB84" s="2" cm="1">
        <f t="array" ref="AB84">_xlfn.XLOOKUP(AB$1&amp;$R84,$C$3:$C$1662&amp;$D$3:$D$1662,$E$3:$E$1662,0,0,1)</f>
        <v>21500</v>
      </c>
      <c r="AC84" s="2" cm="1">
        <f t="array" ref="AC84">_xlfn.XLOOKUP(AC$1&amp;$R84,$C$3:$C$1662&amp;$D$3:$D$1662,$E$3:$E$1662,0,0,1)</f>
        <v>24500</v>
      </c>
      <c r="AM84" t="s">
        <v>965</v>
      </c>
      <c r="AN84" t="s">
        <v>881</v>
      </c>
      <c r="AO84">
        <v>8676</v>
      </c>
      <c r="AP84">
        <v>8926</v>
      </c>
      <c r="AQ84">
        <v>8387</v>
      </c>
      <c r="AR84">
        <v>8860</v>
      </c>
      <c r="AS84">
        <v>20919300</v>
      </c>
      <c r="AU84" s="7">
        <f t="shared" si="10"/>
        <v>2.7842227378190199E-2</v>
      </c>
      <c r="AV84" s="7" t="str">
        <f t="shared" si="11"/>
        <v/>
      </c>
    </row>
    <row r="85" spans="3:48" x14ac:dyDescent="0.4">
      <c r="C85" t="s">
        <v>804</v>
      </c>
      <c r="D85" t="s">
        <v>588</v>
      </c>
      <c r="E85">
        <v>24500</v>
      </c>
      <c r="R85" t="s">
        <v>229</v>
      </c>
      <c r="S85" s="2">
        <f t="shared" si="8"/>
        <v>5597180</v>
      </c>
      <c r="T85" s="2">
        <f t="shared" si="12"/>
        <v>4825800</v>
      </c>
      <c r="U85" s="2">
        <f t="shared" si="12"/>
        <v>4858400</v>
      </c>
      <c r="V85" s="2">
        <f t="shared" si="12"/>
        <v>7083000</v>
      </c>
      <c r="W85" s="2">
        <f t="shared" si="12"/>
        <v>7782600</v>
      </c>
      <c r="X85" s="2">
        <f t="shared" si="12"/>
        <v>3436100</v>
      </c>
      <c r="Y85" s="2" cm="1">
        <f t="array" ref="Y85">_xlfn.XLOOKUP(Y$1&amp;$R85,$C$3:$C$1662&amp;$D$3:$D$1662,$E$3:$E$1662,0,0,1)</f>
        <v>39600</v>
      </c>
      <c r="Z85" s="2" cm="1">
        <f t="array" ref="Z85">_xlfn.XLOOKUP(Z$1&amp;$R85,$C$3:$C$1662&amp;$D$3:$D$1662,$E$3:$E$1662,0,0,1)</f>
        <v>23900</v>
      </c>
      <c r="AA85" s="2" cm="1">
        <f t="array" ref="AA85">_xlfn.XLOOKUP(AA$1&amp;$R85,$C$3:$C$1662&amp;$D$3:$D$1662,$E$3:$E$1662,0,0,1)</f>
        <v>31900</v>
      </c>
      <c r="AB85" s="2" cm="1">
        <f t="array" ref="AB85">_xlfn.XLOOKUP(AB$1&amp;$R85,$C$3:$C$1662&amp;$D$3:$D$1662,$E$3:$E$1662,0,0,1)</f>
        <v>27400</v>
      </c>
      <c r="AC85" s="2" cm="1">
        <f t="array" ref="AC85">_xlfn.XLOOKUP(AC$1&amp;$R85,$C$3:$C$1662&amp;$D$3:$D$1662,$E$3:$E$1662,0,0,1)</f>
        <v>24100</v>
      </c>
      <c r="AM85" t="s">
        <v>966</v>
      </c>
      <c r="AN85" t="s">
        <v>881</v>
      </c>
      <c r="AO85">
        <v>8710</v>
      </c>
      <c r="AP85">
        <v>8957</v>
      </c>
      <c r="AQ85">
        <v>8410</v>
      </c>
      <c r="AR85">
        <v>8918</v>
      </c>
      <c r="AS85">
        <v>20993600</v>
      </c>
      <c r="AU85" s="7">
        <f t="shared" si="10"/>
        <v>6.5462753950338293E-3</v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24100</v>
      </c>
      <c r="R86" t="s">
        <v>250</v>
      </c>
      <c r="S86" s="2">
        <f t="shared" si="8"/>
        <v>5630160</v>
      </c>
      <c r="T86" s="2">
        <f t="shared" si="12"/>
        <v>4864800</v>
      </c>
      <c r="U86" s="2">
        <f t="shared" si="12"/>
        <v>4888700</v>
      </c>
      <c r="V86" s="2">
        <f t="shared" si="12"/>
        <v>7109100</v>
      </c>
      <c r="W86" s="2">
        <f t="shared" si="12"/>
        <v>7818200</v>
      </c>
      <c r="X86" s="2">
        <f t="shared" si="12"/>
        <v>3470000</v>
      </c>
      <c r="Y86" s="2" cm="1">
        <f t="array" ref="Y86">_xlfn.XLOOKUP(Y$1&amp;$R86,$C$3:$C$1662&amp;$D$3:$D$1662,$E$3:$E$1662,0,0,1)</f>
        <v>39000</v>
      </c>
      <c r="Z86" s="2" cm="1">
        <f t="array" ref="Z86">_xlfn.XLOOKUP(Z$1&amp;$R86,$C$3:$C$1662&amp;$D$3:$D$1662,$E$3:$E$1662,0,0,1)</f>
        <v>30300</v>
      </c>
      <c r="AA86" s="2" cm="1">
        <f t="array" ref="AA86">_xlfn.XLOOKUP(AA$1&amp;$R86,$C$3:$C$1662&amp;$D$3:$D$1662,$E$3:$E$1662,0,0,1)</f>
        <v>26100</v>
      </c>
      <c r="AB86" s="2" cm="1">
        <f t="array" ref="AB86">_xlfn.XLOOKUP(AB$1&amp;$R86,$C$3:$C$1662&amp;$D$3:$D$1662,$E$3:$E$1662,0,0,1)</f>
        <v>35600</v>
      </c>
      <c r="AC86" s="2" cm="1">
        <f t="array" ref="AC86">_xlfn.XLOOKUP(AC$1&amp;$R86,$C$3:$C$1662&amp;$D$3:$D$1662,$E$3:$E$1662,0,0,1)</f>
        <v>33900</v>
      </c>
      <c r="AM86" t="s">
        <v>967</v>
      </c>
      <c r="AN86" t="s">
        <v>881</v>
      </c>
      <c r="AO86">
        <v>9173</v>
      </c>
      <c r="AP86">
        <v>9284</v>
      </c>
      <c r="AQ86">
        <v>8804</v>
      </c>
      <c r="AR86">
        <v>8847</v>
      </c>
      <c r="AS86">
        <v>14928100</v>
      </c>
      <c r="AU86" s="7" t="str">
        <f t="shared" si="10"/>
        <v/>
      </c>
      <c r="AV86" s="7">
        <f t="shared" si="11"/>
        <v>-7.96142632877328E-3</v>
      </c>
    </row>
    <row r="87" spans="3:48" x14ac:dyDescent="0.4">
      <c r="C87" t="s">
        <v>804</v>
      </c>
      <c r="D87" t="s">
        <v>590</v>
      </c>
      <c r="E87">
        <v>33900</v>
      </c>
      <c r="R87" t="s">
        <v>127</v>
      </c>
      <c r="S87" s="2">
        <f t="shared" si="8"/>
        <v>5670680</v>
      </c>
      <c r="T87" s="2">
        <f t="shared" si="12"/>
        <v>4901300</v>
      </c>
      <c r="U87" s="2">
        <f t="shared" si="12"/>
        <v>4922700</v>
      </c>
      <c r="V87" s="2">
        <f t="shared" si="12"/>
        <v>7163600</v>
      </c>
      <c r="W87" s="2">
        <f t="shared" si="12"/>
        <v>7865700</v>
      </c>
      <c r="X87" s="2">
        <f t="shared" si="12"/>
        <v>3500100</v>
      </c>
      <c r="Y87" s="2" cm="1">
        <f t="array" ref="Y87">_xlfn.XLOOKUP(Y$1&amp;$R87,$C$3:$C$1662&amp;$D$3:$D$1662,$E$3:$E$1662,0,0,1)</f>
        <v>36500</v>
      </c>
      <c r="Z87" s="2" cm="1">
        <f t="array" ref="Z87">_xlfn.XLOOKUP(Z$1&amp;$R87,$C$3:$C$1662&amp;$D$3:$D$1662,$E$3:$E$1662,0,0,1)</f>
        <v>34000</v>
      </c>
      <c r="AA87" s="2" cm="1">
        <f t="array" ref="AA87">_xlfn.XLOOKUP(AA$1&amp;$R87,$C$3:$C$1662&amp;$D$3:$D$1662,$E$3:$E$1662,0,0,1)</f>
        <v>54500</v>
      </c>
      <c r="AB87" s="2" cm="1">
        <f t="array" ref="AB87">_xlfn.XLOOKUP(AB$1&amp;$R87,$C$3:$C$1662&amp;$D$3:$D$1662,$E$3:$E$1662,0,0,1)</f>
        <v>47500</v>
      </c>
      <c r="AC87" s="2" cm="1">
        <f t="array" ref="AC87">_xlfn.XLOOKUP(AC$1&amp;$R87,$C$3:$C$1662&amp;$D$3:$D$1662,$E$3:$E$1662,0,0,1)</f>
        <v>30100</v>
      </c>
      <c r="AM87" t="s">
        <v>968</v>
      </c>
      <c r="AN87" t="s">
        <v>881</v>
      </c>
      <c r="AO87">
        <v>8870</v>
      </c>
      <c r="AP87">
        <v>9227</v>
      </c>
      <c r="AQ87">
        <v>8867</v>
      </c>
      <c r="AR87">
        <v>8987</v>
      </c>
      <c r="AS87">
        <v>12976600</v>
      </c>
      <c r="AU87" s="7">
        <f t="shared" si="10"/>
        <v>1.5824573301684186E-2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30100</v>
      </c>
      <c r="R88" t="s">
        <v>151</v>
      </c>
      <c r="S88" s="2">
        <f t="shared" si="8"/>
        <v>5705720</v>
      </c>
      <c r="T88" s="2">
        <f t="shared" si="12"/>
        <v>4921000</v>
      </c>
      <c r="U88" s="2">
        <f t="shared" si="12"/>
        <v>4956500</v>
      </c>
      <c r="V88" s="2">
        <f t="shared" si="12"/>
        <v>7217800</v>
      </c>
      <c r="W88" s="2">
        <f t="shared" si="12"/>
        <v>7921200</v>
      </c>
      <c r="X88" s="2">
        <f t="shared" si="12"/>
        <v>3512100</v>
      </c>
      <c r="Y88" s="2" cm="1">
        <f t="array" ref="Y88">_xlfn.XLOOKUP(Y$1&amp;$R88,$C$3:$C$1662&amp;$D$3:$D$1662,$E$3:$E$1662,0,0,1)</f>
        <v>19700</v>
      </c>
      <c r="Z88" s="2" cm="1">
        <f t="array" ref="Z88">_xlfn.XLOOKUP(Z$1&amp;$R88,$C$3:$C$1662&amp;$D$3:$D$1662,$E$3:$E$1662,0,0,1)</f>
        <v>33800</v>
      </c>
      <c r="AA88" s="2" cm="1">
        <f t="array" ref="AA88">_xlfn.XLOOKUP(AA$1&amp;$R88,$C$3:$C$1662&amp;$D$3:$D$1662,$E$3:$E$1662,0,0,1)</f>
        <v>54200</v>
      </c>
      <c r="AB88" s="2" cm="1">
        <f t="array" ref="AB88">_xlfn.XLOOKUP(AB$1&amp;$R88,$C$3:$C$1662&amp;$D$3:$D$1662,$E$3:$E$1662,0,0,1)</f>
        <v>55500</v>
      </c>
      <c r="AC88" s="2" cm="1">
        <f t="array" ref="AC88">_xlfn.XLOOKUP(AC$1&amp;$R88,$C$3:$C$1662&amp;$D$3:$D$1662,$E$3:$E$1662,0,0,1)</f>
        <v>12000</v>
      </c>
      <c r="AM88" t="s">
        <v>969</v>
      </c>
      <c r="AN88" t="s">
        <v>881</v>
      </c>
      <c r="AO88">
        <v>9051</v>
      </c>
      <c r="AP88">
        <v>9398</v>
      </c>
      <c r="AQ88">
        <v>8930</v>
      </c>
      <c r="AR88">
        <v>9375</v>
      </c>
      <c r="AS88">
        <v>11905300</v>
      </c>
      <c r="AU88" s="7">
        <f t="shared" si="10"/>
        <v>4.3173472794035828E-2</v>
      </c>
      <c r="AV88" s="7" t="str">
        <f t="shared" si="11"/>
        <v/>
      </c>
    </row>
    <row r="89" spans="3:48" x14ac:dyDescent="0.4">
      <c r="C89" t="s">
        <v>804</v>
      </c>
      <c r="D89" t="s">
        <v>592</v>
      </c>
      <c r="E89">
        <v>12000</v>
      </c>
      <c r="R89" t="s">
        <v>95</v>
      </c>
      <c r="S89" s="2">
        <f t="shared" si="8"/>
        <v>5752520</v>
      </c>
      <c r="T89" s="2">
        <f t="shared" si="12"/>
        <v>4933700</v>
      </c>
      <c r="U89" s="2">
        <f t="shared" si="12"/>
        <v>4994400</v>
      </c>
      <c r="V89" s="2">
        <f t="shared" si="12"/>
        <v>7294400</v>
      </c>
      <c r="W89" s="2">
        <f t="shared" si="12"/>
        <v>7955100</v>
      </c>
      <c r="X89" s="2">
        <f t="shared" si="12"/>
        <v>3585000</v>
      </c>
      <c r="Y89" s="2" cm="1">
        <f t="array" ref="Y89">_xlfn.XLOOKUP(Y$1&amp;$R89,$C$3:$C$1662&amp;$D$3:$D$1662,$E$3:$E$1662,0,0,1)</f>
        <v>12700</v>
      </c>
      <c r="Z89" s="2" cm="1">
        <f t="array" ref="Z89">_xlfn.XLOOKUP(Z$1&amp;$R89,$C$3:$C$1662&amp;$D$3:$D$1662,$E$3:$E$1662,0,0,1)</f>
        <v>37900</v>
      </c>
      <c r="AA89" s="2" cm="1">
        <f t="array" ref="AA89">_xlfn.XLOOKUP(AA$1&amp;$R89,$C$3:$C$1662&amp;$D$3:$D$1662,$E$3:$E$1662,0,0,1)</f>
        <v>76600</v>
      </c>
      <c r="AB89" s="2" cm="1">
        <f t="array" ref="AB89">_xlfn.XLOOKUP(AB$1&amp;$R89,$C$3:$C$1662&amp;$D$3:$D$1662,$E$3:$E$1662,0,0,1)</f>
        <v>33900</v>
      </c>
      <c r="AC89" s="2" cm="1">
        <f t="array" ref="AC89">_xlfn.XLOOKUP(AC$1&amp;$R89,$C$3:$C$1662&amp;$D$3:$D$1662,$E$3:$E$1662,0,0,1)</f>
        <v>72900</v>
      </c>
      <c r="AM89" t="s">
        <v>970</v>
      </c>
      <c r="AN89" t="s">
        <v>881</v>
      </c>
      <c r="AO89">
        <v>9250</v>
      </c>
      <c r="AP89">
        <v>9660</v>
      </c>
      <c r="AQ89">
        <v>9215</v>
      </c>
      <c r="AR89">
        <v>9500</v>
      </c>
      <c r="AS89">
        <v>16368300</v>
      </c>
      <c r="AU89" s="7">
        <f t="shared" si="10"/>
        <v>1.3333333333333419E-2</v>
      </c>
      <c r="AV89" s="7" t="str">
        <f t="shared" si="11"/>
        <v/>
      </c>
    </row>
    <row r="90" spans="3:48" x14ac:dyDescent="0.4">
      <c r="C90" t="s">
        <v>804</v>
      </c>
      <c r="D90" t="s">
        <v>593</v>
      </c>
      <c r="E90">
        <v>72900</v>
      </c>
      <c r="R90" t="s">
        <v>165</v>
      </c>
      <c r="S90" s="2">
        <f t="shared" si="8"/>
        <v>5802660</v>
      </c>
      <c r="T90" s="2">
        <f t="shared" si="12"/>
        <v>4965300</v>
      </c>
      <c r="U90" s="2">
        <f t="shared" si="12"/>
        <v>5011900</v>
      </c>
      <c r="V90" s="2">
        <f t="shared" si="12"/>
        <v>7401300</v>
      </c>
      <c r="W90" s="2">
        <f t="shared" si="12"/>
        <v>8023300</v>
      </c>
      <c r="X90" s="2">
        <f t="shared" si="12"/>
        <v>3611500</v>
      </c>
      <c r="Y90" s="2" cm="1">
        <f t="array" ref="Y90">_xlfn.XLOOKUP(Y$1&amp;$R90,$C$3:$C$1662&amp;$D$3:$D$1662,$E$3:$E$1662,0,0,1)</f>
        <v>31600</v>
      </c>
      <c r="Z90" s="2" cm="1">
        <f t="array" ref="Z90">_xlfn.XLOOKUP(Z$1&amp;$R90,$C$3:$C$1662&amp;$D$3:$D$1662,$E$3:$E$1662,0,0,1)</f>
        <v>17500</v>
      </c>
      <c r="AA90" s="2" cm="1">
        <f t="array" ref="AA90">_xlfn.XLOOKUP(AA$1&amp;$R90,$C$3:$C$1662&amp;$D$3:$D$1662,$E$3:$E$1662,0,0,1)</f>
        <v>106900</v>
      </c>
      <c r="AB90" s="2" cm="1">
        <f t="array" ref="AB90">_xlfn.XLOOKUP(AB$1&amp;$R90,$C$3:$C$1662&amp;$D$3:$D$1662,$E$3:$E$1662,0,0,1)</f>
        <v>68200</v>
      </c>
      <c r="AC90" s="2" cm="1">
        <f t="array" ref="AC90">_xlfn.XLOOKUP(AC$1&amp;$R90,$C$3:$C$1662&amp;$D$3:$D$1662,$E$3:$E$1662,0,0,1)</f>
        <v>26500</v>
      </c>
      <c r="AM90" t="s">
        <v>971</v>
      </c>
      <c r="AN90" t="s">
        <v>881</v>
      </c>
      <c r="AO90">
        <v>9621</v>
      </c>
      <c r="AP90">
        <v>9908</v>
      </c>
      <c r="AQ90">
        <v>9499</v>
      </c>
      <c r="AR90">
        <v>9660</v>
      </c>
      <c r="AS90">
        <v>16629600</v>
      </c>
      <c r="AU90" s="7">
        <f t="shared" si="10"/>
        <v>1.6842105263157992E-2</v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26500</v>
      </c>
      <c r="R91" t="s">
        <v>150</v>
      </c>
      <c r="S91" s="2">
        <f t="shared" si="8"/>
        <v>5833100</v>
      </c>
      <c r="T91" s="2">
        <f t="shared" si="12"/>
        <v>4977000</v>
      </c>
      <c r="U91" s="2">
        <f t="shared" si="12"/>
        <v>5034000</v>
      </c>
      <c r="V91" s="2">
        <f t="shared" si="12"/>
        <v>7443300</v>
      </c>
      <c r="W91" s="2">
        <f t="shared" si="12"/>
        <v>8073700</v>
      </c>
      <c r="X91" s="2">
        <f t="shared" si="12"/>
        <v>3637500</v>
      </c>
      <c r="Y91" s="2" cm="1">
        <f t="array" ref="Y91">_xlfn.XLOOKUP(Y$1&amp;$R91,$C$3:$C$1662&amp;$D$3:$D$1662,$E$3:$E$1662,0,0,1)</f>
        <v>11700</v>
      </c>
      <c r="Z91" s="2" cm="1">
        <f t="array" ref="Z91">_xlfn.XLOOKUP(Z$1&amp;$R91,$C$3:$C$1662&amp;$D$3:$D$1662,$E$3:$E$1662,0,0,1)</f>
        <v>22100</v>
      </c>
      <c r="AA91" s="2" cm="1">
        <f t="array" ref="AA91">_xlfn.XLOOKUP(AA$1&amp;$R91,$C$3:$C$1662&amp;$D$3:$D$1662,$E$3:$E$1662,0,0,1)</f>
        <v>42000</v>
      </c>
      <c r="AB91" s="2" cm="1">
        <f t="array" ref="AB91">_xlfn.XLOOKUP(AB$1&amp;$R91,$C$3:$C$1662&amp;$D$3:$D$1662,$E$3:$E$1662,0,0,1)</f>
        <v>50400</v>
      </c>
      <c r="AC91" s="2" cm="1">
        <f t="array" ref="AC91">_xlfn.XLOOKUP(AC$1&amp;$R91,$C$3:$C$1662&amp;$D$3:$D$1662,$E$3:$E$1662,0,0,1)</f>
        <v>26000</v>
      </c>
      <c r="AM91" t="s">
        <v>972</v>
      </c>
      <c r="AN91" t="s">
        <v>881</v>
      </c>
      <c r="AO91">
        <v>9739</v>
      </c>
      <c r="AP91">
        <v>9759</v>
      </c>
      <c r="AQ91">
        <v>9460</v>
      </c>
      <c r="AR91">
        <v>9570</v>
      </c>
      <c r="AS91">
        <v>10829000</v>
      </c>
      <c r="AU91" s="7" t="str">
        <f t="shared" si="10"/>
        <v/>
      </c>
      <c r="AV91" s="7">
        <f t="shared" si="11"/>
        <v>-9.3167701863353658E-3</v>
      </c>
    </row>
    <row r="92" spans="3:48" x14ac:dyDescent="0.4">
      <c r="C92" t="s">
        <v>804</v>
      </c>
      <c r="D92" t="s">
        <v>595</v>
      </c>
      <c r="E92">
        <v>26000</v>
      </c>
      <c r="R92" t="s">
        <v>164</v>
      </c>
      <c r="S92" s="2">
        <f t="shared" si="8"/>
        <v>5887860</v>
      </c>
      <c r="T92" s="2">
        <f t="shared" si="12"/>
        <v>5019100</v>
      </c>
      <c r="U92" s="2">
        <f t="shared" si="12"/>
        <v>5098900</v>
      </c>
      <c r="V92" s="2">
        <f t="shared" si="12"/>
        <v>7522300</v>
      </c>
      <c r="W92" s="2">
        <f t="shared" si="12"/>
        <v>8109400</v>
      </c>
      <c r="X92" s="2">
        <f t="shared" si="12"/>
        <v>3689600</v>
      </c>
      <c r="Y92" s="2" cm="1">
        <f t="array" ref="Y92">_xlfn.XLOOKUP(Y$1&amp;$R92,$C$3:$C$1662&amp;$D$3:$D$1662,$E$3:$E$1662,0,0,1)</f>
        <v>42100</v>
      </c>
      <c r="Z92" s="2" cm="1">
        <f t="array" ref="Z92">_xlfn.XLOOKUP(Z$1&amp;$R92,$C$3:$C$1662&amp;$D$3:$D$1662,$E$3:$E$1662,0,0,1)</f>
        <v>64900</v>
      </c>
      <c r="AA92" s="2" cm="1">
        <f t="array" ref="AA92">_xlfn.XLOOKUP(AA$1&amp;$R92,$C$3:$C$1662&amp;$D$3:$D$1662,$E$3:$E$1662,0,0,1)</f>
        <v>79000</v>
      </c>
      <c r="AB92" s="2" cm="1">
        <f t="array" ref="AB92">_xlfn.XLOOKUP(AB$1&amp;$R92,$C$3:$C$1662&amp;$D$3:$D$1662,$E$3:$E$1662,0,0,1)</f>
        <v>35700</v>
      </c>
      <c r="AC92" s="2" cm="1">
        <f t="array" ref="AC92">_xlfn.XLOOKUP(AC$1&amp;$R92,$C$3:$C$1662&amp;$D$3:$D$1662,$E$3:$E$1662,0,0,1)</f>
        <v>52100</v>
      </c>
      <c r="AM92" t="s">
        <v>973</v>
      </c>
      <c r="AN92" t="s">
        <v>881</v>
      </c>
      <c r="AO92">
        <v>9560</v>
      </c>
      <c r="AP92">
        <v>9724</v>
      </c>
      <c r="AQ92">
        <v>9489</v>
      </c>
      <c r="AR92">
        <v>9713</v>
      </c>
      <c r="AS92">
        <v>11335600</v>
      </c>
      <c r="AU92" s="7">
        <f t="shared" si="10"/>
        <v>1.4942528735632177E-2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52100</v>
      </c>
      <c r="R93" t="s">
        <v>20</v>
      </c>
      <c r="S93" s="2">
        <f t="shared" si="8"/>
        <v>5926240</v>
      </c>
      <c r="T93" s="2">
        <f t="shared" si="12"/>
        <v>5048300</v>
      </c>
      <c r="U93" s="2">
        <f t="shared" si="12"/>
        <v>5120800</v>
      </c>
      <c r="V93" s="2">
        <f t="shared" si="12"/>
        <v>7567700</v>
      </c>
      <c r="W93" s="2">
        <f t="shared" si="12"/>
        <v>8191700</v>
      </c>
      <c r="X93" s="2">
        <f t="shared" si="12"/>
        <v>3702700</v>
      </c>
      <c r="Y93" s="2" cm="1">
        <f t="array" ref="Y93">_xlfn.XLOOKUP(Y$1&amp;$R93,$C$3:$C$1662&amp;$D$3:$D$1662,$E$3:$E$1662,0,0,1)</f>
        <v>29200</v>
      </c>
      <c r="Z93" s="2" cm="1">
        <f t="array" ref="Z93">_xlfn.XLOOKUP(Z$1&amp;$R93,$C$3:$C$1662&amp;$D$3:$D$1662,$E$3:$E$1662,0,0,1)</f>
        <v>21900</v>
      </c>
      <c r="AA93" s="2" cm="1">
        <f t="array" ref="AA93">_xlfn.XLOOKUP(AA$1&amp;$R93,$C$3:$C$1662&amp;$D$3:$D$1662,$E$3:$E$1662,0,0,1)</f>
        <v>45400</v>
      </c>
      <c r="AB93" s="2" cm="1">
        <f t="array" ref="AB93">_xlfn.XLOOKUP(AB$1&amp;$R93,$C$3:$C$1662&amp;$D$3:$D$1662,$E$3:$E$1662,0,0,1)</f>
        <v>82300</v>
      </c>
      <c r="AC93" s="2" cm="1">
        <f t="array" ref="AC93">_xlfn.XLOOKUP(AC$1&amp;$R93,$C$3:$C$1662&amp;$D$3:$D$1662,$E$3:$E$1662,0,0,1)</f>
        <v>13100</v>
      </c>
      <c r="AM93" t="s">
        <v>974</v>
      </c>
      <c r="AN93" t="s">
        <v>881</v>
      </c>
      <c r="AO93">
        <v>9688</v>
      </c>
      <c r="AP93">
        <v>9719</v>
      </c>
      <c r="AQ93">
        <v>8700</v>
      </c>
      <c r="AR93">
        <v>8915</v>
      </c>
      <c r="AS93">
        <v>27069200</v>
      </c>
      <c r="AU93" s="7" t="str">
        <f t="shared" si="10"/>
        <v/>
      </c>
      <c r="AV93" s="7">
        <f t="shared" si="11"/>
        <v>-8.2157932667558997E-2</v>
      </c>
    </row>
    <row r="94" spans="3:48" x14ac:dyDescent="0.4">
      <c r="C94" t="s">
        <v>804</v>
      </c>
      <c r="D94" t="s">
        <v>597</v>
      </c>
      <c r="E94">
        <v>13100</v>
      </c>
      <c r="R94" t="s">
        <v>297</v>
      </c>
      <c r="S94" s="2">
        <f t="shared" si="8"/>
        <v>5965480</v>
      </c>
      <c r="T94" s="2">
        <f t="shared" si="12"/>
        <v>5060900</v>
      </c>
      <c r="U94" s="2">
        <f t="shared" si="12"/>
        <v>5174000</v>
      </c>
      <c r="V94" s="2">
        <f t="shared" si="12"/>
        <v>7620600</v>
      </c>
      <c r="W94" s="2">
        <f t="shared" si="12"/>
        <v>8231400</v>
      </c>
      <c r="X94" s="2">
        <f t="shared" si="12"/>
        <v>3740500</v>
      </c>
      <c r="Y94" s="2" cm="1">
        <f t="array" ref="Y94">_xlfn.XLOOKUP(Y$1&amp;$R94,$C$3:$C$1662&amp;$D$3:$D$1662,$E$3:$E$1662,0,0,1)</f>
        <v>12600</v>
      </c>
      <c r="Z94" s="2" cm="1">
        <f t="array" ref="Z94">_xlfn.XLOOKUP(Z$1&amp;$R94,$C$3:$C$1662&amp;$D$3:$D$1662,$E$3:$E$1662,0,0,1)</f>
        <v>53200</v>
      </c>
      <c r="AA94" s="2" cm="1">
        <f t="array" ref="AA94">_xlfn.XLOOKUP(AA$1&amp;$R94,$C$3:$C$1662&amp;$D$3:$D$1662,$E$3:$E$1662,0,0,1)</f>
        <v>52900</v>
      </c>
      <c r="AB94" s="2" cm="1">
        <f t="array" ref="AB94">_xlfn.XLOOKUP(AB$1&amp;$R94,$C$3:$C$1662&amp;$D$3:$D$1662,$E$3:$E$1662,0,0,1)</f>
        <v>39700</v>
      </c>
      <c r="AC94" s="2" cm="1">
        <f t="array" ref="AC94">_xlfn.XLOOKUP(AC$1&amp;$R94,$C$3:$C$1662&amp;$D$3:$D$1662,$E$3:$E$1662,0,0,1)</f>
        <v>37800</v>
      </c>
      <c r="AM94" t="s">
        <v>975</v>
      </c>
      <c r="AN94" t="s">
        <v>881</v>
      </c>
      <c r="AO94">
        <v>8945</v>
      </c>
      <c r="AP94">
        <v>9337</v>
      </c>
      <c r="AQ94">
        <v>8767</v>
      </c>
      <c r="AR94">
        <v>9285</v>
      </c>
      <c r="AS94">
        <v>20256900</v>
      </c>
      <c r="AU94" s="7">
        <f t="shared" si="10"/>
        <v>4.1503084688726766E-2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37800</v>
      </c>
      <c r="R95" t="s">
        <v>15</v>
      </c>
      <c r="S95" s="2">
        <f t="shared" si="8"/>
        <v>6016680</v>
      </c>
      <c r="T95" s="2">
        <f t="shared" si="12"/>
        <v>5098000</v>
      </c>
      <c r="U95" s="2">
        <f t="shared" si="12"/>
        <v>5204800</v>
      </c>
      <c r="V95" s="2">
        <f t="shared" si="12"/>
        <v>7740600</v>
      </c>
      <c r="W95" s="2">
        <f t="shared" si="12"/>
        <v>8270900</v>
      </c>
      <c r="X95" s="2">
        <f t="shared" si="12"/>
        <v>3769100</v>
      </c>
      <c r="Y95" s="2" cm="1">
        <f t="array" ref="Y95">_xlfn.XLOOKUP(Y$1&amp;$R95,$C$3:$C$1662&amp;$D$3:$D$1662,$E$3:$E$1662,0,0,1)</f>
        <v>37100</v>
      </c>
      <c r="Z95" s="2" cm="1">
        <f t="array" ref="Z95">_xlfn.XLOOKUP(Z$1&amp;$R95,$C$3:$C$1662&amp;$D$3:$D$1662,$E$3:$E$1662,0,0,1)</f>
        <v>30800</v>
      </c>
      <c r="AA95" s="2" cm="1">
        <f t="array" ref="AA95">_xlfn.XLOOKUP(AA$1&amp;$R95,$C$3:$C$1662&amp;$D$3:$D$1662,$E$3:$E$1662,0,0,1)</f>
        <v>120000</v>
      </c>
      <c r="AB95" s="2" cm="1">
        <f t="array" ref="AB95">_xlfn.XLOOKUP(AB$1&amp;$R95,$C$3:$C$1662&amp;$D$3:$D$1662,$E$3:$E$1662,0,0,1)</f>
        <v>39500</v>
      </c>
      <c r="AC95" s="2" cm="1">
        <f t="array" ref="AC95">_xlfn.XLOOKUP(AC$1&amp;$R95,$C$3:$C$1662&amp;$D$3:$D$1662,$E$3:$E$1662,0,0,1)</f>
        <v>28600</v>
      </c>
      <c r="AM95" t="s">
        <v>781</v>
      </c>
      <c r="AN95" t="s">
        <v>881</v>
      </c>
      <c r="AO95">
        <v>9168</v>
      </c>
      <c r="AP95">
        <v>9250</v>
      </c>
      <c r="AQ95">
        <v>8825</v>
      </c>
      <c r="AR95">
        <v>9105</v>
      </c>
      <c r="AS95">
        <v>14529900</v>
      </c>
      <c r="AU95" s="7" t="str">
        <f t="shared" si="10"/>
        <v/>
      </c>
      <c r="AV95" s="7">
        <f t="shared" si="11"/>
        <v>-1.9386106623586419E-2</v>
      </c>
    </row>
    <row r="96" spans="3:48" x14ac:dyDescent="0.4">
      <c r="C96" t="s">
        <v>804</v>
      </c>
      <c r="D96" t="s">
        <v>599</v>
      </c>
      <c r="E96">
        <v>28600</v>
      </c>
      <c r="R96" t="s">
        <v>298</v>
      </c>
      <c r="S96" s="2">
        <f t="shared" si="8"/>
        <v>6045420</v>
      </c>
      <c r="T96" s="2">
        <f t="shared" si="12"/>
        <v>5122800</v>
      </c>
      <c r="U96" s="2">
        <f t="shared" si="12"/>
        <v>5241200</v>
      </c>
      <c r="V96" s="2">
        <f t="shared" si="12"/>
        <v>7778700</v>
      </c>
      <c r="W96" s="2">
        <f t="shared" si="12"/>
        <v>8288600</v>
      </c>
      <c r="X96" s="2">
        <f t="shared" si="12"/>
        <v>3795800</v>
      </c>
      <c r="Y96" s="2" cm="1">
        <f t="array" ref="Y96">_xlfn.XLOOKUP(Y$1&amp;$R96,$C$3:$C$1662&amp;$D$3:$D$1662,$E$3:$E$1662,0,0,1)</f>
        <v>24800</v>
      </c>
      <c r="Z96" s="2" cm="1">
        <f t="array" ref="Z96">_xlfn.XLOOKUP(Z$1&amp;$R96,$C$3:$C$1662&amp;$D$3:$D$1662,$E$3:$E$1662,0,0,1)</f>
        <v>36400</v>
      </c>
      <c r="AA96" s="2" cm="1">
        <f t="array" ref="AA96">_xlfn.XLOOKUP(AA$1&amp;$R96,$C$3:$C$1662&amp;$D$3:$D$1662,$E$3:$E$1662,0,0,1)</f>
        <v>38100</v>
      </c>
      <c r="AB96" s="2" cm="1">
        <f t="array" ref="AB96">_xlfn.XLOOKUP(AB$1&amp;$R96,$C$3:$C$1662&amp;$D$3:$D$1662,$E$3:$E$1662,0,0,1)</f>
        <v>17700</v>
      </c>
      <c r="AC96" s="2" cm="1">
        <f t="array" ref="AC96">_xlfn.XLOOKUP(AC$1&amp;$R96,$C$3:$C$1662&amp;$D$3:$D$1662,$E$3:$E$1662,0,0,1)</f>
        <v>26700</v>
      </c>
      <c r="AM96" t="s">
        <v>782</v>
      </c>
      <c r="AN96" t="s">
        <v>881</v>
      </c>
      <c r="AO96">
        <v>9138</v>
      </c>
      <c r="AP96">
        <v>9498</v>
      </c>
      <c r="AQ96">
        <v>9009</v>
      </c>
      <c r="AR96">
        <v>9431</v>
      </c>
      <c r="AS96">
        <v>14009900</v>
      </c>
      <c r="AU96" s="7">
        <f t="shared" si="10"/>
        <v>3.5804503020318457E-2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26700</v>
      </c>
      <c r="R97" t="s">
        <v>139</v>
      </c>
      <c r="S97" s="2">
        <f t="shared" si="8"/>
        <v>6076920</v>
      </c>
      <c r="T97" s="2">
        <f t="shared" si="12"/>
        <v>5158700</v>
      </c>
      <c r="U97" s="2">
        <f t="shared" si="12"/>
        <v>5268100</v>
      </c>
      <c r="V97" s="2">
        <f t="shared" si="12"/>
        <v>7817800</v>
      </c>
      <c r="W97" s="2">
        <f t="shared" si="12"/>
        <v>8327400</v>
      </c>
      <c r="X97" s="2">
        <f t="shared" si="12"/>
        <v>3812600</v>
      </c>
      <c r="Y97" s="2" cm="1">
        <f t="array" ref="Y97">_xlfn.XLOOKUP(Y$1&amp;$R97,$C$3:$C$1662&amp;$D$3:$D$1662,$E$3:$E$1662,0,0,1)</f>
        <v>35900</v>
      </c>
      <c r="Z97" s="2" cm="1">
        <f t="array" ref="Z97">_xlfn.XLOOKUP(Z$1&amp;$R97,$C$3:$C$1662&amp;$D$3:$D$1662,$E$3:$E$1662,0,0,1)</f>
        <v>26900</v>
      </c>
      <c r="AA97" s="2" cm="1">
        <f t="array" ref="AA97">_xlfn.XLOOKUP(AA$1&amp;$R97,$C$3:$C$1662&amp;$D$3:$D$1662,$E$3:$E$1662,0,0,1)</f>
        <v>39100</v>
      </c>
      <c r="AB97" s="2" cm="1">
        <f t="array" ref="AB97">_xlfn.XLOOKUP(AB$1&amp;$R97,$C$3:$C$1662&amp;$D$3:$D$1662,$E$3:$E$1662,0,0,1)</f>
        <v>38800</v>
      </c>
      <c r="AC97" s="2" cm="1">
        <f t="array" ref="AC97">_xlfn.XLOOKUP(AC$1&amp;$R97,$C$3:$C$1662&amp;$D$3:$D$1662,$E$3:$E$1662,0,0,1)</f>
        <v>16800</v>
      </c>
      <c r="AM97" t="s">
        <v>803</v>
      </c>
      <c r="AN97" t="s">
        <v>881</v>
      </c>
      <c r="AO97">
        <v>9400</v>
      </c>
      <c r="AP97">
        <v>9464</v>
      </c>
      <c r="AQ97">
        <v>8945</v>
      </c>
      <c r="AR97">
        <v>8986</v>
      </c>
      <c r="AS97">
        <v>13050600</v>
      </c>
      <c r="AU97" s="7" t="str">
        <f t="shared" si="10"/>
        <v/>
      </c>
      <c r="AV97" s="7">
        <f t="shared" si="11"/>
        <v>-4.7184816032234123E-2</v>
      </c>
    </row>
    <row r="98" spans="3:48" x14ac:dyDescent="0.4">
      <c r="C98" t="s">
        <v>804</v>
      </c>
      <c r="D98" t="s">
        <v>601</v>
      </c>
      <c r="E98">
        <v>16800</v>
      </c>
      <c r="R98" t="s">
        <v>137</v>
      </c>
      <c r="S98" s="2">
        <f t="shared" si="8"/>
        <v>6123920</v>
      </c>
      <c r="T98" s="2">
        <f t="shared" si="12"/>
        <v>5225700</v>
      </c>
      <c r="U98" s="2">
        <f t="shared" si="12"/>
        <v>5296300</v>
      </c>
      <c r="V98" s="2">
        <f t="shared" si="12"/>
        <v>7892200</v>
      </c>
      <c r="W98" s="2">
        <f t="shared" si="12"/>
        <v>8358600</v>
      </c>
      <c r="X98" s="2">
        <f t="shared" si="12"/>
        <v>3846800</v>
      </c>
      <c r="Y98" s="2" cm="1">
        <f t="array" ref="Y98">_xlfn.XLOOKUP(Y$1&amp;$R98,$C$3:$C$1662&amp;$D$3:$D$1662,$E$3:$E$1662,0,0,1)</f>
        <v>67000</v>
      </c>
      <c r="Z98" s="2" cm="1">
        <f t="array" ref="Z98">_xlfn.XLOOKUP(Z$1&amp;$R98,$C$3:$C$1662&amp;$D$3:$D$1662,$E$3:$E$1662,0,0,1)</f>
        <v>28200</v>
      </c>
      <c r="AA98" s="2" cm="1">
        <f t="array" ref="AA98">_xlfn.XLOOKUP(AA$1&amp;$R98,$C$3:$C$1662&amp;$D$3:$D$1662,$E$3:$E$1662,0,0,1)</f>
        <v>74400</v>
      </c>
      <c r="AB98" s="2" cm="1">
        <f t="array" ref="AB98">_xlfn.XLOOKUP(AB$1&amp;$R98,$C$3:$C$1662&amp;$D$3:$D$1662,$E$3:$E$1662,0,0,1)</f>
        <v>31200</v>
      </c>
      <c r="AC98" s="2" cm="1">
        <f t="array" ref="AC98">_xlfn.XLOOKUP(AC$1&amp;$R98,$C$3:$C$1662&amp;$D$3:$D$1662,$E$3:$E$1662,0,0,1)</f>
        <v>34200</v>
      </c>
      <c r="AM98" t="s">
        <v>804</v>
      </c>
      <c r="AN98" t="s">
        <v>881</v>
      </c>
      <c r="AO98">
        <v>8925</v>
      </c>
      <c r="AP98">
        <v>9229</v>
      </c>
      <c r="AQ98">
        <v>8802</v>
      </c>
      <c r="AR98">
        <v>9203</v>
      </c>
      <c r="AS98">
        <v>12301000</v>
      </c>
      <c r="AU98" s="7">
        <f t="shared" si="10"/>
        <v>2.4148675717783119E-2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34200</v>
      </c>
      <c r="R99" t="s">
        <v>268</v>
      </c>
      <c r="S99" s="2">
        <f t="shared" si="8"/>
        <v>6153720</v>
      </c>
      <c r="T99" s="2">
        <f t="shared" si="12"/>
        <v>5262500</v>
      </c>
      <c r="U99" s="2">
        <f t="shared" si="12"/>
        <v>5306400</v>
      </c>
      <c r="V99" s="2">
        <f t="shared" si="12"/>
        <v>7935700</v>
      </c>
      <c r="W99" s="2">
        <f t="shared" si="12"/>
        <v>8394700</v>
      </c>
      <c r="X99" s="2">
        <f t="shared" si="12"/>
        <v>3869300</v>
      </c>
      <c r="Y99" s="2" cm="1">
        <f t="array" ref="Y99">_xlfn.XLOOKUP(Y$1&amp;$R99,$C$3:$C$1662&amp;$D$3:$D$1662,$E$3:$E$1662,0,0,1)</f>
        <v>36800</v>
      </c>
      <c r="Z99" s="2" cm="1">
        <f t="array" ref="Z99">_xlfn.XLOOKUP(Z$1&amp;$R99,$C$3:$C$1662&amp;$D$3:$D$1662,$E$3:$E$1662,0,0,1)</f>
        <v>10100</v>
      </c>
      <c r="AA99" s="2" cm="1">
        <f t="array" ref="AA99">_xlfn.XLOOKUP(AA$1&amp;$R99,$C$3:$C$1662&amp;$D$3:$D$1662,$E$3:$E$1662,0,0,1)</f>
        <v>43500</v>
      </c>
      <c r="AB99" s="2" cm="1">
        <f t="array" ref="AB99">_xlfn.XLOOKUP(AB$1&amp;$R99,$C$3:$C$1662&amp;$D$3:$D$1662,$E$3:$E$1662,0,0,1)</f>
        <v>36100</v>
      </c>
      <c r="AC99" s="2" cm="1">
        <f t="array" ref="AC99">_xlfn.XLOOKUP(AC$1&amp;$R99,$C$3:$C$1662&amp;$D$3:$D$1662,$E$3:$E$1662,0,0,1)</f>
        <v>22500</v>
      </c>
      <c r="AM99" t="s">
        <v>836</v>
      </c>
      <c r="AN99" t="s">
        <v>881</v>
      </c>
      <c r="AO99">
        <v>9271</v>
      </c>
      <c r="AP99">
        <v>9827</v>
      </c>
      <c r="AQ99">
        <v>9222</v>
      </c>
      <c r="AR99">
        <v>9780</v>
      </c>
      <c r="AS99">
        <v>18625900</v>
      </c>
      <c r="AU99" s="7">
        <f t="shared" si="10"/>
        <v>6.2696946647832208E-2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22500</v>
      </c>
      <c r="R100" t="s">
        <v>101</v>
      </c>
      <c r="S100" s="2">
        <f t="shared" si="8"/>
        <v>6188220</v>
      </c>
      <c r="T100" s="2">
        <f t="shared" ref="T100:X115" si="13">T99+Y100</f>
        <v>5319500</v>
      </c>
      <c r="U100" s="2">
        <f t="shared" si="13"/>
        <v>5315600</v>
      </c>
      <c r="V100" s="2">
        <f t="shared" si="13"/>
        <v>7988800</v>
      </c>
      <c r="W100" s="2">
        <f t="shared" si="13"/>
        <v>8426700</v>
      </c>
      <c r="X100" s="2">
        <f t="shared" si="13"/>
        <v>3890500</v>
      </c>
      <c r="Y100" s="2" cm="1">
        <f t="array" ref="Y100">_xlfn.XLOOKUP(Y$1&amp;$R100,$C$3:$C$1662&amp;$D$3:$D$1662,$E$3:$E$1662,0,0,1)</f>
        <v>57000</v>
      </c>
      <c r="Z100" s="2" cm="1">
        <f t="array" ref="Z100">_xlfn.XLOOKUP(Z$1&amp;$R100,$C$3:$C$1662&amp;$D$3:$D$1662,$E$3:$E$1662,0,0,1)</f>
        <v>9200</v>
      </c>
      <c r="AA100" s="2" cm="1">
        <f t="array" ref="AA100">_xlfn.XLOOKUP(AA$1&amp;$R100,$C$3:$C$1662&amp;$D$3:$D$1662,$E$3:$E$1662,0,0,1)</f>
        <v>53100</v>
      </c>
      <c r="AB100" s="2" cm="1">
        <f t="array" ref="AB100">_xlfn.XLOOKUP(AB$1&amp;$R100,$C$3:$C$1662&amp;$D$3:$D$1662,$E$3:$E$1662,0,0,1)</f>
        <v>32000</v>
      </c>
      <c r="AC100" s="2" cm="1">
        <f t="array" ref="AC100">_xlfn.XLOOKUP(AC$1&amp;$R100,$C$3:$C$1662&amp;$D$3:$D$1662,$E$3:$E$1662,0,0,1)</f>
        <v>21200</v>
      </c>
      <c r="AM100" t="s">
        <v>851</v>
      </c>
      <c r="AN100" t="s">
        <v>881</v>
      </c>
      <c r="AO100">
        <v>9789</v>
      </c>
      <c r="AP100">
        <v>9990</v>
      </c>
      <c r="AQ100">
        <v>9569</v>
      </c>
      <c r="AR100">
        <v>9622</v>
      </c>
      <c r="AS100">
        <v>15027800</v>
      </c>
      <c r="AU100" s="7" t="str">
        <f t="shared" si="10"/>
        <v/>
      </c>
      <c r="AV100" s="7">
        <f t="shared" si="11"/>
        <v>-1.6155419222903866E-2</v>
      </c>
    </row>
    <row r="101" spans="3:48" x14ac:dyDescent="0.4">
      <c r="C101" t="s">
        <v>804</v>
      </c>
      <c r="D101" t="s">
        <v>604</v>
      </c>
      <c r="E101">
        <v>21200</v>
      </c>
      <c r="R101" t="s">
        <v>220</v>
      </c>
      <c r="S101" s="2">
        <f t="shared" si="8"/>
        <v>6221580</v>
      </c>
      <c r="T101" s="2">
        <f t="shared" si="13"/>
        <v>5375300</v>
      </c>
      <c r="U101" s="2">
        <f t="shared" si="13"/>
        <v>5326100</v>
      </c>
      <c r="V101" s="2">
        <f t="shared" si="13"/>
        <v>8039800</v>
      </c>
      <c r="W101" s="2">
        <f t="shared" si="13"/>
        <v>8447800</v>
      </c>
      <c r="X101" s="2">
        <f t="shared" si="13"/>
        <v>3918900</v>
      </c>
      <c r="Y101" s="2" cm="1">
        <f t="array" ref="Y101">_xlfn.XLOOKUP(Y$1&amp;$R101,$C$3:$C$1662&amp;$D$3:$D$1662,$E$3:$E$1662,0,0,1)</f>
        <v>55800</v>
      </c>
      <c r="Z101" s="2" cm="1">
        <f t="array" ref="Z101">_xlfn.XLOOKUP(Z$1&amp;$R101,$C$3:$C$1662&amp;$D$3:$D$1662,$E$3:$E$1662,0,0,1)</f>
        <v>10500</v>
      </c>
      <c r="AA101" s="2" cm="1">
        <f t="array" ref="AA101">_xlfn.XLOOKUP(AA$1&amp;$R101,$C$3:$C$1662&amp;$D$3:$D$1662,$E$3:$E$1662,0,0,1)</f>
        <v>51000</v>
      </c>
      <c r="AB101" s="2" cm="1">
        <f t="array" ref="AB101">_xlfn.XLOOKUP(AB$1&amp;$R101,$C$3:$C$1662&amp;$D$3:$D$1662,$E$3:$E$1662,0,0,1)</f>
        <v>21100</v>
      </c>
      <c r="AC101" s="2" cm="1">
        <f t="array" ref="AC101">_xlfn.XLOOKUP(AC$1&amp;$R101,$C$3:$C$1662&amp;$D$3:$D$1662,$E$3:$E$1662,0,0,1)</f>
        <v>28400</v>
      </c>
      <c r="AM101" t="s">
        <v>852</v>
      </c>
      <c r="AN101" t="s">
        <v>881</v>
      </c>
      <c r="AO101">
        <v>9520</v>
      </c>
      <c r="AP101">
        <v>9541</v>
      </c>
      <c r="AQ101">
        <v>9282</v>
      </c>
      <c r="AR101">
        <v>9509</v>
      </c>
      <c r="AS101">
        <v>11127600</v>
      </c>
      <c r="AU101" s="7" t="str">
        <f t="shared" si="10"/>
        <v/>
      </c>
      <c r="AV101" s="7">
        <f t="shared" si="11"/>
        <v>-1.1743920182914147E-2</v>
      </c>
    </row>
    <row r="102" spans="3:48" x14ac:dyDescent="0.4">
      <c r="C102" t="s">
        <v>804</v>
      </c>
      <c r="D102" t="s">
        <v>605</v>
      </c>
      <c r="E102">
        <v>28400</v>
      </c>
      <c r="R102" t="s">
        <v>114</v>
      </c>
      <c r="S102" s="2">
        <f t="shared" si="8"/>
        <v>6265200</v>
      </c>
      <c r="T102" s="2">
        <f t="shared" si="13"/>
        <v>5410600</v>
      </c>
      <c r="U102" s="2">
        <f t="shared" si="13"/>
        <v>5344700</v>
      </c>
      <c r="V102" s="2">
        <f t="shared" si="13"/>
        <v>8148800</v>
      </c>
      <c r="W102" s="2">
        <f t="shared" si="13"/>
        <v>8469900</v>
      </c>
      <c r="X102" s="2">
        <f t="shared" si="13"/>
        <v>3952000</v>
      </c>
      <c r="Y102" s="2" cm="1">
        <f t="array" ref="Y102">_xlfn.XLOOKUP(Y$1&amp;$R102,$C$3:$C$1662&amp;$D$3:$D$1662,$E$3:$E$1662,0,0,1)</f>
        <v>35300</v>
      </c>
      <c r="Z102" s="2" cm="1">
        <f t="array" ref="Z102">_xlfn.XLOOKUP(Z$1&amp;$R102,$C$3:$C$1662&amp;$D$3:$D$1662,$E$3:$E$1662,0,0,1)</f>
        <v>18600</v>
      </c>
      <c r="AA102" s="2" cm="1">
        <f t="array" ref="AA102">_xlfn.XLOOKUP(AA$1&amp;$R102,$C$3:$C$1662&amp;$D$3:$D$1662,$E$3:$E$1662,0,0,1)</f>
        <v>109000</v>
      </c>
      <c r="AB102" s="2" cm="1">
        <f t="array" ref="AB102">_xlfn.XLOOKUP(AB$1&amp;$R102,$C$3:$C$1662&amp;$D$3:$D$1662,$E$3:$E$1662,0,0,1)</f>
        <v>22100</v>
      </c>
      <c r="AC102" s="2" cm="1">
        <f t="array" ref="AC102">_xlfn.XLOOKUP(AC$1&amp;$R102,$C$3:$C$1662&amp;$D$3:$D$1662,$E$3:$E$1662,0,0,1)</f>
        <v>33100</v>
      </c>
      <c r="AM102" t="s">
        <v>853</v>
      </c>
      <c r="AN102" t="s">
        <v>881</v>
      </c>
      <c r="AO102">
        <v>9368</v>
      </c>
      <c r="AP102">
        <v>9393</v>
      </c>
      <c r="AQ102">
        <v>9110</v>
      </c>
      <c r="AR102">
        <v>9150</v>
      </c>
      <c r="AS102">
        <v>9710100</v>
      </c>
      <c r="AU102" s="7" t="str">
        <f>IF(AR101&lt;AR102,AR102/AR101-1,"")</f>
        <v/>
      </c>
      <c r="AV102" s="7">
        <f>IF(AR101&gt;AR102,AR102/AR101-1,"")</f>
        <v>-3.7753707014407389E-2</v>
      </c>
    </row>
    <row r="103" spans="3:48" x14ac:dyDescent="0.4">
      <c r="C103" t="s">
        <v>804</v>
      </c>
      <c r="D103" t="s">
        <v>606</v>
      </c>
      <c r="E103">
        <v>33100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6306800</v>
      </c>
      <c r="T103" s="2">
        <f t="shared" si="13"/>
        <v>5447200</v>
      </c>
      <c r="U103" s="2">
        <f t="shared" si="13"/>
        <v>5375600</v>
      </c>
      <c r="V103" s="2">
        <f t="shared" si="13"/>
        <v>8231700</v>
      </c>
      <c r="W103" s="2">
        <f t="shared" si="13"/>
        <v>8503900</v>
      </c>
      <c r="X103" s="2">
        <f t="shared" si="13"/>
        <v>3975600</v>
      </c>
      <c r="Y103" s="2" cm="1">
        <f t="array" ref="Y103">_xlfn.XLOOKUP(Y$1&amp;$R103,$C$3:$C$1662&amp;$D$3:$D$1662,$E$3:$E$1662,0,0,1)</f>
        <v>36600</v>
      </c>
      <c r="Z103" s="2" cm="1">
        <f t="array" ref="Z103">_xlfn.XLOOKUP(Z$1&amp;$R103,$C$3:$C$1662&amp;$D$3:$D$1662,$E$3:$E$1662,0,0,1)</f>
        <v>30900</v>
      </c>
      <c r="AA103" s="2" cm="1">
        <f t="array" ref="AA103">_xlfn.XLOOKUP(AA$1&amp;$R103,$C$3:$C$1662&amp;$D$3:$D$1662,$E$3:$E$1662,0,0,1)</f>
        <v>82900</v>
      </c>
      <c r="AB103" s="2" cm="1">
        <f t="array" ref="AB103">_xlfn.XLOOKUP(AB$1&amp;$R103,$C$3:$C$1662&amp;$D$3:$D$1662,$E$3:$E$1662,0,0,1)</f>
        <v>34000</v>
      </c>
      <c r="AC103" s="2" cm="1">
        <f t="array" ref="AC103">_xlfn.XLOOKUP(AC$1&amp;$R103,$C$3:$C$1662&amp;$D$3:$D$1662,$E$3:$E$1662,0,0,1)</f>
        <v>23600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23600</v>
      </c>
      <c r="R104" t="s">
        <v>23</v>
      </c>
      <c r="S104" s="2">
        <f t="shared" si="8"/>
        <v>6334260</v>
      </c>
      <c r="T104" s="2">
        <f t="shared" si="13"/>
        <v>5469600</v>
      </c>
      <c r="U104" s="2">
        <f t="shared" si="13"/>
        <v>5388200</v>
      </c>
      <c r="V104" s="2">
        <f t="shared" si="13"/>
        <v>8279400</v>
      </c>
      <c r="W104" s="2">
        <f t="shared" si="13"/>
        <v>8547600</v>
      </c>
      <c r="X104" s="2">
        <f t="shared" si="13"/>
        <v>3986500</v>
      </c>
      <c r="Y104" s="2" cm="1">
        <f t="array" ref="Y104">_xlfn.XLOOKUP(Y$1&amp;$R104,$C$3:$C$1662&amp;$D$3:$D$1662,$E$3:$E$1662,0,0,1)</f>
        <v>22400</v>
      </c>
      <c r="Z104" s="2" cm="1">
        <f t="array" ref="Z104">_xlfn.XLOOKUP(Z$1&amp;$R104,$C$3:$C$1662&amp;$D$3:$D$1662,$E$3:$E$1662,0,0,1)</f>
        <v>12600</v>
      </c>
      <c r="AA104" s="2" cm="1">
        <f t="array" ref="AA104">_xlfn.XLOOKUP(AA$1&amp;$R104,$C$3:$C$1662&amp;$D$3:$D$1662,$E$3:$E$1662,0,0,1)</f>
        <v>47700</v>
      </c>
      <c r="AB104" s="2" cm="1">
        <f t="array" ref="AB104">_xlfn.XLOOKUP(AB$1&amp;$R104,$C$3:$C$1662&amp;$D$3:$D$1662,$E$3:$E$1662,0,0,1)</f>
        <v>43700</v>
      </c>
      <c r="AC104" s="2" cm="1">
        <f t="array" ref="AC104">_xlfn.XLOOKUP(AC$1&amp;$R104,$C$3:$C$1662&amp;$D$3:$D$1662,$E$3:$E$1662,0,0,1)</f>
        <v>10900</v>
      </c>
    </row>
    <row r="105" spans="3:48" x14ac:dyDescent="0.4">
      <c r="C105" t="s">
        <v>804</v>
      </c>
      <c r="D105" t="s">
        <v>608</v>
      </c>
      <c r="E105">
        <v>10900</v>
      </c>
      <c r="R105" t="s">
        <v>159</v>
      </c>
      <c r="S105" s="2">
        <f t="shared" si="8"/>
        <v>6368240</v>
      </c>
      <c r="T105" s="2">
        <f t="shared" si="13"/>
        <v>5502600</v>
      </c>
      <c r="U105" s="2">
        <f t="shared" si="13"/>
        <v>5395700</v>
      </c>
      <c r="V105" s="2">
        <f t="shared" si="13"/>
        <v>8355800</v>
      </c>
      <c r="W105" s="2">
        <f t="shared" si="13"/>
        <v>8586300</v>
      </c>
      <c r="X105" s="2">
        <f t="shared" si="13"/>
        <v>4000800</v>
      </c>
      <c r="Y105" s="2" cm="1">
        <f t="array" ref="Y105">_xlfn.XLOOKUP(Y$1&amp;$R105,$C$3:$C$1662&amp;$D$3:$D$1662,$E$3:$E$1662,0,0,1)</f>
        <v>33000</v>
      </c>
      <c r="Z105" s="2" cm="1">
        <f t="array" ref="Z105">_xlfn.XLOOKUP(Z$1&amp;$R105,$C$3:$C$1662&amp;$D$3:$D$1662,$E$3:$E$1662,0,0,1)</f>
        <v>7500</v>
      </c>
      <c r="AA105" s="2" cm="1">
        <f t="array" ref="AA105">_xlfn.XLOOKUP(AA$1&amp;$R105,$C$3:$C$1662&amp;$D$3:$D$1662,$E$3:$E$1662,0,0,1)</f>
        <v>76400</v>
      </c>
      <c r="AB105" s="2" cm="1">
        <f t="array" ref="AB105">_xlfn.XLOOKUP(AB$1&amp;$R105,$C$3:$C$1662&amp;$D$3:$D$1662,$E$3:$E$1662,0,0,1)</f>
        <v>38700</v>
      </c>
      <c r="AC105" s="2" cm="1">
        <f t="array" ref="AC105">_xlfn.XLOOKUP(AC$1&amp;$R105,$C$3:$C$1662&amp;$D$3:$D$1662,$E$3:$E$1662,0,0,1)</f>
        <v>14300</v>
      </c>
      <c r="AU105" s="8">
        <f>MEDIAN(AU78:AU102)</f>
        <v>1.7241379310344751E-2</v>
      </c>
      <c r="AV105" s="8">
        <f>MEDIAN(AV78:AV102)</f>
        <v>-1.7770762923245143E-2</v>
      </c>
    </row>
    <row r="106" spans="3:48" x14ac:dyDescent="0.4">
      <c r="C106" t="s">
        <v>804</v>
      </c>
      <c r="D106" t="s">
        <v>609</v>
      </c>
      <c r="E106">
        <v>14300</v>
      </c>
      <c r="R106" t="s">
        <v>173</v>
      </c>
      <c r="S106" s="2">
        <f t="shared" si="8"/>
        <v>6402120</v>
      </c>
      <c r="T106" s="2">
        <f t="shared" si="13"/>
        <v>5537500</v>
      </c>
      <c r="U106" s="2">
        <f t="shared" si="13"/>
        <v>5407100</v>
      </c>
      <c r="V106" s="2">
        <f t="shared" si="13"/>
        <v>8428700</v>
      </c>
      <c r="W106" s="2">
        <f t="shared" si="13"/>
        <v>8608000</v>
      </c>
      <c r="X106" s="2">
        <f t="shared" si="13"/>
        <v>4029300</v>
      </c>
      <c r="Y106" s="2" cm="1">
        <f t="array" ref="Y106">_xlfn.XLOOKUP(Y$1&amp;$R106,$C$3:$C$1662&amp;$D$3:$D$1662,$E$3:$E$1662,0,0,1)</f>
        <v>34900</v>
      </c>
      <c r="Z106" s="2" cm="1">
        <f t="array" ref="Z106">_xlfn.XLOOKUP(Z$1&amp;$R106,$C$3:$C$1662&amp;$D$3:$D$1662,$E$3:$E$1662,0,0,1)</f>
        <v>11400</v>
      </c>
      <c r="AA106" s="2" cm="1">
        <f t="array" ref="AA106">_xlfn.XLOOKUP(AA$1&amp;$R106,$C$3:$C$1662&amp;$D$3:$D$1662,$E$3:$E$1662,0,0,1)</f>
        <v>72900</v>
      </c>
      <c r="AB106" s="2" cm="1">
        <f t="array" ref="AB106">_xlfn.XLOOKUP(AB$1&amp;$R106,$C$3:$C$1662&amp;$D$3:$D$1662,$E$3:$E$1662,0,0,1)</f>
        <v>21700</v>
      </c>
      <c r="AC106" s="2" cm="1">
        <f t="array" ref="AC106">_xlfn.XLOOKUP(AC$1&amp;$R106,$C$3:$C$1662&amp;$D$3:$D$1662,$E$3:$E$1662,0,0,1)</f>
        <v>28500</v>
      </c>
      <c r="AU106" s="8">
        <f>MEDIAN(AU28:AU102)</f>
        <v>1.6842105263157992E-2</v>
      </c>
      <c r="AV106" s="8">
        <f>MEDIAN(AV28:AV102)</f>
        <v>-1.8737954786973543E-2</v>
      </c>
    </row>
    <row r="107" spans="3:48" x14ac:dyDescent="0.4">
      <c r="C107" t="s">
        <v>804</v>
      </c>
      <c r="D107" t="s">
        <v>610</v>
      </c>
      <c r="E107">
        <v>28500</v>
      </c>
      <c r="R107" t="s">
        <v>112</v>
      </c>
      <c r="S107" s="2">
        <f t="shared" si="8"/>
        <v>6452500</v>
      </c>
      <c r="T107" s="2">
        <f t="shared" si="13"/>
        <v>5595300</v>
      </c>
      <c r="U107" s="2">
        <f t="shared" si="13"/>
        <v>5424500</v>
      </c>
      <c r="V107" s="2">
        <f t="shared" si="13"/>
        <v>8536500</v>
      </c>
      <c r="W107" s="2">
        <f t="shared" si="13"/>
        <v>8652300</v>
      </c>
      <c r="X107" s="2">
        <f t="shared" si="13"/>
        <v>4053900</v>
      </c>
      <c r="Y107" s="2" cm="1">
        <f t="array" ref="Y107">_xlfn.XLOOKUP(Y$1&amp;$R107,$C$3:$C$1662&amp;$D$3:$D$1662,$E$3:$E$1662,0,0,1)</f>
        <v>57800</v>
      </c>
      <c r="Z107" s="2" cm="1">
        <f t="array" ref="Z107">_xlfn.XLOOKUP(Z$1&amp;$R107,$C$3:$C$1662&amp;$D$3:$D$1662,$E$3:$E$1662,0,0,1)</f>
        <v>17400</v>
      </c>
      <c r="AA107" s="2" cm="1">
        <f t="array" ref="AA107">_xlfn.XLOOKUP(AA$1&amp;$R107,$C$3:$C$1662&amp;$D$3:$D$1662,$E$3:$E$1662,0,0,1)</f>
        <v>107800</v>
      </c>
      <c r="AB107" s="2" cm="1">
        <f t="array" ref="AB107">_xlfn.XLOOKUP(AB$1&amp;$R107,$C$3:$C$1662&amp;$D$3:$D$1662,$E$3:$E$1662,0,0,1)</f>
        <v>44300</v>
      </c>
      <c r="AC107" s="2" cm="1">
        <f t="array" ref="AC107">_xlfn.XLOOKUP(AC$1&amp;$R107,$C$3:$C$1662&amp;$D$3:$D$1662,$E$3:$E$1662,0,0,1)</f>
        <v>24600</v>
      </c>
      <c r="AU107" s="8">
        <f>MIN(AU105:AU106)</f>
        <v>1.6842105263157992E-2</v>
      </c>
      <c r="AV107" s="8">
        <f>MIN(AV105:AV106)</f>
        <v>-1.8737954786973543E-2</v>
      </c>
    </row>
    <row r="108" spans="3:48" x14ac:dyDescent="0.4">
      <c r="C108" t="s">
        <v>804</v>
      </c>
      <c r="D108" t="s">
        <v>611</v>
      </c>
      <c r="E108">
        <v>24600</v>
      </c>
      <c r="R108" t="s">
        <v>271</v>
      </c>
      <c r="S108" s="2">
        <f t="shared" si="8"/>
        <v>6506160</v>
      </c>
      <c r="T108" s="2">
        <f t="shared" si="13"/>
        <v>5657500</v>
      </c>
      <c r="U108" s="2">
        <f t="shared" si="13"/>
        <v>5441800</v>
      </c>
      <c r="V108" s="2">
        <f t="shared" si="13"/>
        <v>8641000</v>
      </c>
      <c r="W108" s="2">
        <f t="shared" si="13"/>
        <v>8705900</v>
      </c>
      <c r="X108" s="2">
        <f t="shared" si="13"/>
        <v>4084600</v>
      </c>
      <c r="Y108" s="2" cm="1">
        <f t="array" ref="Y108">_xlfn.XLOOKUP(Y$1&amp;$R108,$C$3:$C$1662&amp;$D$3:$D$1662,$E$3:$E$1662,0,0,1)</f>
        <v>62200</v>
      </c>
      <c r="Z108" s="2" cm="1">
        <f t="array" ref="Z108">_xlfn.XLOOKUP(Z$1&amp;$R108,$C$3:$C$1662&amp;$D$3:$D$1662,$E$3:$E$1662,0,0,1)</f>
        <v>17300</v>
      </c>
      <c r="AA108" s="2" cm="1">
        <f t="array" ref="AA108">_xlfn.XLOOKUP(AA$1&amp;$R108,$C$3:$C$1662&amp;$D$3:$D$1662,$E$3:$E$1662,0,0,1)</f>
        <v>104500</v>
      </c>
      <c r="AB108" s="2" cm="1">
        <f t="array" ref="AB108">_xlfn.XLOOKUP(AB$1&amp;$R108,$C$3:$C$1662&amp;$D$3:$D$1662,$E$3:$E$1662,0,0,1)</f>
        <v>53600</v>
      </c>
      <c r="AC108" s="2" cm="1">
        <f t="array" ref="AC108">_xlfn.XLOOKUP(AC$1&amp;$R108,$C$3:$C$1662&amp;$D$3:$D$1662,$E$3:$E$1662,0,0,1)</f>
        <v>30700</v>
      </c>
    </row>
    <row r="109" spans="3:48" x14ac:dyDescent="0.4">
      <c r="C109" t="s">
        <v>804</v>
      </c>
      <c r="D109" t="s">
        <v>612</v>
      </c>
      <c r="E109">
        <v>30700</v>
      </c>
      <c r="R109" t="s">
        <v>34</v>
      </c>
      <c r="S109" s="2">
        <f t="shared" si="8"/>
        <v>6546320</v>
      </c>
      <c r="T109" s="2">
        <f t="shared" si="13"/>
        <v>5690800</v>
      </c>
      <c r="U109" s="2">
        <f t="shared" si="13"/>
        <v>5454000</v>
      </c>
      <c r="V109" s="2">
        <f t="shared" si="13"/>
        <v>8714300</v>
      </c>
      <c r="W109" s="2">
        <f t="shared" si="13"/>
        <v>8738300</v>
      </c>
      <c r="X109" s="2">
        <f t="shared" si="13"/>
        <v>4134200</v>
      </c>
      <c r="Y109" s="2" cm="1">
        <f t="array" ref="Y109">_xlfn.XLOOKUP(Y$1&amp;$R109,$C$3:$C$1662&amp;$D$3:$D$1662,$E$3:$E$1662,0,0,1)</f>
        <v>33300</v>
      </c>
      <c r="Z109" s="2" cm="1">
        <f t="array" ref="Z109">_xlfn.XLOOKUP(Z$1&amp;$R109,$C$3:$C$1662&amp;$D$3:$D$1662,$E$3:$E$1662,0,0,1)</f>
        <v>12200</v>
      </c>
      <c r="AA109" s="2" cm="1">
        <f t="array" ref="AA109">_xlfn.XLOOKUP(AA$1&amp;$R109,$C$3:$C$1662&amp;$D$3:$D$1662,$E$3:$E$1662,0,0,1)</f>
        <v>73300</v>
      </c>
      <c r="AB109" s="2" cm="1">
        <f t="array" ref="AB109">_xlfn.XLOOKUP(AB$1&amp;$R109,$C$3:$C$1662&amp;$D$3:$D$1662,$E$3:$E$1662,0,0,1)</f>
        <v>32400</v>
      </c>
      <c r="AC109" s="2" cm="1">
        <f t="array" ref="AC109">_xlfn.XLOOKUP(AC$1&amp;$R109,$C$3:$C$1662&amp;$D$3:$D$1662,$E$3:$E$1662,0,0,1)</f>
        <v>49600</v>
      </c>
    </row>
    <row r="110" spans="3:48" x14ac:dyDescent="0.4">
      <c r="C110" t="s">
        <v>804</v>
      </c>
      <c r="D110" t="s">
        <v>613</v>
      </c>
      <c r="E110">
        <v>49600</v>
      </c>
      <c r="R110" t="s">
        <v>217</v>
      </c>
      <c r="S110" s="2">
        <f t="shared" si="8"/>
        <v>6597220</v>
      </c>
      <c r="T110" s="2">
        <f t="shared" si="13"/>
        <v>5708300</v>
      </c>
      <c r="U110" s="2">
        <f t="shared" si="13"/>
        <v>5477500</v>
      </c>
      <c r="V110" s="2">
        <f t="shared" si="13"/>
        <v>8831800</v>
      </c>
      <c r="W110" s="2">
        <f t="shared" si="13"/>
        <v>8786700</v>
      </c>
      <c r="X110" s="2">
        <f t="shared" si="13"/>
        <v>4181800</v>
      </c>
      <c r="Y110" s="2" cm="1">
        <f t="array" ref="Y110">_xlfn.XLOOKUP(Y$1&amp;$R110,$C$3:$C$1662&amp;$D$3:$D$1662,$E$3:$E$1662,0,0,1)</f>
        <v>17500</v>
      </c>
      <c r="Z110" s="2" cm="1">
        <f t="array" ref="Z110">_xlfn.XLOOKUP(Z$1&amp;$R110,$C$3:$C$1662&amp;$D$3:$D$1662,$E$3:$E$1662,0,0,1)</f>
        <v>23500</v>
      </c>
      <c r="AA110" s="2" cm="1">
        <f t="array" ref="AA110">_xlfn.XLOOKUP(AA$1&amp;$R110,$C$3:$C$1662&amp;$D$3:$D$1662,$E$3:$E$1662,0,0,1)</f>
        <v>117500</v>
      </c>
      <c r="AB110" s="2" cm="1">
        <f t="array" ref="AB110">_xlfn.XLOOKUP(AB$1&amp;$R110,$C$3:$C$1662&amp;$D$3:$D$1662,$E$3:$E$1662,0,0,1)</f>
        <v>48400</v>
      </c>
      <c r="AC110" s="2" cm="1">
        <f t="array" ref="AC110">_xlfn.XLOOKUP(AC$1&amp;$R110,$C$3:$C$1662&amp;$D$3:$D$1662,$E$3:$E$1662,0,0,1)</f>
        <v>47600</v>
      </c>
    </row>
    <row r="111" spans="3:48" x14ac:dyDescent="0.4">
      <c r="C111" t="s">
        <v>804</v>
      </c>
      <c r="D111" t="s">
        <v>614</v>
      </c>
      <c r="E111">
        <v>47600</v>
      </c>
      <c r="R111" t="s">
        <v>219</v>
      </c>
      <c r="S111" s="2">
        <f t="shared" si="8"/>
        <v>6634300</v>
      </c>
      <c r="T111" s="2">
        <f t="shared" si="13"/>
        <v>5726800</v>
      </c>
      <c r="U111" s="2">
        <f t="shared" si="13"/>
        <v>5492700</v>
      </c>
      <c r="V111" s="2">
        <f t="shared" si="13"/>
        <v>8907400</v>
      </c>
      <c r="W111" s="2">
        <f t="shared" si="13"/>
        <v>8818300</v>
      </c>
      <c r="X111" s="2">
        <f t="shared" si="13"/>
        <v>4226300</v>
      </c>
      <c r="Y111" s="2" cm="1">
        <f t="array" ref="Y111">_xlfn.XLOOKUP(Y$1&amp;$R111,$C$3:$C$1662&amp;$D$3:$D$1662,$E$3:$E$1662,0,0,1)</f>
        <v>18500</v>
      </c>
      <c r="Z111" s="2" cm="1">
        <f t="array" ref="Z111">_xlfn.XLOOKUP(Z$1&amp;$R111,$C$3:$C$1662&amp;$D$3:$D$1662,$E$3:$E$1662,0,0,1)</f>
        <v>15200</v>
      </c>
      <c r="AA111" s="2" cm="1">
        <f t="array" ref="AA111">_xlfn.XLOOKUP(AA$1&amp;$R111,$C$3:$C$1662&amp;$D$3:$D$1662,$E$3:$E$1662,0,0,1)</f>
        <v>75600</v>
      </c>
      <c r="AB111" s="2" cm="1">
        <f t="array" ref="AB111">_xlfn.XLOOKUP(AB$1&amp;$R111,$C$3:$C$1662&amp;$D$3:$D$1662,$E$3:$E$1662,0,0,1)</f>
        <v>31600</v>
      </c>
      <c r="AC111" s="2" cm="1">
        <f t="array" ref="AC111">_xlfn.XLOOKUP(AC$1&amp;$R111,$C$3:$C$1662&amp;$D$3:$D$1662,$E$3:$E$1662,0,0,1)</f>
        <v>44500</v>
      </c>
    </row>
    <row r="112" spans="3:48" x14ac:dyDescent="0.4">
      <c r="C112" t="s">
        <v>804</v>
      </c>
      <c r="D112" t="s">
        <v>615</v>
      </c>
      <c r="E112">
        <v>44500</v>
      </c>
      <c r="R112" t="s">
        <v>162</v>
      </c>
      <c r="S112" s="2">
        <f t="shared" si="8"/>
        <v>6673240</v>
      </c>
      <c r="T112" s="2">
        <f t="shared" si="13"/>
        <v>5761500</v>
      </c>
      <c r="U112" s="2">
        <f t="shared" si="13"/>
        <v>5510200</v>
      </c>
      <c r="V112" s="2">
        <f t="shared" si="13"/>
        <v>8969400</v>
      </c>
      <c r="W112" s="2">
        <f t="shared" si="13"/>
        <v>8855000</v>
      </c>
      <c r="X112" s="2">
        <f t="shared" si="13"/>
        <v>4270100</v>
      </c>
      <c r="Y112" s="2" cm="1">
        <f t="array" ref="Y112">_xlfn.XLOOKUP(Y$1&amp;$R112,$C$3:$C$1662&amp;$D$3:$D$1662,$E$3:$E$1662,0,0,1)</f>
        <v>34700</v>
      </c>
      <c r="Z112" s="2" cm="1">
        <f t="array" ref="Z112">_xlfn.XLOOKUP(Z$1&amp;$R112,$C$3:$C$1662&amp;$D$3:$D$1662,$E$3:$E$1662,0,0,1)</f>
        <v>17500</v>
      </c>
      <c r="AA112" s="2" cm="1">
        <f t="array" ref="AA112">_xlfn.XLOOKUP(AA$1&amp;$R112,$C$3:$C$1662&amp;$D$3:$D$1662,$E$3:$E$1662,0,0,1)</f>
        <v>62000</v>
      </c>
      <c r="AB112" s="2" cm="1">
        <f t="array" ref="AB112">_xlfn.XLOOKUP(AB$1&amp;$R112,$C$3:$C$1662&amp;$D$3:$D$1662,$E$3:$E$1662,0,0,1)</f>
        <v>36700</v>
      </c>
      <c r="AC112" s="2" cm="1">
        <f t="array" ref="AC112">_xlfn.XLOOKUP(AC$1&amp;$R112,$C$3:$C$1662&amp;$D$3:$D$1662,$E$3:$E$1662,0,0,1)</f>
        <v>43800</v>
      </c>
    </row>
    <row r="113" spans="3:29" x14ac:dyDescent="0.4">
      <c r="C113" t="s">
        <v>804</v>
      </c>
      <c r="D113" t="s">
        <v>616</v>
      </c>
      <c r="E113">
        <v>43800</v>
      </c>
      <c r="R113" t="s">
        <v>193</v>
      </c>
      <c r="S113" s="2">
        <f t="shared" si="8"/>
        <v>6701420</v>
      </c>
      <c r="T113" s="2">
        <f t="shared" si="13"/>
        <v>5775400</v>
      </c>
      <c r="U113" s="2">
        <f t="shared" si="13"/>
        <v>5527600</v>
      </c>
      <c r="V113" s="2">
        <f t="shared" si="13"/>
        <v>9013200</v>
      </c>
      <c r="W113" s="2">
        <f t="shared" si="13"/>
        <v>8875900</v>
      </c>
      <c r="X113" s="2">
        <f t="shared" si="13"/>
        <v>4315000</v>
      </c>
      <c r="Y113" s="2" cm="1">
        <f t="array" ref="Y113">_xlfn.XLOOKUP(Y$1&amp;$R113,$C$3:$C$1662&amp;$D$3:$D$1662,$E$3:$E$1662,0,0,1)</f>
        <v>13900</v>
      </c>
      <c r="Z113" s="2" cm="1">
        <f t="array" ref="Z113">_xlfn.XLOOKUP(Z$1&amp;$R113,$C$3:$C$1662&amp;$D$3:$D$1662,$E$3:$E$1662,0,0,1)</f>
        <v>17400</v>
      </c>
      <c r="AA113" s="2" cm="1">
        <f t="array" ref="AA113">_xlfn.XLOOKUP(AA$1&amp;$R113,$C$3:$C$1662&amp;$D$3:$D$1662,$E$3:$E$1662,0,0,1)</f>
        <v>43800</v>
      </c>
      <c r="AB113" s="2" cm="1">
        <f t="array" ref="AB113">_xlfn.XLOOKUP(AB$1&amp;$R113,$C$3:$C$1662&amp;$D$3:$D$1662,$E$3:$E$1662,0,0,1)</f>
        <v>20900</v>
      </c>
      <c r="AC113" s="2" cm="1">
        <f t="array" ref="AC113">_xlfn.XLOOKUP(AC$1&amp;$R113,$C$3:$C$1662&amp;$D$3:$D$1662,$E$3:$E$1662,0,0,1)</f>
        <v>44900</v>
      </c>
    </row>
    <row r="114" spans="3:29" x14ac:dyDescent="0.4">
      <c r="C114" t="s">
        <v>804</v>
      </c>
      <c r="D114" t="s">
        <v>617</v>
      </c>
      <c r="E114">
        <v>44900</v>
      </c>
      <c r="R114" t="s">
        <v>190</v>
      </c>
      <c r="S114" s="2">
        <f t="shared" si="8"/>
        <v>6727920</v>
      </c>
      <c r="T114" s="2">
        <f t="shared" si="13"/>
        <v>5808100</v>
      </c>
      <c r="U114" s="2">
        <f t="shared" si="13"/>
        <v>5543300</v>
      </c>
      <c r="V114" s="2">
        <f t="shared" si="13"/>
        <v>9039900</v>
      </c>
      <c r="W114" s="2">
        <f t="shared" si="13"/>
        <v>8912800</v>
      </c>
      <c r="X114" s="2">
        <f t="shared" si="13"/>
        <v>4335500</v>
      </c>
      <c r="Y114" s="2" cm="1">
        <f t="array" ref="Y114">_xlfn.XLOOKUP(Y$1&amp;$R114,$C$3:$C$1662&amp;$D$3:$D$1662,$E$3:$E$1662,0,0,1)</f>
        <v>32700</v>
      </c>
      <c r="Z114" s="2" cm="1">
        <f t="array" ref="Z114">_xlfn.XLOOKUP(Z$1&amp;$R114,$C$3:$C$1662&amp;$D$3:$D$1662,$E$3:$E$1662,0,0,1)</f>
        <v>15700</v>
      </c>
      <c r="AA114" s="2" cm="1">
        <f t="array" ref="AA114">_xlfn.XLOOKUP(AA$1&amp;$R114,$C$3:$C$1662&amp;$D$3:$D$1662,$E$3:$E$1662,0,0,1)</f>
        <v>26700</v>
      </c>
      <c r="AB114" s="2" cm="1">
        <f t="array" ref="AB114">_xlfn.XLOOKUP(AB$1&amp;$R114,$C$3:$C$1662&amp;$D$3:$D$1662,$E$3:$E$1662,0,0,1)</f>
        <v>36900</v>
      </c>
      <c r="AC114" s="2" cm="1">
        <f t="array" ref="AC114">_xlfn.XLOOKUP(AC$1&amp;$R114,$C$3:$C$1662&amp;$D$3:$D$1662,$E$3:$E$1662,0,0,1)</f>
        <v>20500</v>
      </c>
    </row>
    <row r="115" spans="3:29" x14ac:dyDescent="0.4">
      <c r="C115" t="s">
        <v>804</v>
      </c>
      <c r="D115" t="s">
        <v>618</v>
      </c>
      <c r="E115">
        <v>20500</v>
      </c>
      <c r="R115" t="s">
        <v>182</v>
      </c>
      <c r="S115" s="2">
        <f t="shared" si="8"/>
        <v>6755680</v>
      </c>
      <c r="T115" s="2">
        <f t="shared" si="13"/>
        <v>5823600</v>
      </c>
      <c r="U115" s="2">
        <f t="shared" si="13"/>
        <v>5564500</v>
      </c>
      <c r="V115" s="2">
        <f t="shared" si="13"/>
        <v>9081700</v>
      </c>
      <c r="W115" s="2">
        <f t="shared" si="13"/>
        <v>8954500</v>
      </c>
      <c r="X115" s="2">
        <f t="shared" si="13"/>
        <v>4354100</v>
      </c>
      <c r="Y115" s="2" cm="1">
        <f t="array" ref="Y115">_xlfn.XLOOKUP(Y$1&amp;$R115,$C$3:$C$1662&amp;$D$3:$D$1662,$E$3:$E$1662,0,0,1)</f>
        <v>15500</v>
      </c>
      <c r="Z115" s="2" cm="1">
        <f t="array" ref="Z115">_xlfn.XLOOKUP(Z$1&amp;$R115,$C$3:$C$1662&amp;$D$3:$D$1662,$E$3:$E$1662,0,0,1)</f>
        <v>21200</v>
      </c>
      <c r="AA115" s="2" cm="1">
        <f t="array" ref="AA115">_xlfn.XLOOKUP(AA$1&amp;$R115,$C$3:$C$1662&amp;$D$3:$D$1662,$E$3:$E$1662,0,0,1)</f>
        <v>41800</v>
      </c>
      <c r="AB115" s="2" cm="1">
        <f t="array" ref="AB115">_xlfn.XLOOKUP(AB$1&amp;$R115,$C$3:$C$1662&amp;$D$3:$D$1662,$E$3:$E$1662,0,0,1)</f>
        <v>41700</v>
      </c>
      <c r="AC115" s="2" cm="1">
        <f t="array" ref="AC115">_xlfn.XLOOKUP(AC$1&amp;$R115,$C$3:$C$1662&amp;$D$3:$D$1662,$E$3:$E$1662,0,0,1)</f>
        <v>18600</v>
      </c>
    </row>
    <row r="116" spans="3:29" x14ac:dyDescent="0.4">
      <c r="C116" t="s">
        <v>804</v>
      </c>
      <c r="D116" t="s">
        <v>619</v>
      </c>
      <c r="E116">
        <v>18600</v>
      </c>
      <c r="R116" t="s">
        <v>232</v>
      </c>
      <c r="S116" s="2">
        <f t="shared" si="8"/>
        <v>6788240</v>
      </c>
      <c r="T116" s="2">
        <f t="shared" ref="T116:X131" si="14">T115+Y116</f>
        <v>5834300</v>
      </c>
      <c r="U116" s="2">
        <f t="shared" si="14"/>
        <v>5573800</v>
      </c>
      <c r="V116" s="2">
        <f t="shared" si="14"/>
        <v>9124900</v>
      </c>
      <c r="W116" s="2">
        <f t="shared" si="14"/>
        <v>8979200</v>
      </c>
      <c r="X116" s="2">
        <f t="shared" si="14"/>
        <v>4429000</v>
      </c>
      <c r="Y116" s="2" cm="1">
        <f t="array" ref="Y116">_xlfn.XLOOKUP(Y$1&amp;$R116,$C$3:$C$1662&amp;$D$3:$D$1662,$E$3:$E$1662,0,0,1)</f>
        <v>10700</v>
      </c>
      <c r="Z116" s="2" cm="1">
        <f t="array" ref="Z116">_xlfn.XLOOKUP(Z$1&amp;$R116,$C$3:$C$1662&amp;$D$3:$D$1662,$E$3:$E$1662,0,0,1)</f>
        <v>9300</v>
      </c>
      <c r="AA116" s="2" cm="1">
        <f t="array" ref="AA116">_xlfn.XLOOKUP(AA$1&amp;$R116,$C$3:$C$1662&amp;$D$3:$D$1662,$E$3:$E$1662,0,0,1)</f>
        <v>43200</v>
      </c>
      <c r="AB116" s="2" cm="1">
        <f t="array" ref="AB116">_xlfn.XLOOKUP(AB$1&amp;$R116,$C$3:$C$1662&amp;$D$3:$D$1662,$E$3:$E$1662,0,0,1)</f>
        <v>24700</v>
      </c>
      <c r="AC116" s="2" cm="1">
        <f t="array" ref="AC116">_xlfn.XLOOKUP(AC$1&amp;$R116,$C$3:$C$1662&amp;$D$3:$D$1662,$E$3:$E$1662,0,0,1)</f>
        <v>74900</v>
      </c>
    </row>
    <row r="117" spans="3:29" x14ac:dyDescent="0.4">
      <c r="C117" t="s">
        <v>804</v>
      </c>
      <c r="D117" t="s">
        <v>620</v>
      </c>
      <c r="E117">
        <v>74900</v>
      </c>
      <c r="R117" t="s">
        <v>246</v>
      </c>
      <c r="S117" s="2">
        <f t="shared" si="8"/>
        <v>6833920</v>
      </c>
      <c r="T117" s="2">
        <f t="shared" si="14"/>
        <v>5856700</v>
      </c>
      <c r="U117" s="2">
        <f t="shared" si="14"/>
        <v>5581600</v>
      </c>
      <c r="V117" s="2">
        <f t="shared" si="14"/>
        <v>9180100</v>
      </c>
      <c r="W117" s="2">
        <f t="shared" si="14"/>
        <v>9078300</v>
      </c>
      <c r="X117" s="2">
        <f t="shared" si="14"/>
        <v>4472900</v>
      </c>
      <c r="Y117" s="2" cm="1">
        <f t="array" ref="Y117">_xlfn.XLOOKUP(Y$1&amp;$R117,$C$3:$C$1662&amp;$D$3:$D$1662,$E$3:$E$1662,0,0,1)</f>
        <v>22400</v>
      </c>
      <c r="Z117" s="2" cm="1">
        <f t="array" ref="Z117">_xlfn.XLOOKUP(Z$1&amp;$R117,$C$3:$C$1662&amp;$D$3:$D$1662,$E$3:$E$1662,0,0,1)</f>
        <v>7800</v>
      </c>
      <c r="AA117" s="2" cm="1">
        <f t="array" ref="AA117">_xlfn.XLOOKUP(AA$1&amp;$R117,$C$3:$C$1662&amp;$D$3:$D$1662,$E$3:$E$1662,0,0,1)</f>
        <v>55200</v>
      </c>
      <c r="AB117" s="2" cm="1">
        <f t="array" ref="AB117">_xlfn.XLOOKUP(AB$1&amp;$R117,$C$3:$C$1662&amp;$D$3:$D$1662,$E$3:$E$1662,0,0,1)</f>
        <v>99100</v>
      </c>
      <c r="AC117" s="2" cm="1">
        <f t="array" ref="AC117">_xlfn.XLOOKUP(AC$1&amp;$R117,$C$3:$C$1662&amp;$D$3:$D$1662,$E$3:$E$1662,0,0,1)</f>
        <v>43900</v>
      </c>
    </row>
    <row r="118" spans="3:29" x14ac:dyDescent="0.4">
      <c r="C118" t="s">
        <v>804</v>
      </c>
      <c r="D118" t="s">
        <v>621</v>
      </c>
      <c r="E118">
        <v>43900</v>
      </c>
      <c r="R118" t="s">
        <v>108</v>
      </c>
      <c r="S118" s="2">
        <f t="shared" si="8"/>
        <v>6881780</v>
      </c>
      <c r="T118" s="2">
        <f t="shared" si="14"/>
        <v>5877600</v>
      </c>
      <c r="U118" s="2">
        <f t="shared" si="14"/>
        <v>5604500</v>
      </c>
      <c r="V118" s="2">
        <f t="shared" si="14"/>
        <v>9257900</v>
      </c>
      <c r="W118" s="2">
        <f t="shared" si="14"/>
        <v>9124000</v>
      </c>
      <c r="X118" s="2">
        <f t="shared" si="14"/>
        <v>4544900</v>
      </c>
      <c r="Y118" s="2" cm="1">
        <f t="array" ref="Y118">_xlfn.XLOOKUP(Y$1&amp;$R118,$C$3:$C$1662&amp;$D$3:$D$1662,$E$3:$E$1662,0,0,1)</f>
        <v>20900</v>
      </c>
      <c r="Z118" s="2" cm="1">
        <f t="array" ref="Z118">_xlfn.XLOOKUP(Z$1&amp;$R118,$C$3:$C$1662&amp;$D$3:$D$1662,$E$3:$E$1662,0,0,1)</f>
        <v>22900</v>
      </c>
      <c r="AA118" s="2" cm="1">
        <f t="array" ref="AA118">_xlfn.XLOOKUP(AA$1&amp;$R118,$C$3:$C$1662&amp;$D$3:$D$1662,$E$3:$E$1662,0,0,1)</f>
        <v>77800</v>
      </c>
      <c r="AB118" s="2" cm="1">
        <f t="array" ref="AB118">_xlfn.XLOOKUP(AB$1&amp;$R118,$C$3:$C$1662&amp;$D$3:$D$1662,$E$3:$E$1662,0,0,1)</f>
        <v>45700</v>
      </c>
      <c r="AC118" s="2" cm="1">
        <f t="array" ref="AC118">_xlfn.XLOOKUP(AC$1&amp;$R118,$C$3:$C$1662&amp;$D$3:$D$1662,$E$3:$E$1662,0,0,1)</f>
        <v>72000</v>
      </c>
    </row>
    <row r="119" spans="3:29" x14ac:dyDescent="0.4">
      <c r="C119" t="s">
        <v>804</v>
      </c>
      <c r="D119" t="s">
        <v>622</v>
      </c>
      <c r="E119">
        <v>72000</v>
      </c>
      <c r="R119" t="s">
        <v>267</v>
      </c>
      <c r="S119" s="2">
        <f t="shared" si="8"/>
        <v>6922460</v>
      </c>
      <c r="T119" s="2">
        <f t="shared" si="14"/>
        <v>5919000</v>
      </c>
      <c r="U119" s="2">
        <f t="shared" si="14"/>
        <v>5610400</v>
      </c>
      <c r="V119" s="2">
        <f t="shared" si="14"/>
        <v>9357800</v>
      </c>
      <c r="W119" s="2">
        <f t="shared" si="14"/>
        <v>9143200</v>
      </c>
      <c r="X119" s="2">
        <f t="shared" si="14"/>
        <v>4581900</v>
      </c>
      <c r="Y119" s="2" cm="1">
        <f t="array" ref="Y119">_xlfn.XLOOKUP(Y$1&amp;$R119,$C$3:$C$1662&amp;$D$3:$D$1662,$E$3:$E$1662,0,0,1)</f>
        <v>41400</v>
      </c>
      <c r="Z119" s="2" cm="1">
        <f t="array" ref="Z119">_xlfn.XLOOKUP(Z$1&amp;$R119,$C$3:$C$1662&amp;$D$3:$D$1662,$E$3:$E$1662,0,0,1)</f>
        <v>5900</v>
      </c>
      <c r="AA119" s="2" cm="1">
        <f t="array" ref="AA119">_xlfn.XLOOKUP(AA$1&amp;$R119,$C$3:$C$1662&amp;$D$3:$D$1662,$E$3:$E$1662,0,0,1)</f>
        <v>99900</v>
      </c>
      <c r="AB119" s="2" cm="1">
        <f t="array" ref="AB119">_xlfn.XLOOKUP(AB$1&amp;$R119,$C$3:$C$1662&amp;$D$3:$D$1662,$E$3:$E$1662,0,0,1)</f>
        <v>19200</v>
      </c>
      <c r="AC119" s="2" cm="1">
        <f t="array" ref="AC119">_xlfn.XLOOKUP(AC$1&amp;$R119,$C$3:$C$1662&amp;$D$3:$D$1662,$E$3:$E$1662,0,0,1)</f>
        <v>37000</v>
      </c>
    </row>
    <row r="120" spans="3:29" x14ac:dyDescent="0.4">
      <c r="C120" t="s">
        <v>804</v>
      </c>
      <c r="D120" t="s">
        <v>623</v>
      </c>
      <c r="E120">
        <v>37000</v>
      </c>
      <c r="R120" t="s">
        <v>252</v>
      </c>
      <c r="S120" s="2">
        <f t="shared" si="8"/>
        <v>6951160</v>
      </c>
      <c r="T120" s="2">
        <f t="shared" si="14"/>
        <v>5930300</v>
      </c>
      <c r="U120" s="2">
        <f t="shared" si="14"/>
        <v>5622600</v>
      </c>
      <c r="V120" s="2">
        <f t="shared" si="14"/>
        <v>9403900</v>
      </c>
      <c r="W120" s="2">
        <f t="shared" si="14"/>
        <v>9180100</v>
      </c>
      <c r="X120" s="2">
        <f t="shared" si="14"/>
        <v>4618900</v>
      </c>
      <c r="Y120" s="2" cm="1">
        <f t="array" ref="Y120">_xlfn.XLOOKUP(Y$1&amp;$R120,$C$3:$C$1662&amp;$D$3:$D$1662,$E$3:$E$1662,0,0,1)</f>
        <v>11300</v>
      </c>
      <c r="Z120" s="2" cm="1">
        <f t="array" ref="Z120">_xlfn.XLOOKUP(Z$1&amp;$R120,$C$3:$C$1662&amp;$D$3:$D$1662,$E$3:$E$1662,0,0,1)</f>
        <v>12200</v>
      </c>
      <c r="AA120" s="2" cm="1">
        <f t="array" ref="AA120">_xlfn.XLOOKUP(AA$1&amp;$R120,$C$3:$C$1662&amp;$D$3:$D$1662,$E$3:$E$1662,0,0,1)</f>
        <v>46100</v>
      </c>
      <c r="AB120" s="2" cm="1">
        <f t="array" ref="AB120">_xlfn.XLOOKUP(AB$1&amp;$R120,$C$3:$C$1662&amp;$D$3:$D$1662,$E$3:$E$1662,0,0,1)</f>
        <v>36900</v>
      </c>
      <c r="AC120" s="2" cm="1">
        <f t="array" ref="AC120">_xlfn.XLOOKUP(AC$1&amp;$R120,$C$3:$C$1662&amp;$D$3:$D$1662,$E$3:$E$1662,0,0,1)</f>
        <v>37000</v>
      </c>
    </row>
    <row r="121" spans="3:29" x14ac:dyDescent="0.4">
      <c r="C121" t="s">
        <v>804</v>
      </c>
      <c r="D121" t="s">
        <v>624</v>
      </c>
      <c r="E121">
        <v>37000</v>
      </c>
      <c r="R121" t="s">
        <v>128</v>
      </c>
      <c r="S121" s="2">
        <f t="shared" si="8"/>
        <v>6978960</v>
      </c>
      <c r="T121" s="2">
        <f t="shared" si="14"/>
        <v>5940700</v>
      </c>
      <c r="U121" s="2">
        <f t="shared" si="14"/>
        <v>5628800</v>
      </c>
      <c r="V121" s="2">
        <f t="shared" si="14"/>
        <v>9455900</v>
      </c>
      <c r="W121" s="2">
        <f t="shared" si="14"/>
        <v>9213900</v>
      </c>
      <c r="X121" s="2">
        <f t="shared" si="14"/>
        <v>4655500</v>
      </c>
      <c r="Y121" s="2" cm="1">
        <f t="array" ref="Y121">_xlfn.XLOOKUP(Y$1&amp;$R121,$C$3:$C$1662&amp;$D$3:$D$1662,$E$3:$E$1662,0,0,1)</f>
        <v>10400</v>
      </c>
      <c r="Z121" s="2" cm="1">
        <f t="array" ref="Z121">_xlfn.XLOOKUP(Z$1&amp;$R121,$C$3:$C$1662&amp;$D$3:$D$1662,$E$3:$E$1662,0,0,1)</f>
        <v>6200</v>
      </c>
      <c r="AA121" s="2" cm="1">
        <f t="array" ref="AA121">_xlfn.XLOOKUP(AA$1&amp;$R121,$C$3:$C$1662&amp;$D$3:$D$1662,$E$3:$E$1662,0,0,1)</f>
        <v>52000</v>
      </c>
      <c r="AB121" s="2" cm="1">
        <f t="array" ref="AB121">_xlfn.XLOOKUP(AB$1&amp;$R121,$C$3:$C$1662&amp;$D$3:$D$1662,$E$3:$E$1662,0,0,1)</f>
        <v>33800</v>
      </c>
      <c r="AC121" s="2" cm="1">
        <f t="array" ref="AC121">_xlfn.XLOOKUP(AC$1&amp;$R121,$C$3:$C$1662&amp;$D$3:$D$1662,$E$3:$E$1662,0,0,1)</f>
        <v>36600</v>
      </c>
    </row>
    <row r="122" spans="3:29" x14ac:dyDescent="0.4">
      <c r="C122" t="s">
        <v>804</v>
      </c>
      <c r="D122" t="s">
        <v>625</v>
      </c>
      <c r="E122">
        <v>36600</v>
      </c>
      <c r="R122" t="s">
        <v>287</v>
      </c>
      <c r="S122" s="2">
        <f t="shared" si="8"/>
        <v>7017180</v>
      </c>
      <c r="T122" s="2">
        <f t="shared" si="14"/>
        <v>5967500</v>
      </c>
      <c r="U122" s="2">
        <f t="shared" si="14"/>
        <v>5645100</v>
      </c>
      <c r="V122" s="2">
        <f t="shared" si="14"/>
        <v>9494100</v>
      </c>
      <c r="W122" s="2">
        <f t="shared" si="14"/>
        <v>9253500</v>
      </c>
      <c r="X122" s="2">
        <f t="shared" si="14"/>
        <v>4725700</v>
      </c>
      <c r="Y122" s="2" cm="1">
        <f t="array" ref="Y122">_xlfn.XLOOKUP(Y$1&amp;$R122,$C$3:$C$1662&amp;$D$3:$D$1662,$E$3:$E$1662,0,0,1)</f>
        <v>26800</v>
      </c>
      <c r="Z122" s="2" cm="1">
        <f t="array" ref="Z122">_xlfn.XLOOKUP(Z$1&amp;$R122,$C$3:$C$1662&amp;$D$3:$D$1662,$E$3:$E$1662,0,0,1)</f>
        <v>16300</v>
      </c>
      <c r="AA122" s="2" cm="1">
        <f t="array" ref="AA122">_xlfn.XLOOKUP(AA$1&amp;$R122,$C$3:$C$1662&amp;$D$3:$D$1662,$E$3:$E$1662,0,0,1)</f>
        <v>38200</v>
      </c>
      <c r="AB122" s="2" cm="1">
        <f t="array" ref="AB122">_xlfn.XLOOKUP(AB$1&amp;$R122,$C$3:$C$1662&amp;$D$3:$D$1662,$E$3:$E$1662,0,0,1)</f>
        <v>39600</v>
      </c>
      <c r="AC122" s="2" cm="1">
        <f t="array" ref="AC122">_xlfn.XLOOKUP(AC$1&amp;$R122,$C$3:$C$1662&amp;$D$3:$D$1662,$E$3:$E$1662,0,0,1)</f>
        <v>70200</v>
      </c>
    </row>
    <row r="123" spans="3:29" x14ac:dyDescent="0.4">
      <c r="C123" t="s">
        <v>804</v>
      </c>
      <c r="D123" t="s">
        <v>626</v>
      </c>
      <c r="E123">
        <v>70200</v>
      </c>
      <c r="R123" t="s">
        <v>194</v>
      </c>
      <c r="S123" s="2">
        <f t="shared" si="8"/>
        <v>7052620</v>
      </c>
      <c r="T123" s="2">
        <f t="shared" si="14"/>
        <v>5984100</v>
      </c>
      <c r="U123" s="2">
        <f t="shared" si="14"/>
        <v>5650400</v>
      </c>
      <c r="V123" s="2">
        <f t="shared" si="14"/>
        <v>9548500</v>
      </c>
      <c r="W123" s="2">
        <f t="shared" si="14"/>
        <v>9289100</v>
      </c>
      <c r="X123" s="2">
        <f t="shared" si="14"/>
        <v>4791000</v>
      </c>
      <c r="Y123" s="2" cm="1">
        <f t="array" ref="Y123">_xlfn.XLOOKUP(Y$1&amp;$R123,$C$3:$C$1662&amp;$D$3:$D$1662,$E$3:$E$1662,0,0,1)</f>
        <v>16600</v>
      </c>
      <c r="Z123" s="2" cm="1">
        <f t="array" ref="Z123">_xlfn.XLOOKUP(Z$1&amp;$R123,$C$3:$C$1662&amp;$D$3:$D$1662,$E$3:$E$1662,0,0,1)</f>
        <v>5300</v>
      </c>
      <c r="AA123" s="2" cm="1">
        <f t="array" ref="AA123">_xlfn.XLOOKUP(AA$1&amp;$R123,$C$3:$C$1662&amp;$D$3:$D$1662,$E$3:$E$1662,0,0,1)</f>
        <v>54400</v>
      </c>
      <c r="AB123" s="2" cm="1">
        <f t="array" ref="AB123">_xlfn.XLOOKUP(AB$1&amp;$R123,$C$3:$C$1662&amp;$D$3:$D$1662,$E$3:$E$1662,0,0,1)</f>
        <v>35600</v>
      </c>
      <c r="AC123" s="2" cm="1">
        <f t="array" ref="AC123">_xlfn.XLOOKUP(AC$1&amp;$R123,$C$3:$C$1662&amp;$D$3:$D$1662,$E$3:$E$1662,0,0,1)</f>
        <v>65300</v>
      </c>
    </row>
    <row r="124" spans="3:29" x14ac:dyDescent="0.4">
      <c r="C124" t="s">
        <v>804</v>
      </c>
      <c r="D124" t="s">
        <v>627</v>
      </c>
      <c r="E124">
        <v>65300</v>
      </c>
      <c r="R124" t="s">
        <v>184</v>
      </c>
      <c r="S124" s="2">
        <f t="shared" si="8"/>
        <v>7080660</v>
      </c>
      <c r="T124" s="2">
        <f t="shared" si="14"/>
        <v>6000800</v>
      </c>
      <c r="U124" s="2">
        <f t="shared" si="14"/>
        <v>5658100</v>
      </c>
      <c r="V124" s="2">
        <f t="shared" si="14"/>
        <v>9580000</v>
      </c>
      <c r="W124" s="2">
        <f t="shared" si="14"/>
        <v>9327300</v>
      </c>
      <c r="X124" s="2">
        <f t="shared" si="14"/>
        <v>4837100</v>
      </c>
      <c r="Y124" s="2" cm="1">
        <f t="array" ref="Y124">_xlfn.XLOOKUP(Y$1&amp;$R124,$C$3:$C$1662&amp;$D$3:$D$1662,$E$3:$E$1662,0,0,1)</f>
        <v>16700</v>
      </c>
      <c r="Z124" s="2" cm="1">
        <f t="array" ref="Z124">_xlfn.XLOOKUP(Z$1&amp;$R124,$C$3:$C$1662&amp;$D$3:$D$1662,$E$3:$E$1662,0,0,1)</f>
        <v>7700</v>
      </c>
      <c r="AA124" s="2" cm="1">
        <f t="array" ref="AA124">_xlfn.XLOOKUP(AA$1&amp;$R124,$C$3:$C$1662&amp;$D$3:$D$1662,$E$3:$E$1662,0,0,1)</f>
        <v>31500</v>
      </c>
      <c r="AB124" s="2" cm="1">
        <f t="array" ref="AB124">_xlfn.XLOOKUP(AB$1&amp;$R124,$C$3:$C$1662&amp;$D$3:$D$1662,$E$3:$E$1662,0,0,1)</f>
        <v>38200</v>
      </c>
      <c r="AC124" s="2" cm="1">
        <f t="array" ref="AC124">_xlfn.XLOOKUP(AC$1&amp;$R124,$C$3:$C$1662&amp;$D$3:$D$1662,$E$3:$E$1662,0,0,1)</f>
        <v>46100</v>
      </c>
    </row>
    <row r="125" spans="3:29" x14ac:dyDescent="0.4">
      <c r="C125" t="s">
        <v>804</v>
      </c>
      <c r="D125" t="s">
        <v>628</v>
      </c>
      <c r="E125">
        <v>46100</v>
      </c>
      <c r="R125" t="s">
        <v>177</v>
      </c>
      <c r="S125" s="2">
        <f t="shared" si="8"/>
        <v>7113940</v>
      </c>
      <c r="T125" s="2">
        <f t="shared" si="14"/>
        <v>6017600</v>
      </c>
      <c r="U125" s="2">
        <f t="shared" si="14"/>
        <v>5683300</v>
      </c>
      <c r="V125" s="2">
        <f t="shared" si="14"/>
        <v>9622900</v>
      </c>
      <c r="W125" s="2">
        <f t="shared" si="14"/>
        <v>9375700</v>
      </c>
      <c r="X125" s="2">
        <f t="shared" si="14"/>
        <v>4870200</v>
      </c>
      <c r="Y125" s="2" cm="1">
        <f t="array" ref="Y125">_xlfn.XLOOKUP(Y$1&amp;$R125,$C$3:$C$1662&amp;$D$3:$D$1662,$E$3:$E$1662,0,0,1)</f>
        <v>16800</v>
      </c>
      <c r="Z125" s="2" cm="1">
        <f t="array" ref="Z125">_xlfn.XLOOKUP(Z$1&amp;$R125,$C$3:$C$1662&amp;$D$3:$D$1662,$E$3:$E$1662,0,0,1)</f>
        <v>25200</v>
      </c>
      <c r="AA125" s="2" cm="1">
        <f t="array" ref="AA125">_xlfn.XLOOKUP(AA$1&amp;$R125,$C$3:$C$1662&amp;$D$3:$D$1662,$E$3:$E$1662,0,0,1)</f>
        <v>42900</v>
      </c>
      <c r="AB125" s="2" cm="1">
        <f t="array" ref="AB125">_xlfn.XLOOKUP(AB$1&amp;$R125,$C$3:$C$1662&amp;$D$3:$D$1662,$E$3:$E$1662,0,0,1)</f>
        <v>48400</v>
      </c>
      <c r="AC125" s="2" cm="1">
        <f t="array" ref="AC125">_xlfn.XLOOKUP(AC$1&amp;$R125,$C$3:$C$1662&amp;$D$3:$D$1662,$E$3:$E$1662,0,0,1)</f>
        <v>33100</v>
      </c>
    </row>
    <row r="126" spans="3:29" x14ac:dyDescent="0.4">
      <c r="C126" t="s">
        <v>804</v>
      </c>
      <c r="D126" t="s">
        <v>629</v>
      </c>
      <c r="E126">
        <v>33100</v>
      </c>
      <c r="R126" t="s">
        <v>55</v>
      </c>
      <c r="S126" s="2">
        <f t="shared" si="8"/>
        <v>7157720</v>
      </c>
      <c r="T126" s="2">
        <f t="shared" si="14"/>
        <v>6034400</v>
      </c>
      <c r="U126" s="2">
        <f t="shared" si="14"/>
        <v>5692600</v>
      </c>
      <c r="V126" s="2">
        <f t="shared" si="14"/>
        <v>9660700</v>
      </c>
      <c r="W126" s="2">
        <f t="shared" si="14"/>
        <v>9472800</v>
      </c>
      <c r="X126" s="2">
        <f t="shared" si="14"/>
        <v>4928100</v>
      </c>
      <c r="Y126" s="2" cm="1">
        <f t="array" ref="Y126">_xlfn.XLOOKUP(Y$1&amp;$R126,$C$3:$C$1662&amp;$D$3:$D$1662,$E$3:$E$1662,0,0,1)</f>
        <v>16800</v>
      </c>
      <c r="Z126" s="2" cm="1">
        <f t="array" ref="Z126">_xlfn.XLOOKUP(Z$1&amp;$R126,$C$3:$C$1662&amp;$D$3:$D$1662,$E$3:$E$1662,0,0,1)</f>
        <v>9300</v>
      </c>
      <c r="AA126" s="2" cm="1">
        <f t="array" ref="AA126">_xlfn.XLOOKUP(AA$1&amp;$R126,$C$3:$C$1662&amp;$D$3:$D$1662,$E$3:$E$1662,0,0,1)</f>
        <v>37800</v>
      </c>
      <c r="AB126" s="2" cm="1">
        <f t="array" ref="AB126">_xlfn.XLOOKUP(AB$1&amp;$R126,$C$3:$C$1662&amp;$D$3:$D$1662,$E$3:$E$1662,0,0,1)</f>
        <v>97100</v>
      </c>
      <c r="AC126" s="2" cm="1">
        <f t="array" ref="AC126">_xlfn.XLOOKUP(AC$1&amp;$R126,$C$3:$C$1662&amp;$D$3:$D$1662,$E$3:$E$1662,0,0,1)</f>
        <v>57900</v>
      </c>
    </row>
    <row r="127" spans="3:29" x14ac:dyDescent="0.4">
      <c r="C127" t="s">
        <v>804</v>
      </c>
      <c r="D127" t="s">
        <v>630</v>
      </c>
      <c r="E127">
        <v>57900</v>
      </c>
      <c r="R127" t="s">
        <v>32</v>
      </c>
      <c r="S127" s="2">
        <f t="shared" si="8"/>
        <v>7196840</v>
      </c>
      <c r="T127" s="2">
        <f t="shared" si="14"/>
        <v>6055200</v>
      </c>
      <c r="U127" s="2">
        <f t="shared" si="14"/>
        <v>5698900</v>
      </c>
      <c r="V127" s="2">
        <f t="shared" si="14"/>
        <v>9704000</v>
      </c>
      <c r="W127" s="2">
        <f t="shared" si="14"/>
        <v>9554200</v>
      </c>
      <c r="X127" s="2">
        <f t="shared" si="14"/>
        <v>4971900</v>
      </c>
      <c r="Y127" s="2" cm="1">
        <f t="array" ref="Y127">_xlfn.XLOOKUP(Y$1&amp;$R127,$C$3:$C$1662&amp;$D$3:$D$1662,$E$3:$E$1662,0,0,1)</f>
        <v>20800</v>
      </c>
      <c r="Z127" s="2" cm="1">
        <f t="array" ref="Z127">_xlfn.XLOOKUP(Z$1&amp;$R127,$C$3:$C$1662&amp;$D$3:$D$1662,$E$3:$E$1662,0,0,1)</f>
        <v>6300</v>
      </c>
      <c r="AA127" s="2" cm="1">
        <f t="array" ref="AA127">_xlfn.XLOOKUP(AA$1&amp;$R127,$C$3:$C$1662&amp;$D$3:$D$1662,$E$3:$E$1662,0,0,1)</f>
        <v>43300</v>
      </c>
      <c r="AB127" s="2" cm="1">
        <f t="array" ref="AB127">_xlfn.XLOOKUP(AB$1&amp;$R127,$C$3:$C$1662&amp;$D$3:$D$1662,$E$3:$E$1662,0,0,1)</f>
        <v>81400</v>
      </c>
      <c r="AC127" s="2" cm="1">
        <f t="array" ref="AC127">_xlfn.XLOOKUP(AC$1&amp;$R127,$C$3:$C$1662&amp;$D$3:$D$1662,$E$3:$E$1662,0,0,1)</f>
        <v>43800</v>
      </c>
    </row>
    <row r="128" spans="3:29" x14ac:dyDescent="0.4">
      <c r="C128" t="s">
        <v>804</v>
      </c>
      <c r="D128" t="s">
        <v>631</v>
      </c>
      <c r="E128">
        <v>43800</v>
      </c>
      <c r="R128" t="s">
        <v>166</v>
      </c>
      <c r="S128" s="2">
        <f t="shared" si="8"/>
        <v>7221320</v>
      </c>
      <c r="T128" s="2">
        <f t="shared" si="14"/>
        <v>6066000</v>
      </c>
      <c r="U128" s="2">
        <f t="shared" si="14"/>
        <v>5706200</v>
      </c>
      <c r="V128" s="2">
        <f t="shared" si="14"/>
        <v>9749600</v>
      </c>
      <c r="W128" s="2">
        <f t="shared" si="14"/>
        <v>9579600</v>
      </c>
      <c r="X128" s="2">
        <f t="shared" si="14"/>
        <v>5005200</v>
      </c>
      <c r="Y128" s="2" cm="1">
        <f t="array" ref="Y128">_xlfn.XLOOKUP(Y$1&amp;$R128,$C$3:$C$1662&amp;$D$3:$D$1662,$E$3:$E$1662,0,0,1)</f>
        <v>10800</v>
      </c>
      <c r="Z128" s="2" cm="1">
        <f t="array" ref="Z128">_xlfn.XLOOKUP(Z$1&amp;$R128,$C$3:$C$1662&amp;$D$3:$D$1662,$E$3:$E$1662,0,0,1)</f>
        <v>7300</v>
      </c>
      <c r="AA128" s="2" cm="1">
        <f t="array" ref="AA128">_xlfn.XLOOKUP(AA$1&amp;$R128,$C$3:$C$1662&amp;$D$3:$D$1662,$E$3:$E$1662,0,0,1)</f>
        <v>45600</v>
      </c>
      <c r="AB128" s="2" cm="1">
        <f t="array" ref="AB128">_xlfn.XLOOKUP(AB$1&amp;$R128,$C$3:$C$1662&amp;$D$3:$D$1662,$E$3:$E$1662,0,0,1)</f>
        <v>25400</v>
      </c>
      <c r="AC128" s="2" cm="1">
        <f t="array" ref="AC128">_xlfn.XLOOKUP(AC$1&amp;$R128,$C$3:$C$1662&amp;$D$3:$D$1662,$E$3:$E$1662,0,0,1)</f>
        <v>33300</v>
      </c>
    </row>
    <row r="129" spans="3:29" x14ac:dyDescent="0.4">
      <c r="C129" t="s">
        <v>804</v>
      </c>
      <c r="D129" t="s">
        <v>632</v>
      </c>
      <c r="E129">
        <v>33300</v>
      </c>
      <c r="R129" t="s">
        <v>60</v>
      </c>
      <c r="S129" s="2">
        <f t="shared" si="8"/>
        <v>7255660</v>
      </c>
      <c r="T129" s="2">
        <f t="shared" si="14"/>
        <v>6084900</v>
      </c>
      <c r="U129" s="2">
        <f t="shared" si="14"/>
        <v>5711400</v>
      </c>
      <c r="V129" s="2">
        <f t="shared" si="14"/>
        <v>9782600</v>
      </c>
      <c r="W129" s="2">
        <f t="shared" si="14"/>
        <v>9644500</v>
      </c>
      <c r="X129" s="2">
        <f t="shared" si="14"/>
        <v>5054900</v>
      </c>
      <c r="Y129" s="2" cm="1">
        <f t="array" ref="Y129">_xlfn.XLOOKUP(Y$1&amp;$R129,$C$3:$C$1662&amp;$D$3:$D$1662,$E$3:$E$1662,0,0,1)</f>
        <v>18900</v>
      </c>
      <c r="Z129" s="2" cm="1">
        <f t="array" ref="Z129">_xlfn.XLOOKUP(Z$1&amp;$R129,$C$3:$C$1662&amp;$D$3:$D$1662,$E$3:$E$1662,0,0,1)</f>
        <v>5200</v>
      </c>
      <c r="AA129" s="2" cm="1">
        <f t="array" ref="AA129">_xlfn.XLOOKUP(AA$1&amp;$R129,$C$3:$C$1662&amp;$D$3:$D$1662,$E$3:$E$1662,0,0,1)</f>
        <v>33000</v>
      </c>
      <c r="AB129" s="2" cm="1">
        <f t="array" ref="AB129">_xlfn.XLOOKUP(AB$1&amp;$R129,$C$3:$C$1662&amp;$D$3:$D$1662,$E$3:$E$1662,0,0,1)</f>
        <v>64900</v>
      </c>
      <c r="AC129" s="2" cm="1">
        <f t="array" ref="AC129">_xlfn.XLOOKUP(AC$1&amp;$R129,$C$3:$C$1662&amp;$D$3:$D$1662,$E$3:$E$1662,0,0,1)</f>
        <v>49700</v>
      </c>
    </row>
    <row r="130" spans="3:29" x14ac:dyDescent="0.4">
      <c r="C130" t="s">
        <v>804</v>
      </c>
      <c r="D130" t="s">
        <v>633</v>
      </c>
      <c r="E130">
        <v>49700</v>
      </c>
      <c r="R130" t="s">
        <v>266</v>
      </c>
      <c r="S130" s="2">
        <f t="shared" si="8"/>
        <v>7308560</v>
      </c>
      <c r="T130" s="2">
        <f t="shared" si="14"/>
        <v>6109800</v>
      </c>
      <c r="U130" s="2">
        <f t="shared" si="14"/>
        <v>5718000</v>
      </c>
      <c r="V130" s="2">
        <f t="shared" si="14"/>
        <v>9819800</v>
      </c>
      <c r="W130" s="2">
        <f t="shared" si="14"/>
        <v>9789700</v>
      </c>
      <c r="X130" s="2">
        <f t="shared" si="14"/>
        <v>5105500</v>
      </c>
      <c r="Y130" s="2" cm="1">
        <f t="array" ref="Y130">_xlfn.XLOOKUP(Y$1&amp;$R130,$C$3:$C$1662&amp;$D$3:$D$1662,$E$3:$E$1662,0,0,1)</f>
        <v>24900</v>
      </c>
      <c r="Z130" s="2" cm="1">
        <f t="array" ref="Z130">_xlfn.XLOOKUP(Z$1&amp;$R130,$C$3:$C$1662&amp;$D$3:$D$1662,$E$3:$E$1662,0,0,1)</f>
        <v>6600</v>
      </c>
      <c r="AA130" s="2" cm="1">
        <f t="array" ref="AA130">_xlfn.XLOOKUP(AA$1&amp;$R130,$C$3:$C$1662&amp;$D$3:$D$1662,$E$3:$E$1662,0,0,1)</f>
        <v>37200</v>
      </c>
      <c r="AB130" s="2" cm="1">
        <f t="array" ref="AB130">_xlfn.XLOOKUP(AB$1&amp;$R130,$C$3:$C$1662&amp;$D$3:$D$1662,$E$3:$E$1662,0,0,1)</f>
        <v>145200</v>
      </c>
      <c r="AC130" s="2" cm="1">
        <f t="array" ref="AC130">_xlfn.XLOOKUP(AC$1&amp;$R130,$C$3:$C$1662&amp;$D$3:$D$1662,$E$3:$E$1662,0,0,1)</f>
        <v>50600</v>
      </c>
    </row>
    <row r="131" spans="3:29" x14ac:dyDescent="0.4">
      <c r="C131" t="s">
        <v>804</v>
      </c>
      <c r="D131" t="s">
        <v>634</v>
      </c>
      <c r="E131">
        <v>50600</v>
      </c>
      <c r="R131" t="s">
        <v>44</v>
      </c>
      <c r="S131" s="2">
        <f t="shared" ref="S131:S194" si="15">IFERROR(AVERAGEIFS(T131:X131,T131:X131,"&gt;0"),0)</f>
        <v>7334140</v>
      </c>
      <c r="T131" s="2">
        <f t="shared" si="14"/>
        <v>6121400</v>
      </c>
      <c r="U131" s="2">
        <f t="shared" si="14"/>
        <v>5724200</v>
      </c>
      <c r="V131" s="2">
        <f t="shared" si="14"/>
        <v>9860200</v>
      </c>
      <c r="W131" s="2">
        <f t="shared" si="14"/>
        <v>9828000</v>
      </c>
      <c r="X131" s="2">
        <f t="shared" si="14"/>
        <v>5136900</v>
      </c>
      <c r="Y131" s="2" cm="1">
        <f t="array" ref="Y131">_xlfn.XLOOKUP(Y$1&amp;$R131,$C$3:$C$1662&amp;$D$3:$D$1662,$E$3:$E$1662,0,0,1)</f>
        <v>11600</v>
      </c>
      <c r="Z131" s="2" cm="1">
        <f t="array" ref="Z131">_xlfn.XLOOKUP(Z$1&amp;$R131,$C$3:$C$1662&amp;$D$3:$D$1662,$E$3:$E$1662,0,0,1)</f>
        <v>6200</v>
      </c>
      <c r="AA131" s="2" cm="1">
        <f t="array" ref="AA131">_xlfn.XLOOKUP(AA$1&amp;$R131,$C$3:$C$1662&amp;$D$3:$D$1662,$E$3:$E$1662,0,0,1)</f>
        <v>40400</v>
      </c>
      <c r="AB131" s="2" cm="1">
        <f t="array" ref="AB131">_xlfn.XLOOKUP(AB$1&amp;$R131,$C$3:$C$1662&amp;$D$3:$D$1662,$E$3:$E$1662,0,0,1)</f>
        <v>38300</v>
      </c>
      <c r="AC131" s="2" cm="1">
        <f t="array" ref="AC131">_xlfn.XLOOKUP(AC$1&amp;$R131,$C$3:$C$1662&amp;$D$3:$D$1662,$E$3:$E$1662,0,0,1)</f>
        <v>31400</v>
      </c>
    </row>
    <row r="132" spans="3:29" x14ac:dyDescent="0.4">
      <c r="C132" t="s">
        <v>804</v>
      </c>
      <c r="D132" t="s">
        <v>635</v>
      </c>
      <c r="E132">
        <v>31400</v>
      </c>
      <c r="R132" t="s">
        <v>230</v>
      </c>
      <c r="S132" s="2">
        <f t="shared" si="15"/>
        <v>7373320</v>
      </c>
      <c r="T132" s="2">
        <f t="shared" ref="T132:X147" si="16">T131+Y132</f>
        <v>6132000</v>
      </c>
      <c r="U132" s="2">
        <f t="shared" si="16"/>
        <v>5730300</v>
      </c>
      <c r="V132" s="2">
        <f t="shared" si="16"/>
        <v>9896800</v>
      </c>
      <c r="W132" s="2">
        <f t="shared" si="16"/>
        <v>9890800</v>
      </c>
      <c r="X132" s="2">
        <f t="shared" si="16"/>
        <v>5216700</v>
      </c>
      <c r="Y132" s="2" cm="1">
        <f t="array" ref="Y132">_xlfn.XLOOKUP(Y$1&amp;$R132,$C$3:$C$1662&amp;$D$3:$D$1662,$E$3:$E$1662,0,0,1)</f>
        <v>10600</v>
      </c>
      <c r="Z132" s="2" cm="1">
        <f t="array" ref="Z132">_xlfn.XLOOKUP(Z$1&amp;$R132,$C$3:$C$1662&amp;$D$3:$D$1662,$E$3:$E$1662,0,0,1)</f>
        <v>6100</v>
      </c>
      <c r="AA132" s="2" cm="1">
        <f t="array" ref="AA132">_xlfn.XLOOKUP(AA$1&amp;$R132,$C$3:$C$1662&amp;$D$3:$D$1662,$E$3:$E$1662,0,0,1)</f>
        <v>36600</v>
      </c>
      <c r="AB132" s="2" cm="1">
        <f t="array" ref="AB132">_xlfn.XLOOKUP(AB$1&amp;$R132,$C$3:$C$1662&amp;$D$3:$D$1662,$E$3:$E$1662,0,0,1)</f>
        <v>62800</v>
      </c>
      <c r="AC132" s="2" cm="1">
        <f t="array" ref="AC132">_xlfn.XLOOKUP(AC$1&amp;$R132,$C$3:$C$1662&amp;$D$3:$D$1662,$E$3:$E$1662,0,0,1)</f>
        <v>79800</v>
      </c>
    </row>
    <row r="133" spans="3:29" x14ac:dyDescent="0.4">
      <c r="C133" t="s">
        <v>804</v>
      </c>
      <c r="D133" t="s">
        <v>636</v>
      </c>
      <c r="E133">
        <v>79800</v>
      </c>
      <c r="R133" t="s">
        <v>214</v>
      </c>
      <c r="S133" s="2">
        <f t="shared" si="15"/>
        <v>7404420</v>
      </c>
      <c r="T133" s="2">
        <f t="shared" si="16"/>
        <v>6144100</v>
      </c>
      <c r="U133" s="2">
        <f t="shared" si="16"/>
        <v>5735700</v>
      </c>
      <c r="V133" s="2">
        <f t="shared" si="16"/>
        <v>9963700</v>
      </c>
      <c r="W133" s="2">
        <f t="shared" si="16"/>
        <v>9931300</v>
      </c>
      <c r="X133" s="2">
        <f t="shared" si="16"/>
        <v>5247300</v>
      </c>
      <c r="Y133" s="2" cm="1">
        <f t="array" ref="Y133">_xlfn.XLOOKUP(Y$1&amp;$R133,$C$3:$C$1662&amp;$D$3:$D$1662,$E$3:$E$1662,0,0,1)</f>
        <v>12100</v>
      </c>
      <c r="Z133" s="2" cm="1">
        <f t="array" ref="Z133">_xlfn.XLOOKUP(Z$1&amp;$R133,$C$3:$C$1662&amp;$D$3:$D$1662,$E$3:$E$1662,0,0,1)</f>
        <v>5400</v>
      </c>
      <c r="AA133" s="2" cm="1">
        <f t="array" ref="AA133">_xlfn.XLOOKUP(AA$1&amp;$R133,$C$3:$C$1662&amp;$D$3:$D$1662,$E$3:$E$1662,0,0,1)</f>
        <v>66900</v>
      </c>
      <c r="AB133" s="2" cm="1">
        <f t="array" ref="AB133">_xlfn.XLOOKUP(AB$1&amp;$R133,$C$3:$C$1662&amp;$D$3:$D$1662,$E$3:$E$1662,0,0,1)</f>
        <v>40500</v>
      </c>
      <c r="AC133" s="2" cm="1">
        <f t="array" ref="AC133">_xlfn.XLOOKUP(AC$1&amp;$R133,$C$3:$C$1662&amp;$D$3:$D$1662,$E$3:$E$1662,0,0,1)</f>
        <v>30600</v>
      </c>
    </row>
    <row r="134" spans="3:29" x14ac:dyDescent="0.4">
      <c r="C134" t="s">
        <v>804</v>
      </c>
      <c r="D134" t="s">
        <v>637</v>
      </c>
      <c r="E134">
        <v>30600</v>
      </c>
      <c r="R134" t="s">
        <v>233</v>
      </c>
      <c r="S134" s="2">
        <f t="shared" si="15"/>
        <v>7428660</v>
      </c>
      <c r="T134" s="2">
        <f t="shared" si="16"/>
        <v>6156400</v>
      </c>
      <c r="U134" s="2">
        <f t="shared" si="16"/>
        <v>5745100</v>
      </c>
      <c r="V134" s="2">
        <f t="shared" si="16"/>
        <v>9994600</v>
      </c>
      <c r="W134" s="2">
        <f t="shared" si="16"/>
        <v>9962600</v>
      </c>
      <c r="X134" s="2">
        <f t="shared" si="16"/>
        <v>5284600</v>
      </c>
      <c r="Y134" s="2" cm="1">
        <f t="array" ref="Y134">_xlfn.XLOOKUP(Y$1&amp;$R134,$C$3:$C$1662&amp;$D$3:$D$1662,$E$3:$E$1662,0,0,1)</f>
        <v>12300</v>
      </c>
      <c r="Z134" s="2" cm="1">
        <f t="array" ref="Z134">_xlfn.XLOOKUP(Z$1&amp;$R134,$C$3:$C$1662&amp;$D$3:$D$1662,$E$3:$E$1662,0,0,1)</f>
        <v>9400</v>
      </c>
      <c r="AA134" s="2" cm="1">
        <f t="array" ref="AA134">_xlfn.XLOOKUP(AA$1&amp;$R134,$C$3:$C$1662&amp;$D$3:$D$1662,$E$3:$E$1662,0,0,1)</f>
        <v>30900</v>
      </c>
      <c r="AB134" s="2" cm="1">
        <f t="array" ref="AB134">_xlfn.XLOOKUP(AB$1&amp;$R134,$C$3:$C$1662&amp;$D$3:$D$1662,$E$3:$E$1662,0,0,1)</f>
        <v>31300</v>
      </c>
      <c r="AC134" s="2" cm="1">
        <f t="array" ref="AC134">_xlfn.XLOOKUP(AC$1&amp;$R134,$C$3:$C$1662&amp;$D$3:$D$1662,$E$3:$E$1662,0,0,1)</f>
        <v>37300</v>
      </c>
    </row>
    <row r="135" spans="3:29" x14ac:dyDescent="0.4">
      <c r="C135" t="s">
        <v>804</v>
      </c>
      <c r="D135" t="s">
        <v>638</v>
      </c>
      <c r="E135">
        <v>37300</v>
      </c>
      <c r="R135" t="s">
        <v>224</v>
      </c>
      <c r="S135" s="2">
        <f t="shared" si="15"/>
        <v>7449520</v>
      </c>
      <c r="T135" s="2">
        <f t="shared" si="16"/>
        <v>6168700</v>
      </c>
      <c r="U135" s="2">
        <f t="shared" si="16"/>
        <v>5753600</v>
      </c>
      <c r="V135" s="2">
        <f t="shared" si="16"/>
        <v>10013100</v>
      </c>
      <c r="W135" s="2">
        <f t="shared" si="16"/>
        <v>9980200</v>
      </c>
      <c r="X135" s="2">
        <f t="shared" si="16"/>
        <v>5332000</v>
      </c>
      <c r="Y135" s="2" cm="1">
        <f t="array" ref="Y135">_xlfn.XLOOKUP(Y$1&amp;$R135,$C$3:$C$1662&amp;$D$3:$D$1662,$E$3:$E$1662,0,0,1)</f>
        <v>12300</v>
      </c>
      <c r="Z135" s="2" cm="1">
        <f t="array" ref="Z135">_xlfn.XLOOKUP(Z$1&amp;$R135,$C$3:$C$1662&amp;$D$3:$D$1662,$E$3:$E$1662,0,0,1)</f>
        <v>8500</v>
      </c>
      <c r="AA135" s="2" cm="1">
        <f t="array" ref="AA135">_xlfn.XLOOKUP(AA$1&amp;$R135,$C$3:$C$1662&amp;$D$3:$D$1662,$E$3:$E$1662,0,0,1)</f>
        <v>18500</v>
      </c>
      <c r="AB135" s="2" cm="1">
        <f t="array" ref="AB135">_xlfn.XLOOKUP(AB$1&amp;$R135,$C$3:$C$1662&amp;$D$3:$D$1662,$E$3:$E$1662,0,0,1)</f>
        <v>17600</v>
      </c>
      <c r="AC135" s="2" cm="1">
        <f t="array" ref="AC135">_xlfn.XLOOKUP(AC$1&amp;$R135,$C$3:$C$1662&amp;$D$3:$D$1662,$E$3:$E$1662,0,0,1)</f>
        <v>47400</v>
      </c>
    </row>
    <row r="136" spans="3:29" x14ac:dyDescent="0.4">
      <c r="C136" t="s">
        <v>804</v>
      </c>
      <c r="D136" t="s">
        <v>639</v>
      </c>
      <c r="E136">
        <v>47400</v>
      </c>
      <c r="R136" t="s">
        <v>189</v>
      </c>
      <c r="S136" s="2">
        <f t="shared" si="15"/>
        <v>7480580</v>
      </c>
      <c r="T136" s="2">
        <f t="shared" si="16"/>
        <v>6187100</v>
      </c>
      <c r="U136" s="2">
        <f t="shared" si="16"/>
        <v>5762300</v>
      </c>
      <c r="V136" s="2">
        <f t="shared" si="16"/>
        <v>10038600</v>
      </c>
      <c r="W136" s="2">
        <f t="shared" si="16"/>
        <v>10008700</v>
      </c>
      <c r="X136" s="2">
        <f t="shared" si="16"/>
        <v>5406200</v>
      </c>
      <c r="Y136" s="2" cm="1">
        <f t="array" ref="Y136">_xlfn.XLOOKUP(Y$1&amp;$R136,$C$3:$C$1662&amp;$D$3:$D$1662,$E$3:$E$1662,0,0,1)</f>
        <v>18400</v>
      </c>
      <c r="Z136" s="2" cm="1">
        <f t="array" ref="Z136">_xlfn.XLOOKUP(Z$1&amp;$R136,$C$3:$C$1662&amp;$D$3:$D$1662,$E$3:$E$1662,0,0,1)</f>
        <v>8700</v>
      </c>
      <c r="AA136" s="2" cm="1">
        <f t="array" ref="AA136">_xlfn.XLOOKUP(AA$1&amp;$R136,$C$3:$C$1662&amp;$D$3:$D$1662,$E$3:$E$1662,0,0,1)</f>
        <v>25500</v>
      </c>
      <c r="AB136" s="2" cm="1">
        <f t="array" ref="AB136">_xlfn.XLOOKUP(AB$1&amp;$R136,$C$3:$C$1662&amp;$D$3:$D$1662,$E$3:$E$1662,0,0,1)</f>
        <v>28500</v>
      </c>
      <c r="AC136" s="2" cm="1">
        <f t="array" ref="AC136">_xlfn.XLOOKUP(AC$1&amp;$R136,$C$3:$C$1662&amp;$D$3:$D$1662,$E$3:$E$1662,0,0,1)</f>
        <v>74200</v>
      </c>
    </row>
    <row r="137" spans="3:29" x14ac:dyDescent="0.4">
      <c r="C137" t="s">
        <v>804</v>
      </c>
      <c r="D137" t="s">
        <v>640</v>
      </c>
      <c r="E137">
        <v>74200</v>
      </c>
      <c r="R137" t="s">
        <v>245</v>
      </c>
      <c r="S137" s="2">
        <f t="shared" si="15"/>
        <v>7523500</v>
      </c>
      <c r="T137" s="2">
        <f t="shared" si="16"/>
        <v>6202100</v>
      </c>
      <c r="U137" s="2">
        <f t="shared" si="16"/>
        <v>5769800</v>
      </c>
      <c r="V137" s="2">
        <f t="shared" si="16"/>
        <v>10100300</v>
      </c>
      <c r="W137" s="2">
        <f t="shared" si="16"/>
        <v>10085700</v>
      </c>
      <c r="X137" s="2">
        <f t="shared" si="16"/>
        <v>5459600</v>
      </c>
      <c r="Y137" s="2" cm="1">
        <f t="array" ref="Y137">_xlfn.XLOOKUP(Y$1&amp;$R137,$C$3:$C$1662&amp;$D$3:$D$1662,$E$3:$E$1662,0,0,1)</f>
        <v>15000</v>
      </c>
      <c r="Z137" s="2" cm="1">
        <f t="array" ref="Z137">_xlfn.XLOOKUP(Z$1&amp;$R137,$C$3:$C$1662&amp;$D$3:$D$1662,$E$3:$E$1662,0,0,1)</f>
        <v>7500</v>
      </c>
      <c r="AA137" s="2" cm="1">
        <f t="array" ref="AA137">_xlfn.XLOOKUP(AA$1&amp;$R137,$C$3:$C$1662&amp;$D$3:$D$1662,$E$3:$E$1662,0,0,1)</f>
        <v>61700</v>
      </c>
      <c r="AB137" s="2" cm="1">
        <f t="array" ref="AB137">_xlfn.XLOOKUP(AB$1&amp;$R137,$C$3:$C$1662&amp;$D$3:$D$1662,$E$3:$E$1662,0,0,1)</f>
        <v>77000</v>
      </c>
      <c r="AC137" s="2" cm="1">
        <f t="array" ref="AC137">_xlfn.XLOOKUP(AC$1&amp;$R137,$C$3:$C$1662&amp;$D$3:$D$1662,$E$3:$E$1662,0,0,1)</f>
        <v>53400</v>
      </c>
    </row>
    <row r="138" spans="3:29" x14ac:dyDescent="0.4">
      <c r="C138" t="s">
        <v>804</v>
      </c>
      <c r="D138" t="s">
        <v>641</v>
      </c>
      <c r="E138">
        <v>53400</v>
      </c>
      <c r="R138" t="s">
        <v>70</v>
      </c>
      <c r="S138" s="2">
        <f t="shared" si="15"/>
        <v>7550100</v>
      </c>
      <c r="T138" s="2">
        <f t="shared" si="16"/>
        <v>6226900</v>
      </c>
      <c r="U138" s="2">
        <f t="shared" si="16"/>
        <v>5778800</v>
      </c>
      <c r="V138" s="2">
        <f t="shared" si="16"/>
        <v>10138700</v>
      </c>
      <c r="W138" s="2">
        <f t="shared" si="16"/>
        <v>10117100</v>
      </c>
      <c r="X138" s="2">
        <f t="shared" si="16"/>
        <v>5489000</v>
      </c>
      <c r="Y138" s="2" cm="1">
        <f t="array" ref="Y138">_xlfn.XLOOKUP(Y$1&amp;$R138,$C$3:$C$1662&amp;$D$3:$D$1662,$E$3:$E$1662,0,0,1)</f>
        <v>24800</v>
      </c>
      <c r="Z138" s="2" cm="1">
        <f t="array" ref="Z138">_xlfn.XLOOKUP(Z$1&amp;$R138,$C$3:$C$1662&amp;$D$3:$D$1662,$E$3:$E$1662,0,0,1)</f>
        <v>9000</v>
      </c>
      <c r="AA138" s="2" cm="1">
        <f t="array" ref="AA138">_xlfn.XLOOKUP(AA$1&amp;$R138,$C$3:$C$1662&amp;$D$3:$D$1662,$E$3:$E$1662,0,0,1)</f>
        <v>38400</v>
      </c>
      <c r="AB138" s="2" cm="1">
        <f t="array" ref="AB138">_xlfn.XLOOKUP(AB$1&amp;$R138,$C$3:$C$1662&amp;$D$3:$D$1662,$E$3:$E$1662,0,0,1)</f>
        <v>31400</v>
      </c>
      <c r="AC138" s="2" cm="1">
        <f t="array" ref="AC138">_xlfn.XLOOKUP(AC$1&amp;$R138,$C$3:$C$1662&amp;$D$3:$D$1662,$E$3:$E$1662,0,0,1)</f>
        <v>29400</v>
      </c>
    </row>
    <row r="139" spans="3:29" x14ac:dyDescent="0.4">
      <c r="C139" t="s">
        <v>804</v>
      </c>
      <c r="D139" t="s">
        <v>642</v>
      </c>
      <c r="E139">
        <v>29400</v>
      </c>
      <c r="R139" t="s">
        <v>288</v>
      </c>
      <c r="S139" s="2">
        <f t="shared" si="15"/>
        <v>7576640</v>
      </c>
      <c r="T139" s="2">
        <f t="shared" si="16"/>
        <v>6245000</v>
      </c>
      <c r="U139" s="2">
        <f t="shared" si="16"/>
        <v>5788300</v>
      </c>
      <c r="V139" s="2">
        <f t="shared" si="16"/>
        <v>10156900</v>
      </c>
      <c r="W139" s="2">
        <f t="shared" si="16"/>
        <v>10151700</v>
      </c>
      <c r="X139" s="2">
        <f t="shared" si="16"/>
        <v>5541300</v>
      </c>
      <c r="Y139" s="2" cm="1">
        <f t="array" ref="Y139">_xlfn.XLOOKUP(Y$1&amp;$R139,$C$3:$C$1662&amp;$D$3:$D$1662,$E$3:$E$1662,0,0,1)</f>
        <v>18100</v>
      </c>
      <c r="Z139" s="2" cm="1">
        <f t="array" ref="Z139">_xlfn.XLOOKUP(Z$1&amp;$R139,$C$3:$C$1662&amp;$D$3:$D$1662,$E$3:$E$1662,0,0,1)</f>
        <v>9500</v>
      </c>
      <c r="AA139" s="2" cm="1">
        <f t="array" ref="AA139">_xlfn.XLOOKUP(AA$1&amp;$R139,$C$3:$C$1662&amp;$D$3:$D$1662,$E$3:$E$1662,0,0,1)</f>
        <v>18200</v>
      </c>
      <c r="AB139" s="2" cm="1">
        <f t="array" ref="AB139">_xlfn.XLOOKUP(AB$1&amp;$R139,$C$3:$C$1662&amp;$D$3:$D$1662,$E$3:$E$1662,0,0,1)</f>
        <v>34600</v>
      </c>
      <c r="AC139" s="2" cm="1">
        <f t="array" ref="AC139">_xlfn.XLOOKUP(AC$1&amp;$R139,$C$3:$C$1662&amp;$D$3:$D$1662,$E$3:$E$1662,0,0,1)</f>
        <v>52300</v>
      </c>
    </row>
    <row r="140" spans="3:29" x14ac:dyDescent="0.4">
      <c r="C140" t="s">
        <v>804</v>
      </c>
      <c r="D140" t="s">
        <v>643</v>
      </c>
      <c r="E140">
        <v>52300</v>
      </c>
      <c r="R140" t="s">
        <v>284</v>
      </c>
      <c r="S140" s="2">
        <f t="shared" si="15"/>
        <v>7604380</v>
      </c>
      <c r="T140" s="2">
        <f t="shared" si="16"/>
        <v>6254600</v>
      </c>
      <c r="U140" s="2">
        <f t="shared" si="16"/>
        <v>5794500</v>
      </c>
      <c r="V140" s="2">
        <f t="shared" si="16"/>
        <v>10171300</v>
      </c>
      <c r="W140" s="2">
        <f t="shared" si="16"/>
        <v>10174900</v>
      </c>
      <c r="X140" s="2">
        <f t="shared" si="16"/>
        <v>5626600</v>
      </c>
      <c r="Y140" s="2" cm="1">
        <f t="array" ref="Y140">_xlfn.XLOOKUP(Y$1&amp;$R140,$C$3:$C$1662&amp;$D$3:$D$1662,$E$3:$E$1662,0,0,1)</f>
        <v>9600</v>
      </c>
      <c r="Z140" s="2" cm="1">
        <f t="array" ref="Z140">_xlfn.XLOOKUP(Z$1&amp;$R140,$C$3:$C$1662&amp;$D$3:$D$1662,$E$3:$E$1662,0,0,1)</f>
        <v>6200</v>
      </c>
      <c r="AA140" s="2" cm="1">
        <f t="array" ref="AA140">_xlfn.XLOOKUP(AA$1&amp;$R140,$C$3:$C$1662&amp;$D$3:$D$1662,$E$3:$E$1662,0,0,1)</f>
        <v>14400</v>
      </c>
      <c r="AB140" s="2" cm="1">
        <f t="array" ref="AB140">_xlfn.XLOOKUP(AB$1&amp;$R140,$C$3:$C$1662&amp;$D$3:$D$1662,$E$3:$E$1662,0,0,1)</f>
        <v>23200</v>
      </c>
      <c r="AC140" s="2" cm="1">
        <f t="array" ref="AC140">_xlfn.XLOOKUP(AC$1&amp;$R140,$C$3:$C$1662&amp;$D$3:$D$1662,$E$3:$E$1662,0,0,1)</f>
        <v>85300</v>
      </c>
    </row>
    <row r="141" spans="3:29" x14ac:dyDescent="0.4">
      <c r="C141" t="s">
        <v>804</v>
      </c>
      <c r="D141" t="s">
        <v>644</v>
      </c>
      <c r="E141">
        <v>85300</v>
      </c>
      <c r="R141" t="s">
        <v>105</v>
      </c>
      <c r="S141" s="2">
        <f t="shared" si="15"/>
        <v>7623740</v>
      </c>
      <c r="T141" s="2">
        <f t="shared" si="16"/>
        <v>6262000</v>
      </c>
      <c r="U141" s="2">
        <f t="shared" si="16"/>
        <v>5799500</v>
      </c>
      <c r="V141" s="2">
        <f t="shared" si="16"/>
        <v>10193400</v>
      </c>
      <c r="W141" s="2">
        <f t="shared" si="16"/>
        <v>10198200</v>
      </c>
      <c r="X141" s="2">
        <f t="shared" si="16"/>
        <v>5665600</v>
      </c>
      <c r="Y141" s="2" cm="1">
        <f t="array" ref="Y141">_xlfn.XLOOKUP(Y$1&amp;$R141,$C$3:$C$1662&amp;$D$3:$D$1662,$E$3:$E$1662,0,0,1)</f>
        <v>7400</v>
      </c>
      <c r="Z141" s="2" cm="1">
        <f t="array" ref="Z141">_xlfn.XLOOKUP(Z$1&amp;$R141,$C$3:$C$1662&amp;$D$3:$D$1662,$E$3:$E$1662,0,0,1)</f>
        <v>5000</v>
      </c>
      <c r="AA141" s="2" cm="1">
        <f t="array" ref="AA141">_xlfn.XLOOKUP(AA$1&amp;$R141,$C$3:$C$1662&amp;$D$3:$D$1662,$E$3:$E$1662,0,0,1)</f>
        <v>22100</v>
      </c>
      <c r="AB141" s="2" cm="1">
        <f t="array" ref="AB141">_xlfn.XLOOKUP(AB$1&amp;$R141,$C$3:$C$1662&amp;$D$3:$D$1662,$E$3:$E$1662,0,0,1)</f>
        <v>23300</v>
      </c>
      <c r="AC141" s="2" cm="1">
        <f t="array" ref="AC141">_xlfn.XLOOKUP(AC$1&amp;$R141,$C$3:$C$1662&amp;$D$3:$D$1662,$E$3:$E$1662,0,0,1)</f>
        <v>39000</v>
      </c>
    </row>
    <row r="142" spans="3:29" x14ac:dyDescent="0.4">
      <c r="C142" t="s">
        <v>804</v>
      </c>
      <c r="D142" t="s">
        <v>645</v>
      </c>
      <c r="E142">
        <v>39000</v>
      </c>
      <c r="R142" t="s">
        <v>42</v>
      </c>
      <c r="S142" s="2">
        <f t="shared" si="15"/>
        <v>7658560</v>
      </c>
      <c r="T142" s="2">
        <f t="shared" si="16"/>
        <v>6272500</v>
      </c>
      <c r="U142" s="2">
        <f t="shared" si="16"/>
        <v>5821000</v>
      </c>
      <c r="V142" s="2">
        <f t="shared" si="16"/>
        <v>10220100</v>
      </c>
      <c r="W142" s="2">
        <f t="shared" si="16"/>
        <v>10235900</v>
      </c>
      <c r="X142" s="2">
        <f t="shared" si="16"/>
        <v>5743300</v>
      </c>
      <c r="Y142" s="2" cm="1">
        <f t="array" ref="Y142">_xlfn.XLOOKUP(Y$1&amp;$R142,$C$3:$C$1662&amp;$D$3:$D$1662,$E$3:$E$1662,0,0,1)</f>
        <v>10500</v>
      </c>
      <c r="Z142" s="2" cm="1">
        <f t="array" ref="Z142">_xlfn.XLOOKUP(Z$1&amp;$R142,$C$3:$C$1662&amp;$D$3:$D$1662,$E$3:$E$1662,0,0,1)</f>
        <v>21500</v>
      </c>
      <c r="AA142" s="2" cm="1">
        <f t="array" ref="AA142">_xlfn.XLOOKUP(AA$1&amp;$R142,$C$3:$C$1662&amp;$D$3:$D$1662,$E$3:$E$1662,0,0,1)</f>
        <v>26700</v>
      </c>
      <c r="AB142" s="2" cm="1">
        <f t="array" ref="AB142">_xlfn.XLOOKUP(AB$1&amp;$R142,$C$3:$C$1662&amp;$D$3:$D$1662,$E$3:$E$1662,0,0,1)</f>
        <v>37700</v>
      </c>
      <c r="AC142" s="2" cm="1">
        <f t="array" ref="AC142">_xlfn.XLOOKUP(AC$1&amp;$R142,$C$3:$C$1662&amp;$D$3:$D$1662,$E$3:$E$1662,0,0,1)</f>
        <v>77700</v>
      </c>
    </row>
    <row r="143" spans="3:29" x14ac:dyDescent="0.4">
      <c r="C143" t="s">
        <v>804</v>
      </c>
      <c r="D143" t="s">
        <v>646</v>
      </c>
      <c r="E143">
        <v>77700</v>
      </c>
      <c r="R143" t="s">
        <v>111</v>
      </c>
      <c r="S143" s="2">
        <f t="shared" si="15"/>
        <v>7689340</v>
      </c>
      <c r="T143" s="2">
        <f t="shared" si="16"/>
        <v>6287500</v>
      </c>
      <c r="U143" s="2">
        <f t="shared" si="16"/>
        <v>5833900</v>
      </c>
      <c r="V143" s="2">
        <f t="shared" si="16"/>
        <v>10236100</v>
      </c>
      <c r="W143" s="2">
        <f t="shared" si="16"/>
        <v>10283600</v>
      </c>
      <c r="X143" s="2">
        <f t="shared" si="16"/>
        <v>5805600</v>
      </c>
      <c r="Y143" s="2" cm="1">
        <f t="array" ref="Y143">_xlfn.XLOOKUP(Y$1&amp;$R143,$C$3:$C$1662&amp;$D$3:$D$1662,$E$3:$E$1662,0,0,1)</f>
        <v>15000</v>
      </c>
      <c r="Z143" s="2" cm="1">
        <f t="array" ref="Z143">_xlfn.XLOOKUP(Z$1&amp;$R143,$C$3:$C$1662&amp;$D$3:$D$1662,$E$3:$E$1662,0,0,1)</f>
        <v>12900</v>
      </c>
      <c r="AA143" s="2" cm="1">
        <f t="array" ref="AA143">_xlfn.XLOOKUP(AA$1&amp;$R143,$C$3:$C$1662&amp;$D$3:$D$1662,$E$3:$E$1662,0,0,1)</f>
        <v>16000</v>
      </c>
      <c r="AB143" s="2" cm="1">
        <f t="array" ref="AB143">_xlfn.XLOOKUP(AB$1&amp;$R143,$C$3:$C$1662&amp;$D$3:$D$1662,$E$3:$E$1662,0,0,1)</f>
        <v>47700</v>
      </c>
      <c r="AC143" s="2" cm="1">
        <f t="array" ref="AC143">_xlfn.XLOOKUP(AC$1&amp;$R143,$C$3:$C$1662&amp;$D$3:$D$1662,$E$3:$E$1662,0,0,1)</f>
        <v>62300</v>
      </c>
    </row>
    <row r="144" spans="3:29" x14ac:dyDescent="0.4">
      <c r="C144" t="s">
        <v>804</v>
      </c>
      <c r="D144" t="s">
        <v>647</v>
      </c>
      <c r="E144">
        <v>62300</v>
      </c>
      <c r="R144" t="s">
        <v>186</v>
      </c>
      <c r="S144" s="2">
        <f t="shared" si="15"/>
        <v>7716940</v>
      </c>
      <c r="T144" s="2">
        <f t="shared" si="16"/>
        <v>6302400</v>
      </c>
      <c r="U144" s="2">
        <f t="shared" si="16"/>
        <v>5850000</v>
      </c>
      <c r="V144" s="2">
        <f t="shared" si="16"/>
        <v>10250300</v>
      </c>
      <c r="W144" s="2">
        <f t="shared" si="16"/>
        <v>10319900</v>
      </c>
      <c r="X144" s="2">
        <f t="shared" si="16"/>
        <v>5862100</v>
      </c>
      <c r="Y144" s="2" cm="1">
        <f t="array" ref="Y144">_xlfn.XLOOKUP(Y$1&amp;$R144,$C$3:$C$1662&amp;$D$3:$D$1662,$E$3:$E$1662,0,0,1)</f>
        <v>14900</v>
      </c>
      <c r="Z144" s="2" cm="1">
        <f t="array" ref="Z144">_xlfn.XLOOKUP(Z$1&amp;$R144,$C$3:$C$1662&amp;$D$3:$D$1662,$E$3:$E$1662,0,0,1)</f>
        <v>16100</v>
      </c>
      <c r="AA144" s="2" cm="1">
        <f t="array" ref="AA144">_xlfn.XLOOKUP(AA$1&amp;$R144,$C$3:$C$1662&amp;$D$3:$D$1662,$E$3:$E$1662,0,0,1)</f>
        <v>14200</v>
      </c>
      <c r="AB144" s="2" cm="1">
        <f t="array" ref="AB144">_xlfn.XLOOKUP(AB$1&amp;$R144,$C$3:$C$1662&amp;$D$3:$D$1662,$E$3:$E$1662,0,0,1)</f>
        <v>36300</v>
      </c>
      <c r="AC144" s="2" cm="1">
        <f t="array" ref="AC144">_xlfn.XLOOKUP(AC$1&amp;$R144,$C$3:$C$1662&amp;$D$3:$D$1662,$E$3:$E$1662,0,0,1)</f>
        <v>56500</v>
      </c>
    </row>
    <row r="145" spans="3:29" x14ac:dyDescent="0.4">
      <c r="C145" t="s">
        <v>804</v>
      </c>
      <c r="D145" t="s">
        <v>648</v>
      </c>
      <c r="E145">
        <v>56500</v>
      </c>
      <c r="R145" t="s">
        <v>68</v>
      </c>
      <c r="S145" s="2">
        <f t="shared" si="15"/>
        <v>7737780</v>
      </c>
      <c r="T145" s="2">
        <f t="shared" si="16"/>
        <v>6310300</v>
      </c>
      <c r="U145" s="2">
        <f t="shared" si="16"/>
        <v>5859100</v>
      </c>
      <c r="V145" s="2">
        <f t="shared" si="16"/>
        <v>10276100</v>
      </c>
      <c r="W145" s="2">
        <f t="shared" si="16"/>
        <v>10337200</v>
      </c>
      <c r="X145" s="2">
        <f t="shared" si="16"/>
        <v>5906200</v>
      </c>
      <c r="Y145" s="2" cm="1">
        <f t="array" ref="Y145">_xlfn.XLOOKUP(Y$1&amp;$R145,$C$3:$C$1662&amp;$D$3:$D$1662,$E$3:$E$1662,0,0,1)</f>
        <v>7900</v>
      </c>
      <c r="Z145" s="2" cm="1">
        <f t="array" ref="Z145">_xlfn.XLOOKUP(Z$1&amp;$R145,$C$3:$C$1662&amp;$D$3:$D$1662,$E$3:$E$1662,0,0,1)</f>
        <v>9100</v>
      </c>
      <c r="AA145" s="2" cm="1">
        <f t="array" ref="AA145">_xlfn.XLOOKUP(AA$1&amp;$R145,$C$3:$C$1662&amp;$D$3:$D$1662,$E$3:$E$1662,0,0,1)</f>
        <v>25800</v>
      </c>
      <c r="AB145" s="2" cm="1">
        <f t="array" ref="AB145">_xlfn.XLOOKUP(AB$1&amp;$R145,$C$3:$C$1662&amp;$D$3:$D$1662,$E$3:$E$1662,0,0,1)</f>
        <v>17300</v>
      </c>
      <c r="AC145" s="2" cm="1">
        <f t="array" ref="AC145">_xlfn.XLOOKUP(AC$1&amp;$R145,$C$3:$C$1662&amp;$D$3:$D$1662,$E$3:$E$1662,0,0,1)</f>
        <v>44100</v>
      </c>
    </row>
    <row r="146" spans="3:29" x14ac:dyDescent="0.4">
      <c r="C146" t="s">
        <v>804</v>
      </c>
      <c r="D146" t="s">
        <v>649</v>
      </c>
      <c r="E146">
        <v>44100</v>
      </c>
      <c r="R146" t="s">
        <v>237</v>
      </c>
      <c r="S146" s="2">
        <f t="shared" si="15"/>
        <v>7758120</v>
      </c>
      <c r="T146" s="2">
        <f t="shared" si="16"/>
        <v>6325200</v>
      </c>
      <c r="U146" s="2">
        <f t="shared" si="16"/>
        <v>5865700</v>
      </c>
      <c r="V146" s="2">
        <f t="shared" si="16"/>
        <v>10294900</v>
      </c>
      <c r="W146" s="2">
        <f t="shared" si="16"/>
        <v>10359800</v>
      </c>
      <c r="X146" s="2">
        <f t="shared" si="16"/>
        <v>5945000</v>
      </c>
      <c r="Y146" s="2" cm="1">
        <f t="array" ref="Y146">_xlfn.XLOOKUP(Y$1&amp;$R146,$C$3:$C$1662&amp;$D$3:$D$1662,$E$3:$E$1662,0,0,1)</f>
        <v>14900</v>
      </c>
      <c r="Z146" s="2" cm="1">
        <f t="array" ref="Z146">_xlfn.XLOOKUP(Z$1&amp;$R146,$C$3:$C$1662&amp;$D$3:$D$1662,$E$3:$E$1662,0,0,1)</f>
        <v>6600</v>
      </c>
      <c r="AA146" s="2" cm="1">
        <f t="array" ref="AA146">_xlfn.XLOOKUP(AA$1&amp;$R146,$C$3:$C$1662&amp;$D$3:$D$1662,$E$3:$E$1662,0,0,1)</f>
        <v>18800</v>
      </c>
      <c r="AB146" s="2" cm="1">
        <f t="array" ref="AB146">_xlfn.XLOOKUP(AB$1&amp;$R146,$C$3:$C$1662&amp;$D$3:$D$1662,$E$3:$E$1662,0,0,1)</f>
        <v>22600</v>
      </c>
      <c r="AC146" s="2" cm="1">
        <f t="array" ref="AC146">_xlfn.XLOOKUP(AC$1&amp;$R146,$C$3:$C$1662&amp;$D$3:$D$1662,$E$3:$E$1662,0,0,1)</f>
        <v>38800</v>
      </c>
    </row>
    <row r="147" spans="3:29" x14ac:dyDescent="0.4">
      <c r="C147" t="s">
        <v>804</v>
      </c>
      <c r="D147" t="s">
        <v>650</v>
      </c>
      <c r="E147">
        <v>38800</v>
      </c>
      <c r="R147" t="s">
        <v>197</v>
      </c>
      <c r="S147" s="2">
        <f t="shared" si="15"/>
        <v>7774760</v>
      </c>
      <c r="T147" s="2">
        <f t="shared" si="16"/>
        <v>6334200</v>
      </c>
      <c r="U147" s="2">
        <f t="shared" si="16"/>
        <v>5875700</v>
      </c>
      <c r="V147" s="2">
        <f t="shared" si="16"/>
        <v>10314800</v>
      </c>
      <c r="W147" s="2">
        <f t="shared" si="16"/>
        <v>10379700</v>
      </c>
      <c r="X147" s="2">
        <f t="shared" si="16"/>
        <v>5969400</v>
      </c>
      <c r="Y147" s="2" cm="1">
        <f t="array" ref="Y147">_xlfn.XLOOKUP(Y$1&amp;$R147,$C$3:$C$1662&amp;$D$3:$D$1662,$E$3:$E$1662,0,0,1)</f>
        <v>9000</v>
      </c>
      <c r="Z147" s="2" cm="1">
        <f t="array" ref="Z147">_xlfn.XLOOKUP(Z$1&amp;$R147,$C$3:$C$1662&amp;$D$3:$D$1662,$E$3:$E$1662,0,0,1)</f>
        <v>10000</v>
      </c>
      <c r="AA147" s="2" cm="1">
        <f t="array" ref="AA147">_xlfn.XLOOKUP(AA$1&amp;$R147,$C$3:$C$1662&amp;$D$3:$D$1662,$E$3:$E$1662,0,0,1)</f>
        <v>19900</v>
      </c>
      <c r="AB147" s="2" cm="1">
        <f t="array" ref="AB147">_xlfn.XLOOKUP(AB$1&amp;$R147,$C$3:$C$1662&amp;$D$3:$D$1662,$E$3:$E$1662,0,0,1)</f>
        <v>19900</v>
      </c>
      <c r="AC147" s="2" cm="1">
        <f t="array" ref="AC147">_xlfn.XLOOKUP(AC$1&amp;$R147,$C$3:$C$1662&amp;$D$3:$D$1662,$E$3:$E$1662,0,0,1)</f>
        <v>24400</v>
      </c>
    </row>
    <row r="148" spans="3:29" x14ac:dyDescent="0.4">
      <c r="C148" t="s">
        <v>804</v>
      </c>
      <c r="D148" t="s">
        <v>651</v>
      </c>
      <c r="E148">
        <v>24400</v>
      </c>
      <c r="R148" t="s">
        <v>50</v>
      </c>
      <c r="S148" s="2">
        <f t="shared" si="15"/>
        <v>7790520</v>
      </c>
      <c r="T148" s="2">
        <f t="shared" ref="T148:X163" si="17">T147+Y148</f>
        <v>6342700</v>
      </c>
      <c r="U148" s="2">
        <f t="shared" si="17"/>
        <v>5880100</v>
      </c>
      <c r="V148" s="2">
        <f t="shared" si="17"/>
        <v>10327500</v>
      </c>
      <c r="W148" s="2">
        <f t="shared" si="17"/>
        <v>10394500</v>
      </c>
      <c r="X148" s="2">
        <f t="shared" si="17"/>
        <v>6007800</v>
      </c>
      <c r="Y148" s="2" cm="1">
        <f t="array" ref="Y148">_xlfn.XLOOKUP(Y$1&amp;$R148,$C$3:$C$1662&amp;$D$3:$D$1662,$E$3:$E$1662,0,0,1)</f>
        <v>8500</v>
      </c>
      <c r="Z148" s="2" cm="1">
        <f t="array" ref="Z148">_xlfn.XLOOKUP(Z$1&amp;$R148,$C$3:$C$1662&amp;$D$3:$D$1662,$E$3:$E$1662,0,0,1)</f>
        <v>4400</v>
      </c>
      <c r="AA148" s="2" cm="1">
        <f t="array" ref="AA148">_xlfn.XLOOKUP(AA$1&amp;$R148,$C$3:$C$1662&amp;$D$3:$D$1662,$E$3:$E$1662,0,0,1)</f>
        <v>12700</v>
      </c>
      <c r="AB148" s="2" cm="1">
        <f t="array" ref="AB148">_xlfn.XLOOKUP(AB$1&amp;$R148,$C$3:$C$1662&amp;$D$3:$D$1662,$E$3:$E$1662,0,0,1)</f>
        <v>14800</v>
      </c>
      <c r="AC148" s="2" cm="1">
        <f t="array" ref="AC148">_xlfn.XLOOKUP(AC$1&amp;$R148,$C$3:$C$1662&amp;$D$3:$D$1662,$E$3:$E$1662,0,0,1)</f>
        <v>38400</v>
      </c>
    </row>
    <row r="149" spans="3:29" x14ac:dyDescent="0.4">
      <c r="C149" t="s">
        <v>804</v>
      </c>
      <c r="D149" t="s">
        <v>652</v>
      </c>
      <c r="E149">
        <v>38400</v>
      </c>
      <c r="R149" t="s">
        <v>7</v>
      </c>
      <c r="S149" s="2">
        <f t="shared" si="15"/>
        <v>7820980</v>
      </c>
      <c r="T149" s="2">
        <f t="shared" si="17"/>
        <v>6347300</v>
      </c>
      <c r="U149" s="2">
        <f t="shared" si="17"/>
        <v>5891700</v>
      </c>
      <c r="V149" s="2">
        <f t="shared" si="17"/>
        <v>10359100</v>
      </c>
      <c r="W149" s="2">
        <f t="shared" si="17"/>
        <v>10412900</v>
      </c>
      <c r="X149" s="2">
        <f t="shared" si="17"/>
        <v>6093900</v>
      </c>
      <c r="Y149" s="2" cm="1">
        <f t="array" ref="Y149">_xlfn.XLOOKUP(Y$1&amp;$R149,$C$3:$C$1662&amp;$D$3:$D$1662,$E$3:$E$1662,0,0,1)</f>
        <v>4600</v>
      </c>
      <c r="Z149" s="2" cm="1">
        <f t="array" ref="Z149">_xlfn.XLOOKUP(Z$1&amp;$R149,$C$3:$C$1662&amp;$D$3:$D$1662,$E$3:$E$1662,0,0,1)</f>
        <v>11600</v>
      </c>
      <c r="AA149" s="2" cm="1">
        <f t="array" ref="AA149">_xlfn.XLOOKUP(AA$1&amp;$R149,$C$3:$C$1662&amp;$D$3:$D$1662,$E$3:$E$1662,0,0,1)</f>
        <v>31600</v>
      </c>
      <c r="AB149" s="2" cm="1">
        <f t="array" ref="AB149">_xlfn.XLOOKUP(AB$1&amp;$R149,$C$3:$C$1662&amp;$D$3:$D$1662,$E$3:$E$1662,0,0,1)</f>
        <v>18400</v>
      </c>
      <c r="AC149" s="2" cm="1">
        <f t="array" ref="AC149">_xlfn.XLOOKUP(AC$1&amp;$R149,$C$3:$C$1662&amp;$D$3:$D$1662,$E$3:$E$1662,0,0,1)</f>
        <v>86100</v>
      </c>
    </row>
    <row r="150" spans="3:29" x14ac:dyDescent="0.4">
      <c r="C150" t="s">
        <v>804</v>
      </c>
      <c r="D150" t="s">
        <v>653</v>
      </c>
      <c r="E150">
        <v>86100</v>
      </c>
      <c r="R150" t="s">
        <v>46</v>
      </c>
      <c r="S150" s="2">
        <f t="shared" si="15"/>
        <v>7839980</v>
      </c>
      <c r="T150" s="2">
        <f t="shared" si="17"/>
        <v>6363700</v>
      </c>
      <c r="U150" s="2">
        <f t="shared" si="17"/>
        <v>5896700</v>
      </c>
      <c r="V150" s="2">
        <f t="shared" si="17"/>
        <v>10374900</v>
      </c>
      <c r="W150" s="2">
        <f t="shared" si="17"/>
        <v>10434000</v>
      </c>
      <c r="X150" s="2">
        <f t="shared" si="17"/>
        <v>6130600</v>
      </c>
      <c r="Y150" s="2" cm="1">
        <f t="array" ref="Y150">_xlfn.XLOOKUP(Y$1&amp;$R150,$C$3:$C$1662&amp;$D$3:$D$1662,$E$3:$E$1662,0,0,1)</f>
        <v>16400</v>
      </c>
      <c r="Z150" s="2" cm="1">
        <f t="array" ref="Z150">_xlfn.XLOOKUP(Z$1&amp;$R150,$C$3:$C$1662&amp;$D$3:$D$1662,$E$3:$E$1662,0,0,1)</f>
        <v>5000</v>
      </c>
      <c r="AA150" s="2" cm="1">
        <f t="array" ref="AA150">_xlfn.XLOOKUP(AA$1&amp;$R150,$C$3:$C$1662&amp;$D$3:$D$1662,$E$3:$E$1662,0,0,1)</f>
        <v>15800</v>
      </c>
      <c r="AB150" s="2" cm="1">
        <f t="array" ref="AB150">_xlfn.XLOOKUP(AB$1&amp;$R150,$C$3:$C$1662&amp;$D$3:$D$1662,$E$3:$E$1662,0,0,1)</f>
        <v>21100</v>
      </c>
      <c r="AC150" s="2" cm="1">
        <f t="array" ref="AC150">_xlfn.XLOOKUP(AC$1&amp;$R150,$C$3:$C$1662&amp;$D$3:$D$1662,$E$3:$E$1662,0,0,1)</f>
        <v>36700</v>
      </c>
    </row>
    <row r="151" spans="3:29" x14ac:dyDescent="0.4">
      <c r="C151" t="s">
        <v>804</v>
      </c>
      <c r="D151" t="s">
        <v>654</v>
      </c>
      <c r="E151">
        <v>36700</v>
      </c>
      <c r="R151" t="s">
        <v>74</v>
      </c>
      <c r="S151" s="2">
        <f t="shared" si="15"/>
        <v>7864300</v>
      </c>
      <c r="T151" s="2">
        <f t="shared" si="17"/>
        <v>6385200</v>
      </c>
      <c r="U151" s="2">
        <f t="shared" si="17"/>
        <v>5908600</v>
      </c>
      <c r="V151" s="2">
        <f t="shared" si="17"/>
        <v>10408100</v>
      </c>
      <c r="W151" s="2">
        <f t="shared" si="17"/>
        <v>10459700</v>
      </c>
      <c r="X151" s="2">
        <f t="shared" si="17"/>
        <v>6159900</v>
      </c>
      <c r="Y151" s="2" cm="1">
        <f t="array" ref="Y151">_xlfn.XLOOKUP(Y$1&amp;$R151,$C$3:$C$1662&amp;$D$3:$D$1662,$E$3:$E$1662,0,0,1)</f>
        <v>21500</v>
      </c>
      <c r="Z151" s="2" cm="1">
        <f t="array" ref="Z151">_xlfn.XLOOKUP(Z$1&amp;$R151,$C$3:$C$1662&amp;$D$3:$D$1662,$E$3:$E$1662,0,0,1)</f>
        <v>11900</v>
      </c>
      <c r="AA151" s="2" cm="1">
        <f t="array" ref="AA151">_xlfn.XLOOKUP(AA$1&amp;$R151,$C$3:$C$1662&amp;$D$3:$D$1662,$E$3:$E$1662,0,0,1)</f>
        <v>33200</v>
      </c>
      <c r="AB151" s="2" cm="1">
        <f t="array" ref="AB151">_xlfn.XLOOKUP(AB$1&amp;$R151,$C$3:$C$1662&amp;$D$3:$D$1662,$E$3:$E$1662,0,0,1)</f>
        <v>25700</v>
      </c>
      <c r="AC151" s="2" cm="1">
        <f t="array" ref="AC151">_xlfn.XLOOKUP(AC$1&amp;$R151,$C$3:$C$1662&amp;$D$3:$D$1662,$E$3:$E$1662,0,0,1)</f>
        <v>29300</v>
      </c>
    </row>
    <row r="152" spans="3:29" x14ac:dyDescent="0.4">
      <c r="C152" t="s">
        <v>804</v>
      </c>
      <c r="D152" t="s">
        <v>655</v>
      </c>
      <c r="E152">
        <v>29300</v>
      </c>
      <c r="R152" t="s">
        <v>8</v>
      </c>
      <c r="S152" s="2">
        <f t="shared" si="15"/>
        <v>7886120</v>
      </c>
      <c r="T152" s="2">
        <f t="shared" si="17"/>
        <v>6402400</v>
      </c>
      <c r="U152" s="2">
        <f t="shared" si="17"/>
        <v>5921400</v>
      </c>
      <c r="V152" s="2">
        <f t="shared" si="17"/>
        <v>10427400</v>
      </c>
      <c r="W152" s="2">
        <f t="shared" si="17"/>
        <v>10494300</v>
      </c>
      <c r="X152" s="2">
        <f t="shared" si="17"/>
        <v>6185100</v>
      </c>
      <c r="Y152" s="2" cm="1">
        <f t="array" ref="Y152">_xlfn.XLOOKUP(Y$1&amp;$R152,$C$3:$C$1662&amp;$D$3:$D$1662,$E$3:$E$1662,0,0,1)</f>
        <v>17200</v>
      </c>
      <c r="Z152" s="2" cm="1">
        <f t="array" ref="Z152">_xlfn.XLOOKUP(Z$1&amp;$R152,$C$3:$C$1662&amp;$D$3:$D$1662,$E$3:$E$1662,0,0,1)</f>
        <v>12800</v>
      </c>
      <c r="AA152" s="2" cm="1">
        <f t="array" ref="AA152">_xlfn.XLOOKUP(AA$1&amp;$R152,$C$3:$C$1662&amp;$D$3:$D$1662,$E$3:$E$1662,0,0,1)</f>
        <v>19300</v>
      </c>
      <c r="AB152" s="2" cm="1">
        <f t="array" ref="AB152">_xlfn.XLOOKUP(AB$1&amp;$R152,$C$3:$C$1662&amp;$D$3:$D$1662,$E$3:$E$1662,0,0,1)</f>
        <v>34600</v>
      </c>
      <c r="AC152" s="2" cm="1">
        <f t="array" ref="AC152">_xlfn.XLOOKUP(AC$1&amp;$R152,$C$3:$C$1662&amp;$D$3:$D$1662,$E$3:$E$1662,0,0,1)</f>
        <v>25200</v>
      </c>
    </row>
    <row r="153" spans="3:29" x14ac:dyDescent="0.4">
      <c r="C153" t="s">
        <v>804</v>
      </c>
      <c r="D153" t="s">
        <v>656</v>
      </c>
      <c r="E153">
        <v>25200</v>
      </c>
      <c r="R153" t="s">
        <v>9</v>
      </c>
      <c r="S153" s="2">
        <f t="shared" si="15"/>
        <v>7996860</v>
      </c>
      <c r="T153" s="2">
        <f t="shared" si="17"/>
        <v>6501300</v>
      </c>
      <c r="U153" s="2">
        <f t="shared" si="17"/>
        <v>5980800</v>
      </c>
      <c r="V153" s="2">
        <f t="shared" si="17"/>
        <v>10545300</v>
      </c>
      <c r="W153" s="2">
        <f t="shared" si="17"/>
        <v>10634900</v>
      </c>
      <c r="X153" s="2">
        <f t="shared" si="17"/>
        <v>6322000</v>
      </c>
      <c r="Y153" s="2" cm="1">
        <f t="array" ref="Y153">_xlfn.XLOOKUP(Y$1&amp;$R153,$C$3:$C$1662&amp;$D$3:$D$1662,$E$3:$E$1662,0,0,1)</f>
        <v>98900</v>
      </c>
      <c r="Z153" s="2" cm="1">
        <f t="array" ref="Z153">_xlfn.XLOOKUP(Z$1&amp;$R153,$C$3:$C$1662&amp;$D$3:$D$1662,$E$3:$E$1662,0,0,1)</f>
        <v>59400</v>
      </c>
      <c r="AA153" s="2" cm="1">
        <f t="array" ref="AA153">_xlfn.XLOOKUP(AA$1&amp;$R153,$C$3:$C$1662&amp;$D$3:$D$1662,$E$3:$E$1662,0,0,1)</f>
        <v>117900</v>
      </c>
      <c r="AB153" s="2" cm="1">
        <f t="array" ref="AB153">_xlfn.XLOOKUP(AB$1&amp;$R153,$C$3:$C$1662&amp;$D$3:$D$1662,$E$3:$E$1662,0,0,1)</f>
        <v>140600</v>
      </c>
      <c r="AC153" s="2" cm="1">
        <f t="array" ref="AC153">_xlfn.XLOOKUP(AC$1&amp;$R153,$C$3:$C$1662&amp;$D$3:$D$1662,$E$3:$E$1662,0,0,1)</f>
        <v>136900</v>
      </c>
    </row>
    <row r="154" spans="3:29" x14ac:dyDescent="0.4">
      <c r="C154" t="s">
        <v>804</v>
      </c>
      <c r="D154" t="s">
        <v>657</v>
      </c>
      <c r="E154">
        <v>136900</v>
      </c>
      <c r="R154" t="s">
        <v>81</v>
      </c>
      <c r="S154" s="2">
        <f t="shared" si="15"/>
        <v>8043860</v>
      </c>
      <c r="T154" s="2">
        <f t="shared" si="17"/>
        <v>6534200</v>
      </c>
      <c r="U154" s="2">
        <f t="shared" si="17"/>
        <v>6001100</v>
      </c>
      <c r="V154" s="2">
        <f t="shared" si="17"/>
        <v>10605300</v>
      </c>
      <c r="W154" s="2">
        <f t="shared" si="17"/>
        <v>10707700</v>
      </c>
      <c r="X154" s="2">
        <f t="shared" si="17"/>
        <v>6371000</v>
      </c>
      <c r="Y154" s="2" cm="1">
        <f t="array" ref="Y154">_xlfn.XLOOKUP(Y$1&amp;$R154,$C$3:$C$1662&amp;$D$3:$D$1662,$E$3:$E$1662,0,0,1)</f>
        <v>32900</v>
      </c>
      <c r="Z154" s="2" cm="1">
        <f t="array" ref="Z154">_xlfn.XLOOKUP(Z$1&amp;$R154,$C$3:$C$1662&amp;$D$3:$D$1662,$E$3:$E$1662,0,0,1)</f>
        <v>20300</v>
      </c>
      <c r="AA154" s="2" cm="1">
        <f t="array" ref="AA154">_xlfn.XLOOKUP(AA$1&amp;$R154,$C$3:$C$1662&amp;$D$3:$D$1662,$E$3:$E$1662,0,0,1)</f>
        <v>60000</v>
      </c>
      <c r="AB154" s="2" cm="1">
        <f t="array" ref="AB154">_xlfn.XLOOKUP(AB$1&amp;$R154,$C$3:$C$1662&amp;$D$3:$D$1662,$E$3:$E$1662,0,0,1)</f>
        <v>72800</v>
      </c>
      <c r="AC154" s="2" cm="1">
        <f t="array" ref="AC154">_xlfn.XLOOKUP(AC$1&amp;$R154,$C$3:$C$1662&amp;$D$3:$D$1662,$E$3:$E$1662,0,0,1)</f>
        <v>49000</v>
      </c>
    </row>
    <row r="155" spans="3:29" x14ac:dyDescent="0.4">
      <c r="C155" t="s">
        <v>804</v>
      </c>
      <c r="D155" t="s">
        <v>658</v>
      </c>
      <c r="E155">
        <v>49000</v>
      </c>
      <c r="R155" t="s">
        <v>30</v>
      </c>
      <c r="S155" s="2">
        <f t="shared" si="15"/>
        <v>8086120</v>
      </c>
      <c r="T155" s="2">
        <f t="shared" si="17"/>
        <v>6568400</v>
      </c>
      <c r="U155" s="2">
        <f t="shared" si="17"/>
        <v>6052800</v>
      </c>
      <c r="V155" s="2">
        <f t="shared" si="17"/>
        <v>10655300</v>
      </c>
      <c r="W155" s="2">
        <f t="shared" si="17"/>
        <v>10732900</v>
      </c>
      <c r="X155" s="2">
        <f t="shared" si="17"/>
        <v>6421200</v>
      </c>
      <c r="Y155" s="2" cm="1">
        <f t="array" ref="Y155">_xlfn.XLOOKUP(Y$1&amp;$R155,$C$3:$C$1662&amp;$D$3:$D$1662,$E$3:$E$1662,0,0,1)</f>
        <v>34200</v>
      </c>
      <c r="Z155" s="2" cm="1">
        <f t="array" ref="Z155">_xlfn.XLOOKUP(Z$1&amp;$R155,$C$3:$C$1662&amp;$D$3:$D$1662,$E$3:$E$1662,0,0,1)</f>
        <v>51700</v>
      </c>
      <c r="AA155" s="2" cm="1">
        <f t="array" ref="AA155">_xlfn.XLOOKUP(AA$1&amp;$R155,$C$3:$C$1662&amp;$D$3:$D$1662,$E$3:$E$1662,0,0,1)</f>
        <v>50000</v>
      </c>
      <c r="AB155" s="2" cm="1">
        <f t="array" ref="AB155">_xlfn.XLOOKUP(AB$1&amp;$R155,$C$3:$C$1662&amp;$D$3:$D$1662,$E$3:$E$1662,0,0,1)</f>
        <v>25200</v>
      </c>
      <c r="AC155" s="2" cm="1">
        <f t="array" ref="AC155">_xlfn.XLOOKUP(AC$1&amp;$R155,$C$3:$C$1662&amp;$D$3:$D$1662,$E$3:$E$1662,0,0,1)</f>
        <v>50200</v>
      </c>
    </row>
    <row r="156" spans="3:29" x14ac:dyDescent="0.4">
      <c r="C156" t="s">
        <v>804</v>
      </c>
      <c r="D156" t="s">
        <v>659</v>
      </c>
      <c r="E156">
        <v>50200</v>
      </c>
      <c r="R156" t="s">
        <v>157</v>
      </c>
      <c r="S156" s="2">
        <f t="shared" si="15"/>
        <v>8137820</v>
      </c>
      <c r="T156" s="2">
        <f t="shared" si="17"/>
        <v>6617000</v>
      </c>
      <c r="U156" s="2">
        <f t="shared" si="17"/>
        <v>6095100</v>
      </c>
      <c r="V156" s="2">
        <f t="shared" si="17"/>
        <v>10700400</v>
      </c>
      <c r="W156" s="2">
        <f t="shared" si="17"/>
        <v>10809100</v>
      </c>
      <c r="X156" s="2">
        <f t="shared" si="17"/>
        <v>6467500</v>
      </c>
      <c r="Y156" s="2" cm="1">
        <f t="array" ref="Y156">_xlfn.XLOOKUP(Y$1&amp;$R156,$C$3:$C$1662&amp;$D$3:$D$1662,$E$3:$E$1662,0,0,1)</f>
        <v>48600</v>
      </c>
      <c r="Z156" s="2" cm="1">
        <f t="array" ref="Z156">_xlfn.XLOOKUP(Z$1&amp;$R156,$C$3:$C$1662&amp;$D$3:$D$1662,$E$3:$E$1662,0,0,1)</f>
        <v>42300</v>
      </c>
      <c r="AA156" s="2" cm="1">
        <f t="array" ref="AA156">_xlfn.XLOOKUP(AA$1&amp;$R156,$C$3:$C$1662&amp;$D$3:$D$1662,$E$3:$E$1662,0,0,1)</f>
        <v>45100</v>
      </c>
      <c r="AB156" s="2" cm="1">
        <f t="array" ref="AB156">_xlfn.XLOOKUP(AB$1&amp;$R156,$C$3:$C$1662&amp;$D$3:$D$1662,$E$3:$E$1662,0,0,1)</f>
        <v>76200</v>
      </c>
      <c r="AC156" s="2" cm="1">
        <f t="array" ref="AC156">_xlfn.XLOOKUP(AC$1&amp;$R156,$C$3:$C$1662&amp;$D$3:$D$1662,$E$3:$E$1662,0,0,1)</f>
        <v>46300</v>
      </c>
    </row>
    <row r="157" spans="3:29" x14ac:dyDescent="0.4">
      <c r="C157" t="s">
        <v>804</v>
      </c>
      <c r="D157" t="s">
        <v>660</v>
      </c>
      <c r="E157">
        <v>46300</v>
      </c>
      <c r="R157" t="s">
        <v>57</v>
      </c>
      <c r="S157" s="2">
        <f t="shared" si="15"/>
        <v>8185100</v>
      </c>
      <c r="T157" s="2">
        <f t="shared" si="17"/>
        <v>6686900</v>
      </c>
      <c r="U157" s="2">
        <f t="shared" si="17"/>
        <v>6111200</v>
      </c>
      <c r="V157" s="2">
        <f t="shared" si="17"/>
        <v>10727400</v>
      </c>
      <c r="W157" s="2">
        <f t="shared" si="17"/>
        <v>10876600</v>
      </c>
      <c r="X157" s="2">
        <f t="shared" si="17"/>
        <v>6523400</v>
      </c>
      <c r="Y157" s="2" cm="1">
        <f t="array" ref="Y157">_xlfn.XLOOKUP(Y$1&amp;$R157,$C$3:$C$1662&amp;$D$3:$D$1662,$E$3:$E$1662,0,0,1)</f>
        <v>69900</v>
      </c>
      <c r="Z157" s="2" cm="1">
        <f t="array" ref="Z157">_xlfn.XLOOKUP(Z$1&amp;$R157,$C$3:$C$1662&amp;$D$3:$D$1662,$E$3:$E$1662,0,0,1)</f>
        <v>16100</v>
      </c>
      <c r="AA157" s="2" cm="1">
        <f t="array" ref="AA157">_xlfn.XLOOKUP(AA$1&amp;$R157,$C$3:$C$1662&amp;$D$3:$D$1662,$E$3:$E$1662,0,0,1)</f>
        <v>27000</v>
      </c>
      <c r="AB157" s="2" cm="1">
        <f t="array" ref="AB157">_xlfn.XLOOKUP(AB$1&amp;$R157,$C$3:$C$1662&amp;$D$3:$D$1662,$E$3:$E$1662,0,0,1)</f>
        <v>67500</v>
      </c>
      <c r="AC157" s="2" cm="1">
        <f t="array" ref="AC157">_xlfn.XLOOKUP(AC$1&amp;$R157,$C$3:$C$1662&amp;$D$3:$D$1662,$E$3:$E$1662,0,0,1)</f>
        <v>55900</v>
      </c>
    </row>
    <row r="158" spans="3:29" x14ac:dyDescent="0.4">
      <c r="C158" t="s">
        <v>804</v>
      </c>
      <c r="D158" t="s">
        <v>661</v>
      </c>
      <c r="E158">
        <v>55900</v>
      </c>
      <c r="R158" t="s">
        <v>148</v>
      </c>
      <c r="S158" s="2">
        <f t="shared" si="15"/>
        <v>8233060</v>
      </c>
      <c r="T158" s="2">
        <f t="shared" si="17"/>
        <v>6746300</v>
      </c>
      <c r="U158" s="2">
        <f t="shared" si="17"/>
        <v>6131600</v>
      </c>
      <c r="V158" s="2">
        <f t="shared" si="17"/>
        <v>10767000</v>
      </c>
      <c r="W158" s="2">
        <f t="shared" si="17"/>
        <v>10929800</v>
      </c>
      <c r="X158" s="2">
        <f t="shared" si="17"/>
        <v>6590600</v>
      </c>
      <c r="Y158" s="2" cm="1">
        <f t="array" ref="Y158">_xlfn.XLOOKUP(Y$1&amp;$R158,$C$3:$C$1662&amp;$D$3:$D$1662,$E$3:$E$1662,0,0,1)</f>
        <v>59400</v>
      </c>
      <c r="Z158" s="2" cm="1">
        <f t="array" ref="Z158">_xlfn.XLOOKUP(Z$1&amp;$R158,$C$3:$C$1662&amp;$D$3:$D$1662,$E$3:$E$1662,0,0,1)</f>
        <v>20400</v>
      </c>
      <c r="AA158" s="2" cm="1">
        <f t="array" ref="AA158">_xlfn.XLOOKUP(AA$1&amp;$R158,$C$3:$C$1662&amp;$D$3:$D$1662,$E$3:$E$1662,0,0,1)</f>
        <v>39600</v>
      </c>
      <c r="AB158" s="2" cm="1">
        <f t="array" ref="AB158">_xlfn.XLOOKUP(AB$1&amp;$R158,$C$3:$C$1662&amp;$D$3:$D$1662,$E$3:$E$1662,0,0,1)</f>
        <v>53200</v>
      </c>
      <c r="AC158" s="2" cm="1">
        <f t="array" ref="AC158">_xlfn.XLOOKUP(AC$1&amp;$R158,$C$3:$C$1662&amp;$D$3:$D$1662,$E$3:$E$1662,0,0,1)</f>
        <v>67200</v>
      </c>
    </row>
    <row r="159" spans="3:29" x14ac:dyDescent="0.4">
      <c r="C159" t="s">
        <v>804</v>
      </c>
      <c r="D159" t="s">
        <v>662</v>
      </c>
      <c r="E159">
        <v>67200</v>
      </c>
      <c r="R159" t="s">
        <v>118</v>
      </c>
      <c r="S159" s="2">
        <f t="shared" si="15"/>
        <v>8274480</v>
      </c>
      <c r="T159" s="2">
        <f t="shared" si="17"/>
        <v>6785900</v>
      </c>
      <c r="U159" s="2">
        <f t="shared" si="17"/>
        <v>6157600</v>
      </c>
      <c r="V159" s="2">
        <f t="shared" si="17"/>
        <v>10796700</v>
      </c>
      <c r="W159" s="2">
        <f t="shared" si="17"/>
        <v>10977300</v>
      </c>
      <c r="X159" s="2">
        <f t="shared" si="17"/>
        <v>6654900</v>
      </c>
      <c r="Y159" s="2" cm="1">
        <f t="array" ref="Y159">_xlfn.XLOOKUP(Y$1&amp;$R159,$C$3:$C$1662&amp;$D$3:$D$1662,$E$3:$E$1662,0,0,1)</f>
        <v>39600</v>
      </c>
      <c r="Z159" s="2" cm="1">
        <f t="array" ref="Z159">_xlfn.XLOOKUP(Z$1&amp;$R159,$C$3:$C$1662&amp;$D$3:$D$1662,$E$3:$E$1662,0,0,1)</f>
        <v>26000</v>
      </c>
      <c r="AA159" s="2" cm="1">
        <f t="array" ref="AA159">_xlfn.XLOOKUP(AA$1&amp;$R159,$C$3:$C$1662&amp;$D$3:$D$1662,$E$3:$E$1662,0,0,1)</f>
        <v>29700</v>
      </c>
      <c r="AB159" s="2" cm="1">
        <f t="array" ref="AB159">_xlfn.XLOOKUP(AB$1&amp;$R159,$C$3:$C$1662&amp;$D$3:$D$1662,$E$3:$E$1662,0,0,1)</f>
        <v>47500</v>
      </c>
      <c r="AC159" s="2" cm="1">
        <f t="array" ref="AC159">_xlfn.XLOOKUP(AC$1&amp;$R159,$C$3:$C$1662&amp;$D$3:$D$1662,$E$3:$E$1662,0,0,1)</f>
        <v>64300</v>
      </c>
    </row>
    <row r="160" spans="3:29" x14ac:dyDescent="0.4">
      <c r="C160" t="s">
        <v>804</v>
      </c>
      <c r="D160" t="s">
        <v>663</v>
      </c>
      <c r="E160">
        <v>64300</v>
      </c>
      <c r="R160" t="s">
        <v>131</v>
      </c>
      <c r="S160" s="2">
        <f t="shared" si="15"/>
        <v>8315900</v>
      </c>
      <c r="T160" s="2">
        <f t="shared" si="17"/>
        <v>6815600</v>
      </c>
      <c r="U160" s="2">
        <f t="shared" si="17"/>
        <v>6175400</v>
      </c>
      <c r="V160" s="2">
        <f t="shared" si="17"/>
        <v>10844900</v>
      </c>
      <c r="W160" s="2">
        <f t="shared" si="17"/>
        <v>11023800</v>
      </c>
      <c r="X160" s="2">
        <f t="shared" si="17"/>
        <v>6719800</v>
      </c>
      <c r="Y160" s="2" cm="1">
        <f t="array" ref="Y160">_xlfn.XLOOKUP(Y$1&amp;$R160,$C$3:$C$1662&amp;$D$3:$D$1662,$E$3:$E$1662,0,0,1)</f>
        <v>29700</v>
      </c>
      <c r="Z160" s="2" cm="1">
        <f t="array" ref="Z160">_xlfn.XLOOKUP(Z$1&amp;$R160,$C$3:$C$1662&amp;$D$3:$D$1662,$E$3:$E$1662,0,0,1)</f>
        <v>17800</v>
      </c>
      <c r="AA160" s="2" cm="1">
        <f t="array" ref="AA160">_xlfn.XLOOKUP(AA$1&amp;$R160,$C$3:$C$1662&amp;$D$3:$D$1662,$E$3:$E$1662,0,0,1)</f>
        <v>48200</v>
      </c>
      <c r="AB160" s="2" cm="1">
        <f t="array" ref="AB160">_xlfn.XLOOKUP(AB$1&amp;$R160,$C$3:$C$1662&amp;$D$3:$D$1662,$E$3:$E$1662,0,0,1)</f>
        <v>46500</v>
      </c>
      <c r="AC160" s="2" cm="1">
        <f t="array" ref="AC160">_xlfn.XLOOKUP(AC$1&amp;$R160,$C$3:$C$1662&amp;$D$3:$D$1662,$E$3:$E$1662,0,0,1)</f>
        <v>64900</v>
      </c>
    </row>
    <row r="161" spans="3:29" x14ac:dyDescent="0.4">
      <c r="C161" t="s">
        <v>804</v>
      </c>
      <c r="D161" t="s">
        <v>664</v>
      </c>
      <c r="E161">
        <v>64900</v>
      </c>
      <c r="R161" t="s">
        <v>141</v>
      </c>
      <c r="S161" s="2">
        <f t="shared" si="15"/>
        <v>8374040</v>
      </c>
      <c r="T161" s="2">
        <f t="shared" si="17"/>
        <v>6837100</v>
      </c>
      <c r="U161" s="2">
        <f t="shared" si="17"/>
        <v>6191200</v>
      </c>
      <c r="V161" s="2">
        <f t="shared" si="17"/>
        <v>10907500</v>
      </c>
      <c r="W161" s="2">
        <f t="shared" si="17"/>
        <v>11065600</v>
      </c>
      <c r="X161" s="2">
        <f t="shared" si="17"/>
        <v>6868800</v>
      </c>
      <c r="Y161" s="2" cm="1">
        <f t="array" ref="Y161">_xlfn.XLOOKUP(Y$1&amp;$R161,$C$3:$C$1662&amp;$D$3:$D$1662,$E$3:$E$1662,0,0,1)</f>
        <v>21500</v>
      </c>
      <c r="Z161" s="2" cm="1">
        <f t="array" ref="Z161">_xlfn.XLOOKUP(Z$1&amp;$R161,$C$3:$C$1662&amp;$D$3:$D$1662,$E$3:$E$1662,0,0,1)</f>
        <v>15800</v>
      </c>
      <c r="AA161" s="2" cm="1">
        <f t="array" ref="AA161">_xlfn.XLOOKUP(AA$1&amp;$R161,$C$3:$C$1662&amp;$D$3:$D$1662,$E$3:$E$1662,0,0,1)</f>
        <v>62600</v>
      </c>
      <c r="AB161" s="2" cm="1">
        <f t="array" ref="AB161">_xlfn.XLOOKUP(AB$1&amp;$R161,$C$3:$C$1662&amp;$D$3:$D$1662,$E$3:$E$1662,0,0,1)</f>
        <v>41800</v>
      </c>
      <c r="AC161" s="2" cm="1">
        <f t="array" ref="AC161">_xlfn.XLOOKUP(AC$1&amp;$R161,$C$3:$C$1662&amp;$D$3:$D$1662,$E$3:$E$1662,0,0,1)</f>
        <v>149000</v>
      </c>
    </row>
    <row r="162" spans="3:29" x14ac:dyDescent="0.4">
      <c r="C162" t="s">
        <v>804</v>
      </c>
      <c r="D162" t="s">
        <v>665</v>
      </c>
      <c r="E162">
        <v>149000</v>
      </c>
      <c r="R162" t="s">
        <v>122</v>
      </c>
      <c r="S162" s="2">
        <f t="shared" si="15"/>
        <v>8425580</v>
      </c>
      <c r="T162" s="2">
        <f t="shared" si="17"/>
        <v>6851600</v>
      </c>
      <c r="U162" s="2">
        <f t="shared" si="17"/>
        <v>6256700</v>
      </c>
      <c r="V162" s="2">
        <f t="shared" si="17"/>
        <v>10970000</v>
      </c>
      <c r="W162" s="2">
        <f t="shared" si="17"/>
        <v>11094600</v>
      </c>
      <c r="X162" s="2">
        <f t="shared" si="17"/>
        <v>6955000</v>
      </c>
      <c r="Y162" s="2" cm="1">
        <f t="array" ref="Y162">_xlfn.XLOOKUP(Y$1&amp;$R162,$C$3:$C$1662&amp;$D$3:$D$1662,$E$3:$E$1662,0,0,1)</f>
        <v>14500</v>
      </c>
      <c r="Z162" s="2" cm="1">
        <f t="array" ref="Z162">_xlfn.XLOOKUP(Z$1&amp;$R162,$C$3:$C$1662&amp;$D$3:$D$1662,$E$3:$E$1662,0,0,1)</f>
        <v>65500</v>
      </c>
      <c r="AA162" s="2" cm="1">
        <f t="array" ref="AA162">_xlfn.XLOOKUP(AA$1&amp;$R162,$C$3:$C$1662&amp;$D$3:$D$1662,$E$3:$E$1662,0,0,1)</f>
        <v>62500</v>
      </c>
      <c r="AB162" s="2" cm="1">
        <f t="array" ref="AB162">_xlfn.XLOOKUP(AB$1&amp;$R162,$C$3:$C$1662&amp;$D$3:$D$1662,$E$3:$E$1662,0,0,1)</f>
        <v>29000</v>
      </c>
      <c r="AC162" s="2" cm="1">
        <f t="array" ref="AC162">_xlfn.XLOOKUP(AC$1&amp;$R162,$C$3:$C$1662&amp;$D$3:$D$1662,$E$3:$E$1662,0,0,1)</f>
        <v>86200</v>
      </c>
    </row>
    <row r="163" spans="3:29" x14ac:dyDescent="0.4">
      <c r="C163" t="s">
        <v>804</v>
      </c>
      <c r="D163" t="s">
        <v>666</v>
      </c>
      <c r="E163">
        <v>86200</v>
      </c>
      <c r="R163" t="s">
        <v>25</v>
      </c>
      <c r="S163" s="2">
        <f t="shared" si="15"/>
        <v>8492880</v>
      </c>
      <c r="T163" s="2">
        <f t="shared" si="17"/>
        <v>6898900</v>
      </c>
      <c r="U163" s="2">
        <f t="shared" si="17"/>
        <v>6345600</v>
      </c>
      <c r="V163" s="2">
        <f t="shared" si="17"/>
        <v>11025000</v>
      </c>
      <c r="W163" s="2">
        <f t="shared" si="17"/>
        <v>11163500</v>
      </c>
      <c r="X163" s="2">
        <f t="shared" si="17"/>
        <v>7031400</v>
      </c>
      <c r="Y163" s="2" cm="1">
        <f t="array" ref="Y163">_xlfn.XLOOKUP(Y$1&amp;$R163,$C$3:$C$1662&amp;$D$3:$D$1662,$E$3:$E$1662,0,0,1)</f>
        <v>47300</v>
      </c>
      <c r="Z163" s="2" cm="1">
        <f t="array" ref="Z163">_xlfn.XLOOKUP(Z$1&amp;$R163,$C$3:$C$1662&amp;$D$3:$D$1662,$E$3:$E$1662,0,0,1)</f>
        <v>88900</v>
      </c>
      <c r="AA163" s="2" cm="1">
        <f t="array" ref="AA163">_xlfn.XLOOKUP(AA$1&amp;$R163,$C$3:$C$1662&amp;$D$3:$D$1662,$E$3:$E$1662,0,0,1)</f>
        <v>55000</v>
      </c>
      <c r="AB163" s="2" cm="1">
        <f t="array" ref="AB163">_xlfn.XLOOKUP(AB$1&amp;$R163,$C$3:$C$1662&amp;$D$3:$D$1662,$E$3:$E$1662,0,0,1)</f>
        <v>68900</v>
      </c>
      <c r="AC163" s="2" cm="1">
        <f t="array" ref="AC163">_xlfn.XLOOKUP(AC$1&amp;$R163,$C$3:$C$1662&amp;$D$3:$D$1662,$E$3:$E$1662,0,0,1)</f>
        <v>76400</v>
      </c>
    </row>
    <row r="164" spans="3:29" x14ac:dyDescent="0.4">
      <c r="C164" t="s">
        <v>804</v>
      </c>
      <c r="D164" t="s">
        <v>667</v>
      </c>
      <c r="E164">
        <v>76400</v>
      </c>
      <c r="R164" t="s">
        <v>63</v>
      </c>
      <c r="S164" s="2">
        <f t="shared" si="15"/>
        <v>8543840</v>
      </c>
      <c r="T164" s="2">
        <f t="shared" ref="T164:X179" si="18">T163+Y164</f>
        <v>6914500</v>
      </c>
      <c r="U164" s="2">
        <f t="shared" si="18"/>
        <v>6412000</v>
      </c>
      <c r="V164" s="2">
        <f t="shared" si="18"/>
        <v>11086800</v>
      </c>
      <c r="W164" s="2">
        <f t="shared" si="18"/>
        <v>11196500</v>
      </c>
      <c r="X164" s="2">
        <f t="shared" si="18"/>
        <v>7109400</v>
      </c>
      <c r="Y164" s="2" cm="1">
        <f t="array" ref="Y164">_xlfn.XLOOKUP(Y$1&amp;$R164,$C$3:$C$1662&amp;$D$3:$D$1662,$E$3:$E$1662,0,0,1)</f>
        <v>15600</v>
      </c>
      <c r="Z164" s="2" cm="1">
        <f t="array" ref="Z164">_xlfn.XLOOKUP(Z$1&amp;$R164,$C$3:$C$1662&amp;$D$3:$D$1662,$E$3:$E$1662,0,0,1)</f>
        <v>66400</v>
      </c>
      <c r="AA164" s="2" cm="1">
        <f t="array" ref="AA164">_xlfn.XLOOKUP(AA$1&amp;$R164,$C$3:$C$1662&amp;$D$3:$D$1662,$E$3:$E$1662,0,0,1)</f>
        <v>61800</v>
      </c>
      <c r="AB164" s="2" cm="1">
        <f t="array" ref="AB164">_xlfn.XLOOKUP(AB$1&amp;$R164,$C$3:$C$1662&amp;$D$3:$D$1662,$E$3:$E$1662,0,0,1)</f>
        <v>33000</v>
      </c>
      <c r="AC164" s="2" cm="1">
        <f t="array" ref="AC164">_xlfn.XLOOKUP(AC$1&amp;$R164,$C$3:$C$1662&amp;$D$3:$D$1662,$E$3:$E$1662,0,0,1)</f>
        <v>78000</v>
      </c>
    </row>
    <row r="165" spans="3:29" x14ac:dyDescent="0.4">
      <c r="C165" t="s">
        <v>804</v>
      </c>
      <c r="D165" t="s">
        <v>668</v>
      </c>
      <c r="E165">
        <v>78000</v>
      </c>
      <c r="R165" t="s">
        <v>107</v>
      </c>
      <c r="S165" s="2">
        <f t="shared" si="15"/>
        <v>8585340</v>
      </c>
      <c r="T165" s="2">
        <f t="shared" si="18"/>
        <v>6961800</v>
      </c>
      <c r="U165" s="2">
        <f t="shared" si="18"/>
        <v>6442500</v>
      </c>
      <c r="V165" s="2">
        <f t="shared" si="18"/>
        <v>11127900</v>
      </c>
      <c r="W165" s="2">
        <f t="shared" si="18"/>
        <v>11225900</v>
      </c>
      <c r="X165" s="2">
        <f t="shared" si="18"/>
        <v>7168600</v>
      </c>
      <c r="Y165" s="2" cm="1">
        <f t="array" ref="Y165">_xlfn.XLOOKUP(Y$1&amp;$R165,$C$3:$C$1662&amp;$D$3:$D$1662,$E$3:$E$1662,0,0,1)</f>
        <v>47300</v>
      </c>
      <c r="Z165" s="2" cm="1">
        <f t="array" ref="Z165">_xlfn.XLOOKUP(Z$1&amp;$R165,$C$3:$C$1662&amp;$D$3:$D$1662,$E$3:$E$1662,0,0,1)</f>
        <v>30500</v>
      </c>
      <c r="AA165" s="2" cm="1">
        <f t="array" ref="AA165">_xlfn.XLOOKUP(AA$1&amp;$R165,$C$3:$C$1662&amp;$D$3:$D$1662,$E$3:$E$1662,0,0,1)</f>
        <v>41100</v>
      </c>
      <c r="AB165" s="2" cm="1">
        <f t="array" ref="AB165">_xlfn.XLOOKUP(AB$1&amp;$R165,$C$3:$C$1662&amp;$D$3:$D$1662,$E$3:$E$1662,0,0,1)</f>
        <v>29400</v>
      </c>
      <c r="AC165" s="2" cm="1">
        <f t="array" ref="AC165">_xlfn.XLOOKUP(AC$1&amp;$R165,$C$3:$C$1662&amp;$D$3:$D$1662,$E$3:$E$1662,0,0,1)</f>
        <v>59200</v>
      </c>
    </row>
    <row r="166" spans="3:29" x14ac:dyDescent="0.4">
      <c r="C166" t="s">
        <v>804</v>
      </c>
      <c r="D166" t="s">
        <v>669</v>
      </c>
      <c r="E166">
        <v>59200</v>
      </c>
      <c r="R166" t="s">
        <v>234</v>
      </c>
      <c r="S166" s="2">
        <f t="shared" si="15"/>
        <v>8626000</v>
      </c>
      <c r="T166" s="2">
        <f t="shared" si="18"/>
        <v>7036400</v>
      </c>
      <c r="U166" s="2">
        <f t="shared" si="18"/>
        <v>6463000</v>
      </c>
      <c r="V166" s="2">
        <f t="shared" si="18"/>
        <v>11168600</v>
      </c>
      <c r="W166" s="2">
        <f t="shared" si="18"/>
        <v>11254700</v>
      </c>
      <c r="X166" s="2">
        <f t="shared" si="18"/>
        <v>7207300</v>
      </c>
      <c r="Y166" s="2" cm="1">
        <f t="array" ref="Y166">_xlfn.XLOOKUP(Y$1&amp;$R166,$C$3:$C$1662&amp;$D$3:$D$1662,$E$3:$E$1662,0,0,1)</f>
        <v>74600</v>
      </c>
      <c r="Z166" s="2" cm="1">
        <f t="array" ref="Z166">_xlfn.XLOOKUP(Z$1&amp;$R166,$C$3:$C$1662&amp;$D$3:$D$1662,$E$3:$E$1662,0,0,1)</f>
        <v>20500</v>
      </c>
      <c r="AA166" s="2" cm="1">
        <f t="array" ref="AA166">_xlfn.XLOOKUP(AA$1&amp;$R166,$C$3:$C$1662&amp;$D$3:$D$1662,$E$3:$E$1662,0,0,1)</f>
        <v>40700</v>
      </c>
      <c r="AB166" s="2" cm="1">
        <f t="array" ref="AB166">_xlfn.XLOOKUP(AB$1&amp;$R166,$C$3:$C$1662&amp;$D$3:$D$1662,$E$3:$E$1662,0,0,1)</f>
        <v>28800</v>
      </c>
      <c r="AC166" s="2" cm="1">
        <f t="array" ref="AC166">_xlfn.XLOOKUP(AC$1&amp;$R166,$C$3:$C$1662&amp;$D$3:$D$1662,$E$3:$E$1662,0,0,1)</f>
        <v>38700</v>
      </c>
    </row>
    <row r="167" spans="3:29" x14ac:dyDescent="0.4">
      <c r="C167" t="s">
        <v>804</v>
      </c>
      <c r="D167" t="s">
        <v>670</v>
      </c>
      <c r="E167">
        <v>38700</v>
      </c>
      <c r="R167" t="s">
        <v>175</v>
      </c>
      <c r="S167" s="2">
        <f t="shared" si="15"/>
        <v>8690220</v>
      </c>
      <c r="T167" s="2">
        <f t="shared" si="18"/>
        <v>7058900</v>
      </c>
      <c r="U167" s="2">
        <f t="shared" si="18"/>
        <v>6479600</v>
      </c>
      <c r="V167" s="2">
        <f t="shared" si="18"/>
        <v>11202000</v>
      </c>
      <c r="W167" s="2">
        <f t="shared" si="18"/>
        <v>11326400</v>
      </c>
      <c r="X167" s="2">
        <f t="shared" si="18"/>
        <v>7384200</v>
      </c>
      <c r="Y167" s="2" cm="1">
        <f t="array" ref="Y167">_xlfn.XLOOKUP(Y$1&amp;$R167,$C$3:$C$1662&amp;$D$3:$D$1662,$E$3:$E$1662,0,0,1)</f>
        <v>22500</v>
      </c>
      <c r="Z167" s="2" cm="1">
        <f t="array" ref="Z167">_xlfn.XLOOKUP(Z$1&amp;$R167,$C$3:$C$1662&amp;$D$3:$D$1662,$E$3:$E$1662,0,0,1)</f>
        <v>16600</v>
      </c>
      <c r="AA167" s="2" cm="1">
        <f t="array" ref="AA167">_xlfn.XLOOKUP(AA$1&amp;$R167,$C$3:$C$1662&amp;$D$3:$D$1662,$E$3:$E$1662,0,0,1)</f>
        <v>33400</v>
      </c>
      <c r="AB167" s="2" cm="1">
        <f t="array" ref="AB167">_xlfn.XLOOKUP(AB$1&amp;$R167,$C$3:$C$1662&amp;$D$3:$D$1662,$E$3:$E$1662,0,0,1)</f>
        <v>71700</v>
      </c>
      <c r="AC167" s="2" cm="1">
        <f t="array" ref="AC167">_xlfn.XLOOKUP(AC$1&amp;$R167,$C$3:$C$1662&amp;$D$3:$D$1662,$E$3:$E$1662,0,0,1)</f>
        <v>176900</v>
      </c>
    </row>
    <row r="168" spans="3:29" x14ac:dyDescent="0.4">
      <c r="C168" t="s">
        <v>804</v>
      </c>
      <c r="D168" t="s">
        <v>671</v>
      </c>
      <c r="E168">
        <v>176900</v>
      </c>
      <c r="R168" t="s">
        <v>89</v>
      </c>
      <c r="S168" s="2">
        <f t="shared" si="15"/>
        <v>8742620</v>
      </c>
      <c r="T168" s="2">
        <f t="shared" si="18"/>
        <v>7089500</v>
      </c>
      <c r="U168" s="2">
        <f t="shared" si="18"/>
        <v>6507300</v>
      </c>
      <c r="V168" s="2">
        <f t="shared" si="18"/>
        <v>11233300</v>
      </c>
      <c r="W168" s="2">
        <f t="shared" si="18"/>
        <v>11352100</v>
      </c>
      <c r="X168" s="2">
        <f t="shared" si="18"/>
        <v>7530900</v>
      </c>
      <c r="Y168" s="2" cm="1">
        <f t="array" ref="Y168">_xlfn.XLOOKUP(Y$1&amp;$R168,$C$3:$C$1662&amp;$D$3:$D$1662,$E$3:$E$1662,0,0,1)</f>
        <v>30600</v>
      </c>
      <c r="Z168" s="2" cm="1">
        <f t="array" ref="Z168">_xlfn.XLOOKUP(Z$1&amp;$R168,$C$3:$C$1662&amp;$D$3:$D$1662,$E$3:$E$1662,0,0,1)</f>
        <v>27700</v>
      </c>
      <c r="AA168" s="2" cm="1">
        <f t="array" ref="AA168">_xlfn.XLOOKUP(AA$1&amp;$R168,$C$3:$C$1662&amp;$D$3:$D$1662,$E$3:$E$1662,0,0,1)</f>
        <v>31300</v>
      </c>
      <c r="AB168" s="2" cm="1">
        <f t="array" ref="AB168">_xlfn.XLOOKUP(AB$1&amp;$R168,$C$3:$C$1662&amp;$D$3:$D$1662,$E$3:$E$1662,0,0,1)</f>
        <v>25700</v>
      </c>
      <c r="AC168" s="2" cm="1">
        <f t="array" ref="AC168">_xlfn.XLOOKUP(AC$1&amp;$R168,$C$3:$C$1662&amp;$D$3:$D$1662,$E$3:$E$1662,0,0,1)</f>
        <v>146700</v>
      </c>
    </row>
    <row r="169" spans="3:29" x14ac:dyDescent="0.4">
      <c r="C169" t="s">
        <v>804</v>
      </c>
      <c r="D169" t="s">
        <v>672</v>
      </c>
      <c r="E169">
        <v>146700</v>
      </c>
      <c r="R169" t="s">
        <v>257</v>
      </c>
      <c r="S169" s="2">
        <f t="shared" si="15"/>
        <v>8779020</v>
      </c>
      <c r="T169" s="2">
        <f t="shared" si="18"/>
        <v>7109300</v>
      </c>
      <c r="U169" s="2">
        <f t="shared" si="18"/>
        <v>6526500</v>
      </c>
      <c r="V169" s="2">
        <f t="shared" si="18"/>
        <v>11266500</v>
      </c>
      <c r="W169" s="2">
        <f t="shared" si="18"/>
        <v>11393100</v>
      </c>
      <c r="X169" s="2">
        <f t="shared" si="18"/>
        <v>7599700</v>
      </c>
      <c r="Y169" s="2" cm="1">
        <f t="array" ref="Y169">_xlfn.XLOOKUP(Y$1&amp;$R169,$C$3:$C$1662&amp;$D$3:$D$1662,$E$3:$E$1662,0,0,1)</f>
        <v>19800</v>
      </c>
      <c r="Z169" s="2" cm="1">
        <f t="array" ref="Z169">_xlfn.XLOOKUP(Z$1&amp;$R169,$C$3:$C$1662&amp;$D$3:$D$1662,$E$3:$E$1662,0,0,1)</f>
        <v>19200</v>
      </c>
      <c r="AA169" s="2" cm="1">
        <f t="array" ref="AA169">_xlfn.XLOOKUP(AA$1&amp;$R169,$C$3:$C$1662&amp;$D$3:$D$1662,$E$3:$E$1662,0,0,1)</f>
        <v>33200</v>
      </c>
      <c r="AB169" s="2" cm="1">
        <f t="array" ref="AB169">_xlfn.XLOOKUP(AB$1&amp;$R169,$C$3:$C$1662&amp;$D$3:$D$1662,$E$3:$E$1662,0,0,1)</f>
        <v>41000</v>
      </c>
      <c r="AC169" s="2" cm="1">
        <f t="array" ref="AC169">_xlfn.XLOOKUP(AC$1&amp;$R169,$C$3:$C$1662&amp;$D$3:$D$1662,$E$3:$E$1662,0,0,1)</f>
        <v>68800</v>
      </c>
    </row>
    <row r="170" spans="3:29" x14ac:dyDescent="0.4">
      <c r="C170" t="s">
        <v>804</v>
      </c>
      <c r="D170" t="s">
        <v>673</v>
      </c>
      <c r="E170">
        <v>68800</v>
      </c>
      <c r="R170" t="s">
        <v>47</v>
      </c>
      <c r="S170" s="2">
        <f t="shared" si="15"/>
        <v>8818500</v>
      </c>
      <c r="T170" s="2">
        <f t="shared" si="18"/>
        <v>7131700</v>
      </c>
      <c r="U170" s="2">
        <f t="shared" si="18"/>
        <v>6542300</v>
      </c>
      <c r="V170" s="2">
        <f t="shared" si="18"/>
        <v>11284400</v>
      </c>
      <c r="W170" s="2">
        <f t="shared" si="18"/>
        <v>11441100</v>
      </c>
      <c r="X170" s="2">
        <f t="shared" si="18"/>
        <v>7693000</v>
      </c>
      <c r="Y170" s="2" cm="1">
        <f t="array" ref="Y170">_xlfn.XLOOKUP(Y$1&amp;$R170,$C$3:$C$1662&amp;$D$3:$D$1662,$E$3:$E$1662,0,0,1)</f>
        <v>22400</v>
      </c>
      <c r="Z170" s="2" cm="1">
        <f t="array" ref="Z170">_xlfn.XLOOKUP(Z$1&amp;$R170,$C$3:$C$1662&amp;$D$3:$D$1662,$E$3:$E$1662,0,0,1)</f>
        <v>15800</v>
      </c>
      <c r="AA170" s="2" cm="1">
        <f t="array" ref="AA170">_xlfn.XLOOKUP(AA$1&amp;$R170,$C$3:$C$1662&amp;$D$3:$D$1662,$E$3:$E$1662,0,0,1)</f>
        <v>17900</v>
      </c>
      <c r="AB170" s="2" cm="1">
        <f t="array" ref="AB170">_xlfn.XLOOKUP(AB$1&amp;$R170,$C$3:$C$1662&amp;$D$3:$D$1662,$E$3:$E$1662,0,0,1)</f>
        <v>48000</v>
      </c>
      <c r="AC170" s="2" cm="1">
        <f t="array" ref="AC170">_xlfn.XLOOKUP(AC$1&amp;$R170,$C$3:$C$1662&amp;$D$3:$D$1662,$E$3:$E$1662,0,0,1)</f>
        <v>93300</v>
      </c>
    </row>
    <row r="171" spans="3:29" x14ac:dyDescent="0.4">
      <c r="C171" t="s">
        <v>804</v>
      </c>
      <c r="D171" t="s">
        <v>674</v>
      </c>
      <c r="E171">
        <v>93300</v>
      </c>
      <c r="R171" t="s">
        <v>136</v>
      </c>
      <c r="S171" s="2">
        <f t="shared" si="15"/>
        <v>8854980</v>
      </c>
      <c r="T171" s="2">
        <f t="shared" si="18"/>
        <v>7151000</v>
      </c>
      <c r="U171" s="2">
        <f t="shared" si="18"/>
        <v>6558400</v>
      </c>
      <c r="V171" s="2">
        <f t="shared" si="18"/>
        <v>11322300</v>
      </c>
      <c r="W171" s="2">
        <f t="shared" si="18"/>
        <v>11486400</v>
      </c>
      <c r="X171" s="2">
        <f t="shared" si="18"/>
        <v>7756800</v>
      </c>
      <c r="Y171" s="2" cm="1">
        <f t="array" ref="Y171">_xlfn.XLOOKUP(Y$1&amp;$R171,$C$3:$C$1662&amp;$D$3:$D$1662,$E$3:$E$1662,0,0,1)</f>
        <v>19300</v>
      </c>
      <c r="Z171" s="2" cm="1">
        <f t="array" ref="Z171">_xlfn.XLOOKUP(Z$1&amp;$R171,$C$3:$C$1662&amp;$D$3:$D$1662,$E$3:$E$1662,0,0,1)</f>
        <v>16100</v>
      </c>
      <c r="AA171" s="2" cm="1">
        <f t="array" ref="AA171">_xlfn.XLOOKUP(AA$1&amp;$R171,$C$3:$C$1662&amp;$D$3:$D$1662,$E$3:$E$1662,0,0,1)</f>
        <v>37900</v>
      </c>
      <c r="AB171" s="2" cm="1">
        <f t="array" ref="AB171">_xlfn.XLOOKUP(AB$1&amp;$R171,$C$3:$C$1662&amp;$D$3:$D$1662,$E$3:$E$1662,0,0,1)</f>
        <v>45300</v>
      </c>
      <c r="AC171" s="2" cm="1">
        <f t="array" ref="AC171">_xlfn.XLOOKUP(AC$1&amp;$R171,$C$3:$C$1662&amp;$D$3:$D$1662,$E$3:$E$1662,0,0,1)</f>
        <v>63800</v>
      </c>
    </row>
    <row r="172" spans="3:29" x14ac:dyDescent="0.4">
      <c r="C172" t="s">
        <v>804</v>
      </c>
      <c r="D172" t="s">
        <v>675</v>
      </c>
      <c r="E172">
        <v>63800</v>
      </c>
      <c r="R172" t="s">
        <v>6</v>
      </c>
      <c r="S172" s="2">
        <f t="shared" si="15"/>
        <v>8883040</v>
      </c>
      <c r="T172" s="2">
        <f t="shared" si="18"/>
        <v>7181200</v>
      </c>
      <c r="U172" s="2">
        <f t="shared" si="18"/>
        <v>6571900</v>
      </c>
      <c r="V172" s="2">
        <f t="shared" si="18"/>
        <v>11352600</v>
      </c>
      <c r="W172" s="2">
        <f t="shared" si="18"/>
        <v>11507500</v>
      </c>
      <c r="X172" s="2">
        <f t="shared" si="18"/>
        <v>7802000</v>
      </c>
      <c r="Y172" s="2" cm="1">
        <f t="array" ref="Y172">_xlfn.XLOOKUP(Y$1&amp;$R172,$C$3:$C$1662&amp;$D$3:$D$1662,$E$3:$E$1662,0,0,1)</f>
        <v>30200</v>
      </c>
      <c r="Z172" s="2" cm="1">
        <f t="array" ref="Z172">_xlfn.XLOOKUP(Z$1&amp;$R172,$C$3:$C$1662&amp;$D$3:$D$1662,$E$3:$E$1662,0,0,1)</f>
        <v>13500</v>
      </c>
      <c r="AA172" s="2" cm="1">
        <f t="array" ref="AA172">_xlfn.XLOOKUP(AA$1&amp;$R172,$C$3:$C$1662&amp;$D$3:$D$1662,$E$3:$E$1662,0,0,1)</f>
        <v>30300</v>
      </c>
      <c r="AB172" s="2" cm="1">
        <f t="array" ref="AB172">_xlfn.XLOOKUP(AB$1&amp;$R172,$C$3:$C$1662&amp;$D$3:$D$1662,$E$3:$E$1662,0,0,1)</f>
        <v>21100</v>
      </c>
      <c r="AC172" s="2" cm="1">
        <f t="array" ref="AC172">_xlfn.XLOOKUP(AC$1&amp;$R172,$C$3:$C$1662&amp;$D$3:$D$1662,$E$3:$E$1662,0,0,1)</f>
        <v>45200</v>
      </c>
    </row>
    <row r="173" spans="3:29" x14ac:dyDescent="0.4">
      <c r="C173" t="s">
        <v>804</v>
      </c>
      <c r="D173" t="s">
        <v>676</v>
      </c>
      <c r="E173">
        <v>45200</v>
      </c>
      <c r="R173" t="s">
        <v>171</v>
      </c>
      <c r="S173" s="2">
        <f t="shared" si="15"/>
        <v>8920060</v>
      </c>
      <c r="T173" s="2">
        <f t="shared" si="18"/>
        <v>7191300</v>
      </c>
      <c r="U173" s="2">
        <f t="shared" si="18"/>
        <v>6585100</v>
      </c>
      <c r="V173" s="2">
        <f t="shared" si="18"/>
        <v>11374300</v>
      </c>
      <c r="W173" s="2">
        <f t="shared" si="18"/>
        <v>11588900</v>
      </c>
      <c r="X173" s="2">
        <f t="shared" si="18"/>
        <v>7860700</v>
      </c>
      <c r="Y173" s="2" cm="1">
        <f t="array" ref="Y173">_xlfn.XLOOKUP(Y$1&amp;$R173,$C$3:$C$1662&amp;$D$3:$D$1662,$E$3:$E$1662,0,0,1)</f>
        <v>10100</v>
      </c>
      <c r="Z173" s="2" cm="1">
        <f t="array" ref="Z173">_xlfn.XLOOKUP(Z$1&amp;$R173,$C$3:$C$1662&amp;$D$3:$D$1662,$E$3:$E$1662,0,0,1)</f>
        <v>13200</v>
      </c>
      <c r="AA173" s="2" cm="1">
        <f t="array" ref="AA173">_xlfn.XLOOKUP(AA$1&amp;$R173,$C$3:$C$1662&amp;$D$3:$D$1662,$E$3:$E$1662,0,0,1)</f>
        <v>21700</v>
      </c>
      <c r="AB173" s="2" cm="1">
        <f t="array" ref="AB173">_xlfn.XLOOKUP(AB$1&amp;$R173,$C$3:$C$1662&amp;$D$3:$D$1662,$E$3:$E$1662,0,0,1)</f>
        <v>81400</v>
      </c>
      <c r="AC173" s="2" cm="1">
        <f t="array" ref="AC173">_xlfn.XLOOKUP(AC$1&amp;$R173,$C$3:$C$1662&amp;$D$3:$D$1662,$E$3:$E$1662,0,0,1)</f>
        <v>58700</v>
      </c>
    </row>
    <row r="174" spans="3:29" x14ac:dyDescent="0.4">
      <c r="C174" t="s">
        <v>804</v>
      </c>
      <c r="D174" t="s">
        <v>677</v>
      </c>
      <c r="E174">
        <v>58700</v>
      </c>
      <c r="R174" t="s">
        <v>48</v>
      </c>
      <c r="S174" s="2">
        <f t="shared" si="15"/>
        <v>8979560</v>
      </c>
      <c r="T174" s="2">
        <f t="shared" si="18"/>
        <v>7257300</v>
      </c>
      <c r="U174" s="2">
        <f t="shared" si="18"/>
        <v>6601300</v>
      </c>
      <c r="V174" s="2">
        <f t="shared" si="18"/>
        <v>11396600</v>
      </c>
      <c r="W174" s="2">
        <f t="shared" si="18"/>
        <v>11627400</v>
      </c>
      <c r="X174" s="2">
        <f t="shared" si="18"/>
        <v>8015200</v>
      </c>
      <c r="Y174" s="2" cm="1">
        <f t="array" ref="Y174">_xlfn.XLOOKUP(Y$1&amp;$R174,$C$3:$C$1662&amp;$D$3:$D$1662,$E$3:$E$1662,0,0,1)</f>
        <v>66000</v>
      </c>
      <c r="Z174" s="2" cm="1">
        <f t="array" ref="Z174">_xlfn.XLOOKUP(Z$1&amp;$R174,$C$3:$C$1662&amp;$D$3:$D$1662,$E$3:$E$1662,0,0,1)</f>
        <v>16200</v>
      </c>
      <c r="AA174" s="2" cm="1">
        <f t="array" ref="AA174">_xlfn.XLOOKUP(AA$1&amp;$R174,$C$3:$C$1662&amp;$D$3:$D$1662,$E$3:$E$1662,0,0,1)</f>
        <v>22300</v>
      </c>
      <c r="AB174" s="2" cm="1">
        <f t="array" ref="AB174">_xlfn.XLOOKUP(AB$1&amp;$R174,$C$3:$C$1662&amp;$D$3:$D$1662,$E$3:$E$1662,0,0,1)</f>
        <v>38500</v>
      </c>
      <c r="AC174" s="2" cm="1">
        <f t="array" ref="AC174">_xlfn.XLOOKUP(AC$1&amp;$R174,$C$3:$C$1662&amp;$D$3:$D$1662,$E$3:$E$1662,0,0,1)</f>
        <v>154500</v>
      </c>
    </row>
    <row r="175" spans="3:29" x14ac:dyDescent="0.4">
      <c r="C175" t="s">
        <v>804</v>
      </c>
      <c r="D175" t="s">
        <v>678</v>
      </c>
      <c r="E175">
        <v>154500</v>
      </c>
      <c r="R175" t="s">
        <v>85</v>
      </c>
      <c r="S175" s="2">
        <f t="shared" si="15"/>
        <v>9009220</v>
      </c>
      <c r="T175" s="2">
        <f t="shared" si="18"/>
        <v>7281100</v>
      </c>
      <c r="U175" s="2">
        <f t="shared" si="18"/>
        <v>6612200</v>
      </c>
      <c r="V175" s="2">
        <f t="shared" si="18"/>
        <v>11421400</v>
      </c>
      <c r="W175" s="2">
        <f t="shared" si="18"/>
        <v>11652600</v>
      </c>
      <c r="X175" s="2">
        <f t="shared" si="18"/>
        <v>8078800</v>
      </c>
      <c r="Y175" s="2" cm="1">
        <f t="array" ref="Y175">_xlfn.XLOOKUP(Y$1&amp;$R175,$C$3:$C$1662&amp;$D$3:$D$1662,$E$3:$E$1662,0,0,1)</f>
        <v>23800</v>
      </c>
      <c r="Z175" s="2" cm="1">
        <f t="array" ref="Z175">_xlfn.XLOOKUP(Z$1&amp;$R175,$C$3:$C$1662&amp;$D$3:$D$1662,$E$3:$E$1662,0,0,1)</f>
        <v>10900</v>
      </c>
      <c r="AA175" s="2" cm="1">
        <f t="array" ref="AA175">_xlfn.XLOOKUP(AA$1&amp;$R175,$C$3:$C$1662&amp;$D$3:$D$1662,$E$3:$E$1662,0,0,1)</f>
        <v>24800</v>
      </c>
      <c r="AB175" s="2" cm="1">
        <f t="array" ref="AB175">_xlfn.XLOOKUP(AB$1&amp;$R175,$C$3:$C$1662&amp;$D$3:$D$1662,$E$3:$E$1662,0,0,1)</f>
        <v>25200</v>
      </c>
      <c r="AC175" s="2" cm="1">
        <f t="array" ref="AC175">_xlfn.XLOOKUP(AC$1&amp;$R175,$C$3:$C$1662&amp;$D$3:$D$1662,$E$3:$E$1662,0,0,1)</f>
        <v>63600</v>
      </c>
    </row>
    <row r="176" spans="3:29" x14ac:dyDescent="0.4">
      <c r="C176" t="s">
        <v>804</v>
      </c>
      <c r="D176" t="s">
        <v>679</v>
      </c>
      <c r="E176">
        <v>63600</v>
      </c>
      <c r="R176" t="s">
        <v>143</v>
      </c>
      <c r="S176" s="2">
        <f t="shared" si="15"/>
        <v>9041120</v>
      </c>
      <c r="T176" s="2">
        <f t="shared" si="18"/>
        <v>7292300</v>
      </c>
      <c r="U176" s="2">
        <f t="shared" si="18"/>
        <v>6629900</v>
      </c>
      <c r="V176" s="2">
        <f t="shared" si="18"/>
        <v>11443700</v>
      </c>
      <c r="W176" s="2">
        <f t="shared" si="18"/>
        <v>11703700</v>
      </c>
      <c r="X176" s="2">
        <f t="shared" si="18"/>
        <v>8136000</v>
      </c>
      <c r="Y176" s="2" cm="1">
        <f t="array" ref="Y176">_xlfn.XLOOKUP(Y$1&amp;$R176,$C$3:$C$1662&amp;$D$3:$D$1662,$E$3:$E$1662,0,0,1)</f>
        <v>11200</v>
      </c>
      <c r="Z176" s="2" cm="1">
        <f t="array" ref="Z176">_xlfn.XLOOKUP(Z$1&amp;$R176,$C$3:$C$1662&amp;$D$3:$D$1662,$E$3:$E$1662,0,0,1)</f>
        <v>17700</v>
      </c>
      <c r="AA176" s="2" cm="1">
        <f t="array" ref="AA176">_xlfn.XLOOKUP(AA$1&amp;$R176,$C$3:$C$1662&amp;$D$3:$D$1662,$E$3:$E$1662,0,0,1)</f>
        <v>22300</v>
      </c>
      <c r="AB176" s="2" cm="1">
        <f t="array" ref="AB176">_xlfn.XLOOKUP(AB$1&amp;$R176,$C$3:$C$1662&amp;$D$3:$D$1662,$E$3:$E$1662,0,0,1)</f>
        <v>51100</v>
      </c>
      <c r="AC176" s="2" cm="1">
        <f t="array" ref="AC176">_xlfn.XLOOKUP(AC$1&amp;$R176,$C$3:$C$1662&amp;$D$3:$D$1662,$E$3:$E$1662,0,0,1)</f>
        <v>57200</v>
      </c>
    </row>
    <row r="177" spans="3:29" x14ac:dyDescent="0.4">
      <c r="C177" t="s">
        <v>804</v>
      </c>
      <c r="D177" t="s">
        <v>680</v>
      </c>
      <c r="E177">
        <v>57200</v>
      </c>
      <c r="R177" t="s">
        <v>192</v>
      </c>
      <c r="S177" s="2">
        <f t="shared" si="15"/>
        <v>9097660</v>
      </c>
      <c r="T177" s="2">
        <f t="shared" si="18"/>
        <v>7307500</v>
      </c>
      <c r="U177" s="2">
        <f t="shared" si="18"/>
        <v>6635900</v>
      </c>
      <c r="V177" s="2">
        <f t="shared" si="18"/>
        <v>11466500</v>
      </c>
      <c r="W177" s="2">
        <f t="shared" si="18"/>
        <v>11895700</v>
      </c>
      <c r="X177" s="2">
        <f t="shared" si="18"/>
        <v>8182700</v>
      </c>
      <c r="Y177" s="2" cm="1">
        <f t="array" ref="Y177">_xlfn.XLOOKUP(Y$1&amp;$R177,$C$3:$C$1662&amp;$D$3:$D$1662,$E$3:$E$1662,0,0,1)</f>
        <v>15200</v>
      </c>
      <c r="Z177" s="2" cm="1">
        <f t="array" ref="Z177">_xlfn.XLOOKUP(Z$1&amp;$R177,$C$3:$C$1662&amp;$D$3:$D$1662,$E$3:$E$1662,0,0,1)</f>
        <v>6000</v>
      </c>
      <c r="AA177" s="2" cm="1">
        <f t="array" ref="AA177">_xlfn.XLOOKUP(AA$1&amp;$R177,$C$3:$C$1662&amp;$D$3:$D$1662,$E$3:$E$1662,0,0,1)</f>
        <v>22800</v>
      </c>
      <c r="AB177" s="2" cm="1">
        <f t="array" ref="AB177">_xlfn.XLOOKUP(AB$1&amp;$R177,$C$3:$C$1662&amp;$D$3:$D$1662,$E$3:$E$1662,0,0,1)</f>
        <v>192000</v>
      </c>
      <c r="AC177" s="2" cm="1">
        <f t="array" ref="AC177">_xlfn.XLOOKUP(AC$1&amp;$R177,$C$3:$C$1662&amp;$D$3:$D$1662,$E$3:$E$1662,0,0,1)</f>
        <v>46700</v>
      </c>
    </row>
    <row r="178" spans="3:29" x14ac:dyDescent="0.4">
      <c r="C178" t="s">
        <v>804</v>
      </c>
      <c r="D178" t="s">
        <v>681</v>
      </c>
      <c r="E178">
        <v>46700</v>
      </c>
      <c r="R178" t="s">
        <v>53</v>
      </c>
      <c r="S178" s="2">
        <f t="shared" si="15"/>
        <v>9150720</v>
      </c>
      <c r="T178" s="2">
        <f t="shared" si="18"/>
        <v>7323100</v>
      </c>
      <c r="U178" s="2">
        <f t="shared" si="18"/>
        <v>6653200</v>
      </c>
      <c r="V178" s="2">
        <f t="shared" si="18"/>
        <v>11487600</v>
      </c>
      <c r="W178" s="2">
        <f t="shared" si="18"/>
        <v>11999900</v>
      </c>
      <c r="X178" s="2">
        <f t="shared" si="18"/>
        <v>8289800</v>
      </c>
      <c r="Y178" s="2" cm="1">
        <f t="array" ref="Y178">_xlfn.XLOOKUP(Y$1&amp;$R178,$C$3:$C$1662&amp;$D$3:$D$1662,$E$3:$E$1662,0,0,1)</f>
        <v>15600</v>
      </c>
      <c r="Z178" s="2" cm="1">
        <f t="array" ref="Z178">_xlfn.XLOOKUP(Z$1&amp;$R178,$C$3:$C$1662&amp;$D$3:$D$1662,$E$3:$E$1662,0,0,1)</f>
        <v>17300</v>
      </c>
      <c r="AA178" s="2" cm="1">
        <f t="array" ref="AA178">_xlfn.XLOOKUP(AA$1&amp;$R178,$C$3:$C$1662&amp;$D$3:$D$1662,$E$3:$E$1662,0,0,1)</f>
        <v>21100</v>
      </c>
      <c r="AB178" s="2" cm="1">
        <f t="array" ref="AB178">_xlfn.XLOOKUP(AB$1&amp;$R178,$C$3:$C$1662&amp;$D$3:$D$1662,$E$3:$E$1662,0,0,1)</f>
        <v>104200</v>
      </c>
      <c r="AC178" s="2" cm="1">
        <f t="array" ref="AC178">_xlfn.XLOOKUP(AC$1&amp;$R178,$C$3:$C$1662&amp;$D$3:$D$1662,$E$3:$E$1662,0,0,1)</f>
        <v>107100</v>
      </c>
    </row>
    <row r="179" spans="3:29" x14ac:dyDescent="0.4">
      <c r="C179" t="s">
        <v>804</v>
      </c>
      <c r="D179" t="s">
        <v>682</v>
      </c>
      <c r="E179">
        <v>107100</v>
      </c>
      <c r="R179" t="s">
        <v>222</v>
      </c>
      <c r="S179" s="2">
        <f t="shared" si="15"/>
        <v>9180680</v>
      </c>
      <c r="T179" s="2">
        <f t="shared" si="18"/>
        <v>7330900</v>
      </c>
      <c r="U179" s="2">
        <f t="shared" si="18"/>
        <v>6678900</v>
      </c>
      <c r="V179" s="2">
        <f t="shared" si="18"/>
        <v>11499900</v>
      </c>
      <c r="W179" s="2">
        <f t="shared" si="18"/>
        <v>12058300</v>
      </c>
      <c r="X179" s="2">
        <f t="shared" si="18"/>
        <v>8335400</v>
      </c>
      <c r="Y179" s="2" cm="1">
        <f t="array" ref="Y179">_xlfn.XLOOKUP(Y$1&amp;$R179,$C$3:$C$1662&amp;$D$3:$D$1662,$E$3:$E$1662,0,0,1)</f>
        <v>7800</v>
      </c>
      <c r="Z179" s="2" cm="1">
        <f t="array" ref="Z179">_xlfn.XLOOKUP(Z$1&amp;$R179,$C$3:$C$1662&amp;$D$3:$D$1662,$E$3:$E$1662,0,0,1)</f>
        <v>25700</v>
      </c>
      <c r="AA179" s="2" cm="1">
        <f t="array" ref="AA179">_xlfn.XLOOKUP(AA$1&amp;$R179,$C$3:$C$1662&amp;$D$3:$D$1662,$E$3:$E$1662,0,0,1)</f>
        <v>12300</v>
      </c>
      <c r="AB179" s="2" cm="1">
        <f t="array" ref="AB179">_xlfn.XLOOKUP(AB$1&amp;$R179,$C$3:$C$1662&amp;$D$3:$D$1662,$E$3:$E$1662,0,0,1)</f>
        <v>58400</v>
      </c>
      <c r="AC179" s="2" cm="1">
        <f t="array" ref="AC179">_xlfn.XLOOKUP(AC$1&amp;$R179,$C$3:$C$1662&amp;$D$3:$D$1662,$E$3:$E$1662,0,0,1)</f>
        <v>45600</v>
      </c>
    </row>
    <row r="180" spans="3:29" x14ac:dyDescent="0.4">
      <c r="C180" t="s">
        <v>804</v>
      </c>
      <c r="D180" t="s">
        <v>683</v>
      </c>
      <c r="E180">
        <v>45600</v>
      </c>
      <c r="R180" t="s">
        <v>211</v>
      </c>
      <c r="S180" s="2">
        <f t="shared" si="15"/>
        <v>9208900</v>
      </c>
      <c r="T180" s="2">
        <f t="shared" ref="T180:X195" si="19">T179+Y180</f>
        <v>7353900</v>
      </c>
      <c r="U180" s="2">
        <f t="shared" si="19"/>
        <v>6689900</v>
      </c>
      <c r="V180" s="2">
        <f t="shared" si="19"/>
        <v>11512900</v>
      </c>
      <c r="W180" s="2">
        <f t="shared" si="19"/>
        <v>12120800</v>
      </c>
      <c r="X180" s="2">
        <f t="shared" si="19"/>
        <v>8367000</v>
      </c>
      <c r="Y180" s="2" cm="1">
        <f t="array" ref="Y180">_xlfn.XLOOKUP(Y$1&amp;$R180,$C$3:$C$1662&amp;$D$3:$D$1662,$E$3:$E$1662,0,0,1)</f>
        <v>23000</v>
      </c>
      <c r="Z180" s="2" cm="1">
        <f t="array" ref="Z180">_xlfn.XLOOKUP(Z$1&amp;$R180,$C$3:$C$1662&amp;$D$3:$D$1662,$E$3:$E$1662,0,0,1)</f>
        <v>11000</v>
      </c>
      <c r="AA180" s="2" cm="1">
        <f t="array" ref="AA180">_xlfn.XLOOKUP(AA$1&amp;$R180,$C$3:$C$1662&amp;$D$3:$D$1662,$E$3:$E$1662,0,0,1)</f>
        <v>13000</v>
      </c>
      <c r="AB180" s="2" cm="1">
        <f t="array" ref="AB180">_xlfn.XLOOKUP(AB$1&amp;$R180,$C$3:$C$1662&amp;$D$3:$D$1662,$E$3:$E$1662,0,0,1)</f>
        <v>62500</v>
      </c>
      <c r="AC180" s="2" cm="1">
        <f t="array" ref="AC180">_xlfn.XLOOKUP(AC$1&amp;$R180,$C$3:$C$1662&amp;$D$3:$D$1662,$E$3:$E$1662,0,0,1)</f>
        <v>31600</v>
      </c>
    </row>
    <row r="181" spans="3:29" x14ac:dyDescent="0.4">
      <c r="C181" t="s">
        <v>804</v>
      </c>
      <c r="D181" t="s">
        <v>684</v>
      </c>
      <c r="E181">
        <v>31600</v>
      </c>
      <c r="R181" t="s">
        <v>299</v>
      </c>
      <c r="S181" s="2">
        <f t="shared" si="15"/>
        <v>9243880</v>
      </c>
      <c r="T181" s="2">
        <f t="shared" si="19"/>
        <v>7359300</v>
      </c>
      <c r="U181" s="2">
        <f t="shared" si="19"/>
        <v>6705600</v>
      </c>
      <c r="V181" s="2">
        <f t="shared" si="19"/>
        <v>11548000</v>
      </c>
      <c r="W181" s="2">
        <f t="shared" si="19"/>
        <v>12179500</v>
      </c>
      <c r="X181" s="2">
        <f t="shared" si="19"/>
        <v>8427000</v>
      </c>
      <c r="Y181" s="2" cm="1">
        <f t="array" ref="Y181">_xlfn.XLOOKUP(Y$1&amp;$R181,$C$3:$C$1662&amp;$D$3:$D$1662,$E$3:$E$1662,0,0,1)</f>
        <v>5400</v>
      </c>
      <c r="Z181" s="2" cm="1">
        <f t="array" ref="Z181">_xlfn.XLOOKUP(Z$1&amp;$R181,$C$3:$C$1662&amp;$D$3:$D$1662,$E$3:$E$1662,0,0,1)</f>
        <v>15700</v>
      </c>
      <c r="AA181" s="2" cm="1">
        <f t="array" ref="AA181">_xlfn.XLOOKUP(AA$1&amp;$R181,$C$3:$C$1662&amp;$D$3:$D$1662,$E$3:$E$1662,0,0,1)</f>
        <v>35100</v>
      </c>
      <c r="AB181" s="2" cm="1">
        <f t="array" ref="AB181">_xlfn.XLOOKUP(AB$1&amp;$R181,$C$3:$C$1662&amp;$D$3:$D$1662,$E$3:$E$1662,0,0,1)</f>
        <v>58700</v>
      </c>
      <c r="AC181" s="2" cm="1">
        <f t="array" ref="AC181">_xlfn.XLOOKUP(AC$1&amp;$R181,$C$3:$C$1662&amp;$D$3:$D$1662,$E$3:$E$1662,0,0,1)</f>
        <v>60000</v>
      </c>
    </row>
    <row r="182" spans="3:29" x14ac:dyDescent="0.4">
      <c r="C182" t="s">
        <v>804</v>
      </c>
      <c r="D182" t="s">
        <v>685</v>
      </c>
      <c r="E182">
        <v>60000</v>
      </c>
      <c r="R182" t="s">
        <v>100</v>
      </c>
      <c r="S182" s="2">
        <f t="shared" si="15"/>
        <v>9318860</v>
      </c>
      <c r="T182" s="2">
        <f t="shared" si="19"/>
        <v>7366000</v>
      </c>
      <c r="U182" s="2">
        <f t="shared" si="19"/>
        <v>6715100</v>
      </c>
      <c r="V182" s="2">
        <f t="shared" si="19"/>
        <v>11587800</v>
      </c>
      <c r="W182" s="2">
        <f t="shared" si="19"/>
        <v>12431400</v>
      </c>
      <c r="X182" s="2">
        <f t="shared" si="19"/>
        <v>8494000</v>
      </c>
      <c r="Y182" s="2" cm="1">
        <f t="array" ref="Y182">_xlfn.XLOOKUP(Y$1&amp;$R182,$C$3:$C$1662&amp;$D$3:$D$1662,$E$3:$E$1662,0,0,1)</f>
        <v>6700</v>
      </c>
      <c r="Z182" s="2" cm="1">
        <f t="array" ref="Z182">_xlfn.XLOOKUP(Z$1&amp;$R182,$C$3:$C$1662&amp;$D$3:$D$1662,$E$3:$E$1662,0,0,1)</f>
        <v>9500</v>
      </c>
      <c r="AA182" s="2" cm="1">
        <f t="array" ref="AA182">_xlfn.XLOOKUP(AA$1&amp;$R182,$C$3:$C$1662&amp;$D$3:$D$1662,$E$3:$E$1662,0,0,1)</f>
        <v>39800</v>
      </c>
      <c r="AB182" s="2" cm="1">
        <f t="array" ref="AB182">_xlfn.XLOOKUP(AB$1&amp;$R182,$C$3:$C$1662&amp;$D$3:$D$1662,$E$3:$E$1662,0,0,1)</f>
        <v>251900</v>
      </c>
      <c r="AC182" s="2" cm="1">
        <f t="array" ref="AC182">_xlfn.XLOOKUP(AC$1&amp;$R182,$C$3:$C$1662&amp;$D$3:$D$1662,$E$3:$E$1662,0,0,1)</f>
        <v>67000</v>
      </c>
    </row>
    <row r="183" spans="3:29" x14ac:dyDescent="0.4">
      <c r="C183" t="s">
        <v>804</v>
      </c>
      <c r="D183" t="s">
        <v>686</v>
      </c>
      <c r="E183">
        <v>67000</v>
      </c>
      <c r="R183" t="s">
        <v>300</v>
      </c>
      <c r="S183" s="2">
        <f t="shared" si="15"/>
        <v>9343400</v>
      </c>
      <c r="T183" s="2">
        <f t="shared" si="19"/>
        <v>7380200</v>
      </c>
      <c r="U183" s="2">
        <f t="shared" si="19"/>
        <v>6731000</v>
      </c>
      <c r="V183" s="2">
        <f t="shared" si="19"/>
        <v>11602200</v>
      </c>
      <c r="W183" s="2">
        <f t="shared" si="19"/>
        <v>12493400</v>
      </c>
      <c r="X183" s="2">
        <f t="shared" si="19"/>
        <v>8510200</v>
      </c>
      <c r="Y183" s="2" cm="1">
        <f t="array" ref="Y183">_xlfn.XLOOKUP(Y$1&amp;$R183,$C$3:$C$1662&amp;$D$3:$D$1662,$E$3:$E$1662,0,0,1)</f>
        <v>14200</v>
      </c>
      <c r="Z183" s="2" cm="1">
        <f t="array" ref="Z183">_xlfn.XLOOKUP(Z$1&amp;$R183,$C$3:$C$1662&amp;$D$3:$D$1662,$E$3:$E$1662,0,0,1)</f>
        <v>15900</v>
      </c>
      <c r="AA183" s="2" cm="1">
        <f t="array" ref="AA183">_xlfn.XLOOKUP(AA$1&amp;$R183,$C$3:$C$1662&amp;$D$3:$D$1662,$E$3:$E$1662,0,0,1)</f>
        <v>14400</v>
      </c>
      <c r="AB183" s="2" cm="1">
        <f t="array" ref="AB183">_xlfn.XLOOKUP(AB$1&amp;$R183,$C$3:$C$1662&amp;$D$3:$D$1662,$E$3:$E$1662,0,0,1)</f>
        <v>62000</v>
      </c>
      <c r="AC183" s="2" cm="1">
        <f t="array" ref="AC183">_xlfn.XLOOKUP(AC$1&amp;$R183,$C$3:$C$1662&amp;$D$3:$D$1662,$E$3:$E$1662,0,0,1)</f>
        <v>16200</v>
      </c>
    </row>
    <row r="184" spans="3:29" x14ac:dyDescent="0.4">
      <c r="C184" t="s">
        <v>804</v>
      </c>
      <c r="D184" t="s">
        <v>687</v>
      </c>
      <c r="E184">
        <v>16200</v>
      </c>
      <c r="R184" t="s">
        <v>204</v>
      </c>
      <c r="S184" s="2">
        <f t="shared" si="15"/>
        <v>9375580</v>
      </c>
      <c r="T184" s="2">
        <f t="shared" si="19"/>
        <v>7389100</v>
      </c>
      <c r="U184" s="2">
        <f t="shared" si="19"/>
        <v>6737300</v>
      </c>
      <c r="V184" s="2">
        <f t="shared" si="19"/>
        <v>11620500</v>
      </c>
      <c r="W184" s="2">
        <f t="shared" si="19"/>
        <v>12581000</v>
      </c>
      <c r="X184" s="2">
        <f t="shared" si="19"/>
        <v>8550000</v>
      </c>
      <c r="Y184" s="2" cm="1">
        <f t="array" ref="Y184">_xlfn.XLOOKUP(Y$1&amp;$R184,$C$3:$C$1662&amp;$D$3:$D$1662,$E$3:$E$1662,0,0,1)</f>
        <v>8900</v>
      </c>
      <c r="Z184" s="2" cm="1">
        <f t="array" ref="Z184">_xlfn.XLOOKUP(Z$1&amp;$R184,$C$3:$C$1662&amp;$D$3:$D$1662,$E$3:$E$1662,0,0,1)</f>
        <v>6300</v>
      </c>
      <c r="AA184" s="2" cm="1">
        <f t="array" ref="AA184">_xlfn.XLOOKUP(AA$1&amp;$R184,$C$3:$C$1662&amp;$D$3:$D$1662,$E$3:$E$1662,0,0,1)</f>
        <v>18300</v>
      </c>
      <c r="AB184" s="2" cm="1">
        <f t="array" ref="AB184">_xlfn.XLOOKUP(AB$1&amp;$R184,$C$3:$C$1662&amp;$D$3:$D$1662,$E$3:$E$1662,0,0,1)</f>
        <v>87600</v>
      </c>
      <c r="AC184" s="2" cm="1">
        <f t="array" ref="AC184">_xlfn.XLOOKUP(AC$1&amp;$R184,$C$3:$C$1662&amp;$D$3:$D$1662,$E$3:$E$1662,0,0,1)</f>
        <v>39800</v>
      </c>
    </row>
    <row r="185" spans="3:29" x14ac:dyDescent="0.4">
      <c r="C185" t="s">
        <v>804</v>
      </c>
      <c r="D185" t="s">
        <v>386</v>
      </c>
      <c r="E185">
        <v>39800</v>
      </c>
      <c r="R185" t="s">
        <v>301</v>
      </c>
      <c r="S185" s="2">
        <f t="shared" si="15"/>
        <v>9400940</v>
      </c>
      <c r="T185" s="2">
        <f t="shared" si="19"/>
        <v>7401200</v>
      </c>
      <c r="U185" s="2">
        <f t="shared" si="19"/>
        <v>6746600</v>
      </c>
      <c r="V185" s="2">
        <f t="shared" si="19"/>
        <v>11645500</v>
      </c>
      <c r="W185" s="2">
        <f t="shared" si="19"/>
        <v>12632000</v>
      </c>
      <c r="X185" s="2">
        <f t="shared" si="19"/>
        <v>8579400</v>
      </c>
      <c r="Y185" s="2" cm="1">
        <f t="array" ref="Y185">_xlfn.XLOOKUP(Y$1&amp;$R185,$C$3:$C$1662&amp;$D$3:$D$1662,$E$3:$E$1662,0,0,1)</f>
        <v>12100</v>
      </c>
      <c r="Z185" s="2" cm="1">
        <f t="array" ref="Z185">_xlfn.XLOOKUP(Z$1&amp;$R185,$C$3:$C$1662&amp;$D$3:$D$1662,$E$3:$E$1662,0,0,1)</f>
        <v>9300</v>
      </c>
      <c r="AA185" s="2" cm="1">
        <f t="array" ref="AA185">_xlfn.XLOOKUP(AA$1&amp;$R185,$C$3:$C$1662&amp;$D$3:$D$1662,$E$3:$E$1662,0,0,1)</f>
        <v>25000</v>
      </c>
      <c r="AB185" s="2" cm="1">
        <f t="array" ref="AB185">_xlfn.XLOOKUP(AB$1&amp;$R185,$C$3:$C$1662&amp;$D$3:$D$1662,$E$3:$E$1662,0,0,1)</f>
        <v>51000</v>
      </c>
      <c r="AC185" s="2" cm="1">
        <f t="array" ref="AC185">_xlfn.XLOOKUP(AC$1&amp;$R185,$C$3:$C$1662&amp;$D$3:$D$1662,$E$3:$E$1662,0,0,1)</f>
        <v>29400</v>
      </c>
    </row>
    <row r="186" spans="3:29" x14ac:dyDescent="0.4">
      <c r="C186" t="s">
        <v>804</v>
      </c>
      <c r="D186" t="s">
        <v>387</v>
      </c>
      <c r="E186">
        <v>29400</v>
      </c>
      <c r="R186" t="s">
        <v>201</v>
      </c>
      <c r="S186" s="2">
        <f t="shared" si="15"/>
        <v>9431760</v>
      </c>
      <c r="T186" s="2">
        <f t="shared" si="19"/>
        <v>7405600</v>
      </c>
      <c r="U186" s="2">
        <f t="shared" si="19"/>
        <v>6757200</v>
      </c>
      <c r="V186" s="2">
        <f t="shared" si="19"/>
        <v>11672100</v>
      </c>
      <c r="W186" s="2">
        <f t="shared" si="19"/>
        <v>12715100</v>
      </c>
      <c r="X186" s="2">
        <f t="shared" si="19"/>
        <v>8608800</v>
      </c>
      <c r="Y186" s="2" cm="1">
        <f t="array" ref="Y186">_xlfn.XLOOKUP(Y$1&amp;$R186,$C$3:$C$1662&amp;$D$3:$D$1662,$E$3:$E$1662,0,0,1)</f>
        <v>4400</v>
      </c>
      <c r="Z186" s="2" cm="1">
        <f t="array" ref="Z186">_xlfn.XLOOKUP(Z$1&amp;$R186,$C$3:$C$1662&amp;$D$3:$D$1662,$E$3:$E$1662,0,0,1)</f>
        <v>10600</v>
      </c>
      <c r="AA186" s="2" cm="1">
        <f t="array" ref="AA186">_xlfn.XLOOKUP(AA$1&amp;$R186,$C$3:$C$1662&amp;$D$3:$D$1662,$E$3:$E$1662,0,0,1)</f>
        <v>26600</v>
      </c>
      <c r="AB186" s="2" cm="1">
        <f t="array" ref="AB186">_xlfn.XLOOKUP(AB$1&amp;$R186,$C$3:$C$1662&amp;$D$3:$D$1662,$E$3:$E$1662,0,0,1)</f>
        <v>83100</v>
      </c>
      <c r="AC186" s="2" cm="1">
        <f t="array" ref="AC186">_xlfn.XLOOKUP(AC$1&amp;$R186,$C$3:$C$1662&amp;$D$3:$D$1662,$E$3:$E$1662,0,0,1)</f>
        <v>29400</v>
      </c>
    </row>
    <row r="187" spans="3:29" x14ac:dyDescent="0.4">
      <c r="C187" t="s">
        <v>804</v>
      </c>
      <c r="D187" t="s">
        <v>388</v>
      </c>
      <c r="E187">
        <v>29400</v>
      </c>
      <c r="R187" t="s">
        <v>21</v>
      </c>
      <c r="S187" s="2">
        <f t="shared" si="15"/>
        <v>9448580</v>
      </c>
      <c r="T187" s="2">
        <f t="shared" si="19"/>
        <v>7410400</v>
      </c>
      <c r="U187" s="2">
        <f t="shared" si="19"/>
        <v>6765900</v>
      </c>
      <c r="V187" s="2">
        <f t="shared" si="19"/>
        <v>11681600</v>
      </c>
      <c r="W187" s="2">
        <f t="shared" si="19"/>
        <v>12750700</v>
      </c>
      <c r="X187" s="2">
        <f t="shared" si="19"/>
        <v>8634300</v>
      </c>
      <c r="Y187" s="2" cm="1">
        <f t="array" ref="Y187">_xlfn.XLOOKUP(Y$1&amp;$R187,$C$3:$C$1662&amp;$D$3:$D$1662,$E$3:$E$1662,0,0,1)</f>
        <v>4800</v>
      </c>
      <c r="Z187" s="2" cm="1">
        <f t="array" ref="Z187">_xlfn.XLOOKUP(Z$1&amp;$R187,$C$3:$C$1662&amp;$D$3:$D$1662,$E$3:$E$1662,0,0,1)</f>
        <v>8700</v>
      </c>
      <c r="AA187" s="2" cm="1">
        <f t="array" ref="AA187">_xlfn.XLOOKUP(AA$1&amp;$R187,$C$3:$C$1662&amp;$D$3:$D$1662,$E$3:$E$1662,0,0,1)</f>
        <v>9500</v>
      </c>
      <c r="AB187" s="2" cm="1">
        <f t="array" ref="AB187">_xlfn.XLOOKUP(AB$1&amp;$R187,$C$3:$C$1662&amp;$D$3:$D$1662,$E$3:$E$1662,0,0,1)</f>
        <v>35600</v>
      </c>
      <c r="AC187" s="2" cm="1">
        <f t="array" ref="AC187">_xlfn.XLOOKUP(AC$1&amp;$R187,$C$3:$C$1662&amp;$D$3:$D$1662,$E$3:$E$1662,0,0,1)</f>
        <v>25500</v>
      </c>
    </row>
    <row r="188" spans="3:29" x14ac:dyDescent="0.4">
      <c r="C188" t="s">
        <v>804</v>
      </c>
      <c r="D188" t="s">
        <v>389</v>
      </c>
      <c r="E188">
        <v>25500</v>
      </c>
      <c r="R188" t="s">
        <v>88</v>
      </c>
      <c r="S188" s="2">
        <f t="shared" si="15"/>
        <v>9482460</v>
      </c>
      <c r="T188" s="2">
        <f t="shared" si="19"/>
        <v>7419700</v>
      </c>
      <c r="U188" s="2">
        <f t="shared" si="19"/>
        <v>6770600</v>
      </c>
      <c r="V188" s="2">
        <f t="shared" si="19"/>
        <v>11701400</v>
      </c>
      <c r="W188" s="2">
        <f t="shared" si="19"/>
        <v>12857000</v>
      </c>
      <c r="X188" s="2">
        <f t="shared" si="19"/>
        <v>8663600</v>
      </c>
      <c r="Y188" s="2" cm="1">
        <f t="array" ref="Y188">_xlfn.XLOOKUP(Y$1&amp;$R188,$C$3:$C$1662&amp;$D$3:$D$1662,$E$3:$E$1662,0,0,1)</f>
        <v>9300</v>
      </c>
      <c r="Z188" s="2" cm="1">
        <f t="array" ref="Z188">_xlfn.XLOOKUP(Z$1&amp;$R188,$C$3:$C$1662&amp;$D$3:$D$1662,$E$3:$E$1662,0,0,1)</f>
        <v>4700</v>
      </c>
      <c r="AA188" s="2" cm="1">
        <f t="array" ref="AA188">_xlfn.XLOOKUP(AA$1&amp;$R188,$C$3:$C$1662&amp;$D$3:$D$1662,$E$3:$E$1662,0,0,1)</f>
        <v>19800</v>
      </c>
      <c r="AB188" s="2" cm="1">
        <f t="array" ref="AB188">_xlfn.XLOOKUP(AB$1&amp;$R188,$C$3:$C$1662&amp;$D$3:$D$1662,$E$3:$E$1662,0,0,1)</f>
        <v>106300</v>
      </c>
      <c r="AC188" s="2" cm="1">
        <f t="array" ref="AC188">_xlfn.XLOOKUP(AC$1&amp;$R188,$C$3:$C$1662&amp;$D$3:$D$1662,$E$3:$E$1662,0,0,1)</f>
        <v>29300</v>
      </c>
    </row>
    <row r="189" spans="3:29" x14ac:dyDescent="0.4">
      <c r="C189" t="s">
        <v>804</v>
      </c>
      <c r="D189" t="s">
        <v>390</v>
      </c>
      <c r="E189">
        <v>29300</v>
      </c>
      <c r="R189" t="s">
        <v>119</v>
      </c>
      <c r="S189" s="2">
        <f t="shared" si="15"/>
        <v>9515500</v>
      </c>
      <c r="T189" s="2">
        <f t="shared" si="19"/>
        <v>7425200</v>
      </c>
      <c r="U189" s="2">
        <f t="shared" si="19"/>
        <v>6785500</v>
      </c>
      <c r="V189" s="2">
        <f t="shared" si="19"/>
        <v>11777300</v>
      </c>
      <c r="W189" s="2">
        <f t="shared" si="19"/>
        <v>12900500</v>
      </c>
      <c r="X189" s="2">
        <f t="shared" si="19"/>
        <v>8689000</v>
      </c>
      <c r="Y189" s="2" cm="1">
        <f t="array" ref="Y189">_xlfn.XLOOKUP(Y$1&amp;$R189,$C$3:$C$1662&amp;$D$3:$D$1662,$E$3:$E$1662,0,0,1)</f>
        <v>5500</v>
      </c>
      <c r="Z189" s="2" cm="1">
        <f t="array" ref="Z189">_xlfn.XLOOKUP(Z$1&amp;$R189,$C$3:$C$1662&amp;$D$3:$D$1662,$E$3:$E$1662,0,0,1)</f>
        <v>14900</v>
      </c>
      <c r="AA189" s="2" cm="1">
        <f t="array" ref="AA189">_xlfn.XLOOKUP(AA$1&amp;$R189,$C$3:$C$1662&amp;$D$3:$D$1662,$E$3:$E$1662,0,0,1)</f>
        <v>75900</v>
      </c>
      <c r="AB189" s="2" cm="1">
        <f t="array" ref="AB189">_xlfn.XLOOKUP(AB$1&amp;$R189,$C$3:$C$1662&amp;$D$3:$D$1662,$E$3:$E$1662,0,0,1)</f>
        <v>43500</v>
      </c>
      <c r="AC189" s="2" cm="1">
        <f t="array" ref="AC189">_xlfn.XLOOKUP(AC$1&amp;$R189,$C$3:$C$1662&amp;$D$3:$D$1662,$E$3:$E$1662,0,0,1)</f>
        <v>25400</v>
      </c>
    </row>
    <row r="190" spans="3:29" x14ac:dyDescent="0.4">
      <c r="C190" t="s">
        <v>804</v>
      </c>
      <c r="D190" t="s">
        <v>391</v>
      </c>
      <c r="E190">
        <v>25400</v>
      </c>
      <c r="R190" t="s">
        <v>274</v>
      </c>
      <c r="S190" s="2">
        <f t="shared" si="15"/>
        <v>9534220</v>
      </c>
      <c r="T190" s="2">
        <f t="shared" si="19"/>
        <v>7438900</v>
      </c>
      <c r="U190" s="2">
        <f t="shared" si="19"/>
        <v>6793600</v>
      </c>
      <c r="V190" s="2">
        <f t="shared" si="19"/>
        <v>11796900</v>
      </c>
      <c r="W190" s="2">
        <f t="shared" si="19"/>
        <v>12945700</v>
      </c>
      <c r="X190" s="2">
        <f t="shared" si="19"/>
        <v>8696000</v>
      </c>
      <c r="Y190" s="2" cm="1">
        <f t="array" ref="Y190">_xlfn.XLOOKUP(Y$1&amp;$R190,$C$3:$C$1662&amp;$D$3:$D$1662,$E$3:$E$1662,0,0,1)</f>
        <v>13700</v>
      </c>
      <c r="Z190" s="2" cm="1">
        <f t="array" ref="Z190">_xlfn.XLOOKUP(Z$1&amp;$R190,$C$3:$C$1662&amp;$D$3:$D$1662,$E$3:$E$1662,0,0,1)</f>
        <v>8100</v>
      </c>
      <c r="AA190" s="2" cm="1">
        <f t="array" ref="AA190">_xlfn.XLOOKUP(AA$1&amp;$R190,$C$3:$C$1662&amp;$D$3:$D$1662,$E$3:$E$1662,0,0,1)</f>
        <v>19600</v>
      </c>
      <c r="AB190" s="2" cm="1">
        <f t="array" ref="AB190">_xlfn.XLOOKUP(AB$1&amp;$R190,$C$3:$C$1662&amp;$D$3:$D$1662,$E$3:$E$1662,0,0,1)</f>
        <v>45200</v>
      </c>
      <c r="AC190" s="2" cm="1">
        <f t="array" ref="AC190">_xlfn.XLOOKUP(AC$1&amp;$R190,$C$3:$C$1662&amp;$D$3:$D$1662,$E$3:$E$1662,0,0,1)</f>
        <v>7000</v>
      </c>
    </row>
    <row r="191" spans="3:29" x14ac:dyDescent="0.4">
      <c r="C191" t="s">
        <v>804</v>
      </c>
      <c r="D191" t="s">
        <v>392</v>
      </c>
      <c r="E191">
        <v>7000</v>
      </c>
      <c r="R191" t="s">
        <v>180</v>
      </c>
      <c r="S191" s="2">
        <f t="shared" si="15"/>
        <v>9561340</v>
      </c>
      <c r="T191" s="2">
        <f t="shared" si="19"/>
        <v>7452900</v>
      </c>
      <c r="U191" s="2">
        <f t="shared" si="19"/>
        <v>6800700</v>
      </c>
      <c r="V191" s="2">
        <f t="shared" si="19"/>
        <v>11823500</v>
      </c>
      <c r="W191" s="2">
        <f t="shared" si="19"/>
        <v>12987800</v>
      </c>
      <c r="X191" s="2">
        <f t="shared" si="19"/>
        <v>8741800</v>
      </c>
      <c r="Y191" s="2" cm="1">
        <f t="array" ref="Y191">_xlfn.XLOOKUP(Y$1&amp;$R191,$C$3:$C$1662&amp;$D$3:$D$1662,$E$3:$E$1662,0,0,1)</f>
        <v>14000</v>
      </c>
      <c r="Z191" s="2" cm="1">
        <f t="array" ref="Z191">_xlfn.XLOOKUP(Z$1&amp;$R191,$C$3:$C$1662&amp;$D$3:$D$1662,$E$3:$E$1662,0,0,1)</f>
        <v>7100</v>
      </c>
      <c r="AA191" s="2" cm="1">
        <f t="array" ref="AA191">_xlfn.XLOOKUP(AA$1&amp;$R191,$C$3:$C$1662&amp;$D$3:$D$1662,$E$3:$E$1662,0,0,1)</f>
        <v>26600</v>
      </c>
      <c r="AB191" s="2" cm="1">
        <f t="array" ref="AB191">_xlfn.XLOOKUP(AB$1&amp;$R191,$C$3:$C$1662&amp;$D$3:$D$1662,$E$3:$E$1662,0,0,1)</f>
        <v>42100</v>
      </c>
      <c r="AC191" s="2" cm="1">
        <f t="array" ref="AC191">_xlfn.XLOOKUP(AC$1&amp;$R191,$C$3:$C$1662&amp;$D$3:$D$1662,$E$3:$E$1662,0,0,1)</f>
        <v>45800</v>
      </c>
    </row>
    <row r="192" spans="3:29" x14ac:dyDescent="0.4">
      <c r="C192" t="s">
        <v>804</v>
      </c>
      <c r="D192" t="s">
        <v>393</v>
      </c>
      <c r="E192">
        <v>45800</v>
      </c>
      <c r="R192" t="s">
        <v>76</v>
      </c>
      <c r="S192" s="2">
        <f t="shared" si="15"/>
        <v>9589740</v>
      </c>
      <c r="T192" s="2">
        <f t="shared" si="19"/>
        <v>7468500</v>
      </c>
      <c r="U192" s="2">
        <f t="shared" si="19"/>
        <v>6807900</v>
      </c>
      <c r="V192" s="2">
        <f t="shared" si="19"/>
        <v>11843100</v>
      </c>
      <c r="W192" s="2">
        <f t="shared" si="19"/>
        <v>13038500</v>
      </c>
      <c r="X192" s="2">
        <f t="shared" si="19"/>
        <v>8790700</v>
      </c>
      <c r="Y192" s="2" cm="1">
        <f t="array" ref="Y192">_xlfn.XLOOKUP(Y$1&amp;$R192,$C$3:$C$1662&amp;$D$3:$D$1662,$E$3:$E$1662,0,0,1)</f>
        <v>15600</v>
      </c>
      <c r="Z192" s="2" cm="1">
        <f t="array" ref="Z192">_xlfn.XLOOKUP(Z$1&amp;$R192,$C$3:$C$1662&amp;$D$3:$D$1662,$E$3:$E$1662,0,0,1)</f>
        <v>7200</v>
      </c>
      <c r="AA192" s="2" cm="1">
        <f t="array" ref="AA192">_xlfn.XLOOKUP(AA$1&amp;$R192,$C$3:$C$1662&amp;$D$3:$D$1662,$E$3:$E$1662,0,0,1)</f>
        <v>19600</v>
      </c>
      <c r="AB192" s="2" cm="1">
        <f t="array" ref="AB192">_xlfn.XLOOKUP(AB$1&amp;$R192,$C$3:$C$1662&amp;$D$3:$D$1662,$E$3:$E$1662,0,0,1)</f>
        <v>50700</v>
      </c>
      <c r="AC192" s="2" cm="1">
        <f t="array" ref="AC192">_xlfn.XLOOKUP(AC$1&amp;$R192,$C$3:$C$1662&amp;$D$3:$D$1662,$E$3:$E$1662,0,0,1)</f>
        <v>48900</v>
      </c>
    </row>
    <row r="193" spans="3:29" x14ac:dyDescent="0.4">
      <c r="C193" t="s">
        <v>804</v>
      </c>
      <c r="D193" t="s">
        <v>394</v>
      </c>
      <c r="E193">
        <v>48900</v>
      </c>
      <c r="R193" t="s">
        <v>138</v>
      </c>
      <c r="S193" s="2">
        <f t="shared" si="15"/>
        <v>9615980</v>
      </c>
      <c r="T193" s="2">
        <f t="shared" si="19"/>
        <v>7479400</v>
      </c>
      <c r="U193" s="2">
        <f t="shared" si="19"/>
        <v>6816400</v>
      </c>
      <c r="V193" s="2">
        <f t="shared" si="19"/>
        <v>11886200</v>
      </c>
      <c r="W193" s="2">
        <f t="shared" si="19"/>
        <v>13073500</v>
      </c>
      <c r="X193" s="2">
        <f t="shared" si="19"/>
        <v>8824400</v>
      </c>
      <c r="Y193" s="2" cm="1">
        <f t="array" ref="Y193">_xlfn.XLOOKUP(Y$1&amp;$R193,$C$3:$C$1662&amp;$D$3:$D$1662,$E$3:$E$1662,0,0,1)</f>
        <v>10900</v>
      </c>
      <c r="Z193" s="2" cm="1">
        <f t="array" ref="Z193">_xlfn.XLOOKUP(Z$1&amp;$R193,$C$3:$C$1662&amp;$D$3:$D$1662,$E$3:$E$1662,0,0,1)</f>
        <v>8500</v>
      </c>
      <c r="AA193" s="2" cm="1">
        <f t="array" ref="AA193">_xlfn.XLOOKUP(AA$1&amp;$R193,$C$3:$C$1662&amp;$D$3:$D$1662,$E$3:$E$1662,0,0,1)</f>
        <v>43100</v>
      </c>
      <c r="AB193" s="2" cm="1">
        <f t="array" ref="AB193">_xlfn.XLOOKUP(AB$1&amp;$R193,$C$3:$C$1662&amp;$D$3:$D$1662,$E$3:$E$1662,0,0,1)</f>
        <v>35000</v>
      </c>
      <c r="AC193" s="2" cm="1">
        <f t="array" ref="AC193">_xlfn.XLOOKUP(AC$1&amp;$R193,$C$3:$C$1662&amp;$D$3:$D$1662,$E$3:$E$1662,0,0,1)</f>
        <v>33700</v>
      </c>
    </row>
    <row r="194" spans="3:29" x14ac:dyDescent="0.4">
      <c r="C194" t="s">
        <v>804</v>
      </c>
      <c r="D194" t="s">
        <v>395</v>
      </c>
      <c r="E194">
        <v>33700</v>
      </c>
      <c r="R194" t="s">
        <v>255</v>
      </c>
      <c r="S194" s="2">
        <f t="shared" si="15"/>
        <v>9645460</v>
      </c>
      <c r="T194" s="2">
        <f t="shared" si="19"/>
        <v>7494000</v>
      </c>
      <c r="U194" s="2">
        <f t="shared" si="19"/>
        <v>6825700</v>
      </c>
      <c r="V194" s="2">
        <f t="shared" si="19"/>
        <v>11909500</v>
      </c>
      <c r="W194" s="2">
        <f t="shared" si="19"/>
        <v>13115100</v>
      </c>
      <c r="X194" s="2">
        <f t="shared" si="19"/>
        <v>8883000</v>
      </c>
      <c r="Y194" s="2" cm="1">
        <f t="array" ref="Y194">_xlfn.XLOOKUP(Y$1&amp;$R194,$C$3:$C$1662&amp;$D$3:$D$1662,$E$3:$E$1662,0,0,1)</f>
        <v>14600</v>
      </c>
      <c r="Z194" s="2" cm="1">
        <f t="array" ref="Z194">_xlfn.XLOOKUP(Z$1&amp;$R194,$C$3:$C$1662&amp;$D$3:$D$1662,$E$3:$E$1662,0,0,1)</f>
        <v>9300</v>
      </c>
      <c r="AA194" s="2" cm="1">
        <f t="array" ref="AA194">_xlfn.XLOOKUP(AA$1&amp;$R194,$C$3:$C$1662&amp;$D$3:$D$1662,$E$3:$E$1662,0,0,1)</f>
        <v>23300</v>
      </c>
      <c r="AB194" s="2" cm="1">
        <f t="array" ref="AB194">_xlfn.XLOOKUP(AB$1&amp;$R194,$C$3:$C$1662&amp;$D$3:$D$1662,$E$3:$E$1662,0,0,1)</f>
        <v>41600</v>
      </c>
      <c r="AC194" s="2" cm="1">
        <f t="array" ref="AC194">_xlfn.XLOOKUP(AC$1&amp;$R194,$C$3:$C$1662&amp;$D$3:$D$1662,$E$3:$E$1662,0,0,1)</f>
        <v>58600</v>
      </c>
    </row>
    <row r="195" spans="3:29" x14ac:dyDescent="0.4">
      <c r="C195" t="s">
        <v>804</v>
      </c>
      <c r="D195" t="s">
        <v>396</v>
      </c>
      <c r="E195">
        <v>58600</v>
      </c>
      <c r="R195" t="s">
        <v>106</v>
      </c>
      <c r="S195" s="2">
        <f t="shared" ref="S195:S258" si="20">IFERROR(AVERAGEIFS(T195:X195,T195:X195,"&gt;0"),0)</f>
        <v>9666680</v>
      </c>
      <c r="T195" s="2">
        <f t="shared" si="19"/>
        <v>7506000</v>
      </c>
      <c r="U195" s="2">
        <f t="shared" si="19"/>
        <v>6833300</v>
      </c>
      <c r="V195" s="2">
        <f t="shared" si="19"/>
        <v>11936000</v>
      </c>
      <c r="W195" s="2">
        <f t="shared" si="19"/>
        <v>13143600</v>
      </c>
      <c r="X195" s="2">
        <f t="shared" si="19"/>
        <v>8914500</v>
      </c>
      <c r="Y195" s="2" cm="1">
        <f t="array" ref="Y195">_xlfn.XLOOKUP(Y$1&amp;$R195,$C$3:$C$1662&amp;$D$3:$D$1662,$E$3:$E$1662,0,0,1)</f>
        <v>12000</v>
      </c>
      <c r="Z195" s="2" cm="1">
        <f t="array" ref="Z195">_xlfn.XLOOKUP(Z$1&amp;$R195,$C$3:$C$1662&amp;$D$3:$D$1662,$E$3:$E$1662,0,0,1)</f>
        <v>7600</v>
      </c>
      <c r="AA195" s="2" cm="1">
        <f t="array" ref="AA195">_xlfn.XLOOKUP(AA$1&amp;$R195,$C$3:$C$1662&amp;$D$3:$D$1662,$E$3:$E$1662,0,0,1)</f>
        <v>26500</v>
      </c>
      <c r="AB195" s="2" cm="1">
        <f t="array" ref="AB195">_xlfn.XLOOKUP(AB$1&amp;$R195,$C$3:$C$1662&amp;$D$3:$D$1662,$E$3:$E$1662,0,0,1)</f>
        <v>28500</v>
      </c>
      <c r="AC195" s="2" cm="1">
        <f t="array" ref="AC195">_xlfn.XLOOKUP(AC$1&amp;$R195,$C$3:$C$1662&amp;$D$3:$D$1662,$E$3:$E$1662,0,0,1)</f>
        <v>31500</v>
      </c>
    </row>
    <row r="196" spans="3:29" x14ac:dyDescent="0.4">
      <c r="C196" t="s">
        <v>804</v>
      </c>
      <c r="D196" t="s">
        <v>397</v>
      </c>
      <c r="E196">
        <v>31500</v>
      </c>
      <c r="R196" t="s">
        <v>172</v>
      </c>
      <c r="S196" s="2">
        <f t="shared" si="20"/>
        <v>9695700</v>
      </c>
      <c r="T196" s="2">
        <f t="shared" ref="T196:X211" si="21">T195+Y196</f>
        <v>7524300</v>
      </c>
      <c r="U196" s="2">
        <f t="shared" si="21"/>
        <v>6852400</v>
      </c>
      <c r="V196" s="2">
        <f t="shared" si="21"/>
        <v>11954800</v>
      </c>
      <c r="W196" s="2">
        <f t="shared" si="21"/>
        <v>13213200</v>
      </c>
      <c r="X196" s="2">
        <f t="shared" si="21"/>
        <v>8933800</v>
      </c>
      <c r="Y196" s="2" cm="1">
        <f t="array" ref="Y196">_xlfn.XLOOKUP(Y$1&amp;$R196,$C$3:$C$1662&amp;$D$3:$D$1662,$E$3:$E$1662,0,0,1)</f>
        <v>18300</v>
      </c>
      <c r="Z196" s="2" cm="1">
        <f t="array" ref="Z196">_xlfn.XLOOKUP(Z$1&amp;$R196,$C$3:$C$1662&amp;$D$3:$D$1662,$E$3:$E$1662,0,0,1)</f>
        <v>19100</v>
      </c>
      <c r="AA196" s="2" cm="1">
        <f t="array" ref="AA196">_xlfn.XLOOKUP(AA$1&amp;$R196,$C$3:$C$1662&amp;$D$3:$D$1662,$E$3:$E$1662,0,0,1)</f>
        <v>18800</v>
      </c>
      <c r="AB196" s="2" cm="1">
        <f t="array" ref="AB196">_xlfn.XLOOKUP(AB$1&amp;$R196,$C$3:$C$1662&amp;$D$3:$D$1662,$E$3:$E$1662,0,0,1)</f>
        <v>69600</v>
      </c>
      <c r="AC196" s="2" cm="1">
        <f t="array" ref="AC196">_xlfn.XLOOKUP(AC$1&amp;$R196,$C$3:$C$1662&amp;$D$3:$D$1662,$E$3:$E$1662,0,0,1)</f>
        <v>19300</v>
      </c>
    </row>
    <row r="197" spans="3:29" x14ac:dyDescent="0.4">
      <c r="C197" t="s">
        <v>804</v>
      </c>
      <c r="D197" t="s">
        <v>398</v>
      </c>
      <c r="E197">
        <v>19300</v>
      </c>
      <c r="R197" t="s">
        <v>302</v>
      </c>
      <c r="S197" s="2">
        <f t="shared" si="20"/>
        <v>9723820</v>
      </c>
      <c r="T197" s="2">
        <f t="shared" si="21"/>
        <v>7543800</v>
      </c>
      <c r="U197" s="2">
        <f t="shared" si="21"/>
        <v>6884000</v>
      </c>
      <c r="V197" s="2">
        <f t="shared" si="21"/>
        <v>11985300</v>
      </c>
      <c r="W197" s="2">
        <f t="shared" si="21"/>
        <v>13261000</v>
      </c>
      <c r="X197" s="2">
        <f t="shared" si="21"/>
        <v>8945000</v>
      </c>
      <c r="Y197" s="2" cm="1">
        <f t="array" ref="Y197">_xlfn.XLOOKUP(Y$1&amp;$R197,$C$3:$C$1662&amp;$D$3:$D$1662,$E$3:$E$1662,0,0,1)</f>
        <v>19500</v>
      </c>
      <c r="Z197" s="2" cm="1">
        <f t="array" ref="Z197">_xlfn.XLOOKUP(Z$1&amp;$R197,$C$3:$C$1662&amp;$D$3:$D$1662,$E$3:$E$1662,0,0,1)</f>
        <v>31600</v>
      </c>
      <c r="AA197" s="2" cm="1">
        <f t="array" ref="AA197">_xlfn.XLOOKUP(AA$1&amp;$R197,$C$3:$C$1662&amp;$D$3:$D$1662,$E$3:$E$1662,0,0,1)</f>
        <v>30500</v>
      </c>
      <c r="AB197" s="2" cm="1">
        <f t="array" ref="AB197">_xlfn.XLOOKUP(AB$1&amp;$R197,$C$3:$C$1662&amp;$D$3:$D$1662,$E$3:$E$1662,0,0,1)</f>
        <v>47800</v>
      </c>
      <c r="AC197" s="2" cm="1">
        <f t="array" ref="AC197">_xlfn.XLOOKUP(AC$1&amp;$R197,$C$3:$C$1662&amp;$D$3:$D$1662,$E$3:$E$1662,0,0,1)</f>
        <v>11200</v>
      </c>
    </row>
    <row r="198" spans="3:29" x14ac:dyDescent="0.4">
      <c r="C198" t="s">
        <v>804</v>
      </c>
      <c r="D198" t="s">
        <v>399</v>
      </c>
      <c r="E198">
        <v>11200</v>
      </c>
      <c r="R198" t="s">
        <v>248</v>
      </c>
      <c r="S198" s="2">
        <f t="shared" si="20"/>
        <v>9746900</v>
      </c>
      <c r="T198" s="2">
        <f t="shared" si="21"/>
        <v>7565700</v>
      </c>
      <c r="U198" s="2">
        <f t="shared" si="21"/>
        <v>6901700</v>
      </c>
      <c r="V198" s="2">
        <f t="shared" si="21"/>
        <v>11999500</v>
      </c>
      <c r="W198" s="2">
        <f t="shared" si="21"/>
        <v>13292400</v>
      </c>
      <c r="X198" s="2">
        <f t="shared" si="21"/>
        <v>8975200</v>
      </c>
      <c r="Y198" s="2" cm="1">
        <f t="array" ref="Y198">_xlfn.XLOOKUP(Y$1&amp;$R198,$C$3:$C$1662&amp;$D$3:$D$1662,$E$3:$E$1662,0,0,1)</f>
        <v>21900</v>
      </c>
      <c r="Z198" s="2" cm="1">
        <f t="array" ref="Z198">_xlfn.XLOOKUP(Z$1&amp;$R198,$C$3:$C$1662&amp;$D$3:$D$1662,$E$3:$E$1662,0,0,1)</f>
        <v>17700</v>
      </c>
      <c r="AA198" s="2" cm="1">
        <f t="array" ref="AA198">_xlfn.XLOOKUP(AA$1&amp;$R198,$C$3:$C$1662&amp;$D$3:$D$1662,$E$3:$E$1662,0,0,1)</f>
        <v>14200</v>
      </c>
      <c r="AB198" s="2" cm="1">
        <f t="array" ref="AB198">_xlfn.XLOOKUP(AB$1&amp;$R198,$C$3:$C$1662&amp;$D$3:$D$1662,$E$3:$E$1662,0,0,1)</f>
        <v>31400</v>
      </c>
      <c r="AC198" s="2" cm="1">
        <f t="array" ref="AC198">_xlfn.XLOOKUP(AC$1&amp;$R198,$C$3:$C$1662&amp;$D$3:$D$1662,$E$3:$E$1662,0,0,1)</f>
        <v>30200</v>
      </c>
    </row>
    <row r="199" spans="3:29" x14ac:dyDescent="0.4">
      <c r="C199" t="s">
        <v>804</v>
      </c>
      <c r="D199" t="s">
        <v>400</v>
      </c>
      <c r="E199">
        <v>30200</v>
      </c>
      <c r="R199" t="s">
        <v>285</v>
      </c>
      <c r="S199" s="2">
        <f t="shared" si="20"/>
        <v>9781380</v>
      </c>
      <c r="T199" s="2">
        <f t="shared" si="21"/>
        <v>7584400</v>
      </c>
      <c r="U199" s="2">
        <f t="shared" si="21"/>
        <v>6908000</v>
      </c>
      <c r="V199" s="2">
        <f t="shared" si="21"/>
        <v>12030100</v>
      </c>
      <c r="W199" s="2">
        <f t="shared" si="21"/>
        <v>13330300</v>
      </c>
      <c r="X199" s="2">
        <f t="shared" si="21"/>
        <v>9054100</v>
      </c>
      <c r="Y199" s="2" cm="1">
        <f t="array" ref="Y199">_xlfn.XLOOKUP(Y$1&amp;$R199,$C$3:$C$1662&amp;$D$3:$D$1662,$E$3:$E$1662,0,0,1)</f>
        <v>18700</v>
      </c>
      <c r="Z199" s="2" cm="1">
        <f t="array" ref="Z199">_xlfn.XLOOKUP(Z$1&amp;$R199,$C$3:$C$1662&amp;$D$3:$D$1662,$E$3:$E$1662,0,0,1)</f>
        <v>6300</v>
      </c>
      <c r="AA199" s="2" cm="1">
        <f t="array" ref="AA199">_xlfn.XLOOKUP(AA$1&amp;$R199,$C$3:$C$1662&amp;$D$3:$D$1662,$E$3:$E$1662,0,0,1)</f>
        <v>30600</v>
      </c>
      <c r="AB199" s="2" cm="1">
        <f t="array" ref="AB199">_xlfn.XLOOKUP(AB$1&amp;$R199,$C$3:$C$1662&amp;$D$3:$D$1662,$E$3:$E$1662,0,0,1)</f>
        <v>37900</v>
      </c>
      <c r="AC199" s="2" cm="1">
        <f t="array" ref="AC199">_xlfn.XLOOKUP(AC$1&amp;$R199,$C$3:$C$1662&amp;$D$3:$D$1662,$E$3:$E$1662,0,0,1)</f>
        <v>78900</v>
      </c>
    </row>
    <row r="200" spans="3:29" x14ac:dyDescent="0.4">
      <c r="C200" t="s">
        <v>804</v>
      </c>
      <c r="D200" t="s">
        <v>401</v>
      </c>
      <c r="E200">
        <v>78900</v>
      </c>
      <c r="R200" t="s">
        <v>121</v>
      </c>
      <c r="S200" s="2">
        <f t="shared" si="20"/>
        <v>9812320</v>
      </c>
      <c r="T200" s="2">
        <f t="shared" si="21"/>
        <v>7605200</v>
      </c>
      <c r="U200" s="2">
        <f t="shared" si="21"/>
        <v>6920000</v>
      </c>
      <c r="V200" s="2">
        <f t="shared" si="21"/>
        <v>12053200</v>
      </c>
      <c r="W200" s="2">
        <f t="shared" si="21"/>
        <v>13403100</v>
      </c>
      <c r="X200" s="2">
        <f t="shared" si="21"/>
        <v>9080100</v>
      </c>
      <c r="Y200" s="2" cm="1">
        <f t="array" ref="Y200">_xlfn.XLOOKUP(Y$1&amp;$R200,$C$3:$C$1662&amp;$D$3:$D$1662,$E$3:$E$1662,0,0,1)</f>
        <v>20800</v>
      </c>
      <c r="Z200" s="2" cm="1">
        <f t="array" ref="Z200">_xlfn.XLOOKUP(Z$1&amp;$R200,$C$3:$C$1662&amp;$D$3:$D$1662,$E$3:$E$1662,0,0,1)</f>
        <v>12000</v>
      </c>
      <c r="AA200" s="2" cm="1">
        <f t="array" ref="AA200">_xlfn.XLOOKUP(AA$1&amp;$R200,$C$3:$C$1662&amp;$D$3:$D$1662,$E$3:$E$1662,0,0,1)</f>
        <v>23100</v>
      </c>
      <c r="AB200" s="2" cm="1">
        <f t="array" ref="AB200">_xlfn.XLOOKUP(AB$1&amp;$R200,$C$3:$C$1662&amp;$D$3:$D$1662,$E$3:$E$1662,0,0,1)</f>
        <v>72800</v>
      </c>
      <c r="AC200" s="2" cm="1">
        <f t="array" ref="AC200">_xlfn.XLOOKUP(AC$1&amp;$R200,$C$3:$C$1662&amp;$D$3:$D$1662,$E$3:$E$1662,0,0,1)</f>
        <v>26000</v>
      </c>
    </row>
    <row r="201" spans="3:29" x14ac:dyDescent="0.4">
      <c r="C201" t="s">
        <v>804</v>
      </c>
      <c r="D201" t="s">
        <v>402</v>
      </c>
      <c r="E201">
        <v>26000</v>
      </c>
      <c r="R201" t="s">
        <v>273</v>
      </c>
      <c r="S201" s="2">
        <f t="shared" si="20"/>
        <v>9838040</v>
      </c>
      <c r="T201" s="2">
        <f t="shared" si="21"/>
        <v>7635200</v>
      </c>
      <c r="U201" s="2">
        <f t="shared" si="21"/>
        <v>6929500</v>
      </c>
      <c r="V201" s="2">
        <f t="shared" si="21"/>
        <v>12065700</v>
      </c>
      <c r="W201" s="2">
        <f t="shared" si="21"/>
        <v>13452700</v>
      </c>
      <c r="X201" s="2">
        <f t="shared" si="21"/>
        <v>9107100</v>
      </c>
      <c r="Y201" s="2" cm="1">
        <f t="array" ref="Y201">_xlfn.XLOOKUP(Y$1&amp;$R201,$C$3:$C$1662&amp;$D$3:$D$1662,$E$3:$E$1662,0,0,1)</f>
        <v>30000</v>
      </c>
      <c r="Z201" s="2" cm="1">
        <f t="array" ref="Z201">_xlfn.XLOOKUP(Z$1&amp;$R201,$C$3:$C$1662&amp;$D$3:$D$1662,$E$3:$E$1662,0,0,1)</f>
        <v>9500</v>
      </c>
      <c r="AA201" s="2" cm="1">
        <f t="array" ref="AA201">_xlfn.XLOOKUP(AA$1&amp;$R201,$C$3:$C$1662&amp;$D$3:$D$1662,$E$3:$E$1662,0,0,1)</f>
        <v>12500</v>
      </c>
      <c r="AB201" s="2" cm="1">
        <f t="array" ref="AB201">_xlfn.XLOOKUP(AB$1&amp;$R201,$C$3:$C$1662&amp;$D$3:$D$1662,$E$3:$E$1662,0,0,1)</f>
        <v>49600</v>
      </c>
      <c r="AC201" s="2" cm="1">
        <f t="array" ref="AC201">_xlfn.XLOOKUP(AC$1&amp;$R201,$C$3:$C$1662&amp;$D$3:$D$1662,$E$3:$E$1662,0,0,1)</f>
        <v>27000</v>
      </c>
    </row>
    <row r="202" spans="3:29" x14ac:dyDescent="0.4">
      <c r="C202" t="s">
        <v>804</v>
      </c>
      <c r="D202" t="s">
        <v>403</v>
      </c>
      <c r="E202">
        <v>27000</v>
      </c>
      <c r="R202" t="s">
        <v>247</v>
      </c>
      <c r="S202" s="2">
        <f t="shared" si="20"/>
        <v>9859240</v>
      </c>
      <c r="T202" s="2">
        <f t="shared" si="21"/>
        <v>7662200</v>
      </c>
      <c r="U202" s="2">
        <f t="shared" si="21"/>
        <v>6943900</v>
      </c>
      <c r="V202" s="2">
        <f t="shared" si="21"/>
        <v>12077700</v>
      </c>
      <c r="W202" s="2">
        <f t="shared" si="21"/>
        <v>13492100</v>
      </c>
      <c r="X202" s="2">
        <f t="shared" si="21"/>
        <v>9120300</v>
      </c>
      <c r="Y202" s="2" cm="1">
        <f t="array" ref="Y202">_xlfn.XLOOKUP(Y$1&amp;$R202,$C$3:$C$1662&amp;$D$3:$D$1662,$E$3:$E$1662,0,0,1)</f>
        <v>27000</v>
      </c>
      <c r="Z202" s="2" cm="1">
        <f t="array" ref="Z202">_xlfn.XLOOKUP(Z$1&amp;$R202,$C$3:$C$1662&amp;$D$3:$D$1662,$E$3:$E$1662,0,0,1)</f>
        <v>14400</v>
      </c>
      <c r="AA202" s="2" cm="1">
        <f t="array" ref="AA202">_xlfn.XLOOKUP(AA$1&amp;$R202,$C$3:$C$1662&amp;$D$3:$D$1662,$E$3:$E$1662,0,0,1)</f>
        <v>12000</v>
      </c>
      <c r="AB202" s="2" cm="1">
        <f t="array" ref="AB202">_xlfn.XLOOKUP(AB$1&amp;$R202,$C$3:$C$1662&amp;$D$3:$D$1662,$E$3:$E$1662,0,0,1)</f>
        <v>39400</v>
      </c>
      <c r="AC202" s="2" cm="1">
        <f t="array" ref="AC202">_xlfn.XLOOKUP(AC$1&amp;$R202,$C$3:$C$1662&amp;$D$3:$D$1662,$E$3:$E$1662,0,0,1)</f>
        <v>13200</v>
      </c>
    </row>
    <row r="203" spans="3:29" x14ac:dyDescent="0.4">
      <c r="C203" t="s">
        <v>804</v>
      </c>
      <c r="D203" t="s">
        <v>404</v>
      </c>
      <c r="E203">
        <v>13200</v>
      </c>
      <c r="R203" t="s">
        <v>269</v>
      </c>
      <c r="S203" s="2">
        <f t="shared" si="20"/>
        <v>9895680</v>
      </c>
      <c r="T203" s="2">
        <f t="shared" si="21"/>
        <v>7688100</v>
      </c>
      <c r="U203" s="2">
        <f t="shared" si="21"/>
        <v>6953700</v>
      </c>
      <c r="V203" s="2">
        <f t="shared" si="21"/>
        <v>12116000</v>
      </c>
      <c r="W203" s="2">
        <f t="shared" si="21"/>
        <v>13581900</v>
      </c>
      <c r="X203" s="2">
        <f t="shared" si="21"/>
        <v>9138700</v>
      </c>
      <c r="Y203" s="2" cm="1">
        <f t="array" ref="Y203">_xlfn.XLOOKUP(Y$1&amp;$R203,$C$3:$C$1662&amp;$D$3:$D$1662,$E$3:$E$1662,0,0,1)</f>
        <v>25900</v>
      </c>
      <c r="Z203" s="2" cm="1">
        <f t="array" ref="Z203">_xlfn.XLOOKUP(Z$1&amp;$R203,$C$3:$C$1662&amp;$D$3:$D$1662,$E$3:$E$1662,0,0,1)</f>
        <v>9800</v>
      </c>
      <c r="AA203" s="2" cm="1">
        <f t="array" ref="AA203">_xlfn.XLOOKUP(AA$1&amp;$R203,$C$3:$C$1662&amp;$D$3:$D$1662,$E$3:$E$1662,0,0,1)</f>
        <v>38300</v>
      </c>
      <c r="AB203" s="2" cm="1">
        <f t="array" ref="AB203">_xlfn.XLOOKUP(AB$1&amp;$R203,$C$3:$C$1662&amp;$D$3:$D$1662,$E$3:$E$1662,0,0,1)</f>
        <v>89800</v>
      </c>
      <c r="AC203" s="2" cm="1">
        <f t="array" ref="AC203">_xlfn.XLOOKUP(AC$1&amp;$R203,$C$3:$C$1662&amp;$D$3:$D$1662,$E$3:$E$1662,0,0,1)</f>
        <v>18400</v>
      </c>
    </row>
    <row r="204" spans="3:29" x14ac:dyDescent="0.4">
      <c r="C204" t="s">
        <v>804</v>
      </c>
      <c r="D204" t="s">
        <v>405</v>
      </c>
      <c r="E204">
        <v>18400</v>
      </c>
      <c r="R204" t="s">
        <v>303</v>
      </c>
      <c r="S204" s="2">
        <f t="shared" si="20"/>
        <v>9941160</v>
      </c>
      <c r="T204" s="2">
        <f t="shared" si="21"/>
        <v>7722600</v>
      </c>
      <c r="U204" s="2">
        <f t="shared" si="21"/>
        <v>6973400</v>
      </c>
      <c r="V204" s="2">
        <f t="shared" si="21"/>
        <v>12124800</v>
      </c>
      <c r="W204" s="2">
        <f t="shared" si="21"/>
        <v>13716300</v>
      </c>
      <c r="X204" s="2">
        <f t="shared" si="21"/>
        <v>9168700</v>
      </c>
      <c r="Y204" s="2" cm="1">
        <f t="array" ref="Y204">_xlfn.XLOOKUP(Y$1&amp;$R204,$C$3:$C$1662&amp;$D$3:$D$1662,$E$3:$E$1662,0,0,1)</f>
        <v>34500</v>
      </c>
      <c r="Z204" s="2" cm="1">
        <f t="array" ref="Z204">_xlfn.XLOOKUP(Z$1&amp;$R204,$C$3:$C$1662&amp;$D$3:$D$1662,$E$3:$E$1662,0,0,1)</f>
        <v>19700</v>
      </c>
      <c r="AA204" s="2" cm="1">
        <f t="array" ref="AA204">_xlfn.XLOOKUP(AA$1&amp;$R204,$C$3:$C$1662&amp;$D$3:$D$1662,$E$3:$E$1662,0,0,1)</f>
        <v>8800</v>
      </c>
      <c r="AB204" s="2" cm="1">
        <f t="array" ref="AB204">_xlfn.XLOOKUP(AB$1&amp;$R204,$C$3:$C$1662&amp;$D$3:$D$1662,$E$3:$E$1662,0,0,1)</f>
        <v>134400</v>
      </c>
      <c r="AC204" s="2" cm="1">
        <f t="array" ref="AC204">_xlfn.XLOOKUP(AC$1&amp;$R204,$C$3:$C$1662&amp;$D$3:$D$1662,$E$3:$E$1662,0,0,1)</f>
        <v>30000</v>
      </c>
    </row>
    <row r="205" spans="3:29" x14ac:dyDescent="0.4">
      <c r="C205" t="s">
        <v>804</v>
      </c>
      <c r="D205" t="s">
        <v>406</v>
      </c>
      <c r="E205">
        <v>30000</v>
      </c>
      <c r="R205" t="s">
        <v>210</v>
      </c>
      <c r="S205" s="2">
        <f t="shared" si="20"/>
        <v>9978120</v>
      </c>
      <c r="T205" s="2">
        <f t="shared" si="21"/>
        <v>7754400</v>
      </c>
      <c r="U205" s="2">
        <f t="shared" si="21"/>
        <v>6983800</v>
      </c>
      <c r="V205" s="2">
        <f t="shared" si="21"/>
        <v>12142800</v>
      </c>
      <c r="W205" s="2">
        <f t="shared" si="21"/>
        <v>13803600</v>
      </c>
      <c r="X205" s="2">
        <f t="shared" si="21"/>
        <v>9206000</v>
      </c>
      <c r="Y205" s="2" cm="1">
        <f t="array" ref="Y205">_xlfn.XLOOKUP(Y$1&amp;$R205,$C$3:$C$1662&amp;$D$3:$D$1662,$E$3:$E$1662,0,0,1)</f>
        <v>31800</v>
      </c>
      <c r="Z205" s="2" cm="1">
        <f t="array" ref="Z205">_xlfn.XLOOKUP(Z$1&amp;$R205,$C$3:$C$1662&amp;$D$3:$D$1662,$E$3:$E$1662,0,0,1)</f>
        <v>10400</v>
      </c>
      <c r="AA205" s="2" cm="1">
        <f t="array" ref="AA205">_xlfn.XLOOKUP(AA$1&amp;$R205,$C$3:$C$1662&amp;$D$3:$D$1662,$E$3:$E$1662,0,0,1)</f>
        <v>18000</v>
      </c>
      <c r="AB205" s="2" cm="1">
        <f t="array" ref="AB205">_xlfn.XLOOKUP(AB$1&amp;$R205,$C$3:$C$1662&amp;$D$3:$D$1662,$E$3:$E$1662,0,0,1)</f>
        <v>87300</v>
      </c>
      <c r="AC205" s="2" cm="1">
        <f t="array" ref="AC205">_xlfn.XLOOKUP(AC$1&amp;$R205,$C$3:$C$1662&amp;$D$3:$D$1662,$E$3:$E$1662,0,0,1)</f>
        <v>37300</v>
      </c>
    </row>
    <row r="206" spans="3:29" x14ac:dyDescent="0.4">
      <c r="C206" t="s">
        <v>804</v>
      </c>
      <c r="D206" t="s">
        <v>407</v>
      </c>
      <c r="E206">
        <v>37300</v>
      </c>
      <c r="R206" t="s">
        <v>158</v>
      </c>
      <c r="S206" s="2">
        <f t="shared" si="20"/>
        <v>10014460</v>
      </c>
      <c r="T206" s="2">
        <f t="shared" si="21"/>
        <v>7771000</v>
      </c>
      <c r="U206" s="2">
        <f t="shared" si="21"/>
        <v>7003000</v>
      </c>
      <c r="V206" s="2">
        <f t="shared" si="21"/>
        <v>12154100</v>
      </c>
      <c r="W206" s="2">
        <f t="shared" si="21"/>
        <v>13918000</v>
      </c>
      <c r="X206" s="2">
        <f t="shared" si="21"/>
        <v>9226200</v>
      </c>
      <c r="Y206" s="2" cm="1">
        <f t="array" ref="Y206">_xlfn.XLOOKUP(Y$1&amp;$R206,$C$3:$C$1662&amp;$D$3:$D$1662,$E$3:$E$1662,0,0,1)</f>
        <v>16600</v>
      </c>
      <c r="Z206" s="2" cm="1">
        <f t="array" ref="Z206">_xlfn.XLOOKUP(Z$1&amp;$R206,$C$3:$C$1662&amp;$D$3:$D$1662,$E$3:$E$1662,0,0,1)</f>
        <v>19200</v>
      </c>
      <c r="AA206" s="2" cm="1">
        <f t="array" ref="AA206">_xlfn.XLOOKUP(AA$1&amp;$R206,$C$3:$C$1662&amp;$D$3:$D$1662,$E$3:$E$1662,0,0,1)</f>
        <v>11300</v>
      </c>
      <c r="AB206" s="2" cm="1">
        <f t="array" ref="AB206">_xlfn.XLOOKUP(AB$1&amp;$R206,$C$3:$C$1662&amp;$D$3:$D$1662,$E$3:$E$1662,0,0,1)</f>
        <v>114400</v>
      </c>
      <c r="AC206" s="2" cm="1">
        <f t="array" ref="AC206">_xlfn.XLOOKUP(AC$1&amp;$R206,$C$3:$C$1662&amp;$D$3:$D$1662,$E$3:$E$1662,0,0,1)</f>
        <v>20200</v>
      </c>
    </row>
    <row r="207" spans="3:29" x14ac:dyDescent="0.4">
      <c r="C207" t="s">
        <v>804</v>
      </c>
      <c r="D207" t="s">
        <v>408</v>
      </c>
      <c r="E207">
        <v>20200</v>
      </c>
      <c r="R207" t="s">
        <v>102</v>
      </c>
      <c r="S207" s="2">
        <f t="shared" si="20"/>
        <v>10043200</v>
      </c>
      <c r="T207" s="2">
        <f t="shared" si="21"/>
        <v>7784500</v>
      </c>
      <c r="U207" s="2">
        <f t="shared" si="21"/>
        <v>7016300</v>
      </c>
      <c r="V207" s="2">
        <f t="shared" si="21"/>
        <v>12164700</v>
      </c>
      <c r="W207" s="2">
        <f t="shared" si="21"/>
        <v>13990400</v>
      </c>
      <c r="X207" s="2">
        <f t="shared" si="21"/>
        <v>9260100</v>
      </c>
      <c r="Y207" s="2" cm="1">
        <f t="array" ref="Y207">_xlfn.XLOOKUP(Y$1&amp;$R207,$C$3:$C$1662&amp;$D$3:$D$1662,$E$3:$E$1662,0,0,1)</f>
        <v>13500</v>
      </c>
      <c r="Z207" s="2" cm="1">
        <f t="array" ref="Z207">_xlfn.XLOOKUP(Z$1&amp;$R207,$C$3:$C$1662&amp;$D$3:$D$1662,$E$3:$E$1662,0,0,1)</f>
        <v>13300</v>
      </c>
      <c r="AA207" s="2" cm="1">
        <f t="array" ref="AA207">_xlfn.XLOOKUP(AA$1&amp;$R207,$C$3:$C$1662&amp;$D$3:$D$1662,$E$3:$E$1662,0,0,1)</f>
        <v>10600</v>
      </c>
      <c r="AB207" s="2" cm="1">
        <f t="array" ref="AB207">_xlfn.XLOOKUP(AB$1&amp;$R207,$C$3:$C$1662&amp;$D$3:$D$1662,$E$3:$E$1662,0,0,1)</f>
        <v>72400</v>
      </c>
      <c r="AC207" s="2" cm="1">
        <f t="array" ref="AC207">_xlfn.XLOOKUP(AC$1&amp;$R207,$C$3:$C$1662&amp;$D$3:$D$1662,$E$3:$E$1662,0,0,1)</f>
        <v>33900</v>
      </c>
    </row>
    <row r="208" spans="3:29" x14ac:dyDescent="0.4">
      <c r="C208" t="s">
        <v>804</v>
      </c>
      <c r="D208" t="s">
        <v>409</v>
      </c>
      <c r="E208">
        <v>33900</v>
      </c>
      <c r="R208" t="s">
        <v>225</v>
      </c>
      <c r="S208" s="2">
        <f t="shared" si="20"/>
        <v>10067220</v>
      </c>
      <c r="T208" s="2">
        <f t="shared" si="21"/>
        <v>7798500</v>
      </c>
      <c r="U208" s="2">
        <f t="shared" si="21"/>
        <v>7033200</v>
      </c>
      <c r="V208" s="2">
        <f t="shared" si="21"/>
        <v>12192900</v>
      </c>
      <c r="W208" s="2">
        <f t="shared" si="21"/>
        <v>14031700</v>
      </c>
      <c r="X208" s="2">
        <f t="shared" si="21"/>
        <v>9279800</v>
      </c>
      <c r="Y208" s="2" cm="1">
        <f t="array" ref="Y208">_xlfn.XLOOKUP(Y$1&amp;$R208,$C$3:$C$1662&amp;$D$3:$D$1662,$E$3:$E$1662,0,0,1)</f>
        <v>14000</v>
      </c>
      <c r="Z208" s="2" cm="1">
        <f t="array" ref="Z208">_xlfn.XLOOKUP(Z$1&amp;$R208,$C$3:$C$1662&amp;$D$3:$D$1662,$E$3:$E$1662,0,0,1)</f>
        <v>16900</v>
      </c>
      <c r="AA208" s="2" cm="1">
        <f t="array" ref="AA208">_xlfn.XLOOKUP(AA$1&amp;$R208,$C$3:$C$1662&amp;$D$3:$D$1662,$E$3:$E$1662,0,0,1)</f>
        <v>28200</v>
      </c>
      <c r="AB208" s="2" cm="1">
        <f t="array" ref="AB208">_xlfn.XLOOKUP(AB$1&amp;$R208,$C$3:$C$1662&amp;$D$3:$D$1662,$E$3:$E$1662,0,0,1)</f>
        <v>41300</v>
      </c>
      <c r="AC208" s="2" cm="1">
        <f t="array" ref="AC208">_xlfn.XLOOKUP(AC$1&amp;$R208,$C$3:$C$1662&amp;$D$3:$D$1662,$E$3:$E$1662,0,0,1)</f>
        <v>19700</v>
      </c>
    </row>
    <row r="209" spans="3:29" x14ac:dyDescent="0.4">
      <c r="C209" t="s">
        <v>804</v>
      </c>
      <c r="D209" t="s">
        <v>410</v>
      </c>
      <c r="E209">
        <v>19700</v>
      </c>
      <c r="R209" t="s">
        <v>97</v>
      </c>
      <c r="S209" s="2">
        <f t="shared" si="20"/>
        <v>10096660</v>
      </c>
      <c r="T209" s="2">
        <f t="shared" si="21"/>
        <v>7814800</v>
      </c>
      <c r="U209" s="2">
        <f t="shared" si="21"/>
        <v>7051900</v>
      </c>
      <c r="V209" s="2">
        <f t="shared" si="21"/>
        <v>12232800</v>
      </c>
      <c r="W209" s="2">
        <f t="shared" si="21"/>
        <v>14092200</v>
      </c>
      <c r="X209" s="2">
        <f t="shared" si="21"/>
        <v>9291600</v>
      </c>
      <c r="Y209" s="2" cm="1">
        <f t="array" ref="Y209">_xlfn.XLOOKUP(Y$1&amp;$R209,$C$3:$C$1662&amp;$D$3:$D$1662,$E$3:$E$1662,0,0,1)</f>
        <v>16300</v>
      </c>
      <c r="Z209" s="2" cm="1">
        <f t="array" ref="Z209">_xlfn.XLOOKUP(Z$1&amp;$R209,$C$3:$C$1662&amp;$D$3:$D$1662,$E$3:$E$1662,0,0,1)</f>
        <v>18700</v>
      </c>
      <c r="AA209" s="2" cm="1">
        <f t="array" ref="AA209">_xlfn.XLOOKUP(AA$1&amp;$R209,$C$3:$C$1662&amp;$D$3:$D$1662,$E$3:$E$1662,0,0,1)</f>
        <v>39900</v>
      </c>
      <c r="AB209" s="2" cm="1">
        <f t="array" ref="AB209">_xlfn.XLOOKUP(AB$1&amp;$R209,$C$3:$C$1662&amp;$D$3:$D$1662,$E$3:$E$1662,0,0,1)</f>
        <v>60500</v>
      </c>
      <c r="AC209" s="2" cm="1">
        <f t="array" ref="AC209">_xlfn.XLOOKUP(AC$1&amp;$R209,$C$3:$C$1662&amp;$D$3:$D$1662,$E$3:$E$1662,0,0,1)</f>
        <v>11800</v>
      </c>
    </row>
    <row r="210" spans="3:29" x14ac:dyDescent="0.4">
      <c r="C210" t="s">
        <v>804</v>
      </c>
      <c r="D210" t="s">
        <v>411</v>
      </c>
      <c r="E210">
        <v>11800</v>
      </c>
      <c r="R210" t="s">
        <v>65</v>
      </c>
      <c r="S210" s="2">
        <f t="shared" si="20"/>
        <v>10148660</v>
      </c>
      <c r="T210" s="2">
        <f t="shared" si="21"/>
        <v>7824200</v>
      </c>
      <c r="U210" s="2">
        <f t="shared" si="21"/>
        <v>7062800</v>
      </c>
      <c r="V210" s="2">
        <f t="shared" si="21"/>
        <v>12249200</v>
      </c>
      <c r="W210" s="2">
        <f t="shared" si="21"/>
        <v>14305500</v>
      </c>
      <c r="X210" s="2">
        <f t="shared" si="21"/>
        <v>9301600</v>
      </c>
      <c r="Y210" s="2" cm="1">
        <f t="array" ref="Y210">_xlfn.XLOOKUP(Y$1&amp;$R210,$C$3:$C$1662&amp;$D$3:$D$1662,$E$3:$E$1662,0,0,1)</f>
        <v>9400</v>
      </c>
      <c r="Z210" s="2" cm="1">
        <f t="array" ref="Z210">_xlfn.XLOOKUP(Z$1&amp;$R210,$C$3:$C$1662&amp;$D$3:$D$1662,$E$3:$E$1662,0,0,1)</f>
        <v>10900</v>
      </c>
      <c r="AA210" s="2" cm="1">
        <f t="array" ref="AA210">_xlfn.XLOOKUP(AA$1&amp;$R210,$C$3:$C$1662&amp;$D$3:$D$1662,$E$3:$E$1662,0,0,1)</f>
        <v>16400</v>
      </c>
      <c r="AB210" s="2" cm="1">
        <f t="array" ref="AB210">_xlfn.XLOOKUP(AB$1&amp;$R210,$C$3:$C$1662&amp;$D$3:$D$1662,$E$3:$E$1662,0,0,1)</f>
        <v>213300</v>
      </c>
      <c r="AC210" s="2" cm="1">
        <f t="array" ref="AC210">_xlfn.XLOOKUP(AC$1&amp;$R210,$C$3:$C$1662&amp;$D$3:$D$1662,$E$3:$E$1662,0,0,1)</f>
        <v>10000</v>
      </c>
    </row>
    <row r="211" spans="3:29" x14ac:dyDescent="0.4">
      <c r="C211" t="s">
        <v>804</v>
      </c>
      <c r="D211" t="s">
        <v>412</v>
      </c>
      <c r="E211">
        <v>10000</v>
      </c>
      <c r="R211" t="s">
        <v>163</v>
      </c>
      <c r="S211" s="2">
        <f t="shared" si="20"/>
        <v>10172940</v>
      </c>
      <c r="T211" s="2">
        <f t="shared" si="21"/>
        <v>7835300</v>
      </c>
      <c r="U211" s="2">
        <f t="shared" si="21"/>
        <v>7070300</v>
      </c>
      <c r="V211" s="2">
        <f t="shared" si="21"/>
        <v>12277700</v>
      </c>
      <c r="W211" s="2">
        <f t="shared" si="21"/>
        <v>14367500</v>
      </c>
      <c r="X211" s="2">
        <f t="shared" si="21"/>
        <v>9313900</v>
      </c>
      <c r="Y211" s="2" cm="1">
        <f t="array" ref="Y211">_xlfn.XLOOKUP(Y$1&amp;$R211,$C$3:$C$1662&amp;$D$3:$D$1662,$E$3:$E$1662,0,0,1)</f>
        <v>11100</v>
      </c>
      <c r="Z211" s="2" cm="1">
        <f t="array" ref="Z211">_xlfn.XLOOKUP(Z$1&amp;$R211,$C$3:$C$1662&amp;$D$3:$D$1662,$E$3:$E$1662,0,0,1)</f>
        <v>7500</v>
      </c>
      <c r="AA211" s="2" cm="1">
        <f t="array" ref="AA211">_xlfn.XLOOKUP(AA$1&amp;$R211,$C$3:$C$1662&amp;$D$3:$D$1662,$E$3:$E$1662,0,0,1)</f>
        <v>28500</v>
      </c>
      <c r="AB211" s="2" cm="1">
        <f t="array" ref="AB211">_xlfn.XLOOKUP(AB$1&amp;$R211,$C$3:$C$1662&amp;$D$3:$D$1662,$E$3:$E$1662,0,0,1)</f>
        <v>62000</v>
      </c>
      <c r="AC211" s="2" cm="1">
        <f t="array" ref="AC211">_xlfn.XLOOKUP(AC$1&amp;$R211,$C$3:$C$1662&amp;$D$3:$D$1662,$E$3:$E$1662,0,0,1)</f>
        <v>12300</v>
      </c>
    </row>
    <row r="212" spans="3:29" x14ac:dyDescent="0.4">
      <c r="C212" t="s">
        <v>804</v>
      </c>
      <c r="D212" t="s">
        <v>413</v>
      </c>
      <c r="E212">
        <v>12300</v>
      </c>
      <c r="R212" t="s">
        <v>221</v>
      </c>
      <c r="S212" s="2">
        <f t="shared" si="20"/>
        <v>10204600</v>
      </c>
      <c r="T212" s="2">
        <f t="shared" ref="T212:X227" si="22">T211+Y212</f>
        <v>7851100</v>
      </c>
      <c r="U212" s="2">
        <f t="shared" si="22"/>
        <v>7086600</v>
      </c>
      <c r="V212" s="2">
        <f t="shared" si="22"/>
        <v>12313900</v>
      </c>
      <c r="W212" s="2">
        <f t="shared" si="22"/>
        <v>14437400</v>
      </c>
      <c r="X212" s="2">
        <f t="shared" si="22"/>
        <v>9334000</v>
      </c>
      <c r="Y212" s="2" cm="1">
        <f t="array" ref="Y212">_xlfn.XLOOKUP(Y$1&amp;$R212,$C$3:$C$1662&amp;$D$3:$D$1662,$E$3:$E$1662,0,0,1)</f>
        <v>15800</v>
      </c>
      <c r="Z212" s="2" cm="1">
        <f t="array" ref="Z212">_xlfn.XLOOKUP(Z$1&amp;$R212,$C$3:$C$1662&amp;$D$3:$D$1662,$E$3:$E$1662,0,0,1)</f>
        <v>16300</v>
      </c>
      <c r="AA212" s="2" cm="1">
        <f t="array" ref="AA212">_xlfn.XLOOKUP(AA$1&amp;$R212,$C$3:$C$1662&amp;$D$3:$D$1662,$E$3:$E$1662,0,0,1)</f>
        <v>36200</v>
      </c>
      <c r="AB212" s="2" cm="1">
        <f t="array" ref="AB212">_xlfn.XLOOKUP(AB$1&amp;$R212,$C$3:$C$1662&amp;$D$3:$D$1662,$E$3:$E$1662,0,0,1)</f>
        <v>69900</v>
      </c>
      <c r="AC212" s="2" cm="1">
        <f t="array" ref="AC212">_xlfn.XLOOKUP(AC$1&amp;$R212,$C$3:$C$1662&amp;$D$3:$D$1662,$E$3:$E$1662,0,0,1)</f>
        <v>20100</v>
      </c>
    </row>
    <row r="213" spans="3:29" x14ac:dyDescent="0.4">
      <c r="C213" t="s">
        <v>804</v>
      </c>
      <c r="D213" t="s">
        <v>414</v>
      </c>
      <c r="E213">
        <v>20100</v>
      </c>
      <c r="R213" t="s">
        <v>236</v>
      </c>
      <c r="S213" s="2">
        <f t="shared" si="20"/>
        <v>10247520</v>
      </c>
      <c r="T213" s="2">
        <f t="shared" si="22"/>
        <v>7859000</v>
      </c>
      <c r="U213" s="2">
        <f t="shared" si="22"/>
        <v>7115600</v>
      </c>
      <c r="V213" s="2">
        <f t="shared" si="22"/>
        <v>12337400</v>
      </c>
      <c r="W213" s="2">
        <f t="shared" si="22"/>
        <v>14554000</v>
      </c>
      <c r="X213" s="2">
        <f t="shared" si="22"/>
        <v>9371600</v>
      </c>
      <c r="Y213" s="2" cm="1">
        <f t="array" ref="Y213">_xlfn.XLOOKUP(Y$1&amp;$R213,$C$3:$C$1662&amp;$D$3:$D$1662,$E$3:$E$1662,0,0,1)</f>
        <v>7900</v>
      </c>
      <c r="Z213" s="2" cm="1">
        <f t="array" ref="Z213">_xlfn.XLOOKUP(Z$1&amp;$R213,$C$3:$C$1662&amp;$D$3:$D$1662,$E$3:$E$1662,0,0,1)</f>
        <v>29000</v>
      </c>
      <c r="AA213" s="2" cm="1">
        <f t="array" ref="AA213">_xlfn.XLOOKUP(AA$1&amp;$R213,$C$3:$C$1662&amp;$D$3:$D$1662,$E$3:$E$1662,0,0,1)</f>
        <v>23500</v>
      </c>
      <c r="AB213" s="2" cm="1">
        <f t="array" ref="AB213">_xlfn.XLOOKUP(AB$1&amp;$R213,$C$3:$C$1662&amp;$D$3:$D$1662,$E$3:$E$1662,0,0,1)</f>
        <v>116600</v>
      </c>
      <c r="AC213" s="2" cm="1">
        <f t="array" ref="AC213">_xlfn.XLOOKUP(AC$1&amp;$R213,$C$3:$C$1662&amp;$D$3:$D$1662,$E$3:$E$1662,0,0,1)</f>
        <v>37600</v>
      </c>
    </row>
    <row r="214" spans="3:29" x14ac:dyDescent="0.4">
      <c r="C214" t="s">
        <v>804</v>
      </c>
      <c r="D214" t="s">
        <v>415</v>
      </c>
      <c r="E214">
        <v>37600</v>
      </c>
      <c r="R214" t="s">
        <v>199</v>
      </c>
      <c r="S214" s="2">
        <f t="shared" si="20"/>
        <v>10274480</v>
      </c>
      <c r="T214" s="2">
        <f t="shared" si="22"/>
        <v>7872300</v>
      </c>
      <c r="U214" s="2">
        <f t="shared" si="22"/>
        <v>7139200</v>
      </c>
      <c r="V214" s="2">
        <f t="shared" si="22"/>
        <v>12359800</v>
      </c>
      <c r="W214" s="2">
        <f t="shared" si="22"/>
        <v>14619800</v>
      </c>
      <c r="X214" s="2">
        <f t="shared" si="22"/>
        <v>9381300</v>
      </c>
      <c r="Y214" s="2" cm="1">
        <f t="array" ref="Y214">_xlfn.XLOOKUP(Y$1&amp;$R214,$C$3:$C$1662&amp;$D$3:$D$1662,$E$3:$E$1662,0,0,1)</f>
        <v>13300</v>
      </c>
      <c r="Z214" s="2" cm="1">
        <f t="array" ref="Z214">_xlfn.XLOOKUP(Z$1&amp;$R214,$C$3:$C$1662&amp;$D$3:$D$1662,$E$3:$E$1662,0,0,1)</f>
        <v>23600</v>
      </c>
      <c r="AA214" s="2" cm="1">
        <f t="array" ref="AA214">_xlfn.XLOOKUP(AA$1&amp;$R214,$C$3:$C$1662&amp;$D$3:$D$1662,$E$3:$E$1662,0,0,1)</f>
        <v>22400</v>
      </c>
      <c r="AB214" s="2" cm="1">
        <f t="array" ref="AB214">_xlfn.XLOOKUP(AB$1&amp;$R214,$C$3:$C$1662&amp;$D$3:$D$1662,$E$3:$E$1662,0,0,1)</f>
        <v>65800</v>
      </c>
      <c r="AC214" s="2" cm="1">
        <f t="array" ref="AC214">_xlfn.XLOOKUP(AC$1&amp;$R214,$C$3:$C$1662&amp;$D$3:$D$1662,$E$3:$E$1662,0,0,1)</f>
        <v>9700</v>
      </c>
    </row>
    <row r="215" spans="3:29" x14ac:dyDescent="0.4">
      <c r="C215" t="s">
        <v>804</v>
      </c>
      <c r="D215" t="s">
        <v>416</v>
      </c>
      <c r="E215">
        <v>9700</v>
      </c>
      <c r="R215" t="s">
        <v>264</v>
      </c>
      <c r="S215" s="2">
        <f t="shared" si="20"/>
        <v>10311940</v>
      </c>
      <c r="T215" s="2">
        <f t="shared" si="22"/>
        <v>7883900</v>
      </c>
      <c r="U215" s="2">
        <f t="shared" si="22"/>
        <v>7157500</v>
      </c>
      <c r="V215" s="2">
        <f t="shared" si="22"/>
        <v>12394800</v>
      </c>
      <c r="W215" s="2">
        <f t="shared" si="22"/>
        <v>14727400</v>
      </c>
      <c r="X215" s="2">
        <f t="shared" si="22"/>
        <v>9396100</v>
      </c>
      <c r="Y215" s="2" cm="1">
        <f t="array" ref="Y215">_xlfn.XLOOKUP(Y$1&amp;$R215,$C$3:$C$1662&amp;$D$3:$D$1662,$E$3:$E$1662,0,0,1)</f>
        <v>11600</v>
      </c>
      <c r="Z215" s="2" cm="1">
        <f t="array" ref="Z215">_xlfn.XLOOKUP(Z$1&amp;$R215,$C$3:$C$1662&amp;$D$3:$D$1662,$E$3:$E$1662,0,0,1)</f>
        <v>18300</v>
      </c>
      <c r="AA215" s="2" cm="1">
        <f t="array" ref="AA215">_xlfn.XLOOKUP(AA$1&amp;$R215,$C$3:$C$1662&amp;$D$3:$D$1662,$E$3:$E$1662,0,0,1)</f>
        <v>35000</v>
      </c>
      <c r="AB215" s="2" cm="1">
        <f t="array" ref="AB215">_xlfn.XLOOKUP(AB$1&amp;$R215,$C$3:$C$1662&amp;$D$3:$D$1662,$E$3:$E$1662,0,0,1)</f>
        <v>107600</v>
      </c>
      <c r="AC215" s="2" cm="1">
        <f t="array" ref="AC215">_xlfn.XLOOKUP(AC$1&amp;$R215,$C$3:$C$1662&amp;$D$3:$D$1662,$E$3:$E$1662,0,0,1)</f>
        <v>14800</v>
      </c>
    </row>
    <row r="216" spans="3:29" x14ac:dyDescent="0.4">
      <c r="C216" t="s">
        <v>804</v>
      </c>
      <c r="D216" t="s">
        <v>417</v>
      </c>
      <c r="E216">
        <v>14800</v>
      </c>
      <c r="R216" t="s">
        <v>90</v>
      </c>
      <c r="S216" s="2">
        <f t="shared" si="20"/>
        <v>10337300</v>
      </c>
      <c r="T216" s="2">
        <f t="shared" si="22"/>
        <v>7911700</v>
      </c>
      <c r="U216" s="2">
        <f t="shared" si="22"/>
        <v>7170700</v>
      </c>
      <c r="V216" s="2">
        <f t="shared" si="22"/>
        <v>12424600</v>
      </c>
      <c r="W216" s="2">
        <f t="shared" si="22"/>
        <v>14772600</v>
      </c>
      <c r="X216" s="2">
        <f t="shared" si="22"/>
        <v>9406900</v>
      </c>
      <c r="Y216" s="2" cm="1">
        <f t="array" ref="Y216">_xlfn.XLOOKUP(Y$1&amp;$R216,$C$3:$C$1662&amp;$D$3:$D$1662,$E$3:$E$1662,0,0,1)</f>
        <v>27800</v>
      </c>
      <c r="Z216" s="2" cm="1">
        <f t="array" ref="Z216">_xlfn.XLOOKUP(Z$1&amp;$R216,$C$3:$C$1662&amp;$D$3:$D$1662,$E$3:$E$1662,0,0,1)</f>
        <v>13200</v>
      </c>
      <c r="AA216" s="2" cm="1">
        <f t="array" ref="AA216">_xlfn.XLOOKUP(AA$1&amp;$R216,$C$3:$C$1662&amp;$D$3:$D$1662,$E$3:$E$1662,0,0,1)</f>
        <v>29800</v>
      </c>
      <c r="AB216" s="2" cm="1">
        <f t="array" ref="AB216">_xlfn.XLOOKUP(AB$1&amp;$R216,$C$3:$C$1662&amp;$D$3:$D$1662,$E$3:$E$1662,0,0,1)</f>
        <v>45200</v>
      </c>
      <c r="AC216" s="2" cm="1">
        <f t="array" ref="AC216">_xlfn.XLOOKUP(AC$1&amp;$R216,$C$3:$C$1662&amp;$D$3:$D$1662,$E$3:$E$1662,0,0,1)</f>
        <v>10800</v>
      </c>
    </row>
    <row r="217" spans="3:29" x14ac:dyDescent="0.4">
      <c r="C217" t="s">
        <v>804</v>
      </c>
      <c r="D217" t="s">
        <v>418</v>
      </c>
      <c r="E217">
        <v>10800</v>
      </c>
      <c r="R217" t="s">
        <v>156</v>
      </c>
      <c r="S217" s="2">
        <f t="shared" si="20"/>
        <v>10368540</v>
      </c>
      <c r="T217" s="2">
        <f t="shared" si="22"/>
        <v>7921000</v>
      </c>
      <c r="U217" s="2">
        <f t="shared" si="22"/>
        <v>7191800</v>
      </c>
      <c r="V217" s="2">
        <f t="shared" si="22"/>
        <v>12437700</v>
      </c>
      <c r="W217" s="2">
        <f t="shared" si="22"/>
        <v>14866900</v>
      </c>
      <c r="X217" s="2">
        <f t="shared" si="22"/>
        <v>9425300</v>
      </c>
      <c r="Y217" s="2" cm="1">
        <f t="array" ref="Y217">_xlfn.XLOOKUP(Y$1&amp;$R217,$C$3:$C$1662&amp;$D$3:$D$1662,$E$3:$E$1662,0,0,1)</f>
        <v>9300</v>
      </c>
      <c r="Z217" s="2" cm="1">
        <f t="array" ref="Z217">_xlfn.XLOOKUP(Z$1&amp;$R217,$C$3:$C$1662&amp;$D$3:$D$1662,$E$3:$E$1662,0,0,1)</f>
        <v>21100</v>
      </c>
      <c r="AA217" s="2" cm="1">
        <f t="array" ref="AA217">_xlfn.XLOOKUP(AA$1&amp;$R217,$C$3:$C$1662&amp;$D$3:$D$1662,$E$3:$E$1662,0,0,1)</f>
        <v>13100</v>
      </c>
      <c r="AB217" s="2" cm="1">
        <f t="array" ref="AB217">_xlfn.XLOOKUP(AB$1&amp;$R217,$C$3:$C$1662&amp;$D$3:$D$1662,$E$3:$E$1662,0,0,1)</f>
        <v>94300</v>
      </c>
      <c r="AC217" s="2" cm="1">
        <f t="array" ref="AC217">_xlfn.XLOOKUP(AC$1&amp;$R217,$C$3:$C$1662&amp;$D$3:$D$1662,$E$3:$E$1662,0,0,1)</f>
        <v>18400</v>
      </c>
    </row>
    <row r="218" spans="3:29" x14ac:dyDescent="0.4">
      <c r="C218" t="s">
        <v>804</v>
      </c>
      <c r="D218" t="s">
        <v>419</v>
      </c>
      <c r="E218">
        <v>18400</v>
      </c>
      <c r="R218" t="s">
        <v>272</v>
      </c>
      <c r="S218" s="2">
        <f t="shared" si="20"/>
        <v>10395260</v>
      </c>
      <c r="T218" s="2">
        <f t="shared" si="22"/>
        <v>7937200</v>
      </c>
      <c r="U218" s="2">
        <f t="shared" si="22"/>
        <v>7204300</v>
      </c>
      <c r="V218" s="2">
        <f t="shared" si="22"/>
        <v>12469400</v>
      </c>
      <c r="W218" s="2">
        <f t="shared" si="22"/>
        <v>14926200</v>
      </c>
      <c r="X218" s="2">
        <f t="shared" si="22"/>
        <v>9439200</v>
      </c>
      <c r="Y218" s="2" cm="1">
        <f t="array" ref="Y218">_xlfn.XLOOKUP(Y$1&amp;$R218,$C$3:$C$1662&amp;$D$3:$D$1662,$E$3:$E$1662,0,0,1)</f>
        <v>16200</v>
      </c>
      <c r="Z218" s="2" cm="1">
        <f t="array" ref="Z218">_xlfn.XLOOKUP(Z$1&amp;$R218,$C$3:$C$1662&amp;$D$3:$D$1662,$E$3:$E$1662,0,0,1)</f>
        <v>12500</v>
      </c>
      <c r="AA218" s="2" cm="1">
        <f t="array" ref="AA218">_xlfn.XLOOKUP(AA$1&amp;$R218,$C$3:$C$1662&amp;$D$3:$D$1662,$E$3:$E$1662,0,0,1)</f>
        <v>31700</v>
      </c>
      <c r="AB218" s="2" cm="1">
        <f t="array" ref="AB218">_xlfn.XLOOKUP(AB$1&amp;$R218,$C$3:$C$1662&amp;$D$3:$D$1662,$E$3:$E$1662,0,0,1)</f>
        <v>59300</v>
      </c>
      <c r="AC218" s="2" cm="1">
        <f t="array" ref="AC218">_xlfn.XLOOKUP(AC$1&amp;$R218,$C$3:$C$1662&amp;$D$3:$D$1662,$E$3:$E$1662,0,0,1)</f>
        <v>13900</v>
      </c>
    </row>
    <row r="219" spans="3:29" x14ac:dyDescent="0.4">
      <c r="C219" t="s">
        <v>804</v>
      </c>
      <c r="D219" t="s">
        <v>420</v>
      </c>
      <c r="E219">
        <v>13900</v>
      </c>
      <c r="R219" t="s">
        <v>253</v>
      </c>
      <c r="S219" s="2">
        <f t="shared" si="20"/>
        <v>10417120</v>
      </c>
      <c r="T219" s="2">
        <f t="shared" si="22"/>
        <v>7952200</v>
      </c>
      <c r="U219" s="2">
        <f t="shared" si="22"/>
        <v>7223200</v>
      </c>
      <c r="V219" s="2">
        <f t="shared" si="22"/>
        <v>12495600</v>
      </c>
      <c r="W219" s="2">
        <f t="shared" si="22"/>
        <v>14958300</v>
      </c>
      <c r="X219" s="2">
        <f t="shared" si="22"/>
        <v>9456300</v>
      </c>
      <c r="Y219" s="2" cm="1">
        <f t="array" ref="Y219">_xlfn.XLOOKUP(Y$1&amp;$R219,$C$3:$C$1662&amp;$D$3:$D$1662,$E$3:$E$1662,0,0,1)</f>
        <v>15000</v>
      </c>
      <c r="Z219" s="2" cm="1">
        <f t="array" ref="Z219">_xlfn.XLOOKUP(Z$1&amp;$R219,$C$3:$C$1662&amp;$D$3:$D$1662,$E$3:$E$1662,0,0,1)</f>
        <v>18900</v>
      </c>
      <c r="AA219" s="2" cm="1">
        <f t="array" ref="AA219">_xlfn.XLOOKUP(AA$1&amp;$R219,$C$3:$C$1662&amp;$D$3:$D$1662,$E$3:$E$1662,0,0,1)</f>
        <v>26200</v>
      </c>
      <c r="AB219" s="2" cm="1">
        <f t="array" ref="AB219">_xlfn.XLOOKUP(AB$1&amp;$R219,$C$3:$C$1662&amp;$D$3:$D$1662,$E$3:$E$1662,0,0,1)</f>
        <v>32100</v>
      </c>
      <c r="AC219" s="2" cm="1">
        <f t="array" ref="AC219">_xlfn.XLOOKUP(AC$1&amp;$R219,$C$3:$C$1662&amp;$D$3:$D$1662,$E$3:$E$1662,0,0,1)</f>
        <v>17100</v>
      </c>
    </row>
    <row r="220" spans="3:29" x14ac:dyDescent="0.4">
      <c r="C220" t="s">
        <v>804</v>
      </c>
      <c r="D220" t="s">
        <v>421</v>
      </c>
      <c r="E220">
        <v>17100</v>
      </c>
      <c r="R220" t="s">
        <v>261</v>
      </c>
      <c r="S220" s="2">
        <f t="shared" si="20"/>
        <v>10441720</v>
      </c>
      <c r="T220" s="2">
        <f t="shared" si="22"/>
        <v>7964200</v>
      </c>
      <c r="U220" s="2">
        <f t="shared" si="22"/>
        <v>7238900</v>
      </c>
      <c r="V220" s="2">
        <f t="shared" si="22"/>
        <v>12525200</v>
      </c>
      <c r="W220" s="2">
        <f t="shared" si="22"/>
        <v>15018500</v>
      </c>
      <c r="X220" s="2">
        <f t="shared" si="22"/>
        <v>9461800</v>
      </c>
      <c r="Y220" s="2" cm="1">
        <f t="array" ref="Y220">_xlfn.XLOOKUP(Y$1&amp;$R220,$C$3:$C$1662&amp;$D$3:$D$1662,$E$3:$E$1662,0,0,1)</f>
        <v>12000</v>
      </c>
      <c r="Z220" s="2" cm="1">
        <f t="array" ref="Z220">_xlfn.XLOOKUP(Z$1&amp;$R220,$C$3:$C$1662&amp;$D$3:$D$1662,$E$3:$E$1662,0,0,1)</f>
        <v>15700</v>
      </c>
      <c r="AA220" s="2" cm="1">
        <f t="array" ref="AA220">_xlfn.XLOOKUP(AA$1&amp;$R220,$C$3:$C$1662&amp;$D$3:$D$1662,$E$3:$E$1662,0,0,1)</f>
        <v>29600</v>
      </c>
      <c r="AB220" s="2" cm="1">
        <f t="array" ref="AB220">_xlfn.XLOOKUP(AB$1&amp;$R220,$C$3:$C$1662&amp;$D$3:$D$1662,$E$3:$E$1662,0,0,1)</f>
        <v>60200</v>
      </c>
      <c r="AC220" s="2" cm="1">
        <f t="array" ref="AC220">_xlfn.XLOOKUP(AC$1&amp;$R220,$C$3:$C$1662&amp;$D$3:$D$1662,$E$3:$E$1662,0,0,1)</f>
        <v>5500</v>
      </c>
    </row>
    <row r="221" spans="3:29" x14ac:dyDescent="0.4">
      <c r="C221" t="s">
        <v>804</v>
      </c>
      <c r="D221" t="s">
        <v>422</v>
      </c>
      <c r="E221">
        <v>5500</v>
      </c>
      <c r="R221" t="s">
        <v>123</v>
      </c>
      <c r="S221" s="2">
        <f t="shared" si="20"/>
        <v>10474380</v>
      </c>
      <c r="T221" s="2">
        <f t="shared" si="22"/>
        <v>7978800</v>
      </c>
      <c r="U221" s="2">
        <f t="shared" si="22"/>
        <v>7283500</v>
      </c>
      <c r="V221" s="2">
        <f t="shared" si="22"/>
        <v>12571100</v>
      </c>
      <c r="W221" s="2">
        <f t="shared" si="22"/>
        <v>15054500</v>
      </c>
      <c r="X221" s="2">
        <f t="shared" si="22"/>
        <v>9484000</v>
      </c>
      <c r="Y221" s="2" cm="1">
        <f t="array" ref="Y221">_xlfn.XLOOKUP(Y$1&amp;$R221,$C$3:$C$1662&amp;$D$3:$D$1662,$E$3:$E$1662,0,0,1)</f>
        <v>14600</v>
      </c>
      <c r="Z221" s="2" cm="1">
        <f t="array" ref="Z221">_xlfn.XLOOKUP(Z$1&amp;$R221,$C$3:$C$1662&amp;$D$3:$D$1662,$E$3:$E$1662,0,0,1)</f>
        <v>44600</v>
      </c>
      <c r="AA221" s="2" cm="1">
        <f t="array" ref="AA221">_xlfn.XLOOKUP(AA$1&amp;$R221,$C$3:$C$1662&amp;$D$3:$D$1662,$E$3:$E$1662,0,0,1)</f>
        <v>45900</v>
      </c>
      <c r="AB221" s="2" cm="1">
        <f t="array" ref="AB221">_xlfn.XLOOKUP(AB$1&amp;$R221,$C$3:$C$1662&amp;$D$3:$D$1662,$E$3:$E$1662,0,0,1)</f>
        <v>36000</v>
      </c>
      <c r="AC221" s="2" cm="1">
        <f t="array" ref="AC221">_xlfn.XLOOKUP(AC$1&amp;$R221,$C$3:$C$1662&amp;$D$3:$D$1662,$E$3:$E$1662,0,0,1)</f>
        <v>22200</v>
      </c>
    </row>
    <row r="222" spans="3:29" x14ac:dyDescent="0.4">
      <c r="C222" t="s">
        <v>804</v>
      </c>
      <c r="D222" t="s">
        <v>423</v>
      </c>
      <c r="E222">
        <v>22200</v>
      </c>
      <c r="R222" t="s">
        <v>249</v>
      </c>
      <c r="S222" s="2">
        <f t="shared" si="20"/>
        <v>10500900</v>
      </c>
      <c r="T222" s="2">
        <f t="shared" si="22"/>
        <v>7994200</v>
      </c>
      <c r="U222" s="2">
        <f t="shared" si="22"/>
        <v>7299900</v>
      </c>
      <c r="V222" s="2">
        <f t="shared" si="22"/>
        <v>12609200</v>
      </c>
      <c r="W222" s="2">
        <f t="shared" si="22"/>
        <v>15107800</v>
      </c>
      <c r="X222" s="2">
        <f t="shared" si="22"/>
        <v>9493400</v>
      </c>
      <c r="Y222" s="2" cm="1">
        <f t="array" ref="Y222">_xlfn.XLOOKUP(Y$1&amp;$R222,$C$3:$C$1662&amp;$D$3:$D$1662,$E$3:$E$1662,0,0,1)</f>
        <v>15400</v>
      </c>
      <c r="Z222" s="2" cm="1">
        <f t="array" ref="Z222">_xlfn.XLOOKUP(Z$1&amp;$R222,$C$3:$C$1662&amp;$D$3:$D$1662,$E$3:$E$1662,0,0,1)</f>
        <v>16400</v>
      </c>
      <c r="AA222" s="2" cm="1">
        <f t="array" ref="AA222">_xlfn.XLOOKUP(AA$1&amp;$R222,$C$3:$C$1662&amp;$D$3:$D$1662,$E$3:$E$1662,0,0,1)</f>
        <v>38100</v>
      </c>
      <c r="AB222" s="2" cm="1">
        <f t="array" ref="AB222">_xlfn.XLOOKUP(AB$1&amp;$R222,$C$3:$C$1662&amp;$D$3:$D$1662,$E$3:$E$1662,0,0,1)</f>
        <v>53300</v>
      </c>
      <c r="AC222" s="2" cm="1">
        <f t="array" ref="AC222">_xlfn.XLOOKUP(AC$1&amp;$R222,$C$3:$C$1662&amp;$D$3:$D$1662,$E$3:$E$1662,0,0,1)</f>
        <v>9400</v>
      </c>
    </row>
    <row r="223" spans="3:29" x14ac:dyDescent="0.4">
      <c r="C223" t="s">
        <v>804</v>
      </c>
      <c r="D223" t="s">
        <v>424</v>
      </c>
      <c r="E223">
        <v>9400</v>
      </c>
      <c r="R223" t="s">
        <v>209</v>
      </c>
      <c r="S223" s="2">
        <f t="shared" si="20"/>
        <v>10532520</v>
      </c>
      <c r="T223" s="2">
        <f t="shared" si="22"/>
        <v>8022100</v>
      </c>
      <c r="U223" s="2">
        <f t="shared" si="22"/>
        <v>7318600</v>
      </c>
      <c r="V223" s="2">
        <f t="shared" si="22"/>
        <v>12633500</v>
      </c>
      <c r="W223" s="2">
        <f t="shared" si="22"/>
        <v>15184100</v>
      </c>
      <c r="X223" s="2">
        <f t="shared" si="22"/>
        <v>9504300</v>
      </c>
      <c r="Y223" s="2" cm="1">
        <f t="array" ref="Y223">_xlfn.XLOOKUP(Y$1&amp;$R223,$C$3:$C$1662&amp;$D$3:$D$1662,$E$3:$E$1662,0,0,1)</f>
        <v>27900</v>
      </c>
      <c r="Z223" s="2" cm="1">
        <f t="array" ref="Z223">_xlfn.XLOOKUP(Z$1&amp;$R223,$C$3:$C$1662&amp;$D$3:$D$1662,$E$3:$E$1662,0,0,1)</f>
        <v>18700</v>
      </c>
      <c r="AA223" s="2" cm="1">
        <f t="array" ref="AA223">_xlfn.XLOOKUP(AA$1&amp;$R223,$C$3:$C$1662&amp;$D$3:$D$1662,$E$3:$E$1662,0,0,1)</f>
        <v>24300</v>
      </c>
      <c r="AB223" s="2" cm="1">
        <f t="array" ref="AB223">_xlfn.XLOOKUP(AB$1&amp;$R223,$C$3:$C$1662&amp;$D$3:$D$1662,$E$3:$E$1662,0,0,1)</f>
        <v>76300</v>
      </c>
      <c r="AC223" s="2" cm="1">
        <f t="array" ref="AC223">_xlfn.XLOOKUP(AC$1&amp;$R223,$C$3:$C$1662&amp;$D$3:$D$1662,$E$3:$E$1662,0,0,1)</f>
        <v>10900</v>
      </c>
    </row>
    <row r="224" spans="3:29" x14ac:dyDescent="0.4">
      <c r="C224" t="s">
        <v>804</v>
      </c>
      <c r="D224" t="s">
        <v>425</v>
      </c>
      <c r="E224">
        <v>10900</v>
      </c>
      <c r="R224" t="s">
        <v>239</v>
      </c>
      <c r="S224" s="2">
        <f t="shared" si="20"/>
        <v>10555280</v>
      </c>
      <c r="T224" s="2">
        <f t="shared" si="22"/>
        <v>8033500</v>
      </c>
      <c r="U224" s="2">
        <f t="shared" si="22"/>
        <v>7337700</v>
      </c>
      <c r="V224" s="2">
        <f t="shared" si="22"/>
        <v>12656100</v>
      </c>
      <c r="W224" s="2">
        <f t="shared" si="22"/>
        <v>15232000</v>
      </c>
      <c r="X224" s="2">
        <f t="shared" si="22"/>
        <v>9517100</v>
      </c>
      <c r="Y224" s="2" cm="1">
        <f t="array" ref="Y224">_xlfn.XLOOKUP(Y$1&amp;$R224,$C$3:$C$1662&amp;$D$3:$D$1662,$E$3:$E$1662,0,0,1)</f>
        <v>11400</v>
      </c>
      <c r="Z224" s="2" cm="1">
        <f t="array" ref="Z224">_xlfn.XLOOKUP(Z$1&amp;$R224,$C$3:$C$1662&amp;$D$3:$D$1662,$E$3:$E$1662,0,0,1)</f>
        <v>19100</v>
      </c>
      <c r="AA224" s="2" cm="1">
        <f t="array" ref="AA224">_xlfn.XLOOKUP(AA$1&amp;$R224,$C$3:$C$1662&amp;$D$3:$D$1662,$E$3:$E$1662,0,0,1)</f>
        <v>22600</v>
      </c>
      <c r="AB224" s="2" cm="1">
        <f t="array" ref="AB224">_xlfn.XLOOKUP(AB$1&amp;$R224,$C$3:$C$1662&amp;$D$3:$D$1662,$E$3:$E$1662,0,0,1)</f>
        <v>47900</v>
      </c>
      <c r="AC224" s="2" cm="1">
        <f t="array" ref="AC224">_xlfn.XLOOKUP(AC$1&amp;$R224,$C$3:$C$1662&amp;$D$3:$D$1662,$E$3:$E$1662,0,0,1)</f>
        <v>12800</v>
      </c>
    </row>
    <row r="225" spans="3:29" x14ac:dyDescent="0.4">
      <c r="C225" t="s">
        <v>804</v>
      </c>
      <c r="D225" t="s">
        <v>426</v>
      </c>
      <c r="E225">
        <v>12800</v>
      </c>
      <c r="R225" t="s">
        <v>304</v>
      </c>
      <c r="S225" s="2">
        <f t="shared" si="20"/>
        <v>10578000</v>
      </c>
      <c r="T225" s="2">
        <f t="shared" si="22"/>
        <v>8046400</v>
      </c>
      <c r="U225" s="2">
        <f t="shared" si="22"/>
        <v>7347800</v>
      </c>
      <c r="V225" s="2">
        <f t="shared" si="22"/>
        <v>12668400</v>
      </c>
      <c r="W225" s="2">
        <f t="shared" si="22"/>
        <v>15292900</v>
      </c>
      <c r="X225" s="2">
        <f t="shared" si="22"/>
        <v>9534500</v>
      </c>
      <c r="Y225" s="2" cm="1">
        <f t="array" ref="Y225">_xlfn.XLOOKUP(Y$1&amp;$R225,$C$3:$C$1662&amp;$D$3:$D$1662,$E$3:$E$1662,0,0,1)</f>
        <v>12900</v>
      </c>
      <c r="Z225" s="2" cm="1">
        <f t="array" ref="Z225">_xlfn.XLOOKUP(Z$1&amp;$R225,$C$3:$C$1662&amp;$D$3:$D$1662,$E$3:$E$1662,0,0,1)</f>
        <v>10100</v>
      </c>
      <c r="AA225" s="2" cm="1">
        <f t="array" ref="AA225">_xlfn.XLOOKUP(AA$1&amp;$R225,$C$3:$C$1662&amp;$D$3:$D$1662,$E$3:$E$1662,0,0,1)</f>
        <v>12300</v>
      </c>
      <c r="AB225" s="2" cm="1">
        <f t="array" ref="AB225">_xlfn.XLOOKUP(AB$1&amp;$R225,$C$3:$C$1662&amp;$D$3:$D$1662,$E$3:$E$1662,0,0,1)</f>
        <v>60900</v>
      </c>
      <c r="AC225" s="2" cm="1">
        <f t="array" ref="AC225">_xlfn.XLOOKUP(AC$1&amp;$R225,$C$3:$C$1662&amp;$D$3:$D$1662,$E$3:$E$1662,0,0,1)</f>
        <v>17400</v>
      </c>
    </row>
    <row r="226" spans="3:29" x14ac:dyDescent="0.4">
      <c r="C226" t="s">
        <v>804</v>
      </c>
      <c r="D226" t="s">
        <v>427</v>
      </c>
      <c r="E226">
        <v>17400</v>
      </c>
      <c r="R226" t="s">
        <v>283</v>
      </c>
      <c r="S226" s="2">
        <f t="shared" si="20"/>
        <v>10598240</v>
      </c>
      <c r="T226" s="2">
        <f t="shared" si="22"/>
        <v>8058800</v>
      </c>
      <c r="U226" s="2">
        <f t="shared" si="22"/>
        <v>7355200</v>
      </c>
      <c r="V226" s="2">
        <f t="shared" si="22"/>
        <v>12680200</v>
      </c>
      <c r="W226" s="2">
        <f t="shared" si="22"/>
        <v>15351100</v>
      </c>
      <c r="X226" s="2">
        <f t="shared" si="22"/>
        <v>9545900</v>
      </c>
      <c r="Y226" s="2" cm="1">
        <f t="array" ref="Y226">_xlfn.XLOOKUP(Y$1&amp;$R226,$C$3:$C$1662&amp;$D$3:$D$1662,$E$3:$E$1662,0,0,1)</f>
        <v>12400</v>
      </c>
      <c r="Z226" s="2" cm="1">
        <f t="array" ref="Z226">_xlfn.XLOOKUP(Z$1&amp;$R226,$C$3:$C$1662&amp;$D$3:$D$1662,$E$3:$E$1662,0,0,1)</f>
        <v>7400</v>
      </c>
      <c r="AA226" s="2" cm="1">
        <f t="array" ref="AA226">_xlfn.XLOOKUP(AA$1&amp;$R226,$C$3:$C$1662&amp;$D$3:$D$1662,$E$3:$E$1662,0,0,1)</f>
        <v>11800</v>
      </c>
      <c r="AB226" s="2" cm="1">
        <f t="array" ref="AB226">_xlfn.XLOOKUP(AB$1&amp;$R226,$C$3:$C$1662&amp;$D$3:$D$1662,$E$3:$E$1662,0,0,1)</f>
        <v>58200</v>
      </c>
      <c r="AC226" s="2" cm="1">
        <f t="array" ref="AC226">_xlfn.XLOOKUP(AC$1&amp;$R226,$C$3:$C$1662&amp;$D$3:$D$1662,$E$3:$E$1662,0,0,1)</f>
        <v>11400</v>
      </c>
    </row>
    <row r="227" spans="3:29" x14ac:dyDescent="0.4">
      <c r="C227" t="s">
        <v>804</v>
      </c>
      <c r="D227" t="s">
        <v>428</v>
      </c>
      <c r="E227">
        <v>11400</v>
      </c>
      <c r="R227" t="s">
        <v>176</v>
      </c>
      <c r="S227" s="2">
        <f t="shared" si="20"/>
        <v>10624360</v>
      </c>
      <c r="T227" s="2">
        <f t="shared" si="22"/>
        <v>8067700</v>
      </c>
      <c r="U227" s="2">
        <f t="shared" si="22"/>
        <v>7393000</v>
      </c>
      <c r="V227" s="2">
        <f t="shared" si="22"/>
        <v>12701600</v>
      </c>
      <c r="W227" s="2">
        <f t="shared" si="22"/>
        <v>15407300</v>
      </c>
      <c r="X227" s="2">
        <f t="shared" si="22"/>
        <v>9552200</v>
      </c>
      <c r="Y227" s="2" cm="1">
        <f t="array" ref="Y227">_xlfn.XLOOKUP(Y$1&amp;$R227,$C$3:$C$1662&amp;$D$3:$D$1662,$E$3:$E$1662,0,0,1)</f>
        <v>8900</v>
      </c>
      <c r="Z227" s="2" cm="1">
        <f t="array" ref="Z227">_xlfn.XLOOKUP(Z$1&amp;$R227,$C$3:$C$1662&amp;$D$3:$D$1662,$E$3:$E$1662,0,0,1)</f>
        <v>37800</v>
      </c>
      <c r="AA227" s="2" cm="1">
        <f t="array" ref="AA227">_xlfn.XLOOKUP(AA$1&amp;$R227,$C$3:$C$1662&amp;$D$3:$D$1662,$E$3:$E$1662,0,0,1)</f>
        <v>21400</v>
      </c>
      <c r="AB227" s="2" cm="1">
        <f t="array" ref="AB227">_xlfn.XLOOKUP(AB$1&amp;$R227,$C$3:$C$1662&amp;$D$3:$D$1662,$E$3:$E$1662,0,0,1)</f>
        <v>56200</v>
      </c>
      <c r="AC227" s="2" cm="1">
        <f t="array" ref="AC227">_xlfn.XLOOKUP(AC$1&amp;$R227,$C$3:$C$1662&amp;$D$3:$D$1662,$E$3:$E$1662,0,0,1)</f>
        <v>6300</v>
      </c>
    </row>
    <row r="228" spans="3:29" x14ac:dyDescent="0.4">
      <c r="C228" t="s">
        <v>804</v>
      </c>
      <c r="D228" t="s">
        <v>429</v>
      </c>
      <c r="E228">
        <v>6300</v>
      </c>
      <c r="R228" t="s">
        <v>117</v>
      </c>
      <c r="S228" s="2">
        <f t="shared" si="20"/>
        <v>10657000</v>
      </c>
      <c r="T228" s="2">
        <f t="shared" ref="T228:X243" si="23">T227+Y228</f>
        <v>8099000</v>
      </c>
      <c r="U228" s="2">
        <f t="shared" si="23"/>
        <v>7437800</v>
      </c>
      <c r="V228" s="2">
        <f t="shared" si="23"/>
        <v>12732000</v>
      </c>
      <c r="W228" s="2">
        <f t="shared" si="23"/>
        <v>15448900</v>
      </c>
      <c r="X228" s="2">
        <f t="shared" si="23"/>
        <v>9567300</v>
      </c>
      <c r="Y228" s="2" cm="1">
        <f t="array" ref="Y228">_xlfn.XLOOKUP(Y$1&amp;$R228,$C$3:$C$1662&amp;$D$3:$D$1662,$E$3:$E$1662,0,0,1)</f>
        <v>31300</v>
      </c>
      <c r="Z228" s="2" cm="1">
        <f t="array" ref="Z228">_xlfn.XLOOKUP(Z$1&amp;$R228,$C$3:$C$1662&amp;$D$3:$D$1662,$E$3:$E$1662,0,0,1)</f>
        <v>44800</v>
      </c>
      <c r="AA228" s="2" cm="1">
        <f t="array" ref="AA228">_xlfn.XLOOKUP(AA$1&amp;$R228,$C$3:$C$1662&amp;$D$3:$D$1662,$E$3:$E$1662,0,0,1)</f>
        <v>30400</v>
      </c>
      <c r="AB228" s="2" cm="1">
        <f t="array" ref="AB228">_xlfn.XLOOKUP(AB$1&amp;$R228,$C$3:$C$1662&amp;$D$3:$D$1662,$E$3:$E$1662,0,0,1)</f>
        <v>41600</v>
      </c>
      <c r="AC228" s="2" cm="1">
        <f t="array" ref="AC228">_xlfn.XLOOKUP(AC$1&amp;$R228,$C$3:$C$1662&amp;$D$3:$D$1662,$E$3:$E$1662,0,0,1)</f>
        <v>15100</v>
      </c>
    </row>
    <row r="229" spans="3:29" x14ac:dyDescent="0.4">
      <c r="C229" t="s">
        <v>804</v>
      </c>
      <c r="D229" t="s">
        <v>430</v>
      </c>
      <c r="E229">
        <v>15100</v>
      </c>
      <c r="R229" t="s">
        <v>54</v>
      </c>
      <c r="S229" s="2">
        <f t="shared" si="20"/>
        <v>10689660</v>
      </c>
      <c r="T229" s="2">
        <f t="shared" si="23"/>
        <v>8113000</v>
      </c>
      <c r="U229" s="2">
        <f t="shared" si="23"/>
        <v>7500100</v>
      </c>
      <c r="V229" s="2">
        <f t="shared" si="23"/>
        <v>12764700</v>
      </c>
      <c r="W229" s="2">
        <f t="shared" si="23"/>
        <v>15466700</v>
      </c>
      <c r="X229" s="2">
        <f t="shared" si="23"/>
        <v>9603800</v>
      </c>
      <c r="Y229" s="2" cm="1">
        <f t="array" ref="Y229">_xlfn.XLOOKUP(Y$1&amp;$R229,$C$3:$C$1662&amp;$D$3:$D$1662,$E$3:$E$1662,0,0,1)</f>
        <v>14000</v>
      </c>
      <c r="Z229" s="2" cm="1">
        <f t="array" ref="Z229">_xlfn.XLOOKUP(Z$1&amp;$R229,$C$3:$C$1662&amp;$D$3:$D$1662,$E$3:$E$1662,0,0,1)</f>
        <v>62300</v>
      </c>
      <c r="AA229" s="2" cm="1">
        <f t="array" ref="AA229">_xlfn.XLOOKUP(AA$1&amp;$R229,$C$3:$C$1662&amp;$D$3:$D$1662,$E$3:$E$1662,0,0,1)</f>
        <v>32700</v>
      </c>
      <c r="AB229" s="2" cm="1">
        <f t="array" ref="AB229">_xlfn.XLOOKUP(AB$1&amp;$R229,$C$3:$C$1662&amp;$D$3:$D$1662,$E$3:$E$1662,0,0,1)</f>
        <v>17800</v>
      </c>
      <c r="AC229" s="2" cm="1">
        <f t="array" ref="AC229">_xlfn.XLOOKUP(AC$1&amp;$R229,$C$3:$C$1662&amp;$D$3:$D$1662,$E$3:$E$1662,0,0,1)</f>
        <v>36500</v>
      </c>
    </row>
    <row r="230" spans="3:29" x14ac:dyDescent="0.4">
      <c r="C230" t="s">
        <v>804</v>
      </c>
      <c r="D230" t="s">
        <v>431</v>
      </c>
      <c r="E230">
        <v>36500</v>
      </c>
      <c r="R230" t="s">
        <v>161</v>
      </c>
      <c r="S230" s="2">
        <f t="shared" si="20"/>
        <v>10719200</v>
      </c>
      <c r="T230" s="2">
        <f t="shared" si="23"/>
        <v>8145000</v>
      </c>
      <c r="U230" s="2">
        <f t="shared" si="23"/>
        <v>7548000</v>
      </c>
      <c r="V230" s="2">
        <f t="shared" si="23"/>
        <v>12782400</v>
      </c>
      <c r="W230" s="2">
        <f t="shared" si="23"/>
        <v>15497200</v>
      </c>
      <c r="X230" s="2">
        <f t="shared" si="23"/>
        <v>9623400</v>
      </c>
      <c r="Y230" s="2" cm="1">
        <f t="array" ref="Y230">_xlfn.XLOOKUP(Y$1&amp;$R230,$C$3:$C$1662&amp;$D$3:$D$1662,$E$3:$E$1662,0,0,1)</f>
        <v>32000</v>
      </c>
      <c r="Z230" s="2" cm="1">
        <f t="array" ref="Z230">_xlfn.XLOOKUP(Z$1&amp;$R230,$C$3:$C$1662&amp;$D$3:$D$1662,$E$3:$E$1662,0,0,1)</f>
        <v>47900</v>
      </c>
      <c r="AA230" s="2" cm="1">
        <f t="array" ref="AA230">_xlfn.XLOOKUP(AA$1&amp;$R230,$C$3:$C$1662&amp;$D$3:$D$1662,$E$3:$E$1662,0,0,1)</f>
        <v>17700</v>
      </c>
      <c r="AB230" s="2" cm="1">
        <f t="array" ref="AB230">_xlfn.XLOOKUP(AB$1&amp;$R230,$C$3:$C$1662&amp;$D$3:$D$1662,$E$3:$E$1662,0,0,1)</f>
        <v>30500</v>
      </c>
      <c r="AC230" s="2" cm="1">
        <f t="array" ref="AC230">_xlfn.XLOOKUP(AC$1&amp;$R230,$C$3:$C$1662&amp;$D$3:$D$1662,$E$3:$E$1662,0,0,1)</f>
        <v>19600</v>
      </c>
    </row>
    <row r="231" spans="3:29" x14ac:dyDescent="0.4">
      <c r="C231" t="s">
        <v>804</v>
      </c>
      <c r="D231" t="s">
        <v>432</v>
      </c>
      <c r="E231">
        <v>19600</v>
      </c>
      <c r="R231" t="s">
        <v>185</v>
      </c>
      <c r="S231" s="2">
        <f t="shared" si="20"/>
        <v>10741920</v>
      </c>
      <c r="T231" s="2">
        <f t="shared" si="23"/>
        <v>8159900</v>
      </c>
      <c r="U231" s="2">
        <f t="shared" si="23"/>
        <v>7581700</v>
      </c>
      <c r="V231" s="2">
        <f t="shared" si="23"/>
        <v>12800700</v>
      </c>
      <c r="W231" s="2">
        <f t="shared" si="23"/>
        <v>15523600</v>
      </c>
      <c r="X231" s="2">
        <f t="shared" si="23"/>
        <v>9643700</v>
      </c>
      <c r="Y231" s="2" cm="1">
        <f t="array" ref="Y231">_xlfn.XLOOKUP(Y$1&amp;$R231,$C$3:$C$1662&amp;$D$3:$D$1662,$E$3:$E$1662,0,0,1)</f>
        <v>14900</v>
      </c>
      <c r="Z231" s="2" cm="1">
        <f t="array" ref="Z231">_xlfn.XLOOKUP(Z$1&amp;$R231,$C$3:$C$1662&amp;$D$3:$D$1662,$E$3:$E$1662,0,0,1)</f>
        <v>33700</v>
      </c>
      <c r="AA231" s="2" cm="1">
        <f t="array" ref="AA231">_xlfn.XLOOKUP(AA$1&amp;$R231,$C$3:$C$1662&amp;$D$3:$D$1662,$E$3:$E$1662,0,0,1)</f>
        <v>18300</v>
      </c>
      <c r="AB231" s="2" cm="1">
        <f t="array" ref="AB231">_xlfn.XLOOKUP(AB$1&amp;$R231,$C$3:$C$1662&amp;$D$3:$D$1662,$E$3:$E$1662,0,0,1)</f>
        <v>26400</v>
      </c>
      <c r="AC231" s="2" cm="1">
        <f t="array" ref="AC231">_xlfn.XLOOKUP(AC$1&amp;$R231,$C$3:$C$1662&amp;$D$3:$D$1662,$E$3:$E$1662,0,0,1)</f>
        <v>20300</v>
      </c>
    </row>
    <row r="232" spans="3:29" x14ac:dyDescent="0.4">
      <c r="C232" t="s">
        <v>804</v>
      </c>
      <c r="D232" t="s">
        <v>433</v>
      </c>
      <c r="E232">
        <v>20300</v>
      </c>
      <c r="R232" t="s">
        <v>207</v>
      </c>
      <c r="S232" s="2">
        <f t="shared" si="20"/>
        <v>10763420</v>
      </c>
      <c r="T232" s="2">
        <f t="shared" si="23"/>
        <v>8167400</v>
      </c>
      <c r="U232" s="2">
        <f t="shared" si="23"/>
        <v>7605400</v>
      </c>
      <c r="V232" s="2">
        <f t="shared" si="23"/>
        <v>12830200</v>
      </c>
      <c r="W232" s="2">
        <f t="shared" si="23"/>
        <v>15554800</v>
      </c>
      <c r="X232" s="2">
        <f t="shared" si="23"/>
        <v>9659300</v>
      </c>
      <c r="Y232" s="2" cm="1">
        <f t="array" ref="Y232">_xlfn.XLOOKUP(Y$1&amp;$R232,$C$3:$C$1662&amp;$D$3:$D$1662,$E$3:$E$1662,0,0,1)</f>
        <v>7500</v>
      </c>
      <c r="Z232" s="2" cm="1">
        <f t="array" ref="Z232">_xlfn.XLOOKUP(Z$1&amp;$R232,$C$3:$C$1662&amp;$D$3:$D$1662,$E$3:$E$1662,0,0,1)</f>
        <v>23700</v>
      </c>
      <c r="AA232" s="2" cm="1">
        <f t="array" ref="AA232">_xlfn.XLOOKUP(AA$1&amp;$R232,$C$3:$C$1662&amp;$D$3:$D$1662,$E$3:$E$1662,0,0,1)</f>
        <v>29500</v>
      </c>
      <c r="AB232" s="2" cm="1">
        <f t="array" ref="AB232">_xlfn.XLOOKUP(AB$1&amp;$R232,$C$3:$C$1662&amp;$D$3:$D$1662,$E$3:$E$1662,0,0,1)</f>
        <v>31200</v>
      </c>
      <c r="AC232" s="2" cm="1">
        <f t="array" ref="AC232">_xlfn.XLOOKUP(AC$1&amp;$R232,$C$3:$C$1662&amp;$D$3:$D$1662,$E$3:$E$1662,0,0,1)</f>
        <v>15600</v>
      </c>
    </row>
    <row r="233" spans="3:29" x14ac:dyDescent="0.4">
      <c r="C233" t="s">
        <v>804</v>
      </c>
      <c r="D233" t="s">
        <v>434</v>
      </c>
      <c r="E233">
        <v>15600</v>
      </c>
      <c r="R233" t="s">
        <v>216</v>
      </c>
      <c r="S233" s="2">
        <f t="shared" si="20"/>
        <v>10794360</v>
      </c>
      <c r="T233" s="2">
        <f t="shared" si="23"/>
        <v>8179400</v>
      </c>
      <c r="U233" s="2">
        <f t="shared" si="23"/>
        <v>7678600</v>
      </c>
      <c r="V233" s="2">
        <f t="shared" si="23"/>
        <v>12854800</v>
      </c>
      <c r="W233" s="2">
        <f t="shared" si="23"/>
        <v>15591100</v>
      </c>
      <c r="X233" s="2">
        <f t="shared" si="23"/>
        <v>9667900</v>
      </c>
      <c r="Y233" s="2" cm="1">
        <f t="array" ref="Y233">_xlfn.XLOOKUP(Y$1&amp;$R233,$C$3:$C$1662&amp;$D$3:$D$1662,$E$3:$E$1662,0,0,1)</f>
        <v>12000</v>
      </c>
      <c r="Z233" s="2" cm="1">
        <f t="array" ref="Z233">_xlfn.XLOOKUP(Z$1&amp;$R233,$C$3:$C$1662&amp;$D$3:$D$1662,$E$3:$E$1662,0,0,1)</f>
        <v>73200</v>
      </c>
      <c r="AA233" s="2" cm="1">
        <f t="array" ref="AA233">_xlfn.XLOOKUP(AA$1&amp;$R233,$C$3:$C$1662&amp;$D$3:$D$1662,$E$3:$E$1662,0,0,1)</f>
        <v>24600</v>
      </c>
      <c r="AB233" s="2" cm="1">
        <f t="array" ref="AB233">_xlfn.XLOOKUP(AB$1&amp;$R233,$C$3:$C$1662&amp;$D$3:$D$1662,$E$3:$E$1662,0,0,1)</f>
        <v>36300</v>
      </c>
      <c r="AC233" s="2" cm="1">
        <f t="array" ref="AC233">_xlfn.XLOOKUP(AC$1&amp;$R233,$C$3:$C$1662&amp;$D$3:$D$1662,$E$3:$E$1662,0,0,1)</f>
        <v>8600</v>
      </c>
    </row>
    <row r="234" spans="3:29" x14ac:dyDescent="0.4">
      <c r="C234" t="s">
        <v>804</v>
      </c>
      <c r="D234" t="s">
        <v>435</v>
      </c>
      <c r="E234">
        <v>8600</v>
      </c>
      <c r="R234" t="s">
        <v>212</v>
      </c>
      <c r="S234" s="2">
        <f t="shared" si="20"/>
        <v>10824860</v>
      </c>
      <c r="T234" s="2">
        <f t="shared" si="23"/>
        <v>8190100</v>
      </c>
      <c r="U234" s="2">
        <f t="shared" si="23"/>
        <v>7733000</v>
      </c>
      <c r="V234" s="2">
        <f t="shared" si="23"/>
        <v>12876100</v>
      </c>
      <c r="W234" s="2">
        <f t="shared" si="23"/>
        <v>15617800</v>
      </c>
      <c r="X234" s="2">
        <f t="shared" si="23"/>
        <v>9707300</v>
      </c>
      <c r="Y234" s="2" cm="1">
        <f t="array" ref="Y234">_xlfn.XLOOKUP(Y$1&amp;$R234,$C$3:$C$1662&amp;$D$3:$D$1662,$E$3:$E$1662,0,0,1)</f>
        <v>10700</v>
      </c>
      <c r="Z234" s="2" cm="1">
        <f t="array" ref="Z234">_xlfn.XLOOKUP(Z$1&amp;$R234,$C$3:$C$1662&amp;$D$3:$D$1662,$E$3:$E$1662,0,0,1)</f>
        <v>54400</v>
      </c>
      <c r="AA234" s="2" cm="1">
        <f t="array" ref="AA234">_xlfn.XLOOKUP(AA$1&amp;$R234,$C$3:$C$1662&amp;$D$3:$D$1662,$E$3:$E$1662,0,0,1)</f>
        <v>21300</v>
      </c>
      <c r="AB234" s="2" cm="1">
        <f t="array" ref="AB234">_xlfn.XLOOKUP(AB$1&amp;$R234,$C$3:$C$1662&amp;$D$3:$D$1662,$E$3:$E$1662,0,0,1)</f>
        <v>26700</v>
      </c>
      <c r="AC234" s="2" cm="1">
        <f t="array" ref="AC234">_xlfn.XLOOKUP(AC$1&amp;$R234,$C$3:$C$1662&amp;$D$3:$D$1662,$E$3:$E$1662,0,0,1)</f>
        <v>39400</v>
      </c>
    </row>
    <row r="235" spans="3:29" x14ac:dyDescent="0.4">
      <c r="C235" t="s">
        <v>804</v>
      </c>
      <c r="D235" t="s">
        <v>436</v>
      </c>
      <c r="E235">
        <v>39400</v>
      </c>
      <c r="R235" t="s">
        <v>146</v>
      </c>
      <c r="S235" s="2">
        <f t="shared" si="20"/>
        <v>10848480</v>
      </c>
      <c r="T235" s="2">
        <f t="shared" si="23"/>
        <v>8200900</v>
      </c>
      <c r="U235" s="2">
        <f t="shared" si="23"/>
        <v>7758800</v>
      </c>
      <c r="V235" s="2">
        <f t="shared" si="23"/>
        <v>12893400</v>
      </c>
      <c r="W235" s="2">
        <f t="shared" si="23"/>
        <v>15654900</v>
      </c>
      <c r="X235" s="2">
        <f t="shared" si="23"/>
        <v>9734400</v>
      </c>
      <c r="Y235" s="2" cm="1">
        <f t="array" ref="Y235">_xlfn.XLOOKUP(Y$1&amp;$R235,$C$3:$C$1662&amp;$D$3:$D$1662,$E$3:$E$1662,0,0,1)</f>
        <v>10800</v>
      </c>
      <c r="Z235" s="2" cm="1">
        <f t="array" ref="Z235">_xlfn.XLOOKUP(Z$1&amp;$R235,$C$3:$C$1662&amp;$D$3:$D$1662,$E$3:$E$1662,0,0,1)</f>
        <v>25800</v>
      </c>
      <c r="AA235" s="2" cm="1">
        <f t="array" ref="AA235">_xlfn.XLOOKUP(AA$1&amp;$R235,$C$3:$C$1662&amp;$D$3:$D$1662,$E$3:$E$1662,0,0,1)</f>
        <v>17300</v>
      </c>
      <c r="AB235" s="2" cm="1">
        <f t="array" ref="AB235">_xlfn.XLOOKUP(AB$1&amp;$R235,$C$3:$C$1662&amp;$D$3:$D$1662,$E$3:$E$1662,0,0,1)</f>
        <v>37100</v>
      </c>
      <c r="AC235" s="2" cm="1">
        <f t="array" ref="AC235">_xlfn.XLOOKUP(AC$1&amp;$R235,$C$3:$C$1662&amp;$D$3:$D$1662,$E$3:$E$1662,0,0,1)</f>
        <v>27100</v>
      </c>
    </row>
    <row r="236" spans="3:29" x14ac:dyDescent="0.4">
      <c r="C236" t="s">
        <v>804</v>
      </c>
      <c r="D236" t="s">
        <v>437</v>
      </c>
      <c r="E236">
        <v>27100</v>
      </c>
      <c r="R236" t="s">
        <v>195</v>
      </c>
      <c r="S236" s="2">
        <f t="shared" si="20"/>
        <v>10864480</v>
      </c>
      <c r="T236" s="2">
        <f t="shared" si="23"/>
        <v>8209600</v>
      </c>
      <c r="U236" s="2">
        <f t="shared" si="23"/>
        <v>7780400</v>
      </c>
      <c r="V236" s="2">
        <f t="shared" si="23"/>
        <v>12911100</v>
      </c>
      <c r="W236" s="2">
        <f t="shared" si="23"/>
        <v>15670500</v>
      </c>
      <c r="X236" s="2">
        <f t="shared" si="23"/>
        <v>9750800</v>
      </c>
      <c r="Y236" s="2" cm="1">
        <f t="array" ref="Y236">_xlfn.XLOOKUP(Y$1&amp;$R236,$C$3:$C$1662&amp;$D$3:$D$1662,$E$3:$E$1662,0,0,1)</f>
        <v>8700</v>
      </c>
      <c r="Z236" s="2" cm="1">
        <f t="array" ref="Z236">_xlfn.XLOOKUP(Z$1&amp;$R236,$C$3:$C$1662&amp;$D$3:$D$1662,$E$3:$E$1662,0,0,1)</f>
        <v>21600</v>
      </c>
      <c r="AA236" s="2" cm="1">
        <f t="array" ref="AA236">_xlfn.XLOOKUP(AA$1&amp;$R236,$C$3:$C$1662&amp;$D$3:$D$1662,$E$3:$E$1662,0,0,1)</f>
        <v>17700</v>
      </c>
      <c r="AB236" s="2" cm="1">
        <f t="array" ref="AB236">_xlfn.XLOOKUP(AB$1&amp;$R236,$C$3:$C$1662&amp;$D$3:$D$1662,$E$3:$E$1662,0,0,1)</f>
        <v>15600</v>
      </c>
      <c r="AC236" s="2" cm="1">
        <f t="array" ref="AC236">_xlfn.XLOOKUP(AC$1&amp;$R236,$C$3:$C$1662&amp;$D$3:$D$1662,$E$3:$E$1662,0,0,1)</f>
        <v>16400</v>
      </c>
    </row>
    <row r="237" spans="3:29" x14ac:dyDescent="0.4">
      <c r="C237" t="s">
        <v>804</v>
      </c>
      <c r="D237" t="s">
        <v>438</v>
      </c>
      <c r="E237">
        <v>16400</v>
      </c>
      <c r="R237" t="s">
        <v>243</v>
      </c>
      <c r="S237" s="2">
        <f t="shared" si="20"/>
        <v>10891860</v>
      </c>
      <c r="T237" s="2">
        <f t="shared" si="23"/>
        <v>8215500</v>
      </c>
      <c r="U237" s="2">
        <f t="shared" si="23"/>
        <v>7808600</v>
      </c>
      <c r="V237" s="2">
        <f t="shared" si="23"/>
        <v>12918400</v>
      </c>
      <c r="W237" s="2">
        <f t="shared" si="23"/>
        <v>15735600</v>
      </c>
      <c r="X237" s="2">
        <f t="shared" si="23"/>
        <v>9781200</v>
      </c>
      <c r="Y237" s="2" cm="1">
        <f t="array" ref="Y237">_xlfn.XLOOKUP(Y$1&amp;$R237,$C$3:$C$1662&amp;$D$3:$D$1662,$E$3:$E$1662,0,0,1)</f>
        <v>5900</v>
      </c>
      <c r="Z237" s="2" cm="1">
        <f t="array" ref="Z237">_xlfn.XLOOKUP(Z$1&amp;$R237,$C$3:$C$1662&amp;$D$3:$D$1662,$E$3:$E$1662,0,0,1)</f>
        <v>28200</v>
      </c>
      <c r="AA237" s="2" cm="1">
        <f t="array" ref="AA237">_xlfn.XLOOKUP(AA$1&amp;$R237,$C$3:$C$1662&amp;$D$3:$D$1662,$E$3:$E$1662,0,0,1)</f>
        <v>7300</v>
      </c>
      <c r="AB237" s="2" cm="1">
        <f t="array" ref="AB237">_xlfn.XLOOKUP(AB$1&amp;$R237,$C$3:$C$1662&amp;$D$3:$D$1662,$E$3:$E$1662,0,0,1)</f>
        <v>65100</v>
      </c>
      <c r="AC237" s="2" cm="1">
        <f t="array" ref="AC237">_xlfn.XLOOKUP(AC$1&amp;$R237,$C$3:$C$1662&amp;$D$3:$D$1662,$E$3:$E$1662,0,0,1)</f>
        <v>30400</v>
      </c>
    </row>
    <row r="238" spans="3:29" x14ac:dyDescent="0.4">
      <c r="C238" t="s">
        <v>804</v>
      </c>
      <c r="D238" t="s">
        <v>439</v>
      </c>
      <c r="E238">
        <v>30400</v>
      </c>
      <c r="R238" t="s">
        <v>305</v>
      </c>
      <c r="S238" s="2">
        <f t="shared" si="20"/>
        <v>10916620</v>
      </c>
      <c r="T238" s="2">
        <f t="shared" si="23"/>
        <v>8225400</v>
      </c>
      <c r="U238" s="2">
        <f t="shared" si="23"/>
        <v>7862300</v>
      </c>
      <c r="V238" s="2">
        <f t="shared" si="23"/>
        <v>12929200</v>
      </c>
      <c r="W238" s="2">
        <f t="shared" si="23"/>
        <v>15759300</v>
      </c>
      <c r="X238" s="2">
        <f t="shared" si="23"/>
        <v>9806900</v>
      </c>
      <c r="Y238" s="2" cm="1">
        <f t="array" ref="Y238">_xlfn.XLOOKUP(Y$1&amp;$R238,$C$3:$C$1662&amp;$D$3:$D$1662,$E$3:$E$1662,0,0,1)</f>
        <v>9900</v>
      </c>
      <c r="Z238" s="2" cm="1">
        <f t="array" ref="Z238">_xlfn.XLOOKUP(Z$1&amp;$R238,$C$3:$C$1662&amp;$D$3:$D$1662,$E$3:$E$1662,0,0,1)</f>
        <v>53700</v>
      </c>
      <c r="AA238" s="2" cm="1">
        <f t="array" ref="AA238">_xlfn.XLOOKUP(AA$1&amp;$R238,$C$3:$C$1662&amp;$D$3:$D$1662,$E$3:$E$1662,0,0,1)</f>
        <v>10800</v>
      </c>
      <c r="AB238" s="2" cm="1">
        <f t="array" ref="AB238">_xlfn.XLOOKUP(AB$1&amp;$R238,$C$3:$C$1662&amp;$D$3:$D$1662,$E$3:$E$1662,0,0,1)</f>
        <v>23700</v>
      </c>
      <c r="AC238" s="2" cm="1">
        <f t="array" ref="AC238">_xlfn.XLOOKUP(AC$1&amp;$R238,$C$3:$C$1662&amp;$D$3:$D$1662,$E$3:$E$1662,0,0,1)</f>
        <v>25700</v>
      </c>
    </row>
    <row r="239" spans="3:29" x14ac:dyDescent="0.4">
      <c r="C239" t="s">
        <v>804</v>
      </c>
      <c r="D239" t="s">
        <v>440</v>
      </c>
      <c r="E239">
        <v>25700</v>
      </c>
      <c r="R239" t="s">
        <v>281</v>
      </c>
      <c r="S239" s="2">
        <f t="shared" si="20"/>
        <v>10944360</v>
      </c>
      <c r="T239" s="2">
        <f t="shared" si="23"/>
        <v>8234500</v>
      </c>
      <c r="U239" s="2">
        <f t="shared" si="23"/>
        <v>7889800</v>
      </c>
      <c r="V239" s="2">
        <f t="shared" si="23"/>
        <v>12966600</v>
      </c>
      <c r="W239" s="2">
        <f t="shared" si="23"/>
        <v>15788000</v>
      </c>
      <c r="X239" s="2">
        <f t="shared" si="23"/>
        <v>9842900</v>
      </c>
      <c r="Y239" s="2" cm="1">
        <f t="array" ref="Y239">_xlfn.XLOOKUP(Y$1&amp;$R239,$C$3:$C$1662&amp;$D$3:$D$1662,$E$3:$E$1662,0,0,1)</f>
        <v>9100</v>
      </c>
      <c r="Z239" s="2" cm="1">
        <f t="array" ref="Z239">_xlfn.XLOOKUP(Z$1&amp;$R239,$C$3:$C$1662&amp;$D$3:$D$1662,$E$3:$E$1662,0,0,1)</f>
        <v>27500</v>
      </c>
      <c r="AA239" s="2" cm="1">
        <f t="array" ref="AA239">_xlfn.XLOOKUP(AA$1&amp;$R239,$C$3:$C$1662&amp;$D$3:$D$1662,$E$3:$E$1662,0,0,1)</f>
        <v>37400</v>
      </c>
      <c r="AB239" s="2" cm="1">
        <f t="array" ref="AB239">_xlfn.XLOOKUP(AB$1&amp;$R239,$C$3:$C$1662&amp;$D$3:$D$1662,$E$3:$E$1662,0,0,1)</f>
        <v>28700</v>
      </c>
      <c r="AC239" s="2" cm="1">
        <f t="array" ref="AC239">_xlfn.XLOOKUP(AC$1&amp;$R239,$C$3:$C$1662&amp;$D$3:$D$1662,$E$3:$E$1662,0,0,1)</f>
        <v>36000</v>
      </c>
    </row>
    <row r="240" spans="3:29" x14ac:dyDescent="0.4">
      <c r="C240" t="s">
        <v>804</v>
      </c>
      <c r="D240" t="s">
        <v>441</v>
      </c>
      <c r="E240">
        <v>36000</v>
      </c>
      <c r="R240" t="s">
        <v>135</v>
      </c>
      <c r="S240" s="2">
        <f t="shared" si="20"/>
        <v>10969920</v>
      </c>
      <c r="T240" s="2">
        <f t="shared" si="23"/>
        <v>8244400</v>
      </c>
      <c r="U240" s="2">
        <f t="shared" si="23"/>
        <v>7925500</v>
      </c>
      <c r="V240" s="2">
        <f t="shared" si="23"/>
        <v>12993400</v>
      </c>
      <c r="W240" s="2">
        <f t="shared" si="23"/>
        <v>15827100</v>
      </c>
      <c r="X240" s="2">
        <f t="shared" si="23"/>
        <v>9859200</v>
      </c>
      <c r="Y240" s="2" cm="1">
        <f t="array" ref="Y240">_xlfn.XLOOKUP(Y$1&amp;$R240,$C$3:$C$1662&amp;$D$3:$D$1662,$E$3:$E$1662,0,0,1)</f>
        <v>9900</v>
      </c>
      <c r="Z240" s="2" cm="1">
        <f t="array" ref="Z240">_xlfn.XLOOKUP(Z$1&amp;$R240,$C$3:$C$1662&amp;$D$3:$D$1662,$E$3:$E$1662,0,0,1)</f>
        <v>35700</v>
      </c>
      <c r="AA240" s="2" cm="1">
        <f t="array" ref="AA240">_xlfn.XLOOKUP(AA$1&amp;$R240,$C$3:$C$1662&amp;$D$3:$D$1662,$E$3:$E$1662,0,0,1)</f>
        <v>26800</v>
      </c>
      <c r="AB240" s="2" cm="1">
        <f t="array" ref="AB240">_xlfn.XLOOKUP(AB$1&amp;$R240,$C$3:$C$1662&amp;$D$3:$D$1662,$E$3:$E$1662,0,0,1)</f>
        <v>39100</v>
      </c>
      <c r="AC240" s="2" cm="1">
        <f t="array" ref="AC240">_xlfn.XLOOKUP(AC$1&amp;$R240,$C$3:$C$1662&amp;$D$3:$D$1662,$E$3:$E$1662,0,0,1)</f>
        <v>16300</v>
      </c>
    </row>
    <row r="241" spans="3:29" x14ac:dyDescent="0.4">
      <c r="C241" t="s">
        <v>804</v>
      </c>
      <c r="D241" t="s">
        <v>442</v>
      </c>
      <c r="E241">
        <v>16300</v>
      </c>
      <c r="R241" t="s">
        <v>306</v>
      </c>
      <c r="S241" s="2">
        <f t="shared" si="20"/>
        <v>10994060</v>
      </c>
      <c r="T241" s="2">
        <f t="shared" si="23"/>
        <v>8247300</v>
      </c>
      <c r="U241" s="2">
        <f t="shared" si="23"/>
        <v>7941000</v>
      </c>
      <c r="V241" s="2">
        <f t="shared" si="23"/>
        <v>13004400</v>
      </c>
      <c r="W241" s="2">
        <f t="shared" si="23"/>
        <v>15868200</v>
      </c>
      <c r="X241" s="2">
        <f t="shared" si="23"/>
        <v>9909400</v>
      </c>
      <c r="Y241" s="2" cm="1">
        <f t="array" ref="Y241">_xlfn.XLOOKUP(Y$1&amp;$R241,$C$3:$C$1662&amp;$D$3:$D$1662,$E$3:$E$1662,0,0,1)</f>
        <v>2900</v>
      </c>
      <c r="Z241" s="2" cm="1">
        <f t="array" ref="Z241">_xlfn.XLOOKUP(Z$1&amp;$R241,$C$3:$C$1662&amp;$D$3:$D$1662,$E$3:$E$1662,0,0,1)</f>
        <v>15500</v>
      </c>
      <c r="AA241" s="2" cm="1">
        <f t="array" ref="AA241">_xlfn.XLOOKUP(AA$1&amp;$R241,$C$3:$C$1662&amp;$D$3:$D$1662,$E$3:$E$1662,0,0,1)</f>
        <v>11000</v>
      </c>
      <c r="AB241" s="2" cm="1">
        <f t="array" ref="AB241">_xlfn.XLOOKUP(AB$1&amp;$R241,$C$3:$C$1662&amp;$D$3:$D$1662,$E$3:$E$1662,0,0,1)</f>
        <v>41100</v>
      </c>
      <c r="AC241" s="2" cm="1">
        <f t="array" ref="AC241">_xlfn.XLOOKUP(AC$1&amp;$R241,$C$3:$C$1662&amp;$D$3:$D$1662,$E$3:$E$1662,0,0,1)</f>
        <v>50200</v>
      </c>
    </row>
    <row r="242" spans="3:29" x14ac:dyDescent="0.4">
      <c r="C242" t="s">
        <v>804</v>
      </c>
      <c r="D242" t="s">
        <v>443</v>
      </c>
      <c r="E242">
        <v>50200</v>
      </c>
      <c r="R242" t="s">
        <v>59</v>
      </c>
      <c r="S242" s="2">
        <f t="shared" si="20"/>
        <v>11021960</v>
      </c>
      <c r="T242" s="2">
        <f t="shared" si="23"/>
        <v>8254800</v>
      </c>
      <c r="U242" s="2">
        <f t="shared" si="23"/>
        <v>7958500</v>
      </c>
      <c r="V242" s="2">
        <f t="shared" si="23"/>
        <v>13013900</v>
      </c>
      <c r="W242" s="2">
        <f t="shared" si="23"/>
        <v>15938000</v>
      </c>
      <c r="X242" s="2">
        <f t="shared" si="23"/>
        <v>9944600</v>
      </c>
      <c r="Y242" s="2" cm="1">
        <f t="array" ref="Y242">_xlfn.XLOOKUP(Y$1&amp;$R242,$C$3:$C$1662&amp;$D$3:$D$1662,$E$3:$E$1662,0,0,1)</f>
        <v>7500</v>
      </c>
      <c r="Z242" s="2" cm="1">
        <f t="array" ref="Z242">_xlfn.XLOOKUP(Z$1&amp;$R242,$C$3:$C$1662&amp;$D$3:$D$1662,$E$3:$E$1662,0,0,1)</f>
        <v>17500</v>
      </c>
      <c r="AA242" s="2" cm="1">
        <f t="array" ref="AA242">_xlfn.XLOOKUP(AA$1&amp;$R242,$C$3:$C$1662&amp;$D$3:$D$1662,$E$3:$E$1662,0,0,1)</f>
        <v>9500</v>
      </c>
      <c r="AB242" s="2" cm="1">
        <f t="array" ref="AB242">_xlfn.XLOOKUP(AB$1&amp;$R242,$C$3:$C$1662&amp;$D$3:$D$1662,$E$3:$E$1662,0,0,1)</f>
        <v>69800</v>
      </c>
      <c r="AC242" s="2" cm="1">
        <f t="array" ref="AC242">_xlfn.XLOOKUP(AC$1&amp;$R242,$C$3:$C$1662&amp;$D$3:$D$1662,$E$3:$E$1662,0,0,1)</f>
        <v>35200</v>
      </c>
    </row>
    <row r="243" spans="3:29" x14ac:dyDescent="0.4">
      <c r="C243" t="s">
        <v>804</v>
      </c>
      <c r="D243" t="s">
        <v>444</v>
      </c>
      <c r="E243">
        <v>35200</v>
      </c>
      <c r="R243" t="s">
        <v>142</v>
      </c>
      <c r="S243" s="2">
        <f t="shared" si="20"/>
        <v>11058380</v>
      </c>
      <c r="T243" s="2">
        <f t="shared" si="23"/>
        <v>8264500</v>
      </c>
      <c r="U243" s="2">
        <f t="shared" si="23"/>
        <v>7982800</v>
      </c>
      <c r="V243" s="2">
        <f t="shared" si="23"/>
        <v>13056300</v>
      </c>
      <c r="W243" s="2">
        <f t="shared" si="23"/>
        <v>16030400</v>
      </c>
      <c r="X243" s="2">
        <f t="shared" si="23"/>
        <v>9957900</v>
      </c>
      <c r="Y243" s="2" cm="1">
        <f t="array" ref="Y243">_xlfn.XLOOKUP(Y$1&amp;$R243,$C$3:$C$1662&amp;$D$3:$D$1662,$E$3:$E$1662,0,0,1)</f>
        <v>9700</v>
      </c>
      <c r="Z243" s="2" cm="1">
        <f t="array" ref="Z243">_xlfn.XLOOKUP(Z$1&amp;$R243,$C$3:$C$1662&amp;$D$3:$D$1662,$E$3:$E$1662,0,0,1)</f>
        <v>24300</v>
      </c>
      <c r="AA243" s="2" cm="1">
        <f t="array" ref="AA243">_xlfn.XLOOKUP(AA$1&amp;$R243,$C$3:$C$1662&amp;$D$3:$D$1662,$E$3:$E$1662,0,0,1)</f>
        <v>42400</v>
      </c>
      <c r="AB243" s="2" cm="1">
        <f t="array" ref="AB243">_xlfn.XLOOKUP(AB$1&amp;$R243,$C$3:$C$1662&amp;$D$3:$D$1662,$E$3:$E$1662,0,0,1)</f>
        <v>92400</v>
      </c>
      <c r="AC243" s="2" cm="1">
        <f t="array" ref="AC243">_xlfn.XLOOKUP(AC$1&amp;$R243,$C$3:$C$1662&amp;$D$3:$D$1662,$E$3:$E$1662,0,0,1)</f>
        <v>13300</v>
      </c>
    </row>
    <row r="244" spans="3:29" x14ac:dyDescent="0.4">
      <c r="C244" t="s">
        <v>804</v>
      </c>
      <c r="D244" t="s">
        <v>445</v>
      </c>
      <c r="E244">
        <v>13300</v>
      </c>
      <c r="R244" t="s">
        <v>282</v>
      </c>
      <c r="S244" s="2">
        <f t="shared" si="20"/>
        <v>11072620</v>
      </c>
      <c r="T244" s="2">
        <f t="shared" ref="T244:X259" si="24">T243+Y244</f>
        <v>8274700</v>
      </c>
      <c r="U244" s="2">
        <f t="shared" si="24"/>
        <v>7996500</v>
      </c>
      <c r="V244" s="2">
        <f t="shared" si="24"/>
        <v>13070500</v>
      </c>
      <c r="W244" s="2">
        <f t="shared" si="24"/>
        <v>16050000</v>
      </c>
      <c r="X244" s="2">
        <f t="shared" si="24"/>
        <v>9971400</v>
      </c>
      <c r="Y244" s="2" cm="1">
        <f t="array" ref="Y244">_xlfn.XLOOKUP(Y$1&amp;$R244,$C$3:$C$1662&amp;$D$3:$D$1662,$E$3:$E$1662,0,0,1)</f>
        <v>10200</v>
      </c>
      <c r="Z244" s="2" cm="1">
        <f t="array" ref="Z244">_xlfn.XLOOKUP(Z$1&amp;$R244,$C$3:$C$1662&amp;$D$3:$D$1662,$E$3:$E$1662,0,0,1)</f>
        <v>13700</v>
      </c>
      <c r="AA244" s="2" cm="1">
        <f t="array" ref="AA244">_xlfn.XLOOKUP(AA$1&amp;$R244,$C$3:$C$1662&amp;$D$3:$D$1662,$E$3:$E$1662,0,0,1)</f>
        <v>14200</v>
      </c>
      <c r="AB244" s="2" cm="1">
        <f t="array" ref="AB244">_xlfn.XLOOKUP(AB$1&amp;$R244,$C$3:$C$1662&amp;$D$3:$D$1662,$E$3:$E$1662,0,0,1)</f>
        <v>19600</v>
      </c>
      <c r="AC244" s="2" cm="1">
        <f t="array" ref="AC244">_xlfn.XLOOKUP(AC$1&amp;$R244,$C$3:$C$1662&amp;$D$3:$D$1662,$E$3:$E$1662,0,0,1)</f>
        <v>13500</v>
      </c>
    </row>
    <row r="245" spans="3:29" x14ac:dyDescent="0.4">
      <c r="C245" t="s">
        <v>804</v>
      </c>
      <c r="D245" t="s">
        <v>446</v>
      </c>
      <c r="E245">
        <v>13500</v>
      </c>
      <c r="R245" t="s">
        <v>228</v>
      </c>
      <c r="S245" s="2">
        <f t="shared" si="20"/>
        <v>11100560</v>
      </c>
      <c r="T245" s="2">
        <f t="shared" si="24"/>
        <v>8285800</v>
      </c>
      <c r="U245" s="2">
        <f t="shared" si="24"/>
        <v>8039300</v>
      </c>
      <c r="V245" s="2">
        <f t="shared" si="24"/>
        <v>13096100</v>
      </c>
      <c r="W245" s="2">
        <f t="shared" si="24"/>
        <v>16080600</v>
      </c>
      <c r="X245" s="2">
        <f t="shared" si="24"/>
        <v>10001000</v>
      </c>
      <c r="Y245" s="2" cm="1">
        <f t="array" ref="Y245">_xlfn.XLOOKUP(Y$1&amp;$R245,$C$3:$C$1662&amp;$D$3:$D$1662,$E$3:$E$1662,0,0,1)</f>
        <v>11100</v>
      </c>
      <c r="Z245" s="2" cm="1">
        <f t="array" ref="Z245">_xlfn.XLOOKUP(Z$1&amp;$R245,$C$3:$C$1662&amp;$D$3:$D$1662,$E$3:$E$1662,0,0,1)</f>
        <v>42800</v>
      </c>
      <c r="AA245" s="2" cm="1">
        <f t="array" ref="AA245">_xlfn.XLOOKUP(AA$1&amp;$R245,$C$3:$C$1662&amp;$D$3:$D$1662,$E$3:$E$1662,0,0,1)</f>
        <v>25600</v>
      </c>
      <c r="AB245" s="2" cm="1">
        <f t="array" ref="AB245">_xlfn.XLOOKUP(AB$1&amp;$R245,$C$3:$C$1662&amp;$D$3:$D$1662,$E$3:$E$1662,0,0,1)</f>
        <v>30600</v>
      </c>
      <c r="AC245" s="2" cm="1">
        <f t="array" ref="AC245">_xlfn.XLOOKUP(AC$1&amp;$R245,$C$3:$C$1662&amp;$D$3:$D$1662,$E$3:$E$1662,0,0,1)</f>
        <v>29600</v>
      </c>
    </row>
    <row r="246" spans="3:29" x14ac:dyDescent="0.4">
      <c r="C246" t="s">
        <v>804</v>
      </c>
      <c r="D246" t="s">
        <v>447</v>
      </c>
      <c r="E246">
        <v>29600</v>
      </c>
      <c r="R246" t="s">
        <v>307</v>
      </c>
      <c r="S246" s="2">
        <f t="shared" si="20"/>
        <v>11118620</v>
      </c>
      <c r="T246" s="2">
        <f t="shared" si="24"/>
        <v>8300600</v>
      </c>
      <c r="U246" s="2">
        <f t="shared" si="24"/>
        <v>8050100</v>
      </c>
      <c r="V246" s="2">
        <f t="shared" si="24"/>
        <v>13103800</v>
      </c>
      <c r="W246" s="2">
        <f t="shared" si="24"/>
        <v>16102300</v>
      </c>
      <c r="X246" s="2">
        <f t="shared" si="24"/>
        <v>10036300</v>
      </c>
      <c r="Y246" s="2" cm="1">
        <f t="array" ref="Y246">_xlfn.XLOOKUP(Y$1&amp;$R246,$C$3:$C$1662&amp;$D$3:$D$1662,$E$3:$E$1662,0,0,1)</f>
        <v>14800</v>
      </c>
      <c r="Z246" s="2" cm="1">
        <f t="array" ref="Z246">_xlfn.XLOOKUP(Z$1&amp;$R246,$C$3:$C$1662&amp;$D$3:$D$1662,$E$3:$E$1662,0,0,1)</f>
        <v>10800</v>
      </c>
      <c r="AA246" s="2" cm="1">
        <f t="array" ref="AA246">_xlfn.XLOOKUP(AA$1&amp;$R246,$C$3:$C$1662&amp;$D$3:$D$1662,$E$3:$E$1662,0,0,1)</f>
        <v>7700</v>
      </c>
      <c r="AB246" s="2" cm="1">
        <f t="array" ref="AB246">_xlfn.XLOOKUP(AB$1&amp;$R246,$C$3:$C$1662&amp;$D$3:$D$1662,$E$3:$E$1662,0,0,1)</f>
        <v>21700</v>
      </c>
      <c r="AC246" s="2" cm="1">
        <f t="array" ref="AC246">_xlfn.XLOOKUP(AC$1&amp;$R246,$C$3:$C$1662&amp;$D$3:$D$1662,$E$3:$E$1662,0,0,1)</f>
        <v>35300</v>
      </c>
    </row>
    <row r="247" spans="3:29" x14ac:dyDescent="0.4">
      <c r="C247" t="s">
        <v>804</v>
      </c>
      <c r="D247" t="s">
        <v>448</v>
      </c>
      <c r="E247">
        <v>35300</v>
      </c>
      <c r="R247" t="s">
        <v>308</v>
      </c>
      <c r="S247" s="2">
        <f t="shared" si="20"/>
        <v>11152660</v>
      </c>
      <c r="T247" s="2">
        <f t="shared" si="24"/>
        <v>8308400</v>
      </c>
      <c r="U247" s="2">
        <f t="shared" si="24"/>
        <v>8119400</v>
      </c>
      <c r="V247" s="2">
        <f t="shared" si="24"/>
        <v>13139700</v>
      </c>
      <c r="W247" s="2">
        <f t="shared" si="24"/>
        <v>16118600</v>
      </c>
      <c r="X247" s="2">
        <f t="shared" si="24"/>
        <v>10077200</v>
      </c>
      <c r="Y247" s="2" cm="1">
        <f t="array" ref="Y247">_xlfn.XLOOKUP(Y$1&amp;$R247,$C$3:$C$1662&amp;$D$3:$D$1662,$E$3:$E$1662,0,0,1)</f>
        <v>7800</v>
      </c>
      <c r="Z247" s="2" cm="1">
        <f t="array" ref="Z247">_xlfn.XLOOKUP(Z$1&amp;$R247,$C$3:$C$1662&amp;$D$3:$D$1662,$E$3:$E$1662,0,0,1)</f>
        <v>69300</v>
      </c>
      <c r="AA247" s="2" cm="1">
        <f t="array" ref="AA247">_xlfn.XLOOKUP(AA$1&amp;$R247,$C$3:$C$1662&amp;$D$3:$D$1662,$E$3:$E$1662,0,0,1)</f>
        <v>35900</v>
      </c>
      <c r="AB247" s="2" cm="1">
        <f t="array" ref="AB247">_xlfn.XLOOKUP(AB$1&amp;$R247,$C$3:$C$1662&amp;$D$3:$D$1662,$E$3:$E$1662,0,0,1)</f>
        <v>16300</v>
      </c>
      <c r="AC247" s="2" cm="1">
        <f t="array" ref="AC247">_xlfn.XLOOKUP(AC$1&amp;$R247,$C$3:$C$1662&amp;$D$3:$D$1662,$E$3:$E$1662,0,0,1)</f>
        <v>40900</v>
      </c>
    </row>
    <row r="248" spans="3:29" x14ac:dyDescent="0.4">
      <c r="C248" t="s">
        <v>804</v>
      </c>
      <c r="D248" t="s">
        <v>449</v>
      </c>
      <c r="E248">
        <v>40900</v>
      </c>
      <c r="R248" t="s">
        <v>258</v>
      </c>
      <c r="S248" s="2">
        <f t="shared" si="20"/>
        <v>11182060</v>
      </c>
      <c r="T248" s="2">
        <f t="shared" si="24"/>
        <v>8314600</v>
      </c>
      <c r="U248" s="2">
        <f t="shared" si="24"/>
        <v>8164800</v>
      </c>
      <c r="V248" s="2">
        <f t="shared" si="24"/>
        <v>13157400</v>
      </c>
      <c r="W248" s="2">
        <f t="shared" si="24"/>
        <v>16157700</v>
      </c>
      <c r="X248" s="2">
        <f t="shared" si="24"/>
        <v>10115800</v>
      </c>
      <c r="Y248" s="2" cm="1">
        <f t="array" ref="Y248">_xlfn.XLOOKUP(Y$1&amp;$R248,$C$3:$C$1662&amp;$D$3:$D$1662,$E$3:$E$1662,0,0,1)</f>
        <v>6200</v>
      </c>
      <c r="Z248" s="2" cm="1">
        <f t="array" ref="Z248">_xlfn.XLOOKUP(Z$1&amp;$R248,$C$3:$C$1662&amp;$D$3:$D$1662,$E$3:$E$1662,0,0,1)</f>
        <v>45400</v>
      </c>
      <c r="AA248" s="2" cm="1">
        <f t="array" ref="AA248">_xlfn.XLOOKUP(AA$1&amp;$R248,$C$3:$C$1662&amp;$D$3:$D$1662,$E$3:$E$1662,0,0,1)</f>
        <v>17700</v>
      </c>
      <c r="AB248" s="2" cm="1">
        <f t="array" ref="AB248">_xlfn.XLOOKUP(AB$1&amp;$R248,$C$3:$C$1662&amp;$D$3:$D$1662,$E$3:$E$1662,0,0,1)</f>
        <v>39100</v>
      </c>
      <c r="AC248" s="2" cm="1">
        <f t="array" ref="AC248">_xlfn.XLOOKUP(AC$1&amp;$R248,$C$3:$C$1662&amp;$D$3:$D$1662,$E$3:$E$1662,0,0,1)</f>
        <v>38600</v>
      </c>
    </row>
    <row r="249" spans="3:29" x14ac:dyDescent="0.4">
      <c r="C249" t="s">
        <v>804</v>
      </c>
      <c r="D249" t="s">
        <v>450</v>
      </c>
      <c r="E249">
        <v>38600</v>
      </c>
      <c r="R249" t="s">
        <v>109</v>
      </c>
      <c r="S249" s="2">
        <f t="shared" si="20"/>
        <v>11205020</v>
      </c>
      <c r="T249" s="2">
        <f t="shared" si="24"/>
        <v>8329600</v>
      </c>
      <c r="U249" s="2">
        <f t="shared" si="24"/>
        <v>8200800</v>
      </c>
      <c r="V249" s="2">
        <f t="shared" si="24"/>
        <v>13163000</v>
      </c>
      <c r="W249" s="2">
        <f t="shared" si="24"/>
        <v>16178200</v>
      </c>
      <c r="X249" s="2">
        <f t="shared" si="24"/>
        <v>10153500</v>
      </c>
      <c r="Y249" s="2" cm="1">
        <f t="array" ref="Y249">_xlfn.XLOOKUP(Y$1&amp;$R249,$C$3:$C$1662&amp;$D$3:$D$1662,$E$3:$E$1662,0,0,1)</f>
        <v>15000</v>
      </c>
      <c r="Z249" s="2" cm="1">
        <f t="array" ref="Z249">_xlfn.XLOOKUP(Z$1&amp;$R249,$C$3:$C$1662&amp;$D$3:$D$1662,$E$3:$E$1662,0,0,1)</f>
        <v>36000</v>
      </c>
      <c r="AA249" s="2" cm="1">
        <f t="array" ref="AA249">_xlfn.XLOOKUP(AA$1&amp;$R249,$C$3:$C$1662&amp;$D$3:$D$1662,$E$3:$E$1662,0,0,1)</f>
        <v>5600</v>
      </c>
      <c r="AB249" s="2" cm="1">
        <f t="array" ref="AB249">_xlfn.XLOOKUP(AB$1&amp;$R249,$C$3:$C$1662&amp;$D$3:$D$1662,$E$3:$E$1662,0,0,1)</f>
        <v>20500</v>
      </c>
      <c r="AC249" s="2" cm="1">
        <f t="array" ref="AC249">_xlfn.XLOOKUP(AC$1&amp;$R249,$C$3:$C$1662&amp;$D$3:$D$1662,$E$3:$E$1662,0,0,1)</f>
        <v>37700</v>
      </c>
    </row>
    <row r="250" spans="3:29" x14ac:dyDescent="0.4">
      <c r="C250" t="s">
        <v>804</v>
      </c>
      <c r="D250" t="s">
        <v>451</v>
      </c>
      <c r="E250">
        <v>37700</v>
      </c>
      <c r="R250" t="s">
        <v>260</v>
      </c>
      <c r="S250" s="2">
        <f t="shared" si="20"/>
        <v>11232340</v>
      </c>
      <c r="T250" s="2">
        <f t="shared" si="24"/>
        <v>8343200</v>
      </c>
      <c r="U250" s="2">
        <f t="shared" si="24"/>
        <v>8264200</v>
      </c>
      <c r="V250" s="2">
        <f t="shared" si="24"/>
        <v>13177800</v>
      </c>
      <c r="W250" s="2">
        <f t="shared" si="24"/>
        <v>16205100</v>
      </c>
      <c r="X250" s="2">
        <f t="shared" si="24"/>
        <v>10171400</v>
      </c>
      <c r="Y250" s="2" cm="1">
        <f t="array" ref="Y250">_xlfn.XLOOKUP(Y$1&amp;$R250,$C$3:$C$1662&amp;$D$3:$D$1662,$E$3:$E$1662,0,0,1)</f>
        <v>13600</v>
      </c>
      <c r="Z250" s="2" cm="1">
        <f t="array" ref="Z250">_xlfn.XLOOKUP(Z$1&amp;$R250,$C$3:$C$1662&amp;$D$3:$D$1662,$E$3:$E$1662,0,0,1)</f>
        <v>63400</v>
      </c>
      <c r="AA250" s="2" cm="1">
        <f t="array" ref="AA250">_xlfn.XLOOKUP(AA$1&amp;$R250,$C$3:$C$1662&amp;$D$3:$D$1662,$E$3:$E$1662,0,0,1)</f>
        <v>14800</v>
      </c>
      <c r="AB250" s="2" cm="1">
        <f t="array" ref="AB250">_xlfn.XLOOKUP(AB$1&amp;$R250,$C$3:$C$1662&amp;$D$3:$D$1662,$E$3:$E$1662,0,0,1)</f>
        <v>26900</v>
      </c>
      <c r="AC250" s="2" cm="1">
        <f t="array" ref="AC250">_xlfn.XLOOKUP(AC$1&amp;$R250,$C$3:$C$1662&amp;$D$3:$D$1662,$E$3:$E$1662,0,0,1)</f>
        <v>17900</v>
      </c>
    </row>
    <row r="251" spans="3:29" x14ac:dyDescent="0.4">
      <c r="C251" t="s">
        <v>804</v>
      </c>
      <c r="D251" t="s">
        <v>452</v>
      </c>
      <c r="E251">
        <v>17900</v>
      </c>
      <c r="R251" t="s">
        <v>265</v>
      </c>
      <c r="S251" s="2">
        <f t="shared" si="20"/>
        <v>11250040</v>
      </c>
      <c r="T251" s="2">
        <f t="shared" si="24"/>
        <v>8350600</v>
      </c>
      <c r="U251" s="2">
        <f t="shared" si="24"/>
        <v>8303200</v>
      </c>
      <c r="V251" s="2">
        <f t="shared" si="24"/>
        <v>13186300</v>
      </c>
      <c r="W251" s="2">
        <f t="shared" si="24"/>
        <v>16223900</v>
      </c>
      <c r="X251" s="2">
        <f t="shared" si="24"/>
        <v>10186200</v>
      </c>
      <c r="Y251" s="2" cm="1">
        <f t="array" ref="Y251">_xlfn.XLOOKUP(Y$1&amp;$R251,$C$3:$C$1662&amp;$D$3:$D$1662,$E$3:$E$1662,0,0,1)</f>
        <v>7400</v>
      </c>
      <c r="Z251" s="2" cm="1">
        <f t="array" ref="Z251">_xlfn.XLOOKUP(Z$1&amp;$R251,$C$3:$C$1662&amp;$D$3:$D$1662,$E$3:$E$1662,0,0,1)</f>
        <v>39000</v>
      </c>
      <c r="AA251" s="2" cm="1">
        <f t="array" ref="AA251">_xlfn.XLOOKUP(AA$1&amp;$R251,$C$3:$C$1662&amp;$D$3:$D$1662,$E$3:$E$1662,0,0,1)</f>
        <v>8500</v>
      </c>
      <c r="AB251" s="2" cm="1">
        <f t="array" ref="AB251">_xlfn.XLOOKUP(AB$1&amp;$R251,$C$3:$C$1662&amp;$D$3:$D$1662,$E$3:$E$1662,0,0,1)</f>
        <v>18800</v>
      </c>
      <c r="AC251" s="2" cm="1">
        <f t="array" ref="AC251">_xlfn.XLOOKUP(AC$1&amp;$R251,$C$3:$C$1662&amp;$D$3:$D$1662,$E$3:$E$1662,0,0,1)</f>
        <v>14800</v>
      </c>
    </row>
    <row r="252" spans="3:29" x14ac:dyDescent="0.4">
      <c r="C252" t="s">
        <v>804</v>
      </c>
      <c r="D252" t="s">
        <v>453</v>
      </c>
      <c r="E252">
        <v>14800</v>
      </c>
      <c r="R252" t="s">
        <v>188</v>
      </c>
      <c r="S252" s="2">
        <f t="shared" si="20"/>
        <v>11276400</v>
      </c>
      <c r="T252" s="2">
        <f t="shared" si="24"/>
        <v>8357700</v>
      </c>
      <c r="U252" s="2">
        <f t="shared" si="24"/>
        <v>8355700</v>
      </c>
      <c r="V252" s="2">
        <f t="shared" si="24"/>
        <v>13237600</v>
      </c>
      <c r="W252" s="2">
        <f t="shared" si="24"/>
        <v>16233700</v>
      </c>
      <c r="X252" s="2">
        <f t="shared" si="24"/>
        <v>10197300</v>
      </c>
      <c r="Y252" s="2" cm="1">
        <f t="array" ref="Y252">_xlfn.XLOOKUP(Y$1&amp;$R252,$C$3:$C$1662&amp;$D$3:$D$1662,$E$3:$E$1662,0,0,1)</f>
        <v>7100</v>
      </c>
      <c r="Z252" s="2" cm="1">
        <f t="array" ref="Z252">_xlfn.XLOOKUP(Z$1&amp;$R252,$C$3:$C$1662&amp;$D$3:$D$1662,$E$3:$E$1662,0,0,1)</f>
        <v>52500</v>
      </c>
      <c r="AA252" s="2" cm="1">
        <f t="array" ref="AA252">_xlfn.XLOOKUP(AA$1&amp;$R252,$C$3:$C$1662&amp;$D$3:$D$1662,$E$3:$E$1662,0,0,1)</f>
        <v>51300</v>
      </c>
      <c r="AB252" s="2" cm="1">
        <f t="array" ref="AB252">_xlfn.XLOOKUP(AB$1&amp;$R252,$C$3:$C$1662&amp;$D$3:$D$1662,$E$3:$E$1662,0,0,1)</f>
        <v>9800</v>
      </c>
      <c r="AC252" s="2" cm="1">
        <f t="array" ref="AC252">_xlfn.XLOOKUP(AC$1&amp;$R252,$C$3:$C$1662&amp;$D$3:$D$1662,$E$3:$E$1662,0,0,1)</f>
        <v>11100</v>
      </c>
    </row>
    <row r="253" spans="3:29" x14ac:dyDescent="0.4">
      <c r="C253" t="s">
        <v>804</v>
      </c>
      <c r="D253" t="s">
        <v>454</v>
      </c>
      <c r="E253">
        <v>11100</v>
      </c>
      <c r="R253" t="s">
        <v>75</v>
      </c>
      <c r="S253" s="2">
        <f t="shared" si="20"/>
        <v>11301680</v>
      </c>
      <c r="T253" s="2">
        <f t="shared" si="24"/>
        <v>8371900</v>
      </c>
      <c r="U253" s="2">
        <f t="shared" si="24"/>
        <v>8390100</v>
      </c>
      <c r="V253" s="2">
        <f t="shared" si="24"/>
        <v>13253100</v>
      </c>
      <c r="W253" s="2">
        <f t="shared" si="24"/>
        <v>16270900</v>
      </c>
      <c r="X253" s="2">
        <f t="shared" si="24"/>
        <v>10222400</v>
      </c>
      <c r="Y253" s="2" cm="1">
        <f t="array" ref="Y253">_xlfn.XLOOKUP(Y$1&amp;$R253,$C$3:$C$1662&amp;$D$3:$D$1662,$E$3:$E$1662,0,0,1)</f>
        <v>14200</v>
      </c>
      <c r="Z253" s="2" cm="1">
        <f t="array" ref="Z253">_xlfn.XLOOKUP(Z$1&amp;$R253,$C$3:$C$1662&amp;$D$3:$D$1662,$E$3:$E$1662,0,0,1)</f>
        <v>34400</v>
      </c>
      <c r="AA253" s="2" cm="1">
        <f t="array" ref="AA253">_xlfn.XLOOKUP(AA$1&amp;$R253,$C$3:$C$1662&amp;$D$3:$D$1662,$E$3:$E$1662,0,0,1)</f>
        <v>15500</v>
      </c>
      <c r="AB253" s="2" cm="1">
        <f t="array" ref="AB253">_xlfn.XLOOKUP(AB$1&amp;$R253,$C$3:$C$1662&amp;$D$3:$D$1662,$E$3:$E$1662,0,0,1)</f>
        <v>37200</v>
      </c>
      <c r="AC253" s="2" cm="1">
        <f t="array" ref="AC253">_xlfn.XLOOKUP(AC$1&amp;$R253,$C$3:$C$1662&amp;$D$3:$D$1662,$E$3:$E$1662,0,0,1)</f>
        <v>25100</v>
      </c>
    </row>
    <row r="254" spans="3:29" x14ac:dyDescent="0.4">
      <c r="C254" t="s">
        <v>804</v>
      </c>
      <c r="D254" t="s">
        <v>455</v>
      </c>
      <c r="E254">
        <v>25100</v>
      </c>
      <c r="R254" t="s">
        <v>191</v>
      </c>
      <c r="S254" s="2">
        <f t="shared" si="20"/>
        <v>11328740</v>
      </c>
      <c r="T254" s="2">
        <f t="shared" si="24"/>
        <v>8392600</v>
      </c>
      <c r="U254" s="2">
        <f t="shared" si="24"/>
        <v>8436700</v>
      </c>
      <c r="V254" s="2">
        <f t="shared" si="24"/>
        <v>13276300</v>
      </c>
      <c r="W254" s="2">
        <f t="shared" si="24"/>
        <v>16285600</v>
      </c>
      <c r="X254" s="2">
        <f t="shared" si="24"/>
        <v>10252500</v>
      </c>
      <c r="Y254" s="2" cm="1">
        <f t="array" ref="Y254">_xlfn.XLOOKUP(Y$1&amp;$R254,$C$3:$C$1662&amp;$D$3:$D$1662,$E$3:$E$1662,0,0,1)</f>
        <v>20700</v>
      </c>
      <c r="Z254" s="2" cm="1">
        <f t="array" ref="Z254">_xlfn.XLOOKUP(Z$1&amp;$R254,$C$3:$C$1662&amp;$D$3:$D$1662,$E$3:$E$1662,0,0,1)</f>
        <v>46600</v>
      </c>
      <c r="AA254" s="2" cm="1">
        <f t="array" ref="AA254">_xlfn.XLOOKUP(AA$1&amp;$R254,$C$3:$C$1662&amp;$D$3:$D$1662,$E$3:$E$1662,0,0,1)</f>
        <v>23200</v>
      </c>
      <c r="AB254" s="2" cm="1">
        <f t="array" ref="AB254">_xlfn.XLOOKUP(AB$1&amp;$R254,$C$3:$C$1662&amp;$D$3:$D$1662,$E$3:$E$1662,0,0,1)</f>
        <v>14700</v>
      </c>
      <c r="AC254" s="2" cm="1">
        <f t="array" ref="AC254">_xlfn.XLOOKUP(AC$1&amp;$R254,$C$3:$C$1662&amp;$D$3:$D$1662,$E$3:$E$1662,0,0,1)</f>
        <v>30100</v>
      </c>
    </row>
    <row r="255" spans="3:29" x14ac:dyDescent="0.4">
      <c r="C255" t="s">
        <v>804</v>
      </c>
      <c r="D255" t="s">
        <v>456</v>
      </c>
      <c r="E255">
        <v>30100</v>
      </c>
      <c r="R255" t="s">
        <v>256</v>
      </c>
      <c r="S255" s="2">
        <f t="shared" si="20"/>
        <v>11353640</v>
      </c>
      <c r="T255" s="2">
        <f t="shared" si="24"/>
        <v>8399200</v>
      </c>
      <c r="U255" s="2">
        <f t="shared" si="24"/>
        <v>8486000</v>
      </c>
      <c r="V255" s="2">
        <f t="shared" si="24"/>
        <v>13285800</v>
      </c>
      <c r="W255" s="2">
        <f t="shared" si="24"/>
        <v>16314100</v>
      </c>
      <c r="X255" s="2">
        <f t="shared" si="24"/>
        <v>10283100</v>
      </c>
      <c r="Y255" s="2" cm="1">
        <f t="array" ref="Y255">_xlfn.XLOOKUP(Y$1&amp;$R255,$C$3:$C$1662&amp;$D$3:$D$1662,$E$3:$E$1662,0,0,1)</f>
        <v>6600</v>
      </c>
      <c r="Z255" s="2" cm="1">
        <f t="array" ref="Z255">_xlfn.XLOOKUP(Z$1&amp;$R255,$C$3:$C$1662&amp;$D$3:$D$1662,$E$3:$E$1662,0,0,1)</f>
        <v>49300</v>
      </c>
      <c r="AA255" s="2" cm="1">
        <f t="array" ref="AA255">_xlfn.XLOOKUP(AA$1&amp;$R255,$C$3:$C$1662&amp;$D$3:$D$1662,$E$3:$E$1662,0,0,1)</f>
        <v>9500</v>
      </c>
      <c r="AB255" s="2" cm="1">
        <f t="array" ref="AB255">_xlfn.XLOOKUP(AB$1&amp;$R255,$C$3:$C$1662&amp;$D$3:$D$1662,$E$3:$E$1662,0,0,1)</f>
        <v>28500</v>
      </c>
      <c r="AC255" s="2" cm="1">
        <f t="array" ref="AC255">_xlfn.XLOOKUP(AC$1&amp;$R255,$C$3:$C$1662&amp;$D$3:$D$1662,$E$3:$E$1662,0,0,1)</f>
        <v>30600</v>
      </c>
    </row>
    <row r="256" spans="3:29" x14ac:dyDescent="0.4">
      <c r="C256" t="s">
        <v>804</v>
      </c>
      <c r="D256" t="s">
        <v>457</v>
      </c>
      <c r="E256">
        <v>30600</v>
      </c>
      <c r="R256" t="s">
        <v>276</v>
      </c>
      <c r="S256" s="2">
        <f t="shared" si="20"/>
        <v>11372700</v>
      </c>
      <c r="T256" s="2">
        <f t="shared" si="24"/>
        <v>8412200</v>
      </c>
      <c r="U256" s="2">
        <f t="shared" si="24"/>
        <v>8515100</v>
      </c>
      <c r="V256" s="2">
        <f t="shared" si="24"/>
        <v>13295700</v>
      </c>
      <c r="W256" s="2">
        <f t="shared" si="24"/>
        <v>16340500</v>
      </c>
      <c r="X256" s="2">
        <f t="shared" si="24"/>
        <v>10300000</v>
      </c>
      <c r="Y256" s="2" cm="1">
        <f t="array" ref="Y256">_xlfn.XLOOKUP(Y$1&amp;$R256,$C$3:$C$1662&amp;$D$3:$D$1662,$E$3:$E$1662,0,0,1)</f>
        <v>13000</v>
      </c>
      <c r="Z256" s="2" cm="1">
        <f t="array" ref="Z256">_xlfn.XLOOKUP(Z$1&amp;$R256,$C$3:$C$1662&amp;$D$3:$D$1662,$E$3:$E$1662,0,0,1)</f>
        <v>29100</v>
      </c>
      <c r="AA256" s="2" cm="1">
        <f t="array" ref="AA256">_xlfn.XLOOKUP(AA$1&amp;$R256,$C$3:$C$1662&amp;$D$3:$D$1662,$E$3:$E$1662,0,0,1)</f>
        <v>9900</v>
      </c>
      <c r="AB256" s="2" cm="1">
        <f t="array" ref="AB256">_xlfn.XLOOKUP(AB$1&amp;$R256,$C$3:$C$1662&amp;$D$3:$D$1662,$E$3:$E$1662,0,0,1)</f>
        <v>26400</v>
      </c>
      <c r="AC256" s="2" cm="1">
        <f t="array" ref="AC256">_xlfn.XLOOKUP(AC$1&amp;$R256,$C$3:$C$1662&amp;$D$3:$D$1662,$E$3:$E$1662,0,0,1)</f>
        <v>16900</v>
      </c>
    </row>
    <row r="257" spans="3:29" x14ac:dyDescent="0.4">
      <c r="C257" t="s">
        <v>804</v>
      </c>
      <c r="D257" t="s">
        <v>458</v>
      </c>
      <c r="E257">
        <v>16900</v>
      </c>
      <c r="R257" t="s">
        <v>275</v>
      </c>
      <c r="S257" s="2">
        <f t="shared" si="20"/>
        <v>11390580</v>
      </c>
      <c r="T257" s="2">
        <f t="shared" si="24"/>
        <v>8425000</v>
      </c>
      <c r="U257" s="2">
        <f t="shared" si="24"/>
        <v>8546300</v>
      </c>
      <c r="V257" s="2">
        <f t="shared" si="24"/>
        <v>13302100</v>
      </c>
      <c r="W257" s="2">
        <f t="shared" si="24"/>
        <v>16364900</v>
      </c>
      <c r="X257" s="2">
        <f t="shared" si="24"/>
        <v>10314600</v>
      </c>
      <c r="Y257" s="2" cm="1">
        <f t="array" ref="Y257">_xlfn.XLOOKUP(Y$1&amp;$R257,$C$3:$C$1662&amp;$D$3:$D$1662,$E$3:$E$1662,0,0,1)</f>
        <v>12800</v>
      </c>
      <c r="Z257" s="2" cm="1">
        <f t="array" ref="Z257">_xlfn.XLOOKUP(Z$1&amp;$R257,$C$3:$C$1662&amp;$D$3:$D$1662,$E$3:$E$1662,0,0,1)</f>
        <v>31200</v>
      </c>
      <c r="AA257" s="2" cm="1">
        <f t="array" ref="AA257">_xlfn.XLOOKUP(AA$1&amp;$R257,$C$3:$C$1662&amp;$D$3:$D$1662,$E$3:$E$1662,0,0,1)</f>
        <v>6400</v>
      </c>
      <c r="AB257" s="2" cm="1">
        <f t="array" ref="AB257">_xlfn.XLOOKUP(AB$1&amp;$R257,$C$3:$C$1662&amp;$D$3:$D$1662,$E$3:$E$1662,0,0,1)</f>
        <v>24400</v>
      </c>
      <c r="AC257" s="2" cm="1">
        <f t="array" ref="AC257">_xlfn.XLOOKUP(AC$1&amp;$R257,$C$3:$C$1662&amp;$D$3:$D$1662,$E$3:$E$1662,0,0,1)</f>
        <v>14600</v>
      </c>
    </row>
    <row r="258" spans="3:29" x14ac:dyDescent="0.4">
      <c r="C258" t="s">
        <v>804</v>
      </c>
      <c r="D258" t="s">
        <v>459</v>
      </c>
      <c r="E258">
        <v>14600</v>
      </c>
      <c r="R258" t="s">
        <v>205</v>
      </c>
      <c r="S258" s="2">
        <f t="shared" si="20"/>
        <v>11414140</v>
      </c>
      <c r="T258" s="2">
        <f t="shared" si="24"/>
        <v>8434100</v>
      </c>
      <c r="U258" s="2">
        <f t="shared" si="24"/>
        <v>8598500</v>
      </c>
      <c r="V258" s="2">
        <f t="shared" si="24"/>
        <v>13309900</v>
      </c>
      <c r="W258" s="2">
        <f t="shared" si="24"/>
        <v>16406200</v>
      </c>
      <c r="X258" s="2">
        <f t="shared" si="24"/>
        <v>10322000</v>
      </c>
      <c r="Y258" s="2" cm="1">
        <f t="array" ref="Y258">_xlfn.XLOOKUP(Y$1&amp;$R258,$C$3:$C$1662&amp;$D$3:$D$1662,$E$3:$E$1662,0,0,1)</f>
        <v>9100</v>
      </c>
      <c r="Z258" s="2" cm="1">
        <f t="array" ref="Z258">_xlfn.XLOOKUP(Z$1&amp;$R258,$C$3:$C$1662&amp;$D$3:$D$1662,$E$3:$E$1662,0,0,1)</f>
        <v>52200</v>
      </c>
      <c r="AA258" s="2" cm="1">
        <f t="array" ref="AA258">_xlfn.XLOOKUP(AA$1&amp;$R258,$C$3:$C$1662&amp;$D$3:$D$1662,$E$3:$E$1662,0,0,1)</f>
        <v>7800</v>
      </c>
      <c r="AB258" s="2" cm="1">
        <f t="array" ref="AB258">_xlfn.XLOOKUP(AB$1&amp;$R258,$C$3:$C$1662&amp;$D$3:$D$1662,$E$3:$E$1662,0,0,1)</f>
        <v>41300</v>
      </c>
      <c r="AC258" s="2" cm="1">
        <f t="array" ref="AC258">_xlfn.XLOOKUP(AC$1&amp;$R258,$C$3:$C$1662&amp;$D$3:$D$1662,$E$3:$E$1662,0,0,1)</f>
        <v>7400</v>
      </c>
    </row>
    <row r="259" spans="3:29" x14ac:dyDescent="0.4">
      <c r="C259" t="s">
        <v>804</v>
      </c>
      <c r="D259" t="s">
        <v>460</v>
      </c>
      <c r="E259">
        <v>7400</v>
      </c>
      <c r="R259" t="s">
        <v>40</v>
      </c>
      <c r="S259" s="2">
        <f t="shared" ref="S259:S322" si="25">IFERROR(AVERAGEIFS(T259:X259,T259:X259,"&gt;0"),0)</f>
        <v>11434200</v>
      </c>
      <c r="T259" s="2">
        <f t="shared" si="24"/>
        <v>8445200</v>
      </c>
      <c r="U259" s="2">
        <f t="shared" si="24"/>
        <v>8644600</v>
      </c>
      <c r="V259" s="2">
        <f t="shared" si="24"/>
        <v>13317900</v>
      </c>
      <c r="W259" s="2">
        <f t="shared" si="24"/>
        <v>16435800</v>
      </c>
      <c r="X259" s="2">
        <f t="shared" si="24"/>
        <v>10327500</v>
      </c>
      <c r="Y259" s="2" cm="1">
        <f t="array" ref="Y259">_xlfn.XLOOKUP(Y$1&amp;$R259,$C$3:$C$1662&amp;$D$3:$D$1662,$E$3:$E$1662,0,0,1)</f>
        <v>11100</v>
      </c>
      <c r="Z259" s="2" cm="1">
        <f t="array" ref="Z259">_xlfn.XLOOKUP(Z$1&amp;$R259,$C$3:$C$1662&amp;$D$3:$D$1662,$E$3:$E$1662,0,0,1)</f>
        <v>46100</v>
      </c>
      <c r="AA259" s="2" cm="1">
        <f t="array" ref="AA259">_xlfn.XLOOKUP(AA$1&amp;$R259,$C$3:$C$1662&amp;$D$3:$D$1662,$E$3:$E$1662,0,0,1)</f>
        <v>8000</v>
      </c>
      <c r="AB259" s="2" cm="1">
        <f t="array" ref="AB259">_xlfn.XLOOKUP(AB$1&amp;$R259,$C$3:$C$1662&amp;$D$3:$D$1662,$E$3:$E$1662,0,0,1)</f>
        <v>29600</v>
      </c>
      <c r="AC259" s="2" cm="1">
        <f t="array" ref="AC259">_xlfn.XLOOKUP(AC$1&amp;$R259,$C$3:$C$1662&amp;$D$3:$D$1662,$E$3:$E$1662,0,0,1)</f>
        <v>5500</v>
      </c>
    </row>
    <row r="260" spans="3:29" x14ac:dyDescent="0.4">
      <c r="C260" t="s">
        <v>804</v>
      </c>
      <c r="D260" t="s">
        <v>461</v>
      </c>
      <c r="E260">
        <v>5500</v>
      </c>
      <c r="R260" t="s">
        <v>231</v>
      </c>
      <c r="S260" s="2">
        <f t="shared" si="25"/>
        <v>11458420</v>
      </c>
      <c r="T260" s="2">
        <f t="shared" ref="T260:X275" si="26">T259+Y260</f>
        <v>8450500</v>
      </c>
      <c r="U260" s="2">
        <f t="shared" si="26"/>
        <v>8706500</v>
      </c>
      <c r="V260" s="2">
        <f t="shared" si="26"/>
        <v>13331400</v>
      </c>
      <c r="W260" s="2">
        <f t="shared" si="26"/>
        <v>16451600</v>
      </c>
      <c r="X260" s="2">
        <f t="shared" si="26"/>
        <v>10352100</v>
      </c>
      <c r="Y260" s="2" cm="1">
        <f t="array" ref="Y260">_xlfn.XLOOKUP(Y$1&amp;$R260,$C$3:$C$1662&amp;$D$3:$D$1662,$E$3:$E$1662,0,0,1)</f>
        <v>5300</v>
      </c>
      <c r="Z260" s="2" cm="1">
        <f t="array" ref="Z260">_xlfn.XLOOKUP(Z$1&amp;$R260,$C$3:$C$1662&amp;$D$3:$D$1662,$E$3:$E$1662,0,0,1)</f>
        <v>61900</v>
      </c>
      <c r="AA260" s="2" cm="1">
        <f t="array" ref="AA260">_xlfn.XLOOKUP(AA$1&amp;$R260,$C$3:$C$1662&amp;$D$3:$D$1662,$E$3:$E$1662,0,0,1)</f>
        <v>13500</v>
      </c>
      <c r="AB260" s="2" cm="1">
        <f t="array" ref="AB260">_xlfn.XLOOKUP(AB$1&amp;$R260,$C$3:$C$1662&amp;$D$3:$D$1662,$E$3:$E$1662,0,0,1)</f>
        <v>15800</v>
      </c>
      <c r="AC260" s="2" cm="1">
        <f t="array" ref="AC260">_xlfn.XLOOKUP(AC$1&amp;$R260,$C$3:$C$1662&amp;$D$3:$D$1662,$E$3:$E$1662,0,0,1)</f>
        <v>24600</v>
      </c>
    </row>
    <row r="261" spans="3:29" x14ac:dyDescent="0.4">
      <c r="C261" t="s">
        <v>804</v>
      </c>
      <c r="D261" t="s">
        <v>462</v>
      </c>
      <c r="E261">
        <v>24600</v>
      </c>
      <c r="R261" t="s">
        <v>244</v>
      </c>
      <c r="S261" s="2">
        <f t="shared" si="25"/>
        <v>11479640</v>
      </c>
      <c r="T261" s="2">
        <f t="shared" si="26"/>
        <v>8456900</v>
      </c>
      <c r="U261" s="2">
        <f t="shared" si="26"/>
        <v>8734400</v>
      </c>
      <c r="V261" s="2">
        <f t="shared" si="26"/>
        <v>13347600</v>
      </c>
      <c r="W261" s="2">
        <f t="shared" si="26"/>
        <v>16499800</v>
      </c>
      <c r="X261" s="2">
        <f t="shared" si="26"/>
        <v>10359500</v>
      </c>
      <c r="Y261" s="2" cm="1">
        <f t="array" ref="Y261">_xlfn.XLOOKUP(Y$1&amp;$R261,$C$3:$C$1662&amp;$D$3:$D$1662,$E$3:$E$1662,0,0,1)</f>
        <v>6400</v>
      </c>
      <c r="Z261" s="2" cm="1">
        <f t="array" ref="Z261">_xlfn.XLOOKUP(Z$1&amp;$R261,$C$3:$C$1662&amp;$D$3:$D$1662,$E$3:$E$1662,0,0,1)</f>
        <v>27900</v>
      </c>
      <c r="AA261" s="2" cm="1">
        <f t="array" ref="AA261">_xlfn.XLOOKUP(AA$1&amp;$R261,$C$3:$C$1662&amp;$D$3:$D$1662,$E$3:$E$1662,0,0,1)</f>
        <v>16200</v>
      </c>
      <c r="AB261" s="2" cm="1">
        <f t="array" ref="AB261">_xlfn.XLOOKUP(AB$1&amp;$R261,$C$3:$C$1662&amp;$D$3:$D$1662,$E$3:$E$1662,0,0,1)</f>
        <v>48200</v>
      </c>
      <c r="AC261" s="2" cm="1">
        <f t="array" ref="AC261">_xlfn.XLOOKUP(AC$1&amp;$R261,$C$3:$C$1662&amp;$D$3:$D$1662,$E$3:$E$1662,0,0,1)</f>
        <v>7400</v>
      </c>
    </row>
    <row r="262" spans="3:29" x14ac:dyDescent="0.4">
      <c r="C262" t="s">
        <v>804</v>
      </c>
      <c r="D262" t="s">
        <v>463</v>
      </c>
      <c r="E262">
        <v>7400</v>
      </c>
      <c r="R262" t="s">
        <v>124</v>
      </c>
      <c r="S262" s="2">
        <f t="shared" si="25"/>
        <v>11500500</v>
      </c>
      <c r="T262" s="2">
        <f t="shared" si="26"/>
        <v>8462200</v>
      </c>
      <c r="U262" s="2">
        <f t="shared" si="26"/>
        <v>8759600</v>
      </c>
      <c r="V262" s="2">
        <f t="shared" si="26"/>
        <v>13368800</v>
      </c>
      <c r="W262" s="2">
        <f t="shared" si="26"/>
        <v>16527800</v>
      </c>
      <c r="X262" s="2">
        <f t="shared" si="26"/>
        <v>10384100</v>
      </c>
      <c r="Y262" s="2" cm="1">
        <f t="array" ref="Y262">_xlfn.XLOOKUP(Y$1&amp;$R262,$C$3:$C$1662&amp;$D$3:$D$1662,$E$3:$E$1662,0,0,1)</f>
        <v>5300</v>
      </c>
      <c r="Z262" s="2" cm="1">
        <f t="array" ref="Z262">_xlfn.XLOOKUP(Z$1&amp;$R262,$C$3:$C$1662&amp;$D$3:$D$1662,$E$3:$E$1662,0,0,1)</f>
        <v>25200</v>
      </c>
      <c r="AA262" s="2" cm="1">
        <f t="array" ref="AA262">_xlfn.XLOOKUP(AA$1&amp;$R262,$C$3:$C$1662&amp;$D$3:$D$1662,$E$3:$E$1662,0,0,1)</f>
        <v>21200</v>
      </c>
      <c r="AB262" s="2" cm="1">
        <f t="array" ref="AB262">_xlfn.XLOOKUP(AB$1&amp;$R262,$C$3:$C$1662&amp;$D$3:$D$1662,$E$3:$E$1662,0,0,1)</f>
        <v>28000</v>
      </c>
      <c r="AC262" s="2" cm="1">
        <f t="array" ref="AC262">_xlfn.XLOOKUP(AC$1&amp;$R262,$C$3:$C$1662&amp;$D$3:$D$1662,$E$3:$E$1662,0,0,1)</f>
        <v>24600</v>
      </c>
    </row>
    <row r="263" spans="3:29" x14ac:dyDescent="0.4">
      <c r="C263" t="s">
        <v>804</v>
      </c>
      <c r="D263" t="s">
        <v>464</v>
      </c>
      <c r="E263">
        <v>24600</v>
      </c>
      <c r="R263" t="s">
        <v>196</v>
      </c>
      <c r="S263" s="2">
        <f t="shared" si="25"/>
        <v>11527720</v>
      </c>
      <c r="T263" s="2">
        <f t="shared" si="26"/>
        <v>8475000</v>
      </c>
      <c r="U263" s="2">
        <f t="shared" si="26"/>
        <v>8789500</v>
      </c>
      <c r="V263" s="2">
        <f t="shared" si="26"/>
        <v>13411400</v>
      </c>
      <c r="W263" s="2">
        <f t="shared" si="26"/>
        <v>16571800</v>
      </c>
      <c r="X263" s="2">
        <f t="shared" si="26"/>
        <v>10390900</v>
      </c>
      <c r="Y263" s="2" cm="1">
        <f t="array" ref="Y263">_xlfn.XLOOKUP(Y$1&amp;$R263,$C$3:$C$1662&amp;$D$3:$D$1662,$E$3:$E$1662,0,0,1)</f>
        <v>12800</v>
      </c>
      <c r="Z263" s="2" cm="1">
        <f t="array" ref="Z263">_xlfn.XLOOKUP(Z$1&amp;$R263,$C$3:$C$1662&amp;$D$3:$D$1662,$E$3:$E$1662,0,0,1)</f>
        <v>29900</v>
      </c>
      <c r="AA263" s="2" cm="1">
        <f t="array" ref="AA263">_xlfn.XLOOKUP(AA$1&amp;$R263,$C$3:$C$1662&amp;$D$3:$D$1662,$E$3:$E$1662,0,0,1)</f>
        <v>42600</v>
      </c>
      <c r="AB263" s="2" cm="1">
        <f t="array" ref="AB263">_xlfn.XLOOKUP(AB$1&amp;$R263,$C$3:$C$1662&amp;$D$3:$D$1662,$E$3:$E$1662,0,0,1)</f>
        <v>44000</v>
      </c>
      <c r="AC263" s="2" cm="1">
        <f t="array" ref="AC263">_xlfn.XLOOKUP(AC$1&amp;$R263,$C$3:$C$1662&amp;$D$3:$D$1662,$E$3:$E$1662,0,0,1)</f>
        <v>6800</v>
      </c>
    </row>
    <row r="264" spans="3:29" x14ac:dyDescent="0.4">
      <c r="C264" t="s">
        <v>804</v>
      </c>
      <c r="D264" t="s">
        <v>465</v>
      </c>
      <c r="E264">
        <v>6800</v>
      </c>
      <c r="R264" t="s">
        <v>254</v>
      </c>
      <c r="S264" s="2">
        <f t="shared" si="25"/>
        <v>11548520</v>
      </c>
      <c r="T264" s="2">
        <f t="shared" si="26"/>
        <v>8494100</v>
      </c>
      <c r="U264" s="2">
        <f t="shared" si="26"/>
        <v>8807800</v>
      </c>
      <c r="V264" s="2">
        <f t="shared" si="26"/>
        <v>13435700</v>
      </c>
      <c r="W264" s="2">
        <f t="shared" si="26"/>
        <v>16606200</v>
      </c>
      <c r="X264" s="2">
        <f t="shared" si="26"/>
        <v>10398800</v>
      </c>
      <c r="Y264" s="2" cm="1">
        <f t="array" ref="Y264">_xlfn.XLOOKUP(Y$1&amp;$R264,$C$3:$C$1662&amp;$D$3:$D$1662,$E$3:$E$1662,0,0,1)</f>
        <v>19100</v>
      </c>
      <c r="Z264" s="2" cm="1">
        <f t="array" ref="Z264">_xlfn.XLOOKUP(Z$1&amp;$R264,$C$3:$C$1662&amp;$D$3:$D$1662,$E$3:$E$1662,0,0,1)</f>
        <v>18300</v>
      </c>
      <c r="AA264" s="2" cm="1">
        <f t="array" ref="AA264">_xlfn.XLOOKUP(AA$1&amp;$R264,$C$3:$C$1662&amp;$D$3:$D$1662,$E$3:$E$1662,0,0,1)</f>
        <v>24300</v>
      </c>
      <c r="AB264" s="2" cm="1">
        <f t="array" ref="AB264">_xlfn.XLOOKUP(AB$1&amp;$R264,$C$3:$C$1662&amp;$D$3:$D$1662,$E$3:$E$1662,0,0,1)</f>
        <v>34400</v>
      </c>
      <c r="AC264" s="2" cm="1">
        <f t="array" ref="AC264">_xlfn.XLOOKUP(AC$1&amp;$R264,$C$3:$C$1662&amp;$D$3:$D$1662,$E$3:$E$1662,0,0,1)</f>
        <v>7900</v>
      </c>
    </row>
    <row r="265" spans="3:29" x14ac:dyDescent="0.4">
      <c r="C265" t="s">
        <v>804</v>
      </c>
      <c r="D265" t="s">
        <v>466</v>
      </c>
      <c r="E265">
        <v>7900</v>
      </c>
      <c r="R265" t="s">
        <v>187</v>
      </c>
      <c r="S265" s="2">
        <f t="shared" si="25"/>
        <v>11571280</v>
      </c>
      <c r="T265" s="2">
        <f t="shared" si="26"/>
        <v>8509100</v>
      </c>
      <c r="U265" s="2">
        <f t="shared" si="26"/>
        <v>8837300</v>
      </c>
      <c r="V265" s="2">
        <f t="shared" si="26"/>
        <v>13472800</v>
      </c>
      <c r="W265" s="2">
        <f t="shared" si="26"/>
        <v>16629600</v>
      </c>
      <c r="X265" s="2">
        <f t="shared" si="26"/>
        <v>10407600</v>
      </c>
      <c r="Y265" s="2" cm="1">
        <f t="array" ref="Y265">_xlfn.XLOOKUP(Y$1&amp;$R265,$C$3:$C$1662&amp;$D$3:$D$1662,$E$3:$E$1662,0,0,1)</f>
        <v>15000</v>
      </c>
      <c r="Z265" s="2" cm="1">
        <f t="array" ref="Z265">_xlfn.XLOOKUP(Z$1&amp;$R265,$C$3:$C$1662&amp;$D$3:$D$1662,$E$3:$E$1662,0,0,1)</f>
        <v>29500</v>
      </c>
      <c r="AA265" s="2" cm="1">
        <f t="array" ref="AA265">_xlfn.XLOOKUP(AA$1&amp;$R265,$C$3:$C$1662&amp;$D$3:$D$1662,$E$3:$E$1662,0,0,1)</f>
        <v>37100</v>
      </c>
      <c r="AB265" s="2" cm="1">
        <f t="array" ref="AB265">_xlfn.XLOOKUP(AB$1&amp;$R265,$C$3:$C$1662&amp;$D$3:$D$1662,$E$3:$E$1662,0,0,1)</f>
        <v>23400</v>
      </c>
      <c r="AC265" s="2" cm="1">
        <f t="array" ref="AC265">_xlfn.XLOOKUP(AC$1&amp;$R265,$C$3:$C$1662&amp;$D$3:$D$1662,$E$3:$E$1662,0,0,1)</f>
        <v>8800</v>
      </c>
    </row>
    <row r="266" spans="3:29" x14ac:dyDescent="0.4">
      <c r="C266" t="s">
        <v>804</v>
      </c>
      <c r="D266" t="s">
        <v>467</v>
      </c>
      <c r="E266">
        <v>8800</v>
      </c>
      <c r="R266" t="s">
        <v>129</v>
      </c>
      <c r="S266" s="2">
        <f t="shared" si="25"/>
        <v>11589080</v>
      </c>
      <c r="T266" s="2">
        <f t="shared" si="26"/>
        <v>8522700</v>
      </c>
      <c r="U266" s="2">
        <f t="shared" si="26"/>
        <v>8862900</v>
      </c>
      <c r="V266" s="2">
        <f t="shared" si="26"/>
        <v>13485600</v>
      </c>
      <c r="W266" s="2">
        <f t="shared" si="26"/>
        <v>16659500</v>
      </c>
      <c r="X266" s="2">
        <f t="shared" si="26"/>
        <v>10414700</v>
      </c>
      <c r="Y266" s="2" cm="1">
        <f t="array" ref="Y266">_xlfn.XLOOKUP(Y$1&amp;$R266,$C$3:$C$1662&amp;$D$3:$D$1662,$E$3:$E$1662,0,0,1)</f>
        <v>13600</v>
      </c>
      <c r="Z266" s="2" cm="1">
        <f t="array" ref="Z266">_xlfn.XLOOKUP(Z$1&amp;$R266,$C$3:$C$1662&amp;$D$3:$D$1662,$E$3:$E$1662,0,0,1)</f>
        <v>25600</v>
      </c>
      <c r="AA266" s="2" cm="1">
        <f t="array" ref="AA266">_xlfn.XLOOKUP(AA$1&amp;$R266,$C$3:$C$1662&amp;$D$3:$D$1662,$E$3:$E$1662,0,0,1)</f>
        <v>12800</v>
      </c>
      <c r="AB266" s="2" cm="1">
        <f t="array" ref="AB266">_xlfn.XLOOKUP(AB$1&amp;$R266,$C$3:$C$1662&amp;$D$3:$D$1662,$E$3:$E$1662,0,0,1)</f>
        <v>29900</v>
      </c>
      <c r="AC266" s="2" cm="1">
        <f t="array" ref="AC266">_xlfn.XLOOKUP(AC$1&amp;$R266,$C$3:$C$1662&amp;$D$3:$D$1662,$E$3:$E$1662,0,0,1)</f>
        <v>7100</v>
      </c>
    </row>
    <row r="267" spans="3:29" x14ac:dyDescent="0.4">
      <c r="C267" t="s">
        <v>804</v>
      </c>
      <c r="D267" t="s">
        <v>468</v>
      </c>
      <c r="E267">
        <v>7100</v>
      </c>
      <c r="R267" t="s">
        <v>45</v>
      </c>
      <c r="S267" s="2">
        <f t="shared" si="25"/>
        <v>11608080</v>
      </c>
      <c r="T267" s="2">
        <f t="shared" si="26"/>
        <v>8526600</v>
      </c>
      <c r="U267" s="2">
        <f t="shared" si="26"/>
        <v>8913800</v>
      </c>
      <c r="V267" s="2">
        <f t="shared" si="26"/>
        <v>13506100</v>
      </c>
      <c r="W267" s="2">
        <f t="shared" si="26"/>
        <v>16675000</v>
      </c>
      <c r="X267" s="2">
        <f t="shared" si="26"/>
        <v>10418900</v>
      </c>
      <c r="Y267" s="2" cm="1">
        <f t="array" ref="Y267">_xlfn.XLOOKUP(Y$1&amp;$R267,$C$3:$C$1662&amp;$D$3:$D$1662,$E$3:$E$1662,0,0,1)</f>
        <v>3900</v>
      </c>
      <c r="Z267" s="2" cm="1">
        <f t="array" ref="Z267">_xlfn.XLOOKUP(Z$1&amp;$R267,$C$3:$C$1662&amp;$D$3:$D$1662,$E$3:$E$1662,0,0,1)</f>
        <v>50900</v>
      </c>
      <c r="AA267" s="2" cm="1">
        <f t="array" ref="AA267">_xlfn.XLOOKUP(AA$1&amp;$R267,$C$3:$C$1662&amp;$D$3:$D$1662,$E$3:$E$1662,0,0,1)</f>
        <v>20500</v>
      </c>
      <c r="AB267" s="2" cm="1">
        <f t="array" ref="AB267">_xlfn.XLOOKUP(AB$1&amp;$R267,$C$3:$C$1662&amp;$D$3:$D$1662,$E$3:$E$1662,0,0,1)</f>
        <v>15500</v>
      </c>
      <c r="AC267" s="2" cm="1">
        <f t="array" ref="AC267">_xlfn.XLOOKUP(AC$1&amp;$R267,$C$3:$C$1662&amp;$D$3:$D$1662,$E$3:$E$1662,0,0,1)</f>
        <v>4200</v>
      </c>
    </row>
    <row r="268" spans="3:29" x14ac:dyDescent="0.4">
      <c r="C268" t="s">
        <v>804</v>
      </c>
      <c r="D268" t="s">
        <v>469</v>
      </c>
      <c r="E268">
        <v>4200</v>
      </c>
      <c r="R268" t="s">
        <v>181</v>
      </c>
      <c r="S268" s="2">
        <f t="shared" si="25"/>
        <v>11638440</v>
      </c>
      <c r="T268" s="2">
        <f t="shared" si="26"/>
        <v>8536800</v>
      </c>
      <c r="U268" s="2">
        <f t="shared" si="26"/>
        <v>8943800</v>
      </c>
      <c r="V268" s="2">
        <f t="shared" si="26"/>
        <v>13538700</v>
      </c>
      <c r="W268" s="2">
        <f t="shared" si="26"/>
        <v>16721600</v>
      </c>
      <c r="X268" s="2">
        <f t="shared" si="26"/>
        <v>10451300</v>
      </c>
      <c r="Y268" s="2" cm="1">
        <f t="array" ref="Y268">_xlfn.XLOOKUP(Y$1&amp;$R268,$C$3:$C$1662&amp;$D$3:$D$1662,$E$3:$E$1662,0,0,1)</f>
        <v>10200</v>
      </c>
      <c r="Z268" s="2" cm="1">
        <f t="array" ref="Z268">_xlfn.XLOOKUP(Z$1&amp;$R268,$C$3:$C$1662&amp;$D$3:$D$1662,$E$3:$E$1662,0,0,1)</f>
        <v>30000</v>
      </c>
      <c r="AA268" s="2" cm="1">
        <f t="array" ref="AA268">_xlfn.XLOOKUP(AA$1&amp;$R268,$C$3:$C$1662&amp;$D$3:$D$1662,$E$3:$E$1662,0,0,1)</f>
        <v>32600</v>
      </c>
      <c r="AB268" s="2" cm="1">
        <f t="array" ref="AB268">_xlfn.XLOOKUP(AB$1&amp;$R268,$C$3:$C$1662&amp;$D$3:$D$1662,$E$3:$E$1662,0,0,1)</f>
        <v>46600</v>
      </c>
      <c r="AC268" s="2" cm="1">
        <f t="array" ref="AC268">_xlfn.XLOOKUP(AC$1&amp;$R268,$C$3:$C$1662&amp;$D$3:$D$1662,$E$3:$E$1662,0,0,1)</f>
        <v>32400</v>
      </c>
    </row>
    <row r="269" spans="3:29" x14ac:dyDescent="0.4">
      <c r="C269" t="s">
        <v>804</v>
      </c>
      <c r="D269" t="s">
        <v>470</v>
      </c>
      <c r="E269">
        <v>32400</v>
      </c>
      <c r="R269" t="s">
        <v>82</v>
      </c>
      <c r="S269" s="2">
        <f t="shared" si="25"/>
        <v>11662180</v>
      </c>
      <c r="T269" s="2">
        <f t="shared" si="26"/>
        <v>8540700</v>
      </c>
      <c r="U269" s="2">
        <f t="shared" si="26"/>
        <v>9028300</v>
      </c>
      <c r="V269" s="2">
        <f t="shared" si="26"/>
        <v>13551600</v>
      </c>
      <c r="W269" s="2">
        <f t="shared" si="26"/>
        <v>16735400</v>
      </c>
      <c r="X269" s="2">
        <f t="shared" si="26"/>
        <v>10454900</v>
      </c>
      <c r="Y269" s="2" cm="1">
        <f t="array" ref="Y269">_xlfn.XLOOKUP(Y$1&amp;$R269,$C$3:$C$1662&amp;$D$3:$D$1662,$E$3:$E$1662,0,0,1)</f>
        <v>3900</v>
      </c>
      <c r="Z269" s="2" cm="1">
        <f t="array" ref="Z269">_xlfn.XLOOKUP(Z$1&amp;$R269,$C$3:$C$1662&amp;$D$3:$D$1662,$E$3:$E$1662,0,0,1)</f>
        <v>84500</v>
      </c>
      <c r="AA269" s="2" cm="1">
        <f t="array" ref="AA269">_xlfn.XLOOKUP(AA$1&amp;$R269,$C$3:$C$1662&amp;$D$3:$D$1662,$E$3:$E$1662,0,0,1)</f>
        <v>12900</v>
      </c>
      <c r="AB269" s="2" cm="1">
        <f t="array" ref="AB269">_xlfn.XLOOKUP(AB$1&amp;$R269,$C$3:$C$1662&amp;$D$3:$D$1662,$E$3:$E$1662,0,0,1)</f>
        <v>13800</v>
      </c>
      <c r="AC269" s="2" cm="1">
        <f t="array" ref="AC269">_xlfn.XLOOKUP(AC$1&amp;$R269,$C$3:$C$1662&amp;$D$3:$D$1662,$E$3:$E$1662,0,0,1)</f>
        <v>3600</v>
      </c>
    </row>
    <row r="270" spans="3:29" x14ac:dyDescent="0.4">
      <c r="C270" t="s">
        <v>804</v>
      </c>
      <c r="D270" t="s">
        <v>471</v>
      </c>
      <c r="E270">
        <v>3600</v>
      </c>
      <c r="R270" t="s">
        <v>213</v>
      </c>
      <c r="S270" s="2">
        <f t="shared" si="25"/>
        <v>11689540</v>
      </c>
      <c r="T270" s="2">
        <f t="shared" si="26"/>
        <v>8549200</v>
      </c>
      <c r="U270" s="2">
        <f t="shared" si="26"/>
        <v>9094000</v>
      </c>
      <c r="V270" s="2">
        <f t="shared" si="26"/>
        <v>13566000</v>
      </c>
      <c r="W270" s="2">
        <f t="shared" si="26"/>
        <v>16763800</v>
      </c>
      <c r="X270" s="2">
        <f t="shared" si="26"/>
        <v>10474700</v>
      </c>
      <c r="Y270" s="2" cm="1">
        <f t="array" ref="Y270">_xlfn.XLOOKUP(Y$1&amp;$R270,$C$3:$C$1662&amp;$D$3:$D$1662,$E$3:$E$1662,0,0,1)</f>
        <v>8500</v>
      </c>
      <c r="Z270" s="2" cm="1">
        <f t="array" ref="Z270">_xlfn.XLOOKUP(Z$1&amp;$R270,$C$3:$C$1662&amp;$D$3:$D$1662,$E$3:$E$1662,0,0,1)</f>
        <v>65700</v>
      </c>
      <c r="AA270" s="2" cm="1">
        <f t="array" ref="AA270">_xlfn.XLOOKUP(AA$1&amp;$R270,$C$3:$C$1662&amp;$D$3:$D$1662,$E$3:$E$1662,0,0,1)</f>
        <v>14400</v>
      </c>
      <c r="AB270" s="2" cm="1">
        <f t="array" ref="AB270">_xlfn.XLOOKUP(AB$1&amp;$R270,$C$3:$C$1662&amp;$D$3:$D$1662,$E$3:$E$1662,0,0,1)</f>
        <v>28400</v>
      </c>
      <c r="AC270" s="2" cm="1">
        <f t="array" ref="AC270">_xlfn.XLOOKUP(AC$1&amp;$R270,$C$3:$C$1662&amp;$D$3:$D$1662,$E$3:$E$1662,0,0,1)</f>
        <v>19800</v>
      </c>
    </row>
    <row r="271" spans="3:29" x14ac:dyDescent="0.4">
      <c r="C271" t="s">
        <v>804</v>
      </c>
      <c r="D271" t="s">
        <v>472</v>
      </c>
      <c r="E271">
        <v>19800</v>
      </c>
      <c r="R271" t="s">
        <v>279</v>
      </c>
      <c r="S271" s="2">
        <f t="shared" si="25"/>
        <v>11734620</v>
      </c>
      <c r="T271" s="2">
        <f t="shared" si="26"/>
        <v>8556800</v>
      </c>
      <c r="U271" s="2">
        <f t="shared" si="26"/>
        <v>9169100</v>
      </c>
      <c r="V271" s="2">
        <f t="shared" si="26"/>
        <v>13655000</v>
      </c>
      <c r="W271" s="2">
        <f t="shared" si="26"/>
        <v>16808400</v>
      </c>
      <c r="X271" s="2">
        <f t="shared" si="26"/>
        <v>10483800</v>
      </c>
      <c r="Y271" s="2" cm="1">
        <f t="array" ref="Y271">_xlfn.XLOOKUP(Y$1&amp;$R271,$C$3:$C$1662&amp;$D$3:$D$1662,$E$3:$E$1662,0,0,1)</f>
        <v>7600</v>
      </c>
      <c r="Z271" s="2" cm="1">
        <f t="array" ref="Z271">_xlfn.XLOOKUP(Z$1&amp;$R271,$C$3:$C$1662&amp;$D$3:$D$1662,$E$3:$E$1662,0,0,1)</f>
        <v>75100</v>
      </c>
      <c r="AA271" s="2" cm="1">
        <f t="array" ref="AA271">_xlfn.XLOOKUP(AA$1&amp;$R271,$C$3:$C$1662&amp;$D$3:$D$1662,$E$3:$E$1662,0,0,1)</f>
        <v>89000</v>
      </c>
      <c r="AB271" s="2" cm="1">
        <f t="array" ref="AB271">_xlfn.XLOOKUP(AB$1&amp;$R271,$C$3:$C$1662&amp;$D$3:$D$1662,$E$3:$E$1662,0,0,1)</f>
        <v>44600</v>
      </c>
      <c r="AC271" s="2" cm="1">
        <f t="array" ref="AC271">_xlfn.XLOOKUP(AC$1&amp;$R271,$C$3:$C$1662&amp;$D$3:$D$1662,$E$3:$E$1662,0,0,1)</f>
        <v>9100</v>
      </c>
    </row>
    <row r="272" spans="3:29" x14ac:dyDescent="0.4">
      <c r="C272" t="s">
        <v>804</v>
      </c>
      <c r="D272" t="s">
        <v>473</v>
      </c>
      <c r="E272">
        <v>9100</v>
      </c>
      <c r="R272" t="s">
        <v>145</v>
      </c>
      <c r="S272" s="2">
        <f t="shared" si="25"/>
        <v>11759340</v>
      </c>
      <c r="T272" s="2">
        <f t="shared" si="26"/>
        <v>8561700</v>
      </c>
      <c r="U272" s="2">
        <f t="shared" si="26"/>
        <v>9236700</v>
      </c>
      <c r="V272" s="2">
        <f t="shared" si="26"/>
        <v>13673100</v>
      </c>
      <c r="W272" s="2">
        <f t="shared" si="26"/>
        <v>16827600</v>
      </c>
      <c r="X272" s="2">
        <f t="shared" si="26"/>
        <v>10497600</v>
      </c>
      <c r="Y272" s="2" cm="1">
        <f t="array" ref="Y272">_xlfn.XLOOKUP(Y$1&amp;$R272,$C$3:$C$1662&amp;$D$3:$D$1662,$E$3:$E$1662,0,0,1)</f>
        <v>4900</v>
      </c>
      <c r="Z272" s="2" cm="1">
        <f t="array" ref="Z272">_xlfn.XLOOKUP(Z$1&amp;$R272,$C$3:$C$1662&amp;$D$3:$D$1662,$E$3:$E$1662,0,0,1)</f>
        <v>67600</v>
      </c>
      <c r="AA272" s="2" cm="1">
        <f t="array" ref="AA272">_xlfn.XLOOKUP(AA$1&amp;$R272,$C$3:$C$1662&amp;$D$3:$D$1662,$E$3:$E$1662,0,0,1)</f>
        <v>18100</v>
      </c>
      <c r="AB272" s="2" cm="1">
        <f t="array" ref="AB272">_xlfn.XLOOKUP(AB$1&amp;$R272,$C$3:$C$1662&amp;$D$3:$D$1662,$E$3:$E$1662,0,0,1)</f>
        <v>19200</v>
      </c>
      <c r="AC272" s="2" cm="1">
        <f t="array" ref="AC272">_xlfn.XLOOKUP(AC$1&amp;$R272,$C$3:$C$1662&amp;$D$3:$D$1662,$E$3:$E$1662,0,0,1)</f>
        <v>13800</v>
      </c>
    </row>
    <row r="273" spans="3:29" x14ac:dyDescent="0.4">
      <c r="C273" t="s">
        <v>804</v>
      </c>
      <c r="D273" t="s">
        <v>474</v>
      </c>
      <c r="E273">
        <v>13800</v>
      </c>
      <c r="R273" t="s">
        <v>61</v>
      </c>
      <c r="S273" s="2">
        <f t="shared" si="25"/>
        <v>11788360</v>
      </c>
      <c r="T273" s="2">
        <f t="shared" si="26"/>
        <v>8567000</v>
      </c>
      <c r="U273" s="2">
        <f t="shared" si="26"/>
        <v>9315000</v>
      </c>
      <c r="V273" s="2">
        <f t="shared" si="26"/>
        <v>13687000</v>
      </c>
      <c r="W273" s="2">
        <f t="shared" si="26"/>
        <v>16847400</v>
      </c>
      <c r="X273" s="2">
        <f t="shared" si="26"/>
        <v>10525400</v>
      </c>
      <c r="Y273" s="2" cm="1">
        <f t="array" ref="Y273">_xlfn.XLOOKUP(Y$1&amp;$R273,$C$3:$C$1662&amp;$D$3:$D$1662,$E$3:$E$1662,0,0,1)</f>
        <v>5300</v>
      </c>
      <c r="Z273" s="2" cm="1">
        <f t="array" ref="Z273">_xlfn.XLOOKUP(Z$1&amp;$R273,$C$3:$C$1662&amp;$D$3:$D$1662,$E$3:$E$1662,0,0,1)</f>
        <v>78300</v>
      </c>
      <c r="AA273" s="2" cm="1">
        <f t="array" ref="AA273">_xlfn.XLOOKUP(AA$1&amp;$R273,$C$3:$C$1662&amp;$D$3:$D$1662,$E$3:$E$1662,0,0,1)</f>
        <v>13900</v>
      </c>
      <c r="AB273" s="2" cm="1">
        <f t="array" ref="AB273">_xlfn.XLOOKUP(AB$1&amp;$R273,$C$3:$C$1662&amp;$D$3:$D$1662,$E$3:$E$1662,0,0,1)</f>
        <v>19800</v>
      </c>
      <c r="AC273" s="2" cm="1">
        <f t="array" ref="AC273">_xlfn.XLOOKUP(AC$1&amp;$R273,$C$3:$C$1662&amp;$D$3:$D$1662,$E$3:$E$1662,0,0,1)</f>
        <v>27800</v>
      </c>
    </row>
    <row r="274" spans="3:29" x14ac:dyDescent="0.4">
      <c r="C274" t="s">
        <v>804</v>
      </c>
      <c r="D274" t="s">
        <v>475</v>
      </c>
      <c r="E274">
        <v>27800</v>
      </c>
      <c r="R274" t="s">
        <v>270</v>
      </c>
      <c r="S274" s="2">
        <f t="shared" si="25"/>
        <v>11808540</v>
      </c>
      <c r="T274" s="2">
        <f t="shared" si="26"/>
        <v>8572000</v>
      </c>
      <c r="U274" s="2">
        <f t="shared" si="26"/>
        <v>9350900</v>
      </c>
      <c r="V274" s="2">
        <f t="shared" si="26"/>
        <v>13716300</v>
      </c>
      <c r="W274" s="2">
        <f t="shared" si="26"/>
        <v>16868400</v>
      </c>
      <c r="X274" s="2">
        <f t="shared" si="26"/>
        <v>10535100</v>
      </c>
      <c r="Y274" s="2" cm="1">
        <f t="array" ref="Y274">_xlfn.XLOOKUP(Y$1&amp;$R274,$C$3:$C$1662&amp;$D$3:$D$1662,$E$3:$E$1662,0,0,1)</f>
        <v>5000</v>
      </c>
      <c r="Z274" s="2" cm="1">
        <f t="array" ref="Z274">_xlfn.XLOOKUP(Z$1&amp;$R274,$C$3:$C$1662&amp;$D$3:$D$1662,$E$3:$E$1662,0,0,1)</f>
        <v>35900</v>
      </c>
      <c r="AA274" s="2" cm="1">
        <f t="array" ref="AA274">_xlfn.XLOOKUP(AA$1&amp;$R274,$C$3:$C$1662&amp;$D$3:$D$1662,$E$3:$E$1662,0,0,1)</f>
        <v>29300</v>
      </c>
      <c r="AB274" s="2" cm="1">
        <f t="array" ref="AB274">_xlfn.XLOOKUP(AB$1&amp;$R274,$C$3:$C$1662&amp;$D$3:$D$1662,$E$3:$E$1662,0,0,1)</f>
        <v>21000</v>
      </c>
      <c r="AC274" s="2" cm="1">
        <f t="array" ref="AC274">_xlfn.XLOOKUP(AC$1&amp;$R274,$C$3:$C$1662&amp;$D$3:$D$1662,$E$3:$E$1662,0,0,1)</f>
        <v>9700</v>
      </c>
    </row>
    <row r="275" spans="3:29" x14ac:dyDescent="0.4">
      <c r="C275" t="s">
        <v>804</v>
      </c>
      <c r="D275" t="s">
        <v>476</v>
      </c>
      <c r="E275">
        <v>9700</v>
      </c>
      <c r="R275" t="s">
        <v>77</v>
      </c>
      <c r="S275" s="2">
        <f t="shared" si="25"/>
        <v>11839200</v>
      </c>
      <c r="T275" s="2">
        <f t="shared" si="26"/>
        <v>8592600</v>
      </c>
      <c r="U275" s="2">
        <f t="shared" si="26"/>
        <v>9417900</v>
      </c>
      <c r="V275" s="2">
        <f t="shared" si="26"/>
        <v>13727800</v>
      </c>
      <c r="W275" s="2">
        <f t="shared" si="26"/>
        <v>16895500</v>
      </c>
      <c r="X275" s="2">
        <f t="shared" si="26"/>
        <v>10562200</v>
      </c>
      <c r="Y275" s="2" cm="1">
        <f t="array" ref="Y275">_xlfn.XLOOKUP(Y$1&amp;$R275,$C$3:$C$1662&amp;$D$3:$D$1662,$E$3:$E$1662,0,0,1)</f>
        <v>20600</v>
      </c>
      <c r="Z275" s="2" cm="1">
        <f t="array" ref="Z275">_xlfn.XLOOKUP(Z$1&amp;$R275,$C$3:$C$1662&amp;$D$3:$D$1662,$E$3:$E$1662,0,0,1)</f>
        <v>67000</v>
      </c>
      <c r="AA275" s="2" cm="1">
        <f t="array" ref="AA275">_xlfn.XLOOKUP(AA$1&amp;$R275,$C$3:$C$1662&amp;$D$3:$D$1662,$E$3:$E$1662,0,0,1)</f>
        <v>11500</v>
      </c>
      <c r="AB275" s="2" cm="1">
        <f t="array" ref="AB275">_xlfn.XLOOKUP(AB$1&amp;$R275,$C$3:$C$1662&amp;$D$3:$D$1662,$E$3:$E$1662,0,0,1)</f>
        <v>27100</v>
      </c>
      <c r="AC275" s="2" cm="1">
        <f t="array" ref="AC275">_xlfn.XLOOKUP(AC$1&amp;$R275,$C$3:$C$1662&amp;$D$3:$D$1662,$E$3:$E$1662,0,0,1)</f>
        <v>27100</v>
      </c>
    </row>
    <row r="276" spans="3:29" x14ac:dyDescent="0.4">
      <c r="C276" t="s">
        <v>804</v>
      </c>
      <c r="D276" t="s">
        <v>477</v>
      </c>
      <c r="E276">
        <v>27100</v>
      </c>
      <c r="R276" t="s">
        <v>28</v>
      </c>
      <c r="S276" s="2">
        <f t="shared" si="25"/>
        <v>11860340</v>
      </c>
      <c r="T276" s="2">
        <f t="shared" ref="T276:X291" si="27">T275+Y276</f>
        <v>8599700</v>
      </c>
      <c r="U276" s="2">
        <f t="shared" si="27"/>
        <v>9441600</v>
      </c>
      <c r="V276" s="2">
        <f t="shared" si="27"/>
        <v>13754300</v>
      </c>
      <c r="W276" s="2">
        <f t="shared" si="27"/>
        <v>16916900</v>
      </c>
      <c r="X276" s="2">
        <f t="shared" si="27"/>
        <v>10589200</v>
      </c>
      <c r="Y276" s="2" cm="1">
        <f t="array" ref="Y276">_xlfn.XLOOKUP(Y$1&amp;$R276,$C$3:$C$1662&amp;$D$3:$D$1662,$E$3:$E$1662,0,0,1)</f>
        <v>7100</v>
      </c>
      <c r="Z276" s="2" cm="1">
        <f t="array" ref="Z276">_xlfn.XLOOKUP(Z$1&amp;$R276,$C$3:$C$1662&amp;$D$3:$D$1662,$E$3:$E$1662,0,0,1)</f>
        <v>23700</v>
      </c>
      <c r="AA276" s="2" cm="1">
        <f t="array" ref="AA276">_xlfn.XLOOKUP(AA$1&amp;$R276,$C$3:$C$1662&amp;$D$3:$D$1662,$E$3:$E$1662,0,0,1)</f>
        <v>26500</v>
      </c>
      <c r="AB276" s="2" cm="1">
        <f t="array" ref="AB276">_xlfn.XLOOKUP(AB$1&amp;$R276,$C$3:$C$1662&amp;$D$3:$D$1662,$E$3:$E$1662,0,0,1)</f>
        <v>21400</v>
      </c>
      <c r="AC276" s="2" cm="1">
        <f t="array" ref="AC276">_xlfn.XLOOKUP(AC$1&amp;$R276,$C$3:$C$1662&amp;$D$3:$D$1662,$E$3:$E$1662,0,0,1)</f>
        <v>27000</v>
      </c>
    </row>
    <row r="277" spans="3:29" x14ac:dyDescent="0.4">
      <c r="C277" t="s">
        <v>804</v>
      </c>
      <c r="D277" t="s">
        <v>478</v>
      </c>
      <c r="E277">
        <v>27000</v>
      </c>
      <c r="R277" t="s">
        <v>37</v>
      </c>
      <c r="S277" s="2">
        <f t="shared" si="25"/>
        <v>11876320</v>
      </c>
      <c r="T277" s="2">
        <f t="shared" si="27"/>
        <v>8602600</v>
      </c>
      <c r="U277" s="2">
        <f t="shared" si="27"/>
        <v>9479500</v>
      </c>
      <c r="V277" s="2">
        <f t="shared" si="27"/>
        <v>13775100</v>
      </c>
      <c r="W277" s="2">
        <f t="shared" si="27"/>
        <v>16929800</v>
      </c>
      <c r="X277" s="2">
        <f t="shared" si="27"/>
        <v>10594600</v>
      </c>
      <c r="Y277" s="2" cm="1">
        <f t="array" ref="Y277">_xlfn.XLOOKUP(Y$1&amp;$R277,$C$3:$C$1662&amp;$D$3:$D$1662,$E$3:$E$1662,0,0,1)</f>
        <v>2900</v>
      </c>
      <c r="Z277" s="2" cm="1">
        <f t="array" ref="Z277">_xlfn.XLOOKUP(Z$1&amp;$R277,$C$3:$C$1662&amp;$D$3:$D$1662,$E$3:$E$1662,0,0,1)</f>
        <v>37900</v>
      </c>
      <c r="AA277" s="2" cm="1">
        <f t="array" ref="AA277">_xlfn.XLOOKUP(AA$1&amp;$R277,$C$3:$C$1662&amp;$D$3:$D$1662,$E$3:$E$1662,0,0,1)</f>
        <v>20800</v>
      </c>
      <c r="AB277" s="2" cm="1">
        <f t="array" ref="AB277">_xlfn.XLOOKUP(AB$1&amp;$R277,$C$3:$C$1662&amp;$D$3:$D$1662,$E$3:$E$1662,0,0,1)</f>
        <v>12900</v>
      </c>
      <c r="AC277" s="2" cm="1">
        <f t="array" ref="AC277">_xlfn.XLOOKUP(AC$1&amp;$R277,$C$3:$C$1662&amp;$D$3:$D$1662,$E$3:$E$1662,0,0,1)</f>
        <v>5400</v>
      </c>
    </row>
    <row r="278" spans="3:29" x14ac:dyDescent="0.4">
      <c r="C278" t="s">
        <v>804</v>
      </c>
      <c r="D278" t="s">
        <v>479</v>
      </c>
      <c r="E278">
        <v>5400</v>
      </c>
      <c r="R278" t="s">
        <v>43</v>
      </c>
      <c r="S278" s="2">
        <f t="shared" si="25"/>
        <v>11899520</v>
      </c>
      <c r="T278" s="2">
        <f t="shared" si="27"/>
        <v>8613600</v>
      </c>
      <c r="U278" s="2">
        <f t="shared" si="27"/>
        <v>9523400</v>
      </c>
      <c r="V278" s="2">
        <f t="shared" si="27"/>
        <v>13795400</v>
      </c>
      <c r="W278" s="2">
        <f t="shared" si="27"/>
        <v>16957800</v>
      </c>
      <c r="X278" s="2">
        <f t="shared" si="27"/>
        <v>10607400</v>
      </c>
      <c r="Y278" s="2" cm="1">
        <f t="array" ref="Y278">_xlfn.XLOOKUP(Y$1&amp;$R278,$C$3:$C$1662&amp;$D$3:$D$1662,$E$3:$E$1662,0,0,1)</f>
        <v>11000</v>
      </c>
      <c r="Z278" s="2" cm="1">
        <f t="array" ref="Z278">_xlfn.XLOOKUP(Z$1&amp;$R278,$C$3:$C$1662&amp;$D$3:$D$1662,$E$3:$E$1662,0,0,1)</f>
        <v>43900</v>
      </c>
      <c r="AA278" s="2" cm="1">
        <f t="array" ref="AA278">_xlfn.XLOOKUP(AA$1&amp;$R278,$C$3:$C$1662&amp;$D$3:$D$1662,$E$3:$E$1662,0,0,1)</f>
        <v>20300</v>
      </c>
      <c r="AB278" s="2" cm="1">
        <f t="array" ref="AB278">_xlfn.XLOOKUP(AB$1&amp;$R278,$C$3:$C$1662&amp;$D$3:$D$1662,$E$3:$E$1662,0,0,1)</f>
        <v>28000</v>
      </c>
      <c r="AC278" s="2" cm="1">
        <f t="array" ref="AC278">_xlfn.XLOOKUP(AC$1&amp;$R278,$C$3:$C$1662&amp;$D$3:$D$1662,$E$3:$E$1662,0,0,1)</f>
        <v>12800</v>
      </c>
    </row>
    <row r="279" spans="3:29" x14ac:dyDescent="0.4">
      <c r="C279" t="s">
        <v>804</v>
      </c>
      <c r="D279" t="s">
        <v>480</v>
      </c>
      <c r="E279">
        <v>12800</v>
      </c>
      <c r="R279" t="s">
        <v>66</v>
      </c>
      <c r="S279" s="2">
        <f t="shared" si="25"/>
        <v>11917560</v>
      </c>
      <c r="T279" s="2">
        <f t="shared" si="27"/>
        <v>8628600</v>
      </c>
      <c r="U279" s="2">
        <f t="shared" si="27"/>
        <v>9539200</v>
      </c>
      <c r="V279" s="2">
        <f t="shared" si="27"/>
        <v>13820900</v>
      </c>
      <c r="W279" s="2">
        <f t="shared" si="27"/>
        <v>16983200</v>
      </c>
      <c r="X279" s="2">
        <f t="shared" si="27"/>
        <v>10615900</v>
      </c>
      <c r="Y279" s="2" cm="1">
        <f t="array" ref="Y279">_xlfn.XLOOKUP(Y$1&amp;$R279,$C$3:$C$1662&amp;$D$3:$D$1662,$E$3:$E$1662,0,0,1)</f>
        <v>15000</v>
      </c>
      <c r="Z279" s="2" cm="1">
        <f t="array" ref="Z279">_xlfn.XLOOKUP(Z$1&amp;$R279,$C$3:$C$1662&amp;$D$3:$D$1662,$E$3:$E$1662,0,0,1)</f>
        <v>15800</v>
      </c>
      <c r="AA279" s="2" cm="1">
        <f t="array" ref="AA279">_xlfn.XLOOKUP(AA$1&amp;$R279,$C$3:$C$1662&amp;$D$3:$D$1662,$E$3:$E$1662,0,0,1)</f>
        <v>25500</v>
      </c>
      <c r="AB279" s="2" cm="1">
        <f t="array" ref="AB279">_xlfn.XLOOKUP(AB$1&amp;$R279,$C$3:$C$1662&amp;$D$3:$D$1662,$E$3:$E$1662,0,0,1)</f>
        <v>25400</v>
      </c>
      <c r="AC279" s="2" cm="1">
        <f t="array" ref="AC279">_xlfn.XLOOKUP(AC$1&amp;$R279,$C$3:$C$1662&amp;$D$3:$D$1662,$E$3:$E$1662,0,0,1)</f>
        <v>8500</v>
      </c>
    </row>
    <row r="280" spans="3:29" x14ac:dyDescent="0.4">
      <c r="C280" t="s">
        <v>804</v>
      </c>
      <c r="D280" t="s">
        <v>481</v>
      </c>
      <c r="E280">
        <v>8500</v>
      </c>
      <c r="R280" t="s">
        <v>67</v>
      </c>
      <c r="S280" s="2">
        <f t="shared" si="25"/>
        <v>11954160</v>
      </c>
      <c r="T280" s="2">
        <f t="shared" si="27"/>
        <v>8634200</v>
      </c>
      <c r="U280" s="2">
        <f t="shared" si="27"/>
        <v>9590000</v>
      </c>
      <c r="V280" s="2">
        <f t="shared" si="27"/>
        <v>13885700</v>
      </c>
      <c r="W280" s="2">
        <f t="shared" si="27"/>
        <v>17034500</v>
      </c>
      <c r="X280" s="2">
        <f t="shared" si="27"/>
        <v>10626400</v>
      </c>
      <c r="Y280" s="2" cm="1">
        <f t="array" ref="Y280">_xlfn.XLOOKUP(Y$1&amp;$R280,$C$3:$C$1662&amp;$D$3:$D$1662,$E$3:$E$1662,0,0,1)</f>
        <v>5600</v>
      </c>
      <c r="Z280" s="2" cm="1">
        <f t="array" ref="Z280">_xlfn.XLOOKUP(Z$1&amp;$R280,$C$3:$C$1662&amp;$D$3:$D$1662,$E$3:$E$1662,0,0,1)</f>
        <v>50800</v>
      </c>
      <c r="AA280" s="2" cm="1">
        <f t="array" ref="AA280">_xlfn.XLOOKUP(AA$1&amp;$R280,$C$3:$C$1662&amp;$D$3:$D$1662,$E$3:$E$1662,0,0,1)</f>
        <v>64800</v>
      </c>
      <c r="AB280" s="2" cm="1">
        <f t="array" ref="AB280">_xlfn.XLOOKUP(AB$1&amp;$R280,$C$3:$C$1662&amp;$D$3:$D$1662,$E$3:$E$1662,0,0,1)</f>
        <v>51300</v>
      </c>
      <c r="AC280" s="2" cm="1">
        <f t="array" ref="AC280">_xlfn.XLOOKUP(AC$1&amp;$R280,$C$3:$C$1662&amp;$D$3:$D$1662,$E$3:$E$1662,0,0,1)</f>
        <v>10500</v>
      </c>
    </row>
    <row r="281" spans="3:29" x14ac:dyDescent="0.4">
      <c r="C281" t="s">
        <v>804</v>
      </c>
      <c r="D281" t="s">
        <v>482</v>
      </c>
      <c r="E281">
        <v>10500</v>
      </c>
      <c r="R281" t="s">
        <v>12</v>
      </c>
      <c r="S281" s="2">
        <f t="shared" si="25"/>
        <v>11981620</v>
      </c>
      <c r="T281" s="2">
        <f t="shared" si="27"/>
        <v>8643200</v>
      </c>
      <c r="U281" s="2">
        <f t="shared" si="27"/>
        <v>9640000</v>
      </c>
      <c r="V281" s="2">
        <f t="shared" si="27"/>
        <v>13908100</v>
      </c>
      <c r="W281" s="2">
        <f t="shared" si="27"/>
        <v>17074600</v>
      </c>
      <c r="X281" s="2">
        <f t="shared" si="27"/>
        <v>10642200</v>
      </c>
      <c r="Y281" s="2" cm="1">
        <f t="array" ref="Y281">_xlfn.XLOOKUP(Y$1&amp;$R281,$C$3:$C$1662&amp;$D$3:$D$1662,$E$3:$E$1662,0,0,1)</f>
        <v>9000</v>
      </c>
      <c r="Z281" s="2" cm="1">
        <f t="array" ref="Z281">_xlfn.XLOOKUP(Z$1&amp;$R281,$C$3:$C$1662&amp;$D$3:$D$1662,$E$3:$E$1662,0,0,1)</f>
        <v>50000</v>
      </c>
      <c r="AA281" s="2" cm="1">
        <f t="array" ref="AA281">_xlfn.XLOOKUP(AA$1&amp;$R281,$C$3:$C$1662&amp;$D$3:$D$1662,$E$3:$E$1662,0,0,1)</f>
        <v>22400</v>
      </c>
      <c r="AB281" s="2" cm="1">
        <f t="array" ref="AB281">_xlfn.XLOOKUP(AB$1&amp;$R281,$C$3:$C$1662&amp;$D$3:$D$1662,$E$3:$E$1662,0,0,1)</f>
        <v>40100</v>
      </c>
      <c r="AC281" s="2" cm="1">
        <f t="array" ref="AC281">_xlfn.XLOOKUP(AC$1&amp;$R281,$C$3:$C$1662&amp;$D$3:$D$1662,$E$3:$E$1662,0,0,1)</f>
        <v>15800</v>
      </c>
    </row>
    <row r="282" spans="3:29" x14ac:dyDescent="0.4">
      <c r="C282" t="s">
        <v>804</v>
      </c>
      <c r="D282" t="s">
        <v>483</v>
      </c>
      <c r="E282">
        <v>15800</v>
      </c>
      <c r="R282" t="s">
        <v>19</v>
      </c>
      <c r="S282" s="2">
        <f t="shared" si="25"/>
        <v>12012900</v>
      </c>
      <c r="T282" s="2">
        <f t="shared" si="27"/>
        <v>8647200</v>
      </c>
      <c r="U282" s="2">
        <f t="shared" si="27"/>
        <v>9679300</v>
      </c>
      <c r="V282" s="2">
        <f t="shared" si="27"/>
        <v>13952800</v>
      </c>
      <c r="W282" s="2">
        <f t="shared" si="27"/>
        <v>17114100</v>
      </c>
      <c r="X282" s="2">
        <f t="shared" si="27"/>
        <v>10671100</v>
      </c>
      <c r="Y282" s="2" cm="1">
        <f t="array" ref="Y282">_xlfn.XLOOKUP(Y$1&amp;$R282,$C$3:$C$1662&amp;$D$3:$D$1662,$E$3:$E$1662,0,0,1)</f>
        <v>4000</v>
      </c>
      <c r="Z282" s="2" cm="1">
        <f t="array" ref="Z282">_xlfn.XLOOKUP(Z$1&amp;$R282,$C$3:$C$1662&amp;$D$3:$D$1662,$E$3:$E$1662,0,0,1)</f>
        <v>39300</v>
      </c>
      <c r="AA282" s="2" cm="1">
        <f t="array" ref="AA282">_xlfn.XLOOKUP(AA$1&amp;$R282,$C$3:$C$1662&amp;$D$3:$D$1662,$E$3:$E$1662,0,0,1)</f>
        <v>44700</v>
      </c>
      <c r="AB282" s="2" cm="1">
        <f t="array" ref="AB282">_xlfn.XLOOKUP(AB$1&amp;$R282,$C$3:$C$1662&amp;$D$3:$D$1662,$E$3:$E$1662,0,0,1)</f>
        <v>39500</v>
      </c>
      <c r="AC282" s="2" cm="1">
        <f t="array" ref="AC282">_xlfn.XLOOKUP(AC$1&amp;$R282,$C$3:$C$1662&amp;$D$3:$D$1662,$E$3:$E$1662,0,0,1)</f>
        <v>28900</v>
      </c>
    </row>
    <row r="283" spans="3:29" x14ac:dyDescent="0.4">
      <c r="C283" t="s">
        <v>804</v>
      </c>
      <c r="D283" t="s">
        <v>484</v>
      </c>
      <c r="E283">
        <v>28900</v>
      </c>
      <c r="R283" t="s">
        <v>31</v>
      </c>
      <c r="S283" s="2">
        <f t="shared" si="25"/>
        <v>12054020</v>
      </c>
      <c r="T283" s="2">
        <f t="shared" si="27"/>
        <v>8652300</v>
      </c>
      <c r="U283" s="2">
        <f t="shared" si="27"/>
        <v>9729500</v>
      </c>
      <c r="V283" s="2">
        <f t="shared" si="27"/>
        <v>14000200</v>
      </c>
      <c r="W283" s="2">
        <f t="shared" si="27"/>
        <v>17178900</v>
      </c>
      <c r="X283" s="2">
        <f t="shared" si="27"/>
        <v>10709200</v>
      </c>
      <c r="Y283" s="2" cm="1">
        <f t="array" ref="Y283">_xlfn.XLOOKUP(Y$1&amp;$R283,$C$3:$C$1662&amp;$D$3:$D$1662,$E$3:$E$1662,0,0,1)</f>
        <v>5100</v>
      </c>
      <c r="Z283" s="2" cm="1">
        <f t="array" ref="Z283">_xlfn.XLOOKUP(Z$1&amp;$R283,$C$3:$C$1662&amp;$D$3:$D$1662,$E$3:$E$1662,0,0,1)</f>
        <v>50200</v>
      </c>
      <c r="AA283" s="2" cm="1">
        <f t="array" ref="AA283">_xlfn.XLOOKUP(AA$1&amp;$R283,$C$3:$C$1662&amp;$D$3:$D$1662,$E$3:$E$1662,0,0,1)</f>
        <v>47400</v>
      </c>
      <c r="AB283" s="2" cm="1">
        <f t="array" ref="AB283">_xlfn.XLOOKUP(AB$1&amp;$R283,$C$3:$C$1662&amp;$D$3:$D$1662,$E$3:$E$1662,0,0,1)</f>
        <v>64800</v>
      </c>
      <c r="AC283" s="2" cm="1">
        <f t="array" ref="AC283">_xlfn.XLOOKUP(AC$1&amp;$R283,$C$3:$C$1662&amp;$D$3:$D$1662,$E$3:$E$1662,0,0,1)</f>
        <v>38100</v>
      </c>
    </row>
    <row r="284" spans="3:29" x14ac:dyDescent="0.4">
      <c r="C284" t="s">
        <v>804</v>
      </c>
      <c r="D284" t="s">
        <v>485</v>
      </c>
      <c r="E284">
        <v>38100</v>
      </c>
      <c r="R284" t="s">
        <v>91</v>
      </c>
      <c r="S284" s="2">
        <f t="shared" si="25"/>
        <v>12079920</v>
      </c>
      <c r="T284" s="2">
        <f t="shared" si="27"/>
        <v>8661100</v>
      </c>
      <c r="U284" s="2">
        <f t="shared" si="27"/>
        <v>9753400</v>
      </c>
      <c r="V284" s="2">
        <f t="shared" si="27"/>
        <v>14030700</v>
      </c>
      <c r="W284" s="2">
        <f t="shared" si="27"/>
        <v>17227900</v>
      </c>
      <c r="X284" s="2">
        <f t="shared" si="27"/>
        <v>10726500</v>
      </c>
      <c r="Y284" s="2" cm="1">
        <f t="array" ref="Y284">_xlfn.XLOOKUP(Y$1&amp;$R284,$C$3:$C$1662&amp;$D$3:$D$1662,$E$3:$E$1662,0,0,1)</f>
        <v>8800</v>
      </c>
      <c r="Z284" s="2" cm="1">
        <f t="array" ref="Z284">_xlfn.XLOOKUP(Z$1&amp;$R284,$C$3:$C$1662&amp;$D$3:$D$1662,$E$3:$E$1662,0,0,1)</f>
        <v>23900</v>
      </c>
      <c r="AA284" s="2" cm="1">
        <f t="array" ref="AA284">_xlfn.XLOOKUP(AA$1&amp;$R284,$C$3:$C$1662&amp;$D$3:$D$1662,$E$3:$E$1662,0,0,1)</f>
        <v>30500</v>
      </c>
      <c r="AB284" s="2" cm="1">
        <f t="array" ref="AB284">_xlfn.XLOOKUP(AB$1&amp;$R284,$C$3:$C$1662&amp;$D$3:$D$1662,$E$3:$E$1662,0,0,1)</f>
        <v>49000</v>
      </c>
      <c r="AC284" s="2" cm="1">
        <f t="array" ref="AC284">_xlfn.XLOOKUP(AC$1&amp;$R284,$C$3:$C$1662&amp;$D$3:$D$1662,$E$3:$E$1662,0,0,1)</f>
        <v>17300</v>
      </c>
    </row>
    <row r="285" spans="3:29" x14ac:dyDescent="0.4">
      <c r="C285" t="s">
        <v>804</v>
      </c>
      <c r="D285" t="s">
        <v>486</v>
      </c>
      <c r="E285">
        <v>17300</v>
      </c>
      <c r="R285" t="s">
        <v>169</v>
      </c>
      <c r="S285" s="2">
        <f t="shared" si="25"/>
        <v>12096980</v>
      </c>
      <c r="T285" s="2">
        <f t="shared" si="27"/>
        <v>8667500</v>
      </c>
      <c r="U285" s="2">
        <f t="shared" si="27"/>
        <v>9779100</v>
      </c>
      <c r="V285" s="2">
        <f t="shared" si="27"/>
        <v>14047500</v>
      </c>
      <c r="W285" s="2">
        <f t="shared" si="27"/>
        <v>17251200</v>
      </c>
      <c r="X285" s="2">
        <f t="shared" si="27"/>
        <v>10739600</v>
      </c>
      <c r="Y285" s="2" cm="1">
        <f t="array" ref="Y285">_xlfn.XLOOKUP(Y$1&amp;$R285,$C$3:$C$1662&amp;$D$3:$D$1662,$E$3:$E$1662,0,0,1)</f>
        <v>6400</v>
      </c>
      <c r="Z285" s="2" cm="1">
        <f t="array" ref="Z285">_xlfn.XLOOKUP(Z$1&amp;$R285,$C$3:$C$1662&amp;$D$3:$D$1662,$E$3:$E$1662,0,0,1)</f>
        <v>25700</v>
      </c>
      <c r="AA285" s="2" cm="1">
        <f t="array" ref="AA285">_xlfn.XLOOKUP(AA$1&amp;$R285,$C$3:$C$1662&amp;$D$3:$D$1662,$E$3:$E$1662,0,0,1)</f>
        <v>16800</v>
      </c>
      <c r="AB285" s="2" cm="1">
        <f t="array" ref="AB285">_xlfn.XLOOKUP(AB$1&amp;$R285,$C$3:$C$1662&amp;$D$3:$D$1662,$E$3:$E$1662,0,0,1)</f>
        <v>23300</v>
      </c>
      <c r="AC285" s="2" cm="1">
        <f t="array" ref="AC285">_xlfn.XLOOKUP(AC$1&amp;$R285,$C$3:$C$1662&amp;$D$3:$D$1662,$E$3:$E$1662,0,0,1)</f>
        <v>13100</v>
      </c>
    </row>
    <row r="286" spans="3:29" x14ac:dyDescent="0.4">
      <c r="C286" t="s">
        <v>804</v>
      </c>
      <c r="D286" t="s">
        <v>487</v>
      </c>
      <c r="E286">
        <v>13100</v>
      </c>
      <c r="R286" t="s">
        <v>52</v>
      </c>
      <c r="S286" s="2">
        <f t="shared" si="25"/>
        <v>12127300</v>
      </c>
      <c r="T286" s="2">
        <f t="shared" si="27"/>
        <v>8672100</v>
      </c>
      <c r="U286" s="2">
        <f t="shared" si="27"/>
        <v>9827100</v>
      </c>
      <c r="V286" s="2">
        <f t="shared" si="27"/>
        <v>14070800</v>
      </c>
      <c r="W286" s="2">
        <f t="shared" si="27"/>
        <v>17314700</v>
      </c>
      <c r="X286" s="2">
        <f t="shared" si="27"/>
        <v>10751800</v>
      </c>
      <c r="Y286" s="2" cm="1">
        <f t="array" ref="Y286">_xlfn.XLOOKUP(Y$1&amp;$R286,$C$3:$C$1662&amp;$D$3:$D$1662,$E$3:$E$1662,0,0,1)</f>
        <v>4600</v>
      </c>
      <c r="Z286" s="2" cm="1">
        <f t="array" ref="Z286">_xlfn.XLOOKUP(Z$1&amp;$R286,$C$3:$C$1662&amp;$D$3:$D$1662,$E$3:$E$1662,0,0,1)</f>
        <v>48000</v>
      </c>
      <c r="AA286" s="2" cm="1">
        <f t="array" ref="AA286">_xlfn.XLOOKUP(AA$1&amp;$R286,$C$3:$C$1662&amp;$D$3:$D$1662,$E$3:$E$1662,0,0,1)</f>
        <v>23300</v>
      </c>
      <c r="AB286" s="2" cm="1">
        <f t="array" ref="AB286">_xlfn.XLOOKUP(AB$1&amp;$R286,$C$3:$C$1662&amp;$D$3:$D$1662,$E$3:$E$1662,0,0,1)</f>
        <v>63500</v>
      </c>
      <c r="AC286" s="2" cm="1">
        <f t="array" ref="AC286">_xlfn.XLOOKUP(AC$1&amp;$R286,$C$3:$C$1662&amp;$D$3:$D$1662,$E$3:$E$1662,0,0,1)</f>
        <v>12200</v>
      </c>
    </row>
    <row r="287" spans="3:29" x14ac:dyDescent="0.4">
      <c r="C287" t="s">
        <v>804</v>
      </c>
      <c r="D287" t="s">
        <v>488</v>
      </c>
      <c r="E287">
        <v>12200</v>
      </c>
      <c r="R287" t="s">
        <v>72</v>
      </c>
      <c r="S287" s="2">
        <f t="shared" si="25"/>
        <v>12156140</v>
      </c>
      <c r="T287" s="2">
        <f t="shared" si="27"/>
        <v>8710500</v>
      </c>
      <c r="U287" s="2">
        <f t="shared" si="27"/>
        <v>9861800</v>
      </c>
      <c r="V287" s="2">
        <f t="shared" si="27"/>
        <v>14090300</v>
      </c>
      <c r="W287" s="2">
        <f t="shared" si="27"/>
        <v>17355800</v>
      </c>
      <c r="X287" s="2">
        <f t="shared" si="27"/>
        <v>10762300</v>
      </c>
      <c r="Y287" s="2" cm="1">
        <f t="array" ref="Y287">_xlfn.XLOOKUP(Y$1&amp;$R287,$C$3:$C$1662&amp;$D$3:$D$1662,$E$3:$E$1662,0,0,1)</f>
        <v>38400</v>
      </c>
      <c r="Z287" s="2" cm="1">
        <f t="array" ref="Z287">_xlfn.XLOOKUP(Z$1&amp;$R287,$C$3:$C$1662&amp;$D$3:$D$1662,$E$3:$E$1662,0,0,1)</f>
        <v>34700</v>
      </c>
      <c r="AA287" s="2" cm="1">
        <f t="array" ref="AA287">_xlfn.XLOOKUP(AA$1&amp;$R287,$C$3:$C$1662&amp;$D$3:$D$1662,$E$3:$E$1662,0,0,1)</f>
        <v>19500</v>
      </c>
      <c r="AB287" s="2" cm="1">
        <f t="array" ref="AB287">_xlfn.XLOOKUP(AB$1&amp;$R287,$C$3:$C$1662&amp;$D$3:$D$1662,$E$3:$E$1662,0,0,1)</f>
        <v>41100</v>
      </c>
      <c r="AC287" s="2" cm="1">
        <f t="array" ref="AC287">_xlfn.XLOOKUP(AC$1&amp;$R287,$C$3:$C$1662&amp;$D$3:$D$1662,$E$3:$E$1662,0,0,1)</f>
        <v>10500</v>
      </c>
    </row>
    <row r="288" spans="3:29" x14ac:dyDescent="0.4">
      <c r="C288" t="s">
        <v>804</v>
      </c>
      <c r="D288" t="s">
        <v>489</v>
      </c>
      <c r="E288">
        <v>10500</v>
      </c>
      <c r="R288" t="s">
        <v>277</v>
      </c>
      <c r="S288" s="2">
        <f t="shared" si="25"/>
        <v>12187500</v>
      </c>
      <c r="T288" s="2">
        <f t="shared" si="27"/>
        <v>8725500</v>
      </c>
      <c r="U288" s="2">
        <f t="shared" si="27"/>
        <v>9902800</v>
      </c>
      <c r="V288" s="2">
        <f t="shared" si="27"/>
        <v>14132600</v>
      </c>
      <c r="W288" s="2">
        <f t="shared" si="27"/>
        <v>17380800</v>
      </c>
      <c r="X288" s="2">
        <f t="shared" si="27"/>
        <v>10795800</v>
      </c>
      <c r="Y288" s="2" cm="1">
        <f t="array" ref="Y288">_xlfn.XLOOKUP(Y$1&amp;$R288,$C$3:$C$1662&amp;$D$3:$D$1662,$E$3:$E$1662,0,0,1)</f>
        <v>15000</v>
      </c>
      <c r="Z288" s="2" cm="1">
        <f t="array" ref="Z288">_xlfn.XLOOKUP(Z$1&amp;$R288,$C$3:$C$1662&amp;$D$3:$D$1662,$E$3:$E$1662,0,0,1)</f>
        <v>41000</v>
      </c>
      <c r="AA288" s="2" cm="1">
        <f t="array" ref="AA288">_xlfn.XLOOKUP(AA$1&amp;$R288,$C$3:$C$1662&amp;$D$3:$D$1662,$E$3:$E$1662,0,0,1)</f>
        <v>42300</v>
      </c>
      <c r="AB288" s="2" cm="1">
        <f t="array" ref="AB288">_xlfn.XLOOKUP(AB$1&amp;$R288,$C$3:$C$1662&amp;$D$3:$D$1662,$E$3:$E$1662,0,0,1)</f>
        <v>25000</v>
      </c>
      <c r="AC288" s="2" cm="1">
        <f t="array" ref="AC288">_xlfn.XLOOKUP(AC$1&amp;$R288,$C$3:$C$1662&amp;$D$3:$D$1662,$E$3:$E$1662,0,0,1)</f>
        <v>33500</v>
      </c>
    </row>
    <row r="289" spans="3:29" x14ac:dyDescent="0.4">
      <c r="C289" t="s">
        <v>804</v>
      </c>
      <c r="D289" t="s">
        <v>490</v>
      </c>
      <c r="E289">
        <v>33500</v>
      </c>
      <c r="R289" t="s">
        <v>56</v>
      </c>
      <c r="S289" s="2">
        <f t="shared" si="25"/>
        <v>12201520</v>
      </c>
      <c r="T289" s="2">
        <f t="shared" si="27"/>
        <v>8734600</v>
      </c>
      <c r="U289" s="2">
        <f t="shared" si="27"/>
        <v>9918800</v>
      </c>
      <c r="V289" s="2">
        <f t="shared" si="27"/>
        <v>14144800</v>
      </c>
      <c r="W289" s="2">
        <f t="shared" si="27"/>
        <v>17398400</v>
      </c>
      <c r="X289" s="2">
        <f t="shared" si="27"/>
        <v>10811000</v>
      </c>
      <c r="Y289" s="2" cm="1">
        <f t="array" ref="Y289">_xlfn.XLOOKUP(Y$1&amp;$R289,$C$3:$C$1662&amp;$D$3:$D$1662,$E$3:$E$1662,0,0,1)</f>
        <v>9100</v>
      </c>
      <c r="Z289" s="2" cm="1">
        <f t="array" ref="Z289">_xlfn.XLOOKUP(Z$1&amp;$R289,$C$3:$C$1662&amp;$D$3:$D$1662,$E$3:$E$1662,0,0,1)</f>
        <v>16000</v>
      </c>
      <c r="AA289" s="2" cm="1">
        <f t="array" ref="AA289">_xlfn.XLOOKUP(AA$1&amp;$R289,$C$3:$C$1662&amp;$D$3:$D$1662,$E$3:$E$1662,0,0,1)</f>
        <v>12200</v>
      </c>
      <c r="AB289" s="2" cm="1">
        <f t="array" ref="AB289">_xlfn.XLOOKUP(AB$1&amp;$R289,$C$3:$C$1662&amp;$D$3:$D$1662,$E$3:$E$1662,0,0,1)</f>
        <v>17600</v>
      </c>
      <c r="AC289" s="2" cm="1">
        <f t="array" ref="AC289">_xlfn.XLOOKUP(AC$1&amp;$R289,$C$3:$C$1662&amp;$D$3:$D$1662,$E$3:$E$1662,0,0,1)</f>
        <v>15200</v>
      </c>
    </row>
    <row r="290" spans="3:29" x14ac:dyDescent="0.4">
      <c r="C290" t="s">
        <v>804</v>
      </c>
      <c r="D290" t="s">
        <v>491</v>
      </c>
      <c r="E290">
        <v>15200</v>
      </c>
      <c r="R290" t="s">
        <v>35</v>
      </c>
      <c r="S290" s="2">
        <f t="shared" si="25"/>
        <v>12221260</v>
      </c>
      <c r="T290" s="2">
        <f t="shared" si="27"/>
        <v>8742000</v>
      </c>
      <c r="U290" s="2">
        <f t="shared" si="27"/>
        <v>9958500</v>
      </c>
      <c r="V290" s="2">
        <f t="shared" si="27"/>
        <v>14154500</v>
      </c>
      <c r="W290" s="2">
        <f t="shared" si="27"/>
        <v>17432800</v>
      </c>
      <c r="X290" s="2">
        <f t="shared" si="27"/>
        <v>10818500</v>
      </c>
      <c r="Y290" s="2" cm="1">
        <f t="array" ref="Y290">_xlfn.XLOOKUP(Y$1&amp;$R290,$C$3:$C$1662&amp;$D$3:$D$1662,$E$3:$E$1662,0,0,1)</f>
        <v>7400</v>
      </c>
      <c r="Z290" s="2" cm="1">
        <f t="array" ref="Z290">_xlfn.XLOOKUP(Z$1&amp;$R290,$C$3:$C$1662&amp;$D$3:$D$1662,$E$3:$E$1662,0,0,1)</f>
        <v>39700</v>
      </c>
      <c r="AA290" s="2" cm="1">
        <f t="array" ref="AA290">_xlfn.XLOOKUP(AA$1&amp;$R290,$C$3:$C$1662&amp;$D$3:$D$1662,$E$3:$E$1662,0,0,1)</f>
        <v>9700</v>
      </c>
      <c r="AB290" s="2" cm="1">
        <f t="array" ref="AB290">_xlfn.XLOOKUP(AB$1&amp;$R290,$C$3:$C$1662&amp;$D$3:$D$1662,$E$3:$E$1662,0,0,1)</f>
        <v>34400</v>
      </c>
      <c r="AC290" s="2" cm="1">
        <f t="array" ref="AC290">_xlfn.XLOOKUP(AC$1&amp;$R290,$C$3:$C$1662&amp;$D$3:$D$1662,$E$3:$E$1662,0,0,1)</f>
        <v>7500</v>
      </c>
    </row>
    <row r="291" spans="3:29" x14ac:dyDescent="0.4">
      <c r="C291" t="s">
        <v>804</v>
      </c>
      <c r="D291" t="s">
        <v>492</v>
      </c>
      <c r="E291">
        <v>7500</v>
      </c>
      <c r="R291" t="s">
        <v>309</v>
      </c>
      <c r="S291" s="2">
        <f t="shared" si="25"/>
        <v>12241360</v>
      </c>
      <c r="T291" s="2">
        <f t="shared" si="27"/>
        <v>8761400</v>
      </c>
      <c r="U291" s="2">
        <f t="shared" si="27"/>
        <v>9987200</v>
      </c>
      <c r="V291" s="2">
        <f t="shared" si="27"/>
        <v>14166300</v>
      </c>
      <c r="W291" s="2">
        <f t="shared" si="27"/>
        <v>17451700</v>
      </c>
      <c r="X291" s="2">
        <f t="shared" si="27"/>
        <v>10840200</v>
      </c>
      <c r="Y291" s="2" cm="1">
        <f t="array" ref="Y291">_xlfn.XLOOKUP(Y$1&amp;$R291,$C$3:$C$1662&amp;$D$3:$D$1662,$E$3:$E$1662,0,0,1)</f>
        <v>19400</v>
      </c>
      <c r="Z291" s="2" cm="1">
        <f t="array" ref="Z291">_xlfn.XLOOKUP(Z$1&amp;$R291,$C$3:$C$1662&amp;$D$3:$D$1662,$E$3:$E$1662,0,0,1)</f>
        <v>28700</v>
      </c>
      <c r="AA291" s="2" cm="1">
        <f t="array" ref="AA291">_xlfn.XLOOKUP(AA$1&amp;$R291,$C$3:$C$1662&amp;$D$3:$D$1662,$E$3:$E$1662,0,0,1)</f>
        <v>11800</v>
      </c>
      <c r="AB291" s="2" cm="1">
        <f t="array" ref="AB291">_xlfn.XLOOKUP(AB$1&amp;$R291,$C$3:$C$1662&amp;$D$3:$D$1662,$E$3:$E$1662,0,0,1)</f>
        <v>18900</v>
      </c>
      <c r="AC291" s="2" cm="1">
        <f t="array" ref="AC291">_xlfn.XLOOKUP(AC$1&amp;$R291,$C$3:$C$1662&amp;$D$3:$D$1662,$E$3:$E$1662,0,0,1)</f>
        <v>21700</v>
      </c>
    </row>
    <row r="292" spans="3:29" x14ac:dyDescent="0.4">
      <c r="C292" t="s">
        <v>804</v>
      </c>
      <c r="D292" t="s">
        <v>493</v>
      </c>
      <c r="E292">
        <v>21700</v>
      </c>
      <c r="R292" t="s">
        <v>278</v>
      </c>
      <c r="S292" s="2">
        <f t="shared" si="25"/>
        <v>12272980</v>
      </c>
      <c r="T292" s="2">
        <f t="shared" ref="T292:X307" si="28">T291+Y292</f>
        <v>8821100</v>
      </c>
      <c r="U292" s="2">
        <f t="shared" si="28"/>
        <v>10017600</v>
      </c>
      <c r="V292" s="2">
        <f t="shared" si="28"/>
        <v>14187100</v>
      </c>
      <c r="W292" s="2">
        <f t="shared" si="28"/>
        <v>17468900</v>
      </c>
      <c r="X292" s="2">
        <f t="shared" si="28"/>
        <v>10870200</v>
      </c>
      <c r="Y292" s="2" cm="1">
        <f t="array" ref="Y292">_xlfn.XLOOKUP(Y$1&amp;$R292,$C$3:$C$1662&amp;$D$3:$D$1662,$E$3:$E$1662,0,0,1)</f>
        <v>59700</v>
      </c>
      <c r="Z292" s="2" cm="1">
        <f t="array" ref="Z292">_xlfn.XLOOKUP(Z$1&amp;$R292,$C$3:$C$1662&amp;$D$3:$D$1662,$E$3:$E$1662,0,0,1)</f>
        <v>30400</v>
      </c>
      <c r="AA292" s="2" cm="1">
        <f t="array" ref="AA292">_xlfn.XLOOKUP(AA$1&amp;$R292,$C$3:$C$1662&amp;$D$3:$D$1662,$E$3:$E$1662,0,0,1)</f>
        <v>20800</v>
      </c>
      <c r="AB292" s="2" cm="1">
        <f t="array" ref="AB292">_xlfn.XLOOKUP(AB$1&amp;$R292,$C$3:$C$1662&amp;$D$3:$D$1662,$E$3:$E$1662,0,0,1)</f>
        <v>17200</v>
      </c>
      <c r="AC292" s="2" cm="1">
        <f t="array" ref="AC292">_xlfn.XLOOKUP(AC$1&amp;$R292,$C$3:$C$1662&amp;$D$3:$D$1662,$E$3:$E$1662,0,0,1)</f>
        <v>30000</v>
      </c>
    </row>
    <row r="293" spans="3:29" x14ac:dyDescent="0.4">
      <c r="C293" t="s">
        <v>804</v>
      </c>
      <c r="D293" t="s">
        <v>494</v>
      </c>
      <c r="E293">
        <v>30000</v>
      </c>
      <c r="R293" t="s">
        <v>262</v>
      </c>
      <c r="S293" s="2">
        <f t="shared" si="25"/>
        <v>12296820</v>
      </c>
      <c r="T293" s="2">
        <f t="shared" si="28"/>
        <v>8833500</v>
      </c>
      <c r="U293" s="2">
        <f t="shared" si="28"/>
        <v>10067200</v>
      </c>
      <c r="V293" s="2">
        <f t="shared" si="28"/>
        <v>14200600</v>
      </c>
      <c r="W293" s="2">
        <f t="shared" si="28"/>
        <v>17492500</v>
      </c>
      <c r="X293" s="2">
        <f t="shared" si="28"/>
        <v>10890300</v>
      </c>
      <c r="Y293" s="2" cm="1">
        <f t="array" ref="Y293">_xlfn.XLOOKUP(Y$1&amp;$R293,$C$3:$C$1662&amp;$D$3:$D$1662,$E$3:$E$1662,0,0,1)</f>
        <v>12400</v>
      </c>
      <c r="Z293" s="2" cm="1">
        <f t="array" ref="Z293">_xlfn.XLOOKUP(Z$1&amp;$R293,$C$3:$C$1662&amp;$D$3:$D$1662,$E$3:$E$1662,0,0,1)</f>
        <v>49600</v>
      </c>
      <c r="AA293" s="2" cm="1">
        <f t="array" ref="AA293">_xlfn.XLOOKUP(AA$1&amp;$R293,$C$3:$C$1662&amp;$D$3:$D$1662,$E$3:$E$1662,0,0,1)</f>
        <v>13500</v>
      </c>
      <c r="AB293" s="2" cm="1">
        <f t="array" ref="AB293">_xlfn.XLOOKUP(AB$1&amp;$R293,$C$3:$C$1662&amp;$D$3:$D$1662,$E$3:$E$1662,0,0,1)</f>
        <v>23600</v>
      </c>
      <c r="AC293" s="2" cm="1">
        <f t="array" ref="AC293">_xlfn.XLOOKUP(AC$1&amp;$R293,$C$3:$C$1662&amp;$D$3:$D$1662,$E$3:$E$1662,0,0,1)</f>
        <v>20100</v>
      </c>
    </row>
    <row r="294" spans="3:29" x14ac:dyDescent="0.4">
      <c r="C294" t="s">
        <v>804</v>
      </c>
      <c r="D294" t="s">
        <v>495</v>
      </c>
      <c r="E294">
        <v>20100</v>
      </c>
      <c r="R294" t="s">
        <v>16</v>
      </c>
      <c r="S294" s="2">
        <f t="shared" si="25"/>
        <v>12323220</v>
      </c>
      <c r="T294" s="2">
        <f t="shared" si="28"/>
        <v>8844400</v>
      </c>
      <c r="U294" s="2">
        <f t="shared" si="28"/>
        <v>10115300</v>
      </c>
      <c r="V294" s="2">
        <f t="shared" si="28"/>
        <v>14220700</v>
      </c>
      <c r="W294" s="2">
        <f t="shared" si="28"/>
        <v>17511500</v>
      </c>
      <c r="X294" s="2">
        <f t="shared" si="28"/>
        <v>10924200</v>
      </c>
      <c r="Y294" s="2" cm="1">
        <f t="array" ref="Y294">_xlfn.XLOOKUP(Y$1&amp;$R294,$C$3:$C$1662&amp;$D$3:$D$1662,$E$3:$E$1662,0,0,1)</f>
        <v>10900</v>
      </c>
      <c r="Z294" s="2" cm="1">
        <f t="array" ref="Z294">_xlfn.XLOOKUP(Z$1&amp;$R294,$C$3:$C$1662&amp;$D$3:$D$1662,$E$3:$E$1662,0,0,1)</f>
        <v>48100</v>
      </c>
      <c r="AA294" s="2" cm="1">
        <f t="array" ref="AA294">_xlfn.XLOOKUP(AA$1&amp;$R294,$C$3:$C$1662&amp;$D$3:$D$1662,$E$3:$E$1662,0,0,1)</f>
        <v>20100</v>
      </c>
      <c r="AB294" s="2" cm="1">
        <f t="array" ref="AB294">_xlfn.XLOOKUP(AB$1&amp;$R294,$C$3:$C$1662&amp;$D$3:$D$1662,$E$3:$E$1662,0,0,1)</f>
        <v>19000</v>
      </c>
      <c r="AC294" s="2" cm="1">
        <f t="array" ref="AC294">_xlfn.XLOOKUP(AC$1&amp;$R294,$C$3:$C$1662&amp;$D$3:$D$1662,$E$3:$E$1662,0,0,1)</f>
        <v>33900</v>
      </c>
    </row>
    <row r="295" spans="3:29" x14ac:dyDescent="0.4">
      <c r="C295" t="s">
        <v>804</v>
      </c>
      <c r="D295" t="s">
        <v>496</v>
      </c>
      <c r="E295">
        <v>33900</v>
      </c>
      <c r="R295" t="s">
        <v>104</v>
      </c>
      <c r="S295" s="2">
        <f t="shared" si="25"/>
        <v>12344320</v>
      </c>
      <c r="T295" s="2">
        <f t="shared" si="28"/>
        <v>8858100</v>
      </c>
      <c r="U295" s="2">
        <f t="shared" si="28"/>
        <v>10136400</v>
      </c>
      <c r="V295" s="2">
        <f t="shared" si="28"/>
        <v>14233600</v>
      </c>
      <c r="W295" s="2">
        <f t="shared" si="28"/>
        <v>17544700</v>
      </c>
      <c r="X295" s="2">
        <f t="shared" si="28"/>
        <v>10948800</v>
      </c>
      <c r="Y295" s="2" cm="1">
        <f t="array" ref="Y295">_xlfn.XLOOKUP(Y$1&amp;$R295,$C$3:$C$1662&amp;$D$3:$D$1662,$E$3:$E$1662,0,0,1)</f>
        <v>13700</v>
      </c>
      <c r="Z295" s="2" cm="1">
        <f t="array" ref="Z295">_xlfn.XLOOKUP(Z$1&amp;$R295,$C$3:$C$1662&amp;$D$3:$D$1662,$E$3:$E$1662,0,0,1)</f>
        <v>21100</v>
      </c>
      <c r="AA295" s="2" cm="1">
        <f t="array" ref="AA295">_xlfn.XLOOKUP(AA$1&amp;$R295,$C$3:$C$1662&amp;$D$3:$D$1662,$E$3:$E$1662,0,0,1)</f>
        <v>12900</v>
      </c>
      <c r="AB295" s="2" cm="1">
        <f t="array" ref="AB295">_xlfn.XLOOKUP(AB$1&amp;$R295,$C$3:$C$1662&amp;$D$3:$D$1662,$E$3:$E$1662,0,0,1)</f>
        <v>33200</v>
      </c>
      <c r="AC295" s="2" cm="1">
        <f t="array" ref="AC295">_xlfn.XLOOKUP(AC$1&amp;$R295,$C$3:$C$1662&amp;$D$3:$D$1662,$E$3:$E$1662,0,0,1)</f>
        <v>24600</v>
      </c>
    </row>
    <row r="296" spans="3:29" x14ac:dyDescent="0.4">
      <c r="C296" t="s">
        <v>804</v>
      </c>
      <c r="D296" t="s">
        <v>497</v>
      </c>
      <c r="E296">
        <v>24600</v>
      </c>
      <c r="R296" t="s">
        <v>130</v>
      </c>
      <c r="S296" s="2">
        <f t="shared" si="25"/>
        <v>12360180</v>
      </c>
      <c r="T296" s="2">
        <f t="shared" si="28"/>
        <v>8870100</v>
      </c>
      <c r="U296" s="2">
        <f t="shared" si="28"/>
        <v>10156700</v>
      </c>
      <c r="V296" s="2">
        <f t="shared" si="28"/>
        <v>14240900</v>
      </c>
      <c r="W296" s="2">
        <f t="shared" si="28"/>
        <v>17568600</v>
      </c>
      <c r="X296" s="2">
        <f t="shared" si="28"/>
        <v>10964600</v>
      </c>
      <c r="Y296" s="2" cm="1">
        <f t="array" ref="Y296">_xlfn.XLOOKUP(Y$1&amp;$R296,$C$3:$C$1662&amp;$D$3:$D$1662,$E$3:$E$1662,0,0,1)</f>
        <v>12000</v>
      </c>
      <c r="Z296" s="2" cm="1">
        <f t="array" ref="Z296">_xlfn.XLOOKUP(Z$1&amp;$R296,$C$3:$C$1662&amp;$D$3:$D$1662,$E$3:$E$1662,0,0,1)</f>
        <v>20300</v>
      </c>
      <c r="AA296" s="2" cm="1">
        <f t="array" ref="AA296">_xlfn.XLOOKUP(AA$1&amp;$R296,$C$3:$C$1662&amp;$D$3:$D$1662,$E$3:$E$1662,0,0,1)</f>
        <v>7300</v>
      </c>
      <c r="AB296" s="2" cm="1">
        <f t="array" ref="AB296">_xlfn.XLOOKUP(AB$1&amp;$R296,$C$3:$C$1662&amp;$D$3:$D$1662,$E$3:$E$1662,0,0,1)</f>
        <v>23900</v>
      </c>
      <c r="AC296" s="2" cm="1">
        <f t="array" ref="AC296">_xlfn.XLOOKUP(AC$1&amp;$R296,$C$3:$C$1662&amp;$D$3:$D$1662,$E$3:$E$1662,0,0,1)</f>
        <v>15800</v>
      </c>
    </row>
    <row r="297" spans="3:29" x14ac:dyDescent="0.4">
      <c r="C297" t="s">
        <v>804</v>
      </c>
      <c r="D297" t="s">
        <v>498</v>
      </c>
      <c r="E297">
        <v>15800</v>
      </c>
      <c r="R297" t="s">
        <v>73</v>
      </c>
      <c r="S297" s="2">
        <f t="shared" si="25"/>
        <v>12384340</v>
      </c>
      <c r="T297" s="2">
        <f t="shared" si="28"/>
        <v>8883000</v>
      </c>
      <c r="U297" s="2">
        <f t="shared" si="28"/>
        <v>10185700</v>
      </c>
      <c r="V297" s="2">
        <f t="shared" si="28"/>
        <v>14249700</v>
      </c>
      <c r="W297" s="2">
        <f t="shared" si="28"/>
        <v>17620900</v>
      </c>
      <c r="X297" s="2">
        <f t="shared" si="28"/>
        <v>10982400</v>
      </c>
      <c r="Y297" s="2" cm="1">
        <f t="array" ref="Y297">_xlfn.XLOOKUP(Y$1&amp;$R297,$C$3:$C$1662&amp;$D$3:$D$1662,$E$3:$E$1662,0,0,1)</f>
        <v>12900</v>
      </c>
      <c r="Z297" s="2" cm="1">
        <f t="array" ref="Z297">_xlfn.XLOOKUP(Z$1&amp;$R297,$C$3:$C$1662&amp;$D$3:$D$1662,$E$3:$E$1662,0,0,1)</f>
        <v>29000</v>
      </c>
      <c r="AA297" s="2" cm="1">
        <f t="array" ref="AA297">_xlfn.XLOOKUP(AA$1&amp;$R297,$C$3:$C$1662&amp;$D$3:$D$1662,$E$3:$E$1662,0,0,1)</f>
        <v>8800</v>
      </c>
      <c r="AB297" s="2" cm="1">
        <f t="array" ref="AB297">_xlfn.XLOOKUP(AB$1&amp;$R297,$C$3:$C$1662&amp;$D$3:$D$1662,$E$3:$E$1662,0,0,1)</f>
        <v>52300</v>
      </c>
      <c r="AC297" s="2" cm="1">
        <f t="array" ref="AC297">_xlfn.XLOOKUP(AC$1&amp;$R297,$C$3:$C$1662&amp;$D$3:$D$1662,$E$3:$E$1662,0,0,1)</f>
        <v>17800</v>
      </c>
    </row>
    <row r="298" spans="3:29" x14ac:dyDescent="0.4">
      <c r="C298" t="s">
        <v>804</v>
      </c>
      <c r="D298" t="s">
        <v>499</v>
      </c>
      <c r="E298">
        <v>17800</v>
      </c>
      <c r="R298" t="s">
        <v>10</v>
      </c>
      <c r="S298" s="2">
        <f t="shared" si="25"/>
        <v>12405040</v>
      </c>
      <c r="T298" s="2">
        <f t="shared" si="28"/>
        <v>8890000</v>
      </c>
      <c r="U298" s="2">
        <f t="shared" si="28"/>
        <v>10215900</v>
      </c>
      <c r="V298" s="2">
        <f t="shared" si="28"/>
        <v>14276400</v>
      </c>
      <c r="W298" s="2">
        <f t="shared" si="28"/>
        <v>17641000</v>
      </c>
      <c r="X298" s="2">
        <f t="shared" si="28"/>
        <v>11001900</v>
      </c>
      <c r="Y298" s="2" cm="1">
        <f t="array" ref="Y298">_xlfn.XLOOKUP(Y$1&amp;$R298,$C$3:$C$1662&amp;$D$3:$D$1662,$E$3:$E$1662,0,0,1)</f>
        <v>7000</v>
      </c>
      <c r="Z298" s="2" cm="1">
        <f t="array" ref="Z298">_xlfn.XLOOKUP(Z$1&amp;$R298,$C$3:$C$1662&amp;$D$3:$D$1662,$E$3:$E$1662,0,0,1)</f>
        <v>30200</v>
      </c>
      <c r="AA298" s="2" cm="1">
        <f t="array" ref="AA298">_xlfn.XLOOKUP(AA$1&amp;$R298,$C$3:$C$1662&amp;$D$3:$D$1662,$E$3:$E$1662,0,0,1)</f>
        <v>26700</v>
      </c>
      <c r="AB298" s="2" cm="1">
        <f t="array" ref="AB298">_xlfn.XLOOKUP(AB$1&amp;$R298,$C$3:$C$1662&amp;$D$3:$D$1662,$E$3:$E$1662,0,0,1)</f>
        <v>20100</v>
      </c>
      <c r="AC298" s="2" cm="1">
        <f t="array" ref="AC298">_xlfn.XLOOKUP(AC$1&amp;$R298,$C$3:$C$1662&amp;$D$3:$D$1662,$E$3:$E$1662,0,0,1)</f>
        <v>19500</v>
      </c>
    </row>
    <row r="299" spans="3:29" x14ac:dyDescent="0.4">
      <c r="C299" t="s">
        <v>804</v>
      </c>
      <c r="D299" t="s">
        <v>500</v>
      </c>
      <c r="E299">
        <v>19500</v>
      </c>
      <c r="R299" t="s">
        <v>215</v>
      </c>
      <c r="S299" s="2">
        <f t="shared" si="25"/>
        <v>12425660</v>
      </c>
      <c r="T299" s="2">
        <f t="shared" si="28"/>
        <v>8904000</v>
      </c>
      <c r="U299" s="2">
        <f t="shared" si="28"/>
        <v>10239600</v>
      </c>
      <c r="V299" s="2">
        <f t="shared" si="28"/>
        <v>14287400</v>
      </c>
      <c r="W299" s="2">
        <f t="shared" si="28"/>
        <v>17672900</v>
      </c>
      <c r="X299" s="2">
        <f t="shared" si="28"/>
        <v>11024400</v>
      </c>
      <c r="Y299" s="2" cm="1">
        <f t="array" ref="Y299">_xlfn.XLOOKUP(Y$1&amp;$R299,$C$3:$C$1662&amp;$D$3:$D$1662,$E$3:$E$1662,0,0,1)</f>
        <v>14000</v>
      </c>
      <c r="Z299" s="2" cm="1">
        <f t="array" ref="Z299">_xlfn.XLOOKUP(Z$1&amp;$R299,$C$3:$C$1662&amp;$D$3:$D$1662,$E$3:$E$1662,0,0,1)</f>
        <v>23700</v>
      </c>
      <c r="AA299" s="2" cm="1">
        <f t="array" ref="AA299">_xlfn.XLOOKUP(AA$1&amp;$R299,$C$3:$C$1662&amp;$D$3:$D$1662,$E$3:$E$1662,0,0,1)</f>
        <v>11000</v>
      </c>
      <c r="AB299" s="2" cm="1">
        <f t="array" ref="AB299">_xlfn.XLOOKUP(AB$1&amp;$R299,$C$3:$C$1662&amp;$D$3:$D$1662,$E$3:$E$1662,0,0,1)</f>
        <v>31900</v>
      </c>
      <c r="AC299" s="2" cm="1">
        <f t="array" ref="AC299">_xlfn.XLOOKUP(AC$1&amp;$R299,$C$3:$C$1662&amp;$D$3:$D$1662,$E$3:$E$1662,0,0,1)</f>
        <v>22500</v>
      </c>
    </row>
    <row r="300" spans="3:29" x14ac:dyDescent="0.4">
      <c r="C300" t="s">
        <v>804</v>
      </c>
      <c r="D300" t="s">
        <v>501</v>
      </c>
      <c r="E300">
        <v>22500</v>
      </c>
      <c r="R300" t="s">
        <v>227</v>
      </c>
      <c r="S300" s="2">
        <f t="shared" si="25"/>
        <v>12468700</v>
      </c>
      <c r="T300" s="2">
        <f t="shared" si="28"/>
        <v>8953500</v>
      </c>
      <c r="U300" s="2">
        <f t="shared" si="28"/>
        <v>10253300</v>
      </c>
      <c r="V300" s="2">
        <f t="shared" si="28"/>
        <v>14294000</v>
      </c>
      <c r="W300" s="2">
        <f t="shared" si="28"/>
        <v>17691000</v>
      </c>
      <c r="X300" s="2">
        <f t="shared" si="28"/>
        <v>11151700</v>
      </c>
      <c r="Y300" s="2" cm="1">
        <f t="array" ref="Y300">_xlfn.XLOOKUP(Y$1&amp;$R300,$C$3:$C$1662&amp;$D$3:$D$1662,$E$3:$E$1662,0,0,1)</f>
        <v>49500</v>
      </c>
      <c r="Z300" s="2" cm="1">
        <f t="array" ref="Z300">_xlfn.XLOOKUP(Z$1&amp;$R300,$C$3:$C$1662&amp;$D$3:$D$1662,$E$3:$E$1662,0,0,1)</f>
        <v>13700</v>
      </c>
      <c r="AA300" s="2" cm="1">
        <f t="array" ref="AA300">_xlfn.XLOOKUP(AA$1&amp;$R300,$C$3:$C$1662&amp;$D$3:$D$1662,$E$3:$E$1662,0,0,1)</f>
        <v>6600</v>
      </c>
      <c r="AB300" s="2" cm="1">
        <f t="array" ref="AB300">_xlfn.XLOOKUP(AB$1&amp;$R300,$C$3:$C$1662&amp;$D$3:$D$1662,$E$3:$E$1662,0,0,1)</f>
        <v>18100</v>
      </c>
      <c r="AC300" s="2" cm="1">
        <f t="array" ref="AC300">_xlfn.XLOOKUP(AC$1&amp;$R300,$C$3:$C$1662&amp;$D$3:$D$1662,$E$3:$E$1662,0,0,1)</f>
        <v>127300</v>
      </c>
    </row>
    <row r="301" spans="3:29" x14ac:dyDescent="0.4">
      <c r="C301" t="s">
        <v>804</v>
      </c>
      <c r="D301" t="s">
        <v>502</v>
      </c>
      <c r="E301">
        <v>127300</v>
      </c>
      <c r="R301" t="s">
        <v>235</v>
      </c>
      <c r="S301" s="2">
        <f t="shared" si="25"/>
        <v>12490960</v>
      </c>
      <c r="T301" s="2">
        <f t="shared" si="28"/>
        <v>8996300</v>
      </c>
      <c r="U301" s="2">
        <f t="shared" si="28"/>
        <v>10270200</v>
      </c>
      <c r="V301" s="2">
        <f t="shared" si="28"/>
        <v>14305600</v>
      </c>
      <c r="W301" s="2">
        <f t="shared" si="28"/>
        <v>17715200</v>
      </c>
      <c r="X301" s="2">
        <f t="shared" si="28"/>
        <v>11167500</v>
      </c>
      <c r="Y301" s="2" cm="1">
        <f t="array" ref="Y301">_xlfn.XLOOKUP(Y$1&amp;$R301,$C$3:$C$1662&amp;$D$3:$D$1662,$E$3:$E$1662,0,0,1)</f>
        <v>42800</v>
      </c>
      <c r="Z301" s="2" cm="1">
        <f t="array" ref="Z301">_xlfn.XLOOKUP(Z$1&amp;$R301,$C$3:$C$1662&amp;$D$3:$D$1662,$E$3:$E$1662,0,0,1)</f>
        <v>16900</v>
      </c>
      <c r="AA301" s="2" cm="1">
        <f t="array" ref="AA301">_xlfn.XLOOKUP(AA$1&amp;$R301,$C$3:$C$1662&amp;$D$3:$D$1662,$E$3:$E$1662,0,0,1)</f>
        <v>11600</v>
      </c>
      <c r="AB301" s="2" cm="1">
        <f t="array" ref="AB301">_xlfn.XLOOKUP(AB$1&amp;$R301,$C$3:$C$1662&amp;$D$3:$D$1662,$E$3:$E$1662,0,0,1)</f>
        <v>24200</v>
      </c>
      <c r="AC301" s="2" cm="1">
        <f t="array" ref="AC301">_xlfn.XLOOKUP(AC$1&amp;$R301,$C$3:$C$1662&amp;$D$3:$D$1662,$E$3:$E$1662,0,0,1)</f>
        <v>15800</v>
      </c>
    </row>
    <row r="302" spans="3:29" x14ac:dyDescent="0.4">
      <c r="C302" t="s">
        <v>804</v>
      </c>
      <c r="D302" t="s">
        <v>503</v>
      </c>
      <c r="E302">
        <v>15800</v>
      </c>
      <c r="R302" t="s">
        <v>14</v>
      </c>
      <c r="S302" s="2">
        <f t="shared" si="25"/>
        <v>12523000</v>
      </c>
      <c r="T302" s="2">
        <f t="shared" si="28"/>
        <v>9017800</v>
      </c>
      <c r="U302" s="2">
        <f t="shared" si="28"/>
        <v>10294300</v>
      </c>
      <c r="V302" s="2">
        <f t="shared" si="28"/>
        <v>14320100</v>
      </c>
      <c r="W302" s="2">
        <f t="shared" si="28"/>
        <v>17740800</v>
      </c>
      <c r="X302" s="2">
        <f t="shared" si="28"/>
        <v>11242000</v>
      </c>
      <c r="Y302" s="2" cm="1">
        <f t="array" ref="Y302">_xlfn.XLOOKUP(Y$1&amp;$R302,$C$3:$C$1662&amp;$D$3:$D$1662,$E$3:$E$1662,0,0,1)</f>
        <v>21500</v>
      </c>
      <c r="Z302" s="2" cm="1">
        <f t="array" ref="Z302">_xlfn.XLOOKUP(Z$1&amp;$R302,$C$3:$C$1662&amp;$D$3:$D$1662,$E$3:$E$1662,0,0,1)</f>
        <v>24100</v>
      </c>
      <c r="AA302" s="2" cm="1">
        <f t="array" ref="AA302">_xlfn.XLOOKUP(AA$1&amp;$R302,$C$3:$C$1662&amp;$D$3:$D$1662,$E$3:$E$1662,0,0,1)</f>
        <v>14500</v>
      </c>
      <c r="AB302" s="2" cm="1">
        <f t="array" ref="AB302">_xlfn.XLOOKUP(AB$1&amp;$R302,$C$3:$C$1662&amp;$D$3:$D$1662,$E$3:$E$1662,0,0,1)</f>
        <v>25600</v>
      </c>
      <c r="AC302" s="2" cm="1">
        <f t="array" ref="AC302">_xlfn.XLOOKUP(AC$1&amp;$R302,$C$3:$C$1662&amp;$D$3:$D$1662,$E$3:$E$1662,0,0,1)</f>
        <v>74500</v>
      </c>
    </row>
    <row r="303" spans="3:29" x14ac:dyDescent="0.4">
      <c r="C303" t="s">
        <v>804</v>
      </c>
      <c r="D303" t="s">
        <v>504</v>
      </c>
      <c r="E303">
        <v>74500</v>
      </c>
      <c r="R303" t="s">
        <v>3</v>
      </c>
      <c r="S303" s="2">
        <f t="shared" si="25"/>
        <v>12549960</v>
      </c>
      <c r="T303" s="2">
        <f t="shared" si="28"/>
        <v>9041500</v>
      </c>
      <c r="U303" s="2">
        <f t="shared" si="28"/>
        <v>10348200</v>
      </c>
      <c r="V303" s="2">
        <f t="shared" si="28"/>
        <v>14335700</v>
      </c>
      <c r="W303" s="2">
        <f t="shared" si="28"/>
        <v>17750600</v>
      </c>
      <c r="X303" s="2">
        <f t="shared" si="28"/>
        <v>11273800</v>
      </c>
      <c r="Y303" s="2" cm="1">
        <f t="array" ref="Y303">_xlfn.XLOOKUP(Y$1&amp;$R303,$C$3:$C$1662&amp;$D$3:$D$1662,$E$3:$E$1662,0,0,1)</f>
        <v>23700</v>
      </c>
      <c r="Z303" s="2" cm="1">
        <f t="array" ref="Z303">_xlfn.XLOOKUP(Z$1&amp;$R303,$C$3:$C$1662&amp;$D$3:$D$1662,$E$3:$E$1662,0,0,1)</f>
        <v>53900</v>
      </c>
      <c r="AA303" s="2" cm="1">
        <f t="array" ref="AA303">_xlfn.XLOOKUP(AA$1&amp;$R303,$C$3:$C$1662&amp;$D$3:$D$1662,$E$3:$E$1662,0,0,1)</f>
        <v>15600</v>
      </c>
      <c r="AB303" s="2" cm="1">
        <f t="array" ref="AB303">_xlfn.XLOOKUP(AB$1&amp;$R303,$C$3:$C$1662&amp;$D$3:$D$1662,$E$3:$E$1662,0,0,1)</f>
        <v>9800</v>
      </c>
      <c r="AC303" s="2" cm="1">
        <f t="array" ref="AC303">_xlfn.XLOOKUP(AC$1&amp;$R303,$C$3:$C$1662&amp;$D$3:$D$1662,$E$3:$E$1662,0,0,1)</f>
        <v>31800</v>
      </c>
    </row>
    <row r="304" spans="3:29" x14ac:dyDescent="0.4">
      <c r="C304" t="s">
        <v>804</v>
      </c>
      <c r="D304" t="s">
        <v>505</v>
      </c>
      <c r="E304">
        <v>31800</v>
      </c>
      <c r="R304" t="s">
        <v>355</v>
      </c>
      <c r="S304" s="2">
        <f t="shared" si="25"/>
        <v>12580860</v>
      </c>
      <c r="T304" s="2">
        <f t="shared" si="28"/>
        <v>9066800</v>
      </c>
      <c r="U304" s="2">
        <f t="shared" si="28"/>
        <v>10398200</v>
      </c>
      <c r="V304" s="2">
        <f t="shared" si="28"/>
        <v>14368500</v>
      </c>
      <c r="W304" s="2">
        <f t="shared" si="28"/>
        <v>17777500</v>
      </c>
      <c r="X304" s="2">
        <f t="shared" si="28"/>
        <v>11293300</v>
      </c>
      <c r="Y304" s="2" cm="1">
        <f t="array" ref="Y304">_xlfn.XLOOKUP(Y$1&amp;$R304,$C$3:$C$1662&amp;$D$3:$D$1662,$E$3:$E$1662,0,0,1)</f>
        <v>25300</v>
      </c>
      <c r="Z304" s="2" cm="1">
        <f t="array" ref="Z304">_xlfn.XLOOKUP(Z$1&amp;$R304,$C$3:$C$1662&amp;$D$3:$D$1662,$E$3:$E$1662,0,0,1)</f>
        <v>50000</v>
      </c>
      <c r="AA304" s="2" cm="1">
        <f t="array" ref="AA304">_xlfn.XLOOKUP(AA$1&amp;$R304,$C$3:$C$1662&amp;$D$3:$D$1662,$E$3:$E$1662,0,0,1)</f>
        <v>32800</v>
      </c>
      <c r="AB304" s="2" cm="1">
        <f t="array" ref="AB304">_xlfn.XLOOKUP(AB$1&amp;$R304,$C$3:$C$1662&amp;$D$3:$D$1662,$E$3:$E$1662,0,0,1)</f>
        <v>26900</v>
      </c>
      <c r="AC304" s="2" cm="1">
        <f t="array" ref="AC304">_xlfn.XLOOKUP(AC$1&amp;$R304,$C$3:$C$1662&amp;$D$3:$D$1662,$E$3:$E$1662,0,0,1)</f>
        <v>19500</v>
      </c>
    </row>
    <row r="305" spans="3:29" x14ac:dyDescent="0.4">
      <c r="C305" t="s">
        <v>804</v>
      </c>
      <c r="D305" t="s">
        <v>688</v>
      </c>
      <c r="E305">
        <v>19500</v>
      </c>
      <c r="R305" t="s">
        <v>356</v>
      </c>
      <c r="S305" s="2">
        <f t="shared" si="25"/>
        <v>12621040</v>
      </c>
      <c r="T305" s="2">
        <f t="shared" si="28"/>
        <v>9122300</v>
      </c>
      <c r="U305" s="2">
        <f t="shared" si="28"/>
        <v>10439700</v>
      </c>
      <c r="V305" s="2">
        <f t="shared" si="28"/>
        <v>14407600</v>
      </c>
      <c r="W305" s="2">
        <f t="shared" si="28"/>
        <v>17802200</v>
      </c>
      <c r="X305" s="2">
        <f t="shared" si="28"/>
        <v>11333400</v>
      </c>
      <c r="Y305" s="2" cm="1">
        <f t="array" ref="Y305">_xlfn.XLOOKUP(Y$1&amp;$R305,$C$3:$C$1662&amp;$D$3:$D$1662,$E$3:$E$1662,0,0,1)</f>
        <v>55500</v>
      </c>
      <c r="Z305" s="2" cm="1">
        <f t="array" ref="Z305">_xlfn.XLOOKUP(Z$1&amp;$R305,$C$3:$C$1662&amp;$D$3:$D$1662,$E$3:$E$1662,0,0,1)</f>
        <v>41500</v>
      </c>
      <c r="AA305" s="2" cm="1">
        <f t="array" ref="AA305">_xlfn.XLOOKUP(AA$1&amp;$R305,$C$3:$C$1662&amp;$D$3:$D$1662,$E$3:$E$1662,0,0,1)</f>
        <v>39100</v>
      </c>
      <c r="AB305" s="2" cm="1">
        <f t="array" ref="AB305">_xlfn.XLOOKUP(AB$1&amp;$R305,$C$3:$C$1662&amp;$D$3:$D$1662,$E$3:$E$1662,0,0,1)</f>
        <v>24700</v>
      </c>
      <c r="AC305" s="2" cm="1">
        <f t="array" ref="AC305">_xlfn.XLOOKUP(AC$1&amp;$R305,$C$3:$C$1662&amp;$D$3:$D$1662,$E$3:$E$1662,0,0,1)</f>
        <v>40100</v>
      </c>
    </row>
    <row r="306" spans="3:29" x14ac:dyDescent="0.4">
      <c r="C306" t="s">
        <v>804</v>
      </c>
      <c r="D306" t="s">
        <v>689</v>
      </c>
      <c r="E306">
        <v>40100</v>
      </c>
      <c r="R306" t="s">
        <v>357</v>
      </c>
      <c r="S306" s="2">
        <f t="shared" si="25"/>
        <v>12644000</v>
      </c>
      <c r="T306" s="2">
        <f t="shared" si="28"/>
        <v>9148300</v>
      </c>
      <c r="U306" s="2">
        <f t="shared" si="28"/>
        <v>10470400</v>
      </c>
      <c r="V306" s="2">
        <f t="shared" si="28"/>
        <v>14418400</v>
      </c>
      <c r="W306" s="2">
        <f t="shared" si="28"/>
        <v>17826800</v>
      </c>
      <c r="X306" s="2">
        <f t="shared" si="28"/>
        <v>11356100</v>
      </c>
      <c r="Y306" s="2" cm="1">
        <f t="array" ref="Y306">_xlfn.XLOOKUP(Y$1&amp;$R306,$C$3:$C$1662&amp;$D$3:$D$1662,$E$3:$E$1662,0,0,1)</f>
        <v>26000</v>
      </c>
      <c r="Z306" s="2" cm="1">
        <f t="array" ref="Z306">_xlfn.XLOOKUP(Z$1&amp;$R306,$C$3:$C$1662&amp;$D$3:$D$1662,$E$3:$E$1662,0,0,1)</f>
        <v>30700</v>
      </c>
      <c r="AA306" s="2" cm="1">
        <f t="array" ref="AA306">_xlfn.XLOOKUP(AA$1&amp;$R306,$C$3:$C$1662&amp;$D$3:$D$1662,$E$3:$E$1662,0,0,1)</f>
        <v>10800</v>
      </c>
      <c r="AB306" s="2" cm="1">
        <f t="array" ref="AB306">_xlfn.XLOOKUP(AB$1&amp;$R306,$C$3:$C$1662&amp;$D$3:$D$1662,$E$3:$E$1662,0,0,1)</f>
        <v>24600</v>
      </c>
      <c r="AC306" s="2" cm="1">
        <f t="array" ref="AC306">_xlfn.XLOOKUP(AC$1&amp;$R306,$C$3:$C$1662&amp;$D$3:$D$1662,$E$3:$E$1662,0,0,1)</f>
        <v>22700</v>
      </c>
    </row>
    <row r="307" spans="3:29" x14ac:dyDescent="0.4">
      <c r="C307" t="s">
        <v>804</v>
      </c>
      <c r="D307" t="s">
        <v>690</v>
      </c>
      <c r="E307">
        <v>22700</v>
      </c>
      <c r="R307" t="s">
        <v>358</v>
      </c>
      <c r="S307" s="2">
        <f t="shared" si="25"/>
        <v>12669580</v>
      </c>
      <c r="T307" s="2">
        <f t="shared" si="28"/>
        <v>9166100</v>
      </c>
      <c r="U307" s="2">
        <f t="shared" si="28"/>
        <v>10491300</v>
      </c>
      <c r="V307" s="2">
        <f t="shared" si="28"/>
        <v>14435600</v>
      </c>
      <c r="W307" s="2">
        <f t="shared" si="28"/>
        <v>17853200</v>
      </c>
      <c r="X307" s="2">
        <f t="shared" si="28"/>
        <v>11401700</v>
      </c>
      <c r="Y307" s="2" cm="1">
        <f t="array" ref="Y307">_xlfn.XLOOKUP(Y$1&amp;$R307,$C$3:$C$1662&amp;$D$3:$D$1662,$E$3:$E$1662,0,0,1)</f>
        <v>17800</v>
      </c>
      <c r="Z307" s="2" cm="1">
        <f t="array" ref="Z307">_xlfn.XLOOKUP(Z$1&amp;$R307,$C$3:$C$1662&amp;$D$3:$D$1662,$E$3:$E$1662,0,0,1)</f>
        <v>20900</v>
      </c>
      <c r="AA307" s="2" cm="1">
        <f t="array" ref="AA307">_xlfn.XLOOKUP(AA$1&amp;$R307,$C$3:$C$1662&amp;$D$3:$D$1662,$E$3:$E$1662,0,0,1)</f>
        <v>17200</v>
      </c>
      <c r="AB307" s="2" cm="1">
        <f t="array" ref="AB307">_xlfn.XLOOKUP(AB$1&amp;$R307,$C$3:$C$1662&amp;$D$3:$D$1662,$E$3:$E$1662,0,0,1)</f>
        <v>26400</v>
      </c>
      <c r="AC307" s="2" cm="1">
        <f t="array" ref="AC307">_xlfn.XLOOKUP(AC$1&amp;$R307,$C$3:$C$1662&amp;$D$3:$D$1662,$E$3:$E$1662,0,0,1)</f>
        <v>45600</v>
      </c>
    </row>
    <row r="308" spans="3:29" x14ac:dyDescent="0.4">
      <c r="C308" t="s">
        <v>804</v>
      </c>
      <c r="D308" t="s">
        <v>691</v>
      </c>
      <c r="E308">
        <v>45600</v>
      </c>
      <c r="R308" t="s">
        <v>359</v>
      </c>
      <c r="S308" s="2">
        <f t="shared" si="25"/>
        <v>12693540</v>
      </c>
      <c r="T308" s="2">
        <f t="shared" ref="T308:X323" si="29">T307+Y308</f>
        <v>9177600</v>
      </c>
      <c r="U308" s="2">
        <f t="shared" si="29"/>
        <v>10509300</v>
      </c>
      <c r="V308" s="2">
        <f t="shared" si="29"/>
        <v>14451300</v>
      </c>
      <c r="W308" s="2">
        <f t="shared" si="29"/>
        <v>17888200</v>
      </c>
      <c r="X308" s="2">
        <f t="shared" si="29"/>
        <v>11441300</v>
      </c>
      <c r="Y308" s="2" cm="1">
        <f t="array" ref="Y308">_xlfn.XLOOKUP(Y$1&amp;$R308,$C$3:$C$1662&amp;$D$3:$D$1662,$E$3:$E$1662,0,0,1)</f>
        <v>11500</v>
      </c>
      <c r="Z308" s="2" cm="1">
        <f t="array" ref="Z308">_xlfn.XLOOKUP(Z$1&amp;$R308,$C$3:$C$1662&amp;$D$3:$D$1662,$E$3:$E$1662,0,0,1)</f>
        <v>18000</v>
      </c>
      <c r="AA308" s="2" cm="1">
        <f t="array" ref="AA308">_xlfn.XLOOKUP(AA$1&amp;$R308,$C$3:$C$1662&amp;$D$3:$D$1662,$E$3:$E$1662,0,0,1)</f>
        <v>15700</v>
      </c>
      <c r="AB308" s="2" cm="1">
        <f t="array" ref="AB308">_xlfn.XLOOKUP(AB$1&amp;$R308,$C$3:$C$1662&amp;$D$3:$D$1662,$E$3:$E$1662,0,0,1)</f>
        <v>35000</v>
      </c>
      <c r="AC308" s="2" cm="1">
        <f t="array" ref="AC308">_xlfn.XLOOKUP(AC$1&amp;$R308,$C$3:$C$1662&amp;$D$3:$D$1662,$E$3:$E$1662,0,0,1)</f>
        <v>39600</v>
      </c>
    </row>
    <row r="309" spans="3:29" x14ac:dyDescent="0.4">
      <c r="C309" t="s">
        <v>804</v>
      </c>
      <c r="D309" t="s">
        <v>692</v>
      </c>
      <c r="E309">
        <v>39600</v>
      </c>
      <c r="R309" t="s">
        <v>360</v>
      </c>
      <c r="S309" s="2">
        <f t="shared" si="25"/>
        <v>12717120</v>
      </c>
      <c r="T309" s="2">
        <f t="shared" si="29"/>
        <v>9205800</v>
      </c>
      <c r="U309" s="2">
        <f t="shared" si="29"/>
        <v>10530100</v>
      </c>
      <c r="V309" s="2">
        <f t="shared" si="29"/>
        <v>14462800</v>
      </c>
      <c r="W309" s="2">
        <f t="shared" si="29"/>
        <v>17920000</v>
      </c>
      <c r="X309" s="2">
        <f t="shared" si="29"/>
        <v>11466900</v>
      </c>
      <c r="Y309" s="2" cm="1">
        <f t="array" ref="Y309">_xlfn.XLOOKUP(Y$1&amp;$R309,$C$3:$C$1662&amp;$D$3:$D$1662,$E$3:$E$1662,0,0,1)</f>
        <v>28200</v>
      </c>
      <c r="Z309" s="2" cm="1">
        <f t="array" ref="Z309">_xlfn.XLOOKUP(Z$1&amp;$R309,$C$3:$C$1662&amp;$D$3:$D$1662,$E$3:$E$1662,0,0,1)</f>
        <v>20800</v>
      </c>
      <c r="AA309" s="2" cm="1">
        <f t="array" ref="AA309">_xlfn.XLOOKUP(AA$1&amp;$R309,$C$3:$C$1662&amp;$D$3:$D$1662,$E$3:$E$1662,0,0,1)</f>
        <v>11500</v>
      </c>
      <c r="AB309" s="2" cm="1">
        <f t="array" ref="AB309">_xlfn.XLOOKUP(AB$1&amp;$R309,$C$3:$C$1662&amp;$D$3:$D$1662,$E$3:$E$1662,0,0,1)</f>
        <v>31800</v>
      </c>
      <c r="AC309" s="2" cm="1">
        <f t="array" ref="AC309">_xlfn.XLOOKUP(AC$1&amp;$R309,$C$3:$C$1662&amp;$D$3:$D$1662,$E$3:$E$1662,0,0,1)</f>
        <v>25600</v>
      </c>
    </row>
    <row r="310" spans="3:29" x14ac:dyDescent="0.4">
      <c r="C310" t="s">
        <v>804</v>
      </c>
      <c r="D310" t="s">
        <v>693</v>
      </c>
      <c r="E310">
        <v>25600</v>
      </c>
      <c r="R310" t="s">
        <v>361</v>
      </c>
      <c r="S310" s="2">
        <f t="shared" si="25"/>
        <v>12735100</v>
      </c>
      <c r="T310" s="2">
        <f t="shared" si="29"/>
        <v>9218000</v>
      </c>
      <c r="U310" s="2">
        <f t="shared" si="29"/>
        <v>10542100</v>
      </c>
      <c r="V310" s="2">
        <f t="shared" si="29"/>
        <v>14480200</v>
      </c>
      <c r="W310" s="2">
        <f t="shared" si="29"/>
        <v>17935500</v>
      </c>
      <c r="X310" s="2">
        <f t="shared" si="29"/>
        <v>11499700</v>
      </c>
      <c r="Y310" s="2" cm="1">
        <f t="array" ref="Y310">_xlfn.XLOOKUP(Y$1&amp;$R310,$C$3:$C$1662&amp;$D$3:$D$1662,$E$3:$E$1662,0,0,1)</f>
        <v>12200</v>
      </c>
      <c r="Z310" s="2" cm="1">
        <f t="array" ref="Z310">_xlfn.XLOOKUP(Z$1&amp;$R310,$C$3:$C$1662&amp;$D$3:$D$1662,$E$3:$E$1662,0,0,1)</f>
        <v>12000</v>
      </c>
      <c r="AA310" s="2" cm="1">
        <f t="array" ref="AA310">_xlfn.XLOOKUP(AA$1&amp;$R310,$C$3:$C$1662&amp;$D$3:$D$1662,$E$3:$E$1662,0,0,1)</f>
        <v>17400</v>
      </c>
      <c r="AB310" s="2" cm="1">
        <f t="array" ref="AB310">_xlfn.XLOOKUP(AB$1&amp;$R310,$C$3:$C$1662&amp;$D$3:$D$1662,$E$3:$E$1662,0,0,1)</f>
        <v>15500</v>
      </c>
      <c r="AC310" s="2" cm="1">
        <f t="array" ref="AC310">_xlfn.XLOOKUP(AC$1&amp;$R310,$C$3:$C$1662&amp;$D$3:$D$1662,$E$3:$E$1662,0,0,1)</f>
        <v>32800</v>
      </c>
    </row>
    <row r="311" spans="3:29" x14ac:dyDescent="0.4">
      <c r="C311" t="s">
        <v>804</v>
      </c>
      <c r="D311" t="s">
        <v>694</v>
      </c>
      <c r="E311">
        <v>32800</v>
      </c>
      <c r="R311" t="s">
        <v>362</v>
      </c>
      <c r="S311" s="2">
        <f t="shared" si="25"/>
        <v>12755060</v>
      </c>
      <c r="T311" s="2">
        <f t="shared" si="29"/>
        <v>9228300</v>
      </c>
      <c r="U311" s="2">
        <f t="shared" si="29"/>
        <v>10566700</v>
      </c>
      <c r="V311" s="2">
        <f t="shared" si="29"/>
        <v>14497000</v>
      </c>
      <c r="W311" s="2">
        <f t="shared" si="29"/>
        <v>17960300</v>
      </c>
      <c r="X311" s="2">
        <f t="shared" si="29"/>
        <v>11523000</v>
      </c>
      <c r="Y311" s="2" cm="1">
        <f t="array" ref="Y311">_xlfn.XLOOKUP(Y$1&amp;$R311,$C$3:$C$1662&amp;$D$3:$D$1662,$E$3:$E$1662,0,0,1)</f>
        <v>10300</v>
      </c>
      <c r="Z311" s="2" cm="1">
        <f t="array" ref="Z311">_xlfn.XLOOKUP(Z$1&amp;$R311,$C$3:$C$1662&amp;$D$3:$D$1662,$E$3:$E$1662,0,0,1)</f>
        <v>24600</v>
      </c>
      <c r="AA311" s="2" cm="1">
        <f t="array" ref="AA311">_xlfn.XLOOKUP(AA$1&amp;$R311,$C$3:$C$1662&amp;$D$3:$D$1662,$E$3:$E$1662,0,0,1)</f>
        <v>16800</v>
      </c>
      <c r="AB311" s="2" cm="1">
        <f t="array" ref="AB311">_xlfn.XLOOKUP(AB$1&amp;$R311,$C$3:$C$1662&amp;$D$3:$D$1662,$E$3:$E$1662,0,0,1)</f>
        <v>24800</v>
      </c>
      <c r="AC311" s="2" cm="1">
        <f t="array" ref="AC311">_xlfn.XLOOKUP(AC$1&amp;$R311,$C$3:$C$1662&amp;$D$3:$D$1662,$E$3:$E$1662,0,0,1)</f>
        <v>23300</v>
      </c>
    </row>
    <row r="312" spans="3:29" x14ac:dyDescent="0.4">
      <c r="C312" t="s">
        <v>804</v>
      </c>
      <c r="D312" t="s">
        <v>695</v>
      </c>
      <c r="E312">
        <v>23300</v>
      </c>
      <c r="R312" t="s">
        <v>363</v>
      </c>
      <c r="S312" s="2">
        <f t="shared" si="25"/>
        <v>12780000</v>
      </c>
      <c r="T312" s="2">
        <f t="shared" si="29"/>
        <v>9239200</v>
      </c>
      <c r="U312" s="2">
        <f t="shared" si="29"/>
        <v>10581200</v>
      </c>
      <c r="V312" s="2">
        <f t="shared" si="29"/>
        <v>14517800</v>
      </c>
      <c r="W312" s="2">
        <f t="shared" si="29"/>
        <v>18000900</v>
      </c>
      <c r="X312" s="2">
        <f t="shared" si="29"/>
        <v>11560900</v>
      </c>
      <c r="Y312" s="2" cm="1">
        <f t="array" ref="Y312">_xlfn.XLOOKUP(Y$1&amp;$R312,$C$3:$C$1662&amp;$D$3:$D$1662,$E$3:$E$1662,0,0,1)</f>
        <v>10900</v>
      </c>
      <c r="Z312" s="2" cm="1">
        <f t="array" ref="Z312">_xlfn.XLOOKUP(Z$1&amp;$R312,$C$3:$C$1662&amp;$D$3:$D$1662,$E$3:$E$1662,0,0,1)</f>
        <v>14500</v>
      </c>
      <c r="AA312" s="2" cm="1">
        <f t="array" ref="AA312">_xlfn.XLOOKUP(AA$1&amp;$R312,$C$3:$C$1662&amp;$D$3:$D$1662,$E$3:$E$1662,0,0,1)</f>
        <v>20800</v>
      </c>
      <c r="AB312" s="2" cm="1">
        <f t="array" ref="AB312">_xlfn.XLOOKUP(AB$1&amp;$R312,$C$3:$C$1662&amp;$D$3:$D$1662,$E$3:$E$1662,0,0,1)</f>
        <v>40600</v>
      </c>
      <c r="AC312" s="2" cm="1">
        <f t="array" ref="AC312">_xlfn.XLOOKUP(AC$1&amp;$R312,$C$3:$C$1662&amp;$D$3:$D$1662,$E$3:$E$1662,0,0,1)</f>
        <v>37900</v>
      </c>
    </row>
    <row r="313" spans="3:29" x14ac:dyDescent="0.4">
      <c r="C313" t="s">
        <v>804</v>
      </c>
      <c r="D313" t="s">
        <v>696</v>
      </c>
      <c r="E313">
        <v>37900</v>
      </c>
      <c r="R313" t="s">
        <v>364</v>
      </c>
      <c r="S313" s="2">
        <f t="shared" si="25"/>
        <v>12799280</v>
      </c>
      <c r="T313" s="2">
        <f t="shared" si="29"/>
        <v>9250200</v>
      </c>
      <c r="U313" s="2">
        <f t="shared" si="29"/>
        <v>10596400</v>
      </c>
      <c r="V313" s="2">
        <f t="shared" si="29"/>
        <v>14527800</v>
      </c>
      <c r="W313" s="2">
        <f t="shared" si="29"/>
        <v>18033500</v>
      </c>
      <c r="X313" s="2">
        <f t="shared" si="29"/>
        <v>11588500</v>
      </c>
      <c r="Y313" s="2" cm="1">
        <f t="array" ref="Y313">_xlfn.XLOOKUP(Y$1&amp;$R313,$C$3:$C$1662&amp;$D$3:$D$1662,$E$3:$E$1662,0,0,1)</f>
        <v>11000</v>
      </c>
      <c r="Z313" s="2" cm="1">
        <f t="array" ref="Z313">_xlfn.XLOOKUP(Z$1&amp;$R313,$C$3:$C$1662&amp;$D$3:$D$1662,$E$3:$E$1662,0,0,1)</f>
        <v>15200</v>
      </c>
      <c r="AA313" s="2" cm="1">
        <f t="array" ref="AA313">_xlfn.XLOOKUP(AA$1&amp;$R313,$C$3:$C$1662&amp;$D$3:$D$1662,$E$3:$E$1662,0,0,1)</f>
        <v>10000</v>
      </c>
      <c r="AB313" s="2" cm="1">
        <f t="array" ref="AB313">_xlfn.XLOOKUP(AB$1&amp;$R313,$C$3:$C$1662&amp;$D$3:$D$1662,$E$3:$E$1662,0,0,1)</f>
        <v>32600</v>
      </c>
      <c r="AC313" s="2" cm="1">
        <f t="array" ref="AC313">_xlfn.XLOOKUP(AC$1&amp;$R313,$C$3:$C$1662&amp;$D$3:$D$1662,$E$3:$E$1662,0,0,1)</f>
        <v>27600</v>
      </c>
    </row>
    <row r="314" spans="3:29" x14ac:dyDescent="0.4">
      <c r="C314" t="s">
        <v>804</v>
      </c>
      <c r="D314" t="s">
        <v>697</v>
      </c>
      <c r="E314">
        <v>27600</v>
      </c>
      <c r="R314" t="s">
        <v>365</v>
      </c>
      <c r="S314" s="2">
        <f t="shared" si="25"/>
        <v>12819180</v>
      </c>
      <c r="T314" s="2">
        <f t="shared" si="29"/>
        <v>9285500</v>
      </c>
      <c r="U314" s="2">
        <f t="shared" si="29"/>
        <v>10602800</v>
      </c>
      <c r="V314" s="2">
        <f t="shared" si="29"/>
        <v>14540800</v>
      </c>
      <c r="W314" s="2">
        <f t="shared" si="29"/>
        <v>18043800</v>
      </c>
      <c r="X314" s="2">
        <f t="shared" si="29"/>
        <v>11623000</v>
      </c>
      <c r="Y314" s="2" cm="1">
        <f t="array" ref="Y314">_xlfn.XLOOKUP(Y$1&amp;$R314,$C$3:$C$1662&amp;$D$3:$D$1662,$E$3:$E$1662,0,0,1)</f>
        <v>35300</v>
      </c>
      <c r="Z314" s="2" cm="1">
        <f t="array" ref="Z314">_xlfn.XLOOKUP(Z$1&amp;$R314,$C$3:$C$1662&amp;$D$3:$D$1662,$E$3:$E$1662,0,0,1)</f>
        <v>6400</v>
      </c>
      <c r="AA314" s="2" cm="1">
        <f t="array" ref="AA314">_xlfn.XLOOKUP(AA$1&amp;$R314,$C$3:$C$1662&amp;$D$3:$D$1662,$E$3:$E$1662,0,0,1)</f>
        <v>13000</v>
      </c>
      <c r="AB314" s="2" cm="1">
        <f t="array" ref="AB314">_xlfn.XLOOKUP(AB$1&amp;$R314,$C$3:$C$1662&amp;$D$3:$D$1662,$E$3:$E$1662,0,0,1)</f>
        <v>10300</v>
      </c>
      <c r="AC314" s="2" cm="1">
        <f t="array" ref="AC314">_xlfn.XLOOKUP(AC$1&amp;$R314,$C$3:$C$1662&amp;$D$3:$D$1662,$E$3:$E$1662,0,0,1)</f>
        <v>34500</v>
      </c>
    </row>
    <row r="315" spans="3:29" x14ac:dyDescent="0.4">
      <c r="C315" t="s">
        <v>804</v>
      </c>
      <c r="D315" t="s">
        <v>698</v>
      </c>
      <c r="E315">
        <v>34500</v>
      </c>
      <c r="R315" t="s">
        <v>366</v>
      </c>
      <c r="S315" s="2">
        <f t="shared" si="25"/>
        <v>12832880</v>
      </c>
      <c r="T315" s="2">
        <f t="shared" si="29"/>
        <v>9298800</v>
      </c>
      <c r="U315" s="2">
        <f t="shared" si="29"/>
        <v>10613500</v>
      </c>
      <c r="V315" s="2">
        <f t="shared" si="29"/>
        <v>14556500</v>
      </c>
      <c r="W315" s="2">
        <f t="shared" si="29"/>
        <v>18053800</v>
      </c>
      <c r="X315" s="2">
        <f t="shared" si="29"/>
        <v>11641800</v>
      </c>
      <c r="Y315" s="2" cm="1">
        <f t="array" ref="Y315">_xlfn.XLOOKUP(Y$1&amp;$R315,$C$3:$C$1662&amp;$D$3:$D$1662,$E$3:$E$1662,0,0,1)</f>
        <v>13300</v>
      </c>
      <c r="Z315" s="2" cm="1">
        <f t="array" ref="Z315">_xlfn.XLOOKUP(Z$1&amp;$R315,$C$3:$C$1662&amp;$D$3:$D$1662,$E$3:$E$1662,0,0,1)</f>
        <v>10700</v>
      </c>
      <c r="AA315" s="2" cm="1">
        <f t="array" ref="AA315">_xlfn.XLOOKUP(AA$1&amp;$R315,$C$3:$C$1662&amp;$D$3:$D$1662,$E$3:$E$1662,0,0,1)</f>
        <v>15700</v>
      </c>
      <c r="AB315" s="2" cm="1">
        <f t="array" ref="AB315">_xlfn.XLOOKUP(AB$1&amp;$R315,$C$3:$C$1662&amp;$D$3:$D$1662,$E$3:$E$1662,0,0,1)</f>
        <v>10000</v>
      </c>
      <c r="AC315" s="2" cm="1">
        <f t="array" ref="AC315">_xlfn.XLOOKUP(AC$1&amp;$R315,$C$3:$C$1662&amp;$D$3:$D$1662,$E$3:$E$1662,0,0,1)</f>
        <v>18800</v>
      </c>
    </row>
    <row r="316" spans="3:29" x14ac:dyDescent="0.4">
      <c r="C316" t="s">
        <v>804</v>
      </c>
      <c r="D316" t="s">
        <v>699</v>
      </c>
      <c r="E316">
        <v>18800</v>
      </c>
      <c r="R316" t="s">
        <v>367</v>
      </c>
      <c r="S316" s="2">
        <f t="shared" si="25"/>
        <v>12855180</v>
      </c>
      <c r="T316" s="2">
        <f t="shared" si="29"/>
        <v>9309600</v>
      </c>
      <c r="U316" s="2">
        <f t="shared" si="29"/>
        <v>10630000</v>
      </c>
      <c r="V316" s="2">
        <f t="shared" si="29"/>
        <v>14571400</v>
      </c>
      <c r="W316" s="2">
        <f t="shared" si="29"/>
        <v>18064000</v>
      </c>
      <c r="X316" s="2">
        <f t="shared" si="29"/>
        <v>11700900</v>
      </c>
      <c r="Y316" s="2" cm="1">
        <f t="array" ref="Y316">_xlfn.XLOOKUP(Y$1&amp;$R316,$C$3:$C$1662&amp;$D$3:$D$1662,$E$3:$E$1662,0,0,1)</f>
        <v>10800</v>
      </c>
      <c r="Z316" s="2" cm="1">
        <f t="array" ref="Z316">_xlfn.XLOOKUP(Z$1&amp;$R316,$C$3:$C$1662&amp;$D$3:$D$1662,$E$3:$E$1662,0,0,1)</f>
        <v>16500</v>
      </c>
      <c r="AA316" s="2" cm="1">
        <f t="array" ref="AA316">_xlfn.XLOOKUP(AA$1&amp;$R316,$C$3:$C$1662&amp;$D$3:$D$1662,$E$3:$E$1662,0,0,1)</f>
        <v>14900</v>
      </c>
      <c r="AB316" s="2" cm="1">
        <f t="array" ref="AB316">_xlfn.XLOOKUP(AB$1&amp;$R316,$C$3:$C$1662&amp;$D$3:$D$1662,$E$3:$E$1662,0,0,1)</f>
        <v>10200</v>
      </c>
      <c r="AC316" s="2" cm="1">
        <f t="array" ref="AC316">_xlfn.XLOOKUP(AC$1&amp;$R316,$C$3:$C$1662&amp;$D$3:$D$1662,$E$3:$E$1662,0,0,1)</f>
        <v>59100</v>
      </c>
    </row>
    <row r="317" spans="3:29" x14ac:dyDescent="0.4">
      <c r="C317" t="s">
        <v>804</v>
      </c>
      <c r="D317" t="s">
        <v>700</v>
      </c>
      <c r="E317">
        <v>59100</v>
      </c>
      <c r="R317" t="s">
        <v>368</v>
      </c>
      <c r="S317" s="2">
        <f t="shared" si="25"/>
        <v>12874840</v>
      </c>
      <c r="T317" s="2">
        <f t="shared" si="29"/>
        <v>9332900</v>
      </c>
      <c r="U317" s="2">
        <f t="shared" si="29"/>
        <v>10657600</v>
      </c>
      <c r="V317" s="2">
        <f t="shared" si="29"/>
        <v>14589900</v>
      </c>
      <c r="W317" s="2">
        <f t="shared" si="29"/>
        <v>18078300</v>
      </c>
      <c r="X317" s="2">
        <f t="shared" si="29"/>
        <v>11715500</v>
      </c>
      <c r="Y317" s="2" cm="1">
        <f t="array" ref="Y317">_xlfn.XLOOKUP(Y$1&amp;$R317,$C$3:$C$1662&amp;$D$3:$D$1662,$E$3:$E$1662,0,0,1)</f>
        <v>23300</v>
      </c>
      <c r="Z317" s="2" cm="1">
        <f t="array" ref="Z317">_xlfn.XLOOKUP(Z$1&amp;$R317,$C$3:$C$1662&amp;$D$3:$D$1662,$E$3:$E$1662,0,0,1)</f>
        <v>27600</v>
      </c>
      <c r="AA317" s="2" cm="1">
        <f t="array" ref="AA317">_xlfn.XLOOKUP(AA$1&amp;$R317,$C$3:$C$1662&amp;$D$3:$D$1662,$E$3:$E$1662,0,0,1)</f>
        <v>18500</v>
      </c>
      <c r="AB317" s="2" cm="1">
        <f t="array" ref="AB317">_xlfn.XLOOKUP(AB$1&amp;$R317,$C$3:$C$1662&amp;$D$3:$D$1662,$E$3:$E$1662,0,0,1)</f>
        <v>14300</v>
      </c>
      <c r="AC317" s="2" cm="1">
        <f t="array" ref="AC317">_xlfn.XLOOKUP(AC$1&amp;$R317,$C$3:$C$1662&amp;$D$3:$D$1662,$E$3:$E$1662,0,0,1)</f>
        <v>14600</v>
      </c>
    </row>
    <row r="318" spans="3:29" x14ac:dyDescent="0.4">
      <c r="C318" t="s">
        <v>804</v>
      </c>
      <c r="D318" t="s">
        <v>701</v>
      </c>
      <c r="E318">
        <v>14600</v>
      </c>
      <c r="R318" t="s">
        <v>369</v>
      </c>
      <c r="S318" s="2">
        <f t="shared" si="25"/>
        <v>12894340</v>
      </c>
      <c r="T318" s="2">
        <f t="shared" si="29"/>
        <v>9343300</v>
      </c>
      <c r="U318" s="2">
        <f t="shared" si="29"/>
        <v>10674500</v>
      </c>
      <c r="V318" s="2">
        <f t="shared" si="29"/>
        <v>14621700</v>
      </c>
      <c r="W318" s="2">
        <f t="shared" si="29"/>
        <v>18092600</v>
      </c>
      <c r="X318" s="2">
        <f t="shared" si="29"/>
        <v>11739600</v>
      </c>
      <c r="Y318" s="2" cm="1">
        <f t="array" ref="Y318">_xlfn.XLOOKUP(Y$1&amp;$R318,$C$3:$C$1662&amp;$D$3:$D$1662,$E$3:$E$1662,0,0,1)</f>
        <v>10400</v>
      </c>
      <c r="Z318" s="2" cm="1">
        <f t="array" ref="Z318">_xlfn.XLOOKUP(Z$1&amp;$R318,$C$3:$C$1662&amp;$D$3:$D$1662,$E$3:$E$1662,0,0,1)</f>
        <v>16900</v>
      </c>
      <c r="AA318" s="2" cm="1">
        <f t="array" ref="AA318">_xlfn.XLOOKUP(AA$1&amp;$R318,$C$3:$C$1662&amp;$D$3:$D$1662,$E$3:$E$1662,0,0,1)</f>
        <v>31800</v>
      </c>
      <c r="AB318" s="2" cm="1">
        <f t="array" ref="AB318">_xlfn.XLOOKUP(AB$1&amp;$R318,$C$3:$C$1662&amp;$D$3:$D$1662,$E$3:$E$1662,0,0,1)</f>
        <v>14300</v>
      </c>
      <c r="AC318" s="2" cm="1">
        <f t="array" ref="AC318">_xlfn.XLOOKUP(AC$1&amp;$R318,$C$3:$C$1662&amp;$D$3:$D$1662,$E$3:$E$1662,0,0,1)</f>
        <v>24100</v>
      </c>
    </row>
    <row r="319" spans="3:29" x14ac:dyDescent="0.4">
      <c r="C319" t="s">
        <v>804</v>
      </c>
      <c r="D319" t="s">
        <v>702</v>
      </c>
      <c r="E319">
        <v>24100</v>
      </c>
      <c r="R319" t="s">
        <v>370</v>
      </c>
      <c r="S319" s="2">
        <f t="shared" si="25"/>
        <v>12915360</v>
      </c>
      <c r="T319" s="2">
        <f t="shared" si="29"/>
        <v>9372400</v>
      </c>
      <c r="U319" s="2">
        <f t="shared" si="29"/>
        <v>10688300</v>
      </c>
      <c r="V319" s="2">
        <f t="shared" si="29"/>
        <v>14653300</v>
      </c>
      <c r="W319" s="2">
        <f t="shared" si="29"/>
        <v>18108900</v>
      </c>
      <c r="X319" s="2">
        <f t="shared" si="29"/>
        <v>11753900</v>
      </c>
      <c r="Y319" s="2" cm="1">
        <f t="array" ref="Y319">_xlfn.XLOOKUP(Y$1&amp;$R319,$C$3:$C$1662&amp;$D$3:$D$1662,$E$3:$E$1662,0,0,1)</f>
        <v>29100</v>
      </c>
      <c r="Z319" s="2" cm="1">
        <f t="array" ref="Z319">_xlfn.XLOOKUP(Z$1&amp;$R319,$C$3:$C$1662&amp;$D$3:$D$1662,$E$3:$E$1662,0,0,1)</f>
        <v>13800</v>
      </c>
      <c r="AA319" s="2" cm="1">
        <f t="array" ref="AA319">_xlfn.XLOOKUP(AA$1&amp;$R319,$C$3:$C$1662&amp;$D$3:$D$1662,$E$3:$E$1662,0,0,1)</f>
        <v>31600</v>
      </c>
      <c r="AB319" s="2" cm="1">
        <f t="array" ref="AB319">_xlfn.XLOOKUP(AB$1&amp;$R319,$C$3:$C$1662&amp;$D$3:$D$1662,$E$3:$E$1662,0,0,1)</f>
        <v>16300</v>
      </c>
      <c r="AC319" s="2" cm="1">
        <f t="array" ref="AC319">_xlfn.XLOOKUP(AC$1&amp;$R319,$C$3:$C$1662&amp;$D$3:$D$1662,$E$3:$E$1662,0,0,1)</f>
        <v>14300</v>
      </c>
    </row>
    <row r="320" spans="3:29" x14ac:dyDescent="0.4">
      <c r="C320" t="s">
        <v>804</v>
      </c>
      <c r="D320" t="s">
        <v>703</v>
      </c>
      <c r="E320">
        <v>14300</v>
      </c>
      <c r="R320" t="s">
        <v>371</v>
      </c>
      <c r="S320" s="2">
        <f t="shared" si="25"/>
        <v>12940320</v>
      </c>
      <c r="T320" s="2">
        <f t="shared" si="29"/>
        <v>9389000</v>
      </c>
      <c r="U320" s="2">
        <f t="shared" si="29"/>
        <v>10731900</v>
      </c>
      <c r="V320" s="2">
        <f t="shared" si="29"/>
        <v>14667000</v>
      </c>
      <c r="W320" s="2">
        <f t="shared" si="29"/>
        <v>18133300</v>
      </c>
      <c r="X320" s="2">
        <f t="shared" si="29"/>
        <v>11780400</v>
      </c>
      <c r="Y320" s="2" cm="1">
        <f t="array" ref="Y320">_xlfn.XLOOKUP(Y$1&amp;$R320,$C$3:$C$1662&amp;$D$3:$D$1662,$E$3:$E$1662,0,0,1)</f>
        <v>16600</v>
      </c>
      <c r="Z320" s="2" cm="1">
        <f t="array" ref="Z320">_xlfn.XLOOKUP(Z$1&amp;$R320,$C$3:$C$1662&amp;$D$3:$D$1662,$E$3:$E$1662,0,0,1)</f>
        <v>43600</v>
      </c>
      <c r="AA320" s="2" cm="1">
        <f t="array" ref="AA320">_xlfn.XLOOKUP(AA$1&amp;$R320,$C$3:$C$1662&amp;$D$3:$D$1662,$E$3:$E$1662,0,0,1)</f>
        <v>13700</v>
      </c>
      <c r="AB320" s="2" cm="1">
        <f t="array" ref="AB320">_xlfn.XLOOKUP(AB$1&amp;$R320,$C$3:$C$1662&amp;$D$3:$D$1662,$E$3:$E$1662,0,0,1)</f>
        <v>24400</v>
      </c>
      <c r="AC320" s="2" cm="1">
        <f t="array" ref="AC320">_xlfn.XLOOKUP(AC$1&amp;$R320,$C$3:$C$1662&amp;$D$3:$D$1662,$E$3:$E$1662,0,0,1)</f>
        <v>26500</v>
      </c>
    </row>
    <row r="321" spans="3:29" x14ac:dyDescent="0.4">
      <c r="C321" t="s">
        <v>804</v>
      </c>
      <c r="D321" t="s">
        <v>704</v>
      </c>
      <c r="E321">
        <v>26500</v>
      </c>
      <c r="R321" t="s">
        <v>372</v>
      </c>
      <c r="S321" s="2">
        <f t="shared" si="25"/>
        <v>12956940</v>
      </c>
      <c r="T321" s="2">
        <f t="shared" si="29"/>
        <v>9405000</v>
      </c>
      <c r="U321" s="2">
        <f t="shared" si="29"/>
        <v>10749300</v>
      </c>
      <c r="V321" s="2">
        <f t="shared" si="29"/>
        <v>14682500</v>
      </c>
      <c r="W321" s="2">
        <f t="shared" si="29"/>
        <v>18156200</v>
      </c>
      <c r="X321" s="2">
        <f t="shared" si="29"/>
        <v>11791700</v>
      </c>
      <c r="Y321" s="2" cm="1">
        <f t="array" ref="Y321">_xlfn.XLOOKUP(Y$1&amp;$R321,$C$3:$C$1662&amp;$D$3:$D$1662,$E$3:$E$1662,0,0,1)</f>
        <v>16000</v>
      </c>
      <c r="Z321" s="2" cm="1">
        <f t="array" ref="Z321">_xlfn.XLOOKUP(Z$1&amp;$R321,$C$3:$C$1662&amp;$D$3:$D$1662,$E$3:$E$1662,0,0,1)</f>
        <v>17400</v>
      </c>
      <c r="AA321" s="2" cm="1">
        <f t="array" ref="AA321">_xlfn.XLOOKUP(AA$1&amp;$R321,$C$3:$C$1662&amp;$D$3:$D$1662,$E$3:$E$1662,0,0,1)</f>
        <v>15500</v>
      </c>
      <c r="AB321" s="2" cm="1">
        <f t="array" ref="AB321">_xlfn.XLOOKUP(AB$1&amp;$R321,$C$3:$C$1662&amp;$D$3:$D$1662,$E$3:$E$1662,0,0,1)</f>
        <v>22900</v>
      </c>
      <c r="AC321" s="2" cm="1">
        <f t="array" ref="AC321">_xlfn.XLOOKUP(AC$1&amp;$R321,$C$3:$C$1662&amp;$D$3:$D$1662,$E$3:$E$1662,0,0,1)</f>
        <v>11300</v>
      </c>
    </row>
    <row r="322" spans="3:29" x14ac:dyDescent="0.4">
      <c r="C322" t="s">
        <v>804</v>
      </c>
      <c r="D322" t="s">
        <v>705</v>
      </c>
      <c r="E322">
        <v>11300</v>
      </c>
      <c r="R322" t="s">
        <v>373</v>
      </c>
      <c r="S322" s="2">
        <f t="shared" si="25"/>
        <v>12975880</v>
      </c>
      <c r="T322" s="2">
        <f t="shared" si="29"/>
        <v>9416400</v>
      </c>
      <c r="U322" s="2">
        <f t="shared" si="29"/>
        <v>10777400</v>
      </c>
      <c r="V322" s="2">
        <f t="shared" si="29"/>
        <v>14694000</v>
      </c>
      <c r="W322" s="2">
        <f t="shared" si="29"/>
        <v>18178400</v>
      </c>
      <c r="X322" s="2">
        <f t="shared" si="29"/>
        <v>11813200</v>
      </c>
      <c r="Y322" s="2" cm="1">
        <f t="array" ref="Y322">_xlfn.XLOOKUP(Y$1&amp;$R322,$C$3:$C$1662&amp;$D$3:$D$1662,$E$3:$E$1662,0,0,1)</f>
        <v>11400</v>
      </c>
      <c r="Z322" s="2" cm="1">
        <f t="array" ref="Z322">_xlfn.XLOOKUP(Z$1&amp;$R322,$C$3:$C$1662&amp;$D$3:$D$1662,$E$3:$E$1662,0,0,1)</f>
        <v>28100</v>
      </c>
      <c r="AA322" s="2" cm="1">
        <f t="array" ref="AA322">_xlfn.XLOOKUP(AA$1&amp;$R322,$C$3:$C$1662&amp;$D$3:$D$1662,$E$3:$E$1662,0,0,1)</f>
        <v>11500</v>
      </c>
      <c r="AB322" s="2" cm="1">
        <f t="array" ref="AB322">_xlfn.XLOOKUP(AB$1&amp;$R322,$C$3:$C$1662&amp;$D$3:$D$1662,$E$3:$E$1662,0,0,1)</f>
        <v>22200</v>
      </c>
      <c r="AC322" s="2" cm="1">
        <f t="array" ref="AC322">_xlfn.XLOOKUP(AC$1&amp;$R322,$C$3:$C$1662&amp;$D$3:$D$1662,$E$3:$E$1662,0,0,1)</f>
        <v>21500</v>
      </c>
    </row>
    <row r="323" spans="3:29" x14ac:dyDescent="0.4">
      <c r="C323" t="s">
        <v>804</v>
      </c>
      <c r="D323" t="s">
        <v>706</v>
      </c>
      <c r="E323">
        <v>21500</v>
      </c>
      <c r="R323" t="s">
        <v>374</v>
      </c>
      <c r="S323" s="2">
        <f t="shared" ref="S323:S333" si="30">IFERROR(AVERAGEIFS(T323:X323,T323:X323,"&gt;0"),0)</f>
        <v>13003180</v>
      </c>
      <c r="T323" s="2">
        <f t="shared" si="29"/>
        <v>9428000</v>
      </c>
      <c r="U323" s="2">
        <f t="shared" si="29"/>
        <v>10825000</v>
      </c>
      <c r="V323" s="2">
        <f t="shared" si="29"/>
        <v>14708000</v>
      </c>
      <c r="W323" s="2">
        <f t="shared" si="29"/>
        <v>18206200</v>
      </c>
      <c r="X323" s="2">
        <f t="shared" si="29"/>
        <v>11848700</v>
      </c>
      <c r="Y323" s="2" cm="1">
        <f t="array" ref="Y323">_xlfn.XLOOKUP(Y$1&amp;$R323,$C$3:$C$1662&amp;$D$3:$D$1662,$E$3:$E$1662,0,0,1)</f>
        <v>11600</v>
      </c>
      <c r="Z323" s="2" cm="1">
        <f t="array" ref="Z323">_xlfn.XLOOKUP(Z$1&amp;$R323,$C$3:$C$1662&amp;$D$3:$D$1662,$E$3:$E$1662,0,0,1)</f>
        <v>47600</v>
      </c>
      <c r="AA323" s="2" cm="1">
        <f t="array" ref="AA323">_xlfn.XLOOKUP(AA$1&amp;$R323,$C$3:$C$1662&amp;$D$3:$D$1662,$E$3:$E$1662,0,0,1)</f>
        <v>14000</v>
      </c>
      <c r="AB323" s="2" cm="1">
        <f t="array" ref="AB323">_xlfn.XLOOKUP(AB$1&amp;$R323,$C$3:$C$1662&amp;$D$3:$D$1662,$E$3:$E$1662,0,0,1)</f>
        <v>27800</v>
      </c>
      <c r="AC323" s="2" cm="1">
        <f t="array" ref="AC323">_xlfn.XLOOKUP(AC$1&amp;$R323,$C$3:$C$1662&amp;$D$3:$D$1662,$E$3:$E$1662,0,0,1)</f>
        <v>35500</v>
      </c>
    </row>
    <row r="324" spans="3:29" x14ac:dyDescent="0.4">
      <c r="C324" t="s">
        <v>804</v>
      </c>
      <c r="D324" t="s">
        <v>707</v>
      </c>
      <c r="E324">
        <v>35500</v>
      </c>
      <c r="R324" t="s">
        <v>375</v>
      </c>
      <c r="S324" s="2">
        <f t="shared" si="30"/>
        <v>13021700</v>
      </c>
      <c r="T324" s="2">
        <f t="shared" ref="T324:X333" si="31">T323+Y324</f>
        <v>9444300</v>
      </c>
      <c r="U324" s="2">
        <f t="shared" si="31"/>
        <v>10852300</v>
      </c>
      <c r="V324" s="2">
        <f t="shared" si="31"/>
        <v>14727200</v>
      </c>
      <c r="W324" s="2">
        <f t="shared" si="31"/>
        <v>18225000</v>
      </c>
      <c r="X324" s="2">
        <f t="shared" si="31"/>
        <v>11859700</v>
      </c>
      <c r="Y324" s="2" cm="1">
        <f t="array" ref="Y324">_xlfn.XLOOKUP(Y$1&amp;$R324,$C$3:$C$1662&amp;$D$3:$D$1662,$E$3:$E$1662,0,0,1)</f>
        <v>16300</v>
      </c>
      <c r="Z324" s="2" cm="1">
        <f t="array" ref="Z324">_xlfn.XLOOKUP(Z$1&amp;$R324,$C$3:$C$1662&amp;$D$3:$D$1662,$E$3:$E$1662,0,0,1)</f>
        <v>27300</v>
      </c>
      <c r="AA324" s="2" cm="1">
        <f t="array" ref="AA324">_xlfn.XLOOKUP(AA$1&amp;$R324,$C$3:$C$1662&amp;$D$3:$D$1662,$E$3:$E$1662,0,0,1)</f>
        <v>19200</v>
      </c>
      <c r="AB324" s="2" cm="1">
        <f t="array" ref="AB324">_xlfn.XLOOKUP(AB$1&amp;$R324,$C$3:$C$1662&amp;$D$3:$D$1662,$E$3:$E$1662,0,0,1)</f>
        <v>18800</v>
      </c>
      <c r="AC324" s="2" cm="1">
        <f t="array" ref="AC324">_xlfn.XLOOKUP(AC$1&amp;$R324,$C$3:$C$1662&amp;$D$3:$D$1662,$E$3:$E$1662,0,0,1)</f>
        <v>11000</v>
      </c>
    </row>
    <row r="325" spans="3:29" x14ac:dyDescent="0.4">
      <c r="C325" t="s">
        <v>804</v>
      </c>
      <c r="D325" t="s">
        <v>708</v>
      </c>
      <c r="E325">
        <v>11000</v>
      </c>
      <c r="R325" t="s">
        <v>376</v>
      </c>
      <c r="S325" s="2">
        <f t="shared" si="30"/>
        <v>13038460</v>
      </c>
      <c r="T325" s="2">
        <f t="shared" si="31"/>
        <v>9466000</v>
      </c>
      <c r="U325" s="2">
        <f t="shared" si="31"/>
        <v>10876700</v>
      </c>
      <c r="V325" s="2">
        <f t="shared" si="31"/>
        <v>14738200</v>
      </c>
      <c r="W325" s="2">
        <f t="shared" si="31"/>
        <v>18235000</v>
      </c>
      <c r="X325" s="2">
        <f t="shared" si="31"/>
        <v>11876400</v>
      </c>
      <c r="Y325" s="2" cm="1">
        <f t="array" ref="Y325">_xlfn.XLOOKUP(Y$1&amp;$R325,$C$3:$C$1662&amp;$D$3:$D$1662,$E$3:$E$1662,0,0,1)</f>
        <v>21700</v>
      </c>
      <c r="Z325" s="2" cm="1">
        <f t="array" ref="Z325">_xlfn.XLOOKUP(Z$1&amp;$R325,$C$3:$C$1662&amp;$D$3:$D$1662,$E$3:$E$1662,0,0,1)</f>
        <v>24400</v>
      </c>
      <c r="AA325" s="2" cm="1">
        <f t="array" ref="AA325">_xlfn.XLOOKUP(AA$1&amp;$R325,$C$3:$C$1662&amp;$D$3:$D$1662,$E$3:$E$1662,0,0,1)</f>
        <v>11000</v>
      </c>
      <c r="AB325" s="2" cm="1">
        <f t="array" ref="AB325">_xlfn.XLOOKUP(AB$1&amp;$R325,$C$3:$C$1662&amp;$D$3:$D$1662,$E$3:$E$1662,0,0,1)</f>
        <v>10000</v>
      </c>
      <c r="AC325" s="2" cm="1">
        <f t="array" ref="AC325">_xlfn.XLOOKUP(AC$1&amp;$R325,$C$3:$C$1662&amp;$D$3:$D$1662,$E$3:$E$1662,0,0,1)</f>
        <v>16700</v>
      </c>
    </row>
    <row r="326" spans="3:29" x14ac:dyDescent="0.4">
      <c r="C326" t="s">
        <v>804</v>
      </c>
      <c r="D326" t="s">
        <v>709</v>
      </c>
      <c r="E326">
        <v>16700</v>
      </c>
      <c r="R326" t="s">
        <v>377</v>
      </c>
      <c r="S326" s="2">
        <f t="shared" si="30"/>
        <v>13064000</v>
      </c>
      <c r="T326" s="2">
        <f t="shared" si="31"/>
        <v>9486400</v>
      </c>
      <c r="U326" s="2">
        <f t="shared" si="31"/>
        <v>10899600</v>
      </c>
      <c r="V326" s="2">
        <f t="shared" si="31"/>
        <v>14762600</v>
      </c>
      <c r="W326" s="2">
        <f t="shared" si="31"/>
        <v>18279200</v>
      </c>
      <c r="X326" s="2">
        <f t="shared" si="31"/>
        <v>11892200</v>
      </c>
      <c r="Y326" s="2" cm="1">
        <f t="array" ref="Y326">_xlfn.XLOOKUP(Y$1&amp;$R326,$C$3:$C$1662&amp;$D$3:$D$1662,$E$3:$E$1662,0,0,1)</f>
        <v>20400</v>
      </c>
      <c r="Z326" s="2" cm="1">
        <f t="array" ref="Z326">_xlfn.XLOOKUP(Z$1&amp;$R326,$C$3:$C$1662&amp;$D$3:$D$1662,$E$3:$E$1662,0,0,1)</f>
        <v>22900</v>
      </c>
      <c r="AA326" s="2" cm="1">
        <f t="array" ref="AA326">_xlfn.XLOOKUP(AA$1&amp;$R326,$C$3:$C$1662&amp;$D$3:$D$1662,$E$3:$E$1662,0,0,1)</f>
        <v>24400</v>
      </c>
      <c r="AB326" s="2" cm="1">
        <f t="array" ref="AB326">_xlfn.XLOOKUP(AB$1&amp;$R326,$C$3:$C$1662&amp;$D$3:$D$1662,$E$3:$E$1662,0,0,1)</f>
        <v>44200</v>
      </c>
      <c r="AC326" s="2" cm="1">
        <f t="array" ref="AC326">_xlfn.XLOOKUP(AC$1&amp;$R326,$C$3:$C$1662&amp;$D$3:$D$1662,$E$3:$E$1662,0,0,1)</f>
        <v>15800</v>
      </c>
    </row>
    <row r="327" spans="3:29" x14ac:dyDescent="0.4">
      <c r="C327" t="s">
        <v>804</v>
      </c>
      <c r="D327" t="s">
        <v>710</v>
      </c>
      <c r="E327">
        <v>15800</v>
      </c>
      <c r="R327" t="s">
        <v>378</v>
      </c>
      <c r="S327" s="2">
        <f t="shared" si="30"/>
        <v>13099400</v>
      </c>
      <c r="T327" s="2">
        <f t="shared" si="31"/>
        <v>9519700</v>
      </c>
      <c r="U327" s="2">
        <f t="shared" si="31"/>
        <v>10928600</v>
      </c>
      <c r="V327" s="2">
        <f t="shared" si="31"/>
        <v>14782200</v>
      </c>
      <c r="W327" s="2">
        <f t="shared" si="31"/>
        <v>18328800</v>
      </c>
      <c r="X327" s="2">
        <f t="shared" si="31"/>
        <v>11937700</v>
      </c>
      <c r="Y327" s="2" cm="1">
        <f t="array" ref="Y327">_xlfn.XLOOKUP(Y$1&amp;$R327,$C$3:$C$1662&amp;$D$3:$D$1662,$E$3:$E$1662,0,0,1)</f>
        <v>33300</v>
      </c>
      <c r="Z327" s="2" cm="1">
        <f t="array" ref="Z327">_xlfn.XLOOKUP(Z$1&amp;$R327,$C$3:$C$1662&amp;$D$3:$D$1662,$E$3:$E$1662,0,0,1)</f>
        <v>29000</v>
      </c>
      <c r="AA327" s="2" cm="1">
        <f t="array" ref="AA327">_xlfn.XLOOKUP(AA$1&amp;$R327,$C$3:$C$1662&amp;$D$3:$D$1662,$E$3:$E$1662,0,0,1)</f>
        <v>19600</v>
      </c>
      <c r="AB327" s="2" cm="1">
        <f t="array" ref="AB327">_xlfn.XLOOKUP(AB$1&amp;$R327,$C$3:$C$1662&amp;$D$3:$D$1662,$E$3:$E$1662,0,0,1)</f>
        <v>49600</v>
      </c>
      <c r="AC327" s="2" cm="1">
        <f t="array" ref="AC327">_xlfn.XLOOKUP(AC$1&amp;$R327,$C$3:$C$1662&amp;$D$3:$D$1662,$E$3:$E$1662,0,0,1)</f>
        <v>45500</v>
      </c>
    </row>
    <row r="328" spans="3:29" x14ac:dyDescent="0.4">
      <c r="C328" t="s">
        <v>804</v>
      </c>
      <c r="D328" t="s">
        <v>711</v>
      </c>
      <c r="E328">
        <v>45500</v>
      </c>
      <c r="R328" t="s">
        <v>379</v>
      </c>
      <c r="S328" s="2">
        <f t="shared" si="30"/>
        <v>13099400</v>
      </c>
      <c r="T328" s="2">
        <f t="shared" si="31"/>
        <v>9519700</v>
      </c>
      <c r="U328" s="2">
        <f t="shared" si="31"/>
        <v>10928600</v>
      </c>
      <c r="V328" s="2">
        <f t="shared" si="31"/>
        <v>14782200</v>
      </c>
      <c r="W328" s="2">
        <f t="shared" si="31"/>
        <v>18328800</v>
      </c>
      <c r="X328" s="2">
        <f t="shared" si="31"/>
        <v>11937700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13099400</v>
      </c>
      <c r="T329" s="2">
        <f t="shared" si="31"/>
        <v>9519700</v>
      </c>
      <c r="U329" s="2">
        <f t="shared" si="31"/>
        <v>10928600</v>
      </c>
      <c r="V329" s="2">
        <f t="shared" si="31"/>
        <v>14782200</v>
      </c>
      <c r="W329" s="2">
        <f t="shared" si="31"/>
        <v>18328800</v>
      </c>
      <c r="X329" s="2">
        <f t="shared" si="31"/>
        <v>11937700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13099400</v>
      </c>
      <c r="T330" s="2">
        <f t="shared" si="31"/>
        <v>9519700</v>
      </c>
      <c r="U330" s="2">
        <f t="shared" si="31"/>
        <v>10928600</v>
      </c>
      <c r="V330" s="2">
        <f t="shared" si="31"/>
        <v>14782200</v>
      </c>
      <c r="W330" s="2">
        <f t="shared" si="31"/>
        <v>18328800</v>
      </c>
      <c r="X330" s="2">
        <f t="shared" si="31"/>
        <v>11937700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13099400</v>
      </c>
      <c r="T331" s="2">
        <f t="shared" si="31"/>
        <v>9519700</v>
      </c>
      <c r="U331" s="2">
        <f t="shared" si="31"/>
        <v>10928600</v>
      </c>
      <c r="V331" s="2">
        <f t="shared" si="31"/>
        <v>14782200</v>
      </c>
      <c r="W331" s="2">
        <f t="shared" si="31"/>
        <v>18328800</v>
      </c>
      <c r="X331" s="2">
        <f t="shared" si="31"/>
        <v>11937700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13099400</v>
      </c>
      <c r="T332" s="2">
        <f t="shared" si="31"/>
        <v>9519700</v>
      </c>
      <c r="U332" s="2">
        <f t="shared" si="31"/>
        <v>10928600</v>
      </c>
      <c r="V332" s="2">
        <f t="shared" si="31"/>
        <v>14782200</v>
      </c>
      <c r="W332" s="2">
        <f t="shared" si="31"/>
        <v>18328800</v>
      </c>
      <c r="X332" s="2">
        <f t="shared" si="31"/>
        <v>11937700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13358480</v>
      </c>
      <c r="T333" s="2">
        <f t="shared" si="31"/>
        <v>9710100</v>
      </c>
      <c r="U333" s="2">
        <f t="shared" si="31"/>
        <v>11127600</v>
      </c>
      <c r="V333" s="2">
        <f t="shared" si="31"/>
        <v>15027800</v>
      </c>
      <c r="W333" s="2">
        <f t="shared" si="31"/>
        <v>18625900</v>
      </c>
      <c r="X333" s="2">
        <f t="shared" si="31"/>
        <v>12301000</v>
      </c>
      <c r="Y333" s="2" cm="1">
        <f t="array" ref="Y333">_xlfn.XLOOKUP(Y$1&amp;$R333,$C$3:$C$1662&amp;$D$3:$D$1662,$E$3:$E$1662,0,0,1)</f>
        <v>190400</v>
      </c>
      <c r="Z333" s="2" cm="1">
        <f t="array" ref="Z333">_xlfn.XLOOKUP(Z$1&amp;$R333,$C$3:$C$1662&amp;$D$3:$D$1662,$E$3:$E$1662,0,0,1)</f>
        <v>199000</v>
      </c>
      <c r="AA333" s="2" cm="1">
        <f t="array" ref="AA333">_xlfn.XLOOKUP(AA$1&amp;$R333,$C$3:$C$1662&amp;$D$3:$D$1662,$E$3:$E$1662,0,0,1)</f>
        <v>245600</v>
      </c>
      <c r="AB333" s="2" cm="1">
        <f t="array" ref="AB333">_xlfn.XLOOKUP(AB$1&amp;$R333,$C$3:$C$1662&amp;$D$3:$D$1662,$E$3:$E$1662,0,0,1)</f>
        <v>297100</v>
      </c>
      <c r="AC333" s="2" cm="1">
        <f t="array" ref="AC333">_xlfn.XLOOKUP(AC$1&amp;$R333,$C$3:$C$1662&amp;$D$3:$D$1662,$E$3:$E$1662,0,0,1)</f>
        <v>363300</v>
      </c>
    </row>
    <row r="334" spans="3:29" x14ac:dyDescent="0.4">
      <c r="C334" t="s">
        <v>804</v>
      </c>
      <c r="D334" t="s">
        <v>717</v>
      </c>
      <c r="E334">
        <v>363300</v>
      </c>
    </row>
    <row r="335" spans="3:29" x14ac:dyDescent="0.4">
      <c r="C335" t="s">
        <v>836</v>
      </c>
      <c r="D335" t="s">
        <v>506</v>
      </c>
      <c r="E335">
        <v>517600</v>
      </c>
    </row>
    <row r="336" spans="3:29" x14ac:dyDescent="0.4">
      <c r="C336" t="s">
        <v>836</v>
      </c>
      <c r="D336" t="s">
        <v>507</v>
      </c>
      <c r="E336">
        <v>255600</v>
      </c>
    </row>
    <row r="337" spans="3:5" x14ac:dyDescent="0.4">
      <c r="C337" t="s">
        <v>836</v>
      </c>
      <c r="D337" t="s">
        <v>508</v>
      </c>
      <c r="E337">
        <v>155000</v>
      </c>
    </row>
    <row r="338" spans="3:5" x14ac:dyDescent="0.4">
      <c r="C338" t="s">
        <v>836</v>
      </c>
      <c r="D338" t="s">
        <v>509</v>
      </c>
      <c r="E338">
        <v>154500</v>
      </c>
    </row>
    <row r="339" spans="3:5" x14ac:dyDescent="0.4">
      <c r="C339" t="s">
        <v>836</v>
      </c>
      <c r="D339" t="s">
        <v>510</v>
      </c>
      <c r="E339">
        <v>242000</v>
      </c>
    </row>
    <row r="340" spans="3:5" x14ac:dyDescent="0.4">
      <c r="C340" t="s">
        <v>836</v>
      </c>
      <c r="D340" t="s">
        <v>511</v>
      </c>
      <c r="E340">
        <v>129800</v>
      </c>
    </row>
    <row r="341" spans="3:5" x14ac:dyDescent="0.4">
      <c r="C341" t="s">
        <v>836</v>
      </c>
      <c r="D341" t="s">
        <v>512</v>
      </c>
      <c r="E341">
        <v>379400</v>
      </c>
    </row>
    <row r="342" spans="3:5" x14ac:dyDescent="0.4">
      <c r="C342" t="s">
        <v>836</v>
      </c>
      <c r="D342" t="s">
        <v>513</v>
      </c>
      <c r="E342">
        <v>210800</v>
      </c>
    </row>
    <row r="343" spans="3:5" x14ac:dyDescent="0.4">
      <c r="C343" t="s">
        <v>836</v>
      </c>
      <c r="D343" t="s">
        <v>514</v>
      </c>
      <c r="E343">
        <v>222100</v>
      </c>
    </row>
    <row r="344" spans="3:5" x14ac:dyDescent="0.4">
      <c r="C344" t="s">
        <v>836</v>
      </c>
      <c r="D344" t="s">
        <v>515</v>
      </c>
      <c r="E344">
        <v>133500</v>
      </c>
    </row>
    <row r="345" spans="3:5" x14ac:dyDescent="0.4">
      <c r="C345" t="s">
        <v>836</v>
      </c>
      <c r="D345" t="s">
        <v>516</v>
      </c>
      <c r="E345">
        <v>86000</v>
      </c>
    </row>
    <row r="346" spans="3:5" x14ac:dyDescent="0.4">
      <c r="C346" t="s">
        <v>836</v>
      </c>
      <c r="D346" t="s">
        <v>517</v>
      </c>
      <c r="E346">
        <v>99700</v>
      </c>
    </row>
    <row r="347" spans="3:5" x14ac:dyDescent="0.4">
      <c r="C347" t="s">
        <v>836</v>
      </c>
      <c r="D347" t="s">
        <v>518</v>
      </c>
      <c r="E347">
        <v>98100</v>
      </c>
    </row>
    <row r="348" spans="3:5" x14ac:dyDescent="0.4">
      <c r="C348" t="s">
        <v>836</v>
      </c>
      <c r="D348" t="s">
        <v>519</v>
      </c>
      <c r="E348">
        <v>137800</v>
      </c>
    </row>
    <row r="349" spans="3:5" x14ac:dyDescent="0.4">
      <c r="C349" t="s">
        <v>836</v>
      </c>
      <c r="D349" t="s">
        <v>520</v>
      </c>
      <c r="E349">
        <v>65700</v>
      </c>
    </row>
    <row r="350" spans="3:5" x14ac:dyDescent="0.4">
      <c r="C350" t="s">
        <v>836</v>
      </c>
      <c r="D350" t="s">
        <v>521</v>
      </c>
      <c r="E350">
        <v>60600</v>
      </c>
    </row>
    <row r="351" spans="3:5" x14ac:dyDescent="0.4">
      <c r="C351" t="s">
        <v>836</v>
      </c>
      <c r="D351" t="s">
        <v>522</v>
      </c>
      <c r="E351">
        <v>56100</v>
      </c>
    </row>
    <row r="352" spans="3:5" x14ac:dyDescent="0.4">
      <c r="C352" t="s">
        <v>836</v>
      </c>
      <c r="D352" t="s">
        <v>523</v>
      </c>
      <c r="E352">
        <v>73000</v>
      </c>
    </row>
    <row r="353" spans="3:5" x14ac:dyDescent="0.4">
      <c r="C353" t="s">
        <v>836</v>
      </c>
      <c r="D353" t="s">
        <v>524</v>
      </c>
      <c r="E353">
        <v>154800</v>
      </c>
    </row>
    <row r="354" spans="3:5" x14ac:dyDescent="0.4">
      <c r="C354" t="s">
        <v>836</v>
      </c>
      <c r="D354" t="s">
        <v>525</v>
      </c>
      <c r="E354">
        <v>40900</v>
      </c>
    </row>
    <row r="355" spans="3:5" x14ac:dyDescent="0.4">
      <c r="C355" t="s">
        <v>836</v>
      </c>
      <c r="D355" t="s">
        <v>526</v>
      </c>
      <c r="E355">
        <v>77900</v>
      </c>
    </row>
    <row r="356" spans="3:5" x14ac:dyDescent="0.4">
      <c r="C356" t="s">
        <v>836</v>
      </c>
      <c r="D356" t="s">
        <v>527</v>
      </c>
      <c r="E356">
        <v>116700</v>
      </c>
    </row>
    <row r="357" spans="3:5" x14ac:dyDescent="0.4">
      <c r="C357" t="s">
        <v>836</v>
      </c>
      <c r="D357" t="s">
        <v>528</v>
      </c>
      <c r="E357">
        <v>125100</v>
      </c>
    </row>
    <row r="358" spans="3:5" x14ac:dyDescent="0.4">
      <c r="C358" t="s">
        <v>836</v>
      </c>
      <c r="D358" t="s">
        <v>529</v>
      </c>
      <c r="E358">
        <v>72100</v>
      </c>
    </row>
    <row r="359" spans="3:5" x14ac:dyDescent="0.4">
      <c r="C359" t="s">
        <v>836</v>
      </c>
      <c r="D359" t="s">
        <v>530</v>
      </c>
      <c r="E359">
        <v>63000</v>
      </c>
    </row>
    <row r="360" spans="3:5" x14ac:dyDescent="0.4">
      <c r="C360" t="s">
        <v>836</v>
      </c>
      <c r="D360" t="s">
        <v>531</v>
      </c>
      <c r="E360">
        <v>86700</v>
      </c>
    </row>
    <row r="361" spans="3:5" x14ac:dyDescent="0.4">
      <c r="C361" t="s">
        <v>836</v>
      </c>
      <c r="D361" t="s">
        <v>532</v>
      </c>
      <c r="E361">
        <v>78800</v>
      </c>
    </row>
    <row r="362" spans="3:5" x14ac:dyDescent="0.4">
      <c r="C362" t="s">
        <v>836</v>
      </c>
      <c r="D362" t="s">
        <v>533</v>
      </c>
      <c r="E362">
        <v>226400</v>
      </c>
    </row>
    <row r="363" spans="3:5" x14ac:dyDescent="0.4">
      <c r="C363" t="s">
        <v>836</v>
      </c>
      <c r="D363" t="s">
        <v>534</v>
      </c>
      <c r="E363">
        <v>290900</v>
      </c>
    </row>
    <row r="364" spans="3:5" x14ac:dyDescent="0.4">
      <c r="C364" t="s">
        <v>836</v>
      </c>
      <c r="D364" t="s">
        <v>535</v>
      </c>
      <c r="E364">
        <v>145300</v>
      </c>
    </row>
    <row r="365" spans="3:5" x14ac:dyDescent="0.4">
      <c r="C365" t="s">
        <v>836</v>
      </c>
      <c r="D365" t="s">
        <v>536</v>
      </c>
      <c r="E365">
        <v>116500</v>
      </c>
    </row>
    <row r="366" spans="3:5" x14ac:dyDescent="0.4">
      <c r="C366" t="s">
        <v>836</v>
      </c>
      <c r="D366" t="s">
        <v>537</v>
      </c>
      <c r="E366">
        <v>84300</v>
      </c>
    </row>
    <row r="367" spans="3:5" x14ac:dyDescent="0.4">
      <c r="C367" t="s">
        <v>836</v>
      </c>
      <c r="D367" t="s">
        <v>538</v>
      </c>
      <c r="E367">
        <v>61000</v>
      </c>
    </row>
    <row r="368" spans="3:5" x14ac:dyDescent="0.4">
      <c r="C368" t="s">
        <v>836</v>
      </c>
      <c r="D368" t="s">
        <v>539</v>
      </c>
      <c r="E368">
        <v>117100</v>
      </c>
    </row>
    <row r="369" spans="3:5" x14ac:dyDescent="0.4">
      <c r="C369" t="s">
        <v>836</v>
      </c>
      <c r="D369" t="s">
        <v>540</v>
      </c>
      <c r="E369">
        <v>40200</v>
      </c>
    </row>
    <row r="370" spans="3:5" x14ac:dyDescent="0.4">
      <c r="C370" t="s">
        <v>836</v>
      </c>
      <c r="D370" t="s">
        <v>541</v>
      </c>
      <c r="E370">
        <v>104000</v>
      </c>
    </row>
    <row r="371" spans="3:5" x14ac:dyDescent="0.4">
      <c r="C371" t="s">
        <v>836</v>
      </c>
      <c r="D371" t="s">
        <v>542</v>
      </c>
      <c r="E371">
        <v>31300</v>
      </c>
    </row>
    <row r="372" spans="3:5" x14ac:dyDescent="0.4">
      <c r="C372" t="s">
        <v>836</v>
      </c>
      <c r="D372" t="s">
        <v>543</v>
      </c>
      <c r="E372">
        <v>51200</v>
      </c>
    </row>
    <row r="373" spans="3:5" x14ac:dyDescent="0.4">
      <c r="C373" t="s">
        <v>836</v>
      </c>
      <c r="D373" t="s">
        <v>544</v>
      </c>
      <c r="E373">
        <v>52700</v>
      </c>
    </row>
    <row r="374" spans="3:5" x14ac:dyDescent="0.4">
      <c r="C374" t="s">
        <v>836</v>
      </c>
      <c r="D374" t="s">
        <v>545</v>
      </c>
      <c r="E374">
        <v>38200</v>
      </c>
    </row>
    <row r="375" spans="3:5" x14ac:dyDescent="0.4">
      <c r="C375" t="s">
        <v>836</v>
      </c>
      <c r="D375" t="s">
        <v>546</v>
      </c>
      <c r="E375">
        <v>59700</v>
      </c>
    </row>
    <row r="376" spans="3:5" x14ac:dyDescent="0.4">
      <c r="C376" t="s">
        <v>836</v>
      </c>
      <c r="D376" t="s">
        <v>547</v>
      </c>
      <c r="E376">
        <v>242100</v>
      </c>
    </row>
    <row r="377" spans="3:5" x14ac:dyDescent="0.4">
      <c r="C377" t="s">
        <v>836</v>
      </c>
      <c r="D377" t="s">
        <v>548</v>
      </c>
      <c r="E377">
        <v>232300</v>
      </c>
    </row>
    <row r="378" spans="3:5" x14ac:dyDescent="0.4">
      <c r="C378" t="s">
        <v>836</v>
      </c>
      <c r="D378" t="s">
        <v>549</v>
      </c>
      <c r="E378">
        <v>81000</v>
      </c>
    </row>
    <row r="379" spans="3:5" x14ac:dyDescent="0.4">
      <c r="C379" t="s">
        <v>836</v>
      </c>
      <c r="D379" t="s">
        <v>550</v>
      </c>
      <c r="E379">
        <v>93200</v>
      </c>
    </row>
    <row r="380" spans="3:5" x14ac:dyDescent="0.4">
      <c r="C380" t="s">
        <v>836</v>
      </c>
      <c r="D380" t="s">
        <v>551</v>
      </c>
      <c r="E380">
        <v>57600</v>
      </c>
    </row>
    <row r="381" spans="3:5" x14ac:dyDescent="0.4">
      <c r="C381" t="s">
        <v>836</v>
      </c>
      <c r="D381" t="s">
        <v>552</v>
      </c>
      <c r="E381">
        <v>84200</v>
      </c>
    </row>
    <row r="382" spans="3:5" x14ac:dyDescent="0.4">
      <c r="C382" t="s">
        <v>836</v>
      </c>
      <c r="D382" t="s">
        <v>553</v>
      </c>
      <c r="E382">
        <v>49000</v>
      </c>
    </row>
    <row r="383" spans="3:5" x14ac:dyDescent="0.4">
      <c r="C383" t="s">
        <v>836</v>
      </c>
      <c r="D383" t="s">
        <v>554</v>
      </c>
      <c r="E383">
        <v>92700</v>
      </c>
    </row>
    <row r="384" spans="3:5" x14ac:dyDescent="0.4">
      <c r="C384" t="s">
        <v>836</v>
      </c>
      <c r="D384" t="s">
        <v>555</v>
      </c>
      <c r="E384">
        <v>104300</v>
      </c>
    </row>
    <row r="385" spans="3:5" x14ac:dyDescent="0.4">
      <c r="C385" t="s">
        <v>836</v>
      </c>
      <c r="D385" t="s">
        <v>556</v>
      </c>
      <c r="E385">
        <v>103900</v>
      </c>
    </row>
    <row r="386" spans="3:5" x14ac:dyDescent="0.4">
      <c r="C386" t="s">
        <v>836</v>
      </c>
      <c r="D386" t="s">
        <v>557</v>
      </c>
      <c r="E386">
        <v>64900</v>
      </c>
    </row>
    <row r="387" spans="3:5" x14ac:dyDescent="0.4">
      <c r="C387" t="s">
        <v>836</v>
      </c>
      <c r="D387" t="s">
        <v>558</v>
      </c>
      <c r="E387">
        <v>76900</v>
      </c>
    </row>
    <row r="388" spans="3:5" x14ac:dyDescent="0.4">
      <c r="C388" t="s">
        <v>836</v>
      </c>
      <c r="D388" t="s">
        <v>559</v>
      </c>
      <c r="E388">
        <v>71900</v>
      </c>
    </row>
    <row r="389" spans="3:5" x14ac:dyDescent="0.4">
      <c r="C389" t="s">
        <v>836</v>
      </c>
      <c r="D389" t="s">
        <v>560</v>
      </c>
      <c r="E389">
        <v>51000</v>
      </c>
    </row>
    <row r="390" spans="3:5" x14ac:dyDescent="0.4">
      <c r="C390" t="s">
        <v>836</v>
      </c>
      <c r="D390" t="s">
        <v>561</v>
      </c>
      <c r="E390">
        <v>76800</v>
      </c>
    </row>
    <row r="391" spans="3:5" x14ac:dyDescent="0.4">
      <c r="C391" t="s">
        <v>836</v>
      </c>
      <c r="D391" t="s">
        <v>562</v>
      </c>
      <c r="E391">
        <v>47700</v>
      </c>
    </row>
    <row r="392" spans="3:5" x14ac:dyDescent="0.4">
      <c r="C392" t="s">
        <v>836</v>
      </c>
      <c r="D392" t="s">
        <v>563</v>
      </c>
      <c r="E392">
        <v>40700</v>
      </c>
    </row>
    <row r="393" spans="3:5" x14ac:dyDescent="0.4">
      <c r="C393" t="s">
        <v>836</v>
      </c>
      <c r="D393" t="s">
        <v>564</v>
      </c>
      <c r="E393">
        <v>61700</v>
      </c>
    </row>
    <row r="394" spans="3:5" x14ac:dyDescent="0.4">
      <c r="C394" t="s">
        <v>836</v>
      </c>
      <c r="D394" t="s">
        <v>565</v>
      </c>
      <c r="E394">
        <v>41100</v>
      </c>
    </row>
    <row r="395" spans="3:5" x14ac:dyDescent="0.4">
      <c r="C395" t="s">
        <v>836</v>
      </c>
      <c r="D395" t="s">
        <v>566</v>
      </c>
      <c r="E395">
        <v>38600</v>
      </c>
    </row>
    <row r="396" spans="3:5" x14ac:dyDescent="0.4">
      <c r="C396" t="s">
        <v>836</v>
      </c>
      <c r="D396" t="s">
        <v>567</v>
      </c>
      <c r="E396">
        <v>43800</v>
      </c>
    </row>
    <row r="397" spans="3:5" x14ac:dyDescent="0.4">
      <c r="C397" t="s">
        <v>836</v>
      </c>
      <c r="D397" t="s">
        <v>568</v>
      </c>
      <c r="E397">
        <v>35300</v>
      </c>
    </row>
    <row r="398" spans="3:5" x14ac:dyDescent="0.4">
      <c r="C398" t="s">
        <v>836</v>
      </c>
      <c r="D398" t="s">
        <v>569</v>
      </c>
      <c r="E398">
        <v>35200</v>
      </c>
    </row>
    <row r="399" spans="3:5" x14ac:dyDescent="0.4">
      <c r="C399" t="s">
        <v>836</v>
      </c>
      <c r="D399" t="s">
        <v>570</v>
      </c>
      <c r="E399">
        <v>27800</v>
      </c>
    </row>
    <row r="400" spans="3:5" x14ac:dyDescent="0.4">
      <c r="C400" t="s">
        <v>836</v>
      </c>
      <c r="D400" t="s">
        <v>571</v>
      </c>
      <c r="E400">
        <v>36800</v>
      </c>
    </row>
    <row r="401" spans="3:5" x14ac:dyDescent="0.4">
      <c r="C401" t="s">
        <v>836</v>
      </c>
      <c r="D401" t="s">
        <v>572</v>
      </c>
      <c r="E401">
        <v>32500</v>
      </c>
    </row>
    <row r="402" spans="3:5" x14ac:dyDescent="0.4">
      <c r="C402" t="s">
        <v>836</v>
      </c>
      <c r="D402" t="s">
        <v>573</v>
      </c>
      <c r="E402">
        <v>14400</v>
      </c>
    </row>
    <row r="403" spans="3:5" x14ac:dyDescent="0.4">
      <c r="C403" t="s">
        <v>836</v>
      </c>
      <c r="D403" t="s">
        <v>574</v>
      </c>
      <c r="E403">
        <v>19800</v>
      </c>
    </row>
    <row r="404" spans="3:5" x14ac:dyDescent="0.4">
      <c r="C404" t="s">
        <v>836</v>
      </c>
      <c r="D404" t="s">
        <v>575</v>
      </c>
      <c r="E404">
        <v>33100</v>
      </c>
    </row>
    <row r="405" spans="3:5" x14ac:dyDescent="0.4">
      <c r="C405" t="s">
        <v>836</v>
      </c>
      <c r="D405" t="s">
        <v>576</v>
      </c>
      <c r="E405">
        <v>57700</v>
      </c>
    </row>
    <row r="406" spans="3:5" x14ac:dyDescent="0.4">
      <c r="C406" t="s">
        <v>836</v>
      </c>
      <c r="D406" t="s">
        <v>577</v>
      </c>
      <c r="E406">
        <v>32200</v>
      </c>
    </row>
    <row r="407" spans="3:5" x14ac:dyDescent="0.4">
      <c r="C407" t="s">
        <v>836</v>
      </c>
      <c r="D407" t="s">
        <v>578</v>
      </c>
      <c r="E407">
        <v>24800</v>
      </c>
    </row>
    <row r="408" spans="3:5" x14ac:dyDescent="0.4">
      <c r="C408" t="s">
        <v>836</v>
      </c>
      <c r="D408" t="s">
        <v>579</v>
      </c>
      <c r="E408">
        <v>32400</v>
      </c>
    </row>
    <row r="409" spans="3:5" x14ac:dyDescent="0.4">
      <c r="C409" t="s">
        <v>836</v>
      </c>
      <c r="D409" t="s">
        <v>580</v>
      </c>
      <c r="E409">
        <v>27400</v>
      </c>
    </row>
    <row r="410" spans="3:5" x14ac:dyDescent="0.4">
      <c r="C410" t="s">
        <v>836</v>
      </c>
      <c r="D410" t="s">
        <v>581</v>
      </c>
      <c r="E410">
        <v>30500</v>
      </c>
    </row>
    <row r="411" spans="3:5" x14ac:dyDescent="0.4">
      <c r="C411" t="s">
        <v>836</v>
      </c>
      <c r="D411" t="s">
        <v>582</v>
      </c>
      <c r="E411">
        <v>66100</v>
      </c>
    </row>
    <row r="412" spans="3:5" x14ac:dyDescent="0.4">
      <c r="C412" t="s">
        <v>836</v>
      </c>
      <c r="D412" t="s">
        <v>583</v>
      </c>
      <c r="E412">
        <v>38200</v>
      </c>
    </row>
    <row r="413" spans="3:5" x14ac:dyDescent="0.4">
      <c r="C413" t="s">
        <v>836</v>
      </c>
      <c r="D413" t="s">
        <v>584</v>
      </c>
      <c r="E413">
        <v>31500</v>
      </c>
    </row>
    <row r="414" spans="3:5" x14ac:dyDescent="0.4">
      <c r="C414" t="s">
        <v>836</v>
      </c>
      <c r="D414" t="s">
        <v>585</v>
      </c>
      <c r="E414">
        <v>39700</v>
      </c>
    </row>
    <row r="415" spans="3:5" x14ac:dyDescent="0.4">
      <c r="C415" t="s">
        <v>836</v>
      </c>
      <c r="D415" t="s">
        <v>586</v>
      </c>
      <c r="E415">
        <v>21500</v>
      </c>
    </row>
    <row r="416" spans="3:5" x14ac:dyDescent="0.4">
      <c r="C416" t="s">
        <v>836</v>
      </c>
      <c r="D416" t="s">
        <v>587</v>
      </c>
      <c r="E416">
        <v>29300</v>
      </c>
    </row>
    <row r="417" spans="3:5" x14ac:dyDescent="0.4">
      <c r="C417" t="s">
        <v>836</v>
      </c>
      <c r="D417" t="s">
        <v>588</v>
      </c>
      <c r="E417">
        <v>21500</v>
      </c>
    </row>
    <row r="418" spans="3:5" x14ac:dyDescent="0.4">
      <c r="C418" t="s">
        <v>836</v>
      </c>
      <c r="D418" t="s">
        <v>589</v>
      </c>
      <c r="E418">
        <v>27400</v>
      </c>
    </row>
    <row r="419" spans="3:5" x14ac:dyDescent="0.4">
      <c r="C419" t="s">
        <v>836</v>
      </c>
      <c r="D419" t="s">
        <v>590</v>
      </c>
      <c r="E419">
        <v>35600</v>
      </c>
    </row>
    <row r="420" spans="3:5" x14ac:dyDescent="0.4">
      <c r="C420" t="s">
        <v>836</v>
      </c>
      <c r="D420" t="s">
        <v>591</v>
      </c>
      <c r="E420">
        <v>47500</v>
      </c>
    </row>
    <row r="421" spans="3:5" x14ac:dyDescent="0.4">
      <c r="C421" t="s">
        <v>836</v>
      </c>
      <c r="D421" t="s">
        <v>592</v>
      </c>
      <c r="E421">
        <v>55500</v>
      </c>
    </row>
    <row r="422" spans="3:5" x14ac:dyDescent="0.4">
      <c r="C422" t="s">
        <v>836</v>
      </c>
      <c r="D422" t="s">
        <v>593</v>
      </c>
      <c r="E422">
        <v>33900</v>
      </c>
    </row>
    <row r="423" spans="3:5" x14ac:dyDescent="0.4">
      <c r="C423" t="s">
        <v>836</v>
      </c>
      <c r="D423" t="s">
        <v>594</v>
      </c>
      <c r="E423">
        <v>68200</v>
      </c>
    </row>
    <row r="424" spans="3:5" x14ac:dyDescent="0.4">
      <c r="C424" t="s">
        <v>836</v>
      </c>
      <c r="D424" t="s">
        <v>595</v>
      </c>
      <c r="E424">
        <v>50400</v>
      </c>
    </row>
    <row r="425" spans="3:5" x14ac:dyDescent="0.4">
      <c r="C425" t="s">
        <v>836</v>
      </c>
      <c r="D425" t="s">
        <v>596</v>
      </c>
      <c r="E425">
        <v>35700</v>
      </c>
    </row>
    <row r="426" spans="3:5" x14ac:dyDescent="0.4">
      <c r="C426" t="s">
        <v>836</v>
      </c>
      <c r="D426" t="s">
        <v>597</v>
      </c>
      <c r="E426">
        <v>82300</v>
      </c>
    </row>
    <row r="427" spans="3:5" x14ac:dyDescent="0.4">
      <c r="C427" t="s">
        <v>836</v>
      </c>
      <c r="D427" t="s">
        <v>598</v>
      </c>
      <c r="E427">
        <v>39700</v>
      </c>
    </row>
    <row r="428" spans="3:5" x14ac:dyDescent="0.4">
      <c r="C428" t="s">
        <v>836</v>
      </c>
      <c r="D428" t="s">
        <v>599</v>
      </c>
      <c r="E428">
        <v>39500</v>
      </c>
    </row>
    <row r="429" spans="3:5" x14ac:dyDescent="0.4">
      <c r="C429" t="s">
        <v>836</v>
      </c>
      <c r="D429" t="s">
        <v>600</v>
      </c>
      <c r="E429">
        <v>17700</v>
      </c>
    </row>
    <row r="430" spans="3:5" x14ac:dyDescent="0.4">
      <c r="C430" t="s">
        <v>836</v>
      </c>
      <c r="D430" t="s">
        <v>601</v>
      </c>
      <c r="E430">
        <v>38800</v>
      </c>
    </row>
    <row r="431" spans="3:5" x14ac:dyDescent="0.4">
      <c r="C431" t="s">
        <v>836</v>
      </c>
      <c r="D431" t="s">
        <v>602</v>
      </c>
      <c r="E431">
        <v>31200</v>
      </c>
    </row>
    <row r="432" spans="3:5" x14ac:dyDescent="0.4">
      <c r="C432" t="s">
        <v>836</v>
      </c>
      <c r="D432" t="s">
        <v>603</v>
      </c>
      <c r="E432">
        <v>36100</v>
      </c>
    </row>
    <row r="433" spans="3:5" x14ac:dyDescent="0.4">
      <c r="C433" t="s">
        <v>836</v>
      </c>
      <c r="D433" t="s">
        <v>604</v>
      </c>
      <c r="E433">
        <v>32000</v>
      </c>
    </row>
    <row r="434" spans="3:5" x14ac:dyDescent="0.4">
      <c r="C434" t="s">
        <v>836</v>
      </c>
      <c r="D434" t="s">
        <v>605</v>
      </c>
      <c r="E434">
        <v>21100</v>
      </c>
    </row>
    <row r="435" spans="3:5" x14ac:dyDescent="0.4">
      <c r="C435" t="s">
        <v>836</v>
      </c>
      <c r="D435" t="s">
        <v>606</v>
      </c>
      <c r="E435">
        <v>22100</v>
      </c>
    </row>
    <row r="436" spans="3:5" x14ac:dyDescent="0.4">
      <c r="C436" t="s">
        <v>836</v>
      </c>
      <c r="D436" t="s">
        <v>607</v>
      </c>
      <c r="E436">
        <v>34000</v>
      </c>
    </row>
    <row r="437" spans="3:5" x14ac:dyDescent="0.4">
      <c r="C437" t="s">
        <v>836</v>
      </c>
      <c r="D437" t="s">
        <v>608</v>
      </c>
      <c r="E437">
        <v>43700</v>
      </c>
    </row>
    <row r="438" spans="3:5" x14ac:dyDescent="0.4">
      <c r="C438" t="s">
        <v>836</v>
      </c>
      <c r="D438" t="s">
        <v>609</v>
      </c>
      <c r="E438">
        <v>38700</v>
      </c>
    </row>
    <row r="439" spans="3:5" x14ac:dyDescent="0.4">
      <c r="C439" t="s">
        <v>836</v>
      </c>
      <c r="D439" t="s">
        <v>610</v>
      </c>
      <c r="E439">
        <v>21700</v>
      </c>
    </row>
    <row r="440" spans="3:5" x14ac:dyDescent="0.4">
      <c r="C440" t="s">
        <v>836</v>
      </c>
      <c r="D440" t="s">
        <v>611</v>
      </c>
      <c r="E440">
        <v>44300</v>
      </c>
    </row>
    <row r="441" spans="3:5" x14ac:dyDescent="0.4">
      <c r="C441" t="s">
        <v>836</v>
      </c>
      <c r="D441" t="s">
        <v>612</v>
      </c>
      <c r="E441">
        <v>53600</v>
      </c>
    </row>
    <row r="442" spans="3:5" x14ac:dyDescent="0.4">
      <c r="C442" t="s">
        <v>836</v>
      </c>
      <c r="D442" t="s">
        <v>613</v>
      </c>
      <c r="E442">
        <v>32400</v>
      </c>
    </row>
    <row r="443" spans="3:5" x14ac:dyDescent="0.4">
      <c r="C443" t="s">
        <v>836</v>
      </c>
      <c r="D443" t="s">
        <v>614</v>
      </c>
      <c r="E443">
        <v>48400</v>
      </c>
    </row>
    <row r="444" spans="3:5" x14ac:dyDescent="0.4">
      <c r="C444" t="s">
        <v>836</v>
      </c>
      <c r="D444" t="s">
        <v>615</v>
      </c>
      <c r="E444">
        <v>31600</v>
      </c>
    </row>
    <row r="445" spans="3:5" x14ac:dyDescent="0.4">
      <c r="C445" t="s">
        <v>836</v>
      </c>
      <c r="D445" t="s">
        <v>616</v>
      </c>
      <c r="E445">
        <v>36700</v>
      </c>
    </row>
    <row r="446" spans="3:5" x14ac:dyDescent="0.4">
      <c r="C446" t="s">
        <v>836</v>
      </c>
      <c r="D446" t="s">
        <v>617</v>
      </c>
      <c r="E446">
        <v>20900</v>
      </c>
    </row>
    <row r="447" spans="3:5" x14ac:dyDescent="0.4">
      <c r="C447" t="s">
        <v>836</v>
      </c>
      <c r="D447" t="s">
        <v>618</v>
      </c>
      <c r="E447">
        <v>36900</v>
      </c>
    </row>
    <row r="448" spans="3:5" x14ac:dyDescent="0.4">
      <c r="C448" t="s">
        <v>836</v>
      </c>
      <c r="D448" t="s">
        <v>619</v>
      </c>
      <c r="E448">
        <v>41700</v>
      </c>
    </row>
    <row r="449" spans="3:5" x14ac:dyDescent="0.4">
      <c r="C449" t="s">
        <v>836</v>
      </c>
      <c r="D449" t="s">
        <v>620</v>
      </c>
      <c r="E449">
        <v>24700</v>
      </c>
    </row>
    <row r="450" spans="3:5" x14ac:dyDescent="0.4">
      <c r="C450" t="s">
        <v>836</v>
      </c>
      <c r="D450" t="s">
        <v>621</v>
      </c>
      <c r="E450">
        <v>99100</v>
      </c>
    </row>
    <row r="451" spans="3:5" x14ac:dyDescent="0.4">
      <c r="C451" t="s">
        <v>836</v>
      </c>
      <c r="D451" t="s">
        <v>622</v>
      </c>
      <c r="E451">
        <v>45700</v>
      </c>
    </row>
    <row r="452" spans="3:5" x14ac:dyDescent="0.4">
      <c r="C452" t="s">
        <v>836</v>
      </c>
      <c r="D452" t="s">
        <v>623</v>
      </c>
      <c r="E452">
        <v>19200</v>
      </c>
    </row>
    <row r="453" spans="3:5" x14ac:dyDescent="0.4">
      <c r="C453" t="s">
        <v>836</v>
      </c>
      <c r="D453" t="s">
        <v>624</v>
      </c>
      <c r="E453">
        <v>36900</v>
      </c>
    </row>
    <row r="454" spans="3:5" x14ac:dyDescent="0.4">
      <c r="C454" t="s">
        <v>836</v>
      </c>
      <c r="D454" t="s">
        <v>625</v>
      </c>
      <c r="E454">
        <v>33800</v>
      </c>
    </row>
    <row r="455" spans="3:5" x14ac:dyDescent="0.4">
      <c r="C455" t="s">
        <v>836</v>
      </c>
      <c r="D455" t="s">
        <v>626</v>
      </c>
      <c r="E455">
        <v>39600</v>
      </c>
    </row>
    <row r="456" spans="3:5" x14ac:dyDescent="0.4">
      <c r="C456" t="s">
        <v>836</v>
      </c>
      <c r="D456" t="s">
        <v>627</v>
      </c>
      <c r="E456">
        <v>35600</v>
      </c>
    </row>
    <row r="457" spans="3:5" x14ac:dyDescent="0.4">
      <c r="C457" t="s">
        <v>836</v>
      </c>
      <c r="D457" t="s">
        <v>628</v>
      </c>
      <c r="E457">
        <v>38200</v>
      </c>
    </row>
    <row r="458" spans="3:5" x14ac:dyDescent="0.4">
      <c r="C458" t="s">
        <v>836</v>
      </c>
      <c r="D458" t="s">
        <v>629</v>
      </c>
      <c r="E458">
        <v>48400</v>
      </c>
    </row>
    <row r="459" spans="3:5" x14ac:dyDescent="0.4">
      <c r="C459" t="s">
        <v>836</v>
      </c>
      <c r="D459" t="s">
        <v>630</v>
      </c>
      <c r="E459">
        <v>97100</v>
      </c>
    </row>
    <row r="460" spans="3:5" x14ac:dyDescent="0.4">
      <c r="C460" t="s">
        <v>836</v>
      </c>
      <c r="D460" t="s">
        <v>631</v>
      </c>
      <c r="E460">
        <v>81400</v>
      </c>
    </row>
    <row r="461" spans="3:5" x14ac:dyDescent="0.4">
      <c r="C461" t="s">
        <v>836</v>
      </c>
      <c r="D461" t="s">
        <v>632</v>
      </c>
      <c r="E461">
        <v>25400</v>
      </c>
    </row>
    <row r="462" spans="3:5" x14ac:dyDescent="0.4">
      <c r="C462" t="s">
        <v>836</v>
      </c>
      <c r="D462" t="s">
        <v>633</v>
      </c>
      <c r="E462">
        <v>64900</v>
      </c>
    </row>
    <row r="463" spans="3:5" x14ac:dyDescent="0.4">
      <c r="C463" t="s">
        <v>836</v>
      </c>
      <c r="D463" t="s">
        <v>634</v>
      </c>
      <c r="E463">
        <v>145200</v>
      </c>
    </row>
    <row r="464" spans="3:5" x14ac:dyDescent="0.4">
      <c r="C464" t="s">
        <v>836</v>
      </c>
      <c r="D464" t="s">
        <v>635</v>
      </c>
      <c r="E464">
        <v>38300</v>
      </c>
    </row>
    <row r="465" spans="3:5" x14ac:dyDescent="0.4">
      <c r="C465" t="s">
        <v>836</v>
      </c>
      <c r="D465" t="s">
        <v>636</v>
      </c>
      <c r="E465">
        <v>62800</v>
      </c>
    </row>
    <row r="466" spans="3:5" x14ac:dyDescent="0.4">
      <c r="C466" t="s">
        <v>836</v>
      </c>
      <c r="D466" t="s">
        <v>637</v>
      </c>
      <c r="E466">
        <v>40500</v>
      </c>
    </row>
    <row r="467" spans="3:5" x14ac:dyDescent="0.4">
      <c r="C467" t="s">
        <v>836</v>
      </c>
      <c r="D467" t="s">
        <v>638</v>
      </c>
      <c r="E467">
        <v>31300</v>
      </c>
    </row>
    <row r="468" spans="3:5" x14ac:dyDescent="0.4">
      <c r="C468" t="s">
        <v>836</v>
      </c>
      <c r="D468" t="s">
        <v>639</v>
      </c>
      <c r="E468">
        <v>17600</v>
      </c>
    </row>
    <row r="469" spans="3:5" x14ac:dyDescent="0.4">
      <c r="C469" t="s">
        <v>836</v>
      </c>
      <c r="D469" t="s">
        <v>640</v>
      </c>
      <c r="E469">
        <v>28500</v>
      </c>
    </row>
    <row r="470" spans="3:5" x14ac:dyDescent="0.4">
      <c r="C470" t="s">
        <v>836</v>
      </c>
      <c r="D470" t="s">
        <v>641</v>
      </c>
      <c r="E470">
        <v>77000</v>
      </c>
    </row>
    <row r="471" spans="3:5" x14ac:dyDescent="0.4">
      <c r="C471" t="s">
        <v>836</v>
      </c>
      <c r="D471" t="s">
        <v>642</v>
      </c>
      <c r="E471">
        <v>31400</v>
      </c>
    </row>
    <row r="472" spans="3:5" x14ac:dyDescent="0.4">
      <c r="C472" t="s">
        <v>836</v>
      </c>
      <c r="D472" t="s">
        <v>643</v>
      </c>
      <c r="E472">
        <v>34600</v>
      </c>
    </row>
    <row r="473" spans="3:5" x14ac:dyDescent="0.4">
      <c r="C473" t="s">
        <v>836</v>
      </c>
      <c r="D473" t="s">
        <v>644</v>
      </c>
      <c r="E473">
        <v>23200</v>
      </c>
    </row>
    <row r="474" spans="3:5" x14ac:dyDescent="0.4">
      <c r="C474" t="s">
        <v>836</v>
      </c>
      <c r="D474" t="s">
        <v>645</v>
      </c>
      <c r="E474">
        <v>23300</v>
      </c>
    </row>
    <row r="475" spans="3:5" x14ac:dyDescent="0.4">
      <c r="C475" t="s">
        <v>836</v>
      </c>
      <c r="D475" t="s">
        <v>646</v>
      </c>
      <c r="E475">
        <v>37700</v>
      </c>
    </row>
    <row r="476" spans="3:5" x14ac:dyDescent="0.4">
      <c r="C476" t="s">
        <v>836</v>
      </c>
      <c r="D476" t="s">
        <v>647</v>
      </c>
      <c r="E476">
        <v>47700</v>
      </c>
    </row>
    <row r="477" spans="3:5" x14ac:dyDescent="0.4">
      <c r="C477" t="s">
        <v>836</v>
      </c>
      <c r="D477" t="s">
        <v>648</v>
      </c>
      <c r="E477">
        <v>36300</v>
      </c>
    </row>
    <row r="478" spans="3:5" x14ac:dyDescent="0.4">
      <c r="C478" t="s">
        <v>836</v>
      </c>
      <c r="D478" t="s">
        <v>649</v>
      </c>
      <c r="E478">
        <v>17300</v>
      </c>
    </row>
    <row r="479" spans="3:5" x14ac:dyDescent="0.4">
      <c r="C479" t="s">
        <v>836</v>
      </c>
      <c r="D479" t="s">
        <v>650</v>
      </c>
      <c r="E479">
        <v>22600</v>
      </c>
    </row>
    <row r="480" spans="3:5" x14ac:dyDescent="0.4">
      <c r="C480" t="s">
        <v>836</v>
      </c>
      <c r="D480" t="s">
        <v>651</v>
      </c>
      <c r="E480">
        <v>19900</v>
      </c>
    </row>
    <row r="481" spans="3:5" x14ac:dyDescent="0.4">
      <c r="C481" t="s">
        <v>836</v>
      </c>
      <c r="D481" t="s">
        <v>652</v>
      </c>
      <c r="E481">
        <v>14800</v>
      </c>
    </row>
    <row r="482" spans="3:5" x14ac:dyDescent="0.4">
      <c r="C482" t="s">
        <v>836</v>
      </c>
      <c r="D482" t="s">
        <v>653</v>
      </c>
      <c r="E482">
        <v>18400</v>
      </c>
    </row>
    <row r="483" spans="3:5" x14ac:dyDescent="0.4">
      <c r="C483" t="s">
        <v>836</v>
      </c>
      <c r="D483" t="s">
        <v>654</v>
      </c>
      <c r="E483">
        <v>21100</v>
      </c>
    </row>
    <row r="484" spans="3:5" x14ac:dyDescent="0.4">
      <c r="C484" t="s">
        <v>836</v>
      </c>
      <c r="D484" t="s">
        <v>655</v>
      </c>
      <c r="E484">
        <v>25700</v>
      </c>
    </row>
    <row r="485" spans="3:5" x14ac:dyDescent="0.4">
      <c r="C485" t="s">
        <v>836</v>
      </c>
      <c r="D485" t="s">
        <v>656</v>
      </c>
      <c r="E485">
        <v>34600</v>
      </c>
    </row>
    <row r="486" spans="3:5" x14ac:dyDescent="0.4">
      <c r="C486" t="s">
        <v>836</v>
      </c>
      <c r="D486" t="s">
        <v>657</v>
      </c>
      <c r="E486">
        <v>140600</v>
      </c>
    </row>
    <row r="487" spans="3:5" x14ac:dyDescent="0.4">
      <c r="C487" t="s">
        <v>836</v>
      </c>
      <c r="D487" t="s">
        <v>658</v>
      </c>
      <c r="E487">
        <v>72800</v>
      </c>
    </row>
    <row r="488" spans="3:5" x14ac:dyDescent="0.4">
      <c r="C488" t="s">
        <v>836</v>
      </c>
      <c r="D488" t="s">
        <v>659</v>
      </c>
      <c r="E488">
        <v>25200</v>
      </c>
    </row>
    <row r="489" spans="3:5" x14ac:dyDescent="0.4">
      <c r="C489" t="s">
        <v>836</v>
      </c>
      <c r="D489" t="s">
        <v>660</v>
      </c>
      <c r="E489">
        <v>76200</v>
      </c>
    </row>
    <row r="490" spans="3:5" x14ac:dyDescent="0.4">
      <c r="C490" t="s">
        <v>836</v>
      </c>
      <c r="D490" t="s">
        <v>661</v>
      </c>
      <c r="E490">
        <v>67500</v>
      </c>
    </row>
    <row r="491" spans="3:5" x14ac:dyDescent="0.4">
      <c r="C491" t="s">
        <v>836</v>
      </c>
      <c r="D491" t="s">
        <v>662</v>
      </c>
      <c r="E491">
        <v>53200</v>
      </c>
    </row>
    <row r="492" spans="3:5" x14ac:dyDescent="0.4">
      <c r="C492" t="s">
        <v>836</v>
      </c>
      <c r="D492" t="s">
        <v>663</v>
      </c>
      <c r="E492">
        <v>47500</v>
      </c>
    </row>
    <row r="493" spans="3:5" x14ac:dyDescent="0.4">
      <c r="C493" t="s">
        <v>836</v>
      </c>
      <c r="D493" t="s">
        <v>664</v>
      </c>
      <c r="E493">
        <v>46500</v>
      </c>
    </row>
    <row r="494" spans="3:5" x14ac:dyDescent="0.4">
      <c r="C494" t="s">
        <v>836</v>
      </c>
      <c r="D494" t="s">
        <v>665</v>
      </c>
      <c r="E494">
        <v>41800</v>
      </c>
    </row>
    <row r="495" spans="3:5" x14ac:dyDescent="0.4">
      <c r="C495" t="s">
        <v>836</v>
      </c>
      <c r="D495" t="s">
        <v>666</v>
      </c>
      <c r="E495">
        <v>29000</v>
      </c>
    </row>
    <row r="496" spans="3:5" x14ac:dyDescent="0.4">
      <c r="C496" t="s">
        <v>836</v>
      </c>
      <c r="D496" t="s">
        <v>667</v>
      </c>
      <c r="E496">
        <v>68900</v>
      </c>
    </row>
    <row r="497" spans="3:5" x14ac:dyDescent="0.4">
      <c r="C497" t="s">
        <v>836</v>
      </c>
      <c r="D497" t="s">
        <v>668</v>
      </c>
      <c r="E497">
        <v>33000</v>
      </c>
    </row>
    <row r="498" spans="3:5" x14ac:dyDescent="0.4">
      <c r="C498" t="s">
        <v>836</v>
      </c>
      <c r="D498" t="s">
        <v>669</v>
      </c>
      <c r="E498">
        <v>29400</v>
      </c>
    </row>
    <row r="499" spans="3:5" x14ac:dyDescent="0.4">
      <c r="C499" t="s">
        <v>836</v>
      </c>
      <c r="D499" t="s">
        <v>670</v>
      </c>
      <c r="E499">
        <v>28800</v>
      </c>
    </row>
    <row r="500" spans="3:5" x14ac:dyDescent="0.4">
      <c r="C500" t="s">
        <v>836</v>
      </c>
      <c r="D500" t="s">
        <v>671</v>
      </c>
      <c r="E500">
        <v>71700</v>
      </c>
    </row>
    <row r="501" spans="3:5" x14ac:dyDescent="0.4">
      <c r="C501" t="s">
        <v>836</v>
      </c>
      <c r="D501" t="s">
        <v>672</v>
      </c>
      <c r="E501">
        <v>25700</v>
      </c>
    </row>
    <row r="502" spans="3:5" x14ac:dyDescent="0.4">
      <c r="C502" t="s">
        <v>836</v>
      </c>
      <c r="D502" t="s">
        <v>673</v>
      </c>
      <c r="E502">
        <v>41000</v>
      </c>
    </row>
    <row r="503" spans="3:5" x14ac:dyDescent="0.4">
      <c r="C503" t="s">
        <v>836</v>
      </c>
      <c r="D503" t="s">
        <v>674</v>
      </c>
      <c r="E503">
        <v>48000</v>
      </c>
    </row>
    <row r="504" spans="3:5" x14ac:dyDescent="0.4">
      <c r="C504" t="s">
        <v>836</v>
      </c>
      <c r="D504" t="s">
        <v>675</v>
      </c>
      <c r="E504">
        <v>45300</v>
      </c>
    </row>
    <row r="505" spans="3:5" x14ac:dyDescent="0.4">
      <c r="C505" t="s">
        <v>836</v>
      </c>
      <c r="D505" t="s">
        <v>676</v>
      </c>
      <c r="E505">
        <v>21100</v>
      </c>
    </row>
    <row r="506" spans="3:5" x14ac:dyDescent="0.4">
      <c r="C506" t="s">
        <v>836</v>
      </c>
      <c r="D506" t="s">
        <v>677</v>
      </c>
      <c r="E506">
        <v>81400</v>
      </c>
    </row>
    <row r="507" spans="3:5" x14ac:dyDescent="0.4">
      <c r="C507" t="s">
        <v>836</v>
      </c>
      <c r="D507" t="s">
        <v>678</v>
      </c>
      <c r="E507">
        <v>38500</v>
      </c>
    </row>
    <row r="508" spans="3:5" x14ac:dyDescent="0.4">
      <c r="C508" t="s">
        <v>836</v>
      </c>
      <c r="D508" t="s">
        <v>679</v>
      </c>
      <c r="E508">
        <v>25200</v>
      </c>
    </row>
    <row r="509" spans="3:5" x14ac:dyDescent="0.4">
      <c r="C509" t="s">
        <v>836</v>
      </c>
      <c r="D509" t="s">
        <v>680</v>
      </c>
      <c r="E509">
        <v>51100</v>
      </c>
    </row>
    <row r="510" spans="3:5" x14ac:dyDescent="0.4">
      <c r="C510" t="s">
        <v>836</v>
      </c>
      <c r="D510" t="s">
        <v>681</v>
      </c>
      <c r="E510">
        <v>192000</v>
      </c>
    </row>
    <row r="511" spans="3:5" x14ac:dyDescent="0.4">
      <c r="C511" t="s">
        <v>836</v>
      </c>
      <c r="D511" t="s">
        <v>682</v>
      </c>
      <c r="E511">
        <v>104200</v>
      </c>
    </row>
    <row r="512" spans="3:5" x14ac:dyDescent="0.4">
      <c r="C512" t="s">
        <v>836</v>
      </c>
      <c r="D512" t="s">
        <v>683</v>
      </c>
      <c r="E512">
        <v>58400</v>
      </c>
    </row>
    <row r="513" spans="3:5" x14ac:dyDescent="0.4">
      <c r="C513" t="s">
        <v>836</v>
      </c>
      <c r="D513" t="s">
        <v>684</v>
      </c>
      <c r="E513">
        <v>62500</v>
      </c>
    </row>
    <row r="514" spans="3:5" x14ac:dyDescent="0.4">
      <c r="C514" t="s">
        <v>836</v>
      </c>
      <c r="D514" t="s">
        <v>685</v>
      </c>
      <c r="E514">
        <v>58700</v>
      </c>
    </row>
    <row r="515" spans="3:5" x14ac:dyDescent="0.4">
      <c r="C515" t="s">
        <v>836</v>
      </c>
      <c r="D515" t="s">
        <v>686</v>
      </c>
      <c r="E515">
        <v>251900</v>
      </c>
    </row>
    <row r="516" spans="3:5" x14ac:dyDescent="0.4">
      <c r="C516" t="s">
        <v>836</v>
      </c>
      <c r="D516" t="s">
        <v>687</v>
      </c>
      <c r="E516">
        <v>62000</v>
      </c>
    </row>
    <row r="517" spans="3:5" x14ac:dyDescent="0.4">
      <c r="C517" t="s">
        <v>836</v>
      </c>
      <c r="D517" t="s">
        <v>386</v>
      </c>
      <c r="E517">
        <v>87600</v>
      </c>
    </row>
    <row r="518" spans="3:5" x14ac:dyDescent="0.4">
      <c r="C518" t="s">
        <v>836</v>
      </c>
      <c r="D518" t="s">
        <v>387</v>
      </c>
      <c r="E518">
        <v>51000</v>
      </c>
    </row>
    <row r="519" spans="3:5" x14ac:dyDescent="0.4">
      <c r="C519" t="s">
        <v>836</v>
      </c>
      <c r="D519" t="s">
        <v>388</v>
      </c>
      <c r="E519">
        <v>83100</v>
      </c>
    </row>
    <row r="520" spans="3:5" x14ac:dyDescent="0.4">
      <c r="C520" t="s">
        <v>836</v>
      </c>
      <c r="D520" t="s">
        <v>389</v>
      </c>
      <c r="E520">
        <v>35600</v>
      </c>
    </row>
    <row r="521" spans="3:5" x14ac:dyDescent="0.4">
      <c r="C521" t="s">
        <v>836</v>
      </c>
      <c r="D521" t="s">
        <v>390</v>
      </c>
      <c r="E521">
        <v>106300</v>
      </c>
    </row>
    <row r="522" spans="3:5" x14ac:dyDescent="0.4">
      <c r="C522" t="s">
        <v>836</v>
      </c>
      <c r="D522" t="s">
        <v>391</v>
      </c>
      <c r="E522">
        <v>43500</v>
      </c>
    </row>
    <row r="523" spans="3:5" x14ac:dyDescent="0.4">
      <c r="C523" t="s">
        <v>836</v>
      </c>
      <c r="D523" t="s">
        <v>392</v>
      </c>
      <c r="E523">
        <v>45200</v>
      </c>
    </row>
    <row r="524" spans="3:5" x14ac:dyDescent="0.4">
      <c r="C524" t="s">
        <v>836</v>
      </c>
      <c r="D524" t="s">
        <v>393</v>
      </c>
      <c r="E524">
        <v>42100</v>
      </c>
    </row>
    <row r="525" spans="3:5" x14ac:dyDescent="0.4">
      <c r="C525" t="s">
        <v>836</v>
      </c>
      <c r="D525" t="s">
        <v>394</v>
      </c>
      <c r="E525">
        <v>50700</v>
      </c>
    </row>
    <row r="526" spans="3:5" x14ac:dyDescent="0.4">
      <c r="C526" t="s">
        <v>836</v>
      </c>
      <c r="D526" t="s">
        <v>395</v>
      </c>
      <c r="E526">
        <v>35000</v>
      </c>
    </row>
    <row r="527" spans="3:5" x14ac:dyDescent="0.4">
      <c r="C527" t="s">
        <v>836</v>
      </c>
      <c r="D527" t="s">
        <v>396</v>
      </c>
      <c r="E527">
        <v>41600</v>
      </c>
    </row>
    <row r="528" spans="3:5" x14ac:dyDescent="0.4">
      <c r="C528" t="s">
        <v>836</v>
      </c>
      <c r="D528" t="s">
        <v>397</v>
      </c>
      <c r="E528">
        <v>28500</v>
      </c>
    </row>
    <row r="529" spans="3:5" x14ac:dyDescent="0.4">
      <c r="C529" t="s">
        <v>836</v>
      </c>
      <c r="D529" t="s">
        <v>398</v>
      </c>
      <c r="E529">
        <v>69600</v>
      </c>
    </row>
    <row r="530" spans="3:5" x14ac:dyDescent="0.4">
      <c r="C530" t="s">
        <v>836</v>
      </c>
      <c r="D530" t="s">
        <v>399</v>
      </c>
      <c r="E530">
        <v>47800</v>
      </c>
    </row>
    <row r="531" spans="3:5" x14ac:dyDescent="0.4">
      <c r="C531" t="s">
        <v>836</v>
      </c>
      <c r="D531" t="s">
        <v>400</v>
      </c>
      <c r="E531">
        <v>31400</v>
      </c>
    </row>
    <row r="532" spans="3:5" x14ac:dyDescent="0.4">
      <c r="C532" t="s">
        <v>836</v>
      </c>
      <c r="D532" t="s">
        <v>401</v>
      </c>
      <c r="E532">
        <v>37900</v>
      </c>
    </row>
    <row r="533" spans="3:5" x14ac:dyDescent="0.4">
      <c r="C533" t="s">
        <v>836</v>
      </c>
      <c r="D533" t="s">
        <v>402</v>
      </c>
      <c r="E533">
        <v>72800</v>
      </c>
    </row>
    <row r="534" spans="3:5" x14ac:dyDescent="0.4">
      <c r="C534" t="s">
        <v>836</v>
      </c>
      <c r="D534" t="s">
        <v>403</v>
      </c>
      <c r="E534">
        <v>49600</v>
      </c>
    </row>
    <row r="535" spans="3:5" x14ac:dyDescent="0.4">
      <c r="C535" t="s">
        <v>836</v>
      </c>
      <c r="D535" t="s">
        <v>404</v>
      </c>
      <c r="E535">
        <v>39400</v>
      </c>
    </row>
    <row r="536" spans="3:5" x14ac:dyDescent="0.4">
      <c r="C536" t="s">
        <v>836</v>
      </c>
      <c r="D536" t="s">
        <v>405</v>
      </c>
      <c r="E536">
        <v>89800</v>
      </c>
    </row>
    <row r="537" spans="3:5" x14ac:dyDescent="0.4">
      <c r="C537" t="s">
        <v>836</v>
      </c>
      <c r="D537" t="s">
        <v>406</v>
      </c>
      <c r="E537">
        <v>134400</v>
      </c>
    </row>
    <row r="538" spans="3:5" x14ac:dyDescent="0.4">
      <c r="C538" t="s">
        <v>836</v>
      </c>
      <c r="D538" t="s">
        <v>407</v>
      </c>
      <c r="E538">
        <v>87300</v>
      </c>
    </row>
    <row r="539" spans="3:5" x14ac:dyDescent="0.4">
      <c r="C539" t="s">
        <v>836</v>
      </c>
      <c r="D539" t="s">
        <v>408</v>
      </c>
      <c r="E539">
        <v>114400</v>
      </c>
    </row>
    <row r="540" spans="3:5" x14ac:dyDescent="0.4">
      <c r="C540" t="s">
        <v>836</v>
      </c>
      <c r="D540" t="s">
        <v>409</v>
      </c>
      <c r="E540">
        <v>72400</v>
      </c>
    </row>
    <row r="541" spans="3:5" x14ac:dyDescent="0.4">
      <c r="C541" t="s">
        <v>836</v>
      </c>
      <c r="D541" t="s">
        <v>410</v>
      </c>
      <c r="E541">
        <v>41300</v>
      </c>
    </row>
    <row r="542" spans="3:5" x14ac:dyDescent="0.4">
      <c r="C542" t="s">
        <v>836</v>
      </c>
      <c r="D542" t="s">
        <v>411</v>
      </c>
      <c r="E542">
        <v>60500</v>
      </c>
    </row>
    <row r="543" spans="3:5" x14ac:dyDescent="0.4">
      <c r="C543" t="s">
        <v>836</v>
      </c>
      <c r="D543" t="s">
        <v>412</v>
      </c>
      <c r="E543">
        <v>213300</v>
      </c>
    </row>
    <row r="544" spans="3:5" x14ac:dyDescent="0.4">
      <c r="C544" t="s">
        <v>836</v>
      </c>
      <c r="D544" t="s">
        <v>413</v>
      </c>
      <c r="E544">
        <v>62000</v>
      </c>
    </row>
    <row r="545" spans="3:5" x14ac:dyDescent="0.4">
      <c r="C545" t="s">
        <v>836</v>
      </c>
      <c r="D545" t="s">
        <v>414</v>
      </c>
      <c r="E545">
        <v>69900</v>
      </c>
    </row>
    <row r="546" spans="3:5" x14ac:dyDescent="0.4">
      <c r="C546" t="s">
        <v>836</v>
      </c>
      <c r="D546" t="s">
        <v>415</v>
      </c>
      <c r="E546">
        <v>116600</v>
      </c>
    </row>
    <row r="547" spans="3:5" x14ac:dyDescent="0.4">
      <c r="C547" t="s">
        <v>836</v>
      </c>
      <c r="D547" t="s">
        <v>416</v>
      </c>
      <c r="E547">
        <v>65800</v>
      </c>
    </row>
    <row r="548" spans="3:5" x14ac:dyDescent="0.4">
      <c r="C548" t="s">
        <v>836</v>
      </c>
      <c r="D548" t="s">
        <v>417</v>
      </c>
      <c r="E548">
        <v>107600</v>
      </c>
    </row>
    <row r="549" spans="3:5" x14ac:dyDescent="0.4">
      <c r="C549" t="s">
        <v>836</v>
      </c>
      <c r="D549" t="s">
        <v>418</v>
      </c>
      <c r="E549">
        <v>45200</v>
      </c>
    </row>
    <row r="550" spans="3:5" x14ac:dyDescent="0.4">
      <c r="C550" t="s">
        <v>836</v>
      </c>
      <c r="D550" t="s">
        <v>419</v>
      </c>
      <c r="E550">
        <v>94300</v>
      </c>
    </row>
    <row r="551" spans="3:5" x14ac:dyDescent="0.4">
      <c r="C551" t="s">
        <v>836</v>
      </c>
      <c r="D551" t="s">
        <v>420</v>
      </c>
      <c r="E551">
        <v>59300</v>
      </c>
    </row>
    <row r="552" spans="3:5" x14ac:dyDescent="0.4">
      <c r="C552" t="s">
        <v>836</v>
      </c>
      <c r="D552" t="s">
        <v>421</v>
      </c>
      <c r="E552">
        <v>32100</v>
      </c>
    </row>
    <row r="553" spans="3:5" x14ac:dyDescent="0.4">
      <c r="C553" t="s">
        <v>836</v>
      </c>
      <c r="D553" t="s">
        <v>422</v>
      </c>
      <c r="E553">
        <v>60200</v>
      </c>
    </row>
    <row r="554" spans="3:5" x14ac:dyDescent="0.4">
      <c r="C554" t="s">
        <v>836</v>
      </c>
      <c r="D554" t="s">
        <v>423</v>
      </c>
      <c r="E554">
        <v>36000</v>
      </c>
    </row>
    <row r="555" spans="3:5" x14ac:dyDescent="0.4">
      <c r="C555" t="s">
        <v>836</v>
      </c>
      <c r="D555" t="s">
        <v>424</v>
      </c>
      <c r="E555">
        <v>53300</v>
      </c>
    </row>
    <row r="556" spans="3:5" x14ac:dyDescent="0.4">
      <c r="C556" t="s">
        <v>836</v>
      </c>
      <c r="D556" t="s">
        <v>425</v>
      </c>
      <c r="E556">
        <v>76300</v>
      </c>
    </row>
    <row r="557" spans="3:5" x14ac:dyDescent="0.4">
      <c r="C557" t="s">
        <v>836</v>
      </c>
      <c r="D557" t="s">
        <v>426</v>
      </c>
      <c r="E557">
        <v>47900</v>
      </c>
    </row>
    <row r="558" spans="3:5" x14ac:dyDescent="0.4">
      <c r="C558" t="s">
        <v>836</v>
      </c>
      <c r="D558" t="s">
        <v>427</v>
      </c>
      <c r="E558">
        <v>60900</v>
      </c>
    </row>
    <row r="559" spans="3:5" x14ac:dyDescent="0.4">
      <c r="C559" t="s">
        <v>836</v>
      </c>
      <c r="D559" t="s">
        <v>428</v>
      </c>
      <c r="E559">
        <v>58200</v>
      </c>
    </row>
    <row r="560" spans="3:5" x14ac:dyDescent="0.4">
      <c r="C560" t="s">
        <v>836</v>
      </c>
      <c r="D560" t="s">
        <v>429</v>
      </c>
      <c r="E560">
        <v>56200</v>
      </c>
    </row>
    <row r="561" spans="3:5" x14ac:dyDescent="0.4">
      <c r="C561" t="s">
        <v>836</v>
      </c>
      <c r="D561" t="s">
        <v>430</v>
      </c>
      <c r="E561">
        <v>41600</v>
      </c>
    </row>
    <row r="562" spans="3:5" x14ac:dyDescent="0.4">
      <c r="C562" t="s">
        <v>836</v>
      </c>
      <c r="D562" t="s">
        <v>431</v>
      </c>
      <c r="E562">
        <v>17800</v>
      </c>
    </row>
    <row r="563" spans="3:5" x14ac:dyDescent="0.4">
      <c r="C563" t="s">
        <v>836</v>
      </c>
      <c r="D563" t="s">
        <v>432</v>
      </c>
      <c r="E563">
        <v>30500</v>
      </c>
    </row>
    <row r="564" spans="3:5" x14ac:dyDescent="0.4">
      <c r="C564" t="s">
        <v>836</v>
      </c>
      <c r="D564" t="s">
        <v>433</v>
      </c>
      <c r="E564">
        <v>26400</v>
      </c>
    </row>
    <row r="565" spans="3:5" x14ac:dyDescent="0.4">
      <c r="C565" t="s">
        <v>836</v>
      </c>
      <c r="D565" t="s">
        <v>434</v>
      </c>
      <c r="E565">
        <v>31200</v>
      </c>
    </row>
    <row r="566" spans="3:5" x14ac:dyDescent="0.4">
      <c r="C566" t="s">
        <v>836</v>
      </c>
      <c r="D566" t="s">
        <v>435</v>
      </c>
      <c r="E566">
        <v>36300</v>
      </c>
    </row>
    <row r="567" spans="3:5" x14ac:dyDescent="0.4">
      <c r="C567" t="s">
        <v>836</v>
      </c>
      <c r="D567" t="s">
        <v>436</v>
      </c>
      <c r="E567">
        <v>26700</v>
      </c>
    </row>
    <row r="568" spans="3:5" x14ac:dyDescent="0.4">
      <c r="C568" t="s">
        <v>836</v>
      </c>
      <c r="D568" t="s">
        <v>437</v>
      </c>
      <c r="E568">
        <v>37100</v>
      </c>
    </row>
    <row r="569" spans="3:5" x14ac:dyDescent="0.4">
      <c r="C569" t="s">
        <v>836</v>
      </c>
      <c r="D569" t="s">
        <v>438</v>
      </c>
      <c r="E569">
        <v>15600</v>
      </c>
    </row>
    <row r="570" spans="3:5" x14ac:dyDescent="0.4">
      <c r="C570" t="s">
        <v>836</v>
      </c>
      <c r="D570" t="s">
        <v>439</v>
      </c>
      <c r="E570">
        <v>65100</v>
      </c>
    </row>
    <row r="571" spans="3:5" x14ac:dyDescent="0.4">
      <c r="C571" t="s">
        <v>836</v>
      </c>
      <c r="D571" t="s">
        <v>440</v>
      </c>
      <c r="E571">
        <v>23700</v>
      </c>
    </row>
    <row r="572" spans="3:5" x14ac:dyDescent="0.4">
      <c r="C572" t="s">
        <v>836</v>
      </c>
      <c r="D572" t="s">
        <v>441</v>
      </c>
      <c r="E572">
        <v>28700</v>
      </c>
    </row>
    <row r="573" spans="3:5" x14ac:dyDescent="0.4">
      <c r="C573" t="s">
        <v>836</v>
      </c>
      <c r="D573" t="s">
        <v>442</v>
      </c>
      <c r="E573">
        <v>39100</v>
      </c>
    </row>
    <row r="574" spans="3:5" x14ac:dyDescent="0.4">
      <c r="C574" t="s">
        <v>836</v>
      </c>
      <c r="D574" t="s">
        <v>443</v>
      </c>
      <c r="E574">
        <v>41100</v>
      </c>
    </row>
    <row r="575" spans="3:5" x14ac:dyDescent="0.4">
      <c r="C575" t="s">
        <v>836</v>
      </c>
      <c r="D575" t="s">
        <v>444</v>
      </c>
      <c r="E575">
        <v>69800</v>
      </c>
    </row>
    <row r="576" spans="3:5" x14ac:dyDescent="0.4">
      <c r="C576" t="s">
        <v>836</v>
      </c>
      <c r="D576" t="s">
        <v>445</v>
      </c>
      <c r="E576">
        <v>92400</v>
      </c>
    </row>
    <row r="577" spans="3:5" x14ac:dyDescent="0.4">
      <c r="C577" t="s">
        <v>836</v>
      </c>
      <c r="D577" t="s">
        <v>446</v>
      </c>
      <c r="E577">
        <v>19600</v>
      </c>
    </row>
    <row r="578" spans="3:5" x14ac:dyDescent="0.4">
      <c r="C578" t="s">
        <v>836</v>
      </c>
      <c r="D578" t="s">
        <v>447</v>
      </c>
      <c r="E578">
        <v>30600</v>
      </c>
    </row>
    <row r="579" spans="3:5" x14ac:dyDescent="0.4">
      <c r="C579" t="s">
        <v>836</v>
      </c>
      <c r="D579" t="s">
        <v>448</v>
      </c>
      <c r="E579">
        <v>21700</v>
      </c>
    </row>
    <row r="580" spans="3:5" x14ac:dyDescent="0.4">
      <c r="C580" t="s">
        <v>836</v>
      </c>
      <c r="D580" t="s">
        <v>449</v>
      </c>
      <c r="E580">
        <v>16300</v>
      </c>
    </row>
    <row r="581" spans="3:5" x14ac:dyDescent="0.4">
      <c r="C581" t="s">
        <v>836</v>
      </c>
      <c r="D581" t="s">
        <v>450</v>
      </c>
      <c r="E581">
        <v>39100</v>
      </c>
    </row>
    <row r="582" spans="3:5" x14ac:dyDescent="0.4">
      <c r="C582" t="s">
        <v>836</v>
      </c>
      <c r="D582" t="s">
        <v>451</v>
      </c>
      <c r="E582">
        <v>20500</v>
      </c>
    </row>
    <row r="583" spans="3:5" x14ac:dyDescent="0.4">
      <c r="C583" t="s">
        <v>836</v>
      </c>
      <c r="D583" t="s">
        <v>452</v>
      </c>
      <c r="E583">
        <v>26900</v>
      </c>
    </row>
    <row r="584" spans="3:5" x14ac:dyDescent="0.4">
      <c r="C584" t="s">
        <v>836</v>
      </c>
      <c r="D584" t="s">
        <v>453</v>
      </c>
      <c r="E584">
        <v>18800</v>
      </c>
    </row>
    <row r="585" spans="3:5" x14ac:dyDescent="0.4">
      <c r="C585" t="s">
        <v>836</v>
      </c>
      <c r="D585" t="s">
        <v>454</v>
      </c>
      <c r="E585">
        <v>9800</v>
      </c>
    </row>
    <row r="586" spans="3:5" x14ac:dyDescent="0.4">
      <c r="C586" t="s">
        <v>836</v>
      </c>
      <c r="D586" t="s">
        <v>455</v>
      </c>
      <c r="E586">
        <v>37200</v>
      </c>
    </row>
    <row r="587" spans="3:5" x14ac:dyDescent="0.4">
      <c r="C587" t="s">
        <v>836</v>
      </c>
      <c r="D587" t="s">
        <v>456</v>
      </c>
      <c r="E587">
        <v>14700</v>
      </c>
    </row>
    <row r="588" spans="3:5" x14ac:dyDescent="0.4">
      <c r="C588" t="s">
        <v>836</v>
      </c>
      <c r="D588" t="s">
        <v>457</v>
      </c>
      <c r="E588">
        <v>28500</v>
      </c>
    </row>
    <row r="589" spans="3:5" x14ac:dyDescent="0.4">
      <c r="C589" t="s">
        <v>836</v>
      </c>
      <c r="D589" t="s">
        <v>458</v>
      </c>
      <c r="E589">
        <v>26400</v>
      </c>
    </row>
    <row r="590" spans="3:5" x14ac:dyDescent="0.4">
      <c r="C590" t="s">
        <v>836</v>
      </c>
      <c r="D590" t="s">
        <v>459</v>
      </c>
      <c r="E590">
        <v>24400</v>
      </c>
    </row>
    <row r="591" spans="3:5" x14ac:dyDescent="0.4">
      <c r="C591" t="s">
        <v>836</v>
      </c>
      <c r="D591" t="s">
        <v>460</v>
      </c>
      <c r="E591">
        <v>41300</v>
      </c>
    </row>
    <row r="592" spans="3:5" x14ac:dyDescent="0.4">
      <c r="C592" t="s">
        <v>836</v>
      </c>
      <c r="D592" t="s">
        <v>461</v>
      </c>
      <c r="E592">
        <v>29600</v>
      </c>
    </row>
    <row r="593" spans="3:5" x14ac:dyDescent="0.4">
      <c r="C593" t="s">
        <v>836</v>
      </c>
      <c r="D593" t="s">
        <v>462</v>
      </c>
      <c r="E593">
        <v>15800</v>
      </c>
    </row>
    <row r="594" spans="3:5" x14ac:dyDescent="0.4">
      <c r="C594" t="s">
        <v>836</v>
      </c>
      <c r="D594" t="s">
        <v>463</v>
      </c>
      <c r="E594">
        <v>48200</v>
      </c>
    </row>
    <row r="595" spans="3:5" x14ac:dyDescent="0.4">
      <c r="C595" t="s">
        <v>836</v>
      </c>
      <c r="D595" t="s">
        <v>464</v>
      </c>
      <c r="E595">
        <v>28000</v>
      </c>
    </row>
    <row r="596" spans="3:5" x14ac:dyDescent="0.4">
      <c r="C596" t="s">
        <v>836</v>
      </c>
      <c r="D596" t="s">
        <v>465</v>
      </c>
      <c r="E596">
        <v>44000</v>
      </c>
    </row>
    <row r="597" spans="3:5" x14ac:dyDescent="0.4">
      <c r="C597" t="s">
        <v>836</v>
      </c>
      <c r="D597" t="s">
        <v>466</v>
      </c>
      <c r="E597">
        <v>34400</v>
      </c>
    </row>
    <row r="598" spans="3:5" x14ac:dyDescent="0.4">
      <c r="C598" t="s">
        <v>836</v>
      </c>
      <c r="D598" t="s">
        <v>467</v>
      </c>
      <c r="E598">
        <v>23400</v>
      </c>
    </row>
    <row r="599" spans="3:5" x14ac:dyDescent="0.4">
      <c r="C599" t="s">
        <v>836</v>
      </c>
      <c r="D599" t="s">
        <v>468</v>
      </c>
      <c r="E599">
        <v>29900</v>
      </c>
    </row>
    <row r="600" spans="3:5" x14ac:dyDescent="0.4">
      <c r="C600" t="s">
        <v>836</v>
      </c>
      <c r="D600" t="s">
        <v>469</v>
      </c>
      <c r="E600">
        <v>15500</v>
      </c>
    </row>
    <row r="601" spans="3:5" x14ac:dyDescent="0.4">
      <c r="C601" t="s">
        <v>836</v>
      </c>
      <c r="D601" t="s">
        <v>470</v>
      </c>
      <c r="E601">
        <v>46600</v>
      </c>
    </row>
    <row r="602" spans="3:5" x14ac:dyDescent="0.4">
      <c r="C602" t="s">
        <v>836</v>
      </c>
      <c r="D602" t="s">
        <v>471</v>
      </c>
      <c r="E602">
        <v>13800</v>
      </c>
    </row>
    <row r="603" spans="3:5" x14ac:dyDescent="0.4">
      <c r="C603" t="s">
        <v>836</v>
      </c>
      <c r="D603" t="s">
        <v>472</v>
      </c>
      <c r="E603">
        <v>28400</v>
      </c>
    </row>
    <row r="604" spans="3:5" x14ac:dyDescent="0.4">
      <c r="C604" t="s">
        <v>836</v>
      </c>
      <c r="D604" t="s">
        <v>473</v>
      </c>
      <c r="E604">
        <v>44600</v>
      </c>
    </row>
    <row r="605" spans="3:5" x14ac:dyDescent="0.4">
      <c r="C605" t="s">
        <v>836</v>
      </c>
      <c r="D605" t="s">
        <v>474</v>
      </c>
      <c r="E605">
        <v>19200</v>
      </c>
    </row>
    <row r="606" spans="3:5" x14ac:dyDescent="0.4">
      <c r="C606" t="s">
        <v>836</v>
      </c>
      <c r="D606" t="s">
        <v>475</v>
      </c>
      <c r="E606">
        <v>19800</v>
      </c>
    </row>
    <row r="607" spans="3:5" x14ac:dyDescent="0.4">
      <c r="C607" t="s">
        <v>836</v>
      </c>
      <c r="D607" t="s">
        <v>476</v>
      </c>
      <c r="E607">
        <v>21000</v>
      </c>
    </row>
    <row r="608" spans="3:5" x14ac:dyDescent="0.4">
      <c r="C608" t="s">
        <v>836</v>
      </c>
      <c r="D608" t="s">
        <v>477</v>
      </c>
      <c r="E608">
        <v>27100</v>
      </c>
    </row>
    <row r="609" spans="3:5" x14ac:dyDescent="0.4">
      <c r="C609" t="s">
        <v>836</v>
      </c>
      <c r="D609" t="s">
        <v>478</v>
      </c>
      <c r="E609">
        <v>21400</v>
      </c>
    </row>
    <row r="610" spans="3:5" x14ac:dyDescent="0.4">
      <c r="C610" t="s">
        <v>836</v>
      </c>
      <c r="D610" t="s">
        <v>479</v>
      </c>
      <c r="E610">
        <v>12900</v>
      </c>
    </row>
    <row r="611" spans="3:5" x14ac:dyDescent="0.4">
      <c r="C611" t="s">
        <v>836</v>
      </c>
      <c r="D611" t="s">
        <v>480</v>
      </c>
      <c r="E611">
        <v>28000</v>
      </c>
    </row>
    <row r="612" spans="3:5" x14ac:dyDescent="0.4">
      <c r="C612" t="s">
        <v>836</v>
      </c>
      <c r="D612" t="s">
        <v>481</v>
      </c>
      <c r="E612">
        <v>25400</v>
      </c>
    </row>
    <row r="613" spans="3:5" x14ac:dyDescent="0.4">
      <c r="C613" t="s">
        <v>836</v>
      </c>
      <c r="D613" t="s">
        <v>482</v>
      </c>
      <c r="E613">
        <v>51300</v>
      </c>
    </row>
    <row r="614" spans="3:5" x14ac:dyDescent="0.4">
      <c r="C614" t="s">
        <v>836</v>
      </c>
      <c r="D614" t="s">
        <v>483</v>
      </c>
      <c r="E614">
        <v>40100</v>
      </c>
    </row>
    <row r="615" spans="3:5" x14ac:dyDescent="0.4">
      <c r="C615" t="s">
        <v>836</v>
      </c>
      <c r="D615" t="s">
        <v>484</v>
      </c>
      <c r="E615">
        <v>39500</v>
      </c>
    </row>
    <row r="616" spans="3:5" x14ac:dyDescent="0.4">
      <c r="C616" t="s">
        <v>836</v>
      </c>
      <c r="D616" t="s">
        <v>485</v>
      </c>
      <c r="E616">
        <v>64800</v>
      </c>
    </row>
    <row r="617" spans="3:5" x14ac:dyDescent="0.4">
      <c r="C617" t="s">
        <v>836</v>
      </c>
      <c r="D617" t="s">
        <v>486</v>
      </c>
      <c r="E617">
        <v>49000</v>
      </c>
    </row>
    <row r="618" spans="3:5" x14ac:dyDescent="0.4">
      <c r="C618" t="s">
        <v>836</v>
      </c>
      <c r="D618" t="s">
        <v>487</v>
      </c>
      <c r="E618">
        <v>23300</v>
      </c>
    </row>
    <row r="619" spans="3:5" x14ac:dyDescent="0.4">
      <c r="C619" t="s">
        <v>836</v>
      </c>
      <c r="D619" t="s">
        <v>488</v>
      </c>
      <c r="E619">
        <v>63500</v>
      </c>
    </row>
    <row r="620" spans="3:5" x14ac:dyDescent="0.4">
      <c r="C620" t="s">
        <v>836</v>
      </c>
      <c r="D620" t="s">
        <v>489</v>
      </c>
      <c r="E620">
        <v>41100</v>
      </c>
    </row>
    <row r="621" spans="3:5" x14ac:dyDescent="0.4">
      <c r="C621" t="s">
        <v>836</v>
      </c>
      <c r="D621" t="s">
        <v>490</v>
      </c>
      <c r="E621">
        <v>25000</v>
      </c>
    </row>
    <row r="622" spans="3:5" x14ac:dyDescent="0.4">
      <c r="C622" t="s">
        <v>836</v>
      </c>
      <c r="D622" t="s">
        <v>491</v>
      </c>
      <c r="E622">
        <v>17600</v>
      </c>
    </row>
    <row r="623" spans="3:5" x14ac:dyDescent="0.4">
      <c r="C623" t="s">
        <v>836</v>
      </c>
      <c r="D623" t="s">
        <v>492</v>
      </c>
      <c r="E623">
        <v>34400</v>
      </c>
    </row>
    <row r="624" spans="3:5" x14ac:dyDescent="0.4">
      <c r="C624" t="s">
        <v>836</v>
      </c>
      <c r="D624" t="s">
        <v>493</v>
      </c>
      <c r="E624">
        <v>18900</v>
      </c>
    </row>
    <row r="625" spans="3:5" x14ac:dyDescent="0.4">
      <c r="C625" t="s">
        <v>836</v>
      </c>
      <c r="D625" t="s">
        <v>494</v>
      </c>
      <c r="E625">
        <v>17200</v>
      </c>
    </row>
    <row r="626" spans="3:5" x14ac:dyDescent="0.4">
      <c r="C626" t="s">
        <v>836</v>
      </c>
      <c r="D626" t="s">
        <v>495</v>
      </c>
      <c r="E626">
        <v>23600</v>
      </c>
    </row>
    <row r="627" spans="3:5" x14ac:dyDescent="0.4">
      <c r="C627" t="s">
        <v>836</v>
      </c>
      <c r="D627" t="s">
        <v>496</v>
      </c>
      <c r="E627">
        <v>19000</v>
      </c>
    </row>
    <row r="628" spans="3:5" x14ac:dyDescent="0.4">
      <c r="C628" t="s">
        <v>836</v>
      </c>
      <c r="D628" t="s">
        <v>497</v>
      </c>
      <c r="E628">
        <v>33200</v>
      </c>
    </row>
    <row r="629" spans="3:5" x14ac:dyDescent="0.4">
      <c r="C629" t="s">
        <v>836</v>
      </c>
      <c r="D629" t="s">
        <v>498</v>
      </c>
      <c r="E629">
        <v>23900</v>
      </c>
    </row>
    <row r="630" spans="3:5" x14ac:dyDescent="0.4">
      <c r="C630" t="s">
        <v>836</v>
      </c>
      <c r="D630" t="s">
        <v>499</v>
      </c>
      <c r="E630">
        <v>52300</v>
      </c>
    </row>
    <row r="631" spans="3:5" x14ac:dyDescent="0.4">
      <c r="C631" t="s">
        <v>836</v>
      </c>
      <c r="D631" t="s">
        <v>500</v>
      </c>
      <c r="E631">
        <v>20100</v>
      </c>
    </row>
    <row r="632" spans="3:5" x14ac:dyDescent="0.4">
      <c r="C632" t="s">
        <v>836</v>
      </c>
      <c r="D632" t="s">
        <v>501</v>
      </c>
      <c r="E632">
        <v>31900</v>
      </c>
    </row>
    <row r="633" spans="3:5" x14ac:dyDescent="0.4">
      <c r="C633" t="s">
        <v>836</v>
      </c>
      <c r="D633" t="s">
        <v>502</v>
      </c>
      <c r="E633">
        <v>18100</v>
      </c>
    </row>
    <row r="634" spans="3:5" x14ac:dyDescent="0.4">
      <c r="C634" t="s">
        <v>836</v>
      </c>
      <c r="D634" t="s">
        <v>503</v>
      </c>
      <c r="E634">
        <v>24200</v>
      </c>
    </row>
    <row r="635" spans="3:5" x14ac:dyDescent="0.4">
      <c r="C635" t="s">
        <v>836</v>
      </c>
      <c r="D635" t="s">
        <v>504</v>
      </c>
      <c r="E635">
        <v>25600</v>
      </c>
    </row>
    <row r="636" spans="3:5" x14ac:dyDescent="0.4">
      <c r="C636" t="s">
        <v>836</v>
      </c>
      <c r="D636" t="s">
        <v>505</v>
      </c>
      <c r="E636">
        <v>9800</v>
      </c>
    </row>
    <row r="637" spans="3:5" x14ac:dyDescent="0.4">
      <c r="C637" t="s">
        <v>836</v>
      </c>
      <c r="D637" t="s">
        <v>688</v>
      </c>
      <c r="E637">
        <v>26900</v>
      </c>
    </row>
    <row r="638" spans="3:5" x14ac:dyDescent="0.4">
      <c r="C638" t="s">
        <v>836</v>
      </c>
      <c r="D638" t="s">
        <v>689</v>
      </c>
      <c r="E638">
        <v>24700</v>
      </c>
    </row>
    <row r="639" spans="3:5" x14ac:dyDescent="0.4">
      <c r="C639" t="s">
        <v>836</v>
      </c>
      <c r="D639" t="s">
        <v>690</v>
      </c>
      <c r="E639">
        <v>24600</v>
      </c>
    </row>
    <row r="640" spans="3:5" x14ac:dyDescent="0.4">
      <c r="C640" t="s">
        <v>836</v>
      </c>
      <c r="D640" t="s">
        <v>691</v>
      </c>
      <c r="E640">
        <v>26400</v>
      </c>
    </row>
    <row r="641" spans="3:5" x14ac:dyDescent="0.4">
      <c r="C641" t="s">
        <v>836</v>
      </c>
      <c r="D641" t="s">
        <v>692</v>
      </c>
      <c r="E641">
        <v>35000</v>
      </c>
    </row>
    <row r="642" spans="3:5" x14ac:dyDescent="0.4">
      <c r="C642" t="s">
        <v>836</v>
      </c>
      <c r="D642" t="s">
        <v>693</v>
      </c>
      <c r="E642">
        <v>31800</v>
      </c>
    </row>
    <row r="643" spans="3:5" x14ac:dyDescent="0.4">
      <c r="C643" t="s">
        <v>836</v>
      </c>
      <c r="D643" t="s">
        <v>694</v>
      </c>
      <c r="E643">
        <v>15500</v>
      </c>
    </row>
    <row r="644" spans="3:5" x14ac:dyDescent="0.4">
      <c r="C644" t="s">
        <v>836</v>
      </c>
      <c r="D644" t="s">
        <v>695</v>
      </c>
      <c r="E644">
        <v>24800</v>
      </c>
    </row>
    <row r="645" spans="3:5" x14ac:dyDescent="0.4">
      <c r="C645" t="s">
        <v>836</v>
      </c>
      <c r="D645" t="s">
        <v>696</v>
      </c>
      <c r="E645">
        <v>40600</v>
      </c>
    </row>
    <row r="646" spans="3:5" x14ac:dyDescent="0.4">
      <c r="C646" t="s">
        <v>836</v>
      </c>
      <c r="D646" t="s">
        <v>697</v>
      </c>
      <c r="E646">
        <v>32600</v>
      </c>
    </row>
    <row r="647" spans="3:5" x14ac:dyDescent="0.4">
      <c r="C647" t="s">
        <v>836</v>
      </c>
      <c r="D647" t="s">
        <v>698</v>
      </c>
      <c r="E647">
        <v>10300</v>
      </c>
    </row>
    <row r="648" spans="3:5" x14ac:dyDescent="0.4">
      <c r="C648" t="s">
        <v>836</v>
      </c>
      <c r="D648" t="s">
        <v>699</v>
      </c>
      <c r="E648">
        <v>10000</v>
      </c>
    </row>
    <row r="649" spans="3:5" x14ac:dyDescent="0.4">
      <c r="C649" t="s">
        <v>836</v>
      </c>
      <c r="D649" t="s">
        <v>700</v>
      </c>
      <c r="E649">
        <v>10200</v>
      </c>
    </row>
    <row r="650" spans="3:5" x14ac:dyDescent="0.4">
      <c r="C650" t="s">
        <v>836</v>
      </c>
      <c r="D650" t="s">
        <v>701</v>
      </c>
      <c r="E650">
        <v>14300</v>
      </c>
    </row>
    <row r="651" spans="3:5" x14ac:dyDescent="0.4">
      <c r="C651" t="s">
        <v>836</v>
      </c>
      <c r="D651" t="s">
        <v>702</v>
      </c>
      <c r="E651">
        <v>14300</v>
      </c>
    </row>
    <row r="652" spans="3:5" x14ac:dyDescent="0.4">
      <c r="C652" t="s">
        <v>836</v>
      </c>
      <c r="D652" t="s">
        <v>703</v>
      </c>
      <c r="E652">
        <v>16300</v>
      </c>
    </row>
    <row r="653" spans="3:5" x14ac:dyDescent="0.4">
      <c r="C653" t="s">
        <v>836</v>
      </c>
      <c r="D653" t="s">
        <v>704</v>
      </c>
      <c r="E653">
        <v>24400</v>
      </c>
    </row>
    <row r="654" spans="3:5" x14ac:dyDescent="0.4">
      <c r="C654" t="s">
        <v>836</v>
      </c>
      <c r="D654" t="s">
        <v>705</v>
      </c>
      <c r="E654">
        <v>22900</v>
      </c>
    </row>
    <row r="655" spans="3:5" x14ac:dyDescent="0.4">
      <c r="C655" t="s">
        <v>836</v>
      </c>
      <c r="D655" t="s">
        <v>706</v>
      </c>
      <c r="E655">
        <v>22200</v>
      </c>
    </row>
    <row r="656" spans="3:5" x14ac:dyDescent="0.4">
      <c r="C656" t="s">
        <v>836</v>
      </c>
      <c r="D656" t="s">
        <v>707</v>
      </c>
      <c r="E656">
        <v>27800</v>
      </c>
    </row>
    <row r="657" spans="3:5" x14ac:dyDescent="0.4">
      <c r="C657" t="s">
        <v>836</v>
      </c>
      <c r="D657" t="s">
        <v>708</v>
      </c>
      <c r="E657">
        <v>18800</v>
      </c>
    </row>
    <row r="658" spans="3:5" x14ac:dyDescent="0.4">
      <c r="C658" t="s">
        <v>836</v>
      </c>
      <c r="D658" t="s">
        <v>709</v>
      </c>
      <c r="E658">
        <v>10000</v>
      </c>
    </row>
    <row r="659" spans="3:5" x14ac:dyDescent="0.4">
      <c r="C659" t="s">
        <v>836</v>
      </c>
      <c r="D659" t="s">
        <v>710</v>
      </c>
      <c r="E659">
        <v>44200</v>
      </c>
    </row>
    <row r="660" spans="3:5" x14ac:dyDescent="0.4">
      <c r="C660" t="s">
        <v>836</v>
      </c>
      <c r="D660" t="s">
        <v>711</v>
      </c>
      <c r="E660">
        <v>49600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297100</v>
      </c>
    </row>
    <row r="667" spans="3:5" x14ac:dyDescent="0.4">
      <c r="C667" t="s">
        <v>851</v>
      </c>
      <c r="D667" t="s">
        <v>506</v>
      </c>
      <c r="E667">
        <v>341000</v>
      </c>
    </row>
    <row r="668" spans="3:5" x14ac:dyDescent="0.4">
      <c r="C668" t="s">
        <v>851</v>
      </c>
      <c r="D668" t="s">
        <v>507</v>
      </c>
      <c r="E668">
        <v>188200</v>
      </c>
    </row>
    <row r="669" spans="3:5" x14ac:dyDescent="0.4">
      <c r="C669" t="s">
        <v>851</v>
      </c>
      <c r="D669" t="s">
        <v>508</v>
      </c>
      <c r="E669">
        <v>323400</v>
      </c>
    </row>
    <row r="670" spans="3:5" x14ac:dyDescent="0.4">
      <c r="C670" t="s">
        <v>851</v>
      </c>
      <c r="D670" t="s">
        <v>509</v>
      </c>
      <c r="E670">
        <v>190700</v>
      </c>
    </row>
    <row r="671" spans="3:5" x14ac:dyDescent="0.4">
      <c r="C671" t="s">
        <v>851</v>
      </c>
      <c r="D671" t="s">
        <v>510</v>
      </c>
      <c r="E671">
        <v>152400</v>
      </c>
    </row>
    <row r="672" spans="3:5" x14ac:dyDescent="0.4">
      <c r="C672" t="s">
        <v>851</v>
      </c>
      <c r="D672" t="s">
        <v>511</v>
      </c>
      <c r="E672">
        <v>147500</v>
      </c>
    </row>
    <row r="673" spans="3:5" x14ac:dyDescent="0.4">
      <c r="C673" t="s">
        <v>851</v>
      </c>
      <c r="D673" t="s">
        <v>512</v>
      </c>
      <c r="E673">
        <v>141300</v>
      </c>
    </row>
    <row r="674" spans="3:5" x14ac:dyDescent="0.4">
      <c r="C674" t="s">
        <v>851</v>
      </c>
      <c r="D674" t="s">
        <v>513</v>
      </c>
      <c r="E674">
        <v>97800</v>
      </c>
    </row>
    <row r="675" spans="3:5" x14ac:dyDescent="0.4">
      <c r="C675" t="s">
        <v>851</v>
      </c>
      <c r="D675" t="s">
        <v>514</v>
      </c>
      <c r="E675">
        <v>200200</v>
      </c>
    </row>
    <row r="676" spans="3:5" x14ac:dyDescent="0.4">
      <c r="C676" t="s">
        <v>851</v>
      </c>
      <c r="D676" t="s">
        <v>515</v>
      </c>
      <c r="E676">
        <v>179000</v>
      </c>
    </row>
    <row r="677" spans="3:5" x14ac:dyDescent="0.4">
      <c r="C677" t="s">
        <v>851</v>
      </c>
      <c r="D677" t="s">
        <v>516</v>
      </c>
      <c r="E677">
        <v>161500</v>
      </c>
    </row>
    <row r="678" spans="3:5" x14ac:dyDescent="0.4">
      <c r="C678" t="s">
        <v>851</v>
      </c>
      <c r="D678" t="s">
        <v>517</v>
      </c>
      <c r="E678">
        <v>81000</v>
      </c>
    </row>
    <row r="679" spans="3:5" x14ac:dyDescent="0.4">
      <c r="C679" t="s">
        <v>851</v>
      </c>
      <c r="D679" t="s">
        <v>518</v>
      </c>
      <c r="E679">
        <v>124200</v>
      </c>
    </row>
    <row r="680" spans="3:5" x14ac:dyDescent="0.4">
      <c r="C680" t="s">
        <v>851</v>
      </c>
      <c r="D680" t="s">
        <v>519</v>
      </c>
      <c r="E680">
        <v>139300</v>
      </c>
    </row>
    <row r="681" spans="3:5" x14ac:dyDescent="0.4">
      <c r="C681" t="s">
        <v>851</v>
      </c>
      <c r="D681" t="s">
        <v>520</v>
      </c>
      <c r="E681">
        <v>66700</v>
      </c>
    </row>
    <row r="682" spans="3:5" x14ac:dyDescent="0.4">
      <c r="C682" t="s">
        <v>851</v>
      </c>
      <c r="D682" t="s">
        <v>521</v>
      </c>
      <c r="E682">
        <v>104400</v>
      </c>
    </row>
    <row r="683" spans="3:5" x14ac:dyDescent="0.4">
      <c r="C683" t="s">
        <v>851</v>
      </c>
      <c r="D683" t="s">
        <v>522</v>
      </c>
      <c r="E683">
        <v>107600</v>
      </c>
    </row>
    <row r="684" spans="3:5" x14ac:dyDescent="0.4">
      <c r="C684" t="s">
        <v>851</v>
      </c>
      <c r="D684" t="s">
        <v>523</v>
      </c>
      <c r="E684">
        <v>93400</v>
      </c>
    </row>
    <row r="685" spans="3:5" x14ac:dyDescent="0.4">
      <c r="C685" t="s">
        <v>851</v>
      </c>
      <c r="D685" t="s">
        <v>524</v>
      </c>
      <c r="E685">
        <v>117800</v>
      </c>
    </row>
    <row r="686" spans="3:5" x14ac:dyDescent="0.4">
      <c r="C686" t="s">
        <v>851</v>
      </c>
      <c r="D686" t="s">
        <v>525</v>
      </c>
      <c r="E686">
        <v>48800</v>
      </c>
    </row>
    <row r="687" spans="3:5" x14ac:dyDescent="0.4">
      <c r="C687" t="s">
        <v>851</v>
      </c>
      <c r="D687" t="s">
        <v>526</v>
      </c>
      <c r="E687">
        <v>75200</v>
      </c>
    </row>
    <row r="688" spans="3:5" x14ac:dyDescent="0.4">
      <c r="C688" t="s">
        <v>851</v>
      </c>
      <c r="D688" t="s">
        <v>527</v>
      </c>
      <c r="E688">
        <v>80900</v>
      </c>
    </row>
    <row r="689" spans="3:5" x14ac:dyDescent="0.4">
      <c r="C689" t="s">
        <v>851</v>
      </c>
      <c r="D689" t="s">
        <v>528</v>
      </c>
      <c r="E689">
        <v>53400</v>
      </c>
    </row>
    <row r="690" spans="3:5" x14ac:dyDescent="0.4">
      <c r="C690" t="s">
        <v>851</v>
      </c>
      <c r="D690" t="s">
        <v>529</v>
      </c>
      <c r="E690">
        <v>162600</v>
      </c>
    </row>
    <row r="691" spans="3:5" x14ac:dyDescent="0.4">
      <c r="C691" t="s">
        <v>851</v>
      </c>
      <c r="D691" t="s">
        <v>530</v>
      </c>
      <c r="E691">
        <v>116500</v>
      </c>
    </row>
    <row r="692" spans="3:5" x14ac:dyDescent="0.4">
      <c r="C692" t="s">
        <v>851</v>
      </c>
      <c r="D692" t="s">
        <v>531</v>
      </c>
      <c r="E692">
        <v>106700</v>
      </c>
    </row>
    <row r="693" spans="3:5" x14ac:dyDescent="0.4">
      <c r="C693" t="s">
        <v>851</v>
      </c>
      <c r="D693" t="s">
        <v>532</v>
      </c>
      <c r="E693">
        <v>113800</v>
      </c>
    </row>
    <row r="694" spans="3:5" x14ac:dyDescent="0.4">
      <c r="C694" t="s">
        <v>851</v>
      </c>
      <c r="D694" t="s">
        <v>533</v>
      </c>
      <c r="E694">
        <v>61300</v>
      </c>
    </row>
    <row r="695" spans="3:5" x14ac:dyDescent="0.4">
      <c r="C695" t="s">
        <v>851</v>
      </c>
      <c r="D695" t="s">
        <v>534</v>
      </c>
      <c r="E695">
        <v>65900</v>
      </c>
    </row>
    <row r="696" spans="3:5" x14ac:dyDescent="0.4">
      <c r="C696" t="s">
        <v>851</v>
      </c>
      <c r="D696" t="s">
        <v>535</v>
      </c>
      <c r="E696">
        <v>59500</v>
      </c>
    </row>
    <row r="697" spans="3:5" x14ac:dyDescent="0.4">
      <c r="C697" t="s">
        <v>851</v>
      </c>
      <c r="D697" t="s">
        <v>536</v>
      </c>
      <c r="E697">
        <v>70800</v>
      </c>
    </row>
    <row r="698" spans="3:5" x14ac:dyDescent="0.4">
      <c r="C698" t="s">
        <v>851</v>
      </c>
      <c r="D698" t="s">
        <v>537</v>
      </c>
      <c r="E698">
        <v>32700</v>
      </c>
    </row>
    <row r="699" spans="3:5" x14ac:dyDescent="0.4">
      <c r="C699" t="s">
        <v>851</v>
      </c>
      <c r="D699" t="s">
        <v>538</v>
      </c>
      <c r="E699">
        <v>35200</v>
      </c>
    </row>
    <row r="700" spans="3:5" x14ac:dyDescent="0.4">
      <c r="C700" t="s">
        <v>851</v>
      </c>
      <c r="D700" t="s">
        <v>539</v>
      </c>
      <c r="E700">
        <v>38700</v>
      </c>
    </row>
    <row r="701" spans="3:5" x14ac:dyDescent="0.4">
      <c r="C701" t="s">
        <v>851</v>
      </c>
      <c r="D701" t="s">
        <v>540</v>
      </c>
      <c r="E701">
        <v>44200</v>
      </c>
    </row>
    <row r="702" spans="3:5" x14ac:dyDescent="0.4">
      <c r="C702" t="s">
        <v>851</v>
      </c>
      <c r="D702" t="s">
        <v>541</v>
      </c>
      <c r="E702">
        <v>105900</v>
      </c>
    </row>
    <row r="703" spans="3:5" x14ac:dyDescent="0.4">
      <c r="C703" t="s">
        <v>851</v>
      </c>
      <c r="D703" t="s">
        <v>542</v>
      </c>
      <c r="E703">
        <v>88300</v>
      </c>
    </row>
    <row r="704" spans="3:5" x14ac:dyDescent="0.4">
      <c r="C704" t="s">
        <v>851</v>
      </c>
      <c r="D704" t="s">
        <v>543</v>
      </c>
      <c r="E704">
        <v>89000</v>
      </c>
    </row>
    <row r="705" spans="3:5" x14ac:dyDescent="0.4">
      <c r="C705" t="s">
        <v>851</v>
      </c>
      <c r="D705" t="s">
        <v>544</v>
      </c>
      <c r="E705">
        <v>97600</v>
      </c>
    </row>
    <row r="706" spans="3:5" x14ac:dyDescent="0.4">
      <c r="C706" t="s">
        <v>851</v>
      </c>
      <c r="D706" t="s">
        <v>545</v>
      </c>
      <c r="E706">
        <v>65800</v>
      </c>
    </row>
    <row r="707" spans="3:5" x14ac:dyDescent="0.4">
      <c r="C707" t="s">
        <v>851</v>
      </c>
      <c r="D707" t="s">
        <v>546</v>
      </c>
      <c r="E707">
        <v>110700</v>
      </c>
    </row>
    <row r="708" spans="3:5" x14ac:dyDescent="0.4">
      <c r="C708" t="s">
        <v>851</v>
      </c>
      <c r="D708" t="s">
        <v>547</v>
      </c>
      <c r="E708">
        <v>90200</v>
      </c>
    </row>
    <row r="709" spans="3:5" x14ac:dyDescent="0.4">
      <c r="C709" t="s">
        <v>851</v>
      </c>
      <c r="D709" t="s">
        <v>548</v>
      </c>
      <c r="E709">
        <v>70800</v>
      </c>
    </row>
    <row r="710" spans="3:5" x14ac:dyDescent="0.4">
      <c r="C710" t="s">
        <v>851</v>
      </c>
      <c r="D710" t="s">
        <v>549</v>
      </c>
      <c r="E710">
        <v>93000</v>
      </c>
    </row>
    <row r="711" spans="3:5" x14ac:dyDescent="0.4">
      <c r="C711" t="s">
        <v>851</v>
      </c>
      <c r="D711" t="s">
        <v>550</v>
      </c>
      <c r="E711">
        <v>56800</v>
      </c>
    </row>
    <row r="712" spans="3:5" x14ac:dyDescent="0.4">
      <c r="C712" t="s">
        <v>851</v>
      </c>
      <c r="D712" t="s">
        <v>551</v>
      </c>
      <c r="E712">
        <v>49200</v>
      </c>
    </row>
    <row r="713" spans="3:5" x14ac:dyDescent="0.4">
      <c r="C713" t="s">
        <v>851</v>
      </c>
      <c r="D713" t="s">
        <v>552</v>
      </c>
      <c r="E713">
        <v>47400</v>
      </c>
    </row>
    <row r="714" spans="3:5" x14ac:dyDescent="0.4">
      <c r="C714" t="s">
        <v>851</v>
      </c>
      <c r="D714" t="s">
        <v>553</v>
      </c>
      <c r="E714">
        <v>94600</v>
      </c>
    </row>
    <row r="715" spans="3:5" x14ac:dyDescent="0.4">
      <c r="C715" t="s">
        <v>851</v>
      </c>
      <c r="D715" t="s">
        <v>554</v>
      </c>
      <c r="E715">
        <v>38300</v>
      </c>
    </row>
    <row r="716" spans="3:5" x14ac:dyDescent="0.4">
      <c r="C716" t="s">
        <v>851</v>
      </c>
      <c r="D716" t="s">
        <v>555</v>
      </c>
      <c r="E716">
        <v>46700</v>
      </c>
    </row>
    <row r="717" spans="3:5" x14ac:dyDescent="0.4">
      <c r="C717" t="s">
        <v>851</v>
      </c>
      <c r="D717" t="s">
        <v>556</v>
      </c>
      <c r="E717">
        <v>47300</v>
      </c>
    </row>
    <row r="718" spans="3:5" x14ac:dyDescent="0.4">
      <c r="C718" t="s">
        <v>851</v>
      </c>
      <c r="D718" t="s">
        <v>557</v>
      </c>
      <c r="E718">
        <v>86600</v>
      </c>
    </row>
    <row r="719" spans="3:5" x14ac:dyDescent="0.4">
      <c r="C719" t="s">
        <v>851</v>
      </c>
      <c r="D719" t="s">
        <v>558</v>
      </c>
      <c r="E719">
        <v>85000</v>
      </c>
    </row>
    <row r="720" spans="3:5" x14ac:dyDescent="0.4">
      <c r="C720" t="s">
        <v>851</v>
      </c>
      <c r="D720" t="s">
        <v>559</v>
      </c>
      <c r="E720">
        <v>76200</v>
      </c>
    </row>
    <row r="721" spans="3:5" x14ac:dyDescent="0.4">
      <c r="C721" t="s">
        <v>851</v>
      </c>
      <c r="D721" t="s">
        <v>560</v>
      </c>
      <c r="E721">
        <v>35100</v>
      </c>
    </row>
    <row r="722" spans="3:5" x14ac:dyDescent="0.4">
      <c r="C722" t="s">
        <v>851</v>
      </c>
      <c r="D722" t="s">
        <v>561</v>
      </c>
      <c r="E722">
        <v>39500</v>
      </c>
    </row>
    <row r="723" spans="3:5" x14ac:dyDescent="0.4">
      <c r="C723" t="s">
        <v>851</v>
      </c>
      <c r="D723" t="s">
        <v>562</v>
      </c>
      <c r="E723">
        <v>34900</v>
      </c>
    </row>
    <row r="724" spans="3:5" x14ac:dyDescent="0.4">
      <c r="C724" t="s">
        <v>851</v>
      </c>
      <c r="D724" t="s">
        <v>563</v>
      </c>
      <c r="E724">
        <v>35600</v>
      </c>
    </row>
    <row r="725" spans="3:5" x14ac:dyDescent="0.4">
      <c r="C725" t="s">
        <v>851</v>
      </c>
      <c r="D725" t="s">
        <v>564</v>
      </c>
      <c r="E725">
        <v>25000</v>
      </c>
    </row>
    <row r="726" spans="3:5" x14ac:dyDescent="0.4">
      <c r="C726" t="s">
        <v>851</v>
      </c>
      <c r="D726" t="s">
        <v>565</v>
      </c>
      <c r="E726">
        <v>36200</v>
      </c>
    </row>
    <row r="727" spans="3:5" x14ac:dyDescent="0.4">
      <c r="C727" t="s">
        <v>851</v>
      </c>
      <c r="D727" t="s">
        <v>566</v>
      </c>
      <c r="E727">
        <v>109500</v>
      </c>
    </row>
    <row r="728" spans="3:5" x14ac:dyDescent="0.4">
      <c r="C728" t="s">
        <v>851</v>
      </c>
      <c r="D728" t="s">
        <v>567</v>
      </c>
      <c r="E728">
        <v>54600</v>
      </c>
    </row>
    <row r="729" spans="3:5" x14ac:dyDescent="0.4">
      <c r="C729" t="s">
        <v>851</v>
      </c>
      <c r="D729" t="s">
        <v>568</v>
      </c>
      <c r="E729">
        <v>111800</v>
      </c>
    </row>
    <row r="730" spans="3:5" x14ac:dyDescent="0.4">
      <c r="C730" t="s">
        <v>851</v>
      </c>
      <c r="D730" t="s">
        <v>569</v>
      </c>
      <c r="E730">
        <v>42000</v>
      </c>
    </row>
    <row r="731" spans="3:5" x14ac:dyDescent="0.4">
      <c r="C731" t="s">
        <v>851</v>
      </c>
      <c r="D731" t="s">
        <v>570</v>
      </c>
      <c r="E731">
        <v>33000</v>
      </c>
    </row>
    <row r="732" spans="3:5" x14ac:dyDescent="0.4">
      <c r="C732" t="s">
        <v>851</v>
      </c>
      <c r="D732" t="s">
        <v>571</v>
      </c>
      <c r="E732">
        <v>148600</v>
      </c>
    </row>
    <row r="733" spans="3:5" x14ac:dyDescent="0.4">
      <c r="C733" t="s">
        <v>851</v>
      </c>
      <c r="D733" t="s">
        <v>572</v>
      </c>
      <c r="E733">
        <v>68700</v>
      </c>
    </row>
    <row r="734" spans="3:5" x14ac:dyDescent="0.4">
      <c r="C734" t="s">
        <v>851</v>
      </c>
      <c r="D734" t="s">
        <v>573</v>
      </c>
      <c r="E734">
        <v>40800</v>
      </c>
    </row>
    <row r="735" spans="3:5" x14ac:dyDescent="0.4">
      <c r="C735" t="s">
        <v>851</v>
      </c>
      <c r="D735" t="s">
        <v>574</v>
      </c>
      <c r="E735">
        <v>24900</v>
      </c>
    </row>
    <row r="736" spans="3:5" x14ac:dyDescent="0.4">
      <c r="C736" t="s">
        <v>851</v>
      </c>
      <c r="D736" t="s">
        <v>575</v>
      </c>
      <c r="E736">
        <v>86500</v>
      </c>
    </row>
    <row r="737" spans="3:5" x14ac:dyDescent="0.4">
      <c r="C737" t="s">
        <v>851</v>
      </c>
      <c r="D737" t="s">
        <v>576</v>
      </c>
      <c r="E737">
        <v>65500</v>
      </c>
    </row>
    <row r="738" spans="3:5" x14ac:dyDescent="0.4">
      <c r="C738" t="s">
        <v>851</v>
      </c>
      <c r="D738" t="s">
        <v>577</v>
      </c>
      <c r="E738">
        <v>41700</v>
      </c>
    </row>
    <row r="739" spans="3:5" x14ac:dyDescent="0.4">
      <c r="C739" t="s">
        <v>851</v>
      </c>
      <c r="D739" t="s">
        <v>578</v>
      </c>
      <c r="E739">
        <v>35000</v>
      </c>
    </row>
    <row r="740" spans="3:5" x14ac:dyDescent="0.4">
      <c r="C740" t="s">
        <v>851</v>
      </c>
      <c r="D740" t="s">
        <v>579</v>
      </c>
      <c r="E740">
        <v>28000</v>
      </c>
    </row>
    <row r="741" spans="3:5" x14ac:dyDescent="0.4">
      <c r="C741" t="s">
        <v>851</v>
      </c>
      <c r="D741" t="s">
        <v>580</v>
      </c>
      <c r="E741">
        <v>47200</v>
      </c>
    </row>
    <row r="742" spans="3:5" x14ac:dyDescent="0.4">
      <c r="C742" t="s">
        <v>851</v>
      </c>
      <c r="D742" t="s">
        <v>581</v>
      </c>
      <c r="E742">
        <v>33100</v>
      </c>
    </row>
    <row r="743" spans="3:5" x14ac:dyDescent="0.4">
      <c r="C743" t="s">
        <v>851</v>
      </c>
      <c r="D743" t="s">
        <v>582</v>
      </c>
      <c r="E743">
        <v>32900</v>
      </c>
    </row>
    <row r="744" spans="3:5" x14ac:dyDescent="0.4">
      <c r="C744" t="s">
        <v>851</v>
      </c>
      <c r="D744" t="s">
        <v>583</v>
      </c>
      <c r="E744">
        <v>39000</v>
      </c>
    </row>
    <row r="745" spans="3:5" x14ac:dyDescent="0.4">
      <c r="C745" t="s">
        <v>851</v>
      </c>
      <c r="D745" t="s">
        <v>584</v>
      </c>
      <c r="E745">
        <v>44700</v>
      </c>
    </row>
    <row r="746" spans="3:5" x14ac:dyDescent="0.4">
      <c r="C746" t="s">
        <v>851</v>
      </c>
      <c r="D746" t="s">
        <v>585</v>
      </c>
      <c r="E746">
        <v>49000</v>
      </c>
    </row>
    <row r="747" spans="3:5" x14ac:dyDescent="0.4">
      <c r="C747" t="s">
        <v>851</v>
      </c>
      <c r="D747" t="s">
        <v>586</v>
      </c>
      <c r="E747">
        <v>55500</v>
      </c>
    </row>
    <row r="748" spans="3:5" x14ac:dyDescent="0.4">
      <c r="C748" t="s">
        <v>851</v>
      </c>
      <c r="D748" t="s">
        <v>587</v>
      </c>
      <c r="E748">
        <v>46700</v>
      </c>
    </row>
    <row r="749" spans="3:5" x14ac:dyDescent="0.4">
      <c r="C749" t="s">
        <v>851</v>
      </c>
      <c r="D749" t="s">
        <v>588</v>
      </c>
      <c r="E749">
        <v>43100</v>
      </c>
    </row>
    <row r="750" spans="3:5" x14ac:dyDescent="0.4">
      <c r="C750" t="s">
        <v>851</v>
      </c>
      <c r="D750" t="s">
        <v>589</v>
      </c>
      <c r="E750">
        <v>31900</v>
      </c>
    </row>
    <row r="751" spans="3:5" x14ac:dyDescent="0.4">
      <c r="C751" t="s">
        <v>851</v>
      </c>
      <c r="D751" t="s">
        <v>590</v>
      </c>
      <c r="E751">
        <v>26100</v>
      </c>
    </row>
    <row r="752" spans="3:5" x14ac:dyDescent="0.4">
      <c r="C752" t="s">
        <v>851</v>
      </c>
      <c r="D752" t="s">
        <v>591</v>
      </c>
      <c r="E752">
        <v>54500</v>
      </c>
    </row>
    <row r="753" spans="3:5" x14ac:dyDescent="0.4">
      <c r="C753" t="s">
        <v>851</v>
      </c>
      <c r="D753" t="s">
        <v>592</v>
      </c>
      <c r="E753">
        <v>54200</v>
      </c>
    </row>
    <row r="754" spans="3:5" x14ac:dyDescent="0.4">
      <c r="C754" t="s">
        <v>851</v>
      </c>
      <c r="D754" t="s">
        <v>593</v>
      </c>
      <c r="E754">
        <v>76600</v>
      </c>
    </row>
    <row r="755" spans="3:5" x14ac:dyDescent="0.4">
      <c r="C755" t="s">
        <v>851</v>
      </c>
      <c r="D755" t="s">
        <v>594</v>
      </c>
      <c r="E755">
        <v>106900</v>
      </c>
    </row>
    <row r="756" spans="3:5" x14ac:dyDescent="0.4">
      <c r="C756" t="s">
        <v>851</v>
      </c>
      <c r="D756" t="s">
        <v>595</v>
      </c>
      <c r="E756">
        <v>42000</v>
      </c>
    </row>
    <row r="757" spans="3:5" x14ac:dyDescent="0.4">
      <c r="C757" t="s">
        <v>851</v>
      </c>
      <c r="D757" t="s">
        <v>596</v>
      </c>
      <c r="E757">
        <v>79000</v>
      </c>
    </row>
    <row r="758" spans="3:5" x14ac:dyDescent="0.4">
      <c r="C758" t="s">
        <v>851</v>
      </c>
      <c r="D758" t="s">
        <v>597</v>
      </c>
      <c r="E758">
        <v>45400</v>
      </c>
    </row>
    <row r="759" spans="3:5" x14ac:dyDescent="0.4">
      <c r="C759" t="s">
        <v>851</v>
      </c>
      <c r="D759" t="s">
        <v>598</v>
      </c>
      <c r="E759">
        <v>52900</v>
      </c>
    </row>
    <row r="760" spans="3:5" x14ac:dyDescent="0.4">
      <c r="C760" t="s">
        <v>851</v>
      </c>
      <c r="D760" t="s">
        <v>599</v>
      </c>
      <c r="E760">
        <v>120000</v>
      </c>
    </row>
    <row r="761" spans="3:5" x14ac:dyDescent="0.4">
      <c r="C761" t="s">
        <v>851</v>
      </c>
      <c r="D761" t="s">
        <v>600</v>
      </c>
      <c r="E761">
        <v>38100</v>
      </c>
    </row>
    <row r="762" spans="3:5" x14ac:dyDescent="0.4">
      <c r="C762" t="s">
        <v>851</v>
      </c>
      <c r="D762" t="s">
        <v>601</v>
      </c>
      <c r="E762">
        <v>39100</v>
      </c>
    </row>
    <row r="763" spans="3:5" x14ac:dyDescent="0.4">
      <c r="C763" t="s">
        <v>851</v>
      </c>
      <c r="D763" t="s">
        <v>602</v>
      </c>
      <c r="E763">
        <v>74400</v>
      </c>
    </row>
    <row r="764" spans="3:5" x14ac:dyDescent="0.4">
      <c r="C764" t="s">
        <v>851</v>
      </c>
      <c r="D764" t="s">
        <v>603</v>
      </c>
      <c r="E764">
        <v>43500</v>
      </c>
    </row>
    <row r="765" spans="3:5" x14ac:dyDescent="0.4">
      <c r="C765" t="s">
        <v>851</v>
      </c>
      <c r="D765" t="s">
        <v>604</v>
      </c>
      <c r="E765">
        <v>53100</v>
      </c>
    </row>
    <row r="766" spans="3:5" x14ac:dyDescent="0.4">
      <c r="C766" t="s">
        <v>851</v>
      </c>
      <c r="D766" t="s">
        <v>605</v>
      </c>
      <c r="E766">
        <v>51000</v>
      </c>
    </row>
    <row r="767" spans="3:5" x14ac:dyDescent="0.4">
      <c r="C767" t="s">
        <v>851</v>
      </c>
      <c r="D767" t="s">
        <v>606</v>
      </c>
      <c r="E767">
        <v>109000</v>
      </c>
    </row>
    <row r="768" spans="3:5" x14ac:dyDescent="0.4">
      <c r="C768" t="s">
        <v>851</v>
      </c>
      <c r="D768" t="s">
        <v>607</v>
      </c>
      <c r="E768">
        <v>82900</v>
      </c>
    </row>
    <row r="769" spans="3:5" x14ac:dyDescent="0.4">
      <c r="C769" t="s">
        <v>851</v>
      </c>
      <c r="D769" t="s">
        <v>608</v>
      </c>
      <c r="E769">
        <v>47700</v>
      </c>
    </row>
    <row r="770" spans="3:5" x14ac:dyDescent="0.4">
      <c r="C770" t="s">
        <v>851</v>
      </c>
      <c r="D770" t="s">
        <v>609</v>
      </c>
      <c r="E770">
        <v>76400</v>
      </c>
    </row>
    <row r="771" spans="3:5" x14ac:dyDescent="0.4">
      <c r="C771" t="s">
        <v>851</v>
      </c>
      <c r="D771" t="s">
        <v>610</v>
      </c>
      <c r="E771">
        <v>72900</v>
      </c>
    </row>
    <row r="772" spans="3:5" x14ac:dyDescent="0.4">
      <c r="C772" t="s">
        <v>851</v>
      </c>
      <c r="D772" t="s">
        <v>611</v>
      </c>
      <c r="E772">
        <v>107800</v>
      </c>
    </row>
    <row r="773" spans="3:5" x14ac:dyDescent="0.4">
      <c r="C773" t="s">
        <v>851</v>
      </c>
      <c r="D773" t="s">
        <v>612</v>
      </c>
      <c r="E773">
        <v>104500</v>
      </c>
    </row>
    <row r="774" spans="3:5" x14ac:dyDescent="0.4">
      <c r="C774" t="s">
        <v>851</v>
      </c>
      <c r="D774" t="s">
        <v>613</v>
      </c>
      <c r="E774">
        <v>73300</v>
      </c>
    </row>
    <row r="775" spans="3:5" x14ac:dyDescent="0.4">
      <c r="C775" t="s">
        <v>851</v>
      </c>
      <c r="D775" t="s">
        <v>614</v>
      </c>
      <c r="E775">
        <v>117500</v>
      </c>
    </row>
    <row r="776" spans="3:5" x14ac:dyDescent="0.4">
      <c r="C776" t="s">
        <v>851</v>
      </c>
      <c r="D776" t="s">
        <v>615</v>
      </c>
      <c r="E776">
        <v>75600</v>
      </c>
    </row>
    <row r="777" spans="3:5" x14ac:dyDescent="0.4">
      <c r="C777" t="s">
        <v>851</v>
      </c>
      <c r="D777" t="s">
        <v>616</v>
      </c>
      <c r="E777">
        <v>62000</v>
      </c>
    </row>
    <row r="778" spans="3:5" x14ac:dyDescent="0.4">
      <c r="C778" t="s">
        <v>851</v>
      </c>
      <c r="D778" t="s">
        <v>617</v>
      </c>
      <c r="E778">
        <v>43800</v>
      </c>
    </row>
    <row r="779" spans="3:5" x14ac:dyDescent="0.4">
      <c r="C779" t="s">
        <v>851</v>
      </c>
      <c r="D779" t="s">
        <v>618</v>
      </c>
      <c r="E779">
        <v>26700</v>
      </c>
    </row>
    <row r="780" spans="3:5" x14ac:dyDescent="0.4">
      <c r="C780" t="s">
        <v>851</v>
      </c>
      <c r="D780" t="s">
        <v>619</v>
      </c>
      <c r="E780">
        <v>41800</v>
      </c>
    </row>
    <row r="781" spans="3:5" x14ac:dyDescent="0.4">
      <c r="C781" t="s">
        <v>851</v>
      </c>
      <c r="D781" t="s">
        <v>620</v>
      </c>
      <c r="E781">
        <v>43200</v>
      </c>
    </row>
    <row r="782" spans="3:5" x14ac:dyDescent="0.4">
      <c r="C782" t="s">
        <v>851</v>
      </c>
      <c r="D782" t="s">
        <v>621</v>
      </c>
      <c r="E782">
        <v>55200</v>
      </c>
    </row>
    <row r="783" spans="3:5" x14ac:dyDescent="0.4">
      <c r="C783" t="s">
        <v>851</v>
      </c>
      <c r="D783" t="s">
        <v>622</v>
      </c>
      <c r="E783">
        <v>77800</v>
      </c>
    </row>
    <row r="784" spans="3:5" x14ac:dyDescent="0.4">
      <c r="C784" t="s">
        <v>851</v>
      </c>
      <c r="D784" t="s">
        <v>623</v>
      </c>
      <c r="E784">
        <v>99900</v>
      </c>
    </row>
    <row r="785" spans="3:5" x14ac:dyDescent="0.4">
      <c r="C785" t="s">
        <v>851</v>
      </c>
      <c r="D785" t="s">
        <v>624</v>
      </c>
      <c r="E785">
        <v>46100</v>
      </c>
    </row>
    <row r="786" spans="3:5" x14ac:dyDescent="0.4">
      <c r="C786" t="s">
        <v>851</v>
      </c>
      <c r="D786" t="s">
        <v>625</v>
      </c>
      <c r="E786">
        <v>52000</v>
      </c>
    </row>
    <row r="787" spans="3:5" x14ac:dyDescent="0.4">
      <c r="C787" t="s">
        <v>851</v>
      </c>
      <c r="D787" t="s">
        <v>626</v>
      </c>
      <c r="E787">
        <v>38200</v>
      </c>
    </row>
    <row r="788" spans="3:5" x14ac:dyDescent="0.4">
      <c r="C788" t="s">
        <v>851</v>
      </c>
      <c r="D788" t="s">
        <v>627</v>
      </c>
      <c r="E788">
        <v>54400</v>
      </c>
    </row>
    <row r="789" spans="3:5" x14ac:dyDescent="0.4">
      <c r="C789" t="s">
        <v>851</v>
      </c>
      <c r="D789" t="s">
        <v>628</v>
      </c>
      <c r="E789">
        <v>31500</v>
      </c>
    </row>
    <row r="790" spans="3:5" x14ac:dyDescent="0.4">
      <c r="C790" t="s">
        <v>851</v>
      </c>
      <c r="D790" t="s">
        <v>629</v>
      </c>
      <c r="E790">
        <v>42900</v>
      </c>
    </row>
    <row r="791" spans="3:5" x14ac:dyDescent="0.4">
      <c r="C791" t="s">
        <v>851</v>
      </c>
      <c r="D791" t="s">
        <v>630</v>
      </c>
      <c r="E791">
        <v>37800</v>
      </c>
    </row>
    <row r="792" spans="3:5" x14ac:dyDescent="0.4">
      <c r="C792" t="s">
        <v>851</v>
      </c>
      <c r="D792" t="s">
        <v>631</v>
      </c>
      <c r="E792">
        <v>43300</v>
      </c>
    </row>
    <row r="793" spans="3:5" x14ac:dyDescent="0.4">
      <c r="C793" t="s">
        <v>851</v>
      </c>
      <c r="D793" t="s">
        <v>632</v>
      </c>
      <c r="E793">
        <v>45600</v>
      </c>
    </row>
    <row r="794" spans="3:5" x14ac:dyDescent="0.4">
      <c r="C794" t="s">
        <v>851</v>
      </c>
      <c r="D794" t="s">
        <v>633</v>
      </c>
      <c r="E794">
        <v>33000</v>
      </c>
    </row>
    <row r="795" spans="3:5" x14ac:dyDescent="0.4">
      <c r="C795" t="s">
        <v>851</v>
      </c>
      <c r="D795" t="s">
        <v>634</v>
      </c>
      <c r="E795">
        <v>37200</v>
      </c>
    </row>
    <row r="796" spans="3:5" x14ac:dyDescent="0.4">
      <c r="C796" t="s">
        <v>851</v>
      </c>
      <c r="D796" t="s">
        <v>635</v>
      </c>
      <c r="E796">
        <v>40400</v>
      </c>
    </row>
    <row r="797" spans="3:5" x14ac:dyDescent="0.4">
      <c r="C797" t="s">
        <v>851</v>
      </c>
      <c r="D797" t="s">
        <v>636</v>
      </c>
      <c r="E797">
        <v>36600</v>
      </c>
    </row>
    <row r="798" spans="3:5" x14ac:dyDescent="0.4">
      <c r="C798" t="s">
        <v>851</v>
      </c>
      <c r="D798" t="s">
        <v>637</v>
      </c>
      <c r="E798">
        <v>66900</v>
      </c>
    </row>
    <row r="799" spans="3:5" x14ac:dyDescent="0.4">
      <c r="C799" t="s">
        <v>851</v>
      </c>
      <c r="D799" t="s">
        <v>638</v>
      </c>
      <c r="E799">
        <v>30900</v>
      </c>
    </row>
    <row r="800" spans="3:5" x14ac:dyDescent="0.4">
      <c r="C800" t="s">
        <v>851</v>
      </c>
      <c r="D800" t="s">
        <v>639</v>
      </c>
      <c r="E800">
        <v>18500</v>
      </c>
    </row>
    <row r="801" spans="3:5" x14ac:dyDescent="0.4">
      <c r="C801" t="s">
        <v>851</v>
      </c>
      <c r="D801" t="s">
        <v>640</v>
      </c>
      <c r="E801">
        <v>25500</v>
      </c>
    </row>
    <row r="802" spans="3:5" x14ac:dyDescent="0.4">
      <c r="C802" t="s">
        <v>851</v>
      </c>
      <c r="D802" t="s">
        <v>641</v>
      </c>
      <c r="E802">
        <v>61700</v>
      </c>
    </row>
    <row r="803" spans="3:5" x14ac:dyDescent="0.4">
      <c r="C803" t="s">
        <v>851</v>
      </c>
      <c r="D803" t="s">
        <v>642</v>
      </c>
      <c r="E803">
        <v>38400</v>
      </c>
    </row>
    <row r="804" spans="3:5" x14ac:dyDescent="0.4">
      <c r="C804" t="s">
        <v>851</v>
      </c>
      <c r="D804" t="s">
        <v>643</v>
      </c>
      <c r="E804">
        <v>18200</v>
      </c>
    </row>
    <row r="805" spans="3:5" x14ac:dyDescent="0.4">
      <c r="C805" t="s">
        <v>851</v>
      </c>
      <c r="D805" t="s">
        <v>644</v>
      </c>
      <c r="E805">
        <v>14400</v>
      </c>
    </row>
    <row r="806" spans="3:5" x14ac:dyDescent="0.4">
      <c r="C806" t="s">
        <v>851</v>
      </c>
      <c r="D806" t="s">
        <v>645</v>
      </c>
      <c r="E806">
        <v>22100</v>
      </c>
    </row>
    <row r="807" spans="3:5" x14ac:dyDescent="0.4">
      <c r="C807" t="s">
        <v>851</v>
      </c>
      <c r="D807" t="s">
        <v>646</v>
      </c>
      <c r="E807">
        <v>26700</v>
      </c>
    </row>
    <row r="808" spans="3:5" x14ac:dyDescent="0.4">
      <c r="C808" t="s">
        <v>851</v>
      </c>
      <c r="D808" t="s">
        <v>647</v>
      </c>
      <c r="E808">
        <v>16000</v>
      </c>
    </row>
    <row r="809" spans="3:5" x14ac:dyDescent="0.4">
      <c r="C809" t="s">
        <v>851</v>
      </c>
      <c r="D809" t="s">
        <v>648</v>
      </c>
      <c r="E809">
        <v>14200</v>
      </c>
    </row>
    <row r="810" spans="3:5" x14ac:dyDescent="0.4">
      <c r="C810" t="s">
        <v>851</v>
      </c>
      <c r="D810" t="s">
        <v>649</v>
      </c>
      <c r="E810">
        <v>25800</v>
      </c>
    </row>
    <row r="811" spans="3:5" x14ac:dyDescent="0.4">
      <c r="C811" t="s">
        <v>851</v>
      </c>
      <c r="D811" t="s">
        <v>650</v>
      </c>
      <c r="E811">
        <v>18800</v>
      </c>
    </row>
    <row r="812" spans="3:5" x14ac:dyDescent="0.4">
      <c r="C812" t="s">
        <v>851</v>
      </c>
      <c r="D812" t="s">
        <v>651</v>
      </c>
      <c r="E812">
        <v>19900</v>
      </c>
    </row>
    <row r="813" spans="3:5" x14ac:dyDescent="0.4">
      <c r="C813" t="s">
        <v>851</v>
      </c>
      <c r="D813" t="s">
        <v>652</v>
      </c>
      <c r="E813">
        <v>12700</v>
      </c>
    </row>
    <row r="814" spans="3:5" x14ac:dyDescent="0.4">
      <c r="C814" t="s">
        <v>851</v>
      </c>
      <c r="D814" t="s">
        <v>653</v>
      </c>
      <c r="E814">
        <v>31600</v>
      </c>
    </row>
    <row r="815" spans="3:5" x14ac:dyDescent="0.4">
      <c r="C815" t="s">
        <v>851</v>
      </c>
      <c r="D815" t="s">
        <v>654</v>
      </c>
      <c r="E815">
        <v>15800</v>
      </c>
    </row>
    <row r="816" spans="3:5" x14ac:dyDescent="0.4">
      <c r="C816" t="s">
        <v>851</v>
      </c>
      <c r="D816" t="s">
        <v>655</v>
      </c>
      <c r="E816">
        <v>33200</v>
      </c>
    </row>
    <row r="817" spans="3:5" x14ac:dyDescent="0.4">
      <c r="C817" t="s">
        <v>851</v>
      </c>
      <c r="D817" t="s">
        <v>656</v>
      </c>
      <c r="E817">
        <v>19300</v>
      </c>
    </row>
    <row r="818" spans="3:5" x14ac:dyDescent="0.4">
      <c r="C818" t="s">
        <v>851</v>
      </c>
      <c r="D818" t="s">
        <v>657</v>
      </c>
      <c r="E818">
        <v>117900</v>
      </c>
    </row>
    <row r="819" spans="3:5" x14ac:dyDescent="0.4">
      <c r="C819" t="s">
        <v>851</v>
      </c>
      <c r="D819" t="s">
        <v>658</v>
      </c>
      <c r="E819">
        <v>60000</v>
      </c>
    </row>
    <row r="820" spans="3:5" x14ac:dyDescent="0.4">
      <c r="C820" t="s">
        <v>851</v>
      </c>
      <c r="D820" t="s">
        <v>659</v>
      </c>
      <c r="E820">
        <v>50000</v>
      </c>
    </row>
    <row r="821" spans="3:5" x14ac:dyDescent="0.4">
      <c r="C821" t="s">
        <v>851</v>
      </c>
      <c r="D821" t="s">
        <v>660</v>
      </c>
      <c r="E821">
        <v>45100</v>
      </c>
    </row>
    <row r="822" spans="3:5" x14ac:dyDescent="0.4">
      <c r="C822" t="s">
        <v>851</v>
      </c>
      <c r="D822" t="s">
        <v>661</v>
      </c>
      <c r="E822">
        <v>27000</v>
      </c>
    </row>
    <row r="823" spans="3:5" x14ac:dyDescent="0.4">
      <c r="C823" t="s">
        <v>851</v>
      </c>
      <c r="D823" t="s">
        <v>662</v>
      </c>
      <c r="E823">
        <v>39600</v>
      </c>
    </row>
    <row r="824" spans="3:5" x14ac:dyDescent="0.4">
      <c r="C824" t="s">
        <v>851</v>
      </c>
      <c r="D824" t="s">
        <v>663</v>
      </c>
      <c r="E824">
        <v>29700</v>
      </c>
    </row>
    <row r="825" spans="3:5" x14ac:dyDescent="0.4">
      <c r="C825" t="s">
        <v>851</v>
      </c>
      <c r="D825" t="s">
        <v>664</v>
      </c>
      <c r="E825">
        <v>48200</v>
      </c>
    </row>
    <row r="826" spans="3:5" x14ac:dyDescent="0.4">
      <c r="C826" t="s">
        <v>851</v>
      </c>
      <c r="D826" t="s">
        <v>665</v>
      </c>
      <c r="E826">
        <v>62600</v>
      </c>
    </row>
    <row r="827" spans="3:5" x14ac:dyDescent="0.4">
      <c r="C827" t="s">
        <v>851</v>
      </c>
      <c r="D827" t="s">
        <v>666</v>
      </c>
      <c r="E827">
        <v>62500</v>
      </c>
    </row>
    <row r="828" spans="3:5" x14ac:dyDescent="0.4">
      <c r="C828" t="s">
        <v>851</v>
      </c>
      <c r="D828" t="s">
        <v>667</v>
      </c>
      <c r="E828">
        <v>55000</v>
      </c>
    </row>
    <row r="829" spans="3:5" x14ac:dyDescent="0.4">
      <c r="C829" t="s">
        <v>851</v>
      </c>
      <c r="D829" t="s">
        <v>668</v>
      </c>
      <c r="E829">
        <v>61800</v>
      </c>
    </row>
    <row r="830" spans="3:5" x14ac:dyDescent="0.4">
      <c r="C830" t="s">
        <v>851</v>
      </c>
      <c r="D830" t="s">
        <v>669</v>
      </c>
      <c r="E830">
        <v>41100</v>
      </c>
    </row>
    <row r="831" spans="3:5" x14ac:dyDescent="0.4">
      <c r="C831" t="s">
        <v>851</v>
      </c>
      <c r="D831" t="s">
        <v>670</v>
      </c>
      <c r="E831">
        <v>40700</v>
      </c>
    </row>
    <row r="832" spans="3:5" x14ac:dyDescent="0.4">
      <c r="C832" t="s">
        <v>851</v>
      </c>
      <c r="D832" t="s">
        <v>671</v>
      </c>
      <c r="E832">
        <v>33400</v>
      </c>
    </row>
    <row r="833" spans="3:5" x14ac:dyDescent="0.4">
      <c r="C833" t="s">
        <v>851</v>
      </c>
      <c r="D833" t="s">
        <v>672</v>
      </c>
      <c r="E833">
        <v>31300</v>
      </c>
    </row>
    <row r="834" spans="3:5" x14ac:dyDescent="0.4">
      <c r="C834" t="s">
        <v>851</v>
      </c>
      <c r="D834" t="s">
        <v>673</v>
      </c>
      <c r="E834">
        <v>33200</v>
      </c>
    </row>
    <row r="835" spans="3:5" x14ac:dyDescent="0.4">
      <c r="C835" t="s">
        <v>851</v>
      </c>
      <c r="D835" t="s">
        <v>674</v>
      </c>
      <c r="E835">
        <v>17900</v>
      </c>
    </row>
    <row r="836" spans="3:5" x14ac:dyDescent="0.4">
      <c r="C836" t="s">
        <v>851</v>
      </c>
      <c r="D836" t="s">
        <v>675</v>
      </c>
      <c r="E836">
        <v>37900</v>
      </c>
    </row>
    <row r="837" spans="3:5" x14ac:dyDescent="0.4">
      <c r="C837" t="s">
        <v>851</v>
      </c>
      <c r="D837" t="s">
        <v>676</v>
      </c>
      <c r="E837">
        <v>30300</v>
      </c>
    </row>
    <row r="838" spans="3:5" x14ac:dyDescent="0.4">
      <c r="C838" t="s">
        <v>851</v>
      </c>
      <c r="D838" t="s">
        <v>677</v>
      </c>
      <c r="E838">
        <v>21700</v>
      </c>
    </row>
    <row r="839" spans="3:5" x14ac:dyDescent="0.4">
      <c r="C839" t="s">
        <v>851</v>
      </c>
      <c r="D839" t="s">
        <v>678</v>
      </c>
      <c r="E839">
        <v>22300</v>
      </c>
    </row>
    <row r="840" spans="3:5" x14ac:dyDescent="0.4">
      <c r="C840" t="s">
        <v>851</v>
      </c>
      <c r="D840" t="s">
        <v>679</v>
      </c>
      <c r="E840">
        <v>24800</v>
      </c>
    </row>
    <row r="841" spans="3:5" x14ac:dyDescent="0.4">
      <c r="C841" t="s">
        <v>851</v>
      </c>
      <c r="D841" t="s">
        <v>680</v>
      </c>
      <c r="E841">
        <v>22300</v>
      </c>
    </row>
    <row r="842" spans="3:5" x14ac:dyDescent="0.4">
      <c r="C842" t="s">
        <v>851</v>
      </c>
      <c r="D842" t="s">
        <v>681</v>
      </c>
      <c r="E842">
        <v>22800</v>
      </c>
    </row>
    <row r="843" spans="3:5" x14ac:dyDescent="0.4">
      <c r="C843" t="s">
        <v>851</v>
      </c>
      <c r="D843" t="s">
        <v>682</v>
      </c>
      <c r="E843">
        <v>21100</v>
      </c>
    </row>
    <row r="844" spans="3:5" x14ac:dyDescent="0.4">
      <c r="C844" t="s">
        <v>851</v>
      </c>
      <c r="D844" t="s">
        <v>683</v>
      </c>
      <c r="E844">
        <v>12300</v>
      </c>
    </row>
    <row r="845" spans="3:5" x14ac:dyDescent="0.4">
      <c r="C845" t="s">
        <v>851</v>
      </c>
      <c r="D845" t="s">
        <v>684</v>
      </c>
      <c r="E845">
        <v>13000</v>
      </c>
    </row>
    <row r="846" spans="3:5" x14ac:dyDescent="0.4">
      <c r="C846" t="s">
        <v>851</v>
      </c>
      <c r="D846" t="s">
        <v>685</v>
      </c>
      <c r="E846">
        <v>35100</v>
      </c>
    </row>
    <row r="847" spans="3:5" x14ac:dyDescent="0.4">
      <c r="C847" t="s">
        <v>851</v>
      </c>
      <c r="D847" t="s">
        <v>686</v>
      </c>
      <c r="E847">
        <v>39800</v>
      </c>
    </row>
    <row r="848" spans="3:5" x14ac:dyDescent="0.4">
      <c r="C848" t="s">
        <v>851</v>
      </c>
      <c r="D848" t="s">
        <v>687</v>
      </c>
      <c r="E848">
        <v>14400</v>
      </c>
    </row>
    <row r="849" spans="3:5" x14ac:dyDescent="0.4">
      <c r="C849" t="s">
        <v>851</v>
      </c>
      <c r="D849" t="s">
        <v>386</v>
      </c>
      <c r="E849">
        <v>18300</v>
      </c>
    </row>
    <row r="850" spans="3:5" x14ac:dyDescent="0.4">
      <c r="C850" t="s">
        <v>851</v>
      </c>
      <c r="D850" t="s">
        <v>387</v>
      </c>
      <c r="E850">
        <v>25000</v>
      </c>
    </row>
    <row r="851" spans="3:5" x14ac:dyDescent="0.4">
      <c r="C851" t="s">
        <v>851</v>
      </c>
      <c r="D851" t="s">
        <v>388</v>
      </c>
      <c r="E851">
        <v>26600</v>
      </c>
    </row>
    <row r="852" spans="3:5" x14ac:dyDescent="0.4">
      <c r="C852" t="s">
        <v>851</v>
      </c>
      <c r="D852" t="s">
        <v>389</v>
      </c>
      <c r="E852">
        <v>9500</v>
      </c>
    </row>
    <row r="853" spans="3:5" x14ac:dyDescent="0.4">
      <c r="C853" t="s">
        <v>851</v>
      </c>
      <c r="D853" t="s">
        <v>390</v>
      </c>
      <c r="E853">
        <v>19800</v>
      </c>
    </row>
    <row r="854" spans="3:5" x14ac:dyDescent="0.4">
      <c r="C854" t="s">
        <v>851</v>
      </c>
      <c r="D854" t="s">
        <v>391</v>
      </c>
      <c r="E854">
        <v>75900</v>
      </c>
    </row>
    <row r="855" spans="3:5" x14ac:dyDescent="0.4">
      <c r="C855" t="s">
        <v>851</v>
      </c>
      <c r="D855" t="s">
        <v>392</v>
      </c>
      <c r="E855">
        <v>19600</v>
      </c>
    </row>
    <row r="856" spans="3:5" x14ac:dyDescent="0.4">
      <c r="C856" t="s">
        <v>851</v>
      </c>
      <c r="D856" t="s">
        <v>393</v>
      </c>
      <c r="E856">
        <v>26600</v>
      </c>
    </row>
    <row r="857" spans="3:5" x14ac:dyDescent="0.4">
      <c r="C857" t="s">
        <v>851</v>
      </c>
      <c r="D857" t="s">
        <v>394</v>
      </c>
      <c r="E857">
        <v>19600</v>
      </c>
    </row>
    <row r="858" spans="3:5" x14ac:dyDescent="0.4">
      <c r="C858" t="s">
        <v>851</v>
      </c>
      <c r="D858" t="s">
        <v>395</v>
      </c>
      <c r="E858">
        <v>43100</v>
      </c>
    </row>
    <row r="859" spans="3:5" x14ac:dyDescent="0.4">
      <c r="C859" t="s">
        <v>851</v>
      </c>
      <c r="D859" t="s">
        <v>396</v>
      </c>
      <c r="E859">
        <v>23300</v>
      </c>
    </row>
    <row r="860" spans="3:5" x14ac:dyDescent="0.4">
      <c r="C860" t="s">
        <v>851</v>
      </c>
      <c r="D860" t="s">
        <v>397</v>
      </c>
      <c r="E860">
        <v>26500</v>
      </c>
    </row>
    <row r="861" spans="3:5" x14ac:dyDescent="0.4">
      <c r="C861" t="s">
        <v>851</v>
      </c>
      <c r="D861" t="s">
        <v>398</v>
      </c>
      <c r="E861">
        <v>18800</v>
      </c>
    </row>
    <row r="862" spans="3:5" x14ac:dyDescent="0.4">
      <c r="C862" t="s">
        <v>851</v>
      </c>
      <c r="D862" t="s">
        <v>399</v>
      </c>
      <c r="E862">
        <v>30500</v>
      </c>
    </row>
    <row r="863" spans="3:5" x14ac:dyDescent="0.4">
      <c r="C863" t="s">
        <v>851</v>
      </c>
      <c r="D863" t="s">
        <v>400</v>
      </c>
      <c r="E863">
        <v>14200</v>
      </c>
    </row>
    <row r="864" spans="3:5" x14ac:dyDescent="0.4">
      <c r="C864" t="s">
        <v>851</v>
      </c>
      <c r="D864" t="s">
        <v>401</v>
      </c>
      <c r="E864">
        <v>30600</v>
      </c>
    </row>
    <row r="865" spans="3:5" x14ac:dyDescent="0.4">
      <c r="C865" t="s">
        <v>851</v>
      </c>
      <c r="D865" t="s">
        <v>402</v>
      </c>
      <c r="E865">
        <v>23100</v>
      </c>
    </row>
    <row r="866" spans="3:5" x14ac:dyDescent="0.4">
      <c r="C866" t="s">
        <v>851</v>
      </c>
      <c r="D866" t="s">
        <v>403</v>
      </c>
      <c r="E866">
        <v>12500</v>
      </c>
    </row>
    <row r="867" spans="3:5" x14ac:dyDescent="0.4">
      <c r="C867" t="s">
        <v>851</v>
      </c>
      <c r="D867" t="s">
        <v>404</v>
      </c>
      <c r="E867">
        <v>12000</v>
      </c>
    </row>
    <row r="868" spans="3:5" x14ac:dyDescent="0.4">
      <c r="C868" t="s">
        <v>851</v>
      </c>
      <c r="D868" t="s">
        <v>405</v>
      </c>
      <c r="E868">
        <v>38300</v>
      </c>
    </row>
    <row r="869" spans="3:5" x14ac:dyDescent="0.4">
      <c r="C869" t="s">
        <v>851</v>
      </c>
      <c r="D869" t="s">
        <v>406</v>
      </c>
      <c r="E869">
        <v>8800</v>
      </c>
    </row>
    <row r="870" spans="3:5" x14ac:dyDescent="0.4">
      <c r="C870" t="s">
        <v>851</v>
      </c>
      <c r="D870" t="s">
        <v>407</v>
      </c>
      <c r="E870">
        <v>18000</v>
      </c>
    </row>
    <row r="871" spans="3:5" x14ac:dyDescent="0.4">
      <c r="C871" t="s">
        <v>851</v>
      </c>
      <c r="D871" t="s">
        <v>408</v>
      </c>
      <c r="E871">
        <v>11300</v>
      </c>
    </row>
    <row r="872" spans="3:5" x14ac:dyDescent="0.4">
      <c r="C872" t="s">
        <v>851</v>
      </c>
      <c r="D872" t="s">
        <v>409</v>
      </c>
      <c r="E872">
        <v>10600</v>
      </c>
    </row>
    <row r="873" spans="3:5" x14ac:dyDescent="0.4">
      <c r="C873" t="s">
        <v>851</v>
      </c>
      <c r="D873" t="s">
        <v>410</v>
      </c>
      <c r="E873">
        <v>28200</v>
      </c>
    </row>
    <row r="874" spans="3:5" x14ac:dyDescent="0.4">
      <c r="C874" t="s">
        <v>851</v>
      </c>
      <c r="D874" t="s">
        <v>411</v>
      </c>
      <c r="E874">
        <v>39900</v>
      </c>
    </row>
    <row r="875" spans="3:5" x14ac:dyDescent="0.4">
      <c r="C875" t="s">
        <v>851</v>
      </c>
      <c r="D875" t="s">
        <v>412</v>
      </c>
      <c r="E875">
        <v>16400</v>
      </c>
    </row>
    <row r="876" spans="3:5" x14ac:dyDescent="0.4">
      <c r="C876" t="s">
        <v>851</v>
      </c>
      <c r="D876" t="s">
        <v>413</v>
      </c>
      <c r="E876">
        <v>28500</v>
      </c>
    </row>
    <row r="877" spans="3:5" x14ac:dyDescent="0.4">
      <c r="C877" t="s">
        <v>851</v>
      </c>
      <c r="D877" t="s">
        <v>414</v>
      </c>
      <c r="E877">
        <v>36200</v>
      </c>
    </row>
    <row r="878" spans="3:5" x14ac:dyDescent="0.4">
      <c r="C878" t="s">
        <v>851</v>
      </c>
      <c r="D878" t="s">
        <v>415</v>
      </c>
      <c r="E878">
        <v>23500</v>
      </c>
    </row>
    <row r="879" spans="3:5" x14ac:dyDescent="0.4">
      <c r="C879" t="s">
        <v>851</v>
      </c>
      <c r="D879" t="s">
        <v>416</v>
      </c>
      <c r="E879">
        <v>22400</v>
      </c>
    </row>
    <row r="880" spans="3:5" x14ac:dyDescent="0.4">
      <c r="C880" t="s">
        <v>851</v>
      </c>
      <c r="D880" t="s">
        <v>417</v>
      </c>
      <c r="E880">
        <v>35000</v>
      </c>
    </row>
    <row r="881" spans="3:5" x14ac:dyDescent="0.4">
      <c r="C881" t="s">
        <v>851</v>
      </c>
      <c r="D881" t="s">
        <v>418</v>
      </c>
      <c r="E881">
        <v>29800</v>
      </c>
    </row>
    <row r="882" spans="3:5" x14ac:dyDescent="0.4">
      <c r="C882" t="s">
        <v>851</v>
      </c>
      <c r="D882" t="s">
        <v>419</v>
      </c>
      <c r="E882">
        <v>13100</v>
      </c>
    </row>
    <row r="883" spans="3:5" x14ac:dyDescent="0.4">
      <c r="C883" t="s">
        <v>851</v>
      </c>
      <c r="D883" t="s">
        <v>420</v>
      </c>
      <c r="E883">
        <v>31700</v>
      </c>
    </row>
    <row r="884" spans="3:5" x14ac:dyDescent="0.4">
      <c r="C884" t="s">
        <v>851</v>
      </c>
      <c r="D884" t="s">
        <v>421</v>
      </c>
      <c r="E884">
        <v>26200</v>
      </c>
    </row>
    <row r="885" spans="3:5" x14ac:dyDescent="0.4">
      <c r="C885" t="s">
        <v>851</v>
      </c>
      <c r="D885" t="s">
        <v>422</v>
      </c>
      <c r="E885">
        <v>29600</v>
      </c>
    </row>
    <row r="886" spans="3:5" x14ac:dyDescent="0.4">
      <c r="C886" t="s">
        <v>851</v>
      </c>
      <c r="D886" t="s">
        <v>423</v>
      </c>
      <c r="E886">
        <v>45900</v>
      </c>
    </row>
    <row r="887" spans="3:5" x14ac:dyDescent="0.4">
      <c r="C887" t="s">
        <v>851</v>
      </c>
      <c r="D887" t="s">
        <v>424</v>
      </c>
      <c r="E887">
        <v>38100</v>
      </c>
    </row>
    <row r="888" spans="3:5" x14ac:dyDescent="0.4">
      <c r="C888" t="s">
        <v>851</v>
      </c>
      <c r="D888" t="s">
        <v>425</v>
      </c>
      <c r="E888">
        <v>24300</v>
      </c>
    </row>
    <row r="889" spans="3:5" x14ac:dyDescent="0.4">
      <c r="C889" t="s">
        <v>851</v>
      </c>
      <c r="D889" t="s">
        <v>426</v>
      </c>
      <c r="E889">
        <v>22600</v>
      </c>
    </row>
    <row r="890" spans="3:5" x14ac:dyDescent="0.4">
      <c r="C890" t="s">
        <v>851</v>
      </c>
      <c r="D890" t="s">
        <v>427</v>
      </c>
      <c r="E890">
        <v>12300</v>
      </c>
    </row>
    <row r="891" spans="3:5" x14ac:dyDescent="0.4">
      <c r="C891" t="s">
        <v>851</v>
      </c>
      <c r="D891" t="s">
        <v>428</v>
      </c>
      <c r="E891">
        <v>11800</v>
      </c>
    </row>
    <row r="892" spans="3:5" x14ac:dyDescent="0.4">
      <c r="C892" t="s">
        <v>851</v>
      </c>
      <c r="D892" t="s">
        <v>429</v>
      </c>
      <c r="E892">
        <v>21400</v>
      </c>
    </row>
    <row r="893" spans="3:5" x14ac:dyDescent="0.4">
      <c r="C893" t="s">
        <v>851</v>
      </c>
      <c r="D893" t="s">
        <v>430</v>
      </c>
      <c r="E893">
        <v>30400</v>
      </c>
    </row>
    <row r="894" spans="3:5" x14ac:dyDescent="0.4">
      <c r="C894" t="s">
        <v>851</v>
      </c>
      <c r="D894" t="s">
        <v>431</v>
      </c>
      <c r="E894">
        <v>32700</v>
      </c>
    </row>
    <row r="895" spans="3:5" x14ac:dyDescent="0.4">
      <c r="C895" t="s">
        <v>851</v>
      </c>
      <c r="D895" t="s">
        <v>432</v>
      </c>
      <c r="E895">
        <v>17700</v>
      </c>
    </row>
    <row r="896" spans="3:5" x14ac:dyDescent="0.4">
      <c r="C896" t="s">
        <v>851</v>
      </c>
      <c r="D896" t="s">
        <v>433</v>
      </c>
      <c r="E896">
        <v>18300</v>
      </c>
    </row>
    <row r="897" spans="3:5" x14ac:dyDescent="0.4">
      <c r="C897" t="s">
        <v>851</v>
      </c>
      <c r="D897" t="s">
        <v>434</v>
      </c>
      <c r="E897">
        <v>29500</v>
      </c>
    </row>
    <row r="898" spans="3:5" x14ac:dyDescent="0.4">
      <c r="C898" t="s">
        <v>851</v>
      </c>
      <c r="D898" t="s">
        <v>435</v>
      </c>
      <c r="E898">
        <v>24600</v>
      </c>
    </row>
    <row r="899" spans="3:5" x14ac:dyDescent="0.4">
      <c r="C899" t="s">
        <v>851</v>
      </c>
      <c r="D899" t="s">
        <v>436</v>
      </c>
      <c r="E899">
        <v>21300</v>
      </c>
    </row>
    <row r="900" spans="3:5" x14ac:dyDescent="0.4">
      <c r="C900" t="s">
        <v>851</v>
      </c>
      <c r="D900" t="s">
        <v>437</v>
      </c>
      <c r="E900">
        <v>17300</v>
      </c>
    </row>
    <row r="901" spans="3:5" x14ac:dyDescent="0.4">
      <c r="C901" t="s">
        <v>851</v>
      </c>
      <c r="D901" t="s">
        <v>438</v>
      </c>
      <c r="E901">
        <v>17700</v>
      </c>
    </row>
    <row r="902" spans="3:5" x14ac:dyDescent="0.4">
      <c r="C902" t="s">
        <v>851</v>
      </c>
      <c r="D902" t="s">
        <v>439</v>
      </c>
      <c r="E902">
        <v>7300</v>
      </c>
    </row>
    <row r="903" spans="3:5" x14ac:dyDescent="0.4">
      <c r="C903" t="s">
        <v>851</v>
      </c>
      <c r="D903" t="s">
        <v>440</v>
      </c>
      <c r="E903">
        <v>10800</v>
      </c>
    </row>
    <row r="904" spans="3:5" x14ac:dyDescent="0.4">
      <c r="C904" t="s">
        <v>851</v>
      </c>
      <c r="D904" t="s">
        <v>441</v>
      </c>
      <c r="E904">
        <v>37400</v>
      </c>
    </row>
    <row r="905" spans="3:5" x14ac:dyDescent="0.4">
      <c r="C905" t="s">
        <v>851</v>
      </c>
      <c r="D905" t="s">
        <v>442</v>
      </c>
      <c r="E905">
        <v>26800</v>
      </c>
    </row>
    <row r="906" spans="3:5" x14ac:dyDescent="0.4">
      <c r="C906" t="s">
        <v>851</v>
      </c>
      <c r="D906" t="s">
        <v>443</v>
      </c>
      <c r="E906">
        <v>11000</v>
      </c>
    </row>
    <row r="907" spans="3:5" x14ac:dyDescent="0.4">
      <c r="C907" t="s">
        <v>851</v>
      </c>
      <c r="D907" t="s">
        <v>444</v>
      </c>
      <c r="E907">
        <v>9500</v>
      </c>
    </row>
    <row r="908" spans="3:5" x14ac:dyDescent="0.4">
      <c r="C908" t="s">
        <v>851</v>
      </c>
      <c r="D908" t="s">
        <v>445</v>
      </c>
      <c r="E908">
        <v>42400</v>
      </c>
    </row>
    <row r="909" spans="3:5" x14ac:dyDescent="0.4">
      <c r="C909" t="s">
        <v>851</v>
      </c>
      <c r="D909" t="s">
        <v>446</v>
      </c>
      <c r="E909">
        <v>14200</v>
      </c>
    </row>
    <row r="910" spans="3:5" x14ac:dyDescent="0.4">
      <c r="C910" t="s">
        <v>851</v>
      </c>
      <c r="D910" t="s">
        <v>447</v>
      </c>
      <c r="E910">
        <v>25600</v>
      </c>
    </row>
    <row r="911" spans="3:5" x14ac:dyDescent="0.4">
      <c r="C911" t="s">
        <v>851</v>
      </c>
      <c r="D911" t="s">
        <v>448</v>
      </c>
      <c r="E911">
        <v>7700</v>
      </c>
    </row>
    <row r="912" spans="3:5" x14ac:dyDescent="0.4">
      <c r="C912" t="s">
        <v>851</v>
      </c>
      <c r="D912" t="s">
        <v>449</v>
      </c>
      <c r="E912">
        <v>35900</v>
      </c>
    </row>
    <row r="913" spans="3:5" x14ac:dyDescent="0.4">
      <c r="C913" t="s">
        <v>851</v>
      </c>
      <c r="D913" t="s">
        <v>450</v>
      </c>
      <c r="E913">
        <v>17700</v>
      </c>
    </row>
    <row r="914" spans="3:5" x14ac:dyDescent="0.4">
      <c r="C914" t="s">
        <v>851</v>
      </c>
      <c r="D914" t="s">
        <v>451</v>
      </c>
      <c r="E914">
        <v>5600</v>
      </c>
    </row>
    <row r="915" spans="3:5" x14ac:dyDescent="0.4">
      <c r="C915" t="s">
        <v>851</v>
      </c>
      <c r="D915" t="s">
        <v>452</v>
      </c>
      <c r="E915">
        <v>14800</v>
      </c>
    </row>
    <row r="916" spans="3:5" x14ac:dyDescent="0.4">
      <c r="C916" t="s">
        <v>851</v>
      </c>
      <c r="D916" t="s">
        <v>453</v>
      </c>
      <c r="E916">
        <v>8500</v>
      </c>
    </row>
    <row r="917" spans="3:5" x14ac:dyDescent="0.4">
      <c r="C917" t="s">
        <v>851</v>
      </c>
      <c r="D917" t="s">
        <v>454</v>
      </c>
      <c r="E917">
        <v>51300</v>
      </c>
    </row>
    <row r="918" spans="3:5" x14ac:dyDescent="0.4">
      <c r="C918" t="s">
        <v>851</v>
      </c>
      <c r="D918" t="s">
        <v>455</v>
      </c>
      <c r="E918">
        <v>15500</v>
      </c>
    </row>
    <row r="919" spans="3:5" x14ac:dyDescent="0.4">
      <c r="C919" t="s">
        <v>851</v>
      </c>
      <c r="D919" t="s">
        <v>456</v>
      </c>
      <c r="E919">
        <v>23200</v>
      </c>
    </row>
    <row r="920" spans="3:5" x14ac:dyDescent="0.4">
      <c r="C920" t="s">
        <v>851</v>
      </c>
      <c r="D920" t="s">
        <v>457</v>
      </c>
      <c r="E920">
        <v>9500</v>
      </c>
    </row>
    <row r="921" spans="3:5" x14ac:dyDescent="0.4">
      <c r="C921" t="s">
        <v>851</v>
      </c>
      <c r="D921" t="s">
        <v>458</v>
      </c>
      <c r="E921">
        <v>9900</v>
      </c>
    </row>
    <row r="922" spans="3:5" x14ac:dyDescent="0.4">
      <c r="C922" t="s">
        <v>851</v>
      </c>
      <c r="D922" t="s">
        <v>459</v>
      </c>
      <c r="E922">
        <v>6400</v>
      </c>
    </row>
    <row r="923" spans="3:5" x14ac:dyDescent="0.4">
      <c r="C923" t="s">
        <v>851</v>
      </c>
      <c r="D923" t="s">
        <v>460</v>
      </c>
      <c r="E923">
        <v>7800</v>
      </c>
    </row>
    <row r="924" spans="3:5" x14ac:dyDescent="0.4">
      <c r="C924" t="s">
        <v>851</v>
      </c>
      <c r="D924" t="s">
        <v>461</v>
      </c>
      <c r="E924">
        <v>8000</v>
      </c>
    </row>
    <row r="925" spans="3:5" x14ac:dyDescent="0.4">
      <c r="C925" t="s">
        <v>851</v>
      </c>
      <c r="D925" t="s">
        <v>462</v>
      </c>
      <c r="E925">
        <v>13500</v>
      </c>
    </row>
    <row r="926" spans="3:5" x14ac:dyDescent="0.4">
      <c r="C926" t="s">
        <v>851</v>
      </c>
      <c r="D926" t="s">
        <v>463</v>
      </c>
      <c r="E926">
        <v>16200</v>
      </c>
    </row>
    <row r="927" spans="3:5" x14ac:dyDescent="0.4">
      <c r="C927" t="s">
        <v>851</v>
      </c>
      <c r="D927" t="s">
        <v>464</v>
      </c>
      <c r="E927">
        <v>21200</v>
      </c>
    </row>
    <row r="928" spans="3:5" x14ac:dyDescent="0.4">
      <c r="C928" t="s">
        <v>851</v>
      </c>
      <c r="D928" t="s">
        <v>465</v>
      </c>
      <c r="E928">
        <v>42600</v>
      </c>
    </row>
    <row r="929" spans="3:5" x14ac:dyDescent="0.4">
      <c r="C929" t="s">
        <v>851</v>
      </c>
      <c r="D929" t="s">
        <v>466</v>
      </c>
      <c r="E929">
        <v>24300</v>
      </c>
    </row>
    <row r="930" spans="3:5" x14ac:dyDescent="0.4">
      <c r="C930" t="s">
        <v>851</v>
      </c>
      <c r="D930" t="s">
        <v>467</v>
      </c>
      <c r="E930">
        <v>37100</v>
      </c>
    </row>
    <row r="931" spans="3:5" x14ac:dyDescent="0.4">
      <c r="C931" t="s">
        <v>851</v>
      </c>
      <c r="D931" t="s">
        <v>468</v>
      </c>
      <c r="E931">
        <v>12800</v>
      </c>
    </row>
    <row r="932" spans="3:5" x14ac:dyDescent="0.4">
      <c r="C932" t="s">
        <v>851</v>
      </c>
      <c r="D932" t="s">
        <v>469</v>
      </c>
      <c r="E932">
        <v>20500</v>
      </c>
    </row>
    <row r="933" spans="3:5" x14ac:dyDescent="0.4">
      <c r="C933" t="s">
        <v>851</v>
      </c>
      <c r="D933" t="s">
        <v>470</v>
      </c>
      <c r="E933">
        <v>32600</v>
      </c>
    </row>
    <row r="934" spans="3:5" x14ac:dyDescent="0.4">
      <c r="C934" t="s">
        <v>851</v>
      </c>
      <c r="D934" t="s">
        <v>471</v>
      </c>
      <c r="E934">
        <v>12900</v>
      </c>
    </row>
    <row r="935" spans="3:5" x14ac:dyDescent="0.4">
      <c r="C935" t="s">
        <v>851</v>
      </c>
      <c r="D935" t="s">
        <v>472</v>
      </c>
      <c r="E935">
        <v>14400</v>
      </c>
    </row>
    <row r="936" spans="3:5" x14ac:dyDescent="0.4">
      <c r="C936" t="s">
        <v>851</v>
      </c>
      <c r="D936" t="s">
        <v>473</v>
      </c>
      <c r="E936">
        <v>89000</v>
      </c>
    </row>
    <row r="937" spans="3:5" x14ac:dyDescent="0.4">
      <c r="C937" t="s">
        <v>851</v>
      </c>
      <c r="D937" t="s">
        <v>474</v>
      </c>
      <c r="E937">
        <v>18100</v>
      </c>
    </row>
    <row r="938" spans="3:5" x14ac:dyDescent="0.4">
      <c r="C938" t="s">
        <v>851</v>
      </c>
      <c r="D938" t="s">
        <v>475</v>
      </c>
      <c r="E938">
        <v>13900</v>
      </c>
    </row>
    <row r="939" spans="3:5" x14ac:dyDescent="0.4">
      <c r="C939" t="s">
        <v>851</v>
      </c>
      <c r="D939" t="s">
        <v>476</v>
      </c>
      <c r="E939">
        <v>29300</v>
      </c>
    </row>
    <row r="940" spans="3:5" x14ac:dyDescent="0.4">
      <c r="C940" t="s">
        <v>851</v>
      </c>
      <c r="D940" t="s">
        <v>477</v>
      </c>
      <c r="E940">
        <v>11500</v>
      </c>
    </row>
    <row r="941" spans="3:5" x14ac:dyDescent="0.4">
      <c r="C941" t="s">
        <v>851</v>
      </c>
      <c r="D941" t="s">
        <v>478</v>
      </c>
      <c r="E941">
        <v>26500</v>
      </c>
    </row>
    <row r="942" spans="3:5" x14ac:dyDescent="0.4">
      <c r="C942" t="s">
        <v>851</v>
      </c>
      <c r="D942" t="s">
        <v>479</v>
      </c>
      <c r="E942">
        <v>20800</v>
      </c>
    </row>
    <row r="943" spans="3:5" x14ac:dyDescent="0.4">
      <c r="C943" t="s">
        <v>851</v>
      </c>
      <c r="D943" t="s">
        <v>480</v>
      </c>
      <c r="E943">
        <v>20300</v>
      </c>
    </row>
    <row r="944" spans="3:5" x14ac:dyDescent="0.4">
      <c r="C944" t="s">
        <v>851</v>
      </c>
      <c r="D944" t="s">
        <v>481</v>
      </c>
      <c r="E944">
        <v>25500</v>
      </c>
    </row>
    <row r="945" spans="3:5" x14ac:dyDescent="0.4">
      <c r="C945" t="s">
        <v>851</v>
      </c>
      <c r="D945" t="s">
        <v>482</v>
      </c>
      <c r="E945">
        <v>64800</v>
      </c>
    </row>
    <row r="946" spans="3:5" x14ac:dyDescent="0.4">
      <c r="C946" t="s">
        <v>851</v>
      </c>
      <c r="D946" t="s">
        <v>483</v>
      </c>
      <c r="E946">
        <v>22400</v>
      </c>
    </row>
    <row r="947" spans="3:5" x14ac:dyDescent="0.4">
      <c r="C947" t="s">
        <v>851</v>
      </c>
      <c r="D947" t="s">
        <v>484</v>
      </c>
      <c r="E947">
        <v>44700</v>
      </c>
    </row>
    <row r="948" spans="3:5" x14ac:dyDescent="0.4">
      <c r="C948" t="s">
        <v>851</v>
      </c>
      <c r="D948" t="s">
        <v>485</v>
      </c>
      <c r="E948">
        <v>47400</v>
      </c>
    </row>
    <row r="949" spans="3:5" x14ac:dyDescent="0.4">
      <c r="C949" t="s">
        <v>851</v>
      </c>
      <c r="D949" t="s">
        <v>486</v>
      </c>
      <c r="E949">
        <v>30500</v>
      </c>
    </row>
    <row r="950" spans="3:5" x14ac:dyDescent="0.4">
      <c r="C950" t="s">
        <v>851</v>
      </c>
      <c r="D950" t="s">
        <v>487</v>
      </c>
      <c r="E950">
        <v>16800</v>
      </c>
    </row>
    <row r="951" spans="3:5" x14ac:dyDescent="0.4">
      <c r="C951" t="s">
        <v>851</v>
      </c>
      <c r="D951" t="s">
        <v>488</v>
      </c>
      <c r="E951">
        <v>23300</v>
      </c>
    </row>
    <row r="952" spans="3:5" x14ac:dyDescent="0.4">
      <c r="C952" t="s">
        <v>851</v>
      </c>
      <c r="D952" t="s">
        <v>489</v>
      </c>
      <c r="E952">
        <v>19500</v>
      </c>
    </row>
    <row r="953" spans="3:5" x14ac:dyDescent="0.4">
      <c r="C953" t="s">
        <v>851</v>
      </c>
      <c r="D953" t="s">
        <v>490</v>
      </c>
      <c r="E953">
        <v>42300</v>
      </c>
    </row>
    <row r="954" spans="3:5" x14ac:dyDescent="0.4">
      <c r="C954" t="s">
        <v>851</v>
      </c>
      <c r="D954" t="s">
        <v>491</v>
      </c>
      <c r="E954">
        <v>12200</v>
      </c>
    </row>
    <row r="955" spans="3:5" x14ac:dyDescent="0.4">
      <c r="C955" t="s">
        <v>851</v>
      </c>
      <c r="D955" t="s">
        <v>492</v>
      </c>
      <c r="E955">
        <v>9700</v>
      </c>
    </row>
    <row r="956" spans="3:5" x14ac:dyDescent="0.4">
      <c r="C956" t="s">
        <v>851</v>
      </c>
      <c r="D956" t="s">
        <v>493</v>
      </c>
      <c r="E956">
        <v>11800</v>
      </c>
    </row>
    <row r="957" spans="3:5" x14ac:dyDescent="0.4">
      <c r="C957" t="s">
        <v>851</v>
      </c>
      <c r="D957" t="s">
        <v>494</v>
      </c>
      <c r="E957">
        <v>20800</v>
      </c>
    </row>
    <row r="958" spans="3:5" x14ac:dyDescent="0.4">
      <c r="C958" t="s">
        <v>851</v>
      </c>
      <c r="D958" t="s">
        <v>495</v>
      </c>
      <c r="E958">
        <v>13500</v>
      </c>
    </row>
    <row r="959" spans="3:5" x14ac:dyDescent="0.4">
      <c r="C959" t="s">
        <v>851</v>
      </c>
      <c r="D959" t="s">
        <v>496</v>
      </c>
      <c r="E959">
        <v>20100</v>
      </c>
    </row>
    <row r="960" spans="3:5" x14ac:dyDescent="0.4">
      <c r="C960" t="s">
        <v>851</v>
      </c>
      <c r="D960" t="s">
        <v>497</v>
      </c>
      <c r="E960">
        <v>12900</v>
      </c>
    </row>
    <row r="961" spans="3:5" x14ac:dyDescent="0.4">
      <c r="C961" t="s">
        <v>851</v>
      </c>
      <c r="D961" t="s">
        <v>498</v>
      </c>
      <c r="E961">
        <v>7300</v>
      </c>
    </row>
    <row r="962" spans="3:5" x14ac:dyDescent="0.4">
      <c r="C962" t="s">
        <v>851</v>
      </c>
      <c r="D962" t="s">
        <v>499</v>
      </c>
      <c r="E962">
        <v>8800</v>
      </c>
    </row>
    <row r="963" spans="3:5" x14ac:dyDescent="0.4">
      <c r="C963" t="s">
        <v>851</v>
      </c>
      <c r="D963" t="s">
        <v>500</v>
      </c>
      <c r="E963">
        <v>26700</v>
      </c>
    </row>
    <row r="964" spans="3:5" x14ac:dyDescent="0.4">
      <c r="C964" t="s">
        <v>851</v>
      </c>
      <c r="D964" t="s">
        <v>501</v>
      </c>
      <c r="E964">
        <v>11000</v>
      </c>
    </row>
    <row r="965" spans="3:5" x14ac:dyDescent="0.4">
      <c r="C965" t="s">
        <v>851</v>
      </c>
      <c r="D965" t="s">
        <v>502</v>
      </c>
      <c r="E965">
        <v>6600</v>
      </c>
    </row>
    <row r="966" spans="3:5" x14ac:dyDescent="0.4">
      <c r="C966" t="s">
        <v>851</v>
      </c>
      <c r="D966" t="s">
        <v>503</v>
      </c>
      <c r="E966">
        <v>11600</v>
      </c>
    </row>
    <row r="967" spans="3:5" x14ac:dyDescent="0.4">
      <c r="C967" t="s">
        <v>851</v>
      </c>
      <c r="D967" t="s">
        <v>504</v>
      </c>
      <c r="E967">
        <v>14500</v>
      </c>
    </row>
    <row r="968" spans="3:5" x14ac:dyDescent="0.4">
      <c r="C968" t="s">
        <v>851</v>
      </c>
      <c r="D968" t="s">
        <v>505</v>
      </c>
      <c r="E968">
        <v>15600</v>
      </c>
    </row>
    <row r="969" spans="3:5" x14ac:dyDescent="0.4">
      <c r="C969" t="s">
        <v>851</v>
      </c>
      <c r="D969" t="s">
        <v>688</v>
      </c>
      <c r="E969">
        <v>32800</v>
      </c>
    </row>
    <row r="970" spans="3:5" x14ac:dyDescent="0.4">
      <c r="C970" t="s">
        <v>851</v>
      </c>
      <c r="D970" t="s">
        <v>689</v>
      </c>
      <c r="E970">
        <v>39100</v>
      </c>
    </row>
    <row r="971" spans="3:5" x14ac:dyDescent="0.4">
      <c r="C971" t="s">
        <v>851</v>
      </c>
      <c r="D971" t="s">
        <v>690</v>
      </c>
      <c r="E971">
        <v>10800</v>
      </c>
    </row>
    <row r="972" spans="3:5" x14ac:dyDescent="0.4">
      <c r="C972" t="s">
        <v>851</v>
      </c>
      <c r="D972" t="s">
        <v>691</v>
      </c>
      <c r="E972">
        <v>17200</v>
      </c>
    </row>
    <row r="973" spans="3:5" x14ac:dyDescent="0.4">
      <c r="C973" t="s">
        <v>851</v>
      </c>
      <c r="D973" t="s">
        <v>692</v>
      </c>
      <c r="E973">
        <v>15700</v>
      </c>
    </row>
    <row r="974" spans="3:5" x14ac:dyDescent="0.4">
      <c r="C974" t="s">
        <v>851</v>
      </c>
      <c r="D974" t="s">
        <v>693</v>
      </c>
      <c r="E974">
        <v>11500</v>
      </c>
    </row>
    <row r="975" spans="3:5" x14ac:dyDescent="0.4">
      <c r="C975" t="s">
        <v>851</v>
      </c>
      <c r="D975" t="s">
        <v>694</v>
      </c>
      <c r="E975">
        <v>17400</v>
      </c>
    </row>
    <row r="976" spans="3:5" x14ac:dyDescent="0.4">
      <c r="C976" t="s">
        <v>851</v>
      </c>
      <c r="D976" t="s">
        <v>695</v>
      </c>
      <c r="E976">
        <v>16800</v>
      </c>
    </row>
    <row r="977" spans="3:5" x14ac:dyDescent="0.4">
      <c r="C977" t="s">
        <v>851</v>
      </c>
      <c r="D977" t="s">
        <v>696</v>
      </c>
      <c r="E977">
        <v>20800</v>
      </c>
    </row>
    <row r="978" spans="3:5" x14ac:dyDescent="0.4">
      <c r="C978" t="s">
        <v>851</v>
      </c>
      <c r="D978" t="s">
        <v>697</v>
      </c>
      <c r="E978">
        <v>10000</v>
      </c>
    </row>
    <row r="979" spans="3:5" x14ac:dyDescent="0.4">
      <c r="C979" t="s">
        <v>851</v>
      </c>
      <c r="D979" t="s">
        <v>698</v>
      </c>
      <c r="E979">
        <v>13000</v>
      </c>
    </row>
    <row r="980" spans="3:5" x14ac:dyDescent="0.4">
      <c r="C980" t="s">
        <v>851</v>
      </c>
      <c r="D980" t="s">
        <v>699</v>
      </c>
      <c r="E980">
        <v>15700</v>
      </c>
    </row>
    <row r="981" spans="3:5" x14ac:dyDescent="0.4">
      <c r="C981" t="s">
        <v>851</v>
      </c>
      <c r="D981" t="s">
        <v>700</v>
      </c>
      <c r="E981">
        <v>14900</v>
      </c>
    </row>
    <row r="982" spans="3:5" x14ac:dyDescent="0.4">
      <c r="C982" t="s">
        <v>851</v>
      </c>
      <c r="D982" t="s">
        <v>701</v>
      </c>
      <c r="E982">
        <v>18500</v>
      </c>
    </row>
    <row r="983" spans="3:5" x14ac:dyDescent="0.4">
      <c r="C983" t="s">
        <v>851</v>
      </c>
      <c r="D983" t="s">
        <v>702</v>
      </c>
      <c r="E983">
        <v>31800</v>
      </c>
    </row>
    <row r="984" spans="3:5" x14ac:dyDescent="0.4">
      <c r="C984" t="s">
        <v>851</v>
      </c>
      <c r="D984" t="s">
        <v>703</v>
      </c>
      <c r="E984">
        <v>31600</v>
      </c>
    </row>
    <row r="985" spans="3:5" x14ac:dyDescent="0.4">
      <c r="C985" t="s">
        <v>851</v>
      </c>
      <c r="D985" t="s">
        <v>704</v>
      </c>
      <c r="E985">
        <v>13700</v>
      </c>
    </row>
    <row r="986" spans="3:5" x14ac:dyDescent="0.4">
      <c r="C986" t="s">
        <v>851</v>
      </c>
      <c r="D986" t="s">
        <v>705</v>
      </c>
      <c r="E986">
        <v>15500</v>
      </c>
    </row>
    <row r="987" spans="3:5" x14ac:dyDescent="0.4">
      <c r="C987" t="s">
        <v>851</v>
      </c>
      <c r="D987" t="s">
        <v>706</v>
      </c>
      <c r="E987">
        <v>11500</v>
      </c>
    </row>
    <row r="988" spans="3:5" x14ac:dyDescent="0.4">
      <c r="C988" t="s">
        <v>851</v>
      </c>
      <c r="D988" t="s">
        <v>707</v>
      </c>
      <c r="E988">
        <v>14000</v>
      </c>
    </row>
    <row r="989" spans="3:5" x14ac:dyDescent="0.4">
      <c r="C989" t="s">
        <v>851</v>
      </c>
      <c r="D989" t="s">
        <v>708</v>
      </c>
      <c r="E989">
        <v>19200</v>
      </c>
    </row>
    <row r="990" spans="3:5" x14ac:dyDescent="0.4">
      <c r="C990" t="s">
        <v>851</v>
      </c>
      <c r="D990" t="s">
        <v>709</v>
      </c>
      <c r="E990">
        <v>11000</v>
      </c>
    </row>
    <row r="991" spans="3:5" x14ac:dyDescent="0.4">
      <c r="C991" t="s">
        <v>851</v>
      </c>
      <c r="D991" t="s">
        <v>710</v>
      </c>
      <c r="E991">
        <v>24400</v>
      </c>
    </row>
    <row r="992" spans="3:5" x14ac:dyDescent="0.4">
      <c r="C992" t="s">
        <v>851</v>
      </c>
      <c r="D992" t="s">
        <v>711</v>
      </c>
      <c r="E992">
        <v>19600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245600</v>
      </c>
    </row>
    <row r="999" spans="3:5" x14ac:dyDescent="0.4">
      <c r="C999" t="s">
        <v>852</v>
      </c>
      <c r="D999" t="s">
        <v>506</v>
      </c>
      <c r="E999">
        <v>359700</v>
      </c>
    </row>
    <row r="1000" spans="3:5" x14ac:dyDescent="0.4">
      <c r="C1000" t="s">
        <v>852</v>
      </c>
      <c r="D1000" t="s">
        <v>507</v>
      </c>
      <c r="E1000">
        <v>88600</v>
      </c>
    </row>
    <row r="1001" spans="3:5" x14ac:dyDescent="0.4">
      <c r="C1001" t="s">
        <v>852</v>
      </c>
      <c r="D1001" t="s">
        <v>508</v>
      </c>
      <c r="E1001">
        <v>135600</v>
      </c>
    </row>
    <row r="1002" spans="3:5" x14ac:dyDescent="0.4">
      <c r="C1002" t="s">
        <v>852</v>
      </c>
      <c r="D1002" t="s">
        <v>509</v>
      </c>
      <c r="E1002">
        <v>76000</v>
      </c>
    </row>
    <row r="1003" spans="3:5" x14ac:dyDescent="0.4">
      <c r="C1003" t="s">
        <v>852</v>
      </c>
      <c r="D1003" t="s">
        <v>510</v>
      </c>
      <c r="E1003">
        <v>74400</v>
      </c>
    </row>
    <row r="1004" spans="3:5" x14ac:dyDescent="0.4">
      <c r="C1004" t="s">
        <v>852</v>
      </c>
      <c r="D1004" t="s">
        <v>511</v>
      </c>
      <c r="E1004">
        <v>125900</v>
      </c>
    </row>
    <row r="1005" spans="3:5" x14ac:dyDescent="0.4">
      <c r="C1005" t="s">
        <v>852</v>
      </c>
      <c r="D1005" t="s">
        <v>512</v>
      </c>
      <c r="E1005">
        <v>62500</v>
      </c>
    </row>
    <row r="1006" spans="3:5" x14ac:dyDescent="0.4">
      <c r="C1006" t="s">
        <v>852</v>
      </c>
      <c r="D1006" t="s">
        <v>513</v>
      </c>
      <c r="E1006">
        <v>162700</v>
      </c>
    </row>
    <row r="1007" spans="3:5" x14ac:dyDescent="0.4">
      <c r="C1007" t="s">
        <v>852</v>
      </c>
      <c r="D1007" t="s">
        <v>514</v>
      </c>
      <c r="E1007">
        <v>46300</v>
      </c>
    </row>
    <row r="1008" spans="3:5" x14ac:dyDescent="0.4">
      <c r="C1008" t="s">
        <v>852</v>
      </c>
      <c r="D1008" t="s">
        <v>515</v>
      </c>
      <c r="E1008">
        <v>156300</v>
      </c>
    </row>
    <row r="1009" spans="3:5" x14ac:dyDescent="0.4">
      <c r="C1009" t="s">
        <v>852</v>
      </c>
      <c r="D1009" t="s">
        <v>516</v>
      </c>
      <c r="E1009">
        <v>76300</v>
      </c>
    </row>
    <row r="1010" spans="3:5" x14ac:dyDescent="0.4">
      <c r="C1010" t="s">
        <v>852</v>
      </c>
      <c r="D1010" t="s">
        <v>517</v>
      </c>
      <c r="E1010">
        <v>55300</v>
      </c>
    </row>
    <row r="1011" spans="3:5" x14ac:dyDescent="0.4">
      <c r="C1011" t="s">
        <v>852</v>
      </c>
      <c r="D1011" t="s">
        <v>518</v>
      </c>
      <c r="E1011">
        <v>31900</v>
      </c>
    </row>
    <row r="1012" spans="3:5" x14ac:dyDescent="0.4">
      <c r="C1012" t="s">
        <v>852</v>
      </c>
      <c r="D1012" t="s">
        <v>519</v>
      </c>
      <c r="E1012">
        <v>32400</v>
      </c>
    </row>
    <row r="1013" spans="3:5" x14ac:dyDescent="0.4">
      <c r="C1013" t="s">
        <v>852</v>
      </c>
      <c r="D1013" t="s">
        <v>520</v>
      </c>
      <c r="E1013">
        <v>32700</v>
      </c>
    </row>
    <row r="1014" spans="3:5" x14ac:dyDescent="0.4">
      <c r="C1014" t="s">
        <v>852</v>
      </c>
      <c r="D1014" t="s">
        <v>521</v>
      </c>
      <c r="E1014">
        <v>42700</v>
      </c>
    </row>
    <row r="1015" spans="3:5" x14ac:dyDescent="0.4">
      <c r="C1015" t="s">
        <v>852</v>
      </c>
      <c r="D1015" t="s">
        <v>522</v>
      </c>
      <c r="E1015">
        <v>40000</v>
      </c>
    </row>
    <row r="1016" spans="3:5" x14ac:dyDescent="0.4">
      <c r="C1016" t="s">
        <v>852</v>
      </c>
      <c r="D1016" t="s">
        <v>523</v>
      </c>
      <c r="E1016">
        <v>26700</v>
      </c>
    </row>
    <row r="1017" spans="3:5" x14ac:dyDescent="0.4">
      <c r="C1017" t="s">
        <v>852</v>
      </c>
      <c r="D1017" t="s">
        <v>524</v>
      </c>
      <c r="E1017">
        <v>52800</v>
      </c>
    </row>
    <row r="1018" spans="3:5" x14ac:dyDescent="0.4">
      <c r="C1018" t="s">
        <v>852</v>
      </c>
      <c r="D1018" t="s">
        <v>525</v>
      </c>
      <c r="E1018">
        <v>56000</v>
      </c>
    </row>
    <row r="1019" spans="3:5" x14ac:dyDescent="0.4">
      <c r="C1019" t="s">
        <v>852</v>
      </c>
      <c r="D1019" t="s">
        <v>526</v>
      </c>
      <c r="E1019">
        <v>82100</v>
      </c>
    </row>
    <row r="1020" spans="3:5" x14ac:dyDescent="0.4">
      <c r="C1020" t="s">
        <v>852</v>
      </c>
      <c r="D1020" t="s">
        <v>527</v>
      </c>
      <c r="E1020">
        <v>218700</v>
      </c>
    </row>
    <row r="1021" spans="3:5" x14ac:dyDescent="0.4">
      <c r="C1021" t="s">
        <v>852</v>
      </c>
      <c r="D1021" t="s">
        <v>528</v>
      </c>
      <c r="E1021">
        <v>51400</v>
      </c>
    </row>
    <row r="1022" spans="3:5" x14ac:dyDescent="0.4">
      <c r="C1022" t="s">
        <v>852</v>
      </c>
      <c r="D1022" t="s">
        <v>529</v>
      </c>
      <c r="E1022">
        <v>111600</v>
      </c>
    </row>
    <row r="1023" spans="3:5" x14ac:dyDescent="0.4">
      <c r="C1023" t="s">
        <v>852</v>
      </c>
      <c r="D1023" t="s">
        <v>530</v>
      </c>
      <c r="E1023">
        <v>95500</v>
      </c>
    </row>
    <row r="1024" spans="3:5" x14ac:dyDescent="0.4">
      <c r="C1024" t="s">
        <v>852</v>
      </c>
      <c r="D1024" t="s">
        <v>531</v>
      </c>
      <c r="E1024">
        <v>152600</v>
      </c>
    </row>
    <row r="1025" spans="3:5" x14ac:dyDescent="0.4">
      <c r="C1025" t="s">
        <v>852</v>
      </c>
      <c r="D1025" t="s">
        <v>532</v>
      </c>
      <c r="E1025">
        <v>69500</v>
      </c>
    </row>
    <row r="1026" spans="3:5" x14ac:dyDescent="0.4">
      <c r="C1026" t="s">
        <v>852</v>
      </c>
      <c r="D1026" t="s">
        <v>533</v>
      </c>
      <c r="E1026">
        <v>71500</v>
      </c>
    </row>
    <row r="1027" spans="3:5" x14ac:dyDescent="0.4">
      <c r="C1027" t="s">
        <v>852</v>
      </c>
      <c r="D1027" t="s">
        <v>534</v>
      </c>
      <c r="E1027">
        <v>80200</v>
      </c>
    </row>
    <row r="1028" spans="3:5" x14ac:dyDescent="0.4">
      <c r="C1028" t="s">
        <v>852</v>
      </c>
      <c r="D1028" t="s">
        <v>535</v>
      </c>
      <c r="E1028">
        <v>34800</v>
      </c>
    </row>
    <row r="1029" spans="3:5" x14ac:dyDescent="0.4">
      <c r="C1029" t="s">
        <v>852</v>
      </c>
      <c r="D1029" t="s">
        <v>536</v>
      </c>
      <c r="E1029">
        <v>41500</v>
      </c>
    </row>
    <row r="1030" spans="3:5" x14ac:dyDescent="0.4">
      <c r="C1030" t="s">
        <v>852</v>
      </c>
      <c r="D1030" t="s">
        <v>537</v>
      </c>
      <c r="E1030">
        <v>113400</v>
      </c>
    </row>
    <row r="1031" spans="3:5" x14ac:dyDescent="0.4">
      <c r="C1031" t="s">
        <v>852</v>
      </c>
      <c r="D1031" t="s">
        <v>538</v>
      </c>
      <c r="E1031">
        <v>46000</v>
      </c>
    </row>
    <row r="1032" spans="3:5" x14ac:dyDescent="0.4">
      <c r="C1032" t="s">
        <v>852</v>
      </c>
      <c r="D1032" t="s">
        <v>539</v>
      </c>
      <c r="E1032">
        <v>44300</v>
      </c>
    </row>
    <row r="1033" spans="3:5" x14ac:dyDescent="0.4">
      <c r="C1033" t="s">
        <v>852</v>
      </c>
      <c r="D1033" t="s">
        <v>540</v>
      </c>
      <c r="E1033">
        <v>32800</v>
      </c>
    </row>
    <row r="1034" spans="3:5" x14ac:dyDescent="0.4">
      <c r="C1034" t="s">
        <v>852</v>
      </c>
      <c r="D1034" t="s">
        <v>541</v>
      </c>
      <c r="E1034">
        <v>78700</v>
      </c>
    </row>
    <row r="1035" spans="3:5" x14ac:dyDescent="0.4">
      <c r="C1035" t="s">
        <v>852</v>
      </c>
      <c r="D1035" t="s">
        <v>542</v>
      </c>
      <c r="E1035">
        <v>126300</v>
      </c>
    </row>
    <row r="1036" spans="3:5" x14ac:dyDescent="0.4">
      <c r="C1036" t="s">
        <v>852</v>
      </c>
      <c r="D1036" t="s">
        <v>543</v>
      </c>
      <c r="E1036">
        <v>38100</v>
      </c>
    </row>
    <row r="1037" spans="3:5" x14ac:dyDescent="0.4">
      <c r="C1037" t="s">
        <v>852</v>
      </c>
      <c r="D1037" t="s">
        <v>544</v>
      </c>
      <c r="E1037">
        <v>59900</v>
      </c>
    </row>
    <row r="1038" spans="3:5" x14ac:dyDescent="0.4">
      <c r="C1038" t="s">
        <v>852</v>
      </c>
      <c r="D1038" t="s">
        <v>545</v>
      </c>
      <c r="E1038">
        <v>34500</v>
      </c>
    </row>
    <row r="1039" spans="3:5" x14ac:dyDescent="0.4">
      <c r="C1039" t="s">
        <v>852</v>
      </c>
      <c r="D1039" t="s">
        <v>546</v>
      </c>
      <c r="E1039">
        <v>52100</v>
      </c>
    </row>
    <row r="1040" spans="3:5" x14ac:dyDescent="0.4">
      <c r="C1040" t="s">
        <v>852</v>
      </c>
      <c r="D1040" t="s">
        <v>547</v>
      </c>
      <c r="E1040">
        <v>57600</v>
      </c>
    </row>
    <row r="1041" spans="3:5" x14ac:dyDescent="0.4">
      <c r="C1041" t="s">
        <v>852</v>
      </c>
      <c r="D1041" t="s">
        <v>548</v>
      </c>
      <c r="E1041">
        <v>33200</v>
      </c>
    </row>
    <row r="1042" spans="3:5" x14ac:dyDescent="0.4">
      <c r="C1042" t="s">
        <v>852</v>
      </c>
      <c r="D1042" t="s">
        <v>549</v>
      </c>
      <c r="E1042">
        <v>26900</v>
      </c>
    </row>
    <row r="1043" spans="3:5" x14ac:dyDescent="0.4">
      <c r="C1043" t="s">
        <v>852</v>
      </c>
      <c r="D1043" t="s">
        <v>550</v>
      </c>
      <c r="E1043">
        <v>43300</v>
      </c>
    </row>
    <row r="1044" spans="3:5" x14ac:dyDescent="0.4">
      <c r="C1044" t="s">
        <v>852</v>
      </c>
      <c r="D1044" t="s">
        <v>551</v>
      </c>
      <c r="E1044">
        <v>26900</v>
      </c>
    </row>
    <row r="1045" spans="3:5" x14ac:dyDescent="0.4">
      <c r="C1045" t="s">
        <v>852</v>
      </c>
      <c r="D1045" t="s">
        <v>552</v>
      </c>
      <c r="E1045">
        <v>43300</v>
      </c>
    </row>
    <row r="1046" spans="3:5" x14ac:dyDescent="0.4">
      <c r="C1046" t="s">
        <v>852</v>
      </c>
      <c r="D1046" t="s">
        <v>553</v>
      </c>
      <c r="E1046">
        <v>26000</v>
      </c>
    </row>
    <row r="1047" spans="3:5" x14ac:dyDescent="0.4">
      <c r="C1047" t="s">
        <v>852</v>
      </c>
      <c r="D1047" t="s">
        <v>554</v>
      </c>
      <c r="E1047">
        <v>26400</v>
      </c>
    </row>
    <row r="1048" spans="3:5" x14ac:dyDescent="0.4">
      <c r="C1048" t="s">
        <v>852</v>
      </c>
      <c r="D1048" t="s">
        <v>555</v>
      </c>
      <c r="E1048">
        <v>33200</v>
      </c>
    </row>
    <row r="1049" spans="3:5" x14ac:dyDescent="0.4">
      <c r="C1049" t="s">
        <v>852</v>
      </c>
      <c r="D1049" t="s">
        <v>556</v>
      </c>
      <c r="E1049">
        <v>67300</v>
      </c>
    </row>
    <row r="1050" spans="3:5" x14ac:dyDescent="0.4">
      <c r="C1050" t="s">
        <v>852</v>
      </c>
      <c r="D1050" t="s">
        <v>557</v>
      </c>
      <c r="E1050">
        <v>24800</v>
      </c>
    </row>
    <row r="1051" spans="3:5" x14ac:dyDescent="0.4">
      <c r="C1051" t="s">
        <v>852</v>
      </c>
      <c r="D1051" t="s">
        <v>558</v>
      </c>
      <c r="E1051">
        <v>36900</v>
      </c>
    </row>
    <row r="1052" spans="3:5" x14ac:dyDescent="0.4">
      <c r="C1052" t="s">
        <v>852</v>
      </c>
      <c r="D1052" t="s">
        <v>559</v>
      </c>
      <c r="E1052">
        <v>30200</v>
      </c>
    </row>
    <row r="1053" spans="3:5" x14ac:dyDescent="0.4">
      <c r="C1053" t="s">
        <v>852</v>
      </c>
      <c r="D1053" t="s">
        <v>560</v>
      </c>
      <c r="E1053">
        <v>31800</v>
      </c>
    </row>
    <row r="1054" spans="3:5" x14ac:dyDescent="0.4">
      <c r="C1054" t="s">
        <v>852</v>
      </c>
      <c r="D1054" t="s">
        <v>561</v>
      </c>
      <c r="E1054">
        <v>46100</v>
      </c>
    </row>
    <row r="1055" spans="3:5" x14ac:dyDescent="0.4">
      <c r="C1055" t="s">
        <v>852</v>
      </c>
      <c r="D1055" t="s">
        <v>562</v>
      </c>
      <c r="E1055">
        <v>62600</v>
      </c>
    </row>
    <row r="1056" spans="3:5" x14ac:dyDescent="0.4">
      <c r="C1056" t="s">
        <v>852</v>
      </c>
      <c r="D1056" t="s">
        <v>563</v>
      </c>
      <c r="E1056">
        <v>50300</v>
      </c>
    </row>
    <row r="1057" spans="3:5" x14ac:dyDescent="0.4">
      <c r="C1057" t="s">
        <v>852</v>
      </c>
      <c r="D1057" t="s">
        <v>564</v>
      </c>
      <c r="E1057">
        <v>43800</v>
      </c>
    </row>
    <row r="1058" spans="3:5" x14ac:dyDescent="0.4">
      <c r="C1058" t="s">
        <v>852</v>
      </c>
      <c r="D1058" t="s">
        <v>565</v>
      </c>
      <c r="E1058">
        <v>77900</v>
      </c>
    </row>
    <row r="1059" spans="3:5" x14ac:dyDescent="0.4">
      <c r="C1059" t="s">
        <v>852</v>
      </c>
      <c r="D1059" t="s">
        <v>566</v>
      </c>
      <c r="E1059">
        <v>95600</v>
      </c>
    </row>
    <row r="1060" spans="3:5" x14ac:dyDescent="0.4">
      <c r="C1060" t="s">
        <v>852</v>
      </c>
      <c r="D1060" t="s">
        <v>567</v>
      </c>
      <c r="E1060">
        <v>22600</v>
      </c>
    </row>
    <row r="1061" spans="3:5" x14ac:dyDescent="0.4">
      <c r="C1061" t="s">
        <v>852</v>
      </c>
      <c r="D1061" t="s">
        <v>568</v>
      </c>
      <c r="E1061">
        <v>27500</v>
      </c>
    </row>
    <row r="1062" spans="3:5" x14ac:dyDescent="0.4">
      <c r="C1062" t="s">
        <v>852</v>
      </c>
      <c r="D1062" t="s">
        <v>569</v>
      </c>
      <c r="E1062">
        <v>33300</v>
      </c>
    </row>
    <row r="1063" spans="3:5" x14ac:dyDescent="0.4">
      <c r="C1063" t="s">
        <v>852</v>
      </c>
      <c r="D1063" t="s">
        <v>570</v>
      </c>
      <c r="E1063">
        <v>29100</v>
      </c>
    </row>
    <row r="1064" spans="3:5" x14ac:dyDescent="0.4">
      <c r="C1064" t="s">
        <v>852</v>
      </c>
      <c r="D1064" t="s">
        <v>571</v>
      </c>
      <c r="E1064">
        <v>40900</v>
      </c>
    </row>
    <row r="1065" spans="3:5" x14ac:dyDescent="0.4">
      <c r="C1065" t="s">
        <v>852</v>
      </c>
      <c r="D1065" t="s">
        <v>572</v>
      </c>
      <c r="E1065">
        <v>50500</v>
      </c>
    </row>
    <row r="1066" spans="3:5" x14ac:dyDescent="0.4">
      <c r="C1066" t="s">
        <v>852</v>
      </c>
      <c r="D1066" t="s">
        <v>573</v>
      </c>
      <c r="E1066">
        <v>28300</v>
      </c>
    </row>
    <row r="1067" spans="3:5" x14ac:dyDescent="0.4">
      <c r="C1067" t="s">
        <v>852</v>
      </c>
      <c r="D1067" t="s">
        <v>574</v>
      </c>
      <c r="E1067">
        <v>18700</v>
      </c>
    </row>
    <row r="1068" spans="3:5" x14ac:dyDescent="0.4">
      <c r="C1068" t="s">
        <v>852</v>
      </c>
      <c r="D1068" t="s">
        <v>575</v>
      </c>
      <c r="E1068">
        <v>30300</v>
      </c>
    </row>
    <row r="1069" spans="3:5" x14ac:dyDescent="0.4">
      <c r="C1069" t="s">
        <v>852</v>
      </c>
      <c r="D1069" t="s">
        <v>576</v>
      </c>
      <c r="E1069">
        <v>24600</v>
      </c>
    </row>
    <row r="1070" spans="3:5" x14ac:dyDescent="0.4">
      <c r="C1070" t="s">
        <v>852</v>
      </c>
      <c r="D1070" t="s">
        <v>577</v>
      </c>
      <c r="E1070">
        <v>24100</v>
      </c>
    </row>
    <row r="1071" spans="3:5" x14ac:dyDescent="0.4">
      <c r="C1071" t="s">
        <v>852</v>
      </c>
      <c r="D1071" t="s">
        <v>578</v>
      </c>
      <c r="E1071">
        <v>20400</v>
      </c>
    </row>
    <row r="1072" spans="3:5" x14ac:dyDescent="0.4">
      <c r="C1072" t="s">
        <v>852</v>
      </c>
      <c r="D1072" t="s">
        <v>579</v>
      </c>
      <c r="E1072">
        <v>15600</v>
      </c>
    </row>
    <row r="1073" spans="3:5" x14ac:dyDescent="0.4">
      <c r="C1073" t="s">
        <v>852</v>
      </c>
      <c r="D1073" t="s">
        <v>580</v>
      </c>
      <c r="E1073">
        <v>24400</v>
      </c>
    </row>
    <row r="1074" spans="3:5" x14ac:dyDescent="0.4">
      <c r="C1074" t="s">
        <v>852</v>
      </c>
      <c r="D1074" t="s">
        <v>581</v>
      </c>
      <c r="E1074">
        <v>25200</v>
      </c>
    </row>
    <row r="1075" spans="3:5" x14ac:dyDescent="0.4">
      <c r="C1075" t="s">
        <v>852</v>
      </c>
      <c r="D1075" t="s">
        <v>582</v>
      </c>
      <c r="E1075">
        <v>20300</v>
      </c>
    </row>
    <row r="1076" spans="3:5" x14ac:dyDescent="0.4">
      <c r="C1076" t="s">
        <v>852</v>
      </c>
      <c r="D1076" t="s">
        <v>583</v>
      </c>
      <c r="E1076">
        <v>26200</v>
      </c>
    </row>
    <row r="1077" spans="3:5" x14ac:dyDescent="0.4">
      <c r="C1077" t="s">
        <v>852</v>
      </c>
      <c r="D1077" t="s">
        <v>584</v>
      </c>
      <c r="E1077">
        <v>33900</v>
      </c>
    </row>
    <row r="1078" spans="3:5" x14ac:dyDescent="0.4">
      <c r="C1078" t="s">
        <v>852</v>
      </c>
      <c r="D1078" t="s">
        <v>585</v>
      </c>
      <c r="E1078">
        <v>22200</v>
      </c>
    </row>
    <row r="1079" spans="3:5" x14ac:dyDescent="0.4">
      <c r="C1079" t="s">
        <v>852</v>
      </c>
      <c r="D1079" t="s">
        <v>586</v>
      </c>
      <c r="E1079">
        <v>23500</v>
      </c>
    </row>
    <row r="1080" spans="3:5" x14ac:dyDescent="0.4">
      <c r="C1080" t="s">
        <v>852</v>
      </c>
      <c r="D1080" t="s">
        <v>587</v>
      </c>
      <c r="E1080">
        <v>22100</v>
      </c>
    </row>
    <row r="1081" spans="3:5" x14ac:dyDescent="0.4">
      <c r="C1081" t="s">
        <v>852</v>
      </c>
      <c r="D1081" t="s">
        <v>588</v>
      </c>
      <c r="E1081">
        <v>16400</v>
      </c>
    </row>
    <row r="1082" spans="3:5" x14ac:dyDescent="0.4">
      <c r="C1082" t="s">
        <v>852</v>
      </c>
      <c r="D1082" t="s">
        <v>589</v>
      </c>
      <c r="E1082">
        <v>23900</v>
      </c>
    </row>
    <row r="1083" spans="3:5" x14ac:dyDescent="0.4">
      <c r="C1083" t="s">
        <v>852</v>
      </c>
      <c r="D1083" t="s">
        <v>590</v>
      </c>
      <c r="E1083">
        <v>30300</v>
      </c>
    </row>
    <row r="1084" spans="3:5" x14ac:dyDescent="0.4">
      <c r="C1084" t="s">
        <v>852</v>
      </c>
      <c r="D1084" t="s">
        <v>591</v>
      </c>
      <c r="E1084">
        <v>34000</v>
      </c>
    </row>
    <row r="1085" spans="3:5" x14ac:dyDescent="0.4">
      <c r="C1085" t="s">
        <v>852</v>
      </c>
      <c r="D1085" t="s">
        <v>592</v>
      </c>
      <c r="E1085">
        <v>33800</v>
      </c>
    </row>
    <row r="1086" spans="3:5" x14ac:dyDescent="0.4">
      <c r="C1086" t="s">
        <v>852</v>
      </c>
      <c r="D1086" t="s">
        <v>593</v>
      </c>
      <c r="E1086">
        <v>37900</v>
      </c>
    </row>
    <row r="1087" spans="3:5" x14ac:dyDescent="0.4">
      <c r="C1087" t="s">
        <v>852</v>
      </c>
      <c r="D1087" t="s">
        <v>594</v>
      </c>
      <c r="E1087">
        <v>17500</v>
      </c>
    </row>
    <row r="1088" spans="3:5" x14ac:dyDescent="0.4">
      <c r="C1088" t="s">
        <v>852</v>
      </c>
      <c r="D1088" t="s">
        <v>595</v>
      </c>
      <c r="E1088">
        <v>22100</v>
      </c>
    </row>
    <row r="1089" spans="3:5" x14ac:dyDescent="0.4">
      <c r="C1089" t="s">
        <v>852</v>
      </c>
      <c r="D1089" t="s">
        <v>596</v>
      </c>
      <c r="E1089">
        <v>64900</v>
      </c>
    </row>
    <row r="1090" spans="3:5" x14ac:dyDescent="0.4">
      <c r="C1090" t="s">
        <v>852</v>
      </c>
      <c r="D1090" t="s">
        <v>597</v>
      </c>
      <c r="E1090">
        <v>21900</v>
      </c>
    </row>
    <row r="1091" spans="3:5" x14ac:dyDescent="0.4">
      <c r="C1091" t="s">
        <v>852</v>
      </c>
      <c r="D1091" t="s">
        <v>598</v>
      </c>
      <c r="E1091">
        <v>53200</v>
      </c>
    </row>
    <row r="1092" spans="3:5" x14ac:dyDescent="0.4">
      <c r="C1092" t="s">
        <v>852</v>
      </c>
      <c r="D1092" t="s">
        <v>599</v>
      </c>
      <c r="E1092">
        <v>30800</v>
      </c>
    </row>
    <row r="1093" spans="3:5" x14ac:dyDescent="0.4">
      <c r="C1093" t="s">
        <v>852</v>
      </c>
      <c r="D1093" t="s">
        <v>600</v>
      </c>
      <c r="E1093">
        <v>36400</v>
      </c>
    </row>
    <row r="1094" spans="3:5" x14ac:dyDescent="0.4">
      <c r="C1094" t="s">
        <v>852</v>
      </c>
      <c r="D1094" t="s">
        <v>601</v>
      </c>
      <c r="E1094">
        <v>26900</v>
      </c>
    </row>
    <row r="1095" spans="3:5" x14ac:dyDescent="0.4">
      <c r="C1095" t="s">
        <v>852</v>
      </c>
      <c r="D1095" t="s">
        <v>602</v>
      </c>
      <c r="E1095">
        <v>28200</v>
      </c>
    </row>
    <row r="1096" spans="3:5" x14ac:dyDescent="0.4">
      <c r="C1096" t="s">
        <v>852</v>
      </c>
      <c r="D1096" t="s">
        <v>603</v>
      </c>
      <c r="E1096">
        <v>10100</v>
      </c>
    </row>
    <row r="1097" spans="3:5" x14ac:dyDescent="0.4">
      <c r="C1097" t="s">
        <v>852</v>
      </c>
      <c r="D1097" t="s">
        <v>604</v>
      </c>
      <c r="E1097">
        <v>9200</v>
      </c>
    </row>
    <row r="1098" spans="3:5" x14ac:dyDescent="0.4">
      <c r="C1098" t="s">
        <v>852</v>
      </c>
      <c r="D1098" t="s">
        <v>605</v>
      </c>
      <c r="E1098">
        <v>10500</v>
      </c>
    </row>
    <row r="1099" spans="3:5" x14ac:dyDescent="0.4">
      <c r="C1099" t="s">
        <v>852</v>
      </c>
      <c r="D1099" t="s">
        <v>606</v>
      </c>
      <c r="E1099">
        <v>18600</v>
      </c>
    </row>
    <row r="1100" spans="3:5" x14ac:dyDescent="0.4">
      <c r="C1100" t="s">
        <v>852</v>
      </c>
      <c r="D1100" t="s">
        <v>607</v>
      </c>
      <c r="E1100">
        <v>30900</v>
      </c>
    </row>
    <row r="1101" spans="3:5" x14ac:dyDescent="0.4">
      <c r="C1101" t="s">
        <v>852</v>
      </c>
      <c r="D1101" t="s">
        <v>608</v>
      </c>
      <c r="E1101">
        <v>12600</v>
      </c>
    </row>
    <row r="1102" spans="3:5" x14ac:dyDescent="0.4">
      <c r="C1102" t="s">
        <v>852</v>
      </c>
      <c r="D1102" t="s">
        <v>609</v>
      </c>
      <c r="E1102">
        <v>7500</v>
      </c>
    </row>
    <row r="1103" spans="3:5" x14ac:dyDescent="0.4">
      <c r="C1103" t="s">
        <v>852</v>
      </c>
      <c r="D1103" t="s">
        <v>610</v>
      </c>
      <c r="E1103">
        <v>11400</v>
      </c>
    </row>
    <row r="1104" spans="3:5" x14ac:dyDescent="0.4">
      <c r="C1104" t="s">
        <v>852</v>
      </c>
      <c r="D1104" t="s">
        <v>611</v>
      </c>
      <c r="E1104">
        <v>17400</v>
      </c>
    </row>
    <row r="1105" spans="3:5" x14ac:dyDescent="0.4">
      <c r="C1105" t="s">
        <v>852</v>
      </c>
      <c r="D1105" t="s">
        <v>612</v>
      </c>
      <c r="E1105">
        <v>17300</v>
      </c>
    </row>
    <row r="1106" spans="3:5" x14ac:dyDescent="0.4">
      <c r="C1106" t="s">
        <v>852</v>
      </c>
      <c r="D1106" t="s">
        <v>613</v>
      </c>
      <c r="E1106">
        <v>12200</v>
      </c>
    </row>
    <row r="1107" spans="3:5" x14ac:dyDescent="0.4">
      <c r="C1107" t="s">
        <v>852</v>
      </c>
      <c r="D1107" t="s">
        <v>614</v>
      </c>
      <c r="E1107">
        <v>23500</v>
      </c>
    </row>
    <row r="1108" spans="3:5" x14ac:dyDescent="0.4">
      <c r="C1108" t="s">
        <v>852</v>
      </c>
      <c r="D1108" t="s">
        <v>615</v>
      </c>
      <c r="E1108">
        <v>15200</v>
      </c>
    </row>
    <row r="1109" spans="3:5" x14ac:dyDescent="0.4">
      <c r="C1109" t="s">
        <v>852</v>
      </c>
      <c r="D1109" t="s">
        <v>616</v>
      </c>
      <c r="E1109">
        <v>17500</v>
      </c>
    </row>
    <row r="1110" spans="3:5" x14ac:dyDescent="0.4">
      <c r="C1110" t="s">
        <v>852</v>
      </c>
      <c r="D1110" t="s">
        <v>617</v>
      </c>
      <c r="E1110">
        <v>17400</v>
      </c>
    </row>
    <row r="1111" spans="3:5" x14ac:dyDescent="0.4">
      <c r="C1111" t="s">
        <v>852</v>
      </c>
      <c r="D1111" t="s">
        <v>618</v>
      </c>
      <c r="E1111">
        <v>15700</v>
      </c>
    </row>
    <row r="1112" spans="3:5" x14ac:dyDescent="0.4">
      <c r="C1112" t="s">
        <v>852</v>
      </c>
      <c r="D1112" t="s">
        <v>619</v>
      </c>
      <c r="E1112">
        <v>21200</v>
      </c>
    </row>
    <row r="1113" spans="3:5" x14ac:dyDescent="0.4">
      <c r="C1113" t="s">
        <v>852</v>
      </c>
      <c r="D1113" t="s">
        <v>620</v>
      </c>
      <c r="E1113">
        <v>9300</v>
      </c>
    </row>
    <row r="1114" spans="3:5" x14ac:dyDescent="0.4">
      <c r="C1114" t="s">
        <v>852</v>
      </c>
      <c r="D1114" t="s">
        <v>621</v>
      </c>
      <c r="E1114">
        <v>7800</v>
      </c>
    </row>
    <row r="1115" spans="3:5" x14ac:dyDescent="0.4">
      <c r="C1115" t="s">
        <v>852</v>
      </c>
      <c r="D1115" t="s">
        <v>622</v>
      </c>
      <c r="E1115">
        <v>22900</v>
      </c>
    </row>
    <row r="1116" spans="3:5" x14ac:dyDescent="0.4">
      <c r="C1116" t="s">
        <v>852</v>
      </c>
      <c r="D1116" t="s">
        <v>623</v>
      </c>
      <c r="E1116">
        <v>5900</v>
      </c>
    </row>
    <row r="1117" spans="3:5" x14ac:dyDescent="0.4">
      <c r="C1117" t="s">
        <v>852</v>
      </c>
      <c r="D1117" t="s">
        <v>624</v>
      </c>
      <c r="E1117">
        <v>12200</v>
      </c>
    </row>
    <row r="1118" spans="3:5" x14ac:dyDescent="0.4">
      <c r="C1118" t="s">
        <v>852</v>
      </c>
      <c r="D1118" t="s">
        <v>625</v>
      </c>
      <c r="E1118">
        <v>6200</v>
      </c>
    </row>
    <row r="1119" spans="3:5" x14ac:dyDescent="0.4">
      <c r="C1119" t="s">
        <v>852</v>
      </c>
      <c r="D1119" t="s">
        <v>626</v>
      </c>
      <c r="E1119">
        <v>16300</v>
      </c>
    </row>
    <row r="1120" spans="3:5" x14ac:dyDescent="0.4">
      <c r="C1120" t="s">
        <v>852</v>
      </c>
      <c r="D1120" t="s">
        <v>627</v>
      </c>
      <c r="E1120">
        <v>5300</v>
      </c>
    </row>
    <row r="1121" spans="3:5" x14ac:dyDescent="0.4">
      <c r="C1121" t="s">
        <v>852</v>
      </c>
      <c r="D1121" t="s">
        <v>628</v>
      </c>
      <c r="E1121">
        <v>7700</v>
      </c>
    </row>
    <row r="1122" spans="3:5" x14ac:dyDescent="0.4">
      <c r="C1122" t="s">
        <v>852</v>
      </c>
      <c r="D1122" t="s">
        <v>629</v>
      </c>
      <c r="E1122">
        <v>25200</v>
      </c>
    </row>
    <row r="1123" spans="3:5" x14ac:dyDescent="0.4">
      <c r="C1123" t="s">
        <v>852</v>
      </c>
      <c r="D1123" t="s">
        <v>630</v>
      </c>
      <c r="E1123">
        <v>9300</v>
      </c>
    </row>
    <row r="1124" spans="3:5" x14ac:dyDescent="0.4">
      <c r="C1124" t="s">
        <v>852</v>
      </c>
      <c r="D1124" t="s">
        <v>631</v>
      </c>
      <c r="E1124">
        <v>6300</v>
      </c>
    </row>
    <row r="1125" spans="3:5" x14ac:dyDescent="0.4">
      <c r="C1125" t="s">
        <v>852</v>
      </c>
      <c r="D1125" t="s">
        <v>632</v>
      </c>
      <c r="E1125">
        <v>7300</v>
      </c>
    </row>
    <row r="1126" spans="3:5" x14ac:dyDescent="0.4">
      <c r="C1126" t="s">
        <v>852</v>
      </c>
      <c r="D1126" t="s">
        <v>633</v>
      </c>
      <c r="E1126">
        <v>5200</v>
      </c>
    </row>
    <row r="1127" spans="3:5" x14ac:dyDescent="0.4">
      <c r="C1127" t="s">
        <v>852</v>
      </c>
      <c r="D1127" t="s">
        <v>634</v>
      </c>
      <c r="E1127">
        <v>6600</v>
      </c>
    </row>
    <row r="1128" spans="3:5" x14ac:dyDescent="0.4">
      <c r="C1128" t="s">
        <v>852</v>
      </c>
      <c r="D1128" t="s">
        <v>635</v>
      </c>
      <c r="E1128">
        <v>6200</v>
      </c>
    </row>
    <row r="1129" spans="3:5" x14ac:dyDescent="0.4">
      <c r="C1129" t="s">
        <v>852</v>
      </c>
      <c r="D1129" t="s">
        <v>636</v>
      </c>
      <c r="E1129">
        <v>6100</v>
      </c>
    </row>
    <row r="1130" spans="3:5" x14ac:dyDescent="0.4">
      <c r="C1130" t="s">
        <v>852</v>
      </c>
      <c r="D1130" t="s">
        <v>637</v>
      </c>
      <c r="E1130">
        <v>5400</v>
      </c>
    </row>
    <row r="1131" spans="3:5" x14ac:dyDescent="0.4">
      <c r="C1131" t="s">
        <v>852</v>
      </c>
      <c r="D1131" t="s">
        <v>638</v>
      </c>
      <c r="E1131">
        <v>9400</v>
      </c>
    </row>
    <row r="1132" spans="3:5" x14ac:dyDescent="0.4">
      <c r="C1132" t="s">
        <v>852</v>
      </c>
      <c r="D1132" t="s">
        <v>639</v>
      </c>
      <c r="E1132">
        <v>8500</v>
      </c>
    </row>
    <row r="1133" spans="3:5" x14ac:dyDescent="0.4">
      <c r="C1133" t="s">
        <v>852</v>
      </c>
      <c r="D1133" t="s">
        <v>640</v>
      </c>
      <c r="E1133">
        <v>8700</v>
      </c>
    </row>
    <row r="1134" spans="3:5" x14ac:dyDescent="0.4">
      <c r="C1134" t="s">
        <v>852</v>
      </c>
      <c r="D1134" t="s">
        <v>641</v>
      </c>
      <c r="E1134">
        <v>7500</v>
      </c>
    </row>
    <row r="1135" spans="3:5" x14ac:dyDescent="0.4">
      <c r="C1135" t="s">
        <v>852</v>
      </c>
      <c r="D1135" t="s">
        <v>642</v>
      </c>
      <c r="E1135">
        <v>9000</v>
      </c>
    </row>
    <row r="1136" spans="3:5" x14ac:dyDescent="0.4">
      <c r="C1136" t="s">
        <v>852</v>
      </c>
      <c r="D1136" t="s">
        <v>643</v>
      </c>
      <c r="E1136">
        <v>9500</v>
      </c>
    </row>
    <row r="1137" spans="3:5" x14ac:dyDescent="0.4">
      <c r="C1137" t="s">
        <v>852</v>
      </c>
      <c r="D1137" t="s">
        <v>644</v>
      </c>
      <c r="E1137">
        <v>6200</v>
      </c>
    </row>
    <row r="1138" spans="3:5" x14ac:dyDescent="0.4">
      <c r="C1138" t="s">
        <v>852</v>
      </c>
      <c r="D1138" t="s">
        <v>645</v>
      </c>
      <c r="E1138">
        <v>5000</v>
      </c>
    </row>
    <row r="1139" spans="3:5" x14ac:dyDescent="0.4">
      <c r="C1139" t="s">
        <v>852</v>
      </c>
      <c r="D1139" t="s">
        <v>646</v>
      </c>
      <c r="E1139">
        <v>21500</v>
      </c>
    </row>
    <row r="1140" spans="3:5" x14ac:dyDescent="0.4">
      <c r="C1140" t="s">
        <v>852</v>
      </c>
      <c r="D1140" t="s">
        <v>647</v>
      </c>
      <c r="E1140">
        <v>12900</v>
      </c>
    </row>
    <row r="1141" spans="3:5" x14ac:dyDescent="0.4">
      <c r="C1141" t="s">
        <v>852</v>
      </c>
      <c r="D1141" t="s">
        <v>648</v>
      </c>
      <c r="E1141">
        <v>16100</v>
      </c>
    </row>
    <row r="1142" spans="3:5" x14ac:dyDescent="0.4">
      <c r="C1142" t="s">
        <v>852</v>
      </c>
      <c r="D1142" t="s">
        <v>649</v>
      </c>
      <c r="E1142">
        <v>9100</v>
      </c>
    </row>
    <row r="1143" spans="3:5" x14ac:dyDescent="0.4">
      <c r="C1143" t="s">
        <v>852</v>
      </c>
      <c r="D1143" t="s">
        <v>650</v>
      </c>
      <c r="E1143">
        <v>6600</v>
      </c>
    </row>
    <row r="1144" spans="3:5" x14ac:dyDescent="0.4">
      <c r="C1144" t="s">
        <v>852</v>
      </c>
      <c r="D1144" t="s">
        <v>651</v>
      </c>
      <c r="E1144">
        <v>10000</v>
      </c>
    </row>
    <row r="1145" spans="3:5" x14ac:dyDescent="0.4">
      <c r="C1145" t="s">
        <v>852</v>
      </c>
      <c r="D1145" t="s">
        <v>652</v>
      </c>
      <c r="E1145">
        <v>4400</v>
      </c>
    </row>
    <row r="1146" spans="3:5" x14ac:dyDescent="0.4">
      <c r="C1146" t="s">
        <v>852</v>
      </c>
      <c r="D1146" t="s">
        <v>653</v>
      </c>
      <c r="E1146">
        <v>11600</v>
      </c>
    </row>
    <row r="1147" spans="3:5" x14ac:dyDescent="0.4">
      <c r="C1147" t="s">
        <v>852</v>
      </c>
      <c r="D1147" t="s">
        <v>654</v>
      </c>
      <c r="E1147">
        <v>5000</v>
      </c>
    </row>
    <row r="1148" spans="3:5" x14ac:dyDescent="0.4">
      <c r="C1148" t="s">
        <v>852</v>
      </c>
      <c r="D1148" t="s">
        <v>655</v>
      </c>
      <c r="E1148">
        <v>11900</v>
      </c>
    </row>
    <row r="1149" spans="3:5" x14ac:dyDescent="0.4">
      <c r="C1149" t="s">
        <v>852</v>
      </c>
      <c r="D1149" t="s">
        <v>656</v>
      </c>
      <c r="E1149">
        <v>12800</v>
      </c>
    </row>
    <row r="1150" spans="3:5" x14ac:dyDescent="0.4">
      <c r="C1150" t="s">
        <v>852</v>
      </c>
      <c r="D1150" t="s">
        <v>657</v>
      </c>
      <c r="E1150">
        <v>59400</v>
      </c>
    </row>
    <row r="1151" spans="3:5" x14ac:dyDescent="0.4">
      <c r="C1151" t="s">
        <v>852</v>
      </c>
      <c r="D1151" t="s">
        <v>658</v>
      </c>
      <c r="E1151">
        <v>20300</v>
      </c>
    </row>
    <row r="1152" spans="3:5" x14ac:dyDescent="0.4">
      <c r="C1152" t="s">
        <v>852</v>
      </c>
      <c r="D1152" t="s">
        <v>659</v>
      </c>
      <c r="E1152">
        <v>51700</v>
      </c>
    </row>
    <row r="1153" spans="3:5" x14ac:dyDescent="0.4">
      <c r="C1153" t="s">
        <v>852</v>
      </c>
      <c r="D1153" t="s">
        <v>660</v>
      </c>
      <c r="E1153">
        <v>42300</v>
      </c>
    </row>
    <row r="1154" spans="3:5" x14ac:dyDescent="0.4">
      <c r="C1154" t="s">
        <v>852</v>
      </c>
      <c r="D1154" t="s">
        <v>661</v>
      </c>
      <c r="E1154">
        <v>16100</v>
      </c>
    </row>
    <row r="1155" spans="3:5" x14ac:dyDescent="0.4">
      <c r="C1155" t="s">
        <v>852</v>
      </c>
      <c r="D1155" t="s">
        <v>662</v>
      </c>
      <c r="E1155">
        <v>20400</v>
      </c>
    </row>
    <row r="1156" spans="3:5" x14ac:dyDescent="0.4">
      <c r="C1156" t="s">
        <v>852</v>
      </c>
      <c r="D1156" t="s">
        <v>663</v>
      </c>
      <c r="E1156">
        <v>26000</v>
      </c>
    </row>
    <row r="1157" spans="3:5" x14ac:dyDescent="0.4">
      <c r="C1157" t="s">
        <v>852</v>
      </c>
      <c r="D1157" t="s">
        <v>664</v>
      </c>
      <c r="E1157">
        <v>17800</v>
      </c>
    </row>
    <row r="1158" spans="3:5" x14ac:dyDescent="0.4">
      <c r="C1158" t="s">
        <v>852</v>
      </c>
      <c r="D1158" t="s">
        <v>665</v>
      </c>
      <c r="E1158">
        <v>15800</v>
      </c>
    </row>
    <row r="1159" spans="3:5" x14ac:dyDescent="0.4">
      <c r="C1159" t="s">
        <v>852</v>
      </c>
      <c r="D1159" t="s">
        <v>666</v>
      </c>
      <c r="E1159">
        <v>65500</v>
      </c>
    </row>
    <row r="1160" spans="3:5" x14ac:dyDescent="0.4">
      <c r="C1160" t="s">
        <v>852</v>
      </c>
      <c r="D1160" t="s">
        <v>667</v>
      </c>
      <c r="E1160">
        <v>88900</v>
      </c>
    </row>
    <row r="1161" spans="3:5" x14ac:dyDescent="0.4">
      <c r="C1161" t="s">
        <v>852</v>
      </c>
      <c r="D1161" t="s">
        <v>668</v>
      </c>
      <c r="E1161">
        <v>66400</v>
      </c>
    </row>
    <row r="1162" spans="3:5" x14ac:dyDescent="0.4">
      <c r="C1162" t="s">
        <v>852</v>
      </c>
      <c r="D1162" t="s">
        <v>669</v>
      </c>
      <c r="E1162">
        <v>30500</v>
      </c>
    </row>
    <row r="1163" spans="3:5" x14ac:dyDescent="0.4">
      <c r="C1163" t="s">
        <v>852</v>
      </c>
      <c r="D1163" t="s">
        <v>670</v>
      </c>
      <c r="E1163">
        <v>20500</v>
      </c>
    </row>
    <row r="1164" spans="3:5" x14ac:dyDescent="0.4">
      <c r="C1164" t="s">
        <v>852</v>
      </c>
      <c r="D1164" t="s">
        <v>671</v>
      </c>
      <c r="E1164">
        <v>16600</v>
      </c>
    </row>
    <row r="1165" spans="3:5" x14ac:dyDescent="0.4">
      <c r="C1165" t="s">
        <v>852</v>
      </c>
      <c r="D1165" t="s">
        <v>672</v>
      </c>
      <c r="E1165">
        <v>27700</v>
      </c>
    </row>
    <row r="1166" spans="3:5" x14ac:dyDescent="0.4">
      <c r="C1166" t="s">
        <v>852</v>
      </c>
      <c r="D1166" t="s">
        <v>673</v>
      </c>
      <c r="E1166">
        <v>19200</v>
      </c>
    </row>
    <row r="1167" spans="3:5" x14ac:dyDescent="0.4">
      <c r="C1167" t="s">
        <v>852</v>
      </c>
      <c r="D1167" t="s">
        <v>674</v>
      </c>
      <c r="E1167">
        <v>15800</v>
      </c>
    </row>
    <row r="1168" spans="3:5" x14ac:dyDescent="0.4">
      <c r="C1168" t="s">
        <v>852</v>
      </c>
      <c r="D1168" t="s">
        <v>675</v>
      </c>
      <c r="E1168">
        <v>16100</v>
      </c>
    </row>
    <row r="1169" spans="3:5" x14ac:dyDescent="0.4">
      <c r="C1169" t="s">
        <v>852</v>
      </c>
      <c r="D1169" t="s">
        <v>676</v>
      </c>
      <c r="E1169">
        <v>13500</v>
      </c>
    </row>
    <row r="1170" spans="3:5" x14ac:dyDescent="0.4">
      <c r="C1170" t="s">
        <v>852</v>
      </c>
      <c r="D1170" t="s">
        <v>677</v>
      </c>
      <c r="E1170">
        <v>13200</v>
      </c>
    </row>
    <row r="1171" spans="3:5" x14ac:dyDescent="0.4">
      <c r="C1171" t="s">
        <v>852</v>
      </c>
      <c r="D1171" t="s">
        <v>678</v>
      </c>
      <c r="E1171">
        <v>16200</v>
      </c>
    </row>
    <row r="1172" spans="3:5" x14ac:dyDescent="0.4">
      <c r="C1172" t="s">
        <v>852</v>
      </c>
      <c r="D1172" t="s">
        <v>679</v>
      </c>
      <c r="E1172">
        <v>10900</v>
      </c>
    </row>
    <row r="1173" spans="3:5" x14ac:dyDescent="0.4">
      <c r="C1173" t="s">
        <v>852</v>
      </c>
      <c r="D1173" t="s">
        <v>680</v>
      </c>
      <c r="E1173">
        <v>17700</v>
      </c>
    </row>
    <row r="1174" spans="3:5" x14ac:dyDescent="0.4">
      <c r="C1174" t="s">
        <v>852</v>
      </c>
      <c r="D1174" t="s">
        <v>681</v>
      </c>
      <c r="E1174">
        <v>6000</v>
      </c>
    </row>
    <row r="1175" spans="3:5" x14ac:dyDescent="0.4">
      <c r="C1175" t="s">
        <v>852</v>
      </c>
      <c r="D1175" t="s">
        <v>682</v>
      </c>
      <c r="E1175">
        <v>17300</v>
      </c>
    </row>
    <row r="1176" spans="3:5" x14ac:dyDescent="0.4">
      <c r="C1176" t="s">
        <v>852</v>
      </c>
      <c r="D1176" t="s">
        <v>683</v>
      </c>
      <c r="E1176">
        <v>25700</v>
      </c>
    </row>
    <row r="1177" spans="3:5" x14ac:dyDescent="0.4">
      <c r="C1177" t="s">
        <v>852</v>
      </c>
      <c r="D1177" t="s">
        <v>684</v>
      </c>
      <c r="E1177">
        <v>11000</v>
      </c>
    </row>
    <row r="1178" spans="3:5" x14ac:dyDescent="0.4">
      <c r="C1178" t="s">
        <v>852</v>
      </c>
      <c r="D1178" t="s">
        <v>685</v>
      </c>
      <c r="E1178">
        <v>15700</v>
      </c>
    </row>
    <row r="1179" spans="3:5" x14ac:dyDescent="0.4">
      <c r="C1179" t="s">
        <v>852</v>
      </c>
      <c r="D1179" t="s">
        <v>686</v>
      </c>
      <c r="E1179">
        <v>9500</v>
      </c>
    </row>
    <row r="1180" spans="3:5" x14ac:dyDescent="0.4">
      <c r="C1180" t="s">
        <v>852</v>
      </c>
      <c r="D1180" t="s">
        <v>687</v>
      </c>
      <c r="E1180">
        <v>15900</v>
      </c>
    </row>
    <row r="1181" spans="3:5" x14ac:dyDescent="0.4">
      <c r="C1181" t="s">
        <v>852</v>
      </c>
      <c r="D1181" t="s">
        <v>386</v>
      </c>
      <c r="E1181">
        <v>6300</v>
      </c>
    </row>
    <row r="1182" spans="3:5" x14ac:dyDescent="0.4">
      <c r="C1182" t="s">
        <v>852</v>
      </c>
      <c r="D1182" t="s">
        <v>387</v>
      </c>
      <c r="E1182">
        <v>9300</v>
      </c>
    </row>
    <row r="1183" spans="3:5" x14ac:dyDescent="0.4">
      <c r="C1183" t="s">
        <v>852</v>
      </c>
      <c r="D1183" t="s">
        <v>388</v>
      </c>
      <c r="E1183">
        <v>10600</v>
      </c>
    </row>
    <row r="1184" spans="3:5" x14ac:dyDescent="0.4">
      <c r="C1184" t="s">
        <v>852</v>
      </c>
      <c r="D1184" t="s">
        <v>389</v>
      </c>
      <c r="E1184">
        <v>8700</v>
      </c>
    </row>
    <row r="1185" spans="3:5" x14ac:dyDescent="0.4">
      <c r="C1185" t="s">
        <v>852</v>
      </c>
      <c r="D1185" t="s">
        <v>390</v>
      </c>
      <c r="E1185">
        <v>4700</v>
      </c>
    </row>
    <row r="1186" spans="3:5" x14ac:dyDescent="0.4">
      <c r="C1186" t="s">
        <v>852</v>
      </c>
      <c r="D1186" t="s">
        <v>391</v>
      </c>
      <c r="E1186">
        <v>14900</v>
      </c>
    </row>
    <row r="1187" spans="3:5" x14ac:dyDescent="0.4">
      <c r="C1187" t="s">
        <v>852</v>
      </c>
      <c r="D1187" t="s">
        <v>392</v>
      </c>
      <c r="E1187">
        <v>8100</v>
      </c>
    </row>
    <row r="1188" spans="3:5" x14ac:dyDescent="0.4">
      <c r="C1188" t="s">
        <v>852</v>
      </c>
      <c r="D1188" t="s">
        <v>393</v>
      </c>
      <c r="E1188">
        <v>7100</v>
      </c>
    </row>
    <row r="1189" spans="3:5" x14ac:dyDescent="0.4">
      <c r="C1189" t="s">
        <v>852</v>
      </c>
      <c r="D1189" t="s">
        <v>394</v>
      </c>
      <c r="E1189">
        <v>7200</v>
      </c>
    </row>
    <row r="1190" spans="3:5" x14ac:dyDescent="0.4">
      <c r="C1190" t="s">
        <v>852</v>
      </c>
      <c r="D1190" t="s">
        <v>395</v>
      </c>
      <c r="E1190">
        <v>8500</v>
      </c>
    </row>
    <row r="1191" spans="3:5" x14ac:dyDescent="0.4">
      <c r="C1191" t="s">
        <v>852</v>
      </c>
      <c r="D1191" t="s">
        <v>396</v>
      </c>
      <c r="E1191">
        <v>9300</v>
      </c>
    </row>
    <row r="1192" spans="3:5" x14ac:dyDescent="0.4">
      <c r="C1192" t="s">
        <v>852</v>
      </c>
      <c r="D1192" t="s">
        <v>397</v>
      </c>
      <c r="E1192">
        <v>7600</v>
      </c>
    </row>
    <row r="1193" spans="3:5" x14ac:dyDescent="0.4">
      <c r="C1193" t="s">
        <v>852</v>
      </c>
      <c r="D1193" t="s">
        <v>398</v>
      </c>
      <c r="E1193">
        <v>19100</v>
      </c>
    </row>
    <row r="1194" spans="3:5" x14ac:dyDescent="0.4">
      <c r="C1194" t="s">
        <v>852</v>
      </c>
      <c r="D1194" t="s">
        <v>399</v>
      </c>
      <c r="E1194">
        <v>31600</v>
      </c>
    </row>
    <row r="1195" spans="3:5" x14ac:dyDescent="0.4">
      <c r="C1195" t="s">
        <v>852</v>
      </c>
      <c r="D1195" t="s">
        <v>400</v>
      </c>
      <c r="E1195">
        <v>17700</v>
      </c>
    </row>
    <row r="1196" spans="3:5" x14ac:dyDescent="0.4">
      <c r="C1196" t="s">
        <v>852</v>
      </c>
      <c r="D1196" t="s">
        <v>401</v>
      </c>
      <c r="E1196">
        <v>6300</v>
      </c>
    </row>
    <row r="1197" spans="3:5" x14ac:dyDescent="0.4">
      <c r="C1197" t="s">
        <v>852</v>
      </c>
      <c r="D1197" t="s">
        <v>402</v>
      </c>
      <c r="E1197">
        <v>12000</v>
      </c>
    </row>
    <row r="1198" spans="3:5" x14ac:dyDescent="0.4">
      <c r="C1198" t="s">
        <v>852</v>
      </c>
      <c r="D1198" t="s">
        <v>403</v>
      </c>
      <c r="E1198">
        <v>9500</v>
      </c>
    </row>
    <row r="1199" spans="3:5" x14ac:dyDescent="0.4">
      <c r="C1199" t="s">
        <v>852</v>
      </c>
      <c r="D1199" t="s">
        <v>404</v>
      </c>
      <c r="E1199">
        <v>14400</v>
      </c>
    </row>
    <row r="1200" spans="3:5" x14ac:dyDescent="0.4">
      <c r="C1200" t="s">
        <v>852</v>
      </c>
      <c r="D1200" t="s">
        <v>405</v>
      </c>
      <c r="E1200">
        <v>9800</v>
      </c>
    </row>
    <row r="1201" spans="3:5" x14ac:dyDescent="0.4">
      <c r="C1201" t="s">
        <v>852</v>
      </c>
      <c r="D1201" t="s">
        <v>406</v>
      </c>
      <c r="E1201">
        <v>19700</v>
      </c>
    </row>
    <row r="1202" spans="3:5" x14ac:dyDescent="0.4">
      <c r="C1202" t="s">
        <v>852</v>
      </c>
      <c r="D1202" t="s">
        <v>407</v>
      </c>
      <c r="E1202">
        <v>10400</v>
      </c>
    </row>
    <row r="1203" spans="3:5" x14ac:dyDescent="0.4">
      <c r="C1203" t="s">
        <v>852</v>
      </c>
      <c r="D1203" t="s">
        <v>408</v>
      </c>
      <c r="E1203">
        <v>19200</v>
      </c>
    </row>
    <row r="1204" spans="3:5" x14ac:dyDescent="0.4">
      <c r="C1204" t="s">
        <v>852</v>
      </c>
      <c r="D1204" t="s">
        <v>409</v>
      </c>
      <c r="E1204">
        <v>13300</v>
      </c>
    </row>
    <row r="1205" spans="3:5" x14ac:dyDescent="0.4">
      <c r="C1205" t="s">
        <v>852</v>
      </c>
      <c r="D1205" t="s">
        <v>410</v>
      </c>
      <c r="E1205">
        <v>16900</v>
      </c>
    </row>
    <row r="1206" spans="3:5" x14ac:dyDescent="0.4">
      <c r="C1206" t="s">
        <v>852</v>
      </c>
      <c r="D1206" t="s">
        <v>411</v>
      </c>
      <c r="E1206">
        <v>18700</v>
      </c>
    </row>
    <row r="1207" spans="3:5" x14ac:dyDescent="0.4">
      <c r="C1207" t="s">
        <v>852</v>
      </c>
      <c r="D1207" t="s">
        <v>412</v>
      </c>
      <c r="E1207">
        <v>10900</v>
      </c>
    </row>
    <row r="1208" spans="3:5" x14ac:dyDescent="0.4">
      <c r="C1208" t="s">
        <v>852</v>
      </c>
      <c r="D1208" t="s">
        <v>413</v>
      </c>
      <c r="E1208">
        <v>7500</v>
      </c>
    </row>
    <row r="1209" spans="3:5" x14ac:dyDescent="0.4">
      <c r="C1209" t="s">
        <v>852</v>
      </c>
      <c r="D1209" t="s">
        <v>414</v>
      </c>
      <c r="E1209">
        <v>16300</v>
      </c>
    </row>
    <row r="1210" spans="3:5" x14ac:dyDescent="0.4">
      <c r="C1210" t="s">
        <v>852</v>
      </c>
      <c r="D1210" t="s">
        <v>415</v>
      </c>
      <c r="E1210">
        <v>29000</v>
      </c>
    </row>
    <row r="1211" spans="3:5" x14ac:dyDescent="0.4">
      <c r="C1211" t="s">
        <v>852</v>
      </c>
      <c r="D1211" t="s">
        <v>416</v>
      </c>
      <c r="E1211">
        <v>23600</v>
      </c>
    </row>
    <row r="1212" spans="3:5" x14ac:dyDescent="0.4">
      <c r="C1212" t="s">
        <v>852</v>
      </c>
      <c r="D1212" t="s">
        <v>417</v>
      </c>
      <c r="E1212">
        <v>18300</v>
      </c>
    </row>
    <row r="1213" spans="3:5" x14ac:dyDescent="0.4">
      <c r="C1213" t="s">
        <v>852</v>
      </c>
      <c r="D1213" t="s">
        <v>418</v>
      </c>
      <c r="E1213">
        <v>13200</v>
      </c>
    </row>
    <row r="1214" spans="3:5" x14ac:dyDescent="0.4">
      <c r="C1214" t="s">
        <v>852</v>
      </c>
      <c r="D1214" t="s">
        <v>419</v>
      </c>
      <c r="E1214">
        <v>21100</v>
      </c>
    </row>
    <row r="1215" spans="3:5" x14ac:dyDescent="0.4">
      <c r="C1215" t="s">
        <v>852</v>
      </c>
      <c r="D1215" t="s">
        <v>420</v>
      </c>
      <c r="E1215">
        <v>12500</v>
      </c>
    </row>
    <row r="1216" spans="3:5" x14ac:dyDescent="0.4">
      <c r="C1216" t="s">
        <v>852</v>
      </c>
      <c r="D1216" t="s">
        <v>421</v>
      </c>
      <c r="E1216">
        <v>18900</v>
      </c>
    </row>
    <row r="1217" spans="3:5" x14ac:dyDescent="0.4">
      <c r="C1217" t="s">
        <v>852</v>
      </c>
      <c r="D1217" t="s">
        <v>422</v>
      </c>
      <c r="E1217">
        <v>15700</v>
      </c>
    </row>
    <row r="1218" spans="3:5" x14ac:dyDescent="0.4">
      <c r="C1218" t="s">
        <v>852</v>
      </c>
      <c r="D1218" t="s">
        <v>423</v>
      </c>
      <c r="E1218">
        <v>44600</v>
      </c>
    </row>
    <row r="1219" spans="3:5" x14ac:dyDescent="0.4">
      <c r="C1219" t="s">
        <v>852</v>
      </c>
      <c r="D1219" t="s">
        <v>424</v>
      </c>
      <c r="E1219">
        <v>16400</v>
      </c>
    </row>
    <row r="1220" spans="3:5" x14ac:dyDescent="0.4">
      <c r="C1220" t="s">
        <v>852</v>
      </c>
      <c r="D1220" t="s">
        <v>425</v>
      </c>
      <c r="E1220">
        <v>18700</v>
      </c>
    </row>
    <row r="1221" spans="3:5" x14ac:dyDescent="0.4">
      <c r="C1221" t="s">
        <v>852</v>
      </c>
      <c r="D1221" t="s">
        <v>426</v>
      </c>
      <c r="E1221">
        <v>19100</v>
      </c>
    </row>
    <row r="1222" spans="3:5" x14ac:dyDescent="0.4">
      <c r="C1222" t="s">
        <v>852</v>
      </c>
      <c r="D1222" t="s">
        <v>427</v>
      </c>
      <c r="E1222">
        <v>10100</v>
      </c>
    </row>
    <row r="1223" spans="3:5" x14ac:dyDescent="0.4">
      <c r="C1223" t="s">
        <v>852</v>
      </c>
      <c r="D1223" t="s">
        <v>428</v>
      </c>
      <c r="E1223">
        <v>7400</v>
      </c>
    </row>
    <row r="1224" spans="3:5" x14ac:dyDescent="0.4">
      <c r="C1224" t="s">
        <v>852</v>
      </c>
      <c r="D1224" t="s">
        <v>429</v>
      </c>
      <c r="E1224">
        <v>37800</v>
      </c>
    </row>
    <row r="1225" spans="3:5" x14ac:dyDescent="0.4">
      <c r="C1225" t="s">
        <v>852</v>
      </c>
      <c r="D1225" t="s">
        <v>430</v>
      </c>
      <c r="E1225">
        <v>44800</v>
      </c>
    </row>
    <row r="1226" spans="3:5" x14ac:dyDescent="0.4">
      <c r="C1226" t="s">
        <v>852</v>
      </c>
      <c r="D1226" t="s">
        <v>431</v>
      </c>
      <c r="E1226">
        <v>62300</v>
      </c>
    </row>
    <row r="1227" spans="3:5" x14ac:dyDescent="0.4">
      <c r="C1227" t="s">
        <v>852</v>
      </c>
      <c r="D1227" t="s">
        <v>432</v>
      </c>
      <c r="E1227">
        <v>47900</v>
      </c>
    </row>
    <row r="1228" spans="3:5" x14ac:dyDescent="0.4">
      <c r="C1228" t="s">
        <v>852</v>
      </c>
      <c r="D1228" t="s">
        <v>433</v>
      </c>
      <c r="E1228">
        <v>33700</v>
      </c>
    </row>
    <row r="1229" spans="3:5" x14ac:dyDescent="0.4">
      <c r="C1229" t="s">
        <v>852</v>
      </c>
      <c r="D1229" t="s">
        <v>434</v>
      </c>
      <c r="E1229">
        <v>23700</v>
      </c>
    </row>
    <row r="1230" spans="3:5" x14ac:dyDescent="0.4">
      <c r="C1230" t="s">
        <v>852</v>
      </c>
      <c r="D1230" t="s">
        <v>435</v>
      </c>
      <c r="E1230">
        <v>73200</v>
      </c>
    </row>
    <row r="1231" spans="3:5" x14ac:dyDescent="0.4">
      <c r="C1231" t="s">
        <v>852</v>
      </c>
      <c r="D1231" t="s">
        <v>436</v>
      </c>
      <c r="E1231">
        <v>54400</v>
      </c>
    </row>
    <row r="1232" spans="3:5" x14ac:dyDescent="0.4">
      <c r="C1232" t="s">
        <v>852</v>
      </c>
      <c r="D1232" t="s">
        <v>437</v>
      </c>
      <c r="E1232">
        <v>25800</v>
      </c>
    </row>
    <row r="1233" spans="3:5" x14ac:dyDescent="0.4">
      <c r="C1233" t="s">
        <v>852</v>
      </c>
      <c r="D1233" t="s">
        <v>438</v>
      </c>
      <c r="E1233">
        <v>21600</v>
      </c>
    </row>
    <row r="1234" spans="3:5" x14ac:dyDescent="0.4">
      <c r="C1234" t="s">
        <v>852</v>
      </c>
      <c r="D1234" t="s">
        <v>439</v>
      </c>
      <c r="E1234">
        <v>28200</v>
      </c>
    </row>
    <row r="1235" spans="3:5" x14ac:dyDescent="0.4">
      <c r="C1235" t="s">
        <v>852</v>
      </c>
      <c r="D1235" t="s">
        <v>440</v>
      </c>
      <c r="E1235">
        <v>53700</v>
      </c>
    </row>
    <row r="1236" spans="3:5" x14ac:dyDescent="0.4">
      <c r="C1236" t="s">
        <v>852</v>
      </c>
      <c r="D1236" t="s">
        <v>441</v>
      </c>
      <c r="E1236">
        <v>27500</v>
      </c>
    </row>
    <row r="1237" spans="3:5" x14ac:dyDescent="0.4">
      <c r="C1237" t="s">
        <v>852</v>
      </c>
      <c r="D1237" t="s">
        <v>442</v>
      </c>
      <c r="E1237">
        <v>35700</v>
      </c>
    </row>
    <row r="1238" spans="3:5" x14ac:dyDescent="0.4">
      <c r="C1238" t="s">
        <v>852</v>
      </c>
      <c r="D1238" t="s">
        <v>443</v>
      </c>
      <c r="E1238">
        <v>15500</v>
      </c>
    </row>
    <row r="1239" spans="3:5" x14ac:dyDescent="0.4">
      <c r="C1239" t="s">
        <v>852</v>
      </c>
      <c r="D1239" t="s">
        <v>444</v>
      </c>
      <c r="E1239">
        <v>17500</v>
      </c>
    </row>
    <row r="1240" spans="3:5" x14ac:dyDescent="0.4">
      <c r="C1240" t="s">
        <v>852</v>
      </c>
      <c r="D1240" t="s">
        <v>445</v>
      </c>
      <c r="E1240">
        <v>24300</v>
      </c>
    </row>
    <row r="1241" spans="3:5" x14ac:dyDescent="0.4">
      <c r="C1241" t="s">
        <v>852</v>
      </c>
      <c r="D1241" t="s">
        <v>446</v>
      </c>
      <c r="E1241">
        <v>13700</v>
      </c>
    </row>
    <row r="1242" spans="3:5" x14ac:dyDescent="0.4">
      <c r="C1242" t="s">
        <v>852</v>
      </c>
      <c r="D1242" t="s">
        <v>447</v>
      </c>
      <c r="E1242">
        <v>42800</v>
      </c>
    </row>
    <row r="1243" spans="3:5" x14ac:dyDescent="0.4">
      <c r="C1243" t="s">
        <v>852</v>
      </c>
      <c r="D1243" t="s">
        <v>448</v>
      </c>
      <c r="E1243">
        <v>10800</v>
      </c>
    </row>
    <row r="1244" spans="3:5" x14ac:dyDescent="0.4">
      <c r="C1244" t="s">
        <v>852</v>
      </c>
      <c r="D1244" t="s">
        <v>449</v>
      </c>
      <c r="E1244">
        <v>69300</v>
      </c>
    </row>
    <row r="1245" spans="3:5" x14ac:dyDescent="0.4">
      <c r="C1245" t="s">
        <v>852</v>
      </c>
      <c r="D1245" t="s">
        <v>450</v>
      </c>
      <c r="E1245">
        <v>45400</v>
      </c>
    </row>
    <row r="1246" spans="3:5" x14ac:dyDescent="0.4">
      <c r="C1246" t="s">
        <v>852</v>
      </c>
      <c r="D1246" t="s">
        <v>451</v>
      </c>
      <c r="E1246">
        <v>36000</v>
      </c>
    </row>
    <row r="1247" spans="3:5" x14ac:dyDescent="0.4">
      <c r="C1247" t="s">
        <v>852</v>
      </c>
      <c r="D1247" t="s">
        <v>452</v>
      </c>
      <c r="E1247">
        <v>63400</v>
      </c>
    </row>
    <row r="1248" spans="3:5" x14ac:dyDescent="0.4">
      <c r="C1248" t="s">
        <v>852</v>
      </c>
      <c r="D1248" t="s">
        <v>453</v>
      </c>
      <c r="E1248">
        <v>39000</v>
      </c>
    </row>
    <row r="1249" spans="3:5" x14ac:dyDescent="0.4">
      <c r="C1249" t="s">
        <v>852</v>
      </c>
      <c r="D1249" t="s">
        <v>454</v>
      </c>
      <c r="E1249">
        <v>52500</v>
      </c>
    </row>
    <row r="1250" spans="3:5" x14ac:dyDescent="0.4">
      <c r="C1250" t="s">
        <v>852</v>
      </c>
      <c r="D1250" t="s">
        <v>455</v>
      </c>
      <c r="E1250">
        <v>34400</v>
      </c>
    </row>
    <row r="1251" spans="3:5" x14ac:dyDescent="0.4">
      <c r="C1251" t="s">
        <v>852</v>
      </c>
      <c r="D1251" t="s">
        <v>456</v>
      </c>
      <c r="E1251">
        <v>46600</v>
      </c>
    </row>
    <row r="1252" spans="3:5" x14ac:dyDescent="0.4">
      <c r="C1252" t="s">
        <v>852</v>
      </c>
      <c r="D1252" t="s">
        <v>457</v>
      </c>
      <c r="E1252">
        <v>49300</v>
      </c>
    </row>
    <row r="1253" spans="3:5" x14ac:dyDescent="0.4">
      <c r="C1253" t="s">
        <v>852</v>
      </c>
      <c r="D1253" t="s">
        <v>458</v>
      </c>
      <c r="E1253">
        <v>29100</v>
      </c>
    </row>
    <row r="1254" spans="3:5" x14ac:dyDescent="0.4">
      <c r="C1254" t="s">
        <v>852</v>
      </c>
      <c r="D1254" t="s">
        <v>459</v>
      </c>
      <c r="E1254">
        <v>31200</v>
      </c>
    </row>
    <row r="1255" spans="3:5" x14ac:dyDescent="0.4">
      <c r="C1255" t="s">
        <v>852</v>
      </c>
      <c r="D1255" t="s">
        <v>460</v>
      </c>
      <c r="E1255">
        <v>52200</v>
      </c>
    </row>
    <row r="1256" spans="3:5" x14ac:dyDescent="0.4">
      <c r="C1256" t="s">
        <v>852</v>
      </c>
      <c r="D1256" t="s">
        <v>461</v>
      </c>
      <c r="E1256">
        <v>46100</v>
      </c>
    </row>
    <row r="1257" spans="3:5" x14ac:dyDescent="0.4">
      <c r="C1257" t="s">
        <v>852</v>
      </c>
      <c r="D1257" t="s">
        <v>462</v>
      </c>
      <c r="E1257">
        <v>61900</v>
      </c>
    </row>
    <row r="1258" spans="3:5" x14ac:dyDescent="0.4">
      <c r="C1258" t="s">
        <v>852</v>
      </c>
      <c r="D1258" t="s">
        <v>463</v>
      </c>
      <c r="E1258">
        <v>27900</v>
      </c>
    </row>
    <row r="1259" spans="3:5" x14ac:dyDescent="0.4">
      <c r="C1259" t="s">
        <v>852</v>
      </c>
      <c r="D1259" t="s">
        <v>464</v>
      </c>
      <c r="E1259">
        <v>25200</v>
      </c>
    </row>
    <row r="1260" spans="3:5" x14ac:dyDescent="0.4">
      <c r="C1260" t="s">
        <v>852</v>
      </c>
      <c r="D1260" t="s">
        <v>465</v>
      </c>
      <c r="E1260">
        <v>29900</v>
      </c>
    </row>
    <row r="1261" spans="3:5" x14ac:dyDescent="0.4">
      <c r="C1261" t="s">
        <v>852</v>
      </c>
      <c r="D1261" t="s">
        <v>466</v>
      </c>
      <c r="E1261">
        <v>18300</v>
      </c>
    </row>
    <row r="1262" spans="3:5" x14ac:dyDescent="0.4">
      <c r="C1262" t="s">
        <v>852</v>
      </c>
      <c r="D1262" t="s">
        <v>467</v>
      </c>
      <c r="E1262">
        <v>29500</v>
      </c>
    </row>
    <row r="1263" spans="3:5" x14ac:dyDescent="0.4">
      <c r="C1263" t="s">
        <v>852</v>
      </c>
      <c r="D1263" t="s">
        <v>468</v>
      </c>
      <c r="E1263">
        <v>25600</v>
      </c>
    </row>
    <row r="1264" spans="3:5" x14ac:dyDescent="0.4">
      <c r="C1264" t="s">
        <v>852</v>
      </c>
      <c r="D1264" t="s">
        <v>469</v>
      </c>
      <c r="E1264">
        <v>50900</v>
      </c>
    </row>
    <row r="1265" spans="3:5" x14ac:dyDescent="0.4">
      <c r="C1265" t="s">
        <v>852</v>
      </c>
      <c r="D1265" t="s">
        <v>470</v>
      </c>
      <c r="E1265">
        <v>30000</v>
      </c>
    </row>
    <row r="1266" spans="3:5" x14ac:dyDescent="0.4">
      <c r="C1266" t="s">
        <v>852</v>
      </c>
      <c r="D1266" t="s">
        <v>471</v>
      </c>
      <c r="E1266">
        <v>84500</v>
      </c>
    </row>
    <row r="1267" spans="3:5" x14ac:dyDescent="0.4">
      <c r="C1267" t="s">
        <v>852</v>
      </c>
      <c r="D1267" t="s">
        <v>472</v>
      </c>
      <c r="E1267">
        <v>65700</v>
      </c>
    </row>
    <row r="1268" spans="3:5" x14ac:dyDescent="0.4">
      <c r="C1268" t="s">
        <v>852</v>
      </c>
      <c r="D1268" t="s">
        <v>473</v>
      </c>
      <c r="E1268">
        <v>75100</v>
      </c>
    </row>
    <row r="1269" spans="3:5" x14ac:dyDescent="0.4">
      <c r="C1269" t="s">
        <v>852</v>
      </c>
      <c r="D1269" t="s">
        <v>474</v>
      </c>
      <c r="E1269">
        <v>67600</v>
      </c>
    </row>
    <row r="1270" spans="3:5" x14ac:dyDescent="0.4">
      <c r="C1270" t="s">
        <v>852</v>
      </c>
      <c r="D1270" t="s">
        <v>475</v>
      </c>
      <c r="E1270">
        <v>78300</v>
      </c>
    </row>
    <row r="1271" spans="3:5" x14ac:dyDescent="0.4">
      <c r="C1271" t="s">
        <v>852</v>
      </c>
      <c r="D1271" t="s">
        <v>476</v>
      </c>
      <c r="E1271">
        <v>35900</v>
      </c>
    </row>
    <row r="1272" spans="3:5" x14ac:dyDescent="0.4">
      <c r="C1272" t="s">
        <v>852</v>
      </c>
      <c r="D1272" t="s">
        <v>477</v>
      </c>
      <c r="E1272">
        <v>67000</v>
      </c>
    </row>
    <row r="1273" spans="3:5" x14ac:dyDescent="0.4">
      <c r="C1273" t="s">
        <v>852</v>
      </c>
      <c r="D1273" t="s">
        <v>478</v>
      </c>
      <c r="E1273">
        <v>23700</v>
      </c>
    </row>
    <row r="1274" spans="3:5" x14ac:dyDescent="0.4">
      <c r="C1274" t="s">
        <v>852</v>
      </c>
      <c r="D1274" t="s">
        <v>479</v>
      </c>
      <c r="E1274">
        <v>37900</v>
      </c>
    </row>
    <row r="1275" spans="3:5" x14ac:dyDescent="0.4">
      <c r="C1275" t="s">
        <v>852</v>
      </c>
      <c r="D1275" t="s">
        <v>480</v>
      </c>
      <c r="E1275">
        <v>43900</v>
      </c>
    </row>
    <row r="1276" spans="3:5" x14ac:dyDescent="0.4">
      <c r="C1276" t="s">
        <v>852</v>
      </c>
      <c r="D1276" t="s">
        <v>481</v>
      </c>
      <c r="E1276">
        <v>15800</v>
      </c>
    </row>
    <row r="1277" spans="3:5" x14ac:dyDescent="0.4">
      <c r="C1277" t="s">
        <v>852</v>
      </c>
      <c r="D1277" t="s">
        <v>482</v>
      </c>
      <c r="E1277">
        <v>50800</v>
      </c>
    </row>
    <row r="1278" spans="3:5" x14ac:dyDescent="0.4">
      <c r="C1278" t="s">
        <v>852</v>
      </c>
      <c r="D1278" t="s">
        <v>483</v>
      </c>
      <c r="E1278">
        <v>50000</v>
      </c>
    </row>
    <row r="1279" spans="3:5" x14ac:dyDescent="0.4">
      <c r="C1279" t="s">
        <v>852</v>
      </c>
      <c r="D1279" t="s">
        <v>484</v>
      </c>
      <c r="E1279">
        <v>39300</v>
      </c>
    </row>
    <row r="1280" spans="3:5" x14ac:dyDescent="0.4">
      <c r="C1280" t="s">
        <v>852</v>
      </c>
      <c r="D1280" t="s">
        <v>485</v>
      </c>
      <c r="E1280">
        <v>50200</v>
      </c>
    </row>
    <row r="1281" spans="3:5" x14ac:dyDescent="0.4">
      <c r="C1281" t="s">
        <v>852</v>
      </c>
      <c r="D1281" t="s">
        <v>486</v>
      </c>
      <c r="E1281">
        <v>23900</v>
      </c>
    </row>
    <row r="1282" spans="3:5" x14ac:dyDescent="0.4">
      <c r="C1282" t="s">
        <v>852</v>
      </c>
      <c r="D1282" t="s">
        <v>487</v>
      </c>
      <c r="E1282">
        <v>25700</v>
      </c>
    </row>
    <row r="1283" spans="3:5" x14ac:dyDescent="0.4">
      <c r="C1283" t="s">
        <v>852</v>
      </c>
      <c r="D1283" t="s">
        <v>488</v>
      </c>
      <c r="E1283">
        <v>48000</v>
      </c>
    </row>
    <row r="1284" spans="3:5" x14ac:dyDescent="0.4">
      <c r="C1284" t="s">
        <v>852</v>
      </c>
      <c r="D1284" t="s">
        <v>489</v>
      </c>
      <c r="E1284">
        <v>34700</v>
      </c>
    </row>
    <row r="1285" spans="3:5" x14ac:dyDescent="0.4">
      <c r="C1285" t="s">
        <v>852</v>
      </c>
      <c r="D1285" t="s">
        <v>490</v>
      </c>
      <c r="E1285">
        <v>41000</v>
      </c>
    </row>
    <row r="1286" spans="3:5" x14ac:dyDescent="0.4">
      <c r="C1286" t="s">
        <v>852</v>
      </c>
      <c r="D1286" t="s">
        <v>491</v>
      </c>
      <c r="E1286">
        <v>16000</v>
      </c>
    </row>
    <row r="1287" spans="3:5" x14ac:dyDescent="0.4">
      <c r="C1287" t="s">
        <v>852</v>
      </c>
      <c r="D1287" t="s">
        <v>492</v>
      </c>
      <c r="E1287">
        <v>39700</v>
      </c>
    </row>
    <row r="1288" spans="3:5" x14ac:dyDescent="0.4">
      <c r="C1288" t="s">
        <v>852</v>
      </c>
      <c r="D1288" t="s">
        <v>493</v>
      </c>
      <c r="E1288">
        <v>28700</v>
      </c>
    </row>
    <row r="1289" spans="3:5" x14ac:dyDescent="0.4">
      <c r="C1289" t="s">
        <v>852</v>
      </c>
      <c r="D1289" t="s">
        <v>494</v>
      </c>
      <c r="E1289">
        <v>30400</v>
      </c>
    </row>
    <row r="1290" spans="3:5" x14ac:dyDescent="0.4">
      <c r="C1290" t="s">
        <v>852</v>
      </c>
      <c r="D1290" t="s">
        <v>495</v>
      </c>
      <c r="E1290">
        <v>49600</v>
      </c>
    </row>
    <row r="1291" spans="3:5" x14ac:dyDescent="0.4">
      <c r="C1291" t="s">
        <v>852</v>
      </c>
      <c r="D1291" t="s">
        <v>496</v>
      </c>
      <c r="E1291">
        <v>48100</v>
      </c>
    </row>
    <row r="1292" spans="3:5" x14ac:dyDescent="0.4">
      <c r="C1292" t="s">
        <v>852</v>
      </c>
      <c r="D1292" t="s">
        <v>497</v>
      </c>
      <c r="E1292">
        <v>21100</v>
      </c>
    </row>
    <row r="1293" spans="3:5" x14ac:dyDescent="0.4">
      <c r="C1293" t="s">
        <v>852</v>
      </c>
      <c r="D1293" t="s">
        <v>498</v>
      </c>
      <c r="E1293">
        <v>20300</v>
      </c>
    </row>
    <row r="1294" spans="3:5" x14ac:dyDescent="0.4">
      <c r="C1294" t="s">
        <v>852</v>
      </c>
      <c r="D1294" t="s">
        <v>499</v>
      </c>
      <c r="E1294">
        <v>29000</v>
      </c>
    </row>
    <row r="1295" spans="3:5" x14ac:dyDescent="0.4">
      <c r="C1295" t="s">
        <v>852</v>
      </c>
      <c r="D1295" t="s">
        <v>500</v>
      </c>
      <c r="E1295">
        <v>30200</v>
      </c>
    </row>
    <row r="1296" spans="3:5" x14ac:dyDescent="0.4">
      <c r="C1296" t="s">
        <v>852</v>
      </c>
      <c r="D1296" t="s">
        <v>501</v>
      </c>
      <c r="E1296">
        <v>23700</v>
      </c>
    </row>
    <row r="1297" spans="3:5" x14ac:dyDescent="0.4">
      <c r="C1297" t="s">
        <v>852</v>
      </c>
      <c r="D1297" t="s">
        <v>502</v>
      </c>
      <c r="E1297">
        <v>13700</v>
      </c>
    </row>
    <row r="1298" spans="3:5" x14ac:dyDescent="0.4">
      <c r="C1298" t="s">
        <v>852</v>
      </c>
      <c r="D1298" t="s">
        <v>503</v>
      </c>
      <c r="E1298">
        <v>16900</v>
      </c>
    </row>
    <row r="1299" spans="3:5" x14ac:dyDescent="0.4">
      <c r="C1299" t="s">
        <v>852</v>
      </c>
      <c r="D1299" t="s">
        <v>504</v>
      </c>
      <c r="E1299">
        <v>24100</v>
      </c>
    </row>
    <row r="1300" spans="3:5" x14ac:dyDescent="0.4">
      <c r="C1300" t="s">
        <v>852</v>
      </c>
      <c r="D1300" t="s">
        <v>505</v>
      </c>
      <c r="E1300">
        <v>53900</v>
      </c>
    </row>
    <row r="1301" spans="3:5" x14ac:dyDescent="0.4">
      <c r="C1301" t="s">
        <v>852</v>
      </c>
      <c r="D1301" t="s">
        <v>688</v>
      </c>
      <c r="E1301">
        <v>50000</v>
      </c>
    </row>
    <row r="1302" spans="3:5" x14ac:dyDescent="0.4">
      <c r="C1302" t="s">
        <v>852</v>
      </c>
      <c r="D1302" t="s">
        <v>689</v>
      </c>
      <c r="E1302">
        <v>41500</v>
      </c>
    </row>
    <row r="1303" spans="3:5" x14ac:dyDescent="0.4">
      <c r="C1303" t="s">
        <v>852</v>
      </c>
      <c r="D1303" t="s">
        <v>690</v>
      </c>
      <c r="E1303">
        <v>30700</v>
      </c>
    </row>
    <row r="1304" spans="3:5" x14ac:dyDescent="0.4">
      <c r="C1304" t="s">
        <v>852</v>
      </c>
      <c r="D1304" t="s">
        <v>691</v>
      </c>
      <c r="E1304">
        <v>20900</v>
      </c>
    </row>
    <row r="1305" spans="3:5" x14ac:dyDescent="0.4">
      <c r="C1305" t="s">
        <v>852</v>
      </c>
      <c r="D1305" t="s">
        <v>692</v>
      </c>
      <c r="E1305">
        <v>18000</v>
      </c>
    </row>
    <row r="1306" spans="3:5" x14ac:dyDescent="0.4">
      <c r="C1306" t="s">
        <v>852</v>
      </c>
      <c r="D1306" t="s">
        <v>693</v>
      </c>
      <c r="E1306">
        <v>20800</v>
      </c>
    </row>
    <row r="1307" spans="3:5" x14ac:dyDescent="0.4">
      <c r="C1307" t="s">
        <v>852</v>
      </c>
      <c r="D1307" t="s">
        <v>694</v>
      </c>
      <c r="E1307">
        <v>12000</v>
      </c>
    </row>
    <row r="1308" spans="3:5" x14ac:dyDescent="0.4">
      <c r="C1308" t="s">
        <v>852</v>
      </c>
      <c r="D1308" t="s">
        <v>695</v>
      </c>
      <c r="E1308">
        <v>24600</v>
      </c>
    </row>
    <row r="1309" spans="3:5" x14ac:dyDescent="0.4">
      <c r="C1309" t="s">
        <v>852</v>
      </c>
      <c r="D1309" t="s">
        <v>696</v>
      </c>
      <c r="E1309">
        <v>14500</v>
      </c>
    </row>
    <row r="1310" spans="3:5" x14ac:dyDescent="0.4">
      <c r="C1310" t="s">
        <v>852</v>
      </c>
      <c r="D1310" t="s">
        <v>697</v>
      </c>
      <c r="E1310">
        <v>15200</v>
      </c>
    </row>
    <row r="1311" spans="3:5" x14ac:dyDescent="0.4">
      <c r="C1311" t="s">
        <v>852</v>
      </c>
      <c r="D1311" t="s">
        <v>698</v>
      </c>
      <c r="E1311">
        <v>6400</v>
      </c>
    </row>
    <row r="1312" spans="3:5" x14ac:dyDescent="0.4">
      <c r="C1312" t="s">
        <v>852</v>
      </c>
      <c r="D1312" t="s">
        <v>699</v>
      </c>
      <c r="E1312">
        <v>10700</v>
      </c>
    </row>
    <row r="1313" spans="3:5" x14ac:dyDescent="0.4">
      <c r="C1313" t="s">
        <v>852</v>
      </c>
      <c r="D1313" t="s">
        <v>700</v>
      </c>
      <c r="E1313">
        <v>16500</v>
      </c>
    </row>
    <row r="1314" spans="3:5" x14ac:dyDescent="0.4">
      <c r="C1314" t="s">
        <v>852</v>
      </c>
      <c r="D1314" t="s">
        <v>701</v>
      </c>
      <c r="E1314">
        <v>27600</v>
      </c>
    </row>
    <row r="1315" spans="3:5" x14ac:dyDescent="0.4">
      <c r="C1315" t="s">
        <v>852</v>
      </c>
      <c r="D1315" t="s">
        <v>702</v>
      </c>
      <c r="E1315">
        <v>16900</v>
      </c>
    </row>
    <row r="1316" spans="3:5" x14ac:dyDescent="0.4">
      <c r="C1316" t="s">
        <v>852</v>
      </c>
      <c r="D1316" t="s">
        <v>703</v>
      </c>
      <c r="E1316">
        <v>13800</v>
      </c>
    </row>
    <row r="1317" spans="3:5" x14ac:dyDescent="0.4">
      <c r="C1317" t="s">
        <v>852</v>
      </c>
      <c r="D1317" t="s">
        <v>704</v>
      </c>
      <c r="E1317">
        <v>43600</v>
      </c>
    </row>
    <row r="1318" spans="3:5" x14ac:dyDescent="0.4">
      <c r="C1318" t="s">
        <v>852</v>
      </c>
      <c r="D1318" t="s">
        <v>705</v>
      </c>
      <c r="E1318">
        <v>17400</v>
      </c>
    </row>
    <row r="1319" spans="3:5" x14ac:dyDescent="0.4">
      <c r="C1319" t="s">
        <v>852</v>
      </c>
      <c r="D1319" t="s">
        <v>706</v>
      </c>
      <c r="E1319">
        <v>28100</v>
      </c>
    </row>
    <row r="1320" spans="3:5" x14ac:dyDescent="0.4">
      <c r="C1320" t="s">
        <v>852</v>
      </c>
      <c r="D1320" t="s">
        <v>707</v>
      </c>
      <c r="E1320">
        <v>47600</v>
      </c>
    </row>
    <row r="1321" spans="3:5" x14ac:dyDescent="0.4">
      <c r="C1321" t="s">
        <v>852</v>
      </c>
      <c r="D1321" t="s">
        <v>708</v>
      </c>
      <c r="E1321">
        <v>27300</v>
      </c>
    </row>
    <row r="1322" spans="3:5" x14ac:dyDescent="0.4">
      <c r="C1322" t="s">
        <v>852</v>
      </c>
      <c r="D1322" t="s">
        <v>709</v>
      </c>
      <c r="E1322">
        <v>24400</v>
      </c>
    </row>
    <row r="1323" spans="3:5" x14ac:dyDescent="0.4">
      <c r="C1323" t="s">
        <v>852</v>
      </c>
      <c r="D1323" t="s">
        <v>710</v>
      </c>
      <c r="E1323">
        <v>22900</v>
      </c>
    </row>
    <row r="1324" spans="3:5" x14ac:dyDescent="0.4">
      <c r="C1324" t="s">
        <v>852</v>
      </c>
      <c r="D1324" t="s">
        <v>711</v>
      </c>
      <c r="E1324">
        <v>29000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199000</v>
      </c>
    </row>
    <row r="1331" spans="3:5" x14ac:dyDescent="0.4">
      <c r="C1331" t="s">
        <v>853</v>
      </c>
      <c r="D1331" t="s">
        <v>506</v>
      </c>
      <c r="E1331">
        <v>201200</v>
      </c>
    </row>
    <row r="1332" spans="3:5" x14ac:dyDescent="0.4">
      <c r="C1332" t="s">
        <v>853</v>
      </c>
      <c r="D1332" t="s">
        <v>507</v>
      </c>
      <c r="E1332">
        <v>75300</v>
      </c>
    </row>
    <row r="1333" spans="3:5" x14ac:dyDescent="0.4">
      <c r="C1333" t="s">
        <v>853</v>
      </c>
      <c r="D1333" t="s">
        <v>508</v>
      </c>
      <c r="E1333">
        <v>147700</v>
      </c>
    </row>
    <row r="1334" spans="3:5" x14ac:dyDescent="0.4">
      <c r="C1334" t="s">
        <v>853</v>
      </c>
      <c r="D1334" t="s">
        <v>509</v>
      </c>
      <c r="E1334">
        <v>89900</v>
      </c>
    </row>
    <row r="1335" spans="3:5" x14ac:dyDescent="0.4">
      <c r="C1335" t="s">
        <v>853</v>
      </c>
      <c r="D1335" t="s">
        <v>510</v>
      </c>
      <c r="E1335">
        <v>96400</v>
      </c>
    </row>
    <row r="1336" spans="3:5" x14ac:dyDescent="0.4">
      <c r="C1336" t="s">
        <v>853</v>
      </c>
      <c r="D1336" t="s">
        <v>511</v>
      </c>
      <c r="E1336">
        <v>69300</v>
      </c>
    </row>
    <row r="1337" spans="3:5" x14ac:dyDescent="0.4">
      <c r="C1337" t="s">
        <v>853</v>
      </c>
      <c r="D1337" t="s">
        <v>512</v>
      </c>
      <c r="E1337">
        <v>154000</v>
      </c>
    </row>
    <row r="1338" spans="3:5" x14ac:dyDescent="0.4">
      <c r="C1338" t="s">
        <v>853</v>
      </c>
      <c r="D1338" t="s">
        <v>513</v>
      </c>
      <c r="E1338">
        <v>56300</v>
      </c>
    </row>
    <row r="1339" spans="3:5" x14ac:dyDescent="0.4">
      <c r="C1339" t="s">
        <v>853</v>
      </c>
      <c r="D1339" t="s">
        <v>514</v>
      </c>
      <c r="E1339">
        <v>50900</v>
      </c>
    </row>
    <row r="1340" spans="3:5" x14ac:dyDescent="0.4">
      <c r="C1340" t="s">
        <v>853</v>
      </c>
      <c r="D1340" t="s">
        <v>515</v>
      </c>
      <c r="E1340">
        <v>83900</v>
      </c>
    </row>
    <row r="1341" spans="3:5" x14ac:dyDescent="0.4">
      <c r="C1341" t="s">
        <v>853</v>
      </c>
      <c r="D1341" t="s">
        <v>516</v>
      </c>
      <c r="E1341">
        <v>81500</v>
      </c>
    </row>
    <row r="1342" spans="3:5" x14ac:dyDescent="0.4">
      <c r="C1342" t="s">
        <v>853</v>
      </c>
      <c r="D1342" t="s">
        <v>517</v>
      </c>
      <c r="E1342">
        <v>109500</v>
      </c>
    </row>
    <row r="1343" spans="3:5" x14ac:dyDescent="0.4">
      <c r="C1343" t="s">
        <v>853</v>
      </c>
      <c r="D1343" t="s">
        <v>518</v>
      </c>
      <c r="E1343">
        <v>53600</v>
      </c>
    </row>
    <row r="1344" spans="3:5" x14ac:dyDescent="0.4">
      <c r="C1344" t="s">
        <v>853</v>
      </c>
      <c r="D1344" t="s">
        <v>519</v>
      </c>
      <c r="E1344">
        <v>73600</v>
      </c>
    </row>
    <row r="1345" spans="3:5" x14ac:dyDescent="0.4">
      <c r="C1345" t="s">
        <v>853</v>
      </c>
      <c r="D1345" t="s">
        <v>520</v>
      </c>
      <c r="E1345">
        <v>48700</v>
      </c>
    </row>
    <row r="1346" spans="3:5" x14ac:dyDescent="0.4">
      <c r="C1346" t="s">
        <v>853</v>
      </c>
      <c r="D1346" t="s">
        <v>521</v>
      </c>
      <c r="E1346">
        <v>81200</v>
      </c>
    </row>
    <row r="1347" spans="3:5" x14ac:dyDescent="0.4">
      <c r="C1347" t="s">
        <v>853</v>
      </c>
      <c r="D1347" t="s">
        <v>522</v>
      </c>
      <c r="E1347">
        <v>58600</v>
      </c>
    </row>
    <row r="1348" spans="3:5" x14ac:dyDescent="0.4">
      <c r="C1348" t="s">
        <v>853</v>
      </c>
      <c r="D1348" t="s">
        <v>523</v>
      </c>
      <c r="E1348">
        <v>39600</v>
      </c>
    </row>
    <row r="1349" spans="3:5" x14ac:dyDescent="0.4">
      <c r="C1349" t="s">
        <v>853</v>
      </c>
      <c r="D1349" t="s">
        <v>524</v>
      </c>
      <c r="E1349">
        <v>69100</v>
      </c>
    </row>
    <row r="1350" spans="3:5" x14ac:dyDescent="0.4">
      <c r="C1350" t="s">
        <v>853</v>
      </c>
      <c r="D1350" t="s">
        <v>525</v>
      </c>
      <c r="E1350">
        <v>35500</v>
      </c>
    </row>
    <row r="1351" spans="3:5" x14ac:dyDescent="0.4">
      <c r="C1351" t="s">
        <v>853</v>
      </c>
      <c r="D1351" t="s">
        <v>526</v>
      </c>
      <c r="E1351">
        <v>50800</v>
      </c>
    </row>
    <row r="1352" spans="3:5" x14ac:dyDescent="0.4">
      <c r="C1352" t="s">
        <v>853</v>
      </c>
      <c r="D1352" t="s">
        <v>527</v>
      </c>
      <c r="E1352">
        <v>41600</v>
      </c>
    </row>
    <row r="1353" spans="3:5" x14ac:dyDescent="0.4">
      <c r="C1353" t="s">
        <v>853</v>
      </c>
      <c r="D1353" t="s">
        <v>528</v>
      </c>
      <c r="E1353">
        <v>59300</v>
      </c>
    </row>
    <row r="1354" spans="3:5" x14ac:dyDescent="0.4">
      <c r="C1354" t="s">
        <v>853</v>
      </c>
      <c r="D1354" t="s">
        <v>529</v>
      </c>
      <c r="E1354">
        <v>42800</v>
      </c>
    </row>
    <row r="1355" spans="3:5" x14ac:dyDescent="0.4">
      <c r="C1355" t="s">
        <v>853</v>
      </c>
      <c r="D1355" t="s">
        <v>530</v>
      </c>
      <c r="E1355">
        <v>36900</v>
      </c>
    </row>
    <row r="1356" spans="3:5" x14ac:dyDescent="0.4">
      <c r="C1356" t="s">
        <v>853</v>
      </c>
      <c r="D1356" t="s">
        <v>531</v>
      </c>
      <c r="E1356">
        <v>48800</v>
      </c>
    </row>
    <row r="1357" spans="3:5" x14ac:dyDescent="0.4">
      <c r="C1357" t="s">
        <v>853</v>
      </c>
      <c r="D1357" t="s">
        <v>532</v>
      </c>
      <c r="E1357">
        <v>36800</v>
      </c>
    </row>
    <row r="1358" spans="3:5" x14ac:dyDescent="0.4">
      <c r="C1358" t="s">
        <v>853</v>
      </c>
      <c r="D1358" t="s">
        <v>533</v>
      </c>
      <c r="E1358">
        <v>28700</v>
      </c>
    </row>
    <row r="1359" spans="3:5" x14ac:dyDescent="0.4">
      <c r="C1359" t="s">
        <v>853</v>
      </c>
      <c r="D1359" t="s">
        <v>534</v>
      </c>
      <c r="E1359">
        <v>26200</v>
      </c>
    </row>
    <row r="1360" spans="3:5" x14ac:dyDescent="0.4">
      <c r="C1360" t="s">
        <v>853</v>
      </c>
      <c r="D1360" t="s">
        <v>535</v>
      </c>
      <c r="E1360">
        <v>45100</v>
      </c>
    </row>
    <row r="1361" spans="3:5" x14ac:dyDescent="0.4">
      <c r="C1361" t="s">
        <v>853</v>
      </c>
      <c r="D1361" t="s">
        <v>536</v>
      </c>
      <c r="E1361">
        <v>102800</v>
      </c>
    </row>
    <row r="1362" spans="3:5" x14ac:dyDescent="0.4">
      <c r="C1362" t="s">
        <v>853</v>
      </c>
      <c r="D1362" t="s">
        <v>537</v>
      </c>
      <c r="E1362">
        <v>32200</v>
      </c>
    </row>
    <row r="1363" spans="3:5" x14ac:dyDescent="0.4">
      <c r="C1363" t="s">
        <v>853</v>
      </c>
      <c r="D1363" t="s">
        <v>538</v>
      </c>
      <c r="E1363">
        <v>49100</v>
      </c>
    </row>
    <row r="1364" spans="3:5" x14ac:dyDescent="0.4">
      <c r="C1364" t="s">
        <v>853</v>
      </c>
      <c r="D1364" t="s">
        <v>539</v>
      </c>
      <c r="E1364">
        <v>27400</v>
      </c>
    </row>
    <row r="1365" spans="3:5" x14ac:dyDescent="0.4">
      <c r="C1365" t="s">
        <v>853</v>
      </c>
      <c r="D1365" t="s">
        <v>540</v>
      </c>
      <c r="E1365">
        <v>28000</v>
      </c>
    </row>
    <row r="1366" spans="3:5" x14ac:dyDescent="0.4">
      <c r="C1366" t="s">
        <v>853</v>
      </c>
      <c r="D1366" t="s">
        <v>541</v>
      </c>
      <c r="E1366">
        <v>52500</v>
      </c>
    </row>
    <row r="1367" spans="3:5" x14ac:dyDescent="0.4">
      <c r="C1367" t="s">
        <v>853</v>
      </c>
      <c r="D1367" t="s">
        <v>542</v>
      </c>
      <c r="E1367">
        <v>67200</v>
      </c>
    </row>
    <row r="1368" spans="3:5" x14ac:dyDescent="0.4">
      <c r="C1368" t="s">
        <v>853</v>
      </c>
      <c r="D1368" t="s">
        <v>543</v>
      </c>
      <c r="E1368">
        <v>120900</v>
      </c>
    </row>
    <row r="1369" spans="3:5" x14ac:dyDescent="0.4">
      <c r="C1369" t="s">
        <v>853</v>
      </c>
      <c r="D1369" t="s">
        <v>544</v>
      </c>
      <c r="E1369">
        <v>38100</v>
      </c>
    </row>
    <row r="1370" spans="3:5" x14ac:dyDescent="0.4">
      <c r="C1370" t="s">
        <v>853</v>
      </c>
      <c r="D1370" t="s">
        <v>545</v>
      </c>
      <c r="E1370">
        <v>65700</v>
      </c>
    </row>
    <row r="1371" spans="3:5" x14ac:dyDescent="0.4">
      <c r="C1371" t="s">
        <v>853</v>
      </c>
      <c r="D1371" t="s">
        <v>546</v>
      </c>
      <c r="E1371">
        <v>24900</v>
      </c>
    </row>
    <row r="1372" spans="3:5" x14ac:dyDescent="0.4">
      <c r="C1372" t="s">
        <v>853</v>
      </c>
      <c r="D1372" t="s">
        <v>547</v>
      </c>
      <c r="E1372">
        <v>27600</v>
      </c>
    </row>
    <row r="1373" spans="3:5" x14ac:dyDescent="0.4">
      <c r="C1373" t="s">
        <v>853</v>
      </c>
      <c r="D1373" t="s">
        <v>548</v>
      </c>
      <c r="E1373">
        <v>39600</v>
      </c>
    </row>
    <row r="1374" spans="3:5" x14ac:dyDescent="0.4">
      <c r="C1374" t="s">
        <v>853</v>
      </c>
      <c r="D1374" t="s">
        <v>549</v>
      </c>
      <c r="E1374">
        <v>41000</v>
      </c>
    </row>
    <row r="1375" spans="3:5" x14ac:dyDescent="0.4">
      <c r="C1375" t="s">
        <v>853</v>
      </c>
      <c r="D1375" t="s">
        <v>550</v>
      </c>
      <c r="E1375">
        <v>73300</v>
      </c>
    </row>
    <row r="1376" spans="3:5" x14ac:dyDescent="0.4">
      <c r="C1376" t="s">
        <v>853</v>
      </c>
      <c r="D1376" t="s">
        <v>551</v>
      </c>
      <c r="E1376">
        <v>44900</v>
      </c>
    </row>
    <row r="1377" spans="3:5" x14ac:dyDescent="0.4">
      <c r="C1377" t="s">
        <v>853</v>
      </c>
      <c r="D1377" t="s">
        <v>552</v>
      </c>
      <c r="E1377">
        <v>48900</v>
      </c>
    </row>
    <row r="1378" spans="3:5" x14ac:dyDescent="0.4">
      <c r="C1378" t="s">
        <v>853</v>
      </c>
      <c r="D1378" t="s">
        <v>553</v>
      </c>
      <c r="E1378">
        <v>148600</v>
      </c>
    </row>
    <row r="1379" spans="3:5" x14ac:dyDescent="0.4">
      <c r="C1379" t="s">
        <v>853</v>
      </c>
      <c r="D1379" t="s">
        <v>554</v>
      </c>
      <c r="E1379">
        <v>84400</v>
      </c>
    </row>
    <row r="1380" spans="3:5" x14ac:dyDescent="0.4">
      <c r="C1380" t="s">
        <v>853</v>
      </c>
      <c r="D1380" t="s">
        <v>555</v>
      </c>
      <c r="E1380">
        <v>52500</v>
      </c>
    </row>
    <row r="1381" spans="3:5" x14ac:dyDescent="0.4">
      <c r="C1381" t="s">
        <v>853</v>
      </c>
      <c r="D1381" t="s">
        <v>556</v>
      </c>
      <c r="E1381">
        <v>50100</v>
      </c>
    </row>
    <row r="1382" spans="3:5" x14ac:dyDescent="0.4">
      <c r="C1382" t="s">
        <v>853</v>
      </c>
      <c r="D1382" t="s">
        <v>557</v>
      </c>
      <c r="E1382">
        <v>41900</v>
      </c>
    </row>
    <row r="1383" spans="3:5" x14ac:dyDescent="0.4">
      <c r="C1383" t="s">
        <v>853</v>
      </c>
      <c r="D1383" t="s">
        <v>558</v>
      </c>
      <c r="E1383">
        <v>42100</v>
      </c>
    </row>
    <row r="1384" spans="3:5" x14ac:dyDescent="0.4">
      <c r="C1384" t="s">
        <v>853</v>
      </c>
      <c r="D1384" t="s">
        <v>559</v>
      </c>
      <c r="E1384">
        <v>40400</v>
      </c>
    </row>
    <row r="1385" spans="3:5" x14ac:dyDescent="0.4">
      <c r="C1385" t="s">
        <v>853</v>
      </c>
      <c r="D1385" t="s">
        <v>560</v>
      </c>
      <c r="E1385">
        <v>39200</v>
      </c>
    </row>
    <row r="1386" spans="3:5" x14ac:dyDescent="0.4">
      <c r="C1386" t="s">
        <v>853</v>
      </c>
      <c r="D1386" t="s">
        <v>561</v>
      </c>
      <c r="E1386">
        <v>25200</v>
      </c>
    </row>
    <row r="1387" spans="3:5" x14ac:dyDescent="0.4">
      <c r="C1387" t="s">
        <v>853</v>
      </c>
      <c r="D1387" t="s">
        <v>562</v>
      </c>
      <c r="E1387">
        <v>29100</v>
      </c>
    </row>
    <row r="1388" spans="3:5" x14ac:dyDescent="0.4">
      <c r="C1388" t="s">
        <v>853</v>
      </c>
      <c r="D1388" t="s">
        <v>563</v>
      </c>
      <c r="E1388">
        <v>43300</v>
      </c>
    </row>
    <row r="1389" spans="3:5" x14ac:dyDescent="0.4">
      <c r="C1389" t="s">
        <v>853</v>
      </c>
      <c r="D1389" t="s">
        <v>564</v>
      </c>
      <c r="E1389">
        <v>88100</v>
      </c>
    </row>
    <row r="1390" spans="3:5" x14ac:dyDescent="0.4">
      <c r="C1390" t="s">
        <v>853</v>
      </c>
      <c r="D1390" t="s">
        <v>565</v>
      </c>
      <c r="E1390">
        <v>31100</v>
      </c>
    </row>
    <row r="1391" spans="3:5" x14ac:dyDescent="0.4">
      <c r="C1391" t="s">
        <v>853</v>
      </c>
      <c r="D1391" t="s">
        <v>566</v>
      </c>
      <c r="E1391">
        <v>63100</v>
      </c>
    </row>
    <row r="1392" spans="3:5" x14ac:dyDescent="0.4">
      <c r="C1392" t="s">
        <v>853</v>
      </c>
      <c r="D1392" t="s">
        <v>567</v>
      </c>
      <c r="E1392">
        <v>75400</v>
      </c>
    </row>
    <row r="1393" spans="3:5" x14ac:dyDescent="0.4">
      <c r="C1393" t="s">
        <v>853</v>
      </c>
      <c r="D1393" t="s">
        <v>568</v>
      </c>
      <c r="E1393">
        <v>45700</v>
      </c>
    </row>
    <row r="1394" spans="3:5" x14ac:dyDescent="0.4">
      <c r="C1394" t="s">
        <v>853</v>
      </c>
      <c r="D1394" t="s">
        <v>569</v>
      </c>
      <c r="E1394">
        <v>32500</v>
      </c>
    </row>
    <row r="1395" spans="3:5" x14ac:dyDescent="0.4">
      <c r="C1395" t="s">
        <v>853</v>
      </c>
      <c r="D1395" t="s">
        <v>570</v>
      </c>
      <c r="E1395">
        <v>45000</v>
      </c>
    </row>
    <row r="1396" spans="3:5" x14ac:dyDescent="0.4">
      <c r="C1396" t="s">
        <v>853</v>
      </c>
      <c r="D1396" t="s">
        <v>571</v>
      </c>
      <c r="E1396">
        <v>27500</v>
      </c>
    </row>
    <row r="1397" spans="3:5" x14ac:dyDescent="0.4">
      <c r="C1397" t="s">
        <v>853</v>
      </c>
      <c r="D1397" t="s">
        <v>572</v>
      </c>
      <c r="E1397">
        <v>31600</v>
      </c>
    </row>
    <row r="1398" spans="3:5" x14ac:dyDescent="0.4">
      <c r="C1398" t="s">
        <v>853</v>
      </c>
      <c r="D1398" t="s">
        <v>573</v>
      </c>
      <c r="E1398">
        <v>56300</v>
      </c>
    </row>
    <row r="1399" spans="3:5" x14ac:dyDescent="0.4">
      <c r="C1399" t="s">
        <v>853</v>
      </c>
      <c r="D1399" t="s">
        <v>574</v>
      </c>
      <c r="E1399">
        <v>30500</v>
      </c>
    </row>
    <row r="1400" spans="3:5" x14ac:dyDescent="0.4">
      <c r="C1400" t="s">
        <v>853</v>
      </c>
      <c r="D1400" t="s">
        <v>575</v>
      </c>
      <c r="E1400">
        <v>63500</v>
      </c>
    </row>
    <row r="1401" spans="3:5" x14ac:dyDescent="0.4">
      <c r="C1401" t="s">
        <v>853</v>
      </c>
      <c r="D1401" t="s">
        <v>576</v>
      </c>
      <c r="E1401">
        <v>66600</v>
      </c>
    </row>
    <row r="1402" spans="3:5" x14ac:dyDescent="0.4">
      <c r="C1402" t="s">
        <v>853</v>
      </c>
      <c r="D1402" t="s">
        <v>577</v>
      </c>
      <c r="E1402">
        <v>45900</v>
      </c>
    </row>
    <row r="1403" spans="3:5" x14ac:dyDescent="0.4">
      <c r="C1403" t="s">
        <v>853</v>
      </c>
      <c r="D1403" t="s">
        <v>578</v>
      </c>
      <c r="E1403">
        <v>74800</v>
      </c>
    </row>
    <row r="1404" spans="3:5" x14ac:dyDescent="0.4">
      <c r="C1404" t="s">
        <v>853</v>
      </c>
      <c r="D1404" t="s">
        <v>579</v>
      </c>
      <c r="E1404">
        <v>41000</v>
      </c>
    </row>
    <row r="1405" spans="3:5" x14ac:dyDescent="0.4">
      <c r="C1405" t="s">
        <v>853</v>
      </c>
      <c r="D1405" t="s">
        <v>580</v>
      </c>
      <c r="E1405">
        <v>51100</v>
      </c>
    </row>
    <row r="1406" spans="3:5" x14ac:dyDescent="0.4">
      <c r="C1406" t="s">
        <v>853</v>
      </c>
      <c r="D1406" t="s">
        <v>581</v>
      </c>
      <c r="E1406">
        <v>85300</v>
      </c>
    </row>
    <row r="1407" spans="3:5" x14ac:dyDescent="0.4">
      <c r="C1407" t="s">
        <v>853</v>
      </c>
      <c r="D1407" t="s">
        <v>582</v>
      </c>
      <c r="E1407">
        <v>61000</v>
      </c>
    </row>
    <row r="1408" spans="3:5" x14ac:dyDescent="0.4">
      <c r="C1408" t="s">
        <v>853</v>
      </c>
      <c r="D1408" t="s">
        <v>583</v>
      </c>
      <c r="E1408">
        <v>24200</v>
      </c>
    </row>
    <row r="1409" spans="3:5" x14ac:dyDescent="0.4">
      <c r="C1409" t="s">
        <v>853</v>
      </c>
      <c r="D1409" t="s">
        <v>584</v>
      </c>
      <c r="E1409">
        <v>43800</v>
      </c>
    </row>
    <row r="1410" spans="3:5" x14ac:dyDescent="0.4">
      <c r="C1410" t="s">
        <v>853</v>
      </c>
      <c r="D1410" t="s">
        <v>585</v>
      </c>
      <c r="E1410">
        <v>29700</v>
      </c>
    </row>
    <row r="1411" spans="3:5" x14ac:dyDescent="0.4">
      <c r="C1411" t="s">
        <v>853</v>
      </c>
      <c r="D1411" t="s">
        <v>586</v>
      </c>
      <c r="E1411">
        <v>40100</v>
      </c>
    </row>
    <row r="1412" spans="3:5" x14ac:dyDescent="0.4">
      <c r="C1412" t="s">
        <v>853</v>
      </c>
      <c r="D1412" t="s">
        <v>587</v>
      </c>
      <c r="E1412">
        <v>26100</v>
      </c>
    </row>
    <row r="1413" spans="3:5" x14ac:dyDescent="0.4">
      <c r="C1413" t="s">
        <v>853</v>
      </c>
      <c r="D1413" t="s">
        <v>588</v>
      </c>
      <c r="E1413">
        <v>32600</v>
      </c>
    </row>
    <row r="1414" spans="3:5" x14ac:dyDescent="0.4">
      <c r="C1414" t="s">
        <v>853</v>
      </c>
      <c r="D1414" t="s">
        <v>589</v>
      </c>
      <c r="E1414">
        <v>39600</v>
      </c>
    </row>
    <row r="1415" spans="3:5" x14ac:dyDescent="0.4">
      <c r="C1415" t="s">
        <v>853</v>
      </c>
      <c r="D1415" t="s">
        <v>590</v>
      </c>
      <c r="E1415">
        <v>39000</v>
      </c>
    </row>
    <row r="1416" spans="3:5" x14ac:dyDescent="0.4">
      <c r="C1416" t="s">
        <v>853</v>
      </c>
      <c r="D1416" t="s">
        <v>591</v>
      </c>
      <c r="E1416">
        <v>36500</v>
      </c>
    </row>
    <row r="1417" spans="3:5" x14ac:dyDescent="0.4">
      <c r="C1417" t="s">
        <v>853</v>
      </c>
      <c r="D1417" t="s">
        <v>592</v>
      </c>
      <c r="E1417">
        <v>19700</v>
      </c>
    </row>
    <row r="1418" spans="3:5" x14ac:dyDescent="0.4">
      <c r="C1418" t="s">
        <v>853</v>
      </c>
      <c r="D1418" t="s">
        <v>593</v>
      </c>
      <c r="E1418">
        <v>12700</v>
      </c>
    </row>
    <row r="1419" spans="3:5" x14ac:dyDescent="0.4">
      <c r="C1419" t="s">
        <v>853</v>
      </c>
      <c r="D1419" t="s">
        <v>594</v>
      </c>
      <c r="E1419">
        <v>31600</v>
      </c>
    </row>
    <row r="1420" spans="3:5" x14ac:dyDescent="0.4">
      <c r="C1420" t="s">
        <v>853</v>
      </c>
      <c r="D1420" t="s">
        <v>595</v>
      </c>
      <c r="E1420">
        <v>11700</v>
      </c>
    </row>
    <row r="1421" spans="3:5" x14ac:dyDescent="0.4">
      <c r="C1421" t="s">
        <v>853</v>
      </c>
      <c r="D1421" t="s">
        <v>596</v>
      </c>
      <c r="E1421">
        <v>42100</v>
      </c>
    </row>
    <row r="1422" spans="3:5" x14ac:dyDescent="0.4">
      <c r="C1422" t="s">
        <v>853</v>
      </c>
      <c r="D1422" t="s">
        <v>597</v>
      </c>
      <c r="E1422">
        <v>29200</v>
      </c>
    </row>
    <row r="1423" spans="3:5" x14ac:dyDescent="0.4">
      <c r="C1423" t="s">
        <v>853</v>
      </c>
      <c r="D1423" t="s">
        <v>598</v>
      </c>
      <c r="E1423">
        <v>12600</v>
      </c>
    </row>
    <row r="1424" spans="3:5" x14ac:dyDescent="0.4">
      <c r="C1424" t="s">
        <v>853</v>
      </c>
      <c r="D1424" t="s">
        <v>599</v>
      </c>
      <c r="E1424">
        <v>37100</v>
      </c>
    </row>
    <row r="1425" spans="3:5" x14ac:dyDescent="0.4">
      <c r="C1425" t="s">
        <v>853</v>
      </c>
      <c r="D1425" t="s">
        <v>600</v>
      </c>
      <c r="E1425">
        <v>24800</v>
      </c>
    </row>
    <row r="1426" spans="3:5" x14ac:dyDescent="0.4">
      <c r="C1426" t="s">
        <v>853</v>
      </c>
      <c r="D1426" t="s">
        <v>601</v>
      </c>
      <c r="E1426">
        <v>35900</v>
      </c>
    </row>
    <row r="1427" spans="3:5" x14ac:dyDescent="0.4">
      <c r="C1427" t="s">
        <v>853</v>
      </c>
      <c r="D1427" t="s">
        <v>602</v>
      </c>
      <c r="E1427">
        <v>67000</v>
      </c>
    </row>
    <row r="1428" spans="3:5" x14ac:dyDescent="0.4">
      <c r="C1428" t="s">
        <v>853</v>
      </c>
      <c r="D1428" t="s">
        <v>603</v>
      </c>
      <c r="E1428">
        <v>36800</v>
      </c>
    </row>
    <row r="1429" spans="3:5" x14ac:dyDescent="0.4">
      <c r="C1429" t="s">
        <v>853</v>
      </c>
      <c r="D1429" t="s">
        <v>604</v>
      </c>
      <c r="E1429">
        <v>57000</v>
      </c>
    </row>
    <row r="1430" spans="3:5" x14ac:dyDescent="0.4">
      <c r="C1430" t="s">
        <v>853</v>
      </c>
      <c r="D1430" t="s">
        <v>605</v>
      </c>
      <c r="E1430">
        <v>55800</v>
      </c>
    </row>
    <row r="1431" spans="3:5" x14ac:dyDescent="0.4">
      <c r="C1431" t="s">
        <v>853</v>
      </c>
      <c r="D1431" t="s">
        <v>606</v>
      </c>
      <c r="E1431">
        <v>35300</v>
      </c>
    </row>
    <row r="1432" spans="3:5" x14ac:dyDescent="0.4">
      <c r="C1432" t="s">
        <v>853</v>
      </c>
      <c r="D1432" t="s">
        <v>607</v>
      </c>
      <c r="E1432">
        <v>36600</v>
      </c>
    </row>
    <row r="1433" spans="3:5" x14ac:dyDescent="0.4">
      <c r="C1433" t="s">
        <v>853</v>
      </c>
      <c r="D1433" t="s">
        <v>608</v>
      </c>
      <c r="E1433">
        <v>22400</v>
      </c>
    </row>
    <row r="1434" spans="3:5" x14ac:dyDescent="0.4">
      <c r="C1434" t="s">
        <v>853</v>
      </c>
      <c r="D1434" t="s">
        <v>609</v>
      </c>
      <c r="E1434">
        <v>33000</v>
      </c>
    </row>
    <row r="1435" spans="3:5" x14ac:dyDescent="0.4">
      <c r="C1435" t="s">
        <v>853</v>
      </c>
      <c r="D1435" t="s">
        <v>610</v>
      </c>
      <c r="E1435">
        <v>34900</v>
      </c>
    </row>
    <row r="1436" spans="3:5" x14ac:dyDescent="0.4">
      <c r="C1436" t="s">
        <v>853</v>
      </c>
      <c r="D1436" t="s">
        <v>611</v>
      </c>
      <c r="E1436">
        <v>57800</v>
      </c>
    </row>
    <row r="1437" spans="3:5" x14ac:dyDescent="0.4">
      <c r="C1437" t="s">
        <v>853</v>
      </c>
      <c r="D1437" t="s">
        <v>612</v>
      </c>
      <c r="E1437">
        <v>62200</v>
      </c>
    </row>
    <row r="1438" spans="3:5" x14ac:dyDescent="0.4">
      <c r="C1438" t="s">
        <v>853</v>
      </c>
      <c r="D1438" t="s">
        <v>613</v>
      </c>
      <c r="E1438">
        <v>33300</v>
      </c>
    </row>
    <row r="1439" spans="3:5" x14ac:dyDescent="0.4">
      <c r="C1439" t="s">
        <v>853</v>
      </c>
      <c r="D1439" t="s">
        <v>614</v>
      </c>
      <c r="E1439">
        <v>17500</v>
      </c>
    </row>
    <row r="1440" spans="3:5" x14ac:dyDescent="0.4">
      <c r="C1440" t="s">
        <v>853</v>
      </c>
      <c r="D1440" t="s">
        <v>615</v>
      </c>
      <c r="E1440">
        <v>18500</v>
      </c>
    </row>
    <row r="1441" spans="3:5" x14ac:dyDescent="0.4">
      <c r="C1441" t="s">
        <v>853</v>
      </c>
      <c r="D1441" t="s">
        <v>616</v>
      </c>
      <c r="E1441">
        <v>34700</v>
      </c>
    </row>
    <row r="1442" spans="3:5" x14ac:dyDescent="0.4">
      <c r="C1442" t="s">
        <v>853</v>
      </c>
      <c r="D1442" t="s">
        <v>617</v>
      </c>
      <c r="E1442">
        <v>13900</v>
      </c>
    </row>
    <row r="1443" spans="3:5" x14ac:dyDescent="0.4">
      <c r="C1443" t="s">
        <v>853</v>
      </c>
      <c r="D1443" t="s">
        <v>618</v>
      </c>
      <c r="E1443">
        <v>32700</v>
      </c>
    </row>
    <row r="1444" spans="3:5" x14ac:dyDescent="0.4">
      <c r="C1444" t="s">
        <v>853</v>
      </c>
      <c r="D1444" t="s">
        <v>619</v>
      </c>
      <c r="E1444">
        <v>15500</v>
      </c>
    </row>
    <row r="1445" spans="3:5" x14ac:dyDescent="0.4">
      <c r="C1445" t="s">
        <v>853</v>
      </c>
      <c r="D1445" t="s">
        <v>620</v>
      </c>
      <c r="E1445">
        <v>10700</v>
      </c>
    </row>
    <row r="1446" spans="3:5" x14ac:dyDescent="0.4">
      <c r="C1446" t="s">
        <v>853</v>
      </c>
      <c r="D1446" t="s">
        <v>621</v>
      </c>
      <c r="E1446">
        <v>22400</v>
      </c>
    </row>
    <row r="1447" spans="3:5" x14ac:dyDescent="0.4">
      <c r="C1447" t="s">
        <v>853</v>
      </c>
      <c r="D1447" t="s">
        <v>622</v>
      </c>
      <c r="E1447">
        <v>20900</v>
      </c>
    </row>
    <row r="1448" spans="3:5" x14ac:dyDescent="0.4">
      <c r="C1448" t="s">
        <v>853</v>
      </c>
      <c r="D1448" t="s">
        <v>623</v>
      </c>
      <c r="E1448">
        <v>41400</v>
      </c>
    </row>
    <row r="1449" spans="3:5" x14ac:dyDescent="0.4">
      <c r="C1449" t="s">
        <v>853</v>
      </c>
      <c r="D1449" t="s">
        <v>624</v>
      </c>
      <c r="E1449">
        <v>11300</v>
      </c>
    </row>
    <row r="1450" spans="3:5" x14ac:dyDescent="0.4">
      <c r="C1450" t="s">
        <v>853</v>
      </c>
      <c r="D1450" t="s">
        <v>625</v>
      </c>
      <c r="E1450">
        <v>10400</v>
      </c>
    </row>
    <row r="1451" spans="3:5" x14ac:dyDescent="0.4">
      <c r="C1451" t="s">
        <v>853</v>
      </c>
      <c r="D1451" t="s">
        <v>626</v>
      </c>
      <c r="E1451">
        <v>26800</v>
      </c>
    </row>
    <row r="1452" spans="3:5" x14ac:dyDescent="0.4">
      <c r="C1452" t="s">
        <v>853</v>
      </c>
      <c r="D1452" t="s">
        <v>627</v>
      </c>
      <c r="E1452">
        <v>16600</v>
      </c>
    </row>
    <row r="1453" spans="3:5" x14ac:dyDescent="0.4">
      <c r="C1453" t="s">
        <v>853</v>
      </c>
      <c r="D1453" t="s">
        <v>628</v>
      </c>
      <c r="E1453">
        <v>16700</v>
      </c>
    </row>
    <row r="1454" spans="3:5" x14ac:dyDescent="0.4">
      <c r="C1454" t="s">
        <v>853</v>
      </c>
      <c r="D1454" t="s">
        <v>629</v>
      </c>
      <c r="E1454">
        <v>16800</v>
      </c>
    </row>
    <row r="1455" spans="3:5" x14ac:dyDescent="0.4">
      <c r="C1455" t="s">
        <v>853</v>
      </c>
      <c r="D1455" t="s">
        <v>630</v>
      </c>
      <c r="E1455">
        <v>16800</v>
      </c>
    </row>
    <row r="1456" spans="3:5" x14ac:dyDescent="0.4">
      <c r="C1456" t="s">
        <v>853</v>
      </c>
      <c r="D1456" t="s">
        <v>631</v>
      </c>
      <c r="E1456">
        <v>20800</v>
      </c>
    </row>
    <row r="1457" spans="3:5" x14ac:dyDescent="0.4">
      <c r="C1457" t="s">
        <v>853</v>
      </c>
      <c r="D1457" t="s">
        <v>632</v>
      </c>
      <c r="E1457">
        <v>10800</v>
      </c>
    </row>
    <row r="1458" spans="3:5" x14ac:dyDescent="0.4">
      <c r="C1458" t="s">
        <v>853</v>
      </c>
      <c r="D1458" t="s">
        <v>633</v>
      </c>
      <c r="E1458">
        <v>18900</v>
      </c>
    </row>
    <row r="1459" spans="3:5" x14ac:dyDescent="0.4">
      <c r="C1459" t="s">
        <v>853</v>
      </c>
      <c r="D1459" t="s">
        <v>634</v>
      </c>
      <c r="E1459">
        <v>24900</v>
      </c>
    </row>
    <row r="1460" spans="3:5" x14ac:dyDescent="0.4">
      <c r="C1460" t="s">
        <v>853</v>
      </c>
      <c r="D1460" t="s">
        <v>635</v>
      </c>
      <c r="E1460">
        <v>11600</v>
      </c>
    </row>
    <row r="1461" spans="3:5" x14ac:dyDescent="0.4">
      <c r="C1461" t="s">
        <v>853</v>
      </c>
      <c r="D1461" t="s">
        <v>636</v>
      </c>
      <c r="E1461">
        <v>10600</v>
      </c>
    </row>
    <row r="1462" spans="3:5" x14ac:dyDescent="0.4">
      <c r="C1462" t="s">
        <v>853</v>
      </c>
      <c r="D1462" t="s">
        <v>637</v>
      </c>
      <c r="E1462">
        <v>12100</v>
      </c>
    </row>
    <row r="1463" spans="3:5" x14ac:dyDescent="0.4">
      <c r="C1463" t="s">
        <v>853</v>
      </c>
      <c r="D1463" t="s">
        <v>638</v>
      </c>
      <c r="E1463">
        <v>12300</v>
      </c>
    </row>
    <row r="1464" spans="3:5" x14ac:dyDescent="0.4">
      <c r="C1464" t="s">
        <v>853</v>
      </c>
      <c r="D1464" t="s">
        <v>639</v>
      </c>
      <c r="E1464">
        <v>12300</v>
      </c>
    </row>
    <row r="1465" spans="3:5" x14ac:dyDescent="0.4">
      <c r="C1465" t="s">
        <v>853</v>
      </c>
      <c r="D1465" t="s">
        <v>640</v>
      </c>
      <c r="E1465">
        <v>18400</v>
      </c>
    </row>
    <row r="1466" spans="3:5" x14ac:dyDescent="0.4">
      <c r="C1466" t="s">
        <v>853</v>
      </c>
      <c r="D1466" t="s">
        <v>641</v>
      </c>
      <c r="E1466">
        <v>15000</v>
      </c>
    </row>
    <row r="1467" spans="3:5" x14ac:dyDescent="0.4">
      <c r="C1467" t="s">
        <v>853</v>
      </c>
      <c r="D1467" t="s">
        <v>642</v>
      </c>
      <c r="E1467">
        <v>24800</v>
      </c>
    </row>
    <row r="1468" spans="3:5" x14ac:dyDescent="0.4">
      <c r="C1468" t="s">
        <v>853</v>
      </c>
      <c r="D1468" t="s">
        <v>643</v>
      </c>
      <c r="E1468">
        <v>18100</v>
      </c>
    </row>
    <row r="1469" spans="3:5" x14ac:dyDescent="0.4">
      <c r="C1469" t="s">
        <v>853</v>
      </c>
      <c r="D1469" t="s">
        <v>644</v>
      </c>
      <c r="E1469">
        <v>9600</v>
      </c>
    </row>
    <row r="1470" spans="3:5" x14ac:dyDescent="0.4">
      <c r="C1470" t="s">
        <v>853</v>
      </c>
      <c r="D1470" t="s">
        <v>645</v>
      </c>
      <c r="E1470">
        <v>7400</v>
      </c>
    </row>
    <row r="1471" spans="3:5" x14ac:dyDescent="0.4">
      <c r="C1471" t="s">
        <v>853</v>
      </c>
      <c r="D1471" t="s">
        <v>646</v>
      </c>
      <c r="E1471">
        <v>10500</v>
      </c>
    </row>
    <row r="1472" spans="3:5" x14ac:dyDescent="0.4">
      <c r="C1472" t="s">
        <v>853</v>
      </c>
      <c r="D1472" t="s">
        <v>647</v>
      </c>
      <c r="E1472">
        <v>15000</v>
      </c>
    </row>
    <row r="1473" spans="3:5" x14ac:dyDescent="0.4">
      <c r="C1473" t="s">
        <v>853</v>
      </c>
      <c r="D1473" t="s">
        <v>648</v>
      </c>
      <c r="E1473">
        <v>14900</v>
      </c>
    </row>
    <row r="1474" spans="3:5" x14ac:dyDescent="0.4">
      <c r="C1474" t="s">
        <v>853</v>
      </c>
      <c r="D1474" t="s">
        <v>649</v>
      </c>
      <c r="E1474">
        <v>7900</v>
      </c>
    </row>
    <row r="1475" spans="3:5" x14ac:dyDescent="0.4">
      <c r="C1475" t="s">
        <v>853</v>
      </c>
      <c r="D1475" t="s">
        <v>650</v>
      </c>
      <c r="E1475">
        <v>14900</v>
      </c>
    </row>
    <row r="1476" spans="3:5" x14ac:dyDescent="0.4">
      <c r="C1476" t="s">
        <v>853</v>
      </c>
      <c r="D1476" t="s">
        <v>651</v>
      </c>
      <c r="E1476">
        <v>9000</v>
      </c>
    </row>
    <row r="1477" spans="3:5" x14ac:dyDescent="0.4">
      <c r="C1477" t="s">
        <v>853</v>
      </c>
      <c r="D1477" t="s">
        <v>652</v>
      </c>
      <c r="E1477">
        <v>8500</v>
      </c>
    </row>
    <row r="1478" spans="3:5" x14ac:dyDescent="0.4">
      <c r="C1478" t="s">
        <v>853</v>
      </c>
      <c r="D1478" t="s">
        <v>653</v>
      </c>
      <c r="E1478">
        <v>4600</v>
      </c>
    </row>
    <row r="1479" spans="3:5" x14ac:dyDescent="0.4">
      <c r="C1479" t="s">
        <v>853</v>
      </c>
      <c r="D1479" t="s">
        <v>654</v>
      </c>
      <c r="E1479">
        <v>16400</v>
      </c>
    </row>
    <row r="1480" spans="3:5" x14ac:dyDescent="0.4">
      <c r="C1480" t="s">
        <v>853</v>
      </c>
      <c r="D1480" t="s">
        <v>655</v>
      </c>
      <c r="E1480">
        <v>21500</v>
      </c>
    </row>
    <row r="1481" spans="3:5" x14ac:dyDescent="0.4">
      <c r="C1481" t="s">
        <v>853</v>
      </c>
      <c r="D1481" t="s">
        <v>656</v>
      </c>
      <c r="E1481">
        <v>17200</v>
      </c>
    </row>
    <row r="1482" spans="3:5" x14ac:dyDescent="0.4">
      <c r="C1482" t="s">
        <v>853</v>
      </c>
      <c r="D1482" t="s">
        <v>657</v>
      </c>
      <c r="E1482">
        <v>98900</v>
      </c>
    </row>
    <row r="1483" spans="3:5" x14ac:dyDescent="0.4">
      <c r="C1483" t="s">
        <v>853</v>
      </c>
      <c r="D1483" t="s">
        <v>658</v>
      </c>
      <c r="E1483">
        <v>32900</v>
      </c>
    </row>
    <row r="1484" spans="3:5" x14ac:dyDescent="0.4">
      <c r="C1484" t="s">
        <v>853</v>
      </c>
      <c r="D1484" t="s">
        <v>659</v>
      </c>
      <c r="E1484">
        <v>34200</v>
      </c>
    </row>
    <row r="1485" spans="3:5" x14ac:dyDescent="0.4">
      <c r="C1485" t="s">
        <v>853</v>
      </c>
      <c r="D1485" t="s">
        <v>660</v>
      </c>
      <c r="E1485">
        <v>48600</v>
      </c>
    </row>
    <row r="1486" spans="3:5" x14ac:dyDescent="0.4">
      <c r="C1486" t="s">
        <v>853</v>
      </c>
      <c r="D1486" t="s">
        <v>661</v>
      </c>
      <c r="E1486">
        <v>69900</v>
      </c>
    </row>
    <row r="1487" spans="3:5" x14ac:dyDescent="0.4">
      <c r="C1487" t="s">
        <v>853</v>
      </c>
      <c r="D1487" t="s">
        <v>662</v>
      </c>
      <c r="E1487">
        <v>59400</v>
      </c>
    </row>
    <row r="1488" spans="3:5" x14ac:dyDescent="0.4">
      <c r="C1488" t="s">
        <v>853</v>
      </c>
      <c r="D1488" t="s">
        <v>663</v>
      </c>
      <c r="E1488">
        <v>39600</v>
      </c>
    </row>
    <row r="1489" spans="3:5" x14ac:dyDescent="0.4">
      <c r="C1489" t="s">
        <v>853</v>
      </c>
      <c r="D1489" t="s">
        <v>664</v>
      </c>
      <c r="E1489">
        <v>29700</v>
      </c>
    </row>
    <row r="1490" spans="3:5" x14ac:dyDescent="0.4">
      <c r="C1490" t="s">
        <v>853</v>
      </c>
      <c r="D1490" t="s">
        <v>665</v>
      </c>
      <c r="E1490">
        <v>21500</v>
      </c>
    </row>
    <row r="1491" spans="3:5" x14ac:dyDescent="0.4">
      <c r="C1491" t="s">
        <v>853</v>
      </c>
      <c r="D1491" t="s">
        <v>666</v>
      </c>
      <c r="E1491">
        <v>14500</v>
      </c>
    </row>
    <row r="1492" spans="3:5" x14ac:dyDescent="0.4">
      <c r="C1492" t="s">
        <v>853</v>
      </c>
      <c r="D1492" t="s">
        <v>667</v>
      </c>
      <c r="E1492">
        <v>47300</v>
      </c>
    </row>
    <row r="1493" spans="3:5" x14ac:dyDescent="0.4">
      <c r="C1493" t="s">
        <v>853</v>
      </c>
      <c r="D1493" t="s">
        <v>668</v>
      </c>
      <c r="E1493">
        <v>15600</v>
      </c>
    </row>
    <row r="1494" spans="3:5" x14ac:dyDescent="0.4">
      <c r="C1494" t="s">
        <v>853</v>
      </c>
      <c r="D1494" t="s">
        <v>669</v>
      </c>
      <c r="E1494">
        <v>47300</v>
      </c>
    </row>
    <row r="1495" spans="3:5" x14ac:dyDescent="0.4">
      <c r="C1495" t="s">
        <v>853</v>
      </c>
      <c r="D1495" t="s">
        <v>670</v>
      </c>
      <c r="E1495">
        <v>74600</v>
      </c>
    </row>
    <row r="1496" spans="3:5" x14ac:dyDescent="0.4">
      <c r="C1496" t="s">
        <v>853</v>
      </c>
      <c r="D1496" t="s">
        <v>671</v>
      </c>
      <c r="E1496">
        <v>22500</v>
      </c>
    </row>
    <row r="1497" spans="3:5" x14ac:dyDescent="0.4">
      <c r="C1497" t="s">
        <v>853</v>
      </c>
      <c r="D1497" t="s">
        <v>672</v>
      </c>
      <c r="E1497">
        <v>30600</v>
      </c>
    </row>
    <row r="1498" spans="3:5" x14ac:dyDescent="0.4">
      <c r="C1498" t="s">
        <v>853</v>
      </c>
      <c r="D1498" t="s">
        <v>673</v>
      </c>
      <c r="E1498">
        <v>19800</v>
      </c>
    </row>
    <row r="1499" spans="3:5" x14ac:dyDescent="0.4">
      <c r="C1499" t="s">
        <v>853</v>
      </c>
      <c r="D1499" t="s">
        <v>674</v>
      </c>
      <c r="E1499">
        <v>22400</v>
      </c>
    </row>
    <row r="1500" spans="3:5" x14ac:dyDescent="0.4">
      <c r="C1500" t="s">
        <v>853</v>
      </c>
      <c r="D1500" t="s">
        <v>675</v>
      </c>
      <c r="E1500">
        <v>19300</v>
      </c>
    </row>
    <row r="1501" spans="3:5" x14ac:dyDescent="0.4">
      <c r="C1501" t="s">
        <v>853</v>
      </c>
      <c r="D1501" t="s">
        <v>676</v>
      </c>
      <c r="E1501">
        <v>30200</v>
      </c>
    </row>
    <row r="1502" spans="3:5" x14ac:dyDescent="0.4">
      <c r="C1502" t="s">
        <v>853</v>
      </c>
      <c r="D1502" t="s">
        <v>677</v>
      </c>
      <c r="E1502">
        <v>10100</v>
      </c>
    </row>
    <row r="1503" spans="3:5" x14ac:dyDescent="0.4">
      <c r="C1503" t="s">
        <v>853</v>
      </c>
      <c r="D1503" t="s">
        <v>678</v>
      </c>
      <c r="E1503">
        <v>66000</v>
      </c>
    </row>
    <row r="1504" spans="3:5" x14ac:dyDescent="0.4">
      <c r="C1504" t="s">
        <v>853</v>
      </c>
      <c r="D1504" t="s">
        <v>679</v>
      </c>
      <c r="E1504">
        <v>23800</v>
      </c>
    </row>
    <row r="1505" spans="1:5" x14ac:dyDescent="0.4">
      <c r="C1505" t="s">
        <v>853</v>
      </c>
      <c r="D1505" t="s">
        <v>680</v>
      </c>
      <c r="E1505">
        <v>11200</v>
      </c>
    </row>
    <row r="1506" spans="1:5" x14ac:dyDescent="0.4">
      <c r="C1506" t="s">
        <v>853</v>
      </c>
      <c r="D1506" t="s">
        <v>681</v>
      </c>
      <c r="E1506">
        <v>15200</v>
      </c>
    </row>
    <row r="1507" spans="1:5" x14ac:dyDescent="0.4">
      <c r="C1507" t="s">
        <v>853</v>
      </c>
      <c r="D1507" t="s">
        <v>682</v>
      </c>
      <c r="E1507">
        <v>15600</v>
      </c>
    </row>
    <row r="1508" spans="1:5" x14ac:dyDescent="0.4">
      <c r="C1508" t="s">
        <v>853</v>
      </c>
      <c r="D1508" t="s">
        <v>683</v>
      </c>
      <c r="E1508">
        <v>7800</v>
      </c>
    </row>
    <row r="1509" spans="1:5" x14ac:dyDescent="0.4">
      <c r="C1509" t="s">
        <v>853</v>
      </c>
      <c r="D1509" t="s">
        <v>684</v>
      </c>
      <c r="E1509">
        <v>23000</v>
      </c>
    </row>
    <row r="1510" spans="1:5" x14ac:dyDescent="0.4">
      <c r="C1510" t="s">
        <v>853</v>
      </c>
      <c r="D1510" t="s">
        <v>685</v>
      </c>
      <c r="E1510">
        <v>5400</v>
      </c>
    </row>
    <row r="1511" spans="1:5" x14ac:dyDescent="0.4">
      <c r="C1511" t="s">
        <v>853</v>
      </c>
      <c r="D1511" t="s">
        <v>686</v>
      </c>
      <c r="E1511">
        <v>6700</v>
      </c>
    </row>
    <row r="1512" spans="1:5" x14ac:dyDescent="0.4">
      <c r="C1512" t="s">
        <v>853</v>
      </c>
      <c r="D1512" t="s">
        <v>687</v>
      </c>
      <c r="E1512">
        <v>14200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8900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12100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4400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4800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9300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5500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13700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14000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15600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10900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14600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12000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18300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19500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21900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18700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20800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30000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27000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25900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34500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31800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16600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13500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14000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16300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9400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11100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15800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7900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13300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11600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27800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9300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16200</v>
      </c>
    </row>
    <row r="1548" spans="1:5" x14ac:dyDescent="0.4">
      <c r="C1548" t="s">
        <v>853</v>
      </c>
      <c r="D1548" t="s">
        <v>421</v>
      </c>
      <c r="E1548">
        <v>15000</v>
      </c>
    </row>
    <row r="1549" spans="1:5" x14ac:dyDescent="0.4">
      <c r="C1549" t="s">
        <v>853</v>
      </c>
      <c r="D1549" t="s">
        <v>422</v>
      </c>
      <c r="E1549">
        <v>12000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14600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15400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27900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11400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12900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12400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8900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31300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14000</v>
      </c>
    </row>
    <row r="1559" spans="1:5" x14ac:dyDescent="0.4">
      <c r="C1559" t="s">
        <v>853</v>
      </c>
      <c r="D1559" t="s">
        <v>432</v>
      </c>
      <c r="E1559">
        <v>32000</v>
      </c>
    </row>
    <row r="1560" spans="1:5" x14ac:dyDescent="0.4">
      <c r="C1560" t="s">
        <v>853</v>
      </c>
      <c r="D1560" t="s">
        <v>433</v>
      </c>
      <c r="E1560">
        <v>14900</v>
      </c>
    </row>
    <row r="1561" spans="1:5" x14ac:dyDescent="0.4">
      <c r="C1561" t="s">
        <v>853</v>
      </c>
      <c r="D1561" t="s">
        <v>434</v>
      </c>
      <c r="E1561">
        <v>7500</v>
      </c>
    </row>
    <row r="1562" spans="1:5" x14ac:dyDescent="0.4">
      <c r="C1562" t="s">
        <v>853</v>
      </c>
      <c r="D1562" t="s">
        <v>435</v>
      </c>
      <c r="E1562">
        <v>12000</v>
      </c>
    </row>
    <row r="1563" spans="1:5" x14ac:dyDescent="0.4">
      <c r="C1563" t="s">
        <v>853</v>
      </c>
      <c r="D1563" t="s">
        <v>436</v>
      </c>
      <c r="E1563">
        <v>10700</v>
      </c>
    </row>
    <row r="1564" spans="1:5" x14ac:dyDescent="0.4">
      <c r="C1564" t="s">
        <v>853</v>
      </c>
      <c r="D1564" t="s">
        <v>437</v>
      </c>
      <c r="E1564">
        <v>10800</v>
      </c>
    </row>
    <row r="1565" spans="1:5" x14ac:dyDescent="0.4">
      <c r="C1565" t="s">
        <v>853</v>
      </c>
      <c r="D1565" t="s">
        <v>438</v>
      </c>
      <c r="E1565">
        <v>8700</v>
      </c>
    </row>
    <row r="1566" spans="1:5" x14ac:dyDescent="0.4">
      <c r="C1566" t="s">
        <v>853</v>
      </c>
      <c r="D1566" t="s">
        <v>439</v>
      </c>
      <c r="E1566">
        <v>5900</v>
      </c>
    </row>
    <row r="1567" spans="1:5" x14ac:dyDescent="0.4">
      <c r="C1567" t="s">
        <v>853</v>
      </c>
      <c r="D1567" t="s">
        <v>440</v>
      </c>
      <c r="E1567">
        <v>9900</v>
      </c>
    </row>
    <row r="1568" spans="1:5" x14ac:dyDescent="0.4">
      <c r="C1568" t="s">
        <v>853</v>
      </c>
      <c r="D1568" t="s">
        <v>441</v>
      </c>
      <c r="E1568">
        <v>9100</v>
      </c>
    </row>
    <row r="1569" spans="3:5" x14ac:dyDescent="0.4">
      <c r="C1569" t="s">
        <v>853</v>
      </c>
      <c r="D1569" t="s">
        <v>442</v>
      </c>
      <c r="E1569">
        <v>9900</v>
      </c>
    </row>
    <row r="1570" spans="3:5" x14ac:dyDescent="0.4">
      <c r="C1570" t="s">
        <v>853</v>
      </c>
      <c r="D1570" t="s">
        <v>443</v>
      </c>
      <c r="E1570">
        <v>2900</v>
      </c>
    </row>
    <row r="1571" spans="3:5" x14ac:dyDescent="0.4">
      <c r="C1571" t="s">
        <v>853</v>
      </c>
      <c r="D1571" t="s">
        <v>444</v>
      </c>
      <c r="E1571">
        <v>7500</v>
      </c>
    </row>
    <row r="1572" spans="3:5" x14ac:dyDescent="0.4">
      <c r="C1572" t="s">
        <v>853</v>
      </c>
      <c r="D1572" t="s">
        <v>445</v>
      </c>
      <c r="E1572">
        <v>9700</v>
      </c>
    </row>
    <row r="1573" spans="3:5" x14ac:dyDescent="0.4">
      <c r="C1573" t="s">
        <v>853</v>
      </c>
      <c r="D1573" t="s">
        <v>446</v>
      </c>
      <c r="E1573">
        <v>10200</v>
      </c>
    </row>
    <row r="1574" spans="3:5" x14ac:dyDescent="0.4">
      <c r="C1574" t="s">
        <v>853</v>
      </c>
      <c r="D1574" t="s">
        <v>447</v>
      </c>
      <c r="E1574">
        <v>11100</v>
      </c>
    </row>
    <row r="1575" spans="3:5" x14ac:dyDescent="0.4">
      <c r="C1575" t="s">
        <v>853</v>
      </c>
      <c r="D1575" t="s">
        <v>448</v>
      </c>
      <c r="E1575">
        <v>14800</v>
      </c>
    </row>
    <row r="1576" spans="3:5" x14ac:dyDescent="0.4">
      <c r="C1576" t="s">
        <v>853</v>
      </c>
      <c r="D1576" t="s">
        <v>449</v>
      </c>
      <c r="E1576">
        <v>7800</v>
      </c>
    </row>
    <row r="1577" spans="3:5" x14ac:dyDescent="0.4">
      <c r="C1577" t="s">
        <v>853</v>
      </c>
      <c r="D1577" t="s">
        <v>450</v>
      </c>
      <c r="E1577">
        <v>6200</v>
      </c>
    </row>
    <row r="1578" spans="3:5" x14ac:dyDescent="0.4">
      <c r="C1578" t="s">
        <v>853</v>
      </c>
      <c r="D1578" t="s">
        <v>451</v>
      </c>
      <c r="E1578">
        <v>15000</v>
      </c>
    </row>
    <row r="1579" spans="3:5" x14ac:dyDescent="0.4">
      <c r="C1579" t="s">
        <v>853</v>
      </c>
      <c r="D1579" t="s">
        <v>452</v>
      </c>
      <c r="E1579">
        <v>13600</v>
      </c>
    </row>
    <row r="1580" spans="3:5" x14ac:dyDescent="0.4">
      <c r="C1580" t="s">
        <v>853</v>
      </c>
      <c r="D1580" t="s">
        <v>453</v>
      </c>
      <c r="E1580">
        <v>7400</v>
      </c>
    </row>
    <row r="1581" spans="3:5" x14ac:dyDescent="0.4">
      <c r="C1581" t="s">
        <v>853</v>
      </c>
      <c r="D1581" t="s">
        <v>454</v>
      </c>
      <c r="E1581">
        <v>7100</v>
      </c>
    </row>
    <row r="1582" spans="3:5" x14ac:dyDescent="0.4">
      <c r="C1582" t="s">
        <v>853</v>
      </c>
      <c r="D1582" t="s">
        <v>455</v>
      </c>
      <c r="E1582">
        <v>14200</v>
      </c>
    </row>
    <row r="1583" spans="3:5" x14ac:dyDescent="0.4">
      <c r="C1583" t="s">
        <v>853</v>
      </c>
      <c r="D1583" t="s">
        <v>456</v>
      </c>
      <c r="E1583">
        <v>20700</v>
      </c>
    </row>
    <row r="1584" spans="3:5" x14ac:dyDescent="0.4">
      <c r="C1584" t="s">
        <v>853</v>
      </c>
      <c r="D1584" t="s">
        <v>457</v>
      </c>
      <c r="E1584">
        <v>6600</v>
      </c>
    </row>
    <row r="1585" spans="3:5" x14ac:dyDescent="0.4">
      <c r="C1585" t="s">
        <v>853</v>
      </c>
      <c r="D1585" t="s">
        <v>458</v>
      </c>
      <c r="E1585">
        <v>13000</v>
      </c>
    </row>
    <row r="1586" spans="3:5" x14ac:dyDescent="0.4">
      <c r="C1586" t="s">
        <v>853</v>
      </c>
      <c r="D1586" t="s">
        <v>459</v>
      </c>
      <c r="E1586">
        <v>12800</v>
      </c>
    </row>
    <row r="1587" spans="3:5" x14ac:dyDescent="0.4">
      <c r="C1587" t="s">
        <v>853</v>
      </c>
      <c r="D1587" t="s">
        <v>460</v>
      </c>
      <c r="E1587">
        <v>9100</v>
      </c>
    </row>
    <row r="1588" spans="3:5" x14ac:dyDescent="0.4">
      <c r="C1588" t="s">
        <v>853</v>
      </c>
      <c r="D1588" t="s">
        <v>461</v>
      </c>
      <c r="E1588">
        <v>11100</v>
      </c>
    </row>
    <row r="1589" spans="3:5" x14ac:dyDescent="0.4">
      <c r="C1589" t="s">
        <v>853</v>
      </c>
      <c r="D1589" t="s">
        <v>462</v>
      </c>
      <c r="E1589">
        <v>5300</v>
      </c>
    </row>
    <row r="1590" spans="3:5" x14ac:dyDescent="0.4">
      <c r="C1590" t="s">
        <v>853</v>
      </c>
      <c r="D1590" t="s">
        <v>463</v>
      </c>
      <c r="E1590">
        <v>6400</v>
      </c>
    </row>
    <row r="1591" spans="3:5" x14ac:dyDescent="0.4">
      <c r="C1591" t="s">
        <v>853</v>
      </c>
      <c r="D1591" t="s">
        <v>464</v>
      </c>
      <c r="E1591">
        <v>5300</v>
      </c>
    </row>
    <row r="1592" spans="3:5" x14ac:dyDescent="0.4">
      <c r="C1592" t="s">
        <v>853</v>
      </c>
      <c r="D1592" t="s">
        <v>465</v>
      </c>
      <c r="E1592">
        <v>12800</v>
      </c>
    </row>
    <row r="1593" spans="3:5" x14ac:dyDescent="0.4">
      <c r="C1593" t="s">
        <v>853</v>
      </c>
      <c r="D1593" t="s">
        <v>466</v>
      </c>
      <c r="E1593">
        <v>19100</v>
      </c>
    </row>
    <row r="1594" spans="3:5" x14ac:dyDescent="0.4">
      <c r="C1594" t="s">
        <v>853</v>
      </c>
      <c r="D1594" t="s">
        <v>467</v>
      </c>
      <c r="E1594">
        <v>15000</v>
      </c>
    </row>
    <row r="1595" spans="3:5" x14ac:dyDescent="0.4">
      <c r="C1595" t="s">
        <v>853</v>
      </c>
      <c r="D1595" t="s">
        <v>468</v>
      </c>
      <c r="E1595">
        <v>13600</v>
      </c>
    </row>
    <row r="1596" spans="3:5" x14ac:dyDescent="0.4">
      <c r="C1596" t="s">
        <v>853</v>
      </c>
      <c r="D1596" t="s">
        <v>469</v>
      </c>
      <c r="E1596">
        <v>3900</v>
      </c>
    </row>
    <row r="1597" spans="3:5" x14ac:dyDescent="0.4">
      <c r="C1597" t="s">
        <v>853</v>
      </c>
      <c r="D1597" t="s">
        <v>470</v>
      </c>
      <c r="E1597">
        <v>10200</v>
      </c>
    </row>
    <row r="1598" spans="3:5" x14ac:dyDescent="0.4">
      <c r="C1598" t="s">
        <v>853</v>
      </c>
      <c r="D1598" t="s">
        <v>471</v>
      </c>
      <c r="E1598">
        <v>3900</v>
      </c>
    </row>
    <row r="1599" spans="3:5" x14ac:dyDescent="0.4">
      <c r="C1599" t="s">
        <v>853</v>
      </c>
      <c r="D1599" t="s">
        <v>472</v>
      </c>
      <c r="E1599">
        <v>8500</v>
      </c>
    </row>
    <row r="1600" spans="3:5" x14ac:dyDescent="0.4">
      <c r="C1600" t="s">
        <v>853</v>
      </c>
      <c r="D1600" t="s">
        <v>473</v>
      </c>
      <c r="E1600">
        <v>7600</v>
      </c>
    </row>
    <row r="1601" spans="3:5" x14ac:dyDescent="0.4">
      <c r="C1601" t="s">
        <v>853</v>
      </c>
      <c r="D1601" t="s">
        <v>474</v>
      </c>
      <c r="E1601">
        <v>4900</v>
      </c>
    </row>
    <row r="1602" spans="3:5" x14ac:dyDescent="0.4">
      <c r="C1602" t="s">
        <v>853</v>
      </c>
      <c r="D1602" t="s">
        <v>475</v>
      </c>
      <c r="E1602">
        <v>5300</v>
      </c>
    </row>
    <row r="1603" spans="3:5" x14ac:dyDescent="0.4">
      <c r="C1603" t="s">
        <v>853</v>
      </c>
      <c r="D1603" t="s">
        <v>476</v>
      </c>
      <c r="E1603">
        <v>5000</v>
      </c>
    </row>
    <row r="1604" spans="3:5" x14ac:dyDescent="0.4">
      <c r="C1604" t="s">
        <v>853</v>
      </c>
      <c r="D1604" t="s">
        <v>477</v>
      </c>
      <c r="E1604">
        <v>20600</v>
      </c>
    </row>
    <row r="1605" spans="3:5" x14ac:dyDescent="0.4">
      <c r="C1605" t="s">
        <v>853</v>
      </c>
      <c r="D1605" t="s">
        <v>478</v>
      </c>
      <c r="E1605">
        <v>7100</v>
      </c>
    </row>
    <row r="1606" spans="3:5" x14ac:dyDescent="0.4">
      <c r="C1606" t="s">
        <v>853</v>
      </c>
      <c r="D1606" t="s">
        <v>479</v>
      </c>
      <c r="E1606">
        <v>2900</v>
      </c>
    </row>
    <row r="1607" spans="3:5" x14ac:dyDescent="0.4">
      <c r="C1607" t="s">
        <v>853</v>
      </c>
      <c r="D1607" t="s">
        <v>480</v>
      </c>
      <c r="E1607">
        <v>11000</v>
      </c>
    </row>
    <row r="1608" spans="3:5" x14ac:dyDescent="0.4">
      <c r="C1608" t="s">
        <v>853</v>
      </c>
      <c r="D1608" t="s">
        <v>481</v>
      </c>
      <c r="E1608">
        <v>15000</v>
      </c>
    </row>
    <row r="1609" spans="3:5" x14ac:dyDescent="0.4">
      <c r="C1609" t="s">
        <v>853</v>
      </c>
      <c r="D1609" t="s">
        <v>482</v>
      </c>
      <c r="E1609">
        <v>5600</v>
      </c>
    </row>
    <row r="1610" spans="3:5" x14ac:dyDescent="0.4">
      <c r="C1610" t="s">
        <v>853</v>
      </c>
      <c r="D1610" t="s">
        <v>483</v>
      </c>
      <c r="E1610">
        <v>9000</v>
      </c>
    </row>
    <row r="1611" spans="3:5" x14ac:dyDescent="0.4">
      <c r="C1611" t="s">
        <v>853</v>
      </c>
      <c r="D1611" t="s">
        <v>484</v>
      </c>
      <c r="E1611">
        <v>4000</v>
      </c>
    </row>
    <row r="1612" spans="3:5" x14ac:dyDescent="0.4">
      <c r="C1612" t="s">
        <v>853</v>
      </c>
      <c r="D1612" t="s">
        <v>485</v>
      </c>
      <c r="E1612">
        <v>5100</v>
      </c>
    </row>
    <row r="1613" spans="3:5" x14ac:dyDescent="0.4">
      <c r="C1613" t="s">
        <v>853</v>
      </c>
      <c r="D1613" t="s">
        <v>486</v>
      </c>
      <c r="E1613">
        <v>8800</v>
      </c>
    </row>
    <row r="1614" spans="3:5" x14ac:dyDescent="0.4">
      <c r="C1614" t="s">
        <v>853</v>
      </c>
      <c r="D1614" t="s">
        <v>487</v>
      </c>
      <c r="E1614">
        <v>6400</v>
      </c>
    </row>
    <row r="1615" spans="3:5" x14ac:dyDescent="0.4">
      <c r="C1615" t="s">
        <v>853</v>
      </c>
      <c r="D1615" t="s">
        <v>488</v>
      </c>
      <c r="E1615">
        <v>4600</v>
      </c>
    </row>
    <row r="1616" spans="3:5" x14ac:dyDescent="0.4">
      <c r="C1616" t="s">
        <v>853</v>
      </c>
      <c r="D1616" t="s">
        <v>489</v>
      </c>
      <c r="E1616">
        <v>38400</v>
      </c>
    </row>
    <row r="1617" spans="3:5" x14ac:dyDescent="0.4">
      <c r="C1617" t="s">
        <v>853</v>
      </c>
      <c r="D1617" t="s">
        <v>490</v>
      </c>
      <c r="E1617">
        <v>15000</v>
      </c>
    </row>
    <row r="1618" spans="3:5" x14ac:dyDescent="0.4">
      <c r="C1618" t="s">
        <v>853</v>
      </c>
      <c r="D1618" t="s">
        <v>491</v>
      </c>
      <c r="E1618">
        <v>9100</v>
      </c>
    </row>
    <row r="1619" spans="3:5" x14ac:dyDescent="0.4">
      <c r="C1619" t="s">
        <v>853</v>
      </c>
      <c r="D1619" t="s">
        <v>492</v>
      </c>
      <c r="E1619">
        <v>7400</v>
      </c>
    </row>
    <row r="1620" spans="3:5" x14ac:dyDescent="0.4">
      <c r="C1620" t="s">
        <v>853</v>
      </c>
      <c r="D1620" t="s">
        <v>493</v>
      </c>
      <c r="E1620">
        <v>19400</v>
      </c>
    </row>
    <row r="1621" spans="3:5" x14ac:dyDescent="0.4">
      <c r="C1621" t="s">
        <v>853</v>
      </c>
      <c r="D1621" t="s">
        <v>494</v>
      </c>
      <c r="E1621">
        <v>59700</v>
      </c>
    </row>
    <row r="1622" spans="3:5" x14ac:dyDescent="0.4">
      <c r="C1622" t="s">
        <v>853</v>
      </c>
      <c r="D1622" t="s">
        <v>495</v>
      </c>
      <c r="E1622">
        <v>12400</v>
      </c>
    </row>
    <row r="1623" spans="3:5" x14ac:dyDescent="0.4">
      <c r="C1623" t="s">
        <v>853</v>
      </c>
      <c r="D1623" t="s">
        <v>496</v>
      </c>
      <c r="E1623">
        <v>10900</v>
      </c>
    </row>
    <row r="1624" spans="3:5" x14ac:dyDescent="0.4">
      <c r="C1624" t="s">
        <v>853</v>
      </c>
      <c r="D1624" t="s">
        <v>497</v>
      </c>
      <c r="E1624">
        <v>13700</v>
      </c>
    </row>
    <row r="1625" spans="3:5" x14ac:dyDescent="0.4">
      <c r="C1625" t="s">
        <v>853</v>
      </c>
      <c r="D1625" t="s">
        <v>498</v>
      </c>
      <c r="E1625">
        <v>12000</v>
      </c>
    </row>
    <row r="1626" spans="3:5" x14ac:dyDescent="0.4">
      <c r="C1626" t="s">
        <v>853</v>
      </c>
      <c r="D1626" t="s">
        <v>499</v>
      </c>
      <c r="E1626">
        <v>12900</v>
      </c>
    </row>
    <row r="1627" spans="3:5" x14ac:dyDescent="0.4">
      <c r="C1627" t="s">
        <v>853</v>
      </c>
      <c r="D1627" t="s">
        <v>500</v>
      </c>
      <c r="E1627">
        <v>7000</v>
      </c>
    </row>
    <row r="1628" spans="3:5" x14ac:dyDescent="0.4">
      <c r="C1628" t="s">
        <v>853</v>
      </c>
      <c r="D1628" t="s">
        <v>501</v>
      </c>
      <c r="E1628">
        <v>14000</v>
      </c>
    </row>
    <row r="1629" spans="3:5" x14ac:dyDescent="0.4">
      <c r="C1629" t="s">
        <v>853</v>
      </c>
      <c r="D1629" t="s">
        <v>502</v>
      </c>
      <c r="E1629">
        <v>49500</v>
      </c>
    </row>
    <row r="1630" spans="3:5" x14ac:dyDescent="0.4">
      <c r="C1630" t="s">
        <v>853</v>
      </c>
      <c r="D1630" t="s">
        <v>503</v>
      </c>
      <c r="E1630">
        <v>42800</v>
      </c>
    </row>
    <row r="1631" spans="3:5" x14ac:dyDescent="0.4">
      <c r="C1631" t="s">
        <v>853</v>
      </c>
      <c r="D1631" t="s">
        <v>504</v>
      </c>
      <c r="E1631">
        <v>21500</v>
      </c>
    </row>
    <row r="1632" spans="3:5" x14ac:dyDescent="0.4">
      <c r="C1632" t="s">
        <v>853</v>
      </c>
      <c r="D1632" t="s">
        <v>505</v>
      </c>
      <c r="E1632">
        <v>23700</v>
      </c>
    </row>
    <row r="1633" spans="3:5" x14ac:dyDescent="0.4">
      <c r="C1633" t="s">
        <v>853</v>
      </c>
      <c r="D1633" t="s">
        <v>688</v>
      </c>
      <c r="E1633">
        <v>25300</v>
      </c>
    </row>
    <row r="1634" spans="3:5" x14ac:dyDescent="0.4">
      <c r="C1634" t="s">
        <v>853</v>
      </c>
      <c r="D1634" t="s">
        <v>689</v>
      </c>
      <c r="E1634">
        <v>55500</v>
      </c>
    </row>
    <row r="1635" spans="3:5" x14ac:dyDescent="0.4">
      <c r="C1635" t="s">
        <v>853</v>
      </c>
      <c r="D1635" t="s">
        <v>690</v>
      </c>
      <c r="E1635">
        <v>26000</v>
      </c>
    </row>
    <row r="1636" spans="3:5" x14ac:dyDescent="0.4">
      <c r="C1636" t="s">
        <v>853</v>
      </c>
      <c r="D1636" t="s">
        <v>691</v>
      </c>
      <c r="E1636">
        <v>17800</v>
      </c>
    </row>
    <row r="1637" spans="3:5" x14ac:dyDescent="0.4">
      <c r="C1637" t="s">
        <v>853</v>
      </c>
      <c r="D1637" t="s">
        <v>692</v>
      </c>
      <c r="E1637">
        <v>11500</v>
      </c>
    </row>
    <row r="1638" spans="3:5" x14ac:dyDescent="0.4">
      <c r="C1638" t="s">
        <v>853</v>
      </c>
      <c r="D1638" t="s">
        <v>693</v>
      </c>
      <c r="E1638">
        <v>28200</v>
      </c>
    </row>
    <row r="1639" spans="3:5" x14ac:dyDescent="0.4">
      <c r="C1639" t="s">
        <v>853</v>
      </c>
      <c r="D1639" t="s">
        <v>694</v>
      </c>
      <c r="E1639">
        <v>12200</v>
      </c>
    </row>
    <row r="1640" spans="3:5" x14ac:dyDescent="0.4">
      <c r="C1640" t="s">
        <v>853</v>
      </c>
      <c r="D1640" t="s">
        <v>695</v>
      </c>
      <c r="E1640">
        <v>10300</v>
      </c>
    </row>
    <row r="1641" spans="3:5" x14ac:dyDescent="0.4">
      <c r="C1641" t="s">
        <v>853</v>
      </c>
      <c r="D1641" t="s">
        <v>696</v>
      </c>
      <c r="E1641">
        <v>10900</v>
      </c>
    </row>
    <row r="1642" spans="3:5" x14ac:dyDescent="0.4">
      <c r="C1642" t="s">
        <v>853</v>
      </c>
      <c r="D1642" t="s">
        <v>697</v>
      </c>
      <c r="E1642">
        <v>11000</v>
      </c>
    </row>
    <row r="1643" spans="3:5" x14ac:dyDescent="0.4">
      <c r="C1643" t="s">
        <v>853</v>
      </c>
      <c r="D1643" t="s">
        <v>698</v>
      </c>
      <c r="E1643">
        <v>35300</v>
      </c>
    </row>
    <row r="1644" spans="3:5" x14ac:dyDescent="0.4">
      <c r="C1644" t="s">
        <v>853</v>
      </c>
      <c r="D1644" t="s">
        <v>699</v>
      </c>
      <c r="E1644">
        <v>13300</v>
      </c>
    </row>
    <row r="1645" spans="3:5" x14ac:dyDescent="0.4">
      <c r="C1645" t="s">
        <v>853</v>
      </c>
      <c r="D1645" t="s">
        <v>700</v>
      </c>
      <c r="E1645">
        <v>10800</v>
      </c>
    </row>
    <row r="1646" spans="3:5" x14ac:dyDescent="0.4">
      <c r="C1646" t="s">
        <v>853</v>
      </c>
      <c r="D1646" t="s">
        <v>701</v>
      </c>
      <c r="E1646">
        <v>23300</v>
      </c>
    </row>
    <row r="1647" spans="3:5" x14ac:dyDescent="0.4">
      <c r="C1647" t="s">
        <v>853</v>
      </c>
      <c r="D1647" t="s">
        <v>702</v>
      </c>
      <c r="E1647">
        <v>10400</v>
      </c>
    </row>
    <row r="1648" spans="3:5" x14ac:dyDescent="0.4">
      <c r="C1648" t="s">
        <v>853</v>
      </c>
      <c r="D1648" t="s">
        <v>703</v>
      </c>
      <c r="E1648">
        <v>29100</v>
      </c>
    </row>
    <row r="1649" spans="1:5" x14ac:dyDescent="0.4">
      <c r="C1649" t="s">
        <v>853</v>
      </c>
      <c r="D1649" t="s">
        <v>704</v>
      </c>
      <c r="E1649">
        <v>16600</v>
      </c>
    </row>
    <row r="1650" spans="1:5" x14ac:dyDescent="0.4">
      <c r="C1650" t="s">
        <v>853</v>
      </c>
      <c r="D1650" t="s">
        <v>705</v>
      </c>
      <c r="E1650">
        <v>16000</v>
      </c>
    </row>
    <row r="1651" spans="1:5" x14ac:dyDescent="0.4">
      <c r="C1651" t="s">
        <v>853</v>
      </c>
      <c r="D1651" t="s">
        <v>706</v>
      </c>
      <c r="E1651">
        <v>11400</v>
      </c>
    </row>
    <row r="1652" spans="1:5" x14ac:dyDescent="0.4">
      <c r="C1652" t="s">
        <v>853</v>
      </c>
      <c r="D1652" t="s">
        <v>707</v>
      </c>
      <c r="E1652">
        <v>11600</v>
      </c>
    </row>
    <row r="1653" spans="1:5" x14ac:dyDescent="0.4">
      <c r="C1653" t="s">
        <v>853</v>
      </c>
      <c r="D1653" t="s">
        <v>708</v>
      </c>
      <c r="E1653">
        <v>16300</v>
      </c>
    </row>
    <row r="1654" spans="1:5" x14ac:dyDescent="0.4">
      <c r="C1654" t="s">
        <v>853</v>
      </c>
      <c r="D1654" t="s">
        <v>709</v>
      </c>
      <c r="E1654">
        <v>21700</v>
      </c>
    </row>
    <row r="1655" spans="1:5" x14ac:dyDescent="0.4">
      <c r="C1655" t="s">
        <v>853</v>
      </c>
      <c r="D1655" t="s">
        <v>710</v>
      </c>
      <c r="E1655">
        <v>20400</v>
      </c>
    </row>
    <row r="1656" spans="1:5" x14ac:dyDescent="0.4">
      <c r="C1656" t="s">
        <v>853</v>
      </c>
      <c r="D1656" t="s">
        <v>711</v>
      </c>
      <c r="E1656">
        <v>33300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190400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A793F-C39E-454F-9CE9-83609F57D828}">
  <sheetPr codeName="Sheet14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_xll.RssChart($A$2:$E$2,場中監視!A12, "1M", ((60*2.5)+1+(60*3)+1)*5)</f>
        <v>=RssChart($A$2:$E$2,場中監視!A12,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場中監視!A12, "D", 100)</f>
        <v>=RssChart($AJ$2:$AS$2, 場中監視!A12,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71320</v>
      </c>
      <c r="T2" s="2">
        <f t="shared" si="0"/>
        <v>95300</v>
      </c>
      <c r="U2" s="2">
        <f t="shared" si="0"/>
        <v>130200</v>
      </c>
      <c r="V2" s="2">
        <f t="shared" si="0"/>
        <v>27600</v>
      </c>
      <c r="W2" s="2">
        <f t="shared" si="0"/>
        <v>54000</v>
      </c>
      <c r="X2" s="2">
        <f t="shared" si="0"/>
        <v>49500</v>
      </c>
      <c r="Y2" s="2" cm="1">
        <f t="array" ref="Y2">_xlfn.XLOOKUP(Y$1&amp;$R2,$C$3:$C$1662&amp;$D$3:$D$1662,$E$3:$E$1662,0,0,1)</f>
        <v>95300</v>
      </c>
      <c r="Z2" s="2" cm="1">
        <f t="array" ref="Z2">_xlfn.XLOOKUP(Z$1&amp;$R2,$C$3:$C$1662&amp;$D$3:$D$1662,$E$3:$E$1662,0,0,1)</f>
        <v>130200</v>
      </c>
      <c r="AA2" s="2" cm="1">
        <f t="array" ref="AA2">_xlfn.XLOOKUP(AA$1&amp;$R2,$C$3:$C$1662&amp;$D$3:$D$1662,$E$3:$E$1662,0,0,1)</f>
        <v>27600</v>
      </c>
      <c r="AB2" s="2" cm="1">
        <f t="array" ref="AB2">_xlfn.XLOOKUP(AB$1&amp;$R2,$C$3:$C$1662&amp;$D$3:$D$1662,$E$3:$E$1662,0,0,1)</f>
        <v>54000</v>
      </c>
      <c r="AC2" s="2" cm="1">
        <f t="array" ref="AC2">_xlfn.XLOOKUP(AC$1&amp;$R2,$C$3:$C$1662&amp;$D$3:$D$1662,$E$3:$E$1662,0,0,1)</f>
        <v>49500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1005</v>
      </c>
      <c r="B3" t="s">
        <v>385</v>
      </c>
      <c r="C3" t="s">
        <v>804</v>
      </c>
      <c r="D3" t="s">
        <v>506</v>
      </c>
      <c r="E3">
        <v>49500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90100</v>
      </c>
      <c r="T3" s="2">
        <f>T2+Y3</f>
        <v>116600</v>
      </c>
      <c r="U3" s="2">
        <f>U2+Z3</f>
        <v>184700</v>
      </c>
      <c r="V3" s="2">
        <f>V2+AA3</f>
        <v>40000</v>
      </c>
      <c r="W3" s="2">
        <f>W2+AB3</f>
        <v>57000</v>
      </c>
      <c r="X3" s="2">
        <f>X2+AC3</f>
        <v>52200</v>
      </c>
      <c r="Y3" s="2" cm="1">
        <f t="array" ref="Y3">_xlfn.XLOOKUP(Y$1&amp;$R3,$C$3:$C$1662&amp;$D$3:$D$1662,$E$3:$E$1662,0,0,1)</f>
        <v>21300</v>
      </c>
      <c r="Z3" s="2" cm="1">
        <f t="array" ref="Z3">_xlfn.XLOOKUP(Z$1&amp;$R3,$C$3:$C$1662&amp;$D$3:$D$1662,$E$3:$E$1662,0,0,1)</f>
        <v>54500</v>
      </c>
      <c r="AA3" s="2" cm="1">
        <f t="array" ref="AA3">_xlfn.XLOOKUP(AA$1&amp;$R3,$C$3:$C$1662&amp;$D$3:$D$1662,$E$3:$E$1662,0,0,1)</f>
        <v>12400</v>
      </c>
      <c r="AB3" s="2" cm="1">
        <f t="array" ref="AB3">_xlfn.XLOOKUP(AB$1&amp;$R3,$C$3:$C$1662&amp;$D$3:$D$1662,$E$3:$E$1662,0,0,1)</f>
        <v>3000</v>
      </c>
      <c r="AC3" s="2" cm="1">
        <f t="array" ref="AC3">_xlfn.XLOOKUP(AC$1&amp;$R3,$C$3:$C$1662&amp;$D$3:$D$1662,$E$3:$E$1662,0,0,1)</f>
        <v>2700</v>
      </c>
      <c r="AJ3" t="s">
        <v>1005</v>
      </c>
      <c r="AK3" t="s">
        <v>882</v>
      </c>
      <c r="AL3" t="s">
        <v>883</v>
      </c>
      <c r="AM3" t="s">
        <v>884</v>
      </c>
      <c r="AN3" t="s">
        <v>881</v>
      </c>
      <c r="AO3">
        <v>4942</v>
      </c>
      <c r="AP3">
        <v>5193</v>
      </c>
      <c r="AQ3">
        <v>4930</v>
      </c>
      <c r="AR3">
        <v>5128</v>
      </c>
      <c r="AS3">
        <v>1685000</v>
      </c>
    </row>
    <row r="4" spans="1:48" x14ac:dyDescent="0.4">
      <c r="C4" t="s">
        <v>804</v>
      </c>
      <c r="D4" t="s">
        <v>507</v>
      </c>
      <c r="E4">
        <v>2700</v>
      </c>
      <c r="I4" t="str">
        <v>2025/02/20</v>
      </c>
      <c r="R4" t="s">
        <v>92</v>
      </c>
      <c r="S4" s="2">
        <f t="shared" si="1"/>
        <v>98940</v>
      </c>
      <c r="T4" s="2">
        <f t="shared" ref="T4:X19" si="2">T3+Y4</f>
        <v>132000</v>
      </c>
      <c r="U4" s="2">
        <f t="shared" si="2"/>
        <v>205400</v>
      </c>
      <c r="V4" s="2">
        <f t="shared" si="2"/>
        <v>43900</v>
      </c>
      <c r="W4" s="2">
        <f t="shared" si="2"/>
        <v>60500</v>
      </c>
      <c r="X4" s="2">
        <f t="shared" si="2"/>
        <v>52900</v>
      </c>
      <c r="Y4" s="2" cm="1">
        <f t="array" ref="Y4">_xlfn.XLOOKUP(Y$1&amp;$R4,$C$3:$C$1662&amp;$D$3:$D$1662,$E$3:$E$1662,0,0,1)</f>
        <v>15400</v>
      </c>
      <c r="Z4" s="2" cm="1">
        <f t="array" ref="Z4">_xlfn.XLOOKUP(Z$1&amp;$R4,$C$3:$C$1662&amp;$D$3:$D$1662,$E$3:$E$1662,0,0,1)</f>
        <v>20700</v>
      </c>
      <c r="AA4" s="2" cm="1">
        <f t="array" ref="AA4">_xlfn.XLOOKUP(AA$1&amp;$R4,$C$3:$C$1662&amp;$D$3:$D$1662,$E$3:$E$1662,0,0,1)</f>
        <v>3900</v>
      </c>
      <c r="AB4" s="2" cm="1">
        <f t="array" ref="AB4">_xlfn.XLOOKUP(AB$1&amp;$R4,$C$3:$C$1662&amp;$D$3:$D$1662,$E$3:$E$1662,0,0,1)</f>
        <v>3500</v>
      </c>
      <c r="AC4" s="2" cm="1">
        <f t="array" ref="AC4">_xlfn.XLOOKUP(AC$1&amp;$R4,$C$3:$C$1662&amp;$D$3:$D$1662,$E$3:$E$1662,0,0,1)</f>
        <v>700</v>
      </c>
      <c r="AM4" t="s">
        <v>885</v>
      </c>
      <c r="AN4" t="s">
        <v>881</v>
      </c>
      <c r="AO4">
        <v>5150</v>
      </c>
      <c r="AP4">
        <v>5235</v>
      </c>
      <c r="AQ4">
        <v>5123</v>
      </c>
      <c r="AR4">
        <v>5234</v>
      </c>
      <c r="AS4">
        <v>1348000</v>
      </c>
      <c r="AU4" s="7">
        <f t="shared" ref="AU4:AU67" si="3">IF(AR3&lt;AR4,AR4/AR3-1,"")</f>
        <v>2.0670826833073308E-2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700</v>
      </c>
      <c r="I5" t="str">
        <v>2025/02/19</v>
      </c>
      <c r="R5" t="s">
        <v>41</v>
      </c>
      <c r="S5" s="2">
        <f t="shared" si="1"/>
        <v>109900</v>
      </c>
      <c r="T5" s="2">
        <f t="shared" si="2"/>
        <v>141600</v>
      </c>
      <c r="U5" s="2">
        <f t="shared" si="2"/>
        <v>243800</v>
      </c>
      <c r="V5" s="2">
        <f t="shared" si="2"/>
        <v>44200</v>
      </c>
      <c r="W5" s="2">
        <f t="shared" si="2"/>
        <v>63400</v>
      </c>
      <c r="X5" s="2">
        <f t="shared" si="2"/>
        <v>56500</v>
      </c>
      <c r="Y5" s="2" cm="1">
        <f t="array" ref="Y5">_xlfn.XLOOKUP(Y$1&amp;$R5,$C$3:$C$1662&amp;$D$3:$D$1662,$E$3:$E$1662,0,0,1)</f>
        <v>9600</v>
      </c>
      <c r="Z5" s="2" cm="1">
        <f t="array" ref="Z5">_xlfn.XLOOKUP(Z$1&amp;$R5,$C$3:$C$1662&amp;$D$3:$D$1662,$E$3:$E$1662,0,0,1)</f>
        <v>38400</v>
      </c>
      <c r="AA5" s="2" cm="1">
        <f t="array" ref="AA5">_xlfn.XLOOKUP(AA$1&amp;$R5,$C$3:$C$1662&amp;$D$3:$D$1662,$E$3:$E$1662,0,0,1)</f>
        <v>300</v>
      </c>
      <c r="AB5" s="2" cm="1">
        <f t="array" ref="AB5">_xlfn.XLOOKUP(AB$1&amp;$R5,$C$3:$C$1662&amp;$D$3:$D$1662,$E$3:$E$1662,0,0,1)</f>
        <v>2900</v>
      </c>
      <c r="AC5" s="2" cm="1">
        <f t="array" ref="AC5">_xlfn.XLOOKUP(AC$1&amp;$R5,$C$3:$C$1662&amp;$D$3:$D$1662,$E$3:$E$1662,0,0,1)</f>
        <v>3600</v>
      </c>
      <c r="AM5" t="s">
        <v>886</v>
      </c>
      <c r="AN5" t="s">
        <v>881</v>
      </c>
      <c r="AO5">
        <v>5200</v>
      </c>
      <c r="AP5">
        <v>5410</v>
      </c>
      <c r="AQ5">
        <v>5172</v>
      </c>
      <c r="AR5">
        <v>5400</v>
      </c>
      <c r="AS5">
        <v>1827000</v>
      </c>
      <c r="AU5" s="7">
        <f t="shared" si="3"/>
        <v>3.1715705005731731E-2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3600</v>
      </c>
      <c r="I6" t="str">
        <v>2025/02/18</v>
      </c>
      <c r="R6" t="s">
        <v>36</v>
      </c>
      <c r="S6" s="2">
        <f t="shared" si="1"/>
        <v>120960</v>
      </c>
      <c r="T6" s="2">
        <f t="shared" si="2"/>
        <v>148500</v>
      </c>
      <c r="U6" s="2">
        <f t="shared" si="2"/>
        <v>283100</v>
      </c>
      <c r="V6" s="2">
        <f t="shared" si="2"/>
        <v>45200</v>
      </c>
      <c r="W6" s="2">
        <f t="shared" si="2"/>
        <v>70900</v>
      </c>
      <c r="X6" s="2">
        <f t="shared" si="2"/>
        <v>57100</v>
      </c>
      <c r="Y6" s="2" cm="1">
        <f t="array" ref="Y6">_xlfn.XLOOKUP(Y$1&amp;$R6,$C$3:$C$1662&amp;$D$3:$D$1662,$E$3:$E$1662,0,0,1)</f>
        <v>6900</v>
      </c>
      <c r="Z6" s="2" cm="1">
        <f t="array" ref="Z6">_xlfn.XLOOKUP(Z$1&amp;$R6,$C$3:$C$1662&amp;$D$3:$D$1662,$E$3:$E$1662,0,0,1)</f>
        <v>39300</v>
      </c>
      <c r="AA6" s="2" cm="1">
        <f t="array" ref="AA6">_xlfn.XLOOKUP(AA$1&amp;$R6,$C$3:$C$1662&amp;$D$3:$D$1662,$E$3:$E$1662,0,0,1)</f>
        <v>1000</v>
      </c>
      <c r="AB6" s="2" cm="1">
        <f t="array" ref="AB6">_xlfn.XLOOKUP(AB$1&amp;$R6,$C$3:$C$1662&amp;$D$3:$D$1662,$E$3:$E$1662,0,0,1)</f>
        <v>7500</v>
      </c>
      <c r="AC6" s="2" cm="1">
        <f t="array" ref="AC6">_xlfn.XLOOKUP(AC$1&amp;$R6,$C$3:$C$1662&amp;$D$3:$D$1662,$E$3:$E$1662,0,0,1)</f>
        <v>600</v>
      </c>
      <c r="AM6" t="s">
        <v>887</v>
      </c>
      <c r="AN6" t="s">
        <v>881</v>
      </c>
      <c r="AO6">
        <v>5300</v>
      </c>
      <c r="AP6">
        <v>5382</v>
      </c>
      <c r="AQ6">
        <v>5250</v>
      </c>
      <c r="AR6">
        <v>5337</v>
      </c>
      <c r="AS6">
        <v>1515800</v>
      </c>
      <c r="AU6" s="7" t="str">
        <f t="shared" si="3"/>
        <v/>
      </c>
      <c r="AV6" s="7">
        <f t="shared" si="4"/>
        <v>-1.1666666666666714E-2</v>
      </c>
    </row>
    <row r="7" spans="1:48" x14ac:dyDescent="0.4">
      <c r="C7" t="s">
        <v>804</v>
      </c>
      <c r="D7" t="s">
        <v>510</v>
      </c>
      <c r="E7">
        <v>600</v>
      </c>
      <c r="I7" t="str">
        <v>2025/02/17</v>
      </c>
      <c r="R7" t="s">
        <v>84</v>
      </c>
      <c r="S7" s="2">
        <f t="shared" si="1"/>
        <v>131640</v>
      </c>
      <c r="T7" s="2">
        <f t="shared" si="2"/>
        <v>162700</v>
      </c>
      <c r="U7" s="2">
        <f t="shared" si="2"/>
        <v>307800</v>
      </c>
      <c r="V7" s="2">
        <f t="shared" si="2"/>
        <v>51600</v>
      </c>
      <c r="W7" s="2">
        <f t="shared" si="2"/>
        <v>77000</v>
      </c>
      <c r="X7" s="2">
        <f t="shared" si="2"/>
        <v>59100</v>
      </c>
      <c r="Y7" s="2" cm="1">
        <f t="array" ref="Y7">_xlfn.XLOOKUP(Y$1&amp;$R7,$C$3:$C$1662&amp;$D$3:$D$1662,$E$3:$E$1662,0,0,1)</f>
        <v>14200</v>
      </c>
      <c r="Z7" s="2" cm="1">
        <f t="array" ref="Z7">_xlfn.XLOOKUP(Z$1&amp;$R7,$C$3:$C$1662&amp;$D$3:$D$1662,$E$3:$E$1662,0,0,1)</f>
        <v>24700</v>
      </c>
      <c r="AA7" s="2" cm="1">
        <f t="array" ref="AA7">_xlfn.XLOOKUP(AA$1&amp;$R7,$C$3:$C$1662&amp;$D$3:$D$1662,$E$3:$E$1662,0,0,1)</f>
        <v>6400</v>
      </c>
      <c r="AB7" s="2" cm="1">
        <f t="array" ref="AB7">_xlfn.XLOOKUP(AB$1&amp;$R7,$C$3:$C$1662&amp;$D$3:$D$1662,$E$3:$E$1662,0,0,1)</f>
        <v>6100</v>
      </c>
      <c r="AC7" s="2" cm="1">
        <f t="array" ref="AC7">_xlfn.XLOOKUP(AC$1&amp;$R7,$C$3:$C$1662&amp;$D$3:$D$1662,$E$3:$E$1662,0,0,1)</f>
        <v>2000</v>
      </c>
      <c r="AM7" t="s">
        <v>888</v>
      </c>
      <c r="AN7" t="s">
        <v>881</v>
      </c>
      <c r="AO7">
        <v>5311</v>
      </c>
      <c r="AP7">
        <v>5380</v>
      </c>
      <c r="AQ7">
        <v>5269</v>
      </c>
      <c r="AR7">
        <v>5346</v>
      </c>
      <c r="AS7">
        <v>1401200</v>
      </c>
      <c r="AU7" s="7">
        <f t="shared" si="3"/>
        <v>1.6863406408094139E-3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2000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139900</v>
      </c>
      <c r="T8" s="2">
        <f t="shared" si="2"/>
        <v>171700</v>
      </c>
      <c r="U8" s="2">
        <f t="shared" si="2"/>
        <v>334500</v>
      </c>
      <c r="V8" s="2">
        <f t="shared" si="2"/>
        <v>53100</v>
      </c>
      <c r="W8" s="2">
        <f t="shared" si="2"/>
        <v>81000</v>
      </c>
      <c r="X8" s="2">
        <f t="shared" si="2"/>
        <v>59200</v>
      </c>
      <c r="Y8" s="2" cm="1">
        <f t="array" ref="Y8">_xlfn.XLOOKUP(Y$1&amp;$R8,$C$3:$C$1662&amp;$D$3:$D$1662,$E$3:$E$1662,0,0,1)</f>
        <v>9000</v>
      </c>
      <c r="Z8" s="2" cm="1">
        <f t="array" ref="Z8">_xlfn.XLOOKUP(Z$1&amp;$R8,$C$3:$C$1662&amp;$D$3:$D$1662,$E$3:$E$1662,0,0,1)</f>
        <v>26700</v>
      </c>
      <c r="AA8" s="2" cm="1">
        <f t="array" ref="AA8">_xlfn.XLOOKUP(AA$1&amp;$R8,$C$3:$C$1662&amp;$D$3:$D$1662,$E$3:$E$1662,0,0,1)</f>
        <v>1500</v>
      </c>
      <c r="AB8" s="2" cm="1">
        <f t="array" ref="AB8">_xlfn.XLOOKUP(AB$1&amp;$R8,$C$3:$C$1662&amp;$D$3:$D$1662,$E$3:$E$1662,0,0,1)</f>
        <v>4000</v>
      </c>
      <c r="AC8" s="2" cm="1">
        <f t="array" ref="AC8">_xlfn.XLOOKUP(AC$1&amp;$R8,$C$3:$C$1662&amp;$D$3:$D$1662,$E$3:$E$1662,0,0,1)</f>
        <v>100</v>
      </c>
      <c r="AM8" t="s">
        <v>889</v>
      </c>
      <c r="AN8" t="s">
        <v>881</v>
      </c>
      <c r="AO8">
        <v>5218</v>
      </c>
      <c r="AP8">
        <v>5240</v>
      </c>
      <c r="AQ8">
        <v>5150</v>
      </c>
      <c r="AR8">
        <v>5196</v>
      </c>
      <c r="AS8">
        <v>1132400</v>
      </c>
      <c r="AU8" s="7" t="str">
        <f t="shared" si="3"/>
        <v/>
      </c>
      <c r="AV8" s="7">
        <f t="shared" si="4"/>
        <v>-2.8058361391694708E-2</v>
      </c>
    </row>
    <row r="9" spans="1:48" x14ac:dyDescent="0.4">
      <c r="C9" t="s">
        <v>804</v>
      </c>
      <c r="D9" t="s">
        <v>512</v>
      </c>
      <c r="E9">
        <v>100</v>
      </c>
      <c r="G9" s="1"/>
      <c r="H9" s="1"/>
      <c r="I9" s="1"/>
      <c r="J9" s="1"/>
      <c r="K9" s="1"/>
      <c r="L9" s="1"/>
      <c r="R9" t="s">
        <v>18</v>
      </c>
      <c r="S9" s="2">
        <f t="shared" si="1"/>
        <v>148000</v>
      </c>
      <c r="T9" s="2">
        <f t="shared" si="2"/>
        <v>180400</v>
      </c>
      <c r="U9" s="2">
        <f t="shared" si="2"/>
        <v>356100</v>
      </c>
      <c r="V9" s="2">
        <f t="shared" si="2"/>
        <v>53600</v>
      </c>
      <c r="W9" s="2">
        <f t="shared" si="2"/>
        <v>83400</v>
      </c>
      <c r="X9" s="2">
        <f t="shared" si="2"/>
        <v>66500</v>
      </c>
      <c r="Y9" s="2" cm="1">
        <f t="array" ref="Y9">_xlfn.XLOOKUP(Y$1&amp;$R9,$C$3:$C$1662&amp;$D$3:$D$1662,$E$3:$E$1662,0,0,1)</f>
        <v>8700</v>
      </c>
      <c r="Z9" s="2" cm="1">
        <f t="array" ref="Z9">_xlfn.XLOOKUP(Z$1&amp;$R9,$C$3:$C$1662&amp;$D$3:$D$1662,$E$3:$E$1662,0,0,1)</f>
        <v>21600</v>
      </c>
      <c r="AA9" s="2" cm="1">
        <f t="array" ref="AA9">_xlfn.XLOOKUP(AA$1&amp;$R9,$C$3:$C$1662&amp;$D$3:$D$1662,$E$3:$E$1662,0,0,1)</f>
        <v>500</v>
      </c>
      <c r="AB9" s="2" cm="1">
        <f t="array" ref="AB9">_xlfn.XLOOKUP(AB$1&amp;$R9,$C$3:$C$1662&amp;$D$3:$D$1662,$E$3:$E$1662,0,0,1)</f>
        <v>2400</v>
      </c>
      <c r="AC9" s="2" cm="1">
        <f t="array" ref="AC9">_xlfn.XLOOKUP(AC$1&amp;$R9,$C$3:$C$1662&amp;$D$3:$D$1662,$E$3:$E$1662,0,0,1)</f>
        <v>7300</v>
      </c>
      <c r="AM9" t="s">
        <v>890</v>
      </c>
      <c r="AN9" t="s">
        <v>881</v>
      </c>
      <c r="AO9">
        <v>5368</v>
      </c>
      <c r="AP9">
        <v>5378</v>
      </c>
      <c r="AQ9">
        <v>5190</v>
      </c>
      <c r="AR9">
        <v>5221</v>
      </c>
      <c r="AS9">
        <v>802700</v>
      </c>
      <c r="AU9" s="7">
        <f t="shared" si="3"/>
        <v>4.8113933795226327E-3</v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7300</v>
      </c>
      <c r="R10" t="s">
        <v>27</v>
      </c>
      <c r="S10" s="2">
        <f t="shared" si="1"/>
        <v>160920</v>
      </c>
      <c r="T10" s="2">
        <f t="shared" si="2"/>
        <v>209000</v>
      </c>
      <c r="U10" s="2">
        <f t="shared" si="2"/>
        <v>383700</v>
      </c>
      <c r="V10" s="2">
        <f t="shared" si="2"/>
        <v>54700</v>
      </c>
      <c r="W10" s="2">
        <f t="shared" si="2"/>
        <v>88400</v>
      </c>
      <c r="X10" s="2">
        <f t="shared" si="2"/>
        <v>68800</v>
      </c>
      <c r="Y10" s="2" cm="1">
        <f t="array" ref="Y10">_xlfn.XLOOKUP(Y$1&amp;$R10,$C$3:$C$1662&amp;$D$3:$D$1662,$E$3:$E$1662,0,0,1)</f>
        <v>28600</v>
      </c>
      <c r="Z10" s="2" cm="1">
        <f t="array" ref="Z10">_xlfn.XLOOKUP(Z$1&amp;$R10,$C$3:$C$1662&amp;$D$3:$D$1662,$E$3:$E$1662,0,0,1)</f>
        <v>27600</v>
      </c>
      <c r="AA10" s="2" cm="1">
        <f t="array" ref="AA10">_xlfn.XLOOKUP(AA$1&amp;$R10,$C$3:$C$1662&amp;$D$3:$D$1662,$E$3:$E$1662,0,0,1)</f>
        <v>1100</v>
      </c>
      <c r="AB10" s="2" cm="1">
        <f t="array" ref="AB10">_xlfn.XLOOKUP(AB$1&amp;$R10,$C$3:$C$1662&amp;$D$3:$D$1662,$E$3:$E$1662,0,0,1)</f>
        <v>5000</v>
      </c>
      <c r="AC10" s="2" cm="1">
        <f t="array" ref="AC10">_xlfn.XLOOKUP(AC$1&amp;$R10,$C$3:$C$1662&amp;$D$3:$D$1662,$E$3:$E$1662,0,0,1)</f>
        <v>2300</v>
      </c>
      <c r="AM10" t="s">
        <v>891</v>
      </c>
      <c r="AN10" t="s">
        <v>881</v>
      </c>
      <c r="AO10">
        <v>5218</v>
      </c>
      <c r="AP10">
        <v>5359</v>
      </c>
      <c r="AQ10">
        <v>5196</v>
      </c>
      <c r="AR10">
        <v>5350</v>
      </c>
      <c r="AS10">
        <v>882700</v>
      </c>
      <c r="AU10" s="7">
        <f t="shared" si="3"/>
        <v>2.4707910361999597E-2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2300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168960</v>
      </c>
      <c r="T11" s="2">
        <f t="shared" si="2"/>
        <v>222300</v>
      </c>
      <c r="U11" s="2">
        <f t="shared" si="2"/>
        <v>403400</v>
      </c>
      <c r="V11" s="2">
        <f t="shared" si="2"/>
        <v>59400</v>
      </c>
      <c r="W11" s="2">
        <f t="shared" si="2"/>
        <v>89400</v>
      </c>
      <c r="X11" s="2">
        <f t="shared" si="2"/>
        <v>70300</v>
      </c>
      <c r="Y11" s="2" cm="1">
        <f t="array" ref="Y11">_xlfn.XLOOKUP(Y$1&amp;$R11,$C$3:$C$1662&amp;$D$3:$D$1662,$E$3:$E$1662,0,0,1)</f>
        <v>13300</v>
      </c>
      <c r="Z11" s="2" cm="1">
        <f t="array" ref="Z11">_xlfn.XLOOKUP(Z$1&amp;$R11,$C$3:$C$1662&amp;$D$3:$D$1662,$E$3:$E$1662,0,0,1)</f>
        <v>19700</v>
      </c>
      <c r="AA11" s="2" cm="1">
        <f t="array" ref="AA11">_xlfn.XLOOKUP(AA$1&amp;$R11,$C$3:$C$1662&amp;$D$3:$D$1662,$E$3:$E$1662,0,0,1)</f>
        <v>4700</v>
      </c>
      <c r="AB11" s="2" cm="1">
        <f t="array" ref="AB11">_xlfn.XLOOKUP(AB$1&amp;$R11,$C$3:$C$1662&amp;$D$3:$D$1662,$E$3:$E$1662,0,0,1)</f>
        <v>1000</v>
      </c>
      <c r="AC11" s="2" cm="1">
        <f t="array" ref="AC11">_xlfn.XLOOKUP(AC$1&amp;$R11,$C$3:$C$1662&amp;$D$3:$D$1662,$E$3:$E$1662,0,0,1)</f>
        <v>1500</v>
      </c>
      <c r="AM11" t="s">
        <v>892</v>
      </c>
      <c r="AN11" t="s">
        <v>881</v>
      </c>
      <c r="AO11">
        <v>5500</v>
      </c>
      <c r="AP11">
        <v>5530</v>
      </c>
      <c r="AQ11">
        <v>5416</v>
      </c>
      <c r="AR11">
        <v>5444</v>
      </c>
      <c r="AS11">
        <v>1296500</v>
      </c>
      <c r="AU11" s="7">
        <f t="shared" si="3"/>
        <v>1.7570093457943914E-2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1500</v>
      </c>
      <c r="R12" t="s">
        <v>62</v>
      </c>
      <c r="S12" s="2">
        <f t="shared" si="1"/>
        <v>177820</v>
      </c>
      <c r="T12" s="2">
        <f t="shared" si="2"/>
        <v>232100</v>
      </c>
      <c r="U12" s="2">
        <f t="shared" si="2"/>
        <v>431300</v>
      </c>
      <c r="V12" s="2">
        <f t="shared" si="2"/>
        <v>61300</v>
      </c>
      <c r="W12" s="2">
        <f t="shared" si="2"/>
        <v>90700</v>
      </c>
      <c r="X12" s="2">
        <f t="shared" si="2"/>
        <v>73700</v>
      </c>
      <c r="Y12" s="2" cm="1">
        <f t="array" ref="Y12">_xlfn.XLOOKUP(Y$1&amp;$R12,$C$3:$C$1662&amp;$D$3:$D$1662,$E$3:$E$1662,0,0,1)</f>
        <v>9800</v>
      </c>
      <c r="Z12" s="2" cm="1">
        <f t="array" ref="Z12">_xlfn.XLOOKUP(Z$1&amp;$R12,$C$3:$C$1662&amp;$D$3:$D$1662,$E$3:$E$1662,0,0,1)</f>
        <v>27900</v>
      </c>
      <c r="AA12" s="2" cm="1">
        <f t="array" ref="AA12">_xlfn.XLOOKUP(AA$1&amp;$R12,$C$3:$C$1662&amp;$D$3:$D$1662,$E$3:$E$1662,0,0,1)</f>
        <v>1900</v>
      </c>
      <c r="AB12" s="2" cm="1">
        <f t="array" ref="AB12">_xlfn.XLOOKUP(AB$1&amp;$R12,$C$3:$C$1662&amp;$D$3:$D$1662,$E$3:$E$1662,0,0,1)</f>
        <v>1300</v>
      </c>
      <c r="AC12" s="2" cm="1">
        <f t="array" ref="AC12">_xlfn.XLOOKUP(AC$1&amp;$R12,$C$3:$C$1662&amp;$D$3:$D$1662,$E$3:$E$1662,0,0,1)</f>
        <v>3400</v>
      </c>
      <c r="AM12" t="s">
        <v>893</v>
      </c>
      <c r="AN12" t="s">
        <v>881</v>
      </c>
      <c r="AO12">
        <v>5404</v>
      </c>
      <c r="AP12">
        <v>5509</v>
      </c>
      <c r="AQ12">
        <v>5229</v>
      </c>
      <c r="AR12">
        <v>5286</v>
      </c>
      <c r="AS12">
        <v>1478800</v>
      </c>
      <c r="AU12" s="7" t="str">
        <f t="shared" si="3"/>
        <v/>
      </c>
      <c r="AV12" s="7">
        <f t="shared" si="4"/>
        <v>-2.9022777369581143E-2</v>
      </c>
    </row>
    <row r="13" spans="1:48" x14ac:dyDescent="0.4">
      <c r="C13" t="s">
        <v>804</v>
      </c>
      <c r="D13" t="s">
        <v>516</v>
      </c>
      <c r="E13">
        <v>3400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187000</v>
      </c>
      <c r="T13" s="2">
        <f t="shared" si="2"/>
        <v>240900</v>
      </c>
      <c r="U13" s="2">
        <f t="shared" si="2"/>
        <v>460100</v>
      </c>
      <c r="V13" s="2">
        <f t="shared" si="2"/>
        <v>63500</v>
      </c>
      <c r="W13" s="2">
        <f t="shared" si="2"/>
        <v>92300</v>
      </c>
      <c r="X13" s="2">
        <f t="shared" si="2"/>
        <v>78200</v>
      </c>
      <c r="Y13" s="2" cm="1">
        <f t="array" ref="Y13">_xlfn.XLOOKUP(Y$1&amp;$R13,$C$3:$C$1662&amp;$D$3:$D$1662,$E$3:$E$1662,0,0,1)</f>
        <v>8800</v>
      </c>
      <c r="Z13" s="2" cm="1">
        <f t="array" ref="Z13">_xlfn.XLOOKUP(Z$1&amp;$R13,$C$3:$C$1662&amp;$D$3:$D$1662,$E$3:$E$1662,0,0,1)</f>
        <v>28800</v>
      </c>
      <c r="AA13" s="2" cm="1">
        <f t="array" ref="AA13">_xlfn.XLOOKUP(AA$1&amp;$R13,$C$3:$C$1662&amp;$D$3:$D$1662,$E$3:$E$1662,0,0,1)</f>
        <v>2200</v>
      </c>
      <c r="AB13" s="2" cm="1">
        <f t="array" ref="AB13">_xlfn.XLOOKUP(AB$1&amp;$R13,$C$3:$C$1662&amp;$D$3:$D$1662,$E$3:$E$1662,0,0,1)</f>
        <v>1600</v>
      </c>
      <c r="AC13" s="2" cm="1">
        <f t="array" ref="AC13">_xlfn.XLOOKUP(AC$1&amp;$R13,$C$3:$C$1662&amp;$D$3:$D$1662,$E$3:$E$1662,0,0,1)</f>
        <v>4500</v>
      </c>
      <c r="AM13" t="s">
        <v>894</v>
      </c>
      <c r="AN13" t="s">
        <v>881</v>
      </c>
      <c r="AO13">
        <v>5359</v>
      </c>
      <c r="AP13">
        <v>5412</v>
      </c>
      <c r="AQ13">
        <v>5331</v>
      </c>
      <c r="AR13">
        <v>5393</v>
      </c>
      <c r="AS13">
        <v>985400</v>
      </c>
      <c r="AU13" s="7">
        <f t="shared" si="3"/>
        <v>2.024214907302313E-2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4500</v>
      </c>
      <c r="R14" t="s">
        <v>149</v>
      </c>
      <c r="S14" s="2">
        <f t="shared" si="1"/>
        <v>193180</v>
      </c>
      <c r="T14" s="2">
        <f t="shared" si="2"/>
        <v>245300</v>
      </c>
      <c r="U14" s="2">
        <f t="shared" si="2"/>
        <v>474900</v>
      </c>
      <c r="V14" s="2">
        <f t="shared" si="2"/>
        <v>66300</v>
      </c>
      <c r="W14" s="2">
        <f t="shared" si="2"/>
        <v>93100</v>
      </c>
      <c r="X14" s="2">
        <f t="shared" si="2"/>
        <v>86300</v>
      </c>
      <c r="Y14" s="2" cm="1">
        <f t="array" ref="Y14">_xlfn.XLOOKUP(Y$1&amp;$R14,$C$3:$C$1662&amp;$D$3:$D$1662,$E$3:$E$1662,0,0,1)</f>
        <v>4400</v>
      </c>
      <c r="Z14" s="2" cm="1">
        <f t="array" ref="Z14">_xlfn.XLOOKUP(Z$1&amp;$R14,$C$3:$C$1662&amp;$D$3:$D$1662,$E$3:$E$1662,0,0,1)</f>
        <v>14800</v>
      </c>
      <c r="AA14" s="2" cm="1">
        <f t="array" ref="AA14">_xlfn.XLOOKUP(AA$1&amp;$R14,$C$3:$C$1662&amp;$D$3:$D$1662,$E$3:$E$1662,0,0,1)</f>
        <v>2800</v>
      </c>
      <c r="AB14" s="2" cm="1">
        <f t="array" ref="AB14">_xlfn.XLOOKUP(AB$1&amp;$R14,$C$3:$C$1662&amp;$D$3:$D$1662,$E$3:$E$1662,0,0,1)</f>
        <v>800</v>
      </c>
      <c r="AC14" s="2" cm="1">
        <f t="array" ref="AC14">_xlfn.XLOOKUP(AC$1&amp;$R14,$C$3:$C$1662&amp;$D$3:$D$1662,$E$3:$E$1662,0,0,1)</f>
        <v>8100</v>
      </c>
      <c r="AM14" t="s">
        <v>895</v>
      </c>
      <c r="AN14" t="s">
        <v>881</v>
      </c>
      <c r="AO14">
        <v>5368</v>
      </c>
      <c r="AP14">
        <v>5392</v>
      </c>
      <c r="AQ14">
        <v>5300</v>
      </c>
      <c r="AR14">
        <v>5318</v>
      </c>
      <c r="AS14">
        <v>994900</v>
      </c>
      <c r="AU14" s="7" t="str">
        <f t="shared" si="3"/>
        <v/>
      </c>
      <c r="AV14" s="7">
        <f t="shared" si="4"/>
        <v>-1.3906916373076172E-2</v>
      </c>
    </row>
    <row r="15" spans="1:48" x14ac:dyDescent="0.4">
      <c r="C15" t="s">
        <v>804</v>
      </c>
      <c r="D15" t="s">
        <v>518</v>
      </c>
      <c r="E15">
        <v>8100</v>
      </c>
      <c r="R15" t="s">
        <v>120</v>
      </c>
      <c r="S15" s="2">
        <f t="shared" si="1"/>
        <v>199600</v>
      </c>
      <c r="T15" s="2">
        <f t="shared" si="2"/>
        <v>252100</v>
      </c>
      <c r="U15" s="2">
        <f t="shared" si="2"/>
        <v>493200</v>
      </c>
      <c r="V15" s="2">
        <f t="shared" si="2"/>
        <v>67800</v>
      </c>
      <c r="W15" s="2">
        <f t="shared" si="2"/>
        <v>96400</v>
      </c>
      <c r="X15" s="2">
        <f t="shared" si="2"/>
        <v>88500</v>
      </c>
      <c r="Y15" s="2" cm="1">
        <f t="array" ref="Y15">_xlfn.XLOOKUP(Y$1&amp;$R15,$C$3:$C$1662&amp;$D$3:$D$1662,$E$3:$E$1662,0,0,1)</f>
        <v>6800</v>
      </c>
      <c r="Z15" s="2" cm="1">
        <f t="array" ref="Z15">_xlfn.XLOOKUP(Z$1&amp;$R15,$C$3:$C$1662&amp;$D$3:$D$1662,$E$3:$E$1662,0,0,1)</f>
        <v>18300</v>
      </c>
      <c r="AA15" s="2" cm="1">
        <f t="array" ref="AA15">_xlfn.XLOOKUP(AA$1&amp;$R15,$C$3:$C$1662&amp;$D$3:$D$1662,$E$3:$E$1662,0,0,1)</f>
        <v>1500</v>
      </c>
      <c r="AB15" s="2" cm="1">
        <f t="array" ref="AB15">_xlfn.XLOOKUP(AB$1&amp;$R15,$C$3:$C$1662&amp;$D$3:$D$1662,$E$3:$E$1662,0,0,1)</f>
        <v>3300</v>
      </c>
      <c r="AC15" s="2" cm="1">
        <f t="array" ref="AC15">_xlfn.XLOOKUP(AC$1&amp;$R15,$C$3:$C$1662&amp;$D$3:$D$1662,$E$3:$E$1662,0,0,1)</f>
        <v>2200</v>
      </c>
      <c r="AM15" t="s">
        <v>896</v>
      </c>
      <c r="AN15" t="s">
        <v>881</v>
      </c>
      <c r="AO15">
        <v>5316</v>
      </c>
      <c r="AP15">
        <v>5335</v>
      </c>
      <c r="AQ15">
        <v>5256</v>
      </c>
      <c r="AR15">
        <v>5280</v>
      </c>
      <c r="AS15">
        <v>895000</v>
      </c>
      <c r="AU15" s="7" t="str">
        <f t="shared" si="3"/>
        <v/>
      </c>
      <c r="AV15" s="7">
        <f t="shared" si="4"/>
        <v>-7.1455434373824955E-3</v>
      </c>
    </row>
    <row r="16" spans="1:48" x14ac:dyDescent="0.4">
      <c r="C16" t="s">
        <v>804</v>
      </c>
      <c r="D16" t="s">
        <v>519</v>
      </c>
      <c r="E16">
        <v>2200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206580</v>
      </c>
      <c r="T16" s="2">
        <f t="shared" si="2"/>
        <v>258100</v>
      </c>
      <c r="U16" s="2">
        <f t="shared" si="2"/>
        <v>513500</v>
      </c>
      <c r="V16" s="2">
        <f t="shared" si="2"/>
        <v>70500</v>
      </c>
      <c r="W16" s="2">
        <f t="shared" si="2"/>
        <v>97300</v>
      </c>
      <c r="X16" s="2">
        <f t="shared" si="2"/>
        <v>93500</v>
      </c>
      <c r="Y16" s="2" cm="1">
        <f t="array" ref="Y16">_xlfn.XLOOKUP(Y$1&amp;$R16,$C$3:$C$1662&amp;$D$3:$D$1662,$E$3:$E$1662,0,0,1)</f>
        <v>6000</v>
      </c>
      <c r="Z16" s="2" cm="1">
        <f t="array" ref="Z16">_xlfn.XLOOKUP(Z$1&amp;$R16,$C$3:$C$1662&amp;$D$3:$D$1662,$E$3:$E$1662,0,0,1)</f>
        <v>20300</v>
      </c>
      <c r="AA16" s="2" cm="1">
        <f t="array" ref="AA16">_xlfn.XLOOKUP(AA$1&amp;$R16,$C$3:$C$1662&amp;$D$3:$D$1662,$E$3:$E$1662,0,0,1)</f>
        <v>2700</v>
      </c>
      <c r="AB16" s="2" cm="1">
        <f t="array" ref="AB16">_xlfn.XLOOKUP(AB$1&amp;$R16,$C$3:$C$1662&amp;$D$3:$D$1662,$E$3:$E$1662,0,0,1)</f>
        <v>900</v>
      </c>
      <c r="AC16" s="2" cm="1">
        <f t="array" ref="AC16">_xlfn.XLOOKUP(AC$1&amp;$R16,$C$3:$C$1662&amp;$D$3:$D$1662,$E$3:$E$1662,0,0,1)</f>
        <v>5000</v>
      </c>
      <c r="AM16" t="s">
        <v>897</v>
      </c>
      <c r="AN16" t="s">
        <v>881</v>
      </c>
      <c r="AO16">
        <v>5339</v>
      </c>
      <c r="AP16">
        <v>5376</v>
      </c>
      <c r="AQ16">
        <v>5296</v>
      </c>
      <c r="AR16">
        <v>5301</v>
      </c>
      <c r="AS16">
        <v>781400</v>
      </c>
      <c r="AU16" s="7">
        <f t="shared" si="3"/>
        <v>3.9772727272726627E-3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5000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212340</v>
      </c>
      <c r="T17" s="2">
        <f t="shared" si="2"/>
        <v>270200</v>
      </c>
      <c r="U17" s="2">
        <f t="shared" si="2"/>
        <v>526200</v>
      </c>
      <c r="V17" s="2">
        <f t="shared" si="2"/>
        <v>71900</v>
      </c>
      <c r="W17" s="2">
        <f t="shared" si="2"/>
        <v>98900</v>
      </c>
      <c r="X17" s="2">
        <f t="shared" si="2"/>
        <v>94500</v>
      </c>
      <c r="Y17" s="2" cm="1">
        <f t="array" ref="Y17">_xlfn.XLOOKUP(Y$1&amp;$R17,$C$3:$C$1662&amp;$D$3:$D$1662,$E$3:$E$1662,0,0,1)</f>
        <v>12100</v>
      </c>
      <c r="Z17" s="2" cm="1">
        <f t="array" ref="Z17">_xlfn.XLOOKUP(Z$1&amp;$R17,$C$3:$C$1662&amp;$D$3:$D$1662,$E$3:$E$1662,0,0,1)</f>
        <v>12700</v>
      </c>
      <c r="AA17" s="2" cm="1">
        <f t="array" ref="AA17">_xlfn.XLOOKUP(AA$1&amp;$R17,$C$3:$C$1662&amp;$D$3:$D$1662,$E$3:$E$1662,0,0,1)</f>
        <v>1400</v>
      </c>
      <c r="AB17" s="2" cm="1">
        <f t="array" ref="AB17">_xlfn.XLOOKUP(AB$1&amp;$R17,$C$3:$C$1662&amp;$D$3:$D$1662,$E$3:$E$1662,0,0,1)</f>
        <v>1600</v>
      </c>
      <c r="AC17" s="2" cm="1">
        <f t="array" ref="AC17">_xlfn.XLOOKUP(AC$1&amp;$R17,$C$3:$C$1662&amp;$D$3:$D$1662,$E$3:$E$1662,0,0,1)</f>
        <v>1000</v>
      </c>
      <c r="AM17" t="s">
        <v>898</v>
      </c>
      <c r="AN17" t="s">
        <v>881</v>
      </c>
      <c r="AO17">
        <v>5230</v>
      </c>
      <c r="AP17">
        <v>5259</v>
      </c>
      <c r="AQ17">
        <v>5202</v>
      </c>
      <c r="AR17">
        <v>5231</v>
      </c>
      <c r="AS17">
        <v>614100</v>
      </c>
      <c r="AU17" s="7" t="str">
        <f t="shared" si="3"/>
        <v/>
      </c>
      <c r="AV17" s="7">
        <f t="shared" si="4"/>
        <v>-1.3205055649877395E-2</v>
      </c>
    </row>
    <row r="18" spans="3:48" x14ac:dyDescent="0.4">
      <c r="C18" t="s">
        <v>804</v>
      </c>
      <c r="D18" t="s">
        <v>521</v>
      </c>
      <c r="E18">
        <v>1000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218160</v>
      </c>
      <c r="T18" s="2">
        <f t="shared" si="2"/>
        <v>280500</v>
      </c>
      <c r="U18" s="2">
        <f t="shared" si="2"/>
        <v>541400</v>
      </c>
      <c r="V18" s="2">
        <f t="shared" si="2"/>
        <v>72400</v>
      </c>
      <c r="W18" s="2">
        <f t="shared" si="2"/>
        <v>100700</v>
      </c>
      <c r="X18" s="2">
        <f t="shared" si="2"/>
        <v>95800</v>
      </c>
      <c r="Y18" s="2" cm="1">
        <f t="array" ref="Y18">_xlfn.XLOOKUP(Y$1&amp;$R18,$C$3:$C$1662&amp;$D$3:$D$1662,$E$3:$E$1662,0,0,1)</f>
        <v>10300</v>
      </c>
      <c r="Z18" s="2" cm="1">
        <f t="array" ref="Z18">_xlfn.XLOOKUP(Z$1&amp;$R18,$C$3:$C$1662&amp;$D$3:$D$1662,$E$3:$E$1662,0,0,1)</f>
        <v>15200</v>
      </c>
      <c r="AA18" s="2" cm="1">
        <f t="array" ref="AA18">_xlfn.XLOOKUP(AA$1&amp;$R18,$C$3:$C$1662&amp;$D$3:$D$1662,$E$3:$E$1662,0,0,1)</f>
        <v>500</v>
      </c>
      <c r="AB18" s="2" cm="1">
        <f t="array" ref="AB18">_xlfn.XLOOKUP(AB$1&amp;$R18,$C$3:$C$1662&amp;$D$3:$D$1662,$E$3:$E$1662,0,0,1)</f>
        <v>1800</v>
      </c>
      <c r="AC18" s="2" cm="1">
        <f t="array" ref="AC18">_xlfn.XLOOKUP(AC$1&amp;$R18,$C$3:$C$1662&amp;$D$3:$D$1662,$E$3:$E$1662,0,0,1)</f>
        <v>1300</v>
      </c>
      <c r="AM18" t="s">
        <v>899</v>
      </c>
      <c r="AN18" t="s">
        <v>881</v>
      </c>
      <c r="AO18">
        <v>5258</v>
      </c>
      <c r="AP18">
        <v>5260</v>
      </c>
      <c r="AQ18">
        <v>5198</v>
      </c>
      <c r="AR18">
        <v>5214</v>
      </c>
      <c r="AS18">
        <v>615000</v>
      </c>
      <c r="AU18" s="7" t="str">
        <f t="shared" si="3"/>
        <v/>
      </c>
      <c r="AV18" s="7">
        <f t="shared" si="4"/>
        <v>-3.2498566239724802E-3</v>
      </c>
    </row>
    <row r="19" spans="3:48" x14ac:dyDescent="0.4">
      <c r="C19" t="s">
        <v>804</v>
      </c>
      <c r="D19" t="s">
        <v>522</v>
      </c>
      <c r="E19">
        <v>1300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225160</v>
      </c>
      <c r="T19" s="2">
        <f t="shared" si="2"/>
        <v>287700</v>
      </c>
      <c r="U19" s="2">
        <f t="shared" si="2"/>
        <v>551300</v>
      </c>
      <c r="V19" s="2">
        <f t="shared" si="2"/>
        <v>83700</v>
      </c>
      <c r="W19" s="2">
        <f t="shared" si="2"/>
        <v>102100</v>
      </c>
      <c r="X19" s="2">
        <f t="shared" si="2"/>
        <v>101000</v>
      </c>
      <c r="Y19" s="2" cm="1">
        <f t="array" ref="Y19">_xlfn.XLOOKUP(Y$1&amp;$R19,$C$3:$C$1662&amp;$D$3:$D$1662,$E$3:$E$1662,0,0,1)</f>
        <v>7200</v>
      </c>
      <c r="Z19" s="2" cm="1">
        <f t="array" ref="Z19">_xlfn.XLOOKUP(Z$1&amp;$R19,$C$3:$C$1662&amp;$D$3:$D$1662,$E$3:$E$1662,0,0,1)</f>
        <v>9900</v>
      </c>
      <c r="AA19" s="2" cm="1">
        <f t="array" ref="AA19">_xlfn.XLOOKUP(AA$1&amp;$R19,$C$3:$C$1662&amp;$D$3:$D$1662,$E$3:$E$1662,0,0,1)</f>
        <v>11300</v>
      </c>
      <c r="AB19" s="2" cm="1">
        <f t="array" ref="AB19">_xlfn.XLOOKUP(AB$1&amp;$R19,$C$3:$C$1662&amp;$D$3:$D$1662,$E$3:$E$1662,0,0,1)</f>
        <v>1400</v>
      </c>
      <c r="AC19" s="2" cm="1">
        <f t="array" ref="AC19">_xlfn.XLOOKUP(AC$1&amp;$R19,$C$3:$C$1662&amp;$D$3:$D$1662,$E$3:$E$1662,0,0,1)</f>
        <v>5200</v>
      </c>
      <c r="AM19" t="s">
        <v>900</v>
      </c>
      <c r="AN19" t="s">
        <v>881</v>
      </c>
      <c r="AO19">
        <v>5264</v>
      </c>
      <c r="AP19">
        <v>5283</v>
      </c>
      <c r="AQ19">
        <v>5142</v>
      </c>
      <c r="AR19">
        <v>5144</v>
      </c>
      <c r="AS19">
        <v>574300</v>
      </c>
      <c r="AU19" s="7" t="str">
        <f t="shared" si="3"/>
        <v/>
      </c>
      <c r="AV19" s="7">
        <f t="shared" si="4"/>
        <v>-1.3425393172228572E-2</v>
      </c>
    </row>
    <row r="20" spans="3:48" x14ac:dyDescent="0.4">
      <c r="C20" t="s">
        <v>804</v>
      </c>
      <c r="D20" t="s">
        <v>523</v>
      </c>
      <c r="E20">
        <v>5200</v>
      </c>
      <c r="R20" t="s">
        <v>147</v>
      </c>
      <c r="S20" s="2">
        <f t="shared" si="1"/>
        <v>232060</v>
      </c>
      <c r="T20" s="2">
        <f t="shared" ref="T20:X35" si="5">T19+Y20</f>
        <v>290100</v>
      </c>
      <c r="U20" s="2">
        <f t="shared" si="5"/>
        <v>576800</v>
      </c>
      <c r="V20" s="2">
        <f t="shared" si="5"/>
        <v>84800</v>
      </c>
      <c r="W20" s="2">
        <f t="shared" si="5"/>
        <v>105500</v>
      </c>
      <c r="X20" s="2">
        <f t="shared" si="5"/>
        <v>103100</v>
      </c>
      <c r="Y20" s="2" cm="1">
        <f t="array" ref="Y20">_xlfn.XLOOKUP(Y$1&amp;$R20,$C$3:$C$1662&amp;$D$3:$D$1662,$E$3:$E$1662,0,0,1)</f>
        <v>2400</v>
      </c>
      <c r="Z20" s="2" cm="1">
        <f t="array" ref="Z20">_xlfn.XLOOKUP(Z$1&amp;$R20,$C$3:$C$1662&amp;$D$3:$D$1662,$E$3:$E$1662,0,0,1)</f>
        <v>25500</v>
      </c>
      <c r="AA20" s="2" cm="1">
        <f t="array" ref="AA20">_xlfn.XLOOKUP(AA$1&amp;$R20,$C$3:$C$1662&amp;$D$3:$D$1662,$E$3:$E$1662,0,0,1)</f>
        <v>1100</v>
      </c>
      <c r="AB20" s="2" cm="1">
        <f t="array" ref="AB20">_xlfn.XLOOKUP(AB$1&amp;$R20,$C$3:$C$1662&amp;$D$3:$D$1662,$E$3:$E$1662,0,0,1)</f>
        <v>3400</v>
      </c>
      <c r="AC20" s="2" cm="1">
        <f t="array" ref="AC20">_xlfn.XLOOKUP(AC$1&amp;$R20,$C$3:$C$1662&amp;$D$3:$D$1662,$E$3:$E$1662,0,0,1)</f>
        <v>2100</v>
      </c>
      <c r="AM20" t="s">
        <v>901</v>
      </c>
      <c r="AN20" t="s">
        <v>881</v>
      </c>
      <c r="AO20">
        <v>5140</v>
      </c>
      <c r="AP20">
        <v>5178</v>
      </c>
      <c r="AQ20">
        <v>5098</v>
      </c>
      <c r="AR20">
        <v>5125</v>
      </c>
      <c r="AS20">
        <v>725200</v>
      </c>
      <c r="AU20" s="7" t="str">
        <f t="shared" si="3"/>
        <v/>
      </c>
      <c r="AV20" s="7">
        <f t="shared" si="4"/>
        <v>-3.6936236391913457E-3</v>
      </c>
    </row>
    <row r="21" spans="3:48" x14ac:dyDescent="0.4">
      <c r="C21" t="s">
        <v>804</v>
      </c>
      <c r="D21" t="s">
        <v>524</v>
      </c>
      <c r="E21">
        <v>2100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244180</v>
      </c>
      <c r="T21" s="2">
        <f t="shared" si="5"/>
        <v>320600</v>
      </c>
      <c r="U21" s="2">
        <f t="shared" si="5"/>
        <v>599100</v>
      </c>
      <c r="V21" s="2">
        <f t="shared" si="5"/>
        <v>86800</v>
      </c>
      <c r="W21" s="2">
        <f t="shared" si="5"/>
        <v>107800</v>
      </c>
      <c r="X21" s="2">
        <f t="shared" si="5"/>
        <v>106600</v>
      </c>
      <c r="Y21" s="2" cm="1">
        <f t="array" ref="Y21">_xlfn.XLOOKUP(Y$1&amp;$R21,$C$3:$C$1662&amp;$D$3:$D$1662,$E$3:$E$1662,0,0,1)</f>
        <v>30500</v>
      </c>
      <c r="Z21" s="2" cm="1">
        <f t="array" ref="Z21">_xlfn.XLOOKUP(Z$1&amp;$R21,$C$3:$C$1662&amp;$D$3:$D$1662,$E$3:$E$1662,0,0,1)</f>
        <v>22300</v>
      </c>
      <c r="AA21" s="2" cm="1">
        <f t="array" ref="AA21">_xlfn.XLOOKUP(AA$1&amp;$R21,$C$3:$C$1662&amp;$D$3:$D$1662,$E$3:$E$1662,0,0,1)</f>
        <v>2000</v>
      </c>
      <c r="AB21" s="2" cm="1">
        <f t="array" ref="AB21">_xlfn.XLOOKUP(AB$1&amp;$R21,$C$3:$C$1662&amp;$D$3:$D$1662,$E$3:$E$1662,0,0,1)</f>
        <v>2300</v>
      </c>
      <c r="AC21" s="2" cm="1">
        <f t="array" ref="AC21">_xlfn.XLOOKUP(AC$1&amp;$R21,$C$3:$C$1662&amp;$D$3:$D$1662,$E$3:$E$1662,0,0,1)</f>
        <v>3500</v>
      </c>
      <c r="AM21" t="s">
        <v>902</v>
      </c>
      <c r="AN21" t="s">
        <v>881</v>
      </c>
      <c r="AO21">
        <v>4978</v>
      </c>
      <c r="AP21">
        <v>5022</v>
      </c>
      <c r="AQ21">
        <v>4906</v>
      </c>
      <c r="AR21">
        <v>4923</v>
      </c>
      <c r="AS21">
        <v>1930200</v>
      </c>
      <c r="AU21" s="7" t="str">
        <f t="shared" si="3"/>
        <v/>
      </c>
      <c r="AV21" s="7">
        <f t="shared" si="4"/>
        <v>-3.9414634146341498E-2</v>
      </c>
    </row>
    <row r="22" spans="3:48" x14ac:dyDescent="0.4">
      <c r="C22" t="s">
        <v>804</v>
      </c>
      <c r="D22" t="s">
        <v>525</v>
      </c>
      <c r="E22">
        <v>3500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251720</v>
      </c>
      <c r="T22" s="2">
        <f t="shared" si="5"/>
        <v>332600</v>
      </c>
      <c r="U22" s="2">
        <f t="shared" si="5"/>
        <v>611700</v>
      </c>
      <c r="V22" s="2">
        <f t="shared" si="5"/>
        <v>90100</v>
      </c>
      <c r="W22" s="2">
        <f t="shared" si="5"/>
        <v>110800</v>
      </c>
      <c r="X22" s="2">
        <f t="shared" si="5"/>
        <v>113400</v>
      </c>
      <c r="Y22" s="2" cm="1">
        <f t="array" ref="Y22">_xlfn.XLOOKUP(Y$1&amp;$R22,$C$3:$C$1662&amp;$D$3:$D$1662,$E$3:$E$1662,0,0,1)</f>
        <v>12000</v>
      </c>
      <c r="Z22" s="2" cm="1">
        <f t="array" ref="Z22">_xlfn.XLOOKUP(Z$1&amp;$R22,$C$3:$C$1662&amp;$D$3:$D$1662,$E$3:$E$1662,0,0,1)</f>
        <v>12600</v>
      </c>
      <c r="AA22" s="2" cm="1">
        <f t="array" ref="AA22">_xlfn.XLOOKUP(AA$1&amp;$R22,$C$3:$C$1662&amp;$D$3:$D$1662,$E$3:$E$1662,0,0,1)</f>
        <v>3300</v>
      </c>
      <c r="AB22" s="2" cm="1">
        <f t="array" ref="AB22">_xlfn.XLOOKUP(AB$1&amp;$R22,$C$3:$C$1662&amp;$D$3:$D$1662,$E$3:$E$1662,0,0,1)</f>
        <v>3000</v>
      </c>
      <c r="AC22" s="2" cm="1">
        <f t="array" ref="AC22">_xlfn.XLOOKUP(AC$1&amp;$R22,$C$3:$C$1662&amp;$D$3:$D$1662,$E$3:$E$1662,0,0,1)</f>
        <v>6800</v>
      </c>
      <c r="AM22" t="s">
        <v>903</v>
      </c>
      <c r="AN22" t="s">
        <v>881</v>
      </c>
      <c r="AO22">
        <v>4919</v>
      </c>
      <c r="AP22">
        <v>4929</v>
      </c>
      <c r="AQ22">
        <v>4702</v>
      </c>
      <c r="AR22">
        <v>4718</v>
      </c>
      <c r="AS22">
        <v>1425200</v>
      </c>
      <c r="AU22" s="7" t="str">
        <f t="shared" si="3"/>
        <v/>
      </c>
      <c r="AV22" s="7">
        <f t="shared" si="4"/>
        <v>-4.1641275644931919E-2</v>
      </c>
    </row>
    <row r="23" spans="3:48" x14ac:dyDescent="0.4">
      <c r="C23" t="s">
        <v>804</v>
      </c>
      <c r="D23" t="s">
        <v>526</v>
      </c>
      <c r="E23">
        <v>6800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266320</v>
      </c>
      <c r="T23" s="2">
        <f t="shared" si="5"/>
        <v>382000</v>
      </c>
      <c r="U23" s="2">
        <f t="shared" si="5"/>
        <v>616300</v>
      </c>
      <c r="V23" s="2">
        <f t="shared" si="5"/>
        <v>103700</v>
      </c>
      <c r="W23" s="2">
        <f t="shared" si="5"/>
        <v>115300</v>
      </c>
      <c r="X23" s="2">
        <f t="shared" si="5"/>
        <v>114300</v>
      </c>
      <c r="Y23" s="2" cm="1">
        <f t="array" ref="Y23">_xlfn.XLOOKUP(Y$1&amp;$R23,$C$3:$C$1662&amp;$D$3:$D$1662,$E$3:$E$1662,0,0,1)</f>
        <v>49400</v>
      </c>
      <c r="Z23" s="2" cm="1">
        <f t="array" ref="Z23">_xlfn.XLOOKUP(Z$1&amp;$R23,$C$3:$C$1662&amp;$D$3:$D$1662,$E$3:$E$1662,0,0,1)</f>
        <v>4600</v>
      </c>
      <c r="AA23" s="2" cm="1">
        <f t="array" ref="AA23">_xlfn.XLOOKUP(AA$1&amp;$R23,$C$3:$C$1662&amp;$D$3:$D$1662,$E$3:$E$1662,0,0,1)</f>
        <v>13600</v>
      </c>
      <c r="AB23" s="2" cm="1">
        <f t="array" ref="AB23">_xlfn.XLOOKUP(AB$1&amp;$R23,$C$3:$C$1662&amp;$D$3:$D$1662,$E$3:$E$1662,0,0,1)</f>
        <v>4500</v>
      </c>
      <c r="AC23" s="2" cm="1">
        <f t="array" ref="AC23">_xlfn.XLOOKUP(AC$1&amp;$R23,$C$3:$C$1662&amp;$D$3:$D$1662,$E$3:$E$1662,0,0,1)</f>
        <v>900</v>
      </c>
      <c r="AM23" t="s">
        <v>904</v>
      </c>
      <c r="AN23" t="s">
        <v>881</v>
      </c>
      <c r="AO23">
        <v>4700</v>
      </c>
      <c r="AP23">
        <v>4802</v>
      </c>
      <c r="AQ23">
        <v>4688</v>
      </c>
      <c r="AR23">
        <v>4801</v>
      </c>
      <c r="AS23">
        <v>1225900</v>
      </c>
      <c r="AU23" s="7">
        <f t="shared" si="3"/>
        <v>1.7592200084781684E-2</v>
      </c>
      <c r="AV23" s="7" t="str">
        <f t="shared" si="4"/>
        <v/>
      </c>
    </row>
    <row r="24" spans="3:48" x14ac:dyDescent="0.4">
      <c r="C24" t="s">
        <v>804</v>
      </c>
      <c r="D24" t="s">
        <v>527</v>
      </c>
      <c r="E24">
        <v>900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273080</v>
      </c>
      <c r="T24" s="2">
        <f t="shared" si="5"/>
        <v>401100</v>
      </c>
      <c r="U24" s="2">
        <f t="shared" si="5"/>
        <v>622000</v>
      </c>
      <c r="V24" s="2">
        <f t="shared" si="5"/>
        <v>103900</v>
      </c>
      <c r="W24" s="2">
        <f t="shared" si="5"/>
        <v>117500</v>
      </c>
      <c r="X24" s="2">
        <f t="shared" si="5"/>
        <v>120900</v>
      </c>
      <c r="Y24" s="2" cm="1">
        <f t="array" ref="Y24">_xlfn.XLOOKUP(Y$1&amp;$R24,$C$3:$C$1662&amp;$D$3:$D$1662,$E$3:$E$1662,0,0,1)</f>
        <v>19100</v>
      </c>
      <c r="Z24" s="2" cm="1">
        <f t="array" ref="Z24">_xlfn.XLOOKUP(Z$1&amp;$R24,$C$3:$C$1662&amp;$D$3:$D$1662,$E$3:$E$1662,0,0,1)</f>
        <v>5700</v>
      </c>
      <c r="AA24" s="2" cm="1">
        <f t="array" ref="AA24">_xlfn.XLOOKUP(AA$1&amp;$R24,$C$3:$C$1662&amp;$D$3:$D$1662,$E$3:$E$1662,0,0,1)</f>
        <v>200</v>
      </c>
      <c r="AB24" s="2" cm="1">
        <f t="array" ref="AB24">_xlfn.XLOOKUP(AB$1&amp;$R24,$C$3:$C$1662&amp;$D$3:$D$1662,$E$3:$E$1662,0,0,1)</f>
        <v>2200</v>
      </c>
      <c r="AC24" s="2" cm="1">
        <f t="array" ref="AC24">_xlfn.XLOOKUP(AC$1&amp;$R24,$C$3:$C$1662&amp;$D$3:$D$1662,$E$3:$E$1662,0,0,1)</f>
        <v>6600</v>
      </c>
      <c r="AM24" t="s">
        <v>905</v>
      </c>
      <c r="AN24" t="s">
        <v>881</v>
      </c>
      <c r="AO24">
        <v>4805</v>
      </c>
      <c r="AP24">
        <v>4866</v>
      </c>
      <c r="AQ24">
        <v>4789</v>
      </c>
      <c r="AR24">
        <v>4847</v>
      </c>
      <c r="AS24">
        <v>963200</v>
      </c>
      <c r="AU24" s="7">
        <f t="shared" si="3"/>
        <v>9.5813372214121895E-3</v>
      </c>
      <c r="AV24" s="7" t="str">
        <f t="shared" si="4"/>
        <v/>
      </c>
    </row>
    <row r="25" spans="3:48" x14ac:dyDescent="0.4">
      <c r="C25" t="s">
        <v>804</v>
      </c>
      <c r="D25" t="s">
        <v>528</v>
      </c>
      <c r="E25">
        <v>6600</v>
      </c>
      <c r="R25" t="s">
        <v>22</v>
      </c>
      <c r="S25" s="2">
        <f t="shared" si="1"/>
        <v>280020</v>
      </c>
      <c r="T25" s="2">
        <f t="shared" si="5"/>
        <v>406200</v>
      </c>
      <c r="U25" s="2">
        <f t="shared" si="5"/>
        <v>639600</v>
      </c>
      <c r="V25" s="2">
        <f t="shared" si="5"/>
        <v>112800</v>
      </c>
      <c r="W25" s="2">
        <f t="shared" si="5"/>
        <v>119000</v>
      </c>
      <c r="X25" s="2">
        <f t="shared" si="5"/>
        <v>122500</v>
      </c>
      <c r="Y25" s="2" cm="1">
        <f t="array" ref="Y25">_xlfn.XLOOKUP(Y$1&amp;$R25,$C$3:$C$1662&amp;$D$3:$D$1662,$E$3:$E$1662,0,0,1)</f>
        <v>5100</v>
      </c>
      <c r="Z25" s="2" cm="1">
        <f t="array" ref="Z25">_xlfn.XLOOKUP(Z$1&amp;$R25,$C$3:$C$1662&amp;$D$3:$D$1662,$E$3:$E$1662,0,0,1)</f>
        <v>17600</v>
      </c>
      <c r="AA25" s="2" cm="1">
        <f t="array" ref="AA25">_xlfn.XLOOKUP(AA$1&amp;$R25,$C$3:$C$1662&amp;$D$3:$D$1662,$E$3:$E$1662,0,0,1)</f>
        <v>8900</v>
      </c>
      <c r="AB25" s="2" cm="1">
        <f t="array" ref="AB25">_xlfn.XLOOKUP(AB$1&amp;$R25,$C$3:$C$1662&amp;$D$3:$D$1662,$E$3:$E$1662,0,0,1)</f>
        <v>1500</v>
      </c>
      <c r="AC25" s="2" cm="1">
        <f t="array" ref="AC25">_xlfn.XLOOKUP(AC$1&amp;$R25,$C$3:$C$1662&amp;$D$3:$D$1662,$E$3:$E$1662,0,0,1)</f>
        <v>1600</v>
      </c>
      <c r="AM25" t="s">
        <v>906</v>
      </c>
      <c r="AN25" t="s">
        <v>881</v>
      </c>
      <c r="AO25">
        <v>4843</v>
      </c>
      <c r="AP25">
        <v>4938</v>
      </c>
      <c r="AQ25">
        <v>4824</v>
      </c>
      <c r="AR25">
        <v>4924</v>
      </c>
      <c r="AS25">
        <v>1367100</v>
      </c>
      <c r="AU25" s="7">
        <f t="shared" si="3"/>
        <v>1.5886115122756284E-2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1600</v>
      </c>
      <c r="R26" t="s">
        <v>69</v>
      </c>
      <c r="S26" s="2">
        <f t="shared" si="1"/>
        <v>283900</v>
      </c>
      <c r="T26" s="2">
        <f t="shared" si="5"/>
        <v>413900</v>
      </c>
      <c r="U26" s="2">
        <f t="shared" si="5"/>
        <v>646400</v>
      </c>
      <c r="V26" s="2">
        <f t="shared" si="5"/>
        <v>115600</v>
      </c>
      <c r="W26" s="2">
        <f t="shared" si="5"/>
        <v>119500</v>
      </c>
      <c r="X26" s="2">
        <f t="shared" si="5"/>
        <v>124100</v>
      </c>
      <c r="Y26" s="2" cm="1">
        <f t="array" ref="Y26">_xlfn.XLOOKUP(Y$1&amp;$R26,$C$3:$C$1662&amp;$D$3:$D$1662,$E$3:$E$1662,0,0,1)</f>
        <v>7700</v>
      </c>
      <c r="Z26" s="2" cm="1">
        <f t="array" ref="Z26">_xlfn.XLOOKUP(Z$1&amp;$R26,$C$3:$C$1662&amp;$D$3:$D$1662,$E$3:$E$1662,0,0,1)</f>
        <v>6800</v>
      </c>
      <c r="AA26" s="2" cm="1">
        <f t="array" ref="AA26">_xlfn.XLOOKUP(AA$1&amp;$R26,$C$3:$C$1662&amp;$D$3:$D$1662,$E$3:$E$1662,0,0,1)</f>
        <v>2800</v>
      </c>
      <c r="AB26" s="2" cm="1">
        <f t="array" ref="AB26">_xlfn.XLOOKUP(AB$1&amp;$R26,$C$3:$C$1662&amp;$D$3:$D$1662,$E$3:$E$1662,0,0,1)</f>
        <v>500</v>
      </c>
      <c r="AC26" s="2" cm="1">
        <f t="array" ref="AC26">_xlfn.XLOOKUP(AC$1&amp;$R26,$C$3:$C$1662&amp;$D$3:$D$1662,$E$3:$E$1662,0,0,1)</f>
        <v>1600</v>
      </c>
      <c r="AM26" t="s">
        <v>907</v>
      </c>
      <c r="AN26" t="s">
        <v>881</v>
      </c>
      <c r="AO26">
        <v>4400</v>
      </c>
      <c r="AP26">
        <v>4422</v>
      </c>
      <c r="AQ26">
        <v>4247</v>
      </c>
      <c r="AR26">
        <v>4303</v>
      </c>
      <c r="AS26">
        <v>6741800</v>
      </c>
      <c r="AU26" s="7" t="str">
        <f t="shared" si="3"/>
        <v/>
      </c>
      <c r="AV26" s="7">
        <f t="shared" si="4"/>
        <v>-0.12611697806661248</v>
      </c>
    </row>
    <row r="27" spans="3:48" x14ac:dyDescent="0.4">
      <c r="C27" t="s">
        <v>804</v>
      </c>
      <c r="D27" t="s">
        <v>530</v>
      </c>
      <c r="E27">
        <v>1600</v>
      </c>
      <c r="R27" t="s">
        <v>98</v>
      </c>
      <c r="S27" s="2">
        <f t="shared" si="1"/>
        <v>291360</v>
      </c>
      <c r="T27" s="2">
        <f t="shared" si="5"/>
        <v>424900</v>
      </c>
      <c r="U27" s="2">
        <f t="shared" si="5"/>
        <v>665400</v>
      </c>
      <c r="V27" s="2">
        <f t="shared" si="5"/>
        <v>118400</v>
      </c>
      <c r="W27" s="2">
        <f t="shared" si="5"/>
        <v>122000</v>
      </c>
      <c r="X27" s="2">
        <f t="shared" si="5"/>
        <v>126100</v>
      </c>
      <c r="Y27" s="2" cm="1">
        <f t="array" ref="Y27">_xlfn.XLOOKUP(Y$1&amp;$R27,$C$3:$C$1662&amp;$D$3:$D$1662,$E$3:$E$1662,0,0,1)</f>
        <v>11000</v>
      </c>
      <c r="Z27" s="2" cm="1">
        <f t="array" ref="Z27">_xlfn.XLOOKUP(Z$1&amp;$R27,$C$3:$C$1662&amp;$D$3:$D$1662,$E$3:$E$1662,0,0,1)</f>
        <v>19000</v>
      </c>
      <c r="AA27" s="2" cm="1">
        <f t="array" ref="AA27">_xlfn.XLOOKUP(AA$1&amp;$R27,$C$3:$C$1662&amp;$D$3:$D$1662,$E$3:$E$1662,0,0,1)</f>
        <v>2800</v>
      </c>
      <c r="AB27" s="2" cm="1">
        <f t="array" ref="AB27">_xlfn.XLOOKUP(AB$1&amp;$R27,$C$3:$C$1662&amp;$D$3:$D$1662,$E$3:$E$1662,0,0,1)</f>
        <v>2500</v>
      </c>
      <c r="AC27" s="2" cm="1">
        <f t="array" ref="AC27">_xlfn.XLOOKUP(AC$1&amp;$R27,$C$3:$C$1662&amp;$D$3:$D$1662,$E$3:$E$1662,0,0,1)</f>
        <v>2000</v>
      </c>
      <c r="AM27" t="s">
        <v>908</v>
      </c>
      <c r="AN27" t="s">
        <v>881</v>
      </c>
      <c r="AO27">
        <v>4330</v>
      </c>
      <c r="AP27">
        <v>4436</v>
      </c>
      <c r="AQ27">
        <v>4319</v>
      </c>
      <c r="AR27">
        <v>4401</v>
      </c>
      <c r="AS27">
        <v>4651700</v>
      </c>
      <c r="AU27" s="7">
        <f t="shared" si="3"/>
        <v>2.2774808273297698E-2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2000</v>
      </c>
      <c r="R28" t="s">
        <v>38</v>
      </c>
      <c r="S28" s="2">
        <f t="shared" si="1"/>
        <v>298460</v>
      </c>
      <c r="T28" s="2">
        <f t="shared" si="5"/>
        <v>430000</v>
      </c>
      <c r="U28" s="2">
        <f t="shared" si="5"/>
        <v>689400</v>
      </c>
      <c r="V28" s="2">
        <f t="shared" si="5"/>
        <v>120800</v>
      </c>
      <c r="W28" s="2">
        <f t="shared" si="5"/>
        <v>123100</v>
      </c>
      <c r="X28" s="2">
        <f t="shared" si="5"/>
        <v>129000</v>
      </c>
      <c r="Y28" s="2" cm="1">
        <f t="array" ref="Y28">_xlfn.XLOOKUP(Y$1&amp;$R28,$C$3:$C$1662&amp;$D$3:$D$1662,$E$3:$E$1662,0,0,1)</f>
        <v>5100</v>
      </c>
      <c r="Z28" s="2" cm="1">
        <f t="array" ref="Z28">_xlfn.XLOOKUP(Z$1&amp;$R28,$C$3:$C$1662&amp;$D$3:$D$1662,$E$3:$E$1662,0,0,1)</f>
        <v>24000</v>
      </c>
      <c r="AA28" s="2" cm="1">
        <f t="array" ref="AA28">_xlfn.XLOOKUP(AA$1&amp;$R28,$C$3:$C$1662&amp;$D$3:$D$1662,$E$3:$E$1662,0,0,1)</f>
        <v>2400</v>
      </c>
      <c r="AB28" s="2" cm="1">
        <f t="array" ref="AB28">_xlfn.XLOOKUP(AB$1&amp;$R28,$C$3:$C$1662&amp;$D$3:$D$1662,$E$3:$E$1662,0,0,1)</f>
        <v>1100</v>
      </c>
      <c r="AC28" s="2" cm="1">
        <f t="array" ref="AC28">_xlfn.XLOOKUP(AC$1&amp;$R28,$C$3:$C$1662&amp;$D$3:$D$1662,$E$3:$E$1662,0,0,1)</f>
        <v>2900</v>
      </c>
      <c r="AM28" t="s">
        <v>909</v>
      </c>
      <c r="AN28" t="s">
        <v>881</v>
      </c>
      <c r="AO28">
        <v>4376</v>
      </c>
      <c r="AP28">
        <v>4376</v>
      </c>
      <c r="AQ28">
        <v>4276</v>
      </c>
      <c r="AR28">
        <v>4290</v>
      </c>
      <c r="AS28">
        <v>2615000</v>
      </c>
      <c r="AU28" s="7" t="str">
        <f t="shared" si="3"/>
        <v/>
      </c>
      <c r="AV28" s="7">
        <f t="shared" si="4"/>
        <v>-2.5221540558963862E-2</v>
      </c>
    </row>
    <row r="29" spans="3:48" x14ac:dyDescent="0.4">
      <c r="C29" t="s">
        <v>804</v>
      </c>
      <c r="D29" t="s">
        <v>532</v>
      </c>
      <c r="E29">
        <v>2900</v>
      </c>
      <c r="R29" t="s">
        <v>241</v>
      </c>
      <c r="S29" s="2">
        <f t="shared" si="1"/>
        <v>305560</v>
      </c>
      <c r="T29" s="2">
        <f t="shared" si="5"/>
        <v>439900</v>
      </c>
      <c r="U29" s="2">
        <f t="shared" si="5"/>
        <v>710700</v>
      </c>
      <c r="V29" s="2">
        <f t="shared" si="5"/>
        <v>122300</v>
      </c>
      <c r="W29" s="2">
        <f t="shared" si="5"/>
        <v>124500</v>
      </c>
      <c r="X29" s="2">
        <f t="shared" si="5"/>
        <v>130400</v>
      </c>
      <c r="Y29" s="2" cm="1">
        <f t="array" ref="Y29">_xlfn.XLOOKUP(Y$1&amp;$R29,$C$3:$C$1662&amp;$D$3:$D$1662,$E$3:$E$1662,0,0,1)</f>
        <v>9900</v>
      </c>
      <c r="Z29" s="2" cm="1">
        <f t="array" ref="Z29">_xlfn.XLOOKUP(Z$1&amp;$R29,$C$3:$C$1662&amp;$D$3:$D$1662,$E$3:$E$1662,0,0,1)</f>
        <v>21300</v>
      </c>
      <c r="AA29" s="2" cm="1">
        <f t="array" ref="AA29">_xlfn.XLOOKUP(AA$1&amp;$R29,$C$3:$C$1662&amp;$D$3:$D$1662,$E$3:$E$1662,0,0,1)</f>
        <v>1500</v>
      </c>
      <c r="AB29" s="2" cm="1">
        <f t="array" ref="AB29">_xlfn.XLOOKUP(AB$1&amp;$R29,$C$3:$C$1662&amp;$D$3:$D$1662,$E$3:$E$1662,0,0,1)</f>
        <v>1400</v>
      </c>
      <c r="AC29" s="2" cm="1">
        <f t="array" ref="AC29">_xlfn.XLOOKUP(AC$1&amp;$R29,$C$3:$C$1662&amp;$D$3:$D$1662,$E$3:$E$1662,0,0,1)</f>
        <v>1400</v>
      </c>
      <c r="AM29" t="s">
        <v>910</v>
      </c>
      <c r="AN29" t="s">
        <v>881</v>
      </c>
      <c r="AO29">
        <v>4250</v>
      </c>
      <c r="AP29">
        <v>4269</v>
      </c>
      <c r="AQ29">
        <v>4202</v>
      </c>
      <c r="AR29">
        <v>4250</v>
      </c>
      <c r="AS29">
        <v>1867300</v>
      </c>
      <c r="AU29" s="7" t="str">
        <f t="shared" si="3"/>
        <v/>
      </c>
      <c r="AV29" s="7">
        <f t="shared" si="4"/>
        <v>-9.3240093240093413E-3</v>
      </c>
    </row>
    <row r="30" spans="3:48" x14ac:dyDescent="0.4">
      <c r="C30" t="s">
        <v>804</v>
      </c>
      <c r="D30" t="s">
        <v>533</v>
      </c>
      <c r="E30">
        <v>1400</v>
      </c>
      <c r="R30" t="s">
        <v>286</v>
      </c>
      <c r="S30" s="2">
        <f t="shared" si="1"/>
        <v>311040</v>
      </c>
      <c r="T30" s="2">
        <f t="shared" si="5"/>
        <v>442800</v>
      </c>
      <c r="U30" s="2">
        <f t="shared" si="5"/>
        <v>727100</v>
      </c>
      <c r="V30" s="2">
        <f t="shared" si="5"/>
        <v>122400</v>
      </c>
      <c r="W30" s="2">
        <f t="shared" si="5"/>
        <v>130400</v>
      </c>
      <c r="X30" s="2">
        <f t="shared" si="5"/>
        <v>132500</v>
      </c>
      <c r="Y30" s="2" cm="1">
        <f t="array" ref="Y30">_xlfn.XLOOKUP(Y$1&amp;$R30,$C$3:$C$1662&amp;$D$3:$D$1662,$E$3:$E$1662,0,0,1)</f>
        <v>2900</v>
      </c>
      <c r="Z30" s="2" cm="1">
        <f t="array" ref="Z30">_xlfn.XLOOKUP(Z$1&amp;$R30,$C$3:$C$1662&amp;$D$3:$D$1662,$E$3:$E$1662,0,0,1)</f>
        <v>16400</v>
      </c>
      <c r="AA30" s="2" cm="1">
        <f t="array" ref="AA30">_xlfn.XLOOKUP(AA$1&amp;$R30,$C$3:$C$1662&amp;$D$3:$D$1662,$E$3:$E$1662,0,0,1)</f>
        <v>100</v>
      </c>
      <c r="AB30" s="2" cm="1">
        <f t="array" ref="AB30">_xlfn.XLOOKUP(AB$1&amp;$R30,$C$3:$C$1662&amp;$D$3:$D$1662,$E$3:$E$1662,0,0,1)</f>
        <v>5900</v>
      </c>
      <c r="AC30" s="2" cm="1">
        <f t="array" ref="AC30">_xlfn.XLOOKUP(AC$1&amp;$R30,$C$3:$C$1662&amp;$D$3:$D$1662,$E$3:$E$1662,0,0,1)</f>
        <v>2100</v>
      </c>
      <c r="AM30" t="s">
        <v>911</v>
      </c>
      <c r="AN30" t="s">
        <v>881</v>
      </c>
      <c r="AO30">
        <v>4250</v>
      </c>
      <c r="AP30">
        <v>4384</v>
      </c>
      <c r="AQ30">
        <v>4247</v>
      </c>
      <c r="AR30">
        <v>4384</v>
      </c>
      <c r="AS30">
        <v>1626600</v>
      </c>
      <c r="AU30" s="7">
        <f t="shared" si="3"/>
        <v>3.1529411764705806E-2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2100</v>
      </c>
      <c r="R31" t="s">
        <v>203</v>
      </c>
      <c r="S31" s="2">
        <f t="shared" si="1"/>
        <v>318740</v>
      </c>
      <c r="T31" s="2">
        <f t="shared" si="5"/>
        <v>444600</v>
      </c>
      <c r="U31" s="2">
        <f t="shared" si="5"/>
        <v>747200</v>
      </c>
      <c r="V31" s="2">
        <f t="shared" si="5"/>
        <v>129400</v>
      </c>
      <c r="W31" s="2">
        <f t="shared" si="5"/>
        <v>134500</v>
      </c>
      <c r="X31" s="2">
        <f t="shared" si="5"/>
        <v>138000</v>
      </c>
      <c r="Y31" s="2" cm="1">
        <f t="array" ref="Y31">_xlfn.XLOOKUP(Y$1&amp;$R31,$C$3:$C$1662&amp;$D$3:$D$1662,$E$3:$E$1662,0,0,1)</f>
        <v>1800</v>
      </c>
      <c r="Z31" s="2" cm="1">
        <f t="array" ref="Z31">_xlfn.XLOOKUP(Z$1&amp;$R31,$C$3:$C$1662&amp;$D$3:$D$1662,$E$3:$E$1662,0,0,1)</f>
        <v>20100</v>
      </c>
      <c r="AA31" s="2" cm="1">
        <f t="array" ref="AA31">_xlfn.XLOOKUP(AA$1&amp;$R31,$C$3:$C$1662&amp;$D$3:$D$1662,$E$3:$E$1662,0,0,1)</f>
        <v>7000</v>
      </c>
      <c r="AB31" s="2" cm="1">
        <f t="array" ref="AB31">_xlfn.XLOOKUP(AB$1&amp;$R31,$C$3:$C$1662&amp;$D$3:$D$1662,$E$3:$E$1662,0,0,1)</f>
        <v>4100</v>
      </c>
      <c r="AC31" s="2" cm="1">
        <f t="array" ref="AC31">_xlfn.XLOOKUP(AC$1&amp;$R31,$C$3:$C$1662&amp;$D$3:$D$1662,$E$3:$E$1662,0,0,1)</f>
        <v>5500</v>
      </c>
      <c r="AM31" t="s">
        <v>912</v>
      </c>
      <c r="AN31" t="s">
        <v>881</v>
      </c>
      <c r="AO31">
        <v>4378</v>
      </c>
      <c r="AP31">
        <v>4407</v>
      </c>
      <c r="AQ31">
        <v>4353</v>
      </c>
      <c r="AR31">
        <v>4382</v>
      </c>
      <c r="AS31">
        <v>1032000</v>
      </c>
      <c r="AU31" s="7" t="str">
        <f t="shared" si="3"/>
        <v/>
      </c>
      <c r="AV31" s="7">
        <f t="shared" si="4"/>
        <v>-4.5620437956206406E-4</v>
      </c>
    </row>
    <row r="32" spans="3:48" x14ac:dyDescent="0.4">
      <c r="C32" t="s">
        <v>804</v>
      </c>
      <c r="D32" t="s">
        <v>535</v>
      </c>
      <c r="E32">
        <v>5500</v>
      </c>
      <c r="R32" t="s">
        <v>153</v>
      </c>
      <c r="S32" s="2">
        <f t="shared" si="1"/>
        <v>323900</v>
      </c>
      <c r="T32" s="2">
        <f t="shared" si="5"/>
        <v>452100</v>
      </c>
      <c r="U32" s="2">
        <f t="shared" si="5"/>
        <v>761000</v>
      </c>
      <c r="V32" s="2">
        <f t="shared" si="5"/>
        <v>130800</v>
      </c>
      <c r="W32" s="2">
        <f t="shared" si="5"/>
        <v>136400</v>
      </c>
      <c r="X32" s="2">
        <f t="shared" si="5"/>
        <v>139200</v>
      </c>
      <c r="Y32" s="2" cm="1">
        <f t="array" ref="Y32">_xlfn.XLOOKUP(Y$1&amp;$R32,$C$3:$C$1662&amp;$D$3:$D$1662,$E$3:$E$1662,0,0,1)</f>
        <v>7500</v>
      </c>
      <c r="Z32" s="2" cm="1">
        <f t="array" ref="Z32">_xlfn.XLOOKUP(Z$1&amp;$R32,$C$3:$C$1662&amp;$D$3:$D$1662,$E$3:$E$1662,0,0,1)</f>
        <v>13800</v>
      </c>
      <c r="AA32" s="2" cm="1">
        <f t="array" ref="AA32">_xlfn.XLOOKUP(AA$1&amp;$R32,$C$3:$C$1662&amp;$D$3:$D$1662,$E$3:$E$1662,0,0,1)</f>
        <v>1400</v>
      </c>
      <c r="AB32" s="2" cm="1">
        <f t="array" ref="AB32">_xlfn.XLOOKUP(AB$1&amp;$R32,$C$3:$C$1662&amp;$D$3:$D$1662,$E$3:$E$1662,0,0,1)</f>
        <v>1900</v>
      </c>
      <c r="AC32" s="2" cm="1">
        <f t="array" ref="AC32">_xlfn.XLOOKUP(AC$1&amp;$R32,$C$3:$C$1662&amp;$D$3:$D$1662,$E$3:$E$1662,0,0,1)</f>
        <v>1200</v>
      </c>
      <c r="AM32" t="s">
        <v>913</v>
      </c>
      <c r="AN32" t="s">
        <v>881</v>
      </c>
      <c r="AO32">
        <v>4349</v>
      </c>
      <c r="AP32">
        <v>4389</v>
      </c>
      <c r="AQ32">
        <v>4220</v>
      </c>
      <c r="AR32">
        <v>4327</v>
      </c>
      <c r="AS32">
        <v>1684800</v>
      </c>
      <c r="AU32" s="7" t="str">
        <f t="shared" si="3"/>
        <v/>
      </c>
      <c r="AV32" s="7">
        <f t="shared" si="4"/>
        <v>-1.2551346417161158E-2</v>
      </c>
    </row>
    <row r="33" spans="3:48" x14ac:dyDescent="0.4">
      <c r="C33" t="s">
        <v>804</v>
      </c>
      <c r="D33" t="s">
        <v>536</v>
      </c>
      <c r="E33">
        <v>1200</v>
      </c>
      <c r="R33" t="s">
        <v>200</v>
      </c>
      <c r="S33" s="2">
        <f t="shared" si="1"/>
        <v>328080</v>
      </c>
      <c r="T33" s="2">
        <f t="shared" si="5"/>
        <v>458200</v>
      </c>
      <c r="U33" s="2">
        <f t="shared" si="5"/>
        <v>770300</v>
      </c>
      <c r="V33" s="2">
        <f t="shared" si="5"/>
        <v>132900</v>
      </c>
      <c r="W33" s="2">
        <f t="shared" si="5"/>
        <v>137500</v>
      </c>
      <c r="X33" s="2">
        <f t="shared" si="5"/>
        <v>141500</v>
      </c>
      <c r="Y33" s="2" cm="1">
        <f t="array" ref="Y33">_xlfn.XLOOKUP(Y$1&amp;$R33,$C$3:$C$1662&amp;$D$3:$D$1662,$E$3:$E$1662,0,0,1)</f>
        <v>6100</v>
      </c>
      <c r="Z33" s="2" cm="1">
        <f t="array" ref="Z33">_xlfn.XLOOKUP(Z$1&amp;$R33,$C$3:$C$1662&amp;$D$3:$D$1662,$E$3:$E$1662,0,0,1)</f>
        <v>9300</v>
      </c>
      <c r="AA33" s="2" cm="1">
        <f t="array" ref="AA33">_xlfn.XLOOKUP(AA$1&amp;$R33,$C$3:$C$1662&amp;$D$3:$D$1662,$E$3:$E$1662,0,0,1)</f>
        <v>2100</v>
      </c>
      <c r="AB33" s="2" cm="1">
        <f t="array" ref="AB33">_xlfn.XLOOKUP(AB$1&amp;$R33,$C$3:$C$1662&amp;$D$3:$D$1662,$E$3:$E$1662,0,0,1)</f>
        <v>1100</v>
      </c>
      <c r="AC33" s="2" cm="1">
        <f t="array" ref="AC33">_xlfn.XLOOKUP(AC$1&amp;$R33,$C$3:$C$1662&amp;$D$3:$D$1662,$E$3:$E$1662,0,0,1)</f>
        <v>2300</v>
      </c>
      <c r="AM33" t="s">
        <v>914</v>
      </c>
      <c r="AN33" t="s">
        <v>881</v>
      </c>
      <c r="AO33">
        <v>4358</v>
      </c>
      <c r="AP33">
        <v>4366</v>
      </c>
      <c r="AQ33">
        <v>4301</v>
      </c>
      <c r="AR33">
        <v>4313</v>
      </c>
      <c r="AS33">
        <v>1119800</v>
      </c>
      <c r="AU33" s="7" t="str">
        <f t="shared" si="3"/>
        <v/>
      </c>
      <c r="AV33" s="7">
        <f t="shared" si="4"/>
        <v>-3.2354980355905338E-3</v>
      </c>
    </row>
    <row r="34" spans="3:48" x14ac:dyDescent="0.4">
      <c r="C34" t="s">
        <v>804</v>
      </c>
      <c r="D34" t="s">
        <v>537</v>
      </c>
      <c r="E34">
        <v>2300</v>
      </c>
      <c r="R34" t="s">
        <v>26</v>
      </c>
      <c r="S34" s="2">
        <f t="shared" si="1"/>
        <v>333040</v>
      </c>
      <c r="T34" s="2">
        <f t="shared" si="5"/>
        <v>462700</v>
      </c>
      <c r="U34" s="2">
        <f t="shared" si="5"/>
        <v>786300</v>
      </c>
      <c r="V34" s="2">
        <f t="shared" si="5"/>
        <v>133000</v>
      </c>
      <c r="W34" s="2">
        <f t="shared" si="5"/>
        <v>140700</v>
      </c>
      <c r="X34" s="2">
        <f t="shared" si="5"/>
        <v>142500</v>
      </c>
      <c r="Y34" s="2" cm="1">
        <f t="array" ref="Y34">_xlfn.XLOOKUP(Y$1&amp;$R34,$C$3:$C$1662&amp;$D$3:$D$1662,$E$3:$E$1662,0,0,1)</f>
        <v>4500</v>
      </c>
      <c r="Z34" s="2" cm="1">
        <f t="array" ref="Z34">_xlfn.XLOOKUP(Z$1&amp;$R34,$C$3:$C$1662&amp;$D$3:$D$1662,$E$3:$E$1662,0,0,1)</f>
        <v>16000</v>
      </c>
      <c r="AA34" s="2" cm="1">
        <f t="array" ref="AA34">_xlfn.XLOOKUP(AA$1&amp;$R34,$C$3:$C$1662&amp;$D$3:$D$1662,$E$3:$E$1662,0,0,1)</f>
        <v>100</v>
      </c>
      <c r="AB34" s="2" cm="1">
        <f t="array" ref="AB34">_xlfn.XLOOKUP(AB$1&amp;$R34,$C$3:$C$1662&amp;$D$3:$D$1662,$E$3:$E$1662,0,0,1)</f>
        <v>3200</v>
      </c>
      <c r="AC34" s="2" cm="1">
        <f t="array" ref="AC34">_xlfn.XLOOKUP(AC$1&amp;$R34,$C$3:$C$1662&amp;$D$3:$D$1662,$E$3:$E$1662,0,0,1)</f>
        <v>1000</v>
      </c>
      <c r="AM34" t="s">
        <v>915</v>
      </c>
      <c r="AN34" t="s">
        <v>881</v>
      </c>
      <c r="AO34">
        <v>4305</v>
      </c>
      <c r="AP34">
        <v>4310</v>
      </c>
      <c r="AQ34">
        <v>4217</v>
      </c>
      <c r="AR34">
        <v>4217</v>
      </c>
      <c r="AS34">
        <v>1056400</v>
      </c>
      <c r="AU34" s="7" t="str">
        <f t="shared" si="3"/>
        <v/>
      </c>
      <c r="AV34" s="7">
        <f t="shared" si="4"/>
        <v>-2.2258288894041245E-2</v>
      </c>
    </row>
    <row r="35" spans="3:48" x14ac:dyDescent="0.4">
      <c r="C35" t="s">
        <v>804</v>
      </c>
      <c r="D35" t="s">
        <v>538</v>
      </c>
      <c r="E35">
        <v>1000</v>
      </c>
      <c r="R35" t="s">
        <v>99</v>
      </c>
      <c r="S35" s="2">
        <f t="shared" si="1"/>
        <v>336440</v>
      </c>
      <c r="T35" s="2">
        <f t="shared" si="5"/>
        <v>469000</v>
      </c>
      <c r="U35" s="2">
        <f t="shared" si="5"/>
        <v>792900</v>
      </c>
      <c r="V35" s="2">
        <f t="shared" si="5"/>
        <v>134100</v>
      </c>
      <c r="W35" s="2">
        <f t="shared" si="5"/>
        <v>142000</v>
      </c>
      <c r="X35" s="2">
        <f t="shared" si="5"/>
        <v>144200</v>
      </c>
      <c r="Y35" s="2" cm="1">
        <f t="array" ref="Y35">_xlfn.XLOOKUP(Y$1&amp;$R35,$C$3:$C$1662&amp;$D$3:$D$1662,$E$3:$E$1662,0,0,1)</f>
        <v>6300</v>
      </c>
      <c r="Z35" s="2" cm="1">
        <f t="array" ref="Z35">_xlfn.XLOOKUP(Z$1&amp;$R35,$C$3:$C$1662&amp;$D$3:$D$1662,$E$3:$E$1662,0,0,1)</f>
        <v>6600</v>
      </c>
      <c r="AA35" s="2" cm="1">
        <f t="array" ref="AA35">_xlfn.XLOOKUP(AA$1&amp;$R35,$C$3:$C$1662&amp;$D$3:$D$1662,$E$3:$E$1662,0,0,1)</f>
        <v>1100</v>
      </c>
      <c r="AB35" s="2" cm="1">
        <f t="array" ref="AB35">_xlfn.XLOOKUP(AB$1&amp;$R35,$C$3:$C$1662&amp;$D$3:$D$1662,$E$3:$E$1662,0,0,1)</f>
        <v>1300</v>
      </c>
      <c r="AC35" s="2" cm="1">
        <f t="array" ref="AC35">_xlfn.XLOOKUP(AC$1&amp;$R35,$C$3:$C$1662&amp;$D$3:$D$1662,$E$3:$E$1662,0,0,1)</f>
        <v>1700</v>
      </c>
      <c r="AM35" t="s">
        <v>916</v>
      </c>
      <c r="AN35" t="s">
        <v>881</v>
      </c>
      <c r="AO35">
        <v>4239</v>
      </c>
      <c r="AP35">
        <v>4272</v>
      </c>
      <c r="AQ35">
        <v>4136</v>
      </c>
      <c r="AR35">
        <v>4142</v>
      </c>
      <c r="AS35">
        <v>1136600</v>
      </c>
      <c r="AU35" s="7" t="str">
        <f t="shared" si="3"/>
        <v/>
      </c>
      <c r="AV35" s="7">
        <f t="shared" si="4"/>
        <v>-1.778515532368985E-2</v>
      </c>
    </row>
    <row r="36" spans="3:48" x14ac:dyDescent="0.4">
      <c r="C36" t="s">
        <v>804</v>
      </c>
      <c r="D36" t="s">
        <v>539</v>
      </c>
      <c r="E36">
        <v>1700</v>
      </c>
      <c r="R36" t="s">
        <v>83</v>
      </c>
      <c r="S36" s="2">
        <f t="shared" si="1"/>
        <v>340000</v>
      </c>
      <c r="T36" s="2">
        <f t="shared" ref="T36:X51" si="6">T35+Y36</f>
        <v>473000</v>
      </c>
      <c r="U36" s="2">
        <f t="shared" si="6"/>
        <v>799600</v>
      </c>
      <c r="V36" s="2">
        <f t="shared" si="6"/>
        <v>134800</v>
      </c>
      <c r="W36" s="2">
        <f t="shared" si="6"/>
        <v>144400</v>
      </c>
      <c r="X36" s="2">
        <f t="shared" si="6"/>
        <v>148200</v>
      </c>
      <c r="Y36" s="2" cm="1">
        <f t="array" ref="Y36">_xlfn.XLOOKUP(Y$1&amp;$R36,$C$3:$C$1662&amp;$D$3:$D$1662,$E$3:$E$1662,0,0,1)</f>
        <v>4000</v>
      </c>
      <c r="Z36" s="2" cm="1">
        <f t="array" ref="Z36">_xlfn.XLOOKUP(Z$1&amp;$R36,$C$3:$C$1662&amp;$D$3:$D$1662,$E$3:$E$1662,0,0,1)</f>
        <v>6700</v>
      </c>
      <c r="AA36" s="2" cm="1">
        <f t="array" ref="AA36">_xlfn.XLOOKUP(AA$1&amp;$R36,$C$3:$C$1662&amp;$D$3:$D$1662,$E$3:$E$1662,0,0,1)</f>
        <v>700</v>
      </c>
      <c r="AB36" s="2" cm="1">
        <f t="array" ref="AB36">_xlfn.XLOOKUP(AB$1&amp;$R36,$C$3:$C$1662&amp;$D$3:$D$1662,$E$3:$E$1662,0,0,1)</f>
        <v>2400</v>
      </c>
      <c r="AC36" s="2" cm="1">
        <f t="array" ref="AC36">_xlfn.XLOOKUP(AC$1&amp;$R36,$C$3:$C$1662&amp;$D$3:$D$1662,$E$3:$E$1662,0,0,1)</f>
        <v>4000</v>
      </c>
      <c r="AM36" t="s">
        <v>917</v>
      </c>
      <c r="AN36" t="s">
        <v>881</v>
      </c>
      <c r="AO36">
        <v>4100</v>
      </c>
      <c r="AP36">
        <v>4150</v>
      </c>
      <c r="AQ36">
        <v>4066</v>
      </c>
      <c r="AR36">
        <v>4090</v>
      </c>
      <c r="AS36">
        <v>990400</v>
      </c>
      <c r="AU36" s="7" t="str">
        <f t="shared" si="3"/>
        <v/>
      </c>
      <c r="AV36" s="7">
        <f t="shared" si="4"/>
        <v>-1.2554321583776007E-2</v>
      </c>
    </row>
    <row r="37" spans="3:48" x14ac:dyDescent="0.4">
      <c r="C37" t="s">
        <v>804</v>
      </c>
      <c r="D37" t="s">
        <v>540</v>
      </c>
      <c r="E37">
        <v>4000</v>
      </c>
      <c r="R37" t="s">
        <v>152</v>
      </c>
      <c r="S37" s="2">
        <f t="shared" si="1"/>
        <v>343540</v>
      </c>
      <c r="T37" s="2">
        <f t="shared" si="6"/>
        <v>475900</v>
      </c>
      <c r="U37" s="2">
        <f t="shared" si="6"/>
        <v>807400</v>
      </c>
      <c r="V37" s="2">
        <f t="shared" si="6"/>
        <v>138600</v>
      </c>
      <c r="W37" s="2">
        <f t="shared" si="6"/>
        <v>146800</v>
      </c>
      <c r="X37" s="2">
        <f t="shared" si="6"/>
        <v>149000</v>
      </c>
      <c r="Y37" s="2" cm="1">
        <f t="array" ref="Y37">_xlfn.XLOOKUP(Y$1&amp;$R37,$C$3:$C$1662&amp;$D$3:$D$1662,$E$3:$E$1662,0,0,1)</f>
        <v>2900</v>
      </c>
      <c r="Z37" s="2" cm="1">
        <f t="array" ref="Z37">_xlfn.XLOOKUP(Z$1&amp;$R37,$C$3:$C$1662&amp;$D$3:$D$1662,$E$3:$E$1662,0,0,1)</f>
        <v>7800</v>
      </c>
      <c r="AA37" s="2" cm="1">
        <f t="array" ref="AA37">_xlfn.XLOOKUP(AA$1&amp;$R37,$C$3:$C$1662&amp;$D$3:$D$1662,$E$3:$E$1662,0,0,1)</f>
        <v>3800</v>
      </c>
      <c r="AB37" s="2" cm="1">
        <f t="array" ref="AB37">_xlfn.XLOOKUP(AB$1&amp;$R37,$C$3:$C$1662&amp;$D$3:$D$1662,$E$3:$E$1662,0,0,1)</f>
        <v>2400</v>
      </c>
      <c r="AC37" s="2" cm="1">
        <f t="array" ref="AC37">_xlfn.XLOOKUP(AC$1&amp;$R37,$C$3:$C$1662&amp;$D$3:$D$1662,$E$3:$E$1662,0,0,1)</f>
        <v>800</v>
      </c>
      <c r="AM37" t="s">
        <v>918</v>
      </c>
      <c r="AN37" t="s">
        <v>881</v>
      </c>
      <c r="AO37">
        <v>4094</v>
      </c>
      <c r="AP37">
        <v>4126</v>
      </c>
      <c r="AQ37">
        <v>4035</v>
      </c>
      <c r="AR37">
        <v>4052</v>
      </c>
      <c r="AS37">
        <v>1339600</v>
      </c>
      <c r="AU37" s="7" t="str">
        <f t="shared" si="3"/>
        <v/>
      </c>
      <c r="AV37" s="7">
        <f t="shared" si="4"/>
        <v>-9.2909535452322389E-3</v>
      </c>
    </row>
    <row r="38" spans="3:48" x14ac:dyDescent="0.4">
      <c r="C38" t="s">
        <v>804</v>
      </c>
      <c r="D38" t="s">
        <v>541</v>
      </c>
      <c r="E38">
        <v>800</v>
      </c>
      <c r="R38" t="s">
        <v>33</v>
      </c>
      <c r="S38" s="2">
        <f t="shared" si="1"/>
        <v>348220</v>
      </c>
      <c r="T38" s="2">
        <f t="shared" si="6"/>
        <v>481900</v>
      </c>
      <c r="U38" s="2">
        <f t="shared" si="6"/>
        <v>820900</v>
      </c>
      <c r="V38" s="2">
        <f t="shared" si="6"/>
        <v>139700</v>
      </c>
      <c r="W38" s="2">
        <f t="shared" si="6"/>
        <v>147800</v>
      </c>
      <c r="X38" s="2">
        <f t="shared" si="6"/>
        <v>150800</v>
      </c>
      <c r="Y38" s="2" cm="1">
        <f t="array" ref="Y38">_xlfn.XLOOKUP(Y$1&amp;$R38,$C$3:$C$1662&amp;$D$3:$D$1662,$E$3:$E$1662,0,0,1)</f>
        <v>6000</v>
      </c>
      <c r="Z38" s="2" cm="1">
        <f t="array" ref="Z38">_xlfn.XLOOKUP(Z$1&amp;$R38,$C$3:$C$1662&amp;$D$3:$D$1662,$E$3:$E$1662,0,0,1)</f>
        <v>13500</v>
      </c>
      <c r="AA38" s="2" cm="1">
        <f t="array" ref="AA38">_xlfn.XLOOKUP(AA$1&amp;$R38,$C$3:$C$1662&amp;$D$3:$D$1662,$E$3:$E$1662,0,0,1)</f>
        <v>1100</v>
      </c>
      <c r="AB38" s="2" cm="1">
        <f t="array" ref="AB38">_xlfn.XLOOKUP(AB$1&amp;$R38,$C$3:$C$1662&amp;$D$3:$D$1662,$E$3:$E$1662,0,0,1)</f>
        <v>1000</v>
      </c>
      <c r="AC38" s="2" cm="1">
        <f t="array" ref="AC38">_xlfn.XLOOKUP(AC$1&amp;$R38,$C$3:$C$1662&amp;$D$3:$D$1662,$E$3:$E$1662,0,0,1)</f>
        <v>1800</v>
      </c>
      <c r="AM38" t="s">
        <v>919</v>
      </c>
      <c r="AN38" t="s">
        <v>881</v>
      </c>
      <c r="AO38">
        <v>4082</v>
      </c>
      <c r="AP38">
        <v>4105</v>
      </c>
      <c r="AQ38">
        <v>4001</v>
      </c>
      <c r="AR38">
        <v>4001</v>
      </c>
      <c r="AS38">
        <v>974300</v>
      </c>
      <c r="AU38" s="7" t="str">
        <f t="shared" si="3"/>
        <v/>
      </c>
      <c r="AV38" s="7">
        <f t="shared" si="4"/>
        <v>-1.2586377097729473E-2</v>
      </c>
    </row>
    <row r="39" spans="3:48" x14ac:dyDescent="0.4">
      <c r="C39" t="s">
        <v>804</v>
      </c>
      <c r="D39" t="s">
        <v>542</v>
      </c>
      <c r="E39">
        <v>1800</v>
      </c>
      <c r="R39" t="s">
        <v>51</v>
      </c>
      <c r="S39" s="2">
        <f t="shared" si="1"/>
        <v>351260</v>
      </c>
      <c r="T39" s="2">
        <f t="shared" si="6"/>
        <v>485500</v>
      </c>
      <c r="U39" s="2">
        <f t="shared" si="6"/>
        <v>825700</v>
      </c>
      <c r="V39" s="2">
        <f t="shared" si="6"/>
        <v>144600</v>
      </c>
      <c r="W39" s="2">
        <f t="shared" si="6"/>
        <v>149400</v>
      </c>
      <c r="X39" s="2">
        <f t="shared" si="6"/>
        <v>151100</v>
      </c>
      <c r="Y39" s="2" cm="1">
        <f t="array" ref="Y39">_xlfn.XLOOKUP(Y$1&amp;$R39,$C$3:$C$1662&amp;$D$3:$D$1662,$E$3:$E$1662,0,0,1)</f>
        <v>3600</v>
      </c>
      <c r="Z39" s="2" cm="1">
        <f t="array" ref="Z39">_xlfn.XLOOKUP(Z$1&amp;$R39,$C$3:$C$1662&amp;$D$3:$D$1662,$E$3:$E$1662,0,0,1)</f>
        <v>4800</v>
      </c>
      <c r="AA39" s="2" cm="1">
        <f t="array" ref="AA39">_xlfn.XLOOKUP(AA$1&amp;$R39,$C$3:$C$1662&amp;$D$3:$D$1662,$E$3:$E$1662,0,0,1)</f>
        <v>4900</v>
      </c>
      <c r="AB39" s="2" cm="1">
        <f t="array" ref="AB39">_xlfn.XLOOKUP(AB$1&amp;$R39,$C$3:$C$1662&amp;$D$3:$D$1662,$E$3:$E$1662,0,0,1)</f>
        <v>1600</v>
      </c>
      <c r="AC39" s="2" cm="1">
        <f t="array" ref="AC39">_xlfn.XLOOKUP(AC$1&amp;$R39,$C$3:$C$1662&amp;$D$3:$D$1662,$E$3:$E$1662,0,0,1)</f>
        <v>300</v>
      </c>
      <c r="AM39" t="s">
        <v>920</v>
      </c>
      <c r="AN39" t="s">
        <v>881</v>
      </c>
      <c r="AO39">
        <v>4000</v>
      </c>
      <c r="AP39">
        <v>4122</v>
      </c>
      <c r="AQ39">
        <v>3975</v>
      </c>
      <c r="AR39">
        <v>4104</v>
      </c>
      <c r="AS39">
        <v>1238900</v>
      </c>
      <c r="AU39" s="7">
        <f t="shared" si="3"/>
        <v>2.5743564108972716E-2</v>
      </c>
      <c r="AV39" s="7" t="str">
        <f t="shared" si="4"/>
        <v/>
      </c>
    </row>
    <row r="40" spans="3:48" x14ac:dyDescent="0.4">
      <c r="C40" t="s">
        <v>804</v>
      </c>
      <c r="D40" t="s">
        <v>543</v>
      </c>
      <c r="E40">
        <v>300</v>
      </c>
      <c r="R40" t="s">
        <v>280</v>
      </c>
      <c r="S40" s="2">
        <f t="shared" si="1"/>
        <v>355560</v>
      </c>
      <c r="T40" s="2">
        <f t="shared" si="6"/>
        <v>491400</v>
      </c>
      <c r="U40" s="2">
        <f t="shared" si="6"/>
        <v>836500</v>
      </c>
      <c r="V40" s="2">
        <f t="shared" si="6"/>
        <v>146800</v>
      </c>
      <c r="W40" s="2">
        <f t="shared" si="6"/>
        <v>150100</v>
      </c>
      <c r="X40" s="2">
        <f t="shared" si="6"/>
        <v>153000</v>
      </c>
      <c r="Y40" s="2" cm="1">
        <f t="array" ref="Y40">_xlfn.XLOOKUP(Y$1&amp;$R40,$C$3:$C$1662&amp;$D$3:$D$1662,$E$3:$E$1662,0,0,1)</f>
        <v>5900</v>
      </c>
      <c r="Z40" s="2" cm="1">
        <f t="array" ref="Z40">_xlfn.XLOOKUP(Z$1&amp;$R40,$C$3:$C$1662&amp;$D$3:$D$1662,$E$3:$E$1662,0,0,1)</f>
        <v>10800</v>
      </c>
      <c r="AA40" s="2" cm="1">
        <f t="array" ref="AA40">_xlfn.XLOOKUP(AA$1&amp;$R40,$C$3:$C$1662&amp;$D$3:$D$1662,$E$3:$E$1662,0,0,1)</f>
        <v>2200</v>
      </c>
      <c r="AB40" s="2" cm="1">
        <f t="array" ref="AB40">_xlfn.XLOOKUP(AB$1&amp;$R40,$C$3:$C$1662&amp;$D$3:$D$1662,$E$3:$E$1662,0,0,1)</f>
        <v>700</v>
      </c>
      <c r="AC40" s="2" cm="1">
        <f t="array" ref="AC40">_xlfn.XLOOKUP(AC$1&amp;$R40,$C$3:$C$1662&amp;$D$3:$D$1662,$E$3:$E$1662,0,0,1)</f>
        <v>1900</v>
      </c>
      <c r="AM40" t="s">
        <v>921</v>
      </c>
      <c r="AN40" t="s">
        <v>881</v>
      </c>
      <c r="AO40">
        <v>4126</v>
      </c>
      <c r="AP40">
        <v>4132</v>
      </c>
      <c r="AQ40">
        <v>4096</v>
      </c>
      <c r="AR40">
        <v>4111</v>
      </c>
      <c r="AS40">
        <v>680600</v>
      </c>
      <c r="AU40" s="7">
        <f t="shared" si="3"/>
        <v>1.7056530214425436E-3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1900</v>
      </c>
      <c r="R41" t="s">
        <v>154</v>
      </c>
      <c r="S41" s="2">
        <f t="shared" si="1"/>
        <v>360100</v>
      </c>
      <c r="T41" s="2">
        <f t="shared" si="6"/>
        <v>494600</v>
      </c>
      <c r="U41" s="2">
        <f t="shared" si="6"/>
        <v>843400</v>
      </c>
      <c r="V41" s="2">
        <f t="shared" si="6"/>
        <v>146800</v>
      </c>
      <c r="W41" s="2">
        <f t="shared" si="6"/>
        <v>161500</v>
      </c>
      <c r="X41" s="2">
        <f t="shared" si="6"/>
        <v>154200</v>
      </c>
      <c r="Y41" s="2" cm="1">
        <f t="array" ref="Y41">_xlfn.XLOOKUP(Y$1&amp;$R41,$C$3:$C$1662&amp;$D$3:$D$1662,$E$3:$E$1662,0,0,1)</f>
        <v>3200</v>
      </c>
      <c r="Z41" s="2" cm="1">
        <f t="array" ref="Z41">_xlfn.XLOOKUP(Z$1&amp;$R41,$C$3:$C$1662&amp;$D$3:$D$1662,$E$3:$E$1662,0,0,1)</f>
        <v>6900</v>
      </c>
      <c r="AA41" s="2" cm="1">
        <f t="array" ref="AA41">_xlfn.XLOOKUP(AA$1&amp;$R41,$C$3:$C$1662&amp;$D$3:$D$1662,$E$3:$E$1662,0,0,1)</f>
        <v>0</v>
      </c>
      <c r="AB41" s="2" cm="1">
        <f t="array" ref="AB41">_xlfn.XLOOKUP(AB$1&amp;$R41,$C$3:$C$1662&amp;$D$3:$D$1662,$E$3:$E$1662,0,0,1)</f>
        <v>11400</v>
      </c>
      <c r="AC41" s="2" cm="1">
        <f t="array" ref="AC41">_xlfn.XLOOKUP(AC$1&amp;$R41,$C$3:$C$1662&amp;$D$3:$D$1662,$E$3:$E$1662,0,0,1)</f>
        <v>1200</v>
      </c>
      <c r="AM41" t="s">
        <v>922</v>
      </c>
      <c r="AN41" t="s">
        <v>881</v>
      </c>
      <c r="AO41">
        <v>4075</v>
      </c>
      <c r="AP41">
        <v>4101</v>
      </c>
      <c r="AQ41">
        <v>4025</v>
      </c>
      <c r="AR41">
        <v>4043</v>
      </c>
      <c r="AS41">
        <v>463400</v>
      </c>
      <c r="AU41" s="7" t="str">
        <f t="shared" si="3"/>
        <v/>
      </c>
      <c r="AV41" s="7">
        <f t="shared" si="4"/>
        <v>-1.654098759425926E-2</v>
      </c>
    </row>
    <row r="42" spans="3:48" x14ac:dyDescent="0.4">
      <c r="C42" t="s">
        <v>804</v>
      </c>
      <c r="D42" t="s">
        <v>545</v>
      </c>
      <c r="E42">
        <v>1200</v>
      </c>
      <c r="R42" t="s">
        <v>133</v>
      </c>
      <c r="S42" s="2">
        <f t="shared" si="1"/>
        <v>365440</v>
      </c>
      <c r="T42" s="2">
        <f t="shared" si="6"/>
        <v>503400</v>
      </c>
      <c r="U42" s="2">
        <f t="shared" si="6"/>
        <v>850800</v>
      </c>
      <c r="V42" s="2">
        <f t="shared" si="6"/>
        <v>149800</v>
      </c>
      <c r="W42" s="2">
        <f t="shared" si="6"/>
        <v>167800</v>
      </c>
      <c r="X42" s="2">
        <f t="shared" si="6"/>
        <v>155400</v>
      </c>
      <c r="Y42" s="2" cm="1">
        <f t="array" ref="Y42">_xlfn.XLOOKUP(Y$1&amp;$R42,$C$3:$C$1662&amp;$D$3:$D$1662,$E$3:$E$1662,0,0,1)</f>
        <v>8800</v>
      </c>
      <c r="Z42" s="2" cm="1">
        <f t="array" ref="Z42">_xlfn.XLOOKUP(Z$1&amp;$R42,$C$3:$C$1662&amp;$D$3:$D$1662,$E$3:$E$1662,0,0,1)</f>
        <v>7400</v>
      </c>
      <c r="AA42" s="2" cm="1">
        <f t="array" ref="AA42">_xlfn.XLOOKUP(AA$1&amp;$R42,$C$3:$C$1662&amp;$D$3:$D$1662,$E$3:$E$1662,0,0,1)</f>
        <v>3000</v>
      </c>
      <c r="AB42" s="2" cm="1">
        <f t="array" ref="AB42">_xlfn.XLOOKUP(AB$1&amp;$R42,$C$3:$C$1662&amp;$D$3:$D$1662,$E$3:$E$1662,0,0,1)</f>
        <v>6300</v>
      </c>
      <c r="AC42" s="2" cm="1">
        <f t="array" ref="AC42">_xlfn.XLOOKUP(AC$1&amp;$R42,$C$3:$C$1662&amp;$D$3:$D$1662,$E$3:$E$1662,0,0,1)</f>
        <v>1200</v>
      </c>
      <c r="AM42" t="s">
        <v>923</v>
      </c>
      <c r="AN42" t="s">
        <v>881</v>
      </c>
      <c r="AO42">
        <v>4042</v>
      </c>
      <c r="AP42">
        <v>4070</v>
      </c>
      <c r="AQ42">
        <v>4011</v>
      </c>
      <c r="AR42">
        <v>4042</v>
      </c>
      <c r="AS42">
        <v>472700</v>
      </c>
      <c r="AU42" s="7" t="str">
        <f t="shared" si="3"/>
        <v/>
      </c>
      <c r="AV42" s="7">
        <f t="shared" si="4"/>
        <v>-2.4734108335389138E-4</v>
      </c>
    </row>
    <row r="43" spans="3:48" x14ac:dyDescent="0.4">
      <c r="C43" t="s">
        <v>804</v>
      </c>
      <c r="D43" t="s">
        <v>546</v>
      </c>
      <c r="E43">
        <v>1200</v>
      </c>
      <c r="R43" t="s">
        <v>113</v>
      </c>
      <c r="S43" s="2">
        <f t="shared" si="1"/>
        <v>368660</v>
      </c>
      <c r="T43" s="2">
        <f t="shared" si="6"/>
        <v>509500</v>
      </c>
      <c r="U43" s="2">
        <f t="shared" si="6"/>
        <v>856500</v>
      </c>
      <c r="V43" s="2">
        <f t="shared" si="6"/>
        <v>150900</v>
      </c>
      <c r="W43" s="2">
        <f t="shared" si="6"/>
        <v>169700</v>
      </c>
      <c r="X43" s="2">
        <f t="shared" si="6"/>
        <v>156700</v>
      </c>
      <c r="Y43" s="2" cm="1">
        <f t="array" ref="Y43">_xlfn.XLOOKUP(Y$1&amp;$R43,$C$3:$C$1662&amp;$D$3:$D$1662,$E$3:$E$1662,0,0,1)</f>
        <v>6100</v>
      </c>
      <c r="Z43" s="2" cm="1">
        <f t="array" ref="Z43">_xlfn.XLOOKUP(Z$1&amp;$R43,$C$3:$C$1662&amp;$D$3:$D$1662,$E$3:$E$1662,0,0,1)</f>
        <v>5700</v>
      </c>
      <c r="AA43" s="2" cm="1">
        <f t="array" ref="AA43">_xlfn.XLOOKUP(AA$1&amp;$R43,$C$3:$C$1662&amp;$D$3:$D$1662,$E$3:$E$1662,0,0,1)</f>
        <v>1100</v>
      </c>
      <c r="AB43" s="2" cm="1">
        <f t="array" ref="AB43">_xlfn.XLOOKUP(AB$1&amp;$R43,$C$3:$C$1662&amp;$D$3:$D$1662,$E$3:$E$1662,0,0,1)</f>
        <v>1900</v>
      </c>
      <c r="AC43" s="2" cm="1">
        <f t="array" ref="AC43">_xlfn.XLOOKUP(AC$1&amp;$R43,$C$3:$C$1662&amp;$D$3:$D$1662,$E$3:$E$1662,0,0,1)</f>
        <v>1300</v>
      </c>
      <c r="AM43" t="s">
        <v>924</v>
      </c>
      <c r="AN43" t="s">
        <v>881</v>
      </c>
      <c r="AO43">
        <v>4039</v>
      </c>
      <c r="AP43">
        <v>4068</v>
      </c>
      <c r="AQ43">
        <v>4016</v>
      </c>
      <c r="AR43">
        <v>4027</v>
      </c>
      <c r="AS43">
        <v>544100</v>
      </c>
      <c r="AU43" s="7" t="str">
        <f t="shared" si="3"/>
        <v/>
      </c>
      <c r="AV43" s="7">
        <f t="shared" si="4"/>
        <v>-3.7110341415140802E-3</v>
      </c>
    </row>
    <row r="44" spans="3:48" x14ac:dyDescent="0.4">
      <c r="C44" t="s">
        <v>804</v>
      </c>
      <c r="D44" t="s">
        <v>547</v>
      </c>
      <c r="E44">
        <v>1300</v>
      </c>
      <c r="R44" t="s">
        <v>49</v>
      </c>
      <c r="S44" s="2">
        <f t="shared" si="1"/>
        <v>373300</v>
      </c>
      <c r="T44" s="2">
        <f t="shared" si="6"/>
        <v>517900</v>
      </c>
      <c r="U44" s="2">
        <f t="shared" si="6"/>
        <v>866000</v>
      </c>
      <c r="V44" s="2">
        <f t="shared" si="6"/>
        <v>153500</v>
      </c>
      <c r="W44" s="2">
        <f t="shared" si="6"/>
        <v>170400</v>
      </c>
      <c r="X44" s="2">
        <f t="shared" si="6"/>
        <v>158700</v>
      </c>
      <c r="Y44" s="2" cm="1">
        <f t="array" ref="Y44">_xlfn.XLOOKUP(Y$1&amp;$R44,$C$3:$C$1662&amp;$D$3:$D$1662,$E$3:$E$1662,0,0,1)</f>
        <v>8400</v>
      </c>
      <c r="Z44" s="2" cm="1">
        <f t="array" ref="Z44">_xlfn.XLOOKUP(Z$1&amp;$R44,$C$3:$C$1662&amp;$D$3:$D$1662,$E$3:$E$1662,0,0,1)</f>
        <v>9500</v>
      </c>
      <c r="AA44" s="2" cm="1">
        <f t="array" ref="AA44">_xlfn.XLOOKUP(AA$1&amp;$R44,$C$3:$C$1662&amp;$D$3:$D$1662,$E$3:$E$1662,0,0,1)</f>
        <v>2600</v>
      </c>
      <c r="AB44" s="2" cm="1">
        <f t="array" ref="AB44">_xlfn.XLOOKUP(AB$1&amp;$R44,$C$3:$C$1662&amp;$D$3:$D$1662,$E$3:$E$1662,0,0,1)</f>
        <v>700</v>
      </c>
      <c r="AC44" s="2" cm="1">
        <f t="array" ref="AC44">_xlfn.XLOOKUP(AC$1&amp;$R44,$C$3:$C$1662&amp;$D$3:$D$1662,$E$3:$E$1662,0,0,1)</f>
        <v>2000</v>
      </c>
      <c r="AM44" t="s">
        <v>925</v>
      </c>
      <c r="AN44" t="s">
        <v>881</v>
      </c>
      <c r="AO44">
        <v>4073</v>
      </c>
      <c r="AP44">
        <v>4078</v>
      </c>
      <c r="AQ44">
        <v>4024</v>
      </c>
      <c r="AR44">
        <v>4046</v>
      </c>
      <c r="AS44">
        <v>1042500</v>
      </c>
      <c r="AU44" s="7">
        <f t="shared" si="3"/>
        <v>4.718152470821968E-3</v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2000</v>
      </c>
      <c r="R45" t="s">
        <v>242</v>
      </c>
      <c r="S45" s="2">
        <f t="shared" si="1"/>
        <v>375780</v>
      </c>
      <c r="T45" s="2">
        <f t="shared" si="6"/>
        <v>520200</v>
      </c>
      <c r="U45" s="2">
        <f t="shared" si="6"/>
        <v>871200</v>
      </c>
      <c r="V45" s="2">
        <f t="shared" si="6"/>
        <v>153900</v>
      </c>
      <c r="W45" s="2">
        <f t="shared" si="6"/>
        <v>172300</v>
      </c>
      <c r="X45" s="2">
        <f t="shared" si="6"/>
        <v>161300</v>
      </c>
      <c r="Y45" s="2" cm="1">
        <f t="array" ref="Y45">_xlfn.XLOOKUP(Y$1&amp;$R45,$C$3:$C$1662&amp;$D$3:$D$1662,$E$3:$E$1662,0,0,1)</f>
        <v>2300</v>
      </c>
      <c r="Z45" s="2" cm="1">
        <f t="array" ref="Z45">_xlfn.XLOOKUP(Z$1&amp;$R45,$C$3:$C$1662&amp;$D$3:$D$1662,$E$3:$E$1662,0,0,1)</f>
        <v>5200</v>
      </c>
      <c r="AA45" s="2" cm="1">
        <f t="array" ref="AA45">_xlfn.XLOOKUP(AA$1&amp;$R45,$C$3:$C$1662&amp;$D$3:$D$1662,$E$3:$E$1662,0,0,1)</f>
        <v>400</v>
      </c>
      <c r="AB45" s="2" cm="1">
        <f t="array" ref="AB45">_xlfn.XLOOKUP(AB$1&amp;$R45,$C$3:$C$1662&amp;$D$3:$D$1662,$E$3:$E$1662,0,0,1)</f>
        <v>1900</v>
      </c>
      <c r="AC45" s="2" cm="1">
        <f t="array" ref="AC45">_xlfn.XLOOKUP(AC$1&amp;$R45,$C$3:$C$1662&amp;$D$3:$D$1662,$E$3:$E$1662,0,0,1)</f>
        <v>2600</v>
      </c>
      <c r="AM45" t="s">
        <v>926</v>
      </c>
      <c r="AN45" t="s">
        <v>881</v>
      </c>
      <c r="AO45">
        <v>4053</v>
      </c>
      <c r="AP45">
        <v>4062</v>
      </c>
      <c r="AQ45">
        <v>3992</v>
      </c>
      <c r="AR45">
        <v>4056</v>
      </c>
      <c r="AS45">
        <v>1261600</v>
      </c>
      <c r="AU45" s="7">
        <f t="shared" si="3"/>
        <v>2.4715768660406034E-3</v>
      </c>
      <c r="AV45" s="7" t="str">
        <f t="shared" si="4"/>
        <v/>
      </c>
    </row>
    <row r="46" spans="3:48" x14ac:dyDescent="0.4">
      <c r="C46" t="s">
        <v>804</v>
      </c>
      <c r="D46" t="s">
        <v>549</v>
      </c>
      <c r="E46">
        <v>2600</v>
      </c>
      <c r="R46" t="s">
        <v>126</v>
      </c>
      <c r="S46" s="2">
        <f t="shared" si="1"/>
        <v>379300</v>
      </c>
      <c r="T46" s="2">
        <f t="shared" si="6"/>
        <v>525400</v>
      </c>
      <c r="U46" s="2">
        <f t="shared" si="6"/>
        <v>874700</v>
      </c>
      <c r="V46" s="2">
        <f t="shared" si="6"/>
        <v>155500</v>
      </c>
      <c r="W46" s="2">
        <f t="shared" si="6"/>
        <v>176100</v>
      </c>
      <c r="X46" s="2">
        <f t="shared" si="6"/>
        <v>164800</v>
      </c>
      <c r="Y46" s="2" cm="1">
        <f t="array" ref="Y46">_xlfn.XLOOKUP(Y$1&amp;$R46,$C$3:$C$1662&amp;$D$3:$D$1662,$E$3:$E$1662,0,0,1)</f>
        <v>5200</v>
      </c>
      <c r="Z46" s="2" cm="1">
        <f t="array" ref="Z46">_xlfn.XLOOKUP(Z$1&amp;$R46,$C$3:$C$1662&amp;$D$3:$D$1662,$E$3:$E$1662,0,0,1)</f>
        <v>3500</v>
      </c>
      <c r="AA46" s="2" cm="1">
        <f t="array" ref="AA46">_xlfn.XLOOKUP(AA$1&amp;$R46,$C$3:$C$1662&amp;$D$3:$D$1662,$E$3:$E$1662,0,0,1)</f>
        <v>1600</v>
      </c>
      <c r="AB46" s="2" cm="1">
        <f t="array" ref="AB46">_xlfn.XLOOKUP(AB$1&amp;$R46,$C$3:$C$1662&amp;$D$3:$D$1662,$E$3:$E$1662,0,0,1)</f>
        <v>3800</v>
      </c>
      <c r="AC46" s="2" cm="1">
        <f t="array" ref="AC46">_xlfn.XLOOKUP(AC$1&amp;$R46,$C$3:$C$1662&amp;$D$3:$D$1662,$E$3:$E$1662,0,0,1)</f>
        <v>3500</v>
      </c>
      <c r="AM46" t="s">
        <v>927</v>
      </c>
      <c r="AN46" t="s">
        <v>881</v>
      </c>
      <c r="AO46">
        <v>4061</v>
      </c>
      <c r="AP46">
        <v>4078</v>
      </c>
      <c r="AQ46">
        <v>4023</v>
      </c>
      <c r="AR46">
        <v>4057</v>
      </c>
      <c r="AS46">
        <v>748400</v>
      </c>
      <c r="AU46" s="7">
        <f t="shared" si="3"/>
        <v>2.4654832347148492E-4</v>
      </c>
      <c r="AV46" s="7" t="str">
        <f t="shared" si="4"/>
        <v/>
      </c>
    </row>
    <row r="47" spans="3:48" x14ac:dyDescent="0.4">
      <c r="C47" t="s">
        <v>804</v>
      </c>
      <c r="D47" t="s">
        <v>550</v>
      </c>
      <c r="E47">
        <v>3500</v>
      </c>
      <c r="R47" t="s">
        <v>170</v>
      </c>
      <c r="S47" s="2">
        <f t="shared" si="1"/>
        <v>382780</v>
      </c>
      <c r="T47" s="2">
        <f t="shared" si="6"/>
        <v>526300</v>
      </c>
      <c r="U47" s="2">
        <f t="shared" si="6"/>
        <v>885500</v>
      </c>
      <c r="V47" s="2">
        <f t="shared" si="6"/>
        <v>158600</v>
      </c>
      <c r="W47" s="2">
        <f t="shared" si="6"/>
        <v>177300</v>
      </c>
      <c r="X47" s="2">
        <f t="shared" si="6"/>
        <v>166200</v>
      </c>
      <c r="Y47" s="2" cm="1">
        <f t="array" ref="Y47">_xlfn.XLOOKUP(Y$1&amp;$R47,$C$3:$C$1662&amp;$D$3:$D$1662,$E$3:$E$1662,0,0,1)</f>
        <v>900</v>
      </c>
      <c r="Z47" s="2" cm="1">
        <f t="array" ref="Z47">_xlfn.XLOOKUP(Z$1&amp;$R47,$C$3:$C$1662&amp;$D$3:$D$1662,$E$3:$E$1662,0,0,1)</f>
        <v>10800</v>
      </c>
      <c r="AA47" s="2" cm="1">
        <f t="array" ref="AA47">_xlfn.XLOOKUP(AA$1&amp;$R47,$C$3:$C$1662&amp;$D$3:$D$1662,$E$3:$E$1662,0,0,1)</f>
        <v>3100</v>
      </c>
      <c r="AB47" s="2" cm="1">
        <f t="array" ref="AB47">_xlfn.XLOOKUP(AB$1&amp;$R47,$C$3:$C$1662&amp;$D$3:$D$1662,$E$3:$E$1662,0,0,1)</f>
        <v>1200</v>
      </c>
      <c r="AC47" s="2" cm="1">
        <f t="array" ref="AC47">_xlfn.XLOOKUP(AC$1&amp;$R47,$C$3:$C$1662&amp;$D$3:$D$1662,$E$3:$E$1662,0,0,1)</f>
        <v>1400</v>
      </c>
      <c r="AM47" t="s">
        <v>928</v>
      </c>
      <c r="AN47" t="s">
        <v>881</v>
      </c>
      <c r="AO47">
        <v>4090</v>
      </c>
      <c r="AP47">
        <v>4134</v>
      </c>
      <c r="AQ47">
        <v>4050</v>
      </c>
      <c r="AR47">
        <v>4076</v>
      </c>
      <c r="AS47">
        <v>548700</v>
      </c>
      <c r="AU47" s="7">
        <f t="shared" si="3"/>
        <v>4.6832634951934349E-3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1400</v>
      </c>
      <c r="R48" t="s">
        <v>174</v>
      </c>
      <c r="S48" s="2">
        <f t="shared" si="1"/>
        <v>386020</v>
      </c>
      <c r="T48" s="2">
        <f t="shared" si="6"/>
        <v>528200</v>
      </c>
      <c r="U48" s="2">
        <f t="shared" si="6"/>
        <v>891800</v>
      </c>
      <c r="V48" s="2">
        <f t="shared" si="6"/>
        <v>163600</v>
      </c>
      <c r="W48" s="2">
        <f t="shared" si="6"/>
        <v>179800</v>
      </c>
      <c r="X48" s="2">
        <f t="shared" si="6"/>
        <v>166700</v>
      </c>
      <c r="Y48" s="2" cm="1">
        <f t="array" ref="Y48">_xlfn.XLOOKUP(Y$1&amp;$R48,$C$3:$C$1662&amp;$D$3:$D$1662,$E$3:$E$1662,0,0,1)</f>
        <v>1900</v>
      </c>
      <c r="Z48" s="2" cm="1">
        <f t="array" ref="Z48">_xlfn.XLOOKUP(Z$1&amp;$R48,$C$3:$C$1662&amp;$D$3:$D$1662,$E$3:$E$1662,0,0,1)</f>
        <v>6300</v>
      </c>
      <c r="AA48" s="2" cm="1">
        <f t="array" ref="AA48">_xlfn.XLOOKUP(AA$1&amp;$R48,$C$3:$C$1662&amp;$D$3:$D$1662,$E$3:$E$1662,0,0,1)</f>
        <v>5000</v>
      </c>
      <c r="AB48" s="2" cm="1">
        <f t="array" ref="AB48">_xlfn.XLOOKUP(AB$1&amp;$R48,$C$3:$C$1662&amp;$D$3:$D$1662,$E$3:$E$1662,0,0,1)</f>
        <v>2500</v>
      </c>
      <c r="AC48" s="2" cm="1">
        <f t="array" ref="AC48">_xlfn.XLOOKUP(AC$1&amp;$R48,$C$3:$C$1662&amp;$D$3:$D$1662,$E$3:$E$1662,0,0,1)</f>
        <v>500</v>
      </c>
      <c r="AM48" t="s">
        <v>929</v>
      </c>
      <c r="AN48" t="s">
        <v>881</v>
      </c>
      <c r="AO48">
        <v>4090</v>
      </c>
      <c r="AP48">
        <v>4090</v>
      </c>
      <c r="AQ48">
        <v>4031</v>
      </c>
      <c r="AR48">
        <v>4031</v>
      </c>
      <c r="AS48">
        <v>528200</v>
      </c>
      <c r="AU48" s="7" t="str">
        <f t="shared" si="3"/>
        <v/>
      </c>
      <c r="AV48" s="7">
        <f t="shared" si="4"/>
        <v>-1.1040235525024533E-2</v>
      </c>
    </row>
    <row r="49" spans="3:48" x14ac:dyDescent="0.4">
      <c r="C49" t="s">
        <v>804</v>
      </c>
      <c r="D49" t="s">
        <v>552</v>
      </c>
      <c r="E49">
        <v>500</v>
      </c>
      <c r="R49" t="s">
        <v>179</v>
      </c>
      <c r="S49" s="2">
        <f t="shared" si="1"/>
        <v>390880</v>
      </c>
      <c r="T49" s="2">
        <f t="shared" si="6"/>
        <v>540700</v>
      </c>
      <c r="U49" s="2">
        <f t="shared" si="6"/>
        <v>897300</v>
      </c>
      <c r="V49" s="2">
        <f t="shared" si="6"/>
        <v>165700</v>
      </c>
      <c r="W49" s="2">
        <f t="shared" si="6"/>
        <v>182200</v>
      </c>
      <c r="X49" s="2">
        <f t="shared" si="6"/>
        <v>168500</v>
      </c>
      <c r="Y49" s="2" cm="1">
        <f t="array" ref="Y49">_xlfn.XLOOKUP(Y$1&amp;$R49,$C$3:$C$1662&amp;$D$3:$D$1662,$E$3:$E$1662,0,0,1)</f>
        <v>12500</v>
      </c>
      <c r="Z49" s="2" cm="1">
        <f t="array" ref="Z49">_xlfn.XLOOKUP(Z$1&amp;$R49,$C$3:$C$1662&amp;$D$3:$D$1662,$E$3:$E$1662,0,0,1)</f>
        <v>5500</v>
      </c>
      <c r="AA49" s="2" cm="1">
        <f t="array" ref="AA49">_xlfn.XLOOKUP(AA$1&amp;$R49,$C$3:$C$1662&amp;$D$3:$D$1662,$E$3:$E$1662,0,0,1)</f>
        <v>2100</v>
      </c>
      <c r="AB49" s="2" cm="1">
        <f t="array" ref="AB49">_xlfn.XLOOKUP(AB$1&amp;$R49,$C$3:$C$1662&amp;$D$3:$D$1662,$E$3:$E$1662,0,0,1)</f>
        <v>2400</v>
      </c>
      <c r="AC49" s="2" cm="1">
        <f t="array" ref="AC49">_xlfn.XLOOKUP(AC$1&amp;$R49,$C$3:$C$1662&amp;$D$3:$D$1662,$E$3:$E$1662,0,0,1)</f>
        <v>1800</v>
      </c>
      <c r="AM49" t="s">
        <v>930</v>
      </c>
      <c r="AN49" t="s">
        <v>881</v>
      </c>
      <c r="AO49">
        <v>4069</v>
      </c>
      <c r="AP49">
        <v>4069</v>
      </c>
      <c r="AQ49">
        <v>3986</v>
      </c>
      <c r="AR49">
        <v>4018</v>
      </c>
      <c r="AS49">
        <v>757400</v>
      </c>
      <c r="AU49" s="7" t="str">
        <f t="shared" si="3"/>
        <v/>
      </c>
      <c r="AV49" s="7">
        <f t="shared" si="4"/>
        <v>-3.225006201934999E-3</v>
      </c>
    </row>
    <row r="50" spans="3:48" x14ac:dyDescent="0.4">
      <c r="C50" t="s">
        <v>804</v>
      </c>
      <c r="D50" t="s">
        <v>553</v>
      </c>
      <c r="E50">
        <v>1800</v>
      </c>
      <c r="R50" t="s">
        <v>223</v>
      </c>
      <c r="S50" s="2">
        <f t="shared" si="1"/>
        <v>393700</v>
      </c>
      <c r="T50" s="2">
        <f t="shared" si="6"/>
        <v>546600</v>
      </c>
      <c r="U50" s="2">
        <f t="shared" si="6"/>
        <v>901600</v>
      </c>
      <c r="V50" s="2">
        <f t="shared" si="6"/>
        <v>167600</v>
      </c>
      <c r="W50" s="2">
        <f t="shared" si="6"/>
        <v>182300</v>
      </c>
      <c r="X50" s="2">
        <f t="shared" si="6"/>
        <v>170400</v>
      </c>
      <c r="Y50" s="2" cm="1">
        <f t="array" ref="Y50">_xlfn.XLOOKUP(Y$1&amp;$R50,$C$3:$C$1662&amp;$D$3:$D$1662,$E$3:$E$1662,0,0,1)</f>
        <v>5900</v>
      </c>
      <c r="Z50" s="2" cm="1">
        <f t="array" ref="Z50">_xlfn.XLOOKUP(Z$1&amp;$R50,$C$3:$C$1662&amp;$D$3:$D$1662,$E$3:$E$1662,0,0,1)</f>
        <v>4300</v>
      </c>
      <c r="AA50" s="2" cm="1">
        <f t="array" ref="AA50">_xlfn.XLOOKUP(AA$1&amp;$R50,$C$3:$C$1662&amp;$D$3:$D$1662,$E$3:$E$1662,0,0,1)</f>
        <v>1900</v>
      </c>
      <c r="AB50" s="2" cm="1">
        <f t="array" ref="AB50">_xlfn.XLOOKUP(AB$1&amp;$R50,$C$3:$C$1662&amp;$D$3:$D$1662,$E$3:$E$1662,0,0,1)</f>
        <v>100</v>
      </c>
      <c r="AC50" s="2" cm="1">
        <f t="array" ref="AC50">_xlfn.XLOOKUP(AC$1&amp;$R50,$C$3:$C$1662&amp;$D$3:$D$1662,$E$3:$E$1662,0,0,1)</f>
        <v>1900</v>
      </c>
      <c r="AM50" t="s">
        <v>931</v>
      </c>
      <c r="AN50" t="s">
        <v>881</v>
      </c>
      <c r="AO50">
        <v>4025</v>
      </c>
      <c r="AP50">
        <v>4068</v>
      </c>
      <c r="AQ50">
        <v>4016</v>
      </c>
      <c r="AR50">
        <v>4037</v>
      </c>
      <c r="AS50">
        <v>912300</v>
      </c>
      <c r="AU50" s="7">
        <f t="shared" si="3"/>
        <v>4.7287207565953615E-3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1900</v>
      </c>
      <c r="R51" t="s">
        <v>208</v>
      </c>
      <c r="S51" s="2">
        <f t="shared" si="1"/>
        <v>396780</v>
      </c>
      <c r="T51" s="2">
        <f t="shared" si="6"/>
        <v>550300</v>
      </c>
      <c r="U51" s="2">
        <f t="shared" si="6"/>
        <v>909600</v>
      </c>
      <c r="V51" s="2">
        <f t="shared" si="6"/>
        <v>167800</v>
      </c>
      <c r="W51" s="2">
        <f t="shared" si="6"/>
        <v>185200</v>
      </c>
      <c r="X51" s="2">
        <f t="shared" si="6"/>
        <v>171000</v>
      </c>
      <c r="Y51" s="2" cm="1">
        <f t="array" ref="Y51">_xlfn.XLOOKUP(Y$1&amp;$R51,$C$3:$C$1662&amp;$D$3:$D$1662,$E$3:$E$1662,0,0,1)</f>
        <v>3700</v>
      </c>
      <c r="Z51" s="2" cm="1">
        <f t="array" ref="Z51">_xlfn.XLOOKUP(Z$1&amp;$R51,$C$3:$C$1662&amp;$D$3:$D$1662,$E$3:$E$1662,0,0,1)</f>
        <v>8000</v>
      </c>
      <c r="AA51" s="2" cm="1">
        <f t="array" ref="AA51">_xlfn.XLOOKUP(AA$1&amp;$R51,$C$3:$C$1662&amp;$D$3:$D$1662,$E$3:$E$1662,0,0,1)</f>
        <v>200</v>
      </c>
      <c r="AB51" s="2" cm="1">
        <f t="array" ref="AB51">_xlfn.XLOOKUP(AB$1&amp;$R51,$C$3:$C$1662&amp;$D$3:$D$1662,$E$3:$E$1662,0,0,1)</f>
        <v>2900</v>
      </c>
      <c r="AC51" s="2" cm="1">
        <f t="array" ref="AC51">_xlfn.XLOOKUP(AC$1&amp;$R51,$C$3:$C$1662&amp;$D$3:$D$1662,$E$3:$E$1662,0,0,1)</f>
        <v>600</v>
      </c>
      <c r="AM51" t="s">
        <v>932</v>
      </c>
      <c r="AN51" t="s">
        <v>881</v>
      </c>
      <c r="AO51">
        <v>4027</v>
      </c>
      <c r="AP51">
        <v>4054</v>
      </c>
      <c r="AQ51">
        <v>4001</v>
      </c>
      <c r="AR51">
        <v>4033</v>
      </c>
      <c r="AS51">
        <v>703100</v>
      </c>
      <c r="AU51" s="7" t="str">
        <f t="shared" si="3"/>
        <v/>
      </c>
      <c r="AV51" s="7">
        <f t="shared" si="4"/>
        <v>-9.9083477830075317E-4</v>
      </c>
    </row>
    <row r="52" spans="3:48" x14ac:dyDescent="0.4">
      <c r="C52" t="s">
        <v>804</v>
      </c>
      <c r="D52" t="s">
        <v>555</v>
      </c>
      <c r="E52">
        <v>600</v>
      </c>
      <c r="R52" t="s">
        <v>160</v>
      </c>
      <c r="S52" s="2">
        <f t="shared" si="1"/>
        <v>399360</v>
      </c>
      <c r="T52" s="2">
        <f t="shared" ref="T52:X67" si="7">T51+Y52</f>
        <v>555200</v>
      </c>
      <c r="U52" s="2">
        <f t="shared" si="7"/>
        <v>915000</v>
      </c>
      <c r="V52" s="2">
        <f t="shared" si="7"/>
        <v>168900</v>
      </c>
      <c r="W52" s="2">
        <f t="shared" si="7"/>
        <v>186600</v>
      </c>
      <c r="X52" s="2">
        <f t="shared" si="7"/>
        <v>171100</v>
      </c>
      <c r="Y52" s="2" cm="1">
        <f t="array" ref="Y52">_xlfn.XLOOKUP(Y$1&amp;$R52,$C$3:$C$1662&amp;$D$3:$D$1662,$E$3:$E$1662,0,0,1)</f>
        <v>4900</v>
      </c>
      <c r="Z52" s="2" cm="1">
        <f t="array" ref="Z52">_xlfn.XLOOKUP(Z$1&amp;$R52,$C$3:$C$1662&amp;$D$3:$D$1662,$E$3:$E$1662,0,0,1)</f>
        <v>5400</v>
      </c>
      <c r="AA52" s="2" cm="1">
        <f t="array" ref="AA52">_xlfn.XLOOKUP(AA$1&amp;$R52,$C$3:$C$1662&amp;$D$3:$D$1662,$E$3:$E$1662,0,0,1)</f>
        <v>1100</v>
      </c>
      <c r="AB52" s="2" cm="1">
        <f t="array" ref="AB52">_xlfn.XLOOKUP(AB$1&amp;$R52,$C$3:$C$1662&amp;$D$3:$D$1662,$E$3:$E$1662,0,0,1)</f>
        <v>1400</v>
      </c>
      <c r="AC52" s="2" cm="1">
        <f t="array" ref="AC52">_xlfn.XLOOKUP(AC$1&amp;$R52,$C$3:$C$1662&amp;$D$3:$D$1662,$E$3:$E$1662,0,0,1)</f>
        <v>100</v>
      </c>
      <c r="AM52" t="s">
        <v>933</v>
      </c>
      <c r="AN52" t="s">
        <v>881</v>
      </c>
      <c r="AO52">
        <v>4049</v>
      </c>
      <c r="AP52">
        <v>4062</v>
      </c>
      <c r="AQ52">
        <v>4009</v>
      </c>
      <c r="AR52">
        <v>4013</v>
      </c>
      <c r="AS52">
        <v>584900</v>
      </c>
      <c r="AU52" s="7" t="str">
        <f t="shared" si="3"/>
        <v/>
      </c>
      <c r="AV52" s="7">
        <f t="shared" si="4"/>
        <v>-4.9590875278948676E-3</v>
      </c>
    </row>
    <row r="53" spans="3:48" x14ac:dyDescent="0.4">
      <c r="C53" t="s">
        <v>804</v>
      </c>
      <c r="D53" t="s">
        <v>556</v>
      </c>
      <c r="E53">
        <v>100</v>
      </c>
      <c r="R53" t="s">
        <v>168</v>
      </c>
      <c r="S53" s="2">
        <f t="shared" si="1"/>
        <v>401000</v>
      </c>
      <c r="T53" s="2">
        <f t="shared" si="7"/>
        <v>556700</v>
      </c>
      <c r="U53" s="2">
        <f t="shared" si="7"/>
        <v>917500</v>
      </c>
      <c r="V53" s="2">
        <f t="shared" si="7"/>
        <v>170600</v>
      </c>
      <c r="W53" s="2">
        <f t="shared" si="7"/>
        <v>187100</v>
      </c>
      <c r="X53" s="2">
        <f t="shared" si="7"/>
        <v>173100</v>
      </c>
      <c r="Y53" s="2" cm="1">
        <f t="array" ref="Y53">_xlfn.XLOOKUP(Y$1&amp;$R53,$C$3:$C$1662&amp;$D$3:$D$1662,$E$3:$E$1662,0,0,1)</f>
        <v>1500</v>
      </c>
      <c r="Z53" s="2" cm="1">
        <f t="array" ref="Z53">_xlfn.XLOOKUP(Z$1&amp;$R53,$C$3:$C$1662&amp;$D$3:$D$1662,$E$3:$E$1662,0,0,1)</f>
        <v>2500</v>
      </c>
      <c r="AA53" s="2" cm="1">
        <f t="array" ref="AA53">_xlfn.XLOOKUP(AA$1&amp;$R53,$C$3:$C$1662&amp;$D$3:$D$1662,$E$3:$E$1662,0,0,1)</f>
        <v>1700</v>
      </c>
      <c r="AB53" s="2" cm="1">
        <f t="array" ref="AB53">_xlfn.XLOOKUP(AB$1&amp;$R53,$C$3:$C$1662&amp;$D$3:$D$1662,$E$3:$E$1662,0,0,1)</f>
        <v>500</v>
      </c>
      <c r="AC53" s="2" cm="1">
        <f t="array" ref="AC53">_xlfn.XLOOKUP(AC$1&amp;$R53,$C$3:$C$1662&amp;$D$3:$D$1662,$E$3:$E$1662,0,0,1)</f>
        <v>2000</v>
      </c>
      <c r="AM53" t="s">
        <v>934</v>
      </c>
      <c r="AN53" t="s">
        <v>881</v>
      </c>
      <c r="AO53">
        <v>4005</v>
      </c>
      <c r="AP53">
        <v>4070</v>
      </c>
      <c r="AQ53">
        <v>4005</v>
      </c>
      <c r="AR53">
        <v>4063</v>
      </c>
      <c r="AS53">
        <v>528200</v>
      </c>
      <c r="AU53" s="7">
        <f t="shared" si="3"/>
        <v>1.2459506603538451E-2</v>
      </c>
      <c r="AV53" s="7" t="str">
        <f t="shared" si="4"/>
        <v/>
      </c>
    </row>
    <row r="54" spans="3:48" x14ac:dyDescent="0.4">
      <c r="C54" t="s">
        <v>804</v>
      </c>
      <c r="D54" t="s">
        <v>557</v>
      </c>
      <c r="E54">
        <v>2000</v>
      </c>
      <c r="R54" t="s">
        <v>167</v>
      </c>
      <c r="S54" s="2">
        <f t="shared" si="1"/>
        <v>405180</v>
      </c>
      <c r="T54" s="2">
        <f t="shared" si="7"/>
        <v>564500</v>
      </c>
      <c r="U54" s="2">
        <f t="shared" si="7"/>
        <v>926100</v>
      </c>
      <c r="V54" s="2">
        <f t="shared" si="7"/>
        <v>171400</v>
      </c>
      <c r="W54" s="2">
        <f t="shared" si="7"/>
        <v>189500</v>
      </c>
      <c r="X54" s="2">
        <f t="shared" si="7"/>
        <v>174400</v>
      </c>
      <c r="Y54" s="2" cm="1">
        <f t="array" ref="Y54">_xlfn.XLOOKUP(Y$1&amp;$R54,$C$3:$C$1662&amp;$D$3:$D$1662,$E$3:$E$1662,0,0,1)</f>
        <v>7800</v>
      </c>
      <c r="Z54" s="2" cm="1">
        <f t="array" ref="Z54">_xlfn.XLOOKUP(Z$1&amp;$R54,$C$3:$C$1662&amp;$D$3:$D$1662,$E$3:$E$1662,0,0,1)</f>
        <v>8600</v>
      </c>
      <c r="AA54" s="2" cm="1">
        <f t="array" ref="AA54">_xlfn.XLOOKUP(AA$1&amp;$R54,$C$3:$C$1662&amp;$D$3:$D$1662,$E$3:$E$1662,0,0,1)</f>
        <v>800</v>
      </c>
      <c r="AB54" s="2" cm="1">
        <f t="array" ref="AB54">_xlfn.XLOOKUP(AB$1&amp;$R54,$C$3:$C$1662&amp;$D$3:$D$1662,$E$3:$E$1662,0,0,1)</f>
        <v>2400</v>
      </c>
      <c r="AC54" s="2" cm="1">
        <f t="array" ref="AC54">_xlfn.XLOOKUP(AC$1&amp;$R54,$C$3:$C$1662&amp;$D$3:$D$1662,$E$3:$E$1662,0,0,1)</f>
        <v>1300</v>
      </c>
      <c r="AM54" t="s">
        <v>935</v>
      </c>
      <c r="AN54" t="s">
        <v>881</v>
      </c>
      <c r="AO54">
        <v>4079</v>
      </c>
      <c r="AP54">
        <v>4132</v>
      </c>
      <c r="AQ54">
        <v>4064</v>
      </c>
      <c r="AR54">
        <v>4076</v>
      </c>
      <c r="AS54">
        <v>771200</v>
      </c>
      <c r="AU54" s="7">
        <f t="shared" si="3"/>
        <v>3.1996062023136318E-3</v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1300</v>
      </c>
      <c r="R55" t="s">
        <v>218</v>
      </c>
      <c r="S55" s="2">
        <f t="shared" si="1"/>
        <v>407360</v>
      </c>
      <c r="T55" s="2">
        <f t="shared" si="7"/>
        <v>566400</v>
      </c>
      <c r="U55" s="2">
        <f t="shared" si="7"/>
        <v>930700</v>
      </c>
      <c r="V55" s="2">
        <f t="shared" si="7"/>
        <v>173300</v>
      </c>
      <c r="W55" s="2">
        <f t="shared" si="7"/>
        <v>191800</v>
      </c>
      <c r="X55" s="2">
        <f t="shared" si="7"/>
        <v>174600</v>
      </c>
      <c r="Y55" s="2" cm="1">
        <f t="array" ref="Y55">_xlfn.XLOOKUP(Y$1&amp;$R55,$C$3:$C$1662&amp;$D$3:$D$1662,$E$3:$E$1662,0,0,1)</f>
        <v>1900</v>
      </c>
      <c r="Z55" s="2" cm="1">
        <f t="array" ref="Z55">_xlfn.XLOOKUP(Z$1&amp;$R55,$C$3:$C$1662&amp;$D$3:$D$1662,$E$3:$E$1662,0,0,1)</f>
        <v>4600</v>
      </c>
      <c r="AA55" s="2" cm="1">
        <f t="array" ref="AA55">_xlfn.XLOOKUP(AA$1&amp;$R55,$C$3:$C$1662&amp;$D$3:$D$1662,$E$3:$E$1662,0,0,1)</f>
        <v>1900</v>
      </c>
      <c r="AB55" s="2" cm="1">
        <f t="array" ref="AB55">_xlfn.XLOOKUP(AB$1&amp;$R55,$C$3:$C$1662&amp;$D$3:$D$1662,$E$3:$E$1662,0,0,1)</f>
        <v>2300</v>
      </c>
      <c r="AC55" s="2" cm="1">
        <f t="array" ref="AC55">_xlfn.XLOOKUP(AC$1&amp;$R55,$C$3:$C$1662&amp;$D$3:$D$1662,$E$3:$E$1662,0,0,1)</f>
        <v>200</v>
      </c>
      <c r="AM55" t="s">
        <v>936</v>
      </c>
      <c r="AN55" t="s">
        <v>881</v>
      </c>
      <c r="AO55">
        <v>4146</v>
      </c>
      <c r="AP55">
        <v>4280</v>
      </c>
      <c r="AQ55">
        <v>4146</v>
      </c>
      <c r="AR55">
        <v>4214</v>
      </c>
      <c r="AS55">
        <v>1788400</v>
      </c>
      <c r="AU55" s="7">
        <f t="shared" si="3"/>
        <v>3.3856722276741857E-2</v>
      </c>
      <c r="AV55" s="7" t="str">
        <f t="shared" si="4"/>
        <v/>
      </c>
    </row>
    <row r="56" spans="3:48" x14ac:dyDescent="0.4">
      <c r="C56" t="s">
        <v>804</v>
      </c>
      <c r="D56" t="s">
        <v>559</v>
      </c>
      <c r="E56">
        <v>200</v>
      </c>
      <c r="R56" t="s">
        <v>238</v>
      </c>
      <c r="S56" s="2">
        <f t="shared" si="1"/>
        <v>409700</v>
      </c>
      <c r="T56" s="2">
        <f t="shared" si="7"/>
        <v>568900</v>
      </c>
      <c r="U56" s="2">
        <f t="shared" si="7"/>
        <v>937900</v>
      </c>
      <c r="V56" s="2">
        <f t="shared" si="7"/>
        <v>173500</v>
      </c>
      <c r="W56" s="2">
        <f t="shared" si="7"/>
        <v>193000</v>
      </c>
      <c r="X56" s="2">
        <f t="shared" si="7"/>
        <v>175200</v>
      </c>
      <c r="Y56" s="2" cm="1">
        <f t="array" ref="Y56">_xlfn.XLOOKUP(Y$1&amp;$R56,$C$3:$C$1662&amp;$D$3:$D$1662,$E$3:$E$1662,0,0,1)</f>
        <v>2500</v>
      </c>
      <c r="Z56" s="2" cm="1">
        <f t="array" ref="Z56">_xlfn.XLOOKUP(Z$1&amp;$R56,$C$3:$C$1662&amp;$D$3:$D$1662,$E$3:$E$1662,0,0,1)</f>
        <v>7200</v>
      </c>
      <c r="AA56" s="2" cm="1">
        <f t="array" ref="AA56">_xlfn.XLOOKUP(AA$1&amp;$R56,$C$3:$C$1662&amp;$D$3:$D$1662,$E$3:$E$1662,0,0,1)</f>
        <v>200</v>
      </c>
      <c r="AB56" s="2" cm="1">
        <f t="array" ref="AB56">_xlfn.XLOOKUP(AB$1&amp;$R56,$C$3:$C$1662&amp;$D$3:$D$1662,$E$3:$E$1662,0,0,1)</f>
        <v>1200</v>
      </c>
      <c r="AC56" s="2" cm="1">
        <f t="array" ref="AC56">_xlfn.XLOOKUP(AC$1&amp;$R56,$C$3:$C$1662&amp;$D$3:$D$1662,$E$3:$E$1662,0,0,1)</f>
        <v>600</v>
      </c>
      <c r="AM56" t="s">
        <v>937</v>
      </c>
      <c r="AN56" t="s">
        <v>881</v>
      </c>
      <c r="AO56">
        <v>4194</v>
      </c>
      <c r="AP56">
        <v>4201</v>
      </c>
      <c r="AQ56">
        <v>4101</v>
      </c>
      <c r="AR56">
        <v>4106</v>
      </c>
      <c r="AS56">
        <v>1005400</v>
      </c>
      <c r="AU56" s="7" t="str">
        <f t="shared" si="3"/>
        <v/>
      </c>
      <c r="AV56" s="7">
        <f t="shared" si="4"/>
        <v>-2.5628856193640193E-2</v>
      </c>
    </row>
    <row r="57" spans="3:48" x14ac:dyDescent="0.4">
      <c r="C57" t="s">
        <v>804</v>
      </c>
      <c r="D57" t="s">
        <v>560</v>
      </c>
      <c r="E57">
        <v>600</v>
      </c>
      <c r="R57" t="s">
        <v>240</v>
      </c>
      <c r="S57" s="2">
        <f t="shared" si="1"/>
        <v>413280</v>
      </c>
      <c r="T57" s="2">
        <f t="shared" si="7"/>
        <v>570700</v>
      </c>
      <c r="U57" s="2">
        <f t="shared" si="7"/>
        <v>945700</v>
      </c>
      <c r="V57" s="2">
        <f t="shared" si="7"/>
        <v>177600</v>
      </c>
      <c r="W57" s="2">
        <f t="shared" si="7"/>
        <v>193900</v>
      </c>
      <c r="X57" s="2">
        <f t="shared" si="7"/>
        <v>178500</v>
      </c>
      <c r="Y57" s="2" cm="1">
        <f t="array" ref="Y57">_xlfn.XLOOKUP(Y$1&amp;$R57,$C$3:$C$1662&amp;$D$3:$D$1662,$E$3:$E$1662,0,0,1)</f>
        <v>1800</v>
      </c>
      <c r="Z57" s="2" cm="1">
        <f t="array" ref="Z57">_xlfn.XLOOKUP(Z$1&amp;$R57,$C$3:$C$1662&amp;$D$3:$D$1662,$E$3:$E$1662,0,0,1)</f>
        <v>7800</v>
      </c>
      <c r="AA57" s="2" cm="1">
        <f t="array" ref="AA57">_xlfn.XLOOKUP(AA$1&amp;$R57,$C$3:$C$1662&amp;$D$3:$D$1662,$E$3:$E$1662,0,0,1)</f>
        <v>4100</v>
      </c>
      <c r="AB57" s="2" cm="1">
        <f t="array" ref="AB57">_xlfn.XLOOKUP(AB$1&amp;$R57,$C$3:$C$1662&amp;$D$3:$D$1662,$E$3:$E$1662,0,0,1)</f>
        <v>900</v>
      </c>
      <c r="AC57" s="2" cm="1">
        <f t="array" ref="AC57">_xlfn.XLOOKUP(AC$1&amp;$R57,$C$3:$C$1662&amp;$D$3:$D$1662,$E$3:$E$1662,0,0,1)</f>
        <v>3300</v>
      </c>
      <c r="AM57" t="s">
        <v>938</v>
      </c>
      <c r="AN57" t="s">
        <v>881</v>
      </c>
      <c r="AO57">
        <v>4120</v>
      </c>
      <c r="AP57">
        <v>4148</v>
      </c>
      <c r="AQ57">
        <v>4109</v>
      </c>
      <c r="AR57">
        <v>4117</v>
      </c>
      <c r="AS57">
        <v>674200</v>
      </c>
      <c r="AU57" s="7">
        <f t="shared" si="3"/>
        <v>2.6790063321968649E-3</v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3300</v>
      </c>
      <c r="R58" t="s">
        <v>198</v>
      </c>
      <c r="S58" s="2">
        <f t="shared" si="1"/>
        <v>416460</v>
      </c>
      <c r="T58" s="2">
        <f t="shared" si="7"/>
        <v>573600</v>
      </c>
      <c r="U58" s="2">
        <f t="shared" si="7"/>
        <v>950200</v>
      </c>
      <c r="V58" s="2">
        <f t="shared" si="7"/>
        <v>179900</v>
      </c>
      <c r="W58" s="2">
        <f t="shared" si="7"/>
        <v>197300</v>
      </c>
      <c r="X58" s="2">
        <f t="shared" si="7"/>
        <v>181300</v>
      </c>
      <c r="Y58" s="2" cm="1">
        <f t="array" ref="Y58">_xlfn.XLOOKUP(Y$1&amp;$R58,$C$3:$C$1662&amp;$D$3:$D$1662,$E$3:$E$1662,0,0,1)</f>
        <v>2900</v>
      </c>
      <c r="Z58" s="2" cm="1">
        <f t="array" ref="Z58">_xlfn.XLOOKUP(Z$1&amp;$R58,$C$3:$C$1662&amp;$D$3:$D$1662,$E$3:$E$1662,0,0,1)</f>
        <v>4500</v>
      </c>
      <c r="AA58" s="2" cm="1">
        <f t="array" ref="AA58">_xlfn.XLOOKUP(AA$1&amp;$R58,$C$3:$C$1662&amp;$D$3:$D$1662,$E$3:$E$1662,0,0,1)</f>
        <v>2300</v>
      </c>
      <c r="AB58" s="2" cm="1">
        <f t="array" ref="AB58">_xlfn.XLOOKUP(AB$1&amp;$R58,$C$3:$C$1662&amp;$D$3:$D$1662,$E$3:$E$1662,0,0,1)</f>
        <v>3400</v>
      </c>
      <c r="AC58" s="2" cm="1">
        <f t="array" ref="AC58">_xlfn.XLOOKUP(AC$1&amp;$R58,$C$3:$C$1662&amp;$D$3:$D$1662,$E$3:$E$1662,0,0,1)</f>
        <v>2800</v>
      </c>
      <c r="AM58" t="s">
        <v>939</v>
      </c>
      <c r="AN58" t="s">
        <v>881</v>
      </c>
      <c r="AO58">
        <v>4047</v>
      </c>
      <c r="AP58">
        <v>4107</v>
      </c>
      <c r="AQ58">
        <v>4014</v>
      </c>
      <c r="AR58">
        <v>4016</v>
      </c>
      <c r="AS58">
        <v>1120700</v>
      </c>
      <c r="AU58" s="7" t="str">
        <f t="shared" si="3"/>
        <v/>
      </c>
      <c r="AV58" s="7">
        <f t="shared" si="4"/>
        <v>-2.4532426524168094E-2</v>
      </c>
    </row>
    <row r="59" spans="3:48" x14ac:dyDescent="0.4">
      <c r="C59" t="s">
        <v>804</v>
      </c>
      <c r="D59" t="s">
        <v>562</v>
      </c>
      <c r="E59">
        <v>2800</v>
      </c>
      <c r="R59" t="s">
        <v>251</v>
      </c>
      <c r="S59" s="2">
        <f t="shared" si="1"/>
        <v>419280</v>
      </c>
      <c r="T59" s="2">
        <f t="shared" si="7"/>
        <v>575000</v>
      </c>
      <c r="U59" s="2">
        <f t="shared" si="7"/>
        <v>953000</v>
      </c>
      <c r="V59" s="2">
        <f t="shared" si="7"/>
        <v>182000</v>
      </c>
      <c r="W59" s="2">
        <f t="shared" si="7"/>
        <v>198300</v>
      </c>
      <c r="X59" s="2">
        <f t="shared" si="7"/>
        <v>188100</v>
      </c>
      <c r="Y59" s="2" cm="1">
        <f t="array" ref="Y59">_xlfn.XLOOKUP(Y$1&amp;$R59,$C$3:$C$1662&amp;$D$3:$D$1662,$E$3:$E$1662,0,0,1)</f>
        <v>1400</v>
      </c>
      <c r="Z59" s="2" cm="1">
        <f t="array" ref="Z59">_xlfn.XLOOKUP(Z$1&amp;$R59,$C$3:$C$1662&amp;$D$3:$D$1662,$E$3:$E$1662,0,0,1)</f>
        <v>2800</v>
      </c>
      <c r="AA59" s="2" cm="1">
        <f t="array" ref="AA59">_xlfn.XLOOKUP(AA$1&amp;$R59,$C$3:$C$1662&amp;$D$3:$D$1662,$E$3:$E$1662,0,0,1)</f>
        <v>2100</v>
      </c>
      <c r="AB59" s="2" cm="1">
        <f t="array" ref="AB59">_xlfn.XLOOKUP(AB$1&amp;$R59,$C$3:$C$1662&amp;$D$3:$D$1662,$E$3:$E$1662,0,0,1)</f>
        <v>1000</v>
      </c>
      <c r="AC59" s="2" cm="1">
        <f t="array" ref="AC59">_xlfn.XLOOKUP(AC$1&amp;$R59,$C$3:$C$1662&amp;$D$3:$D$1662,$E$3:$E$1662,0,0,1)</f>
        <v>6800</v>
      </c>
      <c r="AM59" t="s">
        <v>940</v>
      </c>
      <c r="AN59" t="s">
        <v>881</v>
      </c>
      <c r="AO59">
        <v>4073</v>
      </c>
      <c r="AP59">
        <v>4073</v>
      </c>
      <c r="AQ59">
        <v>3945</v>
      </c>
      <c r="AR59">
        <v>3949</v>
      </c>
      <c r="AS59">
        <v>1220700</v>
      </c>
      <c r="AU59" s="7" t="str">
        <f t="shared" si="3"/>
        <v/>
      </c>
      <c r="AV59" s="7">
        <f t="shared" si="4"/>
        <v>-1.6683266932270957E-2</v>
      </c>
    </row>
    <row r="60" spans="3:48" x14ac:dyDescent="0.4">
      <c r="C60" t="s">
        <v>804</v>
      </c>
      <c r="D60" t="s">
        <v>563</v>
      </c>
      <c r="E60">
        <v>6800</v>
      </c>
      <c r="R60" t="s">
        <v>259</v>
      </c>
      <c r="S60" s="2">
        <f t="shared" si="1"/>
        <v>420980</v>
      </c>
      <c r="T60" s="2">
        <f t="shared" si="7"/>
        <v>576600</v>
      </c>
      <c r="U60" s="2">
        <f t="shared" si="7"/>
        <v>955400</v>
      </c>
      <c r="V60" s="2">
        <f t="shared" si="7"/>
        <v>183100</v>
      </c>
      <c r="W60" s="2">
        <f t="shared" si="7"/>
        <v>200700</v>
      </c>
      <c r="X60" s="2">
        <f t="shared" si="7"/>
        <v>189100</v>
      </c>
      <c r="Y60" s="2" cm="1">
        <f t="array" ref="Y60">_xlfn.XLOOKUP(Y$1&amp;$R60,$C$3:$C$1662&amp;$D$3:$D$1662,$E$3:$E$1662,0,0,1)</f>
        <v>1600</v>
      </c>
      <c r="Z60" s="2" cm="1">
        <f t="array" ref="Z60">_xlfn.XLOOKUP(Z$1&amp;$R60,$C$3:$C$1662&amp;$D$3:$D$1662,$E$3:$E$1662,0,0,1)</f>
        <v>2400</v>
      </c>
      <c r="AA60" s="2" cm="1">
        <f t="array" ref="AA60">_xlfn.XLOOKUP(AA$1&amp;$R60,$C$3:$C$1662&amp;$D$3:$D$1662,$E$3:$E$1662,0,0,1)</f>
        <v>1100</v>
      </c>
      <c r="AB60" s="2" cm="1">
        <f t="array" ref="AB60">_xlfn.XLOOKUP(AB$1&amp;$R60,$C$3:$C$1662&amp;$D$3:$D$1662,$E$3:$E$1662,0,0,1)</f>
        <v>2400</v>
      </c>
      <c r="AC60" s="2" cm="1">
        <f t="array" ref="AC60">_xlfn.XLOOKUP(AC$1&amp;$R60,$C$3:$C$1662&amp;$D$3:$D$1662,$E$3:$E$1662,0,0,1)</f>
        <v>1000</v>
      </c>
      <c r="AM60" t="s">
        <v>941</v>
      </c>
      <c r="AN60" t="s">
        <v>881</v>
      </c>
      <c r="AO60">
        <v>3918</v>
      </c>
      <c r="AP60">
        <v>3957</v>
      </c>
      <c r="AQ60">
        <v>3916</v>
      </c>
      <c r="AR60">
        <v>3920</v>
      </c>
      <c r="AS60">
        <v>1031900</v>
      </c>
      <c r="AU60" s="7" t="str">
        <f t="shared" si="3"/>
        <v/>
      </c>
      <c r="AV60" s="7">
        <f t="shared" si="4"/>
        <v>-7.3436312990630137E-3</v>
      </c>
    </row>
    <row r="61" spans="3:48" x14ac:dyDescent="0.4">
      <c r="C61" t="s">
        <v>804</v>
      </c>
      <c r="D61" t="s">
        <v>564</v>
      </c>
      <c r="E61">
        <v>1000</v>
      </c>
      <c r="R61" t="s">
        <v>80</v>
      </c>
      <c r="S61" s="2">
        <f t="shared" si="1"/>
        <v>424180</v>
      </c>
      <c r="T61" s="2">
        <f t="shared" si="7"/>
        <v>579900</v>
      </c>
      <c r="U61" s="2">
        <f t="shared" si="7"/>
        <v>964300</v>
      </c>
      <c r="V61" s="2">
        <f t="shared" si="7"/>
        <v>184300</v>
      </c>
      <c r="W61" s="2">
        <f t="shared" si="7"/>
        <v>202800</v>
      </c>
      <c r="X61" s="2">
        <f t="shared" si="7"/>
        <v>189600</v>
      </c>
      <c r="Y61" s="2" cm="1">
        <f t="array" ref="Y61">_xlfn.XLOOKUP(Y$1&amp;$R61,$C$3:$C$1662&amp;$D$3:$D$1662,$E$3:$E$1662,0,0,1)</f>
        <v>3300</v>
      </c>
      <c r="Z61" s="2" cm="1">
        <f t="array" ref="Z61">_xlfn.XLOOKUP(Z$1&amp;$R61,$C$3:$C$1662&amp;$D$3:$D$1662,$E$3:$E$1662,0,0,1)</f>
        <v>8900</v>
      </c>
      <c r="AA61" s="2" cm="1">
        <f t="array" ref="AA61">_xlfn.XLOOKUP(AA$1&amp;$R61,$C$3:$C$1662&amp;$D$3:$D$1662,$E$3:$E$1662,0,0,1)</f>
        <v>1200</v>
      </c>
      <c r="AB61" s="2" cm="1">
        <f t="array" ref="AB61">_xlfn.XLOOKUP(AB$1&amp;$R61,$C$3:$C$1662&amp;$D$3:$D$1662,$E$3:$E$1662,0,0,1)</f>
        <v>2100</v>
      </c>
      <c r="AC61" s="2" cm="1">
        <f t="array" ref="AC61">_xlfn.XLOOKUP(AC$1&amp;$R61,$C$3:$C$1662&amp;$D$3:$D$1662,$E$3:$E$1662,0,0,1)</f>
        <v>500</v>
      </c>
      <c r="AM61" t="s">
        <v>942</v>
      </c>
      <c r="AN61" t="s">
        <v>881</v>
      </c>
      <c r="AO61">
        <v>3917</v>
      </c>
      <c r="AP61">
        <v>3946</v>
      </c>
      <c r="AQ61">
        <v>3888</v>
      </c>
      <c r="AR61">
        <v>3888</v>
      </c>
      <c r="AS61">
        <v>868100</v>
      </c>
      <c r="AU61" s="7" t="str">
        <f t="shared" si="3"/>
        <v/>
      </c>
      <c r="AV61" s="7">
        <f t="shared" si="4"/>
        <v>-8.1632653061224358E-3</v>
      </c>
    </row>
    <row r="62" spans="3:48" x14ac:dyDescent="0.4">
      <c r="C62" t="s">
        <v>804</v>
      </c>
      <c r="D62" t="s">
        <v>565</v>
      </c>
      <c r="E62">
        <v>500</v>
      </c>
      <c r="R62" t="s">
        <v>206</v>
      </c>
      <c r="S62" s="2">
        <f t="shared" si="1"/>
        <v>428000</v>
      </c>
      <c r="T62" s="2">
        <f t="shared" si="7"/>
        <v>583700</v>
      </c>
      <c r="U62" s="2">
        <f t="shared" si="7"/>
        <v>975200</v>
      </c>
      <c r="V62" s="2">
        <f t="shared" si="7"/>
        <v>184300</v>
      </c>
      <c r="W62" s="2">
        <f t="shared" si="7"/>
        <v>206700</v>
      </c>
      <c r="X62" s="2">
        <f t="shared" si="7"/>
        <v>190100</v>
      </c>
      <c r="Y62" s="2" cm="1">
        <f t="array" ref="Y62">_xlfn.XLOOKUP(Y$1&amp;$R62,$C$3:$C$1662&amp;$D$3:$D$1662,$E$3:$E$1662,0,0,1)</f>
        <v>3800</v>
      </c>
      <c r="Z62" s="2" cm="1">
        <f t="array" ref="Z62">_xlfn.XLOOKUP(Z$1&amp;$R62,$C$3:$C$1662&amp;$D$3:$D$1662,$E$3:$E$1662,0,0,1)</f>
        <v>10900</v>
      </c>
      <c r="AA62" s="2" cm="1">
        <f t="array" ref="AA62">_xlfn.XLOOKUP(AA$1&amp;$R62,$C$3:$C$1662&amp;$D$3:$D$1662,$E$3:$E$1662,0,0,1)</f>
        <v>0</v>
      </c>
      <c r="AB62" s="2" cm="1">
        <f t="array" ref="AB62">_xlfn.XLOOKUP(AB$1&amp;$R62,$C$3:$C$1662&amp;$D$3:$D$1662,$E$3:$E$1662,0,0,1)</f>
        <v>3900</v>
      </c>
      <c r="AC62" s="2" cm="1">
        <f t="array" ref="AC62">_xlfn.XLOOKUP(AC$1&amp;$R62,$C$3:$C$1662&amp;$D$3:$D$1662,$E$3:$E$1662,0,0,1)</f>
        <v>500</v>
      </c>
      <c r="AM62" t="s">
        <v>943</v>
      </c>
      <c r="AN62" t="s">
        <v>881</v>
      </c>
      <c r="AO62">
        <v>3820</v>
      </c>
      <c r="AP62">
        <v>3875</v>
      </c>
      <c r="AQ62">
        <v>3820</v>
      </c>
      <c r="AR62">
        <v>3825</v>
      </c>
      <c r="AS62">
        <v>900800</v>
      </c>
      <c r="AU62" s="7" t="str">
        <f t="shared" si="3"/>
        <v/>
      </c>
      <c r="AV62" s="7">
        <f t="shared" si="4"/>
        <v>-1.620370370370372E-2</v>
      </c>
    </row>
    <row r="63" spans="3:48" x14ac:dyDescent="0.4">
      <c r="C63" t="s">
        <v>804</v>
      </c>
      <c r="D63" t="s">
        <v>566</v>
      </c>
      <c r="E63">
        <v>500</v>
      </c>
      <c r="R63" t="s">
        <v>178</v>
      </c>
      <c r="S63" s="2">
        <f t="shared" si="1"/>
        <v>431080</v>
      </c>
      <c r="T63" s="2">
        <f t="shared" si="7"/>
        <v>586900</v>
      </c>
      <c r="U63" s="2">
        <f t="shared" si="7"/>
        <v>981200</v>
      </c>
      <c r="V63" s="2">
        <f t="shared" si="7"/>
        <v>188000</v>
      </c>
      <c r="W63" s="2">
        <f t="shared" si="7"/>
        <v>207500</v>
      </c>
      <c r="X63" s="2">
        <f t="shared" si="7"/>
        <v>191800</v>
      </c>
      <c r="Y63" s="2" cm="1">
        <f t="array" ref="Y63">_xlfn.XLOOKUP(Y$1&amp;$R63,$C$3:$C$1662&amp;$D$3:$D$1662,$E$3:$E$1662,0,0,1)</f>
        <v>3200</v>
      </c>
      <c r="Z63" s="2" cm="1">
        <f t="array" ref="Z63">_xlfn.XLOOKUP(Z$1&amp;$R63,$C$3:$C$1662&amp;$D$3:$D$1662,$E$3:$E$1662,0,0,1)</f>
        <v>6000</v>
      </c>
      <c r="AA63" s="2" cm="1">
        <f t="array" ref="AA63">_xlfn.XLOOKUP(AA$1&amp;$R63,$C$3:$C$1662&amp;$D$3:$D$1662,$E$3:$E$1662,0,0,1)</f>
        <v>3700</v>
      </c>
      <c r="AB63" s="2" cm="1">
        <f t="array" ref="AB63">_xlfn.XLOOKUP(AB$1&amp;$R63,$C$3:$C$1662&amp;$D$3:$D$1662,$E$3:$E$1662,0,0,1)</f>
        <v>800</v>
      </c>
      <c r="AC63" s="2" cm="1">
        <f t="array" ref="AC63">_xlfn.XLOOKUP(AC$1&amp;$R63,$C$3:$C$1662&amp;$D$3:$D$1662,$E$3:$E$1662,0,0,1)</f>
        <v>1700</v>
      </c>
      <c r="AM63" t="s">
        <v>944</v>
      </c>
      <c r="AN63" t="s">
        <v>881</v>
      </c>
      <c r="AO63">
        <v>3830</v>
      </c>
      <c r="AP63">
        <v>3863</v>
      </c>
      <c r="AQ63">
        <v>3801</v>
      </c>
      <c r="AR63">
        <v>3801</v>
      </c>
      <c r="AS63">
        <v>950900</v>
      </c>
      <c r="AU63" s="7" t="str">
        <f t="shared" si="3"/>
        <v/>
      </c>
      <c r="AV63" s="7">
        <f t="shared" si="4"/>
        <v>-6.2745098039215241E-3</v>
      </c>
    </row>
    <row r="64" spans="3:48" x14ac:dyDescent="0.4">
      <c r="C64" t="s">
        <v>804</v>
      </c>
      <c r="D64" t="s">
        <v>567</v>
      </c>
      <c r="E64">
        <v>1700</v>
      </c>
      <c r="R64" t="s">
        <v>183</v>
      </c>
      <c r="S64" s="2">
        <f t="shared" si="1"/>
        <v>434660</v>
      </c>
      <c r="T64" s="2">
        <f t="shared" si="7"/>
        <v>588500</v>
      </c>
      <c r="U64" s="2">
        <f t="shared" si="7"/>
        <v>994700</v>
      </c>
      <c r="V64" s="2">
        <f t="shared" si="7"/>
        <v>188000</v>
      </c>
      <c r="W64" s="2">
        <f t="shared" si="7"/>
        <v>209700</v>
      </c>
      <c r="X64" s="2">
        <f t="shared" si="7"/>
        <v>192400</v>
      </c>
      <c r="Y64" s="2" cm="1">
        <f t="array" ref="Y64">_xlfn.XLOOKUP(Y$1&amp;$R64,$C$3:$C$1662&amp;$D$3:$D$1662,$E$3:$E$1662,0,0,1)</f>
        <v>1600</v>
      </c>
      <c r="Z64" s="2" cm="1">
        <f t="array" ref="Z64">_xlfn.XLOOKUP(Z$1&amp;$R64,$C$3:$C$1662&amp;$D$3:$D$1662,$E$3:$E$1662,0,0,1)</f>
        <v>13500</v>
      </c>
      <c r="AA64" s="2" cm="1">
        <f t="array" ref="AA64">_xlfn.XLOOKUP(AA$1&amp;$R64,$C$3:$C$1662&amp;$D$3:$D$1662,$E$3:$E$1662,0,0,1)</f>
        <v>0</v>
      </c>
      <c r="AB64" s="2" cm="1">
        <f t="array" ref="AB64">_xlfn.XLOOKUP(AB$1&amp;$R64,$C$3:$C$1662&amp;$D$3:$D$1662,$E$3:$E$1662,0,0,1)</f>
        <v>2200</v>
      </c>
      <c r="AC64" s="2" cm="1">
        <f t="array" ref="AC64">_xlfn.XLOOKUP(AC$1&amp;$R64,$C$3:$C$1662&amp;$D$3:$D$1662,$E$3:$E$1662,0,0,1)</f>
        <v>600</v>
      </c>
      <c r="AM64" t="s">
        <v>945</v>
      </c>
      <c r="AN64" t="s">
        <v>881</v>
      </c>
      <c r="AO64">
        <v>3812</v>
      </c>
      <c r="AP64">
        <v>3830</v>
      </c>
      <c r="AQ64">
        <v>3779</v>
      </c>
      <c r="AR64">
        <v>3808</v>
      </c>
      <c r="AS64">
        <v>592800</v>
      </c>
      <c r="AU64" s="7">
        <f t="shared" si="3"/>
        <v>1.8416206261511192E-3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600</v>
      </c>
      <c r="R65" t="s">
        <v>64</v>
      </c>
      <c r="S65" s="2">
        <f t="shared" si="1"/>
        <v>439560</v>
      </c>
      <c r="T65" s="2">
        <f t="shared" si="7"/>
        <v>604000</v>
      </c>
      <c r="U65" s="2">
        <f t="shared" si="7"/>
        <v>998300</v>
      </c>
      <c r="V65" s="2">
        <f t="shared" si="7"/>
        <v>189600</v>
      </c>
      <c r="W65" s="2">
        <f t="shared" si="7"/>
        <v>211900</v>
      </c>
      <c r="X65" s="2">
        <f t="shared" si="7"/>
        <v>194000</v>
      </c>
      <c r="Y65" s="2" cm="1">
        <f t="array" ref="Y65">_xlfn.XLOOKUP(Y$1&amp;$R65,$C$3:$C$1662&amp;$D$3:$D$1662,$E$3:$E$1662,0,0,1)</f>
        <v>15500</v>
      </c>
      <c r="Z65" s="2" cm="1">
        <f t="array" ref="Z65">_xlfn.XLOOKUP(Z$1&amp;$R65,$C$3:$C$1662&amp;$D$3:$D$1662,$E$3:$E$1662,0,0,1)</f>
        <v>3600</v>
      </c>
      <c r="AA65" s="2" cm="1">
        <f t="array" ref="AA65">_xlfn.XLOOKUP(AA$1&amp;$R65,$C$3:$C$1662&amp;$D$3:$D$1662,$E$3:$E$1662,0,0,1)</f>
        <v>1600</v>
      </c>
      <c r="AB65" s="2" cm="1">
        <f t="array" ref="AB65">_xlfn.XLOOKUP(AB$1&amp;$R65,$C$3:$C$1662&amp;$D$3:$D$1662,$E$3:$E$1662,0,0,1)</f>
        <v>2200</v>
      </c>
      <c r="AC65" s="2" cm="1">
        <f t="array" ref="AC65">_xlfn.XLOOKUP(AC$1&amp;$R65,$C$3:$C$1662&amp;$D$3:$D$1662,$E$3:$E$1662,0,0,1)</f>
        <v>1600</v>
      </c>
      <c r="AM65" t="s">
        <v>946</v>
      </c>
      <c r="AN65" t="s">
        <v>881</v>
      </c>
      <c r="AO65">
        <v>3808</v>
      </c>
      <c r="AP65">
        <v>3834</v>
      </c>
      <c r="AQ65">
        <v>3794</v>
      </c>
      <c r="AR65">
        <v>3813</v>
      </c>
      <c r="AS65">
        <v>451700</v>
      </c>
      <c r="AU65" s="7">
        <f t="shared" si="3"/>
        <v>1.31302521008414E-3</v>
      </c>
      <c r="AV65" s="7" t="str">
        <f t="shared" si="4"/>
        <v/>
      </c>
    </row>
    <row r="66" spans="3:48" x14ac:dyDescent="0.4">
      <c r="C66" t="s">
        <v>804</v>
      </c>
      <c r="D66" t="s">
        <v>569</v>
      </c>
      <c r="E66">
        <v>1600</v>
      </c>
      <c r="R66" t="s">
        <v>294</v>
      </c>
      <c r="S66" s="2">
        <f t="shared" si="1"/>
        <v>442960</v>
      </c>
      <c r="T66" s="2">
        <f t="shared" si="7"/>
        <v>608800</v>
      </c>
      <c r="U66" s="2">
        <f t="shared" si="7"/>
        <v>1004900</v>
      </c>
      <c r="V66" s="2">
        <f t="shared" si="7"/>
        <v>192000</v>
      </c>
      <c r="W66" s="2">
        <f t="shared" si="7"/>
        <v>212400</v>
      </c>
      <c r="X66" s="2">
        <f t="shared" si="7"/>
        <v>196700</v>
      </c>
      <c r="Y66" s="2" cm="1">
        <f t="array" ref="Y66">_xlfn.XLOOKUP(Y$1&amp;$R66,$C$3:$C$1662&amp;$D$3:$D$1662,$E$3:$E$1662,0,0,1)</f>
        <v>4800</v>
      </c>
      <c r="Z66" s="2" cm="1">
        <f t="array" ref="Z66">_xlfn.XLOOKUP(Z$1&amp;$R66,$C$3:$C$1662&amp;$D$3:$D$1662,$E$3:$E$1662,0,0,1)</f>
        <v>6600</v>
      </c>
      <c r="AA66" s="2" cm="1">
        <f t="array" ref="AA66">_xlfn.XLOOKUP(AA$1&amp;$R66,$C$3:$C$1662&amp;$D$3:$D$1662,$E$3:$E$1662,0,0,1)</f>
        <v>2400</v>
      </c>
      <c r="AB66" s="2" cm="1">
        <f t="array" ref="AB66">_xlfn.XLOOKUP(AB$1&amp;$R66,$C$3:$C$1662&amp;$D$3:$D$1662,$E$3:$E$1662,0,0,1)</f>
        <v>500</v>
      </c>
      <c r="AC66" s="2" cm="1">
        <f t="array" ref="AC66">_xlfn.XLOOKUP(AC$1&amp;$R66,$C$3:$C$1662&amp;$D$3:$D$1662,$E$3:$E$1662,0,0,1)</f>
        <v>2700</v>
      </c>
      <c r="AM66" t="s">
        <v>947</v>
      </c>
      <c r="AN66" t="s">
        <v>881</v>
      </c>
      <c r="AO66">
        <v>3840</v>
      </c>
      <c r="AP66">
        <v>3843</v>
      </c>
      <c r="AQ66">
        <v>3789</v>
      </c>
      <c r="AR66">
        <v>3831</v>
      </c>
      <c r="AS66">
        <v>504400</v>
      </c>
      <c r="AU66" s="7">
        <f t="shared" si="3"/>
        <v>4.7206923682139301E-3</v>
      </c>
      <c r="AV66" s="7" t="str">
        <f t="shared" si="4"/>
        <v/>
      </c>
    </row>
    <row r="67" spans="3:48" x14ac:dyDescent="0.4">
      <c r="C67" t="s">
        <v>804</v>
      </c>
      <c r="D67" t="s">
        <v>570</v>
      </c>
      <c r="E67">
        <v>2700</v>
      </c>
      <c r="R67" t="s">
        <v>29</v>
      </c>
      <c r="S67" s="2">
        <f t="shared" ref="S67:S130" si="8">IFERROR(AVERAGEIFS(T67:X67,T67:X67,"&gt;0"),0)</f>
        <v>444420</v>
      </c>
      <c r="T67" s="2">
        <f t="shared" si="7"/>
        <v>610300</v>
      </c>
      <c r="U67" s="2">
        <f t="shared" si="7"/>
        <v>1007800</v>
      </c>
      <c r="V67" s="2">
        <f t="shared" si="7"/>
        <v>192700</v>
      </c>
      <c r="W67" s="2">
        <f t="shared" si="7"/>
        <v>213600</v>
      </c>
      <c r="X67" s="2">
        <f t="shared" si="7"/>
        <v>197700</v>
      </c>
      <c r="Y67" s="2" cm="1">
        <f t="array" ref="Y67">_xlfn.XLOOKUP(Y$1&amp;$R67,$C$3:$C$1662&amp;$D$3:$D$1662,$E$3:$E$1662,0,0,1)</f>
        <v>1500</v>
      </c>
      <c r="Z67" s="2" cm="1">
        <f t="array" ref="Z67">_xlfn.XLOOKUP(Z$1&amp;$R67,$C$3:$C$1662&amp;$D$3:$D$1662,$E$3:$E$1662,0,0,1)</f>
        <v>2900</v>
      </c>
      <c r="AA67" s="2" cm="1">
        <f t="array" ref="AA67">_xlfn.XLOOKUP(AA$1&amp;$R67,$C$3:$C$1662&amp;$D$3:$D$1662,$E$3:$E$1662,0,0,1)</f>
        <v>700</v>
      </c>
      <c r="AB67" s="2" cm="1">
        <f t="array" ref="AB67">_xlfn.XLOOKUP(AB$1&amp;$R67,$C$3:$C$1662&amp;$D$3:$D$1662,$E$3:$E$1662,0,0,1)</f>
        <v>1200</v>
      </c>
      <c r="AC67" s="2" cm="1">
        <f t="array" ref="AC67">_xlfn.XLOOKUP(AC$1&amp;$R67,$C$3:$C$1662&amp;$D$3:$D$1662,$E$3:$E$1662,0,0,1)</f>
        <v>1000</v>
      </c>
      <c r="AM67" t="s">
        <v>948</v>
      </c>
      <c r="AN67" t="s">
        <v>881</v>
      </c>
      <c r="AO67">
        <v>3808</v>
      </c>
      <c r="AP67">
        <v>3829</v>
      </c>
      <c r="AQ67">
        <v>3800</v>
      </c>
      <c r="AR67">
        <v>3827</v>
      </c>
      <c r="AS67">
        <v>467000</v>
      </c>
      <c r="AU67" s="7" t="str">
        <f t="shared" si="3"/>
        <v/>
      </c>
      <c r="AV67" s="7">
        <f t="shared" si="4"/>
        <v>-1.0441138084050783E-3</v>
      </c>
    </row>
    <row r="68" spans="3:48" x14ac:dyDescent="0.4">
      <c r="C68" t="s">
        <v>804</v>
      </c>
      <c r="D68" t="s">
        <v>571</v>
      </c>
      <c r="E68">
        <v>1000</v>
      </c>
      <c r="R68" t="s">
        <v>17</v>
      </c>
      <c r="S68" s="2">
        <f t="shared" si="8"/>
        <v>446980</v>
      </c>
      <c r="T68" s="2">
        <f t="shared" ref="T68:X83" si="9">T67+Y68</f>
        <v>611100</v>
      </c>
      <c r="U68" s="2">
        <f t="shared" si="9"/>
        <v>1016500</v>
      </c>
      <c r="V68" s="2">
        <f t="shared" si="9"/>
        <v>193300</v>
      </c>
      <c r="W68" s="2">
        <f t="shared" si="9"/>
        <v>214400</v>
      </c>
      <c r="X68" s="2">
        <f t="shared" si="9"/>
        <v>199600</v>
      </c>
      <c r="Y68" s="2" cm="1">
        <f t="array" ref="Y68">_xlfn.XLOOKUP(Y$1&amp;$R68,$C$3:$C$1662&amp;$D$3:$D$1662,$E$3:$E$1662,0,0,1)</f>
        <v>800</v>
      </c>
      <c r="Z68" s="2" cm="1">
        <f t="array" ref="Z68">_xlfn.XLOOKUP(Z$1&amp;$R68,$C$3:$C$1662&amp;$D$3:$D$1662,$E$3:$E$1662,0,0,1)</f>
        <v>8700</v>
      </c>
      <c r="AA68" s="2" cm="1">
        <f t="array" ref="AA68">_xlfn.XLOOKUP(AA$1&amp;$R68,$C$3:$C$1662&amp;$D$3:$D$1662,$E$3:$E$1662,0,0,1)</f>
        <v>600</v>
      </c>
      <c r="AB68" s="2" cm="1">
        <f t="array" ref="AB68">_xlfn.XLOOKUP(AB$1&amp;$R68,$C$3:$C$1662&amp;$D$3:$D$1662,$E$3:$E$1662,0,0,1)</f>
        <v>800</v>
      </c>
      <c r="AC68" s="2" cm="1">
        <f t="array" ref="AC68">_xlfn.XLOOKUP(AC$1&amp;$R68,$C$3:$C$1662&amp;$D$3:$D$1662,$E$3:$E$1662,0,0,1)</f>
        <v>1900</v>
      </c>
      <c r="AM68" t="s">
        <v>949</v>
      </c>
      <c r="AN68" t="s">
        <v>881</v>
      </c>
      <c r="AO68">
        <v>3831</v>
      </c>
      <c r="AP68">
        <v>3844</v>
      </c>
      <c r="AQ68">
        <v>3810</v>
      </c>
      <c r="AR68">
        <v>3829</v>
      </c>
      <c r="AS68">
        <v>577900</v>
      </c>
      <c r="AU68" s="7">
        <f t="shared" ref="AU68:AU101" si="10">IF(AR67&lt;AR68,AR68/AR67-1,"")</f>
        <v>5.2260256075253864E-4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1900</v>
      </c>
      <c r="R69" t="s">
        <v>58</v>
      </c>
      <c r="S69" s="2">
        <f t="shared" si="8"/>
        <v>452640</v>
      </c>
      <c r="T69" s="2">
        <f t="shared" si="9"/>
        <v>615300</v>
      </c>
      <c r="U69" s="2">
        <f t="shared" si="9"/>
        <v>1031300</v>
      </c>
      <c r="V69" s="2">
        <f t="shared" si="9"/>
        <v>198800</v>
      </c>
      <c r="W69" s="2">
        <f t="shared" si="9"/>
        <v>216900</v>
      </c>
      <c r="X69" s="2">
        <f t="shared" si="9"/>
        <v>200900</v>
      </c>
      <c r="Y69" s="2" cm="1">
        <f t="array" ref="Y69">_xlfn.XLOOKUP(Y$1&amp;$R69,$C$3:$C$1662&amp;$D$3:$D$1662,$E$3:$E$1662,0,0,1)</f>
        <v>4200</v>
      </c>
      <c r="Z69" s="2" cm="1">
        <f t="array" ref="Z69">_xlfn.XLOOKUP(Z$1&amp;$R69,$C$3:$C$1662&amp;$D$3:$D$1662,$E$3:$E$1662,0,0,1)</f>
        <v>14800</v>
      </c>
      <c r="AA69" s="2" cm="1">
        <f t="array" ref="AA69">_xlfn.XLOOKUP(AA$1&amp;$R69,$C$3:$C$1662&amp;$D$3:$D$1662,$E$3:$E$1662,0,0,1)</f>
        <v>5500</v>
      </c>
      <c r="AB69" s="2" cm="1">
        <f t="array" ref="AB69">_xlfn.XLOOKUP(AB$1&amp;$R69,$C$3:$C$1662&amp;$D$3:$D$1662,$E$3:$E$1662,0,0,1)</f>
        <v>2500</v>
      </c>
      <c r="AC69" s="2" cm="1">
        <f t="array" ref="AC69">_xlfn.XLOOKUP(AC$1&amp;$R69,$C$3:$C$1662&amp;$D$3:$D$1662,$E$3:$E$1662,0,0,1)</f>
        <v>1300</v>
      </c>
      <c r="AM69" t="s">
        <v>950</v>
      </c>
      <c r="AN69" t="s">
        <v>881</v>
      </c>
      <c r="AO69">
        <v>3847</v>
      </c>
      <c r="AP69">
        <v>3858</v>
      </c>
      <c r="AQ69">
        <v>3784</v>
      </c>
      <c r="AR69">
        <v>3805</v>
      </c>
      <c r="AS69">
        <v>824400</v>
      </c>
      <c r="AU69" s="7" t="str">
        <f t="shared" si="10"/>
        <v/>
      </c>
      <c r="AV69" s="7">
        <f t="shared" si="11"/>
        <v>-6.2679550796552741E-3</v>
      </c>
    </row>
    <row r="70" spans="3:48" x14ac:dyDescent="0.4">
      <c r="C70" t="s">
        <v>804</v>
      </c>
      <c r="D70" t="s">
        <v>573</v>
      </c>
      <c r="E70">
        <v>1300</v>
      </c>
      <c r="R70" t="s">
        <v>125</v>
      </c>
      <c r="S70" s="2">
        <f t="shared" si="8"/>
        <v>454480</v>
      </c>
      <c r="T70" s="2">
        <f t="shared" si="9"/>
        <v>616000</v>
      </c>
      <c r="U70" s="2">
        <f t="shared" si="9"/>
        <v>1035900</v>
      </c>
      <c r="V70" s="2">
        <f t="shared" si="9"/>
        <v>200000</v>
      </c>
      <c r="W70" s="2">
        <f t="shared" si="9"/>
        <v>218100</v>
      </c>
      <c r="X70" s="2">
        <f t="shared" si="9"/>
        <v>202400</v>
      </c>
      <c r="Y70" s="2" cm="1">
        <f t="array" ref="Y70">_xlfn.XLOOKUP(Y$1&amp;$R70,$C$3:$C$1662&amp;$D$3:$D$1662,$E$3:$E$1662,0,0,1)</f>
        <v>700</v>
      </c>
      <c r="Z70" s="2" cm="1">
        <f t="array" ref="Z70">_xlfn.XLOOKUP(Z$1&amp;$R70,$C$3:$C$1662&amp;$D$3:$D$1662,$E$3:$E$1662,0,0,1)</f>
        <v>4600</v>
      </c>
      <c r="AA70" s="2" cm="1">
        <f t="array" ref="AA70">_xlfn.XLOOKUP(AA$1&amp;$R70,$C$3:$C$1662&amp;$D$3:$D$1662,$E$3:$E$1662,0,0,1)</f>
        <v>1200</v>
      </c>
      <c r="AB70" s="2" cm="1">
        <f t="array" ref="AB70">_xlfn.XLOOKUP(AB$1&amp;$R70,$C$3:$C$1662&amp;$D$3:$D$1662,$E$3:$E$1662,0,0,1)</f>
        <v>1200</v>
      </c>
      <c r="AC70" s="2" cm="1">
        <f t="array" ref="AC70">_xlfn.XLOOKUP(AC$1&amp;$R70,$C$3:$C$1662&amp;$D$3:$D$1662,$E$3:$E$1662,0,0,1)</f>
        <v>1500</v>
      </c>
      <c r="AM70" t="s">
        <v>951</v>
      </c>
      <c r="AN70" t="s">
        <v>881</v>
      </c>
      <c r="AO70">
        <v>3829</v>
      </c>
      <c r="AP70">
        <v>3835</v>
      </c>
      <c r="AQ70">
        <v>3713</v>
      </c>
      <c r="AR70">
        <v>3733</v>
      </c>
      <c r="AS70">
        <v>1211700</v>
      </c>
      <c r="AU70" s="7" t="str">
        <f t="shared" si="10"/>
        <v/>
      </c>
      <c r="AV70" s="7">
        <f t="shared" si="11"/>
        <v>-1.8922470433639926E-2</v>
      </c>
    </row>
    <row r="71" spans="3:48" x14ac:dyDescent="0.4">
      <c r="C71" t="s">
        <v>804</v>
      </c>
      <c r="D71" t="s">
        <v>574</v>
      </c>
      <c r="E71">
        <v>1500</v>
      </c>
      <c r="R71" t="s">
        <v>13</v>
      </c>
      <c r="S71" s="2">
        <f t="shared" si="8"/>
        <v>461040</v>
      </c>
      <c r="T71" s="2">
        <f t="shared" si="9"/>
        <v>621100</v>
      </c>
      <c r="U71" s="2">
        <f t="shared" si="9"/>
        <v>1039800</v>
      </c>
      <c r="V71" s="2">
        <f t="shared" si="9"/>
        <v>222000</v>
      </c>
      <c r="W71" s="2">
        <f t="shared" si="9"/>
        <v>219500</v>
      </c>
      <c r="X71" s="2">
        <f t="shared" si="9"/>
        <v>202800</v>
      </c>
      <c r="Y71" s="2" cm="1">
        <f t="array" ref="Y71">_xlfn.XLOOKUP(Y$1&amp;$R71,$C$3:$C$1662&amp;$D$3:$D$1662,$E$3:$E$1662,0,0,1)</f>
        <v>5100</v>
      </c>
      <c r="Z71" s="2" cm="1">
        <f t="array" ref="Z71">_xlfn.XLOOKUP(Z$1&amp;$R71,$C$3:$C$1662&amp;$D$3:$D$1662,$E$3:$E$1662,0,0,1)</f>
        <v>3900</v>
      </c>
      <c r="AA71" s="2" cm="1">
        <f t="array" ref="AA71">_xlfn.XLOOKUP(AA$1&amp;$R71,$C$3:$C$1662&amp;$D$3:$D$1662,$E$3:$E$1662,0,0,1)</f>
        <v>22000</v>
      </c>
      <c r="AB71" s="2" cm="1">
        <f t="array" ref="AB71">_xlfn.XLOOKUP(AB$1&amp;$R71,$C$3:$C$1662&amp;$D$3:$D$1662,$E$3:$E$1662,0,0,1)</f>
        <v>1400</v>
      </c>
      <c r="AC71" s="2" cm="1">
        <f t="array" ref="AC71">_xlfn.XLOOKUP(AC$1&amp;$R71,$C$3:$C$1662&amp;$D$3:$D$1662,$E$3:$E$1662,0,0,1)</f>
        <v>400</v>
      </c>
      <c r="AM71" t="s">
        <v>952</v>
      </c>
      <c r="AN71" t="s">
        <v>881</v>
      </c>
      <c r="AO71">
        <v>3742</v>
      </c>
      <c r="AP71">
        <v>3769</v>
      </c>
      <c r="AQ71">
        <v>3730</v>
      </c>
      <c r="AR71">
        <v>3733</v>
      </c>
      <c r="AS71">
        <v>699400</v>
      </c>
      <c r="AU71" s="7" t="str">
        <f t="shared" si="10"/>
        <v/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400</v>
      </c>
      <c r="R72" t="s">
        <v>87</v>
      </c>
      <c r="S72" s="2">
        <f t="shared" si="8"/>
        <v>467300</v>
      </c>
      <c r="T72" s="2">
        <f t="shared" si="9"/>
        <v>623200</v>
      </c>
      <c r="U72" s="2">
        <f t="shared" si="9"/>
        <v>1060300</v>
      </c>
      <c r="V72" s="2">
        <f t="shared" si="9"/>
        <v>222800</v>
      </c>
      <c r="W72" s="2">
        <f t="shared" si="9"/>
        <v>221300</v>
      </c>
      <c r="X72" s="2">
        <f t="shared" si="9"/>
        <v>208900</v>
      </c>
      <c r="Y72" s="2" cm="1">
        <f t="array" ref="Y72">_xlfn.XLOOKUP(Y$1&amp;$R72,$C$3:$C$1662&amp;$D$3:$D$1662,$E$3:$E$1662,0,0,1)</f>
        <v>2100</v>
      </c>
      <c r="Z72" s="2" cm="1">
        <f t="array" ref="Z72">_xlfn.XLOOKUP(Z$1&amp;$R72,$C$3:$C$1662&amp;$D$3:$D$1662,$E$3:$E$1662,0,0,1)</f>
        <v>20500</v>
      </c>
      <c r="AA72" s="2" cm="1">
        <f t="array" ref="AA72">_xlfn.XLOOKUP(AA$1&amp;$R72,$C$3:$C$1662&amp;$D$3:$D$1662,$E$3:$E$1662,0,0,1)</f>
        <v>800</v>
      </c>
      <c r="AB72" s="2" cm="1">
        <f t="array" ref="AB72">_xlfn.XLOOKUP(AB$1&amp;$R72,$C$3:$C$1662&amp;$D$3:$D$1662,$E$3:$E$1662,0,0,1)</f>
        <v>1800</v>
      </c>
      <c r="AC72" s="2" cm="1">
        <f t="array" ref="AC72">_xlfn.XLOOKUP(AC$1&amp;$R72,$C$3:$C$1662&amp;$D$3:$D$1662,$E$3:$E$1662,0,0,1)</f>
        <v>6100</v>
      </c>
      <c r="AM72" t="s">
        <v>953</v>
      </c>
      <c r="AN72" t="s">
        <v>881</v>
      </c>
      <c r="AO72">
        <v>3728</v>
      </c>
      <c r="AP72">
        <v>3743</v>
      </c>
      <c r="AQ72">
        <v>3696</v>
      </c>
      <c r="AR72">
        <v>3727</v>
      </c>
      <c r="AS72">
        <v>847700</v>
      </c>
      <c r="AU72" s="7" t="str">
        <f t="shared" si="10"/>
        <v/>
      </c>
      <c r="AV72" s="7">
        <f t="shared" si="11"/>
        <v>-1.6072863648539659E-3</v>
      </c>
    </row>
    <row r="73" spans="3:48" x14ac:dyDescent="0.4">
      <c r="C73" t="s">
        <v>804</v>
      </c>
      <c r="D73" t="s">
        <v>576</v>
      </c>
      <c r="E73">
        <v>6100</v>
      </c>
      <c r="R73" t="s">
        <v>202</v>
      </c>
      <c r="S73" s="2">
        <f t="shared" si="8"/>
        <v>469100</v>
      </c>
      <c r="T73" s="2">
        <f t="shared" si="9"/>
        <v>623300</v>
      </c>
      <c r="U73" s="2">
        <f t="shared" si="9"/>
        <v>1062300</v>
      </c>
      <c r="V73" s="2">
        <f t="shared" si="9"/>
        <v>225200</v>
      </c>
      <c r="W73" s="2">
        <f t="shared" si="9"/>
        <v>223500</v>
      </c>
      <c r="X73" s="2">
        <f t="shared" si="9"/>
        <v>211200</v>
      </c>
      <c r="Y73" s="2" cm="1">
        <f t="array" ref="Y73">_xlfn.XLOOKUP(Y$1&amp;$R73,$C$3:$C$1662&amp;$D$3:$D$1662,$E$3:$E$1662,0,0,1)</f>
        <v>100</v>
      </c>
      <c r="Z73" s="2" cm="1">
        <f t="array" ref="Z73">_xlfn.XLOOKUP(Z$1&amp;$R73,$C$3:$C$1662&amp;$D$3:$D$1662,$E$3:$E$1662,0,0,1)</f>
        <v>2000</v>
      </c>
      <c r="AA73" s="2" cm="1">
        <f t="array" ref="AA73">_xlfn.XLOOKUP(AA$1&amp;$R73,$C$3:$C$1662&amp;$D$3:$D$1662,$E$3:$E$1662,0,0,1)</f>
        <v>2400</v>
      </c>
      <c r="AB73" s="2" cm="1">
        <f t="array" ref="AB73">_xlfn.XLOOKUP(AB$1&amp;$R73,$C$3:$C$1662&amp;$D$3:$D$1662,$E$3:$E$1662,0,0,1)</f>
        <v>2200</v>
      </c>
      <c r="AC73" s="2" cm="1">
        <f t="array" ref="AC73">_xlfn.XLOOKUP(AC$1&amp;$R73,$C$3:$C$1662&amp;$D$3:$D$1662,$E$3:$E$1662,0,0,1)</f>
        <v>2300</v>
      </c>
      <c r="AM73" t="s">
        <v>954</v>
      </c>
      <c r="AN73" t="s">
        <v>881</v>
      </c>
      <c r="AO73">
        <v>3720</v>
      </c>
      <c r="AP73">
        <v>3736</v>
      </c>
      <c r="AQ73">
        <v>3707</v>
      </c>
      <c r="AR73">
        <v>3721</v>
      </c>
      <c r="AS73">
        <v>694700</v>
      </c>
      <c r="AU73" s="7" t="str">
        <f t="shared" si="10"/>
        <v/>
      </c>
      <c r="AV73" s="7">
        <f t="shared" si="11"/>
        <v>-1.6098738932116552E-3</v>
      </c>
    </row>
    <row r="74" spans="3:48" x14ac:dyDescent="0.4">
      <c r="C74" t="s">
        <v>804</v>
      </c>
      <c r="D74" t="s">
        <v>577</v>
      </c>
      <c r="E74">
        <v>2300</v>
      </c>
      <c r="R74" t="s">
        <v>86</v>
      </c>
      <c r="S74" s="2">
        <f t="shared" si="8"/>
        <v>470860</v>
      </c>
      <c r="T74" s="2">
        <f t="shared" si="9"/>
        <v>625300</v>
      </c>
      <c r="U74" s="2">
        <f t="shared" si="9"/>
        <v>1066000</v>
      </c>
      <c r="V74" s="2">
        <f t="shared" si="9"/>
        <v>227200</v>
      </c>
      <c r="W74" s="2">
        <f t="shared" si="9"/>
        <v>223900</v>
      </c>
      <c r="X74" s="2">
        <f t="shared" si="9"/>
        <v>211900</v>
      </c>
      <c r="Y74" s="2" cm="1">
        <f t="array" ref="Y74">_xlfn.XLOOKUP(Y$1&amp;$R74,$C$3:$C$1662&amp;$D$3:$D$1662,$E$3:$E$1662,0,0,1)</f>
        <v>2000</v>
      </c>
      <c r="Z74" s="2" cm="1">
        <f t="array" ref="Z74">_xlfn.XLOOKUP(Z$1&amp;$R74,$C$3:$C$1662&amp;$D$3:$D$1662,$E$3:$E$1662,0,0,1)</f>
        <v>3700</v>
      </c>
      <c r="AA74" s="2" cm="1">
        <f t="array" ref="AA74">_xlfn.XLOOKUP(AA$1&amp;$R74,$C$3:$C$1662&amp;$D$3:$D$1662,$E$3:$E$1662,0,0,1)</f>
        <v>2000</v>
      </c>
      <c r="AB74" s="2" cm="1">
        <f t="array" ref="AB74">_xlfn.XLOOKUP(AB$1&amp;$R74,$C$3:$C$1662&amp;$D$3:$D$1662,$E$3:$E$1662,0,0,1)</f>
        <v>400</v>
      </c>
      <c r="AC74" s="2" cm="1">
        <f t="array" ref="AC74">_xlfn.XLOOKUP(AC$1&amp;$R74,$C$3:$C$1662&amp;$D$3:$D$1662,$E$3:$E$1662,0,0,1)</f>
        <v>700</v>
      </c>
      <c r="AM74" t="s">
        <v>955</v>
      </c>
      <c r="AN74" t="s">
        <v>881</v>
      </c>
      <c r="AO74">
        <v>3722</v>
      </c>
      <c r="AP74">
        <v>3746</v>
      </c>
      <c r="AQ74">
        <v>3691</v>
      </c>
      <c r="AR74">
        <v>3699</v>
      </c>
      <c r="AS74">
        <v>1016400</v>
      </c>
      <c r="AU74" s="7" t="str">
        <f t="shared" si="10"/>
        <v/>
      </c>
      <c r="AV74" s="7">
        <f t="shared" si="11"/>
        <v>-5.9123891427035336E-3</v>
      </c>
    </row>
    <row r="75" spans="3:48" x14ac:dyDescent="0.4">
      <c r="C75" t="s">
        <v>804</v>
      </c>
      <c r="D75" t="s">
        <v>578</v>
      </c>
      <c r="E75">
        <v>700</v>
      </c>
      <c r="R75" t="s">
        <v>289</v>
      </c>
      <c r="S75" s="2">
        <f t="shared" si="8"/>
        <v>473220</v>
      </c>
      <c r="T75" s="2">
        <f t="shared" si="9"/>
        <v>628500</v>
      </c>
      <c r="U75" s="2">
        <f t="shared" si="9"/>
        <v>1073100</v>
      </c>
      <c r="V75" s="2">
        <f t="shared" si="9"/>
        <v>227200</v>
      </c>
      <c r="W75" s="2">
        <f t="shared" si="9"/>
        <v>225100</v>
      </c>
      <c r="X75" s="2">
        <f t="shared" si="9"/>
        <v>212200</v>
      </c>
      <c r="Y75" s="2" cm="1">
        <f t="array" ref="Y75">_xlfn.XLOOKUP(Y$1&amp;$R75,$C$3:$C$1662&amp;$D$3:$D$1662,$E$3:$E$1662,0,0,1)</f>
        <v>3200</v>
      </c>
      <c r="Z75" s="2" cm="1">
        <f t="array" ref="Z75">_xlfn.XLOOKUP(Z$1&amp;$R75,$C$3:$C$1662&amp;$D$3:$D$1662,$E$3:$E$1662,0,0,1)</f>
        <v>7100</v>
      </c>
      <c r="AA75" s="2" cm="1">
        <f t="array" ref="AA75">_xlfn.XLOOKUP(AA$1&amp;$R75,$C$3:$C$1662&amp;$D$3:$D$1662,$E$3:$E$1662,0,0,1)</f>
        <v>0</v>
      </c>
      <c r="AB75" s="2" cm="1">
        <f t="array" ref="AB75">_xlfn.XLOOKUP(AB$1&amp;$R75,$C$3:$C$1662&amp;$D$3:$D$1662,$E$3:$E$1662,0,0,1)</f>
        <v>1200</v>
      </c>
      <c r="AC75" s="2" cm="1">
        <f t="array" ref="AC75">_xlfn.XLOOKUP(AC$1&amp;$R75,$C$3:$C$1662&amp;$D$3:$D$1662,$E$3:$E$1662,0,0,1)</f>
        <v>300</v>
      </c>
      <c r="AM75" t="s">
        <v>956</v>
      </c>
      <c r="AN75" t="s">
        <v>881</v>
      </c>
      <c r="AO75">
        <v>3680</v>
      </c>
      <c r="AP75">
        <v>3687</v>
      </c>
      <c r="AQ75">
        <v>3635</v>
      </c>
      <c r="AR75">
        <v>3640</v>
      </c>
      <c r="AS75">
        <v>1199200</v>
      </c>
      <c r="AU75" s="7" t="str">
        <f t="shared" si="10"/>
        <v/>
      </c>
      <c r="AV75" s="7">
        <f t="shared" si="11"/>
        <v>-1.595025682616924E-2</v>
      </c>
    </row>
    <row r="76" spans="3:48" x14ac:dyDescent="0.4">
      <c r="C76" t="s">
        <v>804</v>
      </c>
      <c r="D76" t="s">
        <v>579</v>
      </c>
      <c r="E76">
        <v>300</v>
      </c>
      <c r="R76" t="s">
        <v>295</v>
      </c>
      <c r="S76" s="2">
        <f t="shared" si="8"/>
        <v>476660</v>
      </c>
      <c r="T76" s="2">
        <f t="shared" si="9"/>
        <v>634400</v>
      </c>
      <c r="U76" s="2">
        <f t="shared" si="9"/>
        <v>1078800</v>
      </c>
      <c r="V76" s="2">
        <f t="shared" si="9"/>
        <v>229000</v>
      </c>
      <c r="W76" s="2">
        <f t="shared" si="9"/>
        <v>227200</v>
      </c>
      <c r="X76" s="2">
        <f t="shared" si="9"/>
        <v>213900</v>
      </c>
      <c r="Y76" s="2" cm="1">
        <f t="array" ref="Y76">_xlfn.XLOOKUP(Y$1&amp;$R76,$C$3:$C$1662&amp;$D$3:$D$1662,$E$3:$E$1662,0,0,1)</f>
        <v>5900</v>
      </c>
      <c r="Z76" s="2" cm="1">
        <f t="array" ref="Z76">_xlfn.XLOOKUP(Z$1&amp;$R76,$C$3:$C$1662&amp;$D$3:$D$1662,$E$3:$E$1662,0,0,1)</f>
        <v>5700</v>
      </c>
      <c r="AA76" s="2" cm="1">
        <f t="array" ref="AA76">_xlfn.XLOOKUP(AA$1&amp;$R76,$C$3:$C$1662&amp;$D$3:$D$1662,$E$3:$E$1662,0,0,1)</f>
        <v>1800</v>
      </c>
      <c r="AB76" s="2" cm="1">
        <f t="array" ref="AB76">_xlfn.XLOOKUP(AB$1&amp;$R76,$C$3:$C$1662&amp;$D$3:$D$1662,$E$3:$E$1662,0,0,1)</f>
        <v>2100</v>
      </c>
      <c r="AC76" s="2" cm="1">
        <f t="array" ref="AC76">_xlfn.XLOOKUP(AC$1&amp;$R76,$C$3:$C$1662&amp;$D$3:$D$1662,$E$3:$E$1662,0,0,1)</f>
        <v>1700</v>
      </c>
      <c r="AM76" t="s">
        <v>957</v>
      </c>
      <c r="AN76" t="s">
        <v>881</v>
      </c>
      <c r="AO76">
        <v>3660</v>
      </c>
      <c r="AP76">
        <v>3672</v>
      </c>
      <c r="AQ76">
        <v>3602</v>
      </c>
      <c r="AR76">
        <v>3614</v>
      </c>
      <c r="AS76">
        <v>925100</v>
      </c>
      <c r="AU76" s="7" t="str">
        <f t="shared" si="10"/>
        <v/>
      </c>
      <c r="AV76" s="7">
        <f t="shared" si="11"/>
        <v>-7.1428571428571175E-3</v>
      </c>
    </row>
    <row r="77" spans="3:48" x14ac:dyDescent="0.4">
      <c r="C77" t="s">
        <v>804</v>
      </c>
      <c r="D77" t="s">
        <v>580</v>
      </c>
      <c r="E77">
        <v>1700</v>
      </c>
      <c r="R77" t="s">
        <v>103</v>
      </c>
      <c r="S77" s="2">
        <f t="shared" si="8"/>
        <v>479040</v>
      </c>
      <c r="T77" s="2">
        <f t="shared" si="9"/>
        <v>636300</v>
      </c>
      <c r="U77" s="2">
        <f t="shared" si="9"/>
        <v>1085000</v>
      </c>
      <c r="V77" s="2">
        <f t="shared" si="9"/>
        <v>229500</v>
      </c>
      <c r="W77" s="2">
        <f t="shared" si="9"/>
        <v>229600</v>
      </c>
      <c r="X77" s="2">
        <f t="shared" si="9"/>
        <v>214800</v>
      </c>
      <c r="Y77" s="2" cm="1">
        <f t="array" ref="Y77">_xlfn.XLOOKUP(Y$1&amp;$R77,$C$3:$C$1662&amp;$D$3:$D$1662,$E$3:$E$1662,0,0,1)</f>
        <v>1900</v>
      </c>
      <c r="Z77" s="2" cm="1">
        <f t="array" ref="Z77">_xlfn.XLOOKUP(Z$1&amp;$R77,$C$3:$C$1662&amp;$D$3:$D$1662,$E$3:$E$1662,0,0,1)</f>
        <v>6200</v>
      </c>
      <c r="AA77" s="2" cm="1">
        <f t="array" ref="AA77">_xlfn.XLOOKUP(AA$1&amp;$R77,$C$3:$C$1662&amp;$D$3:$D$1662,$E$3:$E$1662,0,0,1)</f>
        <v>500</v>
      </c>
      <c r="AB77" s="2" cm="1">
        <f t="array" ref="AB77">_xlfn.XLOOKUP(AB$1&amp;$R77,$C$3:$C$1662&amp;$D$3:$D$1662,$E$3:$E$1662,0,0,1)</f>
        <v>2400</v>
      </c>
      <c r="AC77" s="2" cm="1">
        <f t="array" ref="AC77">_xlfn.XLOOKUP(AC$1&amp;$R77,$C$3:$C$1662&amp;$D$3:$D$1662,$E$3:$E$1662,0,0,1)</f>
        <v>900</v>
      </c>
      <c r="AM77" t="s">
        <v>958</v>
      </c>
      <c r="AN77" t="s">
        <v>881</v>
      </c>
      <c r="AO77">
        <v>3700</v>
      </c>
      <c r="AP77">
        <v>3739</v>
      </c>
      <c r="AQ77">
        <v>3681</v>
      </c>
      <c r="AR77">
        <v>3689</v>
      </c>
      <c r="AS77">
        <v>982300</v>
      </c>
      <c r="AU77" s="7">
        <f t="shared" si="10"/>
        <v>2.075262866629779E-2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900</v>
      </c>
      <c r="R78" t="s">
        <v>140</v>
      </c>
      <c r="S78" s="2">
        <f t="shared" si="8"/>
        <v>481500</v>
      </c>
      <c r="T78" s="2">
        <f t="shared" si="9"/>
        <v>642700</v>
      </c>
      <c r="U78" s="2">
        <f t="shared" si="9"/>
        <v>1088500</v>
      </c>
      <c r="V78" s="2">
        <f t="shared" si="9"/>
        <v>229500</v>
      </c>
      <c r="W78" s="2">
        <f t="shared" si="9"/>
        <v>232000</v>
      </c>
      <c r="X78" s="2">
        <f t="shared" si="9"/>
        <v>214800</v>
      </c>
      <c r="Y78" s="2" cm="1">
        <f t="array" ref="Y78">_xlfn.XLOOKUP(Y$1&amp;$R78,$C$3:$C$1662&amp;$D$3:$D$1662,$E$3:$E$1662,0,0,1)</f>
        <v>6400</v>
      </c>
      <c r="Z78" s="2" cm="1">
        <f t="array" ref="Z78">_xlfn.XLOOKUP(Z$1&amp;$R78,$C$3:$C$1662&amp;$D$3:$D$1662,$E$3:$E$1662,0,0,1)</f>
        <v>3500</v>
      </c>
      <c r="AA78" s="2" cm="1">
        <f t="array" ref="AA78">_xlfn.XLOOKUP(AA$1&amp;$R78,$C$3:$C$1662&amp;$D$3:$D$1662,$E$3:$E$1662,0,0,1)</f>
        <v>0</v>
      </c>
      <c r="AB78" s="2" cm="1">
        <f t="array" ref="AB78">_xlfn.XLOOKUP(AB$1&amp;$R78,$C$3:$C$1662&amp;$D$3:$D$1662,$E$3:$E$1662,0,0,1)</f>
        <v>2400</v>
      </c>
      <c r="AC78" s="2" cm="1">
        <f t="array" ref="AC78">_xlfn.XLOOKUP(AC$1&amp;$R78,$C$3:$C$1662&amp;$D$3:$D$1662,$E$3:$E$1662,0,0,1)</f>
        <v>0</v>
      </c>
      <c r="AM78" t="s">
        <v>959</v>
      </c>
      <c r="AN78" t="s">
        <v>881</v>
      </c>
      <c r="AO78">
        <v>3680</v>
      </c>
      <c r="AP78">
        <v>3716</v>
      </c>
      <c r="AQ78">
        <v>3672</v>
      </c>
      <c r="AR78">
        <v>3707</v>
      </c>
      <c r="AS78">
        <v>944900</v>
      </c>
      <c r="AU78" s="7">
        <f t="shared" si="10"/>
        <v>4.8793711032799614E-3</v>
      </c>
      <c r="AV78" s="7" t="str">
        <f t="shared" si="11"/>
        <v/>
      </c>
    </row>
    <row r="79" spans="3:48" x14ac:dyDescent="0.4">
      <c r="C79" t="s">
        <v>804</v>
      </c>
      <c r="D79" t="s">
        <v>582</v>
      </c>
      <c r="E79">
        <v>0</v>
      </c>
      <c r="R79" t="s">
        <v>134</v>
      </c>
      <c r="S79" s="2">
        <f t="shared" si="8"/>
        <v>485260</v>
      </c>
      <c r="T79" s="2">
        <f t="shared" si="9"/>
        <v>647800</v>
      </c>
      <c r="U79" s="2">
        <f t="shared" si="9"/>
        <v>1096200</v>
      </c>
      <c r="V79" s="2">
        <f t="shared" si="9"/>
        <v>229500</v>
      </c>
      <c r="W79" s="2">
        <f t="shared" si="9"/>
        <v>232600</v>
      </c>
      <c r="X79" s="2">
        <f t="shared" si="9"/>
        <v>220200</v>
      </c>
      <c r="Y79" s="2" cm="1">
        <f t="array" ref="Y79">_xlfn.XLOOKUP(Y$1&amp;$R79,$C$3:$C$1662&amp;$D$3:$D$1662,$E$3:$E$1662,0,0,1)</f>
        <v>5100</v>
      </c>
      <c r="Z79" s="2" cm="1">
        <f t="array" ref="Z79">_xlfn.XLOOKUP(Z$1&amp;$R79,$C$3:$C$1662&amp;$D$3:$D$1662,$E$3:$E$1662,0,0,1)</f>
        <v>7700</v>
      </c>
      <c r="AA79" s="2" cm="1">
        <f t="array" ref="AA79">_xlfn.XLOOKUP(AA$1&amp;$R79,$C$3:$C$1662&amp;$D$3:$D$1662,$E$3:$E$1662,0,0,1)</f>
        <v>0</v>
      </c>
      <c r="AB79" s="2" cm="1">
        <f t="array" ref="AB79">_xlfn.XLOOKUP(AB$1&amp;$R79,$C$3:$C$1662&amp;$D$3:$D$1662,$E$3:$E$1662,0,0,1)</f>
        <v>600</v>
      </c>
      <c r="AC79" s="2" cm="1">
        <f t="array" ref="AC79">_xlfn.XLOOKUP(AC$1&amp;$R79,$C$3:$C$1662&amp;$D$3:$D$1662,$E$3:$E$1662,0,0,1)</f>
        <v>5400</v>
      </c>
      <c r="AM79" t="s">
        <v>960</v>
      </c>
      <c r="AN79" t="s">
        <v>881</v>
      </c>
      <c r="AO79">
        <v>3707</v>
      </c>
      <c r="AP79">
        <v>3769</v>
      </c>
      <c r="AQ79">
        <v>3700</v>
      </c>
      <c r="AR79">
        <v>3755</v>
      </c>
      <c r="AS79">
        <v>944800</v>
      </c>
      <c r="AU79" s="7">
        <f t="shared" si="10"/>
        <v>1.2948475856487729E-2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5400</v>
      </c>
      <c r="R80" t="s">
        <v>116</v>
      </c>
      <c r="S80" s="2">
        <f t="shared" si="8"/>
        <v>490560</v>
      </c>
      <c r="T80" s="2">
        <f t="shared" si="9"/>
        <v>652700</v>
      </c>
      <c r="U80" s="2">
        <f t="shared" si="9"/>
        <v>1105100</v>
      </c>
      <c r="V80" s="2">
        <f t="shared" si="9"/>
        <v>235400</v>
      </c>
      <c r="W80" s="2">
        <f t="shared" si="9"/>
        <v>234600</v>
      </c>
      <c r="X80" s="2">
        <f t="shared" si="9"/>
        <v>225000</v>
      </c>
      <c r="Y80" s="2" cm="1">
        <f t="array" ref="Y80">_xlfn.XLOOKUP(Y$1&amp;$R80,$C$3:$C$1662&amp;$D$3:$D$1662,$E$3:$E$1662,0,0,1)</f>
        <v>4900</v>
      </c>
      <c r="Z80" s="2" cm="1">
        <f t="array" ref="Z80">_xlfn.XLOOKUP(Z$1&amp;$R80,$C$3:$C$1662&amp;$D$3:$D$1662,$E$3:$E$1662,0,0,1)</f>
        <v>8900</v>
      </c>
      <c r="AA80" s="2" cm="1">
        <f t="array" ref="AA80">_xlfn.XLOOKUP(AA$1&amp;$R80,$C$3:$C$1662&amp;$D$3:$D$1662,$E$3:$E$1662,0,0,1)</f>
        <v>5900</v>
      </c>
      <c r="AB80" s="2" cm="1">
        <f t="array" ref="AB80">_xlfn.XLOOKUP(AB$1&amp;$R80,$C$3:$C$1662&amp;$D$3:$D$1662,$E$3:$E$1662,0,0,1)</f>
        <v>2000</v>
      </c>
      <c r="AC80" s="2" cm="1">
        <f t="array" ref="AC80">_xlfn.XLOOKUP(AC$1&amp;$R80,$C$3:$C$1662&amp;$D$3:$D$1662,$E$3:$E$1662,0,0,1)</f>
        <v>4800</v>
      </c>
      <c r="AM80" t="s">
        <v>961</v>
      </c>
      <c r="AN80" t="s">
        <v>881</v>
      </c>
      <c r="AO80">
        <v>3764</v>
      </c>
      <c r="AP80">
        <v>3798</v>
      </c>
      <c r="AQ80">
        <v>3745</v>
      </c>
      <c r="AR80">
        <v>3786</v>
      </c>
      <c r="AS80">
        <v>811700</v>
      </c>
      <c r="AU80" s="7">
        <f t="shared" si="10"/>
        <v>8.2556591211717656E-3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4800</v>
      </c>
      <c r="R81" t="s">
        <v>132</v>
      </c>
      <c r="S81" s="2">
        <f t="shared" si="8"/>
        <v>493900</v>
      </c>
      <c r="T81" s="2">
        <f t="shared" si="9"/>
        <v>656900</v>
      </c>
      <c r="U81" s="2">
        <f t="shared" si="9"/>
        <v>1111300</v>
      </c>
      <c r="V81" s="2">
        <f t="shared" si="9"/>
        <v>238100</v>
      </c>
      <c r="W81" s="2">
        <f t="shared" si="9"/>
        <v>237700</v>
      </c>
      <c r="X81" s="2">
        <f t="shared" si="9"/>
        <v>225500</v>
      </c>
      <c r="Y81" s="2" cm="1">
        <f t="array" ref="Y81">_xlfn.XLOOKUP(Y$1&amp;$R81,$C$3:$C$1662&amp;$D$3:$D$1662,$E$3:$E$1662,0,0,1)</f>
        <v>4200</v>
      </c>
      <c r="Z81" s="2" cm="1">
        <f t="array" ref="Z81">_xlfn.XLOOKUP(Z$1&amp;$R81,$C$3:$C$1662&amp;$D$3:$D$1662,$E$3:$E$1662,0,0,1)</f>
        <v>6200</v>
      </c>
      <c r="AA81" s="2" cm="1">
        <f t="array" ref="AA81">_xlfn.XLOOKUP(AA$1&amp;$R81,$C$3:$C$1662&amp;$D$3:$D$1662,$E$3:$E$1662,0,0,1)</f>
        <v>2700</v>
      </c>
      <c r="AB81" s="2" cm="1">
        <f t="array" ref="AB81">_xlfn.XLOOKUP(AB$1&amp;$R81,$C$3:$C$1662&amp;$D$3:$D$1662,$E$3:$E$1662,0,0,1)</f>
        <v>3100</v>
      </c>
      <c r="AC81" s="2" cm="1">
        <f t="array" ref="AC81">_xlfn.XLOOKUP(AC$1&amp;$R81,$C$3:$C$1662&amp;$D$3:$D$1662,$E$3:$E$1662,0,0,1)</f>
        <v>500</v>
      </c>
      <c r="AM81" t="s">
        <v>962</v>
      </c>
      <c r="AN81" t="s">
        <v>881</v>
      </c>
      <c r="AO81">
        <v>3773</v>
      </c>
      <c r="AP81">
        <v>3780</v>
      </c>
      <c r="AQ81">
        <v>3738</v>
      </c>
      <c r="AR81">
        <v>3739</v>
      </c>
      <c r="AS81">
        <v>974500</v>
      </c>
      <c r="AU81" s="7" t="str">
        <f t="shared" si="10"/>
        <v/>
      </c>
      <c r="AV81" s="7">
        <f t="shared" si="11"/>
        <v>-1.2414157422081407E-2</v>
      </c>
    </row>
    <row r="82" spans="3:48" x14ac:dyDescent="0.4">
      <c r="C82" t="s">
        <v>804</v>
      </c>
      <c r="D82" t="s">
        <v>585</v>
      </c>
      <c r="E82">
        <v>500</v>
      </c>
      <c r="R82" t="s">
        <v>296</v>
      </c>
      <c r="S82" s="2">
        <f t="shared" si="8"/>
        <v>498360</v>
      </c>
      <c r="T82" s="2">
        <f t="shared" si="9"/>
        <v>659400</v>
      </c>
      <c r="U82" s="2">
        <f t="shared" si="9"/>
        <v>1126600</v>
      </c>
      <c r="V82" s="2">
        <f t="shared" si="9"/>
        <v>240100</v>
      </c>
      <c r="W82" s="2">
        <f t="shared" si="9"/>
        <v>238400</v>
      </c>
      <c r="X82" s="2">
        <f t="shared" si="9"/>
        <v>227300</v>
      </c>
      <c r="Y82" s="2" cm="1">
        <f t="array" ref="Y82">_xlfn.XLOOKUP(Y$1&amp;$R82,$C$3:$C$1662&amp;$D$3:$D$1662,$E$3:$E$1662,0,0,1)</f>
        <v>2500</v>
      </c>
      <c r="Z82" s="2" cm="1">
        <f t="array" ref="Z82">_xlfn.XLOOKUP(Z$1&amp;$R82,$C$3:$C$1662&amp;$D$3:$D$1662,$E$3:$E$1662,0,0,1)</f>
        <v>15300</v>
      </c>
      <c r="AA82" s="2" cm="1">
        <f t="array" ref="AA82">_xlfn.XLOOKUP(AA$1&amp;$R82,$C$3:$C$1662&amp;$D$3:$D$1662,$E$3:$E$1662,0,0,1)</f>
        <v>2000</v>
      </c>
      <c r="AB82" s="2" cm="1">
        <f t="array" ref="AB82">_xlfn.XLOOKUP(AB$1&amp;$R82,$C$3:$C$1662&amp;$D$3:$D$1662,$E$3:$E$1662,0,0,1)</f>
        <v>700</v>
      </c>
      <c r="AC82" s="2" cm="1">
        <f t="array" ref="AC82">_xlfn.XLOOKUP(AC$1&amp;$R82,$C$3:$C$1662&amp;$D$3:$D$1662,$E$3:$E$1662,0,0,1)</f>
        <v>1800</v>
      </c>
      <c r="AM82" t="s">
        <v>963</v>
      </c>
      <c r="AN82" t="s">
        <v>881</v>
      </c>
      <c r="AO82">
        <v>3709</v>
      </c>
      <c r="AP82">
        <v>3717</v>
      </c>
      <c r="AQ82">
        <v>3674</v>
      </c>
      <c r="AR82">
        <v>3681</v>
      </c>
      <c r="AS82">
        <v>862400</v>
      </c>
      <c r="AU82" s="7" t="str">
        <f t="shared" si="10"/>
        <v/>
      </c>
      <c r="AV82" s="7">
        <f t="shared" si="11"/>
        <v>-1.5512169029152201E-2</v>
      </c>
    </row>
    <row r="83" spans="3:48" x14ac:dyDescent="0.4">
      <c r="C83" t="s">
        <v>804</v>
      </c>
      <c r="D83" t="s">
        <v>586</v>
      </c>
      <c r="E83">
        <v>1800</v>
      </c>
      <c r="R83" t="s">
        <v>94</v>
      </c>
      <c r="S83" s="2">
        <f t="shared" si="8"/>
        <v>501060</v>
      </c>
      <c r="T83" s="2">
        <f t="shared" si="9"/>
        <v>665100</v>
      </c>
      <c r="U83" s="2">
        <f t="shared" si="9"/>
        <v>1131800</v>
      </c>
      <c r="V83" s="2">
        <f t="shared" si="9"/>
        <v>240200</v>
      </c>
      <c r="W83" s="2">
        <f t="shared" si="9"/>
        <v>239800</v>
      </c>
      <c r="X83" s="2">
        <f t="shared" si="9"/>
        <v>228400</v>
      </c>
      <c r="Y83" s="2" cm="1">
        <f t="array" ref="Y83">_xlfn.XLOOKUP(Y$1&amp;$R83,$C$3:$C$1662&amp;$D$3:$D$1662,$E$3:$E$1662,0,0,1)</f>
        <v>5700</v>
      </c>
      <c r="Z83" s="2" cm="1">
        <f t="array" ref="Z83">_xlfn.XLOOKUP(Z$1&amp;$R83,$C$3:$C$1662&amp;$D$3:$D$1662,$E$3:$E$1662,0,0,1)</f>
        <v>5200</v>
      </c>
      <c r="AA83" s="2" cm="1">
        <f t="array" ref="AA83">_xlfn.XLOOKUP(AA$1&amp;$R83,$C$3:$C$1662&amp;$D$3:$D$1662,$E$3:$E$1662,0,0,1)</f>
        <v>100</v>
      </c>
      <c r="AB83" s="2" cm="1">
        <f t="array" ref="AB83">_xlfn.XLOOKUP(AB$1&amp;$R83,$C$3:$C$1662&amp;$D$3:$D$1662,$E$3:$E$1662,0,0,1)</f>
        <v>1400</v>
      </c>
      <c r="AC83" s="2" cm="1">
        <f t="array" ref="AC83">_xlfn.XLOOKUP(AC$1&amp;$R83,$C$3:$C$1662&amp;$D$3:$D$1662,$E$3:$E$1662,0,0,1)</f>
        <v>1100</v>
      </c>
      <c r="AM83" t="s">
        <v>964</v>
      </c>
      <c r="AN83" t="s">
        <v>881</v>
      </c>
      <c r="AO83">
        <v>3708</v>
      </c>
      <c r="AP83">
        <v>3731</v>
      </c>
      <c r="AQ83">
        <v>3685</v>
      </c>
      <c r="AR83">
        <v>3699</v>
      </c>
      <c r="AS83">
        <v>790900</v>
      </c>
      <c r="AU83" s="7">
        <f t="shared" si="10"/>
        <v>4.8899755501221609E-3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1100</v>
      </c>
      <c r="R84" t="s">
        <v>93</v>
      </c>
      <c r="S84" s="2">
        <f t="shared" si="8"/>
        <v>502760</v>
      </c>
      <c r="T84" s="2">
        <f t="shared" ref="T84:X99" si="12">T83+Y84</f>
        <v>667500</v>
      </c>
      <c r="U84" s="2">
        <f t="shared" si="12"/>
        <v>1134700</v>
      </c>
      <c r="V84" s="2">
        <f t="shared" si="12"/>
        <v>241900</v>
      </c>
      <c r="W84" s="2">
        <f t="shared" si="12"/>
        <v>239800</v>
      </c>
      <c r="X84" s="2">
        <f t="shared" si="12"/>
        <v>229900</v>
      </c>
      <c r="Y84" s="2" cm="1">
        <f t="array" ref="Y84">_xlfn.XLOOKUP(Y$1&amp;$R84,$C$3:$C$1662&amp;$D$3:$D$1662,$E$3:$E$1662,0,0,1)</f>
        <v>2400</v>
      </c>
      <c r="Z84" s="2" cm="1">
        <f t="array" ref="Z84">_xlfn.XLOOKUP(Z$1&amp;$R84,$C$3:$C$1662&amp;$D$3:$D$1662,$E$3:$E$1662,0,0,1)</f>
        <v>2900</v>
      </c>
      <c r="AA84" s="2" cm="1">
        <f t="array" ref="AA84">_xlfn.XLOOKUP(AA$1&amp;$R84,$C$3:$C$1662&amp;$D$3:$D$1662,$E$3:$E$1662,0,0,1)</f>
        <v>1700</v>
      </c>
      <c r="AB84" s="2" cm="1">
        <f t="array" ref="AB84">_xlfn.XLOOKUP(AB$1&amp;$R84,$C$3:$C$1662&amp;$D$3:$D$1662,$E$3:$E$1662,0,0,1)</f>
        <v>0</v>
      </c>
      <c r="AC84" s="2" cm="1">
        <f t="array" ref="AC84">_xlfn.XLOOKUP(AC$1&amp;$R84,$C$3:$C$1662&amp;$D$3:$D$1662,$E$3:$E$1662,0,0,1)</f>
        <v>1500</v>
      </c>
      <c r="AM84" t="s">
        <v>965</v>
      </c>
      <c r="AN84" t="s">
        <v>881</v>
      </c>
      <c r="AO84">
        <v>3741</v>
      </c>
      <c r="AP84">
        <v>3750</v>
      </c>
      <c r="AQ84">
        <v>3707</v>
      </c>
      <c r="AR84">
        <v>3724</v>
      </c>
      <c r="AS84">
        <v>568800</v>
      </c>
      <c r="AU84" s="7">
        <f t="shared" si="10"/>
        <v>6.7585834009191714E-3</v>
      </c>
      <c r="AV84" s="7" t="str">
        <f t="shared" si="11"/>
        <v/>
      </c>
    </row>
    <row r="85" spans="3:48" x14ac:dyDescent="0.4">
      <c r="C85" t="s">
        <v>804</v>
      </c>
      <c r="D85" t="s">
        <v>588</v>
      </c>
      <c r="E85">
        <v>1500</v>
      </c>
      <c r="R85" t="s">
        <v>229</v>
      </c>
      <c r="S85" s="2">
        <f t="shared" si="8"/>
        <v>507240</v>
      </c>
      <c r="T85" s="2">
        <f t="shared" si="12"/>
        <v>670800</v>
      </c>
      <c r="U85" s="2">
        <f t="shared" si="12"/>
        <v>1148700</v>
      </c>
      <c r="V85" s="2">
        <f t="shared" si="12"/>
        <v>242300</v>
      </c>
      <c r="W85" s="2">
        <f t="shared" si="12"/>
        <v>241700</v>
      </c>
      <c r="X85" s="2">
        <f t="shared" si="12"/>
        <v>232700</v>
      </c>
      <c r="Y85" s="2" cm="1">
        <f t="array" ref="Y85">_xlfn.XLOOKUP(Y$1&amp;$R85,$C$3:$C$1662&amp;$D$3:$D$1662,$E$3:$E$1662,0,0,1)</f>
        <v>3300</v>
      </c>
      <c r="Z85" s="2" cm="1">
        <f t="array" ref="Z85">_xlfn.XLOOKUP(Z$1&amp;$R85,$C$3:$C$1662&amp;$D$3:$D$1662,$E$3:$E$1662,0,0,1)</f>
        <v>14000</v>
      </c>
      <c r="AA85" s="2" cm="1">
        <f t="array" ref="AA85">_xlfn.XLOOKUP(AA$1&amp;$R85,$C$3:$C$1662&amp;$D$3:$D$1662,$E$3:$E$1662,0,0,1)</f>
        <v>400</v>
      </c>
      <c r="AB85" s="2" cm="1">
        <f t="array" ref="AB85">_xlfn.XLOOKUP(AB$1&amp;$R85,$C$3:$C$1662&amp;$D$3:$D$1662,$E$3:$E$1662,0,0,1)</f>
        <v>1900</v>
      </c>
      <c r="AC85" s="2" cm="1">
        <f t="array" ref="AC85">_xlfn.XLOOKUP(AC$1&amp;$R85,$C$3:$C$1662&amp;$D$3:$D$1662,$E$3:$E$1662,0,0,1)</f>
        <v>2800</v>
      </c>
      <c r="AM85" t="s">
        <v>966</v>
      </c>
      <c r="AN85" t="s">
        <v>881</v>
      </c>
      <c r="AO85">
        <v>3735</v>
      </c>
      <c r="AP85">
        <v>3772</v>
      </c>
      <c r="AQ85">
        <v>3713</v>
      </c>
      <c r="AR85">
        <v>3723</v>
      </c>
      <c r="AS85">
        <v>751000</v>
      </c>
      <c r="AU85" s="7" t="str">
        <f t="shared" si="10"/>
        <v/>
      </c>
      <c r="AV85" s="7">
        <f t="shared" si="11"/>
        <v>-2.6852846401714814E-4</v>
      </c>
    </row>
    <row r="86" spans="3:48" x14ac:dyDescent="0.4">
      <c r="C86" t="s">
        <v>804</v>
      </c>
      <c r="D86" t="s">
        <v>589</v>
      </c>
      <c r="E86">
        <v>2800</v>
      </c>
      <c r="R86" t="s">
        <v>250</v>
      </c>
      <c r="S86" s="2">
        <f t="shared" si="8"/>
        <v>511700</v>
      </c>
      <c r="T86" s="2">
        <f t="shared" si="12"/>
        <v>673700</v>
      </c>
      <c r="U86" s="2">
        <f t="shared" si="12"/>
        <v>1161500</v>
      </c>
      <c r="V86" s="2">
        <f t="shared" si="12"/>
        <v>243600</v>
      </c>
      <c r="W86" s="2">
        <f t="shared" si="12"/>
        <v>244300</v>
      </c>
      <c r="X86" s="2">
        <f t="shared" si="12"/>
        <v>235400</v>
      </c>
      <c r="Y86" s="2" cm="1">
        <f t="array" ref="Y86">_xlfn.XLOOKUP(Y$1&amp;$R86,$C$3:$C$1662&amp;$D$3:$D$1662,$E$3:$E$1662,0,0,1)</f>
        <v>2900</v>
      </c>
      <c r="Z86" s="2" cm="1">
        <f t="array" ref="Z86">_xlfn.XLOOKUP(Z$1&amp;$R86,$C$3:$C$1662&amp;$D$3:$D$1662,$E$3:$E$1662,0,0,1)</f>
        <v>12800</v>
      </c>
      <c r="AA86" s="2" cm="1">
        <f t="array" ref="AA86">_xlfn.XLOOKUP(AA$1&amp;$R86,$C$3:$C$1662&amp;$D$3:$D$1662,$E$3:$E$1662,0,0,1)</f>
        <v>1300</v>
      </c>
      <c r="AB86" s="2" cm="1">
        <f t="array" ref="AB86">_xlfn.XLOOKUP(AB$1&amp;$R86,$C$3:$C$1662&amp;$D$3:$D$1662,$E$3:$E$1662,0,0,1)</f>
        <v>2600</v>
      </c>
      <c r="AC86" s="2" cm="1">
        <f t="array" ref="AC86">_xlfn.XLOOKUP(AC$1&amp;$R86,$C$3:$C$1662&amp;$D$3:$D$1662,$E$3:$E$1662,0,0,1)</f>
        <v>2700</v>
      </c>
      <c r="AM86" t="s">
        <v>967</v>
      </c>
      <c r="AN86" t="s">
        <v>881</v>
      </c>
      <c r="AO86">
        <v>3725</v>
      </c>
      <c r="AP86">
        <v>3762</v>
      </c>
      <c r="AQ86">
        <v>3713</v>
      </c>
      <c r="AR86">
        <v>3738</v>
      </c>
      <c r="AS86">
        <v>816400</v>
      </c>
      <c r="AU86" s="7">
        <f t="shared" si="10"/>
        <v>4.0290088638195165E-3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2700</v>
      </c>
      <c r="R87" t="s">
        <v>127</v>
      </c>
      <c r="S87" s="2">
        <f t="shared" si="8"/>
        <v>513720</v>
      </c>
      <c r="T87" s="2">
        <f t="shared" si="12"/>
        <v>674800</v>
      </c>
      <c r="U87" s="2">
        <f t="shared" si="12"/>
        <v>1165900</v>
      </c>
      <c r="V87" s="2">
        <f t="shared" si="12"/>
        <v>246400</v>
      </c>
      <c r="W87" s="2">
        <f t="shared" si="12"/>
        <v>244800</v>
      </c>
      <c r="X87" s="2">
        <f t="shared" si="12"/>
        <v>236700</v>
      </c>
      <c r="Y87" s="2" cm="1">
        <f t="array" ref="Y87">_xlfn.XLOOKUP(Y$1&amp;$R87,$C$3:$C$1662&amp;$D$3:$D$1662,$E$3:$E$1662,0,0,1)</f>
        <v>1100</v>
      </c>
      <c r="Z87" s="2" cm="1">
        <f t="array" ref="Z87">_xlfn.XLOOKUP(Z$1&amp;$R87,$C$3:$C$1662&amp;$D$3:$D$1662,$E$3:$E$1662,0,0,1)</f>
        <v>4400</v>
      </c>
      <c r="AA87" s="2" cm="1">
        <f t="array" ref="AA87">_xlfn.XLOOKUP(AA$1&amp;$R87,$C$3:$C$1662&amp;$D$3:$D$1662,$E$3:$E$1662,0,0,1)</f>
        <v>2800</v>
      </c>
      <c r="AB87" s="2" cm="1">
        <f t="array" ref="AB87">_xlfn.XLOOKUP(AB$1&amp;$R87,$C$3:$C$1662&amp;$D$3:$D$1662,$E$3:$E$1662,0,0,1)</f>
        <v>500</v>
      </c>
      <c r="AC87" s="2" cm="1">
        <f t="array" ref="AC87">_xlfn.XLOOKUP(AC$1&amp;$R87,$C$3:$C$1662&amp;$D$3:$D$1662,$E$3:$E$1662,0,0,1)</f>
        <v>1300</v>
      </c>
      <c r="AM87" t="s">
        <v>968</v>
      </c>
      <c r="AN87" t="s">
        <v>881</v>
      </c>
      <c r="AO87">
        <v>3738</v>
      </c>
      <c r="AP87">
        <v>3768</v>
      </c>
      <c r="AQ87">
        <v>3721</v>
      </c>
      <c r="AR87">
        <v>3747</v>
      </c>
      <c r="AS87">
        <v>813200</v>
      </c>
      <c r="AU87" s="7">
        <f t="shared" si="10"/>
        <v>2.4077046548955927E-3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1300</v>
      </c>
      <c r="R88" t="s">
        <v>151</v>
      </c>
      <c r="S88" s="2">
        <f t="shared" si="8"/>
        <v>515900</v>
      </c>
      <c r="T88" s="2">
        <f t="shared" si="12"/>
        <v>678400</v>
      </c>
      <c r="U88" s="2">
        <f t="shared" si="12"/>
        <v>1167900</v>
      </c>
      <c r="V88" s="2">
        <f t="shared" si="12"/>
        <v>248000</v>
      </c>
      <c r="W88" s="2">
        <f t="shared" si="12"/>
        <v>248300</v>
      </c>
      <c r="X88" s="2">
        <f t="shared" si="12"/>
        <v>236900</v>
      </c>
      <c r="Y88" s="2" cm="1">
        <f t="array" ref="Y88">_xlfn.XLOOKUP(Y$1&amp;$R88,$C$3:$C$1662&amp;$D$3:$D$1662,$E$3:$E$1662,0,0,1)</f>
        <v>3600</v>
      </c>
      <c r="Z88" s="2" cm="1">
        <f t="array" ref="Z88">_xlfn.XLOOKUP(Z$1&amp;$R88,$C$3:$C$1662&amp;$D$3:$D$1662,$E$3:$E$1662,0,0,1)</f>
        <v>2000</v>
      </c>
      <c r="AA88" s="2" cm="1">
        <f t="array" ref="AA88">_xlfn.XLOOKUP(AA$1&amp;$R88,$C$3:$C$1662&amp;$D$3:$D$1662,$E$3:$E$1662,0,0,1)</f>
        <v>1600</v>
      </c>
      <c r="AB88" s="2" cm="1">
        <f t="array" ref="AB88">_xlfn.XLOOKUP(AB$1&amp;$R88,$C$3:$C$1662&amp;$D$3:$D$1662,$E$3:$E$1662,0,0,1)</f>
        <v>3500</v>
      </c>
      <c r="AC88" s="2" cm="1">
        <f t="array" ref="AC88">_xlfn.XLOOKUP(AC$1&amp;$R88,$C$3:$C$1662&amp;$D$3:$D$1662,$E$3:$E$1662,0,0,1)</f>
        <v>200</v>
      </c>
      <c r="AM88" t="s">
        <v>969</v>
      </c>
      <c r="AN88" t="s">
        <v>881</v>
      </c>
      <c r="AO88">
        <v>3799</v>
      </c>
      <c r="AP88">
        <v>3850</v>
      </c>
      <c r="AQ88">
        <v>3774</v>
      </c>
      <c r="AR88">
        <v>3809</v>
      </c>
      <c r="AS88">
        <v>1549500</v>
      </c>
      <c r="AU88" s="7">
        <f t="shared" si="10"/>
        <v>1.6546570589805132E-2</v>
      </c>
      <c r="AV88" s="7" t="str">
        <f t="shared" si="11"/>
        <v/>
      </c>
    </row>
    <row r="89" spans="3:48" x14ac:dyDescent="0.4">
      <c r="C89" t="s">
        <v>804</v>
      </c>
      <c r="D89" t="s">
        <v>592</v>
      </c>
      <c r="E89">
        <v>200</v>
      </c>
      <c r="R89" t="s">
        <v>95</v>
      </c>
      <c r="S89" s="2">
        <f t="shared" si="8"/>
        <v>520600</v>
      </c>
      <c r="T89" s="2">
        <f t="shared" si="12"/>
        <v>682500</v>
      </c>
      <c r="U89" s="2">
        <f t="shared" si="12"/>
        <v>1174000</v>
      </c>
      <c r="V89" s="2">
        <f t="shared" si="12"/>
        <v>258900</v>
      </c>
      <c r="W89" s="2">
        <f t="shared" si="12"/>
        <v>249800</v>
      </c>
      <c r="X89" s="2">
        <f t="shared" si="12"/>
        <v>237800</v>
      </c>
      <c r="Y89" s="2" cm="1">
        <f t="array" ref="Y89">_xlfn.XLOOKUP(Y$1&amp;$R89,$C$3:$C$1662&amp;$D$3:$D$1662,$E$3:$E$1662,0,0,1)</f>
        <v>4100</v>
      </c>
      <c r="Z89" s="2" cm="1">
        <f t="array" ref="Z89">_xlfn.XLOOKUP(Z$1&amp;$R89,$C$3:$C$1662&amp;$D$3:$D$1662,$E$3:$E$1662,0,0,1)</f>
        <v>6100</v>
      </c>
      <c r="AA89" s="2" cm="1">
        <f t="array" ref="AA89">_xlfn.XLOOKUP(AA$1&amp;$R89,$C$3:$C$1662&amp;$D$3:$D$1662,$E$3:$E$1662,0,0,1)</f>
        <v>10900</v>
      </c>
      <c r="AB89" s="2" cm="1">
        <f t="array" ref="AB89">_xlfn.XLOOKUP(AB$1&amp;$R89,$C$3:$C$1662&amp;$D$3:$D$1662,$E$3:$E$1662,0,0,1)</f>
        <v>1500</v>
      </c>
      <c r="AC89" s="2" cm="1">
        <f t="array" ref="AC89">_xlfn.XLOOKUP(AC$1&amp;$R89,$C$3:$C$1662&amp;$D$3:$D$1662,$E$3:$E$1662,0,0,1)</f>
        <v>900</v>
      </c>
      <c r="AM89" t="s">
        <v>970</v>
      </c>
      <c r="AN89" t="s">
        <v>881</v>
      </c>
      <c r="AO89">
        <v>3762</v>
      </c>
      <c r="AP89">
        <v>3885</v>
      </c>
      <c r="AQ89">
        <v>3710</v>
      </c>
      <c r="AR89">
        <v>3775</v>
      </c>
      <c r="AS89">
        <v>1870600</v>
      </c>
      <c r="AU89" s="7" t="str">
        <f t="shared" si="10"/>
        <v/>
      </c>
      <c r="AV89" s="7">
        <f t="shared" si="11"/>
        <v>-8.9262273562614736E-3</v>
      </c>
    </row>
    <row r="90" spans="3:48" x14ac:dyDescent="0.4">
      <c r="C90" t="s">
        <v>804</v>
      </c>
      <c r="D90" t="s">
        <v>593</v>
      </c>
      <c r="E90">
        <v>900</v>
      </c>
      <c r="R90" t="s">
        <v>165</v>
      </c>
      <c r="S90" s="2">
        <f t="shared" si="8"/>
        <v>522340</v>
      </c>
      <c r="T90" s="2">
        <f t="shared" si="12"/>
        <v>687000</v>
      </c>
      <c r="U90" s="2">
        <f t="shared" si="12"/>
        <v>1176000</v>
      </c>
      <c r="V90" s="2">
        <f t="shared" si="12"/>
        <v>260600</v>
      </c>
      <c r="W90" s="2">
        <f t="shared" si="12"/>
        <v>250100</v>
      </c>
      <c r="X90" s="2">
        <f t="shared" si="12"/>
        <v>238000</v>
      </c>
      <c r="Y90" s="2" cm="1">
        <f t="array" ref="Y90">_xlfn.XLOOKUP(Y$1&amp;$R90,$C$3:$C$1662&amp;$D$3:$D$1662,$E$3:$E$1662,0,0,1)</f>
        <v>4500</v>
      </c>
      <c r="Z90" s="2" cm="1">
        <f t="array" ref="Z90">_xlfn.XLOOKUP(Z$1&amp;$R90,$C$3:$C$1662&amp;$D$3:$D$1662,$E$3:$E$1662,0,0,1)</f>
        <v>2000</v>
      </c>
      <c r="AA90" s="2" cm="1">
        <f t="array" ref="AA90">_xlfn.XLOOKUP(AA$1&amp;$R90,$C$3:$C$1662&amp;$D$3:$D$1662,$E$3:$E$1662,0,0,1)</f>
        <v>1700</v>
      </c>
      <c r="AB90" s="2" cm="1">
        <f t="array" ref="AB90">_xlfn.XLOOKUP(AB$1&amp;$R90,$C$3:$C$1662&amp;$D$3:$D$1662,$E$3:$E$1662,0,0,1)</f>
        <v>300</v>
      </c>
      <c r="AC90" s="2" cm="1">
        <f t="array" ref="AC90">_xlfn.XLOOKUP(AC$1&amp;$R90,$C$3:$C$1662&amp;$D$3:$D$1662,$E$3:$E$1662,0,0,1)</f>
        <v>200</v>
      </c>
      <c r="AM90" t="s">
        <v>971</v>
      </c>
      <c r="AN90" t="s">
        <v>881</v>
      </c>
      <c r="AO90">
        <v>3891</v>
      </c>
      <c r="AP90">
        <v>3891</v>
      </c>
      <c r="AQ90">
        <v>3732</v>
      </c>
      <c r="AR90">
        <v>3732</v>
      </c>
      <c r="AS90">
        <v>1572800</v>
      </c>
      <c r="AU90" s="7" t="str">
        <f t="shared" si="10"/>
        <v/>
      </c>
      <c r="AV90" s="7">
        <f t="shared" si="11"/>
        <v>-1.139072847682121E-2</v>
      </c>
    </row>
    <row r="91" spans="3:48" x14ac:dyDescent="0.4">
      <c r="C91" t="s">
        <v>804</v>
      </c>
      <c r="D91" t="s">
        <v>594</v>
      </c>
      <c r="E91">
        <v>200</v>
      </c>
      <c r="R91" t="s">
        <v>150</v>
      </c>
      <c r="S91" s="2">
        <f t="shared" si="8"/>
        <v>524820</v>
      </c>
      <c r="T91" s="2">
        <f t="shared" si="12"/>
        <v>689000</v>
      </c>
      <c r="U91" s="2">
        <f t="shared" si="12"/>
        <v>1181800</v>
      </c>
      <c r="V91" s="2">
        <f t="shared" si="12"/>
        <v>262500</v>
      </c>
      <c r="W91" s="2">
        <f t="shared" si="12"/>
        <v>251800</v>
      </c>
      <c r="X91" s="2">
        <f t="shared" si="12"/>
        <v>239000</v>
      </c>
      <c r="Y91" s="2" cm="1">
        <f t="array" ref="Y91">_xlfn.XLOOKUP(Y$1&amp;$R91,$C$3:$C$1662&amp;$D$3:$D$1662,$E$3:$E$1662,0,0,1)</f>
        <v>2000</v>
      </c>
      <c r="Z91" s="2" cm="1">
        <f t="array" ref="Z91">_xlfn.XLOOKUP(Z$1&amp;$R91,$C$3:$C$1662&amp;$D$3:$D$1662,$E$3:$E$1662,0,0,1)</f>
        <v>5800</v>
      </c>
      <c r="AA91" s="2" cm="1">
        <f t="array" ref="AA91">_xlfn.XLOOKUP(AA$1&amp;$R91,$C$3:$C$1662&amp;$D$3:$D$1662,$E$3:$E$1662,0,0,1)</f>
        <v>1900</v>
      </c>
      <c r="AB91" s="2" cm="1">
        <f t="array" ref="AB91">_xlfn.XLOOKUP(AB$1&amp;$R91,$C$3:$C$1662&amp;$D$3:$D$1662,$E$3:$E$1662,0,0,1)</f>
        <v>1700</v>
      </c>
      <c r="AC91" s="2" cm="1">
        <f t="array" ref="AC91">_xlfn.XLOOKUP(AC$1&amp;$R91,$C$3:$C$1662&amp;$D$3:$D$1662,$E$3:$E$1662,0,0,1)</f>
        <v>1000</v>
      </c>
      <c r="AM91" t="s">
        <v>972</v>
      </c>
      <c r="AN91" t="s">
        <v>881</v>
      </c>
      <c r="AO91">
        <v>3750</v>
      </c>
      <c r="AP91">
        <v>3781</v>
      </c>
      <c r="AQ91">
        <v>3656</v>
      </c>
      <c r="AR91">
        <v>3666</v>
      </c>
      <c r="AS91">
        <v>1212900</v>
      </c>
      <c r="AU91" s="7" t="str">
        <f t="shared" si="10"/>
        <v/>
      </c>
      <c r="AV91" s="7">
        <f t="shared" si="11"/>
        <v>-1.7684887459807119E-2</v>
      </c>
    </row>
    <row r="92" spans="3:48" x14ac:dyDescent="0.4">
      <c r="C92" t="s">
        <v>804</v>
      </c>
      <c r="D92" t="s">
        <v>595</v>
      </c>
      <c r="E92">
        <v>1000</v>
      </c>
      <c r="R92" t="s">
        <v>164</v>
      </c>
      <c r="S92" s="2">
        <f t="shared" si="8"/>
        <v>528080</v>
      </c>
      <c r="T92" s="2">
        <f t="shared" si="12"/>
        <v>696000</v>
      </c>
      <c r="U92" s="2">
        <f t="shared" si="12"/>
        <v>1187400</v>
      </c>
      <c r="V92" s="2">
        <f t="shared" si="12"/>
        <v>263900</v>
      </c>
      <c r="W92" s="2">
        <f t="shared" si="12"/>
        <v>252200</v>
      </c>
      <c r="X92" s="2">
        <f t="shared" si="12"/>
        <v>240900</v>
      </c>
      <c r="Y92" s="2" cm="1">
        <f t="array" ref="Y92">_xlfn.XLOOKUP(Y$1&amp;$R92,$C$3:$C$1662&amp;$D$3:$D$1662,$E$3:$E$1662,0,0,1)</f>
        <v>7000</v>
      </c>
      <c r="Z92" s="2" cm="1">
        <f t="array" ref="Z92">_xlfn.XLOOKUP(Z$1&amp;$R92,$C$3:$C$1662&amp;$D$3:$D$1662,$E$3:$E$1662,0,0,1)</f>
        <v>5600</v>
      </c>
      <c r="AA92" s="2" cm="1">
        <f t="array" ref="AA92">_xlfn.XLOOKUP(AA$1&amp;$R92,$C$3:$C$1662&amp;$D$3:$D$1662,$E$3:$E$1662,0,0,1)</f>
        <v>1400</v>
      </c>
      <c r="AB92" s="2" cm="1">
        <f t="array" ref="AB92">_xlfn.XLOOKUP(AB$1&amp;$R92,$C$3:$C$1662&amp;$D$3:$D$1662,$E$3:$E$1662,0,0,1)</f>
        <v>400</v>
      </c>
      <c r="AC92" s="2" cm="1">
        <f t="array" ref="AC92">_xlfn.XLOOKUP(AC$1&amp;$R92,$C$3:$C$1662&amp;$D$3:$D$1662,$E$3:$E$1662,0,0,1)</f>
        <v>1900</v>
      </c>
      <c r="AM92" t="s">
        <v>973</v>
      </c>
      <c r="AN92" t="s">
        <v>881</v>
      </c>
      <c r="AO92">
        <v>3680</v>
      </c>
      <c r="AP92">
        <v>3733</v>
      </c>
      <c r="AQ92">
        <v>3676</v>
      </c>
      <c r="AR92">
        <v>3733</v>
      </c>
      <c r="AS92">
        <v>791900</v>
      </c>
      <c r="AU92" s="7">
        <f t="shared" si="10"/>
        <v>1.8276050190943804E-2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1900</v>
      </c>
      <c r="R93" t="s">
        <v>20</v>
      </c>
      <c r="S93" s="2">
        <f t="shared" si="8"/>
        <v>530080</v>
      </c>
      <c r="T93" s="2">
        <f t="shared" si="12"/>
        <v>697800</v>
      </c>
      <c r="U93" s="2">
        <f t="shared" si="12"/>
        <v>1189400</v>
      </c>
      <c r="V93" s="2">
        <f t="shared" si="12"/>
        <v>267000</v>
      </c>
      <c r="W93" s="2">
        <f t="shared" si="12"/>
        <v>255000</v>
      </c>
      <c r="X93" s="2">
        <f t="shared" si="12"/>
        <v>241200</v>
      </c>
      <c r="Y93" s="2" cm="1">
        <f t="array" ref="Y93">_xlfn.XLOOKUP(Y$1&amp;$R93,$C$3:$C$1662&amp;$D$3:$D$1662,$E$3:$E$1662,0,0,1)</f>
        <v>1800</v>
      </c>
      <c r="Z93" s="2" cm="1">
        <f t="array" ref="Z93">_xlfn.XLOOKUP(Z$1&amp;$R93,$C$3:$C$1662&amp;$D$3:$D$1662,$E$3:$E$1662,0,0,1)</f>
        <v>2000</v>
      </c>
      <c r="AA93" s="2" cm="1">
        <f t="array" ref="AA93">_xlfn.XLOOKUP(AA$1&amp;$R93,$C$3:$C$1662&amp;$D$3:$D$1662,$E$3:$E$1662,0,0,1)</f>
        <v>3100</v>
      </c>
      <c r="AB93" s="2" cm="1">
        <f t="array" ref="AB93">_xlfn.XLOOKUP(AB$1&amp;$R93,$C$3:$C$1662&amp;$D$3:$D$1662,$E$3:$E$1662,0,0,1)</f>
        <v>2800</v>
      </c>
      <c r="AC93" s="2" cm="1">
        <f t="array" ref="AC93">_xlfn.XLOOKUP(AC$1&amp;$R93,$C$3:$C$1662&amp;$D$3:$D$1662,$E$3:$E$1662,0,0,1)</f>
        <v>300</v>
      </c>
      <c r="AM93" t="s">
        <v>974</v>
      </c>
      <c r="AN93" t="s">
        <v>881</v>
      </c>
      <c r="AO93">
        <v>3700</v>
      </c>
      <c r="AP93">
        <v>3748</v>
      </c>
      <c r="AQ93">
        <v>3668</v>
      </c>
      <c r="AR93">
        <v>3668</v>
      </c>
      <c r="AS93">
        <v>802800</v>
      </c>
      <c r="AU93" s="7" t="str">
        <f t="shared" si="10"/>
        <v/>
      </c>
      <c r="AV93" s="7">
        <f t="shared" si="11"/>
        <v>-1.7412268952585075E-2</v>
      </c>
    </row>
    <row r="94" spans="3:48" x14ac:dyDescent="0.4">
      <c r="C94" t="s">
        <v>804</v>
      </c>
      <c r="D94" t="s">
        <v>597</v>
      </c>
      <c r="E94">
        <v>300</v>
      </c>
      <c r="R94" t="s">
        <v>297</v>
      </c>
      <c r="S94" s="2">
        <f t="shared" si="8"/>
        <v>533200</v>
      </c>
      <c r="T94" s="2">
        <f t="shared" si="12"/>
        <v>699000</v>
      </c>
      <c r="U94" s="2">
        <f t="shared" si="12"/>
        <v>1194200</v>
      </c>
      <c r="V94" s="2">
        <f t="shared" si="12"/>
        <v>270600</v>
      </c>
      <c r="W94" s="2">
        <f t="shared" si="12"/>
        <v>257600</v>
      </c>
      <c r="X94" s="2">
        <f t="shared" si="12"/>
        <v>244600</v>
      </c>
      <c r="Y94" s="2" cm="1">
        <f t="array" ref="Y94">_xlfn.XLOOKUP(Y$1&amp;$R94,$C$3:$C$1662&amp;$D$3:$D$1662,$E$3:$E$1662,0,0,1)</f>
        <v>1200</v>
      </c>
      <c r="Z94" s="2" cm="1">
        <f t="array" ref="Z94">_xlfn.XLOOKUP(Z$1&amp;$R94,$C$3:$C$1662&amp;$D$3:$D$1662,$E$3:$E$1662,0,0,1)</f>
        <v>4800</v>
      </c>
      <c r="AA94" s="2" cm="1">
        <f t="array" ref="AA94">_xlfn.XLOOKUP(AA$1&amp;$R94,$C$3:$C$1662&amp;$D$3:$D$1662,$E$3:$E$1662,0,0,1)</f>
        <v>3600</v>
      </c>
      <c r="AB94" s="2" cm="1">
        <f t="array" ref="AB94">_xlfn.XLOOKUP(AB$1&amp;$R94,$C$3:$C$1662&amp;$D$3:$D$1662,$E$3:$E$1662,0,0,1)</f>
        <v>2600</v>
      </c>
      <c r="AC94" s="2" cm="1">
        <f t="array" ref="AC94">_xlfn.XLOOKUP(AC$1&amp;$R94,$C$3:$C$1662&amp;$D$3:$D$1662,$E$3:$E$1662,0,0,1)</f>
        <v>3400</v>
      </c>
      <c r="AM94" t="s">
        <v>975</v>
      </c>
      <c r="AN94" t="s">
        <v>881</v>
      </c>
      <c r="AO94">
        <v>3665</v>
      </c>
      <c r="AP94">
        <v>3732</v>
      </c>
      <c r="AQ94">
        <v>3643</v>
      </c>
      <c r="AR94">
        <v>3643</v>
      </c>
      <c r="AS94">
        <v>975200</v>
      </c>
      <c r="AU94" s="7" t="str">
        <f t="shared" si="10"/>
        <v/>
      </c>
      <c r="AV94" s="7">
        <f t="shared" si="11"/>
        <v>-6.8157033805889E-3</v>
      </c>
    </row>
    <row r="95" spans="3:48" x14ac:dyDescent="0.4">
      <c r="C95" t="s">
        <v>804</v>
      </c>
      <c r="D95" t="s">
        <v>598</v>
      </c>
      <c r="E95">
        <v>3400</v>
      </c>
      <c r="R95" t="s">
        <v>15</v>
      </c>
      <c r="S95" s="2">
        <f t="shared" si="8"/>
        <v>537160</v>
      </c>
      <c r="T95" s="2">
        <f t="shared" si="12"/>
        <v>704600</v>
      </c>
      <c r="U95" s="2">
        <f t="shared" si="12"/>
        <v>1196800</v>
      </c>
      <c r="V95" s="2">
        <f t="shared" si="12"/>
        <v>275300</v>
      </c>
      <c r="W95" s="2">
        <f t="shared" si="12"/>
        <v>263000</v>
      </c>
      <c r="X95" s="2">
        <f t="shared" si="12"/>
        <v>246100</v>
      </c>
      <c r="Y95" s="2" cm="1">
        <f t="array" ref="Y95">_xlfn.XLOOKUP(Y$1&amp;$R95,$C$3:$C$1662&amp;$D$3:$D$1662,$E$3:$E$1662,0,0,1)</f>
        <v>5600</v>
      </c>
      <c r="Z95" s="2" cm="1">
        <f t="array" ref="Z95">_xlfn.XLOOKUP(Z$1&amp;$R95,$C$3:$C$1662&amp;$D$3:$D$1662,$E$3:$E$1662,0,0,1)</f>
        <v>2600</v>
      </c>
      <c r="AA95" s="2" cm="1">
        <f t="array" ref="AA95">_xlfn.XLOOKUP(AA$1&amp;$R95,$C$3:$C$1662&amp;$D$3:$D$1662,$E$3:$E$1662,0,0,1)</f>
        <v>4700</v>
      </c>
      <c r="AB95" s="2" cm="1">
        <f t="array" ref="AB95">_xlfn.XLOOKUP(AB$1&amp;$R95,$C$3:$C$1662&amp;$D$3:$D$1662,$E$3:$E$1662,0,0,1)</f>
        <v>5400</v>
      </c>
      <c r="AC95" s="2" cm="1">
        <f t="array" ref="AC95">_xlfn.XLOOKUP(AC$1&amp;$R95,$C$3:$C$1662&amp;$D$3:$D$1662,$E$3:$E$1662,0,0,1)</f>
        <v>1500</v>
      </c>
      <c r="AM95" t="s">
        <v>781</v>
      </c>
      <c r="AN95" t="s">
        <v>881</v>
      </c>
      <c r="AO95">
        <v>3695</v>
      </c>
      <c r="AP95">
        <v>3697</v>
      </c>
      <c r="AQ95">
        <v>3605</v>
      </c>
      <c r="AR95">
        <v>3629</v>
      </c>
      <c r="AS95">
        <v>1981900</v>
      </c>
      <c r="AU95" s="7" t="str">
        <f t="shared" si="10"/>
        <v/>
      </c>
      <c r="AV95" s="7">
        <f t="shared" si="11"/>
        <v>-3.8429865495470672E-3</v>
      </c>
    </row>
    <row r="96" spans="3:48" x14ac:dyDescent="0.4">
      <c r="C96" t="s">
        <v>804</v>
      </c>
      <c r="D96" t="s">
        <v>599</v>
      </c>
      <c r="E96">
        <v>1500</v>
      </c>
      <c r="R96" t="s">
        <v>298</v>
      </c>
      <c r="S96" s="2">
        <f t="shared" si="8"/>
        <v>538900</v>
      </c>
      <c r="T96" s="2">
        <f t="shared" si="12"/>
        <v>708100</v>
      </c>
      <c r="U96" s="2">
        <f t="shared" si="12"/>
        <v>1198500</v>
      </c>
      <c r="V96" s="2">
        <f t="shared" si="12"/>
        <v>275800</v>
      </c>
      <c r="W96" s="2">
        <f t="shared" si="12"/>
        <v>263800</v>
      </c>
      <c r="X96" s="2">
        <f t="shared" si="12"/>
        <v>248300</v>
      </c>
      <c r="Y96" s="2" cm="1">
        <f t="array" ref="Y96">_xlfn.XLOOKUP(Y$1&amp;$R96,$C$3:$C$1662&amp;$D$3:$D$1662,$E$3:$E$1662,0,0,1)</f>
        <v>3500</v>
      </c>
      <c r="Z96" s="2" cm="1">
        <f t="array" ref="Z96">_xlfn.XLOOKUP(Z$1&amp;$R96,$C$3:$C$1662&amp;$D$3:$D$1662,$E$3:$E$1662,0,0,1)</f>
        <v>1700</v>
      </c>
      <c r="AA96" s="2" cm="1">
        <f t="array" ref="AA96">_xlfn.XLOOKUP(AA$1&amp;$R96,$C$3:$C$1662&amp;$D$3:$D$1662,$E$3:$E$1662,0,0,1)</f>
        <v>500</v>
      </c>
      <c r="AB96" s="2" cm="1">
        <f t="array" ref="AB96">_xlfn.XLOOKUP(AB$1&amp;$R96,$C$3:$C$1662&amp;$D$3:$D$1662,$E$3:$E$1662,0,0,1)</f>
        <v>800</v>
      </c>
      <c r="AC96" s="2" cm="1">
        <f t="array" ref="AC96">_xlfn.XLOOKUP(AC$1&amp;$R96,$C$3:$C$1662&amp;$D$3:$D$1662,$E$3:$E$1662,0,0,1)</f>
        <v>2200</v>
      </c>
      <c r="AM96" t="s">
        <v>782</v>
      </c>
      <c r="AN96" t="s">
        <v>881</v>
      </c>
      <c r="AO96">
        <v>3657</v>
      </c>
      <c r="AP96">
        <v>3695</v>
      </c>
      <c r="AQ96">
        <v>3652</v>
      </c>
      <c r="AR96">
        <v>3675</v>
      </c>
      <c r="AS96">
        <v>804600</v>
      </c>
      <c r="AU96" s="7">
        <f t="shared" si="10"/>
        <v>1.2675668228162129E-2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2200</v>
      </c>
      <c r="R97" t="s">
        <v>139</v>
      </c>
      <c r="S97" s="2">
        <f t="shared" si="8"/>
        <v>542140</v>
      </c>
      <c r="T97" s="2">
        <f t="shared" si="12"/>
        <v>712600</v>
      </c>
      <c r="U97" s="2">
        <f t="shared" si="12"/>
        <v>1203900</v>
      </c>
      <c r="V97" s="2">
        <f t="shared" si="12"/>
        <v>279000</v>
      </c>
      <c r="W97" s="2">
        <f t="shared" si="12"/>
        <v>265600</v>
      </c>
      <c r="X97" s="2">
        <f t="shared" si="12"/>
        <v>249600</v>
      </c>
      <c r="Y97" s="2" cm="1">
        <f t="array" ref="Y97">_xlfn.XLOOKUP(Y$1&amp;$R97,$C$3:$C$1662&amp;$D$3:$D$1662,$E$3:$E$1662,0,0,1)</f>
        <v>4500</v>
      </c>
      <c r="Z97" s="2" cm="1">
        <f t="array" ref="Z97">_xlfn.XLOOKUP(Z$1&amp;$R97,$C$3:$C$1662&amp;$D$3:$D$1662,$E$3:$E$1662,0,0,1)</f>
        <v>5400</v>
      </c>
      <c r="AA97" s="2" cm="1">
        <f t="array" ref="AA97">_xlfn.XLOOKUP(AA$1&amp;$R97,$C$3:$C$1662&amp;$D$3:$D$1662,$E$3:$E$1662,0,0,1)</f>
        <v>3200</v>
      </c>
      <c r="AB97" s="2" cm="1">
        <f t="array" ref="AB97">_xlfn.XLOOKUP(AB$1&amp;$R97,$C$3:$C$1662&amp;$D$3:$D$1662,$E$3:$E$1662,0,0,1)</f>
        <v>1800</v>
      </c>
      <c r="AC97" s="2" cm="1">
        <f t="array" ref="AC97">_xlfn.XLOOKUP(AC$1&amp;$R97,$C$3:$C$1662&amp;$D$3:$D$1662,$E$3:$E$1662,0,0,1)</f>
        <v>1300</v>
      </c>
      <c r="AM97" t="s">
        <v>803</v>
      </c>
      <c r="AN97" t="s">
        <v>881</v>
      </c>
      <c r="AO97">
        <v>3653</v>
      </c>
      <c r="AP97">
        <v>3699</v>
      </c>
      <c r="AQ97">
        <v>3624</v>
      </c>
      <c r="AR97">
        <v>3658</v>
      </c>
      <c r="AS97">
        <v>1031100</v>
      </c>
      <c r="AU97" s="7" t="str">
        <f t="shared" si="10"/>
        <v/>
      </c>
      <c r="AV97" s="7">
        <f t="shared" si="11"/>
        <v>-4.6258503401360729E-3</v>
      </c>
    </row>
    <row r="98" spans="3:48" x14ac:dyDescent="0.4">
      <c r="C98" t="s">
        <v>804</v>
      </c>
      <c r="D98" t="s">
        <v>601</v>
      </c>
      <c r="E98">
        <v>1300</v>
      </c>
      <c r="R98" t="s">
        <v>137</v>
      </c>
      <c r="S98" s="2">
        <f t="shared" si="8"/>
        <v>545040</v>
      </c>
      <c r="T98" s="2">
        <f t="shared" si="12"/>
        <v>718100</v>
      </c>
      <c r="U98" s="2">
        <f t="shared" si="12"/>
        <v>1209000</v>
      </c>
      <c r="V98" s="2">
        <f t="shared" si="12"/>
        <v>280000</v>
      </c>
      <c r="W98" s="2">
        <f t="shared" si="12"/>
        <v>268400</v>
      </c>
      <c r="X98" s="2">
        <f t="shared" si="12"/>
        <v>249700</v>
      </c>
      <c r="Y98" s="2" cm="1">
        <f t="array" ref="Y98">_xlfn.XLOOKUP(Y$1&amp;$R98,$C$3:$C$1662&amp;$D$3:$D$1662,$E$3:$E$1662,0,0,1)</f>
        <v>5500</v>
      </c>
      <c r="Z98" s="2" cm="1">
        <f t="array" ref="Z98">_xlfn.XLOOKUP(Z$1&amp;$R98,$C$3:$C$1662&amp;$D$3:$D$1662,$E$3:$E$1662,0,0,1)</f>
        <v>5100</v>
      </c>
      <c r="AA98" s="2" cm="1">
        <f t="array" ref="AA98">_xlfn.XLOOKUP(AA$1&amp;$R98,$C$3:$C$1662&amp;$D$3:$D$1662,$E$3:$E$1662,0,0,1)</f>
        <v>1000</v>
      </c>
      <c r="AB98" s="2" cm="1">
        <f t="array" ref="AB98">_xlfn.XLOOKUP(AB$1&amp;$R98,$C$3:$C$1662&amp;$D$3:$D$1662,$E$3:$E$1662,0,0,1)</f>
        <v>2800</v>
      </c>
      <c r="AC98" s="2" cm="1">
        <f t="array" ref="AC98">_xlfn.XLOOKUP(AC$1&amp;$R98,$C$3:$C$1662&amp;$D$3:$D$1662,$E$3:$E$1662,0,0,1)</f>
        <v>100</v>
      </c>
      <c r="AM98" t="s">
        <v>804</v>
      </c>
      <c r="AN98" t="s">
        <v>881</v>
      </c>
      <c r="AO98">
        <v>3655</v>
      </c>
      <c r="AP98">
        <v>3767</v>
      </c>
      <c r="AQ98">
        <v>3642</v>
      </c>
      <c r="AR98">
        <v>3760</v>
      </c>
      <c r="AS98">
        <v>1251900</v>
      </c>
      <c r="AU98" s="7">
        <f t="shared" si="10"/>
        <v>2.788408966648448E-2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100</v>
      </c>
      <c r="R99" t="s">
        <v>268</v>
      </c>
      <c r="S99" s="2">
        <f t="shared" si="8"/>
        <v>547620</v>
      </c>
      <c r="T99" s="2">
        <f t="shared" si="12"/>
        <v>724600</v>
      </c>
      <c r="U99" s="2">
        <f t="shared" si="12"/>
        <v>1210200</v>
      </c>
      <c r="V99" s="2">
        <f t="shared" si="12"/>
        <v>281500</v>
      </c>
      <c r="W99" s="2">
        <f t="shared" si="12"/>
        <v>269700</v>
      </c>
      <c r="X99" s="2">
        <f t="shared" si="12"/>
        <v>252100</v>
      </c>
      <c r="Y99" s="2" cm="1">
        <f t="array" ref="Y99">_xlfn.XLOOKUP(Y$1&amp;$R99,$C$3:$C$1662&amp;$D$3:$D$1662,$E$3:$E$1662,0,0,1)</f>
        <v>6500</v>
      </c>
      <c r="Z99" s="2" cm="1">
        <f t="array" ref="Z99">_xlfn.XLOOKUP(Z$1&amp;$R99,$C$3:$C$1662&amp;$D$3:$D$1662,$E$3:$E$1662,0,0,1)</f>
        <v>1200</v>
      </c>
      <c r="AA99" s="2" cm="1">
        <f t="array" ref="AA99">_xlfn.XLOOKUP(AA$1&amp;$R99,$C$3:$C$1662&amp;$D$3:$D$1662,$E$3:$E$1662,0,0,1)</f>
        <v>1500</v>
      </c>
      <c r="AB99" s="2" cm="1">
        <f t="array" ref="AB99">_xlfn.XLOOKUP(AB$1&amp;$R99,$C$3:$C$1662&amp;$D$3:$D$1662,$E$3:$E$1662,0,0,1)</f>
        <v>1300</v>
      </c>
      <c r="AC99" s="2" cm="1">
        <f t="array" ref="AC99">_xlfn.XLOOKUP(AC$1&amp;$R99,$C$3:$C$1662&amp;$D$3:$D$1662,$E$3:$E$1662,0,0,1)</f>
        <v>2400</v>
      </c>
      <c r="AM99" t="s">
        <v>836</v>
      </c>
      <c r="AN99" t="s">
        <v>881</v>
      </c>
      <c r="AO99">
        <v>3716</v>
      </c>
      <c r="AP99">
        <v>3783</v>
      </c>
      <c r="AQ99">
        <v>3700</v>
      </c>
      <c r="AR99">
        <v>3772</v>
      </c>
      <c r="AS99">
        <v>1051600</v>
      </c>
      <c r="AU99" s="7">
        <f t="shared" si="10"/>
        <v>3.1914893617022155E-3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2400</v>
      </c>
      <c r="R100" t="s">
        <v>101</v>
      </c>
      <c r="S100" s="2">
        <f t="shared" si="8"/>
        <v>550080</v>
      </c>
      <c r="T100" s="2">
        <f t="shared" ref="T100:X115" si="13">T99+Y100</f>
        <v>728600</v>
      </c>
      <c r="U100" s="2">
        <f t="shared" si="13"/>
        <v>1214200</v>
      </c>
      <c r="V100" s="2">
        <f t="shared" si="13"/>
        <v>282200</v>
      </c>
      <c r="W100" s="2">
        <f t="shared" si="13"/>
        <v>271300</v>
      </c>
      <c r="X100" s="2">
        <f t="shared" si="13"/>
        <v>254100</v>
      </c>
      <c r="Y100" s="2" cm="1">
        <f t="array" ref="Y100">_xlfn.XLOOKUP(Y$1&amp;$R100,$C$3:$C$1662&amp;$D$3:$D$1662,$E$3:$E$1662,0,0,1)</f>
        <v>4000</v>
      </c>
      <c r="Z100" s="2" cm="1">
        <f t="array" ref="Z100">_xlfn.XLOOKUP(Z$1&amp;$R100,$C$3:$C$1662&amp;$D$3:$D$1662,$E$3:$E$1662,0,0,1)</f>
        <v>4000</v>
      </c>
      <c r="AA100" s="2" cm="1">
        <f t="array" ref="AA100">_xlfn.XLOOKUP(AA$1&amp;$R100,$C$3:$C$1662&amp;$D$3:$D$1662,$E$3:$E$1662,0,0,1)</f>
        <v>700</v>
      </c>
      <c r="AB100" s="2" cm="1">
        <f t="array" ref="AB100">_xlfn.XLOOKUP(AB$1&amp;$R100,$C$3:$C$1662&amp;$D$3:$D$1662,$E$3:$E$1662,0,0,1)</f>
        <v>1600</v>
      </c>
      <c r="AC100" s="2" cm="1">
        <f t="array" ref="AC100">_xlfn.XLOOKUP(AC$1&amp;$R100,$C$3:$C$1662&amp;$D$3:$D$1662,$E$3:$E$1662,0,0,1)</f>
        <v>2000</v>
      </c>
      <c r="AM100" t="s">
        <v>851</v>
      </c>
      <c r="AN100" t="s">
        <v>881</v>
      </c>
      <c r="AO100">
        <v>3772</v>
      </c>
      <c r="AP100">
        <v>3807</v>
      </c>
      <c r="AQ100">
        <v>3724</v>
      </c>
      <c r="AR100">
        <v>3805</v>
      </c>
      <c r="AS100">
        <v>1181700</v>
      </c>
      <c r="AU100" s="7">
        <f t="shared" si="10"/>
        <v>8.7486744432661023E-3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2000</v>
      </c>
      <c r="R101" t="s">
        <v>220</v>
      </c>
      <c r="S101" s="2">
        <f t="shared" si="8"/>
        <v>556060</v>
      </c>
      <c r="T101" s="2">
        <f t="shared" si="13"/>
        <v>737000</v>
      </c>
      <c r="U101" s="2">
        <f t="shared" si="13"/>
        <v>1226000</v>
      </c>
      <c r="V101" s="2">
        <f t="shared" si="13"/>
        <v>290600</v>
      </c>
      <c r="W101" s="2">
        <f t="shared" si="13"/>
        <v>271600</v>
      </c>
      <c r="X101" s="2">
        <f t="shared" si="13"/>
        <v>255100</v>
      </c>
      <c r="Y101" s="2" cm="1">
        <f t="array" ref="Y101">_xlfn.XLOOKUP(Y$1&amp;$R101,$C$3:$C$1662&amp;$D$3:$D$1662,$E$3:$E$1662,0,0,1)</f>
        <v>8400</v>
      </c>
      <c r="Z101" s="2" cm="1">
        <f t="array" ref="Z101">_xlfn.XLOOKUP(Z$1&amp;$R101,$C$3:$C$1662&amp;$D$3:$D$1662,$E$3:$E$1662,0,0,1)</f>
        <v>11800</v>
      </c>
      <c r="AA101" s="2" cm="1">
        <f t="array" ref="AA101">_xlfn.XLOOKUP(AA$1&amp;$R101,$C$3:$C$1662&amp;$D$3:$D$1662,$E$3:$E$1662,0,0,1)</f>
        <v>8400</v>
      </c>
      <c r="AB101" s="2" cm="1">
        <f t="array" ref="AB101">_xlfn.XLOOKUP(AB$1&amp;$R101,$C$3:$C$1662&amp;$D$3:$D$1662,$E$3:$E$1662,0,0,1)</f>
        <v>300</v>
      </c>
      <c r="AC101" s="2" cm="1">
        <f t="array" ref="AC101">_xlfn.XLOOKUP(AC$1&amp;$R101,$C$3:$C$1662&amp;$D$3:$D$1662,$E$3:$E$1662,0,0,1)</f>
        <v>1000</v>
      </c>
      <c r="AM101" t="s">
        <v>852</v>
      </c>
      <c r="AN101" t="s">
        <v>881</v>
      </c>
      <c r="AO101">
        <v>3845</v>
      </c>
      <c r="AP101">
        <v>4013</v>
      </c>
      <c r="AQ101">
        <v>3845</v>
      </c>
      <c r="AR101">
        <v>3996</v>
      </c>
      <c r="AS101">
        <v>2867300</v>
      </c>
      <c r="AU101" s="7">
        <f t="shared" si="10"/>
        <v>5.0197109067017021E-2</v>
      </c>
      <c r="AV101" s="7" t="str">
        <f t="shared" si="11"/>
        <v/>
      </c>
    </row>
    <row r="102" spans="3:48" x14ac:dyDescent="0.4">
      <c r="C102" t="s">
        <v>804</v>
      </c>
      <c r="D102" t="s">
        <v>605</v>
      </c>
      <c r="E102">
        <v>1000</v>
      </c>
      <c r="R102" t="s">
        <v>114</v>
      </c>
      <c r="S102" s="2">
        <f t="shared" si="8"/>
        <v>559920</v>
      </c>
      <c r="T102" s="2">
        <f t="shared" si="13"/>
        <v>741100</v>
      </c>
      <c r="U102" s="2">
        <f t="shared" si="13"/>
        <v>1237400</v>
      </c>
      <c r="V102" s="2">
        <f t="shared" si="13"/>
        <v>291800</v>
      </c>
      <c r="W102" s="2">
        <f t="shared" si="13"/>
        <v>274000</v>
      </c>
      <c r="X102" s="2">
        <f t="shared" si="13"/>
        <v>255300</v>
      </c>
      <c r="Y102" s="2" cm="1">
        <f t="array" ref="Y102">_xlfn.XLOOKUP(Y$1&amp;$R102,$C$3:$C$1662&amp;$D$3:$D$1662,$E$3:$E$1662,0,0,1)</f>
        <v>4100</v>
      </c>
      <c r="Z102" s="2" cm="1">
        <f t="array" ref="Z102">_xlfn.XLOOKUP(Z$1&amp;$R102,$C$3:$C$1662&amp;$D$3:$D$1662,$E$3:$E$1662,0,0,1)</f>
        <v>11400</v>
      </c>
      <c r="AA102" s="2" cm="1">
        <f t="array" ref="AA102">_xlfn.XLOOKUP(AA$1&amp;$R102,$C$3:$C$1662&amp;$D$3:$D$1662,$E$3:$E$1662,0,0,1)</f>
        <v>1200</v>
      </c>
      <c r="AB102" s="2" cm="1">
        <f t="array" ref="AB102">_xlfn.XLOOKUP(AB$1&amp;$R102,$C$3:$C$1662&amp;$D$3:$D$1662,$E$3:$E$1662,0,0,1)</f>
        <v>2400</v>
      </c>
      <c r="AC102" s="2" cm="1">
        <f t="array" ref="AC102">_xlfn.XLOOKUP(AC$1&amp;$R102,$C$3:$C$1662&amp;$D$3:$D$1662,$E$3:$E$1662,0,0,1)</f>
        <v>200</v>
      </c>
      <c r="AM102" t="s">
        <v>853</v>
      </c>
      <c r="AN102" t="s">
        <v>881</v>
      </c>
      <c r="AO102">
        <v>3976</v>
      </c>
      <c r="AP102">
        <v>4044</v>
      </c>
      <c r="AQ102">
        <v>3916</v>
      </c>
      <c r="AR102">
        <v>4029</v>
      </c>
      <c r="AS102">
        <v>2301400</v>
      </c>
      <c r="AU102" s="7">
        <f>IF(AR101&lt;AR102,AR102/AR101-1,"")</f>
        <v>8.2582582582582109E-3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606</v>
      </c>
      <c r="E103">
        <v>200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562240</v>
      </c>
      <c r="T103" s="2">
        <f t="shared" si="13"/>
        <v>744400</v>
      </c>
      <c r="U103" s="2">
        <f t="shared" si="13"/>
        <v>1240400</v>
      </c>
      <c r="V103" s="2">
        <f t="shared" si="13"/>
        <v>293000</v>
      </c>
      <c r="W103" s="2">
        <f t="shared" si="13"/>
        <v>276200</v>
      </c>
      <c r="X103" s="2">
        <f t="shared" si="13"/>
        <v>257200</v>
      </c>
      <c r="Y103" s="2" cm="1">
        <f t="array" ref="Y103">_xlfn.XLOOKUP(Y$1&amp;$R103,$C$3:$C$1662&amp;$D$3:$D$1662,$E$3:$E$1662,0,0,1)</f>
        <v>3300</v>
      </c>
      <c r="Z103" s="2" cm="1">
        <f t="array" ref="Z103">_xlfn.XLOOKUP(Z$1&amp;$R103,$C$3:$C$1662&amp;$D$3:$D$1662,$E$3:$E$1662,0,0,1)</f>
        <v>3000</v>
      </c>
      <c r="AA103" s="2" cm="1">
        <f t="array" ref="AA103">_xlfn.XLOOKUP(AA$1&amp;$R103,$C$3:$C$1662&amp;$D$3:$D$1662,$E$3:$E$1662,0,0,1)</f>
        <v>1200</v>
      </c>
      <c r="AB103" s="2" cm="1">
        <f t="array" ref="AB103">_xlfn.XLOOKUP(AB$1&amp;$R103,$C$3:$C$1662&amp;$D$3:$D$1662,$E$3:$E$1662,0,0,1)</f>
        <v>2200</v>
      </c>
      <c r="AC103" s="2" cm="1">
        <f t="array" ref="AC103">_xlfn.XLOOKUP(AC$1&amp;$R103,$C$3:$C$1662&amp;$D$3:$D$1662,$E$3:$E$1662,0,0,1)</f>
        <v>1900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1900</v>
      </c>
      <c r="R104" t="s">
        <v>23</v>
      </c>
      <c r="S104" s="2">
        <f t="shared" si="8"/>
        <v>568360</v>
      </c>
      <c r="T104" s="2">
        <f t="shared" si="13"/>
        <v>747400</v>
      </c>
      <c r="U104" s="2">
        <f t="shared" si="13"/>
        <v>1266300</v>
      </c>
      <c r="V104" s="2">
        <f t="shared" si="13"/>
        <v>293400</v>
      </c>
      <c r="W104" s="2">
        <f t="shared" si="13"/>
        <v>276600</v>
      </c>
      <c r="X104" s="2">
        <f t="shared" si="13"/>
        <v>258100</v>
      </c>
      <c r="Y104" s="2" cm="1">
        <f t="array" ref="Y104">_xlfn.XLOOKUP(Y$1&amp;$R104,$C$3:$C$1662&amp;$D$3:$D$1662,$E$3:$E$1662,0,0,1)</f>
        <v>3000</v>
      </c>
      <c r="Z104" s="2" cm="1">
        <f t="array" ref="Z104">_xlfn.XLOOKUP(Z$1&amp;$R104,$C$3:$C$1662&amp;$D$3:$D$1662,$E$3:$E$1662,0,0,1)</f>
        <v>25900</v>
      </c>
      <c r="AA104" s="2" cm="1">
        <f t="array" ref="AA104">_xlfn.XLOOKUP(AA$1&amp;$R104,$C$3:$C$1662&amp;$D$3:$D$1662,$E$3:$E$1662,0,0,1)</f>
        <v>400</v>
      </c>
      <c r="AB104" s="2" cm="1">
        <f t="array" ref="AB104">_xlfn.XLOOKUP(AB$1&amp;$R104,$C$3:$C$1662&amp;$D$3:$D$1662,$E$3:$E$1662,0,0,1)</f>
        <v>400</v>
      </c>
      <c r="AC104" s="2" cm="1">
        <f t="array" ref="AC104">_xlfn.XLOOKUP(AC$1&amp;$R104,$C$3:$C$1662&amp;$D$3:$D$1662,$E$3:$E$1662,0,0,1)</f>
        <v>900</v>
      </c>
    </row>
    <row r="105" spans="3:48" x14ac:dyDescent="0.4">
      <c r="C105" t="s">
        <v>804</v>
      </c>
      <c r="D105" t="s">
        <v>608</v>
      </c>
      <c r="E105">
        <v>900</v>
      </c>
      <c r="R105" t="s">
        <v>159</v>
      </c>
      <c r="S105" s="2">
        <f t="shared" si="8"/>
        <v>573960</v>
      </c>
      <c r="T105" s="2">
        <f t="shared" si="13"/>
        <v>755100</v>
      </c>
      <c r="U105" s="2">
        <f t="shared" si="13"/>
        <v>1284400</v>
      </c>
      <c r="V105" s="2">
        <f t="shared" si="13"/>
        <v>294400</v>
      </c>
      <c r="W105" s="2">
        <f t="shared" si="13"/>
        <v>276600</v>
      </c>
      <c r="X105" s="2">
        <f t="shared" si="13"/>
        <v>259300</v>
      </c>
      <c r="Y105" s="2" cm="1">
        <f t="array" ref="Y105">_xlfn.XLOOKUP(Y$1&amp;$R105,$C$3:$C$1662&amp;$D$3:$D$1662,$E$3:$E$1662,0,0,1)</f>
        <v>7700</v>
      </c>
      <c r="Z105" s="2" cm="1">
        <f t="array" ref="Z105">_xlfn.XLOOKUP(Z$1&amp;$R105,$C$3:$C$1662&amp;$D$3:$D$1662,$E$3:$E$1662,0,0,1)</f>
        <v>18100</v>
      </c>
      <c r="AA105" s="2" cm="1">
        <f t="array" ref="AA105">_xlfn.XLOOKUP(AA$1&amp;$R105,$C$3:$C$1662&amp;$D$3:$D$1662,$E$3:$E$1662,0,0,1)</f>
        <v>1000</v>
      </c>
      <c r="AB105" s="2" cm="1">
        <f t="array" ref="AB105">_xlfn.XLOOKUP(AB$1&amp;$R105,$C$3:$C$1662&amp;$D$3:$D$1662,$E$3:$E$1662,0,0,1)</f>
        <v>0</v>
      </c>
      <c r="AC105" s="2" cm="1">
        <f t="array" ref="AC105">_xlfn.XLOOKUP(AC$1&amp;$R105,$C$3:$C$1662&amp;$D$3:$D$1662,$E$3:$E$1662,0,0,1)</f>
        <v>1200</v>
      </c>
      <c r="AU105" s="8">
        <f>MEDIAN(AU78:AU102)</f>
        <v>8.2582582582582109E-3</v>
      </c>
      <c r="AV105" s="8">
        <f>MEDIAN(AV78:AV102)</f>
        <v>-1.0158477916541342E-2</v>
      </c>
    </row>
    <row r="106" spans="3:48" x14ac:dyDescent="0.4">
      <c r="C106" t="s">
        <v>804</v>
      </c>
      <c r="D106" t="s">
        <v>609</v>
      </c>
      <c r="E106">
        <v>1200</v>
      </c>
      <c r="R106" t="s">
        <v>173</v>
      </c>
      <c r="S106" s="2">
        <f t="shared" si="8"/>
        <v>586340</v>
      </c>
      <c r="T106" s="2">
        <f t="shared" si="13"/>
        <v>757700</v>
      </c>
      <c r="U106" s="2">
        <f t="shared" si="13"/>
        <v>1337200</v>
      </c>
      <c r="V106" s="2">
        <f t="shared" si="13"/>
        <v>296300</v>
      </c>
      <c r="W106" s="2">
        <f t="shared" si="13"/>
        <v>279000</v>
      </c>
      <c r="X106" s="2">
        <f t="shared" si="13"/>
        <v>261500</v>
      </c>
      <c r="Y106" s="2" cm="1">
        <f t="array" ref="Y106">_xlfn.XLOOKUP(Y$1&amp;$R106,$C$3:$C$1662&amp;$D$3:$D$1662,$E$3:$E$1662,0,0,1)</f>
        <v>2600</v>
      </c>
      <c r="Z106" s="2" cm="1">
        <f t="array" ref="Z106">_xlfn.XLOOKUP(Z$1&amp;$R106,$C$3:$C$1662&amp;$D$3:$D$1662,$E$3:$E$1662,0,0,1)</f>
        <v>52800</v>
      </c>
      <c r="AA106" s="2" cm="1">
        <f t="array" ref="AA106">_xlfn.XLOOKUP(AA$1&amp;$R106,$C$3:$C$1662&amp;$D$3:$D$1662,$E$3:$E$1662,0,0,1)</f>
        <v>1900</v>
      </c>
      <c r="AB106" s="2" cm="1">
        <f t="array" ref="AB106">_xlfn.XLOOKUP(AB$1&amp;$R106,$C$3:$C$1662&amp;$D$3:$D$1662,$E$3:$E$1662,0,0,1)</f>
        <v>2400</v>
      </c>
      <c r="AC106" s="2" cm="1">
        <f t="array" ref="AC106">_xlfn.XLOOKUP(AC$1&amp;$R106,$C$3:$C$1662&amp;$D$3:$D$1662,$E$3:$E$1662,0,0,1)</f>
        <v>2200</v>
      </c>
      <c r="AU106" s="8">
        <f>MEDIAN(AU28:AU102)</f>
        <v>4.8846733267010611E-3</v>
      </c>
      <c r="AV106" s="8">
        <f>MEDIAN(AV28:AV102)</f>
        <v>-9.1085904507468562E-3</v>
      </c>
    </row>
    <row r="107" spans="3:48" x14ac:dyDescent="0.4">
      <c r="C107" t="s">
        <v>804</v>
      </c>
      <c r="D107" t="s">
        <v>610</v>
      </c>
      <c r="E107">
        <v>2200</v>
      </c>
      <c r="R107" t="s">
        <v>112</v>
      </c>
      <c r="S107" s="2">
        <f t="shared" si="8"/>
        <v>590780</v>
      </c>
      <c r="T107" s="2">
        <f t="shared" si="13"/>
        <v>762500</v>
      </c>
      <c r="U107" s="2">
        <f t="shared" si="13"/>
        <v>1352200</v>
      </c>
      <c r="V107" s="2">
        <f t="shared" si="13"/>
        <v>297600</v>
      </c>
      <c r="W107" s="2">
        <f t="shared" si="13"/>
        <v>279300</v>
      </c>
      <c r="X107" s="2">
        <f t="shared" si="13"/>
        <v>262300</v>
      </c>
      <c r="Y107" s="2" cm="1">
        <f t="array" ref="Y107">_xlfn.XLOOKUP(Y$1&amp;$R107,$C$3:$C$1662&amp;$D$3:$D$1662,$E$3:$E$1662,0,0,1)</f>
        <v>4800</v>
      </c>
      <c r="Z107" s="2" cm="1">
        <f t="array" ref="Z107">_xlfn.XLOOKUP(Z$1&amp;$R107,$C$3:$C$1662&amp;$D$3:$D$1662,$E$3:$E$1662,0,0,1)</f>
        <v>15000</v>
      </c>
      <c r="AA107" s="2" cm="1">
        <f t="array" ref="AA107">_xlfn.XLOOKUP(AA$1&amp;$R107,$C$3:$C$1662&amp;$D$3:$D$1662,$E$3:$E$1662,0,0,1)</f>
        <v>1300</v>
      </c>
      <c r="AB107" s="2" cm="1">
        <f t="array" ref="AB107">_xlfn.XLOOKUP(AB$1&amp;$R107,$C$3:$C$1662&amp;$D$3:$D$1662,$E$3:$E$1662,0,0,1)</f>
        <v>300</v>
      </c>
      <c r="AC107" s="2" cm="1">
        <f t="array" ref="AC107">_xlfn.XLOOKUP(AC$1&amp;$R107,$C$3:$C$1662&amp;$D$3:$D$1662,$E$3:$E$1662,0,0,1)</f>
        <v>800</v>
      </c>
      <c r="AU107" s="8">
        <f>MIN(AU105:AU106)</f>
        <v>4.8846733267010611E-3</v>
      </c>
      <c r="AV107" s="8">
        <f>MIN(AV105:AV106)</f>
        <v>-1.0158477916541342E-2</v>
      </c>
    </row>
    <row r="108" spans="3:48" x14ac:dyDescent="0.4">
      <c r="C108" t="s">
        <v>804</v>
      </c>
      <c r="D108" t="s">
        <v>611</v>
      </c>
      <c r="E108">
        <v>800</v>
      </c>
      <c r="R108" t="s">
        <v>271</v>
      </c>
      <c r="S108" s="2">
        <f t="shared" si="8"/>
        <v>597700</v>
      </c>
      <c r="T108" s="2">
        <f t="shared" si="13"/>
        <v>771000</v>
      </c>
      <c r="U108" s="2">
        <f t="shared" si="13"/>
        <v>1373300</v>
      </c>
      <c r="V108" s="2">
        <f t="shared" si="13"/>
        <v>297700</v>
      </c>
      <c r="W108" s="2">
        <f t="shared" si="13"/>
        <v>282500</v>
      </c>
      <c r="X108" s="2">
        <f t="shared" si="13"/>
        <v>264000</v>
      </c>
      <c r="Y108" s="2" cm="1">
        <f t="array" ref="Y108">_xlfn.XLOOKUP(Y$1&amp;$R108,$C$3:$C$1662&amp;$D$3:$D$1662,$E$3:$E$1662,0,0,1)</f>
        <v>8500</v>
      </c>
      <c r="Z108" s="2" cm="1">
        <f t="array" ref="Z108">_xlfn.XLOOKUP(Z$1&amp;$R108,$C$3:$C$1662&amp;$D$3:$D$1662,$E$3:$E$1662,0,0,1)</f>
        <v>21100</v>
      </c>
      <c r="AA108" s="2" cm="1">
        <f t="array" ref="AA108">_xlfn.XLOOKUP(AA$1&amp;$R108,$C$3:$C$1662&amp;$D$3:$D$1662,$E$3:$E$1662,0,0,1)</f>
        <v>100</v>
      </c>
      <c r="AB108" s="2" cm="1">
        <f t="array" ref="AB108">_xlfn.XLOOKUP(AB$1&amp;$R108,$C$3:$C$1662&amp;$D$3:$D$1662,$E$3:$E$1662,0,0,1)</f>
        <v>3200</v>
      </c>
      <c r="AC108" s="2" cm="1">
        <f t="array" ref="AC108">_xlfn.XLOOKUP(AC$1&amp;$R108,$C$3:$C$1662&amp;$D$3:$D$1662,$E$3:$E$1662,0,0,1)</f>
        <v>1700</v>
      </c>
    </row>
    <row r="109" spans="3:48" x14ac:dyDescent="0.4">
      <c r="C109" t="s">
        <v>804</v>
      </c>
      <c r="D109" t="s">
        <v>612</v>
      </c>
      <c r="E109">
        <v>1700</v>
      </c>
      <c r="R109" t="s">
        <v>34</v>
      </c>
      <c r="S109" s="2">
        <f t="shared" si="8"/>
        <v>605140</v>
      </c>
      <c r="T109" s="2">
        <f t="shared" si="13"/>
        <v>787400</v>
      </c>
      <c r="U109" s="2">
        <f t="shared" si="13"/>
        <v>1389500</v>
      </c>
      <c r="V109" s="2">
        <f t="shared" si="13"/>
        <v>297800</v>
      </c>
      <c r="W109" s="2">
        <f t="shared" si="13"/>
        <v>283200</v>
      </c>
      <c r="X109" s="2">
        <f t="shared" si="13"/>
        <v>267800</v>
      </c>
      <c r="Y109" s="2" cm="1">
        <f t="array" ref="Y109">_xlfn.XLOOKUP(Y$1&amp;$R109,$C$3:$C$1662&amp;$D$3:$D$1662,$E$3:$E$1662,0,0,1)</f>
        <v>16400</v>
      </c>
      <c r="Z109" s="2" cm="1">
        <f t="array" ref="Z109">_xlfn.XLOOKUP(Z$1&amp;$R109,$C$3:$C$1662&amp;$D$3:$D$1662,$E$3:$E$1662,0,0,1)</f>
        <v>16200</v>
      </c>
      <c r="AA109" s="2" cm="1">
        <f t="array" ref="AA109">_xlfn.XLOOKUP(AA$1&amp;$R109,$C$3:$C$1662&amp;$D$3:$D$1662,$E$3:$E$1662,0,0,1)</f>
        <v>100</v>
      </c>
      <c r="AB109" s="2" cm="1">
        <f t="array" ref="AB109">_xlfn.XLOOKUP(AB$1&amp;$R109,$C$3:$C$1662&amp;$D$3:$D$1662,$E$3:$E$1662,0,0,1)</f>
        <v>700</v>
      </c>
      <c r="AC109" s="2" cm="1">
        <f t="array" ref="AC109">_xlfn.XLOOKUP(AC$1&amp;$R109,$C$3:$C$1662&amp;$D$3:$D$1662,$E$3:$E$1662,0,0,1)</f>
        <v>3800</v>
      </c>
    </row>
    <row r="110" spans="3:48" x14ac:dyDescent="0.4">
      <c r="C110" t="s">
        <v>804</v>
      </c>
      <c r="D110" t="s">
        <v>613</v>
      </c>
      <c r="E110">
        <v>3800</v>
      </c>
      <c r="R110" t="s">
        <v>217</v>
      </c>
      <c r="S110" s="2">
        <f t="shared" si="8"/>
        <v>611420</v>
      </c>
      <c r="T110" s="2">
        <f t="shared" si="13"/>
        <v>803700</v>
      </c>
      <c r="U110" s="2">
        <f t="shared" si="13"/>
        <v>1401700</v>
      </c>
      <c r="V110" s="2">
        <f t="shared" si="13"/>
        <v>299000</v>
      </c>
      <c r="W110" s="2">
        <f t="shared" si="13"/>
        <v>283400</v>
      </c>
      <c r="X110" s="2">
        <f t="shared" si="13"/>
        <v>269300</v>
      </c>
      <c r="Y110" s="2" cm="1">
        <f t="array" ref="Y110">_xlfn.XLOOKUP(Y$1&amp;$R110,$C$3:$C$1662&amp;$D$3:$D$1662,$E$3:$E$1662,0,0,1)</f>
        <v>16300</v>
      </c>
      <c r="Z110" s="2" cm="1">
        <f t="array" ref="Z110">_xlfn.XLOOKUP(Z$1&amp;$R110,$C$3:$C$1662&amp;$D$3:$D$1662,$E$3:$E$1662,0,0,1)</f>
        <v>12200</v>
      </c>
      <c r="AA110" s="2" cm="1">
        <f t="array" ref="AA110">_xlfn.XLOOKUP(AA$1&amp;$R110,$C$3:$C$1662&amp;$D$3:$D$1662,$E$3:$E$1662,0,0,1)</f>
        <v>1200</v>
      </c>
      <c r="AB110" s="2" cm="1">
        <f t="array" ref="AB110">_xlfn.XLOOKUP(AB$1&amp;$R110,$C$3:$C$1662&amp;$D$3:$D$1662,$E$3:$E$1662,0,0,1)</f>
        <v>200</v>
      </c>
      <c r="AC110" s="2" cm="1">
        <f t="array" ref="AC110">_xlfn.XLOOKUP(AC$1&amp;$R110,$C$3:$C$1662&amp;$D$3:$D$1662,$E$3:$E$1662,0,0,1)</f>
        <v>1500</v>
      </c>
    </row>
    <row r="111" spans="3:48" x14ac:dyDescent="0.4">
      <c r="C111" t="s">
        <v>804</v>
      </c>
      <c r="D111" t="s">
        <v>614</v>
      </c>
      <c r="E111">
        <v>1500</v>
      </c>
      <c r="R111" t="s">
        <v>219</v>
      </c>
      <c r="S111" s="2">
        <f t="shared" si="8"/>
        <v>619340</v>
      </c>
      <c r="T111" s="2">
        <f t="shared" si="13"/>
        <v>822700</v>
      </c>
      <c r="U111" s="2">
        <f t="shared" si="13"/>
        <v>1415200</v>
      </c>
      <c r="V111" s="2">
        <f t="shared" si="13"/>
        <v>299800</v>
      </c>
      <c r="W111" s="2">
        <f t="shared" si="13"/>
        <v>284700</v>
      </c>
      <c r="X111" s="2">
        <f t="shared" si="13"/>
        <v>274300</v>
      </c>
      <c r="Y111" s="2" cm="1">
        <f t="array" ref="Y111">_xlfn.XLOOKUP(Y$1&amp;$R111,$C$3:$C$1662&amp;$D$3:$D$1662,$E$3:$E$1662,0,0,1)</f>
        <v>19000</v>
      </c>
      <c r="Z111" s="2" cm="1">
        <f t="array" ref="Z111">_xlfn.XLOOKUP(Z$1&amp;$R111,$C$3:$C$1662&amp;$D$3:$D$1662,$E$3:$E$1662,0,0,1)</f>
        <v>13500</v>
      </c>
      <c r="AA111" s="2" cm="1">
        <f t="array" ref="AA111">_xlfn.XLOOKUP(AA$1&amp;$R111,$C$3:$C$1662&amp;$D$3:$D$1662,$E$3:$E$1662,0,0,1)</f>
        <v>800</v>
      </c>
      <c r="AB111" s="2" cm="1">
        <f t="array" ref="AB111">_xlfn.XLOOKUP(AB$1&amp;$R111,$C$3:$C$1662&amp;$D$3:$D$1662,$E$3:$E$1662,0,0,1)</f>
        <v>1300</v>
      </c>
      <c r="AC111" s="2" cm="1">
        <f t="array" ref="AC111">_xlfn.XLOOKUP(AC$1&amp;$R111,$C$3:$C$1662&amp;$D$3:$D$1662,$E$3:$E$1662,0,0,1)</f>
        <v>5000</v>
      </c>
    </row>
    <row r="112" spans="3:48" x14ac:dyDescent="0.4">
      <c r="C112" t="s">
        <v>804</v>
      </c>
      <c r="D112" t="s">
        <v>615</v>
      </c>
      <c r="E112">
        <v>5000</v>
      </c>
      <c r="R112" t="s">
        <v>162</v>
      </c>
      <c r="S112" s="2">
        <f t="shared" si="8"/>
        <v>624900</v>
      </c>
      <c r="T112" s="2">
        <f t="shared" si="13"/>
        <v>833300</v>
      </c>
      <c r="U112" s="2">
        <f t="shared" si="13"/>
        <v>1424900</v>
      </c>
      <c r="V112" s="2">
        <f t="shared" si="13"/>
        <v>300200</v>
      </c>
      <c r="W112" s="2">
        <f t="shared" si="13"/>
        <v>287400</v>
      </c>
      <c r="X112" s="2">
        <f t="shared" si="13"/>
        <v>278700</v>
      </c>
      <c r="Y112" s="2" cm="1">
        <f t="array" ref="Y112">_xlfn.XLOOKUP(Y$1&amp;$R112,$C$3:$C$1662&amp;$D$3:$D$1662,$E$3:$E$1662,0,0,1)</f>
        <v>10600</v>
      </c>
      <c r="Z112" s="2" cm="1">
        <f t="array" ref="Z112">_xlfn.XLOOKUP(Z$1&amp;$R112,$C$3:$C$1662&amp;$D$3:$D$1662,$E$3:$E$1662,0,0,1)</f>
        <v>9700</v>
      </c>
      <c r="AA112" s="2" cm="1">
        <f t="array" ref="AA112">_xlfn.XLOOKUP(AA$1&amp;$R112,$C$3:$C$1662&amp;$D$3:$D$1662,$E$3:$E$1662,0,0,1)</f>
        <v>400</v>
      </c>
      <c r="AB112" s="2" cm="1">
        <f t="array" ref="AB112">_xlfn.XLOOKUP(AB$1&amp;$R112,$C$3:$C$1662&amp;$D$3:$D$1662,$E$3:$E$1662,0,0,1)</f>
        <v>2700</v>
      </c>
      <c r="AC112" s="2" cm="1">
        <f t="array" ref="AC112">_xlfn.XLOOKUP(AC$1&amp;$R112,$C$3:$C$1662&amp;$D$3:$D$1662,$E$3:$E$1662,0,0,1)</f>
        <v>4400</v>
      </c>
    </row>
    <row r="113" spans="3:29" x14ac:dyDescent="0.4">
      <c r="C113" t="s">
        <v>804</v>
      </c>
      <c r="D113" t="s">
        <v>616</v>
      </c>
      <c r="E113">
        <v>4400</v>
      </c>
      <c r="R113" t="s">
        <v>193</v>
      </c>
      <c r="S113" s="2">
        <f t="shared" si="8"/>
        <v>627580</v>
      </c>
      <c r="T113" s="2">
        <f t="shared" si="13"/>
        <v>840500</v>
      </c>
      <c r="U113" s="2">
        <f t="shared" si="13"/>
        <v>1426500</v>
      </c>
      <c r="V113" s="2">
        <f t="shared" si="13"/>
        <v>302400</v>
      </c>
      <c r="W113" s="2">
        <f t="shared" si="13"/>
        <v>288800</v>
      </c>
      <c r="X113" s="2">
        <f t="shared" si="13"/>
        <v>279700</v>
      </c>
      <c r="Y113" s="2" cm="1">
        <f t="array" ref="Y113">_xlfn.XLOOKUP(Y$1&amp;$R113,$C$3:$C$1662&amp;$D$3:$D$1662,$E$3:$E$1662,0,0,1)</f>
        <v>7200</v>
      </c>
      <c r="Z113" s="2" cm="1">
        <f t="array" ref="Z113">_xlfn.XLOOKUP(Z$1&amp;$R113,$C$3:$C$1662&amp;$D$3:$D$1662,$E$3:$E$1662,0,0,1)</f>
        <v>1600</v>
      </c>
      <c r="AA113" s="2" cm="1">
        <f t="array" ref="AA113">_xlfn.XLOOKUP(AA$1&amp;$R113,$C$3:$C$1662&amp;$D$3:$D$1662,$E$3:$E$1662,0,0,1)</f>
        <v>2200</v>
      </c>
      <c r="AB113" s="2" cm="1">
        <f t="array" ref="AB113">_xlfn.XLOOKUP(AB$1&amp;$R113,$C$3:$C$1662&amp;$D$3:$D$1662,$E$3:$E$1662,0,0,1)</f>
        <v>1400</v>
      </c>
      <c r="AC113" s="2" cm="1">
        <f t="array" ref="AC113">_xlfn.XLOOKUP(AC$1&amp;$R113,$C$3:$C$1662&amp;$D$3:$D$1662,$E$3:$E$1662,0,0,1)</f>
        <v>1000</v>
      </c>
    </row>
    <row r="114" spans="3:29" x14ac:dyDescent="0.4">
      <c r="C114" t="s">
        <v>804</v>
      </c>
      <c r="D114" t="s">
        <v>617</v>
      </c>
      <c r="E114">
        <v>1000</v>
      </c>
      <c r="R114" t="s">
        <v>190</v>
      </c>
      <c r="S114" s="2">
        <f t="shared" si="8"/>
        <v>629960</v>
      </c>
      <c r="T114" s="2">
        <f t="shared" si="13"/>
        <v>845400</v>
      </c>
      <c r="U114" s="2">
        <f t="shared" si="13"/>
        <v>1429700</v>
      </c>
      <c r="V114" s="2">
        <f t="shared" si="13"/>
        <v>304000</v>
      </c>
      <c r="W114" s="2">
        <f t="shared" si="13"/>
        <v>289900</v>
      </c>
      <c r="X114" s="2">
        <f t="shared" si="13"/>
        <v>280800</v>
      </c>
      <c r="Y114" s="2" cm="1">
        <f t="array" ref="Y114">_xlfn.XLOOKUP(Y$1&amp;$R114,$C$3:$C$1662&amp;$D$3:$D$1662,$E$3:$E$1662,0,0,1)</f>
        <v>4900</v>
      </c>
      <c r="Z114" s="2" cm="1">
        <f t="array" ref="Z114">_xlfn.XLOOKUP(Z$1&amp;$R114,$C$3:$C$1662&amp;$D$3:$D$1662,$E$3:$E$1662,0,0,1)</f>
        <v>3200</v>
      </c>
      <c r="AA114" s="2" cm="1">
        <f t="array" ref="AA114">_xlfn.XLOOKUP(AA$1&amp;$R114,$C$3:$C$1662&amp;$D$3:$D$1662,$E$3:$E$1662,0,0,1)</f>
        <v>1600</v>
      </c>
      <c r="AB114" s="2" cm="1">
        <f t="array" ref="AB114">_xlfn.XLOOKUP(AB$1&amp;$R114,$C$3:$C$1662&amp;$D$3:$D$1662,$E$3:$E$1662,0,0,1)</f>
        <v>1100</v>
      </c>
      <c r="AC114" s="2" cm="1">
        <f t="array" ref="AC114">_xlfn.XLOOKUP(AC$1&amp;$R114,$C$3:$C$1662&amp;$D$3:$D$1662,$E$3:$E$1662,0,0,1)</f>
        <v>1100</v>
      </c>
    </row>
    <row r="115" spans="3:29" x14ac:dyDescent="0.4">
      <c r="C115" t="s">
        <v>804</v>
      </c>
      <c r="D115" t="s">
        <v>618</v>
      </c>
      <c r="E115">
        <v>1100</v>
      </c>
      <c r="R115" t="s">
        <v>182</v>
      </c>
      <c r="S115" s="2">
        <f t="shared" si="8"/>
        <v>633100</v>
      </c>
      <c r="T115" s="2">
        <f t="shared" si="13"/>
        <v>850600</v>
      </c>
      <c r="U115" s="2">
        <f t="shared" si="13"/>
        <v>1435200</v>
      </c>
      <c r="V115" s="2">
        <f t="shared" si="13"/>
        <v>307100</v>
      </c>
      <c r="W115" s="2">
        <f t="shared" si="13"/>
        <v>290800</v>
      </c>
      <c r="X115" s="2">
        <f t="shared" si="13"/>
        <v>281800</v>
      </c>
      <c r="Y115" s="2" cm="1">
        <f t="array" ref="Y115">_xlfn.XLOOKUP(Y$1&amp;$R115,$C$3:$C$1662&amp;$D$3:$D$1662,$E$3:$E$1662,0,0,1)</f>
        <v>5200</v>
      </c>
      <c r="Z115" s="2" cm="1">
        <f t="array" ref="Z115">_xlfn.XLOOKUP(Z$1&amp;$R115,$C$3:$C$1662&amp;$D$3:$D$1662,$E$3:$E$1662,0,0,1)</f>
        <v>5500</v>
      </c>
      <c r="AA115" s="2" cm="1">
        <f t="array" ref="AA115">_xlfn.XLOOKUP(AA$1&amp;$R115,$C$3:$C$1662&amp;$D$3:$D$1662,$E$3:$E$1662,0,0,1)</f>
        <v>3100</v>
      </c>
      <c r="AB115" s="2" cm="1">
        <f t="array" ref="AB115">_xlfn.XLOOKUP(AB$1&amp;$R115,$C$3:$C$1662&amp;$D$3:$D$1662,$E$3:$E$1662,0,0,1)</f>
        <v>900</v>
      </c>
      <c r="AC115" s="2" cm="1">
        <f t="array" ref="AC115">_xlfn.XLOOKUP(AC$1&amp;$R115,$C$3:$C$1662&amp;$D$3:$D$1662,$E$3:$E$1662,0,0,1)</f>
        <v>1000</v>
      </c>
    </row>
    <row r="116" spans="3:29" x14ac:dyDescent="0.4">
      <c r="C116" t="s">
        <v>804</v>
      </c>
      <c r="D116" t="s">
        <v>619</v>
      </c>
      <c r="E116">
        <v>1000</v>
      </c>
      <c r="R116" t="s">
        <v>232</v>
      </c>
      <c r="S116" s="2">
        <f t="shared" si="8"/>
        <v>638220</v>
      </c>
      <c r="T116" s="2">
        <f t="shared" ref="T116:X131" si="14">T115+Y116</f>
        <v>855000</v>
      </c>
      <c r="U116" s="2">
        <f t="shared" si="14"/>
        <v>1439000</v>
      </c>
      <c r="V116" s="2">
        <f t="shared" si="14"/>
        <v>323800</v>
      </c>
      <c r="W116" s="2">
        <f t="shared" si="14"/>
        <v>291000</v>
      </c>
      <c r="X116" s="2">
        <f t="shared" si="14"/>
        <v>282300</v>
      </c>
      <c r="Y116" s="2" cm="1">
        <f t="array" ref="Y116">_xlfn.XLOOKUP(Y$1&amp;$R116,$C$3:$C$1662&amp;$D$3:$D$1662,$E$3:$E$1662,0,0,1)</f>
        <v>4400</v>
      </c>
      <c r="Z116" s="2" cm="1">
        <f t="array" ref="Z116">_xlfn.XLOOKUP(Z$1&amp;$R116,$C$3:$C$1662&amp;$D$3:$D$1662,$E$3:$E$1662,0,0,1)</f>
        <v>3800</v>
      </c>
      <c r="AA116" s="2" cm="1">
        <f t="array" ref="AA116">_xlfn.XLOOKUP(AA$1&amp;$R116,$C$3:$C$1662&amp;$D$3:$D$1662,$E$3:$E$1662,0,0,1)</f>
        <v>16700</v>
      </c>
      <c r="AB116" s="2" cm="1">
        <f t="array" ref="AB116">_xlfn.XLOOKUP(AB$1&amp;$R116,$C$3:$C$1662&amp;$D$3:$D$1662,$E$3:$E$1662,0,0,1)</f>
        <v>200</v>
      </c>
      <c r="AC116" s="2" cm="1">
        <f t="array" ref="AC116">_xlfn.XLOOKUP(AC$1&amp;$R116,$C$3:$C$1662&amp;$D$3:$D$1662,$E$3:$E$1662,0,0,1)</f>
        <v>500</v>
      </c>
    </row>
    <row r="117" spans="3:29" x14ac:dyDescent="0.4">
      <c r="C117" t="s">
        <v>804</v>
      </c>
      <c r="D117" t="s">
        <v>620</v>
      </c>
      <c r="E117">
        <v>500</v>
      </c>
      <c r="R117" t="s">
        <v>246</v>
      </c>
      <c r="S117" s="2">
        <f t="shared" si="8"/>
        <v>641120</v>
      </c>
      <c r="T117" s="2">
        <f t="shared" si="14"/>
        <v>859800</v>
      </c>
      <c r="U117" s="2">
        <f t="shared" si="14"/>
        <v>1442700</v>
      </c>
      <c r="V117" s="2">
        <f t="shared" si="14"/>
        <v>326400</v>
      </c>
      <c r="W117" s="2">
        <f t="shared" si="14"/>
        <v>292600</v>
      </c>
      <c r="X117" s="2">
        <f t="shared" si="14"/>
        <v>284100</v>
      </c>
      <c r="Y117" s="2" cm="1">
        <f t="array" ref="Y117">_xlfn.XLOOKUP(Y$1&amp;$R117,$C$3:$C$1662&amp;$D$3:$D$1662,$E$3:$E$1662,0,0,1)</f>
        <v>4800</v>
      </c>
      <c r="Z117" s="2" cm="1">
        <f t="array" ref="Z117">_xlfn.XLOOKUP(Z$1&amp;$R117,$C$3:$C$1662&amp;$D$3:$D$1662,$E$3:$E$1662,0,0,1)</f>
        <v>3700</v>
      </c>
      <c r="AA117" s="2" cm="1">
        <f t="array" ref="AA117">_xlfn.XLOOKUP(AA$1&amp;$R117,$C$3:$C$1662&amp;$D$3:$D$1662,$E$3:$E$1662,0,0,1)</f>
        <v>2600</v>
      </c>
      <c r="AB117" s="2" cm="1">
        <f t="array" ref="AB117">_xlfn.XLOOKUP(AB$1&amp;$R117,$C$3:$C$1662&amp;$D$3:$D$1662,$E$3:$E$1662,0,0,1)</f>
        <v>1600</v>
      </c>
      <c r="AC117" s="2" cm="1">
        <f t="array" ref="AC117">_xlfn.XLOOKUP(AC$1&amp;$R117,$C$3:$C$1662&amp;$D$3:$D$1662,$E$3:$E$1662,0,0,1)</f>
        <v>1800</v>
      </c>
    </row>
    <row r="118" spans="3:29" x14ac:dyDescent="0.4">
      <c r="C118" t="s">
        <v>804</v>
      </c>
      <c r="D118" t="s">
        <v>621</v>
      </c>
      <c r="E118">
        <v>1800</v>
      </c>
      <c r="R118" t="s">
        <v>108</v>
      </c>
      <c r="S118" s="2">
        <f t="shared" si="8"/>
        <v>644100</v>
      </c>
      <c r="T118" s="2">
        <f t="shared" si="14"/>
        <v>862100</v>
      </c>
      <c r="U118" s="2">
        <f t="shared" si="14"/>
        <v>1445700</v>
      </c>
      <c r="V118" s="2">
        <f t="shared" si="14"/>
        <v>333200</v>
      </c>
      <c r="W118" s="2">
        <f t="shared" si="14"/>
        <v>294200</v>
      </c>
      <c r="X118" s="2">
        <f t="shared" si="14"/>
        <v>285300</v>
      </c>
      <c r="Y118" s="2" cm="1">
        <f t="array" ref="Y118">_xlfn.XLOOKUP(Y$1&amp;$R118,$C$3:$C$1662&amp;$D$3:$D$1662,$E$3:$E$1662,0,0,1)</f>
        <v>2300</v>
      </c>
      <c r="Z118" s="2" cm="1">
        <f t="array" ref="Z118">_xlfn.XLOOKUP(Z$1&amp;$R118,$C$3:$C$1662&amp;$D$3:$D$1662,$E$3:$E$1662,0,0,1)</f>
        <v>3000</v>
      </c>
      <c r="AA118" s="2" cm="1">
        <f t="array" ref="AA118">_xlfn.XLOOKUP(AA$1&amp;$R118,$C$3:$C$1662&amp;$D$3:$D$1662,$E$3:$E$1662,0,0,1)</f>
        <v>6800</v>
      </c>
      <c r="AB118" s="2" cm="1">
        <f t="array" ref="AB118">_xlfn.XLOOKUP(AB$1&amp;$R118,$C$3:$C$1662&amp;$D$3:$D$1662,$E$3:$E$1662,0,0,1)</f>
        <v>1600</v>
      </c>
      <c r="AC118" s="2" cm="1">
        <f t="array" ref="AC118">_xlfn.XLOOKUP(AC$1&amp;$R118,$C$3:$C$1662&amp;$D$3:$D$1662,$E$3:$E$1662,0,0,1)</f>
        <v>1200</v>
      </c>
    </row>
    <row r="119" spans="3:29" x14ac:dyDescent="0.4">
      <c r="C119" t="s">
        <v>804</v>
      </c>
      <c r="D119" t="s">
        <v>622</v>
      </c>
      <c r="E119">
        <v>1200</v>
      </c>
      <c r="R119" t="s">
        <v>267</v>
      </c>
      <c r="S119" s="2">
        <f t="shared" si="8"/>
        <v>646780</v>
      </c>
      <c r="T119" s="2">
        <f t="shared" si="14"/>
        <v>867700</v>
      </c>
      <c r="U119" s="2">
        <f t="shared" si="14"/>
        <v>1449800</v>
      </c>
      <c r="V119" s="2">
        <f t="shared" si="14"/>
        <v>334500</v>
      </c>
      <c r="W119" s="2">
        <f t="shared" si="14"/>
        <v>296300</v>
      </c>
      <c r="X119" s="2">
        <f t="shared" si="14"/>
        <v>285600</v>
      </c>
      <c r="Y119" s="2" cm="1">
        <f t="array" ref="Y119">_xlfn.XLOOKUP(Y$1&amp;$R119,$C$3:$C$1662&amp;$D$3:$D$1662,$E$3:$E$1662,0,0,1)</f>
        <v>5600</v>
      </c>
      <c r="Z119" s="2" cm="1">
        <f t="array" ref="Z119">_xlfn.XLOOKUP(Z$1&amp;$R119,$C$3:$C$1662&amp;$D$3:$D$1662,$E$3:$E$1662,0,0,1)</f>
        <v>4100</v>
      </c>
      <c r="AA119" s="2" cm="1">
        <f t="array" ref="AA119">_xlfn.XLOOKUP(AA$1&amp;$R119,$C$3:$C$1662&amp;$D$3:$D$1662,$E$3:$E$1662,0,0,1)</f>
        <v>1300</v>
      </c>
      <c r="AB119" s="2" cm="1">
        <f t="array" ref="AB119">_xlfn.XLOOKUP(AB$1&amp;$R119,$C$3:$C$1662&amp;$D$3:$D$1662,$E$3:$E$1662,0,0,1)</f>
        <v>2100</v>
      </c>
      <c r="AC119" s="2" cm="1">
        <f t="array" ref="AC119">_xlfn.XLOOKUP(AC$1&amp;$R119,$C$3:$C$1662&amp;$D$3:$D$1662,$E$3:$E$1662,0,0,1)</f>
        <v>300</v>
      </c>
    </row>
    <row r="120" spans="3:29" x14ac:dyDescent="0.4">
      <c r="C120" t="s">
        <v>804</v>
      </c>
      <c r="D120" t="s">
        <v>623</v>
      </c>
      <c r="E120">
        <v>300</v>
      </c>
      <c r="R120" t="s">
        <v>252</v>
      </c>
      <c r="S120" s="2">
        <f t="shared" si="8"/>
        <v>651300</v>
      </c>
      <c r="T120" s="2">
        <f t="shared" si="14"/>
        <v>873500</v>
      </c>
      <c r="U120" s="2">
        <f t="shared" si="14"/>
        <v>1459200</v>
      </c>
      <c r="V120" s="2">
        <f t="shared" si="14"/>
        <v>334700</v>
      </c>
      <c r="W120" s="2">
        <f t="shared" si="14"/>
        <v>301300</v>
      </c>
      <c r="X120" s="2">
        <f t="shared" si="14"/>
        <v>287800</v>
      </c>
      <c r="Y120" s="2" cm="1">
        <f t="array" ref="Y120">_xlfn.XLOOKUP(Y$1&amp;$R120,$C$3:$C$1662&amp;$D$3:$D$1662,$E$3:$E$1662,0,0,1)</f>
        <v>5800</v>
      </c>
      <c r="Z120" s="2" cm="1">
        <f t="array" ref="Z120">_xlfn.XLOOKUP(Z$1&amp;$R120,$C$3:$C$1662&amp;$D$3:$D$1662,$E$3:$E$1662,0,0,1)</f>
        <v>9400</v>
      </c>
      <c r="AA120" s="2" cm="1">
        <f t="array" ref="AA120">_xlfn.XLOOKUP(AA$1&amp;$R120,$C$3:$C$1662&amp;$D$3:$D$1662,$E$3:$E$1662,0,0,1)</f>
        <v>200</v>
      </c>
      <c r="AB120" s="2" cm="1">
        <f t="array" ref="AB120">_xlfn.XLOOKUP(AB$1&amp;$R120,$C$3:$C$1662&amp;$D$3:$D$1662,$E$3:$E$1662,0,0,1)</f>
        <v>5000</v>
      </c>
      <c r="AC120" s="2" cm="1">
        <f t="array" ref="AC120">_xlfn.XLOOKUP(AC$1&amp;$R120,$C$3:$C$1662&amp;$D$3:$D$1662,$E$3:$E$1662,0,0,1)</f>
        <v>2200</v>
      </c>
    </row>
    <row r="121" spans="3:29" x14ac:dyDescent="0.4">
      <c r="C121" t="s">
        <v>804</v>
      </c>
      <c r="D121" t="s">
        <v>624</v>
      </c>
      <c r="E121">
        <v>2200</v>
      </c>
      <c r="R121" t="s">
        <v>128</v>
      </c>
      <c r="S121" s="2">
        <f t="shared" si="8"/>
        <v>656040</v>
      </c>
      <c r="T121" s="2">
        <f t="shared" si="14"/>
        <v>888800</v>
      </c>
      <c r="U121" s="2">
        <f t="shared" si="14"/>
        <v>1460600</v>
      </c>
      <c r="V121" s="2">
        <f t="shared" si="14"/>
        <v>339100</v>
      </c>
      <c r="W121" s="2">
        <f t="shared" si="14"/>
        <v>302500</v>
      </c>
      <c r="X121" s="2">
        <f t="shared" si="14"/>
        <v>289200</v>
      </c>
      <c r="Y121" s="2" cm="1">
        <f t="array" ref="Y121">_xlfn.XLOOKUP(Y$1&amp;$R121,$C$3:$C$1662&amp;$D$3:$D$1662,$E$3:$E$1662,0,0,1)</f>
        <v>15300</v>
      </c>
      <c r="Z121" s="2" cm="1">
        <f t="array" ref="Z121">_xlfn.XLOOKUP(Z$1&amp;$R121,$C$3:$C$1662&amp;$D$3:$D$1662,$E$3:$E$1662,0,0,1)</f>
        <v>1400</v>
      </c>
      <c r="AA121" s="2" cm="1">
        <f t="array" ref="AA121">_xlfn.XLOOKUP(AA$1&amp;$R121,$C$3:$C$1662&amp;$D$3:$D$1662,$E$3:$E$1662,0,0,1)</f>
        <v>4400</v>
      </c>
      <c r="AB121" s="2" cm="1">
        <f t="array" ref="AB121">_xlfn.XLOOKUP(AB$1&amp;$R121,$C$3:$C$1662&amp;$D$3:$D$1662,$E$3:$E$1662,0,0,1)</f>
        <v>1200</v>
      </c>
      <c r="AC121" s="2" cm="1">
        <f t="array" ref="AC121">_xlfn.XLOOKUP(AC$1&amp;$R121,$C$3:$C$1662&amp;$D$3:$D$1662,$E$3:$E$1662,0,0,1)</f>
        <v>1400</v>
      </c>
    </row>
    <row r="122" spans="3:29" x14ac:dyDescent="0.4">
      <c r="C122" t="s">
        <v>804</v>
      </c>
      <c r="D122" t="s">
        <v>625</v>
      </c>
      <c r="E122">
        <v>1400</v>
      </c>
      <c r="R122" t="s">
        <v>287</v>
      </c>
      <c r="S122" s="2">
        <f t="shared" si="8"/>
        <v>664400</v>
      </c>
      <c r="T122" s="2">
        <f t="shared" si="14"/>
        <v>897200</v>
      </c>
      <c r="U122" s="2">
        <f t="shared" si="14"/>
        <v>1467200</v>
      </c>
      <c r="V122" s="2">
        <f t="shared" si="14"/>
        <v>340700</v>
      </c>
      <c r="W122" s="2">
        <f t="shared" si="14"/>
        <v>318200</v>
      </c>
      <c r="X122" s="2">
        <f t="shared" si="14"/>
        <v>298700</v>
      </c>
      <c r="Y122" s="2" cm="1">
        <f t="array" ref="Y122">_xlfn.XLOOKUP(Y$1&amp;$R122,$C$3:$C$1662&amp;$D$3:$D$1662,$E$3:$E$1662,0,0,1)</f>
        <v>8400</v>
      </c>
      <c r="Z122" s="2" cm="1">
        <f t="array" ref="Z122">_xlfn.XLOOKUP(Z$1&amp;$R122,$C$3:$C$1662&amp;$D$3:$D$1662,$E$3:$E$1662,0,0,1)</f>
        <v>6600</v>
      </c>
      <c r="AA122" s="2" cm="1">
        <f t="array" ref="AA122">_xlfn.XLOOKUP(AA$1&amp;$R122,$C$3:$C$1662&amp;$D$3:$D$1662,$E$3:$E$1662,0,0,1)</f>
        <v>1600</v>
      </c>
      <c r="AB122" s="2" cm="1">
        <f t="array" ref="AB122">_xlfn.XLOOKUP(AB$1&amp;$R122,$C$3:$C$1662&amp;$D$3:$D$1662,$E$3:$E$1662,0,0,1)</f>
        <v>15700</v>
      </c>
      <c r="AC122" s="2" cm="1">
        <f t="array" ref="AC122">_xlfn.XLOOKUP(AC$1&amp;$R122,$C$3:$C$1662&amp;$D$3:$D$1662,$E$3:$E$1662,0,0,1)</f>
        <v>9500</v>
      </c>
    </row>
    <row r="123" spans="3:29" x14ac:dyDescent="0.4">
      <c r="C123" t="s">
        <v>804</v>
      </c>
      <c r="D123" t="s">
        <v>626</v>
      </c>
      <c r="E123">
        <v>9500</v>
      </c>
      <c r="R123" t="s">
        <v>194</v>
      </c>
      <c r="S123" s="2">
        <f t="shared" si="8"/>
        <v>669560</v>
      </c>
      <c r="T123" s="2">
        <f t="shared" si="14"/>
        <v>909600</v>
      </c>
      <c r="U123" s="2">
        <f t="shared" si="14"/>
        <v>1473500</v>
      </c>
      <c r="V123" s="2">
        <f t="shared" si="14"/>
        <v>342400</v>
      </c>
      <c r="W123" s="2">
        <f t="shared" si="14"/>
        <v>318500</v>
      </c>
      <c r="X123" s="2">
        <f t="shared" si="14"/>
        <v>303800</v>
      </c>
      <c r="Y123" s="2" cm="1">
        <f t="array" ref="Y123">_xlfn.XLOOKUP(Y$1&amp;$R123,$C$3:$C$1662&amp;$D$3:$D$1662,$E$3:$E$1662,0,0,1)</f>
        <v>12400</v>
      </c>
      <c r="Z123" s="2" cm="1">
        <f t="array" ref="Z123">_xlfn.XLOOKUP(Z$1&amp;$R123,$C$3:$C$1662&amp;$D$3:$D$1662,$E$3:$E$1662,0,0,1)</f>
        <v>6300</v>
      </c>
      <c r="AA123" s="2" cm="1">
        <f t="array" ref="AA123">_xlfn.XLOOKUP(AA$1&amp;$R123,$C$3:$C$1662&amp;$D$3:$D$1662,$E$3:$E$1662,0,0,1)</f>
        <v>1700</v>
      </c>
      <c r="AB123" s="2" cm="1">
        <f t="array" ref="AB123">_xlfn.XLOOKUP(AB$1&amp;$R123,$C$3:$C$1662&amp;$D$3:$D$1662,$E$3:$E$1662,0,0,1)</f>
        <v>300</v>
      </c>
      <c r="AC123" s="2" cm="1">
        <f t="array" ref="AC123">_xlfn.XLOOKUP(AC$1&amp;$R123,$C$3:$C$1662&amp;$D$3:$D$1662,$E$3:$E$1662,0,0,1)</f>
        <v>5100</v>
      </c>
    </row>
    <row r="124" spans="3:29" x14ac:dyDescent="0.4">
      <c r="C124" t="s">
        <v>804</v>
      </c>
      <c r="D124" t="s">
        <v>627</v>
      </c>
      <c r="E124">
        <v>5100</v>
      </c>
      <c r="R124" t="s">
        <v>184</v>
      </c>
      <c r="S124" s="2">
        <f t="shared" si="8"/>
        <v>671940</v>
      </c>
      <c r="T124" s="2">
        <f t="shared" si="14"/>
        <v>914000</v>
      </c>
      <c r="U124" s="2">
        <f t="shared" si="14"/>
        <v>1478200</v>
      </c>
      <c r="V124" s="2">
        <f t="shared" si="14"/>
        <v>343100</v>
      </c>
      <c r="W124" s="2">
        <f t="shared" si="14"/>
        <v>318800</v>
      </c>
      <c r="X124" s="2">
        <f t="shared" si="14"/>
        <v>305600</v>
      </c>
      <c r="Y124" s="2" cm="1">
        <f t="array" ref="Y124">_xlfn.XLOOKUP(Y$1&amp;$R124,$C$3:$C$1662&amp;$D$3:$D$1662,$E$3:$E$1662,0,0,1)</f>
        <v>4400</v>
      </c>
      <c r="Z124" s="2" cm="1">
        <f t="array" ref="Z124">_xlfn.XLOOKUP(Z$1&amp;$R124,$C$3:$C$1662&amp;$D$3:$D$1662,$E$3:$E$1662,0,0,1)</f>
        <v>4700</v>
      </c>
      <c r="AA124" s="2" cm="1">
        <f t="array" ref="AA124">_xlfn.XLOOKUP(AA$1&amp;$R124,$C$3:$C$1662&amp;$D$3:$D$1662,$E$3:$E$1662,0,0,1)</f>
        <v>700</v>
      </c>
      <c r="AB124" s="2" cm="1">
        <f t="array" ref="AB124">_xlfn.XLOOKUP(AB$1&amp;$R124,$C$3:$C$1662&amp;$D$3:$D$1662,$E$3:$E$1662,0,0,1)</f>
        <v>300</v>
      </c>
      <c r="AC124" s="2" cm="1">
        <f t="array" ref="AC124">_xlfn.XLOOKUP(AC$1&amp;$R124,$C$3:$C$1662&amp;$D$3:$D$1662,$E$3:$E$1662,0,0,1)</f>
        <v>1800</v>
      </c>
    </row>
    <row r="125" spans="3:29" x14ac:dyDescent="0.4">
      <c r="C125" t="s">
        <v>804</v>
      </c>
      <c r="D125" t="s">
        <v>628</v>
      </c>
      <c r="E125">
        <v>1800</v>
      </c>
      <c r="R125" t="s">
        <v>177</v>
      </c>
      <c r="S125" s="2">
        <f t="shared" si="8"/>
        <v>677020</v>
      </c>
      <c r="T125" s="2">
        <f t="shared" si="14"/>
        <v>919600</v>
      </c>
      <c r="U125" s="2">
        <f t="shared" si="14"/>
        <v>1484500</v>
      </c>
      <c r="V125" s="2">
        <f t="shared" si="14"/>
        <v>344800</v>
      </c>
      <c r="W125" s="2">
        <f t="shared" si="14"/>
        <v>320800</v>
      </c>
      <c r="X125" s="2">
        <f t="shared" si="14"/>
        <v>315400</v>
      </c>
      <c r="Y125" s="2" cm="1">
        <f t="array" ref="Y125">_xlfn.XLOOKUP(Y$1&amp;$R125,$C$3:$C$1662&amp;$D$3:$D$1662,$E$3:$E$1662,0,0,1)</f>
        <v>5600</v>
      </c>
      <c r="Z125" s="2" cm="1">
        <f t="array" ref="Z125">_xlfn.XLOOKUP(Z$1&amp;$R125,$C$3:$C$1662&amp;$D$3:$D$1662,$E$3:$E$1662,0,0,1)</f>
        <v>6300</v>
      </c>
      <c r="AA125" s="2" cm="1">
        <f t="array" ref="AA125">_xlfn.XLOOKUP(AA$1&amp;$R125,$C$3:$C$1662&amp;$D$3:$D$1662,$E$3:$E$1662,0,0,1)</f>
        <v>1700</v>
      </c>
      <c r="AB125" s="2" cm="1">
        <f t="array" ref="AB125">_xlfn.XLOOKUP(AB$1&amp;$R125,$C$3:$C$1662&amp;$D$3:$D$1662,$E$3:$E$1662,0,0,1)</f>
        <v>2000</v>
      </c>
      <c r="AC125" s="2" cm="1">
        <f t="array" ref="AC125">_xlfn.XLOOKUP(AC$1&amp;$R125,$C$3:$C$1662&amp;$D$3:$D$1662,$E$3:$E$1662,0,0,1)</f>
        <v>9800</v>
      </c>
    </row>
    <row r="126" spans="3:29" x14ac:dyDescent="0.4">
      <c r="C126" t="s">
        <v>804</v>
      </c>
      <c r="D126" t="s">
        <v>629</v>
      </c>
      <c r="E126">
        <v>9800</v>
      </c>
      <c r="R126" t="s">
        <v>55</v>
      </c>
      <c r="S126" s="2">
        <f t="shared" si="8"/>
        <v>679820</v>
      </c>
      <c r="T126" s="2">
        <f t="shared" si="14"/>
        <v>923300</v>
      </c>
      <c r="U126" s="2">
        <f t="shared" si="14"/>
        <v>1487200</v>
      </c>
      <c r="V126" s="2">
        <f t="shared" si="14"/>
        <v>347800</v>
      </c>
      <c r="W126" s="2">
        <f t="shared" si="14"/>
        <v>323100</v>
      </c>
      <c r="X126" s="2">
        <f t="shared" si="14"/>
        <v>317700</v>
      </c>
      <c r="Y126" s="2" cm="1">
        <f t="array" ref="Y126">_xlfn.XLOOKUP(Y$1&amp;$R126,$C$3:$C$1662&amp;$D$3:$D$1662,$E$3:$E$1662,0,0,1)</f>
        <v>3700</v>
      </c>
      <c r="Z126" s="2" cm="1">
        <f t="array" ref="Z126">_xlfn.XLOOKUP(Z$1&amp;$R126,$C$3:$C$1662&amp;$D$3:$D$1662,$E$3:$E$1662,0,0,1)</f>
        <v>2700</v>
      </c>
      <c r="AA126" s="2" cm="1">
        <f t="array" ref="AA126">_xlfn.XLOOKUP(AA$1&amp;$R126,$C$3:$C$1662&amp;$D$3:$D$1662,$E$3:$E$1662,0,0,1)</f>
        <v>3000</v>
      </c>
      <c r="AB126" s="2" cm="1">
        <f t="array" ref="AB126">_xlfn.XLOOKUP(AB$1&amp;$R126,$C$3:$C$1662&amp;$D$3:$D$1662,$E$3:$E$1662,0,0,1)</f>
        <v>2300</v>
      </c>
      <c r="AC126" s="2" cm="1">
        <f t="array" ref="AC126">_xlfn.XLOOKUP(AC$1&amp;$R126,$C$3:$C$1662&amp;$D$3:$D$1662,$E$3:$E$1662,0,0,1)</f>
        <v>2300</v>
      </c>
    </row>
    <row r="127" spans="3:29" x14ac:dyDescent="0.4">
      <c r="C127" t="s">
        <v>804</v>
      </c>
      <c r="D127" t="s">
        <v>630</v>
      </c>
      <c r="E127">
        <v>2300</v>
      </c>
      <c r="R127" t="s">
        <v>32</v>
      </c>
      <c r="S127" s="2">
        <f t="shared" si="8"/>
        <v>682500</v>
      </c>
      <c r="T127" s="2">
        <f t="shared" si="14"/>
        <v>926300</v>
      </c>
      <c r="U127" s="2">
        <f t="shared" si="14"/>
        <v>1491900</v>
      </c>
      <c r="V127" s="2">
        <f t="shared" si="14"/>
        <v>348000</v>
      </c>
      <c r="W127" s="2">
        <f t="shared" si="14"/>
        <v>324300</v>
      </c>
      <c r="X127" s="2">
        <f t="shared" si="14"/>
        <v>322000</v>
      </c>
      <c r="Y127" s="2" cm="1">
        <f t="array" ref="Y127">_xlfn.XLOOKUP(Y$1&amp;$R127,$C$3:$C$1662&amp;$D$3:$D$1662,$E$3:$E$1662,0,0,1)</f>
        <v>3000</v>
      </c>
      <c r="Z127" s="2" cm="1">
        <f t="array" ref="Z127">_xlfn.XLOOKUP(Z$1&amp;$R127,$C$3:$C$1662&amp;$D$3:$D$1662,$E$3:$E$1662,0,0,1)</f>
        <v>4700</v>
      </c>
      <c r="AA127" s="2" cm="1">
        <f t="array" ref="AA127">_xlfn.XLOOKUP(AA$1&amp;$R127,$C$3:$C$1662&amp;$D$3:$D$1662,$E$3:$E$1662,0,0,1)</f>
        <v>200</v>
      </c>
      <c r="AB127" s="2" cm="1">
        <f t="array" ref="AB127">_xlfn.XLOOKUP(AB$1&amp;$R127,$C$3:$C$1662&amp;$D$3:$D$1662,$E$3:$E$1662,0,0,1)</f>
        <v>1200</v>
      </c>
      <c r="AC127" s="2" cm="1">
        <f t="array" ref="AC127">_xlfn.XLOOKUP(AC$1&amp;$R127,$C$3:$C$1662&amp;$D$3:$D$1662,$E$3:$E$1662,0,0,1)</f>
        <v>4300</v>
      </c>
    </row>
    <row r="128" spans="3:29" x14ac:dyDescent="0.4">
      <c r="C128" t="s">
        <v>804</v>
      </c>
      <c r="D128" t="s">
        <v>631</v>
      </c>
      <c r="E128">
        <v>4300</v>
      </c>
      <c r="R128" t="s">
        <v>166</v>
      </c>
      <c r="S128" s="2">
        <f t="shared" si="8"/>
        <v>684660</v>
      </c>
      <c r="T128" s="2">
        <f t="shared" si="14"/>
        <v>931700</v>
      </c>
      <c r="U128" s="2">
        <f t="shared" si="14"/>
        <v>1495800</v>
      </c>
      <c r="V128" s="2">
        <f t="shared" si="14"/>
        <v>348200</v>
      </c>
      <c r="W128" s="2">
        <f t="shared" si="14"/>
        <v>325000</v>
      </c>
      <c r="X128" s="2">
        <f t="shared" si="14"/>
        <v>322600</v>
      </c>
      <c r="Y128" s="2" cm="1">
        <f t="array" ref="Y128">_xlfn.XLOOKUP(Y$1&amp;$R128,$C$3:$C$1662&amp;$D$3:$D$1662,$E$3:$E$1662,0,0,1)</f>
        <v>5400</v>
      </c>
      <c r="Z128" s="2" cm="1">
        <f t="array" ref="Z128">_xlfn.XLOOKUP(Z$1&amp;$R128,$C$3:$C$1662&amp;$D$3:$D$1662,$E$3:$E$1662,0,0,1)</f>
        <v>3900</v>
      </c>
      <c r="AA128" s="2" cm="1">
        <f t="array" ref="AA128">_xlfn.XLOOKUP(AA$1&amp;$R128,$C$3:$C$1662&amp;$D$3:$D$1662,$E$3:$E$1662,0,0,1)</f>
        <v>200</v>
      </c>
      <c r="AB128" s="2" cm="1">
        <f t="array" ref="AB128">_xlfn.XLOOKUP(AB$1&amp;$R128,$C$3:$C$1662&amp;$D$3:$D$1662,$E$3:$E$1662,0,0,1)</f>
        <v>700</v>
      </c>
      <c r="AC128" s="2" cm="1">
        <f t="array" ref="AC128">_xlfn.XLOOKUP(AC$1&amp;$R128,$C$3:$C$1662&amp;$D$3:$D$1662,$E$3:$E$1662,0,0,1)</f>
        <v>600</v>
      </c>
    </row>
    <row r="129" spans="3:29" x14ac:dyDescent="0.4">
      <c r="C129" t="s">
        <v>804</v>
      </c>
      <c r="D129" t="s">
        <v>632</v>
      </c>
      <c r="E129">
        <v>600</v>
      </c>
      <c r="R129" t="s">
        <v>60</v>
      </c>
      <c r="S129" s="2">
        <f t="shared" si="8"/>
        <v>689320</v>
      </c>
      <c r="T129" s="2">
        <f t="shared" si="14"/>
        <v>934000</v>
      </c>
      <c r="U129" s="2">
        <f t="shared" si="14"/>
        <v>1503600</v>
      </c>
      <c r="V129" s="2">
        <f t="shared" si="14"/>
        <v>354800</v>
      </c>
      <c r="W129" s="2">
        <f t="shared" si="14"/>
        <v>327200</v>
      </c>
      <c r="X129" s="2">
        <f t="shared" si="14"/>
        <v>327000</v>
      </c>
      <c r="Y129" s="2" cm="1">
        <f t="array" ref="Y129">_xlfn.XLOOKUP(Y$1&amp;$R129,$C$3:$C$1662&amp;$D$3:$D$1662,$E$3:$E$1662,0,0,1)</f>
        <v>2300</v>
      </c>
      <c r="Z129" s="2" cm="1">
        <f t="array" ref="Z129">_xlfn.XLOOKUP(Z$1&amp;$R129,$C$3:$C$1662&amp;$D$3:$D$1662,$E$3:$E$1662,0,0,1)</f>
        <v>7800</v>
      </c>
      <c r="AA129" s="2" cm="1">
        <f t="array" ref="AA129">_xlfn.XLOOKUP(AA$1&amp;$R129,$C$3:$C$1662&amp;$D$3:$D$1662,$E$3:$E$1662,0,0,1)</f>
        <v>6600</v>
      </c>
      <c r="AB129" s="2" cm="1">
        <f t="array" ref="AB129">_xlfn.XLOOKUP(AB$1&amp;$R129,$C$3:$C$1662&amp;$D$3:$D$1662,$E$3:$E$1662,0,0,1)</f>
        <v>2200</v>
      </c>
      <c r="AC129" s="2" cm="1">
        <f t="array" ref="AC129">_xlfn.XLOOKUP(AC$1&amp;$R129,$C$3:$C$1662&amp;$D$3:$D$1662,$E$3:$E$1662,0,0,1)</f>
        <v>4400</v>
      </c>
    </row>
    <row r="130" spans="3:29" x14ac:dyDescent="0.4">
      <c r="C130" t="s">
        <v>804</v>
      </c>
      <c r="D130" t="s">
        <v>633</v>
      </c>
      <c r="E130">
        <v>4400</v>
      </c>
      <c r="R130" t="s">
        <v>266</v>
      </c>
      <c r="S130" s="2">
        <f t="shared" si="8"/>
        <v>691740</v>
      </c>
      <c r="T130" s="2">
        <f t="shared" si="14"/>
        <v>936900</v>
      </c>
      <c r="U130" s="2">
        <f t="shared" si="14"/>
        <v>1506400</v>
      </c>
      <c r="V130" s="2">
        <f t="shared" si="14"/>
        <v>356100</v>
      </c>
      <c r="W130" s="2">
        <f t="shared" si="14"/>
        <v>327600</v>
      </c>
      <c r="X130" s="2">
        <f t="shared" si="14"/>
        <v>331700</v>
      </c>
      <c r="Y130" s="2" cm="1">
        <f t="array" ref="Y130">_xlfn.XLOOKUP(Y$1&amp;$R130,$C$3:$C$1662&amp;$D$3:$D$1662,$E$3:$E$1662,0,0,1)</f>
        <v>2900</v>
      </c>
      <c r="Z130" s="2" cm="1">
        <f t="array" ref="Z130">_xlfn.XLOOKUP(Z$1&amp;$R130,$C$3:$C$1662&amp;$D$3:$D$1662,$E$3:$E$1662,0,0,1)</f>
        <v>2800</v>
      </c>
      <c r="AA130" s="2" cm="1">
        <f t="array" ref="AA130">_xlfn.XLOOKUP(AA$1&amp;$R130,$C$3:$C$1662&amp;$D$3:$D$1662,$E$3:$E$1662,0,0,1)</f>
        <v>1300</v>
      </c>
      <c r="AB130" s="2" cm="1">
        <f t="array" ref="AB130">_xlfn.XLOOKUP(AB$1&amp;$R130,$C$3:$C$1662&amp;$D$3:$D$1662,$E$3:$E$1662,0,0,1)</f>
        <v>400</v>
      </c>
      <c r="AC130" s="2" cm="1">
        <f t="array" ref="AC130">_xlfn.XLOOKUP(AC$1&amp;$R130,$C$3:$C$1662&amp;$D$3:$D$1662,$E$3:$E$1662,0,0,1)</f>
        <v>4700</v>
      </c>
    </row>
    <row r="131" spans="3:29" x14ac:dyDescent="0.4">
      <c r="C131" t="s">
        <v>804</v>
      </c>
      <c r="D131" t="s">
        <v>634</v>
      </c>
      <c r="E131">
        <v>4700</v>
      </c>
      <c r="R131" t="s">
        <v>44</v>
      </c>
      <c r="S131" s="2">
        <f t="shared" ref="S131:S194" si="15">IFERROR(AVERAGEIFS(T131:X131,T131:X131,"&gt;0"),0)</f>
        <v>694020</v>
      </c>
      <c r="T131" s="2">
        <f t="shared" si="14"/>
        <v>939600</v>
      </c>
      <c r="U131" s="2">
        <f t="shared" si="14"/>
        <v>1508100</v>
      </c>
      <c r="V131" s="2">
        <f t="shared" si="14"/>
        <v>356200</v>
      </c>
      <c r="W131" s="2">
        <f t="shared" si="14"/>
        <v>330200</v>
      </c>
      <c r="X131" s="2">
        <f t="shared" si="14"/>
        <v>336000</v>
      </c>
      <c r="Y131" s="2" cm="1">
        <f t="array" ref="Y131">_xlfn.XLOOKUP(Y$1&amp;$R131,$C$3:$C$1662&amp;$D$3:$D$1662,$E$3:$E$1662,0,0,1)</f>
        <v>2700</v>
      </c>
      <c r="Z131" s="2" cm="1">
        <f t="array" ref="Z131">_xlfn.XLOOKUP(Z$1&amp;$R131,$C$3:$C$1662&amp;$D$3:$D$1662,$E$3:$E$1662,0,0,1)</f>
        <v>1700</v>
      </c>
      <c r="AA131" s="2" cm="1">
        <f t="array" ref="AA131">_xlfn.XLOOKUP(AA$1&amp;$R131,$C$3:$C$1662&amp;$D$3:$D$1662,$E$3:$E$1662,0,0,1)</f>
        <v>100</v>
      </c>
      <c r="AB131" s="2" cm="1">
        <f t="array" ref="AB131">_xlfn.XLOOKUP(AB$1&amp;$R131,$C$3:$C$1662&amp;$D$3:$D$1662,$E$3:$E$1662,0,0,1)</f>
        <v>2600</v>
      </c>
      <c r="AC131" s="2" cm="1">
        <f t="array" ref="AC131">_xlfn.XLOOKUP(AC$1&amp;$R131,$C$3:$C$1662&amp;$D$3:$D$1662,$E$3:$E$1662,0,0,1)</f>
        <v>4300</v>
      </c>
    </row>
    <row r="132" spans="3:29" x14ac:dyDescent="0.4">
      <c r="C132" t="s">
        <v>804</v>
      </c>
      <c r="D132" t="s">
        <v>635</v>
      </c>
      <c r="E132">
        <v>4300</v>
      </c>
      <c r="R132" t="s">
        <v>230</v>
      </c>
      <c r="S132" s="2">
        <f t="shared" si="15"/>
        <v>696860</v>
      </c>
      <c r="T132" s="2">
        <f t="shared" ref="T132:X147" si="16">T131+Y132</f>
        <v>944400</v>
      </c>
      <c r="U132" s="2">
        <f t="shared" si="16"/>
        <v>1514800</v>
      </c>
      <c r="V132" s="2">
        <f t="shared" si="16"/>
        <v>357700</v>
      </c>
      <c r="W132" s="2">
        <f t="shared" si="16"/>
        <v>331100</v>
      </c>
      <c r="X132" s="2">
        <f t="shared" si="16"/>
        <v>336300</v>
      </c>
      <c r="Y132" s="2" cm="1">
        <f t="array" ref="Y132">_xlfn.XLOOKUP(Y$1&amp;$R132,$C$3:$C$1662&amp;$D$3:$D$1662,$E$3:$E$1662,0,0,1)</f>
        <v>4800</v>
      </c>
      <c r="Z132" s="2" cm="1">
        <f t="array" ref="Z132">_xlfn.XLOOKUP(Z$1&amp;$R132,$C$3:$C$1662&amp;$D$3:$D$1662,$E$3:$E$1662,0,0,1)</f>
        <v>6700</v>
      </c>
      <c r="AA132" s="2" cm="1">
        <f t="array" ref="AA132">_xlfn.XLOOKUP(AA$1&amp;$R132,$C$3:$C$1662&amp;$D$3:$D$1662,$E$3:$E$1662,0,0,1)</f>
        <v>1500</v>
      </c>
      <c r="AB132" s="2" cm="1">
        <f t="array" ref="AB132">_xlfn.XLOOKUP(AB$1&amp;$R132,$C$3:$C$1662&amp;$D$3:$D$1662,$E$3:$E$1662,0,0,1)</f>
        <v>900</v>
      </c>
      <c r="AC132" s="2" cm="1">
        <f t="array" ref="AC132">_xlfn.XLOOKUP(AC$1&amp;$R132,$C$3:$C$1662&amp;$D$3:$D$1662,$E$3:$E$1662,0,0,1)</f>
        <v>300</v>
      </c>
    </row>
    <row r="133" spans="3:29" x14ac:dyDescent="0.4">
      <c r="C133" t="s">
        <v>804</v>
      </c>
      <c r="D133" t="s">
        <v>636</v>
      </c>
      <c r="E133">
        <v>300</v>
      </c>
      <c r="R133" t="s">
        <v>214</v>
      </c>
      <c r="S133" s="2">
        <f t="shared" si="15"/>
        <v>699800</v>
      </c>
      <c r="T133" s="2">
        <f t="shared" si="16"/>
        <v>947000</v>
      </c>
      <c r="U133" s="2">
        <f t="shared" si="16"/>
        <v>1521900</v>
      </c>
      <c r="V133" s="2">
        <f t="shared" si="16"/>
        <v>361400</v>
      </c>
      <c r="W133" s="2">
        <f t="shared" si="16"/>
        <v>331200</v>
      </c>
      <c r="X133" s="2">
        <f t="shared" si="16"/>
        <v>337500</v>
      </c>
      <c r="Y133" s="2" cm="1">
        <f t="array" ref="Y133">_xlfn.XLOOKUP(Y$1&amp;$R133,$C$3:$C$1662&amp;$D$3:$D$1662,$E$3:$E$1662,0,0,1)</f>
        <v>2600</v>
      </c>
      <c r="Z133" s="2" cm="1">
        <f t="array" ref="Z133">_xlfn.XLOOKUP(Z$1&amp;$R133,$C$3:$C$1662&amp;$D$3:$D$1662,$E$3:$E$1662,0,0,1)</f>
        <v>7100</v>
      </c>
      <c r="AA133" s="2" cm="1">
        <f t="array" ref="AA133">_xlfn.XLOOKUP(AA$1&amp;$R133,$C$3:$C$1662&amp;$D$3:$D$1662,$E$3:$E$1662,0,0,1)</f>
        <v>3700</v>
      </c>
      <c r="AB133" s="2" cm="1">
        <f t="array" ref="AB133">_xlfn.XLOOKUP(AB$1&amp;$R133,$C$3:$C$1662&amp;$D$3:$D$1662,$E$3:$E$1662,0,0,1)</f>
        <v>100</v>
      </c>
      <c r="AC133" s="2" cm="1">
        <f t="array" ref="AC133">_xlfn.XLOOKUP(AC$1&amp;$R133,$C$3:$C$1662&amp;$D$3:$D$1662,$E$3:$E$1662,0,0,1)</f>
        <v>1200</v>
      </c>
    </row>
    <row r="134" spans="3:29" x14ac:dyDescent="0.4">
      <c r="C134" t="s">
        <v>804</v>
      </c>
      <c r="D134" t="s">
        <v>637</v>
      </c>
      <c r="E134">
        <v>1200</v>
      </c>
      <c r="R134" t="s">
        <v>233</v>
      </c>
      <c r="S134" s="2">
        <f t="shared" si="15"/>
        <v>703700</v>
      </c>
      <c r="T134" s="2">
        <f t="shared" si="16"/>
        <v>951400</v>
      </c>
      <c r="U134" s="2">
        <f t="shared" si="16"/>
        <v>1524900</v>
      </c>
      <c r="V134" s="2">
        <f t="shared" si="16"/>
        <v>366400</v>
      </c>
      <c r="W134" s="2">
        <f t="shared" si="16"/>
        <v>334000</v>
      </c>
      <c r="X134" s="2">
        <f t="shared" si="16"/>
        <v>341800</v>
      </c>
      <c r="Y134" s="2" cm="1">
        <f t="array" ref="Y134">_xlfn.XLOOKUP(Y$1&amp;$R134,$C$3:$C$1662&amp;$D$3:$D$1662,$E$3:$E$1662,0,0,1)</f>
        <v>4400</v>
      </c>
      <c r="Z134" s="2" cm="1">
        <f t="array" ref="Z134">_xlfn.XLOOKUP(Z$1&amp;$R134,$C$3:$C$1662&amp;$D$3:$D$1662,$E$3:$E$1662,0,0,1)</f>
        <v>3000</v>
      </c>
      <c r="AA134" s="2" cm="1">
        <f t="array" ref="AA134">_xlfn.XLOOKUP(AA$1&amp;$R134,$C$3:$C$1662&amp;$D$3:$D$1662,$E$3:$E$1662,0,0,1)</f>
        <v>5000</v>
      </c>
      <c r="AB134" s="2" cm="1">
        <f t="array" ref="AB134">_xlfn.XLOOKUP(AB$1&amp;$R134,$C$3:$C$1662&amp;$D$3:$D$1662,$E$3:$E$1662,0,0,1)</f>
        <v>2800</v>
      </c>
      <c r="AC134" s="2" cm="1">
        <f t="array" ref="AC134">_xlfn.XLOOKUP(AC$1&amp;$R134,$C$3:$C$1662&amp;$D$3:$D$1662,$E$3:$E$1662,0,0,1)</f>
        <v>4300</v>
      </c>
    </row>
    <row r="135" spans="3:29" x14ac:dyDescent="0.4">
      <c r="C135" t="s">
        <v>804</v>
      </c>
      <c r="D135" t="s">
        <v>638</v>
      </c>
      <c r="E135">
        <v>4300</v>
      </c>
      <c r="R135" t="s">
        <v>224</v>
      </c>
      <c r="S135" s="2">
        <f t="shared" si="15"/>
        <v>709220</v>
      </c>
      <c r="T135" s="2">
        <f t="shared" si="16"/>
        <v>957500</v>
      </c>
      <c r="U135" s="2">
        <f t="shared" si="16"/>
        <v>1527500</v>
      </c>
      <c r="V135" s="2">
        <f t="shared" si="16"/>
        <v>367700</v>
      </c>
      <c r="W135" s="2">
        <f t="shared" si="16"/>
        <v>334000</v>
      </c>
      <c r="X135" s="2">
        <f t="shared" si="16"/>
        <v>359400</v>
      </c>
      <c r="Y135" s="2" cm="1">
        <f t="array" ref="Y135">_xlfn.XLOOKUP(Y$1&amp;$R135,$C$3:$C$1662&amp;$D$3:$D$1662,$E$3:$E$1662,0,0,1)</f>
        <v>6100</v>
      </c>
      <c r="Z135" s="2" cm="1">
        <f t="array" ref="Z135">_xlfn.XLOOKUP(Z$1&amp;$R135,$C$3:$C$1662&amp;$D$3:$D$1662,$E$3:$E$1662,0,0,1)</f>
        <v>2600</v>
      </c>
      <c r="AA135" s="2" cm="1">
        <f t="array" ref="AA135">_xlfn.XLOOKUP(AA$1&amp;$R135,$C$3:$C$1662&amp;$D$3:$D$1662,$E$3:$E$1662,0,0,1)</f>
        <v>1300</v>
      </c>
      <c r="AB135" s="2" cm="1">
        <f t="array" ref="AB135">_xlfn.XLOOKUP(AB$1&amp;$R135,$C$3:$C$1662&amp;$D$3:$D$1662,$E$3:$E$1662,0,0,1)</f>
        <v>0</v>
      </c>
      <c r="AC135" s="2" cm="1">
        <f t="array" ref="AC135">_xlfn.XLOOKUP(AC$1&amp;$R135,$C$3:$C$1662&amp;$D$3:$D$1662,$E$3:$E$1662,0,0,1)</f>
        <v>17600</v>
      </c>
    </row>
    <row r="136" spans="3:29" x14ac:dyDescent="0.4">
      <c r="C136" t="s">
        <v>804</v>
      </c>
      <c r="D136" t="s">
        <v>639</v>
      </c>
      <c r="E136">
        <v>17600</v>
      </c>
      <c r="R136" t="s">
        <v>189</v>
      </c>
      <c r="S136" s="2">
        <f t="shared" si="15"/>
        <v>711340</v>
      </c>
      <c r="T136" s="2">
        <f t="shared" si="16"/>
        <v>958800</v>
      </c>
      <c r="U136" s="2">
        <f t="shared" si="16"/>
        <v>1532200</v>
      </c>
      <c r="V136" s="2">
        <f t="shared" si="16"/>
        <v>369000</v>
      </c>
      <c r="W136" s="2">
        <f t="shared" si="16"/>
        <v>334300</v>
      </c>
      <c r="X136" s="2">
        <f t="shared" si="16"/>
        <v>362400</v>
      </c>
      <c r="Y136" s="2" cm="1">
        <f t="array" ref="Y136">_xlfn.XLOOKUP(Y$1&amp;$R136,$C$3:$C$1662&amp;$D$3:$D$1662,$E$3:$E$1662,0,0,1)</f>
        <v>1300</v>
      </c>
      <c r="Z136" s="2" cm="1">
        <f t="array" ref="Z136">_xlfn.XLOOKUP(Z$1&amp;$R136,$C$3:$C$1662&amp;$D$3:$D$1662,$E$3:$E$1662,0,0,1)</f>
        <v>4700</v>
      </c>
      <c r="AA136" s="2" cm="1">
        <f t="array" ref="AA136">_xlfn.XLOOKUP(AA$1&amp;$R136,$C$3:$C$1662&amp;$D$3:$D$1662,$E$3:$E$1662,0,0,1)</f>
        <v>1300</v>
      </c>
      <c r="AB136" s="2" cm="1">
        <f t="array" ref="AB136">_xlfn.XLOOKUP(AB$1&amp;$R136,$C$3:$C$1662&amp;$D$3:$D$1662,$E$3:$E$1662,0,0,1)</f>
        <v>300</v>
      </c>
      <c r="AC136" s="2" cm="1">
        <f t="array" ref="AC136">_xlfn.XLOOKUP(AC$1&amp;$R136,$C$3:$C$1662&amp;$D$3:$D$1662,$E$3:$E$1662,0,0,1)</f>
        <v>3000</v>
      </c>
    </row>
    <row r="137" spans="3:29" x14ac:dyDescent="0.4">
      <c r="C137" t="s">
        <v>804</v>
      </c>
      <c r="D137" t="s">
        <v>640</v>
      </c>
      <c r="E137">
        <v>3000</v>
      </c>
      <c r="R137" t="s">
        <v>245</v>
      </c>
      <c r="S137" s="2">
        <f t="shared" si="15"/>
        <v>716080</v>
      </c>
      <c r="T137" s="2">
        <f t="shared" si="16"/>
        <v>968300</v>
      </c>
      <c r="U137" s="2">
        <f t="shared" si="16"/>
        <v>1542300</v>
      </c>
      <c r="V137" s="2">
        <f t="shared" si="16"/>
        <v>369000</v>
      </c>
      <c r="W137" s="2">
        <f t="shared" si="16"/>
        <v>335900</v>
      </c>
      <c r="X137" s="2">
        <f t="shared" si="16"/>
        <v>364900</v>
      </c>
      <c r="Y137" s="2" cm="1">
        <f t="array" ref="Y137">_xlfn.XLOOKUP(Y$1&amp;$R137,$C$3:$C$1662&amp;$D$3:$D$1662,$E$3:$E$1662,0,0,1)</f>
        <v>9500</v>
      </c>
      <c r="Z137" s="2" cm="1">
        <f t="array" ref="Z137">_xlfn.XLOOKUP(Z$1&amp;$R137,$C$3:$C$1662&amp;$D$3:$D$1662,$E$3:$E$1662,0,0,1)</f>
        <v>10100</v>
      </c>
      <c r="AA137" s="2" cm="1">
        <f t="array" ref="AA137">_xlfn.XLOOKUP(AA$1&amp;$R137,$C$3:$C$1662&amp;$D$3:$D$1662,$E$3:$E$1662,0,0,1)</f>
        <v>0</v>
      </c>
      <c r="AB137" s="2" cm="1">
        <f t="array" ref="AB137">_xlfn.XLOOKUP(AB$1&amp;$R137,$C$3:$C$1662&amp;$D$3:$D$1662,$E$3:$E$1662,0,0,1)</f>
        <v>1600</v>
      </c>
      <c r="AC137" s="2" cm="1">
        <f t="array" ref="AC137">_xlfn.XLOOKUP(AC$1&amp;$R137,$C$3:$C$1662&amp;$D$3:$D$1662,$E$3:$E$1662,0,0,1)</f>
        <v>2500</v>
      </c>
    </row>
    <row r="138" spans="3:29" x14ac:dyDescent="0.4">
      <c r="C138" t="s">
        <v>804</v>
      </c>
      <c r="D138" t="s">
        <v>641</v>
      </c>
      <c r="E138">
        <v>2500</v>
      </c>
      <c r="R138" t="s">
        <v>70</v>
      </c>
      <c r="S138" s="2">
        <f t="shared" si="15"/>
        <v>718660</v>
      </c>
      <c r="T138" s="2">
        <f t="shared" si="16"/>
        <v>969700</v>
      </c>
      <c r="U138" s="2">
        <f t="shared" si="16"/>
        <v>1545500</v>
      </c>
      <c r="V138" s="2">
        <f t="shared" si="16"/>
        <v>371200</v>
      </c>
      <c r="W138" s="2">
        <f t="shared" si="16"/>
        <v>338500</v>
      </c>
      <c r="X138" s="2">
        <f t="shared" si="16"/>
        <v>368400</v>
      </c>
      <c r="Y138" s="2" cm="1">
        <f t="array" ref="Y138">_xlfn.XLOOKUP(Y$1&amp;$R138,$C$3:$C$1662&amp;$D$3:$D$1662,$E$3:$E$1662,0,0,1)</f>
        <v>1400</v>
      </c>
      <c r="Z138" s="2" cm="1">
        <f t="array" ref="Z138">_xlfn.XLOOKUP(Z$1&amp;$R138,$C$3:$C$1662&amp;$D$3:$D$1662,$E$3:$E$1662,0,0,1)</f>
        <v>3200</v>
      </c>
      <c r="AA138" s="2" cm="1">
        <f t="array" ref="AA138">_xlfn.XLOOKUP(AA$1&amp;$R138,$C$3:$C$1662&amp;$D$3:$D$1662,$E$3:$E$1662,0,0,1)</f>
        <v>2200</v>
      </c>
      <c r="AB138" s="2" cm="1">
        <f t="array" ref="AB138">_xlfn.XLOOKUP(AB$1&amp;$R138,$C$3:$C$1662&amp;$D$3:$D$1662,$E$3:$E$1662,0,0,1)</f>
        <v>2600</v>
      </c>
      <c r="AC138" s="2" cm="1">
        <f t="array" ref="AC138">_xlfn.XLOOKUP(AC$1&amp;$R138,$C$3:$C$1662&amp;$D$3:$D$1662,$E$3:$E$1662,0,0,1)</f>
        <v>3500</v>
      </c>
    </row>
    <row r="139" spans="3:29" x14ac:dyDescent="0.4">
      <c r="C139" t="s">
        <v>804</v>
      </c>
      <c r="D139" t="s">
        <v>642</v>
      </c>
      <c r="E139">
        <v>3500</v>
      </c>
      <c r="R139" t="s">
        <v>288</v>
      </c>
      <c r="S139" s="2">
        <f t="shared" si="15"/>
        <v>720900</v>
      </c>
      <c r="T139" s="2">
        <f t="shared" si="16"/>
        <v>976100</v>
      </c>
      <c r="U139" s="2">
        <f t="shared" si="16"/>
        <v>1546700</v>
      </c>
      <c r="V139" s="2">
        <f t="shared" si="16"/>
        <v>372500</v>
      </c>
      <c r="W139" s="2">
        <f t="shared" si="16"/>
        <v>339400</v>
      </c>
      <c r="X139" s="2">
        <f t="shared" si="16"/>
        <v>369800</v>
      </c>
      <c r="Y139" s="2" cm="1">
        <f t="array" ref="Y139">_xlfn.XLOOKUP(Y$1&amp;$R139,$C$3:$C$1662&amp;$D$3:$D$1662,$E$3:$E$1662,0,0,1)</f>
        <v>6400</v>
      </c>
      <c r="Z139" s="2" cm="1">
        <f t="array" ref="Z139">_xlfn.XLOOKUP(Z$1&amp;$R139,$C$3:$C$1662&amp;$D$3:$D$1662,$E$3:$E$1662,0,0,1)</f>
        <v>1200</v>
      </c>
      <c r="AA139" s="2" cm="1">
        <f t="array" ref="AA139">_xlfn.XLOOKUP(AA$1&amp;$R139,$C$3:$C$1662&amp;$D$3:$D$1662,$E$3:$E$1662,0,0,1)</f>
        <v>1300</v>
      </c>
      <c r="AB139" s="2" cm="1">
        <f t="array" ref="AB139">_xlfn.XLOOKUP(AB$1&amp;$R139,$C$3:$C$1662&amp;$D$3:$D$1662,$E$3:$E$1662,0,0,1)</f>
        <v>900</v>
      </c>
      <c r="AC139" s="2" cm="1">
        <f t="array" ref="AC139">_xlfn.XLOOKUP(AC$1&amp;$R139,$C$3:$C$1662&amp;$D$3:$D$1662,$E$3:$E$1662,0,0,1)</f>
        <v>1400</v>
      </c>
    </row>
    <row r="140" spans="3:29" x14ac:dyDescent="0.4">
      <c r="C140" t="s">
        <v>804</v>
      </c>
      <c r="D140" t="s">
        <v>643</v>
      </c>
      <c r="E140">
        <v>1400</v>
      </c>
      <c r="R140" t="s">
        <v>284</v>
      </c>
      <c r="S140" s="2">
        <f t="shared" si="15"/>
        <v>723960</v>
      </c>
      <c r="T140" s="2">
        <f t="shared" si="16"/>
        <v>980300</v>
      </c>
      <c r="U140" s="2">
        <f t="shared" si="16"/>
        <v>1551200</v>
      </c>
      <c r="V140" s="2">
        <f t="shared" si="16"/>
        <v>376800</v>
      </c>
      <c r="W140" s="2">
        <f t="shared" si="16"/>
        <v>339700</v>
      </c>
      <c r="X140" s="2">
        <f t="shared" si="16"/>
        <v>371800</v>
      </c>
      <c r="Y140" s="2" cm="1">
        <f t="array" ref="Y140">_xlfn.XLOOKUP(Y$1&amp;$R140,$C$3:$C$1662&amp;$D$3:$D$1662,$E$3:$E$1662,0,0,1)</f>
        <v>4200</v>
      </c>
      <c r="Z140" s="2" cm="1">
        <f t="array" ref="Z140">_xlfn.XLOOKUP(Z$1&amp;$R140,$C$3:$C$1662&amp;$D$3:$D$1662,$E$3:$E$1662,0,0,1)</f>
        <v>4500</v>
      </c>
      <c r="AA140" s="2" cm="1">
        <f t="array" ref="AA140">_xlfn.XLOOKUP(AA$1&amp;$R140,$C$3:$C$1662&amp;$D$3:$D$1662,$E$3:$E$1662,0,0,1)</f>
        <v>4300</v>
      </c>
      <c r="AB140" s="2" cm="1">
        <f t="array" ref="AB140">_xlfn.XLOOKUP(AB$1&amp;$R140,$C$3:$C$1662&amp;$D$3:$D$1662,$E$3:$E$1662,0,0,1)</f>
        <v>300</v>
      </c>
      <c r="AC140" s="2" cm="1">
        <f t="array" ref="AC140">_xlfn.XLOOKUP(AC$1&amp;$R140,$C$3:$C$1662&amp;$D$3:$D$1662,$E$3:$E$1662,0,0,1)</f>
        <v>2000</v>
      </c>
    </row>
    <row r="141" spans="3:29" x14ac:dyDescent="0.4">
      <c r="C141" t="s">
        <v>804</v>
      </c>
      <c r="D141" t="s">
        <v>644</v>
      </c>
      <c r="E141">
        <v>2000</v>
      </c>
      <c r="R141" t="s">
        <v>105</v>
      </c>
      <c r="S141" s="2">
        <f t="shared" si="15"/>
        <v>726220</v>
      </c>
      <c r="T141" s="2">
        <f t="shared" si="16"/>
        <v>984200</v>
      </c>
      <c r="U141" s="2">
        <f t="shared" si="16"/>
        <v>1553700</v>
      </c>
      <c r="V141" s="2">
        <f t="shared" si="16"/>
        <v>378500</v>
      </c>
      <c r="W141" s="2">
        <f t="shared" si="16"/>
        <v>342200</v>
      </c>
      <c r="X141" s="2">
        <f t="shared" si="16"/>
        <v>372500</v>
      </c>
      <c r="Y141" s="2" cm="1">
        <f t="array" ref="Y141">_xlfn.XLOOKUP(Y$1&amp;$R141,$C$3:$C$1662&amp;$D$3:$D$1662,$E$3:$E$1662,0,0,1)</f>
        <v>3900</v>
      </c>
      <c r="Z141" s="2" cm="1">
        <f t="array" ref="Z141">_xlfn.XLOOKUP(Z$1&amp;$R141,$C$3:$C$1662&amp;$D$3:$D$1662,$E$3:$E$1662,0,0,1)</f>
        <v>2500</v>
      </c>
      <c r="AA141" s="2" cm="1">
        <f t="array" ref="AA141">_xlfn.XLOOKUP(AA$1&amp;$R141,$C$3:$C$1662&amp;$D$3:$D$1662,$E$3:$E$1662,0,0,1)</f>
        <v>1700</v>
      </c>
      <c r="AB141" s="2" cm="1">
        <f t="array" ref="AB141">_xlfn.XLOOKUP(AB$1&amp;$R141,$C$3:$C$1662&amp;$D$3:$D$1662,$E$3:$E$1662,0,0,1)</f>
        <v>2500</v>
      </c>
      <c r="AC141" s="2" cm="1">
        <f t="array" ref="AC141">_xlfn.XLOOKUP(AC$1&amp;$R141,$C$3:$C$1662&amp;$D$3:$D$1662,$E$3:$E$1662,0,0,1)</f>
        <v>700</v>
      </c>
    </row>
    <row r="142" spans="3:29" x14ac:dyDescent="0.4">
      <c r="C142" t="s">
        <v>804</v>
      </c>
      <c r="D142" t="s">
        <v>645</v>
      </c>
      <c r="E142">
        <v>700</v>
      </c>
      <c r="R142" t="s">
        <v>42</v>
      </c>
      <c r="S142" s="2">
        <f t="shared" si="15"/>
        <v>730300</v>
      </c>
      <c r="T142" s="2">
        <f t="shared" si="16"/>
        <v>987100</v>
      </c>
      <c r="U142" s="2">
        <f t="shared" si="16"/>
        <v>1564100</v>
      </c>
      <c r="V142" s="2">
        <f t="shared" si="16"/>
        <v>382300</v>
      </c>
      <c r="W142" s="2">
        <f t="shared" si="16"/>
        <v>344200</v>
      </c>
      <c r="X142" s="2">
        <f t="shared" si="16"/>
        <v>373800</v>
      </c>
      <c r="Y142" s="2" cm="1">
        <f t="array" ref="Y142">_xlfn.XLOOKUP(Y$1&amp;$R142,$C$3:$C$1662&amp;$D$3:$D$1662,$E$3:$E$1662,0,0,1)</f>
        <v>2900</v>
      </c>
      <c r="Z142" s="2" cm="1">
        <f t="array" ref="Z142">_xlfn.XLOOKUP(Z$1&amp;$R142,$C$3:$C$1662&amp;$D$3:$D$1662,$E$3:$E$1662,0,0,1)</f>
        <v>10400</v>
      </c>
      <c r="AA142" s="2" cm="1">
        <f t="array" ref="AA142">_xlfn.XLOOKUP(AA$1&amp;$R142,$C$3:$C$1662&amp;$D$3:$D$1662,$E$3:$E$1662,0,0,1)</f>
        <v>3800</v>
      </c>
      <c r="AB142" s="2" cm="1">
        <f t="array" ref="AB142">_xlfn.XLOOKUP(AB$1&amp;$R142,$C$3:$C$1662&amp;$D$3:$D$1662,$E$3:$E$1662,0,0,1)</f>
        <v>2000</v>
      </c>
      <c r="AC142" s="2" cm="1">
        <f t="array" ref="AC142">_xlfn.XLOOKUP(AC$1&amp;$R142,$C$3:$C$1662&amp;$D$3:$D$1662,$E$3:$E$1662,0,0,1)</f>
        <v>1300</v>
      </c>
    </row>
    <row r="143" spans="3:29" x14ac:dyDescent="0.4">
      <c r="C143" t="s">
        <v>804</v>
      </c>
      <c r="D143" t="s">
        <v>646</v>
      </c>
      <c r="E143">
        <v>1300</v>
      </c>
      <c r="R143" t="s">
        <v>111</v>
      </c>
      <c r="S143" s="2">
        <f t="shared" si="15"/>
        <v>733220</v>
      </c>
      <c r="T143" s="2">
        <f t="shared" si="16"/>
        <v>993200</v>
      </c>
      <c r="U143" s="2">
        <f t="shared" si="16"/>
        <v>1567800</v>
      </c>
      <c r="V143" s="2">
        <f t="shared" si="16"/>
        <v>383000</v>
      </c>
      <c r="W143" s="2">
        <f t="shared" si="16"/>
        <v>346300</v>
      </c>
      <c r="X143" s="2">
        <f t="shared" si="16"/>
        <v>375800</v>
      </c>
      <c r="Y143" s="2" cm="1">
        <f t="array" ref="Y143">_xlfn.XLOOKUP(Y$1&amp;$R143,$C$3:$C$1662&amp;$D$3:$D$1662,$E$3:$E$1662,0,0,1)</f>
        <v>6100</v>
      </c>
      <c r="Z143" s="2" cm="1">
        <f t="array" ref="Z143">_xlfn.XLOOKUP(Z$1&amp;$R143,$C$3:$C$1662&amp;$D$3:$D$1662,$E$3:$E$1662,0,0,1)</f>
        <v>3700</v>
      </c>
      <c r="AA143" s="2" cm="1">
        <f t="array" ref="AA143">_xlfn.XLOOKUP(AA$1&amp;$R143,$C$3:$C$1662&amp;$D$3:$D$1662,$E$3:$E$1662,0,0,1)</f>
        <v>700</v>
      </c>
      <c r="AB143" s="2" cm="1">
        <f t="array" ref="AB143">_xlfn.XLOOKUP(AB$1&amp;$R143,$C$3:$C$1662&amp;$D$3:$D$1662,$E$3:$E$1662,0,0,1)</f>
        <v>2100</v>
      </c>
      <c r="AC143" s="2" cm="1">
        <f t="array" ref="AC143">_xlfn.XLOOKUP(AC$1&amp;$R143,$C$3:$C$1662&amp;$D$3:$D$1662,$E$3:$E$1662,0,0,1)</f>
        <v>2000</v>
      </c>
    </row>
    <row r="144" spans="3:29" x14ac:dyDescent="0.4">
      <c r="C144" t="s">
        <v>804</v>
      </c>
      <c r="D144" t="s">
        <v>647</v>
      </c>
      <c r="E144">
        <v>2000</v>
      </c>
      <c r="R144" t="s">
        <v>186</v>
      </c>
      <c r="S144" s="2">
        <f t="shared" si="15"/>
        <v>734920</v>
      </c>
      <c r="T144" s="2">
        <f t="shared" si="16"/>
        <v>996300</v>
      </c>
      <c r="U144" s="2">
        <f t="shared" si="16"/>
        <v>1570900</v>
      </c>
      <c r="V144" s="2">
        <f t="shared" si="16"/>
        <v>384300</v>
      </c>
      <c r="W144" s="2">
        <f t="shared" si="16"/>
        <v>346600</v>
      </c>
      <c r="X144" s="2">
        <f t="shared" si="16"/>
        <v>376500</v>
      </c>
      <c r="Y144" s="2" cm="1">
        <f t="array" ref="Y144">_xlfn.XLOOKUP(Y$1&amp;$R144,$C$3:$C$1662&amp;$D$3:$D$1662,$E$3:$E$1662,0,0,1)</f>
        <v>3100</v>
      </c>
      <c r="Z144" s="2" cm="1">
        <f t="array" ref="Z144">_xlfn.XLOOKUP(Z$1&amp;$R144,$C$3:$C$1662&amp;$D$3:$D$1662,$E$3:$E$1662,0,0,1)</f>
        <v>3100</v>
      </c>
      <c r="AA144" s="2" cm="1">
        <f t="array" ref="AA144">_xlfn.XLOOKUP(AA$1&amp;$R144,$C$3:$C$1662&amp;$D$3:$D$1662,$E$3:$E$1662,0,0,1)</f>
        <v>1300</v>
      </c>
      <c r="AB144" s="2" cm="1">
        <f t="array" ref="AB144">_xlfn.XLOOKUP(AB$1&amp;$R144,$C$3:$C$1662&amp;$D$3:$D$1662,$E$3:$E$1662,0,0,1)</f>
        <v>300</v>
      </c>
      <c r="AC144" s="2" cm="1">
        <f t="array" ref="AC144">_xlfn.XLOOKUP(AC$1&amp;$R144,$C$3:$C$1662&amp;$D$3:$D$1662,$E$3:$E$1662,0,0,1)</f>
        <v>700</v>
      </c>
    </row>
    <row r="145" spans="3:29" x14ac:dyDescent="0.4">
      <c r="C145" t="s">
        <v>804</v>
      </c>
      <c r="D145" t="s">
        <v>648</v>
      </c>
      <c r="E145">
        <v>700</v>
      </c>
      <c r="R145" t="s">
        <v>68</v>
      </c>
      <c r="S145" s="2">
        <f t="shared" si="15"/>
        <v>736460</v>
      </c>
      <c r="T145" s="2">
        <f t="shared" si="16"/>
        <v>999600</v>
      </c>
      <c r="U145" s="2">
        <f t="shared" si="16"/>
        <v>1572100</v>
      </c>
      <c r="V145" s="2">
        <f t="shared" si="16"/>
        <v>386400</v>
      </c>
      <c r="W145" s="2">
        <f t="shared" si="16"/>
        <v>346600</v>
      </c>
      <c r="X145" s="2">
        <f t="shared" si="16"/>
        <v>377600</v>
      </c>
      <c r="Y145" s="2" cm="1">
        <f t="array" ref="Y145">_xlfn.XLOOKUP(Y$1&amp;$R145,$C$3:$C$1662&amp;$D$3:$D$1662,$E$3:$E$1662,0,0,1)</f>
        <v>3300</v>
      </c>
      <c r="Z145" s="2" cm="1">
        <f t="array" ref="Z145">_xlfn.XLOOKUP(Z$1&amp;$R145,$C$3:$C$1662&amp;$D$3:$D$1662,$E$3:$E$1662,0,0,1)</f>
        <v>1200</v>
      </c>
      <c r="AA145" s="2" cm="1">
        <f t="array" ref="AA145">_xlfn.XLOOKUP(AA$1&amp;$R145,$C$3:$C$1662&amp;$D$3:$D$1662,$E$3:$E$1662,0,0,1)</f>
        <v>2100</v>
      </c>
      <c r="AB145" s="2" cm="1">
        <f t="array" ref="AB145">_xlfn.XLOOKUP(AB$1&amp;$R145,$C$3:$C$1662&amp;$D$3:$D$1662,$E$3:$E$1662,0,0,1)</f>
        <v>0</v>
      </c>
      <c r="AC145" s="2" cm="1">
        <f t="array" ref="AC145">_xlfn.XLOOKUP(AC$1&amp;$R145,$C$3:$C$1662&amp;$D$3:$D$1662,$E$3:$E$1662,0,0,1)</f>
        <v>1100</v>
      </c>
    </row>
    <row r="146" spans="3:29" x14ac:dyDescent="0.4">
      <c r="C146" t="s">
        <v>804</v>
      </c>
      <c r="D146" t="s">
        <v>649</v>
      </c>
      <c r="E146">
        <v>1100</v>
      </c>
      <c r="R146" t="s">
        <v>237</v>
      </c>
      <c r="S146" s="2">
        <f t="shared" si="15"/>
        <v>738240</v>
      </c>
      <c r="T146" s="2">
        <f t="shared" si="16"/>
        <v>1003000</v>
      </c>
      <c r="U146" s="2">
        <f t="shared" si="16"/>
        <v>1574000</v>
      </c>
      <c r="V146" s="2">
        <f t="shared" si="16"/>
        <v>386400</v>
      </c>
      <c r="W146" s="2">
        <f t="shared" si="16"/>
        <v>347000</v>
      </c>
      <c r="X146" s="2">
        <f t="shared" si="16"/>
        <v>380800</v>
      </c>
      <c r="Y146" s="2" cm="1">
        <f t="array" ref="Y146">_xlfn.XLOOKUP(Y$1&amp;$R146,$C$3:$C$1662&amp;$D$3:$D$1662,$E$3:$E$1662,0,0,1)</f>
        <v>3400</v>
      </c>
      <c r="Z146" s="2" cm="1">
        <f t="array" ref="Z146">_xlfn.XLOOKUP(Z$1&amp;$R146,$C$3:$C$1662&amp;$D$3:$D$1662,$E$3:$E$1662,0,0,1)</f>
        <v>1900</v>
      </c>
      <c r="AA146" s="2" cm="1">
        <f t="array" ref="AA146">_xlfn.XLOOKUP(AA$1&amp;$R146,$C$3:$C$1662&amp;$D$3:$D$1662,$E$3:$E$1662,0,0,1)</f>
        <v>0</v>
      </c>
      <c r="AB146" s="2" cm="1">
        <f t="array" ref="AB146">_xlfn.XLOOKUP(AB$1&amp;$R146,$C$3:$C$1662&amp;$D$3:$D$1662,$E$3:$E$1662,0,0,1)</f>
        <v>400</v>
      </c>
      <c r="AC146" s="2" cm="1">
        <f t="array" ref="AC146">_xlfn.XLOOKUP(AC$1&amp;$R146,$C$3:$C$1662&amp;$D$3:$D$1662,$E$3:$E$1662,0,0,1)</f>
        <v>3200</v>
      </c>
    </row>
    <row r="147" spans="3:29" x14ac:dyDescent="0.4">
      <c r="C147" t="s">
        <v>804</v>
      </c>
      <c r="D147" t="s">
        <v>650</v>
      </c>
      <c r="E147">
        <v>3200</v>
      </c>
      <c r="R147" t="s">
        <v>197</v>
      </c>
      <c r="S147" s="2">
        <f t="shared" si="15"/>
        <v>741080</v>
      </c>
      <c r="T147" s="2">
        <f t="shared" si="16"/>
        <v>1003900</v>
      </c>
      <c r="U147" s="2">
        <f t="shared" si="16"/>
        <v>1577100</v>
      </c>
      <c r="V147" s="2">
        <f t="shared" si="16"/>
        <v>388900</v>
      </c>
      <c r="W147" s="2">
        <f t="shared" si="16"/>
        <v>347400</v>
      </c>
      <c r="X147" s="2">
        <f t="shared" si="16"/>
        <v>388100</v>
      </c>
      <c r="Y147" s="2" cm="1">
        <f t="array" ref="Y147">_xlfn.XLOOKUP(Y$1&amp;$R147,$C$3:$C$1662&amp;$D$3:$D$1662,$E$3:$E$1662,0,0,1)</f>
        <v>900</v>
      </c>
      <c r="Z147" s="2" cm="1">
        <f t="array" ref="Z147">_xlfn.XLOOKUP(Z$1&amp;$R147,$C$3:$C$1662&amp;$D$3:$D$1662,$E$3:$E$1662,0,0,1)</f>
        <v>3100</v>
      </c>
      <c r="AA147" s="2" cm="1">
        <f t="array" ref="AA147">_xlfn.XLOOKUP(AA$1&amp;$R147,$C$3:$C$1662&amp;$D$3:$D$1662,$E$3:$E$1662,0,0,1)</f>
        <v>2500</v>
      </c>
      <c r="AB147" s="2" cm="1">
        <f t="array" ref="AB147">_xlfn.XLOOKUP(AB$1&amp;$R147,$C$3:$C$1662&amp;$D$3:$D$1662,$E$3:$E$1662,0,0,1)</f>
        <v>400</v>
      </c>
      <c r="AC147" s="2" cm="1">
        <f t="array" ref="AC147">_xlfn.XLOOKUP(AC$1&amp;$R147,$C$3:$C$1662&amp;$D$3:$D$1662,$E$3:$E$1662,0,0,1)</f>
        <v>7300</v>
      </c>
    </row>
    <row r="148" spans="3:29" x14ac:dyDescent="0.4">
      <c r="C148" t="s">
        <v>804</v>
      </c>
      <c r="D148" t="s">
        <v>651</v>
      </c>
      <c r="E148">
        <v>7300</v>
      </c>
      <c r="R148" t="s">
        <v>50</v>
      </c>
      <c r="S148" s="2">
        <f t="shared" si="15"/>
        <v>746300</v>
      </c>
      <c r="T148" s="2">
        <f t="shared" ref="T148:X163" si="17">T147+Y148</f>
        <v>1013400</v>
      </c>
      <c r="U148" s="2">
        <f t="shared" si="17"/>
        <v>1586800</v>
      </c>
      <c r="V148" s="2">
        <f t="shared" si="17"/>
        <v>388900</v>
      </c>
      <c r="W148" s="2">
        <f t="shared" si="17"/>
        <v>348900</v>
      </c>
      <c r="X148" s="2">
        <f t="shared" si="17"/>
        <v>393500</v>
      </c>
      <c r="Y148" s="2" cm="1">
        <f t="array" ref="Y148">_xlfn.XLOOKUP(Y$1&amp;$R148,$C$3:$C$1662&amp;$D$3:$D$1662,$E$3:$E$1662,0,0,1)</f>
        <v>9500</v>
      </c>
      <c r="Z148" s="2" cm="1">
        <f t="array" ref="Z148">_xlfn.XLOOKUP(Z$1&amp;$R148,$C$3:$C$1662&amp;$D$3:$D$1662,$E$3:$E$1662,0,0,1)</f>
        <v>9700</v>
      </c>
      <c r="AA148" s="2" cm="1">
        <f t="array" ref="AA148">_xlfn.XLOOKUP(AA$1&amp;$R148,$C$3:$C$1662&amp;$D$3:$D$1662,$E$3:$E$1662,0,0,1)</f>
        <v>0</v>
      </c>
      <c r="AB148" s="2" cm="1">
        <f t="array" ref="AB148">_xlfn.XLOOKUP(AB$1&amp;$R148,$C$3:$C$1662&amp;$D$3:$D$1662,$E$3:$E$1662,0,0,1)</f>
        <v>1500</v>
      </c>
      <c r="AC148" s="2" cm="1">
        <f t="array" ref="AC148">_xlfn.XLOOKUP(AC$1&amp;$R148,$C$3:$C$1662&amp;$D$3:$D$1662,$E$3:$E$1662,0,0,1)</f>
        <v>5400</v>
      </c>
    </row>
    <row r="149" spans="3:29" x14ac:dyDescent="0.4">
      <c r="C149" t="s">
        <v>804</v>
      </c>
      <c r="D149" t="s">
        <v>652</v>
      </c>
      <c r="E149">
        <v>5400</v>
      </c>
      <c r="R149" t="s">
        <v>7</v>
      </c>
      <c r="S149" s="2">
        <f t="shared" si="15"/>
        <v>748500</v>
      </c>
      <c r="T149" s="2">
        <f t="shared" si="17"/>
        <v>1015300</v>
      </c>
      <c r="U149" s="2">
        <f t="shared" si="17"/>
        <v>1590100</v>
      </c>
      <c r="V149" s="2">
        <f t="shared" si="17"/>
        <v>391300</v>
      </c>
      <c r="W149" s="2">
        <f t="shared" si="17"/>
        <v>350100</v>
      </c>
      <c r="X149" s="2">
        <f t="shared" si="17"/>
        <v>395700</v>
      </c>
      <c r="Y149" s="2" cm="1">
        <f t="array" ref="Y149">_xlfn.XLOOKUP(Y$1&amp;$R149,$C$3:$C$1662&amp;$D$3:$D$1662,$E$3:$E$1662,0,0,1)</f>
        <v>1900</v>
      </c>
      <c r="Z149" s="2" cm="1">
        <f t="array" ref="Z149">_xlfn.XLOOKUP(Z$1&amp;$R149,$C$3:$C$1662&amp;$D$3:$D$1662,$E$3:$E$1662,0,0,1)</f>
        <v>3300</v>
      </c>
      <c r="AA149" s="2" cm="1">
        <f t="array" ref="AA149">_xlfn.XLOOKUP(AA$1&amp;$R149,$C$3:$C$1662&amp;$D$3:$D$1662,$E$3:$E$1662,0,0,1)</f>
        <v>2400</v>
      </c>
      <c r="AB149" s="2" cm="1">
        <f t="array" ref="AB149">_xlfn.XLOOKUP(AB$1&amp;$R149,$C$3:$C$1662&amp;$D$3:$D$1662,$E$3:$E$1662,0,0,1)</f>
        <v>1200</v>
      </c>
      <c r="AC149" s="2" cm="1">
        <f t="array" ref="AC149">_xlfn.XLOOKUP(AC$1&amp;$R149,$C$3:$C$1662&amp;$D$3:$D$1662,$E$3:$E$1662,0,0,1)</f>
        <v>2200</v>
      </c>
    </row>
    <row r="150" spans="3:29" x14ac:dyDescent="0.4">
      <c r="C150" t="s">
        <v>804</v>
      </c>
      <c r="D150" t="s">
        <v>653</v>
      </c>
      <c r="E150">
        <v>2200</v>
      </c>
      <c r="R150" t="s">
        <v>46</v>
      </c>
      <c r="S150" s="2">
        <f t="shared" si="15"/>
        <v>753460</v>
      </c>
      <c r="T150" s="2">
        <f t="shared" si="17"/>
        <v>1017900</v>
      </c>
      <c r="U150" s="2">
        <f t="shared" si="17"/>
        <v>1595700</v>
      </c>
      <c r="V150" s="2">
        <f t="shared" si="17"/>
        <v>398800</v>
      </c>
      <c r="W150" s="2">
        <f t="shared" si="17"/>
        <v>359100</v>
      </c>
      <c r="X150" s="2">
        <f t="shared" si="17"/>
        <v>395800</v>
      </c>
      <c r="Y150" s="2" cm="1">
        <f t="array" ref="Y150">_xlfn.XLOOKUP(Y$1&amp;$R150,$C$3:$C$1662&amp;$D$3:$D$1662,$E$3:$E$1662,0,0,1)</f>
        <v>2600</v>
      </c>
      <c r="Z150" s="2" cm="1">
        <f t="array" ref="Z150">_xlfn.XLOOKUP(Z$1&amp;$R150,$C$3:$C$1662&amp;$D$3:$D$1662,$E$3:$E$1662,0,0,1)</f>
        <v>5600</v>
      </c>
      <c r="AA150" s="2" cm="1">
        <f t="array" ref="AA150">_xlfn.XLOOKUP(AA$1&amp;$R150,$C$3:$C$1662&amp;$D$3:$D$1662,$E$3:$E$1662,0,0,1)</f>
        <v>7500</v>
      </c>
      <c r="AB150" s="2" cm="1">
        <f t="array" ref="AB150">_xlfn.XLOOKUP(AB$1&amp;$R150,$C$3:$C$1662&amp;$D$3:$D$1662,$E$3:$E$1662,0,0,1)</f>
        <v>9000</v>
      </c>
      <c r="AC150" s="2" cm="1">
        <f t="array" ref="AC150">_xlfn.XLOOKUP(AC$1&amp;$R150,$C$3:$C$1662&amp;$D$3:$D$1662,$E$3:$E$1662,0,0,1)</f>
        <v>100</v>
      </c>
    </row>
    <row r="151" spans="3:29" x14ac:dyDescent="0.4">
      <c r="C151" t="s">
        <v>804</v>
      </c>
      <c r="D151" t="s">
        <v>654</v>
      </c>
      <c r="E151">
        <v>100</v>
      </c>
      <c r="R151" t="s">
        <v>74</v>
      </c>
      <c r="S151" s="2">
        <f t="shared" si="15"/>
        <v>760080</v>
      </c>
      <c r="T151" s="2">
        <f t="shared" si="17"/>
        <v>1022600</v>
      </c>
      <c r="U151" s="2">
        <f t="shared" si="17"/>
        <v>1602200</v>
      </c>
      <c r="V151" s="2">
        <f t="shared" si="17"/>
        <v>399100</v>
      </c>
      <c r="W151" s="2">
        <f t="shared" si="17"/>
        <v>376600</v>
      </c>
      <c r="X151" s="2">
        <f t="shared" si="17"/>
        <v>399900</v>
      </c>
      <c r="Y151" s="2" cm="1">
        <f t="array" ref="Y151">_xlfn.XLOOKUP(Y$1&amp;$R151,$C$3:$C$1662&amp;$D$3:$D$1662,$E$3:$E$1662,0,0,1)</f>
        <v>4700</v>
      </c>
      <c r="Z151" s="2" cm="1">
        <f t="array" ref="Z151">_xlfn.XLOOKUP(Z$1&amp;$R151,$C$3:$C$1662&amp;$D$3:$D$1662,$E$3:$E$1662,0,0,1)</f>
        <v>6500</v>
      </c>
      <c r="AA151" s="2" cm="1">
        <f t="array" ref="AA151">_xlfn.XLOOKUP(AA$1&amp;$R151,$C$3:$C$1662&amp;$D$3:$D$1662,$E$3:$E$1662,0,0,1)</f>
        <v>300</v>
      </c>
      <c r="AB151" s="2" cm="1">
        <f t="array" ref="AB151">_xlfn.XLOOKUP(AB$1&amp;$R151,$C$3:$C$1662&amp;$D$3:$D$1662,$E$3:$E$1662,0,0,1)</f>
        <v>17500</v>
      </c>
      <c r="AC151" s="2" cm="1">
        <f t="array" ref="AC151">_xlfn.XLOOKUP(AC$1&amp;$R151,$C$3:$C$1662&amp;$D$3:$D$1662,$E$3:$E$1662,0,0,1)</f>
        <v>4100</v>
      </c>
    </row>
    <row r="152" spans="3:29" x14ac:dyDescent="0.4">
      <c r="C152" t="s">
        <v>804</v>
      </c>
      <c r="D152" t="s">
        <v>655</v>
      </c>
      <c r="E152">
        <v>4100</v>
      </c>
      <c r="R152" t="s">
        <v>8</v>
      </c>
      <c r="S152" s="2">
        <f t="shared" si="15"/>
        <v>761720</v>
      </c>
      <c r="T152" s="2">
        <f t="shared" si="17"/>
        <v>1025600</v>
      </c>
      <c r="U152" s="2">
        <f t="shared" si="17"/>
        <v>1604700</v>
      </c>
      <c r="V152" s="2">
        <f t="shared" si="17"/>
        <v>399500</v>
      </c>
      <c r="W152" s="2">
        <f t="shared" si="17"/>
        <v>377000</v>
      </c>
      <c r="X152" s="2">
        <f t="shared" si="17"/>
        <v>401800</v>
      </c>
      <c r="Y152" s="2" cm="1">
        <f t="array" ref="Y152">_xlfn.XLOOKUP(Y$1&amp;$R152,$C$3:$C$1662&amp;$D$3:$D$1662,$E$3:$E$1662,0,0,1)</f>
        <v>3000</v>
      </c>
      <c r="Z152" s="2" cm="1">
        <f t="array" ref="Z152">_xlfn.XLOOKUP(Z$1&amp;$R152,$C$3:$C$1662&amp;$D$3:$D$1662,$E$3:$E$1662,0,0,1)</f>
        <v>2500</v>
      </c>
      <c r="AA152" s="2" cm="1">
        <f t="array" ref="AA152">_xlfn.XLOOKUP(AA$1&amp;$R152,$C$3:$C$1662&amp;$D$3:$D$1662,$E$3:$E$1662,0,0,1)</f>
        <v>400</v>
      </c>
      <c r="AB152" s="2" cm="1">
        <f t="array" ref="AB152">_xlfn.XLOOKUP(AB$1&amp;$R152,$C$3:$C$1662&amp;$D$3:$D$1662,$E$3:$E$1662,0,0,1)</f>
        <v>400</v>
      </c>
      <c r="AC152" s="2" cm="1">
        <f t="array" ref="AC152">_xlfn.XLOOKUP(AC$1&amp;$R152,$C$3:$C$1662&amp;$D$3:$D$1662,$E$3:$E$1662,0,0,1)</f>
        <v>1900</v>
      </c>
    </row>
    <row r="153" spans="3:29" x14ac:dyDescent="0.4">
      <c r="C153" t="s">
        <v>804</v>
      </c>
      <c r="D153" t="s">
        <v>656</v>
      </c>
      <c r="E153">
        <v>1900</v>
      </c>
      <c r="R153" t="s">
        <v>9</v>
      </c>
      <c r="S153" s="2">
        <f t="shared" si="15"/>
        <v>797420</v>
      </c>
      <c r="T153" s="2">
        <f t="shared" si="17"/>
        <v>1069400</v>
      </c>
      <c r="U153" s="2">
        <f t="shared" si="17"/>
        <v>1643000</v>
      </c>
      <c r="V153" s="2">
        <f t="shared" si="17"/>
        <v>427000</v>
      </c>
      <c r="W153" s="2">
        <f t="shared" si="17"/>
        <v>393200</v>
      </c>
      <c r="X153" s="2">
        <f t="shared" si="17"/>
        <v>454500</v>
      </c>
      <c r="Y153" s="2" cm="1">
        <f t="array" ref="Y153">_xlfn.XLOOKUP(Y$1&amp;$R153,$C$3:$C$1662&amp;$D$3:$D$1662,$E$3:$E$1662,0,0,1)</f>
        <v>43800</v>
      </c>
      <c r="Z153" s="2" cm="1">
        <f t="array" ref="Z153">_xlfn.XLOOKUP(Z$1&amp;$R153,$C$3:$C$1662&amp;$D$3:$D$1662,$E$3:$E$1662,0,0,1)</f>
        <v>38300</v>
      </c>
      <c r="AA153" s="2" cm="1">
        <f t="array" ref="AA153">_xlfn.XLOOKUP(AA$1&amp;$R153,$C$3:$C$1662&amp;$D$3:$D$1662,$E$3:$E$1662,0,0,1)</f>
        <v>27500</v>
      </c>
      <c r="AB153" s="2" cm="1">
        <f t="array" ref="AB153">_xlfn.XLOOKUP(AB$1&amp;$R153,$C$3:$C$1662&amp;$D$3:$D$1662,$E$3:$E$1662,0,0,1)</f>
        <v>16200</v>
      </c>
      <c r="AC153" s="2" cm="1">
        <f t="array" ref="AC153">_xlfn.XLOOKUP(AC$1&amp;$R153,$C$3:$C$1662&amp;$D$3:$D$1662,$E$3:$E$1662,0,0,1)</f>
        <v>52700</v>
      </c>
    </row>
    <row r="154" spans="3:29" x14ac:dyDescent="0.4">
      <c r="C154" t="s">
        <v>804</v>
      </c>
      <c r="D154" t="s">
        <v>657</v>
      </c>
      <c r="E154">
        <v>52700</v>
      </c>
      <c r="R154" t="s">
        <v>81</v>
      </c>
      <c r="S154" s="2">
        <f t="shared" si="15"/>
        <v>804200</v>
      </c>
      <c r="T154" s="2">
        <f t="shared" si="17"/>
        <v>1073800</v>
      </c>
      <c r="U154" s="2">
        <f t="shared" si="17"/>
        <v>1649400</v>
      </c>
      <c r="V154" s="2">
        <f t="shared" si="17"/>
        <v>430400</v>
      </c>
      <c r="W154" s="2">
        <f t="shared" si="17"/>
        <v>395500</v>
      </c>
      <c r="X154" s="2">
        <f t="shared" si="17"/>
        <v>471900</v>
      </c>
      <c r="Y154" s="2" cm="1">
        <f t="array" ref="Y154">_xlfn.XLOOKUP(Y$1&amp;$R154,$C$3:$C$1662&amp;$D$3:$D$1662,$E$3:$E$1662,0,0,1)</f>
        <v>4400</v>
      </c>
      <c r="Z154" s="2" cm="1">
        <f t="array" ref="Z154">_xlfn.XLOOKUP(Z$1&amp;$R154,$C$3:$C$1662&amp;$D$3:$D$1662,$E$3:$E$1662,0,0,1)</f>
        <v>6400</v>
      </c>
      <c r="AA154" s="2" cm="1">
        <f t="array" ref="AA154">_xlfn.XLOOKUP(AA$1&amp;$R154,$C$3:$C$1662&amp;$D$3:$D$1662,$E$3:$E$1662,0,0,1)</f>
        <v>3400</v>
      </c>
      <c r="AB154" s="2" cm="1">
        <f t="array" ref="AB154">_xlfn.XLOOKUP(AB$1&amp;$R154,$C$3:$C$1662&amp;$D$3:$D$1662,$E$3:$E$1662,0,0,1)</f>
        <v>2300</v>
      </c>
      <c r="AC154" s="2" cm="1">
        <f t="array" ref="AC154">_xlfn.XLOOKUP(AC$1&amp;$R154,$C$3:$C$1662&amp;$D$3:$D$1662,$E$3:$E$1662,0,0,1)</f>
        <v>17400</v>
      </c>
    </row>
    <row r="155" spans="3:29" x14ac:dyDescent="0.4">
      <c r="C155" t="s">
        <v>804</v>
      </c>
      <c r="D155" t="s">
        <v>658</v>
      </c>
      <c r="E155">
        <v>17400</v>
      </c>
      <c r="R155" t="s">
        <v>30</v>
      </c>
      <c r="S155" s="2">
        <f t="shared" si="15"/>
        <v>808000</v>
      </c>
      <c r="T155" s="2">
        <f t="shared" si="17"/>
        <v>1078700</v>
      </c>
      <c r="U155" s="2">
        <f t="shared" si="17"/>
        <v>1651500</v>
      </c>
      <c r="V155" s="2">
        <f t="shared" si="17"/>
        <v>433300</v>
      </c>
      <c r="W155" s="2">
        <f t="shared" si="17"/>
        <v>396000</v>
      </c>
      <c r="X155" s="2">
        <f t="shared" si="17"/>
        <v>480500</v>
      </c>
      <c r="Y155" s="2" cm="1">
        <f t="array" ref="Y155">_xlfn.XLOOKUP(Y$1&amp;$R155,$C$3:$C$1662&amp;$D$3:$D$1662,$E$3:$E$1662,0,0,1)</f>
        <v>4900</v>
      </c>
      <c r="Z155" s="2" cm="1">
        <f t="array" ref="Z155">_xlfn.XLOOKUP(Z$1&amp;$R155,$C$3:$C$1662&amp;$D$3:$D$1662,$E$3:$E$1662,0,0,1)</f>
        <v>2100</v>
      </c>
      <c r="AA155" s="2" cm="1">
        <f t="array" ref="AA155">_xlfn.XLOOKUP(AA$1&amp;$R155,$C$3:$C$1662&amp;$D$3:$D$1662,$E$3:$E$1662,0,0,1)</f>
        <v>2900</v>
      </c>
      <c r="AB155" s="2" cm="1">
        <f t="array" ref="AB155">_xlfn.XLOOKUP(AB$1&amp;$R155,$C$3:$C$1662&amp;$D$3:$D$1662,$E$3:$E$1662,0,0,1)</f>
        <v>500</v>
      </c>
      <c r="AC155" s="2" cm="1">
        <f t="array" ref="AC155">_xlfn.XLOOKUP(AC$1&amp;$R155,$C$3:$C$1662&amp;$D$3:$D$1662,$E$3:$E$1662,0,0,1)</f>
        <v>8600</v>
      </c>
    </row>
    <row r="156" spans="3:29" x14ac:dyDescent="0.4">
      <c r="C156" t="s">
        <v>804</v>
      </c>
      <c r="D156" t="s">
        <v>659</v>
      </c>
      <c r="E156">
        <v>8600</v>
      </c>
      <c r="R156" t="s">
        <v>157</v>
      </c>
      <c r="S156" s="2">
        <f t="shared" si="15"/>
        <v>811220</v>
      </c>
      <c r="T156" s="2">
        <f t="shared" si="17"/>
        <v>1079400</v>
      </c>
      <c r="U156" s="2">
        <f t="shared" si="17"/>
        <v>1658000</v>
      </c>
      <c r="V156" s="2">
        <f t="shared" si="17"/>
        <v>434600</v>
      </c>
      <c r="W156" s="2">
        <f t="shared" si="17"/>
        <v>400700</v>
      </c>
      <c r="X156" s="2">
        <f t="shared" si="17"/>
        <v>483400</v>
      </c>
      <c r="Y156" s="2" cm="1">
        <f t="array" ref="Y156">_xlfn.XLOOKUP(Y$1&amp;$R156,$C$3:$C$1662&amp;$D$3:$D$1662,$E$3:$E$1662,0,0,1)</f>
        <v>700</v>
      </c>
      <c r="Z156" s="2" cm="1">
        <f t="array" ref="Z156">_xlfn.XLOOKUP(Z$1&amp;$R156,$C$3:$C$1662&amp;$D$3:$D$1662,$E$3:$E$1662,0,0,1)</f>
        <v>6500</v>
      </c>
      <c r="AA156" s="2" cm="1">
        <f t="array" ref="AA156">_xlfn.XLOOKUP(AA$1&amp;$R156,$C$3:$C$1662&amp;$D$3:$D$1662,$E$3:$E$1662,0,0,1)</f>
        <v>1300</v>
      </c>
      <c r="AB156" s="2" cm="1">
        <f t="array" ref="AB156">_xlfn.XLOOKUP(AB$1&amp;$R156,$C$3:$C$1662&amp;$D$3:$D$1662,$E$3:$E$1662,0,0,1)</f>
        <v>4700</v>
      </c>
      <c r="AC156" s="2" cm="1">
        <f t="array" ref="AC156">_xlfn.XLOOKUP(AC$1&amp;$R156,$C$3:$C$1662&amp;$D$3:$D$1662,$E$3:$E$1662,0,0,1)</f>
        <v>2900</v>
      </c>
    </row>
    <row r="157" spans="3:29" x14ac:dyDescent="0.4">
      <c r="C157" t="s">
        <v>804</v>
      </c>
      <c r="D157" t="s">
        <v>660</v>
      </c>
      <c r="E157">
        <v>2900</v>
      </c>
      <c r="R157" t="s">
        <v>57</v>
      </c>
      <c r="S157" s="2">
        <f t="shared" si="15"/>
        <v>815600</v>
      </c>
      <c r="T157" s="2">
        <f t="shared" si="17"/>
        <v>1083400</v>
      </c>
      <c r="U157" s="2">
        <f t="shared" si="17"/>
        <v>1665600</v>
      </c>
      <c r="V157" s="2">
        <f t="shared" si="17"/>
        <v>435600</v>
      </c>
      <c r="W157" s="2">
        <f t="shared" si="17"/>
        <v>402200</v>
      </c>
      <c r="X157" s="2">
        <f t="shared" si="17"/>
        <v>491200</v>
      </c>
      <c r="Y157" s="2" cm="1">
        <f t="array" ref="Y157">_xlfn.XLOOKUP(Y$1&amp;$R157,$C$3:$C$1662&amp;$D$3:$D$1662,$E$3:$E$1662,0,0,1)</f>
        <v>4000</v>
      </c>
      <c r="Z157" s="2" cm="1">
        <f t="array" ref="Z157">_xlfn.XLOOKUP(Z$1&amp;$R157,$C$3:$C$1662&amp;$D$3:$D$1662,$E$3:$E$1662,0,0,1)</f>
        <v>7600</v>
      </c>
      <c r="AA157" s="2" cm="1">
        <f t="array" ref="AA157">_xlfn.XLOOKUP(AA$1&amp;$R157,$C$3:$C$1662&amp;$D$3:$D$1662,$E$3:$E$1662,0,0,1)</f>
        <v>1000</v>
      </c>
      <c r="AB157" s="2" cm="1">
        <f t="array" ref="AB157">_xlfn.XLOOKUP(AB$1&amp;$R157,$C$3:$C$1662&amp;$D$3:$D$1662,$E$3:$E$1662,0,0,1)</f>
        <v>1500</v>
      </c>
      <c r="AC157" s="2" cm="1">
        <f t="array" ref="AC157">_xlfn.XLOOKUP(AC$1&amp;$R157,$C$3:$C$1662&amp;$D$3:$D$1662,$E$3:$E$1662,0,0,1)</f>
        <v>7800</v>
      </c>
    </row>
    <row r="158" spans="3:29" x14ac:dyDescent="0.4">
      <c r="C158" t="s">
        <v>804</v>
      </c>
      <c r="D158" t="s">
        <v>661</v>
      </c>
      <c r="E158">
        <v>7800</v>
      </c>
      <c r="R158" t="s">
        <v>148</v>
      </c>
      <c r="S158" s="2">
        <f t="shared" si="15"/>
        <v>820220</v>
      </c>
      <c r="T158" s="2">
        <f t="shared" si="17"/>
        <v>1087700</v>
      </c>
      <c r="U158" s="2">
        <f t="shared" si="17"/>
        <v>1675700</v>
      </c>
      <c r="V158" s="2">
        <f t="shared" si="17"/>
        <v>439500</v>
      </c>
      <c r="W158" s="2">
        <f t="shared" si="17"/>
        <v>405400</v>
      </c>
      <c r="X158" s="2">
        <f t="shared" si="17"/>
        <v>492800</v>
      </c>
      <c r="Y158" s="2" cm="1">
        <f t="array" ref="Y158">_xlfn.XLOOKUP(Y$1&amp;$R158,$C$3:$C$1662&amp;$D$3:$D$1662,$E$3:$E$1662,0,0,1)</f>
        <v>4300</v>
      </c>
      <c r="Z158" s="2" cm="1">
        <f t="array" ref="Z158">_xlfn.XLOOKUP(Z$1&amp;$R158,$C$3:$C$1662&amp;$D$3:$D$1662,$E$3:$E$1662,0,0,1)</f>
        <v>10100</v>
      </c>
      <c r="AA158" s="2" cm="1">
        <f t="array" ref="AA158">_xlfn.XLOOKUP(AA$1&amp;$R158,$C$3:$C$1662&amp;$D$3:$D$1662,$E$3:$E$1662,0,0,1)</f>
        <v>3900</v>
      </c>
      <c r="AB158" s="2" cm="1">
        <f t="array" ref="AB158">_xlfn.XLOOKUP(AB$1&amp;$R158,$C$3:$C$1662&amp;$D$3:$D$1662,$E$3:$E$1662,0,0,1)</f>
        <v>3200</v>
      </c>
      <c r="AC158" s="2" cm="1">
        <f t="array" ref="AC158">_xlfn.XLOOKUP(AC$1&amp;$R158,$C$3:$C$1662&amp;$D$3:$D$1662,$E$3:$E$1662,0,0,1)</f>
        <v>1600</v>
      </c>
    </row>
    <row r="159" spans="3:29" x14ac:dyDescent="0.4">
      <c r="C159" t="s">
        <v>804</v>
      </c>
      <c r="D159" t="s">
        <v>662</v>
      </c>
      <c r="E159">
        <v>1600</v>
      </c>
      <c r="R159" t="s">
        <v>118</v>
      </c>
      <c r="S159" s="2">
        <f t="shared" si="15"/>
        <v>823880</v>
      </c>
      <c r="T159" s="2">
        <f t="shared" si="17"/>
        <v>1091100</v>
      </c>
      <c r="U159" s="2">
        <f t="shared" si="17"/>
        <v>1677900</v>
      </c>
      <c r="V159" s="2">
        <f t="shared" si="17"/>
        <v>440400</v>
      </c>
      <c r="W159" s="2">
        <f t="shared" si="17"/>
        <v>408400</v>
      </c>
      <c r="X159" s="2">
        <f t="shared" si="17"/>
        <v>501600</v>
      </c>
      <c r="Y159" s="2" cm="1">
        <f t="array" ref="Y159">_xlfn.XLOOKUP(Y$1&amp;$R159,$C$3:$C$1662&amp;$D$3:$D$1662,$E$3:$E$1662,0,0,1)</f>
        <v>3400</v>
      </c>
      <c r="Z159" s="2" cm="1">
        <f t="array" ref="Z159">_xlfn.XLOOKUP(Z$1&amp;$R159,$C$3:$C$1662&amp;$D$3:$D$1662,$E$3:$E$1662,0,0,1)</f>
        <v>2200</v>
      </c>
      <c r="AA159" s="2" cm="1">
        <f t="array" ref="AA159">_xlfn.XLOOKUP(AA$1&amp;$R159,$C$3:$C$1662&amp;$D$3:$D$1662,$E$3:$E$1662,0,0,1)</f>
        <v>900</v>
      </c>
      <c r="AB159" s="2" cm="1">
        <f t="array" ref="AB159">_xlfn.XLOOKUP(AB$1&amp;$R159,$C$3:$C$1662&amp;$D$3:$D$1662,$E$3:$E$1662,0,0,1)</f>
        <v>3000</v>
      </c>
      <c r="AC159" s="2" cm="1">
        <f t="array" ref="AC159">_xlfn.XLOOKUP(AC$1&amp;$R159,$C$3:$C$1662&amp;$D$3:$D$1662,$E$3:$E$1662,0,0,1)</f>
        <v>8800</v>
      </c>
    </row>
    <row r="160" spans="3:29" x14ac:dyDescent="0.4">
      <c r="C160" t="s">
        <v>804</v>
      </c>
      <c r="D160" t="s">
        <v>663</v>
      </c>
      <c r="E160">
        <v>8800</v>
      </c>
      <c r="R160" t="s">
        <v>131</v>
      </c>
      <c r="S160" s="2">
        <f t="shared" si="15"/>
        <v>829100</v>
      </c>
      <c r="T160" s="2">
        <f t="shared" si="17"/>
        <v>1092100</v>
      </c>
      <c r="U160" s="2">
        <f t="shared" si="17"/>
        <v>1684700</v>
      </c>
      <c r="V160" s="2">
        <f t="shared" si="17"/>
        <v>445500</v>
      </c>
      <c r="W160" s="2">
        <f t="shared" si="17"/>
        <v>411000</v>
      </c>
      <c r="X160" s="2">
        <f t="shared" si="17"/>
        <v>512200</v>
      </c>
      <c r="Y160" s="2" cm="1">
        <f t="array" ref="Y160">_xlfn.XLOOKUP(Y$1&amp;$R160,$C$3:$C$1662&amp;$D$3:$D$1662,$E$3:$E$1662,0,0,1)</f>
        <v>1000</v>
      </c>
      <c r="Z160" s="2" cm="1">
        <f t="array" ref="Z160">_xlfn.XLOOKUP(Z$1&amp;$R160,$C$3:$C$1662&amp;$D$3:$D$1662,$E$3:$E$1662,0,0,1)</f>
        <v>6800</v>
      </c>
      <c r="AA160" s="2" cm="1">
        <f t="array" ref="AA160">_xlfn.XLOOKUP(AA$1&amp;$R160,$C$3:$C$1662&amp;$D$3:$D$1662,$E$3:$E$1662,0,0,1)</f>
        <v>5100</v>
      </c>
      <c r="AB160" s="2" cm="1">
        <f t="array" ref="AB160">_xlfn.XLOOKUP(AB$1&amp;$R160,$C$3:$C$1662&amp;$D$3:$D$1662,$E$3:$E$1662,0,0,1)</f>
        <v>2600</v>
      </c>
      <c r="AC160" s="2" cm="1">
        <f t="array" ref="AC160">_xlfn.XLOOKUP(AC$1&amp;$R160,$C$3:$C$1662&amp;$D$3:$D$1662,$E$3:$E$1662,0,0,1)</f>
        <v>10600</v>
      </c>
    </row>
    <row r="161" spans="3:29" x14ac:dyDescent="0.4">
      <c r="C161" t="s">
        <v>804</v>
      </c>
      <c r="D161" t="s">
        <v>664</v>
      </c>
      <c r="E161">
        <v>10600</v>
      </c>
      <c r="R161" t="s">
        <v>141</v>
      </c>
      <c r="S161" s="2">
        <f t="shared" si="15"/>
        <v>836600</v>
      </c>
      <c r="T161" s="2">
        <f t="shared" si="17"/>
        <v>1101800</v>
      </c>
      <c r="U161" s="2">
        <f t="shared" si="17"/>
        <v>1694300</v>
      </c>
      <c r="V161" s="2">
        <f t="shared" si="17"/>
        <v>447800</v>
      </c>
      <c r="W161" s="2">
        <f t="shared" si="17"/>
        <v>416800</v>
      </c>
      <c r="X161" s="2">
        <f t="shared" si="17"/>
        <v>522300</v>
      </c>
      <c r="Y161" s="2" cm="1">
        <f t="array" ref="Y161">_xlfn.XLOOKUP(Y$1&amp;$R161,$C$3:$C$1662&amp;$D$3:$D$1662,$E$3:$E$1662,0,0,1)</f>
        <v>9700</v>
      </c>
      <c r="Z161" s="2" cm="1">
        <f t="array" ref="Z161">_xlfn.XLOOKUP(Z$1&amp;$R161,$C$3:$C$1662&amp;$D$3:$D$1662,$E$3:$E$1662,0,0,1)</f>
        <v>9600</v>
      </c>
      <c r="AA161" s="2" cm="1">
        <f t="array" ref="AA161">_xlfn.XLOOKUP(AA$1&amp;$R161,$C$3:$C$1662&amp;$D$3:$D$1662,$E$3:$E$1662,0,0,1)</f>
        <v>2300</v>
      </c>
      <c r="AB161" s="2" cm="1">
        <f t="array" ref="AB161">_xlfn.XLOOKUP(AB$1&amp;$R161,$C$3:$C$1662&amp;$D$3:$D$1662,$E$3:$E$1662,0,0,1)</f>
        <v>5800</v>
      </c>
      <c r="AC161" s="2" cm="1">
        <f t="array" ref="AC161">_xlfn.XLOOKUP(AC$1&amp;$R161,$C$3:$C$1662&amp;$D$3:$D$1662,$E$3:$E$1662,0,0,1)</f>
        <v>10100</v>
      </c>
    </row>
    <row r="162" spans="3:29" x14ac:dyDescent="0.4">
      <c r="C162" t="s">
        <v>804</v>
      </c>
      <c r="D162" t="s">
        <v>665</v>
      </c>
      <c r="E162">
        <v>10100</v>
      </c>
      <c r="R162" t="s">
        <v>122</v>
      </c>
      <c r="S162" s="2">
        <f t="shared" si="15"/>
        <v>840140</v>
      </c>
      <c r="T162" s="2">
        <f t="shared" si="17"/>
        <v>1103700</v>
      </c>
      <c r="U162" s="2">
        <f t="shared" si="17"/>
        <v>1698300</v>
      </c>
      <c r="V162" s="2">
        <f t="shared" si="17"/>
        <v>448800</v>
      </c>
      <c r="W162" s="2">
        <f t="shared" si="17"/>
        <v>422400</v>
      </c>
      <c r="X162" s="2">
        <f t="shared" si="17"/>
        <v>527500</v>
      </c>
      <c r="Y162" s="2" cm="1">
        <f t="array" ref="Y162">_xlfn.XLOOKUP(Y$1&amp;$R162,$C$3:$C$1662&amp;$D$3:$D$1662,$E$3:$E$1662,0,0,1)</f>
        <v>1900</v>
      </c>
      <c r="Z162" s="2" cm="1">
        <f t="array" ref="Z162">_xlfn.XLOOKUP(Z$1&amp;$R162,$C$3:$C$1662&amp;$D$3:$D$1662,$E$3:$E$1662,0,0,1)</f>
        <v>4000</v>
      </c>
      <c r="AA162" s="2" cm="1">
        <f t="array" ref="AA162">_xlfn.XLOOKUP(AA$1&amp;$R162,$C$3:$C$1662&amp;$D$3:$D$1662,$E$3:$E$1662,0,0,1)</f>
        <v>1000</v>
      </c>
      <c r="AB162" s="2" cm="1">
        <f t="array" ref="AB162">_xlfn.XLOOKUP(AB$1&amp;$R162,$C$3:$C$1662&amp;$D$3:$D$1662,$E$3:$E$1662,0,0,1)</f>
        <v>5600</v>
      </c>
      <c r="AC162" s="2" cm="1">
        <f t="array" ref="AC162">_xlfn.XLOOKUP(AC$1&amp;$R162,$C$3:$C$1662&amp;$D$3:$D$1662,$E$3:$E$1662,0,0,1)</f>
        <v>5200</v>
      </c>
    </row>
    <row r="163" spans="3:29" x14ac:dyDescent="0.4">
      <c r="C163" t="s">
        <v>804</v>
      </c>
      <c r="D163" t="s">
        <v>666</v>
      </c>
      <c r="E163">
        <v>5200</v>
      </c>
      <c r="R163" t="s">
        <v>25</v>
      </c>
      <c r="S163" s="2">
        <f t="shared" si="15"/>
        <v>843580</v>
      </c>
      <c r="T163" s="2">
        <f t="shared" si="17"/>
        <v>1105200</v>
      </c>
      <c r="U163" s="2">
        <f t="shared" si="17"/>
        <v>1704500</v>
      </c>
      <c r="V163" s="2">
        <f t="shared" si="17"/>
        <v>450700</v>
      </c>
      <c r="W163" s="2">
        <f t="shared" si="17"/>
        <v>425300</v>
      </c>
      <c r="X163" s="2">
        <f t="shared" si="17"/>
        <v>532200</v>
      </c>
      <c r="Y163" s="2" cm="1">
        <f t="array" ref="Y163">_xlfn.XLOOKUP(Y$1&amp;$R163,$C$3:$C$1662&amp;$D$3:$D$1662,$E$3:$E$1662,0,0,1)</f>
        <v>1500</v>
      </c>
      <c r="Z163" s="2" cm="1">
        <f t="array" ref="Z163">_xlfn.XLOOKUP(Z$1&amp;$R163,$C$3:$C$1662&amp;$D$3:$D$1662,$E$3:$E$1662,0,0,1)</f>
        <v>6200</v>
      </c>
      <c r="AA163" s="2" cm="1">
        <f t="array" ref="AA163">_xlfn.XLOOKUP(AA$1&amp;$R163,$C$3:$C$1662&amp;$D$3:$D$1662,$E$3:$E$1662,0,0,1)</f>
        <v>1900</v>
      </c>
      <c r="AB163" s="2" cm="1">
        <f t="array" ref="AB163">_xlfn.XLOOKUP(AB$1&amp;$R163,$C$3:$C$1662&amp;$D$3:$D$1662,$E$3:$E$1662,0,0,1)</f>
        <v>2900</v>
      </c>
      <c r="AC163" s="2" cm="1">
        <f t="array" ref="AC163">_xlfn.XLOOKUP(AC$1&amp;$R163,$C$3:$C$1662&amp;$D$3:$D$1662,$E$3:$E$1662,0,0,1)</f>
        <v>4700</v>
      </c>
    </row>
    <row r="164" spans="3:29" x14ac:dyDescent="0.4">
      <c r="C164" t="s">
        <v>804</v>
      </c>
      <c r="D164" t="s">
        <v>667</v>
      </c>
      <c r="E164">
        <v>4700</v>
      </c>
      <c r="R164" t="s">
        <v>63</v>
      </c>
      <c r="S164" s="2">
        <f t="shared" si="15"/>
        <v>849560</v>
      </c>
      <c r="T164" s="2">
        <f t="shared" ref="T164:X179" si="18">T163+Y164</f>
        <v>1107400</v>
      </c>
      <c r="U164" s="2">
        <f t="shared" si="18"/>
        <v>1710000</v>
      </c>
      <c r="V164" s="2">
        <f t="shared" si="18"/>
        <v>463900</v>
      </c>
      <c r="W164" s="2">
        <f t="shared" si="18"/>
        <v>429600</v>
      </c>
      <c r="X164" s="2">
        <f t="shared" si="18"/>
        <v>536900</v>
      </c>
      <c r="Y164" s="2" cm="1">
        <f t="array" ref="Y164">_xlfn.XLOOKUP(Y$1&amp;$R164,$C$3:$C$1662&amp;$D$3:$D$1662,$E$3:$E$1662,0,0,1)</f>
        <v>2200</v>
      </c>
      <c r="Z164" s="2" cm="1">
        <f t="array" ref="Z164">_xlfn.XLOOKUP(Z$1&amp;$R164,$C$3:$C$1662&amp;$D$3:$D$1662,$E$3:$E$1662,0,0,1)</f>
        <v>5500</v>
      </c>
      <c r="AA164" s="2" cm="1">
        <f t="array" ref="AA164">_xlfn.XLOOKUP(AA$1&amp;$R164,$C$3:$C$1662&amp;$D$3:$D$1662,$E$3:$E$1662,0,0,1)</f>
        <v>13200</v>
      </c>
      <c r="AB164" s="2" cm="1">
        <f t="array" ref="AB164">_xlfn.XLOOKUP(AB$1&amp;$R164,$C$3:$C$1662&amp;$D$3:$D$1662,$E$3:$E$1662,0,0,1)</f>
        <v>4300</v>
      </c>
      <c r="AC164" s="2" cm="1">
        <f t="array" ref="AC164">_xlfn.XLOOKUP(AC$1&amp;$R164,$C$3:$C$1662&amp;$D$3:$D$1662,$E$3:$E$1662,0,0,1)</f>
        <v>4700</v>
      </c>
    </row>
    <row r="165" spans="3:29" x14ac:dyDescent="0.4">
      <c r="C165" t="s">
        <v>804</v>
      </c>
      <c r="D165" t="s">
        <v>668</v>
      </c>
      <c r="E165">
        <v>4700</v>
      </c>
      <c r="R165" t="s">
        <v>107</v>
      </c>
      <c r="S165" s="2">
        <f t="shared" si="15"/>
        <v>853620</v>
      </c>
      <c r="T165" s="2">
        <f t="shared" si="18"/>
        <v>1110700</v>
      </c>
      <c r="U165" s="2">
        <f t="shared" si="18"/>
        <v>1712500</v>
      </c>
      <c r="V165" s="2">
        <f t="shared" si="18"/>
        <v>470100</v>
      </c>
      <c r="W165" s="2">
        <f t="shared" si="18"/>
        <v>431900</v>
      </c>
      <c r="X165" s="2">
        <f t="shared" si="18"/>
        <v>542900</v>
      </c>
      <c r="Y165" s="2" cm="1">
        <f t="array" ref="Y165">_xlfn.XLOOKUP(Y$1&amp;$R165,$C$3:$C$1662&amp;$D$3:$D$1662,$E$3:$E$1662,0,0,1)</f>
        <v>3300</v>
      </c>
      <c r="Z165" s="2" cm="1">
        <f t="array" ref="Z165">_xlfn.XLOOKUP(Z$1&amp;$R165,$C$3:$C$1662&amp;$D$3:$D$1662,$E$3:$E$1662,0,0,1)</f>
        <v>2500</v>
      </c>
      <c r="AA165" s="2" cm="1">
        <f t="array" ref="AA165">_xlfn.XLOOKUP(AA$1&amp;$R165,$C$3:$C$1662&amp;$D$3:$D$1662,$E$3:$E$1662,0,0,1)</f>
        <v>6200</v>
      </c>
      <c r="AB165" s="2" cm="1">
        <f t="array" ref="AB165">_xlfn.XLOOKUP(AB$1&amp;$R165,$C$3:$C$1662&amp;$D$3:$D$1662,$E$3:$E$1662,0,0,1)</f>
        <v>2300</v>
      </c>
      <c r="AC165" s="2" cm="1">
        <f t="array" ref="AC165">_xlfn.XLOOKUP(AC$1&amp;$R165,$C$3:$C$1662&amp;$D$3:$D$1662,$E$3:$E$1662,0,0,1)</f>
        <v>6000</v>
      </c>
    </row>
    <row r="166" spans="3:29" x14ac:dyDescent="0.4">
      <c r="C166" t="s">
        <v>804</v>
      </c>
      <c r="D166" t="s">
        <v>669</v>
      </c>
      <c r="E166">
        <v>6000</v>
      </c>
      <c r="R166" t="s">
        <v>234</v>
      </c>
      <c r="S166" s="2">
        <f t="shared" si="15"/>
        <v>855900</v>
      </c>
      <c r="T166" s="2">
        <f t="shared" si="18"/>
        <v>1113100</v>
      </c>
      <c r="U166" s="2">
        <f t="shared" si="18"/>
        <v>1714800</v>
      </c>
      <c r="V166" s="2">
        <f t="shared" si="18"/>
        <v>473200</v>
      </c>
      <c r="W166" s="2">
        <f t="shared" si="18"/>
        <v>432300</v>
      </c>
      <c r="X166" s="2">
        <f t="shared" si="18"/>
        <v>546100</v>
      </c>
      <c r="Y166" s="2" cm="1">
        <f t="array" ref="Y166">_xlfn.XLOOKUP(Y$1&amp;$R166,$C$3:$C$1662&amp;$D$3:$D$1662,$E$3:$E$1662,0,0,1)</f>
        <v>2400</v>
      </c>
      <c r="Z166" s="2" cm="1">
        <f t="array" ref="Z166">_xlfn.XLOOKUP(Z$1&amp;$R166,$C$3:$C$1662&amp;$D$3:$D$1662,$E$3:$E$1662,0,0,1)</f>
        <v>2300</v>
      </c>
      <c r="AA166" s="2" cm="1">
        <f t="array" ref="AA166">_xlfn.XLOOKUP(AA$1&amp;$R166,$C$3:$C$1662&amp;$D$3:$D$1662,$E$3:$E$1662,0,0,1)</f>
        <v>3100</v>
      </c>
      <c r="AB166" s="2" cm="1">
        <f t="array" ref="AB166">_xlfn.XLOOKUP(AB$1&amp;$R166,$C$3:$C$1662&amp;$D$3:$D$1662,$E$3:$E$1662,0,0,1)</f>
        <v>400</v>
      </c>
      <c r="AC166" s="2" cm="1">
        <f t="array" ref="AC166">_xlfn.XLOOKUP(AC$1&amp;$R166,$C$3:$C$1662&amp;$D$3:$D$1662,$E$3:$E$1662,0,0,1)</f>
        <v>3200</v>
      </c>
    </row>
    <row r="167" spans="3:29" x14ac:dyDescent="0.4">
      <c r="C167" t="s">
        <v>804</v>
      </c>
      <c r="D167" t="s">
        <v>670</v>
      </c>
      <c r="E167">
        <v>3200</v>
      </c>
      <c r="R167" t="s">
        <v>175</v>
      </c>
      <c r="S167" s="2">
        <f t="shared" si="15"/>
        <v>858160</v>
      </c>
      <c r="T167" s="2">
        <f t="shared" si="18"/>
        <v>1115600</v>
      </c>
      <c r="U167" s="2">
        <f t="shared" si="18"/>
        <v>1718500</v>
      </c>
      <c r="V167" s="2">
        <f t="shared" si="18"/>
        <v>474600</v>
      </c>
      <c r="W167" s="2">
        <f t="shared" si="18"/>
        <v>432900</v>
      </c>
      <c r="X167" s="2">
        <f t="shared" si="18"/>
        <v>549200</v>
      </c>
      <c r="Y167" s="2" cm="1">
        <f t="array" ref="Y167">_xlfn.XLOOKUP(Y$1&amp;$R167,$C$3:$C$1662&amp;$D$3:$D$1662,$E$3:$E$1662,0,0,1)</f>
        <v>2500</v>
      </c>
      <c r="Z167" s="2" cm="1">
        <f t="array" ref="Z167">_xlfn.XLOOKUP(Z$1&amp;$R167,$C$3:$C$1662&amp;$D$3:$D$1662,$E$3:$E$1662,0,0,1)</f>
        <v>3700</v>
      </c>
      <c r="AA167" s="2" cm="1">
        <f t="array" ref="AA167">_xlfn.XLOOKUP(AA$1&amp;$R167,$C$3:$C$1662&amp;$D$3:$D$1662,$E$3:$E$1662,0,0,1)</f>
        <v>1400</v>
      </c>
      <c r="AB167" s="2" cm="1">
        <f t="array" ref="AB167">_xlfn.XLOOKUP(AB$1&amp;$R167,$C$3:$C$1662&amp;$D$3:$D$1662,$E$3:$E$1662,0,0,1)</f>
        <v>600</v>
      </c>
      <c r="AC167" s="2" cm="1">
        <f t="array" ref="AC167">_xlfn.XLOOKUP(AC$1&amp;$R167,$C$3:$C$1662&amp;$D$3:$D$1662,$E$3:$E$1662,0,0,1)</f>
        <v>3100</v>
      </c>
    </row>
    <row r="168" spans="3:29" x14ac:dyDescent="0.4">
      <c r="C168" t="s">
        <v>804</v>
      </c>
      <c r="D168" t="s">
        <v>671</v>
      </c>
      <c r="E168">
        <v>3100</v>
      </c>
      <c r="R168" t="s">
        <v>89</v>
      </c>
      <c r="S168" s="2">
        <f t="shared" si="15"/>
        <v>863320</v>
      </c>
      <c r="T168" s="2">
        <f t="shared" si="18"/>
        <v>1119700</v>
      </c>
      <c r="U168" s="2">
        <f t="shared" si="18"/>
        <v>1720400</v>
      </c>
      <c r="V168" s="2">
        <f t="shared" si="18"/>
        <v>475300</v>
      </c>
      <c r="W168" s="2">
        <f t="shared" si="18"/>
        <v>434100</v>
      </c>
      <c r="X168" s="2">
        <f t="shared" si="18"/>
        <v>567100</v>
      </c>
      <c r="Y168" s="2" cm="1">
        <f t="array" ref="Y168">_xlfn.XLOOKUP(Y$1&amp;$R168,$C$3:$C$1662&amp;$D$3:$D$1662,$E$3:$E$1662,0,0,1)</f>
        <v>4100</v>
      </c>
      <c r="Z168" s="2" cm="1">
        <f t="array" ref="Z168">_xlfn.XLOOKUP(Z$1&amp;$R168,$C$3:$C$1662&amp;$D$3:$D$1662,$E$3:$E$1662,0,0,1)</f>
        <v>1900</v>
      </c>
      <c r="AA168" s="2" cm="1">
        <f t="array" ref="AA168">_xlfn.XLOOKUP(AA$1&amp;$R168,$C$3:$C$1662&amp;$D$3:$D$1662,$E$3:$E$1662,0,0,1)</f>
        <v>700</v>
      </c>
      <c r="AB168" s="2" cm="1">
        <f t="array" ref="AB168">_xlfn.XLOOKUP(AB$1&amp;$R168,$C$3:$C$1662&amp;$D$3:$D$1662,$E$3:$E$1662,0,0,1)</f>
        <v>1200</v>
      </c>
      <c r="AC168" s="2" cm="1">
        <f t="array" ref="AC168">_xlfn.XLOOKUP(AC$1&amp;$R168,$C$3:$C$1662&amp;$D$3:$D$1662,$E$3:$E$1662,0,0,1)</f>
        <v>17900</v>
      </c>
    </row>
    <row r="169" spans="3:29" x14ac:dyDescent="0.4">
      <c r="C169" t="s">
        <v>804</v>
      </c>
      <c r="D169" t="s">
        <v>672</v>
      </c>
      <c r="E169">
        <v>17900</v>
      </c>
      <c r="R169" t="s">
        <v>257</v>
      </c>
      <c r="S169" s="2">
        <f t="shared" si="15"/>
        <v>865600</v>
      </c>
      <c r="T169" s="2">
        <f t="shared" si="18"/>
        <v>1120300</v>
      </c>
      <c r="U169" s="2">
        <f t="shared" si="18"/>
        <v>1726300</v>
      </c>
      <c r="V169" s="2">
        <f t="shared" si="18"/>
        <v>477200</v>
      </c>
      <c r="W169" s="2">
        <f t="shared" si="18"/>
        <v>435600</v>
      </c>
      <c r="X169" s="2">
        <f t="shared" si="18"/>
        <v>568600</v>
      </c>
      <c r="Y169" s="2" cm="1">
        <f t="array" ref="Y169">_xlfn.XLOOKUP(Y$1&amp;$R169,$C$3:$C$1662&amp;$D$3:$D$1662,$E$3:$E$1662,0,0,1)</f>
        <v>600</v>
      </c>
      <c r="Z169" s="2" cm="1">
        <f t="array" ref="Z169">_xlfn.XLOOKUP(Z$1&amp;$R169,$C$3:$C$1662&amp;$D$3:$D$1662,$E$3:$E$1662,0,0,1)</f>
        <v>5900</v>
      </c>
      <c r="AA169" s="2" cm="1">
        <f t="array" ref="AA169">_xlfn.XLOOKUP(AA$1&amp;$R169,$C$3:$C$1662&amp;$D$3:$D$1662,$E$3:$E$1662,0,0,1)</f>
        <v>1900</v>
      </c>
      <c r="AB169" s="2" cm="1">
        <f t="array" ref="AB169">_xlfn.XLOOKUP(AB$1&amp;$R169,$C$3:$C$1662&amp;$D$3:$D$1662,$E$3:$E$1662,0,0,1)</f>
        <v>1500</v>
      </c>
      <c r="AC169" s="2" cm="1">
        <f t="array" ref="AC169">_xlfn.XLOOKUP(AC$1&amp;$R169,$C$3:$C$1662&amp;$D$3:$D$1662,$E$3:$E$1662,0,0,1)</f>
        <v>1500</v>
      </c>
    </row>
    <row r="170" spans="3:29" x14ac:dyDescent="0.4">
      <c r="C170" t="s">
        <v>804</v>
      </c>
      <c r="D170" t="s">
        <v>673</v>
      </c>
      <c r="E170">
        <v>1500</v>
      </c>
      <c r="R170" t="s">
        <v>47</v>
      </c>
      <c r="S170" s="2">
        <f t="shared" si="15"/>
        <v>867740</v>
      </c>
      <c r="T170" s="2">
        <f t="shared" si="18"/>
        <v>1126300</v>
      </c>
      <c r="U170" s="2">
        <f t="shared" si="18"/>
        <v>1727900</v>
      </c>
      <c r="V170" s="2">
        <f t="shared" si="18"/>
        <v>477400</v>
      </c>
      <c r="W170" s="2">
        <f t="shared" si="18"/>
        <v>437800</v>
      </c>
      <c r="X170" s="2">
        <f t="shared" si="18"/>
        <v>569300</v>
      </c>
      <c r="Y170" s="2" cm="1">
        <f t="array" ref="Y170">_xlfn.XLOOKUP(Y$1&amp;$R170,$C$3:$C$1662&amp;$D$3:$D$1662,$E$3:$E$1662,0,0,1)</f>
        <v>6000</v>
      </c>
      <c r="Z170" s="2" cm="1">
        <f t="array" ref="Z170">_xlfn.XLOOKUP(Z$1&amp;$R170,$C$3:$C$1662&amp;$D$3:$D$1662,$E$3:$E$1662,0,0,1)</f>
        <v>1600</v>
      </c>
      <c r="AA170" s="2" cm="1">
        <f t="array" ref="AA170">_xlfn.XLOOKUP(AA$1&amp;$R170,$C$3:$C$1662&amp;$D$3:$D$1662,$E$3:$E$1662,0,0,1)</f>
        <v>200</v>
      </c>
      <c r="AB170" s="2" cm="1">
        <f t="array" ref="AB170">_xlfn.XLOOKUP(AB$1&amp;$R170,$C$3:$C$1662&amp;$D$3:$D$1662,$E$3:$E$1662,0,0,1)</f>
        <v>2200</v>
      </c>
      <c r="AC170" s="2" cm="1">
        <f t="array" ref="AC170">_xlfn.XLOOKUP(AC$1&amp;$R170,$C$3:$C$1662&amp;$D$3:$D$1662,$E$3:$E$1662,0,0,1)</f>
        <v>700</v>
      </c>
    </row>
    <row r="171" spans="3:29" x14ac:dyDescent="0.4">
      <c r="C171" t="s">
        <v>804</v>
      </c>
      <c r="D171" t="s">
        <v>674</v>
      </c>
      <c r="E171">
        <v>700</v>
      </c>
      <c r="R171" t="s">
        <v>136</v>
      </c>
      <c r="S171" s="2">
        <f t="shared" si="15"/>
        <v>872920</v>
      </c>
      <c r="T171" s="2">
        <f t="shared" si="18"/>
        <v>1129000</v>
      </c>
      <c r="U171" s="2">
        <f t="shared" si="18"/>
        <v>1732100</v>
      </c>
      <c r="V171" s="2">
        <f t="shared" si="18"/>
        <v>484000</v>
      </c>
      <c r="W171" s="2">
        <f t="shared" si="18"/>
        <v>441300</v>
      </c>
      <c r="X171" s="2">
        <f t="shared" si="18"/>
        <v>578200</v>
      </c>
      <c r="Y171" s="2" cm="1">
        <f t="array" ref="Y171">_xlfn.XLOOKUP(Y$1&amp;$R171,$C$3:$C$1662&amp;$D$3:$D$1662,$E$3:$E$1662,0,0,1)</f>
        <v>2700</v>
      </c>
      <c r="Z171" s="2" cm="1">
        <f t="array" ref="Z171">_xlfn.XLOOKUP(Z$1&amp;$R171,$C$3:$C$1662&amp;$D$3:$D$1662,$E$3:$E$1662,0,0,1)</f>
        <v>4200</v>
      </c>
      <c r="AA171" s="2" cm="1">
        <f t="array" ref="AA171">_xlfn.XLOOKUP(AA$1&amp;$R171,$C$3:$C$1662&amp;$D$3:$D$1662,$E$3:$E$1662,0,0,1)</f>
        <v>6600</v>
      </c>
      <c r="AB171" s="2" cm="1">
        <f t="array" ref="AB171">_xlfn.XLOOKUP(AB$1&amp;$R171,$C$3:$C$1662&amp;$D$3:$D$1662,$E$3:$E$1662,0,0,1)</f>
        <v>3500</v>
      </c>
      <c r="AC171" s="2" cm="1">
        <f t="array" ref="AC171">_xlfn.XLOOKUP(AC$1&amp;$R171,$C$3:$C$1662&amp;$D$3:$D$1662,$E$3:$E$1662,0,0,1)</f>
        <v>8900</v>
      </c>
    </row>
    <row r="172" spans="3:29" x14ac:dyDescent="0.4">
      <c r="C172" t="s">
        <v>804</v>
      </c>
      <c r="D172" t="s">
        <v>675</v>
      </c>
      <c r="E172">
        <v>8900</v>
      </c>
      <c r="R172" t="s">
        <v>6</v>
      </c>
      <c r="S172" s="2">
        <f t="shared" si="15"/>
        <v>875120</v>
      </c>
      <c r="T172" s="2">
        <f t="shared" si="18"/>
        <v>1132000</v>
      </c>
      <c r="U172" s="2">
        <f t="shared" si="18"/>
        <v>1735000</v>
      </c>
      <c r="V172" s="2">
        <f t="shared" si="18"/>
        <v>485400</v>
      </c>
      <c r="W172" s="2">
        <f t="shared" si="18"/>
        <v>441400</v>
      </c>
      <c r="X172" s="2">
        <f t="shared" si="18"/>
        <v>581800</v>
      </c>
      <c r="Y172" s="2" cm="1">
        <f t="array" ref="Y172">_xlfn.XLOOKUP(Y$1&amp;$R172,$C$3:$C$1662&amp;$D$3:$D$1662,$E$3:$E$1662,0,0,1)</f>
        <v>3000</v>
      </c>
      <c r="Z172" s="2" cm="1">
        <f t="array" ref="Z172">_xlfn.XLOOKUP(Z$1&amp;$R172,$C$3:$C$1662&amp;$D$3:$D$1662,$E$3:$E$1662,0,0,1)</f>
        <v>2900</v>
      </c>
      <c r="AA172" s="2" cm="1">
        <f t="array" ref="AA172">_xlfn.XLOOKUP(AA$1&amp;$R172,$C$3:$C$1662&amp;$D$3:$D$1662,$E$3:$E$1662,0,0,1)</f>
        <v>1400</v>
      </c>
      <c r="AB172" s="2" cm="1">
        <f t="array" ref="AB172">_xlfn.XLOOKUP(AB$1&amp;$R172,$C$3:$C$1662&amp;$D$3:$D$1662,$E$3:$E$1662,0,0,1)</f>
        <v>100</v>
      </c>
      <c r="AC172" s="2" cm="1">
        <f t="array" ref="AC172">_xlfn.XLOOKUP(AC$1&amp;$R172,$C$3:$C$1662&amp;$D$3:$D$1662,$E$3:$E$1662,0,0,1)</f>
        <v>3600</v>
      </c>
    </row>
    <row r="173" spans="3:29" x14ac:dyDescent="0.4">
      <c r="C173" t="s">
        <v>804</v>
      </c>
      <c r="D173" t="s">
        <v>676</v>
      </c>
      <c r="E173">
        <v>3600</v>
      </c>
      <c r="R173" t="s">
        <v>171</v>
      </c>
      <c r="S173" s="2">
        <f t="shared" si="15"/>
        <v>878820</v>
      </c>
      <c r="T173" s="2">
        <f t="shared" si="18"/>
        <v>1137400</v>
      </c>
      <c r="U173" s="2">
        <f t="shared" si="18"/>
        <v>1739000</v>
      </c>
      <c r="V173" s="2">
        <f t="shared" si="18"/>
        <v>487200</v>
      </c>
      <c r="W173" s="2">
        <f t="shared" si="18"/>
        <v>444200</v>
      </c>
      <c r="X173" s="2">
        <f t="shared" si="18"/>
        <v>586300</v>
      </c>
      <c r="Y173" s="2" cm="1">
        <f t="array" ref="Y173">_xlfn.XLOOKUP(Y$1&amp;$R173,$C$3:$C$1662&amp;$D$3:$D$1662,$E$3:$E$1662,0,0,1)</f>
        <v>5400</v>
      </c>
      <c r="Z173" s="2" cm="1">
        <f t="array" ref="Z173">_xlfn.XLOOKUP(Z$1&amp;$R173,$C$3:$C$1662&amp;$D$3:$D$1662,$E$3:$E$1662,0,0,1)</f>
        <v>4000</v>
      </c>
      <c r="AA173" s="2" cm="1">
        <f t="array" ref="AA173">_xlfn.XLOOKUP(AA$1&amp;$R173,$C$3:$C$1662&amp;$D$3:$D$1662,$E$3:$E$1662,0,0,1)</f>
        <v>1800</v>
      </c>
      <c r="AB173" s="2" cm="1">
        <f t="array" ref="AB173">_xlfn.XLOOKUP(AB$1&amp;$R173,$C$3:$C$1662&amp;$D$3:$D$1662,$E$3:$E$1662,0,0,1)</f>
        <v>2800</v>
      </c>
      <c r="AC173" s="2" cm="1">
        <f t="array" ref="AC173">_xlfn.XLOOKUP(AC$1&amp;$R173,$C$3:$C$1662&amp;$D$3:$D$1662,$E$3:$E$1662,0,0,1)</f>
        <v>4500</v>
      </c>
    </row>
    <row r="174" spans="3:29" x14ac:dyDescent="0.4">
      <c r="C174" t="s">
        <v>804</v>
      </c>
      <c r="D174" t="s">
        <v>677</v>
      </c>
      <c r="E174">
        <v>4500</v>
      </c>
      <c r="R174" t="s">
        <v>48</v>
      </c>
      <c r="S174" s="2">
        <f t="shared" si="15"/>
        <v>880880</v>
      </c>
      <c r="T174" s="2">
        <f t="shared" si="18"/>
        <v>1139000</v>
      </c>
      <c r="U174" s="2">
        <f t="shared" si="18"/>
        <v>1744100</v>
      </c>
      <c r="V174" s="2">
        <f t="shared" si="18"/>
        <v>488400</v>
      </c>
      <c r="W174" s="2">
        <f t="shared" si="18"/>
        <v>444200</v>
      </c>
      <c r="X174" s="2">
        <f t="shared" si="18"/>
        <v>588700</v>
      </c>
      <c r="Y174" s="2" cm="1">
        <f t="array" ref="Y174">_xlfn.XLOOKUP(Y$1&amp;$R174,$C$3:$C$1662&amp;$D$3:$D$1662,$E$3:$E$1662,0,0,1)</f>
        <v>1600</v>
      </c>
      <c r="Z174" s="2" cm="1">
        <f t="array" ref="Z174">_xlfn.XLOOKUP(Z$1&amp;$R174,$C$3:$C$1662&amp;$D$3:$D$1662,$E$3:$E$1662,0,0,1)</f>
        <v>5100</v>
      </c>
      <c r="AA174" s="2" cm="1">
        <f t="array" ref="AA174">_xlfn.XLOOKUP(AA$1&amp;$R174,$C$3:$C$1662&amp;$D$3:$D$1662,$E$3:$E$1662,0,0,1)</f>
        <v>1200</v>
      </c>
      <c r="AB174" s="2" cm="1">
        <f t="array" ref="AB174">_xlfn.XLOOKUP(AB$1&amp;$R174,$C$3:$C$1662&amp;$D$3:$D$1662,$E$3:$E$1662,0,0,1)</f>
        <v>0</v>
      </c>
      <c r="AC174" s="2" cm="1">
        <f t="array" ref="AC174">_xlfn.XLOOKUP(AC$1&amp;$R174,$C$3:$C$1662&amp;$D$3:$D$1662,$E$3:$E$1662,0,0,1)</f>
        <v>2400</v>
      </c>
    </row>
    <row r="175" spans="3:29" x14ac:dyDescent="0.4">
      <c r="C175" t="s">
        <v>804</v>
      </c>
      <c r="D175" t="s">
        <v>678</v>
      </c>
      <c r="E175">
        <v>2400</v>
      </c>
      <c r="R175" t="s">
        <v>85</v>
      </c>
      <c r="S175" s="2">
        <f t="shared" si="15"/>
        <v>886720</v>
      </c>
      <c r="T175" s="2">
        <f t="shared" si="18"/>
        <v>1153900</v>
      </c>
      <c r="U175" s="2">
        <f t="shared" si="18"/>
        <v>1745100</v>
      </c>
      <c r="V175" s="2">
        <f t="shared" si="18"/>
        <v>489600</v>
      </c>
      <c r="W175" s="2">
        <f t="shared" si="18"/>
        <v>451600</v>
      </c>
      <c r="X175" s="2">
        <f t="shared" si="18"/>
        <v>593400</v>
      </c>
      <c r="Y175" s="2" cm="1">
        <f t="array" ref="Y175">_xlfn.XLOOKUP(Y$1&amp;$R175,$C$3:$C$1662&amp;$D$3:$D$1662,$E$3:$E$1662,0,0,1)</f>
        <v>14900</v>
      </c>
      <c r="Z175" s="2" cm="1">
        <f t="array" ref="Z175">_xlfn.XLOOKUP(Z$1&amp;$R175,$C$3:$C$1662&amp;$D$3:$D$1662,$E$3:$E$1662,0,0,1)</f>
        <v>1000</v>
      </c>
      <c r="AA175" s="2" cm="1">
        <f t="array" ref="AA175">_xlfn.XLOOKUP(AA$1&amp;$R175,$C$3:$C$1662&amp;$D$3:$D$1662,$E$3:$E$1662,0,0,1)</f>
        <v>1200</v>
      </c>
      <c r="AB175" s="2" cm="1">
        <f t="array" ref="AB175">_xlfn.XLOOKUP(AB$1&amp;$R175,$C$3:$C$1662&amp;$D$3:$D$1662,$E$3:$E$1662,0,0,1)</f>
        <v>7400</v>
      </c>
      <c r="AC175" s="2" cm="1">
        <f t="array" ref="AC175">_xlfn.XLOOKUP(AC$1&amp;$R175,$C$3:$C$1662&amp;$D$3:$D$1662,$E$3:$E$1662,0,0,1)</f>
        <v>4700</v>
      </c>
    </row>
    <row r="176" spans="3:29" x14ac:dyDescent="0.4">
      <c r="C176" t="s">
        <v>804</v>
      </c>
      <c r="D176" t="s">
        <v>679</v>
      </c>
      <c r="E176">
        <v>4700</v>
      </c>
      <c r="R176" t="s">
        <v>143</v>
      </c>
      <c r="S176" s="2">
        <f t="shared" si="15"/>
        <v>892560</v>
      </c>
      <c r="T176" s="2">
        <f t="shared" si="18"/>
        <v>1161400</v>
      </c>
      <c r="U176" s="2">
        <f t="shared" si="18"/>
        <v>1759900</v>
      </c>
      <c r="V176" s="2">
        <f t="shared" si="18"/>
        <v>493200</v>
      </c>
      <c r="W176" s="2">
        <f t="shared" si="18"/>
        <v>453800</v>
      </c>
      <c r="X176" s="2">
        <f t="shared" si="18"/>
        <v>594500</v>
      </c>
      <c r="Y176" s="2" cm="1">
        <f t="array" ref="Y176">_xlfn.XLOOKUP(Y$1&amp;$R176,$C$3:$C$1662&amp;$D$3:$D$1662,$E$3:$E$1662,0,0,1)</f>
        <v>7500</v>
      </c>
      <c r="Z176" s="2" cm="1">
        <f t="array" ref="Z176">_xlfn.XLOOKUP(Z$1&amp;$R176,$C$3:$C$1662&amp;$D$3:$D$1662,$E$3:$E$1662,0,0,1)</f>
        <v>14800</v>
      </c>
      <c r="AA176" s="2" cm="1">
        <f t="array" ref="AA176">_xlfn.XLOOKUP(AA$1&amp;$R176,$C$3:$C$1662&amp;$D$3:$D$1662,$E$3:$E$1662,0,0,1)</f>
        <v>3600</v>
      </c>
      <c r="AB176" s="2" cm="1">
        <f t="array" ref="AB176">_xlfn.XLOOKUP(AB$1&amp;$R176,$C$3:$C$1662&amp;$D$3:$D$1662,$E$3:$E$1662,0,0,1)</f>
        <v>2200</v>
      </c>
      <c r="AC176" s="2" cm="1">
        <f t="array" ref="AC176">_xlfn.XLOOKUP(AC$1&amp;$R176,$C$3:$C$1662&amp;$D$3:$D$1662,$E$3:$E$1662,0,0,1)</f>
        <v>1100</v>
      </c>
    </row>
    <row r="177" spans="3:29" x14ac:dyDescent="0.4">
      <c r="C177" t="s">
        <v>804</v>
      </c>
      <c r="D177" t="s">
        <v>680</v>
      </c>
      <c r="E177">
        <v>1100</v>
      </c>
      <c r="R177" t="s">
        <v>192</v>
      </c>
      <c r="S177" s="2">
        <f t="shared" si="15"/>
        <v>896660</v>
      </c>
      <c r="T177" s="2">
        <f t="shared" si="18"/>
        <v>1164200</v>
      </c>
      <c r="U177" s="2">
        <f t="shared" si="18"/>
        <v>1765300</v>
      </c>
      <c r="V177" s="2">
        <f t="shared" si="18"/>
        <v>493400</v>
      </c>
      <c r="W177" s="2">
        <f t="shared" si="18"/>
        <v>458500</v>
      </c>
      <c r="X177" s="2">
        <f t="shared" si="18"/>
        <v>601900</v>
      </c>
      <c r="Y177" s="2" cm="1">
        <f t="array" ref="Y177">_xlfn.XLOOKUP(Y$1&amp;$R177,$C$3:$C$1662&amp;$D$3:$D$1662,$E$3:$E$1662,0,0,1)</f>
        <v>2800</v>
      </c>
      <c r="Z177" s="2" cm="1">
        <f t="array" ref="Z177">_xlfn.XLOOKUP(Z$1&amp;$R177,$C$3:$C$1662&amp;$D$3:$D$1662,$E$3:$E$1662,0,0,1)</f>
        <v>5400</v>
      </c>
      <c r="AA177" s="2" cm="1">
        <f t="array" ref="AA177">_xlfn.XLOOKUP(AA$1&amp;$R177,$C$3:$C$1662&amp;$D$3:$D$1662,$E$3:$E$1662,0,0,1)</f>
        <v>200</v>
      </c>
      <c r="AB177" s="2" cm="1">
        <f t="array" ref="AB177">_xlfn.XLOOKUP(AB$1&amp;$R177,$C$3:$C$1662&amp;$D$3:$D$1662,$E$3:$E$1662,0,0,1)</f>
        <v>4700</v>
      </c>
      <c r="AC177" s="2" cm="1">
        <f t="array" ref="AC177">_xlfn.XLOOKUP(AC$1&amp;$R177,$C$3:$C$1662&amp;$D$3:$D$1662,$E$3:$E$1662,0,0,1)</f>
        <v>7400</v>
      </c>
    </row>
    <row r="178" spans="3:29" x14ac:dyDescent="0.4">
      <c r="C178" t="s">
        <v>804</v>
      </c>
      <c r="D178" t="s">
        <v>681</v>
      </c>
      <c r="E178">
        <v>7400</v>
      </c>
      <c r="R178" t="s">
        <v>53</v>
      </c>
      <c r="S178" s="2">
        <f t="shared" si="15"/>
        <v>900400</v>
      </c>
      <c r="T178" s="2">
        <f t="shared" si="18"/>
        <v>1167100</v>
      </c>
      <c r="U178" s="2">
        <f t="shared" si="18"/>
        <v>1773100</v>
      </c>
      <c r="V178" s="2">
        <f t="shared" si="18"/>
        <v>493800</v>
      </c>
      <c r="W178" s="2">
        <f t="shared" si="18"/>
        <v>459000</v>
      </c>
      <c r="X178" s="2">
        <f t="shared" si="18"/>
        <v>609000</v>
      </c>
      <c r="Y178" s="2" cm="1">
        <f t="array" ref="Y178">_xlfn.XLOOKUP(Y$1&amp;$R178,$C$3:$C$1662&amp;$D$3:$D$1662,$E$3:$E$1662,0,0,1)</f>
        <v>2900</v>
      </c>
      <c r="Z178" s="2" cm="1">
        <f t="array" ref="Z178">_xlfn.XLOOKUP(Z$1&amp;$R178,$C$3:$C$1662&amp;$D$3:$D$1662,$E$3:$E$1662,0,0,1)</f>
        <v>7800</v>
      </c>
      <c r="AA178" s="2" cm="1">
        <f t="array" ref="AA178">_xlfn.XLOOKUP(AA$1&amp;$R178,$C$3:$C$1662&amp;$D$3:$D$1662,$E$3:$E$1662,0,0,1)</f>
        <v>400</v>
      </c>
      <c r="AB178" s="2" cm="1">
        <f t="array" ref="AB178">_xlfn.XLOOKUP(AB$1&amp;$R178,$C$3:$C$1662&amp;$D$3:$D$1662,$E$3:$E$1662,0,0,1)</f>
        <v>500</v>
      </c>
      <c r="AC178" s="2" cm="1">
        <f t="array" ref="AC178">_xlfn.XLOOKUP(AC$1&amp;$R178,$C$3:$C$1662&amp;$D$3:$D$1662,$E$3:$E$1662,0,0,1)</f>
        <v>7100</v>
      </c>
    </row>
    <row r="179" spans="3:29" x14ac:dyDescent="0.4">
      <c r="C179" t="s">
        <v>804</v>
      </c>
      <c r="D179" t="s">
        <v>682</v>
      </c>
      <c r="E179">
        <v>7100</v>
      </c>
      <c r="R179" t="s">
        <v>222</v>
      </c>
      <c r="S179" s="2">
        <f t="shared" si="15"/>
        <v>903540</v>
      </c>
      <c r="T179" s="2">
        <f t="shared" si="18"/>
        <v>1173900</v>
      </c>
      <c r="U179" s="2">
        <f t="shared" si="18"/>
        <v>1776000</v>
      </c>
      <c r="V179" s="2">
        <f t="shared" si="18"/>
        <v>494000</v>
      </c>
      <c r="W179" s="2">
        <f t="shared" si="18"/>
        <v>462000</v>
      </c>
      <c r="X179" s="2">
        <f t="shared" si="18"/>
        <v>611800</v>
      </c>
      <c r="Y179" s="2" cm="1">
        <f t="array" ref="Y179">_xlfn.XLOOKUP(Y$1&amp;$R179,$C$3:$C$1662&amp;$D$3:$D$1662,$E$3:$E$1662,0,0,1)</f>
        <v>6800</v>
      </c>
      <c r="Z179" s="2" cm="1">
        <f t="array" ref="Z179">_xlfn.XLOOKUP(Z$1&amp;$R179,$C$3:$C$1662&amp;$D$3:$D$1662,$E$3:$E$1662,0,0,1)</f>
        <v>2900</v>
      </c>
      <c r="AA179" s="2" cm="1">
        <f t="array" ref="AA179">_xlfn.XLOOKUP(AA$1&amp;$R179,$C$3:$C$1662&amp;$D$3:$D$1662,$E$3:$E$1662,0,0,1)</f>
        <v>200</v>
      </c>
      <c r="AB179" s="2" cm="1">
        <f t="array" ref="AB179">_xlfn.XLOOKUP(AB$1&amp;$R179,$C$3:$C$1662&amp;$D$3:$D$1662,$E$3:$E$1662,0,0,1)</f>
        <v>3000</v>
      </c>
      <c r="AC179" s="2" cm="1">
        <f t="array" ref="AC179">_xlfn.XLOOKUP(AC$1&amp;$R179,$C$3:$C$1662&amp;$D$3:$D$1662,$E$3:$E$1662,0,0,1)</f>
        <v>2800</v>
      </c>
    </row>
    <row r="180" spans="3:29" x14ac:dyDescent="0.4">
      <c r="C180" t="s">
        <v>804</v>
      </c>
      <c r="D180" t="s">
        <v>683</v>
      </c>
      <c r="E180">
        <v>2800</v>
      </c>
      <c r="R180" t="s">
        <v>211</v>
      </c>
      <c r="S180" s="2">
        <f t="shared" si="15"/>
        <v>906560</v>
      </c>
      <c r="T180" s="2">
        <f t="shared" ref="T180:X195" si="19">T179+Y180</f>
        <v>1176400</v>
      </c>
      <c r="U180" s="2">
        <f t="shared" si="19"/>
        <v>1779900</v>
      </c>
      <c r="V180" s="2">
        <f t="shared" si="19"/>
        <v>497100</v>
      </c>
      <c r="W180" s="2">
        <f t="shared" si="19"/>
        <v>463500</v>
      </c>
      <c r="X180" s="2">
        <f t="shared" si="19"/>
        <v>615900</v>
      </c>
      <c r="Y180" s="2" cm="1">
        <f t="array" ref="Y180">_xlfn.XLOOKUP(Y$1&amp;$R180,$C$3:$C$1662&amp;$D$3:$D$1662,$E$3:$E$1662,0,0,1)</f>
        <v>2500</v>
      </c>
      <c r="Z180" s="2" cm="1">
        <f t="array" ref="Z180">_xlfn.XLOOKUP(Z$1&amp;$R180,$C$3:$C$1662&amp;$D$3:$D$1662,$E$3:$E$1662,0,0,1)</f>
        <v>3900</v>
      </c>
      <c r="AA180" s="2" cm="1">
        <f t="array" ref="AA180">_xlfn.XLOOKUP(AA$1&amp;$R180,$C$3:$C$1662&amp;$D$3:$D$1662,$E$3:$E$1662,0,0,1)</f>
        <v>3100</v>
      </c>
      <c r="AB180" s="2" cm="1">
        <f t="array" ref="AB180">_xlfn.XLOOKUP(AB$1&amp;$R180,$C$3:$C$1662&amp;$D$3:$D$1662,$E$3:$E$1662,0,0,1)</f>
        <v>1500</v>
      </c>
      <c r="AC180" s="2" cm="1">
        <f t="array" ref="AC180">_xlfn.XLOOKUP(AC$1&amp;$R180,$C$3:$C$1662&amp;$D$3:$D$1662,$E$3:$E$1662,0,0,1)</f>
        <v>4100</v>
      </c>
    </row>
    <row r="181" spans="3:29" x14ac:dyDescent="0.4">
      <c r="C181" t="s">
        <v>804</v>
      </c>
      <c r="D181" t="s">
        <v>684</v>
      </c>
      <c r="E181">
        <v>4100</v>
      </c>
      <c r="R181" t="s">
        <v>299</v>
      </c>
      <c r="S181" s="2">
        <f t="shared" si="15"/>
        <v>911240</v>
      </c>
      <c r="T181" s="2">
        <f t="shared" si="19"/>
        <v>1188200</v>
      </c>
      <c r="U181" s="2">
        <f t="shared" si="19"/>
        <v>1784700</v>
      </c>
      <c r="V181" s="2">
        <f t="shared" si="19"/>
        <v>501200</v>
      </c>
      <c r="W181" s="2">
        <f t="shared" si="19"/>
        <v>464100</v>
      </c>
      <c r="X181" s="2">
        <f t="shared" si="19"/>
        <v>618000</v>
      </c>
      <c r="Y181" s="2" cm="1">
        <f t="array" ref="Y181">_xlfn.XLOOKUP(Y$1&amp;$R181,$C$3:$C$1662&amp;$D$3:$D$1662,$E$3:$E$1662,0,0,1)</f>
        <v>11800</v>
      </c>
      <c r="Z181" s="2" cm="1">
        <f t="array" ref="Z181">_xlfn.XLOOKUP(Z$1&amp;$R181,$C$3:$C$1662&amp;$D$3:$D$1662,$E$3:$E$1662,0,0,1)</f>
        <v>4800</v>
      </c>
      <c r="AA181" s="2" cm="1">
        <f t="array" ref="AA181">_xlfn.XLOOKUP(AA$1&amp;$R181,$C$3:$C$1662&amp;$D$3:$D$1662,$E$3:$E$1662,0,0,1)</f>
        <v>4100</v>
      </c>
      <c r="AB181" s="2" cm="1">
        <f t="array" ref="AB181">_xlfn.XLOOKUP(AB$1&amp;$R181,$C$3:$C$1662&amp;$D$3:$D$1662,$E$3:$E$1662,0,0,1)</f>
        <v>600</v>
      </c>
      <c r="AC181" s="2" cm="1">
        <f t="array" ref="AC181">_xlfn.XLOOKUP(AC$1&amp;$R181,$C$3:$C$1662&amp;$D$3:$D$1662,$E$3:$E$1662,0,0,1)</f>
        <v>2100</v>
      </c>
    </row>
    <row r="182" spans="3:29" x14ac:dyDescent="0.4">
      <c r="C182" t="s">
        <v>804</v>
      </c>
      <c r="D182" t="s">
        <v>685</v>
      </c>
      <c r="E182">
        <v>2100</v>
      </c>
      <c r="R182" t="s">
        <v>100</v>
      </c>
      <c r="S182" s="2">
        <f t="shared" si="15"/>
        <v>913660</v>
      </c>
      <c r="T182" s="2">
        <f t="shared" si="19"/>
        <v>1191900</v>
      </c>
      <c r="U182" s="2">
        <f t="shared" si="19"/>
        <v>1786100</v>
      </c>
      <c r="V182" s="2">
        <f t="shared" si="19"/>
        <v>504100</v>
      </c>
      <c r="W182" s="2">
        <f t="shared" si="19"/>
        <v>467400</v>
      </c>
      <c r="X182" s="2">
        <f t="shared" si="19"/>
        <v>618800</v>
      </c>
      <c r="Y182" s="2" cm="1">
        <f t="array" ref="Y182">_xlfn.XLOOKUP(Y$1&amp;$R182,$C$3:$C$1662&amp;$D$3:$D$1662,$E$3:$E$1662,0,0,1)</f>
        <v>3700</v>
      </c>
      <c r="Z182" s="2" cm="1">
        <f t="array" ref="Z182">_xlfn.XLOOKUP(Z$1&amp;$R182,$C$3:$C$1662&amp;$D$3:$D$1662,$E$3:$E$1662,0,0,1)</f>
        <v>1400</v>
      </c>
      <c r="AA182" s="2" cm="1">
        <f t="array" ref="AA182">_xlfn.XLOOKUP(AA$1&amp;$R182,$C$3:$C$1662&amp;$D$3:$D$1662,$E$3:$E$1662,0,0,1)</f>
        <v>2900</v>
      </c>
      <c r="AB182" s="2" cm="1">
        <f t="array" ref="AB182">_xlfn.XLOOKUP(AB$1&amp;$R182,$C$3:$C$1662&amp;$D$3:$D$1662,$E$3:$E$1662,0,0,1)</f>
        <v>3300</v>
      </c>
      <c r="AC182" s="2" cm="1">
        <f t="array" ref="AC182">_xlfn.XLOOKUP(AC$1&amp;$R182,$C$3:$C$1662&amp;$D$3:$D$1662,$E$3:$E$1662,0,0,1)</f>
        <v>800</v>
      </c>
    </row>
    <row r="183" spans="3:29" x14ac:dyDescent="0.4">
      <c r="C183" t="s">
        <v>804</v>
      </c>
      <c r="D183" t="s">
        <v>686</v>
      </c>
      <c r="E183">
        <v>800</v>
      </c>
      <c r="R183" t="s">
        <v>300</v>
      </c>
      <c r="S183" s="2">
        <f t="shared" si="15"/>
        <v>917520</v>
      </c>
      <c r="T183" s="2">
        <f t="shared" si="19"/>
        <v>1198900</v>
      </c>
      <c r="U183" s="2">
        <f t="shared" si="19"/>
        <v>1794400</v>
      </c>
      <c r="V183" s="2">
        <f t="shared" si="19"/>
        <v>504100</v>
      </c>
      <c r="W183" s="2">
        <f t="shared" si="19"/>
        <v>468900</v>
      </c>
      <c r="X183" s="2">
        <f t="shared" si="19"/>
        <v>621300</v>
      </c>
      <c r="Y183" s="2" cm="1">
        <f t="array" ref="Y183">_xlfn.XLOOKUP(Y$1&amp;$R183,$C$3:$C$1662&amp;$D$3:$D$1662,$E$3:$E$1662,0,0,1)</f>
        <v>7000</v>
      </c>
      <c r="Z183" s="2" cm="1">
        <f t="array" ref="Z183">_xlfn.XLOOKUP(Z$1&amp;$R183,$C$3:$C$1662&amp;$D$3:$D$1662,$E$3:$E$1662,0,0,1)</f>
        <v>8300</v>
      </c>
      <c r="AA183" s="2" cm="1">
        <f t="array" ref="AA183">_xlfn.XLOOKUP(AA$1&amp;$R183,$C$3:$C$1662&amp;$D$3:$D$1662,$E$3:$E$1662,0,0,1)</f>
        <v>0</v>
      </c>
      <c r="AB183" s="2" cm="1">
        <f t="array" ref="AB183">_xlfn.XLOOKUP(AB$1&amp;$R183,$C$3:$C$1662&amp;$D$3:$D$1662,$E$3:$E$1662,0,0,1)</f>
        <v>1500</v>
      </c>
      <c r="AC183" s="2" cm="1">
        <f t="array" ref="AC183">_xlfn.XLOOKUP(AC$1&amp;$R183,$C$3:$C$1662&amp;$D$3:$D$1662,$E$3:$E$1662,0,0,1)</f>
        <v>2500</v>
      </c>
    </row>
    <row r="184" spans="3:29" x14ac:dyDescent="0.4">
      <c r="C184" t="s">
        <v>804</v>
      </c>
      <c r="D184" t="s">
        <v>687</v>
      </c>
      <c r="E184">
        <v>2500</v>
      </c>
      <c r="R184" t="s">
        <v>204</v>
      </c>
      <c r="S184" s="2">
        <f t="shared" si="15"/>
        <v>919840</v>
      </c>
      <c r="T184" s="2">
        <f t="shared" si="19"/>
        <v>1202000</v>
      </c>
      <c r="U184" s="2">
        <f t="shared" si="19"/>
        <v>1797700</v>
      </c>
      <c r="V184" s="2">
        <f t="shared" si="19"/>
        <v>507400</v>
      </c>
      <c r="W184" s="2">
        <f t="shared" si="19"/>
        <v>469900</v>
      </c>
      <c r="X184" s="2">
        <f t="shared" si="19"/>
        <v>622200</v>
      </c>
      <c r="Y184" s="2" cm="1">
        <f t="array" ref="Y184">_xlfn.XLOOKUP(Y$1&amp;$R184,$C$3:$C$1662&amp;$D$3:$D$1662,$E$3:$E$1662,0,0,1)</f>
        <v>3100</v>
      </c>
      <c r="Z184" s="2" cm="1">
        <f t="array" ref="Z184">_xlfn.XLOOKUP(Z$1&amp;$R184,$C$3:$C$1662&amp;$D$3:$D$1662,$E$3:$E$1662,0,0,1)</f>
        <v>3300</v>
      </c>
      <c r="AA184" s="2" cm="1">
        <f t="array" ref="AA184">_xlfn.XLOOKUP(AA$1&amp;$R184,$C$3:$C$1662&amp;$D$3:$D$1662,$E$3:$E$1662,0,0,1)</f>
        <v>3300</v>
      </c>
      <c r="AB184" s="2" cm="1">
        <f t="array" ref="AB184">_xlfn.XLOOKUP(AB$1&amp;$R184,$C$3:$C$1662&amp;$D$3:$D$1662,$E$3:$E$1662,0,0,1)</f>
        <v>1000</v>
      </c>
      <c r="AC184" s="2" cm="1">
        <f t="array" ref="AC184">_xlfn.XLOOKUP(AC$1&amp;$R184,$C$3:$C$1662&amp;$D$3:$D$1662,$E$3:$E$1662,0,0,1)</f>
        <v>900</v>
      </c>
    </row>
    <row r="185" spans="3:29" x14ac:dyDescent="0.4">
      <c r="C185" t="s">
        <v>804</v>
      </c>
      <c r="D185" t="s">
        <v>386</v>
      </c>
      <c r="E185">
        <v>900</v>
      </c>
      <c r="R185" t="s">
        <v>301</v>
      </c>
      <c r="S185" s="2">
        <f t="shared" si="15"/>
        <v>921320</v>
      </c>
      <c r="T185" s="2">
        <f t="shared" si="19"/>
        <v>1204900</v>
      </c>
      <c r="U185" s="2">
        <f t="shared" si="19"/>
        <v>1798500</v>
      </c>
      <c r="V185" s="2">
        <f t="shared" si="19"/>
        <v>509200</v>
      </c>
      <c r="W185" s="2">
        <f t="shared" si="19"/>
        <v>471100</v>
      </c>
      <c r="X185" s="2">
        <f t="shared" si="19"/>
        <v>622900</v>
      </c>
      <c r="Y185" s="2" cm="1">
        <f t="array" ref="Y185">_xlfn.XLOOKUP(Y$1&amp;$R185,$C$3:$C$1662&amp;$D$3:$D$1662,$E$3:$E$1662,0,0,1)</f>
        <v>2900</v>
      </c>
      <c r="Z185" s="2" cm="1">
        <f t="array" ref="Z185">_xlfn.XLOOKUP(Z$1&amp;$R185,$C$3:$C$1662&amp;$D$3:$D$1662,$E$3:$E$1662,0,0,1)</f>
        <v>800</v>
      </c>
      <c r="AA185" s="2" cm="1">
        <f t="array" ref="AA185">_xlfn.XLOOKUP(AA$1&amp;$R185,$C$3:$C$1662&amp;$D$3:$D$1662,$E$3:$E$1662,0,0,1)</f>
        <v>1800</v>
      </c>
      <c r="AB185" s="2" cm="1">
        <f t="array" ref="AB185">_xlfn.XLOOKUP(AB$1&amp;$R185,$C$3:$C$1662&amp;$D$3:$D$1662,$E$3:$E$1662,0,0,1)</f>
        <v>1200</v>
      </c>
      <c r="AC185" s="2" cm="1">
        <f t="array" ref="AC185">_xlfn.XLOOKUP(AC$1&amp;$R185,$C$3:$C$1662&amp;$D$3:$D$1662,$E$3:$E$1662,0,0,1)</f>
        <v>700</v>
      </c>
    </row>
    <row r="186" spans="3:29" x14ac:dyDescent="0.4">
      <c r="C186" t="s">
        <v>804</v>
      </c>
      <c r="D186" t="s">
        <v>387</v>
      </c>
      <c r="E186">
        <v>700</v>
      </c>
      <c r="R186" t="s">
        <v>201</v>
      </c>
      <c r="S186" s="2">
        <f t="shared" si="15"/>
        <v>923440</v>
      </c>
      <c r="T186" s="2">
        <f t="shared" si="19"/>
        <v>1209100</v>
      </c>
      <c r="U186" s="2">
        <f t="shared" si="19"/>
        <v>1800700</v>
      </c>
      <c r="V186" s="2">
        <f t="shared" si="19"/>
        <v>511900</v>
      </c>
      <c r="W186" s="2">
        <f t="shared" si="19"/>
        <v>471700</v>
      </c>
      <c r="X186" s="2">
        <f t="shared" si="19"/>
        <v>623800</v>
      </c>
      <c r="Y186" s="2" cm="1">
        <f t="array" ref="Y186">_xlfn.XLOOKUP(Y$1&amp;$R186,$C$3:$C$1662&amp;$D$3:$D$1662,$E$3:$E$1662,0,0,1)</f>
        <v>4200</v>
      </c>
      <c r="Z186" s="2" cm="1">
        <f t="array" ref="Z186">_xlfn.XLOOKUP(Z$1&amp;$R186,$C$3:$C$1662&amp;$D$3:$D$1662,$E$3:$E$1662,0,0,1)</f>
        <v>2200</v>
      </c>
      <c r="AA186" s="2" cm="1">
        <f t="array" ref="AA186">_xlfn.XLOOKUP(AA$1&amp;$R186,$C$3:$C$1662&amp;$D$3:$D$1662,$E$3:$E$1662,0,0,1)</f>
        <v>2700</v>
      </c>
      <c r="AB186" s="2" cm="1">
        <f t="array" ref="AB186">_xlfn.XLOOKUP(AB$1&amp;$R186,$C$3:$C$1662&amp;$D$3:$D$1662,$E$3:$E$1662,0,0,1)</f>
        <v>600</v>
      </c>
      <c r="AC186" s="2" cm="1">
        <f t="array" ref="AC186">_xlfn.XLOOKUP(AC$1&amp;$R186,$C$3:$C$1662&amp;$D$3:$D$1662,$E$3:$E$1662,0,0,1)</f>
        <v>900</v>
      </c>
    </row>
    <row r="187" spans="3:29" x14ac:dyDescent="0.4">
      <c r="C187" t="s">
        <v>804</v>
      </c>
      <c r="D187" t="s">
        <v>388</v>
      </c>
      <c r="E187">
        <v>900</v>
      </c>
      <c r="R187" t="s">
        <v>21</v>
      </c>
      <c r="S187" s="2">
        <f t="shared" si="15"/>
        <v>927080</v>
      </c>
      <c r="T187" s="2">
        <f t="shared" si="19"/>
        <v>1215000</v>
      </c>
      <c r="U187" s="2">
        <f t="shared" si="19"/>
        <v>1808900</v>
      </c>
      <c r="V187" s="2">
        <f t="shared" si="19"/>
        <v>511900</v>
      </c>
      <c r="W187" s="2">
        <f t="shared" si="19"/>
        <v>472800</v>
      </c>
      <c r="X187" s="2">
        <f t="shared" si="19"/>
        <v>626800</v>
      </c>
      <c r="Y187" s="2" cm="1">
        <f t="array" ref="Y187">_xlfn.XLOOKUP(Y$1&amp;$R187,$C$3:$C$1662&amp;$D$3:$D$1662,$E$3:$E$1662,0,0,1)</f>
        <v>5900</v>
      </c>
      <c r="Z187" s="2" cm="1">
        <f t="array" ref="Z187">_xlfn.XLOOKUP(Z$1&amp;$R187,$C$3:$C$1662&amp;$D$3:$D$1662,$E$3:$E$1662,0,0,1)</f>
        <v>8200</v>
      </c>
      <c r="AA187" s="2" cm="1">
        <f t="array" ref="AA187">_xlfn.XLOOKUP(AA$1&amp;$R187,$C$3:$C$1662&amp;$D$3:$D$1662,$E$3:$E$1662,0,0,1)</f>
        <v>0</v>
      </c>
      <c r="AB187" s="2" cm="1">
        <f t="array" ref="AB187">_xlfn.XLOOKUP(AB$1&amp;$R187,$C$3:$C$1662&amp;$D$3:$D$1662,$E$3:$E$1662,0,0,1)</f>
        <v>1100</v>
      </c>
      <c r="AC187" s="2" cm="1">
        <f t="array" ref="AC187">_xlfn.XLOOKUP(AC$1&amp;$R187,$C$3:$C$1662&amp;$D$3:$D$1662,$E$3:$E$1662,0,0,1)</f>
        <v>3000</v>
      </c>
    </row>
    <row r="188" spans="3:29" x14ac:dyDescent="0.4">
      <c r="C188" t="s">
        <v>804</v>
      </c>
      <c r="D188" t="s">
        <v>389</v>
      </c>
      <c r="E188">
        <v>3000</v>
      </c>
      <c r="R188" t="s">
        <v>88</v>
      </c>
      <c r="S188" s="2">
        <f t="shared" si="15"/>
        <v>928380</v>
      </c>
      <c r="T188" s="2">
        <f t="shared" si="19"/>
        <v>1217700</v>
      </c>
      <c r="U188" s="2">
        <f t="shared" si="19"/>
        <v>1808900</v>
      </c>
      <c r="V188" s="2">
        <f t="shared" si="19"/>
        <v>512800</v>
      </c>
      <c r="W188" s="2">
        <f t="shared" si="19"/>
        <v>474300</v>
      </c>
      <c r="X188" s="2">
        <f t="shared" si="19"/>
        <v>628200</v>
      </c>
      <c r="Y188" s="2" cm="1">
        <f t="array" ref="Y188">_xlfn.XLOOKUP(Y$1&amp;$R188,$C$3:$C$1662&amp;$D$3:$D$1662,$E$3:$E$1662,0,0,1)</f>
        <v>2700</v>
      </c>
      <c r="Z188" s="2" cm="1">
        <f t="array" ref="Z188">_xlfn.XLOOKUP(Z$1&amp;$R188,$C$3:$C$1662&amp;$D$3:$D$1662,$E$3:$E$1662,0,0,1)</f>
        <v>0</v>
      </c>
      <c r="AA188" s="2" cm="1">
        <f t="array" ref="AA188">_xlfn.XLOOKUP(AA$1&amp;$R188,$C$3:$C$1662&amp;$D$3:$D$1662,$E$3:$E$1662,0,0,1)</f>
        <v>900</v>
      </c>
      <c r="AB188" s="2" cm="1">
        <f t="array" ref="AB188">_xlfn.XLOOKUP(AB$1&amp;$R188,$C$3:$C$1662&amp;$D$3:$D$1662,$E$3:$E$1662,0,0,1)</f>
        <v>1500</v>
      </c>
      <c r="AC188" s="2" cm="1">
        <f t="array" ref="AC188">_xlfn.XLOOKUP(AC$1&amp;$R188,$C$3:$C$1662&amp;$D$3:$D$1662,$E$3:$E$1662,0,0,1)</f>
        <v>1400</v>
      </c>
    </row>
    <row r="189" spans="3:29" x14ac:dyDescent="0.4">
      <c r="C189" t="s">
        <v>804</v>
      </c>
      <c r="D189" t="s">
        <v>390</v>
      </c>
      <c r="E189">
        <v>1400</v>
      </c>
      <c r="R189" t="s">
        <v>119</v>
      </c>
      <c r="S189" s="2">
        <f t="shared" si="15"/>
        <v>932540</v>
      </c>
      <c r="T189" s="2">
        <f t="shared" si="19"/>
        <v>1222100</v>
      </c>
      <c r="U189" s="2">
        <f t="shared" si="19"/>
        <v>1813100</v>
      </c>
      <c r="V189" s="2">
        <f t="shared" si="19"/>
        <v>515900</v>
      </c>
      <c r="W189" s="2">
        <f t="shared" si="19"/>
        <v>476500</v>
      </c>
      <c r="X189" s="2">
        <f t="shared" si="19"/>
        <v>635100</v>
      </c>
      <c r="Y189" s="2" cm="1">
        <f t="array" ref="Y189">_xlfn.XLOOKUP(Y$1&amp;$R189,$C$3:$C$1662&amp;$D$3:$D$1662,$E$3:$E$1662,0,0,1)</f>
        <v>4400</v>
      </c>
      <c r="Z189" s="2" cm="1">
        <f t="array" ref="Z189">_xlfn.XLOOKUP(Z$1&amp;$R189,$C$3:$C$1662&amp;$D$3:$D$1662,$E$3:$E$1662,0,0,1)</f>
        <v>4200</v>
      </c>
      <c r="AA189" s="2" cm="1">
        <f t="array" ref="AA189">_xlfn.XLOOKUP(AA$1&amp;$R189,$C$3:$C$1662&amp;$D$3:$D$1662,$E$3:$E$1662,0,0,1)</f>
        <v>3100</v>
      </c>
      <c r="AB189" s="2" cm="1">
        <f t="array" ref="AB189">_xlfn.XLOOKUP(AB$1&amp;$R189,$C$3:$C$1662&amp;$D$3:$D$1662,$E$3:$E$1662,0,0,1)</f>
        <v>2200</v>
      </c>
      <c r="AC189" s="2" cm="1">
        <f t="array" ref="AC189">_xlfn.XLOOKUP(AC$1&amp;$R189,$C$3:$C$1662&amp;$D$3:$D$1662,$E$3:$E$1662,0,0,1)</f>
        <v>6900</v>
      </c>
    </row>
    <row r="190" spans="3:29" x14ac:dyDescent="0.4">
      <c r="C190" t="s">
        <v>804</v>
      </c>
      <c r="D190" t="s">
        <v>391</v>
      </c>
      <c r="E190">
        <v>6900</v>
      </c>
      <c r="R190" t="s">
        <v>274</v>
      </c>
      <c r="S190" s="2">
        <f t="shared" si="15"/>
        <v>934760</v>
      </c>
      <c r="T190" s="2">
        <f t="shared" si="19"/>
        <v>1222800</v>
      </c>
      <c r="U190" s="2">
        <f t="shared" si="19"/>
        <v>1819600</v>
      </c>
      <c r="V190" s="2">
        <f t="shared" si="19"/>
        <v>516700</v>
      </c>
      <c r="W190" s="2">
        <f t="shared" si="19"/>
        <v>477200</v>
      </c>
      <c r="X190" s="2">
        <f t="shared" si="19"/>
        <v>637500</v>
      </c>
      <c r="Y190" s="2" cm="1">
        <f t="array" ref="Y190">_xlfn.XLOOKUP(Y$1&amp;$R190,$C$3:$C$1662&amp;$D$3:$D$1662,$E$3:$E$1662,0,0,1)</f>
        <v>700</v>
      </c>
      <c r="Z190" s="2" cm="1">
        <f t="array" ref="Z190">_xlfn.XLOOKUP(Z$1&amp;$R190,$C$3:$C$1662&amp;$D$3:$D$1662,$E$3:$E$1662,0,0,1)</f>
        <v>6500</v>
      </c>
      <c r="AA190" s="2" cm="1">
        <f t="array" ref="AA190">_xlfn.XLOOKUP(AA$1&amp;$R190,$C$3:$C$1662&amp;$D$3:$D$1662,$E$3:$E$1662,0,0,1)</f>
        <v>800</v>
      </c>
      <c r="AB190" s="2" cm="1">
        <f t="array" ref="AB190">_xlfn.XLOOKUP(AB$1&amp;$R190,$C$3:$C$1662&amp;$D$3:$D$1662,$E$3:$E$1662,0,0,1)</f>
        <v>700</v>
      </c>
      <c r="AC190" s="2" cm="1">
        <f t="array" ref="AC190">_xlfn.XLOOKUP(AC$1&amp;$R190,$C$3:$C$1662&amp;$D$3:$D$1662,$E$3:$E$1662,0,0,1)</f>
        <v>2400</v>
      </c>
    </row>
    <row r="191" spans="3:29" x14ac:dyDescent="0.4">
      <c r="C191" t="s">
        <v>804</v>
      </c>
      <c r="D191" t="s">
        <v>392</v>
      </c>
      <c r="E191">
        <v>2400</v>
      </c>
      <c r="R191" t="s">
        <v>180</v>
      </c>
      <c r="S191" s="2">
        <f t="shared" si="15"/>
        <v>936080</v>
      </c>
      <c r="T191" s="2">
        <f t="shared" si="19"/>
        <v>1224100</v>
      </c>
      <c r="U191" s="2">
        <f t="shared" si="19"/>
        <v>1821900</v>
      </c>
      <c r="V191" s="2">
        <f t="shared" si="19"/>
        <v>517800</v>
      </c>
      <c r="W191" s="2">
        <f t="shared" si="19"/>
        <v>477300</v>
      </c>
      <c r="X191" s="2">
        <f t="shared" si="19"/>
        <v>639300</v>
      </c>
      <c r="Y191" s="2" cm="1">
        <f t="array" ref="Y191">_xlfn.XLOOKUP(Y$1&amp;$R191,$C$3:$C$1662&amp;$D$3:$D$1662,$E$3:$E$1662,0,0,1)</f>
        <v>1300</v>
      </c>
      <c r="Z191" s="2" cm="1">
        <f t="array" ref="Z191">_xlfn.XLOOKUP(Z$1&amp;$R191,$C$3:$C$1662&amp;$D$3:$D$1662,$E$3:$E$1662,0,0,1)</f>
        <v>2300</v>
      </c>
      <c r="AA191" s="2" cm="1">
        <f t="array" ref="AA191">_xlfn.XLOOKUP(AA$1&amp;$R191,$C$3:$C$1662&amp;$D$3:$D$1662,$E$3:$E$1662,0,0,1)</f>
        <v>1100</v>
      </c>
      <c r="AB191" s="2" cm="1">
        <f t="array" ref="AB191">_xlfn.XLOOKUP(AB$1&amp;$R191,$C$3:$C$1662&amp;$D$3:$D$1662,$E$3:$E$1662,0,0,1)</f>
        <v>100</v>
      </c>
      <c r="AC191" s="2" cm="1">
        <f t="array" ref="AC191">_xlfn.XLOOKUP(AC$1&amp;$R191,$C$3:$C$1662&amp;$D$3:$D$1662,$E$3:$E$1662,0,0,1)</f>
        <v>1800</v>
      </c>
    </row>
    <row r="192" spans="3:29" x14ac:dyDescent="0.4">
      <c r="C192" t="s">
        <v>804</v>
      </c>
      <c r="D192" t="s">
        <v>393</v>
      </c>
      <c r="E192">
        <v>1800</v>
      </c>
      <c r="R192" t="s">
        <v>76</v>
      </c>
      <c r="S192" s="2">
        <f t="shared" si="15"/>
        <v>937100</v>
      </c>
      <c r="T192" s="2">
        <f t="shared" si="19"/>
        <v>1224500</v>
      </c>
      <c r="U192" s="2">
        <f t="shared" si="19"/>
        <v>1823400</v>
      </c>
      <c r="V192" s="2">
        <f t="shared" si="19"/>
        <v>518000</v>
      </c>
      <c r="W192" s="2">
        <f t="shared" si="19"/>
        <v>480200</v>
      </c>
      <c r="X192" s="2">
        <f t="shared" si="19"/>
        <v>639400</v>
      </c>
      <c r="Y192" s="2" cm="1">
        <f t="array" ref="Y192">_xlfn.XLOOKUP(Y$1&amp;$R192,$C$3:$C$1662&amp;$D$3:$D$1662,$E$3:$E$1662,0,0,1)</f>
        <v>400</v>
      </c>
      <c r="Z192" s="2" cm="1">
        <f t="array" ref="Z192">_xlfn.XLOOKUP(Z$1&amp;$R192,$C$3:$C$1662&amp;$D$3:$D$1662,$E$3:$E$1662,0,0,1)</f>
        <v>1500</v>
      </c>
      <c r="AA192" s="2" cm="1">
        <f t="array" ref="AA192">_xlfn.XLOOKUP(AA$1&amp;$R192,$C$3:$C$1662&amp;$D$3:$D$1662,$E$3:$E$1662,0,0,1)</f>
        <v>200</v>
      </c>
      <c r="AB192" s="2" cm="1">
        <f t="array" ref="AB192">_xlfn.XLOOKUP(AB$1&amp;$R192,$C$3:$C$1662&amp;$D$3:$D$1662,$E$3:$E$1662,0,0,1)</f>
        <v>2900</v>
      </c>
      <c r="AC192" s="2" cm="1">
        <f t="array" ref="AC192">_xlfn.XLOOKUP(AC$1&amp;$R192,$C$3:$C$1662&amp;$D$3:$D$1662,$E$3:$E$1662,0,0,1)</f>
        <v>100</v>
      </c>
    </row>
    <row r="193" spans="3:29" x14ac:dyDescent="0.4">
      <c r="C193" t="s">
        <v>804</v>
      </c>
      <c r="D193" t="s">
        <v>394</v>
      </c>
      <c r="E193">
        <v>100</v>
      </c>
      <c r="R193" t="s">
        <v>138</v>
      </c>
      <c r="S193" s="2">
        <f t="shared" si="15"/>
        <v>941960</v>
      </c>
      <c r="T193" s="2">
        <f t="shared" si="19"/>
        <v>1238400</v>
      </c>
      <c r="U193" s="2">
        <f t="shared" si="19"/>
        <v>1830000</v>
      </c>
      <c r="V193" s="2">
        <f t="shared" si="19"/>
        <v>520200</v>
      </c>
      <c r="W193" s="2">
        <f t="shared" si="19"/>
        <v>481200</v>
      </c>
      <c r="X193" s="2">
        <f t="shared" si="19"/>
        <v>640000</v>
      </c>
      <c r="Y193" s="2" cm="1">
        <f t="array" ref="Y193">_xlfn.XLOOKUP(Y$1&amp;$R193,$C$3:$C$1662&amp;$D$3:$D$1662,$E$3:$E$1662,0,0,1)</f>
        <v>13900</v>
      </c>
      <c r="Z193" s="2" cm="1">
        <f t="array" ref="Z193">_xlfn.XLOOKUP(Z$1&amp;$R193,$C$3:$C$1662&amp;$D$3:$D$1662,$E$3:$E$1662,0,0,1)</f>
        <v>6600</v>
      </c>
      <c r="AA193" s="2" cm="1">
        <f t="array" ref="AA193">_xlfn.XLOOKUP(AA$1&amp;$R193,$C$3:$C$1662&amp;$D$3:$D$1662,$E$3:$E$1662,0,0,1)</f>
        <v>2200</v>
      </c>
      <c r="AB193" s="2" cm="1">
        <f t="array" ref="AB193">_xlfn.XLOOKUP(AB$1&amp;$R193,$C$3:$C$1662&amp;$D$3:$D$1662,$E$3:$E$1662,0,0,1)</f>
        <v>1000</v>
      </c>
      <c r="AC193" s="2" cm="1">
        <f t="array" ref="AC193">_xlfn.XLOOKUP(AC$1&amp;$R193,$C$3:$C$1662&amp;$D$3:$D$1662,$E$3:$E$1662,0,0,1)</f>
        <v>600</v>
      </c>
    </row>
    <row r="194" spans="3:29" x14ac:dyDescent="0.4">
      <c r="C194" t="s">
        <v>804</v>
      </c>
      <c r="D194" t="s">
        <v>395</v>
      </c>
      <c r="E194">
        <v>600</v>
      </c>
      <c r="R194" t="s">
        <v>255</v>
      </c>
      <c r="S194" s="2">
        <f t="shared" si="15"/>
        <v>945200</v>
      </c>
      <c r="T194" s="2">
        <f t="shared" si="19"/>
        <v>1243900</v>
      </c>
      <c r="U194" s="2">
        <f t="shared" si="19"/>
        <v>1833300</v>
      </c>
      <c r="V194" s="2">
        <f t="shared" si="19"/>
        <v>525800</v>
      </c>
      <c r="W194" s="2">
        <f t="shared" si="19"/>
        <v>481800</v>
      </c>
      <c r="X194" s="2">
        <f t="shared" si="19"/>
        <v>641200</v>
      </c>
      <c r="Y194" s="2" cm="1">
        <f t="array" ref="Y194">_xlfn.XLOOKUP(Y$1&amp;$R194,$C$3:$C$1662&amp;$D$3:$D$1662,$E$3:$E$1662,0,0,1)</f>
        <v>5500</v>
      </c>
      <c r="Z194" s="2" cm="1">
        <f t="array" ref="Z194">_xlfn.XLOOKUP(Z$1&amp;$R194,$C$3:$C$1662&amp;$D$3:$D$1662,$E$3:$E$1662,0,0,1)</f>
        <v>3300</v>
      </c>
      <c r="AA194" s="2" cm="1">
        <f t="array" ref="AA194">_xlfn.XLOOKUP(AA$1&amp;$R194,$C$3:$C$1662&amp;$D$3:$D$1662,$E$3:$E$1662,0,0,1)</f>
        <v>5600</v>
      </c>
      <c r="AB194" s="2" cm="1">
        <f t="array" ref="AB194">_xlfn.XLOOKUP(AB$1&amp;$R194,$C$3:$C$1662&amp;$D$3:$D$1662,$E$3:$E$1662,0,0,1)</f>
        <v>600</v>
      </c>
      <c r="AC194" s="2" cm="1">
        <f t="array" ref="AC194">_xlfn.XLOOKUP(AC$1&amp;$R194,$C$3:$C$1662&amp;$D$3:$D$1662,$E$3:$E$1662,0,0,1)</f>
        <v>1200</v>
      </c>
    </row>
    <row r="195" spans="3:29" x14ac:dyDescent="0.4">
      <c r="C195" t="s">
        <v>804</v>
      </c>
      <c r="D195" t="s">
        <v>396</v>
      </c>
      <c r="E195">
        <v>1200</v>
      </c>
      <c r="R195" t="s">
        <v>106</v>
      </c>
      <c r="S195" s="2">
        <f t="shared" ref="S195:S258" si="20">IFERROR(AVERAGEIFS(T195:X195,T195:X195,"&gt;0"),0)</f>
        <v>946380</v>
      </c>
      <c r="T195" s="2">
        <f t="shared" si="19"/>
        <v>1244400</v>
      </c>
      <c r="U195" s="2">
        <f t="shared" si="19"/>
        <v>1835500</v>
      </c>
      <c r="V195" s="2">
        <f t="shared" si="19"/>
        <v>526000</v>
      </c>
      <c r="W195" s="2">
        <f t="shared" si="19"/>
        <v>483300</v>
      </c>
      <c r="X195" s="2">
        <f t="shared" si="19"/>
        <v>642700</v>
      </c>
      <c r="Y195" s="2" cm="1">
        <f t="array" ref="Y195">_xlfn.XLOOKUP(Y$1&amp;$R195,$C$3:$C$1662&amp;$D$3:$D$1662,$E$3:$E$1662,0,0,1)</f>
        <v>500</v>
      </c>
      <c r="Z195" s="2" cm="1">
        <f t="array" ref="Z195">_xlfn.XLOOKUP(Z$1&amp;$R195,$C$3:$C$1662&amp;$D$3:$D$1662,$E$3:$E$1662,0,0,1)</f>
        <v>2200</v>
      </c>
      <c r="AA195" s="2" cm="1">
        <f t="array" ref="AA195">_xlfn.XLOOKUP(AA$1&amp;$R195,$C$3:$C$1662&amp;$D$3:$D$1662,$E$3:$E$1662,0,0,1)</f>
        <v>200</v>
      </c>
      <c r="AB195" s="2" cm="1">
        <f t="array" ref="AB195">_xlfn.XLOOKUP(AB$1&amp;$R195,$C$3:$C$1662&amp;$D$3:$D$1662,$E$3:$E$1662,0,0,1)</f>
        <v>1500</v>
      </c>
      <c r="AC195" s="2" cm="1">
        <f t="array" ref="AC195">_xlfn.XLOOKUP(AC$1&amp;$R195,$C$3:$C$1662&amp;$D$3:$D$1662,$E$3:$E$1662,0,0,1)</f>
        <v>1500</v>
      </c>
    </row>
    <row r="196" spans="3:29" x14ac:dyDescent="0.4">
      <c r="C196" t="s">
        <v>804</v>
      </c>
      <c r="D196" t="s">
        <v>397</v>
      </c>
      <c r="E196">
        <v>1500</v>
      </c>
      <c r="R196" t="s">
        <v>172</v>
      </c>
      <c r="S196" s="2">
        <f t="shared" si="20"/>
        <v>948140</v>
      </c>
      <c r="T196" s="2">
        <f t="shared" ref="T196:X211" si="21">T195+Y196</f>
        <v>1247200</v>
      </c>
      <c r="U196" s="2">
        <f t="shared" si="21"/>
        <v>1838700</v>
      </c>
      <c r="V196" s="2">
        <f t="shared" si="21"/>
        <v>527400</v>
      </c>
      <c r="W196" s="2">
        <f t="shared" si="21"/>
        <v>484400</v>
      </c>
      <c r="X196" s="2">
        <f t="shared" si="21"/>
        <v>643000</v>
      </c>
      <c r="Y196" s="2" cm="1">
        <f t="array" ref="Y196">_xlfn.XLOOKUP(Y$1&amp;$R196,$C$3:$C$1662&amp;$D$3:$D$1662,$E$3:$E$1662,0,0,1)</f>
        <v>2800</v>
      </c>
      <c r="Z196" s="2" cm="1">
        <f t="array" ref="Z196">_xlfn.XLOOKUP(Z$1&amp;$R196,$C$3:$C$1662&amp;$D$3:$D$1662,$E$3:$E$1662,0,0,1)</f>
        <v>3200</v>
      </c>
      <c r="AA196" s="2" cm="1">
        <f t="array" ref="AA196">_xlfn.XLOOKUP(AA$1&amp;$R196,$C$3:$C$1662&amp;$D$3:$D$1662,$E$3:$E$1662,0,0,1)</f>
        <v>1400</v>
      </c>
      <c r="AB196" s="2" cm="1">
        <f t="array" ref="AB196">_xlfn.XLOOKUP(AB$1&amp;$R196,$C$3:$C$1662&amp;$D$3:$D$1662,$E$3:$E$1662,0,0,1)</f>
        <v>1100</v>
      </c>
      <c r="AC196" s="2" cm="1">
        <f t="array" ref="AC196">_xlfn.XLOOKUP(AC$1&amp;$R196,$C$3:$C$1662&amp;$D$3:$D$1662,$E$3:$E$1662,0,0,1)</f>
        <v>300</v>
      </c>
    </row>
    <row r="197" spans="3:29" x14ac:dyDescent="0.4">
      <c r="C197" t="s">
        <v>804</v>
      </c>
      <c r="D197" t="s">
        <v>398</v>
      </c>
      <c r="E197">
        <v>300</v>
      </c>
      <c r="R197" t="s">
        <v>302</v>
      </c>
      <c r="S197" s="2">
        <f t="shared" si="20"/>
        <v>950740</v>
      </c>
      <c r="T197" s="2">
        <f t="shared" si="21"/>
        <v>1251900</v>
      </c>
      <c r="U197" s="2">
        <f t="shared" si="21"/>
        <v>1839400</v>
      </c>
      <c r="V197" s="2">
        <f t="shared" si="21"/>
        <v>529300</v>
      </c>
      <c r="W197" s="2">
        <f t="shared" si="21"/>
        <v>487100</v>
      </c>
      <c r="X197" s="2">
        <f t="shared" si="21"/>
        <v>646000</v>
      </c>
      <c r="Y197" s="2" cm="1">
        <f t="array" ref="Y197">_xlfn.XLOOKUP(Y$1&amp;$R197,$C$3:$C$1662&amp;$D$3:$D$1662,$E$3:$E$1662,0,0,1)</f>
        <v>4700</v>
      </c>
      <c r="Z197" s="2" cm="1">
        <f t="array" ref="Z197">_xlfn.XLOOKUP(Z$1&amp;$R197,$C$3:$C$1662&amp;$D$3:$D$1662,$E$3:$E$1662,0,0,1)</f>
        <v>700</v>
      </c>
      <c r="AA197" s="2" cm="1">
        <f t="array" ref="AA197">_xlfn.XLOOKUP(AA$1&amp;$R197,$C$3:$C$1662&amp;$D$3:$D$1662,$E$3:$E$1662,0,0,1)</f>
        <v>1900</v>
      </c>
      <c r="AB197" s="2" cm="1">
        <f t="array" ref="AB197">_xlfn.XLOOKUP(AB$1&amp;$R197,$C$3:$C$1662&amp;$D$3:$D$1662,$E$3:$E$1662,0,0,1)</f>
        <v>2700</v>
      </c>
      <c r="AC197" s="2" cm="1">
        <f t="array" ref="AC197">_xlfn.XLOOKUP(AC$1&amp;$R197,$C$3:$C$1662&amp;$D$3:$D$1662,$E$3:$E$1662,0,0,1)</f>
        <v>3000</v>
      </c>
    </row>
    <row r="198" spans="3:29" x14ac:dyDescent="0.4">
      <c r="C198" t="s">
        <v>804</v>
      </c>
      <c r="D198" t="s">
        <v>399</v>
      </c>
      <c r="E198">
        <v>3000</v>
      </c>
      <c r="R198" t="s">
        <v>248</v>
      </c>
      <c r="S198" s="2">
        <f t="shared" si="20"/>
        <v>954180</v>
      </c>
      <c r="T198" s="2">
        <f t="shared" si="21"/>
        <v>1254700</v>
      </c>
      <c r="U198" s="2">
        <f t="shared" si="21"/>
        <v>1845200</v>
      </c>
      <c r="V198" s="2">
        <f t="shared" si="21"/>
        <v>535500</v>
      </c>
      <c r="W198" s="2">
        <f t="shared" si="21"/>
        <v>488200</v>
      </c>
      <c r="X198" s="2">
        <f t="shared" si="21"/>
        <v>647300</v>
      </c>
      <c r="Y198" s="2" cm="1">
        <f t="array" ref="Y198">_xlfn.XLOOKUP(Y$1&amp;$R198,$C$3:$C$1662&amp;$D$3:$D$1662,$E$3:$E$1662,0,0,1)</f>
        <v>2800</v>
      </c>
      <c r="Z198" s="2" cm="1">
        <f t="array" ref="Z198">_xlfn.XLOOKUP(Z$1&amp;$R198,$C$3:$C$1662&amp;$D$3:$D$1662,$E$3:$E$1662,0,0,1)</f>
        <v>5800</v>
      </c>
      <c r="AA198" s="2" cm="1">
        <f t="array" ref="AA198">_xlfn.XLOOKUP(AA$1&amp;$R198,$C$3:$C$1662&amp;$D$3:$D$1662,$E$3:$E$1662,0,0,1)</f>
        <v>6200</v>
      </c>
      <c r="AB198" s="2" cm="1">
        <f t="array" ref="AB198">_xlfn.XLOOKUP(AB$1&amp;$R198,$C$3:$C$1662&amp;$D$3:$D$1662,$E$3:$E$1662,0,0,1)</f>
        <v>1100</v>
      </c>
      <c r="AC198" s="2" cm="1">
        <f t="array" ref="AC198">_xlfn.XLOOKUP(AC$1&amp;$R198,$C$3:$C$1662&amp;$D$3:$D$1662,$E$3:$E$1662,0,0,1)</f>
        <v>1300</v>
      </c>
    </row>
    <row r="199" spans="3:29" x14ac:dyDescent="0.4">
      <c r="C199" t="s">
        <v>804</v>
      </c>
      <c r="D199" t="s">
        <v>400</v>
      </c>
      <c r="E199">
        <v>1300</v>
      </c>
      <c r="R199" t="s">
        <v>285</v>
      </c>
      <c r="S199" s="2">
        <f t="shared" si="20"/>
        <v>957600</v>
      </c>
      <c r="T199" s="2">
        <f t="shared" si="21"/>
        <v>1262300</v>
      </c>
      <c r="U199" s="2">
        <f t="shared" si="21"/>
        <v>1847500</v>
      </c>
      <c r="V199" s="2">
        <f t="shared" si="21"/>
        <v>537400</v>
      </c>
      <c r="W199" s="2">
        <f t="shared" si="21"/>
        <v>490200</v>
      </c>
      <c r="X199" s="2">
        <f t="shared" si="21"/>
        <v>650600</v>
      </c>
      <c r="Y199" s="2" cm="1">
        <f t="array" ref="Y199">_xlfn.XLOOKUP(Y$1&amp;$R199,$C$3:$C$1662&amp;$D$3:$D$1662,$E$3:$E$1662,0,0,1)</f>
        <v>7600</v>
      </c>
      <c r="Z199" s="2" cm="1">
        <f t="array" ref="Z199">_xlfn.XLOOKUP(Z$1&amp;$R199,$C$3:$C$1662&amp;$D$3:$D$1662,$E$3:$E$1662,0,0,1)</f>
        <v>2300</v>
      </c>
      <c r="AA199" s="2" cm="1">
        <f t="array" ref="AA199">_xlfn.XLOOKUP(AA$1&amp;$R199,$C$3:$C$1662&amp;$D$3:$D$1662,$E$3:$E$1662,0,0,1)</f>
        <v>1900</v>
      </c>
      <c r="AB199" s="2" cm="1">
        <f t="array" ref="AB199">_xlfn.XLOOKUP(AB$1&amp;$R199,$C$3:$C$1662&amp;$D$3:$D$1662,$E$3:$E$1662,0,0,1)</f>
        <v>2000</v>
      </c>
      <c r="AC199" s="2" cm="1">
        <f t="array" ref="AC199">_xlfn.XLOOKUP(AC$1&amp;$R199,$C$3:$C$1662&amp;$D$3:$D$1662,$E$3:$E$1662,0,0,1)</f>
        <v>3300</v>
      </c>
    </row>
    <row r="200" spans="3:29" x14ac:dyDescent="0.4">
      <c r="C200" t="s">
        <v>804</v>
      </c>
      <c r="D200" t="s">
        <v>401</v>
      </c>
      <c r="E200">
        <v>3300</v>
      </c>
      <c r="R200" t="s">
        <v>121</v>
      </c>
      <c r="S200" s="2">
        <f t="shared" si="20"/>
        <v>958220</v>
      </c>
      <c r="T200" s="2">
        <f t="shared" si="21"/>
        <v>1263600</v>
      </c>
      <c r="U200" s="2">
        <f t="shared" si="21"/>
        <v>1847900</v>
      </c>
      <c r="V200" s="2">
        <f t="shared" si="21"/>
        <v>538200</v>
      </c>
      <c r="W200" s="2">
        <f t="shared" si="21"/>
        <v>490500</v>
      </c>
      <c r="X200" s="2">
        <f t="shared" si="21"/>
        <v>650900</v>
      </c>
      <c r="Y200" s="2" cm="1">
        <f t="array" ref="Y200">_xlfn.XLOOKUP(Y$1&amp;$R200,$C$3:$C$1662&amp;$D$3:$D$1662,$E$3:$E$1662,0,0,1)</f>
        <v>1300</v>
      </c>
      <c r="Z200" s="2" cm="1">
        <f t="array" ref="Z200">_xlfn.XLOOKUP(Z$1&amp;$R200,$C$3:$C$1662&amp;$D$3:$D$1662,$E$3:$E$1662,0,0,1)</f>
        <v>400</v>
      </c>
      <c r="AA200" s="2" cm="1">
        <f t="array" ref="AA200">_xlfn.XLOOKUP(AA$1&amp;$R200,$C$3:$C$1662&amp;$D$3:$D$1662,$E$3:$E$1662,0,0,1)</f>
        <v>800</v>
      </c>
      <c r="AB200" s="2" cm="1">
        <f t="array" ref="AB200">_xlfn.XLOOKUP(AB$1&amp;$R200,$C$3:$C$1662&amp;$D$3:$D$1662,$E$3:$E$1662,0,0,1)</f>
        <v>300</v>
      </c>
      <c r="AC200" s="2" cm="1">
        <f t="array" ref="AC200">_xlfn.XLOOKUP(AC$1&amp;$R200,$C$3:$C$1662&amp;$D$3:$D$1662,$E$3:$E$1662,0,0,1)</f>
        <v>300</v>
      </c>
    </row>
    <row r="201" spans="3:29" x14ac:dyDescent="0.4">
      <c r="C201" t="s">
        <v>804</v>
      </c>
      <c r="D201" t="s">
        <v>402</v>
      </c>
      <c r="E201">
        <v>300</v>
      </c>
      <c r="R201" t="s">
        <v>273</v>
      </c>
      <c r="S201" s="2">
        <f t="shared" si="20"/>
        <v>961300</v>
      </c>
      <c r="T201" s="2">
        <f t="shared" si="21"/>
        <v>1272400</v>
      </c>
      <c r="U201" s="2">
        <f t="shared" si="21"/>
        <v>1852000</v>
      </c>
      <c r="V201" s="2">
        <f t="shared" si="21"/>
        <v>539000</v>
      </c>
      <c r="W201" s="2">
        <f t="shared" si="21"/>
        <v>490500</v>
      </c>
      <c r="X201" s="2">
        <f t="shared" si="21"/>
        <v>652600</v>
      </c>
      <c r="Y201" s="2" cm="1">
        <f t="array" ref="Y201">_xlfn.XLOOKUP(Y$1&amp;$R201,$C$3:$C$1662&amp;$D$3:$D$1662,$E$3:$E$1662,0,0,1)</f>
        <v>8800</v>
      </c>
      <c r="Z201" s="2" cm="1">
        <f t="array" ref="Z201">_xlfn.XLOOKUP(Z$1&amp;$R201,$C$3:$C$1662&amp;$D$3:$D$1662,$E$3:$E$1662,0,0,1)</f>
        <v>4100</v>
      </c>
      <c r="AA201" s="2" cm="1">
        <f t="array" ref="AA201">_xlfn.XLOOKUP(AA$1&amp;$R201,$C$3:$C$1662&amp;$D$3:$D$1662,$E$3:$E$1662,0,0,1)</f>
        <v>800</v>
      </c>
      <c r="AB201" s="2" cm="1">
        <f t="array" ref="AB201">_xlfn.XLOOKUP(AB$1&amp;$R201,$C$3:$C$1662&amp;$D$3:$D$1662,$E$3:$E$1662,0,0,1)</f>
        <v>0</v>
      </c>
      <c r="AC201" s="2" cm="1">
        <f t="array" ref="AC201">_xlfn.XLOOKUP(AC$1&amp;$R201,$C$3:$C$1662&amp;$D$3:$D$1662,$E$3:$E$1662,0,0,1)</f>
        <v>1700</v>
      </c>
    </row>
    <row r="202" spans="3:29" x14ac:dyDescent="0.4">
      <c r="C202" t="s">
        <v>804</v>
      </c>
      <c r="D202" t="s">
        <v>403</v>
      </c>
      <c r="E202">
        <v>1700</v>
      </c>
      <c r="R202" t="s">
        <v>247</v>
      </c>
      <c r="S202" s="2">
        <f t="shared" si="20"/>
        <v>963380</v>
      </c>
      <c r="T202" s="2">
        <f t="shared" si="21"/>
        <v>1273600</v>
      </c>
      <c r="U202" s="2">
        <f t="shared" si="21"/>
        <v>1855100</v>
      </c>
      <c r="V202" s="2">
        <f t="shared" si="21"/>
        <v>543000</v>
      </c>
      <c r="W202" s="2">
        <f t="shared" si="21"/>
        <v>492200</v>
      </c>
      <c r="X202" s="2">
        <f t="shared" si="21"/>
        <v>653000</v>
      </c>
      <c r="Y202" s="2" cm="1">
        <f t="array" ref="Y202">_xlfn.XLOOKUP(Y$1&amp;$R202,$C$3:$C$1662&amp;$D$3:$D$1662,$E$3:$E$1662,0,0,1)</f>
        <v>1200</v>
      </c>
      <c r="Z202" s="2" cm="1">
        <f t="array" ref="Z202">_xlfn.XLOOKUP(Z$1&amp;$R202,$C$3:$C$1662&amp;$D$3:$D$1662,$E$3:$E$1662,0,0,1)</f>
        <v>3100</v>
      </c>
      <c r="AA202" s="2" cm="1">
        <f t="array" ref="AA202">_xlfn.XLOOKUP(AA$1&amp;$R202,$C$3:$C$1662&amp;$D$3:$D$1662,$E$3:$E$1662,0,0,1)</f>
        <v>4000</v>
      </c>
      <c r="AB202" s="2" cm="1">
        <f t="array" ref="AB202">_xlfn.XLOOKUP(AB$1&amp;$R202,$C$3:$C$1662&amp;$D$3:$D$1662,$E$3:$E$1662,0,0,1)</f>
        <v>1700</v>
      </c>
      <c r="AC202" s="2" cm="1">
        <f t="array" ref="AC202">_xlfn.XLOOKUP(AC$1&amp;$R202,$C$3:$C$1662&amp;$D$3:$D$1662,$E$3:$E$1662,0,0,1)</f>
        <v>400</v>
      </c>
    </row>
    <row r="203" spans="3:29" x14ac:dyDescent="0.4">
      <c r="C203" t="s">
        <v>804</v>
      </c>
      <c r="D203" t="s">
        <v>404</v>
      </c>
      <c r="E203">
        <v>400</v>
      </c>
      <c r="R203" t="s">
        <v>269</v>
      </c>
      <c r="S203" s="2">
        <f t="shared" si="20"/>
        <v>965640</v>
      </c>
      <c r="T203" s="2">
        <f t="shared" si="21"/>
        <v>1276300</v>
      </c>
      <c r="U203" s="2">
        <f t="shared" si="21"/>
        <v>1859800</v>
      </c>
      <c r="V203" s="2">
        <f t="shared" si="21"/>
        <v>543700</v>
      </c>
      <c r="W203" s="2">
        <f t="shared" si="21"/>
        <v>492200</v>
      </c>
      <c r="X203" s="2">
        <f t="shared" si="21"/>
        <v>656200</v>
      </c>
      <c r="Y203" s="2" cm="1">
        <f t="array" ref="Y203">_xlfn.XLOOKUP(Y$1&amp;$R203,$C$3:$C$1662&amp;$D$3:$D$1662,$E$3:$E$1662,0,0,1)</f>
        <v>2700</v>
      </c>
      <c r="Z203" s="2" cm="1">
        <f t="array" ref="Z203">_xlfn.XLOOKUP(Z$1&amp;$R203,$C$3:$C$1662&amp;$D$3:$D$1662,$E$3:$E$1662,0,0,1)</f>
        <v>4700</v>
      </c>
      <c r="AA203" s="2" cm="1">
        <f t="array" ref="AA203">_xlfn.XLOOKUP(AA$1&amp;$R203,$C$3:$C$1662&amp;$D$3:$D$1662,$E$3:$E$1662,0,0,1)</f>
        <v>700</v>
      </c>
      <c r="AB203" s="2" cm="1">
        <f t="array" ref="AB203">_xlfn.XLOOKUP(AB$1&amp;$R203,$C$3:$C$1662&amp;$D$3:$D$1662,$E$3:$E$1662,0,0,1)</f>
        <v>0</v>
      </c>
      <c r="AC203" s="2" cm="1">
        <f t="array" ref="AC203">_xlfn.XLOOKUP(AC$1&amp;$R203,$C$3:$C$1662&amp;$D$3:$D$1662,$E$3:$E$1662,0,0,1)</f>
        <v>3200</v>
      </c>
    </row>
    <row r="204" spans="3:29" x14ac:dyDescent="0.4">
      <c r="C204" t="s">
        <v>804</v>
      </c>
      <c r="D204" t="s">
        <v>405</v>
      </c>
      <c r="E204">
        <v>3200</v>
      </c>
      <c r="R204" t="s">
        <v>303</v>
      </c>
      <c r="S204" s="2">
        <f t="shared" si="20"/>
        <v>967320</v>
      </c>
      <c r="T204" s="2">
        <f t="shared" si="21"/>
        <v>1281100</v>
      </c>
      <c r="U204" s="2">
        <f t="shared" si="21"/>
        <v>1860200</v>
      </c>
      <c r="V204" s="2">
        <f t="shared" si="21"/>
        <v>544600</v>
      </c>
      <c r="W204" s="2">
        <f t="shared" si="21"/>
        <v>492200</v>
      </c>
      <c r="X204" s="2">
        <f t="shared" si="21"/>
        <v>658500</v>
      </c>
      <c r="Y204" s="2" cm="1">
        <f t="array" ref="Y204">_xlfn.XLOOKUP(Y$1&amp;$R204,$C$3:$C$1662&amp;$D$3:$D$1662,$E$3:$E$1662,0,0,1)</f>
        <v>4800</v>
      </c>
      <c r="Z204" s="2" cm="1">
        <f t="array" ref="Z204">_xlfn.XLOOKUP(Z$1&amp;$R204,$C$3:$C$1662&amp;$D$3:$D$1662,$E$3:$E$1662,0,0,1)</f>
        <v>400</v>
      </c>
      <c r="AA204" s="2" cm="1">
        <f t="array" ref="AA204">_xlfn.XLOOKUP(AA$1&amp;$R204,$C$3:$C$1662&amp;$D$3:$D$1662,$E$3:$E$1662,0,0,1)</f>
        <v>900</v>
      </c>
      <c r="AB204" s="2" cm="1">
        <f t="array" ref="AB204">_xlfn.XLOOKUP(AB$1&amp;$R204,$C$3:$C$1662&amp;$D$3:$D$1662,$E$3:$E$1662,0,0,1)</f>
        <v>0</v>
      </c>
      <c r="AC204" s="2" cm="1">
        <f t="array" ref="AC204">_xlfn.XLOOKUP(AC$1&amp;$R204,$C$3:$C$1662&amp;$D$3:$D$1662,$E$3:$E$1662,0,0,1)</f>
        <v>2300</v>
      </c>
    </row>
    <row r="205" spans="3:29" x14ac:dyDescent="0.4">
      <c r="C205" t="s">
        <v>804</v>
      </c>
      <c r="D205" t="s">
        <v>406</v>
      </c>
      <c r="E205">
        <v>2300</v>
      </c>
      <c r="R205" t="s">
        <v>210</v>
      </c>
      <c r="S205" s="2">
        <f t="shared" si="20"/>
        <v>968680</v>
      </c>
      <c r="T205" s="2">
        <f t="shared" si="21"/>
        <v>1284000</v>
      </c>
      <c r="U205" s="2">
        <f t="shared" si="21"/>
        <v>1862000</v>
      </c>
      <c r="V205" s="2">
        <f t="shared" si="21"/>
        <v>544900</v>
      </c>
      <c r="W205" s="2">
        <f t="shared" si="21"/>
        <v>492600</v>
      </c>
      <c r="X205" s="2">
        <f t="shared" si="21"/>
        <v>659900</v>
      </c>
      <c r="Y205" s="2" cm="1">
        <f t="array" ref="Y205">_xlfn.XLOOKUP(Y$1&amp;$R205,$C$3:$C$1662&amp;$D$3:$D$1662,$E$3:$E$1662,0,0,1)</f>
        <v>2900</v>
      </c>
      <c r="Z205" s="2" cm="1">
        <f t="array" ref="Z205">_xlfn.XLOOKUP(Z$1&amp;$R205,$C$3:$C$1662&amp;$D$3:$D$1662,$E$3:$E$1662,0,0,1)</f>
        <v>1800</v>
      </c>
      <c r="AA205" s="2" cm="1">
        <f t="array" ref="AA205">_xlfn.XLOOKUP(AA$1&amp;$R205,$C$3:$C$1662&amp;$D$3:$D$1662,$E$3:$E$1662,0,0,1)</f>
        <v>300</v>
      </c>
      <c r="AB205" s="2" cm="1">
        <f t="array" ref="AB205">_xlfn.XLOOKUP(AB$1&amp;$R205,$C$3:$C$1662&amp;$D$3:$D$1662,$E$3:$E$1662,0,0,1)</f>
        <v>400</v>
      </c>
      <c r="AC205" s="2" cm="1">
        <f t="array" ref="AC205">_xlfn.XLOOKUP(AC$1&amp;$R205,$C$3:$C$1662&amp;$D$3:$D$1662,$E$3:$E$1662,0,0,1)</f>
        <v>1400</v>
      </c>
    </row>
    <row r="206" spans="3:29" x14ac:dyDescent="0.4">
      <c r="C206" t="s">
        <v>804</v>
      </c>
      <c r="D206" t="s">
        <v>407</v>
      </c>
      <c r="E206">
        <v>1400</v>
      </c>
      <c r="R206" t="s">
        <v>158</v>
      </c>
      <c r="S206" s="2">
        <f t="shared" si="20"/>
        <v>972200</v>
      </c>
      <c r="T206" s="2">
        <f t="shared" si="21"/>
        <v>1289100</v>
      </c>
      <c r="U206" s="2">
        <f t="shared" si="21"/>
        <v>1868400</v>
      </c>
      <c r="V206" s="2">
        <f t="shared" si="21"/>
        <v>546400</v>
      </c>
      <c r="W206" s="2">
        <f t="shared" si="21"/>
        <v>493700</v>
      </c>
      <c r="X206" s="2">
        <f t="shared" si="21"/>
        <v>663400</v>
      </c>
      <c r="Y206" s="2" cm="1">
        <f t="array" ref="Y206">_xlfn.XLOOKUP(Y$1&amp;$R206,$C$3:$C$1662&amp;$D$3:$D$1662,$E$3:$E$1662,0,0,1)</f>
        <v>5100</v>
      </c>
      <c r="Z206" s="2" cm="1">
        <f t="array" ref="Z206">_xlfn.XLOOKUP(Z$1&amp;$R206,$C$3:$C$1662&amp;$D$3:$D$1662,$E$3:$E$1662,0,0,1)</f>
        <v>6400</v>
      </c>
      <c r="AA206" s="2" cm="1">
        <f t="array" ref="AA206">_xlfn.XLOOKUP(AA$1&amp;$R206,$C$3:$C$1662&amp;$D$3:$D$1662,$E$3:$E$1662,0,0,1)</f>
        <v>1500</v>
      </c>
      <c r="AB206" s="2" cm="1">
        <f t="array" ref="AB206">_xlfn.XLOOKUP(AB$1&amp;$R206,$C$3:$C$1662&amp;$D$3:$D$1662,$E$3:$E$1662,0,0,1)</f>
        <v>1100</v>
      </c>
      <c r="AC206" s="2" cm="1">
        <f t="array" ref="AC206">_xlfn.XLOOKUP(AC$1&amp;$R206,$C$3:$C$1662&amp;$D$3:$D$1662,$E$3:$E$1662,0,0,1)</f>
        <v>3500</v>
      </c>
    </row>
    <row r="207" spans="3:29" x14ac:dyDescent="0.4">
      <c r="C207" t="s">
        <v>804</v>
      </c>
      <c r="D207" t="s">
        <v>408</v>
      </c>
      <c r="E207">
        <v>3500</v>
      </c>
      <c r="R207" t="s">
        <v>102</v>
      </c>
      <c r="S207" s="2">
        <f t="shared" si="20"/>
        <v>977100</v>
      </c>
      <c r="T207" s="2">
        <f t="shared" si="21"/>
        <v>1293200</v>
      </c>
      <c r="U207" s="2">
        <f t="shared" si="21"/>
        <v>1873000</v>
      </c>
      <c r="V207" s="2">
        <f t="shared" si="21"/>
        <v>549500</v>
      </c>
      <c r="W207" s="2">
        <f t="shared" si="21"/>
        <v>497000</v>
      </c>
      <c r="X207" s="2">
        <f t="shared" si="21"/>
        <v>672800</v>
      </c>
      <c r="Y207" s="2" cm="1">
        <f t="array" ref="Y207">_xlfn.XLOOKUP(Y$1&amp;$R207,$C$3:$C$1662&amp;$D$3:$D$1662,$E$3:$E$1662,0,0,1)</f>
        <v>4100</v>
      </c>
      <c r="Z207" s="2" cm="1">
        <f t="array" ref="Z207">_xlfn.XLOOKUP(Z$1&amp;$R207,$C$3:$C$1662&amp;$D$3:$D$1662,$E$3:$E$1662,0,0,1)</f>
        <v>4600</v>
      </c>
      <c r="AA207" s="2" cm="1">
        <f t="array" ref="AA207">_xlfn.XLOOKUP(AA$1&amp;$R207,$C$3:$C$1662&amp;$D$3:$D$1662,$E$3:$E$1662,0,0,1)</f>
        <v>3100</v>
      </c>
      <c r="AB207" s="2" cm="1">
        <f t="array" ref="AB207">_xlfn.XLOOKUP(AB$1&amp;$R207,$C$3:$C$1662&amp;$D$3:$D$1662,$E$3:$E$1662,0,0,1)</f>
        <v>3300</v>
      </c>
      <c r="AC207" s="2" cm="1">
        <f t="array" ref="AC207">_xlfn.XLOOKUP(AC$1&amp;$R207,$C$3:$C$1662&amp;$D$3:$D$1662,$E$3:$E$1662,0,0,1)</f>
        <v>9400</v>
      </c>
    </row>
    <row r="208" spans="3:29" x14ac:dyDescent="0.4">
      <c r="C208" t="s">
        <v>804</v>
      </c>
      <c r="D208" t="s">
        <v>409</v>
      </c>
      <c r="E208">
        <v>9400</v>
      </c>
      <c r="R208" t="s">
        <v>225</v>
      </c>
      <c r="S208" s="2">
        <f t="shared" si="20"/>
        <v>979540</v>
      </c>
      <c r="T208" s="2">
        <f t="shared" si="21"/>
        <v>1293700</v>
      </c>
      <c r="U208" s="2">
        <f t="shared" si="21"/>
        <v>1876300</v>
      </c>
      <c r="V208" s="2">
        <f t="shared" si="21"/>
        <v>550400</v>
      </c>
      <c r="W208" s="2">
        <f t="shared" si="21"/>
        <v>497300</v>
      </c>
      <c r="X208" s="2">
        <f t="shared" si="21"/>
        <v>680000</v>
      </c>
      <c r="Y208" s="2" cm="1">
        <f t="array" ref="Y208">_xlfn.XLOOKUP(Y$1&amp;$R208,$C$3:$C$1662&amp;$D$3:$D$1662,$E$3:$E$1662,0,0,1)</f>
        <v>500</v>
      </c>
      <c r="Z208" s="2" cm="1">
        <f t="array" ref="Z208">_xlfn.XLOOKUP(Z$1&amp;$R208,$C$3:$C$1662&amp;$D$3:$D$1662,$E$3:$E$1662,0,0,1)</f>
        <v>3300</v>
      </c>
      <c r="AA208" s="2" cm="1">
        <f t="array" ref="AA208">_xlfn.XLOOKUP(AA$1&amp;$R208,$C$3:$C$1662&amp;$D$3:$D$1662,$E$3:$E$1662,0,0,1)</f>
        <v>900</v>
      </c>
      <c r="AB208" s="2" cm="1">
        <f t="array" ref="AB208">_xlfn.XLOOKUP(AB$1&amp;$R208,$C$3:$C$1662&amp;$D$3:$D$1662,$E$3:$E$1662,0,0,1)</f>
        <v>300</v>
      </c>
      <c r="AC208" s="2" cm="1">
        <f t="array" ref="AC208">_xlfn.XLOOKUP(AC$1&amp;$R208,$C$3:$C$1662&amp;$D$3:$D$1662,$E$3:$E$1662,0,0,1)</f>
        <v>7200</v>
      </c>
    </row>
    <row r="209" spans="3:29" x14ac:dyDescent="0.4">
      <c r="C209" t="s">
        <v>804</v>
      </c>
      <c r="D209" t="s">
        <v>410</v>
      </c>
      <c r="E209">
        <v>7200</v>
      </c>
      <c r="R209" t="s">
        <v>97</v>
      </c>
      <c r="S209" s="2">
        <f t="shared" si="20"/>
        <v>983860</v>
      </c>
      <c r="T209" s="2">
        <f t="shared" si="21"/>
        <v>1299800</v>
      </c>
      <c r="U209" s="2">
        <f t="shared" si="21"/>
        <v>1881400</v>
      </c>
      <c r="V209" s="2">
        <f t="shared" si="21"/>
        <v>553000</v>
      </c>
      <c r="W209" s="2">
        <f t="shared" si="21"/>
        <v>499500</v>
      </c>
      <c r="X209" s="2">
        <f t="shared" si="21"/>
        <v>685600</v>
      </c>
      <c r="Y209" s="2" cm="1">
        <f t="array" ref="Y209">_xlfn.XLOOKUP(Y$1&amp;$R209,$C$3:$C$1662&amp;$D$3:$D$1662,$E$3:$E$1662,0,0,1)</f>
        <v>6100</v>
      </c>
      <c r="Z209" s="2" cm="1">
        <f t="array" ref="Z209">_xlfn.XLOOKUP(Z$1&amp;$R209,$C$3:$C$1662&amp;$D$3:$D$1662,$E$3:$E$1662,0,0,1)</f>
        <v>5100</v>
      </c>
      <c r="AA209" s="2" cm="1">
        <f t="array" ref="AA209">_xlfn.XLOOKUP(AA$1&amp;$R209,$C$3:$C$1662&amp;$D$3:$D$1662,$E$3:$E$1662,0,0,1)</f>
        <v>2600</v>
      </c>
      <c r="AB209" s="2" cm="1">
        <f t="array" ref="AB209">_xlfn.XLOOKUP(AB$1&amp;$R209,$C$3:$C$1662&amp;$D$3:$D$1662,$E$3:$E$1662,0,0,1)</f>
        <v>2200</v>
      </c>
      <c r="AC209" s="2" cm="1">
        <f t="array" ref="AC209">_xlfn.XLOOKUP(AC$1&amp;$R209,$C$3:$C$1662&amp;$D$3:$D$1662,$E$3:$E$1662,0,0,1)</f>
        <v>5600</v>
      </c>
    </row>
    <row r="210" spans="3:29" x14ac:dyDescent="0.4">
      <c r="C210" t="s">
        <v>804</v>
      </c>
      <c r="D210" t="s">
        <v>411</v>
      </c>
      <c r="E210">
        <v>5600</v>
      </c>
      <c r="R210" t="s">
        <v>65</v>
      </c>
      <c r="S210" s="2">
        <f t="shared" si="20"/>
        <v>985180</v>
      </c>
      <c r="T210" s="2">
        <f t="shared" si="21"/>
        <v>1301300</v>
      </c>
      <c r="U210" s="2">
        <f t="shared" si="21"/>
        <v>1881700</v>
      </c>
      <c r="V210" s="2">
        <f t="shared" si="21"/>
        <v>555000</v>
      </c>
      <c r="W210" s="2">
        <f t="shared" si="21"/>
        <v>501600</v>
      </c>
      <c r="X210" s="2">
        <f t="shared" si="21"/>
        <v>686300</v>
      </c>
      <c r="Y210" s="2" cm="1">
        <f t="array" ref="Y210">_xlfn.XLOOKUP(Y$1&amp;$R210,$C$3:$C$1662&amp;$D$3:$D$1662,$E$3:$E$1662,0,0,1)</f>
        <v>1500</v>
      </c>
      <c r="Z210" s="2" cm="1">
        <f t="array" ref="Z210">_xlfn.XLOOKUP(Z$1&amp;$R210,$C$3:$C$1662&amp;$D$3:$D$1662,$E$3:$E$1662,0,0,1)</f>
        <v>300</v>
      </c>
      <c r="AA210" s="2" cm="1">
        <f t="array" ref="AA210">_xlfn.XLOOKUP(AA$1&amp;$R210,$C$3:$C$1662&amp;$D$3:$D$1662,$E$3:$E$1662,0,0,1)</f>
        <v>2000</v>
      </c>
      <c r="AB210" s="2" cm="1">
        <f t="array" ref="AB210">_xlfn.XLOOKUP(AB$1&amp;$R210,$C$3:$C$1662&amp;$D$3:$D$1662,$E$3:$E$1662,0,0,1)</f>
        <v>2100</v>
      </c>
      <c r="AC210" s="2" cm="1">
        <f t="array" ref="AC210">_xlfn.XLOOKUP(AC$1&amp;$R210,$C$3:$C$1662&amp;$D$3:$D$1662,$E$3:$E$1662,0,0,1)</f>
        <v>700</v>
      </c>
    </row>
    <row r="211" spans="3:29" x14ac:dyDescent="0.4">
      <c r="C211" t="s">
        <v>804</v>
      </c>
      <c r="D211" t="s">
        <v>412</v>
      </c>
      <c r="E211">
        <v>700</v>
      </c>
      <c r="R211" t="s">
        <v>163</v>
      </c>
      <c r="S211" s="2">
        <f t="shared" si="20"/>
        <v>990940</v>
      </c>
      <c r="T211" s="2">
        <f t="shared" si="21"/>
        <v>1307500</v>
      </c>
      <c r="U211" s="2">
        <f t="shared" si="21"/>
        <v>1892000</v>
      </c>
      <c r="V211" s="2">
        <f t="shared" si="21"/>
        <v>556600</v>
      </c>
      <c r="W211" s="2">
        <f t="shared" si="21"/>
        <v>511600</v>
      </c>
      <c r="X211" s="2">
        <f t="shared" si="21"/>
        <v>687000</v>
      </c>
      <c r="Y211" s="2" cm="1">
        <f t="array" ref="Y211">_xlfn.XLOOKUP(Y$1&amp;$R211,$C$3:$C$1662&amp;$D$3:$D$1662,$E$3:$E$1662,0,0,1)</f>
        <v>6200</v>
      </c>
      <c r="Z211" s="2" cm="1">
        <f t="array" ref="Z211">_xlfn.XLOOKUP(Z$1&amp;$R211,$C$3:$C$1662&amp;$D$3:$D$1662,$E$3:$E$1662,0,0,1)</f>
        <v>10300</v>
      </c>
      <c r="AA211" s="2" cm="1">
        <f t="array" ref="AA211">_xlfn.XLOOKUP(AA$1&amp;$R211,$C$3:$C$1662&amp;$D$3:$D$1662,$E$3:$E$1662,0,0,1)</f>
        <v>1600</v>
      </c>
      <c r="AB211" s="2" cm="1">
        <f t="array" ref="AB211">_xlfn.XLOOKUP(AB$1&amp;$R211,$C$3:$C$1662&amp;$D$3:$D$1662,$E$3:$E$1662,0,0,1)</f>
        <v>10000</v>
      </c>
      <c r="AC211" s="2" cm="1">
        <f t="array" ref="AC211">_xlfn.XLOOKUP(AC$1&amp;$R211,$C$3:$C$1662&amp;$D$3:$D$1662,$E$3:$E$1662,0,0,1)</f>
        <v>700</v>
      </c>
    </row>
    <row r="212" spans="3:29" x14ac:dyDescent="0.4">
      <c r="C212" t="s">
        <v>804</v>
      </c>
      <c r="D212" t="s">
        <v>413</v>
      </c>
      <c r="E212">
        <v>700</v>
      </c>
      <c r="R212" t="s">
        <v>221</v>
      </c>
      <c r="S212" s="2">
        <f t="shared" si="20"/>
        <v>991600</v>
      </c>
      <c r="T212" s="2">
        <f t="shared" ref="T212:X227" si="22">T211+Y212</f>
        <v>1307900</v>
      </c>
      <c r="U212" s="2">
        <f t="shared" si="22"/>
        <v>1893100</v>
      </c>
      <c r="V212" s="2">
        <f t="shared" si="22"/>
        <v>557600</v>
      </c>
      <c r="W212" s="2">
        <f t="shared" si="22"/>
        <v>511700</v>
      </c>
      <c r="X212" s="2">
        <f t="shared" si="22"/>
        <v>687700</v>
      </c>
      <c r="Y212" s="2" cm="1">
        <f t="array" ref="Y212">_xlfn.XLOOKUP(Y$1&amp;$R212,$C$3:$C$1662&amp;$D$3:$D$1662,$E$3:$E$1662,0,0,1)</f>
        <v>400</v>
      </c>
      <c r="Z212" s="2" cm="1">
        <f t="array" ref="Z212">_xlfn.XLOOKUP(Z$1&amp;$R212,$C$3:$C$1662&amp;$D$3:$D$1662,$E$3:$E$1662,0,0,1)</f>
        <v>1100</v>
      </c>
      <c r="AA212" s="2" cm="1">
        <f t="array" ref="AA212">_xlfn.XLOOKUP(AA$1&amp;$R212,$C$3:$C$1662&amp;$D$3:$D$1662,$E$3:$E$1662,0,0,1)</f>
        <v>1000</v>
      </c>
      <c r="AB212" s="2" cm="1">
        <f t="array" ref="AB212">_xlfn.XLOOKUP(AB$1&amp;$R212,$C$3:$C$1662&amp;$D$3:$D$1662,$E$3:$E$1662,0,0,1)</f>
        <v>100</v>
      </c>
      <c r="AC212" s="2" cm="1">
        <f t="array" ref="AC212">_xlfn.XLOOKUP(AC$1&amp;$R212,$C$3:$C$1662&amp;$D$3:$D$1662,$E$3:$E$1662,0,0,1)</f>
        <v>700</v>
      </c>
    </row>
    <row r="213" spans="3:29" x14ac:dyDescent="0.4">
      <c r="C213" t="s">
        <v>804</v>
      </c>
      <c r="D213" t="s">
        <v>414</v>
      </c>
      <c r="E213">
        <v>700</v>
      </c>
      <c r="R213" t="s">
        <v>236</v>
      </c>
      <c r="S213" s="2">
        <f t="shared" si="20"/>
        <v>993780</v>
      </c>
      <c r="T213" s="2">
        <f t="shared" si="22"/>
        <v>1311600</v>
      </c>
      <c r="U213" s="2">
        <f t="shared" si="22"/>
        <v>1895300</v>
      </c>
      <c r="V213" s="2">
        <f t="shared" si="22"/>
        <v>559700</v>
      </c>
      <c r="W213" s="2">
        <f t="shared" si="22"/>
        <v>512100</v>
      </c>
      <c r="X213" s="2">
        <f t="shared" si="22"/>
        <v>690200</v>
      </c>
      <c r="Y213" s="2" cm="1">
        <f t="array" ref="Y213">_xlfn.XLOOKUP(Y$1&amp;$R213,$C$3:$C$1662&amp;$D$3:$D$1662,$E$3:$E$1662,0,0,1)</f>
        <v>3700</v>
      </c>
      <c r="Z213" s="2" cm="1">
        <f t="array" ref="Z213">_xlfn.XLOOKUP(Z$1&amp;$R213,$C$3:$C$1662&amp;$D$3:$D$1662,$E$3:$E$1662,0,0,1)</f>
        <v>2200</v>
      </c>
      <c r="AA213" s="2" cm="1">
        <f t="array" ref="AA213">_xlfn.XLOOKUP(AA$1&amp;$R213,$C$3:$C$1662&amp;$D$3:$D$1662,$E$3:$E$1662,0,0,1)</f>
        <v>2100</v>
      </c>
      <c r="AB213" s="2" cm="1">
        <f t="array" ref="AB213">_xlfn.XLOOKUP(AB$1&amp;$R213,$C$3:$C$1662&amp;$D$3:$D$1662,$E$3:$E$1662,0,0,1)</f>
        <v>400</v>
      </c>
      <c r="AC213" s="2" cm="1">
        <f t="array" ref="AC213">_xlfn.XLOOKUP(AC$1&amp;$R213,$C$3:$C$1662&amp;$D$3:$D$1662,$E$3:$E$1662,0,0,1)</f>
        <v>2500</v>
      </c>
    </row>
    <row r="214" spans="3:29" x14ac:dyDescent="0.4">
      <c r="C214" t="s">
        <v>804</v>
      </c>
      <c r="D214" t="s">
        <v>415</v>
      </c>
      <c r="E214">
        <v>2500</v>
      </c>
      <c r="R214" t="s">
        <v>199</v>
      </c>
      <c r="S214" s="2">
        <f t="shared" si="20"/>
        <v>996820</v>
      </c>
      <c r="T214" s="2">
        <f t="shared" si="22"/>
        <v>1324000</v>
      </c>
      <c r="U214" s="2">
        <f t="shared" si="22"/>
        <v>1897900</v>
      </c>
      <c r="V214" s="2">
        <f t="shared" si="22"/>
        <v>559700</v>
      </c>
      <c r="W214" s="2">
        <f t="shared" si="22"/>
        <v>512200</v>
      </c>
      <c r="X214" s="2">
        <f t="shared" si="22"/>
        <v>690300</v>
      </c>
      <c r="Y214" s="2" cm="1">
        <f t="array" ref="Y214">_xlfn.XLOOKUP(Y$1&amp;$R214,$C$3:$C$1662&amp;$D$3:$D$1662,$E$3:$E$1662,0,0,1)</f>
        <v>12400</v>
      </c>
      <c r="Z214" s="2" cm="1">
        <f t="array" ref="Z214">_xlfn.XLOOKUP(Z$1&amp;$R214,$C$3:$C$1662&amp;$D$3:$D$1662,$E$3:$E$1662,0,0,1)</f>
        <v>2600</v>
      </c>
      <c r="AA214" s="2" cm="1">
        <f t="array" ref="AA214">_xlfn.XLOOKUP(AA$1&amp;$R214,$C$3:$C$1662&amp;$D$3:$D$1662,$E$3:$E$1662,0,0,1)</f>
        <v>0</v>
      </c>
      <c r="AB214" s="2" cm="1">
        <f t="array" ref="AB214">_xlfn.XLOOKUP(AB$1&amp;$R214,$C$3:$C$1662&amp;$D$3:$D$1662,$E$3:$E$1662,0,0,1)</f>
        <v>100</v>
      </c>
      <c r="AC214" s="2" cm="1">
        <f t="array" ref="AC214">_xlfn.XLOOKUP(AC$1&amp;$R214,$C$3:$C$1662&amp;$D$3:$D$1662,$E$3:$E$1662,0,0,1)</f>
        <v>100</v>
      </c>
    </row>
    <row r="215" spans="3:29" x14ac:dyDescent="0.4">
      <c r="C215" t="s">
        <v>804</v>
      </c>
      <c r="D215" t="s">
        <v>416</v>
      </c>
      <c r="E215">
        <v>100</v>
      </c>
      <c r="R215" t="s">
        <v>264</v>
      </c>
      <c r="S215" s="2">
        <f t="shared" si="20"/>
        <v>999180</v>
      </c>
      <c r="T215" s="2">
        <f t="shared" si="22"/>
        <v>1327800</v>
      </c>
      <c r="U215" s="2">
        <f t="shared" si="22"/>
        <v>1902700</v>
      </c>
      <c r="V215" s="2">
        <f t="shared" si="22"/>
        <v>560000</v>
      </c>
      <c r="W215" s="2">
        <f t="shared" si="22"/>
        <v>514000</v>
      </c>
      <c r="X215" s="2">
        <f t="shared" si="22"/>
        <v>691400</v>
      </c>
      <c r="Y215" s="2" cm="1">
        <f t="array" ref="Y215">_xlfn.XLOOKUP(Y$1&amp;$R215,$C$3:$C$1662&amp;$D$3:$D$1662,$E$3:$E$1662,0,0,1)</f>
        <v>3800</v>
      </c>
      <c r="Z215" s="2" cm="1">
        <f t="array" ref="Z215">_xlfn.XLOOKUP(Z$1&amp;$R215,$C$3:$C$1662&amp;$D$3:$D$1662,$E$3:$E$1662,0,0,1)</f>
        <v>4800</v>
      </c>
      <c r="AA215" s="2" cm="1">
        <f t="array" ref="AA215">_xlfn.XLOOKUP(AA$1&amp;$R215,$C$3:$C$1662&amp;$D$3:$D$1662,$E$3:$E$1662,0,0,1)</f>
        <v>300</v>
      </c>
      <c r="AB215" s="2" cm="1">
        <f t="array" ref="AB215">_xlfn.XLOOKUP(AB$1&amp;$R215,$C$3:$C$1662&amp;$D$3:$D$1662,$E$3:$E$1662,0,0,1)</f>
        <v>1800</v>
      </c>
      <c r="AC215" s="2" cm="1">
        <f t="array" ref="AC215">_xlfn.XLOOKUP(AC$1&amp;$R215,$C$3:$C$1662&amp;$D$3:$D$1662,$E$3:$E$1662,0,0,1)</f>
        <v>1100</v>
      </c>
    </row>
    <row r="216" spans="3:29" x14ac:dyDescent="0.4">
      <c r="C216" t="s">
        <v>804</v>
      </c>
      <c r="D216" t="s">
        <v>417</v>
      </c>
      <c r="E216">
        <v>1100</v>
      </c>
      <c r="R216" t="s">
        <v>90</v>
      </c>
      <c r="S216" s="2">
        <f t="shared" si="20"/>
        <v>1000480</v>
      </c>
      <c r="T216" s="2">
        <f t="shared" si="22"/>
        <v>1328600</v>
      </c>
      <c r="U216" s="2">
        <f t="shared" si="22"/>
        <v>1905800</v>
      </c>
      <c r="V216" s="2">
        <f t="shared" si="22"/>
        <v>560000</v>
      </c>
      <c r="W216" s="2">
        <f t="shared" si="22"/>
        <v>516400</v>
      </c>
      <c r="X216" s="2">
        <f t="shared" si="22"/>
        <v>691600</v>
      </c>
      <c r="Y216" s="2" cm="1">
        <f t="array" ref="Y216">_xlfn.XLOOKUP(Y$1&amp;$R216,$C$3:$C$1662&amp;$D$3:$D$1662,$E$3:$E$1662,0,0,1)</f>
        <v>800</v>
      </c>
      <c r="Z216" s="2" cm="1">
        <f t="array" ref="Z216">_xlfn.XLOOKUP(Z$1&amp;$R216,$C$3:$C$1662&amp;$D$3:$D$1662,$E$3:$E$1662,0,0,1)</f>
        <v>3100</v>
      </c>
      <c r="AA216" s="2" cm="1">
        <f t="array" ref="AA216">_xlfn.XLOOKUP(AA$1&amp;$R216,$C$3:$C$1662&amp;$D$3:$D$1662,$E$3:$E$1662,0,0,1)</f>
        <v>0</v>
      </c>
      <c r="AB216" s="2" cm="1">
        <f t="array" ref="AB216">_xlfn.XLOOKUP(AB$1&amp;$R216,$C$3:$C$1662&amp;$D$3:$D$1662,$E$3:$E$1662,0,0,1)</f>
        <v>2400</v>
      </c>
      <c r="AC216" s="2" cm="1">
        <f t="array" ref="AC216">_xlfn.XLOOKUP(AC$1&amp;$R216,$C$3:$C$1662&amp;$D$3:$D$1662,$E$3:$E$1662,0,0,1)</f>
        <v>200</v>
      </c>
    </row>
    <row r="217" spans="3:29" x14ac:dyDescent="0.4">
      <c r="C217" t="s">
        <v>804</v>
      </c>
      <c r="D217" t="s">
        <v>418</v>
      </c>
      <c r="E217">
        <v>200</v>
      </c>
      <c r="R217" t="s">
        <v>156</v>
      </c>
      <c r="S217" s="2">
        <f t="shared" si="20"/>
        <v>1003020</v>
      </c>
      <c r="T217" s="2">
        <f t="shared" si="22"/>
        <v>1330200</v>
      </c>
      <c r="U217" s="2">
        <f t="shared" si="22"/>
        <v>1909500</v>
      </c>
      <c r="V217" s="2">
        <f t="shared" si="22"/>
        <v>562000</v>
      </c>
      <c r="W217" s="2">
        <f t="shared" si="22"/>
        <v>516600</v>
      </c>
      <c r="X217" s="2">
        <f t="shared" si="22"/>
        <v>696800</v>
      </c>
      <c r="Y217" s="2" cm="1">
        <f t="array" ref="Y217">_xlfn.XLOOKUP(Y$1&amp;$R217,$C$3:$C$1662&amp;$D$3:$D$1662,$E$3:$E$1662,0,0,1)</f>
        <v>1600</v>
      </c>
      <c r="Z217" s="2" cm="1">
        <f t="array" ref="Z217">_xlfn.XLOOKUP(Z$1&amp;$R217,$C$3:$C$1662&amp;$D$3:$D$1662,$E$3:$E$1662,0,0,1)</f>
        <v>3700</v>
      </c>
      <c r="AA217" s="2" cm="1">
        <f t="array" ref="AA217">_xlfn.XLOOKUP(AA$1&amp;$R217,$C$3:$C$1662&amp;$D$3:$D$1662,$E$3:$E$1662,0,0,1)</f>
        <v>2000</v>
      </c>
      <c r="AB217" s="2" cm="1">
        <f t="array" ref="AB217">_xlfn.XLOOKUP(AB$1&amp;$R217,$C$3:$C$1662&amp;$D$3:$D$1662,$E$3:$E$1662,0,0,1)</f>
        <v>200</v>
      </c>
      <c r="AC217" s="2" cm="1">
        <f t="array" ref="AC217">_xlfn.XLOOKUP(AC$1&amp;$R217,$C$3:$C$1662&amp;$D$3:$D$1662,$E$3:$E$1662,0,0,1)</f>
        <v>5200</v>
      </c>
    </row>
    <row r="218" spans="3:29" x14ac:dyDescent="0.4">
      <c r="C218" t="s">
        <v>804</v>
      </c>
      <c r="D218" t="s">
        <v>419</v>
      </c>
      <c r="E218">
        <v>5200</v>
      </c>
      <c r="R218" t="s">
        <v>272</v>
      </c>
      <c r="S218" s="2">
        <f t="shared" si="20"/>
        <v>1005360</v>
      </c>
      <c r="T218" s="2">
        <f t="shared" si="22"/>
        <v>1331900</v>
      </c>
      <c r="U218" s="2">
        <f t="shared" si="22"/>
        <v>1911200</v>
      </c>
      <c r="V218" s="2">
        <f t="shared" si="22"/>
        <v>567600</v>
      </c>
      <c r="W218" s="2">
        <f t="shared" si="22"/>
        <v>516800</v>
      </c>
      <c r="X218" s="2">
        <f t="shared" si="22"/>
        <v>699300</v>
      </c>
      <c r="Y218" s="2" cm="1">
        <f t="array" ref="Y218">_xlfn.XLOOKUP(Y$1&amp;$R218,$C$3:$C$1662&amp;$D$3:$D$1662,$E$3:$E$1662,0,0,1)</f>
        <v>1700</v>
      </c>
      <c r="Z218" s="2" cm="1">
        <f t="array" ref="Z218">_xlfn.XLOOKUP(Z$1&amp;$R218,$C$3:$C$1662&amp;$D$3:$D$1662,$E$3:$E$1662,0,0,1)</f>
        <v>1700</v>
      </c>
      <c r="AA218" s="2" cm="1">
        <f t="array" ref="AA218">_xlfn.XLOOKUP(AA$1&amp;$R218,$C$3:$C$1662&amp;$D$3:$D$1662,$E$3:$E$1662,0,0,1)</f>
        <v>5600</v>
      </c>
      <c r="AB218" s="2" cm="1">
        <f t="array" ref="AB218">_xlfn.XLOOKUP(AB$1&amp;$R218,$C$3:$C$1662&amp;$D$3:$D$1662,$E$3:$E$1662,0,0,1)</f>
        <v>200</v>
      </c>
      <c r="AC218" s="2" cm="1">
        <f t="array" ref="AC218">_xlfn.XLOOKUP(AC$1&amp;$R218,$C$3:$C$1662&amp;$D$3:$D$1662,$E$3:$E$1662,0,0,1)</f>
        <v>2500</v>
      </c>
    </row>
    <row r="219" spans="3:29" x14ac:dyDescent="0.4">
      <c r="C219" t="s">
        <v>804</v>
      </c>
      <c r="D219" t="s">
        <v>420</v>
      </c>
      <c r="E219">
        <v>2500</v>
      </c>
      <c r="R219" t="s">
        <v>253</v>
      </c>
      <c r="S219" s="2">
        <f t="shared" si="20"/>
        <v>1008340</v>
      </c>
      <c r="T219" s="2">
        <f t="shared" si="22"/>
        <v>1334500</v>
      </c>
      <c r="U219" s="2">
        <f t="shared" si="22"/>
        <v>1914100</v>
      </c>
      <c r="V219" s="2">
        <f t="shared" si="22"/>
        <v>567600</v>
      </c>
      <c r="W219" s="2">
        <f t="shared" si="22"/>
        <v>524700</v>
      </c>
      <c r="X219" s="2">
        <f t="shared" si="22"/>
        <v>700800</v>
      </c>
      <c r="Y219" s="2" cm="1">
        <f t="array" ref="Y219">_xlfn.XLOOKUP(Y$1&amp;$R219,$C$3:$C$1662&amp;$D$3:$D$1662,$E$3:$E$1662,0,0,1)</f>
        <v>2600</v>
      </c>
      <c r="Z219" s="2" cm="1">
        <f t="array" ref="Z219">_xlfn.XLOOKUP(Z$1&amp;$R219,$C$3:$C$1662&amp;$D$3:$D$1662,$E$3:$E$1662,0,0,1)</f>
        <v>2900</v>
      </c>
      <c r="AA219" s="2" cm="1">
        <f t="array" ref="AA219">_xlfn.XLOOKUP(AA$1&amp;$R219,$C$3:$C$1662&amp;$D$3:$D$1662,$E$3:$E$1662,0,0,1)</f>
        <v>0</v>
      </c>
      <c r="AB219" s="2" cm="1">
        <f t="array" ref="AB219">_xlfn.XLOOKUP(AB$1&amp;$R219,$C$3:$C$1662&amp;$D$3:$D$1662,$E$3:$E$1662,0,0,1)</f>
        <v>7900</v>
      </c>
      <c r="AC219" s="2" cm="1">
        <f t="array" ref="AC219">_xlfn.XLOOKUP(AC$1&amp;$R219,$C$3:$C$1662&amp;$D$3:$D$1662,$E$3:$E$1662,0,0,1)</f>
        <v>1500</v>
      </c>
    </row>
    <row r="220" spans="3:29" x14ac:dyDescent="0.4">
      <c r="C220" t="s">
        <v>804</v>
      </c>
      <c r="D220" t="s">
        <v>421</v>
      </c>
      <c r="E220">
        <v>1500</v>
      </c>
      <c r="R220" t="s">
        <v>261</v>
      </c>
      <c r="S220" s="2">
        <f t="shared" si="20"/>
        <v>1010500</v>
      </c>
      <c r="T220" s="2">
        <f t="shared" si="22"/>
        <v>1336700</v>
      </c>
      <c r="U220" s="2">
        <f t="shared" si="22"/>
        <v>1917400</v>
      </c>
      <c r="V220" s="2">
        <f t="shared" si="22"/>
        <v>570200</v>
      </c>
      <c r="W220" s="2">
        <f t="shared" si="22"/>
        <v>526000</v>
      </c>
      <c r="X220" s="2">
        <f t="shared" si="22"/>
        <v>702200</v>
      </c>
      <c r="Y220" s="2" cm="1">
        <f t="array" ref="Y220">_xlfn.XLOOKUP(Y$1&amp;$R220,$C$3:$C$1662&amp;$D$3:$D$1662,$E$3:$E$1662,0,0,1)</f>
        <v>2200</v>
      </c>
      <c r="Z220" s="2" cm="1">
        <f t="array" ref="Z220">_xlfn.XLOOKUP(Z$1&amp;$R220,$C$3:$C$1662&amp;$D$3:$D$1662,$E$3:$E$1662,0,0,1)</f>
        <v>3300</v>
      </c>
      <c r="AA220" s="2" cm="1">
        <f t="array" ref="AA220">_xlfn.XLOOKUP(AA$1&amp;$R220,$C$3:$C$1662&amp;$D$3:$D$1662,$E$3:$E$1662,0,0,1)</f>
        <v>2600</v>
      </c>
      <c r="AB220" s="2" cm="1">
        <f t="array" ref="AB220">_xlfn.XLOOKUP(AB$1&amp;$R220,$C$3:$C$1662&amp;$D$3:$D$1662,$E$3:$E$1662,0,0,1)</f>
        <v>1300</v>
      </c>
      <c r="AC220" s="2" cm="1">
        <f t="array" ref="AC220">_xlfn.XLOOKUP(AC$1&amp;$R220,$C$3:$C$1662&amp;$D$3:$D$1662,$E$3:$E$1662,0,0,1)</f>
        <v>1400</v>
      </c>
    </row>
    <row r="221" spans="3:29" x14ac:dyDescent="0.4">
      <c r="C221" t="s">
        <v>804</v>
      </c>
      <c r="D221" t="s">
        <v>422</v>
      </c>
      <c r="E221">
        <v>1400</v>
      </c>
      <c r="R221" t="s">
        <v>123</v>
      </c>
      <c r="S221" s="2">
        <f t="shared" si="20"/>
        <v>1012260</v>
      </c>
      <c r="T221" s="2">
        <f t="shared" si="22"/>
        <v>1338700</v>
      </c>
      <c r="U221" s="2">
        <f t="shared" si="22"/>
        <v>1918200</v>
      </c>
      <c r="V221" s="2">
        <f t="shared" si="22"/>
        <v>575500</v>
      </c>
      <c r="W221" s="2">
        <f t="shared" si="22"/>
        <v>526100</v>
      </c>
      <c r="X221" s="2">
        <f t="shared" si="22"/>
        <v>702800</v>
      </c>
      <c r="Y221" s="2" cm="1">
        <f t="array" ref="Y221">_xlfn.XLOOKUP(Y$1&amp;$R221,$C$3:$C$1662&amp;$D$3:$D$1662,$E$3:$E$1662,0,0,1)</f>
        <v>2000</v>
      </c>
      <c r="Z221" s="2" cm="1">
        <f t="array" ref="Z221">_xlfn.XLOOKUP(Z$1&amp;$R221,$C$3:$C$1662&amp;$D$3:$D$1662,$E$3:$E$1662,0,0,1)</f>
        <v>800</v>
      </c>
      <c r="AA221" s="2" cm="1">
        <f t="array" ref="AA221">_xlfn.XLOOKUP(AA$1&amp;$R221,$C$3:$C$1662&amp;$D$3:$D$1662,$E$3:$E$1662,0,0,1)</f>
        <v>5300</v>
      </c>
      <c r="AB221" s="2" cm="1">
        <f t="array" ref="AB221">_xlfn.XLOOKUP(AB$1&amp;$R221,$C$3:$C$1662&amp;$D$3:$D$1662,$E$3:$E$1662,0,0,1)</f>
        <v>100</v>
      </c>
      <c r="AC221" s="2" cm="1">
        <f t="array" ref="AC221">_xlfn.XLOOKUP(AC$1&amp;$R221,$C$3:$C$1662&amp;$D$3:$D$1662,$E$3:$E$1662,0,0,1)</f>
        <v>600</v>
      </c>
    </row>
    <row r="222" spans="3:29" x14ac:dyDescent="0.4">
      <c r="C222" t="s">
        <v>804</v>
      </c>
      <c r="D222" t="s">
        <v>423</v>
      </c>
      <c r="E222">
        <v>600</v>
      </c>
      <c r="R222" t="s">
        <v>249</v>
      </c>
      <c r="S222" s="2">
        <f t="shared" si="20"/>
        <v>1013700</v>
      </c>
      <c r="T222" s="2">
        <f t="shared" si="22"/>
        <v>1339600</v>
      </c>
      <c r="U222" s="2">
        <f t="shared" si="22"/>
        <v>1922900</v>
      </c>
      <c r="V222" s="2">
        <f t="shared" si="22"/>
        <v>575600</v>
      </c>
      <c r="W222" s="2">
        <f t="shared" si="22"/>
        <v>526300</v>
      </c>
      <c r="X222" s="2">
        <f t="shared" si="22"/>
        <v>704100</v>
      </c>
      <c r="Y222" s="2" cm="1">
        <f t="array" ref="Y222">_xlfn.XLOOKUP(Y$1&amp;$R222,$C$3:$C$1662&amp;$D$3:$D$1662,$E$3:$E$1662,0,0,1)</f>
        <v>900</v>
      </c>
      <c r="Z222" s="2" cm="1">
        <f t="array" ref="Z222">_xlfn.XLOOKUP(Z$1&amp;$R222,$C$3:$C$1662&amp;$D$3:$D$1662,$E$3:$E$1662,0,0,1)</f>
        <v>4700</v>
      </c>
      <c r="AA222" s="2" cm="1">
        <f t="array" ref="AA222">_xlfn.XLOOKUP(AA$1&amp;$R222,$C$3:$C$1662&amp;$D$3:$D$1662,$E$3:$E$1662,0,0,1)</f>
        <v>100</v>
      </c>
      <c r="AB222" s="2" cm="1">
        <f t="array" ref="AB222">_xlfn.XLOOKUP(AB$1&amp;$R222,$C$3:$C$1662&amp;$D$3:$D$1662,$E$3:$E$1662,0,0,1)</f>
        <v>200</v>
      </c>
      <c r="AC222" s="2" cm="1">
        <f t="array" ref="AC222">_xlfn.XLOOKUP(AC$1&amp;$R222,$C$3:$C$1662&amp;$D$3:$D$1662,$E$3:$E$1662,0,0,1)</f>
        <v>1300</v>
      </c>
    </row>
    <row r="223" spans="3:29" x14ac:dyDescent="0.4">
      <c r="C223" t="s">
        <v>804</v>
      </c>
      <c r="D223" t="s">
        <v>424</v>
      </c>
      <c r="E223">
        <v>1300</v>
      </c>
      <c r="R223" t="s">
        <v>209</v>
      </c>
      <c r="S223" s="2">
        <f t="shared" si="20"/>
        <v>1015780</v>
      </c>
      <c r="T223" s="2">
        <f t="shared" si="22"/>
        <v>1343100</v>
      </c>
      <c r="U223" s="2">
        <f t="shared" si="22"/>
        <v>1926000</v>
      </c>
      <c r="V223" s="2">
        <f t="shared" si="22"/>
        <v>577600</v>
      </c>
      <c r="W223" s="2">
        <f t="shared" si="22"/>
        <v>526900</v>
      </c>
      <c r="X223" s="2">
        <f t="shared" si="22"/>
        <v>705300</v>
      </c>
      <c r="Y223" s="2" cm="1">
        <f t="array" ref="Y223">_xlfn.XLOOKUP(Y$1&amp;$R223,$C$3:$C$1662&amp;$D$3:$D$1662,$E$3:$E$1662,0,0,1)</f>
        <v>3500</v>
      </c>
      <c r="Z223" s="2" cm="1">
        <f t="array" ref="Z223">_xlfn.XLOOKUP(Z$1&amp;$R223,$C$3:$C$1662&amp;$D$3:$D$1662,$E$3:$E$1662,0,0,1)</f>
        <v>3100</v>
      </c>
      <c r="AA223" s="2" cm="1">
        <f t="array" ref="AA223">_xlfn.XLOOKUP(AA$1&amp;$R223,$C$3:$C$1662&amp;$D$3:$D$1662,$E$3:$E$1662,0,0,1)</f>
        <v>2000</v>
      </c>
      <c r="AB223" s="2" cm="1">
        <f t="array" ref="AB223">_xlfn.XLOOKUP(AB$1&amp;$R223,$C$3:$C$1662&amp;$D$3:$D$1662,$E$3:$E$1662,0,0,1)</f>
        <v>600</v>
      </c>
      <c r="AC223" s="2" cm="1">
        <f t="array" ref="AC223">_xlfn.XLOOKUP(AC$1&amp;$R223,$C$3:$C$1662&amp;$D$3:$D$1662,$E$3:$E$1662,0,0,1)</f>
        <v>1200</v>
      </c>
    </row>
    <row r="224" spans="3:29" x14ac:dyDescent="0.4">
      <c r="C224" t="s">
        <v>804</v>
      </c>
      <c r="D224" t="s">
        <v>425</v>
      </c>
      <c r="E224">
        <v>1200</v>
      </c>
      <c r="R224" t="s">
        <v>239</v>
      </c>
      <c r="S224" s="2">
        <f t="shared" si="20"/>
        <v>1018720</v>
      </c>
      <c r="T224" s="2">
        <f t="shared" si="22"/>
        <v>1344100</v>
      </c>
      <c r="U224" s="2">
        <f t="shared" si="22"/>
        <v>1937300</v>
      </c>
      <c r="V224" s="2">
        <f t="shared" si="22"/>
        <v>578100</v>
      </c>
      <c r="W224" s="2">
        <f t="shared" si="22"/>
        <v>528200</v>
      </c>
      <c r="X224" s="2">
        <f t="shared" si="22"/>
        <v>705900</v>
      </c>
      <c r="Y224" s="2" cm="1">
        <f t="array" ref="Y224">_xlfn.XLOOKUP(Y$1&amp;$R224,$C$3:$C$1662&amp;$D$3:$D$1662,$E$3:$E$1662,0,0,1)</f>
        <v>1000</v>
      </c>
      <c r="Z224" s="2" cm="1">
        <f t="array" ref="Z224">_xlfn.XLOOKUP(Z$1&amp;$R224,$C$3:$C$1662&amp;$D$3:$D$1662,$E$3:$E$1662,0,0,1)</f>
        <v>11300</v>
      </c>
      <c r="AA224" s="2" cm="1">
        <f t="array" ref="AA224">_xlfn.XLOOKUP(AA$1&amp;$R224,$C$3:$C$1662&amp;$D$3:$D$1662,$E$3:$E$1662,0,0,1)</f>
        <v>500</v>
      </c>
      <c r="AB224" s="2" cm="1">
        <f t="array" ref="AB224">_xlfn.XLOOKUP(AB$1&amp;$R224,$C$3:$C$1662&amp;$D$3:$D$1662,$E$3:$E$1662,0,0,1)</f>
        <v>1300</v>
      </c>
      <c r="AC224" s="2" cm="1">
        <f t="array" ref="AC224">_xlfn.XLOOKUP(AC$1&amp;$R224,$C$3:$C$1662&amp;$D$3:$D$1662,$E$3:$E$1662,0,0,1)</f>
        <v>600</v>
      </c>
    </row>
    <row r="225" spans="3:29" x14ac:dyDescent="0.4">
      <c r="C225" t="s">
        <v>804</v>
      </c>
      <c r="D225" t="s">
        <v>426</v>
      </c>
      <c r="E225">
        <v>600</v>
      </c>
      <c r="R225" t="s">
        <v>304</v>
      </c>
      <c r="S225" s="2">
        <f t="shared" si="20"/>
        <v>1021940</v>
      </c>
      <c r="T225" s="2">
        <f t="shared" si="22"/>
        <v>1346300</v>
      </c>
      <c r="U225" s="2">
        <f t="shared" si="22"/>
        <v>1940700</v>
      </c>
      <c r="V225" s="2">
        <f t="shared" si="22"/>
        <v>583300</v>
      </c>
      <c r="W225" s="2">
        <f t="shared" si="22"/>
        <v>530800</v>
      </c>
      <c r="X225" s="2">
        <f t="shared" si="22"/>
        <v>708600</v>
      </c>
      <c r="Y225" s="2" cm="1">
        <f t="array" ref="Y225">_xlfn.XLOOKUP(Y$1&amp;$R225,$C$3:$C$1662&amp;$D$3:$D$1662,$E$3:$E$1662,0,0,1)</f>
        <v>2200</v>
      </c>
      <c r="Z225" s="2" cm="1">
        <f t="array" ref="Z225">_xlfn.XLOOKUP(Z$1&amp;$R225,$C$3:$C$1662&amp;$D$3:$D$1662,$E$3:$E$1662,0,0,1)</f>
        <v>3400</v>
      </c>
      <c r="AA225" s="2" cm="1">
        <f t="array" ref="AA225">_xlfn.XLOOKUP(AA$1&amp;$R225,$C$3:$C$1662&amp;$D$3:$D$1662,$E$3:$E$1662,0,0,1)</f>
        <v>5200</v>
      </c>
      <c r="AB225" s="2" cm="1">
        <f t="array" ref="AB225">_xlfn.XLOOKUP(AB$1&amp;$R225,$C$3:$C$1662&amp;$D$3:$D$1662,$E$3:$E$1662,0,0,1)</f>
        <v>2600</v>
      </c>
      <c r="AC225" s="2" cm="1">
        <f t="array" ref="AC225">_xlfn.XLOOKUP(AC$1&amp;$R225,$C$3:$C$1662&amp;$D$3:$D$1662,$E$3:$E$1662,0,0,1)</f>
        <v>2700</v>
      </c>
    </row>
    <row r="226" spans="3:29" x14ac:dyDescent="0.4">
      <c r="C226" t="s">
        <v>804</v>
      </c>
      <c r="D226" t="s">
        <v>427</v>
      </c>
      <c r="E226">
        <v>2700</v>
      </c>
      <c r="R226" t="s">
        <v>283</v>
      </c>
      <c r="S226" s="2">
        <f t="shared" si="20"/>
        <v>1023280</v>
      </c>
      <c r="T226" s="2">
        <f t="shared" si="22"/>
        <v>1347000</v>
      </c>
      <c r="U226" s="2">
        <f t="shared" si="22"/>
        <v>1944200</v>
      </c>
      <c r="V226" s="2">
        <f t="shared" si="22"/>
        <v>584600</v>
      </c>
      <c r="W226" s="2">
        <f t="shared" si="22"/>
        <v>531400</v>
      </c>
      <c r="X226" s="2">
        <f t="shared" si="22"/>
        <v>709200</v>
      </c>
      <c r="Y226" s="2" cm="1">
        <f t="array" ref="Y226">_xlfn.XLOOKUP(Y$1&amp;$R226,$C$3:$C$1662&amp;$D$3:$D$1662,$E$3:$E$1662,0,0,1)</f>
        <v>700</v>
      </c>
      <c r="Z226" s="2" cm="1">
        <f t="array" ref="Z226">_xlfn.XLOOKUP(Z$1&amp;$R226,$C$3:$C$1662&amp;$D$3:$D$1662,$E$3:$E$1662,0,0,1)</f>
        <v>3500</v>
      </c>
      <c r="AA226" s="2" cm="1">
        <f t="array" ref="AA226">_xlfn.XLOOKUP(AA$1&amp;$R226,$C$3:$C$1662&amp;$D$3:$D$1662,$E$3:$E$1662,0,0,1)</f>
        <v>1300</v>
      </c>
      <c r="AB226" s="2" cm="1">
        <f t="array" ref="AB226">_xlfn.XLOOKUP(AB$1&amp;$R226,$C$3:$C$1662&amp;$D$3:$D$1662,$E$3:$E$1662,0,0,1)</f>
        <v>600</v>
      </c>
      <c r="AC226" s="2" cm="1">
        <f t="array" ref="AC226">_xlfn.XLOOKUP(AC$1&amp;$R226,$C$3:$C$1662&amp;$D$3:$D$1662,$E$3:$E$1662,0,0,1)</f>
        <v>600</v>
      </c>
    </row>
    <row r="227" spans="3:29" x14ac:dyDescent="0.4">
      <c r="C227" t="s">
        <v>804</v>
      </c>
      <c r="D227" t="s">
        <v>428</v>
      </c>
      <c r="E227">
        <v>600</v>
      </c>
      <c r="R227" t="s">
        <v>176</v>
      </c>
      <c r="S227" s="2">
        <f t="shared" si="20"/>
        <v>1025420</v>
      </c>
      <c r="T227" s="2">
        <f t="shared" si="22"/>
        <v>1349900</v>
      </c>
      <c r="U227" s="2">
        <f t="shared" si="22"/>
        <v>1950600</v>
      </c>
      <c r="V227" s="2">
        <f t="shared" si="22"/>
        <v>584600</v>
      </c>
      <c r="W227" s="2">
        <f t="shared" si="22"/>
        <v>532400</v>
      </c>
      <c r="X227" s="2">
        <f t="shared" si="22"/>
        <v>709600</v>
      </c>
      <c r="Y227" s="2" cm="1">
        <f t="array" ref="Y227">_xlfn.XLOOKUP(Y$1&amp;$R227,$C$3:$C$1662&amp;$D$3:$D$1662,$E$3:$E$1662,0,0,1)</f>
        <v>2900</v>
      </c>
      <c r="Z227" s="2" cm="1">
        <f t="array" ref="Z227">_xlfn.XLOOKUP(Z$1&amp;$R227,$C$3:$C$1662&amp;$D$3:$D$1662,$E$3:$E$1662,0,0,1)</f>
        <v>6400</v>
      </c>
      <c r="AA227" s="2" cm="1">
        <f t="array" ref="AA227">_xlfn.XLOOKUP(AA$1&amp;$R227,$C$3:$C$1662&amp;$D$3:$D$1662,$E$3:$E$1662,0,0,1)</f>
        <v>0</v>
      </c>
      <c r="AB227" s="2" cm="1">
        <f t="array" ref="AB227">_xlfn.XLOOKUP(AB$1&amp;$R227,$C$3:$C$1662&amp;$D$3:$D$1662,$E$3:$E$1662,0,0,1)</f>
        <v>1000</v>
      </c>
      <c r="AC227" s="2" cm="1">
        <f t="array" ref="AC227">_xlfn.XLOOKUP(AC$1&amp;$R227,$C$3:$C$1662&amp;$D$3:$D$1662,$E$3:$E$1662,0,0,1)</f>
        <v>400</v>
      </c>
    </row>
    <row r="228" spans="3:29" x14ac:dyDescent="0.4">
      <c r="C228" t="s">
        <v>804</v>
      </c>
      <c r="D228" t="s">
        <v>429</v>
      </c>
      <c r="E228">
        <v>400</v>
      </c>
      <c r="R228" t="s">
        <v>117</v>
      </c>
      <c r="S228" s="2">
        <f t="shared" si="20"/>
        <v>1027540</v>
      </c>
      <c r="T228" s="2">
        <f t="shared" ref="T228:X243" si="23">T227+Y228</f>
        <v>1352900</v>
      </c>
      <c r="U228" s="2">
        <f t="shared" si="23"/>
        <v>1951800</v>
      </c>
      <c r="V228" s="2">
        <f t="shared" si="23"/>
        <v>587400</v>
      </c>
      <c r="W228" s="2">
        <f t="shared" si="23"/>
        <v>532500</v>
      </c>
      <c r="X228" s="2">
        <f t="shared" si="23"/>
        <v>713100</v>
      </c>
      <c r="Y228" s="2" cm="1">
        <f t="array" ref="Y228">_xlfn.XLOOKUP(Y$1&amp;$R228,$C$3:$C$1662&amp;$D$3:$D$1662,$E$3:$E$1662,0,0,1)</f>
        <v>3000</v>
      </c>
      <c r="Z228" s="2" cm="1">
        <f t="array" ref="Z228">_xlfn.XLOOKUP(Z$1&amp;$R228,$C$3:$C$1662&amp;$D$3:$D$1662,$E$3:$E$1662,0,0,1)</f>
        <v>1200</v>
      </c>
      <c r="AA228" s="2" cm="1">
        <f t="array" ref="AA228">_xlfn.XLOOKUP(AA$1&amp;$R228,$C$3:$C$1662&amp;$D$3:$D$1662,$E$3:$E$1662,0,0,1)</f>
        <v>2800</v>
      </c>
      <c r="AB228" s="2" cm="1">
        <f t="array" ref="AB228">_xlfn.XLOOKUP(AB$1&amp;$R228,$C$3:$C$1662&amp;$D$3:$D$1662,$E$3:$E$1662,0,0,1)</f>
        <v>100</v>
      </c>
      <c r="AC228" s="2" cm="1">
        <f t="array" ref="AC228">_xlfn.XLOOKUP(AC$1&amp;$R228,$C$3:$C$1662&amp;$D$3:$D$1662,$E$3:$E$1662,0,0,1)</f>
        <v>3500</v>
      </c>
    </row>
    <row r="229" spans="3:29" x14ac:dyDescent="0.4">
      <c r="C229" t="s">
        <v>804</v>
      </c>
      <c r="D229" t="s">
        <v>430</v>
      </c>
      <c r="E229">
        <v>3500</v>
      </c>
      <c r="R229" t="s">
        <v>54</v>
      </c>
      <c r="S229" s="2">
        <f t="shared" si="20"/>
        <v>1029920</v>
      </c>
      <c r="T229" s="2">
        <f t="shared" si="23"/>
        <v>1358100</v>
      </c>
      <c r="U229" s="2">
        <f t="shared" si="23"/>
        <v>1952700</v>
      </c>
      <c r="V229" s="2">
        <f t="shared" si="23"/>
        <v>590300</v>
      </c>
      <c r="W229" s="2">
        <f t="shared" si="23"/>
        <v>534500</v>
      </c>
      <c r="X229" s="2">
        <f t="shared" si="23"/>
        <v>714000</v>
      </c>
      <c r="Y229" s="2" cm="1">
        <f t="array" ref="Y229">_xlfn.XLOOKUP(Y$1&amp;$R229,$C$3:$C$1662&amp;$D$3:$D$1662,$E$3:$E$1662,0,0,1)</f>
        <v>5200</v>
      </c>
      <c r="Z229" s="2" cm="1">
        <f t="array" ref="Z229">_xlfn.XLOOKUP(Z$1&amp;$R229,$C$3:$C$1662&amp;$D$3:$D$1662,$E$3:$E$1662,0,0,1)</f>
        <v>900</v>
      </c>
      <c r="AA229" s="2" cm="1">
        <f t="array" ref="AA229">_xlfn.XLOOKUP(AA$1&amp;$R229,$C$3:$C$1662&amp;$D$3:$D$1662,$E$3:$E$1662,0,0,1)</f>
        <v>2900</v>
      </c>
      <c r="AB229" s="2" cm="1">
        <f t="array" ref="AB229">_xlfn.XLOOKUP(AB$1&amp;$R229,$C$3:$C$1662&amp;$D$3:$D$1662,$E$3:$E$1662,0,0,1)</f>
        <v>2000</v>
      </c>
      <c r="AC229" s="2" cm="1">
        <f t="array" ref="AC229">_xlfn.XLOOKUP(AC$1&amp;$R229,$C$3:$C$1662&amp;$D$3:$D$1662,$E$3:$E$1662,0,0,1)</f>
        <v>900</v>
      </c>
    </row>
    <row r="230" spans="3:29" x14ac:dyDescent="0.4">
      <c r="C230" t="s">
        <v>804</v>
      </c>
      <c r="D230" t="s">
        <v>431</v>
      </c>
      <c r="E230">
        <v>900</v>
      </c>
      <c r="R230" t="s">
        <v>161</v>
      </c>
      <c r="S230" s="2">
        <f t="shared" si="20"/>
        <v>1033080</v>
      </c>
      <c r="T230" s="2">
        <f t="shared" si="23"/>
        <v>1359700</v>
      </c>
      <c r="U230" s="2">
        <f t="shared" si="23"/>
        <v>1958700</v>
      </c>
      <c r="V230" s="2">
        <f t="shared" si="23"/>
        <v>592200</v>
      </c>
      <c r="W230" s="2">
        <f t="shared" si="23"/>
        <v>536500</v>
      </c>
      <c r="X230" s="2">
        <f t="shared" si="23"/>
        <v>718300</v>
      </c>
      <c r="Y230" s="2" cm="1">
        <f t="array" ref="Y230">_xlfn.XLOOKUP(Y$1&amp;$R230,$C$3:$C$1662&amp;$D$3:$D$1662,$E$3:$E$1662,0,0,1)</f>
        <v>1600</v>
      </c>
      <c r="Z230" s="2" cm="1">
        <f t="array" ref="Z230">_xlfn.XLOOKUP(Z$1&amp;$R230,$C$3:$C$1662&amp;$D$3:$D$1662,$E$3:$E$1662,0,0,1)</f>
        <v>6000</v>
      </c>
      <c r="AA230" s="2" cm="1">
        <f t="array" ref="AA230">_xlfn.XLOOKUP(AA$1&amp;$R230,$C$3:$C$1662&amp;$D$3:$D$1662,$E$3:$E$1662,0,0,1)</f>
        <v>1900</v>
      </c>
      <c r="AB230" s="2" cm="1">
        <f t="array" ref="AB230">_xlfn.XLOOKUP(AB$1&amp;$R230,$C$3:$C$1662&amp;$D$3:$D$1662,$E$3:$E$1662,0,0,1)</f>
        <v>2000</v>
      </c>
      <c r="AC230" s="2" cm="1">
        <f t="array" ref="AC230">_xlfn.XLOOKUP(AC$1&amp;$R230,$C$3:$C$1662&amp;$D$3:$D$1662,$E$3:$E$1662,0,0,1)</f>
        <v>4300</v>
      </c>
    </row>
    <row r="231" spans="3:29" x14ac:dyDescent="0.4">
      <c r="C231" t="s">
        <v>804</v>
      </c>
      <c r="D231" t="s">
        <v>432</v>
      </c>
      <c r="E231">
        <v>4300</v>
      </c>
      <c r="R231" t="s">
        <v>185</v>
      </c>
      <c r="S231" s="2">
        <f t="shared" si="20"/>
        <v>1034580</v>
      </c>
      <c r="T231" s="2">
        <f t="shared" si="23"/>
        <v>1361000</v>
      </c>
      <c r="U231" s="2">
        <f t="shared" si="23"/>
        <v>1964000</v>
      </c>
      <c r="V231" s="2">
        <f t="shared" si="23"/>
        <v>592500</v>
      </c>
      <c r="W231" s="2">
        <f t="shared" si="23"/>
        <v>536800</v>
      </c>
      <c r="X231" s="2">
        <f t="shared" si="23"/>
        <v>718600</v>
      </c>
      <c r="Y231" s="2" cm="1">
        <f t="array" ref="Y231">_xlfn.XLOOKUP(Y$1&amp;$R231,$C$3:$C$1662&amp;$D$3:$D$1662,$E$3:$E$1662,0,0,1)</f>
        <v>1300</v>
      </c>
      <c r="Z231" s="2" cm="1">
        <f t="array" ref="Z231">_xlfn.XLOOKUP(Z$1&amp;$R231,$C$3:$C$1662&amp;$D$3:$D$1662,$E$3:$E$1662,0,0,1)</f>
        <v>5300</v>
      </c>
      <c r="AA231" s="2" cm="1">
        <f t="array" ref="AA231">_xlfn.XLOOKUP(AA$1&amp;$R231,$C$3:$C$1662&amp;$D$3:$D$1662,$E$3:$E$1662,0,0,1)</f>
        <v>300</v>
      </c>
      <c r="AB231" s="2" cm="1">
        <f t="array" ref="AB231">_xlfn.XLOOKUP(AB$1&amp;$R231,$C$3:$C$1662&amp;$D$3:$D$1662,$E$3:$E$1662,0,0,1)</f>
        <v>300</v>
      </c>
      <c r="AC231" s="2" cm="1">
        <f t="array" ref="AC231">_xlfn.XLOOKUP(AC$1&amp;$R231,$C$3:$C$1662&amp;$D$3:$D$1662,$E$3:$E$1662,0,0,1)</f>
        <v>300</v>
      </c>
    </row>
    <row r="232" spans="3:29" x14ac:dyDescent="0.4">
      <c r="C232" t="s">
        <v>804</v>
      </c>
      <c r="D232" t="s">
        <v>433</v>
      </c>
      <c r="E232">
        <v>300</v>
      </c>
      <c r="R232" t="s">
        <v>207</v>
      </c>
      <c r="S232" s="2">
        <f t="shared" si="20"/>
        <v>1036560</v>
      </c>
      <c r="T232" s="2">
        <f t="shared" si="23"/>
        <v>1365200</v>
      </c>
      <c r="U232" s="2">
        <f t="shared" si="23"/>
        <v>1965700</v>
      </c>
      <c r="V232" s="2">
        <f t="shared" si="23"/>
        <v>592800</v>
      </c>
      <c r="W232" s="2">
        <f t="shared" si="23"/>
        <v>538100</v>
      </c>
      <c r="X232" s="2">
        <f t="shared" si="23"/>
        <v>721000</v>
      </c>
      <c r="Y232" s="2" cm="1">
        <f t="array" ref="Y232">_xlfn.XLOOKUP(Y$1&amp;$R232,$C$3:$C$1662&amp;$D$3:$D$1662,$E$3:$E$1662,0,0,1)</f>
        <v>4200</v>
      </c>
      <c r="Z232" s="2" cm="1">
        <f t="array" ref="Z232">_xlfn.XLOOKUP(Z$1&amp;$R232,$C$3:$C$1662&amp;$D$3:$D$1662,$E$3:$E$1662,0,0,1)</f>
        <v>1700</v>
      </c>
      <c r="AA232" s="2" cm="1">
        <f t="array" ref="AA232">_xlfn.XLOOKUP(AA$1&amp;$R232,$C$3:$C$1662&amp;$D$3:$D$1662,$E$3:$E$1662,0,0,1)</f>
        <v>300</v>
      </c>
      <c r="AB232" s="2" cm="1">
        <f t="array" ref="AB232">_xlfn.XLOOKUP(AB$1&amp;$R232,$C$3:$C$1662&amp;$D$3:$D$1662,$E$3:$E$1662,0,0,1)</f>
        <v>1300</v>
      </c>
      <c r="AC232" s="2" cm="1">
        <f t="array" ref="AC232">_xlfn.XLOOKUP(AC$1&amp;$R232,$C$3:$C$1662&amp;$D$3:$D$1662,$E$3:$E$1662,0,0,1)</f>
        <v>2400</v>
      </c>
    </row>
    <row r="233" spans="3:29" x14ac:dyDescent="0.4">
      <c r="C233" t="s">
        <v>804</v>
      </c>
      <c r="D233" t="s">
        <v>434</v>
      </c>
      <c r="E233">
        <v>2400</v>
      </c>
      <c r="R233" t="s">
        <v>216</v>
      </c>
      <c r="S233" s="2">
        <f t="shared" si="20"/>
        <v>1039520</v>
      </c>
      <c r="T233" s="2">
        <f t="shared" si="23"/>
        <v>1371000</v>
      </c>
      <c r="U233" s="2">
        <f t="shared" si="23"/>
        <v>1973700</v>
      </c>
      <c r="V233" s="2">
        <f t="shared" si="23"/>
        <v>593400</v>
      </c>
      <c r="W233" s="2">
        <f t="shared" si="23"/>
        <v>538100</v>
      </c>
      <c r="X233" s="2">
        <f t="shared" si="23"/>
        <v>721400</v>
      </c>
      <c r="Y233" s="2" cm="1">
        <f t="array" ref="Y233">_xlfn.XLOOKUP(Y$1&amp;$R233,$C$3:$C$1662&amp;$D$3:$D$1662,$E$3:$E$1662,0,0,1)</f>
        <v>5800</v>
      </c>
      <c r="Z233" s="2" cm="1">
        <f t="array" ref="Z233">_xlfn.XLOOKUP(Z$1&amp;$R233,$C$3:$C$1662&amp;$D$3:$D$1662,$E$3:$E$1662,0,0,1)</f>
        <v>8000</v>
      </c>
      <c r="AA233" s="2" cm="1">
        <f t="array" ref="AA233">_xlfn.XLOOKUP(AA$1&amp;$R233,$C$3:$C$1662&amp;$D$3:$D$1662,$E$3:$E$1662,0,0,1)</f>
        <v>600</v>
      </c>
      <c r="AB233" s="2" cm="1">
        <f t="array" ref="AB233">_xlfn.XLOOKUP(AB$1&amp;$R233,$C$3:$C$1662&amp;$D$3:$D$1662,$E$3:$E$1662,0,0,1)</f>
        <v>0</v>
      </c>
      <c r="AC233" s="2" cm="1">
        <f t="array" ref="AC233">_xlfn.XLOOKUP(AC$1&amp;$R233,$C$3:$C$1662&amp;$D$3:$D$1662,$E$3:$E$1662,0,0,1)</f>
        <v>400</v>
      </c>
    </row>
    <row r="234" spans="3:29" x14ac:dyDescent="0.4">
      <c r="C234" t="s">
        <v>804</v>
      </c>
      <c r="D234" t="s">
        <v>435</v>
      </c>
      <c r="E234">
        <v>400</v>
      </c>
      <c r="R234" t="s">
        <v>212</v>
      </c>
      <c r="S234" s="2">
        <f t="shared" si="20"/>
        <v>1040420</v>
      </c>
      <c r="T234" s="2">
        <f t="shared" si="23"/>
        <v>1372000</v>
      </c>
      <c r="U234" s="2">
        <f t="shared" si="23"/>
        <v>1974400</v>
      </c>
      <c r="V234" s="2">
        <f t="shared" si="23"/>
        <v>595600</v>
      </c>
      <c r="W234" s="2">
        <f t="shared" si="23"/>
        <v>538100</v>
      </c>
      <c r="X234" s="2">
        <f t="shared" si="23"/>
        <v>722000</v>
      </c>
      <c r="Y234" s="2" cm="1">
        <f t="array" ref="Y234">_xlfn.XLOOKUP(Y$1&amp;$R234,$C$3:$C$1662&amp;$D$3:$D$1662,$E$3:$E$1662,0,0,1)</f>
        <v>1000</v>
      </c>
      <c r="Z234" s="2" cm="1">
        <f t="array" ref="Z234">_xlfn.XLOOKUP(Z$1&amp;$R234,$C$3:$C$1662&amp;$D$3:$D$1662,$E$3:$E$1662,0,0,1)</f>
        <v>700</v>
      </c>
      <c r="AA234" s="2" cm="1">
        <f t="array" ref="AA234">_xlfn.XLOOKUP(AA$1&amp;$R234,$C$3:$C$1662&amp;$D$3:$D$1662,$E$3:$E$1662,0,0,1)</f>
        <v>2200</v>
      </c>
      <c r="AB234" s="2" cm="1">
        <f t="array" ref="AB234">_xlfn.XLOOKUP(AB$1&amp;$R234,$C$3:$C$1662&amp;$D$3:$D$1662,$E$3:$E$1662,0,0,1)</f>
        <v>0</v>
      </c>
      <c r="AC234" s="2" cm="1">
        <f t="array" ref="AC234">_xlfn.XLOOKUP(AC$1&amp;$R234,$C$3:$C$1662&amp;$D$3:$D$1662,$E$3:$E$1662,0,0,1)</f>
        <v>600</v>
      </c>
    </row>
    <row r="235" spans="3:29" x14ac:dyDescent="0.4">
      <c r="C235" t="s">
        <v>804</v>
      </c>
      <c r="D235" t="s">
        <v>436</v>
      </c>
      <c r="E235">
        <v>600</v>
      </c>
      <c r="R235" t="s">
        <v>146</v>
      </c>
      <c r="S235" s="2">
        <f t="shared" si="20"/>
        <v>1042440</v>
      </c>
      <c r="T235" s="2">
        <f t="shared" si="23"/>
        <v>1372100</v>
      </c>
      <c r="U235" s="2">
        <f t="shared" si="23"/>
        <v>1976400</v>
      </c>
      <c r="V235" s="2">
        <f t="shared" si="23"/>
        <v>597700</v>
      </c>
      <c r="W235" s="2">
        <f t="shared" si="23"/>
        <v>540000</v>
      </c>
      <c r="X235" s="2">
        <f t="shared" si="23"/>
        <v>726000</v>
      </c>
      <c r="Y235" s="2" cm="1">
        <f t="array" ref="Y235">_xlfn.XLOOKUP(Y$1&amp;$R235,$C$3:$C$1662&amp;$D$3:$D$1662,$E$3:$E$1662,0,0,1)</f>
        <v>100</v>
      </c>
      <c r="Z235" s="2" cm="1">
        <f t="array" ref="Z235">_xlfn.XLOOKUP(Z$1&amp;$R235,$C$3:$C$1662&amp;$D$3:$D$1662,$E$3:$E$1662,0,0,1)</f>
        <v>2000</v>
      </c>
      <c r="AA235" s="2" cm="1">
        <f t="array" ref="AA235">_xlfn.XLOOKUP(AA$1&amp;$R235,$C$3:$C$1662&amp;$D$3:$D$1662,$E$3:$E$1662,0,0,1)</f>
        <v>2100</v>
      </c>
      <c r="AB235" s="2" cm="1">
        <f t="array" ref="AB235">_xlfn.XLOOKUP(AB$1&amp;$R235,$C$3:$C$1662&amp;$D$3:$D$1662,$E$3:$E$1662,0,0,1)</f>
        <v>1900</v>
      </c>
      <c r="AC235" s="2" cm="1">
        <f t="array" ref="AC235">_xlfn.XLOOKUP(AC$1&amp;$R235,$C$3:$C$1662&amp;$D$3:$D$1662,$E$3:$E$1662,0,0,1)</f>
        <v>4000</v>
      </c>
    </row>
    <row r="236" spans="3:29" x14ac:dyDescent="0.4">
      <c r="C236" t="s">
        <v>804</v>
      </c>
      <c r="D236" t="s">
        <v>437</v>
      </c>
      <c r="E236">
        <v>4000</v>
      </c>
      <c r="R236" t="s">
        <v>195</v>
      </c>
      <c r="S236" s="2">
        <f t="shared" si="20"/>
        <v>1044280</v>
      </c>
      <c r="T236" s="2">
        <f t="shared" si="23"/>
        <v>1374900</v>
      </c>
      <c r="U236" s="2">
        <f t="shared" si="23"/>
        <v>1979900</v>
      </c>
      <c r="V236" s="2">
        <f t="shared" si="23"/>
        <v>598300</v>
      </c>
      <c r="W236" s="2">
        <f t="shared" si="23"/>
        <v>541800</v>
      </c>
      <c r="X236" s="2">
        <f t="shared" si="23"/>
        <v>726500</v>
      </c>
      <c r="Y236" s="2" cm="1">
        <f t="array" ref="Y236">_xlfn.XLOOKUP(Y$1&amp;$R236,$C$3:$C$1662&amp;$D$3:$D$1662,$E$3:$E$1662,0,0,1)</f>
        <v>2800</v>
      </c>
      <c r="Z236" s="2" cm="1">
        <f t="array" ref="Z236">_xlfn.XLOOKUP(Z$1&amp;$R236,$C$3:$C$1662&amp;$D$3:$D$1662,$E$3:$E$1662,0,0,1)</f>
        <v>3500</v>
      </c>
      <c r="AA236" s="2" cm="1">
        <f t="array" ref="AA236">_xlfn.XLOOKUP(AA$1&amp;$R236,$C$3:$C$1662&amp;$D$3:$D$1662,$E$3:$E$1662,0,0,1)</f>
        <v>600</v>
      </c>
      <c r="AB236" s="2" cm="1">
        <f t="array" ref="AB236">_xlfn.XLOOKUP(AB$1&amp;$R236,$C$3:$C$1662&amp;$D$3:$D$1662,$E$3:$E$1662,0,0,1)</f>
        <v>1800</v>
      </c>
      <c r="AC236" s="2" cm="1">
        <f t="array" ref="AC236">_xlfn.XLOOKUP(AC$1&amp;$R236,$C$3:$C$1662&amp;$D$3:$D$1662,$E$3:$E$1662,0,0,1)</f>
        <v>500</v>
      </c>
    </row>
    <row r="237" spans="3:29" x14ac:dyDescent="0.4">
      <c r="C237" t="s">
        <v>804</v>
      </c>
      <c r="D237" t="s">
        <v>438</v>
      </c>
      <c r="E237">
        <v>500</v>
      </c>
      <c r="R237" t="s">
        <v>243</v>
      </c>
      <c r="S237" s="2">
        <f t="shared" si="20"/>
        <v>1047500</v>
      </c>
      <c r="T237" s="2">
        <f t="shared" si="23"/>
        <v>1376700</v>
      </c>
      <c r="U237" s="2">
        <f t="shared" si="23"/>
        <v>1984300</v>
      </c>
      <c r="V237" s="2">
        <f t="shared" si="23"/>
        <v>602600</v>
      </c>
      <c r="W237" s="2">
        <f t="shared" si="23"/>
        <v>546200</v>
      </c>
      <c r="X237" s="2">
        <f t="shared" si="23"/>
        <v>727700</v>
      </c>
      <c r="Y237" s="2" cm="1">
        <f t="array" ref="Y237">_xlfn.XLOOKUP(Y$1&amp;$R237,$C$3:$C$1662&amp;$D$3:$D$1662,$E$3:$E$1662,0,0,1)</f>
        <v>1800</v>
      </c>
      <c r="Z237" s="2" cm="1">
        <f t="array" ref="Z237">_xlfn.XLOOKUP(Z$1&amp;$R237,$C$3:$C$1662&amp;$D$3:$D$1662,$E$3:$E$1662,0,0,1)</f>
        <v>4400</v>
      </c>
      <c r="AA237" s="2" cm="1">
        <f t="array" ref="AA237">_xlfn.XLOOKUP(AA$1&amp;$R237,$C$3:$C$1662&amp;$D$3:$D$1662,$E$3:$E$1662,0,0,1)</f>
        <v>4300</v>
      </c>
      <c r="AB237" s="2" cm="1">
        <f t="array" ref="AB237">_xlfn.XLOOKUP(AB$1&amp;$R237,$C$3:$C$1662&amp;$D$3:$D$1662,$E$3:$E$1662,0,0,1)</f>
        <v>4400</v>
      </c>
      <c r="AC237" s="2" cm="1">
        <f t="array" ref="AC237">_xlfn.XLOOKUP(AC$1&amp;$R237,$C$3:$C$1662&amp;$D$3:$D$1662,$E$3:$E$1662,0,0,1)</f>
        <v>1200</v>
      </c>
    </row>
    <row r="238" spans="3:29" x14ac:dyDescent="0.4">
      <c r="C238" t="s">
        <v>804</v>
      </c>
      <c r="D238" t="s">
        <v>439</v>
      </c>
      <c r="E238">
        <v>1200</v>
      </c>
      <c r="R238" t="s">
        <v>305</v>
      </c>
      <c r="S238" s="2">
        <f t="shared" si="20"/>
        <v>1050820</v>
      </c>
      <c r="T238" s="2">
        <f t="shared" si="23"/>
        <v>1383700</v>
      </c>
      <c r="U238" s="2">
        <f t="shared" si="23"/>
        <v>1989500</v>
      </c>
      <c r="V238" s="2">
        <f t="shared" si="23"/>
        <v>603500</v>
      </c>
      <c r="W238" s="2">
        <f t="shared" si="23"/>
        <v>546200</v>
      </c>
      <c r="X238" s="2">
        <f t="shared" si="23"/>
        <v>731200</v>
      </c>
      <c r="Y238" s="2" cm="1">
        <f t="array" ref="Y238">_xlfn.XLOOKUP(Y$1&amp;$R238,$C$3:$C$1662&amp;$D$3:$D$1662,$E$3:$E$1662,0,0,1)</f>
        <v>7000</v>
      </c>
      <c r="Z238" s="2" cm="1">
        <f t="array" ref="Z238">_xlfn.XLOOKUP(Z$1&amp;$R238,$C$3:$C$1662&amp;$D$3:$D$1662,$E$3:$E$1662,0,0,1)</f>
        <v>5200</v>
      </c>
      <c r="AA238" s="2" cm="1">
        <f t="array" ref="AA238">_xlfn.XLOOKUP(AA$1&amp;$R238,$C$3:$C$1662&amp;$D$3:$D$1662,$E$3:$E$1662,0,0,1)</f>
        <v>900</v>
      </c>
      <c r="AB238" s="2" cm="1">
        <f t="array" ref="AB238">_xlfn.XLOOKUP(AB$1&amp;$R238,$C$3:$C$1662&amp;$D$3:$D$1662,$E$3:$E$1662,0,0,1)</f>
        <v>0</v>
      </c>
      <c r="AC238" s="2" cm="1">
        <f t="array" ref="AC238">_xlfn.XLOOKUP(AC$1&amp;$R238,$C$3:$C$1662&amp;$D$3:$D$1662,$E$3:$E$1662,0,0,1)</f>
        <v>3500</v>
      </c>
    </row>
    <row r="239" spans="3:29" x14ac:dyDescent="0.4">
      <c r="C239" t="s">
        <v>804</v>
      </c>
      <c r="D239" t="s">
        <v>440</v>
      </c>
      <c r="E239">
        <v>3500</v>
      </c>
      <c r="R239" t="s">
        <v>281</v>
      </c>
      <c r="S239" s="2">
        <f t="shared" si="20"/>
        <v>1053360</v>
      </c>
      <c r="T239" s="2">
        <f t="shared" si="23"/>
        <v>1387400</v>
      </c>
      <c r="U239" s="2">
        <f t="shared" si="23"/>
        <v>1996000</v>
      </c>
      <c r="V239" s="2">
        <f t="shared" si="23"/>
        <v>605600</v>
      </c>
      <c r="W239" s="2">
        <f t="shared" si="23"/>
        <v>546200</v>
      </c>
      <c r="X239" s="2">
        <f t="shared" si="23"/>
        <v>731600</v>
      </c>
      <c r="Y239" s="2" cm="1">
        <f t="array" ref="Y239">_xlfn.XLOOKUP(Y$1&amp;$R239,$C$3:$C$1662&amp;$D$3:$D$1662,$E$3:$E$1662,0,0,1)</f>
        <v>3700</v>
      </c>
      <c r="Z239" s="2" cm="1">
        <f t="array" ref="Z239">_xlfn.XLOOKUP(Z$1&amp;$R239,$C$3:$C$1662&amp;$D$3:$D$1662,$E$3:$E$1662,0,0,1)</f>
        <v>6500</v>
      </c>
      <c r="AA239" s="2" cm="1">
        <f t="array" ref="AA239">_xlfn.XLOOKUP(AA$1&amp;$R239,$C$3:$C$1662&amp;$D$3:$D$1662,$E$3:$E$1662,0,0,1)</f>
        <v>2100</v>
      </c>
      <c r="AB239" s="2" cm="1">
        <f t="array" ref="AB239">_xlfn.XLOOKUP(AB$1&amp;$R239,$C$3:$C$1662&amp;$D$3:$D$1662,$E$3:$E$1662,0,0,1)</f>
        <v>0</v>
      </c>
      <c r="AC239" s="2" cm="1">
        <f t="array" ref="AC239">_xlfn.XLOOKUP(AC$1&amp;$R239,$C$3:$C$1662&amp;$D$3:$D$1662,$E$3:$E$1662,0,0,1)</f>
        <v>400</v>
      </c>
    </row>
    <row r="240" spans="3:29" x14ac:dyDescent="0.4">
      <c r="C240" t="s">
        <v>804</v>
      </c>
      <c r="D240" t="s">
        <v>441</v>
      </c>
      <c r="E240">
        <v>400</v>
      </c>
      <c r="R240" t="s">
        <v>135</v>
      </c>
      <c r="S240" s="2">
        <f t="shared" si="20"/>
        <v>1054800</v>
      </c>
      <c r="T240" s="2">
        <f t="shared" si="23"/>
        <v>1387700</v>
      </c>
      <c r="U240" s="2">
        <f t="shared" si="23"/>
        <v>1997900</v>
      </c>
      <c r="V240" s="2">
        <f t="shared" si="23"/>
        <v>606300</v>
      </c>
      <c r="W240" s="2">
        <f t="shared" si="23"/>
        <v>546500</v>
      </c>
      <c r="X240" s="2">
        <f t="shared" si="23"/>
        <v>735600</v>
      </c>
      <c r="Y240" s="2" cm="1">
        <f t="array" ref="Y240">_xlfn.XLOOKUP(Y$1&amp;$R240,$C$3:$C$1662&amp;$D$3:$D$1662,$E$3:$E$1662,0,0,1)</f>
        <v>300</v>
      </c>
      <c r="Z240" s="2" cm="1">
        <f t="array" ref="Z240">_xlfn.XLOOKUP(Z$1&amp;$R240,$C$3:$C$1662&amp;$D$3:$D$1662,$E$3:$E$1662,0,0,1)</f>
        <v>1900</v>
      </c>
      <c r="AA240" s="2" cm="1">
        <f t="array" ref="AA240">_xlfn.XLOOKUP(AA$1&amp;$R240,$C$3:$C$1662&amp;$D$3:$D$1662,$E$3:$E$1662,0,0,1)</f>
        <v>700</v>
      </c>
      <c r="AB240" s="2" cm="1">
        <f t="array" ref="AB240">_xlfn.XLOOKUP(AB$1&amp;$R240,$C$3:$C$1662&amp;$D$3:$D$1662,$E$3:$E$1662,0,0,1)</f>
        <v>300</v>
      </c>
      <c r="AC240" s="2" cm="1">
        <f t="array" ref="AC240">_xlfn.XLOOKUP(AC$1&amp;$R240,$C$3:$C$1662&amp;$D$3:$D$1662,$E$3:$E$1662,0,0,1)</f>
        <v>4000</v>
      </c>
    </row>
    <row r="241" spans="3:29" x14ac:dyDescent="0.4">
      <c r="C241" t="s">
        <v>804</v>
      </c>
      <c r="D241" t="s">
        <v>442</v>
      </c>
      <c r="E241">
        <v>4000</v>
      </c>
      <c r="R241" t="s">
        <v>306</v>
      </c>
      <c r="S241" s="2">
        <f t="shared" si="20"/>
        <v>1058120</v>
      </c>
      <c r="T241" s="2">
        <f t="shared" si="23"/>
        <v>1388200</v>
      </c>
      <c r="U241" s="2">
        <f t="shared" si="23"/>
        <v>2004000</v>
      </c>
      <c r="V241" s="2">
        <f t="shared" si="23"/>
        <v>606400</v>
      </c>
      <c r="W241" s="2">
        <f t="shared" si="23"/>
        <v>546600</v>
      </c>
      <c r="X241" s="2">
        <f t="shared" si="23"/>
        <v>745400</v>
      </c>
      <c r="Y241" s="2" cm="1">
        <f t="array" ref="Y241">_xlfn.XLOOKUP(Y$1&amp;$R241,$C$3:$C$1662&amp;$D$3:$D$1662,$E$3:$E$1662,0,0,1)</f>
        <v>500</v>
      </c>
      <c r="Z241" s="2" cm="1">
        <f t="array" ref="Z241">_xlfn.XLOOKUP(Z$1&amp;$R241,$C$3:$C$1662&amp;$D$3:$D$1662,$E$3:$E$1662,0,0,1)</f>
        <v>6100</v>
      </c>
      <c r="AA241" s="2" cm="1">
        <f t="array" ref="AA241">_xlfn.XLOOKUP(AA$1&amp;$R241,$C$3:$C$1662&amp;$D$3:$D$1662,$E$3:$E$1662,0,0,1)</f>
        <v>100</v>
      </c>
      <c r="AB241" s="2" cm="1">
        <f t="array" ref="AB241">_xlfn.XLOOKUP(AB$1&amp;$R241,$C$3:$C$1662&amp;$D$3:$D$1662,$E$3:$E$1662,0,0,1)</f>
        <v>100</v>
      </c>
      <c r="AC241" s="2" cm="1">
        <f t="array" ref="AC241">_xlfn.XLOOKUP(AC$1&amp;$R241,$C$3:$C$1662&amp;$D$3:$D$1662,$E$3:$E$1662,0,0,1)</f>
        <v>9800</v>
      </c>
    </row>
    <row r="242" spans="3:29" x14ac:dyDescent="0.4">
      <c r="C242" t="s">
        <v>804</v>
      </c>
      <c r="D242" t="s">
        <v>443</v>
      </c>
      <c r="E242">
        <v>9800</v>
      </c>
      <c r="R242" t="s">
        <v>59</v>
      </c>
      <c r="S242" s="2">
        <f t="shared" si="20"/>
        <v>1060360</v>
      </c>
      <c r="T242" s="2">
        <f t="shared" si="23"/>
        <v>1389200</v>
      </c>
      <c r="U242" s="2">
        <f t="shared" si="23"/>
        <v>2006300</v>
      </c>
      <c r="V242" s="2">
        <f t="shared" si="23"/>
        <v>612000</v>
      </c>
      <c r="W242" s="2">
        <f t="shared" si="23"/>
        <v>547400</v>
      </c>
      <c r="X242" s="2">
        <f t="shared" si="23"/>
        <v>746900</v>
      </c>
      <c r="Y242" s="2" cm="1">
        <f t="array" ref="Y242">_xlfn.XLOOKUP(Y$1&amp;$R242,$C$3:$C$1662&amp;$D$3:$D$1662,$E$3:$E$1662,0,0,1)</f>
        <v>1000</v>
      </c>
      <c r="Z242" s="2" cm="1">
        <f t="array" ref="Z242">_xlfn.XLOOKUP(Z$1&amp;$R242,$C$3:$C$1662&amp;$D$3:$D$1662,$E$3:$E$1662,0,0,1)</f>
        <v>2300</v>
      </c>
      <c r="AA242" s="2" cm="1">
        <f t="array" ref="AA242">_xlfn.XLOOKUP(AA$1&amp;$R242,$C$3:$C$1662&amp;$D$3:$D$1662,$E$3:$E$1662,0,0,1)</f>
        <v>5600</v>
      </c>
      <c r="AB242" s="2" cm="1">
        <f t="array" ref="AB242">_xlfn.XLOOKUP(AB$1&amp;$R242,$C$3:$C$1662&amp;$D$3:$D$1662,$E$3:$E$1662,0,0,1)</f>
        <v>800</v>
      </c>
      <c r="AC242" s="2" cm="1">
        <f t="array" ref="AC242">_xlfn.XLOOKUP(AC$1&amp;$R242,$C$3:$C$1662&amp;$D$3:$D$1662,$E$3:$E$1662,0,0,1)</f>
        <v>1500</v>
      </c>
    </row>
    <row r="243" spans="3:29" x14ac:dyDescent="0.4">
      <c r="C243" t="s">
        <v>804</v>
      </c>
      <c r="D243" t="s">
        <v>444</v>
      </c>
      <c r="E243">
        <v>1500</v>
      </c>
      <c r="R243" t="s">
        <v>142</v>
      </c>
      <c r="S243" s="2">
        <f t="shared" si="20"/>
        <v>1067700</v>
      </c>
      <c r="T243" s="2">
        <f t="shared" si="23"/>
        <v>1389600</v>
      </c>
      <c r="U243" s="2">
        <f t="shared" si="23"/>
        <v>2011900</v>
      </c>
      <c r="V243" s="2">
        <f t="shared" si="23"/>
        <v>613700</v>
      </c>
      <c r="W243" s="2">
        <f t="shared" si="23"/>
        <v>575400</v>
      </c>
      <c r="X243" s="2">
        <f t="shared" si="23"/>
        <v>747900</v>
      </c>
      <c r="Y243" s="2" cm="1">
        <f t="array" ref="Y243">_xlfn.XLOOKUP(Y$1&amp;$R243,$C$3:$C$1662&amp;$D$3:$D$1662,$E$3:$E$1662,0,0,1)</f>
        <v>400</v>
      </c>
      <c r="Z243" s="2" cm="1">
        <f t="array" ref="Z243">_xlfn.XLOOKUP(Z$1&amp;$R243,$C$3:$C$1662&amp;$D$3:$D$1662,$E$3:$E$1662,0,0,1)</f>
        <v>5600</v>
      </c>
      <c r="AA243" s="2" cm="1">
        <f t="array" ref="AA243">_xlfn.XLOOKUP(AA$1&amp;$R243,$C$3:$C$1662&amp;$D$3:$D$1662,$E$3:$E$1662,0,0,1)</f>
        <v>1700</v>
      </c>
      <c r="AB243" s="2" cm="1">
        <f t="array" ref="AB243">_xlfn.XLOOKUP(AB$1&amp;$R243,$C$3:$C$1662&amp;$D$3:$D$1662,$E$3:$E$1662,0,0,1)</f>
        <v>28000</v>
      </c>
      <c r="AC243" s="2" cm="1">
        <f t="array" ref="AC243">_xlfn.XLOOKUP(AC$1&amp;$R243,$C$3:$C$1662&amp;$D$3:$D$1662,$E$3:$E$1662,0,0,1)</f>
        <v>1000</v>
      </c>
    </row>
    <row r="244" spans="3:29" x14ac:dyDescent="0.4">
      <c r="C244" t="s">
        <v>804</v>
      </c>
      <c r="D244" t="s">
        <v>445</v>
      </c>
      <c r="E244">
        <v>1000</v>
      </c>
      <c r="R244" t="s">
        <v>282</v>
      </c>
      <c r="S244" s="2">
        <f t="shared" si="20"/>
        <v>1070980</v>
      </c>
      <c r="T244" s="2">
        <f t="shared" ref="T244:X259" si="24">T243+Y244</f>
        <v>1395100</v>
      </c>
      <c r="U244" s="2">
        <f t="shared" si="24"/>
        <v>2013500</v>
      </c>
      <c r="V244" s="2">
        <f t="shared" si="24"/>
        <v>621300</v>
      </c>
      <c r="W244" s="2">
        <f t="shared" si="24"/>
        <v>576000</v>
      </c>
      <c r="X244" s="2">
        <f t="shared" si="24"/>
        <v>749000</v>
      </c>
      <c r="Y244" s="2" cm="1">
        <f t="array" ref="Y244">_xlfn.XLOOKUP(Y$1&amp;$R244,$C$3:$C$1662&amp;$D$3:$D$1662,$E$3:$E$1662,0,0,1)</f>
        <v>5500</v>
      </c>
      <c r="Z244" s="2" cm="1">
        <f t="array" ref="Z244">_xlfn.XLOOKUP(Z$1&amp;$R244,$C$3:$C$1662&amp;$D$3:$D$1662,$E$3:$E$1662,0,0,1)</f>
        <v>1600</v>
      </c>
      <c r="AA244" s="2" cm="1">
        <f t="array" ref="AA244">_xlfn.XLOOKUP(AA$1&amp;$R244,$C$3:$C$1662&amp;$D$3:$D$1662,$E$3:$E$1662,0,0,1)</f>
        <v>7600</v>
      </c>
      <c r="AB244" s="2" cm="1">
        <f t="array" ref="AB244">_xlfn.XLOOKUP(AB$1&amp;$R244,$C$3:$C$1662&amp;$D$3:$D$1662,$E$3:$E$1662,0,0,1)</f>
        <v>600</v>
      </c>
      <c r="AC244" s="2" cm="1">
        <f t="array" ref="AC244">_xlfn.XLOOKUP(AC$1&amp;$R244,$C$3:$C$1662&amp;$D$3:$D$1662,$E$3:$E$1662,0,0,1)</f>
        <v>1100</v>
      </c>
    </row>
    <row r="245" spans="3:29" x14ac:dyDescent="0.4">
      <c r="C245" t="s">
        <v>804</v>
      </c>
      <c r="D245" t="s">
        <v>446</v>
      </c>
      <c r="E245">
        <v>1100</v>
      </c>
      <c r="R245" t="s">
        <v>228</v>
      </c>
      <c r="S245" s="2">
        <f t="shared" si="20"/>
        <v>1073880</v>
      </c>
      <c r="T245" s="2">
        <f t="shared" si="24"/>
        <v>1396000</v>
      </c>
      <c r="U245" s="2">
        <f t="shared" si="24"/>
        <v>2016800</v>
      </c>
      <c r="V245" s="2">
        <f t="shared" si="24"/>
        <v>621300</v>
      </c>
      <c r="W245" s="2">
        <f t="shared" si="24"/>
        <v>583600</v>
      </c>
      <c r="X245" s="2">
        <f t="shared" si="24"/>
        <v>751700</v>
      </c>
      <c r="Y245" s="2" cm="1">
        <f t="array" ref="Y245">_xlfn.XLOOKUP(Y$1&amp;$R245,$C$3:$C$1662&amp;$D$3:$D$1662,$E$3:$E$1662,0,0,1)</f>
        <v>900</v>
      </c>
      <c r="Z245" s="2" cm="1">
        <f t="array" ref="Z245">_xlfn.XLOOKUP(Z$1&amp;$R245,$C$3:$C$1662&amp;$D$3:$D$1662,$E$3:$E$1662,0,0,1)</f>
        <v>3300</v>
      </c>
      <c r="AA245" s="2" cm="1">
        <f t="array" ref="AA245">_xlfn.XLOOKUP(AA$1&amp;$R245,$C$3:$C$1662&amp;$D$3:$D$1662,$E$3:$E$1662,0,0,1)</f>
        <v>0</v>
      </c>
      <c r="AB245" s="2" cm="1">
        <f t="array" ref="AB245">_xlfn.XLOOKUP(AB$1&amp;$R245,$C$3:$C$1662&amp;$D$3:$D$1662,$E$3:$E$1662,0,0,1)</f>
        <v>7600</v>
      </c>
      <c r="AC245" s="2" cm="1">
        <f t="array" ref="AC245">_xlfn.XLOOKUP(AC$1&amp;$R245,$C$3:$C$1662&amp;$D$3:$D$1662,$E$3:$E$1662,0,0,1)</f>
        <v>2700</v>
      </c>
    </row>
    <row r="246" spans="3:29" x14ac:dyDescent="0.4">
      <c r="C246" t="s">
        <v>804</v>
      </c>
      <c r="D246" t="s">
        <v>447</v>
      </c>
      <c r="E246">
        <v>2700</v>
      </c>
      <c r="R246" t="s">
        <v>307</v>
      </c>
      <c r="S246" s="2">
        <f t="shared" si="20"/>
        <v>1076980</v>
      </c>
      <c r="T246" s="2">
        <f t="shared" si="24"/>
        <v>1399700</v>
      </c>
      <c r="U246" s="2">
        <f t="shared" si="24"/>
        <v>2018400</v>
      </c>
      <c r="V246" s="2">
        <f t="shared" si="24"/>
        <v>625200</v>
      </c>
      <c r="W246" s="2">
        <f t="shared" si="24"/>
        <v>588400</v>
      </c>
      <c r="X246" s="2">
        <f t="shared" si="24"/>
        <v>753200</v>
      </c>
      <c r="Y246" s="2" cm="1">
        <f t="array" ref="Y246">_xlfn.XLOOKUP(Y$1&amp;$R246,$C$3:$C$1662&amp;$D$3:$D$1662,$E$3:$E$1662,0,0,1)</f>
        <v>3700</v>
      </c>
      <c r="Z246" s="2" cm="1">
        <f t="array" ref="Z246">_xlfn.XLOOKUP(Z$1&amp;$R246,$C$3:$C$1662&amp;$D$3:$D$1662,$E$3:$E$1662,0,0,1)</f>
        <v>1600</v>
      </c>
      <c r="AA246" s="2" cm="1">
        <f t="array" ref="AA246">_xlfn.XLOOKUP(AA$1&amp;$R246,$C$3:$C$1662&amp;$D$3:$D$1662,$E$3:$E$1662,0,0,1)</f>
        <v>3900</v>
      </c>
      <c r="AB246" s="2" cm="1">
        <f t="array" ref="AB246">_xlfn.XLOOKUP(AB$1&amp;$R246,$C$3:$C$1662&amp;$D$3:$D$1662,$E$3:$E$1662,0,0,1)</f>
        <v>4800</v>
      </c>
      <c r="AC246" s="2" cm="1">
        <f t="array" ref="AC246">_xlfn.XLOOKUP(AC$1&amp;$R246,$C$3:$C$1662&amp;$D$3:$D$1662,$E$3:$E$1662,0,0,1)</f>
        <v>1500</v>
      </c>
    </row>
    <row r="247" spans="3:29" x14ac:dyDescent="0.4">
      <c r="C247" t="s">
        <v>804</v>
      </c>
      <c r="D247" t="s">
        <v>448</v>
      </c>
      <c r="E247">
        <v>1500</v>
      </c>
      <c r="R247" t="s">
        <v>308</v>
      </c>
      <c r="S247" s="2">
        <f t="shared" si="20"/>
        <v>1079560</v>
      </c>
      <c r="T247" s="2">
        <f t="shared" si="24"/>
        <v>1404600</v>
      </c>
      <c r="U247" s="2">
        <f t="shared" si="24"/>
        <v>2021200</v>
      </c>
      <c r="V247" s="2">
        <f t="shared" si="24"/>
        <v>627000</v>
      </c>
      <c r="W247" s="2">
        <f t="shared" si="24"/>
        <v>590900</v>
      </c>
      <c r="X247" s="2">
        <f t="shared" si="24"/>
        <v>754100</v>
      </c>
      <c r="Y247" s="2" cm="1">
        <f t="array" ref="Y247">_xlfn.XLOOKUP(Y$1&amp;$R247,$C$3:$C$1662&amp;$D$3:$D$1662,$E$3:$E$1662,0,0,1)</f>
        <v>4900</v>
      </c>
      <c r="Z247" s="2" cm="1">
        <f t="array" ref="Z247">_xlfn.XLOOKUP(Z$1&amp;$R247,$C$3:$C$1662&amp;$D$3:$D$1662,$E$3:$E$1662,0,0,1)</f>
        <v>2800</v>
      </c>
      <c r="AA247" s="2" cm="1">
        <f t="array" ref="AA247">_xlfn.XLOOKUP(AA$1&amp;$R247,$C$3:$C$1662&amp;$D$3:$D$1662,$E$3:$E$1662,0,0,1)</f>
        <v>1800</v>
      </c>
      <c r="AB247" s="2" cm="1">
        <f t="array" ref="AB247">_xlfn.XLOOKUP(AB$1&amp;$R247,$C$3:$C$1662&amp;$D$3:$D$1662,$E$3:$E$1662,0,0,1)</f>
        <v>2500</v>
      </c>
      <c r="AC247" s="2" cm="1">
        <f t="array" ref="AC247">_xlfn.XLOOKUP(AC$1&amp;$R247,$C$3:$C$1662&amp;$D$3:$D$1662,$E$3:$E$1662,0,0,1)</f>
        <v>900</v>
      </c>
    </row>
    <row r="248" spans="3:29" x14ac:dyDescent="0.4">
      <c r="C248" t="s">
        <v>804</v>
      </c>
      <c r="D248" t="s">
        <v>449</v>
      </c>
      <c r="E248">
        <v>900</v>
      </c>
      <c r="R248" t="s">
        <v>258</v>
      </c>
      <c r="S248" s="2">
        <f t="shared" si="20"/>
        <v>1083840</v>
      </c>
      <c r="T248" s="2">
        <f t="shared" si="24"/>
        <v>1417100</v>
      </c>
      <c r="U248" s="2">
        <f t="shared" si="24"/>
        <v>2022400</v>
      </c>
      <c r="V248" s="2">
        <f t="shared" si="24"/>
        <v>633000</v>
      </c>
      <c r="W248" s="2">
        <f t="shared" si="24"/>
        <v>591900</v>
      </c>
      <c r="X248" s="2">
        <f t="shared" si="24"/>
        <v>754800</v>
      </c>
      <c r="Y248" s="2" cm="1">
        <f t="array" ref="Y248">_xlfn.XLOOKUP(Y$1&amp;$R248,$C$3:$C$1662&amp;$D$3:$D$1662,$E$3:$E$1662,0,0,1)</f>
        <v>12500</v>
      </c>
      <c r="Z248" s="2" cm="1">
        <f t="array" ref="Z248">_xlfn.XLOOKUP(Z$1&amp;$R248,$C$3:$C$1662&amp;$D$3:$D$1662,$E$3:$E$1662,0,0,1)</f>
        <v>1200</v>
      </c>
      <c r="AA248" s="2" cm="1">
        <f t="array" ref="AA248">_xlfn.XLOOKUP(AA$1&amp;$R248,$C$3:$C$1662&amp;$D$3:$D$1662,$E$3:$E$1662,0,0,1)</f>
        <v>6000</v>
      </c>
      <c r="AB248" s="2" cm="1">
        <f t="array" ref="AB248">_xlfn.XLOOKUP(AB$1&amp;$R248,$C$3:$C$1662&amp;$D$3:$D$1662,$E$3:$E$1662,0,0,1)</f>
        <v>1000</v>
      </c>
      <c r="AC248" s="2" cm="1">
        <f t="array" ref="AC248">_xlfn.XLOOKUP(AC$1&amp;$R248,$C$3:$C$1662&amp;$D$3:$D$1662,$E$3:$E$1662,0,0,1)</f>
        <v>700</v>
      </c>
    </row>
    <row r="249" spans="3:29" x14ac:dyDescent="0.4">
      <c r="C249" t="s">
        <v>804</v>
      </c>
      <c r="D249" t="s">
        <v>450</v>
      </c>
      <c r="E249">
        <v>700</v>
      </c>
      <c r="R249" t="s">
        <v>109</v>
      </c>
      <c r="S249" s="2">
        <f t="shared" si="20"/>
        <v>1089840</v>
      </c>
      <c r="T249" s="2">
        <f t="shared" si="24"/>
        <v>1428500</v>
      </c>
      <c r="U249" s="2">
        <f t="shared" si="24"/>
        <v>2029400</v>
      </c>
      <c r="V249" s="2">
        <f t="shared" si="24"/>
        <v>637400</v>
      </c>
      <c r="W249" s="2">
        <f t="shared" si="24"/>
        <v>596700</v>
      </c>
      <c r="X249" s="2">
        <f t="shared" si="24"/>
        <v>757200</v>
      </c>
      <c r="Y249" s="2" cm="1">
        <f t="array" ref="Y249">_xlfn.XLOOKUP(Y$1&amp;$R249,$C$3:$C$1662&amp;$D$3:$D$1662,$E$3:$E$1662,0,0,1)</f>
        <v>11400</v>
      </c>
      <c r="Z249" s="2" cm="1">
        <f t="array" ref="Z249">_xlfn.XLOOKUP(Z$1&amp;$R249,$C$3:$C$1662&amp;$D$3:$D$1662,$E$3:$E$1662,0,0,1)</f>
        <v>7000</v>
      </c>
      <c r="AA249" s="2" cm="1">
        <f t="array" ref="AA249">_xlfn.XLOOKUP(AA$1&amp;$R249,$C$3:$C$1662&amp;$D$3:$D$1662,$E$3:$E$1662,0,0,1)</f>
        <v>4400</v>
      </c>
      <c r="AB249" s="2" cm="1">
        <f t="array" ref="AB249">_xlfn.XLOOKUP(AB$1&amp;$R249,$C$3:$C$1662&amp;$D$3:$D$1662,$E$3:$E$1662,0,0,1)</f>
        <v>4800</v>
      </c>
      <c r="AC249" s="2" cm="1">
        <f t="array" ref="AC249">_xlfn.XLOOKUP(AC$1&amp;$R249,$C$3:$C$1662&amp;$D$3:$D$1662,$E$3:$E$1662,0,0,1)</f>
        <v>2400</v>
      </c>
    </row>
    <row r="250" spans="3:29" x14ac:dyDescent="0.4">
      <c r="C250" t="s">
        <v>804</v>
      </c>
      <c r="D250" t="s">
        <v>451</v>
      </c>
      <c r="E250">
        <v>2400</v>
      </c>
      <c r="R250" t="s">
        <v>260</v>
      </c>
      <c r="S250" s="2">
        <f t="shared" si="20"/>
        <v>1092280</v>
      </c>
      <c r="T250" s="2">
        <f t="shared" si="24"/>
        <v>1433700</v>
      </c>
      <c r="U250" s="2">
        <f t="shared" si="24"/>
        <v>2029400</v>
      </c>
      <c r="V250" s="2">
        <f t="shared" si="24"/>
        <v>642900</v>
      </c>
      <c r="W250" s="2">
        <f t="shared" si="24"/>
        <v>596800</v>
      </c>
      <c r="X250" s="2">
        <f t="shared" si="24"/>
        <v>758600</v>
      </c>
      <c r="Y250" s="2" cm="1">
        <f t="array" ref="Y250">_xlfn.XLOOKUP(Y$1&amp;$R250,$C$3:$C$1662&amp;$D$3:$D$1662,$E$3:$E$1662,0,0,1)</f>
        <v>5200</v>
      </c>
      <c r="Z250" s="2" cm="1">
        <f t="array" ref="Z250">_xlfn.XLOOKUP(Z$1&amp;$R250,$C$3:$C$1662&amp;$D$3:$D$1662,$E$3:$E$1662,0,0,1)</f>
        <v>0</v>
      </c>
      <c r="AA250" s="2" cm="1">
        <f t="array" ref="AA250">_xlfn.XLOOKUP(AA$1&amp;$R250,$C$3:$C$1662&amp;$D$3:$D$1662,$E$3:$E$1662,0,0,1)</f>
        <v>5500</v>
      </c>
      <c r="AB250" s="2" cm="1">
        <f t="array" ref="AB250">_xlfn.XLOOKUP(AB$1&amp;$R250,$C$3:$C$1662&amp;$D$3:$D$1662,$E$3:$E$1662,0,0,1)</f>
        <v>100</v>
      </c>
      <c r="AC250" s="2" cm="1">
        <f t="array" ref="AC250">_xlfn.XLOOKUP(AC$1&amp;$R250,$C$3:$C$1662&amp;$D$3:$D$1662,$E$3:$E$1662,0,0,1)</f>
        <v>1400</v>
      </c>
    </row>
    <row r="251" spans="3:29" x14ac:dyDescent="0.4">
      <c r="C251" t="s">
        <v>804</v>
      </c>
      <c r="D251" t="s">
        <v>452</v>
      </c>
      <c r="E251">
        <v>1400</v>
      </c>
      <c r="R251" t="s">
        <v>265</v>
      </c>
      <c r="S251" s="2">
        <f t="shared" si="20"/>
        <v>1094420</v>
      </c>
      <c r="T251" s="2">
        <f t="shared" si="24"/>
        <v>1437700</v>
      </c>
      <c r="U251" s="2">
        <f t="shared" si="24"/>
        <v>2030100</v>
      </c>
      <c r="V251" s="2">
        <f t="shared" si="24"/>
        <v>644300</v>
      </c>
      <c r="W251" s="2">
        <f t="shared" si="24"/>
        <v>599800</v>
      </c>
      <c r="X251" s="2">
        <f t="shared" si="24"/>
        <v>760200</v>
      </c>
      <c r="Y251" s="2" cm="1">
        <f t="array" ref="Y251">_xlfn.XLOOKUP(Y$1&amp;$R251,$C$3:$C$1662&amp;$D$3:$D$1662,$E$3:$E$1662,0,0,1)</f>
        <v>4000</v>
      </c>
      <c r="Z251" s="2" cm="1">
        <f t="array" ref="Z251">_xlfn.XLOOKUP(Z$1&amp;$R251,$C$3:$C$1662&amp;$D$3:$D$1662,$E$3:$E$1662,0,0,1)</f>
        <v>700</v>
      </c>
      <c r="AA251" s="2" cm="1">
        <f t="array" ref="AA251">_xlfn.XLOOKUP(AA$1&amp;$R251,$C$3:$C$1662&amp;$D$3:$D$1662,$E$3:$E$1662,0,0,1)</f>
        <v>1400</v>
      </c>
      <c r="AB251" s="2" cm="1">
        <f t="array" ref="AB251">_xlfn.XLOOKUP(AB$1&amp;$R251,$C$3:$C$1662&amp;$D$3:$D$1662,$E$3:$E$1662,0,0,1)</f>
        <v>3000</v>
      </c>
      <c r="AC251" s="2" cm="1">
        <f t="array" ref="AC251">_xlfn.XLOOKUP(AC$1&amp;$R251,$C$3:$C$1662&amp;$D$3:$D$1662,$E$3:$E$1662,0,0,1)</f>
        <v>1600</v>
      </c>
    </row>
    <row r="252" spans="3:29" x14ac:dyDescent="0.4">
      <c r="C252" t="s">
        <v>804</v>
      </c>
      <c r="D252" t="s">
        <v>453</v>
      </c>
      <c r="E252">
        <v>1600</v>
      </c>
      <c r="R252" t="s">
        <v>188</v>
      </c>
      <c r="S252" s="2">
        <f t="shared" si="20"/>
        <v>1096580</v>
      </c>
      <c r="T252" s="2">
        <f t="shared" si="24"/>
        <v>1443200</v>
      </c>
      <c r="U252" s="2">
        <f t="shared" si="24"/>
        <v>2032600</v>
      </c>
      <c r="V252" s="2">
        <f t="shared" si="24"/>
        <v>644600</v>
      </c>
      <c r="W252" s="2">
        <f t="shared" si="24"/>
        <v>601000</v>
      </c>
      <c r="X252" s="2">
        <f t="shared" si="24"/>
        <v>761500</v>
      </c>
      <c r="Y252" s="2" cm="1">
        <f t="array" ref="Y252">_xlfn.XLOOKUP(Y$1&amp;$R252,$C$3:$C$1662&amp;$D$3:$D$1662,$E$3:$E$1662,0,0,1)</f>
        <v>5500</v>
      </c>
      <c r="Z252" s="2" cm="1">
        <f t="array" ref="Z252">_xlfn.XLOOKUP(Z$1&amp;$R252,$C$3:$C$1662&amp;$D$3:$D$1662,$E$3:$E$1662,0,0,1)</f>
        <v>2500</v>
      </c>
      <c r="AA252" s="2" cm="1">
        <f t="array" ref="AA252">_xlfn.XLOOKUP(AA$1&amp;$R252,$C$3:$C$1662&amp;$D$3:$D$1662,$E$3:$E$1662,0,0,1)</f>
        <v>300</v>
      </c>
      <c r="AB252" s="2" cm="1">
        <f t="array" ref="AB252">_xlfn.XLOOKUP(AB$1&amp;$R252,$C$3:$C$1662&amp;$D$3:$D$1662,$E$3:$E$1662,0,0,1)</f>
        <v>1200</v>
      </c>
      <c r="AC252" s="2" cm="1">
        <f t="array" ref="AC252">_xlfn.XLOOKUP(AC$1&amp;$R252,$C$3:$C$1662&amp;$D$3:$D$1662,$E$3:$E$1662,0,0,1)</f>
        <v>1300</v>
      </c>
    </row>
    <row r="253" spans="3:29" x14ac:dyDescent="0.4">
      <c r="C253" t="s">
        <v>804</v>
      </c>
      <c r="D253" t="s">
        <v>454</v>
      </c>
      <c r="E253">
        <v>1300</v>
      </c>
      <c r="R253" t="s">
        <v>75</v>
      </c>
      <c r="S253" s="2">
        <f t="shared" si="20"/>
        <v>1101080</v>
      </c>
      <c r="T253" s="2">
        <f t="shared" si="24"/>
        <v>1458000</v>
      </c>
      <c r="U253" s="2">
        <f t="shared" si="24"/>
        <v>2033600</v>
      </c>
      <c r="V253" s="2">
        <f t="shared" si="24"/>
        <v>645600</v>
      </c>
      <c r="W253" s="2">
        <f t="shared" si="24"/>
        <v>604700</v>
      </c>
      <c r="X253" s="2">
        <f t="shared" si="24"/>
        <v>763500</v>
      </c>
      <c r="Y253" s="2" cm="1">
        <f t="array" ref="Y253">_xlfn.XLOOKUP(Y$1&amp;$R253,$C$3:$C$1662&amp;$D$3:$D$1662,$E$3:$E$1662,0,0,1)</f>
        <v>14800</v>
      </c>
      <c r="Z253" s="2" cm="1">
        <f t="array" ref="Z253">_xlfn.XLOOKUP(Z$1&amp;$R253,$C$3:$C$1662&amp;$D$3:$D$1662,$E$3:$E$1662,0,0,1)</f>
        <v>1000</v>
      </c>
      <c r="AA253" s="2" cm="1">
        <f t="array" ref="AA253">_xlfn.XLOOKUP(AA$1&amp;$R253,$C$3:$C$1662&amp;$D$3:$D$1662,$E$3:$E$1662,0,0,1)</f>
        <v>1000</v>
      </c>
      <c r="AB253" s="2" cm="1">
        <f t="array" ref="AB253">_xlfn.XLOOKUP(AB$1&amp;$R253,$C$3:$C$1662&amp;$D$3:$D$1662,$E$3:$E$1662,0,0,1)</f>
        <v>3700</v>
      </c>
      <c r="AC253" s="2" cm="1">
        <f t="array" ref="AC253">_xlfn.XLOOKUP(AC$1&amp;$R253,$C$3:$C$1662&amp;$D$3:$D$1662,$E$3:$E$1662,0,0,1)</f>
        <v>2000</v>
      </c>
    </row>
    <row r="254" spans="3:29" x14ac:dyDescent="0.4">
      <c r="C254" t="s">
        <v>804</v>
      </c>
      <c r="D254" t="s">
        <v>455</v>
      </c>
      <c r="E254">
        <v>2000</v>
      </c>
      <c r="R254" t="s">
        <v>191</v>
      </c>
      <c r="S254" s="2">
        <f t="shared" si="20"/>
        <v>1103780</v>
      </c>
      <c r="T254" s="2">
        <f t="shared" si="24"/>
        <v>1462500</v>
      </c>
      <c r="U254" s="2">
        <f t="shared" si="24"/>
        <v>2041500</v>
      </c>
      <c r="V254" s="2">
        <f t="shared" si="24"/>
        <v>646500</v>
      </c>
      <c r="W254" s="2">
        <f t="shared" si="24"/>
        <v>604700</v>
      </c>
      <c r="X254" s="2">
        <f t="shared" si="24"/>
        <v>763700</v>
      </c>
      <c r="Y254" s="2" cm="1">
        <f t="array" ref="Y254">_xlfn.XLOOKUP(Y$1&amp;$R254,$C$3:$C$1662&amp;$D$3:$D$1662,$E$3:$E$1662,0,0,1)</f>
        <v>4500</v>
      </c>
      <c r="Z254" s="2" cm="1">
        <f t="array" ref="Z254">_xlfn.XLOOKUP(Z$1&amp;$R254,$C$3:$C$1662&amp;$D$3:$D$1662,$E$3:$E$1662,0,0,1)</f>
        <v>7900</v>
      </c>
      <c r="AA254" s="2" cm="1">
        <f t="array" ref="AA254">_xlfn.XLOOKUP(AA$1&amp;$R254,$C$3:$C$1662&amp;$D$3:$D$1662,$E$3:$E$1662,0,0,1)</f>
        <v>900</v>
      </c>
      <c r="AB254" s="2" cm="1">
        <f t="array" ref="AB254">_xlfn.XLOOKUP(AB$1&amp;$R254,$C$3:$C$1662&amp;$D$3:$D$1662,$E$3:$E$1662,0,0,1)</f>
        <v>0</v>
      </c>
      <c r="AC254" s="2" cm="1">
        <f t="array" ref="AC254">_xlfn.XLOOKUP(AC$1&amp;$R254,$C$3:$C$1662&amp;$D$3:$D$1662,$E$3:$E$1662,0,0,1)</f>
        <v>200</v>
      </c>
    </row>
    <row r="255" spans="3:29" x14ac:dyDescent="0.4">
      <c r="C255" t="s">
        <v>804</v>
      </c>
      <c r="D255" t="s">
        <v>456</v>
      </c>
      <c r="E255">
        <v>200</v>
      </c>
      <c r="R255" t="s">
        <v>256</v>
      </c>
      <c r="S255" s="2">
        <f t="shared" si="20"/>
        <v>1107780</v>
      </c>
      <c r="T255" s="2">
        <f t="shared" si="24"/>
        <v>1466300</v>
      </c>
      <c r="U255" s="2">
        <f t="shared" si="24"/>
        <v>2046100</v>
      </c>
      <c r="V255" s="2">
        <f t="shared" si="24"/>
        <v>650700</v>
      </c>
      <c r="W255" s="2">
        <f t="shared" si="24"/>
        <v>608000</v>
      </c>
      <c r="X255" s="2">
        <f t="shared" si="24"/>
        <v>767800</v>
      </c>
      <c r="Y255" s="2" cm="1">
        <f t="array" ref="Y255">_xlfn.XLOOKUP(Y$1&amp;$R255,$C$3:$C$1662&amp;$D$3:$D$1662,$E$3:$E$1662,0,0,1)</f>
        <v>3800</v>
      </c>
      <c r="Z255" s="2" cm="1">
        <f t="array" ref="Z255">_xlfn.XLOOKUP(Z$1&amp;$R255,$C$3:$C$1662&amp;$D$3:$D$1662,$E$3:$E$1662,0,0,1)</f>
        <v>4600</v>
      </c>
      <c r="AA255" s="2" cm="1">
        <f t="array" ref="AA255">_xlfn.XLOOKUP(AA$1&amp;$R255,$C$3:$C$1662&amp;$D$3:$D$1662,$E$3:$E$1662,0,0,1)</f>
        <v>4200</v>
      </c>
      <c r="AB255" s="2" cm="1">
        <f t="array" ref="AB255">_xlfn.XLOOKUP(AB$1&amp;$R255,$C$3:$C$1662&amp;$D$3:$D$1662,$E$3:$E$1662,0,0,1)</f>
        <v>3300</v>
      </c>
      <c r="AC255" s="2" cm="1">
        <f t="array" ref="AC255">_xlfn.XLOOKUP(AC$1&amp;$R255,$C$3:$C$1662&amp;$D$3:$D$1662,$E$3:$E$1662,0,0,1)</f>
        <v>4100</v>
      </c>
    </row>
    <row r="256" spans="3:29" x14ac:dyDescent="0.4">
      <c r="C256" t="s">
        <v>804</v>
      </c>
      <c r="D256" t="s">
        <v>457</v>
      </c>
      <c r="E256">
        <v>4100</v>
      </c>
      <c r="R256" t="s">
        <v>276</v>
      </c>
      <c r="S256" s="2">
        <f t="shared" si="20"/>
        <v>1111180</v>
      </c>
      <c r="T256" s="2">
        <f t="shared" si="24"/>
        <v>1471600</v>
      </c>
      <c r="U256" s="2">
        <f t="shared" si="24"/>
        <v>2049400</v>
      </c>
      <c r="V256" s="2">
        <f t="shared" si="24"/>
        <v>655800</v>
      </c>
      <c r="W256" s="2">
        <f t="shared" si="24"/>
        <v>610500</v>
      </c>
      <c r="X256" s="2">
        <f t="shared" si="24"/>
        <v>768600</v>
      </c>
      <c r="Y256" s="2" cm="1">
        <f t="array" ref="Y256">_xlfn.XLOOKUP(Y$1&amp;$R256,$C$3:$C$1662&amp;$D$3:$D$1662,$E$3:$E$1662,0,0,1)</f>
        <v>5300</v>
      </c>
      <c r="Z256" s="2" cm="1">
        <f t="array" ref="Z256">_xlfn.XLOOKUP(Z$1&amp;$R256,$C$3:$C$1662&amp;$D$3:$D$1662,$E$3:$E$1662,0,0,1)</f>
        <v>3300</v>
      </c>
      <c r="AA256" s="2" cm="1">
        <f t="array" ref="AA256">_xlfn.XLOOKUP(AA$1&amp;$R256,$C$3:$C$1662&amp;$D$3:$D$1662,$E$3:$E$1662,0,0,1)</f>
        <v>5100</v>
      </c>
      <c r="AB256" s="2" cm="1">
        <f t="array" ref="AB256">_xlfn.XLOOKUP(AB$1&amp;$R256,$C$3:$C$1662&amp;$D$3:$D$1662,$E$3:$E$1662,0,0,1)</f>
        <v>2500</v>
      </c>
      <c r="AC256" s="2" cm="1">
        <f t="array" ref="AC256">_xlfn.XLOOKUP(AC$1&amp;$R256,$C$3:$C$1662&amp;$D$3:$D$1662,$E$3:$E$1662,0,0,1)</f>
        <v>800</v>
      </c>
    </row>
    <row r="257" spans="3:29" x14ac:dyDescent="0.4">
      <c r="C257" t="s">
        <v>804</v>
      </c>
      <c r="D257" t="s">
        <v>458</v>
      </c>
      <c r="E257">
        <v>800</v>
      </c>
      <c r="R257" t="s">
        <v>275</v>
      </c>
      <c r="S257" s="2">
        <f t="shared" si="20"/>
        <v>1113660</v>
      </c>
      <c r="T257" s="2">
        <f t="shared" si="24"/>
        <v>1472900</v>
      </c>
      <c r="U257" s="2">
        <f t="shared" si="24"/>
        <v>2054800</v>
      </c>
      <c r="V257" s="2">
        <f t="shared" si="24"/>
        <v>659200</v>
      </c>
      <c r="W257" s="2">
        <f t="shared" si="24"/>
        <v>611600</v>
      </c>
      <c r="X257" s="2">
        <f t="shared" si="24"/>
        <v>769800</v>
      </c>
      <c r="Y257" s="2" cm="1">
        <f t="array" ref="Y257">_xlfn.XLOOKUP(Y$1&amp;$R257,$C$3:$C$1662&amp;$D$3:$D$1662,$E$3:$E$1662,0,0,1)</f>
        <v>1300</v>
      </c>
      <c r="Z257" s="2" cm="1">
        <f t="array" ref="Z257">_xlfn.XLOOKUP(Z$1&amp;$R257,$C$3:$C$1662&amp;$D$3:$D$1662,$E$3:$E$1662,0,0,1)</f>
        <v>5400</v>
      </c>
      <c r="AA257" s="2" cm="1">
        <f t="array" ref="AA257">_xlfn.XLOOKUP(AA$1&amp;$R257,$C$3:$C$1662&amp;$D$3:$D$1662,$E$3:$E$1662,0,0,1)</f>
        <v>3400</v>
      </c>
      <c r="AB257" s="2" cm="1">
        <f t="array" ref="AB257">_xlfn.XLOOKUP(AB$1&amp;$R257,$C$3:$C$1662&amp;$D$3:$D$1662,$E$3:$E$1662,0,0,1)</f>
        <v>1100</v>
      </c>
      <c r="AC257" s="2" cm="1">
        <f t="array" ref="AC257">_xlfn.XLOOKUP(AC$1&amp;$R257,$C$3:$C$1662&amp;$D$3:$D$1662,$E$3:$E$1662,0,0,1)</f>
        <v>1200</v>
      </c>
    </row>
    <row r="258" spans="3:29" x14ac:dyDescent="0.4">
      <c r="C258" t="s">
        <v>804</v>
      </c>
      <c r="D258" t="s">
        <v>459</v>
      </c>
      <c r="E258">
        <v>1200</v>
      </c>
      <c r="R258" t="s">
        <v>205</v>
      </c>
      <c r="S258" s="2">
        <f t="shared" si="20"/>
        <v>1115260</v>
      </c>
      <c r="T258" s="2">
        <f t="shared" si="24"/>
        <v>1476200</v>
      </c>
      <c r="U258" s="2">
        <f t="shared" si="24"/>
        <v>2057000</v>
      </c>
      <c r="V258" s="2">
        <f t="shared" si="24"/>
        <v>660200</v>
      </c>
      <c r="W258" s="2">
        <f t="shared" si="24"/>
        <v>611800</v>
      </c>
      <c r="X258" s="2">
        <f t="shared" si="24"/>
        <v>771100</v>
      </c>
      <c r="Y258" s="2" cm="1">
        <f t="array" ref="Y258">_xlfn.XLOOKUP(Y$1&amp;$R258,$C$3:$C$1662&amp;$D$3:$D$1662,$E$3:$E$1662,0,0,1)</f>
        <v>3300</v>
      </c>
      <c r="Z258" s="2" cm="1">
        <f t="array" ref="Z258">_xlfn.XLOOKUP(Z$1&amp;$R258,$C$3:$C$1662&amp;$D$3:$D$1662,$E$3:$E$1662,0,0,1)</f>
        <v>2200</v>
      </c>
      <c r="AA258" s="2" cm="1">
        <f t="array" ref="AA258">_xlfn.XLOOKUP(AA$1&amp;$R258,$C$3:$C$1662&amp;$D$3:$D$1662,$E$3:$E$1662,0,0,1)</f>
        <v>1000</v>
      </c>
      <c r="AB258" s="2" cm="1">
        <f t="array" ref="AB258">_xlfn.XLOOKUP(AB$1&amp;$R258,$C$3:$C$1662&amp;$D$3:$D$1662,$E$3:$E$1662,0,0,1)</f>
        <v>200</v>
      </c>
      <c r="AC258" s="2" cm="1">
        <f t="array" ref="AC258">_xlfn.XLOOKUP(AC$1&amp;$R258,$C$3:$C$1662&amp;$D$3:$D$1662,$E$3:$E$1662,0,0,1)</f>
        <v>1300</v>
      </c>
    </row>
    <row r="259" spans="3:29" x14ac:dyDescent="0.4">
      <c r="C259" t="s">
        <v>804</v>
      </c>
      <c r="D259" t="s">
        <v>460</v>
      </c>
      <c r="E259">
        <v>1300</v>
      </c>
      <c r="R259" t="s">
        <v>40</v>
      </c>
      <c r="S259" s="2">
        <f t="shared" ref="S259:S322" si="25">IFERROR(AVERAGEIFS(T259:X259,T259:X259,"&gt;0"),0)</f>
        <v>1118500</v>
      </c>
      <c r="T259" s="2">
        <f t="shared" si="24"/>
        <v>1480400</v>
      </c>
      <c r="U259" s="2">
        <f t="shared" si="24"/>
        <v>2057900</v>
      </c>
      <c r="V259" s="2">
        <f t="shared" si="24"/>
        <v>663400</v>
      </c>
      <c r="W259" s="2">
        <f t="shared" si="24"/>
        <v>618200</v>
      </c>
      <c r="X259" s="2">
        <f t="shared" si="24"/>
        <v>772600</v>
      </c>
      <c r="Y259" s="2" cm="1">
        <f t="array" ref="Y259">_xlfn.XLOOKUP(Y$1&amp;$R259,$C$3:$C$1662&amp;$D$3:$D$1662,$E$3:$E$1662,0,0,1)</f>
        <v>4200</v>
      </c>
      <c r="Z259" s="2" cm="1">
        <f t="array" ref="Z259">_xlfn.XLOOKUP(Z$1&amp;$R259,$C$3:$C$1662&amp;$D$3:$D$1662,$E$3:$E$1662,0,0,1)</f>
        <v>900</v>
      </c>
      <c r="AA259" s="2" cm="1">
        <f t="array" ref="AA259">_xlfn.XLOOKUP(AA$1&amp;$R259,$C$3:$C$1662&amp;$D$3:$D$1662,$E$3:$E$1662,0,0,1)</f>
        <v>3200</v>
      </c>
      <c r="AB259" s="2" cm="1">
        <f t="array" ref="AB259">_xlfn.XLOOKUP(AB$1&amp;$R259,$C$3:$C$1662&amp;$D$3:$D$1662,$E$3:$E$1662,0,0,1)</f>
        <v>6400</v>
      </c>
      <c r="AC259" s="2" cm="1">
        <f t="array" ref="AC259">_xlfn.XLOOKUP(AC$1&amp;$R259,$C$3:$C$1662&amp;$D$3:$D$1662,$E$3:$E$1662,0,0,1)</f>
        <v>1500</v>
      </c>
    </row>
    <row r="260" spans="3:29" x14ac:dyDescent="0.4">
      <c r="C260" t="s">
        <v>804</v>
      </c>
      <c r="D260" t="s">
        <v>461</v>
      </c>
      <c r="E260">
        <v>1500</v>
      </c>
      <c r="R260" t="s">
        <v>231</v>
      </c>
      <c r="S260" s="2">
        <f t="shared" si="25"/>
        <v>1121060</v>
      </c>
      <c r="T260" s="2">
        <f t="shared" ref="T260:X275" si="26">T259+Y260</f>
        <v>1482900</v>
      </c>
      <c r="U260" s="2">
        <f t="shared" si="26"/>
        <v>2061700</v>
      </c>
      <c r="V260" s="2">
        <f t="shared" si="26"/>
        <v>665300</v>
      </c>
      <c r="W260" s="2">
        <f t="shared" si="26"/>
        <v>619200</v>
      </c>
      <c r="X260" s="2">
        <f t="shared" si="26"/>
        <v>776200</v>
      </c>
      <c r="Y260" s="2" cm="1">
        <f t="array" ref="Y260">_xlfn.XLOOKUP(Y$1&amp;$R260,$C$3:$C$1662&amp;$D$3:$D$1662,$E$3:$E$1662,0,0,1)</f>
        <v>2500</v>
      </c>
      <c r="Z260" s="2" cm="1">
        <f t="array" ref="Z260">_xlfn.XLOOKUP(Z$1&amp;$R260,$C$3:$C$1662&amp;$D$3:$D$1662,$E$3:$E$1662,0,0,1)</f>
        <v>3800</v>
      </c>
      <c r="AA260" s="2" cm="1">
        <f t="array" ref="AA260">_xlfn.XLOOKUP(AA$1&amp;$R260,$C$3:$C$1662&amp;$D$3:$D$1662,$E$3:$E$1662,0,0,1)</f>
        <v>1900</v>
      </c>
      <c r="AB260" s="2" cm="1">
        <f t="array" ref="AB260">_xlfn.XLOOKUP(AB$1&amp;$R260,$C$3:$C$1662&amp;$D$3:$D$1662,$E$3:$E$1662,0,0,1)</f>
        <v>1000</v>
      </c>
      <c r="AC260" s="2" cm="1">
        <f t="array" ref="AC260">_xlfn.XLOOKUP(AC$1&amp;$R260,$C$3:$C$1662&amp;$D$3:$D$1662,$E$3:$E$1662,0,0,1)</f>
        <v>3600</v>
      </c>
    </row>
    <row r="261" spans="3:29" x14ac:dyDescent="0.4">
      <c r="C261" t="s">
        <v>804</v>
      </c>
      <c r="D261" t="s">
        <v>462</v>
      </c>
      <c r="E261">
        <v>3600</v>
      </c>
      <c r="R261" t="s">
        <v>244</v>
      </c>
      <c r="S261" s="2">
        <f t="shared" si="25"/>
        <v>1122100</v>
      </c>
      <c r="T261" s="2">
        <f t="shared" si="26"/>
        <v>1483400</v>
      </c>
      <c r="U261" s="2">
        <f t="shared" si="26"/>
        <v>2064300</v>
      </c>
      <c r="V261" s="2">
        <f t="shared" si="26"/>
        <v>665900</v>
      </c>
      <c r="W261" s="2">
        <f t="shared" si="26"/>
        <v>619200</v>
      </c>
      <c r="X261" s="2">
        <f t="shared" si="26"/>
        <v>777700</v>
      </c>
      <c r="Y261" s="2" cm="1">
        <f t="array" ref="Y261">_xlfn.XLOOKUP(Y$1&amp;$R261,$C$3:$C$1662&amp;$D$3:$D$1662,$E$3:$E$1662,0,0,1)</f>
        <v>500</v>
      </c>
      <c r="Z261" s="2" cm="1">
        <f t="array" ref="Z261">_xlfn.XLOOKUP(Z$1&amp;$R261,$C$3:$C$1662&amp;$D$3:$D$1662,$E$3:$E$1662,0,0,1)</f>
        <v>2600</v>
      </c>
      <c r="AA261" s="2" cm="1">
        <f t="array" ref="AA261">_xlfn.XLOOKUP(AA$1&amp;$R261,$C$3:$C$1662&amp;$D$3:$D$1662,$E$3:$E$1662,0,0,1)</f>
        <v>600</v>
      </c>
      <c r="AB261" s="2" cm="1">
        <f t="array" ref="AB261">_xlfn.XLOOKUP(AB$1&amp;$R261,$C$3:$C$1662&amp;$D$3:$D$1662,$E$3:$E$1662,0,0,1)</f>
        <v>0</v>
      </c>
      <c r="AC261" s="2" cm="1">
        <f t="array" ref="AC261">_xlfn.XLOOKUP(AC$1&amp;$R261,$C$3:$C$1662&amp;$D$3:$D$1662,$E$3:$E$1662,0,0,1)</f>
        <v>1500</v>
      </c>
    </row>
    <row r="262" spans="3:29" x14ac:dyDescent="0.4">
      <c r="C262" t="s">
        <v>804</v>
      </c>
      <c r="D262" t="s">
        <v>463</v>
      </c>
      <c r="E262">
        <v>1500</v>
      </c>
      <c r="R262" t="s">
        <v>124</v>
      </c>
      <c r="S262" s="2">
        <f t="shared" si="25"/>
        <v>1125380</v>
      </c>
      <c r="T262" s="2">
        <f t="shared" si="26"/>
        <v>1485000</v>
      </c>
      <c r="U262" s="2">
        <f t="shared" si="26"/>
        <v>2068600</v>
      </c>
      <c r="V262" s="2">
        <f t="shared" si="26"/>
        <v>669400</v>
      </c>
      <c r="W262" s="2">
        <f t="shared" si="26"/>
        <v>623300</v>
      </c>
      <c r="X262" s="2">
        <f t="shared" si="26"/>
        <v>780600</v>
      </c>
      <c r="Y262" s="2" cm="1">
        <f t="array" ref="Y262">_xlfn.XLOOKUP(Y$1&amp;$R262,$C$3:$C$1662&amp;$D$3:$D$1662,$E$3:$E$1662,0,0,1)</f>
        <v>1600</v>
      </c>
      <c r="Z262" s="2" cm="1">
        <f t="array" ref="Z262">_xlfn.XLOOKUP(Z$1&amp;$R262,$C$3:$C$1662&amp;$D$3:$D$1662,$E$3:$E$1662,0,0,1)</f>
        <v>4300</v>
      </c>
      <c r="AA262" s="2" cm="1">
        <f t="array" ref="AA262">_xlfn.XLOOKUP(AA$1&amp;$R262,$C$3:$C$1662&amp;$D$3:$D$1662,$E$3:$E$1662,0,0,1)</f>
        <v>3500</v>
      </c>
      <c r="AB262" s="2" cm="1">
        <f t="array" ref="AB262">_xlfn.XLOOKUP(AB$1&amp;$R262,$C$3:$C$1662&amp;$D$3:$D$1662,$E$3:$E$1662,0,0,1)</f>
        <v>4100</v>
      </c>
      <c r="AC262" s="2" cm="1">
        <f t="array" ref="AC262">_xlfn.XLOOKUP(AC$1&amp;$R262,$C$3:$C$1662&amp;$D$3:$D$1662,$E$3:$E$1662,0,0,1)</f>
        <v>2900</v>
      </c>
    </row>
    <row r="263" spans="3:29" x14ac:dyDescent="0.4">
      <c r="C263" t="s">
        <v>804</v>
      </c>
      <c r="D263" t="s">
        <v>464</v>
      </c>
      <c r="E263">
        <v>2900</v>
      </c>
      <c r="R263" t="s">
        <v>196</v>
      </c>
      <c r="S263" s="2">
        <f t="shared" si="25"/>
        <v>1128720</v>
      </c>
      <c r="T263" s="2">
        <f t="shared" si="26"/>
        <v>1491100</v>
      </c>
      <c r="U263" s="2">
        <f t="shared" si="26"/>
        <v>2072400</v>
      </c>
      <c r="V263" s="2">
        <f t="shared" si="26"/>
        <v>671800</v>
      </c>
      <c r="W263" s="2">
        <f t="shared" si="26"/>
        <v>625800</v>
      </c>
      <c r="X263" s="2">
        <f t="shared" si="26"/>
        <v>782500</v>
      </c>
      <c r="Y263" s="2" cm="1">
        <f t="array" ref="Y263">_xlfn.XLOOKUP(Y$1&amp;$R263,$C$3:$C$1662&amp;$D$3:$D$1662,$E$3:$E$1662,0,0,1)</f>
        <v>6100</v>
      </c>
      <c r="Z263" s="2" cm="1">
        <f t="array" ref="Z263">_xlfn.XLOOKUP(Z$1&amp;$R263,$C$3:$C$1662&amp;$D$3:$D$1662,$E$3:$E$1662,0,0,1)</f>
        <v>3800</v>
      </c>
      <c r="AA263" s="2" cm="1">
        <f t="array" ref="AA263">_xlfn.XLOOKUP(AA$1&amp;$R263,$C$3:$C$1662&amp;$D$3:$D$1662,$E$3:$E$1662,0,0,1)</f>
        <v>2400</v>
      </c>
      <c r="AB263" s="2" cm="1">
        <f t="array" ref="AB263">_xlfn.XLOOKUP(AB$1&amp;$R263,$C$3:$C$1662&amp;$D$3:$D$1662,$E$3:$E$1662,0,0,1)</f>
        <v>2500</v>
      </c>
      <c r="AC263" s="2" cm="1">
        <f t="array" ref="AC263">_xlfn.XLOOKUP(AC$1&amp;$R263,$C$3:$C$1662&amp;$D$3:$D$1662,$E$3:$E$1662,0,0,1)</f>
        <v>1900</v>
      </c>
    </row>
    <row r="264" spans="3:29" x14ac:dyDescent="0.4">
      <c r="C264" t="s">
        <v>804</v>
      </c>
      <c r="D264" t="s">
        <v>465</v>
      </c>
      <c r="E264">
        <v>1900</v>
      </c>
      <c r="R264" t="s">
        <v>254</v>
      </c>
      <c r="S264" s="2">
        <f t="shared" si="25"/>
        <v>1132360</v>
      </c>
      <c r="T264" s="2">
        <f t="shared" si="26"/>
        <v>1495400</v>
      </c>
      <c r="U264" s="2">
        <f t="shared" si="26"/>
        <v>2073800</v>
      </c>
      <c r="V264" s="2">
        <f t="shared" si="26"/>
        <v>679400</v>
      </c>
      <c r="W264" s="2">
        <f t="shared" si="26"/>
        <v>625900</v>
      </c>
      <c r="X264" s="2">
        <f t="shared" si="26"/>
        <v>787300</v>
      </c>
      <c r="Y264" s="2" cm="1">
        <f t="array" ref="Y264">_xlfn.XLOOKUP(Y$1&amp;$R264,$C$3:$C$1662&amp;$D$3:$D$1662,$E$3:$E$1662,0,0,1)</f>
        <v>4300</v>
      </c>
      <c r="Z264" s="2" cm="1">
        <f t="array" ref="Z264">_xlfn.XLOOKUP(Z$1&amp;$R264,$C$3:$C$1662&amp;$D$3:$D$1662,$E$3:$E$1662,0,0,1)</f>
        <v>1400</v>
      </c>
      <c r="AA264" s="2" cm="1">
        <f t="array" ref="AA264">_xlfn.XLOOKUP(AA$1&amp;$R264,$C$3:$C$1662&amp;$D$3:$D$1662,$E$3:$E$1662,0,0,1)</f>
        <v>7600</v>
      </c>
      <c r="AB264" s="2" cm="1">
        <f t="array" ref="AB264">_xlfn.XLOOKUP(AB$1&amp;$R264,$C$3:$C$1662&amp;$D$3:$D$1662,$E$3:$E$1662,0,0,1)</f>
        <v>100</v>
      </c>
      <c r="AC264" s="2" cm="1">
        <f t="array" ref="AC264">_xlfn.XLOOKUP(AC$1&amp;$R264,$C$3:$C$1662&amp;$D$3:$D$1662,$E$3:$E$1662,0,0,1)</f>
        <v>4800</v>
      </c>
    </row>
    <row r="265" spans="3:29" x14ac:dyDescent="0.4">
      <c r="C265" t="s">
        <v>804</v>
      </c>
      <c r="D265" t="s">
        <v>466</v>
      </c>
      <c r="E265">
        <v>4800</v>
      </c>
      <c r="R265" t="s">
        <v>187</v>
      </c>
      <c r="S265" s="2">
        <f t="shared" si="25"/>
        <v>1136420</v>
      </c>
      <c r="T265" s="2">
        <f t="shared" si="26"/>
        <v>1501600</v>
      </c>
      <c r="U265" s="2">
        <f t="shared" si="26"/>
        <v>2083600</v>
      </c>
      <c r="V265" s="2">
        <f t="shared" si="26"/>
        <v>679600</v>
      </c>
      <c r="W265" s="2">
        <f t="shared" si="26"/>
        <v>628400</v>
      </c>
      <c r="X265" s="2">
        <f t="shared" si="26"/>
        <v>788900</v>
      </c>
      <c r="Y265" s="2" cm="1">
        <f t="array" ref="Y265">_xlfn.XLOOKUP(Y$1&amp;$R265,$C$3:$C$1662&amp;$D$3:$D$1662,$E$3:$E$1662,0,0,1)</f>
        <v>6200</v>
      </c>
      <c r="Z265" s="2" cm="1">
        <f t="array" ref="Z265">_xlfn.XLOOKUP(Z$1&amp;$R265,$C$3:$C$1662&amp;$D$3:$D$1662,$E$3:$E$1662,0,0,1)</f>
        <v>9800</v>
      </c>
      <c r="AA265" s="2" cm="1">
        <f t="array" ref="AA265">_xlfn.XLOOKUP(AA$1&amp;$R265,$C$3:$C$1662&amp;$D$3:$D$1662,$E$3:$E$1662,0,0,1)</f>
        <v>200</v>
      </c>
      <c r="AB265" s="2" cm="1">
        <f t="array" ref="AB265">_xlfn.XLOOKUP(AB$1&amp;$R265,$C$3:$C$1662&amp;$D$3:$D$1662,$E$3:$E$1662,0,0,1)</f>
        <v>2500</v>
      </c>
      <c r="AC265" s="2" cm="1">
        <f t="array" ref="AC265">_xlfn.XLOOKUP(AC$1&amp;$R265,$C$3:$C$1662&amp;$D$3:$D$1662,$E$3:$E$1662,0,0,1)</f>
        <v>1600</v>
      </c>
    </row>
    <row r="266" spans="3:29" x14ac:dyDescent="0.4">
      <c r="C266" t="s">
        <v>804</v>
      </c>
      <c r="D266" t="s">
        <v>467</v>
      </c>
      <c r="E266">
        <v>1600</v>
      </c>
      <c r="R266" t="s">
        <v>129</v>
      </c>
      <c r="S266" s="2">
        <f t="shared" si="25"/>
        <v>1137720</v>
      </c>
      <c r="T266" s="2">
        <f t="shared" si="26"/>
        <v>1503500</v>
      </c>
      <c r="U266" s="2">
        <f t="shared" si="26"/>
        <v>2085000</v>
      </c>
      <c r="V266" s="2">
        <f t="shared" si="26"/>
        <v>679600</v>
      </c>
      <c r="W266" s="2">
        <f t="shared" si="26"/>
        <v>630500</v>
      </c>
      <c r="X266" s="2">
        <f t="shared" si="26"/>
        <v>790000</v>
      </c>
      <c r="Y266" s="2" cm="1">
        <f t="array" ref="Y266">_xlfn.XLOOKUP(Y$1&amp;$R266,$C$3:$C$1662&amp;$D$3:$D$1662,$E$3:$E$1662,0,0,1)</f>
        <v>1900</v>
      </c>
      <c r="Z266" s="2" cm="1">
        <f t="array" ref="Z266">_xlfn.XLOOKUP(Z$1&amp;$R266,$C$3:$C$1662&amp;$D$3:$D$1662,$E$3:$E$1662,0,0,1)</f>
        <v>1400</v>
      </c>
      <c r="AA266" s="2" cm="1">
        <f t="array" ref="AA266">_xlfn.XLOOKUP(AA$1&amp;$R266,$C$3:$C$1662&amp;$D$3:$D$1662,$E$3:$E$1662,0,0,1)</f>
        <v>0</v>
      </c>
      <c r="AB266" s="2" cm="1">
        <f t="array" ref="AB266">_xlfn.XLOOKUP(AB$1&amp;$R266,$C$3:$C$1662&amp;$D$3:$D$1662,$E$3:$E$1662,0,0,1)</f>
        <v>2100</v>
      </c>
      <c r="AC266" s="2" cm="1">
        <f t="array" ref="AC266">_xlfn.XLOOKUP(AC$1&amp;$R266,$C$3:$C$1662&amp;$D$3:$D$1662,$E$3:$E$1662,0,0,1)</f>
        <v>1100</v>
      </c>
    </row>
    <row r="267" spans="3:29" x14ac:dyDescent="0.4">
      <c r="C267" t="s">
        <v>804</v>
      </c>
      <c r="D267" t="s">
        <v>468</v>
      </c>
      <c r="E267">
        <v>1100</v>
      </c>
      <c r="R267" t="s">
        <v>45</v>
      </c>
      <c r="S267" s="2">
        <f t="shared" si="25"/>
        <v>1141920</v>
      </c>
      <c r="T267" s="2">
        <f t="shared" si="26"/>
        <v>1505300</v>
      </c>
      <c r="U267" s="2">
        <f t="shared" si="26"/>
        <v>2100700</v>
      </c>
      <c r="V267" s="2">
        <f t="shared" si="26"/>
        <v>679600</v>
      </c>
      <c r="W267" s="2">
        <f t="shared" si="26"/>
        <v>630600</v>
      </c>
      <c r="X267" s="2">
        <f t="shared" si="26"/>
        <v>793400</v>
      </c>
      <c r="Y267" s="2" cm="1">
        <f t="array" ref="Y267">_xlfn.XLOOKUP(Y$1&amp;$R267,$C$3:$C$1662&amp;$D$3:$D$1662,$E$3:$E$1662,0,0,1)</f>
        <v>1800</v>
      </c>
      <c r="Z267" s="2" cm="1">
        <f t="array" ref="Z267">_xlfn.XLOOKUP(Z$1&amp;$R267,$C$3:$C$1662&amp;$D$3:$D$1662,$E$3:$E$1662,0,0,1)</f>
        <v>15700</v>
      </c>
      <c r="AA267" s="2" cm="1">
        <f t="array" ref="AA267">_xlfn.XLOOKUP(AA$1&amp;$R267,$C$3:$C$1662&amp;$D$3:$D$1662,$E$3:$E$1662,0,0,1)</f>
        <v>0</v>
      </c>
      <c r="AB267" s="2" cm="1">
        <f t="array" ref="AB267">_xlfn.XLOOKUP(AB$1&amp;$R267,$C$3:$C$1662&amp;$D$3:$D$1662,$E$3:$E$1662,0,0,1)</f>
        <v>100</v>
      </c>
      <c r="AC267" s="2" cm="1">
        <f t="array" ref="AC267">_xlfn.XLOOKUP(AC$1&amp;$R267,$C$3:$C$1662&amp;$D$3:$D$1662,$E$3:$E$1662,0,0,1)</f>
        <v>3400</v>
      </c>
    </row>
    <row r="268" spans="3:29" x14ac:dyDescent="0.4">
      <c r="C268" t="s">
        <v>804</v>
      </c>
      <c r="D268" t="s">
        <v>469</v>
      </c>
      <c r="E268">
        <v>3400</v>
      </c>
      <c r="R268" t="s">
        <v>181</v>
      </c>
      <c r="S268" s="2">
        <f t="shared" si="25"/>
        <v>1145680</v>
      </c>
      <c r="T268" s="2">
        <f t="shared" si="26"/>
        <v>1512600</v>
      </c>
      <c r="U268" s="2">
        <f t="shared" si="26"/>
        <v>2110600</v>
      </c>
      <c r="V268" s="2">
        <f t="shared" si="26"/>
        <v>680200</v>
      </c>
      <c r="W268" s="2">
        <f t="shared" si="26"/>
        <v>630600</v>
      </c>
      <c r="X268" s="2">
        <f t="shared" si="26"/>
        <v>794400</v>
      </c>
      <c r="Y268" s="2" cm="1">
        <f t="array" ref="Y268">_xlfn.XLOOKUP(Y$1&amp;$R268,$C$3:$C$1662&amp;$D$3:$D$1662,$E$3:$E$1662,0,0,1)</f>
        <v>7300</v>
      </c>
      <c r="Z268" s="2" cm="1">
        <f t="array" ref="Z268">_xlfn.XLOOKUP(Z$1&amp;$R268,$C$3:$C$1662&amp;$D$3:$D$1662,$E$3:$E$1662,0,0,1)</f>
        <v>9900</v>
      </c>
      <c r="AA268" s="2" cm="1">
        <f t="array" ref="AA268">_xlfn.XLOOKUP(AA$1&amp;$R268,$C$3:$C$1662&amp;$D$3:$D$1662,$E$3:$E$1662,0,0,1)</f>
        <v>600</v>
      </c>
      <c r="AB268" s="2" cm="1">
        <f t="array" ref="AB268">_xlfn.XLOOKUP(AB$1&amp;$R268,$C$3:$C$1662&amp;$D$3:$D$1662,$E$3:$E$1662,0,0,1)</f>
        <v>0</v>
      </c>
      <c r="AC268" s="2" cm="1">
        <f t="array" ref="AC268">_xlfn.XLOOKUP(AC$1&amp;$R268,$C$3:$C$1662&amp;$D$3:$D$1662,$E$3:$E$1662,0,0,1)</f>
        <v>1000</v>
      </c>
    </row>
    <row r="269" spans="3:29" x14ac:dyDescent="0.4">
      <c r="C269" t="s">
        <v>804</v>
      </c>
      <c r="D269" t="s">
        <v>470</v>
      </c>
      <c r="E269">
        <v>1000</v>
      </c>
      <c r="R269" t="s">
        <v>82</v>
      </c>
      <c r="S269" s="2">
        <f t="shared" si="25"/>
        <v>1150820</v>
      </c>
      <c r="T269" s="2">
        <f t="shared" si="26"/>
        <v>1515400</v>
      </c>
      <c r="U269" s="2">
        <f t="shared" si="26"/>
        <v>2114900</v>
      </c>
      <c r="V269" s="2">
        <f t="shared" si="26"/>
        <v>690000</v>
      </c>
      <c r="W269" s="2">
        <f t="shared" si="26"/>
        <v>634700</v>
      </c>
      <c r="X269" s="2">
        <f t="shared" si="26"/>
        <v>799100</v>
      </c>
      <c r="Y269" s="2" cm="1">
        <f t="array" ref="Y269">_xlfn.XLOOKUP(Y$1&amp;$R269,$C$3:$C$1662&amp;$D$3:$D$1662,$E$3:$E$1662,0,0,1)</f>
        <v>2800</v>
      </c>
      <c r="Z269" s="2" cm="1">
        <f t="array" ref="Z269">_xlfn.XLOOKUP(Z$1&amp;$R269,$C$3:$C$1662&amp;$D$3:$D$1662,$E$3:$E$1662,0,0,1)</f>
        <v>4300</v>
      </c>
      <c r="AA269" s="2" cm="1">
        <f t="array" ref="AA269">_xlfn.XLOOKUP(AA$1&amp;$R269,$C$3:$C$1662&amp;$D$3:$D$1662,$E$3:$E$1662,0,0,1)</f>
        <v>9800</v>
      </c>
      <c r="AB269" s="2" cm="1">
        <f t="array" ref="AB269">_xlfn.XLOOKUP(AB$1&amp;$R269,$C$3:$C$1662&amp;$D$3:$D$1662,$E$3:$E$1662,0,0,1)</f>
        <v>4100</v>
      </c>
      <c r="AC269" s="2" cm="1">
        <f t="array" ref="AC269">_xlfn.XLOOKUP(AC$1&amp;$R269,$C$3:$C$1662&amp;$D$3:$D$1662,$E$3:$E$1662,0,0,1)</f>
        <v>4700</v>
      </c>
    </row>
    <row r="270" spans="3:29" x14ac:dyDescent="0.4">
      <c r="C270" t="s">
        <v>804</v>
      </c>
      <c r="D270" t="s">
        <v>471</v>
      </c>
      <c r="E270">
        <v>4700</v>
      </c>
      <c r="R270" t="s">
        <v>213</v>
      </c>
      <c r="S270" s="2">
        <f t="shared" si="25"/>
        <v>1157000</v>
      </c>
      <c r="T270" s="2">
        <f t="shared" si="26"/>
        <v>1518200</v>
      </c>
      <c r="U270" s="2">
        <f t="shared" si="26"/>
        <v>2142300</v>
      </c>
      <c r="V270" s="2">
        <f t="shared" si="26"/>
        <v>690000</v>
      </c>
      <c r="W270" s="2">
        <f t="shared" si="26"/>
        <v>635400</v>
      </c>
      <c r="X270" s="2">
        <f t="shared" si="26"/>
        <v>799100</v>
      </c>
      <c r="Y270" s="2" cm="1">
        <f t="array" ref="Y270">_xlfn.XLOOKUP(Y$1&amp;$R270,$C$3:$C$1662&amp;$D$3:$D$1662,$E$3:$E$1662,0,0,1)</f>
        <v>2800</v>
      </c>
      <c r="Z270" s="2" cm="1">
        <f t="array" ref="Z270">_xlfn.XLOOKUP(Z$1&amp;$R270,$C$3:$C$1662&amp;$D$3:$D$1662,$E$3:$E$1662,0,0,1)</f>
        <v>27400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700</v>
      </c>
      <c r="AC270" s="2" cm="1">
        <f t="array" ref="AC270">_xlfn.XLOOKUP(AC$1&amp;$R270,$C$3:$C$1662&amp;$D$3:$D$1662,$E$3:$E$1662,0,0,1)</f>
        <v>0</v>
      </c>
    </row>
    <row r="271" spans="3:29" x14ac:dyDescent="0.4">
      <c r="C271" t="s">
        <v>804</v>
      </c>
      <c r="D271" t="s">
        <v>472</v>
      </c>
      <c r="E271">
        <v>0</v>
      </c>
      <c r="R271" t="s">
        <v>279</v>
      </c>
      <c r="S271" s="2">
        <f t="shared" si="25"/>
        <v>1164060</v>
      </c>
      <c r="T271" s="2">
        <f t="shared" si="26"/>
        <v>1529400</v>
      </c>
      <c r="U271" s="2">
        <f t="shared" si="26"/>
        <v>2158500</v>
      </c>
      <c r="V271" s="2">
        <f t="shared" si="26"/>
        <v>692200</v>
      </c>
      <c r="W271" s="2">
        <f t="shared" si="26"/>
        <v>636600</v>
      </c>
      <c r="X271" s="2">
        <f t="shared" si="26"/>
        <v>803600</v>
      </c>
      <c r="Y271" s="2" cm="1">
        <f t="array" ref="Y271">_xlfn.XLOOKUP(Y$1&amp;$R271,$C$3:$C$1662&amp;$D$3:$D$1662,$E$3:$E$1662,0,0,1)</f>
        <v>11200</v>
      </c>
      <c r="Z271" s="2" cm="1">
        <f t="array" ref="Z271">_xlfn.XLOOKUP(Z$1&amp;$R271,$C$3:$C$1662&amp;$D$3:$D$1662,$E$3:$E$1662,0,0,1)</f>
        <v>16200</v>
      </c>
      <c r="AA271" s="2" cm="1">
        <f t="array" ref="AA271">_xlfn.XLOOKUP(AA$1&amp;$R271,$C$3:$C$1662&amp;$D$3:$D$1662,$E$3:$E$1662,0,0,1)</f>
        <v>2200</v>
      </c>
      <c r="AB271" s="2" cm="1">
        <f t="array" ref="AB271">_xlfn.XLOOKUP(AB$1&amp;$R271,$C$3:$C$1662&amp;$D$3:$D$1662,$E$3:$E$1662,0,0,1)</f>
        <v>1200</v>
      </c>
      <c r="AC271" s="2" cm="1">
        <f t="array" ref="AC271">_xlfn.XLOOKUP(AC$1&amp;$R271,$C$3:$C$1662&amp;$D$3:$D$1662,$E$3:$E$1662,0,0,1)</f>
        <v>4500</v>
      </c>
    </row>
    <row r="272" spans="3:29" x14ac:dyDescent="0.4">
      <c r="C272" t="s">
        <v>804</v>
      </c>
      <c r="D272" t="s">
        <v>473</v>
      </c>
      <c r="E272">
        <v>4500</v>
      </c>
      <c r="R272" t="s">
        <v>145</v>
      </c>
      <c r="S272" s="2">
        <f t="shared" si="25"/>
        <v>1166360</v>
      </c>
      <c r="T272" s="2">
        <f t="shared" si="26"/>
        <v>1531400</v>
      </c>
      <c r="U272" s="2">
        <f t="shared" si="26"/>
        <v>2162500</v>
      </c>
      <c r="V272" s="2">
        <f t="shared" si="26"/>
        <v>694600</v>
      </c>
      <c r="W272" s="2">
        <f t="shared" si="26"/>
        <v>638900</v>
      </c>
      <c r="X272" s="2">
        <f t="shared" si="26"/>
        <v>804400</v>
      </c>
      <c r="Y272" s="2" cm="1">
        <f t="array" ref="Y272">_xlfn.XLOOKUP(Y$1&amp;$R272,$C$3:$C$1662&amp;$D$3:$D$1662,$E$3:$E$1662,0,0,1)</f>
        <v>2000</v>
      </c>
      <c r="Z272" s="2" cm="1">
        <f t="array" ref="Z272">_xlfn.XLOOKUP(Z$1&amp;$R272,$C$3:$C$1662&amp;$D$3:$D$1662,$E$3:$E$1662,0,0,1)</f>
        <v>4000</v>
      </c>
      <c r="AA272" s="2" cm="1">
        <f t="array" ref="AA272">_xlfn.XLOOKUP(AA$1&amp;$R272,$C$3:$C$1662&amp;$D$3:$D$1662,$E$3:$E$1662,0,0,1)</f>
        <v>2400</v>
      </c>
      <c r="AB272" s="2" cm="1">
        <f t="array" ref="AB272">_xlfn.XLOOKUP(AB$1&amp;$R272,$C$3:$C$1662&amp;$D$3:$D$1662,$E$3:$E$1662,0,0,1)</f>
        <v>2300</v>
      </c>
      <c r="AC272" s="2" cm="1">
        <f t="array" ref="AC272">_xlfn.XLOOKUP(AC$1&amp;$R272,$C$3:$C$1662&amp;$D$3:$D$1662,$E$3:$E$1662,0,0,1)</f>
        <v>800</v>
      </c>
    </row>
    <row r="273" spans="3:29" x14ac:dyDescent="0.4">
      <c r="C273" t="s">
        <v>804</v>
      </c>
      <c r="D273" t="s">
        <v>474</v>
      </c>
      <c r="E273">
        <v>800</v>
      </c>
      <c r="R273" t="s">
        <v>61</v>
      </c>
      <c r="S273" s="2">
        <f t="shared" si="25"/>
        <v>1168060</v>
      </c>
      <c r="T273" s="2">
        <f t="shared" si="26"/>
        <v>1532400</v>
      </c>
      <c r="U273" s="2">
        <f t="shared" si="26"/>
        <v>2162700</v>
      </c>
      <c r="V273" s="2">
        <f t="shared" si="26"/>
        <v>696400</v>
      </c>
      <c r="W273" s="2">
        <f t="shared" si="26"/>
        <v>639100</v>
      </c>
      <c r="X273" s="2">
        <f t="shared" si="26"/>
        <v>809700</v>
      </c>
      <c r="Y273" s="2" cm="1">
        <f t="array" ref="Y273">_xlfn.XLOOKUP(Y$1&amp;$R273,$C$3:$C$1662&amp;$D$3:$D$1662,$E$3:$E$1662,0,0,1)</f>
        <v>1000</v>
      </c>
      <c r="Z273" s="2" cm="1">
        <f t="array" ref="Z273">_xlfn.XLOOKUP(Z$1&amp;$R273,$C$3:$C$1662&amp;$D$3:$D$1662,$E$3:$E$1662,0,0,1)</f>
        <v>200</v>
      </c>
      <c r="AA273" s="2" cm="1">
        <f t="array" ref="AA273">_xlfn.XLOOKUP(AA$1&amp;$R273,$C$3:$C$1662&amp;$D$3:$D$1662,$E$3:$E$1662,0,0,1)</f>
        <v>1800</v>
      </c>
      <c r="AB273" s="2" cm="1">
        <f t="array" ref="AB273">_xlfn.XLOOKUP(AB$1&amp;$R273,$C$3:$C$1662&amp;$D$3:$D$1662,$E$3:$E$1662,0,0,1)</f>
        <v>200</v>
      </c>
      <c r="AC273" s="2" cm="1">
        <f t="array" ref="AC273">_xlfn.XLOOKUP(AC$1&amp;$R273,$C$3:$C$1662&amp;$D$3:$D$1662,$E$3:$E$1662,0,0,1)</f>
        <v>5300</v>
      </c>
    </row>
    <row r="274" spans="3:29" x14ac:dyDescent="0.4">
      <c r="C274" t="s">
        <v>804</v>
      </c>
      <c r="D274" t="s">
        <v>475</v>
      </c>
      <c r="E274">
        <v>5300</v>
      </c>
      <c r="R274" t="s">
        <v>270</v>
      </c>
      <c r="S274" s="2">
        <f t="shared" si="25"/>
        <v>1175280</v>
      </c>
      <c r="T274" s="2">
        <f t="shared" si="26"/>
        <v>1537100</v>
      </c>
      <c r="U274" s="2">
        <f t="shared" si="26"/>
        <v>2186700</v>
      </c>
      <c r="V274" s="2">
        <f t="shared" si="26"/>
        <v>699000</v>
      </c>
      <c r="W274" s="2">
        <f t="shared" si="26"/>
        <v>639400</v>
      </c>
      <c r="X274" s="2">
        <f t="shared" si="26"/>
        <v>814200</v>
      </c>
      <c r="Y274" s="2" cm="1">
        <f t="array" ref="Y274">_xlfn.XLOOKUP(Y$1&amp;$R274,$C$3:$C$1662&amp;$D$3:$D$1662,$E$3:$E$1662,0,0,1)</f>
        <v>4700</v>
      </c>
      <c r="Z274" s="2" cm="1">
        <f t="array" ref="Z274">_xlfn.XLOOKUP(Z$1&amp;$R274,$C$3:$C$1662&amp;$D$3:$D$1662,$E$3:$E$1662,0,0,1)</f>
        <v>24000</v>
      </c>
      <c r="AA274" s="2" cm="1">
        <f t="array" ref="AA274">_xlfn.XLOOKUP(AA$1&amp;$R274,$C$3:$C$1662&amp;$D$3:$D$1662,$E$3:$E$1662,0,0,1)</f>
        <v>2600</v>
      </c>
      <c r="AB274" s="2" cm="1">
        <f t="array" ref="AB274">_xlfn.XLOOKUP(AB$1&amp;$R274,$C$3:$C$1662&amp;$D$3:$D$1662,$E$3:$E$1662,0,0,1)</f>
        <v>300</v>
      </c>
      <c r="AC274" s="2" cm="1">
        <f t="array" ref="AC274">_xlfn.XLOOKUP(AC$1&amp;$R274,$C$3:$C$1662&amp;$D$3:$D$1662,$E$3:$E$1662,0,0,1)</f>
        <v>4500</v>
      </c>
    </row>
    <row r="275" spans="3:29" x14ac:dyDescent="0.4">
      <c r="C275" t="s">
        <v>804</v>
      </c>
      <c r="D275" t="s">
        <v>476</v>
      </c>
      <c r="E275">
        <v>4500</v>
      </c>
      <c r="R275" t="s">
        <v>77</v>
      </c>
      <c r="S275" s="2">
        <f t="shared" si="25"/>
        <v>1178320</v>
      </c>
      <c r="T275" s="2">
        <f t="shared" si="26"/>
        <v>1538600</v>
      </c>
      <c r="U275" s="2">
        <f t="shared" si="26"/>
        <v>2195100</v>
      </c>
      <c r="V275" s="2">
        <f t="shared" si="26"/>
        <v>701000</v>
      </c>
      <c r="W275" s="2">
        <f t="shared" si="26"/>
        <v>642500</v>
      </c>
      <c r="X275" s="2">
        <f t="shared" si="26"/>
        <v>814400</v>
      </c>
      <c r="Y275" s="2" cm="1">
        <f t="array" ref="Y275">_xlfn.XLOOKUP(Y$1&amp;$R275,$C$3:$C$1662&amp;$D$3:$D$1662,$E$3:$E$1662,0,0,1)</f>
        <v>1500</v>
      </c>
      <c r="Z275" s="2" cm="1">
        <f t="array" ref="Z275">_xlfn.XLOOKUP(Z$1&amp;$R275,$C$3:$C$1662&amp;$D$3:$D$1662,$E$3:$E$1662,0,0,1)</f>
        <v>8400</v>
      </c>
      <c r="AA275" s="2" cm="1">
        <f t="array" ref="AA275">_xlfn.XLOOKUP(AA$1&amp;$R275,$C$3:$C$1662&amp;$D$3:$D$1662,$E$3:$E$1662,0,0,1)</f>
        <v>2000</v>
      </c>
      <c r="AB275" s="2" cm="1">
        <f t="array" ref="AB275">_xlfn.XLOOKUP(AB$1&amp;$R275,$C$3:$C$1662&amp;$D$3:$D$1662,$E$3:$E$1662,0,0,1)</f>
        <v>3100</v>
      </c>
      <c r="AC275" s="2" cm="1">
        <f t="array" ref="AC275">_xlfn.XLOOKUP(AC$1&amp;$R275,$C$3:$C$1662&amp;$D$3:$D$1662,$E$3:$E$1662,0,0,1)</f>
        <v>200</v>
      </c>
    </row>
    <row r="276" spans="3:29" x14ac:dyDescent="0.4">
      <c r="C276" t="s">
        <v>804</v>
      </c>
      <c r="D276" t="s">
        <v>477</v>
      </c>
      <c r="E276">
        <v>200</v>
      </c>
      <c r="R276" t="s">
        <v>28</v>
      </c>
      <c r="S276" s="2">
        <f t="shared" si="25"/>
        <v>1180840</v>
      </c>
      <c r="T276" s="2">
        <f t="shared" ref="T276:X291" si="27">T275+Y276</f>
        <v>1539500</v>
      </c>
      <c r="U276" s="2">
        <f t="shared" si="27"/>
        <v>2201600</v>
      </c>
      <c r="V276" s="2">
        <f t="shared" si="27"/>
        <v>703800</v>
      </c>
      <c r="W276" s="2">
        <f t="shared" si="27"/>
        <v>642500</v>
      </c>
      <c r="X276" s="2">
        <f t="shared" si="27"/>
        <v>816800</v>
      </c>
      <c r="Y276" s="2" cm="1">
        <f t="array" ref="Y276">_xlfn.XLOOKUP(Y$1&amp;$R276,$C$3:$C$1662&amp;$D$3:$D$1662,$E$3:$E$1662,0,0,1)</f>
        <v>900</v>
      </c>
      <c r="Z276" s="2" cm="1">
        <f t="array" ref="Z276">_xlfn.XLOOKUP(Z$1&amp;$R276,$C$3:$C$1662&amp;$D$3:$D$1662,$E$3:$E$1662,0,0,1)</f>
        <v>6500</v>
      </c>
      <c r="AA276" s="2" cm="1">
        <f t="array" ref="AA276">_xlfn.XLOOKUP(AA$1&amp;$R276,$C$3:$C$1662&amp;$D$3:$D$1662,$E$3:$E$1662,0,0,1)</f>
        <v>2800</v>
      </c>
      <c r="AB276" s="2" cm="1">
        <f t="array" ref="AB276">_xlfn.XLOOKUP(AB$1&amp;$R276,$C$3:$C$1662&amp;$D$3:$D$1662,$E$3:$E$1662,0,0,1)</f>
        <v>0</v>
      </c>
      <c r="AC276" s="2" cm="1">
        <f t="array" ref="AC276">_xlfn.XLOOKUP(AC$1&amp;$R276,$C$3:$C$1662&amp;$D$3:$D$1662,$E$3:$E$1662,0,0,1)</f>
        <v>2400</v>
      </c>
    </row>
    <row r="277" spans="3:29" x14ac:dyDescent="0.4">
      <c r="C277" t="s">
        <v>804</v>
      </c>
      <c r="D277" t="s">
        <v>478</v>
      </c>
      <c r="E277">
        <v>2400</v>
      </c>
      <c r="R277" t="s">
        <v>37</v>
      </c>
      <c r="S277" s="2">
        <f t="shared" si="25"/>
        <v>1185700</v>
      </c>
      <c r="T277" s="2">
        <f t="shared" si="27"/>
        <v>1547300</v>
      </c>
      <c r="U277" s="2">
        <f t="shared" si="27"/>
        <v>2207300</v>
      </c>
      <c r="V277" s="2">
        <f t="shared" si="27"/>
        <v>709300</v>
      </c>
      <c r="W277" s="2">
        <f t="shared" si="27"/>
        <v>646100</v>
      </c>
      <c r="X277" s="2">
        <f t="shared" si="27"/>
        <v>818500</v>
      </c>
      <c r="Y277" s="2" cm="1">
        <f t="array" ref="Y277">_xlfn.XLOOKUP(Y$1&amp;$R277,$C$3:$C$1662&amp;$D$3:$D$1662,$E$3:$E$1662,0,0,1)</f>
        <v>7800</v>
      </c>
      <c r="Z277" s="2" cm="1">
        <f t="array" ref="Z277">_xlfn.XLOOKUP(Z$1&amp;$R277,$C$3:$C$1662&amp;$D$3:$D$1662,$E$3:$E$1662,0,0,1)</f>
        <v>5700</v>
      </c>
      <c r="AA277" s="2" cm="1">
        <f t="array" ref="AA277">_xlfn.XLOOKUP(AA$1&amp;$R277,$C$3:$C$1662&amp;$D$3:$D$1662,$E$3:$E$1662,0,0,1)</f>
        <v>5500</v>
      </c>
      <c r="AB277" s="2" cm="1">
        <f t="array" ref="AB277">_xlfn.XLOOKUP(AB$1&amp;$R277,$C$3:$C$1662&amp;$D$3:$D$1662,$E$3:$E$1662,0,0,1)</f>
        <v>3600</v>
      </c>
      <c r="AC277" s="2" cm="1">
        <f t="array" ref="AC277">_xlfn.XLOOKUP(AC$1&amp;$R277,$C$3:$C$1662&amp;$D$3:$D$1662,$E$3:$E$1662,0,0,1)</f>
        <v>1700</v>
      </c>
    </row>
    <row r="278" spans="3:29" x14ac:dyDescent="0.4">
      <c r="C278" t="s">
        <v>804</v>
      </c>
      <c r="D278" t="s">
        <v>479</v>
      </c>
      <c r="E278">
        <v>1700</v>
      </c>
      <c r="R278" t="s">
        <v>43</v>
      </c>
      <c r="S278" s="2">
        <f t="shared" si="25"/>
        <v>1188220</v>
      </c>
      <c r="T278" s="2">
        <f t="shared" si="27"/>
        <v>1551200</v>
      </c>
      <c r="U278" s="2">
        <f t="shared" si="27"/>
        <v>2212000</v>
      </c>
      <c r="V278" s="2">
        <f t="shared" si="27"/>
        <v>712200</v>
      </c>
      <c r="W278" s="2">
        <f t="shared" si="27"/>
        <v>646100</v>
      </c>
      <c r="X278" s="2">
        <f t="shared" si="27"/>
        <v>819600</v>
      </c>
      <c r="Y278" s="2" cm="1">
        <f t="array" ref="Y278">_xlfn.XLOOKUP(Y$1&amp;$R278,$C$3:$C$1662&amp;$D$3:$D$1662,$E$3:$E$1662,0,0,1)</f>
        <v>3900</v>
      </c>
      <c r="Z278" s="2" cm="1">
        <f t="array" ref="Z278">_xlfn.XLOOKUP(Z$1&amp;$R278,$C$3:$C$1662&amp;$D$3:$D$1662,$E$3:$E$1662,0,0,1)</f>
        <v>4700</v>
      </c>
      <c r="AA278" s="2" cm="1">
        <f t="array" ref="AA278">_xlfn.XLOOKUP(AA$1&amp;$R278,$C$3:$C$1662&amp;$D$3:$D$1662,$E$3:$E$1662,0,0,1)</f>
        <v>2900</v>
      </c>
      <c r="AB278" s="2" cm="1">
        <f t="array" ref="AB278">_xlfn.XLOOKUP(AB$1&amp;$R278,$C$3:$C$1662&amp;$D$3:$D$1662,$E$3:$E$1662,0,0,1)</f>
        <v>0</v>
      </c>
      <c r="AC278" s="2" cm="1">
        <f t="array" ref="AC278">_xlfn.XLOOKUP(AC$1&amp;$R278,$C$3:$C$1662&amp;$D$3:$D$1662,$E$3:$E$1662,0,0,1)</f>
        <v>1100</v>
      </c>
    </row>
    <row r="279" spans="3:29" x14ac:dyDescent="0.4">
      <c r="C279" t="s">
        <v>804</v>
      </c>
      <c r="D279" t="s">
        <v>480</v>
      </c>
      <c r="E279">
        <v>1100</v>
      </c>
      <c r="R279" t="s">
        <v>66</v>
      </c>
      <c r="S279" s="2">
        <f t="shared" si="25"/>
        <v>1192200</v>
      </c>
      <c r="T279" s="2">
        <f t="shared" si="27"/>
        <v>1554500</v>
      </c>
      <c r="U279" s="2">
        <f t="shared" si="27"/>
        <v>2218900</v>
      </c>
      <c r="V279" s="2">
        <f t="shared" si="27"/>
        <v>716700</v>
      </c>
      <c r="W279" s="2">
        <f t="shared" si="27"/>
        <v>646100</v>
      </c>
      <c r="X279" s="2">
        <f t="shared" si="27"/>
        <v>824800</v>
      </c>
      <c r="Y279" s="2" cm="1">
        <f t="array" ref="Y279">_xlfn.XLOOKUP(Y$1&amp;$R279,$C$3:$C$1662&amp;$D$3:$D$1662,$E$3:$E$1662,0,0,1)</f>
        <v>3300</v>
      </c>
      <c r="Z279" s="2" cm="1">
        <f t="array" ref="Z279">_xlfn.XLOOKUP(Z$1&amp;$R279,$C$3:$C$1662&amp;$D$3:$D$1662,$E$3:$E$1662,0,0,1)</f>
        <v>6900</v>
      </c>
      <c r="AA279" s="2" cm="1">
        <f t="array" ref="AA279">_xlfn.XLOOKUP(AA$1&amp;$R279,$C$3:$C$1662&amp;$D$3:$D$1662,$E$3:$E$1662,0,0,1)</f>
        <v>4500</v>
      </c>
      <c r="AB279" s="2" cm="1">
        <f t="array" ref="AB279">_xlfn.XLOOKUP(AB$1&amp;$R279,$C$3:$C$1662&amp;$D$3:$D$1662,$E$3:$E$1662,0,0,1)</f>
        <v>0</v>
      </c>
      <c r="AC279" s="2" cm="1">
        <f t="array" ref="AC279">_xlfn.XLOOKUP(AC$1&amp;$R279,$C$3:$C$1662&amp;$D$3:$D$1662,$E$3:$E$1662,0,0,1)</f>
        <v>5200</v>
      </c>
    </row>
    <row r="280" spans="3:29" x14ac:dyDescent="0.4">
      <c r="C280" t="s">
        <v>804</v>
      </c>
      <c r="D280" t="s">
        <v>481</v>
      </c>
      <c r="E280">
        <v>5200</v>
      </c>
      <c r="R280" t="s">
        <v>67</v>
      </c>
      <c r="S280" s="2">
        <f t="shared" si="25"/>
        <v>1195440</v>
      </c>
      <c r="T280" s="2">
        <f t="shared" si="27"/>
        <v>1556100</v>
      </c>
      <c r="U280" s="2">
        <f t="shared" si="27"/>
        <v>2227200</v>
      </c>
      <c r="V280" s="2">
        <f t="shared" si="27"/>
        <v>719000</v>
      </c>
      <c r="W280" s="2">
        <f t="shared" si="27"/>
        <v>649500</v>
      </c>
      <c r="X280" s="2">
        <f t="shared" si="27"/>
        <v>825400</v>
      </c>
      <c r="Y280" s="2" cm="1">
        <f t="array" ref="Y280">_xlfn.XLOOKUP(Y$1&amp;$R280,$C$3:$C$1662&amp;$D$3:$D$1662,$E$3:$E$1662,0,0,1)</f>
        <v>1600</v>
      </c>
      <c r="Z280" s="2" cm="1">
        <f t="array" ref="Z280">_xlfn.XLOOKUP(Z$1&amp;$R280,$C$3:$C$1662&amp;$D$3:$D$1662,$E$3:$E$1662,0,0,1)</f>
        <v>8300</v>
      </c>
      <c r="AA280" s="2" cm="1">
        <f t="array" ref="AA280">_xlfn.XLOOKUP(AA$1&amp;$R280,$C$3:$C$1662&amp;$D$3:$D$1662,$E$3:$E$1662,0,0,1)</f>
        <v>2300</v>
      </c>
      <c r="AB280" s="2" cm="1">
        <f t="array" ref="AB280">_xlfn.XLOOKUP(AB$1&amp;$R280,$C$3:$C$1662&amp;$D$3:$D$1662,$E$3:$E$1662,0,0,1)</f>
        <v>3400</v>
      </c>
      <c r="AC280" s="2" cm="1">
        <f t="array" ref="AC280">_xlfn.XLOOKUP(AC$1&amp;$R280,$C$3:$C$1662&amp;$D$3:$D$1662,$E$3:$E$1662,0,0,1)</f>
        <v>600</v>
      </c>
    </row>
    <row r="281" spans="3:29" x14ac:dyDescent="0.4">
      <c r="C281" t="s">
        <v>804</v>
      </c>
      <c r="D281" t="s">
        <v>482</v>
      </c>
      <c r="E281">
        <v>600</v>
      </c>
      <c r="R281" t="s">
        <v>12</v>
      </c>
      <c r="S281" s="2">
        <f t="shared" si="25"/>
        <v>1201060</v>
      </c>
      <c r="T281" s="2">
        <f t="shared" si="27"/>
        <v>1571400</v>
      </c>
      <c r="U281" s="2">
        <f t="shared" si="27"/>
        <v>2232700</v>
      </c>
      <c r="V281" s="2">
        <f t="shared" si="27"/>
        <v>720400</v>
      </c>
      <c r="W281" s="2">
        <f t="shared" si="27"/>
        <v>649700</v>
      </c>
      <c r="X281" s="2">
        <f t="shared" si="27"/>
        <v>831100</v>
      </c>
      <c r="Y281" s="2" cm="1">
        <f t="array" ref="Y281">_xlfn.XLOOKUP(Y$1&amp;$R281,$C$3:$C$1662&amp;$D$3:$D$1662,$E$3:$E$1662,0,0,1)</f>
        <v>15300</v>
      </c>
      <c r="Z281" s="2" cm="1">
        <f t="array" ref="Z281">_xlfn.XLOOKUP(Z$1&amp;$R281,$C$3:$C$1662&amp;$D$3:$D$1662,$E$3:$E$1662,0,0,1)</f>
        <v>5500</v>
      </c>
      <c r="AA281" s="2" cm="1">
        <f t="array" ref="AA281">_xlfn.XLOOKUP(AA$1&amp;$R281,$C$3:$C$1662&amp;$D$3:$D$1662,$E$3:$E$1662,0,0,1)</f>
        <v>1400</v>
      </c>
      <c r="AB281" s="2" cm="1">
        <f t="array" ref="AB281">_xlfn.XLOOKUP(AB$1&amp;$R281,$C$3:$C$1662&amp;$D$3:$D$1662,$E$3:$E$1662,0,0,1)</f>
        <v>200</v>
      </c>
      <c r="AC281" s="2" cm="1">
        <f t="array" ref="AC281">_xlfn.XLOOKUP(AC$1&amp;$R281,$C$3:$C$1662&amp;$D$3:$D$1662,$E$3:$E$1662,0,0,1)</f>
        <v>5700</v>
      </c>
    </row>
    <row r="282" spans="3:29" x14ac:dyDescent="0.4">
      <c r="C282" t="s">
        <v>804</v>
      </c>
      <c r="D282" t="s">
        <v>483</v>
      </c>
      <c r="E282">
        <v>5700</v>
      </c>
      <c r="R282" t="s">
        <v>19</v>
      </c>
      <c r="S282" s="2">
        <f t="shared" si="25"/>
        <v>1205160</v>
      </c>
      <c r="T282" s="2">
        <f t="shared" si="27"/>
        <v>1579100</v>
      </c>
      <c r="U282" s="2">
        <f t="shared" si="27"/>
        <v>2235200</v>
      </c>
      <c r="V282" s="2">
        <f t="shared" si="27"/>
        <v>726600</v>
      </c>
      <c r="W282" s="2">
        <f t="shared" si="27"/>
        <v>653000</v>
      </c>
      <c r="X282" s="2">
        <f t="shared" si="27"/>
        <v>831900</v>
      </c>
      <c r="Y282" s="2" cm="1">
        <f t="array" ref="Y282">_xlfn.XLOOKUP(Y$1&amp;$R282,$C$3:$C$1662&amp;$D$3:$D$1662,$E$3:$E$1662,0,0,1)</f>
        <v>7700</v>
      </c>
      <c r="Z282" s="2" cm="1">
        <f t="array" ref="Z282">_xlfn.XLOOKUP(Z$1&amp;$R282,$C$3:$C$1662&amp;$D$3:$D$1662,$E$3:$E$1662,0,0,1)</f>
        <v>2500</v>
      </c>
      <c r="AA282" s="2" cm="1">
        <f t="array" ref="AA282">_xlfn.XLOOKUP(AA$1&amp;$R282,$C$3:$C$1662&amp;$D$3:$D$1662,$E$3:$E$1662,0,0,1)</f>
        <v>6200</v>
      </c>
      <c r="AB282" s="2" cm="1">
        <f t="array" ref="AB282">_xlfn.XLOOKUP(AB$1&amp;$R282,$C$3:$C$1662&amp;$D$3:$D$1662,$E$3:$E$1662,0,0,1)</f>
        <v>3300</v>
      </c>
      <c r="AC282" s="2" cm="1">
        <f t="array" ref="AC282">_xlfn.XLOOKUP(AC$1&amp;$R282,$C$3:$C$1662&amp;$D$3:$D$1662,$E$3:$E$1662,0,0,1)</f>
        <v>800</v>
      </c>
    </row>
    <row r="283" spans="3:29" x14ac:dyDescent="0.4">
      <c r="C283" t="s">
        <v>804</v>
      </c>
      <c r="D283" t="s">
        <v>484</v>
      </c>
      <c r="E283">
        <v>800</v>
      </c>
      <c r="R283" t="s">
        <v>31</v>
      </c>
      <c r="S283" s="2">
        <f t="shared" si="25"/>
        <v>1208240</v>
      </c>
      <c r="T283" s="2">
        <f t="shared" si="27"/>
        <v>1582200</v>
      </c>
      <c r="U283" s="2">
        <f t="shared" si="27"/>
        <v>2242200</v>
      </c>
      <c r="V283" s="2">
        <f t="shared" si="27"/>
        <v>726600</v>
      </c>
      <c r="W283" s="2">
        <f t="shared" si="27"/>
        <v>654900</v>
      </c>
      <c r="X283" s="2">
        <f t="shared" si="27"/>
        <v>835300</v>
      </c>
      <c r="Y283" s="2" cm="1">
        <f t="array" ref="Y283">_xlfn.XLOOKUP(Y$1&amp;$R283,$C$3:$C$1662&amp;$D$3:$D$1662,$E$3:$E$1662,0,0,1)</f>
        <v>3100</v>
      </c>
      <c r="Z283" s="2" cm="1">
        <f t="array" ref="Z283">_xlfn.XLOOKUP(Z$1&amp;$R283,$C$3:$C$1662&amp;$D$3:$D$1662,$E$3:$E$1662,0,0,1)</f>
        <v>7000</v>
      </c>
      <c r="AA283" s="2" cm="1">
        <f t="array" ref="AA283">_xlfn.XLOOKUP(AA$1&amp;$R283,$C$3:$C$1662&amp;$D$3:$D$1662,$E$3:$E$1662,0,0,1)</f>
        <v>0</v>
      </c>
      <c r="AB283" s="2" cm="1">
        <f t="array" ref="AB283">_xlfn.XLOOKUP(AB$1&amp;$R283,$C$3:$C$1662&amp;$D$3:$D$1662,$E$3:$E$1662,0,0,1)</f>
        <v>1900</v>
      </c>
      <c r="AC283" s="2" cm="1">
        <f t="array" ref="AC283">_xlfn.XLOOKUP(AC$1&amp;$R283,$C$3:$C$1662&amp;$D$3:$D$1662,$E$3:$E$1662,0,0,1)</f>
        <v>3400</v>
      </c>
    </row>
    <row r="284" spans="3:29" x14ac:dyDescent="0.4">
      <c r="C284" t="s">
        <v>804</v>
      </c>
      <c r="D284" t="s">
        <v>485</v>
      </c>
      <c r="E284">
        <v>3400</v>
      </c>
      <c r="R284" t="s">
        <v>91</v>
      </c>
      <c r="S284" s="2">
        <f t="shared" si="25"/>
        <v>1211060</v>
      </c>
      <c r="T284" s="2">
        <f t="shared" si="27"/>
        <v>1587600</v>
      </c>
      <c r="U284" s="2">
        <f t="shared" si="27"/>
        <v>2243400</v>
      </c>
      <c r="V284" s="2">
        <f t="shared" si="27"/>
        <v>729800</v>
      </c>
      <c r="W284" s="2">
        <f t="shared" si="27"/>
        <v>656400</v>
      </c>
      <c r="X284" s="2">
        <f t="shared" si="27"/>
        <v>838100</v>
      </c>
      <c r="Y284" s="2" cm="1">
        <f t="array" ref="Y284">_xlfn.XLOOKUP(Y$1&amp;$R284,$C$3:$C$1662&amp;$D$3:$D$1662,$E$3:$E$1662,0,0,1)</f>
        <v>5400</v>
      </c>
      <c r="Z284" s="2" cm="1">
        <f t="array" ref="Z284">_xlfn.XLOOKUP(Z$1&amp;$R284,$C$3:$C$1662&amp;$D$3:$D$1662,$E$3:$E$1662,0,0,1)</f>
        <v>1200</v>
      </c>
      <c r="AA284" s="2" cm="1">
        <f t="array" ref="AA284">_xlfn.XLOOKUP(AA$1&amp;$R284,$C$3:$C$1662&amp;$D$3:$D$1662,$E$3:$E$1662,0,0,1)</f>
        <v>3200</v>
      </c>
      <c r="AB284" s="2" cm="1">
        <f t="array" ref="AB284">_xlfn.XLOOKUP(AB$1&amp;$R284,$C$3:$C$1662&amp;$D$3:$D$1662,$E$3:$E$1662,0,0,1)</f>
        <v>1500</v>
      </c>
      <c r="AC284" s="2" cm="1">
        <f t="array" ref="AC284">_xlfn.XLOOKUP(AC$1&amp;$R284,$C$3:$C$1662&amp;$D$3:$D$1662,$E$3:$E$1662,0,0,1)</f>
        <v>2800</v>
      </c>
    </row>
    <row r="285" spans="3:29" x14ac:dyDescent="0.4">
      <c r="C285" t="s">
        <v>804</v>
      </c>
      <c r="D285" t="s">
        <v>486</v>
      </c>
      <c r="E285">
        <v>2800</v>
      </c>
      <c r="R285" t="s">
        <v>169</v>
      </c>
      <c r="S285" s="2">
        <f t="shared" si="25"/>
        <v>1213920</v>
      </c>
      <c r="T285" s="2">
        <f t="shared" si="27"/>
        <v>1588700</v>
      </c>
      <c r="U285" s="2">
        <f t="shared" si="27"/>
        <v>2248600</v>
      </c>
      <c r="V285" s="2">
        <f t="shared" si="27"/>
        <v>731000</v>
      </c>
      <c r="W285" s="2">
        <f t="shared" si="27"/>
        <v>660300</v>
      </c>
      <c r="X285" s="2">
        <f t="shared" si="27"/>
        <v>841000</v>
      </c>
      <c r="Y285" s="2" cm="1">
        <f t="array" ref="Y285">_xlfn.XLOOKUP(Y$1&amp;$R285,$C$3:$C$1662&amp;$D$3:$D$1662,$E$3:$E$1662,0,0,1)</f>
        <v>1100</v>
      </c>
      <c r="Z285" s="2" cm="1">
        <f t="array" ref="Z285">_xlfn.XLOOKUP(Z$1&amp;$R285,$C$3:$C$1662&amp;$D$3:$D$1662,$E$3:$E$1662,0,0,1)</f>
        <v>5200</v>
      </c>
      <c r="AA285" s="2" cm="1">
        <f t="array" ref="AA285">_xlfn.XLOOKUP(AA$1&amp;$R285,$C$3:$C$1662&amp;$D$3:$D$1662,$E$3:$E$1662,0,0,1)</f>
        <v>1200</v>
      </c>
      <c r="AB285" s="2" cm="1">
        <f t="array" ref="AB285">_xlfn.XLOOKUP(AB$1&amp;$R285,$C$3:$C$1662&amp;$D$3:$D$1662,$E$3:$E$1662,0,0,1)</f>
        <v>3900</v>
      </c>
      <c r="AC285" s="2" cm="1">
        <f t="array" ref="AC285">_xlfn.XLOOKUP(AC$1&amp;$R285,$C$3:$C$1662&amp;$D$3:$D$1662,$E$3:$E$1662,0,0,1)</f>
        <v>2900</v>
      </c>
    </row>
    <row r="286" spans="3:29" x14ac:dyDescent="0.4">
      <c r="C286" t="s">
        <v>804</v>
      </c>
      <c r="D286" t="s">
        <v>487</v>
      </c>
      <c r="E286">
        <v>2900</v>
      </c>
      <c r="R286" t="s">
        <v>52</v>
      </c>
      <c r="S286" s="2">
        <f t="shared" si="25"/>
        <v>1216240</v>
      </c>
      <c r="T286" s="2">
        <f t="shared" si="27"/>
        <v>1590900</v>
      </c>
      <c r="U286" s="2">
        <f t="shared" si="27"/>
        <v>2252300</v>
      </c>
      <c r="V286" s="2">
        <f t="shared" si="27"/>
        <v>735900</v>
      </c>
      <c r="W286" s="2">
        <f t="shared" si="27"/>
        <v>660700</v>
      </c>
      <c r="X286" s="2">
        <f t="shared" si="27"/>
        <v>841400</v>
      </c>
      <c r="Y286" s="2" cm="1">
        <f t="array" ref="Y286">_xlfn.XLOOKUP(Y$1&amp;$R286,$C$3:$C$1662&amp;$D$3:$D$1662,$E$3:$E$1662,0,0,1)</f>
        <v>2200</v>
      </c>
      <c r="Z286" s="2" cm="1">
        <f t="array" ref="Z286">_xlfn.XLOOKUP(Z$1&amp;$R286,$C$3:$C$1662&amp;$D$3:$D$1662,$E$3:$E$1662,0,0,1)</f>
        <v>3700</v>
      </c>
      <c r="AA286" s="2" cm="1">
        <f t="array" ref="AA286">_xlfn.XLOOKUP(AA$1&amp;$R286,$C$3:$C$1662&amp;$D$3:$D$1662,$E$3:$E$1662,0,0,1)</f>
        <v>4900</v>
      </c>
      <c r="AB286" s="2" cm="1">
        <f t="array" ref="AB286">_xlfn.XLOOKUP(AB$1&amp;$R286,$C$3:$C$1662&amp;$D$3:$D$1662,$E$3:$E$1662,0,0,1)</f>
        <v>400</v>
      </c>
      <c r="AC286" s="2" cm="1">
        <f t="array" ref="AC286">_xlfn.XLOOKUP(AC$1&amp;$R286,$C$3:$C$1662&amp;$D$3:$D$1662,$E$3:$E$1662,0,0,1)</f>
        <v>400</v>
      </c>
    </row>
    <row r="287" spans="3:29" x14ac:dyDescent="0.4">
      <c r="C287" t="s">
        <v>804</v>
      </c>
      <c r="D287" t="s">
        <v>488</v>
      </c>
      <c r="E287">
        <v>400</v>
      </c>
      <c r="R287" t="s">
        <v>72</v>
      </c>
      <c r="S287" s="2">
        <f t="shared" si="25"/>
        <v>1219000</v>
      </c>
      <c r="T287" s="2">
        <f t="shared" si="27"/>
        <v>1595200</v>
      </c>
      <c r="U287" s="2">
        <f t="shared" si="27"/>
        <v>2256700</v>
      </c>
      <c r="V287" s="2">
        <f t="shared" si="27"/>
        <v>736600</v>
      </c>
      <c r="W287" s="2">
        <f t="shared" si="27"/>
        <v>662000</v>
      </c>
      <c r="X287" s="2">
        <f t="shared" si="27"/>
        <v>844500</v>
      </c>
      <c r="Y287" s="2" cm="1">
        <f t="array" ref="Y287">_xlfn.XLOOKUP(Y$1&amp;$R287,$C$3:$C$1662&amp;$D$3:$D$1662,$E$3:$E$1662,0,0,1)</f>
        <v>4300</v>
      </c>
      <c r="Z287" s="2" cm="1">
        <f t="array" ref="Z287">_xlfn.XLOOKUP(Z$1&amp;$R287,$C$3:$C$1662&amp;$D$3:$D$1662,$E$3:$E$1662,0,0,1)</f>
        <v>4400</v>
      </c>
      <c r="AA287" s="2" cm="1">
        <f t="array" ref="AA287">_xlfn.XLOOKUP(AA$1&amp;$R287,$C$3:$C$1662&amp;$D$3:$D$1662,$E$3:$E$1662,0,0,1)</f>
        <v>700</v>
      </c>
      <c r="AB287" s="2" cm="1">
        <f t="array" ref="AB287">_xlfn.XLOOKUP(AB$1&amp;$R287,$C$3:$C$1662&amp;$D$3:$D$1662,$E$3:$E$1662,0,0,1)</f>
        <v>1300</v>
      </c>
      <c r="AC287" s="2" cm="1">
        <f t="array" ref="AC287">_xlfn.XLOOKUP(AC$1&amp;$R287,$C$3:$C$1662&amp;$D$3:$D$1662,$E$3:$E$1662,0,0,1)</f>
        <v>3100</v>
      </c>
    </row>
    <row r="288" spans="3:29" x14ac:dyDescent="0.4">
      <c r="C288" t="s">
        <v>804</v>
      </c>
      <c r="D288" t="s">
        <v>489</v>
      </c>
      <c r="E288">
        <v>3100</v>
      </c>
      <c r="R288" t="s">
        <v>277</v>
      </c>
      <c r="S288" s="2">
        <f t="shared" si="25"/>
        <v>1221840</v>
      </c>
      <c r="T288" s="2">
        <f t="shared" si="27"/>
        <v>1601500</v>
      </c>
      <c r="U288" s="2">
        <f t="shared" si="27"/>
        <v>2259500</v>
      </c>
      <c r="V288" s="2">
        <f t="shared" si="27"/>
        <v>739900</v>
      </c>
      <c r="W288" s="2">
        <f t="shared" si="27"/>
        <v>662200</v>
      </c>
      <c r="X288" s="2">
        <f t="shared" si="27"/>
        <v>846100</v>
      </c>
      <c r="Y288" s="2" cm="1">
        <f t="array" ref="Y288">_xlfn.XLOOKUP(Y$1&amp;$R288,$C$3:$C$1662&amp;$D$3:$D$1662,$E$3:$E$1662,0,0,1)</f>
        <v>6300</v>
      </c>
      <c r="Z288" s="2" cm="1">
        <f t="array" ref="Z288">_xlfn.XLOOKUP(Z$1&amp;$R288,$C$3:$C$1662&amp;$D$3:$D$1662,$E$3:$E$1662,0,0,1)</f>
        <v>2800</v>
      </c>
      <c r="AA288" s="2" cm="1">
        <f t="array" ref="AA288">_xlfn.XLOOKUP(AA$1&amp;$R288,$C$3:$C$1662&amp;$D$3:$D$1662,$E$3:$E$1662,0,0,1)</f>
        <v>3300</v>
      </c>
      <c r="AB288" s="2" cm="1">
        <f t="array" ref="AB288">_xlfn.XLOOKUP(AB$1&amp;$R288,$C$3:$C$1662&amp;$D$3:$D$1662,$E$3:$E$1662,0,0,1)</f>
        <v>200</v>
      </c>
      <c r="AC288" s="2" cm="1">
        <f t="array" ref="AC288">_xlfn.XLOOKUP(AC$1&amp;$R288,$C$3:$C$1662&amp;$D$3:$D$1662,$E$3:$E$1662,0,0,1)</f>
        <v>1600</v>
      </c>
    </row>
    <row r="289" spans="3:29" x14ac:dyDescent="0.4">
      <c r="C289" t="s">
        <v>804</v>
      </c>
      <c r="D289" t="s">
        <v>490</v>
      </c>
      <c r="E289">
        <v>1600</v>
      </c>
      <c r="R289" t="s">
        <v>56</v>
      </c>
      <c r="S289" s="2">
        <f t="shared" si="25"/>
        <v>1223480</v>
      </c>
      <c r="T289" s="2">
        <f t="shared" si="27"/>
        <v>1602300</v>
      </c>
      <c r="U289" s="2">
        <f t="shared" si="27"/>
        <v>2262100</v>
      </c>
      <c r="V289" s="2">
        <f t="shared" si="27"/>
        <v>739900</v>
      </c>
      <c r="W289" s="2">
        <f t="shared" si="27"/>
        <v>664900</v>
      </c>
      <c r="X289" s="2">
        <f t="shared" si="27"/>
        <v>848200</v>
      </c>
      <c r="Y289" s="2" cm="1">
        <f t="array" ref="Y289">_xlfn.XLOOKUP(Y$1&amp;$R289,$C$3:$C$1662&amp;$D$3:$D$1662,$E$3:$E$1662,0,0,1)</f>
        <v>800</v>
      </c>
      <c r="Z289" s="2" cm="1">
        <f t="array" ref="Z289">_xlfn.XLOOKUP(Z$1&amp;$R289,$C$3:$C$1662&amp;$D$3:$D$1662,$E$3:$E$1662,0,0,1)</f>
        <v>2600</v>
      </c>
      <c r="AA289" s="2" cm="1">
        <f t="array" ref="AA289">_xlfn.XLOOKUP(AA$1&amp;$R289,$C$3:$C$1662&amp;$D$3:$D$1662,$E$3:$E$1662,0,0,1)</f>
        <v>0</v>
      </c>
      <c r="AB289" s="2" cm="1">
        <f t="array" ref="AB289">_xlfn.XLOOKUP(AB$1&amp;$R289,$C$3:$C$1662&amp;$D$3:$D$1662,$E$3:$E$1662,0,0,1)</f>
        <v>2700</v>
      </c>
      <c r="AC289" s="2" cm="1">
        <f t="array" ref="AC289">_xlfn.XLOOKUP(AC$1&amp;$R289,$C$3:$C$1662&amp;$D$3:$D$1662,$E$3:$E$1662,0,0,1)</f>
        <v>2100</v>
      </c>
    </row>
    <row r="290" spans="3:29" x14ac:dyDescent="0.4">
      <c r="C290" t="s">
        <v>804</v>
      </c>
      <c r="D290" t="s">
        <v>491</v>
      </c>
      <c r="E290">
        <v>2100</v>
      </c>
      <c r="R290" t="s">
        <v>35</v>
      </c>
      <c r="S290" s="2">
        <f t="shared" si="25"/>
        <v>1229020</v>
      </c>
      <c r="T290" s="2">
        <f t="shared" si="27"/>
        <v>1610200</v>
      </c>
      <c r="U290" s="2">
        <f t="shared" si="27"/>
        <v>2266300</v>
      </c>
      <c r="V290" s="2">
        <f t="shared" si="27"/>
        <v>740500</v>
      </c>
      <c r="W290" s="2">
        <f t="shared" si="27"/>
        <v>679600</v>
      </c>
      <c r="X290" s="2">
        <f t="shared" si="27"/>
        <v>848500</v>
      </c>
      <c r="Y290" s="2" cm="1">
        <f t="array" ref="Y290">_xlfn.XLOOKUP(Y$1&amp;$R290,$C$3:$C$1662&amp;$D$3:$D$1662,$E$3:$E$1662,0,0,1)</f>
        <v>7900</v>
      </c>
      <c r="Z290" s="2" cm="1">
        <f t="array" ref="Z290">_xlfn.XLOOKUP(Z$1&amp;$R290,$C$3:$C$1662&amp;$D$3:$D$1662,$E$3:$E$1662,0,0,1)</f>
        <v>4200</v>
      </c>
      <c r="AA290" s="2" cm="1">
        <f t="array" ref="AA290">_xlfn.XLOOKUP(AA$1&amp;$R290,$C$3:$C$1662&amp;$D$3:$D$1662,$E$3:$E$1662,0,0,1)</f>
        <v>600</v>
      </c>
      <c r="AB290" s="2" cm="1">
        <f t="array" ref="AB290">_xlfn.XLOOKUP(AB$1&amp;$R290,$C$3:$C$1662&amp;$D$3:$D$1662,$E$3:$E$1662,0,0,1)</f>
        <v>14700</v>
      </c>
      <c r="AC290" s="2" cm="1">
        <f t="array" ref="AC290">_xlfn.XLOOKUP(AC$1&amp;$R290,$C$3:$C$1662&amp;$D$3:$D$1662,$E$3:$E$1662,0,0,1)</f>
        <v>300</v>
      </c>
    </row>
    <row r="291" spans="3:29" x14ac:dyDescent="0.4">
      <c r="C291" t="s">
        <v>804</v>
      </c>
      <c r="D291" t="s">
        <v>492</v>
      </c>
      <c r="E291">
        <v>300</v>
      </c>
      <c r="R291" t="s">
        <v>309</v>
      </c>
      <c r="S291" s="2">
        <f t="shared" si="25"/>
        <v>1232700</v>
      </c>
      <c r="T291" s="2">
        <f t="shared" si="27"/>
        <v>1616700</v>
      </c>
      <c r="U291" s="2">
        <f t="shared" si="27"/>
        <v>2267000</v>
      </c>
      <c r="V291" s="2">
        <f t="shared" si="27"/>
        <v>746400</v>
      </c>
      <c r="W291" s="2">
        <f t="shared" si="27"/>
        <v>682800</v>
      </c>
      <c r="X291" s="2">
        <f t="shared" si="27"/>
        <v>850600</v>
      </c>
      <c r="Y291" s="2" cm="1">
        <f t="array" ref="Y291">_xlfn.XLOOKUP(Y$1&amp;$R291,$C$3:$C$1662&amp;$D$3:$D$1662,$E$3:$E$1662,0,0,1)</f>
        <v>6500</v>
      </c>
      <c r="Z291" s="2" cm="1">
        <f t="array" ref="Z291">_xlfn.XLOOKUP(Z$1&amp;$R291,$C$3:$C$1662&amp;$D$3:$D$1662,$E$3:$E$1662,0,0,1)</f>
        <v>700</v>
      </c>
      <c r="AA291" s="2" cm="1">
        <f t="array" ref="AA291">_xlfn.XLOOKUP(AA$1&amp;$R291,$C$3:$C$1662&amp;$D$3:$D$1662,$E$3:$E$1662,0,0,1)</f>
        <v>5900</v>
      </c>
      <c r="AB291" s="2" cm="1">
        <f t="array" ref="AB291">_xlfn.XLOOKUP(AB$1&amp;$R291,$C$3:$C$1662&amp;$D$3:$D$1662,$E$3:$E$1662,0,0,1)</f>
        <v>3200</v>
      </c>
      <c r="AC291" s="2" cm="1">
        <f t="array" ref="AC291">_xlfn.XLOOKUP(AC$1&amp;$R291,$C$3:$C$1662&amp;$D$3:$D$1662,$E$3:$E$1662,0,0,1)</f>
        <v>2100</v>
      </c>
    </row>
    <row r="292" spans="3:29" x14ac:dyDescent="0.4">
      <c r="C292" t="s">
        <v>804</v>
      </c>
      <c r="D292" t="s">
        <v>493</v>
      </c>
      <c r="E292">
        <v>2100</v>
      </c>
      <c r="R292" t="s">
        <v>278</v>
      </c>
      <c r="S292" s="2">
        <f t="shared" si="25"/>
        <v>1235880</v>
      </c>
      <c r="T292" s="2">
        <f t="shared" ref="T292:X307" si="28">T291+Y292</f>
        <v>1622400</v>
      </c>
      <c r="U292" s="2">
        <f t="shared" si="28"/>
        <v>2272400</v>
      </c>
      <c r="V292" s="2">
        <f t="shared" si="28"/>
        <v>749700</v>
      </c>
      <c r="W292" s="2">
        <f t="shared" si="28"/>
        <v>683100</v>
      </c>
      <c r="X292" s="2">
        <f t="shared" si="28"/>
        <v>851800</v>
      </c>
      <c r="Y292" s="2" cm="1">
        <f t="array" ref="Y292">_xlfn.XLOOKUP(Y$1&amp;$R292,$C$3:$C$1662&amp;$D$3:$D$1662,$E$3:$E$1662,0,0,1)</f>
        <v>5700</v>
      </c>
      <c r="Z292" s="2" cm="1">
        <f t="array" ref="Z292">_xlfn.XLOOKUP(Z$1&amp;$R292,$C$3:$C$1662&amp;$D$3:$D$1662,$E$3:$E$1662,0,0,1)</f>
        <v>5400</v>
      </c>
      <c r="AA292" s="2" cm="1">
        <f t="array" ref="AA292">_xlfn.XLOOKUP(AA$1&amp;$R292,$C$3:$C$1662&amp;$D$3:$D$1662,$E$3:$E$1662,0,0,1)</f>
        <v>3300</v>
      </c>
      <c r="AB292" s="2" cm="1">
        <f t="array" ref="AB292">_xlfn.XLOOKUP(AB$1&amp;$R292,$C$3:$C$1662&amp;$D$3:$D$1662,$E$3:$E$1662,0,0,1)</f>
        <v>300</v>
      </c>
      <c r="AC292" s="2" cm="1">
        <f t="array" ref="AC292">_xlfn.XLOOKUP(AC$1&amp;$R292,$C$3:$C$1662&amp;$D$3:$D$1662,$E$3:$E$1662,0,0,1)</f>
        <v>1200</v>
      </c>
    </row>
    <row r="293" spans="3:29" x14ac:dyDescent="0.4">
      <c r="C293" t="s">
        <v>804</v>
      </c>
      <c r="D293" t="s">
        <v>494</v>
      </c>
      <c r="E293">
        <v>1200</v>
      </c>
      <c r="R293" t="s">
        <v>262</v>
      </c>
      <c r="S293" s="2">
        <f t="shared" si="25"/>
        <v>1239520</v>
      </c>
      <c r="T293" s="2">
        <f t="shared" si="28"/>
        <v>1628000</v>
      </c>
      <c r="U293" s="2">
        <f t="shared" si="28"/>
        <v>2277700</v>
      </c>
      <c r="V293" s="2">
        <f t="shared" si="28"/>
        <v>752600</v>
      </c>
      <c r="W293" s="2">
        <f t="shared" si="28"/>
        <v>683900</v>
      </c>
      <c r="X293" s="2">
        <f t="shared" si="28"/>
        <v>855400</v>
      </c>
      <c r="Y293" s="2" cm="1">
        <f t="array" ref="Y293">_xlfn.XLOOKUP(Y$1&amp;$R293,$C$3:$C$1662&amp;$D$3:$D$1662,$E$3:$E$1662,0,0,1)</f>
        <v>5600</v>
      </c>
      <c r="Z293" s="2" cm="1">
        <f t="array" ref="Z293">_xlfn.XLOOKUP(Z$1&amp;$R293,$C$3:$C$1662&amp;$D$3:$D$1662,$E$3:$E$1662,0,0,1)</f>
        <v>5300</v>
      </c>
      <c r="AA293" s="2" cm="1">
        <f t="array" ref="AA293">_xlfn.XLOOKUP(AA$1&amp;$R293,$C$3:$C$1662&amp;$D$3:$D$1662,$E$3:$E$1662,0,0,1)</f>
        <v>2900</v>
      </c>
      <c r="AB293" s="2" cm="1">
        <f t="array" ref="AB293">_xlfn.XLOOKUP(AB$1&amp;$R293,$C$3:$C$1662&amp;$D$3:$D$1662,$E$3:$E$1662,0,0,1)</f>
        <v>800</v>
      </c>
      <c r="AC293" s="2" cm="1">
        <f t="array" ref="AC293">_xlfn.XLOOKUP(AC$1&amp;$R293,$C$3:$C$1662&amp;$D$3:$D$1662,$E$3:$E$1662,0,0,1)</f>
        <v>3600</v>
      </c>
    </row>
    <row r="294" spans="3:29" x14ac:dyDescent="0.4">
      <c r="C294" t="s">
        <v>804</v>
      </c>
      <c r="D294" t="s">
        <v>495</v>
      </c>
      <c r="E294">
        <v>3600</v>
      </c>
      <c r="R294" t="s">
        <v>16</v>
      </c>
      <c r="S294" s="2">
        <f t="shared" si="25"/>
        <v>1243780</v>
      </c>
      <c r="T294" s="2">
        <f t="shared" si="28"/>
        <v>1631700</v>
      </c>
      <c r="U294" s="2">
        <f t="shared" si="28"/>
        <v>2284400</v>
      </c>
      <c r="V294" s="2">
        <f t="shared" si="28"/>
        <v>757500</v>
      </c>
      <c r="W294" s="2">
        <f t="shared" si="28"/>
        <v>686300</v>
      </c>
      <c r="X294" s="2">
        <f t="shared" si="28"/>
        <v>859000</v>
      </c>
      <c r="Y294" s="2" cm="1">
        <f t="array" ref="Y294">_xlfn.XLOOKUP(Y$1&amp;$R294,$C$3:$C$1662&amp;$D$3:$D$1662,$E$3:$E$1662,0,0,1)</f>
        <v>3700</v>
      </c>
      <c r="Z294" s="2" cm="1">
        <f t="array" ref="Z294">_xlfn.XLOOKUP(Z$1&amp;$R294,$C$3:$C$1662&amp;$D$3:$D$1662,$E$3:$E$1662,0,0,1)</f>
        <v>6700</v>
      </c>
      <c r="AA294" s="2" cm="1">
        <f t="array" ref="AA294">_xlfn.XLOOKUP(AA$1&amp;$R294,$C$3:$C$1662&amp;$D$3:$D$1662,$E$3:$E$1662,0,0,1)</f>
        <v>4900</v>
      </c>
      <c r="AB294" s="2" cm="1">
        <f t="array" ref="AB294">_xlfn.XLOOKUP(AB$1&amp;$R294,$C$3:$C$1662&amp;$D$3:$D$1662,$E$3:$E$1662,0,0,1)</f>
        <v>2400</v>
      </c>
      <c r="AC294" s="2" cm="1">
        <f t="array" ref="AC294">_xlfn.XLOOKUP(AC$1&amp;$R294,$C$3:$C$1662&amp;$D$3:$D$1662,$E$3:$E$1662,0,0,1)</f>
        <v>3600</v>
      </c>
    </row>
    <row r="295" spans="3:29" x14ac:dyDescent="0.4">
      <c r="C295" t="s">
        <v>804</v>
      </c>
      <c r="D295" t="s">
        <v>496</v>
      </c>
      <c r="E295">
        <v>3600</v>
      </c>
      <c r="R295" t="s">
        <v>104</v>
      </c>
      <c r="S295" s="2">
        <f t="shared" si="25"/>
        <v>1247240</v>
      </c>
      <c r="T295" s="2">
        <f t="shared" si="28"/>
        <v>1634100</v>
      </c>
      <c r="U295" s="2">
        <f t="shared" si="28"/>
        <v>2289000</v>
      </c>
      <c r="V295" s="2">
        <f t="shared" si="28"/>
        <v>766000</v>
      </c>
      <c r="W295" s="2">
        <f t="shared" si="28"/>
        <v>686500</v>
      </c>
      <c r="X295" s="2">
        <f t="shared" si="28"/>
        <v>860600</v>
      </c>
      <c r="Y295" s="2" cm="1">
        <f t="array" ref="Y295">_xlfn.XLOOKUP(Y$1&amp;$R295,$C$3:$C$1662&amp;$D$3:$D$1662,$E$3:$E$1662,0,0,1)</f>
        <v>2400</v>
      </c>
      <c r="Z295" s="2" cm="1">
        <f t="array" ref="Z295">_xlfn.XLOOKUP(Z$1&amp;$R295,$C$3:$C$1662&amp;$D$3:$D$1662,$E$3:$E$1662,0,0,1)</f>
        <v>4600</v>
      </c>
      <c r="AA295" s="2" cm="1">
        <f t="array" ref="AA295">_xlfn.XLOOKUP(AA$1&amp;$R295,$C$3:$C$1662&amp;$D$3:$D$1662,$E$3:$E$1662,0,0,1)</f>
        <v>8500</v>
      </c>
      <c r="AB295" s="2" cm="1">
        <f t="array" ref="AB295">_xlfn.XLOOKUP(AB$1&amp;$R295,$C$3:$C$1662&amp;$D$3:$D$1662,$E$3:$E$1662,0,0,1)</f>
        <v>200</v>
      </c>
      <c r="AC295" s="2" cm="1">
        <f t="array" ref="AC295">_xlfn.XLOOKUP(AC$1&amp;$R295,$C$3:$C$1662&amp;$D$3:$D$1662,$E$3:$E$1662,0,0,1)</f>
        <v>1600</v>
      </c>
    </row>
    <row r="296" spans="3:29" x14ac:dyDescent="0.4">
      <c r="C296" t="s">
        <v>804</v>
      </c>
      <c r="D296" t="s">
        <v>497</v>
      </c>
      <c r="E296">
        <v>1600</v>
      </c>
      <c r="R296" t="s">
        <v>130</v>
      </c>
      <c r="S296" s="2">
        <f t="shared" si="25"/>
        <v>1250240</v>
      </c>
      <c r="T296" s="2">
        <f t="shared" si="28"/>
        <v>1642700</v>
      </c>
      <c r="U296" s="2">
        <f t="shared" si="28"/>
        <v>2292800</v>
      </c>
      <c r="V296" s="2">
        <f t="shared" si="28"/>
        <v>766400</v>
      </c>
      <c r="W296" s="2">
        <f t="shared" si="28"/>
        <v>688300</v>
      </c>
      <c r="X296" s="2">
        <f t="shared" si="28"/>
        <v>861000</v>
      </c>
      <c r="Y296" s="2" cm="1">
        <f t="array" ref="Y296">_xlfn.XLOOKUP(Y$1&amp;$R296,$C$3:$C$1662&amp;$D$3:$D$1662,$E$3:$E$1662,0,0,1)</f>
        <v>8600</v>
      </c>
      <c r="Z296" s="2" cm="1">
        <f t="array" ref="Z296">_xlfn.XLOOKUP(Z$1&amp;$R296,$C$3:$C$1662&amp;$D$3:$D$1662,$E$3:$E$1662,0,0,1)</f>
        <v>3800</v>
      </c>
      <c r="AA296" s="2" cm="1">
        <f t="array" ref="AA296">_xlfn.XLOOKUP(AA$1&amp;$R296,$C$3:$C$1662&amp;$D$3:$D$1662,$E$3:$E$1662,0,0,1)</f>
        <v>400</v>
      </c>
      <c r="AB296" s="2" cm="1">
        <f t="array" ref="AB296">_xlfn.XLOOKUP(AB$1&amp;$R296,$C$3:$C$1662&amp;$D$3:$D$1662,$E$3:$E$1662,0,0,1)</f>
        <v>1800</v>
      </c>
      <c r="AC296" s="2" cm="1">
        <f t="array" ref="AC296">_xlfn.XLOOKUP(AC$1&amp;$R296,$C$3:$C$1662&amp;$D$3:$D$1662,$E$3:$E$1662,0,0,1)</f>
        <v>400</v>
      </c>
    </row>
    <row r="297" spans="3:29" x14ac:dyDescent="0.4">
      <c r="C297" t="s">
        <v>804</v>
      </c>
      <c r="D297" t="s">
        <v>498</v>
      </c>
      <c r="E297">
        <v>400</v>
      </c>
      <c r="R297" t="s">
        <v>73</v>
      </c>
      <c r="S297" s="2">
        <f t="shared" si="25"/>
        <v>1252400</v>
      </c>
      <c r="T297" s="2">
        <f t="shared" si="28"/>
        <v>1645500</v>
      </c>
      <c r="U297" s="2">
        <f t="shared" si="28"/>
        <v>2294700</v>
      </c>
      <c r="V297" s="2">
        <f t="shared" si="28"/>
        <v>766500</v>
      </c>
      <c r="W297" s="2">
        <f t="shared" si="28"/>
        <v>690000</v>
      </c>
      <c r="X297" s="2">
        <f t="shared" si="28"/>
        <v>865300</v>
      </c>
      <c r="Y297" s="2" cm="1">
        <f t="array" ref="Y297">_xlfn.XLOOKUP(Y$1&amp;$R297,$C$3:$C$1662&amp;$D$3:$D$1662,$E$3:$E$1662,0,0,1)</f>
        <v>2800</v>
      </c>
      <c r="Z297" s="2" cm="1">
        <f t="array" ref="Z297">_xlfn.XLOOKUP(Z$1&amp;$R297,$C$3:$C$1662&amp;$D$3:$D$1662,$E$3:$E$1662,0,0,1)</f>
        <v>1900</v>
      </c>
      <c r="AA297" s="2" cm="1">
        <f t="array" ref="AA297">_xlfn.XLOOKUP(AA$1&amp;$R297,$C$3:$C$1662&amp;$D$3:$D$1662,$E$3:$E$1662,0,0,1)</f>
        <v>100</v>
      </c>
      <c r="AB297" s="2" cm="1">
        <f t="array" ref="AB297">_xlfn.XLOOKUP(AB$1&amp;$R297,$C$3:$C$1662&amp;$D$3:$D$1662,$E$3:$E$1662,0,0,1)</f>
        <v>1700</v>
      </c>
      <c r="AC297" s="2" cm="1">
        <f t="array" ref="AC297">_xlfn.XLOOKUP(AC$1&amp;$R297,$C$3:$C$1662&amp;$D$3:$D$1662,$E$3:$E$1662,0,0,1)</f>
        <v>4300</v>
      </c>
    </row>
    <row r="298" spans="3:29" x14ac:dyDescent="0.4">
      <c r="C298" t="s">
        <v>804</v>
      </c>
      <c r="D298" t="s">
        <v>499</v>
      </c>
      <c r="E298">
        <v>4300</v>
      </c>
      <c r="R298" t="s">
        <v>10</v>
      </c>
      <c r="S298" s="2">
        <f t="shared" si="25"/>
        <v>1256060</v>
      </c>
      <c r="T298" s="2">
        <f t="shared" si="28"/>
        <v>1647300</v>
      </c>
      <c r="U298" s="2">
        <f t="shared" si="28"/>
        <v>2300300</v>
      </c>
      <c r="V298" s="2">
        <f t="shared" si="28"/>
        <v>772800</v>
      </c>
      <c r="W298" s="2">
        <f t="shared" si="28"/>
        <v>692000</v>
      </c>
      <c r="X298" s="2">
        <f t="shared" si="28"/>
        <v>867900</v>
      </c>
      <c r="Y298" s="2" cm="1">
        <f t="array" ref="Y298">_xlfn.XLOOKUP(Y$1&amp;$R298,$C$3:$C$1662&amp;$D$3:$D$1662,$E$3:$E$1662,0,0,1)</f>
        <v>1800</v>
      </c>
      <c r="Z298" s="2" cm="1">
        <f t="array" ref="Z298">_xlfn.XLOOKUP(Z$1&amp;$R298,$C$3:$C$1662&amp;$D$3:$D$1662,$E$3:$E$1662,0,0,1)</f>
        <v>5600</v>
      </c>
      <c r="AA298" s="2" cm="1">
        <f t="array" ref="AA298">_xlfn.XLOOKUP(AA$1&amp;$R298,$C$3:$C$1662&amp;$D$3:$D$1662,$E$3:$E$1662,0,0,1)</f>
        <v>6300</v>
      </c>
      <c r="AB298" s="2" cm="1">
        <f t="array" ref="AB298">_xlfn.XLOOKUP(AB$1&amp;$R298,$C$3:$C$1662&amp;$D$3:$D$1662,$E$3:$E$1662,0,0,1)</f>
        <v>2000</v>
      </c>
      <c r="AC298" s="2" cm="1">
        <f t="array" ref="AC298">_xlfn.XLOOKUP(AC$1&amp;$R298,$C$3:$C$1662&amp;$D$3:$D$1662,$E$3:$E$1662,0,0,1)</f>
        <v>2600</v>
      </c>
    </row>
    <row r="299" spans="3:29" x14ac:dyDescent="0.4">
      <c r="C299" t="s">
        <v>804</v>
      </c>
      <c r="D299" t="s">
        <v>500</v>
      </c>
      <c r="E299">
        <v>2600</v>
      </c>
      <c r="R299" t="s">
        <v>215</v>
      </c>
      <c r="S299" s="2">
        <f t="shared" si="25"/>
        <v>1259920</v>
      </c>
      <c r="T299" s="2">
        <f t="shared" si="28"/>
        <v>1661900</v>
      </c>
      <c r="U299" s="2">
        <f t="shared" si="28"/>
        <v>2303200</v>
      </c>
      <c r="V299" s="2">
        <f t="shared" si="28"/>
        <v>772800</v>
      </c>
      <c r="W299" s="2">
        <f t="shared" si="28"/>
        <v>692600</v>
      </c>
      <c r="X299" s="2">
        <f t="shared" si="28"/>
        <v>869100</v>
      </c>
      <c r="Y299" s="2" cm="1">
        <f t="array" ref="Y299">_xlfn.XLOOKUP(Y$1&amp;$R299,$C$3:$C$1662&amp;$D$3:$D$1662,$E$3:$E$1662,0,0,1)</f>
        <v>14600</v>
      </c>
      <c r="Z299" s="2" cm="1">
        <f t="array" ref="Z299">_xlfn.XLOOKUP(Z$1&amp;$R299,$C$3:$C$1662&amp;$D$3:$D$1662,$E$3:$E$1662,0,0,1)</f>
        <v>2900</v>
      </c>
      <c r="AA299" s="2" cm="1">
        <f t="array" ref="AA299">_xlfn.XLOOKUP(AA$1&amp;$R299,$C$3:$C$1662&amp;$D$3:$D$1662,$E$3:$E$1662,0,0,1)</f>
        <v>0</v>
      </c>
      <c r="AB299" s="2" cm="1">
        <f t="array" ref="AB299">_xlfn.XLOOKUP(AB$1&amp;$R299,$C$3:$C$1662&amp;$D$3:$D$1662,$E$3:$E$1662,0,0,1)</f>
        <v>600</v>
      </c>
      <c r="AC299" s="2" cm="1">
        <f t="array" ref="AC299">_xlfn.XLOOKUP(AC$1&amp;$R299,$C$3:$C$1662&amp;$D$3:$D$1662,$E$3:$E$1662,0,0,1)</f>
        <v>1200</v>
      </c>
    </row>
    <row r="300" spans="3:29" x14ac:dyDescent="0.4">
      <c r="C300" t="s">
        <v>804</v>
      </c>
      <c r="D300" t="s">
        <v>501</v>
      </c>
      <c r="E300">
        <v>1200</v>
      </c>
      <c r="R300" t="s">
        <v>227</v>
      </c>
      <c r="S300" s="2">
        <f t="shared" si="25"/>
        <v>1263520</v>
      </c>
      <c r="T300" s="2">
        <f t="shared" si="28"/>
        <v>1667600</v>
      </c>
      <c r="U300" s="2">
        <f t="shared" si="28"/>
        <v>2306100</v>
      </c>
      <c r="V300" s="2">
        <f t="shared" si="28"/>
        <v>778500</v>
      </c>
      <c r="W300" s="2">
        <f t="shared" si="28"/>
        <v>693600</v>
      </c>
      <c r="X300" s="2">
        <f t="shared" si="28"/>
        <v>871800</v>
      </c>
      <c r="Y300" s="2" cm="1">
        <f t="array" ref="Y300">_xlfn.XLOOKUP(Y$1&amp;$R300,$C$3:$C$1662&amp;$D$3:$D$1662,$E$3:$E$1662,0,0,1)</f>
        <v>5700</v>
      </c>
      <c r="Z300" s="2" cm="1">
        <f t="array" ref="Z300">_xlfn.XLOOKUP(Z$1&amp;$R300,$C$3:$C$1662&amp;$D$3:$D$1662,$E$3:$E$1662,0,0,1)</f>
        <v>2900</v>
      </c>
      <c r="AA300" s="2" cm="1">
        <f t="array" ref="AA300">_xlfn.XLOOKUP(AA$1&amp;$R300,$C$3:$C$1662&amp;$D$3:$D$1662,$E$3:$E$1662,0,0,1)</f>
        <v>5700</v>
      </c>
      <c r="AB300" s="2" cm="1">
        <f t="array" ref="AB300">_xlfn.XLOOKUP(AB$1&amp;$R300,$C$3:$C$1662&amp;$D$3:$D$1662,$E$3:$E$1662,0,0,1)</f>
        <v>1000</v>
      </c>
      <c r="AC300" s="2" cm="1">
        <f t="array" ref="AC300">_xlfn.XLOOKUP(AC$1&amp;$R300,$C$3:$C$1662&amp;$D$3:$D$1662,$E$3:$E$1662,0,0,1)</f>
        <v>2700</v>
      </c>
    </row>
    <row r="301" spans="3:29" x14ac:dyDescent="0.4">
      <c r="C301" t="s">
        <v>804</v>
      </c>
      <c r="D301" t="s">
        <v>502</v>
      </c>
      <c r="E301">
        <v>2700</v>
      </c>
      <c r="R301" t="s">
        <v>235</v>
      </c>
      <c r="S301" s="2">
        <f t="shared" si="25"/>
        <v>1270300</v>
      </c>
      <c r="T301" s="2">
        <f t="shared" si="28"/>
        <v>1676000</v>
      </c>
      <c r="U301" s="2">
        <f t="shared" si="28"/>
        <v>2310800</v>
      </c>
      <c r="V301" s="2">
        <f t="shared" si="28"/>
        <v>779500</v>
      </c>
      <c r="W301" s="2">
        <f t="shared" si="28"/>
        <v>710600</v>
      </c>
      <c r="X301" s="2">
        <f t="shared" si="28"/>
        <v>874600</v>
      </c>
      <c r="Y301" s="2" cm="1">
        <f t="array" ref="Y301">_xlfn.XLOOKUP(Y$1&amp;$R301,$C$3:$C$1662&amp;$D$3:$D$1662,$E$3:$E$1662,0,0,1)</f>
        <v>8400</v>
      </c>
      <c r="Z301" s="2" cm="1">
        <f t="array" ref="Z301">_xlfn.XLOOKUP(Z$1&amp;$R301,$C$3:$C$1662&amp;$D$3:$D$1662,$E$3:$E$1662,0,0,1)</f>
        <v>4700</v>
      </c>
      <c r="AA301" s="2" cm="1">
        <f t="array" ref="AA301">_xlfn.XLOOKUP(AA$1&amp;$R301,$C$3:$C$1662&amp;$D$3:$D$1662,$E$3:$E$1662,0,0,1)</f>
        <v>1000</v>
      </c>
      <c r="AB301" s="2" cm="1">
        <f t="array" ref="AB301">_xlfn.XLOOKUP(AB$1&amp;$R301,$C$3:$C$1662&amp;$D$3:$D$1662,$E$3:$E$1662,0,0,1)</f>
        <v>17000</v>
      </c>
      <c r="AC301" s="2" cm="1">
        <f t="array" ref="AC301">_xlfn.XLOOKUP(AC$1&amp;$R301,$C$3:$C$1662&amp;$D$3:$D$1662,$E$3:$E$1662,0,0,1)</f>
        <v>2800</v>
      </c>
    </row>
    <row r="302" spans="3:29" x14ac:dyDescent="0.4">
      <c r="C302" t="s">
        <v>804</v>
      </c>
      <c r="D302" t="s">
        <v>503</v>
      </c>
      <c r="E302">
        <v>2800</v>
      </c>
      <c r="R302" t="s">
        <v>14</v>
      </c>
      <c r="S302" s="2">
        <f t="shared" si="25"/>
        <v>1274840</v>
      </c>
      <c r="T302" s="2">
        <f t="shared" si="28"/>
        <v>1683000</v>
      </c>
      <c r="U302" s="2">
        <f t="shared" si="28"/>
        <v>2312800</v>
      </c>
      <c r="V302" s="2">
        <f t="shared" si="28"/>
        <v>783200</v>
      </c>
      <c r="W302" s="2">
        <f t="shared" si="28"/>
        <v>718500</v>
      </c>
      <c r="X302" s="2">
        <f t="shared" si="28"/>
        <v>876700</v>
      </c>
      <c r="Y302" s="2" cm="1">
        <f t="array" ref="Y302">_xlfn.XLOOKUP(Y$1&amp;$R302,$C$3:$C$1662&amp;$D$3:$D$1662,$E$3:$E$1662,0,0,1)</f>
        <v>7000</v>
      </c>
      <c r="Z302" s="2" cm="1">
        <f t="array" ref="Z302">_xlfn.XLOOKUP(Z$1&amp;$R302,$C$3:$C$1662&amp;$D$3:$D$1662,$E$3:$E$1662,0,0,1)</f>
        <v>2000</v>
      </c>
      <c r="AA302" s="2" cm="1">
        <f t="array" ref="AA302">_xlfn.XLOOKUP(AA$1&amp;$R302,$C$3:$C$1662&amp;$D$3:$D$1662,$E$3:$E$1662,0,0,1)</f>
        <v>3700</v>
      </c>
      <c r="AB302" s="2" cm="1">
        <f t="array" ref="AB302">_xlfn.XLOOKUP(AB$1&amp;$R302,$C$3:$C$1662&amp;$D$3:$D$1662,$E$3:$E$1662,0,0,1)</f>
        <v>7900</v>
      </c>
      <c r="AC302" s="2" cm="1">
        <f t="array" ref="AC302">_xlfn.XLOOKUP(AC$1&amp;$R302,$C$3:$C$1662&amp;$D$3:$D$1662,$E$3:$E$1662,0,0,1)</f>
        <v>2100</v>
      </c>
    </row>
    <row r="303" spans="3:29" x14ac:dyDescent="0.4">
      <c r="C303" t="s">
        <v>804</v>
      </c>
      <c r="D303" t="s">
        <v>504</v>
      </c>
      <c r="E303">
        <v>2100</v>
      </c>
      <c r="R303" t="s">
        <v>3</v>
      </c>
      <c r="S303" s="2">
        <f t="shared" si="25"/>
        <v>1278100</v>
      </c>
      <c r="T303" s="2">
        <f t="shared" si="28"/>
        <v>1688200</v>
      </c>
      <c r="U303" s="2">
        <f t="shared" si="28"/>
        <v>2317700</v>
      </c>
      <c r="V303" s="2">
        <f t="shared" si="28"/>
        <v>785400</v>
      </c>
      <c r="W303" s="2">
        <f t="shared" si="28"/>
        <v>720300</v>
      </c>
      <c r="X303" s="2">
        <f t="shared" si="28"/>
        <v>878900</v>
      </c>
      <c r="Y303" s="2" cm="1">
        <f t="array" ref="Y303">_xlfn.XLOOKUP(Y$1&amp;$R303,$C$3:$C$1662&amp;$D$3:$D$1662,$E$3:$E$1662,0,0,1)</f>
        <v>5200</v>
      </c>
      <c r="Z303" s="2" cm="1">
        <f t="array" ref="Z303">_xlfn.XLOOKUP(Z$1&amp;$R303,$C$3:$C$1662&amp;$D$3:$D$1662,$E$3:$E$1662,0,0,1)</f>
        <v>4900</v>
      </c>
      <c r="AA303" s="2" cm="1">
        <f t="array" ref="AA303">_xlfn.XLOOKUP(AA$1&amp;$R303,$C$3:$C$1662&amp;$D$3:$D$1662,$E$3:$E$1662,0,0,1)</f>
        <v>2200</v>
      </c>
      <c r="AB303" s="2" cm="1">
        <f t="array" ref="AB303">_xlfn.XLOOKUP(AB$1&amp;$R303,$C$3:$C$1662&amp;$D$3:$D$1662,$E$3:$E$1662,0,0,1)</f>
        <v>1800</v>
      </c>
      <c r="AC303" s="2" cm="1">
        <f t="array" ref="AC303">_xlfn.XLOOKUP(AC$1&amp;$R303,$C$3:$C$1662&amp;$D$3:$D$1662,$E$3:$E$1662,0,0,1)</f>
        <v>2200</v>
      </c>
    </row>
    <row r="304" spans="3:29" x14ac:dyDescent="0.4">
      <c r="C304" t="s">
        <v>804</v>
      </c>
      <c r="D304" t="s">
        <v>505</v>
      </c>
      <c r="E304">
        <v>2200</v>
      </c>
      <c r="R304" t="s">
        <v>355</v>
      </c>
      <c r="S304" s="2">
        <f t="shared" si="25"/>
        <v>1284220</v>
      </c>
      <c r="T304" s="2">
        <f t="shared" si="28"/>
        <v>1696100</v>
      </c>
      <c r="U304" s="2">
        <f t="shared" si="28"/>
        <v>2323200</v>
      </c>
      <c r="V304" s="2">
        <f t="shared" si="28"/>
        <v>793300</v>
      </c>
      <c r="W304" s="2">
        <f t="shared" si="28"/>
        <v>723200</v>
      </c>
      <c r="X304" s="2">
        <f t="shared" si="28"/>
        <v>885300</v>
      </c>
      <c r="Y304" s="2" cm="1">
        <f t="array" ref="Y304">_xlfn.XLOOKUP(Y$1&amp;$R304,$C$3:$C$1662&amp;$D$3:$D$1662,$E$3:$E$1662,0,0,1)</f>
        <v>7900</v>
      </c>
      <c r="Z304" s="2" cm="1">
        <f t="array" ref="Z304">_xlfn.XLOOKUP(Z$1&amp;$R304,$C$3:$C$1662&amp;$D$3:$D$1662,$E$3:$E$1662,0,0,1)</f>
        <v>5500</v>
      </c>
      <c r="AA304" s="2" cm="1">
        <f t="array" ref="AA304">_xlfn.XLOOKUP(AA$1&amp;$R304,$C$3:$C$1662&amp;$D$3:$D$1662,$E$3:$E$1662,0,0,1)</f>
        <v>7900</v>
      </c>
      <c r="AB304" s="2" cm="1">
        <f t="array" ref="AB304">_xlfn.XLOOKUP(AB$1&amp;$R304,$C$3:$C$1662&amp;$D$3:$D$1662,$E$3:$E$1662,0,0,1)</f>
        <v>2900</v>
      </c>
      <c r="AC304" s="2" cm="1">
        <f t="array" ref="AC304">_xlfn.XLOOKUP(AC$1&amp;$R304,$C$3:$C$1662&amp;$D$3:$D$1662,$E$3:$E$1662,0,0,1)</f>
        <v>6400</v>
      </c>
    </row>
    <row r="305" spans="3:29" x14ac:dyDescent="0.4">
      <c r="C305" t="s">
        <v>804</v>
      </c>
      <c r="D305" t="s">
        <v>688</v>
      </c>
      <c r="E305">
        <v>6400</v>
      </c>
      <c r="R305" t="s">
        <v>356</v>
      </c>
      <c r="S305" s="2">
        <f t="shared" si="25"/>
        <v>1285620</v>
      </c>
      <c r="T305" s="2">
        <f t="shared" si="28"/>
        <v>1697600</v>
      </c>
      <c r="U305" s="2">
        <f t="shared" si="28"/>
        <v>2326000</v>
      </c>
      <c r="V305" s="2">
        <f t="shared" si="28"/>
        <v>794800</v>
      </c>
      <c r="W305" s="2">
        <f t="shared" si="28"/>
        <v>723700</v>
      </c>
      <c r="X305" s="2">
        <f t="shared" si="28"/>
        <v>886000</v>
      </c>
      <c r="Y305" s="2" cm="1">
        <f t="array" ref="Y305">_xlfn.XLOOKUP(Y$1&amp;$R305,$C$3:$C$1662&amp;$D$3:$D$1662,$E$3:$E$1662,0,0,1)</f>
        <v>1500</v>
      </c>
      <c r="Z305" s="2" cm="1">
        <f t="array" ref="Z305">_xlfn.XLOOKUP(Z$1&amp;$R305,$C$3:$C$1662&amp;$D$3:$D$1662,$E$3:$E$1662,0,0,1)</f>
        <v>2800</v>
      </c>
      <c r="AA305" s="2" cm="1">
        <f t="array" ref="AA305">_xlfn.XLOOKUP(AA$1&amp;$R305,$C$3:$C$1662&amp;$D$3:$D$1662,$E$3:$E$1662,0,0,1)</f>
        <v>1500</v>
      </c>
      <c r="AB305" s="2" cm="1">
        <f t="array" ref="AB305">_xlfn.XLOOKUP(AB$1&amp;$R305,$C$3:$C$1662&amp;$D$3:$D$1662,$E$3:$E$1662,0,0,1)</f>
        <v>500</v>
      </c>
      <c r="AC305" s="2" cm="1">
        <f t="array" ref="AC305">_xlfn.XLOOKUP(AC$1&amp;$R305,$C$3:$C$1662&amp;$D$3:$D$1662,$E$3:$E$1662,0,0,1)</f>
        <v>700</v>
      </c>
    </row>
    <row r="306" spans="3:29" x14ac:dyDescent="0.4">
      <c r="C306" t="s">
        <v>804</v>
      </c>
      <c r="D306" t="s">
        <v>689</v>
      </c>
      <c r="E306">
        <v>700</v>
      </c>
      <c r="R306" t="s">
        <v>357</v>
      </c>
      <c r="S306" s="2">
        <f t="shared" si="25"/>
        <v>1289500</v>
      </c>
      <c r="T306" s="2">
        <f t="shared" si="28"/>
        <v>1705000</v>
      </c>
      <c r="U306" s="2">
        <f t="shared" si="28"/>
        <v>2330500</v>
      </c>
      <c r="V306" s="2">
        <f t="shared" si="28"/>
        <v>798000</v>
      </c>
      <c r="W306" s="2">
        <f t="shared" si="28"/>
        <v>726400</v>
      </c>
      <c r="X306" s="2">
        <f t="shared" si="28"/>
        <v>887600</v>
      </c>
      <c r="Y306" s="2" cm="1">
        <f t="array" ref="Y306">_xlfn.XLOOKUP(Y$1&amp;$R306,$C$3:$C$1662&amp;$D$3:$D$1662,$E$3:$E$1662,0,0,1)</f>
        <v>7400</v>
      </c>
      <c r="Z306" s="2" cm="1">
        <f t="array" ref="Z306">_xlfn.XLOOKUP(Z$1&amp;$R306,$C$3:$C$1662&amp;$D$3:$D$1662,$E$3:$E$1662,0,0,1)</f>
        <v>4500</v>
      </c>
      <c r="AA306" s="2" cm="1">
        <f t="array" ref="AA306">_xlfn.XLOOKUP(AA$1&amp;$R306,$C$3:$C$1662&amp;$D$3:$D$1662,$E$3:$E$1662,0,0,1)</f>
        <v>3200</v>
      </c>
      <c r="AB306" s="2" cm="1">
        <f t="array" ref="AB306">_xlfn.XLOOKUP(AB$1&amp;$R306,$C$3:$C$1662&amp;$D$3:$D$1662,$E$3:$E$1662,0,0,1)</f>
        <v>2700</v>
      </c>
      <c r="AC306" s="2" cm="1">
        <f t="array" ref="AC306">_xlfn.XLOOKUP(AC$1&amp;$R306,$C$3:$C$1662&amp;$D$3:$D$1662,$E$3:$E$1662,0,0,1)</f>
        <v>1600</v>
      </c>
    </row>
    <row r="307" spans="3:29" x14ac:dyDescent="0.4">
      <c r="C307" t="s">
        <v>804</v>
      </c>
      <c r="D307" t="s">
        <v>690</v>
      </c>
      <c r="E307">
        <v>1600</v>
      </c>
      <c r="R307" t="s">
        <v>358</v>
      </c>
      <c r="S307" s="2">
        <f t="shared" si="25"/>
        <v>1291540</v>
      </c>
      <c r="T307" s="2">
        <f t="shared" si="28"/>
        <v>1705900</v>
      </c>
      <c r="U307" s="2">
        <f t="shared" si="28"/>
        <v>2335800</v>
      </c>
      <c r="V307" s="2">
        <f t="shared" si="28"/>
        <v>799400</v>
      </c>
      <c r="W307" s="2">
        <f t="shared" si="28"/>
        <v>726600</v>
      </c>
      <c r="X307" s="2">
        <f t="shared" si="28"/>
        <v>890000</v>
      </c>
      <c r="Y307" s="2" cm="1">
        <f t="array" ref="Y307">_xlfn.XLOOKUP(Y$1&amp;$R307,$C$3:$C$1662&amp;$D$3:$D$1662,$E$3:$E$1662,0,0,1)</f>
        <v>900</v>
      </c>
      <c r="Z307" s="2" cm="1">
        <f t="array" ref="Z307">_xlfn.XLOOKUP(Z$1&amp;$R307,$C$3:$C$1662&amp;$D$3:$D$1662,$E$3:$E$1662,0,0,1)</f>
        <v>5300</v>
      </c>
      <c r="AA307" s="2" cm="1">
        <f t="array" ref="AA307">_xlfn.XLOOKUP(AA$1&amp;$R307,$C$3:$C$1662&amp;$D$3:$D$1662,$E$3:$E$1662,0,0,1)</f>
        <v>1400</v>
      </c>
      <c r="AB307" s="2" cm="1">
        <f t="array" ref="AB307">_xlfn.XLOOKUP(AB$1&amp;$R307,$C$3:$C$1662&amp;$D$3:$D$1662,$E$3:$E$1662,0,0,1)</f>
        <v>200</v>
      </c>
      <c r="AC307" s="2" cm="1">
        <f t="array" ref="AC307">_xlfn.XLOOKUP(AC$1&amp;$R307,$C$3:$C$1662&amp;$D$3:$D$1662,$E$3:$E$1662,0,0,1)</f>
        <v>2400</v>
      </c>
    </row>
    <row r="308" spans="3:29" x14ac:dyDescent="0.4">
      <c r="C308" t="s">
        <v>804</v>
      </c>
      <c r="D308" t="s">
        <v>691</v>
      </c>
      <c r="E308">
        <v>2400</v>
      </c>
      <c r="R308" t="s">
        <v>359</v>
      </c>
      <c r="S308" s="2">
        <f t="shared" si="25"/>
        <v>1294740</v>
      </c>
      <c r="T308" s="2">
        <f t="shared" ref="T308:X323" si="29">T307+Y308</f>
        <v>1714200</v>
      </c>
      <c r="U308" s="2">
        <f t="shared" si="29"/>
        <v>2340600</v>
      </c>
      <c r="V308" s="2">
        <f t="shared" si="29"/>
        <v>799600</v>
      </c>
      <c r="W308" s="2">
        <f t="shared" si="29"/>
        <v>728600</v>
      </c>
      <c r="X308" s="2">
        <f t="shared" si="29"/>
        <v>890700</v>
      </c>
      <c r="Y308" s="2" cm="1">
        <f t="array" ref="Y308">_xlfn.XLOOKUP(Y$1&amp;$R308,$C$3:$C$1662&amp;$D$3:$D$1662,$E$3:$E$1662,0,0,1)</f>
        <v>8300</v>
      </c>
      <c r="Z308" s="2" cm="1">
        <f t="array" ref="Z308">_xlfn.XLOOKUP(Z$1&amp;$R308,$C$3:$C$1662&amp;$D$3:$D$1662,$E$3:$E$1662,0,0,1)</f>
        <v>4800</v>
      </c>
      <c r="AA308" s="2" cm="1">
        <f t="array" ref="AA308">_xlfn.XLOOKUP(AA$1&amp;$R308,$C$3:$C$1662&amp;$D$3:$D$1662,$E$3:$E$1662,0,0,1)</f>
        <v>200</v>
      </c>
      <c r="AB308" s="2" cm="1">
        <f t="array" ref="AB308">_xlfn.XLOOKUP(AB$1&amp;$R308,$C$3:$C$1662&amp;$D$3:$D$1662,$E$3:$E$1662,0,0,1)</f>
        <v>2000</v>
      </c>
      <c r="AC308" s="2" cm="1">
        <f t="array" ref="AC308">_xlfn.XLOOKUP(AC$1&amp;$R308,$C$3:$C$1662&amp;$D$3:$D$1662,$E$3:$E$1662,0,0,1)</f>
        <v>700</v>
      </c>
    </row>
    <row r="309" spans="3:29" x14ac:dyDescent="0.4">
      <c r="C309" t="s">
        <v>804</v>
      </c>
      <c r="D309" t="s">
        <v>692</v>
      </c>
      <c r="E309">
        <v>700</v>
      </c>
      <c r="R309" t="s">
        <v>360</v>
      </c>
      <c r="S309" s="2">
        <f t="shared" si="25"/>
        <v>1299980</v>
      </c>
      <c r="T309" s="2">
        <f t="shared" si="29"/>
        <v>1720400</v>
      </c>
      <c r="U309" s="2">
        <f t="shared" si="29"/>
        <v>2343800</v>
      </c>
      <c r="V309" s="2">
        <f t="shared" si="29"/>
        <v>804800</v>
      </c>
      <c r="W309" s="2">
        <f t="shared" si="29"/>
        <v>730100</v>
      </c>
      <c r="X309" s="2">
        <f t="shared" si="29"/>
        <v>900800</v>
      </c>
      <c r="Y309" s="2" cm="1">
        <f t="array" ref="Y309">_xlfn.XLOOKUP(Y$1&amp;$R309,$C$3:$C$1662&amp;$D$3:$D$1662,$E$3:$E$1662,0,0,1)</f>
        <v>6200</v>
      </c>
      <c r="Z309" s="2" cm="1">
        <f t="array" ref="Z309">_xlfn.XLOOKUP(Z$1&amp;$R309,$C$3:$C$1662&amp;$D$3:$D$1662,$E$3:$E$1662,0,0,1)</f>
        <v>3200</v>
      </c>
      <c r="AA309" s="2" cm="1">
        <f t="array" ref="AA309">_xlfn.XLOOKUP(AA$1&amp;$R309,$C$3:$C$1662&amp;$D$3:$D$1662,$E$3:$E$1662,0,0,1)</f>
        <v>5200</v>
      </c>
      <c r="AB309" s="2" cm="1">
        <f t="array" ref="AB309">_xlfn.XLOOKUP(AB$1&amp;$R309,$C$3:$C$1662&amp;$D$3:$D$1662,$E$3:$E$1662,0,0,1)</f>
        <v>1500</v>
      </c>
      <c r="AC309" s="2" cm="1">
        <f t="array" ref="AC309">_xlfn.XLOOKUP(AC$1&amp;$R309,$C$3:$C$1662&amp;$D$3:$D$1662,$E$3:$E$1662,0,0,1)</f>
        <v>10100</v>
      </c>
    </row>
    <row r="310" spans="3:29" x14ac:dyDescent="0.4">
      <c r="C310" t="s">
        <v>804</v>
      </c>
      <c r="D310" t="s">
        <v>693</v>
      </c>
      <c r="E310">
        <v>10100</v>
      </c>
      <c r="R310" t="s">
        <v>361</v>
      </c>
      <c r="S310" s="2">
        <f t="shared" si="25"/>
        <v>1303840</v>
      </c>
      <c r="T310" s="2">
        <f t="shared" si="29"/>
        <v>1724500</v>
      </c>
      <c r="U310" s="2">
        <f t="shared" si="29"/>
        <v>2352000</v>
      </c>
      <c r="V310" s="2">
        <f t="shared" si="29"/>
        <v>810000</v>
      </c>
      <c r="W310" s="2">
        <f t="shared" si="29"/>
        <v>731600</v>
      </c>
      <c r="X310" s="2">
        <f t="shared" si="29"/>
        <v>901100</v>
      </c>
      <c r="Y310" s="2" cm="1">
        <f t="array" ref="Y310">_xlfn.XLOOKUP(Y$1&amp;$R310,$C$3:$C$1662&amp;$D$3:$D$1662,$E$3:$E$1662,0,0,1)</f>
        <v>4100</v>
      </c>
      <c r="Z310" s="2" cm="1">
        <f t="array" ref="Z310">_xlfn.XLOOKUP(Z$1&amp;$R310,$C$3:$C$1662&amp;$D$3:$D$1662,$E$3:$E$1662,0,0,1)</f>
        <v>8200</v>
      </c>
      <c r="AA310" s="2" cm="1">
        <f t="array" ref="AA310">_xlfn.XLOOKUP(AA$1&amp;$R310,$C$3:$C$1662&amp;$D$3:$D$1662,$E$3:$E$1662,0,0,1)</f>
        <v>5200</v>
      </c>
      <c r="AB310" s="2" cm="1">
        <f t="array" ref="AB310">_xlfn.XLOOKUP(AB$1&amp;$R310,$C$3:$C$1662&amp;$D$3:$D$1662,$E$3:$E$1662,0,0,1)</f>
        <v>1500</v>
      </c>
      <c r="AC310" s="2" cm="1">
        <f t="array" ref="AC310">_xlfn.XLOOKUP(AC$1&amp;$R310,$C$3:$C$1662&amp;$D$3:$D$1662,$E$3:$E$1662,0,0,1)</f>
        <v>300</v>
      </c>
    </row>
    <row r="311" spans="3:29" x14ac:dyDescent="0.4">
      <c r="C311" t="s">
        <v>804</v>
      </c>
      <c r="D311" t="s">
        <v>694</v>
      </c>
      <c r="E311">
        <v>300</v>
      </c>
      <c r="R311" t="s">
        <v>362</v>
      </c>
      <c r="S311" s="2">
        <f t="shared" si="25"/>
        <v>1306320</v>
      </c>
      <c r="T311" s="2">
        <f t="shared" si="29"/>
        <v>1725400</v>
      </c>
      <c r="U311" s="2">
        <f t="shared" si="29"/>
        <v>2353200</v>
      </c>
      <c r="V311" s="2">
        <f t="shared" si="29"/>
        <v>817500</v>
      </c>
      <c r="W311" s="2">
        <f t="shared" si="29"/>
        <v>732900</v>
      </c>
      <c r="X311" s="2">
        <f t="shared" si="29"/>
        <v>902600</v>
      </c>
      <c r="Y311" s="2" cm="1">
        <f t="array" ref="Y311">_xlfn.XLOOKUP(Y$1&amp;$R311,$C$3:$C$1662&amp;$D$3:$D$1662,$E$3:$E$1662,0,0,1)</f>
        <v>900</v>
      </c>
      <c r="Z311" s="2" cm="1">
        <f t="array" ref="Z311">_xlfn.XLOOKUP(Z$1&amp;$R311,$C$3:$C$1662&amp;$D$3:$D$1662,$E$3:$E$1662,0,0,1)</f>
        <v>1200</v>
      </c>
      <c r="AA311" s="2" cm="1">
        <f t="array" ref="AA311">_xlfn.XLOOKUP(AA$1&amp;$R311,$C$3:$C$1662&amp;$D$3:$D$1662,$E$3:$E$1662,0,0,1)</f>
        <v>7500</v>
      </c>
      <c r="AB311" s="2" cm="1">
        <f t="array" ref="AB311">_xlfn.XLOOKUP(AB$1&amp;$R311,$C$3:$C$1662&amp;$D$3:$D$1662,$E$3:$E$1662,0,0,1)</f>
        <v>1300</v>
      </c>
      <c r="AC311" s="2" cm="1">
        <f t="array" ref="AC311">_xlfn.XLOOKUP(AC$1&amp;$R311,$C$3:$C$1662&amp;$D$3:$D$1662,$E$3:$E$1662,0,0,1)</f>
        <v>1500</v>
      </c>
    </row>
    <row r="312" spans="3:29" x14ac:dyDescent="0.4">
      <c r="C312" t="s">
        <v>804</v>
      </c>
      <c r="D312" t="s">
        <v>695</v>
      </c>
      <c r="E312">
        <v>1500</v>
      </c>
      <c r="R312" t="s">
        <v>363</v>
      </c>
      <c r="S312" s="2">
        <f t="shared" si="25"/>
        <v>1312520</v>
      </c>
      <c r="T312" s="2">
        <f t="shared" si="29"/>
        <v>1734900</v>
      </c>
      <c r="U312" s="2">
        <f t="shared" si="29"/>
        <v>2355600</v>
      </c>
      <c r="V312" s="2">
        <f t="shared" si="29"/>
        <v>833000</v>
      </c>
      <c r="W312" s="2">
        <f t="shared" si="29"/>
        <v>735800</v>
      </c>
      <c r="X312" s="2">
        <f t="shared" si="29"/>
        <v>903300</v>
      </c>
      <c r="Y312" s="2" cm="1">
        <f t="array" ref="Y312">_xlfn.XLOOKUP(Y$1&amp;$R312,$C$3:$C$1662&amp;$D$3:$D$1662,$E$3:$E$1662,0,0,1)</f>
        <v>9500</v>
      </c>
      <c r="Z312" s="2" cm="1">
        <f t="array" ref="Z312">_xlfn.XLOOKUP(Z$1&amp;$R312,$C$3:$C$1662&amp;$D$3:$D$1662,$E$3:$E$1662,0,0,1)</f>
        <v>2400</v>
      </c>
      <c r="AA312" s="2" cm="1">
        <f t="array" ref="AA312">_xlfn.XLOOKUP(AA$1&amp;$R312,$C$3:$C$1662&amp;$D$3:$D$1662,$E$3:$E$1662,0,0,1)</f>
        <v>15500</v>
      </c>
      <c r="AB312" s="2" cm="1">
        <f t="array" ref="AB312">_xlfn.XLOOKUP(AB$1&amp;$R312,$C$3:$C$1662&amp;$D$3:$D$1662,$E$3:$E$1662,0,0,1)</f>
        <v>2900</v>
      </c>
      <c r="AC312" s="2" cm="1">
        <f t="array" ref="AC312">_xlfn.XLOOKUP(AC$1&amp;$R312,$C$3:$C$1662&amp;$D$3:$D$1662,$E$3:$E$1662,0,0,1)</f>
        <v>700</v>
      </c>
    </row>
    <row r="313" spans="3:29" x14ac:dyDescent="0.4">
      <c r="C313" t="s">
        <v>804</v>
      </c>
      <c r="D313" t="s">
        <v>696</v>
      </c>
      <c r="E313">
        <v>700</v>
      </c>
      <c r="R313" t="s">
        <v>364</v>
      </c>
      <c r="S313" s="2">
        <f t="shared" si="25"/>
        <v>1318880</v>
      </c>
      <c r="T313" s="2">
        <f t="shared" si="29"/>
        <v>1739000</v>
      </c>
      <c r="U313" s="2">
        <f t="shared" si="29"/>
        <v>2362200</v>
      </c>
      <c r="V313" s="2">
        <f t="shared" si="29"/>
        <v>842100</v>
      </c>
      <c r="W313" s="2">
        <f t="shared" si="29"/>
        <v>735800</v>
      </c>
      <c r="X313" s="2">
        <f t="shared" si="29"/>
        <v>915300</v>
      </c>
      <c r="Y313" s="2" cm="1">
        <f t="array" ref="Y313">_xlfn.XLOOKUP(Y$1&amp;$R313,$C$3:$C$1662&amp;$D$3:$D$1662,$E$3:$E$1662,0,0,1)</f>
        <v>4100</v>
      </c>
      <c r="Z313" s="2" cm="1">
        <f t="array" ref="Z313">_xlfn.XLOOKUP(Z$1&amp;$R313,$C$3:$C$1662&amp;$D$3:$D$1662,$E$3:$E$1662,0,0,1)</f>
        <v>6600</v>
      </c>
      <c r="AA313" s="2" cm="1">
        <f t="array" ref="AA313">_xlfn.XLOOKUP(AA$1&amp;$R313,$C$3:$C$1662&amp;$D$3:$D$1662,$E$3:$E$1662,0,0,1)</f>
        <v>9100</v>
      </c>
      <c r="AB313" s="2" cm="1">
        <f t="array" ref="AB313">_xlfn.XLOOKUP(AB$1&amp;$R313,$C$3:$C$1662&amp;$D$3:$D$1662,$E$3:$E$1662,0,0,1)</f>
        <v>0</v>
      </c>
      <c r="AC313" s="2" cm="1">
        <f t="array" ref="AC313">_xlfn.XLOOKUP(AC$1&amp;$R313,$C$3:$C$1662&amp;$D$3:$D$1662,$E$3:$E$1662,0,0,1)</f>
        <v>12000</v>
      </c>
    </row>
    <row r="314" spans="3:29" x14ac:dyDescent="0.4">
      <c r="C314" t="s">
        <v>804</v>
      </c>
      <c r="D314" t="s">
        <v>697</v>
      </c>
      <c r="E314">
        <v>12000</v>
      </c>
      <c r="R314" t="s">
        <v>365</v>
      </c>
      <c r="S314" s="2">
        <f t="shared" si="25"/>
        <v>1321560</v>
      </c>
      <c r="T314" s="2">
        <f t="shared" si="29"/>
        <v>1744700</v>
      </c>
      <c r="U314" s="2">
        <f t="shared" si="29"/>
        <v>2362800</v>
      </c>
      <c r="V314" s="2">
        <f t="shared" si="29"/>
        <v>842500</v>
      </c>
      <c r="W314" s="2">
        <f t="shared" si="29"/>
        <v>742000</v>
      </c>
      <c r="X314" s="2">
        <f t="shared" si="29"/>
        <v>915800</v>
      </c>
      <c r="Y314" s="2" cm="1">
        <f t="array" ref="Y314">_xlfn.XLOOKUP(Y$1&amp;$R314,$C$3:$C$1662&amp;$D$3:$D$1662,$E$3:$E$1662,0,0,1)</f>
        <v>5700</v>
      </c>
      <c r="Z314" s="2" cm="1">
        <f t="array" ref="Z314">_xlfn.XLOOKUP(Z$1&amp;$R314,$C$3:$C$1662&amp;$D$3:$D$1662,$E$3:$E$1662,0,0,1)</f>
        <v>600</v>
      </c>
      <c r="AA314" s="2" cm="1">
        <f t="array" ref="AA314">_xlfn.XLOOKUP(AA$1&amp;$R314,$C$3:$C$1662&amp;$D$3:$D$1662,$E$3:$E$1662,0,0,1)</f>
        <v>400</v>
      </c>
      <c r="AB314" s="2" cm="1">
        <f t="array" ref="AB314">_xlfn.XLOOKUP(AB$1&amp;$R314,$C$3:$C$1662&amp;$D$3:$D$1662,$E$3:$E$1662,0,0,1)</f>
        <v>6200</v>
      </c>
      <c r="AC314" s="2" cm="1">
        <f t="array" ref="AC314">_xlfn.XLOOKUP(AC$1&amp;$R314,$C$3:$C$1662&amp;$D$3:$D$1662,$E$3:$E$1662,0,0,1)</f>
        <v>500</v>
      </c>
    </row>
    <row r="315" spans="3:29" x14ac:dyDescent="0.4">
      <c r="C315" t="s">
        <v>804</v>
      </c>
      <c r="D315" t="s">
        <v>698</v>
      </c>
      <c r="E315">
        <v>500</v>
      </c>
      <c r="R315" t="s">
        <v>366</v>
      </c>
      <c r="S315" s="2">
        <f t="shared" si="25"/>
        <v>1325080</v>
      </c>
      <c r="T315" s="2">
        <f t="shared" si="29"/>
        <v>1750400</v>
      </c>
      <c r="U315" s="2">
        <f t="shared" si="29"/>
        <v>2367900</v>
      </c>
      <c r="V315" s="2">
        <f t="shared" si="29"/>
        <v>847200</v>
      </c>
      <c r="W315" s="2">
        <f t="shared" si="29"/>
        <v>743200</v>
      </c>
      <c r="X315" s="2">
        <f t="shared" si="29"/>
        <v>916700</v>
      </c>
      <c r="Y315" s="2" cm="1">
        <f t="array" ref="Y315">_xlfn.XLOOKUP(Y$1&amp;$R315,$C$3:$C$1662&amp;$D$3:$D$1662,$E$3:$E$1662,0,0,1)</f>
        <v>5700</v>
      </c>
      <c r="Z315" s="2" cm="1">
        <f t="array" ref="Z315">_xlfn.XLOOKUP(Z$1&amp;$R315,$C$3:$C$1662&amp;$D$3:$D$1662,$E$3:$E$1662,0,0,1)</f>
        <v>5100</v>
      </c>
      <c r="AA315" s="2" cm="1">
        <f t="array" ref="AA315">_xlfn.XLOOKUP(AA$1&amp;$R315,$C$3:$C$1662&amp;$D$3:$D$1662,$E$3:$E$1662,0,0,1)</f>
        <v>4700</v>
      </c>
      <c r="AB315" s="2" cm="1">
        <f t="array" ref="AB315">_xlfn.XLOOKUP(AB$1&amp;$R315,$C$3:$C$1662&amp;$D$3:$D$1662,$E$3:$E$1662,0,0,1)</f>
        <v>1200</v>
      </c>
      <c r="AC315" s="2" cm="1">
        <f t="array" ref="AC315">_xlfn.XLOOKUP(AC$1&amp;$R315,$C$3:$C$1662&amp;$D$3:$D$1662,$E$3:$E$1662,0,0,1)</f>
        <v>900</v>
      </c>
    </row>
    <row r="316" spans="3:29" x14ac:dyDescent="0.4">
      <c r="C316" t="s">
        <v>804</v>
      </c>
      <c r="D316" t="s">
        <v>699</v>
      </c>
      <c r="E316">
        <v>900</v>
      </c>
      <c r="R316" t="s">
        <v>367</v>
      </c>
      <c r="S316" s="2">
        <f t="shared" si="25"/>
        <v>1328260</v>
      </c>
      <c r="T316" s="2">
        <f t="shared" si="29"/>
        <v>1753200</v>
      </c>
      <c r="U316" s="2">
        <f t="shared" si="29"/>
        <v>2374300</v>
      </c>
      <c r="V316" s="2">
        <f t="shared" si="29"/>
        <v>850600</v>
      </c>
      <c r="W316" s="2">
        <f t="shared" si="29"/>
        <v>743900</v>
      </c>
      <c r="X316" s="2">
        <f t="shared" si="29"/>
        <v>919300</v>
      </c>
      <c r="Y316" s="2" cm="1">
        <f t="array" ref="Y316">_xlfn.XLOOKUP(Y$1&amp;$R316,$C$3:$C$1662&amp;$D$3:$D$1662,$E$3:$E$1662,0,0,1)</f>
        <v>2800</v>
      </c>
      <c r="Z316" s="2" cm="1">
        <f t="array" ref="Z316">_xlfn.XLOOKUP(Z$1&amp;$R316,$C$3:$C$1662&amp;$D$3:$D$1662,$E$3:$E$1662,0,0,1)</f>
        <v>6400</v>
      </c>
      <c r="AA316" s="2" cm="1">
        <f t="array" ref="AA316">_xlfn.XLOOKUP(AA$1&amp;$R316,$C$3:$C$1662&amp;$D$3:$D$1662,$E$3:$E$1662,0,0,1)</f>
        <v>3400</v>
      </c>
      <c r="AB316" s="2" cm="1">
        <f t="array" ref="AB316">_xlfn.XLOOKUP(AB$1&amp;$R316,$C$3:$C$1662&amp;$D$3:$D$1662,$E$3:$E$1662,0,0,1)</f>
        <v>700</v>
      </c>
      <c r="AC316" s="2" cm="1">
        <f t="array" ref="AC316">_xlfn.XLOOKUP(AC$1&amp;$R316,$C$3:$C$1662&amp;$D$3:$D$1662,$E$3:$E$1662,0,0,1)</f>
        <v>2600</v>
      </c>
    </row>
    <row r="317" spans="3:29" x14ac:dyDescent="0.4">
      <c r="C317" t="s">
        <v>804</v>
      </c>
      <c r="D317" t="s">
        <v>700</v>
      </c>
      <c r="E317">
        <v>2600</v>
      </c>
      <c r="R317" t="s">
        <v>368</v>
      </c>
      <c r="S317" s="2">
        <f t="shared" si="25"/>
        <v>1332500</v>
      </c>
      <c r="T317" s="2">
        <f t="shared" si="29"/>
        <v>1763500</v>
      </c>
      <c r="U317" s="2">
        <f t="shared" si="29"/>
        <v>2377500</v>
      </c>
      <c r="V317" s="2">
        <f t="shared" si="29"/>
        <v>853000</v>
      </c>
      <c r="W317" s="2">
        <f t="shared" si="29"/>
        <v>746000</v>
      </c>
      <c r="X317" s="2">
        <f t="shared" si="29"/>
        <v>922500</v>
      </c>
      <c r="Y317" s="2" cm="1">
        <f t="array" ref="Y317">_xlfn.XLOOKUP(Y$1&amp;$R317,$C$3:$C$1662&amp;$D$3:$D$1662,$E$3:$E$1662,0,0,1)</f>
        <v>10300</v>
      </c>
      <c r="Z317" s="2" cm="1">
        <f t="array" ref="Z317">_xlfn.XLOOKUP(Z$1&amp;$R317,$C$3:$C$1662&amp;$D$3:$D$1662,$E$3:$E$1662,0,0,1)</f>
        <v>3200</v>
      </c>
      <c r="AA317" s="2" cm="1">
        <f t="array" ref="AA317">_xlfn.XLOOKUP(AA$1&amp;$R317,$C$3:$C$1662&amp;$D$3:$D$1662,$E$3:$E$1662,0,0,1)</f>
        <v>2400</v>
      </c>
      <c r="AB317" s="2" cm="1">
        <f t="array" ref="AB317">_xlfn.XLOOKUP(AB$1&amp;$R317,$C$3:$C$1662&amp;$D$3:$D$1662,$E$3:$E$1662,0,0,1)</f>
        <v>2100</v>
      </c>
      <c r="AC317" s="2" cm="1">
        <f t="array" ref="AC317">_xlfn.XLOOKUP(AC$1&amp;$R317,$C$3:$C$1662&amp;$D$3:$D$1662,$E$3:$E$1662,0,0,1)</f>
        <v>3200</v>
      </c>
    </row>
    <row r="318" spans="3:29" x14ac:dyDescent="0.4">
      <c r="C318" t="s">
        <v>804</v>
      </c>
      <c r="D318" t="s">
        <v>701</v>
      </c>
      <c r="E318">
        <v>3200</v>
      </c>
      <c r="R318" t="s">
        <v>369</v>
      </c>
      <c r="S318" s="2">
        <f t="shared" si="25"/>
        <v>1337820</v>
      </c>
      <c r="T318" s="2">
        <f t="shared" si="29"/>
        <v>1767500</v>
      </c>
      <c r="U318" s="2">
        <f t="shared" si="29"/>
        <v>2385900</v>
      </c>
      <c r="V318" s="2">
        <f t="shared" si="29"/>
        <v>857200</v>
      </c>
      <c r="W318" s="2">
        <f t="shared" si="29"/>
        <v>748200</v>
      </c>
      <c r="X318" s="2">
        <f t="shared" si="29"/>
        <v>930300</v>
      </c>
      <c r="Y318" s="2" cm="1">
        <f t="array" ref="Y318">_xlfn.XLOOKUP(Y$1&amp;$R318,$C$3:$C$1662&amp;$D$3:$D$1662,$E$3:$E$1662,0,0,1)</f>
        <v>4000</v>
      </c>
      <c r="Z318" s="2" cm="1">
        <f t="array" ref="Z318">_xlfn.XLOOKUP(Z$1&amp;$R318,$C$3:$C$1662&amp;$D$3:$D$1662,$E$3:$E$1662,0,0,1)</f>
        <v>8400</v>
      </c>
      <c r="AA318" s="2" cm="1">
        <f t="array" ref="AA318">_xlfn.XLOOKUP(AA$1&amp;$R318,$C$3:$C$1662&amp;$D$3:$D$1662,$E$3:$E$1662,0,0,1)</f>
        <v>4200</v>
      </c>
      <c r="AB318" s="2" cm="1">
        <f t="array" ref="AB318">_xlfn.XLOOKUP(AB$1&amp;$R318,$C$3:$C$1662&amp;$D$3:$D$1662,$E$3:$E$1662,0,0,1)</f>
        <v>2200</v>
      </c>
      <c r="AC318" s="2" cm="1">
        <f t="array" ref="AC318">_xlfn.XLOOKUP(AC$1&amp;$R318,$C$3:$C$1662&amp;$D$3:$D$1662,$E$3:$E$1662,0,0,1)</f>
        <v>7800</v>
      </c>
    </row>
    <row r="319" spans="3:29" x14ac:dyDescent="0.4">
      <c r="C319" t="s">
        <v>804</v>
      </c>
      <c r="D319" t="s">
        <v>702</v>
      </c>
      <c r="E319">
        <v>7800</v>
      </c>
      <c r="R319" t="s">
        <v>370</v>
      </c>
      <c r="S319" s="2">
        <f t="shared" si="25"/>
        <v>1344200</v>
      </c>
      <c r="T319" s="2">
        <f t="shared" si="29"/>
        <v>1772700</v>
      </c>
      <c r="U319" s="2">
        <f t="shared" si="29"/>
        <v>2390300</v>
      </c>
      <c r="V319" s="2">
        <f t="shared" si="29"/>
        <v>861600</v>
      </c>
      <c r="W319" s="2">
        <f t="shared" si="29"/>
        <v>751500</v>
      </c>
      <c r="X319" s="2">
        <f t="shared" si="29"/>
        <v>944900</v>
      </c>
      <c r="Y319" s="2" cm="1">
        <f t="array" ref="Y319">_xlfn.XLOOKUP(Y$1&amp;$R319,$C$3:$C$1662&amp;$D$3:$D$1662,$E$3:$E$1662,0,0,1)</f>
        <v>5200</v>
      </c>
      <c r="Z319" s="2" cm="1">
        <f t="array" ref="Z319">_xlfn.XLOOKUP(Z$1&amp;$R319,$C$3:$C$1662&amp;$D$3:$D$1662,$E$3:$E$1662,0,0,1)</f>
        <v>4400</v>
      </c>
      <c r="AA319" s="2" cm="1">
        <f t="array" ref="AA319">_xlfn.XLOOKUP(AA$1&amp;$R319,$C$3:$C$1662&amp;$D$3:$D$1662,$E$3:$E$1662,0,0,1)</f>
        <v>4400</v>
      </c>
      <c r="AB319" s="2" cm="1">
        <f t="array" ref="AB319">_xlfn.XLOOKUP(AB$1&amp;$R319,$C$3:$C$1662&amp;$D$3:$D$1662,$E$3:$E$1662,0,0,1)</f>
        <v>3300</v>
      </c>
      <c r="AC319" s="2" cm="1">
        <f t="array" ref="AC319">_xlfn.XLOOKUP(AC$1&amp;$R319,$C$3:$C$1662&amp;$D$3:$D$1662,$E$3:$E$1662,0,0,1)</f>
        <v>14600</v>
      </c>
    </row>
    <row r="320" spans="3:29" x14ac:dyDescent="0.4">
      <c r="C320" t="s">
        <v>804</v>
      </c>
      <c r="D320" t="s">
        <v>703</v>
      </c>
      <c r="E320">
        <v>14600</v>
      </c>
      <c r="R320" t="s">
        <v>371</v>
      </c>
      <c r="S320" s="2">
        <f t="shared" si="25"/>
        <v>1351460</v>
      </c>
      <c r="T320" s="2">
        <f t="shared" si="29"/>
        <v>1783200</v>
      </c>
      <c r="U320" s="2">
        <f t="shared" si="29"/>
        <v>2401700</v>
      </c>
      <c r="V320" s="2">
        <f t="shared" si="29"/>
        <v>864000</v>
      </c>
      <c r="W320" s="2">
        <f t="shared" si="29"/>
        <v>753600</v>
      </c>
      <c r="X320" s="2">
        <f t="shared" si="29"/>
        <v>954800</v>
      </c>
      <c r="Y320" s="2" cm="1">
        <f t="array" ref="Y320">_xlfn.XLOOKUP(Y$1&amp;$R320,$C$3:$C$1662&amp;$D$3:$D$1662,$E$3:$E$1662,0,0,1)</f>
        <v>10500</v>
      </c>
      <c r="Z320" s="2" cm="1">
        <f t="array" ref="Z320">_xlfn.XLOOKUP(Z$1&amp;$R320,$C$3:$C$1662&amp;$D$3:$D$1662,$E$3:$E$1662,0,0,1)</f>
        <v>11400</v>
      </c>
      <c r="AA320" s="2" cm="1">
        <f t="array" ref="AA320">_xlfn.XLOOKUP(AA$1&amp;$R320,$C$3:$C$1662&amp;$D$3:$D$1662,$E$3:$E$1662,0,0,1)</f>
        <v>2400</v>
      </c>
      <c r="AB320" s="2" cm="1">
        <f t="array" ref="AB320">_xlfn.XLOOKUP(AB$1&amp;$R320,$C$3:$C$1662&amp;$D$3:$D$1662,$E$3:$E$1662,0,0,1)</f>
        <v>2100</v>
      </c>
      <c r="AC320" s="2" cm="1">
        <f t="array" ref="AC320">_xlfn.XLOOKUP(AC$1&amp;$R320,$C$3:$C$1662&amp;$D$3:$D$1662,$E$3:$E$1662,0,0,1)</f>
        <v>9900</v>
      </c>
    </row>
    <row r="321" spans="3:29" x14ac:dyDescent="0.4">
      <c r="C321" t="s">
        <v>804</v>
      </c>
      <c r="D321" t="s">
        <v>704</v>
      </c>
      <c r="E321">
        <v>9900</v>
      </c>
      <c r="R321" t="s">
        <v>372</v>
      </c>
      <c r="S321" s="2">
        <f t="shared" si="25"/>
        <v>1356140</v>
      </c>
      <c r="T321" s="2">
        <f t="shared" si="29"/>
        <v>1788200</v>
      </c>
      <c r="U321" s="2">
        <f t="shared" si="29"/>
        <v>2407200</v>
      </c>
      <c r="V321" s="2">
        <f t="shared" si="29"/>
        <v>869600</v>
      </c>
      <c r="W321" s="2">
        <f t="shared" si="29"/>
        <v>754500</v>
      </c>
      <c r="X321" s="2">
        <f t="shared" si="29"/>
        <v>961200</v>
      </c>
      <c r="Y321" s="2" cm="1">
        <f t="array" ref="Y321">_xlfn.XLOOKUP(Y$1&amp;$R321,$C$3:$C$1662&amp;$D$3:$D$1662,$E$3:$E$1662,0,0,1)</f>
        <v>5000</v>
      </c>
      <c r="Z321" s="2" cm="1">
        <f t="array" ref="Z321">_xlfn.XLOOKUP(Z$1&amp;$R321,$C$3:$C$1662&amp;$D$3:$D$1662,$E$3:$E$1662,0,0,1)</f>
        <v>5500</v>
      </c>
      <c r="AA321" s="2" cm="1">
        <f t="array" ref="AA321">_xlfn.XLOOKUP(AA$1&amp;$R321,$C$3:$C$1662&amp;$D$3:$D$1662,$E$3:$E$1662,0,0,1)</f>
        <v>5600</v>
      </c>
      <c r="AB321" s="2" cm="1">
        <f t="array" ref="AB321">_xlfn.XLOOKUP(AB$1&amp;$R321,$C$3:$C$1662&amp;$D$3:$D$1662,$E$3:$E$1662,0,0,1)</f>
        <v>900</v>
      </c>
      <c r="AC321" s="2" cm="1">
        <f t="array" ref="AC321">_xlfn.XLOOKUP(AC$1&amp;$R321,$C$3:$C$1662&amp;$D$3:$D$1662,$E$3:$E$1662,0,0,1)</f>
        <v>6400</v>
      </c>
    </row>
    <row r="322" spans="3:29" x14ac:dyDescent="0.4">
      <c r="C322" t="s">
        <v>804</v>
      </c>
      <c r="D322" t="s">
        <v>705</v>
      </c>
      <c r="E322">
        <v>6400</v>
      </c>
      <c r="R322" t="s">
        <v>373</v>
      </c>
      <c r="S322" s="2">
        <f t="shared" si="25"/>
        <v>1359960</v>
      </c>
      <c r="T322" s="2">
        <f t="shared" si="29"/>
        <v>1789300</v>
      </c>
      <c r="U322" s="2">
        <f t="shared" si="29"/>
        <v>2413500</v>
      </c>
      <c r="V322" s="2">
        <f t="shared" si="29"/>
        <v>876300</v>
      </c>
      <c r="W322" s="2">
        <f t="shared" si="29"/>
        <v>756900</v>
      </c>
      <c r="X322" s="2">
        <f t="shared" si="29"/>
        <v>963800</v>
      </c>
      <c r="Y322" s="2" cm="1">
        <f t="array" ref="Y322">_xlfn.XLOOKUP(Y$1&amp;$R322,$C$3:$C$1662&amp;$D$3:$D$1662,$E$3:$E$1662,0,0,1)</f>
        <v>1100</v>
      </c>
      <c r="Z322" s="2" cm="1">
        <f t="array" ref="Z322">_xlfn.XLOOKUP(Z$1&amp;$R322,$C$3:$C$1662&amp;$D$3:$D$1662,$E$3:$E$1662,0,0,1)</f>
        <v>6300</v>
      </c>
      <c r="AA322" s="2" cm="1">
        <f t="array" ref="AA322">_xlfn.XLOOKUP(AA$1&amp;$R322,$C$3:$C$1662&amp;$D$3:$D$1662,$E$3:$E$1662,0,0,1)</f>
        <v>6700</v>
      </c>
      <c r="AB322" s="2" cm="1">
        <f t="array" ref="AB322">_xlfn.XLOOKUP(AB$1&amp;$R322,$C$3:$C$1662&amp;$D$3:$D$1662,$E$3:$E$1662,0,0,1)</f>
        <v>2400</v>
      </c>
      <c r="AC322" s="2" cm="1">
        <f t="array" ref="AC322">_xlfn.XLOOKUP(AC$1&amp;$R322,$C$3:$C$1662&amp;$D$3:$D$1662,$E$3:$E$1662,0,0,1)</f>
        <v>2600</v>
      </c>
    </row>
    <row r="323" spans="3:29" x14ac:dyDescent="0.4">
      <c r="C323" t="s">
        <v>804</v>
      </c>
      <c r="D323" t="s">
        <v>706</v>
      </c>
      <c r="E323">
        <v>2600</v>
      </c>
      <c r="R323" t="s">
        <v>374</v>
      </c>
      <c r="S323" s="2">
        <f t="shared" ref="S323:S333" si="30">IFERROR(AVERAGEIFS(T323:X323,T323:X323,"&gt;0"),0)</f>
        <v>1369560</v>
      </c>
      <c r="T323" s="2">
        <f t="shared" si="29"/>
        <v>1797900</v>
      </c>
      <c r="U323" s="2">
        <f t="shared" si="29"/>
        <v>2422000</v>
      </c>
      <c r="V323" s="2">
        <f t="shared" si="29"/>
        <v>895000</v>
      </c>
      <c r="W323" s="2">
        <f t="shared" si="29"/>
        <v>764100</v>
      </c>
      <c r="X323" s="2">
        <f t="shared" si="29"/>
        <v>968800</v>
      </c>
      <c r="Y323" s="2" cm="1">
        <f t="array" ref="Y323">_xlfn.XLOOKUP(Y$1&amp;$R323,$C$3:$C$1662&amp;$D$3:$D$1662,$E$3:$E$1662,0,0,1)</f>
        <v>8600</v>
      </c>
      <c r="Z323" s="2" cm="1">
        <f t="array" ref="Z323">_xlfn.XLOOKUP(Z$1&amp;$R323,$C$3:$C$1662&amp;$D$3:$D$1662,$E$3:$E$1662,0,0,1)</f>
        <v>8500</v>
      </c>
      <c r="AA323" s="2" cm="1">
        <f t="array" ref="AA323">_xlfn.XLOOKUP(AA$1&amp;$R323,$C$3:$C$1662&amp;$D$3:$D$1662,$E$3:$E$1662,0,0,1)</f>
        <v>18700</v>
      </c>
      <c r="AB323" s="2" cm="1">
        <f t="array" ref="AB323">_xlfn.XLOOKUP(AB$1&amp;$R323,$C$3:$C$1662&amp;$D$3:$D$1662,$E$3:$E$1662,0,0,1)</f>
        <v>7200</v>
      </c>
      <c r="AC323" s="2" cm="1">
        <f t="array" ref="AC323">_xlfn.XLOOKUP(AC$1&amp;$R323,$C$3:$C$1662&amp;$D$3:$D$1662,$E$3:$E$1662,0,0,1)</f>
        <v>5000</v>
      </c>
    </row>
    <row r="324" spans="3:29" x14ac:dyDescent="0.4">
      <c r="C324" t="s">
        <v>804</v>
      </c>
      <c r="D324" t="s">
        <v>707</v>
      </c>
      <c r="E324">
        <v>5000</v>
      </c>
      <c r="R324" t="s">
        <v>375</v>
      </c>
      <c r="S324" s="2">
        <f t="shared" si="30"/>
        <v>1373920</v>
      </c>
      <c r="T324" s="2">
        <f t="shared" ref="T324:X333" si="31">T323+Y324</f>
        <v>1800000</v>
      </c>
      <c r="U324" s="2">
        <f t="shared" si="31"/>
        <v>2431000</v>
      </c>
      <c r="V324" s="2">
        <f t="shared" si="31"/>
        <v>900200</v>
      </c>
      <c r="W324" s="2">
        <f t="shared" si="31"/>
        <v>767500</v>
      </c>
      <c r="X324" s="2">
        <f t="shared" si="31"/>
        <v>970900</v>
      </c>
      <c r="Y324" s="2" cm="1">
        <f t="array" ref="Y324">_xlfn.XLOOKUP(Y$1&amp;$R324,$C$3:$C$1662&amp;$D$3:$D$1662,$E$3:$E$1662,0,0,1)</f>
        <v>2100</v>
      </c>
      <c r="Z324" s="2" cm="1">
        <f t="array" ref="Z324">_xlfn.XLOOKUP(Z$1&amp;$R324,$C$3:$C$1662&amp;$D$3:$D$1662,$E$3:$E$1662,0,0,1)</f>
        <v>9000</v>
      </c>
      <c r="AA324" s="2" cm="1">
        <f t="array" ref="AA324">_xlfn.XLOOKUP(AA$1&amp;$R324,$C$3:$C$1662&amp;$D$3:$D$1662,$E$3:$E$1662,0,0,1)</f>
        <v>5200</v>
      </c>
      <c r="AB324" s="2" cm="1">
        <f t="array" ref="AB324">_xlfn.XLOOKUP(AB$1&amp;$R324,$C$3:$C$1662&amp;$D$3:$D$1662,$E$3:$E$1662,0,0,1)</f>
        <v>3400</v>
      </c>
      <c r="AC324" s="2" cm="1">
        <f t="array" ref="AC324">_xlfn.XLOOKUP(AC$1&amp;$R324,$C$3:$C$1662&amp;$D$3:$D$1662,$E$3:$E$1662,0,0,1)</f>
        <v>2100</v>
      </c>
    </row>
    <row r="325" spans="3:29" x14ac:dyDescent="0.4">
      <c r="C325" t="s">
        <v>804</v>
      </c>
      <c r="D325" t="s">
        <v>708</v>
      </c>
      <c r="E325">
        <v>2100</v>
      </c>
      <c r="R325" t="s">
        <v>376</v>
      </c>
      <c r="S325" s="2">
        <f t="shared" si="30"/>
        <v>1378780</v>
      </c>
      <c r="T325" s="2">
        <f t="shared" si="31"/>
        <v>1806300</v>
      </c>
      <c r="U325" s="2">
        <f t="shared" si="31"/>
        <v>2436500</v>
      </c>
      <c r="V325" s="2">
        <f t="shared" si="31"/>
        <v>905200</v>
      </c>
      <c r="W325" s="2">
        <f t="shared" si="31"/>
        <v>769700</v>
      </c>
      <c r="X325" s="2">
        <f t="shared" si="31"/>
        <v>976200</v>
      </c>
      <c r="Y325" s="2" cm="1">
        <f t="array" ref="Y325">_xlfn.XLOOKUP(Y$1&amp;$R325,$C$3:$C$1662&amp;$D$3:$D$1662,$E$3:$E$1662,0,0,1)</f>
        <v>6300</v>
      </c>
      <c r="Z325" s="2" cm="1">
        <f t="array" ref="Z325">_xlfn.XLOOKUP(Z$1&amp;$R325,$C$3:$C$1662&amp;$D$3:$D$1662,$E$3:$E$1662,0,0,1)</f>
        <v>5500</v>
      </c>
      <c r="AA325" s="2" cm="1">
        <f t="array" ref="AA325">_xlfn.XLOOKUP(AA$1&amp;$R325,$C$3:$C$1662&amp;$D$3:$D$1662,$E$3:$E$1662,0,0,1)</f>
        <v>5000</v>
      </c>
      <c r="AB325" s="2" cm="1">
        <f t="array" ref="AB325">_xlfn.XLOOKUP(AB$1&amp;$R325,$C$3:$C$1662&amp;$D$3:$D$1662,$E$3:$E$1662,0,0,1)</f>
        <v>2200</v>
      </c>
      <c r="AC325" s="2" cm="1">
        <f t="array" ref="AC325">_xlfn.XLOOKUP(AC$1&amp;$R325,$C$3:$C$1662&amp;$D$3:$D$1662,$E$3:$E$1662,0,0,1)</f>
        <v>5300</v>
      </c>
    </row>
    <row r="326" spans="3:29" x14ac:dyDescent="0.4">
      <c r="C326" t="s">
        <v>804</v>
      </c>
      <c r="D326" t="s">
        <v>709</v>
      </c>
      <c r="E326">
        <v>5300</v>
      </c>
      <c r="R326" t="s">
        <v>377</v>
      </c>
      <c r="S326" s="2">
        <f t="shared" si="30"/>
        <v>1386000</v>
      </c>
      <c r="T326" s="2">
        <f t="shared" si="31"/>
        <v>1811900</v>
      </c>
      <c r="U326" s="2">
        <f t="shared" si="31"/>
        <v>2460300</v>
      </c>
      <c r="V326" s="2">
        <f t="shared" si="31"/>
        <v>910000</v>
      </c>
      <c r="W326" s="2">
        <f t="shared" si="31"/>
        <v>770400</v>
      </c>
      <c r="X326" s="2">
        <f t="shared" si="31"/>
        <v>977400</v>
      </c>
      <c r="Y326" s="2" cm="1">
        <f t="array" ref="Y326">_xlfn.XLOOKUP(Y$1&amp;$R326,$C$3:$C$1662&amp;$D$3:$D$1662,$E$3:$E$1662,0,0,1)</f>
        <v>5600</v>
      </c>
      <c r="Z326" s="2" cm="1">
        <f t="array" ref="Z326">_xlfn.XLOOKUP(Z$1&amp;$R326,$C$3:$C$1662&amp;$D$3:$D$1662,$E$3:$E$1662,0,0,1)</f>
        <v>23800</v>
      </c>
      <c r="AA326" s="2" cm="1">
        <f t="array" ref="AA326">_xlfn.XLOOKUP(AA$1&amp;$R326,$C$3:$C$1662&amp;$D$3:$D$1662,$E$3:$E$1662,0,0,1)</f>
        <v>4800</v>
      </c>
      <c r="AB326" s="2" cm="1">
        <f t="array" ref="AB326">_xlfn.XLOOKUP(AB$1&amp;$R326,$C$3:$C$1662&amp;$D$3:$D$1662,$E$3:$E$1662,0,0,1)</f>
        <v>700</v>
      </c>
      <c r="AC326" s="2" cm="1">
        <f t="array" ref="AC326">_xlfn.XLOOKUP(AC$1&amp;$R326,$C$3:$C$1662&amp;$D$3:$D$1662,$E$3:$E$1662,0,0,1)</f>
        <v>1200</v>
      </c>
    </row>
    <row r="327" spans="3:29" x14ac:dyDescent="0.4">
      <c r="C327" t="s">
        <v>804</v>
      </c>
      <c r="D327" t="s">
        <v>710</v>
      </c>
      <c r="E327">
        <v>1200</v>
      </c>
      <c r="R327" t="s">
        <v>378</v>
      </c>
      <c r="S327" s="2">
        <f t="shared" si="30"/>
        <v>1399520</v>
      </c>
      <c r="T327" s="2">
        <f t="shared" si="31"/>
        <v>1821600</v>
      </c>
      <c r="U327" s="2">
        <f t="shared" si="31"/>
        <v>2494500</v>
      </c>
      <c r="V327" s="2">
        <f t="shared" si="31"/>
        <v>924200</v>
      </c>
      <c r="W327" s="2">
        <f t="shared" si="31"/>
        <v>775200</v>
      </c>
      <c r="X327" s="2">
        <f t="shared" si="31"/>
        <v>982100</v>
      </c>
      <c r="Y327" s="2" cm="1">
        <f t="array" ref="Y327">_xlfn.XLOOKUP(Y$1&amp;$R327,$C$3:$C$1662&amp;$D$3:$D$1662,$E$3:$E$1662,0,0,1)</f>
        <v>9700</v>
      </c>
      <c r="Z327" s="2" cm="1">
        <f t="array" ref="Z327">_xlfn.XLOOKUP(Z$1&amp;$R327,$C$3:$C$1662&amp;$D$3:$D$1662,$E$3:$E$1662,0,0,1)</f>
        <v>34200</v>
      </c>
      <c r="AA327" s="2" cm="1">
        <f t="array" ref="AA327">_xlfn.XLOOKUP(AA$1&amp;$R327,$C$3:$C$1662&amp;$D$3:$D$1662,$E$3:$E$1662,0,0,1)</f>
        <v>14200</v>
      </c>
      <c r="AB327" s="2" cm="1">
        <f t="array" ref="AB327">_xlfn.XLOOKUP(AB$1&amp;$R327,$C$3:$C$1662&amp;$D$3:$D$1662,$E$3:$E$1662,0,0,1)</f>
        <v>4800</v>
      </c>
      <c r="AC327" s="2" cm="1">
        <f t="array" ref="AC327">_xlfn.XLOOKUP(AC$1&amp;$R327,$C$3:$C$1662&amp;$D$3:$D$1662,$E$3:$E$1662,0,0,1)</f>
        <v>4700</v>
      </c>
    </row>
    <row r="328" spans="3:29" x14ac:dyDescent="0.4">
      <c r="C328" t="s">
        <v>804</v>
      </c>
      <c r="D328" t="s">
        <v>711</v>
      </c>
      <c r="E328">
        <v>4700</v>
      </c>
      <c r="R328" t="s">
        <v>379</v>
      </c>
      <c r="S328" s="2">
        <f t="shared" si="30"/>
        <v>1399520</v>
      </c>
      <c r="T328" s="2">
        <f t="shared" si="31"/>
        <v>1821600</v>
      </c>
      <c r="U328" s="2">
        <f t="shared" si="31"/>
        <v>2494500</v>
      </c>
      <c r="V328" s="2">
        <f t="shared" si="31"/>
        <v>924200</v>
      </c>
      <c r="W328" s="2">
        <f t="shared" si="31"/>
        <v>775200</v>
      </c>
      <c r="X328" s="2">
        <f t="shared" si="31"/>
        <v>982100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1399520</v>
      </c>
      <c r="T329" s="2">
        <f t="shared" si="31"/>
        <v>1821600</v>
      </c>
      <c r="U329" s="2">
        <f t="shared" si="31"/>
        <v>2494500</v>
      </c>
      <c r="V329" s="2">
        <f t="shared" si="31"/>
        <v>924200</v>
      </c>
      <c r="W329" s="2">
        <f t="shared" si="31"/>
        <v>775200</v>
      </c>
      <c r="X329" s="2">
        <f t="shared" si="31"/>
        <v>982100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1399520</v>
      </c>
      <c r="T330" s="2">
        <f t="shared" si="31"/>
        <v>1821600</v>
      </c>
      <c r="U330" s="2">
        <f t="shared" si="31"/>
        <v>2494500</v>
      </c>
      <c r="V330" s="2">
        <f t="shared" si="31"/>
        <v>924200</v>
      </c>
      <c r="W330" s="2">
        <f t="shared" si="31"/>
        <v>775200</v>
      </c>
      <c r="X330" s="2">
        <f t="shared" si="31"/>
        <v>982100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1399520</v>
      </c>
      <c r="T331" s="2">
        <f t="shared" si="31"/>
        <v>1821600</v>
      </c>
      <c r="U331" s="2">
        <f t="shared" si="31"/>
        <v>2494500</v>
      </c>
      <c r="V331" s="2">
        <f t="shared" si="31"/>
        <v>924200</v>
      </c>
      <c r="W331" s="2">
        <f t="shared" si="31"/>
        <v>775200</v>
      </c>
      <c r="X331" s="2">
        <f t="shared" si="31"/>
        <v>982100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1399520</v>
      </c>
      <c r="T332" s="2">
        <f t="shared" si="31"/>
        <v>1821600</v>
      </c>
      <c r="U332" s="2">
        <f t="shared" si="31"/>
        <v>2494500</v>
      </c>
      <c r="V332" s="2">
        <f t="shared" si="31"/>
        <v>924200</v>
      </c>
      <c r="W332" s="2">
        <f t="shared" si="31"/>
        <v>775200</v>
      </c>
      <c r="X332" s="2">
        <f t="shared" si="31"/>
        <v>982100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1730780</v>
      </c>
      <c r="T333" s="2">
        <f t="shared" si="31"/>
        <v>2301400</v>
      </c>
      <c r="U333" s="2">
        <f t="shared" si="31"/>
        <v>2867300</v>
      </c>
      <c r="V333" s="2">
        <f t="shared" si="31"/>
        <v>1181700</v>
      </c>
      <c r="W333" s="2">
        <f t="shared" si="31"/>
        <v>1051600</v>
      </c>
      <c r="X333" s="2">
        <f t="shared" si="31"/>
        <v>1251900</v>
      </c>
      <c r="Y333" s="2" cm="1">
        <f t="array" ref="Y333">_xlfn.XLOOKUP(Y$1&amp;$R333,$C$3:$C$1662&amp;$D$3:$D$1662,$E$3:$E$1662,0,0,1)</f>
        <v>479800</v>
      </c>
      <c r="Z333" s="2" cm="1">
        <f t="array" ref="Z333">_xlfn.XLOOKUP(Z$1&amp;$R333,$C$3:$C$1662&amp;$D$3:$D$1662,$E$3:$E$1662,0,0,1)</f>
        <v>372800</v>
      </c>
      <c r="AA333" s="2" cm="1">
        <f t="array" ref="AA333">_xlfn.XLOOKUP(AA$1&amp;$R333,$C$3:$C$1662&amp;$D$3:$D$1662,$E$3:$E$1662,0,0,1)</f>
        <v>257500</v>
      </c>
      <c r="AB333" s="2" cm="1">
        <f t="array" ref="AB333">_xlfn.XLOOKUP(AB$1&amp;$R333,$C$3:$C$1662&amp;$D$3:$D$1662,$E$3:$E$1662,0,0,1)</f>
        <v>276400</v>
      </c>
      <c r="AC333" s="2" cm="1">
        <f t="array" ref="AC333">_xlfn.XLOOKUP(AC$1&amp;$R333,$C$3:$C$1662&amp;$D$3:$D$1662,$E$3:$E$1662,0,0,1)</f>
        <v>269800</v>
      </c>
    </row>
    <row r="334" spans="3:29" x14ac:dyDescent="0.4">
      <c r="C334" t="s">
        <v>804</v>
      </c>
      <c r="D334" t="s">
        <v>717</v>
      </c>
      <c r="E334">
        <v>269800</v>
      </c>
    </row>
    <row r="335" spans="3:29" x14ac:dyDescent="0.4">
      <c r="C335" t="s">
        <v>836</v>
      </c>
      <c r="D335" t="s">
        <v>506</v>
      </c>
      <c r="E335">
        <v>54000</v>
      </c>
    </row>
    <row r="336" spans="3:29" x14ac:dyDescent="0.4">
      <c r="C336" t="s">
        <v>836</v>
      </c>
      <c r="D336" t="s">
        <v>507</v>
      </c>
      <c r="E336">
        <v>3000</v>
      </c>
    </row>
    <row r="337" spans="3:5" x14ac:dyDescent="0.4">
      <c r="C337" t="s">
        <v>836</v>
      </c>
      <c r="D337" t="s">
        <v>508</v>
      </c>
      <c r="E337">
        <v>3500</v>
      </c>
    </row>
    <row r="338" spans="3:5" x14ac:dyDescent="0.4">
      <c r="C338" t="s">
        <v>836</v>
      </c>
      <c r="D338" t="s">
        <v>509</v>
      </c>
      <c r="E338">
        <v>2900</v>
      </c>
    </row>
    <row r="339" spans="3:5" x14ac:dyDescent="0.4">
      <c r="C339" t="s">
        <v>836</v>
      </c>
      <c r="D339" t="s">
        <v>510</v>
      </c>
      <c r="E339">
        <v>7500</v>
      </c>
    </row>
    <row r="340" spans="3:5" x14ac:dyDescent="0.4">
      <c r="C340" t="s">
        <v>836</v>
      </c>
      <c r="D340" t="s">
        <v>511</v>
      </c>
      <c r="E340">
        <v>6100</v>
      </c>
    </row>
    <row r="341" spans="3:5" x14ac:dyDescent="0.4">
      <c r="C341" t="s">
        <v>836</v>
      </c>
      <c r="D341" t="s">
        <v>512</v>
      </c>
      <c r="E341">
        <v>4000</v>
      </c>
    </row>
    <row r="342" spans="3:5" x14ac:dyDescent="0.4">
      <c r="C342" t="s">
        <v>836</v>
      </c>
      <c r="D342" t="s">
        <v>513</v>
      </c>
      <c r="E342">
        <v>2400</v>
      </c>
    </row>
    <row r="343" spans="3:5" x14ac:dyDescent="0.4">
      <c r="C343" t="s">
        <v>836</v>
      </c>
      <c r="D343" t="s">
        <v>514</v>
      </c>
      <c r="E343">
        <v>5000</v>
      </c>
    </row>
    <row r="344" spans="3:5" x14ac:dyDescent="0.4">
      <c r="C344" t="s">
        <v>836</v>
      </c>
      <c r="D344" t="s">
        <v>515</v>
      </c>
      <c r="E344">
        <v>1000</v>
      </c>
    </row>
    <row r="345" spans="3:5" x14ac:dyDescent="0.4">
      <c r="C345" t="s">
        <v>836</v>
      </c>
      <c r="D345" t="s">
        <v>516</v>
      </c>
      <c r="E345">
        <v>1300</v>
      </c>
    </row>
    <row r="346" spans="3:5" x14ac:dyDescent="0.4">
      <c r="C346" t="s">
        <v>836</v>
      </c>
      <c r="D346" t="s">
        <v>517</v>
      </c>
      <c r="E346">
        <v>1600</v>
      </c>
    </row>
    <row r="347" spans="3:5" x14ac:dyDescent="0.4">
      <c r="C347" t="s">
        <v>836</v>
      </c>
      <c r="D347" t="s">
        <v>518</v>
      </c>
      <c r="E347">
        <v>800</v>
      </c>
    </row>
    <row r="348" spans="3:5" x14ac:dyDescent="0.4">
      <c r="C348" t="s">
        <v>836</v>
      </c>
      <c r="D348" t="s">
        <v>519</v>
      </c>
      <c r="E348">
        <v>3300</v>
      </c>
    </row>
    <row r="349" spans="3:5" x14ac:dyDescent="0.4">
      <c r="C349" t="s">
        <v>836</v>
      </c>
      <c r="D349" t="s">
        <v>520</v>
      </c>
      <c r="E349">
        <v>900</v>
      </c>
    </row>
    <row r="350" spans="3:5" x14ac:dyDescent="0.4">
      <c r="C350" t="s">
        <v>836</v>
      </c>
      <c r="D350" t="s">
        <v>521</v>
      </c>
      <c r="E350">
        <v>1600</v>
      </c>
    </row>
    <row r="351" spans="3:5" x14ac:dyDescent="0.4">
      <c r="C351" t="s">
        <v>836</v>
      </c>
      <c r="D351" t="s">
        <v>522</v>
      </c>
      <c r="E351">
        <v>1800</v>
      </c>
    </row>
    <row r="352" spans="3:5" x14ac:dyDescent="0.4">
      <c r="C352" t="s">
        <v>836</v>
      </c>
      <c r="D352" t="s">
        <v>523</v>
      </c>
      <c r="E352">
        <v>1400</v>
      </c>
    </row>
    <row r="353" spans="3:5" x14ac:dyDescent="0.4">
      <c r="C353" t="s">
        <v>836</v>
      </c>
      <c r="D353" t="s">
        <v>524</v>
      </c>
      <c r="E353">
        <v>3400</v>
      </c>
    </row>
    <row r="354" spans="3:5" x14ac:dyDescent="0.4">
      <c r="C354" t="s">
        <v>836</v>
      </c>
      <c r="D354" t="s">
        <v>525</v>
      </c>
      <c r="E354">
        <v>2300</v>
      </c>
    </row>
    <row r="355" spans="3:5" x14ac:dyDescent="0.4">
      <c r="C355" t="s">
        <v>836</v>
      </c>
      <c r="D355" t="s">
        <v>526</v>
      </c>
      <c r="E355">
        <v>3000</v>
      </c>
    </row>
    <row r="356" spans="3:5" x14ac:dyDescent="0.4">
      <c r="C356" t="s">
        <v>836</v>
      </c>
      <c r="D356" t="s">
        <v>527</v>
      </c>
      <c r="E356">
        <v>4500</v>
      </c>
    </row>
    <row r="357" spans="3:5" x14ac:dyDescent="0.4">
      <c r="C357" t="s">
        <v>836</v>
      </c>
      <c r="D357" t="s">
        <v>528</v>
      </c>
      <c r="E357">
        <v>2200</v>
      </c>
    </row>
    <row r="358" spans="3:5" x14ac:dyDescent="0.4">
      <c r="C358" t="s">
        <v>836</v>
      </c>
      <c r="D358" t="s">
        <v>529</v>
      </c>
      <c r="E358">
        <v>1500</v>
      </c>
    </row>
    <row r="359" spans="3:5" x14ac:dyDescent="0.4">
      <c r="C359" t="s">
        <v>836</v>
      </c>
      <c r="D359" t="s">
        <v>530</v>
      </c>
      <c r="E359">
        <v>500</v>
      </c>
    </row>
    <row r="360" spans="3:5" x14ac:dyDescent="0.4">
      <c r="C360" t="s">
        <v>836</v>
      </c>
      <c r="D360" t="s">
        <v>531</v>
      </c>
      <c r="E360">
        <v>2500</v>
      </c>
    </row>
    <row r="361" spans="3:5" x14ac:dyDescent="0.4">
      <c r="C361" t="s">
        <v>836</v>
      </c>
      <c r="D361" t="s">
        <v>532</v>
      </c>
      <c r="E361">
        <v>1100</v>
      </c>
    </row>
    <row r="362" spans="3:5" x14ac:dyDescent="0.4">
      <c r="C362" t="s">
        <v>836</v>
      </c>
      <c r="D362" t="s">
        <v>533</v>
      </c>
      <c r="E362">
        <v>1400</v>
      </c>
    </row>
    <row r="363" spans="3:5" x14ac:dyDescent="0.4">
      <c r="C363" t="s">
        <v>836</v>
      </c>
      <c r="D363" t="s">
        <v>534</v>
      </c>
      <c r="E363">
        <v>5900</v>
      </c>
    </row>
    <row r="364" spans="3:5" x14ac:dyDescent="0.4">
      <c r="C364" t="s">
        <v>836</v>
      </c>
      <c r="D364" t="s">
        <v>535</v>
      </c>
      <c r="E364">
        <v>4100</v>
      </c>
    </row>
    <row r="365" spans="3:5" x14ac:dyDescent="0.4">
      <c r="C365" t="s">
        <v>836</v>
      </c>
      <c r="D365" t="s">
        <v>536</v>
      </c>
      <c r="E365">
        <v>1900</v>
      </c>
    </row>
    <row r="366" spans="3:5" x14ac:dyDescent="0.4">
      <c r="C366" t="s">
        <v>836</v>
      </c>
      <c r="D366" t="s">
        <v>537</v>
      </c>
      <c r="E366">
        <v>1100</v>
      </c>
    </row>
    <row r="367" spans="3:5" x14ac:dyDescent="0.4">
      <c r="C367" t="s">
        <v>836</v>
      </c>
      <c r="D367" t="s">
        <v>538</v>
      </c>
      <c r="E367">
        <v>3200</v>
      </c>
    </row>
    <row r="368" spans="3:5" x14ac:dyDescent="0.4">
      <c r="C368" t="s">
        <v>836</v>
      </c>
      <c r="D368" t="s">
        <v>539</v>
      </c>
      <c r="E368">
        <v>1300</v>
      </c>
    </row>
    <row r="369" spans="3:5" x14ac:dyDescent="0.4">
      <c r="C369" t="s">
        <v>836</v>
      </c>
      <c r="D369" t="s">
        <v>540</v>
      </c>
      <c r="E369">
        <v>2400</v>
      </c>
    </row>
    <row r="370" spans="3:5" x14ac:dyDescent="0.4">
      <c r="C370" t="s">
        <v>836</v>
      </c>
      <c r="D370" t="s">
        <v>541</v>
      </c>
      <c r="E370">
        <v>2400</v>
      </c>
    </row>
    <row r="371" spans="3:5" x14ac:dyDescent="0.4">
      <c r="C371" t="s">
        <v>836</v>
      </c>
      <c r="D371" t="s">
        <v>542</v>
      </c>
      <c r="E371">
        <v>1000</v>
      </c>
    </row>
    <row r="372" spans="3:5" x14ac:dyDescent="0.4">
      <c r="C372" t="s">
        <v>836</v>
      </c>
      <c r="D372" t="s">
        <v>543</v>
      </c>
      <c r="E372">
        <v>1600</v>
      </c>
    </row>
    <row r="373" spans="3:5" x14ac:dyDescent="0.4">
      <c r="C373" t="s">
        <v>836</v>
      </c>
      <c r="D373" t="s">
        <v>544</v>
      </c>
      <c r="E373">
        <v>700</v>
      </c>
    </row>
    <row r="374" spans="3:5" x14ac:dyDescent="0.4">
      <c r="C374" t="s">
        <v>836</v>
      </c>
      <c r="D374" t="s">
        <v>545</v>
      </c>
      <c r="E374">
        <v>11400</v>
      </c>
    </row>
    <row r="375" spans="3:5" x14ac:dyDescent="0.4">
      <c r="C375" t="s">
        <v>836</v>
      </c>
      <c r="D375" t="s">
        <v>546</v>
      </c>
      <c r="E375">
        <v>6300</v>
      </c>
    </row>
    <row r="376" spans="3:5" x14ac:dyDescent="0.4">
      <c r="C376" t="s">
        <v>836</v>
      </c>
      <c r="D376" t="s">
        <v>547</v>
      </c>
      <c r="E376">
        <v>1900</v>
      </c>
    </row>
    <row r="377" spans="3:5" x14ac:dyDescent="0.4">
      <c r="C377" t="s">
        <v>836</v>
      </c>
      <c r="D377" t="s">
        <v>548</v>
      </c>
      <c r="E377">
        <v>700</v>
      </c>
    </row>
    <row r="378" spans="3:5" x14ac:dyDescent="0.4">
      <c r="C378" t="s">
        <v>836</v>
      </c>
      <c r="D378" t="s">
        <v>549</v>
      </c>
      <c r="E378">
        <v>1900</v>
      </c>
    </row>
    <row r="379" spans="3:5" x14ac:dyDescent="0.4">
      <c r="C379" t="s">
        <v>836</v>
      </c>
      <c r="D379" t="s">
        <v>550</v>
      </c>
      <c r="E379">
        <v>3800</v>
      </c>
    </row>
    <row r="380" spans="3:5" x14ac:dyDescent="0.4">
      <c r="C380" t="s">
        <v>836</v>
      </c>
      <c r="D380" t="s">
        <v>551</v>
      </c>
      <c r="E380">
        <v>1200</v>
      </c>
    </row>
    <row r="381" spans="3:5" x14ac:dyDescent="0.4">
      <c r="C381" t="s">
        <v>836</v>
      </c>
      <c r="D381" t="s">
        <v>552</v>
      </c>
      <c r="E381">
        <v>2500</v>
      </c>
    </row>
    <row r="382" spans="3:5" x14ac:dyDescent="0.4">
      <c r="C382" t="s">
        <v>836</v>
      </c>
      <c r="D382" t="s">
        <v>553</v>
      </c>
      <c r="E382">
        <v>2400</v>
      </c>
    </row>
    <row r="383" spans="3:5" x14ac:dyDescent="0.4">
      <c r="C383" t="s">
        <v>836</v>
      </c>
      <c r="D383" t="s">
        <v>554</v>
      </c>
      <c r="E383">
        <v>100</v>
      </c>
    </row>
    <row r="384" spans="3:5" x14ac:dyDescent="0.4">
      <c r="C384" t="s">
        <v>836</v>
      </c>
      <c r="D384" t="s">
        <v>555</v>
      </c>
      <c r="E384">
        <v>2900</v>
      </c>
    </row>
    <row r="385" spans="3:5" x14ac:dyDescent="0.4">
      <c r="C385" t="s">
        <v>836</v>
      </c>
      <c r="D385" t="s">
        <v>556</v>
      </c>
      <c r="E385">
        <v>1400</v>
      </c>
    </row>
    <row r="386" spans="3:5" x14ac:dyDescent="0.4">
      <c r="C386" t="s">
        <v>836</v>
      </c>
      <c r="D386" t="s">
        <v>557</v>
      </c>
      <c r="E386">
        <v>500</v>
      </c>
    </row>
    <row r="387" spans="3:5" x14ac:dyDescent="0.4">
      <c r="C387" t="s">
        <v>836</v>
      </c>
      <c r="D387" t="s">
        <v>558</v>
      </c>
      <c r="E387">
        <v>2400</v>
      </c>
    </row>
    <row r="388" spans="3:5" x14ac:dyDescent="0.4">
      <c r="C388" t="s">
        <v>836</v>
      </c>
      <c r="D388" t="s">
        <v>559</v>
      </c>
      <c r="E388">
        <v>2300</v>
      </c>
    </row>
    <row r="389" spans="3:5" x14ac:dyDescent="0.4">
      <c r="C389" t="s">
        <v>836</v>
      </c>
      <c r="D389" t="s">
        <v>560</v>
      </c>
      <c r="E389">
        <v>1200</v>
      </c>
    </row>
    <row r="390" spans="3:5" x14ac:dyDescent="0.4">
      <c r="C390" t="s">
        <v>836</v>
      </c>
      <c r="D390" t="s">
        <v>561</v>
      </c>
      <c r="E390">
        <v>900</v>
      </c>
    </row>
    <row r="391" spans="3:5" x14ac:dyDescent="0.4">
      <c r="C391" t="s">
        <v>836</v>
      </c>
      <c r="D391" t="s">
        <v>562</v>
      </c>
      <c r="E391">
        <v>3400</v>
      </c>
    </row>
    <row r="392" spans="3:5" x14ac:dyDescent="0.4">
      <c r="C392" t="s">
        <v>836</v>
      </c>
      <c r="D392" t="s">
        <v>563</v>
      </c>
      <c r="E392">
        <v>1000</v>
      </c>
    </row>
    <row r="393" spans="3:5" x14ac:dyDescent="0.4">
      <c r="C393" t="s">
        <v>836</v>
      </c>
      <c r="D393" t="s">
        <v>564</v>
      </c>
      <c r="E393">
        <v>2400</v>
      </c>
    </row>
    <row r="394" spans="3:5" x14ac:dyDescent="0.4">
      <c r="C394" t="s">
        <v>836</v>
      </c>
      <c r="D394" t="s">
        <v>565</v>
      </c>
      <c r="E394">
        <v>2100</v>
      </c>
    </row>
    <row r="395" spans="3:5" x14ac:dyDescent="0.4">
      <c r="C395" t="s">
        <v>836</v>
      </c>
      <c r="D395" t="s">
        <v>566</v>
      </c>
      <c r="E395">
        <v>3900</v>
      </c>
    </row>
    <row r="396" spans="3:5" x14ac:dyDescent="0.4">
      <c r="C396" t="s">
        <v>836</v>
      </c>
      <c r="D396" t="s">
        <v>567</v>
      </c>
      <c r="E396">
        <v>800</v>
      </c>
    </row>
    <row r="397" spans="3:5" x14ac:dyDescent="0.4">
      <c r="C397" t="s">
        <v>836</v>
      </c>
      <c r="D397" t="s">
        <v>568</v>
      </c>
      <c r="E397">
        <v>2200</v>
      </c>
    </row>
    <row r="398" spans="3:5" x14ac:dyDescent="0.4">
      <c r="C398" t="s">
        <v>836</v>
      </c>
      <c r="D398" t="s">
        <v>569</v>
      </c>
      <c r="E398">
        <v>2200</v>
      </c>
    </row>
    <row r="399" spans="3:5" x14ac:dyDescent="0.4">
      <c r="C399" t="s">
        <v>836</v>
      </c>
      <c r="D399" t="s">
        <v>570</v>
      </c>
      <c r="E399">
        <v>500</v>
      </c>
    </row>
    <row r="400" spans="3:5" x14ac:dyDescent="0.4">
      <c r="C400" t="s">
        <v>836</v>
      </c>
      <c r="D400" t="s">
        <v>571</v>
      </c>
      <c r="E400">
        <v>1200</v>
      </c>
    </row>
    <row r="401" spans="3:5" x14ac:dyDescent="0.4">
      <c r="C401" t="s">
        <v>836</v>
      </c>
      <c r="D401" t="s">
        <v>572</v>
      </c>
      <c r="E401">
        <v>800</v>
      </c>
    </row>
    <row r="402" spans="3:5" x14ac:dyDescent="0.4">
      <c r="C402" t="s">
        <v>836</v>
      </c>
      <c r="D402" t="s">
        <v>573</v>
      </c>
      <c r="E402">
        <v>2500</v>
      </c>
    </row>
    <row r="403" spans="3:5" x14ac:dyDescent="0.4">
      <c r="C403" t="s">
        <v>836</v>
      </c>
      <c r="D403" t="s">
        <v>574</v>
      </c>
      <c r="E403">
        <v>1200</v>
      </c>
    </row>
    <row r="404" spans="3:5" x14ac:dyDescent="0.4">
      <c r="C404" t="s">
        <v>836</v>
      </c>
      <c r="D404" t="s">
        <v>575</v>
      </c>
      <c r="E404">
        <v>1400</v>
      </c>
    </row>
    <row r="405" spans="3:5" x14ac:dyDescent="0.4">
      <c r="C405" t="s">
        <v>836</v>
      </c>
      <c r="D405" t="s">
        <v>576</v>
      </c>
      <c r="E405">
        <v>1800</v>
      </c>
    </row>
    <row r="406" spans="3:5" x14ac:dyDescent="0.4">
      <c r="C406" t="s">
        <v>836</v>
      </c>
      <c r="D406" t="s">
        <v>577</v>
      </c>
      <c r="E406">
        <v>2200</v>
      </c>
    </row>
    <row r="407" spans="3:5" x14ac:dyDescent="0.4">
      <c r="C407" t="s">
        <v>836</v>
      </c>
      <c r="D407" t="s">
        <v>578</v>
      </c>
      <c r="E407">
        <v>400</v>
      </c>
    </row>
    <row r="408" spans="3:5" x14ac:dyDescent="0.4">
      <c r="C408" t="s">
        <v>836</v>
      </c>
      <c r="D408" t="s">
        <v>579</v>
      </c>
      <c r="E408">
        <v>1200</v>
      </c>
    </row>
    <row r="409" spans="3:5" x14ac:dyDescent="0.4">
      <c r="C409" t="s">
        <v>836</v>
      </c>
      <c r="D409" t="s">
        <v>580</v>
      </c>
      <c r="E409">
        <v>2100</v>
      </c>
    </row>
    <row r="410" spans="3:5" x14ac:dyDescent="0.4">
      <c r="C410" t="s">
        <v>836</v>
      </c>
      <c r="D410" t="s">
        <v>581</v>
      </c>
      <c r="E410">
        <v>2400</v>
      </c>
    </row>
    <row r="411" spans="3:5" x14ac:dyDescent="0.4">
      <c r="C411" t="s">
        <v>836</v>
      </c>
      <c r="D411" t="s">
        <v>582</v>
      </c>
      <c r="E411">
        <v>2400</v>
      </c>
    </row>
    <row r="412" spans="3:5" x14ac:dyDescent="0.4">
      <c r="C412" t="s">
        <v>836</v>
      </c>
      <c r="D412" t="s">
        <v>583</v>
      </c>
      <c r="E412">
        <v>600</v>
      </c>
    </row>
    <row r="413" spans="3:5" x14ac:dyDescent="0.4">
      <c r="C413" t="s">
        <v>836</v>
      </c>
      <c r="D413" t="s">
        <v>584</v>
      </c>
      <c r="E413">
        <v>2000</v>
      </c>
    </row>
    <row r="414" spans="3:5" x14ac:dyDescent="0.4">
      <c r="C414" t="s">
        <v>836</v>
      </c>
      <c r="D414" t="s">
        <v>585</v>
      </c>
      <c r="E414">
        <v>3100</v>
      </c>
    </row>
    <row r="415" spans="3:5" x14ac:dyDescent="0.4">
      <c r="C415" t="s">
        <v>836</v>
      </c>
      <c r="D415" t="s">
        <v>586</v>
      </c>
      <c r="E415">
        <v>700</v>
      </c>
    </row>
    <row r="416" spans="3:5" x14ac:dyDescent="0.4">
      <c r="C416" t="s">
        <v>836</v>
      </c>
      <c r="D416" t="s">
        <v>587</v>
      </c>
      <c r="E416">
        <v>1400</v>
      </c>
    </row>
    <row r="417" spans="3:5" x14ac:dyDescent="0.4">
      <c r="C417" t="s">
        <v>836</v>
      </c>
      <c r="D417" t="s">
        <v>588</v>
      </c>
      <c r="E417">
        <v>0</v>
      </c>
    </row>
    <row r="418" spans="3:5" x14ac:dyDescent="0.4">
      <c r="C418" t="s">
        <v>836</v>
      </c>
      <c r="D418" t="s">
        <v>589</v>
      </c>
      <c r="E418">
        <v>1900</v>
      </c>
    </row>
    <row r="419" spans="3:5" x14ac:dyDescent="0.4">
      <c r="C419" t="s">
        <v>836</v>
      </c>
      <c r="D419" t="s">
        <v>590</v>
      </c>
      <c r="E419">
        <v>2600</v>
      </c>
    </row>
    <row r="420" spans="3:5" x14ac:dyDescent="0.4">
      <c r="C420" t="s">
        <v>836</v>
      </c>
      <c r="D420" t="s">
        <v>591</v>
      </c>
      <c r="E420">
        <v>500</v>
      </c>
    </row>
    <row r="421" spans="3:5" x14ac:dyDescent="0.4">
      <c r="C421" t="s">
        <v>836</v>
      </c>
      <c r="D421" t="s">
        <v>592</v>
      </c>
      <c r="E421">
        <v>3500</v>
      </c>
    </row>
    <row r="422" spans="3:5" x14ac:dyDescent="0.4">
      <c r="C422" t="s">
        <v>836</v>
      </c>
      <c r="D422" t="s">
        <v>593</v>
      </c>
      <c r="E422">
        <v>1500</v>
      </c>
    </row>
    <row r="423" spans="3:5" x14ac:dyDescent="0.4">
      <c r="C423" t="s">
        <v>836</v>
      </c>
      <c r="D423" t="s">
        <v>594</v>
      </c>
      <c r="E423">
        <v>300</v>
      </c>
    </row>
    <row r="424" spans="3:5" x14ac:dyDescent="0.4">
      <c r="C424" t="s">
        <v>836</v>
      </c>
      <c r="D424" t="s">
        <v>595</v>
      </c>
      <c r="E424">
        <v>1700</v>
      </c>
    </row>
    <row r="425" spans="3:5" x14ac:dyDescent="0.4">
      <c r="C425" t="s">
        <v>836</v>
      </c>
      <c r="D425" t="s">
        <v>596</v>
      </c>
      <c r="E425">
        <v>400</v>
      </c>
    </row>
    <row r="426" spans="3:5" x14ac:dyDescent="0.4">
      <c r="C426" t="s">
        <v>836</v>
      </c>
      <c r="D426" t="s">
        <v>597</v>
      </c>
      <c r="E426">
        <v>2800</v>
      </c>
    </row>
    <row r="427" spans="3:5" x14ac:dyDescent="0.4">
      <c r="C427" t="s">
        <v>836</v>
      </c>
      <c r="D427" t="s">
        <v>598</v>
      </c>
      <c r="E427">
        <v>2600</v>
      </c>
    </row>
    <row r="428" spans="3:5" x14ac:dyDescent="0.4">
      <c r="C428" t="s">
        <v>836</v>
      </c>
      <c r="D428" t="s">
        <v>599</v>
      </c>
      <c r="E428">
        <v>5400</v>
      </c>
    </row>
    <row r="429" spans="3:5" x14ac:dyDescent="0.4">
      <c r="C429" t="s">
        <v>836</v>
      </c>
      <c r="D429" t="s">
        <v>600</v>
      </c>
      <c r="E429">
        <v>800</v>
      </c>
    </row>
    <row r="430" spans="3:5" x14ac:dyDescent="0.4">
      <c r="C430" t="s">
        <v>836</v>
      </c>
      <c r="D430" t="s">
        <v>601</v>
      </c>
      <c r="E430">
        <v>1800</v>
      </c>
    </row>
    <row r="431" spans="3:5" x14ac:dyDescent="0.4">
      <c r="C431" t="s">
        <v>836</v>
      </c>
      <c r="D431" t="s">
        <v>602</v>
      </c>
      <c r="E431">
        <v>2800</v>
      </c>
    </row>
    <row r="432" spans="3:5" x14ac:dyDescent="0.4">
      <c r="C432" t="s">
        <v>836</v>
      </c>
      <c r="D432" t="s">
        <v>603</v>
      </c>
      <c r="E432">
        <v>1300</v>
      </c>
    </row>
    <row r="433" spans="3:5" x14ac:dyDescent="0.4">
      <c r="C433" t="s">
        <v>836</v>
      </c>
      <c r="D433" t="s">
        <v>604</v>
      </c>
      <c r="E433">
        <v>1600</v>
      </c>
    </row>
    <row r="434" spans="3:5" x14ac:dyDescent="0.4">
      <c r="C434" t="s">
        <v>836</v>
      </c>
      <c r="D434" t="s">
        <v>605</v>
      </c>
      <c r="E434">
        <v>300</v>
      </c>
    </row>
    <row r="435" spans="3:5" x14ac:dyDescent="0.4">
      <c r="C435" t="s">
        <v>836</v>
      </c>
      <c r="D435" t="s">
        <v>606</v>
      </c>
      <c r="E435">
        <v>2400</v>
      </c>
    </row>
    <row r="436" spans="3:5" x14ac:dyDescent="0.4">
      <c r="C436" t="s">
        <v>836</v>
      </c>
      <c r="D436" t="s">
        <v>607</v>
      </c>
      <c r="E436">
        <v>2200</v>
      </c>
    </row>
    <row r="437" spans="3:5" x14ac:dyDescent="0.4">
      <c r="C437" t="s">
        <v>836</v>
      </c>
      <c r="D437" t="s">
        <v>608</v>
      </c>
      <c r="E437">
        <v>400</v>
      </c>
    </row>
    <row r="438" spans="3:5" x14ac:dyDescent="0.4">
      <c r="C438" t="s">
        <v>836</v>
      </c>
      <c r="D438" t="s">
        <v>609</v>
      </c>
      <c r="E438">
        <v>0</v>
      </c>
    </row>
    <row r="439" spans="3:5" x14ac:dyDescent="0.4">
      <c r="C439" t="s">
        <v>836</v>
      </c>
      <c r="D439" t="s">
        <v>610</v>
      </c>
      <c r="E439">
        <v>2400</v>
      </c>
    </row>
    <row r="440" spans="3:5" x14ac:dyDescent="0.4">
      <c r="C440" t="s">
        <v>836</v>
      </c>
      <c r="D440" t="s">
        <v>611</v>
      </c>
      <c r="E440">
        <v>300</v>
      </c>
    </row>
    <row r="441" spans="3:5" x14ac:dyDescent="0.4">
      <c r="C441" t="s">
        <v>836</v>
      </c>
      <c r="D441" t="s">
        <v>612</v>
      </c>
      <c r="E441">
        <v>3200</v>
      </c>
    </row>
    <row r="442" spans="3:5" x14ac:dyDescent="0.4">
      <c r="C442" t="s">
        <v>836</v>
      </c>
      <c r="D442" t="s">
        <v>613</v>
      </c>
      <c r="E442">
        <v>700</v>
      </c>
    </row>
    <row r="443" spans="3:5" x14ac:dyDescent="0.4">
      <c r="C443" t="s">
        <v>836</v>
      </c>
      <c r="D443" t="s">
        <v>614</v>
      </c>
      <c r="E443">
        <v>200</v>
      </c>
    </row>
    <row r="444" spans="3:5" x14ac:dyDescent="0.4">
      <c r="C444" t="s">
        <v>836</v>
      </c>
      <c r="D444" t="s">
        <v>615</v>
      </c>
      <c r="E444">
        <v>1300</v>
      </c>
    </row>
    <row r="445" spans="3:5" x14ac:dyDescent="0.4">
      <c r="C445" t="s">
        <v>836</v>
      </c>
      <c r="D445" t="s">
        <v>616</v>
      </c>
      <c r="E445">
        <v>2700</v>
      </c>
    </row>
    <row r="446" spans="3:5" x14ac:dyDescent="0.4">
      <c r="C446" t="s">
        <v>836</v>
      </c>
      <c r="D446" t="s">
        <v>617</v>
      </c>
      <c r="E446">
        <v>1400</v>
      </c>
    </row>
    <row r="447" spans="3:5" x14ac:dyDescent="0.4">
      <c r="C447" t="s">
        <v>836</v>
      </c>
      <c r="D447" t="s">
        <v>618</v>
      </c>
      <c r="E447">
        <v>1100</v>
      </c>
    </row>
    <row r="448" spans="3:5" x14ac:dyDescent="0.4">
      <c r="C448" t="s">
        <v>836</v>
      </c>
      <c r="D448" t="s">
        <v>619</v>
      </c>
      <c r="E448">
        <v>900</v>
      </c>
    </row>
    <row r="449" spans="3:5" x14ac:dyDescent="0.4">
      <c r="C449" t="s">
        <v>836</v>
      </c>
      <c r="D449" t="s">
        <v>620</v>
      </c>
      <c r="E449">
        <v>200</v>
      </c>
    </row>
    <row r="450" spans="3:5" x14ac:dyDescent="0.4">
      <c r="C450" t="s">
        <v>836</v>
      </c>
      <c r="D450" t="s">
        <v>621</v>
      </c>
      <c r="E450">
        <v>1600</v>
      </c>
    </row>
    <row r="451" spans="3:5" x14ac:dyDescent="0.4">
      <c r="C451" t="s">
        <v>836</v>
      </c>
      <c r="D451" t="s">
        <v>622</v>
      </c>
      <c r="E451">
        <v>1600</v>
      </c>
    </row>
    <row r="452" spans="3:5" x14ac:dyDescent="0.4">
      <c r="C452" t="s">
        <v>836</v>
      </c>
      <c r="D452" t="s">
        <v>623</v>
      </c>
      <c r="E452">
        <v>2100</v>
      </c>
    </row>
    <row r="453" spans="3:5" x14ac:dyDescent="0.4">
      <c r="C453" t="s">
        <v>836</v>
      </c>
      <c r="D453" t="s">
        <v>624</v>
      </c>
      <c r="E453">
        <v>5000</v>
      </c>
    </row>
    <row r="454" spans="3:5" x14ac:dyDescent="0.4">
      <c r="C454" t="s">
        <v>836</v>
      </c>
      <c r="D454" t="s">
        <v>625</v>
      </c>
      <c r="E454">
        <v>1200</v>
      </c>
    </row>
    <row r="455" spans="3:5" x14ac:dyDescent="0.4">
      <c r="C455" t="s">
        <v>836</v>
      </c>
      <c r="D455" t="s">
        <v>626</v>
      </c>
      <c r="E455">
        <v>15700</v>
      </c>
    </row>
    <row r="456" spans="3:5" x14ac:dyDescent="0.4">
      <c r="C456" t="s">
        <v>836</v>
      </c>
      <c r="D456" t="s">
        <v>627</v>
      </c>
      <c r="E456">
        <v>300</v>
      </c>
    </row>
    <row r="457" spans="3:5" x14ac:dyDescent="0.4">
      <c r="C457" t="s">
        <v>836</v>
      </c>
      <c r="D457" t="s">
        <v>628</v>
      </c>
      <c r="E457">
        <v>300</v>
      </c>
    </row>
    <row r="458" spans="3:5" x14ac:dyDescent="0.4">
      <c r="C458" t="s">
        <v>836</v>
      </c>
      <c r="D458" t="s">
        <v>629</v>
      </c>
      <c r="E458">
        <v>2000</v>
      </c>
    </row>
    <row r="459" spans="3:5" x14ac:dyDescent="0.4">
      <c r="C459" t="s">
        <v>836</v>
      </c>
      <c r="D459" t="s">
        <v>630</v>
      </c>
      <c r="E459">
        <v>2300</v>
      </c>
    </row>
    <row r="460" spans="3:5" x14ac:dyDescent="0.4">
      <c r="C460" t="s">
        <v>836</v>
      </c>
      <c r="D460" t="s">
        <v>631</v>
      </c>
      <c r="E460">
        <v>1200</v>
      </c>
    </row>
    <row r="461" spans="3:5" x14ac:dyDescent="0.4">
      <c r="C461" t="s">
        <v>836</v>
      </c>
      <c r="D461" t="s">
        <v>632</v>
      </c>
      <c r="E461">
        <v>700</v>
      </c>
    </row>
    <row r="462" spans="3:5" x14ac:dyDescent="0.4">
      <c r="C462" t="s">
        <v>836</v>
      </c>
      <c r="D462" t="s">
        <v>633</v>
      </c>
      <c r="E462">
        <v>2200</v>
      </c>
    </row>
    <row r="463" spans="3:5" x14ac:dyDescent="0.4">
      <c r="C463" t="s">
        <v>836</v>
      </c>
      <c r="D463" t="s">
        <v>634</v>
      </c>
      <c r="E463">
        <v>400</v>
      </c>
    </row>
    <row r="464" spans="3:5" x14ac:dyDescent="0.4">
      <c r="C464" t="s">
        <v>836</v>
      </c>
      <c r="D464" t="s">
        <v>635</v>
      </c>
      <c r="E464">
        <v>2600</v>
      </c>
    </row>
    <row r="465" spans="3:5" x14ac:dyDescent="0.4">
      <c r="C465" t="s">
        <v>836</v>
      </c>
      <c r="D465" t="s">
        <v>636</v>
      </c>
      <c r="E465">
        <v>900</v>
      </c>
    </row>
    <row r="466" spans="3:5" x14ac:dyDescent="0.4">
      <c r="C466" t="s">
        <v>836</v>
      </c>
      <c r="D466" t="s">
        <v>637</v>
      </c>
      <c r="E466">
        <v>100</v>
      </c>
    </row>
    <row r="467" spans="3:5" x14ac:dyDescent="0.4">
      <c r="C467" t="s">
        <v>836</v>
      </c>
      <c r="D467" t="s">
        <v>638</v>
      </c>
      <c r="E467">
        <v>2800</v>
      </c>
    </row>
    <row r="468" spans="3:5" x14ac:dyDescent="0.4">
      <c r="C468" t="s">
        <v>836</v>
      </c>
      <c r="D468" t="s">
        <v>639</v>
      </c>
      <c r="E468">
        <v>0</v>
      </c>
    </row>
    <row r="469" spans="3:5" x14ac:dyDescent="0.4">
      <c r="C469" t="s">
        <v>836</v>
      </c>
      <c r="D469" t="s">
        <v>640</v>
      </c>
      <c r="E469">
        <v>300</v>
      </c>
    </row>
    <row r="470" spans="3:5" x14ac:dyDescent="0.4">
      <c r="C470" t="s">
        <v>836</v>
      </c>
      <c r="D470" t="s">
        <v>641</v>
      </c>
      <c r="E470">
        <v>1600</v>
      </c>
    </row>
    <row r="471" spans="3:5" x14ac:dyDescent="0.4">
      <c r="C471" t="s">
        <v>836</v>
      </c>
      <c r="D471" t="s">
        <v>642</v>
      </c>
      <c r="E471">
        <v>2600</v>
      </c>
    </row>
    <row r="472" spans="3:5" x14ac:dyDescent="0.4">
      <c r="C472" t="s">
        <v>836</v>
      </c>
      <c r="D472" t="s">
        <v>643</v>
      </c>
      <c r="E472">
        <v>900</v>
      </c>
    </row>
    <row r="473" spans="3:5" x14ac:dyDescent="0.4">
      <c r="C473" t="s">
        <v>836</v>
      </c>
      <c r="D473" t="s">
        <v>644</v>
      </c>
      <c r="E473">
        <v>300</v>
      </c>
    </row>
    <row r="474" spans="3:5" x14ac:dyDescent="0.4">
      <c r="C474" t="s">
        <v>836</v>
      </c>
      <c r="D474" t="s">
        <v>645</v>
      </c>
      <c r="E474">
        <v>2500</v>
      </c>
    </row>
    <row r="475" spans="3:5" x14ac:dyDescent="0.4">
      <c r="C475" t="s">
        <v>836</v>
      </c>
      <c r="D475" t="s">
        <v>646</v>
      </c>
      <c r="E475">
        <v>2000</v>
      </c>
    </row>
    <row r="476" spans="3:5" x14ac:dyDescent="0.4">
      <c r="C476" t="s">
        <v>836</v>
      </c>
      <c r="D476" t="s">
        <v>647</v>
      </c>
      <c r="E476">
        <v>2100</v>
      </c>
    </row>
    <row r="477" spans="3:5" x14ac:dyDescent="0.4">
      <c r="C477" t="s">
        <v>836</v>
      </c>
      <c r="D477" t="s">
        <v>648</v>
      </c>
      <c r="E477">
        <v>300</v>
      </c>
    </row>
    <row r="478" spans="3:5" x14ac:dyDescent="0.4">
      <c r="C478" t="s">
        <v>836</v>
      </c>
      <c r="D478" t="s">
        <v>649</v>
      </c>
      <c r="E478">
        <v>0</v>
      </c>
    </row>
    <row r="479" spans="3:5" x14ac:dyDescent="0.4">
      <c r="C479" t="s">
        <v>836</v>
      </c>
      <c r="D479" t="s">
        <v>650</v>
      </c>
      <c r="E479">
        <v>400</v>
      </c>
    </row>
    <row r="480" spans="3:5" x14ac:dyDescent="0.4">
      <c r="C480" t="s">
        <v>836</v>
      </c>
      <c r="D480" t="s">
        <v>651</v>
      </c>
      <c r="E480">
        <v>400</v>
      </c>
    </row>
    <row r="481" spans="3:5" x14ac:dyDescent="0.4">
      <c r="C481" t="s">
        <v>836</v>
      </c>
      <c r="D481" t="s">
        <v>652</v>
      </c>
      <c r="E481">
        <v>1500</v>
      </c>
    </row>
    <row r="482" spans="3:5" x14ac:dyDescent="0.4">
      <c r="C482" t="s">
        <v>836</v>
      </c>
      <c r="D482" t="s">
        <v>653</v>
      </c>
      <c r="E482">
        <v>1200</v>
      </c>
    </row>
    <row r="483" spans="3:5" x14ac:dyDescent="0.4">
      <c r="C483" t="s">
        <v>836</v>
      </c>
      <c r="D483" t="s">
        <v>654</v>
      </c>
      <c r="E483">
        <v>9000</v>
      </c>
    </row>
    <row r="484" spans="3:5" x14ac:dyDescent="0.4">
      <c r="C484" t="s">
        <v>836</v>
      </c>
      <c r="D484" t="s">
        <v>655</v>
      </c>
      <c r="E484">
        <v>17500</v>
      </c>
    </row>
    <row r="485" spans="3:5" x14ac:dyDescent="0.4">
      <c r="C485" t="s">
        <v>836</v>
      </c>
      <c r="D485" t="s">
        <v>656</v>
      </c>
      <c r="E485">
        <v>400</v>
      </c>
    </row>
    <row r="486" spans="3:5" x14ac:dyDescent="0.4">
      <c r="C486" t="s">
        <v>836</v>
      </c>
      <c r="D486" t="s">
        <v>657</v>
      </c>
      <c r="E486">
        <v>16200</v>
      </c>
    </row>
    <row r="487" spans="3:5" x14ac:dyDescent="0.4">
      <c r="C487" t="s">
        <v>836</v>
      </c>
      <c r="D487" t="s">
        <v>658</v>
      </c>
      <c r="E487">
        <v>2300</v>
      </c>
    </row>
    <row r="488" spans="3:5" x14ac:dyDescent="0.4">
      <c r="C488" t="s">
        <v>836</v>
      </c>
      <c r="D488" t="s">
        <v>659</v>
      </c>
      <c r="E488">
        <v>500</v>
      </c>
    </row>
    <row r="489" spans="3:5" x14ac:dyDescent="0.4">
      <c r="C489" t="s">
        <v>836</v>
      </c>
      <c r="D489" t="s">
        <v>660</v>
      </c>
      <c r="E489">
        <v>4700</v>
      </c>
    </row>
    <row r="490" spans="3:5" x14ac:dyDescent="0.4">
      <c r="C490" t="s">
        <v>836</v>
      </c>
      <c r="D490" t="s">
        <v>661</v>
      </c>
      <c r="E490">
        <v>1500</v>
      </c>
    </row>
    <row r="491" spans="3:5" x14ac:dyDescent="0.4">
      <c r="C491" t="s">
        <v>836</v>
      </c>
      <c r="D491" t="s">
        <v>662</v>
      </c>
      <c r="E491">
        <v>3200</v>
      </c>
    </row>
    <row r="492" spans="3:5" x14ac:dyDescent="0.4">
      <c r="C492" t="s">
        <v>836</v>
      </c>
      <c r="D492" t="s">
        <v>663</v>
      </c>
      <c r="E492">
        <v>3000</v>
      </c>
    </row>
    <row r="493" spans="3:5" x14ac:dyDescent="0.4">
      <c r="C493" t="s">
        <v>836</v>
      </c>
      <c r="D493" t="s">
        <v>664</v>
      </c>
      <c r="E493">
        <v>2600</v>
      </c>
    </row>
    <row r="494" spans="3:5" x14ac:dyDescent="0.4">
      <c r="C494" t="s">
        <v>836</v>
      </c>
      <c r="D494" t="s">
        <v>665</v>
      </c>
      <c r="E494">
        <v>5800</v>
      </c>
    </row>
    <row r="495" spans="3:5" x14ac:dyDescent="0.4">
      <c r="C495" t="s">
        <v>836</v>
      </c>
      <c r="D495" t="s">
        <v>666</v>
      </c>
      <c r="E495">
        <v>5600</v>
      </c>
    </row>
    <row r="496" spans="3:5" x14ac:dyDescent="0.4">
      <c r="C496" t="s">
        <v>836</v>
      </c>
      <c r="D496" t="s">
        <v>667</v>
      </c>
      <c r="E496">
        <v>2900</v>
      </c>
    </row>
    <row r="497" spans="3:5" x14ac:dyDescent="0.4">
      <c r="C497" t="s">
        <v>836</v>
      </c>
      <c r="D497" t="s">
        <v>668</v>
      </c>
      <c r="E497">
        <v>4300</v>
      </c>
    </row>
    <row r="498" spans="3:5" x14ac:dyDescent="0.4">
      <c r="C498" t="s">
        <v>836</v>
      </c>
      <c r="D498" t="s">
        <v>669</v>
      </c>
      <c r="E498">
        <v>2300</v>
      </c>
    </row>
    <row r="499" spans="3:5" x14ac:dyDescent="0.4">
      <c r="C499" t="s">
        <v>836</v>
      </c>
      <c r="D499" t="s">
        <v>670</v>
      </c>
      <c r="E499">
        <v>400</v>
      </c>
    </row>
    <row r="500" spans="3:5" x14ac:dyDescent="0.4">
      <c r="C500" t="s">
        <v>836</v>
      </c>
      <c r="D500" t="s">
        <v>671</v>
      </c>
      <c r="E500">
        <v>600</v>
      </c>
    </row>
    <row r="501" spans="3:5" x14ac:dyDescent="0.4">
      <c r="C501" t="s">
        <v>836</v>
      </c>
      <c r="D501" t="s">
        <v>672</v>
      </c>
      <c r="E501">
        <v>1200</v>
      </c>
    </row>
    <row r="502" spans="3:5" x14ac:dyDescent="0.4">
      <c r="C502" t="s">
        <v>836</v>
      </c>
      <c r="D502" t="s">
        <v>673</v>
      </c>
      <c r="E502">
        <v>1500</v>
      </c>
    </row>
    <row r="503" spans="3:5" x14ac:dyDescent="0.4">
      <c r="C503" t="s">
        <v>836</v>
      </c>
      <c r="D503" t="s">
        <v>674</v>
      </c>
      <c r="E503">
        <v>2200</v>
      </c>
    </row>
    <row r="504" spans="3:5" x14ac:dyDescent="0.4">
      <c r="C504" t="s">
        <v>836</v>
      </c>
      <c r="D504" t="s">
        <v>675</v>
      </c>
      <c r="E504">
        <v>3500</v>
      </c>
    </row>
    <row r="505" spans="3:5" x14ac:dyDescent="0.4">
      <c r="C505" t="s">
        <v>836</v>
      </c>
      <c r="D505" t="s">
        <v>676</v>
      </c>
      <c r="E505">
        <v>100</v>
      </c>
    </row>
    <row r="506" spans="3:5" x14ac:dyDescent="0.4">
      <c r="C506" t="s">
        <v>836</v>
      </c>
      <c r="D506" t="s">
        <v>677</v>
      </c>
      <c r="E506">
        <v>2800</v>
      </c>
    </row>
    <row r="507" spans="3:5" x14ac:dyDescent="0.4">
      <c r="C507" t="s">
        <v>836</v>
      </c>
      <c r="D507" t="s">
        <v>678</v>
      </c>
      <c r="E507">
        <v>0</v>
      </c>
    </row>
    <row r="508" spans="3:5" x14ac:dyDescent="0.4">
      <c r="C508" t="s">
        <v>836</v>
      </c>
      <c r="D508" t="s">
        <v>679</v>
      </c>
      <c r="E508">
        <v>7400</v>
      </c>
    </row>
    <row r="509" spans="3:5" x14ac:dyDescent="0.4">
      <c r="C509" t="s">
        <v>836</v>
      </c>
      <c r="D509" t="s">
        <v>680</v>
      </c>
      <c r="E509">
        <v>2200</v>
      </c>
    </row>
    <row r="510" spans="3:5" x14ac:dyDescent="0.4">
      <c r="C510" t="s">
        <v>836</v>
      </c>
      <c r="D510" t="s">
        <v>681</v>
      </c>
      <c r="E510">
        <v>4700</v>
      </c>
    </row>
    <row r="511" spans="3:5" x14ac:dyDescent="0.4">
      <c r="C511" t="s">
        <v>836</v>
      </c>
      <c r="D511" t="s">
        <v>682</v>
      </c>
      <c r="E511">
        <v>500</v>
      </c>
    </row>
    <row r="512" spans="3:5" x14ac:dyDescent="0.4">
      <c r="C512" t="s">
        <v>836</v>
      </c>
      <c r="D512" t="s">
        <v>683</v>
      </c>
      <c r="E512">
        <v>3000</v>
      </c>
    </row>
    <row r="513" spans="3:5" x14ac:dyDescent="0.4">
      <c r="C513" t="s">
        <v>836</v>
      </c>
      <c r="D513" t="s">
        <v>684</v>
      </c>
      <c r="E513">
        <v>1500</v>
      </c>
    </row>
    <row r="514" spans="3:5" x14ac:dyDescent="0.4">
      <c r="C514" t="s">
        <v>836</v>
      </c>
      <c r="D514" t="s">
        <v>685</v>
      </c>
      <c r="E514">
        <v>600</v>
      </c>
    </row>
    <row r="515" spans="3:5" x14ac:dyDescent="0.4">
      <c r="C515" t="s">
        <v>836</v>
      </c>
      <c r="D515" t="s">
        <v>686</v>
      </c>
      <c r="E515">
        <v>3300</v>
      </c>
    </row>
    <row r="516" spans="3:5" x14ac:dyDescent="0.4">
      <c r="C516" t="s">
        <v>836</v>
      </c>
      <c r="D516" t="s">
        <v>687</v>
      </c>
      <c r="E516">
        <v>1500</v>
      </c>
    </row>
    <row r="517" spans="3:5" x14ac:dyDescent="0.4">
      <c r="C517" t="s">
        <v>836</v>
      </c>
      <c r="D517" t="s">
        <v>386</v>
      </c>
      <c r="E517">
        <v>1000</v>
      </c>
    </row>
    <row r="518" spans="3:5" x14ac:dyDescent="0.4">
      <c r="C518" t="s">
        <v>836</v>
      </c>
      <c r="D518" t="s">
        <v>387</v>
      </c>
      <c r="E518">
        <v>1200</v>
      </c>
    </row>
    <row r="519" spans="3:5" x14ac:dyDescent="0.4">
      <c r="C519" t="s">
        <v>836</v>
      </c>
      <c r="D519" t="s">
        <v>388</v>
      </c>
      <c r="E519">
        <v>600</v>
      </c>
    </row>
    <row r="520" spans="3:5" x14ac:dyDescent="0.4">
      <c r="C520" t="s">
        <v>836</v>
      </c>
      <c r="D520" t="s">
        <v>389</v>
      </c>
      <c r="E520">
        <v>1100</v>
      </c>
    </row>
    <row r="521" spans="3:5" x14ac:dyDescent="0.4">
      <c r="C521" t="s">
        <v>836</v>
      </c>
      <c r="D521" t="s">
        <v>390</v>
      </c>
      <c r="E521">
        <v>1500</v>
      </c>
    </row>
    <row r="522" spans="3:5" x14ac:dyDescent="0.4">
      <c r="C522" t="s">
        <v>836</v>
      </c>
      <c r="D522" t="s">
        <v>391</v>
      </c>
      <c r="E522">
        <v>2200</v>
      </c>
    </row>
    <row r="523" spans="3:5" x14ac:dyDescent="0.4">
      <c r="C523" t="s">
        <v>836</v>
      </c>
      <c r="D523" t="s">
        <v>392</v>
      </c>
      <c r="E523">
        <v>700</v>
      </c>
    </row>
    <row r="524" spans="3:5" x14ac:dyDescent="0.4">
      <c r="C524" t="s">
        <v>836</v>
      </c>
      <c r="D524" t="s">
        <v>393</v>
      </c>
      <c r="E524">
        <v>100</v>
      </c>
    </row>
    <row r="525" spans="3:5" x14ac:dyDescent="0.4">
      <c r="C525" t="s">
        <v>836</v>
      </c>
      <c r="D525" t="s">
        <v>394</v>
      </c>
      <c r="E525">
        <v>2900</v>
      </c>
    </row>
    <row r="526" spans="3:5" x14ac:dyDescent="0.4">
      <c r="C526" t="s">
        <v>836</v>
      </c>
      <c r="D526" t="s">
        <v>395</v>
      </c>
      <c r="E526">
        <v>1000</v>
      </c>
    </row>
    <row r="527" spans="3:5" x14ac:dyDescent="0.4">
      <c r="C527" t="s">
        <v>836</v>
      </c>
      <c r="D527" t="s">
        <v>396</v>
      </c>
      <c r="E527">
        <v>600</v>
      </c>
    </row>
    <row r="528" spans="3:5" x14ac:dyDescent="0.4">
      <c r="C528" t="s">
        <v>836</v>
      </c>
      <c r="D528" t="s">
        <v>397</v>
      </c>
      <c r="E528">
        <v>1500</v>
      </c>
    </row>
    <row r="529" spans="3:5" x14ac:dyDescent="0.4">
      <c r="C529" t="s">
        <v>836</v>
      </c>
      <c r="D529" t="s">
        <v>398</v>
      </c>
      <c r="E529">
        <v>1100</v>
      </c>
    </row>
    <row r="530" spans="3:5" x14ac:dyDescent="0.4">
      <c r="C530" t="s">
        <v>836</v>
      </c>
      <c r="D530" t="s">
        <v>399</v>
      </c>
      <c r="E530">
        <v>2700</v>
      </c>
    </row>
    <row r="531" spans="3:5" x14ac:dyDescent="0.4">
      <c r="C531" t="s">
        <v>836</v>
      </c>
      <c r="D531" t="s">
        <v>400</v>
      </c>
      <c r="E531">
        <v>1100</v>
      </c>
    </row>
    <row r="532" spans="3:5" x14ac:dyDescent="0.4">
      <c r="C532" t="s">
        <v>836</v>
      </c>
      <c r="D532" t="s">
        <v>401</v>
      </c>
      <c r="E532">
        <v>2000</v>
      </c>
    </row>
    <row r="533" spans="3:5" x14ac:dyDescent="0.4">
      <c r="C533" t="s">
        <v>836</v>
      </c>
      <c r="D533" t="s">
        <v>402</v>
      </c>
      <c r="E533">
        <v>300</v>
      </c>
    </row>
    <row r="534" spans="3:5" x14ac:dyDescent="0.4">
      <c r="C534" t="s">
        <v>836</v>
      </c>
      <c r="D534" t="s">
        <v>403</v>
      </c>
      <c r="E534">
        <v>0</v>
      </c>
    </row>
    <row r="535" spans="3:5" x14ac:dyDescent="0.4">
      <c r="C535" t="s">
        <v>836</v>
      </c>
      <c r="D535" t="s">
        <v>404</v>
      </c>
      <c r="E535">
        <v>1700</v>
      </c>
    </row>
    <row r="536" spans="3:5" x14ac:dyDescent="0.4">
      <c r="C536" t="s">
        <v>836</v>
      </c>
      <c r="D536" t="s">
        <v>405</v>
      </c>
      <c r="E536">
        <v>0</v>
      </c>
    </row>
    <row r="537" spans="3:5" x14ac:dyDescent="0.4">
      <c r="C537" t="s">
        <v>836</v>
      </c>
      <c r="D537" t="s">
        <v>406</v>
      </c>
      <c r="E537">
        <v>0</v>
      </c>
    </row>
    <row r="538" spans="3:5" x14ac:dyDescent="0.4">
      <c r="C538" t="s">
        <v>836</v>
      </c>
      <c r="D538" t="s">
        <v>407</v>
      </c>
      <c r="E538">
        <v>400</v>
      </c>
    </row>
    <row r="539" spans="3:5" x14ac:dyDescent="0.4">
      <c r="C539" t="s">
        <v>836</v>
      </c>
      <c r="D539" t="s">
        <v>408</v>
      </c>
      <c r="E539">
        <v>1100</v>
      </c>
    </row>
    <row r="540" spans="3:5" x14ac:dyDescent="0.4">
      <c r="C540" t="s">
        <v>836</v>
      </c>
      <c r="D540" t="s">
        <v>409</v>
      </c>
      <c r="E540">
        <v>3300</v>
      </c>
    </row>
    <row r="541" spans="3:5" x14ac:dyDescent="0.4">
      <c r="C541" t="s">
        <v>836</v>
      </c>
      <c r="D541" t="s">
        <v>410</v>
      </c>
      <c r="E541">
        <v>300</v>
      </c>
    </row>
    <row r="542" spans="3:5" x14ac:dyDescent="0.4">
      <c r="C542" t="s">
        <v>836</v>
      </c>
      <c r="D542" t="s">
        <v>411</v>
      </c>
      <c r="E542">
        <v>2200</v>
      </c>
    </row>
    <row r="543" spans="3:5" x14ac:dyDescent="0.4">
      <c r="C543" t="s">
        <v>836</v>
      </c>
      <c r="D543" t="s">
        <v>412</v>
      </c>
      <c r="E543">
        <v>2100</v>
      </c>
    </row>
    <row r="544" spans="3:5" x14ac:dyDescent="0.4">
      <c r="C544" t="s">
        <v>836</v>
      </c>
      <c r="D544" t="s">
        <v>413</v>
      </c>
      <c r="E544">
        <v>10000</v>
      </c>
    </row>
    <row r="545" spans="3:5" x14ac:dyDescent="0.4">
      <c r="C545" t="s">
        <v>836</v>
      </c>
      <c r="D545" t="s">
        <v>414</v>
      </c>
      <c r="E545">
        <v>100</v>
      </c>
    </row>
    <row r="546" spans="3:5" x14ac:dyDescent="0.4">
      <c r="C546" t="s">
        <v>836</v>
      </c>
      <c r="D546" t="s">
        <v>415</v>
      </c>
      <c r="E546">
        <v>400</v>
      </c>
    </row>
    <row r="547" spans="3:5" x14ac:dyDescent="0.4">
      <c r="C547" t="s">
        <v>836</v>
      </c>
      <c r="D547" t="s">
        <v>416</v>
      </c>
      <c r="E547">
        <v>100</v>
      </c>
    </row>
    <row r="548" spans="3:5" x14ac:dyDescent="0.4">
      <c r="C548" t="s">
        <v>836</v>
      </c>
      <c r="D548" t="s">
        <v>417</v>
      </c>
      <c r="E548">
        <v>1800</v>
      </c>
    </row>
    <row r="549" spans="3:5" x14ac:dyDescent="0.4">
      <c r="C549" t="s">
        <v>836</v>
      </c>
      <c r="D549" t="s">
        <v>418</v>
      </c>
      <c r="E549">
        <v>2400</v>
      </c>
    </row>
    <row r="550" spans="3:5" x14ac:dyDescent="0.4">
      <c r="C550" t="s">
        <v>836</v>
      </c>
      <c r="D550" t="s">
        <v>419</v>
      </c>
      <c r="E550">
        <v>200</v>
      </c>
    </row>
    <row r="551" spans="3:5" x14ac:dyDescent="0.4">
      <c r="C551" t="s">
        <v>836</v>
      </c>
      <c r="D551" t="s">
        <v>420</v>
      </c>
      <c r="E551">
        <v>200</v>
      </c>
    </row>
    <row r="552" spans="3:5" x14ac:dyDescent="0.4">
      <c r="C552" t="s">
        <v>836</v>
      </c>
      <c r="D552" t="s">
        <v>421</v>
      </c>
      <c r="E552">
        <v>7900</v>
      </c>
    </row>
    <row r="553" spans="3:5" x14ac:dyDescent="0.4">
      <c r="C553" t="s">
        <v>836</v>
      </c>
      <c r="D553" t="s">
        <v>422</v>
      </c>
      <c r="E553">
        <v>1300</v>
      </c>
    </row>
    <row r="554" spans="3:5" x14ac:dyDescent="0.4">
      <c r="C554" t="s">
        <v>836</v>
      </c>
      <c r="D554" t="s">
        <v>423</v>
      </c>
      <c r="E554">
        <v>100</v>
      </c>
    </row>
    <row r="555" spans="3:5" x14ac:dyDescent="0.4">
      <c r="C555" t="s">
        <v>836</v>
      </c>
      <c r="D555" t="s">
        <v>424</v>
      </c>
      <c r="E555">
        <v>200</v>
      </c>
    </row>
    <row r="556" spans="3:5" x14ac:dyDescent="0.4">
      <c r="C556" t="s">
        <v>836</v>
      </c>
      <c r="D556" t="s">
        <v>425</v>
      </c>
      <c r="E556">
        <v>600</v>
      </c>
    </row>
    <row r="557" spans="3:5" x14ac:dyDescent="0.4">
      <c r="C557" t="s">
        <v>836</v>
      </c>
      <c r="D557" t="s">
        <v>426</v>
      </c>
      <c r="E557">
        <v>1300</v>
      </c>
    </row>
    <row r="558" spans="3:5" x14ac:dyDescent="0.4">
      <c r="C558" t="s">
        <v>836</v>
      </c>
      <c r="D558" t="s">
        <v>427</v>
      </c>
      <c r="E558">
        <v>2600</v>
      </c>
    </row>
    <row r="559" spans="3:5" x14ac:dyDescent="0.4">
      <c r="C559" t="s">
        <v>836</v>
      </c>
      <c r="D559" t="s">
        <v>428</v>
      </c>
      <c r="E559">
        <v>600</v>
      </c>
    </row>
    <row r="560" spans="3:5" x14ac:dyDescent="0.4">
      <c r="C560" t="s">
        <v>836</v>
      </c>
      <c r="D560" t="s">
        <v>429</v>
      </c>
      <c r="E560">
        <v>1000</v>
      </c>
    </row>
    <row r="561" spans="3:5" x14ac:dyDescent="0.4">
      <c r="C561" t="s">
        <v>836</v>
      </c>
      <c r="D561" t="s">
        <v>430</v>
      </c>
      <c r="E561">
        <v>100</v>
      </c>
    </row>
    <row r="562" spans="3:5" x14ac:dyDescent="0.4">
      <c r="C562" t="s">
        <v>836</v>
      </c>
      <c r="D562" t="s">
        <v>431</v>
      </c>
      <c r="E562">
        <v>2000</v>
      </c>
    </row>
    <row r="563" spans="3:5" x14ac:dyDescent="0.4">
      <c r="C563" t="s">
        <v>836</v>
      </c>
      <c r="D563" t="s">
        <v>432</v>
      </c>
      <c r="E563">
        <v>2000</v>
      </c>
    </row>
    <row r="564" spans="3:5" x14ac:dyDescent="0.4">
      <c r="C564" t="s">
        <v>836</v>
      </c>
      <c r="D564" t="s">
        <v>433</v>
      </c>
      <c r="E564">
        <v>300</v>
      </c>
    </row>
    <row r="565" spans="3:5" x14ac:dyDescent="0.4">
      <c r="C565" t="s">
        <v>836</v>
      </c>
      <c r="D565" t="s">
        <v>434</v>
      </c>
      <c r="E565">
        <v>1300</v>
      </c>
    </row>
    <row r="566" spans="3:5" x14ac:dyDescent="0.4">
      <c r="C566" t="s">
        <v>836</v>
      </c>
      <c r="D566" t="s">
        <v>435</v>
      </c>
      <c r="E566">
        <v>0</v>
      </c>
    </row>
    <row r="567" spans="3:5" x14ac:dyDescent="0.4">
      <c r="C567" t="s">
        <v>836</v>
      </c>
      <c r="D567" t="s">
        <v>436</v>
      </c>
      <c r="E567">
        <v>0</v>
      </c>
    </row>
    <row r="568" spans="3:5" x14ac:dyDescent="0.4">
      <c r="C568" t="s">
        <v>836</v>
      </c>
      <c r="D568" t="s">
        <v>437</v>
      </c>
      <c r="E568">
        <v>1900</v>
      </c>
    </row>
    <row r="569" spans="3:5" x14ac:dyDescent="0.4">
      <c r="C569" t="s">
        <v>836</v>
      </c>
      <c r="D569" t="s">
        <v>438</v>
      </c>
      <c r="E569">
        <v>1800</v>
      </c>
    </row>
    <row r="570" spans="3:5" x14ac:dyDescent="0.4">
      <c r="C570" t="s">
        <v>836</v>
      </c>
      <c r="D570" t="s">
        <v>439</v>
      </c>
      <c r="E570">
        <v>4400</v>
      </c>
    </row>
    <row r="571" spans="3:5" x14ac:dyDescent="0.4">
      <c r="C571" t="s">
        <v>836</v>
      </c>
      <c r="D571" t="s">
        <v>440</v>
      </c>
      <c r="E571">
        <v>0</v>
      </c>
    </row>
    <row r="572" spans="3:5" x14ac:dyDescent="0.4">
      <c r="C572" t="s">
        <v>836</v>
      </c>
      <c r="D572" t="s">
        <v>441</v>
      </c>
      <c r="E572">
        <v>0</v>
      </c>
    </row>
    <row r="573" spans="3:5" x14ac:dyDescent="0.4">
      <c r="C573" t="s">
        <v>836</v>
      </c>
      <c r="D573" t="s">
        <v>442</v>
      </c>
      <c r="E573">
        <v>300</v>
      </c>
    </row>
    <row r="574" spans="3:5" x14ac:dyDescent="0.4">
      <c r="C574" t="s">
        <v>836</v>
      </c>
      <c r="D574" t="s">
        <v>443</v>
      </c>
      <c r="E574">
        <v>100</v>
      </c>
    </row>
    <row r="575" spans="3:5" x14ac:dyDescent="0.4">
      <c r="C575" t="s">
        <v>836</v>
      </c>
      <c r="D575" t="s">
        <v>444</v>
      </c>
      <c r="E575">
        <v>800</v>
      </c>
    </row>
    <row r="576" spans="3:5" x14ac:dyDescent="0.4">
      <c r="C576" t="s">
        <v>836</v>
      </c>
      <c r="D576" t="s">
        <v>445</v>
      </c>
      <c r="E576">
        <v>28000</v>
      </c>
    </row>
    <row r="577" spans="3:5" x14ac:dyDescent="0.4">
      <c r="C577" t="s">
        <v>836</v>
      </c>
      <c r="D577" t="s">
        <v>446</v>
      </c>
      <c r="E577">
        <v>600</v>
      </c>
    </row>
    <row r="578" spans="3:5" x14ac:dyDescent="0.4">
      <c r="C578" t="s">
        <v>836</v>
      </c>
      <c r="D578" t="s">
        <v>447</v>
      </c>
      <c r="E578">
        <v>7600</v>
      </c>
    </row>
    <row r="579" spans="3:5" x14ac:dyDescent="0.4">
      <c r="C579" t="s">
        <v>836</v>
      </c>
      <c r="D579" t="s">
        <v>448</v>
      </c>
      <c r="E579">
        <v>4800</v>
      </c>
    </row>
    <row r="580" spans="3:5" x14ac:dyDescent="0.4">
      <c r="C580" t="s">
        <v>836</v>
      </c>
      <c r="D580" t="s">
        <v>449</v>
      </c>
      <c r="E580">
        <v>2500</v>
      </c>
    </row>
    <row r="581" spans="3:5" x14ac:dyDescent="0.4">
      <c r="C581" t="s">
        <v>836</v>
      </c>
      <c r="D581" t="s">
        <v>450</v>
      </c>
      <c r="E581">
        <v>1000</v>
      </c>
    </row>
    <row r="582" spans="3:5" x14ac:dyDescent="0.4">
      <c r="C582" t="s">
        <v>836</v>
      </c>
      <c r="D582" t="s">
        <v>451</v>
      </c>
      <c r="E582">
        <v>4800</v>
      </c>
    </row>
    <row r="583" spans="3:5" x14ac:dyDescent="0.4">
      <c r="C583" t="s">
        <v>836</v>
      </c>
      <c r="D583" t="s">
        <v>452</v>
      </c>
      <c r="E583">
        <v>100</v>
      </c>
    </row>
    <row r="584" spans="3:5" x14ac:dyDescent="0.4">
      <c r="C584" t="s">
        <v>836</v>
      </c>
      <c r="D584" t="s">
        <v>453</v>
      </c>
      <c r="E584">
        <v>3000</v>
      </c>
    </row>
    <row r="585" spans="3:5" x14ac:dyDescent="0.4">
      <c r="C585" t="s">
        <v>836</v>
      </c>
      <c r="D585" t="s">
        <v>454</v>
      </c>
      <c r="E585">
        <v>1200</v>
      </c>
    </row>
    <row r="586" spans="3:5" x14ac:dyDescent="0.4">
      <c r="C586" t="s">
        <v>836</v>
      </c>
      <c r="D586" t="s">
        <v>455</v>
      </c>
      <c r="E586">
        <v>3700</v>
      </c>
    </row>
    <row r="587" spans="3:5" x14ac:dyDescent="0.4">
      <c r="C587" t="s">
        <v>836</v>
      </c>
      <c r="D587" t="s">
        <v>456</v>
      </c>
      <c r="E587">
        <v>0</v>
      </c>
    </row>
    <row r="588" spans="3:5" x14ac:dyDescent="0.4">
      <c r="C588" t="s">
        <v>836</v>
      </c>
      <c r="D588" t="s">
        <v>457</v>
      </c>
      <c r="E588">
        <v>3300</v>
      </c>
    </row>
    <row r="589" spans="3:5" x14ac:dyDescent="0.4">
      <c r="C589" t="s">
        <v>836</v>
      </c>
      <c r="D589" t="s">
        <v>458</v>
      </c>
      <c r="E589">
        <v>2500</v>
      </c>
    </row>
    <row r="590" spans="3:5" x14ac:dyDescent="0.4">
      <c r="C590" t="s">
        <v>836</v>
      </c>
      <c r="D590" t="s">
        <v>459</v>
      </c>
      <c r="E590">
        <v>1100</v>
      </c>
    </row>
    <row r="591" spans="3:5" x14ac:dyDescent="0.4">
      <c r="C591" t="s">
        <v>836</v>
      </c>
      <c r="D591" t="s">
        <v>460</v>
      </c>
      <c r="E591">
        <v>200</v>
      </c>
    </row>
    <row r="592" spans="3:5" x14ac:dyDescent="0.4">
      <c r="C592" t="s">
        <v>836</v>
      </c>
      <c r="D592" t="s">
        <v>461</v>
      </c>
      <c r="E592">
        <v>6400</v>
      </c>
    </row>
    <row r="593" spans="3:5" x14ac:dyDescent="0.4">
      <c r="C593" t="s">
        <v>836</v>
      </c>
      <c r="D593" t="s">
        <v>462</v>
      </c>
      <c r="E593">
        <v>1000</v>
      </c>
    </row>
    <row r="594" spans="3:5" x14ac:dyDescent="0.4">
      <c r="C594" t="s">
        <v>836</v>
      </c>
      <c r="D594" t="s">
        <v>463</v>
      </c>
      <c r="E594">
        <v>0</v>
      </c>
    </row>
    <row r="595" spans="3:5" x14ac:dyDescent="0.4">
      <c r="C595" t="s">
        <v>836</v>
      </c>
      <c r="D595" t="s">
        <v>464</v>
      </c>
      <c r="E595">
        <v>4100</v>
      </c>
    </row>
    <row r="596" spans="3:5" x14ac:dyDescent="0.4">
      <c r="C596" t="s">
        <v>836</v>
      </c>
      <c r="D596" t="s">
        <v>465</v>
      </c>
      <c r="E596">
        <v>2500</v>
      </c>
    </row>
    <row r="597" spans="3:5" x14ac:dyDescent="0.4">
      <c r="C597" t="s">
        <v>836</v>
      </c>
      <c r="D597" t="s">
        <v>466</v>
      </c>
      <c r="E597">
        <v>100</v>
      </c>
    </row>
    <row r="598" spans="3:5" x14ac:dyDescent="0.4">
      <c r="C598" t="s">
        <v>836</v>
      </c>
      <c r="D598" t="s">
        <v>467</v>
      </c>
      <c r="E598">
        <v>2500</v>
      </c>
    </row>
    <row r="599" spans="3:5" x14ac:dyDescent="0.4">
      <c r="C599" t="s">
        <v>836</v>
      </c>
      <c r="D599" t="s">
        <v>468</v>
      </c>
      <c r="E599">
        <v>2100</v>
      </c>
    </row>
    <row r="600" spans="3:5" x14ac:dyDescent="0.4">
      <c r="C600" t="s">
        <v>836</v>
      </c>
      <c r="D600" t="s">
        <v>469</v>
      </c>
      <c r="E600">
        <v>100</v>
      </c>
    </row>
    <row r="601" spans="3:5" x14ac:dyDescent="0.4">
      <c r="C601" t="s">
        <v>836</v>
      </c>
      <c r="D601" t="s">
        <v>470</v>
      </c>
      <c r="E601">
        <v>0</v>
      </c>
    </row>
    <row r="602" spans="3:5" x14ac:dyDescent="0.4">
      <c r="C602" t="s">
        <v>836</v>
      </c>
      <c r="D602" t="s">
        <v>471</v>
      </c>
      <c r="E602">
        <v>4100</v>
      </c>
    </row>
    <row r="603" spans="3:5" x14ac:dyDescent="0.4">
      <c r="C603" t="s">
        <v>836</v>
      </c>
      <c r="D603" t="s">
        <v>472</v>
      </c>
      <c r="E603">
        <v>700</v>
      </c>
    </row>
    <row r="604" spans="3:5" x14ac:dyDescent="0.4">
      <c r="C604" t="s">
        <v>836</v>
      </c>
      <c r="D604" t="s">
        <v>473</v>
      </c>
      <c r="E604">
        <v>1200</v>
      </c>
    </row>
    <row r="605" spans="3:5" x14ac:dyDescent="0.4">
      <c r="C605" t="s">
        <v>836</v>
      </c>
      <c r="D605" t="s">
        <v>474</v>
      </c>
      <c r="E605">
        <v>2300</v>
      </c>
    </row>
    <row r="606" spans="3:5" x14ac:dyDescent="0.4">
      <c r="C606" t="s">
        <v>836</v>
      </c>
      <c r="D606" t="s">
        <v>475</v>
      </c>
      <c r="E606">
        <v>200</v>
      </c>
    </row>
    <row r="607" spans="3:5" x14ac:dyDescent="0.4">
      <c r="C607" t="s">
        <v>836</v>
      </c>
      <c r="D607" t="s">
        <v>476</v>
      </c>
      <c r="E607">
        <v>300</v>
      </c>
    </row>
    <row r="608" spans="3:5" x14ac:dyDescent="0.4">
      <c r="C608" t="s">
        <v>836</v>
      </c>
      <c r="D608" t="s">
        <v>477</v>
      </c>
      <c r="E608">
        <v>3100</v>
      </c>
    </row>
    <row r="609" spans="3:5" x14ac:dyDescent="0.4">
      <c r="C609" t="s">
        <v>836</v>
      </c>
      <c r="D609" t="s">
        <v>478</v>
      </c>
      <c r="E609">
        <v>0</v>
      </c>
    </row>
    <row r="610" spans="3:5" x14ac:dyDescent="0.4">
      <c r="C610" t="s">
        <v>836</v>
      </c>
      <c r="D610" t="s">
        <v>479</v>
      </c>
      <c r="E610">
        <v>3600</v>
      </c>
    </row>
    <row r="611" spans="3:5" x14ac:dyDescent="0.4">
      <c r="C611" t="s">
        <v>836</v>
      </c>
      <c r="D611" t="s">
        <v>480</v>
      </c>
      <c r="E611">
        <v>0</v>
      </c>
    </row>
    <row r="612" spans="3:5" x14ac:dyDescent="0.4">
      <c r="C612" t="s">
        <v>836</v>
      </c>
      <c r="D612" t="s">
        <v>481</v>
      </c>
      <c r="E612">
        <v>0</v>
      </c>
    </row>
    <row r="613" spans="3:5" x14ac:dyDescent="0.4">
      <c r="C613" t="s">
        <v>836</v>
      </c>
      <c r="D613" t="s">
        <v>482</v>
      </c>
      <c r="E613">
        <v>3400</v>
      </c>
    </row>
    <row r="614" spans="3:5" x14ac:dyDescent="0.4">
      <c r="C614" t="s">
        <v>836</v>
      </c>
      <c r="D614" t="s">
        <v>483</v>
      </c>
      <c r="E614">
        <v>200</v>
      </c>
    </row>
    <row r="615" spans="3:5" x14ac:dyDescent="0.4">
      <c r="C615" t="s">
        <v>836</v>
      </c>
      <c r="D615" t="s">
        <v>484</v>
      </c>
      <c r="E615">
        <v>3300</v>
      </c>
    </row>
    <row r="616" spans="3:5" x14ac:dyDescent="0.4">
      <c r="C616" t="s">
        <v>836</v>
      </c>
      <c r="D616" t="s">
        <v>485</v>
      </c>
      <c r="E616">
        <v>1900</v>
      </c>
    </row>
    <row r="617" spans="3:5" x14ac:dyDescent="0.4">
      <c r="C617" t="s">
        <v>836</v>
      </c>
      <c r="D617" t="s">
        <v>486</v>
      </c>
      <c r="E617">
        <v>1500</v>
      </c>
    </row>
    <row r="618" spans="3:5" x14ac:dyDescent="0.4">
      <c r="C618" t="s">
        <v>836</v>
      </c>
      <c r="D618" t="s">
        <v>487</v>
      </c>
      <c r="E618">
        <v>3900</v>
      </c>
    </row>
    <row r="619" spans="3:5" x14ac:dyDescent="0.4">
      <c r="C619" t="s">
        <v>836</v>
      </c>
      <c r="D619" t="s">
        <v>488</v>
      </c>
      <c r="E619">
        <v>400</v>
      </c>
    </row>
    <row r="620" spans="3:5" x14ac:dyDescent="0.4">
      <c r="C620" t="s">
        <v>836</v>
      </c>
      <c r="D620" t="s">
        <v>489</v>
      </c>
      <c r="E620">
        <v>1300</v>
      </c>
    </row>
    <row r="621" spans="3:5" x14ac:dyDescent="0.4">
      <c r="C621" t="s">
        <v>836</v>
      </c>
      <c r="D621" t="s">
        <v>490</v>
      </c>
      <c r="E621">
        <v>200</v>
      </c>
    </row>
    <row r="622" spans="3:5" x14ac:dyDescent="0.4">
      <c r="C622" t="s">
        <v>836</v>
      </c>
      <c r="D622" t="s">
        <v>491</v>
      </c>
      <c r="E622">
        <v>2700</v>
      </c>
    </row>
    <row r="623" spans="3:5" x14ac:dyDescent="0.4">
      <c r="C623" t="s">
        <v>836</v>
      </c>
      <c r="D623" t="s">
        <v>492</v>
      </c>
      <c r="E623">
        <v>14700</v>
      </c>
    </row>
    <row r="624" spans="3:5" x14ac:dyDescent="0.4">
      <c r="C624" t="s">
        <v>836</v>
      </c>
      <c r="D624" t="s">
        <v>493</v>
      </c>
      <c r="E624">
        <v>3200</v>
      </c>
    </row>
    <row r="625" spans="3:5" x14ac:dyDescent="0.4">
      <c r="C625" t="s">
        <v>836</v>
      </c>
      <c r="D625" t="s">
        <v>494</v>
      </c>
      <c r="E625">
        <v>300</v>
      </c>
    </row>
    <row r="626" spans="3:5" x14ac:dyDescent="0.4">
      <c r="C626" t="s">
        <v>836</v>
      </c>
      <c r="D626" t="s">
        <v>495</v>
      </c>
      <c r="E626">
        <v>800</v>
      </c>
    </row>
    <row r="627" spans="3:5" x14ac:dyDescent="0.4">
      <c r="C627" t="s">
        <v>836</v>
      </c>
      <c r="D627" t="s">
        <v>496</v>
      </c>
      <c r="E627">
        <v>2400</v>
      </c>
    </row>
    <row r="628" spans="3:5" x14ac:dyDescent="0.4">
      <c r="C628" t="s">
        <v>836</v>
      </c>
      <c r="D628" t="s">
        <v>497</v>
      </c>
      <c r="E628">
        <v>200</v>
      </c>
    </row>
    <row r="629" spans="3:5" x14ac:dyDescent="0.4">
      <c r="C629" t="s">
        <v>836</v>
      </c>
      <c r="D629" t="s">
        <v>498</v>
      </c>
      <c r="E629">
        <v>1800</v>
      </c>
    </row>
    <row r="630" spans="3:5" x14ac:dyDescent="0.4">
      <c r="C630" t="s">
        <v>836</v>
      </c>
      <c r="D630" t="s">
        <v>499</v>
      </c>
      <c r="E630">
        <v>1700</v>
      </c>
    </row>
    <row r="631" spans="3:5" x14ac:dyDescent="0.4">
      <c r="C631" t="s">
        <v>836</v>
      </c>
      <c r="D631" t="s">
        <v>500</v>
      </c>
      <c r="E631">
        <v>2000</v>
      </c>
    </row>
    <row r="632" spans="3:5" x14ac:dyDescent="0.4">
      <c r="C632" t="s">
        <v>836</v>
      </c>
      <c r="D632" t="s">
        <v>501</v>
      </c>
      <c r="E632">
        <v>600</v>
      </c>
    </row>
    <row r="633" spans="3:5" x14ac:dyDescent="0.4">
      <c r="C633" t="s">
        <v>836</v>
      </c>
      <c r="D633" t="s">
        <v>502</v>
      </c>
      <c r="E633">
        <v>1000</v>
      </c>
    </row>
    <row r="634" spans="3:5" x14ac:dyDescent="0.4">
      <c r="C634" t="s">
        <v>836</v>
      </c>
      <c r="D634" t="s">
        <v>503</v>
      </c>
      <c r="E634">
        <v>17000</v>
      </c>
    </row>
    <row r="635" spans="3:5" x14ac:dyDescent="0.4">
      <c r="C635" t="s">
        <v>836</v>
      </c>
      <c r="D635" t="s">
        <v>504</v>
      </c>
      <c r="E635">
        <v>7900</v>
      </c>
    </row>
    <row r="636" spans="3:5" x14ac:dyDescent="0.4">
      <c r="C636" t="s">
        <v>836</v>
      </c>
      <c r="D636" t="s">
        <v>505</v>
      </c>
      <c r="E636">
        <v>1800</v>
      </c>
    </row>
    <row r="637" spans="3:5" x14ac:dyDescent="0.4">
      <c r="C637" t="s">
        <v>836</v>
      </c>
      <c r="D637" t="s">
        <v>688</v>
      </c>
      <c r="E637">
        <v>2900</v>
      </c>
    </row>
    <row r="638" spans="3:5" x14ac:dyDescent="0.4">
      <c r="C638" t="s">
        <v>836</v>
      </c>
      <c r="D638" t="s">
        <v>689</v>
      </c>
      <c r="E638">
        <v>500</v>
      </c>
    </row>
    <row r="639" spans="3:5" x14ac:dyDescent="0.4">
      <c r="C639" t="s">
        <v>836</v>
      </c>
      <c r="D639" t="s">
        <v>690</v>
      </c>
      <c r="E639">
        <v>2700</v>
      </c>
    </row>
    <row r="640" spans="3:5" x14ac:dyDescent="0.4">
      <c r="C640" t="s">
        <v>836</v>
      </c>
      <c r="D640" t="s">
        <v>691</v>
      </c>
      <c r="E640">
        <v>200</v>
      </c>
    </row>
    <row r="641" spans="3:5" x14ac:dyDescent="0.4">
      <c r="C641" t="s">
        <v>836</v>
      </c>
      <c r="D641" t="s">
        <v>692</v>
      </c>
      <c r="E641">
        <v>2000</v>
      </c>
    </row>
    <row r="642" spans="3:5" x14ac:dyDescent="0.4">
      <c r="C642" t="s">
        <v>836</v>
      </c>
      <c r="D642" t="s">
        <v>693</v>
      </c>
      <c r="E642">
        <v>1500</v>
      </c>
    </row>
    <row r="643" spans="3:5" x14ac:dyDescent="0.4">
      <c r="C643" t="s">
        <v>836</v>
      </c>
      <c r="D643" t="s">
        <v>694</v>
      </c>
      <c r="E643">
        <v>1500</v>
      </c>
    </row>
    <row r="644" spans="3:5" x14ac:dyDescent="0.4">
      <c r="C644" t="s">
        <v>836</v>
      </c>
      <c r="D644" t="s">
        <v>695</v>
      </c>
      <c r="E644">
        <v>1300</v>
      </c>
    </row>
    <row r="645" spans="3:5" x14ac:dyDescent="0.4">
      <c r="C645" t="s">
        <v>836</v>
      </c>
      <c r="D645" t="s">
        <v>696</v>
      </c>
      <c r="E645">
        <v>2900</v>
      </c>
    </row>
    <row r="646" spans="3:5" x14ac:dyDescent="0.4">
      <c r="C646" t="s">
        <v>836</v>
      </c>
      <c r="D646" t="s">
        <v>697</v>
      </c>
      <c r="E646">
        <v>0</v>
      </c>
    </row>
    <row r="647" spans="3:5" x14ac:dyDescent="0.4">
      <c r="C647" t="s">
        <v>836</v>
      </c>
      <c r="D647" t="s">
        <v>698</v>
      </c>
      <c r="E647">
        <v>6200</v>
      </c>
    </row>
    <row r="648" spans="3:5" x14ac:dyDescent="0.4">
      <c r="C648" t="s">
        <v>836</v>
      </c>
      <c r="D648" t="s">
        <v>699</v>
      </c>
      <c r="E648">
        <v>1200</v>
      </c>
    </row>
    <row r="649" spans="3:5" x14ac:dyDescent="0.4">
      <c r="C649" t="s">
        <v>836</v>
      </c>
      <c r="D649" t="s">
        <v>700</v>
      </c>
      <c r="E649">
        <v>700</v>
      </c>
    </row>
    <row r="650" spans="3:5" x14ac:dyDescent="0.4">
      <c r="C650" t="s">
        <v>836</v>
      </c>
      <c r="D650" t="s">
        <v>701</v>
      </c>
      <c r="E650">
        <v>2100</v>
      </c>
    </row>
    <row r="651" spans="3:5" x14ac:dyDescent="0.4">
      <c r="C651" t="s">
        <v>836</v>
      </c>
      <c r="D651" t="s">
        <v>702</v>
      </c>
      <c r="E651">
        <v>2200</v>
      </c>
    </row>
    <row r="652" spans="3:5" x14ac:dyDescent="0.4">
      <c r="C652" t="s">
        <v>836</v>
      </c>
      <c r="D652" t="s">
        <v>703</v>
      </c>
      <c r="E652">
        <v>3300</v>
      </c>
    </row>
    <row r="653" spans="3:5" x14ac:dyDescent="0.4">
      <c r="C653" t="s">
        <v>836</v>
      </c>
      <c r="D653" t="s">
        <v>704</v>
      </c>
      <c r="E653">
        <v>2100</v>
      </c>
    </row>
    <row r="654" spans="3:5" x14ac:dyDescent="0.4">
      <c r="C654" t="s">
        <v>836</v>
      </c>
      <c r="D654" t="s">
        <v>705</v>
      </c>
      <c r="E654">
        <v>900</v>
      </c>
    </row>
    <row r="655" spans="3:5" x14ac:dyDescent="0.4">
      <c r="C655" t="s">
        <v>836</v>
      </c>
      <c r="D655" t="s">
        <v>706</v>
      </c>
      <c r="E655">
        <v>2400</v>
      </c>
    </row>
    <row r="656" spans="3:5" x14ac:dyDescent="0.4">
      <c r="C656" t="s">
        <v>836</v>
      </c>
      <c r="D656" t="s">
        <v>707</v>
      </c>
      <c r="E656">
        <v>7200</v>
      </c>
    </row>
    <row r="657" spans="3:5" x14ac:dyDescent="0.4">
      <c r="C657" t="s">
        <v>836</v>
      </c>
      <c r="D657" t="s">
        <v>708</v>
      </c>
      <c r="E657">
        <v>3400</v>
      </c>
    </row>
    <row r="658" spans="3:5" x14ac:dyDescent="0.4">
      <c r="C658" t="s">
        <v>836</v>
      </c>
      <c r="D658" t="s">
        <v>709</v>
      </c>
      <c r="E658">
        <v>2200</v>
      </c>
    </row>
    <row r="659" spans="3:5" x14ac:dyDescent="0.4">
      <c r="C659" t="s">
        <v>836</v>
      </c>
      <c r="D659" t="s">
        <v>710</v>
      </c>
      <c r="E659">
        <v>700</v>
      </c>
    </row>
    <row r="660" spans="3:5" x14ac:dyDescent="0.4">
      <c r="C660" t="s">
        <v>836</v>
      </c>
      <c r="D660" t="s">
        <v>711</v>
      </c>
      <c r="E660">
        <v>4800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276400</v>
      </c>
    </row>
    <row r="667" spans="3:5" x14ac:dyDescent="0.4">
      <c r="C667" t="s">
        <v>851</v>
      </c>
      <c r="D667" t="s">
        <v>506</v>
      </c>
      <c r="E667">
        <v>27600</v>
      </c>
    </row>
    <row r="668" spans="3:5" x14ac:dyDescent="0.4">
      <c r="C668" t="s">
        <v>851</v>
      </c>
      <c r="D668" t="s">
        <v>507</v>
      </c>
      <c r="E668">
        <v>12400</v>
      </c>
    </row>
    <row r="669" spans="3:5" x14ac:dyDescent="0.4">
      <c r="C669" t="s">
        <v>851</v>
      </c>
      <c r="D669" t="s">
        <v>508</v>
      </c>
      <c r="E669">
        <v>3900</v>
      </c>
    </row>
    <row r="670" spans="3:5" x14ac:dyDescent="0.4">
      <c r="C670" t="s">
        <v>851</v>
      </c>
      <c r="D670" t="s">
        <v>509</v>
      </c>
      <c r="E670">
        <v>300</v>
      </c>
    </row>
    <row r="671" spans="3:5" x14ac:dyDescent="0.4">
      <c r="C671" t="s">
        <v>851</v>
      </c>
      <c r="D671" t="s">
        <v>510</v>
      </c>
      <c r="E671">
        <v>1000</v>
      </c>
    </row>
    <row r="672" spans="3:5" x14ac:dyDescent="0.4">
      <c r="C672" t="s">
        <v>851</v>
      </c>
      <c r="D672" t="s">
        <v>511</v>
      </c>
      <c r="E672">
        <v>6400</v>
      </c>
    </row>
    <row r="673" spans="3:5" x14ac:dyDescent="0.4">
      <c r="C673" t="s">
        <v>851</v>
      </c>
      <c r="D673" t="s">
        <v>512</v>
      </c>
      <c r="E673">
        <v>1500</v>
      </c>
    </row>
    <row r="674" spans="3:5" x14ac:dyDescent="0.4">
      <c r="C674" t="s">
        <v>851</v>
      </c>
      <c r="D674" t="s">
        <v>513</v>
      </c>
      <c r="E674">
        <v>500</v>
      </c>
    </row>
    <row r="675" spans="3:5" x14ac:dyDescent="0.4">
      <c r="C675" t="s">
        <v>851</v>
      </c>
      <c r="D675" t="s">
        <v>514</v>
      </c>
      <c r="E675">
        <v>1100</v>
      </c>
    </row>
    <row r="676" spans="3:5" x14ac:dyDescent="0.4">
      <c r="C676" t="s">
        <v>851</v>
      </c>
      <c r="D676" t="s">
        <v>515</v>
      </c>
      <c r="E676">
        <v>4700</v>
      </c>
    </row>
    <row r="677" spans="3:5" x14ac:dyDescent="0.4">
      <c r="C677" t="s">
        <v>851</v>
      </c>
      <c r="D677" t="s">
        <v>516</v>
      </c>
      <c r="E677">
        <v>1900</v>
      </c>
    </row>
    <row r="678" spans="3:5" x14ac:dyDescent="0.4">
      <c r="C678" t="s">
        <v>851</v>
      </c>
      <c r="D678" t="s">
        <v>517</v>
      </c>
      <c r="E678">
        <v>2200</v>
      </c>
    </row>
    <row r="679" spans="3:5" x14ac:dyDescent="0.4">
      <c r="C679" t="s">
        <v>851</v>
      </c>
      <c r="D679" t="s">
        <v>518</v>
      </c>
      <c r="E679">
        <v>2800</v>
      </c>
    </row>
    <row r="680" spans="3:5" x14ac:dyDescent="0.4">
      <c r="C680" t="s">
        <v>851</v>
      </c>
      <c r="D680" t="s">
        <v>519</v>
      </c>
      <c r="E680">
        <v>1500</v>
      </c>
    </row>
    <row r="681" spans="3:5" x14ac:dyDescent="0.4">
      <c r="C681" t="s">
        <v>851</v>
      </c>
      <c r="D681" t="s">
        <v>520</v>
      </c>
      <c r="E681">
        <v>2700</v>
      </c>
    </row>
    <row r="682" spans="3:5" x14ac:dyDescent="0.4">
      <c r="C682" t="s">
        <v>851</v>
      </c>
      <c r="D682" t="s">
        <v>521</v>
      </c>
      <c r="E682">
        <v>1400</v>
      </c>
    </row>
    <row r="683" spans="3:5" x14ac:dyDescent="0.4">
      <c r="C683" t="s">
        <v>851</v>
      </c>
      <c r="D683" t="s">
        <v>522</v>
      </c>
      <c r="E683">
        <v>500</v>
      </c>
    </row>
    <row r="684" spans="3:5" x14ac:dyDescent="0.4">
      <c r="C684" t="s">
        <v>851</v>
      </c>
      <c r="D684" t="s">
        <v>523</v>
      </c>
      <c r="E684">
        <v>11300</v>
      </c>
    </row>
    <row r="685" spans="3:5" x14ac:dyDescent="0.4">
      <c r="C685" t="s">
        <v>851</v>
      </c>
      <c r="D685" t="s">
        <v>524</v>
      </c>
      <c r="E685">
        <v>1100</v>
      </c>
    </row>
    <row r="686" spans="3:5" x14ac:dyDescent="0.4">
      <c r="C686" t="s">
        <v>851</v>
      </c>
      <c r="D686" t="s">
        <v>525</v>
      </c>
      <c r="E686">
        <v>2000</v>
      </c>
    </row>
    <row r="687" spans="3:5" x14ac:dyDescent="0.4">
      <c r="C687" t="s">
        <v>851</v>
      </c>
      <c r="D687" t="s">
        <v>526</v>
      </c>
      <c r="E687">
        <v>3300</v>
      </c>
    </row>
    <row r="688" spans="3:5" x14ac:dyDescent="0.4">
      <c r="C688" t="s">
        <v>851</v>
      </c>
      <c r="D688" t="s">
        <v>527</v>
      </c>
      <c r="E688">
        <v>13600</v>
      </c>
    </row>
    <row r="689" spans="3:5" x14ac:dyDescent="0.4">
      <c r="C689" t="s">
        <v>851</v>
      </c>
      <c r="D689" t="s">
        <v>528</v>
      </c>
      <c r="E689">
        <v>200</v>
      </c>
    </row>
    <row r="690" spans="3:5" x14ac:dyDescent="0.4">
      <c r="C690" t="s">
        <v>851</v>
      </c>
      <c r="D690" t="s">
        <v>529</v>
      </c>
      <c r="E690">
        <v>8900</v>
      </c>
    </row>
    <row r="691" spans="3:5" x14ac:dyDescent="0.4">
      <c r="C691" t="s">
        <v>851</v>
      </c>
      <c r="D691" t="s">
        <v>530</v>
      </c>
      <c r="E691">
        <v>2800</v>
      </c>
    </row>
    <row r="692" spans="3:5" x14ac:dyDescent="0.4">
      <c r="C692" t="s">
        <v>851</v>
      </c>
      <c r="D692" t="s">
        <v>531</v>
      </c>
      <c r="E692">
        <v>2800</v>
      </c>
    </row>
    <row r="693" spans="3:5" x14ac:dyDescent="0.4">
      <c r="C693" t="s">
        <v>851</v>
      </c>
      <c r="D693" t="s">
        <v>532</v>
      </c>
      <c r="E693">
        <v>2400</v>
      </c>
    </row>
    <row r="694" spans="3:5" x14ac:dyDescent="0.4">
      <c r="C694" t="s">
        <v>851</v>
      </c>
      <c r="D694" t="s">
        <v>533</v>
      </c>
      <c r="E694">
        <v>1500</v>
      </c>
    </row>
    <row r="695" spans="3:5" x14ac:dyDescent="0.4">
      <c r="C695" t="s">
        <v>851</v>
      </c>
      <c r="D695" t="s">
        <v>534</v>
      </c>
      <c r="E695">
        <v>100</v>
      </c>
    </row>
    <row r="696" spans="3:5" x14ac:dyDescent="0.4">
      <c r="C696" t="s">
        <v>851</v>
      </c>
      <c r="D696" t="s">
        <v>535</v>
      </c>
      <c r="E696">
        <v>7000</v>
      </c>
    </row>
    <row r="697" spans="3:5" x14ac:dyDescent="0.4">
      <c r="C697" t="s">
        <v>851</v>
      </c>
      <c r="D697" t="s">
        <v>536</v>
      </c>
      <c r="E697">
        <v>1400</v>
      </c>
    </row>
    <row r="698" spans="3:5" x14ac:dyDescent="0.4">
      <c r="C698" t="s">
        <v>851</v>
      </c>
      <c r="D698" t="s">
        <v>537</v>
      </c>
      <c r="E698">
        <v>2100</v>
      </c>
    </row>
    <row r="699" spans="3:5" x14ac:dyDescent="0.4">
      <c r="C699" t="s">
        <v>851</v>
      </c>
      <c r="D699" t="s">
        <v>538</v>
      </c>
      <c r="E699">
        <v>100</v>
      </c>
    </row>
    <row r="700" spans="3:5" x14ac:dyDescent="0.4">
      <c r="C700" t="s">
        <v>851</v>
      </c>
      <c r="D700" t="s">
        <v>539</v>
      </c>
      <c r="E700">
        <v>1100</v>
      </c>
    </row>
    <row r="701" spans="3:5" x14ac:dyDescent="0.4">
      <c r="C701" t="s">
        <v>851</v>
      </c>
      <c r="D701" t="s">
        <v>540</v>
      </c>
      <c r="E701">
        <v>700</v>
      </c>
    </row>
    <row r="702" spans="3:5" x14ac:dyDescent="0.4">
      <c r="C702" t="s">
        <v>851</v>
      </c>
      <c r="D702" t="s">
        <v>541</v>
      </c>
      <c r="E702">
        <v>3800</v>
      </c>
    </row>
    <row r="703" spans="3:5" x14ac:dyDescent="0.4">
      <c r="C703" t="s">
        <v>851</v>
      </c>
      <c r="D703" t="s">
        <v>542</v>
      </c>
      <c r="E703">
        <v>1100</v>
      </c>
    </row>
    <row r="704" spans="3:5" x14ac:dyDescent="0.4">
      <c r="C704" t="s">
        <v>851</v>
      </c>
      <c r="D704" t="s">
        <v>543</v>
      </c>
      <c r="E704">
        <v>4900</v>
      </c>
    </row>
    <row r="705" spans="3:5" x14ac:dyDescent="0.4">
      <c r="C705" t="s">
        <v>851</v>
      </c>
      <c r="D705" t="s">
        <v>544</v>
      </c>
      <c r="E705">
        <v>2200</v>
      </c>
    </row>
    <row r="706" spans="3:5" x14ac:dyDescent="0.4">
      <c r="C706" t="s">
        <v>851</v>
      </c>
      <c r="D706" t="s">
        <v>545</v>
      </c>
      <c r="E706">
        <v>0</v>
      </c>
    </row>
    <row r="707" spans="3:5" x14ac:dyDescent="0.4">
      <c r="C707" t="s">
        <v>851</v>
      </c>
      <c r="D707" t="s">
        <v>546</v>
      </c>
      <c r="E707">
        <v>3000</v>
      </c>
    </row>
    <row r="708" spans="3:5" x14ac:dyDescent="0.4">
      <c r="C708" t="s">
        <v>851</v>
      </c>
      <c r="D708" t="s">
        <v>547</v>
      </c>
      <c r="E708">
        <v>1100</v>
      </c>
    </row>
    <row r="709" spans="3:5" x14ac:dyDescent="0.4">
      <c r="C709" t="s">
        <v>851</v>
      </c>
      <c r="D709" t="s">
        <v>548</v>
      </c>
      <c r="E709">
        <v>2600</v>
      </c>
    </row>
    <row r="710" spans="3:5" x14ac:dyDescent="0.4">
      <c r="C710" t="s">
        <v>851</v>
      </c>
      <c r="D710" t="s">
        <v>549</v>
      </c>
      <c r="E710">
        <v>400</v>
      </c>
    </row>
    <row r="711" spans="3:5" x14ac:dyDescent="0.4">
      <c r="C711" t="s">
        <v>851</v>
      </c>
      <c r="D711" t="s">
        <v>550</v>
      </c>
      <c r="E711">
        <v>1600</v>
      </c>
    </row>
    <row r="712" spans="3:5" x14ac:dyDescent="0.4">
      <c r="C712" t="s">
        <v>851</v>
      </c>
      <c r="D712" t="s">
        <v>551</v>
      </c>
      <c r="E712">
        <v>3100</v>
      </c>
    </row>
    <row r="713" spans="3:5" x14ac:dyDescent="0.4">
      <c r="C713" t="s">
        <v>851</v>
      </c>
      <c r="D713" t="s">
        <v>552</v>
      </c>
      <c r="E713">
        <v>5000</v>
      </c>
    </row>
    <row r="714" spans="3:5" x14ac:dyDescent="0.4">
      <c r="C714" t="s">
        <v>851</v>
      </c>
      <c r="D714" t="s">
        <v>553</v>
      </c>
      <c r="E714">
        <v>2100</v>
      </c>
    </row>
    <row r="715" spans="3:5" x14ac:dyDescent="0.4">
      <c r="C715" t="s">
        <v>851</v>
      </c>
      <c r="D715" t="s">
        <v>554</v>
      </c>
      <c r="E715">
        <v>1900</v>
      </c>
    </row>
    <row r="716" spans="3:5" x14ac:dyDescent="0.4">
      <c r="C716" t="s">
        <v>851</v>
      </c>
      <c r="D716" t="s">
        <v>555</v>
      </c>
      <c r="E716">
        <v>200</v>
      </c>
    </row>
    <row r="717" spans="3:5" x14ac:dyDescent="0.4">
      <c r="C717" t="s">
        <v>851</v>
      </c>
      <c r="D717" t="s">
        <v>556</v>
      </c>
      <c r="E717">
        <v>1100</v>
      </c>
    </row>
    <row r="718" spans="3:5" x14ac:dyDescent="0.4">
      <c r="C718" t="s">
        <v>851</v>
      </c>
      <c r="D718" t="s">
        <v>557</v>
      </c>
      <c r="E718">
        <v>1700</v>
      </c>
    </row>
    <row r="719" spans="3:5" x14ac:dyDescent="0.4">
      <c r="C719" t="s">
        <v>851</v>
      </c>
      <c r="D719" t="s">
        <v>558</v>
      </c>
      <c r="E719">
        <v>800</v>
      </c>
    </row>
    <row r="720" spans="3:5" x14ac:dyDescent="0.4">
      <c r="C720" t="s">
        <v>851</v>
      </c>
      <c r="D720" t="s">
        <v>559</v>
      </c>
      <c r="E720">
        <v>1900</v>
      </c>
    </row>
    <row r="721" spans="3:5" x14ac:dyDescent="0.4">
      <c r="C721" t="s">
        <v>851</v>
      </c>
      <c r="D721" t="s">
        <v>560</v>
      </c>
      <c r="E721">
        <v>200</v>
      </c>
    </row>
    <row r="722" spans="3:5" x14ac:dyDescent="0.4">
      <c r="C722" t="s">
        <v>851</v>
      </c>
      <c r="D722" t="s">
        <v>561</v>
      </c>
      <c r="E722">
        <v>4100</v>
      </c>
    </row>
    <row r="723" spans="3:5" x14ac:dyDescent="0.4">
      <c r="C723" t="s">
        <v>851</v>
      </c>
      <c r="D723" t="s">
        <v>562</v>
      </c>
      <c r="E723">
        <v>2300</v>
      </c>
    </row>
    <row r="724" spans="3:5" x14ac:dyDescent="0.4">
      <c r="C724" t="s">
        <v>851</v>
      </c>
      <c r="D724" t="s">
        <v>563</v>
      </c>
      <c r="E724">
        <v>2100</v>
      </c>
    </row>
    <row r="725" spans="3:5" x14ac:dyDescent="0.4">
      <c r="C725" t="s">
        <v>851</v>
      </c>
      <c r="D725" t="s">
        <v>564</v>
      </c>
      <c r="E725">
        <v>1100</v>
      </c>
    </row>
    <row r="726" spans="3:5" x14ac:dyDescent="0.4">
      <c r="C726" t="s">
        <v>851</v>
      </c>
      <c r="D726" t="s">
        <v>565</v>
      </c>
      <c r="E726">
        <v>1200</v>
      </c>
    </row>
    <row r="727" spans="3:5" x14ac:dyDescent="0.4">
      <c r="C727" t="s">
        <v>851</v>
      </c>
      <c r="D727" t="s">
        <v>566</v>
      </c>
      <c r="E727">
        <v>0</v>
      </c>
    </row>
    <row r="728" spans="3:5" x14ac:dyDescent="0.4">
      <c r="C728" t="s">
        <v>851</v>
      </c>
      <c r="D728" t="s">
        <v>567</v>
      </c>
      <c r="E728">
        <v>3700</v>
      </c>
    </row>
    <row r="729" spans="3:5" x14ac:dyDescent="0.4">
      <c r="C729" t="s">
        <v>851</v>
      </c>
      <c r="D729" t="s">
        <v>568</v>
      </c>
      <c r="E729">
        <v>0</v>
      </c>
    </row>
    <row r="730" spans="3:5" x14ac:dyDescent="0.4">
      <c r="C730" t="s">
        <v>851</v>
      </c>
      <c r="D730" t="s">
        <v>569</v>
      </c>
      <c r="E730">
        <v>1600</v>
      </c>
    </row>
    <row r="731" spans="3:5" x14ac:dyDescent="0.4">
      <c r="C731" t="s">
        <v>851</v>
      </c>
      <c r="D731" t="s">
        <v>570</v>
      </c>
      <c r="E731">
        <v>2400</v>
      </c>
    </row>
    <row r="732" spans="3:5" x14ac:dyDescent="0.4">
      <c r="C732" t="s">
        <v>851</v>
      </c>
      <c r="D732" t="s">
        <v>571</v>
      </c>
      <c r="E732">
        <v>700</v>
      </c>
    </row>
    <row r="733" spans="3:5" x14ac:dyDescent="0.4">
      <c r="C733" t="s">
        <v>851</v>
      </c>
      <c r="D733" t="s">
        <v>572</v>
      </c>
      <c r="E733">
        <v>600</v>
      </c>
    </row>
    <row r="734" spans="3:5" x14ac:dyDescent="0.4">
      <c r="C734" t="s">
        <v>851</v>
      </c>
      <c r="D734" t="s">
        <v>573</v>
      </c>
      <c r="E734">
        <v>5500</v>
      </c>
    </row>
    <row r="735" spans="3:5" x14ac:dyDescent="0.4">
      <c r="C735" t="s">
        <v>851</v>
      </c>
      <c r="D735" t="s">
        <v>574</v>
      </c>
      <c r="E735">
        <v>1200</v>
      </c>
    </row>
    <row r="736" spans="3:5" x14ac:dyDescent="0.4">
      <c r="C736" t="s">
        <v>851</v>
      </c>
      <c r="D736" t="s">
        <v>575</v>
      </c>
      <c r="E736">
        <v>22000</v>
      </c>
    </row>
    <row r="737" spans="3:5" x14ac:dyDescent="0.4">
      <c r="C737" t="s">
        <v>851</v>
      </c>
      <c r="D737" t="s">
        <v>576</v>
      </c>
      <c r="E737">
        <v>800</v>
      </c>
    </row>
    <row r="738" spans="3:5" x14ac:dyDescent="0.4">
      <c r="C738" t="s">
        <v>851</v>
      </c>
      <c r="D738" t="s">
        <v>577</v>
      </c>
      <c r="E738">
        <v>2400</v>
      </c>
    </row>
    <row r="739" spans="3:5" x14ac:dyDescent="0.4">
      <c r="C739" t="s">
        <v>851</v>
      </c>
      <c r="D739" t="s">
        <v>578</v>
      </c>
      <c r="E739">
        <v>2000</v>
      </c>
    </row>
    <row r="740" spans="3:5" x14ac:dyDescent="0.4">
      <c r="C740" t="s">
        <v>851</v>
      </c>
      <c r="D740" t="s">
        <v>579</v>
      </c>
      <c r="E740">
        <v>0</v>
      </c>
    </row>
    <row r="741" spans="3:5" x14ac:dyDescent="0.4">
      <c r="C741" t="s">
        <v>851</v>
      </c>
      <c r="D741" t="s">
        <v>580</v>
      </c>
      <c r="E741">
        <v>1800</v>
      </c>
    </row>
    <row r="742" spans="3:5" x14ac:dyDescent="0.4">
      <c r="C742" t="s">
        <v>851</v>
      </c>
      <c r="D742" t="s">
        <v>581</v>
      </c>
      <c r="E742">
        <v>500</v>
      </c>
    </row>
    <row r="743" spans="3:5" x14ac:dyDescent="0.4">
      <c r="C743" t="s">
        <v>851</v>
      </c>
      <c r="D743" t="s">
        <v>582</v>
      </c>
      <c r="E743">
        <v>0</v>
      </c>
    </row>
    <row r="744" spans="3:5" x14ac:dyDescent="0.4">
      <c r="C744" t="s">
        <v>851</v>
      </c>
      <c r="D744" t="s">
        <v>583</v>
      </c>
      <c r="E744">
        <v>0</v>
      </c>
    </row>
    <row r="745" spans="3:5" x14ac:dyDescent="0.4">
      <c r="C745" t="s">
        <v>851</v>
      </c>
      <c r="D745" t="s">
        <v>584</v>
      </c>
      <c r="E745">
        <v>5900</v>
      </c>
    </row>
    <row r="746" spans="3:5" x14ac:dyDescent="0.4">
      <c r="C746" t="s">
        <v>851</v>
      </c>
      <c r="D746" t="s">
        <v>585</v>
      </c>
      <c r="E746">
        <v>2700</v>
      </c>
    </row>
    <row r="747" spans="3:5" x14ac:dyDescent="0.4">
      <c r="C747" t="s">
        <v>851</v>
      </c>
      <c r="D747" t="s">
        <v>586</v>
      </c>
      <c r="E747">
        <v>2000</v>
      </c>
    </row>
    <row r="748" spans="3:5" x14ac:dyDescent="0.4">
      <c r="C748" t="s">
        <v>851</v>
      </c>
      <c r="D748" t="s">
        <v>587</v>
      </c>
      <c r="E748">
        <v>100</v>
      </c>
    </row>
    <row r="749" spans="3:5" x14ac:dyDescent="0.4">
      <c r="C749" t="s">
        <v>851</v>
      </c>
      <c r="D749" t="s">
        <v>588</v>
      </c>
      <c r="E749">
        <v>1700</v>
      </c>
    </row>
    <row r="750" spans="3:5" x14ac:dyDescent="0.4">
      <c r="C750" t="s">
        <v>851</v>
      </c>
      <c r="D750" t="s">
        <v>589</v>
      </c>
      <c r="E750">
        <v>400</v>
      </c>
    </row>
    <row r="751" spans="3:5" x14ac:dyDescent="0.4">
      <c r="C751" t="s">
        <v>851</v>
      </c>
      <c r="D751" t="s">
        <v>590</v>
      </c>
      <c r="E751">
        <v>1300</v>
      </c>
    </row>
    <row r="752" spans="3:5" x14ac:dyDescent="0.4">
      <c r="C752" t="s">
        <v>851</v>
      </c>
      <c r="D752" t="s">
        <v>591</v>
      </c>
      <c r="E752">
        <v>2800</v>
      </c>
    </row>
    <row r="753" spans="3:5" x14ac:dyDescent="0.4">
      <c r="C753" t="s">
        <v>851</v>
      </c>
      <c r="D753" t="s">
        <v>592</v>
      </c>
      <c r="E753">
        <v>1600</v>
      </c>
    </row>
    <row r="754" spans="3:5" x14ac:dyDescent="0.4">
      <c r="C754" t="s">
        <v>851</v>
      </c>
      <c r="D754" t="s">
        <v>593</v>
      </c>
      <c r="E754">
        <v>10900</v>
      </c>
    </row>
    <row r="755" spans="3:5" x14ac:dyDescent="0.4">
      <c r="C755" t="s">
        <v>851</v>
      </c>
      <c r="D755" t="s">
        <v>594</v>
      </c>
      <c r="E755">
        <v>1700</v>
      </c>
    </row>
    <row r="756" spans="3:5" x14ac:dyDescent="0.4">
      <c r="C756" t="s">
        <v>851</v>
      </c>
      <c r="D756" t="s">
        <v>595</v>
      </c>
      <c r="E756">
        <v>1900</v>
      </c>
    </row>
    <row r="757" spans="3:5" x14ac:dyDescent="0.4">
      <c r="C757" t="s">
        <v>851</v>
      </c>
      <c r="D757" t="s">
        <v>596</v>
      </c>
      <c r="E757">
        <v>1400</v>
      </c>
    </row>
    <row r="758" spans="3:5" x14ac:dyDescent="0.4">
      <c r="C758" t="s">
        <v>851</v>
      </c>
      <c r="D758" t="s">
        <v>597</v>
      </c>
      <c r="E758">
        <v>3100</v>
      </c>
    </row>
    <row r="759" spans="3:5" x14ac:dyDescent="0.4">
      <c r="C759" t="s">
        <v>851</v>
      </c>
      <c r="D759" t="s">
        <v>598</v>
      </c>
      <c r="E759">
        <v>3600</v>
      </c>
    </row>
    <row r="760" spans="3:5" x14ac:dyDescent="0.4">
      <c r="C760" t="s">
        <v>851</v>
      </c>
      <c r="D760" t="s">
        <v>599</v>
      </c>
      <c r="E760">
        <v>4700</v>
      </c>
    </row>
    <row r="761" spans="3:5" x14ac:dyDescent="0.4">
      <c r="C761" t="s">
        <v>851</v>
      </c>
      <c r="D761" t="s">
        <v>600</v>
      </c>
      <c r="E761">
        <v>500</v>
      </c>
    </row>
    <row r="762" spans="3:5" x14ac:dyDescent="0.4">
      <c r="C762" t="s">
        <v>851</v>
      </c>
      <c r="D762" t="s">
        <v>601</v>
      </c>
      <c r="E762">
        <v>3200</v>
      </c>
    </row>
    <row r="763" spans="3:5" x14ac:dyDescent="0.4">
      <c r="C763" t="s">
        <v>851</v>
      </c>
      <c r="D763" t="s">
        <v>602</v>
      </c>
      <c r="E763">
        <v>1000</v>
      </c>
    </row>
    <row r="764" spans="3:5" x14ac:dyDescent="0.4">
      <c r="C764" t="s">
        <v>851</v>
      </c>
      <c r="D764" t="s">
        <v>603</v>
      </c>
      <c r="E764">
        <v>1500</v>
      </c>
    </row>
    <row r="765" spans="3:5" x14ac:dyDescent="0.4">
      <c r="C765" t="s">
        <v>851</v>
      </c>
      <c r="D765" t="s">
        <v>604</v>
      </c>
      <c r="E765">
        <v>700</v>
      </c>
    </row>
    <row r="766" spans="3:5" x14ac:dyDescent="0.4">
      <c r="C766" t="s">
        <v>851</v>
      </c>
      <c r="D766" t="s">
        <v>605</v>
      </c>
      <c r="E766">
        <v>8400</v>
      </c>
    </row>
    <row r="767" spans="3:5" x14ac:dyDescent="0.4">
      <c r="C767" t="s">
        <v>851</v>
      </c>
      <c r="D767" t="s">
        <v>606</v>
      </c>
      <c r="E767">
        <v>1200</v>
      </c>
    </row>
    <row r="768" spans="3:5" x14ac:dyDescent="0.4">
      <c r="C768" t="s">
        <v>851</v>
      </c>
      <c r="D768" t="s">
        <v>607</v>
      </c>
      <c r="E768">
        <v>1200</v>
      </c>
    </row>
    <row r="769" spans="3:5" x14ac:dyDescent="0.4">
      <c r="C769" t="s">
        <v>851</v>
      </c>
      <c r="D769" t="s">
        <v>608</v>
      </c>
      <c r="E769">
        <v>400</v>
      </c>
    </row>
    <row r="770" spans="3:5" x14ac:dyDescent="0.4">
      <c r="C770" t="s">
        <v>851</v>
      </c>
      <c r="D770" t="s">
        <v>609</v>
      </c>
      <c r="E770">
        <v>1000</v>
      </c>
    </row>
    <row r="771" spans="3:5" x14ac:dyDescent="0.4">
      <c r="C771" t="s">
        <v>851</v>
      </c>
      <c r="D771" t="s">
        <v>610</v>
      </c>
      <c r="E771">
        <v>1900</v>
      </c>
    </row>
    <row r="772" spans="3:5" x14ac:dyDescent="0.4">
      <c r="C772" t="s">
        <v>851</v>
      </c>
      <c r="D772" t="s">
        <v>611</v>
      </c>
      <c r="E772">
        <v>1300</v>
      </c>
    </row>
    <row r="773" spans="3:5" x14ac:dyDescent="0.4">
      <c r="C773" t="s">
        <v>851</v>
      </c>
      <c r="D773" t="s">
        <v>612</v>
      </c>
      <c r="E773">
        <v>100</v>
      </c>
    </row>
    <row r="774" spans="3:5" x14ac:dyDescent="0.4">
      <c r="C774" t="s">
        <v>851</v>
      </c>
      <c r="D774" t="s">
        <v>613</v>
      </c>
      <c r="E774">
        <v>100</v>
      </c>
    </row>
    <row r="775" spans="3:5" x14ac:dyDescent="0.4">
      <c r="C775" t="s">
        <v>851</v>
      </c>
      <c r="D775" t="s">
        <v>614</v>
      </c>
      <c r="E775">
        <v>1200</v>
      </c>
    </row>
    <row r="776" spans="3:5" x14ac:dyDescent="0.4">
      <c r="C776" t="s">
        <v>851</v>
      </c>
      <c r="D776" t="s">
        <v>615</v>
      </c>
      <c r="E776">
        <v>800</v>
      </c>
    </row>
    <row r="777" spans="3:5" x14ac:dyDescent="0.4">
      <c r="C777" t="s">
        <v>851</v>
      </c>
      <c r="D777" t="s">
        <v>616</v>
      </c>
      <c r="E777">
        <v>400</v>
      </c>
    </row>
    <row r="778" spans="3:5" x14ac:dyDescent="0.4">
      <c r="C778" t="s">
        <v>851</v>
      </c>
      <c r="D778" t="s">
        <v>617</v>
      </c>
      <c r="E778">
        <v>2200</v>
      </c>
    </row>
    <row r="779" spans="3:5" x14ac:dyDescent="0.4">
      <c r="C779" t="s">
        <v>851</v>
      </c>
      <c r="D779" t="s">
        <v>618</v>
      </c>
      <c r="E779">
        <v>1600</v>
      </c>
    </row>
    <row r="780" spans="3:5" x14ac:dyDescent="0.4">
      <c r="C780" t="s">
        <v>851</v>
      </c>
      <c r="D780" t="s">
        <v>619</v>
      </c>
      <c r="E780">
        <v>3100</v>
      </c>
    </row>
    <row r="781" spans="3:5" x14ac:dyDescent="0.4">
      <c r="C781" t="s">
        <v>851</v>
      </c>
      <c r="D781" t="s">
        <v>620</v>
      </c>
      <c r="E781">
        <v>16700</v>
      </c>
    </row>
    <row r="782" spans="3:5" x14ac:dyDescent="0.4">
      <c r="C782" t="s">
        <v>851</v>
      </c>
      <c r="D782" t="s">
        <v>621</v>
      </c>
      <c r="E782">
        <v>2600</v>
      </c>
    </row>
    <row r="783" spans="3:5" x14ac:dyDescent="0.4">
      <c r="C783" t="s">
        <v>851</v>
      </c>
      <c r="D783" t="s">
        <v>622</v>
      </c>
      <c r="E783">
        <v>6800</v>
      </c>
    </row>
    <row r="784" spans="3:5" x14ac:dyDescent="0.4">
      <c r="C784" t="s">
        <v>851</v>
      </c>
      <c r="D784" t="s">
        <v>623</v>
      </c>
      <c r="E784">
        <v>1300</v>
      </c>
    </row>
    <row r="785" spans="3:5" x14ac:dyDescent="0.4">
      <c r="C785" t="s">
        <v>851</v>
      </c>
      <c r="D785" t="s">
        <v>624</v>
      </c>
      <c r="E785">
        <v>200</v>
      </c>
    </row>
    <row r="786" spans="3:5" x14ac:dyDescent="0.4">
      <c r="C786" t="s">
        <v>851</v>
      </c>
      <c r="D786" t="s">
        <v>625</v>
      </c>
      <c r="E786">
        <v>4400</v>
      </c>
    </row>
    <row r="787" spans="3:5" x14ac:dyDescent="0.4">
      <c r="C787" t="s">
        <v>851</v>
      </c>
      <c r="D787" t="s">
        <v>626</v>
      </c>
      <c r="E787">
        <v>1600</v>
      </c>
    </row>
    <row r="788" spans="3:5" x14ac:dyDescent="0.4">
      <c r="C788" t="s">
        <v>851</v>
      </c>
      <c r="D788" t="s">
        <v>627</v>
      </c>
      <c r="E788">
        <v>1700</v>
      </c>
    </row>
    <row r="789" spans="3:5" x14ac:dyDescent="0.4">
      <c r="C789" t="s">
        <v>851</v>
      </c>
      <c r="D789" t="s">
        <v>628</v>
      </c>
      <c r="E789">
        <v>700</v>
      </c>
    </row>
    <row r="790" spans="3:5" x14ac:dyDescent="0.4">
      <c r="C790" t="s">
        <v>851</v>
      </c>
      <c r="D790" t="s">
        <v>629</v>
      </c>
      <c r="E790">
        <v>1700</v>
      </c>
    </row>
    <row r="791" spans="3:5" x14ac:dyDescent="0.4">
      <c r="C791" t="s">
        <v>851</v>
      </c>
      <c r="D791" t="s">
        <v>630</v>
      </c>
      <c r="E791">
        <v>3000</v>
      </c>
    </row>
    <row r="792" spans="3:5" x14ac:dyDescent="0.4">
      <c r="C792" t="s">
        <v>851</v>
      </c>
      <c r="D792" t="s">
        <v>631</v>
      </c>
      <c r="E792">
        <v>200</v>
      </c>
    </row>
    <row r="793" spans="3:5" x14ac:dyDescent="0.4">
      <c r="C793" t="s">
        <v>851</v>
      </c>
      <c r="D793" t="s">
        <v>632</v>
      </c>
      <c r="E793">
        <v>200</v>
      </c>
    </row>
    <row r="794" spans="3:5" x14ac:dyDescent="0.4">
      <c r="C794" t="s">
        <v>851</v>
      </c>
      <c r="D794" t="s">
        <v>633</v>
      </c>
      <c r="E794">
        <v>6600</v>
      </c>
    </row>
    <row r="795" spans="3:5" x14ac:dyDescent="0.4">
      <c r="C795" t="s">
        <v>851</v>
      </c>
      <c r="D795" t="s">
        <v>634</v>
      </c>
      <c r="E795">
        <v>1300</v>
      </c>
    </row>
    <row r="796" spans="3:5" x14ac:dyDescent="0.4">
      <c r="C796" t="s">
        <v>851</v>
      </c>
      <c r="D796" t="s">
        <v>635</v>
      </c>
      <c r="E796">
        <v>100</v>
      </c>
    </row>
    <row r="797" spans="3:5" x14ac:dyDescent="0.4">
      <c r="C797" t="s">
        <v>851</v>
      </c>
      <c r="D797" t="s">
        <v>636</v>
      </c>
      <c r="E797">
        <v>1500</v>
      </c>
    </row>
    <row r="798" spans="3:5" x14ac:dyDescent="0.4">
      <c r="C798" t="s">
        <v>851</v>
      </c>
      <c r="D798" t="s">
        <v>637</v>
      </c>
      <c r="E798">
        <v>3700</v>
      </c>
    </row>
    <row r="799" spans="3:5" x14ac:dyDescent="0.4">
      <c r="C799" t="s">
        <v>851</v>
      </c>
      <c r="D799" t="s">
        <v>638</v>
      </c>
      <c r="E799">
        <v>5000</v>
      </c>
    </row>
    <row r="800" spans="3:5" x14ac:dyDescent="0.4">
      <c r="C800" t="s">
        <v>851</v>
      </c>
      <c r="D800" t="s">
        <v>639</v>
      </c>
      <c r="E800">
        <v>1300</v>
      </c>
    </row>
    <row r="801" spans="3:5" x14ac:dyDescent="0.4">
      <c r="C801" t="s">
        <v>851</v>
      </c>
      <c r="D801" t="s">
        <v>640</v>
      </c>
      <c r="E801">
        <v>1300</v>
      </c>
    </row>
    <row r="802" spans="3:5" x14ac:dyDescent="0.4">
      <c r="C802" t="s">
        <v>851</v>
      </c>
      <c r="D802" t="s">
        <v>641</v>
      </c>
      <c r="E802">
        <v>0</v>
      </c>
    </row>
    <row r="803" spans="3:5" x14ac:dyDescent="0.4">
      <c r="C803" t="s">
        <v>851</v>
      </c>
      <c r="D803" t="s">
        <v>642</v>
      </c>
      <c r="E803">
        <v>2200</v>
      </c>
    </row>
    <row r="804" spans="3:5" x14ac:dyDescent="0.4">
      <c r="C804" t="s">
        <v>851</v>
      </c>
      <c r="D804" t="s">
        <v>643</v>
      </c>
      <c r="E804">
        <v>1300</v>
      </c>
    </row>
    <row r="805" spans="3:5" x14ac:dyDescent="0.4">
      <c r="C805" t="s">
        <v>851</v>
      </c>
      <c r="D805" t="s">
        <v>644</v>
      </c>
      <c r="E805">
        <v>4300</v>
      </c>
    </row>
    <row r="806" spans="3:5" x14ac:dyDescent="0.4">
      <c r="C806" t="s">
        <v>851</v>
      </c>
      <c r="D806" t="s">
        <v>645</v>
      </c>
      <c r="E806">
        <v>1700</v>
      </c>
    </row>
    <row r="807" spans="3:5" x14ac:dyDescent="0.4">
      <c r="C807" t="s">
        <v>851</v>
      </c>
      <c r="D807" t="s">
        <v>646</v>
      </c>
      <c r="E807">
        <v>3800</v>
      </c>
    </row>
    <row r="808" spans="3:5" x14ac:dyDescent="0.4">
      <c r="C808" t="s">
        <v>851</v>
      </c>
      <c r="D808" t="s">
        <v>647</v>
      </c>
      <c r="E808">
        <v>700</v>
      </c>
    </row>
    <row r="809" spans="3:5" x14ac:dyDescent="0.4">
      <c r="C809" t="s">
        <v>851</v>
      </c>
      <c r="D809" t="s">
        <v>648</v>
      </c>
      <c r="E809">
        <v>1300</v>
      </c>
    </row>
    <row r="810" spans="3:5" x14ac:dyDescent="0.4">
      <c r="C810" t="s">
        <v>851</v>
      </c>
      <c r="D810" t="s">
        <v>649</v>
      </c>
      <c r="E810">
        <v>2100</v>
      </c>
    </row>
    <row r="811" spans="3:5" x14ac:dyDescent="0.4">
      <c r="C811" t="s">
        <v>851</v>
      </c>
      <c r="D811" t="s">
        <v>650</v>
      </c>
      <c r="E811">
        <v>0</v>
      </c>
    </row>
    <row r="812" spans="3:5" x14ac:dyDescent="0.4">
      <c r="C812" t="s">
        <v>851</v>
      </c>
      <c r="D812" t="s">
        <v>651</v>
      </c>
      <c r="E812">
        <v>2500</v>
      </c>
    </row>
    <row r="813" spans="3:5" x14ac:dyDescent="0.4">
      <c r="C813" t="s">
        <v>851</v>
      </c>
      <c r="D813" t="s">
        <v>652</v>
      </c>
      <c r="E813">
        <v>0</v>
      </c>
    </row>
    <row r="814" spans="3:5" x14ac:dyDescent="0.4">
      <c r="C814" t="s">
        <v>851</v>
      </c>
      <c r="D814" t="s">
        <v>653</v>
      </c>
      <c r="E814">
        <v>2400</v>
      </c>
    </row>
    <row r="815" spans="3:5" x14ac:dyDescent="0.4">
      <c r="C815" t="s">
        <v>851</v>
      </c>
      <c r="D815" t="s">
        <v>654</v>
      </c>
      <c r="E815">
        <v>7500</v>
      </c>
    </row>
    <row r="816" spans="3:5" x14ac:dyDescent="0.4">
      <c r="C816" t="s">
        <v>851</v>
      </c>
      <c r="D816" t="s">
        <v>655</v>
      </c>
      <c r="E816">
        <v>300</v>
      </c>
    </row>
    <row r="817" spans="3:5" x14ac:dyDescent="0.4">
      <c r="C817" t="s">
        <v>851</v>
      </c>
      <c r="D817" t="s">
        <v>656</v>
      </c>
      <c r="E817">
        <v>400</v>
      </c>
    </row>
    <row r="818" spans="3:5" x14ac:dyDescent="0.4">
      <c r="C818" t="s">
        <v>851</v>
      </c>
      <c r="D818" t="s">
        <v>657</v>
      </c>
      <c r="E818">
        <v>27500</v>
      </c>
    </row>
    <row r="819" spans="3:5" x14ac:dyDescent="0.4">
      <c r="C819" t="s">
        <v>851</v>
      </c>
      <c r="D819" t="s">
        <v>658</v>
      </c>
      <c r="E819">
        <v>3400</v>
      </c>
    </row>
    <row r="820" spans="3:5" x14ac:dyDescent="0.4">
      <c r="C820" t="s">
        <v>851</v>
      </c>
      <c r="D820" t="s">
        <v>659</v>
      </c>
      <c r="E820">
        <v>2900</v>
      </c>
    </row>
    <row r="821" spans="3:5" x14ac:dyDescent="0.4">
      <c r="C821" t="s">
        <v>851</v>
      </c>
      <c r="D821" t="s">
        <v>660</v>
      </c>
      <c r="E821">
        <v>1300</v>
      </c>
    </row>
    <row r="822" spans="3:5" x14ac:dyDescent="0.4">
      <c r="C822" t="s">
        <v>851</v>
      </c>
      <c r="D822" t="s">
        <v>661</v>
      </c>
      <c r="E822">
        <v>1000</v>
      </c>
    </row>
    <row r="823" spans="3:5" x14ac:dyDescent="0.4">
      <c r="C823" t="s">
        <v>851</v>
      </c>
      <c r="D823" t="s">
        <v>662</v>
      </c>
      <c r="E823">
        <v>3900</v>
      </c>
    </row>
    <row r="824" spans="3:5" x14ac:dyDescent="0.4">
      <c r="C824" t="s">
        <v>851</v>
      </c>
      <c r="D824" t="s">
        <v>663</v>
      </c>
      <c r="E824">
        <v>900</v>
      </c>
    </row>
    <row r="825" spans="3:5" x14ac:dyDescent="0.4">
      <c r="C825" t="s">
        <v>851</v>
      </c>
      <c r="D825" t="s">
        <v>664</v>
      </c>
      <c r="E825">
        <v>5100</v>
      </c>
    </row>
    <row r="826" spans="3:5" x14ac:dyDescent="0.4">
      <c r="C826" t="s">
        <v>851</v>
      </c>
      <c r="D826" t="s">
        <v>665</v>
      </c>
      <c r="E826">
        <v>2300</v>
      </c>
    </row>
    <row r="827" spans="3:5" x14ac:dyDescent="0.4">
      <c r="C827" t="s">
        <v>851</v>
      </c>
      <c r="D827" t="s">
        <v>666</v>
      </c>
      <c r="E827">
        <v>1000</v>
      </c>
    </row>
    <row r="828" spans="3:5" x14ac:dyDescent="0.4">
      <c r="C828" t="s">
        <v>851</v>
      </c>
      <c r="D828" t="s">
        <v>667</v>
      </c>
      <c r="E828">
        <v>1900</v>
      </c>
    </row>
    <row r="829" spans="3:5" x14ac:dyDescent="0.4">
      <c r="C829" t="s">
        <v>851</v>
      </c>
      <c r="D829" t="s">
        <v>668</v>
      </c>
      <c r="E829">
        <v>13200</v>
      </c>
    </row>
    <row r="830" spans="3:5" x14ac:dyDescent="0.4">
      <c r="C830" t="s">
        <v>851</v>
      </c>
      <c r="D830" t="s">
        <v>669</v>
      </c>
      <c r="E830">
        <v>6200</v>
      </c>
    </row>
    <row r="831" spans="3:5" x14ac:dyDescent="0.4">
      <c r="C831" t="s">
        <v>851</v>
      </c>
      <c r="D831" t="s">
        <v>670</v>
      </c>
      <c r="E831">
        <v>3100</v>
      </c>
    </row>
    <row r="832" spans="3:5" x14ac:dyDescent="0.4">
      <c r="C832" t="s">
        <v>851</v>
      </c>
      <c r="D832" t="s">
        <v>671</v>
      </c>
      <c r="E832">
        <v>1400</v>
      </c>
    </row>
    <row r="833" spans="3:5" x14ac:dyDescent="0.4">
      <c r="C833" t="s">
        <v>851</v>
      </c>
      <c r="D833" t="s">
        <v>672</v>
      </c>
      <c r="E833">
        <v>700</v>
      </c>
    </row>
    <row r="834" spans="3:5" x14ac:dyDescent="0.4">
      <c r="C834" t="s">
        <v>851</v>
      </c>
      <c r="D834" t="s">
        <v>673</v>
      </c>
      <c r="E834">
        <v>1900</v>
      </c>
    </row>
    <row r="835" spans="3:5" x14ac:dyDescent="0.4">
      <c r="C835" t="s">
        <v>851</v>
      </c>
      <c r="D835" t="s">
        <v>674</v>
      </c>
      <c r="E835">
        <v>200</v>
      </c>
    </row>
    <row r="836" spans="3:5" x14ac:dyDescent="0.4">
      <c r="C836" t="s">
        <v>851</v>
      </c>
      <c r="D836" t="s">
        <v>675</v>
      </c>
      <c r="E836">
        <v>6600</v>
      </c>
    </row>
    <row r="837" spans="3:5" x14ac:dyDescent="0.4">
      <c r="C837" t="s">
        <v>851</v>
      </c>
      <c r="D837" t="s">
        <v>676</v>
      </c>
      <c r="E837">
        <v>1400</v>
      </c>
    </row>
    <row r="838" spans="3:5" x14ac:dyDescent="0.4">
      <c r="C838" t="s">
        <v>851</v>
      </c>
      <c r="D838" t="s">
        <v>677</v>
      </c>
      <c r="E838">
        <v>1800</v>
      </c>
    </row>
    <row r="839" spans="3:5" x14ac:dyDescent="0.4">
      <c r="C839" t="s">
        <v>851</v>
      </c>
      <c r="D839" t="s">
        <v>678</v>
      </c>
      <c r="E839">
        <v>1200</v>
      </c>
    </row>
    <row r="840" spans="3:5" x14ac:dyDescent="0.4">
      <c r="C840" t="s">
        <v>851</v>
      </c>
      <c r="D840" t="s">
        <v>679</v>
      </c>
      <c r="E840">
        <v>1200</v>
      </c>
    </row>
    <row r="841" spans="3:5" x14ac:dyDescent="0.4">
      <c r="C841" t="s">
        <v>851</v>
      </c>
      <c r="D841" t="s">
        <v>680</v>
      </c>
      <c r="E841">
        <v>3600</v>
      </c>
    </row>
    <row r="842" spans="3:5" x14ac:dyDescent="0.4">
      <c r="C842" t="s">
        <v>851</v>
      </c>
      <c r="D842" t="s">
        <v>681</v>
      </c>
      <c r="E842">
        <v>200</v>
      </c>
    </row>
    <row r="843" spans="3:5" x14ac:dyDescent="0.4">
      <c r="C843" t="s">
        <v>851</v>
      </c>
      <c r="D843" t="s">
        <v>682</v>
      </c>
      <c r="E843">
        <v>400</v>
      </c>
    </row>
    <row r="844" spans="3:5" x14ac:dyDescent="0.4">
      <c r="C844" t="s">
        <v>851</v>
      </c>
      <c r="D844" t="s">
        <v>683</v>
      </c>
      <c r="E844">
        <v>200</v>
      </c>
    </row>
    <row r="845" spans="3:5" x14ac:dyDescent="0.4">
      <c r="C845" t="s">
        <v>851</v>
      </c>
      <c r="D845" t="s">
        <v>684</v>
      </c>
      <c r="E845">
        <v>3100</v>
      </c>
    </row>
    <row r="846" spans="3:5" x14ac:dyDescent="0.4">
      <c r="C846" t="s">
        <v>851</v>
      </c>
      <c r="D846" t="s">
        <v>685</v>
      </c>
      <c r="E846">
        <v>4100</v>
      </c>
    </row>
    <row r="847" spans="3:5" x14ac:dyDescent="0.4">
      <c r="C847" t="s">
        <v>851</v>
      </c>
      <c r="D847" t="s">
        <v>686</v>
      </c>
      <c r="E847">
        <v>2900</v>
      </c>
    </row>
    <row r="848" spans="3:5" x14ac:dyDescent="0.4">
      <c r="C848" t="s">
        <v>851</v>
      </c>
      <c r="D848" t="s">
        <v>687</v>
      </c>
      <c r="E848">
        <v>0</v>
      </c>
    </row>
    <row r="849" spans="3:5" x14ac:dyDescent="0.4">
      <c r="C849" t="s">
        <v>851</v>
      </c>
      <c r="D849" t="s">
        <v>386</v>
      </c>
      <c r="E849">
        <v>3300</v>
      </c>
    </row>
    <row r="850" spans="3:5" x14ac:dyDescent="0.4">
      <c r="C850" t="s">
        <v>851</v>
      </c>
      <c r="D850" t="s">
        <v>387</v>
      </c>
      <c r="E850">
        <v>1800</v>
      </c>
    </row>
    <row r="851" spans="3:5" x14ac:dyDescent="0.4">
      <c r="C851" t="s">
        <v>851</v>
      </c>
      <c r="D851" t="s">
        <v>388</v>
      </c>
      <c r="E851">
        <v>2700</v>
      </c>
    </row>
    <row r="852" spans="3:5" x14ac:dyDescent="0.4">
      <c r="C852" t="s">
        <v>851</v>
      </c>
      <c r="D852" t="s">
        <v>389</v>
      </c>
      <c r="E852">
        <v>0</v>
      </c>
    </row>
    <row r="853" spans="3:5" x14ac:dyDescent="0.4">
      <c r="C853" t="s">
        <v>851</v>
      </c>
      <c r="D853" t="s">
        <v>390</v>
      </c>
      <c r="E853">
        <v>900</v>
      </c>
    </row>
    <row r="854" spans="3:5" x14ac:dyDescent="0.4">
      <c r="C854" t="s">
        <v>851</v>
      </c>
      <c r="D854" t="s">
        <v>391</v>
      </c>
      <c r="E854">
        <v>3100</v>
      </c>
    </row>
    <row r="855" spans="3:5" x14ac:dyDescent="0.4">
      <c r="C855" t="s">
        <v>851</v>
      </c>
      <c r="D855" t="s">
        <v>392</v>
      </c>
      <c r="E855">
        <v>800</v>
      </c>
    </row>
    <row r="856" spans="3:5" x14ac:dyDescent="0.4">
      <c r="C856" t="s">
        <v>851</v>
      </c>
      <c r="D856" t="s">
        <v>393</v>
      </c>
      <c r="E856">
        <v>1100</v>
      </c>
    </row>
    <row r="857" spans="3:5" x14ac:dyDescent="0.4">
      <c r="C857" t="s">
        <v>851</v>
      </c>
      <c r="D857" t="s">
        <v>394</v>
      </c>
      <c r="E857">
        <v>200</v>
      </c>
    </row>
    <row r="858" spans="3:5" x14ac:dyDescent="0.4">
      <c r="C858" t="s">
        <v>851</v>
      </c>
      <c r="D858" t="s">
        <v>395</v>
      </c>
      <c r="E858">
        <v>2200</v>
      </c>
    </row>
    <row r="859" spans="3:5" x14ac:dyDescent="0.4">
      <c r="C859" t="s">
        <v>851</v>
      </c>
      <c r="D859" t="s">
        <v>396</v>
      </c>
      <c r="E859">
        <v>5600</v>
      </c>
    </row>
    <row r="860" spans="3:5" x14ac:dyDescent="0.4">
      <c r="C860" t="s">
        <v>851</v>
      </c>
      <c r="D860" t="s">
        <v>397</v>
      </c>
      <c r="E860">
        <v>200</v>
      </c>
    </row>
    <row r="861" spans="3:5" x14ac:dyDescent="0.4">
      <c r="C861" t="s">
        <v>851</v>
      </c>
      <c r="D861" t="s">
        <v>398</v>
      </c>
      <c r="E861">
        <v>1400</v>
      </c>
    </row>
    <row r="862" spans="3:5" x14ac:dyDescent="0.4">
      <c r="C862" t="s">
        <v>851</v>
      </c>
      <c r="D862" t="s">
        <v>399</v>
      </c>
      <c r="E862">
        <v>1900</v>
      </c>
    </row>
    <row r="863" spans="3:5" x14ac:dyDescent="0.4">
      <c r="C863" t="s">
        <v>851</v>
      </c>
      <c r="D863" t="s">
        <v>400</v>
      </c>
      <c r="E863">
        <v>6200</v>
      </c>
    </row>
    <row r="864" spans="3:5" x14ac:dyDescent="0.4">
      <c r="C864" t="s">
        <v>851</v>
      </c>
      <c r="D864" t="s">
        <v>401</v>
      </c>
      <c r="E864">
        <v>1900</v>
      </c>
    </row>
    <row r="865" spans="3:5" x14ac:dyDescent="0.4">
      <c r="C865" t="s">
        <v>851</v>
      </c>
      <c r="D865" t="s">
        <v>402</v>
      </c>
      <c r="E865">
        <v>800</v>
      </c>
    </row>
    <row r="866" spans="3:5" x14ac:dyDescent="0.4">
      <c r="C866" t="s">
        <v>851</v>
      </c>
      <c r="D866" t="s">
        <v>403</v>
      </c>
      <c r="E866">
        <v>800</v>
      </c>
    </row>
    <row r="867" spans="3:5" x14ac:dyDescent="0.4">
      <c r="C867" t="s">
        <v>851</v>
      </c>
      <c r="D867" t="s">
        <v>404</v>
      </c>
      <c r="E867">
        <v>4000</v>
      </c>
    </row>
    <row r="868" spans="3:5" x14ac:dyDescent="0.4">
      <c r="C868" t="s">
        <v>851</v>
      </c>
      <c r="D868" t="s">
        <v>405</v>
      </c>
      <c r="E868">
        <v>700</v>
      </c>
    </row>
    <row r="869" spans="3:5" x14ac:dyDescent="0.4">
      <c r="C869" t="s">
        <v>851</v>
      </c>
      <c r="D869" t="s">
        <v>406</v>
      </c>
      <c r="E869">
        <v>900</v>
      </c>
    </row>
    <row r="870" spans="3:5" x14ac:dyDescent="0.4">
      <c r="C870" t="s">
        <v>851</v>
      </c>
      <c r="D870" t="s">
        <v>407</v>
      </c>
      <c r="E870">
        <v>300</v>
      </c>
    </row>
    <row r="871" spans="3:5" x14ac:dyDescent="0.4">
      <c r="C871" t="s">
        <v>851</v>
      </c>
      <c r="D871" t="s">
        <v>408</v>
      </c>
      <c r="E871">
        <v>1500</v>
      </c>
    </row>
    <row r="872" spans="3:5" x14ac:dyDescent="0.4">
      <c r="C872" t="s">
        <v>851</v>
      </c>
      <c r="D872" t="s">
        <v>409</v>
      </c>
      <c r="E872">
        <v>3100</v>
      </c>
    </row>
    <row r="873" spans="3:5" x14ac:dyDescent="0.4">
      <c r="C873" t="s">
        <v>851</v>
      </c>
      <c r="D873" t="s">
        <v>410</v>
      </c>
      <c r="E873">
        <v>900</v>
      </c>
    </row>
    <row r="874" spans="3:5" x14ac:dyDescent="0.4">
      <c r="C874" t="s">
        <v>851</v>
      </c>
      <c r="D874" t="s">
        <v>411</v>
      </c>
      <c r="E874">
        <v>2600</v>
      </c>
    </row>
    <row r="875" spans="3:5" x14ac:dyDescent="0.4">
      <c r="C875" t="s">
        <v>851</v>
      </c>
      <c r="D875" t="s">
        <v>412</v>
      </c>
      <c r="E875">
        <v>2000</v>
      </c>
    </row>
    <row r="876" spans="3:5" x14ac:dyDescent="0.4">
      <c r="C876" t="s">
        <v>851</v>
      </c>
      <c r="D876" t="s">
        <v>413</v>
      </c>
      <c r="E876">
        <v>1600</v>
      </c>
    </row>
    <row r="877" spans="3:5" x14ac:dyDescent="0.4">
      <c r="C877" t="s">
        <v>851</v>
      </c>
      <c r="D877" t="s">
        <v>414</v>
      </c>
      <c r="E877">
        <v>1000</v>
      </c>
    </row>
    <row r="878" spans="3:5" x14ac:dyDescent="0.4">
      <c r="C878" t="s">
        <v>851</v>
      </c>
      <c r="D878" t="s">
        <v>415</v>
      </c>
      <c r="E878">
        <v>2100</v>
      </c>
    </row>
    <row r="879" spans="3:5" x14ac:dyDescent="0.4">
      <c r="C879" t="s">
        <v>851</v>
      </c>
      <c r="D879" t="s">
        <v>416</v>
      </c>
      <c r="E879">
        <v>0</v>
      </c>
    </row>
    <row r="880" spans="3:5" x14ac:dyDescent="0.4">
      <c r="C880" t="s">
        <v>851</v>
      </c>
      <c r="D880" t="s">
        <v>417</v>
      </c>
      <c r="E880">
        <v>300</v>
      </c>
    </row>
    <row r="881" spans="3:5" x14ac:dyDescent="0.4">
      <c r="C881" t="s">
        <v>851</v>
      </c>
      <c r="D881" t="s">
        <v>418</v>
      </c>
      <c r="E881">
        <v>0</v>
      </c>
    </row>
    <row r="882" spans="3:5" x14ac:dyDescent="0.4">
      <c r="C882" t="s">
        <v>851</v>
      </c>
      <c r="D882" t="s">
        <v>419</v>
      </c>
      <c r="E882">
        <v>2000</v>
      </c>
    </row>
    <row r="883" spans="3:5" x14ac:dyDescent="0.4">
      <c r="C883" t="s">
        <v>851</v>
      </c>
      <c r="D883" t="s">
        <v>420</v>
      </c>
      <c r="E883">
        <v>5600</v>
      </c>
    </row>
    <row r="884" spans="3:5" x14ac:dyDescent="0.4">
      <c r="C884" t="s">
        <v>851</v>
      </c>
      <c r="D884" t="s">
        <v>421</v>
      </c>
      <c r="E884">
        <v>0</v>
      </c>
    </row>
    <row r="885" spans="3:5" x14ac:dyDescent="0.4">
      <c r="C885" t="s">
        <v>851</v>
      </c>
      <c r="D885" t="s">
        <v>422</v>
      </c>
      <c r="E885">
        <v>2600</v>
      </c>
    </row>
    <row r="886" spans="3:5" x14ac:dyDescent="0.4">
      <c r="C886" t="s">
        <v>851</v>
      </c>
      <c r="D886" t="s">
        <v>423</v>
      </c>
      <c r="E886">
        <v>5300</v>
      </c>
    </row>
    <row r="887" spans="3:5" x14ac:dyDescent="0.4">
      <c r="C887" t="s">
        <v>851</v>
      </c>
      <c r="D887" t="s">
        <v>424</v>
      </c>
      <c r="E887">
        <v>100</v>
      </c>
    </row>
    <row r="888" spans="3:5" x14ac:dyDescent="0.4">
      <c r="C888" t="s">
        <v>851</v>
      </c>
      <c r="D888" t="s">
        <v>425</v>
      </c>
      <c r="E888">
        <v>2000</v>
      </c>
    </row>
    <row r="889" spans="3:5" x14ac:dyDescent="0.4">
      <c r="C889" t="s">
        <v>851</v>
      </c>
      <c r="D889" t="s">
        <v>426</v>
      </c>
      <c r="E889">
        <v>500</v>
      </c>
    </row>
    <row r="890" spans="3:5" x14ac:dyDescent="0.4">
      <c r="C890" t="s">
        <v>851</v>
      </c>
      <c r="D890" t="s">
        <v>427</v>
      </c>
      <c r="E890">
        <v>5200</v>
      </c>
    </row>
    <row r="891" spans="3:5" x14ac:dyDescent="0.4">
      <c r="C891" t="s">
        <v>851</v>
      </c>
      <c r="D891" t="s">
        <v>428</v>
      </c>
      <c r="E891">
        <v>1300</v>
      </c>
    </row>
    <row r="892" spans="3:5" x14ac:dyDescent="0.4">
      <c r="C892" t="s">
        <v>851</v>
      </c>
      <c r="D892" t="s">
        <v>429</v>
      </c>
      <c r="E892">
        <v>0</v>
      </c>
    </row>
    <row r="893" spans="3:5" x14ac:dyDescent="0.4">
      <c r="C893" t="s">
        <v>851</v>
      </c>
      <c r="D893" t="s">
        <v>430</v>
      </c>
      <c r="E893">
        <v>2800</v>
      </c>
    </row>
    <row r="894" spans="3:5" x14ac:dyDescent="0.4">
      <c r="C894" t="s">
        <v>851</v>
      </c>
      <c r="D894" t="s">
        <v>431</v>
      </c>
      <c r="E894">
        <v>2900</v>
      </c>
    </row>
    <row r="895" spans="3:5" x14ac:dyDescent="0.4">
      <c r="C895" t="s">
        <v>851</v>
      </c>
      <c r="D895" t="s">
        <v>432</v>
      </c>
      <c r="E895">
        <v>1900</v>
      </c>
    </row>
    <row r="896" spans="3:5" x14ac:dyDescent="0.4">
      <c r="C896" t="s">
        <v>851</v>
      </c>
      <c r="D896" t="s">
        <v>433</v>
      </c>
      <c r="E896">
        <v>300</v>
      </c>
    </row>
    <row r="897" spans="3:5" x14ac:dyDescent="0.4">
      <c r="C897" t="s">
        <v>851</v>
      </c>
      <c r="D897" t="s">
        <v>434</v>
      </c>
      <c r="E897">
        <v>300</v>
      </c>
    </row>
    <row r="898" spans="3:5" x14ac:dyDescent="0.4">
      <c r="C898" t="s">
        <v>851</v>
      </c>
      <c r="D898" t="s">
        <v>435</v>
      </c>
      <c r="E898">
        <v>600</v>
      </c>
    </row>
    <row r="899" spans="3:5" x14ac:dyDescent="0.4">
      <c r="C899" t="s">
        <v>851</v>
      </c>
      <c r="D899" t="s">
        <v>436</v>
      </c>
      <c r="E899">
        <v>2200</v>
      </c>
    </row>
    <row r="900" spans="3:5" x14ac:dyDescent="0.4">
      <c r="C900" t="s">
        <v>851</v>
      </c>
      <c r="D900" t="s">
        <v>437</v>
      </c>
      <c r="E900">
        <v>2100</v>
      </c>
    </row>
    <row r="901" spans="3:5" x14ac:dyDescent="0.4">
      <c r="C901" t="s">
        <v>851</v>
      </c>
      <c r="D901" t="s">
        <v>438</v>
      </c>
      <c r="E901">
        <v>600</v>
      </c>
    </row>
    <row r="902" spans="3:5" x14ac:dyDescent="0.4">
      <c r="C902" t="s">
        <v>851</v>
      </c>
      <c r="D902" t="s">
        <v>439</v>
      </c>
      <c r="E902">
        <v>4300</v>
      </c>
    </row>
    <row r="903" spans="3:5" x14ac:dyDescent="0.4">
      <c r="C903" t="s">
        <v>851</v>
      </c>
      <c r="D903" t="s">
        <v>440</v>
      </c>
      <c r="E903">
        <v>900</v>
      </c>
    </row>
    <row r="904" spans="3:5" x14ac:dyDescent="0.4">
      <c r="C904" t="s">
        <v>851</v>
      </c>
      <c r="D904" t="s">
        <v>441</v>
      </c>
      <c r="E904">
        <v>2100</v>
      </c>
    </row>
    <row r="905" spans="3:5" x14ac:dyDescent="0.4">
      <c r="C905" t="s">
        <v>851</v>
      </c>
      <c r="D905" t="s">
        <v>442</v>
      </c>
      <c r="E905">
        <v>700</v>
      </c>
    </row>
    <row r="906" spans="3:5" x14ac:dyDescent="0.4">
      <c r="C906" t="s">
        <v>851</v>
      </c>
      <c r="D906" t="s">
        <v>443</v>
      </c>
      <c r="E906">
        <v>100</v>
      </c>
    </row>
    <row r="907" spans="3:5" x14ac:dyDescent="0.4">
      <c r="C907" t="s">
        <v>851</v>
      </c>
      <c r="D907" t="s">
        <v>444</v>
      </c>
      <c r="E907">
        <v>5600</v>
      </c>
    </row>
    <row r="908" spans="3:5" x14ac:dyDescent="0.4">
      <c r="C908" t="s">
        <v>851</v>
      </c>
      <c r="D908" t="s">
        <v>445</v>
      </c>
      <c r="E908">
        <v>1700</v>
      </c>
    </row>
    <row r="909" spans="3:5" x14ac:dyDescent="0.4">
      <c r="C909" t="s">
        <v>851</v>
      </c>
      <c r="D909" t="s">
        <v>446</v>
      </c>
      <c r="E909">
        <v>7600</v>
      </c>
    </row>
    <row r="910" spans="3:5" x14ac:dyDescent="0.4">
      <c r="C910" t="s">
        <v>851</v>
      </c>
      <c r="D910" t="s">
        <v>447</v>
      </c>
      <c r="E910">
        <v>0</v>
      </c>
    </row>
    <row r="911" spans="3:5" x14ac:dyDescent="0.4">
      <c r="C911" t="s">
        <v>851</v>
      </c>
      <c r="D911" t="s">
        <v>448</v>
      </c>
      <c r="E911">
        <v>3900</v>
      </c>
    </row>
    <row r="912" spans="3:5" x14ac:dyDescent="0.4">
      <c r="C912" t="s">
        <v>851</v>
      </c>
      <c r="D912" t="s">
        <v>449</v>
      </c>
      <c r="E912">
        <v>1800</v>
      </c>
    </row>
    <row r="913" spans="3:5" x14ac:dyDescent="0.4">
      <c r="C913" t="s">
        <v>851</v>
      </c>
      <c r="D913" t="s">
        <v>450</v>
      </c>
      <c r="E913">
        <v>6000</v>
      </c>
    </row>
    <row r="914" spans="3:5" x14ac:dyDescent="0.4">
      <c r="C914" t="s">
        <v>851</v>
      </c>
      <c r="D914" t="s">
        <v>451</v>
      </c>
      <c r="E914">
        <v>4400</v>
      </c>
    </row>
    <row r="915" spans="3:5" x14ac:dyDescent="0.4">
      <c r="C915" t="s">
        <v>851</v>
      </c>
      <c r="D915" t="s">
        <v>452</v>
      </c>
      <c r="E915">
        <v>5500</v>
      </c>
    </row>
    <row r="916" spans="3:5" x14ac:dyDescent="0.4">
      <c r="C916" t="s">
        <v>851</v>
      </c>
      <c r="D916" t="s">
        <v>453</v>
      </c>
      <c r="E916">
        <v>1400</v>
      </c>
    </row>
    <row r="917" spans="3:5" x14ac:dyDescent="0.4">
      <c r="C917" t="s">
        <v>851</v>
      </c>
      <c r="D917" t="s">
        <v>454</v>
      </c>
      <c r="E917">
        <v>300</v>
      </c>
    </row>
    <row r="918" spans="3:5" x14ac:dyDescent="0.4">
      <c r="C918" t="s">
        <v>851</v>
      </c>
      <c r="D918" t="s">
        <v>455</v>
      </c>
      <c r="E918">
        <v>1000</v>
      </c>
    </row>
    <row r="919" spans="3:5" x14ac:dyDescent="0.4">
      <c r="C919" t="s">
        <v>851</v>
      </c>
      <c r="D919" t="s">
        <v>456</v>
      </c>
      <c r="E919">
        <v>900</v>
      </c>
    </row>
    <row r="920" spans="3:5" x14ac:dyDescent="0.4">
      <c r="C920" t="s">
        <v>851</v>
      </c>
      <c r="D920" t="s">
        <v>457</v>
      </c>
      <c r="E920">
        <v>4200</v>
      </c>
    </row>
    <row r="921" spans="3:5" x14ac:dyDescent="0.4">
      <c r="C921" t="s">
        <v>851</v>
      </c>
      <c r="D921" t="s">
        <v>458</v>
      </c>
      <c r="E921">
        <v>5100</v>
      </c>
    </row>
    <row r="922" spans="3:5" x14ac:dyDescent="0.4">
      <c r="C922" t="s">
        <v>851</v>
      </c>
      <c r="D922" t="s">
        <v>459</v>
      </c>
      <c r="E922">
        <v>3400</v>
      </c>
    </row>
    <row r="923" spans="3:5" x14ac:dyDescent="0.4">
      <c r="C923" t="s">
        <v>851</v>
      </c>
      <c r="D923" t="s">
        <v>460</v>
      </c>
      <c r="E923">
        <v>1000</v>
      </c>
    </row>
    <row r="924" spans="3:5" x14ac:dyDescent="0.4">
      <c r="C924" t="s">
        <v>851</v>
      </c>
      <c r="D924" t="s">
        <v>461</v>
      </c>
      <c r="E924">
        <v>3200</v>
      </c>
    </row>
    <row r="925" spans="3:5" x14ac:dyDescent="0.4">
      <c r="C925" t="s">
        <v>851</v>
      </c>
      <c r="D925" t="s">
        <v>462</v>
      </c>
      <c r="E925">
        <v>1900</v>
      </c>
    </row>
    <row r="926" spans="3:5" x14ac:dyDescent="0.4">
      <c r="C926" t="s">
        <v>851</v>
      </c>
      <c r="D926" t="s">
        <v>463</v>
      </c>
      <c r="E926">
        <v>600</v>
      </c>
    </row>
    <row r="927" spans="3:5" x14ac:dyDescent="0.4">
      <c r="C927" t="s">
        <v>851</v>
      </c>
      <c r="D927" t="s">
        <v>464</v>
      </c>
      <c r="E927">
        <v>3500</v>
      </c>
    </row>
    <row r="928" spans="3:5" x14ac:dyDescent="0.4">
      <c r="C928" t="s">
        <v>851</v>
      </c>
      <c r="D928" t="s">
        <v>465</v>
      </c>
      <c r="E928">
        <v>2400</v>
      </c>
    </row>
    <row r="929" spans="3:5" x14ac:dyDescent="0.4">
      <c r="C929" t="s">
        <v>851</v>
      </c>
      <c r="D929" t="s">
        <v>466</v>
      </c>
      <c r="E929">
        <v>7600</v>
      </c>
    </row>
    <row r="930" spans="3:5" x14ac:dyDescent="0.4">
      <c r="C930" t="s">
        <v>851</v>
      </c>
      <c r="D930" t="s">
        <v>467</v>
      </c>
      <c r="E930">
        <v>200</v>
      </c>
    </row>
    <row r="931" spans="3:5" x14ac:dyDescent="0.4">
      <c r="C931" t="s">
        <v>851</v>
      </c>
      <c r="D931" t="s">
        <v>468</v>
      </c>
      <c r="E931">
        <v>0</v>
      </c>
    </row>
    <row r="932" spans="3:5" x14ac:dyDescent="0.4">
      <c r="C932" t="s">
        <v>851</v>
      </c>
      <c r="D932" t="s">
        <v>469</v>
      </c>
      <c r="E932">
        <v>0</v>
      </c>
    </row>
    <row r="933" spans="3:5" x14ac:dyDescent="0.4">
      <c r="C933" t="s">
        <v>851</v>
      </c>
      <c r="D933" t="s">
        <v>470</v>
      </c>
      <c r="E933">
        <v>600</v>
      </c>
    </row>
    <row r="934" spans="3:5" x14ac:dyDescent="0.4">
      <c r="C934" t="s">
        <v>851</v>
      </c>
      <c r="D934" t="s">
        <v>471</v>
      </c>
      <c r="E934">
        <v>9800</v>
      </c>
    </row>
    <row r="935" spans="3:5" x14ac:dyDescent="0.4">
      <c r="C935" t="s">
        <v>851</v>
      </c>
      <c r="D935" t="s">
        <v>472</v>
      </c>
      <c r="E935">
        <v>0</v>
      </c>
    </row>
    <row r="936" spans="3:5" x14ac:dyDescent="0.4">
      <c r="C936" t="s">
        <v>851</v>
      </c>
      <c r="D936" t="s">
        <v>473</v>
      </c>
      <c r="E936">
        <v>2200</v>
      </c>
    </row>
    <row r="937" spans="3:5" x14ac:dyDescent="0.4">
      <c r="C937" t="s">
        <v>851</v>
      </c>
      <c r="D937" t="s">
        <v>474</v>
      </c>
      <c r="E937">
        <v>2400</v>
      </c>
    </row>
    <row r="938" spans="3:5" x14ac:dyDescent="0.4">
      <c r="C938" t="s">
        <v>851</v>
      </c>
      <c r="D938" t="s">
        <v>475</v>
      </c>
      <c r="E938">
        <v>1800</v>
      </c>
    </row>
    <row r="939" spans="3:5" x14ac:dyDescent="0.4">
      <c r="C939" t="s">
        <v>851</v>
      </c>
      <c r="D939" t="s">
        <v>476</v>
      </c>
      <c r="E939">
        <v>2600</v>
      </c>
    </row>
    <row r="940" spans="3:5" x14ac:dyDescent="0.4">
      <c r="C940" t="s">
        <v>851</v>
      </c>
      <c r="D940" t="s">
        <v>477</v>
      </c>
      <c r="E940">
        <v>2000</v>
      </c>
    </row>
    <row r="941" spans="3:5" x14ac:dyDescent="0.4">
      <c r="C941" t="s">
        <v>851</v>
      </c>
      <c r="D941" t="s">
        <v>478</v>
      </c>
      <c r="E941">
        <v>2800</v>
      </c>
    </row>
    <row r="942" spans="3:5" x14ac:dyDescent="0.4">
      <c r="C942" t="s">
        <v>851</v>
      </c>
      <c r="D942" t="s">
        <v>479</v>
      </c>
      <c r="E942">
        <v>5500</v>
      </c>
    </row>
    <row r="943" spans="3:5" x14ac:dyDescent="0.4">
      <c r="C943" t="s">
        <v>851</v>
      </c>
      <c r="D943" t="s">
        <v>480</v>
      </c>
      <c r="E943">
        <v>2900</v>
      </c>
    </row>
    <row r="944" spans="3:5" x14ac:dyDescent="0.4">
      <c r="C944" t="s">
        <v>851</v>
      </c>
      <c r="D944" t="s">
        <v>481</v>
      </c>
      <c r="E944">
        <v>4500</v>
      </c>
    </row>
    <row r="945" spans="3:5" x14ac:dyDescent="0.4">
      <c r="C945" t="s">
        <v>851</v>
      </c>
      <c r="D945" t="s">
        <v>482</v>
      </c>
      <c r="E945">
        <v>2300</v>
      </c>
    </row>
    <row r="946" spans="3:5" x14ac:dyDescent="0.4">
      <c r="C946" t="s">
        <v>851</v>
      </c>
      <c r="D946" t="s">
        <v>483</v>
      </c>
      <c r="E946">
        <v>1400</v>
      </c>
    </row>
    <row r="947" spans="3:5" x14ac:dyDescent="0.4">
      <c r="C947" t="s">
        <v>851</v>
      </c>
      <c r="D947" t="s">
        <v>484</v>
      </c>
      <c r="E947">
        <v>6200</v>
      </c>
    </row>
    <row r="948" spans="3:5" x14ac:dyDescent="0.4">
      <c r="C948" t="s">
        <v>851</v>
      </c>
      <c r="D948" t="s">
        <v>485</v>
      </c>
      <c r="E948">
        <v>0</v>
      </c>
    </row>
    <row r="949" spans="3:5" x14ac:dyDescent="0.4">
      <c r="C949" t="s">
        <v>851</v>
      </c>
      <c r="D949" t="s">
        <v>486</v>
      </c>
      <c r="E949">
        <v>3200</v>
      </c>
    </row>
    <row r="950" spans="3:5" x14ac:dyDescent="0.4">
      <c r="C950" t="s">
        <v>851</v>
      </c>
      <c r="D950" t="s">
        <v>487</v>
      </c>
      <c r="E950">
        <v>1200</v>
      </c>
    </row>
    <row r="951" spans="3:5" x14ac:dyDescent="0.4">
      <c r="C951" t="s">
        <v>851</v>
      </c>
      <c r="D951" t="s">
        <v>488</v>
      </c>
      <c r="E951">
        <v>4900</v>
      </c>
    </row>
    <row r="952" spans="3:5" x14ac:dyDescent="0.4">
      <c r="C952" t="s">
        <v>851</v>
      </c>
      <c r="D952" t="s">
        <v>489</v>
      </c>
      <c r="E952">
        <v>700</v>
      </c>
    </row>
    <row r="953" spans="3:5" x14ac:dyDescent="0.4">
      <c r="C953" t="s">
        <v>851</v>
      </c>
      <c r="D953" t="s">
        <v>490</v>
      </c>
      <c r="E953">
        <v>3300</v>
      </c>
    </row>
    <row r="954" spans="3:5" x14ac:dyDescent="0.4">
      <c r="C954" t="s">
        <v>851</v>
      </c>
      <c r="D954" t="s">
        <v>491</v>
      </c>
      <c r="E954">
        <v>0</v>
      </c>
    </row>
    <row r="955" spans="3:5" x14ac:dyDescent="0.4">
      <c r="C955" t="s">
        <v>851</v>
      </c>
      <c r="D955" t="s">
        <v>492</v>
      </c>
      <c r="E955">
        <v>600</v>
      </c>
    </row>
    <row r="956" spans="3:5" x14ac:dyDescent="0.4">
      <c r="C956" t="s">
        <v>851</v>
      </c>
      <c r="D956" t="s">
        <v>493</v>
      </c>
      <c r="E956">
        <v>5900</v>
      </c>
    </row>
    <row r="957" spans="3:5" x14ac:dyDescent="0.4">
      <c r="C957" t="s">
        <v>851</v>
      </c>
      <c r="D957" t="s">
        <v>494</v>
      </c>
      <c r="E957">
        <v>3300</v>
      </c>
    </row>
    <row r="958" spans="3:5" x14ac:dyDescent="0.4">
      <c r="C958" t="s">
        <v>851</v>
      </c>
      <c r="D958" t="s">
        <v>495</v>
      </c>
      <c r="E958">
        <v>2900</v>
      </c>
    </row>
    <row r="959" spans="3:5" x14ac:dyDescent="0.4">
      <c r="C959" t="s">
        <v>851</v>
      </c>
      <c r="D959" t="s">
        <v>496</v>
      </c>
      <c r="E959">
        <v>4900</v>
      </c>
    </row>
    <row r="960" spans="3:5" x14ac:dyDescent="0.4">
      <c r="C960" t="s">
        <v>851</v>
      </c>
      <c r="D960" t="s">
        <v>497</v>
      </c>
      <c r="E960">
        <v>8500</v>
      </c>
    </row>
    <row r="961" spans="3:5" x14ac:dyDescent="0.4">
      <c r="C961" t="s">
        <v>851</v>
      </c>
      <c r="D961" t="s">
        <v>498</v>
      </c>
      <c r="E961">
        <v>400</v>
      </c>
    </row>
    <row r="962" spans="3:5" x14ac:dyDescent="0.4">
      <c r="C962" t="s">
        <v>851</v>
      </c>
      <c r="D962" t="s">
        <v>499</v>
      </c>
      <c r="E962">
        <v>100</v>
      </c>
    </row>
    <row r="963" spans="3:5" x14ac:dyDescent="0.4">
      <c r="C963" t="s">
        <v>851</v>
      </c>
      <c r="D963" t="s">
        <v>500</v>
      </c>
      <c r="E963">
        <v>6300</v>
      </c>
    </row>
    <row r="964" spans="3:5" x14ac:dyDescent="0.4">
      <c r="C964" t="s">
        <v>851</v>
      </c>
      <c r="D964" t="s">
        <v>501</v>
      </c>
      <c r="E964">
        <v>0</v>
      </c>
    </row>
    <row r="965" spans="3:5" x14ac:dyDescent="0.4">
      <c r="C965" t="s">
        <v>851</v>
      </c>
      <c r="D965" t="s">
        <v>502</v>
      </c>
      <c r="E965">
        <v>5700</v>
      </c>
    </row>
    <row r="966" spans="3:5" x14ac:dyDescent="0.4">
      <c r="C966" t="s">
        <v>851</v>
      </c>
      <c r="D966" t="s">
        <v>503</v>
      </c>
      <c r="E966">
        <v>1000</v>
      </c>
    </row>
    <row r="967" spans="3:5" x14ac:dyDescent="0.4">
      <c r="C967" t="s">
        <v>851</v>
      </c>
      <c r="D967" t="s">
        <v>504</v>
      </c>
      <c r="E967">
        <v>3700</v>
      </c>
    </row>
    <row r="968" spans="3:5" x14ac:dyDescent="0.4">
      <c r="C968" t="s">
        <v>851</v>
      </c>
      <c r="D968" t="s">
        <v>505</v>
      </c>
      <c r="E968">
        <v>2200</v>
      </c>
    </row>
    <row r="969" spans="3:5" x14ac:dyDescent="0.4">
      <c r="C969" t="s">
        <v>851</v>
      </c>
      <c r="D969" t="s">
        <v>688</v>
      </c>
      <c r="E969">
        <v>7900</v>
      </c>
    </row>
    <row r="970" spans="3:5" x14ac:dyDescent="0.4">
      <c r="C970" t="s">
        <v>851</v>
      </c>
      <c r="D970" t="s">
        <v>689</v>
      </c>
      <c r="E970">
        <v>1500</v>
      </c>
    </row>
    <row r="971" spans="3:5" x14ac:dyDescent="0.4">
      <c r="C971" t="s">
        <v>851</v>
      </c>
      <c r="D971" t="s">
        <v>690</v>
      </c>
      <c r="E971">
        <v>3200</v>
      </c>
    </row>
    <row r="972" spans="3:5" x14ac:dyDescent="0.4">
      <c r="C972" t="s">
        <v>851</v>
      </c>
      <c r="D972" t="s">
        <v>691</v>
      </c>
      <c r="E972">
        <v>1400</v>
      </c>
    </row>
    <row r="973" spans="3:5" x14ac:dyDescent="0.4">
      <c r="C973" t="s">
        <v>851</v>
      </c>
      <c r="D973" t="s">
        <v>692</v>
      </c>
      <c r="E973">
        <v>200</v>
      </c>
    </row>
    <row r="974" spans="3:5" x14ac:dyDescent="0.4">
      <c r="C974" t="s">
        <v>851</v>
      </c>
      <c r="D974" t="s">
        <v>693</v>
      </c>
      <c r="E974">
        <v>5200</v>
      </c>
    </row>
    <row r="975" spans="3:5" x14ac:dyDescent="0.4">
      <c r="C975" t="s">
        <v>851</v>
      </c>
      <c r="D975" t="s">
        <v>694</v>
      </c>
      <c r="E975">
        <v>5200</v>
      </c>
    </row>
    <row r="976" spans="3:5" x14ac:dyDescent="0.4">
      <c r="C976" t="s">
        <v>851</v>
      </c>
      <c r="D976" t="s">
        <v>695</v>
      </c>
      <c r="E976">
        <v>7500</v>
      </c>
    </row>
    <row r="977" spans="3:5" x14ac:dyDescent="0.4">
      <c r="C977" t="s">
        <v>851</v>
      </c>
      <c r="D977" t="s">
        <v>696</v>
      </c>
      <c r="E977">
        <v>15500</v>
      </c>
    </row>
    <row r="978" spans="3:5" x14ac:dyDescent="0.4">
      <c r="C978" t="s">
        <v>851</v>
      </c>
      <c r="D978" t="s">
        <v>697</v>
      </c>
      <c r="E978">
        <v>9100</v>
      </c>
    </row>
    <row r="979" spans="3:5" x14ac:dyDescent="0.4">
      <c r="C979" t="s">
        <v>851</v>
      </c>
      <c r="D979" t="s">
        <v>698</v>
      </c>
      <c r="E979">
        <v>400</v>
      </c>
    </row>
    <row r="980" spans="3:5" x14ac:dyDescent="0.4">
      <c r="C980" t="s">
        <v>851</v>
      </c>
      <c r="D980" t="s">
        <v>699</v>
      </c>
      <c r="E980">
        <v>4700</v>
      </c>
    </row>
    <row r="981" spans="3:5" x14ac:dyDescent="0.4">
      <c r="C981" t="s">
        <v>851</v>
      </c>
      <c r="D981" t="s">
        <v>700</v>
      </c>
      <c r="E981">
        <v>3400</v>
      </c>
    </row>
    <row r="982" spans="3:5" x14ac:dyDescent="0.4">
      <c r="C982" t="s">
        <v>851</v>
      </c>
      <c r="D982" t="s">
        <v>701</v>
      </c>
      <c r="E982">
        <v>2400</v>
      </c>
    </row>
    <row r="983" spans="3:5" x14ac:dyDescent="0.4">
      <c r="C983" t="s">
        <v>851</v>
      </c>
      <c r="D983" t="s">
        <v>702</v>
      </c>
      <c r="E983">
        <v>4200</v>
      </c>
    </row>
    <row r="984" spans="3:5" x14ac:dyDescent="0.4">
      <c r="C984" t="s">
        <v>851</v>
      </c>
      <c r="D984" t="s">
        <v>703</v>
      </c>
      <c r="E984">
        <v>4400</v>
      </c>
    </row>
    <row r="985" spans="3:5" x14ac:dyDescent="0.4">
      <c r="C985" t="s">
        <v>851</v>
      </c>
      <c r="D985" t="s">
        <v>704</v>
      </c>
      <c r="E985">
        <v>2400</v>
      </c>
    </row>
    <row r="986" spans="3:5" x14ac:dyDescent="0.4">
      <c r="C986" t="s">
        <v>851</v>
      </c>
      <c r="D986" t="s">
        <v>705</v>
      </c>
      <c r="E986">
        <v>5600</v>
      </c>
    </row>
    <row r="987" spans="3:5" x14ac:dyDescent="0.4">
      <c r="C987" t="s">
        <v>851</v>
      </c>
      <c r="D987" t="s">
        <v>706</v>
      </c>
      <c r="E987">
        <v>6700</v>
      </c>
    </row>
    <row r="988" spans="3:5" x14ac:dyDescent="0.4">
      <c r="C988" t="s">
        <v>851</v>
      </c>
      <c r="D988" t="s">
        <v>707</v>
      </c>
      <c r="E988">
        <v>18700</v>
      </c>
    </row>
    <row r="989" spans="3:5" x14ac:dyDescent="0.4">
      <c r="C989" t="s">
        <v>851</v>
      </c>
      <c r="D989" t="s">
        <v>708</v>
      </c>
      <c r="E989">
        <v>5200</v>
      </c>
    </row>
    <row r="990" spans="3:5" x14ac:dyDescent="0.4">
      <c r="C990" t="s">
        <v>851</v>
      </c>
      <c r="D990" t="s">
        <v>709</v>
      </c>
      <c r="E990">
        <v>5000</v>
      </c>
    </row>
    <row r="991" spans="3:5" x14ac:dyDescent="0.4">
      <c r="C991" t="s">
        <v>851</v>
      </c>
      <c r="D991" t="s">
        <v>710</v>
      </c>
      <c r="E991">
        <v>4800</v>
      </c>
    </row>
    <row r="992" spans="3:5" x14ac:dyDescent="0.4">
      <c r="C992" t="s">
        <v>851</v>
      </c>
      <c r="D992" t="s">
        <v>711</v>
      </c>
      <c r="E992">
        <v>14200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257500</v>
      </c>
    </row>
    <row r="999" spans="3:5" x14ac:dyDescent="0.4">
      <c r="C999" t="s">
        <v>852</v>
      </c>
      <c r="D999" t="s">
        <v>506</v>
      </c>
      <c r="E999">
        <v>130200</v>
      </c>
    </row>
    <row r="1000" spans="3:5" x14ac:dyDescent="0.4">
      <c r="C1000" t="s">
        <v>852</v>
      </c>
      <c r="D1000" t="s">
        <v>507</v>
      </c>
      <c r="E1000">
        <v>54500</v>
      </c>
    </row>
    <row r="1001" spans="3:5" x14ac:dyDescent="0.4">
      <c r="C1001" t="s">
        <v>852</v>
      </c>
      <c r="D1001" t="s">
        <v>508</v>
      </c>
      <c r="E1001">
        <v>20700</v>
      </c>
    </row>
    <row r="1002" spans="3:5" x14ac:dyDescent="0.4">
      <c r="C1002" t="s">
        <v>852</v>
      </c>
      <c r="D1002" t="s">
        <v>509</v>
      </c>
      <c r="E1002">
        <v>38400</v>
      </c>
    </row>
    <row r="1003" spans="3:5" x14ac:dyDescent="0.4">
      <c r="C1003" t="s">
        <v>852</v>
      </c>
      <c r="D1003" t="s">
        <v>510</v>
      </c>
      <c r="E1003">
        <v>39300</v>
      </c>
    </row>
    <row r="1004" spans="3:5" x14ac:dyDescent="0.4">
      <c r="C1004" t="s">
        <v>852</v>
      </c>
      <c r="D1004" t="s">
        <v>511</v>
      </c>
      <c r="E1004">
        <v>24700</v>
      </c>
    </row>
    <row r="1005" spans="3:5" x14ac:dyDescent="0.4">
      <c r="C1005" t="s">
        <v>852</v>
      </c>
      <c r="D1005" t="s">
        <v>512</v>
      </c>
      <c r="E1005">
        <v>26700</v>
      </c>
    </row>
    <row r="1006" spans="3:5" x14ac:dyDescent="0.4">
      <c r="C1006" t="s">
        <v>852</v>
      </c>
      <c r="D1006" t="s">
        <v>513</v>
      </c>
      <c r="E1006">
        <v>21600</v>
      </c>
    </row>
    <row r="1007" spans="3:5" x14ac:dyDescent="0.4">
      <c r="C1007" t="s">
        <v>852</v>
      </c>
      <c r="D1007" t="s">
        <v>514</v>
      </c>
      <c r="E1007">
        <v>27600</v>
      </c>
    </row>
    <row r="1008" spans="3:5" x14ac:dyDescent="0.4">
      <c r="C1008" t="s">
        <v>852</v>
      </c>
      <c r="D1008" t="s">
        <v>515</v>
      </c>
      <c r="E1008">
        <v>19700</v>
      </c>
    </row>
    <row r="1009" spans="3:5" x14ac:dyDescent="0.4">
      <c r="C1009" t="s">
        <v>852</v>
      </c>
      <c r="D1009" t="s">
        <v>516</v>
      </c>
      <c r="E1009">
        <v>27900</v>
      </c>
    </row>
    <row r="1010" spans="3:5" x14ac:dyDescent="0.4">
      <c r="C1010" t="s">
        <v>852</v>
      </c>
      <c r="D1010" t="s">
        <v>517</v>
      </c>
      <c r="E1010">
        <v>28800</v>
      </c>
    </row>
    <row r="1011" spans="3:5" x14ac:dyDescent="0.4">
      <c r="C1011" t="s">
        <v>852</v>
      </c>
      <c r="D1011" t="s">
        <v>518</v>
      </c>
      <c r="E1011">
        <v>14800</v>
      </c>
    </row>
    <row r="1012" spans="3:5" x14ac:dyDescent="0.4">
      <c r="C1012" t="s">
        <v>852</v>
      </c>
      <c r="D1012" t="s">
        <v>519</v>
      </c>
      <c r="E1012">
        <v>18300</v>
      </c>
    </row>
    <row r="1013" spans="3:5" x14ac:dyDescent="0.4">
      <c r="C1013" t="s">
        <v>852</v>
      </c>
      <c r="D1013" t="s">
        <v>520</v>
      </c>
      <c r="E1013">
        <v>20300</v>
      </c>
    </row>
    <row r="1014" spans="3:5" x14ac:dyDescent="0.4">
      <c r="C1014" t="s">
        <v>852</v>
      </c>
      <c r="D1014" t="s">
        <v>521</v>
      </c>
      <c r="E1014">
        <v>12700</v>
      </c>
    </row>
    <row r="1015" spans="3:5" x14ac:dyDescent="0.4">
      <c r="C1015" t="s">
        <v>852</v>
      </c>
      <c r="D1015" t="s">
        <v>522</v>
      </c>
      <c r="E1015">
        <v>15200</v>
      </c>
    </row>
    <row r="1016" spans="3:5" x14ac:dyDescent="0.4">
      <c r="C1016" t="s">
        <v>852</v>
      </c>
      <c r="D1016" t="s">
        <v>523</v>
      </c>
      <c r="E1016">
        <v>9900</v>
      </c>
    </row>
    <row r="1017" spans="3:5" x14ac:dyDescent="0.4">
      <c r="C1017" t="s">
        <v>852</v>
      </c>
      <c r="D1017" t="s">
        <v>524</v>
      </c>
      <c r="E1017">
        <v>25500</v>
      </c>
    </row>
    <row r="1018" spans="3:5" x14ac:dyDescent="0.4">
      <c r="C1018" t="s">
        <v>852</v>
      </c>
      <c r="D1018" t="s">
        <v>525</v>
      </c>
      <c r="E1018">
        <v>22300</v>
      </c>
    </row>
    <row r="1019" spans="3:5" x14ac:dyDescent="0.4">
      <c r="C1019" t="s">
        <v>852</v>
      </c>
      <c r="D1019" t="s">
        <v>526</v>
      </c>
      <c r="E1019">
        <v>12600</v>
      </c>
    </row>
    <row r="1020" spans="3:5" x14ac:dyDescent="0.4">
      <c r="C1020" t="s">
        <v>852</v>
      </c>
      <c r="D1020" t="s">
        <v>527</v>
      </c>
      <c r="E1020">
        <v>4600</v>
      </c>
    </row>
    <row r="1021" spans="3:5" x14ac:dyDescent="0.4">
      <c r="C1021" t="s">
        <v>852</v>
      </c>
      <c r="D1021" t="s">
        <v>528</v>
      </c>
      <c r="E1021">
        <v>5700</v>
      </c>
    </row>
    <row r="1022" spans="3:5" x14ac:dyDescent="0.4">
      <c r="C1022" t="s">
        <v>852</v>
      </c>
      <c r="D1022" t="s">
        <v>529</v>
      </c>
      <c r="E1022">
        <v>17600</v>
      </c>
    </row>
    <row r="1023" spans="3:5" x14ac:dyDescent="0.4">
      <c r="C1023" t="s">
        <v>852</v>
      </c>
      <c r="D1023" t="s">
        <v>530</v>
      </c>
      <c r="E1023">
        <v>6800</v>
      </c>
    </row>
    <row r="1024" spans="3:5" x14ac:dyDescent="0.4">
      <c r="C1024" t="s">
        <v>852</v>
      </c>
      <c r="D1024" t="s">
        <v>531</v>
      </c>
      <c r="E1024">
        <v>19000</v>
      </c>
    </row>
    <row r="1025" spans="3:5" x14ac:dyDescent="0.4">
      <c r="C1025" t="s">
        <v>852</v>
      </c>
      <c r="D1025" t="s">
        <v>532</v>
      </c>
      <c r="E1025">
        <v>24000</v>
      </c>
    </row>
    <row r="1026" spans="3:5" x14ac:dyDescent="0.4">
      <c r="C1026" t="s">
        <v>852</v>
      </c>
      <c r="D1026" t="s">
        <v>533</v>
      </c>
      <c r="E1026">
        <v>21300</v>
      </c>
    </row>
    <row r="1027" spans="3:5" x14ac:dyDescent="0.4">
      <c r="C1027" t="s">
        <v>852</v>
      </c>
      <c r="D1027" t="s">
        <v>534</v>
      </c>
      <c r="E1027">
        <v>16400</v>
      </c>
    </row>
    <row r="1028" spans="3:5" x14ac:dyDescent="0.4">
      <c r="C1028" t="s">
        <v>852</v>
      </c>
      <c r="D1028" t="s">
        <v>535</v>
      </c>
      <c r="E1028">
        <v>20100</v>
      </c>
    </row>
    <row r="1029" spans="3:5" x14ac:dyDescent="0.4">
      <c r="C1029" t="s">
        <v>852</v>
      </c>
      <c r="D1029" t="s">
        <v>536</v>
      </c>
      <c r="E1029">
        <v>13800</v>
      </c>
    </row>
    <row r="1030" spans="3:5" x14ac:dyDescent="0.4">
      <c r="C1030" t="s">
        <v>852</v>
      </c>
      <c r="D1030" t="s">
        <v>537</v>
      </c>
      <c r="E1030">
        <v>9300</v>
      </c>
    </row>
    <row r="1031" spans="3:5" x14ac:dyDescent="0.4">
      <c r="C1031" t="s">
        <v>852</v>
      </c>
      <c r="D1031" t="s">
        <v>538</v>
      </c>
      <c r="E1031">
        <v>16000</v>
      </c>
    </row>
    <row r="1032" spans="3:5" x14ac:dyDescent="0.4">
      <c r="C1032" t="s">
        <v>852</v>
      </c>
      <c r="D1032" t="s">
        <v>539</v>
      </c>
      <c r="E1032">
        <v>6600</v>
      </c>
    </row>
    <row r="1033" spans="3:5" x14ac:dyDescent="0.4">
      <c r="C1033" t="s">
        <v>852</v>
      </c>
      <c r="D1033" t="s">
        <v>540</v>
      </c>
      <c r="E1033">
        <v>6700</v>
      </c>
    </row>
    <row r="1034" spans="3:5" x14ac:dyDescent="0.4">
      <c r="C1034" t="s">
        <v>852</v>
      </c>
      <c r="D1034" t="s">
        <v>541</v>
      </c>
      <c r="E1034">
        <v>7800</v>
      </c>
    </row>
    <row r="1035" spans="3:5" x14ac:dyDescent="0.4">
      <c r="C1035" t="s">
        <v>852</v>
      </c>
      <c r="D1035" t="s">
        <v>542</v>
      </c>
      <c r="E1035">
        <v>13500</v>
      </c>
    </row>
    <row r="1036" spans="3:5" x14ac:dyDescent="0.4">
      <c r="C1036" t="s">
        <v>852</v>
      </c>
      <c r="D1036" t="s">
        <v>543</v>
      </c>
      <c r="E1036">
        <v>4800</v>
      </c>
    </row>
    <row r="1037" spans="3:5" x14ac:dyDescent="0.4">
      <c r="C1037" t="s">
        <v>852</v>
      </c>
      <c r="D1037" t="s">
        <v>544</v>
      </c>
      <c r="E1037">
        <v>10800</v>
      </c>
    </row>
    <row r="1038" spans="3:5" x14ac:dyDescent="0.4">
      <c r="C1038" t="s">
        <v>852</v>
      </c>
      <c r="D1038" t="s">
        <v>545</v>
      </c>
      <c r="E1038">
        <v>6900</v>
      </c>
    </row>
    <row r="1039" spans="3:5" x14ac:dyDescent="0.4">
      <c r="C1039" t="s">
        <v>852</v>
      </c>
      <c r="D1039" t="s">
        <v>546</v>
      </c>
      <c r="E1039">
        <v>7400</v>
      </c>
    </row>
    <row r="1040" spans="3:5" x14ac:dyDescent="0.4">
      <c r="C1040" t="s">
        <v>852</v>
      </c>
      <c r="D1040" t="s">
        <v>547</v>
      </c>
      <c r="E1040">
        <v>5700</v>
      </c>
    </row>
    <row r="1041" spans="3:5" x14ac:dyDescent="0.4">
      <c r="C1041" t="s">
        <v>852</v>
      </c>
      <c r="D1041" t="s">
        <v>548</v>
      </c>
      <c r="E1041">
        <v>9500</v>
      </c>
    </row>
    <row r="1042" spans="3:5" x14ac:dyDescent="0.4">
      <c r="C1042" t="s">
        <v>852</v>
      </c>
      <c r="D1042" t="s">
        <v>549</v>
      </c>
      <c r="E1042">
        <v>5200</v>
      </c>
    </row>
    <row r="1043" spans="3:5" x14ac:dyDescent="0.4">
      <c r="C1043" t="s">
        <v>852</v>
      </c>
      <c r="D1043" t="s">
        <v>550</v>
      </c>
      <c r="E1043">
        <v>3500</v>
      </c>
    </row>
    <row r="1044" spans="3:5" x14ac:dyDescent="0.4">
      <c r="C1044" t="s">
        <v>852</v>
      </c>
      <c r="D1044" t="s">
        <v>551</v>
      </c>
      <c r="E1044">
        <v>10800</v>
      </c>
    </row>
    <row r="1045" spans="3:5" x14ac:dyDescent="0.4">
      <c r="C1045" t="s">
        <v>852</v>
      </c>
      <c r="D1045" t="s">
        <v>552</v>
      </c>
      <c r="E1045">
        <v>6300</v>
      </c>
    </row>
    <row r="1046" spans="3:5" x14ac:dyDescent="0.4">
      <c r="C1046" t="s">
        <v>852</v>
      </c>
      <c r="D1046" t="s">
        <v>553</v>
      </c>
      <c r="E1046">
        <v>5500</v>
      </c>
    </row>
    <row r="1047" spans="3:5" x14ac:dyDescent="0.4">
      <c r="C1047" t="s">
        <v>852</v>
      </c>
      <c r="D1047" t="s">
        <v>554</v>
      </c>
      <c r="E1047">
        <v>4300</v>
      </c>
    </row>
    <row r="1048" spans="3:5" x14ac:dyDescent="0.4">
      <c r="C1048" t="s">
        <v>852</v>
      </c>
      <c r="D1048" t="s">
        <v>555</v>
      </c>
      <c r="E1048">
        <v>8000</v>
      </c>
    </row>
    <row r="1049" spans="3:5" x14ac:dyDescent="0.4">
      <c r="C1049" t="s">
        <v>852</v>
      </c>
      <c r="D1049" t="s">
        <v>556</v>
      </c>
      <c r="E1049">
        <v>5400</v>
      </c>
    </row>
    <row r="1050" spans="3:5" x14ac:dyDescent="0.4">
      <c r="C1050" t="s">
        <v>852</v>
      </c>
      <c r="D1050" t="s">
        <v>557</v>
      </c>
      <c r="E1050">
        <v>2500</v>
      </c>
    </row>
    <row r="1051" spans="3:5" x14ac:dyDescent="0.4">
      <c r="C1051" t="s">
        <v>852</v>
      </c>
      <c r="D1051" t="s">
        <v>558</v>
      </c>
      <c r="E1051">
        <v>8600</v>
      </c>
    </row>
    <row r="1052" spans="3:5" x14ac:dyDescent="0.4">
      <c r="C1052" t="s">
        <v>852</v>
      </c>
      <c r="D1052" t="s">
        <v>559</v>
      </c>
      <c r="E1052">
        <v>4600</v>
      </c>
    </row>
    <row r="1053" spans="3:5" x14ac:dyDescent="0.4">
      <c r="C1053" t="s">
        <v>852</v>
      </c>
      <c r="D1053" t="s">
        <v>560</v>
      </c>
      <c r="E1053">
        <v>7200</v>
      </c>
    </row>
    <row r="1054" spans="3:5" x14ac:dyDescent="0.4">
      <c r="C1054" t="s">
        <v>852</v>
      </c>
      <c r="D1054" t="s">
        <v>561</v>
      </c>
      <c r="E1054">
        <v>7800</v>
      </c>
    </row>
    <row r="1055" spans="3:5" x14ac:dyDescent="0.4">
      <c r="C1055" t="s">
        <v>852</v>
      </c>
      <c r="D1055" t="s">
        <v>562</v>
      </c>
      <c r="E1055">
        <v>4500</v>
      </c>
    </row>
    <row r="1056" spans="3:5" x14ac:dyDescent="0.4">
      <c r="C1056" t="s">
        <v>852</v>
      </c>
      <c r="D1056" t="s">
        <v>563</v>
      </c>
      <c r="E1056">
        <v>2800</v>
      </c>
    </row>
    <row r="1057" spans="3:5" x14ac:dyDescent="0.4">
      <c r="C1057" t="s">
        <v>852</v>
      </c>
      <c r="D1057" t="s">
        <v>564</v>
      </c>
      <c r="E1057">
        <v>2400</v>
      </c>
    </row>
    <row r="1058" spans="3:5" x14ac:dyDescent="0.4">
      <c r="C1058" t="s">
        <v>852</v>
      </c>
      <c r="D1058" t="s">
        <v>565</v>
      </c>
      <c r="E1058">
        <v>8900</v>
      </c>
    </row>
    <row r="1059" spans="3:5" x14ac:dyDescent="0.4">
      <c r="C1059" t="s">
        <v>852</v>
      </c>
      <c r="D1059" t="s">
        <v>566</v>
      </c>
      <c r="E1059">
        <v>10900</v>
      </c>
    </row>
    <row r="1060" spans="3:5" x14ac:dyDescent="0.4">
      <c r="C1060" t="s">
        <v>852</v>
      </c>
      <c r="D1060" t="s">
        <v>567</v>
      </c>
      <c r="E1060">
        <v>6000</v>
      </c>
    </row>
    <row r="1061" spans="3:5" x14ac:dyDescent="0.4">
      <c r="C1061" t="s">
        <v>852</v>
      </c>
      <c r="D1061" t="s">
        <v>568</v>
      </c>
      <c r="E1061">
        <v>13500</v>
      </c>
    </row>
    <row r="1062" spans="3:5" x14ac:dyDescent="0.4">
      <c r="C1062" t="s">
        <v>852</v>
      </c>
      <c r="D1062" t="s">
        <v>569</v>
      </c>
      <c r="E1062">
        <v>3600</v>
      </c>
    </row>
    <row r="1063" spans="3:5" x14ac:dyDescent="0.4">
      <c r="C1063" t="s">
        <v>852</v>
      </c>
      <c r="D1063" t="s">
        <v>570</v>
      </c>
      <c r="E1063">
        <v>6600</v>
      </c>
    </row>
    <row r="1064" spans="3:5" x14ac:dyDescent="0.4">
      <c r="C1064" t="s">
        <v>852</v>
      </c>
      <c r="D1064" t="s">
        <v>571</v>
      </c>
      <c r="E1064">
        <v>2900</v>
      </c>
    </row>
    <row r="1065" spans="3:5" x14ac:dyDescent="0.4">
      <c r="C1065" t="s">
        <v>852</v>
      </c>
      <c r="D1065" t="s">
        <v>572</v>
      </c>
      <c r="E1065">
        <v>8700</v>
      </c>
    </row>
    <row r="1066" spans="3:5" x14ac:dyDescent="0.4">
      <c r="C1066" t="s">
        <v>852</v>
      </c>
      <c r="D1066" t="s">
        <v>573</v>
      </c>
      <c r="E1066">
        <v>14800</v>
      </c>
    </row>
    <row r="1067" spans="3:5" x14ac:dyDescent="0.4">
      <c r="C1067" t="s">
        <v>852</v>
      </c>
      <c r="D1067" t="s">
        <v>574</v>
      </c>
      <c r="E1067">
        <v>4600</v>
      </c>
    </row>
    <row r="1068" spans="3:5" x14ac:dyDescent="0.4">
      <c r="C1068" t="s">
        <v>852</v>
      </c>
      <c r="D1068" t="s">
        <v>575</v>
      </c>
      <c r="E1068">
        <v>3900</v>
      </c>
    </row>
    <row r="1069" spans="3:5" x14ac:dyDescent="0.4">
      <c r="C1069" t="s">
        <v>852</v>
      </c>
      <c r="D1069" t="s">
        <v>576</v>
      </c>
      <c r="E1069">
        <v>20500</v>
      </c>
    </row>
    <row r="1070" spans="3:5" x14ac:dyDescent="0.4">
      <c r="C1070" t="s">
        <v>852</v>
      </c>
      <c r="D1070" t="s">
        <v>577</v>
      </c>
      <c r="E1070">
        <v>2000</v>
      </c>
    </row>
    <row r="1071" spans="3:5" x14ac:dyDescent="0.4">
      <c r="C1071" t="s">
        <v>852</v>
      </c>
      <c r="D1071" t="s">
        <v>578</v>
      </c>
      <c r="E1071">
        <v>3700</v>
      </c>
    </row>
    <row r="1072" spans="3:5" x14ac:dyDescent="0.4">
      <c r="C1072" t="s">
        <v>852</v>
      </c>
      <c r="D1072" t="s">
        <v>579</v>
      </c>
      <c r="E1072">
        <v>7100</v>
      </c>
    </row>
    <row r="1073" spans="3:5" x14ac:dyDescent="0.4">
      <c r="C1073" t="s">
        <v>852</v>
      </c>
      <c r="D1073" t="s">
        <v>580</v>
      </c>
      <c r="E1073">
        <v>5700</v>
      </c>
    </row>
    <row r="1074" spans="3:5" x14ac:dyDescent="0.4">
      <c r="C1074" t="s">
        <v>852</v>
      </c>
      <c r="D1074" t="s">
        <v>581</v>
      </c>
      <c r="E1074">
        <v>6200</v>
      </c>
    </row>
    <row r="1075" spans="3:5" x14ac:dyDescent="0.4">
      <c r="C1075" t="s">
        <v>852</v>
      </c>
      <c r="D1075" t="s">
        <v>582</v>
      </c>
      <c r="E1075">
        <v>3500</v>
      </c>
    </row>
    <row r="1076" spans="3:5" x14ac:dyDescent="0.4">
      <c r="C1076" t="s">
        <v>852</v>
      </c>
      <c r="D1076" t="s">
        <v>583</v>
      </c>
      <c r="E1076">
        <v>7700</v>
      </c>
    </row>
    <row r="1077" spans="3:5" x14ac:dyDescent="0.4">
      <c r="C1077" t="s">
        <v>852</v>
      </c>
      <c r="D1077" t="s">
        <v>584</v>
      </c>
      <c r="E1077">
        <v>8900</v>
      </c>
    </row>
    <row r="1078" spans="3:5" x14ac:dyDescent="0.4">
      <c r="C1078" t="s">
        <v>852</v>
      </c>
      <c r="D1078" t="s">
        <v>585</v>
      </c>
      <c r="E1078">
        <v>6200</v>
      </c>
    </row>
    <row r="1079" spans="3:5" x14ac:dyDescent="0.4">
      <c r="C1079" t="s">
        <v>852</v>
      </c>
      <c r="D1079" t="s">
        <v>586</v>
      </c>
      <c r="E1079">
        <v>15300</v>
      </c>
    </row>
    <row r="1080" spans="3:5" x14ac:dyDescent="0.4">
      <c r="C1080" t="s">
        <v>852</v>
      </c>
      <c r="D1080" t="s">
        <v>587</v>
      </c>
      <c r="E1080">
        <v>5200</v>
      </c>
    </row>
    <row r="1081" spans="3:5" x14ac:dyDescent="0.4">
      <c r="C1081" t="s">
        <v>852</v>
      </c>
      <c r="D1081" t="s">
        <v>588</v>
      </c>
      <c r="E1081">
        <v>2900</v>
      </c>
    </row>
    <row r="1082" spans="3:5" x14ac:dyDescent="0.4">
      <c r="C1082" t="s">
        <v>852</v>
      </c>
      <c r="D1082" t="s">
        <v>589</v>
      </c>
      <c r="E1082">
        <v>14000</v>
      </c>
    </row>
    <row r="1083" spans="3:5" x14ac:dyDescent="0.4">
      <c r="C1083" t="s">
        <v>852</v>
      </c>
      <c r="D1083" t="s">
        <v>590</v>
      </c>
      <c r="E1083">
        <v>12800</v>
      </c>
    </row>
    <row r="1084" spans="3:5" x14ac:dyDescent="0.4">
      <c r="C1084" t="s">
        <v>852</v>
      </c>
      <c r="D1084" t="s">
        <v>591</v>
      </c>
      <c r="E1084">
        <v>4400</v>
      </c>
    </row>
    <row r="1085" spans="3:5" x14ac:dyDescent="0.4">
      <c r="C1085" t="s">
        <v>852</v>
      </c>
      <c r="D1085" t="s">
        <v>592</v>
      </c>
      <c r="E1085">
        <v>2000</v>
      </c>
    </row>
    <row r="1086" spans="3:5" x14ac:dyDescent="0.4">
      <c r="C1086" t="s">
        <v>852</v>
      </c>
      <c r="D1086" t="s">
        <v>593</v>
      </c>
      <c r="E1086">
        <v>6100</v>
      </c>
    </row>
    <row r="1087" spans="3:5" x14ac:dyDescent="0.4">
      <c r="C1087" t="s">
        <v>852</v>
      </c>
      <c r="D1087" t="s">
        <v>594</v>
      </c>
      <c r="E1087">
        <v>2000</v>
      </c>
    </row>
    <row r="1088" spans="3:5" x14ac:dyDescent="0.4">
      <c r="C1088" t="s">
        <v>852</v>
      </c>
      <c r="D1088" t="s">
        <v>595</v>
      </c>
      <c r="E1088">
        <v>5800</v>
      </c>
    </row>
    <row r="1089" spans="3:5" x14ac:dyDescent="0.4">
      <c r="C1089" t="s">
        <v>852</v>
      </c>
      <c r="D1089" t="s">
        <v>596</v>
      </c>
      <c r="E1089">
        <v>5600</v>
      </c>
    </row>
    <row r="1090" spans="3:5" x14ac:dyDescent="0.4">
      <c r="C1090" t="s">
        <v>852</v>
      </c>
      <c r="D1090" t="s">
        <v>597</v>
      </c>
      <c r="E1090">
        <v>2000</v>
      </c>
    </row>
    <row r="1091" spans="3:5" x14ac:dyDescent="0.4">
      <c r="C1091" t="s">
        <v>852</v>
      </c>
      <c r="D1091" t="s">
        <v>598</v>
      </c>
      <c r="E1091">
        <v>4800</v>
      </c>
    </row>
    <row r="1092" spans="3:5" x14ac:dyDescent="0.4">
      <c r="C1092" t="s">
        <v>852</v>
      </c>
      <c r="D1092" t="s">
        <v>599</v>
      </c>
      <c r="E1092">
        <v>2600</v>
      </c>
    </row>
    <row r="1093" spans="3:5" x14ac:dyDescent="0.4">
      <c r="C1093" t="s">
        <v>852</v>
      </c>
      <c r="D1093" t="s">
        <v>600</v>
      </c>
      <c r="E1093">
        <v>1700</v>
      </c>
    </row>
    <row r="1094" spans="3:5" x14ac:dyDescent="0.4">
      <c r="C1094" t="s">
        <v>852</v>
      </c>
      <c r="D1094" t="s">
        <v>601</v>
      </c>
      <c r="E1094">
        <v>5400</v>
      </c>
    </row>
    <row r="1095" spans="3:5" x14ac:dyDescent="0.4">
      <c r="C1095" t="s">
        <v>852</v>
      </c>
      <c r="D1095" t="s">
        <v>602</v>
      </c>
      <c r="E1095">
        <v>5100</v>
      </c>
    </row>
    <row r="1096" spans="3:5" x14ac:dyDescent="0.4">
      <c r="C1096" t="s">
        <v>852</v>
      </c>
      <c r="D1096" t="s">
        <v>603</v>
      </c>
      <c r="E1096">
        <v>1200</v>
      </c>
    </row>
    <row r="1097" spans="3:5" x14ac:dyDescent="0.4">
      <c r="C1097" t="s">
        <v>852</v>
      </c>
      <c r="D1097" t="s">
        <v>604</v>
      </c>
      <c r="E1097">
        <v>4000</v>
      </c>
    </row>
    <row r="1098" spans="3:5" x14ac:dyDescent="0.4">
      <c r="C1098" t="s">
        <v>852</v>
      </c>
      <c r="D1098" t="s">
        <v>605</v>
      </c>
      <c r="E1098">
        <v>11800</v>
      </c>
    </row>
    <row r="1099" spans="3:5" x14ac:dyDescent="0.4">
      <c r="C1099" t="s">
        <v>852</v>
      </c>
      <c r="D1099" t="s">
        <v>606</v>
      </c>
      <c r="E1099">
        <v>11400</v>
      </c>
    </row>
    <row r="1100" spans="3:5" x14ac:dyDescent="0.4">
      <c r="C1100" t="s">
        <v>852</v>
      </c>
      <c r="D1100" t="s">
        <v>607</v>
      </c>
      <c r="E1100">
        <v>3000</v>
      </c>
    </row>
    <row r="1101" spans="3:5" x14ac:dyDescent="0.4">
      <c r="C1101" t="s">
        <v>852</v>
      </c>
      <c r="D1101" t="s">
        <v>608</v>
      </c>
      <c r="E1101">
        <v>25900</v>
      </c>
    </row>
    <row r="1102" spans="3:5" x14ac:dyDescent="0.4">
      <c r="C1102" t="s">
        <v>852</v>
      </c>
      <c r="D1102" t="s">
        <v>609</v>
      </c>
      <c r="E1102">
        <v>18100</v>
      </c>
    </row>
    <row r="1103" spans="3:5" x14ac:dyDescent="0.4">
      <c r="C1103" t="s">
        <v>852</v>
      </c>
      <c r="D1103" t="s">
        <v>610</v>
      </c>
      <c r="E1103">
        <v>52800</v>
      </c>
    </row>
    <row r="1104" spans="3:5" x14ac:dyDescent="0.4">
      <c r="C1104" t="s">
        <v>852</v>
      </c>
      <c r="D1104" t="s">
        <v>611</v>
      </c>
      <c r="E1104">
        <v>15000</v>
      </c>
    </row>
    <row r="1105" spans="3:5" x14ac:dyDescent="0.4">
      <c r="C1105" t="s">
        <v>852</v>
      </c>
      <c r="D1105" t="s">
        <v>612</v>
      </c>
      <c r="E1105">
        <v>21100</v>
      </c>
    </row>
    <row r="1106" spans="3:5" x14ac:dyDescent="0.4">
      <c r="C1106" t="s">
        <v>852</v>
      </c>
      <c r="D1106" t="s">
        <v>613</v>
      </c>
      <c r="E1106">
        <v>16200</v>
      </c>
    </row>
    <row r="1107" spans="3:5" x14ac:dyDescent="0.4">
      <c r="C1107" t="s">
        <v>852</v>
      </c>
      <c r="D1107" t="s">
        <v>614</v>
      </c>
      <c r="E1107">
        <v>12200</v>
      </c>
    </row>
    <row r="1108" spans="3:5" x14ac:dyDescent="0.4">
      <c r="C1108" t="s">
        <v>852</v>
      </c>
      <c r="D1108" t="s">
        <v>615</v>
      </c>
      <c r="E1108">
        <v>13500</v>
      </c>
    </row>
    <row r="1109" spans="3:5" x14ac:dyDescent="0.4">
      <c r="C1109" t="s">
        <v>852</v>
      </c>
      <c r="D1109" t="s">
        <v>616</v>
      </c>
      <c r="E1109">
        <v>9700</v>
      </c>
    </row>
    <row r="1110" spans="3:5" x14ac:dyDescent="0.4">
      <c r="C1110" t="s">
        <v>852</v>
      </c>
      <c r="D1110" t="s">
        <v>617</v>
      </c>
      <c r="E1110">
        <v>1600</v>
      </c>
    </row>
    <row r="1111" spans="3:5" x14ac:dyDescent="0.4">
      <c r="C1111" t="s">
        <v>852</v>
      </c>
      <c r="D1111" t="s">
        <v>618</v>
      </c>
      <c r="E1111">
        <v>3200</v>
      </c>
    </row>
    <row r="1112" spans="3:5" x14ac:dyDescent="0.4">
      <c r="C1112" t="s">
        <v>852</v>
      </c>
      <c r="D1112" t="s">
        <v>619</v>
      </c>
      <c r="E1112">
        <v>5500</v>
      </c>
    </row>
    <row r="1113" spans="3:5" x14ac:dyDescent="0.4">
      <c r="C1113" t="s">
        <v>852</v>
      </c>
      <c r="D1113" t="s">
        <v>620</v>
      </c>
      <c r="E1113">
        <v>3800</v>
      </c>
    </row>
    <row r="1114" spans="3:5" x14ac:dyDescent="0.4">
      <c r="C1114" t="s">
        <v>852</v>
      </c>
      <c r="D1114" t="s">
        <v>621</v>
      </c>
      <c r="E1114">
        <v>3700</v>
      </c>
    </row>
    <row r="1115" spans="3:5" x14ac:dyDescent="0.4">
      <c r="C1115" t="s">
        <v>852</v>
      </c>
      <c r="D1115" t="s">
        <v>622</v>
      </c>
      <c r="E1115">
        <v>3000</v>
      </c>
    </row>
    <row r="1116" spans="3:5" x14ac:dyDescent="0.4">
      <c r="C1116" t="s">
        <v>852</v>
      </c>
      <c r="D1116" t="s">
        <v>623</v>
      </c>
      <c r="E1116">
        <v>4100</v>
      </c>
    </row>
    <row r="1117" spans="3:5" x14ac:dyDescent="0.4">
      <c r="C1117" t="s">
        <v>852</v>
      </c>
      <c r="D1117" t="s">
        <v>624</v>
      </c>
      <c r="E1117">
        <v>9400</v>
      </c>
    </row>
    <row r="1118" spans="3:5" x14ac:dyDescent="0.4">
      <c r="C1118" t="s">
        <v>852</v>
      </c>
      <c r="D1118" t="s">
        <v>625</v>
      </c>
      <c r="E1118">
        <v>1400</v>
      </c>
    </row>
    <row r="1119" spans="3:5" x14ac:dyDescent="0.4">
      <c r="C1119" t="s">
        <v>852</v>
      </c>
      <c r="D1119" t="s">
        <v>626</v>
      </c>
      <c r="E1119">
        <v>6600</v>
      </c>
    </row>
    <row r="1120" spans="3:5" x14ac:dyDescent="0.4">
      <c r="C1120" t="s">
        <v>852</v>
      </c>
      <c r="D1120" t="s">
        <v>627</v>
      </c>
      <c r="E1120">
        <v>6300</v>
      </c>
    </row>
    <row r="1121" spans="3:5" x14ac:dyDescent="0.4">
      <c r="C1121" t="s">
        <v>852</v>
      </c>
      <c r="D1121" t="s">
        <v>628</v>
      </c>
      <c r="E1121">
        <v>4700</v>
      </c>
    </row>
    <row r="1122" spans="3:5" x14ac:dyDescent="0.4">
      <c r="C1122" t="s">
        <v>852</v>
      </c>
      <c r="D1122" t="s">
        <v>629</v>
      </c>
      <c r="E1122">
        <v>6300</v>
      </c>
    </row>
    <row r="1123" spans="3:5" x14ac:dyDescent="0.4">
      <c r="C1123" t="s">
        <v>852</v>
      </c>
      <c r="D1123" t="s">
        <v>630</v>
      </c>
      <c r="E1123">
        <v>2700</v>
      </c>
    </row>
    <row r="1124" spans="3:5" x14ac:dyDescent="0.4">
      <c r="C1124" t="s">
        <v>852</v>
      </c>
      <c r="D1124" t="s">
        <v>631</v>
      </c>
      <c r="E1124">
        <v>4700</v>
      </c>
    </row>
    <row r="1125" spans="3:5" x14ac:dyDescent="0.4">
      <c r="C1125" t="s">
        <v>852</v>
      </c>
      <c r="D1125" t="s">
        <v>632</v>
      </c>
      <c r="E1125">
        <v>3900</v>
      </c>
    </row>
    <row r="1126" spans="3:5" x14ac:dyDescent="0.4">
      <c r="C1126" t="s">
        <v>852</v>
      </c>
      <c r="D1126" t="s">
        <v>633</v>
      </c>
      <c r="E1126">
        <v>7800</v>
      </c>
    </row>
    <row r="1127" spans="3:5" x14ac:dyDescent="0.4">
      <c r="C1127" t="s">
        <v>852</v>
      </c>
      <c r="D1127" t="s">
        <v>634</v>
      </c>
      <c r="E1127">
        <v>2800</v>
      </c>
    </row>
    <row r="1128" spans="3:5" x14ac:dyDescent="0.4">
      <c r="C1128" t="s">
        <v>852</v>
      </c>
      <c r="D1128" t="s">
        <v>635</v>
      </c>
      <c r="E1128">
        <v>1700</v>
      </c>
    </row>
    <row r="1129" spans="3:5" x14ac:dyDescent="0.4">
      <c r="C1129" t="s">
        <v>852</v>
      </c>
      <c r="D1129" t="s">
        <v>636</v>
      </c>
      <c r="E1129">
        <v>6700</v>
      </c>
    </row>
    <row r="1130" spans="3:5" x14ac:dyDescent="0.4">
      <c r="C1130" t="s">
        <v>852</v>
      </c>
      <c r="D1130" t="s">
        <v>637</v>
      </c>
      <c r="E1130">
        <v>7100</v>
      </c>
    </row>
    <row r="1131" spans="3:5" x14ac:dyDescent="0.4">
      <c r="C1131" t="s">
        <v>852</v>
      </c>
      <c r="D1131" t="s">
        <v>638</v>
      </c>
      <c r="E1131">
        <v>3000</v>
      </c>
    </row>
    <row r="1132" spans="3:5" x14ac:dyDescent="0.4">
      <c r="C1132" t="s">
        <v>852</v>
      </c>
      <c r="D1132" t="s">
        <v>639</v>
      </c>
      <c r="E1132">
        <v>2600</v>
      </c>
    </row>
    <row r="1133" spans="3:5" x14ac:dyDescent="0.4">
      <c r="C1133" t="s">
        <v>852</v>
      </c>
      <c r="D1133" t="s">
        <v>640</v>
      </c>
      <c r="E1133">
        <v>4700</v>
      </c>
    </row>
    <row r="1134" spans="3:5" x14ac:dyDescent="0.4">
      <c r="C1134" t="s">
        <v>852</v>
      </c>
      <c r="D1134" t="s">
        <v>641</v>
      </c>
      <c r="E1134">
        <v>10100</v>
      </c>
    </row>
    <row r="1135" spans="3:5" x14ac:dyDescent="0.4">
      <c r="C1135" t="s">
        <v>852</v>
      </c>
      <c r="D1135" t="s">
        <v>642</v>
      </c>
      <c r="E1135">
        <v>3200</v>
      </c>
    </row>
    <row r="1136" spans="3:5" x14ac:dyDescent="0.4">
      <c r="C1136" t="s">
        <v>852</v>
      </c>
      <c r="D1136" t="s">
        <v>643</v>
      </c>
      <c r="E1136">
        <v>1200</v>
      </c>
    </row>
    <row r="1137" spans="3:5" x14ac:dyDescent="0.4">
      <c r="C1137" t="s">
        <v>852</v>
      </c>
      <c r="D1137" t="s">
        <v>644</v>
      </c>
      <c r="E1137">
        <v>4500</v>
      </c>
    </row>
    <row r="1138" spans="3:5" x14ac:dyDescent="0.4">
      <c r="C1138" t="s">
        <v>852</v>
      </c>
      <c r="D1138" t="s">
        <v>645</v>
      </c>
      <c r="E1138">
        <v>2500</v>
      </c>
    </row>
    <row r="1139" spans="3:5" x14ac:dyDescent="0.4">
      <c r="C1139" t="s">
        <v>852</v>
      </c>
      <c r="D1139" t="s">
        <v>646</v>
      </c>
      <c r="E1139">
        <v>10400</v>
      </c>
    </row>
    <row r="1140" spans="3:5" x14ac:dyDescent="0.4">
      <c r="C1140" t="s">
        <v>852</v>
      </c>
      <c r="D1140" t="s">
        <v>647</v>
      </c>
      <c r="E1140">
        <v>3700</v>
      </c>
    </row>
    <row r="1141" spans="3:5" x14ac:dyDescent="0.4">
      <c r="C1141" t="s">
        <v>852</v>
      </c>
      <c r="D1141" t="s">
        <v>648</v>
      </c>
      <c r="E1141">
        <v>3100</v>
      </c>
    </row>
    <row r="1142" spans="3:5" x14ac:dyDescent="0.4">
      <c r="C1142" t="s">
        <v>852</v>
      </c>
      <c r="D1142" t="s">
        <v>649</v>
      </c>
      <c r="E1142">
        <v>1200</v>
      </c>
    </row>
    <row r="1143" spans="3:5" x14ac:dyDescent="0.4">
      <c r="C1143" t="s">
        <v>852</v>
      </c>
      <c r="D1143" t="s">
        <v>650</v>
      </c>
      <c r="E1143">
        <v>1900</v>
      </c>
    </row>
    <row r="1144" spans="3:5" x14ac:dyDescent="0.4">
      <c r="C1144" t="s">
        <v>852</v>
      </c>
      <c r="D1144" t="s">
        <v>651</v>
      </c>
      <c r="E1144">
        <v>3100</v>
      </c>
    </row>
    <row r="1145" spans="3:5" x14ac:dyDescent="0.4">
      <c r="C1145" t="s">
        <v>852</v>
      </c>
      <c r="D1145" t="s">
        <v>652</v>
      </c>
      <c r="E1145">
        <v>9700</v>
      </c>
    </row>
    <row r="1146" spans="3:5" x14ac:dyDescent="0.4">
      <c r="C1146" t="s">
        <v>852</v>
      </c>
      <c r="D1146" t="s">
        <v>653</v>
      </c>
      <c r="E1146">
        <v>3300</v>
      </c>
    </row>
    <row r="1147" spans="3:5" x14ac:dyDescent="0.4">
      <c r="C1147" t="s">
        <v>852</v>
      </c>
      <c r="D1147" t="s">
        <v>654</v>
      </c>
      <c r="E1147">
        <v>5600</v>
      </c>
    </row>
    <row r="1148" spans="3:5" x14ac:dyDescent="0.4">
      <c r="C1148" t="s">
        <v>852</v>
      </c>
      <c r="D1148" t="s">
        <v>655</v>
      </c>
      <c r="E1148">
        <v>6500</v>
      </c>
    </row>
    <row r="1149" spans="3:5" x14ac:dyDescent="0.4">
      <c r="C1149" t="s">
        <v>852</v>
      </c>
      <c r="D1149" t="s">
        <v>656</v>
      </c>
      <c r="E1149">
        <v>2500</v>
      </c>
    </row>
    <row r="1150" spans="3:5" x14ac:dyDescent="0.4">
      <c r="C1150" t="s">
        <v>852</v>
      </c>
      <c r="D1150" t="s">
        <v>657</v>
      </c>
      <c r="E1150">
        <v>38300</v>
      </c>
    </row>
    <row r="1151" spans="3:5" x14ac:dyDescent="0.4">
      <c r="C1151" t="s">
        <v>852</v>
      </c>
      <c r="D1151" t="s">
        <v>658</v>
      </c>
      <c r="E1151">
        <v>6400</v>
      </c>
    </row>
    <row r="1152" spans="3:5" x14ac:dyDescent="0.4">
      <c r="C1152" t="s">
        <v>852</v>
      </c>
      <c r="D1152" t="s">
        <v>659</v>
      </c>
      <c r="E1152">
        <v>2100</v>
      </c>
    </row>
    <row r="1153" spans="3:5" x14ac:dyDescent="0.4">
      <c r="C1153" t="s">
        <v>852</v>
      </c>
      <c r="D1153" t="s">
        <v>660</v>
      </c>
      <c r="E1153">
        <v>6500</v>
      </c>
    </row>
    <row r="1154" spans="3:5" x14ac:dyDescent="0.4">
      <c r="C1154" t="s">
        <v>852</v>
      </c>
      <c r="D1154" t="s">
        <v>661</v>
      </c>
      <c r="E1154">
        <v>7600</v>
      </c>
    </row>
    <row r="1155" spans="3:5" x14ac:dyDescent="0.4">
      <c r="C1155" t="s">
        <v>852</v>
      </c>
      <c r="D1155" t="s">
        <v>662</v>
      </c>
      <c r="E1155">
        <v>10100</v>
      </c>
    </row>
    <row r="1156" spans="3:5" x14ac:dyDescent="0.4">
      <c r="C1156" t="s">
        <v>852</v>
      </c>
      <c r="D1156" t="s">
        <v>663</v>
      </c>
      <c r="E1156">
        <v>2200</v>
      </c>
    </row>
    <row r="1157" spans="3:5" x14ac:dyDescent="0.4">
      <c r="C1157" t="s">
        <v>852</v>
      </c>
      <c r="D1157" t="s">
        <v>664</v>
      </c>
      <c r="E1157">
        <v>6800</v>
      </c>
    </row>
    <row r="1158" spans="3:5" x14ac:dyDescent="0.4">
      <c r="C1158" t="s">
        <v>852</v>
      </c>
      <c r="D1158" t="s">
        <v>665</v>
      </c>
      <c r="E1158">
        <v>9600</v>
      </c>
    </row>
    <row r="1159" spans="3:5" x14ac:dyDescent="0.4">
      <c r="C1159" t="s">
        <v>852</v>
      </c>
      <c r="D1159" t="s">
        <v>666</v>
      </c>
      <c r="E1159">
        <v>4000</v>
      </c>
    </row>
    <row r="1160" spans="3:5" x14ac:dyDescent="0.4">
      <c r="C1160" t="s">
        <v>852</v>
      </c>
      <c r="D1160" t="s">
        <v>667</v>
      </c>
      <c r="E1160">
        <v>6200</v>
      </c>
    </row>
    <row r="1161" spans="3:5" x14ac:dyDescent="0.4">
      <c r="C1161" t="s">
        <v>852</v>
      </c>
      <c r="D1161" t="s">
        <v>668</v>
      </c>
      <c r="E1161">
        <v>5500</v>
      </c>
    </row>
    <row r="1162" spans="3:5" x14ac:dyDescent="0.4">
      <c r="C1162" t="s">
        <v>852</v>
      </c>
      <c r="D1162" t="s">
        <v>669</v>
      </c>
      <c r="E1162">
        <v>2500</v>
      </c>
    </row>
    <row r="1163" spans="3:5" x14ac:dyDescent="0.4">
      <c r="C1163" t="s">
        <v>852</v>
      </c>
      <c r="D1163" t="s">
        <v>670</v>
      </c>
      <c r="E1163">
        <v>2300</v>
      </c>
    </row>
    <row r="1164" spans="3:5" x14ac:dyDescent="0.4">
      <c r="C1164" t="s">
        <v>852</v>
      </c>
      <c r="D1164" t="s">
        <v>671</v>
      </c>
      <c r="E1164">
        <v>3700</v>
      </c>
    </row>
    <row r="1165" spans="3:5" x14ac:dyDescent="0.4">
      <c r="C1165" t="s">
        <v>852</v>
      </c>
      <c r="D1165" t="s">
        <v>672</v>
      </c>
      <c r="E1165">
        <v>1900</v>
      </c>
    </row>
    <row r="1166" spans="3:5" x14ac:dyDescent="0.4">
      <c r="C1166" t="s">
        <v>852</v>
      </c>
      <c r="D1166" t="s">
        <v>673</v>
      </c>
      <c r="E1166">
        <v>5900</v>
      </c>
    </row>
    <row r="1167" spans="3:5" x14ac:dyDescent="0.4">
      <c r="C1167" t="s">
        <v>852</v>
      </c>
      <c r="D1167" t="s">
        <v>674</v>
      </c>
      <c r="E1167">
        <v>1600</v>
      </c>
    </row>
    <row r="1168" spans="3:5" x14ac:dyDescent="0.4">
      <c r="C1168" t="s">
        <v>852</v>
      </c>
      <c r="D1168" t="s">
        <v>675</v>
      </c>
      <c r="E1168">
        <v>4200</v>
      </c>
    </row>
    <row r="1169" spans="3:5" x14ac:dyDescent="0.4">
      <c r="C1169" t="s">
        <v>852</v>
      </c>
      <c r="D1169" t="s">
        <v>676</v>
      </c>
      <c r="E1169">
        <v>2900</v>
      </c>
    </row>
    <row r="1170" spans="3:5" x14ac:dyDescent="0.4">
      <c r="C1170" t="s">
        <v>852</v>
      </c>
      <c r="D1170" t="s">
        <v>677</v>
      </c>
      <c r="E1170">
        <v>4000</v>
      </c>
    </row>
    <row r="1171" spans="3:5" x14ac:dyDescent="0.4">
      <c r="C1171" t="s">
        <v>852</v>
      </c>
      <c r="D1171" t="s">
        <v>678</v>
      </c>
      <c r="E1171">
        <v>5100</v>
      </c>
    </row>
    <row r="1172" spans="3:5" x14ac:dyDescent="0.4">
      <c r="C1172" t="s">
        <v>852</v>
      </c>
      <c r="D1172" t="s">
        <v>679</v>
      </c>
      <c r="E1172">
        <v>1000</v>
      </c>
    </row>
    <row r="1173" spans="3:5" x14ac:dyDescent="0.4">
      <c r="C1173" t="s">
        <v>852</v>
      </c>
      <c r="D1173" t="s">
        <v>680</v>
      </c>
      <c r="E1173">
        <v>14800</v>
      </c>
    </row>
    <row r="1174" spans="3:5" x14ac:dyDescent="0.4">
      <c r="C1174" t="s">
        <v>852</v>
      </c>
      <c r="D1174" t="s">
        <v>681</v>
      </c>
      <c r="E1174">
        <v>5400</v>
      </c>
    </row>
    <row r="1175" spans="3:5" x14ac:dyDescent="0.4">
      <c r="C1175" t="s">
        <v>852</v>
      </c>
      <c r="D1175" t="s">
        <v>682</v>
      </c>
      <c r="E1175">
        <v>7800</v>
      </c>
    </row>
    <row r="1176" spans="3:5" x14ac:dyDescent="0.4">
      <c r="C1176" t="s">
        <v>852</v>
      </c>
      <c r="D1176" t="s">
        <v>683</v>
      </c>
      <c r="E1176">
        <v>2900</v>
      </c>
    </row>
    <row r="1177" spans="3:5" x14ac:dyDescent="0.4">
      <c r="C1177" t="s">
        <v>852</v>
      </c>
      <c r="D1177" t="s">
        <v>684</v>
      </c>
      <c r="E1177">
        <v>3900</v>
      </c>
    </row>
    <row r="1178" spans="3:5" x14ac:dyDescent="0.4">
      <c r="C1178" t="s">
        <v>852</v>
      </c>
      <c r="D1178" t="s">
        <v>685</v>
      </c>
      <c r="E1178">
        <v>4800</v>
      </c>
    </row>
    <row r="1179" spans="3:5" x14ac:dyDescent="0.4">
      <c r="C1179" t="s">
        <v>852</v>
      </c>
      <c r="D1179" t="s">
        <v>686</v>
      </c>
      <c r="E1179">
        <v>1400</v>
      </c>
    </row>
    <row r="1180" spans="3:5" x14ac:dyDescent="0.4">
      <c r="C1180" t="s">
        <v>852</v>
      </c>
      <c r="D1180" t="s">
        <v>687</v>
      </c>
      <c r="E1180">
        <v>8300</v>
      </c>
    </row>
    <row r="1181" spans="3:5" x14ac:dyDescent="0.4">
      <c r="C1181" t="s">
        <v>852</v>
      </c>
      <c r="D1181" t="s">
        <v>386</v>
      </c>
      <c r="E1181">
        <v>3300</v>
      </c>
    </row>
    <row r="1182" spans="3:5" x14ac:dyDescent="0.4">
      <c r="C1182" t="s">
        <v>852</v>
      </c>
      <c r="D1182" t="s">
        <v>387</v>
      </c>
      <c r="E1182">
        <v>800</v>
      </c>
    </row>
    <row r="1183" spans="3:5" x14ac:dyDescent="0.4">
      <c r="C1183" t="s">
        <v>852</v>
      </c>
      <c r="D1183" t="s">
        <v>388</v>
      </c>
      <c r="E1183">
        <v>2200</v>
      </c>
    </row>
    <row r="1184" spans="3:5" x14ac:dyDescent="0.4">
      <c r="C1184" t="s">
        <v>852</v>
      </c>
      <c r="D1184" t="s">
        <v>389</v>
      </c>
      <c r="E1184">
        <v>8200</v>
      </c>
    </row>
    <row r="1185" spans="3:5" x14ac:dyDescent="0.4">
      <c r="C1185" t="s">
        <v>852</v>
      </c>
      <c r="D1185" t="s">
        <v>390</v>
      </c>
      <c r="E1185">
        <v>0</v>
      </c>
    </row>
    <row r="1186" spans="3:5" x14ac:dyDescent="0.4">
      <c r="C1186" t="s">
        <v>852</v>
      </c>
      <c r="D1186" t="s">
        <v>391</v>
      </c>
      <c r="E1186">
        <v>4200</v>
      </c>
    </row>
    <row r="1187" spans="3:5" x14ac:dyDescent="0.4">
      <c r="C1187" t="s">
        <v>852</v>
      </c>
      <c r="D1187" t="s">
        <v>392</v>
      </c>
      <c r="E1187">
        <v>6500</v>
      </c>
    </row>
    <row r="1188" spans="3:5" x14ac:dyDescent="0.4">
      <c r="C1188" t="s">
        <v>852</v>
      </c>
      <c r="D1188" t="s">
        <v>393</v>
      </c>
      <c r="E1188">
        <v>2300</v>
      </c>
    </row>
    <row r="1189" spans="3:5" x14ac:dyDescent="0.4">
      <c r="C1189" t="s">
        <v>852</v>
      </c>
      <c r="D1189" t="s">
        <v>394</v>
      </c>
      <c r="E1189">
        <v>1500</v>
      </c>
    </row>
    <row r="1190" spans="3:5" x14ac:dyDescent="0.4">
      <c r="C1190" t="s">
        <v>852</v>
      </c>
      <c r="D1190" t="s">
        <v>395</v>
      </c>
      <c r="E1190">
        <v>6600</v>
      </c>
    </row>
    <row r="1191" spans="3:5" x14ac:dyDescent="0.4">
      <c r="C1191" t="s">
        <v>852</v>
      </c>
      <c r="D1191" t="s">
        <v>396</v>
      </c>
      <c r="E1191">
        <v>3300</v>
      </c>
    </row>
    <row r="1192" spans="3:5" x14ac:dyDescent="0.4">
      <c r="C1192" t="s">
        <v>852</v>
      </c>
      <c r="D1192" t="s">
        <v>397</v>
      </c>
      <c r="E1192">
        <v>2200</v>
      </c>
    </row>
    <row r="1193" spans="3:5" x14ac:dyDescent="0.4">
      <c r="C1193" t="s">
        <v>852</v>
      </c>
      <c r="D1193" t="s">
        <v>398</v>
      </c>
      <c r="E1193">
        <v>3200</v>
      </c>
    </row>
    <row r="1194" spans="3:5" x14ac:dyDescent="0.4">
      <c r="C1194" t="s">
        <v>852</v>
      </c>
      <c r="D1194" t="s">
        <v>399</v>
      </c>
      <c r="E1194">
        <v>700</v>
      </c>
    </row>
    <row r="1195" spans="3:5" x14ac:dyDescent="0.4">
      <c r="C1195" t="s">
        <v>852</v>
      </c>
      <c r="D1195" t="s">
        <v>400</v>
      </c>
      <c r="E1195">
        <v>5800</v>
      </c>
    </row>
    <row r="1196" spans="3:5" x14ac:dyDescent="0.4">
      <c r="C1196" t="s">
        <v>852</v>
      </c>
      <c r="D1196" t="s">
        <v>401</v>
      </c>
      <c r="E1196">
        <v>2300</v>
      </c>
    </row>
    <row r="1197" spans="3:5" x14ac:dyDescent="0.4">
      <c r="C1197" t="s">
        <v>852</v>
      </c>
      <c r="D1197" t="s">
        <v>402</v>
      </c>
      <c r="E1197">
        <v>400</v>
      </c>
    </row>
    <row r="1198" spans="3:5" x14ac:dyDescent="0.4">
      <c r="C1198" t="s">
        <v>852</v>
      </c>
      <c r="D1198" t="s">
        <v>403</v>
      </c>
      <c r="E1198">
        <v>4100</v>
      </c>
    </row>
    <row r="1199" spans="3:5" x14ac:dyDescent="0.4">
      <c r="C1199" t="s">
        <v>852</v>
      </c>
      <c r="D1199" t="s">
        <v>404</v>
      </c>
      <c r="E1199">
        <v>3100</v>
      </c>
    </row>
    <row r="1200" spans="3:5" x14ac:dyDescent="0.4">
      <c r="C1200" t="s">
        <v>852</v>
      </c>
      <c r="D1200" t="s">
        <v>405</v>
      </c>
      <c r="E1200">
        <v>4700</v>
      </c>
    </row>
    <row r="1201" spans="3:5" x14ac:dyDescent="0.4">
      <c r="C1201" t="s">
        <v>852</v>
      </c>
      <c r="D1201" t="s">
        <v>406</v>
      </c>
      <c r="E1201">
        <v>400</v>
      </c>
    </row>
    <row r="1202" spans="3:5" x14ac:dyDescent="0.4">
      <c r="C1202" t="s">
        <v>852</v>
      </c>
      <c r="D1202" t="s">
        <v>407</v>
      </c>
      <c r="E1202">
        <v>1800</v>
      </c>
    </row>
    <row r="1203" spans="3:5" x14ac:dyDescent="0.4">
      <c r="C1203" t="s">
        <v>852</v>
      </c>
      <c r="D1203" t="s">
        <v>408</v>
      </c>
      <c r="E1203">
        <v>6400</v>
      </c>
    </row>
    <row r="1204" spans="3:5" x14ac:dyDescent="0.4">
      <c r="C1204" t="s">
        <v>852</v>
      </c>
      <c r="D1204" t="s">
        <v>409</v>
      </c>
      <c r="E1204">
        <v>4600</v>
      </c>
    </row>
    <row r="1205" spans="3:5" x14ac:dyDescent="0.4">
      <c r="C1205" t="s">
        <v>852</v>
      </c>
      <c r="D1205" t="s">
        <v>410</v>
      </c>
      <c r="E1205">
        <v>3300</v>
      </c>
    </row>
    <row r="1206" spans="3:5" x14ac:dyDescent="0.4">
      <c r="C1206" t="s">
        <v>852</v>
      </c>
      <c r="D1206" t="s">
        <v>411</v>
      </c>
      <c r="E1206">
        <v>5100</v>
      </c>
    </row>
    <row r="1207" spans="3:5" x14ac:dyDescent="0.4">
      <c r="C1207" t="s">
        <v>852</v>
      </c>
      <c r="D1207" t="s">
        <v>412</v>
      </c>
      <c r="E1207">
        <v>300</v>
      </c>
    </row>
    <row r="1208" spans="3:5" x14ac:dyDescent="0.4">
      <c r="C1208" t="s">
        <v>852</v>
      </c>
      <c r="D1208" t="s">
        <v>413</v>
      </c>
      <c r="E1208">
        <v>10300</v>
      </c>
    </row>
    <row r="1209" spans="3:5" x14ac:dyDescent="0.4">
      <c r="C1209" t="s">
        <v>852</v>
      </c>
      <c r="D1209" t="s">
        <v>414</v>
      </c>
      <c r="E1209">
        <v>1100</v>
      </c>
    </row>
    <row r="1210" spans="3:5" x14ac:dyDescent="0.4">
      <c r="C1210" t="s">
        <v>852</v>
      </c>
      <c r="D1210" t="s">
        <v>415</v>
      </c>
      <c r="E1210">
        <v>2200</v>
      </c>
    </row>
    <row r="1211" spans="3:5" x14ac:dyDescent="0.4">
      <c r="C1211" t="s">
        <v>852</v>
      </c>
      <c r="D1211" t="s">
        <v>416</v>
      </c>
      <c r="E1211">
        <v>2600</v>
      </c>
    </row>
    <row r="1212" spans="3:5" x14ac:dyDescent="0.4">
      <c r="C1212" t="s">
        <v>852</v>
      </c>
      <c r="D1212" t="s">
        <v>417</v>
      </c>
      <c r="E1212">
        <v>4800</v>
      </c>
    </row>
    <row r="1213" spans="3:5" x14ac:dyDescent="0.4">
      <c r="C1213" t="s">
        <v>852</v>
      </c>
      <c r="D1213" t="s">
        <v>418</v>
      </c>
      <c r="E1213">
        <v>3100</v>
      </c>
    </row>
    <row r="1214" spans="3:5" x14ac:dyDescent="0.4">
      <c r="C1214" t="s">
        <v>852</v>
      </c>
      <c r="D1214" t="s">
        <v>419</v>
      </c>
      <c r="E1214">
        <v>3700</v>
      </c>
    </row>
    <row r="1215" spans="3:5" x14ac:dyDescent="0.4">
      <c r="C1215" t="s">
        <v>852</v>
      </c>
      <c r="D1215" t="s">
        <v>420</v>
      </c>
      <c r="E1215">
        <v>1700</v>
      </c>
    </row>
    <row r="1216" spans="3:5" x14ac:dyDescent="0.4">
      <c r="C1216" t="s">
        <v>852</v>
      </c>
      <c r="D1216" t="s">
        <v>421</v>
      </c>
      <c r="E1216">
        <v>2900</v>
      </c>
    </row>
    <row r="1217" spans="3:5" x14ac:dyDescent="0.4">
      <c r="C1217" t="s">
        <v>852</v>
      </c>
      <c r="D1217" t="s">
        <v>422</v>
      </c>
      <c r="E1217">
        <v>3300</v>
      </c>
    </row>
    <row r="1218" spans="3:5" x14ac:dyDescent="0.4">
      <c r="C1218" t="s">
        <v>852</v>
      </c>
      <c r="D1218" t="s">
        <v>423</v>
      </c>
      <c r="E1218">
        <v>800</v>
      </c>
    </row>
    <row r="1219" spans="3:5" x14ac:dyDescent="0.4">
      <c r="C1219" t="s">
        <v>852</v>
      </c>
      <c r="D1219" t="s">
        <v>424</v>
      </c>
      <c r="E1219">
        <v>4700</v>
      </c>
    </row>
    <row r="1220" spans="3:5" x14ac:dyDescent="0.4">
      <c r="C1220" t="s">
        <v>852</v>
      </c>
      <c r="D1220" t="s">
        <v>425</v>
      </c>
      <c r="E1220">
        <v>3100</v>
      </c>
    </row>
    <row r="1221" spans="3:5" x14ac:dyDescent="0.4">
      <c r="C1221" t="s">
        <v>852</v>
      </c>
      <c r="D1221" t="s">
        <v>426</v>
      </c>
      <c r="E1221">
        <v>11300</v>
      </c>
    </row>
    <row r="1222" spans="3:5" x14ac:dyDescent="0.4">
      <c r="C1222" t="s">
        <v>852</v>
      </c>
      <c r="D1222" t="s">
        <v>427</v>
      </c>
      <c r="E1222">
        <v>3400</v>
      </c>
    </row>
    <row r="1223" spans="3:5" x14ac:dyDescent="0.4">
      <c r="C1223" t="s">
        <v>852</v>
      </c>
      <c r="D1223" t="s">
        <v>428</v>
      </c>
      <c r="E1223">
        <v>3500</v>
      </c>
    </row>
    <row r="1224" spans="3:5" x14ac:dyDescent="0.4">
      <c r="C1224" t="s">
        <v>852</v>
      </c>
      <c r="D1224" t="s">
        <v>429</v>
      </c>
      <c r="E1224">
        <v>6400</v>
      </c>
    </row>
    <row r="1225" spans="3:5" x14ac:dyDescent="0.4">
      <c r="C1225" t="s">
        <v>852</v>
      </c>
      <c r="D1225" t="s">
        <v>430</v>
      </c>
      <c r="E1225">
        <v>1200</v>
      </c>
    </row>
    <row r="1226" spans="3:5" x14ac:dyDescent="0.4">
      <c r="C1226" t="s">
        <v>852</v>
      </c>
      <c r="D1226" t="s">
        <v>431</v>
      </c>
      <c r="E1226">
        <v>900</v>
      </c>
    </row>
    <row r="1227" spans="3:5" x14ac:dyDescent="0.4">
      <c r="C1227" t="s">
        <v>852</v>
      </c>
      <c r="D1227" t="s">
        <v>432</v>
      </c>
      <c r="E1227">
        <v>6000</v>
      </c>
    </row>
    <row r="1228" spans="3:5" x14ac:dyDescent="0.4">
      <c r="C1228" t="s">
        <v>852</v>
      </c>
      <c r="D1228" t="s">
        <v>433</v>
      </c>
      <c r="E1228">
        <v>5300</v>
      </c>
    </row>
    <row r="1229" spans="3:5" x14ac:dyDescent="0.4">
      <c r="C1229" t="s">
        <v>852</v>
      </c>
      <c r="D1229" t="s">
        <v>434</v>
      </c>
      <c r="E1229">
        <v>1700</v>
      </c>
    </row>
    <row r="1230" spans="3:5" x14ac:dyDescent="0.4">
      <c r="C1230" t="s">
        <v>852</v>
      </c>
      <c r="D1230" t="s">
        <v>435</v>
      </c>
      <c r="E1230">
        <v>8000</v>
      </c>
    </row>
    <row r="1231" spans="3:5" x14ac:dyDescent="0.4">
      <c r="C1231" t="s">
        <v>852</v>
      </c>
      <c r="D1231" t="s">
        <v>436</v>
      </c>
      <c r="E1231">
        <v>700</v>
      </c>
    </row>
    <row r="1232" spans="3:5" x14ac:dyDescent="0.4">
      <c r="C1232" t="s">
        <v>852</v>
      </c>
      <c r="D1232" t="s">
        <v>437</v>
      </c>
      <c r="E1232">
        <v>2000</v>
      </c>
    </row>
    <row r="1233" spans="3:5" x14ac:dyDescent="0.4">
      <c r="C1233" t="s">
        <v>852</v>
      </c>
      <c r="D1233" t="s">
        <v>438</v>
      </c>
      <c r="E1233">
        <v>3500</v>
      </c>
    </row>
    <row r="1234" spans="3:5" x14ac:dyDescent="0.4">
      <c r="C1234" t="s">
        <v>852</v>
      </c>
      <c r="D1234" t="s">
        <v>439</v>
      </c>
      <c r="E1234">
        <v>4400</v>
      </c>
    </row>
    <row r="1235" spans="3:5" x14ac:dyDescent="0.4">
      <c r="C1235" t="s">
        <v>852</v>
      </c>
      <c r="D1235" t="s">
        <v>440</v>
      </c>
      <c r="E1235">
        <v>5200</v>
      </c>
    </row>
    <row r="1236" spans="3:5" x14ac:dyDescent="0.4">
      <c r="C1236" t="s">
        <v>852</v>
      </c>
      <c r="D1236" t="s">
        <v>441</v>
      </c>
      <c r="E1236">
        <v>6500</v>
      </c>
    </row>
    <row r="1237" spans="3:5" x14ac:dyDescent="0.4">
      <c r="C1237" t="s">
        <v>852</v>
      </c>
      <c r="D1237" t="s">
        <v>442</v>
      </c>
      <c r="E1237">
        <v>1900</v>
      </c>
    </row>
    <row r="1238" spans="3:5" x14ac:dyDescent="0.4">
      <c r="C1238" t="s">
        <v>852</v>
      </c>
      <c r="D1238" t="s">
        <v>443</v>
      </c>
      <c r="E1238">
        <v>6100</v>
      </c>
    </row>
    <row r="1239" spans="3:5" x14ac:dyDescent="0.4">
      <c r="C1239" t="s">
        <v>852</v>
      </c>
      <c r="D1239" t="s">
        <v>444</v>
      </c>
      <c r="E1239">
        <v>2300</v>
      </c>
    </row>
    <row r="1240" spans="3:5" x14ac:dyDescent="0.4">
      <c r="C1240" t="s">
        <v>852</v>
      </c>
      <c r="D1240" t="s">
        <v>445</v>
      </c>
      <c r="E1240">
        <v>5600</v>
      </c>
    </row>
    <row r="1241" spans="3:5" x14ac:dyDescent="0.4">
      <c r="C1241" t="s">
        <v>852</v>
      </c>
      <c r="D1241" t="s">
        <v>446</v>
      </c>
      <c r="E1241">
        <v>1600</v>
      </c>
    </row>
    <row r="1242" spans="3:5" x14ac:dyDescent="0.4">
      <c r="C1242" t="s">
        <v>852</v>
      </c>
      <c r="D1242" t="s">
        <v>447</v>
      </c>
      <c r="E1242">
        <v>3300</v>
      </c>
    </row>
    <row r="1243" spans="3:5" x14ac:dyDescent="0.4">
      <c r="C1243" t="s">
        <v>852</v>
      </c>
      <c r="D1243" t="s">
        <v>448</v>
      </c>
      <c r="E1243">
        <v>1600</v>
      </c>
    </row>
    <row r="1244" spans="3:5" x14ac:dyDescent="0.4">
      <c r="C1244" t="s">
        <v>852</v>
      </c>
      <c r="D1244" t="s">
        <v>449</v>
      </c>
      <c r="E1244">
        <v>2800</v>
      </c>
    </row>
    <row r="1245" spans="3:5" x14ac:dyDescent="0.4">
      <c r="C1245" t="s">
        <v>852</v>
      </c>
      <c r="D1245" t="s">
        <v>450</v>
      </c>
      <c r="E1245">
        <v>1200</v>
      </c>
    </row>
    <row r="1246" spans="3:5" x14ac:dyDescent="0.4">
      <c r="C1246" t="s">
        <v>852</v>
      </c>
      <c r="D1246" t="s">
        <v>451</v>
      </c>
      <c r="E1246">
        <v>7000</v>
      </c>
    </row>
    <row r="1247" spans="3:5" x14ac:dyDescent="0.4">
      <c r="C1247" t="s">
        <v>852</v>
      </c>
      <c r="D1247" t="s">
        <v>452</v>
      </c>
      <c r="E1247">
        <v>0</v>
      </c>
    </row>
    <row r="1248" spans="3:5" x14ac:dyDescent="0.4">
      <c r="C1248" t="s">
        <v>852</v>
      </c>
      <c r="D1248" t="s">
        <v>453</v>
      </c>
      <c r="E1248">
        <v>700</v>
      </c>
    </row>
    <row r="1249" spans="3:5" x14ac:dyDescent="0.4">
      <c r="C1249" t="s">
        <v>852</v>
      </c>
      <c r="D1249" t="s">
        <v>454</v>
      </c>
      <c r="E1249">
        <v>2500</v>
      </c>
    </row>
    <row r="1250" spans="3:5" x14ac:dyDescent="0.4">
      <c r="C1250" t="s">
        <v>852</v>
      </c>
      <c r="D1250" t="s">
        <v>455</v>
      </c>
      <c r="E1250">
        <v>1000</v>
      </c>
    </row>
    <row r="1251" spans="3:5" x14ac:dyDescent="0.4">
      <c r="C1251" t="s">
        <v>852</v>
      </c>
      <c r="D1251" t="s">
        <v>456</v>
      </c>
      <c r="E1251">
        <v>7900</v>
      </c>
    </row>
    <row r="1252" spans="3:5" x14ac:dyDescent="0.4">
      <c r="C1252" t="s">
        <v>852</v>
      </c>
      <c r="D1252" t="s">
        <v>457</v>
      </c>
      <c r="E1252">
        <v>4600</v>
      </c>
    </row>
    <row r="1253" spans="3:5" x14ac:dyDescent="0.4">
      <c r="C1253" t="s">
        <v>852</v>
      </c>
      <c r="D1253" t="s">
        <v>458</v>
      </c>
      <c r="E1253">
        <v>3300</v>
      </c>
    </row>
    <row r="1254" spans="3:5" x14ac:dyDescent="0.4">
      <c r="C1254" t="s">
        <v>852</v>
      </c>
      <c r="D1254" t="s">
        <v>459</v>
      </c>
      <c r="E1254">
        <v>5400</v>
      </c>
    </row>
    <row r="1255" spans="3:5" x14ac:dyDescent="0.4">
      <c r="C1255" t="s">
        <v>852</v>
      </c>
      <c r="D1255" t="s">
        <v>460</v>
      </c>
      <c r="E1255">
        <v>2200</v>
      </c>
    </row>
    <row r="1256" spans="3:5" x14ac:dyDescent="0.4">
      <c r="C1256" t="s">
        <v>852</v>
      </c>
      <c r="D1256" t="s">
        <v>461</v>
      </c>
      <c r="E1256">
        <v>900</v>
      </c>
    </row>
    <row r="1257" spans="3:5" x14ac:dyDescent="0.4">
      <c r="C1257" t="s">
        <v>852</v>
      </c>
      <c r="D1257" t="s">
        <v>462</v>
      </c>
      <c r="E1257">
        <v>3800</v>
      </c>
    </row>
    <row r="1258" spans="3:5" x14ac:dyDescent="0.4">
      <c r="C1258" t="s">
        <v>852</v>
      </c>
      <c r="D1258" t="s">
        <v>463</v>
      </c>
      <c r="E1258">
        <v>2600</v>
      </c>
    </row>
    <row r="1259" spans="3:5" x14ac:dyDescent="0.4">
      <c r="C1259" t="s">
        <v>852</v>
      </c>
      <c r="D1259" t="s">
        <v>464</v>
      </c>
      <c r="E1259">
        <v>4300</v>
      </c>
    </row>
    <row r="1260" spans="3:5" x14ac:dyDescent="0.4">
      <c r="C1260" t="s">
        <v>852</v>
      </c>
      <c r="D1260" t="s">
        <v>465</v>
      </c>
      <c r="E1260">
        <v>3800</v>
      </c>
    </row>
    <row r="1261" spans="3:5" x14ac:dyDescent="0.4">
      <c r="C1261" t="s">
        <v>852</v>
      </c>
      <c r="D1261" t="s">
        <v>466</v>
      </c>
      <c r="E1261">
        <v>1400</v>
      </c>
    </row>
    <row r="1262" spans="3:5" x14ac:dyDescent="0.4">
      <c r="C1262" t="s">
        <v>852</v>
      </c>
      <c r="D1262" t="s">
        <v>467</v>
      </c>
      <c r="E1262">
        <v>9800</v>
      </c>
    </row>
    <row r="1263" spans="3:5" x14ac:dyDescent="0.4">
      <c r="C1263" t="s">
        <v>852</v>
      </c>
      <c r="D1263" t="s">
        <v>468</v>
      </c>
      <c r="E1263">
        <v>1400</v>
      </c>
    </row>
    <row r="1264" spans="3:5" x14ac:dyDescent="0.4">
      <c r="C1264" t="s">
        <v>852</v>
      </c>
      <c r="D1264" t="s">
        <v>469</v>
      </c>
      <c r="E1264">
        <v>15700</v>
      </c>
    </row>
    <row r="1265" spans="3:5" x14ac:dyDescent="0.4">
      <c r="C1265" t="s">
        <v>852</v>
      </c>
      <c r="D1265" t="s">
        <v>470</v>
      </c>
      <c r="E1265">
        <v>9900</v>
      </c>
    </row>
    <row r="1266" spans="3:5" x14ac:dyDescent="0.4">
      <c r="C1266" t="s">
        <v>852</v>
      </c>
      <c r="D1266" t="s">
        <v>471</v>
      </c>
      <c r="E1266">
        <v>4300</v>
      </c>
    </row>
    <row r="1267" spans="3:5" x14ac:dyDescent="0.4">
      <c r="C1267" t="s">
        <v>852</v>
      </c>
      <c r="D1267" t="s">
        <v>472</v>
      </c>
      <c r="E1267">
        <v>27400</v>
      </c>
    </row>
    <row r="1268" spans="3:5" x14ac:dyDescent="0.4">
      <c r="C1268" t="s">
        <v>852</v>
      </c>
      <c r="D1268" t="s">
        <v>473</v>
      </c>
      <c r="E1268">
        <v>16200</v>
      </c>
    </row>
    <row r="1269" spans="3:5" x14ac:dyDescent="0.4">
      <c r="C1269" t="s">
        <v>852</v>
      </c>
      <c r="D1269" t="s">
        <v>474</v>
      </c>
      <c r="E1269">
        <v>4000</v>
      </c>
    </row>
    <row r="1270" spans="3:5" x14ac:dyDescent="0.4">
      <c r="C1270" t="s">
        <v>852</v>
      </c>
      <c r="D1270" t="s">
        <v>475</v>
      </c>
      <c r="E1270">
        <v>200</v>
      </c>
    </row>
    <row r="1271" spans="3:5" x14ac:dyDescent="0.4">
      <c r="C1271" t="s">
        <v>852</v>
      </c>
      <c r="D1271" t="s">
        <v>476</v>
      </c>
      <c r="E1271">
        <v>24000</v>
      </c>
    </row>
    <row r="1272" spans="3:5" x14ac:dyDescent="0.4">
      <c r="C1272" t="s">
        <v>852</v>
      </c>
      <c r="D1272" t="s">
        <v>477</v>
      </c>
      <c r="E1272">
        <v>8400</v>
      </c>
    </row>
    <row r="1273" spans="3:5" x14ac:dyDescent="0.4">
      <c r="C1273" t="s">
        <v>852</v>
      </c>
      <c r="D1273" t="s">
        <v>478</v>
      </c>
      <c r="E1273">
        <v>6500</v>
      </c>
    </row>
    <row r="1274" spans="3:5" x14ac:dyDescent="0.4">
      <c r="C1274" t="s">
        <v>852</v>
      </c>
      <c r="D1274" t="s">
        <v>479</v>
      </c>
      <c r="E1274">
        <v>5700</v>
      </c>
    </row>
    <row r="1275" spans="3:5" x14ac:dyDescent="0.4">
      <c r="C1275" t="s">
        <v>852</v>
      </c>
      <c r="D1275" t="s">
        <v>480</v>
      </c>
      <c r="E1275">
        <v>4700</v>
      </c>
    </row>
    <row r="1276" spans="3:5" x14ac:dyDescent="0.4">
      <c r="C1276" t="s">
        <v>852</v>
      </c>
      <c r="D1276" t="s">
        <v>481</v>
      </c>
      <c r="E1276">
        <v>6900</v>
      </c>
    </row>
    <row r="1277" spans="3:5" x14ac:dyDescent="0.4">
      <c r="C1277" t="s">
        <v>852</v>
      </c>
      <c r="D1277" t="s">
        <v>482</v>
      </c>
      <c r="E1277">
        <v>8300</v>
      </c>
    </row>
    <row r="1278" spans="3:5" x14ac:dyDescent="0.4">
      <c r="C1278" t="s">
        <v>852</v>
      </c>
      <c r="D1278" t="s">
        <v>483</v>
      </c>
      <c r="E1278">
        <v>5500</v>
      </c>
    </row>
    <row r="1279" spans="3:5" x14ac:dyDescent="0.4">
      <c r="C1279" t="s">
        <v>852</v>
      </c>
      <c r="D1279" t="s">
        <v>484</v>
      </c>
      <c r="E1279">
        <v>2500</v>
      </c>
    </row>
    <row r="1280" spans="3:5" x14ac:dyDescent="0.4">
      <c r="C1280" t="s">
        <v>852</v>
      </c>
      <c r="D1280" t="s">
        <v>485</v>
      </c>
      <c r="E1280">
        <v>7000</v>
      </c>
    </row>
    <row r="1281" spans="3:5" x14ac:dyDescent="0.4">
      <c r="C1281" t="s">
        <v>852</v>
      </c>
      <c r="D1281" t="s">
        <v>486</v>
      </c>
      <c r="E1281">
        <v>1200</v>
      </c>
    </row>
    <row r="1282" spans="3:5" x14ac:dyDescent="0.4">
      <c r="C1282" t="s">
        <v>852</v>
      </c>
      <c r="D1282" t="s">
        <v>487</v>
      </c>
      <c r="E1282">
        <v>5200</v>
      </c>
    </row>
    <row r="1283" spans="3:5" x14ac:dyDescent="0.4">
      <c r="C1283" t="s">
        <v>852</v>
      </c>
      <c r="D1283" t="s">
        <v>488</v>
      </c>
      <c r="E1283">
        <v>3700</v>
      </c>
    </row>
    <row r="1284" spans="3:5" x14ac:dyDescent="0.4">
      <c r="C1284" t="s">
        <v>852</v>
      </c>
      <c r="D1284" t="s">
        <v>489</v>
      </c>
      <c r="E1284">
        <v>4400</v>
      </c>
    </row>
    <row r="1285" spans="3:5" x14ac:dyDescent="0.4">
      <c r="C1285" t="s">
        <v>852</v>
      </c>
      <c r="D1285" t="s">
        <v>490</v>
      </c>
      <c r="E1285">
        <v>2800</v>
      </c>
    </row>
    <row r="1286" spans="3:5" x14ac:dyDescent="0.4">
      <c r="C1286" t="s">
        <v>852</v>
      </c>
      <c r="D1286" t="s">
        <v>491</v>
      </c>
      <c r="E1286">
        <v>2600</v>
      </c>
    </row>
    <row r="1287" spans="3:5" x14ac:dyDescent="0.4">
      <c r="C1287" t="s">
        <v>852</v>
      </c>
      <c r="D1287" t="s">
        <v>492</v>
      </c>
      <c r="E1287">
        <v>4200</v>
      </c>
    </row>
    <row r="1288" spans="3:5" x14ac:dyDescent="0.4">
      <c r="C1288" t="s">
        <v>852</v>
      </c>
      <c r="D1288" t="s">
        <v>493</v>
      </c>
      <c r="E1288">
        <v>700</v>
      </c>
    </row>
    <row r="1289" spans="3:5" x14ac:dyDescent="0.4">
      <c r="C1289" t="s">
        <v>852</v>
      </c>
      <c r="D1289" t="s">
        <v>494</v>
      </c>
      <c r="E1289">
        <v>5400</v>
      </c>
    </row>
    <row r="1290" spans="3:5" x14ac:dyDescent="0.4">
      <c r="C1290" t="s">
        <v>852</v>
      </c>
      <c r="D1290" t="s">
        <v>495</v>
      </c>
      <c r="E1290">
        <v>5300</v>
      </c>
    </row>
    <row r="1291" spans="3:5" x14ac:dyDescent="0.4">
      <c r="C1291" t="s">
        <v>852</v>
      </c>
      <c r="D1291" t="s">
        <v>496</v>
      </c>
      <c r="E1291">
        <v>6700</v>
      </c>
    </row>
    <row r="1292" spans="3:5" x14ac:dyDescent="0.4">
      <c r="C1292" t="s">
        <v>852</v>
      </c>
      <c r="D1292" t="s">
        <v>497</v>
      </c>
      <c r="E1292">
        <v>4600</v>
      </c>
    </row>
    <row r="1293" spans="3:5" x14ac:dyDescent="0.4">
      <c r="C1293" t="s">
        <v>852</v>
      </c>
      <c r="D1293" t="s">
        <v>498</v>
      </c>
      <c r="E1293">
        <v>3800</v>
      </c>
    </row>
    <row r="1294" spans="3:5" x14ac:dyDescent="0.4">
      <c r="C1294" t="s">
        <v>852</v>
      </c>
      <c r="D1294" t="s">
        <v>499</v>
      </c>
      <c r="E1294">
        <v>1900</v>
      </c>
    </row>
    <row r="1295" spans="3:5" x14ac:dyDescent="0.4">
      <c r="C1295" t="s">
        <v>852</v>
      </c>
      <c r="D1295" t="s">
        <v>500</v>
      </c>
      <c r="E1295">
        <v>5600</v>
      </c>
    </row>
    <row r="1296" spans="3:5" x14ac:dyDescent="0.4">
      <c r="C1296" t="s">
        <v>852</v>
      </c>
      <c r="D1296" t="s">
        <v>501</v>
      </c>
      <c r="E1296">
        <v>2900</v>
      </c>
    </row>
    <row r="1297" spans="3:5" x14ac:dyDescent="0.4">
      <c r="C1297" t="s">
        <v>852</v>
      </c>
      <c r="D1297" t="s">
        <v>502</v>
      </c>
      <c r="E1297">
        <v>2900</v>
      </c>
    </row>
    <row r="1298" spans="3:5" x14ac:dyDescent="0.4">
      <c r="C1298" t="s">
        <v>852</v>
      </c>
      <c r="D1298" t="s">
        <v>503</v>
      </c>
      <c r="E1298">
        <v>4700</v>
      </c>
    </row>
    <row r="1299" spans="3:5" x14ac:dyDescent="0.4">
      <c r="C1299" t="s">
        <v>852</v>
      </c>
      <c r="D1299" t="s">
        <v>504</v>
      </c>
      <c r="E1299">
        <v>2000</v>
      </c>
    </row>
    <row r="1300" spans="3:5" x14ac:dyDescent="0.4">
      <c r="C1300" t="s">
        <v>852</v>
      </c>
      <c r="D1300" t="s">
        <v>505</v>
      </c>
      <c r="E1300">
        <v>4900</v>
      </c>
    </row>
    <row r="1301" spans="3:5" x14ac:dyDescent="0.4">
      <c r="C1301" t="s">
        <v>852</v>
      </c>
      <c r="D1301" t="s">
        <v>688</v>
      </c>
      <c r="E1301">
        <v>5500</v>
      </c>
    </row>
    <row r="1302" spans="3:5" x14ac:dyDescent="0.4">
      <c r="C1302" t="s">
        <v>852</v>
      </c>
      <c r="D1302" t="s">
        <v>689</v>
      </c>
      <c r="E1302">
        <v>2800</v>
      </c>
    </row>
    <row r="1303" spans="3:5" x14ac:dyDescent="0.4">
      <c r="C1303" t="s">
        <v>852</v>
      </c>
      <c r="D1303" t="s">
        <v>690</v>
      </c>
      <c r="E1303">
        <v>4500</v>
      </c>
    </row>
    <row r="1304" spans="3:5" x14ac:dyDescent="0.4">
      <c r="C1304" t="s">
        <v>852</v>
      </c>
      <c r="D1304" t="s">
        <v>691</v>
      </c>
      <c r="E1304">
        <v>5300</v>
      </c>
    </row>
    <row r="1305" spans="3:5" x14ac:dyDescent="0.4">
      <c r="C1305" t="s">
        <v>852</v>
      </c>
      <c r="D1305" t="s">
        <v>692</v>
      </c>
      <c r="E1305">
        <v>4800</v>
      </c>
    </row>
    <row r="1306" spans="3:5" x14ac:dyDescent="0.4">
      <c r="C1306" t="s">
        <v>852</v>
      </c>
      <c r="D1306" t="s">
        <v>693</v>
      </c>
      <c r="E1306">
        <v>3200</v>
      </c>
    </row>
    <row r="1307" spans="3:5" x14ac:dyDescent="0.4">
      <c r="C1307" t="s">
        <v>852</v>
      </c>
      <c r="D1307" t="s">
        <v>694</v>
      </c>
      <c r="E1307">
        <v>8200</v>
      </c>
    </row>
    <row r="1308" spans="3:5" x14ac:dyDescent="0.4">
      <c r="C1308" t="s">
        <v>852</v>
      </c>
      <c r="D1308" t="s">
        <v>695</v>
      </c>
      <c r="E1308">
        <v>1200</v>
      </c>
    </row>
    <row r="1309" spans="3:5" x14ac:dyDescent="0.4">
      <c r="C1309" t="s">
        <v>852</v>
      </c>
      <c r="D1309" t="s">
        <v>696</v>
      </c>
      <c r="E1309">
        <v>2400</v>
      </c>
    </row>
    <row r="1310" spans="3:5" x14ac:dyDescent="0.4">
      <c r="C1310" t="s">
        <v>852</v>
      </c>
      <c r="D1310" t="s">
        <v>697</v>
      </c>
      <c r="E1310">
        <v>6600</v>
      </c>
    </row>
    <row r="1311" spans="3:5" x14ac:dyDescent="0.4">
      <c r="C1311" t="s">
        <v>852</v>
      </c>
      <c r="D1311" t="s">
        <v>698</v>
      </c>
      <c r="E1311">
        <v>600</v>
      </c>
    </row>
    <row r="1312" spans="3:5" x14ac:dyDescent="0.4">
      <c r="C1312" t="s">
        <v>852</v>
      </c>
      <c r="D1312" t="s">
        <v>699</v>
      </c>
      <c r="E1312">
        <v>5100</v>
      </c>
    </row>
    <row r="1313" spans="3:5" x14ac:dyDescent="0.4">
      <c r="C1313" t="s">
        <v>852</v>
      </c>
      <c r="D1313" t="s">
        <v>700</v>
      </c>
      <c r="E1313">
        <v>6400</v>
      </c>
    </row>
    <row r="1314" spans="3:5" x14ac:dyDescent="0.4">
      <c r="C1314" t="s">
        <v>852</v>
      </c>
      <c r="D1314" t="s">
        <v>701</v>
      </c>
      <c r="E1314">
        <v>3200</v>
      </c>
    </row>
    <row r="1315" spans="3:5" x14ac:dyDescent="0.4">
      <c r="C1315" t="s">
        <v>852</v>
      </c>
      <c r="D1315" t="s">
        <v>702</v>
      </c>
      <c r="E1315">
        <v>8400</v>
      </c>
    </row>
    <row r="1316" spans="3:5" x14ac:dyDescent="0.4">
      <c r="C1316" t="s">
        <v>852</v>
      </c>
      <c r="D1316" t="s">
        <v>703</v>
      </c>
      <c r="E1316">
        <v>4400</v>
      </c>
    </row>
    <row r="1317" spans="3:5" x14ac:dyDescent="0.4">
      <c r="C1317" t="s">
        <v>852</v>
      </c>
      <c r="D1317" t="s">
        <v>704</v>
      </c>
      <c r="E1317">
        <v>11400</v>
      </c>
    </row>
    <row r="1318" spans="3:5" x14ac:dyDescent="0.4">
      <c r="C1318" t="s">
        <v>852</v>
      </c>
      <c r="D1318" t="s">
        <v>705</v>
      </c>
      <c r="E1318">
        <v>5500</v>
      </c>
    </row>
    <row r="1319" spans="3:5" x14ac:dyDescent="0.4">
      <c r="C1319" t="s">
        <v>852</v>
      </c>
      <c r="D1319" t="s">
        <v>706</v>
      </c>
      <c r="E1319">
        <v>6300</v>
      </c>
    </row>
    <row r="1320" spans="3:5" x14ac:dyDescent="0.4">
      <c r="C1320" t="s">
        <v>852</v>
      </c>
      <c r="D1320" t="s">
        <v>707</v>
      </c>
      <c r="E1320">
        <v>8500</v>
      </c>
    </row>
    <row r="1321" spans="3:5" x14ac:dyDescent="0.4">
      <c r="C1321" t="s">
        <v>852</v>
      </c>
      <c r="D1321" t="s">
        <v>708</v>
      </c>
      <c r="E1321">
        <v>9000</v>
      </c>
    </row>
    <row r="1322" spans="3:5" x14ac:dyDescent="0.4">
      <c r="C1322" t="s">
        <v>852</v>
      </c>
      <c r="D1322" t="s">
        <v>709</v>
      </c>
      <c r="E1322">
        <v>5500</v>
      </c>
    </row>
    <row r="1323" spans="3:5" x14ac:dyDescent="0.4">
      <c r="C1323" t="s">
        <v>852</v>
      </c>
      <c r="D1323" t="s">
        <v>710</v>
      </c>
      <c r="E1323">
        <v>23800</v>
      </c>
    </row>
    <row r="1324" spans="3:5" x14ac:dyDescent="0.4">
      <c r="C1324" t="s">
        <v>852</v>
      </c>
      <c r="D1324" t="s">
        <v>711</v>
      </c>
      <c r="E1324">
        <v>34200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372800</v>
      </c>
    </row>
    <row r="1331" spans="3:5" x14ac:dyDescent="0.4">
      <c r="C1331" t="s">
        <v>853</v>
      </c>
      <c r="D1331" t="s">
        <v>506</v>
      </c>
      <c r="E1331">
        <v>95300</v>
      </c>
    </row>
    <row r="1332" spans="3:5" x14ac:dyDescent="0.4">
      <c r="C1332" t="s">
        <v>853</v>
      </c>
      <c r="D1332" t="s">
        <v>507</v>
      </c>
      <c r="E1332">
        <v>21300</v>
      </c>
    </row>
    <row r="1333" spans="3:5" x14ac:dyDescent="0.4">
      <c r="C1333" t="s">
        <v>853</v>
      </c>
      <c r="D1333" t="s">
        <v>508</v>
      </c>
      <c r="E1333">
        <v>15400</v>
      </c>
    </row>
    <row r="1334" spans="3:5" x14ac:dyDescent="0.4">
      <c r="C1334" t="s">
        <v>853</v>
      </c>
      <c r="D1334" t="s">
        <v>509</v>
      </c>
      <c r="E1334">
        <v>9600</v>
      </c>
    </row>
    <row r="1335" spans="3:5" x14ac:dyDescent="0.4">
      <c r="C1335" t="s">
        <v>853</v>
      </c>
      <c r="D1335" t="s">
        <v>510</v>
      </c>
      <c r="E1335">
        <v>6900</v>
      </c>
    </row>
    <row r="1336" spans="3:5" x14ac:dyDescent="0.4">
      <c r="C1336" t="s">
        <v>853</v>
      </c>
      <c r="D1336" t="s">
        <v>511</v>
      </c>
      <c r="E1336">
        <v>14200</v>
      </c>
    </row>
    <row r="1337" spans="3:5" x14ac:dyDescent="0.4">
      <c r="C1337" t="s">
        <v>853</v>
      </c>
      <c r="D1337" t="s">
        <v>512</v>
      </c>
      <c r="E1337">
        <v>9000</v>
      </c>
    </row>
    <row r="1338" spans="3:5" x14ac:dyDescent="0.4">
      <c r="C1338" t="s">
        <v>853</v>
      </c>
      <c r="D1338" t="s">
        <v>513</v>
      </c>
      <c r="E1338">
        <v>8700</v>
      </c>
    </row>
    <row r="1339" spans="3:5" x14ac:dyDescent="0.4">
      <c r="C1339" t="s">
        <v>853</v>
      </c>
      <c r="D1339" t="s">
        <v>514</v>
      </c>
      <c r="E1339">
        <v>28600</v>
      </c>
    </row>
    <row r="1340" spans="3:5" x14ac:dyDescent="0.4">
      <c r="C1340" t="s">
        <v>853</v>
      </c>
      <c r="D1340" t="s">
        <v>515</v>
      </c>
      <c r="E1340">
        <v>13300</v>
      </c>
    </row>
    <row r="1341" spans="3:5" x14ac:dyDescent="0.4">
      <c r="C1341" t="s">
        <v>853</v>
      </c>
      <c r="D1341" t="s">
        <v>516</v>
      </c>
      <c r="E1341">
        <v>9800</v>
      </c>
    </row>
    <row r="1342" spans="3:5" x14ac:dyDescent="0.4">
      <c r="C1342" t="s">
        <v>853</v>
      </c>
      <c r="D1342" t="s">
        <v>517</v>
      </c>
      <c r="E1342">
        <v>8800</v>
      </c>
    </row>
    <row r="1343" spans="3:5" x14ac:dyDescent="0.4">
      <c r="C1343" t="s">
        <v>853</v>
      </c>
      <c r="D1343" t="s">
        <v>518</v>
      </c>
      <c r="E1343">
        <v>4400</v>
      </c>
    </row>
    <row r="1344" spans="3:5" x14ac:dyDescent="0.4">
      <c r="C1344" t="s">
        <v>853</v>
      </c>
      <c r="D1344" t="s">
        <v>519</v>
      </c>
      <c r="E1344">
        <v>6800</v>
      </c>
    </row>
    <row r="1345" spans="3:5" x14ac:dyDescent="0.4">
      <c r="C1345" t="s">
        <v>853</v>
      </c>
      <c r="D1345" t="s">
        <v>520</v>
      </c>
      <c r="E1345">
        <v>6000</v>
      </c>
    </row>
    <row r="1346" spans="3:5" x14ac:dyDescent="0.4">
      <c r="C1346" t="s">
        <v>853</v>
      </c>
      <c r="D1346" t="s">
        <v>521</v>
      </c>
      <c r="E1346">
        <v>12100</v>
      </c>
    </row>
    <row r="1347" spans="3:5" x14ac:dyDescent="0.4">
      <c r="C1347" t="s">
        <v>853</v>
      </c>
      <c r="D1347" t="s">
        <v>522</v>
      </c>
      <c r="E1347">
        <v>10300</v>
      </c>
    </row>
    <row r="1348" spans="3:5" x14ac:dyDescent="0.4">
      <c r="C1348" t="s">
        <v>853</v>
      </c>
      <c r="D1348" t="s">
        <v>523</v>
      </c>
      <c r="E1348">
        <v>7200</v>
      </c>
    </row>
    <row r="1349" spans="3:5" x14ac:dyDescent="0.4">
      <c r="C1349" t="s">
        <v>853</v>
      </c>
      <c r="D1349" t="s">
        <v>524</v>
      </c>
      <c r="E1349">
        <v>2400</v>
      </c>
    </row>
    <row r="1350" spans="3:5" x14ac:dyDescent="0.4">
      <c r="C1350" t="s">
        <v>853</v>
      </c>
      <c r="D1350" t="s">
        <v>525</v>
      </c>
      <c r="E1350">
        <v>30500</v>
      </c>
    </row>
    <row r="1351" spans="3:5" x14ac:dyDescent="0.4">
      <c r="C1351" t="s">
        <v>853</v>
      </c>
      <c r="D1351" t="s">
        <v>526</v>
      </c>
      <c r="E1351">
        <v>12000</v>
      </c>
    </row>
    <row r="1352" spans="3:5" x14ac:dyDescent="0.4">
      <c r="C1352" t="s">
        <v>853</v>
      </c>
      <c r="D1352" t="s">
        <v>527</v>
      </c>
      <c r="E1352">
        <v>49400</v>
      </c>
    </row>
    <row r="1353" spans="3:5" x14ac:dyDescent="0.4">
      <c r="C1353" t="s">
        <v>853</v>
      </c>
      <c r="D1353" t="s">
        <v>528</v>
      </c>
      <c r="E1353">
        <v>19100</v>
      </c>
    </row>
    <row r="1354" spans="3:5" x14ac:dyDescent="0.4">
      <c r="C1354" t="s">
        <v>853</v>
      </c>
      <c r="D1354" t="s">
        <v>529</v>
      </c>
      <c r="E1354">
        <v>5100</v>
      </c>
    </row>
    <row r="1355" spans="3:5" x14ac:dyDescent="0.4">
      <c r="C1355" t="s">
        <v>853</v>
      </c>
      <c r="D1355" t="s">
        <v>530</v>
      </c>
      <c r="E1355">
        <v>7700</v>
      </c>
    </row>
    <row r="1356" spans="3:5" x14ac:dyDescent="0.4">
      <c r="C1356" t="s">
        <v>853</v>
      </c>
      <c r="D1356" t="s">
        <v>531</v>
      </c>
      <c r="E1356">
        <v>11000</v>
      </c>
    </row>
    <row r="1357" spans="3:5" x14ac:dyDescent="0.4">
      <c r="C1357" t="s">
        <v>853</v>
      </c>
      <c r="D1357" t="s">
        <v>532</v>
      </c>
      <c r="E1357">
        <v>5100</v>
      </c>
    </row>
    <row r="1358" spans="3:5" x14ac:dyDescent="0.4">
      <c r="C1358" t="s">
        <v>853</v>
      </c>
      <c r="D1358" t="s">
        <v>533</v>
      </c>
      <c r="E1358">
        <v>9900</v>
      </c>
    </row>
    <row r="1359" spans="3:5" x14ac:dyDescent="0.4">
      <c r="C1359" t="s">
        <v>853</v>
      </c>
      <c r="D1359" t="s">
        <v>534</v>
      </c>
      <c r="E1359">
        <v>2900</v>
      </c>
    </row>
    <row r="1360" spans="3:5" x14ac:dyDescent="0.4">
      <c r="C1360" t="s">
        <v>853</v>
      </c>
      <c r="D1360" t="s">
        <v>535</v>
      </c>
      <c r="E1360">
        <v>1800</v>
      </c>
    </row>
    <row r="1361" spans="3:5" x14ac:dyDescent="0.4">
      <c r="C1361" t="s">
        <v>853</v>
      </c>
      <c r="D1361" t="s">
        <v>536</v>
      </c>
      <c r="E1361">
        <v>7500</v>
      </c>
    </row>
    <row r="1362" spans="3:5" x14ac:dyDescent="0.4">
      <c r="C1362" t="s">
        <v>853</v>
      </c>
      <c r="D1362" t="s">
        <v>537</v>
      </c>
      <c r="E1362">
        <v>6100</v>
      </c>
    </row>
    <row r="1363" spans="3:5" x14ac:dyDescent="0.4">
      <c r="C1363" t="s">
        <v>853</v>
      </c>
      <c r="D1363" t="s">
        <v>538</v>
      </c>
      <c r="E1363">
        <v>4500</v>
      </c>
    </row>
    <row r="1364" spans="3:5" x14ac:dyDescent="0.4">
      <c r="C1364" t="s">
        <v>853</v>
      </c>
      <c r="D1364" t="s">
        <v>539</v>
      </c>
      <c r="E1364">
        <v>6300</v>
      </c>
    </row>
    <row r="1365" spans="3:5" x14ac:dyDescent="0.4">
      <c r="C1365" t="s">
        <v>853</v>
      </c>
      <c r="D1365" t="s">
        <v>540</v>
      </c>
      <c r="E1365">
        <v>4000</v>
      </c>
    </row>
    <row r="1366" spans="3:5" x14ac:dyDescent="0.4">
      <c r="C1366" t="s">
        <v>853</v>
      </c>
      <c r="D1366" t="s">
        <v>541</v>
      </c>
      <c r="E1366">
        <v>2900</v>
      </c>
    </row>
    <row r="1367" spans="3:5" x14ac:dyDescent="0.4">
      <c r="C1367" t="s">
        <v>853</v>
      </c>
      <c r="D1367" t="s">
        <v>542</v>
      </c>
      <c r="E1367">
        <v>6000</v>
      </c>
    </row>
    <row r="1368" spans="3:5" x14ac:dyDescent="0.4">
      <c r="C1368" t="s">
        <v>853</v>
      </c>
      <c r="D1368" t="s">
        <v>543</v>
      </c>
      <c r="E1368">
        <v>3600</v>
      </c>
    </row>
    <row r="1369" spans="3:5" x14ac:dyDescent="0.4">
      <c r="C1369" t="s">
        <v>853</v>
      </c>
      <c r="D1369" t="s">
        <v>544</v>
      </c>
      <c r="E1369">
        <v>5900</v>
      </c>
    </row>
    <row r="1370" spans="3:5" x14ac:dyDescent="0.4">
      <c r="C1370" t="s">
        <v>853</v>
      </c>
      <c r="D1370" t="s">
        <v>545</v>
      </c>
      <c r="E1370">
        <v>3200</v>
      </c>
    </row>
    <row r="1371" spans="3:5" x14ac:dyDescent="0.4">
      <c r="C1371" t="s">
        <v>853</v>
      </c>
      <c r="D1371" t="s">
        <v>546</v>
      </c>
      <c r="E1371">
        <v>8800</v>
      </c>
    </row>
    <row r="1372" spans="3:5" x14ac:dyDescent="0.4">
      <c r="C1372" t="s">
        <v>853</v>
      </c>
      <c r="D1372" t="s">
        <v>547</v>
      </c>
      <c r="E1372">
        <v>6100</v>
      </c>
    </row>
    <row r="1373" spans="3:5" x14ac:dyDescent="0.4">
      <c r="C1373" t="s">
        <v>853</v>
      </c>
      <c r="D1373" t="s">
        <v>548</v>
      </c>
      <c r="E1373">
        <v>8400</v>
      </c>
    </row>
    <row r="1374" spans="3:5" x14ac:dyDescent="0.4">
      <c r="C1374" t="s">
        <v>853</v>
      </c>
      <c r="D1374" t="s">
        <v>549</v>
      </c>
      <c r="E1374">
        <v>2300</v>
      </c>
    </row>
    <row r="1375" spans="3:5" x14ac:dyDescent="0.4">
      <c r="C1375" t="s">
        <v>853</v>
      </c>
      <c r="D1375" t="s">
        <v>550</v>
      </c>
      <c r="E1375">
        <v>5200</v>
      </c>
    </row>
    <row r="1376" spans="3:5" x14ac:dyDescent="0.4">
      <c r="C1376" t="s">
        <v>853</v>
      </c>
      <c r="D1376" t="s">
        <v>551</v>
      </c>
      <c r="E1376">
        <v>900</v>
      </c>
    </row>
    <row r="1377" spans="3:5" x14ac:dyDescent="0.4">
      <c r="C1377" t="s">
        <v>853</v>
      </c>
      <c r="D1377" t="s">
        <v>552</v>
      </c>
      <c r="E1377">
        <v>1900</v>
      </c>
    </row>
    <row r="1378" spans="3:5" x14ac:dyDescent="0.4">
      <c r="C1378" t="s">
        <v>853</v>
      </c>
      <c r="D1378" t="s">
        <v>553</v>
      </c>
      <c r="E1378">
        <v>12500</v>
      </c>
    </row>
    <row r="1379" spans="3:5" x14ac:dyDescent="0.4">
      <c r="C1379" t="s">
        <v>853</v>
      </c>
      <c r="D1379" t="s">
        <v>554</v>
      </c>
      <c r="E1379">
        <v>5900</v>
      </c>
    </row>
    <row r="1380" spans="3:5" x14ac:dyDescent="0.4">
      <c r="C1380" t="s">
        <v>853</v>
      </c>
      <c r="D1380" t="s">
        <v>555</v>
      </c>
      <c r="E1380">
        <v>3700</v>
      </c>
    </row>
    <row r="1381" spans="3:5" x14ac:dyDescent="0.4">
      <c r="C1381" t="s">
        <v>853</v>
      </c>
      <c r="D1381" t="s">
        <v>556</v>
      </c>
      <c r="E1381">
        <v>4900</v>
      </c>
    </row>
    <row r="1382" spans="3:5" x14ac:dyDescent="0.4">
      <c r="C1382" t="s">
        <v>853</v>
      </c>
      <c r="D1382" t="s">
        <v>557</v>
      </c>
      <c r="E1382">
        <v>1500</v>
      </c>
    </row>
    <row r="1383" spans="3:5" x14ac:dyDescent="0.4">
      <c r="C1383" t="s">
        <v>853</v>
      </c>
      <c r="D1383" t="s">
        <v>558</v>
      </c>
      <c r="E1383">
        <v>7800</v>
      </c>
    </row>
    <row r="1384" spans="3:5" x14ac:dyDescent="0.4">
      <c r="C1384" t="s">
        <v>853</v>
      </c>
      <c r="D1384" t="s">
        <v>559</v>
      </c>
      <c r="E1384">
        <v>1900</v>
      </c>
    </row>
    <row r="1385" spans="3:5" x14ac:dyDescent="0.4">
      <c r="C1385" t="s">
        <v>853</v>
      </c>
      <c r="D1385" t="s">
        <v>560</v>
      </c>
      <c r="E1385">
        <v>2500</v>
      </c>
    </row>
    <row r="1386" spans="3:5" x14ac:dyDescent="0.4">
      <c r="C1386" t="s">
        <v>853</v>
      </c>
      <c r="D1386" t="s">
        <v>561</v>
      </c>
      <c r="E1386">
        <v>1800</v>
      </c>
    </row>
    <row r="1387" spans="3:5" x14ac:dyDescent="0.4">
      <c r="C1387" t="s">
        <v>853</v>
      </c>
      <c r="D1387" t="s">
        <v>562</v>
      </c>
      <c r="E1387">
        <v>2900</v>
      </c>
    </row>
    <row r="1388" spans="3:5" x14ac:dyDescent="0.4">
      <c r="C1388" t="s">
        <v>853</v>
      </c>
      <c r="D1388" t="s">
        <v>563</v>
      </c>
      <c r="E1388">
        <v>1400</v>
      </c>
    </row>
    <row r="1389" spans="3:5" x14ac:dyDescent="0.4">
      <c r="C1389" t="s">
        <v>853</v>
      </c>
      <c r="D1389" t="s">
        <v>564</v>
      </c>
      <c r="E1389">
        <v>1600</v>
      </c>
    </row>
    <row r="1390" spans="3:5" x14ac:dyDescent="0.4">
      <c r="C1390" t="s">
        <v>853</v>
      </c>
      <c r="D1390" t="s">
        <v>565</v>
      </c>
      <c r="E1390">
        <v>3300</v>
      </c>
    </row>
    <row r="1391" spans="3:5" x14ac:dyDescent="0.4">
      <c r="C1391" t="s">
        <v>853</v>
      </c>
      <c r="D1391" t="s">
        <v>566</v>
      </c>
      <c r="E1391">
        <v>3800</v>
      </c>
    </row>
    <row r="1392" spans="3:5" x14ac:dyDescent="0.4">
      <c r="C1392" t="s">
        <v>853</v>
      </c>
      <c r="D1392" t="s">
        <v>567</v>
      </c>
      <c r="E1392">
        <v>3200</v>
      </c>
    </row>
    <row r="1393" spans="3:5" x14ac:dyDescent="0.4">
      <c r="C1393" t="s">
        <v>853</v>
      </c>
      <c r="D1393" t="s">
        <v>568</v>
      </c>
      <c r="E1393">
        <v>1600</v>
      </c>
    </row>
    <row r="1394" spans="3:5" x14ac:dyDescent="0.4">
      <c r="C1394" t="s">
        <v>853</v>
      </c>
      <c r="D1394" t="s">
        <v>569</v>
      </c>
      <c r="E1394">
        <v>15500</v>
      </c>
    </row>
    <row r="1395" spans="3:5" x14ac:dyDescent="0.4">
      <c r="C1395" t="s">
        <v>853</v>
      </c>
      <c r="D1395" t="s">
        <v>570</v>
      </c>
      <c r="E1395">
        <v>4800</v>
      </c>
    </row>
    <row r="1396" spans="3:5" x14ac:dyDescent="0.4">
      <c r="C1396" t="s">
        <v>853</v>
      </c>
      <c r="D1396" t="s">
        <v>571</v>
      </c>
      <c r="E1396">
        <v>1500</v>
      </c>
    </row>
    <row r="1397" spans="3:5" x14ac:dyDescent="0.4">
      <c r="C1397" t="s">
        <v>853</v>
      </c>
      <c r="D1397" t="s">
        <v>572</v>
      </c>
      <c r="E1397">
        <v>800</v>
      </c>
    </row>
    <row r="1398" spans="3:5" x14ac:dyDescent="0.4">
      <c r="C1398" t="s">
        <v>853</v>
      </c>
      <c r="D1398" t="s">
        <v>573</v>
      </c>
      <c r="E1398">
        <v>4200</v>
      </c>
    </row>
    <row r="1399" spans="3:5" x14ac:dyDescent="0.4">
      <c r="C1399" t="s">
        <v>853</v>
      </c>
      <c r="D1399" t="s">
        <v>574</v>
      </c>
      <c r="E1399">
        <v>700</v>
      </c>
    </row>
    <row r="1400" spans="3:5" x14ac:dyDescent="0.4">
      <c r="C1400" t="s">
        <v>853</v>
      </c>
      <c r="D1400" t="s">
        <v>575</v>
      </c>
      <c r="E1400">
        <v>5100</v>
      </c>
    </row>
    <row r="1401" spans="3:5" x14ac:dyDescent="0.4">
      <c r="C1401" t="s">
        <v>853</v>
      </c>
      <c r="D1401" t="s">
        <v>576</v>
      </c>
      <c r="E1401">
        <v>2100</v>
      </c>
    </row>
    <row r="1402" spans="3:5" x14ac:dyDescent="0.4">
      <c r="C1402" t="s">
        <v>853</v>
      </c>
      <c r="D1402" t="s">
        <v>577</v>
      </c>
      <c r="E1402">
        <v>100</v>
      </c>
    </row>
    <row r="1403" spans="3:5" x14ac:dyDescent="0.4">
      <c r="C1403" t="s">
        <v>853</v>
      </c>
      <c r="D1403" t="s">
        <v>578</v>
      </c>
      <c r="E1403">
        <v>2000</v>
      </c>
    </row>
    <row r="1404" spans="3:5" x14ac:dyDescent="0.4">
      <c r="C1404" t="s">
        <v>853</v>
      </c>
      <c r="D1404" t="s">
        <v>579</v>
      </c>
      <c r="E1404">
        <v>3200</v>
      </c>
    </row>
    <row r="1405" spans="3:5" x14ac:dyDescent="0.4">
      <c r="C1405" t="s">
        <v>853</v>
      </c>
      <c r="D1405" t="s">
        <v>580</v>
      </c>
      <c r="E1405">
        <v>5900</v>
      </c>
    </row>
    <row r="1406" spans="3:5" x14ac:dyDescent="0.4">
      <c r="C1406" t="s">
        <v>853</v>
      </c>
      <c r="D1406" t="s">
        <v>581</v>
      </c>
      <c r="E1406">
        <v>1900</v>
      </c>
    </row>
    <row r="1407" spans="3:5" x14ac:dyDescent="0.4">
      <c r="C1407" t="s">
        <v>853</v>
      </c>
      <c r="D1407" t="s">
        <v>582</v>
      </c>
      <c r="E1407">
        <v>6400</v>
      </c>
    </row>
    <row r="1408" spans="3:5" x14ac:dyDescent="0.4">
      <c r="C1408" t="s">
        <v>853</v>
      </c>
      <c r="D1408" t="s">
        <v>583</v>
      </c>
      <c r="E1408">
        <v>5100</v>
      </c>
    </row>
    <row r="1409" spans="3:5" x14ac:dyDescent="0.4">
      <c r="C1409" t="s">
        <v>853</v>
      </c>
      <c r="D1409" t="s">
        <v>584</v>
      </c>
      <c r="E1409">
        <v>4900</v>
      </c>
    </row>
    <row r="1410" spans="3:5" x14ac:dyDescent="0.4">
      <c r="C1410" t="s">
        <v>853</v>
      </c>
      <c r="D1410" t="s">
        <v>585</v>
      </c>
      <c r="E1410">
        <v>4200</v>
      </c>
    </row>
    <row r="1411" spans="3:5" x14ac:dyDescent="0.4">
      <c r="C1411" t="s">
        <v>853</v>
      </c>
      <c r="D1411" t="s">
        <v>586</v>
      </c>
      <c r="E1411">
        <v>2500</v>
      </c>
    </row>
    <row r="1412" spans="3:5" x14ac:dyDescent="0.4">
      <c r="C1412" t="s">
        <v>853</v>
      </c>
      <c r="D1412" t="s">
        <v>587</v>
      </c>
      <c r="E1412">
        <v>5700</v>
      </c>
    </row>
    <row r="1413" spans="3:5" x14ac:dyDescent="0.4">
      <c r="C1413" t="s">
        <v>853</v>
      </c>
      <c r="D1413" t="s">
        <v>588</v>
      </c>
      <c r="E1413">
        <v>2400</v>
      </c>
    </row>
    <row r="1414" spans="3:5" x14ac:dyDescent="0.4">
      <c r="C1414" t="s">
        <v>853</v>
      </c>
      <c r="D1414" t="s">
        <v>589</v>
      </c>
      <c r="E1414">
        <v>3300</v>
      </c>
    </row>
    <row r="1415" spans="3:5" x14ac:dyDescent="0.4">
      <c r="C1415" t="s">
        <v>853</v>
      </c>
      <c r="D1415" t="s">
        <v>590</v>
      </c>
      <c r="E1415">
        <v>2900</v>
      </c>
    </row>
    <row r="1416" spans="3:5" x14ac:dyDescent="0.4">
      <c r="C1416" t="s">
        <v>853</v>
      </c>
      <c r="D1416" t="s">
        <v>591</v>
      </c>
      <c r="E1416">
        <v>1100</v>
      </c>
    </row>
    <row r="1417" spans="3:5" x14ac:dyDescent="0.4">
      <c r="C1417" t="s">
        <v>853</v>
      </c>
      <c r="D1417" t="s">
        <v>592</v>
      </c>
      <c r="E1417">
        <v>3600</v>
      </c>
    </row>
    <row r="1418" spans="3:5" x14ac:dyDescent="0.4">
      <c r="C1418" t="s">
        <v>853</v>
      </c>
      <c r="D1418" t="s">
        <v>593</v>
      </c>
      <c r="E1418">
        <v>4100</v>
      </c>
    </row>
    <row r="1419" spans="3:5" x14ac:dyDescent="0.4">
      <c r="C1419" t="s">
        <v>853</v>
      </c>
      <c r="D1419" t="s">
        <v>594</v>
      </c>
      <c r="E1419">
        <v>4500</v>
      </c>
    </row>
    <row r="1420" spans="3:5" x14ac:dyDescent="0.4">
      <c r="C1420" t="s">
        <v>853</v>
      </c>
      <c r="D1420" t="s">
        <v>595</v>
      </c>
      <c r="E1420">
        <v>2000</v>
      </c>
    </row>
    <row r="1421" spans="3:5" x14ac:dyDescent="0.4">
      <c r="C1421" t="s">
        <v>853</v>
      </c>
      <c r="D1421" t="s">
        <v>596</v>
      </c>
      <c r="E1421">
        <v>7000</v>
      </c>
    </row>
    <row r="1422" spans="3:5" x14ac:dyDescent="0.4">
      <c r="C1422" t="s">
        <v>853</v>
      </c>
      <c r="D1422" t="s">
        <v>597</v>
      </c>
      <c r="E1422">
        <v>1800</v>
      </c>
    </row>
    <row r="1423" spans="3:5" x14ac:dyDescent="0.4">
      <c r="C1423" t="s">
        <v>853</v>
      </c>
      <c r="D1423" t="s">
        <v>598</v>
      </c>
      <c r="E1423">
        <v>1200</v>
      </c>
    </row>
    <row r="1424" spans="3:5" x14ac:dyDescent="0.4">
      <c r="C1424" t="s">
        <v>853</v>
      </c>
      <c r="D1424" t="s">
        <v>599</v>
      </c>
      <c r="E1424">
        <v>5600</v>
      </c>
    </row>
    <row r="1425" spans="3:5" x14ac:dyDescent="0.4">
      <c r="C1425" t="s">
        <v>853</v>
      </c>
      <c r="D1425" t="s">
        <v>600</v>
      </c>
      <c r="E1425">
        <v>3500</v>
      </c>
    </row>
    <row r="1426" spans="3:5" x14ac:dyDescent="0.4">
      <c r="C1426" t="s">
        <v>853</v>
      </c>
      <c r="D1426" t="s">
        <v>601</v>
      </c>
      <c r="E1426">
        <v>4500</v>
      </c>
    </row>
    <row r="1427" spans="3:5" x14ac:dyDescent="0.4">
      <c r="C1427" t="s">
        <v>853</v>
      </c>
      <c r="D1427" t="s">
        <v>602</v>
      </c>
      <c r="E1427">
        <v>5500</v>
      </c>
    </row>
    <row r="1428" spans="3:5" x14ac:dyDescent="0.4">
      <c r="C1428" t="s">
        <v>853</v>
      </c>
      <c r="D1428" t="s">
        <v>603</v>
      </c>
      <c r="E1428">
        <v>6500</v>
      </c>
    </row>
    <row r="1429" spans="3:5" x14ac:dyDescent="0.4">
      <c r="C1429" t="s">
        <v>853</v>
      </c>
      <c r="D1429" t="s">
        <v>604</v>
      </c>
      <c r="E1429">
        <v>4000</v>
      </c>
    </row>
    <row r="1430" spans="3:5" x14ac:dyDescent="0.4">
      <c r="C1430" t="s">
        <v>853</v>
      </c>
      <c r="D1430" t="s">
        <v>605</v>
      </c>
      <c r="E1430">
        <v>8400</v>
      </c>
    </row>
    <row r="1431" spans="3:5" x14ac:dyDescent="0.4">
      <c r="C1431" t="s">
        <v>853</v>
      </c>
      <c r="D1431" t="s">
        <v>606</v>
      </c>
      <c r="E1431">
        <v>4100</v>
      </c>
    </row>
    <row r="1432" spans="3:5" x14ac:dyDescent="0.4">
      <c r="C1432" t="s">
        <v>853</v>
      </c>
      <c r="D1432" t="s">
        <v>607</v>
      </c>
      <c r="E1432">
        <v>3300</v>
      </c>
    </row>
    <row r="1433" spans="3:5" x14ac:dyDescent="0.4">
      <c r="C1433" t="s">
        <v>853</v>
      </c>
      <c r="D1433" t="s">
        <v>608</v>
      </c>
      <c r="E1433">
        <v>3000</v>
      </c>
    </row>
    <row r="1434" spans="3:5" x14ac:dyDescent="0.4">
      <c r="C1434" t="s">
        <v>853</v>
      </c>
      <c r="D1434" t="s">
        <v>609</v>
      </c>
      <c r="E1434">
        <v>7700</v>
      </c>
    </row>
    <row r="1435" spans="3:5" x14ac:dyDescent="0.4">
      <c r="C1435" t="s">
        <v>853</v>
      </c>
      <c r="D1435" t="s">
        <v>610</v>
      </c>
      <c r="E1435">
        <v>2600</v>
      </c>
    </row>
    <row r="1436" spans="3:5" x14ac:dyDescent="0.4">
      <c r="C1436" t="s">
        <v>853</v>
      </c>
      <c r="D1436" t="s">
        <v>611</v>
      </c>
      <c r="E1436">
        <v>4800</v>
      </c>
    </row>
    <row r="1437" spans="3:5" x14ac:dyDescent="0.4">
      <c r="C1437" t="s">
        <v>853</v>
      </c>
      <c r="D1437" t="s">
        <v>612</v>
      </c>
      <c r="E1437">
        <v>8500</v>
      </c>
    </row>
    <row r="1438" spans="3:5" x14ac:dyDescent="0.4">
      <c r="C1438" t="s">
        <v>853</v>
      </c>
      <c r="D1438" t="s">
        <v>613</v>
      </c>
      <c r="E1438">
        <v>16400</v>
      </c>
    </row>
    <row r="1439" spans="3:5" x14ac:dyDescent="0.4">
      <c r="C1439" t="s">
        <v>853</v>
      </c>
      <c r="D1439" t="s">
        <v>614</v>
      </c>
      <c r="E1439">
        <v>16300</v>
      </c>
    </row>
    <row r="1440" spans="3:5" x14ac:dyDescent="0.4">
      <c r="C1440" t="s">
        <v>853</v>
      </c>
      <c r="D1440" t="s">
        <v>615</v>
      </c>
      <c r="E1440">
        <v>19000</v>
      </c>
    </row>
    <row r="1441" spans="3:5" x14ac:dyDescent="0.4">
      <c r="C1441" t="s">
        <v>853</v>
      </c>
      <c r="D1441" t="s">
        <v>616</v>
      </c>
      <c r="E1441">
        <v>10600</v>
      </c>
    </row>
    <row r="1442" spans="3:5" x14ac:dyDescent="0.4">
      <c r="C1442" t="s">
        <v>853</v>
      </c>
      <c r="D1442" t="s">
        <v>617</v>
      </c>
      <c r="E1442">
        <v>7200</v>
      </c>
    </row>
    <row r="1443" spans="3:5" x14ac:dyDescent="0.4">
      <c r="C1443" t="s">
        <v>853</v>
      </c>
      <c r="D1443" t="s">
        <v>618</v>
      </c>
      <c r="E1443">
        <v>4900</v>
      </c>
    </row>
    <row r="1444" spans="3:5" x14ac:dyDescent="0.4">
      <c r="C1444" t="s">
        <v>853</v>
      </c>
      <c r="D1444" t="s">
        <v>619</v>
      </c>
      <c r="E1444">
        <v>5200</v>
      </c>
    </row>
    <row r="1445" spans="3:5" x14ac:dyDescent="0.4">
      <c r="C1445" t="s">
        <v>853</v>
      </c>
      <c r="D1445" t="s">
        <v>620</v>
      </c>
      <c r="E1445">
        <v>4400</v>
      </c>
    </row>
    <row r="1446" spans="3:5" x14ac:dyDescent="0.4">
      <c r="C1446" t="s">
        <v>853</v>
      </c>
      <c r="D1446" t="s">
        <v>621</v>
      </c>
      <c r="E1446">
        <v>4800</v>
      </c>
    </row>
    <row r="1447" spans="3:5" x14ac:dyDescent="0.4">
      <c r="C1447" t="s">
        <v>853</v>
      </c>
      <c r="D1447" t="s">
        <v>622</v>
      </c>
      <c r="E1447">
        <v>2300</v>
      </c>
    </row>
    <row r="1448" spans="3:5" x14ac:dyDescent="0.4">
      <c r="C1448" t="s">
        <v>853</v>
      </c>
      <c r="D1448" t="s">
        <v>623</v>
      </c>
      <c r="E1448">
        <v>5600</v>
      </c>
    </row>
    <row r="1449" spans="3:5" x14ac:dyDescent="0.4">
      <c r="C1449" t="s">
        <v>853</v>
      </c>
      <c r="D1449" t="s">
        <v>624</v>
      </c>
      <c r="E1449">
        <v>5800</v>
      </c>
    </row>
    <row r="1450" spans="3:5" x14ac:dyDescent="0.4">
      <c r="C1450" t="s">
        <v>853</v>
      </c>
      <c r="D1450" t="s">
        <v>625</v>
      </c>
      <c r="E1450">
        <v>15300</v>
      </c>
    </row>
    <row r="1451" spans="3:5" x14ac:dyDescent="0.4">
      <c r="C1451" t="s">
        <v>853</v>
      </c>
      <c r="D1451" t="s">
        <v>626</v>
      </c>
      <c r="E1451">
        <v>8400</v>
      </c>
    </row>
    <row r="1452" spans="3:5" x14ac:dyDescent="0.4">
      <c r="C1452" t="s">
        <v>853</v>
      </c>
      <c r="D1452" t="s">
        <v>627</v>
      </c>
      <c r="E1452">
        <v>12400</v>
      </c>
    </row>
    <row r="1453" spans="3:5" x14ac:dyDescent="0.4">
      <c r="C1453" t="s">
        <v>853</v>
      </c>
      <c r="D1453" t="s">
        <v>628</v>
      </c>
      <c r="E1453">
        <v>4400</v>
      </c>
    </row>
    <row r="1454" spans="3:5" x14ac:dyDescent="0.4">
      <c r="C1454" t="s">
        <v>853</v>
      </c>
      <c r="D1454" t="s">
        <v>629</v>
      </c>
      <c r="E1454">
        <v>5600</v>
      </c>
    </row>
    <row r="1455" spans="3:5" x14ac:dyDescent="0.4">
      <c r="C1455" t="s">
        <v>853</v>
      </c>
      <c r="D1455" t="s">
        <v>630</v>
      </c>
      <c r="E1455">
        <v>3700</v>
      </c>
    </row>
    <row r="1456" spans="3:5" x14ac:dyDescent="0.4">
      <c r="C1456" t="s">
        <v>853</v>
      </c>
      <c r="D1456" t="s">
        <v>631</v>
      </c>
      <c r="E1456">
        <v>3000</v>
      </c>
    </row>
    <row r="1457" spans="3:5" x14ac:dyDescent="0.4">
      <c r="C1457" t="s">
        <v>853</v>
      </c>
      <c r="D1457" t="s">
        <v>632</v>
      </c>
      <c r="E1457">
        <v>5400</v>
      </c>
    </row>
    <row r="1458" spans="3:5" x14ac:dyDescent="0.4">
      <c r="C1458" t="s">
        <v>853</v>
      </c>
      <c r="D1458" t="s">
        <v>633</v>
      </c>
      <c r="E1458">
        <v>2300</v>
      </c>
    </row>
    <row r="1459" spans="3:5" x14ac:dyDescent="0.4">
      <c r="C1459" t="s">
        <v>853</v>
      </c>
      <c r="D1459" t="s">
        <v>634</v>
      </c>
      <c r="E1459">
        <v>2900</v>
      </c>
    </row>
    <row r="1460" spans="3:5" x14ac:dyDescent="0.4">
      <c r="C1460" t="s">
        <v>853</v>
      </c>
      <c r="D1460" t="s">
        <v>635</v>
      </c>
      <c r="E1460">
        <v>2700</v>
      </c>
    </row>
    <row r="1461" spans="3:5" x14ac:dyDescent="0.4">
      <c r="C1461" t="s">
        <v>853</v>
      </c>
      <c r="D1461" t="s">
        <v>636</v>
      </c>
      <c r="E1461">
        <v>4800</v>
      </c>
    </row>
    <row r="1462" spans="3:5" x14ac:dyDescent="0.4">
      <c r="C1462" t="s">
        <v>853</v>
      </c>
      <c r="D1462" t="s">
        <v>637</v>
      </c>
      <c r="E1462">
        <v>2600</v>
      </c>
    </row>
    <row r="1463" spans="3:5" x14ac:dyDescent="0.4">
      <c r="C1463" t="s">
        <v>853</v>
      </c>
      <c r="D1463" t="s">
        <v>638</v>
      </c>
      <c r="E1463">
        <v>4400</v>
      </c>
    </row>
    <row r="1464" spans="3:5" x14ac:dyDescent="0.4">
      <c r="C1464" t="s">
        <v>853</v>
      </c>
      <c r="D1464" t="s">
        <v>639</v>
      </c>
      <c r="E1464">
        <v>6100</v>
      </c>
    </row>
    <row r="1465" spans="3:5" x14ac:dyDescent="0.4">
      <c r="C1465" t="s">
        <v>853</v>
      </c>
      <c r="D1465" t="s">
        <v>640</v>
      </c>
      <c r="E1465">
        <v>1300</v>
      </c>
    </row>
    <row r="1466" spans="3:5" x14ac:dyDescent="0.4">
      <c r="C1466" t="s">
        <v>853</v>
      </c>
      <c r="D1466" t="s">
        <v>641</v>
      </c>
      <c r="E1466">
        <v>9500</v>
      </c>
    </row>
    <row r="1467" spans="3:5" x14ac:dyDescent="0.4">
      <c r="C1467" t="s">
        <v>853</v>
      </c>
      <c r="D1467" t="s">
        <v>642</v>
      </c>
      <c r="E1467">
        <v>1400</v>
      </c>
    </row>
    <row r="1468" spans="3:5" x14ac:dyDescent="0.4">
      <c r="C1468" t="s">
        <v>853</v>
      </c>
      <c r="D1468" t="s">
        <v>643</v>
      </c>
      <c r="E1468">
        <v>6400</v>
      </c>
    </row>
    <row r="1469" spans="3:5" x14ac:dyDescent="0.4">
      <c r="C1469" t="s">
        <v>853</v>
      </c>
      <c r="D1469" t="s">
        <v>644</v>
      </c>
      <c r="E1469">
        <v>4200</v>
      </c>
    </row>
    <row r="1470" spans="3:5" x14ac:dyDescent="0.4">
      <c r="C1470" t="s">
        <v>853</v>
      </c>
      <c r="D1470" t="s">
        <v>645</v>
      </c>
      <c r="E1470">
        <v>3900</v>
      </c>
    </row>
    <row r="1471" spans="3:5" x14ac:dyDescent="0.4">
      <c r="C1471" t="s">
        <v>853</v>
      </c>
      <c r="D1471" t="s">
        <v>646</v>
      </c>
      <c r="E1471">
        <v>2900</v>
      </c>
    </row>
    <row r="1472" spans="3:5" x14ac:dyDescent="0.4">
      <c r="C1472" t="s">
        <v>853</v>
      </c>
      <c r="D1472" t="s">
        <v>647</v>
      </c>
      <c r="E1472">
        <v>6100</v>
      </c>
    </row>
    <row r="1473" spans="3:5" x14ac:dyDescent="0.4">
      <c r="C1473" t="s">
        <v>853</v>
      </c>
      <c r="D1473" t="s">
        <v>648</v>
      </c>
      <c r="E1473">
        <v>3100</v>
      </c>
    </row>
    <row r="1474" spans="3:5" x14ac:dyDescent="0.4">
      <c r="C1474" t="s">
        <v>853</v>
      </c>
      <c r="D1474" t="s">
        <v>649</v>
      </c>
      <c r="E1474">
        <v>3300</v>
      </c>
    </row>
    <row r="1475" spans="3:5" x14ac:dyDescent="0.4">
      <c r="C1475" t="s">
        <v>853</v>
      </c>
      <c r="D1475" t="s">
        <v>650</v>
      </c>
      <c r="E1475">
        <v>3400</v>
      </c>
    </row>
    <row r="1476" spans="3:5" x14ac:dyDescent="0.4">
      <c r="C1476" t="s">
        <v>853</v>
      </c>
      <c r="D1476" t="s">
        <v>651</v>
      </c>
      <c r="E1476">
        <v>900</v>
      </c>
    </row>
    <row r="1477" spans="3:5" x14ac:dyDescent="0.4">
      <c r="C1477" t="s">
        <v>853</v>
      </c>
      <c r="D1477" t="s">
        <v>652</v>
      </c>
      <c r="E1477">
        <v>9500</v>
      </c>
    </row>
    <row r="1478" spans="3:5" x14ac:dyDescent="0.4">
      <c r="C1478" t="s">
        <v>853</v>
      </c>
      <c r="D1478" t="s">
        <v>653</v>
      </c>
      <c r="E1478">
        <v>1900</v>
      </c>
    </row>
    <row r="1479" spans="3:5" x14ac:dyDescent="0.4">
      <c r="C1479" t="s">
        <v>853</v>
      </c>
      <c r="D1479" t="s">
        <v>654</v>
      </c>
      <c r="E1479">
        <v>2600</v>
      </c>
    </row>
    <row r="1480" spans="3:5" x14ac:dyDescent="0.4">
      <c r="C1480" t="s">
        <v>853</v>
      </c>
      <c r="D1480" t="s">
        <v>655</v>
      </c>
      <c r="E1480">
        <v>4700</v>
      </c>
    </row>
    <row r="1481" spans="3:5" x14ac:dyDescent="0.4">
      <c r="C1481" t="s">
        <v>853</v>
      </c>
      <c r="D1481" t="s">
        <v>656</v>
      </c>
      <c r="E1481">
        <v>3000</v>
      </c>
    </row>
    <row r="1482" spans="3:5" x14ac:dyDescent="0.4">
      <c r="C1482" t="s">
        <v>853</v>
      </c>
      <c r="D1482" t="s">
        <v>657</v>
      </c>
      <c r="E1482">
        <v>43800</v>
      </c>
    </row>
    <row r="1483" spans="3:5" x14ac:dyDescent="0.4">
      <c r="C1483" t="s">
        <v>853</v>
      </c>
      <c r="D1483" t="s">
        <v>658</v>
      </c>
      <c r="E1483">
        <v>4400</v>
      </c>
    </row>
    <row r="1484" spans="3:5" x14ac:dyDescent="0.4">
      <c r="C1484" t="s">
        <v>853</v>
      </c>
      <c r="D1484" t="s">
        <v>659</v>
      </c>
      <c r="E1484">
        <v>4900</v>
      </c>
    </row>
    <row r="1485" spans="3:5" x14ac:dyDescent="0.4">
      <c r="C1485" t="s">
        <v>853</v>
      </c>
      <c r="D1485" t="s">
        <v>660</v>
      </c>
      <c r="E1485">
        <v>700</v>
      </c>
    </row>
    <row r="1486" spans="3:5" x14ac:dyDescent="0.4">
      <c r="C1486" t="s">
        <v>853</v>
      </c>
      <c r="D1486" t="s">
        <v>661</v>
      </c>
      <c r="E1486">
        <v>4000</v>
      </c>
    </row>
    <row r="1487" spans="3:5" x14ac:dyDescent="0.4">
      <c r="C1487" t="s">
        <v>853</v>
      </c>
      <c r="D1487" t="s">
        <v>662</v>
      </c>
      <c r="E1487">
        <v>4300</v>
      </c>
    </row>
    <row r="1488" spans="3:5" x14ac:dyDescent="0.4">
      <c r="C1488" t="s">
        <v>853</v>
      </c>
      <c r="D1488" t="s">
        <v>663</v>
      </c>
      <c r="E1488">
        <v>3400</v>
      </c>
    </row>
    <row r="1489" spans="3:5" x14ac:dyDescent="0.4">
      <c r="C1489" t="s">
        <v>853</v>
      </c>
      <c r="D1489" t="s">
        <v>664</v>
      </c>
      <c r="E1489">
        <v>1000</v>
      </c>
    </row>
    <row r="1490" spans="3:5" x14ac:dyDescent="0.4">
      <c r="C1490" t="s">
        <v>853</v>
      </c>
      <c r="D1490" t="s">
        <v>665</v>
      </c>
      <c r="E1490">
        <v>9700</v>
      </c>
    </row>
    <row r="1491" spans="3:5" x14ac:dyDescent="0.4">
      <c r="C1491" t="s">
        <v>853</v>
      </c>
      <c r="D1491" t="s">
        <v>666</v>
      </c>
      <c r="E1491">
        <v>1900</v>
      </c>
    </row>
    <row r="1492" spans="3:5" x14ac:dyDescent="0.4">
      <c r="C1492" t="s">
        <v>853</v>
      </c>
      <c r="D1492" t="s">
        <v>667</v>
      </c>
      <c r="E1492">
        <v>1500</v>
      </c>
    </row>
    <row r="1493" spans="3:5" x14ac:dyDescent="0.4">
      <c r="C1493" t="s">
        <v>853</v>
      </c>
      <c r="D1493" t="s">
        <v>668</v>
      </c>
      <c r="E1493">
        <v>2200</v>
      </c>
    </row>
    <row r="1494" spans="3:5" x14ac:dyDescent="0.4">
      <c r="C1494" t="s">
        <v>853</v>
      </c>
      <c r="D1494" t="s">
        <v>669</v>
      </c>
      <c r="E1494">
        <v>3300</v>
      </c>
    </row>
    <row r="1495" spans="3:5" x14ac:dyDescent="0.4">
      <c r="C1495" t="s">
        <v>853</v>
      </c>
      <c r="D1495" t="s">
        <v>670</v>
      </c>
      <c r="E1495">
        <v>2400</v>
      </c>
    </row>
    <row r="1496" spans="3:5" x14ac:dyDescent="0.4">
      <c r="C1496" t="s">
        <v>853</v>
      </c>
      <c r="D1496" t="s">
        <v>671</v>
      </c>
      <c r="E1496">
        <v>2500</v>
      </c>
    </row>
    <row r="1497" spans="3:5" x14ac:dyDescent="0.4">
      <c r="C1497" t="s">
        <v>853</v>
      </c>
      <c r="D1497" t="s">
        <v>672</v>
      </c>
      <c r="E1497">
        <v>4100</v>
      </c>
    </row>
    <row r="1498" spans="3:5" x14ac:dyDescent="0.4">
      <c r="C1498" t="s">
        <v>853</v>
      </c>
      <c r="D1498" t="s">
        <v>673</v>
      </c>
      <c r="E1498">
        <v>600</v>
      </c>
    </row>
    <row r="1499" spans="3:5" x14ac:dyDescent="0.4">
      <c r="C1499" t="s">
        <v>853</v>
      </c>
      <c r="D1499" t="s">
        <v>674</v>
      </c>
      <c r="E1499">
        <v>6000</v>
      </c>
    </row>
    <row r="1500" spans="3:5" x14ac:dyDescent="0.4">
      <c r="C1500" t="s">
        <v>853</v>
      </c>
      <c r="D1500" t="s">
        <v>675</v>
      </c>
      <c r="E1500">
        <v>2700</v>
      </c>
    </row>
    <row r="1501" spans="3:5" x14ac:dyDescent="0.4">
      <c r="C1501" t="s">
        <v>853</v>
      </c>
      <c r="D1501" t="s">
        <v>676</v>
      </c>
      <c r="E1501">
        <v>3000</v>
      </c>
    </row>
    <row r="1502" spans="3:5" x14ac:dyDescent="0.4">
      <c r="C1502" t="s">
        <v>853</v>
      </c>
      <c r="D1502" t="s">
        <v>677</v>
      </c>
      <c r="E1502">
        <v>5400</v>
      </c>
    </row>
    <row r="1503" spans="3:5" x14ac:dyDescent="0.4">
      <c r="C1503" t="s">
        <v>853</v>
      </c>
      <c r="D1503" t="s">
        <v>678</v>
      </c>
      <c r="E1503">
        <v>1600</v>
      </c>
    </row>
    <row r="1504" spans="3:5" x14ac:dyDescent="0.4">
      <c r="C1504" t="s">
        <v>853</v>
      </c>
      <c r="D1504" t="s">
        <v>679</v>
      </c>
      <c r="E1504">
        <v>14900</v>
      </c>
    </row>
    <row r="1505" spans="1:5" x14ac:dyDescent="0.4">
      <c r="C1505" t="s">
        <v>853</v>
      </c>
      <c r="D1505" t="s">
        <v>680</v>
      </c>
      <c r="E1505">
        <v>7500</v>
      </c>
    </row>
    <row r="1506" spans="1:5" x14ac:dyDescent="0.4">
      <c r="C1506" t="s">
        <v>853</v>
      </c>
      <c r="D1506" t="s">
        <v>681</v>
      </c>
      <c r="E1506">
        <v>2800</v>
      </c>
    </row>
    <row r="1507" spans="1:5" x14ac:dyDescent="0.4">
      <c r="C1507" t="s">
        <v>853</v>
      </c>
      <c r="D1507" t="s">
        <v>682</v>
      </c>
      <c r="E1507">
        <v>2900</v>
      </c>
    </row>
    <row r="1508" spans="1:5" x14ac:dyDescent="0.4">
      <c r="C1508" t="s">
        <v>853</v>
      </c>
      <c r="D1508" t="s">
        <v>683</v>
      </c>
      <c r="E1508">
        <v>6800</v>
      </c>
    </row>
    <row r="1509" spans="1:5" x14ac:dyDescent="0.4">
      <c r="C1509" t="s">
        <v>853</v>
      </c>
      <c r="D1509" t="s">
        <v>684</v>
      </c>
      <c r="E1509">
        <v>2500</v>
      </c>
    </row>
    <row r="1510" spans="1:5" x14ac:dyDescent="0.4">
      <c r="C1510" t="s">
        <v>853</v>
      </c>
      <c r="D1510" t="s">
        <v>685</v>
      </c>
      <c r="E1510">
        <v>11800</v>
      </c>
    </row>
    <row r="1511" spans="1:5" x14ac:dyDescent="0.4">
      <c r="C1511" t="s">
        <v>853</v>
      </c>
      <c r="D1511" t="s">
        <v>686</v>
      </c>
      <c r="E1511">
        <v>3700</v>
      </c>
    </row>
    <row r="1512" spans="1:5" x14ac:dyDescent="0.4">
      <c r="C1512" t="s">
        <v>853</v>
      </c>
      <c r="D1512" t="s">
        <v>687</v>
      </c>
      <c r="E1512">
        <v>7000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3100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2900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4200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5900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2700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4400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700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1300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400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13900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5500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500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2800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4700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2800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7600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1300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8800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1200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2700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4800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2900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5100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4100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500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6100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1500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6200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400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3700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12400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3800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800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1600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1700</v>
      </c>
    </row>
    <row r="1548" spans="1:5" x14ac:dyDescent="0.4">
      <c r="C1548" t="s">
        <v>853</v>
      </c>
      <c r="D1548" t="s">
        <v>421</v>
      </c>
      <c r="E1548">
        <v>2600</v>
      </c>
    </row>
    <row r="1549" spans="1:5" x14ac:dyDescent="0.4">
      <c r="C1549" t="s">
        <v>853</v>
      </c>
      <c r="D1549" t="s">
        <v>422</v>
      </c>
      <c r="E1549">
        <v>2200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2000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900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3500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1000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2200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700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2900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3000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5200</v>
      </c>
    </row>
    <row r="1559" spans="1:5" x14ac:dyDescent="0.4">
      <c r="C1559" t="s">
        <v>853</v>
      </c>
      <c r="D1559" t="s">
        <v>432</v>
      </c>
      <c r="E1559">
        <v>1600</v>
      </c>
    </row>
    <row r="1560" spans="1:5" x14ac:dyDescent="0.4">
      <c r="C1560" t="s">
        <v>853</v>
      </c>
      <c r="D1560" t="s">
        <v>433</v>
      </c>
      <c r="E1560">
        <v>1300</v>
      </c>
    </row>
    <row r="1561" spans="1:5" x14ac:dyDescent="0.4">
      <c r="C1561" t="s">
        <v>853</v>
      </c>
      <c r="D1561" t="s">
        <v>434</v>
      </c>
      <c r="E1561">
        <v>4200</v>
      </c>
    </row>
    <row r="1562" spans="1:5" x14ac:dyDescent="0.4">
      <c r="C1562" t="s">
        <v>853</v>
      </c>
      <c r="D1562" t="s">
        <v>435</v>
      </c>
      <c r="E1562">
        <v>5800</v>
      </c>
    </row>
    <row r="1563" spans="1:5" x14ac:dyDescent="0.4">
      <c r="C1563" t="s">
        <v>853</v>
      </c>
      <c r="D1563" t="s">
        <v>436</v>
      </c>
      <c r="E1563">
        <v>1000</v>
      </c>
    </row>
    <row r="1564" spans="1:5" x14ac:dyDescent="0.4">
      <c r="C1564" t="s">
        <v>853</v>
      </c>
      <c r="D1564" t="s">
        <v>437</v>
      </c>
      <c r="E1564">
        <v>100</v>
      </c>
    </row>
    <row r="1565" spans="1:5" x14ac:dyDescent="0.4">
      <c r="C1565" t="s">
        <v>853</v>
      </c>
      <c r="D1565" t="s">
        <v>438</v>
      </c>
      <c r="E1565">
        <v>2800</v>
      </c>
    </row>
    <row r="1566" spans="1:5" x14ac:dyDescent="0.4">
      <c r="C1566" t="s">
        <v>853</v>
      </c>
      <c r="D1566" t="s">
        <v>439</v>
      </c>
      <c r="E1566">
        <v>1800</v>
      </c>
    </row>
    <row r="1567" spans="1:5" x14ac:dyDescent="0.4">
      <c r="C1567" t="s">
        <v>853</v>
      </c>
      <c r="D1567" t="s">
        <v>440</v>
      </c>
      <c r="E1567">
        <v>7000</v>
      </c>
    </row>
    <row r="1568" spans="1:5" x14ac:dyDescent="0.4">
      <c r="C1568" t="s">
        <v>853</v>
      </c>
      <c r="D1568" t="s">
        <v>441</v>
      </c>
      <c r="E1568">
        <v>3700</v>
      </c>
    </row>
    <row r="1569" spans="3:5" x14ac:dyDescent="0.4">
      <c r="C1569" t="s">
        <v>853</v>
      </c>
      <c r="D1569" t="s">
        <v>442</v>
      </c>
      <c r="E1569">
        <v>300</v>
      </c>
    </row>
    <row r="1570" spans="3:5" x14ac:dyDescent="0.4">
      <c r="C1570" t="s">
        <v>853</v>
      </c>
      <c r="D1570" t="s">
        <v>443</v>
      </c>
      <c r="E1570">
        <v>500</v>
      </c>
    </row>
    <row r="1571" spans="3:5" x14ac:dyDescent="0.4">
      <c r="C1571" t="s">
        <v>853</v>
      </c>
      <c r="D1571" t="s">
        <v>444</v>
      </c>
      <c r="E1571">
        <v>1000</v>
      </c>
    </row>
    <row r="1572" spans="3:5" x14ac:dyDescent="0.4">
      <c r="C1572" t="s">
        <v>853</v>
      </c>
      <c r="D1572" t="s">
        <v>445</v>
      </c>
      <c r="E1572">
        <v>400</v>
      </c>
    </row>
    <row r="1573" spans="3:5" x14ac:dyDescent="0.4">
      <c r="C1573" t="s">
        <v>853</v>
      </c>
      <c r="D1573" t="s">
        <v>446</v>
      </c>
      <c r="E1573">
        <v>5500</v>
      </c>
    </row>
    <row r="1574" spans="3:5" x14ac:dyDescent="0.4">
      <c r="C1574" t="s">
        <v>853</v>
      </c>
      <c r="D1574" t="s">
        <v>447</v>
      </c>
      <c r="E1574">
        <v>900</v>
      </c>
    </row>
    <row r="1575" spans="3:5" x14ac:dyDescent="0.4">
      <c r="C1575" t="s">
        <v>853</v>
      </c>
      <c r="D1575" t="s">
        <v>448</v>
      </c>
      <c r="E1575">
        <v>3700</v>
      </c>
    </row>
    <row r="1576" spans="3:5" x14ac:dyDescent="0.4">
      <c r="C1576" t="s">
        <v>853</v>
      </c>
      <c r="D1576" t="s">
        <v>449</v>
      </c>
      <c r="E1576">
        <v>4900</v>
      </c>
    </row>
    <row r="1577" spans="3:5" x14ac:dyDescent="0.4">
      <c r="C1577" t="s">
        <v>853</v>
      </c>
      <c r="D1577" t="s">
        <v>450</v>
      </c>
      <c r="E1577">
        <v>12500</v>
      </c>
    </row>
    <row r="1578" spans="3:5" x14ac:dyDescent="0.4">
      <c r="C1578" t="s">
        <v>853</v>
      </c>
      <c r="D1578" t="s">
        <v>451</v>
      </c>
      <c r="E1578">
        <v>11400</v>
      </c>
    </row>
    <row r="1579" spans="3:5" x14ac:dyDescent="0.4">
      <c r="C1579" t="s">
        <v>853</v>
      </c>
      <c r="D1579" t="s">
        <v>452</v>
      </c>
      <c r="E1579">
        <v>5200</v>
      </c>
    </row>
    <row r="1580" spans="3:5" x14ac:dyDescent="0.4">
      <c r="C1580" t="s">
        <v>853</v>
      </c>
      <c r="D1580" t="s">
        <v>453</v>
      </c>
      <c r="E1580">
        <v>4000</v>
      </c>
    </row>
    <row r="1581" spans="3:5" x14ac:dyDescent="0.4">
      <c r="C1581" t="s">
        <v>853</v>
      </c>
      <c r="D1581" t="s">
        <v>454</v>
      </c>
      <c r="E1581">
        <v>5500</v>
      </c>
    </row>
    <row r="1582" spans="3:5" x14ac:dyDescent="0.4">
      <c r="C1582" t="s">
        <v>853</v>
      </c>
      <c r="D1582" t="s">
        <v>455</v>
      </c>
      <c r="E1582">
        <v>14800</v>
      </c>
    </row>
    <row r="1583" spans="3:5" x14ac:dyDescent="0.4">
      <c r="C1583" t="s">
        <v>853</v>
      </c>
      <c r="D1583" t="s">
        <v>456</v>
      </c>
      <c r="E1583">
        <v>4500</v>
      </c>
    </row>
    <row r="1584" spans="3:5" x14ac:dyDescent="0.4">
      <c r="C1584" t="s">
        <v>853</v>
      </c>
      <c r="D1584" t="s">
        <v>457</v>
      </c>
      <c r="E1584">
        <v>3800</v>
      </c>
    </row>
    <row r="1585" spans="3:5" x14ac:dyDescent="0.4">
      <c r="C1585" t="s">
        <v>853</v>
      </c>
      <c r="D1585" t="s">
        <v>458</v>
      </c>
      <c r="E1585">
        <v>5300</v>
      </c>
    </row>
    <row r="1586" spans="3:5" x14ac:dyDescent="0.4">
      <c r="C1586" t="s">
        <v>853</v>
      </c>
      <c r="D1586" t="s">
        <v>459</v>
      </c>
      <c r="E1586">
        <v>1300</v>
      </c>
    </row>
    <row r="1587" spans="3:5" x14ac:dyDescent="0.4">
      <c r="C1587" t="s">
        <v>853</v>
      </c>
      <c r="D1587" t="s">
        <v>460</v>
      </c>
      <c r="E1587">
        <v>3300</v>
      </c>
    </row>
    <row r="1588" spans="3:5" x14ac:dyDescent="0.4">
      <c r="C1588" t="s">
        <v>853</v>
      </c>
      <c r="D1588" t="s">
        <v>461</v>
      </c>
      <c r="E1588">
        <v>4200</v>
      </c>
    </row>
    <row r="1589" spans="3:5" x14ac:dyDescent="0.4">
      <c r="C1589" t="s">
        <v>853</v>
      </c>
      <c r="D1589" t="s">
        <v>462</v>
      </c>
      <c r="E1589">
        <v>2500</v>
      </c>
    </row>
    <row r="1590" spans="3:5" x14ac:dyDescent="0.4">
      <c r="C1590" t="s">
        <v>853</v>
      </c>
      <c r="D1590" t="s">
        <v>463</v>
      </c>
      <c r="E1590">
        <v>500</v>
      </c>
    </row>
    <row r="1591" spans="3:5" x14ac:dyDescent="0.4">
      <c r="C1591" t="s">
        <v>853</v>
      </c>
      <c r="D1591" t="s">
        <v>464</v>
      </c>
      <c r="E1591">
        <v>1600</v>
      </c>
    </row>
    <row r="1592" spans="3:5" x14ac:dyDescent="0.4">
      <c r="C1592" t="s">
        <v>853</v>
      </c>
      <c r="D1592" t="s">
        <v>465</v>
      </c>
      <c r="E1592">
        <v>6100</v>
      </c>
    </row>
    <row r="1593" spans="3:5" x14ac:dyDescent="0.4">
      <c r="C1593" t="s">
        <v>853</v>
      </c>
      <c r="D1593" t="s">
        <v>466</v>
      </c>
      <c r="E1593">
        <v>4300</v>
      </c>
    </row>
    <row r="1594" spans="3:5" x14ac:dyDescent="0.4">
      <c r="C1594" t="s">
        <v>853</v>
      </c>
      <c r="D1594" t="s">
        <v>467</v>
      </c>
      <c r="E1594">
        <v>6200</v>
      </c>
    </row>
    <row r="1595" spans="3:5" x14ac:dyDescent="0.4">
      <c r="C1595" t="s">
        <v>853</v>
      </c>
      <c r="D1595" t="s">
        <v>468</v>
      </c>
      <c r="E1595">
        <v>1900</v>
      </c>
    </row>
    <row r="1596" spans="3:5" x14ac:dyDescent="0.4">
      <c r="C1596" t="s">
        <v>853</v>
      </c>
      <c r="D1596" t="s">
        <v>469</v>
      </c>
      <c r="E1596">
        <v>1800</v>
      </c>
    </row>
    <row r="1597" spans="3:5" x14ac:dyDescent="0.4">
      <c r="C1597" t="s">
        <v>853</v>
      </c>
      <c r="D1597" t="s">
        <v>470</v>
      </c>
      <c r="E1597">
        <v>7300</v>
      </c>
    </row>
    <row r="1598" spans="3:5" x14ac:dyDescent="0.4">
      <c r="C1598" t="s">
        <v>853</v>
      </c>
      <c r="D1598" t="s">
        <v>471</v>
      </c>
      <c r="E1598">
        <v>2800</v>
      </c>
    </row>
    <row r="1599" spans="3:5" x14ac:dyDescent="0.4">
      <c r="C1599" t="s">
        <v>853</v>
      </c>
      <c r="D1599" t="s">
        <v>472</v>
      </c>
      <c r="E1599">
        <v>2800</v>
      </c>
    </row>
    <row r="1600" spans="3:5" x14ac:dyDescent="0.4">
      <c r="C1600" t="s">
        <v>853</v>
      </c>
      <c r="D1600" t="s">
        <v>473</v>
      </c>
      <c r="E1600">
        <v>11200</v>
      </c>
    </row>
    <row r="1601" spans="3:5" x14ac:dyDescent="0.4">
      <c r="C1601" t="s">
        <v>853</v>
      </c>
      <c r="D1601" t="s">
        <v>474</v>
      </c>
      <c r="E1601">
        <v>2000</v>
      </c>
    </row>
    <row r="1602" spans="3:5" x14ac:dyDescent="0.4">
      <c r="C1602" t="s">
        <v>853</v>
      </c>
      <c r="D1602" t="s">
        <v>475</v>
      </c>
      <c r="E1602">
        <v>1000</v>
      </c>
    </row>
    <row r="1603" spans="3:5" x14ac:dyDescent="0.4">
      <c r="C1603" t="s">
        <v>853</v>
      </c>
      <c r="D1603" t="s">
        <v>476</v>
      </c>
      <c r="E1603">
        <v>4700</v>
      </c>
    </row>
    <row r="1604" spans="3:5" x14ac:dyDescent="0.4">
      <c r="C1604" t="s">
        <v>853</v>
      </c>
      <c r="D1604" t="s">
        <v>477</v>
      </c>
      <c r="E1604">
        <v>1500</v>
      </c>
    </row>
    <row r="1605" spans="3:5" x14ac:dyDescent="0.4">
      <c r="C1605" t="s">
        <v>853</v>
      </c>
      <c r="D1605" t="s">
        <v>478</v>
      </c>
      <c r="E1605">
        <v>900</v>
      </c>
    </row>
    <row r="1606" spans="3:5" x14ac:dyDescent="0.4">
      <c r="C1606" t="s">
        <v>853</v>
      </c>
      <c r="D1606" t="s">
        <v>479</v>
      </c>
      <c r="E1606">
        <v>7800</v>
      </c>
    </row>
    <row r="1607" spans="3:5" x14ac:dyDescent="0.4">
      <c r="C1607" t="s">
        <v>853</v>
      </c>
      <c r="D1607" t="s">
        <v>480</v>
      </c>
      <c r="E1607">
        <v>3900</v>
      </c>
    </row>
    <row r="1608" spans="3:5" x14ac:dyDescent="0.4">
      <c r="C1608" t="s">
        <v>853</v>
      </c>
      <c r="D1608" t="s">
        <v>481</v>
      </c>
      <c r="E1608">
        <v>3300</v>
      </c>
    </row>
    <row r="1609" spans="3:5" x14ac:dyDescent="0.4">
      <c r="C1609" t="s">
        <v>853</v>
      </c>
      <c r="D1609" t="s">
        <v>482</v>
      </c>
      <c r="E1609">
        <v>1600</v>
      </c>
    </row>
    <row r="1610" spans="3:5" x14ac:dyDescent="0.4">
      <c r="C1610" t="s">
        <v>853</v>
      </c>
      <c r="D1610" t="s">
        <v>483</v>
      </c>
      <c r="E1610">
        <v>15300</v>
      </c>
    </row>
    <row r="1611" spans="3:5" x14ac:dyDescent="0.4">
      <c r="C1611" t="s">
        <v>853</v>
      </c>
      <c r="D1611" t="s">
        <v>484</v>
      </c>
      <c r="E1611">
        <v>7700</v>
      </c>
    </row>
    <row r="1612" spans="3:5" x14ac:dyDescent="0.4">
      <c r="C1612" t="s">
        <v>853</v>
      </c>
      <c r="D1612" t="s">
        <v>485</v>
      </c>
      <c r="E1612">
        <v>3100</v>
      </c>
    </row>
    <row r="1613" spans="3:5" x14ac:dyDescent="0.4">
      <c r="C1613" t="s">
        <v>853</v>
      </c>
      <c r="D1613" t="s">
        <v>486</v>
      </c>
      <c r="E1613">
        <v>5400</v>
      </c>
    </row>
    <row r="1614" spans="3:5" x14ac:dyDescent="0.4">
      <c r="C1614" t="s">
        <v>853</v>
      </c>
      <c r="D1614" t="s">
        <v>487</v>
      </c>
      <c r="E1614">
        <v>1100</v>
      </c>
    </row>
    <row r="1615" spans="3:5" x14ac:dyDescent="0.4">
      <c r="C1615" t="s">
        <v>853</v>
      </c>
      <c r="D1615" t="s">
        <v>488</v>
      </c>
      <c r="E1615">
        <v>2200</v>
      </c>
    </row>
    <row r="1616" spans="3:5" x14ac:dyDescent="0.4">
      <c r="C1616" t="s">
        <v>853</v>
      </c>
      <c r="D1616" t="s">
        <v>489</v>
      </c>
      <c r="E1616">
        <v>4300</v>
      </c>
    </row>
    <row r="1617" spans="3:5" x14ac:dyDescent="0.4">
      <c r="C1617" t="s">
        <v>853</v>
      </c>
      <c r="D1617" t="s">
        <v>490</v>
      </c>
      <c r="E1617">
        <v>6300</v>
      </c>
    </row>
    <row r="1618" spans="3:5" x14ac:dyDescent="0.4">
      <c r="C1618" t="s">
        <v>853</v>
      </c>
      <c r="D1618" t="s">
        <v>491</v>
      </c>
      <c r="E1618">
        <v>800</v>
      </c>
    </row>
    <row r="1619" spans="3:5" x14ac:dyDescent="0.4">
      <c r="C1619" t="s">
        <v>853</v>
      </c>
      <c r="D1619" t="s">
        <v>492</v>
      </c>
      <c r="E1619">
        <v>7900</v>
      </c>
    </row>
    <row r="1620" spans="3:5" x14ac:dyDescent="0.4">
      <c r="C1620" t="s">
        <v>853</v>
      </c>
      <c r="D1620" t="s">
        <v>493</v>
      </c>
      <c r="E1620">
        <v>6500</v>
      </c>
    </row>
    <row r="1621" spans="3:5" x14ac:dyDescent="0.4">
      <c r="C1621" t="s">
        <v>853</v>
      </c>
      <c r="D1621" t="s">
        <v>494</v>
      </c>
      <c r="E1621">
        <v>5700</v>
      </c>
    </row>
    <row r="1622" spans="3:5" x14ac:dyDescent="0.4">
      <c r="C1622" t="s">
        <v>853</v>
      </c>
      <c r="D1622" t="s">
        <v>495</v>
      </c>
      <c r="E1622">
        <v>5600</v>
      </c>
    </row>
    <row r="1623" spans="3:5" x14ac:dyDescent="0.4">
      <c r="C1623" t="s">
        <v>853</v>
      </c>
      <c r="D1623" t="s">
        <v>496</v>
      </c>
      <c r="E1623">
        <v>3700</v>
      </c>
    </row>
    <row r="1624" spans="3:5" x14ac:dyDescent="0.4">
      <c r="C1624" t="s">
        <v>853</v>
      </c>
      <c r="D1624" t="s">
        <v>497</v>
      </c>
      <c r="E1624">
        <v>2400</v>
      </c>
    </row>
    <row r="1625" spans="3:5" x14ac:dyDescent="0.4">
      <c r="C1625" t="s">
        <v>853</v>
      </c>
      <c r="D1625" t="s">
        <v>498</v>
      </c>
      <c r="E1625">
        <v>8600</v>
      </c>
    </row>
    <row r="1626" spans="3:5" x14ac:dyDescent="0.4">
      <c r="C1626" t="s">
        <v>853</v>
      </c>
      <c r="D1626" t="s">
        <v>499</v>
      </c>
      <c r="E1626">
        <v>2800</v>
      </c>
    </row>
    <row r="1627" spans="3:5" x14ac:dyDescent="0.4">
      <c r="C1627" t="s">
        <v>853</v>
      </c>
      <c r="D1627" t="s">
        <v>500</v>
      </c>
      <c r="E1627">
        <v>1800</v>
      </c>
    </row>
    <row r="1628" spans="3:5" x14ac:dyDescent="0.4">
      <c r="C1628" t="s">
        <v>853</v>
      </c>
      <c r="D1628" t="s">
        <v>501</v>
      </c>
      <c r="E1628">
        <v>14600</v>
      </c>
    </row>
    <row r="1629" spans="3:5" x14ac:dyDescent="0.4">
      <c r="C1629" t="s">
        <v>853</v>
      </c>
      <c r="D1629" t="s">
        <v>502</v>
      </c>
      <c r="E1629">
        <v>5700</v>
      </c>
    </row>
    <row r="1630" spans="3:5" x14ac:dyDescent="0.4">
      <c r="C1630" t="s">
        <v>853</v>
      </c>
      <c r="D1630" t="s">
        <v>503</v>
      </c>
      <c r="E1630">
        <v>8400</v>
      </c>
    </row>
    <row r="1631" spans="3:5" x14ac:dyDescent="0.4">
      <c r="C1631" t="s">
        <v>853</v>
      </c>
      <c r="D1631" t="s">
        <v>504</v>
      </c>
      <c r="E1631">
        <v>7000</v>
      </c>
    </row>
    <row r="1632" spans="3:5" x14ac:dyDescent="0.4">
      <c r="C1632" t="s">
        <v>853</v>
      </c>
      <c r="D1632" t="s">
        <v>505</v>
      </c>
      <c r="E1632">
        <v>5200</v>
      </c>
    </row>
    <row r="1633" spans="3:5" x14ac:dyDescent="0.4">
      <c r="C1633" t="s">
        <v>853</v>
      </c>
      <c r="D1633" t="s">
        <v>688</v>
      </c>
      <c r="E1633">
        <v>7900</v>
      </c>
    </row>
    <row r="1634" spans="3:5" x14ac:dyDescent="0.4">
      <c r="C1634" t="s">
        <v>853</v>
      </c>
      <c r="D1634" t="s">
        <v>689</v>
      </c>
      <c r="E1634">
        <v>1500</v>
      </c>
    </row>
    <row r="1635" spans="3:5" x14ac:dyDescent="0.4">
      <c r="C1635" t="s">
        <v>853</v>
      </c>
      <c r="D1635" t="s">
        <v>690</v>
      </c>
      <c r="E1635">
        <v>7400</v>
      </c>
    </row>
    <row r="1636" spans="3:5" x14ac:dyDescent="0.4">
      <c r="C1636" t="s">
        <v>853</v>
      </c>
      <c r="D1636" t="s">
        <v>691</v>
      </c>
      <c r="E1636">
        <v>900</v>
      </c>
    </row>
    <row r="1637" spans="3:5" x14ac:dyDescent="0.4">
      <c r="C1637" t="s">
        <v>853</v>
      </c>
      <c r="D1637" t="s">
        <v>692</v>
      </c>
      <c r="E1637">
        <v>8300</v>
      </c>
    </row>
    <row r="1638" spans="3:5" x14ac:dyDescent="0.4">
      <c r="C1638" t="s">
        <v>853</v>
      </c>
      <c r="D1638" t="s">
        <v>693</v>
      </c>
      <c r="E1638">
        <v>6200</v>
      </c>
    </row>
    <row r="1639" spans="3:5" x14ac:dyDescent="0.4">
      <c r="C1639" t="s">
        <v>853</v>
      </c>
      <c r="D1639" t="s">
        <v>694</v>
      </c>
      <c r="E1639">
        <v>4100</v>
      </c>
    </row>
    <row r="1640" spans="3:5" x14ac:dyDescent="0.4">
      <c r="C1640" t="s">
        <v>853</v>
      </c>
      <c r="D1640" t="s">
        <v>695</v>
      </c>
      <c r="E1640">
        <v>900</v>
      </c>
    </row>
    <row r="1641" spans="3:5" x14ac:dyDescent="0.4">
      <c r="C1641" t="s">
        <v>853</v>
      </c>
      <c r="D1641" t="s">
        <v>696</v>
      </c>
      <c r="E1641">
        <v>9500</v>
      </c>
    </row>
    <row r="1642" spans="3:5" x14ac:dyDescent="0.4">
      <c r="C1642" t="s">
        <v>853</v>
      </c>
      <c r="D1642" t="s">
        <v>697</v>
      </c>
      <c r="E1642">
        <v>4100</v>
      </c>
    </row>
    <row r="1643" spans="3:5" x14ac:dyDescent="0.4">
      <c r="C1643" t="s">
        <v>853</v>
      </c>
      <c r="D1643" t="s">
        <v>698</v>
      </c>
      <c r="E1643">
        <v>5700</v>
      </c>
    </row>
    <row r="1644" spans="3:5" x14ac:dyDescent="0.4">
      <c r="C1644" t="s">
        <v>853</v>
      </c>
      <c r="D1644" t="s">
        <v>699</v>
      </c>
      <c r="E1644">
        <v>5700</v>
      </c>
    </row>
    <row r="1645" spans="3:5" x14ac:dyDescent="0.4">
      <c r="C1645" t="s">
        <v>853</v>
      </c>
      <c r="D1645" t="s">
        <v>700</v>
      </c>
      <c r="E1645">
        <v>2800</v>
      </c>
    </row>
    <row r="1646" spans="3:5" x14ac:dyDescent="0.4">
      <c r="C1646" t="s">
        <v>853</v>
      </c>
      <c r="D1646" t="s">
        <v>701</v>
      </c>
      <c r="E1646">
        <v>10300</v>
      </c>
    </row>
    <row r="1647" spans="3:5" x14ac:dyDescent="0.4">
      <c r="C1647" t="s">
        <v>853</v>
      </c>
      <c r="D1647" t="s">
        <v>702</v>
      </c>
      <c r="E1647">
        <v>4000</v>
      </c>
    </row>
    <row r="1648" spans="3:5" x14ac:dyDescent="0.4">
      <c r="C1648" t="s">
        <v>853</v>
      </c>
      <c r="D1648" t="s">
        <v>703</v>
      </c>
      <c r="E1648">
        <v>5200</v>
      </c>
    </row>
    <row r="1649" spans="1:5" x14ac:dyDescent="0.4">
      <c r="C1649" t="s">
        <v>853</v>
      </c>
      <c r="D1649" t="s">
        <v>704</v>
      </c>
      <c r="E1649">
        <v>10500</v>
      </c>
    </row>
    <row r="1650" spans="1:5" x14ac:dyDescent="0.4">
      <c r="C1650" t="s">
        <v>853</v>
      </c>
      <c r="D1650" t="s">
        <v>705</v>
      </c>
      <c r="E1650">
        <v>5000</v>
      </c>
    </row>
    <row r="1651" spans="1:5" x14ac:dyDescent="0.4">
      <c r="C1651" t="s">
        <v>853</v>
      </c>
      <c r="D1651" t="s">
        <v>706</v>
      </c>
      <c r="E1651">
        <v>1100</v>
      </c>
    </row>
    <row r="1652" spans="1:5" x14ac:dyDescent="0.4">
      <c r="C1652" t="s">
        <v>853</v>
      </c>
      <c r="D1652" t="s">
        <v>707</v>
      </c>
      <c r="E1652">
        <v>8600</v>
      </c>
    </row>
    <row r="1653" spans="1:5" x14ac:dyDescent="0.4">
      <c r="C1653" t="s">
        <v>853</v>
      </c>
      <c r="D1653" t="s">
        <v>708</v>
      </c>
      <c r="E1653">
        <v>2100</v>
      </c>
    </row>
    <row r="1654" spans="1:5" x14ac:dyDescent="0.4">
      <c r="C1654" t="s">
        <v>853</v>
      </c>
      <c r="D1654" t="s">
        <v>709</v>
      </c>
      <c r="E1654">
        <v>6300</v>
      </c>
    </row>
    <row r="1655" spans="1:5" x14ac:dyDescent="0.4">
      <c r="C1655" t="s">
        <v>853</v>
      </c>
      <c r="D1655" t="s">
        <v>710</v>
      </c>
      <c r="E1655">
        <v>5600</v>
      </c>
    </row>
    <row r="1656" spans="1:5" x14ac:dyDescent="0.4">
      <c r="C1656" t="s">
        <v>853</v>
      </c>
      <c r="D1656" t="s">
        <v>711</v>
      </c>
      <c r="E1656">
        <v>9700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479800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08878-70A6-4153-9A48-4DFE31A8B820}">
  <sheetPr codeName="Sheet15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_xll.RssChart($A$2:$E$2,場中監視!A13, "1M", ((60*2.5)+1+(60*3)+1)*5)</f>
        <v>=RssChart($A$2:$E$2,場中監視!A13,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場中監視!A13, "D", 100)</f>
        <v>=RssChart($AJ$2:$AS$2, 場中監視!A13,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258433.33333333334</v>
      </c>
      <c r="T2" s="2">
        <f t="shared" si="0"/>
        <v>150100</v>
      </c>
      <c r="U2" s="2">
        <f t="shared" si="0"/>
        <v>255000</v>
      </c>
      <c r="V2" s="2">
        <f t="shared" si="0"/>
        <v>370200</v>
      </c>
      <c r="W2" s="2">
        <f t="shared" si="0"/>
        <v>0</v>
      </c>
      <c r="X2" s="2">
        <f t="shared" si="0"/>
        <v>0</v>
      </c>
      <c r="Y2" s="2" cm="1">
        <f t="array" ref="Y2">_xlfn.XLOOKUP(Y$1&amp;$R2,$C$3:$C$1662&amp;$D$3:$D$1662,$E$3:$E$1662,0,0,1)</f>
        <v>150100</v>
      </c>
      <c r="Z2" s="2" cm="1">
        <f t="array" ref="Z2">_xlfn.XLOOKUP(Z$1&amp;$R2,$C$3:$C$1662&amp;$D$3:$D$1662,$E$3:$E$1662,0,0,1)</f>
        <v>255000</v>
      </c>
      <c r="AA2" s="2" cm="1">
        <f t="array" ref="AA2">_xlfn.XLOOKUP(AA$1&amp;$R2,$C$3:$C$1662&amp;$D$3:$D$1662,$E$3:$E$1662,0,0,1)</f>
        <v>370200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810</v>
      </c>
      <c r="B3" t="s">
        <v>385</v>
      </c>
      <c r="C3" t="s">
        <v>804</v>
      </c>
      <c r="D3" t="s">
        <v>506</v>
      </c>
      <c r="E3">
        <v>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374733.33333333331</v>
      </c>
      <c r="T3" s="2">
        <f>T2+Y3</f>
        <v>192200</v>
      </c>
      <c r="U3" s="2">
        <f>U2+Z3</f>
        <v>343700</v>
      </c>
      <c r="V3" s="2">
        <f>V2+AA3</f>
        <v>588300</v>
      </c>
      <c r="W3" s="2">
        <f>W2+AB3</f>
        <v>0</v>
      </c>
      <c r="X3" s="2">
        <f>X2+AC3</f>
        <v>0</v>
      </c>
      <c r="Y3" s="2" cm="1">
        <f t="array" ref="Y3">_xlfn.XLOOKUP(Y$1&amp;$R3,$C$3:$C$1662&amp;$D$3:$D$1662,$E$3:$E$1662,0,0,1)</f>
        <v>42100</v>
      </c>
      <c r="Z3" s="2" cm="1">
        <f t="array" ref="Z3">_xlfn.XLOOKUP(Z$1&amp;$R3,$C$3:$C$1662&amp;$D$3:$D$1662,$E$3:$E$1662,0,0,1)</f>
        <v>88700</v>
      </c>
      <c r="AA3" s="2" cm="1">
        <f t="array" ref="AA3">_xlfn.XLOOKUP(AA$1&amp;$R3,$C$3:$C$1662&amp;$D$3:$D$1662,$E$3:$E$1662,0,0,1)</f>
        <v>218100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0</v>
      </c>
      <c r="AJ3" t="s">
        <v>810</v>
      </c>
      <c r="AK3" t="s">
        <v>882</v>
      </c>
      <c r="AL3" t="s">
        <v>883</v>
      </c>
      <c r="AM3" t="s">
        <v>884</v>
      </c>
      <c r="AN3" t="s">
        <v>881</v>
      </c>
      <c r="AO3">
        <v>985</v>
      </c>
      <c r="AP3">
        <v>990</v>
      </c>
      <c r="AQ3">
        <v>923</v>
      </c>
      <c r="AR3">
        <v>949</v>
      </c>
      <c r="AS3">
        <v>1133000</v>
      </c>
    </row>
    <row r="4" spans="1:48" x14ac:dyDescent="0.4">
      <c r="C4" t="s">
        <v>804</v>
      </c>
      <c r="D4" t="s">
        <v>507</v>
      </c>
      <c r="E4">
        <v>0</v>
      </c>
      <c r="I4" t="str">
        <v>2025/02/20</v>
      </c>
      <c r="R4" t="s">
        <v>92</v>
      </c>
      <c r="S4" s="2">
        <f t="shared" si="1"/>
        <v>434100</v>
      </c>
      <c r="T4" s="2">
        <f t="shared" ref="T4:X19" si="2">T3+Y4</f>
        <v>215200</v>
      </c>
      <c r="U4" s="2">
        <f t="shared" si="2"/>
        <v>423500</v>
      </c>
      <c r="V4" s="2">
        <f t="shared" si="2"/>
        <v>663600</v>
      </c>
      <c r="W4" s="2">
        <f t="shared" si="2"/>
        <v>0</v>
      </c>
      <c r="X4" s="2">
        <f t="shared" si="2"/>
        <v>0</v>
      </c>
      <c r="Y4" s="2" cm="1">
        <f t="array" ref="Y4">_xlfn.XLOOKUP(Y$1&amp;$R4,$C$3:$C$1662&amp;$D$3:$D$1662,$E$3:$E$1662,0,0,1)</f>
        <v>23000</v>
      </c>
      <c r="Z4" s="2" cm="1">
        <f t="array" ref="Z4">_xlfn.XLOOKUP(Z$1&amp;$R4,$C$3:$C$1662&amp;$D$3:$D$1662,$E$3:$E$1662,0,0,1)</f>
        <v>79800</v>
      </c>
      <c r="AA4" s="2" cm="1">
        <f t="array" ref="AA4">_xlfn.XLOOKUP(AA$1&amp;$R4,$C$3:$C$1662&amp;$D$3:$D$1662,$E$3:$E$1662,0,0,1)</f>
        <v>75300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0</v>
      </c>
      <c r="AM4" t="s">
        <v>885</v>
      </c>
      <c r="AN4" t="s">
        <v>881</v>
      </c>
      <c r="AO4">
        <v>937</v>
      </c>
      <c r="AP4">
        <v>990</v>
      </c>
      <c r="AQ4">
        <v>935</v>
      </c>
      <c r="AR4">
        <v>968</v>
      </c>
      <c r="AS4">
        <v>527000</v>
      </c>
      <c r="AU4" s="7">
        <f t="shared" ref="AU4:AU67" si="3">IF(AR3&lt;AR4,AR4/AR3-1,"")</f>
        <v>2.0021074815595341E-2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0</v>
      </c>
      <c r="I5" t="str">
        <v>2025/02/19</v>
      </c>
      <c r="R5" t="s">
        <v>41</v>
      </c>
      <c r="S5" s="2">
        <f t="shared" si="1"/>
        <v>477550</v>
      </c>
      <c r="T5" s="2">
        <f t="shared" si="2"/>
        <v>242900</v>
      </c>
      <c r="U5" s="2">
        <f t="shared" si="2"/>
        <v>597700</v>
      </c>
      <c r="V5" s="2">
        <f t="shared" si="2"/>
        <v>717000</v>
      </c>
      <c r="W5" s="2">
        <f t="shared" si="2"/>
        <v>352600</v>
      </c>
      <c r="X5" s="2">
        <f t="shared" si="2"/>
        <v>0</v>
      </c>
      <c r="Y5" s="2" cm="1">
        <f t="array" ref="Y5">_xlfn.XLOOKUP(Y$1&amp;$R5,$C$3:$C$1662&amp;$D$3:$D$1662,$E$3:$E$1662,0,0,1)</f>
        <v>27700</v>
      </c>
      <c r="Z5" s="2" cm="1">
        <f t="array" ref="Z5">_xlfn.XLOOKUP(Z$1&amp;$R5,$C$3:$C$1662&amp;$D$3:$D$1662,$E$3:$E$1662,0,0,1)</f>
        <v>174200</v>
      </c>
      <c r="AA5" s="2" cm="1">
        <f t="array" ref="AA5">_xlfn.XLOOKUP(AA$1&amp;$R5,$C$3:$C$1662&amp;$D$3:$D$1662,$E$3:$E$1662,0,0,1)</f>
        <v>53400</v>
      </c>
      <c r="AB5" s="2" cm="1">
        <f t="array" ref="AB5">_xlfn.XLOOKUP(AB$1&amp;$R5,$C$3:$C$1662&amp;$D$3:$D$1662,$E$3:$E$1662,0,0,1)</f>
        <v>352600</v>
      </c>
      <c r="AC5" s="2" cm="1">
        <f t="array" ref="AC5">_xlfn.XLOOKUP(AC$1&amp;$R5,$C$3:$C$1662&amp;$D$3:$D$1662,$E$3:$E$1662,0,0,1)</f>
        <v>0</v>
      </c>
      <c r="AM5" t="s">
        <v>886</v>
      </c>
      <c r="AN5" t="s">
        <v>881</v>
      </c>
      <c r="AO5">
        <v>983</v>
      </c>
      <c r="AP5">
        <v>1015</v>
      </c>
      <c r="AQ5">
        <v>971</v>
      </c>
      <c r="AR5">
        <v>982</v>
      </c>
      <c r="AS5">
        <v>573400</v>
      </c>
      <c r="AU5" s="7">
        <f t="shared" si="3"/>
        <v>1.4462809917355379E-2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0</v>
      </c>
      <c r="I6" t="str">
        <v>2025/02/18</v>
      </c>
      <c r="R6" t="s">
        <v>36</v>
      </c>
      <c r="S6" s="2">
        <f t="shared" si="1"/>
        <v>539075</v>
      </c>
      <c r="T6" s="2">
        <f t="shared" si="2"/>
        <v>254300</v>
      </c>
      <c r="U6" s="2">
        <f t="shared" si="2"/>
        <v>673300</v>
      </c>
      <c r="V6" s="2">
        <f t="shared" si="2"/>
        <v>765900</v>
      </c>
      <c r="W6" s="2">
        <f t="shared" si="2"/>
        <v>462800</v>
      </c>
      <c r="X6" s="2">
        <f t="shared" si="2"/>
        <v>0</v>
      </c>
      <c r="Y6" s="2" cm="1">
        <f t="array" ref="Y6">_xlfn.XLOOKUP(Y$1&amp;$R6,$C$3:$C$1662&amp;$D$3:$D$1662,$E$3:$E$1662,0,0,1)</f>
        <v>11400</v>
      </c>
      <c r="Z6" s="2" cm="1">
        <f t="array" ref="Z6">_xlfn.XLOOKUP(Z$1&amp;$R6,$C$3:$C$1662&amp;$D$3:$D$1662,$E$3:$E$1662,0,0,1)</f>
        <v>75600</v>
      </c>
      <c r="AA6" s="2" cm="1">
        <f t="array" ref="AA6">_xlfn.XLOOKUP(AA$1&amp;$R6,$C$3:$C$1662&amp;$D$3:$D$1662,$E$3:$E$1662,0,0,1)</f>
        <v>48900</v>
      </c>
      <c r="AB6" s="2" cm="1">
        <f t="array" ref="AB6">_xlfn.XLOOKUP(AB$1&amp;$R6,$C$3:$C$1662&amp;$D$3:$D$1662,$E$3:$E$1662,0,0,1)</f>
        <v>110200</v>
      </c>
      <c r="AC6" s="2" cm="1">
        <f t="array" ref="AC6">_xlfn.XLOOKUP(AC$1&amp;$R6,$C$3:$C$1662&amp;$D$3:$D$1662,$E$3:$E$1662,0,0,1)</f>
        <v>0</v>
      </c>
      <c r="AM6" t="s">
        <v>887</v>
      </c>
      <c r="AN6" t="s">
        <v>881</v>
      </c>
      <c r="AO6">
        <v>955</v>
      </c>
      <c r="AP6">
        <v>965</v>
      </c>
      <c r="AQ6">
        <v>917</v>
      </c>
      <c r="AR6">
        <v>920</v>
      </c>
      <c r="AS6">
        <v>541400</v>
      </c>
      <c r="AU6" s="7" t="str">
        <f t="shared" si="3"/>
        <v/>
      </c>
      <c r="AV6" s="7">
        <f t="shared" si="4"/>
        <v>-6.313645621181263E-2</v>
      </c>
    </row>
    <row r="7" spans="1:48" x14ac:dyDescent="0.4">
      <c r="C7" t="s">
        <v>804</v>
      </c>
      <c r="D7" t="s">
        <v>510</v>
      </c>
      <c r="E7">
        <v>0</v>
      </c>
      <c r="I7" t="str">
        <v>2025/02/17</v>
      </c>
      <c r="R7" t="s">
        <v>84</v>
      </c>
      <c r="S7" s="2">
        <f t="shared" si="1"/>
        <v>603225</v>
      </c>
      <c r="T7" s="2">
        <f t="shared" si="2"/>
        <v>291600</v>
      </c>
      <c r="U7" s="2">
        <f t="shared" si="2"/>
        <v>741000</v>
      </c>
      <c r="V7" s="2">
        <f t="shared" si="2"/>
        <v>810500</v>
      </c>
      <c r="W7" s="2">
        <f t="shared" si="2"/>
        <v>569800</v>
      </c>
      <c r="X7" s="2">
        <f t="shared" si="2"/>
        <v>0</v>
      </c>
      <c r="Y7" s="2" cm="1">
        <f t="array" ref="Y7">_xlfn.XLOOKUP(Y$1&amp;$R7,$C$3:$C$1662&amp;$D$3:$D$1662,$E$3:$E$1662,0,0,1)</f>
        <v>37300</v>
      </c>
      <c r="Z7" s="2" cm="1">
        <f t="array" ref="Z7">_xlfn.XLOOKUP(Z$1&amp;$R7,$C$3:$C$1662&amp;$D$3:$D$1662,$E$3:$E$1662,0,0,1)</f>
        <v>67700</v>
      </c>
      <c r="AA7" s="2" cm="1">
        <f t="array" ref="AA7">_xlfn.XLOOKUP(AA$1&amp;$R7,$C$3:$C$1662&amp;$D$3:$D$1662,$E$3:$E$1662,0,0,1)</f>
        <v>44600</v>
      </c>
      <c r="AB7" s="2" cm="1">
        <f t="array" ref="AB7">_xlfn.XLOOKUP(AB$1&amp;$R7,$C$3:$C$1662&amp;$D$3:$D$1662,$E$3:$E$1662,0,0,1)</f>
        <v>107000</v>
      </c>
      <c r="AC7" s="2" cm="1">
        <f t="array" ref="AC7">_xlfn.XLOOKUP(AC$1&amp;$R7,$C$3:$C$1662&amp;$D$3:$D$1662,$E$3:$E$1662,0,0,1)</f>
        <v>0</v>
      </c>
      <c r="AM7" t="s">
        <v>888</v>
      </c>
      <c r="AN7" t="s">
        <v>881</v>
      </c>
      <c r="AO7">
        <v>926</v>
      </c>
      <c r="AP7">
        <v>936</v>
      </c>
      <c r="AQ7">
        <v>907</v>
      </c>
      <c r="AR7">
        <v>920</v>
      </c>
      <c r="AS7">
        <v>462700</v>
      </c>
      <c r="AU7" s="7" t="str">
        <f t="shared" si="3"/>
        <v/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657025</v>
      </c>
      <c r="T8" s="2">
        <f t="shared" si="2"/>
        <v>307800</v>
      </c>
      <c r="U8" s="2">
        <f t="shared" si="2"/>
        <v>815200</v>
      </c>
      <c r="V8" s="2">
        <f t="shared" si="2"/>
        <v>854200</v>
      </c>
      <c r="W8" s="2">
        <f t="shared" si="2"/>
        <v>650900</v>
      </c>
      <c r="X8" s="2">
        <f t="shared" si="2"/>
        <v>0</v>
      </c>
      <c r="Y8" s="2" cm="1">
        <f t="array" ref="Y8">_xlfn.XLOOKUP(Y$1&amp;$R8,$C$3:$C$1662&amp;$D$3:$D$1662,$E$3:$E$1662,0,0,1)</f>
        <v>16200</v>
      </c>
      <c r="Z8" s="2" cm="1">
        <f t="array" ref="Z8">_xlfn.XLOOKUP(Z$1&amp;$R8,$C$3:$C$1662&amp;$D$3:$D$1662,$E$3:$E$1662,0,0,1)</f>
        <v>74200</v>
      </c>
      <c r="AA8" s="2" cm="1">
        <f t="array" ref="AA8">_xlfn.XLOOKUP(AA$1&amp;$R8,$C$3:$C$1662&amp;$D$3:$D$1662,$E$3:$E$1662,0,0,1)</f>
        <v>43700</v>
      </c>
      <c r="AB8" s="2" cm="1">
        <f t="array" ref="AB8">_xlfn.XLOOKUP(AB$1&amp;$R8,$C$3:$C$1662&amp;$D$3:$D$1662,$E$3:$E$1662,0,0,1)</f>
        <v>81100</v>
      </c>
      <c r="AC8" s="2" cm="1">
        <f t="array" ref="AC8">_xlfn.XLOOKUP(AC$1&amp;$R8,$C$3:$C$1662&amp;$D$3:$D$1662,$E$3:$E$1662,0,0,1)</f>
        <v>0</v>
      </c>
      <c r="AM8" t="s">
        <v>889</v>
      </c>
      <c r="AN8" t="s">
        <v>881</v>
      </c>
      <c r="AO8">
        <v>900</v>
      </c>
      <c r="AP8">
        <v>908</v>
      </c>
      <c r="AQ8">
        <v>886</v>
      </c>
      <c r="AR8">
        <v>893</v>
      </c>
      <c r="AS8">
        <v>428200</v>
      </c>
      <c r="AU8" s="7" t="str">
        <f t="shared" si="3"/>
        <v/>
      </c>
      <c r="AV8" s="7">
        <f t="shared" si="4"/>
        <v>-2.9347826086956519E-2</v>
      </c>
    </row>
    <row r="9" spans="1:48" x14ac:dyDescent="0.4">
      <c r="C9" t="s">
        <v>804</v>
      </c>
      <c r="D9" t="s">
        <v>512</v>
      </c>
      <c r="E9">
        <v>0</v>
      </c>
      <c r="G9" s="1"/>
      <c r="H9" s="1"/>
      <c r="I9" s="1"/>
      <c r="J9" s="1"/>
      <c r="K9" s="1"/>
      <c r="L9" s="1"/>
      <c r="R9" t="s">
        <v>18</v>
      </c>
      <c r="S9" s="2">
        <f t="shared" si="1"/>
        <v>702825</v>
      </c>
      <c r="T9" s="2">
        <f t="shared" si="2"/>
        <v>326200</v>
      </c>
      <c r="U9" s="2">
        <f t="shared" si="2"/>
        <v>902700</v>
      </c>
      <c r="V9" s="2">
        <f t="shared" si="2"/>
        <v>876900</v>
      </c>
      <c r="W9" s="2">
        <f t="shared" si="2"/>
        <v>705500</v>
      </c>
      <c r="X9" s="2">
        <f t="shared" si="2"/>
        <v>0</v>
      </c>
      <c r="Y9" s="2" cm="1">
        <f t="array" ref="Y9">_xlfn.XLOOKUP(Y$1&amp;$R9,$C$3:$C$1662&amp;$D$3:$D$1662,$E$3:$E$1662,0,0,1)</f>
        <v>18400</v>
      </c>
      <c r="Z9" s="2" cm="1">
        <f t="array" ref="Z9">_xlfn.XLOOKUP(Z$1&amp;$R9,$C$3:$C$1662&amp;$D$3:$D$1662,$E$3:$E$1662,0,0,1)</f>
        <v>87500</v>
      </c>
      <c r="AA9" s="2" cm="1">
        <f t="array" ref="AA9">_xlfn.XLOOKUP(AA$1&amp;$R9,$C$3:$C$1662&amp;$D$3:$D$1662,$E$3:$E$1662,0,0,1)</f>
        <v>22700</v>
      </c>
      <c r="AB9" s="2" cm="1">
        <f t="array" ref="AB9">_xlfn.XLOOKUP(AB$1&amp;$R9,$C$3:$C$1662&amp;$D$3:$D$1662,$E$3:$E$1662,0,0,1)</f>
        <v>54600</v>
      </c>
      <c r="AC9" s="2" cm="1">
        <f t="array" ref="AC9">_xlfn.XLOOKUP(AC$1&amp;$R9,$C$3:$C$1662&amp;$D$3:$D$1662,$E$3:$E$1662,0,0,1)</f>
        <v>0</v>
      </c>
      <c r="AM9" t="s">
        <v>890</v>
      </c>
      <c r="AN9" t="s">
        <v>881</v>
      </c>
      <c r="AO9">
        <v>905</v>
      </c>
      <c r="AP9">
        <v>908</v>
      </c>
      <c r="AQ9">
        <v>869</v>
      </c>
      <c r="AR9">
        <v>882</v>
      </c>
      <c r="AS9">
        <v>517600</v>
      </c>
      <c r="AU9" s="7" t="str">
        <f t="shared" si="3"/>
        <v/>
      </c>
      <c r="AV9" s="7">
        <f t="shared" si="4"/>
        <v>-1.2318029115341522E-2</v>
      </c>
    </row>
    <row r="10" spans="1:48" x14ac:dyDescent="0.4">
      <c r="C10" t="s">
        <v>804</v>
      </c>
      <c r="D10" t="s">
        <v>513</v>
      </c>
      <c r="E10">
        <v>0</v>
      </c>
      <c r="R10" t="s">
        <v>27</v>
      </c>
      <c r="S10" s="2">
        <f t="shared" si="1"/>
        <v>753750</v>
      </c>
      <c r="T10" s="2">
        <f t="shared" si="2"/>
        <v>372200</v>
      </c>
      <c r="U10" s="2">
        <f t="shared" si="2"/>
        <v>966600</v>
      </c>
      <c r="V10" s="2">
        <f t="shared" si="2"/>
        <v>915000</v>
      </c>
      <c r="W10" s="2">
        <f t="shared" si="2"/>
        <v>761200</v>
      </c>
      <c r="X10" s="2">
        <f t="shared" si="2"/>
        <v>0</v>
      </c>
      <c r="Y10" s="2" cm="1">
        <f t="array" ref="Y10">_xlfn.XLOOKUP(Y$1&amp;$R10,$C$3:$C$1662&amp;$D$3:$D$1662,$E$3:$E$1662,0,0,1)</f>
        <v>46000</v>
      </c>
      <c r="Z10" s="2" cm="1">
        <f t="array" ref="Z10">_xlfn.XLOOKUP(Z$1&amp;$R10,$C$3:$C$1662&amp;$D$3:$D$1662,$E$3:$E$1662,0,0,1)</f>
        <v>63900</v>
      </c>
      <c r="AA10" s="2" cm="1">
        <f t="array" ref="AA10">_xlfn.XLOOKUP(AA$1&amp;$R10,$C$3:$C$1662&amp;$D$3:$D$1662,$E$3:$E$1662,0,0,1)</f>
        <v>38100</v>
      </c>
      <c r="AB10" s="2" cm="1">
        <f t="array" ref="AB10">_xlfn.XLOOKUP(AB$1&amp;$R10,$C$3:$C$1662&amp;$D$3:$D$1662,$E$3:$E$1662,0,0,1)</f>
        <v>55700</v>
      </c>
      <c r="AC10" s="2" cm="1">
        <f t="array" ref="AC10">_xlfn.XLOOKUP(AC$1&amp;$R10,$C$3:$C$1662&amp;$D$3:$D$1662,$E$3:$E$1662,0,0,1)</f>
        <v>0</v>
      </c>
      <c r="AM10" t="s">
        <v>891</v>
      </c>
      <c r="AN10" t="s">
        <v>881</v>
      </c>
      <c r="AO10">
        <v>877</v>
      </c>
      <c r="AP10">
        <v>913</v>
      </c>
      <c r="AQ10">
        <v>877</v>
      </c>
      <c r="AR10">
        <v>896</v>
      </c>
      <c r="AS10">
        <v>327300</v>
      </c>
      <c r="AU10" s="7">
        <f t="shared" si="3"/>
        <v>1.5873015873015817E-2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787275</v>
      </c>
      <c r="T11" s="2">
        <f t="shared" si="2"/>
        <v>387800</v>
      </c>
      <c r="U11" s="2">
        <f t="shared" si="2"/>
        <v>1007700</v>
      </c>
      <c r="V11" s="2">
        <f t="shared" si="2"/>
        <v>957700</v>
      </c>
      <c r="W11" s="2">
        <f t="shared" si="2"/>
        <v>795900</v>
      </c>
      <c r="X11" s="2">
        <f t="shared" si="2"/>
        <v>0</v>
      </c>
      <c r="Y11" s="2" cm="1">
        <f t="array" ref="Y11">_xlfn.XLOOKUP(Y$1&amp;$R11,$C$3:$C$1662&amp;$D$3:$D$1662,$E$3:$E$1662,0,0,1)</f>
        <v>15600</v>
      </c>
      <c r="Z11" s="2" cm="1">
        <f t="array" ref="Z11">_xlfn.XLOOKUP(Z$1&amp;$R11,$C$3:$C$1662&amp;$D$3:$D$1662,$E$3:$E$1662,0,0,1)</f>
        <v>41100</v>
      </c>
      <c r="AA11" s="2" cm="1">
        <f t="array" ref="AA11">_xlfn.XLOOKUP(AA$1&amp;$R11,$C$3:$C$1662&amp;$D$3:$D$1662,$E$3:$E$1662,0,0,1)</f>
        <v>42700</v>
      </c>
      <c r="AB11" s="2" cm="1">
        <f t="array" ref="AB11">_xlfn.XLOOKUP(AB$1&amp;$R11,$C$3:$C$1662&amp;$D$3:$D$1662,$E$3:$E$1662,0,0,1)</f>
        <v>34700</v>
      </c>
      <c r="AC11" s="2" cm="1">
        <f t="array" ref="AC11">_xlfn.XLOOKUP(AC$1&amp;$R11,$C$3:$C$1662&amp;$D$3:$D$1662,$E$3:$E$1662,0,0,1)</f>
        <v>0</v>
      </c>
      <c r="AM11" t="s">
        <v>892</v>
      </c>
      <c r="AN11" t="s">
        <v>881</v>
      </c>
      <c r="AO11">
        <v>911</v>
      </c>
      <c r="AP11">
        <v>930</v>
      </c>
      <c r="AQ11">
        <v>907</v>
      </c>
      <c r="AR11">
        <v>915</v>
      </c>
      <c r="AS11">
        <v>284200</v>
      </c>
      <c r="AU11" s="7">
        <f t="shared" si="3"/>
        <v>2.1205357142857206E-2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0</v>
      </c>
      <c r="R12" t="s">
        <v>62</v>
      </c>
      <c r="S12" s="2">
        <f t="shared" si="1"/>
        <v>831250</v>
      </c>
      <c r="T12" s="2">
        <f t="shared" si="2"/>
        <v>428600</v>
      </c>
      <c r="U12" s="2">
        <f t="shared" si="2"/>
        <v>1048500</v>
      </c>
      <c r="V12" s="2">
        <f t="shared" si="2"/>
        <v>999200</v>
      </c>
      <c r="W12" s="2">
        <f t="shared" si="2"/>
        <v>848700</v>
      </c>
      <c r="X12" s="2">
        <f t="shared" si="2"/>
        <v>0</v>
      </c>
      <c r="Y12" s="2" cm="1">
        <f t="array" ref="Y12">_xlfn.XLOOKUP(Y$1&amp;$R12,$C$3:$C$1662&amp;$D$3:$D$1662,$E$3:$E$1662,0,0,1)</f>
        <v>40800</v>
      </c>
      <c r="Z12" s="2" cm="1">
        <f t="array" ref="Z12">_xlfn.XLOOKUP(Z$1&amp;$R12,$C$3:$C$1662&amp;$D$3:$D$1662,$E$3:$E$1662,0,0,1)</f>
        <v>40800</v>
      </c>
      <c r="AA12" s="2" cm="1">
        <f t="array" ref="AA12">_xlfn.XLOOKUP(AA$1&amp;$R12,$C$3:$C$1662&amp;$D$3:$D$1662,$E$3:$E$1662,0,0,1)</f>
        <v>41500</v>
      </c>
      <c r="AB12" s="2" cm="1">
        <f t="array" ref="AB12">_xlfn.XLOOKUP(AB$1&amp;$R12,$C$3:$C$1662&amp;$D$3:$D$1662,$E$3:$E$1662,0,0,1)</f>
        <v>52800</v>
      </c>
      <c r="AC12" s="2" cm="1">
        <f t="array" ref="AC12">_xlfn.XLOOKUP(AC$1&amp;$R12,$C$3:$C$1662&amp;$D$3:$D$1662,$E$3:$E$1662,0,0,1)</f>
        <v>0</v>
      </c>
      <c r="AM12" t="s">
        <v>893</v>
      </c>
      <c r="AN12" t="s">
        <v>881</v>
      </c>
      <c r="AO12">
        <v>904</v>
      </c>
      <c r="AP12">
        <v>905</v>
      </c>
      <c r="AQ12">
        <v>885</v>
      </c>
      <c r="AR12">
        <v>892</v>
      </c>
      <c r="AS12">
        <v>264100</v>
      </c>
      <c r="AU12" s="7" t="str">
        <f t="shared" si="3"/>
        <v/>
      </c>
      <c r="AV12" s="7">
        <f t="shared" si="4"/>
        <v>-2.5136612021857907E-2</v>
      </c>
    </row>
    <row r="13" spans="1:48" x14ac:dyDescent="0.4">
      <c r="C13" t="s">
        <v>804</v>
      </c>
      <c r="D13" t="s">
        <v>516</v>
      </c>
      <c r="E13">
        <v>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883075</v>
      </c>
      <c r="T13" s="2">
        <f t="shared" si="2"/>
        <v>485600</v>
      </c>
      <c r="U13" s="2">
        <f t="shared" si="2"/>
        <v>1100000</v>
      </c>
      <c r="V13" s="2">
        <f t="shared" si="2"/>
        <v>1063100</v>
      </c>
      <c r="W13" s="2">
        <f t="shared" si="2"/>
        <v>883600</v>
      </c>
      <c r="X13" s="2">
        <f t="shared" si="2"/>
        <v>0</v>
      </c>
      <c r="Y13" s="2" cm="1">
        <f t="array" ref="Y13">_xlfn.XLOOKUP(Y$1&amp;$R13,$C$3:$C$1662&amp;$D$3:$D$1662,$E$3:$E$1662,0,0,1)</f>
        <v>57000</v>
      </c>
      <c r="Z13" s="2" cm="1">
        <f t="array" ref="Z13">_xlfn.XLOOKUP(Z$1&amp;$R13,$C$3:$C$1662&amp;$D$3:$D$1662,$E$3:$E$1662,0,0,1)</f>
        <v>51500</v>
      </c>
      <c r="AA13" s="2" cm="1">
        <f t="array" ref="AA13">_xlfn.XLOOKUP(AA$1&amp;$R13,$C$3:$C$1662&amp;$D$3:$D$1662,$E$3:$E$1662,0,0,1)</f>
        <v>63900</v>
      </c>
      <c r="AB13" s="2" cm="1">
        <f t="array" ref="AB13">_xlfn.XLOOKUP(AB$1&amp;$R13,$C$3:$C$1662&amp;$D$3:$D$1662,$E$3:$E$1662,0,0,1)</f>
        <v>34900</v>
      </c>
      <c r="AC13" s="2" cm="1">
        <f t="array" ref="AC13">_xlfn.XLOOKUP(AC$1&amp;$R13,$C$3:$C$1662&amp;$D$3:$D$1662,$E$3:$E$1662,0,0,1)</f>
        <v>0</v>
      </c>
      <c r="AM13" t="s">
        <v>894</v>
      </c>
      <c r="AN13" t="s">
        <v>881</v>
      </c>
      <c r="AO13">
        <v>893</v>
      </c>
      <c r="AP13">
        <v>938</v>
      </c>
      <c r="AQ13">
        <v>890</v>
      </c>
      <c r="AR13">
        <v>931</v>
      </c>
      <c r="AS13">
        <v>343600</v>
      </c>
      <c r="AU13" s="7">
        <f t="shared" si="3"/>
        <v>4.3721973094170474E-2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0</v>
      </c>
      <c r="R14" t="s">
        <v>149</v>
      </c>
      <c r="S14" s="2">
        <f t="shared" si="1"/>
        <v>909625</v>
      </c>
      <c r="T14" s="2">
        <f t="shared" si="2"/>
        <v>520300</v>
      </c>
      <c r="U14" s="2">
        <f t="shared" si="2"/>
        <v>1116300</v>
      </c>
      <c r="V14" s="2">
        <f t="shared" si="2"/>
        <v>1079000</v>
      </c>
      <c r="W14" s="2">
        <f t="shared" si="2"/>
        <v>922900</v>
      </c>
      <c r="X14" s="2">
        <f t="shared" si="2"/>
        <v>0</v>
      </c>
      <c r="Y14" s="2" cm="1">
        <f t="array" ref="Y14">_xlfn.XLOOKUP(Y$1&amp;$R14,$C$3:$C$1662&amp;$D$3:$D$1662,$E$3:$E$1662,0,0,1)</f>
        <v>34700</v>
      </c>
      <c r="Z14" s="2" cm="1">
        <f t="array" ref="Z14">_xlfn.XLOOKUP(Z$1&amp;$R14,$C$3:$C$1662&amp;$D$3:$D$1662,$E$3:$E$1662,0,0,1)</f>
        <v>16300</v>
      </c>
      <c r="AA14" s="2" cm="1">
        <f t="array" ref="AA14">_xlfn.XLOOKUP(AA$1&amp;$R14,$C$3:$C$1662&amp;$D$3:$D$1662,$E$3:$E$1662,0,0,1)</f>
        <v>15900</v>
      </c>
      <c r="AB14" s="2" cm="1">
        <f t="array" ref="AB14">_xlfn.XLOOKUP(AB$1&amp;$R14,$C$3:$C$1662&amp;$D$3:$D$1662,$E$3:$E$1662,0,0,1)</f>
        <v>39300</v>
      </c>
      <c r="AC14" s="2" cm="1">
        <f t="array" ref="AC14">_xlfn.XLOOKUP(AC$1&amp;$R14,$C$3:$C$1662&amp;$D$3:$D$1662,$E$3:$E$1662,0,0,1)</f>
        <v>0</v>
      </c>
      <c r="AM14" t="s">
        <v>895</v>
      </c>
      <c r="AN14" t="s">
        <v>881</v>
      </c>
      <c r="AO14">
        <v>932</v>
      </c>
      <c r="AP14">
        <v>938</v>
      </c>
      <c r="AQ14">
        <v>906</v>
      </c>
      <c r="AR14">
        <v>922</v>
      </c>
      <c r="AS14">
        <v>378600</v>
      </c>
      <c r="AU14" s="7" t="str">
        <f t="shared" si="3"/>
        <v/>
      </c>
      <c r="AV14" s="7">
        <f t="shared" si="4"/>
        <v>-9.6670247046186653E-3</v>
      </c>
    </row>
    <row r="15" spans="1:48" x14ac:dyDescent="0.4">
      <c r="C15" t="s">
        <v>804</v>
      </c>
      <c r="D15" t="s">
        <v>518</v>
      </c>
      <c r="E15">
        <v>0</v>
      </c>
      <c r="R15" t="s">
        <v>120</v>
      </c>
      <c r="S15" s="2">
        <f t="shared" si="1"/>
        <v>949000</v>
      </c>
      <c r="T15" s="2">
        <f t="shared" si="2"/>
        <v>545500</v>
      </c>
      <c r="U15" s="2">
        <f t="shared" si="2"/>
        <v>1136100</v>
      </c>
      <c r="V15" s="2">
        <f t="shared" si="2"/>
        <v>1125300</v>
      </c>
      <c r="W15" s="2">
        <f t="shared" si="2"/>
        <v>989100</v>
      </c>
      <c r="X15" s="2">
        <f t="shared" si="2"/>
        <v>0</v>
      </c>
      <c r="Y15" s="2" cm="1">
        <f t="array" ref="Y15">_xlfn.XLOOKUP(Y$1&amp;$R15,$C$3:$C$1662&amp;$D$3:$D$1662,$E$3:$E$1662,0,0,1)</f>
        <v>25200</v>
      </c>
      <c r="Z15" s="2" cm="1">
        <f t="array" ref="Z15">_xlfn.XLOOKUP(Z$1&amp;$R15,$C$3:$C$1662&amp;$D$3:$D$1662,$E$3:$E$1662,0,0,1)</f>
        <v>19800</v>
      </c>
      <c r="AA15" s="2" cm="1">
        <f t="array" ref="AA15">_xlfn.XLOOKUP(AA$1&amp;$R15,$C$3:$C$1662&amp;$D$3:$D$1662,$E$3:$E$1662,0,0,1)</f>
        <v>46300</v>
      </c>
      <c r="AB15" s="2" cm="1">
        <f t="array" ref="AB15">_xlfn.XLOOKUP(AB$1&amp;$R15,$C$3:$C$1662&amp;$D$3:$D$1662,$E$3:$E$1662,0,0,1)</f>
        <v>66200</v>
      </c>
      <c r="AC15" s="2" cm="1">
        <f t="array" ref="AC15">_xlfn.XLOOKUP(AC$1&amp;$R15,$C$3:$C$1662&amp;$D$3:$D$1662,$E$3:$E$1662,0,0,1)</f>
        <v>0</v>
      </c>
      <c r="AM15" t="s">
        <v>896</v>
      </c>
      <c r="AN15" t="s">
        <v>881</v>
      </c>
      <c r="AO15">
        <v>918</v>
      </c>
      <c r="AP15">
        <v>984</v>
      </c>
      <c r="AQ15">
        <v>917</v>
      </c>
      <c r="AR15">
        <v>970</v>
      </c>
      <c r="AS15">
        <v>452400</v>
      </c>
      <c r="AU15" s="7">
        <f t="shared" si="3"/>
        <v>5.2060737527114931E-2</v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987250</v>
      </c>
      <c r="T16" s="2">
        <f t="shared" si="2"/>
        <v>605400</v>
      </c>
      <c r="U16" s="2">
        <f t="shared" si="2"/>
        <v>1186500</v>
      </c>
      <c r="V16" s="2">
        <f t="shared" si="2"/>
        <v>1150400</v>
      </c>
      <c r="W16" s="2">
        <f t="shared" si="2"/>
        <v>1006700</v>
      </c>
      <c r="X16" s="2">
        <f t="shared" si="2"/>
        <v>0</v>
      </c>
      <c r="Y16" s="2" cm="1">
        <f t="array" ref="Y16">_xlfn.XLOOKUP(Y$1&amp;$R16,$C$3:$C$1662&amp;$D$3:$D$1662,$E$3:$E$1662,0,0,1)</f>
        <v>59900</v>
      </c>
      <c r="Z16" s="2" cm="1">
        <f t="array" ref="Z16">_xlfn.XLOOKUP(Z$1&amp;$R16,$C$3:$C$1662&amp;$D$3:$D$1662,$E$3:$E$1662,0,0,1)</f>
        <v>50400</v>
      </c>
      <c r="AA16" s="2" cm="1">
        <f t="array" ref="AA16">_xlfn.XLOOKUP(AA$1&amp;$R16,$C$3:$C$1662&amp;$D$3:$D$1662,$E$3:$E$1662,0,0,1)</f>
        <v>25100</v>
      </c>
      <c r="AB16" s="2" cm="1">
        <f t="array" ref="AB16">_xlfn.XLOOKUP(AB$1&amp;$R16,$C$3:$C$1662&amp;$D$3:$D$1662,$E$3:$E$1662,0,0,1)</f>
        <v>17600</v>
      </c>
      <c r="AC16" s="2" cm="1">
        <f t="array" ref="AC16">_xlfn.XLOOKUP(AC$1&amp;$R16,$C$3:$C$1662&amp;$D$3:$D$1662,$E$3:$E$1662,0,0,1)</f>
        <v>0</v>
      </c>
      <c r="AM16" t="s">
        <v>897</v>
      </c>
      <c r="AN16" t="s">
        <v>881</v>
      </c>
      <c r="AO16">
        <v>977</v>
      </c>
      <c r="AP16">
        <v>979</v>
      </c>
      <c r="AQ16">
        <v>946</v>
      </c>
      <c r="AR16">
        <v>965</v>
      </c>
      <c r="AS16">
        <v>313600</v>
      </c>
      <c r="AU16" s="7" t="str">
        <f t="shared" si="3"/>
        <v/>
      </c>
      <c r="AV16" s="7">
        <f t="shared" si="4"/>
        <v>-5.1546391752577136E-3</v>
      </c>
    </row>
    <row r="17" spans="3:48" x14ac:dyDescent="0.4">
      <c r="C17" t="s">
        <v>804</v>
      </c>
      <c r="D17" t="s">
        <v>520</v>
      </c>
      <c r="E17">
        <v>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1051850</v>
      </c>
      <c r="T17" s="2">
        <f t="shared" si="2"/>
        <v>642000</v>
      </c>
      <c r="U17" s="2">
        <f t="shared" si="2"/>
        <v>1265800</v>
      </c>
      <c r="V17" s="2">
        <f t="shared" si="2"/>
        <v>1258900</v>
      </c>
      <c r="W17" s="2">
        <f t="shared" si="2"/>
        <v>1040700</v>
      </c>
      <c r="X17" s="2">
        <f t="shared" si="2"/>
        <v>0</v>
      </c>
      <c r="Y17" s="2" cm="1">
        <f t="array" ref="Y17">_xlfn.XLOOKUP(Y$1&amp;$R17,$C$3:$C$1662&amp;$D$3:$D$1662,$E$3:$E$1662,0,0,1)</f>
        <v>36600</v>
      </c>
      <c r="Z17" s="2" cm="1">
        <f t="array" ref="Z17">_xlfn.XLOOKUP(Z$1&amp;$R17,$C$3:$C$1662&amp;$D$3:$D$1662,$E$3:$E$1662,0,0,1)</f>
        <v>79300</v>
      </c>
      <c r="AA17" s="2" cm="1">
        <f t="array" ref="AA17">_xlfn.XLOOKUP(AA$1&amp;$R17,$C$3:$C$1662&amp;$D$3:$D$1662,$E$3:$E$1662,0,0,1)</f>
        <v>108500</v>
      </c>
      <c r="AB17" s="2" cm="1">
        <f t="array" ref="AB17">_xlfn.XLOOKUP(AB$1&amp;$R17,$C$3:$C$1662&amp;$D$3:$D$1662,$E$3:$E$1662,0,0,1)</f>
        <v>34000</v>
      </c>
      <c r="AC17" s="2" cm="1">
        <f t="array" ref="AC17">_xlfn.XLOOKUP(AC$1&amp;$R17,$C$3:$C$1662&amp;$D$3:$D$1662,$E$3:$E$1662,0,0,1)</f>
        <v>0</v>
      </c>
      <c r="AM17" t="s">
        <v>898</v>
      </c>
      <c r="AN17" t="s">
        <v>881</v>
      </c>
      <c r="AO17">
        <v>952</v>
      </c>
      <c r="AP17">
        <v>959</v>
      </c>
      <c r="AQ17">
        <v>935</v>
      </c>
      <c r="AR17">
        <v>950</v>
      </c>
      <c r="AS17">
        <v>230600</v>
      </c>
      <c r="AU17" s="7" t="str">
        <f t="shared" si="3"/>
        <v/>
      </c>
      <c r="AV17" s="7">
        <f t="shared" si="4"/>
        <v>-1.5544041450777257E-2</v>
      </c>
    </row>
    <row r="18" spans="3:48" x14ac:dyDescent="0.4">
      <c r="C18" t="s">
        <v>804</v>
      </c>
      <c r="D18" t="s">
        <v>521</v>
      </c>
      <c r="E18">
        <v>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1110500</v>
      </c>
      <c r="T18" s="2">
        <f t="shared" si="2"/>
        <v>661600</v>
      </c>
      <c r="U18" s="2">
        <f t="shared" si="2"/>
        <v>1295500</v>
      </c>
      <c r="V18" s="2">
        <f t="shared" si="2"/>
        <v>1410200</v>
      </c>
      <c r="W18" s="2">
        <f t="shared" si="2"/>
        <v>1074700</v>
      </c>
      <c r="X18" s="2">
        <f t="shared" si="2"/>
        <v>0</v>
      </c>
      <c r="Y18" s="2" cm="1">
        <f t="array" ref="Y18">_xlfn.XLOOKUP(Y$1&amp;$R18,$C$3:$C$1662&amp;$D$3:$D$1662,$E$3:$E$1662,0,0,1)</f>
        <v>19600</v>
      </c>
      <c r="Z18" s="2" cm="1">
        <f t="array" ref="Z18">_xlfn.XLOOKUP(Z$1&amp;$R18,$C$3:$C$1662&amp;$D$3:$D$1662,$E$3:$E$1662,0,0,1)</f>
        <v>29700</v>
      </c>
      <c r="AA18" s="2" cm="1">
        <f t="array" ref="AA18">_xlfn.XLOOKUP(AA$1&amp;$R18,$C$3:$C$1662&amp;$D$3:$D$1662,$E$3:$E$1662,0,0,1)</f>
        <v>151300</v>
      </c>
      <c r="AB18" s="2" cm="1">
        <f t="array" ref="AB18">_xlfn.XLOOKUP(AB$1&amp;$R18,$C$3:$C$1662&amp;$D$3:$D$1662,$E$3:$E$1662,0,0,1)</f>
        <v>34000</v>
      </c>
      <c r="AC18" s="2" cm="1">
        <f t="array" ref="AC18">_xlfn.XLOOKUP(AC$1&amp;$R18,$C$3:$C$1662&amp;$D$3:$D$1662,$E$3:$E$1662,0,0,1)</f>
        <v>0</v>
      </c>
      <c r="AM18" t="s">
        <v>899</v>
      </c>
      <c r="AN18" t="s">
        <v>881</v>
      </c>
      <c r="AO18">
        <v>949</v>
      </c>
      <c r="AP18">
        <v>964</v>
      </c>
      <c r="AQ18">
        <v>920</v>
      </c>
      <c r="AR18">
        <v>932</v>
      </c>
      <c r="AS18">
        <v>278600</v>
      </c>
      <c r="AU18" s="7" t="str">
        <f t="shared" si="3"/>
        <v/>
      </c>
      <c r="AV18" s="7">
        <f t="shared" si="4"/>
        <v>-1.8947368421052602E-2</v>
      </c>
    </row>
    <row r="19" spans="3:48" x14ac:dyDescent="0.4">
      <c r="C19" t="s">
        <v>804</v>
      </c>
      <c r="D19" t="s">
        <v>522</v>
      </c>
      <c r="E19">
        <v>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1143075</v>
      </c>
      <c r="T19" s="2">
        <f t="shared" si="2"/>
        <v>683900</v>
      </c>
      <c r="U19" s="2">
        <f t="shared" si="2"/>
        <v>1317200</v>
      </c>
      <c r="V19" s="2">
        <f t="shared" si="2"/>
        <v>1461200</v>
      </c>
      <c r="W19" s="2">
        <f t="shared" si="2"/>
        <v>1110000</v>
      </c>
      <c r="X19" s="2">
        <f t="shared" si="2"/>
        <v>0</v>
      </c>
      <c r="Y19" s="2" cm="1">
        <f t="array" ref="Y19">_xlfn.XLOOKUP(Y$1&amp;$R19,$C$3:$C$1662&amp;$D$3:$D$1662,$E$3:$E$1662,0,0,1)</f>
        <v>22300</v>
      </c>
      <c r="Z19" s="2" cm="1">
        <f t="array" ref="Z19">_xlfn.XLOOKUP(Z$1&amp;$R19,$C$3:$C$1662&amp;$D$3:$D$1662,$E$3:$E$1662,0,0,1)</f>
        <v>21700</v>
      </c>
      <c r="AA19" s="2" cm="1">
        <f t="array" ref="AA19">_xlfn.XLOOKUP(AA$1&amp;$R19,$C$3:$C$1662&amp;$D$3:$D$1662,$E$3:$E$1662,0,0,1)</f>
        <v>51000</v>
      </c>
      <c r="AB19" s="2" cm="1">
        <f t="array" ref="AB19">_xlfn.XLOOKUP(AB$1&amp;$R19,$C$3:$C$1662&amp;$D$3:$D$1662,$E$3:$E$1662,0,0,1)</f>
        <v>35300</v>
      </c>
      <c r="AC19" s="2" cm="1">
        <f t="array" ref="AC19">_xlfn.XLOOKUP(AC$1&amp;$R19,$C$3:$C$1662&amp;$D$3:$D$1662,$E$3:$E$1662,0,0,1)</f>
        <v>0</v>
      </c>
      <c r="AM19" t="s">
        <v>900</v>
      </c>
      <c r="AN19" t="s">
        <v>881</v>
      </c>
      <c r="AO19">
        <v>932</v>
      </c>
      <c r="AP19">
        <v>932</v>
      </c>
      <c r="AQ19">
        <v>900</v>
      </c>
      <c r="AR19">
        <v>919</v>
      </c>
      <c r="AS19">
        <v>303700</v>
      </c>
      <c r="AU19" s="7" t="str">
        <f t="shared" si="3"/>
        <v/>
      </c>
      <c r="AV19" s="7">
        <f t="shared" si="4"/>
        <v>-1.3948497854077258E-2</v>
      </c>
    </row>
    <row r="20" spans="3:48" x14ac:dyDescent="0.4">
      <c r="C20" t="s">
        <v>804</v>
      </c>
      <c r="D20" t="s">
        <v>523</v>
      </c>
      <c r="E20">
        <v>0</v>
      </c>
      <c r="R20" t="s">
        <v>147</v>
      </c>
      <c r="S20" s="2">
        <f t="shared" si="1"/>
        <v>1174025</v>
      </c>
      <c r="T20" s="2">
        <f t="shared" ref="T20:X35" si="5">T19+Y20</f>
        <v>727100</v>
      </c>
      <c r="U20" s="2">
        <f t="shared" si="5"/>
        <v>1344500</v>
      </c>
      <c r="V20" s="2">
        <f t="shared" si="5"/>
        <v>1495000</v>
      </c>
      <c r="W20" s="2">
        <f t="shared" si="5"/>
        <v>1129500</v>
      </c>
      <c r="X20" s="2">
        <f t="shared" si="5"/>
        <v>0</v>
      </c>
      <c r="Y20" s="2" cm="1">
        <f t="array" ref="Y20">_xlfn.XLOOKUP(Y$1&amp;$R20,$C$3:$C$1662&amp;$D$3:$D$1662,$E$3:$E$1662,0,0,1)</f>
        <v>43200</v>
      </c>
      <c r="Z20" s="2" cm="1">
        <f t="array" ref="Z20">_xlfn.XLOOKUP(Z$1&amp;$R20,$C$3:$C$1662&amp;$D$3:$D$1662,$E$3:$E$1662,0,0,1)</f>
        <v>27300</v>
      </c>
      <c r="AA20" s="2" cm="1">
        <f t="array" ref="AA20">_xlfn.XLOOKUP(AA$1&amp;$R20,$C$3:$C$1662&amp;$D$3:$D$1662,$E$3:$E$1662,0,0,1)</f>
        <v>33800</v>
      </c>
      <c r="AB20" s="2" cm="1">
        <f t="array" ref="AB20">_xlfn.XLOOKUP(AB$1&amp;$R20,$C$3:$C$1662&amp;$D$3:$D$1662,$E$3:$E$1662,0,0,1)</f>
        <v>19500</v>
      </c>
      <c r="AC20" s="2" cm="1">
        <f t="array" ref="AC20">_xlfn.XLOOKUP(AC$1&amp;$R20,$C$3:$C$1662&amp;$D$3:$D$1662,$E$3:$E$1662,0,0,1)</f>
        <v>0</v>
      </c>
      <c r="AM20" t="s">
        <v>901</v>
      </c>
      <c r="AN20" t="s">
        <v>881</v>
      </c>
      <c r="AO20">
        <v>919</v>
      </c>
      <c r="AP20">
        <v>968</v>
      </c>
      <c r="AQ20">
        <v>911</v>
      </c>
      <c r="AR20">
        <v>966</v>
      </c>
      <c r="AS20">
        <v>322200</v>
      </c>
      <c r="AU20" s="7">
        <f t="shared" si="3"/>
        <v>5.1142546245919407E-2</v>
      </c>
      <c r="AV20" s="7" t="str">
        <f t="shared" si="4"/>
        <v/>
      </c>
    </row>
    <row r="21" spans="3:48" x14ac:dyDescent="0.4">
      <c r="C21" t="s">
        <v>804</v>
      </c>
      <c r="D21" t="s">
        <v>524</v>
      </c>
      <c r="E21">
        <v>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1204425</v>
      </c>
      <c r="T21" s="2">
        <f t="shared" si="5"/>
        <v>768700</v>
      </c>
      <c r="U21" s="2">
        <f t="shared" si="5"/>
        <v>1370600</v>
      </c>
      <c r="V21" s="2">
        <f t="shared" si="5"/>
        <v>1528700</v>
      </c>
      <c r="W21" s="2">
        <f t="shared" si="5"/>
        <v>1149700</v>
      </c>
      <c r="X21" s="2">
        <f t="shared" si="5"/>
        <v>0</v>
      </c>
      <c r="Y21" s="2" cm="1">
        <f t="array" ref="Y21">_xlfn.XLOOKUP(Y$1&amp;$R21,$C$3:$C$1662&amp;$D$3:$D$1662,$E$3:$E$1662,0,0,1)</f>
        <v>41600</v>
      </c>
      <c r="Z21" s="2" cm="1">
        <f t="array" ref="Z21">_xlfn.XLOOKUP(Z$1&amp;$R21,$C$3:$C$1662&amp;$D$3:$D$1662,$E$3:$E$1662,0,0,1)</f>
        <v>26100</v>
      </c>
      <c r="AA21" s="2" cm="1">
        <f t="array" ref="AA21">_xlfn.XLOOKUP(AA$1&amp;$R21,$C$3:$C$1662&amp;$D$3:$D$1662,$E$3:$E$1662,0,0,1)</f>
        <v>33700</v>
      </c>
      <c r="AB21" s="2" cm="1">
        <f t="array" ref="AB21">_xlfn.XLOOKUP(AB$1&amp;$R21,$C$3:$C$1662&amp;$D$3:$D$1662,$E$3:$E$1662,0,0,1)</f>
        <v>20200</v>
      </c>
      <c r="AC21" s="2" cm="1">
        <f t="array" ref="AC21">_xlfn.XLOOKUP(AC$1&amp;$R21,$C$3:$C$1662&amp;$D$3:$D$1662,$E$3:$E$1662,0,0,1)</f>
        <v>0</v>
      </c>
      <c r="AM21" t="s">
        <v>902</v>
      </c>
      <c r="AN21" t="s">
        <v>881</v>
      </c>
      <c r="AO21">
        <v>965</v>
      </c>
      <c r="AP21">
        <v>965</v>
      </c>
      <c r="AQ21">
        <v>918</v>
      </c>
      <c r="AR21">
        <v>922</v>
      </c>
      <c r="AS21">
        <v>255800</v>
      </c>
      <c r="AU21" s="7" t="str">
        <f t="shared" si="3"/>
        <v/>
      </c>
      <c r="AV21" s="7">
        <f t="shared" si="4"/>
        <v>-4.554865424430643E-2</v>
      </c>
    </row>
    <row r="22" spans="3:48" x14ac:dyDescent="0.4">
      <c r="C22" t="s">
        <v>804</v>
      </c>
      <c r="D22" t="s">
        <v>525</v>
      </c>
      <c r="E22">
        <v>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1245525</v>
      </c>
      <c r="T22" s="2">
        <f t="shared" si="5"/>
        <v>800800</v>
      </c>
      <c r="U22" s="2">
        <f t="shared" si="5"/>
        <v>1463200</v>
      </c>
      <c r="V22" s="2">
        <f t="shared" si="5"/>
        <v>1558800</v>
      </c>
      <c r="W22" s="2">
        <f t="shared" si="5"/>
        <v>1159300</v>
      </c>
      <c r="X22" s="2">
        <f t="shared" si="5"/>
        <v>0</v>
      </c>
      <c r="Y22" s="2" cm="1">
        <f t="array" ref="Y22">_xlfn.XLOOKUP(Y$1&amp;$R22,$C$3:$C$1662&amp;$D$3:$D$1662,$E$3:$E$1662,0,0,1)</f>
        <v>32100</v>
      </c>
      <c r="Z22" s="2" cm="1">
        <f t="array" ref="Z22">_xlfn.XLOOKUP(Z$1&amp;$R22,$C$3:$C$1662&amp;$D$3:$D$1662,$E$3:$E$1662,0,0,1)</f>
        <v>92600</v>
      </c>
      <c r="AA22" s="2" cm="1">
        <f t="array" ref="AA22">_xlfn.XLOOKUP(AA$1&amp;$R22,$C$3:$C$1662&amp;$D$3:$D$1662,$E$3:$E$1662,0,0,1)</f>
        <v>30100</v>
      </c>
      <c r="AB22" s="2" cm="1">
        <f t="array" ref="AB22">_xlfn.XLOOKUP(AB$1&amp;$R22,$C$3:$C$1662&amp;$D$3:$D$1662,$E$3:$E$1662,0,0,1)</f>
        <v>9600</v>
      </c>
      <c r="AC22" s="2" cm="1">
        <f t="array" ref="AC22">_xlfn.XLOOKUP(AC$1&amp;$R22,$C$3:$C$1662&amp;$D$3:$D$1662,$E$3:$E$1662,0,0,1)</f>
        <v>0</v>
      </c>
      <c r="AM22" t="s">
        <v>903</v>
      </c>
      <c r="AN22" t="s">
        <v>881</v>
      </c>
      <c r="AO22">
        <v>921</v>
      </c>
      <c r="AP22">
        <v>929</v>
      </c>
      <c r="AQ22">
        <v>908</v>
      </c>
      <c r="AR22">
        <v>920</v>
      </c>
      <c r="AS22">
        <v>150700</v>
      </c>
      <c r="AU22" s="7" t="str">
        <f t="shared" si="3"/>
        <v/>
      </c>
      <c r="AV22" s="7">
        <f t="shared" si="4"/>
        <v>-2.1691973969630851E-3</v>
      </c>
    </row>
    <row r="23" spans="3:48" x14ac:dyDescent="0.4">
      <c r="C23" t="s">
        <v>804</v>
      </c>
      <c r="D23" t="s">
        <v>526</v>
      </c>
      <c r="E23">
        <v>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1272025</v>
      </c>
      <c r="T23" s="2">
        <f t="shared" si="5"/>
        <v>822400</v>
      </c>
      <c r="U23" s="2">
        <f t="shared" si="5"/>
        <v>1492100</v>
      </c>
      <c r="V23" s="2">
        <f t="shared" si="5"/>
        <v>1603800</v>
      </c>
      <c r="W23" s="2">
        <f t="shared" si="5"/>
        <v>1169800</v>
      </c>
      <c r="X23" s="2">
        <f t="shared" si="5"/>
        <v>0</v>
      </c>
      <c r="Y23" s="2" cm="1">
        <f t="array" ref="Y23">_xlfn.XLOOKUP(Y$1&amp;$R23,$C$3:$C$1662&amp;$D$3:$D$1662,$E$3:$E$1662,0,0,1)</f>
        <v>21600</v>
      </c>
      <c r="Z23" s="2" cm="1">
        <f t="array" ref="Z23">_xlfn.XLOOKUP(Z$1&amp;$R23,$C$3:$C$1662&amp;$D$3:$D$1662,$E$3:$E$1662,0,0,1)</f>
        <v>28900</v>
      </c>
      <c r="AA23" s="2" cm="1">
        <f t="array" ref="AA23">_xlfn.XLOOKUP(AA$1&amp;$R23,$C$3:$C$1662&amp;$D$3:$D$1662,$E$3:$E$1662,0,0,1)</f>
        <v>45000</v>
      </c>
      <c r="AB23" s="2" cm="1">
        <f t="array" ref="AB23">_xlfn.XLOOKUP(AB$1&amp;$R23,$C$3:$C$1662&amp;$D$3:$D$1662,$E$3:$E$1662,0,0,1)</f>
        <v>10500</v>
      </c>
      <c r="AC23" s="2" cm="1">
        <f t="array" ref="AC23">_xlfn.XLOOKUP(AC$1&amp;$R23,$C$3:$C$1662&amp;$D$3:$D$1662,$E$3:$E$1662,0,0,1)</f>
        <v>0</v>
      </c>
      <c r="AM23" t="s">
        <v>904</v>
      </c>
      <c r="AN23" t="s">
        <v>881</v>
      </c>
      <c r="AO23">
        <v>905</v>
      </c>
      <c r="AP23">
        <v>920</v>
      </c>
      <c r="AQ23">
        <v>893</v>
      </c>
      <c r="AR23">
        <v>912</v>
      </c>
      <c r="AS23">
        <v>197300</v>
      </c>
      <c r="AU23" s="7" t="str">
        <f t="shared" si="3"/>
        <v/>
      </c>
      <c r="AV23" s="7">
        <f t="shared" si="4"/>
        <v>-8.6956521739129933E-3</v>
      </c>
    </row>
    <row r="24" spans="3:48" x14ac:dyDescent="0.4">
      <c r="C24" t="s">
        <v>804</v>
      </c>
      <c r="D24" t="s">
        <v>527</v>
      </c>
      <c r="E24">
        <v>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1315750</v>
      </c>
      <c r="T24" s="2">
        <f t="shared" si="5"/>
        <v>857400</v>
      </c>
      <c r="U24" s="2">
        <f t="shared" si="5"/>
        <v>1576600</v>
      </c>
      <c r="V24" s="2">
        <f t="shared" si="5"/>
        <v>1649300</v>
      </c>
      <c r="W24" s="2">
        <f t="shared" si="5"/>
        <v>1179700</v>
      </c>
      <c r="X24" s="2">
        <f t="shared" si="5"/>
        <v>0</v>
      </c>
      <c r="Y24" s="2" cm="1">
        <f t="array" ref="Y24">_xlfn.XLOOKUP(Y$1&amp;$R24,$C$3:$C$1662&amp;$D$3:$D$1662,$E$3:$E$1662,0,0,1)</f>
        <v>35000</v>
      </c>
      <c r="Z24" s="2" cm="1">
        <f t="array" ref="Z24">_xlfn.XLOOKUP(Z$1&amp;$R24,$C$3:$C$1662&amp;$D$3:$D$1662,$E$3:$E$1662,0,0,1)</f>
        <v>84500</v>
      </c>
      <c r="AA24" s="2" cm="1">
        <f t="array" ref="AA24">_xlfn.XLOOKUP(AA$1&amp;$R24,$C$3:$C$1662&amp;$D$3:$D$1662,$E$3:$E$1662,0,0,1)</f>
        <v>45500</v>
      </c>
      <c r="AB24" s="2" cm="1">
        <f t="array" ref="AB24">_xlfn.XLOOKUP(AB$1&amp;$R24,$C$3:$C$1662&amp;$D$3:$D$1662,$E$3:$E$1662,0,0,1)</f>
        <v>9900</v>
      </c>
      <c r="AC24" s="2" cm="1">
        <f t="array" ref="AC24">_xlfn.XLOOKUP(AC$1&amp;$R24,$C$3:$C$1662&amp;$D$3:$D$1662,$E$3:$E$1662,0,0,1)</f>
        <v>0</v>
      </c>
      <c r="AM24" t="s">
        <v>905</v>
      </c>
      <c r="AN24" t="s">
        <v>881</v>
      </c>
      <c r="AO24">
        <v>901</v>
      </c>
      <c r="AP24">
        <v>911</v>
      </c>
      <c r="AQ24">
        <v>878</v>
      </c>
      <c r="AR24">
        <v>882</v>
      </c>
      <c r="AS24">
        <v>302100</v>
      </c>
      <c r="AU24" s="7" t="str">
        <f t="shared" si="3"/>
        <v/>
      </c>
      <c r="AV24" s="7">
        <f t="shared" si="4"/>
        <v>-3.289473684210531E-2</v>
      </c>
    </row>
    <row r="25" spans="3:48" x14ac:dyDescent="0.4">
      <c r="C25" t="s">
        <v>804</v>
      </c>
      <c r="D25" t="s">
        <v>528</v>
      </c>
      <c r="E25">
        <v>0</v>
      </c>
      <c r="R25" t="s">
        <v>22</v>
      </c>
      <c r="S25" s="2">
        <f t="shared" si="1"/>
        <v>1239800</v>
      </c>
      <c r="T25" s="2">
        <f t="shared" si="5"/>
        <v>881600</v>
      </c>
      <c r="U25" s="2">
        <f t="shared" si="5"/>
        <v>1708500</v>
      </c>
      <c r="V25" s="2">
        <f t="shared" si="5"/>
        <v>1669900</v>
      </c>
      <c r="W25" s="2">
        <f t="shared" si="5"/>
        <v>1187600</v>
      </c>
      <c r="X25" s="2">
        <f t="shared" si="5"/>
        <v>751400</v>
      </c>
      <c r="Y25" s="2" cm="1">
        <f t="array" ref="Y25">_xlfn.XLOOKUP(Y$1&amp;$R25,$C$3:$C$1662&amp;$D$3:$D$1662,$E$3:$E$1662,0,0,1)</f>
        <v>24200</v>
      </c>
      <c r="Z25" s="2" cm="1">
        <f t="array" ref="Z25">_xlfn.XLOOKUP(Z$1&amp;$R25,$C$3:$C$1662&amp;$D$3:$D$1662,$E$3:$E$1662,0,0,1)</f>
        <v>131900</v>
      </c>
      <c r="AA25" s="2" cm="1">
        <f t="array" ref="AA25">_xlfn.XLOOKUP(AA$1&amp;$R25,$C$3:$C$1662&amp;$D$3:$D$1662,$E$3:$E$1662,0,0,1)</f>
        <v>20600</v>
      </c>
      <c r="AB25" s="2" cm="1">
        <f t="array" ref="AB25">_xlfn.XLOOKUP(AB$1&amp;$R25,$C$3:$C$1662&amp;$D$3:$D$1662,$E$3:$E$1662,0,0,1)</f>
        <v>7900</v>
      </c>
      <c r="AC25" s="2" cm="1">
        <f t="array" ref="AC25">_xlfn.XLOOKUP(AC$1&amp;$R25,$C$3:$C$1662&amp;$D$3:$D$1662,$E$3:$E$1662,0,0,1)</f>
        <v>751400</v>
      </c>
      <c r="AM25" t="s">
        <v>906</v>
      </c>
      <c r="AN25" t="s">
        <v>881</v>
      </c>
      <c r="AO25">
        <v>881</v>
      </c>
      <c r="AP25">
        <v>937</v>
      </c>
      <c r="AQ25">
        <v>881</v>
      </c>
      <c r="AR25">
        <v>933</v>
      </c>
      <c r="AS25">
        <v>298300</v>
      </c>
      <c r="AU25" s="7">
        <f t="shared" si="3"/>
        <v>5.7823129251700633E-2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751400</v>
      </c>
      <c r="R26" t="s">
        <v>69</v>
      </c>
      <c r="S26" s="2">
        <f t="shared" si="1"/>
        <v>1300800</v>
      </c>
      <c r="T26" s="2">
        <f t="shared" si="5"/>
        <v>898700</v>
      </c>
      <c r="U26" s="2">
        <f t="shared" si="5"/>
        <v>1754200</v>
      </c>
      <c r="V26" s="2">
        <f t="shared" si="5"/>
        <v>1689700</v>
      </c>
      <c r="W26" s="2">
        <f t="shared" si="5"/>
        <v>1201900</v>
      </c>
      <c r="X26" s="2">
        <f t="shared" si="5"/>
        <v>959500</v>
      </c>
      <c r="Y26" s="2" cm="1">
        <f t="array" ref="Y26">_xlfn.XLOOKUP(Y$1&amp;$R26,$C$3:$C$1662&amp;$D$3:$D$1662,$E$3:$E$1662,0,0,1)</f>
        <v>17100</v>
      </c>
      <c r="Z26" s="2" cm="1">
        <f t="array" ref="Z26">_xlfn.XLOOKUP(Z$1&amp;$R26,$C$3:$C$1662&amp;$D$3:$D$1662,$E$3:$E$1662,0,0,1)</f>
        <v>45700</v>
      </c>
      <c r="AA26" s="2" cm="1">
        <f t="array" ref="AA26">_xlfn.XLOOKUP(AA$1&amp;$R26,$C$3:$C$1662&amp;$D$3:$D$1662,$E$3:$E$1662,0,0,1)</f>
        <v>19800</v>
      </c>
      <c r="AB26" s="2" cm="1">
        <f t="array" ref="AB26">_xlfn.XLOOKUP(AB$1&amp;$R26,$C$3:$C$1662&amp;$D$3:$D$1662,$E$3:$E$1662,0,0,1)</f>
        <v>14300</v>
      </c>
      <c r="AC26" s="2" cm="1">
        <f t="array" ref="AC26">_xlfn.XLOOKUP(AC$1&amp;$R26,$C$3:$C$1662&amp;$D$3:$D$1662,$E$3:$E$1662,0,0,1)</f>
        <v>208100</v>
      </c>
      <c r="AM26" t="s">
        <v>907</v>
      </c>
      <c r="AN26" t="s">
        <v>881</v>
      </c>
      <c r="AO26">
        <v>937</v>
      </c>
      <c r="AP26">
        <v>962</v>
      </c>
      <c r="AQ26">
        <v>927</v>
      </c>
      <c r="AR26">
        <v>955</v>
      </c>
      <c r="AS26">
        <v>229200</v>
      </c>
      <c r="AU26" s="7">
        <f t="shared" si="3"/>
        <v>2.3579849946409492E-2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208100</v>
      </c>
      <c r="R27" t="s">
        <v>98</v>
      </c>
      <c r="S27" s="2">
        <f t="shared" si="1"/>
        <v>1356480</v>
      </c>
      <c r="T27" s="2">
        <f t="shared" si="5"/>
        <v>910200</v>
      </c>
      <c r="U27" s="2">
        <f t="shared" si="5"/>
        <v>1784500</v>
      </c>
      <c r="V27" s="2">
        <f t="shared" si="5"/>
        <v>1718600</v>
      </c>
      <c r="W27" s="2">
        <f t="shared" si="5"/>
        <v>1211500</v>
      </c>
      <c r="X27" s="2">
        <f t="shared" si="5"/>
        <v>1157600</v>
      </c>
      <c r="Y27" s="2" cm="1">
        <f t="array" ref="Y27">_xlfn.XLOOKUP(Y$1&amp;$R27,$C$3:$C$1662&amp;$D$3:$D$1662,$E$3:$E$1662,0,0,1)</f>
        <v>11500</v>
      </c>
      <c r="Z27" s="2" cm="1">
        <f t="array" ref="Z27">_xlfn.XLOOKUP(Z$1&amp;$R27,$C$3:$C$1662&amp;$D$3:$D$1662,$E$3:$E$1662,0,0,1)</f>
        <v>30300</v>
      </c>
      <c r="AA27" s="2" cm="1">
        <f t="array" ref="AA27">_xlfn.XLOOKUP(AA$1&amp;$R27,$C$3:$C$1662&amp;$D$3:$D$1662,$E$3:$E$1662,0,0,1)</f>
        <v>28900</v>
      </c>
      <c r="AB27" s="2" cm="1">
        <f t="array" ref="AB27">_xlfn.XLOOKUP(AB$1&amp;$R27,$C$3:$C$1662&amp;$D$3:$D$1662,$E$3:$E$1662,0,0,1)</f>
        <v>9600</v>
      </c>
      <c r="AC27" s="2" cm="1">
        <f t="array" ref="AC27">_xlfn.XLOOKUP(AC$1&amp;$R27,$C$3:$C$1662&amp;$D$3:$D$1662,$E$3:$E$1662,0,0,1)</f>
        <v>198100</v>
      </c>
      <c r="AM27" t="s">
        <v>908</v>
      </c>
      <c r="AN27" t="s">
        <v>881</v>
      </c>
      <c r="AO27">
        <v>964</v>
      </c>
      <c r="AP27">
        <v>977</v>
      </c>
      <c r="AQ27">
        <v>946</v>
      </c>
      <c r="AR27">
        <v>972</v>
      </c>
      <c r="AS27">
        <v>210100</v>
      </c>
      <c r="AU27" s="7">
        <f t="shared" si="3"/>
        <v>1.7801047120418856E-2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198100</v>
      </c>
      <c r="R28" t="s">
        <v>38</v>
      </c>
      <c r="S28" s="2">
        <f t="shared" si="1"/>
        <v>1400820</v>
      </c>
      <c r="T28" s="2">
        <f t="shared" si="5"/>
        <v>936200</v>
      </c>
      <c r="U28" s="2">
        <f t="shared" si="5"/>
        <v>1814800</v>
      </c>
      <c r="V28" s="2">
        <f t="shared" si="5"/>
        <v>1749200</v>
      </c>
      <c r="W28" s="2">
        <f t="shared" si="5"/>
        <v>1219700</v>
      </c>
      <c r="X28" s="2">
        <f t="shared" si="5"/>
        <v>1284200</v>
      </c>
      <c r="Y28" s="2" cm="1">
        <f t="array" ref="Y28">_xlfn.XLOOKUP(Y$1&amp;$R28,$C$3:$C$1662&amp;$D$3:$D$1662,$E$3:$E$1662,0,0,1)</f>
        <v>26000</v>
      </c>
      <c r="Z28" s="2" cm="1">
        <f t="array" ref="Z28">_xlfn.XLOOKUP(Z$1&amp;$R28,$C$3:$C$1662&amp;$D$3:$D$1662,$E$3:$E$1662,0,0,1)</f>
        <v>30300</v>
      </c>
      <c r="AA28" s="2" cm="1">
        <f t="array" ref="AA28">_xlfn.XLOOKUP(AA$1&amp;$R28,$C$3:$C$1662&amp;$D$3:$D$1662,$E$3:$E$1662,0,0,1)</f>
        <v>30600</v>
      </c>
      <c r="AB28" s="2" cm="1">
        <f t="array" ref="AB28">_xlfn.XLOOKUP(AB$1&amp;$R28,$C$3:$C$1662&amp;$D$3:$D$1662,$E$3:$E$1662,0,0,1)</f>
        <v>8200</v>
      </c>
      <c r="AC28" s="2" cm="1">
        <f t="array" ref="AC28">_xlfn.XLOOKUP(AC$1&amp;$R28,$C$3:$C$1662&amp;$D$3:$D$1662,$E$3:$E$1662,0,0,1)</f>
        <v>126600</v>
      </c>
      <c r="AM28" t="s">
        <v>909</v>
      </c>
      <c r="AN28" t="s">
        <v>881</v>
      </c>
      <c r="AO28">
        <v>968</v>
      </c>
      <c r="AP28">
        <v>988</v>
      </c>
      <c r="AQ28">
        <v>956</v>
      </c>
      <c r="AR28">
        <v>982</v>
      </c>
      <c r="AS28">
        <v>226900</v>
      </c>
      <c r="AU28" s="7">
        <f t="shared" si="3"/>
        <v>1.0288065843621297E-2</v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126600</v>
      </c>
      <c r="R29" t="s">
        <v>241</v>
      </c>
      <c r="S29" s="2">
        <f t="shared" si="1"/>
        <v>1447200</v>
      </c>
      <c r="T29" s="2">
        <f t="shared" si="5"/>
        <v>987400</v>
      </c>
      <c r="U29" s="2">
        <f t="shared" si="5"/>
        <v>1831600</v>
      </c>
      <c r="V29" s="2">
        <f t="shared" si="5"/>
        <v>1801800</v>
      </c>
      <c r="W29" s="2">
        <f t="shared" si="5"/>
        <v>1230800</v>
      </c>
      <c r="X29" s="2">
        <f t="shared" si="5"/>
        <v>1384400</v>
      </c>
      <c r="Y29" s="2" cm="1">
        <f t="array" ref="Y29">_xlfn.XLOOKUP(Y$1&amp;$R29,$C$3:$C$1662&amp;$D$3:$D$1662,$E$3:$E$1662,0,0,1)</f>
        <v>51200</v>
      </c>
      <c r="Z29" s="2" cm="1">
        <f t="array" ref="Z29">_xlfn.XLOOKUP(Z$1&amp;$R29,$C$3:$C$1662&amp;$D$3:$D$1662,$E$3:$E$1662,0,0,1)</f>
        <v>16800</v>
      </c>
      <c r="AA29" s="2" cm="1">
        <f t="array" ref="AA29">_xlfn.XLOOKUP(AA$1&amp;$R29,$C$3:$C$1662&amp;$D$3:$D$1662,$E$3:$E$1662,0,0,1)</f>
        <v>52600</v>
      </c>
      <c r="AB29" s="2" cm="1">
        <f t="array" ref="AB29">_xlfn.XLOOKUP(AB$1&amp;$R29,$C$3:$C$1662&amp;$D$3:$D$1662,$E$3:$E$1662,0,0,1)</f>
        <v>11100</v>
      </c>
      <c r="AC29" s="2" cm="1">
        <f t="array" ref="AC29">_xlfn.XLOOKUP(AC$1&amp;$R29,$C$3:$C$1662&amp;$D$3:$D$1662,$E$3:$E$1662,0,0,1)</f>
        <v>100200</v>
      </c>
      <c r="AM29" t="s">
        <v>910</v>
      </c>
      <c r="AN29" t="s">
        <v>881</v>
      </c>
      <c r="AO29">
        <v>965</v>
      </c>
      <c r="AP29">
        <v>975</v>
      </c>
      <c r="AQ29">
        <v>944</v>
      </c>
      <c r="AR29">
        <v>948</v>
      </c>
      <c r="AS29">
        <v>281400</v>
      </c>
      <c r="AU29" s="7" t="str">
        <f t="shared" si="3"/>
        <v/>
      </c>
      <c r="AV29" s="7">
        <f t="shared" si="4"/>
        <v>-3.4623217922606919E-2</v>
      </c>
    </row>
    <row r="30" spans="3:48" x14ac:dyDescent="0.4">
      <c r="C30" t="s">
        <v>804</v>
      </c>
      <c r="D30" t="s">
        <v>533</v>
      </c>
      <c r="E30">
        <v>100200</v>
      </c>
      <c r="R30" t="s">
        <v>286</v>
      </c>
      <c r="S30" s="2">
        <f t="shared" si="1"/>
        <v>1497120</v>
      </c>
      <c r="T30" s="2">
        <f t="shared" si="5"/>
        <v>1015600</v>
      </c>
      <c r="U30" s="2">
        <f t="shared" si="5"/>
        <v>1845000</v>
      </c>
      <c r="V30" s="2">
        <f t="shared" si="5"/>
        <v>1837200</v>
      </c>
      <c r="W30" s="2">
        <f t="shared" si="5"/>
        <v>1235000</v>
      </c>
      <c r="X30" s="2">
        <f t="shared" si="5"/>
        <v>1552800</v>
      </c>
      <c r="Y30" s="2" cm="1">
        <f t="array" ref="Y30">_xlfn.XLOOKUP(Y$1&amp;$R30,$C$3:$C$1662&amp;$D$3:$D$1662,$E$3:$E$1662,0,0,1)</f>
        <v>28200</v>
      </c>
      <c r="Z30" s="2" cm="1">
        <f t="array" ref="Z30">_xlfn.XLOOKUP(Z$1&amp;$R30,$C$3:$C$1662&amp;$D$3:$D$1662,$E$3:$E$1662,0,0,1)</f>
        <v>13400</v>
      </c>
      <c r="AA30" s="2" cm="1">
        <f t="array" ref="AA30">_xlfn.XLOOKUP(AA$1&amp;$R30,$C$3:$C$1662&amp;$D$3:$D$1662,$E$3:$E$1662,0,0,1)</f>
        <v>35400</v>
      </c>
      <c r="AB30" s="2" cm="1">
        <f t="array" ref="AB30">_xlfn.XLOOKUP(AB$1&amp;$R30,$C$3:$C$1662&amp;$D$3:$D$1662,$E$3:$E$1662,0,0,1)</f>
        <v>4200</v>
      </c>
      <c r="AC30" s="2" cm="1">
        <f t="array" ref="AC30">_xlfn.XLOOKUP(AC$1&amp;$R30,$C$3:$C$1662&amp;$D$3:$D$1662,$E$3:$E$1662,0,0,1)</f>
        <v>168400</v>
      </c>
      <c r="AM30" t="s">
        <v>911</v>
      </c>
      <c r="AN30" t="s">
        <v>881</v>
      </c>
      <c r="AO30">
        <v>946</v>
      </c>
      <c r="AP30">
        <v>956</v>
      </c>
      <c r="AQ30">
        <v>935</v>
      </c>
      <c r="AR30">
        <v>944</v>
      </c>
      <c r="AS30">
        <v>135600</v>
      </c>
      <c r="AU30" s="7" t="str">
        <f t="shared" si="3"/>
        <v/>
      </c>
      <c r="AV30" s="7">
        <f t="shared" si="4"/>
        <v>-4.2194092827003704E-3</v>
      </c>
    </row>
    <row r="31" spans="3:48" x14ac:dyDescent="0.4">
      <c r="C31" t="s">
        <v>804</v>
      </c>
      <c r="D31" t="s">
        <v>534</v>
      </c>
      <c r="E31">
        <v>168400</v>
      </c>
      <c r="R31" t="s">
        <v>203</v>
      </c>
      <c r="S31" s="2">
        <f t="shared" si="1"/>
        <v>1545360</v>
      </c>
      <c r="T31" s="2">
        <f t="shared" si="5"/>
        <v>1045600</v>
      </c>
      <c r="U31" s="2">
        <f t="shared" si="5"/>
        <v>1875700</v>
      </c>
      <c r="V31" s="2">
        <f t="shared" si="5"/>
        <v>1850100</v>
      </c>
      <c r="W31" s="2">
        <f t="shared" si="5"/>
        <v>1271800</v>
      </c>
      <c r="X31" s="2">
        <f t="shared" si="5"/>
        <v>1683600</v>
      </c>
      <c r="Y31" s="2" cm="1">
        <f t="array" ref="Y31">_xlfn.XLOOKUP(Y$1&amp;$R31,$C$3:$C$1662&amp;$D$3:$D$1662,$E$3:$E$1662,0,0,1)</f>
        <v>30000</v>
      </c>
      <c r="Z31" s="2" cm="1">
        <f t="array" ref="Z31">_xlfn.XLOOKUP(Z$1&amp;$R31,$C$3:$C$1662&amp;$D$3:$D$1662,$E$3:$E$1662,0,0,1)</f>
        <v>30700</v>
      </c>
      <c r="AA31" s="2" cm="1">
        <f t="array" ref="AA31">_xlfn.XLOOKUP(AA$1&amp;$R31,$C$3:$C$1662&amp;$D$3:$D$1662,$E$3:$E$1662,0,0,1)</f>
        <v>12900</v>
      </c>
      <c r="AB31" s="2" cm="1">
        <f t="array" ref="AB31">_xlfn.XLOOKUP(AB$1&amp;$R31,$C$3:$C$1662&amp;$D$3:$D$1662,$E$3:$E$1662,0,0,1)</f>
        <v>36800</v>
      </c>
      <c r="AC31" s="2" cm="1">
        <f t="array" ref="AC31">_xlfn.XLOOKUP(AC$1&amp;$R31,$C$3:$C$1662&amp;$D$3:$D$1662,$E$3:$E$1662,0,0,1)</f>
        <v>130800</v>
      </c>
      <c r="AM31" t="s">
        <v>912</v>
      </c>
      <c r="AN31" t="s">
        <v>881</v>
      </c>
      <c r="AO31">
        <v>953</v>
      </c>
      <c r="AP31">
        <v>962</v>
      </c>
      <c r="AQ31">
        <v>925</v>
      </c>
      <c r="AR31">
        <v>961</v>
      </c>
      <c r="AS31">
        <v>253100</v>
      </c>
      <c r="AU31" s="7">
        <f t="shared" si="3"/>
        <v>1.8008474576271194E-2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130800</v>
      </c>
      <c r="R32" t="s">
        <v>153</v>
      </c>
      <c r="S32" s="2">
        <f t="shared" si="1"/>
        <v>1605680</v>
      </c>
      <c r="T32" s="2">
        <f t="shared" si="5"/>
        <v>1068000</v>
      </c>
      <c r="U32" s="2">
        <f t="shared" si="5"/>
        <v>1902300</v>
      </c>
      <c r="V32" s="2">
        <f t="shared" si="5"/>
        <v>1881800</v>
      </c>
      <c r="W32" s="2">
        <f t="shared" si="5"/>
        <v>1335400</v>
      </c>
      <c r="X32" s="2">
        <f t="shared" si="5"/>
        <v>1840900</v>
      </c>
      <c r="Y32" s="2" cm="1">
        <f t="array" ref="Y32">_xlfn.XLOOKUP(Y$1&amp;$R32,$C$3:$C$1662&amp;$D$3:$D$1662,$E$3:$E$1662,0,0,1)</f>
        <v>22400</v>
      </c>
      <c r="Z32" s="2" cm="1">
        <f t="array" ref="Z32">_xlfn.XLOOKUP(Z$1&amp;$R32,$C$3:$C$1662&amp;$D$3:$D$1662,$E$3:$E$1662,0,0,1)</f>
        <v>26600</v>
      </c>
      <c r="AA32" s="2" cm="1">
        <f t="array" ref="AA32">_xlfn.XLOOKUP(AA$1&amp;$R32,$C$3:$C$1662&amp;$D$3:$D$1662,$E$3:$E$1662,0,0,1)</f>
        <v>31700</v>
      </c>
      <c r="AB32" s="2" cm="1">
        <f t="array" ref="AB32">_xlfn.XLOOKUP(AB$1&amp;$R32,$C$3:$C$1662&amp;$D$3:$D$1662,$E$3:$E$1662,0,0,1)</f>
        <v>63600</v>
      </c>
      <c r="AC32" s="2" cm="1">
        <f t="array" ref="AC32">_xlfn.XLOOKUP(AC$1&amp;$R32,$C$3:$C$1662&amp;$D$3:$D$1662,$E$3:$E$1662,0,0,1)</f>
        <v>157300</v>
      </c>
      <c r="AM32" t="s">
        <v>913</v>
      </c>
      <c r="AN32" t="s">
        <v>881</v>
      </c>
      <c r="AO32">
        <v>966</v>
      </c>
      <c r="AP32">
        <v>989</v>
      </c>
      <c r="AQ32">
        <v>939</v>
      </c>
      <c r="AR32">
        <v>951</v>
      </c>
      <c r="AS32">
        <v>311500</v>
      </c>
      <c r="AU32" s="7" t="str">
        <f t="shared" si="3"/>
        <v/>
      </c>
      <c r="AV32" s="7">
        <f t="shared" si="4"/>
        <v>-1.0405827263267442E-2</v>
      </c>
    </row>
    <row r="33" spans="3:48" x14ac:dyDescent="0.4">
      <c r="C33" t="s">
        <v>804</v>
      </c>
      <c r="D33" t="s">
        <v>536</v>
      </c>
      <c r="E33">
        <v>157300</v>
      </c>
      <c r="R33" t="s">
        <v>200</v>
      </c>
      <c r="S33" s="2">
        <f t="shared" si="1"/>
        <v>1653120</v>
      </c>
      <c r="T33" s="2">
        <f t="shared" si="5"/>
        <v>1117600</v>
      </c>
      <c r="U33" s="2">
        <f t="shared" si="5"/>
        <v>1928200</v>
      </c>
      <c r="V33" s="2">
        <f t="shared" si="5"/>
        <v>1927100</v>
      </c>
      <c r="W33" s="2">
        <f t="shared" si="5"/>
        <v>1377300</v>
      </c>
      <c r="X33" s="2">
        <f t="shared" si="5"/>
        <v>1915400</v>
      </c>
      <c r="Y33" s="2" cm="1">
        <f t="array" ref="Y33">_xlfn.XLOOKUP(Y$1&amp;$R33,$C$3:$C$1662&amp;$D$3:$D$1662,$E$3:$E$1662,0,0,1)</f>
        <v>49600</v>
      </c>
      <c r="Z33" s="2" cm="1">
        <f t="array" ref="Z33">_xlfn.XLOOKUP(Z$1&amp;$R33,$C$3:$C$1662&amp;$D$3:$D$1662,$E$3:$E$1662,0,0,1)</f>
        <v>25900</v>
      </c>
      <c r="AA33" s="2" cm="1">
        <f t="array" ref="AA33">_xlfn.XLOOKUP(AA$1&amp;$R33,$C$3:$C$1662&amp;$D$3:$D$1662,$E$3:$E$1662,0,0,1)</f>
        <v>45300</v>
      </c>
      <c r="AB33" s="2" cm="1">
        <f t="array" ref="AB33">_xlfn.XLOOKUP(AB$1&amp;$R33,$C$3:$C$1662&amp;$D$3:$D$1662,$E$3:$E$1662,0,0,1)</f>
        <v>41900</v>
      </c>
      <c r="AC33" s="2" cm="1">
        <f t="array" ref="AC33">_xlfn.XLOOKUP(AC$1&amp;$R33,$C$3:$C$1662&amp;$D$3:$D$1662,$E$3:$E$1662,0,0,1)</f>
        <v>74500</v>
      </c>
      <c r="AM33" t="s">
        <v>914</v>
      </c>
      <c r="AN33" t="s">
        <v>881</v>
      </c>
      <c r="AO33">
        <v>955</v>
      </c>
      <c r="AP33">
        <v>992</v>
      </c>
      <c r="AQ33">
        <v>955</v>
      </c>
      <c r="AR33">
        <v>978</v>
      </c>
      <c r="AS33">
        <v>379300</v>
      </c>
      <c r="AU33" s="7">
        <f t="shared" si="3"/>
        <v>2.8391167192429068E-2</v>
      </c>
      <c r="AV33" s="7" t="str">
        <f t="shared" si="4"/>
        <v/>
      </c>
    </row>
    <row r="34" spans="3:48" x14ac:dyDescent="0.4">
      <c r="C34" t="s">
        <v>804</v>
      </c>
      <c r="D34" t="s">
        <v>537</v>
      </c>
      <c r="E34">
        <v>74500</v>
      </c>
      <c r="R34" t="s">
        <v>26</v>
      </c>
      <c r="S34" s="2">
        <f t="shared" si="1"/>
        <v>1697960</v>
      </c>
      <c r="T34" s="2">
        <f t="shared" si="5"/>
        <v>1132200</v>
      </c>
      <c r="U34" s="2">
        <f t="shared" si="5"/>
        <v>1959300</v>
      </c>
      <c r="V34" s="2">
        <f t="shared" si="5"/>
        <v>1956300</v>
      </c>
      <c r="W34" s="2">
        <f t="shared" si="5"/>
        <v>1395300</v>
      </c>
      <c r="X34" s="2">
        <f t="shared" si="5"/>
        <v>2046700</v>
      </c>
      <c r="Y34" s="2" cm="1">
        <f t="array" ref="Y34">_xlfn.XLOOKUP(Y$1&amp;$R34,$C$3:$C$1662&amp;$D$3:$D$1662,$E$3:$E$1662,0,0,1)</f>
        <v>14600</v>
      </c>
      <c r="Z34" s="2" cm="1">
        <f t="array" ref="Z34">_xlfn.XLOOKUP(Z$1&amp;$R34,$C$3:$C$1662&amp;$D$3:$D$1662,$E$3:$E$1662,0,0,1)</f>
        <v>31100</v>
      </c>
      <c r="AA34" s="2" cm="1">
        <f t="array" ref="AA34">_xlfn.XLOOKUP(AA$1&amp;$R34,$C$3:$C$1662&amp;$D$3:$D$1662,$E$3:$E$1662,0,0,1)</f>
        <v>29200</v>
      </c>
      <c r="AB34" s="2" cm="1">
        <f t="array" ref="AB34">_xlfn.XLOOKUP(AB$1&amp;$R34,$C$3:$C$1662&amp;$D$3:$D$1662,$E$3:$E$1662,0,0,1)</f>
        <v>18000</v>
      </c>
      <c r="AC34" s="2" cm="1">
        <f t="array" ref="AC34">_xlfn.XLOOKUP(AC$1&amp;$R34,$C$3:$C$1662&amp;$D$3:$D$1662,$E$3:$E$1662,0,0,1)</f>
        <v>131300</v>
      </c>
      <c r="AM34" t="s">
        <v>915</v>
      </c>
      <c r="AN34" t="s">
        <v>881</v>
      </c>
      <c r="AO34">
        <v>980</v>
      </c>
      <c r="AP34">
        <v>994</v>
      </c>
      <c r="AQ34">
        <v>974</v>
      </c>
      <c r="AR34">
        <v>994</v>
      </c>
      <c r="AS34">
        <v>266500</v>
      </c>
      <c r="AU34" s="7">
        <f t="shared" si="3"/>
        <v>1.6359918200409052E-2</v>
      </c>
      <c r="AV34" s="7" t="str">
        <f t="shared" si="4"/>
        <v/>
      </c>
    </row>
    <row r="35" spans="3:48" x14ac:dyDescent="0.4">
      <c r="C35" t="s">
        <v>804</v>
      </c>
      <c r="D35" t="s">
        <v>538</v>
      </c>
      <c r="E35">
        <v>131300</v>
      </c>
      <c r="R35" t="s">
        <v>99</v>
      </c>
      <c r="S35" s="2">
        <f t="shared" si="1"/>
        <v>1751340</v>
      </c>
      <c r="T35" s="2">
        <f t="shared" si="5"/>
        <v>1150000</v>
      </c>
      <c r="U35" s="2">
        <f t="shared" si="5"/>
        <v>2006700</v>
      </c>
      <c r="V35" s="2">
        <f t="shared" si="5"/>
        <v>1985200</v>
      </c>
      <c r="W35" s="2">
        <f t="shared" si="5"/>
        <v>1413500</v>
      </c>
      <c r="X35" s="2">
        <f t="shared" si="5"/>
        <v>2201300</v>
      </c>
      <c r="Y35" s="2" cm="1">
        <f t="array" ref="Y35">_xlfn.XLOOKUP(Y$1&amp;$R35,$C$3:$C$1662&amp;$D$3:$D$1662,$E$3:$E$1662,0,0,1)</f>
        <v>17800</v>
      </c>
      <c r="Z35" s="2" cm="1">
        <f t="array" ref="Z35">_xlfn.XLOOKUP(Z$1&amp;$R35,$C$3:$C$1662&amp;$D$3:$D$1662,$E$3:$E$1662,0,0,1)</f>
        <v>47400</v>
      </c>
      <c r="AA35" s="2" cm="1">
        <f t="array" ref="AA35">_xlfn.XLOOKUP(AA$1&amp;$R35,$C$3:$C$1662&amp;$D$3:$D$1662,$E$3:$E$1662,0,0,1)</f>
        <v>28900</v>
      </c>
      <c r="AB35" s="2" cm="1">
        <f t="array" ref="AB35">_xlfn.XLOOKUP(AB$1&amp;$R35,$C$3:$C$1662&amp;$D$3:$D$1662,$E$3:$E$1662,0,0,1)</f>
        <v>18200</v>
      </c>
      <c r="AC35" s="2" cm="1">
        <f t="array" ref="AC35">_xlfn.XLOOKUP(AC$1&amp;$R35,$C$3:$C$1662&amp;$D$3:$D$1662,$E$3:$E$1662,0,0,1)</f>
        <v>154600</v>
      </c>
      <c r="AM35" t="s">
        <v>916</v>
      </c>
      <c r="AN35" t="s">
        <v>881</v>
      </c>
      <c r="AO35">
        <v>1000</v>
      </c>
      <c r="AP35">
        <v>1017</v>
      </c>
      <c r="AQ35">
        <v>984</v>
      </c>
      <c r="AR35">
        <v>985</v>
      </c>
      <c r="AS35">
        <v>508400</v>
      </c>
      <c r="AU35" s="7" t="str">
        <f t="shared" si="3"/>
        <v/>
      </c>
      <c r="AV35" s="7">
        <f t="shared" si="4"/>
        <v>-9.0543259557344102E-3</v>
      </c>
    </row>
    <row r="36" spans="3:48" x14ac:dyDescent="0.4">
      <c r="C36" t="s">
        <v>804</v>
      </c>
      <c r="D36" t="s">
        <v>539</v>
      </c>
      <c r="E36">
        <v>154600</v>
      </c>
      <c r="R36" t="s">
        <v>83</v>
      </c>
      <c r="S36" s="2">
        <f t="shared" si="1"/>
        <v>1789660</v>
      </c>
      <c r="T36" s="2">
        <f t="shared" ref="T36:X51" si="6">T35+Y36</f>
        <v>1189500</v>
      </c>
      <c r="U36" s="2">
        <f t="shared" si="6"/>
        <v>2046400</v>
      </c>
      <c r="V36" s="2">
        <f t="shared" si="6"/>
        <v>1999900</v>
      </c>
      <c r="W36" s="2">
        <f t="shared" si="6"/>
        <v>1446000</v>
      </c>
      <c r="X36" s="2">
        <f t="shared" si="6"/>
        <v>2266500</v>
      </c>
      <c r="Y36" s="2" cm="1">
        <f t="array" ref="Y36">_xlfn.XLOOKUP(Y$1&amp;$R36,$C$3:$C$1662&amp;$D$3:$D$1662,$E$3:$E$1662,0,0,1)</f>
        <v>39500</v>
      </c>
      <c r="Z36" s="2" cm="1">
        <f t="array" ref="Z36">_xlfn.XLOOKUP(Z$1&amp;$R36,$C$3:$C$1662&amp;$D$3:$D$1662,$E$3:$E$1662,0,0,1)</f>
        <v>39700</v>
      </c>
      <c r="AA36" s="2" cm="1">
        <f t="array" ref="AA36">_xlfn.XLOOKUP(AA$1&amp;$R36,$C$3:$C$1662&amp;$D$3:$D$1662,$E$3:$E$1662,0,0,1)</f>
        <v>14700</v>
      </c>
      <c r="AB36" s="2" cm="1">
        <f t="array" ref="AB36">_xlfn.XLOOKUP(AB$1&amp;$R36,$C$3:$C$1662&amp;$D$3:$D$1662,$E$3:$E$1662,0,0,1)</f>
        <v>32500</v>
      </c>
      <c r="AC36" s="2" cm="1">
        <f t="array" ref="AC36">_xlfn.XLOOKUP(AC$1&amp;$R36,$C$3:$C$1662&amp;$D$3:$D$1662,$E$3:$E$1662,0,0,1)</f>
        <v>65200</v>
      </c>
      <c r="AM36" t="s">
        <v>917</v>
      </c>
      <c r="AN36" t="s">
        <v>881</v>
      </c>
      <c r="AO36">
        <v>1135</v>
      </c>
      <c r="AP36">
        <v>1135</v>
      </c>
      <c r="AQ36">
        <v>1135</v>
      </c>
      <c r="AR36">
        <v>1135</v>
      </c>
      <c r="AS36">
        <v>214100</v>
      </c>
      <c r="AU36" s="7">
        <f t="shared" si="3"/>
        <v>0.15228426395939088</v>
      </c>
      <c r="AV36" s="7" t="str">
        <f t="shared" si="4"/>
        <v/>
      </c>
    </row>
    <row r="37" spans="3:48" x14ac:dyDescent="0.4">
      <c r="C37" t="s">
        <v>804</v>
      </c>
      <c r="D37" t="s">
        <v>540</v>
      </c>
      <c r="E37">
        <v>65200</v>
      </c>
      <c r="R37" t="s">
        <v>152</v>
      </c>
      <c r="S37" s="2">
        <f t="shared" si="1"/>
        <v>1815360</v>
      </c>
      <c r="T37" s="2">
        <f t="shared" si="6"/>
        <v>1213100</v>
      </c>
      <c r="U37" s="2">
        <f t="shared" si="6"/>
        <v>2066600</v>
      </c>
      <c r="V37" s="2">
        <f t="shared" si="6"/>
        <v>2016500</v>
      </c>
      <c r="W37" s="2">
        <f t="shared" si="6"/>
        <v>1469900</v>
      </c>
      <c r="X37" s="2">
        <f t="shared" si="6"/>
        <v>2310700</v>
      </c>
      <c r="Y37" s="2" cm="1">
        <f t="array" ref="Y37">_xlfn.XLOOKUP(Y$1&amp;$R37,$C$3:$C$1662&amp;$D$3:$D$1662,$E$3:$E$1662,0,0,1)</f>
        <v>23600</v>
      </c>
      <c r="Z37" s="2" cm="1">
        <f t="array" ref="Z37">_xlfn.XLOOKUP(Z$1&amp;$R37,$C$3:$C$1662&amp;$D$3:$D$1662,$E$3:$E$1662,0,0,1)</f>
        <v>20200</v>
      </c>
      <c r="AA37" s="2" cm="1">
        <f t="array" ref="AA37">_xlfn.XLOOKUP(AA$1&amp;$R37,$C$3:$C$1662&amp;$D$3:$D$1662,$E$3:$E$1662,0,0,1)</f>
        <v>16600</v>
      </c>
      <c r="AB37" s="2" cm="1">
        <f t="array" ref="AB37">_xlfn.XLOOKUP(AB$1&amp;$R37,$C$3:$C$1662&amp;$D$3:$D$1662,$E$3:$E$1662,0,0,1)</f>
        <v>23900</v>
      </c>
      <c r="AC37" s="2" cm="1">
        <f t="array" ref="AC37">_xlfn.XLOOKUP(AC$1&amp;$R37,$C$3:$C$1662&amp;$D$3:$D$1662,$E$3:$E$1662,0,0,1)</f>
        <v>44200</v>
      </c>
      <c r="AM37" t="s">
        <v>918</v>
      </c>
      <c r="AN37" t="s">
        <v>881</v>
      </c>
      <c r="AO37">
        <v>1156</v>
      </c>
      <c r="AP37">
        <v>1283</v>
      </c>
      <c r="AQ37">
        <v>1156</v>
      </c>
      <c r="AR37">
        <v>1260</v>
      </c>
      <c r="AS37">
        <v>4660500</v>
      </c>
      <c r="AU37" s="7">
        <f t="shared" si="3"/>
        <v>0.11013215859030834</v>
      </c>
      <c r="AV37" s="7" t="str">
        <f t="shared" si="4"/>
        <v/>
      </c>
    </row>
    <row r="38" spans="3:48" x14ac:dyDescent="0.4">
      <c r="C38" t="s">
        <v>804</v>
      </c>
      <c r="D38" t="s">
        <v>541</v>
      </c>
      <c r="E38">
        <v>44200</v>
      </c>
      <c r="R38" t="s">
        <v>33</v>
      </c>
      <c r="S38" s="2">
        <f t="shared" si="1"/>
        <v>1836520</v>
      </c>
      <c r="T38" s="2">
        <f t="shared" si="6"/>
        <v>1226700</v>
      </c>
      <c r="U38" s="2">
        <f t="shared" si="6"/>
        <v>2091800</v>
      </c>
      <c r="V38" s="2">
        <f t="shared" si="6"/>
        <v>2028400</v>
      </c>
      <c r="W38" s="2">
        <f t="shared" si="6"/>
        <v>1494800</v>
      </c>
      <c r="X38" s="2">
        <f t="shared" si="6"/>
        <v>2340900</v>
      </c>
      <c r="Y38" s="2" cm="1">
        <f t="array" ref="Y38">_xlfn.XLOOKUP(Y$1&amp;$R38,$C$3:$C$1662&amp;$D$3:$D$1662,$E$3:$E$1662,0,0,1)</f>
        <v>13600</v>
      </c>
      <c r="Z38" s="2" cm="1">
        <f t="array" ref="Z38">_xlfn.XLOOKUP(Z$1&amp;$R38,$C$3:$C$1662&amp;$D$3:$D$1662,$E$3:$E$1662,0,0,1)</f>
        <v>25200</v>
      </c>
      <c r="AA38" s="2" cm="1">
        <f t="array" ref="AA38">_xlfn.XLOOKUP(AA$1&amp;$R38,$C$3:$C$1662&amp;$D$3:$D$1662,$E$3:$E$1662,0,0,1)</f>
        <v>11900</v>
      </c>
      <c r="AB38" s="2" cm="1">
        <f t="array" ref="AB38">_xlfn.XLOOKUP(AB$1&amp;$R38,$C$3:$C$1662&amp;$D$3:$D$1662,$E$3:$E$1662,0,0,1)</f>
        <v>24900</v>
      </c>
      <c r="AC38" s="2" cm="1">
        <f t="array" ref="AC38">_xlfn.XLOOKUP(AC$1&amp;$R38,$C$3:$C$1662&amp;$D$3:$D$1662,$E$3:$E$1662,0,0,1)</f>
        <v>30200</v>
      </c>
      <c r="AM38" t="s">
        <v>919</v>
      </c>
      <c r="AN38" t="s">
        <v>881</v>
      </c>
      <c r="AO38">
        <v>1285</v>
      </c>
      <c r="AP38">
        <v>1330</v>
      </c>
      <c r="AQ38">
        <v>1189</v>
      </c>
      <c r="AR38">
        <v>1325</v>
      </c>
      <c r="AS38">
        <v>3243400</v>
      </c>
      <c r="AU38" s="7">
        <f t="shared" si="3"/>
        <v>5.1587301587301626E-2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30200</v>
      </c>
      <c r="R39" t="s">
        <v>51</v>
      </c>
      <c r="S39" s="2">
        <f t="shared" si="1"/>
        <v>1874760</v>
      </c>
      <c r="T39" s="2">
        <f t="shared" si="6"/>
        <v>1266800</v>
      </c>
      <c r="U39" s="2">
        <f t="shared" si="6"/>
        <v>2113800</v>
      </c>
      <c r="V39" s="2">
        <f t="shared" si="6"/>
        <v>2040300</v>
      </c>
      <c r="W39" s="2">
        <f t="shared" si="6"/>
        <v>1586700</v>
      </c>
      <c r="X39" s="2">
        <f t="shared" si="6"/>
        <v>2366200</v>
      </c>
      <c r="Y39" s="2" cm="1">
        <f t="array" ref="Y39">_xlfn.XLOOKUP(Y$1&amp;$R39,$C$3:$C$1662&amp;$D$3:$D$1662,$E$3:$E$1662,0,0,1)</f>
        <v>40100</v>
      </c>
      <c r="Z39" s="2" cm="1">
        <f t="array" ref="Z39">_xlfn.XLOOKUP(Z$1&amp;$R39,$C$3:$C$1662&amp;$D$3:$D$1662,$E$3:$E$1662,0,0,1)</f>
        <v>22000</v>
      </c>
      <c r="AA39" s="2" cm="1">
        <f t="array" ref="AA39">_xlfn.XLOOKUP(AA$1&amp;$R39,$C$3:$C$1662&amp;$D$3:$D$1662,$E$3:$E$1662,0,0,1)</f>
        <v>11900</v>
      </c>
      <c r="AB39" s="2" cm="1">
        <f t="array" ref="AB39">_xlfn.XLOOKUP(AB$1&amp;$R39,$C$3:$C$1662&amp;$D$3:$D$1662,$E$3:$E$1662,0,0,1)</f>
        <v>91900</v>
      </c>
      <c r="AC39" s="2" cm="1">
        <f t="array" ref="AC39">_xlfn.XLOOKUP(AC$1&amp;$R39,$C$3:$C$1662&amp;$D$3:$D$1662,$E$3:$E$1662,0,0,1)</f>
        <v>25300</v>
      </c>
      <c r="AM39" t="s">
        <v>920</v>
      </c>
      <c r="AN39" t="s">
        <v>881</v>
      </c>
      <c r="AO39">
        <v>1336</v>
      </c>
      <c r="AP39">
        <v>1371</v>
      </c>
      <c r="AQ39">
        <v>1314</v>
      </c>
      <c r="AR39">
        <v>1348</v>
      </c>
      <c r="AS39">
        <v>1767900</v>
      </c>
      <c r="AU39" s="7">
        <f t="shared" si="3"/>
        <v>1.7358490566037776E-2</v>
      </c>
      <c r="AV39" s="7" t="str">
        <f t="shared" si="4"/>
        <v/>
      </c>
    </row>
    <row r="40" spans="3:48" x14ac:dyDescent="0.4">
      <c r="C40" t="s">
        <v>804</v>
      </c>
      <c r="D40" t="s">
        <v>543</v>
      </c>
      <c r="E40">
        <v>25300</v>
      </c>
      <c r="R40" t="s">
        <v>280</v>
      </c>
      <c r="S40" s="2">
        <f t="shared" si="1"/>
        <v>1921100</v>
      </c>
      <c r="T40" s="2">
        <f t="shared" si="6"/>
        <v>1277600</v>
      </c>
      <c r="U40" s="2">
        <f t="shared" si="6"/>
        <v>2128800</v>
      </c>
      <c r="V40" s="2">
        <f t="shared" si="6"/>
        <v>2057600</v>
      </c>
      <c r="W40" s="2">
        <f t="shared" si="6"/>
        <v>1640000</v>
      </c>
      <c r="X40" s="2">
        <f t="shared" si="6"/>
        <v>2501500</v>
      </c>
      <c r="Y40" s="2" cm="1">
        <f t="array" ref="Y40">_xlfn.XLOOKUP(Y$1&amp;$R40,$C$3:$C$1662&amp;$D$3:$D$1662,$E$3:$E$1662,0,0,1)</f>
        <v>10800</v>
      </c>
      <c r="Z40" s="2" cm="1">
        <f t="array" ref="Z40">_xlfn.XLOOKUP(Z$1&amp;$R40,$C$3:$C$1662&amp;$D$3:$D$1662,$E$3:$E$1662,0,0,1)</f>
        <v>15000</v>
      </c>
      <c r="AA40" s="2" cm="1">
        <f t="array" ref="AA40">_xlfn.XLOOKUP(AA$1&amp;$R40,$C$3:$C$1662&amp;$D$3:$D$1662,$E$3:$E$1662,0,0,1)</f>
        <v>17300</v>
      </c>
      <c r="AB40" s="2" cm="1">
        <f t="array" ref="AB40">_xlfn.XLOOKUP(AB$1&amp;$R40,$C$3:$C$1662&amp;$D$3:$D$1662,$E$3:$E$1662,0,0,1)</f>
        <v>53300</v>
      </c>
      <c r="AC40" s="2" cm="1">
        <f t="array" ref="AC40">_xlfn.XLOOKUP(AC$1&amp;$R40,$C$3:$C$1662&amp;$D$3:$D$1662,$E$3:$E$1662,0,0,1)</f>
        <v>135300</v>
      </c>
      <c r="AM40" t="s">
        <v>921</v>
      </c>
      <c r="AN40" t="s">
        <v>881</v>
      </c>
      <c r="AO40">
        <v>1372</v>
      </c>
      <c r="AP40">
        <v>1461</v>
      </c>
      <c r="AQ40">
        <v>1370</v>
      </c>
      <c r="AR40">
        <v>1449</v>
      </c>
      <c r="AS40">
        <v>2222100</v>
      </c>
      <c r="AU40" s="7">
        <f t="shared" si="3"/>
        <v>7.4925816023738934E-2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135300</v>
      </c>
      <c r="R41" t="s">
        <v>154</v>
      </c>
      <c r="S41" s="2">
        <f t="shared" si="1"/>
        <v>1947460</v>
      </c>
      <c r="T41" s="2">
        <f t="shared" si="6"/>
        <v>1291000</v>
      </c>
      <c r="U41" s="2">
        <f t="shared" si="6"/>
        <v>2153500</v>
      </c>
      <c r="V41" s="2">
        <f t="shared" si="6"/>
        <v>2069100</v>
      </c>
      <c r="W41" s="2">
        <f t="shared" si="6"/>
        <v>1665600</v>
      </c>
      <c r="X41" s="2">
        <f t="shared" si="6"/>
        <v>2558100</v>
      </c>
      <c r="Y41" s="2" cm="1">
        <f t="array" ref="Y41">_xlfn.XLOOKUP(Y$1&amp;$R41,$C$3:$C$1662&amp;$D$3:$D$1662,$E$3:$E$1662,0,0,1)</f>
        <v>13400</v>
      </c>
      <c r="Z41" s="2" cm="1">
        <f t="array" ref="Z41">_xlfn.XLOOKUP(Z$1&amp;$R41,$C$3:$C$1662&amp;$D$3:$D$1662,$E$3:$E$1662,0,0,1)</f>
        <v>24700</v>
      </c>
      <c r="AA41" s="2" cm="1">
        <f t="array" ref="AA41">_xlfn.XLOOKUP(AA$1&amp;$R41,$C$3:$C$1662&amp;$D$3:$D$1662,$E$3:$E$1662,0,0,1)</f>
        <v>11500</v>
      </c>
      <c r="AB41" s="2" cm="1">
        <f t="array" ref="AB41">_xlfn.XLOOKUP(AB$1&amp;$R41,$C$3:$C$1662&amp;$D$3:$D$1662,$E$3:$E$1662,0,0,1)</f>
        <v>25600</v>
      </c>
      <c r="AC41" s="2" cm="1">
        <f t="array" ref="AC41">_xlfn.XLOOKUP(AC$1&amp;$R41,$C$3:$C$1662&amp;$D$3:$D$1662,$E$3:$E$1662,0,0,1)</f>
        <v>56600</v>
      </c>
      <c r="AM41" t="s">
        <v>922</v>
      </c>
      <c r="AN41" t="s">
        <v>881</v>
      </c>
      <c r="AO41">
        <v>1478</v>
      </c>
      <c r="AP41">
        <v>1501</v>
      </c>
      <c r="AQ41">
        <v>1436</v>
      </c>
      <c r="AR41">
        <v>1483</v>
      </c>
      <c r="AS41">
        <v>1891200</v>
      </c>
      <c r="AU41" s="7">
        <f t="shared" si="3"/>
        <v>2.3464458247066888E-2</v>
      </c>
      <c r="AV41" s="7" t="str">
        <f t="shared" si="4"/>
        <v/>
      </c>
    </row>
    <row r="42" spans="3:48" x14ac:dyDescent="0.4">
      <c r="C42" t="s">
        <v>804</v>
      </c>
      <c r="D42" t="s">
        <v>545</v>
      </c>
      <c r="E42">
        <v>56600</v>
      </c>
      <c r="R42" t="s">
        <v>133</v>
      </c>
      <c r="S42" s="2">
        <f t="shared" si="1"/>
        <v>1979740</v>
      </c>
      <c r="T42" s="2">
        <f t="shared" si="6"/>
        <v>1292500</v>
      </c>
      <c r="U42" s="2">
        <f t="shared" si="6"/>
        <v>2188900</v>
      </c>
      <c r="V42" s="2">
        <f t="shared" si="6"/>
        <v>2099100</v>
      </c>
      <c r="W42" s="2">
        <f t="shared" si="6"/>
        <v>1708000</v>
      </c>
      <c r="X42" s="2">
        <f t="shared" si="6"/>
        <v>2610200</v>
      </c>
      <c r="Y42" s="2" cm="1">
        <f t="array" ref="Y42">_xlfn.XLOOKUP(Y$1&amp;$R42,$C$3:$C$1662&amp;$D$3:$D$1662,$E$3:$E$1662,0,0,1)</f>
        <v>1500</v>
      </c>
      <c r="Z42" s="2" cm="1">
        <f t="array" ref="Z42">_xlfn.XLOOKUP(Z$1&amp;$R42,$C$3:$C$1662&amp;$D$3:$D$1662,$E$3:$E$1662,0,0,1)</f>
        <v>35400</v>
      </c>
      <c r="AA42" s="2" cm="1">
        <f t="array" ref="AA42">_xlfn.XLOOKUP(AA$1&amp;$R42,$C$3:$C$1662&amp;$D$3:$D$1662,$E$3:$E$1662,0,0,1)</f>
        <v>30000</v>
      </c>
      <c r="AB42" s="2" cm="1">
        <f t="array" ref="AB42">_xlfn.XLOOKUP(AB$1&amp;$R42,$C$3:$C$1662&amp;$D$3:$D$1662,$E$3:$E$1662,0,0,1)</f>
        <v>42400</v>
      </c>
      <c r="AC42" s="2" cm="1">
        <f t="array" ref="AC42">_xlfn.XLOOKUP(AC$1&amp;$R42,$C$3:$C$1662&amp;$D$3:$D$1662,$E$3:$E$1662,0,0,1)</f>
        <v>52100</v>
      </c>
      <c r="AM42" t="s">
        <v>923</v>
      </c>
      <c r="AN42" t="s">
        <v>881</v>
      </c>
      <c r="AO42">
        <v>1483</v>
      </c>
      <c r="AP42">
        <v>1520</v>
      </c>
      <c r="AQ42">
        <v>1410</v>
      </c>
      <c r="AR42">
        <v>1481</v>
      </c>
      <c r="AS42">
        <v>1716500</v>
      </c>
      <c r="AU42" s="7" t="str">
        <f t="shared" si="3"/>
        <v/>
      </c>
      <c r="AV42" s="7">
        <f t="shared" si="4"/>
        <v>-1.3486176668914274E-3</v>
      </c>
    </row>
    <row r="43" spans="3:48" x14ac:dyDescent="0.4">
      <c r="C43" t="s">
        <v>804</v>
      </c>
      <c r="D43" t="s">
        <v>546</v>
      </c>
      <c r="E43">
        <v>52100</v>
      </c>
      <c r="R43" t="s">
        <v>113</v>
      </c>
      <c r="S43" s="2">
        <f t="shared" si="1"/>
        <v>2011520</v>
      </c>
      <c r="T43" s="2">
        <f t="shared" si="6"/>
        <v>1296600</v>
      </c>
      <c r="U43" s="2">
        <f t="shared" si="6"/>
        <v>2239000</v>
      </c>
      <c r="V43" s="2">
        <f t="shared" si="6"/>
        <v>2113800</v>
      </c>
      <c r="W43" s="2">
        <f t="shared" si="6"/>
        <v>1729100</v>
      </c>
      <c r="X43" s="2">
        <f t="shared" si="6"/>
        <v>2679100</v>
      </c>
      <c r="Y43" s="2" cm="1">
        <f t="array" ref="Y43">_xlfn.XLOOKUP(Y$1&amp;$R43,$C$3:$C$1662&amp;$D$3:$D$1662,$E$3:$E$1662,0,0,1)</f>
        <v>4100</v>
      </c>
      <c r="Z43" s="2" cm="1">
        <f t="array" ref="Z43">_xlfn.XLOOKUP(Z$1&amp;$R43,$C$3:$C$1662&amp;$D$3:$D$1662,$E$3:$E$1662,0,0,1)</f>
        <v>50100</v>
      </c>
      <c r="AA43" s="2" cm="1">
        <f t="array" ref="AA43">_xlfn.XLOOKUP(AA$1&amp;$R43,$C$3:$C$1662&amp;$D$3:$D$1662,$E$3:$E$1662,0,0,1)</f>
        <v>14700</v>
      </c>
      <c r="AB43" s="2" cm="1">
        <f t="array" ref="AB43">_xlfn.XLOOKUP(AB$1&amp;$R43,$C$3:$C$1662&amp;$D$3:$D$1662,$E$3:$E$1662,0,0,1)</f>
        <v>21100</v>
      </c>
      <c r="AC43" s="2" cm="1">
        <f t="array" ref="AC43">_xlfn.XLOOKUP(AC$1&amp;$R43,$C$3:$C$1662&amp;$D$3:$D$1662,$E$3:$E$1662,0,0,1)</f>
        <v>68900</v>
      </c>
      <c r="AM43" t="s">
        <v>924</v>
      </c>
      <c r="AN43" t="s">
        <v>881</v>
      </c>
      <c r="AO43">
        <v>1520</v>
      </c>
      <c r="AP43">
        <v>1597</v>
      </c>
      <c r="AQ43">
        <v>1506</v>
      </c>
      <c r="AR43">
        <v>1597</v>
      </c>
      <c r="AS43">
        <v>2504100</v>
      </c>
      <c r="AU43" s="7">
        <f t="shared" si="3"/>
        <v>7.8325455773126329E-2</v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68900</v>
      </c>
      <c r="R44" t="s">
        <v>49</v>
      </c>
      <c r="S44" s="2">
        <f t="shared" si="1"/>
        <v>2029060</v>
      </c>
      <c r="T44" s="2">
        <f t="shared" si="6"/>
        <v>1304500</v>
      </c>
      <c r="U44" s="2">
        <f t="shared" si="6"/>
        <v>2253800</v>
      </c>
      <c r="V44" s="2">
        <f t="shared" si="6"/>
        <v>2120700</v>
      </c>
      <c r="W44" s="2">
        <f t="shared" si="6"/>
        <v>1739900</v>
      </c>
      <c r="X44" s="2">
        <f t="shared" si="6"/>
        <v>2726400</v>
      </c>
      <c r="Y44" s="2" cm="1">
        <f t="array" ref="Y44">_xlfn.XLOOKUP(Y$1&amp;$R44,$C$3:$C$1662&amp;$D$3:$D$1662,$E$3:$E$1662,0,0,1)</f>
        <v>7900</v>
      </c>
      <c r="Z44" s="2" cm="1">
        <f t="array" ref="Z44">_xlfn.XLOOKUP(Z$1&amp;$R44,$C$3:$C$1662&amp;$D$3:$D$1662,$E$3:$E$1662,0,0,1)</f>
        <v>14800</v>
      </c>
      <c r="AA44" s="2" cm="1">
        <f t="array" ref="AA44">_xlfn.XLOOKUP(AA$1&amp;$R44,$C$3:$C$1662&amp;$D$3:$D$1662,$E$3:$E$1662,0,0,1)</f>
        <v>6900</v>
      </c>
      <c r="AB44" s="2" cm="1">
        <f t="array" ref="AB44">_xlfn.XLOOKUP(AB$1&amp;$R44,$C$3:$C$1662&amp;$D$3:$D$1662,$E$3:$E$1662,0,0,1)</f>
        <v>10800</v>
      </c>
      <c r="AC44" s="2" cm="1">
        <f t="array" ref="AC44">_xlfn.XLOOKUP(AC$1&amp;$R44,$C$3:$C$1662&amp;$D$3:$D$1662,$E$3:$E$1662,0,0,1)</f>
        <v>47300</v>
      </c>
      <c r="AM44" t="s">
        <v>925</v>
      </c>
      <c r="AN44" t="s">
        <v>881</v>
      </c>
      <c r="AO44">
        <v>1575</v>
      </c>
      <c r="AP44">
        <v>1630</v>
      </c>
      <c r="AQ44">
        <v>1551</v>
      </c>
      <c r="AR44">
        <v>1588</v>
      </c>
      <c r="AS44">
        <v>2374400</v>
      </c>
      <c r="AU44" s="7" t="str">
        <f t="shared" si="3"/>
        <v/>
      </c>
      <c r="AV44" s="7">
        <f t="shared" si="4"/>
        <v>-5.635566687539173E-3</v>
      </c>
    </row>
    <row r="45" spans="3:48" x14ac:dyDescent="0.4">
      <c r="C45" t="s">
        <v>804</v>
      </c>
      <c r="D45" t="s">
        <v>548</v>
      </c>
      <c r="E45">
        <v>47300</v>
      </c>
      <c r="R45" t="s">
        <v>242</v>
      </c>
      <c r="S45" s="2">
        <f t="shared" si="1"/>
        <v>2066680</v>
      </c>
      <c r="T45" s="2">
        <f t="shared" si="6"/>
        <v>1307200</v>
      </c>
      <c r="U45" s="2">
        <f t="shared" si="6"/>
        <v>2267000</v>
      </c>
      <c r="V45" s="2">
        <f t="shared" si="6"/>
        <v>2165400</v>
      </c>
      <c r="W45" s="2">
        <f t="shared" si="6"/>
        <v>1768600</v>
      </c>
      <c r="X45" s="2">
        <f t="shared" si="6"/>
        <v>2825200</v>
      </c>
      <c r="Y45" s="2" cm="1">
        <f t="array" ref="Y45">_xlfn.XLOOKUP(Y$1&amp;$R45,$C$3:$C$1662&amp;$D$3:$D$1662,$E$3:$E$1662,0,0,1)</f>
        <v>2700</v>
      </c>
      <c r="Z45" s="2" cm="1">
        <f t="array" ref="Z45">_xlfn.XLOOKUP(Z$1&amp;$R45,$C$3:$C$1662&amp;$D$3:$D$1662,$E$3:$E$1662,0,0,1)</f>
        <v>13200</v>
      </c>
      <c r="AA45" s="2" cm="1">
        <f t="array" ref="AA45">_xlfn.XLOOKUP(AA$1&amp;$R45,$C$3:$C$1662&amp;$D$3:$D$1662,$E$3:$E$1662,0,0,1)</f>
        <v>44700</v>
      </c>
      <c r="AB45" s="2" cm="1">
        <f t="array" ref="AB45">_xlfn.XLOOKUP(AB$1&amp;$R45,$C$3:$C$1662&amp;$D$3:$D$1662,$E$3:$E$1662,0,0,1)</f>
        <v>28700</v>
      </c>
      <c r="AC45" s="2" cm="1">
        <f t="array" ref="AC45">_xlfn.XLOOKUP(AC$1&amp;$R45,$C$3:$C$1662&amp;$D$3:$D$1662,$E$3:$E$1662,0,0,1)</f>
        <v>98800</v>
      </c>
      <c r="AM45" t="s">
        <v>926</v>
      </c>
      <c r="AN45" t="s">
        <v>881</v>
      </c>
      <c r="AO45">
        <v>1588</v>
      </c>
      <c r="AP45">
        <v>1611</v>
      </c>
      <c r="AQ45">
        <v>1516</v>
      </c>
      <c r="AR45">
        <v>1596</v>
      </c>
      <c r="AS45">
        <v>2293000</v>
      </c>
      <c r="AU45" s="7">
        <f t="shared" si="3"/>
        <v>5.0377833753147971E-3</v>
      </c>
      <c r="AV45" s="7" t="str">
        <f t="shared" si="4"/>
        <v/>
      </c>
    </row>
    <row r="46" spans="3:48" x14ac:dyDescent="0.4">
      <c r="C46" t="s">
        <v>804</v>
      </c>
      <c r="D46" t="s">
        <v>549</v>
      </c>
      <c r="E46">
        <v>98800</v>
      </c>
      <c r="R46" t="s">
        <v>126</v>
      </c>
      <c r="S46" s="2">
        <f t="shared" si="1"/>
        <v>2100140</v>
      </c>
      <c r="T46" s="2">
        <f t="shared" si="6"/>
        <v>1309100</v>
      </c>
      <c r="U46" s="2">
        <f t="shared" si="6"/>
        <v>2291400</v>
      </c>
      <c r="V46" s="2">
        <f t="shared" si="6"/>
        <v>2182200</v>
      </c>
      <c r="W46" s="2">
        <f t="shared" si="6"/>
        <v>1792500</v>
      </c>
      <c r="X46" s="2">
        <f t="shared" si="6"/>
        <v>2925500</v>
      </c>
      <c r="Y46" s="2" cm="1">
        <f t="array" ref="Y46">_xlfn.XLOOKUP(Y$1&amp;$R46,$C$3:$C$1662&amp;$D$3:$D$1662,$E$3:$E$1662,0,0,1)</f>
        <v>1900</v>
      </c>
      <c r="Z46" s="2" cm="1">
        <f t="array" ref="Z46">_xlfn.XLOOKUP(Z$1&amp;$R46,$C$3:$C$1662&amp;$D$3:$D$1662,$E$3:$E$1662,0,0,1)</f>
        <v>24400</v>
      </c>
      <c r="AA46" s="2" cm="1">
        <f t="array" ref="AA46">_xlfn.XLOOKUP(AA$1&amp;$R46,$C$3:$C$1662&amp;$D$3:$D$1662,$E$3:$E$1662,0,0,1)</f>
        <v>16800</v>
      </c>
      <c r="AB46" s="2" cm="1">
        <f t="array" ref="AB46">_xlfn.XLOOKUP(AB$1&amp;$R46,$C$3:$C$1662&amp;$D$3:$D$1662,$E$3:$E$1662,0,0,1)</f>
        <v>23900</v>
      </c>
      <c r="AC46" s="2" cm="1">
        <f t="array" ref="AC46">_xlfn.XLOOKUP(AC$1&amp;$R46,$C$3:$C$1662&amp;$D$3:$D$1662,$E$3:$E$1662,0,0,1)</f>
        <v>100300</v>
      </c>
      <c r="AM46" t="s">
        <v>927</v>
      </c>
      <c r="AN46" t="s">
        <v>881</v>
      </c>
      <c r="AO46">
        <v>1600</v>
      </c>
      <c r="AP46">
        <v>1618</v>
      </c>
      <c r="AQ46">
        <v>1568</v>
      </c>
      <c r="AR46">
        <v>1604</v>
      </c>
      <c r="AS46">
        <v>1765100</v>
      </c>
      <c r="AU46" s="7">
        <f t="shared" si="3"/>
        <v>5.0125313283209127E-3</v>
      </c>
      <c r="AV46" s="7" t="str">
        <f t="shared" si="4"/>
        <v/>
      </c>
    </row>
    <row r="47" spans="3:48" x14ac:dyDescent="0.4">
      <c r="C47" t="s">
        <v>804</v>
      </c>
      <c r="D47" t="s">
        <v>550</v>
      </c>
      <c r="E47">
        <v>100300</v>
      </c>
      <c r="R47" t="s">
        <v>170</v>
      </c>
      <c r="S47" s="2">
        <f t="shared" si="1"/>
        <v>2139040</v>
      </c>
      <c r="T47" s="2">
        <f t="shared" si="6"/>
        <v>1318300</v>
      </c>
      <c r="U47" s="2">
        <f t="shared" si="6"/>
        <v>2307900</v>
      </c>
      <c r="V47" s="2">
        <f t="shared" si="6"/>
        <v>2201700</v>
      </c>
      <c r="W47" s="2">
        <f t="shared" si="6"/>
        <v>1815300</v>
      </c>
      <c r="X47" s="2">
        <f t="shared" si="6"/>
        <v>3052000</v>
      </c>
      <c r="Y47" s="2" cm="1">
        <f t="array" ref="Y47">_xlfn.XLOOKUP(Y$1&amp;$R47,$C$3:$C$1662&amp;$D$3:$D$1662,$E$3:$E$1662,0,0,1)</f>
        <v>9200</v>
      </c>
      <c r="Z47" s="2" cm="1">
        <f t="array" ref="Z47">_xlfn.XLOOKUP(Z$1&amp;$R47,$C$3:$C$1662&amp;$D$3:$D$1662,$E$3:$E$1662,0,0,1)</f>
        <v>16500</v>
      </c>
      <c r="AA47" s="2" cm="1">
        <f t="array" ref="AA47">_xlfn.XLOOKUP(AA$1&amp;$R47,$C$3:$C$1662&amp;$D$3:$D$1662,$E$3:$E$1662,0,0,1)</f>
        <v>19500</v>
      </c>
      <c r="AB47" s="2" cm="1">
        <f t="array" ref="AB47">_xlfn.XLOOKUP(AB$1&amp;$R47,$C$3:$C$1662&amp;$D$3:$D$1662,$E$3:$E$1662,0,0,1)</f>
        <v>22800</v>
      </c>
      <c r="AC47" s="2" cm="1">
        <f t="array" ref="AC47">_xlfn.XLOOKUP(AC$1&amp;$R47,$C$3:$C$1662&amp;$D$3:$D$1662,$E$3:$E$1662,0,0,1)</f>
        <v>126500</v>
      </c>
      <c r="AM47" t="s">
        <v>928</v>
      </c>
      <c r="AN47" t="s">
        <v>881</v>
      </c>
      <c r="AO47">
        <v>1631</v>
      </c>
      <c r="AP47">
        <v>1647</v>
      </c>
      <c r="AQ47">
        <v>1259</v>
      </c>
      <c r="AR47">
        <v>1342</v>
      </c>
      <c r="AS47">
        <v>9924400</v>
      </c>
      <c r="AU47" s="7" t="str">
        <f t="shared" si="3"/>
        <v/>
      </c>
      <c r="AV47" s="7">
        <f t="shared" si="4"/>
        <v>-0.16334164588528677</v>
      </c>
    </row>
    <row r="48" spans="3:48" x14ac:dyDescent="0.4">
      <c r="C48" t="s">
        <v>804</v>
      </c>
      <c r="D48" t="s">
        <v>551</v>
      </c>
      <c r="E48">
        <v>126500</v>
      </c>
      <c r="R48" t="s">
        <v>174</v>
      </c>
      <c r="S48" s="2">
        <f t="shared" si="1"/>
        <v>2168420</v>
      </c>
      <c r="T48" s="2">
        <f t="shared" si="6"/>
        <v>1327700</v>
      </c>
      <c r="U48" s="2">
        <f t="shared" si="6"/>
        <v>2339100</v>
      </c>
      <c r="V48" s="2">
        <f t="shared" si="6"/>
        <v>2215500</v>
      </c>
      <c r="W48" s="2">
        <f t="shared" si="6"/>
        <v>1824700</v>
      </c>
      <c r="X48" s="2">
        <f t="shared" si="6"/>
        <v>3135100</v>
      </c>
      <c r="Y48" s="2" cm="1">
        <f t="array" ref="Y48">_xlfn.XLOOKUP(Y$1&amp;$R48,$C$3:$C$1662&amp;$D$3:$D$1662,$E$3:$E$1662,0,0,1)</f>
        <v>9400</v>
      </c>
      <c r="Z48" s="2" cm="1">
        <f t="array" ref="Z48">_xlfn.XLOOKUP(Z$1&amp;$R48,$C$3:$C$1662&amp;$D$3:$D$1662,$E$3:$E$1662,0,0,1)</f>
        <v>31200</v>
      </c>
      <c r="AA48" s="2" cm="1">
        <f t="array" ref="AA48">_xlfn.XLOOKUP(AA$1&amp;$R48,$C$3:$C$1662&amp;$D$3:$D$1662,$E$3:$E$1662,0,0,1)</f>
        <v>13800</v>
      </c>
      <c r="AB48" s="2" cm="1">
        <f t="array" ref="AB48">_xlfn.XLOOKUP(AB$1&amp;$R48,$C$3:$C$1662&amp;$D$3:$D$1662,$E$3:$E$1662,0,0,1)</f>
        <v>9400</v>
      </c>
      <c r="AC48" s="2" cm="1">
        <f t="array" ref="AC48">_xlfn.XLOOKUP(AC$1&amp;$R48,$C$3:$C$1662&amp;$D$3:$D$1662,$E$3:$E$1662,0,0,1)</f>
        <v>83100</v>
      </c>
      <c r="AM48" t="s">
        <v>929</v>
      </c>
      <c r="AN48" t="s">
        <v>881</v>
      </c>
      <c r="AO48">
        <v>1355</v>
      </c>
      <c r="AP48">
        <v>1379</v>
      </c>
      <c r="AQ48">
        <v>1285</v>
      </c>
      <c r="AR48">
        <v>1377</v>
      </c>
      <c r="AS48">
        <v>3928800</v>
      </c>
      <c r="AU48" s="7">
        <f t="shared" si="3"/>
        <v>2.608047690014903E-2</v>
      </c>
      <c r="AV48" s="7" t="str">
        <f t="shared" si="4"/>
        <v/>
      </c>
    </row>
    <row r="49" spans="3:48" x14ac:dyDescent="0.4">
      <c r="C49" t="s">
        <v>804</v>
      </c>
      <c r="D49" t="s">
        <v>552</v>
      </c>
      <c r="E49">
        <v>83100</v>
      </c>
      <c r="R49" t="s">
        <v>179</v>
      </c>
      <c r="S49" s="2">
        <f t="shared" si="1"/>
        <v>2205760</v>
      </c>
      <c r="T49" s="2">
        <f t="shared" si="6"/>
        <v>1333100</v>
      </c>
      <c r="U49" s="2">
        <f t="shared" si="6"/>
        <v>2354000</v>
      </c>
      <c r="V49" s="2">
        <f t="shared" si="6"/>
        <v>2239400</v>
      </c>
      <c r="W49" s="2">
        <f t="shared" si="6"/>
        <v>1847100</v>
      </c>
      <c r="X49" s="2">
        <f t="shared" si="6"/>
        <v>3255200</v>
      </c>
      <c r="Y49" s="2" cm="1">
        <f t="array" ref="Y49">_xlfn.XLOOKUP(Y$1&amp;$R49,$C$3:$C$1662&amp;$D$3:$D$1662,$E$3:$E$1662,0,0,1)</f>
        <v>5400</v>
      </c>
      <c r="Z49" s="2" cm="1">
        <f t="array" ref="Z49">_xlfn.XLOOKUP(Z$1&amp;$R49,$C$3:$C$1662&amp;$D$3:$D$1662,$E$3:$E$1662,0,0,1)</f>
        <v>14900</v>
      </c>
      <c r="AA49" s="2" cm="1">
        <f t="array" ref="AA49">_xlfn.XLOOKUP(AA$1&amp;$R49,$C$3:$C$1662&amp;$D$3:$D$1662,$E$3:$E$1662,0,0,1)</f>
        <v>23900</v>
      </c>
      <c r="AB49" s="2" cm="1">
        <f t="array" ref="AB49">_xlfn.XLOOKUP(AB$1&amp;$R49,$C$3:$C$1662&amp;$D$3:$D$1662,$E$3:$E$1662,0,0,1)</f>
        <v>22400</v>
      </c>
      <c r="AC49" s="2" cm="1">
        <f t="array" ref="AC49">_xlfn.XLOOKUP(AC$1&amp;$R49,$C$3:$C$1662&amp;$D$3:$D$1662,$E$3:$E$1662,0,0,1)</f>
        <v>120100</v>
      </c>
      <c r="AM49" t="s">
        <v>930</v>
      </c>
      <c r="AN49" t="s">
        <v>881</v>
      </c>
      <c r="AO49">
        <v>1377</v>
      </c>
      <c r="AP49">
        <v>1377</v>
      </c>
      <c r="AQ49">
        <v>1288</v>
      </c>
      <c r="AR49">
        <v>1324</v>
      </c>
      <c r="AS49">
        <v>2983000</v>
      </c>
      <c r="AU49" s="7" t="str">
        <f t="shared" si="3"/>
        <v/>
      </c>
      <c r="AV49" s="7">
        <f t="shared" si="4"/>
        <v>-3.8489469862018844E-2</v>
      </c>
    </row>
    <row r="50" spans="3:48" x14ac:dyDescent="0.4">
      <c r="C50" t="s">
        <v>804</v>
      </c>
      <c r="D50" t="s">
        <v>553</v>
      </c>
      <c r="E50">
        <v>120100</v>
      </c>
      <c r="R50" t="s">
        <v>223</v>
      </c>
      <c r="S50" s="2">
        <f t="shared" si="1"/>
        <v>2234880</v>
      </c>
      <c r="T50" s="2">
        <f t="shared" si="6"/>
        <v>1348300</v>
      </c>
      <c r="U50" s="2">
        <f t="shared" si="6"/>
        <v>2382800</v>
      </c>
      <c r="V50" s="2">
        <f t="shared" si="6"/>
        <v>2258600</v>
      </c>
      <c r="W50" s="2">
        <f t="shared" si="6"/>
        <v>1865200</v>
      </c>
      <c r="X50" s="2">
        <f t="shared" si="6"/>
        <v>3319500</v>
      </c>
      <c r="Y50" s="2" cm="1">
        <f t="array" ref="Y50">_xlfn.XLOOKUP(Y$1&amp;$R50,$C$3:$C$1662&amp;$D$3:$D$1662,$E$3:$E$1662,0,0,1)</f>
        <v>15200</v>
      </c>
      <c r="Z50" s="2" cm="1">
        <f t="array" ref="Z50">_xlfn.XLOOKUP(Z$1&amp;$R50,$C$3:$C$1662&amp;$D$3:$D$1662,$E$3:$E$1662,0,0,1)</f>
        <v>28800</v>
      </c>
      <c r="AA50" s="2" cm="1">
        <f t="array" ref="AA50">_xlfn.XLOOKUP(AA$1&amp;$R50,$C$3:$C$1662&amp;$D$3:$D$1662,$E$3:$E$1662,0,0,1)</f>
        <v>19200</v>
      </c>
      <c r="AB50" s="2" cm="1">
        <f t="array" ref="AB50">_xlfn.XLOOKUP(AB$1&amp;$R50,$C$3:$C$1662&amp;$D$3:$D$1662,$E$3:$E$1662,0,0,1)</f>
        <v>18100</v>
      </c>
      <c r="AC50" s="2" cm="1">
        <f t="array" ref="AC50">_xlfn.XLOOKUP(AC$1&amp;$R50,$C$3:$C$1662&amp;$D$3:$D$1662,$E$3:$E$1662,0,0,1)</f>
        <v>64300</v>
      </c>
      <c r="AM50" t="s">
        <v>931</v>
      </c>
      <c r="AN50" t="s">
        <v>881</v>
      </c>
      <c r="AO50">
        <v>1323</v>
      </c>
      <c r="AP50">
        <v>1352</v>
      </c>
      <c r="AQ50">
        <v>1268</v>
      </c>
      <c r="AR50">
        <v>1298</v>
      </c>
      <c r="AS50">
        <v>2439100</v>
      </c>
      <c r="AU50" s="7" t="str">
        <f t="shared" si="3"/>
        <v/>
      </c>
      <c r="AV50" s="7">
        <f t="shared" si="4"/>
        <v>-1.963746223564955E-2</v>
      </c>
    </row>
    <row r="51" spans="3:48" x14ac:dyDescent="0.4">
      <c r="C51" t="s">
        <v>804</v>
      </c>
      <c r="D51" t="s">
        <v>554</v>
      </c>
      <c r="E51">
        <v>64300</v>
      </c>
      <c r="R51" t="s">
        <v>208</v>
      </c>
      <c r="S51" s="2">
        <f t="shared" si="1"/>
        <v>2266200</v>
      </c>
      <c r="T51" s="2">
        <f t="shared" si="6"/>
        <v>1361600</v>
      </c>
      <c r="U51" s="2">
        <f t="shared" si="6"/>
        <v>2399400</v>
      </c>
      <c r="V51" s="2">
        <f t="shared" si="6"/>
        <v>2298600</v>
      </c>
      <c r="W51" s="2">
        <f t="shared" si="6"/>
        <v>1875000</v>
      </c>
      <c r="X51" s="2">
        <f t="shared" si="6"/>
        <v>3396400</v>
      </c>
      <c r="Y51" s="2" cm="1">
        <f t="array" ref="Y51">_xlfn.XLOOKUP(Y$1&amp;$R51,$C$3:$C$1662&amp;$D$3:$D$1662,$E$3:$E$1662,0,0,1)</f>
        <v>13300</v>
      </c>
      <c r="Z51" s="2" cm="1">
        <f t="array" ref="Z51">_xlfn.XLOOKUP(Z$1&amp;$R51,$C$3:$C$1662&amp;$D$3:$D$1662,$E$3:$E$1662,0,0,1)</f>
        <v>16600</v>
      </c>
      <c r="AA51" s="2" cm="1">
        <f t="array" ref="AA51">_xlfn.XLOOKUP(AA$1&amp;$R51,$C$3:$C$1662&amp;$D$3:$D$1662,$E$3:$E$1662,0,0,1)</f>
        <v>40000</v>
      </c>
      <c r="AB51" s="2" cm="1">
        <f t="array" ref="AB51">_xlfn.XLOOKUP(AB$1&amp;$R51,$C$3:$C$1662&amp;$D$3:$D$1662,$E$3:$E$1662,0,0,1)</f>
        <v>9800</v>
      </c>
      <c r="AC51" s="2" cm="1">
        <f t="array" ref="AC51">_xlfn.XLOOKUP(AC$1&amp;$R51,$C$3:$C$1662&amp;$D$3:$D$1662,$E$3:$E$1662,0,0,1)</f>
        <v>76900</v>
      </c>
      <c r="AM51" t="s">
        <v>932</v>
      </c>
      <c r="AN51" t="s">
        <v>881</v>
      </c>
      <c r="AO51">
        <v>1300</v>
      </c>
      <c r="AP51">
        <v>1304</v>
      </c>
      <c r="AQ51">
        <v>1209</v>
      </c>
      <c r="AR51">
        <v>1214</v>
      </c>
      <c r="AS51">
        <v>2571800</v>
      </c>
      <c r="AU51" s="7" t="str">
        <f t="shared" si="3"/>
        <v/>
      </c>
      <c r="AV51" s="7">
        <f t="shared" si="4"/>
        <v>-6.4714946070878243E-2</v>
      </c>
    </row>
    <row r="52" spans="3:48" x14ac:dyDescent="0.4">
      <c r="C52" t="s">
        <v>804</v>
      </c>
      <c r="D52" t="s">
        <v>555</v>
      </c>
      <c r="E52">
        <v>76900</v>
      </c>
      <c r="R52" t="s">
        <v>160</v>
      </c>
      <c r="S52" s="2">
        <f t="shared" si="1"/>
        <v>2294300</v>
      </c>
      <c r="T52" s="2">
        <f t="shared" ref="T52:X67" si="7">T51+Y52</f>
        <v>1373600</v>
      </c>
      <c r="U52" s="2">
        <f t="shared" si="7"/>
        <v>2403400</v>
      </c>
      <c r="V52" s="2">
        <f t="shared" si="7"/>
        <v>2332700</v>
      </c>
      <c r="W52" s="2">
        <f t="shared" si="7"/>
        <v>1896700</v>
      </c>
      <c r="X52" s="2">
        <f t="shared" si="7"/>
        <v>3465100</v>
      </c>
      <c r="Y52" s="2" cm="1">
        <f t="array" ref="Y52">_xlfn.XLOOKUP(Y$1&amp;$R52,$C$3:$C$1662&amp;$D$3:$D$1662,$E$3:$E$1662,0,0,1)</f>
        <v>12000</v>
      </c>
      <c r="Z52" s="2" cm="1">
        <f t="array" ref="Z52">_xlfn.XLOOKUP(Z$1&amp;$R52,$C$3:$C$1662&amp;$D$3:$D$1662,$E$3:$E$1662,0,0,1)</f>
        <v>4000</v>
      </c>
      <c r="AA52" s="2" cm="1">
        <f t="array" ref="AA52">_xlfn.XLOOKUP(AA$1&amp;$R52,$C$3:$C$1662&amp;$D$3:$D$1662,$E$3:$E$1662,0,0,1)</f>
        <v>34100</v>
      </c>
      <c r="AB52" s="2" cm="1">
        <f t="array" ref="AB52">_xlfn.XLOOKUP(AB$1&amp;$R52,$C$3:$C$1662&amp;$D$3:$D$1662,$E$3:$E$1662,0,0,1)</f>
        <v>21700</v>
      </c>
      <c r="AC52" s="2" cm="1">
        <f t="array" ref="AC52">_xlfn.XLOOKUP(AC$1&amp;$R52,$C$3:$C$1662&amp;$D$3:$D$1662,$E$3:$E$1662,0,0,1)</f>
        <v>68700</v>
      </c>
      <c r="AM52" t="s">
        <v>933</v>
      </c>
      <c r="AN52" t="s">
        <v>881</v>
      </c>
      <c r="AO52">
        <v>1220</v>
      </c>
      <c r="AP52">
        <v>1265</v>
      </c>
      <c r="AQ52">
        <v>1216</v>
      </c>
      <c r="AR52">
        <v>1235</v>
      </c>
      <c r="AS52">
        <v>1390100</v>
      </c>
      <c r="AU52" s="7">
        <f t="shared" si="3"/>
        <v>1.7298187808896248E-2</v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68700</v>
      </c>
      <c r="R53" t="s">
        <v>168</v>
      </c>
      <c r="S53" s="2">
        <f t="shared" si="1"/>
        <v>2317180</v>
      </c>
      <c r="T53" s="2">
        <f t="shared" si="7"/>
        <v>1375000</v>
      </c>
      <c r="U53" s="2">
        <f t="shared" si="7"/>
        <v>2418500</v>
      </c>
      <c r="V53" s="2">
        <f t="shared" si="7"/>
        <v>2346100</v>
      </c>
      <c r="W53" s="2">
        <f t="shared" si="7"/>
        <v>1920200</v>
      </c>
      <c r="X53" s="2">
        <f t="shared" si="7"/>
        <v>3526100</v>
      </c>
      <c r="Y53" s="2" cm="1">
        <f t="array" ref="Y53">_xlfn.XLOOKUP(Y$1&amp;$R53,$C$3:$C$1662&amp;$D$3:$D$1662,$E$3:$E$1662,0,0,1)</f>
        <v>1400</v>
      </c>
      <c r="Z53" s="2" cm="1">
        <f t="array" ref="Z53">_xlfn.XLOOKUP(Z$1&amp;$R53,$C$3:$C$1662&amp;$D$3:$D$1662,$E$3:$E$1662,0,0,1)</f>
        <v>15100</v>
      </c>
      <c r="AA53" s="2" cm="1">
        <f t="array" ref="AA53">_xlfn.XLOOKUP(AA$1&amp;$R53,$C$3:$C$1662&amp;$D$3:$D$1662,$E$3:$E$1662,0,0,1)</f>
        <v>13400</v>
      </c>
      <c r="AB53" s="2" cm="1">
        <f t="array" ref="AB53">_xlfn.XLOOKUP(AB$1&amp;$R53,$C$3:$C$1662&amp;$D$3:$D$1662,$E$3:$E$1662,0,0,1)</f>
        <v>23500</v>
      </c>
      <c r="AC53" s="2" cm="1">
        <f t="array" ref="AC53">_xlfn.XLOOKUP(AC$1&amp;$R53,$C$3:$C$1662&amp;$D$3:$D$1662,$E$3:$E$1662,0,0,1)</f>
        <v>61000</v>
      </c>
      <c r="AM53" t="s">
        <v>934</v>
      </c>
      <c r="AN53" t="s">
        <v>881</v>
      </c>
      <c r="AO53">
        <v>1220</v>
      </c>
      <c r="AP53">
        <v>1244</v>
      </c>
      <c r="AQ53">
        <v>1172</v>
      </c>
      <c r="AR53">
        <v>1190</v>
      </c>
      <c r="AS53">
        <v>2029600</v>
      </c>
      <c r="AU53" s="7" t="str">
        <f t="shared" si="3"/>
        <v/>
      </c>
      <c r="AV53" s="7">
        <f t="shared" si="4"/>
        <v>-3.6437246963562764E-2</v>
      </c>
    </row>
    <row r="54" spans="3:48" x14ac:dyDescent="0.4">
      <c r="C54" t="s">
        <v>804</v>
      </c>
      <c r="D54" t="s">
        <v>557</v>
      </c>
      <c r="E54">
        <v>61000</v>
      </c>
      <c r="R54" t="s">
        <v>167</v>
      </c>
      <c r="S54" s="2">
        <f t="shared" si="1"/>
        <v>2335700</v>
      </c>
      <c r="T54" s="2">
        <f t="shared" si="7"/>
        <v>1387600</v>
      </c>
      <c r="U54" s="2">
        <f t="shared" si="7"/>
        <v>2427200</v>
      </c>
      <c r="V54" s="2">
        <f t="shared" si="7"/>
        <v>2372700</v>
      </c>
      <c r="W54" s="2">
        <f t="shared" si="7"/>
        <v>1931300</v>
      </c>
      <c r="X54" s="2">
        <f t="shared" si="7"/>
        <v>3559700</v>
      </c>
      <c r="Y54" s="2" cm="1">
        <f t="array" ref="Y54">_xlfn.XLOOKUP(Y$1&amp;$R54,$C$3:$C$1662&amp;$D$3:$D$1662,$E$3:$E$1662,0,0,1)</f>
        <v>12600</v>
      </c>
      <c r="Z54" s="2" cm="1">
        <f t="array" ref="Z54">_xlfn.XLOOKUP(Z$1&amp;$R54,$C$3:$C$1662&amp;$D$3:$D$1662,$E$3:$E$1662,0,0,1)</f>
        <v>8700</v>
      </c>
      <c r="AA54" s="2" cm="1">
        <f t="array" ref="AA54">_xlfn.XLOOKUP(AA$1&amp;$R54,$C$3:$C$1662&amp;$D$3:$D$1662,$E$3:$E$1662,0,0,1)</f>
        <v>26600</v>
      </c>
      <c r="AB54" s="2" cm="1">
        <f t="array" ref="AB54">_xlfn.XLOOKUP(AB$1&amp;$R54,$C$3:$C$1662&amp;$D$3:$D$1662,$E$3:$E$1662,0,0,1)</f>
        <v>11100</v>
      </c>
      <c r="AC54" s="2" cm="1">
        <f t="array" ref="AC54">_xlfn.XLOOKUP(AC$1&amp;$R54,$C$3:$C$1662&amp;$D$3:$D$1662,$E$3:$E$1662,0,0,1)</f>
        <v>33600</v>
      </c>
      <c r="AM54" t="s">
        <v>935</v>
      </c>
      <c r="AN54" t="s">
        <v>881</v>
      </c>
      <c r="AO54">
        <v>1175</v>
      </c>
      <c r="AP54">
        <v>1218</v>
      </c>
      <c r="AQ54">
        <v>1175</v>
      </c>
      <c r="AR54">
        <v>1192</v>
      </c>
      <c r="AS54">
        <v>1000500</v>
      </c>
      <c r="AU54" s="7">
        <f t="shared" si="3"/>
        <v>1.6806722689075571E-3</v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33600</v>
      </c>
      <c r="R55" t="s">
        <v>218</v>
      </c>
      <c r="S55" s="2">
        <f t="shared" si="1"/>
        <v>2349480</v>
      </c>
      <c r="T55" s="2">
        <f t="shared" si="7"/>
        <v>1389800</v>
      </c>
      <c r="U55" s="2">
        <f t="shared" si="7"/>
        <v>2433200</v>
      </c>
      <c r="V55" s="2">
        <f t="shared" si="7"/>
        <v>2410900</v>
      </c>
      <c r="W55" s="2">
        <f t="shared" si="7"/>
        <v>1940600</v>
      </c>
      <c r="X55" s="2">
        <f t="shared" si="7"/>
        <v>3572900</v>
      </c>
      <c r="Y55" s="2" cm="1">
        <f t="array" ref="Y55">_xlfn.XLOOKUP(Y$1&amp;$R55,$C$3:$C$1662&amp;$D$3:$D$1662,$E$3:$E$1662,0,0,1)</f>
        <v>2200</v>
      </c>
      <c r="Z55" s="2" cm="1">
        <f t="array" ref="Z55">_xlfn.XLOOKUP(Z$1&amp;$R55,$C$3:$C$1662&amp;$D$3:$D$1662,$E$3:$E$1662,0,0,1)</f>
        <v>6000</v>
      </c>
      <c r="AA55" s="2" cm="1">
        <f t="array" ref="AA55">_xlfn.XLOOKUP(AA$1&amp;$R55,$C$3:$C$1662&amp;$D$3:$D$1662,$E$3:$E$1662,0,0,1)</f>
        <v>38200</v>
      </c>
      <c r="AB55" s="2" cm="1">
        <f t="array" ref="AB55">_xlfn.XLOOKUP(AB$1&amp;$R55,$C$3:$C$1662&amp;$D$3:$D$1662,$E$3:$E$1662,0,0,1)</f>
        <v>9300</v>
      </c>
      <c r="AC55" s="2" cm="1">
        <f t="array" ref="AC55">_xlfn.XLOOKUP(AC$1&amp;$R55,$C$3:$C$1662&amp;$D$3:$D$1662,$E$3:$E$1662,0,0,1)</f>
        <v>13200</v>
      </c>
      <c r="AM55" t="s">
        <v>936</v>
      </c>
      <c r="AN55" t="s">
        <v>881</v>
      </c>
      <c r="AO55">
        <v>1180</v>
      </c>
      <c r="AP55">
        <v>1215</v>
      </c>
      <c r="AQ55">
        <v>1179</v>
      </c>
      <c r="AR55">
        <v>1180</v>
      </c>
      <c r="AS55">
        <v>861200</v>
      </c>
      <c r="AU55" s="7" t="str">
        <f t="shared" si="3"/>
        <v/>
      </c>
      <c r="AV55" s="7">
        <f t="shared" si="4"/>
        <v>-1.0067114093959773E-2</v>
      </c>
    </row>
    <row r="56" spans="3:48" x14ac:dyDescent="0.4">
      <c r="C56" t="s">
        <v>804</v>
      </c>
      <c r="D56" t="s">
        <v>559</v>
      </c>
      <c r="E56">
        <v>13200</v>
      </c>
      <c r="R56" t="s">
        <v>238</v>
      </c>
      <c r="S56" s="2">
        <f t="shared" si="1"/>
        <v>2380600</v>
      </c>
      <c r="T56" s="2">
        <f t="shared" si="7"/>
        <v>1405200</v>
      </c>
      <c r="U56" s="2">
        <f t="shared" si="7"/>
        <v>2467100</v>
      </c>
      <c r="V56" s="2">
        <f t="shared" si="7"/>
        <v>2453300</v>
      </c>
      <c r="W56" s="2">
        <f t="shared" si="7"/>
        <v>1955900</v>
      </c>
      <c r="X56" s="2">
        <f t="shared" si="7"/>
        <v>3621500</v>
      </c>
      <c r="Y56" s="2" cm="1">
        <f t="array" ref="Y56">_xlfn.XLOOKUP(Y$1&amp;$R56,$C$3:$C$1662&amp;$D$3:$D$1662,$E$3:$E$1662,0,0,1)</f>
        <v>15400</v>
      </c>
      <c r="Z56" s="2" cm="1">
        <f t="array" ref="Z56">_xlfn.XLOOKUP(Z$1&amp;$R56,$C$3:$C$1662&amp;$D$3:$D$1662,$E$3:$E$1662,0,0,1)</f>
        <v>33900</v>
      </c>
      <c r="AA56" s="2" cm="1">
        <f t="array" ref="AA56">_xlfn.XLOOKUP(AA$1&amp;$R56,$C$3:$C$1662&amp;$D$3:$D$1662,$E$3:$E$1662,0,0,1)</f>
        <v>42400</v>
      </c>
      <c r="AB56" s="2" cm="1">
        <f t="array" ref="AB56">_xlfn.XLOOKUP(AB$1&amp;$R56,$C$3:$C$1662&amp;$D$3:$D$1662,$E$3:$E$1662,0,0,1)</f>
        <v>15300</v>
      </c>
      <c r="AC56" s="2" cm="1">
        <f t="array" ref="AC56">_xlfn.XLOOKUP(AC$1&amp;$R56,$C$3:$C$1662&amp;$D$3:$D$1662,$E$3:$E$1662,0,0,1)</f>
        <v>48600</v>
      </c>
      <c r="AM56" t="s">
        <v>937</v>
      </c>
      <c r="AN56" t="s">
        <v>881</v>
      </c>
      <c r="AO56">
        <v>1172</v>
      </c>
      <c r="AP56">
        <v>1186</v>
      </c>
      <c r="AQ56">
        <v>1152</v>
      </c>
      <c r="AR56">
        <v>1162</v>
      </c>
      <c r="AS56">
        <v>743800</v>
      </c>
      <c r="AU56" s="7" t="str">
        <f t="shared" si="3"/>
        <v/>
      </c>
      <c r="AV56" s="7">
        <f t="shared" si="4"/>
        <v>-1.5254237288135575E-2</v>
      </c>
    </row>
    <row r="57" spans="3:48" x14ac:dyDescent="0.4">
      <c r="C57" t="s">
        <v>804</v>
      </c>
      <c r="D57" t="s">
        <v>560</v>
      </c>
      <c r="E57">
        <v>48600</v>
      </c>
      <c r="R57" t="s">
        <v>240</v>
      </c>
      <c r="S57" s="2">
        <f t="shared" si="1"/>
        <v>2443460</v>
      </c>
      <c r="T57" s="2">
        <f t="shared" si="7"/>
        <v>1411800</v>
      </c>
      <c r="U57" s="2">
        <f t="shared" si="7"/>
        <v>2669800</v>
      </c>
      <c r="V57" s="2">
        <f t="shared" si="7"/>
        <v>2481300</v>
      </c>
      <c r="W57" s="2">
        <f t="shared" si="7"/>
        <v>1966600</v>
      </c>
      <c r="X57" s="2">
        <f t="shared" si="7"/>
        <v>3687800</v>
      </c>
      <c r="Y57" s="2" cm="1">
        <f t="array" ref="Y57">_xlfn.XLOOKUP(Y$1&amp;$R57,$C$3:$C$1662&amp;$D$3:$D$1662,$E$3:$E$1662,0,0,1)</f>
        <v>6600</v>
      </c>
      <c r="Z57" s="2" cm="1">
        <f t="array" ref="Z57">_xlfn.XLOOKUP(Z$1&amp;$R57,$C$3:$C$1662&amp;$D$3:$D$1662,$E$3:$E$1662,0,0,1)</f>
        <v>202700</v>
      </c>
      <c r="AA57" s="2" cm="1">
        <f t="array" ref="AA57">_xlfn.XLOOKUP(AA$1&amp;$R57,$C$3:$C$1662&amp;$D$3:$D$1662,$E$3:$E$1662,0,0,1)</f>
        <v>28000</v>
      </c>
      <c r="AB57" s="2" cm="1">
        <f t="array" ref="AB57">_xlfn.XLOOKUP(AB$1&amp;$R57,$C$3:$C$1662&amp;$D$3:$D$1662,$E$3:$E$1662,0,0,1)</f>
        <v>10700</v>
      </c>
      <c r="AC57" s="2" cm="1">
        <f t="array" ref="AC57">_xlfn.XLOOKUP(AC$1&amp;$R57,$C$3:$C$1662&amp;$D$3:$D$1662,$E$3:$E$1662,0,0,1)</f>
        <v>66300</v>
      </c>
      <c r="AM57" t="s">
        <v>938</v>
      </c>
      <c r="AN57" t="s">
        <v>881</v>
      </c>
      <c r="AO57">
        <v>1185</v>
      </c>
      <c r="AP57">
        <v>1206</v>
      </c>
      <c r="AQ57">
        <v>1130</v>
      </c>
      <c r="AR57">
        <v>1132</v>
      </c>
      <c r="AS57">
        <v>1104900</v>
      </c>
      <c r="AU57" s="7" t="str">
        <f t="shared" si="3"/>
        <v/>
      </c>
      <c r="AV57" s="7">
        <f t="shared" si="4"/>
        <v>-2.5817555938037917E-2</v>
      </c>
    </row>
    <row r="58" spans="3:48" x14ac:dyDescent="0.4">
      <c r="C58" t="s">
        <v>804</v>
      </c>
      <c r="D58" t="s">
        <v>561</v>
      </c>
      <c r="E58">
        <v>66300</v>
      </c>
      <c r="R58" t="s">
        <v>198</v>
      </c>
      <c r="S58" s="2">
        <f t="shared" si="1"/>
        <v>2488320</v>
      </c>
      <c r="T58" s="2">
        <f t="shared" si="7"/>
        <v>1420100</v>
      </c>
      <c r="U58" s="2">
        <f t="shared" si="7"/>
        <v>2697700</v>
      </c>
      <c r="V58" s="2">
        <f t="shared" si="7"/>
        <v>2521000</v>
      </c>
      <c r="W58" s="2">
        <f t="shared" si="7"/>
        <v>1983900</v>
      </c>
      <c r="X58" s="2">
        <f t="shared" si="7"/>
        <v>3818900</v>
      </c>
      <c r="Y58" s="2" cm="1">
        <f t="array" ref="Y58">_xlfn.XLOOKUP(Y$1&amp;$R58,$C$3:$C$1662&amp;$D$3:$D$1662,$E$3:$E$1662,0,0,1)</f>
        <v>8300</v>
      </c>
      <c r="Z58" s="2" cm="1">
        <f t="array" ref="Z58">_xlfn.XLOOKUP(Z$1&amp;$R58,$C$3:$C$1662&amp;$D$3:$D$1662,$E$3:$E$1662,0,0,1)</f>
        <v>27900</v>
      </c>
      <c r="AA58" s="2" cm="1">
        <f t="array" ref="AA58">_xlfn.XLOOKUP(AA$1&amp;$R58,$C$3:$C$1662&amp;$D$3:$D$1662,$E$3:$E$1662,0,0,1)</f>
        <v>39700</v>
      </c>
      <c r="AB58" s="2" cm="1">
        <f t="array" ref="AB58">_xlfn.XLOOKUP(AB$1&amp;$R58,$C$3:$C$1662&amp;$D$3:$D$1662,$E$3:$E$1662,0,0,1)</f>
        <v>17300</v>
      </c>
      <c r="AC58" s="2" cm="1">
        <f t="array" ref="AC58">_xlfn.XLOOKUP(AC$1&amp;$R58,$C$3:$C$1662&amp;$D$3:$D$1662,$E$3:$E$1662,0,0,1)</f>
        <v>131100</v>
      </c>
      <c r="AM58" t="s">
        <v>939</v>
      </c>
      <c r="AN58" t="s">
        <v>881</v>
      </c>
      <c r="AO58">
        <v>1129</v>
      </c>
      <c r="AP58">
        <v>1199</v>
      </c>
      <c r="AQ58">
        <v>1128</v>
      </c>
      <c r="AR58">
        <v>1172</v>
      </c>
      <c r="AS58">
        <v>1323900</v>
      </c>
      <c r="AU58" s="7">
        <f t="shared" si="3"/>
        <v>3.5335689045936425E-2</v>
      </c>
      <c r="AV58" s="7" t="str">
        <f t="shared" si="4"/>
        <v/>
      </c>
    </row>
    <row r="59" spans="3:48" x14ac:dyDescent="0.4">
      <c r="C59" t="s">
        <v>804</v>
      </c>
      <c r="D59" t="s">
        <v>562</v>
      </c>
      <c r="E59">
        <v>131100</v>
      </c>
      <c r="R59" t="s">
        <v>251</v>
      </c>
      <c r="S59" s="2">
        <f t="shared" si="1"/>
        <v>2521660</v>
      </c>
      <c r="T59" s="2">
        <f t="shared" si="7"/>
        <v>1430200</v>
      </c>
      <c r="U59" s="2">
        <f t="shared" si="7"/>
        <v>2714000</v>
      </c>
      <c r="V59" s="2">
        <f t="shared" si="7"/>
        <v>2547500</v>
      </c>
      <c r="W59" s="2">
        <f t="shared" si="7"/>
        <v>2004100</v>
      </c>
      <c r="X59" s="2">
        <f t="shared" si="7"/>
        <v>3912500</v>
      </c>
      <c r="Y59" s="2" cm="1">
        <f t="array" ref="Y59">_xlfn.XLOOKUP(Y$1&amp;$R59,$C$3:$C$1662&amp;$D$3:$D$1662,$E$3:$E$1662,0,0,1)</f>
        <v>10100</v>
      </c>
      <c r="Z59" s="2" cm="1">
        <f t="array" ref="Z59">_xlfn.XLOOKUP(Z$1&amp;$R59,$C$3:$C$1662&amp;$D$3:$D$1662,$E$3:$E$1662,0,0,1)</f>
        <v>16300</v>
      </c>
      <c r="AA59" s="2" cm="1">
        <f t="array" ref="AA59">_xlfn.XLOOKUP(AA$1&amp;$R59,$C$3:$C$1662&amp;$D$3:$D$1662,$E$3:$E$1662,0,0,1)</f>
        <v>26500</v>
      </c>
      <c r="AB59" s="2" cm="1">
        <f t="array" ref="AB59">_xlfn.XLOOKUP(AB$1&amp;$R59,$C$3:$C$1662&amp;$D$3:$D$1662,$E$3:$E$1662,0,0,1)</f>
        <v>20200</v>
      </c>
      <c r="AC59" s="2" cm="1">
        <f t="array" ref="AC59">_xlfn.XLOOKUP(AC$1&amp;$R59,$C$3:$C$1662&amp;$D$3:$D$1662,$E$3:$E$1662,0,0,1)</f>
        <v>93600</v>
      </c>
      <c r="AM59" t="s">
        <v>940</v>
      </c>
      <c r="AN59" t="s">
        <v>881</v>
      </c>
      <c r="AO59">
        <v>1165</v>
      </c>
      <c r="AP59">
        <v>1168</v>
      </c>
      <c r="AQ59">
        <v>1136</v>
      </c>
      <c r="AR59">
        <v>1157</v>
      </c>
      <c r="AS59">
        <v>660200</v>
      </c>
      <c r="AU59" s="7" t="str">
        <f t="shared" si="3"/>
        <v/>
      </c>
      <c r="AV59" s="7">
        <f t="shared" si="4"/>
        <v>-1.2798634812286713E-2</v>
      </c>
    </row>
    <row r="60" spans="3:48" x14ac:dyDescent="0.4">
      <c r="C60" t="s">
        <v>804</v>
      </c>
      <c r="D60" t="s">
        <v>563</v>
      </c>
      <c r="E60">
        <v>93600</v>
      </c>
      <c r="R60" t="s">
        <v>259</v>
      </c>
      <c r="S60" s="2">
        <f t="shared" si="1"/>
        <v>2554300</v>
      </c>
      <c r="T60" s="2">
        <f t="shared" si="7"/>
        <v>1434600</v>
      </c>
      <c r="U60" s="2">
        <f t="shared" si="7"/>
        <v>2754600</v>
      </c>
      <c r="V60" s="2">
        <f t="shared" si="7"/>
        <v>2562200</v>
      </c>
      <c r="W60" s="2">
        <f t="shared" si="7"/>
        <v>2009300</v>
      </c>
      <c r="X60" s="2">
        <f t="shared" si="7"/>
        <v>4010800</v>
      </c>
      <c r="Y60" s="2" cm="1">
        <f t="array" ref="Y60">_xlfn.XLOOKUP(Y$1&amp;$R60,$C$3:$C$1662&amp;$D$3:$D$1662,$E$3:$E$1662,0,0,1)</f>
        <v>4400</v>
      </c>
      <c r="Z60" s="2" cm="1">
        <f t="array" ref="Z60">_xlfn.XLOOKUP(Z$1&amp;$R60,$C$3:$C$1662&amp;$D$3:$D$1662,$E$3:$E$1662,0,0,1)</f>
        <v>40600</v>
      </c>
      <c r="AA60" s="2" cm="1">
        <f t="array" ref="AA60">_xlfn.XLOOKUP(AA$1&amp;$R60,$C$3:$C$1662&amp;$D$3:$D$1662,$E$3:$E$1662,0,0,1)</f>
        <v>14700</v>
      </c>
      <c r="AB60" s="2" cm="1">
        <f t="array" ref="AB60">_xlfn.XLOOKUP(AB$1&amp;$R60,$C$3:$C$1662&amp;$D$3:$D$1662,$E$3:$E$1662,0,0,1)</f>
        <v>5200</v>
      </c>
      <c r="AC60" s="2" cm="1">
        <f t="array" ref="AC60">_xlfn.XLOOKUP(AC$1&amp;$R60,$C$3:$C$1662&amp;$D$3:$D$1662,$E$3:$E$1662,0,0,1)</f>
        <v>98300</v>
      </c>
      <c r="AM60" t="s">
        <v>941</v>
      </c>
      <c r="AN60" t="s">
        <v>881</v>
      </c>
      <c r="AO60">
        <v>1151</v>
      </c>
      <c r="AP60">
        <v>1160</v>
      </c>
      <c r="AQ60">
        <v>1118</v>
      </c>
      <c r="AR60">
        <v>1135</v>
      </c>
      <c r="AS60">
        <v>688700</v>
      </c>
      <c r="AU60" s="7" t="str">
        <f t="shared" si="3"/>
        <v/>
      </c>
      <c r="AV60" s="7">
        <f t="shared" si="4"/>
        <v>-1.9014693171996555E-2</v>
      </c>
    </row>
    <row r="61" spans="3:48" x14ac:dyDescent="0.4">
      <c r="C61" t="s">
        <v>804</v>
      </c>
      <c r="D61" t="s">
        <v>564</v>
      </c>
      <c r="E61">
        <v>98300</v>
      </c>
      <c r="R61" t="s">
        <v>80</v>
      </c>
      <c r="S61" s="2">
        <f t="shared" si="1"/>
        <v>2616520</v>
      </c>
      <c r="T61" s="2">
        <f t="shared" si="7"/>
        <v>1437100</v>
      </c>
      <c r="U61" s="2">
        <f t="shared" si="7"/>
        <v>2779500</v>
      </c>
      <c r="V61" s="2">
        <f t="shared" si="7"/>
        <v>2578600</v>
      </c>
      <c r="W61" s="2">
        <f t="shared" si="7"/>
        <v>2016200</v>
      </c>
      <c r="X61" s="2">
        <f t="shared" si="7"/>
        <v>4271200</v>
      </c>
      <c r="Y61" s="2" cm="1">
        <f t="array" ref="Y61">_xlfn.XLOOKUP(Y$1&amp;$R61,$C$3:$C$1662&amp;$D$3:$D$1662,$E$3:$E$1662,0,0,1)</f>
        <v>2500</v>
      </c>
      <c r="Z61" s="2" cm="1">
        <f t="array" ref="Z61">_xlfn.XLOOKUP(Z$1&amp;$R61,$C$3:$C$1662&amp;$D$3:$D$1662,$E$3:$E$1662,0,0,1)</f>
        <v>24900</v>
      </c>
      <c r="AA61" s="2" cm="1">
        <f t="array" ref="AA61">_xlfn.XLOOKUP(AA$1&amp;$R61,$C$3:$C$1662&amp;$D$3:$D$1662,$E$3:$E$1662,0,0,1)</f>
        <v>16400</v>
      </c>
      <c r="AB61" s="2" cm="1">
        <f t="array" ref="AB61">_xlfn.XLOOKUP(AB$1&amp;$R61,$C$3:$C$1662&amp;$D$3:$D$1662,$E$3:$E$1662,0,0,1)</f>
        <v>6900</v>
      </c>
      <c r="AC61" s="2" cm="1">
        <f t="array" ref="AC61">_xlfn.XLOOKUP(AC$1&amp;$R61,$C$3:$C$1662&amp;$D$3:$D$1662,$E$3:$E$1662,0,0,1)</f>
        <v>260400</v>
      </c>
      <c r="AM61" t="s">
        <v>942</v>
      </c>
      <c r="AN61" t="s">
        <v>881</v>
      </c>
      <c r="AO61">
        <v>1118</v>
      </c>
      <c r="AP61">
        <v>1140</v>
      </c>
      <c r="AQ61">
        <v>1098</v>
      </c>
      <c r="AR61">
        <v>1101</v>
      </c>
      <c r="AS61">
        <v>739800</v>
      </c>
      <c r="AU61" s="7" t="str">
        <f t="shared" si="3"/>
        <v/>
      </c>
      <c r="AV61" s="7">
        <f t="shared" si="4"/>
        <v>-2.995594713656391E-2</v>
      </c>
    </row>
    <row r="62" spans="3:48" x14ac:dyDescent="0.4">
      <c r="C62" t="s">
        <v>804</v>
      </c>
      <c r="D62" t="s">
        <v>565</v>
      </c>
      <c r="E62">
        <v>260400</v>
      </c>
      <c r="R62" t="s">
        <v>206</v>
      </c>
      <c r="S62" s="2">
        <f t="shared" si="1"/>
        <v>2631060</v>
      </c>
      <c r="T62" s="2">
        <f t="shared" si="7"/>
        <v>1442300</v>
      </c>
      <c r="U62" s="2">
        <f t="shared" si="7"/>
        <v>2796700</v>
      </c>
      <c r="V62" s="2">
        <f t="shared" si="7"/>
        <v>2590900</v>
      </c>
      <c r="W62" s="2">
        <f t="shared" si="7"/>
        <v>2026000</v>
      </c>
      <c r="X62" s="2">
        <f t="shared" si="7"/>
        <v>4299400</v>
      </c>
      <c r="Y62" s="2" cm="1">
        <f t="array" ref="Y62">_xlfn.XLOOKUP(Y$1&amp;$R62,$C$3:$C$1662&amp;$D$3:$D$1662,$E$3:$E$1662,0,0,1)</f>
        <v>5200</v>
      </c>
      <c r="Z62" s="2" cm="1">
        <f t="array" ref="Z62">_xlfn.XLOOKUP(Z$1&amp;$R62,$C$3:$C$1662&amp;$D$3:$D$1662,$E$3:$E$1662,0,0,1)</f>
        <v>17200</v>
      </c>
      <c r="AA62" s="2" cm="1">
        <f t="array" ref="AA62">_xlfn.XLOOKUP(AA$1&amp;$R62,$C$3:$C$1662&amp;$D$3:$D$1662,$E$3:$E$1662,0,0,1)</f>
        <v>12300</v>
      </c>
      <c r="AB62" s="2" cm="1">
        <f t="array" ref="AB62">_xlfn.XLOOKUP(AB$1&amp;$R62,$C$3:$C$1662&amp;$D$3:$D$1662,$E$3:$E$1662,0,0,1)</f>
        <v>9800</v>
      </c>
      <c r="AC62" s="2" cm="1">
        <f t="array" ref="AC62">_xlfn.XLOOKUP(AC$1&amp;$R62,$C$3:$C$1662&amp;$D$3:$D$1662,$E$3:$E$1662,0,0,1)</f>
        <v>28200</v>
      </c>
      <c r="AM62" t="s">
        <v>943</v>
      </c>
      <c r="AN62" t="s">
        <v>881</v>
      </c>
      <c r="AO62">
        <v>1070</v>
      </c>
      <c r="AP62">
        <v>1114</v>
      </c>
      <c r="AQ62">
        <v>1068</v>
      </c>
      <c r="AR62">
        <v>1102</v>
      </c>
      <c r="AS62">
        <v>882900</v>
      </c>
      <c r="AU62" s="7">
        <f t="shared" si="3"/>
        <v>9.0826521344222755E-4</v>
      </c>
      <c r="AV62" s="7" t="str">
        <f t="shared" si="4"/>
        <v/>
      </c>
    </row>
    <row r="63" spans="3:48" x14ac:dyDescent="0.4">
      <c r="C63" t="s">
        <v>804</v>
      </c>
      <c r="D63" t="s">
        <v>566</v>
      </c>
      <c r="E63">
        <v>28200</v>
      </c>
      <c r="R63" t="s">
        <v>178</v>
      </c>
      <c r="S63" s="2">
        <f t="shared" si="1"/>
        <v>2647940</v>
      </c>
      <c r="T63" s="2">
        <f t="shared" si="7"/>
        <v>1446200</v>
      </c>
      <c r="U63" s="2">
        <f t="shared" si="7"/>
        <v>2816300</v>
      </c>
      <c r="V63" s="2">
        <f t="shared" si="7"/>
        <v>2606500</v>
      </c>
      <c r="W63" s="2">
        <f t="shared" si="7"/>
        <v>2028000</v>
      </c>
      <c r="X63" s="2">
        <f t="shared" si="7"/>
        <v>4342700</v>
      </c>
      <c r="Y63" s="2" cm="1">
        <f t="array" ref="Y63">_xlfn.XLOOKUP(Y$1&amp;$R63,$C$3:$C$1662&amp;$D$3:$D$1662,$E$3:$E$1662,0,0,1)</f>
        <v>3900</v>
      </c>
      <c r="Z63" s="2" cm="1">
        <f t="array" ref="Z63">_xlfn.XLOOKUP(Z$1&amp;$R63,$C$3:$C$1662&amp;$D$3:$D$1662,$E$3:$E$1662,0,0,1)</f>
        <v>19600</v>
      </c>
      <c r="AA63" s="2" cm="1">
        <f t="array" ref="AA63">_xlfn.XLOOKUP(AA$1&amp;$R63,$C$3:$C$1662&amp;$D$3:$D$1662,$E$3:$E$1662,0,0,1)</f>
        <v>15600</v>
      </c>
      <c r="AB63" s="2" cm="1">
        <f t="array" ref="AB63">_xlfn.XLOOKUP(AB$1&amp;$R63,$C$3:$C$1662&amp;$D$3:$D$1662,$E$3:$E$1662,0,0,1)</f>
        <v>2000</v>
      </c>
      <c r="AC63" s="2" cm="1">
        <f t="array" ref="AC63">_xlfn.XLOOKUP(AC$1&amp;$R63,$C$3:$C$1662&amp;$D$3:$D$1662,$E$3:$E$1662,0,0,1)</f>
        <v>43300</v>
      </c>
      <c r="AM63" t="s">
        <v>944</v>
      </c>
      <c r="AN63" t="s">
        <v>881</v>
      </c>
      <c r="AO63">
        <v>1095</v>
      </c>
      <c r="AP63">
        <v>1102</v>
      </c>
      <c r="AQ63">
        <v>1074</v>
      </c>
      <c r="AR63">
        <v>1084</v>
      </c>
      <c r="AS63">
        <v>689900</v>
      </c>
      <c r="AU63" s="7" t="str">
        <f t="shared" si="3"/>
        <v/>
      </c>
      <c r="AV63" s="7">
        <f t="shared" si="4"/>
        <v>-1.6333938294010864E-2</v>
      </c>
    </row>
    <row r="64" spans="3:48" x14ac:dyDescent="0.4">
      <c r="C64" t="s">
        <v>804</v>
      </c>
      <c r="D64" t="s">
        <v>567</v>
      </c>
      <c r="E64">
        <v>43300</v>
      </c>
      <c r="R64" t="s">
        <v>183</v>
      </c>
      <c r="S64" s="2">
        <f t="shared" si="1"/>
        <v>2671880</v>
      </c>
      <c r="T64" s="2">
        <f t="shared" si="7"/>
        <v>1451500</v>
      </c>
      <c r="U64" s="2">
        <f t="shared" si="7"/>
        <v>2826800</v>
      </c>
      <c r="V64" s="2">
        <f t="shared" si="7"/>
        <v>2672400</v>
      </c>
      <c r="W64" s="2">
        <f t="shared" si="7"/>
        <v>2035500</v>
      </c>
      <c r="X64" s="2">
        <f t="shared" si="7"/>
        <v>4373200</v>
      </c>
      <c r="Y64" s="2" cm="1">
        <f t="array" ref="Y64">_xlfn.XLOOKUP(Y$1&amp;$R64,$C$3:$C$1662&amp;$D$3:$D$1662,$E$3:$E$1662,0,0,1)</f>
        <v>5300</v>
      </c>
      <c r="Z64" s="2" cm="1">
        <f t="array" ref="Z64">_xlfn.XLOOKUP(Z$1&amp;$R64,$C$3:$C$1662&amp;$D$3:$D$1662,$E$3:$E$1662,0,0,1)</f>
        <v>10500</v>
      </c>
      <c r="AA64" s="2" cm="1">
        <f t="array" ref="AA64">_xlfn.XLOOKUP(AA$1&amp;$R64,$C$3:$C$1662&amp;$D$3:$D$1662,$E$3:$E$1662,0,0,1)</f>
        <v>65900</v>
      </c>
      <c r="AB64" s="2" cm="1">
        <f t="array" ref="AB64">_xlfn.XLOOKUP(AB$1&amp;$R64,$C$3:$C$1662&amp;$D$3:$D$1662,$E$3:$E$1662,0,0,1)</f>
        <v>7500</v>
      </c>
      <c r="AC64" s="2" cm="1">
        <f t="array" ref="AC64">_xlfn.XLOOKUP(AC$1&amp;$R64,$C$3:$C$1662&amp;$D$3:$D$1662,$E$3:$E$1662,0,0,1)</f>
        <v>30500</v>
      </c>
      <c r="AM64" t="s">
        <v>945</v>
      </c>
      <c r="AN64" t="s">
        <v>881</v>
      </c>
      <c r="AO64">
        <v>1072</v>
      </c>
      <c r="AP64">
        <v>1101</v>
      </c>
      <c r="AQ64">
        <v>1072</v>
      </c>
      <c r="AR64">
        <v>1092</v>
      </c>
      <c r="AS64">
        <v>547800</v>
      </c>
      <c r="AU64" s="7">
        <f t="shared" si="3"/>
        <v>7.3800738007379074E-3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30500</v>
      </c>
      <c r="R65" t="s">
        <v>64</v>
      </c>
      <c r="S65" s="2">
        <f t="shared" si="1"/>
        <v>2702380</v>
      </c>
      <c r="T65" s="2">
        <f t="shared" si="7"/>
        <v>1461600</v>
      </c>
      <c r="U65" s="2">
        <f t="shared" si="7"/>
        <v>2838200</v>
      </c>
      <c r="V65" s="2">
        <f t="shared" si="7"/>
        <v>2766900</v>
      </c>
      <c r="W65" s="2">
        <f t="shared" si="7"/>
        <v>2043800</v>
      </c>
      <c r="X65" s="2">
        <f t="shared" si="7"/>
        <v>4401400</v>
      </c>
      <c r="Y65" s="2" cm="1">
        <f t="array" ref="Y65">_xlfn.XLOOKUP(Y$1&amp;$R65,$C$3:$C$1662&amp;$D$3:$D$1662,$E$3:$E$1662,0,0,1)</f>
        <v>10100</v>
      </c>
      <c r="Z65" s="2" cm="1">
        <f t="array" ref="Z65">_xlfn.XLOOKUP(Z$1&amp;$R65,$C$3:$C$1662&amp;$D$3:$D$1662,$E$3:$E$1662,0,0,1)</f>
        <v>11400</v>
      </c>
      <c r="AA65" s="2" cm="1">
        <f t="array" ref="AA65">_xlfn.XLOOKUP(AA$1&amp;$R65,$C$3:$C$1662&amp;$D$3:$D$1662,$E$3:$E$1662,0,0,1)</f>
        <v>94500</v>
      </c>
      <c r="AB65" s="2" cm="1">
        <f t="array" ref="AB65">_xlfn.XLOOKUP(AB$1&amp;$R65,$C$3:$C$1662&amp;$D$3:$D$1662,$E$3:$E$1662,0,0,1)</f>
        <v>8300</v>
      </c>
      <c r="AC65" s="2" cm="1">
        <f t="array" ref="AC65">_xlfn.XLOOKUP(AC$1&amp;$R65,$C$3:$C$1662&amp;$D$3:$D$1662,$E$3:$E$1662,0,0,1)</f>
        <v>28200</v>
      </c>
      <c r="AM65" t="s">
        <v>946</v>
      </c>
      <c r="AN65" t="s">
        <v>881</v>
      </c>
      <c r="AO65">
        <v>1092</v>
      </c>
      <c r="AP65">
        <v>1095</v>
      </c>
      <c r="AQ65">
        <v>1040</v>
      </c>
      <c r="AR65">
        <v>1055</v>
      </c>
      <c r="AS65">
        <v>781900</v>
      </c>
      <c r="AU65" s="7" t="str">
        <f t="shared" si="3"/>
        <v/>
      </c>
      <c r="AV65" s="7">
        <f t="shared" si="4"/>
        <v>-3.3882783882783873E-2</v>
      </c>
    </row>
    <row r="66" spans="3:48" x14ac:dyDescent="0.4">
      <c r="C66" t="s">
        <v>804</v>
      </c>
      <c r="D66" t="s">
        <v>569</v>
      </c>
      <c r="E66">
        <v>28200</v>
      </c>
      <c r="R66" t="s">
        <v>294</v>
      </c>
      <c r="S66" s="2">
        <f t="shared" si="1"/>
        <v>2769040</v>
      </c>
      <c r="T66" s="2">
        <f t="shared" si="7"/>
        <v>1464300</v>
      </c>
      <c r="U66" s="2">
        <f t="shared" si="7"/>
        <v>2856800</v>
      </c>
      <c r="V66" s="2">
        <f t="shared" si="7"/>
        <v>2956100</v>
      </c>
      <c r="W66" s="2">
        <f t="shared" si="7"/>
        <v>2084000</v>
      </c>
      <c r="X66" s="2">
        <f t="shared" si="7"/>
        <v>4484000</v>
      </c>
      <c r="Y66" s="2" cm="1">
        <f t="array" ref="Y66">_xlfn.XLOOKUP(Y$1&amp;$R66,$C$3:$C$1662&amp;$D$3:$D$1662,$E$3:$E$1662,0,0,1)</f>
        <v>2700</v>
      </c>
      <c r="Z66" s="2" cm="1">
        <f t="array" ref="Z66">_xlfn.XLOOKUP(Z$1&amp;$R66,$C$3:$C$1662&amp;$D$3:$D$1662,$E$3:$E$1662,0,0,1)</f>
        <v>18600</v>
      </c>
      <c r="AA66" s="2" cm="1">
        <f t="array" ref="AA66">_xlfn.XLOOKUP(AA$1&amp;$R66,$C$3:$C$1662&amp;$D$3:$D$1662,$E$3:$E$1662,0,0,1)</f>
        <v>189200</v>
      </c>
      <c r="AB66" s="2" cm="1">
        <f t="array" ref="AB66">_xlfn.XLOOKUP(AB$1&amp;$R66,$C$3:$C$1662&amp;$D$3:$D$1662,$E$3:$E$1662,0,0,1)</f>
        <v>40200</v>
      </c>
      <c r="AC66" s="2" cm="1">
        <f t="array" ref="AC66">_xlfn.XLOOKUP(AC$1&amp;$R66,$C$3:$C$1662&amp;$D$3:$D$1662,$E$3:$E$1662,0,0,1)</f>
        <v>82600</v>
      </c>
      <c r="AM66" t="s">
        <v>947</v>
      </c>
      <c r="AN66" t="s">
        <v>881</v>
      </c>
      <c r="AO66">
        <v>1044</v>
      </c>
      <c r="AP66">
        <v>1066</v>
      </c>
      <c r="AQ66">
        <v>1038</v>
      </c>
      <c r="AR66">
        <v>1048</v>
      </c>
      <c r="AS66">
        <v>482500</v>
      </c>
      <c r="AU66" s="7" t="str">
        <f t="shared" si="3"/>
        <v/>
      </c>
      <c r="AV66" s="7">
        <f t="shared" si="4"/>
        <v>-6.6350710900473509E-3</v>
      </c>
    </row>
    <row r="67" spans="3:48" x14ac:dyDescent="0.4">
      <c r="C67" t="s">
        <v>804</v>
      </c>
      <c r="D67" t="s">
        <v>570</v>
      </c>
      <c r="E67">
        <v>82600</v>
      </c>
      <c r="R67" t="s">
        <v>29</v>
      </c>
      <c r="S67" s="2">
        <f t="shared" ref="S67:S130" si="8">IFERROR(AVERAGEIFS(T67:X67,T67:X67,"&gt;0"),0)</f>
        <v>2789260</v>
      </c>
      <c r="T67" s="2">
        <f t="shared" si="7"/>
        <v>1469900</v>
      </c>
      <c r="U67" s="2">
        <f t="shared" si="7"/>
        <v>2867300</v>
      </c>
      <c r="V67" s="2">
        <f t="shared" si="7"/>
        <v>3024500</v>
      </c>
      <c r="W67" s="2">
        <f t="shared" si="7"/>
        <v>2100600</v>
      </c>
      <c r="X67" s="2">
        <f t="shared" si="7"/>
        <v>4484000</v>
      </c>
      <c r="Y67" s="2" cm="1">
        <f t="array" ref="Y67">_xlfn.XLOOKUP(Y$1&amp;$R67,$C$3:$C$1662&amp;$D$3:$D$1662,$E$3:$E$1662,0,0,1)</f>
        <v>5600</v>
      </c>
      <c r="Z67" s="2" cm="1">
        <f t="array" ref="Z67">_xlfn.XLOOKUP(Z$1&amp;$R67,$C$3:$C$1662&amp;$D$3:$D$1662,$E$3:$E$1662,0,0,1)</f>
        <v>10500</v>
      </c>
      <c r="AA67" s="2" cm="1">
        <f t="array" ref="AA67">_xlfn.XLOOKUP(AA$1&amp;$R67,$C$3:$C$1662&amp;$D$3:$D$1662,$E$3:$E$1662,0,0,1)</f>
        <v>68400</v>
      </c>
      <c r="AB67" s="2" cm="1">
        <f t="array" ref="AB67">_xlfn.XLOOKUP(AB$1&amp;$R67,$C$3:$C$1662&amp;$D$3:$D$1662,$E$3:$E$1662,0,0,1)</f>
        <v>16600</v>
      </c>
      <c r="AC67" s="2" cm="1">
        <f t="array" ref="AC67">_xlfn.XLOOKUP(AC$1&amp;$R67,$C$3:$C$1662&amp;$D$3:$D$1662,$E$3:$E$1662,0,0,1)</f>
        <v>0</v>
      </c>
      <c r="AM67" t="s">
        <v>948</v>
      </c>
      <c r="AN67" t="s">
        <v>881</v>
      </c>
      <c r="AO67">
        <v>1050</v>
      </c>
      <c r="AP67">
        <v>1068</v>
      </c>
      <c r="AQ67">
        <v>1039</v>
      </c>
      <c r="AR67">
        <v>1049</v>
      </c>
      <c r="AS67">
        <v>639600</v>
      </c>
      <c r="AU67" s="7">
        <f t="shared" si="3"/>
        <v>9.5419847328237495E-4</v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0</v>
      </c>
      <c r="R68" t="s">
        <v>17</v>
      </c>
      <c r="S68" s="2">
        <f t="shared" si="8"/>
        <v>2817860</v>
      </c>
      <c r="T68" s="2">
        <f t="shared" ref="T68:X83" si="9">T67+Y68</f>
        <v>1475400</v>
      </c>
      <c r="U68" s="2">
        <f t="shared" si="9"/>
        <v>2875500</v>
      </c>
      <c r="V68" s="2">
        <f t="shared" si="9"/>
        <v>3076000</v>
      </c>
      <c r="W68" s="2">
        <f t="shared" si="9"/>
        <v>2111600</v>
      </c>
      <c r="X68" s="2">
        <f t="shared" si="9"/>
        <v>4550800</v>
      </c>
      <c r="Y68" s="2" cm="1">
        <f t="array" ref="Y68">_xlfn.XLOOKUP(Y$1&amp;$R68,$C$3:$C$1662&amp;$D$3:$D$1662,$E$3:$E$1662,0,0,1)</f>
        <v>5500</v>
      </c>
      <c r="Z68" s="2" cm="1">
        <f t="array" ref="Z68">_xlfn.XLOOKUP(Z$1&amp;$R68,$C$3:$C$1662&amp;$D$3:$D$1662,$E$3:$E$1662,0,0,1)</f>
        <v>8200</v>
      </c>
      <c r="AA68" s="2" cm="1">
        <f t="array" ref="AA68">_xlfn.XLOOKUP(AA$1&amp;$R68,$C$3:$C$1662&amp;$D$3:$D$1662,$E$3:$E$1662,0,0,1)</f>
        <v>51500</v>
      </c>
      <c r="AB68" s="2" cm="1">
        <f t="array" ref="AB68">_xlfn.XLOOKUP(AB$1&amp;$R68,$C$3:$C$1662&amp;$D$3:$D$1662,$E$3:$E$1662,0,0,1)</f>
        <v>11000</v>
      </c>
      <c r="AC68" s="2" cm="1">
        <f t="array" ref="AC68">_xlfn.XLOOKUP(AC$1&amp;$R68,$C$3:$C$1662&amp;$D$3:$D$1662,$E$3:$E$1662,0,0,1)</f>
        <v>66800</v>
      </c>
      <c r="AM68" t="s">
        <v>949</v>
      </c>
      <c r="AN68" t="s">
        <v>881</v>
      </c>
      <c r="AO68">
        <v>1050</v>
      </c>
      <c r="AP68">
        <v>1065</v>
      </c>
      <c r="AQ68">
        <v>1044</v>
      </c>
      <c r="AR68">
        <v>1047</v>
      </c>
      <c r="AS68">
        <v>541600</v>
      </c>
      <c r="AU68" s="7" t="str">
        <f t="shared" ref="AU68:AU101" si="10">IF(AR67&lt;AR68,AR68/AR67-1,"")</f>
        <v/>
      </c>
      <c r="AV68" s="7">
        <f t="shared" ref="AV68:AV101" si="11">IF(AR67&gt;AR68,AR68/AR67-1,"")</f>
        <v>-1.9065776930410339E-3</v>
      </c>
    </row>
    <row r="69" spans="3:48" x14ac:dyDescent="0.4">
      <c r="C69" t="s">
        <v>804</v>
      </c>
      <c r="D69" t="s">
        <v>572</v>
      </c>
      <c r="E69">
        <v>66800</v>
      </c>
      <c r="R69" t="s">
        <v>58</v>
      </c>
      <c r="S69" s="2">
        <f t="shared" si="8"/>
        <v>2837820</v>
      </c>
      <c r="T69" s="2">
        <f t="shared" si="9"/>
        <v>1483600</v>
      </c>
      <c r="U69" s="2">
        <f t="shared" si="9"/>
        <v>2884700</v>
      </c>
      <c r="V69" s="2">
        <f t="shared" si="9"/>
        <v>3125300</v>
      </c>
      <c r="W69" s="2">
        <f t="shared" si="9"/>
        <v>2130300</v>
      </c>
      <c r="X69" s="2">
        <f t="shared" si="9"/>
        <v>4565200</v>
      </c>
      <c r="Y69" s="2" cm="1">
        <f t="array" ref="Y69">_xlfn.XLOOKUP(Y$1&amp;$R69,$C$3:$C$1662&amp;$D$3:$D$1662,$E$3:$E$1662,0,0,1)</f>
        <v>8200</v>
      </c>
      <c r="Z69" s="2" cm="1">
        <f t="array" ref="Z69">_xlfn.XLOOKUP(Z$1&amp;$R69,$C$3:$C$1662&amp;$D$3:$D$1662,$E$3:$E$1662,0,0,1)</f>
        <v>9200</v>
      </c>
      <c r="AA69" s="2" cm="1">
        <f t="array" ref="AA69">_xlfn.XLOOKUP(AA$1&amp;$R69,$C$3:$C$1662&amp;$D$3:$D$1662,$E$3:$E$1662,0,0,1)</f>
        <v>49300</v>
      </c>
      <c r="AB69" s="2" cm="1">
        <f t="array" ref="AB69">_xlfn.XLOOKUP(AB$1&amp;$R69,$C$3:$C$1662&amp;$D$3:$D$1662,$E$3:$E$1662,0,0,1)</f>
        <v>18700</v>
      </c>
      <c r="AC69" s="2" cm="1">
        <f t="array" ref="AC69">_xlfn.XLOOKUP(AC$1&amp;$R69,$C$3:$C$1662&amp;$D$3:$D$1662,$E$3:$E$1662,0,0,1)</f>
        <v>14400</v>
      </c>
      <c r="AM69" t="s">
        <v>950</v>
      </c>
      <c r="AN69" t="s">
        <v>881</v>
      </c>
      <c r="AO69">
        <v>1030</v>
      </c>
      <c r="AP69">
        <v>1039</v>
      </c>
      <c r="AQ69">
        <v>1006</v>
      </c>
      <c r="AR69">
        <v>1018</v>
      </c>
      <c r="AS69">
        <v>878500</v>
      </c>
      <c r="AU69" s="7" t="str">
        <f t="shared" si="10"/>
        <v/>
      </c>
      <c r="AV69" s="7">
        <f t="shared" si="11"/>
        <v>-2.7698185291308519E-2</v>
      </c>
    </row>
    <row r="70" spans="3:48" x14ac:dyDescent="0.4">
      <c r="C70" t="s">
        <v>804</v>
      </c>
      <c r="D70" t="s">
        <v>573</v>
      </c>
      <c r="E70">
        <v>14400</v>
      </c>
      <c r="R70" t="s">
        <v>125</v>
      </c>
      <c r="S70" s="2">
        <f t="shared" si="8"/>
        <v>2862960</v>
      </c>
      <c r="T70" s="2">
        <f t="shared" si="9"/>
        <v>1486200</v>
      </c>
      <c r="U70" s="2">
        <f t="shared" si="9"/>
        <v>2944000</v>
      </c>
      <c r="V70" s="2">
        <f t="shared" si="9"/>
        <v>3140300</v>
      </c>
      <c r="W70" s="2">
        <f t="shared" si="9"/>
        <v>2146500</v>
      </c>
      <c r="X70" s="2">
        <f t="shared" si="9"/>
        <v>4597800</v>
      </c>
      <c r="Y70" s="2" cm="1">
        <f t="array" ref="Y70">_xlfn.XLOOKUP(Y$1&amp;$R70,$C$3:$C$1662&amp;$D$3:$D$1662,$E$3:$E$1662,0,0,1)</f>
        <v>2600</v>
      </c>
      <c r="Z70" s="2" cm="1">
        <f t="array" ref="Z70">_xlfn.XLOOKUP(Z$1&amp;$R70,$C$3:$C$1662&amp;$D$3:$D$1662,$E$3:$E$1662,0,0,1)</f>
        <v>59300</v>
      </c>
      <c r="AA70" s="2" cm="1">
        <f t="array" ref="AA70">_xlfn.XLOOKUP(AA$1&amp;$R70,$C$3:$C$1662&amp;$D$3:$D$1662,$E$3:$E$1662,0,0,1)</f>
        <v>15000</v>
      </c>
      <c r="AB70" s="2" cm="1">
        <f t="array" ref="AB70">_xlfn.XLOOKUP(AB$1&amp;$R70,$C$3:$C$1662&amp;$D$3:$D$1662,$E$3:$E$1662,0,0,1)</f>
        <v>16200</v>
      </c>
      <c r="AC70" s="2" cm="1">
        <f t="array" ref="AC70">_xlfn.XLOOKUP(AC$1&amp;$R70,$C$3:$C$1662&amp;$D$3:$D$1662,$E$3:$E$1662,0,0,1)</f>
        <v>32600</v>
      </c>
      <c r="AM70" t="s">
        <v>951</v>
      </c>
      <c r="AN70" t="s">
        <v>881</v>
      </c>
      <c r="AO70">
        <v>1024</v>
      </c>
      <c r="AP70">
        <v>1037</v>
      </c>
      <c r="AQ70">
        <v>964</v>
      </c>
      <c r="AR70">
        <v>969</v>
      </c>
      <c r="AS70">
        <v>1125700</v>
      </c>
      <c r="AU70" s="7" t="str">
        <f t="shared" si="10"/>
        <v/>
      </c>
      <c r="AV70" s="7">
        <f t="shared" si="11"/>
        <v>-4.8133595284872266E-2</v>
      </c>
    </row>
    <row r="71" spans="3:48" x14ac:dyDescent="0.4">
      <c r="C71" t="s">
        <v>804</v>
      </c>
      <c r="D71" t="s">
        <v>574</v>
      </c>
      <c r="E71">
        <v>32600</v>
      </c>
      <c r="R71" t="s">
        <v>13</v>
      </c>
      <c r="S71" s="2">
        <f t="shared" si="8"/>
        <v>2885640</v>
      </c>
      <c r="T71" s="2">
        <f t="shared" si="9"/>
        <v>1509400</v>
      </c>
      <c r="U71" s="2">
        <f t="shared" si="9"/>
        <v>2965800</v>
      </c>
      <c r="V71" s="2">
        <f t="shared" si="9"/>
        <v>3160800</v>
      </c>
      <c r="W71" s="2">
        <f t="shared" si="9"/>
        <v>2167000</v>
      </c>
      <c r="X71" s="2">
        <f t="shared" si="9"/>
        <v>4625200</v>
      </c>
      <c r="Y71" s="2" cm="1">
        <f t="array" ref="Y71">_xlfn.XLOOKUP(Y$1&amp;$R71,$C$3:$C$1662&amp;$D$3:$D$1662,$E$3:$E$1662,0,0,1)</f>
        <v>23200</v>
      </c>
      <c r="Z71" s="2" cm="1">
        <f t="array" ref="Z71">_xlfn.XLOOKUP(Z$1&amp;$R71,$C$3:$C$1662&amp;$D$3:$D$1662,$E$3:$E$1662,0,0,1)</f>
        <v>21800</v>
      </c>
      <c r="AA71" s="2" cm="1">
        <f t="array" ref="AA71">_xlfn.XLOOKUP(AA$1&amp;$R71,$C$3:$C$1662&amp;$D$3:$D$1662,$E$3:$E$1662,0,0,1)</f>
        <v>20500</v>
      </c>
      <c r="AB71" s="2" cm="1">
        <f t="array" ref="AB71">_xlfn.XLOOKUP(AB$1&amp;$R71,$C$3:$C$1662&amp;$D$3:$D$1662,$E$3:$E$1662,0,0,1)</f>
        <v>20500</v>
      </c>
      <c r="AC71" s="2" cm="1">
        <f t="array" ref="AC71">_xlfn.XLOOKUP(AC$1&amp;$R71,$C$3:$C$1662&amp;$D$3:$D$1662,$E$3:$E$1662,0,0,1)</f>
        <v>27400</v>
      </c>
      <c r="AM71" t="s">
        <v>952</v>
      </c>
      <c r="AN71" t="s">
        <v>881</v>
      </c>
      <c r="AO71">
        <v>980</v>
      </c>
      <c r="AP71">
        <v>996</v>
      </c>
      <c r="AQ71">
        <v>964</v>
      </c>
      <c r="AR71">
        <v>965</v>
      </c>
      <c r="AS71">
        <v>813900</v>
      </c>
      <c r="AU71" s="7" t="str">
        <f t="shared" si="10"/>
        <v/>
      </c>
      <c r="AV71" s="7">
        <f t="shared" si="11"/>
        <v>-4.1279669762641635E-3</v>
      </c>
    </row>
    <row r="72" spans="3:48" x14ac:dyDescent="0.4">
      <c r="C72" t="s">
        <v>804</v>
      </c>
      <c r="D72" t="s">
        <v>575</v>
      </c>
      <c r="E72">
        <v>27400</v>
      </c>
      <c r="R72" t="s">
        <v>87</v>
      </c>
      <c r="S72" s="2">
        <f t="shared" si="8"/>
        <v>2913700</v>
      </c>
      <c r="T72" s="2">
        <f t="shared" si="9"/>
        <v>1548400</v>
      </c>
      <c r="U72" s="2">
        <f t="shared" si="9"/>
        <v>2999700</v>
      </c>
      <c r="V72" s="2">
        <f t="shared" si="9"/>
        <v>3181800</v>
      </c>
      <c r="W72" s="2">
        <f t="shared" si="9"/>
        <v>2205500</v>
      </c>
      <c r="X72" s="2">
        <f t="shared" si="9"/>
        <v>4633100</v>
      </c>
      <c r="Y72" s="2" cm="1">
        <f t="array" ref="Y72">_xlfn.XLOOKUP(Y$1&amp;$R72,$C$3:$C$1662&amp;$D$3:$D$1662,$E$3:$E$1662,0,0,1)</f>
        <v>39000</v>
      </c>
      <c r="Z72" s="2" cm="1">
        <f t="array" ref="Z72">_xlfn.XLOOKUP(Z$1&amp;$R72,$C$3:$C$1662&amp;$D$3:$D$1662,$E$3:$E$1662,0,0,1)</f>
        <v>33900</v>
      </c>
      <c r="AA72" s="2" cm="1">
        <f t="array" ref="AA72">_xlfn.XLOOKUP(AA$1&amp;$R72,$C$3:$C$1662&amp;$D$3:$D$1662,$E$3:$E$1662,0,0,1)</f>
        <v>21000</v>
      </c>
      <c r="AB72" s="2" cm="1">
        <f t="array" ref="AB72">_xlfn.XLOOKUP(AB$1&amp;$R72,$C$3:$C$1662&amp;$D$3:$D$1662,$E$3:$E$1662,0,0,1)</f>
        <v>38500</v>
      </c>
      <c r="AC72" s="2" cm="1">
        <f t="array" ref="AC72">_xlfn.XLOOKUP(AC$1&amp;$R72,$C$3:$C$1662&amp;$D$3:$D$1662,$E$3:$E$1662,0,0,1)</f>
        <v>7900</v>
      </c>
      <c r="AM72" t="s">
        <v>953</v>
      </c>
      <c r="AN72" t="s">
        <v>881</v>
      </c>
      <c r="AO72">
        <v>950</v>
      </c>
      <c r="AP72">
        <v>958</v>
      </c>
      <c r="AQ72">
        <v>939</v>
      </c>
      <c r="AR72">
        <v>958</v>
      </c>
      <c r="AS72">
        <v>603000</v>
      </c>
      <c r="AU72" s="7" t="str">
        <f t="shared" si="10"/>
        <v/>
      </c>
      <c r="AV72" s="7">
        <f t="shared" si="11"/>
        <v>-7.2538860103626979E-3</v>
      </c>
    </row>
    <row r="73" spans="3:48" x14ac:dyDescent="0.4">
      <c r="C73" t="s">
        <v>804</v>
      </c>
      <c r="D73" t="s">
        <v>576</v>
      </c>
      <c r="E73">
        <v>7900</v>
      </c>
      <c r="R73" t="s">
        <v>202</v>
      </c>
      <c r="S73" s="2">
        <f t="shared" si="8"/>
        <v>2943980</v>
      </c>
      <c r="T73" s="2">
        <f t="shared" si="9"/>
        <v>1558500</v>
      </c>
      <c r="U73" s="2">
        <f t="shared" si="9"/>
        <v>3038100</v>
      </c>
      <c r="V73" s="2">
        <f t="shared" si="9"/>
        <v>3239400</v>
      </c>
      <c r="W73" s="2">
        <f t="shared" si="9"/>
        <v>2222100</v>
      </c>
      <c r="X73" s="2">
        <f t="shared" si="9"/>
        <v>4661800</v>
      </c>
      <c r="Y73" s="2" cm="1">
        <f t="array" ref="Y73">_xlfn.XLOOKUP(Y$1&amp;$R73,$C$3:$C$1662&amp;$D$3:$D$1662,$E$3:$E$1662,0,0,1)</f>
        <v>10100</v>
      </c>
      <c r="Z73" s="2" cm="1">
        <f t="array" ref="Z73">_xlfn.XLOOKUP(Z$1&amp;$R73,$C$3:$C$1662&amp;$D$3:$D$1662,$E$3:$E$1662,0,0,1)</f>
        <v>38400</v>
      </c>
      <c r="AA73" s="2" cm="1">
        <f t="array" ref="AA73">_xlfn.XLOOKUP(AA$1&amp;$R73,$C$3:$C$1662&amp;$D$3:$D$1662,$E$3:$E$1662,0,0,1)</f>
        <v>57600</v>
      </c>
      <c r="AB73" s="2" cm="1">
        <f t="array" ref="AB73">_xlfn.XLOOKUP(AB$1&amp;$R73,$C$3:$C$1662&amp;$D$3:$D$1662,$E$3:$E$1662,0,0,1)</f>
        <v>16600</v>
      </c>
      <c r="AC73" s="2" cm="1">
        <f t="array" ref="AC73">_xlfn.XLOOKUP(AC$1&amp;$R73,$C$3:$C$1662&amp;$D$3:$D$1662,$E$3:$E$1662,0,0,1)</f>
        <v>28700</v>
      </c>
      <c r="AM73" t="s">
        <v>954</v>
      </c>
      <c r="AN73" t="s">
        <v>881</v>
      </c>
      <c r="AO73">
        <v>959</v>
      </c>
      <c r="AP73">
        <v>961</v>
      </c>
      <c r="AQ73">
        <v>932</v>
      </c>
      <c r="AR73">
        <v>933</v>
      </c>
      <c r="AS73">
        <v>636500</v>
      </c>
      <c r="AU73" s="7" t="str">
        <f t="shared" si="10"/>
        <v/>
      </c>
      <c r="AV73" s="7">
        <f t="shared" si="11"/>
        <v>-2.6096033402922769E-2</v>
      </c>
    </row>
    <row r="74" spans="3:48" x14ac:dyDescent="0.4">
      <c r="C74" t="s">
        <v>804</v>
      </c>
      <c r="D74" t="s">
        <v>577</v>
      </c>
      <c r="E74">
        <v>28700</v>
      </c>
      <c r="R74" t="s">
        <v>86</v>
      </c>
      <c r="S74" s="2">
        <f t="shared" si="8"/>
        <v>2963280</v>
      </c>
      <c r="T74" s="2">
        <f t="shared" si="9"/>
        <v>1570500</v>
      </c>
      <c r="U74" s="2">
        <f t="shared" si="9"/>
        <v>3066100</v>
      </c>
      <c r="V74" s="2">
        <f t="shared" si="9"/>
        <v>3258000</v>
      </c>
      <c r="W74" s="2">
        <f t="shared" si="9"/>
        <v>2245200</v>
      </c>
      <c r="X74" s="2">
        <f t="shared" si="9"/>
        <v>4676600</v>
      </c>
      <c r="Y74" s="2" cm="1">
        <f t="array" ref="Y74">_xlfn.XLOOKUP(Y$1&amp;$R74,$C$3:$C$1662&amp;$D$3:$D$1662,$E$3:$E$1662,0,0,1)</f>
        <v>12000</v>
      </c>
      <c r="Z74" s="2" cm="1">
        <f t="array" ref="Z74">_xlfn.XLOOKUP(Z$1&amp;$R74,$C$3:$C$1662&amp;$D$3:$D$1662,$E$3:$E$1662,0,0,1)</f>
        <v>28000</v>
      </c>
      <c r="AA74" s="2" cm="1">
        <f t="array" ref="AA74">_xlfn.XLOOKUP(AA$1&amp;$R74,$C$3:$C$1662&amp;$D$3:$D$1662,$E$3:$E$1662,0,0,1)</f>
        <v>18600</v>
      </c>
      <c r="AB74" s="2" cm="1">
        <f t="array" ref="AB74">_xlfn.XLOOKUP(AB$1&amp;$R74,$C$3:$C$1662&amp;$D$3:$D$1662,$E$3:$E$1662,0,0,1)</f>
        <v>23100</v>
      </c>
      <c r="AC74" s="2" cm="1">
        <f t="array" ref="AC74">_xlfn.XLOOKUP(AC$1&amp;$R74,$C$3:$C$1662&amp;$D$3:$D$1662,$E$3:$E$1662,0,0,1)</f>
        <v>14800</v>
      </c>
      <c r="AM74" t="s">
        <v>955</v>
      </c>
      <c r="AN74" t="s">
        <v>881</v>
      </c>
      <c r="AO74">
        <v>925</v>
      </c>
      <c r="AP74">
        <v>941</v>
      </c>
      <c r="AQ74">
        <v>912</v>
      </c>
      <c r="AR74">
        <v>915</v>
      </c>
      <c r="AS74">
        <v>611600</v>
      </c>
      <c r="AU74" s="7" t="str">
        <f t="shared" si="10"/>
        <v/>
      </c>
      <c r="AV74" s="7">
        <f t="shared" si="11"/>
        <v>-1.9292604501607746E-2</v>
      </c>
    </row>
    <row r="75" spans="3:48" x14ac:dyDescent="0.4">
      <c r="C75" t="s">
        <v>804</v>
      </c>
      <c r="D75" t="s">
        <v>578</v>
      </c>
      <c r="E75">
        <v>14800</v>
      </c>
      <c r="R75" t="s">
        <v>289</v>
      </c>
      <c r="S75" s="2">
        <f t="shared" si="8"/>
        <v>2993240</v>
      </c>
      <c r="T75" s="2">
        <f t="shared" si="9"/>
        <v>1611600</v>
      </c>
      <c r="U75" s="2">
        <f t="shared" si="9"/>
        <v>3096300</v>
      </c>
      <c r="V75" s="2">
        <f t="shared" si="9"/>
        <v>3278900</v>
      </c>
      <c r="W75" s="2">
        <f t="shared" si="9"/>
        <v>2293500</v>
      </c>
      <c r="X75" s="2">
        <f t="shared" si="9"/>
        <v>4685900</v>
      </c>
      <c r="Y75" s="2" cm="1">
        <f t="array" ref="Y75">_xlfn.XLOOKUP(Y$1&amp;$R75,$C$3:$C$1662&amp;$D$3:$D$1662,$E$3:$E$1662,0,0,1)</f>
        <v>41100</v>
      </c>
      <c r="Z75" s="2" cm="1">
        <f t="array" ref="Z75">_xlfn.XLOOKUP(Z$1&amp;$R75,$C$3:$C$1662&amp;$D$3:$D$1662,$E$3:$E$1662,0,0,1)</f>
        <v>30200</v>
      </c>
      <c r="AA75" s="2" cm="1">
        <f t="array" ref="AA75">_xlfn.XLOOKUP(AA$1&amp;$R75,$C$3:$C$1662&amp;$D$3:$D$1662,$E$3:$E$1662,0,0,1)</f>
        <v>20900</v>
      </c>
      <c r="AB75" s="2" cm="1">
        <f t="array" ref="AB75">_xlfn.XLOOKUP(AB$1&amp;$R75,$C$3:$C$1662&amp;$D$3:$D$1662,$E$3:$E$1662,0,0,1)</f>
        <v>48300</v>
      </c>
      <c r="AC75" s="2" cm="1">
        <f t="array" ref="AC75">_xlfn.XLOOKUP(AC$1&amp;$R75,$C$3:$C$1662&amp;$D$3:$D$1662,$E$3:$E$1662,0,0,1)</f>
        <v>9300</v>
      </c>
      <c r="AM75" t="s">
        <v>956</v>
      </c>
      <c r="AN75" t="s">
        <v>881</v>
      </c>
      <c r="AO75">
        <v>904</v>
      </c>
      <c r="AP75">
        <v>909</v>
      </c>
      <c r="AQ75">
        <v>882</v>
      </c>
      <c r="AR75">
        <v>891</v>
      </c>
      <c r="AS75">
        <v>713800</v>
      </c>
      <c r="AU75" s="7" t="str">
        <f t="shared" si="10"/>
        <v/>
      </c>
      <c r="AV75" s="7">
        <f t="shared" si="11"/>
        <v>-2.6229508196721318E-2</v>
      </c>
    </row>
    <row r="76" spans="3:48" x14ac:dyDescent="0.4">
      <c r="C76" t="s">
        <v>804</v>
      </c>
      <c r="D76" t="s">
        <v>579</v>
      </c>
      <c r="E76">
        <v>9300</v>
      </c>
      <c r="R76" t="s">
        <v>295</v>
      </c>
      <c r="S76" s="2">
        <f t="shared" si="8"/>
        <v>3016400</v>
      </c>
      <c r="T76" s="2">
        <f t="shared" si="9"/>
        <v>1641600</v>
      </c>
      <c r="U76" s="2">
        <f t="shared" si="9"/>
        <v>3122200</v>
      </c>
      <c r="V76" s="2">
        <f t="shared" si="9"/>
        <v>3293800</v>
      </c>
      <c r="W76" s="2">
        <f t="shared" si="9"/>
        <v>2320900</v>
      </c>
      <c r="X76" s="2">
        <f t="shared" si="9"/>
        <v>4703500</v>
      </c>
      <c r="Y76" s="2" cm="1">
        <f t="array" ref="Y76">_xlfn.XLOOKUP(Y$1&amp;$R76,$C$3:$C$1662&amp;$D$3:$D$1662,$E$3:$E$1662,0,0,1)</f>
        <v>30000</v>
      </c>
      <c r="Z76" s="2" cm="1">
        <f t="array" ref="Z76">_xlfn.XLOOKUP(Z$1&amp;$R76,$C$3:$C$1662&amp;$D$3:$D$1662,$E$3:$E$1662,0,0,1)</f>
        <v>25900</v>
      </c>
      <c r="AA76" s="2" cm="1">
        <f t="array" ref="AA76">_xlfn.XLOOKUP(AA$1&amp;$R76,$C$3:$C$1662&amp;$D$3:$D$1662,$E$3:$E$1662,0,0,1)</f>
        <v>14900</v>
      </c>
      <c r="AB76" s="2" cm="1">
        <f t="array" ref="AB76">_xlfn.XLOOKUP(AB$1&amp;$R76,$C$3:$C$1662&amp;$D$3:$D$1662,$E$3:$E$1662,0,0,1)</f>
        <v>27400</v>
      </c>
      <c r="AC76" s="2" cm="1">
        <f t="array" ref="AC76">_xlfn.XLOOKUP(AC$1&amp;$R76,$C$3:$C$1662&amp;$D$3:$D$1662,$E$3:$E$1662,0,0,1)</f>
        <v>17600</v>
      </c>
      <c r="AM76" t="s">
        <v>957</v>
      </c>
      <c r="AN76" t="s">
        <v>881</v>
      </c>
      <c r="AO76">
        <v>891</v>
      </c>
      <c r="AP76">
        <v>898</v>
      </c>
      <c r="AQ76">
        <v>863</v>
      </c>
      <c r="AR76">
        <v>880</v>
      </c>
      <c r="AS76">
        <v>844900</v>
      </c>
      <c r="AU76" s="7" t="str">
        <f t="shared" si="10"/>
        <v/>
      </c>
      <c r="AV76" s="7">
        <f t="shared" si="11"/>
        <v>-1.2345679012345734E-2</v>
      </c>
    </row>
    <row r="77" spans="3:48" x14ac:dyDescent="0.4">
      <c r="C77" t="s">
        <v>804</v>
      </c>
      <c r="D77" t="s">
        <v>580</v>
      </c>
      <c r="E77">
        <v>17600</v>
      </c>
      <c r="R77" t="s">
        <v>103</v>
      </c>
      <c r="S77" s="2">
        <f t="shared" si="8"/>
        <v>3044980</v>
      </c>
      <c r="T77" s="2">
        <f t="shared" si="9"/>
        <v>1668600</v>
      </c>
      <c r="U77" s="2">
        <f t="shared" si="9"/>
        <v>3125900</v>
      </c>
      <c r="V77" s="2">
        <f t="shared" si="9"/>
        <v>3326700</v>
      </c>
      <c r="W77" s="2">
        <f t="shared" si="9"/>
        <v>2341000</v>
      </c>
      <c r="X77" s="2">
        <f t="shared" si="9"/>
        <v>4762700</v>
      </c>
      <c r="Y77" s="2" cm="1">
        <f t="array" ref="Y77">_xlfn.XLOOKUP(Y$1&amp;$R77,$C$3:$C$1662&amp;$D$3:$D$1662,$E$3:$E$1662,0,0,1)</f>
        <v>27000</v>
      </c>
      <c r="Z77" s="2" cm="1">
        <f t="array" ref="Z77">_xlfn.XLOOKUP(Z$1&amp;$R77,$C$3:$C$1662&amp;$D$3:$D$1662,$E$3:$E$1662,0,0,1)</f>
        <v>3700</v>
      </c>
      <c r="AA77" s="2" cm="1">
        <f t="array" ref="AA77">_xlfn.XLOOKUP(AA$1&amp;$R77,$C$3:$C$1662&amp;$D$3:$D$1662,$E$3:$E$1662,0,0,1)</f>
        <v>32900</v>
      </c>
      <c r="AB77" s="2" cm="1">
        <f t="array" ref="AB77">_xlfn.XLOOKUP(AB$1&amp;$R77,$C$3:$C$1662&amp;$D$3:$D$1662,$E$3:$E$1662,0,0,1)</f>
        <v>20100</v>
      </c>
      <c r="AC77" s="2" cm="1">
        <f t="array" ref="AC77">_xlfn.XLOOKUP(AC$1&amp;$R77,$C$3:$C$1662&amp;$D$3:$D$1662,$E$3:$E$1662,0,0,1)</f>
        <v>59200</v>
      </c>
      <c r="AM77" t="s">
        <v>958</v>
      </c>
      <c r="AN77" t="s">
        <v>881</v>
      </c>
      <c r="AO77">
        <v>890</v>
      </c>
      <c r="AP77">
        <v>897</v>
      </c>
      <c r="AQ77">
        <v>854</v>
      </c>
      <c r="AR77">
        <v>865</v>
      </c>
      <c r="AS77">
        <v>797200</v>
      </c>
      <c r="AU77" s="7" t="str">
        <f t="shared" si="10"/>
        <v/>
      </c>
      <c r="AV77" s="7">
        <f t="shared" si="11"/>
        <v>-1.7045454545454586E-2</v>
      </c>
    </row>
    <row r="78" spans="3:48" x14ac:dyDescent="0.4">
      <c r="C78" t="s">
        <v>804</v>
      </c>
      <c r="D78" t="s">
        <v>581</v>
      </c>
      <c r="E78">
        <v>59200</v>
      </c>
      <c r="R78" t="s">
        <v>140</v>
      </c>
      <c r="S78" s="2">
        <f t="shared" si="8"/>
        <v>3065100</v>
      </c>
      <c r="T78" s="2">
        <f t="shared" si="9"/>
        <v>1674700</v>
      </c>
      <c r="U78" s="2">
        <f t="shared" si="9"/>
        <v>3159900</v>
      </c>
      <c r="V78" s="2">
        <f t="shared" si="9"/>
        <v>3343800</v>
      </c>
      <c r="W78" s="2">
        <f t="shared" si="9"/>
        <v>2363400</v>
      </c>
      <c r="X78" s="2">
        <f t="shared" si="9"/>
        <v>4783700</v>
      </c>
      <c r="Y78" s="2" cm="1">
        <f t="array" ref="Y78">_xlfn.XLOOKUP(Y$1&amp;$R78,$C$3:$C$1662&amp;$D$3:$D$1662,$E$3:$E$1662,0,0,1)</f>
        <v>6100</v>
      </c>
      <c r="Z78" s="2" cm="1">
        <f t="array" ref="Z78">_xlfn.XLOOKUP(Z$1&amp;$R78,$C$3:$C$1662&amp;$D$3:$D$1662,$E$3:$E$1662,0,0,1)</f>
        <v>34000</v>
      </c>
      <c r="AA78" s="2" cm="1">
        <f t="array" ref="AA78">_xlfn.XLOOKUP(AA$1&amp;$R78,$C$3:$C$1662&amp;$D$3:$D$1662,$E$3:$E$1662,0,0,1)</f>
        <v>17100</v>
      </c>
      <c r="AB78" s="2" cm="1">
        <f t="array" ref="AB78">_xlfn.XLOOKUP(AB$1&amp;$R78,$C$3:$C$1662&amp;$D$3:$D$1662,$E$3:$E$1662,0,0,1)</f>
        <v>22400</v>
      </c>
      <c r="AC78" s="2" cm="1">
        <f t="array" ref="AC78">_xlfn.XLOOKUP(AC$1&amp;$R78,$C$3:$C$1662&amp;$D$3:$D$1662,$E$3:$E$1662,0,0,1)</f>
        <v>21000</v>
      </c>
      <c r="AM78" t="s">
        <v>959</v>
      </c>
      <c r="AN78" t="s">
        <v>881</v>
      </c>
      <c r="AO78">
        <v>852</v>
      </c>
      <c r="AP78">
        <v>856</v>
      </c>
      <c r="AQ78">
        <v>840</v>
      </c>
      <c r="AR78">
        <v>850</v>
      </c>
      <c r="AS78">
        <v>600300</v>
      </c>
      <c r="AU78" s="7" t="str">
        <f t="shared" si="10"/>
        <v/>
      </c>
      <c r="AV78" s="7">
        <f t="shared" si="11"/>
        <v>-1.7341040462427793E-2</v>
      </c>
    </row>
    <row r="79" spans="3:48" x14ac:dyDescent="0.4">
      <c r="C79" t="s">
        <v>804</v>
      </c>
      <c r="D79" t="s">
        <v>582</v>
      </c>
      <c r="E79">
        <v>21000</v>
      </c>
      <c r="R79" t="s">
        <v>134</v>
      </c>
      <c r="S79" s="2">
        <f t="shared" si="8"/>
        <v>3082240</v>
      </c>
      <c r="T79" s="2">
        <f t="shared" si="9"/>
        <v>1681400</v>
      </c>
      <c r="U79" s="2">
        <f t="shared" si="9"/>
        <v>3178900</v>
      </c>
      <c r="V79" s="2">
        <f t="shared" si="9"/>
        <v>3363300</v>
      </c>
      <c r="W79" s="2">
        <f t="shared" si="9"/>
        <v>2389500</v>
      </c>
      <c r="X79" s="2">
        <f t="shared" si="9"/>
        <v>4798100</v>
      </c>
      <c r="Y79" s="2" cm="1">
        <f t="array" ref="Y79">_xlfn.XLOOKUP(Y$1&amp;$R79,$C$3:$C$1662&amp;$D$3:$D$1662,$E$3:$E$1662,0,0,1)</f>
        <v>6700</v>
      </c>
      <c r="Z79" s="2" cm="1">
        <f t="array" ref="Z79">_xlfn.XLOOKUP(Z$1&amp;$R79,$C$3:$C$1662&amp;$D$3:$D$1662,$E$3:$E$1662,0,0,1)</f>
        <v>19000</v>
      </c>
      <c r="AA79" s="2" cm="1">
        <f t="array" ref="AA79">_xlfn.XLOOKUP(AA$1&amp;$R79,$C$3:$C$1662&amp;$D$3:$D$1662,$E$3:$E$1662,0,0,1)</f>
        <v>19500</v>
      </c>
      <c r="AB79" s="2" cm="1">
        <f t="array" ref="AB79">_xlfn.XLOOKUP(AB$1&amp;$R79,$C$3:$C$1662&amp;$D$3:$D$1662,$E$3:$E$1662,0,0,1)</f>
        <v>26100</v>
      </c>
      <c r="AC79" s="2" cm="1">
        <f t="array" ref="AC79">_xlfn.XLOOKUP(AC$1&amp;$R79,$C$3:$C$1662&amp;$D$3:$D$1662,$E$3:$E$1662,0,0,1)</f>
        <v>14400</v>
      </c>
      <c r="AM79" t="s">
        <v>960</v>
      </c>
      <c r="AN79" t="s">
        <v>881</v>
      </c>
      <c r="AO79">
        <v>859</v>
      </c>
      <c r="AP79">
        <v>867</v>
      </c>
      <c r="AQ79">
        <v>853</v>
      </c>
      <c r="AR79">
        <v>856</v>
      </c>
      <c r="AS79">
        <v>523500</v>
      </c>
      <c r="AU79" s="7">
        <f t="shared" si="10"/>
        <v>7.058823529411784E-3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14400</v>
      </c>
      <c r="R80" t="s">
        <v>116</v>
      </c>
      <c r="S80" s="2">
        <f t="shared" si="8"/>
        <v>3098080</v>
      </c>
      <c r="T80" s="2">
        <f t="shared" si="9"/>
        <v>1688800</v>
      </c>
      <c r="U80" s="2">
        <f t="shared" si="9"/>
        <v>3199000</v>
      </c>
      <c r="V80" s="2">
        <f t="shared" si="9"/>
        <v>3373800</v>
      </c>
      <c r="W80" s="2">
        <f t="shared" si="9"/>
        <v>2395600</v>
      </c>
      <c r="X80" s="2">
        <f t="shared" si="9"/>
        <v>4833200</v>
      </c>
      <c r="Y80" s="2" cm="1">
        <f t="array" ref="Y80">_xlfn.XLOOKUP(Y$1&amp;$R80,$C$3:$C$1662&amp;$D$3:$D$1662,$E$3:$E$1662,0,0,1)</f>
        <v>7400</v>
      </c>
      <c r="Z80" s="2" cm="1">
        <f t="array" ref="Z80">_xlfn.XLOOKUP(Z$1&amp;$R80,$C$3:$C$1662&amp;$D$3:$D$1662,$E$3:$E$1662,0,0,1)</f>
        <v>20100</v>
      </c>
      <c r="AA80" s="2" cm="1">
        <f t="array" ref="AA80">_xlfn.XLOOKUP(AA$1&amp;$R80,$C$3:$C$1662&amp;$D$3:$D$1662,$E$3:$E$1662,0,0,1)</f>
        <v>10500</v>
      </c>
      <c r="AB80" s="2" cm="1">
        <f t="array" ref="AB80">_xlfn.XLOOKUP(AB$1&amp;$R80,$C$3:$C$1662&amp;$D$3:$D$1662,$E$3:$E$1662,0,0,1)</f>
        <v>6100</v>
      </c>
      <c r="AC80" s="2" cm="1">
        <f t="array" ref="AC80">_xlfn.XLOOKUP(AC$1&amp;$R80,$C$3:$C$1662&amp;$D$3:$D$1662,$E$3:$E$1662,0,0,1)</f>
        <v>35100</v>
      </c>
      <c r="AM80" t="s">
        <v>961</v>
      </c>
      <c r="AN80" t="s">
        <v>881</v>
      </c>
      <c r="AO80">
        <v>860</v>
      </c>
      <c r="AP80">
        <v>862</v>
      </c>
      <c r="AQ80">
        <v>841</v>
      </c>
      <c r="AR80">
        <v>846</v>
      </c>
      <c r="AS80">
        <v>577200</v>
      </c>
      <c r="AU80" s="7" t="str">
        <f t="shared" si="10"/>
        <v/>
      </c>
      <c r="AV80" s="7">
        <f t="shared" si="11"/>
        <v>-1.1682242990654235E-2</v>
      </c>
    </row>
    <row r="81" spans="3:48" x14ac:dyDescent="0.4">
      <c r="C81" t="s">
        <v>804</v>
      </c>
      <c r="D81" t="s">
        <v>584</v>
      </c>
      <c r="E81">
        <v>35100</v>
      </c>
      <c r="R81" t="s">
        <v>132</v>
      </c>
      <c r="S81" s="2">
        <f t="shared" si="8"/>
        <v>3107920</v>
      </c>
      <c r="T81" s="2">
        <f t="shared" si="9"/>
        <v>1691200</v>
      </c>
      <c r="U81" s="2">
        <f t="shared" si="9"/>
        <v>3214100</v>
      </c>
      <c r="V81" s="2">
        <f t="shared" si="9"/>
        <v>3395900</v>
      </c>
      <c r="W81" s="2">
        <f t="shared" si="9"/>
        <v>2405200</v>
      </c>
      <c r="X81" s="2">
        <f t="shared" si="9"/>
        <v>4833200</v>
      </c>
      <c r="Y81" s="2" cm="1">
        <f t="array" ref="Y81">_xlfn.XLOOKUP(Y$1&amp;$R81,$C$3:$C$1662&amp;$D$3:$D$1662,$E$3:$E$1662,0,0,1)</f>
        <v>2400</v>
      </c>
      <c r="Z81" s="2" cm="1">
        <f t="array" ref="Z81">_xlfn.XLOOKUP(Z$1&amp;$R81,$C$3:$C$1662&amp;$D$3:$D$1662,$E$3:$E$1662,0,0,1)</f>
        <v>15100</v>
      </c>
      <c r="AA81" s="2" cm="1">
        <f t="array" ref="AA81">_xlfn.XLOOKUP(AA$1&amp;$R81,$C$3:$C$1662&amp;$D$3:$D$1662,$E$3:$E$1662,0,0,1)</f>
        <v>22100</v>
      </c>
      <c r="AB81" s="2" cm="1">
        <f t="array" ref="AB81">_xlfn.XLOOKUP(AB$1&amp;$R81,$C$3:$C$1662&amp;$D$3:$D$1662,$E$3:$E$1662,0,0,1)</f>
        <v>9600</v>
      </c>
      <c r="AC81" s="2" cm="1">
        <f t="array" ref="AC81">_xlfn.XLOOKUP(AC$1&amp;$R81,$C$3:$C$1662&amp;$D$3:$D$1662,$E$3:$E$1662,0,0,1)</f>
        <v>0</v>
      </c>
      <c r="AM81" t="s">
        <v>962</v>
      </c>
      <c r="AN81" t="s">
        <v>881</v>
      </c>
      <c r="AO81">
        <v>850</v>
      </c>
      <c r="AP81">
        <v>855</v>
      </c>
      <c r="AQ81">
        <v>825</v>
      </c>
      <c r="AR81">
        <v>835</v>
      </c>
      <c r="AS81">
        <v>658400</v>
      </c>
      <c r="AU81" s="7" t="str">
        <f t="shared" si="10"/>
        <v/>
      </c>
      <c r="AV81" s="7">
        <f t="shared" si="11"/>
        <v>-1.3002364066193817E-2</v>
      </c>
    </row>
    <row r="82" spans="3:48" x14ac:dyDescent="0.4">
      <c r="C82" t="s">
        <v>804</v>
      </c>
      <c r="D82" t="s">
        <v>585</v>
      </c>
      <c r="E82">
        <v>0</v>
      </c>
      <c r="R82" t="s">
        <v>296</v>
      </c>
      <c r="S82" s="2">
        <f t="shared" si="8"/>
        <v>3138380</v>
      </c>
      <c r="T82" s="2">
        <f t="shared" si="9"/>
        <v>1699700</v>
      </c>
      <c r="U82" s="2">
        <f t="shared" si="9"/>
        <v>3230300</v>
      </c>
      <c r="V82" s="2">
        <f t="shared" si="9"/>
        <v>3459000</v>
      </c>
      <c r="W82" s="2">
        <f t="shared" si="9"/>
        <v>2419700</v>
      </c>
      <c r="X82" s="2">
        <f t="shared" si="9"/>
        <v>4883200</v>
      </c>
      <c r="Y82" s="2" cm="1">
        <f t="array" ref="Y82">_xlfn.XLOOKUP(Y$1&amp;$R82,$C$3:$C$1662&amp;$D$3:$D$1662,$E$3:$E$1662,0,0,1)</f>
        <v>8500</v>
      </c>
      <c r="Z82" s="2" cm="1">
        <f t="array" ref="Z82">_xlfn.XLOOKUP(Z$1&amp;$R82,$C$3:$C$1662&amp;$D$3:$D$1662,$E$3:$E$1662,0,0,1)</f>
        <v>16200</v>
      </c>
      <c r="AA82" s="2" cm="1">
        <f t="array" ref="AA82">_xlfn.XLOOKUP(AA$1&amp;$R82,$C$3:$C$1662&amp;$D$3:$D$1662,$E$3:$E$1662,0,0,1)</f>
        <v>63100</v>
      </c>
      <c r="AB82" s="2" cm="1">
        <f t="array" ref="AB82">_xlfn.XLOOKUP(AB$1&amp;$R82,$C$3:$C$1662&amp;$D$3:$D$1662,$E$3:$E$1662,0,0,1)</f>
        <v>14500</v>
      </c>
      <c r="AC82" s="2" cm="1">
        <f t="array" ref="AC82">_xlfn.XLOOKUP(AC$1&amp;$R82,$C$3:$C$1662&amp;$D$3:$D$1662,$E$3:$E$1662,0,0,1)</f>
        <v>50000</v>
      </c>
      <c r="AM82" t="s">
        <v>963</v>
      </c>
      <c r="AN82" t="s">
        <v>881</v>
      </c>
      <c r="AO82">
        <v>830</v>
      </c>
      <c r="AP82">
        <v>837</v>
      </c>
      <c r="AQ82">
        <v>819</v>
      </c>
      <c r="AR82">
        <v>821</v>
      </c>
      <c r="AS82">
        <v>497600</v>
      </c>
      <c r="AU82" s="7" t="str">
        <f t="shared" si="10"/>
        <v/>
      </c>
      <c r="AV82" s="7">
        <f t="shared" si="11"/>
        <v>-1.6766467065868262E-2</v>
      </c>
    </row>
    <row r="83" spans="3:48" x14ac:dyDescent="0.4">
      <c r="C83" t="s">
        <v>804</v>
      </c>
      <c r="D83" t="s">
        <v>586</v>
      </c>
      <c r="E83">
        <v>50000</v>
      </c>
      <c r="R83" t="s">
        <v>94</v>
      </c>
      <c r="S83" s="2">
        <f t="shared" si="8"/>
        <v>3172700</v>
      </c>
      <c r="T83" s="2">
        <f t="shared" si="9"/>
        <v>1708600</v>
      </c>
      <c r="U83" s="2">
        <f t="shared" si="9"/>
        <v>3286600</v>
      </c>
      <c r="V83" s="2">
        <f t="shared" si="9"/>
        <v>3512800</v>
      </c>
      <c r="W83" s="2">
        <f t="shared" si="9"/>
        <v>2446000</v>
      </c>
      <c r="X83" s="2">
        <f t="shared" si="9"/>
        <v>4909500</v>
      </c>
      <c r="Y83" s="2" cm="1">
        <f t="array" ref="Y83">_xlfn.XLOOKUP(Y$1&amp;$R83,$C$3:$C$1662&amp;$D$3:$D$1662,$E$3:$E$1662,0,0,1)</f>
        <v>8900</v>
      </c>
      <c r="Z83" s="2" cm="1">
        <f t="array" ref="Z83">_xlfn.XLOOKUP(Z$1&amp;$R83,$C$3:$C$1662&amp;$D$3:$D$1662,$E$3:$E$1662,0,0,1)</f>
        <v>56300</v>
      </c>
      <c r="AA83" s="2" cm="1">
        <f t="array" ref="AA83">_xlfn.XLOOKUP(AA$1&amp;$R83,$C$3:$C$1662&amp;$D$3:$D$1662,$E$3:$E$1662,0,0,1)</f>
        <v>53800</v>
      </c>
      <c r="AB83" s="2" cm="1">
        <f t="array" ref="AB83">_xlfn.XLOOKUP(AB$1&amp;$R83,$C$3:$C$1662&amp;$D$3:$D$1662,$E$3:$E$1662,0,0,1)</f>
        <v>26300</v>
      </c>
      <c r="AC83" s="2" cm="1">
        <f t="array" ref="AC83">_xlfn.XLOOKUP(AC$1&amp;$R83,$C$3:$C$1662&amp;$D$3:$D$1662,$E$3:$E$1662,0,0,1)</f>
        <v>26300</v>
      </c>
      <c r="AM83" t="s">
        <v>964</v>
      </c>
      <c r="AN83" t="s">
        <v>881</v>
      </c>
      <c r="AO83">
        <v>819</v>
      </c>
      <c r="AP83">
        <v>850</v>
      </c>
      <c r="AQ83">
        <v>819</v>
      </c>
      <c r="AR83">
        <v>844</v>
      </c>
      <c r="AS83">
        <v>743100</v>
      </c>
      <c r="AU83" s="7">
        <f t="shared" si="10"/>
        <v>2.8014616321559105E-2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26300</v>
      </c>
      <c r="R84" t="s">
        <v>93</v>
      </c>
      <c r="S84" s="2">
        <f t="shared" si="8"/>
        <v>3214080</v>
      </c>
      <c r="T84" s="2">
        <f t="shared" ref="T84:X99" si="12">T83+Y84</f>
        <v>1715500</v>
      </c>
      <c r="U84" s="2">
        <f t="shared" si="12"/>
        <v>3373600</v>
      </c>
      <c r="V84" s="2">
        <f t="shared" si="12"/>
        <v>3578300</v>
      </c>
      <c r="W84" s="2">
        <f t="shared" si="12"/>
        <v>2456600</v>
      </c>
      <c r="X84" s="2">
        <f t="shared" si="12"/>
        <v>4946400</v>
      </c>
      <c r="Y84" s="2" cm="1">
        <f t="array" ref="Y84">_xlfn.XLOOKUP(Y$1&amp;$R84,$C$3:$C$1662&amp;$D$3:$D$1662,$E$3:$E$1662,0,0,1)</f>
        <v>6900</v>
      </c>
      <c r="Z84" s="2" cm="1">
        <f t="array" ref="Z84">_xlfn.XLOOKUP(Z$1&amp;$R84,$C$3:$C$1662&amp;$D$3:$D$1662,$E$3:$E$1662,0,0,1)</f>
        <v>87000</v>
      </c>
      <c r="AA84" s="2" cm="1">
        <f t="array" ref="AA84">_xlfn.XLOOKUP(AA$1&amp;$R84,$C$3:$C$1662&amp;$D$3:$D$1662,$E$3:$E$1662,0,0,1)</f>
        <v>65500</v>
      </c>
      <c r="AB84" s="2" cm="1">
        <f t="array" ref="AB84">_xlfn.XLOOKUP(AB$1&amp;$R84,$C$3:$C$1662&amp;$D$3:$D$1662,$E$3:$E$1662,0,0,1)</f>
        <v>10600</v>
      </c>
      <c r="AC84" s="2" cm="1">
        <f t="array" ref="AC84">_xlfn.XLOOKUP(AC$1&amp;$R84,$C$3:$C$1662&amp;$D$3:$D$1662,$E$3:$E$1662,0,0,1)</f>
        <v>36900</v>
      </c>
      <c r="AM84" t="s">
        <v>965</v>
      </c>
      <c r="AN84" t="s">
        <v>881</v>
      </c>
      <c r="AO84">
        <v>850</v>
      </c>
      <c r="AP84">
        <v>868</v>
      </c>
      <c r="AQ84">
        <v>821</v>
      </c>
      <c r="AR84">
        <v>850</v>
      </c>
      <c r="AS84">
        <v>1355900</v>
      </c>
      <c r="AU84" s="7">
        <f t="shared" si="10"/>
        <v>7.1090047393365108E-3</v>
      </c>
      <c r="AV84" s="7" t="str">
        <f t="shared" si="11"/>
        <v/>
      </c>
    </row>
    <row r="85" spans="3:48" x14ac:dyDescent="0.4">
      <c r="C85" t="s">
        <v>804</v>
      </c>
      <c r="D85" t="s">
        <v>588</v>
      </c>
      <c r="E85">
        <v>36900</v>
      </c>
      <c r="R85" t="s">
        <v>229</v>
      </c>
      <c r="S85" s="2">
        <f t="shared" si="8"/>
        <v>3240760</v>
      </c>
      <c r="T85" s="2">
        <f t="shared" si="12"/>
        <v>1717200</v>
      </c>
      <c r="U85" s="2">
        <f t="shared" si="12"/>
        <v>3445300</v>
      </c>
      <c r="V85" s="2">
        <f t="shared" si="12"/>
        <v>3602900</v>
      </c>
      <c r="W85" s="2">
        <f t="shared" si="12"/>
        <v>2468900</v>
      </c>
      <c r="X85" s="2">
        <f t="shared" si="12"/>
        <v>4969500</v>
      </c>
      <c r="Y85" s="2" cm="1">
        <f t="array" ref="Y85">_xlfn.XLOOKUP(Y$1&amp;$R85,$C$3:$C$1662&amp;$D$3:$D$1662,$E$3:$E$1662,0,0,1)</f>
        <v>1700</v>
      </c>
      <c r="Z85" s="2" cm="1">
        <f t="array" ref="Z85">_xlfn.XLOOKUP(Z$1&amp;$R85,$C$3:$C$1662&amp;$D$3:$D$1662,$E$3:$E$1662,0,0,1)</f>
        <v>71700</v>
      </c>
      <c r="AA85" s="2" cm="1">
        <f t="array" ref="AA85">_xlfn.XLOOKUP(AA$1&amp;$R85,$C$3:$C$1662&amp;$D$3:$D$1662,$E$3:$E$1662,0,0,1)</f>
        <v>24600</v>
      </c>
      <c r="AB85" s="2" cm="1">
        <f t="array" ref="AB85">_xlfn.XLOOKUP(AB$1&amp;$R85,$C$3:$C$1662&amp;$D$3:$D$1662,$E$3:$E$1662,0,0,1)</f>
        <v>12300</v>
      </c>
      <c r="AC85" s="2" cm="1">
        <f t="array" ref="AC85">_xlfn.XLOOKUP(AC$1&amp;$R85,$C$3:$C$1662&amp;$D$3:$D$1662,$E$3:$E$1662,0,0,1)</f>
        <v>23100</v>
      </c>
      <c r="AM85" t="s">
        <v>966</v>
      </c>
      <c r="AN85" t="s">
        <v>881</v>
      </c>
      <c r="AO85">
        <v>838</v>
      </c>
      <c r="AP85">
        <v>861</v>
      </c>
      <c r="AQ85">
        <v>837</v>
      </c>
      <c r="AR85">
        <v>852</v>
      </c>
      <c r="AS85">
        <v>746100</v>
      </c>
      <c r="AU85" s="7">
        <f t="shared" si="10"/>
        <v>2.3529411764706687E-3</v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23100</v>
      </c>
      <c r="R86" t="s">
        <v>250</v>
      </c>
      <c r="S86" s="2">
        <f t="shared" si="8"/>
        <v>3260580</v>
      </c>
      <c r="T86" s="2">
        <f t="shared" si="12"/>
        <v>1718800</v>
      </c>
      <c r="U86" s="2">
        <f t="shared" si="12"/>
        <v>3475400</v>
      </c>
      <c r="V86" s="2">
        <f t="shared" si="12"/>
        <v>3627500</v>
      </c>
      <c r="W86" s="2">
        <f t="shared" si="12"/>
        <v>2502700</v>
      </c>
      <c r="X86" s="2">
        <f t="shared" si="12"/>
        <v>4978500</v>
      </c>
      <c r="Y86" s="2" cm="1">
        <f t="array" ref="Y86">_xlfn.XLOOKUP(Y$1&amp;$R86,$C$3:$C$1662&amp;$D$3:$D$1662,$E$3:$E$1662,0,0,1)</f>
        <v>1600</v>
      </c>
      <c r="Z86" s="2" cm="1">
        <f t="array" ref="Z86">_xlfn.XLOOKUP(Z$1&amp;$R86,$C$3:$C$1662&amp;$D$3:$D$1662,$E$3:$E$1662,0,0,1)</f>
        <v>30100</v>
      </c>
      <c r="AA86" s="2" cm="1">
        <f t="array" ref="AA86">_xlfn.XLOOKUP(AA$1&amp;$R86,$C$3:$C$1662&amp;$D$3:$D$1662,$E$3:$E$1662,0,0,1)</f>
        <v>24600</v>
      </c>
      <c r="AB86" s="2" cm="1">
        <f t="array" ref="AB86">_xlfn.XLOOKUP(AB$1&amp;$R86,$C$3:$C$1662&amp;$D$3:$D$1662,$E$3:$E$1662,0,0,1)</f>
        <v>33800</v>
      </c>
      <c r="AC86" s="2" cm="1">
        <f t="array" ref="AC86">_xlfn.XLOOKUP(AC$1&amp;$R86,$C$3:$C$1662&amp;$D$3:$D$1662,$E$3:$E$1662,0,0,1)</f>
        <v>9000</v>
      </c>
      <c r="AM86" t="s">
        <v>967</v>
      </c>
      <c r="AN86" t="s">
        <v>881</v>
      </c>
      <c r="AO86">
        <v>862</v>
      </c>
      <c r="AP86">
        <v>895</v>
      </c>
      <c r="AQ86">
        <v>852</v>
      </c>
      <c r="AR86">
        <v>862</v>
      </c>
      <c r="AS86">
        <v>1549300</v>
      </c>
      <c r="AU86" s="7">
        <f t="shared" si="10"/>
        <v>1.1737089201877993E-2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9000</v>
      </c>
      <c r="R87" t="s">
        <v>127</v>
      </c>
      <c r="S87" s="2">
        <f t="shared" si="8"/>
        <v>3273880</v>
      </c>
      <c r="T87" s="2">
        <f t="shared" si="12"/>
        <v>1724700</v>
      </c>
      <c r="U87" s="2">
        <f t="shared" si="12"/>
        <v>3487700</v>
      </c>
      <c r="V87" s="2">
        <f t="shared" si="12"/>
        <v>3647700</v>
      </c>
      <c r="W87" s="2">
        <f t="shared" si="12"/>
        <v>2507800</v>
      </c>
      <c r="X87" s="2">
        <f t="shared" si="12"/>
        <v>5001500</v>
      </c>
      <c r="Y87" s="2" cm="1">
        <f t="array" ref="Y87">_xlfn.XLOOKUP(Y$1&amp;$R87,$C$3:$C$1662&amp;$D$3:$D$1662,$E$3:$E$1662,0,0,1)</f>
        <v>5900</v>
      </c>
      <c r="Z87" s="2" cm="1">
        <f t="array" ref="Z87">_xlfn.XLOOKUP(Z$1&amp;$R87,$C$3:$C$1662&amp;$D$3:$D$1662,$E$3:$E$1662,0,0,1)</f>
        <v>12300</v>
      </c>
      <c r="AA87" s="2" cm="1">
        <f t="array" ref="AA87">_xlfn.XLOOKUP(AA$1&amp;$R87,$C$3:$C$1662&amp;$D$3:$D$1662,$E$3:$E$1662,0,0,1)</f>
        <v>20200</v>
      </c>
      <c r="AB87" s="2" cm="1">
        <f t="array" ref="AB87">_xlfn.XLOOKUP(AB$1&amp;$R87,$C$3:$C$1662&amp;$D$3:$D$1662,$E$3:$E$1662,0,0,1)</f>
        <v>5100</v>
      </c>
      <c r="AC87" s="2" cm="1">
        <f t="array" ref="AC87">_xlfn.XLOOKUP(AC$1&amp;$R87,$C$3:$C$1662&amp;$D$3:$D$1662,$E$3:$E$1662,0,0,1)</f>
        <v>23000</v>
      </c>
      <c r="AM87" t="s">
        <v>968</v>
      </c>
      <c r="AN87" t="s">
        <v>881</v>
      </c>
      <c r="AO87">
        <v>834</v>
      </c>
      <c r="AP87">
        <v>850</v>
      </c>
      <c r="AQ87">
        <v>790</v>
      </c>
      <c r="AR87">
        <v>849</v>
      </c>
      <c r="AS87">
        <v>2341900</v>
      </c>
      <c r="AU87" s="7" t="str">
        <f t="shared" si="10"/>
        <v/>
      </c>
      <c r="AV87" s="7">
        <f t="shared" si="11"/>
        <v>-1.5081206496519672E-2</v>
      </c>
    </row>
    <row r="88" spans="3:48" x14ac:dyDescent="0.4">
      <c r="C88" t="s">
        <v>804</v>
      </c>
      <c r="D88" t="s">
        <v>591</v>
      </c>
      <c r="E88">
        <v>23000</v>
      </c>
      <c r="R88" t="s">
        <v>151</v>
      </c>
      <c r="S88" s="2">
        <f t="shared" si="8"/>
        <v>3331420</v>
      </c>
      <c r="T88" s="2">
        <f t="shared" si="12"/>
        <v>1730300</v>
      </c>
      <c r="U88" s="2">
        <f t="shared" si="12"/>
        <v>3546200</v>
      </c>
      <c r="V88" s="2">
        <f t="shared" si="12"/>
        <v>3681900</v>
      </c>
      <c r="W88" s="2">
        <f t="shared" si="12"/>
        <v>2611200</v>
      </c>
      <c r="X88" s="2">
        <f t="shared" si="12"/>
        <v>5087500</v>
      </c>
      <c r="Y88" s="2" cm="1">
        <f t="array" ref="Y88">_xlfn.XLOOKUP(Y$1&amp;$R88,$C$3:$C$1662&amp;$D$3:$D$1662,$E$3:$E$1662,0,0,1)</f>
        <v>5600</v>
      </c>
      <c r="Z88" s="2" cm="1">
        <f t="array" ref="Z88">_xlfn.XLOOKUP(Z$1&amp;$R88,$C$3:$C$1662&amp;$D$3:$D$1662,$E$3:$E$1662,0,0,1)</f>
        <v>58500</v>
      </c>
      <c r="AA88" s="2" cm="1">
        <f t="array" ref="AA88">_xlfn.XLOOKUP(AA$1&amp;$R88,$C$3:$C$1662&amp;$D$3:$D$1662,$E$3:$E$1662,0,0,1)</f>
        <v>34200</v>
      </c>
      <c r="AB88" s="2" cm="1">
        <f t="array" ref="AB88">_xlfn.XLOOKUP(AB$1&amp;$R88,$C$3:$C$1662&amp;$D$3:$D$1662,$E$3:$E$1662,0,0,1)</f>
        <v>103400</v>
      </c>
      <c r="AC88" s="2" cm="1">
        <f t="array" ref="AC88">_xlfn.XLOOKUP(AC$1&amp;$R88,$C$3:$C$1662&amp;$D$3:$D$1662,$E$3:$E$1662,0,0,1)</f>
        <v>86000</v>
      </c>
      <c r="AM88" t="s">
        <v>969</v>
      </c>
      <c r="AN88" t="s">
        <v>881</v>
      </c>
      <c r="AO88">
        <v>850</v>
      </c>
      <c r="AP88">
        <v>853</v>
      </c>
      <c r="AQ88">
        <v>824</v>
      </c>
      <c r="AR88">
        <v>825</v>
      </c>
      <c r="AS88">
        <v>709100</v>
      </c>
      <c r="AU88" s="7" t="str">
        <f t="shared" si="10"/>
        <v/>
      </c>
      <c r="AV88" s="7">
        <f t="shared" si="11"/>
        <v>-2.8268551236749095E-2</v>
      </c>
    </row>
    <row r="89" spans="3:48" x14ac:dyDescent="0.4">
      <c r="C89" t="s">
        <v>804</v>
      </c>
      <c r="D89" t="s">
        <v>592</v>
      </c>
      <c r="E89">
        <v>86000</v>
      </c>
      <c r="R89" t="s">
        <v>95</v>
      </c>
      <c r="S89" s="2">
        <f t="shared" si="8"/>
        <v>3370560</v>
      </c>
      <c r="T89" s="2">
        <f t="shared" si="12"/>
        <v>1740200</v>
      </c>
      <c r="U89" s="2">
        <f t="shared" si="12"/>
        <v>3588800</v>
      </c>
      <c r="V89" s="2">
        <f t="shared" si="12"/>
        <v>3717700</v>
      </c>
      <c r="W89" s="2">
        <f t="shared" si="12"/>
        <v>2669000</v>
      </c>
      <c r="X89" s="2">
        <f t="shared" si="12"/>
        <v>5137100</v>
      </c>
      <c r="Y89" s="2" cm="1">
        <f t="array" ref="Y89">_xlfn.XLOOKUP(Y$1&amp;$R89,$C$3:$C$1662&amp;$D$3:$D$1662,$E$3:$E$1662,0,0,1)</f>
        <v>9900</v>
      </c>
      <c r="Z89" s="2" cm="1">
        <f t="array" ref="Z89">_xlfn.XLOOKUP(Z$1&amp;$R89,$C$3:$C$1662&amp;$D$3:$D$1662,$E$3:$E$1662,0,0,1)</f>
        <v>42600</v>
      </c>
      <c r="AA89" s="2" cm="1">
        <f t="array" ref="AA89">_xlfn.XLOOKUP(AA$1&amp;$R89,$C$3:$C$1662&amp;$D$3:$D$1662,$E$3:$E$1662,0,0,1)</f>
        <v>35800</v>
      </c>
      <c r="AB89" s="2" cm="1">
        <f t="array" ref="AB89">_xlfn.XLOOKUP(AB$1&amp;$R89,$C$3:$C$1662&amp;$D$3:$D$1662,$E$3:$E$1662,0,0,1)</f>
        <v>57800</v>
      </c>
      <c r="AC89" s="2" cm="1">
        <f t="array" ref="AC89">_xlfn.XLOOKUP(AC$1&amp;$R89,$C$3:$C$1662&amp;$D$3:$D$1662,$E$3:$E$1662,0,0,1)</f>
        <v>49600</v>
      </c>
      <c r="AM89" t="s">
        <v>970</v>
      </c>
      <c r="AN89" t="s">
        <v>881</v>
      </c>
      <c r="AO89">
        <v>825</v>
      </c>
      <c r="AP89">
        <v>829</v>
      </c>
      <c r="AQ89">
        <v>803</v>
      </c>
      <c r="AR89">
        <v>808</v>
      </c>
      <c r="AS89">
        <v>706700</v>
      </c>
      <c r="AU89" s="7" t="str">
        <f t="shared" si="10"/>
        <v/>
      </c>
      <c r="AV89" s="7">
        <f t="shared" si="11"/>
        <v>-2.0606060606060628E-2</v>
      </c>
    </row>
    <row r="90" spans="3:48" x14ac:dyDescent="0.4">
      <c r="C90" t="s">
        <v>804</v>
      </c>
      <c r="D90" t="s">
        <v>593</v>
      </c>
      <c r="E90">
        <v>49600</v>
      </c>
      <c r="R90" t="s">
        <v>165</v>
      </c>
      <c r="S90" s="2">
        <f t="shared" si="8"/>
        <v>3401580</v>
      </c>
      <c r="T90" s="2">
        <f t="shared" si="12"/>
        <v>1743100</v>
      </c>
      <c r="U90" s="2">
        <f t="shared" si="12"/>
        <v>3614800</v>
      </c>
      <c r="V90" s="2">
        <f t="shared" si="12"/>
        <v>3751300</v>
      </c>
      <c r="W90" s="2">
        <f t="shared" si="12"/>
        <v>2711600</v>
      </c>
      <c r="X90" s="2">
        <f t="shared" si="12"/>
        <v>5187100</v>
      </c>
      <c r="Y90" s="2" cm="1">
        <f t="array" ref="Y90">_xlfn.XLOOKUP(Y$1&amp;$R90,$C$3:$C$1662&amp;$D$3:$D$1662,$E$3:$E$1662,0,0,1)</f>
        <v>2900</v>
      </c>
      <c r="Z90" s="2" cm="1">
        <f t="array" ref="Z90">_xlfn.XLOOKUP(Z$1&amp;$R90,$C$3:$C$1662&amp;$D$3:$D$1662,$E$3:$E$1662,0,0,1)</f>
        <v>26000</v>
      </c>
      <c r="AA90" s="2" cm="1">
        <f t="array" ref="AA90">_xlfn.XLOOKUP(AA$1&amp;$R90,$C$3:$C$1662&amp;$D$3:$D$1662,$E$3:$E$1662,0,0,1)</f>
        <v>33600</v>
      </c>
      <c r="AB90" s="2" cm="1">
        <f t="array" ref="AB90">_xlfn.XLOOKUP(AB$1&amp;$R90,$C$3:$C$1662&amp;$D$3:$D$1662,$E$3:$E$1662,0,0,1)</f>
        <v>42600</v>
      </c>
      <c r="AC90" s="2" cm="1">
        <f t="array" ref="AC90">_xlfn.XLOOKUP(AC$1&amp;$R90,$C$3:$C$1662&amp;$D$3:$D$1662,$E$3:$E$1662,0,0,1)</f>
        <v>50000</v>
      </c>
      <c r="AM90" t="s">
        <v>971</v>
      </c>
      <c r="AN90" t="s">
        <v>881</v>
      </c>
      <c r="AO90">
        <v>823</v>
      </c>
      <c r="AP90">
        <v>848</v>
      </c>
      <c r="AQ90">
        <v>823</v>
      </c>
      <c r="AR90">
        <v>835</v>
      </c>
      <c r="AS90">
        <v>675600</v>
      </c>
      <c r="AU90" s="7">
        <f t="shared" si="10"/>
        <v>3.3415841584158334E-2</v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50000</v>
      </c>
      <c r="R91" t="s">
        <v>150</v>
      </c>
      <c r="S91" s="2">
        <f t="shared" si="8"/>
        <v>3425280</v>
      </c>
      <c r="T91" s="2">
        <f t="shared" si="12"/>
        <v>1751800</v>
      </c>
      <c r="U91" s="2">
        <f t="shared" si="12"/>
        <v>3641400</v>
      </c>
      <c r="V91" s="2">
        <f t="shared" si="12"/>
        <v>3768700</v>
      </c>
      <c r="W91" s="2">
        <f t="shared" si="12"/>
        <v>2737000</v>
      </c>
      <c r="X91" s="2">
        <f t="shared" si="12"/>
        <v>5227500</v>
      </c>
      <c r="Y91" s="2" cm="1">
        <f t="array" ref="Y91">_xlfn.XLOOKUP(Y$1&amp;$R91,$C$3:$C$1662&amp;$D$3:$D$1662,$E$3:$E$1662,0,0,1)</f>
        <v>8700</v>
      </c>
      <c r="Z91" s="2" cm="1">
        <f t="array" ref="Z91">_xlfn.XLOOKUP(Z$1&amp;$R91,$C$3:$C$1662&amp;$D$3:$D$1662,$E$3:$E$1662,0,0,1)</f>
        <v>26600</v>
      </c>
      <c r="AA91" s="2" cm="1">
        <f t="array" ref="AA91">_xlfn.XLOOKUP(AA$1&amp;$R91,$C$3:$C$1662&amp;$D$3:$D$1662,$E$3:$E$1662,0,0,1)</f>
        <v>17400</v>
      </c>
      <c r="AB91" s="2" cm="1">
        <f t="array" ref="AB91">_xlfn.XLOOKUP(AB$1&amp;$R91,$C$3:$C$1662&amp;$D$3:$D$1662,$E$3:$E$1662,0,0,1)</f>
        <v>25400</v>
      </c>
      <c r="AC91" s="2" cm="1">
        <f t="array" ref="AC91">_xlfn.XLOOKUP(AC$1&amp;$R91,$C$3:$C$1662&amp;$D$3:$D$1662,$E$3:$E$1662,0,0,1)</f>
        <v>40400</v>
      </c>
      <c r="AM91" t="s">
        <v>972</v>
      </c>
      <c r="AN91" t="s">
        <v>881</v>
      </c>
      <c r="AO91">
        <v>841</v>
      </c>
      <c r="AP91">
        <v>855</v>
      </c>
      <c r="AQ91">
        <v>835</v>
      </c>
      <c r="AR91">
        <v>836</v>
      </c>
      <c r="AS91">
        <v>770400</v>
      </c>
      <c r="AU91" s="7">
        <f t="shared" si="10"/>
        <v>1.1976047904191933E-3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40400</v>
      </c>
      <c r="R92" t="s">
        <v>164</v>
      </c>
      <c r="S92" s="2">
        <f t="shared" si="8"/>
        <v>3451200</v>
      </c>
      <c r="T92" s="2">
        <f t="shared" si="12"/>
        <v>1756400</v>
      </c>
      <c r="U92" s="2">
        <f t="shared" si="12"/>
        <v>3672900</v>
      </c>
      <c r="V92" s="2">
        <f t="shared" si="12"/>
        <v>3806600</v>
      </c>
      <c r="W92" s="2">
        <f t="shared" si="12"/>
        <v>2751900</v>
      </c>
      <c r="X92" s="2">
        <f t="shared" si="12"/>
        <v>5268200</v>
      </c>
      <c r="Y92" s="2" cm="1">
        <f t="array" ref="Y92">_xlfn.XLOOKUP(Y$1&amp;$R92,$C$3:$C$1662&amp;$D$3:$D$1662,$E$3:$E$1662,0,0,1)</f>
        <v>4600</v>
      </c>
      <c r="Z92" s="2" cm="1">
        <f t="array" ref="Z92">_xlfn.XLOOKUP(Z$1&amp;$R92,$C$3:$C$1662&amp;$D$3:$D$1662,$E$3:$E$1662,0,0,1)</f>
        <v>31500</v>
      </c>
      <c r="AA92" s="2" cm="1">
        <f t="array" ref="AA92">_xlfn.XLOOKUP(AA$1&amp;$R92,$C$3:$C$1662&amp;$D$3:$D$1662,$E$3:$E$1662,0,0,1)</f>
        <v>37900</v>
      </c>
      <c r="AB92" s="2" cm="1">
        <f t="array" ref="AB92">_xlfn.XLOOKUP(AB$1&amp;$R92,$C$3:$C$1662&amp;$D$3:$D$1662,$E$3:$E$1662,0,0,1)</f>
        <v>14900</v>
      </c>
      <c r="AC92" s="2" cm="1">
        <f t="array" ref="AC92">_xlfn.XLOOKUP(AC$1&amp;$R92,$C$3:$C$1662&amp;$D$3:$D$1662,$E$3:$E$1662,0,0,1)</f>
        <v>40700</v>
      </c>
      <c r="AM92" t="s">
        <v>973</v>
      </c>
      <c r="AN92" t="s">
        <v>881</v>
      </c>
      <c r="AO92">
        <v>847</v>
      </c>
      <c r="AP92">
        <v>851</v>
      </c>
      <c r="AQ92">
        <v>838</v>
      </c>
      <c r="AR92">
        <v>846</v>
      </c>
      <c r="AS92">
        <v>463000</v>
      </c>
      <c r="AU92" s="7">
        <f t="shared" si="10"/>
        <v>1.1961722488038173E-2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40700</v>
      </c>
      <c r="R93" t="s">
        <v>20</v>
      </c>
      <c r="S93" s="2">
        <f t="shared" si="8"/>
        <v>3470520</v>
      </c>
      <c r="T93" s="2">
        <f t="shared" si="12"/>
        <v>1762400</v>
      </c>
      <c r="U93" s="2">
        <f t="shared" si="12"/>
        <v>3690500</v>
      </c>
      <c r="V93" s="2">
        <f t="shared" si="12"/>
        <v>3838100</v>
      </c>
      <c r="W93" s="2">
        <f t="shared" si="12"/>
        <v>2772600</v>
      </c>
      <c r="X93" s="2">
        <f t="shared" si="12"/>
        <v>5289000</v>
      </c>
      <c r="Y93" s="2" cm="1">
        <f t="array" ref="Y93">_xlfn.XLOOKUP(Y$1&amp;$R93,$C$3:$C$1662&amp;$D$3:$D$1662,$E$3:$E$1662,0,0,1)</f>
        <v>6000</v>
      </c>
      <c r="Z93" s="2" cm="1">
        <f t="array" ref="Z93">_xlfn.XLOOKUP(Z$1&amp;$R93,$C$3:$C$1662&amp;$D$3:$D$1662,$E$3:$E$1662,0,0,1)</f>
        <v>17600</v>
      </c>
      <c r="AA93" s="2" cm="1">
        <f t="array" ref="AA93">_xlfn.XLOOKUP(AA$1&amp;$R93,$C$3:$C$1662&amp;$D$3:$D$1662,$E$3:$E$1662,0,0,1)</f>
        <v>31500</v>
      </c>
      <c r="AB93" s="2" cm="1">
        <f t="array" ref="AB93">_xlfn.XLOOKUP(AB$1&amp;$R93,$C$3:$C$1662&amp;$D$3:$D$1662,$E$3:$E$1662,0,0,1)</f>
        <v>20700</v>
      </c>
      <c r="AC93" s="2" cm="1">
        <f t="array" ref="AC93">_xlfn.XLOOKUP(AC$1&amp;$R93,$C$3:$C$1662&amp;$D$3:$D$1662,$E$3:$E$1662,0,0,1)</f>
        <v>20800</v>
      </c>
      <c r="AM93" t="s">
        <v>974</v>
      </c>
      <c r="AN93" t="s">
        <v>881</v>
      </c>
      <c r="AO93">
        <v>848</v>
      </c>
      <c r="AP93">
        <v>858</v>
      </c>
      <c r="AQ93">
        <v>840</v>
      </c>
      <c r="AR93">
        <v>851</v>
      </c>
      <c r="AS93">
        <v>756800</v>
      </c>
      <c r="AU93" s="7">
        <f t="shared" si="10"/>
        <v>5.9101654846336338E-3</v>
      </c>
      <c r="AV93" s="7" t="str">
        <f t="shared" si="11"/>
        <v/>
      </c>
    </row>
    <row r="94" spans="3:48" x14ac:dyDescent="0.4">
      <c r="C94" t="s">
        <v>804</v>
      </c>
      <c r="D94" t="s">
        <v>597</v>
      </c>
      <c r="E94">
        <v>20800</v>
      </c>
      <c r="R94" t="s">
        <v>297</v>
      </c>
      <c r="S94" s="2">
        <f t="shared" si="8"/>
        <v>3521560</v>
      </c>
      <c r="T94" s="2">
        <f t="shared" si="12"/>
        <v>1769100</v>
      </c>
      <c r="U94" s="2">
        <f t="shared" si="12"/>
        <v>3740800</v>
      </c>
      <c r="V94" s="2">
        <f t="shared" si="12"/>
        <v>3980100</v>
      </c>
      <c r="W94" s="2">
        <f t="shared" si="12"/>
        <v>2782500</v>
      </c>
      <c r="X94" s="2">
        <f t="shared" si="12"/>
        <v>5335300</v>
      </c>
      <c r="Y94" s="2" cm="1">
        <f t="array" ref="Y94">_xlfn.XLOOKUP(Y$1&amp;$R94,$C$3:$C$1662&amp;$D$3:$D$1662,$E$3:$E$1662,0,0,1)</f>
        <v>6700</v>
      </c>
      <c r="Z94" s="2" cm="1">
        <f t="array" ref="Z94">_xlfn.XLOOKUP(Z$1&amp;$R94,$C$3:$C$1662&amp;$D$3:$D$1662,$E$3:$E$1662,0,0,1)</f>
        <v>50300</v>
      </c>
      <c r="AA94" s="2" cm="1">
        <f t="array" ref="AA94">_xlfn.XLOOKUP(AA$1&amp;$R94,$C$3:$C$1662&amp;$D$3:$D$1662,$E$3:$E$1662,0,0,1)</f>
        <v>142000</v>
      </c>
      <c r="AB94" s="2" cm="1">
        <f t="array" ref="AB94">_xlfn.XLOOKUP(AB$1&amp;$R94,$C$3:$C$1662&amp;$D$3:$D$1662,$E$3:$E$1662,0,0,1)</f>
        <v>9900</v>
      </c>
      <c r="AC94" s="2" cm="1">
        <f t="array" ref="AC94">_xlfn.XLOOKUP(AC$1&amp;$R94,$C$3:$C$1662&amp;$D$3:$D$1662,$E$3:$E$1662,0,0,1)</f>
        <v>46300</v>
      </c>
      <c r="AM94" t="s">
        <v>975</v>
      </c>
      <c r="AN94" t="s">
        <v>881</v>
      </c>
      <c r="AO94">
        <v>851</v>
      </c>
      <c r="AP94">
        <v>910</v>
      </c>
      <c r="AQ94">
        <v>843</v>
      </c>
      <c r="AR94">
        <v>897</v>
      </c>
      <c r="AS94">
        <v>1909400</v>
      </c>
      <c r="AU94" s="7">
        <f t="shared" si="10"/>
        <v>5.4054054054053946E-2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46300</v>
      </c>
      <c r="R95" t="s">
        <v>15</v>
      </c>
      <c r="S95" s="2">
        <f t="shared" si="8"/>
        <v>3557160</v>
      </c>
      <c r="T95" s="2">
        <f t="shared" si="12"/>
        <v>1782700</v>
      </c>
      <c r="U95" s="2">
        <f t="shared" si="12"/>
        <v>3785900</v>
      </c>
      <c r="V95" s="2">
        <f t="shared" si="12"/>
        <v>4058400</v>
      </c>
      <c r="W95" s="2">
        <f t="shared" si="12"/>
        <v>2814100</v>
      </c>
      <c r="X95" s="2">
        <f t="shared" si="12"/>
        <v>5344700</v>
      </c>
      <c r="Y95" s="2" cm="1">
        <f t="array" ref="Y95">_xlfn.XLOOKUP(Y$1&amp;$R95,$C$3:$C$1662&amp;$D$3:$D$1662,$E$3:$E$1662,0,0,1)</f>
        <v>13600</v>
      </c>
      <c r="Z95" s="2" cm="1">
        <f t="array" ref="Z95">_xlfn.XLOOKUP(Z$1&amp;$R95,$C$3:$C$1662&amp;$D$3:$D$1662,$E$3:$E$1662,0,0,1)</f>
        <v>45100</v>
      </c>
      <c r="AA95" s="2" cm="1">
        <f t="array" ref="AA95">_xlfn.XLOOKUP(AA$1&amp;$R95,$C$3:$C$1662&amp;$D$3:$D$1662,$E$3:$E$1662,0,0,1)</f>
        <v>78300</v>
      </c>
      <c r="AB95" s="2" cm="1">
        <f t="array" ref="AB95">_xlfn.XLOOKUP(AB$1&amp;$R95,$C$3:$C$1662&amp;$D$3:$D$1662,$E$3:$E$1662,0,0,1)</f>
        <v>31600</v>
      </c>
      <c r="AC95" s="2" cm="1">
        <f t="array" ref="AC95">_xlfn.XLOOKUP(AC$1&amp;$R95,$C$3:$C$1662&amp;$D$3:$D$1662,$E$3:$E$1662,0,0,1)</f>
        <v>9400</v>
      </c>
      <c r="AM95" t="s">
        <v>781</v>
      </c>
      <c r="AN95" t="s">
        <v>881</v>
      </c>
      <c r="AO95">
        <v>932</v>
      </c>
      <c r="AP95">
        <v>955</v>
      </c>
      <c r="AQ95">
        <v>912</v>
      </c>
      <c r="AR95">
        <v>951</v>
      </c>
      <c r="AS95">
        <v>2378700</v>
      </c>
      <c r="AU95" s="7">
        <f t="shared" si="10"/>
        <v>6.020066889632103E-2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9400</v>
      </c>
      <c r="R96" t="s">
        <v>298</v>
      </c>
      <c r="S96" s="2">
        <f t="shared" si="8"/>
        <v>3578560</v>
      </c>
      <c r="T96" s="2">
        <f t="shared" si="12"/>
        <v>1791300</v>
      </c>
      <c r="U96" s="2">
        <f t="shared" si="12"/>
        <v>3813000</v>
      </c>
      <c r="V96" s="2">
        <f t="shared" si="12"/>
        <v>4095900</v>
      </c>
      <c r="W96" s="2">
        <f t="shared" si="12"/>
        <v>2832700</v>
      </c>
      <c r="X96" s="2">
        <f t="shared" si="12"/>
        <v>5359900</v>
      </c>
      <c r="Y96" s="2" cm="1">
        <f t="array" ref="Y96">_xlfn.XLOOKUP(Y$1&amp;$R96,$C$3:$C$1662&amp;$D$3:$D$1662,$E$3:$E$1662,0,0,1)</f>
        <v>8600</v>
      </c>
      <c r="Z96" s="2" cm="1">
        <f t="array" ref="Z96">_xlfn.XLOOKUP(Z$1&amp;$R96,$C$3:$C$1662&amp;$D$3:$D$1662,$E$3:$E$1662,0,0,1)</f>
        <v>27100</v>
      </c>
      <c r="AA96" s="2" cm="1">
        <f t="array" ref="AA96">_xlfn.XLOOKUP(AA$1&amp;$R96,$C$3:$C$1662&amp;$D$3:$D$1662,$E$3:$E$1662,0,0,1)</f>
        <v>37500</v>
      </c>
      <c r="AB96" s="2" cm="1">
        <f t="array" ref="AB96">_xlfn.XLOOKUP(AB$1&amp;$R96,$C$3:$C$1662&amp;$D$3:$D$1662,$E$3:$E$1662,0,0,1)</f>
        <v>18600</v>
      </c>
      <c r="AC96" s="2" cm="1">
        <f t="array" ref="AC96">_xlfn.XLOOKUP(AC$1&amp;$R96,$C$3:$C$1662&amp;$D$3:$D$1662,$E$3:$E$1662,0,0,1)</f>
        <v>15200</v>
      </c>
      <c r="AM96" t="s">
        <v>782</v>
      </c>
      <c r="AN96" t="s">
        <v>881</v>
      </c>
      <c r="AO96">
        <v>960</v>
      </c>
      <c r="AP96">
        <v>966</v>
      </c>
      <c r="AQ96">
        <v>939</v>
      </c>
      <c r="AR96">
        <v>957</v>
      </c>
      <c r="AS96">
        <v>1649900</v>
      </c>
      <c r="AU96" s="7">
        <f t="shared" si="10"/>
        <v>6.3091482649841879E-3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15200</v>
      </c>
      <c r="R97" t="s">
        <v>139</v>
      </c>
      <c r="S97" s="2">
        <f t="shared" si="8"/>
        <v>3609520</v>
      </c>
      <c r="T97" s="2">
        <f t="shared" si="12"/>
        <v>1814600</v>
      </c>
      <c r="U97" s="2">
        <f t="shared" si="12"/>
        <v>3862900</v>
      </c>
      <c r="V97" s="2">
        <f t="shared" si="12"/>
        <v>4122300</v>
      </c>
      <c r="W97" s="2">
        <f t="shared" si="12"/>
        <v>2853900</v>
      </c>
      <c r="X97" s="2">
        <f t="shared" si="12"/>
        <v>5393900</v>
      </c>
      <c r="Y97" s="2" cm="1">
        <f t="array" ref="Y97">_xlfn.XLOOKUP(Y$1&amp;$R97,$C$3:$C$1662&amp;$D$3:$D$1662,$E$3:$E$1662,0,0,1)</f>
        <v>23300</v>
      </c>
      <c r="Z97" s="2" cm="1">
        <f t="array" ref="Z97">_xlfn.XLOOKUP(Z$1&amp;$R97,$C$3:$C$1662&amp;$D$3:$D$1662,$E$3:$E$1662,0,0,1)</f>
        <v>49900</v>
      </c>
      <c r="AA97" s="2" cm="1">
        <f t="array" ref="AA97">_xlfn.XLOOKUP(AA$1&amp;$R97,$C$3:$C$1662&amp;$D$3:$D$1662,$E$3:$E$1662,0,0,1)</f>
        <v>26400</v>
      </c>
      <c r="AB97" s="2" cm="1">
        <f t="array" ref="AB97">_xlfn.XLOOKUP(AB$1&amp;$R97,$C$3:$C$1662&amp;$D$3:$D$1662,$E$3:$E$1662,0,0,1)</f>
        <v>21200</v>
      </c>
      <c r="AC97" s="2" cm="1">
        <f t="array" ref="AC97">_xlfn.XLOOKUP(AC$1&amp;$R97,$C$3:$C$1662&amp;$D$3:$D$1662,$E$3:$E$1662,0,0,1)</f>
        <v>34000</v>
      </c>
      <c r="AM97" t="s">
        <v>803</v>
      </c>
      <c r="AN97" t="s">
        <v>881</v>
      </c>
      <c r="AO97">
        <v>1107</v>
      </c>
      <c r="AP97">
        <v>1107</v>
      </c>
      <c r="AQ97">
        <v>1107</v>
      </c>
      <c r="AR97">
        <v>1107</v>
      </c>
      <c r="AS97">
        <v>86500</v>
      </c>
      <c r="AU97" s="7">
        <f t="shared" si="10"/>
        <v>0.15673981191222564</v>
      </c>
      <c r="AV97" s="7" t="str">
        <f t="shared" si="11"/>
        <v/>
      </c>
    </row>
    <row r="98" spans="3:48" x14ac:dyDescent="0.4">
      <c r="C98" t="s">
        <v>804</v>
      </c>
      <c r="D98" t="s">
        <v>601</v>
      </c>
      <c r="E98">
        <v>34000</v>
      </c>
      <c r="R98" t="s">
        <v>137</v>
      </c>
      <c r="S98" s="2">
        <f t="shared" si="8"/>
        <v>3640720</v>
      </c>
      <c r="T98" s="2">
        <f t="shared" si="12"/>
        <v>1825000</v>
      </c>
      <c r="U98" s="2">
        <f t="shared" si="12"/>
        <v>3889400</v>
      </c>
      <c r="V98" s="2">
        <f t="shared" si="12"/>
        <v>4147200</v>
      </c>
      <c r="W98" s="2">
        <f t="shared" si="12"/>
        <v>2926100</v>
      </c>
      <c r="X98" s="2">
        <f t="shared" si="12"/>
        <v>5415900</v>
      </c>
      <c r="Y98" s="2" cm="1">
        <f t="array" ref="Y98">_xlfn.XLOOKUP(Y$1&amp;$R98,$C$3:$C$1662&amp;$D$3:$D$1662,$E$3:$E$1662,0,0,1)</f>
        <v>10400</v>
      </c>
      <c r="Z98" s="2" cm="1">
        <f t="array" ref="Z98">_xlfn.XLOOKUP(Z$1&amp;$R98,$C$3:$C$1662&amp;$D$3:$D$1662,$E$3:$E$1662,0,0,1)</f>
        <v>26500</v>
      </c>
      <c r="AA98" s="2" cm="1">
        <f t="array" ref="AA98">_xlfn.XLOOKUP(AA$1&amp;$R98,$C$3:$C$1662&amp;$D$3:$D$1662,$E$3:$E$1662,0,0,1)</f>
        <v>24900</v>
      </c>
      <c r="AB98" s="2" cm="1">
        <f t="array" ref="AB98">_xlfn.XLOOKUP(AB$1&amp;$R98,$C$3:$C$1662&amp;$D$3:$D$1662,$E$3:$E$1662,0,0,1)</f>
        <v>72200</v>
      </c>
      <c r="AC98" s="2" cm="1">
        <f t="array" ref="AC98">_xlfn.XLOOKUP(AC$1&amp;$R98,$C$3:$C$1662&amp;$D$3:$D$1662,$E$3:$E$1662,0,0,1)</f>
        <v>22000</v>
      </c>
      <c r="AM98" t="s">
        <v>804</v>
      </c>
      <c r="AN98" t="s">
        <v>881</v>
      </c>
      <c r="AO98">
        <v>1347</v>
      </c>
      <c r="AP98">
        <v>1407</v>
      </c>
      <c r="AQ98">
        <v>1261</v>
      </c>
      <c r="AR98">
        <v>1301</v>
      </c>
      <c r="AS98">
        <v>12659400</v>
      </c>
      <c r="AU98" s="7">
        <f t="shared" si="10"/>
        <v>0.17524841915085809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22000</v>
      </c>
      <c r="R99" t="s">
        <v>268</v>
      </c>
      <c r="S99" s="2">
        <f t="shared" si="8"/>
        <v>3672340</v>
      </c>
      <c r="T99" s="2">
        <f t="shared" si="12"/>
        <v>1848400</v>
      </c>
      <c r="U99" s="2">
        <f t="shared" si="12"/>
        <v>3938400</v>
      </c>
      <c r="V99" s="2">
        <f t="shared" si="12"/>
        <v>4189700</v>
      </c>
      <c r="W99" s="2">
        <f t="shared" si="12"/>
        <v>2960700</v>
      </c>
      <c r="X99" s="2">
        <f t="shared" si="12"/>
        <v>5424500</v>
      </c>
      <c r="Y99" s="2" cm="1">
        <f t="array" ref="Y99">_xlfn.XLOOKUP(Y$1&amp;$R99,$C$3:$C$1662&amp;$D$3:$D$1662,$E$3:$E$1662,0,0,1)</f>
        <v>23400</v>
      </c>
      <c r="Z99" s="2" cm="1">
        <f t="array" ref="Z99">_xlfn.XLOOKUP(Z$1&amp;$R99,$C$3:$C$1662&amp;$D$3:$D$1662,$E$3:$E$1662,0,0,1)</f>
        <v>49000</v>
      </c>
      <c r="AA99" s="2" cm="1">
        <f t="array" ref="AA99">_xlfn.XLOOKUP(AA$1&amp;$R99,$C$3:$C$1662&amp;$D$3:$D$1662,$E$3:$E$1662,0,0,1)</f>
        <v>42500</v>
      </c>
      <c r="AB99" s="2" cm="1">
        <f t="array" ref="AB99">_xlfn.XLOOKUP(AB$1&amp;$R99,$C$3:$C$1662&amp;$D$3:$D$1662,$E$3:$E$1662,0,0,1)</f>
        <v>34600</v>
      </c>
      <c r="AC99" s="2" cm="1">
        <f t="array" ref="AC99">_xlfn.XLOOKUP(AC$1&amp;$R99,$C$3:$C$1662&amp;$D$3:$D$1662,$E$3:$E$1662,0,0,1)</f>
        <v>8600</v>
      </c>
      <c r="AM99" t="s">
        <v>836</v>
      </c>
      <c r="AN99" t="s">
        <v>881</v>
      </c>
      <c r="AO99">
        <v>1250</v>
      </c>
      <c r="AP99">
        <v>1461</v>
      </c>
      <c r="AQ99">
        <v>1236</v>
      </c>
      <c r="AR99">
        <v>1420</v>
      </c>
      <c r="AS99">
        <v>11692300</v>
      </c>
      <c r="AU99" s="7">
        <f t="shared" si="10"/>
        <v>9.1468101460415063E-2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8600</v>
      </c>
      <c r="R100" t="s">
        <v>101</v>
      </c>
      <c r="S100" s="2">
        <f t="shared" si="8"/>
        <v>3697000</v>
      </c>
      <c r="T100" s="2">
        <f t="shared" ref="T100:X115" si="13">T99+Y100</f>
        <v>1867700</v>
      </c>
      <c r="U100" s="2">
        <f t="shared" si="13"/>
        <v>3968900</v>
      </c>
      <c r="V100" s="2">
        <f t="shared" si="13"/>
        <v>4213900</v>
      </c>
      <c r="W100" s="2">
        <f t="shared" si="13"/>
        <v>2982200</v>
      </c>
      <c r="X100" s="2">
        <f t="shared" si="13"/>
        <v>5452300</v>
      </c>
      <c r="Y100" s="2" cm="1">
        <f t="array" ref="Y100">_xlfn.XLOOKUP(Y$1&amp;$R100,$C$3:$C$1662&amp;$D$3:$D$1662,$E$3:$E$1662,0,0,1)</f>
        <v>19300</v>
      </c>
      <c r="Z100" s="2" cm="1">
        <f t="array" ref="Z100">_xlfn.XLOOKUP(Z$1&amp;$R100,$C$3:$C$1662&amp;$D$3:$D$1662,$E$3:$E$1662,0,0,1)</f>
        <v>30500</v>
      </c>
      <c r="AA100" s="2" cm="1">
        <f t="array" ref="AA100">_xlfn.XLOOKUP(AA$1&amp;$R100,$C$3:$C$1662&amp;$D$3:$D$1662,$E$3:$E$1662,0,0,1)</f>
        <v>24200</v>
      </c>
      <c r="AB100" s="2" cm="1">
        <f t="array" ref="AB100">_xlfn.XLOOKUP(AB$1&amp;$R100,$C$3:$C$1662&amp;$D$3:$D$1662,$E$3:$E$1662,0,0,1)</f>
        <v>21500</v>
      </c>
      <c r="AC100" s="2" cm="1">
        <f t="array" ref="AC100">_xlfn.XLOOKUP(AC$1&amp;$R100,$C$3:$C$1662&amp;$D$3:$D$1662,$E$3:$E$1662,0,0,1)</f>
        <v>27800</v>
      </c>
      <c r="AM100" t="s">
        <v>851</v>
      </c>
      <c r="AN100" t="s">
        <v>881</v>
      </c>
      <c r="AO100">
        <v>1423</v>
      </c>
      <c r="AP100">
        <v>1528</v>
      </c>
      <c r="AQ100">
        <v>1373</v>
      </c>
      <c r="AR100">
        <v>1483</v>
      </c>
      <c r="AS100">
        <v>11255700</v>
      </c>
      <c r="AU100" s="7">
        <f t="shared" si="10"/>
        <v>4.4366197183098643E-2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27800</v>
      </c>
      <c r="R101" t="s">
        <v>220</v>
      </c>
      <c r="S101" s="2">
        <f t="shared" si="8"/>
        <v>3725820</v>
      </c>
      <c r="T101" s="2">
        <f t="shared" si="13"/>
        <v>1876900</v>
      </c>
      <c r="U101" s="2">
        <f t="shared" si="13"/>
        <v>4021000</v>
      </c>
      <c r="V101" s="2">
        <f t="shared" si="13"/>
        <v>4256600</v>
      </c>
      <c r="W101" s="2">
        <f t="shared" si="13"/>
        <v>2997100</v>
      </c>
      <c r="X101" s="2">
        <f t="shared" si="13"/>
        <v>5477500</v>
      </c>
      <c r="Y101" s="2" cm="1">
        <f t="array" ref="Y101">_xlfn.XLOOKUP(Y$1&amp;$R101,$C$3:$C$1662&amp;$D$3:$D$1662,$E$3:$E$1662,0,0,1)</f>
        <v>9200</v>
      </c>
      <c r="Z101" s="2" cm="1">
        <f t="array" ref="Z101">_xlfn.XLOOKUP(Z$1&amp;$R101,$C$3:$C$1662&amp;$D$3:$D$1662,$E$3:$E$1662,0,0,1)</f>
        <v>52100</v>
      </c>
      <c r="AA101" s="2" cm="1">
        <f t="array" ref="AA101">_xlfn.XLOOKUP(AA$1&amp;$R101,$C$3:$C$1662&amp;$D$3:$D$1662,$E$3:$E$1662,0,0,1)</f>
        <v>42700</v>
      </c>
      <c r="AB101" s="2" cm="1">
        <f t="array" ref="AB101">_xlfn.XLOOKUP(AB$1&amp;$R101,$C$3:$C$1662&amp;$D$3:$D$1662,$E$3:$E$1662,0,0,1)</f>
        <v>14900</v>
      </c>
      <c r="AC101" s="2" cm="1">
        <f t="array" ref="AC101">_xlfn.XLOOKUP(AC$1&amp;$R101,$C$3:$C$1662&amp;$D$3:$D$1662,$E$3:$E$1662,0,0,1)</f>
        <v>25200</v>
      </c>
      <c r="AM101" t="s">
        <v>852</v>
      </c>
      <c r="AN101" t="s">
        <v>881</v>
      </c>
      <c r="AO101">
        <v>1507</v>
      </c>
      <c r="AP101">
        <v>1537</v>
      </c>
      <c r="AQ101">
        <v>1427</v>
      </c>
      <c r="AR101">
        <v>1490</v>
      </c>
      <c r="AS101">
        <v>7946900</v>
      </c>
      <c r="AU101" s="7">
        <f t="shared" si="10"/>
        <v>4.7201618341199403E-3</v>
      </c>
      <c r="AV101" s="7" t="str">
        <f t="shared" si="11"/>
        <v/>
      </c>
    </row>
    <row r="102" spans="3:48" x14ac:dyDescent="0.4">
      <c r="C102" t="s">
        <v>804</v>
      </c>
      <c r="D102" t="s">
        <v>605</v>
      </c>
      <c r="E102">
        <v>25200</v>
      </c>
      <c r="R102" t="s">
        <v>114</v>
      </c>
      <c r="S102" s="2">
        <f t="shared" si="8"/>
        <v>3758540</v>
      </c>
      <c r="T102" s="2">
        <f t="shared" si="13"/>
        <v>1894300</v>
      </c>
      <c r="U102" s="2">
        <f t="shared" si="13"/>
        <v>4039600</v>
      </c>
      <c r="V102" s="2">
        <f t="shared" si="13"/>
        <v>4300900</v>
      </c>
      <c r="W102" s="2">
        <f t="shared" si="13"/>
        <v>3021600</v>
      </c>
      <c r="X102" s="2">
        <f t="shared" si="13"/>
        <v>5536300</v>
      </c>
      <c r="Y102" s="2" cm="1">
        <f t="array" ref="Y102">_xlfn.XLOOKUP(Y$1&amp;$R102,$C$3:$C$1662&amp;$D$3:$D$1662,$E$3:$E$1662,0,0,1)</f>
        <v>17400</v>
      </c>
      <c r="Z102" s="2" cm="1">
        <f t="array" ref="Z102">_xlfn.XLOOKUP(Z$1&amp;$R102,$C$3:$C$1662&amp;$D$3:$D$1662,$E$3:$E$1662,0,0,1)</f>
        <v>18600</v>
      </c>
      <c r="AA102" s="2" cm="1">
        <f t="array" ref="AA102">_xlfn.XLOOKUP(AA$1&amp;$R102,$C$3:$C$1662&amp;$D$3:$D$1662,$E$3:$E$1662,0,0,1)</f>
        <v>44300</v>
      </c>
      <c r="AB102" s="2" cm="1">
        <f t="array" ref="AB102">_xlfn.XLOOKUP(AB$1&amp;$R102,$C$3:$C$1662&amp;$D$3:$D$1662,$E$3:$E$1662,0,0,1)</f>
        <v>24500</v>
      </c>
      <c r="AC102" s="2" cm="1">
        <f t="array" ref="AC102">_xlfn.XLOOKUP(AC$1&amp;$R102,$C$3:$C$1662&amp;$D$3:$D$1662,$E$3:$E$1662,0,0,1)</f>
        <v>58800</v>
      </c>
      <c r="AM102" t="s">
        <v>853</v>
      </c>
      <c r="AN102" t="s">
        <v>881</v>
      </c>
      <c r="AO102">
        <v>1470</v>
      </c>
      <c r="AP102">
        <v>1514</v>
      </c>
      <c r="AQ102">
        <v>1415</v>
      </c>
      <c r="AR102">
        <v>1478</v>
      </c>
      <c r="AS102">
        <v>5354500</v>
      </c>
      <c r="AU102" s="7" t="str">
        <f>IF(AR101&lt;AR102,AR102/AR101-1,"")</f>
        <v/>
      </c>
      <c r="AV102" s="7">
        <f>IF(AR101&gt;AR102,AR102/AR101-1,"")</f>
        <v>-8.0536912751677514E-3</v>
      </c>
    </row>
    <row r="103" spans="3:48" x14ac:dyDescent="0.4">
      <c r="C103" t="s">
        <v>804</v>
      </c>
      <c r="D103" t="s">
        <v>606</v>
      </c>
      <c r="E103">
        <v>58800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3788540</v>
      </c>
      <c r="T103" s="2">
        <f t="shared" si="13"/>
        <v>1913200</v>
      </c>
      <c r="U103" s="2">
        <f t="shared" si="13"/>
        <v>4061200</v>
      </c>
      <c r="V103" s="2">
        <f t="shared" si="13"/>
        <v>4310200</v>
      </c>
      <c r="W103" s="2">
        <f t="shared" si="13"/>
        <v>3050900</v>
      </c>
      <c r="X103" s="2">
        <f t="shared" si="13"/>
        <v>5607200</v>
      </c>
      <c r="Y103" s="2" cm="1">
        <f t="array" ref="Y103">_xlfn.XLOOKUP(Y$1&amp;$R103,$C$3:$C$1662&amp;$D$3:$D$1662,$E$3:$E$1662,0,0,1)</f>
        <v>18900</v>
      </c>
      <c r="Z103" s="2" cm="1">
        <f t="array" ref="Z103">_xlfn.XLOOKUP(Z$1&amp;$R103,$C$3:$C$1662&amp;$D$3:$D$1662,$E$3:$E$1662,0,0,1)</f>
        <v>21600</v>
      </c>
      <c r="AA103" s="2" cm="1">
        <f t="array" ref="AA103">_xlfn.XLOOKUP(AA$1&amp;$R103,$C$3:$C$1662&amp;$D$3:$D$1662,$E$3:$E$1662,0,0,1)</f>
        <v>9300</v>
      </c>
      <c r="AB103" s="2" cm="1">
        <f t="array" ref="AB103">_xlfn.XLOOKUP(AB$1&amp;$R103,$C$3:$C$1662&amp;$D$3:$D$1662,$E$3:$E$1662,0,0,1)</f>
        <v>29300</v>
      </c>
      <c r="AC103" s="2" cm="1">
        <f t="array" ref="AC103">_xlfn.XLOOKUP(AC$1&amp;$R103,$C$3:$C$1662&amp;$D$3:$D$1662,$E$3:$E$1662,0,0,1)</f>
        <v>70900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70900</v>
      </c>
      <c r="R104" t="s">
        <v>23</v>
      </c>
      <c r="S104" s="2">
        <f t="shared" si="8"/>
        <v>3816880</v>
      </c>
      <c r="T104" s="2">
        <f t="shared" si="13"/>
        <v>1922400</v>
      </c>
      <c r="U104" s="2">
        <f t="shared" si="13"/>
        <v>4085800</v>
      </c>
      <c r="V104" s="2">
        <f t="shared" si="13"/>
        <v>4338300</v>
      </c>
      <c r="W104" s="2">
        <f t="shared" si="13"/>
        <v>3105000</v>
      </c>
      <c r="X104" s="2">
        <f t="shared" si="13"/>
        <v>5632900</v>
      </c>
      <c r="Y104" s="2" cm="1">
        <f t="array" ref="Y104">_xlfn.XLOOKUP(Y$1&amp;$R104,$C$3:$C$1662&amp;$D$3:$D$1662,$E$3:$E$1662,0,0,1)</f>
        <v>9200</v>
      </c>
      <c r="Z104" s="2" cm="1">
        <f t="array" ref="Z104">_xlfn.XLOOKUP(Z$1&amp;$R104,$C$3:$C$1662&amp;$D$3:$D$1662,$E$3:$E$1662,0,0,1)</f>
        <v>24600</v>
      </c>
      <c r="AA104" s="2" cm="1">
        <f t="array" ref="AA104">_xlfn.XLOOKUP(AA$1&amp;$R104,$C$3:$C$1662&amp;$D$3:$D$1662,$E$3:$E$1662,0,0,1)</f>
        <v>28100</v>
      </c>
      <c r="AB104" s="2" cm="1">
        <f t="array" ref="AB104">_xlfn.XLOOKUP(AB$1&amp;$R104,$C$3:$C$1662&amp;$D$3:$D$1662,$E$3:$E$1662,0,0,1)</f>
        <v>54100</v>
      </c>
      <c r="AC104" s="2" cm="1">
        <f t="array" ref="AC104">_xlfn.XLOOKUP(AC$1&amp;$R104,$C$3:$C$1662&amp;$D$3:$D$1662,$E$3:$E$1662,0,0,1)</f>
        <v>25700</v>
      </c>
    </row>
    <row r="105" spans="3:48" x14ac:dyDescent="0.4">
      <c r="C105" t="s">
        <v>804</v>
      </c>
      <c r="D105" t="s">
        <v>608</v>
      </c>
      <c r="E105">
        <v>25700</v>
      </c>
      <c r="R105" t="s">
        <v>159</v>
      </c>
      <c r="S105" s="2">
        <f t="shared" si="8"/>
        <v>3838240</v>
      </c>
      <c r="T105" s="2">
        <f t="shared" si="13"/>
        <v>1928000</v>
      </c>
      <c r="U105" s="2">
        <f t="shared" si="13"/>
        <v>4104800</v>
      </c>
      <c r="V105" s="2">
        <f t="shared" si="13"/>
        <v>4392700</v>
      </c>
      <c r="W105" s="2">
        <f t="shared" si="13"/>
        <v>3123900</v>
      </c>
      <c r="X105" s="2">
        <f t="shared" si="13"/>
        <v>5641800</v>
      </c>
      <c r="Y105" s="2" cm="1">
        <f t="array" ref="Y105">_xlfn.XLOOKUP(Y$1&amp;$R105,$C$3:$C$1662&amp;$D$3:$D$1662,$E$3:$E$1662,0,0,1)</f>
        <v>5600</v>
      </c>
      <c r="Z105" s="2" cm="1">
        <f t="array" ref="Z105">_xlfn.XLOOKUP(Z$1&amp;$R105,$C$3:$C$1662&amp;$D$3:$D$1662,$E$3:$E$1662,0,0,1)</f>
        <v>19000</v>
      </c>
      <c r="AA105" s="2" cm="1">
        <f t="array" ref="AA105">_xlfn.XLOOKUP(AA$1&amp;$R105,$C$3:$C$1662&amp;$D$3:$D$1662,$E$3:$E$1662,0,0,1)</f>
        <v>54400</v>
      </c>
      <c r="AB105" s="2" cm="1">
        <f t="array" ref="AB105">_xlfn.XLOOKUP(AB$1&amp;$R105,$C$3:$C$1662&amp;$D$3:$D$1662,$E$3:$E$1662,0,0,1)</f>
        <v>18900</v>
      </c>
      <c r="AC105" s="2" cm="1">
        <f t="array" ref="AC105">_xlfn.XLOOKUP(AC$1&amp;$R105,$C$3:$C$1662&amp;$D$3:$D$1662,$E$3:$E$1662,0,0,1)</f>
        <v>8900</v>
      </c>
      <c r="AU105" s="8">
        <f>MEDIAN(AU78:AU102)</f>
        <v>1.1961722488038173E-2</v>
      </c>
      <c r="AV105" s="8">
        <f>MEDIAN(AV78:AV102)</f>
        <v>-1.5923836781193967E-2</v>
      </c>
    </row>
    <row r="106" spans="3:48" x14ac:dyDescent="0.4">
      <c r="C106" t="s">
        <v>804</v>
      </c>
      <c r="D106" t="s">
        <v>609</v>
      </c>
      <c r="E106">
        <v>8900</v>
      </c>
      <c r="R106" t="s">
        <v>173</v>
      </c>
      <c r="S106" s="2">
        <f t="shared" si="8"/>
        <v>3856220</v>
      </c>
      <c r="T106" s="2">
        <f t="shared" si="13"/>
        <v>1951800</v>
      </c>
      <c r="U106" s="2">
        <f t="shared" si="13"/>
        <v>4127100</v>
      </c>
      <c r="V106" s="2">
        <f t="shared" si="13"/>
        <v>4415300</v>
      </c>
      <c r="W106" s="2">
        <f t="shared" si="13"/>
        <v>3133800</v>
      </c>
      <c r="X106" s="2">
        <f t="shared" si="13"/>
        <v>5653100</v>
      </c>
      <c r="Y106" s="2" cm="1">
        <f t="array" ref="Y106">_xlfn.XLOOKUP(Y$1&amp;$R106,$C$3:$C$1662&amp;$D$3:$D$1662,$E$3:$E$1662,0,0,1)</f>
        <v>23800</v>
      </c>
      <c r="Z106" s="2" cm="1">
        <f t="array" ref="Z106">_xlfn.XLOOKUP(Z$1&amp;$R106,$C$3:$C$1662&amp;$D$3:$D$1662,$E$3:$E$1662,0,0,1)</f>
        <v>22300</v>
      </c>
      <c r="AA106" s="2" cm="1">
        <f t="array" ref="AA106">_xlfn.XLOOKUP(AA$1&amp;$R106,$C$3:$C$1662&amp;$D$3:$D$1662,$E$3:$E$1662,0,0,1)</f>
        <v>22600</v>
      </c>
      <c r="AB106" s="2" cm="1">
        <f t="array" ref="AB106">_xlfn.XLOOKUP(AB$1&amp;$R106,$C$3:$C$1662&amp;$D$3:$D$1662,$E$3:$E$1662,0,0,1)</f>
        <v>9900</v>
      </c>
      <c r="AC106" s="2" cm="1">
        <f t="array" ref="AC106">_xlfn.XLOOKUP(AC$1&amp;$R106,$C$3:$C$1662&amp;$D$3:$D$1662,$E$3:$E$1662,0,0,1)</f>
        <v>11300</v>
      </c>
      <c r="AU106" s="8">
        <f>MEDIAN(AU28:AU102)</f>
        <v>1.7358490566037776E-2</v>
      </c>
      <c r="AV106" s="8">
        <f>MEDIAN(AV28:AV102)</f>
        <v>-1.6905960805661424E-2</v>
      </c>
    </row>
    <row r="107" spans="3:48" x14ac:dyDescent="0.4">
      <c r="C107" t="s">
        <v>804</v>
      </c>
      <c r="D107" t="s">
        <v>610</v>
      </c>
      <c r="E107">
        <v>11300</v>
      </c>
      <c r="R107" t="s">
        <v>112</v>
      </c>
      <c r="S107" s="2">
        <f t="shared" si="8"/>
        <v>3881760</v>
      </c>
      <c r="T107" s="2">
        <f t="shared" si="13"/>
        <v>1963600</v>
      </c>
      <c r="U107" s="2">
        <f t="shared" si="13"/>
        <v>4175700</v>
      </c>
      <c r="V107" s="2">
        <f t="shared" si="13"/>
        <v>4441400</v>
      </c>
      <c r="W107" s="2">
        <f t="shared" si="13"/>
        <v>3162200</v>
      </c>
      <c r="X107" s="2">
        <f t="shared" si="13"/>
        <v>5665900</v>
      </c>
      <c r="Y107" s="2" cm="1">
        <f t="array" ref="Y107">_xlfn.XLOOKUP(Y$1&amp;$R107,$C$3:$C$1662&amp;$D$3:$D$1662,$E$3:$E$1662,0,0,1)</f>
        <v>11800</v>
      </c>
      <c r="Z107" s="2" cm="1">
        <f t="array" ref="Z107">_xlfn.XLOOKUP(Z$1&amp;$R107,$C$3:$C$1662&amp;$D$3:$D$1662,$E$3:$E$1662,0,0,1)</f>
        <v>48600</v>
      </c>
      <c r="AA107" s="2" cm="1">
        <f t="array" ref="AA107">_xlfn.XLOOKUP(AA$1&amp;$R107,$C$3:$C$1662&amp;$D$3:$D$1662,$E$3:$E$1662,0,0,1)</f>
        <v>26100</v>
      </c>
      <c r="AB107" s="2" cm="1">
        <f t="array" ref="AB107">_xlfn.XLOOKUP(AB$1&amp;$R107,$C$3:$C$1662&amp;$D$3:$D$1662,$E$3:$E$1662,0,0,1)</f>
        <v>28400</v>
      </c>
      <c r="AC107" s="2" cm="1">
        <f t="array" ref="AC107">_xlfn.XLOOKUP(AC$1&amp;$R107,$C$3:$C$1662&amp;$D$3:$D$1662,$E$3:$E$1662,0,0,1)</f>
        <v>12800</v>
      </c>
      <c r="AU107" s="8">
        <f>MIN(AU105:AU106)</f>
        <v>1.1961722488038173E-2</v>
      </c>
      <c r="AV107" s="8">
        <f>MIN(AV105:AV106)</f>
        <v>-1.6905960805661424E-2</v>
      </c>
    </row>
    <row r="108" spans="3:48" x14ac:dyDescent="0.4">
      <c r="C108" t="s">
        <v>804</v>
      </c>
      <c r="D108" t="s">
        <v>611</v>
      </c>
      <c r="E108">
        <v>12800</v>
      </c>
      <c r="R108" t="s">
        <v>271</v>
      </c>
      <c r="S108" s="2">
        <f t="shared" si="8"/>
        <v>3909620</v>
      </c>
      <c r="T108" s="2">
        <f t="shared" si="13"/>
        <v>1992500</v>
      </c>
      <c r="U108" s="2">
        <f t="shared" si="13"/>
        <v>4191600</v>
      </c>
      <c r="V108" s="2">
        <f t="shared" si="13"/>
        <v>4460600</v>
      </c>
      <c r="W108" s="2">
        <f t="shared" si="13"/>
        <v>3186000</v>
      </c>
      <c r="X108" s="2">
        <f t="shared" si="13"/>
        <v>5717400</v>
      </c>
      <c r="Y108" s="2" cm="1">
        <f t="array" ref="Y108">_xlfn.XLOOKUP(Y$1&amp;$R108,$C$3:$C$1662&amp;$D$3:$D$1662,$E$3:$E$1662,0,0,1)</f>
        <v>28900</v>
      </c>
      <c r="Z108" s="2" cm="1">
        <f t="array" ref="Z108">_xlfn.XLOOKUP(Z$1&amp;$R108,$C$3:$C$1662&amp;$D$3:$D$1662,$E$3:$E$1662,0,0,1)</f>
        <v>15900</v>
      </c>
      <c r="AA108" s="2" cm="1">
        <f t="array" ref="AA108">_xlfn.XLOOKUP(AA$1&amp;$R108,$C$3:$C$1662&amp;$D$3:$D$1662,$E$3:$E$1662,0,0,1)</f>
        <v>19200</v>
      </c>
      <c r="AB108" s="2" cm="1">
        <f t="array" ref="AB108">_xlfn.XLOOKUP(AB$1&amp;$R108,$C$3:$C$1662&amp;$D$3:$D$1662,$E$3:$E$1662,0,0,1)</f>
        <v>23800</v>
      </c>
      <c r="AC108" s="2" cm="1">
        <f t="array" ref="AC108">_xlfn.XLOOKUP(AC$1&amp;$R108,$C$3:$C$1662&amp;$D$3:$D$1662,$E$3:$E$1662,0,0,1)</f>
        <v>51500</v>
      </c>
    </row>
    <row r="109" spans="3:48" x14ac:dyDescent="0.4">
      <c r="C109" t="s">
        <v>804</v>
      </c>
      <c r="D109" t="s">
        <v>612</v>
      </c>
      <c r="E109">
        <v>51500</v>
      </c>
      <c r="R109" t="s">
        <v>34</v>
      </c>
      <c r="S109" s="2">
        <f t="shared" si="8"/>
        <v>3930400</v>
      </c>
      <c r="T109" s="2">
        <f t="shared" si="13"/>
        <v>2020700</v>
      </c>
      <c r="U109" s="2">
        <f t="shared" si="13"/>
        <v>4203200</v>
      </c>
      <c r="V109" s="2">
        <f t="shared" si="13"/>
        <v>4481000</v>
      </c>
      <c r="W109" s="2">
        <f t="shared" si="13"/>
        <v>3218300</v>
      </c>
      <c r="X109" s="2">
        <f t="shared" si="13"/>
        <v>5728800</v>
      </c>
      <c r="Y109" s="2" cm="1">
        <f t="array" ref="Y109">_xlfn.XLOOKUP(Y$1&amp;$R109,$C$3:$C$1662&amp;$D$3:$D$1662,$E$3:$E$1662,0,0,1)</f>
        <v>28200</v>
      </c>
      <c r="Z109" s="2" cm="1">
        <f t="array" ref="Z109">_xlfn.XLOOKUP(Z$1&amp;$R109,$C$3:$C$1662&amp;$D$3:$D$1662,$E$3:$E$1662,0,0,1)</f>
        <v>11600</v>
      </c>
      <c r="AA109" s="2" cm="1">
        <f t="array" ref="AA109">_xlfn.XLOOKUP(AA$1&amp;$R109,$C$3:$C$1662&amp;$D$3:$D$1662,$E$3:$E$1662,0,0,1)</f>
        <v>20400</v>
      </c>
      <c r="AB109" s="2" cm="1">
        <f t="array" ref="AB109">_xlfn.XLOOKUP(AB$1&amp;$R109,$C$3:$C$1662&amp;$D$3:$D$1662,$E$3:$E$1662,0,0,1)</f>
        <v>32300</v>
      </c>
      <c r="AC109" s="2" cm="1">
        <f t="array" ref="AC109">_xlfn.XLOOKUP(AC$1&amp;$R109,$C$3:$C$1662&amp;$D$3:$D$1662,$E$3:$E$1662,0,0,1)</f>
        <v>11400</v>
      </c>
    </row>
    <row r="110" spans="3:48" x14ac:dyDescent="0.4">
      <c r="C110" t="s">
        <v>804</v>
      </c>
      <c r="D110" t="s">
        <v>613</v>
      </c>
      <c r="E110">
        <v>11400</v>
      </c>
      <c r="R110" t="s">
        <v>217</v>
      </c>
      <c r="S110" s="2">
        <f t="shared" si="8"/>
        <v>3954160</v>
      </c>
      <c r="T110" s="2">
        <f t="shared" si="13"/>
        <v>2050400</v>
      </c>
      <c r="U110" s="2">
        <f t="shared" si="13"/>
        <v>4243600</v>
      </c>
      <c r="V110" s="2">
        <f t="shared" si="13"/>
        <v>4495300</v>
      </c>
      <c r="W110" s="2">
        <f t="shared" si="13"/>
        <v>3240000</v>
      </c>
      <c r="X110" s="2">
        <f t="shared" si="13"/>
        <v>5741500</v>
      </c>
      <c r="Y110" s="2" cm="1">
        <f t="array" ref="Y110">_xlfn.XLOOKUP(Y$1&amp;$R110,$C$3:$C$1662&amp;$D$3:$D$1662,$E$3:$E$1662,0,0,1)</f>
        <v>29700</v>
      </c>
      <c r="Z110" s="2" cm="1">
        <f t="array" ref="Z110">_xlfn.XLOOKUP(Z$1&amp;$R110,$C$3:$C$1662&amp;$D$3:$D$1662,$E$3:$E$1662,0,0,1)</f>
        <v>40400</v>
      </c>
      <c r="AA110" s="2" cm="1">
        <f t="array" ref="AA110">_xlfn.XLOOKUP(AA$1&amp;$R110,$C$3:$C$1662&amp;$D$3:$D$1662,$E$3:$E$1662,0,0,1)</f>
        <v>14300</v>
      </c>
      <c r="AB110" s="2" cm="1">
        <f t="array" ref="AB110">_xlfn.XLOOKUP(AB$1&amp;$R110,$C$3:$C$1662&amp;$D$3:$D$1662,$E$3:$E$1662,0,0,1)</f>
        <v>21700</v>
      </c>
      <c r="AC110" s="2" cm="1">
        <f t="array" ref="AC110">_xlfn.XLOOKUP(AC$1&amp;$R110,$C$3:$C$1662&amp;$D$3:$D$1662,$E$3:$E$1662,0,0,1)</f>
        <v>12700</v>
      </c>
    </row>
    <row r="111" spans="3:48" x14ac:dyDescent="0.4">
      <c r="C111" t="s">
        <v>804</v>
      </c>
      <c r="D111" t="s">
        <v>614</v>
      </c>
      <c r="E111">
        <v>12700</v>
      </c>
      <c r="R111" t="s">
        <v>219</v>
      </c>
      <c r="S111" s="2">
        <f t="shared" si="8"/>
        <v>3966420</v>
      </c>
      <c r="T111" s="2">
        <f t="shared" si="13"/>
        <v>2062500</v>
      </c>
      <c r="U111" s="2">
        <f t="shared" si="13"/>
        <v>4262400</v>
      </c>
      <c r="V111" s="2">
        <f t="shared" si="13"/>
        <v>4502700</v>
      </c>
      <c r="W111" s="2">
        <f t="shared" si="13"/>
        <v>3254000</v>
      </c>
      <c r="X111" s="2">
        <f t="shared" si="13"/>
        <v>5750500</v>
      </c>
      <c r="Y111" s="2" cm="1">
        <f t="array" ref="Y111">_xlfn.XLOOKUP(Y$1&amp;$R111,$C$3:$C$1662&amp;$D$3:$D$1662,$E$3:$E$1662,0,0,1)</f>
        <v>12100</v>
      </c>
      <c r="Z111" s="2" cm="1">
        <f t="array" ref="Z111">_xlfn.XLOOKUP(Z$1&amp;$R111,$C$3:$C$1662&amp;$D$3:$D$1662,$E$3:$E$1662,0,0,1)</f>
        <v>18800</v>
      </c>
      <c r="AA111" s="2" cm="1">
        <f t="array" ref="AA111">_xlfn.XLOOKUP(AA$1&amp;$R111,$C$3:$C$1662&amp;$D$3:$D$1662,$E$3:$E$1662,0,0,1)</f>
        <v>7400</v>
      </c>
      <c r="AB111" s="2" cm="1">
        <f t="array" ref="AB111">_xlfn.XLOOKUP(AB$1&amp;$R111,$C$3:$C$1662&amp;$D$3:$D$1662,$E$3:$E$1662,0,0,1)</f>
        <v>14000</v>
      </c>
      <c r="AC111" s="2" cm="1">
        <f t="array" ref="AC111">_xlfn.XLOOKUP(AC$1&amp;$R111,$C$3:$C$1662&amp;$D$3:$D$1662,$E$3:$E$1662,0,0,1)</f>
        <v>9000</v>
      </c>
    </row>
    <row r="112" spans="3:48" x14ac:dyDescent="0.4">
      <c r="C112" t="s">
        <v>804</v>
      </c>
      <c r="D112" t="s">
        <v>615</v>
      </c>
      <c r="E112">
        <v>9000</v>
      </c>
      <c r="R112" t="s">
        <v>162</v>
      </c>
      <c r="S112" s="2">
        <f t="shared" si="8"/>
        <v>3990760</v>
      </c>
      <c r="T112" s="2">
        <f t="shared" si="13"/>
        <v>2128500</v>
      </c>
      <c r="U112" s="2">
        <f t="shared" si="13"/>
        <v>4274300</v>
      </c>
      <c r="V112" s="2">
        <f t="shared" si="13"/>
        <v>4511700</v>
      </c>
      <c r="W112" s="2">
        <f t="shared" si="13"/>
        <v>3273400</v>
      </c>
      <c r="X112" s="2">
        <f t="shared" si="13"/>
        <v>5765900</v>
      </c>
      <c r="Y112" s="2" cm="1">
        <f t="array" ref="Y112">_xlfn.XLOOKUP(Y$1&amp;$R112,$C$3:$C$1662&amp;$D$3:$D$1662,$E$3:$E$1662,0,0,1)</f>
        <v>66000</v>
      </c>
      <c r="Z112" s="2" cm="1">
        <f t="array" ref="Z112">_xlfn.XLOOKUP(Z$1&amp;$R112,$C$3:$C$1662&amp;$D$3:$D$1662,$E$3:$E$1662,0,0,1)</f>
        <v>11900</v>
      </c>
      <c r="AA112" s="2" cm="1">
        <f t="array" ref="AA112">_xlfn.XLOOKUP(AA$1&amp;$R112,$C$3:$C$1662&amp;$D$3:$D$1662,$E$3:$E$1662,0,0,1)</f>
        <v>9000</v>
      </c>
      <c r="AB112" s="2" cm="1">
        <f t="array" ref="AB112">_xlfn.XLOOKUP(AB$1&amp;$R112,$C$3:$C$1662&amp;$D$3:$D$1662,$E$3:$E$1662,0,0,1)</f>
        <v>19400</v>
      </c>
      <c r="AC112" s="2" cm="1">
        <f t="array" ref="AC112">_xlfn.XLOOKUP(AC$1&amp;$R112,$C$3:$C$1662&amp;$D$3:$D$1662,$E$3:$E$1662,0,0,1)</f>
        <v>15400</v>
      </c>
    </row>
    <row r="113" spans="3:29" x14ac:dyDescent="0.4">
      <c r="C113" t="s">
        <v>804</v>
      </c>
      <c r="D113" t="s">
        <v>616</v>
      </c>
      <c r="E113">
        <v>15400</v>
      </c>
      <c r="R113" t="s">
        <v>193</v>
      </c>
      <c r="S113" s="2">
        <f t="shared" si="8"/>
        <v>4014340</v>
      </c>
      <c r="T113" s="2">
        <f t="shared" si="13"/>
        <v>2148900</v>
      </c>
      <c r="U113" s="2">
        <f t="shared" si="13"/>
        <v>4292100</v>
      </c>
      <c r="V113" s="2">
        <f t="shared" si="13"/>
        <v>4550900</v>
      </c>
      <c r="W113" s="2">
        <f t="shared" si="13"/>
        <v>3304000</v>
      </c>
      <c r="X113" s="2">
        <f t="shared" si="13"/>
        <v>5775800</v>
      </c>
      <c r="Y113" s="2" cm="1">
        <f t="array" ref="Y113">_xlfn.XLOOKUP(Y$1&amp;$R113,$C$3:$C$1662&amp;$D$3:$D$1662,$E$3:$E$1662,0,0,1)</f>
        <v>20400</v>
      </c>
      <c r="Z113" s="2" cm="1">
        <f t="array" ref="Z113">_xlfn.XLOOKUP(Z$1&amp;$R113,$C$3:$C$1662&amp;$D$3:$D$1662,$E$3:$E$1662,0,0,1)</f>
        <v>17800</v>
      </c>
      <c r="AA113" s="2" cm="1">
        <f t="array" ref="AA113">_xlfn.XLOOKUP(AA$1&amp;$R113,$C$3:$C$1662&amp;$D$3:$D$1662,$E$3:$E$1662,0,0,1)</f>
        <v>39200</v>
      </c>
      <c r="AB113" s="2" cm="1">
        <f t="array" ref="AB113">_xlfn.XLOOKUP(AB$1&amp;$R113,$C$3:$C$1662&amp;$D$3:$D$1662,$E$3:$E$1662,0,0,1)</f>
        <v>30600</v>
      </c>
      <c r="AC113" s="2" cm="1">
        <f t="array" ref="AC113">_xlfn.XLOOKUP(AC$1&amp;$R113,$C$3:$C$1662&amp;$D$3:$D$1662,$E$3:$E$1662,0,0,1)</f>
        <v>9900</v>
      </c>
    </row>
    <row r="114" spans="3:29" x14ac:dyDescent="0.4">
      <c r="C114" t="s">
        <v>804</v>
      </c>
      <c r="D114" t="s">
        <v>617</v>
      </c>
      <c r="E114">
        <v>9900</v>
      </c>
      <c r="R114" t="s">
        <v>190</v>
      </c>
      <c r="S114" s="2">
        <f t="shared" si="8"/>
        <v>4051120</v>
      </c>
      <c r="T114" s="2">
        <f t="shared" si="13"/>
        <v>2189800</v>
      </c>
      <c r="U114" s="2">
        <f t="shared" si="13"/>
        <v>4301800</v>
      </c>
      <c r="V114" s="2">
        <f t="shared" si="13"/>
        <v>4614000</v>
      </c>
      <c r="W114" s="2">
        <f t="shared" si="13"/>
        <v>3339100</v>
      </c>
      <c r="X114" s="2">
        <f t="shared" si="13"/>
        <v>5810900</v>
      </c>
      <c r="Y114" s="2" cm="1">
        <f t="array" ref="Y114">_xlfn.XLOOKUP(Y$1&amp;$R114,$C$3:$C$1662&amp;$D$3:$D$1662,$E$3:$E$1662,0,0,1)</f>
        <v>40900</v>
      </c>
      <c r="Z114" s="2" cm="1">
        <f t="array" ref="Z114">_xlfn.XLOOKUP(Z$1&amp;$R114,$C$3:$C$1662&amp;$D$3:$D$1662,$E$3:$E$1662,0,0,1)</f>
        <v>9700</v>
      </c>
      <c r="AA114" s="2" cm="1">
        <f t="array" ref="AA114">_xlfn.XLOOKUP(AA$1&amp;$R114,$C$3:$C$1662&amp;$D$3:$D$1662,$E$3:$E$1662,0,0,1)</f>
        <v>63100</v>
      </c>
      <c r="AB114" s="2" cm="1">
        <f t="array" ref="AB114">_xlfn.XLOOKUP(AB$1&amp;$R114,$C$3:$C$1662&amp;$D$3:$D$1662,$E$3:$E$1662,0,0,1)</f>
        <v>35100</v>
      </c>
      <c r="AC114" s="2" cm="1">
        <f t="array" ref="AC114">_xlfn.XLOOKUP(AC$1&amp;$R114,$C$3:$C$1662&amp;$D$3:$D$1662,$E$3:$E$1662,0,0,1)</f>
        <v>35100</v>
      </c>
    </row>
    <row r="115" spans="3:29" x14ac:dyDescent="0.4">
      <c r="C115" t="s">
        <v>804</v>
      </c>
      <c r="D115" t="s">
        <v>618</v>
      </c>
      <c r="E115">
        <v>35100</v>
      </c>
      <c r="R115" t="s">
        <v>182</v>
      </c>
      <c r="S115" s="2">
        <f t="shared" si="8"/>
        <v>4063360</v>
      </c>
      <c r="T115" s="2">
        <f t="shared" si="13"/>
        <v>2204100</v>
      </c>
      <c r="U115" s="2">
        <f t="shared" si="13"/>
        <v>4321400</v>
      </c>
      <c r="V115" s="2">
        <f t="shared" si="13"/>
        <v>4631100</v>
      </c>
      <c r="W115" s="2">
        <f t="shared" si="13"/>
        <v>3347600</v>
      </c>
      <c r="X115" s="2">
        <f t="shared" si="13"/>
        <v>5812600</v>
      </c>
      <c r="Y115" s="2" cm="1">
        <f t="array" ref="Y115">_xlfn.XLOOKUP(Y$1&amp;$R115,$C$3:$C$1662&amp;$D$3:$D$1662,$E$3:$E$1662,0,0,1)</f>
        <v>14300</v>
      </c>
      <c r="Z115" s="2" cm="1">
        <f t="array" ref="Z115">_xlfn.XLOOKUP(Z$1&amp;$R115,$C$3:$C$1662&amp;$D$3:$D$1662,$E$3:$E$1662,0,0,1)</f>
        <v>19600</v>
      </c>
      <c r="AA115" s="2" cm="1">
        <f t="array" ref="AA115">_xlfn.XLOOKUP(AA$1&amp;$R115,$C$3:$C$1662&amp;$D$3:$D$1662,$E$3:$E$1662,0,0,1)</f>
        <v>17100</v>
      </c>
      <c r="AB115" s="2" cm="1">
        <f t="array" ref="AB115">_xlfn.XLOOKUP(AB$1&amp;$R115,$C$3:$C$1662&amp;$D$3:$D$1662,$E$3:$E$1662,0,0,1)</f>
        <v>8500</v>
      </c>
      <c r="AC115" s="2" cm="1">
        <f t="array" ref="AC115">_xlfn.XLOOKUP(AC$1&amp;$R115,$C$3:$C$1662&amp;$D$3:$D$1662,$E$3:$E$1662,0,0,1)</f>
        <v>1700</v>
      </c>
    </row>
    <row r="116" spans="3:29" x14ac:dyDescent="0.4">
      <c r="C116" t="s">
        <v>804</v>
      </c>
      <c r="D116" t="s">
        <v>619</v>
      </c>
      <c r="E116">
        <v>1700</v>
      </c>
      <c r="R116" t="s">
        <v>232</v>
      </c>
      <c r="S116" s="2">
        <f t="shared" si="8"/>
        <v>4081480</v>
      </c>
      <c r="T116" s="2">
        <f t="shared" ref="T116:X131" si="14">T115+Y116</f>
        <v>2233700</v>
      </c>
      <c r="U116" s="2">
        <f t="shared" si="14"/>
        <v>4327700</v>
      </c>
      <c r="V116" s="2">
        <f t="shared" si="14"/>
        <v>4646800</v>
      </c>
      <c r="W116" s="2">
        <f t="shared" si="14"/>
        <v>3376500</v>
      </c>
      <c r="X116" s="2">
        <f t="shared" si="14"/>
        <v>5822700</v>
      </c>
      <c r="Y116" s="2" cm="1">
        <f t="array" ref="Y116">_xlfn.XLOOKUP(Y$1&amp;$R116,$C$3:$C$1662&amp;$D$3:$D$1662,$E$3:$E$1662,0,0,1)</f>
        <v>29600</v>
      </c>
      <c r="Z116" s="2" cm="1">
        <f t="array" ref="Z116">_xlfn.XLOOKUP(Z$1&amp;$R116,$C$3:$C$1662&amp;$D$3:$D$1662,$E$3:$E$1662,0,0,1)</f>
        <v>6300</v>
      </c>
      <c r="AA116" s="2" cm="1">
        <f t="array" ref="AA116">_xlfn.XLOOKUP(AA$1&amp;$R116,$C$3:$C$1662&amp;$D$3:$D$1662,$E$3:$E$1662,0,0,1)</f>
        <v>15700</v>
      </c>
      <c r="AB116" s="2" cm="1">
        <f t="array" ref="AB116">_xlfn.XLOOKUP(AB$1&amp;$R116,$C$3:$C$1662&amp;$D$3:$D$1662,$E$3:$E$1662,0,0,1)</f>
        <v>28900</v>
      </c>
      <c r="AC116" s="2" cm="1">
        <f t="array" ref="AC116">_xlfn.XLOOKUP(AC$1&amp;$R116,$C$3:$C$1662&amp;$D$3:$D$1662,$E$3:$E$1662,0,0,1)</f>
        <v>10100</v>
      </c>
    </row>
    <row r="117" spans="3:29" x14ac:dyDescent="0.4">
      <c r="C117" t="s">
        <v>804</v>
      </c>
      <c r="D117" t="s">
        <v>620</v>
      </c>
      <c r="E117">
        <v>10100</v>
      </c>
      <c r="R117" t="s">
        <v>246</v>
      </c>
      <c r="S117" s="2">
        <f t="shared" si="8"/>
        <v>4099520</v>
      </c>
      <c r="T117" s="2">
        <f t="shared" si="14"/>
        <v>2251000</v>
      </c>
      <c r="U117" s="2">
        <f t="shared" si="14"/>
        <v>4340700</v>
      </c>
      <c r="V117" s="2">
        <f t="shared" si="14"/>
        <v>4670400</v>
      </c>
      <c r="W117" s="2">
        <f t="shared" si="14"/>
        <v>3394300</v>
      </c>
      <c r="X117" s="2">
        <f t="shared" si="14"/>
        <v>5841200</v>
      </c>
      <c r="Y117" s="2" cm="1">
        <f t="array" ref="Y117">_xlfn.XLOOKUP(Y$1&amp;$R117,$C$3:$C$1662&amp;$D$3:$D$1662,$E$3:$E$1662,0,0,1)</f>
        <v>17300</v>
      </c>
      <c r="Z117" s="2" cm="1">
        <f t="array" ref="Z117">_xlfn.XLOOKUP(Z$1&amp;$R117,$C$3:$C$1662&amp;$D$3:$D$1662,$E$3:$E$1662,0,0,1)</f>
        <v>13000</v>
      </c>
      <c r="AA117" s="2" cm="1">
        <f t="array" ref="AA117">_xlfn.XLOOKUP(AA$1&amp;$R117,$C$3:$C$1662&amp;$D$3:$D$1662,$E$3:$E$1662,0,0,1)</f>
        <v>23600</v>
      </c>
      <c r="AB117" s="2" cm="1">
        <f t="array" ref="AB117">_xlfn.XLOOKUP(AB$1&amp;$R117,$C$3:$C$1662&amp;$D$3:$D$1662,$E$3:$E$1662,0,0,1)</f>
        <v>17800</v>
      </c>
      <c r="AC117" s="2" cm="1">
        <f t="array" ref="AC117">_xlfn.XLOOKUP(AC$1&amp;$R117,$C$3:$C$1662&amp;$D$3:$D$1662,$E$3:$E$1662,0,0,1)</f>
        <v>18500</v>
      </c>
    </row>
    <row r="118" spans="3:29" x14ac:dyDescent="0.4">
      <c r="C118" t="s">
        <v>804</v>
      </c>
      <c r="D118" t="s">
        <v>621</v>
      </c>
      <c r="E118">
        <v>18500</v>
      </c>
      <c r="R118" t="s">
        <v>108</v>
      </c>
      <c r="S118" s="2">
        <f t="shared" si="8"/>
        <v>4123800</v>
      </c>
      <c r="T118" s="2">
        <f t="shared" si="14"/>
        <v>2257800</v>
      </c>
      <c r="U118" s="2">
        <f t="shared" si="14"/>
        <v>4348500</v>
      </c>
      <c r="V118" s="2">
        <f t="shared" si="14"/>
        <v>4703800</v>
      </c>
      <c r="W118" s="2">
        <f t="shared" si="14"/>
        <v>3401400</v>
      </c>
      <c r="X118" s="2">
        <f t="shared" si="14"/>
        <v>5907500</v>
      </c>
      <c r="Y118" s="2" cm="1">
        <f t="array" ref="Y118">_xlfn.XLOOKUP(Y$1&amp;$R118,$C$3:$C$1662&amp;$D$3:$D$1662,$E$3:$E$1662,0,0,1)</f>
        <v>6800</v>
      </c>
      <c r="Z118" s="2" cm="1">
        <f t="array" ref="Z118">_xlfn.XLOOKUP(Z$1&amp;$R118,$C$3:$C$1662&amp;$D$3:$D$1662,$E$3:$E$1662,0,0,1)</f>
        <v>7800</v>
      </c>
      <c r="AA118" s="2" cm="1">
        <f t="array" ref="AA118">_xlfn.XLOOKUP(AA$1&amp;$R118,$C$3:$C$1662&amp;$D$3:$D$1662,$E$3:$E$1662,0,0,1)</f>
        <v>33400</v>
      </c>
      <c r="AB118" s="2" cm="1">
        <f t="array" ref="AB118">_xlfn.XLOOKUP(AB$1&amp;$R118,$C$3:$C$1662&amp;$D$3:$D$1662,$E$3:$E$1662,0,0,1)</f>
        <v>7100</v>
      </c>
      <c r="AC118" s="2" cm="1">
        <f t="array" ref="AC118">_xlfn.XLOOKUP(AC$1&amp;$R118,$C$3:$C$1662&amp;$D$3:$D$1662,$E$3:$E$1662,0,0,1)</f>
        <v>66300</v>
      </c>
    </row>
    <row r="119" spans="3:29" x14ac:dyDescent="0.4">
      <c r="C119" t="s">
        <v>804</v>
      </c>
      <c r="D119" t="s">
        <v>622</v>
      </c>
      <c r="E119">
        <v>66300</v>
      </c>
      <c r="R119" t="s">
        <v>267</v>
      </c>
      <c r="S119" s="2">
        <f t="shared" si="8"/>
        <v>4132380</v>
      </c>
      <c r="T119" s="2">
        <f t="shared" si="14"/>
        <v>2280000</v>
      </c>
      <c r="U119" s="2">
        <f t="shared" si="14"/>
        <v>4358100</v>
      </c>
      <c r="V119" s="2">
        <f t="shared" si="14"/>
        <v>4710400</v>
      </c>
      <c r="W119" s="2">
        <f t="shared" si="14"/>
        <v>3405900</v>
      </c>
      <c r="X119" s="2">
        <f t="shared" si="14"/>
        <v>5907500</v>
      </c>
      <c r="Y119" s="2" cm="1">
        <f t="array" ref="Y119">_xlfn.XLOOKUP(Y$1&amp;$R119,$C$3:$C$1662&amp;$D$3:$D$1662,$E$3:$E$1662,0,0,1)</f>
        <v>22200</v>
      </c>
      <c r="Z119" s="2" cm="1">
        <f t="array" ref="Z119">_xlfn.XLOOKUP(Z$1&amp;$R119,$C$3:$C$1662&amp;$D$3:$D$1662,$E$3:$E$1662,0,0,1)</f>
        <v>9600</v>
      </c>
      <c r="AA119" s="2" cm="1">
        <f t="array" ref="AA119">_xlfn.XLOOKUP(AA$1&amp;$R119,$C$3:$C$1662&amp;$D$3:$D$1662,$E$3:$E$1662,0,0,1)</f>
        <v>6600</v>
      </c>
      <c r="AB119" s="2" cm="1">
        <f t="array" ref="AB119">_xlfn.XLOOKUP(AB$1&amp;$R119,$C$3:$C$1662&amp;$D$3:$D$1662,$E$3:$E$1662,0,0,1)</f>
        <v>4500</v>
      </c>
      <c r="AC119" s="2" cm="1">
        <f t="array" ref="AC119">_xlfn.XLOOKUP(AC$1&amp;$R119,$C$3:$C$1662&amp;$D$3:$D$1662,$E$3:$E$1662,0,0,1)</f>
        <v>0</v>
      </c>
    </row>
    <row r="120" spans="3:29" x14ac:dyDescent="0.4">
      <c r="C120" t="s">
        <v>804</v>
      </c>
      <c r="D120" t="s">
        <v>623</v>
      </c>
      <c r="E120">
        <v>0</v>
      </c>
      <c r="R120" t="s">
        <v>252</v>
      </c>
      <c r="S120" s="2">
        <f t="shared" si="8"/>
        <v>4139300</v>
      </c>
      <c r="T120" s="2">
        <f t="shared" si="14"/>
        <v>2290800</v>
      </c>
      <c r="U120" s="2">
        <f t="shared" si="14"/>
        <v>4369400</v>
      </c>
      <c r="V120" s="2">
        <f t="shared" si="14"/>
        <v>4720000</v>
      </c>
      <c r="W120" s="2">
        <f t="shared" si="14"/>
        <v>3408800</v>
      </c>
      <c r="X120" s="2">
        <f t="shared" si="14"/>
        <v>5907500</v>
      </c>
      <c r="Y120" s="2" cm="1">
        <f t="array" ref="Y120">_xlfn.XLOOKUP(Y$1&amp;$R120,$C$3:$C$1662&amp;$D$3:$D$1662,$E$3:$E$1662,0,0,1)</f>
        <v>10800</v>
      </c>
      <c r="Z120" s="2" cm="1">
        <f t="array" ref="Z120">_xlfn.XLOOKUP(Z$1&amp;$R120,$C$3:$C$1662&amp;$D$3:$D$1662,$E$3:$E$1662,0,0,1)</f>
        <v>11300</v>
      </c>
      <c r="AA120" s="2" cm="1">
        <f t="array" ref="AA120">_xlfn.XLOOKUP(AA$1&amp;$R120,$C$3:$C$1662&amp;$D$3:$D$1662,$E$3:$E$1662,0,0,1)</f>
        <v>9600</v>
      </c>
      <c r="AB120" s="2" cm="1">
        <f t="array" ref="AB120">_xlfn.XLOOKUP(AB$1&amp;$R120,$C$3:$C$1662&amp;$D$3:$D$1662,$E$3:$E$1662,0,0,1)</f>
        <v>2900</v>
      </c>
      <c r="AC120" s="2" cm="1">
        <f t="array" ref="AC120">_xlfn.XLOOKUP(AC$1&amp;$R120,$C$3:$C$1662&amp;$D$3:$D$1662,$E$3:$E$1662,0,0,1)</f>
        <v>0</v>
      </c>
    </row>
    <row r="121" spans="3:29" x14ac:dyDescent="0.4">
      <c r="C121" t="s">
        <v>804</v>
      </c>
      <c r="D121" t="s">
        <v>624</v>
      </c>
      <c r="E121">
        <v>0</v>
      </c>
      <c r="R121" t="s">
        <v>128</v>
      </c>
      <c r="S121" s="2">
        <f t="shared" si="8"/>
        <v>4160160</v>
      </c>
      <c r="T121" s="2">
        <f t="shared" si="14"/>
        <v>2299900</v>
      </c>
      <c r="U121" s="2">
        <f t="shared" si="14"/>
        <v>4383600</v>
      </c>
      <c r="V121" s="2">
        <f t="shared" si="14"/>
        <v>4727400</v>
      </c>
      <c r="W121" s="2">
        <f t="shared" si="14"/>
        <v>3430100</v>
      </c>
      <c r="X121" s="2">
        <f t="shared" si="14"/>
        <v>5959800</v>
      </c>
      <c r="Y121" s="2" cm="1">
        <f t="array" ref="Y121">_xlfn.XLOOKUP(Y$1&amp;$R121,$C$3:$C$1662&amp;$D$3:$D$1662,$E$3:$E$1662,0,0,1)</f>
        <v>9100</v>
      </c>
      <c r="Z121" s="2" cm="1">
        <f t="array" ref="Z121">_xlfn.XLOOKUP(Z$1&amp;$R121,$C$3:$C$1662&amp;$D$3:$D$1662,$E$3:$E$1662,0,0,1)</f>
        <v>14200</v>
      </c>
      <c r="AA121" s="2" cm="1">
        <f t="array" ref="AA121">_xlfn.XLOOKUP(AA$1&amp;$R121,$C$3:$C$1662&amp;$D$3:$D$1662,$E$3:$E$1662,0,0,1)</f>
        <v>7400</v>
      </c>
      <c r="AB121" s="2" cm="1">
        <f t="array" ref="AB121">_xlfn.XLOOKUP(AB$1&amp;$R121,$C$3:$C$1662&amp;$D$3:$D$1662,$E$3:$E$1662,0,0,1)</f>
        <v>21300</v>
      </c>
      <c r="AC121" s="2" cm="1">
        <f t="array" ref="AC121">_xlfn.XLOOKUP(AC$1&amp;$R121,$C$3:$C$1662&amp;$D$3:$D$1662,$E$3:$E$1662,0,0,1)</f>
        <v>52300</v>
      </c>
    </row>
    <row r="122" spans="3:29" x14ac:dyDescent="0.4">
      <c r="C122" t="s">
        <v>804</v>
      </c>
      <c r="D122" t="s">
        <v>625</v>
      </c>
      <c r="E122">
        <v>52300</v>
      </c>
      <c r="R122" t="s">
        <v>287</v>
      </c>
      <c r="S122" s="2">
        <f t="shared" si="8"/>
        <v>4183680</v>
      </c>
      <c r="T122" s="2">
        <f t="shared" si="14"/>
        <v>2310600</v>
      </c>
      <c r="U122" s="2">
        <f t="shared" si="14"/>
        <v>4396500</v>
      </c>
      <c r="V122" s="2">
        <f t="shared" si="14"/>
        <v>4734100</v>
      </c>
      <c r="W122" s="2">
        <f t="shared" si="14"/>
        <v>3480300</v>
      </c>
      <c r="X122" s="2">
        <f t="shared" si="14"/>
        <v>5996900</v>
      </c>
      <c r="Y122" s="2" cm="1">
        <f t="array" ref="Y122">_xlfn.XLOOKUP(Y$1&amp;$R122,$C$3:$C$1662&amp;$D$3:$D$1662,$E$3:$E$1662,0,0,1)</f>
        <v>10700</v>
      </c>
      <c r="Z122" s="2" cm="1">
        <f t="array" ref="Z122">_xlfn.XLOOKUP(Z$1&amp;$R122,$C$3:$C$1662&amp;$D$3:$D$1662,$E$3:$E$1662,0,0,1)</f>
        <v>12900</v>
      </c>
      <c r="AA122" s="2" cm="1">
        <f t="array" ref="AA122">_xlfn.XLOOKUP(AA$1&amp;$R122,$C$3:$C$1662&amp;$D$3:$D$1662,$E$3:$E$1662,0,0,1)</f>
        <v>6700</v>
      </c>
      <c r="AB122" s="2" cm="1">
        <f t="array" ref="AB122">_xlfn.XLOOKUP(AB$1&amp;$R122,$C$3:$C$1662&amp;$D$3:$D$1662,$E$3:$E$1662,0,0,1)</f>
        <v>50200</v>
      </c>
      <c r="AC122" s="2" cm="1">
        <f t="array" ref="AC122">_xlfn.XLOOKUP(AC$1&amp;$R122,$C$3:$C$1662&amp;$D$3:$D$1662,$E$3:$E$1662,0,0,1)</f>
        <v>37100</v>
      </c>
    </row>
    <row r="123" spans="3:29" x14ac:dyDescent="0.4">
      <c r="C123" t="s">
        <v>804</v>
      </c>
      <c r="D123" t="s">
        <v>626</v>
      </c>
      <c r="E123">
        <v>37100</v>
      </c>
      <c r="R123" t="s">
        <v>194</v>
      </c>
      <c r="S123" s="2">
        <f t="shared" si="8"/>
        <v>4198040</v>
      </c>
      <c r="T123" s="2">
        <f t="shared" si="14"/>
        <v>2313600</v>
      </c>
      <c r="U123" s="2">
        <f t="shared" si="14"/>
        <v>4407400</v>
      </c>
      <c r="V123" s="2">
        <f t="shared" si="14"/>
        <v>4740000</v>
      </c>
      <c r="W123" s="2">
        <f t="shared" si="14"/>
        <v>3514400</v>
      </c>
      <c r="X123" s="2">
        <f t="shared" si="14"/>
        <v>6014800</v>
      </c>
      <c r="Y123" s="2" cm="1">
        <f t="array" ref="Y123">_xlfn.XLOOKUP(Y$1&amp;$R123,$C$3:$C$1662&amp;$D$3:$D$1662,$E$3:$E$1662,0,0,1)</f>
        <v>3000</v>
      </c>
      <c r="Z123" s="2" cm="1">
        <f t="array" ref="Z123">_xlfn.XLOOKUP(Z$1&amp;$R123,$C$3:$C$1662&amp;$D$3:$D$1662,$E$3:$E$1662,0,0,1)</f>
        <v>10900</v>
      </c>
      <c r="AA123" s="2" cm="1">
        <f t="array" ref="AA123">_xlfn.XLOOKUP(AA$1&amp;$R123,$C$3:$C$1662&amp;$D$3:$D$1662,$E$3:$E$1662,0,0,1)</f>
        <v>5900</v>
      </c>
      <c r="AB123" s="2" cm="1">
        <f t="array" ref="AB123">_xlfn.XLOOKUP(AB$1&amp;$R123,$C$3:$C$1662&amp;$D$3:$D$1662,$E$3:$E$1662,0,0,1)</f>
        <v>34100</v>
      </c>
      <c r="AC123" s="2" cm="1">
        <f t="array" ref="AC123">_xlfn.XLOOKUP(AC$1&amp;$R123,$C$3:$C$1662&amp;$D$3:$D$1662,$E$3:$E$1662,0,0,1)</f>
        <v>17900</v>
      </c>
    </row>
    <row r="124" spans="3:29" x14ac:dyDescent="0.4">
      <c r="C124" t="s">
        <v>804</v>
      </c>
      <c r="D124" t="s">
        <v>627</v>
      </c>
      <c r="E124">
        <v>17900</v>
      </c>
      <c r="R124" t="s">
        <v>184</v>
      </c>
      <c r="S124" s="2">
        <f t="shared" si="8"/>
        <v>4213520</v>
      </c>
      <c r="T124" s="2">
        <f t="shared" si="14"/>
        <v>2326300</v>
      </c>
      <c r="U124" s="2">
        <f t="shared" si="14"/>
        <v>4417400</v>
      </c>
      <c r="V124" s="2">
        <f t="shared" si="14"/>
        <v>4746600</v>
      </c>
      <c r="W124" s="2">
        <f t="shared" si="14"/>
        <v>3557200</v>
      </c>
      <c r="X124" s="2">
        <f t="shared" si="14"/>
        <v>6020100</v>
      </c>
      <c r="Y124" s="2" cm="1">
        <f t="array" ref="Y124">_xlfn.XLOOKUP(Y$1&amp;$R124,$C$3:$C$1662&amp;$D$3:$D$1662,$E$3:$E$1662,0,0,1)</f>
        <v>12700</v>
      </c>
      <c r="Z124" s="2" cm="1">
        <f t="array" ref="Z124">_xlfn.XLOOKUP(Z$1&amp;$R124,$C$3:$C$1662&amp;$D$3:$D$1662,$E$3:$E$1662,0,0,1)</f>
        <v>10000</v>
      </c>
      <c r="AA124" s="2" cm="1">
        <f t="array" ref="AA124">_xlfn.XLOOKUP(AA$1&amp;$R124,$C$3:$C$1662&amp;$D$3:$D$1662,$E$3:$E$1662,0,0,1)</f>
        <v>6600</v>
      </c>
      <c r="AB124" s="2" cm="1">
        <f t="array" ref="AB124">_xlfn.XLOOKUP(AB$1&amp;$R124,$C$3:$C$1662&amp;$D$3:$D$1662,$E$3:$E$1662,0,0,1)</f>
        <v>42800</v>
      </c>
      <c r="AC124" s="2" cm="1">
        <f t="array" ref="AC124">_xlfn.XLOOKUP(AC$1&amp;$R124,$C$3:$C$1662&amp;$D$3:$D$1662,$E$3:$E$1662,0,0,1)</f>
        <v>5300</v>
      </c>
    </row>
    <row r="125" spans="3:29" x14ac:dyDescent="0.4">
      <c r="C125" t="s">
        <v>804</v>
      </c>
      <c r="D125" t="s">
        <v>628</v>
      </c>
      <c r="E125">
        <v>5300</v>
      </c>
      <c r="R125" t="s">
        <v>177</v>
      </c>
      <c r="S125" s="2">
        <f t="shared" si="8"/>
        <v>4226620</v>
      </c>
      <c r="T125" s="2">
        <f t="shared" si="14"/>
        <v>2350500</v>
      </c>
      <c r="U125" s="2">
        <f t="shared" si="14"/>
        <v>4429700</v>
      </c>
      <c r="V125" s="2">
        <f t="shared" si="14"/>
        <v>4751500</v>
      </c>
      <c r="W125" s="2">
        <f t="shared" si="14"/>
        <v>3568000</v>
      </c>
      <c r="X125" s="2">
        <f t="shared" si="14"/>
        <v>6033400</v>
      </c>
      <c r="Y125" s="2" cm="1">
        <f t="array" ref="Y125">_xlfn.XLOOKUP(Y$1&amp;$R125,$C$3:$C$1662&amp;$D$3:$D$1662,$E$3:$E$1662,0,0,1)</f>
        <v>24200</v>
      </c>
      <c r="Z125" s="2" cm="1">
        <f t="array" ref="Z125">_xlfn.XLOOKUP(Z$1&amp;$R125,$C$3:$C$1662&amp;$D$3:$D$1662,$E$3:$E$1662,0,0,1)</f>
        <v>12300</v>
      </c>
      <c r="AA125" s="2" cm="1">
        <f t="array" ref="AA125">_xlfn.XLOOKUP(AA$1&amp;$R125,$C$3:$C$1662&amp;$D$3:$D$1662,$E$3:$E$1662,0,0,1)</f>
        <v>4900</v>
      </c>
      <c r="AB125" s="2" cm="1">
        <f t="array" ref="AB125">_xlfn.XLOOKUP(AB$1&amp;$R125,$C$3:$C$1662&amp;$D$3:$D$1662,$E$3:$E$1662,0,0,1)</f>
        <v>10800</v>
      </c>
      <c r="AC125" s="2" cm="1">
        <f t="array" ref="AC125">_xlfn.XLOOKUP(AC$1&amp;$R125,$C$3:$C$1662&amp;$D$3:$D$1662,$E$3:$E$1662,0,0,1)</f>
        <v>13300</v>
      </c>
    </row>
    <row r="126" spans="3:29" x14ac:dyDescent="0.4">
      <c r="C126" t="s">
        <v>804</v>
      </c>
      <c r="D126" t="s">
        <v>629</v>
      </c>
      <c r="E126">
        <v>13300</v>
      </c>
      <c r="R126" t="s">
        <v>55</v>
      </c>
      <c r="S126" s="2">
        <f t="shared" si="8"/>
        <v>4239960</v>
      </c>
      <c r="T126" s="2">
        <f t="shared" si="14"/>
        <v>2370800</v>
      </c>
      <c r="U126" s="2">
        <f t="shared" si="14"/>
        <v>4432600</v>
      </c>
      <c r="V126" s="2">
        <f t="shared" si="14"/>
        <v>4755300</v>
      </c>
      <c r="W126" s="2">
        <f t="shared" si="14"/>
        <v>3580800</v>
      </c>
      <c r="X126" s="2">
        <f t="shared" si="14"/>
        <v>6060300</v>
      </c>
      <c r="Y126" s="2" cm="1">
        <f t="array" ref="Y126">_xlfn.XLOOKUP(Y$1&amp;$R126,$C$3:$C$1662&amp;$D$3:$D$1662,$E$3:$E$1662,0,0,1)</f>
        <v>20300</v>
      </c>
      <c r="Z126" s="2" cm="1">
        <f t="array" ref="Z126">_xlfn.XLOOKUP(Z$1&amp;$R126,$C$3:$C$1662&amp;$D$3:$D$1662,$E$3:$E$1662,0,0,1)</f>
        <v>2900</v>
      </c>
      <c r="AA126" s="2" cm="1">
        <f t="array" ref="AA126">_xlfn.XLOOKUP(AA$1&amp;$R126,$C$3:$C$1662&amp;$D$3:$D$1662,$E$3:$E$1662,0,0,1)</f>
        <v>3800</v>
      </c>
      <c r="AB126" s="2" cm="1">
        <f t="array" ref="AB126">_xlfn.XLOOKUP(AB$1&amp;$R126,$C$3:$C$1662&amp;$D$3:$D$1662,$E$3:$E$1662,0,0,1)</f>
        <v>12800</v>
      </c>
      <c r="AC126" s="2" cm="1">
        <f t="array" ref="AC126">_xlfn.XLOOKUP(AC$1&amp;$R126,$C$3:$C$1662&amp;$D$3:$D$1662,$E$3:$E$1662,0,0,1)</f>
        <v>26900</v>
      </c>
    </row>
    <row r="127" spans="3:29" x14ac:dyDescent="0.4">
      <c r="C127" t="s">
        <v>804</v>
      </c>
      <c r="D127" t="s">
        <v>630</v>
      </c>
      <c r="E127">
        <v>26900</v>
      </c>
      <c r="R127" t="s">
        <v>32</v>
      </c>
      <c r="S127" s="2">
        <f t="shared" si="8"/>
        <v>4255740</v>
      </c>
      <c r="T127" s="2">
        <f t="shared" si="14"/>
        <v>2391400</v>
      </c>
      <c r="U127" s="2">
        <f t="shared" si="14"/>
        <v>4444700</v>
      </c>
      <c r="V127" s="2">
        <f t="shared" si="14"/>
        <v>4763700</v>
      </c>
      <c r="W127" s="2">
        <f t="shared" si="14"/>
        <v>3600500</v>
      </c>
      <c r="X127" s="2">
        <f t="shared" si="14"/>
        <v>6078400</v>
      </c>
      <c r="Y127" s="2" cm="1">
        <f t="array" ref="Y127">_xlfn.XLOOKUP(Y$1&amp;$R127,$C$3:$C$1662&amp;$D$3:$D$1662,$E$3:$E$1662,0,0,1)</f>
        <v>20600</v>
      </c>
      <c r="Z127" s="2" cm="1">
        <f t="array" ref="Z127">_xlfn.XLOOKUP(Z$1&amp;$R127,$C$3:$C$1662&amp;$D$3:$D$1662,$E$3:$E$1662,0,0,1)</f>
        <v>12100</v>
      </c>
      <c r="AA127" s="2" cm="1">
        <f t="array" ref="AA127">_xlfn.XLOOKUP(AA$1&amp;$R127,$C$3:$C$1662&amp;$D$3:$D$1662,$E$3:$E$1662,0,0,1)</f>
        <v>8400</v>
      </c>
      <c r="AB127" s="2" cm="1">
        <f t="array" ref="AB127">_xlfn.XLOOKUP(AB$1&amp;$R127,$C$3:$C$1662&amp;$D$3:$D$1662,$E$3:$E$1662,0,0,1)</f>
        <v>19700</v>
      </c>
      <c r="AC127" s="2" cm="1">
        <f t="array" ref="AC127">_xlfn.XLOOKUP(AC$1&amp;$R127,$C$3:$C$1662&amp;$D$3:$D$1662,$E$3:$E$1662,0,0,1)</f>
        <v>18100</v>
      </c>
    </row>
    <row r="128" spans="3:29" x14ac:dyDescent="0.4">
      <c r="C128" t="s">
        <v>804</v>
      </c>
      <c r="D128" t="s">
        <v>631</v>
      </c>
      <c r="E128">
        <v>18100</v>
      </c>
      <c r="R128" t="s">
        <v>166</v>
      </c>
      <c r="S128" s="2">
        <f t="shared" si="8"/>
        <v>4269160</v>
      </c>
      <c r="T128" s="2">
        <f t="shared" si="14"/>
        <v>2397300</v>
      </c>
      <c r="U128" s="2">
        <f t="shared" si="14"/>
        <v>4450700</v>
      </c>
      <c r="V128" s="2">
        <f t="shared" si="14"/>
        <v>4777200</v>
      </c>
      <c r="W128" s="2">
        <f t="shared" si="14"/>
        <v>3623500</v>
      </c>
      <c r="X128" s="2">
        <f t="shared" si="14"/>
        <v>6097100</v>
      </c>
      <c r="Y128" s="2" cm="1">
        <f t="array" ref="Y128">_xlfn.XLOOKUP(Y$1&amp;$R128,$C$3:$C$1662&amp;$D$3:$D$1662,$E$3:$E$1662,0,0,1)</f>
        <v>5900</v>
      </c>
      <c r="Z128" s="2" cm="1">
        <f t="array" ref="Z128">_xlfn.XLOOKUP(Z$1&amp;$R128,$C$3:$C$1662&amp;$D$3:$D$1662,$E$3:$E$1662,0,0,1)</f>
        <v>6000</v>
      </c>
      <c r="AA128" s="2" cm="1">
        <f t="array" ref="AA128">_xlfn.XLOOKUP(AA$1&amp;$R128,$C$3:$C$1662&amp;$D$3:$D$1662,$E$3:$E$1662,0,0,1)</f>
        <v>13500</v>
      </c>
      <c r="AB128" s="2" cm="1">
        <f t="array" ref="AB128">_xlfn.XLOOKUP(AB$1&amp;$R128,$C$3:$C$1662&amp;$D$3:$D$1662,$E$3:$E$1662,0,0,1)</f>
        <v>23000</v>
      </c>
      <c r="AC128" s="2" cm="1">
        <f t="array" ref="AC128">_xlfn.XLOOKUP(AC$1&amp;$R128,$C$3:$C$1662&amp;$D$3:$D$1662,$E$3:$E$1662,0,0,1)</f>
        <v>18700</v>
      </c>
    </row>
    <row r="129" spans="3:29" x14ac:dyDescent="0.4">
      <c r="C129" t="s">
        <v>804</v>
      </c>
      <c r="D129" t="s">
        <v>632</v>
      </c>
      <c r="E129">
        <v>18700</v>
      </c>
      <c r="R129" t="s">
        <v>60</v>
      </c>
      <c r="S129" s="2">
        <f t="shared" si="8"/>
        <v>4281120</v>
      </c>
      <c r="T129" s="2">
        <f t="shared" si="14"/>
        <v>2409600</v>
      </c>
      <c r="U129" s="2">
        <f t="shared" si="14"/>
        <v>4463400</v>
      </c>
      <c r="V129" s="2">
        <f t="shared" si="14"/>
        <v>4792800</v>
      </c>
      <c r="W129" s="2">
        <f t="shared" si="14"/>
        <v>3632100</v>
      </c>
      <c r="X129" s="2">
        <f t="shared" si="14"/>
        <v>6107700</v>
      </c>
      <c r="Y129" s="2" cm="1">
        <f t="array" ref="Y129">_xlfn.XLOOKUP(Y$1&amp;$R129,$C$3:$C$1662&amp;$D$3:$D$1662,$E$3:$E$1662,0,0,1)</f>
        <v>12300</v>
      </c>
      <c r="Z129" s="2" cm="1">
        <f t="array" ref="Z129">_xlfn.XLOOKUP(Z$1&amp;$R129,$C$3:$C$1662&amp;$D$3:$D$1662,$E$3:$E$1662,0,0,1)</f>
        <v>12700</v>
      </c>
      <c r="AA129" s="2" cm="1">
        <f t="array" ref="AA129">_xlfn.XLOOKUP(AA$1&amp;$R129,$C$3:$C$1662&amp;$D$3:$D$1662,$E$3:$E$1662,0,0,1)</f>
        <v>15600</v>
      </c>
      <c r="AB129" s="2" cm="1">
        <f t="array" ref="AB129">_xlfn.XLOOKUP(AB$1&amp;$R129,$C$3:$C$1662&amp;$D$3:$D$1662,$E$3:$E$1662,0,0,1)</f>
        <v>8600</v>
      </c>
      <c r="AC129" s="2" cm="1">
        <f t="array" ref="AC129">_xlfn.XLOOKUP(AC$1&amp;$R129,$C$3:$C$1662&amp;$D$3:$D$1662,$E$3:$E$1662,0,0,1)</f>
        <v>10600</v>
      </c>
    </row>
    <row r="130" spans="3:29" x14ac:dyDescent="0.4">
      <c r="C130" t="s">
        <v>804</v>
      </c>
      <c r="D130" t="s">
        <v>633</v>
      </c>
      <c r="E130">
        <v>10600</v>
      </c>
      <c r="R130" t="s">
        <v>266</v>
      </c>
      <c r="S130" s="2">
        <f t="shared" si="8"/>
        <v>4288420</v>
      </c>
      <c r="T130" s="2">
        <f t="shared" si="14"/>
        <v>2419500</v>
      </c>
      <c r="U130" s="2">
        <f t="shared" si="14"/>
        <v>4468800</v>
      </c>
      <c r="V130" s="2">
        <f t="shared" si="14"/>
        <v>4800600</v>
      </c>
      <c r="W130" s="2">
        <f t="shared" si="14"/>
        <v>3642500</v>
      </c>
      <c r="X130" s="2">
        <f t="shared" si="14"/>
        <v>6110700</v>
      </c>
      <c r="Y130" s="2" cm="1">
        <f t="array" ref="Y130">_xlfn.XLOOKUP(Y$1&amp;$R130,$C$3:$C$1662&amp;$D$3:$D$1662,$E$3:$E$1662,0,0,1)</f>
        <v>9900</v>
      </c>
      <c r="Z130" s="2" cm="1">
        <f t="array" ref="Z130">_xlfn.XLOOKUP(Z$1&amp;$R130,$C$3:$C$1662&amp;$D$3:$D$1662,$E$3:$E$1662,0,0,1)</f>
        <v>5400</v>
      </c>
      <c r="AA130" s="2" cm="1">
        <f t="array" ref="AA130">_xlfn.XLOOKUP(AA$1&amp;$R130,$C$3:$C$1662&amp;$D$3:$D$1662,$E$3:$E$1662,0,0,1)</f>
        <v>7800</v>
      </c>
      <c r="AB130" s="2" cm="1">
        <f t="array" ref="AB130">_xlfn.XLOOKUP(AB$1&amp;$R130,$C$3:$C$1662&amp;$D$3:$D$1662,$E$3:$E$1662,0,0,1)</f>
        <v>10400</v>
      </c>
      <c r="AC130" s="2" cm="1">
        <f t="array" ref="AC130">_xlfn.XLOOKUP(AC$1&amp;$R130,$C$3:$C$1662&amp;$D$3:$D$1662,$E$3:$E$1662,0,0,1)</f>
        <v>3000</v>
      </c>
    </row>
    <row r="131" spans="3:29" x14ac:dyDescent="0.4">
      <c r="C131" t="s">
        <v>804</v>
      </c>
      <c r="D131" t="s">
        <v>634</v>
      </c>
      <c r="E131">
        <v>3000</v>
      </c>
      <c r="R131" t="s">
        <v>44</v>
      </c>
      <c r="S131" s="2">
        <f t="shared" ref="S131:S194" si="15">IFERROR(AVERAGEIFS(T131:X131,T131:X131,"&gt;0"),0)</f>
        <v>4295780</v>
      </c>
      <c r="T131" s="2">
        <f t="shared" si="14"/>
        <v>2423100</v>
      </c>
      <c r="U131" s="2">
        <f t="shared" si="14"/>
        <v>4475900</v>
      </c>
      <c r="V131" s="2">
        <f t="shared" si="14"/>
        <v>4816200</v>
      </c>
      <c r="W131" s="2">
        <f t="shared" si="14"/>
        <v>3651800</v>
      </c>
      <c r="X131" s="2">
        <f t="shared" si="14"/>
        <v>6111900</v>
      </c>
      <c r="Y131" s="2" cm="1">
        <f t="array" ref="Y131">_xlfn.XLOOKUP(Y$1&amp;$R131,$C$3:$C$1662&amp;$D$3:$D$1662,$E$3:$E$1662,0,0,1)</f>
        <v>3600</v>
      </c>
      <c r="Z131" s="2" cm="1">
        <f t="array" ref="Z131">_xlfn.XLOOKUP(Z$1&amp;$R131,$C$3:$C$1662&amp;$D$3:$D$1662,$E$3:$E$1662,0,0,1)</f>
        <v>7100</v>
      </c>
      <c r="AA131" s="2" cm="1">
        <f t="array" ref="AA131">_xlfn.XLOOKUP(AA$1&amp;$R131,$C$3:$C$1662&amp;$D$3:$D$1662,$E$3:$E$1662,0,0,1)</f>
        <v>15600</v>
      </c>
      <c r="AB131" s="2" cm="1">
        <f t="array" ref="AB131">_xlfn.XLOOKUP(AB$1&amp;$R131,$C$3:$C$1662&amp;$D$3:$D$1662,$E$3:$E$1662,0,0,1)</f>
        <v>9300</v>
      </c>
      <c r="AC131" s="2" cm="1">
        <f t="array" ref="AC131">_xlfn.XLOOKUP(AC$1&amp;$R131,$C$3:$C$1662&amp;$D$3:$D$1662,$E$3:$E$1662,0,0,1)</f>
        <v>1200</v>
      </c>
    </row>
    <row r="132" spans="3:29" x14ac:dyDescent="0.4">
      <c r="C132" t="s">
        <v>804</v>
      </c>
      <c r="D132" t="s">
        <v>635</v>
      </c>
      <c r="E132">
        <v>1200</v>
      </c>
      <c r="R132" t="s">
        <v>230</v>
      </c>
      <c r="S132" s="2">
        <f t="shared" si="15"/>
        <v>4313120</v>
      </c>
      <c r="T132" s="2">
        <f t="shared" ref="T132:X147" si="16">T131+Y132</f>
        <v>2428900</v>
      </c>
      <c r="U132" s="2">
        <f t="shared" si="16"/>
        <v>4490700</v>
      </c>
      <c r="V132" s="2">
        <f t="shared" si="16"/>
        <v>4865000</v>
      </c>
      <c r="W132" s="2">
        <f t="shared" si="16"/>
        <v>3666000</v>
      </c>
      <c r="X132" s="2">
        <f t="shared" si="16"/>
        <v>6115000</v>
      </c>
      <c r="Y132" s="2" cm="1">
        <f t="array" ref="Y132">_xlfn.XLOOKUP(Y$1&amp;$R132,$C$3:$C$1662&amp;$D$3:$D$1662,$E$3:$E$1662,0,0,1)</f>
        <v>5800</v>
      </c>
      <c r="Z132" s="2" cm="1">
        <f t="array" ref="Z132">_xlfn.XLOOKUP(Z$1&amp;$R132,$C$3:$C$1662&amp;$D$3:$D$1662,$E$3:$E$1662,0,0,1)</f>
        <v>14800</v>
      </c>
      <c r="AA132" s="2" cm="1">
        <f t="array" ref="AA132">_xlfn.XLOOKUP(AA$1&amp;$R132,$C$3:$C$1662&amp;$D$3:$D$1662,$E$3:$E$1662,0,0,1)</f>
        <v>48800</v>
      </c>
      <c r="AB132" s="2" cm="1">
        <f t="array" ref="AB132">_xlfn.XLOOKUP(AB$1&amp;$R132,$C$3:$C$1662&amp;$D$3:$D$1662,$E$3:$E$1662,0,0,1)</f>
        <v>14200</v>
      </c>
      <c r="AC132" s="2" cm="1">
        <f t="array" ref="AC132">_xlfn.XLOOKUP(AC$1&amp;$R132,$C$3:$C$1662&amp;$D$3:$D$1662,$E$3:$E$1662,0,0,1)</f>
        <v>3100</v>
      </c>
    </row>
    <row r="133" spans="3:29" x14ac:dyDescent="0.4">
      <c r="C133" t="s">
        <v>804</v>
      </c>
      <c r="D133" t="s">
        <v>636</v>
      </c>
      <c r="E133">
        <v>3100</v>
      </c>
      <c r="R133" t="s">
        <v>214</v>
      </c>
      <c r="S133" s="2">
        <f t="shared" si="15"/>
        <v>4326120</v>
      </c>
      <c r="T133" s="2">
        <f t="shared" si="16"/>
        <v>2431700</v>
      </c>
      <c r="U133" s="2">
        <f t="shared" si="16"/>
        <v>4497200</v>
      </c>
      <c r="V133" s="2">
        <f t="shared" si="16"/>
        <v>4893900</v>
      </c>
      <c r="W133" s="2">
        <f t="shared" si="16"/>
        <v>3677500</v>
      </c>
      <c r="X133" s="2">
        <f t="shared" si="16"/>
        <v>6130300</v>
      </c>
      <c r="Y133" s="2" cm="1">
        <f t="array" ref="Y133">_xlfn.XLOOKUP(Y$1&amp;$R133,$C$3:$C$1662&amp;$D$3:$D$1662,$E$3:$E$1662,0,0,1)</f>
        <v>2800</v>
      </c>
      <c r="Z133" s="2" cm="1">
        <f t="array" ref="Z133">_xlfn.XLOOKUP(Z$1&amp;$R133,$C$3:$C$1662&amp;$D$3:$D$1662,$E$3:$E$1662,0,0,1)</f>
        <v>6500</v>
      </c>
      <c r="AA133" s="2" cm="1">
        <f t="array" ref="AA133">_xlfn.XLOOKUP(AA$1&amp;$R133,$C$3:$C$1662&amp;$D$3:$D$1662,$E$3:$E$1662,0,0,1)</f>
        <v>28900</v>
      </c>
      <c r="AB133" s="2" cm="1">
        <f t="array" ref="AB133">_xlfn.XLOOKUP(AB$1&amp;$R133,$C$3:$C$1662&amp;$D$3:$D$1662,$E$3:$E$1662,0,0,1)</f>
        <v>11500</v>
      </c>
      <c r="AC133" s="2" cm="1">
        <f t="array" ref="AC133">_xlfn.XLOOKUP(AC$1&amp;$R133,$C$3:$C$1662&amp;$D$3:$D$1662,$E$3:$E$1662,0,0,1)</f>
        <v>15300</v>
      </c>
    </row>
    <row r="134" spans="3:29" x14ac:dyDescent="0.4">
      <c r="C134" t="s">
        <v>804</v>
      </c>
      <c r="D134" t="s">
        <v>637</v>
      </c>
      <c r="E134">
        <v>15300</v>
      </c>
      <c r="R134" t="s">
        <v>233</v>
      </c>
      <c r="S134" s="2">
        <f t="shared" si="15"/>
        <v>4341640</v>
      </c>
      <c r="T134" s="2">
        <f t="shared" si="16"/>
        <v>2443500</v>
      </c>
      <c r="U134" s="2">
        <f t="shared" si="16"/>
        <v>4510100</v>
      </c>
      <c r="V134" s="2">
        <f t="shared" si="16"/>
        <v>4923700</v>
      </c>
      <c r="W134" s="2">
        <f t="shared" si="16"/>
        <v>3694900</v>
      </c>
      <c r="X134" s="2">
        <f t="shared" si="16"/>
        <v>6136000</v>
      </c>
      <c r="Y134" s="2" cm="1">
        <f t="array" ref="Y134">_xlfn.XLOOKUP(Y$1&amp;$R134,$C$3:$C$1662&amp;$D$3:$D$1662,$E$3:$E$1662,0,0,1)</f>
        <v>11800</v>
      </c>
      <c r="Z134" s="2" cm="1">
        <f t="array" ref="Z134">_xlfn.XLOOKUP(Z$1&amp;$R134,$C$3:$C$1662&amp;$D$3:$D$1662,$E$3:$E$1662,0,0,1)</f>
        <v>12900</v>
      </c>
      <c r="AA134" s="2" cm="1">
        <f t="array" ref="AA134">_xlfn.XLOOKUP(AA$1&amp;$R134,$C$3:$C$1662&amp;$D$3:$D$1662,$E$3:$E$1662,0,0,1)</f>
        <v>29800</v>
      </c>
      <c r="AB134" s="2" cm="1">
        <f t="array" ref="AB134">_xlfn.XLOOKUP(AB$1&amp;$R134,$C$3:$C$1662&amp;$D$3:$D$1662,$E$3:$E$1662,0,0,1)</f>
        <v>17400</v>
      </c>
      <c r="AC134" s="2" cm="1">
        <f t="array" ref="AC134">_xlfn.XLOOKUP(AC$1&amp;$R134,$C$3:$C$1662&amp;$D$3:$D$1662,$E$3:$E$1662,0,0,1)</f>
        <v>5700</v>
      </c>
    </row>
    <row r="135" spans="3:29" x14ac:dyDescent="0.4">
      <c r="C135" t="s">
        <v>804</v>
      </c>
      <c r="D135" t="s">
        <v>638</v>
      </c>
      <c r="E135">
        <v>5700</v>
      </c>
      <c r="R135" t="s">
        <v>224</v>
      </c>
      <c r="S135" s="2">
        <f t="shared" si="15"/>
        <v>4349460</v>
      </c>
      <c r="T135" s="2">
        <f t="shared" si="16"/>
        <v>2452400</v>
      </c>
      <c r="U135" s="2">
        <f t="shared" si="16"/>
        <v>4514500</v>
      </c>
      <c r="V135" s="2">
        <f t="shared" si="16"/>
        <v>4928700</v>
      </c>
      <c r="W135" s="2">
        <f t="shared" si="16"/>
        <v>3708400</v>
      </c>
      <c r="X135" s="2">
        <f t="shared" si="16"/>
        <v>6143300</v>
      </c>
      <c r="Y135" s="2" cm="1">
        <f t="array" ref="Y135">_xlfn.XLOOKUP(Y$1&amp;$R135,$C$3:$C$1662&amp;$D$3:$D$1662,$E$3:$E$1662,0,0,1)</f>
        <v>8900</v>
      </c>
      <c r="Z135" s="2" cm="1">
        <f t="array" ref="Z135">_xlfn.XLOOKUP(Z$1&amp;$R135,$C$3:$C$1662&amp;$D$3:$D$1662,$E$3:$E$1662,0,0,1)</f>
        <v>4400</v>
      </c>
      <c r="AA135" s="2" cm="1">
        <f t="array" ref="AA135">_xlfn.XLOOKUP(AA$1&amp;$R135,$C$3:$C$1662&amp;$D$3:$D$1662,$E$3:$E$1662,0,0,1)</f>
        <v>5000</v>
      </c>
      <c r="AB135" s="2" cm="1">
        <f t="array" ref="AB135">_xlfn.XLOOKUP(AB$1&amp;$R135,$C$3:$C$1662&amp;$D$3:$D$1662,$E$3:$E$1662,0,0,1)</f>
        <v>13500</v>
      </c>
      <c r="AC135" s="2" cm="1">
        <f t="array" ref="AC135">_xlfn.XLOOKUP(AC$1&amp;$R135,$C$3:$C$1662&amp;$D$3:$D$1662,$E$3:$E$1662,0,0,1)</f>
        <v>7300</v>
      </c>
    </row>
    <row r="136" spans="3:29" x14ac:dyDescent="0.4">
      <c r="C136" t="s">
        <v>804</v>
      </c>
      <c r="D136" t="s">
        <v>639</v>
      </c>
      <c r="E136">
        <v>7300</v>
      </c>
      <c r="R136" t="s">
        <v>189</v>
      </c>
      <c r="S136" s="2">
        <f t="shared" si="15"/>
        <v>4355440</v>
      </c>
      <c r="T136" s="2">
        <f t="shared" si="16"/>
        <v>2455200</v>
      </c>
      <c r="U136" s="2">
        <f t="shared" si="16"/>
        <v>4517900</v>
      </c>
      <c r="V136" s="2">
        <f t="shared" si="16"/>
        <v>4941000</v>
      </c>
      <c r="W136" s="2">
        <f t="shared" si="16"/>
        <v>3718200</v>
      </c>
      <c r="X136" s="2">
        <f t="shared" si="16"/>
        <v>6144900</v>
      </c>
      <c r="Y136" s="2" cm="1">
        <f t="array" ref="Y136">_xlfn.XLOOKUP(Y$1&amp;$R136,$C$3:$C$1662&amp;$D$3:$D$1662,$E$3:$E$1662,0,0,1)</f>
        <v>2800</v>
      </c>
      <c r="Z136" s="2" cm="1">
        <f t="array" ref="Z136">_xlfn.XLOOKUP(Z$1&amp;$R136,$C$3:$C$1662&amp;$D$3:$D$1662,$E$3:$E$1662,0,0,1)</f>
        <v>3400</v>
      </c>
      <c r="AA136" s="2" cm="1">
        <f t="array" ref="AA136">_xlfn.XLOOKUP(AA$1&amp;$R136,$C$3:$C$1662&amp;$D$3:$D$1662,$E$3:$E$1662,0,0,1)</f>
        <v>12300</v>
      </c>
      <c r="AB136" s="2" cm="1">
        <f t="array" ref="AB136">_xlfn.XLOOKUP(AB$1&amp;$R136,$C$3:$C$1662&amp;$D$3:$D$1662,$E$3:$E$1662,0,0,1)</f>
        <v>9800</v>
      </c>
      <c r="AC136" s="2" cm="1">
        <f t="array" ref="AC136">_xlfn.XLOOKUP(AC$1&amp;$R136,$C$3:$C$1662&amp;$D$3:$D$1662,$E$3:$E$1662,0,0,1)</f>
        <v>1600</v>
      </c>
    </row>
    <row r="137" spans="3:29" x14ac:dyDescent="0.4">
      <c r="C137" t="s">
        <v>804</v>
      </c>
      <c r="D137" t="s">
        <v>640</v>
      </c>
      <c r="E137">
        <v>1600</v>
      </c>
      <c r="R137" t="s">
        <v>245</v>
      </c>
      <c r="S137" s="2">
        <f t="shared" si="15"/>
        <v>4368700</v>
      </c>
      <c r="T137" s="2">
        <f t="shared" si="16"/>
        <v>2458600</v>
      </c>
      <c r="U137" s="2">
        <f t="shared" si="16"/>
        <v>4529500</v>
      </c>
      <c r="V137" s="2">
        <f t="shared" si="16"/>
        <v>4974900</v>
      </c>
      <c r="W137" s="2">
        <f t="shared" si="16"/>
        <v>3733900</v>
      </c>
      <c r="X137" s="2">
        <f t="shared" si="16"/>
        <v>6146600</v>
      </c>
      <c r="Y137" s="2" cm="1">
        <f t="array" ref="Y137">_xlfn.XLOOKUP(Y$1&amp;$R137,$C$3:$C$1662&amp;$D$3:$D$1662,$E$3:$E$1662,0,0,1)</f>
        <v>3400</v>
      </c>
      <c r="Z137" s="2" cm="1">
        <f t="array" ref="Z137">_xlfn.XLOOKUP(Z$1&amp;$R137,$C$3:$C$1662&amp;$D$3:$D$1662,$E$3:$E$1662,0,0,1)</f>
        <v>11600</v>
      </c>
      <c r="AA137" s="2" cm="1">
        <f t="array" ref="AA137">_xlfn.XLOOKUP(AA$1&amp;$R137,$C$3:$C$1662&amp;$D$3:$D$1662,$E$3:$E$1662,0,0,1)</f>
        <v>33900</v>
      </c>
      <c r="AB137" s="2" cm="1">
        <f t="array" ref="AB137">_xlfn.XLOOKUP(AB$1&amp;$R137,$C$3:$C$1662&amp;$D$3:$D$1662,$E$3:$E$1662,0,0,1)</f>
        <v>15700</v>
      </c>
      <c r="AC137" s="2" cm="1">
        <f t="array" ref="AC137">_xlfn.XLOOKUP(AC$1&amp;$R137,$C$3:$C$1662&amp;$D$3:$D$1662,$E$3:$E$1662,0,0,1)</f>
        <v>1700</v>
      </c>
    </row>
    <row r="138" spans="3:29" x14ac:dyDescent="0.4">
      <c r="C138" t="s">
        <v>804</v>
      </c>
      <c r="D138" t="s">
        <v>641</v>
      </c>
      <c r="E138">
        <v>1700</v>
      </c>
      <c r="R138" t="s">
        <v>70</v>
      </c>
      <c r="S138" s="2">
        <f t="shared" si="15"/>
        <v>4385380</v>
      </c>
      <c r="T138" s="2">
        <f t="shared" si="16"/>
        <v>2480700</v>
      </c>
      <c r="U138" s="2">
        <f t="shared" si="16"/>
        <v>4534000</v>
      </c>
      <c r="V138" s="2">
        <f t="shared" si="16"/>
        <v>5002700</v>
      </c>
      <c r="W138" s="2">
        <f t="shared" si="16"/>
        <v>3748800</v>
      </c>
      <c r="X138" s="2">
        <f t="shared" si="16"/>
        <v>6160700</v>
      </c>
      <c r="Y138" s="2" cm="1">
        <f t="array" ref="Y138">_xlfn.XLOOKUP(Y$1&amp;$R138,$C$3:$C$1662&amp;$D$3:$D$1662,$E$3:$E$1662,0,0,1)</f>
        <v>22100</v>
      </c>
      <c r="Z138" s="2" cm="1">
        <f t="array" ref="Z138">_xlfn.XLOOKUP(Z$1&amp;$R138,$C$3:$C$1662&amp;$D$3:$D$1662,$E$3:$E$1662,0,0,1)</f>
        <v>4500</v>
      </c>
      <c r="AA138" s="2" cm="1">
        <f t="array" ref="AA138">_xlfn.XLOOKUP(AA$1&amp;$R138,$C$3:$C$1662&amp;$D$3:$D$1662,$E$3:$E$1662,0,0,1)</f>
        <v>27800</v>
      </c>
      <c r="AB138" s="2" cm="1">
        <f t="array" ref="AB138">_xlfn.XLOOKUP(AB$1&amp;$R138,$C$3:$C$1662&amp;$D$3:$D$1662,$E$3:$E$1662,0,0,1)</f>
        <v>14900</v>
      </c>
      <c r="AC138" s="2" cm="1">
        <f t="array" ref="AC138">_xlfn.XLOOKUP(AC$1&amp;$R138,$C$3:$C$1662&amp;$D$3:$D$1662,$E$3:$E$1662,0,0,1)</f>
        <v>14100</v>
      </c>
    </row>
    <row r="139" spans="3:29" x14ac:dyDescent="0.4">
      <c r="C139" t="s">
        <v>804</v>
      </c>
      <c r="D139" t="s">
        <v>642</v>
      </c>
      <c r="E139">
        <v>14100</v>
      </c>
      <c r="R139" t="s">
        <v>288</v>
      </c>
      <c r="S139" s="2">
        <f t="shared" si="15"/>
        <v>4403160</v>
      </c>
      <c r="T139" s="2">
        <f t="shared" si="16"/>
        <v>2485700</v>
      </c>
      <c r="U139" s="2">
        <f t="shared" si="16"/>
        <v>4536600</v>
      </c>
      <c r="V139" s="2">
        <f t="shared" si="16"/>
        <v>5035900</v>
      </c>
      <c r="W139" s="2">
        <f t="shared" si="16"/>
        <v>3779900</v>
      </c>
      <c r="X139" s="2">
        <f t="shared" si="16"/>
        <v>6177700</v>
      </c>
      <c r="Y139" s="2" cm="1">
        <f t="array" ref="Y139">_xlfn.XLOOKUP(Y$1&amp;$R139,$C$3:$C$1662&amp;$D$3:$D$1662,$E$3:$E$1662,0,0,1)</f>
        <v>5000</v>
      </c>
      <c r="Z139" s="2" cm="1">
        <f t="array" ref="Z139">_xlfn.XLOOKUP(Z$1&amp;$R139,$C$3:$C$1662&amp;$D$3:$D$1662,$E$3:$E$1662,0,0,1)</f>
        <v>2600</v>
      </c>
      <c r="AA139" s="2" cm="1">
        <f t="array" ref="AA139">_xlfn.XLOOKUP(AA$1&amp;$R139,$C$3:$C$1662&amp;$D$3:$D$1662,$E$3:$E$1662,0,0,1)</f>
        <v>33200</v>
      </c>
      <c r="AB139" s="2" cm="1">
        <f t="array" ref="AB139">_xlfn.XLOOKUP(AB$1&amp;$R139,$C$3:$C$1662&amp;$D$3:$D$1662,$E$3:$E$1662,0,0,1)</f>
        <v>31100</v>
      </c>
      <c r="AC139" s="2" cm="1">
        <f t="array" ref="AC139">_xlfn.XLOOKUP(AC$1&amp;$R139,$C$3:$C$1662&amp;$D$3:$D$1662,$E$3:$E$1662,0,0,1)</f>
        <v>17000</v>
      </c>
    </row>
    <row r="140" spans="3:29" x14ac:dyDescent="0.4">
      <c r="C140" t="s">
        <v>804</v>
      </c>
      <c r="D140" t="s">
        <v>643</v>
      </c>
      <c r="E140">
        <v>17000</v>
      </c>
      <c r="R140" t="s">
        <v>284</v>
      </c>
      <c r="S140" s="2">
        <f t="shared" si="15"/>
        <v>4418640</v>
      </c>
      <c r="T140" s="2">
        <f t="shared" si="16"/>
        <v>2488800</v>
      </c>
      <c r="U140" s="2">
        <f t="shared" si="16"/>
        <v>4542000</v>
      </c>
      <c r="V140" s="2">
        <f t="shared" si="16"/>
        <v>5060800</v>
      </c>
      <c r="W140" s="2">
        <f t="shared" si="16"/>
        <v>3818500</v>
      </c>
      <c r="X140" s="2">
        <f t="shared" si="16"/>
        <v>6183100</v>
      </c>
      <c r="Y140" s="2" cm="1">
        <f t="array" ref="Y140">_xlfn.XLOOKUP(Y$1&amp;$R140,$C$3:$C$1662&amp;$D$3:$D$1662,$E$3:$E$1662,0,0,1)</f>
        <v>3100</v>
      </c>
      <c r="Z140" s="2" cm="1">
        <f t="array" ref="Z140">_xlfn.XLOOKUP(Z$1&amp;$R140,$C$3:$C$1662&amp;$D$3:$D$1662,$E$3:$E$1662,0,0,1)</f>
        <v>5400</v>
      </c>
      <c r="AA140" s="2" cm="1">
        <f t="array" ref="AA140">_xlfn.XLOOKUP(AA$1&amp;$R140,$C$3:$C$1662&amp;$D$3:$D$1662,$E$3:$E$1662,0,0,1)</f>
        <v>24900</v>
      </c>
      <c r="AB140" s="2" cm="1">
        <f t="array" ref="AB140">_xlfn.XLOOKUP(AB$1&amp;$R140,$C$3:$C$1662&amp;$D$3:$D$1662,$E$3:$E$1662,0,0,1)</f>
        <v>38600</v>
      </c>
      <c r="AC140" s="2" cm="1">
        <f t="array" ref="AC140">_xlfn.XLOOKUP(AC$1&amp;$R140,$C$3:$C$1662&amp;$D$3:$D$1662,$E$3:$E$1662,0,0,1)</f>
        <v>5400</v>
      </c>
    </row>
    <row r="141" spans="3:29" x14ac:dyDescent="0.4">
      <c r="C141" t="s">
        <v>804</v>
      </c>
      <c r="D141" t="s">
        <v>644</v>
      </c>
      <c r="E141">
        <v>5400</v>
      </c>
      <c r="R141" t="s">
        <v>105</v>
      </c>
      <c r="S141" s="2">
        <f t="shared" si="15"/>
        <v>4431820</v>
      </c>
      <c r="T141" s="2">
        <f t="shared" si="16"/>
        <v>2495000</v>
      </c>
      <c r="U141" s="2">
        <f t="shared" si="16"/>
        <v>4553000</v>
      </c>
      <c r="V141" s="2">
        <f t="shared" si="16"/>
        <v>5075200</v>
      </c>
      <c r="W141" s="2">
        <f t="shared" si="16"/>
        <v>3844800</v>
      </c>
      <c r="X141" s="2">
        <f t="shared" si="16"/>
        <v>6191100</v>
      </c>
      <c r="Y141" s="2" cm="1">
        <f t="array" ref="Y141">_xlfn.XLOOKUP(Y$1&amp;$R141,$C$3:$C$1662&amp;$D$3:$D$1662,$E$3:$E$1662,0,0,1)</f>
        <v>6200</v>
      </c>
      <c r="Z141" s="2" cm="1">
        <f t="array" ref="Z141">_xlfn.XLOOKUP(Z$1&amp;$R141,$C$3:$C$1662&amp;$D$3:$D$1662,$E$3:$E$1662,0,0,1)</f>
        <v>11000</v>
      </c>
      <c r="AA141" s="2" cm="1">
        <f t="array" ref="AA141">_xlfn.XLOOKUP(AA$1&amp;$R141,$C$3:$C$1662&amp;$D$3:$D$1662,$E$3:$E$1662,0,0,1)</f>
        <v>14400</v>
      </c>
      <c r="AB141" s="2" cm="1">
        <f t="array" ref="AB141">_xlfn.XLOOKUP(AB$1&amp;$R141,$C$3:$C$1662&amp;$D$3:$D$1662,$E$3:$E$1662,0,0,1)</f>
        <v>26300</v>
      </c>
      <c r="AC141" s="2" cm="1">
        <f t="array" ref="AC141">_xlfn.XLOOKUP(AC$1&amp;$R141,$C$3:$C$1662&amp;$D$3:$D$1662,$E$3:$E$1662,0,0,1)</f>
        <v>8000</v>
      </c>
    </row>
    <row r="142" spans="3:29" x14ac:dyDescent="0.4">
      <c r="C142" t="s">
        <v>804</v>
      </c>
      <c r="D142" t="s">
        <v>645</v>
      </c>
      <c r="E142">
        <v>8000</v>
      </c>
      <c r="R142" t="s">
        <v>42</v>
      </c>
      <c r="S142" s="2">
        <f t="shared" si="15"/>
        <v>4452240</v>
      </c>
      <c r="T142" s="2">
        <f t="shared" si="16"/>
        <v>2501900</v>
      </c>
      <c r="U142" s="2">
        <f t="shared" si="16"/>
        <v>4564500</v>
      </c>
      <c r="V142" s="2">
        <f t="shared" si="16"/>
        <v>5103600</v>
      </c>
      <c r="W142" s="2">
        <f t="shared" si="16"/>
        <v>3895100</v>
      </c>
      <c r="X142" s="2">
        <f t="shared" si="16"/>
        <v>6196100</v>
      </c>
      <c r="Y142" s="2" cm="1">
        <f t="array" ref="Y142">_xlfn.XLOOKUP(Y$1&amp;$R142,$C$3:$C$1662&amp;$D$3:$D$1662,$E$3:$E$1662,0,0,1)</f>
        <v>6900</v>
      </c>
      <c r="Z142" s="2" cm="1">
        <f t="array" ref="Z142">_xlfn.XLOOKUP(Z$1&amp;$R142,$C$3:$C$1662&amp;$D$3:$D$1662,$E$3:$E$1662,0,0,1)</f>
        <v>11500</v>
      </c>
      <c r="AA142" s="2" cm="1">
        <f t="array" ref="AA142">_xlfn.XLOOKUP(AA$1&amp;$R142,$C$3:$C$1662&amp;$D$3:$D$1662,$E$3:$E$1662,0,0,1)</f>
        <v>28400</v>
      </c>
      <c r="AB142" s="2" cm="1">
        <f t="array" ref="AB142">_xlfn.XLOOKUP(AB$1&amp;$R142,$C$3:$C$1662&amp;$D$3:$D$1662,$E$3:$E$1662,0,0,1)</f>
        <v>50300</v>
      </c>
      <c r="AC142" s="2" cm="1">
        <f t="array" ref="AC142">_xlfn.XLOOKUP(AC$1&amp;$R142,$C$3:$C$1662&amp;$D$3:$D$1662,$E$3:$E$1662,0,0,1)</f>
        <v>5000</v>
      </c>
    </row>
    <row r="143" spans="3:29" x14ac:dyDescent="0.4">
      <c r="C143" t="s">
        <v>804</v>
      </c>
      <c r="D143" t="s">
        <v>646</v>
      </c>
      <c r="E143">
        <v>5000</v>
      </c>
      <c r="R143" t="s">
        <v>111</v>
      </c>
      <c r="S143" s="2">
        <f t="shared" si="15"/>
        <v>4472840</v>
      </c>
      <c r="T143" s="2">
        <f t="shared" si="16"/>
        <v>2518600</v>
      </c>
      <c r="U143" s="2">
        <f t="shared" si="16"/>
        <v>4565900</v>
      </c>
      <c r="V143" s="2">
        <f t="shared" si="16"/>
        <v>5154000</v>
      </c>
      <c r="W143" s="2">
        <f t="shared" si="16"/>
        <v>3908200</v>
      </c>
      <c r="X143" s="2">
        <f t="shared" si="16"/>
        <v>6217500</v>
      </c>
      <c r="Y143" s="2" cm="1">
        <f t="array" ref="Y143">_xlfn.XLOOKUP(Y$1&amp;$R143,$C$3:$C$1662&amp;$D$3:$D$1662,$E$3:$E$1662,0,0,1)</f>
        <v>16700</v>
      </c>
      <c r="Z143" s="2" cm="1">
        <f t="array" ref="Z143">_xlfn.XLOOKUP(Z$1&amp;$R143,$C$3:$C$1662&amp;$D$3:$D$1662,$E$3:$E$1662,0,0,1)</f>
        <v>1400</v>
      </c>
      <c r="AA143" s="2" cm="1">
        <f t="array" ref="AA143">_xlfn.XLOOKUP(AA$1&amp;$R143,$C$3:$C$1662&amp;$D$3:$D$1662,$E$3:$E$1662,0,0,1)</f>
        <v>50400</v>
      </c>
      <c r="AB143" s="2" cm="1">
        <f t="array" ref="AB143">_xlfn.XLOOKUP(AB$1&amp;$R143,$C$3:$C$1662&amp;$D$3:$D$1662,$E$3:$E$1662,0,0,1)</f>
        <v>13100</v>
      </c>
      <c r="AC143" s="2" cm="1">
        <f t="array" ref="AC143">_xlfn.XLOOKUP(AC$1&amp;$R143,$C$3:$C$1662&amp;$D$3:$D$1662,$E$3:$E$1662,0,0,1)</f>
        <v>21400</v>
      </c>
    </row>
    <row r="144" spans="3:29" x14ac:dyDescent="0.4">
      <c r="C144" t="s">
        <v>804</v>
      </c>
      <c r="D144" t="s">
        <v>647</v>
      </c>
      <c r="E144">
        <v>21400</v>
      </c>
      <c r="R144" t="s">
        <v>186</v>
      </c>
      <c r="S144" s="2">
        <f t="shared" si="15"/>
        <v>4487560</v>
      </c>
      <c r="T144" s="2">
        <f t="shared" si="16"/>
        <v>2526500</v>
      </c>
      <c r="U144" s="2">
        <f t="shared" si="16"/>
        <v>4571700</v>
      </c>
      <c r="V144" s="2">
        <f t="shared" si="16"/>
        <v>5175900</v>
      </c>
      <c r="W144" s="2">
        <f t="shared" si="16"/>
        <v>3915300</v>
      </c>
      <c r="X144" s="2">
        <f t="shared" si="16"/>
        <v>6248400</v>
      </c>
      <c r="Y144" s="2" cm="1">
        <f t="array" ref="Y144">_xlfn.XLOOKUP(Y$1&amp;$R144,$C$3:$C$1662&amp;$D$3:$D$1662,$E$3:$E$1662,0,0,1)</f>
        <v>7900</v>
      </c>
      <c r="Z144" s="2" cm="1">
        <f t="array" ref="Z144">_xlfn.XLOOKUP(Z$1&amp;$R144,$C$3:$C$1662&amp;$D$3:$D$1662,$E$3:$E$1662,0,0,1)</f>
        <v>5800</v>
      </c>
      <c r="AA144" s="2" cm="1">
        <f t="array" ref="AA144">_xlfn.XLOOKUP(AA$1&amp;$R144,$C$3:$C$1662&amp;$D$3:$D$1662,$E$3:$E$1662,0,0,1)</f>
        <v>21900</v>
      </c>
      <c r="AB144" s="2" cm="1">
        <f t="array" ref="AB144">_xlfn.XLOOKUP(AB$1&amp;$R144,$C$3:$C$1662&amp;$D$3:$D$1662,$E$3:$E$1662,0,0,1)</f>
        <v>7100</v>
      </c>
      <c r="AC144" s="2" cm="1">
        <f t="array" ref="AC144">_xlfn.XLOOKUP(AC$1&amp;$R144,$C$3:$C$1662&amp;$D$3:$D$1662,$E$3:$E$1662,0,0,1)</f>
        <v>30900</v>
      </c>
    </row>
    <row r="145" spans="3:29" x14ac:dyDescent="0.4">
      <c r="C145" t="s">
        <v>804</v>
      </c>
      <c r="D145" t="s">
        <v>648</v>
      </c>
      <c r="E145">
        <v>30900</v>
      </c>
      <c r="R145" t="s">
        <v>68</v>
      </c>
      <c r="S145" s="2">
        <f t="shared" si="15"/>
        <v>4512540</v>
      </c>
      <c r="T145" s="2">
        <f t="shared" si="16"/>
        <v>2533500</v>
      </c>
      <c r="U145" s="2">
        <f t="shared" si="16"/>
        <v>4578600</v>
      </c>
      <c r="V145" s="2">
        <f t="shared" si="16"/>
        <v>5245800</v>
      </c>
      <c r="W145" s="2">
        <f t="shared" si="16"/>
        <v>3948000</v>
      </c>
      <c r="X145" s="2">
        <f t="shared" si="16"/>
        <v>6256800</v>
      </c>
      <c r="Y145" s="2" cm="1">
        <f t="array" ref="Y145">_xlfn.XLOOKUP(Y$1&amp;$R145,$C$3:$C$1662&amp;$D$3:$D$1662,$E$3:$E$1662,0,0,1)</f>
        <v>7000</v>
      </c>
      <c r="Z145" s="2" cm="1">
        <f t="array" ref="Z145">_xlfn.XLOOKUP(Z$1&amp;$R145,$C$3:$C$1662&amp;$D$3:$D$1662,$E$3:$E$1662,0,0,1)</f>
        <v>6900</v>
      </c>
      <c r="AA145" s="2" cm="1">
        <f t="array" ref="AA145">_xlfn.XLOOKUP(AA$1&amp;$R145,$C$3:$C$1662&amp;$D$3:$D$1662,$E$3:$E$1662,0,0,1)</f>
        <v>69900</v>
      </c>
      <c r="AB145" s="2" cm="1">
        <f t="array" ref="AB145">_xlfn.XLOOKUP(AB$1&amp;$R145,$C$3:$C$1662&amp;$D$3:$D$1662,$E$3:$E$1662,0,0,1)</f>
        <v>32700</v>
      </c>
      <c r="AC145" s="2" cm="1">
        <f t="array" ref="AC145">_xlfn.XLOOKUP(AC$1&amp;$R145,$C$3:$C$1662&amp;$D$3:$D$1662,$E$3:$E$1662,0,0,1)</f>
        <v>8400</v>
      </c>
    </row>
    <row r="146" spans="3:29" x14ac:dyDescent="0.4">
      <c r="C146" t="s">
        <v>804</v>
      </c>
      <c r="D146" t="s">
        <v>649</v>
      </c>
      <c r="E146">
        <v>8400</v>
      </c>
      <c r="R146" t="s">
        <v>237</v>
      </c>
      <c r="S146" s="2">
        <f t="shared" si="15"/>
        <v>4541260</v>
      </c>
      <c r="T146" s="2">
        <f t="shared" si="16"/>
        <v>2558000</v>
      </c>
      <c r="U146" s="2">
        <f t="shared" si="16"/>
        <v>4582800</v>
      </c>
      <c r="V146" s="2">
        <f t="shared" si="16"/>
        <v>5300300</v>
      </c>
      <c r="W146" s="2">
        <f t="shared" si="16"/>
        <v>3984800</v>
      </c>
      <c r="X146" s="2">
        <f t="shared" si="16"/>
        <v>6280400</v>
      </c>
      <c r="Y146" s="2" cm="1">
        <f t="array" ref="Y146">_xlfn.XLOOKUP(Y$1&amp;$R146,$C$3:$C$1662&amp;$D$3:$D$1662,$E$3:$E$1662,0,0,1)</f>
        <v>24500</v>
      </c>
      <c r="Z146" s="2" cm="1">
        <f t="array" ref="Z146">_xlfn.XLOOKUP(Z$1&amp;$R146,$C$3:$C$1662&amp;$D$3:$D$1662,$E$3:$E$1662,0,0,1)</f>
        <v>4200</v>
      </c>
      <c r="AA146" s="2" cm="1">
        <f t="array" ref="AA146">_xlfn.XLOOKUP(AA$1&amp;$R146,$C$3:$C$1662&amp;$D$3:$D$1662,$E$3:$E$1662,0,0,1)</f>
        <v>54500</v>
      </c>
      <c r="AB146" s="2" cm="1">
        <f t="array" ref="AB146">_xlfn.XLOOKUP(AB$1&amp;$R146,$C$3:$C$1662&amp;$D$3:$D$1662,$E$3:$E$1662,0,0,1)</f>
        <v>36800</v>
      </c>
      <c r="AC146" s="2" cm="1">
        <f t="array" ref="AC146">_xlfn.XLOOKUP(AC$1&amp;$R146,$C$3:$C$1662&amp;$D$3:$D$1662,$E$3:$E$1662,0,0,1)</f>
        <v>23600</v>
      </c>
    </row>
    <row r="147" spans="3:29" x14ac:dyDescent="0.4">
      <c r="C147" t="s">
        <v>804</v>
      </c>
      <c r="D147" t="s">
        <v>650</v>
      </c>
      <c r="E147">
        <v>23600</v>
      </c>
      <c r="R147" t="s">
        <v>197</v>
      </c>
      <c r="S147" s="2">
        <f t="shared" si="15"/>
        <v>4561980</v>
      </c>
      <c r="T147" s="2">
        <f t="shared" si="16"/>
        <v>2573100</v>
      </c>
      <c r="U147" s="2">
        <f t="shared" si="16"/>
        <v>4591100</v>
      </c>
      <c r="V147" s="2">
        <f t="shared" si="16"/>
        <v>5358900</v>
      </c>
      <c r="W147" s="2">
        <f t="shared" si="16"/>
        <v>4000600</v>
      </c>
      <c r="X147" s="2">
        <f t="shared" si="16"/>
        <v>6286200</v>
      </c>
      <c r="Y147" s="2" cm="1">
        <f t="array" ref="Y147">_xlfn.XLOOKUP(Y$1&amp;$R147,$C$3:$C$1662&amp;$D$3:$D$1662,$E$3:$E$1662,0,0,1)</f>
        <v>15100</v>
      </c>
      <c r="Z147" s="2" cm="1">
        <f t="array" ref="Z147">_xlfn.XLOOKUP(Z$1&amp;$R147,$C$3:$C$1662&amp;$D$3:$D$1662,$E$3:$E$1662,0,0,1)</f>
        <v>8300</v>
      </c>
      <c r="AA147" s="2" cm="1">
        <f t="array" ref="AA147">_xlfn.XLOOKUP(AA$1&amp;$R147,$C$3:$C$1662&amp;$D$3:$D$1662,$E$3:$E$1662,0,0,1)</f>
        <v>58600</v>
      </c>
      <c r="AB147" s="2" cm="1">
        <f t="array" ref="AB147">_xlfn.XLOOKUP(AB$1&amp;$R147,$C$3:$C$1662&amp;$D$3:$D$1662,$E$3:$E$1662,0,0,1)</f>
        <v>15800</v>
      </c>
      <c r="AC147" s="2" cm="1">
        <f t="array" ref="AC147">_xlfn.XLOOKUP(AC$1&amp;$R147,$C$3:$C$1662&amp;$D$3:$D$1662,$E$3:$E$1662,0,0,1)</f>
        <v>5800</v>
      </c>
    </row>
    <row r="148" spans="3:29" x14ac:dyDescent="0.4">
      <c r="C148" t="s">
        <v>804</v>
      </c>
      <c r="D148" t="s">
        <v>651</v>
      </c>
      <c r="E148">
        <v>5800</v>
      </c>
      <c r="R148" t="s">
        <v>50</v>
      </c>
      <c r="S148" s="2">
        <f t="shared" si="15"/>
        <v>4588340</v>
      </c>
      <c r="T148" s="2">
        <f t="shared" ref="T148:X163" si="17">T147+Y148</f>
        <v>2584500</v>
      </c>
      <c r="U148" s="2">
        <f t="shared" si="17"/>
        <v>4600800</v>
      </c>
      <c r="V148" s="2">
        <f t="shared" si="17"/>
        <v>5412600</v>
      </c>
      <c r="W148" s="2">
        <f t="shared" si="17"/>
        <v>4045800</v>
      </c>
      <c r="X148" s="2">
        <f t="shared" si="17"/>
        <v>6298000</v>
      </c>
      <c r="Y148" s="2" cm="1">
        <f t="array" ref="Y148">_xlfn.XLOOKUP(Y$1&amp;$R148,$C$3:$C$1662&amp;$D$3:$D$1662,$E$3:$E$1662,0,0,1)</f>
        <v>11400</v>
      </c>
      <c r="Z148" s="2" cm="1">
        <f t="array" ref="Z148">_xlfn.XLOOKUP(Z$1&amp;$R148,$C$3:$C$1662&amp;$D$3:$D$1662,$E$3:$E$1662,0,0,1)</f>
        <v>9700</v>
      </c>
      <c r="AA148" s="2" cm="1">
        <f t="array" ref="AA148">_xlfn.XLOOKUP(AA$1&amp;$R148,$C$3:$C$1662&amp;$D$3:$D$1662,$E$3:$E$1662,0,0,1)</f>
        <v>53700</v>
      </c>
      <c r="AB148" s="2" cm="1">
        <f t="array" ref="AB148">_xlfn.XLOOKUP(AB$1&amp;$R148,$C$3:$C$1662&amp;$D$3:$D$1662,$E$3:$E$1662,0,0,1)</f>
        <v>45200</v>
      </c>
      <c r="AC148" s="2" cm="1">
        <f t="array" ref="AC148">_xlfn.XLOOKUP(AC$1&amp;$R148,$C$3:$C$1662&amp;$D$3:$D$1662,$E$3:$E$1662,0,0,1)</f>
        <v>11800</v>
      </c>
    </row>
    <row r="149" spans="3:29" x14ac:dyDescent="0.4">
      <c r="C149" t="s">
        <v>804</v>
      </c>
      <c r="D149" t="s">
        <v>652</v>
      </c>
      <c r="E149">
        <v>11800</v>
      </c>
      <c r="R149" t="s">
        <v>7</v>
      </c>
      <c r="S149" s="2">
        <f t="shared" si="15"/>
        <v>4606740</v>
      </c>
      <c r="T149" s="2">
        <f t="shared" si="17"/>
        <v>2592000</v>
      </c>
      <c r="U149" s="2">
        <f t="shared" si="17"/>
        <v>4620600</v>
      </c>
      <c r="V149" s="2">
        <f t="shared" si="17"/>
        <v>5435400</v>
      </c>
      <c r="W149" s="2">
        <f t="shared" si="17"/>
        <v>4081400</v>
      </c>
      <c r="X149" s="2">
        <f t="shared" si="17"/>
        <v>6304300</v>
      </c>
      <c r="Y149" s="2" cm="1">
        <f t="array" ref="Y149">_xlfn.XLOOKUP(Y$1&amp;$R149,$C$3:$C$1662&amp;$D$3:$D$1662,$E$3:$E$1662,0,0,1)</f>
        <v>7500</v>
      </c>
      <c r="Z149" s="2" cm="1">
        <f t="array" ref="Z149">_xlfn.XLOOKUP(Z$1&amp;$R149,$C$3:$C$1662&amp;$D$3:$D$1662,$E$3:$E$1662,0,0,1)</f>
        <v>19800</v>
      </c>
      <c r="AA149" s="2" cm="1">
        <f t="array" ref="AA149">_xlfn.XLOOKUP(AA$1&amp;$R149,$C$3:$C$1662&amp;$D$3:$D$1662,$E$3:$E$1662,0,0,1)</f>
        <v>22800</v>
      </c>
      <c r="AB149" s="2" cm="1">
        <f t="array" ref="AB149">_xlfn.XLOOKUP(AB$1&amp;$R149,$C$3:$C$1662&amp;$D$3:$D$1662,$E$3:$E$1662,0,0,1)</f>
        <v>35600</v>
      </c>
      <c r="AC149" s="2" cm="1">
        <f t="array" ref="AC149">_xlfn.XLOOKUP(AC$1&amp;$R149,$C$3:$C$1662&amp;$D$3:$D$1662,$E$3:$E$1662,0,0,1)</f>
        <v>6300</v>
      </c>
    </row>
    <row r="150" spans="3:29" x14ac:dyDescent="0.4">
      <c r="C150" t="s">
        <v>804</v>
      </c>
      <c r="D150" t="s">
        <v>653</v>
      </c>
      <c r="E150">
        <v>6300</v>
      </c>
      <c r="R150" t="s">
        <v>46</v>
      </c>
      <c r="S150" s="2">
        <f t="shared" si="15"/>
        <v>4629280</v>
      </c>
      <c r="T150" s="2">
        <f t="shared" si="17"/>
        <v>2607500</v>
      </c>
      <c r="U150" s="2">
        <f t="shared" si="17"/>
        <v>4636800</v>
      </c>
      <c r="V150" s="2">
        <f t="shared" si="17"/>
        <v>5500800</v>
      </c>
      <c r="W150" s="2">
        <f t="shared" si="17"/>
        <v>4091900</v>
      </c>
      <c r="X150" s="2">
        <f t="shared" si="17"/>
        <v>6309400</v>
      </c>
      <c r="Y150" s="2" cm="1">
        <f t="array" ref="Y150">_xlfn.XLOOKUP(Y$1&amp;$R150,$C$3:$C$1662&amp;$D$3:$D$1662,$E$3:$E$1662,0,0,1)</f>
        <v>15500</v>
      </c>
      <c r="Z150" s="2" cm="1">
        <f t="array" ref="Z150">_xlfn.XLOOKUP(Z$1&amp;$R150,$C$3:$C$1662&amp;$D$3:$D$1662,$E$3:$E$1662,0,0,1)</f>
        <v>16200</v>
      </c>
      <c r="AA150" s="2" cm="1">
        <f t="array" ref="AA150">_xlfn.XLOOKUP(AA$1&amp;$R150,$C$3:$C$1662&amp;$D$3:$D$1662,$E$3:$E$1662,0,0,1)</f>
        <v>65400</v>
      </c>
      <c r="AB150" s="2" cm="1">
        <f t="array" ref="AB150">_xlfn.XLOOKUP(AB$1&amp;$R150,$C$3:$C$1662&amp;$D$3:$D$1662,$E$3:$E$1662,0,0,1)</f>
        <v>10500</v>
      </c>
      <c r="AC150" s="2" cm="1">
        <f t="array" ref="AC150">_xlfn.XLOOKUP(AC$1&amp;$R150,$C$3:$C$1662&amp;$D$3:$D$1662,$E$3:$E$1662,0,0,1)</f>
        <v>5100</v>
      </c>
    </row>
    <row r="151" spans="3:29" x14ac:dyDescent="0.4">
      <c r="C151" t="s">
        <v>804</v>
      </c>
      <c r="D151" t="s">
        <v>654</v>
      </c>
      <c r="E151">
        <v>5100</v>
      </c>
      <c r="R151" t="s">
        <v>74</v>
      </c>
      <c r="S151" s="2">
        <f t="shared" si="15"/>
        <v>4646960</v>
      </c>
      <c r="T151" s="2">
        <f t="shared" si="17"/>
        <v>2617300</v>
      </c>
      <c r="U151" s="2">
        <f t="shared" si="17"/>
        <v>4652600</v>
      </c>
      <c r="V151" s="2">
        <f t="shared" si="17"/>
        <v>5537000</v>
      </c>
      <c r="W151" s="2">
        <f t="shared" si="17"/>
        <v>4113900</v>
      </c>
      <c r="X151" s="2">
        <f t="shared" si="17"/>
        <v>6314000</v>
      </c>
      <c r="Y151" s="2" cm="1">
        <f t="array" ref="Y151">_xlfn.XLOOKUP(Y$1&amp;$R151,$C$3:$C$1662&amp;$D$3:$D$1662,$E$3:$E$1662,0,0,1)</f>
        <v>9800</v>
      </c>
      <c r="Z151" s="2" cm="1">
        <f t="array" ref="Z151">_xlfn.XLOOKUP(Z$1&amp;$R151,$C$3:$C$1662&amp;$D$3:$D$1662,$E$3:$E$1662,0,0,1)</f>
        <v>15800</v>
      </c>
      <c r="AA151" s="2" cm="1">
        <f t="array" ref="AA151">_xlfn.XLOOKUP(AA$1&amp;$R151,$C$3:$C$1662&amp;$D$3:$D$1662,$E$3:$E$1662,0,0,1)</f>
        <v>36200</v>
      </c>
      <c r="AB151" s="2" cm="1">
        <f t="array" ref="AB151">_xlfn.XLOOKUP(AB$1&amp;$R151,$C$3:$C$1662&amp;$D$3:$D$1662,$E$3:$E$1662,0,0,1)</f>
        <v>22000</v>
      </c>
      <c r="AC151" s="2" cm="1">
        <f t="array" ref="AC151">_xlfn.XLOOKUP(AC$1&amp;$R151,$C$3:$C$1662&amp;$D$3:$D$1662,$E$3:$E$1662,0,0,1)</f>
        <v>4600</v>
      </c>
    </row>
    <row r="152" spans="3:29" x14ac:dyDescent="0.4">
      <c r="C152" t="s">
        <v>804</v>
      </c>
      <c r="D152" t="s">
        <v>655</v>
      </c>
      <c r="E152">
        <v>4600</v>
      </c>
      <c r="R152" t="s">
        <v>8</v>
      </c>
      <c r="S152" s="2">
        <f t="shared" si="15"/>
        <v>4650640</v>
      </c>
      <c r="T152" s="2">
        <f t="shared" si="17"/>
        <v>2620300</v>
      </c>
      <c r="U152" s="2">
        <f t="shared" si="17"/>
        <v>4656100</v>
      </c>
      <c r="V152" s="2">
        <f t="shared" si="17"/>
        <v>5542500</v>
      </c>
      <c r="W152" s="2">
        <f t="shared" si="17"/>
        <v>4116900</v>
      </c>
      <c r="X152" s="2">
        <f t="shared" si="17"/>
        <v>6317400</v>
      </c>
      <c r="Y152" s="2" cm="1">
        <f t="array" ref="Y152">_xlfn.XLOOKUP(Y$1&amp;$R152,$C$3:$C$1662&amp;$D$3:$D$1662,$E$3:$E$1662,0,0,1)</f>
        <v>3000</v>
      </c>
      <c r="Z152" s="2" cm="1">
        <f t="array" ref="Z152">_xlfn.XLOOKUP(Z$1&amp;$R152,$C$3:$C$1662&amp;$D$3:$D$1662,$E$3:$E$1662,0,0,1)</f>
        <v>3500</v>
      </c>
      <c r="AA152" s="2" cm="1">
        <f t="array" ref="AA152">_xlfn.XLOOKUP(AA$1&amp;$R152,$C$3:$C$1662&amp;$D$3:$D$1662,$E$3:$E$1662,0,0,1)</f>
        <v>5500</v>
      </c>
      <c r="AB152" s="2" cm="1">
        <f t="array" ref="AB152">_xlfn.XLOOKUP(AB$1&amp;$R152,$C$3:$C$1662&amp;$D$3:$D$1662,$E$3:$E$1662,0,0,1)</f>
        <v>3000</v>
      </c>
      <c r="AC152" s="2" cm="1">
        <f t="array" ref="AC152">_xlfn.XLOOKUP(AC$1&amp;$R152,$C$3:$C$1662&amp;$D$3:$D$1662,$E$3:$E$1662,0,0,1)</f>
        <v>3400</v>
      </c>
    </row>
    <row r="153" spans="3:29" x14ac:dyDescent="0.4">
      <c r="C153" t="s">
        <v>804</v>
      </c>
      <c r="D153" t="s">
        <v>656</v>
      </c>
      <c r="E153">
        <v>3400</v>
      </c>
      <c r="R153" t="s">
        <v>9</v>
      </c>
      <c r="S153" s="2">
        <f t="shared" si="15"/>
        <v>4762360</v>
      </c>
      <c r="T153" s="2">
        <f t="shared" si="17"/>
        <v>2717200</v>
      </c>
      <c r="U153" s="2">
        <f t="shared" si="17"/>
        <v>4717800</v>
      </c>
      <c r="V153" s="2">
        <f t="shared" si="17"/>
        <v>5647200</v>
      </c>
      <c r="W153" s="2">
        <f t="shared" si="17"/>
        <v>4307500</v>
      </c>
      <c r="X153" s="2">
        <f t="shared" si="17"/>
        <v>6422100</v>
      </c>
      <c r="Y153" s="2" cm="1">
        <f t="array" ref="Y153">_xlfn.XLOOKUP(Y$1&amp;$R153,$C$3:$C$1662&amp;$D$3:$D$1662,$E$3:$E$1662,0,0,1)</f>
        <v>96900</v>
      </c>
      <c r="Z153" s="2" cm="1">
        <f t="array" ref="Z153">_xlfn.XLOOKUP(Z$1&amp;$R153,$C$3:$C$1662&amp;$D$3:$D$1662,$E$3:$E$1662,0,0,1)</f>
        <v>61700</v>
      </c>
      <c r="AA153" s="2" cm="1">
        <f t="array" ref="AA153">_xlfn.XLOOKUP(AA$1&amp;$R153,$C$3:$C$1662&amp;$D$3:$D$1662,$E$3:$E$1662,0,0,1)</f>
        <v>104700</v>
      </c>
      <c r="AB153" s="2" cm="1">
        <f t="array" ref="AB153">_xlfn.XLOOKUP(AB$1&amp;$R153,$C$3:$C$1662&amp;$D$3:$D$1662,$E$3:$E$1662,0,0,1)</f>
        <v>190600</v>
      </c>
      <c r="AC153" s="2" cm="1">
        <f t="array" ref="AC153">_xlfn.XLOOKUP(AC$1&amp;$R153,$C$3:$C$1662&amp;$D$3:$D$1662,$E$3:$E$1662,0,0,1)</f>
        <v>104700</v>
      </c>
    </row>
    <row r="154" spans="3:29" x14ac:dyDescent="0.4">
      <c r="C154" t="s">
        <v>804</v>
      </c>
      <c r="D154" t="s">
        <v>657</v>
      </c>
      <c r="E154">
        <v>104700</v>
      </c>
      <c r="R154" t="s">
        <v>81</v>
      </c>
      <c r="S154" s="2">
        <f t="shared" si="15"/>
        <v>4815880</v>
      </c>
      <c r="T154" s="2">
        <f t="shared" si="17"/>
        <v>2732000</v>
      </c>
      <c r="U154" s="2">
        <f t="shared" si="17"/>
        <v>4758900</v>
      </c>
      <c r="V154" s="2">
        <f t="shared" si="17"/>
        <v>5742900</v>
      </c>
      <c r="W154" s="2">
        <f t="shared" si="17"/>
        <v>4406100</v>
      </c>
      <c r="X154" s="2">
        <f t="shared" si="17"/>
        <v>6439500</v>
      </c>
      <c r="Y154" s="2" cm="1">
        <f t="array" ref="Y154">_xlfn.XLOOKUP(Y$1&amp;$R154,$C$3:$C$1662&amp;$D$3:$D$1662,$E$3:$E$1662,0,0,1)</f>
        <v>14800</v>
      </c>
      <c r="Z154" s="2" cm="1">
        <f t="array" ref="Z154">_xlfn.XLOOKUP(Z$1&amp;$R154,$C$3:$C$1662&amp;$D$3:$D$1662,$E$3:$E$1662,0,0,1)</f>
        <v>41100</v>
      </c>
      <c r="AA154" s="2" cm="1">
        <f t="array" ref="AA154">_xlfn.XLOOKUP(AA$1&amp;$R154,$C$3:$C$1662&amp;$D$3:$D$1662,$E$3:$E$1662,0,0,1)</f>
        <v>95700</v>
      </c>
      <c r="AB154" s="2" cm="1">
        <f t="array" ref="AB154">_xlfn.XLOOKUP(AB$1&amp;$R154,$C$3:$C$1662&amp;$D$3:$D$1662,$E$3:$E$1662,0,0,1)</f>
        <v>98600</v>
      </c>
      <c r="AC154" s="2" cm="1">
        <f t="array" ref="AC154">_xlfn.XLOOKUP(AC$1&amp;$R154,$C$3:$C$1662&amp;$D$3:$D$1662,$E$3:$E$1662,0,0,1)</f>
        <v>17400</v>
      </c>
    </row>
    <row r="155" spans="3:29" x14ac:dyDescent="0.4">
      <c r="C155" t="s">
        <v>804</v>
      </c>
      <c r="D155" t="s">
        <v>658</v>
      </c>
      <c r="E155">
        <v>17400</v>
      </c>
      <c r="R155" t="s">
        <v>30</v>
      </c>
      <c r="S155" s="2">
        <f t="shared" si="15"/>
        <v>4852120</v>
      </c>
      <c r="T155" s="2">
        <f t="shared" si="17"/>
        <v>2744000</v>
      </c>
      <c r="U155" s="2">
        <f t="shared" si="17"/>
        <v>4795400</v>
      </c>
      <c r="V155" s="2">
        <f t="shared" si="17"/>
        <v>5782900</v>
      </c>
      <c r="W155" s="2">
        <f t="shared" si="17"/>
        <v>4488000</v>
      </c>
      <c r="X155" s="2">
        <f t="shared" si="17"/>
        <v>6450300</v>
      </c>
      <c r="Y155" s="2" cm="1">
        <f t="array" ref="Y155">_xlfn.XLOOKUP(Y$1&amp;$R155,$C$3:$C$1662&amp;$D$3:$D$1662,$E$3:$E$1662,0,0,1)</f>
        <v>12000</v>
      </c>
      <c r="Z155" s="2" cm="1">
        <f t="array" ref="Z155">_xlfn.XLOOKUP(Z$1&amp;$R155,$C$3:$C$1662&amp;$D$3:$D$1662,$E$3:$E$1662,0,0,1)</f>
        <v>36500</v>
      </c>
      <c r="AA155" s="2" cm="1">
        <f t="array" ref="AA155">_xlfn.XLOOKUP(AA$1&amp;$R155,$C$3:$C$1662&amp;$D$3:$D$1662,$E$3:$E$1662,0,0,1)</f>
        <v>40000</v>
      </c>
      <c r="AB155" s="2" cm="1">
        <f t="array" ref="AB155">_xlfn.XLOOKUP(AB$1&amp;$R155,$C$3:$C$1662&amp;$D$3:$D$1662,$E$3:$E$1662,0,0,1)</f>
        <v>81900</v>
      </c>
      <c r="AC155" s="2" cm="1">
        <f t="array" ref="AC155">_xlfn.XLOOKUP(AC$1&amp;$R155,$C$3:$C$1662&amp;$D$3:$D$1662,$E$3:$E$1662,0,0,1)</f>
        <v>10800</v>
      </c>
    </row>
    <row r="156" spans="3:29" x14ac:dyDescent="0.4">
      <c r="C156" t="s">
        <v>804</v>
      </c>
      <c r="D156" t="s">
        <v>659</v>
      </c>
      <c r="E156">
        <v>10800</v>
      </c>
      <c r="R156" t="s">
        <v>157</v>
      </c>
      <c r="S156" s="2">
        <f t="shared" si="15"/>
        <v>4900360</v>
      </c>
      <c r="T156" s="2">
        <f t="shared" si="17"/>
        <v>2783500</v>
      </c>
      <c r="U156" s="2">
        <f t="shared" si="17"/>
        <v>4832900</v>
      </c>
      <c r="V156" s="2">
        <f t="shared" si="17"/>
        <v>5800800</v>
      </c>
      <c r="W156" s="2">
        <f t="shared" si="17"/>
        <v>4595100</v>
      </c>
      <c r="X156" s="2">
        <f t="shared" si="17"/>
        <v>6489500</v>
      </c>
      <c r="Y156" s="2" cm="1">
        <f t="array" ref="Y156">_xlfn.XLOOKUP(Y$1&amp;$R156,$C$3:$C$1662&amp;$D$3:$D$1662,$E$3:$E$1662,0,0,1)</f>
        <v>39500</v>
      </c>
      <c r="Z156" s="2" cm="1">
        <f t="array" ref="Z156">_xlfn.XLOOKUP(Z$1&amp;$R156,$C$3:$C$1662&amp;$D$3:$D$1662,$E$3:$E$1662,0,0,1)</f>
        <v>37500</v>
      </c>
      <c r="AA156" s="2" cm="1">
        <f t="array" ref="AA156">_xlfn.XLOOKUP(AA$1&amp;$R156,$C$3:$C$1662&amp;$D$3:$D$1662,$E$3:$E$1662,0,0,1)</f>
        <v>17900</v>
      </c>
      <c r="AB156" s="2" cm="1">
        <f t="array" ref="AB156">_xlfn.XLOOKUP(AB$1&amp;$R156,$C$3:$C$1662&amp;$D$3:$D$1662,$E$3:$E$1662,0,0,1)</f>
        <v>107100</v>
      </c>
      <c r="AC156" s="2" cm="1">
        <f t="array" ref="AC156">_xlfn.XLOOKUP(AC$1&amp;$R156,$C$3:$C$1662&amp;$D$3:$D$1662,$E$3:$E$1662,0,0,1)</f>
        <v>39200</v>
      </c>
    </row>
    <row r="157" spans="3:29" x14ac:dyDescent="0.4">
      <c r="C157" t="s">
        <v>804</v>
      </c>
      <c r="D157" t="s">
        <v>660</v>
      </c>
      <c r="E157">
        <v>39200</v>
      </c>
      <c r="R157" t="s">
        <v>57</v>
      </c>
      <c r="S157" s="2">
        <f t="shared" si="15"/>
        <v>4938540</v>
      </c>
      <c r="T157" s="2">
        <f t="shared" si="17"/>
        <v>2794400</v>
      </c>
      <c r="U157" s="2">
        <f t="shared" si="17"/>
        <v>4858300</v>
      </c>
      <c r="V157" s="2">
        <f t="shared" si="17"/>
        <v>5856600</v>
      </c>
      <c r="W157" s="2">
        <f t="shared" si="17"/>
        <v>4659000</v>
      </c>
      <c r="X157" s="2">
        <f t="shared" si="17"/>
        <v>6524400</v>
      </c>
      <c r="Y157" s="2" cm="1">
        <f t="array" ref="Y157">_xlfn.XLOOKUP(Y$1&amp;$R157,$C$3:$C$1662&amp;$D$3:$D$1662,$E$3:$E$1662,0,0,1)</f>
        <v>10900</v>
      </c>
      <c r="Z157" s="2" cm="1">
        <f t="array" ref="Z157">_xlfn.XLOOKUP(Z$1&amp;$R157,$C$3:$C$1662&amp;$D$3:$D$1662,$E$3:$E$1662,0,0,1)</f>
        <v>25400</v>
      </c>
      <c r="AA157" s="2" cm="1">
        <f t="array" ref="AA157">_xlfn.XLOOKUP(AA$1&amp;$R157,$C$3:$C$1662&amp;$D$3:$D$1662,$E$3:$E$1662,0,0,1)</f>
        <v>55800</v>
      </c>
      <c r="AB157" s="2" cm="1">
        <f t="array" ref="AB157">_xlfn.XLOOKUP(AB$1&amp;$R157,$C$3:$C$1662&amp;$D$3:$D$1662,$E$3:$E$1662,0,0,1)</f>
        <v>63900</v>
      </c>
      <c r="AC157" s="2" cm="1">
        <f t="array" ref="AC157">_xlfn.XLOOKUP(AC$1&amp;$R157,$C$3:$C$1662&amp;$D$3:$D$1662,$E$3:$E$1662,0,0,1)</f>
        <v>34900</v>
      </c>
    </row>
    <row r="158" spans="3:29" x14ac:dyDescent="0.4">
      <c r="C158" t="s">
        <v>804</v>
      </c>
      <c r="D158" t="s">
        <v>661</v>
      </c>
      <c r="E158">
        <v>34900</v>
      </c>
      <c r="R158" t="s">
        <v>148</v>
      </c>
      <c r="S158" s="2">
        <f t="shared" si="15"/>
        <v>4973960</v>
      </c>
      <c r="T158" s="2">
        <f t="shared" si="17"/>
        <v>2802500</v>
      </c>
      <c r="U158" s="2">
        <f t="shared" si="17"/>
        <v>4892100</v>
      </c>
      <c r="V158" s="2">
        <f t="shared" si="17"/>
        <v>5904300</v>
      </c>
      <c r="W158" s="2">
        <f t="shared" si="17"/>
        <v>4729800</v>
      </c>
      <c r="X158" s="2">
        <f t="shared" si="17"/>
        <v>6541100</v>
      </c>
      <c r="Y158" s="2" cm="1">
        <f t="array" ref="Y158">_xlfn.XLOOKUP(Y$1&amp;$R158,$C$3:$C$1662&amp;$D$3:$D$1662,$E$3:$E$1662,0,0,1)</f>
        <v>8100</v>
      </c>
      <c r="Z158" s="2" cm="1">
        <f t="array" ref="Z158">_xlfn.XLOOKUP(Z$1&amp;$R158,$C$3:$C$1662&amp;$D$3:$D$1662,$E$3:$E$1662,0,0,1)</f>
        <v>33800</v>
      </c>
      <c r="AA158" s="2" cm="1">
        <f t="array" ref="AA158">_xlfn.XLOOKUP(AA$1&amp;$R158,$C$3:$C$1662&amp;$D$3:$D$1662,$E$3:$E$1662,0,0,1)</f>
        <v>47700</v>
      </c>
      <c r="AB158" s="2" cm="1">
        <f t="array" ref="AB158">_xlfn.XLOOKUP(AB$1&amp;$R158,$C$3:$C$1662&amp;$D$3:$D$1662,$E$3:$E$1662,0,0,1)</f>
        <v>70800</v>
      </c>
      <c r="AC158" s="2" cm="1">
        <f t="array" ref="AC158">_xlfn.XLOOKUP(AC$1&amp;$R158,$C$3:$C$1662&amp;$D$3:$D$1662,$E$3:$E$1662,0,0,1)</f>
        <v>16700</v>
      </c>
    </row>
    <row r="159" spans="3:29" x14ac:dyDescent="0.4">
      <c r="C159" t="s">
        <v>804</v>
      </c>
      <c r="D159" t="s">
        <v>662</v>
      </c>
      <c r="E159">
        <v>16700</v>
      </c>
      <c r="R159" t="s">
        <v>118</v>
      </c>
      <c r="S159" s="2">
        <f t="shared" si="15"/>
        <v>5017040</v>
      </c>
      <c r="T159" s="2">
        <f t="shared" si="17"/>
        <v>2811900</v>
      </c>
      <c r="U159" s="2">
        <f t="shared" si="17"/>
        <v>4945300</v>
      </c>
      <c r="V159" s="2">
        <f t="shared" si="17"/>
        <v>5998300</v>
      </c>
      <c r="W159" s="2">
        <f t="shared" si="17"/>
        <v>4772400</v>
      </c>
      <c r="X159" s="2">
        <f t="shared" si="17"/>
        <v>6557300</v>
      </c>
      <c r="Y159" s="2" cm="1">
        <f t="array" ref="Y159">_xlfn.XLOOKUP(Y$1&amp;$R159,$C$3:$C$1662&amp;$D$3:$D$1662,$E$3:$E$1662,0,0,1)</f>
        <v>9400</v>
      </c>
      <c r="Z159" s="2" cm="1">
        <f t="array" ref="Z159">_xlfn.XLOOKUP(Z$1&amp;$R159,$C$3:$C$1662&amp;$D$3:$D$1662,$E$3:$E$1662,0,0,1)</f>
        <v>53200</v>
      </c>
      <c r="AA159" s="2" cm="1">
        <f t="array" ref="AA159">_xlfn.XLOOKUP(AA$1&amp;$R159,$C$3:$C$1662&amp;$D$3:$D$1662,$E$3:$E$1662,0,0,1)</f>
        <v>94000</v>
      </c>
      <c r="AB159" s="2" cm="1">
        <f t="array" ref="AB159">_xlfn.XLOOKUP(AB$1&amp;$R159,$C$3:$C$1662&amp;$D$3:$D$1662,$E$3:$E$1662,0,0,1)</f>
        <v>42600</v>
      </c>
      <c r="AC159" s="2" cm="1">
        <f t="array" ref="AC159">_xlfn.XLOOKUP(AC$1&amp;$R159,$C$3:$C$1662&amp;$D$3:$D$1662,$E$3:$E$1662,0,0,1)</f>
        <v>16200</v>
      </c>
    </row>
    <row r="160" spans="3:29" x14ac:dyDescent="0.4">
      <c r="C160" t="s">
        <v>804</v>
      </c>
      <c r="D160" t="s">
        <v>663</v>
      </c>
      <c r="E160">
        <v>16200</v>
      </c>
      <c r="R160" t="s">
        <v>131</v>
      </c>
      <c r="S160" s="2">
        <f t="shared" si="15"/>
        <v>5059900</v>
      </c>
      <c r="T160" s="2">
        <f t="shared" si="17"/>
        <v>2840000</v>
      </c>
      <c r="U160" s="2">
        <f t="shared" si="17"/>
        <v>4971200</v>
      </c>
      <c r="V160" s="2">
        <f t="shared" si="17"/>
        <v>6032300</v>
      </c>
      <c r="W160" s="2">
        <f t="shared" si="17"/>
        <v>4854700</v>
      </c>
      <c r="X160" s="2">
        <f t="shared" si="17"/>
        <v>6601300</v>
      </c>
      <c r="Y160" s="2" cm="1">
        <f t="array" ref="Y160">_xlfn.XLOOKUP(Y$1&amp;$R160,$C$3:$C$1662&amp;$D$3:$D$1662,$E$3:$E$1662,0,0,1)</f>
        <v>28100</v>
      </c>
      <c r="Z160" s="2" cm="1">
        <f t="array" ref="Z160">_xlfn.XLOOKUP(Z$1&amp;$R160,$C$3:$C$1662&amp;$D$3:$D$1662,$E$3:$E$1662,0,0,1)</f>
        <v>25900</v>
      </c>
      <c r="AA160" s="2" cm="1">
        <f t="array" ref="AA160">_xlfn.XLOOKUP(AA$1&amp;$R160,$C$3:$C$1662&amp;$D$3:$D$1662,$E$3:$E$1662,0,0,1)</f>
        <v>34000</v>
      </c>
      <c r="AB160" s="2" cm="1">
        <f t="array" ref="AB160">_xlfn.XLOOKUP(AB$1&amp;$R160,$C$3:$C$1662&amp;$D$3:$D$1662,$E$3:$E$1662,0,0,1)</f>
        <v>82300</v>
      </c>
      <c r="AC160" s="2" cm="1">
        <f t="array" ref="AC160">_xlfn.XLOOKUP(AC$1&amp;$R160,$C$3:$C$1662&amp;$D$3:$D$1662,$E$3:$E$1662,0,0,1)</f>
        <v>44000</v>
      </c>
    </row>
    <row r="161" spans="3:29" x14ac:dyDescent="0.4">
      <c r="C161" t="s">
        <v>804</v>
      </c>
      <c r="D161" t="s">
        <v>664</v>
      </c>
      <c r="E161">
        <v>44000</v>
      </c>
      <c r="R161" t="s">
        <v>141</v>
      </c>
      <c r="S161" s="2">
        <f t="shared" si="15"/>
        <v>5096940</v>
      </c>
      <c r="T161" s="2">
        <f t="shared" si="17"/>
        <v>2855100</v>
      </c>
      <c r="U161" s="2">
        <f t="shared" si="17"/>
        <v>4994500</v>
      </c>
      <c r="V161" s="2">
        <f t="shared" si="17"/>
        <v>6073500</v>
      </c>
      <c r="W161" s="2">
        <f t="shared" si="17"/>
        <v>4918200</v>
      </c>
      <c r="X161" s="2">
        <f t="shared" si="17"/>
        <v>6643400</v>
      </c>
      <c r="Y161" s="2" cm="1">
        <f t="array" ref="Y161">_xlfn.XLOOKUP(Y$1&amp;$R161,$C$3:$C$1662&amp;$D$3:$D$1662,$E$3:$E$1662,0,0,1)</f>
        <v>15100</v>
      </c>
      <c r="Z161" s="2" cm="1">
        <f t="array" ref="Z161">_xlfn.XLOOKUP(Z$1&amp;$R161,$C$3:$C$1662&amp;$D$3:$D$1662,$E$3:$E$1662,0,0,1)</f>
        <v>23300</v>
      </c>
      <c r="AA161" s="2" cm="1">
        <f t="array" ref="AA161">_xlfn.XLOOKUP(AA$1&amp;$R161,$C$3:$C$1662&amp;$D$3:$D$1662,$E$3:$E$1662,0,0,1)</f>
        <v>41200</v>
      </c>
      <c r="AB161" s="2" cm="1">
        <f t="array" ref="AB161">_xlfn.XLOOKUP(AB$1&amp;$R161,$C$3:$C$1662&amp;$D$3:$D$1662,$E$3:$E$1662,0,0,1)</f>
        <v>63500</v>
      </c>
      <c r="AC161" s="2" cm="1">
        <f t="array" ref="AC161">_xlfn.XLOOKUP(AC$1&amp;$R161,$C$3:$C$1662&amp;$D$3:$D$1662,$E$3:$E$1662,0,0,1)</f>
        <v>42100</v>
      </c>
    </row>
    <row r="162" spans="3:29" x14ac:dyDescent="0.4">
      <c r="C162" t="s">
        <v>804</v>
      </c>
      <c r="D162" t="s">
        <v>665</v>
      </c>
      <c r="E162">
        <v>42100</v>
      </c>
      <c r="R162" t="s">
        <v>122</v>
      </c>
      <c r="S162" s="2">
        <f t="shared" si="15"/>
        <v>5133860</v>
      </c>
      <c r="T162" s="2">
        <f t="shared" si="17"/>
        <v>2861900</v>
      </c>
      <c r="U162" s="2">
        <f t="shared" si="17"/>
        <v>5001400</v>
      </c>
      <c r="V162" s="2">
        <f t="shared" si="17"/>
        <v>6146900</v>
      </c>
      <c r="W162" s="2">
        <f t="shared" si="17"/>
        <v>5002500</v>
      </c>
      <c r="X162" s="2">
        <f t="shared" si="17"/>
        <v>6656600</v>
      </c>
      <c r="Y162" s="2" cm="1">
        <f t="array" ref="Y162">_xlfn.XLOOKUP(Y$1&amp;$R162,$C$3:$C$1662&amp;$D$3:$D$1662,$E$3:$E$1662,0,0,1)</f>
        <v>6800</v>
      </c>
      <c r="Z162" s="2" cm="1">
        <f t="array" ref="Z162">_xlfn.XLOOKUP(Z$1&amp;$R162,$C$3:$C$1662&amp;$D$3:$D$1662,$E$3:$E$1662,0,0,1)</f>
        <v>6900</v>
      </c>
      <c r="AA162" s="2" cm="1">
        <f t="array" ref="AA162">_xlfn.XLOOKUP(AA$1&amp;$R162,$C$3:$C$1662&amp;$D$3:$D$1662,$E$3:$E$1662,0,0,1)</f>
        <v>73400</v>
      </c>
      <c r="AB162" s="2" cm="1">
        <f t="array" ref="AB162">_xlfn.XLOOKUP(AB$1&amp;$R162,$C$3:$C$1662&amp;$D$3:$D$1662,$E$3:$E$1662,0,0,1)</f>
        <v>84300</v>
      </c>
      <c r="AC162" s="2" cm="1">
        <f t="array" ref="AC162">_xlfn.XLOOKUP(AC$1&amp;$R162,$C$3:$C$1662&amp;$D$3:$D$1662,$E$3:$E$1662,0,0,1)</f>
        <v>13200</v>
      </c>
    </row>
    <row r="163" spans="3:29" x14ac:dyDescent="0.4">
      <c r="C163" t="s">
        <v>804</v>
      </c>
      <c r="D163" t="s">
        <v>666</v>
      </c>
      <c r="E163">
        <v>13200</v>
      </c>
      <c r="R163" t="s">
        <v>25</v>
      </c>
      <c r="S163" s="2">
        <f t="shared" si="15"/>
        <v>5170560</v>
      </c>
      <c r="T163" s="2">
        <f t="shared" si="17"/>
        <v>2874500</v>
      </c>
      <c r="U163" s="2">
        <f t="shared" si="17"/>
        <v>5039100</v>
      </c>
      <c r="V163" s="2">
        <f t="shared" si="17"/>
        <v>6205800</v>
      </c>
      <c r="W163" s="2">
        <f t="shared" si="17"/>
        <v>5057200</v>
      </c>
      <c r="X163" s="2">
        <f t="shared" si="17"/>
        <v>6676200</v>
      </c>
      <c r="Y163" s="2" cm="1">
        <f t="array" ref="Y163">_xlfn.XLOOKUP(Y$1&amp;$R163,$C$3:$C$1662&amp;$D$3:$D$1662,$E$3:$E$1662,0,0,1)</f>
        <v>12600</v>
      </c>
      <c r="Z163" s="2" cm="1">
        <f t="array" ref="Z163">_xlfn.XLOOKUP(Z$1&amp;$R163,$C$3:$C$1662&amp;$D$3:$D$1662,$E$3:$E$1662,0,0,1)</f>
        <v>37700</v>
      </c>
      <c r="AA163" s="2" cm="1">
        <f t="array" ref="AA163">_xlfn.XLOOKUP(AA$1&amp;$R163,$C$3:$C$1662&amp;$D$3:$D$1662,$E$3:$E$1662,0,0,1)</f>
        <v>58900</v>
      </c>
      <c r="AB163" s="2" cm="1">
        <f t="array" ref="AB163">_xlfn.XLOOKUP(AB$1&amp;$R163,$C$3:$C$1662&amp;$D$3:$D$1662,$E$3:$E$1662,0,0,1)</f>
        <v>54700</v>
      </c>
      <c r="AC163" s="2" cm="1">
        <f t="array" ref="AC163">_xlfn.XLOOKUP(AC$1&amp;$R163,$C$3:$C$1662&amp;$D$3:$D$1662,$E$3:$E$1662,0,0,1)</f>
        <v>19600</v>
      </c>
    </row>
    <row r="164" spans="3:29" x14ac:dyDescent="0.4">
      <c r="C164" t="s">
        <v>804</v>
      </c>
      <c r="D164" t="s">
        <v>667</v>
      </c>
      <c r="E164">
        <v>19600</v>
      </c>
      <c r="R164" t="s">
        <v>63</v>
      </c>
      <c r="S164" s="2">
        <f t="shared" si="15"/>
        <v>5238240</v>
      </c>
      <c r="T164" s="2">
        <f t="shared" ref="T164:X179" si="18">T163+Y164</f>
        <v>2898200</v>
      </c>
      <c r="U164" s="2">
        <f t="shared" si="18"/>
        <v>5052900</v>
      </c>
      <c r="V164" s="2">
        <f t="shared" si="18"/>
        <v>6307100</v>
      </c>
      <c r="W164" s="2">
        <f t="shared" si="18"/>
        <v>5155400</v>
      </c>
      <c r="X164" s="2">
        <f t="shared" si="18"/>
        <v>6777600</v>
      </c>
      <c r="Y164" s="2" cm="1">
        <f t="array" ref="Y164">_xlfn.XLOOKUP(Y$1&amp;$R164,$C$3:$C$1662&amp;$D$3:$D$1662,$E$3:$E$1662,0,0,1)</f>
        <v>23700</v>
      </c>
      <c r="Z164" s="2" cm="1">
        <f t="array" ref="Z164">_xlfn.XLOOKUP(Z$1&amp;$R164,$C$3:$C$1662&amp;$D$3:$D$1662,$E$3:$E$1662,0,0,1)</f>
        <v>13800</v>
      </c>
      <c r="AA164" s="2" cm="1">
        <f t="array" ref="AA164">_xlfn.XLOOKUP(AA$1&amp;$R164,$C$3:$C$1662&amp;$D$3:$D$1662,$E$3:$E$1662,0,0,1)</f>
        <v>101300</v>
      </c>
      <c r="AB164" s="2" cm="1">
        <f t="array" ref="AB164">_xlfn.XLOOKUP(AB$1&amp;$R164,$C$3:$C$1662&amp;$D$3:$D$1662,$E$3:$E$1662,0,0,1)</f>
        <v>98200</v>
      </c>
      <c r="AC164" s="2" cm="1">
        <f t="array" ref="AC164">_xlfn.XLOOKUP(AC$1&amp;$R164,$C$3:$C$1662&amp;$D$3:$D$1662,$E$3:$E$1662,0,0,1)</f>
        <v>101400</v>
      </c>
    </row>
    <row r="165" spans="3:29" x14ac:dyDescent="0.4">
      <c r="C165" t="s">
        <v>804</v>
      </c>
      <c r="D165" t="s">
        <v>668</v>
      </c>
      <c r="E165">
        <v>101400</v>
      </c>
      <c r="R165" t="s">
        <v>107</v>
      </c>
      <c r="S165" s="2">
        <f t="shared" si="15"/>
        <v>5268480</v>
      </c>
      <c r="T165" s="2">
        <f t="shared" si="18"/>
        <v>2907400</v>
      </c>
      <c r="U165" s="2">
        <f t="shared" si="18"/>
        <v>5066000</v>
      </c>
      <c r="V165" s="2">
        <f t="shared" si="18"/>
        <v>6354700</v>
      </c>
      <c r="W165" s="2">
        <f t="shared" si="18"/>
        <v>5210400</v>
      </c>
      <c r="X165" s="2">
        <f t="shared" si="18"/>
        <v>6803900</v>
      </c>
      <c r="Y165" s="2" cm="1">
        <f t="array" ref="Y165">_xlfn.XLOOKUP(Y$1&amp;$R165,$C$3:$C$1662&amp;$D$3:$D$1662,$E$3:$E$1662,0,0,1)</f>
        <v>9200</v>
      </c>
      <c r="Z165" s="2" cm="1">
        <f t="array" ref="Z165">_xlfn.XLOOKUP(Z$1&amp;$R165,$C$3:$C$1662&amp;$D$3:$D$1662,$E$3:$E$1662,0,0,1)</f>
        <v>13100</v>
      </c>
      <c r="AA165" s="2" cm="1">
        <f t="array" ref="AA165">_xlfn.XLOOKUP(AA$1&amp;$R165,$C$3:$C$1662&amp;$D$3:$D$1662,$E$3:$E$1662,0,0,1)</f>
        <v>47600</v>
      </c>
      <c r="AB165" s="2" cm="1">
        <f t="array" ref="AB165">_xlfn.XLOOKUP(AB$1&amp;$R165,$C$3:$C$1662&amp;$D$3:$D$1662,$E$3:$E$1662,0,0,1)</f>
        <v>55000</v>
      </c>
      <c r="AC165" s="2" cm="1">
        <f t="array" ref="AC165">_xlfn.XLOOKUP(AC$1&amp;$R165,$C$3:$C$1662&amp;$D$3:$D$1662,$E$3:$E$1662,0,0,1)</f>
        <v>26300</v>
      </c>
    </row>
    <row r="166" spans="3:29" x14ac:dyDescent="0.4">
      <c r="C166" t="s">
        <v>804</v>
      </c>
      <c r="D166" t="s">
        <v>669</v>
      </c>
      <c r="E166">
        <v>26300</v>
      </c>
      <c r="R166" t="s">
        <v>234</v>
      </c>
      <c r="S166" s="2">
        <f t="shared" si="15"/>
        <v>5312520</v>
      </c>
      <c r="T166" s="2">
        <f t="shared" si="18"/>
        <v>2921900</v>
      </c>
      <c r="U166" s="2">
        <f t="shared" si="18"/>
        <v>5083600</v>
      </c>
      <c r="V166" s="2">
        <f t="shared" si="18"/>
        <v>6399700</v>
      </c>
      <c r="W166" s="2">
        <f t="shared" si="18"/>
        <v>5246000</v>
      </c>
      <c r="X166" s="2">
        <f t="shared" si="18"/>
        <v>6911400</v>
      </c>
      <c r="Y166" s="2" cm="1">
        <f t="array" ref="Y166">_xlfn.XLOOKUP(Y$1&amp;$R166,$C$3:$C$1662&amp;$D$3:$D$1662,$E$3:$E$1662,0,0,1)</f>
        <v>14500</v>
      </c>
      <c r="Z166" s="2" cm="1">
        <f t="array" ref="Z166">_xlfn.XLOOKUP(Z$1&amp;$R166,$C$3:$C$1662&amp;$D$3:$D$1662,$E$3:$E$1662,0,0,1)</f>
        <v>17600</v>
      </c>
      <c r="AA166" s="2" cm="1">
        <f t="array" ref="AA166">_xlfn.XLOOKUP(AA$1&amp;$R166,$C$3:$C$1662&amp;$D$3:$D$1662,$E$3:$E$1662,0,0,1)</f>
        <v>45000</v>
      </c>
      <c r="AB166" s="2" cm="1">
        <f t="array" ref="AB166">_xlfn.XLOOKUP(AB$1&amp;$R166,$C$3:$C$1662&amp;$D$3:$D$1662,$E$3:$E$1662,0,0,1)</f>
        <v>35600</v>
      </c>
      <c r="AC166" s="2" cm="1">
        <f t="array" ref="AC166">_xlfn.XLOOKUP(AC$1&amp;$R166,$C$3:$C$1662&amp;$D$3:$D$1662,$E$3:$E$1662,0,0,1)</f>
        <v>107500</v>
      </c>
    </row>
    <row r="167" spans="3:29" x14ac:dyDescent="0.4">
      <c r="C167" t="s">
        <v>804</v>
      </c>
      <c r="D167" t="s">
        <v>670</v>
      </c>
      <c r="E167">
        <v>107500</v>
      </c>
      <c r="R167" t="s">
        <v>175</v>
      </c>
      <c r="S167" s="2">
        <f t="shared" si="15"/>
        <v>5352680</v>
      </c>
      <c r="T167" s="2">
        <f t="shared" si="18"/>
        <v>2937500</v>
      </c>
      <c r="U167" s="2">
        <f t="shared" si="18"/>
        <v>5115900</v>
      </c>
      <c r="V167" s="2">
        <f t="shared" si="18"/>
        <v>6430000</v>
      </c>
      <c r="W167" s="2">
        <f t="shared" si="18"/>
        <v>5294700</v>
      </c>
      <c r="X167" s="2">
        <f t="shared" si="18"/>
        <v>6985300</v>
      </c>
      <c r="Y167" s="2" cm="1">
        <f t="array" ref="Y167">_xlfn.XLOOKUP(Y$1&amp;$R167,$C$3:$C$1662&amp;$D$3:$D$1662,$E$3:$E$1662,0,0,1)</f>
        <v>15600</v>
      </c>
      <c r="Z167" s="2" cm="1">
        <f t="array" ref="Z167">_xlfn.XLOOKUP(Z$1&amp;$R167,$C$3:$C$1662&amp;$D$3:$D$1662,$E$3:$E$1662,0,0,1)</f>
        <v>32300</v>
      </c>
      <c r="AA167" s="2" cm="1">
        <f t="array" ref="AA167">_xlfn.XLOOKUP(AA$1&amp;$R167,$C$3:$C$1662&amp;$D$3:$D$1662,$E$3:$E$1662,0,0,1)</f>
        <v>30300</v>
      </c>
      <c r="AB167" s="2" cm="1">
        <f t="array" ref="AB167">_xlfn.XLOOKUP(AB$1&amp;$R167,$C$3:$C$1662&amp;$D$3:$D$1662,$E$3:$E$1662,0,0,1)</f>
        <v>48700</v>
      </c>
      <c r="AC167" s="2" cm="1">
        <f t="array" ref="AC167">_xlfn.XLOOKUP(AC$1&amp;$R167,$C$3:$C$1662&amp;$D$3:$D$1662,$E$3:$E$1662,0,0,1)</f>
        <v>73900</v>
      </c>
    </row>
    <row r="168" spans="3:29" x14ac:dyDescent="0.4">
      <c r="C168" t="s">
        <v>804</v>
      </c>
      <c r="D168" t="s">
        <v>671</v>
      </c>
      <c r="E168">
        <v>73900</v>
      </c>
      <c r="R168" t="s">
        <v>89</v>
      </c>
      <c r="S168" s="2">
        <f t="shared" si="15"/>
        <v>5380720</v>
      </c>
      <c r="T168" s="2">
        <f t="shared" si="18"/>
        <v>2944100</v>
      </c>
      <c r="U168" s="2">
        <f t="shared" si="18"/>
        <v>5131900</v>
      </c>
      <c r="V168" s="2">
        <f t="shared" si="18"/>
        <v>6465300</v>
      </c>
      <c r="W168" s="2">
        <f t="shared" si="18"/>
        <v>5317600</v>
      </c>
      <c r="X168" s="2">
        <f t="shared" si="18"/>
        <v>7044700</v>
      </c>
      <c r="Y168" s="2" cm="1">
        <f t="array" ref="Y168">_xlfn.XLOOKUP(Y$1&amp;$R168,$C$3:$C$1662&amp;$D$3:$D$1662,$E$3:$E$1662,0,0,1)</f>
        <v>6600</v>
      </c>
      <c r="Z168" s="2" cm="1">
        <f t="array" ref="Z168">_xlfn.XLOOKUP(Z$1&amp;$R168,$C$3:$C$1662&amp;$D$3:$D$1662,$E$3:$E$1662,0,0,1)</f>
        <v>16000</v>
      </c>
      <c r="AA168" s="2" cm="1">
        <f t="array" ref="AA168">_xlfn.XLOOKUP(AA$1&amp;$R168,$C$3:$C$1662&amp;$D$3:$D$1662,$E$3:$E$1662,0,0,1)</f>
        <v>35300</v>
      </c>
      <c r="AB168" s="2" cm="1">
        <f t="array" ref="AB168">_xlfn.XLOOKUP(AB$1&amp;$R168,$C$3:$C$1662&amp;$D$3:$D$1662,$E$3:$E$1662,0,0,1)</f>
        <v>22900</v>
      </c>
      <c r="AC168" s="2" cm="1">
        <f t="array" ref="AC168">_xlfn.XLOOKUP(AC$1&amp;$R168,$C$3:$C$1662&amp;$D$3:$D$1662,$E$3:$E$1662,0,0,1)</f>
        <v>59400</v>
      </c>
    </row>
    <row r="169" spans="3:29" x14ac:dyDescent="0.4">
      <c r="C169" t="s">
        <v>804</v>
      </c>
      <c r="D169" t="s">
        <v>672</v>
      </c>
      <c r="E169">
        <v>59400</v>
      </c>
      <c r="R169" t="s">
        <v>257</v>
      </c>
      <c r="S169" s="2">
        <f t="shared" si="15"/>
        <v>5415460</v>
      </c>
      <c r="T169" s="2">
        <f t="shared" si="18"/>
        <v>2954900</v>
      </c>
      <c r="U169" s="2">
        <f t="shared" si="18"/>
        <v>5146600</v>
      </c>
      <c r="V169" s="2">
        <f t="shared" si="18"/>
        <v>6503800</v>
      </c>
      <c r="W169" s="2">
        <f t="shared" si="18"/>
        <v>5348500</v>
      </c>
      <c r="X169" s="2">
        <f t="shared" si="18"/>
        <v>7123500</v>
      </c>
      <c r="Y169" s="2" cm="1">
        <f t="array" ref="Y169">_xlfn.XLOOKUP(Y$1&amp;$R169,$C$3:$C$1662&amp;$D$3:$D$1662,$E$3:$E$1662,0,0,1)</f>
        <v>10800</v>
      </c>
      <c r="Z169" s="2" cm="1">
        <f t="array" ref="Z169">_xlfn.XLOOKUP(Z$1&amp;$R169,$C$3:$C$1662&amp;$D$3:$D$1662,$E$3:$E$1662,0,0,1)</f>
        <v>14700</v>
      </c>
      <c r="AA169" s="2" cm="1">
        <f t="array" ref="AA169">_xlfn.XLOOKUP(AA$1&amp;$R169,$C$3:$C$1662&amp;$D$3:$D$1662,$E$3:$E$1662,0,0,1)</f>
        <v>38500</v>
      </c>
      <c r="AB169" s="2" cm="1">
        <f t="array" ref="AB169">_xlfn.XLOOKUP(AB$1&amp;$R169,$C$3:$C$1662&amp;$D$3:$D$1662,$E$3:$E$1662,0,0,1)</f>
        <v>30900</v>
      </c>
      <c r="AC169" s="2" cm="1">
        <f t="array" ref="AC169">_xlfn.XLOOKUP(AC$1&amp;$R169,$C$3:$C$1662&amp;$D$3:$D$1662,$E$3:$E$1662,0,0,1)</f>
        <v>78800</v>
      </c>
    </row>
    <row r="170" spans="3:29" x14ac:dyDescent="0.4">
      <c r="C170" t="s">
        <v>804</v>
      </c>
      <c r="D170" t="s">
        <v>673</v>
      </c>
      <c r="E170">
        <v>78800</v>
      </c>
      <c r="R170" t="s">
        <v>47</v>
      </c>
      <c r="S170" s="2">
        <f t="shared" si="15"/>
        <v>5458600</v>
      </c>
      <c r="T170" s="2">
        <f t="shared" si="18"/>
        <v>2982000</v>
      </c>
      <c r="U170" s="2">
        <f t="shared" si="18"/>
        <v>5162300</v>
      </c>
      <c r="V170" s="2">
        <f t="shared" si="18"/>
        <v>6541900</v>
      </c>
      <c r="W170" s="2">
        <f t="shared" si="18"/>
        <v>5417600</v>
      </c>
      <c r="X170" s="2">
        <f t="shared" si="18"/>
        <v>7189200</v>
      </c>
      <c r="Y170" s="2" cm="1">
        <f t="array" ref="Y170">_xlfn.XLOOKUP(Y$1&amp;$R170,$C$3:$C$1662&amp;$D$3:$D$1662,$E$3:$E$1662,0,0,1)</f>
        <v>27100</v>
      </c>
      <c r="Z170" s="2" cm="1">
        <f t="array" ref="Z170">_xlfn.XLOOKUP(Z$1&amp;$R170,$C$3:$C$1662&amp;$D$3:$D$1662,$E$3:$E$1662,0,0,1)</f>
        <v>15700</v>
      </c>
      <c r="AA170" s="2" cm="1">
        <f t="array" ref="AA170">_xlfn.XLOOKUP(AA$1&amp;$R170,$C$3:$C$1662&amp;$D$3:$D$1662,$E$3:$E$1662,0,0,1)</f>
        <v>38100</v>
      </c>
      <c r="AB170" s="2" cm="1">
        <f t="array" ref="AB170">_xlfn.XLOOKUP(AB$1&amp;$R170,$C$3:$C$1662&amp;$D$3:$D$1662,$E$3:$E$1662,0,0,1)</f>
        <v>69100</v>
      </c>
      <c r="AC170" s="2" cm="1">
        <f t="array" ref="AC170">_xlfn.XLOOKUP(AC$1&amp;$R170,$C$3:$C$1662&amp;$D$3:$D$1662,$E$3:$E$1662,0,0,1)</f>
        <v>65700</v>
      </c>
    </row>
    <row r="171" spans="3:29" x14ac:dyDescent="0.4">
      <c r="C171" t="s">
        <v>804</v>
      </c>
      <c r="D171" t="s">
        <v>674</v>
      </c>
      <c r="E171">
        <v>65700</v>
      </c>
      <c r="R171" t="s">
        <v>136</v>
      </c>
      <c r="S171" s="2">
        <f t="shared" si="15"/>
        <v>5492240</v>
      </c>
      <c r="T171" s="2">
        <f t="shared" si="18"/>
        <v>3012500</v>
      </c>
      <c r="U171" s="2">
        <f t="shared" si="18"/>
        <v>5190800</v>
      </c>
      <c r="V171" s="2">
        <f t="shared" si="18"/>
        <v>6564600</v>
      </c>
      <c r="W171" s="2">
        <f t="shared" si="18"/>
        <v>5477600</v>
      </c>
      <c r="X171" s="2">
        <f t="shared" si="18"/>
        <v>7215700</v>
      </c>
      <c r="Y171" s="2" cm="1">
        <f t="array" ref="Y171">_xlfn.XLOOKUP(Y$1&amp;$R171,$C$3:$C$1662&amp;$D$3:$D$1662,$E$3:$E$1662,0,0,1)</f>
        <v>30500</v>
      </c>
      <c r="Z171" s="2" cm="1">
        <f t="array" ref="Z171">_xlfn.XLOOKUP(Z$1&amp;$R171,$C$3:$C$1662&amp;$D$3:$D$1662,$E$3:$E$1662,0,0,1)</f>
        <v>28500</v>
      </c>
      <c r="AA171" s="2" cm="1">
        <f t="array" ref="AA171">_xlfn.XLOOKUP(AA$1&amp;$R171,$C$3:$C$1662&amp;$D$3:$D$1662,$E$3:$E$1662,0,0,1)</f>
        <v>22700</v>
      </c>
      <c r="AB171" s="2" cm="1">
        <f t="array" ref="AB171">_xlfn.XLOOKUP(AB$1&amp;$R171,$C$3:$C$1662&amp;$D$3:$D$1662,$E$3:$E$1662,0,0,1)</f>
        <v>60000</v>
      </c>
      <c r="AC171" s="2" cm="1">
        <f t="array" ref="AC171">_xlfn.XLOOKUP(AC$1&amp;$R171,$C$3:$C$1662&amp;$D$3:$D$1662,$E$3:$E$1662,0,0,1)</f>
        <v>26500</v>
      </c>
    </row>
    <row r="172" spans="3:29" x14ac:dyDescent="0.4">
      <c r="C172" t="s">
        <v>804</v>
      </c>
      <c r="D172" t="s">
        <v>675</v>
      </c>
      <c r="E172">
        <v>26500</v>
      </c>
      <c r="R172" t="s">
        <v>6</v>
      </c>
      <c r="S172" s="2">
        <f t="shared" si="15"/>
        <v>5546980</v>
      </c>
      <c r="T172" s="2">
        <f t="shared" si="18"/>
        <v>3039100</v>
      </c>
      <c r="U172" s="2">
        <f t="shared" si="18"/>
        <v>5220900</v>
      </c>
      <c r="V172" s="2">
        <f t="shared" si="18"/>
        <v>6686600</v>
      </c>
      <c r="W172" s="2">
        <f t="shared" si="18"/>
        <v>5519600</v>
      </c>
      <c r="X172" s="2">
        <f t="shared" si="18"/>
        <v>7268700</v>
      </c>
      <c r="Y172" s="2" cm="1">
        <f t="array" ref="Y172">_xlfn.XLOOKUP(Y$1&amp;$R172,$C$3:$C$1662&amp;$D$3:$D$1662,$E$3:$E$1662,0,0,1)</f>
        <v>26600</v>
      </c>
      <c r="Z172" s="2" cm="1">
        <f t="array" ref="Z172">_xlfn.XLOOKUP(Z$1&amp;$R172,$C$3:$C$1662&amp;$D$3:$D$1662,$E$3:$E$1662,0,0,1)</f>
        <v>30100</v>
      </c>
      <c r="AA172" s="2" cm="1">
        <f t="array" ref="AA172">_xlfn.XLOOKUP(AA$1&amp;$R172,$C$3:$C$1662&amp;$D$3:$D$1662,$E$3:$E$1662,0,0,1)</f>
        <v>122000</v>
      </c>
      <c r="AB172" s="2" cm="1">
        <f t="array" ref="AB172">_xlfn.XLOOKUP(AB$1&amp;$R172,$C$3:$C$1662&amp;$D$3:$D$1662,$E$3:$E$1662,0,0,1)</f>
        <v>42000</v>
      </c>
      <c r="AC172" s="2" cm="1">
        <f t="array" ref="AC172">_xlfn.XLOOKUP(AC$1&amp;$R172,$C$3:$C$1662&amp;$D$3:$D$1662,$E$3:$E$1662,0,0,1)</f>
        <v>53000</v>
      </c>
    </row>
    <row r="173" spans="3:29" x14ac:dyDescent="0.4">
      <c r="C173" t="s">
        <v>804</v>
      </c>
      <c r="D173" t="s">
        <v>676</v>
      </c>
      <c r="E173">
        <v>53000</v>
      </c>
      <c r="R173" t="s">
        <v>171</v>
      </c>
      <c r="S173" s="2">
        <f t="shared" si="15"/>
        <v>5582100</v>
      </c>
      <c r="T173" s="2">
        <f t="shared" si="18"/>
        <v>3045300</v>
      </c>
      <c r="U173" s="2">
        <f t="shared" si="18"/>
        <v>5259100</v>
      </c>
      <c r="V173" s="2">
        <f t="shared" si="18"/>
        <v>6762600</v>
      </c>
      <c r="W173" s="2">
        <f t="shared" si="18"/>
        <v>5541100</v>
      </c>
      <c r="X173" s="2">
        <f t="shared" si="18"/>
        <v>7302400</v>
      </c>
      <c r="Y173" s="2" cm="1">
        <f t="array" ref="Y173">_xlfn.XLOOKUP(Y$1&amp;$R173,$C$3:$C$1662&amp;$D$3:$D$1662,$E$3:$E$1662,0,0,1)</f>
        <v>6200</v>
      </c>
      <c r="Z173" s="2" cm="1">
        <f t="array" ref="Z173">_xlfn.XLOOKUP(Z$1&amp;$R173,$C$3:$C$1662&amp;$D$3:$D$1662,$E$3:$E$1662,0,0,1)</f>
        <v>38200</v>
      </c>
      <c r="AA173" s="2" cm="1">
        <f t="array" ref="AA173">_xlfn.XLOOKUP(AA$1&amp;$R173,$C$3:$C$1662&amp;$D$3:$D$1662,$E$3:$E$1662,0,0,1)</f>
        <v>76000</v>
      </c>
      <c r="AB173" s="2" cm="1">
        <f t="array" ref="AB173">_xlfn.XLOOKUP(AB$1&amp;$R173,$C$3:$C$1662&amp;$D$3:$D$1662,$E$3:$E$1662,0,0,1)</f>
        <v>21500</v>
      </c>
      <c r="AC173" s="2" cm="1">
        <f t="array" ref="AC173">_xlfn.XLOOKUP(AC$1&amp;$R173,$C$3:$C$1662&amp;$D$3:$D$1662,$E$3:$E$1662,0,0,1)</f>
        <v>33700</v>
      </c>
    </row>
    <row r="174" spans="3:29" x14ac:dyDescent="0.4">
      <c r="C174" t="s">
        <v>804</v>
      </c>
      <c r="D174" t="s">
        <v>677</v>
      </c>
      <c r="E174">
        <v>33700</v>
      </c>
      <c r="R174" t="s">
        <v>48</v>
      </c>
      <c r="S174" s="2">
        <f t="shared" si="15"/>
        <v>5618360</v>
      </c>
      <c r="T174" s="2">
        <f t="shared" si="18"/>
        <v>3075600</v>
      </c>
      <c r="U174" s="2">
        <f t="shared" si="18"/>
        <v>5277600</v>
      </c>
      <c r="V174" s="2">
        <f t="shared" si="18"/>
        <v>6795200</v>
      </c>
      <c r="W174" s="2">
        <f t="shared" si="18"/>
        <v>5571500</v>
      </c>
      <c r="X174" s="2">
        <f t="shared" si="18"/>
        <v>7371900</v>
      </c>
      <c r="Y174" s="2" cm="1">
        <f t="array" ref="Y174">_xlfn.XLOOKUP(Y$1&amp;$R174,$C$3:$C$1662&amp;$D$3:$D$1662,$E$3:$E$1662,0,0,1)</f>
        <v>30300</v>
      </c>
      <c r="Z174" s="2" cm="1">
        <f t="array" ref="Z174">_xlfn.XLOOKUP(Z$1&amp;$R174,$C$3:$C$1662&amp;$D$3:$D$1662,$E$3:$E$1662,0,0,1)</f>
        <v>18500</v>
      </c>
      <c r="AA174" s="2" cm="1">
        <f t="array" ref="AA174">_xlfn.XLOOKUP(AA$1&amp;$R174,$C$3:$C$1662&amp;$D$3:$D$1662,$E$3:$E$1662,0,0,1)</f>
        <v>32600</v>
      </c>
      <c r="AB174" s="2" cm="1">
        <f t="array" ref="AB174">_xlfn.XLOOKUP(AB$1&amp;$R174,$C$3:$C$1662&amp;$D$3:$D$1662,$E$3:$E$1662,0,0,1)</f>
        <v>30400</v>
      </c>
      <c r="AC174" s="2" cm="1">
        <f t="array" ref="AC174">_xlfn.XLOOKUP(AC$1&amp;$R174,$C$3:$C$1662&amp;$D$3:$D$1662,$E$3:$E$1662,0,0,1)</f>
        <v>69500</v>
      </c>
    </row>
    <row r="175" spans="3:29" x14ac:dyDescent="0.4">
      <c r="C175" t="s">
        <v>804</v>
      </c>
      <c r="D175" t="s">
        <v>678</v>
      </c>
      <c r="E175">
        <v>69500</v>
      </c>
      <c r="R175" t="s">
        <v>85</v>
      </c>
      <c r="S175" s="2">
        <f t="shared" si="15"/>
        <v>5654660</v>
      </c>
      <c r="T175" s="2">
        <f t="shared" si="18"/>
        <v>3092200</v>
      </c>
      <c r="U175" s="2">
        <f t="shared" si="18"/>
        <v>5289700</v>
      </c>
      <c r="V175" s="2">
        <f t="shared" si="18"/>
        <v>6836300</v>
      </c>
      <c r="W175" s="2">
        <f t="shared" si="18"/>
        <v>5623000</v>
      </c>
      <c r="X175" s="2">
        <f t="shared" si="18"/>
        <v>7432100</v>
      </c>
      <c r="Y175" s="2" cm="1">
        <f t="array" ref="Y175">_xlfn.XLOOKUP(Y$1&amp;$R175,$C$3:$C$1662&amp;$D$3:$D$1662,$E$3:$E$1662,0,0,1)</f>
        <v>16600</v>
      </c>
      <c r="Z175" s="2" cm="1">
        <f t="array" ref="Z175">_xlfn.XLOOKUP(Z$1&amp;$R175,$C$3:$C$1662&amp;$D$3:$D$1662,$E$3:$E$1662,0,0,1)</f>
        <v>12100</v>
      </c>
      <c r="AA175" s="2" cm="1">
        <f t="array" ref="AA175">_xlfn.XLOOKUP(AA$1&amp;$R175,$C$3:$C$1662&amp;$D$3:$D$1662,$E$3:$E$1662,0,0,1)</f>
        <v>41100</v>
      </c>
      <c r="AB175" s="2" cm="1">
        <f t="array" ref="AB175">_xlfn.XLOOKUP(AB$1&amp;$R175,$C$3:$C$1662&amp;$D$3:$D$1662,$E$3:$E$1662,0,0,1)</f>
        <v>51500</v>
      </c>
      <c r="AC175" s="2" cm="1">
        <f t="array" ref="AC175">_xlfn.XLOOKUP(AC$1&amp;$R175,$C$3:$C$1662&amp;$D$3:$D$1662,$E$3:$E$1662,0,0,1)</f>
        <v>60200</v>
      </c>
    </row>
    <row r="176" spans="3:29" x14ac:dyDescent="0.4">
      <c r="C176" t="s">
        <v>804</v>
      </c>
      <c r="D176" t="s">
        <v>679</v>
      </c>
      <c r="E176">
        <v>60200</v>
      </c>
      <c r="R176" t="s">
        <v>143</v>
      </c>
      <c r="S176" s="2">
        <f t="shared" si="15"/>
        <v>5686540</v>
      </c>
      <c r="T176" s="2">
        <f t="shared" si="18"/>
        <v>3102700</v>
      </c>
      <c r="U176" s="2">
        <f t="shared" si="18"/>
        <v>5335400</v>
      </c>
      <c r="V176" s="2">
        <f t="shared" si="18"/>
        <v>6889600</v>
      </c>
      <c r="W176" s="2">
        <f t="shared" si="18"/>
        <v>5636300</v>
      </c>
      <c r="X176" s="2">
        <f t="shared" si="18"/>
        <v>7468700</v>
      </c>
      <c r="Y176" s="2" cm="1">
        <f t="array" ref="Y176">_xlfn.XLOOKUP(Y$1&amp;$R176,$C$3:$C$1662&amp;$D$3:$D$1662,$E$3:$E$1662,0,0,1)</f>
        <v>10500</v>
      </c>
      <c r="Z176" s="2" cm="1">
        <f t="array" ref="Z176">_xlfn.XLOOKUP(Z$1&amp;$R176,$C$3:$C$1662&amp;$D$3:$D$1662,$E$3:$E$1662,0,0,1)</f>
        <v>45700</v>
      </c>
      <c r="AA176" s="2" cm="1">
        <f t="array" ref="AA176">_xlfn.XLOOKUP(AA$1&amp;$R176,$C$3:$C$1662&amp;$D$3:$D$1662,$E$3:$E$1662,0,0,1)</f>
        <v>53300</v>
      </c>
      <c r="AB176" s="2" cm="1">
        <f t="array" ref="AB176">_xlfn.XLOOKUP(AB$1&amp;$R176,$C$3:$C$1662&amp;$D$3:$D$1662,$E$3:$E$1662,0,0,1)</f>
        <v>13300</v>
      </c>
      <c r="AC176" s="2" cm="1">
        <f t="array" ref="AC176">_xlfn.XLOOKUP(AC$1&amp;$R176,$C$3:$C$1662&amp;$D$3:$D$1662,$E$3:$E$1662,0,0,1)</f>
        <v>36600</v>
      </c>
    </row>
    <row r="177" spans="3:29" x14ac:dyDescent="0.4">
      <c r="C177" t="s">
        <v>804</v>
      </c>
      <c r="D177" t="s">
        <v>680</v>
      </c>
      <c r="E177">
        <v>36600</v>
      </c>
      <c r="R177" t="s">
        <v>192</v>
      </c>
      <c r="S177" s="2">
        <f t="shared" si="15"/>
        <v>5709960</v>
      </c>
      <c r="T177" s="2">
        <f t="shared" si="18"/>
        <v>3116500</v>
      </c>
      <c r="U177" s="2">
        <f t="shared" si="18"/>
        <v>5381200</v>
      </c>
      <c r="V177" s="2">
        <f t="shared" si="18"/>
        <v>6935800</v>
      </c>
      <c r="W177" s="2">
        <f t="shared" si="18"/>
        <v>5639900</v>
      </c>
      <c r="X177" s="2">
        <f t="shared" si="18"/>
        <v>7476400</v>
      </c>
      <c r="Y177" s="2" cm="1">
        <f t="array" ref="Y177">_xlfn.XLOOKUP(Y$1&amp;$R177,$C$3:$C$1662&amp;$D$3:$D$1662,$E$3:$E$1662,0,0,1)</f>
        <v>13800</v>
      </c>
      <c r="Z177" s="2" cm="1">
        <f t="array" ref="Z177">_xlfn.XLOOKUP(Z$1&amp;$R177,$C$3:$C$1662&amp;$D$3:$D$1662,$E$3:$E$1662,0,0,1)</f>
        <v>45800</v>
      </c>
      <c r="AA177" s="2" cm="1">
        <f t="array" ref="AA177">_xlfn.XLOOKUP(AA$1&amp;$R177,$C$3:$C$1662&amp;$D$3:$D$1662,$E$3:$E$1662,0,0,1)</f>
        <v>46200</v>
      </c>
      <c r="AB177" s="2" cm="1">
        <f t="array" ref="AB177">_xlfn.XLOOKUP(AB$1&amp;$R177,$C$3:$C$1662&amp;$D$3:$D$1662,$E$3:$E$1662,0,0,1)</f>
        <v>3600</v>
      </c>
      <c r="AC177" s="2" cm="1">
        <f t="array" ref="AC177">_xlfn.XLOOKUP(AC$1&amp;$R177,$C$3:$C$1662&amp;$D$3:$D$1662,$E$3:$E$1662,0,0,1)</f>
        <v>7700</v>
      </c>
    </row>
    <row r="178" spans="3:29" x14ac:dyDescent="0.4">
      <c r="C178" t="s">
        <v>804</v>
      </c>
      <c r="D178" t="s">
        <v>681</v>
      </c>
      <c r="E178">
        <v>7700</v>
      </c>
      <c r="R178" t="s">
        <v>53</v>
      </c>
      <c r="S178" s="2">
        <f t="shared" si="15"/>
        <v>5737940</v>
      </c>
      <c r="T178" s="2">
        <f t="shared" si="18"/>
        <v>3124900</v>
      </c>
      <c r="U178" s="2">
        <f t="shared" si="18"/>
        <v>5402300</v>
      </c>
      <c r="V178" s="2">
        <f t="shared" si="18"/>
        <v>6999500</v>
      </c>
      <c r="W178" s="2">
        <f t="shared" si="18"/>
        <v>5671300</v>
      </c>
      <c r="X178" s="2">
        <f t="shared" si="18"/>
        <v>7491700</v>
      </c>
      <c r="Y178" s="2" cm="1">
        <f t="array" ref="Y178">_xlfn.XLOOKUP(Y$1&amp;$R178,$C$3:$C$1662&amp;$D$3:$D$1662,$E$3:$E$1662,0,0,1)</f>
        <v>8400</v>
      </c>
      <c r="Z178" s="2" cm="1">
        <f t="array" ref="Z178">_xlfn.XLOOKUP(Z$1&amp;$R178,$C$3:$C$1662&amp;$D$3:$D$1662,$E$3:$E$1662,0,0,1)</f>
        <v>21100</v>
      </c>
      <c r="AA178" s="2" cm="1">
        <f t="array" ref="AA178">_xlfn.XLOOKUP(AA$1&amp;$R178,$C$3:$C$1662&amp;$D$3:$D$1662,$E$3:$E$1662,0,0,1)</f>
        <v>63700</v>
      </c>
      <c r="AB178" s="2" cm="1">
        <f t="array" ref="AB178">_xlfn.XLOOKUP(AB$1&amp;$R178,$C$3:$C$1662&amp;$D$3:$D$1662,$E$3:$E$1662,0,0,1)</f>
        <v>31400</v>
      </c>
      <c r="AC178" s="2" cm="1">
        <f t="array" ref="AC178">_xlfn.XLOOKUP(AC$1&amp;$R178,$C$3:$C$1662&amp;$D$3:$D$1662,$E$3:$E$1662,0,0,1)</f>
        <v>15300</v>
      </c>
    </row>
    <row r="179" spans="3:29" x14ac:dyDescent="0.4">
      <c r="C179" t="s">
        <v>804</v>
      </c>
      <c r="D179" t="s">
        <v>682</v>
      </c>
      <c r="E179">
        <v>15300</v>
      </c>
      <c r="R179" t="s">
        <v>222</v>
      </c>
      <c r="S179" s="2">
        <f t="shared" si="15"/>
        <v>5769900</v>
      </c>
      <c r="T179" s="2">
        <f t="shared" si="18"/>
        <v>3131700</v>
      </c>
      <c r="U179" s="2">
        <f t="shared" si="18"/>
        <v>5413200</v>
      </c>
      <c r="V179" s="2">
        <f t="shared" si="18"/>
        <v>7102100</v>
      </c>
      <c r="W179" s="2">
        <f t="shared" si="18"/>
        <v>5693800</v>
      </c>
      <c r="X179" s="2">
        <f t="shared" si="18"/>
        <v>7508700</v>
      </c>
      <c r="Y179" s="2" cm="1">
        <f t="array" ref="Y179">_xlfn.XLOOKUP(Y$1&amp;$R179,$C$3:$C$1662&amp;$D$3:$D$1662,$E$3:$E$1662,0,0,1)</f>
        <v>6800</v>
      </c>
      <c r="Z179" s="2" cm="1">
        <f t="array" ref="Z179">_xlfn.XLOOKUP(Z$1&amp;$R179,$C$3:$C$1662&amp;$D$3:$D$1662,$E$3:$E$1662,0,0,1)</f>
        <v>10900</v>
      </c>
      <c r="AA179" s="2" cm="1">
        <f t="array" ref="AA179">_xlfn.XLOOKUP(AA$1&amp;$R179,$C$3:$C$1662&amp;$D$3:$D$1662,$E$3:$E$1662,0,0,1)</f>
        <v>102600</v>
      </c>
      <c r="AB179" s="2" cm="1">
        <f t="array" ref="AB179">_xlfn.XLOOKUP(AB$1&amp;$R179,$C$3:$C$1662&amp;$D$3:$D$1662,$E$3:$E$1662,0,0,1)</f>
        <v>22500</v>
      </c>
      <c r="AC179" s="2" cm="1">
        <f t="array" ref="AC179">_xlfn.XLOOKUP(AC$1&amp;$R179,$C$3:$C$1662&amp;$D$3:$D$1662,$E$3:$E$1662,0,0,1)</f>
        <v>17000</v>
      </c>
    </row>
    <row r="180" spans="3:29" x14ac:dyDescent="0.4">
      <c r="C180" t="s">
        <v>804</v>
      </c>
      <c r="D180" t="s">
        <v>683</v>
      </c>
      <c r="E180">
        <v>17000</v>
      </c>
      <c r="R180" t="s">
        <v>211</v>
      </c>
      <c r="S180" s="2">
        <f t="shared" si="15"/>
        <v>5798700</v>
      </c>
      <c r="T180" s="2">
        <f t="shared" ref="T180:X195" si="19">T179+Y180</f>
        <v>3139400</v>
      </c>
      <c r="U180" s="2">
        <f t="shared" si="19"/>
        <v>5431400</v>
      </c>
      <c r="V180" s="2">
        <f t="shared" si="19"/>
        <v>7167600</v>
      </c>
      <c r="W180" s="2">
        <f t="shared" si="19"/>
        <v>5725800</v>
      </c>
      <c r="X180" s="2">
        <f t="shared" si="19"/>
        <v>7529300</v>
      </c>
      <c r="Y180" s="2" cm="1">
        <f t="array" ref="Y180">_xlfn.XLOOKUP(Y$1&amp;$R180,$C$3:$C$1662&amp;$D$3:$D$1662,$E$3:$E$1662,0,0,1)</f>
        <v>7700</v>
      </c>
      <c r="Z180" s="2" cm="1">
        <f t="array" ref="Z180">_xlfn.XLOOKUP(Z$1&amp;$R180,$C$3:$C$1662&amp;$D$3:$D$1662,$E$3:$E$1662,0,0,1)</f>
        <v>18200</v>
      </c>
      <c r="AA180" s="2" cm="1">
        <f t="array" ref="AA180">_xlfn.XLOOKUP(AA$1&amp;$R180,$C$3:$C$1662&amp;$D$3:$D$1662,$E$3:$E$1662,0,0,1)</f>
        <v>65500</v>
      </c>
      <c r="AB180" s="2" cm="1">
        <f t="array" ref="AB180">_xlfn.XLOOKUP(AB$1&amp;$R180,$C$3:$C$1662&amp;$D$3:$D$1662,$E$3:$E$1662,0,0,1)</f>
        <v>32000</v>
      </c>
      <c r="AC180" s="2" cm="1">
        <f t="array" ref="AC180">_xlfn.XLOOKUP(AC$1&amp;$R180,$C$3:$C$1662&amp;$D$3:$D$1662,$E$3:$E$1662,0,0,1)</f>
        <v>20600</v>
      </c>
    </row>
    <row r="181" spans="3:29" x14ac:dyDescent="0.4">
      <c r="C181" t="s">
        <v>804</v>
      </c>
      <c r="D181" t="s">
        <v>684</v>
      </c>
      <c r="E181">
        <v>20600</v>
      </c>
      <c r="R181" t="s">
        <v>299</v>
      </c>
      <c r="S181" s="2">
        <f t="shared" si="15"/>
        <v>5828800</v>
      </c>
      <c r="T181" s="2">
        <f t="shared" si="19"/>
        <v>3149200</v>
      </c>
      <c r="U181" s="2">
        <f t="shared" si="19"/>
        <v>5457800</v>
      </c>
      <c r="V181" s="2">
        <f t="shared" si="19"/>
        <v>7223200</v>
      </c>
      <c r="W181" s="2">
        <f t="shared" si="19"/>
        <v>5739300</v>
      </c>
      <c r="X181" s="2">
        <f t="shared" si="19"/>
        <v>7574500</v>
      </c>
      <c r="Y181" s="2" cm="1">
        <f t="array" ref="Y181">_xlfn.XLOOKUP(Y$1&amp;$R181,$C$3:$C$1662&amp;$D$3:$D$1662,$E$3:$E$1662,0,0,1)</f>
        <v>9800</v>
      </c>
      <c r="Z181" s="2" cm="1">
        <f t="array" ref="Z181">_xlfn.XLOOKUP(Z$1&amp;$R181,$C$3:$C$1662&amp;$D$3:$D$1662,$E$3:$E$1662,0,0,1)</f>
        <v>26400</v>
      </c>
      <c r="AA181" s="2" cm="1">
        <f t="array" ref="AA181">_xlfn.XLOOKUP(AA$1&amp;$R181,$C$3:$C$1662&amp;$D$3:$D$1662,$E$3:$E$1662,0,0,1)</f>
        <v>55600</v>
      </c>
      <c r="AB181" s="2" cm="1">
        <f t="array" ref="AB181">_xlfn.XLOOKUP(AB$1&amp;$R181,$C$3:$C$1662&amp;$D$3:$D$1662,$E$3:$E$1662,0,0,1)</f>
        <v>13500</v>
      </c>
      <c r="AC181" s="2" cm="1">
        <f t="array" ref="AC181">_xlfn.XLOOKUP(AC$1&amp;$R181,$C$3:$C$1662&amp;$D$3:$D$1662,$E$3:$E$1662,0,0,1)</f>
        <v>45200</v>
      </c>
    </row>
    <row r="182" spans="3:29" x14ac:dyDescent="0.4">
      <c r="C182" t="s">
        <v>804</v>
      </c>
      <c r="D182" t="s">
        <v>685</v>
      </c>
      <c r="E182">
        <v>45200</v>
      </c>
      <c r="R182" t="s">
        <v>100</v>
      </c>
      <c r="S182" s="2">
        <f t="shared" si="15"/>
        <v>5863300</v>
      </c>
      <c r="T182" s="2">
        <f t="shared" si="19"/>
        <v>3152300</v>
      </c>
      <c r="U182" s="2">
        <f t="shared" si="19"/>
        <v>5469300</v>
      </c>
      <c r="V182" s="2">
        <f t="shared" si="19"/>
        <v>7266300</v>
      </c>
      <c r="W182" s="2">
        <f t="shared" si="19"/>
        <v>5790000</v>
      </c>
      <c r="X182" s="2">
        <f t="shared" si="19"/>
        <v>7638600</v>
      </c>
      <c r="Y182" s="2" cm="1">
        <f t="array" ref="Y182">_xlfn.XLOOKUP(Y$1&amp;$R182,$C$3:$C$1662&amp;$D$3:$D$1662,$E$3:$E$1662,0,0,1)</f>
        <v>3100</v>
      </c>
      <c r="Z182" s="2" cm="1">
        <f t="array" ref="Z182">_xlfn.XLOOKUP(Z$1&amp;$R182,$C$3:$C$1662&amp;$D$3:$D$1662,$E$3:$E$1662,0,0,1)</f>
        <v>11500</v>
      </c>
      <c r="AA182" s="2" cm="1">
        <f t="array" ref="AA182">_xlfn.XLOOKUP(AA$1&amp;$R182,$C$3:$C$1662&amp;$D$3:$D$1662,$E$3:$E$1662,0,0,1)</f>
        <v>43100</v>
      </c>
      <c r="AB182" s="2" cm="1">
        <f t="array" ref="AB182">_xlfn.XLOOKUP(AB$1&amp;$R182,$C$3:$C$1662&amp;$D$3:$D$1662,$E$3:$E$1662,0,0,1)</f>
        <v>50700</v>
      </c>
      <c r="AC182" s="2" cm="1">
        <f t="array" ref="AC182">_xlfn.XLOOKUP(AC$1&amp;$R182,$C$3:$C$1662&amp;$D$3:$D$1662,$E$3:$E$1662,0,0,1)</f>
        <v>64100</v>
      </c>
    </row>
    <row r="183" spans="3:29" x14ac:dyDescent="0.4">
      <c r="C183" t="s">
        <v>804</v>
      </c>
      <c r="D183" t="s">
        <v>686</v>
      </c>
      <c r="E183">
        <v>64100</v>
      </c>
      <c r="R183" t="s">
        <v>300</v>
      </c>
      <c r="S183" s="2">
        <f t="shared" si="15"/>
        <v>5901040</v>
      </c>
      <c r="T183" s="2">
        <f t="shared" si="19"/>
        <v>3158900</v>
      </c>
      <c r="U183" s="2">
        <f t="shared" si="19"/>
        <v>5500500</v>
      </c>
      <c r="V183" s="2">
        <f t="shared" si="19"/>
        <v>7310000</v>
      </c>
      <c r="W183" s="2">
        <f t="shared" si="19"/>
        <v>5855000</v>
      </c>
      <c r="X183" s="2">
        <f t="shared" si="19"/>
        <v>7680800</v>
      </c>
      <c r="Y183" s="2" cm="1">
        <f t="array" ref="Y183">_xlfn.XLOOKUP(Y$1&amp;$R183,$C$3:$C$1662&amp;$D$3:$D$1662,$E$3:$E$1662,0,0,1)</f>
        <v>6600</v>
      </c>
      <c r="Z183" s="2" cm="1">
        <f t="array" ref="Z183">_xlfn.XLOOKUP(Z$1&amp;$R183,$C$3:$C$1662&amp;$D$3:$D$1662,$E$3:$E$1662,0,0,1)</f>
        <v>31200</v>
      </c>
      <c r="AA183" s="2" cm="1">
        <f t="array" ref="AA183">_xlfn.XLOOKUP(AA$1&amp;$R183,$C$3:$C$1662&amp;$D$3:$D$1662,$E$3:$E$1662,0,0,1)</f>
        <v>43700</v>
      </c>
      <c r="AB183" s="2" cm="1">
        <f t="array" ref="AB183">_xlfn.XLOOKUP(AB$1&amp;$R183,$C$3:$C$1662&amp;$D$3:$D$1662,$E$3:$E$1662,0,0,1)</f>
        <v>65000</v>
      </c>
      <c r="AC183" s="2" cm="1">
        <f t="array" ref="AC183">_xlfn.XLOOKUP(AC$1&amp;$R183,$C$3:$C$1662&amp;$D$3:$D$1662,$E$3:$E$1662,0,0,1)</f>
        <v>42200</v>
      </c>
    </row>
    <row r="184" spans="3:29" x14ac:dyDescent="0.4">
      <c r="C184" t="s">
        <v>804</v>
      </c>
      <c r="D184" t="s">
        <v>687</v>
      </c>
      <c r="E184">
        <v>42200</v>
      </c>
      <c r="R184" t="s">
        <v>204</v>
      </c>
      <c r="S184" s="2">
        <f t="shared" si="15"/>
        <v>5931400</v>
      </c>
      <c r="T184" s="2">
        <f t="shared" si="19"/>
        <v>3165200</v>
      </c>
      <c r="U184" s="2">
        <f t="shared" si="19"/>
        <v>5512000</v>
      </c>
      <c r="V184" s="2">
        <f t="shared" si="19"/>
        <v>7347900</v>
      </c>
      <c r="W184" s="2">
        <f t="shared" si="19"/>
        <v>5926300</v>
      </c>
      <c r="X184" s="2">
        <f t="shared" si="19"/>
        <v>7705600</v>
      </c>
      <c r="Y184" s="2" cm="1">
        <f t="array" ref="Y184">_xlfn.XLOOKUP(Y$1&amp;$R184,$C$3:$C$1662&amp;$D$3:$D$1662,$E$3:$E$1662,0,0,1)</f>
        <v>6300</v>
      </c>
      <c r="Z184" s="2" cm="1">
        <f t="array" ref="Z184">_xlfn.XLOOKUP(Z$1&amp;$R184,$C$3:$C$1662&amp;$D$3:$D$1662,$E$3:$E$1662,0,0,1)</f>
        <v>11500</v>
      </c>
      <c r="AA184" s="2" cm="1">
        <f t="array" ref="AA184">_xlfn.XLOOKUP(AA$1&amp;$R184,$C$3:$C$1662&amp;$D$3:$D$1662,$E$3:$E$1662,0,0,1)</f>
        <v>37900</v>
      </c>
      <c r="AB184" s="2" cm="1">
        <f t="array" ref="AB184">_xlfn.XLOOKUP(AB$1&amp;$R184,$C$3:$C$1662&amp;$D$3:$D$1662,$E$3:$E$1662,0,0,1)</f>
        <v>71300</v>
      </c>
      <c r="AC184" s="2" cm="1">
        <f t="array" ref="AC184">_xlfn.XLOOKUP(AC$1&amp;$R184,$C$3:$C$1662&amp;$D$3:$D$1662,$E$3:$E$1662,0,0,1)</f>
        <v>24800</v>
      </c>
    </row>
    <row r="185" spans="3:29" x14ac:dyDescent="0.4">
      <c r="C185" t="s">
        <v>804</v>
      </c>
      <c r="D185" t="s">
        <v>386</v>
      </c>
      <c r="E185">
        <v>24800</v>
      </c>
      <c r="R185" t="s">
        <v>301</v>
      </c>
      <c r="S185" s="2">
        <f t="shared" si="15"/>
        <v>5958560</v>
      </c>
      <c r="T185" s="2">
        <f t="shared" si="19"/>
        <v>3183200</v>
      </c>
      <c r="U185" s="2">
        <f t="shared" si="19"/>
        <v>5523600</v>
      </c>
      <c r="V185" s="2">
        <f t="shared" si="19"/>
        <v>7373200</v>
      </c>
      <c r="W185" s="2">
        <f t="shared" si="19"/>
        <v>5944800</v>
      </c>
      <c r="X185" s="2">
        <f t="shared" si="19"/>
        <v>7768000</v>
      </c>
      <c r="Y185" s="2" cm="1">
        <f t="array" ref="Y185">_xlfn.XLOOKUP(Y$1&amp;$R185,$C$3:$C$1662&amp;$D$3:$D$1662,$E$3:$E$1662,0,0,1)</f>
        <v>18000</v>
      </c>
      <c r="Z185" s="2" cm="1">
        <f t="array" ref="Z185">_xlfn.XLOOKUP(Z$1&amp;$R185,$C$3:$C$1662&amp;$D$3:$D$1662,$E$3:$E$1662,0,0,1)</f>
        <v>11600</v>
      </c>
      <c r="AA185" s="2" cm="1">
        <f t="array" ref="AA185">_xlfn.XLOOKUP(AA$1&amp;$R185,$C$3:$C$1662&amp;$D$3:$D$1662,$E$3:$E$1662,0,0,1)</f>
        <v>25300</v>
      </c>
      <c r="AB185" s="2" cm="1">
        <f t="array" ref="AB185">_xlfn.XLOOKUP(AB$1&amp;$R185,$C$3:$C$1662&amp;$D$3:$D$1662,$E$3:$E$1662,0,0,1)</f>
        <v>18500</v>
      </c>
      <c r="AC185" s="2" cm="1">
        <f t="array" ref="AC185">_xlfn.XLOOKUP(AC$1&amp;$R185,$C$3:$C$1662&amp;$D$3:$D$1662,$E$3:$E$1662,0,0,1)</f>
        <v>62400</v>
      </c>
    </row>
    <row r="186" spans="3:29" x14ac:dyDescent="0.4">
      <c r="C186" t="s">
        <v>804</v>
      </c>
      <c r="D186" t="s">
        <v>387</v>
      </c>
      <c r="E186">
        <v>62400</v>
      </c>
      <c r="R186" t="s">
        <v>201</v>
      </c>
      <c r="S186" s="2">
        <f t="shared" si="15"/>
        <v>5985920</v>
      </c>
      <c r="T186" s="2">
        <f t="shared" si="19"/>
        <v>3243000</v>
      </c>
      <c r="U186" s="2">
        <f t="shared" si="19"/>
        <v>5533700</v>
      </c>
      <c r="V186" s="2">
        <f t="shared" si="19"/>
        <v>7400400</v>
      </c>
      <c r="W186" s="2">
        <f t="shared" si="19"/>
        <v>5970700</v>
      </c>
      <c r="X186" s="2">
        <f t="shared" si="19"/>
        <v>7781800</v>
      </c>
      <c r="Y186" s="2" cm="1">
        <f t="array" ref="Y186">_xlfn.XLOOKUP(Y$1&amp;$R186,$C$3:$C$1662&amp;$D$3:$D$1662,$E$3:$E$1662,0,0,1)</f>
        <v>59800</v>
      </c>
      <c r="Z186" s="2" cm="1">
        <f t="array" ref="Z186">_xlfn.XLOOKUP(Z$1&amp;$R186,$C$3:$C$1662&amp;$D$3:$D$1662,$E$3:$E$1662,0,0,1)</f>
        <v>10100</v>
      </c>
      <c r="AA186" s="2" cm="1">
        <f t="array" ref="AA186">_xlfn.XLOOKUP(AA$1&amp;$R186,$C$3:$C$1662&amp;$D$3:$D$1662,$E$3:$E$1662,0,0,1)</f>
        <v>27200</v>
      </c>
      <c r="AB186" s="2" cm="1">
        <f t="array" ref="AB186">_xlfn.XLOOKUP(AB$1&amp;$R186,$C$3:$C$1662&amp;$D$3:$D$1662,$E$3:$E$1662,0,0,1)</f>
        <v>25900</v>
      </c>
      <c r="AC186" s="2" cm="1">
        <f t="array" ref="AC186">_xlfn.XLOOKUP(AC$1&amp;$R186,$C$3:$C$1662&amp;$D$3:$D$1662,$E$3:$E$1662,0,0,1)</f>
        <v>13800</v>
      </c>
    </row>
    <row r="187" spans="3:29" x14ac:dyDescent="0.4">
      <c r="C187" t="s">
        <v>804</v>
      </c>
      <c r="D187" t="s">
        <v>388</v>
      </c>
      <c r="E187">
        <v>13800</v>
      </c>
      <c r="R187" t="s">
        <v>21</v>
      </c>
      <c r="S187" s="2">
        <f t="shared" si="15"/>
        <v>5999160</v>
      </c>
      <c r="T187" s="2">
        <f t="shared" si="19"/>
        <v>3257300</v>
      </c>
      <c r="U187" s="2">
        <f t="shared" si="19"/>
        <v>5545600</v>
      </c>
      <c r="V187" s="2">
        <f t="shared" si="19"/>
        <v>7408200</v>
      </c>
      <c r="W187" s="2">
        <f t="shared" si="19"/>
        <v>5990500</v>
      </c>
      <c r="X187" s="2">
        <f t="shared" si="19"/>
        <v>7794200</v>
      </c>
      <c r="Y187" s="2" cm="1">
        <f t="array" ref="Y187">_xlfn.XLOOKUP(Y$1&amp;$R187,$C$3:$C$1662&amp;$D$3:$D$1662,$E$3:$E$1662,0,0,1)</f>
        <v>14300</v>
      </c>
      <c r="Z187" s="2" cm="1">
        <f t="array" ref="Z187">_xlfn.XLOOKUP(Z$1&amp;$R187,$C$3:$C$1662&amp;$D$3:$D$1662,$E$3:$E$1662,0,0,1)</f>
        <v>11900</v>
      </c>
      <c r="AA187" s="2" cm="1">
        <f t="array" ref="AA187">_xlfn.XLOOKUP(AA$1&amp;$R187,$C$3:$C$1662&amp;$D$3:$D$1662,$E$3:$E$1662,0,0,1)</f>
        <v>7800</v>
      </c>
      <c r="AB187" s="2" cm="1">
        <f t="array" ref="AB187">_xlfn.XLOOKUP(AB$1&amp;$R187,$C$3:$C$1662&amp;$D$3:$D$1662,$E$3:$E$1662,0,0,1)</f>
        <v>19800</v>
      </c>
      <c r="AC187" s="2" cm="1">
        <f t="array" ref="AC187">_xlfn.XLOOKUP(AC$1&amp;$R187,$C$3:$C$1662&amp;$D$3:$D$1662,$E$3:$E$1662,0,0,1)</f>
        <v>12400</v>
      </c>
    </row>
    <row r="188" spans="3:29" x14ac:dyDescent="0.4">
      <c r="C188" t="s">
        <v>804</v>
      </c>
      <c r="D188" t="s">
        <v>389</v>
      </c>
      <c r="E188">
        <v>12400</v>
      </c>
      <c r="R188" t="s">
        <v>88</v>
      </c>
      <c r="S188" s="2">
        <f t="shared" si="15"/>
        <v>6038420</v>
      </c>
      <c r="T188" s="2">
        <f t="shared" si="19"/>
        <v>3264300</v>
      </c>
      <c r="U188" s="2">
        <f t="shared" si="19"/>
        <v>5566500</v>
      </c>
      <c r="V188" s="2">
        <f t="shared" si="19"/>
        <v>7470400</v>
      </c>
      <c r="W188" s="2">
        <f t="shared" si="19"/>
        <v>6018200</v>
      </c>
      <c r="X188" s="2">
        <f t="shared" si="19"/>
        <v>7872700</v>
      </c>
      <c r="Y188" s="2" cm="1">
        <f t="array" ref="Y188">_xlfn.XLOOKUP(Y$1&amp;$R188,$C$3:$C$1662&amp;$D$3:$D$1662,$E$3:$E$1662,0,0,1)</f>
        <v>7000</v>
      </c>
      <c r="Z188" s="2" cm="1">
        <f t="array" ref="Z188">_xlfn.XLOOKUP(Z$1&amp;$R188,$C$3:$C$1662&amp;$D$3:$D$1662,$E$3:$E$1662,0,0,1)</f>
        <v>20900</v>
      </c>
      <c r="AA188" s="2" cm="1">
        <f t="array" ref="AA188">_xlfn.XLOOKUP(AA$1&amp;$R188,$C$3:$C$1662&amp;$D$3:$D$1662,$E$3:$E$1662,0,0,1)</f>
        <v>62200</v>
      </c>
      <c r="AB188" s="2" cm="1">
        <f t="array" ref="AB188">_xlfn.XLOOKUP(AB$1&amp;$R188,$C$3:$C$1662&amp;$D$3:$D$1662,$E$3:$E$1662,0,0,1)</f>
        <v>27700</v>
      </c>
      <c r="AC188" s="2" cm="1">
        <f t="array" ref="AC188">_xlfn.XLOOKUP(AC$1&amp;$R188,$C$3:$C$1662&amp;$D$3:$D$1662,$E$3:$E$1662,0,0,1)</f>
        <v>78500</v>
      </c>
    </row>
    <row r="189" spans="3:29" x14ac:dyDescent="0.4">
      <c r="C189" t="s">
        <v>804</v>
      </c>
      <c r="D189" t="s">
        <v>390</v>
      </c>
      <c r="E189">
        <v>78500</v>
      </c>
      <c r="R189" t="s">
        <v>119</v>
      </c>
      <c r="S189" s="2">
        <f t="shared" si="15"/>
        <v>6064500</v>
      </c>
      <c r="T189" s="2">
        <f t="shared" si="19"/>
        <v>3275200</v>
      </c>
      <c r="U189" s="2">
        <f t="shared" si="19"/>
        <v>5580300</v>
      </c>
      <c r="V189" s="2">
        <f t="shared" si="19"/>
        <v>7501800</v>
      </c>
      <c r="W189" s="2">
        <f t="shared" si="19"/>
        <v>6032000</v>
      </c>
      <c r="X189" s="2">
        <f t="shared" si="19"/>
        <v>7933200</v>
      </c>
      <c r="Y189" s="2" cm="1">
        <f t="array" ref="Y189">_xlfn.XLOOKUP(Y$1&amp;$R189,$C$3:$C$1662&amp;$D$3:$D$1662,$E$3:$E$1662,0,0,1)</f>
        <v>10900</v>
      </c>
      <c r="Z189" s="2" cm="1">
        <f t="array" ref="Z189">_xlfn.XLOOKUP(Z$1&amp;$R189,$C$3:$C$1662&amp;$D$3:$D$1662,$E$3:$E$1662,0,0,1)</f>
        <v>13800</v>
      </c>
      <c r="AA189" s="2" cm="1">
        <f t="array" ref="AA189">_xlfn.XLOOKUP(AA$1&amp;$R189,$C$3:$C$1662&amp;$D$3:$D$1662,$E$3:$E$1662,0,0,1)</f>
        <v>31400</v>
      </c>
      <c r="AB189" s="2" cm="1">
        <f t="array" ref="AB189">_xlfn.XLOOKUP(AB$1&amp;$R189,$C$3:$C$1662&amp;$D$3:$D$1662,$E$3:$E$1662,0,0,1)</f>
        <v>13800</v>
      </c>
      <c r="AC189" s="2" cm="1">
        <f t="array" ref="AC189">_xlfn.XLOOKUP(AC$1&amp;$R189,$C$3:$C$1662&amp;$D$3:$D$1662,$E$3:$E$1662,0,0,1)</f>
        <v>60500</v>
      </c>
    </row>
    <row r="190" spans="3:29" x14ac:dyDescent="0.4">
      <c r="C190" t="s">
        <v>804</v>
      </c>
      <c r="D190" t="s">
        <v>391</v>
      </c>
      <c r="E190">
        <v>60500</v>
      </c>
      <c r="R190" t="s">
        <v>274</v>
      </c>
      <c r="S190" s="2">
        <f t="shared" si="15"/>
        <v>6082440</v>
      </c>
      <c r="T190" s="2">
        <f t="shared" si="19"/>
        <v>3277700</v>
      </c>
      <c r="U190" s="2">
        <f t="shared" si="19"/>
        <v>5595600</v>
      </c>
      <c r="V190" s="2">
        <f t="shared" si="19"/>
        <v>7531600</v>
      </c>
      <c r="W190" s="2">
        <f t="shared" si="19"/>
        <v>6046600</v>
      </c>
      <c r="X190" s="2">
        <f t="shared" si="19"/>
        <v>7960700</v>
      </c>
      <c r="Y190" s="2" cm="1">
        <f t="array" ref="Y190">_xlfn.XLOOKUP(Y$1&amp;$R190,$C$3:$C$1662&amp;$D$3:$D$1662,$E$3:$E$1662,0,0,1)</f>
        <v>2500</v>
      </c>
      <c r="Z190" s="2" cm="1">
        <f t="array" ref="Z190">_xlfn.XLOOKUP(Z$1&amp;$R190,$C$3:$C$1662&amp;$D$3:$D$1662,$E$3:$E$1662,0,0,1)</f>
        <v>15300</v>
      </c>
      <c r="AA190" s="2" cm="1">
        <f t="array" ref="AA190">_xlfn.XLOOKUP(AA$1&amp;$R190,$C$3:$C$1662&amp;$D$3:$D$1662,$E$3:$E$1662,0,0,1)</f>
        <v>29800</v>
      </c>
      <c r="AB190" s="2" cm="1">
        <f t="array" ref="AB190">_xlfn.XLOOKUP(AB$1&amp;$R190,$C$3:$C$1662&amp;$D$3:$D$1662,$E$3:$E$1662,0,0,1)</f>
        <v>14600</v>
      </c>
      <c r="AC190" s="2" cm="1">
        <f t="array" ref="AC190">_xlfn.XLOOKUP(AC$1&amp;$R190,$C$3:$C$1662&amp;$D$3:$D$1662,$E$3:$E$1662,0,0,1)</f>
        <v>27500</v>
      </c>
    </row>
    <row r="191" spans="3:29" x14ac:dyDescent="0.4">
      <c r="C191" t="s">
        <v>804</v>
      </c>
      <c r="D191" t="s">
        <v>392</v>
      </c>
      <c r="E191">
        <v>27500</v>
      </c>
      <c r="R191" t="s">
        <v>180</v>
      </c>
      <c r="S191" s="2">
        <f t="shared" si="15"/>
        <v>6103040</v>
      </c>
      <c r="T191" s="2">
        <f t="shared" si="19"/>
        <v>3294700</v>
      </c>
      <c r="U191" s="2">
        <f t="shared" si="19"/>
        <v>5604700</v>
      </c>
      <c r="V191" s="2">
        <f t="shared" si="19"/>
        <v>7550400</v>
      </c>
      <c r="W191" s="2">
        <f t="shared" si="19"/>
        <v>6072200</v>
      </c>
      <c r="X191" s="2">
        <f t="shared" si="19"/>
        <v>7993200</v>
      </c>
      <c r="Y191" s="2" cm="1">
        <f t="array" ref="Y191">_xlfn.XLOOKUP(Y$1&amp;$R191,$C$3:$C$1662&amp;$D$3:$D$1662,$E$3:$E$1662,0,0,1)</f>
        <v>17000</v>
      </c>
      <c r="Z191" s="2" cm="1">
        <f t="array" ref="Z191">_xlfn.XLOOKUP(Z$1&amp;$R191,$C$3:$C$1662&amp;$D$3:$D$1662,$E$3:$E$1662,0,0,1)</f>
        <v>9100</v>
      </c>
      <c r="AA191" s="2" cm="1">
        <f t="array" ref="AA191">_xlfn.XLOOKUP(AA$1&amp;$R191,$C$3:$C$1662&amp;$D$3:$D$1662,$E$3:$E$1662,0,0,1)</f>
        <v>18800</v>
      </c>
      <c r="AB191" s="2" cm="1">
        <f t="array" ref="AB191">_xlfn.XLOOKUP(AB$1&amp;$R191,$C$3:$C$1662&amp;$D$3:$D$1662,$E$3:$E$1662,0,0,1)</f>
        <v>25600</v>
      </c>
      <c r="AC191" s="2" cm="1">
        <f t="array" ref="AC191">_xlfn.XLOOKUP(AC$1&amp;$R191,$C$3:$C$1662&amp;$D$3:$D$1662,$E$3:$E$1662,0,0,1)</f>
        <v>32500</v>
      </c>
    </row>
    <row r="192" spans="3:29" x14ac:dyDescent="0.4">
      <c r="C192" t="s">
        <v>804</v>
      </c>
      <c r="D192" t="s">
        <v>393</v>
      </c>
      <c r="E192">
        <v>32500</v>
      </c>
      <c r="R192" t="s">
        <v>76</v>
      </c>
      <c r="S192" s="2">
        <f t="shared" si="15"/>
        <v>6122680</v>
      </c>
      <c r="T192" s="2">
        <f t="shared" si="19"/>
        <v>3307400</v>
      </c>
      <c r="U192" s="2">
        <f t="shared" si="19"/>
        <v>5619900</v>
      </c>
      <c r="V192" s="2">
        <f t="shared" si="19"/>
        <v>7571000</v>
      </c>
      <c r="W192" s="2">
        <f t="shared" si="19"/>
        <v>6086200</v>
      </c>
      <c r="X192" s="2">
        <f t="shared" si="19"/>
        <v>8028900</v>
      </c>
      <c r="Y192" s="2" cm="1">
        <f t="array" ref="Y192">_xlfn.XLOOKUP(Y$1&amp;$R192,$C$3:$C$1662&amp;$D$3:$D$1662,$E$3:$E$1662,0,0,1)</f>
        <v>12700</v>
      </c>
      <c r="Z192" s="2" cm="1">
        <f t="array" ref="Z192">_xlfn.XLOOKUP(Z$1&amp;$R192,$C$3:$C$1662&amp;$D$3:$D$1662,$E$3:$E$1662,0,0,1)</f>
        <v>15200</v>
      </c>
      <c r="AA192" s="2" cm="1">
        <f t="array" ref="AA192">_xlfn.XLOOKUP(AA$1&amp;$R192,$C$3:$C$1662&amp;$D$3:$D$1662,$E$3:$E$1662,0,0,1)</f>
        <v>20600</v>
      </c>
      <c r="AB192" s="2" cm="1">
        <f t="array" ref="AB192">_xlfn.XLOOKUP(AB$1&amp;$R192,$C$3:$C$1662&amp;$D$3:$D$1662,$E$3:$E$1662,0,0,1)</f>
        <v>14000</v>
      </c>
      <c r="AC192" s="2" cm="1">
        <f t="array" ref="AC192">_xlfn.XLOOKUP(AC$1&amp;$R192,$C$3:$C$1662&amp;$D$3:$D$1662,$E$3:$E$1662,0,0,1)</f>
        <v>35700</v>
      </c>
    </row>
    <row r="193" spans="3:29" x14ac:dyDescent="0.4">
      <c r="C193" t="s">
        <v>804</v>
      </c>
      <c r="D193" t="s">
        <v>394</v>
      </c>
      <c r="E193">
        <v>35700</v>
      </c>
      <c r="R193" t="s">
        <v>138</v>
      </c>
      <c r="S193" s="2">
        <f t="shared" si="15"/>
        <v>6138600</v>
      </c>
      <c r="T193" s="2">
        <f t="shared" si="19"/>
        <v>3329200</v>
      </c>
      <c r="U193" s="2">
        <f t="shared" si="19"/>
        <v>5632900</v>
      </c>
      <c r="V193" s="2">
        <f t="shared" si="19"/>
        <v>7581200</v>
      </c>
      <c r="W193" s="2">
        <f t="shared" si="19"/>
        <v>6099600</v>
      </c>
      <c r="X193" s="2">
        <f t="shared" si="19"/>
        <v>8050100</v>
      </c>
      <c r="Y193" s="2" cm="1">
        <f t="array" ref="Y193">_xlfn.XLOOKUP(Y$1&amp;$R193,$C$3:$C$1662&amp;$D$3:$D$1662,$E$3:$E$1662,0,0,1)</f>
        <v>21800</v>
      </c>
      <c r="Z193" s="2" cm="1">
        <f t="array" ref="Z193">_xlfn.XLOOKUP(Z$1&amp;$R193,$C$3:$C$1662&amp;$D$3:$D$1662,$E$3:$E$1662,0,0,1)</f>
        <v>13000</v>
      </c>
      <c r="AA193" s="2" cm="1">
        <f t="array" ref="AA193">_xlfn.XLOOKUP(AA$1&amp;$R193,$C$3:$C$1662&amp;$D$3:$D$1662,$E$3:$E$1662,0,0,1)</f>
        <v>10200</v>
      </c>
      <c r="AB193" s="2" cm="1">
        <f t="array" ref="AB193">_xlfn.XLOOKUP(AB$1&amp;$R193,$C$3:$C$1662&amp;$D$3:$D$1662,$E$3:$E$1662,0,0,1)</f>
        <v>13400</v>
      </c>
      <c r="AC193" s="2" cm="1">
        <f t="array" ref="AC193">_xlfn.XLOOKUP(AC$1&amp;$R193,$C$3:$C$1662&amp;$D$3:$D$1662,$E$3:$E$1662,0,0,1)</f>
        <v>21200</v>
      </c>
    </row>
    <row r="194" spans="3:29" x14ac:dyDescent="0.4">
      <c r="C194" t="s">
        <v>804</v>
      </c>
      <c r="D194" t="s">
        <v>395</v>
      </c>
      <c r="E194">
        <v>21200</v>
      </c>
      <c r="R194" t="s">
        <v>255</v>
      </c>
      <c r="S194" s="2">
        <f t="shared" si="15"/>
        <v>6151420</v>
      </c>
      <c r="T194" s="2">
        <f t="shared" si="19"/>
        <v>3338300</v>
      </c>
      <c r="U194" s="2">
        <f t="shared" si="19"/>
        <v>5648500</v>
      </c>
      <c r="V194" s="2">
        <f t="shared" si="19"/>
        <v>7596500</v>
      </c>
      <c r="W194" s="2">
        <f t="shared" si="19"/>
        <v>6115800</v>
      </c>
      <c r="X194" s="2">
        <f t="shared" si="19"/>
        <v>8058000</v>
      </c>
      <c r="Y194" s="2" cm="1">
        <f t="array" ref="Y194">_xlfn.XLOOKUP(Y$1&amp;$R194,$C$3:$C$1662&amp;$D$3:$D$1662,$E$3:$E$1662,0,0,1)</f>
        <v>9100</v>
      </c>
      <c r="Z194" s="2" cm="1">
        <f t="array" ref="Z194">_xlfn.XLOOKUP(Z$1&amp;$R194,$C$3:$C$1662&amp;$D$3:$D$1662,$E$3:$E$1662,0,0,1)</f>
        <v>15600</v>
      </c>
      <c r="AA194" s="2" cm="1">
        <f t="array" ref="AA194">_xlfn.XLOOKUP(AA$1&amp;$R194,$C$3:$C$1662&amp;$D$3:$D$1662,$E$3:$E$1662,0,0,1)</f>
        <v>15300</v>
      </c>
      <c r="AB194" s="2" cm="1">
        <f t="array" ref="AB194">_xlfn.XLOOKUP(AB$1&amp;$R194,$C$3:$C$1662&amp;$D$3:$D$1662,$E$3:$E$1662,0,0,1)</f>
        <v>16200</v>
      </c>
      <c r="AC194" s="2" cm="1">
        <f t="array" ref="AC194">_xlfn.XLOOKUP(AC$1&amp;$R194,$C$3:$C$1662&amp;$D$3:$D$1662,$E$3:$E$1662,0,0,1)</f>
        <v>7900</v>
      </c>
    </row>
    <row r="195" spans="3:29" x14ac:dyDescent="0.4">
      <c r="C195" t="s">
        <v>804</v>
      </c>
      <c r="D195" t="s">
        <v>396</v>
      </c>
      <c r="E195">
        <v>7900</v>
      </c>
      <c r="R195" t="s">
        <v>106</v>
      </c>
      <c r="S195" s="2">
        <f t="shared" ref="S195:S258" si="20">IFERROR(AVERAGEIFS(T195:X195,T195:X195,"&gt;0"),0)</f>
        <v>6161720</v>
      </c>
      <c r="T195" s="2">
        <f t="shared" si="19"/>
        <v>3339400</v>
      </c>
      <c r="U195" s="2">
        <f t="shared" si="19"/>
        <v>5654600</v>
      </c>
      <c r="V195" s="2">
        <f t="shared" si="19"/>
        <v>7619500</v>
      </c>
      <c r="W195" s="2">
        <f t="shared" si="19"/>
        <v>6129300</v>
      </c>
      <c r="X195" s="2">
        <f t="shared" si="19"/>
        <v>8065800</v>
      </c>
      <c r="Y195" s="2" cm="1">
        <f t="array" ref="Y195">_xlfn.XLOOKUP(Y$1&amp;$R195,$C$3:$C$1662&amp;$D$3:$D$1662,$E$3:$E$1662,0,0,1)</f>
        <v>1100</v>
      </c>
      <c r="Z195" s="2" cm="1">
        <f t="array" ref="Z195">_xlfn.XLOOKUP(Z$1&amp;$R195,$C$3:$C$1662&amp;$D$3:$D$1662,$E$3:$E$1662,0,0,1)</f>
        <v>6100</v>
      </c>
      <c r="AA195" s="2" cm="1">
        <f t="array" ref="AA195">_xlfn.XLOOKUP(AA$1&amp;$R195,$C$3:$C$1662&amp;$D$3:$D$1662,$E$3:$E$1662,0,0,1)</f>
        <v>23000</v>
      </c>
      <c r="AB195" s="2" cm="1">
        <f t="array" ref="AB195">_xlfn.XLOOKUP(AB$1&amp;$R195,$C$3:$C$1662&amp;$D$3:$D$1662,$E$3:$E$1662,0,0,1)</f>
        <v>13500</v>
      </c>
      <c r="AC195" s="2" cm="1">
        <f t="array" ref="AC195">_xlfn.XLOOKUP(AC$1&amp;$R195,$C$3:$C$1662&amp;$D$3:$D$1662,$E$3:$E$1662,0,0,1)</f>
        <v>7800</v>
      </c>
    </row>
    <row r="196" spans="3:29" x14ac:dyDescent="0.4">
      <c r="C196" t="s">
        <v>804</v>
      </c>
      <c r="D196" t="s">
        <v>397</v>
      </c>
      <c r="E196">
        <v>7800</v>
      </c>
      <c r="R196" t="s">
        <v>172</v>
      </c>
      <c r="S196" s="2">
        <f t="shared" si="20"/>
        <v>6181960</v>
      </c>
      <c r="T196" s="2">
        <f t="shared" ref="T196:X211" si="21">T195+Y196</f>
        <v>3372900</v>
      </c>
      <c r="U196" s="2">
        <f t="shared" si="21"/>
        <v>5659800</v>
      </c>
      <c r="V196" s="2">
        <f t="shared" si="21"/>
        <v>7640300</v>
      </c>
      <c r="W196" s="2">
        <f t="shared" si="21"/>
        <v>6151900</v>
      </c>
      <c r="X196" s="2">
        <f t="shared" si="21"/>
        <v>8084900</v>
      </c>
      <c r="Y196" s="2" cm="1">
        <f t="array" ref="Y196">_xlfn.XLOOKUP(Y$1&amp;$R196,$C$3:$C$1662&amp;$D$3:$D$1662,$E$3:$E$1662,0,0,1)</f>
        <v>33500</v>
      </c>
      <c r="Z196" s="2" cm="1">
        <f t="array" ref="Z196">_xlfn.XLOOKUP(Z$1&amp;$R196,$C$3:$C$1662&amp;$D$3:$D$1662,$E$3:$E$1662,0,0,1)</f>
        <v>5200</v>
      </c>
      <c r="AA196" s="2" cm="1">
        <f t="array" ref="AA196">_xlfn.XLOOKUP(AA$1&amp;$R196,$C$3:$C$1662&amp;$D$3:$D$1662,$E$3:$E$1662,0,0,1)</f>
        <v>20800</v>
      </c>
      <c r="AB196" s="2" cm="1">
        <f t="array" ref="AB196">_xlfn.XLOOKUP(AB$1&amp;$R196,$C$3:$C$1662&amp;$D$3:$D$1662,$E$3:$E$1662,0,0,1)</f>
        <v>22600</v>
      </c>
      <c r="AC196" s="2" cm="1">
        <f t="array" ref="AC196">_xlfn.XLOOKUP(AC$1&amp;$R196,$C$3:$C$1662&amp;$D$3:$D$1662,$E$3:$E$1662,0,0,1)</f>
        <v>19100</v>
      </c>
    </row>
    <row r="197" spans="3:29" x14ac:dyDescent="0.4">
      <c r="C197" t="s">
        <v>804</v>
      </c>
      <c r="D197" t="s">
        <v>398</v>
      </c>
      <c r="E197">
        <v>19100</v>
      </c>
      <c r="R197" t="s">
        <v>302</v>
      </c>
      <c r="S197" s="2">
        <f t="shared" si="20"/>
        <v>6196500</v>
      </c>
      <c r="T197" s="2">
        <f t="shared" si="21"/>
        <v>3391200</v>
      </c>
      <c r="U197" s="2">
        <f t="shared" si="21"/>
        <v>5662500</v>
      </c>
      <c r="V197" s="2">
        <f t="shared" si="21"/>
        <v>7645100</v>
      </c>
      <c r="W197" s="2">
        <f t="shared" si="21"/>
        <v>6186900</v>
      </c>
      <c r="X197" s="2">
        <f t="shared" si="21"/>
        <v>8096800</v>
      </c>
      <c r="Y197" s="2" cm="1">
        <f t="array" ref="Y197">_xlfn.XLOOKUP(Y$1&amp;$R197,$C$3:$C$1662&amp;$D$3:$D$1662,$E$3:$E$1662,0,0,1)</f>
        <v>18300</v>
      </c>
      <c r="Z197" s="2" cm="1">
        <f t="array" ref="Z197">_xlfn.XLOOKUP(Z$1&amp;$R197,$C$3:$C$1662&amp;$D$3:$D$1662,$E$3:$E$1662,0,0,1)</f>
        <v>2700</v>
      </c>
      <c r="AA197" s="2" cm="1">
        <f t="array" ref="AA197">_xlfn.XLOOKUP(AA$1&amp;$R197,$C$3:$C$1662&amp;$D$3:$D$1662,$E$3:$E$1662,0,0,1)</f>
        <v>4800</v>
      </c>
      <c r="AB197" s="2" cm="1">
        <f t="array" ref="AB197">_xlfn.XLOOKUP(AB$1&amp;$R197,$C$3:$C$1662&amp;$D$3:$D$1662,$E$3:$E$1662,0,0,1)</f>
        <v>35000</v>
      </c>
      <c r="AC197" s="2" cm="1">
        <f t="array" ref="AC197">_xlfn.XLOOKUP(AC$1&amp;$R197,$C$3:$C$1662&amp;$D$3:$D$1662,$E$3:$E$1662,0,0,1)</f>
        <v>11900</v>
      </c>
    </row>
    <row r="198" spans="3:29" x14ac:dyDescent="0.4">
      <c r="C198" t="s">
        <v>804</v>
      </c>
      <c r="D198" t="s">
        <v>399</v>
      </c>
      <c r="E198">
        <v>11900</v>
      </c>
      <c r="R198" t="s">
        <v>248</v>
      </c>
      <c r="S198" s="2">
        <f t="shared" si="20"/>
        <v>6222840</v>
      </c>
      <c r="T198" s="2">
        <f t="shared" si="21"/>
        <v>3402500</v>
      </c>
      <c r="U198" s="2">
        <f t="shared" si="21"/>
        <v>5667900</v>
      </c>
      <c r="V198" s="2">
        <f t="shared" si="21"/>
        <v>7690900</v>
      </c>
      <c r="W198" s="2">
        <f t="shared" si="21"/>
        <v>6233000</v>
      </c>
      <c r="X198" s="2">
        <f t="shared" si="21"/>
        <v>8119900</v>
      </c>
      <c r="Y198" s="2" cm="1">
        <f t="array" ref="Y198">_xlfn.XLOOKUP(Y$1&amp;$R198,$C$3:$C$1662&amp;$D$3:$D$1662,$E$3:$E$1662,0,0,1)</f>
        <v>11300</v>
      </c>
      <c r="Z198" s="2" cm="1">
        <f t="array" ref="Z198">_xlfn.XLOOKUP(Z$1&amp;$R198,$C$3:$C$1662&amp;$D$3:$D$1662,$E$3:$E$1662,0,0,1)</f>
        <v>5400</v>
      </c>
      <c r="AA198" s="2" cm="1">
        <f t="array" ref="AA198">_xlfn.XLOOKUP(AA$1&amp;$R198,$C$3:$C$1662&amp;$D$3:$D$1662,$E$3:$E$1662,0,0,1)</f>
        <v>45800</v>
      </c>
      <c r="AB198" s="2" cm="1">
        <f t="array" ref="AB198">_xlfn.XLOOKUP(AB$1&amp;$R198,$C$3:$C$1662&amp;$D$3:$D$1662,$E$3:$E$1662,0,0,1)</f>
        <v>46100</v>
      </c>
      <c r="AC198" s="2" cm="1">
        <f t="array" ref="AC198">_xlfn.XLOOKUP(AC$1&amp;$R198,$C$3:$C$1662&amp;$D$3:$D$1662,$E$3:$E$1662,0,0,1)</f>
        <v>23100</v>
      </c>
    </row>
    <row r="199" spans="3:29" x14ac:dyDescent="0.4">
      <c r="C199" t="s">
        <v>804</v>
      </c>
      <c r="D199" t="s">
        <v>400</v>
      </c>
      <c r="E199">
        <v>23100</v>
      </c>
      <c r="R199" t="s">
        <v>285</v>
      </c>
      <c r="S199" s="2">
        <f t="shared" si="20"/>
        <v>6242160</v>
      </c>
      <c r="T199" s="2">
        <f t="shared" si="21"/>
        <v>3410800</v>
      </c>
      <c r="U199" s="2">
        <f t="shared" si="21"/>
        <v>5681300</v>
      </c>
      <c r="V199" s="2">
        <f t="shared" si="21"/>
        <v>7713600</v>
      </c>
      <c r="W199" s="2">
        <f t="shared" si="21"/>
        <v>6269900</v>
      </c>
      <c r="X199" s="2">
        <f t="shared" si="21"/>
        <v>8135200</v>
      </c>
      <c r="Y199" s="2" cm="1">
        <f t="array" ref="Y199">_xlfn.XLOOKUP(Y$1&amp;$R199,$C$3:$C$1662&amp;$D$3:$D$1662,$E$3:$E$1662,0,0,1)</f>
        <v>8300</v>
      </c>
      <c r="Z199" s="2" cm="1">
        <f t="array" ref="Z199">_xlfn.XLOOKUP(Z$1&amp;$R199,$C$3:$C$1662&amp;$D$3:$D$1662,$E$3:$E$1662,0,0,1)</f>
        <v>13400</v>
      </c>
      <c r="AA199" s="2" cm="1">
        <f t="array" ref="AA199">_xlfn.XLOOKUP(AA$1&amp;$R199,$C$3:$C$1662&amp;$D$3:$D$1662,$E$3:$E$1662,0,0,1)</f>
        <v>22700</v>
      </c>
      <c r="AB199" s="2" cm="1">
        <f t="array" ref="AB199">_xlfn.XLOOKUP(AB$1&amp;$R199,$C$3:$C$1662&amp;$D$3:$D$1662,$E$3:$E$1662,0,0,1)</f>
        <v>36900</v>
      </c>
      <c r="AC199" s="2" cm="1">
        <f t="array" ref="AC199">_xlfn.XLOOKUP(AC$1&amp;$R199,$C$3:$C$1662&amp;$D$3:$D$1662,$E$3:$E$1662,0,0,1)</f>
        <v>15300</v>
      </c>
    </row>
    <row r="200" spans="3:29" x14ac:dyDescent="0.4">
      <c r="C200" t="s">
        <v>804</v>
      </c>
      <c r="D200" t="s">
        <v>401</v>
      </c>
      <c r="E200">
        <v>15300</v>
      </c>
      <c r="R200" t="s">
        <v>121</v>
      </c>
      <c r="S200" s="2">
        <f t="shared" si="20"/>
        <v>6268760</v>
      </c>
      <c r="T200" s="2">
        <f t="shared" si="21"/>
        <v>3422500</v>
      </c>
      <c r="U200" s="2">
        <f t="shared" si="21"/>
        <v>5695600</v>
      </c>
      <c r="V200" s="2">
        <f t="shared" si="21"/>
        <v>7762300</v>
      </c>
      <c r="W200" s="2">
        <f t="shared" si="21"/>
        <v>6318600</v>
      </c>
      <c r="X200" s="2">
        <f t="shared" si="21"/>
        <v>8144800</v>
      </c>
      <c r="Y200" s="2" cm="1">
        <f t="array" ref="Y200">_xlfn.XLOOKUP(Y$1&amp;$R200,$C$3:$C$1662&amp;$D$3:$D$1662,$E$3:$E$1662,0,0,1)</f>
        <v>11700</v>
      </c>
      <c r="Z200" s="2" cm="1">
        <f t="array" ref="Z200">_xlfn.XLOOKUP(Z$1&amp;$R200,$C$3:$C$1662&amp;$D$3:$D$1662,$E$3:$E$1662,0,0,1)</f>
        <v>14300</v>
      </c>
      <c r="AA200" s="2" cm="1">
        <f t="array" ref="AA200">_xlfn.XLOOKUP(AA$1&amp;$R200,$C$3:$C$1662&amp;$D$3:$D$1662,$E$3:$E$1662,0,0,1)</f>
        <v>48700</v>
      </c>
      <c r="AB200" s="2" cm="1">
        <f t="array" ref="AB200">_xlfn.XLOOKUP(AB$1&amp;$R200,$C$3:$C$1662&amp;$D$3:$D$1662,$E$3:$E$1662,0,0,1)</f>
        <v>48700</v>
      </c>
      <c r="AC200" s="2" cm="1">
        <f t="array" ref="AC200">_xlfn.XLOOKUP(AC$1&amp;$R200,$C$3:$C$1662&amp;$D$3:$D$1662,$E$3:$E$1662,0,0,1)</f>
        <v>9600</v>
      </c>
    </row>
    <row r="201" spans="3:29" x14ac:dyDescent="0.4">
      <c r="C201" t="s">
        <v>804</v>
      </c>
      <c r="D201" t="s">
        <v>402</v>
      </c>
      <c r="E201">
        <v>9600</v>
      </c>
      <c r="R201" t="s">
        <v>273</v>
      </c>
      <c r="S201" s="2">
        <f t="shared" si="20"/>
        <v>6287060</v>
      </c>
      <c r="T201" s="2">
        <f t="shared" si="21"/>
        <v>3430300</v>
      </c>
      <c r="U201" s="2">
        <f t="shared" si="21"/>
        <v>5701500</v>
      </c>
      <c r="V201" s="2">
        <f t="shared" si="21"/>
        <v>7794900</v>
      </c>
      <c r="W201" s="2">
        <f t="shared" si="21"/>
        <v>6357800</v>
      </c>
      <c r="X201" s="2">
        <f t="shared" si="21"/>
        <v>8150800</v>
      </c>
      <c r="Y201" s="2" cm="1">
        <f t="array" ref="Y201">_xlfn.XLOOKUP(Y$1&amp;$R201,$C$3:$C$1662&amp;$D$3:$D$1662,$E$3:$E$1662,0,0,1)</f>
        <v>7800</v>
      </c>
      <c r="Z201" s="2" cm="1">
        <f t="array" ref="Z201">_xlfn.XLOOKUP(Z$1&amp;$R201,$C$3:$C$1662&amp;$D$3:$D$1662,$E$3:$E$1662,0,0,1)</f>
        <v>5900</v>
      </c>
      <c r="AA201" s="2" cm="1">
        <f t="array" ref="AA201">_xlfn.XLOOKUP(AA$1&amp;$R201,$C$3:$C$1662&amp;$D$3:$D$1662,$E$3:$E$1662,0,0,1)</f>
        <v>32600</v>
      </c>
      <c r="AB201" s="2" cm="1">
        <f t="array" ref="AB201">_xlfn.XLOOKUP(AB$1&amp;$R201,$C$3:$C$1662&amp;$D$3:$D$1662,$E$3:$E$1662,0,0,1)</f>
        <v>39200</v>
      </c>
      <c r="AC201" s="2" cm="1">
        <f t="array" ref="AC201">_xlfn.XLOOKUP(AC$1&amp;$R201,$C$3:$C$1662&amp;$D$3:$D$1662,$E$3:$E$1662,0,0,1)</f>
        <v>6000</v>
      </c>
    </row>
    <row r="202" spans="3:29" x14ac:dyDescent="0.4">
      <c r="C202" t="s">
        <v>804</v>
      </c>
      <c r="D202" t="s">
        <v>403</v>
      </c>
      <c r="E202">
        <v>6000</v>
      </c>
      <c r="R202" t="s">
        <v>247</v>
      </c>
      <c r="S202" s="2">
        <f t="shared" si="20"/>
        <v>6314460</v>
      </c>
      <c r="T202" s="2">
        <f t="shared" si="21"/>
        <v>3441200</v>
      </c>
      <c r="U202" s="2">
        <f t="shared" si="21"/>
        <v>5715100</v>
      </c>
      <c r="V202" s="2">
        <f t="shared" si="21"/>
        <v>7808400</v>
      </c>
      <c r="W202" s="2">
        <f t="shared" si="21"/>
        <v>6366500</v>
      </c>
      <c r="X202" s="2">
        <f t="shared" si="21"/>
        <v>8241100</v>
      </c>
      <c r="Y202" s="2" cm="1">
        <f t="array" ref="Y202">_xlfn.XLOOKUP(Y$1&amp;$R202,$C$3:$C$1662&amp;$D$3:$D$1662,$E$3:$E$1662,0,0,1)</f>
        <v>10900</v>
      </c>
      <c r="Z202" s="2" cm="1">
        <f t="array" ref="Z202">_xlfn.XLOOKUP(Z$1&amp;$R202,$C$3:$C$1662&amp;$D$3:$D$1662,$E$3:$E$1662,0,0,1)</f>
        <v>13600</v>
      </c>
      <c r="AA202" s="2" cm="1">
        <f t="array" ref="AA202">_xlfn.XLOOKUP(AA$1&amp;$R202,$C$3:$C$1662&amp;$D$3:$D$1662,$E$3:$E$1662,0,0,1)</f>
        <v>13500</v>
      </c>
      <c r="AB202" s="2" cm="1">
        <f t="array" ref="AB202">_xlfn.XLOOKUP(AB$1&amp;$R202,$C$3:$C$1662&amp;$D$3:$D$1662,$E$3:$E$1662,0,0,1)</f>
        <v>8700</v>
      </c>
      <c r="AC202" s="2" cm="1">
        <f t="array" ref="AC202">_xlfn.XLOOKUP(AC$1&amp;$R202,$C$3:$C$1662&amp;$D$3:$D$1662,$E$3:$E$1662,0,0,1)</f>
        <v>90300</v>
      </c>
    </row>
    <row r="203" spans="3:29" x14ac:dyDescent="0.4">
      <c r="C203" t="s">
        <v>804</v>
      </c>
      <c r="D203" t="s">
        <v>404</v>
      </c>
      <c r="E203">
        <v>90300</v>
      </c>
      <c r="R203" t="s">
        <v>269</v>
      </c>
      <c r="S203" s="2">
        <f t="shared" si="20"/>
        <v>6330680</v>
      </c>
      <c r="T203" s="2">
        <f t="shared" si="21"/>
        <v>3462300</v>
      </c>
      <c r="U203" s="2">
        <f t="shared" si="21"/>
        <v>5728300</v>
      </c>
      <c r="V203" s="2">
        <f t="shared" si="21"/>
        <v>7819000</v>
      </c>
      <c r="W203" s="2">
        <f t="shared" si="21"/>
        <v>6380000</v>
      </c>
      <c r="X203" s="2">
        <f t="shared" si="21"/>
        <v>8263800</v>
      </c>
      <c r="Y203" s="2" cm="1">
        <f t="array" ref="Y203">_xlfn.XLOOKUP(Y$1&amp;$R203,$C$3:$C$1662&amp;$D$3:$D$1662,$E$3:$E$1662,0,0,1)</f>
        <v>21100</v>
      </c>
      <c r="Z203" s="2" cm="1">
        <f t="array" ref="Z203">_xlfn.XLOOKUP(Z$1&amp;$R203,$C$3:$C$1662&amp;$D$3:$D$1662,$E$3:$E$1662,0,0,1)</f>
        <v>13200</v>
      </c>
      <c r="AA203" s="2" cm="1">
        <f t="array" ref="AA203">_xlfn.XLOOKUP(AA$1&amp;$R203,$C$3:$C$1662&amp;$D$3:$D$1662,$E$3:$E$1662,0,0,1)</f>
        <v>10600</v>
      </c>
      <c r="AB203" s="2" cm="1">
        <f t="array" ref="AB203">_xlfn.XLOOKUP(AB$1&amp;$R203,$C$3:$C$1662&amp;$D$3:$D$1662,$E$3:$E$1662,0,0,1)</f>
        <v>13500</v>
      </c>
      <c r="AC203" s="2" cm="1">
        <f t="array" ref="AC203">_xlfn.XLOOKUP(AC$1&amp;$R203,$C$3:$C$1662&amp;$D$3:$D$1662,$E$3:$E$1662,0,0,1)</f>
        <v>22700</v>
      </c>
    </row>
    <row r="204" spans="3:29" x14ac:dyDescent="0.4">
      <c r="C204" t="s">
        <v>804</v>
      </c>
      <c r="D204" t="s">
        <v>405</v>
      </c>
      <c r="E204">
        <v>22700</v>
      </c>
      <c r="R204" t="s">
        <v>303</v>
      </c>
      <c r="S204" s="2">
        <f t="shared" si="20"/>
        <v>6354300</v>
      </c>
      <c r="T204" s="2">
        <f t="shared" si="21"/>
        <v>3480100</v>
      </c>
      <c r="U204" s="2">
        <f t="shared" si="21"/>
        <v>5758600</v>
      </c>
      <c r="V204" s="2">
        <f t="shared" si="21"/>
        <v>7856300</v>
      </c>
      <c r="W204" s="2">
        <f t="shared" si="21"/>
        <v>6396800</v>
      </c>
      <c r="X204" s="2">
        <f t="shared" si="21"/>
        <v>8279700</v>
      </c>
      <c r="Y204" s="2" cm="1">
        <f t="array" ref="Y204">_xlfn.XLOOKUP(Y$1&amp;$R204,$C$3:$C$1662&amp;$D$3:$D$1662,$E$3:$E$1662,0,0,1)</f>
        <v>17800</v>
      </c>
      <c r="Z204" s="2" cm="1">
        <f t="array" ref="Z204">_xlfn.XLOOKUP(Z$1&amp;$R204,$C$3:$C$1662&amp;$D$3:$D$1662,$E$3:$E$1662,0,0,1)</f>
        <v>30300</v>
      </c>
      <c r="AA204" s="2" cm="1">
        <f t="array" ref="AA204">_xlfn.XLOOKUP(AA$1&amp;$R204,$C$3:$C$1662&amp;$D$3:$D$1662,$E$3:$E$1662,0,0,1)</f>
        <v>37300</v>
      </c>
      <c r="AB204" s="2" cm="1">
        <f t="array" ref="AB204">_xlfn.XLOOKUP(AB$1&amp;$R204,$C$3:$C$1662&amp;$D$3:$D$1662,$E$3:$E$1662,0,0,1)</f>
        <v>16800</v>
      </c>
      <c r="AC204" s="2" cm="1">
        <f t="array" ref="AC204">_xlfn.XLOOKUP(AC$1&amp;$R204,$C$3:$C$1662&amp;$D$3:$D$1662,$E$3:$E$1662,0,0,1)</f>
        <v>15900</v>
      </c>
    </row>
    <row r="205" spans="3:29" x14ac:dyDescent="0.4">
      <c r="C205" t="s">
        <v>804</v>
      </c>
      <c r="D205" t="s">
        <v>406</v>
      </c>
      <c r="E205">
        <v>15900</v>
      </c>
      <c r="R205" t="s">
        <v>210</v>
      </c>
      <c r="S205" s="2">
        <f t="shared" si="20"/>
        <v>6380300</v>
      </c>
      <c r="T205" s="2">
        <f t="shared" si="21"/>
        <v>3506600</v>
      </c>
      <c r="U205" s="2">
        <f t="shared" si="21"/>
        <v>5768800</v>
      </c>
      <c r="V205" s="2">
        <f t="shared" si="21"/>
        <v>7887400</v>
      </c>
      <c r="W205" s="2">
        <f t="shared" si="21"/>
        <v>6446700</v>
      </c>
      <c r="X205" s="2">
        <f t="shared" si="21"/>
        <v>8292000</v>
      </c>
      <c r="Y205" s="2" cm="1">
        <f t="array" ref="Y205">_xlfn.XLOOKUP(Y$1&amp;$R205,$C$3:$C$1662&amp;$D$3:$D$1662,$E$3:$E$1662,0,0,1)</f>
        <v>26500</v>
      </c>
      <c r="Z205" s="2" cm="1">
        <f t="array" ref="Z205">_xlfn.XLOOKUP(Z$1&amp;$R205,$C$3:$C$1662&amp;$D$3:$D$1662,$E$3:$E$1662,0,0,1)</f>
        <v>10200</v>
      </c>
      <c r="AA205" s="2" cm="1">
        <f t="array" ref="AA205">_xlfn.XLOOKUP(AA$1&amp;$R205,$C$3:$C$1662&amp;$D$3:$D$1662,$E$3:$E$1662,0,0,1)</f>
        <v>31100</v>
      </c>
      <c r="AB205" s="2" cm="1">
        <f t="array" ref="AB205">_xlfn.XLOOKUP(AB$1&amp;$R205,$C$3:$C$1662&amp;$D$3:$D$1662,$E$3:$E$1662,0,0,1)</f>
        <v>49900</v>
      </c>
      <c r="AC205" s="2" cm="1">
        <f t="array" ref="AC205">_xlfn.XLOOKUP(AC$1&amp;$R205,$C$3:$C$1662&amp;$D$3:$D$1662,$E$3:$E$1662,0,0,1)</f>
        <v>12300</v>
      </c>
    </row>
    <row r="206" spans="3:29" x14ac:dyDescent="0.4">
      <c r="C206" t="s">
        <v>804</v>
      </c>
      <c r="D206" t="s">
        <v>407</v>
      </c>
      <c r="E206">
        <v>12300</v>
      </c>
      <c r="R206" t="s">
        <v>158</v>
      </c>
      <c r="S206" s="2">
        <f t="shared" si="20"/>
        <v>6406400</v>
      </c>
      <c r="T206" s="2">
        <f t="shared" si="21"/>
        <v>3541000</v>
      </c>
      <c r="U206" s="2">
        <f t="shared" si="21"/>
        <v>5772800</v>
      </c>
      <c r="V206" s="2">
        <f t="shared" si="21"/>
        <v>7918400</v>
      </c>
      <c r="W206" s="2">
        <f t="shared" si="21"/>
        <v>6493700</v>
      </c>
      <c r="X206" s="2">
        <f t="shared" si="21"/>
        <v>8306100</v>
      </c>
      <c r="Y206" s="2" cm="1">
        <f t="array" ref="Y206">_xlfn.XLOOKUP(Y$1&amp;$R206,$C$3:$C$1662&amp;$D$3:$D$1662,$E$3:$E$1662,0,0,1)</f>
        <v>34400</v>
      </c>
      <c r="Z206" s="2" cm="1">
        <f t="array" ref="Z206">_xlfn.XLOOKUP(Z$1&amp;$R206,$C$3:$C$1662&amp;$D$3:$D$1662,$E$3:$E$1662,0,0,1)</f>
        <v>4000</v>
      </c>
      <c r="AA206" s="2" cm="1">
        <f t="array" ref="AA206">_xlfn.XLOOKUP(AA$1&amp;$R206,$C$3:$C$1662&amp;$D$3:$D$1662,$E$3:$E$1662,0,0,1)</f>
        <v>31000</v>
      </c>
      <c r="AB206" s="2" cm="1">
        <f t="array" ref="AB206">_xlfn.XLOOKUP(AB$1&amp;$R206,$C$3:$C$1662&amp;$D$3:$D$1662,$E$3:$E$1662,0,0,1)</f>
        <v>47000</v>
      </c>
      <c r="AC206" s="2" cm="1">
        <f t="array" ref="AC206">_xlfn.XLOOKUP(AC$1&amp;$R206,$C$3:$C$1662&amp;$D$3:$D$1662,$E$3:$E$1662,0,0,1)</f>
        <v>14100</v>
      </c>
    </row>
    <row r="207" spans="3:29" x14ac:dyDescent="0.4">
      <c r="C207" t="s">
        <v>804</v>
      </c>
      <c r="D207" t="s">
        <v>408</v>
      </c>
      <c r="E207">
        <v>14100</v>
      </c>
      <c r="R207" t="s">
        <v>102</v>
      </c>
      <c r="S207" s="2">
        <f t="shared" si="20"/>
        <v>6449080</v>
      </c>
      <c r="T207" s="2">
        <f t="shared" si="21"/>
        <v>3618100</v>
      </c>
      <c r="U207" s="2">
        <f t="shared" si="21"/>
        <v>5777500</v>
      </c>
      <c r="V207" s="2">
        <f t="shared" si="21"/>
        <v>7957400</v>
      </c>
      <c r="W207" s="2">
        <f t="shared" si="21"/>
        <v>6542800</v>
      </c>
      <c r="X207" s="2">
        <f t="shared" si="21"/>
        <v>8349600</v>
      </c>
      <c r="Y207" s="2" cm="1">
        <f t="array" ref="Y207">_xlfn.XLOOKUP(Y$1&amp;$R207,$C$3:$C$1662&amp;$D$3:$D$1662,$E$3:$E$1662,0,0,1)</f>
        <v>77100</v>
      </c>
      <c r="Z207" s="2" cm="1">
        <f t="array" ref="Z207">_xlfn.XLOOKUP(Z$1&amp;$R207,$C$3:$C$1662&amp;$D$3:$D$1662,$E$3:$E$1662,0,0,1)</f>
        <v>4700</v>
      </c>
      <c r="AA207" s="2" cm="1">
        <f t="array" ref="AA207">_xlfn.XLOOKUP(AA$1&amp;$R207,$C$3:$C$1662&amp;$D$3:$D$1662,$E$3:$E$1662,0,0,1)</f>
        <v>39000</v>
      </c>
      <c r="AB207" s="2" cm="1">
        <f t="array" ref="AB207">_xlfn.XLOOKUP(AB$1&amp;$R207,$C$3:$C$1662&amp;$D$3:$D$1662,$E$3:$E$1662,0,0,1)</f>
        <v>49100</v>
      </c>
      <c r="AC207" s="2" cm="1">
        <f t="array" ref="AC207">_xlfn.XLOOKUP(AC$1&amp;$R207,$C$3:$C$1662&amp;$D$3:$D$1662,$E$3:$E$1662,0,0,1)</f>
        <v>43500</v>
      </c>
    </row>
    <row r="208" spans="3:29" x14ac:dyDescent="0.4">
      <c r="C208" t="s">
        <v>804</v>
      </c>
      <c r="D208" t="s">
        <v>409</v>
      </c>
      <c r="E208">
        <v>43500</v>
      </c>
      <c r="R208" t="s">
        <v>225</v>
      </c>
      <c r="S208" s="2">
        <f t="shared" si="20"/>
        <v>6473420</v>
      </c>
      <c r="T208" s="2">
        <f t="shared" si="21"/>
        <v>3636400</v>
      </c>
      <c r="U208" s="2">
        <f t="shared" si="21"/>
        <v>5787400</v>
      </c>
      <c r="V208" s="2">
        <f t="shared" si="21"/>
        <v>7976000</v>
      </c>
      <c r="W208" s="2">
        <f t="shared" si="21"/>
        <v>6603200</v>
      </c>
      <c r="X208" s="2">
        <f t="shared" si="21"/>
        <v>8364100</v>
      </c>
      <c r="Y208" s="2" cm="1">
        <f t="array" ref="Y208">_xlfn.XLOOKUP(Y$1&amp;$R208,$C$3:$C$1662&amp;$D$3:$D$1662,$E$3:$E$1662,0,0,1)</f>
        <v>18300</v>
      </c>
      <c r="Z208" s="2" cm="1">
        <f t="array" ref="Z208">_xlfn.XLOOKUP(Z$1&amp;$R208,$C$3:$C$1662&amp;$D$3:$D$1662,$E$3:$E$1662,0,0,1)</f>
        <v>9900</v>
      </c>
      <c r="AA208" s="2" cm="1">
        <f t="array" ref="AA208">_xlfn.XLOOKUP(AA$1&amp;$R208,$C$3:$C$1662&amp;$D$3:$D$1662,$E$3:$E$1662,0,0,1)</f>
        <v>18600</v>
      </c>
      <c r="AB208" s="2" cm="1">
        <f t="array" ref="AB208">_xlfn.XLOOKUP(AB$1&amp;$R208,$C$3:$C$1662&amp;$D$3:$D$1662,$E$3:$E$1662,0,0,1)</f>
        <v>60400</v>
      </c>
      <c r="AC208" s="2" cm="1">
        <f t="array" ref="AC208">_xlfn.XLOOKUP(AC$1&amp;$R208,$C$3:$C$1662&amp;$D$3:$D$1662,$E$3:$E$1662,0,0,1)</f>
        <v>14500</v>
      </c>
    </row>
    <row r="209" spans="3:29" x14ac:dyDescent="0.4">
      <c r="C209" t="s">
        <v>804</v>
      </c>
      <c r="D209" t="s">
        <v>410</v>
      </c>
      <c r="E209">
        <v>14500</v>
      </c>
      <c r="R209" t="s">
        <v>97</v>
      </c>
      <c r="S209" s="2">
        <f t="shared" si="20"/>
        <v>6489040</v>
      </c>
      <c r="T209" s="2">
        <f t="shared" si="21"/>
        <v>3651800</v>
      </c>
      <c r="U209" s="2">
        <f t="shared" si="21"/>
        <v>5799200</v>
      </c>
      <c r="V209" s="2">
        <f t="shared" si="21"/>
        <v>7999800</v>
      </c>
      <c r="W209" s="2">
        <f t="shared" si="21"/>
        <v>6619000</v>
      </c>
      <c r="X209" s="2">
        <f t="shared" si="21"/>
        <v>8375400</v>
      </c>
      <c r="Y209" s="2" cm="1">
        <f t="array" ref="Y209">_xlfn.XLOOKUP(Y$1&amp;$R209,$C$3:$C$1662&amp;$D$3:$D$1662,$E$3:$E$1662,0,0,1)</f>
        <v>15400</v>
      </c>
      <c r="Z209" s="2" cm="1">
        <f t="array" ref="Z209">_xlfn.XLOOKUP(Z$1&amp;$R209,$C$3:$C$1662&amp;$D$3:$D$1662,$E$3:$E$1662,0,0,1)</f>
        <v>11800</v>
      </c>
      <c r="AA209" s="2" cm="1">
        <f t="array" ref="AA209">_xlfn.XLOOKUP(AA$1&amp;$R209,$C$3:$C$1662&amp;$D$3:$D$1662,$E$3:$E$1662,0,0,1)</f>
        <v>23800</v>
      </c>
      <c r="AB209" s="2" cm="1">
        <f t="array" ref="AB209">_xlfn.XLOOKUP(AB$1&amp;$R209,$C$3:$C$1662&amp;$D$3:$D$1662,$E$3:$E$1662,0,0,1)</f>
        <v>15800</v>
      </c>
      <c r="AC209" s="2" cm="1">
        <f t="array" ref="AC209">_xlfn.XLOOKUP(AC$1&amp;$R209,$C$3:$C$1662&amp;$D$3:$D$1662,$E$3:$E$1662,0,0,1)</f>
        <v>11300</v>
      </c>
    </row>
    <row r="210" spans="3:29" x14ac:dyDescent="0.4">
      <c r="C210" t="s">
        <v>804</v>
      </c>
      <c r="D210" t="s">
        <v>411</v>
      </c>
      <c r="E210">
        <v>11300</v>
      </c>
      <c r="R210" t="s">
        <v>65</v>
      </c>
      <c r="S210" s="2">
        <f t="shared" si="20"/>
        <v>6507240</v>
      </c>
      <c r="T210" s="2">
        <f t="shared" si="21"/>
        <v>3679900</v>
      </c>
      <c r="U210" s="2">
        <f t="shared" si="21"/>
        <v>5808700</v>
      </c>
      <c r="V210" s="2">
        <f t="shared" si="21"/>
        <v>8012500</v>
      </c>
      <c r="W210" s="2">
        <f t="shared" si="21"/>
        <v>6646100</v>
      </c>
      <c r="X210" s="2">
        <f t="shared" si="21"/>
        <v>8389000</v>
      </c>
      <c r="Y210" s="2" cm="1">
        <f t="array" ref="Y210">_xlfn.XLOOKUP(Y$1&amp;$R210,$C$3:$C$1662&amp;$D$3:$D$1662,$E$3:$E$1662,0,0,1)</f>
        <v>28100</v>
      </c>
      <c r="Z210" s="2" cm="1">
        <f t="array" ref="Z210">_xlfn.XLOOKUP(Z$1&amp;$R210,$C$3:$C$1662&amp;$D$3:$D$1662,$E$3:$E$1662,0,0,1)</f>
        <v>9500</v>
      </c>
      <c r="AA210" s="2" cm="1">
        <f t="array" ref="AA210">_xlfn.XLOOKUP(AA$1&amp;$R210,$C$3:$C$1662&amp;$D$3:$D$1662,$E$3:$E$1662,0,0,1)</f>
        <v>12700</v>
      </c>
      <c r="AB210" s="2" cm="1">
        <f t="array" ref="AB210">_xlfn.XLOOKUP(AB$1&amp;$R210,$C$3:$C$1662&amp;$D$3:$D$1662,$E$3:$E$1662,0,0,1)</f>
        <v>27100</v>
      </c>
      <c r="AC210" s="2" cm="1">
        <f t="array" ref="AC210">_xlfn.XLOOKUP(AC$1&amp;$R210,$C$3:$C$1662&amp;$D$3:$D$1662,$E$3:$E$1662,0,0,1)</f>
        <v>13600</v>
      </c>
    </row>
    <row r="211" spans="3:29" x14ac:dyDescent="0.4">
      <c r="C211" t="s">
        <v>804</v>
      </c>
      <c r="D211" t="s">
        <v>412</v>
      </c>
      <c r="E211">
        <v>13600</v>
      </c>
      <c r="R211" t="s">
        <v>163</v>
      </c>
      <c r="S211" s="2">
        <f t="shared" si="20"/>
        <v>6523200</v>
      </c>
      <c r="T211" s="2">
        <f t="shared" si="21"/>
        <v>3686600</v>
      </c>
      <c r="U211" s="2">
        <f t="shared" si="21"/>
        <v>5821600</v>
      </c>
      <c r="V211" s="2">
        <f t="shared" si="21"/>
        <v>8042900</v>
      </c>
      <c r="W211" s="2">
        <f t="shared" si="21"/>
        <v>6662200</v>
      </c>
      <c r="X211" s="2">
        <f t="shared" si="21"/>
        <v>8402700</v>
      </c>
      <c r="Y211" s="2" cm="1">
        <f t="array" ref="Y211">_xlfn.XLOOKUP(Y$1&amp;$R211,$C$3:$C$1662&amp;$D$3:$D$1662,$E$3:$E$1662,0,0,1)</f>
        <v>6700</v>
      </c>
      <c r="Z211" s="2" cm="1">
        <f t="array" ref="Z211">_xlfn.XLOOKUP(Z$1&amp;$R211,$C$3:$C$1662&amp;$D$3:$D$1662,$E$3:$E$1662,0,0,1)</f>
        <v>12900</v>
      </c>
      <c r="AA211" s="2" cm="1">
        <f t="array" ref="AA211">_xlfn.XLOOKUP(AA$1&amp;$R211,$C$3:$C$1662&amp;$D$3:$D$1662,$E$3:$E$1662,0,0,1)</f>
        <v>30400</v>
      </c>
      <c r="AB211" s="2" cm="1">
        <f t="array" ref="AB211">_xlfn.XLOOKUP(AB$1&amp;$R211,$C$3:$C$1662&amp;$D$3:$D$1662,$E$3:$E$1662,0,0,1)</f>
        <v>16100</v>
      </c>
      <c r="AC211" s="2" cm="1">
        <f t="array" ref="AC211">_xlfn.XLOOKUP(AC$1&amp;$R211,$C$3:$C$1662&amp;$D$3:$D$1662,$E$3:$E$1662,0,0,1)</f>
        <v>13700</v>
      </c>
    </row>
    <row r="212" spans="3:29" x14ac:dyDescent="0.4">
      <c r="C212" t="s">
        <v>804</v>
      </c>
      <c r="D212" t="s">
        <v>413</v>
      </c>
      <c r="E212">
        <v>13700</v>
      </c>
      <c r="R212" t="s">
        <v>221</v>
      </c>
      <c r="S212" s="2">
        <f t="shared" si="20"/>
        <v>6554360</v>
      </c>
      <c r="T212" s="2">
        <f t="shared" ref="T212:X227" si="22">T211+Y212</f>
        <v>3705300</v>
      </c>
      <c r="U212" s="2">
        <f t="shared" si="22"/>
        <v>5833800</v>
      </c>
      <c r="V212" s="2">
        <f t="shared" si="22"/>
        <v>8052200</v>
      </c>
      <c r="W212" s="2">
        <f t="shared" si="22"/>
        <v>6761000</v>
      </c>
      <c r="X212" s="2">
        <f t="shared" si="22"/>
        <v>8419500</v>
      </c>
      <c r="Y212" s="2" cm="1">
        <f t="array" ref="Y212">_xlfn.XLOOKUP(Y$1&amp;$R212,$C$3:$C$1662&amp;$D$3:$D$1662,$E$3:$E$1662,0,0,1)</f>
        <v>18700</v>
      </c>
      <c r="Z212" s="2" cm="1">
        <f t="array" ref="Z212">_xlfn.XLOOKUP(Z$1&amp;$R212,$C$3:$C$1662&amp;$D$3:$D$1662,$E$3:$E$1662,0,0,1)</f>
        <v>12200</v>
      </c>
      <c r="AA212" s="2" cm="1">
        <f t="array" ref="AA212">_xlfn.XLOOKUP(AA$1&amp;$R212,$C$3:$C$1662&amp;$D$3:$D$1662,$E$3:$E$1662,0,0,1)</f>
        <v>9300</v>
      </c>
      <c r="AB212" s="2" cm="1">
        <f t="array" ref="AB212">_xlfn.XLOOKUP(AB$1&amp;$R212,$C$3:$C$1662&amp;$D$3:$D$1662,$E$3:$E$1662,0,0,1)</f>
        <v>98800</v>
      </c>
      <c r="AC212" s="2" cm="1">
        <f t="array" ref="AC212">_xlfn.XLOOKUP(AC$1&amp;$R212,$C$3:$C$1662&amp;$D$3:$D$1662,$E$3:$E$1662,0,0,1)</f>
        <v>16800</v>
      </c>
    </row>
    <row r="213" spans="3:29" x14ac:dyDescent="0.4">
      <c r="C213" t="s">
        <v>804</v>
      </c>
      <c r="D213" t="s">
        <v>414</v>
      </c>
      <c r="E213">
        <v>16800</v>
      </c>
      <c r="R213" t="s">
        <v>236</v>
      </c>
      <c r="S213" s="2">
        <f t="shared" si="20"/>
        <v>6575720</v>
      </c>
      <c r="T213" s="2">
        <f t="shared" si="22"/>
        <v>3713400</v>
      </c>
      <c r="U213" s="2">
        <f t="shared" si="22"/>
        <v>5838900</v>
      </c>
      <c r="V213" s="2">
        <f t="shared" si="22"/>
        <v>8088000</v>
      </c>
      <c r="W213" s="2">
        <f t="shared" si="22"/>
        <v>6806800</v>
      </c>
      <c r="X213" s="2">
        <f t="shared" si="22"/>
        <v>8431500</v>
      </c>
      <c r="Y213" s="2" cm="1">
        <f t="array" ref="Y213">_xlfn.XLOOKUP(Y$1&amp;$R213,$C$3:$C$1662&amp;$D$3:$D$1662,$E$3:$E$1662,0,0,1)</f>
        <v>8100</v>
      </c>
      <c r="Z213" s="2" cm="1">
        <f t="array" ref="Z213">_xlfn.XLOOKUP(Z$1&amp;$R213,$C$3:$C$1662&amp;$D$3:$D$1662,$E$3:$E$1662,0,0,1)</f>
        <v>5100</v>
      </c>
      <c r="AA213" s="2" cm="1">
        <f t="array" ref="AA213">_xlfn.XLOOKUP(AA$1&amp;$R213,$C$3:$C$1662&amp;$D$3:$D$1662,$E$3:$E$1662,0,0,1)</f>
        <v>35800</v>
      </c>
      <c r="AB213" s="2" cm="1">
        <f t="array" ref="AB213">_xlfn.XLOOKUP(AB$1&amp;$R213,$C$3:$C$1662&amp;$D$3:$D$1662,$E$3:$E$1662,0,0,1)</f>
        <v>45800</v>
      </c>
      <c r="AC213" s="2" cm="1">
        <f t="array" ref="AC213">_xlfn.XLOOKUP(AC$1&amp;$R213,$C$3:$C$1662&amp;$D$3:$D$1662,$E$3:$E$1662,0,0,1)</f>
        <v>12000</v>
      </c>
    </row>
    <row r="214" spans="3:29" x14ac:dyDescent="0.4">
      <c r="C214" t="s">
        <v>804</v>
      </c>
      <c r="D214" t="s">
        <v>415</v>
      </c>
      <c r="E214">
        <v>12000</v>
      </c>
      <c r="R214" t="s">
        <v>199</v>
      </c>
      <c r="S214" s="2">
        <f t="shared" si="20"/>
        <v>6595440</v>
      </c>
      <c r="T214" s="2">
        <f t="shared" si="22"/>
        <v>3728200</v>
      </c>
      <c r="U214" s="2">
        <f t="shared" si="22"/>
        <v>5842600</v>
      </c>
      <c r="V214" s="2">
        <f t="shared" si="22"/>
        <v>8102100</v>
      </c>
      <c r="W214" s="2">
        <f t="shared" si="22"/>
        <v>6841700</v>
      </c>
      <c r="X214" s="2">
        <f t="shared" si="22"/>
        <v>8462600</v>
      </c>
      <c r="Y214" s="2" cm="1">
        <f t="array" ref="Y214">_xlfn.XLOOKUP(Y$1&amp;$R214,$C$3:$C$1662&amp;$D$3:$D$1662,$E$3:$E$1662,0,0,1)</f>
        <v>14800</v>
      </c>
      <c r="Z214" s="2" cm="1">
        <f t="array" ref="Z214">_xlfn.XLOOKUP(Z$1&amp;$R214,$C$3:$C$1662&amp;$D$3:$D$1662,$E$3:$E$1662,0,0,1)</f>
        <v>3700</v>
      </c>
      <c r="AA214" s="2" cm="1">
        <f t="array" ref="AA214">_xlfn.XLOOKUP(AA$1&amp;$R214,$C$3:$C$1662&amp;$D$3:$D$1662,$E$3:$E$1662,0,0,1)</f>
        <v>14100</v>
      </c>
      <c r="AB214" s="2" cm="1">
        <f t="array" ref="AB214">_xlfn.XLOOKUP(AB$1&amp;$R214,$C$3:$C$1662&amp;$D$3:$D$1662,$E$3:$E$1662,0,0,1)</f>
        <v>34900</v>
      </c>
      <c r="AC214" s="2" cm="1">
        <f t="array" ref="AC214">_xlfn.XLOOKUP(AC$1&amp;$R214,$C$3:$C$1662&amp;$D$3:$D$1662,$E$3:$E$1662,0,0,1)</f>
        <v>31100</v>
      </c>
    </row>
    <row r="215" spans="3:29" x14ac:dyDescent="0.4">
      <c r="C215" t="s">
        <v>804</v>
      </c>
      <c r="D215" t="s">
        <v>416</v>
      </c>
      <c r="E215">
        <v>31100</v>
      </c>
      <c r="R215" t="s">
        <v>264</v>
      </c>
      <c r="S215" s="2">
        <f t="shared" si="20"/>
        <v>6612660</v>
      </c>
      <c r="T215" s="2">
        <f t="shared" si="22"/>
        <v>3746400</v>
      </c>
      <c r="U215" s="2">
        <f t="shared" si="22"/>
        <v>5851800</v>
      </c>
      <c r="V215" s="2">
        <f t="shared" si="22"/>
        <v>8124700</v>
      </c>
      <c r="W215" s="2">
        <f t="shared" si="22"/>
        <v>6867900</v>
      </c>
      <c r="X215" s="2">
        <f t="shared" si="22"/>
        <v>8472500</v>
      </c>
      <c r="Y215" s="2" cm="1">
        <f t="array" ref="Y215">_xlfn.XLOOKUP(Y$1&amp;$R215,$C$3:$C$1662&amp;$D$3:$D$1662,$E$3:$E$1662,0,0,1)</f>
        <v>18200</v>
      </c>
      <c r="Z215" s="2" cm="1">
        <f t="array" ref="Z215">_xlfn.XLOOKUP(Z$1&amp;$R215,$C$3:$C$1662&amp;$D$3:$D$1662,$E$3:$E$1662,0,0,1)</f>
        <v>9200</v>
      </c>
      <c r="AA215" s="2" cm="1">
        <f t="array" ref="AA215">_xlfn.XLOOKUP(AA$1&amp;$R215,$C$3:$C$1662&amp;$D$3:$D$1662,$E$3:$E$1662,0,0,1)</f>
        <v>22600</v>
      </c>
      <c r="AB215" s="2" cm="1">
        <f t="array" ref="AB215">_xlfn.XLOOKUP(AB$1&amp;$R215,$C$3:$C$1662&amp;$D$3:$D$1662,$E$3:$E$1662,0,0,1)</f>
        <v>26200</v>
      </c>
      <c r="AC215" s="2" cm="1">
        <f t="array" ref="AC215">_xlfn.XLOOKUP(AC$1&amp;$R215,$C$3:$C$1662&amp;$D$3:$D$1662,$E$3:$E$1662,0,0,1)</f>
        <v>9900</v>
      </c>
    </row>
    <row r="216" spans="3:29" x14ac:dyDescent="0.4">
      <c r="C216" t="s">
        <v>804</v>
      </c>
      <c r="D216" t="s">
        <v>417</v>
      </c>
      <c r="E216">
        <v>9900</v>
      </c>
      <c r="R216" t="s">
        <v>90</v>
      </c>
      <c r="S216" s="2">
        <f t="shared" si="20"/>
        <v>6661780</v>
      </c>
      <c r="T216" s="2">
        <f t="shared" si="22"/>
        <v>3768900</v>
      </c>
      <c r="U216" s="2">
        <f t="shared" si="22"/>
        <v>5858600</v>
      </c>
      <c r="V216" s="2">
        <f t="shared" si="22"/>
        <v>8272800</v>
      </c>
      <c r="W216" s="2">
        <f t="shared" si="22"/>
        <v>6924100</v>
      </c>
      <c r="X216" s="2">
        <f t="shared" si="22"/>
        <v>8484500</v>
      </c>
      <c r="Y216" s="2" cm="1">
        <f t="array" ref="Y216">_xlfn.XLOOKUP(Y$1&amp;$R216,$C$3:$C$1662&amp;$D$3:$D$1662,$E$3:$E$1662,0,0,1)</f>
        <v>22500</v>
      </c>
      <c r="Z216" s="2" cm="1">
        <f t="array" ref="Z216">_xlfn.XLOOKUP(Z$1&amp;$R216,$C$3:$C$1662&amp;$D$3:$D$1662,$E$3:$E$1662,0,0,1)</f>
        <v>6800</v>
      </c>
      <c r="AA216" s="2" cm="1">
        <f t="array" ref="AA216">_xlfn.XLOOKUP(AA$1&amp;$R216,$C$3:$C$1662&amp;$D$3:$D$1662,$E$3:$E$1662,0,0,1)</f>
        <v>148100</v>
      </c>
      <c r="AB216" s="2" cm="1">
        <f t="array" ref="AB216">_xlfn.XLOOKUP(AB$1&amp;$R216,$C$3:$C$1662&amp;$D$3:$D$1662,$E$3:$E$1662,0,0,1)</f>
        <v>56200</v>
      </c>
      <c r="AC216" s="2" cm="1">
        <f t="array" ref="AC216">_xlfn.XLOOKUP(AC$1&amp;$R216,$C$3:$C$1662&amp;$D$3:$D$1662,$E$3:$E$1662,0,0,1)</f>
        <v>12000</v>
      </c>
    </row>
    <row r="217" spans="3:29" x14ac:dyDescent="0.4">
      <c r="C217" t="s">
        <v>804</v>
      </c>
      <c r="D217" t="s">
        <v>418</v>
      </c>
      <c r="E217">
        <v>12000</v>
      </c>
      <c r="R217" t="s">
        <v>156</v>
      </c>
      <c r="S217" s="2">
        <f t="shared" si="20"/>
        <v>6675220</v>
      </c>
      <c r="T217" s="2">
        <f t="shared" si="22"/>
        <v>3775200</v>
      </c>
      <c r="U217" s="2">
        <f t="shared" si="22"/>
        <v>5862800</v>
      </c>
      <c r="V217" s="2">
        <f t="shared" si="22"/>
        <v>8297500</v>
      </c>
      <c r="W217" s="2">
        <f t="shared" si="22"/>
        <v>6939400</v>
      </c>
      <c r="X217" s="2">
        <f t="shared" si="22"/>
        <v>8501200</v>
      </c>
      <c r="Y217" s="2" cm="1">
        <f t="array" ref="Y217">_xlfn.XLOOKUP(Y$1&amp;$R217,$C$3:$C$1662&amp;$D$3:$D$1662,$E$3:$E$1662,0,0,1)</f>
        <v>6300</v>
      </c>
      <c r="Z217" s="2" cm="1">
        <f t="array" ref="Z217">_xlfn.XLOOKUP(Z$1&amp;$R217,$C$3:$C$1662&amp;$D$3:$D$1662,$E$3:$E$1662,0,0,1)</f>
        <v>4200</v>
      </c>
      <c r="AA217" s="2" cm="1">
        <f t="array" ref="AA217">_xlfn.XLOOKUP(AA$1&amp;$R217,$C$3:$C$1662&amp;$D$3:$D$1662,$E$3:$E$1662,0,0,1)</f>
        <v>24700</v>
      </c>
      <c r="AB217" s="2" cm="1">
        <f t="array" ref="AB217">_xlfn.XLOOKUP(AB$1&amp;$R217,$C$3:$C$1662&amp;$D$3:$D$1662,$E$3:$E$1662,0,0,1)</f>
        <v>15300</v>
      </c>
      <c r="AC217" s="2" cm="1">
        <f t="array" ref="AC217">_xlfn.XLOOKUP(AC$1&amp;$R217,$C$3:$C$1662&amp;$D$3:$D$1662,$E$3:$E$1662,0,0,1)</f>
        <v>16700</v>
      </c>
    </row>
    <row r="218" spans="3:29" x14ac:dyDescent="0.4">
      <c r="C218" t="s">
        <v>804</v>
      </c>
      <c r="D218" t="s">
        <v>419</v>
      </c>
      <c r="E218">
        <v>16700</v>
      </c>
      <c r="R218" t="s">
        <v>272</v>
      </c>
      <c r="S218" s="2">
        <f t="shared" si="20"/>
        <v>6693700</v>
      </c>
      <c r="T218" s="2">
        <f t="shared" si="22"/>
        <v>3786200</v>
      </c>
      <c r="U218" s="2">
        <f t="shared" si="22"/>
        <v>5872600</v>
      </c>
      <c r="V218" s="2">
        <f t="shared" si="22"/>
        <v>8332800</v>
      </c>
      <c r="W218" s="2">
        <f t="shared" si="22"/>
        <v>6960600</v>
      </c>
      <c r="X218" s="2">
        <f t="shared" si="22"/>
        <v>8516300</v>
      </c>
      <c r="Y218" s="2" cm="1">
        <f t="array" ref="Y218">_xlfn.XLOOKUP(Y$1&amp;$R218,$C$3:$C$1662&amp;$D$3:$D$1662,$E$3:$E$1662,0,0,1)</f>
        <v>11000</v>
      </c>
      <c r="Z218" s="2" cm="1">
        <f t="array" ref="Z218">_xlfn.XLOOKUP(Z$1&amp;$R218,$C$3:$C$1662&amp;$D$3:$D$1662,$E$3:$E$1662,0,0,1)</f>
        <v>9800</v>
      </c>
      <c r="AA218" s="2" cm="1">
        <f t="array" ref="AA218">_xlfn.XLOOKUP(AA$1&amp;$R218,$C$3:$C$1662&amp;$D$3:$D$1662,$E$3:$E$1662,0,0,1)</f>
        <v>35300</v>
      </c>
      <c r="AB218" s="2" cm="1">
        <f t="array" ref="AB218">_xlfn.XLOOKUP(AB$1&amp;$R218,$C$3:$C$1662&amp;$D$3:$D$1662,$E$3:$E$1662,0,0,1)</f>
        <v>21200</v>
      </c>
      <c r="AC218" s="2" cm="1">
        <f t="array" ref="AC218">_xlfn.XLOOKUP(AC$1&amp;$R218,$C$3:$C$1662&amp;$D$3:$D$1662,$E$3:$E$1662,0,0,1)</f>
        <v>15100</v>
      </c>
    </row>
    <row r="219" spans="3:29" x14ac:dyDescent="0.4">
      <c r="C219" t="s">
        <v>804</v>
      </c>
      <c r="D219" t="s">
        <v>420</v>
      </c>
      <c r="E219">
        <v>15100</v>
      </c>
      <c r="R219" t="s">
        <v>253</v>
      </c>
      <c r="S219" s="2">
        <f t="shared" si="20"/>
        <v>6713460</v>
      </c>
      <c r="T219" s="2">
        <f t="shared" si="22"/>
        <v>3796700</v>
      </c>
      <c r="U219" s="2">
        <f t="shared" si="22"/>
        <v>5876700</v>
      </c>
      <c r="V219" s="2">
        <f t="shared" si="22"/>
        <v>8356200</v>
      </c>
      <c r="W219" s="2">
        <f t="shared" si="22"/>
        <v>7001600</v>
      </c>
      <c r="X219" s="2">
        <f t="shared" si="22"/>
        <v>8536100</v>
      </c>
      <c r="Y219" s="2" cm="1">
        <f t="array" ref="Y219">_xlfn.XLOOKUP(Y$1&amp;$R219,$C$3:$C$1662&amp;$D$3:$D$1662,$E$3:$E$1662,0,0,1)</f>
        <v>10500</v>
      </c>
      <c r="Z219" s="2" cm="1">
        <f t="array" ref="Z219">_xlfn.XLOOKUP(Z$1&amp;$R219,$C$3:$C$1662&amp;$D$3:$D$1662,$E$3:$E$1662,0,0,1)</f>
        <v>4100</v>
      </c>
      <c r="AA219" s="2" cm="1">
        <f t="array" ref="AA219">_xlfn.XLOOKUP(AA$1&amp;$R219,$C$3:$C$1662&amp;$D$3:$D$1662,$E$3:$E$1662,0,0,1)</f>
        <v>23400</v>
      </c>
      <c r="AB219" s="2" cm="1">
        <f t="array" ref="AB219">_xlfn.XLOOKUP(AB$1&amp;$R219,$C$3:$C$1662&amp;$D$3:$D$1662,$E$3:$E$1662,0,0,1)</f>
        <v>41000</v>
      </c>
      <c r="AC219" s="2" cm="1">
        <f t="array" ref="AC219">_xlfn.XLOOKUP(AC$1&amp;$R219,$C$3:$C$1662&amp;$D$3:$D$1662,$E$3:$E$1662,0,0,1)</f>
        <v>19800</v>
      </c>
    </row>
    <row r="220" spans="3:29" x14ac:dyDescent="0.4">
      <c r="C220" t="s">
        <v>804</v>
      </c>
      <c r="D220" t="s">
        <v>421</v>
      </c>
      <c r="E220">
        <v>19800</v>
      </c>
      <c r="R220" t="s">
        <v>261</v>
      </c>
      <c r="S220" s="2">
        <f t="shared" si="20"/>
        <v>6740120</v>
      </c>
      <c r="T220" s="2">
        <f t="shared" si="22"/>
        <v>3807900</v>
      </c>
      <c r="U220" s="2">
        <f t="shared" si="22"/>
        <v>5886100</v>
      </c>
      <c r="V220" s="2">
        <f t="shared" si="22"/>
        <v>8388100</v>
      </c>
      <c r="W220" s="2">
        <f t="shared" si="22"/>
        <v>7044300</v>
      </c>
      <c r="X220" s="2">
        <f t="shared" si="22"/>
        <v>8574200</v>
      </c>
      <c r="Y220" s="2" cm="1">
        <f t="array" ref="Y220">_xlfn.XLOOKUP(Y$1&amp;$R220,$C$3:$C$1662&amp;$D$3:$D$1662,$E$3:$E$1662,0,0,1)</f>
        <v>11200</v>
      </c>
      <c r="Z220" s="2" cm="1">
        <f t="array" ref="Z220">_xlfn.XLOOKUP(Z$1&amp;$R220,$C$3:$C$1662&amp;$D$3:$D$1662,$E$3:$E$1662,0,0,1)</f>
        <v>9400</v>
      </c>
      <c r="AA220" s="2" cm="1">
        <f t="array" ref="AA220">_xlfn.XLOOKUP(AA$1&amp;$R220,$C$3:$C$1662&amp;$D$3:$D$1662,$E$3:$E$1662,0,0,1)</f>
        <v>31900</v>
      </c>
      <c r="AB220" s="2" cm="1">
        <f t="array" ref="AB220">_xlfn.XLOOKUP(AB$1&amp;$R220,$C$3:$C$1662&amp;$D$3:$D$1662,$E$3:$E$1662,0,0,1)</f>
        <v>42700</v>
      </c>
      <c r="AC220" s="2" cm="1">
        <f t="array" ref="AC220">_xlfn.XLOOKUP(AC$1&amp;$R220,$C$3:$C$1662&amp;$D$3:$D$1662,$E$3:$E$1662,0,0,1)</f>
        <v>38100</v>
      </c>
    </row>
    <row r="221" spans="3:29" x14ac:dyDescent="0.4">
      <c r="C221" t="s">
        <v>804</v>
      </c>
      <c r="D221" t="s">
        <v>422</v>
      </c>
      <c r="E221">
        <v>38100</v>
      </c>
      <c r="R221" t="s">
        <v>123</v>
      </c>
      <c r="S221" s="2">
        <f t="shared" si="20"/>
        <v>6759980</v>
      </c>
      <c r="T221" s="2">
        <f t="shared" si="22"/>
        <v>3815500</v>
      </c>
      <c r="U221" s="2">
        <f t="shared" si="22"/>
        <v>5900400</v>
      </c>
      <c r="V221" s="2">
        <f t="shared" si="22"/>
        <v>8408900</v>
      </c>
      <c r="W221" s="2">
        <f t="shared" si="22"/>
        <v>7090700</v>
      </c>
      <c r="X221" s="2">
        <f t="shared" si="22"/>
        <v>8584400</v>
      </c>
      <c r="Y221" s="2" cm="1">
        <f t="array" ref="Y221">_xlfn.XLOOKUP(Y$1&amp;$R221,$C$3:$C$1662&amp;$D$3:$D$1662,$E$3:$E$1662,0,0,1)</f>
        <v>7600</v>
      </c>
      <c r="Z221" s="2" cm="1">
        <f t="array" ref="Z221">_xlfn.XLOOKUP(Z$1&amp;$R221,$C$3:$C$1662&amp;$D$3:$D$1662,$E$3:$E$1662,0,0,1)</f>
        <v>14300</v>
      </c>
      <c r="AA221" s="2" cm="1">
        <f t="array" ref="AA221">_xlfn.XLOOKUP(AA$1&amp;$R221,$C$3:$C$1662&amp;$D$3:$D$1662,$E$3:$E$1662,0,0,1)</f>
        <v>20800</v>
      </c>
      <c r="AB221" s="2" cm="1">
        <f t="array" ref="AB221">_xlfn.XLOOKUP(AB$1&amp;$R221,$C$3:$C$1662&amp;$D$3:$D$1662,$E$3:$E$1662,0,0,1)</f>
        <v>46400</v>
      </c>
      <c r="AC221" s="2" cm="1">
        <f t="array" ref="AC221">_xlfn.XLOOKUP(AC$1&amp;$R221,$C$3:$C$1662&amp;$D$3:$D$1662,$E$3:$E$1662,0,0,1)</f>
        <v>10200</v>
      </c>
    </row>
    <row r="222" spans="3:29" x14ac:dyDescent="0.4">
      <c r="C222" t="s">
        <v>804</v>
      </c>
      <c r="D222" t="s">
        <v>423</v>
      </c>
      <c r="E222">
        <v>10200</v>
      </c>
      <c r="R222" t="s">
        <v>249</v>
      </c>
      <c r="S222" s="2">
        <f t="shared" si="20"/>
        <v>6779740</v>
      </c>
      <c r="T222" s="2">
        <f t="shared" si="22"/>
        <v>3821800</v>
      </c>
      <c r="U222" s="2">
        <f t="shared" si="22"/>
        <v>5905800</v>
      </c>
      <c r="V222" s="2">
        <f t="shared" si="22"/>
        <v>8458100</v>
      </c>
      <c r="W222" s="2">
        <f t="shared" si="22"/>
        <v>7107200</v>
      </c>
      <c r="X222" s="2">
        <f t="shared" si="22"/>
        <v>8605800</v>
      </c>
      <c r="Y222" s="2" cm="1">
        <f t="array" ref="Y222">_xlfn.XLOOKUP(Y$1&amp;$R222,$C$3:$C$1662&amp;$D$3:$D$1662,$E$3:$E$1662,0,0,1)</f>
        <v>6300</v>
      </c>
      <c r="Z222" s="2" cm="1">
        <f t="array" ref="Z222">_xlfn.XLOOKUP(Z$1&amp;$R222,$C$3:$C$1662&amp;$D$3:$D$1662,$E$3:$E$1662,0,0,1)</f>
        <v>5400</v>
      </c>
      <c r="AA222" s="2" cm="1">
        <f t="array" ref="AA222">_xlfn.XLOOKUP(AA$1&amp;$R222,$C$3:$C$1662&amp;$D$3:$D$1662,$E$3:$E$1662,0,0,1)</f>
        <v>49200</v>
      </c>
      <c r="AB222" s="2" cm="1">
        <f t="array" ref="AB222">_xlfn.XLOOKUP(AB$1&amp;$R222,$C$3:$C$1662&amp;$D$3:$D$1662,$E$3:$E$1662,0,0,1)</f>
        <v>16500</v>
      </c>
      <c r="AC222" s="2" cm="1">
        <f t="array" ref="AC222">_xlfn.XLOOKUP(AC$1&amp;$R222,$C$3:$C$1662&amp;$D$3:$D$1662,$E$3:$E$1662,0,0,1)</f>
        <v>21400</v>
      </c>
    </row>
    <row r="223" spans="3:29" x14ac:dyDescent="0.4">
      <c r="C223" t="s">
        <v>804</v>
      </c>
      <c r="D223" t="s">
        <v>424</v>
      </c>
      <c r="E223">
        <v>21400</v>
      </c>
      <c r="R223" t="s">
        <v>209</v>
      </c>
      <c r="S223" s="2">
        <f t="shared" si="20"/>
        <v>6803140</v>
      </c>
      <c r="T223" s="2">
        <f t="shared" si="22"/>
        <v>3849000</v>
      </c>
      <c r="U223" s="2">
        <f t="shared" si="22"/>
        <v>5907900</v>
      </c>
      <c r="V223" s="2">
        <f t="shared" si="22"/>
        <v>8512200</v>
      </c>
      <c r="W223" s="2">
        <f t="shared" si="22"/>
        <v>7115000</v>
      </c>
      <c r="X223" s="2">
        <f t="shared" si="22"/>
        <v>8631600</v>
      </c>
      <c r="Y223" s="2" cm="1">
        <f t="array" ref="Y223">_xlfn.XLOOKUP(Y$1&amp;$R223,$C$3:$C$1662&amp;$D$3:$D$1662,$E$3:$E$1662,0,0,1)</f>
        <v>27200</v>
      </c>
      <c r="Z223" s="2" cm="1">
        <f t="array" ref="Z223">_xlfn.XLOOKUP(Z$1&amp;$R223,$C$3:$C$1662&amp;$D$3:$D$1662,$E$3:$E$1662,0,0,1)</f>
        <v>2100</v>
      </c>
      <c r="AA223" s="2" cm="1">
        <f t="array" ref="AA223">_xlfn.XLOOKUP(AA$1&amp;$R223,$C$3:$C$1662&amp;$D$3:$D$1662,$E$3:$E$1662,0,0,1)</f>
        <v>54100</v>
      </c>
      <c r="AB223" s="2" cm="1">
        <f t="array" ref="AB223">_xlfn.XLOOKUP(AB$1&amp;$R223,$C$3:$C$1662&amp;$D$3:$D$1662,$E$3:$E$1662,0,0,1)</f>
        <v>7800</v>
      </c>
      <c r="AC223" s="2" cm="1">
        <f t="array" ref="AC223">_xlfn.XLOOKUP(AC$1&amp;$R223,$C$3:$C$1662&amp;$D$3:$D$1662,$E$3:$E$1662,0,0,1)</f>
        <v>25800</v>
      </c>
    </row>
    <row r="224" spans="3:29" x14ac:dyDescent="0.4">
      <c r="C224" t="s">
        <v>804</v>
      </c>
      <c r="D224" t="s">
        <v>425</v>
      </c>
      <c r="E224">
        <v>25800</v>
      </c>
      <c r="R224" t="s">
        <v>239</v>
      </c>
      <c r="S224" s="2">
        <f t="shared" si="20"/>
        <v>6827120</v>
      </c>
      <c r="T224" s="2">
        <f t="shared" si="22"/>
        <v>3857700</v>
      </c>
      <c r="U224" s="2">
        <f t="shared" si="22"/>
        <v>5923600</v>
      </c>
      <c r="V224" s="2">
        <f t="shared" si="22"/>
        <v>8546900</v>
      </c>
      <c r="W224" s="2">
        <f t="shared" si="22"/>
        <v>7132800</v>
      </c>
      <c r="X224" s="2">
        <f t="shared" si="22"/>
        <v>8674600</v>
      </c>
      <c r="Y224" s="2" cm="1">
        <f t="array" ref="Y224">_xlfn.XLOOKUP(Y$1&amp;$R224,$C$3:$C$1662&amp;$D$3:$D$1662,$E$3:$E$1662,0,0,1)</f>
        <v>8700</v>
      </c>
      <c r="Z224" s="2" cm="1">
        <f t="array" ref="Z224">_xlfn.XLOOKUP(Z$1&amp;$R224,$C$3:$C$1662&amp;$D$3:$D$1662,$E$3:$E$1662,0,0,1)</f>
        <v>15700</v>
      </c>
      <c r="AA224" s="2" cm="1">
        <f t="array" ref="AA224">_xlfn.XLOOKUP(AA$1&amp;$R224,$C$3:$C$1662&amp;$D$3:$D$1662,$E$3:$E$1662,0,0,1)</f>
        <v>34700</v>
      </c>
      <c r="AB224" s="2" cm="1">
        <f t="array" ref="AB224">_xlfn.XLOOKUP(AB$1&amp;$R224,$C$3:$C$1662&amp;$D$3:$D$1662,$E$3:$E$1662,0,0,1)</f>
        <v>17800</v>
      </c>
      <c r="AC224" s="2" cm="1">
        <f t="array" ref="AC224">_xlfn.XLOOKUP(AC$1&amp;$R224,$C$3:$C$1662&amp;$D$3:$D$1662,$E$3:$E$1662,0,0,1)</f>
        <v>43000</v>
      </c>
    </row>
    <row r="225" spans="3:29" x14ac:dyDescent="0.4">
      <c r="C225" t="s">
        <v>804</v>
      </c>
      <c r="D225" t="s">
        <v>426</v>
      </c>
      <c r="E225">
        <v>43000</v>
      </c>
      <c r="R225" t="s">
        <v>304</v>
      </c>
      <c r="S225" s="2">
        <f t="shared" si="20"/>
        <v>6878080</v>
      </c>
      <c r="T225" s="2">
        <f t="shared" si="22"/>
        <v>3871000</v>
      </c>
      <c r="U225" s="2">
        <f t="shared" si="22"/>
        <v>5938200</v>
      </c>
      <c r="V225" s="2">
        <f t="shared" si="22"/>
        <v>8570100</v>
      </c>
      <c r="W225" s="2">
        <f t="shared" si="22"/>
        <v>7311100</v>
      </c>
      <c r="X225" s="2">
        <f t="shared" si="22"/>
        <v>8700000</v>
      </c>
      <c r="Y225" s="2" cm="1">
        <f t="array" ref="Y225">_xlfn.XLOOKUP(Y$1&amp;$R225,$C$3:$C$1662&amp;$D$3:$D$1662,$E$3:$E$1662,0,0,1)</f>
        <v>13300</v>
      </c>
      <c r="Z225" s="2" cm="1">
        <f t="array" ref="Z225">_xlfn.XLOOKUP(Z$1&amp;$R225,$C$3:$C$1662&amp;$D$3:$D$1662,$E$3:$E$1662,0,0,1)</f>
        <v>14600</v>
      </c>
      <c r="AA225" s="2" cm="1">
        <f t="array" ref="AA225">_xlfn.XLOOKUP(AA$1&amp;$R225,$C$3:$C$1662&amp;$D$3:$D$1662,$E$3:$E$1662,0,0,1)</f>
        <v>23200</v>
      </c>
      <c r="AB225" s="2" cm="1">
        <f t="array" ref="AB225">_xlfn.XLOOKUP(AB$1&amp;$R225,$C$3:$C$1662&amp;$D$3:$D$1662,$E$3:$E$1662,0,0,1)</f>
        <v>178300</v>
      </c>
      <c r="AC225" s="2" cm="1">
        <f t="array" ref="AC225">_xlfn.XLOOKUP(AC$1&amp;$R225,$C$3:$C$1662&amp;$D$3:$D$1662,$E$3:$E$1662,0,0,1)</f>
        <v>25400</v>
      </c>
    </row>
    <row r="226" spans="3:29" x14ac:dyDescent="0.4">
      <c r="C226" t="s">
        <v>804</v>
      </c>
      <c r="D226" t="s">
        <v>427</v>
      </c>
      <c r="E226">
        <v>25400</v>
      </c>
      <c r="R226" t="s">
        <v>283</v>
      </c>
      <c r="S226" s="2">
        <f t="shared" si="20"/>
        <v>6896160</v>
      </c>
      <c r="T226" s="2">
        <f t="shared" si="22"/>
        <v>3876700</v>
      </c>
      <c r="U226" s="2">
        <f t="shared" si="22"/>
        <v>5945200</v>
      </c>
      <c r="V226" s="2">
        <f t="shared" si="22"/>
        <v>8591600</v>
      </c>
      <c r="W226" s="2">
        <f t="shared" si="22"/>
        <v>7355900</v>
      </c>
      <c r="X226" s="2">
        <f t="shared" si="22"/>
        <v>8711400</v>
      </c>
      <c r="Y226" s="2" cm="1">
        <f t="array" ref="Y226">_xlfn.XLOOKUP(Y$1&amp;$R226,$C$3:$C$1662&amp;$D$3:$D$1662,$E$3:$E$1662,0,0,1)</f>
        <v>5700</v>
      </c>
      <c r="Z226" s="2" cm="1">
        <f t="array" ref="Z226">_xlfn.XLOOKUP(Z$1&amp;$R226,$C$3:$C$1662&amp;$D$3:$D$1662,$E$3:$E$1662,0,0,1)</f>
        <v>7000</v>
      </c>
      <c r="AA226" s="2" cm="1">
        <f t="array" ref="AA226">_xlfn.XLOOKUP(AA$1&amp;$R226,$C$3:$C$1662&amp;$D$3:$D$1662,$E$3:$E$1662,0,0,1)</f>
        <v>21500</v>
      </c>
      <c r="AB226" s="2" cm="1">
        <f t="array" ref="AB226">_xlfn.XLOOKUP(AB$1&amp;$R226,$C$3:$C$1662&amp;$D$3:$D$1662,$E$3:$E$1662,0,0,1)</f>
        <v>44800</v>
      </c>
      <c r="AC226" s="2" cm="1">
        <f t="array" ref="AC226">_xlfn.XLOOKUP(AC$1&amp;$R226,$C$3:$C$1662&amp;$D$3:$D$1662,$E$3:$E$1662,0,0,1)</f>
        <v>11400</v>
      </c>
    </row>
    <row r="227" spans="3:29" x14ac:dyDescent="0.4">
      <c r="C227" t="s">
        <v>804</v>
      </c>
      <c r="D227" t="s">
        <v>428</v>
      </c>
      <c r="E227">
        <v>11400</v>
      </c>
      <c r="R227" t="s">
        <v>176</v>
      </c>
      <c r="S227" s="2">
        <f t="shared" si="20"/>
        <v>6916140</v>
      </c>
      <c r="T227" s="2">
        <f t="shared" si="22"/>
        <v>3881900</v>
      </c>
      <c r="U227" s="2">
        <f t="shared" si="22"/>
        <v>5955700</v>
      </c>
      <c r="V227" s="2">
        <f t="shared" si="22"/>
        <v>8600400</v>
      </c>
      <c r="W227" s="2">
        <f t="shared" si="22"/>
        <v>7395900</v>
      </c>
      <c r="X227" s="2">
        <f t="shared" si="22"/>
        <v>8746800</v>
      </c>
      <c r="Y227" s="2" cm="1">
        <f t="array" ref="Y227">_xlfn.XLOOKUP(Y$1&amp;$R227,$C$3:$C$1662&amp;$D$3:$D$1662,$E$3:$E$1662,0,0,1)</f>
        <v>5200</v>
      </c>
      <c r="Z227" s="2" cm="1">
        <f t="array" ref="Z227">_xlfn.XLOOKUP(Z$1&amp;$R227,$C$3:$C$1662&amp;$D$3:$D$1662,$E$3:$E$1662,0,0,1)</f>
        <v>10500</v>
      </c>
      <c r="AA227" s="2" cm="1">
        <f t="array" ref="AA227">_xlfn.XLOOKUP(AA$1&amp;$R227,$C$3:$C$1662&amp;$D$3:$D$1662,$E$3:$E$1662,0,0,1)</f>
        <v>8800</v>
      </c>
      <c r="AB227" s="2" cm="1">
        <f t="array" ref="AB227">_xlfn.XLOOKUP(AB$1&amp;$R227,$C$3:$C$1662&amp;$D$3:$D$1662,$E$3:$E$1662,0,0,1)</f>
        <v>40000</v>
      </c>
      <c r="AC227" s="2" cm="1">
        <f t="array" ref="AC227">_xlfn.XLOOKUP(AC$1&amp;$R227,$C$3:$C$1662&amp;$D$3:$D$1662,$E$3:$E$1662,0,0,1)</f>
        <v>35400</v>
      </c>
    </row>
    <row r="228" spans="3:29" x14ac:dyDescent="0.4">
      <c r="C228" t="s">
        <v>804</v>
      </c>
      <c r="D228" t="s">
        <v>429</v>
      </c>
      <c r="E228">
        <v>35400</v>
      </c>
      <c r="R228" t="s">
        <v>117</v>
      </c>
      <c r="S228" s="2">
        <f t="shared" si="20"/>
        <v>6945860</v>
      </c>
      <c r="T228" s="2">
        <f t="shared" ref="T228:X243" si="23">T227+Y228</f>
        <v>3890800</v>
      </c>
      <c r="U228" s="2">
        <f t="shared" si="23"/>
        <v>5998500</v>
      </c>
      <c r="V228" s="2">
        <f t="shared" si="23"/>
        <v>8618900</v>
      </c>
      <c r="W228" s="2">
        <f t="shared" si="23"/>
        <v>7460700</v>
      </c>
      <c r="X228" s="2">
        <f t="shared" si="23"/>
        <v>8760400</v>
      </c>
      <c r="Y228" s="2" cm="1">
        <f t="array" ref="Y228">_xlfn.XLOOKUP(Y$1&amp;$R228,$C$3:$C$1662&amp;$D$3:$D$1662,$E$3:$E$1662,0,0,1)</f>
        <v>8900</v>
      </c>
      <c r="Z228" s="2" cm="1">
        <f t="array" ref="Z228">_xlfn.XLOOKUP(Z$1&amp;$R228,$C$3:$C$1662&amp;$D$3:$D$1662,$E$3:$E$1662,0,0,1)</f>
        <v>42800</v>
      </c>
      <c r="AA228" s="2" cm="1">
        <f t="array" ref="AA228">_xlfn.XLOOKUP(AA$1&amp;$R228,$C$3:$C$1662&amp;$D$3:$D$1662,$E$3:$E$1662,0,0,1)</f>
        <v>18500</v>
      </c>
      <c r="AB228" s="2" cm="1">
        <f t="array" ref="AB228">_xlfn.XLOOKUP(AB$1&amp;$R228,$C$3:$C$1662&amp;$D$3:$D$1662,$E$3:$E$1662,0,0,1)</f>
        <v>64800</v>
      </c>
      <c r="AC228" s="2" cm="1">
        <f t="array" ref="AC228">_xlfn.XLOOKUP(AC$1&amp;$R228,$C$3:$C$1662&amp;$D$3:$D$1662,$E$3:$E$1662,0,0,1)</f>
        <v>13600</v>
      </c>
    </row>
    <row r="229" spans="3:29" x14ac:dyDescent="0.4">
      <c r="C229" t="s">
        <v>804</v>
      </c>
      <c r="D229" t="s">
        <v>430</v>
      </c>
      <c r="E229">
        <v>13600</v>
      </c>
      <c r="R229" t="s">
        <v>54</v>
      </c>
      <c r="S229" s="2">
        <f t="shared" si="20"/>
        <v>6976880</v>
      </c>
      <c r="T229" s="2">
        <f t="shared" si="23"/>
        <v>3910500</v>
      </c>
      <c r="U229" s="2">
        <f t="shared" si="23"/>
        <v>6030100</v>
      </c>
      <c r="V229" s="2">
        <f t="shared" si="23"/>
        <v>8628800</v>
      </c>
      <c r="W229" s="2">
        <f t="shared" si="23"/>
        <v>7541600</v>
      </c>
      <c r="X229" s="2">
        <f t="shared" si="23"/>
        <v>8773400</v>
      </c>
      <c r="Y229" s="2" cm="1">
        <f t="array" ref="Y229">_xlfn.XLOOKUP(Y$1&amp;$R229,$C$3:$C$1662&amp;$D$3:$D$1662,$E$3:$E$1662,0,0,1)</f>
        <v>19700</v>
      </c>
      <c r="Z229" s="2" cm="1">
        <f t="array" ref="Z229">_xlfn.XLOOKUP(Z$1&amp;$R229,$C$3:$C$1662&amp;$D$3:$D$1662,$E$3:$E$1662,0,0,1)</f>
        <v>31600</v>
      </c>
      <c r="AA229" s="2" cm="1">
        <f t="array" ref="AA229">_xlfn.XLOOKUP(AA$1&amp;$R229,$C$3:$C$1662&amp;$D$3:$D$1662,$E$3:$E$1662,0,0,1)</f>
        <v>9900</v>
      </c>
      <c r="AB229" s="2" cm="1">
        <f t="array" ref="AB229">_xlfn.XLOOKUP(AB$1&amp;$R229,$C$3:$C$1662&amp;$D$3:$D$1662,$E$3:$E$1662,0,0,1)</f>
        <v>80900</v>
      </c>
      <c r="AC229" s="2" cm="1">
        <f t="array" ref="AC229">_xlfn.XLOOKUP(AC$1&amp;$R229,$C$3:$C$1662&amp;$D$3:$D$1662,$E$3:$E$1662,0,0,1)</f>
        <v>13000</v>
      </c>
    </row>
    <row r="230" spans="3:29" x14ac:dyDescent="0.4">
      <c r="C230" t="s">
        <v>804</v>
      </c>
      <c r="D230" t="s">
        <v>431</v>
      </c>
      <c r="E230">
        <v>13000</v>
      </c>
      <c r="R230" t="s">
        <v>161</v>
      </c>
      <c r="S230" s="2">
        <f t="shared" si="20"/>
        <v>7015100</v>
      </c>
      <c r="T230" s="2">
        <f t="shared" si="23"/>
        <v>3919000</v>
      </c>
      <c r="U230" s="2">
        <f t="shared" si="23"/>
        <v>6058000</v>
      </c>
      <c r="V230" s="2">
        <f t="shared" si="23"/>
        <v>8660000</v>
      </c>
      <c r="W230" s="2">
        <f t="shared" si="23"/>
        <v>7628800</v>
      </c>
      <c r="X230" s="2">
        <f t="shared" si="23"/>
        <v>8809700</v>
      </c>
      <c r="Y230" s="2" cm="1">
        <f t="array" ref="Y230">_xlfn.XLOOKUP(Y$1&amp;$R230,$C$3:$C$1662&amp;$D$3:$D$1662,$E$3:$E$1662,0,0,1)</f>
        <v>8500</v>
      </c>
      <c r="Z230" s="2" cm="1">
        <f t="array" ref="Z230">_xlfn.XLOOKUP(Z$1&amp;$R230,$C$3:$C$1662&amp;$D$3:$D$1662,$E$3:$E$1662,0,0,1)</f>
        <v>27900</v>
      </c>
      <c r="AA230" s="2" cm="1">
        <f t="array" ref="AA230">_xlfn.XLOOKUP(AA$1&amp;$R230,$C$3:$C$1662&amp;$D$3:$D$1662,$E$3:$E$1662,0,0,1)</f>
        <v>31200</v>
      </c>
      <c r="AB230" s="2" cm="1">
        <f t="array" ref="AB230">_xlfn.XLOOKUP(AB$1&amp;$R230,$C$3:$C$1662&amp;$D$3:$D$1662,$E$3:$E$1662,0,0,1)</f>
        <v>87200</v>
      </c>
      <c r="AC230" s="2" cm="1">
        <f t="array" ref="AC230">_xlfn.XLOOKUP(AC$1&amp;$R230,$C$3:$C$1662&amp;$D$3:$D$1662,$E$3:$E$1662,0,0,1)</f>
        <v>36300</v>
      </c>
    </row>
    <row r="231" spans="3:29" x14ac:dyDescent="0.4">
      <c r="C231" t="s">
        <v>804</v>
      </c>
      <c r="D231" t="s">
        <v>432</v>
      </c>
      <c r="E231">
        <v>36300</v>
      </c>
      <c r="R231" t="s">
        <v>185</v>
      </c>
      <c r="S231" s="2">
        <f t="shared" si="20"/>
        <v>7051760</v>
      </c>
      <c r="T231" s="2">
        <f t="shared" si="23"/>
        <v>3945300</v>
      </c>
      <c r="U231" s="2">
        <f t="shared" si="23"/>
        <v>6106000</v>
      </c>
      <c r="V231" s="2">
        <f t="shared" si="23"/>
        <v>8681800</v>
      </c>
      <c r="W231" s="2">
        <f t="shared" si="23"/>
        <v>7683000</v>
      </c>
      <c r="X231" s="2">
        <f t="shared" si="23"/>
        <v>8842700</v>
      </c>
      <c r="Y231" s="2" cm="1">
        <f t="array" ref="Y231">_xlfn.XLOOKUP(Y$1&amp;$R231,$C$3:$C$1662&amp;$D$3:$D$1662,$E$3:$E$1662,0,0,1)</f>
        <v>26300</v>
      </c>
      <c r="Z231" s="2" cm="1">
        <f t="array" ref="Z231">_xlfn.XLOOKUP(Z$1&amp;$R231,$C$3:$C$1662&amp;$D$3:$D$1662,$E$3:$E$1662,0,0,1)</f>
        <v>48000</v>
      </c>
      <c r="AA231" s="2" cm="1">
        <f t="array" ref="AA231">_xlfn.XLOOKUP(AA$1&amp;$R231,$C$3:$C$1662&amp;$D$3:$D$1662,$E$3:$E$1662,0,0,1)</f>
        <v>21800</v>
      </c>
      <c r="AB231" s="2" cm="1">
        <f t="array" ref="AB231">_xlfn.XLOOKUP(AB$1&amp;$R231,$C$3:$C$1662&amp;$D$3:$D$1662,$E$3:$E$1662,0,0,1)</f>
        <v>54200</v>
      </c>
      <c r="AC231" s="2" cm="1">
        <f t="array" ref="AC231">_xlfn.XLOOKUP(AC$1&amp;$R231,$C$3:$C$1662&amp;$D$3:$D$1662,$E$3:$E$1662,0,0,1)</f>
        <v>33000</v>
      </c>
    </row>
    <row r="232" spans="3:29" x14ac:dyDescent="0.4">
      <c r="C232" t="s">
        <v>804</v>
      </c>
      <c r="D232" t="s">
        <v>433</v>
      </c>
      <c r="E232">
        <v>33000</v>
      </c>
      <c r="R232" t="s">
        <v>207</v>
      </c>
      <c r="S232" s="2">
        <f t="shared" si="20"/>
        <v>7077680</v>
      </c>
      <c r="T232" s="2">
        <f t="shared" si="23"/>
        <v>3960200</v>
      </c>
      <c r="U232" s="2">
        <f t="shared" si="23"/>
        <v>6117900</v>
      </c>
      <c r="V232" s="2">
        <f t="shared" si="23"/>
        <v>8693400</v>
      </c>
      <c r="W232" s="2">
        <f t="shared" si="23"/>
        <v>7757700</v>
      </c>
      <c r="X232" s="2">
        <f t="shared" si="23"/>
        <v>8859200</v>
      </c>
      <c r="Y232" s="2" cm="1">
        <f t="array" ref="Y232">_xlfn.XLOOKUP(Y$1&amp;$R232,$C$3:$C$1662&amp;$D$3:$D$1662,$E$3:$E$1662,0,0,1)</f>
        <v>14900</v>
      </c>
      <c r="Z232" s="2" cm="1">
        <f t="array" ref="Z232">_xlfn.XLOOKUP(Z$1&amp;$R232,$C$3:$C$1662&amp;$D$3:$D$1662,$E$3:$E$1662,0,0,1)</f>
        <v>11900</v>
      </c>
      <c r="AA232" s="2" cm="1">
        <f t="array" ref="AA232">_xlfn.XLOOKUP(AA$1&amp;$R232,$C$3:$C$1662&amp;$D$3:$D$1662,$E$3:$E$1662,0,0,1)</f>
        <v>11600</v>
      </c>
      <c r="AB232" s="2" cm="1">
        <f t="array" ref="AB232">_xlfn.XLOOKUP(AB$1&amp;$R232,$C$3:$C$1662&amp;$D$3:$D$1662,$E$3:$E$1662,0,0,1)</f>
        <v>74700</v>
      </c>
      <c r="AC232" s="2" cm="1">
        <f t="array" ref="AC232">_xlfn.XLOOKUP(AC$1&amp;$R232,$C$3:$C$1662&amp;$D$3:$D$1662,$E$3:$E$1662,0,0,1)</f>
        <v>16500</v>
      </c>
    </row>
    <row r="233" spans="3:29" x14ac:dyDescent="0.4">
      <c r="C233" t="s">
        <v>804</v>
      </c>
      <c r="D233" t="s">
        <v>434</v>
      </c>
      <c r="E233">
        <v>16500</v>
      </c>
      <c r="R233" t="s">
        <v>216</v>
      </c>
      <c r="S233" s="2">
        <f t="shared" si="20"/>
        <v>7103840</v>
      </c>
      <c r="T233" s="2">
        <f t="shared" si="23"/>
        <v>4024400</v>
      </c>
      <c r="U233" s="2">
        <f t="shared" si="23"/>
        <v>6131600</v>
      </c>
      <c r="V233" s="2">
        <f t="shared" si="23"/>
        <v>8704000</v>
      </c>
      <c r="W233" s="2">
        <f t="shared" si="23"/>
        <v>7794200</v>
      </c>
      <c r="X233" s="2">
        <f t="shared" si="23"/>
        <v>8865000</v>
      </c>
      <c r="Y233" s="2" cm="1">
        <f t="array" ref="Y233">_xlfn.XLOOKUP(Y$1&amp;$R233,$C$3:$C$1662&amp;$D$3:$D$1662,$E$3:$E$1662,0,0,1)</f>
        <v>64200</v>
      </c>
      <c r="Z233" s="2" cm="1">
        <f t="array" ref="Z233">_xlfn.XLOOKUP(Z$1&amp;$R233,$C$3:$C$1662&amp;$D$3:$D$1662,$E$3:$E$1662,0,0,1)</f>
        <v>13700</v>
      </c>
      <c r="AA233" s="2" cm="1">
        <f t="array" ref="AA233">_xlfn.XLOOKUP(AA$1&amp;$R233,$C$3:$C$1662&amp;$D$3:$D$1662,$E$3:$E$1662,0,0,1)</f>
        <v>10600</v>
      </c>
      <c r="AB233" s="2" cm="1">
        <f t="array" ref="AB233">_xlfn.XLOOKUP(AB$1&amp;$R233,$C$3:$C$1662&amp;$D$3:$D$1662,$E$3:$E$1662,0,0,1)</f>
        <v>36500</v>
      </c>
      <c r="AC233" s="2" cm="1">
        <f t="array" ref="AC233">_xlfn.XLOOKUP(AC$1&amp;$R233,$C$3:$C$1662&amp;$D$3:$D$1662,$E$3:$E$1662,0,0,1)</f>
        <v>5800</v>
      </c>
    </row>
    <row r="234" spans="3:29" x14ac:dyDescent="0.4">
      <c r="C234" t="s">
        <v>804</v>
      </c>
      <c r="D234" t="s">
        <v>435</v>
      </c>
      <c r="E234">
        <v>5800</v>
      </c>
      <c r="R234" t="s">
        <v>212</v>
      </c>
      <c r="S234" s="2">
        <f t="shared" si="20"/>
        <v>7128800</v>
      </c>
      <c r="T234" s="2">
        <f t="shared" si="23"/>
        <v>4056300</v>
      </c>
      <c r="U234" s="2">
        <f t="shared" si="23"/>
        <v>6141000</v>
      </c>
      <c r="V234" s="2">
        <f t="shared" si="23"/>
        <v>8718400</v>
      </c>
      <c r="W234" s="2">
        <f t="shared" si="23"/>
        <v>7856800</v>
      </c>
      <c r="X234" s="2">
        <f t="shared" si="23"/>
        <v>8871500</v>
      </c>
      <c r="Y234" s="2" cm="1">
        <f t="array" ref="Y234">_xlfn.XLOOKUP(Y$1&amp;$R234,$C$3:$C$1662&amp;$D$3:$D$1662,$E$3:$E$1662,0,0,1)</f>
        <v>31900</v>
      </c>
      <c r="Z234" s="2" cm="1">
        <f t="array" ref="Z234">_xlfn.XLOOKUP(Z$1&amp;$R234,$C$3:$C$1662&amp;$D$3:$D$1662,$E$3:$E$1662,0,0,1)</f>
        <v>9400</v>
      </c>
      <c r="AA234" s="2" cm="1">
        <f t="array" ref="AA234">_xlfn.XLOOKUP(AA$1&amp;$R234,$C$3:$C$1662&amp;$D$3:$D$1662,$E$3:$E$1662,0,0,1)</f>
        <v>14400</v>
      </c>
      <c r="AB234" s="2" cm="1">
        <f t="array" ref="AB234">_xlfn.XLOOKUP(AB$1&amp;$R234,$C$3:$C$1662&amp;$D$3:$D$1662,$E$3:$E$1662,0,0,1)</f>
        <v>62600</v>
      </c>
      <c r="AC234" s="2" cm="1">
        <f t="array" ref="AC234">_xlfn.XLOOKUP(AC$1&amp;$R234,$C$3:$C$1662&amp;$D$3:$D$1662,$E$3:$E$1662,0,0,1)</f>
        <v>6500</v>
      </c>
    </row>
    <row r="235" spans="3:29" x14ac:dyDescent="0.4">
      <c r="C235" t="s">
        <v>804</v>
      </c>
      <c r="D235" t="s">
        <v>436</v>
      </c>
      <c r="E235">
        <v>6500</v>
      </c>
      <c r="R235" t="s">
        <v>146</v>
      </c>
      <c r="S235" s="2">
        <f t="shared" si="20"/>
        <v>7148260</v>
      </c>
      <c r="T235" s="2">
        <f t="shared" si="23"/>
        <v>4061300</v>
      </c>
      <c r="U235" s="2">
        <f t="shared" si="23"/>
        <v>6169200</v>
      </c>
      <c r="V235" s="2">
        <f t="shared" si="23"/>
        <v>8738200</v>
      </c>
      <c r="W235" s="2">
        <f t="shared" si="23"/>
        <v>7882300</v>
      </c>
      <c r="X235" s="2">
        <f t="shared" si="23"/>
        <v>8890300</v>
      </c>
      <c r="Y235" s="2" cm="1">
        <f t="array" ref="Y235">_xlfn.XLOOKUP(Y$1&amp;$R235,$C$3:$C$1662&amp;$D$3:$D$1662,$E$3:$E$1662,0,0,1)</f>
        <v>5000</v>
      </c>
      <c r="Z235" s="2" cm="1">
        <f t="array" ref="Z235">_xlfn.XLOOKUP(Z$1&amp;$R235,$C$3:$C$1662&amp;$D$3:$D$1662,$E$3:$E$1662,0,0,1)</f>
        <v>28200</v>
      </c>
      <c r="AA235" s="2" cm="1">
        <f t="array" ref="AA235">_xlfn.XLOOKUP(AA$1&amp;$R235,$C$3:$C$1662&amp;$D$3:$D$1662,$E$3:$E$1662,0,0,1)</f>
        <v>19800</v>
      </c>
      <c r="AB235" s="2" cm="1">
        <f t="array" ref="AB235">_xlfn.XLOOKUP(AB$1&amp;$R235,$C$3:$C$1662&amp;$D$3:$D$1662,$E$3:$E$1662,0,0,1)</f>
        <v>25500</v>
      </c>
      <c r="AC235" s="2" cm="1">
        <f t="array" ref="AC235">_xlfn.XLOOKUP(AC$1&amp;$R235,$C$3:$C$1662&amp;$D$3:$D$1662,$E$3:$E$1662,0,0,1)</f>
        <v>18800</v>
      </c>
    </row>
    <row r="236" spans="3:29" x14ac:dyDescent="0.4">
      <c r="C236" t="s">
        <v>804</v>
      </c>
      <c r="D236" t="s">
        <v>437</v>
      </c>
      <c r="E236">
        <v>18800</v>
      </c>
      <c r="R236" t="s">
        <v>195</v>
      </c>
      <c r="S236" s="2">
        <f t="shared" si="20"/>
        <v>7174640</v>
      </c>
      <c r="T236" s="2">
        <f t="shared" si="23"/>
        <v>4072800</v>
      </c>
      <c r="U236" s="2">
        <f t="shared" si="23"/>
        <v>6174500</v>
      </c>
      <c r="V236" s="2">
        <f t="shared" si="23"/>
        <v>8748200</v>
      </c>
      <c r="W236" s="2">
        <f t="shared" si="23"/>
        <v>7970300</v>
      </c>
      <c r="X236" s="2">
        <f t="shared" si="23"/>
        <v>8907400</v>
      </c>
      <c r="Y236" s="2" cm="1">
        <f t="array" ref="Y236">_xlfn.XLOOKUP(Y$1&amp;$R236,$C$3:$C$1662&amp;$D$3:$D$1662,$E$3:$E$1662,0,0,1)</f>
        <v>11500</v>
      </c>
      <c r="Z236" s="2" cm="1">
        <f t="array" ref="Z236">_xlfn.XLOOKUP(Z$1&amp;$R236,$C$3:$C$1662&amp;$D$3:$D$1662,$E$3:$E$1662,0,0,1)</f>
        <v>5300</v>
      </c>
      <c r="AA236" s="2" cm="1">
        <f t="array" ref="AA236">_xlfn.XLOOKUP(AA$1&amp;$R236,$C$3:$C$1662&amp;$D$3:$D$1662,$E$3:$E$1662,0,0,1)</f>
        <v>10000</v>
      </c>
      <c r="AB236" s="2" cm="1">
        <f t="array" ref="AB236">_xlfn.XLOOKUP(AB$1&amp;$R236,$C$3:$C$1662&amp;$D$3:$D$1662,$E$3:$E$1662,0,0,1)</f>
        <v>88000</v>
      </c>
      <c r="AC236" s="2" cm="1">
        <f t="array" ref="AC236">_xlfn.XLOOKUP(AC$1&amp;$R236,$C$3:$C$1662&amp;$D$3:$D$1662,$E$3:$E$1662,0,0,1)</f>
        <v>17100</v>
      </c>
    </row>
    <row r="237" spans="3:29" x14ac:dyDescent="0.4">
      <c r="C237" t="s">
        <v>804</v>
      </c>
      <c r="D237" t="s">
        <v>438</v>
      </c>
      <c r="E237">
        <v>17100</v>
      </c>
      <c r="R237" t="s">
        <v>243</v>
      </c>
      <c r="S237" s="2">
        <f t="shared" si="20"/>
        <v>7225220</v>
      </c>
      <c r="T237" s="2">
        <f t="shared" si="23"/>
        <v>4084200</v>
      </c>
      <c r="U237" s="2">
        <f t="shared" si="23"/>
        <v>6191400</v>
      </c>
      <c r="V237" s="2">
        <f t="shared" si="23"/>
        <v>8758500</v>
      </c>
      <c r="W237" s="2">
        <f t="shared" si="23"/>
        <v>8042900</v>
      </c>
      <c r="X237" s="2">
        <f t="shared" si="23"/>
        <v>9049100</v>
      </c>
      <c r="Y237" s="2" cm="1">
        <f t="array" ref="Y237">_xlfn.XLOOKUP(Y$1&amp;$R237,$C$3:$C$1662&amp;$D$3:$D$1662,$E$3:$E$1662,0,0,1)</f>
        <v>11400</v>
      </c>
      <c r="Z237" s="2" cm="1">
        <f t="array" ref="Z237">_xlfn.XLOOKUP(Z$1&amp;$R237,$C$3:$C$1662&amp;$D$3:$D$1662,$E$3:$E$1662,0,0,1)</f>
        <v>16900</v>
      </c>
      <c r="AA237" s="2" cm="1">
        <f t="array" ref="AA237">_xlfn.XLOOKUP(AA$1&amp;$R237,$C$3:$C$1662&amp;$D$3:$D$1662,$E$3:$E$1662,0,0,1)</f>
        <v>10300</v>
      </c>
      <c r="AB237" s="2" cm="1">
        <f t="array" ref="AB237">_xlfn.XLOOKUP(AB$1&amp;$R237,$C$3:$C$1662&amp;$D$3:$D$1662,$E$3:$E$1662,0,0,1)</f>
        <v>72600</v>
      </c>
      <c r="AC237" s="2" cm="1">
        <f t="array" ref="AC237">_xlfn.XLOOKUP(AC$1&amp;$R237,$C$3:$C$1662&amp;$D$3:$D$1662,$E$3:$E$1662,0,0,1)</f>
        <v>141700</v>
      </c>
    </row>
    <row r="238" spans="3:29" x14ac:dyDescent="0.4">
      <c r="C238" t="s">
        <v>804</v>
      </c>
      <c r="D238" t="s">
        <v>439</v>
      </c>
      <c r="E238">
        <v>141700</v>
      </c>
      <c r="R238" t="s">
        <v>305</v>
      </c>
      <c r="S238" s="2">
        <f t="shared" si="20"/>
        <v>7254260</v>
      </c>
      <c r="T238" s="2">
        <f t="shared" si="23"/>
        <v>4096600</v>
      </c>
      <c r="U238" s="2">
        <f t="shared" si="23"/>
        <v>6209200</v>
      </c>
      <c r="V238" s="2">
        <f t="shared" si="23"/>
        <v>8804300</v>
      </c>
      <c r="W238" s="2">
        <f t="shared" si="23"/>
        <v>8089300</v>
      </c>
      <c r="X238" s="2">
        <f t="shared" si="23"/>
        <v>9071900</v>
      </c>
      <c r="Y238" s="2" cm="1">
        <f t="array" ref="Y238">_xlfn.XLOOKUP(Y$1&amp;$R238,$C$3:$C$1662&amp;$D$3:$D$1662,$E$3:$E$1662,0,0,1)</f>
        <v>12400</v>
      </c>
      <c r="Z238" s="2" cm="1">
        <f t="array" ref="Z238">_xlfn.XLOOKUP(Z$1&amp;$R238,$C$3:$C$1662&amp;$D$3:$D$1662,$E$3:$E$1662,0,0,1)</f>
        <v>17800</v>
      </c>
      <c r="AA238" s="2" cm="1">
        <f t="array" ref="AA238">_xlfn.XLOOKUP(AA$1&amp;$R238,$C$3:$C$1662&amp;$D$3:$D$1662,$E$3:$E$1662,0,0,1)</f>
        <v>45800</v>
      </c>
      <c r="AB238" s="2" cm="1">
        <f t="array" ref="AB238">_xlfn.XLOOKUP(AB$1&amp;$R238,$C$3:$C$1662&amp;$D$3:$D$1662,$E$3:$E$1662,0,0,1)</f>
        <v>46400</v>
      </c>
      <c r="AC238" s="2" cm="1">
        <f t="array" ref="AC238">_xlfn.XLOOKUP(AC$1&amp;$R238,$C$3:$C$1662&amp;$D$3:$D$1662,$E$3:$E$1662,0,0,1)</f>
        <v>22800</v>
      </c>
    </row>
    <row r="239" spans="3:29" x14ac:dyDescent="0.4">
      <c r="C239" t="s">
        <v>804</v>
      </c>
      <c r="D239" t="s">
        <v>440</v>
      </c>
      <c r="E239">
        <v>22800</v>
      </c>
      <c r="R239" t="s">
        <v>281</v>
      </c>
      <c r="S239" s="2">
        <f t="shared" si="20"/>
        <v>7284960</v>
      </c>
      <c r="T239" s="2">
        <f t="shared" si="23"/>
        <v>4109200</v>
      </c>
      <c r="U239" s="2">
        <f t="shared" si="23"/>
        <v>6223200</v>
      </c>
      <c r="V239" s="2">
        <f t="shared" si="23"/>
        <v>8830000</v>
      </c>
      <c r="W239" s="2">
        <f t="shared" si="23"/>
        <v>8152600</v>
      </c>
      <c r="X239" s="2">
        <f t="shared" si="23"/>
        <v>9109800</v>
      </c>
      <c r="Y239" s="2" cm="1">
        <f t="array" ref="Y239">_xlfn.XLOOKUP(Y$1&amp;$R239,$C$3:$C$1662&amp;$D$3:$D$1662,$E$3:$E$1662,0,0,1)</f>
        <v>12600</v>
      </c>
      <c r="Z239" s="2" cm="1">
        <f t="array" ref="Z239">_xlfn.XLOOKUP(Z$1&amp;$R239,$C$3:$C$1662&amp;$D$3:$D$1662,$E$3:$E$1662,0,0,1)</f>
        <v>14000</v>
      </c>
      <c r="AA239" s="2" cm="1">
        <f t="array" ref="AA239">_xlfn.XLOOKUP(AA$1&amp;$R239,$C$3:$C$1662&amp;$D$3:$D$1662,$E$3:$E$1662,0,0,1)</f>
        <v>25700</v>
      </c>
      <c r="AB239" s="2" cm="1">
        <f t="array" ref="AB239">_xlfn.XLOOKUP(AB$1&amp;$R239,$C$3:$C$1662&amp;$D$3:$D$1662,$E$3:$E$1662,0,0,1)</f>
        <v>63300</v>
      </c>
      <c r="AC239" s="2" cm="1">
        <f t="array" ref="AC239">_xlfn.XLOOKUP(AC$1&amp;$R239,$C$3:$C$1662&amp;$D$3:$D$1662,$E$3:$E$1662,0,0,1)</f>
        <v>37900</v>
      </c>
    </row>
    <row r="240" spans="3:29" x14ac:dyDescent="0.4">
      <c r="C240" t="s">
        <v>804</v>
      </c>
      <c r="D240" t="s">
        <v>441</v>
      </c>
      <c r="E240">
        <v>37900</v>
      </c>
      <c r="R240" t="s">
        <v>135</v>
      </c>
      <c r="S240" s="2">
        <f t="shared" si="20"/>
        <v>7335200</v>
      </c>
      <c r="T240" s="2">
        <f t="shared" si="23"/>
        <v>4117300</v>
      </c>
      <c r="U240" s="2">
        <f t="shared" si="23"/>
        <v>6235000</v>
      </c>
      <c r="V240" s="2">
        <f t="shared" si="23"/>
        <v>8849100</v>
      </c>
      <c r="W240" s="2">
        <f t="shared" si="23"/>
        <v>8226700</v>
      </c>
      <c r="X240" s="2">
        <f t="shared" si="23"/>
        <v>9247900</v>
      </c>
      <c r="Y240" s="2" cm="1">
        <f t="array" ref="Y240">_xlfn.XLOOKUP(Y$1&amp;$R240,$C$3:$C$1662&amp;$D$3:$D$1662,$E$3:$E$1662,0,0,1)</f>
        <v>8100</v>
      </c>
      <c r="Z240" s="2" cm="1">
        <f t="array" ref="Z240">_xlfn.XLOOKUP(Z$1&amp;$R240,$C$3:$C$1662&amp;$D$3:$D$1662,$E$3:$E$1662,0,0,1)</f>
        <v>11800</v>
      </c>
      <c r="AA240" s="2" cm="1">
        <f t="array" ref="AA240">_xlfn.XLOOKUP(AA$1&amp;$R240,$C$3:$C$1662&amp;$D$3:$D$1662,$E$3:$E$1662,0,0,1)</f>
        <v>19100</v>
      </c>
      <c r="AB240" s="2" cm="1">
        <f t="array" ref="AB240">_xlfn.XLOOKUP(AB$1&amp;$R240,$C$3:$C$1662&amp;$D$3:$D$1662,$E$3:$E$1662,0,0,1)</f>
        <v>74100</v>
      </c>
      <c r="AC240" s="2" cm="1">
        <f t="array" ref="AC240">_xlfn.XLOOKUP(AC$1&amp;$R240,$C$3:$C$1662&amp;$D$3:$D$1662,$E$3:$E$1662,0,0,1)</f>
        <v>138100</v>
      </c>
    </row>
    <row r="241" spans="3:29" x14ac:dyDescent="0.4">
      <c r="C241" t="s">
        <v>804</v>
      </c>
      <c r="D241" t="s">
        <v>442</v>
      </c>
      <c r="E241">
        <v>138100</v>
      </c>
      <c r="R241" t="s">
        <v>306</v>
      </c>
      <c r="S241" s="2">
        <f t="shared" si="20"/>
        <v>7366980</v>
      </c>
      <c r="T241" s="2">
        <f t="shared" si="23"/>
        <v>4123400</v>
      </c>
      <c r="U241" s="2">
        <f t="shared" si="23"/>
        <v>6246600</v>
      </c>
      <c r="V241" s="2">
        <f t="shared" si="23"/>
        <v>8861200</v>
      </c>
      <c r="W241" s="2">
        <f t="shared" si="23"/>
        <v>8276200</v>
      </c>
      <c r="X241" s="2">
        <f t="shared" si="23"/>
        <v>9327500</v>
      </c>
      <c r="Y241" s="2" cm="1">
        <f t="array" ref="Y241">_xlfn.XLOOKUP(Y$1&amp;$R241,$C$3:$C$1662&amp;$D$3:$D$1662,$E$3:$E$1662,0,0,1)</f>
        <v>6100</v>
      </c>
      <c r="Z241" s="2" cm="1">
        <f t="array" ref="Z241">_xlfn.XLOOKUP(Z$1&amp;$R241,$C$3:$C$1662&amp;$D$3:$D$1662,$E$3:$E$1662,0,0,1)</f>
        <v>11600</v>
      </c>
      <c r="AA241" s="2" cm="1">
        <f t="array" ref="AA241">_xlfn.XLOOKUP(AA$1&amp;$R241,$C$3:$C$1662&amp;$D$3:$D$1662,$E$3:$E$1662,0,0,1)</f>
        <v>12100</v>
      </c>
      <c r="AB241" s="2" cm="1">
        <f t="array" ref="AB241">_xlfn.XLOOKUP(AB$1&amp;$R241,$C$3:$C$1662&amp;$D$3:$D$1662,$E$3:$E$1662,0,0,1)</f>
        <v>49500</v>
      </c>
      <c r="AC241" s="2" cm="1">
        <f t="array" ref="AC241">_xlfn.XLOOKUP(AC$1&amp;$R241,$C$3:$C$1662&amp;$D$3:$D$1662,$E$3:$E$1662,0,0,1)</f>
        <v>79600</v>
      </c>
    </row>
    <row r="242" spans="3:29" x14ac:dyDescent="0.4">
      <c r="C242" t="s">
        <v>804</v>
      </c>
      <c r="D242" t="s">
        <v>443</v>
      </c>
      <c r="E242">
        <v>79600</v>
      </c>
      <c r="R242" t="s">
        <v>59</v>
      </c>
      <c r="S242" s="2">
        <f t="shared" si="20"/>
        <v>7408440</v>
      </c>
      <c r="T242" s="2">
        <f t="shared" si="23"/>
        <v>4134500</v>
      </c>
      <c r="U242" s="2">
        <f t="shared" si="23"/>
        <v>6259400</v>
      </c>
      <c r="V242" s="2">
        <f t="shared" si="23"/>
        <v>8951300</v>
      </c>
      <c r="W242" s="2">
        <f t="shared" si="23"/>
        <v>8313800</v>
      </c>
      <c r="X242" s="2">
        <f t="shared" si="23"/>
        <v>9383200</v>
      </c>
      <c r="Y242" s="2" cm="1">
        <f t="array" ref="Y242">_xlfn.XLOOKUP(Y$1&amp;$R242,$C$3:$C$1662&amp;$D$3:$D$1662,$E$3:$E$1662,0,0,1)</f>
        <v>11100</v>
      </c>
      <c r="Z242" s="2" cm="1">
        <f t="array" ref="Z242">_xlfn.XLOOKUP(Z$1&amp;$R242,$C$3:$C$1662&amp;$D$3:$D$1662,$E$3:$E$1662,0,0,1)</f>
        <v>12800</v>
      </c>
      <c r="AA242" s="2" cm="1">
        <f t="array" ref="AA242">_xlfn.XLOOKUP(AA$1&amp;$R242,$C$3:$C$1662&amp;$D$3:$D$1662,$E$3:$E$1662,0,0,1)</f>
        <v>90100</v>
      </c>
      <c r="AB242" s="2" cm="1">
        <f t="array" ref="AB242">_xlfn.XLOOKUP(AB$1&amp;$R242,$C$3:$C$1662&amp;$D$3:$D$1662,$E$3:$E$1662,0,0,1)</f>
        <v>37600</v>
      </c>
      <c r="AC242" s="2" cm="1">
        <f t="array" ref="AC242">_xlfn.XLOOKUP(AC$1&amp;$R242,$C$3:$C$1662&amp;$D$3:$D$1662,$E$3:$E$1662,0,0,1)</f>
        <v>55700</v>
      </c>
    </row>
    <row r="243" spans="3:29" x14ac:dyDescent="0.4">
      <c r="C243" t="s">
        <v>804</v>
      </c>
      <c r="D243" t="s">
        <v>444</v>
      </c>
      <c r="E243">
        <v>55700</v>
      </c>
      <c r="R243" t="s">
        <v>142</v>
      </c>
      <c r="S243" s="2">
        <f t="shared" si="20"/>
        <v>7456860</v>
      </c>
      <c r="T243" s="2">
        <f t="shared" si="23"/>
        <v>4145400</v>
      </c>
      <c r="U243" s="2">
        <f t="shared" si="23"/>
        <v>6276700</v>
      </c>
      <c r="V243" s="2">
        <f t="shared" si="23"/>
        <v>8987800</v>
      </c>
      <c r="W243" s="2">
        <f t="shared" si="23"/>
        <v>8372900</v>
      </c>
      <c r="X243" s="2">
        <f t="shared" si="23"/>
        <v>9501500</v>
      </c>
      <c r="Y243" s="2" cm="1">
        <f t="array" ref="Y243">_xlfn.XLOOKUP(Y$1&amp;$R243,$C$3:$C$1662&amp;$D$3:$D$1662,$E$3:$E$1662,0,0,1)</f>
        <v>10900</v>
      </c>
      <c r="Z243" s="2" cm="1">
        <f t="array" ref="Z243">_xlfn.XLOOKUP(Z$1&amp;$R243,$C$3:$C$1662&amp;$D$3:$D$1662,$E$3:$E$1662,0,0,1)</f>
        <v>17300</v>
      </c>
      <c r="AA243" s="2" cm="1">
        <f t="array" ref="AA243">_xlfn.XLOOKUP(AA$1&amp;$R243,$C$3:$C$1662&amp;$D$3:$D$1662,$E$3:$E$1662,0,0,1)</f>
        <v>36500</v>
      </c>
      <c r="AB243" s="2" cm="1">
        <f t="array" ref="AB243">_xlfn.XLOOKUP(AB$1&amp;$R243,$C$3:$C$1662&amp;$D$3:$D$1662,$E$3:$E$1662,0,0,1)</f>
        <v>59100</v>
      </c>
      <c r="AC243" s="2" cm="1">
        <f t="array" ref="AC243">_xlfn.XLOOKUP(AC$1&amp;$R243,$C$3:$C$1662&amp;$D$3:$D$1662,$E$3:$E$1662,0,0,1)</f>
        <v>118300</v>
      </c>
    </row>
    <row r="244" spans="3:29" x14ac:dyDescent="0.4">
      <c r="C244" t="s">
        <v>804</v>
      </c>
      <c r="D244" t="s">
        <v>445</v>
      </c>
      <c r="E244">
        <v>118300</v>
      </c>
      <c r="R244" t="s">
        <v>282</v>
      </c>
      <c r="S244" s="2">
        <f t="shared" si="20"/>
        <v>7493200</v>
      </c>
      <c r="T244" s="2">
        <f t="shared" ref="T244:X259" si="24">T243+Y244</f>
        <v>4149900</v>
      </c>
      <c r="U244" s="2">
        <f t="shared" si="24"/>
        <v>6284800</v>
      </c>
      <c r="V244" s="2">
        <f t="shared" si="24"/>
        <v>9028900</v>
      </c>
      <c r="W244" s="2">
        <f t="shared" si="24"/>
        <v>8414400</v>
      </c>
      <c r="X244" s="2">
        <f t="shared" si="24"/>
        <v>9588000</v>
      </c>
      <c r="Y244" s="2" cm="1">
        <f t="array" ref="Y244">_xlfn.XLOOKUP(Y$1&amp;$R244,$C$3:$C$1662&amp;$D$3:$D$1662,$E$3:$E$1662,0,0,1)</f>
        <v>4500</v>
      </c>
      <c r="Z244" s="2" cm="1">
        <f t="array" ref="Z244">_xlfn.XLOOKUP(Z$1&amp;$R244,$C$3:$C$1662&amp;$D$3:$D$1662,$E$3:$E$1662,0,0,1)</f>
        <v>8100</v>
      </c>
      <c r="AA244" s="2" cm="1">
        <f t="array" ref="AA244">_xlfn.XLOOKUP(AA$1&amp;$R244,$C$3:$C$1662&amp;$D$3:$D$1662,$E$3:$E$1662,0,0,1)</f>
        <v>41100</v>
      </c>
      <c r="AB244" s="2" cm="1">
        <f t="array" ref="AB244">_xlfn.XLOOKUP(AB$1&amp;$R244,$C$3:$C$1662&amp;$D$3:$D$1662,$E$3:$E$1662,0,0,1)</f>
        <v>41500</v>
      </c>
      <c r="AC244" s="2" cm="1">
        <f t="array" ref="AC244">_xlfn.XLOOKUP(AC$1&amp;$R244,$C$3:$C$1662&amp;$D$3:$D$1662,$E$3:$E$1662,0,0,1)</f>
        <v>86500</v>
      </c>
    </row>
    <row r="245" spans="3:29" x14ac:dyDescent="0.4">
      <c r="C245" t="s">
        <v>804</v>
      </c>
      <c r="D245" t="s">
        <v>446</v>
      </c>
      <c r="E245">
        <v>86500</v>
      </c>
      <c r="R245" t="s">
        <v>228</v>
      </c>
      <c r="S245" s="2">
        <f t="shared" si="20"/>
        <v>7529760</v>
      </c>
      <c r="T245" s="2">
        <f t="shared" si="24"/>
        <v>4163100</v>
      </c>
      <c r="U245" s="2">
        <f t="shared" si="24"/>
        <v>6294000</v>
      </c>
      <c r="V245" s="2">
        <f t="shared" si="24"/>
        <v>9095100</v>
      </c>
      <c r="W245" s="2">
        <f t="shared" si="24"/>
        <v>8433300</v>
      </c>
      <c r="X245" s="2">
        <f t="shared" si="24"/>
        <v>9663300</v>
      </c>
      <c r="Y245" s="2" cm="1">
        <f t="array" ref="Y245">_xlfn.XLOOKUP(Y$1&amp;$R245,$C$3:$C$1662&amp;$D$3:$D$1662,$E$3:$E$1662,0,0,1)</f>
        <v>13200</v>
      </c>
      <c r="Z245" s="2" cm="1">
        <f t="array" ref="Z245">_xlfn.XLOOKUP(Z$1&amp;$R245,$C$3:$C$1662&amp;$D$3:$D$1662,$E$3:$E$1662,0,0,1)</f>
        <v>9200</v>
      </c>
      <c r="AA245" s="2" cm="1">
        <f t="array" ref="AA245">_xlfn.XLOOKUP(AA$1&amp;$R245,$C$3:$C$1662&amp;$D$3:$D$1662,$E$3:$E$1662,0,0,1)</f>
        <v>66200</v>
      </c>
      <c r="AB245" s="2" cm="1">
        <f t="array" ref="AB245">_xlfn.XLOOKUP(AB$1&amp;$R245,$C$3:$C$1662&amp;$D$3:$D$1662,$E$3:$E$1662,0,0,1)</f>
        <v>18900</v>
      </c>
      <c r="AC245" s="2" cm="1">
        <f t="array" ref="AC245">_xlfn.XLOOKUP(AC$1&amp;$R245,$C$3:$C$1662&amp;$D$3:$D$1662,$E$3:$E$1662,0,0,1)</f>
        <v>75300</v>
      </c>
    </row>
    <row r="246" spans="3:29" x14ac:dyDescent="0.4">
      <c r="C246" t="s">
        <v>804</v>
      </c>
      <c r="D246" t="s">
        <v>447</v>
      </c>
      <c r="E246">
        <v>75300</v>
      </c>
      <c r="R246" t="s">
        <v>307</v>
      </c>
      <c r="S246" s="2">
        <f t="shared" si="20"/>
        <v>7557700</v>
      </c>
      <c r="T246" s="2">
        <f t="shared" si="24"/>
        <v>4164700</v>
      </c>
      <c r="U246" s="2">
        <f t="shared" si="24"/>
        <v>6314600</v>
      </c>
      <c r="V246" s="2">
        <f t="shared" si="24"/>
        <v>9122400</v>
      </c>
      <c r="W246" s="2">
        <f t="shared" si="24"/>
        <v>8483500</v>
      </c>
      <c r="X246" s="2">
        <f t="shared" si="24"/>
        <v>9703300</v>
      </c>
      <c r="Y246" s="2" cm="1">
        <f t="array" ref="Y246">_xlfn.XLOOKUP(Y$1&amp;$R246,$C$3:$C$1662&amp;$D$3:$D$1662,$E$3:$E$1662,0,0,1)</f>
        <v>1600</v>
      </c>
      <c r="Z246" s="2" cm="1">
        <f t="array" ref="Z246">_xlfn.XLOOKUP(Z$1&amp;$R246,$C$3:$C$1662&amp;$D$3:$D$1662,$E$3:$E$1662,0,0,1)</f>
        <v>20600</v>
      </c>
      <c r="AA246" s="2" cm="1">
        <f t="array" ref="AA246">_xlfn.XLOOKUP(AA$1&amp;$R246,$C$3:$C$1662&amp;$D$3:$D$1662,$E$3:$E$1662,0,0,1)</f>
        <v>27300</v>
      </c>
      <c r="AB246" s="2" cm="1">
        <f t="array" ref="AB246">_xlfn.XLOOKUP(AB$1&amp;$R246,$C$3:$C$1662&amp;$D$3:$D$1662,$E$3:$E$1662,0,0,1)</f>
        <v>50200</v>
      </c>
      <c r="AC246" s="2" cm="1">
        <f t="array" ref="AC246">_xlfn.XLOOKUP(AC$1&amp;$R246,$C$3:$C$1662&amp;$D$3:$D$1662,$E$3:$E$1662,0,0,1)</f>
        <v>40000</v>
      </c>
    </row>
    <row r="247" spans="3:29" x14ac:dyDescent="0.4">
      <c r="C247" t="s">
        <v>804</v>
      </c>
      <c r="D247" t="s">
        <v>448</v>
      </c>
      <c r="E247">
        <v>40000</v>
      </c>
      <c r="R247" t="s">
        <v>308</v>
      </c>
      <c r="S247" s="2">
        <f t="shared" si="20"/>
        <v>7578580</v>
      </c>
      <c r="T247" s="2">
        <f t="shared" si="24"/>
        <v>4174000</v>
      </c>
      <c r="U247" s="2">
        <f t="shared" si="24"/>
        <v>6333200</v>
      </c>
      <c r="V247" s="2">
        <f t="shared" si="24"/>
        <v>9136900</v>
      </c>
      <c r="W247" s="2">
        <f t="shared" si="24"/>
        <v>8509100</v>
      </c>
      <c r="X247" s="2">
        <f t="shared" si="24"/>
        <v>9739700</v>
      </c>
      <c r="Y247" s="2" cm="1">
        <f t="array" ref="Y247">_xlfn.XLOOKUP(Y$1&amp;$R247,$C$3:$C$1662&amp;$D$3:$D$1662,$E$3:$E$1662,0,0,1)</f>
        <v>9300</v>
      </c>
      <c r="Z247" s="2" cm="1">
        <f t="array" ref="Z247">_xlfn.XLOOKUP(Z$1&amp;$R247,$C$3:$C$1662&amp;$D$3:$D$1662,$E$3:$E$1662,0,0,1)</f>
        <v>18600</v>
      </c>
      <c r="AA247" s="2" cm="1">
        <f t="array" ref="AA247">_xlfn.XLOOKUP(AA$1&amp;$R247,$C$3:$C$1662&amp;$D$3:$D$1662,$E$3:$E$1662,0,0,1)</f>
        <v>14500</v>
      </c>
      <c r="AB247" s="2" cm="1">
        <f t="array" ref="AB247">_xlfn.XLOOKUP(AB$1&amp;$R247,$C$3:$C$1662&amp;$D$3:$D$1662,$E$3:$E$1662,0,0,1)</f>
        <v>25600</v>
      </c>
      <c r="AC247" s="2" cm="1">
        <f t="array" ref="AC247">_xlfn.XLOOKUP(AC$1&amp;$R247,$C$3:$C$1662&amp;$D$3:$D$1662,$E$3:$E$1662,0,0,1)</f>
        <v>36400</v>
      </c>
    </row>
    <row r="248" spans="3:29" x14ac:dyDescent="0.4">
      <c r="C248" t="s">
        <v>804</v>
      </c>
      <c r="D248" t="s">
        <v>449</v>
      </c>
      <c r="E248">
        <v>36400</v>
      </c>
      <c r="R248" t="s">
        <v>258</v>
      </c>
      <c r="S248" s="2">
        <f t="shared" si="20"/>
        <v>7625180</v>
      </c>
      <c r="T248" s="2">
        <f t="shared" si="24"/>
        <v>4183000</v>
      </c>
      <c r="U248" s="2">
        <f t="shared" si="24"/>
        <v>6361700</v>
      </c>
      <c r="V248" s="2">
        <f t="shared" si="24"/>
        <v>9178300</v>
      </c>
      <c r="W248" s="2">
        <f t="shared" si="24"/>
        <v>8540900</v>
      </c>
      <c r="X248" s="2">
        <f t="shared" si="24"/>
        <v>9862000</v>
      </c>
      <c r="Y248" s="2" cm="1">
        <f t="array" ref="Y248">_xlfn.XLOOKUP(Y$1&amp;$R248,$C$3:$C$1662&amp;$D$3:$D$1662,$E$3:$E$1662,0,0,1)</f>
        <v>9000</v>
      </c>
      <c r="Z248" s="2" cm="1">
        <f t="array" ref="Z248">_xlfn.XLOOKUP(Z$1&amp;$R248,$C$3:$C$1662&amp;$D$3:$D$1662,$E$3:$E$1662,0,0,1)</f>
        <v>28500</v>
      </c>
      <c r="AA248" s="2" cm="1">
        <f t="array" ref="AA248">_xlfn.XLOOKUP(AA$1&amp;$R248,$C$3:$C$1662&amp;$D$3:$D$1662,$E$3:$E$1662,0,0,1)</f>
        <v>41400</v>
      </c>
      <c r="AB248" s="2" cm="1">
        <f t="array" ref="AB248">_xlfn.XLOOKUP(AB$1&amp;$R248,$C$3:$C$1662&amp;$D$3:$D$1662,$E$3:$E$1662,0,0,1)</f>
        <v>31800</v>
      </c>
      <c r="AC248" s="2" cm="1">
        <f t="array" ref="AC248">_xlfn.XLOOKUP(AC$1&amp;$R248,$C$3:$C$1662&amp;$D$3:$D$1662,$E$3:$E$1662,0,0,1)</f>
        <v>122300</v>
      </c>
    </row>
    <row r="249" spans="3:29" x14ac:dyDescent="0.4">
      <c r="C249" t="s">
        <v>804</v>
      </c>
      <c r="D249" t="s">
        <v>450</v>
      </c>
      <c r="E249">
        <v>122300</v>
      </c>
      <c r="R249" t="s">
        <v>109</v>
      </c>
      <c r="S249" s="2">
        <f t="shared" si="20"/>
        <v>7644720</v>
      </c>
      <c r="T249" s="2">
        <f t="shared" si="24"/>
        <v>4192000</v>
      </c>
      <c r="U249" s="2">
        <f t="shared" si="24"/>
        <v>6372700</v>
      </c>
      <c r="V249" s="2">
        <f t="shared" si="24"/>
        <v>9194200</v>
      </c>
      <c r="W249" s="2">
        <f t="shared" si="24"/>
        <v>8555500</v>
      </c>
      <c r="X249" s="2">
        <f t="shared" si="24"/>
        <v>9909200</v>
      </c>
      <c r="Y249" s="2" cm="1">
        <f t="array" ref="Y249">_xlfn.XLOOKUP(Y$1&amp;$R249,$C$3:$C$1662&amp;$D$3:$D$1662,$E$3:$E$1662,0,0,1)</f>
        <v>9000</v>
      </c>
      <c r="Z249" s="2" cm="1">
        <f t="array" ref="Z249">_xlfn.XLOOKUP(Z$1&amp;$R249,$C$3:$C$1662&amp;$D$3:$D$1662,$E$3:$E$1662,0,0,1)</f>
        <v>11000</v>
      </c>
      <c r="AA249" s="2" cm="1">
        <f t="array" ref="AA249">_xlfn.XLOOKUP(AA$1&amp;$R249,$C$3:$C$1662&amp;$D$3:$D$1662,$E$3:$E$1662,0,0,1)</f>
        <v>15900</v>
      </c>
      <c r="AB249" s="2" cm="1">
        <f t="array" ref="AB249">_xlfn.XLOOKUP(AB$1&amp;$R249,$C$3:$C$1662&amp;$D$3:$D$1662,$E$3:$E$1662,0,0,1)</f>
        <v>14600</v>
      </c>
      <c r="AC249" s="2" cm="1">
        <f t="array" ref="AC249">_xlfn.XLOOKUP(AC$1&amp;$R249,$C$3:$C$1662&amp;$D$3:$D$1662,$E$3:$E$1662,0,0,1)</f>
        <v>47200</v>
      </c>
    </row>
    <row r="250" spans="3:29" x14ac:dyDescent="0.4">
      <c r="C250" t="s">
        <v>804</v>
      </c>
      <c r="D250" t="s">
        <v>451</v>
      </c>
      <c r="E250">
        <v>47200</v>
      </c>
      <c r="R250" t="s">
        <v>260</v>
      </c>
      <c r="S250" s="2">
        <f t="shared" si="20"/>
        <v>7695220</v>
      </c>
      <c r="T250" s="2">
        <f t="shared" si="24"/>
        <v>4199100</v>
      </c>
      <c r="U250" s="2">
        <f t="shared" si="24"/>
        <v>6379800</v>
      </c>
      <c r="V250" s="2">
        <f t="shared" si="24"/>
        <v>9278200</v>
      </c>
      <c r="W250" s="2">
        <f t="shared" si="24"/>
        <v>8615100</v>
      </c>
      <c r="X250" s="2">
        <f t="shared" si="24"/>
        <v>10003900</v>
      </c>
      <c r="Y250" s="2" cm="1">
        <f t="array" ref="Y250">_xlfn.XLOOKUP(Y$1&amp;$R250,$C$3:$C$1662&amp;$D$3:$D$1662,$E$3:$E$1662,0,0,1)</f>
        <v>7100</v>
      </c>
      <c r="Z250" s="2" cm="1">
        <f t="array" ref="Z250">_xlfn.XLOOKUP(Z$1&amp;$R250,$C$3:$C$1662&amp;$D$3:$D$1662,$E$3:$E$1662,0,0,1)</f>
        <v>7100</v>
      </c>
      <c r="AA250" s="2" cm="1">
        <f t="array" ref="AA250">_xlfn.XLOOKUP(AA$1&amp;$R250,$C$3:$C$1662&amp;$D$3:$D$1662,$E$3:$E$1662,0,0,1)</f>
        <v>84000</v>
      </c>
      <c r="AB250" s="2" cm="1">
        <f t="array" ref="AB250">_xlfn.XLOOKUP(AB$1&amp;$R250,$C$3:$C$1662&amp;$D$3:$D$1662,$E$3:$E$1662,0,0,1)</f>
        <v>59600</v>
      </c>
      <c r="AC250" s="2" cm="1">
        <f t="array" ref="AC250">_xlfn.XLOOKUP(AC$1&amp;$R250,$C$3:$C$1662&amp;$D$3:$D$1662,$E$3:$E$1662,0,0,1)</f>
        <v>94700</v>
      </c>
    </row>
    <row r="251" spans="3:29" x14ac:dyDescent="0.4">
      <c r="C251" t="s">
        <v>804</v>
      </c>
      <c r="D251" t="s">
        <v>452</v>
      </c>
      <c r="E251">
        <v>94700</v>
      </c>
      <c r="R251" t="s">
        <v>265</v>
      </c>
      <c r="S251" s="2">
        <f t="shared" si="20"/>
        <v>7726360</v>
      </c>
      <c r="T251" s="2">
        <f t="shared" si="24"/>
        <v>4251500</v>
      </c>
      <c r="U251" s="2">
        <f t="shared" si="24"/>
        <v>6388300</v>
      </c>
      <c r="V251" s="2">
        <f t="shared" si="24"/>
        <v>9299500</v>
      </c>
      <c r="W251" s="2">
        <f t="shared" si="24"/>
        <v>8652800</v>
      </c>
      <c r="X251" s="2">
        <f t="shared" si="24"/>
        <v>10039700</v>
      </c>
      <c r="Y251" s="2" cm="1">
        <f t="array" ref="Y251">_xlfn.XLOOKUP(Y$1&amp;$R251,$C$3:$C$1662&amp;$D$3:$D$1662,$E$3:$E$1662,0,0,1)</f>
        <v>52400</v>
      </c>
      <c r="Z251" s="2" cm="1">
        <f t="array" ref="Z251">_xlfn.XLOOKUP(Z$1&amp;$R251,$C$3:$C$1662&amp;$D$3:$D$1662,$E$3:$E$1662,0,0,1)</f>
        <v>8500</v>
      </c>
      <c r="AA251" s="2" cm="1">
        <f t="array" ref="AA251">_xlfn.XLOOKUP(AA$1&amp;$R251,$C$3:$C$1662&amp;$D$3:$D$1662,$E$3:$E$1662,0,0,1)</f>
        <v>21300</v>
      </c>
      <c r="AB251" s="2" cm="1">
        <f t="array" ref="AB251">_xlfn.XLOOKUP(AB$1&amp;$R251,$C$3:$C$1662&amp;$D$3:$D$1662,$E$3:$E$1662,0,0,1)</f>
        <v>37700</v>
      </c>
      <c r="AC251" s="2" cm="1">
        <f t="array" ref="AC251">_xlfn.XLOOKUP(AC$1&amp;$R251,$C$3:$C$1662&amp;$D$3:$D$1662,$E$3:$E$1662,0,0,1)</f>
        <v>35800</v>
      </c>
    </row>
    <row r="252" spans="3:29" x14ac:dyDescent="0.4">
      <c r="C252" t="s">
        <v>804</v>
      </c>
      <c r="D252" t="s">
        <v>453</v>
      </c>
      <c r="E252">
        <v>35800</v>
      </c>
      <c r="R252" t="s">
        <v>188</v>
      </c>
      <c r="S252" s="2">
        <f t="shared" si="20"/>
        <v>7745800</v>
      </c>
      <c r="T252" s="2">
        <f t="shared" si="24"/>
        <v>4269700</v>
      </c>
      <c r="U252" s="2">
        <f t="shared" si="24"/>
        <v>6397400</v>
      </c>
      <c r="V252" s="2">
        <f t="shared" si="24"/>
        <v>9325400</v>
      </c>
      <c r="W252" s="2">
        <f t="shared" si="24"/>
        <v>8679400</v>
      </c>
      <c r="X252" s="2">
        <f t="shared" si="24"/>
        <v>10057100</v>
      </c>
      <c r="Y252" s="2" cm="1">
        <f t="array" ref="Y252">_xlfn.XLOOKUP(Y$1&amp;$R252,$C$3:$C$1662&amp;$D$3:$D$1662,$E$3:$E$1662,0,0,1)</f>
        <v>18200</v>
      </c>
      <c r="Z252" s="2" cm="1">
        <f t="array" ref="Z252">_xlfn.XLOOKUP(Z$1&amp;$R252,$C$3:$C$1662&amp;$D$3:$D$1662,$E$3:$E$1662,0,0,1)</f>
        <v>9100</v>
      </c>
      <c r="AA252" s="2" cm="1">
        <f t="array" ref="AA252">_xlfn.XLOOKUP(AA$1&amp;$R252,$C$3:$C$1662&amp;$D$3:$D$1662,$E$3:$E$1662,0,0,1)</f>
        <v>25900</v>
      </c>
      <c r="AB252" s="2" cm="1">
        <f t="array" ref="AB252">_xlfn.XLOOKUP(AB$1&amp;$R252,$C$3:$C$1662&amp;$D$3:$D$1662,$E$3:$E$1662,0,0,1)</f>
        <v>26600</v>
      </c>
      <c r="AC252" s="2" cm="1">
        <f t="array" ref="AC252">_xlfn.XLOOKUP(AC$1&amp;$R252,$C$3:$C$1662&amp;$D$3:$D$1662,$E$3:$E$1662,0,0,1)</f>
        <v>17400</v>
      </c>
    </row>
    <row r="253" spans="3:29" x14ac:dyDescent="0.4">
      <c r="C253" t="s">
        <v>804</v>
      </c>
      <c r="D253" t="s">
        <v>454</v>
      </c>
      <c r="E253">
        <v>17400</v>
      </c>
      <c r="R253" t="s">
        <v>75</v>
      </c>
      <c r="S253" s="2">
        <f t="shared" si="20"/>
        <v>7770020</v>
      </c>
      <c r="T253" s="2">
        <f t="shared" si="24"/>
        <v>4292800</v>
      </c>
      <c r="U253" s="2">
        <f t="shared" si="24"/>
        <v>6414700</v>
      </c>
      <c r="V253" s="2">
        <f t="shared" si="24"/>
        <v>9363200</v>
      </c>
      <c r="W253" s="2">
        <f t="shared" si="24"/>
        <v>8708600</v>
      </c>
      <c r="X253" s="2">
        <f t="shared" si="24"/>
        <v>10070800</v>
      </c>
      <c r="Y253" s="2" cm="1">
        <f t="array" ref="Y253">_xlfn.XLOOKUP(Y$1&amp;$R253,$C$3:$C$1662&amp;$D$3:$D$1662,$E$3:$E$1662,0,0,1)</f>
        <v>23100</v>
      </c>
      <c r="Z253" s="2" cm="1">
        <f t="array" ref="Z253">_xlfn.XLOOKUP(Z$1&amp;$R253,$C$3:$C$1662&amp;$D$3:$D$1662,$E$3:$E$1662,0,0,1)</f>
        <v>17300</v>
      </c>
      <c r="AA253" s="2" cm="1">
        <f t="array" ref="AA253">_xlfn.XLOOKUP(AA$1&amp;$R253,$C$3:$C$1662&amp;$D$3:$D$1662,$E$3:$E$1662,0,0,1)</f>
        <v>37800</v>
      </c>
      <c r="AB253" s="2" cm="1">
        <f t="array" ref="AB253">_xlfn.XLOOKUP(AB$1&amp;$R253,$C$3:$C$1662&amp;$D$3:$D$1662,$E$3:$E$1662,0,0,1)</f>
        <v>29200</v>
      </c>
      <c r="AC253" s="2" cm="1">
        <f t="array" ref="AC253">_xlfn.XLOOKUP(AC$1&amp;$R253,$C$3:$C$1662&amp;$D$3:$D$1662,$E$3:$E$1662,0,0,1)</f>
        <v>13700</v>
      </c>
    </row>
    <row r="254" spans="3:29" x14ac:dyDescent="0.4">
      <c r="C254" t="s">
        <v>804</v>
      </c>
      <c r="D254" t="s">
        <v>455</v>
      </c>
      <c r="E254">
        <v>13700</v>
      </c>
      <c r="R254" t="s">
        <v>191</v>
      </c>
      <c r="S254" s="2">
        <f t="shared" si="20"/>
        <v>7820380</v>
      </c>
      <c r="T254" s="2">
        <f t="shared" si="24"/>
        <v>4326800</v>
      </c>
      <c r="U254" s="2">
        <f t="shared" si="24"/>
        <v>6421000</v>
      </c>
      <c r="V254" s="2">
        <f t="shared" si="24"/>
        <v>9379100</v>
      </c>
      <c r="W254" s="2">
        <f t="shared" si="24"/>
        <v>8719300</v>
      </c>
      <c r="X254" s="2">
        <f t="shared" si="24"/>
        <v>10255700</v>
      </c>
      <c r="Y254" s="2" cm="1">
        <f t="array" ref="Y254">_xlfn.XLOOKUP(Y$1&amp;$R254,$C$3:$C$1662&amp;$D$3:$D$1662,$E$3:$E$1662,0,0,1)</f>
        <v>34000</v>
      </c>
      <c r="Z254" s="2" cm="1">
        <f t="array" ref="Z254">_xlfn.XLOOKUP(Z$1&amp;$R254,$C$3:$C$1662&amp;$D$3:$D$1662,$E$3:$E$1662,0,0,1)</f>
        <v>6300</v>
      </c>
      <c r="AA254" s="2" cm="1">
        <f t="array" ref="AA254">_xlfn.XLOOKUP(AA$1&amp;$R254,$C$3:$C$1662&amp;$D$3:$D$1662,$E$3:$E$1662,0,0,1)</f>
        <v>15900</v>
      </c>
      <c r="AB254" s="2" cm="1">
        <f t="array" ref="AB254">_xlfn.XLOOKUP(AB$1&amp;$R254,$C$3:$C$1662&amp;$D$3:$D$1662,$E$3:$E$1662,0,0,1)</f>
        <v>10700</v>
      </c>
      <c r="AC254" s="2" cm="1">
        <f t="array" ref="AC254">_xlfn.XLOOKUP(AC$1&amp;$R254,$C$3:$C$1662&amp;$D$3:$D$1662,$E$3:$E$1662,0,0,1)</f>
        <v>184900</v>
      </c>
    </row>
    <row r="255" spans="3:29" x14ac:dyDescent="0.4">
      <c r="C255" t="s">
        <v>804</v>
      </c>
      <c r="D255" t="s">
        <v>456</v>
      </c>
      <c r="E255">
        <v>184900</v>
      </c>
      <c r="R255" t="s">
        <v>256</v>
      </c>
      <c r="S255" s="2">
        <f t="shared" si="20"/>
        <v>7852740</v>
      </c>
      <c r="T255" s="2">
        <f t="shared" si="24"/>
        <v>4343300</v>
      </c>
      <c r="U255" s="2">
        <f t="shared" si="24"/>
        <v>6434300</v>
      </c>
      <c r="V255" s="2">
        <f t="shared" si="24"/>
        <v>9405500</v>
      </c>
      <c r="W255" s="2">
        <f t="shared" si="24"/>
        <v>8750100</v>
      </c>
      <c r="X255" s="2">
        <f t="shared" si="24"/>
        <v>10330500</v>
      </c>
      <c r="Y255" s="2" cm="1">
        <f t="array" ref="Y255">_xlfn.XLOOKUP(Y$1&amp;$R255,$C$3:$C$1662&amp;$D$3:$D$1662,$E$3:$E$1662,0,0,1)</f>
        <v>16500</v>
      </c>
      <c r="Z255" s="2" cm="1">
        <f t="array" ref="Z255">_xlfn.XLOOKUP(Z$1&amp;$R255,$C$3:$C$1662&amp;$D$3:$D$1662,$E$3:$E$1662,0,0,1)</f>
        <v>13300</v>
      </c>
      <c r="AA255" s="2" cm="1">
        <f t="array" ref="AA255">_xlfn.XLOOKUP(AA$1&amp;$R255,$C$3:$C$1662&amp;$D$3:$D$1662,$E$3:$E$1662,0,0,1)</f>
        <v>26400</v>
      </c>
      <c r="AB255" s="2" cm="1">
        <f t="array" ref="AB255">_xlfn.XLOOKUP(AB$1&amp;$R255,$C$3:$C$1662&amp;$D$3:$D$1662,$E$3:$E$1662,0,0,1)</f>
        <v>30800</v>
      </c>
      <c r="AC255" s="2" cm="1">
        <f t="array" ref="AC255">_xlfn.XLOOKUP(AC$1&amp;$R255,$C$3:$C$1662&amp;$D$3:$D$1662,$E$3:$E$1662,0,0,1)</f>
        <v>74800</v>
      </c>
    </row>
    <row r="256" spans="3:29" x14ac:dyDescent="0.4">
      <c r="C256" t="s">
        <v>804</v>
      </c>
      <c r="D256" t="s">
        <v>457</v>
      </c>
      <c r="E256">
        <v>74800</v>
      </c>
      <c r="R256" t="s">
        <v>276</v>
      </c>
      <c r="S256" s="2">
        <f t="shared" si="20"/>
        <v>7884540</v>
      </c>
      <c r="T256" s="2">
        <f t="shared" si="24"/>
        <v>4363900</v>
      </c>
      <c r="U256" s="2">
        <f t="shared" si="24"/>
        <v>6442500</v>
      </c>
      <c r="V256" s="2">
        <f t="shared" si="24"/>
        <v>9414400</v>
      </c>
      <c r="W256" s="2">
        <f t="shared" si="24"/>
        <v>8787300</v>
      </c>
      <c r="X256" s="2">
        <f t="shared" si="24"/>
        <v>10414600</v>
      </c>
      <c r="Y256" s="2" cm="1">
        <f t="array" ref="Y256">_xlfn.XLOOKUP(Y$1&amp;$R256,$C$3:$C$1662&amp;$D$3:$D$1662,$E$3:$E$1662,0,0,1)</f>
        <v>20600</v>
      </c>
      <c r="Z256" s="2" cm="1">
        <f t="array" ref="Z256">_xlfn.XLOOKUP(Z$1&amp;$R256,$C$3:$C$1662&amp;$D$3:$D$1662,$E$3:$E$1662,0,0,1)</f>
        <v>8200</v>
      </c>
      <c r="AA256" s="2" cm="1">
        <f t="array" ref="AA256">_xlfn.XLOOKUP(AA$1&amp;$R256,$C$3:$C$1662&amp;$D$3:$D$1662,$E$3:$E$1662,0,0,1)</f>
        <v>8900</v>
      </c>
      <c r="AB256" s="2" cm="1">
        <f t="array" ref="AB256">_xlfn.XLOOKUP(AB$1&amp;$R256,$C$3:$C$1662&amp;$D$3:$D$1662,$E$3:$E$1662,0,0,1)</f>
        <v>37200</v>
      </c>
      <c r="AC256" s="2" cm="1">
        <f t="array" ref="AC256">_xlfn.XLOOKUP(AC$1&amp;$R256,$C$3:$C$1662&amp;$D$3:$D$1662,$E$3:$E$1662,0,0,1)</f>
        <v>84100</v>
      </c>
    </row>
    <row r="257" spans="3:29" x14ac:dyDescent="0.4">
      <c r="C257" t="s">
        <v>804</v>
      </c>
      <c r="D257" t="s">
        <v>458</v>
      </c>
      <c r="E257">
        <v>84100</v>
      </c>
      <c r="R257" t="s">
        <v>275</v>
      </c>
      <c r="S257" s="2">
        <f t="shared" si="20"/>
        <v>7920360</v>
      </c>
      <c r="T257" s="2">
        <f t="shared" si="24"/>
        <v>4379400</v>
      </c>
      <c r="U257" s="2">
        <f t="shared" si="24"/>
        <v>6524300</v>
      </c>
      <c r="V257" s="2">
        <f t="shared" si="24"/>
        <v>9440600</v>
      </c>
      <c r="W257" s="2">
        <f t="shared" si="24"/>
        <v>8802900</v>
      </c>
      <c r="X257" s="2">
        <f t="shared" si="24"/>
        <v>10454600</v>
      </c>
      <c r="Y257" s="2" cm="1">
        <f t="array" ref="Y257">_xlfn.XLOOKUP(Y$1&amp;$R257,$C$3:$C$1662&amp;$D$3:$D$1662,$E$3:$E$1662,0,0,1)</f>
        <v>15500</v>
      </c>
      <c r="Z257" s="2" cm="1">
        <f t="array" ref="Z257">_xlfn.XLOOKUP(Z$1&amp;$R257,$C$3:$C$1662&amp;$D$3:$D$1662,$E$3:$E$1662,0,0,1)</f>
        <v>81800</v>
      </c>
      <c r="AA257" s="2" cm="1">
        <f t="array" ref="AA257">_xlfn.XLOOKUP(AA$1&amp;$R257,$C$3:$C$1662&amp;$D$3:$D$1662,$E$3:$E$1662,0,0,1)</f>
        <v>26200</v>
      </c>
      <c r="AB257" s="2" cm="1">
        <f t="array" ref="AB257">_xlfn.XLOOKUP(AB$1&amp;$R257,$C$3:$C$1662&amp;$D$3:$D$1662,$E$3:$E$1662,0,0,1)</f>
        <v>15600</v>
      </c>
      <c r="AC257" s="2" cm="1">
        <f t="array" ref="AC257">_xlfn.XLOOKUP(AC$1&amp;$R257,$C$3:$C$1662&amp;$D$3:$D$1662,$E$3:$E$1662,0,0,1)</f>
        <v>40000</v>
      </c>
    </row>
    <row r="258" spans="3:29" x14ac:dyDescent="0.4">
      <c r="C258" t="s">
        <v>804</v>
      </c>
      <c r="D258" t="s">
        <v>459</v>
      </c>
      <c r="E258">
        <v>40000</v>
      </c>
      <c r="R258" t="s">
        <v>205</v>
      </c>
      <c r="S258" s="2">
        <f t="shared" si="20"/>
        <v>7942180</v>
      </c>
      <c r="T258" s="2">
        <f t="shared" si="24"/>
        <v>4395800</v>
      </c>
      <c r="U258" s="2">
        <f t="shared" si="24"/>
        <v>6556200</v>
      </c>
      <c r="V258" s="2">
        <f t="shared" si="24"/>
        <v>9465600</v>
      </c>
      <c r="W258" s="2">
        <f t="shared" si="24"/>
        <v>8824700</v>
      </c>
      <c r="X258" s="2">
        <f t="shared" si="24"/>
        <v>10468600</v>
      </c>
      <c r="Y258" s="2" cm="1">
        <f t="array" ref="Y258">_xlfn.XLOOKUP(Y$1&amp;$R258,$C$3:$C$1662&amp;$D$3:$D$1662,$E$3:$E$1662,0,0,1)</f>
        <v>16400</v>
      </c>
      <c r="Z258" s="2" cm="1">
        <f t="array" ref="Z258">_xlfn.XLOOKUP(Z$1&amp;$R258,$C$3:$C$1662&amp;$D$3:$D$1662,$E$3:$E$1662,0,0,1)</f>
        <v>31900</v>
      </c>
      <c r="AA258" s="2" cm="1">
        <f t="array" ref="AA258">_xlfn.XLOOKUP(AA$1&amp;$R258,$C$3:$C$1662&amp;$D$3:$D$1662,$E$3:$E$1662,0,0,1)</f>
        <v>25000</v>
      </c>
      <c r="AB258" s="2" cm="1">
        <f t="array" ref="AB258">_xlfn.XLOOKUP(AB$1&amp;$R258,$C$3:$C$1662&amp;$D$3:$D$1662,$E$3:$E$1662,0,0,1)</f>
        <v>21800</v>
      </c>
      <c r="AC258" s="2" cm="1">
        <f t="array" ref="AC258">_xlfn.XLOOKUP(AC$1&amp;$R258,$C$3:$C$1662&amp;$D$3:$D$1662,$E$3:$E$1662,0,0,1)</f>
        <v>14000</v>
      </c>
    </row>
    <row r="259" spans="3:29" x14ac:dyDescent="0.4">
      <c r="C259" t="s">
        <v>804</v>
      </c>
      <c r="D259" t="s">
        <v>460</v>
      </c>
      <c r="E259">
        <v>14000</v>
      </c>
      <c r="R259" t="s">
        <v>40</v>
      </c>
      <c r="S259" s="2">
        <f t="shared" ref="S259:S322" si="25">IFERROR(AVERAGEIFS(T259:X259,T259:X259,"&gt;0"),0)</f>
        <v>7968200</v>
      </c>
      <c r="T259" s="2">
        <f t="shared" si="24"/>
        <v>4407600</v>
      </c>
      <c r="U259" s="2">
        <f t="shared" si="24"/>
        <v>6577500</v>
      </c>
      <c r="V259" s="2">
        <f t="shared" si="24"/>
        <v>9486100</v>
      </c>
      <c r="W259" s="2">
        <f t="shared" si="24"/>
        <v>8838600</v>
      </c>
      <c r="X259" s="2">
        <f t="shared" si="24"/>
        <v>10531200</v>
      </c>
      <c r="Y259" s="2" cm="1">
        <f t="array" ref="Y259">_xlfn.XLOOKUP(Y$1&amp;$R259,$C$3:$C$1662&amp;$D$3:$D$1662,$E$3:$E$1662,0,0,1)</f>
        <v>11800</v>
      </c>
      <c r="Z259" s="2" cm="1">
        <f t="array" ref="Z259">_xlfn.XLOOKUP(Z$1&amp;$R259,$C$3:$C$1662&amp;$D$3:$D$1662,$E$3:$E$1662,0,0,1)</f>
        <v>21300</v>
      </c>
      <c r="AA259" s="2" cm="1">
        <f t="array" ref="AA259">_xlfn.XLOOKUP(AA$1&amp;$R259,$C$3:$C$1662&amp;$D$3:$D$1662,$E$3:$E$1662,0,0,1)</f>
        <v>20500</v>
      </c>
      <c r="AB259" s="2" cm="1">
        <f t="array" ref="AB259">_xlfn.XLOOKUP(AB$1&amp;$R259,$C$3:$C$1662&amp;$D$3:$D$1662,$E$3:$E$1662,0,0,1)</f>
        <v>13900</v>
      </c>
      <c r="AC259" s="2" cm="1">
        <f t="array" ref="AC259">_xlfn.XLOOKUP(AC$1&amp;$R259,$C$3:$C$1662&amp;$D$3:$D$1662,$E$3:$E$1662,0,0,1)</f>
        <v>62600</v>
      </c>
    </row>
    <row r="260" spans="3:29" x14ac:dyDescent="0.4">
      <c r="C260" t="s">
        <v>804</v>
      </c>
      <c r="D260" t="s">
        <v>461</v>
      </c>
      <c r="E260">
        <v>62600</v>
      </c>
      <c r="R260" t="s">
        <v>231</v>
      </c>
      <c r="S260" s="2">
        <f t="shared" si="25"/>
        <v>7988600</v>
      </c>
      <c r="T260" s="2">
        <f t="shared" ref="T260:X275" si="26">T259+Y260</f>
        <v>4419200</v>
      </c>
      <c r="U260" s="2">
        <f t="shared" si="26"/>
        <v>6595800</v>
      </c>
      <c r="V260" s="2">
        <f t="shared" si="26"/>
        <v>9504100</v>
      </c>
      <c r="W260" s="2">
        <f t="shared" si="26"/>
        <v>8862200</v>
      </c>
      <c r="X260" s="2">
        <f t="shared" si="26"/>
        <v>10561700</v>
      </c>
      <c r="Y260" s="2" cm="1">
        <f t="array" ref="Y260">_xlfn.XLOOKUP(Y$1&amp;$R260,$C$3:$C$1662&amp;$D$3:$D$1662,$E$3:$E$1662,0,0,1)</f>
        <v>11600</v>
      </c>
      <c r="Z260" s="2" cm="1">
        <f t="array" ref="Z260">_xlfn.XLOOKUP(Z$1&amp;$R260,$C$3:$C$1662&amp;$D$3:$D$1662,$E$3:$E$1662,0,0,1)</f>
        <v>18300</v>
      </c>
      <c r="AA260" s="2" cm="1">
        <f t="array" ref="AA260">_xlfn.XLOOKUP(AA$1&amp;$R260,$C$3:$C$1662&amp;$D$3:$D$1662,$E$3:$E$1662,0,0,1)</f>
        <v>18000</v>
      </c>
      <c r="AB260" s="2" cm="1">
        <f t="array" ref="AB260">_xlfn.XLOOKUP(AB$1&amp;$R260,$C$3:$C$1662&amp;$D$3:$D$1662,$E$3:$E$1662,0,0,1)</f>
        <v>23600</v>
      </c>
      <c r="AC260" s="2" cm="1">
        <f t="array" ref="AC260">_xlfn.XLOOKUP(AC$1&amp;$R260,$C$3:$C$1662&amp;$D$3:$D$1662,$E$3:$E$1662,0,0,1)</f>
        <v>30500</v>
      </c>
    </row>
    <row r="261" spans="3:29" x14ac:dyDescent="0.4">
      <c r="C261" t="s">
        <v>804</v>
      </c>
      <c r="D261" t="s">
        <v>462</v>
      </c>
      <c r="E261">
        <v>30500</v>
      </c>
      <c r="R261" t="s">
        <v>244</v>
      </c>
      <c r="S261" s="2">
        <f t="shared" si="25"/>
        <v>8006600</v>
      </c>
      <c r="T261" s="2">
        <f t="shared" si="26"/>
        <v>4431700</v>
      </c>
      <c r="U261" s="2">
        <f t="shared" si="26"/>
        <v>6606600</v>
      </c>
      <c r="V261" s="2">
        <f t="shared" si="26"/>
        <v>9521100</v>
      </c>
      <c r="W261" s="2">
        <f t="shared" si="26"/>
        <v>8878400</v>
      </c>
      <c r="X261" s="2">
        <f t="shared" si="26"/>
        <v>10595200</v>
      </c>
      <c r="Y261" s="2" cm="1">
        <f t="array" ref="Y261">_xlfn.XLOOKUP(Y$1&amp;$R261,$C$3:$C$1662&amp;$D$3:$D$1662,$E$3:$E$1662,0,0,1)</f>
        <v>12500</v>
      </c>
      <c r="Z261" s="2" cm="1">
        <f t="array" ref="Z261">_xlfn.XLOOKUP(Z$1&amp;$R261,$C$3:$C$1662&amp;$D$3:$D$1662,$E$3:$E$1662,0,0,1)</f>
        <v>10800</v>
      </c>
      <c r="AA261" s="2" cm="1">
        <f t="array" ref="AA261">_xlfn.XLOOKUP(AA$1&amp;$R261,$C$3:$C$1662&amp;$D$3:$D$1662,$E$3:$E$1662,0,0,1)</f>
        <v>17000</v>
      </c>
      <c r="AB261" s="2" cm="1">
        <f t="array" ref="AB261">_xlfn.XLOOKUP(AB$1&amp;$R261,$C$3:$C$1662&amp;$D$3:$D$1662,$E$3:$E$1662,0,0,1)</f>
        <v>16200</v>
      </c>
      <c r="AC261" s="2" cm="1">
        <f t="array" ref="AC261">_xlfn.XLOOKUP(AC$1&amp;$R261,$C$3:$C$1662&amp;$D$3:$D$1662,$E$3:$E$1662,0,0,1)</f>
        <v>33500</v>
      </c>
    </row>
    <row r="262" spans="3:29" x14ac:dyDescent="0.4">
      <c r="C262" t="s">
        <v>804</v>
      </c>
      <c r="D262" t="s">
        <v>463</v>
      </c>
      <c r="E262">
        <v>33500</v>
      </c>
      <c r="R262" t="s">
        <v>124</v>
      </c>
      <c r="S262" s="2">
        <f t="shared" si="25"/>
        <v>8047780</v>
      </c>
      <c r="T262" s="2">
        <f t="shared" si="26"/>
        <v>4442000</v>
      </c>
      <c r="U262" s="2">
        <f t="shared" si="26"/>
        <v>6669400</v>
      </c>
      <c r="V262" s="2">
        <f t="shared" si="26"/>
        <v>9561000</v>
      </c>
      <c r="W262" s="2">
        <f t="shared" si="26"/>
        <v>8894600</v>
      </c>
      <c r="X262" s="2">
        <f t="shared" si="26"/>
        <v>10671900</v>
      </c>
      <c r="Y262" s="2" cm="1">
        <f t="array" ref="Y262">_xlfn.XLOOKUP(Y$1&amp;$R262,$C$3:$C$1662&amp;$D$3:$D$1662,$E$3:$E$1662,0,0,1)</f>
        <v>10300</v>
      </c>
      <c r="Z262" s="2" cm="1">
        <f t="array" ref="Z262">_xlfn.XLOOKUP(Z$1&amp;$R262,$C$3:$C$1662&amp;$D$3:$D$1662,$E$3:$E$1662,0,0,1)</f>
        <v>62800</v>
      </c>
      <c r="AA262" s="2" cm="1">
        <f t="array" ref="AA262">_xlfn.XLOOKUP(AA$1&amp;$R262,$C$3:$C$1662&amp;$D$3:$D$1662,$E$3:$E$1662,0,0,1)</f>
        <v>39900</v>
      </c>
      <c r="AB262" s="2" cm="1">
        <f t="array" ref="AB262">_xlfn.XLOOKUP(AB$1&amp;$R262,$C$3:$C$1662&amp;$D$3:$D$1662,$E$3:$E$1662,0,0,1)</f>
        <v>16200</v>
      </c>
      <c r="AC262" s="2" cm="1">
        <f t="array" ref="AC262">_xlfn.XLOOKUP(AC$1&amp;$R262,$C$3:$C$1662&amp;$D$3:$D$1662,$E$3:$E$1662,0,0,1)</f>
        <v>76700</v>
      </c>
    </row>
    <row r="263" spans="3:29" x14ac:dyDescent="0.4">
      <c r="C263" t="s">
        <v>804</v>
      </c>
      <c r="D263" t="s">
        <v>464</v>
      </c>
      <c r="E263">
        <v>76700</v>
      </c>
      <c r="R263" t="s">
        <v>196</v>
      </c>
      <c r="S263" s="2">
        <f t="shared" si="25"/>
        <v>8085780</v>
      </c>
      <c r="T263" s="2">
        <f t="shared" si="26"/>
        <v>4464300</v>
      </c>
      <c r="U263" s="2">
        <f t="shared" si="26"/>
        <v>6705500</v>
      </c>
      <c r="V263" s="2">
        <f t="shared" si="26"/>
        <v>9594200</v>
      </c>
      <c r="W263" s="2">
        <f t="shared" si="26"/>
        <v>8929600</v>
      </c>
      <c r="X263" s="2">
        <f t="shared" si="26"/>
        <v>10735300</v>
      </c>
      <c r="Y263" s="2" cm="1">
        <f t="array" ref="Y263">_xlfn.XLOOKUP(Y$1&amp;$R263,$C$3:$C$1662&amp;$D$3:$D$1662,$E$3:$E$1662,0,0,1)</f>
        <v>22300</v>
      </c>
      <c r="Z263" s="2" cm="1">
        <f t="array" ref="Z263">_xlfn.XLOOKUP(Z$1&amp;$R263,$C$3:$C$1662&amp;$D$3:$D$1662,$E$3:$E$1662,0,0,1)</f>
        <v>36100</v>
      </c>
      <c r="AA263" s="2" cm="1">
        <f t="array" ref="AA263">_xlfn.XLOOKUP(AA$1&amp;$R263,$C$3:$C$1662&amp;$D$3:$D$1662,$E$3:$E$1662,0,0,1)</f>
        <v>33200</v>
      </c>
      <c r="AB263" s="2" cm="1">
        <f t="array" ref="AB263">_xlfn.XLOOKUP(AB$1&amp;$R263,$C$3:$C$1662&amp;$D$3:$D$1662,$E$3:$E$1662,0,0,1)</f>
        <v>35000</v>
      </c>
      <c r="AC263" s="2" cm="1">
        <f t="array" ref="AC263">_xlfn.XLOOKUP(AC$1&amp;$R263,$C$3:$C$1662&amp;$D$3:$D$1662,$E$3:$E$1662,0,0,1)</f>
        <v>63400</v>
      </c>
    </row>
    <row r="264" spans="3:29" x14ac:dyDescent="0.4">
      <c r="C264" t="s">
        <v>804</v>
      </c>
      <c r="D264" t="s">
        <v>465</v>
      </c>
      <c r="E264">
        <v>63400</v>
      </c>
      <c r="R264" t="s">
        <v>254</v>
      </c>
      <c r="S264" s="2">
        <f t="shared" si="25"/>
        <v>8109640</v>
      </c>
      <c r="T264" s="2">
        <f t="shared" si="26"/>
        <v>4473000</v>
      </c>
      <c r="U264" s="2">
        <f t="shared" si="26"/>
        <v>6737300</v>
      </c>
      <c r="V264" s="2">
        <f t="shared" si="26"/>
        <v>9619900</v>
      </c>
      <c r="W264" s="2">
        <f t="shared" si="26"/>
        <v>8949300</v>
      </c>
      <c r="X264" s="2">
        <f t="shared" si="26"/>
        <v>10768700</v>
      </c>
      <c r="Y264" s="2" cm="1">
        <f t="array" ref="Y264">_xlfn.XLOOKUP(Y$1&amp;$R264,$C$3:$C$1662&amp;$D$3:$D$1662,$E$3:$E$1662,0,0,1)</f>
        <v>8700</v>
      </c>
      <c r="Z264" s="2" cm="1">
        <f t="array" ref="Z264">_xlfn.XLOOKUP(Z$1&amp;$R264,$C$3:$C$1662&amp;$D$3:$D$1662,$E$3:$E$1662,0,0,1)</f>
        <v>31800</v>
      </c>
      <c r="AA264" s="2" cm="1">
        <f t="array" ref="AA264">_xlfn.XLOOKUP(AA$1&amp;$R264,$C$3:$C$1662&amp;$D$3:$D$1662,$E$3:$E$1662,0,0,1)</f>
        <v>25700</v>
      </c>
      <c r="AB264" s="2" cm="1">
        <f t="array" ref="AB264">_xlfn.XLOOKUP(AB$1&amp;$R264,$C$3:$C$1662&amp;$D$3:$D$1662,$E$3:$E$1662,0,0,1)</f>
        <v>19700</v>
      </c>
      <c r="AC264" s="2" cm="1">
        <f t="array" ref="AC264">_xlfn.XLOOKUP(AC$1&amp;$R264,$C$3:$C$1662&amp;$D$3:$D$1662,$E$3:$E$1662,0,0,1)</f>
        <v>33400</v>
      </c>
    </row>
    <row r="265" spans="3:29" x14ac:dyDescent="0.4">
      <c r="C265" t="s">
        <v>804</v>
      </c>
      <c r="D265" t="s">
        <v>466</v>
      </c>
      <c r="E265">
        <v>33400</v>
      </c>
      <c r="R265" t="s">
        <v>187</v>
      </c>
      <c r="S265" s="2">
        <f t="shared" si="25"/>
        <v>8144780</v>
      </c>
      <c r="T265" s="2">
        <f t="shared" si="26"/>
        <v>4475900</v>
      </c>
      <c r="U265" s="2">
        <f t="shared" si="26"/>
        <v>6760000</v>
      </c>
      <c r="V265" s="2">
        <f t="shared" si="26"/>
        <v>9707400</v>
      </c>
      <c r="W265" s="2">
        <f t="shared" si="26"/>
        <v>8968100</v>
      </c>
      <c r="X265" s="2">
        <f t="shared" si="26"/>
        <v>10812500</v>
      </c>
      <c r="Y265" s="2" cm="1">
        <f t="array" ref="Y265">_xlfn.XLOOKUP(Y$1&amp;$R265,$C$3:$C$1662&amp;$D$3:$D$1662,$E$3:$E$1662,0,0,1)</f>
        <v>2900</v>
      </c>
      <c r="Z265" s="2" cm="1">
        <f t="array" ref="Z265">_xlfn.XLOOKUP(Z$1&amp;$R265,$C$3:$C$1662&amp;$D$3:$D$1662,$E$3:$E$1662,0,0,1)</f>
        <v>22700</v>
      </c>
      <c r="AA265" s="2" cm="1">
        <f t="array" ref="AA265">_xlfn.XLOOKUP(AA$1&amp;$R265,$C$3:$C$1662&amp;$D$3:$D$1662,$E$3:$E$1662,0,0,1)</f>
        <v>87500</v>
      </c>
      <c r="AB265" s="2" cm="1">
        <f t="array" ref="AB265">_xlfn.XLOOKUP(AB$1&amp;$R265,$C$3:$C$1662&amp;$D$3:$D$1662,$E$3:$E$1662,0,0,1)</f>
        <v>18800</v>
      </c>
      <c r="AC265" s="2" cm="1">
        <f t="array" ref="AC265">_xlfn.XLOOKUP(AC$1&amp;$R265,$C$3:$C$1662&amp;$D$3:$D$1662,$E$3:$E$1662,0,0,1)</f>
        <v>43800</v>
      </c>
    </row>
    <row r="266" spans="3:29" x14ac:dyDescent="0.4">
      <c r="C266" t="s">
        <v>804</v>
      </c>
      <c r="D266" t="s">
        <v>467</v>
      </c>
      <c r="E266">
        <v>43800</v>
      </c>
      <c r="R266" t="s">
        <v>129</v>
      </c>
      <c r="S266" s="2">
        <f t="shared" si="25"/>
        <v>8179000</v>
      </c>
      <c r="T266" s="2">
        <f t="shared" si="26"/>
        <v>4495300</v>
      </c>
      <c r="U266" s="2">
        <f t="shared" si="26"/>
        <v>6791000</v>
      </c>
      <c r="V266" s="2">
        <f t="shared" si="26"/>
        <v>9734000</v>
      </c>
      <c r="W266" s="2">
        <f t="shared" si="26"/>
        <v>8986200</v>
      </c>
      <c r="X266" s="2">
        <f t="shared" si="26"/>
        <v>10888500</v>
      </c>
      <c r="Y266" s="2" cm="1">
        <f t="array" ref="Y266">_xlfn.XLOOKUP(Y$1&amp;$R266,$C$3:$C$1662&amp;$D$3:$D$1662,$E$3:$E$1662,0,0,1)</f>
        <v>19400</v>
      </c>
      <c r="Z266" s="2" cm="1">
        <f t="array" ref="Z266">_xlfn.XLOOKUP(Z$1&amp;$R266,$C$3:$C$1662&amp;$D$3:$D$1662,$E$3:$E$1662,0,0,1)</f>
        <v>31000</v>
      </c>
      <c r="AA266" s="2" cm="1">
        <f t="array" ref="AA266">_xlfn.XLOOKUP(AA$1&amp;$R266,$C$3:$C$1662&amp;$D$3:$D$1662,$E$3:$E$1662,0,0,1)</f>
        <v>26600</v>
      </c>
      <c r="AB266" s="2" cm="1">
        <f t="array" ref="AB266">_xlfn.XLOOKUP(AB$1&amp;$R266,$C$3:$C$1662&amp;$D$3:$D$1662,$E$3:$E$1662,0,0,1)</f>
        <v>18100</v>
      </c>
      <c r="AC266" s="2" cm="1">
        <f t="array" ref="AC266">_xlfn.XLOOKUP(AC$1&amp;$R266,$C$3:$C$1662&amp;$D$3:$D$1662,$E$3:$E$1662,0,0,1)</f>
        <v>76000</v>
      </c>
    </row>
    <row r="267" spans="3:29" x14ac:dyDescent="0.4">
      <c r="C267" t="s">
        <v>804</v>
      </c>
      <c r="D267" t="s">
        <v>468</v>
      </c>
      <c r="E267">
        <v>76000</v>
      </c>
      <c r="R267" t="s">
        <v>45</v>
      </c>
      <c r="S267" s="2">
        <f t="shared" si="25"/>
        <v>8201500</v>
      </c>
      <c r="T267" s="2">
        <f t="shared" si="26"/>
        <v>4507100</v>
      </c>
      <c r="U267" s="2">
        <f t="shared" si="26"/>
        <v>6804300</v>
      </c>
      <c r="V267" s="2">
        <f t="shared" si="26"/>
        <v>9766700</v>
      </c>
      <c r="W267" s="2">
        <f t="shared" si="26"/>
        <v>8998600</v>
      </c>
      <c r="X267" s="2">
        <f t="shared" si="26"/>
        <v>10930800</v>
      </c>
      <c r="Y267" s="2" cm="1">
        <f t="array" ref="Y267">_xlfn.XLOOKUP(Y$1&amp;$R267,$C$3:$C$1662&amp;$D$3:$D$1662,$E$3:$E$1662,0,0,1)</f>
        <v>11800</v>
      </c>
      <c r="Z267" s="2" cm="1">
        <f t="array" ref="Z267">_xlfn.XLOOKUP(Z$1&amp;$R267,$C$3:$C$1662&amp;$D$3:$D$1662,$E$3:$E$1662,0,0,1)</f>
        <v>13300</v>
      </c>
      <c r="AA267" s="2" cm="1">
        <f t="array" ref="AA267">_xlfn.XLOOKUP(AA$1&amp;$R267,$C$3:$C$1662&amp;$D$3:$D$1662,$E$3:$E$1662,0,0,1)</f>
        <v>32700</v>
      </c>
      <c r="AB267" s="2" cm="1">
        <f t="array" ref="AB267">_xlfn.XLOOKUP(AB$1&amp;$R267,$C$3:$C$1662&amp;$D$3:$D$1662,$E$3:$E$1662,0,0,1)</f>
        <v>12400</v>
      </c>
      <c r="AC267" s="2" cm="1">
        <f t="array" ref="AC267">_xlfn.XLOOKUP(AC$1&amp;$R267,$C$3:$C$1662&amp;$D$3:$D$1662,$E$3:$E$1662,0,0,1)</f>
        <v>42300</v>
      </c>
    </row>
    <row r="268" spans="3:29" x14ac:dyDescent="0.4">
      <c r="C268" t="s">
        <v>804</v>
      </c>
      <c r="D268" t="s">
        <v>469</v>
      </c>
      <c r="E268">
        <v>42300</v>
      </c>
      <c r="R268" t="s">
        <v>181</v>
      </c>
      <c r="S268" s="2">
        <f t="shared" si="25"/>
        <v>8224320</v>
      </c>
      <c r="T268" s="2">
        <f t="shared" si="26"/>
        <v>4514800</v>
      </c>
      <c r="U268" s="2">
        <f t="shared" si="26"/>
        <v>6824900</v>
      </c>
      <c r="V268" s="2">
        <f t="shared" si="26"/>
        <v>9785600</v>
      </c>
      <c r="W268" s="2">
        <f t="shared" si="26"/>
        <v>9035700</v>
      </c>
      <c r="X268" s="2">
        <f t="shared" si="26"/>
        <v>10960600</v>
      </c>
      <c r="Y268" s="2" cm="1">
        <f t="array" ref="Y268">_xlfn.XLOOKUP(Y$1&amp;$R268,$C$3:$C$1662&amp;$D$3:$D$1662,$E$3:$E$1662,0,0,1)</f>
        <v>7700</v>
      </c>
      <c r="Z268" s="2" cm="1">
        <f t="array" ref="Z268">_xlfn.XLOOKUP(Z$1&amp;$R268,$C$3:$C$1662&amp;$D$3:$D$1662,$E$3:$E$1662,0,0,1)</f>
        <v>20600</v>
      </c>
      <c r="AA268" s="2" cm="1">
        <f t="array" ref="AA268">_xlfn.XLOOKUP(AA$1&amp;$R268,$C$3:$C$1662&amp;$D$3:$D$1662,$E$3:$E$1662,0,0,1)</f>
        <v>18900</v>
      </c>
      <c r="AB268" s="2" cm="1">
        <f t="array" ref="AB268">_xlfn.XLOOKUP(AB$1&amp;$R268,$C$3:$C$1662&amp;$D$3:$D$1662,$E$3:$E$1662,0,0,1)</f>
        <v>37100</v>
      </c>
      <c r="AC268" s="2" cm="1">
        <f t="array" ref="AC268">_xlfn.XLOOKUP(AC$1&amp;$R268,$C$3:$C$1662&amp;$D$3:$D$1662,$E$3:$E$1662,0,0,1)</f>
        <v>29800</v>
      </c>
    </row>
    <row r="269" spans="3:29" x14ac:dyDescent="0.4">
      <c r="C269" t="s">
        <v>804</v>
      </c>
      <c r="D269" t="s">
        <v>470</v>
      </c>
      <c r="E269">
        <v>29800</v>
      </c>
      <c r="R269" t="s">
        <v>82</v>
      </c>
      <c r="S269" s="2">
        <f t="shared" si="25"/>
        <v>8243280</v>
      </c>
      <c r="T269" s="2">
        <f t="shared" si="26"/>
        <v>4526000</v>
      </c>
      <c r="U269" s="2">
        <f t="shared" si="26"/>
        <v>6838900</v>
      </c>
      <c r="V269" s="2">
        <f t="shared" si="26"/>
        <v>9806200</v>
      </c>
      <c r="W269" s="2">
        <f t="shared" si="26"/>
        <v>9065100</v>
      </c>
      <c r="X269" s="2">
        <f t="shared" si="26"/>
        <v>10980200</v>
      </c>
      <c r="Y269" s="2" cm="1">
        <f t="array" ref="Y269">_xlfn.XLOOKUP(Y$1&amp;$R269,$C$3:$C$1662&amp;$D$3:$D$1662,$E$3:$E$1662,0,0,1)</f>
        <v>11200</v>
      </c>
      <c r="Z269" s="2" cm="1">
        <f t="array" ref="Z269">_xlfn.XLOOKUP(Z$1&amp;$R269,$C$3:$C$1662&amp;$D$3:$D$1662,$E$3:$E$1662,0,0,1)</f>
        <v>14000</v>
      </c>
      <c r="AA269" s="2" cm="1">
        <f t="array" ref="AA269">_xlfn.XLOOKUP(AA$1&amp;$R269,$C$3:$C$1662&amp;$D$3:$D$1662,$E$3:$E$1662,0,0,1)</f>
        <v>20600</v>
      </c>
      <c r="AB269" s="2" cm="1">
        <f t="array" ref="AB269">_xlfn.XLOOKUP(AB$1&amp;$R269,$C$3:$C$1662&amp;$D$3:$D$1662,$E$3:$E$1662,0,0,1)</f>
        <v>29400</v>
      </c>
      <c r="AC269" s="2" cm="1">
        <f t="array" ref="AC269">_xlfn.XLOOKUP(AC$1&amp;$R269,$C$3:$C$1662&amp;$D$3:$D$1662,$E$3:$E$1662,0,0,1)</f>
        <v>19600</v>
      </c>
    </row>
    <row r="270" spans="3:29" x14ac:dyDescent="0.4">
      <c r="C270" t="s">
        <v>804</v>
      </c>
      <c r="D270" t="s">
        <v>471</v>
      </c>
      <c r="E270">
        <v>19600</v>
      </c>
      <c r="R270" t="s">
        <v>213</v>
      </c>
      <c r="S270" s="2">
        <f t="shared" si="25"/>
        <v>8266840</v>
      </c>
      <c r="T270" s="2">
        <f t="shared" si="26"/>
        <v>4533900</v>
      </c>
      <c r="U270" s="2">
        <f t="shared" si="26"/>
        <v>6864600</v>
      </c>
      <c r="V270" s="2">
        <f t="shared" si="26"/>
        <v>9814500</v>
      </c>
      <c r="W270" s="2">
        <f t="shared" si="26"/>
        <v>9100800</v>
      </c>
      <c r="X270" s="2">
        <f t="shared" si="26"/>
        <v>11020400</v>
      </c>
      <c r="Y270" s="2" cm="1">
        <f t="array" ref="Y270">_xlfn.XLOOKUP(Y$1&amp;$R270,$C$3:$C$1662&amp;$D$3:$D$1662,$E$3:$E$1662,0,0,1)</f>
        <v>7900</v>
      </c>
      <c r="Z270" s="2" cm="1">
        <f t="array" ref="Z270">_xlfn.XLOOKUP(Z$1&amp;$R270,$C$3:$C$1662&amp;$D$3:$D$1662,$E$3:$E$1662,0,0,1)</f>
        <v>25700</v>
      </c>
      <c r="AA270" s="2" cm="1">
        <f t="array" ref="AA270">_xlfn.XLOOKUP(AA$1&amp;$R270,$C$3:$C$1662&amp;$D$3:$D$1662,$E$3:$E$1662,0,0,1)</f>
        <v>8300</v>
      </c>
      <c r="AB270" s="2" cm="1">
        <f t="array" ref="AB270">_xlfn.XLOOKUP(AB$1&amp;$R270,$C$3:$C$1662&amp;$D$3:$D$1662,$E$3:$E$1662,0,0,1)</f>
        <v>35700</v>
      </c>
      <c r="AC270" s="2" cm="1">
        <f t="array" ref="AC270">_xlfn.XLOOKUP(AC$1&amp;$R270,$C$3:$C$1662&amp;$D$3:$D$1662,$E$3:$E$1662,0,0,1)</f>
        <v>40200</v>
      </c>
    </row>
    <row r="271" spans="3:29" x14ac:dyDescent="0.4">
      <c r="C271" t="s">
        <v>804</v>
      </c>
      <c r="D271" t="s">
        <v>472</v>
      </c>
      <c r="E271">
        <v>40200</v>
      </c>
      <c r="R271" t="s">
        <v>279</v>
      </c>
      <c r="S271" s="2">
        <f t="shared" si="25"/>
        <v>8290440</v>
      </c>
      <c r="T271" s="2">
        <f t="shared" si="26"/>
        <v>4554400</v>
      </c>
      <c r="U271" s="2">
        <f t="shared" si="26"/>
        <v>6892400</v>
      </c>
      <c r="V271" s="2">
        <f t="shared" si="26"/>
        <v>9852800</v>
      </c>
      <c r="W271" s="2">
        <f t="shared" si="26"/>
        <v>9119600</v>
      </c>
      <c r="X271" s="2">
        <f t="shared" si="26"/>
        <v>11033000</v>
      </c>
      <c r="Y271" s="2" cm="1">
        <f t="array" ref="Y271">_xlfn.XLOOKUP(Y$1&amp;$R271,$C$3:$C$1662&amp;$D$3:$D$1662,$E$3:$E$1662,0,0,1)</f>
        <v>20500</v>
      </c>
      <c r="Z271" s="2" cm="1">
        <f t="array" ref="Z271">_xlfn.XLOOKUP(Z$1&amp;$R271,$C$3:$C$1662&amp;$D$3:$D$1662,$E$3:$E$1662,0,0,1)</f>
        <v>27800</v>
      </c>
      <c r="AA271" s="2" cm="1">
        <f t="array" ref="AA271">_xlfn.XLOOKUP(AA$1&amp;$R271,$C$3:$C$1662&amp;$D$3:$D$1662,$E$3:$E$1662,0,0,1)</f>
        <v>38300</v>
      </c>
      <c r="AB271" s="2" cm="1">
        <f t="array" ref="AB271">_xlfn.XLOOKUP(AB$1&amp;$R271,$C$3:$C$1662&amp;$D$3:$D$1662,$E$3:$E$1662,0,0,1)</f>
        <v>18800</v>
      </c>
      <c r="AC271" s="2" cm="1">
        <f t="array" ref="AC271">_xlfn.XLOOKUP(AC$1&amp;$R271,$C$3:$C$1662&amp;$D$3:$D$1662,$E$3:$E$1662,0,0,1)</f>
        <v>12600</v>
      </c>
    </row>
    <row r="272" spans="3:29" x14ac:dyDescent="0.4">
      <c r="C272" t="s">
        <v>804</v>
      </c>
      <c r="D272" t="s">
        <v>473</v>
      </c>
      <c r="E272">
        <v>12600</v>
      </c>
      <c r="R272" t="s">
        <v>145</v>
      </c>
      <c r="S272" s="2">
        <f t="shared" si="25"/>
        <v>8309440</v>
      </c>
      <c r="T272" s="2">
        <f t="shared" si="26"/>
        <v>4562000</v>
      </c>
      <c r="U272" s="2">
        <f t="shared" si="26"/>
        <v>6905800</v>
      </c>
      <c r="V272" s="2">
        <f t="shared" si="26"/>
        <v>9895700</v>
      </c>
      <c r="W272" s="2">
        <f t="shared" si="26"/>
        <v>9130000</v>
      </c>
      <c r="X272" s="2">
        <f t="shared" si="26"/>
        <v>11053700</v>
      </c>
      <c r="Y272" s="2" cm="1">
        <f t="array" ref="Y272">_xlfn.XLOOKUP(Y$1&amp;$R272,$C$3:$C$1662&amp;$D$3:$D$1662,$E$3:$E$1662,0,0,1)</f>
        <v>7600</v>
      </c>
      <c r="Z272" s="2" cm="1">
        <f t="array" ref="Z272">_xlfn.XLOOKUP(Z$1&amp;$R272,$C$3:$C$1662&amp;$D$3:$D$1662,$E$3:$E$1662,0,0,1)</f>
        <v>13400</v>
      </c>
      <c r="AA272" s="2" cm="1">
        <f t="array" ref="AA272">_xlfn.XLOOKUP(AA$1&amp;$R272,$C$3:$C$1662&amp;$D$3:$D$1662,$E$3:$E$1662,0,0,1)</f>
        <v>42900</v>
      </c>
      <c r="AB272" s="2" cm="1">
        <f t="array" ref="AB272">_xlfn.XLOOKUP(AB$1&amp;$R272,$C$3:$C$1662&amp;$D$3:$D$1662,$E$3:$E$1662,0,0,1)</f>
        <v>10400</v>
      </c>
      <c r="AC272" s="2" cm="1">
        <f t="array" ref="AC272">_xlfn.XLOOKUP(AC$1&amp;$R272,$C$3:$C$1662&amp;$D$3:$D$1662,$E$3:$E$1662,0,0,1)</f>
        <v>20700</v>
      </c>
    </row>
    <row r="273" spans="3:29" x14ac:dyDescent="0.4">
      <c r="C273" t="s">
        <v>804</v>
      </c>
      <c r="D273" t="s">
        <v>474</v>
      </c>
      <c r="E273">
        <v>20700</v>
      </c>
      <c r="R273" t="s">
        <v>61</v>
      </c>
      <c r="S273" s="2">
        <f t="shared" si="25"/>
        <v>8333020</v>
      </c>
      <c r="T273" s="2">
        <f t="shared" si="26"/>
        <v>4568800</v>
      </c>
      <c r="U273" s="2">
        <f t="shared" si="26"/>
        <v>6918800</v>
      </c>
      <c r="V273" s="2">
        <f t="shared" si="26"/>
        <v>9966000</v>
      </c>
      <c r="W273" s="2">
        <f t="shared" si="26"/>
        <v>9143900</v>
      </c>
      <c r="X273" s="2">
        <f t="shared" si="26"/>
        <v>11067600</v>
      </c>
      <c r="Y273" s="2" cm="1">
        <f t="array" ref="Y273">_xlfn.XLOOKUP(Y$1&amp;$R273,$C$3:$C$1662&amp;$D$3:$D$1662,$E$3:$E$1662,0,0,1)</f>
        <v>6800</v>
      </c>
      <c r="Z273" s="2" cm="1">
        <f t="array" ref="Z273">_xlfn.XLOOKUP(Z$1&amp;$R273,$C$3:$C$1662&amp;$D$3:$D$1662,$E$3:$E$1662,0,0,1)</f>
        <v>13000</v>
      </c>
      <c r="AA273" s="2" cm="1">
        <f t="array" ref="AA273">_xlfn.XLOOKUP(AA$1&amp;$R273,$C$3:$C$1662&amp;$D$3:$D$1662,$E$3:$E$1662,0,0,1)</f>
        <v>70300</v>
      </c>
      <c r="AB273" s="2" cm="1">
        <f t="array" ref="AB273">_xlfn.XLOOKUP(AB$1&amp;$R273,$C$3:$C$1662&amp;$D$3:$D$1662,$E$3:$E$1662,0,0,1)</f>
        <v>13900</v>
      </c>
      <c r="AC273" s="2" cm="1">
        <f t="array" ref="AC273">_xlfn.XLOOKUP(AC$1&amp;$R273,$C$3:$C$1662&amp;$D$3:$D$1662,$E$3:$E$1662,0,0,1)</f>
        <v>13900</v>
      </c>
    </row>
    <row r="274" spans="3:29" x14ac:dyDescent="0.4">
      <c r="C274" t="s">
        <v>804</v>
      </c>
      <c r="D274" t="s">
        <v>475</v>
      </c>
      <c r="E274">
        <v>13900</v>
      </c>
      <c r="R274" t="s">
        <v>270</v>
      </c>
      <c r="S274" s="2">
        <f t="shared" si="25"/>
        <v>8349420</v>
      </c>
      <c r="T274" s="2">
        <f t="shared" si="26"/>
        <v>4578100</v>
      </c>
      <c r="U274" s="2">
        <f t="shared" si="26"/>
        <v>6940900</v>
      </c>
      <c r="V274" s="2">
        <f t="shared" si="26"/>
        <v>9987700</v>
      </c>
      <c r="W274" s="2">
        <f t="shared" si="26"/>
        <v>9153100</v>
      </c>
      <c r="X274" s="2">
        <f t="shared" si="26"/>
        <v>11087300</v>
      </c>
      <c r="Y274" s="2" cm="1">
        <f t="array" ref="Y274">_xlfn.XLOOKUP(Y$1&amp;$R274,$C$3:$C$1662&amp;$D$3:$D$1662,$E$3:$E$1662,0,0,1)</f>
        <v>9300</v>
      </c>
      <c r="Z274" s="2" cm="1">
        <f t="array" ref="Z274">_xlfn.XLOOKUP(Z$1&amp;$R274,$C$3:$C$1662&amp;$D$3:$D$1662,$E$3:$E$1662,0,0,1)</f>
        <v>22100</v>
      </c>
      <c r="AA274" s="2" cm="1">
        <f t="array" ref="AA274">_xlfn.XLOOKUP(AA$1&amp;$R274,$C$3:$C$1662&amp;$D$3:$D$1662,$E$3:$E$1662,0,0,1)</f>
        <v>21700</v>
      </c>
      <c r="AB274" s="2" cm="1">
        <f t="array" ref="AB274">_xlfn.XLOOKUP(AB$1&amp;$R274,$C$3:$C$1662&amp;$D$3:$D$1662,$E$3:$E$1662,0,0,1)</f>
        <v>9200</v>
      </c>
      <c r="AC274" s="2" cm="1">
        <f t="array" ref="AC274">_xlfn.XLOOKUP(AC$1&amp;$R274,$C$3:$C$1662&amp;$D$3:$D$1662,$E$3:$E$1662,0,0,1)</f>
        <v>19700</v>
      </c>
    </row>
    <row r="275" spans="3:29" x14ac:dyDescent="0.4">
      <c r="C275" t="s">
        <v>804</v>
      </c>
      <c r="D275" t="s">
        <v>476</v>
      </c>
      <c r="E275">
        <v>19700</v>
      </c>
      <c r="R275" t="s">
        <v>77</v>
      </c>
      <c r="S275" s="2">
        <f t="shared" si="25"/>
        <v>8365340</v>
      </c>
      <c r="T275" s="2">
        <f t="shared" si="26"/>
        <v>4579000</v>
      </c>
      <c r="U275" s="2">
        <f t="shared" si="26"/>
        <v>6947800</v>
      </c>
      <c r="V275" s="2">
        <f t="shared" si="26"/>
        <v>10027200</v>
      </c>
      <c r="W275" s="2">
        <f t="shared" si="26"/>
        <v>9164500</v>
      </c>
      <c r="X275" s="2">
        <f t="shared" si="26"/>
        <v>11108200</v>
      </c>
      <c r="Y275" s="2" cm="1">
        <f t="array" ref="Y275">_xlfn.XLOOKUP(Y$1&amp;$R275,$C$3:$C$1662&amp;$D$3:$D$1662,$E$3:$E$1662,0,0,1)</f>
        <v>900</v>
      </c>
      <c r="Z275" s="2" cm="1">
        <f t="array" ref="Z275">_xlfn.XLOOKUP(Z$1&amp;$R275,$C$3:$C$1662&amp;$D$3:$D$1662,$E$3:$E$1662,0,0,1)</f>
        <v>6900</v>
      </c>
      <c r="AA275" s="2" cm="1">
        <f t="array" ref="AA275">_xlfn.XLOOKUP(AA$1&amp;$R275,$C$3:$C$1662&amp;$D$3:$D$1662,$E$3:$E$1662,0,0,1)</f>
        <v>39500</v>
      </c>
      <c r="AB275" s="2" cm="1">
        <f t="array" ref="AB275">_xlfn.XLOOKUP(AB$1&amp;$R275,$C$3:$C$1662&amp;$D$3:$D$1662,$E$3:$E$1662,0,0,1)</f>
        <v>11400</v>
      </c>
      <c r="AC275" s="2" cm="1">
        <f t="array" ref="AC275">_xlfn.XLOOKUP(AC$1&amp;$R275,$C$3:$C$1662&amp;$D$3:$D$1662,$E$3:$E$1662,0,0,1)</f>
        <v>20900</v>
      </c>
    </row>
    <row r="276" spans="3:29" x14ac:dyDescent="0.4">
      <c r="C276" t="s">
        <v>804</v>
      </c>
      <c r="D276" t="s">
        <v>477</v>
      </c>
      <c r="E276">
        <v>20900</v>
      </c>
      <c r="R276" t="s">
        <v>28</v>
      </c>
      <c r="S276" s="2">
        <f t="shared" si="25"/>
        <v>8390900</v>
      </c>
      <c r="T276" s="2">
        <f t="shared" ref="T276:X291" si="27">T275+Y276</f>
        <v>4586600</v>
      </c>
      <c r="U276" s="2">
        <f t="shared" si="27"/>
        <v>6957200</v>
      </c>
      <c r="V276" s="2">
        <f t="shared" si="27"/>
        <v>10079800</v>
      </c>
      <c r="W276" s="2">
        <f t="shared" si="27"/>
        <v>9177600</v>
      </c>
      <c r="X276" s="2">
        <f t="shared" si="27"/>
        <v>11153300</v>
      </c>
      <c r="Y276" s="2" cm="1">
        <f t="array" ref="Y276">_xlfn.XLOOKUP(Y$1&amp;$R276,$C$3:$C$1662&amp;$D$3:$D$1662,$E$3:$E$1662,0,0,1)</f>
        <v>7600</v>
      </c>
      <c r="Z276" s="2" cm="1">
        <f t="array" ref="Z276">_xlfn.XLOOKUP(Z$1&amp;$R276,$C$3:$C$1662&amp;$D$3:$D$1662,$E$3:$E$1662,0,0,1)</f>
        <v>9400</v>
      </c>
      <c r="AA276" s="2" cm="1">
        <f t="array" ref="AA276">_xlfn.XLOOKUP(AA$1&amp;$R276,$C$3:$C$1662&amp;$D$3:$D$1662,$E$3:$E$1662,0,0,1)</f>
        <v>52600</v>
      </c>
      <c r="AB276" s="2" cm="1">
        <f t="array" ref="AB276">_xlfn.XLOOKUP(AB$1&amp;$R276,$C$3:$C$1662&amp;$D$3:$D$1662,$E$3:$E$1662,0,0,1)</f>
        <v>13100</v>
      </c>
      <c r="AC276" s="2" cm="1">
        <f t="array" ref="AC276">_xlfn.XLOOKUP(AC$1&amp;$R276,$C$3:$C$1662&amp;$D$3:$D$1662,$E$3:$E$1662,0,0,1)</f>
        <v>45100</v>
      </c>
    </row>
    <row r="277" spans="3:29" x14ac:dyDescent="0.4">
      <c r="C277" t="s">
        <v>804</v>
      </c>
      <c r="D277" t="s">
        <v>478</v>
      </c>
      <c r="E277">
        <v>45100</v>
      </c>
      <c r="R277" t="s">
        <v>37</v>
      </c>
      <c r="S277" s="2">
        <f t="shared" si="25"/>
        <v>8405180</v>
      </c>
      <c r="T277" s="2">
        <f t="shared" si="27"/>
        <v>4594100</v>
      </c>
      <c r="U277" s="2">
        <f t="shared" si="27"/>
        <v>6964800</v>
      </c>
      <c r="V277" s="2">
        <f t="shared" si="27"/>
        <v>10087800</v>
      </c>
      <c r="W277" s="2">
        <f t="shared" si="27"/>
        <v>9207100</v>
      </c>
      <c r="X277" s="2">
        <f t="shared" si="27"/>
        <v>11172100</v>
      </c>
      <c r="Y277" s="2" cm="1">
        <f t="array" ref="Y277">_xlfn.XLOOKUP(Y$1&amp;$R277,$C$3:$C$1662&amp;$D$3:$D$1662,$E$3:$E$1662,0,0,1)</f>
        <v>7500</v>
      </c>
      <c r="Z277" s="2" cm="1">
        <f t="array" ref="Z277">_xlfn.XLOOKUP(Z$1&amp;$R277,$C$3:$C$1662&amp;$D$3:$D$1662,$E$3:$E$1662,0,0,1)</f>
        <v>7600</v>
      </c>
      <c r="AA277" s="2" cm="1">
        <f t="array" ref="AA277">_xlfn.XLOOKUP(AA$1&amp;$R277,$C$3:$C$1662&amp;$D$3:$D$1662,$E$3:$E$1662,0,0,1)</f>
        <v>8000</v>
      </c>
      <c r="AB277" s="2" cm="1">
        <f t="array" ref="AB277">_xlfn.XLOOKUP(AB$1&amp;$R277,$C$3:$C$1662&amp;$D$3:$D$1662,$E$3:$E$1662,0,0,1)</f>
        <v>29500</v>
      </c>
      <c r="AC277" s="2" cm="1">
        <f t="array" ref="AC277">_xlfn.XLOOKUP(AC$1&amp;$R277,$C$3:$C$1662&amp;$D$3:$D$1662,$E$3:$E$1662,0,0,1)</f>
        <v>18800</v>
      </c>
    </row>
    <row r="278" spans="3:29" x14ac:dyDescent="0.4">
      <c r="C278" t="s">
        <v>804</v>
      </c>
      <c r="D278" t="s">
        <v>479</v>
      </c>
      <c r="E278">
        <v>18800</v>
      </c>
      <c r="R278" t="s">
        <v>43</v>
      </c>
      <c r="S278" s="2">
        <f t="shared" si="25"/>
        <v>8419820</v>
      </c>
      <c r="T278" s="2">
        <f t="shared" si="27"/>
        <v>4600700</v>
      </c>
      <c r="U278" s="2">
        <f t="shared" si="27"/>
        <v>6971400</v>
      </c>
      <c r="V278" s="2">
        <f t="shared" si="27"/>
        <v>10107700</v>
      </c>
      <c r="W278" s="2">
        <f t="shared" si="27"/>
        <v>9223100</v>
      </c>
      <c r="X278" s="2">
        <f t="shared" si="27"/>
        <v>11196200</v>
      </c>
      <c r="Y278" s="2" cm="1">
        <f t="array" ref="Y278">_xlfn.XLOOKUP(Y$1&amp;$R278,$C$3:$C$1662&amp;$D$3:$D$1662,$E$3:$E$1662,0,0,1)</f>
        <v>6600</v>
      </c>
      <c r="Z278" s="2" cm="1">
        <f t="array" ref="Z278">_xlfn.XLOOKUP(Z$1&amp;$R278,$C$3:$C$1662&amp;$D$3:$D$1662,$E$3:$E$1662,0,0,1)</f>
        <v>6600</v>
      </c>
      <c r="AA278" s="2" cm="1">
        <f t="array" ref="AA278">_xlfn.XLOOKUP(AA$1&amp;$R278,$C$3:$C$1662&amp;$D$3:$D$1662,$E$3:$E$1662,0,0,1)</f>
        <v>19900</v>
      </c>
      <c r="AB278" s="2" cm="1">
        <f t="array" ref="AB278">_xlfn.XLOOKUP(AB$1&amp;$R278,$C$3:$C$1662&amp;$D$3:$D$1662,$E$3:$E$1662,0,0,1)</f>
        <v>16000</v>
      </c>
      <c r="AC278" s="2" cm="1">
        <f t="array" ref="AC278">_xlfn.XLOOKUP(AC$1&amp;$R278,$C$3:$C$1662&amp;$D$3:$D$1662,$E$3:$E$1662,0,0,1)</f>
        <v>24100</v>
      </c>
    </row>
    <row r="279" spans="3:29" x14ac:dyDescent="0.4">
      <c r="C279" t="s">
        <v>804</v>
      </c>
      <c r="D279" t="s">
        <v>480</v>
      </c>
      <c r="E279">
        <v>24100</v>
      </c>
      <c r="R279" t="s">
        <v>66</v>
      </c>
      <c r="S279" s="2">
        <f t="shared" si="25"/>
        <v>8444100</v>
      </c>
      <c r="T279" s="2">
        <f t="shared" si="27"/>
        <v>4603800</v>
      </c>
      <c r="U279" s="2">
        <f t="shared" si="27"/>
        <v>6982000</v>
      </c>
      <c r="V279" s="2">
        <f t="shared" si="27"/>
        <v>10130300</v>
      </c>
      <c r="W279" s="2">
        <f t="shared" si="27"/>
        <v>9288100</v>
      </c>
      <c r="X279" s="2">
        <f t="shared" si="27"/>
        <v>11216300</v>
      </c>
      <c r="Y279" s="2" cm="1">
        <f t="array" ref="Y279">_xlfn.XLOOKUP(Y$1&amp;$R279,$C$3:$C$1662&amp;$D$3:$D$1662,$E$3:$E$1662,0,0,1)</f>
        <v>3100</v>
      </c>
      <c r="Z279" s="2" cm="1">
        <f t="array" ref="Z279">_xlfn.XLOOKUP(Z$1&amp;$R279,$C$3:$C$1662&amp;$D$3:$D$1662,$E$3:$E$1662,0,0,1)</f>
        <v>10600</v>
      </c>
      <c r="AA279" s="2" cm="1">
        <f t="array" ref="AA279">_xlfn.XLOOKUP(AA$1&amp;$R279,$C$3:$C$1662&amp;$D$3:$D$1662,$E$3:$E$1662,0,0,1)</f>
        <v>22600</v>
      </c>
      <c r="AB279" s="2" cm="1">
        <f t="array" ref="AB279">_xlfn.XLOOKUP(AB$1&amp;$R279,$C$3:$C$1662&amp;$D$3:$D$1662,$E$3:$E$1662,0,0,1)</f>
        <v>65000</v>
      </c>
      <c r="AC279" s="2" cm="1">
        <f t="array" ref="AC279">_xlfn.XLOOKUP(AC$1&amp;$R279,$C$3:$C$1662&amp;$D$3:$D$1662,$E$3:$E$1662,0,0,1)</f>
        <v>20100</v>
      </c>
    </row>
    <row r="280" spans="3:29" x14ac:dyDescent="0.4">
      <c r="C280" t="s">
        <v>804</v>
      </c>
      <c r="D280" t="s">
        <v>481</v>
      </c>
      <c r="E280">
        <v>20100</v>
      </c>
      <c r="R280" t="s">
        <v>67</v>
      </c>
      <c r="S280" s="2">
        <f t="shared" si="25"/>
        <v>8463700</v>
      </c>
      <c r="T280" s="2">
        <f t="shared" si="27"/>
        <v>4611400</v>
      </c>
      <c r="U280" s="2">
        <f t="shared" si="27"/>
        <v>6989000</v>
      </c>
      <c r="V280" s="2">
        <f t="shared" si="27"/>
        <v>10157200</v>
      </c>
      <c r="W280" s="2">
        <f t="shared" si="27"/>
        <v>9331300</v>
      </c>
      <c r="X280" s="2">
        <f t="shared" si="27"/>
        <v>11229600</v>
      </c>
      <c r="Y280" s="2" cm="1">
        <f t="array" ref="Y280">_xlfn.XLOOKUP(Y$1&amp;$R280,$C$3:$C$1662&amp;$D$3:$D$1662,$E$3:$E$1662,0,0,1)</f>
        <v>7600</v>
      </c>
      <c r="Z280" s="2" cm="1">
        <f t="array" ref="Z280">_xlfn.XLOOKUP(Z$1&amp;$R280,$C$3:$C$1662&amp;$D$3:$D$1662,$E$3:$E$1662,0,0,1)</f>
        <v>7000</v>
      </c>
      <c r="AA280" s="2" cm="1">
        <f t="array" ref="AA280">_xlfn.XLOOKUP(AA$1&amp;$R280,$C$3:$C$1662&amp;$D$3:$D$1662,$E$3:$E$1662,0,0,1)</f>
        <v>26900</v>
      </c>
      <c r="AB280" s="2" cm="1">
        <f t="array" ref="AB280">_xlfn.XLOOKUP(AB$1&amp;$R280,$C$3:$C$1662&amp;$D$3:$D$1662,$E$3:$E$1662,0,0,1)</f>
        <v>43200</v>
      </c>
      <c r="AC280" s="2" cm="1">
        <f t="array" ref="AC280">_xlfn.XLOOKUP(AC$1&amp;$R280,$C$3:$C$1662&amp;$D$3:$D$1662,$E$3:$E$1662,0,0,1)</f>
        <v>13300</v>
      </c>
    </row>
    <row r="281" spans="3:29" x14ac:dyDescent="0.4">
      <c r="C281" t="s">
        <v>804</v>
      </c>
      <c r="D281" t="s">
        <v>482</v>
      </c>
      <c r="E281">
        <v>13300</v>
      </c>
      <c r="R281" t="s">
        <v>12</v>
      </c>
      <c r="S281" s="2">
        <f t="shared" si="25"/>
        <v>8498720</v>
      </c>
      <c r="T281" s="2">
        <f t="shared" si="27"/>
        <v>4624800</v>
      </c>
      <c r="U281" s="2">
        <f t="shared" si="27"/>
        <v>6993900</v>
      </c>
      <c r="V281" s="2">
        <f t="shared" si="27"/>
        <v>10169400</v>
      </c>
      <c r="W281" s="2">
        <f t="shared" si="27"/>
        <v>9425500</v>
      </c>
      <c r="X281" s="2">
        <f t="shared" si="27"/>
        <v>11280000</v>
      </c>
      <c r="Y281" s="2" cm="1">
        <f t="array" ref="Y281">_xlfn.XLOOKUP(Y$1&amp;$R281,$C$3:$C$1662&amp;$D$3:$D$1662,$E$3:$E$1662,0,0,1)</f>
        <v>13400</v>
      </c>
      <c r="Z281" s="2" cm="1">
        <f t="array" ref="Z281">_xlfn.XLOOKUP(Z$1&amp;$R281,$C$3:$C$1662&amp;$D$3:$D$1662,$E$3:$E$1662,0,0,1)</f>
        <v>4900</v>
      </c>
      <c r="AA281" s="2" cm="1">
        <f t="array" ref="AA281">_xlfn.XLOOKUP(AA$1&amp;$R281,$C$3:$C$1662&amp;$D$3:$D$1662,$E$3:$E$1662,0,0,1)</f>
        <v>12200</v>
      </c>
      <c r="AB281" s="2" cm="1">
        <f t="array" ref="AB281">_xlfn.XLOOKUP(AB$1&amp;$R281,$C$3:$C$1662&amp;$D$3:$D$1662,$E$3:$E$1662,0,0,1)</f>
        <v>94200</v>
      </c>
      <c r="AC281" s="2" cm="1">
        <f t="array" ref="AC281">_xlfn.XLOOKUP(AC$1&amp;$R281,$C$3:$C$1662&amp;$D$3:$D$1662,$E$3:$E$1662,0,0,1)</f>
        <v>50400</v>
      </c>
    </row>
    <row r="282" spans="3:29" x14ac:dyDescent="0.4">
      <c r="C282" t="s">
        <v>804</v>
      </c>
      <c r="D282" t="s">
        <v>483</v>
      </c>
      <c r="E282">
        <v>50400</v>
      </c>
      <c r="R282" t="s">
        <v>19</v>
      </c>
      <c r="S282" s="2">
        <f t="shared" si="25"/>
        <v>8523640</v>
      </c>
      <c r="T282" s="2">
        <f t="shared" si="27"/>
        <v>4633400</v>
      </c>
      <c r="U282" s="2">
        <f t="shared" si="27"/>
        <v>6999200</v>
      </c>
      <c r="V282" s="2">
        <f t="shared" si="27"/>
        <v>10198300</v>
      </c>
      <c r="W282" s="2">
        <f t="shared" si="27"/>
        <v>9477500</v>
      </c>
      <c r="X282" s="2">
        <f t="shared" si="27"/>
        <v>11309800</v>
      </c>
      <c r="Y282" s="2" cm="1">
        <f t="array" ref="Y282">_xlfn.XLOOKUP(Y$1&amp;$R282,$C$3:$C$1662&amp;$D$3:$D$1662,$E$3:$E$1662,0,0,1)</f>
        <v>8600</v>
      </c>
      <c r="Z282" s="2" cm="1">
        <f t="array" ref="Z282">_xlfn.XLOOKUP(Z$1&amp;$R282,$C$3:$C$1662&amp;$D$3:$D$1662,$E$3:$E$1662,0,0,1)</f>
        <v>5300</v>
      </c>
      <c r="AA282" s="2" cm="1">
        <f t="array" ref="AA282">_xlfn.XLOOKUP(AA$1&amp;$R282,$C$3:$C$1662&amp;$D$3:$D$1662,$E$3:$E$1662,0,0,1)</f>
        <v>28900</v>
      </c>
      <c r="AB282" s="2" cm="1">
        <f t="array" ref="AB282">_xlfn.XLOOKUP(AB$1&amp;$R282,$C$3:$C$1662&amp;$D$3:$D$1662,$E$3:$E$1662,0,0,1)</f>
        <v>52000</v>
      </c>
      <c r="AC282" s="2" cm="1">
        <f t="array" ref="AC282">_xlfn.XLOOKUP(AC$1&amp;$R282,$C$3:$C$1662&amp;$D$3:$D$1662,$E$3:$E$1662,0,0,1)</f>
        <v>29800</v>
      </c>
    </row>
    <row r="283" spans="3:29" x14ac:dyDescent="0.4">
      <c r="C283" t="s">
        <v>804</v>
      </c>
      <c r="D283" t="s">
        <v>484</v>
      </c>
      <c r="E283">
        <v>29800</v>
      </c>
      <c r="R283" t="s">
        <v>31</v>
      </c>
      <c r="S283" s="2">
        <f t="shared" si="25"/>
        <v>8548260</v>
      </c>
      <c r="T283" s="2">
        <f t="shared" si="27"/>
        <v>4635600</v>
      </c>
      <c r="U283" s="2">
        <f t="shared" si="27"/>
        <v>7009300</v>
      </c>
      <c r="V283" s="2">
        <f t="shared" si="27"/>
        <v>10214600</v>
      </c>
      <c r="W283" s="2">
        <f t="shared" si="27"/>
        <v>9547000</v>
      </c>
      <c r="X283" s="2">
        <f t="shared" si="27"/>
        <v>11334800</v>
      </c>
      <c r="Y283" s="2" cm="1">
        <f t="array" ref="Y283">_xlfn.XLOOKUP(Y$1&amp;$R283,$C$3:$C$1662&amp;$D$3:$D$1662,$E$3:$E$1662,0,0,1)</f>
        <v>2200</v>
      </c>
      <c r="Z283" s="2" cm="1">
        <f t="array" ref="Z283">_xlfn.XLOOKUP(Z$1&amp;$R283,$C$3:$C$1662&amp;$D$3:$D$1662,$E$3:$E$1662,0,0,1)</f>
        <v>10100</v>
      </c>
      <c r="AA283" s="2" cm="1">
        <f t="array" ref="AA283">_xlfn.XLOOKUP(AA$1&amp;$R283,$C$3:$C$1662&amp;$D$3:$D$1662,$E$3:$E$1662,0,0,1)</f>
        <v>16300</v>
      </c>
      <c r="AB283" s="2" cm="1">
        <f t="array" ref="AB283">_xlfn.XLOOKUP(AB$1&amp;$R283,$C$3:$C$1662&amp;$D$3:$D$1662,$E$3:$E$1662,0,0,1)</f>
        <v>69500</v>
      </c>
      <c r="AC283" s="2" cm="1">
        <f t="array" ref="AC283">_xlfn.XLOOKUP(AC$1&amp;$R283,$C$3:$C$1662&amp;$D$3:$D$1662,$E$3:$E$1662,0,0,1)</f>
        <v>25000</v>
      </c>
    </row>
    <row r="284" spans="3:29" x14ac:dyDescent="0.4">
      <c r="C284" t="s">
        <v>804</v>
      </c>
      <c r="D284" t="s">
        <v>485</v>
      </c>
      <c r="E284">
        <v>25000</v>
      </c>
      <c r="R284" t="s">
        <v>91</v>
      </c>
      <c r="S284" s="2">
        <f t="shared" si="25"/>
        <v>8584560</v>
      </c>
      <c r="T284" s="2">
        <f t="shared" si="27"/>
        <v>4652100</v>
      </c>
      <c r="U284" s="2">
        <f t="shared" si="27"/>
        <v>7021100</v>
      </c>
      <c r="V284" s="2">
        <f t="shared" si="27"/>
        <v>10246900</v>
      </c>
      <c r="W284" s="2">
        <f t="shared" si="27"/>
        <v>9604400</v>
      </c>
      <c r="X284" s="2">
        <f t="shared" si="27"/>
        <v>11398300</v>
      </c>
      <c r="Y284" s="2" cm="1">
        <f t="array" ref="Y284">_xlfn.XLOOKUP(Y$1&amp;$R284,$C$3:$C$1662&amp;$D$3:$D$1662,$E$3:$E$1662,0,0,1)</f>
        <v>16500</v>
      </c>
      <c r="Z284" s="2" cm="1">
        <f t="array" ref="Z284">_xlfn.XLOOKUP(Z$1&amp;$R284,$C$3:$C$1662&amp;$D$3:$D$1662,$E$3:$E$1662,0,0,1)</f>
        <v>11800</v>
      </c>
      <c r="AA284" s="2" cm="1">
        <f t="array" ref="AA284">_xlfn.XLOOKUP(AA$1&amp;$R284,$C$3:$C$1662&amp;$D$3:$D$1662,$E$3:$E$1662,0,0,1)</f>
        <v>32300</v>
      </c>
      <c r="AB284" s="2" cm="1">
        <f t="array" ref="AB284">_xlfn.XLOOKUP(AB$1&amp;$R284,$C$3:$C$1662&amp;$D$3:$D$1662,$E$3:$E$1662,0,0,1)</f>
        <v>57400</v>
      </c>
      <c r="AC284" s="2" cm="1">
        <f t="array" ref="AC284">_xlfn.XLOOKUP(AC$1&amp;$R284,$C$3:$C$1662&amp;$D$3:$D$1662,$E$3:$E$1662,0,0,1)</f>
        <v>63500</v>
      </c>
    </row>
    <row r="285" spans="3:29" x14ac:dyDescent="0.4">
      <c r="C285" t="s">
        <v>804</v>
      </c>
      <c r="D285" t="s">
        <v>486</v>
      </c>
      <c r="E285">
        <v>63500</v>
      </c>
      <c r="R285" t="s">
        <v>169</v>
      </c>
      <c r="S285" s="2">
        <f t="shared" si="25"/>
        <v>8610080</v>
      </c>
      <c r="T285" s="2">
        <f t="shared" si="27"/>
        <v>4660900</v>
      </c>
      <c r="U285" s="2">
        <f t="shared" si="27"/>
        <v>7023400</v>
      </c>
      <c r="V285" s="2">
        <f t="shared" si="27"/>
        <v>10264500</v>
      </c>
      <c r="W285" s="2">
        <f t="shared" si="27"/>
        <v>9648700</v>
      </c>
      <c r="X285" s="2">
        <f t="shared" si="27"/>
        <v>11452900</v>
      </c>
      <c r="Y285" s="2" cm="1">
        <f t="array" ref="Y285">_xlfn.XLOOKUP(Y$1&amp;$R285,$C$3:$C$1662&amp;$D$3:$D$1662,$E$3:$E$1662,0,0,1)</f>
        <v>8800</v>
      </c>
      <c r="Z285" s="2" cm="1">
        <f t="array" ref="Z285">_xlfn.XLOOKUP(Z$1&amp;$R285,$C$3:$C$1662&amp;$D$3:$D$1662,$E$3:$E$1662,0,0,1)</f>
        <v>2300</v>
      </c>
      <c r="AA285" s="2" cm="1">
        <f t="array" ref="AA285">_xlfn.XLOOKUP(AA$1&amp;$R285,$C$3:$C$1662&amp;$D$3:$D$1662,$E$3:$E$1662,0,0,1)</f>
        <v>17600</v>
      </c>
      <c r="AB285" s="2" cm="1">
        <f t="array" ref="AB285">_xlfn.XLOOKUP(AB$1&amp;$R285,$C$3:$C$1662&amp;$D$3:$D$1662,$E$3:$E$1662,0,0,1)</f>
        <v>44300</v>
      </c>
      <c r="AC285" s="2" cm="1">
        <f t="array" ref="AC285">_xlfn.XLOOKUP(AC$1&amp;$R285,$C$3:$C$1662&amp;$D$3:$D$1662,$E$3:$E$1662,0,0,1)</f>
        <v>54600</v>
      </c>
    </row>
    <row r="286" spans="3:29" x14ac:dyDescent="0.4">
      <c r="C286" t="s">
        <v>804</v>
      </c>
      <c r="D286" t="s">
        <v>487</v>
      </c>
      <c r="E286">
        <v>54600</v>
      </c>
      <c r="R286" t="s">
        <v>52</v>
      </c>
      <c r="S286" s="2">
        <f t="shared" si="25"/>
        <v>8625400</v>
      </c>
      <c r="T286" s="2">
        <f t="shared" si="27"/>
        <v>4668000</v>
      </c>
      <c r="U286" s="2">
        <f t="shared" si="27"/>
        <v>7029100</v>
      </c>
      <c r="V286" s="2">
        <f t="shared" si="27"/>
        <v>10276500</v>
      </c>
      <c r="W286" s="2">
        <f t="shared" si="27"/>
        <v>9669200</v>
      </c>
      <c r="X286" s="2">
        <f t="shared" si="27"/>
        <v>11484200</v>
      </c>
      <c r="Y286" s="2" cm="1">
        <f t="array" ref="Y286">_xlfn.XLOOKUP(Y$1&amp;$R286,$C$3:$C$1662&amp;$D$3:$D$1662,$E$3:$E$1662,0,0,1)</f>
        <v>7100</v>
      </c>
      <c r="Z286" s="2" cm="1">
        <f t="array" ref="Z286">_xlfn.XLOOKUP(Z$1&amp;$R286,$C$3:$C$1662&amp;$D$3:$D$1662,$E$3:$E$1662,0,0,1)</f>
        <v>5700</v>
      </c>
      <c r="AA286" s="2" cm="1">
        <f t="array" ref="AA286">_xlfn.XLOOKUP(AA$1&amp;$R286,$C$3:$C$1662&amp;$D$3:$D$1662,$E$3:$E$1662,0,0,1)</f>
        <v>12000</v>
      </c>
      <c r="AB286" s="2" cm="1">
        <f t="array" ref="AB286">_xlfn.XLOOKUP(AB$1&amp;$R286,$C$3:$C$1662&amp;$D$3:$D$1662,$E$3:$E$1662,0,0,1)</f>
        <v>20500</v>
      </c>
      <c r="AC286" s="2" cm="1">
        <f t="array" ref="AC286">_xlfn.XLOOKUP(AC$1&amp;$R286,$C$3:$C$1662&amp;$D$3:$D$1662,$E$3:$E$1662,0,0,1)</f>
        <v>31300</v>
      </c>
    </row>
    <row r="287" spans="3:29" x14ac:dyDescent="0.4">
      <c r="C287" t="s">
        <v>804</v>
      </c>
      <c r="D287" t="s">
        <v>488</v>
      </c>
      <c r="E287">
        <v>31300</v>
      </c>
      <c r="R287" t="s">
        <v>72</v>
      </c>
      <c r="S287" s="2">
        <f t="shared" si="25"/>
        <v>8645660</v>
      </c>
      <c r="T287" s="2">
        <f t="shared" si="27"/>
        <v>4686100</v>
      </c>
      <c r="U287" s="2">
        <f t="shared" si="27"/>
        <v>7032100</v>
      </c>
      <c r="V287" s="2">
        <f t="shared" si="27"/>
        <v>10282500</v>
      </c>
      <c r="W287" s="2">
        <f t="shared" si="27"/>
        <v>9684500</v>
      </c>
      <c r="X287" s="2">
        <f t="shared" si="27"/>
        <v>11543100</v>
      </c>
      <c r="Y287" s="2" cm="1">
        <f t="array" ref="Y287">_xlfn.XLOOKUP(Y$1&amp;$R287,$C$3:$C$1662&amp;$D$3:$D$1662,$E$3:$E$1662,0,0,1)</f>
        <v>18100</v>
      </c>
      <c r="Z287" s="2" cm="1">
        <f t="array" ref="Z287">_xlfn.XLOOKUP(Z$1&amp;$R287,$C$3:$C$1662&amp;$D$3:$D$1662,$E$3:$E$1662,0,0,1)</f>
        <v>3000</v>
      </c>
      <c r="AA287" s="2" cm="1">
        <f t="array" ref="AA287">_xlfn.XLOOKUP(AA$1&amp;$R287,$C$3:$C$1662&amp;$D$3:$D$1662,$E$3:$E$1662,0,0,1)</f>
        <v>6000</v>
      </c>
      <c r="AB287" s="2" cm="1">
        <f t="array" ref="AB287">_xlfn.XLOOKUP(AB$1&amp;$R287,$C$3:$C$1662&amp;$D$3:$D$1662,$E$3:$E$1662,0,0,1)</f>
        <v>15300</v>
      </c>
      <c r="AC287" s="2" cm="1">
        <f t="array" ref="AC287">_xlfn.XLOOKUP(AC$1&amp;$R287,$C$3:$C$1662&amp;$D$3:$D$1662,$E$3:$E$1662,0,0,1)</f>
        <v>58900</v>
      </c>
    </row>
    <row r="288" spans="3:29" x14ac:dyDescent="0.4">
      <c r="C288" t="s">
        <v>804</v>
      </c>
      <c r="D288" t="s">
        <v>489</v>
      </c>
      <c r="E288">
        <v>58900</v>
      </c>
      <c r="R288" t="s">
        <v>277</v>
      </c>
      <c r="S288" s="2">
        <f t="shared" si="25"/>
        <v>8685500</v>
      </c>
      <c r="T288" s="2">
        <f t="shared" si="27"/>
        <v>4706200</v>
      </c>
      <c r="U288" s="2">
        <f t="shared" si="27"/>
        <v>7095700</v>
      </c>
      <c r="V288" s="2">
        <f t="shared" si="27"/>
        <v>10304100</v>
      </c>
      <c r="W288" s="2">
        <f t="shared" si="27"/>
        <v>9752900</v>
      </c>
      <c r="X288" s="2">
        <f t="shared" si="27"/>
        <v>11568600</v>
      </c>
      <c r="Y288" s="2" cm="1">
        <f t="array" ref="Y288">_xlfn.XLOOKUP(Y$1&amp;$R288,$C$3:$C$1662&amp;$D$3:$D$1662,$E$3:$E$1662,0,0,1)</f>
        <v>20100</v>
      </c>
      <c r="Z288" s="2" cm="1">
        <f t="array" ref="Z288">_xlfn.XLOOKUP(Z$1&amp;$R288,$C$3:$C$1662&amp;$D$3:$D$1662,$E$3:$E$1662,0,0,1)</f>
        <v>63600</v>
      </c>
      <c r="AA288" s="2" cm="1">
        <f t="array" ref="AA288">_xlfn.XLOOKUP(AA$1&amp;$R288,$C$3:$C$1662&amp;$D$3:$D$1662,$E$3:$E$1662,0,0,1)</f>
        <v>21600</v>
      </c>
      <c r="AB288" s="2" cm="1">
        <f t="array" ref="AB288">_xlfn.XLOOKUP(AB$1&amp;$R288,$C$3:$C$1662&amp;$D$3:$D$1662,$E$3:$E$1662,0,0,1)</f>
        <v>68400</v>
      </c>
      <c r="AC288" s="2" cm="1">
        <f t="array" ref="AC288">_xlfn.XLOOKUP(AC$1&amp;$R288,$C$3:$C$1662&amp;$D$3:$D$1662,$E$3:$E$1662,0,0,1)</f>
        <v>25500</v>
      </c>
    </row>
    <row r="289" spans="3:29" x14ac:dyDescent="0.4">
      <c r="C289" t="s">
        <v>804</v>
      </c>
      <c r="D289" t="s">
        <v>490</v>
      </c>
      <c r="E289">
        <v>25500</v>
      </c>
      <c r="R289" t="s">
        <v>56</v>
      </c>
      <c r="S289" s="2">
        <f t="shared" si="25"/>
        <v>8716160</v>
      </c>
      <c r="T289" s="2">
        <f t="shared" si="27"/>
        <v>4721000</v>
      </c>
      <c r="U289" s="2">
        <f t="shared" si="27"/>
        <v>7109500</v>
      </c>
      <c r="V289" s="2">
        <f t="shared" si="27"/>
        <v>10314000</v>
      </c>
      <c r="W289" s="2">
        <f t="shared" si="27"/>
        <v>9850200</v>
      </c>
      <c r="X289" s="2">
        <f t="shared" si="27"/>
        <v>11586100</v>
      </c>
      <c r="Y289" s="2" cm="1">
        <f t="array" ref="Y289">_xlfn.XLOOKUP(Y$1&amp;$R289,$C$3:$C$1662&amp;$D$3:$D$1662,$E$3:$E$1662,0,0,1)</f>
        <v>14800</v>
      </c>
      <c r="Z289" s="2" cm="1">
        <f t="array" ref="Z289">_xlfn.XLOOKUP(Z$1&amp;$R289,$C$3:$C$1662&amp;$D$3:$D$1662,$E$3:$E$1662,0,0,1)</f>
        <v>13800</v>
      </c>
      <c r="AA289" s="2" cm="1">
        <f t="array" ref="AA289">_xlfn.XLOOKUP(AA$1&amp;$R289,$C$3:$C$1662&amp;$D$3:$D$1662,$E$3:$E$1662,0,0,1)</f>
        <v>9900</v>
      </c>
      <c r="AB289" s="2" cm="1">
        <f t="array" ref="AB289">_xlfn.XLOOKUP(AB$1&amp;$R289,$C$3:$C$1662&amp;$D$3:$D$1662,$E$3:$E$1662,0,0,1)</f>
        <v>97300</v>
      </c>
      <c r="AC289" s="2" cm="1">
        <f t="array" ref="AC289">_xlfn.XLOOKUP(AC$1&amp;$R289,$C$3:$C$1662&amp;$D$3:$D$1662,$E$3:$E$1662,0,0,1)</f>
        <v>17500</v>
      </c>
    </row>
    <row r="290" spans="3:29" x14ac:dyDescent="0.4">
      <c r="C290" t="s">
        <v>804</v>
      </c>
      <c r="D290" t="s">
        <v>491</v>
      </c>
      <c r="E290">
        <v>17500</v>
      </c>
      <c r="R290" t="s">
        <v>35</v>
      </c>
      <c r="S290" s="2">
        <f t="shared" si="25"/>
        <v>8731740</v>
      </c>
      <c r="T290" s="2">
        <f t="shared" si="27"/>
        <v>4738700</v>
      </c>
      <c r="U290" s="2">
        <f t="shared" si="27"/>
        <v>7124100</v>
      </c>
      <c r="V290" s="2">
        <f t="shared" si="27"/>
        <v>10320300</v>
      </c>
      <c r="W290" s="2">
        <f t="shared" si="27"/>
        <v>9879600</v>
      </c>
      <c r="X290" s="2">
        <f t="shared" si="27"/>
        <v>11596000</v>
      </c>
      <c r="Y290" s="2" cm="1">
        <f t="array" ref="Y290">_xlfn.XLOOKUP(Y$1&amp;$R290,$C$3:$C$1662&amp;$D$3:$D$1662,$E$3:$E$1662,0,0,1)</f>
        <v>17700</v>
      </c>
      <c r="Z290" s="2" cm="1">
        <f t="array" ref="Z290">_xlfn.XLOOKUP(Z$1&amp;$R290,$C$3:$C$1662&amp;$D$3:$D$1662,$E$3:$E$1662,0,0,1)</f>
        <v>14600</v>
      </c>
      <c r="AA290" s="2" cm="1">
        <f t="array" ref="AA290">_xlfn.XLOOKUP(AA$1&amp;$R290,$C$3:$C$1662&amp;$D$3:$D$1662,$E$3:$E$1662,0,0,1)</f>
        <v>6300</v>
      </c>
      <c r="AB290" s="2" cm="1">
        <f t="array" ref="AB290">_xlfn.XLOOKUP(AB$1&amp;$R290,$C$3:$C$1662&amp;$D$3:$D$1662,$E$3:$E$1662,0,0,1)</f>
        <v>29400</v>
      </c>
      <c r="AC290" s="2" cm="1">
        <f t="array" ref="AC290">_xlfn.XLOOKUP(AC$1&amp;$R290,$C$3:$C$1662&amp;$D$3:$D$1662,$E$3:$E$1662,0,0,1)</f>
        <v>9900</v>
      </c>
    </row>
    <row r="291" spans="3:29" x14ac:dyDescent="0.4">
      <c r="C291" t="s">
        <v>804</v>
      </c>
      <c r="D291" t="s">
        <v>492</v>
      </c>
      <c r="E291">
        <v>9900</v>
      </c>
      <c r="R291" t="s">
        <v>309</v>
      </c>
      <c r="S291" s="2">
        <f t="shared" si="25"/>
        <v>8745840</v>
      </c>
      <c r="T291" s="2">
        <f t="shared" si="27"/>
        <v>4757800</v>
      </c>
      <c r="U291" s="2">
        <f t="shared" si="27"/>
        <v>7128600</v>
      </c>
      <c r="V291" s="2">
        <f t="shared" si="27"/>
        <v>10328300</v>
      </c>
      <c r="W291" s="2">
        <f t="shared" si="27"/>
        <v>9912700</v>
      </c>
      <c r="X291" s="2">
        <f t="shared" si="27"/>
        <v>11601800</v>
      </c>
      <c r="Y291" s="2" cm="1">
        <f t="array" ref="Y291">_xlfn.XLOOKUP(Y$1&amp;$R291,$C$3:$C$1662&amp;$D$3:$D$1662,$E$3:$E$1662,0,0,1)</f>
        <v>19100</v>
      </c>
      <c r="Z291" s="2" cm="1">
        <f t="array" ref="Z291">_xlfn.XLOOKUP(Z$1&amp;$R291,$C$3:$C$1662&amp;$D$3:$D$1662,$E$3:$E$1662,0,0,1)</f>
        <v>4500</v>
      </c>
      <c r="AA291" s="2" cm="1">
        <f t="array" ref="AA291">_xlfn.XLOOKUP(AA$1&amp;$R291,$C$3:$C$1662&amp;$D$3:$D$1662,$E$3:$E$1662,0,0,1)</f>
        <v>8000</v>
      </c>
      <c r="AB291" s="2" cm="1">
        <f t="array" ref="AB291">_xlfn.XLOOKUP(AB$1&amp;$R291,$C$3:$C$1662&amp;$D$3:$D$1662,$E$3:$E$1662,0,0,1)</f>
        <v>33100</v>
      </c>
      <c r="AC291" s="2" cm="1">
        <f t="array" ref="AC291">_xlfn.XLOOKUP(AC$1&amp;$R291,$C$3:$C$1662&amp;$D$3:$D$1662,$E$3:$E$1662,0,0,1)</f>
        <v>5800</v>
      </c>
    </row>
    <row r="292" spans="3:29" x14ac:dyDescent="0.4">
      <c r="C292" t="s">
        <v>804</v>
      </c>
      <c r="D292" t="s">
        <v>493</v>
      </c>
      <c r="E292">
        <v>5800</v>
      </c>
      <c r="R292" t="s">
        <v>278</v>
      </c>
      <c r="S292" s="2">
        <f t="shared" si="25"/>
        <v>8763300</v>
      </c>
      <c r="T292" s="2">
        <f t="shared" ref="T292:X307" si="28">T291+Y292</f>
        <v>4773100</v>
      </c>
      <c r="U292" s="2">
        <f t="shared" si="28"/>
        <v>7134200</v>
      </c>
      <c r="V292" s="2">
        <f t="shared" si="28"/>
        <v>10332400</v>
      </c>
      <c r="W292" s="2">
        <f t="shared" si="28"/>
        <v>9956600</v>
      </c>
      <c r="X292" s="2">
        <f t="shared" si="28"/>
        <v>11620200</v>
      </c>
      <c r="Y292" s="2" cm="1">
        <f t="array" ref="Y292">_xlfn.XLOOKUP(Y$1&amp;$R292,$C$3:$C$1662&amp;$D$3:$D$1662,$E$3:$E$1662,0,0,1)</f>
        <v>15300</v>
      </c>
      <c r="Z292" s="2" cm="1">
        <f t="array" ref="Z292">_xlfn.XLOOKUP(Z$1&amp;$R292,$C$3:$C$1662&amp;$D$3:$D$1662,$E$3:$E$1662,0,0,1)</f>
        <v>5600</v>
      </c>
      <c r="AA292" s="2" cm="1">
        <f t="array" ref="AA292">_xlfn.XLOOKUP(AA$1&amp;$R292,$C$3:$C$1662&amp;$D$3:$D$1662,$E$3:$E$1662,0,0,1)</f>
        <v>4100</v>
      </c>
      <c r="AB292" s="2" cm="1">
        <f t="array" ref="AB292">_xlfn.XLOOKUP(AB$1&amp;$R292,$C$3:$C$1662&amp;$D$3:$D$1662,$E$3:$E$1662,0,0,1)</f>
        <v>43900</v>
      </c>
      <c r="AC292" s="2" cm="1">
        <f t="array" ref="AC292">_xlfn.XLOOKUP(AC$1&amp;$R292,$C$3:$C$1662&amp;$D$3:$D$1662,$E$3:$E$1662,0,0,1)</f>
        <v>18400</v>
      </c>
    </row>
    <row r="293" spans="3:29" x14ac:dyDescent="0.4">
      <c r="C293" t="s">
        <v>804</v>
      </c>
      <c r="D293" t="s">
        <v>494</v>
      </c>
      <c r="E293">
        <v>18400</v>
      </c>
      <c r="R293" t="s">
        <v>262</v>
      </c>
      <c r="S293" s="2">
        <f t="shared" si="25"/>
        <v>8795420</v>
      </c>
      <c r="T293" s="2">
        <f t="shared" si="28"/>
        <v>4781300</v>
      </c>
      <c r="U293" s="2">
        <f t="shared" si="28"/>
        <v>7144900</v>
      </c>
      <c r="V293" s="2">
        <f t="shared" si="28"/>
        <v>10353900</v>
      </c>
      <c r="W293" s="2">
        <f t="shared" si="28"/>
        <v>10067200</v>
      </c>
      <c r="X293" s="2">
        <f t="shared" si="28"/>
        <v>11629800</v>
      </c>
      <c r="Y293" s="2" cm="1">
        <f t="array" ref="Y293">_xlfn.XLOOKUP(Y$1&amp;$R293,$C$3:$C$1662&amp;$D$3:$D$1662,$E$3:$E$1662,0,0,1)</f>
        <v>8200</v>
      </c>
      <c r="Z293" s="2" cm="1">
        <f t="array" ref="Z293">_xlfn.XLOOKUP(Z$1&amp;$R293,$C$3:$C$1662&amp;$D$3:$D$1662,$E$3:$E$1662,0,0,1)</f>
        <v>10700</v>
      </c>
      <c r="AA293" s="2" cm="1">
        <f t="array" ref="AA293">_xlfn.XLOOKUP(AA$1&amp;$R293,$C$3:$C$1662&amp;$D$3:$D$1662,$E$3:$E$1662,0,0,1)</f>
        <v>21500</v>
      </c>
      <c r="AB293" s="2" cm="1">
        <f t="array" ref="AB293">_xlfn.XLOOKUP(AB$1&amp;$R293,$C$3:$C$1662&amp;$D$3:$D$1662,$E$3:$E$1662,0,0,1)</f>
        <v>110600</v>
      </c>
      <c r="AC293" s="2" cm="1">
        <f t="array" ref="AC293">_xlfn.XLOOKUP(AC$1&amp;$R293,$C$3:$C$1662&amp;$D$3:$D$1662,$E$3:$E$1662,0,0,1)</f>
        <v>9600</v>
      </c>
    </row>
    <row r="294" spans="3:29" x14ac:dyDescent="0.4">
      <c r="C294" t="s">
        <v>804</v>
      </c>
      <c r="D294" t="s">
        <v>495</v>
      </c>
      <c r="E294">
        <v>9600</v>
      </c>
      <c r="R294" t="s">
        <v>16</v>
      </c>
      <c r="S294" s="2">
        <f t="shared" si="25"/>
        <v>8834540</v>
      </c>
      <c r="T294" s="2">
        <f t="shared" si="28"/>
        <v>4786700</v>
      </c>
      <c r="U294" s="2">
        <f t="shared" si="28"/>
        <v>7170800</v>
      </c>
      <c r="V294" s="2">
        <f t="shared" si="28"/>
        <v>10359100</v>
      </c>
      <c r="W294" s="2">
        <f t="shared" si="28"/>
        <v>10162300</v>
      </c>
      <c r="X294" s="2">
        <f t="shared" si="28"/>
        <v>11693800</v>
      </c>
      <c r="Y294" s="2" cm="1">
        <f t="array" ref="Y294">_xlfn.XLOOKUP(Y$1&amp;$R294,$C$3:$C$1662&amp;$D$3:$D$1662,$E$3:$E$1662,0,0,1)</f>
        <v>5400</v>
      </c>
      <c r="Z294" s="2" cm="1">
        <f t="array" ref="Z294">_xlfn.XLOOKUP(Z$1&amp;$R294,$C$3:$C$1662&amp;$D$3:$D$1662,$E$3:$E$1662,0,0,1)</f>
        <v>25900</v>
      </c>
      <c r="AA294" s="2" cm="1">
        <f t="array" ref="AA294">_xlfn.XLOOKUP(AA$1&amp;$R294,$C$3:$C$1662&amp;$D$3:$D$1662,$E$3:$E$1662,0,0,1)</f>
        <v>5200</v>
      </c>
      <c r="AB294" s="2" cm="1">
        <f t="array" ref="AB294">_xlfn.XLOOKUP(AB$1&amp;$R294,$C$3:$C$1662&amp;$D$3:$D$1662,$E$3:$E$1662,0,0,1)</f>
        <v>95100</v>
      </c>
      <c r="AC294" s="2" cm="1">
        <f t="array" ref="AC294">_xlfn.XLOOKUP(AC$1&amp;$R294,$C$3:$C$1662&amp;$D$3:$D$1662,$E$3:$E$1662,0,0,1)</f>
        <v>64000</v>
      </c>
    </row>
    <row r="295" spans="3:29" x14ac:dyDescent="0.4">
      <c r="C295" t="s">
        <v>804</v>
      </c>
      <c r="D295" t="s">
        <v>496</v>
      </c>
      <c r="E295">
        <v>64000</v>
      </c>
      <c r="R295" t="s">
        <v>104</v>
      </c>
      <c r="S295" s="2">
        <f t="shared" si="25"/>
        <v>8863540</v>
      </c>
      <c r="T295" s="2">
        <f t="shared" si="28"/>
        <v>4796200</v>
      </c>
      <c r="U295" s="2">
        <f t="shared" si="28"/>
        <v>7195500</v>
      </c>
      <c r="V295" s="2">
        <f t="shared" si="28"/>
        <v>10379100</v>
      </c>
      <c r="W295" s="2">
        <f t="shared" si="28"/>
        <v>10212100</v>
      </c>
      <c r="X295" s="2">
        <f t="shared" si="28"/>
        <v>11734800</v>
      </c>
      <c r="Y295" s="2" cm="1">
        <f t="array" ref="Y295">_xlfn.XLOOKUP(Y$1&amp;$R295,$C$3:$C$1662&amp;$D$3:$D$1662,$E$3:$E$1662,0,0,1)</f>
        <v>9500</v>
      </c>
      <c r="Z295" s="2" cm="1">
        <f t="array" ref="Z295">_xlfn.XLOOKUP(Z$1&amp;$R295,$C$3:$C$1662&amp;$D$3:$D$1662,$E$3:$E$1662,0,0,1)</f>
        <v>24700</v>
      </c>
      <c r="AA295" s="2" cm="1">
        <f t="array" ref="AA295">_xlfn.XLOOKUP(AA$1&amp;$R295,$C$3:$C$1662&amp;$D$3:$D$1662,$E$3:$E$1662,0,0,1)</f>
        <v>20000</v>
      </c>
      <c r="AB295" s="2" cm="1">
        <f t="array" ref="AB295">_xlfn.XLOOKUP(AB$1&amp;$R295,$C$3:$C$1662&amp;$D$3:$D$1662,$E$3:$E$1662,0,0,1)</f>
        <v>49800</v>
      </c>
      <c r="AC295" s="2" cm="1">
        <f t="array" ref="AC295">_xlfn.XLOOKUP(AC$1&amp;$R295,$C$3:$C$1662&amp;$D$3:$D$1662,$E$3:$E$1662,0,0,1)</f>
        <v>41000</v>
      </c>
    </row>
    <row r="296" spans="3:29" x14ac:dyDescent="0.4">
      <c r="C296" t="s">
        <v>804</v>
      </c>
      <c r="D296" t="s">
        <v>497</v>
      </c>
      <c r="E296">
        <v>41000</v>
      </c>
      <c r="R296" t="s">
        <v>130</v>
      </c>
      <c r="S296" s="2">
        <f t="shared" si="25"/>
        <v>8879920</v>
      </c>
      <c r="T296" s="2">
        <f t="shared" si="28"/>
        <v>4803500</v>
      </c>
      <c r="U296" s="2">
        <f t="shared" si="28"/>
        <v>7215000</v>
      </c>
      <c r="V296" s="2">
        <f t="shared" si="28"/>
        <v>10386300</v>
      </c>
      <c r="W296" s="2">
        <f t="shared" si="28"/>
        <v>10241700</v>
      </c>
      <c r="X296" s="2">
        <f t="shared" si="28"/>
        <v>11753100</v>
      </c>
      <c r="Y296" s="2" cm="1">
        <f t="array" ref="Y296">_xlfn.XLOOKUP(Y$1&amp;$R296,$C$3:$C$1662&amp;$D$3:$D$1662,$E$3:$E$1662,0,0,1)</f>
        <v>7300</v>
      </c>
      <c r="Z296" s="2" cm="1">
        <f t="array" ref="Z296">_xlfn.XLOOKUP(Z$1&amp;$R296,$C$3:$C$1662&amp;$D$3:$D$1662,$E$3:$E$1662,0,0,1)</f>
        <v>19500</v>
      </c>
      <c r="AA296" s="2" cm="1">
        <f t="array" ref="AA296">_xlfn.XLOOKUP(AA$1&amp;$R296,$C$3:$C$1662&amp;$D$3:$D$1662,$E$3:$E$1662,0,0,1)</f>
        <v>7200</v>
      </c>
      <c r="AB296" s="2" cm="1">
        <f t="array" ref="AB296">_xlfn.XLOOKUP(AB$1&amp;$R296,$C$3:$C$1662&amp;$D$3:$D$1662,$E$3:$E$1662,0,0,1)</f>
        <v>29600</v>
      </c>
      <c r="AC296" s="2" cm="1">
        <f t="array" ref="AC296">_xlfn.XLOOKUP(AC$1&amp;$R296,$C$3:$C$1662&amp;$D$3:$D$1662,$E$3:$E$1662,0,0,1)</f>
        <v>18300</v>
      </c>
    </row>
    <row r="297" spans="3:29" x14ac:dyDescent="0.4">
      <c r="C297" t="s">
        <v>804</v>
      </c>
      <c r="D297" t="s">
        <v>498</v>
      </c>
      <c r="E297">
        <v>18300</v>
      </c>
      <c r="R297" t="s">
        <v>73</v>
      </c>
      <c r="S297" s="2">
        <f t="shared" si="25"/>
        <v>8896820</v>
      </c>
      <c r="T297" s="2">
        <f t="shared" si="28"/>
        <v>4811800</v>
      </c>
      <c r="U297" s="2">
        <f t="shared" si="28"/>
        <v>7247700</v>
      </c>
      <c r="V297" s="2">
        <f t="shared" si="28"/>
        <v>10390300</v>
      </c>
      <c r="W297" s="2">
        <f t="shared" si="28"/>
        <v>10267400</v>
      </c>
      <c r="X297" s="2">
        <f t="shared" si="28"/>
        <v>11766900</v>
      </c>
      <c r="Y297" s="2" cm="1">
        <f t="array" ref="Y297">_xlfn.XLOOKUP(Y$1&amp;$R297,$C$3:$C$1662&amp;$D$3:$D$1662,$E$3:$E$1662,0,0,1)</f>
        <v>8300</v>
      </c>
      <c r="Z297" s="2" cm="1">
        <f t="array" ref="Z297">_xlfn.XLOOKUP(Z$1&amp;$R297,$C$3:$C$1662&amp;$D$3:$D$1662,$E$3:$E$1662,0,0,1)</f>
        <v>32700</v>
      </c>
      <c r="AA297" s="2" cm="1">
        <f t="array" ref="AA297">_xlfn.XLOOKUP(AA$1&amp;$R297,$C$3:$C$1662&amp;$D$3:$D$1662,$E$3:$E$1662,0,0,1)</f>
        <v>4000</v>
      </c>
      <c r="AB297" s="2" cm="1">
        <f t="array" ref="AB297">_xlfn.XLOOKUP(AB$1&amp;$R297,$C$3:$C$1662&amp;$D$3:$D$1662,$E$3:$E$1662,0,0,1)</f>
        <v>25700</v>
      </c>
      <c r="AC297" s="2" cm="1">
        <f t="array" ref="AC297">_xlfn.XLOOKUP(AC$1&amp;$R297,$C$3:$C$1662&amp;$D$3:$D$1662,$E$3:$E$1662,0,0,1)</f>
        <v>13800</v>
      </c>
    </row>
    <row r="298" spans="3:29" x14ac:dyDescent="0.4">
      <c r="C298" t="s">
        <v>804</v>
      </c>
      <c r="D298" t="s">
        <v>499</v>
      </c>
      <c r="E298">
        <v>13800</v>
      </c>
      <c r="R298" t="s">
        <v>10</v>
      </c>
      <c r="S298" s="2">
        <f t="shared" si="25"/>
        <v>8932780</v>
      </c>
      <c r="T298" s="2">
        <f t="shared" si="28"/>
        <v>4822500</v>
      </c>
      <c r="U298" s="2">
        <f t="shared" si="28"/>
        <v>7265400</v>
      </c>
      <c r="V298" s="2">
        <f t="shared" si="28"/>
        <v>10474800</v>
      </c>
      <c r="W298" s="2">
        <f t="shared" si="28"/>
        <v>10306300</v>
      </c>
      <c r="X298" s="2">
        <f t="shared" si="28"/>
        <v>11794900</v>
      </c>
      <c r="Y298" s="2" cm="1">
        <f t="array" ref="Y298">_xlfn.XLOOKUP(Y$1&amp;$R298,$C$3:$C$1662&amp;$D$3:$D$1662,$E$3:$E$1662,0,0,1)</f>
        <v>10700</v>
      </c>
      <c r="Z298" s="2" cm="1">
        <f t="array" ref="Z298">_xlfn.XLOOKUP(Z$1&amp;$R298,$C$3:$C$1662&amp;$D$3:$D$1662,$E$3:$E$1662,0,0,1)</f>
        <v>17700</v>
      </c>
      <c r="AA298" s="2" cm="1">
        <f t="array" ref="AA298">_xlfn.XLOOKUP(AA$1&amp;$R298,$C$3:$C$1662&amp;$D$3:$D$1662,$E$3:$E$1662,0,0,1)</f>
        <v>84500</v>
      </c>
      <c r="AB298" s="2" cm="1">
        <f t="array" ref="AB298">_xlfn.XLOOKUP(AB$1&amp;$R298,$C$3:$C$1662&amp;$D$3:$D$1662,$E$3:$E$1662,0,0,1)</f>
        <v>38900</v>
      </c>
      <c r="AC298" s="2" cm="1">
        <f t="array" ref="AC298">_xlfn.XLOOKUP(AC$1&amp;$R298,$C$3:$C$1662&amp;$D$3:$D$1662,$E$3:$E$1662,0,0,1)</f>
        <v>28000</v>
      </c>
    </row>
    <row r="299" spans="3:29" x14ac:dyDescent="0.4">
      <c r="C299" t="s">
        <v>804</v>
      </c>
      <c r="D299" t="s">
        <v>500</v>
      </c>
      <c r="E299">
        <v>28000</v>
      </c>
      <c r="R299" t="s">
        <v>215</v>
      </c>
      <c r="S299" s="2">
        <f t="shared" si="25"/>
        <v>8954960</v>
      </c>
      <c r="T299" s="2">
        <f t="shared" si="28"/>
        <v>4834100</v>
      </c>
      <c r="U299" s="2">
        <f t="shared" si="28"/>
        <v>7285800</v>
      </c>
      <c r="V299" s="2">
        <f t="shared" si="28"/>
        <v>10520800</v>
      </c>
      <c r="W299" s="2">
        <f t="shared" si="28"/>
        <v>10328600</v>
      </c>
      <c r="X299" s="2">
        <f t="shared" si="28"/>
        <v>11805500</v>
      </c>
      <c r="Y299" s="2" cm="1">
        <f t="array" ref="Y299">_xlfn.XLOOKUP(Y$1&amp;$R299,$C$3:$C$1662&amp;$D$3:$D$1662,$E$3:$E$1662,0,0,1)</f>
        <v>11600</v>
      </c>
      <c r="Z299" s="2" cm="1">
        <f t="array" ref="Z299">_xlfn.XLOOKUP(Z$1&amp;$R299,$C$3:$C$1662&amp;$D$3:$D$1662,$E$3:$E$1662,0,0,1)</f>
        <v>20400</v>
      </c>
      <c r="AA299" s="2" cm="1">
        <f t="array" ref="AA299">_xlfn.XLOOKUP(AA$1&amp;$R299,$C$3:$C$1662&amp;$D$3:$D$1662,$E$3:$E$1662,0,0,1)</f>
        <v>46000</v>
      </c>
      <c r="AB299" s="2" cm="1">
        <f t="array" ref="AB299">_xlfn.XLOOKUP(AB$1&amp;$R299,$C$3:$C$1662&amp;$D$3:$D$1662,$E$3:$E$1662,0,0,1)</f>
        <v>22300</v>
      </c>
      <c r="AC299" s="2" cm="1">
        <f t="array" ref="AC299">_xlfn.XLOOKUP(AC$1&amp;$R299,$C$3:$C$1662&amp;$D$3:$D$1662,$E$3:$E$1662,0,0,1)</f>
        <v>10600</v>
      </c>
    </row>
    <row r="300" spans="3:29" x14ac:dyDescent="0.4">
      <c r="C300" t="s">
        <v>804</v>
      </c>
      <c r="D300" t="s">
        <v>501</v>
      </c>
      <c r="E300">
        <v>10600</v>
      </c>
      <c r="R300" t="s">
        <v>227</v>
      </c>
      <c r="S300" s="2">
        <f t="shared" si="25"/>
        <v>8981860</v>
      </c>
      <c r="T300" s="2">
        <f t="shared" si="28"/>
        <v>4843000</v>
      </c>
      <c r="U300" s="2">
        <f t="shared" si="28"/>
        <v>7295300</v>
      </c>
      <c r="V300" s="2">
        <f t="shared" si="28"/>
        <v>10539600</v>
      </c>
      <c r="W300" s="2">
        <f t="shared" si="28"/>
        <v>10409300</v>
      </c>
      <c r="X300" s="2">
        <f t="shared" si="28"/>
        <v>11822100</v>
      </c>
      <c r="Y300" s="2" cm="1">
        <f t="array" ref="Y300">_xlfn.XLOOKUP(Y$1&amp;$R300,$C$3:$C$1662&amp;$D$3:$D$1662,$E$3:$E$1662,0,0,1)</f>
        <v>8900</v>
      </c>
      <c r="Z300" s="2" cm="1">
        <f t="array" ref="Z300">_xlfn.XLOOKUP(Z$1&amp;$R300,$C$3:$C$1662&amp;$D$3:$D$1662,$E$3:$E$1662,0,0,1)</f>
        <v>9500</v>
      </c>
      <c r="AA300" s="2" cm="1">
        <f t="array" ref="AA300">_xlfn.XLOOKUP(AA$1&amp;$R300,$C$3:$C$1662&amp;$D$3:$D$1662,$E$3:$E$1662,0,0,1)</f>
        <v>18800</v>
      </c>
      <c r="AB300" s="2" cm="1">
        <f t="array" ref="AB300">_xlfn.XLOOKUP(AB$1&amp;$R300,$C$3:$C$1662&amp;$D$3:$D$1662,$E$3:$E$1662,0,0,1)</f>
        <v>80700</v>
      </c>
      <c r="AC300" s="2" cm="1">
        <f t="array" ref="AC300">_xlfn.XLOOKUP(AC$1&amp;$R300,$C$3:$C$1662&amp;$D$3:$D$1662,$E$3:$E$1662,0,0,1)</f>
        <v>16600</v>
      </c>
    </row>
    <row r="301" spans="3:29" x14ac:dyDescent="0.4">
      <c r="C301" t="s">
        <v>804</v>
      </c>
      <c r="D301" t="s">
        <v>502</v>
      </c>
      <c r="E301">
        <v>16600</v>
      </c>
      <c r="R301" t="s">
        <v>235</v>
      </c>
      <c r="S301" s="2">
        <f t="shared" si="25"/>
        <v>9014400</v>
      </c>
      <c r="T301" s="2">
        <f t="shared" si="28"/>
        <v>4848700</v>
      </c>
      <c r="U301" s="2">
        <f t="shared" si="28"/>
        <v>7301000</v>
      </c>
      <c r="V301" s="2">
        <f t="shared" si="28"/>
        <v>10552100</v>
      </c>
      <c r="W301" s="2">
        <f t="shared" si="28"/>
        <v>10540600</v>
      </c>
      <c r="X301" s="2">
        <f t="shared" si="28"/>
        <v>11829600</v>
      </c>
      <c r="Y301" s="2" cm="1">
        <f t="array" ref="Y301">_xlfn.XLOOKUP(Y$1&amp;$R301,$C$3:$C$1662&amp;$D$3:$D$1662,$E$3:$E$1662,0,0,1)</f>
        <v>5700</v>
      </c>
      <c r="Z301" s="2" cm="1">
        <f t="array" ref="Z301">_xlfn.XLOOKUP(Z$1&amp;$R301,$C$3:$C$1662&amp;$D$3:$D$1662,$E$3:$E$1662,0,0,1)</f>
        <v>5700</v>
      </c>
      <c r="AA301" s="2" cm="1">
        <f t="array" ref="AA301">_xlfn.XLOOKUP(AA$1&amp;$R301,$C$3:$C$1662&amp;$D$3:$D$1662,$E$3:$E$1662,0,0,1)</f>
        <v>12500</v>
      </c>
      <c r="AB301" s="2" cm="1">
        <f t="array" ref="AB301">_xlfn.XLOOKUP(AB$1&amp;$R301,$C$3:$C$1662&amp;$D$3:$D$1662,$E$3:$E$1662,0,0,1)</f>
        <v>131300</v>
      </c>
      <c r="AC301" s="2" cm="1">
        <f t="array" ref="AC301">_xlfn.XLOOKUP(AC$1&amp;$R301,$C$3:$C$1662&amp;$D$3:$D$1662,$E$3:$E$1662,0,0,1)</f>
        <v>7500</v>
      </c>
    </row>
    <row r="302" spans="3:29" x14ac:dyDescent="0.4">
      <c r="C302" t="s">
        <v>804</v>
      </c>
      <c r="D302" t="s">
        <v>503</v>
      </c>
      <c r="E302">
        <v>7500</v>
      </c>
      <c r="R302" t="s">
        <v>14</v>
      </c>
      <c r="S302" s="2">
        <f t="shared" si="25"/>
        <v>9034540</v>
      </c>
      <c r="T302" s="2">
        <f t="shared" si="28"/>
        <v>4858000</v>
      </c>
      <c r="U302" s="2">
        <f t="shared" si="28"/>
        <v>7316100</v>
      </c>
      <c r="V302" s="2">
        <f t="shared" si="28"/>
        <v>10559600</v>
      </c>
      <c r="W302" s="2">
        <f t="shared" si="28"/>
        <v>10575700</v>
      </c>
      <c r="X302" s="2">
        <f t="shared" si="28"/>
        <v>11863300</v>
      </c>
      <c r="Y302" s="2" cm="1">
        <f t="array" ref="Y302">_xlfn.XLOOKUP(Y$1&amp;$R302,$C$3:$C$1662&amp;$D$3:$D$1662,$E$3:$E$1662,0,0,1)</f>
        <v>9300</v>
      </c>
      <c r="Z302" s="2" cm="1">
        <f t="array" ref="Z302">_xlfn.XLOOKUP(Z$1&amp;$R302,$C$3:$C$1662&amp;$D$3:$D$1662,$E$3:$E$1662,0,0,1)</f>
        <v>15100</v>
      </c>
      <c r="AA302" s="2" cm="1">
        <f t="array" ref="AA302">_xlfn.XLOOKUP(AA$1&amp;$R302,$C$3:$C$1662&amp;$D$3:$D$1662,$E$3:$E$1662,0,0,1)</f>
        <v>7500</v>
      </c>
      <c r="AB302" s="2" cm="1">
        <f t="array" ref="AB302">_xlfn.XLOOKUP(AB$1&amp;$R302,$C$3:$C$1662&amp;$D$3:$D$1662,$E$3:$E$1662,0,0,1)</f>
        <v>35100</v>
      </c>
      <c r="AC302" s="2" cm="1">
        <f t="array" ref="AC302">_xlfn.XLOOKUP(AC$1&amp;$R302,$C$3:$C$1662&amp;$D$3:$D$1662,$E$3:$E$1662,0,0,1)</f>
        <v>33700</v>
      </c>
    </row>
    <row r="303" spans="3:29" x14ac:dyDescent="0.4">
      <c r="C303" t="s">
        <v>804</v>
      </c>
      <c r="D303" t="s">
        <v>504</v>
      </c>
      <c r="E303">
        <v>33700</v>
      </c>
      <c r="R303" t="s">
        <v>3</v>
      </c>
      <c r="S303" s="2">
        <f t="shared" si="25"/>
        <v>9070500</v>
      </c>
      <c r="T303" s="2">
        <f t="shared" si="28"/>
        <v>4887000</v>
      </c>
      <c r="U303" s="2">
        <f t="shared" si="28"/>
        <v>7320200</v>
      </c>
      <c r="V303" s="2">
        <f t="shared" si="28"/>
        <v>10575900</v>
      </c>
      <c r="W303" s="2">
        <f t="shared" si="28"/>
        <v>10683000</v>
      </c>
      <c r="X303" s="2">
        <f t="shared" si="28"/>
        <v>11886400</v>
      </c>
      <c r="Y303" s="2" cm="1">
        <f t="array" ref="Y303">_xlfn.XLOOKUP(Y$1&amp;$R303,$C$3:$C$1662&amp;$D$3:$D$1662,$E$3:$E$1662,0,0,1)</f>
        <v>29000</v>
      </c>
      <c r="Z303" s="2" cm="1">
        <f t="array" ref="Z303">_xlfn.XLOOKUP(Z$1&amp;$R303,$C$3:$C$1662&amp;$D$3:$D$1662,$E$3:$E$1662,0,0,1)</f>
        <v>4100</v>
      </c>
      <c r="AA303" s="2" cm="1">
        <f t="array" ref="AA303">_xlfn.XLOOKUP(AA$1&amp;$R303,$C$3:$C$1662&amp;$D$3:$D$1662,$E$3:$E$1662,0,0,1)</f>
        <v>16300</v>
      </c>
      <c r="AB303" s="2" cm="1">
        <f t="array" ref="AB303">_xlfn.XLOOKUP(AB$1&amp;$R303,$C$3:$C$1662&amp;$D$3:$D$1662,$E$3:$E$1662,0,0,1)</f>
        <v>107300</v>
      </c>
      <c r="AC303" s="2" cm="1">
        <f t="array" ref="AC303">_xlfn.XLOOKUP(AC$1&amp;$R303,$C$3:$C$1662&amp;$D$3:$D$1662,$E$3:$E$1662,0,0,1)</f>
        <v>23100</v>
      </c>
    </row>
    <row r="304" spans="3:29" x14ac:dyDescent="0.4">
      <c r="C304" t="s">
        <v>804</v>
      </c>
      <c r="D304" t="s">
        <v>505</v>
      </c>
      <c r="E304">
        <v>23100</v>
      </c>
      <c r="R304" t="s">
        <v>355</v>
      </c>
      <c r="S304" s="2">
        <f t="shared" si="25"/>
        <v>9101040</v>
      </c>
      <c r="T304" s="2">
        <f t="shared" si="28"/>
        <v>4907800</v>
      </c>
      <c r="U304" s="2">
        <f t="shared" si="28"/>
        <v>7348700</v>
      </c>
      <c r="V304" s="2">
        <f t="shared" si="28"/>
        <v>10582700</v>
      </c>
      <c r="W304" s="2">
        <f t="shared" si="28"/>
        <v>10751800</v>
      </c>
      <c r="X304" s="2">
        <f t="shared" si="28"/>
        <v>11914200</v>
      </c>
      <c r="Y304" s="2" cm="1">
        <f t="array" ref="Y304">_xlfn.XLOOKUP(Y$1&amp;$R304,$C$3:$C$1662&amp;$D$3:$D$1662,$E$3:$E$1662,0,0,1)</f>
        <v>20800</v>
      </c>
      <c r="Z304" s="2" cm="1">
        <f t="array" ref="Z304">_xlfn.XLOOKUP(Z$1&amp;$R304,$C$3:$C$1662&amp;$D$3:$D$1662,$E$3:$E$1662,0,0,1)</f>
        <v>28500</v>
      </c>
      <c r="AA304" s="2" cm="1">
        <f t="array" ref="AA304">_xlfn.XLOOKUP(AA$1&amp;$R304,$C$3:$C$1662&amp;$D$3:$D$1662,$E$3:$E$1662,0,0,1)</f>
        <v>6800</v>
      </c>
      <c r="AB304" s="2" cm="1">
        <f t="array" ref="AB304">_xlfn.XLOOKUP(AB$1&amp;$R304,$C$3:$C$1662&amp;$D$3:$D$1662,$E$3:$E$1662,0,0,1)</f>
        <v>68800</v>
      </c>
      <c r="AC304" s="2" cm="1">
        <f t="array" ref="AC304">_xlfn.XLOOKUP(AC$1&amp;$R304,$C$3:$C$1662&amp;$D$3:$D$1662,$E$3:$E$1662,0,0,1)</f>
        <v>27800</v>
      </c>
    </row>
    <row r="305" spans="3:29" x14ac:dyDescent="0.4">
      <c r="C305" t="s">
        <v>804</v>
      </c>
      <c r="D305" t="s">
        <v>688</v>
      </c>
      <c r="E305">
        <v>27800</v>
      </c>
      <c r="R305" t="s">
        <v>356</v>
      </c>
      <c r="S305" s="2">
        <f t="shared" si="25"/>
        <v>9125340</v>
      </c>
      <c r="T305" s="2">
        <f t="shared" si="28"/>
        <v>4913000</v>
      </c>
      <c r="U305" s="2">
        <f t="shared" si="28"/>
        <v>7398500</v>
      </c>
      <c r="V305" s="2">
        <f t="shared" si="28"/>
        <v>10588600</v>
      </c>
      <c r="W305" s="2">
        <f t="shared" si="28"/>
        <v>10798700</v>
      </c>
      <c r="X305" s="2">
        <f t="shared" si="28"/>
        <v>11927900</v>
      </c>
      <c r="Y305" s="2" cm="1">
        <f t="array" ref="Y305">_xlfn.XLOOKUP(Y$1&amp;$R305,$C$3:$C$1662&amp;$D$3:$D$1662,$E$3:$E$1662,0,0,1)</f>
        <v>5200</v>
      </c>
      <c r="Z305" s="2" cm="1">
        <f t="array" ref="Z305">_xlfn.XLOOKUP(Z$1&amp;$R305,$C$3:$C$1662&amp;$D$3:$D$1662,$E$3:$E$1662,0,0,1)</f>
        <v>49800</v>
      </c>
      <c r="AA305" s="2" cm="1">
        <f t="array" ref="AA305">_xlfn.XLOOKUP(AA$1&amp;$R305,$C$3:$C$1662&amp;$D$3:$D$1662,$E$3:$E$1662,0,0,1)</f>
        <v>5900</v>
      </c>
      <c r="AB305" s="2" cm="1">
        <f t="array" ref="AB305">_xlfn.XLOOKUP(AB$1&amp;$R305,$C$3:$C$1662&amp;$D$3:$D$1662,$E$3:$E$1662,0,0,1)</f>
        <v>46900</v>
      </c>
      <c r="AC305" s="2" cm="1">
        <f t="array" ref="AC305">_xlfn.XLOOKUP(AC$1&amp;$R305,$C$3:$C$1662&amp;$D$3:$D$1662,$E$3:$E$1662,0,0,1)</f>
        <v>13700</v>
      </c>
    </row>
    <row r="306" spans="3:29" x14ac:dyDescent="0.4">
      <c r="C306" t="s">
        <v>804</v>
      </c>
      <c r="D306" t="s">
        <v>689</v>
      </c>
      <c r="E306">
        <v>13700</v>
      </c>
      <c r="R306" t="s">
        <v>357</v>
      </c>
      <c r="S306" s="2">
        <f t="shared" si="25"/>
        <v>9163500</v>
      </c>
      <c r="T306" s="2">
        <f t="shared" si="28"/>
        <v>4928200</v>
      </c>
      <c r="U306" s="2">
        <f t="shared" si="28"/>
        <v>7501000</v>
      </c>
      <c r="V306" s="2">
        <f t="shared" si="28"/>
        <v>10608600</v>
      </c>
      <c r="W306" s="2">
        <f t="shared" si="28"/>
        <v>10836500</v>
      </c>
      <c r="X306" s="2">
        <f t="shared" si="28"/>
        <v>11943200</v>
      </c>
      <c r="Y306" s="2" cm="1">
        <f t="array" ref="Y306">_xlfn.XLOOKUP(Y$1&amp;$R306,$C$3:$C$1662&amp;$D$3:$D$1662,$E$3:$E$1662,0,0,1)</f>
        <v>15200</v>
      </c>
      <c r="Z306" s="2" cm="1">
        <f t="array" ref="Z306">_xlfn.XLOOKUP(Z$1&amp;$R306,$C$3:$C$1662&amp;$D$3:$D$1662,$E$3:$E$1662,0,0,1)</f>
        <v>102500</v>
      </c>
      <c r="AA306" s="2" cm="1">
        <f t="array" ref="AA306">_xlfn.XLOOKUP(AA$1&amp;$R306,$C$3:$C$1662&amp;$D$3:$D$1662,$E$3:$E$1662,0,0,1)</f>
        <v>20000</v>
      </c>
      <c r="AB306" s="2" cm="1">
        <f t="array" ref="AB306">_xlfn.XLOOKUP(AB$1&amp;$R306,$C$3:$C$1662&amp;$D$3:$D$1662,$E$3:$E$1662,0,0,1)</f>
        <v>37800</v>
      </c>
      <c r="AC306" s="2" cm="1">
        <f t="array" ref="AC306">_xlfn.XLOOKUP(AC$1&amp;$R306,$C$3:$C$1662&amp;$D$3:$D$1662,$E$3:$E$1662,0,0,1)</f>
        <v>15300</v>
      </c>
    </row>
    <row r="307" spans="3:29" x14ac:dyDescent="0.4">
      <c r="C307" t="s">
        <v>804</v>
      </c>
      <c r="D307" t="s">
        <v>690</v>
      </c>
      <c r="E307">
        <v>15300</v>
      </c>
      <c r="R307" t="s">
        <v>358</v>
      </c>
      <c r="S307" s="2">
        <f t="shared" si="25"/>
        <v>9190180</v>
      </c>
      <c r="T307" s="2">
        <f t="shared" si="28"/>
        <v>4947200</v>
      </c>
      <c r="U307" s="2">
        <f t="shared" si="28"/>
        <v>7513100</v>
      </c>
      <c r="V307" s="2">
        <f t="shared" si="28"/>
        <v>10613200</v>
      </c>
      <c r="W307" s="2">
        <f t="shared" si="28"/>
        <v>10913500</v>
      </c>
      <c r="X307" s="2">
        <f t="shared" si="28"/>
        <v>11963900</v>
      </c>
      <c r="Y307" s="2" cm="1">
        <f t="array" ref="Y307">_xlfn.XLOOKUP(Y$1&amp;$R307,$C$3:$C$1662&amp;$D$3:$D$1662,$E$3:$E$1662,0,0,1)</f>
        <v>19000</v>
      </c>
      <c r="Z307" s="2" cm="1">
        <f t="array" ref="Z307">_xlfn.XLOOKUP(Z$1&amp;$R307,$C$3:$C$1662&amp;$D$3:$D$1662,$E$3:$E$1662,0,0,1)</f>
        <v>12100</v>
      </c>
      <c r="AA307" s="2" cm="1">
        <f t="array" ref="AA307">_xlfn.XLOOKUP(AA$1&amp;$R307,$C$3:$C$1662&amp;$D$3:$D$1662,$E$3:$E$1662,0,0,1)</f>
        <v>4600</v>
      </c>
      <c r="AB307" s="2" cm="1">
        <f t="array" ref="AB307">_xlfn.XLOOKUP(AB$1&amp;$R307,$C$3:$C$1662&amp;$D$3:$D$1662,$E$3:$E$1662,0,0,1)</f>
        <v>77000</v>
      </c>
      <c r="AC307" s="2" cm="1">
        <f t="array" ref="AC307">_xlfn.XLOOKUP(AC$1&amp;$R307,$C$3:$C$1662&amp;$D$3:$D$1662,$E$3:$E$1662,0,0,1)</f>
        <v>20700</v>
      </c>
    </row>
    <row r="308" spans="3:29" x14ac:dyDescent="0.4">
      <c r="C308" t="s">
        <v>804</v>
      </c>
      <c r="D308" t="s">
        <v>691</v>
      </c>
      <c r="E308">
        <v>20700</v>
      </c>
      <c r="R308" t="s">
        <v>359</v>
      </c>
      <c r="S308" s="2">
        <f t="shared" si="25"/>
        <v>9210600</v>
      </c>
      <c r="T308" s="2">
        <f t="shared" ref="T308:X323" si="29">T307+Y308</f>
        <v>4962800</v>
      </c>
      <c r="U308" s="2">
        <f t="shared" si="29"/>
        <v>7526400</v>
      </c>
      <c r="V308" s="2">
        <f t="shared" si="29"/>
        <v>10630900</v>
      </c>
      <c r="W308" s="2">
        <f t="shared" si="29"/>
        <v>10951900</v>
      </c>
      <c r="X308" s="2">
        <f t="shared" si="29"/>
        <v>11981000</v>
      </c>
      <c r="Y308" s="2" cm="1">
        <f t="array" ref="Y308">_xlfn.XLOOKUP(Y$1&amp;$R308,$C$3:$C$1662&amp;$D$3:$D$1662,$E$3:$E$1662,0,0,1)</f>
        <v>15600</v>
      </c>
      <c r="Z308" s="2" cm="1">
        <f t="array" ref="Z308">_xlfn.XLOOKUP(Z$1&amp;$R308,$C$3:$C$1662&amp;$D$3:$D$1662,$E$3:$E$1662,0,0,1)</f>
        <v>13300</v>
      </c>
      <c r="AA308" s="2" cm="1">
        <f t="array" ref="AA308">_xlfn.XLOOKUP(AA$1&amp;$R308,$C$3:$C$1662&amp;$D$3:$D$1662,$E$3:$E$1662,0,0,1)</f>
        <v>17700</v>
      </c>
      <c r="AB308" s="2" cm="1">
        <f t="array" ref="AB308">_xlfn.XLOOKUP(AB$1&amp;$R308,$C$3:$C$1662&amp;$D$3:$D$1662,$E$3:$E$1662,0,0,1)</f>
        <v>38400</v>
      </c>
      <c r="AC308" s="2" cm="1">
        <f t="array" ref="AC308">_xlfn.XLOOKUP(AC$1&amp;$R308,$C$3:$C$1662&amp;$D$3:$D$1662,$E$3:$E$1662,0,0,1)</f>
        <v>17100</v>
      </c>
    </row>
    <row r="309" spans="3:29" x14ac:dyDescent="0.4">
      <c r="C309" t="s">
        <v>804</v>
      </c>
      <c r="D309" t="s">
        <v>692</v>
      </c>
      <c r="E309">
        <v>17100</v>
      </c>
      <c r="R309" t="s">
        <v>360</v>
      </c>
      <c r="S309" s="2">
        <f t="shared" si="25"/>
        <v>9227740</v>
      </c>
      <c r="T309" s="2">
        <f t="shared" si="29"/>
        <v>4967400</v>
      </c>
      <c r="U309" s="2">
        <f t="shared" si="29"/>
        <v>7541200</v>
      </c>
      <c r="V309" s="2">
        <f t="shared" si="29"/>
        <v>10656800</v>
      </c>
      <c r="W309" s="2">
        <f t="shared" si="29"/>
        <v>10984500</v>
      </c>
      <c r="X309" s="2">
        <f t="shared" si="29"/>
        <v>11988800</v>
      </c>
      <c r="Y309" s="2" cm="1">
        <f t="array" ref="Y309">_xlfn.XLOOKUP(Y$1&amp;$R309,$C$3:$C$1662&amp;$D$3:$D$1662,$E$3:$E$1662,0,0,1)</f>
        <v>4600</v>
      </c>
      <c r="Z309" s="2" cm="1">
        <f t="array" ref="Z309">_xlfn.XLOOKUP(Z$1&amp;$R309,$C$3:$C$1662&amp;$D$3:$D$1662,$E$3:$E$1662,0,0,1)</f>
        <v>14800</v>
      </c>
      <c r="AA309" s="2" cm="1">
        <f t="array" ref="AA309">_xlfn.XLOOKUP(AA$1&amp;$R309,$C$3:$C$1662&amp;$D$3:$D$1662,$E$3:$E$1662,0,0,1)</f>
        <v>25900</v>
      </c>
      <c r="AB309" s="2" cm="1">
        <f t="array" ref="AB309">_xlfn.XLOOKUP(AB$1&amp;$R309,$C$3:$C$1662&amp;$D$3:$D$1662,$E$3:$E$1662,0,0,1)</f>
        <v>32600</v>
      </c>
      <c r="AC309" s="2" cm="1">
        <f t="array" ref="AC309">_xlfn.XLOOKUP(AC$1&amp;$R309,$C$3:$C$1662&amp;$D$3:$D$1662,$E$3:$E$1662,0,0,1)</f>
        <v>7800</v>
      </c>
    </row>
    <row r="310" spans="3:29" x14ac:dyDescent="0.4">
      <c r="C310" t="s">
        <v>804</v>
      </c>
      <c r="D310" t="s">
        <v>693</v>
      </c>
      <c r="E310">
        <v>7800</v>
      </c>
      <c r="R310" t="s">
        <v>361</v>
      </c>
      <c r="S310" s="2">
        <f t="shared" si="25"/>
        <v>9253260</v>
      </c>
      <c r="T310" s="2">
        <f t="shared" si="29"/>
        <v>4980600</v>
      </c>
      <c r="U310" s="2">
        <f t="shared" si="29"/>
        <v>7580200</v>
      </c>
      <c r="V310" s="2">
        <f t="shared" si="29"/>
        <v>10681000</v>
      </c>
      <c r="W310" s="2">
        <f t="shared" si="29"/>
        <v>11026300</v>
      </c>
      <c r="X310" s="2">
        <f t="shared" si="29"/>
        <v>11998200</v>
      </c>
      <c r="Y310" s="2" cm="1">
        <f t="array" ref="Y310">_xlfn.XLOOKUP(Y$1&amp;$R310,$C$3:$C$1662&amp;$D$3:$D$1662,$E$3:$E$1662,0,0,1)</f>
        <v>13200</v>
      </c>
      <c r="Z310" s="2" cm="1">
        <f t="array" ref="Z310">_xlfn.XLOOKUP(Z$1&amp;$R310,$C$3:$C$1662&amp;$D$3:$D$1662,$E$3:$E$1662,0,0,1)</f>
        <v>39000</v>
      </c>
      <c r="AA310" s="2" cm="1">
        <f t="array" ref="AA310">_xlfn.XLOOKUP(AA$1&amp;$R310,$C$3:$C$1662&amp;$D$3:$D$1662,$E$3:$E$1662,0,0,1)</f>
        <v>24200</v>
      </c>
      <c r="AB310" s="2" cm="1">
        <f t="array" ref="AB310">_xlfn.XLOOKUP(AB$1&amp;$R310,$C$3:$C$1662&amp;$D$3:$D$1662,$E$3:$E$1662,0,0,1)</f>
        <v>41800</v>
      </c>
      <c r="AC310" s="2" cm="1">
        <f t="array" ref="AC310">_xlfn.XLOOKUP(AC$1&amp;$R310,$C$3:$C$1662&amp;$D$3:$D$1662,$E$3:$E$1662,0,0,1)</f>
        <v>9400</v>
      </c>
    </row>
    <row r="311" spans="3:29" x14ac:dyDescent="0.4">
      <c r="C311" t="s">
        <v>804</v>
      </c>
      <c r="D311" t="s">
        <v>694</v>
      </c>
      <c r="E311">
        <v>9400</v>
      </c>
      <c r="R311" t="s">
        <v>362</v>
      </c>
      <c r="S311" s="2">
        <f t="shared" si="25"/>
        <v>9272280</v>
      </c>
      <c r="T311" s="2">
        <f t="shared" si="29"/>
        <v>4998100</v>
      </c>
      <c r="U311" s="2">
        <f t="shared" si="29"/>
        <v>7586100</v>
      </c>
      <c r="V311" s="2">
        <f t="shared" si="29"/>
        <v>10708200</v>
      </c>
      <c r="W311" s="2">
        <f t="shared" si="29"/>
        <v>11063300</v>
      </c>
      <c r="X311" s="2">
        <f t="shared" si="29"/>
        <v>12005700</v>
      </c>
      <c r="Y311" s="2" cm="1">
        <f t="array" ref="Y311">_xlfn.XLOOKUP(Y$1&amp;$R311,$C$3:$C$1662&amp;$D$3:$D$1662,$E$3:$E$1662,0,0,1)</f>
        <v>17500</v>
      </c>
      <c r="Z311" s="2" cm="1">
        <f t="array" ref="Z311">_xlfn.XLOOKUP(Z$1&amp;$R311,$C$3:$C$1662&amp;$D$3:$D$1662,$E$3:$E$1662,0,0,1)</f>
        <v>5900</v>
      </c>
      <c r="AA311" s="2" cm="1">
        <f t="array" ref="AA311">_xlfn.XLOOKUP(AA$1&amp;$R311,$C$3:$C$1662&amp;$D$3:$D$1662,$E$3:$E$1662,0,0,1)</f>
        <v>27200</v>
      </c>
      <c r="AB311" s="2" cm="1">
        <f t="array" ref="AB311">_xlfn.XLOOKUP(AB$1&amp;$R311,$C$3:$C$1662&amp;$D$3:$D$1662,$E$3:$E$1662,0,0,1)</f>
        <v>37000</v>
      </c>
      <c r="AC311" s="2" cm="1">
        <f t="array" ref="AC311">_xlfn.XLOOKUP(AC$1&amp;$R311,$C$3:$C$1662&amp;$D$3:$D$1662,$E$3:$E$1662,0,0,1)</f>
        <v>7500</v>
      </c>
    </row>
    <row r="312" spans="3:29" x14ac:dyDescent="0.4">
      <c r="C312" t="s">
        <v>804</v>
      </c>
      <c r="D312" t="s">
        <v>695</v>
      </c>
      <c r="E312">
        <v>7500</v>
      </c>
      <c r="R312" t="s">
        <v>363</v>
      </c>
      <c r="S312" s="2">
        <f t="shared" si="25"/>
        <v>9297800</v>
      </c>
      <c r="T312" s="2">
        <f t="shared" si="29"/>
        <v>5019100</v>
      </c>
      <c r="U312" s="2">
        <f t="shared" si="29"/>
        <v>7588500</v>
      </c>
      <c r="V312" s="2">
        <f t="shared" si="29"/>
        <v>10722200</v>
      </c>
      <c r="W312" s="2">
        <f t="shared" si="29"/>
        <v>11112700</v>
      </c>
      <c r="X312" s="2">
        <f t="shared" si="29"/>
        <v>12046500</v>
      </c>
      <c r="Y312" s="2" cm="1">
        <f t="array" ref="Y312">_xlfn.XLOOKUP(Y$1&amp;$R312,$C$3:$C$1662&amp;$D$3:$D$1662,$E$3:$E$1662,0,0,1)</f>
        <v>21000</v>
      </c>
      <c r="Z312" s="2" cm="1">
        <f t="array" ref="Z312">_xlfn.XLOOKUP(Z$1&amp;$R312,$C$3:$C$1662&amp;$D$3:$D$1662,$E$3:$E$1662,0,0,1)</f>
        <v>2400</v>
      </c>
      <c r="AA312" s="2" cm="1">
        <f t="array" ref="AA312">_xlfn.XLOOKUP(AA$1&amp;$R312,$C$3:$C$1662&amp;$D$3:$D$1662,$E$3:$E$1662,0,0,1)</f>
        <v>14000</v>
      </c>
      <c r="AB312" s="2" cm="1">
        <f t="array" ref="AB312">_xlfn.XLOOKUP(AB$1&amp;$R312,$C$3:$C$1662&amp;$D$3:$D$1662,$E$3:$E$1662,0,0,1)</f>
        <v>49400</v>
      </c>
      <c r="AC312" s="2" cm="1">
        <f t="array" ref="AC312">_xlfn.XLOOKUP(AC$1&amp;$R312,$C$3:$C$1662&amp;$D$3:$D$1662,$E$3:$E$1662,0,0,1)</f>
        <v>40800</v>
      </c>
    </row>
    <row r="313" spans="3:29" x14ac:dyDescent="0.4">
      <c r="C313" t="s">
        <v>804</v>
      </c>
      <c r="D313" t="s">
        <v>696</v>
      </c>
      <c r="E313">
        <v>40800</v>
      </c>
      <c r="R313" t="s">
        <v>364</v>
      </c>
      <c r="S313" s="2">
        <f t="shared" si="25"/>
        <v>9322760</v>
      </c>
      <c r="T313" s="2">
        <f t="shared" si="29"/>
        <v>5028400</v>
      </c>
      <c r="U313" s="2">
        <f t="shared" si="29"/>
        <v>7600400</v>
      </c>
      <c r="V313" s="2">
        <f t="shared" si="29"/>
        <v>10747600</v>
      </c>
      <c r="W313" s="2">
        <f t="shared" si="29"/>
        <v>11167700</v>
      </c>
      <c r="X313" s="2">
        <f t="shared" si="29"/>
        <v>12069700</v>
      </c>
      <c r="Y313" s="2" cm="1">
        <f t="array" ref="Y313">_xlfn.XLOOKUP(Y$1&amp;$R313,$C$3:$C$1662&amp;$D$3:$D$1662,$E$3:$E$1662,0,0,1)</f>
        <v>9300</v>
      </c>
      <c r="Z313" s="2" cm="1">
        <f t="array" ref="Z313">_xlfn.XLOOKUP(Z$1&amp;$R313,$C$3:$C$1662&amp;$D$3:$D$1662,$E$3:$E$1662,0,0,1)</f>
        <v>11900</v>
      </c>
      <c r="AA313" s="2" cm="1">
        <f t="array" ref="AA313">_xlfn.XLOOKUP(AA$1&amp;$R313,$C$3:$C$1662&amp;$D$3:$D$1662,$E$3:$E$1662,0,0,1)</f>
        <v>25400</v>
      </c>
      <c r="AB313" s="2" cm="1">
        <f t="array" ref="AB313">_xlfn.XLOOKUP(AB$1&amp;$R313,$C$3:$C$1662&amp;$D$3:$D$1662,$E$3:$E$1662,0,0,1)</f>
        <v>55000</v>
      </c>
      <c r="AC313" s="2" cm="1">
        <f t="array" ref="AC313">_xlfn.XLOOKUP(AC$1&amp;$R313,$C$3:$C$1662&amp;$D$3:$D$1662,$E$3:$E$1662,0,0,1)</f>
        <v>23200</v>
      </c>
    </row>
    <row r="314" spans="3:29" x14ac:dyDescent="0.4">
      <c r="C314" t="s">
        <v>804</v>
      </c>
      <c r="D314" t="s">
        <v>697</v>
      </c>
      <c r="E314">
        <v>23200</v>
      </c>
      <c r="R314" t="s">
        <v>365</v>
      </c>
      <c r="S314" s="2">
        <f t="shared" si="25"/>
        <v>9339540</v>
      </c>
      <c r="T314" s="2">
        <f t="shared" si="29"/>
        <v>5039100</v>
      </c>
      <c r="U314" s="2">
        <f t="shared" si="29"/>
        <v>7616600</v>
      </c>
      <c r="V314" s="2">
        <f t="shared" si="29"/>
        <v>10764300</v>
      </c>
      <c r="W314" s="2">
        <f t="shared" si="29"/>
        <v>11193600</v>
      </c>
      <c r="X314" s="2">
        <f t="shared" si="29"/>
        <v>12084100</v>
      </c>
      <c r="Y314" s="2" cm="1">
        <f t="array" ref="Y314">_xlfn.XLOOKUP(Y$1&amp;$R314,$C$3:$C$1662&amp;$D$3:$D$1662,$E$3:$E$1662,0,0,1)</f>
        <v>10700</v>
      </c>
      <c r="Z314" s="2" cm="1">
        <f t="array" ref="Z314">_xlfn.XLOOKUP(Z$1&amp;$R314,$C$3:$C$1662&amp;$D$3:$D$1662,$E$3:$E$1662,0,0,1)</f>
        <v>16200</v>
      </c>
      <c r="AA314" s="2" cm="1">
        <f t="array" ref="AA314">_xlfn.XLOOKUP(AA$1&amp;$R314,$C$3:$C$1662&amp;$D$3:$D$1662,$E$3:$E$1662,0,0,1)</f>
        <v>16700</v>
      </c>
      <c r="AB314" s="2" cm="1">
        <f t="array" ref="AB314">_xlfn.XLOOKUP(AB$1&amp;$R314,$C$3:$C$1662&amp;$D$3:$D$1662,$E$3:$E$1662,0,0,1)</f>
        <v>25900</v>
      </c>
      <c r="AC314" s="2" cm="1">
        <f t="array" ref="AC314">_xlfn.XLOOKUP(AC$1&amp;$R314,$C$3:$C$1662&amp;$D$3:$D$1662,$E$3:$E$1662,0,0,1)</f>
        <v>14400</v>
      </c>
    </row>
    <row r="315" spans="3:29" x14ac:dyDescent="0.4">
      <c r="C315" t="s">
        <v>804</v>
      </c>
      <c r="D315" t="s">
        <v>698</v>
      </c>
      <c r="E315">
        <v>14400</v>
      </c>
      <c r="R315" t="s">
        <v>366</v>
      </c>
      <c r="S315" s="2">
        <f t="shared" si="25"/>
        <v>9353420</v>
      </c>
      <c r="T315" s="2">
        <f t="shared" si="29"/>
        <v>5045600</v>
      </c>
      <c r="U315" s="2">
        <f t="shared" si="29"/>
        <v>7626100</v>
      </c>
      <c r="V315" s="2">
        <f t="shared" si="29"/>
        <v>10778100</v>
      </c>
      <c r="W315" s="2">
        <f t="shared" si="29"/>
        <v>11216900</v>
      </c>
      <c r="X315" s="2">
        <f t="shared" si="29"/>
        <v>12100400</v>
      </c>
      <c r="Y315" s="2" cm="1">
        <f t="array" ref="Y315">_xlfn.XLOOKUP(Y$1&amp;$R315,$C$3:$C$1662&amp;$D$3:$D$1662,$E$3:$E$1662,0,0,1)</f>
        <v>6500</v>
      </c>
      <c r="Z315" s="2" cm="1">
        <f t="array" ref="Z315">_xlfn.XLOOKUP(Z$1&amp;$R315,$C$3:$C$1662&amp;$D$3:$D$1662,$E$3:$E$1662,0,0,1)</f>
        <v>9500</v>
      </c>
      <c r="AA315" s="2" cm="1">
        <f t="array" ref="AA315">_xlfn.XLOOKUP(AA$1&amp;$R315,$C$3:$C$1662&amp;$D$3:$D$1662,$E$3:$E$1662,0,0,1)</f>
        <v>13800</v>
      </c>
      <c r="AB315" s="2" cm="1">
        <f t="array" ref="AB315">_xlfn.XLOOKUP(AB$1&amp;$R315,$C$3:$C$1662&amp;$D$3:$D$1662,$E$3:$E$1662,0,0,1)</f>
        <v>23300</v>
      </c>
      <c r="AC315" s="2" cm="1">
        <f t="array" ref="AC315">_xlfn.XLOOKUP(AC$1&amp;$R315,$C$3:$C$1662&amp;$D$3:$D$1662,$E$3:$E$1662,0,0,1)</f>
        <v>16300</v>
      </c>
    </row>
    <row r="316" spans="3:29" x14ac:dyDescent="0.4">
      <c r="C316" t="s">
        <v>804</v>
      </c>
      <c r="D316" t="s">
        <v>699</v>
      </c>
      <c r="E316">
        <v>16300</v>
      </c>
      <c r="R316" t="s">
        <v>367</v>
      </c>
      <c r="S316" s="2">
        <f t="shared" si="25"/>
        <v>9377720</v>
      </c>
      <c r="T316" s="2">
        <f t="shared" si="29"/>
        <v>5066400</v>
      </c>
      <c r="U316" s="2">
        <f t="shared" si="29"/>
        <v>7642700</v>
      </c>
      <c r="V316" s="2">
        <f t="shared" si="29"/>
        <v>10787700</v>
      </c>
      <c r="W316" s="2">
        <f t="shared" si="29"/>
        <v>11235000</v>
      </c>
      <c r="X316" s="2">
        <f t="shared" si="29"/>
        <v>12156800</v>
      </c>
      <c r="Y316" s="2" cm="1">
        <f t="array" ref="Y316">_xlfn.XLOOKUP(Y$1&amp;$R316,$C$3:$C$1662&amp;$D$3:$D$1662,$E$3:$E$1662,0,0,1)</f>
        <v>20800</v>
      </c>
      <c r="Z316" s="2" cm="1">
        <f t="array" ref="Z316">_xlfn.XLOOKUP(Z$1&amp;$R316,$C$3:$C$1662&amp;$D$3:$D$1662,$E$3:$E$1662,0,0,1)</f>
        <v>16600</v>
      </c>
      <c r="AA316" s="2" cm="1">
        <f t="array" ref="AA316">_xlfn.XLOOKUP(AA$1&amp;$R316,$C$3:$C$1662&amp;$D$3:$D$1662,$E$3:$E$1662,0,0,1)</f>
        <v>9600</v>
      </c>
      <c r="AB316" s="2" cm="1">
        <f t="array" ref="AB316">_xlfn.XLOOKUP(AB$1&amp;$R316,$C$3:$C$1662&amp;$D$3:$D$1662,$E$3:$E$1662,0,0,1)</f>
        <v>18100</v>
      </c>
      <c r="AC316" s="2" cm="1">
        <f t="array" ref="AC316">_xlfn.XLOOKUP(AC$1&amp;$R316,$C$3:$C$1662&amp;$D$3:$D$1662,$E$3:$E$1662,0,0,1)</f>
        <v>56400</v>
      </c>
    </row>
    <row r="317" spans="3:29" x14ac:dyDescent="0.4">
      <c r="C317" t="s">
        <v>804</v>
      </c>
      <c r="D317" t="s">
        <v>700</v>
      </c>
      <c r="E317">
        <v>56400</v>
      </c>
      <c r="R317" t="s">
        <v>368</v>
      </c>
      <c r="S317" s="2">
        <f t="shared" si="25"/>
        <v>9408180</v>
      </c>
      <c r="T317" s="2">
        <f t="shared" si="29"/>
        <v>5069400</v>
      </c>
      <c r="U317" s="2">
        <f t="shared" si="29"/>
        <v>7658600</v>
      </c>
      <c r="V317" s="2">
        <f t="shared" si="29"/>
        <v>10849000</v>
      </c>
      <c r="W317" s="2">
        <f t="shared" si="29"/>
        <v>11249800</v>
      </c>
      <c r="X317" s="2">
        <f t="shared" si="29"/>
        <v>12214100</v>
      </c>
      <c r="Y317" s="2" cm="1">
        <f t="array" ref="Y317">_xlfn.XLOOKUP(Y$1&amp;$R317,$C$3:$C$1662&amp;$D$3:$D$1662,$E$3:$E$1662,0,0,1)</f>
        <v>3000</v>
      </c>
      <c r="Z317" s="2" cm="1">
        <f t="array" ref="Z317">_xlfn.XLOOKUP(Z$1&amp;$R317,$C$3:$C$1662&amp;$D$3:$D$1662,$E$3:$E$1662,0,0,1)</f>
        <v>15900</v>
      </c>
      <c r="AA317" s="2" cm="1">
        <f t="array" ref="AA317">_xlfn.XLOOKUP(AA$1&amp;$R317,$C$3:$C$1662&amp;$D$3:$D$1662,$E$3:$E$1662,0,0,1)</f>
        <v>61300</v>
      </c>
      <c r="AB317" s="2" cm="1">
        <f t="array" ref="AB317">_xlfn.XLOOKUP(AB$1&amp;$R317,$C$3:$C$1662&amp;$D$3:$D$1662,$E$3:$E$1662,0,0,1)</f>
        <v>14800</v>
      </c>
      <c r="AC317" s="2" cm="1">
        <f t="array" ref="AC317">_xlfn.XLOOKUP(AC$1&amp;$R317,$C$3:$C$1662&amp;$D$3:$D$1662,$E$3:$E$1662,0,0,1)</f>
        <v>57300</v>
      </c>
    </row>
    <row r="318" spans="3:29" x14ac:dyDescent="0.4">
      <c r="C318" t="s">
        <v>804</v>
      </c>
      <c r="D318" t="s">
        <v>701</v>
      </c>
      <c r="E318">
        <v>57300</v>
      </c>
      <c r="R318" t="s">
        <v>369</v>
      </c>
      <c r="S318" s="2">
        <f t="shared" si="25"/>
        <v>9444960</v>
      </c>
      <c r="T318" s="2">
        <f t="shared" si="29"/>
        <v>5082400</v>
      </c>
      <c r="U318" s="2">
        <f t="shared" si="29"/>
        <v>7696600</v>
      </c>
      <c r="V318" s="2">
        <f t="shared" si="29"/>
        <v>10902600</v>
      </c>
      <c r="W318" s="2">
        <f t="shared" si="29"/>
        <v>11299000</v>
      </c>
      <c r="X318" s="2">
        <f t="shared" si="29"/>
        <v>12244200</v>
      </c>
      <c r="Y318" s="2" cm="1">
        <f t="array" ref="Y318">_xlfn.XLOOKUP(Y$1&amp;$R318,$C$3:$C$1662&amp;$D$3:$D$1662,$E$3:$E$1662,0,0,1)</f>
        <v>13000</v>
      </c>
      <c r="Z318" s="2" cm="1">
        <f t="array" ref="Z318">_xlfn.XLOOKUP(Z$1&amp;$R318,$C$3:$C$1662&amp;$D$3:$D$1662,$E$3:$E$1662,0,0,1)</f>
        <v>38000</v>
      </c>
      <c r="AA318" s="2" cm="1">
        <f t="array" ref="AA318">_xlfn.XLOOKUP(AA$1&amp;$R318,$C$3:$C$1662&amp;$D$3:$D$1662,$E$3:$E$1662,0,0,1)</f>
        <v>53600</v>
      </c>
      <c r="AB318" s="2" cm="1">
        <f t="array" ref="AB318">_xlfn.XLOOKUP(AB$1&amp;$R318,$C$3:$C$1662&amp;$D$3:$D$1662,$E$3:$E$1662,0,0,1)</f>
        <v>49200</v>
      </c>
      <c r="AC318" s="2" cm="1">
        <f t="array" ref="AC318">_xlfn.XLOOKUP(AC$1&amp;$R318,$C$3:$C$1662&amp;$D$3:$D$1662,$E$3:$E$1662,0,0,1)</f>
        <v>30100</v>
      </c>
    </row>
    <row r="319" spans="3:29" x14ac:dyDescent="0.4">
      <c r="C319" t="s">
        <v>804</v>
      </c>
      <c r="D319" t="s">
        <v>702</v>
      </c>
      <c r="E319">
        <v>30100</v>
      </c>
      <c r="R319" t="s">
        <v>370</v>
      </c>
      <c r="S319" s="2">
        <f t="shared" si="25"/>
        <v>9459720</v>
      </c>
      <c r="T319" s="2">
        <f t="shared" si="29"/>
        <v>5092200</v>
      </c>
      <c r="U319" s="2">
        <f t="shared" si="29"/>
        <v>7706800</v>
      </c>
      <c r="V319" s="2">
        <f t="shared" si="29"/>
        <v>10916700</v>
      </c>
      <c r="W319" s="2">
        <f t="shared" si="29"/>
        <v>11316400</v>
      </c>
      <c r="X319" s="2">
        <f t="shared" si="29"/>
        <v>12266500</v>
      </c>
      <c r="Y319" s="2" cm="1">
        <f t="array" ref="Y319">_xlfn.XLOOKUP(Y$1&amp;$R319,$C$3:$C$1662&amp;$D$3:$D$1662,$E$3:$E$1662,0,0,1)</f>
        <v>9800</v>
      </c>
      <c r="Z319" s="2" cm="1">
        <f t="array" ref="Z319">_xlfn.XLOOKUP(Z$1&amp;$R319,$C$3:$C$1662&amp;$D$3:$D$1662,$E$3:$E$1662,0,0,1)</f>
        <v>10200</v>
      </c>
      <c r="AA319" s="2" cm="1">
        <f t="array" ref="AA319">_xlfn.XLOOKUP(AA$1&amp;$R319,$C$3:$C$1662&amp;$D$3:$D$1662,$E$3:$E$1662,0,0,1)</f>
        <v>14100</v>
      </c>
      <c r="AB319" s="2" cm="1">
        <f t="array" ref="AB319">_xlfn.XLOOKUP(AB$1&amp;$R319,$C$3:$C$1662&amp;$D$3:$D$1662,$E$3:$E$1662,0,0,1)</f>
        <v>17400</v>
      </c>
      <c r="AC319" s="2" cm="1">
        <f t="array" ref="AC319">_xlfn.XLOOKUP(AC$1&amp;$R319,$C$3:$C$1662&amp;$D$3:$D$1662,$E$3:$E$1662,0,0,1)</f>
        <v>22300</v>
      </c>
    </row>
    <row r="320" spans="3:29" x14ac:dyDescent="0.4">
      <c r="C320" t="s">
        <v>804</v>
      </c>
      <c r="D320" t="s">
        <v>703</v>
      </c>
      <c r="E320">
        <v>22300</v>
      </c>
      <c r="R320" t="s">
        <v>371</v>
      </c>
      <c r="S320" s="2">
        <f t="shared" si="25"/>
        <v>9477340</v>
      </c>
      <c r="T320" s="2">
        <f t="shared" si="29"/>
        <v>5104400</v>
      </c>
      <c r="U320" s="2">
        <f t="shared" si="29"/>
        <v>7712500</v>
      </c>
      <c r="V320" s="2">
        <f t="shared" si="29"/>
        <v>10932500</v>
      </c>
      <c r="W320" s="2">
        <f t="shared" si="29"/>
        <v>11340400</v>
      </c>
      <c r="X320" s="2">
        <f t="shared" si="29"/>
        <v>12296900</v>
      </c>
      <c r="Y320" s="2" cm="1">
        <f t="array" ref="Y320">_xlfn.XLOOKUP(Y$1&amp;$R320,$C$3:$C$1662&amp;$D$3:$D$1662,$E$3:$E$1662,0,0,1)</f>
        <v>12200</v>
      </c>
      <c r="Z320" s="2" cm="1">
        <f t="array" ref="Z320">_xlfn.XLOOKUP(Z$1&amp;$R320,$C$3:$C$1662&amp;$D$3:$D$1662,$E$3:$E$1662,0,0,1)</f>
        <v>5700</v>
      </c>
      <c r="AA320" s="2" cm="1">
        <f t="array" ref="AA320">_xlfn.XLOOKUP(AA$1&amp;$R320,$C$3:$C$1662&amp;$D$3:$D$1662,$E$3:$E$1662,0,0,1)</f>
        <v>15800</v>
      </c>
      <c r="AB320" s="2" cm="1">
        <f t="array" ref="AB320">_xlfn.XLOOKUP(AB$1&amp;$R320,$C$3:$C$1662&amp;$D$3:$D$1662,$E$3:$E$1662,0,0,1)</f>
        <v>24000</v>
      </c>
      <c r="AC320" s="2" cm="1">
        <f t="array" ref="AC320">_xlfn.XLOOKUP(AC$1&amp;$R320,$C$3:$C$1662&amp;$D$3:$D$1662,$E$3:$E$1662,0,0,1)</f>
        <v>30400</v>
      </c>
    </row>
    <row r="321" spans="3:29" x14ac:dyDescent="0.4">
      <c r="C321" t="s">
        <v>804</v>
      </c>
      <c r="D321" t="s">
        <v>704</v>
      </c>
      <c r="E321">
        <v>30400</v>
      </c>
      <c r="R321" t="s">
        <v>372</v>
      </c>
      <c r="S321" s="2">
        <f t="shared" si="25"/>
        <v>9492340</v>
      </c>
      <c r="T321" s="2">
        <f t="shared" si="29"/>
        <v>5114000</v>
      </c>
      <c r="U321" s="2">
        <f t="shared" si="29"/>
        <v>7722800</v>
      </c>
      <c r="V321" s="2">
        <f t="shared" si="29"/>
        <v>10948900</v>
      </c>
      <c r="W321" s="2">
        <f t="shared" si="29"/>
        <v>11366800</v>
      </c>
      <c r="X321" s="2">
        <f t="shared" si="29"/>
        <v>12309200</v>
      </c>
      <c r="Y321" s="2" cm="1">
        <f t="array" ref="Y321">_xlfn.XLOOKUP(Y$1&amp;$R321,$C$3:$C$1662&amp;$D$3:$D$1662,$E$3:$E$1662,0,0,1)</f>
        <v>9600</v>
      </c>
      <c r="Z321" s="2" cm="1">
        <f t="array" ref="Z321">_xlfn.XLOOKUP(Z$1&amp;$R321,$C$3:$C$1662&amp;$D$3:$D$1662,$E$3:$E$1662,0,0,1)</f>
        <v>10300</v>
      </c>
      <c r="AA321" s="2" cm="1">
        <f t="array" ref="AA321">_xlfn.XLOOKUP(AA$1&amp;$R321,$C$3:$C$1662&amp;$D$3:$D$1662,$E$3:$E$1662,0,0,1)</f>
        <v>16400</v>
      </c>
      <c r="AB321" s="2" cm="1">
        <f t="array" ref="AB321">_xlfn.XLOOKUP(AB$1&amp;$R321,$C$3:$C$1662&amp;$D$3:$D$1662,$E$3:$E$1662,0,0,1)</f>
        <v>26400</v>
      </c>
      <c r="AC321" s="2" cm="1">
        <f t="array" ref="AC321">_xlfn.XLOOKUP(AC$1&amp;$R321,$C$3:$C$1662&amp;$D$3:$D$1662,$E$3:$E$1662,0,0,1)</f>
        <v>12300</v>
      </c>
    </row>
    <row r="322" spans="3:29" x14ac:dyDescent="0.4">
      <c r="C322" t="s">
        <v>804</v>
      </c>
      <c r="D322" t="s">
        <v>705</v>
      </c>
      <c r="E322">
        <v>12300</v>
      </c>
      <c r="R322" t="s">
        <v>373</v>
      </c>
      <c r="S322" s="2">
        <f t="shared" si="25"/>
        <v>9504000</v>
      </c>
      <c r="T322" s="2">
        <f t="shared" si="29"/>
        <v>5123600</v>
      </c>
      <c r="U322" s="2">
        <f t="shared" si="29"/>
        <v>7729600</v>
      </c>
      <c r="V322" s="2">
        <f t="shared" si="29"/>
        <v>10959200</v>
      </c>
      <c r="W322" s="2">
        <f t="shared" si="29"/>
        <v>11380500</v>
      </c>
      <c r="X322" s="2">
        <f t="shared" si="29"/>
        <v>12327100</v>
      </c>
      <c r="Y322" s="2" cm="1">
        <f t="array" ref="Y322">_xlfn.XLOOKUP(Y$1&amp;$R322,$C$3:$C$1662&amp;$D$3:$D$1662,$E$3:$E$1662,0,0,1)</f>
        <v>9600</v>
      </c>
      <c r="Z322" s="2" cm="1">
        <f t="array" ref="Z322">_xlfn.XLOOKUP(Z$1&amp;$R322,$C$3:$C$1662&amp;$D$3:$D$1662,$E$3:$E$1662,0,0,1)</f>
        <v>6800</v>
      </c>
      <c r="AA322" s="2" cm="1">
        <f t="array" ref="AA322">_xlfn.XLOOKUP(AA$1&amp;$R322,$C$3:$C$1662&amp;$D$3:$D$1662,$E$3:$E$1662,0,0,1)</f>
        <v>10300</v>
      </c>
      <c r="AB322" s="2" cm="1">
        <f t="array" ref="AB322">_xlfn.XLOOKUP(AB$1&amp;$R322,$C$3:$C$1662&amp;$D$3:$D$1662,$E$3:$E$1662,0,0,1)</f>
        <v>13700</v>
      </c>
      <c r="AC322" s="2" cm="1">
        <f t="array" ref="AC322">_xlfn.XLOOKUP(AC$1&amp;$R322,$C$3:$C$1662&amp;$D$3:$D$1662,$E$3:$E$1662,0,0,1)</f>
        <v>17900</v>
      </c>
    </row>
    <row r="323" spans="3:29" x14ac:dyDescent="0.4">
      <c r="C323" t="s">
        <v>804</v>
      </c>
      <c r="D323" t="s">
        <v>706</v>
      </c>
      <c r="E323">
        <v>17900</v>
      </c>
      <c r="R323" t="s">
        <v>374</v>
      </c>
      <c r="S323" s="2">
        <f t="shared" ref="S323:S333" si="30">IFERROR(AVERAGEIFS(T323:X323,T323:X323,"&gt;0"),0)</f>
        <v>9522120</v>
      </c>
      <c r="T323" s="2">
        <f t="shared" si="29"/>
        <v>5130800</v>
      </c>
      <c r="U323" s="2">
        <f t="shared" si="29"/>
        <v>7759400</v>
      </c>
      <c r="V323" s="2">
        <f t="shared" si="29"/>
        <v>10977300</v>
      </c>
      <c r="W323" s="2">
        <f t="shared" si="29"/>
        <v>11400900</v>
      </c>
      <c r="X323" s="2">
        <f t="shared" si="29"/>
        <v>12342200</v>
      </c>
      <c r="Y323" s="2" cm="1">
        <f t="array" ref="Y323">_xlfn.XLOOKUP(Y$1&amp;$R323,$C$3:$C$1662&amp;$D$3:$D$1662,$E$3:$E$1662,0,0,1)</f>
        <v>7200</v>
      </c>
      <c r="Z323" s="2" cm="1">
        <f t="array" ref="Z323">_xlfn.XLOOKUP(Z$1&amp;$R323,$C$3:$C$1662&amp;$D$3:$D$1662,$E$3:$E$1662,0,0,1)</f>
        <v>29800</v>
      </c>
      <c r="AA323" s="2" cm="1">
        <f t="array" ref="AA323">_xlfn.XLOOKUP(AA$1&amp;$R323,$C$3:$C$1662&amp;$D$3:$D$1662,$E$3:$E$1662,0,0,1)</f>
        <v>18100</v>
      </c>
      <c r="AB323" s="2" cm="1">
        <f t="array" ref="AB323">_xlfn.XLOOKUP(AB$1&amp;$R323,$C$3:$C$1662&amp;$D$3:$D$1662,$E$3:$E$1662,0,0,1)</f>
        <v>20400</v>
      </c>
      <c r="AC323" s="2" cm="1">
        <f t="array" ref="AC323">_xlfn.XLOOKUP(AC$1&amp;$R323,$C$3:$C$1662&amp;$D$3:$D$1662,$E$3:$E$1662,0,0,1)</f>
        <v>15100</v>
      </c>
    </row>
    <row r="324" spans="3:29" x14ac:dyDescent="0.4">
      <c r="C324" t="s">
        <v>804</v>
      </c>
      <c r="D324" t="s">
        <v>707</v>
      </c>
      <c r="E324">
        <v>15100</v>
      </c>
      <c r="R324" t="s">
        <v>375</v>
      </c>
      <c r="S324" s="2">
        <f t="shared" si="30"/>
        <v>9549920</v>
      </c>
      <c r="T324" s="2">
        <f t="shared" ref="T324:X333" si="31">T323+Y324</f>
        <v>5169600</v>
      </c>
      <c r="U324" s="2">
        <f t="shared" si="31"/>
        <v>7769400</v>
      </c>
      <c r="V324" s="2">
        <f t="shared" si="31"/>
        <v>11001600</v>
      </c>
      <c r="W324" s="2">
        <f t="shared" si="31"/>
        <v>11444800</v>
      </c>
      <c r="X324" s="2">
        <f t="shared" si="31"/>
        <v>12364200</v>
      </c>
      <c r="Y324" s="2" cm="1">
        <f t="array" ref="Y324">_xlfn.XLOOKUP(Y$1&amp;$R324,$C$3:$C$1662&amp;$D$3:$D$1662,$E$3:$E$1662,0,0,1)</f>
        <v>38800</v>
      </c>
      <c r="Z324" s="2" cm="1">
        <f t="array" ref="Z324">_xlfn.XLOOKUP(Z$1&amp;$R324,$C$3:$C$1662&amp;$D$3:$D$1662,$E$3:$E$1662,0,0,1)</f>
        <v>10000</v>
      </c>
      <c r="AA324" s="2" cm="1">
        <f t="array" ref="AA324">_xlfn.XLOOKUP(AA$1&amp;$R324,$C$3:$C$1662&amp;$D$3:$D$1662,$E$3:$E$1662,0,0,1)</f>
        <v>24300</v>
      </c>
      <c r="AB324" s="2" cm="1">
        <f t="array" ref="AB324">_xlfn.XLOOKUP(AB$1&amp;$R324,$C$3:$C$1662&amp;$D$3:$D$1662,$E$3:$E$1662,0,0,1)</f>
        <v>43900</v>
      </c>
      <c r="AC324" s="2" cm="1">
        <f t="array" ref="AC324">_xlfn.XLOOKUP(AC$1&amp;$R324,$C$3:$C$1662&amp;$D$3:$D$1662,$E$3:$E$1662,0,0,1)</f>
        <v>22000</v>
      </c>
    </row>
    <row r="325" spans="3:29" x14ac:dyDescent="0.4">
      <c r="C325" t="s">
        <v>804</v>
      </c>
      <c r="D325" t="s">
        <v>708</v>
      </c>
      <c r="E325">
        <v>22000</v>
      </c>
      <c r="R325" t="s">
        <v>376</v>
      </c>
      <c r="S325" s="2">
        <f t="shared" si="30"/>
        <v>9578200</v>
      </c>
      <c r="T325" s="2">
        <f t="shared" si="31"/>
        <v>5203400</v>
      </c>
      <c r="U325" s="2">
        <f t="shared" si="31"/>
        <v>7778000</v>
      </c>
      <c r="V325" s="2">
        <f t="shared" si="31"/>
        <v>11044700</v>
      </c>
      <c r="W325" s="2">
        <f t="shared" si="31"/>
        <v>11461900</v>
      </c>
      <c r="X325" s="2">
        <f t="shared" si="31"/>
        <v>12403000</v>
      </c>
      <c r="Y325" s="2" cm="1">
        <f t="array" ref="Y325">_xlfn.XLOOKUP(Y$1&amp;$R325,$C$3:$C$1662&amp;$D$3:$D$1662,$E$3:$E$1662,0,0,1)</f>
        <v>33800</v>
      </c>
      <c r="Z325" s="2" cm="1">
        <f t="array" ref="Z325">_xlfn.XLOOKUP(Z$1&amp;$R325,$C$3:$C$1662&amp;$D$3:$D$1662,$E$3:$E$1662,0,0,1)</f>
        <v>8600</v>
      </c>
      <c r="AA325" s="2" cm="1">
        <f t="array" ref="AA325">_xlfn.XLOOKUP(AA$1&amp;$R325,$C$3:$C$1662&amp;$D$3:$D$1662,$E$3:$E$1662,0,0,1)</f>
        <v>43100</v>
      </c>
      <c r="AB325" s="2" cm="1">
        <f t="array" ref="AB325">_xlfn.XLOOKUP(AB$1&amp;$R325,$C$3:$C$1662&amp;$D$3:$D$1662,$E$3:$E$1662,0,0,1)</f>
        <v>17100</v>
      </c>
      <c r="AC325" s="2" cm="1">
        <f t="array" ref="AC325">_xlfn.XLOOKUP(AC$1&amp;$R325,$C$3:$C$1662&amp;$D$3:$D$1662,$E$3:$E$1662,0,0,1)</f>
        <v>38800</v>
      </c>
    </row>
    <row r="326" spans="3:29" x14ac:dyDescent="0.4">
      <c r="C326" t="s">
        <v>804</v>
      </c>
      <c r="D326" t="s">
        <v>709</v>
      </c>
      <c r="E326">
        <v>38800</v>
      </c>
      <c r="R326" t="s">
        <v>377</v>
      </c>
      <c r="S326" s="2">
        <f t="shared" si="30"/>
        <v>9595400</v>
      </c>
      <c r="T326" s="2">
        <f t="shared" si="31"/>
        <v>5216000</v>
      </c>
      <c r="U326" s="2">
        <f t="shared" si="31"/>
        <v>7785000</v>
      </c>
      <c r="V326" s="2">
        <f t="shared" si="31"/>
        <v>11069800</v>
      </c>
      <c r="W326" s="2">
        <f t="shared" si="31"/>
        <v>11476500</v>
      </c>
      <c r="X326" s="2">
        <f t="shared" si="31"/>
        <v>12429700</v>
      </c>
      <c r="Y326" s="2" cm="1">
        <f t="array" ref="Y326">_xlfn.XLOOKUP(Y$1&amp;$R326,$C$3:$C$1662&amp;$D$3:$D$1662,$E$3:$E$1662,0,0,1)</f>
        <v>12600</v>
      </c>
      <c r="Z326" s="2" cm="1">
        <f t="array" ref="Z326">_xlfn.XLOOKUP(Z$1&amp;$R326,$C$3:$C$1662&amp;$D$3:$D$1662,$E$3:$E$1662,0,0,1)</f>
        <v>7000</v>
      </c>
      <c r="AA326" s="2" cm="1">
        <f t="array" ref="AA326">_xlfn.XLOOKUP(AA$1&amp;$R326,$C$3:$C$1662&amp;$D$3:$D$1662,$E$3:$E$1662,0,0,1)</f>
        <v>25100</v>
      </c>
      <c r="AB326" s="2" cm="1">
        <f t="array" ref="AB326">_xlfn.XLOOKUP(AB$1&amp;$R326,$C$3:$C$1662&amp;$D$3:$D$1662,$E$3:$E$1662,0,0,1)</f>
        <v>14600</v>
      </c>
      <c r="AC326" s="2" cm="1">
        <f t="array" ref="AC326">_xlfn.XLOOKUP(AC$1&amp;$R326,$C$3:$C$1662&amp;$D$3:$D$1662,$E$3:$E$1662,0,0,1)</f>
        <v>26700</v>
      </c>
    </row>
    <row r="327" spans="3:29" x14ac:dyDescent="0.4">
      <c r="C327" t="s">
        <v>804</v>
      </c>
      <c r="D327" t="s">
        <v>710</v>
      </c>
      <c r="E327">
        <v>26700</v>
      </c>
      <c r="R327" t="s">
        <v>378</v>
      </c>
      <c r="S327" s="2">
        <f t="shared" si="30"/>
        <v>9624760</v>
      </c>
      <c r="T327" s="2">
        <f t="shared" si="31"/>
        <v>5245400</v>
      </c>
      <c r="U327" s="2">
        <f t="shared" si="31"/>
        <v>7799200</v>
      </c>
      <c r="V327" s="2">
        <f t="shared" si="31"/>
        <v>11104400</v>
      </c>
      <c r="W327" s="2">
        <f t="shared" si="31"/>
        <v>11513900</v>
      </c>
      <c r="X327" s="2">
        <f t="shared" si="31"/>
        <v>12460900</v>
      </c>
      <c r="Y327" s="2" cm="1">
        <f t="array" ref="Y327">_xlfn.XLOOKUP(Y$1&amp;$R327,$C$3:$C$1662&amp;$D$3:$D$1662,$E$3:$E$1662,0,0,1)</f>
        <v>29400</v>
      </c>
      <c r="Z327" s="2" cm="1">
        <f t="array" ref="Z327">_xlfn.XLOOKUP(Z$1&amp;$R327,$C$3:$C$1662&amp;$D$3:$D$1662,$E$3:$E$1662,0,0,1)</f>
        <v>14200</v>
      </c>
      <c r="AA327" s="2" cm="1">
        <f t="array" ref="AA327">_xlfn.XLOOKUP(AA$1&amp;$R327,$C$3:$C$1662&amp;$D$3:$D$1662,$E$3:$E$1662,0,0,1)</f>
        <v>34600</v>
      </c>
      <c r="AB327" s="2" cm="1">
        <f t="array" ref="AB327">_xlfn.XLOOKUP(AB$1&amp;$R327,$C$3:$C$1662&amp;$D$3:$D$1662,$E$3:$E$1662,0,0,1)</f>
        <v>37400</v>
      </c>
      <c r="AC327" s="2" cm="1">
        <f t="array" ref="AC327">_xlfn.XLOOKUP(AC$1&amp;$R327,$C$3:$C$1662&amp;$D$3:$D$1662,$E$3:$E$1662,0,0,1)</f>
        <v>31200</v>
      </c>
    </row>
    <row r="328" spans="3:29" x14ac:dyDescent="0.4">
      <c r="C328" t="s">
        <v>804</v>
      </c>
      <c r="D328" t="s">
        <v>711</v>
      </c>
      <c r="E328">
        <v>31200</v>
      </c>
      <c r="R328" t="s">
        <v>379</v>
      </c>
      <c r="S328" s="2">
        <f t="shared" si="30"/>
        <v>9624760</v>
      </c>
      <c r="T328" s="2">
        <f t="shared" si="31"/>
        <v>5245400</v>
      </c>
      <c r="U328" s="2">
        <f t="shared" si="31"/>
        <v>7799200</v>
      </c>
      <c r="V328" s="2">
        <f t="shared" si="31"/>
        <v>11104400</v>
      </c>
      <c r="W328" s="2">
        <f t="shared" si="31"/>
        <v>11513900</v>
      </c>
      <c r="X328" s="2">
        <f t="shared" si="31"/>
        <v>12460900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9624760</v>
      </c>
      <c r="T329" s="2">
        <f t="shared" si="31"/>
        <v>5245400</v>
      </c>
      <c r="U329" s="2">
        <f t="shared" si="31"/>
        <v>7799200</v>
      </c>
      <c r="V329" s="2">
        <f t="shared" si="31"/>
        <v>11104400</v>
      </c>
      <c r="W329" s="2">
        <f t="shared" si="31"/>
        <v>11513900</v>
      </c>
      <c r="X329" s="2">
        <f t="shared" si="31"/>
        <v>12460900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9624760</v>
      </c>
      <c r="T330" s="2">
        <f t="shared" si="31"/>
        <v>5245400</v>
      </c>
      <c r="U330" s="2">
        <f t="shared" si="31"/>
        <v>7799200</v>
      </c>
      <c r="V330" s="2">
        <f t="shared" si="31"/>
        <v>11104400</v>
      </c>
      <c r="W330" s="2">
        <f t="shared" si="31"/>
        <v>11513900</v>
      </c>
      <c r="X330" s="2">
        <f t="shared" si="31"/>
        <v>12460900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9624760</v>
      </c>
      <c r="T331" s="2">
        <f t="shared" si="31"/>
        <v>5245400</v>
      </c>
      <c r="U331" s="2">
        <f t="shared" si="31"/>
        <v>7799200</v>
      </c>
      <c r="V331" s="2">
        <f t="shared" si="31"/>
        <v>11104400</v>
      </c>
      <c r="W331" s="2">
        <f t="shared" si="31"/>
        <v>11513900</v>
      </c>
      <c r="X331" s="2">
        <f t="shared" si="31"/>
        <v>12460900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9624760</v>
      </c>
      <c r="T332" s="2">
        <f t="shared" si="31"/>
        <v>5245400</v>
      </c>
      <c r="U332" s="2">
        <f t="shared" si="31"/>
        <v>7799200</v>
      </c>
      <c r="V332" s="2">
        <f t="shared" si="31"/>
        <v>11104400</v>
      </c>
      <c r="W332" s="2">
        <f t="shared" si="31"/>
        <v>11513900</v>
      </c>
      <c r="X332" s="2">
        <f t="shared" si="31"/>
        <v>12460900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9781760</v>
      </c>
      <c r="T333" s="2">
        <f t="shared" si="31"/>
        <v>5354500</v>
      </c>
      <c r="U333" s="2">
        <f t="shared" si="31"/>
        <v>7946900</v>
      </c>
      <c r="V333" s="2">
        <f t="shared" si="31"/>
        <v>11255700</v>
      </c>
      <c r="W333" s="2">
        <f t="shared" si="31"/>
        <v>11692300</v>
      </c>
      <c r="X333" s="2">
        <f t="shared" si="31"/>
        <v>12659400</v>
      </c>
      <c r="Y333" s="2" cm="1">
        <f t="array" ref="Y333">_xlfn.XLOOKUP(Y$1&amp;$R333,$C$3:$C$1662&amp;$D$3:$D$1662,$E$3:$E$1662,0,0,1)</f>
        <v>109100</v>
      </c>
      <c r="Z333" s="2" cm="1">
        <f t="array" ref="Z333">_xlfn.XLOOKUP(Z$1&amp;$R333,$C$3:$C$1662&amp;$D$3:$D$1662,$E$3:$E$1662,0,0,1)</f>
        <v>147700</v>
      </c>
      <c r="AA333" s="2" cm="1">
        <f t="array" ref="AA333">_xlfn.XLOOKUP(AA$1&amp;$R333,$C$3:$C$1662&amp;$D$3:$D$1662,$E$3:$E$1662,0,0,1)</f>
        <v>151300</v>
      </c>
      <c r="AB333" s="2" cm="1">
        <f t="array" ref="AB333">_xlfn.XLOOKUP(AB$1&amp;$R333,$C$3:$C$1662&amp;$D$3:$D$1662,$E$3:$E$1662,0,0,1)</f>
        <v>178400</v>
      </c>
      <c r="AC333" s="2" cm="1">
        <f t="array" ref="AC333">_xlfn.XLOOKUP(AC$1&amp;$R333,$C$3:$C$1662&amp;$D$3:$D$1662,$E$3:$E$1662,0,0,1)</f>
        <v>198500</v>
      </c>
    </row>
    <row r="334" spans="3:29" x14ac:dyDescent="0.4">
      <c r="C334" t="s">
        <v>804</v>
      </c>
      <c r="D334" t="s">
        <v>717</v>
      </c>
      <c r="E334">
        <v>198500</v>
      </c>
    </row>
    <row r="335" spans="3:29" x14ac:dyDescent="0.4">
      <c r="C335" t="s">
        <v>836</v>
      </c>
      <c r="D335" t="s">
        <v>506</v>
      </c>
      <c r="E335">
        <v>0</v>
      </c>
    </row>
    <row r="336" spans="3:29" x14ac:dyDescent="0.4">
      <c r="C336" t="s">
        <v>836</v>
      </c>
      <c r="D336" t="s">
        <v>507</v>
      </c>
      <c r="E336">
        <v>0</v>
      </c>
    </row>
    <row r="337" spans="3:5" x14ac:dyDescent="0.4">
      <c r="C337" t="s">
        <v>836</v>
      </c>
      <c r="D337" t="s">
        <v>508</v>
      </c>
      <c r="E337">
        <v>0</v>
      </c>
    </row>
    <row r="338" spans="3:5" x14ac:dyDescent="0.4">
      <c r="C338" t="s">
        <v>836</v>
      </c>
      <c r="D338" t="s">
        <v>509</v>
      </c>
      <c r="E338">
        <v>352600</v>
      </c>
    </row>
    <row r="339" spans="3:5" x14ac:dyDescent="0.4">
      <c r="C339" t="s">
        <v>836</v>
      </c>
      <c r="D339" t="s">
        <v>510</v>
      </c>
      <c r="E339">
        <v>110200</v>
      </c>
    </row>
    <row r="340" spans="3:5" x14ac:dyDescent="0.4">
      <c r="C340" t="s">
        <v>836</v>
      </c>
      <c r="D340" t="s">
        <v>511</v>
      </c>
      <c r="E340">
        <v>107000</v>
      </c>
    </row>
    <row r="341" spans="3:5" x14ac:dyDescent="0.4">
      <c r="C341" t="s">
        <v>836</v>
      </c>
      <c r="D341" t="s">
        <v>512</v>
      </c>
      <c r="E341">
        <v>81100</v>
      </c>
    </row>
    <row r="342" spans="3:5" x14ac:dyDescent="0.4">
      <c r="C342" t="s">
        <v>836</v>
      </c>
      <c r="D342" t="s">
        <v>513</v>
      </c>
      <c r="E342">
        <v>54600</v>
      </c>
    </row>
    <row r="343" spans="3:5" x14ac:dyDescent="0.4">
      <c r="C343" t="s">
        <v>836</v>
      </c>
      <c r="D343" t="s">
        <v>514</v>
      </c>
      <c r="E343">
        <v>55700</v>
      </c>
    </row>
    <row r="344" spans="3:5" x14ac:dyDescent="0.4">
      <c r="C344" t="s">
        <v>836</v>
      </c>
      <c r="D344" t="s">
        <v>515</v>
      </c>
      <c r="E344">
        <v>34700</v>
      </c>
    </row>
    <row r="345" spans="3:5" x14ac:dyDescent="0.4">
      <c r="C345" t="s">
        <v>836</v>
      </c>
      <c r="D345" t="s">
        <v>516</v>
      </c>
      <c r="E345">
        <v>52800</v>
      </c>
    </row>
    <row r="346" spans="3:5" x14ac:dyDescent="0.4">
      <c r="C346" t="s">
        <v>836</v>
      </c>
      <c r="D346" t="s">
        <v>517</v>
      </c>
      <c r="E346">
        <v>34900</v>
      </c>
    </row>
    <row r="347" spans="3:5" x14ac:dyDescent="0.4">
      <c r="C347" t="s">
        <v>836</v>
      </c>
      <c r="D347" t="s">
        <v>518</v>
      </c>
      <c r="E347">
        <v>39300</v>
      </c>
    </row>
    <row r="348" spans="3:5" x14ac:dyDescent="0.4">
      <c r="C348" t="s">
        <v>836</v>
      </c>
      <c r="D348" t="s">
        <v>519</v>
      </c>
      <c r="E348">
        <v>66200</v>
      </c>
    </row>
    <row r="349" spans="3:5" x14ac:dyDescent="0.4">
      <c r="C349" t="s">
        <v>836</v>
      </c>
      <c r="D349" t="s">
        <v>520</v>
      </c>
      <c r="E349">
        <v>17600</v>
      </c>
    </row>
    <row r="350" spans="3:5" x14ac:dyDescent="0.4">
      <c r="C350" t="s">
        <v>836</v>
      </c>
      <c r="D350" t="s">
        <v>521</v>
      </c>
      <c r="E350">
        <v>34000</v>
      </c>
    </row>
    <row r="351" spans="3:5" x14ac:dyDescent="0.4">
      <c r="C351" t="s">
        <v>836</v>
      </c>
      <c r="D351" t="s">
        <v>522</v>
      </c>
      <c r="E351">
        <v>34000</v>
      </c>
    </row>
    <row r="352" spans="3:5" x14ac:dyDescent="0.4">
      <c r="C352" t="s">
        <v>836</v>
      </c>
      <c r="D352" t="s">
        <v>523</v>
      </c>
      <c r="E352">
        <v>35300</v>
      </c>
    </row>
    <row r="353" spans="3:5" x14ac:dyDescent="0.4">
      <c r="C353" t="s">
        <v>836</v>
      </c>
      <c r="D353" t="s">
        <v>524</v>
      </c>
      <c r="E353">
        <v>19500</v>
      </c>
    </row>
    <row r="354" spans="3:5" x14ac:dyDescent="0.4">
      <c r="C354" t="s">
        <v>836</v>
      </c>
      <c r="D354" t="s">
        <v>525</v>
      </c>
      <c r="E354">
        <v>20200</v>
      </c>
    </row>
    <row r="355" spans="3:5" x14ac:dyDescent="0.4">
      <c r="C355" t="s">
        <v>836</v>
      </c>
      <c r="D355" t="s">
        <v>526</v>
      </c>
      <c r="E355">
        <v>9600</v>
      </c>
    </row>
    <row r="356" spans="3:5" x14ac:dyDescent="0.4">
      <c r="C356" t="s">
        <v>836</v>
      </c>
      <c r="D356" t="s">
        <v>527</v>
      </c>
      <c r="E356">
        <v>10500</v>
      </c>
    </row>
    <row r="357" spans="3:5" x14ac:dyDescent="0.4">
      <c r="C357" t="s">
        <v>836</v>
      </c>
      <c r="D357" t="s">
        <v>528</v>
      </c>
      <c r="E357">
        <v>9900</v>
      </c>
    </row>
    <row r="358" spans="3:5" x14ac:dyDescent="0.4">
      <c r="C358" t="s">
        <v>836</v>
      </c>
      <c r="D358" t="s">
        <v>529</v>
      </c>
      <c r="E358">
        <v>7900</v>
      </c>
    </row>
    <row r="359" spans="3:5" x14ac:dyDescent="0.4">
      <c r="C359" t="s">
        <v>836</v>
      </c>
      <c r="D359" t="s">
        <v>530</v>
      </c>
      <c r="E359">
        <v>14300</v>
      </c>
    </row>
    <row r="360" spans="3:5" x14ac:dyDescent="0.4">
      <c r="C360" t="s">
        <v>836</v>
      </c>
      <c r="D360" t="s">
        <v>531</v>
      </c>
      <c r="E360">
        <v>9600</v>
      </c>
    </row>
    <row r="361" spans="3:5" x14ac:dyDescent="0.4">
      <c r="C361" t="s">
        <v>836</v>
      </c>
      <c r="D361" t="s">
        <v>532</v>
      </c>
      <c r="E361">
        <v>8200</v>
      </c>
    </row>
    <row r="362" spans="3:5" x14ac:dyDescent="0.4">
      <c r="C362" t="s">
        <v>836</v>
      </c>
      <c r="D362" t="s">
        <v>533</v>
      </c>
      <c r="E362">
        <v>11100</v>
      </c>
    </row>
    <row r="363" spans="3:5" x14ac:dyDescent="0.4">
      <c r="C363" t="s">
        <v>836</v>
      </c>
      <c r="D363" t="s">
        <v>534</v>
      </c>
      <c r="E363">
        <v>4200</v>
      </c>
    </row>
    <row r="364" spans="3:5" x14ac:dyDescent="0.4">
      <c r="C364" t="s">
        <v>836</v>
      </c>
      <c r="D364" t="s">
        <v>535</v>
      </c>
      <c r="E364">
        <v>36800</v>
      </c>
    </row>
    <row r="365" spans="3:5" x14ac:dyDescent="0.4">
      <c r="C365" t="s">
        <v>836</v>
      </c>
      <c r="D365" t="s">
        <v>536</v>
      </c>
      <c r="E365">
        <v>63600</v>
      </c>
    </row>
    <row r="366" spans="3:5" x14ac:dyDescent="0.4">
      <c r="C366" t="s">
        <v>836</v>
      </c>
      <c r="D366" t="s">
        <v>537</v>
      </c>
      <c r="E366">
        <v>41900</v>
      </c>
    </row>
    <row r="367" spans="3:5" x14ac:dyDescent="0.4">
      <c r="C367" t="s">
        <v>836</v>
      </c>
      <c r="D367" t="s">
        <v>538</v>
      </c>
      <c r="E367">
        <v>18000</v>
      </c>
    </row>
    <row r="368" spans="3:5" x14ac:dyDescent="0.4">
      <c r="C368" t="s">
        <v>836</v>
      </c>
      <c r="D368" t="s">
        <v>539</v>
      </c>
      <c r="E368">
        <v>18200</v>
      </c>
    </row>
    <row r="369" spans="3:5" x14ac:dyDescent="0.4">
      <c r="C369" t="s">
        <v>836</v>
      </c>
      <c r="D369" t="s">
        <v>540</v>
      </c>
      <c r="E369">
        <v>32500</v>
      </c>
    </row>
    <row r="370" spans="3:5" x14ac:dyDescent="0.4">
      <c r="C370" t="s">
        <v>836</v>
      </c>
      <c r="D370" t="s">
        <v>541</v>
      </c>
      <c r="E370">
        <v>23900</v>
      </c>
    </row>
    <row r="371" spans="3:5" x14ac:dyDescent="0.4">
      <c r="C371" t="s">
        <v>836</v>
      </c>
      <c r="D371" t="s">
        <v>542</v>
      </c>
      <c r="E371">
        <v>24900</v>
      </c>
    </row>
    <row r="372" spans="3:5" x14ac:dyDescent="0.4">
      <c r="C372" t="s">
        <v>836</v>
      </c>
      <c r="D372" t="s">
        <v>543</v>
      </c>
      <c r="E372">
        <v>91900</v>
      </c>
    </row>
    <row r="373" spans="3:5" x14ac:dyDescent="0.4">
      <c r="C373" t="s">
        <v>836</v>
      </c>
      <c r="D373" t="s">
        <v>544</v>
      </c>
      <c r="E373">
        <v>53300</v>
      </c>
    </row>
    <row r="374" spans="3:5" x14ac:dyDescent="0.4">
      <c r="C374" t="s">
        <v>836</v>
      </c>
      <c r="D374" t="s">
        <v>545</v>
      </c>
      <c r="E374">
        <v>25600</v>
      </c>
    </row>
    <row r="375" spans="3:5" x14ac:dyDescent="0.4">
      <c r="C375" t="s">
        <v>836</v>
      </c>
      <c r="D375" t="s">
        <v>546</v>
      </c>
      <c r="E375">
        <v>42400</v>
      </c>
    </row>
    <row r="376" spans="3:5" x14ac:dyDescent="0.4">
      <c r="C376" t="s">
        <v>836</v>
      </c>
      <c r="D376" t="s">
        <v>547</v>
      </c>
      <c r="E376">
        <v>21100</v>
      </c>
    </row>
    <row r="377" spans="3:5" x14ac:dyDescent="0.4">
      <c r="C377" t="s">
        <v>836</v>
      </c>
      <c r="D377" t="s">
        <v>548</v>
      </c>
      <c r="E377">
        <v>10800</v>
      </c>
    </row>
    <row r="378" spans="3:5" x14ac:dyDescent="0.4">
      <c r="C378" t="s">
        <v>836</v>
      </c>
      <c r="D378" t="s">
        <v>549</v>
      </c>
      <c r="E378">
        <v>28700</v>
      </c>
    </row>
    <row r="379" spans="3:5" x14ac:dyDescent="0.4">
      <c r="C379" t="s">
        <v>836</v>
      </c>
      <c r="D379" t="s">
        <v>550</v>
      </c>
      <c r="E379">
        <v>23900</v>
      </c>
    </row>
    <row r="380" spans="3:5" x14ac:dyDescent="0.4">
      <c r="C380" t="s">
        <v>836</v>
      </c>
      <c r="D380" t="s">
        <v>551</v>
      </c>
      <c r="E380">
        <v>22800</v>
      </c>
    </row>
    <row r="381" spans="3:5" x14ac:dyDescent="0.4">
      <c r="C381" t="s">
        <v>836</v>
      </c>
      <c r="D381" t="s">
        <v>552</v>
      </c>
      <c r="E381">
        <v>9400</v>
      </c>
    </row>
    <row r="382" spans="3:5" x14ac:dyDescent="0.4">
      <c r="C382" t="s">
        <v>836</v>
      </c>
      <c r="D382" t="s">
        <v>553</v>
      </c>
      <c r="E382">
        <v>22400</v>
      </c>
    </row>
    <row r="383" spans="3:5" x14ac:dyDescent="0.4">
      <c r="C383" t="s">
        <v>836</v>
      </c>
      <c r="D383" t="s">
        <v>554</v>
      </c>
      <c r="E383">
        <v>18100</v>
      </c>
    </row>
    <row r="384" spans="3:5" x14ac:dyDescent="0.4">
      <c r="C384" t="s">
        <v>836</v>
      </c>
      <c r="D384" t="s">
        <v>555</v>
      </c>
      <c r="E384">
        <v>9800</v>
      </c>
    </row>
    <row r="385" spans="3:5" x14ac:dyDescent="0.4">
      <c r="C385" t="s">
        <v>836</v>
      </c>
      <c r="D385" t="s">
        <v>556</v>
      </c>
      <c r="E385">
        <v>21700</v>
      </c>
    </row>
    <row r="386" spans="3:5" x14ac:dyDescent="0.4">
      <c r="C386" t="s">
        <v>836</v>
      </c>
      <c r="D386" t="s">
        <v>557</v>
      </c>
      <c r="E386">
        <v>23500</v>
      </c>
    </row>
    <row r="387" spans="3:5" x14ac:dyDescent="0.4">
      <c r="C387" t="s">
        <v>836</v>
      </c>
      <c r="D387" t="s">
        <v>558</v>
      </c>
      <c r="E387">
        <v>11100</v>
      </c>
    </row>
    <row r="388" spans="3:5" x14ac:dyDescent="0.4">
      <c r="C388" t="s">
        <v>836</v>
      </c>
      <c r="D388" t="s">
        <v>559</v>
      </c>
      <c r="E388">
        <v>9300</v>
      </c>
    </row>
    <row r="389" spans="3:5" x14ac:dyDescent="0.4">
      <c r="C389" t="s">
        <v>836</v>
      </c>
      <c r="D389" t="s">
        <v>560</v>
      </c>
      <c r="E389">
        <v>15300</v>
      </c>
    </row>
    <row r="390" spans="3:5" x14ac:dyDescent="0.4">
      <c r="C390" t="s">
        <v>836</v>
      </c>
      <c r="D390" t="s">
        <v>561</v>
      </c>
      <c r="E390">
        <v>10700</v>
      </c>
    </row>
    <row r="391" spans="3:5" x14ac:dyDescent="0.4">
      <c r="C391" t="s">
        <v>836</v>
      </c>
      <c r="D391" t="s">
        <v>562</v>
      </c>
      <c r="E391">
        <v>17300</v>
      </c>
    </row>
    <row r="392" spans="3:5" x14ac:dyDescent="0.4">
      <c r="C392" t="s">
        <v>836</v>
      </c>
      <c r="D392" t="s">
        <v>563</v>
      </c>
      <c r="E392">
        <v>20200</v>
      </c>
    </row>
    <row r="393" spans="3:5" x14ac:dyDescent="0.4">
      <c r="C393" t="s">
        <v>836</v>
      </c>
      <c r="D393" t="s">
        <v>564</v>
      </c>
      <c r="E393">
        <v>5200</v>
      </c>
    </row>
    <row r="394" spans="3:5" x14ac:dyDescent="0.4">
      <c r="C394" t="s">
        <v>836</v>
      </c>
      <c r="D394" t="s">
        <v>565</v>
      </c>
      <c r="E394">
        <v>6900</v>
      </c>
    </row>
    <row r="395" spans="3:5" x14ac:dyDescent="0.4">
      <c r="C395" t="s">
        <v>836</v>
      </c>
      <c r="D395" t="s">
        <v>566</v>
      </c>
      <c r="E395">
        <v>9800</v>
      </c>
    </row>
    <row r="396" spans="3:5" x14ac:dyDescent="0.4">
      <c r="C396" t="s">
        <v>836</v>
      </c>
      <c r="D396" t="s">
        <v>567</v>
      </c>
      <c r="E396">
        <v>2000</v>
      </c>
    </row>
    <row r="397" spans="3:5" x14ac:dyDescent="0.4">
      <c r="C397" t="s">
        <v>836</v>
      </c>
      <c r="D397" t="s">
        <v>568</v>
      </c>
      <c r="E397">
        <v>7500</v>
      </c>
    </row>
    <row r="398" spans="3:5" x14ac:dyDescent="0.4">
      <c r="C398" t="s">
        <v>836</v>
      </c>
      <c r="D398" t="s">
        <v>569</v>
      </c>
      <c r="E398">
        <v>8300</v>
      </c>
    </row>
    <row r="399" spans="3:5" x14ac:dyDescent="0.4">
      <c r="C399" t="s">
        <v>836</v>
      </c>
      <c r="D399" t="s">
        <v>570</v>
      </c>
      <c r="E399">
        <v>40200</v>
      </c>
    </row>
    <row r="400" spans="3:5" x14ac:dyDescent="0.4">
      <c r="C400" t="s">
        <v>836</v>
      </c>
      <c r="D400" t="s">
        <v>571</v>
      </c>
      <c r="E400">
        <v>16600</v>
      </c>
    </row>
    <row r="401" spans="3:5" x14ac:dyDescent="0.4">
      <c r="C401" t="s">
        <v>836</v>
      </c>
      <c r="D401" t="s">
        <v>572</v>
      </c>
      <c r="E401">
        <v>11000</v>
      </c>
    </row>
    <row r="402" spans="3:5" x14ac:dyDescent="0.4">
      <c r="C402" t="s">
        <v>836</v>
      </c>
      <c r="D402" t="s">
        <v>573</v>
      </c>
      <c r="E402">
        <v>18700</v>
      </c>
    </row>
    <row r="403" spans="3:5" x14ac:dyDescent="0.4">
      <c r="C403" t="s">
        <v>836</v>
      </c>
      <c r="D403" t="s">
        <v>574</v>
      </c>
      <c r="E403">
        <v>16200</v>
      </c>
    </row>
    <row r="404" spans="3:5" x14ac:dyDescent="0.4">
      <c r="C404" t="s">
        <v>836</v>
      </c>
      <c r="D404" t="s">
        <v>575</v>
      </c>
      <c r="E404">
        <v>20500</v>
      </c>
    </row>
    <row r="405" spans="3:5" x14ac:dyDescent="0.4">
      <c r="C405" t="s">
        <v>836</v>
      </c>
      <c r="D405" t="s">
        <v>576</v>
      </c>
      <c r="E405">
        <v>38500</v>
      </c>
    </row>
    <row r="406" spans="3:5" x14ac:dyDescent="0.4">
      <c r="C406" t="s">
        <v>836</v>
      </c>
      <c r="D406" t="s">
        <v>577</v>
      </c>
      <c r="E406">
        <v>16600</v>
      </c>
    </row>
    <row r="407" spans="3:5" x14ac:dyDescent="0.4">
      <c r="C407" t="s">
        <v>836</v>
      </c>
      <c r="D407" t="s">
        <v>578</v>
      </c>
      <c r="E407">
        <v>23100</v>
      </c>
    </row>
    <row r="408" spans="3:5" x14ac:dyDescent="0.4">
      <c r="C408" t="s">
        <v>836</v>
      </c>
      <c r="D408" t="s">
        <v>579</v>
      </c>
      <c r="E408">
        <v>48300</v>
      </c>
    </row>
    <row r="409" spans="3:5" x14ac:dyDescent="0.4">
      <c r="C409" t="s">
        <v>836</v>
      </c>
      <c r="D409" t="s">
        <v>580</v>
      </c>
      <c r="E409">
        <v>27400</v>
      </c>
    </row>
    <row r="410" spans="3:5" x14ac:dyDescent="0.4">
      <c r="C410" t="s">
        <v>836</v>
      </c>
      <c r="D410" t="s">
        <v>581</v>
      </c>
      <c r="E410">
        <v>20100</v>
      </c>
    </row>
    <row r="411" spans="3:5" x14ac:dyDescent="0.4">
      <c r="C411" t="s">
        <v>836</v>
      </c>
      <c r="D411" t="s">
        <v>582</v>
      </c>
      <c r="E411">
        <v>22400</v>
      </c>
    </row>
    <row r="412" spans="3:5" x14ac:dyDescent="0.4">
      <c r="C412" t="s">
        <v>836</v>
      </c>
      <c r="D412" t="s">
        <v>583</v>
      </c>
      <c r="E412">
        <v>26100</v>
      </c>
    </row>
    <row r="413" spans="3:5" x14ac:dyDescent="0.4">
      <c r="C413" t="s">
        <v>836</v>
      </c>
      <c r="D413" t="s">
        <v>584</v>
      </c>
      <c r="E413">
        <v>6100</v>
      </c>
    </row>
    <row r="414" spans="3:5" x14ac:dyDescent="0.4">
      <c r="C414" t="s">
        <v>836</v>
      </c>
      <c r="D414" t="s">
        <v>585</v>
      </c>
      <c r="E414">
        <v>9600</v>
      </c>
    </row>
    <row r="415" spans="3:5" x14ac:dyDescent="0.4">
      <c r="C415" t="s">
        <v>836</v>
      </c>
      <c r="D415" t="s">
        <v>586</v>
      </c>
      <c r="E415">
        <v>14500</v>
      </c>
    </row>
    <row r="416" spans="3:5" x14ac:dyDescent="0.4">
      <c r="C416" t="s">
        <v>836</v>
      </c>
      <c r="D416" t="s">
        <v>587</v>
      </c>
      <c r="E416">
        <v>26300</v>
      </c>
    </row>
    <row r="417" spans="3:5" x14ac:dyDescent="0.4">
      <c r="C417" t="s">
        <v>836</v>
      </c>
      <c r="D417" t="s">
        <v>588</v>
      </c>
      <c r="E417">
        <v>10600</v>
      </c>
    </row>
    <row r="418" spans="3:5" x14ac:dyDescent="0.4">
      <c r="C418" t="s">
        <v>836</v>
      </c>
      <c r="D418" t="s">
        <v>589</v>
      </c>
      <c r="E418">
        <v>12300</v>
      </c>
    </row>
    <row r="419" spans="3:5" x14ac:dyDescent="0.4">
      <c r="C419" t="s">
        <v>836</v>
      </c>
      <c r="D419" t="s">
        <v>590</v>
      </c>
      <c r="E419">
        <v>33800</v>
      </c>
    </row>
    <row r="420" spans="3:5" x14ac:dyDescent="0.4">
      <c r="C420" t="s">
        <v>836</v>
      </c>
      <c r="D420" t="s">
        <v>591</v>
      </c>
      <c r="E420">
        <v>5100</v>
      </c>
    </row>
    <row r="421" spans="3:5" x14ac:dyDescent="0.4">
      <c r="C421" t="s">
        <v>836</v>
      </c>
      <c r="D421" t="s">
        <v>592</v>
      </c>
      <c r="E421">
        <v>103400</v>
      </c>
    </row>
    <row r="422" spans="3:5" x14ac:dyDescent="0.4">
      <c r="C422" t="s">
        <v>836</v>
      </c>
      <c r="D422" t="s">
        <v>593</v>
      </c>
      <c r="E422">
        <v>57800</v>
      </c>
    </row>
    <row r="423" spans="3:5" x14ac:dyDescent="0.4">
      <c r="C423" t="s">
        <v>836</v>
      </c>
      <c r="D423" t="s">
        <v>594</v>
      </c>
      <c r="E423">
        <v>42600</v>
      </c>
    </row>
    <row r="424" spans="3:5" x14ac:dyDescent="0.4">
      <c r="C424" t="s">
        <v>836</v>
      </c>
      <c r="D424" t="s">
        <v>595</v>
      </c>
      <c r="E424">
        <v>25400</v>
      </c>
    </row>
    <row r="425" spans="3:5" x14ac:dyDescent="0.4">
      <c r="C425" t="s">
        <v>836</v>
      </c>
      <c r="D425" t="s">
        <v>596</v>
      </c>
      <c r="E425">
        <v>14900</v>
      </c>
    </row>
    <row r="426" spans="3:5" x14ac:dyDescent="0.4">
      <c r="C426" t="s">
        <v>836</v>
      </c>
      <c r="D426" t="s">
        <v>597</v>
      </c>
      <c r="E426">
        <v>20700</v>
      </c>
    </row>
    <row r="427" spans="3:5" x14ac:dyDescent="0.4">
      <c r="C427" t="s">
        <v>836</v>
      </c>
      <c r="D427" t="s">
        <v>598</v>
      </c>
      <c r="E427">
        <v>9900</v>
      </c>
    </row>
    <row r="428" spans="3:5" x14ac:dyDescent="0.4">
      <c r="C428" t="s">
        <v>836</v>
      </c>
      <c r="D428" t="s">
        <v>599</v>
      </c>
      <c r="E428">
        <v>31600</v>
      </c>
    </row>
    <row r="429" spans="3:5" x14ac:dyDescent="0.4">
      <c r="C429" t="s">
        <v>836</v>
      </c>
      <c r="D429" t="s">
        <v>600</v>
      </c>
      <c r="E429">
        <v>18600</v>
      </c>
    </row>
    <row r="430" spans="3:5" x14ac:dyDescent="0.4">
      <c r="C430" t="s">
        <v>836</v>
      </c>
      <c r="D430" t="s">
        <v>601</v>
      </c>
      <c r="E430">
        <v>21200</v>
      </c>
    </row>
    <row r="431" spans="3:5" x14ac:dyDescent="0.4">
      <c r="C431" t="s">
        <v>836</v>
      </c>
      <c r="D431" t="s">
        <v>602</v>
      </c>
      <c r="E431">
        <v>72200</v>
      </c>
    </row>
    <row r="432" spans="3:5" x14ac:dyDescent="0.4">
      <c r="C432" t="s">
        <v>836</v>
      </c>
      <c r="D432" t="s">
        <v>603</v>
      </c>
      <c r="E432">
        <v>34600</v>
      </c>
    </row>
    <row r="433" spans="3:5" x14ac:dyDescent="0.4">
      <c r="C433" t="s">
        <v>836</v>
      </c>
      <c r="D433" t="s">
        <v>604</v>
      </c>
      <c r="E433">
        <v>21500</v>
      </c>
    </row>
    <row r="434" spans="3:5" x14ac:dyDescent="0.4">
      <c r="C434" t="s">
        <v>836</v>
      </c>
      <c r="D434" t="s">
        <v>605</v>
      </c>
      <c r="E434">
        <v>14900</v>
      </c>
    </row>
    <row r="435" spans="3:5" x14ac:dyDescent="0.4">
      <c r="C435" t="s">
        <v>836</v>
      </c>
      <c r="D435" t="s">
        <v>606</v>
      </c>
      <c r="E435">
        <v>24500</v>
      </c>
    </row>
    <row r="436" spans="3:5" x14ac:dyDescent="0.4">
      <c r="C436" t="s">
        <v>836</v>
      </c>
      <c r="D436" t="s">
        <v>607</v>
      </c>
      <c r="E436">
        <v>29300</v>
      </c>
    </row>
    <row r="437" spans="3:5" x14ac:dyDescent="0.4">
      <c r="C437" t="s">
        <v>836</v>
      </c>
      <c r="D437" t="s">
        <v>608</v>
      </c>
      <c r="E437">
        <v>54100</v>
      </c>
    </row>
    <row r="438" spans="3:5" x14ac:dyDescent="0.4">
      <c r="C438" t="s">
        <v>836</v>
      </c>
      <c r="D438" t="s">
        <v>609</v>
      </c>
      <c r="E438">
        <v>18900</v>
      </c>
    </row>
    <row r="439" spans="3:5" x14ac:dyDescent="0.4">
      <c r="C439" t="s">
        <v>836</v>
      </c>
      <c r="D439" t="s">
        <v>610</v>
      </c>
      <c r="E439">
        <v>9900</v>
      </c>
    </row>
    <row r="440" spans="3:5" x14ac:dyDescent="0.4">
      <c r="C440" t="s">
        <v>836</v>
      </c>
      <c r="D440" t="s">
        <v>611</v>
      </c>
      <c r="E440">
        <v>28400</v>
      </c>
    </row>
    <row r="441" spans="3:5" x14ac:dyDescent="0.4">
      <c r="C441" t="s">
        <v>836</v>
      </c>
      <c r="D441" t="s">
        <v>612</v>
      </c>
      <c r="E441">
        <v>23800</v>
      </c>
    </row>
    <row r="442" spans="3:5" x14ac:dyDescent="0.4">
      <c r="C442" t="s">
        <v>836</v>
      </c>
      <c r="D442" t="s">
        <v>613</v>
      </c>
      <c r="E442">
        <v>32300</v>
      </c>
    </row>
    <row r="443" spans="3:5" x14ac:dyDescent="0.4">
      <c r="C443" t="s">
        <v>836</v>
      </c>
      <c r="D443" t="s">
        <v>614</v>
      </c>
      <c r="E443">
        <v>21700</v>
      </c>
    </row>
    <row r="444" spans="3:5" x14ac:dyDescent="0.4">
      <c r="C444" t="s">
        <v>836</v>
      </c>
      <c r="D444" t="s">
        <v>615</v>
      </c>
      <c r="E444">
        <v>14000</v>
      </c>
    </row>
    <row r="445" spans="3:5" x14ac:dyDescent="0.4">
      <c r="C445" t="s">
        <v>836</v>
      </c>
      <c r="D445" t="s">
        <v>616</v>
      </c>
      <c r="E445">
        <v>19400</v>
      </c>
    </row>
    <row r="446" spans="3:5" x14ac:dyDescent="0.4">
      <c r="C446" t="s">
        <v>836</v>
      </c>
      <c r="D446" t="s">
        <v>617</v>
      </c>
      <c r="E446">
        <v>30600</v>
      </c>
    </row>
    <row r="447" spans="3:5" x14ac:dyDescent="0.4">
      <c r="C447" t="s">
        <v>836</v>
      </c>
      <c r="D447" t="s">
        <v>618</v>
      </c>
      <c r="E447">
        <v>35100</v>
      </c>
    </row>
    <row r="448" spans="3:5" x14ac:dyDescent="0.4">
      <c r="C448" t="s">
        <v>836</v>
      </c>
      <c r="D448" t="s">
        <v>619</v>
      </c>
      <c r="E448">
        <v>8500</v>
      </c>
    </row>
    <row r="449" spans="3:5" x14ac:dyDescent="0.4">
      <c r="C449" t="s">
        <v>836</v>
      </c>
      <c r="D449" t="s">
        <v>620</v>
      </c>
      <c r="E449">
        <v>28900</v>
      </c>
    </row>
    <row r="450" spans="3:5" x14ac:dyDescent="0.4">
      <c r="C450" t="s">
        <v>836</v>
      </c>
      <c r="D450" t="s">
        <v>621</v>
      </c>
      <c r="E450">
        <v>17800</v>
      </c>
    </row>
    <row r="451" spans="3:5" x14ac:dyDescent="0.4">
      <c r="C451" t="s">
        <v>836</v>
      </c>
      <c r="D451" t="s">
        <v>622</v>
      </c>
      <c r="E451">
        <v>7100</v>
      </c>
    </row>
    <row r="452" spans="3:5" x14ac:dyDescent="0.4">
      <c r="C452" t="s">
        <v>836</v>
      </c>
      <c r="D452" t="s">
        <v>623</v>
      </c>
      <c r="E452">
        <v>4500</v>
      </c>
    </row>
    <row r="453" spans="3:5" x14ac:dyDescent="0.4">
      <c r="C453" t="s">
        <v>836</v>
      </c>
      <c r="D453" t="s">
        <v>624</v>
      </c>
      <c r="E453">
        <v>2900</v>
      </c>
    </row>
    <row r="454" spans="3:5" x14ac:dyDescent="0.4">
      <c r="C454" t="s">
        <v>836</v>
      </c>
      <c r="D454" t="s">
        <v>625</v>
      </c>
      <c r="E454">
        <v>21300</v>
      </c>
    </row>
    <row r="455" spans="3:5" x14ac:dyDescent="0.4">
      <c r="C455" t="s">
        <v>836</v>
      </c>
      <c r="D455" t="s">
        <v>626</v>
      </c>
      <c r="E455">
        <v>50200</v>
      </c>
    </row>
    <row r="456" spans="3:5" x14ac:dyDescent="0.4">
      <c r="C456" t="s">
        <v>836</v>
      </c>
      <c r="D456" t="s">
        <v>627</v>
      </c>
      <c r="E456">
        <v>34100</v>
      </c>
    </row>
    <row r="457" spans="3:5" x14ac:dyDescent="0.4">
      <c r="C457" t="s">
        <v>836</v>
      </c>
      <c r="D457" t="s">
        <v>628</v>
      </c>
      <c r="E457">
        <v>42800</v>
      </c>
    </row>
    <row r="458" spans="3:5" x14ac:dyDescent="0.4">
      <c r="C458" t="s">
        <v>836</v>
      </c>
      <c r="D458" t="s">
        <v>629</v>
      </c>
      <c r="E458">
        <v>10800</v>
      </c>
    </row>
    <row r="459" spans="3:5" x14ac:dyDescent="0.4">
      <c r="C459" t="s">
        <v>836</v>
      </c>
      <c r="D459" t="s">
        <v>630</v>
      </c>
      <c r="E459">
        <v>12800</v>
      </c>
    </row>
    <row r="460" spans="3:5" x14ac:dyDescent="0.4">
      <c r="C460" t="s">
        <v>836</v>
      </c>
      <c r="D460" t="s">
        <v>631</v>
      </c>
      <c r="E460">
        <v>19700</v>
      </c>
    </row>
    <row r="461" spans="3:5" x14ac:dyDescent="0.4">
      <c r="C461" t="s">
        <v>836</v>
      </c>
      <c r="D461" t="s">
        <v>632</v>
      </c>
      <c r="E461">
        <v>23000</v>
      </c>
    </row>
    <row r="462" spans="3:5" x14ac:dyDescent="0.4">
      <c r="C462" t="s">
        <v>836</v>
      </c>
      <c r="D462" t="s">
        <v>633</v>
      </c>
      <c r="E462">
        <v>8600</v>
      </c>
    </row>
    <row r="463" spans="3:5" x14ac:dyDescent="0.4">
      <c r="C463" t="s">
        <v>836</v>
      </c>
      <c r="D463" t="s">
        <v>634</v>
      </c>
      <c r="E463">
        <v>10400</v>
      </c>
    </row>
    <row r="464" spans="3:5" x14ac:dyDescent="0.4">
      <c r="C464" t="s">
        <v>836</v>
      </c>
      <c r="D464" t="s">
        <v>635</v>
      </c>
      <c r="E464">
        <v>9300</v>
      </c>
    </row>
    <row r="465" spans="3:5" x14ac:dyDescent="0.4">
      <c r="C465" t="s">
        <v>836</v>
      </c>
      <c r="D465" t="s">
        <v>636</v>
      </c>
      <c r="E465">
        <v>14200</v>
      </c>
    </row>
    <row r="466" spans="3:5" x14ac:dyDescent="0.4">
      <c r="C466" t="s">
        <v>836</v>
      </c>
      <c r="D466" t="s">
        <v>637</v>
      </c>
      <c r="E466">
        <v>11500</v>
      </c>
    </row>
    <row r="467" spans="3:5" x14ac:dyDescent="0.4">
      <c r="C467" t="s">
        <v>836</v>
      </c>
      <c r="D467" t="s">
        <v>638</v>
      </c>
      <c r="E467">
        <v>17400</v>
      </c>
    </row>
    <row r="468" spans="3:5" x14ac:dyDescent="0.4">
      <c r="C468" t="s">
        <v>836</v>
      </c>
      <c r="D468" t="s">
        <v>639</v>
      </c>
      <c r="E468">
        <v>13500</v>
      </c>
    </row>
    <row r="469" spans="3:5" x14ac:dyDescent="0.4">
      <c r="C469" t="s">
        <v>836</v>
      </c>
      <c r="D469" t="s">
        <v>640</v>
      </c>
      <c r="E469">
        <v>9800</v>
      </c>
    </row>
    <row r="470" spans="3:5" x14ac:dyDescent="0.4">
      <c r="C470" t="s">
        <v>836</v>
      </c>
      <c r="D470" t="s">
        <v>641</v>
      </c>
      <c r="E470">
        <v>15700</v>
      </c>
    </row>
    <row r="471" spans="3:5" x14ac:dyDescent="0.4">
      <c r="C471" t="s">
        <v>836</v>
      </c>
      <c r="D471" t="s">
        <v>642</v>
      </c>
      <c r="E471">
        <v>14900</v>
      </c>
    </row>
    <row r="472" spans="3:5" x14ac:dyDescent="0.4">
      <c r="C472" t="s">
        <v>836</v>
      </c>
      <c r="D472" t="s">
        <v>643</v>
      </c>
      <c r="E472">
        <v>31100</v>
      </c>
    </row>
    <row r="473" spans="3:5" x14ac:dyDescent="0.4">
      <c r="C473" t="s">
        <v>836</v>
      </c>
      <c r="D473" t="s">
        <v>644</v>
      </c>
      <c r="E473">
        <v>38600</v>
      </c>
    </row>
    <row r="474" spans="3:5" x14ac:dyDescent="0.4">
      <c r="C474" t="s">
        <v>836</v>
      </c>
      <c r="D474" t="s">
        <v>645</v>
      </c>
      <c r="E474">
        <v>26300</v>
      </c>
    </row>
    <row r="475" spans="3:5" x14ac:dyDescent="0.4">
      <c r="C475" t="s">
        <v>836</v>
      </c>
      <c r="D475" t="s">
        <v>646</v>
      </c>
      <c r="E475">
        <v>50300</v>
      </c>
    </row>
    <row r="476" spans="3:5" x14ac:dyDescent="0.4">
      <c r="C476" t="s">
        <v>836</v>
      </c>
      <c r="D476" t="s">
        <v>647</v>
      </c>
      <c r="E476">
        <v>13100</v>
      </c>
    </row>
    <row r="477" spans="3:5" x14ac:dyDescent="0.4">
      <c r="C477" t="s">
        <v>836</v>
      </c>
      <c r="D477" t="s">
        <v>648</v>
      </c>
      <c r="E477">
        <v>7100</v>
      </c>
    </row>
    <row r="478" spans="3:5" x14ac:dyDescent="0.4">
      <c r="C478" t="s">
        <v>836</v>
      </c>
      <c r="D478" t="s">
        <v>649</v>
      </c>
      <c r="E478">
        <v>32700</v>
      </c>
    </row>
    <row r="479" spans="3:5" x14ac:dyDescent="0.4">
      <c r="C479" t="s">
        <v>836</v>
      </c>
      <c r="D479" t="s">
        <v>650</v>
      </c>
      <c r="E479">
        <v>36800</v>
      </c>
    </row>
    <row r="480" spans="3:5" x14ac:dyDescent="0.4">
      <c r="C480" t="s">
        <v>836</v>
      </c>
      <c r="D480" t="s">
        <v>651</v>
      </c>
      <c r="E480">
        <v>15800</v>
      </c>
    </row>
    <row r="481" spans="3:5" x14ac:dyDescent="0.4">
      <c r="C481" t="s">
        <v>836</v>
      </c>
      <c r="D481" t="s">
        <v>652</v>
      </c>
      <c r="E481">
        <v>45200</v>
      </c>
    </row>
    <row r="482" spans="3:5" x14ac:dyDescent="0.4">
      <c r="C482" t="s">
        <v>836</v>
      </c>
      <c r="D482" t="s">
        <v>653</v>
      </c>
      <c r="E482">
        <v>35600</v>
      </c>
    </row>
    <row r="483" spans="3:5" x14ac:dyDescent="0.4">
      <c r="C483" t="s">
        <v>836</v>
      </c>
      <c r="D483" t="s">
        <v>654</v>
      </c>
      <c r="E483">
        <v>10500</v>
      </c>
    </row>
    <row r="484" spans="3:5" x14ac:dyDescent="0.4">
      <c r="C484" t="s">
        <v>836</v>
      </c>
      <c r="D484" t="s">
        <v>655</v>
      </c>
      <c r="E484">
        <v>22000</v>
      </c>
    </row>
    <row r="485" spans="3:5" x14ac:dyDescent="0.4">
      <c r="C485" t="s">
        <v>836</v>
      </c>
      <c r="D485" t="s">
        <v>656</v>
      </c>
      <c r="E485">
        <v>3000</v>
      </c>
    </row>
    <row r="486" spans="3:5" x14ac:dyDescent="0.4">
      <c r="C486" t="s">
        <v>836</v>
      </c>
      <c r="D486" t="s">
        <v>657</v>
      </c>
      <c r="E486">
        <v>190600</v>
      </c>
    </row>
    <row r="487" spans="3:5" x14ac:dyDescent="0.4">
      <c r="C487" t="s">
        <v>836</v>
      </c>
      <c r="D487" t="s">
        <v>658</v>
      </c>
      <c r="E487">
        <v>98600</v>
      </c>
    </row>
    <row r="488" spans="3:5" x14ac:dyDescent="0.4">
      <c r="C488" t="s">
        <v>836</v>
      </c>
      <c r="D488" t="s">
        <v>659</v>
      </c>
      <c r="E488">
        <v>81900</v>
      </c>
    </row>
    <row r="489" spans="3:5" x14ac:dyDescent="0.4">
      <c r="C489" t="s">
        <v>836</v>
      </c>
      <c r="D489" t="s">
        <v>660</v>
      </c>
      <c r="E489">
        <v>107100</v>
      </c>
    </row>
    <row r="490" spans="3:5" x14ac:dyDescent="0.4">
      <c r="C490" t="s">
        <v>836</v>
      </c>
      <c r="D490" t="s">
        <v>661</v>
      </c>
      <c r="E490">
        <v>63900</v>
      </c>
    </row>
    <row r="491" spans="3:5" x14ac:dyDescent="0.4">
      <c r="C491" t="s">
        <v>836</v>
      </c>
      <c r="D491" t="s">
        <v>662</v>
      </c>
      <c r="E491">
        <v>70800</v>
      </c>
    </row>
    <row r="492" spans="3:5" x14ac:dyDescent="0.4">
      <c r="C492" t="s">
        <v>836</v>
      </c>
      <c r="D492" t="s">
        <v>663</v>
      </c>
      <c r="E492">
        <v>42600</v>
      </c>
    </row>
    <row r="493" spans="3:5" x14ac:dyDescent="0.4">
      <c r="C493" t="s">
        <v>836</v>
      </c>
      <c r="D493" t="s">
        <v>664</v>
      </c>
      <c r="E493">
        <v>82300</v>
      </c>
    </row>
    <row r="494" spans="3:5" x14ac:dyDescent="0.4">
      <c r="C494" t="s">
        <v>836</v>
      </c>
      <c r="D494" t="s">
        <v>665</v>
      </c>
      <c r="E494">
        <v>63500</v>
      </c>
    </row>
    <row r="495" spans="3:5" x14ac:dyDescent="0.4">
      <c r="C495" t="s">
        <v>836</v>
      </c>
      <c r="D495" t="s">
        <v>666</v>
      </c>
      <c r="E495">
        <v>84300</v>
      </c>
    </row>
    <row r="496" spans="3:5" x14ac:dyDescent="0.4">
      <c r="C496" t="s">
        <v>836</v>
      </c>
      <c r="D496" t="s">
        <v>667</v>
      </c>
      <c r="E496">
        <v>54700</v>
      </c>
    </row>
    <row r="497" spans="3:5" x14ac:dyDescent="0.4">
      <c r="C497" t="s">
        <v>836</v>
      </c>
      <c r="D497" t="s">
        <v>668</v>
      </c>
      <c r="E497">
        <v>98200</v>
      </c>
    </row>
    <row r="498" spans="3:5" x14ac:dyDescent="0.4">
      <c r="C498" t="s">
        <v>836</v>
      </c>
      <c r="D498" t="s">
        <v>669</v>
      </c>
      <c r="E498">
        <v>55000</v>
      </c>
    </row>
    <row r="499" spans="3:5" x14ac:dyDescent="0.4">
      <c r="C499" t="s">
        <v>836</v>
      </c>
      <c r="D499" t="s">
        <v>670</v>
      </c>
      <c r="E499">
        <v>35600</v>
      </c>
    </row>
    <row r="500" spans="3:5" x14ac:dyDescent="0.4">
      <c r="C500" t="s">
        <v>836</v>
      </c>
      <c r="D500" t="s">
        <v>671</v>
      </c>
      <c r="E500">
        <v>48700</v>
      </c>
    </row>
    <row r="501" spans="3:5" x14ac:dyDescent="0.4">
      <c r="C501" t="s">
        <v>836</v>
      </c>
      <c r="D501" t="s">
        <v>672</v>
      </c>
      <c r="E501">
        <v>22900</v>
      </c>
    </row>
    <row r="502" spans="3:5" x14ac:dyDescent="0.4">
      <c r="C502" t="s">
        <v>836</v>
      </c>
      <c r="D502" t="s">
        <v>673</v>
      </c>
      <c r="E502">
        <v>30900</v>
      </c>
    </row>
    <row r="503" spans="3:5" x14ac:dyDescent="0.4">
      <c r="C503" t="s">
        <v>836</v>
      </c>
      <c r="D503" t="s">
        <v>674</v>
      </c>
      <c r="E503">
        <v>69100</v>
      </c>
    </row>
    <row r="504" spans="3:5" x14ac:dyDescent="0.4">
      <c r="C504" t="s">
        <v>836</v>
      </c>
      <c r="D504" t="s">
        <v>675</v>
      </c>
      <c r="E504">
        <v>60000</v>
      </c>
    </row>
    <row r="505" spans="3:5" x14ac:dyDescent="0.4">
      <c r="C505" t="s">
        <v>836</v>
      </c>
      <c r="D505" t="s">
        <v>676</v>
      </c>
      <c r="E505">
        <v>42000</v>
      </c>
    </row>
    <row r="506" spans="3:5" x14ac:dyDescent="0.4">
      <c r="C506" t="s">
        <v>836</v>
      </c>
      <c r="D506" t="s">
        <v>677</v>
      </c>
      <c r="E506">
        <v>21500</v>
      </c>
    </row>
    <row r="507" spans="3:5" x14ac:dyDescent="0.4">
      <c r="C507" t="s">
        <v>836</v>
      </c>
      <c r="D507" t="s">
        <v>678</v>
      </c>
      <c r="E507">
        <v>30400</v>
      </c>
    </row>
    <row r="508" spans="3:5" x14ac:dyDescent="0.4">
      <c r="C508" t="s">
        <v>836</v>
      </c>
      <c r="D508" t="s">
        <v>679</v>
      </c>
      <c r="E508">
        <v>51500</v>
      </c>
    </row>
    <row r="509" spans="3:5" x14ac:dyDescent="0.4">
      <c r="C509" t="s">
        <v>836</v>
      </c>
      <c r="D509" t="s">
        <v>680</v>
      </c>
      <c r="E509">
        <v>13300</v>
      </c>
    </row>
    <row r="510" spans="3:5" x14ac:dyDescent="0.4">
      <c r="C510" t="s">
        <v>836</v>
      </c>
      <c r="D510" t="s">
        <v>681</v>
      </c>
      <c r="E510">
        <v>3600</v>
      </c>
    </row>
    <row r="511" spans="3:5" x14ac:dyDescent="0.4">
      <c r="C511" t="s">
        <v>836</v>
      </c>
      <c r="D511" t="s">
        <v>682</v>
      </c>
      <c r="E511">
        <v>31400</v>
      </c>
    </row>
    <row r="512" spans="3:5" x14ac:dyDescent="0.4">
      <c r="C512" t="s">
        <v>836</v>
      </c>
      <c r="D512" t="s">
        <v>683</v>
      </c>
      <c r="E512">
        <v>22500</v>
      </c>
    </row>
    <row r="513" spans="3:5" x14ac:dyDescent="0.4">
      <c r="C513" t="s">
        <v>836</v>
      </c>
      <c r="D513" t="s">
        <v>684</v>
      </c>
      <c r="E513">
        <v>32000</v>
      </c>
    </row>
    <row r="514" spans="3:5" x14ac:dyDescent="0.4">
      <c r="C514" t="s">
        <v>836</v>
      </c>
      <c r="D514" t="s">
        <v>685</v>
      </c>
      <c r="E514">
        <v>13500</v>
      </c>
    </row>
    <row r="515" spans="3:5" x14ac:dyDescent="0.4">
      <c r="C515" t="s">
        <v>836</v>
      </c>
      <c r="D515" t="s">
        <v>686</v>
      </c>
      <c r="E515">
        <v>50700</v>
      </c>
    </row>
    <row r="516" spans="3:5" x14ac:dyDescent="0.4">
      <c r="C516" t="s">
        <v>836</v>
      </c>
      <c r="D516" t="s">
        <v>687</v>
      </c>
      <c r="E516">
        <v>65000</v>
      </c>
    </row>
    <row r="517" spans="3:5" x14ac:dyDescent="0.4">
      <c r="C517" t="s">
        <v>836</v>
      </c>
      <c r="D517" t="s">
        <v>386</v>
      </c>
      <c r="E517">
        <v>71300</v>
      </c>
    </row>
    <row r="518" spans="3:5" x14ac:dyDescent="0.4">
      <c r="C518" t="s">
        <v>836</v>
      </c>
      <c r="D518" t="s">
        <v>387</v>
      </c>
      <c r="E518">
        <v>18500</v>
      </c>
    </row>
    <row r="519" spans="3:5" x14ac:dyDescent="0.4">
      <c r="C519" t="s">
        <v>836</v>
      </c>
      <c r="D519" t="s">
        <v>388</v>
      </c>
      <c r="E519">
        <v>25900</v>
      </c>
    </row>
    <row r="520" spans="3:5" x14ac:dyDescent="0.4">
      <c r="C520" t="s">
        <v>836</v>
      </c>
      <c r="D520" t="s">
        <v>389</v>
      </c>
      <c r="E520">
        <v>19800</v>
      </c>
    </row>
    <row r="521" spans="3:5" x14ac:dyDescent="0.4">
      <c r="C521" t="s">
        <v>836</v>
      </c>
      <c r="D521" t="s">
        <v>390</v>
      </c>
      <c r="E521">
        <v>27700</v>
      </c>
    </row>
    <row r="522" spans="3:5" x14ac:dyDescent="0.4">
      <c r="C522" t="s">
        <v>836</v>
      </c>
      <c r="D522" t="s">
        <v>391</v>
      </c>
      <c r="E522">
        <v>13800</v>
      </c>
    </row>
    <row r="523" spans="3:5" x14ac:dyDescent="0.4">
      <c r="C523" t="s">
        <v>836</v>
      </c>
      <c r="D523" t="s">
        <v>392</v>
      </c>
      <c r="E523">
        <v>14600</v>
      </c>
    </row>
    <row r="524" spans="3:5" x14ac:dyDescent="0.4">
      <c r="C524" t="s">
        <v>836</v>
      </c>
      <c r="D524" t="s">
        <v>393</v>
      </c>
      <c r="E524">
        <v>25600</v>
      </c>
    </row>
    <row r="525" spans="3:5" x14ac:dyDescent="0.4">
      <c r="C525" t="s">
        <v>836</v>
      </c>
      <c r="D525" t="s">
        <v>394</v>
      </c>
      <c r="E525">
        <v>14000</v>
      </c>
    </row>
    <row r="526" spans="3:5" x14ac:dyDescent="0.4">
      <c r="C526" t="s">
        <v>836</v>
      </c>
      <c r="D526" t="s">
        <v>395</v>
      </c>
      <c r="E526">
        <v>13400</v>
      </c>
    </row>
    <row r="527" spans="3:5" x14ac:dyDescent="0.4">
      <c r="C527" t="s">
        <v>836</v>
      </c>
      <c r="D527" t="s">
        <v>396</v>
      </c>
      <c r="E527">
        <v>16200</v>
      </c>
    </row>
    <row r="528" spans="3:5" x14ac:dyDescent="0.4">
      <c r="C528" t="s">
        <v>836</v>
      </c>
      <c r="D528" t="s">
        <v>397</v>
      </c>
      <c r="E528">
        <v>13500</v>
      </c>
    </row>
    <row r="529" spans="3:5" x14ac:dyDescent="0.4">
      <c r="C529" t="s">
        <v>836</v>
      </c>
      <c r="D529" t="s">
        <v>398</v>
      </c>
      <c r="E529">
        <v>22600</v>
      </c>
    </row>
    <row r="530" spans="3:5" x14ac:dyDescent="0.4">
      <c r="C530" t="s">
        <v>836</v>
      </c>
      <c r="D530" t="s">
        <v>399</v>
      </c>
      <c r="E530">
        <v>35000</v>
      </c>
    </row>
    <row r="531" spans="3:5" x14ac:dyDescent="0.4">
      <c r="C531" t="s">
        <v>836</v>
      </c>
      <c r="D531" t="s">
        <v>400</v>
      </c>
      <c r="E531">
        <v>46100</v>
      </c>
    </row>
    <row r="532" spans="3:5" x14ac:dyDescent="0.4">
      <c r="C532" t="s">
        <v>836</v>
      </c>
      <c r="D532" t="s">
        <v>401</v>
      </c>
      <c r="E532">
        <v>36900</v>
      </c>
    </row>
    <row r="533" spans="3:5" x14ac:dyDescent="0.4">
      <c r="C533" t="s">
        <v>836</v>
      </c>
      <c r="D533" t="s">
        <v>402</v>
      </c>
      <c r="E533">
        <v>48700</v>
      </c>
    </row>
    <row r="534" spans="3:5" x14ac:dyDescent="0.4">
      <c r="C534" t="s">
        <v>836</v>
      </c>
      <c r="D534" t="s">
        <v>403</v>
      </c>
      <c r="E534">
        <v>39200</v>
      </c>
    </row>
    <row r="535" spans="3:5" x14ac:dyDescent="0.4">
      <c r="C535" t="s">
        <v>836</v>
      </c>
      <c r="D535" t="s">
        <v>404</v>
      </c>
      <c r="E535">
        <v>8700</v>
      </c>
    </row>
    <row r="536" spans="3:5" x14ac:dyDescent="0.4">
      <c r="C536" t="s">
        <v>836</v>
      </c>
      <c r="D536" t="s">
        <v>405</v>
      </c>
      <c r="E536">
        <v>13500</v>
      </c>
    </row>
    <row r="537" spans="3:5" x14ac:dyDescent="0.4">
      <c r="C537" t="s">
        <v>836</v>
      </c>
      <c r="D537" t="s">
        <v>406</v>
      </c>
      <c r="E537">
        <v>16800</v>
      </c>
    </row>
    <row r="538" spans="3:5" x14ac:dyDescent="0.4">
      <c r="C538" t="s">
        <v>836</v>
      </c>
      <c r="D538" t="s">
        <v>407</v>
      </c>
      <c r="E538">
        <v>49900</v>
      </c>
    </row>
    <row r="539" spans="3:5" x14ac:dyDescent="0.4">
      <c r="C539" t="s">
        <v>836</v>
      </c>
      <c r="D539" t="s">
        <v>408</v>
      </c>
      <c r="E539">
        <v>47000</v>
      </c>
    </row>
    <row r="540" spans="3:5" x14ac:dyDescent="0.4">
      <c r="C540" t="s">
        <v>836</v>
      </c>
      <c r="D540" t="s">
        <v>409</v>
      </c>
      <c r="E540">
        <v>49100</v>
      </c>
    </row>
    <row r="541" spans="3:5" x14ac:dyDescent="0.4">
      <c r="C541" t="s">
        <v>836</v>
      </c>
      <c r="D541" t="s">
        <v>410</v>
      </c>
      <c r="E541">
        <v>60400</v>
      </c>
    </row>
    <row r="542" spans="3:5" x14ac:dyDescent="0.4">
      <c r="C542" t="s">
        <v>836</v>
      </c>
      <c r="D542" t="s">
        <v>411</v>
      </c>
      <c r="E542">
        <v>15800</v>
      </c>
    </row>
    <row r="543" spans="3:5" x14ac:dyDescent="0.4">
      <c r="C543" t="s">
        <v>836</v>
      </c>
      <c r="D543" t="s">
        <v>412</v>
      </c>
      <c r="E543">
        <v>27100</v>
      </c>
    </row>
    <row r="544" spans="3:5" x14ac:dyDescent="0.4">
      <c r="C544" t="s">
        <v>836</v>
      </c>
      <c r="D544" t="s">
        <v>413</v>
      </c>
      <c r="E544">
        <v>16100</v>
      </c>
    </row>
    <row r="545" spans="3:5" x14ac:dyDescent="0.4">
      <c r="C545" t="s">
        <v>836</v>
      </c>
      <c r="D545" t="s">
        <v>414</v>
      </c>
      <c r="E545">
        <v>98800</v>
      </c>
    </row>
    <row r="546" spans="3:5" x14ac:dyDescent="0.4">
      <c r="C546" t="s">
        <v>836</v>
      </c>
      <c r="D546" t="s">
        <v>415</v>
      </c>
      <c r="E546">
        <v>45800</v>
      </c>
    </row>
    <row r="547" spans="3:5" x14ac:dyDescent="0.4">
      <c r="C547" t="s">
        <v>836</v>
      </c>
      <c r="D547" t="s">
        <v>416</v>
      </c>
      <c r="E547">
        <v>34900</v>
      </c>
    </row>
    <row r="548" spans="3:5" x14ac:dyDescent="0.4">
      <c r="C548" t="s">
        <v>836</v>
      </c>
      <c r="D548" t="s">
        <v>417</v>
      </c>
      <c r="E548">
        <v>26200</v>
      </c>
    </row>
    <row r="549" spans="3:5" x14ac:dyDescent="0.4">
      <c r="C549" t="s">
        <v>836</v>
      </c>
      <c r="D549" t="s">
        <v>418</v>
      </c>
      <c r="E549">
        <v>56200</v>
      </c>
    </row>
    <row r="550" spans="3:5" x14ac:dyDescent="0.4">
      <c r="C550" t="s">
        <v>836</v>
      </c>
      <c r="D550" t="s">
        <v>419</v>
      </c>
      <c r="E550">
        <v>15300</v>
      </c>
    </row>
    <row r="551" spans="3:5" x14ac:dyDescent="0.4">
      <c r="C551" t="s">
        <v>836</v>
      </c>
      <c r="D551" t="s">
        <v>420</v>
      </c>
      <c r="E551">
        <v>21200</v>
      </c>
    </row>
    <row r="552" spans="3:5" x14ac:dyDescent="0.4">
      <c r="C552" t="s">
        <v>836</v>
      </c>
      <c r="D552" t="s">
        <v>421</v>
      </c>
      <c r="E552">
        <v>41000</v>
      </c>
    </row>
    <row r="553" spans="3:5" x14ac:dyDescent="0.4">
      <c r="C553" t="s">
        <v>836</v>
      </c>
      <c r="D553" t="s">
        <v>422</v>
      </c>
      <c r="E553">
        <v>42700</v>
      </c>
    </row>
    <row r="554" spans="3:5" x14ac:dyDescent="0.4">
      <c r="C554" t="s">
        <v>836</v>
      </c>
      <c r="D554" t="s">
        <v>423</v>
      </c>
      <c r="E554">
        <v>46400</v>
      </c>
    </row>
    <row r="555" spans="3:5" x14ac:dyDescent="0.4">
      <c r="C555" t="s">
        <v>836</v>
      </c>
      <c r="D555" t="s">
        <v>424</v>
      </c>
      <c r="E555">
        <v>16500</v>
      </c>
    </row>
    <row r="556" spans="3:5" x14ac:dyDescent="0.4">
      <c r="C556" t="s">
        <v>836</v>
      </c>
      <c r="D556" t="s">
        <v>425</v>
      </c>
      <c r="E556">
        <v>7800</v>
      </c>
    </row>
    <row r="557" spans="3:5" x14ac:dyDescent="0.4">
      <c r="C557" t="s">
        <v>836</v>
      </c>
      <c r="D557" t="s">
        <v>426</v>
      </c>
      <c r="E557">
        <v>17800</v>
      </c>
    </row>
    <row r="558" spans="3:5" x14ac:dyDescent="0.4">
      <c r="C558" t="s">
        <v>836</v>
      </c>
      <c r="D558" t="s">
        <v>427</v>
      </c>
      <c r="E558">
        <v>178300</v>
      </c>
    </row>
    <row r="559" spans="3:5" x14ac:dyDescent="0.4">
      <c r="C559" t="s">
        <v>836</v>
      </c>
      <c r="D559" t="s">
        <v>428</v>
      </c>
      <c r="E559">
        <v>44800</v>
      </c>
    </row>
    <row r="560" spans="3:5" x14ac:dyDescent="0.4">
      <c r="C560" t="s">
        <v>836</v>
      </c>
      <c r="D560" t="s">
        <v>429</v>
      </c>
      <c r="E560">
        <v>40000</v>
      </c>
    </row>
    <row r="561" spans="3:5" x14ac:dyDescent="0.4">
      <c r="C561" t="s">
        <v>836</v>
      </c>
      <c r="D561" t="s">
        <v>430</v>
      </c>
      <c r="E561">
        <v>64800</v>
      </c>
    </row>
    <row r="562" spans="3:5" x14ac:dyDescent="0.4">
      <c r="C562" t="s">
        <v>836</v>
      </c>
      <c r="D562" t="s">
        <v>431</v>
      </c>
      <c r="E562">
        <v>80900</v>
      </c>
    </row>
    <row r="563" spans="3:5" x14ac:dyDescent="0.4">
      <c r="C563" t="s">
        <v>836</v>
      </c>
      <c r="D563" t="s">
        <v>432</v>
      </c>
      <c r="E563">
        <v>87200</v>
      </c>
    </row>
    <row r="564" spans="3:5" x14ac:dyDescent="0.4">
      <c r="C564" t="s">
        <v>836</v>
      </c>
      <c r="D564" t="s">
        <v>433</v>
      </c>
      <c r="E564">
        <v>54200</v>
      </c>
    </row>
    <row r="565" spans="3:5" x14ac:dyDescent="0.4">
      <c r="C565" t="s">
        <v>836</v>
      </c>
      <c r="D565" t="s">
        <v>434</v>
      </c>
      <c r="E565">
        <v>74700</v>
      </c>
    </row>
    <row r="566" spans="3:5" x14ac:dyDescent="0.4">
      <c r="C566" t="s">
        <v>836</v>
      </c>
      <c r="D566" t="s">
        <v>435</v>
      </c>
      <c r="E566">
        <v>36500</v>
      </c>
    </row>
    <row r="567" spans="3:5" x14ac:dyDescent="0.4">
      <c r="C567" t="s">
        <v>836</v>
      </c>
      <c r="D567" t="s">
        <v>436</v>
      </c>
      <c r="E567">
        <v>62600</v>
      </c>
    </row>
    <row r="568" spans="3:5" x14ac:dyDescent="0.4">
      <c r="C568" t="s">
        <v>836</v>
      </c>
      <c r="D568" t="s">
        <v>437</v>
      </c>
      <c r="E568">
        <v>25500</v>
      </c>
    </row>
    <row r="569" spans="3:5" x14ac:dyDescent="0.4">
      <c r="C569" t="s">
        <v>836</v>
      </c>
      <c r="D569" t="s">
        <v>438</v>
      </c>
      <c r="E569">
        <v>88000</v>
      </c>
    </row>
    <row r="570" spans="3:5" x14ac:dyDescent="0.4">
      <c r="C570" t="s">
        <v>836</v>
      </c>
      <c r="D570" t="s">
        <v>439</v>
      </c>
      <c r="E570">
        <v>72600</v>
      </c>
    </row>
    <row r="571" spans="3:5" x14ac:dyDescent="0.4">
      <c r="C571" t="s">
        <v>836</v>
      </c>
      <c r="D571" t="s">
        <v>440</v>
      </c>
      <c r="E571">
        <v>46400</v>
      </c>
    </row>
    <row r="572" spans="3:5" x14ac:dyDescent="0.4">
      <c r="C572" t="s">
        <v>836</v>
      </c>
      <c r="D572" t="s">
        <v>441</v>
      </c>
      <c r="E572">
        <v>63300</v>
      </c>
    </row>
    <row r="573" spans="3:5" x14ac:dyDescent="0.4">
      <c r="C573" t="s">
        <v>836</v>
      </c>
      <c r="D573" t="s">
        <v>442</v>
      </c>
      <c r="E573">
        <v>74100</v>
      </c>
    </row>
    <row r="574" spans="3:5" x14ac:dyDescent="0.4">
      <c r="C574" t="s">
        <v>836</v>
      </c>
      <c r="D574" t="s">
        <v>443</v>
      </c>
      <c r="E574">
        <v>49500</v>
      </c>
    </row>
    <row r="575" spans="3:5" x14ac:dyDescent="0.4">
      <c r="C575" t="s">
        <v>836</v>
      </c>
      <c r="D575" t="s">
        <v>444</v>
      </c>
      <c r="E575">
        <v>37600</v>
      </c>
    </row>
    <row r="576" spans="3:5" x14ac:dyDescent="0.4">
      <c r="C576" t="s">
        <v>836</v>
      </c>
      <c r="D576" t="s">
        <v>445</v>
      </c>
      <c r="E576">
        <v>59100</v>
      </c>
    </row>
    <row r="577" spans="3:5" x14ac:dyDescent="0.4">
      <c r="C577" t="s">
        <v>836</v>
      </c>
      <c r="D577" t="s">
        <v>446</v>
      </c>
      <c r="E577">
        <v>41500</v>
      </c>
    </row>
    <row r="578" spans="3:5" x14ac:dyDescent="0.4">
      <c r="C578" t="s">
        <v>836</v>
      </c>
      <c r="D578" t="s">
        <v>447</v>
      </c>
      <c r="E578">
        <v>18900</v>
      </c>
    </row>
    <row r="579" spans="3:5" x14ac:dyDescent="0.4">
      <c r="C579" t="s">
        <v>836</v>
      </c>
      <c r="D579" t="s">
        <v>448</v>
      </c>
      <c r="E579">
        <v>50200</v>
      </c>
    </row>
    <row r="580" spans="3:5" x14ac:dyDescent="0.4">
      <c r="C580" t="s">
        <v>836</v>
      </c>
      <c r="D580" t="s">
        <v>449</v>
      </c>
      <c r="E580">
        <v>25600</v>
      </c>
    </row>
    <row r="581" spans="3:5" x14ac:dyDescent="0.4">
      <c r="C581" t="s">
        <v>836</v>
      </c>
      <c r="D581" t="s">
        <v>450</v>
      </c>
      <c r="E581">
        <v>31800</v>
      </c>
    </row>
    <row r="582" spans="3:5" x14ac:dyDescent="0.4">
      <c r="C582" t="s">
        <v>836</v>
      </c>
      <c r="D582" t="s">
        <v>451</v>
      </c>
      <c r="E582">
        <v>14600</v>
      </c>
    </row>
    <row r="583" spans="3:5" x14ac:dyDescent="0.4">
      <c r="C583" t="s">
        <v>836</v>
      </c>
      <c r="D583" t="s">
        <v>452</v>
      </c>
      <c r="E583">
        <v>59600</v>
      </c>
    </row>
    <row r="584" spans="3:5" x14ac:dyDescent="0.4">
      <c r="C584" t="s">
        <v>836</v>
      </c>
      <c r="D584" t="s">
        <v>453</v>
      </c>
      <c r="E584">
        <v>37700</v>
      </c>
    </row>
    <row r="585" spans="3:5" x14ac:dyDescent="0.4">
      <c r="C585" t="s">
        <v>836</v>
      </c>
      <c r="D585" t="s">
        <v>454</v>
      </c>
      <c r="E585">
        <v>26600</v>
      </c>
    </row>
    <row r="586" spans="3:5" x14ac:dyDescent="0.4">
      <c r="C586" t="s">
        <v>836</v>
      </c>
      <c r="D586" t="s">
        <v>455</v>
      </c>
      <c r="E586">
        <v>29200</v>
      </c>
    </row>
    <row r="587" spans="3:5" x14ac:dyDescent="0.4">
      <c r="C587" t="s">
        <v>836</v>
      </c>
      <c r="D587" t="s">
        <v>456</v>
      </c>
      <c r="E587">
        <v>10700</v>
      </c>
    </row>
    <row r="588" spans="3:5" x14ac:dyDescent="0.4">
      <c r="C588" t="s">
        <v>836</v>
      </c>
      <c r="D588" t="s">
        <v>457</v>
      </c>
      <c r="E588">
        <v>30800</v>
      </c>
    </row>
    <row r="589" spans="3:5" x14ac:dyDescent="0.4">
      <c r="C589" t="s">
        <v>836</v>
      </c>
      <c r="D589" t="s">
        <v>458</v>
      </c>
      <c r="E589">
        <v>37200</v>
      </c>
    </row>
    <row r="590" spans="3:5" x14ac:dyDescent="0.4">
      <c r="C590" t="s">
        <v>836</v>
      </c>
      <c r="D590" t="s">
        <v>459</v>
      </c>
      <c r="E590">
        <v>15600</v>
      </c>
    </row>
    <row r="591" spans="3:5" x14ac:dyDescent="0.4">
      <c r="C591" t="s">
        <v>836</v>
      </c>
      <c r="D591" t="s">
        <v>460</v>
      </c>
      <c r="E591">
        <v>21800</v>
      </c>
    </row>
    <row r="592" spans="3:5" x14ac:dyDescent="0.4">
      <c r="C592" t="s">
        <v>836</v>
      </c>
      <c r="D592" t="s">
        <v>461</v>
      </c>
      <c r="E592">
        <v>13900</v>
      </c>
    </row>
    <row r="593" spans="3:5" x14ac:dyDescent="0.4">
      <c r="C593" t="s">
        <v>836</v>
      </c>
      <c r="D593" t="s">
        <v>462</v>
      </c>
      <c r="E593">
        <v>23600</v>
      </c>
    </row>
    <row r="594" spans="3:5" x14ac:dyDescent="0.4">
      <c r="C594" t="s">
        <v>836</v>
      </c>
      <c r="D594" t="s">
        <v>463</v>
      </c>
      <c r="E594">
        <v>16200</v>
      </c>
    </row>
    <row r="595" spans="3:5" x14ac:dyDescent="0.4">
      <c r="C595" t="s">
        <v>836</v>
      </c>
      <c r="D595" t="s">
        <v>464</v>
      </c>
      <c r="E595">
        <v>16200</v>
      </c>
    </row>
    <row r="596" spans="3:5" x14ac:dyDescent="0.4">
      <c r="C596" t="s">
        <v>836</v>
      </c>
      <c r="D596" t="s">
        <v>465</v>
      </c>
      <c r="E596">
        <v>35000</v>
      </c>
    </row>
    <row r="597" spans="3:5" x14ac:dyDescent="0.4">
      <c r="C597" t="s">
        <v>836</v>
      </c>
      <c r="D597" t="s">
        <v>466</v>
      </c>
      <c r="E597">
        <v>19700</v>
      </c>
    </row>
    <row r="598" spans="3:5" x14ac:dyDescent="0.4">
      <c r="C598" t="s">
        <v>836</v>
      </c>
      <c r="D598" t="s">
        <v>467</v>
      </c>
      <c r="E598">
        <v>18800</v>
      </c>
    </row>
    <row r="599" spans="3:5" x14ac:dyDescent="0.4">
      <c r="C599" t="s">
        <v>836</v>
      </c>
      <c r="D599" t="s">
        <v>468</v>
      </c>
      <c r="E599">
        <v>18100</v>
      </c>
    </row>
    <row r="600" spans="3:5" x14ac:dyDescent="0.4">
      <c r="C600" t="s">
        <v>836</v>
      </c>
      <c r="D600" t="s">
        <v>469</v>
      </c>
      <c r="E600">
        <v>12400</v>
      </c>
    </row>
    <row r="601" spans="3:5" x14ac:dyDescent="0.4">
      <c r="C601" t="s">
        <v>836</v>
      </c>
      <c r="D601" t="s">
        <v>470</v>
      </c>
      <c r="E601">
        <v>37100</v>
      </c>
    </row>
    <row r="602" spans="3:5" x14ac:dyDescent="0.4">
      <c r="C602" t="s">
        <v>836</v>
      </c>
      <c r="D602" t="s">
        <v>471</v>
      </c>
      <c r="E602">
        <v>29400</v>
      </c>
    </row>
    <row r="603" spans="3:5" x14ac:dyDescent="0.4">
      <c r="C603" t="s">
        <v>836</v>
      </c>
      <c r="D603" t="s">
        <v>472</v>
      </c>
      <c r="E603">
        <v>35700</v>
      </c>
    </row>
    <row r="604" spans="3:5" x14ac:dyDescent="0.4">
      <c r="C604" t="s">
        <v>836</v>
      </c>
      <c r="D604" t="s">
        <v>473</v>
      </c>
      <c r="E604">
        <v>18800</v>
      </c>
    </row>
    <row r="605" spans="3:5" x14ac:dyDescent="0.4">
      <c r="C605" t="s">
        <v>836</v>
      </c>
      <c r="D605" t="s">
        <v>474</v>
      </c>
      <c r="E605">
        <v>10400</v>
      </c>
    </row>
    <row r="606" spans="3:5" x14ac:dyDescent="0.4">
      <c r="C606" t="s">
        <v>836</v>
      </c>
      <c r="D606" t="s">
        <v>475</v>
      </c>
      <c r="E606">
        <v>13900</v>
      </c>
    </row>
    <row r="607" spans="3:5" x14ac:dyDescent="0.4">
      <c r="C607" t="s">
        <v>836</v>
      </c>
      <c r="D607" t="s">
        <v>476</v>
      </c>
      <c r="E607">
        <v>9200</v>
      </c>
    </row>
    <row r="608" spans="3:5" x14ac:dyDescent="0.4">
      <c r="C608" t="s">
        <v>836</v>
      </c>
      <c r="D608" t="s">
        <v>477</v>
      </c>
      <c r="E608">
        <v>11400</v>
      </c>
    </row>
    <row r="609" spans="3:5" x14ac:dyDescent="0.4">
      <c r="C609" t="s">
        <v>836</v>
      </c>
      <c r="D609" t="s">
        <v>478</v>
      </c>
      <c r="E609">
        <v>13100</v>
      </c>
    </row>
    <row r="610" spans="3:5" x14ac:dyDescent="0.4">
      <c r="C610" t="s">
        <v>836</v>
      </c>
      <c r="D610" t="s">
        <v>479</v>
      </c>
      <c r="E610">
        <v>29500</v>
      </c>
    </row>
    <row r="611" spans="3:5" x14ac:dyDescent="0.4">
      <c r="C611" t="s">
        <v>836</v>
      </c>
      <c r="D611" t="s">
        <v>480</v>
      </c>
      <c r="E611">
        <v>16000</v>
      </c>
    </row>
    <row r="612" spans="3:5" x14ac:dyDescent="0.4">
      <c r="C612" t="s">
        <v>836</v>
      </c>
      <c r="D612" t="s">
        <v>481</v>
      </c>
      <c r="E612">
        <v>65000</v>
      </c>
    </row>
    <row r="613" spans="3:5" x14ac:dyDescent="0.4">
      <c r="C613" t="s">
        <v>836</v>
      </c>
      <c r="D613" t="s">
        <v>482</v>
      </c>
      <c r="E613">
        <v>43200</v>
      </c>
    </row>
    <row r="614" spans="3:5" x14ac:dyDescent="0.4">
      <c r="C614" t="s">
        <v>836</v>
      </c>
      <c r="D614" t="s">
        <v>483</v>
      </c>
      <c r="E614">
        <v>94200</v>
      </c>
    </row>
    <row r="615" spans="3:5" x14ac:dyDescent="0.4">
      <c r="C615" t="s">
        <v>836</v>
      </c>
      <c r="D615" t="s">
        <v>484</v>
      </c>
      <c r="E615">
        <v>52000</v>
      </c>
    </row>
    <row r="616" spans="3:5" x14ac:dyDescent="0.4">
      <c r="C616" t="s">
        <v>836</v>
      </c>
      <c r="D616" t="s">
        <v>485</v>
      </c>
      <c r="E616">
        <v>69500</v>
      </c>
    </row>
    <row r="617" spans="3:5" x14ac:dyDescent="0.4">
      <c r="C617" t="s">
        <v>836</v>
      </c>
      <c r="D617" t="s">
        <v>486</v>
      </c>
      <c r="E617">
        <v>57400</v>
      </c>
    </row>
    <row r="618" spans="3:5" x14ac:dyDescent="0.4">
      <c r="C618" t="s">
        <v>836</v>
      </c>
      <c r="D618" t="s">
        <v>487</v>
      </c>
      <c r="E618">
        <v>44300</v>
      </c>
    </row>
    <row r="619" spans="3:5" x14ac:dyDescent="0.4">
      <c r="C619" t="s">
        <v>836</v>
      </c>
      <c r="D619" t="s">
        <v>488</v>
      </c>
      <c r="E619">
        <v>20500</v>
      </c>
    </row>
    <row r="620" spans="3:5" x14ac:dyDescent="0.4">
      <c r="C620" t="s">
        <v>836</v>
      </c>
      <c r="D620" t="s">
        <v>489</v>
      </c>
      <c r="E620">
        <v>15300</v>
      </c>
    </row>
    <row r="621" spans="3:5" x14ac:dyDescent="0.4">
      <c r="C621" t="s">
        <v>836</v>
      </c>
      <c r="D621" t="s">
        <v>490</v>
      </c>
      <c r="E621">
        <v>68400</v>
      </c>
    </row>
    <row r="622" spans="3:5" x14ac:dyDescent="0.4">
      <c r="C622" t="s">
        <v>836</v>
      </c>
      <c r="D622" t="s">
        <v>491</v>
      </c>
      <c r="E622">
        <v>97300</v>
      </c>
    </row>
    <row r="623" spans="3:5" x14ac:dyDescent="0.4">
      <c r="C623" t="s">
        <v>836</v>
      </c>
      <c r="D623" t="s">
        <v>492</v>
      </c>
      <c r="E623">
        <v>29400</v>
      </c>
    </row>
    <row r="624" spans="3:5" x14ac:dyDescent="0.4">
      <c r="C624" t="s">
        <v>836</v>
      </c>
      <c r="D624" t="s">
        <v>493</v>
      </c>
      <c r="E624">
        <v>33100</v>
      </c>
    </row>
    <row r="625" spans="3:5" x14ac:dyDescent="0.4">
      <c r="C625" t="s">
        <v>836</v>
      </c>
      <c r="D625" t="s">
        <v>494</v>
      </c>
      <c r="E625">
        <v>43900</v>
      </c>
    </row>
    <row r="626" spans="3:5" x14ac:dyDescent="0.4">
      <c r="C626" t="s">
        <v>836</v>
      </c>
      <c r="D626" t="s">
        <v>495</v>
      </c>
      <c r="E626">
        <v>110600</v>
      </c>
    </row>
    <row r="627" spans="3:5" x14ac:dyDescent="0.4">
      <c r="C627" t="s">
        <v>836</v>
      </c>
      <c r="D627" t="s">
        <v>496</v>
      </c>
      <c r="E627">
        <v>95100</v>
      </c>
    </row>
    <row r="628" spans="3:5" x14ac:dyDescent="0.4">
      <c r="C628" t="s">
        <v>836</v>
      </c>
      <c r="D628" t="s">
        <v>497</v>
      </c>
      <c r="E628">
        <v>49800</v>
      </c>
    </row>
    <row r="629" spans="3:5" x14ac:dyDescent="0.4">
      <c r="C629" t="s">
        <v>836</v>
      </c>
      <c r="D629" t="s">
        <v>498</v>
      </c>
      <c r="E629">
        <v>29600</v>
      </c>
    </row>
    <row r="630" spans="3:5" x14ac:dyDescent="0.4">
      <c r="C630" t="s">
        <v>836</v>
      </c>
      <c r="D630" t="s">
        <v>499</v>
      </c>
      <c r="E630">
        <v>25700</v>
      </c>
    </row>
    <row r="631" spans="3:5" x14ac:dyDescent="0.4">
      <c r="C631" t="s">
        <v>836</v>
      </c>
      <c r="D631" t="s">
        <v>500</v>
      </c>
      <c r="E631">
        <v>38900</v>
      </c>
    </row>
    <row r="632" spans="3:5" x14ac:dyDescent="0.4">
      <c r="C632" t="s">
        <v>836</v>
      </c>
      <c r="D632" t="s">
        <v>501</v>
      </c>
      <c r="E632">
        <v>22300</v>
      </c>
    </row>
    <row r="633" spans="3:5" x14ac:dyDescent="0.4">
      <c r="C633" t="s">
        <v>836</v>
      </c>
      <c r="D633" t="s">
        <v>502</v>
      </c>
      <c r="E633">
        <v>80700</v>
      </c>
    </row>
    <row r="634" spans="3:5" x14ac:dyDescent="0.4">
      <c r="C634" t="s">
        <v>836</v>
      </c>
      <c r="D634" t="s">
        <v>503</v>
      </c>
      <c r="E634">
        <v>131300</v>
      </c>
    </row>
    <row r="635" spans="3:5" x14ac:dyDescent="0.4">
      <c r="C635" t="s">
        <v>836</v>
      </c>
      <c r="D635" t="s">
        <v>504</v>
      </c>
      <c r="E635">
        <v>35100</v>
      </c>
    </row>
    <row r="636" spans="3:5" x14ac:dyDescent="0.4">
      <c r="C636" t="s">
        <v>836</v>
      </c>
      <c r="D636" t="s">
        <v>505</v>
      </c>
      <c r="E636">
        <v>107300</v>
      </c>
    </row>
    <row r="637" spans="3:5" x14ac:dyDescent="0.4">
      <c r="C637" t="s">
        <v>836</v>
      </c>
      <c r="D637" t="s">
        <v>688</v>
      </c>
      <c r="E637">
        <v>68800</v>
      </c>
    </row>
    <row r="638" spans="3:5" x14ac:dyDescent="0.4">
      <c r="C638" t="s">
        <v>836</v>
      </c>
      <c r="D638" t="s">
        <v>689</v>
      </c>
      <c r="E638">
        <v>46900</v>
      </c>
    </row>
    <row r="639" spans="3:5" x14ac:dyDescent="0.4">
      <c r="C639" t="s">
        <v>836</v>
      </c>
      <c r="D639" t="s">
        <v>690</v>
      </c>
      <c r="E639">
        <v>37800</v>
      </c>
    </row>
    <row r="640" spans="3:5" x14ac:dyDescent="0.4">
      <c r="C640" t="s">
        <v>836</v>
      </c>
      <c r="D640" t="s">
        <v>691</v>
      </c>
      <c r="E640">
        <v>77000</v>
      </c>
    </row>
    <row r="641" spans="3:5" x14ac:dyDescent="0.4">
      <c r="C641" t="s">
        <v>836</v>
      </c>
      <c r="D641" t="s">
        <v>692</v>
      </c>
      <c r="E641">
        <v>38400</v>
      </c>
    </row>
    <row r="642" spans="3:5" x14ac:dyDescent="0.4">
      <c r="C642" t="s">
        <v>836</v>
      </c>
      <c r="D642" t="s">
        <v>693</v>
      </c>
      <c r="E642">
        <v>32600</v>
      </c>
    </row>
    <row r="643" spans="3:5" x14ac:dyDescent="0.4">
      <c r="C643" t="s">
        <v>836</v>
      </c>
      <c r="D643" t="s">
        <v>694</v>
      </c>
      <c r="E643">
        <v>41800</v>
      </c>
    </row>
    <row r="644" spans="3:5" x14ac:dyDescent="0.4">
      <c r="C644" t="s">
        <v>836</v>
      </c>
      <c r="D644" t="s">
        <v>695</v>
      </c>
      <c r="E644">
        <v>37000</v>
      </c>
    </row>
    <row r="645" spans="3:5" x14ac:dyDescent="0.4">
      <c r="C645" t="s">
        <v>836</v>
      </c>
      <c r="D645" t="s">
        <v>696</v>
      </c>
      <c r="E645">
        <v>49400</v>
      </c>
    </row>
    <row r="646" spans="3:5" x14ac:dyDescent="0.4">
      <c r="C646" t="s">
        <v>836</v>
      </c>
      <c r="D646" t="s">
        <v>697</v>
      </c>
      <c r="E646">
        <v>55000</v>
      </c>
    </row>
    <row r="647" spans="3:5" x14ac:dyDescent="0.4">
      <c r="C647" t="s">
        <v>836</v>
      </c>
      <c r="D647" t="s">
        <v>698</v>
      </c>
      <c r="E647">
        <v>25900</v>
      </c>
    </row>
    <row r="648" spans="3:5" x14ac:dyDescent="0.4">
      <c r="C648" t="s">
        <v>836</v>
      </c>
      <c r="D648" t="s">
        <v>699</v>
      </c>
      <c r="E648">
        <v>23300</v>
      </c>
    </row>
    <row r="649" spans="3:5" x14ac:dyDescent="0.4">
      <c r="C649" t="s">
        <v>836</v>
      </c>
      <c r="D649" t="s">
        <v>700</v>
      </c>
      <c r="E649">
        <v>18100</v>
      </c>
    </row>
    <row r="650" spans="3:5" x14ac:dyDescent="0.4">
      <c r="C650" t="s">
        <v>836</v>
      </c>
      <c r="D650" t="s">
        <v>701</v>
      </c>
      <c r="E650">
        <v>14800</v>
      </c>
    </row>
    <row r="651" spans="3:5" x14ac:dyDescent="0.4">
      <c r="C651" t="s">
        <v>836</v>
      </c>
      <c r="D651" t="s">
        <v>702</v>
      </c>
      <c r="E651">
        <v>49200</v>
      </c>
    </row>
    <row r="652" spans="3:5" x14ac:dyDescent="0.4">
      <c r="C652" t="s">
        <v>836</v>
      </c>
      <c r="D652" t="s">
        <v>703</v>
      </c>
      <c r="E652">
        <v>17400</v>
      </c>
    </row>
    <row r="653" spans="3:5" x14ac:dyDescent="0.4">
      <c r="C653" t="s">
        <v>836</v>
      </c>
      <c r="D653" t="s">
        <v>704</v>
      </c>
      <c r="E653">
        <v>24000</v>
      </c>
    </row>
    <row r="654" spans="3:5" x14ac:dyDescent="0.4">
      <c r="C654" t="s">
        <v>836</v>
      </c>
      <c r="D654" t="s">
        <v>705</v>
      </c>
      <c r="E654">
        <v>26400</v>
      </c>
    </row>
    <row r="655" spans="3:5" x14ac:dyDescent="0.4">
      <c r="C655" t="s">
        <v>836</v>
      </c>
      <c r="D655" t="s">
        <v>706</v>
      </c>
      <c r="E655">
        <v>13700</v>
      </c>
    </row>
    <row r="656" spans="3:5" x14ac:dyDescent="0.4">
      <c r="C656" t="s">
        <v>836</v>
      </c>
      <c r="D656" t="s">
        <v>707</v>
      </c>
      <c r="E656">
        <v>20400</v>
      </c>
    </row>
    <row r="657" spans="3:5" x14ac:dyDescent="0.4">
      <c r="C657" t="s">
        <v>836</v>
      </c>
      <c r="D657" t="s">
        <v>708</v>
      </c>
      <c r="E657">
        <v>43900</v>
      </c>
    </row>
    <row r="658" spans="3:5" x14ac:dyDescent="0.4">
      <c r="C658" t="s">
        <v>836</v>
      </c>
      <c r="D658" t="s">
        <v>709</v>
      </c>
      <c r="E658">
        <v>17100</v>
      </c>
    </row>
    <row r="659" spans="3:5" x14ac:dyDescent="0.4">
      <c r="C659" t="s">
        <v>836</v>
      </c>
      <c r="D659" t="s">
        <v>710</v>
      </c>
      <c r="E659">
        <v>14600</v>
      </c>
    </row>
    <row r="660" spans="3:5" x14ac:dyDescent="0.4">
      <c r="C660" t="s">
        <v>836</v>
      </c>
      <c r="D660" t="s">
        <v>711</v>
      </c>
      <c r="E660">
        <v>37400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178400</v>
      </c>
    </row>
    <row r="667" spans="3:5" x14ac:dyDescent="0.4">
      <c r="C667" t="s">
        <v>851</v>
      </c>
      <c r="D667" t="s">
        <v>506</v>
      </c>
      <c r="E667">
        <v>370200</v>
      </c>
    </row>
    <row r="668" spans="3:5" x14ac:dyDescent="0.4">
      <c r="C668" t="s">
        <v>851</v>
      </c>
      <c r="D668" t="s">
        <v>507</v>
      </c>
      <c r="E668">
        <v>218100</v>
      </c>
    </row>
    <row r="669" spans="3:5" x14ac:dyDescent="0.4">
      <c r="C669" t="s">
        <v>851</v>
      </c>
      <c r="D669" t="s">
        <v>508</v>
      </c>
      <c r="E669">
        <v>75300</v>
      </c>
    </row>
    <row r="670" spans="3:5" x14ac:dyDescent="0.4">
      <c r="C670" t="s">
        <v>851</v>
      </c>
      <c r="D670" t="s">
        <v>509</v>
      </c>
      <c r="E670">
        <v>53400</v>
      </c>
    </row>
    <row r="671" spans="3:5" x14ac:dyDescent="0.4">
      <c r="C671" t="s">
        <v>851</v>
      </c>
      <c r="D671" t="s">
        <v>510</v>
      </c>
      <c r="E671">
        <v>48900</v>
      </c>
    </row>
    <row r="672" spans="3:5" x14ac:dyDescent="0.4">
      <c r="C672" t="s">
        <v>851</v>
      </c>
      <c r="D672" t="s">
        <v>511</v>
      </c>
      <c r="E672">
        <v>44600</v>
      </c>
    </row>
    <row r="673" spans="3:5" x14ac:dyDescent="0.4">
      <c r="C673" t="s">
        <v>851</v>
      </c>
      <c r="D673" t="s">
        <v>512</v>
      </c>
      <c r="E673">
        <v>43700</v>
      </c>
    </row>
    <row r="674" spans="3:5" x14ac:dyDescent="0.4">
      <c r="C674" t="s">
        <v>851</v>
      </c>
      <c r="D674" t="s">
        <v>513</v>
      </c>
      <c r="E674">
        <v>22700</v>
      </c>
    </row>
    <row r="675" spans="3:5" x14ac:dyDescent="0.4">
      <c r="C675" t="s">
        <v>851</v>
      </c>
      <c r="D675" t="s">
        <v>514</v>
      </c>
      <c r="E675">
        <v>38100</v>
      </c>
    </row>
    <row r="676" spans="3:5" x14ac:dyDescent="0.4">
      <c r="C676" t="s">
        <v>851</v>
      </c>
      <c r="D676" t="s">
        <v>515</v>
      </c>
      <c r="E676">
        <v>42700</v>
      </c>
    </row>
    <row r="677" spans="3:5" x14ac:dyDescent="0.4">
      <c r="C677" t="s">
        <v>851</v>
      </c>
      <c r="D677" t="s">
        <v>516</v>
      </c>
      <c r="E677">
        <v>41500</v>
      </c>
    </row>
    <row r="678" spans="3:5" x14ac:dyDescent="0.4">
      <c r="C678" t="s">
        <v>851</v>
      </c>
      <c r="D678" t="s">
        <v>517</v>
      </c>
      <c r="E678">
        <v>63900</v>
      </c>
    </row>
    <row r="679" spans="3:5" x14ac:dyDescent="0.4">
      <c r="C679" t="s">
        <v>851</v>
      </c>
      <c r="D679" t="s">
        <v>518</v>
      </c>
      <c r="E679">
        <v>15900</v>
      </c>
    </row>
    <row r="680" spans="3:5" x14ac:dyDescent="0.4">
      <c r="C680" t="s">
        <v>851</v>
      </c>
      <c r="D680" t="s">
        <v>519</v>
      </c>
      <c r="E680">
        <v>46300</v>
      </c>
    </row>
    <row r="681" spans="3:5" x14ac:dyDescent="0.4">
      <c r="C681" t="s">
        <v>851</v>
      </c>
      <c r="D681" t="s">
        <v>520</v>
      </c>
      <c r="E681">
        <v>25100</v>
      </c>
    </row>
    <row r="682" spans="3:5" x14ac:dyDescent="0.4">
      <c r="C682" t="s">
        <v>851</v>
      </c>
      <c r="D682" t="s">
        <v>521</v>
      </c>
      <c r="E682">
        <v>108500</v>
      </c>
    </row>
    <row r="683" spans="3:5" x14ac:dyDescent="0.4">
      <c r="C683" t="s">
        <v>851</v>
      </c>
      <c r="D683" t="s">
        <v>522</v>
      </c>
      <c r="E683">
        <v>151300</v>
      </c>
    </row>
    <row r="684" spans="3:5" x14ac:dyDescent="0.4">
      <c r="C684" t="s">
        <v>851</v>
      </c>
      <c r="D684" t="s">
        <v>523</v>
      </c>
      <c r="E684">
        <v>51000</v>
      </c>
    </row>
    <row r="685" spans="3:5" x14ac:dyDescent="0.4">
      <c r="C685" t="s">
        <v>851</v>
      </c>
      <c r="D685" t="s">
        <v>524</v>
      </c>
      <c r="E685">
        <v>33800</v>
      </c>
    </row>
    <row r="686" spans="3:5" x14ac:dyDescent="0.4">
      <c r="C686" t="s">
        <v>851</v>
      </c>
      <c r="D686" t="s">
        <v>525</v>
      </c>
      <c r="E686">
        <v>33700</v>
      </c>
    </row>
    <row r="687" spans="3:5" x14ac:dyDescent="0.4">
      <c r="C687" t="s">
        <v>851</v>
      </c>
      <c r="D687" t="s">
        <v>526</v>
      </c>
      <c r="E687">
        <v>30100</v>
      </c>
    </row>
    <row r="688" spans="3:5" x14ac:dyDescent="0.4">
      <c r="C688" t="s">
        <v>851</v>
      </c>
      <c r="D688" t="s">
        <v>527</v>
      </c>
      <c r="E688">
        <v>45000</v>
      </c>
    </row>
    <row r="689" spans="3:5" x14ac:dyDescent="0.4">
      <c r="C689" t="s">
        <v>851</v>
      </c>
      <c r="D689" t="s">
        <v>528</v>
      </c>
      <c r="E689">
        <v>45500</v>
      </c>
    </row>
    <row r="690" spans="3:5" x14ac:dyDescent="0.4">
      <c r="C690" t="s">
        <v>851</v>
      </c>
      <c r="D690" t="s">
        <v>529</v>
      </c>
      <c r="E690">
        <v>20600</v>
      </c>
    </row>
    <row r="691" spans="3:5" x14ac:dyDescent="0.4">
      <c r="C691" t="s">
        <v>851</v>
      </c>
      <c r="D691" t="s">
        <v>530</v>
      </c>
      <c r="E691">
        <v>19800</v>
      </c>
    </row>
    <row r="692" spans="3:5" x14ac:dyDescent="0.4">
      <c r="C692" t="s">
        <v>851</v>
      </c>
      <c r="D692" t="s">
        <v>531</v>
      </c>
      <c r="E692">
        <v>28900</v>
      </c>
    </row>
    <row r="693" spans="3:5" x14ac:dyDescent="0.4">
      <c r="C693" t="s">
        <v>851</v>
      </c>
      <c r="D693" t="s">
        <v>532</v>
      </c>
      <c r="E693">
        <v>30600</v>
      </c>
    </row>
    <row r="694" spans="3:5" x14ac:dyDescent="0.4">
      <c r="C694" t="s">
        <v>851</v>
      </c>
      <c r="D694" t="s">
        <v>533</v>
      </c>
      <c r="E694">
        <v>52600</v>
      </c>
    </row>
    <row r="695" spans="3:5" x14ac:dyDescent="0.4">
      <c r="C695" t="s">
        <v>851</v>
      </c>
      <c r="D695" t="s">
        <v>534</v>
      </c>
      <c r="E695">
        <v>35400</v>
      </c>
    </row>
    <row r="696" spans="3:5" x14ac:dyDescent="0.4">
      <c r="C696" t="s">
        <v>851</v>
      </c>
      <c r="D696" t="s">
        <v>535</v>
      </c>
      <c r="E696">
        <v>12900</v>
      </c>
    </row>
    <row r="697" spans="3:5" x14ac:dyDescent="0.4">
      <c r="C697" t="s">
        <v>851</v>
      </c>
      <c r="D697" t="s">
        <v>536</v>
      </c>
      <c r="E697">
        <v>31700</v>
      </c>
    </row>
    <row r="698" spans="3:5" x14ac:dyDescent="0.4">
      <c r="C698" t="s">
        <v>851</v>
      </c>
      <c r="D698" t="s">
        <v>537</v>
      </c>
      <c r="E698">
        <v>45300</v>
      </c>
    </row>
    <row r="699" spans="3:5" x14ac:dyDescent="0.4">
      <c r="C699" t="s">
        <v>851</v>
      </c>
      <c r="D699" t="s">
        <v>538</v>
      </c>
      <c r="E699">
        <v>29200</v>
      </c>
    </row>
    <row r="700" spans="3:5" x14ac:dyDescent="0.4">
      <c r="C700" t="s">
        <v>851</v>
      </c>
      <c r="D700" t="s">
        <v>539</v>
      </c>
      <c r="E700">
        <v>28900</v>
      </c>
    </row>
    <row r="701" spans="3:5" x14ac:dyDescent="0.4">
      <c r="C701" t="s">
        <v>851</v>
      </c>
      <c r="D701" t="s">
        <v>540</v>
      </c>
      <c r="E701">
        <v>14700</v>
      </c>
    </row>
    <row r="702" spans="3:5" x14ac:dyDescent="0.4">
      <c r="C702" t="s">
        <v>851</v>
      </c>
      <c r="D702" t="s">
        <v>541</v>
      </c>
      <c r="E702">
        <v>16600</v>
      </c>
    </row>
    <row r="703" spans="3:5" x14ac:dyDescent="0.4">
      <c r="C703" t="s">
        <v>851</v>
      </c>
      <c r="D703" t="s">
        <v>542</v>
      </c>
      <c r="E703">
        <v>11900</v>
      </c>
    </row>
    <row r="704" spans="3:5" x14ac:dyDescent="0.4">
      <c r="C704" t="s">
        <v>851</v>
      </c>
      <c r="D704" t="s">
        <v>543</v>
      </c>
      <c r="E704">
        <v>11900</v>
      </c>
    </row>
    <row r="705" spans="3:5" x14ac:dyDescent="0.4">
      <c r="C705" t="s">
        <v>851</v>
      </c>
      <c r="D705" t="s">
        <v>544</v>
      </c>
      <c r="E705">
        <v>17300</v>
      </c>
    </row>
    <row r="706" spans="3:5" x14ac:dyDescent="0.4">
      <c r="C706" t="s">
        <v>851</v>
      </c>
      <c r="D706" t="s">
        <v>545</v>
      </c>
      <c r="E706">
        <v>11500</v>
      </c>
    </row>
    <row r="707" spans="3:5" x14ac:dyDescent="0.4">
      <c r="C707" t="s">
        <v>851</v>
      </c>
      <c r="D707" t="s">
        <v>546</v>
      </c>
      <c r="E707">
        <v>30000</v>
      </c>
    </row>
    <row r="708" spans="3:5" x14ac:dyDescent="0.4">
      <c r="C708" t="s">
        <v>851</v>
      </c>
      <c r="D708" t="s">
        <v>547</v>
      </c>
      <c r="E708">
        <v>14700</v>
      </c>
    </row>
    <row r="709" spans="3:5" x14ac:dyDescent="0.4">
      <c r="C709" t="s">
        <v>851</v>
      </c>
      <c r="D709" t="s">
        <v>548</v>
      </c>
      <c r="E709">
        <v>6900</v>
      </c>
    </row>
    <row r="710" spans="3:5" x14ac:dyDescent="0.4">
      <c r="C710" t="s">
        <v>851</v>
      </c>
      <c r="D710" t="s">
        <v>549</v>
      </c>
      <c r="E710">
        <v>44700</v>
      </c>
    </row>
    <row r="711" spans="3:5" x14ac:dyDescent="0.4">
      <c r="C711" t="s">
        <v>851</v>
      </c>
      <c r="D711" t="s">
        <v>550</v>
      </c>
      <c r="E711">
        <v>16800</v>
      </c>
    </row>
    <row r="712" spans="3:5" x14ac:dyDescent="0.4">
      <c r="C712" t="s">
        <v>851</v>
      </c>
      <c r="D712" t="s">
        <v>551</v>
      </c>
      <c r="E712">
        <v>19500</v>
      </c>
    </row>
    <row r="713" spans="3:5" x14ac:dyDescent="0.4">
      <c r="C713" t="s">
        <v>851</v>
      </c>
      <c r="D713" t="s">
        <v>552</v>
      </c>
      <c r="E713">
        <v>13800</v>
      </c>
    </row>
    <row r="714" spans="3:5" x14ac:dyDescent="0.4">
      <c r="C714" t="s">
        <v>851</v>
      </c>
      <c r="D714" t="s">
        <v>553</v>
      </c>
      <c r="E714">
        <v>23900</v>
      </c>
    </row>
    <row r="715" spans="3:5" x14ac:dyDescent="0.4">
      <c r="C715" t="s">
        <v>851</v>
      </c>
      <c r="D715" t="s">
        <v>554</v>
      </c>
      <c r="E715">
        <v>19200</v>
      </c>
    </row>
    <row r="716" spans="3:5" x14ac:dyDescent="0.4">
      <c r="C716" t="s">
        <v>851</v>
      </c>
      <c r="D716" t="s">
        <v>555</v>
      </c>
      <c r="E716">
        <v>40000</v>
      </c>
    </row>
    <row r="717" spans="3:5" x14ac:dyDescent="0.4">
      <c r="C717" t="s">
        <v>851</v>
      </c>
      <c r="D717" t="s">
        <v>556</v>
      </c>
      <c r="E717">
        <v>34100</v>
      </c>
    </row>
    <row r="718" spans="3:5" x14ac:dyDescent="0.4">
      <c r="C718" t="s">
        <v>851</v>
      </c>
      <c r="D718" t="s">
        <v>557</v>
      </c>
      <c r="E718">
        <v>13400</v>
      </c>
    </row>
    <row r="719" spans="3:5" x14ac:dyDescent="0.4">
      <c r="C719" t="s">
        <v>851</v>
      </c>
      <c r="D719" t="s">
        <v>558</v>
      </c>
      <c r="E719">
        <v>26600</v>
      </c>
    </row>
    <row r="720" spans="3:5" x14ac:dyDescent="0.4">
      <c r="C720" t="s">
        <v>851</v>
      </c>
      <c r="D720" t="s">
        <v>559</v>
      </c>
      <c r="E720">
        <v>38200</v>
      </c>
    </row>
    <row r="721" spans="3:5" x14ac:dyDescent="0.4">
      <c r="C721" t="s">
        <v>851</v>
      </c>
      <c r="D721" t="s">
        <v>560</v>
      </c>
      <c r="E721">
        <v>42400</v>
      </c>
    </row>
    <row r="722" spans="3:5" x14ac:dyDescent="0.4">
      <c r="C722" t="s">
        <v>851</v>
      </c>
      <c r="D722" t="s">
        <v>561</v>
      </c>
      <c r="E722">
        <v>28000</v>
      </c>
    </row>
    <row r="723" spans="3:5" x14ac:dyDescent="0.4">
      <c r="C723" t="s">
        <v>851</v>
      </c>
      <c r="D723" t="s">
        <v>562</v>
      </c>
      <c r="E723">
        <v>39700</v>
      </c>
    </row>
    <row r="724" spans="3:5" x14ac:dyDescent="0.4">
      <c r="C724" t="s">
        <v>851</v>
      </c>
      <c r="D724" t="s">
        <v>563</v>
      </c>
      <c r="E724">
        <v>26500</v>
      </c>
    </row>
    <row r="725" spans="3:5" x14ac:dyDescent="0.4">
      <c r="C725" t="s">
        <v>851</v>
      </c>
      <c r="D725" t="s">
        <v>564</v>
      </c>
      <c r="E725">
        <v>14700</v>
      </c>
    </row>
    <row r="726" spans="3:5" x14ac:dyDescent="0.4">
      <c r="C726" t="s">
        <v>851</v>
      </c>
      <c r="D726" t="s">
        <v>565</v>
      </c>
      <c r="E726">
        <v>16400</v>
      </c>
    </row>
    <row r="727" spans="3:5" x14ac:dyDescent="0.4">
      <c r="C727" t="s">
        <v>851</v>
      </c>
      <c r="D727" t="s">
        <v>566</v>
      </c>
      <c r="E727">
        <v>12300</v>
      </c>
    </row>
    <row r="728" spans="3:5" x14ac:dyDescent="0.4">
      <c r="C728" t="s">
        <v>851</v>
      </c>
      <c r="D728" t="s">
        <v>567</v>
      </c>
      <c r="E728">
        <v>15600</v>
      </c>
    </row>
    <row r="729" spans="3:5" x14ac:dyDescent="0.4">
      <c r="C729" t="s">
        <v>851</v>
      </c>
      <c r="D729" t="s">
        <v>568</v>
      </c>
      <c r="E729">
        <v>65900</v>
      </c>
    </row>
    <row r="730" spans="3:5" x14ac:dyDescent="0.4">
      <c r="C730" t="s">
        <v>851</v>
      </c>
      <c r="D730" t="s">
        <v>569</v>
      </c>
      <c r="E730">
        <v>94500</v>
      </c>
    </row>
    <row r="731" spans="3:5" x14ac:dyDescent="0.4">
      <c r="C731" t="s">
        <v>851</v>
      </c>
      <c r="D731" t="s">
        <v>570</v>
      </c>
      <c r="E731">
        <v>189200</v>
      </c>
    </row>
    <row r="732" spans="3:5" x14ac:dyDescent="0.4">
      <c r="C732" t="s">
        <v>851</v>
      </c>
      <c r="D732" t="s">
        <v>571</v>
      </c>
      <c r="E732">
        <v>68400</v>
      </c>
    </row>
    <row r="733" spans="3:5" x14ac:dyDescent="0.4">
      <c r="C733" t="s">
        <v>851</v>
      </c>
      <c r="D733" t="s">
        <v>572</v>
      </c>
      <c r="E733">
        <v>51500</v>
      </c>
    </row>
    <row r="734" spans="3:5" x14ac:dyDescent="0.4">
      <c r="C734" t="s">
        <v>851</v>
      </c>
      <c r="D734" t="s">
        <v>573</v>
      </c>
      <c r="E734">
        <v>49300</v>
      </c>
    </row>
    <row r="735" spans="3:5" x14ac:dyDescent="0.4">
      <c r="C735" t="s">
        <v>851</v>
      </c>
      <c r="D735" t="s">
        <v>574</v>
      </c>
      <c r="E735">
        <v>15000</v>
      </c>
    </row>
    <row r="736" spans="3:5" x14ac:dyDescent="0.4">
      <c r="C736" t="s">
        <v>851</v>
      </c>
      <c r="D736" t="s">
        <v>575</v>
      </c>
      <c r="E736">
        <v>20500</v>
      </c>
    </row>
    <row r="737" spans="3:5" x14ac:dyDescent="0.4">
      <c r="C737" t="s">
        <v>851</v>
      </c>
      <c r="D737" t="s">
        <v>576</v>
      </c>
      <c r="E737">
        <v>21000</v>
      </c>
    </row>
    <row r="738" spans="3:5" x14ac:dyDescent="0.4">
      <c r="C738" t="s">
        <v>851</v>
      </c>
      <c r="D738" t="s">
        <v>577</v>
      </c>
      <c r="E738">
        <v>57600</v>
      </c>
    </row>
    <row r="739" spans="3:5" x14ac:dyDescent="0.4">
      <c r="C739" t="s">
        <v>851</v>
      </c>
      <c r="D739" t="s">
        <v>578</v>
      </c>
      <c r="E739">
        <v>18600</v>
      </c>
    </row>
    <row r="740" spans="3:5" x14ac:dyDescent="0.4">
      <c r="C740" t="s">
        <v>851</v>
      </c>
      <c r="D740" t="s">
        <v>579</v>
      </c>
      <c r="E740">
        <v>20900</v>
      </c>
    </row>
    <row r="741" spans="3:5" x14ac:dyDescent="0.4">
      <c r="C741" t="s">
        <v>851</v>
      </c>
      <c r="D741" t="s">
        <v>580</v>
      </c>
      <c r="E741">
        <v>14900</v>
      </c>
    </row>
    <row r="742" spans="3:5" x14ac:dyDescent="0.4">
      <c r="C742" t="s">
        <v>851</v>
      </c>
      <c r="D742" t="s">
        <v>581</v>
      </c>
      <c r="E742">
        <v>32900</v>
      </c>
    </row>
    <row r="743" spans="3:5" x14ac:dyDescent="0.4">
      <c r="C743" t="s">
        <v>851</v>
      </c>
      <c r="D743" t="s">
        <v>582</v>
      </c>
      <c r="E743">
        <v>17100</v>
      </c>
    </row>
    <row r="744" spans="3:5" x14ac:dyDescent="0.4">
      <c r="C744" t="s">
        <v>851</v>
      </c>
      <c r="D744" t="s">
        <v>583</v>
      </c>
      <c r="E744">
        <v>19500</v>
      </c>
    </row>
    <row r="745" spans="3:5" x14ac:dyDescent="0.4">
      <c r="C745" t="s">
        <v>851</v>
      </c>
      <c r="D745" t="s">
        <v>584</v>
      </c>
      <c r="E745">
        <v>10500</v>
      </c>
    </row>
    <row r="746" spans="3:5" x14ac:dyDescent="0.4">
      <c r="C746" t="s">
        <v>851</v>
      </c>
      <c r="D746" t="s">
        <v>585</v>
      </c>
      <c r="E746">
        <v>22100</v>
      </c>
    </row>
    <row r="747" spans="3:5" x14ac:dyDescent="0.4">
      <c r="C747" t="s">
        <v>851</v>
      </c>
      <c r="D747" t="s">
        <v>586</v>
      </c>
      <c r="E747">
        <v>63100</v>
      </c>
    </row>
    <row r="748" spans="3:5" x14ac:dyDescent="0.4">
      <c r="C748" t="s">
        <v>851</v>
      </c>
      <c r="D748" t="s">
        <v>587</v>
      </c>
      <c r="E748">
        <v>53800</v>
      </c>
    </row>
    <row r="749" spans="3:5" x14ac:dyDescent="0.4">
      <c r="C749" t="s">
        <v>851</v>
      </c>
      <c r="D749" t="s">
        <v>588</v>
      </c>
      <c r="E749">
        <v>65500</v>
      </c>
    </row>
    <row r="750" spans="3:5" x14ac:dyDescent="0.4">
      <c r="C750" t="s">
        <v>851</v>
      </c>
      <c r="D750" t="s">
        <v>589</v>
      </c>
      <c r="E750">
        <v>24600</v>
      </c>
    </row>
    <row r="751" spans="3:5" x14ac:dyDescent="0.4">
      <c r="C751" t="s">
        <v>851</v>
      </c>
      <c r="D751" t="s">
        <v>590</v>
      </c>
      <c r="E751">
        <v>24600</v>
      </c>
    </row>
    <row r="752" spans="3:5" x14ac:dyDescent="0.4">
      <c r="C752" t="s">
        <v>851</v>
      </c>
      <c r="D752" t="s">
        <v>591</v>
      </c>
      <c r="E752">
        <v>20200</v>
      </c>
    </row>
    <row r="753" spans="3:5" x14ac:dyDescent="0.4">
      <c r="C753" t="s">
        <v>851</v>
      </c>
      <c r="D753" t="s">
        <v>592</v>
      </c>
      <c r="E753">
        <v>34200</v>
      </c>
    </row>
    <row r="754" spans="3:5" x14ac:dyDescent="0.4">
      <c r="C754" t="s">
        <v>851</v>
      </c>
      <c r="D754" t="s">
        <v>593</v>
      </c>
      <c r="E754">
        <v>35800</v>
      </c>
    </row>
    <row r="755" spans="3:5" x14ac:dyDescent="0.4">
      <c r="C755" t="s">
        <v>851</v>
      </c>
      <c r="D755" t="s">
        <v>594</v>
      </c>
      <c r="E755">
        <v>33600</v>
      </c>
    </row>
    <row r="756" spans="3:5" x14ac:dyDescent="0.4">
      <c r="C756" t="s">
        <v>851</v>
      </c>
      <c r="D756" t="s">
        <v>595</v>
      </c>
      <c r="E756">
        <v>17400</v>
      </c>
    </row>
    <row r="757" spans="3:5" x14ac:dyDescent="0.4">
      <c r="C757" t="s">
        <v>851</v>
      </c>
      <c r="D757" t="s">
        <v>596</v>
      </c>
      <c r="E757">
        <v>37900</v>
      </c>
    </row>
    <row r="758" spans="3:5" x14ac:dyDescent="0.4">
      <c r="C758" t="s">
        <v>851</v>
      </c>
      <c r="D758" t="s">
        <v>597</v>
      </c>
      <c r="E758">
        <v>31500</v>
      </c>
    </row>
    <row r="759" spans="3:5" x14ac:dyDescent="0.4">
      <c r="C759" t="s">
        <v>851</v>
      </c>
      <c r="D759" t="s">
        <v>598</v>
      </c>
      <c r="E759">
        <v>142000</v>
      </c>
    </row>
    <row r="760" spans="3:5" x14ac:dyDescent="0.4">
      <c r="C760" t="s">
        <v>851</v>
      </c>
      <c r="D760" t="s">
        <v>599</v>
      </c>
      <c r="E760">
        <v>78300</v>
      </c>
    </row>
    <row r="761" spans="3:5" x14ac:dyDescent="0.4">
      <c r="C761" t="s">
        <v>851</v>
      </c>
      <c r="D761" t="s">
        <v>600</v>
      </c>
      <c r="E761">
        <v>37500</v>
      </c>
    </row>
    <row r="762" spans="3:5" x14ac:dyDescent="0.4">
      <c r="C762" t="s">
        <v>851</v>
      </c>
      <c r="D762" t="s">
        <v>601</v>
      </c>
      <c r="E762">
        <v>26400</v>
      </c>
    </row>
    <row r="763" spans="3:5" x14ac:dyDescent="0.4">
      <c r="C763" t="s">
        <v>851</v>
      </c>
      <c r="D763" t="s">
        <v>602</v>
      </c>
      <c r="E763">
        <v>24900</v>
      </c>
    </row>
    <row r="764" spans="3:5" x14ac:dyDescent="0.4">
      <c r="C764" t="s">
        <v>851</v>
      </c>
      <c r="D764" t="s">
        <v>603</v>
      </c>
      <c r="E764">
        <v>42500</v>
      </c>
    </row>
    <row r="765" spans="3:5" x14ac:dyDescent="0.4">
      <c r="C765" t="s">
        <v>851</v>
      </c>
      <c r="D765" t="s">
        <v>604</v>
      </c>
      <c r="E765">
        <v>24200</v>
      </c>
    </row>
    <row r="766" spans="3:5" x14ac:dyDescent="0.4">
      <c r="C766" t="s">
        <v>851</v>
      </c>
      <c r="D766" t="s">
        <v>605</v>
      </c>
      <c r="E766">
        <v>42700</v>
      </c>
    </row>
    <row r="767" spans="3:5" x14ac:dyDescent="0.4">
      <c r="C767" t="s">
        <v>851</v>
      </c>
      <c r="D767" t="s">
        <v>606</v>
      </c>
      <c r="E767">
        <v>44300</v>
      </c>
    </row>
    <row r="768" spans="3:5" x14ac:dyDescent="0.4">
      <c r="C768" t="s">
        <v>851</v>
      </c>
      <c r="D768" t="s">
        <v>607</v>
      </c>
      <c r="E768">
        <v>9300</v>
      </c>
    </row>
    <row r="769" spans="3:5" x14ac:dyDescent="0.4">
      <c r="C769" t="s">
        <v>851</v>
      </c>
      <c r="D769" t="s">
        <v>608</v>
      </c>
      <c r="E769">
        <v>28100</v>
      </c>
    </row>
    <row r="770" spans="3:5" x14ac:dyDescent="0.4">
      <c r="C770" t="s">
        <v>851</v>
      </c>
      <c r="D770" t="s">
        <v>609</v>
      </c>
      <c r="E770">
        <v>54400</v>
      </c>
    </row>
    <row r="771" spans="3:5" x14ac:dyDescent="0.4">
      <c r="C771" t="s">
        <v>851</v>
      </c>
      <c r="D771" t="s">
        <v>610</v>
      </c>
      <c r="E771">
        <v>22600</v>
      </c>
    </row>
    <row r="772" spans="3:5" x14ac:dyDescent="0.4">
      <c r="C772" t="s">
        <v>851</v>
      </c>
      <c r="D772" t="s">
        <v>611</v>
      </c>
      <c r="E772">
        <v>26100</v>
      </c>
    </row>
    <row r="773" spans="3:5" x14ac:dyDescent="0.4">
      <c r="C773" t="s">
        <v>851</v>
      </c>
      <c r="D773" t="s">
        <v>612</v>
      </c>
      <c r="E773">
        <v>19200</v>
      </c>
    </row>
    <row r="774" spans="3:5" x14ac:dyDescent="0.4">
      <c r="C774" t="s">
        <v>851</v>
      </c>
      <c r="D774" t="s">
        <v>613</v>
      </c>
      <c r="E774">
        <v>20400</v>
      </c>
    </row>
    <row r="775" spans="3:5" x14ac:dyDescent="0.4">
      <c r="C775" t="s">
        <v>851</v>
      </c>
      <c r="D775" t="s">
        <v>614</v>
      </c>
      <c r="E775">
        <v>14300</v>
      </c>
    </row>
    <row r="776" spans="3:5" x14ac:dyDescent="0.4">
      <c r="C776" t="s">
        <v>851</v>
      </c>
      <c r="D776" t="s">
        <v>615</v>
      </c>
      <c r="E776">
        <v>7400</v>
      </c>
    </row>
    <row r="777" spans="3:5" x14ac:dyDescent="0.4">
      <c r="C777" t="s">
        <v>851</v>
      </c>
      <c r="D777" t="s">
        <v>616</v>
      </c>
      <c r="E777">
        <v>9000</v>
      </c>
    </row>
    <row r="778" spans="3:5" x14ac:dyDescent="0.4">
      <c r="C778" t="s">
        <v>851</v>
      </c>
      <c r="D778" t="s">
        <v>617</v>
      </c>
      <c r="E778">
        <v>39200</v>
      </c>
    </row>
    <row r="779" spans="3:5" x14ac:dyDescent="0.4">
      <c r="C779" t="s">
        <v>851</v>
      </c>
      <c r="D779" t="s">
        <v>618</v>
      </c>
      <c r="E779">
        <v>63100</v>
      </c>
    </row>
    <row r="780" spans="3:5" x14ac:dyDescent="0.4">
      <c r="C780" t="s">
        <v>851</v>
      </c>
      <c r="D780" t="s">
        <v>619</v>
      </c>
      <c r="E780">
        <v>17100</v>
      </c>
    </row>
    <row r="781" spans="3:5" x14ac:dyDescent="0.4">
      <c r="C781" t="s">
        <v>851</v>
      </c>
      <c r="D781" t="s">
        <v>620</v>
      </c>
      <c r="E781">
        <v>15700</v>
      </c>
    </row>
    <row r="782" spans="3:5" x14ac:dyDescent="0.4">
      <c r="C782" t="s">
        <v>851</v>
      </c>
      <c r="D782" t="s">
        <v>621</v>
      </c>
      <c r="E782">
        <v>23600</v>
      </c>
    </row>
    <row r="783" spans="3:5" x14ac:dyDescent="0.4">
      <c r="C783" t="s">
        <v>851</v>
      </c>
      <c r="D783" t="s">
        <v>622</v>
      </c>
      <c r="E783">
        <v>33400</v>
      </c>
    </row>
    <row r="784" spans="3:5" x14ac:dyDescent="0.4">
      <c r="C784" t="s">
        <v>851</v>
      </c>
      <c r="D784" t="s">
        <v>623</v>
      </c>
      <c r="E784">
        <v>6600</v>
      </c>
    </row>
    <row r="785" spans="3:5" x14ac:dyDescent="0.4">
      <c r="C785" t="s">
        <v>851</v>
      </c>
      <c r="D785" t="s">
        <v>624</v>
      </c>
      <c r="E785">
        <v>9600</v>
      </c>
    </row>
    <row r="786" spans="3:5" x14ac:dyDescent="0.4">
      <c r="C786" t="s">
        <v>851</v>
      </c>
      <c r="D786" t="s">
        <v>625</v>
      </c>
      <c r="E786">
        <v>7400</v>
      </c>
    </row>
    <row r="787" spans="3:5" x14ac:dyDescent="0.4">
      <c r="C787" t="s">
        <v>851</v>
      </c>
      <c r="D787" t="s">
        <v>626</v>
      </c>
      <c r="E787">
        <v>6700</v>
      </c>
    </row>
    <row r="788" spans="3:5" x14ac:dyDescent="0.4">
      <c r="C788" t="s">
        <v>851</v>
      </c>
      <c r="D788" t="s">
        <v>627</v>
      </c>
      <c r="E788">
        <v>5900</v>
      </c>
    </row>
    <row r="789" spans="3:5" x14ac:dyDescent="0.4">
      <c r="C789" t="s">
        <v>851</v>
      </c>
      <c r="D789" t="s">
        <v>628</v>
      </c>
      <c r="E789">
        <v>6600</v>
      </c>
    </row>
    <row r="790" spans="3:5" x14ac:dyDescent="0.4">
      <c r="C790" t="s">
        <v>851</v>
      </c>
      <c r="D790" t="s">
        <v>629</v>
      </c>
      <c r="E790">
        <v>4900</v>
      </c>
    </row>
    <row r="791" spans="3:5" x14ac:dyDescent="0.4">
      <c r="C791" t="s">
        <v>851</v>
      </c>
      <c r="D791" t="s">
        <v>630</v>
      </c>
      <c r="E791">
        <v>3800</v>
      </c>
    </row>
    <row r="792" spans="3:5" x14ac:dyDescent="0.4">
      <c r="C792" t="s">
        <v>851</v>
      </c>
      <c r="D792" t="s">
        <v>631</v>
      </c>
      <c r="E792">
        <v>8400</v>
      </c>
    </row>
    <row r="793" spans="3:5" x14ac:dyDescent="0.4">
      <c r="C793" t="s">
        <v>851</v>
      </c>
      <c r="D793" t="s">
        <v>632</v>
      </c>
      <c r="E793">
        <v>13500</v>
      </c>
    </row>
    <row r="794" spans="3:5" x14ac:dyDescent="0.4">
      <c r="C794" t="s">
        <v>851</v>
      </c>
      <c r="D794" t="s">
        <v>633</v>
      </c>
      <c r="E794">
        <v>15600</v>
      </c>
    </row>
    <row r="795" spans="3:5" x14ac:dyDescent="0.4">
      <c r="C795" t="s">
        <v>851</v>
      </c>
      <c r="D795" t="s">
        <v>634</v>
      </c>
      <c r="E795">
        <v>7800</v>
      </c>
    </row>
    <row r="796" spans="3:5" x14ac:dyDescent="0.4">
      <c r="C796" t="s">
        <v>851</v>
      </c>
      <c r="D796" t="s">
        <v>635</v>
      </c>
      <c r="E796">
        <v>15600</v>
      </c>
    </row>
    <row r="797" spans="3:5" x14ac:dyDescent="0.4">
      <c r="C797" t="s">
        <v>851</v>
      </c>
      <c r="D797" t="s">
        <v>636</v>
      </c>
      <c r="E797">
        <v>48800</v>
      </c>
    </row>
    <row r="798" spans="3:5" x14ac:dyDescent="0.4">
      <c r="C798" t="s">
        <v>851</v>
      </c>
      <c r="D798" t="s">
        <v>637</v>
      </c>
      <c r="E798">
        <v>28900</v>
      </c>
    </row>
    <row r="799" spans="3:5" x14ac:dyDescent="0.4">
      <c r="C799" t="s">
        <v>851</v>
      </c>
      <c r="D799" t="s">
        <v>638</v>
      </c>
      <c r="E799">
        <v>29800</v>
      </c>
    </row>
    <row r="800" spans="3:5" x14ac:dyDescent="0.4">
      <c r="C800" t="s">
        <v>851</v>
      </c>
      <c r="D800" t="s">
        <v>639</v>
      </c>
      <c r="E800">
        <v>5000</v>
      </c>
    </row>
    <row r="801" spans="3:5" x14ac:dyDescent="0.4">
      <c r="C801" t="s">
        <v>851</v>
      </c>
      <c r="D801" t="s">
        <v>640</v>
      </c>
      <c r="E801">
        <v>12300</v>
      </c>
    </row>
    <row r="802" spans="3:5" x14ac:dyDescent="0.4">
      <c r="C802" t="s">
        <v>851</v>
      </c>
      <c r="D802" t="s">
        <v>641</v>
      </c>
      <c r="E802">
        <v>33900</v>
      </c>
    </row>
    <row r="803" spans="3:5" x14ac:dyDescent="0.4">
      <c r="C803" t="s">
        <v>851</v>
      </c>
      <c r="D803" t="s">
        <v>642</v>
      </c>
      <c r="E803">
        <v>27800</v>
      </c>
    </row>
    <row r="804" spans="3:5" x14ac:dyDescent="0.4">
      <c r="C804" t="s">
        <v>851</v>
      </c>
      <c r="D804" t="s">
        <v>643</v>
      </c>
      <c r="E804">
        <v>33200</v>
      </c>
    </row>
    <row r="805" spans="3:5" x14ac:dyDescent="0.4">
      <c r="C805" t="s">
        <v>851</v>
      </c>
      <c r="D805" t="s">
        <v>644</v>
      </c>
      <c r="E805">
        <v>24900</v>
      </c>
    </row>
    <row r="806" spans="3:5" x14ac:dyDescent="0.4">
      <c r="C806" t="s">
        <v>851</v>
      </c>
      <c r="D806" t="s">
        <v>645</v>
      </c>
      <c r="E806">
        <v>14400</v>
      </c>
    </row>
    <row r="807" spans="3:5" x14ac:dyDescent="0.4">
      <c r="C807" t="s">
        <v>851</v>
      </c>
      <c r="D807" t="s">
        <v>646</v>
      </c>
      <c r="E807">
        <v>28400</v>
      </c>
    </row>
    <row r="808" spans="3:5" x14ac:dyDescent="0.4">
      <c r="C808" t="s">
        <v>851</v>
      </c>
      <c r="D808" t="s">
        <v>647</v>
      </c>
      <c r="E808">
        <v>50400</v>
      </c>
    </row>
    <row r="809" spans="3:5" x14ac:dyDescent="0.4">
      <c r="C809" t="s">
        <v>851</v>
      </c>
      <c r="D809" t="s">
        <v>648</v>
      </c>
      <c r="E809">
        <v>21900</v>
      </c>
    </row>
    <row r="810" spans="3:5" x14ac:dyDescent="0.4">
      <c r="C810" t="s">
        <v>851</v>
      </c>
      <c r="D810" t="s">
        <v>649</v>
      </c>
      <c r="E810">
        <v>69900</v>
      </c>
    </row>
    <row r="811" spans="3:5" x14ac:dyDescent="0.4">
      <c r="C811" t="s">
        <v>851</v>
      </c>
      <c r="D811" t="s">
        <v>650</v>
      </c>
      <c r="E811">
        <v>54500</v>
      </c>
    </row>
    <row r="812" spans="3:5" x14ac:dyDescent="0.4">
      <c r="C812" t="s">
        <v>851</v>
      </c>
      <c r="D812" t="s">
        <v>651</v>
      </c>
      <c r="E812">
        <v>58600</v>
      </c>
    </row>
    <row r="813" spans="3:5" x14ac:dyDescent="0.4">
      <c r="C813" t="s">
        <v>851</v>
      </c>
      <c r="D813" t="s">
        <v>652</v>
      </c>
      <c r="E813">
        <v>53700</v>
      </c>
    </row>
    <row r="814" spans="3:5" x14ac:dyDescent="0.4">
      <c r="C814" t="s">
        <v>851</v>
      </c>
      <c r="D814" t="s">
        <v>653</v>
      </c>
      <c r="E814">
        <v>22800</v>
      </c>
    </row>
    <row r="815" spans="3:5" x14ac:dyDescent="0.4">
      <c r="C815" t="s">
        <v>851</v>
      </c>
      <c r="D815" t="s">
        <v>654</v>
      </c>
      <c r="E815">
        <v>65400</v>
      </c>
    </row>
    <row r="816" spans="3:5" x14ac:dyDescent="0.4">
      <c r="C816" t="s">
        <v>851</v>
      </c>
      <c r="D816" t="s">
        <v>655</v>
      </c>
      <c r="E816">
        <v>36200</v>
      </c>
    </row>
    <row r="817" spans="3:5" x14ac:dyDescent="0.4">
      <c r="C817" t="s">
        <v>851</v>
      </c>
      <c r="D817" t="s">
        <v>656</v>
      </c>
      <c r="E817">
        <v>5500</v>
      </c>
    </row>
    <row r="818" spans="3:5" x14ac:dyDescent="0.4">
      <c r="C818" t="s">
        <v>851</v>
      </c>
      <c r="D818" t="s">
        <v>657</v>
      </c>
      <c r="E818">
        <v>104700</v>
      </c>
    </row>
    <row r="819" spans="3:5" x14ac:dyDescent="0.4">
      <c r="C819" t="s">
        <v>851</v>
      </c>
      <c r="D819" t="s">
        <v>658</v>
      </c>
      <c r="E819">
        <v>95700</v>
      </c>
    </row>
    <row r="820" spans="3:5" x14ac:dyDescent="0.4">
      <c r="C820" t="s">
        <v>851</v>
      </c>
      <c r="D820" t="s">
        <v>659</v>
      </c>
      <c r="E820">
        <v>40000</v>
      </c>
    </row>
    <row r="821" spans="3:5" x14ac:dyDescent="0.4">
      <c r="C821" t="s">
        <v>851</v>
      </c>
      <c r="D821" t="s">
        <v>660</v>
      </c>
      <c r="E821">
        <v>17900</v>
      </c>
    </row>
    <row r="822" spans="3:5" x14ac:dyDescent="0.4">
      <c r="C822" t="s">
        <v>851</v>
      </c>
      <c r="D822" t="s">
        <v>661</v>
      </c>
      <c r="E822">
        <v>55800</v>
      </c>
    </row>
    <row r="823" spans="3:5" x14ac:dyDescent="0.4">
      <c r="C823" t="s">
        <v>851</v>
      </c>
      <c r="D823" t="s">
        <v>662</v>
      </c>
      <c r="E823">
        <v>47700</v>
      </c>
    </row>
    <row r="824" spans="3:5" x14ac:dyDescent="0.4">
      <c r="C824" t="s">
        <v>851</v>
      </c>
      <c r="D824" t="s">
        <v>663</v>
      </c>
      <c r="E824">
        <v>94000</v>
      </c>
    </row>
    <row r="825" spans="3:5" x14ac:dyDescent="0.4">
      <c r="C825" t="s">
        <v>851</v>
      </c>
      <c r="D825" t="s">
        <v>664</v>
      </c>
      <c r="E825">
        <v>34000</v>
      </c>
    </row>
    <row r="826" spans="3:5" x14ac:dyDescent="0.4">
      <c r="C826" t="s">
        <v>851</v>
      </c>
      <c r="D826" t="s">
        <v>665</v>
      </c>
      <c r="E826">
        <v>41200</v>
      </c>
    </row>
    <row r="827" spans="3:5" x14ac:dyDescent="0.4">
      <c r="C827" t="s">
        <v>851</v>
      </c>
      <c r="D827" t="s">
        <v>666</v>
      </c>
      <c r="E827">
        <v>73400</v>
      </c>
    </row>
    <row r="828" spans="3:5" x14ac:dyDescent="0.4">
      <c r="C828" t="s">
        <v>851</v>
      </c>
      <c r="D828" t="s">
        <v>667</v>
      </c>
      <c r="E828">
        <v>58900</v>
      </c>
    </row>
    <row r="829" spans="3:5" x14ac:dyDescent="0.4">
      <c r="C829" t="s">
        <v>851</v>
      </c>
      <c r="D829" t="s">
        <v>668</v>
      </c>
      <c r="E829">
        <v>101300</v>
      </c>
    </row>
    <row r="830" spans="3:5" x14ac:dyDescent="0.4">
      <c r="C830" t="s">
        <v>851</v>
      </c>
      <c r="D830" t="s">
        <v>669</v>
      </c>
      <c r="E830">
        <v>47600</v>
      </c>
    </row>
    <row r="831" spans="3:5" x14ac:dyDescent="0.4">
      <c r="C831" t="s">
        <v>851</v>
      </c>
      <c r="D831" t="s">
        <v>670</v>
      </c>
      <c r="E831">
        <v>45000</v>
      </c>
    </row>
    <row r="832" spans="3:5" x14ac:dyDescent="0.4">
      <c r="C832" t="s">
        <v>851</v>
      </c>
      <c r="D832" t="s">
        <v>671</v>
      </c>
      <c r="E832">
        <v>30300</v>
      </c>
    </row>
    <row r="833" spans="3:5" x14ac:dyDescent="0.4">
      <c r="C833" t="s">
        <v>851</v>
      </c>
      <c r="D833" t="s">
        <v>672</v>
      </c>
      <c r="E833">
        <v>35300</v>
      </c>
    </row>
    <row r="834" spans="3:5" x14ac:dyDescent="0.4">
      <c r="C834" t="s">
        <v>851</v>
      </c>
      <c r="D834" t="s">
        <v>673</v>
      </c>
      <c r="E834">
        <v>38500</v>
      </c>
    </row>
    <row r="835" spans="3:5" x14ac:dyDescent="0.4">
      <c r="C835" t="s">
        <v>851</v>
      </c>
      <c r="D835" t="s">
        <v>674</v>
      </c>
      <c r="E835">
        <v>38100</v>
      </c>
    </row>
    <row r="836" spans="3:5" x14ac:dyDescent="0.4">
      <c r="C836" t="s">
        <v>851</v>
      </c>
      <c r="D836" t="s">
        <v>675</v>
      </c>
      <c r="E836">
        <v>22700</v>
      </c>
    </row>
    <row r="837" spans="3:5" x14ac:dyDescent="0.4">
      <c r="C837" t="s">
        <v>851</v>
      </c>
      <c r="D837" t="s">
        <v>676</v>
      </c>
      <c r="E837">
        <v>122000</v>
      </c>
    </row>
    <row r="838" spans="3:5" x14ac:dyDescent="0.4">
      <c r="C838" t="s">
        <v>851</v>
      </c>
      <c r="D838" t="s">
        <v>677</v>
      </c>
      <c r="E838">
        <v>76000</v>
      </c>
    </row>
    <row r="839" spans="3:5" x14ac:dyDescent="0.4">
      <c r="C839" t="s">
        <v>851</v>
      </c>
      <c r="D839" t="s">
        <v>678</v>
      </c>
      <c r="E839">
        <v>32600</v>
      </c>
    </row>
    <row r="840" spans="3:5" x14ac:dyDescent="0.4">
      <c r="C840" t="s">
        <v>851</v>
      </c>
      <c r="D840" t="s">
        <v>679</v>
      </c>
      <c r="E840">
        <v>41100</v>
      </c>
    </row>
    <row r="841" spans="3:5" x14ac:dyDescent="0.4">
      <c r="C841" t="s">
        <v>851</v>
      </c>
      <c r="D841" t="s">
        <v>680</v>
      </c>
      <c r="E841">
        <v>53300</v>
      </c>
    </row>
    <row r="842" spans="3:5" x14ac:dyDescent="0.4">
      <c r="C842" t="s">
        <v>851</v>
      </c>
      <c r="D842" t="s">
        <v>681</v>
      </c>
      <c r="E842">
        <v>46200</v>
      </c>
    </row>
    <row r="843" spans="3:5" x14ac:dyDescent="0.4">
      <c r="C843" t="s">
        <v>851</v>
      </c>
      <c r="D843" t="s">
        <v>682</v>
      </c>
      <c r="E843">
        <v>63700</v>
      </c>
    </row>
    <row r="844" spans="3:5" x14ac:dyDescent="0.4">
      <c r="C844" t="s">
        <v>851</v>
      </c>
      <c r="D844" t="s">
        <v>683</v>
      </c>
      <c r="E844">
        <v>102600</v>
      </c>
    </row>
    <row r="845" spans="3:5" x14ac:dyDescent="0.4">
      <c r="C845" t="s">
        <v>851</v>
      </c>
      <c r="D845" t="s">
        <v>684</v>
      </c>
      <c r="E845">
        <v>65500</v>
      </c>
    </row>
    <row r="846" spans="3:5" x14ac:dyDescent="0.4">
      <c r="C846" t="s">
        <v>851</v>
      </c>
      <c r="D846" t="s">
        <v>685</v>
      </c>
      <c r="E846">
        <v>55600</v>
      </c>
    </row>
    <row r="847" spans="3:5" x14ac:dyDescent="0.4">
      <c r="C847" t="s">
        <v>851</v>
      </c>
      <c r="D847" t="s">
        <v>686</v>
      </c>
      <c r="E847">
        <v>43100</v>
      </c>
    </row>
    <row r="848" spans="3:5" x14ac:dyDescent="0.4">
      <c r="C848" t="s">
        <v>851</v>
      </c>
      <c r="D848" t="s">
        <v>687</v>
      </c>
      <c r="E848">
        <v>43700</v>
      </c>
    </row>
    <row r="849" spans="3:5" x14ac:dyDescent="0.4">
      <c r="C849" t="s">
        <v>851</v>
      </c>
      <c r="D849" t="s">
        <v>386</v>
      </c>
      <c r="E849">
        <v>37900</v>
      </c>
    </row>
    <row r="850" spans="3:5" x14ac:dyDescent="0.4">
      <c r="C850" t="s">
        <v>851</v>
      </c>
      <c r="D850" t="s">
        <v>387</v>
      </c>
      <c r="E850">
        <v>25300</v>
      </c>
    </row>
    <row r="851" spans="3:5" x14ac:dyDescent="0.4">
      <c r="C851" t="s">
        <v>851</v>
      </c>
      <c r="D851" t="s">
        <v>388</v>
      </c>
      <c r="E851">
        <v>27200</v>
      </c>
    </row>
    <row r="852" spans="3:5" x14ac:dyDescent="0.4">
      <c r="C852" t="s">
        <v>851</v>
      </c>
      <c r="D852" t="s">
        <v>389</v>
      </c>
      <c r="E852">
        <v>7800</v>
      </c>
    </row>
    <row r="853" spans="3:5" x14ac:dyDescent="0.4">
      <c r="C853" t="s">
        <v>851</v>
      </c>
      <c r="D853" t="s">
        <v>390</v>
      </c>
      <c r="E853">
        <v>62200</v>
      </c>
    </row>
    <row r="854" spans="3:5" x14ac:dyDescent="0.4">
      <c r="C854" t="s">
        <v>851</v>
      </c>
      <c r="D854" t="s">
        <v>391</v>
      </c>
      <c r="E854">
        <v>31400</v>
      </c>
    </row>
    <row r="855" spans="3:5" x14ac:dyDescent="0.4">
      <c r="C855" t="s">
        <v>851</v>
      </c>
      <c r="D855" t="s">
        <v>392</v>
      </c>
      <c r="E855">
        <v>29800</v>
      </c>
    </row>
    <row r="856" spans="3:5" x14ac:dyDescent="0.4">
      <c r="C856" t="s">
        <v>851</v>
      </c>
      <c r="D856" t="s">
        <v>393</v>
      </c>
      <c r="E856">
        <v>18800</v>
      </c>
    </row>
    <row r="857" spans="3:5" x14ac:dyDescent="0.4">
      <c r="C857" t="s">
        <v>851</v>
      </c>
      <c r="D857" t="s">
        <v>394</v>
      </c>
      <c r="E857">
        <v>20600</v>
      </c>
    </row>
    <row r="858" spans="3:5" x14ac:dyDescent="0.4">
      <c r="C858" t="s">
        <v>851</v>
      </c>
      <c r="D858" t="s">
        <v>395</v>
      </c>
      <c r="E858">
        <v>10200</v>
      </c>
    </row>
    <row r="859" spans="3:5" x14ac:dyDescent="0.4">
      <c r="C859" t="s">
        <v>851</v>
      </c>
      <c r="D859" t="s">
        <v>396</v>
      </c>
      <c r="E859">
        <v>15300</v>
      </c>
    </row>
    <row r="860" spans="3:5" x14ac:dyDescent="0.4">
      <c r="C860" t="s">
        <v>851</v>
      </c>
      <c r="D860" t="s">
        <v>397</v>
      </c>
      <c r="E860">
        <v>23000</v>
      </c>
    </row>
    <row r="861" spans="3:5" x14ac:dyDescent="0.4">
      <c r="C861" t="s">
        <v>851</v>
      </c>
      <c r="D861" t="s">
        <v>398</v>
      </c>
      <c r="E861">
        <v>20800</v>
      </c>
    </row>
    <row r="862" spans="3:5" x14ac:dyDescent="0.4">
      <c r="C862" t="s">
        <v>851</v>
      </c>
      <c r="D862" t="s">
        <v>399</v>
      </c>
      <c r="E862">
        <v>4800</v>
      </c>
    </row>
    <row r="863" spans="3:5" x14ac:dyDescent="0.4">
      <c r="C863" t="s">
        <v>851</v>
      </c>
      <c r="D863" t="s">
        <v>400</v>
      </c>
      <c r="E863">
        <v>45800</v>
      </c>
    </row>
    <row r="864" spans="3:5" x14ac:dyDescent="0.4">
      <c r="C864" t="s">
        <v>851</v>
      </c>
      <c r="D864" t="s">
        <v>401</v>
      </c>
      <c r="E864">
        <v>22700</v>
      </c>
    </row>
    <row r="865" spans="3:5" x14ac:dyDescent="0.4">
      <c r="C865" t="s">
        <v>851</v>
      </c>
      <c r="D865" t="s">
        <v>402</v>
      </c>
      <c r="E865">
        <v>48700</v>
      </c>
    </row>
    <row r="866" spans="3:5" x14ac:dyDescent="0.4">
      <c r="C866" t="s">
        <v>851</v>
      </c>
      <c r="D866" t="s">
        <v>403</v>
      </c>
      <c r="E866">
        <v>32600</v>
      </c>
    </row>
    <row r="867" spans="3:5" x14ac:dyDescent="0.4">
      <c r="C867" t="s">
        <v>851</v>
      </c>
      <c r="D867" t="s">
        <v>404</v>
      </c>
      <c r="E867">
        <v>13500</v>
      </c>
    </row>
    <row r="868" spans="3:5" x14ac:dyDescent="0.4">
      <c r="C868" t="s">
        <v>851</v>
      </c>
      <c r="D868" t="s">
        <v>405</v>
      </c>
      <c r="E868">
        <v>10600</v>
      </c>
    </row>
    <row r="869" spans="3:5" x14ac:dyDescent="0.4">
      <c r="C869" t="s">
        <v>851</v>
      </c>
      <c r="D869" t="s">
        <v>406</v>
      </c>
      <c r="E869">
        <v>37300</v>
      </c>
    </row>
    <row r="870" spans="3:5" x14ac:dyDescent="0.4">
      <c r="C870" t="s">
        <v>851</v>
      </c>
      <c r="D870" t="s">
        <v>407</v>
      </c>
      <c r="E870">
        <v>31100</v>
      </c>
    </row>
    <row r="871" spans="3:5" x14ac:dyDescent="0.4">
      <c r="C871" t="s">
        <v>851</v>
      </c>
      <c r="D871" t="s">
        <v>408</v>
      </c>
      <c r="E871">
        <v>31000</v>
      </c>
    </row>
    <row r="872" spans="3:5" x14ac:dyDescent="0.4">
      <c r="C872" t="s">
        <v>851</v>
      </c>
      <c r="D872" t="s">
        <v>409</v>
      </c>
      <c r="E872">
        <v>39000</v>
      </c>
    </row>
    <row r="873" spans="3:5" x14ac:dyDescent="0.4">
      <c r="C873" t="s">
        <v>851</v>
      </c>
      <c r="D873" t="s">
        <v>410</v>
      </c>
      <c r="E873">
        <v>18600</v>
      </c>
    </row>
    <row r="874" spans="3:5" x14ac:dyDescent="0.4">
      <c r="C874" t="s">
        <v>851</v>
      </c>
      <c r="D874" t="s">
        <v>411</v>
      </c>
      <c r="E874">
        <v>23800</v>
      </c>
    </row>
    <row r="875" spans="3:5" x14ac:dyDescent="0.4">
      <c r="C875" t="s">
        <v>851</v>
      </c>
      <c r="D875" t="s">
        <v>412</v>
      </c>
      <c r="E875">
        <v>12700</v>
      </c>
    </row>
    <row r="876" spans="3:5" x14ac:dyDescent="0.4">
      <c r="C876" t="s">
        <v>851</v>
      </c>
      <c r="D876" t="s">
        <v>413</v>
      </c>
      <c r="E876">
        <v>30400</v>
      </c>
    </row>
    <row r="877" spans="3:5" x14ac:dyDescent="0.4">
      <c r="C877" t="s">
        <v>851</v>
      </c>
      <c r="D877" t="s">
        <v>414</v>
      </c>
      <c r="E877">
        <v>9300</v>
      </c>
    </row>
    <row r="878" spans="3:5" x14ac:dyDescent="0.4">
      <c r="C878" t="s">
        <v>851</v>
      </c>
      <c r="D878" t="s">
        <v>415</v>
      </c>
      <c r="E878">
        <v>35800</v>
      </c>
    </row>
    <row r="879" spans="3:5" x14ac:dyDescent="0.4">
      <c r="C879" t="s">
        <v>851</v>
      </c>
      <c r="D879" t="s">
        <v>416</v>
      </c>
      <c r="E879">
        <v>14100</v>
      </c>
    </row>
    <row r="880" spans="3:5" x14ac:dyDescent="0.4">
      <c r="C880" t="s">
        <v>851</v>
      </c>
      <c r="D880" t="s">
        <v>417</v>
      </c>
      <c r="E880">
        <v>22600</v>
      </c>
    </row>
    <row r="881" spans="3:5" x14ac:dyDescent="0.4">
      <c r="C881" t="s">
        <v>851</v>
      </c>
      <c r="D881" t="s">
        <v>418</v>
      </c>
      <c r="E881">
        <v>148100</v>
      </c>
    </row>
    <row r="882" spans="3:5" x14ac:dyDescent="0.4">
      <c r="C882" t="s">
        <v>851</v>
      </c>
      <c r="D882" t="s">
        <v>419</v>
      </c>
      <c r="E882">
        <v>24700</v>
      </c>
    </row>
    <row r="883" spans="3:5" x14ac:dyDescent="0.4">
      <c r="C883" t="s">
        <v>851</v>
      </c>
      <c r="D883" t="s">
        <v>420</v>
      </c>
      <c r="E883">
        <v>35300</v>
      </c>
    </row>
    <row r="884" spans="3:5" x14ac:dyDescent="0.4">
      <c r="C884" t="s">
        <v>851</v>
      </c>
      <c r="D884" t="s">
        <v>421</v>
      </c>
      <c r="E884">
        <v>23400</v>
      </c>
    </row>
    <row r="885" spans="3:5" x14ac:dyDescent="0.4">
      <c r="C885" t="s">
        <v>851</v>
      </c>
      <c r="D885" t="s">
        <v>422</v>
      </c>
      <c r="E885">
        <v>31900</v>
      </c>
    </row>
    <row r="886" spans="3:5" x14ac:dyDescent="0.4">
      <c r="C886" t="s">
        <v>851</v>
      </c>
      <c r="D886" t="s">
        <v>423</v>
      </c>
      <c r="E886">
        <v>20800</v>
      </c>
    </row>
    <row r="887" spans="3:5" x14ac:dyDescent="0.4">
      <c r="C887" t="s">
        <v>851</v>
      </c>
      <c r="D887" t="s">
        <v>424</v>
      </c>
      <c r="E887">
        <v>49200</v>
      </c>
    </row>
    <row r="888" spans="3:5" x14ac:dyDescent="0.4">
      <c r="C888" t="s">
        <v>851</v>
      </c>
      <c r="D888" t="s">
        <v>425</v>
      </c>
      <c r="E888">
        <v>54100</v>
      </c>
    </row>
    <row r="889" spans="3:5" x14ac:dyDescent="0.4">
      <c r="C889" t="s">
        <v>851</v>
      </c>
      <c r="D889" t="s">
        <v>426</v>
      </c>
      <c r="E889">
        <v>34700</v>
      </c>
    </row>
    <row r="890" spans="3:5" x14ac:dyDescent="0.4">
      <c r="C890" t="s">
        <v>851</v>
      </c>
      <c r="D890" t="s">
        <v>427</v>
      </c>
      <c r="E890">
        <v>23200</v>
      </c>
    </row>
    <row r="891" spans="3:5" x14ac:dyDescent="0.4">
      <c r="C891" t="s">
        <v>851</v>
      </c>
      <c r="D891" t="s">
        <v>428</v>
      </c>
      <c r="E891">
        <v>21500</v>
      </c>
    </row>
    <row r="892" spans="3:5" x14ac:dyDescent="0.4">
      <c r="C892" t="s">
        <v>851</v>
      </c>
      <c r="D892" t="s">
        <v>429</v>
      </c>
      <c r="E892">
        <v>8800</v>
      </c>
    </row>
    <row r="893" spans="3:5" x14ac:dyDescent="0.4">
      <c r="C893" t="s">
        <v>851</v>
      </c>
      <c r="D893" t="s">
        <v>430</v>
      </c>
      <c r="E893">
        <v>18500</v>
      </c>
    </row>
    <row r="894" spans="3:5" x14ac:dyDescent="0.4">
      <c r="C894" t="s">
        <v>851</v>
      </c>
      <c r="D894" t="s">
        <v>431</v>
      </c>
      <c r="E894">
        <v>9900</v>
      </c>
    </row>
    <row r="895" spans="3:5" x14ac:dyDescent="0.4">
      <c r="C895" t="s">
        <v>851</v>
      </c>
      <c r="D895" t="s">
        <v>432</v>
      </c>
      <c r="E895">
        <v>31200</v>
      </c>
    </row>
    <row r="896" spans="3:5" x14ac:dyDescent="0.4">
      <c r="C896" t="s">
        <v>851</v>
      </c>
      <c r="D896" t="s">
        <v>433</v>
      </c>
      <c r="E896">
        <v>21800</v>
      </c>
    </row>
    <row r="897" spans="3:5" x14ac:dyDescent="0.4">
      <c r="C897" t="s">
        <v>851</v>
      </c>
      <c r="D897" t="s">
        <v>434</v>
      </c>
      <c r="E897">
        <v>11600</v>
      </c>
    </row>
    <row r="898" spans="3:5" x14ac:dyDescent="0.4">
      <c r="C898" t="s">
        <v>851</v>
      </c>
      <c r="D898" t="s">
        <v>435</v>
      </c>
      <c r="E898">
        <v>10600</v>
      </c>
    </row>
    <row r="899" spans="3:5" x14ac:dyDescent="0.4">
      <c r="C899" t="s">
        <v>851</v>
      </c>
      <c r="D899" t="s">
        <v>436</v>
      </c>
      <c r="E899">
        <v>14400</v>
      </c>
    </row>
    <row r="900" spans="3:5" x14ac:dyDescent="0.4">
      <c r="C900" t="s">
        <v>851</v>
      </c>
      <c r="D900" t="s">
        <v>437</v>
      </c>
      <c r="E900">
        <v>19800</v>
      </c>
    </row>
    <row r="901" spans="3:5" x14ac:dyDescent="0.4">
      <c r="C901" t="s">
        <v>851</v>
      </c>
      <c r="D901" t="s">
        <v>438</v>
      </c>
      <c r="E901">
        <v>10000</v>
      </c>
    </row>
    <row r="902" spans="3:5" x14ac:dyDescent="0.4">
      <c r="C902" t="s">
        <v>851</v>
      </c>
      <c r="D902" t="s">
        <v>439</v>
      </c>
      <c r="E902">
        <v>10300</v>
      </c>
    </row>
    <row r="903" spans="3:5" x14ac:dyDescent="0.4">
      <c r="C903" t="s">
        <v>851</v>
      </c>
      <c r="D903" t="s">
        <v>440</v>
      </c>
      <c r="E903">
        <v>45800</v>
      </c>
    </row>
    <row r="904" spans="3:5" x14ac:dyDescent="0.4">
      <c r="C904" t="s">
        <v>851</v>
      </c>
      <c r="D904" t="s">
        <v>441</v>
      </c>
      <c r="E904">
        <v>25700</v>
      </c>
    </row>
    <row r="905" spans="3:5" x14ac:dyDescent="0.4">
      <c r="C905" t="s">
        <v>851</v>
      </c>
      <c r="D905" t="s">
        <v>442</v>
      </c>
      <c r="E905">
        <v>19100</v>
      </c>
    </row>
    <row r="906" spans="3:5" x14ac:dyDescent="0.4">
      <c r="C906" t="s">
        <v>851</v>
      </c>
      <c r="D906" t="s">
        <v>443</v>
      </c>
      <c r="E906">
        <v>12100</v>
      </c>
    </row>
    <row r="907" spans="3:5" x14ac:dyDescent="0.4">
      <c r="C907" t="s">
        <v>851</v>
      </c>
      <c r="D907" t="s">
        <v>444</v>
      </c>
      <c r="E907">
        <v>90100</v>
      </c>
    </row>
    <row r="908" spans="3:5" x14ac:dyDescent="0.4">
      <c r="C908" t="s">
        <v>851</v>
      </c>
      <c r="D908" t="s">
        <v>445</v>
      </c>
      <c r="E908">
        <v>36500</v>
      </c>
    </row>
    <row r="909" spans="3:5" x14ac:dyDescent="0.4">
      <c r="C909" t="s">
        <v>851</v>
      </c>
      <c r="D909" t="s">
        <v>446</v>
      </c>
      <c r="E909">
        <v>41100</v>
      </c>
    </row>
    <row r="910" spans="3:5" x14ac:dyDescent="0.4">
      <c r="C910" t="s">
        <v>851</v>
      </c>
      <c r="D910" t="s">
        <v>447</v>
      </c>
      <c r="E910">
        <v>66200</v>
      </c>
    </row>
    <row r="911" spans="3:5" x14ac:dyDescent="0.4">
      <c r="C911" t="s">
        <v>851</v>
      </c>
      <c r="D911" t="s">
        <v>448</v>
      </c>
      <c r="E911">
        <v>27300</v>
      </c>
    </row>
    <row r="912" spans="3:5" x14ac:dyDescent="0.4">
      <c r="C912" t="s">
        <v>851</v>
      </c>
      <c r="D912" t="s">
        <v>449</v>
      </c>
      <c r="E912">
        <v>14500</v>
      </c>
    </row>
    <row r="913" spans="3:5" x14ac:dyDescent="0.4">
      <c r="C913" t="s">
        <v>851</v>
      </c>
      <c r="D913" t="s">
        <v>450</v>
      </c>
      <c r="E913">
        <v>41400</v>
      </c>
    </row>
    <row r="914" spans="3:5" x14ac:dyDescent="0.4">
      <c r="C914" t="s">
        <v>851</v>
      </c>
      <c r="D914" t="s">
        <v>451</v>
      </c>
      <c r="E914">
        <v>15900</v>
      </c>
    </row>
    <row r="915" spans="3:5" x14ac:dyDescent="0.4">
      <c r="C915" t="s">
        <v>851</v>
      </c>
      <c r="D915" t="s">
        <v>452</v>
      </c>
      <c r="E915">
        <v>84000</v>
      </c>
    </row>
    <row r="916" spans="3:5" x14ac:dyDescent="0.4">
      <c r="C916" t="s">
        <v>851</v>
      </c>
      <c r="D916" t="s">
        <v>453</v>
      </c>
      <c r="E916">
        <v>21300</v>
      </c>
    </row>
    <row r="917" spans="3:5" x14ac:dyDescent="0.4">
      <c r="C917" t="s">
        <v>851</v>
      </c>
      <c r="D917" t="s">
        <v>454</v>
      </c>
      <c r="E917">
        <v>25900</v>
      </c>
    </row>
    <row r="918" spans="3:5" x14ac:dyDescent="0.4">
      <c r="C918" t="s">
        <v>851</v>
      </c>
      <c r="D918" t="s">
        <v>455</v>
      </c>
      <c r="E918">
        <v>37800</v>
      </c>
    </row>
    <row r="919" spans="3:5" x14ac:dyDescent="0.4">
      <c r="C919" t="s">
        <v>851</v>
      </c>
      <c r="D919" t="s">
        <v>456</v>
      </c>
      <c r="E919">
        <v>15900</v>
      </c>
    </row>
    <row r="920" spans="3:5" x14ac:dyDescent="0.4">
      <c r="C920" t="s">
        <v>851</v>
      </c>
      <c r="D920" t="s">
        <v>457</v>
      </c>
      <c r="E920">
        <v>26400</v>
      </c>
    </row>
    <row r="921" spans="3:5" x14ac:dyDescent="0.4">
      <c r="C921" t="s">
        <v>851</v>
      </c>
      <c r="D921" t="s">
        <v>458</v>
      </c>
      <c r="E921">
        <v>8900</v>
      </c>
    </row>
    <row r="922" spans="3:5" x14ac:dyDescent="0.4">
      <c r="C922" t="s">
        <v>851</v>
      </c>
      <c r="D922" t="s">
        <v>459</v>
      </c>
      <c r="E922">
        <v>26200</v>
      </c>
    </row>
    <row r="923" spans="3:5" x14ac:dyDescent="0.4">
      <c r="C923" t="s">
        <v>851</v>
      </c>
      <c r="D923" t="s">
        <v>460</v>
      </c>
      <c r="E923">
        <v>25000</v>
      </c>
    </row>
    <row r="924" spans="3:5" x14ac:dyDescent="0.4">
      <c r="C924" t="s">
        <v>851</v>
      </c>
      <c r="D924" t="s">
        <v>461</v>
      </c>
      <c r="E924">
        <v>20500</v>
      </c>
    </row>
    <row r="925" spans="3:5" x14ac:dyDescent="0.4">
      <c r="C925" t="s">
        <v>851</v>
      </c>
      <c r="D925" t="s">
        <v>462</v>
      </c>
      <c r="E925">
        <v>18000</v>
      </c>
    </row>
    <row r="926" spans="3:5" x14ac:dyDescent="0.4">
      <c r="C926" t="s">
        <v>851</v>
      </c>
      <c r="D926" t="s">
        <v>463</v>
      </c>
      <c r="E926">
        <v>17000</v>
      </c>
    </row>
    <row r="927" spans="3:5" x14ac:dyDescent="0.4">
      <c r="C927" t="s">
        <v>851</v>
      </c>
      <c r="D927" t="s">
        <v>464</v>
      </c>
      <c r="E927">
        <v>39900</v>
      </c>
    </row>
    <row r="928" spans="3:5" x14ac:dyDescent="0.4">
      <c r="C928" t="s">
        <v>851</v>
      </c>
      <c r="D928" t="s">
        <v>465</v>
      </c>
      <c r="E928">
        <v>33200</v>
      </c>
    </row>
    <row r="929" spans="3:5" x14ac:dyDescent="0.4">
      <c r="C929" t="s">
        <v>851</v>
      </c>
      <c r="D929" t="s">
        <v>466</v>
      </c>
      <c r="E929">
        <v>25700</v>
      </c>
    </row>
    <row r="930" spans="3:5" x14ac:dyDescent="0.4">
      <c r="C930" t="s">
        <v>851</v>
      </c>
      <c r="D930" t="s">
        <v>467</v>
      </c>
      <c r="E930">
        <v>87500</v>
      </c>
    </row>
    <row r="931" spans="3:5" x14ac:dyDescent="0.4">
      <c r="C931" t="s">
        <v>851</v>
      </c>
      <c r="D931" t="s">
        <v>468</v>
      </c>
      <c r="E931">
        <v>26600</v>
      </c>
    </row>
    <row r="932" spans="3:5" x14ac:dyDescent="0.4">
      <c r="C932" t="s">
        <v>851</v>
      </c>
      <c r="D932" t="s">
        <v>469</v>
      </c>
      <c r="E932">
        <v>32700</v>
      </c>
    </row>
    <row r="933" spans="3:5" x14ac:dyDescent="0.4">
      <c r="C933" t="s">
        <v>851</v>
      </c>
      <c r="D933" t="s">
        <v>470</v>
      </c>
      <c r="E933">
        <v>18900</v>
      </c>
    </row>
    <row r="934" spans="3:5" x14ac:dyDescent="0.4">
      <c r="C934" t="s">
        <v>851</v>
      </c>
      <c r="D934" t="s">
        <v>471</v>
      </c>
      <c r="E934">
        <v>20600</v>
      </c>
    </row>
    <row r="935" spans="3:5" x14ac:dyDescent="0.4">
      <c r="C935" t="s">
        <v>851</v>
      </c>
      <c r="D935" t="s">
        <v>472</v>
      </c>
      <c r="E935">
        <v>8300</v>
      </c>
    </row>
    <row r="936" spans="3:5" x14ac:dyDescent="0.4">
      <c r="C936" t="s">
        <v>851</v>
      </c>
      <c r="D936" t="s">
        <v>473</v>
      </c>
      <c r="E936">
        <v>38300</v>
      </c>
    </row>
    <row r="937" spans="3:5" x14ac:dyDescent="0.4">
      <c r="C937" t="s">
        <v>851</v>
      </c>
      <c r="D937" t="s">
        <v>474</v>
      </c>
      <c r="E937">
        <v>42900</v>
      </c>
    </row>
    <row r="938" spans="3:5" x14ac:dyDescent="0.4">
      <c r="C938" t="s">
        <v>851</v>
      </c>
      <c r="D938" t="s">
        <v>475</v>
      </c>
      <c r="E938">
        <v>70300</v>
      </c>
    </row>
    <row r="939" spans="3:5" x14ac:dyDescent="0.4">
      <c r="C939" t="s">
        <v>851</v>
      </c>
      <c r="D939" t="s">
        <v>476</v>
      </c>
      <c r="E939">
        <v>21700</v>
      </c>
    </row>
    <row r="940" spans="3:5" x14ac:dyDescent="0.4">
      <c r="C940" t="s">
        <v>851</v>
      </c>
      <c r="D940" t="s">
        <v>477</v>
      </c>
      <c r="E940">
        <v>39500</v>
      </c>
    </row>
    <row r="941" spans="3:5" x14ac:dyDescent="0.4">
      <c r="C941" t="s">
        <v>851</v>
      </c>
      <c r="D941" t="s">
        <v>478</v>
      </c>
      <c r="E941">
        <v>52600</v>
      </c>
    </row>
    <row r="942" spans="3:5" x14ac:dyDescent="0.4">
      <c r="C942" t="s">
        <v>851</v>
      </c>
      <c r="D942" t="s">
        <v>479</v>
      </c>
      <c r="E942">
        <v>8000</v>
      </c>
    </row>
    <row r="943" spans="3:5" x14ac:dyDescent="0.4">
      <c r="C943" t="s">
        <v>851</v>
      </c>
      <c r="D943" t="s">
        <v>480</v>
      </c>
      <c r="E943">
        <v>19900</v>
      </c>
    </row>
    <row r="944" spans="3:5" x14ac:dyDescent="0.4">
      <c r="C944" t="s">
        <v>851</v>
      </c>
      <c r="D944" t="s">
        <v>481</v>
      </c>
      <c r="E944">
        <v>22600</v>
      </c>
    </row>
    <row r="945" spans="3:5" x14ac:dyDescent="0.4">
      <c r="C945" t="s">
        <v>851</v>
      </c>
      <c r="D945" t="s">
        <v>482</v>
      </c>
      <c r="E945">
        <v>26900</v>
      </c>
    </row>
    <row r="946" spans="3:5" x14ac:dyDescent="0.4">
      <c r="C946" t="s">
        <v>851</v>
      </c>
      <c r="D946" t="s">
        <v>483</v>
      </c>
      <c r="E946">
        <v>12200</v>
      </c>
    </row>
    <row r="947" spans="3:5" x14ac:dyDescent="0.4">
      <c r="C947" t="s">
        <v>851</v>
      </c>
      <c r="D947" t="s">
        <v>484</v>
      </c>
      <c r="E947">
        <v>28900</v>
      </c>
    </row>
    <row r="948" spans="3:5" x14ac:dyDescent="0.4">
      <c r="C948" t="s">
        <v>851</v>
      </c>
      <c r="D948" t="s">
        <v>485</v>
      </c>
      <c r="E948">
        <v>16300</v>
      </c>
    </row>
    <row r="949" spans="3:5" x14ac:dyDescent="0.4">
      <c r="C949" t="s">
        <v>851</v>
      </c>
      <c r="D949" t="s">
        <v>486</v>
      </c>
      <c r="E949">
        <v>32300</v>
      </c>
    </row>
    <row r="950" spans="3:5" x14ac:dyDescent="0.4">
      <c r="C950" t="s">
        <v>851</v>
      </c>
      <c r="D950" t="s">
        <v>487</v>
      </c>
      <c r="E950">
        <v>17600</v>
      </c>
    </row>
    <row r="951" spans="3:5" x14ac:dyDescent="0.4">
      <c r="C951" t="s">
        <v>851</v>
      </c>
      <c r="D951" t="s">
        <v>488</v>
      </c>
      <c r="E951">
        <v>12000</v>
      </c>
    </row>
    <row r="952" spans="3:5" x14ac:dyDescent="0.4">
      <c r="C952" t="s">
        <v>851</v>
      </c>
      <c r="D952" t="s">
        <v>489</v>
      </c>
      <c r="E952">
        <v>6000</v>
      </c>
    </row>
    <row r="953" spans="3:5" x14ac:dyDescent="0.4">
      <c r="C953" t="s">
        <v>851</v>
      </c>
      <c r="D953" t="s">
        <v>490</v>
      </c>
      <c r="E953">
        <v>21600</v>
      </c>
    </row>
    <row r="954" spans="3:5" x14ac:dyDescent="0.4">
      <c r="C954" t="s">
        <v>851</v>
      </c>
      <c r="D954" t="s">
        <v>491</v>
      </c>
      <c r="E954">
        <v>9900</v>
      </c>
    </row>
    <row r="955" spans="3:5" x14ac:dyDescent="0.4">
      <c r="C955" t="s">
        <v>851</v>
      </c>
      <c r="D955" t="s">
        <v>492</v>
      </c>
      <c r="E955">
        <v>6300</v>
      </c>
    </row>
    <row r="956" spans="3:5" x14ac:dyDescent="0.4">
      <c r="C956" t="s">
        <v>851</v>
      </c>
      <c r="D956" t="s">
        <v>493</v>
      </c>
      <c r="E956">
        <v>8000</v>
      </c>
    </row>
    <row r="957" spans="3:5" x14ac:dyDescent="0.4">
      <c r="C957" t="s">
        <v>851</v>
      </c>
      <c r="D957" t="s">
        <v>494</v>
      </c>
      <c r="E957">
        <v>4100</v>
      </c>
    </row>
    <row r="958" spans="3:5" x14ac:dyDescent="0.4">
      <c r="C958" t="s">
        <v>851</v>
      </c>
      <c r="D958" t="s">
        <v>495</v>
      </c>
      <c r="E958">
        <v>21500</v>
      </c>
    </row>
    <row r="959" spans="3:5" x14ac:dyDescent="0.4">
      <c r="C959" t="s">
        <v>851</v>
      </c>
      <c r="D959" t="s">
        <v>496</v>
      </c>
      <c r="E959">
        <v>5200</v>
      </c>
    </row>
    <row r="960" spans="3:5" x14ac:dyDescent="0.4">
      <c r="C960" t="s">
        <v>851</v>
      </c>
      <c r="D960" t="s">
        <v>497</v>
      </c>
      <c r="E960">
        <v>20000</v>
      </c>
    </row>
    <row r="961" spans="3:5" x14ac:dyDescent="0.4">
      <c r="C961" t="s">
        <v>851</v>
      </c>
      <c r="D961" t="s">
        <v>498</v>
      </c>
      <c r="E961">
        <v>7200</v>
      </c>
    </row>
    <row r="962" spans="3:5" x14ac:dyDescent="0.4">
      <c r="C962" t="s">
        <v>851</v>
      </c>
      <c r="D962" t="s">
        <v>499</v>
      </c>
      <c r="E962">
        <v>4000</v>
      </c>
    </row>
    <row r="963" spans="3:5" x14ac:dyDescent="0.4">
      <c r="C963" t="s">
        <v>851</v>
      </c>
      <c r="D963" t="s">
        <v>500</v>
      </c>
      <c r="E963">
        <v>84500</v>
      </c>
    </row>
    <row r="964" spans="3:5" x14ac:dyDescent="0.4">
      <c r="C964" t="s">
        <v>851</v>
      </c>
      <c r="D964" t="s">
        <v>501</v>
      </c>
      <c r="E964">
        <v>46000</v>
      </c>
    </row>
    <row r="965" spans="3:5" x14ac:dyDescent="0.4">
      <c r="C965" t="s">
        <v>851</v>
      </c>
      <c r="D965" t="s">
        <v>502</v>
      </c>
      <c r="E965">
        <v>18800</v>
      </c>
    </row>
    <row r="966" spans="3:5" x14ac:dyDescent="0.4">
      <c r="C966" t="s">
        <v>851</v>
      </c>
      <c r="D966" t="s">
        <v>503</v>
      </c>
      <c r="E966">
        <v>12500</v>
      </c>
    </row>
    <row r="967" spans="3:5" x14ac:dyDescent="0.4">
      <c r="C967" t="s">
        <v>851</v>
      </c>
      <c r="D967" t="s">
        <v>504</v>
      </c>
      <c r="E967">
        <v>7500</v>
      </c>
    </row>
    <row r="968" spans="3:5" x14ac:dyDescent="0.4">
      <c r="C968" t="s">
        <v>851</v>
      </c>
      <c r="D968" t="s">
        <v>505</v>
      </c>
      <c r="E968">
        <v>16300</v>
      </c>
    </row>
    <row r="969" spans="3:5" x14ac:dyDescent="0.4">
      <c r="C969" t="s">
        <v>851</v>
      </c>
      <c r="D969" t="s">
        <v>688</v>
      </c>
      <c r="E969">
        <v>6800</v>
      </c>
    </row>
    <row r="970" spans="3:5" x14ac:dyDescent="0.4">
      <c r="C970" t="s">
        <v>851</v>
      </c>
      <c r="D970" t="s">
        <v>689</v>
      </c>
      <c r="E970">
        <v>5900</v>
      </c>
    </row>
    <row r="971" spans="3:5" x14ac:dyDescent="0.4">
      <c r="C971" t="s">
        <v>851</v>
      </c>
      <c r="D971" t="s">
        <v>690</v>
      </c>
      <c r="E971">
        <v>20000</v>
      </c>
    </row>
    <row r="972" spans="3:5" x14ac:dyDescent="0.4">
      <c r="C972" t="s">
        <v>851</v>
      </c>
      <c r="D972" t="s">
        <v>691</v>
      </c>
      <c r="E972">
        <v>4600</v>
      </c>
    </row>
    <row r="973" spans="3:5" x14ac:dyDescent="0.4">
      <c r="C973" t="s">
        <v>851</v>
      </c>
      <c r="D973" t="s">
        <v>692</v>
      </c>
      <c r="E973">
        <v>17700</v>
      </c>
    </row>
    <row r="974" spans="3:5" x14ac:dyDescent="0.4">
      <c r="C974" t="s">
        <v>851</v>
      </c>
      <c r="D974" t="s">
        <v>693</v>
      </c>
      <c r="E974">
        <v>25900</v>
      </c>
    </row>
    <row r="975" spans="3:5" x14ac:dyDescent="0.4">
      <c r="C975" t="s">
        <v>851</v>
      </c>
      <c r="D975" t="s">
        <v>694</v>
      </c>
      <c r="E975">
        <v>24200</v>
      </c>
    </row>
    <row r="976" spans="3:5" x14ac:dyDescent="0.4">
      <c r="C976" t="s">
        <v>851</v>
      </c>
      <c r="D976" t="s">
        <v>695</v>
      </c>
      <c r="E976">
        <v>27200</v>
      </c>
    </row>
    <row r="977" spans="3:5" x14ac:dyDescent="0.4">
      <c r="C977" t="s">
        <v>851</v>
      </c>
      <c r="D977" t="s">
        <v>696</v>
      </c>
      <c r="E977">
        <v>14000</v>
      </c>
    </row>
    <row r="978" spans="3:5" x14ac:dyDescent="0.4">
      <c r="C978" t="s">
        <v>851</v>
      </c>
      <c r="D978" t="s">
        <v>697</v>
      </c>
      <c r="E978">
        <v>25400</v>
      </c>
    </row>
    <row r="979" spans="3:5" x14ac:dyDescent="0.4">
      <c r="C979" t="s">
        <v>851</v>
      </c>
      <c r="D979" t="s">
        <v>698</v>
      </c>
      <c r="E979">
        <v>16700</v>
      </c>
    </row>
    <row r="980" spans="3:5" x14ac:dyDescent="0.4">
      <c r="C980" t="s">
        <v>851</v>
      </c>
      <c r="D980" t="s">
        <v>699</v>
      </c>
      <c r="E980">
        <v>13800</v>
      </c>
    </row>
    <row r="981" spans="3:5" x14ac:dyDescent="0.4">
      <c r="C981" t="s">
        <v>851</v>
      </c>
      <c r="D981" t="s">
        <v>700</v>
      </c>
      <c r="E981">
        <v>9600</v>
      </c>
    </row>
    <row r="982" spans="3:5" x14ac:dyDescent="0.4">
      <c r="C982" t="s">
        <v>851</v>
      </c>
      <c r="D982" t="s">
        <v>701</v>
      </c>
      <c r="E982">
        <v>61300</v>
      </c>
    </row>
    <row r="983" spans="3:5" x14ac:dyDescent="0.4">
      <c r="C983" t="s">
        <v>851</v>
      </c>
      <c r="D983" t="s">
        <v>702</v>
      </c>
      <c r="E983">
        <v>53600</v>
      </c>
    </row>
    <row r="984" spans="3:5" x14ac:dyDescent="0.4">
      <c r="C984" t="s">
        <v>851</v>
      </c>
      <c r="D984" t="s">
        <v>703</v>
      </c>
      <c r="E984">
        <v>14100</v>
      </c>
    </row>
    <row r="985" spans="3:5" x14ac:dyDescent="0.4">
      <c r="C985" t="s">
        <v>851</v>
      </c>
      <c r="D985" t="s">
        <v>704</v>
      </c>
      <c r="E985">
        <v>15800</v>
      </c>
    </row>
    <row r="986" spans="3:5" x14ac:dyDescent="0.4">
      <c r="C986" t="s">
        <v>851</v>
      </c>
      <c r="D986" t="s">
        <v>705</v>
      </c>
      <c r="E986">
        <v>16400</v>
      </c>
    </row>
    <row r="987" spans="3:5" x14ac:dyDescent="0.4">
      <c r="C987" t="s">
        <v>851</v>
      </c>
      <c r="D987" t="s">
        <v>706</v>
      </c>
      <c r="E987">
        <v>10300</v>
      </c>
    </row>
    <row r="988" spans="3:5" x14ac:dyDescent="0.4">
      <c r="C988" t="s">
        <v>851</v>
      </c>
      <c r="D988" t="s">
        <v>707</v>
      </c>
      <c r="E988">
        <v>18100</v>
      </c>
    </row>
    <row r="989" spans="3:5" x14ac:dyDescent="0.4">
      <c r="C989" t="s">
        <v>851</v>
      </c>
      <c r="D989" t="s">
        <v>708</v>
      </c>
      <c r="E989">
        <v>24300</v>
      </c>
    </row>
    <row r="990" spans="3:5" x14ac:dyDescent="0.4">
      <c r="C990" t="s">
        <v>851</v>
      </c>
      <c r="D990" t="s">
        <v>709</v>
      </c>
      <c r="E990">
        <v>43100</v>
      </c>
    </row>
    <row r="991" spans="3:5" x14ac:dyDescent="0.4">
      <c r="C991" t="s">
        <v>851</v>
      </c>
      <c r="D991" t="s">
        <v>710</v>
      </c>
      <c r="E991">
        <v>25100</v>
      </c>
    </row>
    <row r="992" spans="3:5" x14ac:dyDescent="0.4">
      <c r="C992" t="s">
        <v>851</v>
      </c>
      <c r="D992" t="s">
        <v>711</v>
      </c>
      <c r="E992">
        <v>34600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151300</v>
      </c>
    </row>
    <row r="999" spans="3:5" x14ac:dyDescent="0.4">
      <c r="C999" t="s">
        <v>852</v>
      </c>
      <c r="D999" t="s">
        <v>506</v>
      </c>
      <c r="E999">
        <v>255000</v>
      </c>
    </row>
    <row r="1000" spans="3:5" x14ac:dyDescent="0.4">
      <c r="C1000" t="s">
        <v>852</v>
      </c>
      <c r="D1000" t="s">
        <v>507</v>
      </c>
      <c r="E1000">
        <v>88700</v>
      </c>
    </row>
    <row r="1001" spans="3:5" x14ac:dyDescent="0.4">
      <c r="C1001" t="s">
        <v>852</v>
      </c>
      <c r="D1001" t="s">
        <v>508</v>
      </c>
      <c r="E1001">
        <v>79800</v>
      </c>
    </row>
    <row r="1002" spans="3:5" x14ac:dyDescent="0.4">
      <c r="C1002" t="s">
        <v>852</v>
      </c>
      <c r="D1002" t="s">
        <v>509</v>
      </c>
      <c r="E1002">
        <v>174200</v>
      </c>
    </row>
    <row r="1003" spans="3:5" x14ac:dyDescent="0.4">
      <c r="C1003" t="s">
        <v>852</v>
      </c>
      <c r="D1003" t="s">
        <v>510</v>
      </c>
      <c r="E1003">
        <v>75600</v>
      </c>
    </row>
    <row r="1004" spans="3:5" x14ac:dyDescent="0.4">
      <c r="C1004" t="s">
        <v>852</v>
      </c>
      <c r="D1004" t="s">
        <v>511</v>
      </c>
      <c r="E1004">
        <v>67700</v>
      </c>
    </row>
    <row r="1005" spans="3:5" x14ac:dyDescent="0.4">
      <c r="C1005" t="s">
        <v>852</v>
      </c>
      <c r="D1005" t="s">
        <v>512</v>
      </c>
      <c r="E1005">
        <v>74200</v>
      </c>
    </row>
    <row r="1006" spans="3:5" x14ac:dyDescent="0.4">
      <c r="C1006" t="s">
        <v>852</v>
      </c>
      <c r="D1006" t="s">
        <v>513</v>
      </c>
      <c r="E1006">
        <v>87500</v>
      </c>
    </row>
    <row r="1007" spans="3:5" x14ac:dyDescent="0.4">
      <c r="C1007" t="s">
        <v>852</v>
      </c>
      <c r="D1007" t="s">
        <v>514</v>
      </c>
      <c r="E1007">
        <v>63900</v>
      </c>
    </row>
    <row r="1008" spans="3:5" x14ac:dyDescent="0.4">
      <c r="C1008" t="s">
        <v>852</v>
      </c>
      <c r="D1008" t="s">
        <v>515</v>
      </c>
      <c r="E1008">
        <v>41100</v>
      </c>
    </row>
    <row r="1009" spans="3:5" x14ac:dyDescent="0.4">
      <c r="C1009" t="s">
        <v>852</v>
      </c>
      <c r="D1009" t="s">
        <v>516</v>
      </c>
      <c r="E1009">
        <v>40800</v>
      </c>
    </row>
    <row r="1010" spans="3:5" x14ac:dyDescent="0.4">
      <c r="C1010" t="s">
        <v>852</v>
      </c>
      <c r="D1010" t="s">
        <v>517</v>
      </c>
      <c r="E1010">
        <v>51500</v>
      </c>
    </row>
    <row r="1011" spans="3:5" x14ac:dyDescent="0.4">
      <c r="C1011" t="s">
        <v>852</v>
      </c>
      <c r="D1011" t="s">
        <v>518</v>
      </c>
      <c r="E1011">
        <v>16300</v>
      </c>
    </row>
    <row r="1012" spans="3:5" x14ac:dyDescent="0.4">
      <c r="C1012" t="s">
        <v>852</v>
      </c>
      <c r="D1012" t="s">
        <v>519</v>
      </c>
      <c r="E1012">
        <v>19800</v>
      </c>
    </row>
    <row r="1013" spans="3:5" x14ac:dyDescent="0.4">
      <c r="C1013" t="s">
        <v>852</v>
      </c>
      <c r="D1013" t="s">
        <v>520</v>
      </c>
      <c r="E1013">
        <v>50400</v>
      </c>
    </row>
    <row r="1014" spans="3:5" x14ac:dyDescent="0.4">
      <c r="C1014" t="s">
        <v>852</v>
      </c>
      <c r="D1014" t="s">
        <v>521</v>
      </c>
      <c r="E1014">
        <v>79300</v>
      </c>
    </row>
    <row r="1015" spans="3:5" x14ac:dyDescent="0.4">
      <c r="C1015" t="s">
        <v>852</v>
      </c>
      <c r="D1015" t="s">
        <v>522</v>
      </c>
      <c r="E1015">
        <v>29700</v>
      </c>
    </row>
    <row r="1016" spans="3:5" x14ac:dyDescent="0.4">
      <c r="C1016" t="s">
        <v>852</v>
      </c>
      <c r="D1016" t="s">
        <v>523</v>
      </c>
      <c r="E1016">
        <v>21700</v>
      </c>
    </row>
    <row r="1017" spans="3:5" x14ac:dyDescent="0.4">
      <c r="C1017" t="s">
        <v>852</v>
      </c>
      <c r="D1017" t="s">
        <v>524</v>
      </c>
      <c r="E1017">
        <v>27300</v>
      </c>
    </row>
    <row r="1018" spans="3:5" x14ac:dyDescent="0.4">
      <c r="C1018" t="s">
        <v>852</v>
      </c>
      <c r="D1018" t="s">
        <v>525</v>
      </c>
      <c r="E1018">
        <v>26100</v>
      </c>
    </row>
    <row r="1019" spans="3:5" x14ac:dyDescent="0.4">
      <c r="C1019" t="s">
        <v>852</v>
      </c>
      <c r="D1019" t="s">
        <v>526</v>
      </c>
      <c r="E1019">
        <v>92600</v>
      </c>
    </row>
    <row r="1020" spans="3:5" x14ac:dyDescent="0.4">
      <c r="C1020" t="s">
        <v>852</v>
      </c>
      <c r="D1020" t="s">
        <v>527</v>
      </c>
      <c r="E1020">
        <v>28900</v>
      </c>
    </row>
    <row r="1021" spans="3:5" x14ac:dyDescent="0.4">
      <c r="C1021" t="s">
        <v>852</v>
      </c>
      <c r="D1021" t="s">
        <v>528</v>
      </c>
      <c r="E1021">
        <v>84500</v>
      </c>
    </row>
    <row r="1022" spans="3:5" x14ac:dyDescent="0.4">
      <c r="C1022" t="s">
        <v>852</v>
      </c>
      <c r="D1022" t="s">
        <v>529</v>
      </c>
      <c r="E1022">
        <v>131900</v>
      </c>
    </row>
    <row r="1023" spans="3:5" x14ac:dyDescent="0.4">
      <c r="C1023" t="s">
        <v>852</v>
      </c>
      <c r="D1023" t="s">
        <v>530</v>
      </c>
      <c r="E1023">
        <v>45700</v>
      </c>
    </row>
    <row r="1024" spans="3:5" x14ac:dyDescent="0.4">
      <c r="C1024" t="s">
        <v>852</v>
      </c>
      <c r="D1024" t="s">
        <v>531</v>
      </c>
      <c r="E1024">
        <v>30300</v>
      </c>
    </row>
    <row r="1025" spans="3:5" x14ac:dyDescent="0.4">
      <c r="C1025" t="s">
        <v>852</v>
      </c>
      <c r="D1025" t="s">
        <v>532</v>
      </c>
      <c r="E1025">
        <v>30300</v>
      </c>
    </row>
    <row r="1026" spans="3:5" x14ac:dyDescent="0.4">
      <c r="C1026" t="s">
        <v>852</v>
      </c>
      <c r="D1026" t="s">
        <v>533</v>
      </c>
      <c r="E1026">
        <v>16800</v>
      </c>
    </row>
    <row r="1027" spans="3:5" x14ac:dyDescent="0.4">
      <c r="C1027" t="s">
        <v>852</v>
      </c>
      <c r="D1027" t="s">
        <v>534</v>
      </c>
      <c r="E1027">
        <v>13400</v>
      </c>
    </row>
    <row r="1028" spans="3:5" x14ac:dyDescent="0.4">
      <c r="C1028" t="s">
        <v>852</v>
      </c>
      <c r="D1028" t="s">
        <v>535</v>
      </c>
      <c r="E1028">
        <v>30700</v>
      </c>
    </row>
    <row r="1029" spans="3:5" x14ac:dyDescent="0.4">
      <c r="C1029" t="s">
        <v>852</v>
      </c>
      <c r="D1029" t="s">
        <v>536</v>
      </c>
      <c r="E1029">
        <v>26600</v>
      </c>
    </row>
    <row r="1030" spans="3:5" x14ac:dyDescent="0.4">
      <c r="C1030" t="s">
        <v>852</v>
      </c>
      <c r="D1030" t="s">
        <v>537</v>
      </c>
      <c r="E1030">
        <v>25900</v>
      </c>
    </row>
    <row r="1031" spans="3:5" x14ac:dyDescent="0.4">
      <c r="C1031" t="s">
        <v>852</v>
      </c>
      <c r="D1031" t="s">
        <v>538</v>
      </c>
      <c r="E1031">
        <v>31100</v>
      </c>
    </row>
    <row r="1032" spans="3:5" x14ac:dyDescent="0.4">
      <c r="C1032" t="s">
        <v>852</v>
      </c>
      <c r="D1032" t="s">
        <v>539</v>
      </c>
      <c r="E1032">
        <v>47400</v>
      </c>
    </row>
    <row r="1033" spans="3:5" x14ac:dyDescent="0.4">
      <c r="C1033" t="s">
        <v>852</v>
      </c>
      <c r="D1033" t="s">
        <v>540</v>
      </c>
      <c r="E1033">
        <v>39700</v>
      </c>
    </row>
    <row r="1034" spans="3:5" x14ac:dyDescent="0.4">
      <c r="C1034" t="s">
        <v>852</v>
      </c>
      <c r="D1034" t="s">
        <v>541</v>
      </c>
      <c r="E1034">
        <v>20200</v>
      </c>
    </row>
    <row r="1035" spans="3:5" x14ac:dyDescent="0.4">
      <c r="C1035" t="s">
        <v>852</v>
      </c>
      <c r="D1035" t="s">
        <v>542</v>
      </c>
      <c r="E1035">
        <v>25200</v>
      </c>
    </row>
    <row r="1036" spans="3:5" x14ac:dyDescent="0.4">
      <c r="C1036" t="s">
        <v>852</v>
      </c>
      <c r="D1036" t="s">
        <v>543</v>
      </c>
      <c r="E1036">
        <v>22000</v>
      </c>
    </row>
    <row r="1037" spans="3:5" x14ac:dyDescent="0.4">
      <c r="C1037" t="s">
        <v>852</v>
      </c>
      <c r="D1037" t="s">
        <v>544</v>
      </c>
      <c r="E1037">
        <v>15000</v>
      </c>
    </row>
    <row r="1038" spans="3:5" x14ac:dyDescent="0.4">
      <c r="C1038" t="s">
        <v>852</v>
      </c>
      <c r="D1038" t="s">
        <v>545</v>
      </c>
      <c r="E1038">
        <v>24700</v>
      </c>
    </row>
    <row r="1039" spans="3:5" x14ac:dyDescent="0.4">
      <c r="C1039" t="s">
        <v>852</v>
      </c>
      <c r="D1039" t="s">
        <v>546</v>
      </c>
      <c r="E1039">
        <v>35400</v>
      </c>
    </row>
    <row r="1040" spans="3:5" x14ac:dyDescent="0.4">
      <c r="C1040" t="s">
        <v>852</v>
      </c>
      <c r="D1040" t="s">
        <v>547</v>
      </c>
      <c r="E1040">
        <v>50100</v>
      </c>
    </row>
    <row r="1041" spans="3:5" x14ac:dyDescent="0.4">
      <c r="C1041" t="s">
        <v>852</v>
      </c>
      <c r="D1041" t="s">
        <v>548</v>
      </c>
      <c r="E1041">
        <v>14800</v>
      </c>
    </row>
    <row r="1042" spans="3:5" x14ac:dyDescent="0.4">
      <c r="C1042" t="s">
        <v>852</v>
      </c>
      <c r="D1042" t="s">
        <v>549</v>
      </c>
      <c r="E1042">
        <v>13200</v>
      </c>
    </row>
    <row r="1043" spans="3:5" x14ac:dyDescent="0.4">
      <c r="C1043" t="s">
        <v>852</v>
      </c>
      <c r="D1043" t="s">
        <v>550</v>
      </c>
      <c r="E1043">
        <v>24400</v>
      </c>
    </row>
    <row r="1044" spans="3:5" x14ac:dyDescent="0.4">
      <c r="C1044" t="s">
        <v>852</v>
      </c>
      <c r="D1044" t="s">
        <v>551</v>
      </c>
      <c r="E1044">
        <v>16500</v>
      </c>
    </row>
    <row r="1045" spans="3:5" x14ac:dyDescent="0.4">
      <c r="C1045" t="s">
        <v>852</v>
      </c>
      <c r="D1045" t="s">
        <v>552</v>
      </c>
      <c r="E1045">
        <v>31200</v>
      </c>
    </row>
    <row r="1046" spans="3:5" x14ac:dyDescent="0.4">
      <c r="C1046" t="s">
        <v>852</v>
      </c>
      <c r="D1046" t="s">
        <v>553</v>
      </c>
      <c r="E1046">
        <v>14900</v>
      </c>
    </row>
    <row r="1047" spans="3:5" x14ac:dyDescent="0.4">
      <c r="C1047" t="s">
        <v>852</v>
      </c>
      <c r="D1047" t="s">
        <v>554</v>
      </c>
      <c r="E1047">
        <v>28800</v>
      </c>
    </row>
    <row r="1048" spans="3:5" x14ac:dyDescent="0.4">
      <c r="C1048" t="s">
        <v>852</v>
      </c>
      <c r="D1048" t="s">
        <v>555</v>
      </c>
      <c r="E1048">
        <v>16600</v>
      </c>
    </row>
    <row r="1049" spans="3:5" x14ac:dyDescent="0.4">
      <c r="C1049" t="s">
        <v>852</v>
      </c>
      <c r="D1049" t="s">
        <v>556</v>
      </c>
      <c r="E1049">
        <v>4000</v>
      </c>
    </row>
    <row r="1050" spans="3:5" x14ac:dyDescent="0.4">
      <c r="C1050" t="s">
        <v>852</v>
      </c>
      <c r="D1050" t="s">
        <v>557</v>
      </c>
      <c r="E1050">
        <v>15100</v>
      </c>
    </row>
    <row r="1051" spans="3:5" x14ac:dyDescent="0.4">
      <c r="C1051" t="s">
        <v>852</v>
      </c>
      <c r="D1051" t="s">
        <v>558</v>
      </c>
      <c r="E1051">
        <v>8700</v>
      </c>
    </row>
    <row r="1052" spans="3:5" x14ac:dyDescent="0.4">
      <c r="C1052" t="s">
        <v>852</v>
      </c>
      <c r="D1052" t="s">
        <v>559</v>
      </c>
      <c r="E1052">
        <v>6000</v>
      </c>
    </row>
    <row r="1053" spans="3:5" x14ac:dyDescent="0.4">
      <c r="C1053" t="s">
        <v>852</v>
      </c>
      <c r="D1053" t="s">
        <v>560</v>
      </c>
      <c r="E1053">
        <v>33900</v>
      </c>
    </row>
    <row r="1054" spans="3:5" x14ac:dyDescent="0.4">
      <c r="C1054" t="s">
        <v>852</v>
      </c>
      <c r="D1054" t="s">
        <v>561</v>
      </c>
      <c r="E1054">
        <v>202700</v>
      </c>
    </row>
    <row r="1055" spans="3:5" x14ac:dyDescent="0.4">
      <c r="C1055" t="s">
        <v>852</v>
      </c>
      <c r="D1055" t="s">
        <v>562</v>
      </c>
      <c r="E1055">
        <v>27900</v>
      </c>
    </row>
    <row r="1056" spans="3:5" x14ac:dyDescent="0.4">
      <c r="C1056" t="s">
        <v>852</v>
      </c>
      <c r="D1056" t="s">
        <v>563</v>
      </c>
      <c r="E1056">
        <v>16300</v>
      </c>
    </row>
    <row r="1057" spans="3:5" x14ac:dyDescent="0.4">
      <c r="C1057" t="s">
        <v>852</v>
      </c>
      <c r="D1057" t="s">
        <v>564</v>
      </c>
      <c r="E1057">
        <v>40600</v>
      </c>
    </row>
    <row r="1058" spans="3:5" x14ac:dyDescent="0.4">
      <c r="C1058" t="s">
        <v>852</v>
      </c>
      <c r="D1058" t="s">
        <v>565</v>
      </c>
      <c r="E1058">
        <v>24900</v>
      </c>
    </row>
    <row r="1059" spans="3:5" x14ac:dyDescent="0.4">
      <c r="C1059" t="s">
        <v>852</v>
      </c>
      <c r="D1059" t="s">
        <v>566</v>
      </c>
      <c r="E1059">
        <v>17200</v>
      </c>
    </row>
    <row r="1060" spans="3:5" x14ac:dyDescent="0.4">
      <c r="C1060" t="s">
        <v>852</v>
      </c>
      <c r="D1060" t="s">
        <v>567</v>
      </c>
      <c r="E1060">
        <v>19600</v>
      </c>
    </row>
    <row r="1061" spans="3:5" x14ac:dyDescent="0.4">
      <c r="C1061" t="s">
        <v>852</v>
      </c>
      <c r="D1061" t="s">
        <v>568</v>
      </c>
      <c r="E1061">
        <v>10500</v>
      </c>
    </row>
    <row r="1062" spans="3:5" x14ac:dyDescent="0.4">
      <c r="C1062" t="s">
        <v>852</v>
      </c>
      <c r="D1062" t="s">
        <v>569</v>
      </c>
      <c r="E1062">
        <v>11400</v>
      </c>
    </row>
    <row r="1063" spans="3:5" x14ac:dyDescent="0.4">
      <c r="C1063" t="s">
        <v>852</v>
      </c>
      <c r="D1063" t="s">
        <v>570</v>
      </c>
      <c r="E1063">
        <v>18600</v>
      </c>
    </row>
    <row r="1064" spans="3:5" x14ac:dyDescent="0.4">
      <c r="C1064" t="s">
        <v>852</v>
      </c>
      <c r="D1064" t="s">
        <v>571</v>
      </c>
      <c r="E1064">
        <v>10500</v>
      </c>
    </row>
    <row r="1065" spans="3:5" x14ac:dyDescent="0.4">
      <c r="C1065" t="s">
        <v>852</v>
      </c>
      <c r="D1065" t="s">
        <v>572</v>
      </c>
      <c r="E1065">
        <v>8200</v>
      </c>
    </row>
    <row r="1066" spans="3:5" x14ac:dyDescent="0.4">
      <c r="C1066" t="s">
        <v>852</v>
      </c>
      <c r="D1066" t="s">
        <v>573</v>
      </c>
      <c r="E1066">
        <v>9200</v>
      </c>
    </row>
    <row r="1067" spans="3:5" x14ac:dyDescent="0.4">
      <c r="C1067" t="s">
        <v>852</v>
      </c>
      <c r="D1067" t="s">
        <v>574</v>
      </c>
      <c r="E1067">
        <v>59300</v>
      </c>
    </row>
    <row r="1068" spans="3:5" x14ac:dyDescent="0.4">
      <c r="C1068" t="s">
        <v>852</v>
      </c>
      <c r="D1068" t="s">
        <v>575</v>
      </c>
      <c r="E1068">
        <v>21800</v>
      </c>
    </row>
    <row r="1069" spans="3:5" x14ac:dyDescent="0.4">
      <c r="C1069" t="s">
        <v>852</v>
      </c>
      <c r="D1069" t="s">
        <v>576</v>
      </c>
      <c r="E1069">
        <v>33900</v>
      </c>
    </row>
    <row r="1070" spans="3:5" x14ac:dyDescent="0.4">
      <c r="C1070" t="s">
        <v>852</v>
      </c>
      <c r="D1070" t="s">
        <v>577</v>
      </c>
      <c r="E1070">
        <v>38400</v>
      </c>
    </row>
    <row r="1071" spans="3:5" x14ac:dyDescent="0.4">
      <c r="C1071" t="s">
        <v>852</v>
      </c>
      <c r="D1071" t="s">
        <v>578</v>
      </c>
      <c r="E1071">
        <v>28000</v>
      </c>
    </row>
    <row r="1072" spans="3:5" x14ac:dyDescent="0.4">
      <c r="C1072" t="s">
        <v>852</v>
      </c>
      <c r="D1072" t="s">
        <v>579</v>
      </c>
      <c r="E1072">
        <v>30200</v>
      </c>
    </row>
    <row r="1073" spans="3:5" x14ac:dyDescent="0.4">
      <c r="C1073" t="s">
        <v>852</v>
      </c>
      <c r="D1073" t="s">
        <v>580</v>
      </c>
      <c r="E1073">
        <v>25900</v>
      </c>
    </row>
    <row r="1074" spans="3:5" x14ac:dyDescent="0.4">
      <c r="C1074" t="s">
        <v>852</v>
      </c>
      <c r="D1074" t="s">
        <v>581</v>
      </c>
      <c r="E1074">
        <v>3700</v>
      </c>
    </row>
    <row r="1075" spans="3:5" x14ac:dyDescent="0.4">
      <c r="C1075" t="s">
        <v>852</v>
      </c>
      <c r="D1075" t="s">
        <v>582</v>
      </c>
      <c r="E1075">
        <v>34000</v>
      </c>
    </row>
    <row r="1076" spans="3:5" x14ac:dyDescent="0.4">
      <c r="C1076" t="s">
        <v>852</v>
      </c>
      <c r="D1076" t="s">
        <v>583</v>
      </c>
      <c r="E1076">
        <v>19000</v>
      </c>
    </row>
    <row r="1077" spans="3:5" x14ac:dyDescent="0.4">
      <c r="C1077" t="s">
        <v>852</v>
      </c>
      <c r="D1077" t="s">
        <v>584</v>
      </c>
      <c r="E1077">
        <v>20100</v>
      </c>
    </row>
    <row r="1078" spans="3:5" x14ac:dyDescent="0.4">
      <c r="C1078" t="s">
        <v>852</v>
      </c>
      <c r="D1078" t="s">
        <v>585</v>
      </c>
      <c r="E1078">
        <v>15100</v>
      </c>
    </row>
    <row r="1079" spans="3:5" x14ac:dyDescent="0.4">
      <c r="C1079" t="s">
        <v>852</v>
      </c>
      <c r="D1079" t="s">
        <v>586</v>
      </c>
      <c r="E1079">
        <v>16200</v>
      </c>
    </row>
    <row r="1080" spans="3:5" x14ac:dyDescent="0.4">
      <c r="C1080" t="s">
        <v>852</v>
      </c>
      <c r="D1080" t="s">
        <v>587</v>
      </c>
      <c r="E1080">
        <v>56300</v>
      </c>
    </row>
    <row r="1081" spans="3:5" x14ac:dyDescent="0.4">
      <c r="C1081" t="s">
        <v>852</v>
      </c>
      <c r="D1081" t="s">
        <v>588</v>
      </c>
      <c r="E1081">
        <v>87000</v>
      </c>
    </row>
    <row r="1082" spans="3:5" x14ac:dyDescent="0.4">
      <c r="C1082" t="s">
        <v>852</v>
      </c>
      <c r="D1082" t="s">
        <v>589</v>
      </c>
      <c r="E1082">
        <v>71700</v>
      </c>
    </row>
    <row r="1083" spans="3:5" x14ac:dyDescent="0.4">
      <c r="C1083" t="s">
        <v>852</v>
      </c>
      <c r="D1083" t="s">
        <v>590</v>
      </c>
      <c r="E1083">
        <v>30100</v>
      </c>
    </row>
    <row r="1084" spans="3:5" x14ac:dyDescent="0.4">
      <c r="C1084" t="s">
        <v>852</v>
      </c>
      <c r="D1084" t="s">
        <v>591</v>
      </c>
      <c r="E1084">
        <v>12300</v>
      </c>
    </row>
    <row r="1085" spans="3:5" x14ac:dyDescent="0.4">
      <c r="C1085" t="s">
        <v>852</v>
      </c>
      <c r="D1085" t="s">
        <v>592</v>
      </c>
      <c r="E1085">
        <v>58500</v>
      </c>
    </row>
    <row r="1086" spans="3:5" x14ac:dyDescent="0.4">
      <c r="C1086" t="s">
        <v>852</v>
      </c>
      <c r="D1086" t="s">
        <v>593</v>
      </c>
      <c r="E1086">
        <v>42600</v>
      </c>
    </row>
    <row r="1087" spans="3:5" x14ac:dyDescent="0.4">
      <c r="C1087" t="s">
        <v>852</v>
      </c>
      <c r="D1087" t="s">
        <v>594</v>
      </c>
      <c r="E1087">
        <v>26000</v>
      </c>
    </row>
    <row r="1088" spans="3:5" x14ac:dyDescent="0.4">
      <c r="C1088" t="s">
        <v>852</v>
      </c>
      <c r="D1088" t="s">
        <v>595</v>
      </c>
      <c r="E1088">
        <v>26600</v>
      </c>
    </row>
    <row r="1089" spans="3:5" x14ac:dyDescent="0.4">
      <c r="C1089" t="s">
        <v>852</v>
      </c>
      <c r="D1089" t="s">
        <v>596</v>
      </c>
      <c r="E1089">
        <v>31500</v>
      </c>
    </row>
    <row r="1090" spans="3:5" x14ac:dyDescent="0.4">
      <c r="C1090" t="s">
        <v>852</v>
      </c>
      <c r="D1090" t="s">
        <v>597</v>
      </c>
      <c r="E1090">
        <v>17600</v>
      </c>
    </row>
    <row r="1091" spans="3:5" x14ac:dyDescent="0.4">
      <c r="C1091" t="s">
        <v>852</v>
      </c>
      <c r="D1091" t="s">
        <v>598</v>
      </c>
      <c r="E1091">
        <v>50300</v>
      </c>
    </row>
    <row r="1092" spans="3:5" x14ac:dyDescent="0.4">
      <c r="C1092" t="s">
        <v>852</v>
      </c>
      <c r="D1092" t="s">
        <v>599</v>
      </c>
      <c r="E1092">
        <v>45100</v>
      </c>
    </row>
    <row r="1093" spans="3:5" x14ac:dyDescent="0.4">
      <c r="C1093" t="s">
        <v>852</v>
      </c>
      <c r="D1093" t="s">
        <v>600</v>
      </c>
      <c r="E1093">
        <v>27100</v>
      </c>
    </row>
    <row r="1094" spans="3:5" x14ac:dyDescent="0.4">
      <c r="C1094" t="s">
        <v>852</v>
      </c>
      <c r="D1094" t="s">
        <v>601</v>
      </c>
      <c r="E1094">
        <v>49900</v>
      </c>
    </row>
    <row r="1095" spans="3:5" x14ac:dyDescent="0.4">
      <c r="C1095" t="s">
        <v>852</v>
      </c>
      <c r="D1095" t="s">
        <v>602</v>
      </c>
      <c r="E1095">
        <v>26500</v>
      </c>
    </row>
    <row r="1096" spans="3:5" x14ac:dyDescent="0.4">
      <c r="C1096" t="s">
        <v>852</v>
      </c>
      <c r="D1096" t="s">
        <v>603</v>
      </c>
      <c r="E1096">
        <v>49000</v>
      </c>
    </row>
    <row r="1097" spans="3:5" x14ac:dyDescent="0.4">
      <c r="C1097" t="s">
        <v>852</v>
      </c>
      <c r="D1097" t="s">
        <v>604</v>
      </c>
      <c r="E1097">
        <v>30500</v>
      </c>
    </row>
    <row r="1098" spans="3:5" x14ac:dyDescent="0.4">
      <c r="C1098" t="s">
        <v>852</v>
      </c>
      <c r="D1098" t="s">
        <v>605</v>
      </c>
      <c r="E1098">
        <v>52100</v>
      </c>
    </row>
    <row r="1099" spans="3:5" x14ac:dyDescent="0.4">
      <c r="C1099" t="s">
        <v>852</v>
      </c>
      <c r="D1099" t="s">
        <v>606</v>
      </c>
      <c r="E1099">
        <v>18600</v>
      </c>
    </row>
    <row r="1100" spans="3:5" x14ac:dyDescent="0.4">
      <c r="C1100" t="s">
        <v>852</v>
      </c>
      <c r="D1100" t="s">
        <v>607</v>
      </c>
      <c r="E1100">
        <v>21600</v>
      </c>
    </row>
    <row r="1101" spans="3:5" x14ac:dyDescent="0.4">
      <c r="C1101" t="s">
        <v>852</v>
      </c>
      <c r="D1101" t="s">
        <v>608</v>
      </c>
      <c r="E1101">
        <v>24600</v>
      </c>
    </row>
    <row r="1102" spans="3:5" x14ac:dyDescent="0.4">
      <c r="C1102" t="s">
        <v>852</v>
      </c>
      <c r="D1102" t="s">
        <v>609</v>
      </c>
      <c r="E1102">
        <v>19000</v>
      </c>
    </row>
    <row r="1103" spans="3:5" x14ac:dyDescent="0.4">
      <c r="C1103" t="s">
        <v>852</v>
      </c>
      <c r="D1103" t="s">
        <v>610</v>
      </c>
      <c r="E1103">
        <v>22300</v>
      </c>
    </row>
    <row r="1104" spans="3:5" x14ac:dyDescent="0.4">
      <c r="C1104" t="s">
        <v>852</v>
      </c>
      <c r="D1104" t="s">
        <v>611</v>
      </c>
      <c r="E1104">
        <v>48600</v>
      </c>
    </row>
    <row r="1105" spans="3:5" x14ac:dyDescent="0.4">
      <c r="C1105" t="s">
        <v>852</v>
      </c>
      <c r="D1105" t="s">
        <v>612</v>
      </c>
      <c r="E1105">
        <v>15900</v>
      </c>
    </row>
    <row r="1106" spans="3:5" x14ac:dyDescent="0.4">
      <c r="C1106" t="s">
        <v>852</v>
      </c>
      <c r="D1106" t="s">
        <v>613</v>
      </c>
      <c r="E1106">
        <v>11600</v>
      </c>
    </row>
    <row r="1107" spans="3:5" x14ac:dyDescent="0.4">
      <c r="C1107" t="s">
        <v>852</v>
      </c>
      <c r="D1107" t="s">
        <v>614</v>
      </c>
      <c r="E1107">
        <v>40400</v>
      </c>
    </row>
    <row r="1108" spans="3:5" x14ac:dyDescent="0.4">
      <c r="C1108" t="s">
        <v>852</v>
      </c>
      <c r="D1108" t="s">
        <v>615</v>
      </c>
      <c r="E1108">
        <v>18800</v>
      </c>
    </row>
    <row r="1109" spans="3:5" x14ac:dyDescent="0.4">
      <c r="C1109" t="s">
        <v>852</v>
      </c>
      <c r="D1109" t="s">
        <v>616</v>
      </c>
      <c r="E1109">
        <v>11900</v>
      </c>
    </row>
    <row r="1110" spans="3:5" x14ac:dyDescent="0.4">
      <c r="C1110" t="s">
        <v>852</v>
      </c>
      <c r="D1110" t="s">
        <v>617</v>
      </c>
      <c r="E1110">
        <v>17800</v>
      </c>
    </row>
    <row r="1111" spans="3:5" x14ac:dyDescent="0.4">
      <c r="C1111" t="s">
        <v>852</v>
      </c>
      <c r="D1111" t="s">
        <v>618</v>
      </c>
      <c r="E1111">
        <v>9700</v>
      </c>
    </row>
    <row r="1112" spans="3:5" x14ac:dyDescent="0.4">
      <c r="C1112" t="s">
        <v>852</v>
      </c>
      <c r="D1112" t="s">
        <v>619</v>
      </c>
      <c r="E1112">
        <v>19600</v>
      </c>
    </row>
    <row r="1113" spans="3:5" x14ac:dyDescent="0.4">
      <c r="C1113" t="s">
        <v>852</v>
      </c>
      <c r="D1113" t="s">
        <v>620</v>
      </c>
      <c r="E1113">
        <v>6300</v>
      </c>
    </row>
    <row r="1114" spans="3:5" x14ac:dyDescent="0.4">
      <c r="C1114" t="s">
        <v>852</v>
      </c>
      <c r="D1114" t="s">
        <v>621</v>
      </c>
      <c r="E1114">
        <v>13000</v>
      </c>
    </row>
    <row r="1115" spans="3:5" x14ac:dyDescent="0.4">
      <c r="C1115" t="s">
        <v>852</v>
      </c>
      <c r="D1115" t="s">
        <v>622</v>
      </c>
      <c r="E1115">
        <v>7800</v>
      </c>
    </row>
    <row r="1116" spans="3:5" x14ac:dyDescent="0.4">
      <c r="C1116" t="s">
        <v>852</v>
      </c>
      <c r="D1116" t="s">
        <v>623</v>
      </c>
      <c r="E1116">
        <v>9600</v>
      </c>
    </row>
    <row r="1117" spans="3:5" x14ac:dyDescent="0.4">
      <c r="C1117" t="s">
        <v>852</v>
      </c>
      <c r="D1117" t="s">
        <v>624</v>
      </c>
      <c r="E1117">
        <v>11300</v>
      </c>
    </row>
    <row r="1118" spans="3:5" x14ac:dyDescent="0.4">
      <c r="C1118" t="s">
        <v>852</v>
      </c>
      <c r="D1118" t="s">
        <v>625</v>
      </c>
      <c r="E1118">
        <v>14200</v>
      </c>
    </row>
    <row r="1119" spans="3:5" x14ac:dyDescent="0.4">
      <c r="C1119" t="s">
        <v>852</v>
      </c>
      <c r="D1119" t="s">
        <v>626</v>
      </c>
      <c r="E1119">
        <v>12900</v>
      </c>
    </row>
    <row r="1120" spans="3:5" x14ac:dyDescent="0.4">
      <c r="C1120" t="s">
        <v>852</v>
      </c>
      <c r="D1120" t="s">
        <v>627</v>
      </c>
      <c r="E1120">
        <v>10900</v>
      </c>
    </row>
    <row r="1121" spans="3:5" x14ac:dyDescent="0.4">
      <c r="C1121" t="s">
        <v>852</v>
      </c>
      <c r="D1121" t="s">
        <v>628</v>
      </c>
      <c r="E1121">
        <v>10000</v>
      </c>
    </row>
    <row r="1122" spans="3:5" x14ac:dyDescent="0.4">
      <c r="C1122" t="s">
        <v>852</v>
      </c>
      <c r="D1122" t="s">
        <v>629</v>
      </c>
      <c r="E1122">
        <v>12300</v>
      </c>
    </row>
    <row r="1123" spans="3:5" x14ac:dyDescent="0.4">
      <c r="C1123" t="s">
        <v>852</v>
      </c>
      <c r="D1123" t="s">
        <v>630</v>
      </c>
      <c r="E1123">
        <v>2900</v>
      </c>
    </row>
    <row r="1124" spans="3:5" x14ac:dyDescent="0.4">
      <c r="C1124" t="s">
        <v>852</v>
      </c>
      <c r="D1124" t="s">
        <v>631</v>
      </c>
      <c r="E1124">
        <v>12100</v>
      </c>
    </row>
    <row r="1125" spans="3:5" x14ac:dyDescent="0.4">
      <c r="C1125" t="s">
        <v>852</v>
      </c>
      <c r="D1125" t="s">
        <v>632</v>
      </c>
      <c r="E1125">
        <v>6000</v>
      </c>
    </row>
    <row r="1126" spans="3:5" x14ac:dyDescent="0.4">
      <c r="C1126" t="s">
        <v>852</v>
      </c>
      <c r="D1126" t="s">
        <v>633</v>
      </c>
      <c r="E1126">
        <v>12700</v>
      </c>
    </row>
    <row r="1127" spans="3:5" x14ac:dyDescent="0.4">
      <c r="C1127" t="s">
        <v>852</v>
      </c>
      <c r="D1127" t="s">
        <v>634</v>
      </c>
      <c r="E1127">
        <v>5400</v>
      </c>
    </row>
    <row r="1128" spans="3:5" x14ac:dyDescent="0.4">
      <c r="C1128" t="s">
        <v>852</v>
      </c>
      <c r="D1128" t="s">
        <v>635</v>
      </c>
      <c r="E1128">
        <v>7100</v>
      </c>
    </row>
    <row r="1129" spans="3:5" x14ac:dyDescent="0.4">
      <c r="C1129" t="s">
        <v>852</v>
      </c>
      <c r="D1129" t="s">
        <v>636</v>
      </c>
      <c r="E1129">
        <v>14800</v>
      </c>
    </row>
    <row r="1130" spans="3:5" x14ac:dyDescent="0.4">
      <c r="C1130" t="s">
        <v>852</v>
      </c>
      <c r="D1130" t="s">
        <v>637</v>
      </c>
      <c r="E1130">
        <v>6500</v>
      </c>
    </row>
    <row r="1131" spans="3:5" x14ac:dyDescent="0.4">
      <c r="C1131" t="s">
        <v>852</v>
      </c>
      <c r="D1131" t="s">
        <v>638</v>
      </c>
      <c r="E1131">
        <v>12900</v>
      </c>
    </row>
    <row r="1132" spans="3:5" x14ac:dyDescent="0.4">
      <c r="C1132" t="s">
        <v>852</v>
      </c>
      <c r="D1132" t="s">
        <v>639</v>
      </c>
      <c r="E1132">
        <v>4400</v>
      </c>
    </row>
    <row r="1133" spans="3:5" x14ac:dyDescent="0.4">
      <c r="C1133" t="s">
        <v>852</v>
      </c>
      <c r="D1133" t="s">
        <v>640</v>
      </c>
      <c r="E1133">
        <v>3400</v>
      </c>
    </row>
    <row r="1134" spans="3:5" x14ac:dyDescent="0.4">
      <c r="C1134" t="s">
        <v>852</v>
      </c>
      <c r="D1134" t="s">
        <v>641</v>
      </c>
      <c r="E1134">
        <v>11600</v>
      </c>
    </row>
    <row r="1135" spans="3:5" x14ac:dyDescent="0.4">
      <c r="C1135" t="s">
        <v>852</v>
      </c>
      <c r="D1135" t="s">
        <v>642</v>
      </c>
      <c r="E1135">
        <v>4500</v>
      </c>
    </row>
    <row r="1136" spans="3:5" x14ac:dyDescent="0.4">
      <c r="C1136" t="s">
        <v>852</v>
      </c>
      <c r="D1136" t="s">
        <v>643</v>
      </c>
      <c r="E1136">
        <v>2600</v>
      </c>
    </row>
    <row r="1137" spans="3:5" x14ac:dyDescent="0.4">
      <c r="C1137" t="s">
        <v>852</v>
      </c>
      <c r="D1137" t="s">
        <v>644</v>
      </c>
      <c r="E1137">
        <v>5400</v>
      </c>
    </row>
    <row r="1138" spans="3:5" x14ac:dyDescent="0.4">
      <c r="C1138" t="s">
        <v>852</v>
      </c>
      <c r="D1138" t="s">
        <v>645</v>
      </c>
      <c r="E1138">
        <v>11000</v>
      </c>
    </row>
    <row r="1139" spans="3:5" x14ac:dyDescent="0.4">
      <c r="C1139" t="s">
        <v>852</v>
      </c>
      <c r="D1139" t="s">
        <v>646</v>
      </c>
      <c r="E1139">
        <v>11500</v>
      </c>
    </row>
    <row r="1140" spans="3:5" x14ac:dyDescent="0.4">
      <c r="C1140" t="s">
        <v>852</v>
      </c>
      <c r="D1140" t="s">
        <v>647</v>
      </c>
      <c r="E1140">
        <v>1400</v>
      </c>
    </row>
    <row r="1141" spans="3:5" x14ac:dyDescent="0.4">
      <c r="C1141" t="s">
        <v>852</v>
      </c>
      <c r="D1141" t="s">
        <v>648</v>
      </c>
      <c r="E1141">
        <v>5800</v>
      </c>
    </row>
    <row r="1142" spans="3:5" x14ac:dyDescent="0.4">
      <c r="C1142" t="s">
        <v>852</v>
      </c>
      <c r="D1142" t="s">
        <v>649</v>
      </c>
      <c r="E1142">
        <v>6900</v>
      </c>
    </row>
    <row r="1143" spans="3:5" x14ac:dyDescent="0.4">
      <c r="C1143" t="s">
        <v>852</v>
      </c>
      <c r="D1143" t="s">
        <v>650</v>
      </c>
      <c r="E1143">
        <v>4200</v>
      </c>
    </row>
    <row r="1144" spans="3:5" x14ac:dyDescent="0.4">
      <c r="C1144" t="s">
        <v>852</v>
      </c>
      <c r="D1144" t="s">
        <v>651</v>
      </c>
      <c r="E1144">
        <v>8300</v>
      </c>
    </row>
    <row r="1145" spans="3:5" x14ac:dyDescent="0.4">
      <c r="C1145" t="s">
        <v>852</v>
      </c>
      <c r="D1145" t="s">
        <v>652</v>
      </c>
      <c r="E1145">
        <v>9700</v>
      </c>
    </row>
    <row r="1146" spans="3:5" x14ac:dyDescent="0.4">
      <c r="C1146" t="s">
        <v>852</v>
      </c>
      <c r="D1146" t="s">
        <v>653</v>
      </c>
      <c r="E1146">
        <v>19800</v>
      </c>
    </row>
    <row r="1147" spans="3:5" x14ac:dyDescent="0.4">
      <c r="C1147" t="s">
        <v>852</v>
      </c>
      <c r="D1147" t="s">
        <v>654</v>
      </c>
      <c r="E1147">
        <v>16200</v>
      </c>
    </row>
    <row r="1148" spans="3:5" x14ac:dyDescent="0.4">
      <c r="C1148" t="s">
        <v>852</v>
      </c>
      <c r="D1148" t="s">
        <v>655</v>
      </c>
      <c r="E1148">
        <v>15800</v>
      </c>
    </row>
    <row r="1149" spans="3:5" x14ac:dyDescent="0.4">
      <c r="C1149" t="s">
        <v>852</v>
      </c>
      <c r="D1149" t="s">
        <v>656</v>
      </c>
      <c r="E1149">
        <v>3500</v>
      </c>
    </row>
    <row r="1150" spans="3:5" x14ac:dyDescent="0.4">
      <c r="C1150" t="s">
        <v>852</v>
      </c>
      <c r="D1150" t="s">
        <v>657</v>
      </c>
      <c r="E1150">
        <v>61700</v>
      </c>
    </row>
    <row r="1151" spans="3:5" x14ac:dyDescent="0.4">
      <c r="C1151" t="s">
        <v>852</v>
      </c>
      <c r="D1151" t="s">
        <v>658</v>
      </c>
      <c r="E1151">
        <v>41100</v>
      </c>
    </row>
    <row r="1152" spans="3:5" x14ac:dyDescent="0.4">
      <c r="C1152" t="s">
        <v>852</v>
      </c>
      <c r="D1152" t="s">
        <v>659</v>
      </c>
      <c r="E1152">
        <v>36500</v>
      </c>
    </row>
    <row r="1153" spans="3:5" x14ac:dyDescent="0.4">
      <c r="C1153" t="s">
        <v>852</v>
      </c>
      <c r="D1153" t="s">
        <v>660</v>
      </c>
      <c r="E1153">
        <v>37500</v>
      </c>
    </row>
    <row r="1154" spans="3:5" x14ac:dyDescent="0.4">
      <c r="C1154" t="s">
        <v>852</v>
      </c>
      <c r="D1154" t="s">
        <v>661</v>
      </c>
      <c r="E1154">
        <v>25400</v>
      </c>
    </row>
    <row r="1155" spans="3:5" x14ac:dyDescent="0.4">
      <c r="C1155" t="s">
        <v>852</v>
      </c>
      <c r="D1155" t="s">
        <v>662</v>
      </c>
      <c r="E1155">
        <v>33800</v>
      </c>
    </row>
    <row r="1156" spans="3:5" x14ac:dyDescent="0.4">
      <c r="C1156" t="s">
        <v>852</v>
      </c>
      <c r="D1156" t="s">
        <v>663</v>
      </c>
      <c r="E1156">
        <v>53200</v>
      </c>
    </row>
    <row r="1157" spans="3:5" x14ac:dyDescent="0.4">
      <c r="C1157" t="s">
        <v>852</v>
      </c>
      <c r="D1157" t="s">
        <v>664</v>
      </c>
      <c r="E1157">
        <v>25900</v>
      </c>
    </row>
    <row r="1158" spans="3:5" x14ac:dyDescent="0.4">
      <c r="C1158" t="s">
        <v>852</v>
      </c>
      <c r="D1158" t="s">
        <v>665</v>
      </c>
      <c r="E1158">
        <v>23300</v>
      </c>
    </row>
    <row r="1159" spans="3:5" x14ac:dyDescent="0.4">
      <c r="C1159" t="s">
        <v>852</v>
      </c>
      <c r="D1159" t="s">
        <v>666</v>
      </c>
      <c r="E1159">
        <v>6900</v>
      </c>
    </row>
    <row r="1160" spans="3:5" x14ac:dyDescent="0.4">
      <c r="C1160" t="s">
        <v>852</v>
      </c>
      <c r="D1160" t="s">
        <v>667</v>
      </c>
      <c r="E1160">
        <v>37700</v>
      </c>
    </row>
    <row r="1161" spans="3:5" x14ac:dyDescent="0.4">
      <c r="C1161" t="s">
        <v>852</v>
      </c>
      <c r="D1161" t="s">
        <v>668</v>
      </c>
      <c r="E1161">
        <v>13800</v>
      </c>
    </row>
    <row r="1162" spans="3:5" x14ac:dyDescent="0.4">
      <c r="C1162" t="s">
        <v>852</v>
      </c>
      <c r="D1162" t="s">
        <v>669</v>
      </c>
      <c r="E1162">
        <v>13100</v>
      </c>
    </row>
    <row r="1163" spans="3:5" x14ac:dyDescent="0.4">
      <c r="C1163" t="s">
        <v>852</v>
      </c>
      <c r="D1163" t="s">
        <v>670</v>
      </c>
      <c r="E1163">
        <v>17600</v>
      </c>
    </row>
    <row r="1164" spans="3:5" x14ac:dyDescent="0.4">
      <c r="C1164" t="s">
        <v>852</v>
      </c>
      <c r="D1164" t="s">
        <v>671</v>
      </c>
      <c r="E1164">
        <v>32300</v>
      </c>
    </row>
    <row r="1165" spans="3:5" x14ac:dyDescent="0.4">
      <c r="C1165" t="s">
        <v>852</v>
      </c>
      <c r="D1165" t="s">
        <v>672</v>
      </c>
      <c r="E1165">
        <v>16000</v>
      </c>
    </row>
    <row r="1166" spans="3:5" x14ac:dyDescent="0.4">
      <c r="C1166" t="s">
        <v>852</v>
      </c>
      <c r="D1166" t="s">
        <v>673</v>
      </c>
      <c r="E1166">
        <v>14700</v>
      </c>
    </row>
    <row r="1167" spans="3:5" x14ac:dyDescent="0.4">
      <c r="C1167" t="s">
        <v>852</v>
      </c>
      <c r="D1167" t="s">
        <v>674</v>
      </c>
      <c r="E1167">
        <v>15700</v>
      </c>
    </row>
    <row r="1168" spans="3:5" x14ac:dyDescent="0.4">
      <c r="C1168" t="s">
        <v>852</v>
      </c>
      <c r="D1168" t="s">
        <v>675</v>
      </c>
      <c r="E1168">
        <v>28500</v>
      </c>
    </row>
    <row r="1169" spans="3:5" x14ac:dyDescent="0.4">
      <c r="C1169" t="s">
        <v>852</v>
      </c>
      <c r="D1169" t="s">
        <v>676</v>
      </c>
      <c r="E1169">
        <v>30100</v>
      </c>
    </row>
    <row r="1170" spans="3:5" x14ac:dyDescent="0.4">
      <c r="C1170" t="s">
        <v>852</v>
      </c>
      <c r="D1170" t="s">
        <v>677</v>
      </c>
      <c r="E1170">
        <v>38200</v>
      </c>
    </row>
    <row r="1171" spans="3:5" x14ac:dyDescent="0.4">
      <c r="C1171" t="s">
        <v>852</v>
      </c>
      <c r="D1171" t="s">
        <v>678</v>
      </c>
      <c r="E1171">
        <v>18500</v>
      </c>
    </row>
    <row r="1172" spans="3:5" x14ac:dyDescent="0.4">
      <c r="C1172" t="s">
        <v>852</v>
      </c>
      <c r="D1172" t="s">
        <v>679</v>
      </c>
      <c r="E1172">
        <v>12100</v>
      </c>
    </row>
    <row r="1173" spans="3:5" x14ac:dyDescent="0.4">
      <c r="C1173" t="s">
        <v>852</v>
      </c>
      <c r="D1173" t="s">
        <v>680</v>
      </c>
      <c r="E1173">
        <v>45700</v>
      </c>
    </row>
    <row r="1174" spans="3:5" x14ac:dyDescent="0.4">
      <c r="C1174" t="s">
        <v>852</v>
      </c>
      <c r="D1174" t="s">
        <v>681</v>
      </c>
      <c r="E1174">
        <v>45800</v>
      </c>
    </row>
    <row r="1175" spans="3:5" x14ac:dyDescent="0.4">
      <c r="C1175" t="s">
        <v>852</v>
      </c>
      <c r="D1175" t="s">
        <v>682</v>
      </c>
      <c r="E1175">
        <v>21100</v>
      </c>
    </row>
    <row r="1176" spans="3:5" x14ac:dyDescent="0.4">
      <c r="C1176" t="s">
        <v>852</v>
      </c>
      <c r="D1176" t="s">
        <v>683</v>
      </c>
      <c r="E1176">
        <v>10900</v>
      </c>
    </row>
    <row r="1177" spans="3:5" x14ac:dyDescent="0.4">
      <c r="C1177" t="s">
        <v>852</v>
      </c>
      <c r="D1177" t="s">
        <v>684</v>
      </c>
      <c r="E1177">
        <v>18200</v>
      </c>
    </row>
    <row r="1178" spans="3:5" x14ac:dyDescent="0.4">
      <c r="C1178" t="s">
        <v>852</v>
      </c>
      <c r="D1178" t="s">
        <v>685</v>
      </c>
      <c r="E1178">
        <v>26400</v>
      </c>
    </row>
    <row r="1179" spans="3:5" x14ac:dyDescent="0.4">
      <c r="C1179" t="s">
        <v>852</v>
      </c>
      <c r="D1179" t="s">
        <v>686</v>
      </c>
      <c r="E1179">
        <v>11500</v>
      </c>
    </row>
    <row r="1180" spans="3:5" x14ac:dyDescent="0.4">
      <c r="C1180" t="s">
        <v>852</v>
      </c>
      <c r="D1180" t="s">
        <v>687</v>
      </c>
      <c r="E1180">
        <v>31200</v>
      </c>
    </row>
    <row r="1181" spans="3:5" x14ac:dyDescent="0.4">
      <c r="C1181" t="s">
        <v>852</v>
      </c>
      <c r="D1181" t="s">
        <v>386</v>
      </c>
      <c r="E1181">
        <v>11500</v>
      </c>
    </row>
    <row r="1182" spans="3:5" x14ac:dyDescent="0.4">
      <c r="C1182" t="s">
        <v>852</v>
      </c>
      <c r="D1182" t="s">
        <v>387</v>
      </c>
      <c r="E1182">
        <v>11600</v>
      </c>
    </row>
    <row r="1183" spans="3:5" x14ac:dyDescent="0.4">
      <c r="C1183" t="s">
        <v>852</v>
      </c>
      <c r="D1183" t="s">
        <v>388</v>
      </c>
      <c r="E1183">
        <v>10100</v>
      </c>
    </row>
    <row r="1184" spans="3:5" x14ac:dyDescent="0.4">
      <c r="C1184" t="s">
        <v>852</v>
      </c>
      <c r="D1184" t="s">
        <v>389</v>
      </c>
      <c r="E1184">
        <v>11900</v>
      </c>
    </row>
    <row r="1185" spans="3:5" x14ac:dyDescent="0.4">
      <c r="C1185" t="s">
        <v>852</v>
      </c>
      <c r="D1185" t="s">
        <v>390</v>
      </c>
      <c r="E1185">
        <v>20900</v>
      </c>
    </row>
    <row r="1186" spans="3:5" x14ac:dyDescent="0.4">
      <c r="C1186" t="s">
        <v>852</v>
      </c>
      <c r="D1186" t="s">
        <v>391</v>
      </c>
      <c r="E1186">
        <v>13800</v>
      </c>
    </row>
    <row r="1187" spans="3:5" x14ac:dyDescent="0.4">
      <c r="C1187" t="s">
        <v>852</v>
      </c>
      <c r="D1187" t="s">
        <v>392</v>
      </c>
      <c r="E1187">
        <v>15300</v>
      </c>
    </row>
    <row r="1188" spans="3:5" x14ac:dyDescent="0.4">
      <c r="C1188" t="s">
        <v>852</v>
      </c>
      <c r="D1188" t="s">
        <v>393</v>
      </c>
      <c r="E1188">
        <v>9100</v>
      </c>
    </row>
    <row r="1189" spans="3:5" x14ac:dyDescent="0.4">
      <c r="C1189" t="s">
        <v>852</v>
      </c>
      <c r="D1189" t="s">
        <v>394</v>
      </c>
      <c r="E1189">
        <v>15200</v>
      </c>
    </row>
    <row r="1190" spans="3:5" x14ac:dyDescent="0.4">
      <c r="C1190" t="s">
        <v>852</v>
      </c>
      <c r="D1190" t="s">
        <v>395</v>
      </c>
      <c r="E1190">
        <v>13000</v>
      </c>
    </row>
    <row r="1191" spans="3:5" x14ac:dyDescent="0.4">
      <c r="C1191" t="s">
        <v>852</v>
      </c>
      <c r="D1191" t="s">
        <v>396</v>
      </c>
      <c r="E1191">
        <v>15600</v>
      </c>
    </row>
    <row r="1192" spans="3:5" x14ac:dyDescent="0.4">
      <c r="C1192" t="s">
        <v>852</v>
      </c>
      <c r="D1192" t="s">
        <v>397</v>
      </c>
      <c r="E1192">
        <v>6100</v>
      </c>
    </row>
    <row r="1193" spans="3:5" x14ac:dyDescent="0.4">
      <c r="C1193" t="s">
        <v>852</v>
      </c>
      <c r="D1193" t="s">
        <v>398</v>
      </c>
      <c r="E1193">
        <v>5200</v>
      </c>
    </row>
    <row r="1194" spans="3:5" x14ac:dyDescent="0.4">
      <c r="C1194" t="s">
        <v>852</v>
      </c>
      <c r="D1194" t="s">
        <v>399</v>
      </c>
      <c r="E1194">
        <v>2700</v>
      </c>
    </row>
    <row r="1195" spans="3:5" x14ac:dyDescent="0.4">
      <c r="C1195" t="s">
        <v>852</v>
      </c>
      <c r="D1195" t="s">
        <v>400</v>
      </c>
      <c r="E1195">
        <v>5400</v>
      </c>
    </row>
    <row r="1196" spans="3:5" x14ac:dyDescent="0.4">
      <c r="C1196" t="s">
        <v>852</v>
      </c>
      <c r="D1196" t="s">
        <v>401</v>
      </c>
      <c r="E1196">
        <v>13400</v>
      </c>
    </row>
    <row r="1197" spans="3:5" x14ac:dyDescent="0.4">
      <c r="C1197" t="s">
        <v>852</v>
      </c>
      <c r="D1197" t="s">
        <v>402</v>
      </c>
      <c r="E1197">
        <v>14300</v>
      </c>
    </row>
    <row r="1198" spans="3:5" x14ac:dyDescent="0.4">
      <c r="C1198" t="s">
        <v>852</v>
      </c>
      <c r="D1198" t="s">
        <v>403</v>
      </c>
      <c r="E1198">
        <v>5900</v>
      </c>
    </row>
    <row r="1199" spans="3:5" x14ac:dyDescent="0.4">
      <c r="C1199" t="s">
        <v>852</v>
      </c>
      <c r="D1199" t="s">
        <v>404</v>
      </c>
      <c r="E1199">
        <v>13600</v>
      </c>
    </row>
    <row r="1200" spans="3:5" x14ac:dyDescent="0.4">
      <c r="C1200" t="s">
        <v>852</v>
      </c>
      <c r="D1200" t="s">
        <v>405</v>
      </c>
      <c r="E1200">
        <v>13200</v>
      </c>
    </row>
    <row r="1201" spans="3:5" x14ac:dyDescent="0.4">
      <c r="C1201" t="s">
        <v>852</v>
      </c>
      <c r="D1201" t="s">
        <v>406</v>
      </c>
      <c r="E1201">
        <v>30300</v>
      </c>
    </row>
    <row r="1202" spans="3:5" x14ac:dyDescent="0.4">
      <c r="C1202" t="s">
        <v>852</v>
      </c>
      <c r="D1202" t="s">
        <v>407</v>
      </c>
      <c r="E1202">
        <v>10200</v>
      </c>
    </row>
    <row r="1203" spans="3:5" x14ac:dyDescent="0.4">
      <c r="C1203" t="s">
        <v>852</v>
      </c>
      <c r="D1203" t="s">
        <v>408</v>
      </c>
      <c r="E1203">
        <v>4000</v>
      </c>
    </row>
    <row r="1204" spans="3:5" x14ac:dyDescent="0.4">
      <c r="C1204" t="s">
        <v>852</v>
      </c>
      <c r="D1204" t="s">
        <v>409</v>
      </c>
      <c r="E1204">
        <v>4700</v>
      </c>
    </row>
    <row r="1205" spans="3:5" x14ac:dyDescent="0.4">
      <c r="C1205" t="s">
        <v>852</v>
      </c>
      <c r="D1205" t="s">
        <v>410</v>
      </c>
      <c r="E1205">
        <v>9900</v>
      </c>
    </row>
    <row r="1206" spans="3:5" x14ac:dyDescent="0.4">
      <c r="C1206" t="s">
        <v>852</v>
      </c>
      <c r="D1206" t="s">
        <v>411</v>
      </c>
      <c r="E1206">
        <v>11800</v>
      </c>
    </row>
    <row r="1207" spans="3:5" x14ac:dyDescent="0.4">
      <c r="C1207" t="s">
        <v>852</v>
      </c>
      <c r="D1207" t="s">
        <v>412</v>
      </c>
      <c r="E1207">
        <v>9500</v>
      </c>
    </row>
    <row r="1208" spans="3:5" x14ac:dyDescent="0.4">
      <c r="C1208" t="s">
        <v>852</v>
      </c>
      <c r="D1208" t="s">
        <v>413</v>
      </c>
      <c r="E1208">
        <v>12900</v>
      </c>
    </row>
    <row r="1209" spans="3:5" x14ac:dyDescent="0.4">
      <c r="C1209" t="s">
        <v>852</v>
      </c>
      <c r="D1209" t="s">
        <v>414</v>
      </c>
      <c r="E1209">
        <v>12200</v>
      </c>
    </row>
    <row r="1210" spans="3:5" x14ac:dyDescent="0.4">
      <c r="C1210" t="s">
        <v>852</v>
      </c>
      <c r="D1210" t="s">
        <v>415</v>
      </c>
      <c r="E1210">
        <v>5100</v>
      </c>
    </row>
    <row r="1211" spans="3:5" x14ac:dyDescent="0.4">
      <c r="C1211" t="s">
        <v>852</v>
      </c>
      <c r="D1211" t="s">
        <v>416</v>
      </c>
      <c r="E1211">
        <v>3700</v>
      </c>
    </row>
    <row r="1212" spans="3:5" x14ac:dyDescent="0.4">
      <c r="C1212" t="s">
        <v>852</v>
      </c>
      <c r="D1212" t="s">
        <v>417</v>
      </c>
      <c r="E1212">
        <v>9200</v>
      </c>
    </row>
    <row r="1213" spans="3:5" x14ac:dyDescent="0.4">
      <c r="C1213" t="s">
        <v>852</v>
      </c>
      <c r="D1213" t="s">
        <v>418</v>
      </c>
      <c r="E1213">
        <v>6800</v>
      </c>
    </row>
    <row r="1214" spans="3:5" x14ac:dyDescent="0.4">
      <c r="C1214" t="s">
        <v>852</v>
      </c>
      <c r="D1214" t="s">
        <v>419</v>
      </c>
      <c r="E1214">
        <v>4200</v>
      </c>
    </row>
    <row r="1215" spans="3:5" x14ac:dyDescent="0.4">
      <c r="C1215" t="s">
        <v>852</v>
      </c>
      <c r="D1215" t="s">
        <v>420</v>
      </c>
      <c r="E1215">
        <v>9800</v>
      </c>
    </row>
    <row r="1216" spans="3:5" x14ac:dyDescent="0.4">
      <c r="C1216" t="s">
        <v>852</v>
      </c>
      <c r="D1216" t="s">
        <v>421</v>
      </c>
      <c r="E1216">
        <v>4100</v>
      </c>
    </row>
    <row r="1217" spans="3:5" x14ac:dyDescent="0.4">
      <c r="C1217" t="s">
        <v>852</v>
      </c>
      <c r="D1217" t="s">
        <v>422</v>
      </c>
      <c r="E1217">
        <v>9400</v>
      </c>
    </row>
    <row r="1218" spans="3:5" x14ac:dyDescent="0.4">
      <c r="C1218" t="s">
        <v>852</v>
      </c>
      <c r="D1218" t="s">
        <v>423</v>
      </c>
      <c r="E1218">
        <v>14300</v>
      </c>
    </row>
    <row r="1219" spans="3:5" x14ac:dyDescent="0.4">
      <c r="C1219" t="s">
        <v>852</v>
      </c>
      <c r="D1219" t="s">
        <v>424</v>
      </c>
      <c r="E1219">
        <v>5400</v>
      </c>
    </row>
    <row r="1220" spans="3:5" x14ac:dyDescent="0.4">
      <c r="C1220" t="s">
        <v>852</v>
      </c>
      <c r="D1220" t="s">
        <v>425</v>
      </c>
      <c r="E1220">
        <v>2100</v>
      </c>
    </row>
    <row r="1221" spans="3:5" x14ac:dyDescent="0.4">
      <c r="C1221" t="s">
        <v>852</v>
      </c>
      <c r="D1221" t="s">
        <v>426</v>
      </c>
      <c r="E1221">
        <v>15700</v>
      </c>
    </row>
    <row r="1222" spans="3:5" x14ac:dyDescent="0.4">
      <c r="C1222" t="s">
        <v>852</v>
      </c>
      <c r="D1222" t="s">
        <v>427</v>
      </c>
      <c r="E1222">
        <v>14600</v>
      </c>
    </row>
    <row r="1223" spans="3:5" x14ac:dyDescent="0.4">
      <c r="C1223" t="s">
        <v>852</v>
      </c>
      <c r="D1223" t="s">
        <v>428</v>
      </c>
      <c r="E1223">
        <v>7000</v>
      </c>
    </row>
    <row r="1224" spans="3:5" x14ac:dyDescent="0.4">
      <c r="C1224" t="s">
        <v>852</v>
      </c>
      <c r="D1224" t="s">
        <v>429</v>
      </c>
      <c r="E1224">
        <v>10500</v>
      </c>
    </row>
    <row r="1225" spans="3:5" x14ac:dyDescent="0.4">
      <c r="C1225" t="s">
        <v>852</v>
      </c>
      <c r="D1225" t="s">
        <v>430</v>
      </c>
      <c r="E1225">
        <v>42800</v>
      </c>
    </row>
    <row r="1226" spans="3:5" x14ac:dyDescent="0.4">
      <c r="C1226" t="s">
        <v>852</v>
      </c>
      <c r="D1226" t="s">
        <v>431</v>
      </c>
      <c r="E1226">
        <v>31600</v>
      </c>
    </row>
    <row r="1227" spans="3:5" x14ac:dyDescent="0.4">
      <c r="C1227" t="s">
        <v>852</v>
      </c>
      <c r="D1227" t="s">
        <v>432</v>
      </c>
      <c r="E1227">
        <v>27900</v>
      </c>
    </row>
    <row r="1228" spans="3:5" x14ac:dyDescent="0.4">
      <c r="C1228" t="s">
        <v>852</v>
      </c>
      <c r="D1228" t="s">
        <v>433</v>
      </c>
      <c r="E1228">
        <v>48000</v>
      </c>
    </row>
    <row r="1229" spans="3:5" x14ac:dyDescent="0.4">
      <c r="C1229" t="s">
        <v>852</v>
      </c>
      <c r="D1229" t="s">
        <v>434</v>
      </c>
      <c r="E1229">
        <v>11900</v>
      </c>
    </row>
    <row r="1230" spans="3:5" x14ac:dyDescent="0.4">
      <c r="C1230" t="s">
        <v>852</v>
      </c>
      <c r="D1230" t="s">
        <v>435</v>
      </c>
      <c r="E1230">
        <v>13700</v>
      </c>
    </row>
    <row r="1231" spans="3:5" x14ac:dyDescent="0.4">
      <c r="C1231" t="s">
        <v>852</v>
      </c>
      <c r="D1231" t="s">
        <v>436</v>
      </c>
      <c r="E1231">
        <v>9400</v>
      </c>
    </row>
    <row r="1232" spans="3:5" x14ac:dyDescent="0.4">
      <c r="C1232" t="s">
        <v>852</v>
      </c>
      <c r="D1232" t="s">
        <v>437</v>
      </c>
      <c r="E1232">
        <v>28200</v>
      </c>
    </row>
    <row r="1233" spans="3:5" x14ac:dyDescent="0.4">
      <c r="C1233" t="s">
        <v>852</v>
      </c>
      <c r="D1233" t="s">
        <v>438</v>
      </c>
      <c r="E1233">
        <v>5300</v>
      </c>
    </row>
    <row r="1234" spans="3:5" x14ac:dyDescent="0.4">
      <c r="C1234" t="s">
        <v>852</v>
      </c>
      <c r="D1234" t="s">
        <v>439</v>
      </c>
      <c r="E1234">
        <v>16900</v>
      </c>
    </row>
    <row r="1235" spans="3:5" x14ac:dyDescent="0.4">
      <c r="C1235" t="s">
        <v>852</v>
      </c>
      <c r="D1235" t="s">
        <v>440</v>
      </c>
      <c r="E1235">
        <v>17800</v>
      </c>
    </row>
    <row r="1236" spans="3:5" x14ac:dyDescent="0.4">
      <c r="C1236" t="s">
        <v>852</v>
      </c>
      <c r="D1236" t="s">
        <v>441</v>
      </c>
      <c r="E1236">
        <v>14000</v>
      </c>
    </row>
    <row r="1237" spans="3:5" x14ac:dyDescent="0.4">
      <c r="C1237" t="s">
        <v>852</v>
      </c>
      <c r="D1237" t="s">
        <v>442</v>
      </c>
      <c r="E1237">
        <v>11800</v>
      </c>
    </row>
    <row r="1238" spans="3:5" x14ac:dyDescent="0.4">
      <c r="C1238" t="s">
        <v>852</v>
      </c>
      <c r="D1238" t="s">
        <v>443</v>
      </c>
      <c r="E1238">
        <v>11600</v>
      </c>
    </row>
    <row r="1239" spans="3:5" x14ac:dyDescent="0.4">
      <c r="C1239" t="s">
        <v>852</v>
      </c>
      <c r="D1239" t="s">
        <v>444</v>
      </c>
      <c r="E1239">
        <v>12800</v>
      </c>
    </row>
    <row r="1240" spans="3:5" x14ac:dyDescent="0.4">
      <c r="C1240" t="s">
        <v>852</v>
      </c>
      <c r="D1240" t="s">
        <v>445</v>
      </c>
      <c r="E1240">
        <v>17300</v>
      </c>
    </row>
    <row r="1241" spans="3:5" x14ac:dyDescent="0.4">
      <c r="C1241" t="s">
        <v>852</v>
      </c>
      <c r="D1241" t="s">
        <v>446</v>
      </c>
      <c r="E1241">
        <v>8100</v>
      </c>
    </row>
    <row r="1242" spans="3:5" x14ac:dyDescent="0.4">
      <c r="C1242" t="s">
        <v>852</v>
      </c>
      <c r="D1242" t="s">
        <v>447</v>
      </c>
      <c r="E1242">
        <v>9200</v>
      </c>
    </row>
    <row r="1243" spans="3:5" x14ac:dyDescent="0.4">
      <c r="C1243" t="s">
        <v>852</v>
      </c>
      <c r="D1243" t="s">
        <v>448</v>
      </c>
      <c r="E1243">
        <v>20600</v>
      </c>
    </row>
    <row r="1244" spans="3:5" x14ac:dyDescent="0.4">
      <c r="C1244" t="s">
        <v>852</v>
      </c>
      <c r="D1244" t="s">
        <v>449</v>
      </c>
      <c r="E1244">
        <v>18600</v>
      </c>
    </row>
    <row r="1245" spans="3:5" x14ac:dyDescent="0.4">
      <c r="C1245" t="s">
        <v>852</v>
      </c>
      <c r="D1245" t="s">
        <v>450</v>
      </c>
      <c r="E1245">
        <v>28500</v>
      </c>
    </row>
    <row r="1246" spans="3:5" x14ac:dyDescent="0.4">
      <c r="C1246" t="s">
        <v>852</v>
      </c>
      <c r="D1246" t="s">
        <v>451</v>
      </c>
      <c r="E1246">
        <v>11000</v>
      </c>
    </row>
    <row r="1247" spans="3:5" x14ac:dyDescent="0.4">
      <c r="C1247" t="s">
        <v>852</v>
      </c>
      <c r="D1247" t="s">
        <v>452</v>
      </c>
      <c r="E1247">
        <v>7100</v>
      </c>
    </row>
    <row r="1248" spans="3:5" x14ac:dyDescent="0.4">
      <c r="C1248" t="s">
        <v>852</v>
      </c>
      <c r="D1248" t="s">
        <v>453</v>
      </c>
      <c r="E1248">
        <v>8500</v>
      </c>
    </row>
    <row r="1249" spans="3:5" x14ac:dyDescent="0.4">
      <c r="C1249" t="s">
        <v>852</v>
      </c>
      <c r="D1249" t="s">
        <v>454</v>
      </c>
      <c r="E1249">
        <v>9100</v>
      </c>
    </row>
    <row r="1250" spans="3:5" x14ac:dyDescent="0.4">
      <c r="C1250" t="s">
        <v>852</v>
      </c>
      <c r="D1250" t="s">
        <v>455</v>
      </c>
      <c r="E1250">
        <v>17300</v>
      </c>
    </row>
    <row r="1251" spans="3:5" x14ac:dyDescent="0.4">
      <c r="C1251" t="s">
        <v>852</v>
      </c>
      <c r="D1251" t="s">
        <v>456</v>
      </c>
      <c r="E1251">
        <v>6300</v>
      </c>
    </row>
    <row r="1252" spans="3:5" x14ac:dyDescent="0.4">
      <c r="C1252" t="s">
        <v>852</v>
      </c>
      <c r="D1252" t="s">
        <v>457</v>
      </c>
      <c r="E1252">
        <v>13300</v>
      </c>
    </row>
    <row r="1253" spans="3:5" x14ac:dyDescent="0.4">
      <c r="C1253" t="s">
        <v>852</v>
      </c>
      <c r="D1253" t="s">
        <v>458</v>
      </c>
      <c r="E1253">
        <v>8200</v>
      </c>
    </row>
    <row r="1254" spans="3:5" x14ac:dyDescent="0.4">
      <c r="C1254" t="s">
        <v>852</v>
      </c>
      <c r="D1254" t="s">
        <v>459</v>
      </c>
      <c r="E1254">
        <v>81800</v>
      </c>
    </row>
    <row r="1255" spans="3:5" x14ac:dyDescent="0.4">
      <c r="C1255" t="s">
        <v>852</v>
      </c>
      <c r="D1255" t="s">
        <v>460</v>
      </c>
      <c r="E1255">
        <v>31900</v>
      </c>
    </row>
    <row r="1256" spans="3:5" x14ac:dyDescent="0.4">
      <c r="C1256" t="s">
        <v>852</v>
      </c>
      <c r="D1256" t="s">
        <v>461</v>
      </c>
      <c r="E1256">
        <v>21300</v>
      </c>
    </row>
    <row r="1257" spans="3:5" x14ac:dyDescent="0.4">
      <c r="C1257" t="s">
        <v>852</v>
      </c>
      <c r="D1257" t="s">
        <v>462</v>
      </c>
      <c r="E1257">
        <v>18300</v>
      </c>
    </row>
    <row r="1258" spans="3:5" x14ac:dyDescent="0.4">
      <c r="C1258" t="s">
        <v>852</v>
      </c>
      <c r="D1258" t="s">
        <v>463</v>
      </c>
      <c r="E1258">
        <v>10800</v>
      </c>
    </row>
    <row r="1259" spans="3:5" x14ac:dyDescent="0.4">
      <c r="C1259" t="s">
        <v>852</v>
      </c>
      <c r="D1259" t="s">
        <v>464</v>
      </c>
      <c r="E1259">
        <v>62800</v>
      </c>
    </row>
    <row r="1260" spans="3:5" x14ac:dyDescent="0.4">
      <c r="C1260" t="s">
        <v>852</v>
      </c>
      <c r="D1260" t="s">
        <v>465</v>
      </c>
      <c r="E1260">
        <v>36100</v>
      </c>
    </row>
    <row r="1261" spans="3:5" x14ac:dyDescent="0.4">
      <c r="C1261" t="s">
        <v>852</v>
      </c>
      <c r="D1261" t="s">
        <v>466</v>
      </c>
      <c r="E1261">
        <v>31800</v>
      </c>
    </row>
    <row r="1262" spans="3:5" x14ac:dyDescent="0.4">
      <c r="C1262" t="s">
        <v>852</v>
      </c>
      <c r="D1262" t="s">
        <v>467</v>
      </c>
      <c r="E1262">
        <v>22700</v>
      </c>
    </row>
    <row r="1263" spans="3:5" x14ac:dyDescent="0.4">
      <c r="C1263" t="s">
        <v>852</v>
      </c>
      <c r="D1263" t="s">
        <v>468</v>
      </c>
      <c r="E1263">
        <v>31000</v>
      </c>
    </row>
    <row r="1264" spans="3:5" x14ac:dyDescent="0.4">
      <c r="C1264" t="s">
        <v>852</v>
      </c>
      <c r="D1264" t="s">
        <v>469</v>
      </c>
      <c r="E1264">
        <v>13300</v>
      </c>
    </row>
    <row r="1265" spans="3:5" x14ac:dyDescent="0.4">
      <c r="C1265" t="s">
        <v>852</v>
      </c>
      <c r="D1265" t="s">
        <v>470</v>
      </c>
      <c r="E1265">
        <v>20600</v>
      </c>
    </row>
    <row r="1266" spans="3:5" x14ac:dyDescent="0.4">
      <c r="C1266" t="s">
        <v>852</v>
      </c>
      <c r="D1266" t="s">
        <v>471</v>
      </c>
      <c r="E1266">
        <v>14000</v>
      </c>
    </row>
    <row r="1267" spans="3:5" x14ac:dyDescent="0.4">
      <c r="C1267" t="s">
        <v>852</v>
      </c>
      <c r="D1267" t="s">
        <v>472</v>
      </c>
      <c r="E1267">
        <v>25700</v>
      </c>
    </row>
    <row r="1268" spans="3:5" x14ac:dyDescent="0.4">
      <c r="C1268" t="s">
        <v>852</v>
      </c>
      <c r="D1268" t="s">
        <v>473</v>
      </c>
      <c r="E1268">
        <v>27800</v>
      </c>
    </row>
    <row r="1269" spans="3:5" x14ac:dyDescent="0.4">
      <c r="C1269" t="s">
        <v>852</v>
      </c>
      <c r="D1269" t="s">
        <v>474</v>
      </c>
      <c r="E1269">
        <v>13400</v>
      </c>
    </row>
    <row r="1270" spans="3:5" x14ac:dyDescent="0.4">
      <c r="C1270" t="s">
        <v>852</v>
      </c>
      <c r="D1270" t="s">
        <v>475</v>
      </c>
      <c r="E1270">
        <v>13000</v>
      </c>
    </row>
    <row r="1271" spans="3:5" x14ac:dyDescent="0.4">
      <c r="C1271" t="s">
        <v>852</v>
      </c>
      <c r="D1271" t="s">
        <v>476</v>
      </c>
      <c r="E1271">
        <v>22100</v>
      </c>
    </row>
    <row r="1272" spans="3:5" x14ac:dyDescent="0.4">
      <c r="C1272" t="s">
        <v>852</v>
      </c>
      <c r="D1272" t="s">
        <v>477</v>
      </c>
      <c r="E1272">
        <v>6900</v>
      </c>
    </row>
    <row r="1273" spans="3:5" x14ac:dyDescent="0.4">
      <c r="C1273" t="s">
        <v>852</v>
      </c>
      <c r="D1273" t="s">
        <v>478</v>
      </c>
      <c r="E1273">
        <v>9400</v>
      </c>
    </row>
    <row r="1274" spans="3:5" x14ac:dyDescent="0.4">
      <c r="C1274" t="s">
        <v>852</v>
      </c>
      <c r="D1274" t="s">
        <v>479</v>
      </c>
      <c r="E1274">
        <v>7600</v>
      </c>
    </row>
    <row r="1275" spans="3:5" x14ac:dyDescent="0.4">
      <c r="C1275" t="s">
        <v>852</v>
      </c>
      <c r="D1275" t="s">
        <v>480</v>
      </c>
      <c r="E1275">
        <v>6600</v>
      </c>
    </row>
    <row r="1276" spans="3:5" x14ac:dyDescent="0.4">
      <c r="C1276" t="s">
        <v>852</v>
      </c>
      <c r="D1276" t="s">
        <v>481</v>
      </c>
      <c r="E1276">
        <v>10600</v>
      </c>
    </row>
    <row r="1277" spans="3:5" x14ac:dyDescent="0.4">
      <c r="C1277" t="s">
        <v>852</v>
      </c>
      <c r="D1277" t="s">
        <v>482</v>
      </c>
      <c r="E1277">
        <v>7000</v>
      </c>
    </row>
    <row r="1278" spans="3:5" x14ac:dyDescent="0.4">
      <c r="C1278" t="s">
        <v>852</v>
      </c>
      <c r="D1278" t="s">
        <v>483</v>
      </c>
      <c r="E1278">
        <v>4900</v>
      </c>
    </row>
    <row r="1279" spans="3:5" x14ac:dyDescent="0.4">
      <c r="C1279" t="s">
        <v>852</v>
      </c>
      <c r="D1279" t="s">
        <v>484</v>
      </c>
      <c r="E1279">
        <v>5300</v>
      </c>
    </row>
    <row r="1280" spans="3:5" x14ac:dyDescent="0.4">
      <c r="C1280" t="s">
        <v>852</v>
      </c>
      <c r="D1280" t="s">
        <v>485</v>
      </c>
      <c r="E1280">
        <v>10100</v>
      </c>
    </row>
    <row r="1281" spans="3:5" x14ac:dyDescent="0.4">
      <c r="C1281" t="s">
        <v>852</v>
      </c>
      <c r="D1281" t="s">
        <v>486</v>
      </c>
      <c r="E1281">
        <v>11800</v>
      </c>
    </row>
    <row r="1282" spans="3:5" x14ac:dyDescent="0.4">
      <c r="C1282" t="s">
        <v>852</v>
      </c>
      <c r="D1282" t="s">
        <v>487</v>
      </c>
      <c r="E1282">
        <v>2300</v>
      </c>
    </row>
    <row r="1283" spans="3:5" x14ac:dyDescent="0.4">
      <c r="C1283" t="s">
        <v>852</v>
      </c>
      <c r="D1283" t="s">
        <v>488</v>
      </c>
      <c r="E1283">
        <v>5700</v>
      </c>
    </row>
    <row r="1284" spans="3:5" x14ac:dyDescent="0.4">
      <c r="C1284" t="s">
        <v>852</v>
      </c>
      <c r="D1284" t="s">
        <v>489</v>
      </c>
      <c r="E1284">
        <v>3000</v>
      </c>
    </row>
    <row r="1285" spans="3:5" x14ac:dyDescent="0.4">
      <c r="C1285" t="s">
        <v>852</v>
      </c>
      <c r="D1285" t="s">
        <v>490</v>
      </c>
      <c r="E1285">
        <v>63600</v>
      </c>
    </row>
    <row r="1286" spans="3:5" x14ac:dyDescent="0.4">
      <c r="C1286" t="s">
        <v>852</v>
      </c>
      <c r="D1286" t="s">
        <v>491</v>
      </c>
      <c r="E1286">
        <v>13800</v>
      </c>
    </row>
    <row r="1287" spans="3:5" x14ac:dyDescent="0.4">
      <c r="C1287" t="s">
        <v>852</v>
      </c>
      <c r="D1287" t="s">
        <v>492</v>
      </c>
      <c r="E1287">
        <v>14600</v>
      </c>
    </row>
    <row r="1288" spans="3:5" x14ac:dyDescent="0.4">
      <c r="C1288" t="s">
        <v>852</v>
      </c>
      <c r="D1288" t="s">
        <v>493</v>
      </c>
      <c r="E1288">
        <v>4500</v>
      </c>
    </row>
    <row r="1289" spans="3:5" x14ac:dyDescent="0.4">
      <c r="C1289" t="s">
        <v>852</v>
      </c>
      <c r="D1289" t="s">
        <v>494</v>
      </c>
      <c r="E1289">
        <v>5600</v>
      </c>
    </row>
    <row r="1290" spans="3:5" x14ac:dyDescent="0.4">
      <c r="C1290" t="s">
        <v>852</v>
      </c>
      <c r="D1290" t="s">
        <v>495</v>
      </c>
      <c r="E1290">
        <v>10700</v>
      </c>
    </row>
    <row r="1291" spans="3:5" x14ac:dyDescent="0.4">
      <c r="C1291" t="s">
        <v>852</v>
      </c>
      <c r="D1291" t="s">
        <v>496</v>
      </c>
      <c r="E1291">
        <v>25900</v>
      </c>
    </row>
    <row r="1292" spans="3:5" x14ac:dyDescent="0.4">
      <c r="C1292" t="s">
        <v>852</v>
      </c>
      <c r="D1292" t="s">
        <v>497</v>
      </c>
      <c r="E1292">
        <v>24700</v>
      </c>
    </row>
    <row r="1293" spans="3:5" x14ac:dyDescent="0.4">
      <c r="C1293" t="s">
        <v>852</v>
      </c>
      <c r="D1293" t="s">
        <v>498</v>
      </c>
      <c r="E1293">
        <v>19500</v>
      </c>
    </row>
    <row r="1294" spans="3:5" x14ac:dyDescent="0.4">
      <c r="C1294" t="s">
        <v>852</v>
      </c>
      <c r="D1294" t="s">
        <v>499</v>
      </c>
      <c r="E1294">
        <v>32700</v>
      </c>
    </row>
    <row r="1295" spans="3:5" x14ac:dyDescent="0.4">
      <c r="C1295" t="s">
        <v>852</v>
      </c>
      <c r="D1295" t="s">
        <v>500</v>
      </c>
      <c r="E1295">
        <v>17700</v>
      </c>
    </row>
    <row r="1296" spans="3:5" x14ac:dyDescent="0.4">
      <c r="C1296" t="s">
        <v>852</v>
      </c>
      <c r="D1296" t="s">
        <v>501</v>
      </c>
      <c r="E1296">
        <v>20400</v>
      </c>
    </row>
    <row r="1297" spans="3:5" x14ac:dyDescent="0.4">
      <c r="C1297" t="s">
        <v>852</v>
      </c>
      <c r="D1297" t="s">
        <v>502</v>
      </c>
      <c r="E1297">
        <v>9500</v>
      </c>
    </row>
    <row r="1298" spans="3:5" x14ac:dyDescent="0.4">
      <c r="C1298" t="s">
        <v>852</v>
      </c>
      <c r="D1298" t="s">
        <v>503</v>
      </c>
      <c r="E1298">
        <v>5700</v>
      </c>
    </row>
    <row r="1299" spans="3:5" x14ac:dyDescent="0.4">
      <c r="C1299" t="s">
        <v>852</v>
      </c>
      <c r="D1299" t="s">
        <v>504</v>
      </c>
      <c r="E1299">
        <v>15100</v>
      </c>
    </row>
    <row r="1300" spans="3:5" x14ac:dyDescent="0.4">
      <c r="C1300" t="s">
        <v>852</v>
      </c>
      <c r="D1300" t="s">
        <v>505</v>
      </c>
      <c r="E1300">
        <v>4100</v>
      </c>
    </row>
    <row r="1301" spans="3:5" x14ac:dyDescent="0.4">
      <c r="C1301" t="s">
        <v>852</v>
      </c>
      <c r="D1301" t="s">
        <v>688</v>
      </c>
      <c r="E1301">
        <v>28500</v>
      </c>
    </row>
    <row r="1302" spans="3:5" x14ac:dyDescent="0.4">
      <c r="C1302" t="s">
        <v>852</v>
      </c>
      <c r="D1302" t="s">
        <v>689</v>
      </c>
      <c r="E1302">
        <v>49800</v>
      </c>
    </row>
    <row r="1303" spans="3:5" x14ac:dyDescent="0.4">
      <c r="C1303" t="s">
        <v>852</v>
      </c>
      <c r="D1303" t="s">
        <v>690</v>
      </c>
      <c r="E1303">
        <v>102500</v>
      </c>
    </row>
    <row r="1304" spans="3:5" x14ac:dyDescent="0.4">
      <c r="C1304" t="s">
        <v>852</v>
      </c>
      <c r="D1304" t="s">
        <v>691</v>
      </c>
      <c r="E1304">
        <v>12100</v>
      </c>
    </row>
    <row r="1305" spans="3:5" x14ac:dyDescent="0.4">
      <c r="C1305" t="s">
        <v>852</v>
      </c>
      <c r="D1305" t="s">
        <v>692</v>
      </c>
      <c r="E1305">
        <v>13300</v>
      </c>
    </row>
    <row r="1306" spans="3:5" x14ac:dyDescent="0.4">
      <c r="C1306" t="s">
        <v>852</v>
      </c>
      <c r="D1306" t="s">
        <v>693</v>
      </c>
      <c r="E1306">
        <v>14800</v>
      </c>
    </row>
    <row r="1307" spans="3:5" x14ac:dyDescent="0.4">
      <c r="C1307" t="s">
        <v>852</v>
      </c>
      <c r="D1307" t="s">
        <v>694</v>
      </c>
      <c r="E1307">
        <v>39000</v>
      </c>
    </row>
    <row r="1308" spans="3:5" x14ac:dyDescent="0.4">
      <c r="C1308" t="s">
        <v>852</v>
      </c>
      <c r="D1308" t="s">
        <v>695</v>
      </c>
      <c r="E1308">
        <v>5900</v>
      </c>
    </row>
    <row r="1309" spans="3:5" x14ac:dyDescent="0.4">
      <c r="C1309" t="s">
        <v>852</v>
      </c>
      <c r="D1309" t="s">
        <v>696</v>
      </c>
      <c r="E1309">
        <v>2400</v>
      </c>
    </row>
    <row r="1310" spans="3:5" x14ac:dyDescent="0.4">
      <c r="C1310" t="s">
        <v>852</v>
      </c>
      <c r="D1310" t="s">
        <v>697</v>
      </c>
      <c r="E1310">
        <v>11900</v>
      </c>
    </row>
    <row r="1311" spans="3:5" x14ac:dyDescent="0.4">
      <c r="C1311" t="s">
        <v>852</v>
      </c>
      <c r="D1311" t="s">
        <v>698</v>
      </c>
      <c r="E1311">
        <v>16200</v>
      </c>
    </row>
    <row r="1312" spans="3:5" x14ac:dyDescent="0.4">
      <c r="C1312" t="s">
        <v>852</v>
      </c>
      <c r="D1312" t="s">
        <v>699</v>
      </c>
      <c r="E1312">
        <v>9500</v>
      </c>
    </row>
    <row r="1313" spans="3:5" x14ac:dyDescent="0.4">
      <c r="C1313" t="s">
        <v>852</v>
      </c>
      <c r="D1313" t="s">
        <v>700</v>
      </c>
      <c r="E1313">
        <v>16600</v>
      </c>
    </row>
    <row r="1314" spans="3:5" x14ac:dyDescent="0.4">
      <c r="C1314" t="s">
        <v>852</v>
      </c>
      <c r="D1314" t="s">
        <v>701</v>
      </c>
      <c r="E1314">
        <v>15900</v>
      </c>
    </row>
    <row r="1315" spans="3:5" x14ac:dyDescent="0.4">
      <c r="C1315" t="s">
        <v>852</v>
      </c>
      <c r="D1315" t="s">
        <v>702</v>
      </c>
      <c r="E1315">
        <v>38000</v>
      </c>
    </row>
    <row r="1316" spans="3:5" x14ac:dyDescent="0.4">
      <c r="C1316" t="s">
        <v>852</v>
      </c>
      <c r="D1316" t="s">
        <v>703</v>
      </c>
      <c r="E1316">
        <v>10200</v>
      </c>
    </row>
    <row r="1317" spans="3:5" x14ac:dyDescent="0.4">
      <c r="C1317" t="s">
        <v>852</v>
      </c>
      <c r="D1317" t="s">
        <v>704</v>
      </c>
      <c r="E1317">
        <v>5700</v>
      </c>
    </row>
    <row r="1318" spans="3:5" x14ac:dyDescent="0.4">
      <c r="C1318" t="s">
        <v>852</v>
      </c>
      <c r="D1318" t="s">
        <v>705</v>
      </c>
      <c r="E1318">
        <v>10300</v>
      </c>
    </row>
    <row r="1319" spans="3:5" x14ac:dyDescent="0.4">
      <c r="C1319" t="s">
        <v>852</v>
      </c>
      <c r="D1319" t="s">
        <v>706</v>
      </c>
      <c r="E1319">
        <v>6800</v>
      </c>
    </row>
    <row r="1320" spans="3:5" x14ac:dyDescent="0.4">
      <c r="C1320" t="s">
        <v>852</v>
      </c>
      <c r="D1320" t="s">
        <v>707</v>
      </c>
      <c r="E1320">
        <v>29800</v>
      </c>
    </row>
    <row r="1321" spans="3:5" x14ac:dyDescent="0.4">
      <c r="C1321" t="s">
        <v>852</v>
      </c>
      <c r="D1321" t="s">
        <v>708</v>
      </c>
      <c r="E1321">
        <v>10000</v>
      </c>
    </row>
    <row r="1322" spans="3:5" x14ac:dyDescent="0.4">
      <c r="C1322" t="s">
        <v>852</v>
      </c>
      <c r="D1322" t="s">
        <v>709</v>
      </c>
      <c r="E1322">
        <v>8600</v>
      </c>
    </row>
    <row r="1323" spans="3:5" x14ac:dyDescent="0.4">
      <c r="C1323" t="s">
        <v>852</v>
      </c>
      <c r="D1323" t="s">
        <v>710</v>
      </c>
      <c r="E1323">
        <v>7000</v>
      </c>
    </row>
    <row r="1324" spans="3:5" x14ac:dyDescent="0.4">
      <c r="C1324" t="s">
        <v>852</v>
      </c>
      <c r="D1324" t="s">
        <v>711</v>
      </c>
      <c r="E1324">
        <v>14200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147700</v>
      </c>
    </row>
    <row r="1331" spans="3:5" x14ac:dyDescent="0.4">
      <c r="C1331" t="s">
        <v>853</v>
      </c>
      <c r="D1331" t="s">
        <v>506</v>
      </c>
      <c r="E1331">
        <v>150100</v>
      </c>
    </row>
    <row r="1332" spans="3:5" x14ac:dyDescent="0.4">
      <c r="C1332" t="s">
        <v>853</v>
      </c>
      <c r="D1332" t="s">
        <v>507</v>
      </c>
      <c r="E1332">
        <v>42100</v>
      </c>
    </row>
    <row r="1333" spans="3:5" x14ac:dyDescent="0.4">
      <c r="C1333" t="s">
        <v>853</v>
      </c>
      <c r="D1333" t="s">
        <v>508</v>
      </c>
      <c r="E1333">
        <v>23000</v>
      </c>
    </row>
    <row r="1334" spans="3:5" x14ac:dyDescent="0.4">
      <c r="C1334" t="s">
        <v>853</v>
      </c>
      <c r="D1334" t="s">
        <v>509</v>
      </c>
      <c r="E1334">
        <v>27700</v>
      </c>
    </row>
    <row r="1335" spans="3:5" x14ac:dyDescent="0.4">
      <c r="C1335" t="s">
        <v>853</v>
      </c>
      <c r="D1335" t="s">
        <v>510</v>
      </c>
      <c r="E1335">
        <v>11400</v>
      </c>
    </row>
    <row r="1336" spans="3:5" x14ac:dyDescent="0.4">
      <c r="C1336" t="s">
        <v>853</v>
      </c>
      <c r="D1336" t="s">
        <v>511</v>
      </c>
      <c r="E1336">
        <v>37300</v>
      </c>
    </row>
    <row r="1337" spans="3:5" x14ac:dyDescent="0.4">
      <c r="C1337" t="s">
        <v>853</v>
      </c>
      <c r="D1337" t="s">
        <v>512</v>
      </c>
      <c r="E1337">
        <v>16200</v>
      </c>
    </row>
    <row r="1338" spans="3:5" x14ac:dyDescent="0.4">
      <c r="C1338" t="s">
        <v>853</v>
      </c>
      <c r="D1338" t="s">
        <v>513</v>
      </c>
      <c r="E1338">
        <v>18400</v>
      </c>
    </row>
    <row r="1339" spans="3:5" x14ac:dyDescent="0.4">
      <c r="C1339" t="s">
        <v>853</v>
      </c>
      <c r="D1339" t="s">
        <v>514</v>
      </c>
      <c r="E1339">
        <v>46000</v>
      </c>
    </row>
    <row r="1340" spans="3:5" x14ac:dyDescent="0.4">
      <c r="C1340" t="s">
        <v>853</v>
      </c>
      <c r="D1340" t="s">
        <v>515</v>
      </c>
      <c r="E1340">
        <v>15600</v>
      </c>
    </row>
    <row r="1341" spans="3:5" x14ac:dyDescent="0.4">
      <c r="C1341" t="s">
        <v>853</v>
      </c>
      <c r="D1341" t="s">
        <v>516</v>
      </c>
      <c r="E1341">
        <v>40800</v>
      </c>
    </row>
    <row r="1342" spans="3:5" x14ac:dyDescent="0.4">
      <c r="C1342" t="s">
        <v>853</v>
      </c>
      <c r="D1342" t="s">
        <v>517</v>
      </c>
      <c r="E1342">
        <v>57000</v>
      </c>
    </row>
    <row r="1343" spans="3:5" x14ac:dyDescent="0.4">
      <c r="C1343" t="s">
        <v>853</v>
      </c>
      <c r="D1343" t="s">
        <v>518</v>
      </c>
      <c r="E1343">
        <v>34700</v>
      </c>
    </row>
    <row r="1344" spans="3:5" x14ac:dyDescent="0.4">
      <c r="C1344" t="s">
        <v>853</v>
      </c>
      <c r="D1344" t="s">
        <v>519</v>
      </c>
      <c r="E1344">
        <v>25200</v>
      </c>
    </row>
    <row r="1345" spans="3:5" x14ac:dyDescent="0.4">
      <c r="C1345" t="s">
        <v>853</v>
      </c>
      <c r="D1345" t="s">
        <v>520</v>
      </c>
      <c r="E1345">
        <v>59900</v>
      </c>
    </row>
    <row r="1346" spans="3:5" x14ac:dyDescent="0.4">
      <c r="C1346" t="s">
        <v>853</v>
      </c>
      <c r="D1346" t="s">
        <v>521</v>
      </c>
      <c r="E1346">
        <v>36600</v>
      </c>
    </row>
    <row r="1347" spans="3:5" x14ac:dyDescent="0.4">
      <c r="C1347" t="s">
        <v>853</v>
      </c>
      <c r="D1347" t="s">
        <v>522</v>
      </c>
      <c r="E1347">
        <v>19600</v>
      </c>
    </row>
    <row r="1348" spans="3:5" x14ac:dyDescent="0.4">
      <c r="C1348" t="s">
        <v>853</v>
      </c>
      <c r="D1348" t="s">
        <v>523</v>
      </c>
      <c r="E1348">
        <v>22300</v>
      </c>
    </row>
    <row r="1349" spans="3:5" x14ac:dyDescent="0.4">
      <c r="C1349" t="s">
        <v>853</v>
      </c>
      <c r="D1349" t="s">
        <v>524</v>
      </c>
      <c r="E1349">
        <v>43200</v>
      </c>
    </row>
    <row r="1350" spans="3:5" x14ac:dyDescent="0.4">
      <c r="C1350" t="s">
        <v>853</v>
      </c>
      <c r="D1350" t="s">
        <v>525</v>
      </c>
      <c r="E1350">
        <v>41600</v>
      </c>
    </row>
    <row r="1351" spans="3:5" x14ac:dyDescent="0.4">
      <c r="C1351" t="s">
        <v>853</v>
      </c>
      <c r="D1351" t="s">
        <v>526</v>
      </c>
      <c r="E1351">
        <v>32100</v>
      </c>
    </row>
    <row r="1352" spans="3:5" x14ac:dyDescent="0.4">
      <c r="C1352" t="s">
        <v>853</v>
      </c>
      <c r="D1352" t="s">
        <v>527</v>
      </c>
      <c r="E1352">
        <v>21600</v>
      </c>
    </row>
    <row r="1353" spans="3:5" x14ac:dyDescent="0.4">
      <c r="C1353" t="s">
        <v>853</v>
      </c>
      <c r="D1353" t="s">
        <v>528</v>
      </c>
      <c r="E1353">
        <v>35000</v>
      </c>
    </row>
    <row r="1354" spans="3:5" x14ac:dyDescent="0.4">
      <c r="C1354" t="s">
        <v>853</v>
      </c>
      <c r="D1354" t="s">
        <v>529</v>
      </c>
      <c r="E1354">
        <v>24200</v>
      </c>
    </row>
    <row r="1355" spans="3:5" x14ac:dyDescent="0.4">
      <c r="C1355" t="s">
        <v>853</v>
      </c>
      <c r="D1355" t="s">
        <v>530</v>
      </c>
      <c r="E1355">
        <v>17100</v>
      </c>
    </row>
    <row r="1356" spans="3:5" x14ac:dyDescent="0.4">
      <c r="C1356" t="s">
        <v>853</v>
      </c>
      <c r="D1356" t="s">
        <v>531</v>
      </c>
      <c r="E1356">
        <v>11500</v>
      </c>
    </row>
    <row r="1357" spans="3:5" x14ac:dyDescent="0.4">
      <c r="C1357" t="s">
        <v>853</v>
      </c>
      <c r="D1357" t="s">
        <v>532</v>
      </c>
      <c r="E1357">
        <v>26000</v>
      </c>
    </row>
    <row r="1358" spans="3:5" x14ac:dyDescent="0.4">
      <c r="C1358" t="s">
        <v>853</v>
      </c>
      <c r="D1358" t="s">
        <v>533</v>
      </c>
      <c r="E1358">
        <v>51200</v>
      </c>
    </row>
    <row r="1359" spans="3:5" x14ac:dyDescent="0.4">
      <c r="C1359" t="s">
        <v>853</v>
      </c>
      <c r="D1359" t="s">
        <v>534</v>
      </c>
      <c r="E1359">
        <v>28200</v>
      </c>
    </row>
    <row r="1360" spans="3:5" x14ac:dyDescent="0.4">
      <c r="C1360" t="s">
        <v>853</v>
      </c>
      <c r="D1360" t="s">
        <v>535</v>
      </c>
      <c r="E1360">
        <v>30000</v>
      </c>
    </row>
    <row r="1361" spans="3:5" x14ac:dyDescent="0.4">
      <c r="C1361" t="s">
        <v>853</v>
      </c>
      <c r="D1361" t="s">
        <v>536</v>
      </c>
      <c r="E1361">
        <v>22400</v>
      </c>
    </row>
    <row r="1362" spans="3:5" x14ac:dyDescent="0.4">
      <c r="C1362" t="s">
        <v>853</v>
      </c>
      <c r="D1362" t="s">
        <v>537</v>
      </c>
      <c r="E1362">
        <v>49600</v>
      </c>
    </row>
    <row r="1363" spans="3:5" x14ac:dyDescent="0.4">
      <c r="C1363" t="s">
        <v>853</v>
      </c>
      <c r="D1363" t="s">
        <v>538</v>
      </c>
      <c r="E1363">
        <v>14600</v>
      </c>
    </row>
    <row r="1364" spans="3:5" x14ac:dyDescent="0.4">
      <c r="C1364" t="s">
        <v>853</v>
      </c>
      <c r="D1364" t="s">
        <v>539</v>
      </c>
      <c r="E1364">
        <v>17800</v>
      </c>
    </row>
    <row r="1365" spans="3:5" x14ac:dyDescent="0.4">
      <c r="C1365" t="s">
        <v>853</v>
      </c>
      <c r="D1365" t="s">
        <v>540</v>
      </c>
      <c r="E1365">
        <v>39500</v>
      </c>
    </row>
    <row r="1366" spans="3:5" x14ac:dyDescent="0.4">
      <c r="C1366" t="s">
        <v>853</v>
      </c>
      <c r="D1366" t="s">
        <v>541</v>
      </c>
      <c r="E1366">
        <v>23600</v>
      </c>
    </row>
    <row r="1367" spans="3:5" x14ac:dyDescent="0.4">
      <c r="C1367" t="s">
        <v>853</v>
      </c>
      <c r="D1367" t="s">
        <v>542</v>
      </c>
      <c r="E1367">
        <v>13600</v>
      </c>
    </row>
    <row r="1368" spans="3:5" x14ac:dyDescent="0.4">
      <c r="C1368" t="s">
        <v>853</v>
      </c>
      <c r="D1368" t="s">
        <v>543</v>
      </c>
      <c r="E1368">
        <v>40100</v>
      </c>
    </row>
    <row r="1369" spans="3:5" x14ac:dyDescent="0.4">
      <c r="C1369" t="s">
        <v>853</v>
      </c>
      <c r="D1369" t="s">
        <v>544</v>
      </c>
      <c r="E1369">
        <v>10800</v>
      </c>
    </row>
    <row r="1370" spans="3:5" x14ac:dyDescent="0.4">
      <c r="C1370" t="s">
        <v>853</v>
      </c>
      <c r="D1370" t="s">
        <v>545</v>
      </c>
      <c r="E1370">
        <v>13400</v>
      </c>
    </row>
    <row r="1371" spans="3:5" x14ac:dyDescent="0.4">
      <c r="C1371" t="s">
        <v>853</v>
      </c>
      <c r="D1371" t="s">
        <v>546</v>
      </c>
      <c r="E1371">
        <v>1500</v>
      </c>
    </row>
    <row r="1372" spans="3:5" x14ac:dyDescent="0.4">
      <c r="C1372" t="s">
        <v>853</v>
      </c>
      <c r="D1372" t="s">
        <v>547</v>
      </c>
      <c r="E1372">
        <v>4100</v>
      </c>
    </row>
    <row r="1373" spans="3:5" x14ac:dyDescent="0.4">
      <c r="C1373" t="s">
        <v>853</v>
      </c>
      <c r="D1373" t="s">
        <v>548</v>
      </c>
      <c r="E1373">
        <v>7900</v>
      </c>
    </row>
    <row r="1374" spans="3:5" x14ac:dyDescent="0.4">
      <c r="C1374" t="s">
        <v>853</v>
      </c>
      <c r="D1374" t="s">
        <v>549</v>
      </c>
      <c r="E1374">
        <v>2700</v>
      </c>
    </row>
    <row r="1375" spans="3:5" x14ac:dyDescent="0.4">
      <c r="C1375" t="s">
        <v>853</v>
      </c>
      <c r="D1375" t="s">
        <v>550</v>
      </c>
      <c r="E1375">
        <v>1900</v>
      </c>
    </row>
    <row r="1376" spans="3:5" x14ac:dyDescent="0.4">
      <c r="C1376" t="s">
        <v>853</v>
      </c>
      <c r="D1376" t="s">
        <v>551</v>
      </c>
      <c r="E1376">
        <v>9200</v>
      </c>
    </row>
    <row r="1377" spans="3:5" x14ac:dyDescent="0.4">
      <c r="C1377" t="s">
        <v>853</v>
      </c>
      <c r="D1377" t="s">
        <v>552</v>
      </c>
      <c r="E1377">
        <v>9400</v>
      </c>
    </row>
    <row r="1378" spans="3:5" x14ac:dyDescent="0.4">
      <c r="C1378" t="s">
        <v>853</v>
      </c>
      <c r="D1378" t="s">
        <v>553</v>
      </c>
      <c r="E1378">
        <v>5400</v>
      </c>
    </row>
    <row r="1379" spans="3:5" x14ac:dyDescent="0.4">
      <c r="C1379" t="s">
        <v>853</v>
      </c>
      <c r="D1379" t="s">
        <v>554</v>
      </c>
      <c r="E1379">
        <v>15200</v>
      </c>
    </row>
    <row r="1380" spans="3:5" x14ac:dyDescent="0.4">
      <c r="C1380" t="s">
        <v>853</v>
      </c>
      <c r="D1380" t="s">
        <v>555</v>
      </c>
      <c r="E1380">
        <v>13300</v>
      </c>
    </row>
    <row r="1381" spans="3:5" x14ac:dyDescent="0.4">
      <c r="C1381" t="s">
        <v>853</v>
      </c>
      <c r="D1381" t="s">
        <v>556</v>
      </c>
      <c r="E1381">
        <v>12000</v>
      </c>
    </row>
    <row r="1382" spans="3:5" x14ac:dyDescent="0.4">
      <c r="C1382" t="s">
        <v>853</v>
      </c>
      <c r="D1382" t="s">
        <v>557</v>
      </c>
      <c r="E1382">
        <v>1400</v>
      </c>
    </row>
    <row r="1383" spans="3:5" x14ac:dyDescent="0.4">
      <c r="C1383" t="s">
        <v>853</v>
      </c>
      <c r="D1383" t="s">
        <v>558</v>
      </c>
      <c r="E1383">
        <v>12600</v>
      </c>
    </row>
    <row r="1384" spans="3:5" x14ac:dyDescent="0.4">
      <c r="C1384" t="s">
        <v>853</v>
      </c>
      <c r="D1384" t="s">
        <v>559</v>
      </c>
      <c r="E1384">
        <v>2200</v>
      </c>
    </row>
    <row r="1385" spans="3:5" x14ac:dyDescent="0.4">
      <c r="C1385" t="s">
        <v>853</v>
      </c>
      <c r="D1385" t="s">
        <v>560</v>
      </c>
      <c r="E1385">
        <v>15400</v>
      </c>
    </row>
    <row r="1386" spans="3:5" x14ac:dyDescent="0.4">
      <c r="C1386" t="s">
        <v>853</v>
      </c>
      <c r="D1386" t="s">
        <v>561</v>
      </c>
      <c r="E1386">
        <v>6600</v>
      </c>
    </row>
    <row r="1387" spans="3:5" x14ac:dyDescent="0.4">
      <c r="C1387" t="s">
        <v>853</v>
      </c>
      <c r="D1387" t="s">
        <v>562</v>
      </c>
      <c r="E1387">
        <v>8300</v>
      </c>
    </row>
    <row r="1388" spans="3:5" x14ac:dyDescent="0.4">
      <c r="C1388" t="s">
        <v>853</v>
      </c>
      <c r="D1388" t="s">
        <v>563</v>
      </c>
      <c r="E1388">
        <v>10100</v>
      </c>
    </row>
    <row r="1389" spans="3:5" x14ac:dyDescent="0.4">
      <c r="C1389" t="s">
        <v>853</v>
      </c>
      <c r="D1389" t="s">
        <v>564</v>
      </c>
      <c r="E1389">
        <v>4400</v>
      </c>
    </row>
    <row r="1390" spans="3:5" x14ac:dyDescent="0.4">
      <c r="C1390" t="s">
        <v>853</v>
      </c>
      <c r="D1390" t="s">
        <v>565</v>
      </c>
      <c r="E1390">
        <v>2500</v>
      </c>
    </row>
    <row r="1391" spans="3:5" x14ac:dyDescent="0.4">
      <c r="C1391" t="s">
        <v>853</v>
      </c>
      <c r="D1391" t="s">
        <v>566</v>
      </c>
      <c r="E1391">
        <v>5200</v>
      </c>
    </row>
    <row r="1392" spans="3:5" x14ac:dyDescent="0.4">
      <c r="C1392" t="s">
        <v>853</v>
      </c>
      <c r="D1392" t="s">
        <v>567</v>
      </c>
      <c r="E1392">
        <v>3900</v>
      </c>
    </row>
    <row r="1393" spans="3:5" x14ac:dyDescent="0.4">
      <c r="C1393" t="s">
        <v>853</v>
      </c>
      <c r="D1393" t="s">
        <v>568</v>
      </c>
      <c r="E1393">
        <v>5300</v>
      </c>
    </row>
    <row r="1394" spans="3:5" x14ac:dyDescent="0.4">
      <c r="C1394" t="s">
        <v>853</v>
      </c>
      <c r="D1394" t="s">
        <v>569</v>
      </c>
      <c r="E1394">
        <v>10100</v>
      </c>
    </row>
    <row r="1395" spans="3:5" x14ac:dyDescent="0.4">
      <c r="C1395" t="s">
        <v>853</v>
      </c>
      <c r="D1395" t="s">
        <v>570</v>
      </c>
      <c r="E1395">
        <v>2700</v>
      </c>
    </row>
    <row r="1396" spans="3:5" x14ac:dyDescent="0.4">
      <c r="C1396" t="s">
        <v>853</v>
      </c>
      <c r="D1396" t="s">
        <v>571</v>
      </c>
      <c r="E1396">
        <v>5600</v>
      </c>
    </row>
    <row r="1397" spans="3:5" x14ac:dyDescent="0.4">
      <c r="C1397" t="s">
        <v>853</v>
      </c>
      <c r="D1397" t="s">
        <v>572</v>
      </c>
      <c r="E1397">
        <v>5500</v>
      </c>
    </row>
    <row r="1398" spans="3:5" x14ac:dyDescent="0.4">
      <c r="C1398" t="s">
        <v>853</v>
      </c>
      <c r="D1398" t="s">
        <v>573</v>
      </c>
      <c r="E1398">
        <v>8200</v>
      </c>
    </row>
    <row r="1399" spans="3:5" x14ac:dyDescent="0.4">
      <c r="C1399" t="s">
        <v>853</v>
      </c>
      <c r="D1399" t="s">
        <v>574</v>
      </c>
      <c r="E1399">
        <v>2600</v>
      </c>
    </row>
    <row r="1400" spans="3:5" x14ac:dyDescent="0.4">
      <c r="C1400" t="s">
        <v>853</v>
      </c>
      <c r="D1400" t="s">
        <v>575</v>
      </c>
      <c r="E1400">
        <v>23200</v>
      </c>
    </row>
    <row r="1401" spans="3:5" x14ac:dyDescent="0.4">
      <c r="C1401" t="s">
        <v>853</v>
      </c>
      <c r="D1401" t="s">
        <v>576</v>
      </c>
      <c r="E1401">
        <v>39000</v>
      </c>
    </row>
    <row r="1402" spans="3:5" x14ac:dyDescent="0.4">
      <c r="C1402" t="s">
        <v>853</v>
      </c>
      <c r="D1402" t="s">
        <v>577</v>
      </c>
      <c r="E1402">
        <v>10100</v>
      </c>
    </row>
    <row r="1403" spans="3:5" x14ac:dyDescent="0.4">
      <c r="C1403" t="s">
        <v>853</v>
      </c>
      <c r="D1403" t="s">
        <v>578</v>
      </c>
      <c r="E1403">
        <v>12000</v>
      </c>
    </row>
    <row r="1404" spans="3:5" x14ac:dyDescent="0.4">
      <c r="C1404" t="s">
        <v>853</v>
      </c>
      <c r="D1404" t="s">
        <v>579</v>
      </c>
      <c r="E1404">
        <v>41100</v>
      </c>
    </row>
    <row r="1405" spans="3:5" x14ac:dyDescent="0.4">
      <c r="C1405" t="s">
        <v>853</v>
      </c>
      <c r="D1405" t="s">
        <v>580</v>
      </c>
      <c r="E1405">
        <v>30000</v>
      </c>
    </row>
    <row r="1406" spans="3:5" x14ac:dyDescent="0.4">
      <c r="C1406" t="s">
        <v>853</v>
      </c>
      <c r="D1406" t="s">
        <v>581</v>
      </c>
      <c r="E1406">
        <v>27000</v>
      </c>
    </row>
    <row r="1407" spans="3:5" x14ac:dyDescent="0.4">
      <c r="C1407" t="s">
        <v>853</v>
      </c>
      <c r="D1407" t="s">
        <v>582</v>
      </c>
      <c r="E1407">
        <v>6100</v>
      </c>
    </row>
    <row r="1408" spans="3:5" x14ac:dyDescent="0.4">
      <c r="C1408" t="s">
        <v>853</v>
      </c>
      <c r="D1408" t="s">
        <v>583</v>
      </c>
      <c r="E1408">
        <v>6700</v>
      </c>
    </row>
    <row r="1409" spans="3:5" x14ac:dyDescent="0.4">
      <c r="C1409" t="s">
        <v>853</v>
      </c>
      <c r="D1409" t="s">
        <v>584</v>
      </c>
      <c r="E1409">
        <v>7400</v>
      </c>
    </row>
    <row r="1410" spans="3:5" x14ac:dyDescent="0.4">
      <c r="C1410" t="s">
        <v>853</v>
      </c>
      <c r="D1410" t="s">
        <v>585</v>
      </c>
      <c r="E1410">
        <v>2400</v>
      </c>
    </row>
    <row r="1411" spans="3:5" x14ac:dyDescent="0.4">
      <c r="C1411" t="s">
        <v>853</v>
      </c>
      <c r="D1411" t="s">
        <v>586</v>
      </c>
      <c r="E1411">
        <v>8500</v>
      </c>
    </row>
    <row r="1412" spans="3:5" x14ac:dyDescent="0.4">
      <c r="C1412" t="s">
        <v>853</v>
      </c>
      <c r="D1412" t="s">
        <v>587</v>
      </c>
      <c r="E1412">
        <v>8900</v>
      </c>
    </row>
    <row r="1413" spans="3:5" x14ac:dyDescent="0.4">
      <c r="C1413" t="s">
        <v>853</v>
      </c>
      <c r="D1413" t="s">
        <v>588</v>
      </c>
      <c r="E1413">
        <v>6900</v>
      </c>
    </row>
    <row r="1414" spans="3:5" x14ac:dyDescent="0.4">
      <c r="C1414" t="s">
        <v>853</v>
      </c>
      <c r="D1414" t="s">
        <v>589</v>
      </c>
      <c r="E1414">
        <v>1700</v>
      </c>
    </row>
    <row r="1415" spans="3:5" x14ac:dyDescent="0.4">
      <c r="C1415" t="s">
        <v>853</v>
      </c>
      <c r="D1415" t="s">
        <v>590</v>
      </c>
      <c r="E1415">
        <v>1600</v>
      </c>
    </row>
    <row r="1416" spans="3:5" x14ac:dyDescent="0.4">
      <c r="C1416" t="s">
        <v>853</v>
      </c>
      <c r="D1416" t="s">
        <v>591</v>
      </c>
      <c r="E1416">
        <v>5900</v>
      </c>
    </row>
    <row r="1417" spans="3:5" x14ac:dyDescent="0.4">
      <c r="C1417" t="s">
        <v>853</v>
      </c>
      <c r="D1417" t="s">
        <v>592</v>
      </c>
      <c r="E1417">
        <v>5600</v>
      </c>
    </row>
    <row r="1418" spans="3:5" x14ac:dyDescent="0.4">
      <c r="C1418" t="s">
        <v>853</v>
      </c>
      <c r="D1418" t="s">
        <v>593</v>
      </c>
      <c r="E1418">
        <v>9900</v>
      </c>
    </row>
    <row r="1419" spans="3:5" x14ac:dyDescent="0.4">
      <c r="C1419" t="s">
        <v>853</v>
      </c>
      <c r="D1419" t="s">
        <v>594</v>
      </c>
      <c r="E1419">
        <v>2900</v>
      </c>
    </row>
    <row r="1420" spans="3:5" x14ac:dyDescent="0.4">
      <c r="C1420" t="s">
        <v>853</v>
      </c>
      <c r="D1420" t="s">
        <v>595</v>
      </c>
      <c r="E1420">
        <v>8700</v>
      </c>
    </row>
    <row r="1421" spans="3:5" x14ac:dyDescent="0.4">
      <c r="C1421" t="s">
        <v>853</v>
      </c>
      <c r="D1421" t="s">
        <v>596</v>
      </c>
      <c r="E1421">
        <v>4600</v>
      </c>
    </row>
    <row r="1422" spans="3:5" x14ac:dyDescent="0.4">
      <c r="C1422" t="s">
        <v>853</v>
      </c>
      <c r="D1422" t="s">
        <v>597</v>
      </c>
      <c r="E1422">
        <v>6000</v>
      </c>
    </row>
    <row r="1423" spans="3:5" x14ac:dyDescent="0.4">
      <c r="C1423" t="s">
        <v>853</v>
      </c>
      <c r="D1423" t="s">
        <v>598</v>
      </c>
      <c r="E1423">
        <v>6700</v>
      </c>
    </row>
    <row r="1424" spans="3:5" x14ac:dyDescent="0.4">
      <c r="C1424" t="s">
        <v>853</v>
      </c>
      <c r="D1424" t="s">
        <v>599</v>
      </c>
      <c r="E1424">
        <v>13600</v>
      </c>
    </row>
    <row r="1425" spans="3:5" x14ac:dyDescent="0.4">
      <c r="C1425" t="s">
        <v>853</v>
      </c>
      <c r="D1425" t="s">
        <v>600</v>
      </c>
      <c r="E1425">
        <v>8600</v>
      </c>
    </row>
    <row r="1426" spans="3:5" x14ac:dyDescent="0.4">
      <c r="C1426" t="s">
        <v>853</v>
      </c>
      <c r="D1426" t="s">
        <v>601</v>
      </c>
      <c r="E1426">
        <v>23300</v>
      </c>
    </row>
    <row r="1427" spans="3:5" x14ac:dyDescent="0.4">
      <c r="C1427" t="s">
        <v>853</v>
      </c>
      <c r="D1427" t="s">
        <v>602</v>
      </c>
      <c r="E1427">
        <v>10400</v>
      </c>
    </row>
    <row r="1428" spans="3:5" x14ac:dyDescent="0.4">
      <c r="C1428" t="s">
        <v>853</v>
      </c>
      <c r="D1428" t="s">
        <v>603</v>
      </c>
      <c r="E1428">
        <v>23400</v>
      </c>
    </row>
    <row r="1429" spans="3:5" x14ac:dyDescent="0.4">
      <c r="C1429" t="s">
        <v>853</v>
      </c>
      <c r="D1429" t="s">
        <v>604</v>
      </c>
      <c r="E1429">
        <v>19300</v>
      </c>
    </row>
    <row r="1430" spans="3:5" x14ac:dyDescent="0.4">
      <c r="C1430" t="s">
        <v>853</v>
      </c>
      <c r="D1430" t="s">
        <v>605</v>
      </c>
      <c r="E1430">
        <v>9200</v>
      </c>
    </row>
    <row r="1431" spans="3:5" x14ac:dyDescent="0.4">
      <c r="C1431" t="s">
        <v>853</v>
      </c>
      <c r="D1431" t="s">
        <v>606</v>
      </c>
      <c r="E1431">
        <v>17400</v>
      </c>
    </row>
    <row r="1432" spans="3:5" x14ac:dyDescent="0.4">
      <c r="C1432" t="s">
        <v>853</v>
      </c>
      <c r="D1432" t="s">
        <v>607</v>
      </c>
      <c r="E1432">
        <v>18900</v>
      </c>
    </row>
    <row r="1433" spans="3:5" x14ac:dyDescent="0.4">
      <c r="C1433" t="s">
        <v>853</v>
      </c>
      <c r="D1433" t="s">
        <v>608</v>
      </c>
      <c r="E1433">
        <v>9200</v>
      </c>
    </row>
    <row r="1434" spans="3:5" x14ac:dyDescent="0.4">
      <c r="C1434" t="s">
        <v>853</v>
      </c>
      <c r="D1434" t="s">
        <v>609</v>
      </c>
      <c r="E1434">
        <v>5600</v>
      </c>
    </row>
    <row r="1435" spans="3:5" x14ac:dyDescent="0.4">
      <c r="C1435" t="s">
        <v>853</v>
      </c>
      <c r="D1435" t="s">
        <v>610</v>
      </c>
      <c r="E1435">
        <v>23800</v>
      </c>
    </row>
    <row r="1436" spans="3:5" x14ac:dyDescent="0.4">
      <c r="C1436" t="s">
        <v>853</v>
      </c>
      <c r="D1436" t="s">
        <v>611</v>
      </c>
      <c r="E1436">
        <v>11800</v>
      </c>
    </row>
    <row r="1437" spans="3:5" x14ac:dyDescent="0.4">
      <c r="C1437" t="s">
        <v>853</v>
      </c>
      <c r="D1437" t="s">
        <v>612</v>
      </c>
      <c r="E1437">
        <v>28900</v>
      </c>
    </row>
    <row r="1438" spans="3:5" x14ac:dyDescent="0.4">
      <c r="C1438" t="s">
        <v>853</v>
      </c>
      <c r="D1438" t="s">
        <v>613</v>
      </c>
      <c r="E1438">
        <v>28200</v>
      </c>
    </row>
    <row r="1439" spans="3:5" x14ac:dyDescent="0.4">
      <c r="C1439" t="s">
        <v>853</v>
      </c>
      <c r="D1439" t="s">
        <v>614</v>
      </c>
      <c r="E1439">
        <v>29700</v>
      </c>
    </row>
    <row r="1440" spans="3:5" x14ac:dyDescent="0.4">
      <c r="C1440" t="s">
        <v>853</v>
      </c>
      <c r="D1440" t="s">
        <v>615</v>
      </c>
      <c r="E1440">
        <v>12100</v>
      </c>
    </row>
    <row r="1441" spans="3:5" x14ac:dyDescent="0.4">
      <c r="C1441" t="s">
        <v>853</v>
      </c>
      <c r="D1441" t="s">
        <v>616</v>
      </c>
      <c r="E1441">
        <v>66000</v>
      </c>
    </row>
    <row r="1442" spans="3:5" x14ac:dyDescent="0.4">
      <c r="C1442" t="s">
        <v>853</v>
      </c>
      <c r="D1442" t="s">
        <v>617</v>
      </c>
      <c r="E1442">
        <v>20400</v>
      </c>
    </row>
    <row r="1443" spans="3:5" x14ac:dyDescent="0.4">
      <c r="C1443" t="s">
        <v>853</v>
      </c>
      <c r="D1443" t="s">
        <v>618</v>
      </c>
      <c r="E1443">
        <v>40900</v>
      </c>
    </row>
    <row r="1444" spans="3:5" x14ac:dyDescent="0.4">
      <c r="C1444" t="s">
        <v>853</v>
      </c>
      <c r="D1444" t="s">
        <v>619</v>
      </c>
      <c r="E1444">
        <v>14300</v>
      </c>
    </row>
    <row r="1445" spans="3:5" x14ac:dyDescent="0.4">
      <c r="C1445" t="s">
        <v>853</v>
      </c>
      <c r="D1445" t="s">
        <v>620</v>
      </c>
      <c r="E1445">
        <v>29600</v>
      </c>
    </row>
    <row r="1446" spans="3:5" x14ac:dyDescent="0.4">
      <c r="C1446" t="s">
        <v>853</v>
      </c>
      <c r="D1446" t="s">
        <v>621</v>
      </c>
      <c r="E1446">
        <v>17300</v>
      </c>
    </row>
    <row r="1447" spans="3:5" x14ac:dyDescent="0.4">
      <c r="C1447" t="s">
        <v>853</v>
      </c>
      <c r="D1447" t="s">
        <v>622</v>
      </c>
      <c r="E1447">
        <v>6800</v>
      </c>
    </row>
    <row r="1448" spans="3:5" x14ac:dyDescent="0.4">
      <c r="C1448" t="s">
        <v>853</v>
      </c>
      <c r="D1448" t="s">
        <v>623</v>
      </c>
      <c r="E1448">
        <v>22200</v>
      </c>
    </row>
    <row r="1449" spans="3:5" x14ac:dyDescent="0.4">
      <c r="C1449" t="s">
        <v>853</v>
      </c>
      <c r="D1449" t="s">
        <v>624</v>
      </c>
      <c r="E1449">
        <v>10800</v>
      </c>
    </row>
    <row r="1450" spans="3:5" x14ac:dyDescent="0.4">
      <c r="C1450" t="s">
        <v>853</v>
      </c>
      <c r="D1450" t="s">
        <v>625</v>
      </c>
      <c r="E1450">
        <v>9100</v>
      </c>
    </row>
    <row r="1451" spans="3:5" x14ac:dyDescent="0.4">
      <c r="C1451" t="s">
        <v>853</v>
      </c>
      <c r="D1451" t="s">
        <v>626</v>
      </c>
      <c r="E1451">
        <v>10700</v>
      </c>
    </row>
    <row r="1452" spans="3:5" x14ac:dyDescent="0.4">
      <c r="C1452" t="s">
        <v>853</v>
      </c>
      <c r="D1452" t="s">
        <v>627</v>
      </c>
      <c r="E1452">
        <v>3000</v>
      </c>
    </row>
    <row r="1453" spans="3:5" x14ac:dyDescent="0.4">
      <c r="C1453" t="s">
        <v>853</v>
      </c>
      <c r="D1453" t="s">
        <v>628</v>
      </c>
      <c r="E1453">
        <v>12700</v>
      </c>
    </row>
    <row r="1454" spans="3:5" x14ac:dyDescent="0.4">
      <c r="C1454" t="s">
        <v>853</v>
      </c>
      <c r="D1454" t="s">
        <v>629</v>
      </c>
      <c r="E1454">
        <v>24200</v>
      </c>
    </row>
    <row r="1455" spans="3:5" x14ac:dyDescent="0.4">
      <c r="C1455" t="s">
        <v>853</v>
      </c>
      <c r="D1455" t="s">
        <v>630</v>
      </c>
      <c r="E1455">
        <v>20300</v>
      </c>
    </row>
    <row r="1456" spans="3:5" x14ac:dyDescent="0.4">
      <c r="C1456" t="s">
        <v>853</v>
      </c>
      <c r="D1456" t="s">
        <v>631</v>
      </c>
      <c r="E1456">
        <v>20600</v>
      </c>
    </row>
    <row r="1457" spans="3:5" x14ac:dyDescent="0.4">
      <c r="C1457" t="s">
        <v>853</v>
      </c>
      <c r="D1457" t="s">
        <v>632</v>
      </c>
      <c r="E1457">
        <v>5900</v>
      </c>
    </row>
    <row r="1458" spans="3:5" x14ac:dyDescent="0.4">
      <c r="C1458" t="s">
        <v>853</v>
      </c>
      <c r="D1458" t="s">
        <v>633</v>
      </c>
      <c r="E1458">
        <v>12300</v>
      </c>
    </row>
    <row r="1459" spans="3:5" x14ac:dyDescent="0.4">
      <c r="C1459" t="s">
        <v>853</v>
      </c>
      <c r="D1459" t="s">
        <v>634</v>
      </c>
      <c r="E1459">
        <v>9900</v>
      </c>
    </row>
    <row r="1460" spans="3:5" x14ac:dyDescent="0.4">
      <c r="C1460" t="s">
        <v>853</v>
      </c>
      <c r="D1460" t="s">
        <v>635</v>
      </c>
      <c r="E1460">
        <v>3600</v>
      </c>
    </row>
    <row r="1461" spans="3:5" x14ac:dyDescent="0.4">
      <c r="C1461" t="s">
        <v>853</v>
      </c>
      <c r="D1461" t="s">
        <v>636</v>
      </c>
      <c r="E1461">
        <v>5800</v>
      </c>
    </row>
    <row r="1462" spans="3:5" x14ac:dyDescent="0.4">
      <c r="C1462" t="s">
        <v>853</v>
      </c>
      <c r="D1462" t="s">
        <v>637</v>
      </c>
      <c r="E1462">
        <v>2800</v>
      </c>
    </row>
    <row r="1463" spans="3:5" x14ac:dyDescent="0.4">
      <c r="C1463" t="s">
        <v>853</v>
      </c>
      <c r="D1463" t="s">
        <v>638</v>
      </c>
      <c r="E1463">
        <v>11800</v>
      </c>
    </row>
    <row r="1464" spans="3:5" x14ac:dyDescent="0.4">
      <c r="C1464" t="s">
        <v>853</v>
      </c>
      <c r="D1464" t="s">
        <v>639</v>
      </c>
      <c r="E1464">
        <v>8900</v>
      </c>
    </row>
    <row r="1465" spans="3:5" x14ac:dyDescent="0.4">
      <c r="C1465" t="s">
        <v>853</v>
      </c>
      <c r="D1465" t="s">
        <v>640</v>
      </c>
      <c r="E1465">
        <v>2800</v>
      </c>
    </row>
    <row r="1466" spans="3:5" x14ac:dyDescent="0.4">
      <c r="C1466" t="s">
        <v>853</v>
      </c>
      <c r="D1466" t="s">
        <v>641</v>
      </c>
      <c r="E1466">
        <v>3400</v>
      </c>
    </row>
    <row r="1467" spans="3:5" x14ac:dyDescent="0.4">
      <c r="C1467" t="s">
        <v>853</v>
      </c>
      <c r="D1467" t="s">
        <v>642</v>
      </c>
      <c r="E1467">
        <v>22100</v>
      </c>
    </row>
    <row r="1468" spans="3:5" x14ac:dyDescent="0.4">
      <c r="C1468" t="s">
        <v>853</v>
      </c>
      <c r="D1468" t="s">
        <v>643</v>
      </c>
      <c r="E1468">
        <v>5000</v>
      </c>
    </row>
    <row r="1469" spans="3:5" x14ac:dyDescent="0.4">
      <c r="C1469" t="s">
        <v>853</v>
      </c>
      <c r="D1469" t="s">
        <v>644</v>
      </c>
      <c r="E1469">
        <v>3100</v>
      </c>
    </row>
    <row r="1470" spans="3:5" x14ac:dyDescent="0.4">
      <c r="C1470" t="s">
        <v>853</v>
      </c>
      <c r="D1470" t="s">
        <v>645</v>
      </c>
      <c r="E1470">
        <v>6200</v>
      </c>
    </row>
    <row r="1471" spans="3:5" x14ac:dyDescent="0.4">
      <c r="C1471" t="s">
        <v>853</v>
      </c>
      <c r="D1471" t="s">
        <v>646</v>
      </c>
      <c r="E1471">
        <v>6900</v>
      </c>
    </row>
    <row r="1472" spans="3:5" x14ac:dyDescent="0.4">
      <c r="C1472" t="s">
        <v>853</v>
      </c>
      <c r="D1472" t="s">
        <v>647</v>
      </c>
      <c r="E1472">
        <v>16700</v>
      </c>
    </row>
    <row r="1473" spans="3:5" x14ac:dyDescent="0.4">
      <c r="C1473" t="s">
        <v>853</v>
      </c>
      <c r="D1473" t="s">
        <v>648</v>
      </c>
      <c r="E1473">
        <v>7900</v>
      </c>
    </row>
    <row r="1474" spans="3:5" x14ac:dyDescent="0.4">
      <c r="C1474" t="s">
        <v>853</v>
      </c>
      <c r="D1474" t="s">
        <v>649</v>
      </c>
      <c r="E1474">
        <v>7000</v>
      </c>
    </row>
    <row r="1475" spans="3:5" x14ac:dyDescent="0.4">
      <c r="C1475" t="s">
        <v>853</v>
      </c>
      <c r="D1475" t="s">
        <v>650</v>
      </c>
      <c r="E1475">
        <v>24500</v>
      </c>
    </row>
    <row r="1476" spans="3:5" x14ac:dyDescent="0.4">
      <c r="C1476" t="s">
        <v>853</v>
      </c>
      <c r="D1476" t="s">
        <v>651</v>
      </c>
      <c r="E1476">
        <v>15100</v>
      </c>
    </row>
    <row r="1477" spans="3:5" x14ac:dyDescent="0.4">
      <c r="C1477" t="s">
        <v>853</v>
      </c>
      <c r="D1477" t="s">
        <v>652</v>
      </c>
      <c r="E1477">
        <v>11400</v>
      </c>
    </row>
    <row r="1478" spans="3:5" x14ac:dyDescent="0.4">
      <c r="C1478" t="s">
        <v>853</v>
      </c>
      <c r="D1478" t="s">
        <v>653</v>
      </c>
      <c r="E1478">
        <v>7500</v>
      </c>
    </row>
    <row r="1479" spans="3:5" x14ac:dyDescent="0.4">
      <c r="C1479" t="s">
        <v>853</v>
      </c>
      <c r="D1479" t="s">
        <v>654</v>
      </c>
      <c r="E1479">
        <v>15500</v>
      </c>
    </row>
    <row r="1480" spans="3:5" x14ac:dyDescent="0.4">
      <c r="C1480" t="s">
        <v>853</v>
      </c>
      <c r="D1480" t="s">
        <v>655</v>
      </c>
      <c r="E1480">
        <v>9800</v>
      </c>
    </row>
    <row r="1481" spans="3:5" x14ac:dyDescent="0.4">
      <c r="C1481" t="s">
        <v>853</v>
      </c>
      <c r="D1481" t="s">
        <v>656</v>
      </c>
      <c r="E1481">
        <v>3000</v>
      </c>
    </row>
    <row r="1482" spans="3:5" x14ac:dyDescent="0.4">
      <c r="C1482" t="s">
        <v>853</v>
      </c>
      <c r="D1482" t="s">
        <v>657</v>
      </c>
      <c r="E1482">
        <v>96900</v>
      </c>
    </row>
    <row r="1483" spans="3:5" x14ac:dyDescent="0.4">
      <c r="C1483" t="s">
        <v>853</v>
      </c>
      <c r="D1483" t="s">
        <v>658</v>
      </c>
      <c r="E1483">
        <v>14800</v>
      </c>
    </row>
    <row r="1484" spans="3:5" x14ac:dyDescent="0.4">
      <c r="C1484" t="s">
        <v>853</v>
      </c>
      <c r="D1484" t="s">
        <v>659</v>
      </c>
      <c r="E1484">
        <v>12000</v>
      </c>
    </row>
    <row r="1485" spans="3:5" x14ac:dyDescent="0.4">
      <c r="C1485" t="s">
        <v>853</v>
      </c>
      <c r="D1485" t="s">
        <v>660</v>
      </c>
      <c r="E1485">
        <v>39500</v>
      </c>
    </row>
    <row r="1486" spans="3:5" x14ac:dyDescent="0.4">
      <c r="C1486" t="s">
        <v>853</v>
      </c>
      <c r="D1486" t="s">
        <v>661</v>
      </c>
      <c r="E1486">
        <v>10900</v>
      </c>
    </row>
    <row r="1487" spans="3:5" x14ac:dyDescent="0.4">
      <c r="C1487" t="s">
        <v>853</v>
      </c>
      <c r="D1487" t="s">
        <v>662</v>
      </c>
      <c r="E1487">
        <v>8100</v>
      </c>
    </row>
    <row r="1488" spans="3:5" x14ac:dyDescent="0.4">
      <c r="C1488" t="s">
        <v>853</v>
      </c>
      <c r="D1488" t="s">
        <v>663</v>
      </c>
      <c r="E1488">
        <v>9400</v>
      </c>
    </row>
    <row r="1489" spans="3:5" x14ac:dyDescent="0.4">
      <c r="C1489" t="s">
        <v>853</v>
      </c>
      <c r="D1489" t="s">
        <v>664</v>
      </c>
      <c r="E1489">
        <v>28100</v>
      </c>
    </row>
    <row r="1490" spans="3:5" x14ac:dyDescent="0.4">
      <c r="C1490" t="s">
        <v>853</v>
      </c>
      <c r="D1490" t="s">
        <v>665</v>
      </c>
      <c r="E1490">
        <v>15100</v>
      </c>
    </row>
    <row r="1491" spans="3:5" x14ac:dyDescent="0.4">
      <c r="C1491" t="s">
        <v>853</v>
      </c>
      <c r="D1491" t="s">
        <v>666</v>
      </c>
      <c r="E1491">
        <v>6800</v>
      </c>
    </row>
    <row r="1492" spans="3:5" x14ac:dyDescent="0.4">
      <c r="C1492" t="s">
        <v>853</v>
      </c>
      <c r="D1492" t="s">
        <v>667</v>
      </c>
      <c r="E1492">
        <v>12600</v>
      </c>
    </row>
    <row r="1493" spans="3:5" x14ac:dyDescent="0.4">
      <c r="C1493" t="s">
        <v>853</v>
      </c>
      <c r="D1493" t="s">
        <v>668</v>
      </c>
      <c r="E1493">
        <v>23700</v>
      </c>
    </row>
    <row r="1494" spans="3:5" x14ac:dyDescent="0.4">
      <c r="C1494" t="s">
        <v>853</v>
      </c>
      <c r="D1494" t="s">
        <v>669</v>
      </c>
      <c r="E1494">
        <v>9200</v>
      </c>
    </row>
    <row r="1495" spans="3:5" x14ac:dyDescent="0.4">
      <c r="C1495" t="s">
        <v>853</v>
      </c>
      <c r="D1495" t="s">
        <v>670</v>
      </c>
      <c r="E1495">
        <v>14500</v>
      </c>
    </row>
    <row r="1496" spans="3:5" x14ac:dyDescent="0.4">
      <c r="C1496" t="s">
        <v>853</v>
      </c>
      <c r="D1496" t="s">
        <v>671</v>
      </c>
      <c r="E1496">
        <v>15600</v>
      </c>
    </row>
    <row r="1497" spans="3:5" x14ac:dyDescent="0.4">
      <c r="C1497" t="s">
        <v>853</v>
      </c>
      <c r="D1497" t="s">
        <v>672</v>
      </c>
      <c r="E1497">
        <v>6600</v>
      </c>
    </row>
    <row r="1498" spans="3:5" x14ac:dyDescent="0.4">
      <c r="C1498" t="s">
        <v>853</v>
      </c>
      <c r="D1498" t="s">
        <v>673</v>
      </c>
      <c r="E1498">
        <v>10800</v>
      </c>
    </row>
    <row r="1499" spans="3:5" x14ac:dyDescent="0.4">
      <c r="C1499" t="s">
        <v>853</v>
      </c>
      <c r="D1499" t="s">
        <v>674</v>
      </c>
      <c r="E1499">
        <v>27100</v>
      </c>
    </row>
    <row r="1500" spans="3:5" x14ac:dyDescent="0.4">
      <c r="C1500" t="s">
        <v>853</v>
      </c>
      <c r="D1500" t="s">
        <v>675</v>
      </c>
      <c r="E1500">
        <v>30500</v>
      </c>
    </row>
    <row r="1501" spans="3:5" x14ac:dyDescent="0.4">
      <c r="C1501" t="s">
        <v>853</v>
      </c>
      <c r="D1501" t="s">
        <v>676</v>
      </c>
      <c r="E1501">
        <v>26600</v>
      </c>
    </row>
    <row r="1502" spans="3:5" x14ac:dyDescent="0.4">
      <c r="C1502" t="s">
        <v>853</v>
      </c>
      <c r="D1502" t="s">
        <v>677</v>
      </c>
      <c r="E1502">
        <v>6200</v>
      </c>
    </row>
    <row r="1503" spans="3:5" x14ac:dyDescent="0.4">
      <c r="C1503" t="s">
        <v>853</v>
      </c>
      <c r="D1503" t="s">
        <v>678</v>
      </c>
      <c r="E1503">
        <v>30300</v>
      </c>
    </row>
    <row r="1504" spans="3:5" x14ac:dyDescent="0.4">
      <c r="C1504" t="s">
        <v>853</v>
      </c>
      <c r="D1504" t="s">
        <v>679</v>
      </c>
      <c r="E1504">
        <v>16600</v>
      </c>
    </row>
    <row r="1505" spans="1:5" x14ac:dyDescent="0.4">
      <c r="C1505" t="s">
        <v>853</v>
      </c>
      <c r="D1505" t="s">
        <v>680</v>
      </c>
      <c r="E1505">
        <v>10500</v>
      </c>
    </row>
    <row r="1506" spans="1:5" x14ac:dyDescent="0.4">
      <c r="C1506" t="s">
        <v>853</v>
      </c>
      <c r="D1506" t="s">
        <v>681</v>
      </c>
      <c r="E1506">
        <v>13800</v>
      </c>
    </row>
    <row r="1507" spans="1:5" x14ac:dyDescent="0.4">
      <c r="C1507" t="s">
        <v>853</v>
      </c>
      <c r="D1507" t="s">
        <v>682</v>
      </c>
      <c r="E1507">
        <v>8400</v>
      </c>
    </row>
    <row r="1508" spans="1:5" x14ac:dyDescent="0.4">
      <c r="C1508" t="s">
        <v>853</v>
      </c>
      <c r="D1508" t="s">
        <v>683</v>
      </c>
      <c r="E1508">
        <v>6800</v>
      </c>
    </row>
    <row r="1509" spans="1:5" x14ac:dyDescent="0.4">
      <c r="C1509" t="s">
        <v>853</v>
      </c>
      <c r="D1509" t="s">
        <v>684</v>
      </c>
      <c r="E1509">
        <v>7700</v>
      </c>
    </row>
    <row r="1510" spans="1:5" x14ac:dyDescent="0.4">
      <c r="C1510" t="s">
        <v>853</v>
      </c>
      <c r="D1510" t="s">
        <v>685</v>
      </c>
      <c r="E1510">
        <v>9800</v>
      </c>
    </row>
    <row r="1511" spans="1:5" x14ac:dyDescent="0.4">
      <c r="C1511" t="s">
        <v>853</v>
      </c>
      <c r="D1511" t="s">
        <v>686</v>
      </c>
      <c r="E1511">
        <v>3100</v>
      </c>
    </row>
    <row r="1512" spans="1:5" x14ac:dyDescent="0.4">
      <c r="C1512" t="s">
        <v>853</v>
      </c>
      <c r="D1512" t="s">
        <v>687</v>
      </c>
      <c r="E1512">
        <v>6600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6300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18000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59800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14300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7000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10900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2500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17000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12700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21800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9100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1100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33500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18300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11300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8300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11700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7800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10900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21100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17800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26500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34400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77100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18300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15400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28100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6700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18700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8100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14800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18200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22500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6300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11000</v>
      </c>
    </row>
    <row r="1548" spans="1:5" x14ac:dyDescent="0.4">
      <c r="C1548" t="s">
        <v>853</v>
      </c>
      <c r="D1548" t="s">
        <v>421</v>
      </c>
      <c r="E1548">
        <v>10500</v>
      </c>
    </row>
    <row r="1549" spans="1:5" x14ac:dyDescent="0.4">
      <c r="C1549" t="s">
        <v>853</v>
      </c>
      <c r="D1549" t="s">
        <v>422</v>
      </c>
      <c r="E1549">
        <v>11200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7600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6300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27200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8700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13300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5700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5200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8900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19700</v>
      </c>
    </row>
    <row r="1559" spans="1:5" x14ac:dyDescent="0.4">
      <c r="C1559" t="s">
        <v>853</v>
      </c>
      <c r="D1559" t="s">
        <v>432</v>
      </c>
      <c r="E1559">
        <v>8500</v>
      </c>
    </row>
    <row r="1560" spans="1:5" x14ac:dyDescent="0.4">
      <c r="C1560" t="s">
        <v>853</v>
      </c>
      <c r="D1560" t="s">
        <v>433</v>
      </c>
      <c r="E1560">
        <v>26300</v>
      </c>
    </row>
    <row r="1561" spans="1:5" x14ac:dyDescent="0.4">
      <c r="C1561" t="s">
        <v>853</v>
      </c>
      <c r="D1561" t="s">
        <v>434</v>
      </c>
      <c r="E1561">
        <v>14900</v>
      </c>
    </row>
    <row r="1562" spans="1:5" x14ac:dyDescent="0.4">
      <c r="C1562" t="s">
        <v>853</v>
      </c>
      <c r="D1562" t="s">
        <v>435</v>
      </c>
      <c r="E1562">
        <v>64200</v>
      </c>
    </row>
    <row r="1563" spans="1:5" x14ac:dyDescent="0.4">
      <c r="C1563" t="s">
        <v>853</v>
      </c>
      <c r="D1563" t="s">
        <v>436</v>
      </c>
      <c r="E1563">
        <v>31900</v>
      </c>
    </row>
    <row r="1564" spans="1:5" x14ac:dyDescent="0.4">
      <c r="C1564" t="s">
        <v>853</v>
      </c>
      <c r="D1564" t="s">
        <v>437</v>
      </c>
      <c r="E1564">
        <v>5000</v>
      </c>
    </row>
    <row r="1565" spans="1:5" x14ac:dyDescent="0.4">
      <c r="C1565" t="s">
        <v>853</v>
      </c>
      <c r="D1565" t="s">
        <v>438</v>
      </c>
      <c r="E1565">
        <v>11500</v>
      </c>
    </row>
    <row r="1566" spans="1:5" x14ac:dyDescent="0.4">
      <c r="C1566" t="s">
        <v>853</v>
      </c>
      <c r="D1566" t="s">
        <v>439</v>
      </c>
      <c r="E1566">
        <v>11400</v>
      </c>
    </row>
    <row r="1567" spans="1:5" x14ac:dyDescent="0.4">
      <c r="C1567" t="s">
        <v>853</v>
      </c>
      <c r="D1567" t="s">
        <v>440</v>
      </c>
      <c r="E1567">
        <v>12400</v>
      </c>
    </row>
    <row r="1568" spans="1:5" x14ac:dyDescent="0.4">
      <c r="C1568" t="s">
        <v>853</v>
      </c>
      <c r="D1568" t="s">
        <v>441</v>
      </c>
      <c r="E1568">
        <v>12600</v>
      </c>
    </row>
    <row r="1569" spans="3:5" x14ac:dyDescent="0.4">
      <c r="C1569" t="s">
        <v>853</v>
      </c>
      <c r="D1569" t="s">
        <v>442</v>
      </c>
      <c r="E1569">
        <v>8100</v>
      </c>
    </row>
    <row r="1570" spans="3:5" x14ac:dyDescent="0.4">
      <c r="C1570" t="s">
        <v>853</v>
      </c>
      <c r="D1570" t="s">
        <v>443</v>
      </c>
      <c r="E1570">
        <v>6100</v>
      </c>
    </row>
    <row r="1571" spans="3:5" x14ac:dyDescent="0.4">
      <c r="C1571" t="s">
        <v>853</v>
      </c>
      <c r="D1571" t="s">
        <v>444</v>
      </c>
      <c r="E1571">
        <v>11100</v>
      </c>
    </row>
    <row r="1572" spans="3:5" x14ac:dyDescent="0.4">
      <c r="C1572" t="s">
        <v>853</v>
      </c>
      <c r="D1572" t="s">
        <v>445</v>
      </c>
      <c r="E1572">
        <v>10900</v>
      </c>
    </row>
    <row r="1573" spans="3:5" x14ac:dyDescent="0.4">
      <c r="C1573" t="s">
        <v>853</v>
      </c>
      <c r="D1573" t="s">
        <v>446</v>
      </c>
      <c r="E1573">
        <v>4500</v>
      </c>
    </row>
    <row r="1574" spans="3:5" x14ac:dyDescent="0.4">
      <c r="C1574" t="s">
        <v>853</v>
      </c>
      <c r="D1574" t="s">
        <v>447</v>
      </c>
      <c r="E1574">
        <v>13200</v>
      </c>
    </row>
    <row r="1575" spans="3:5" x14ac:dyDescent="0.4">
      <c r="C1575" t="s">
        <v>853</v>
      </c>
      <c r="D1575" t="s">
        <v>448</v>
      </c>
      <c r="E1575">
        <v>1600</v>
      </c>
    </row>
    <row r="1576" spans="3:5" x14ac:dyDescent="0.4">
      <c r="C1576" t="s">
        <v>853</v>
      </c>
      <c r="D1576" t="s">
        <v>449</v>
      </c>
      <c r="E1576">
        <v>9300</v>
      </c>
    </row>
    <row r="1577" spans="3:5" x14ac:dyDescent="0.4">
      <c r="C1577" t="s">
        <v>853</v>
      </c>
      <c r="D1577" t="s">
        <v>450</v>
      </c>
      <c r="E1577">
        <v>9000</v>
      </c>
    </row>
    <row r="1578" spans="3:5" x14ac:dyDescent="0.4">
      <c r="C1578" t="s">
        <v>853</v>
      </c>
      <c r="D1578" t="s">
        <v>451</v>
      </c>
      <c r="E1578">
        <v>9000</v>
      </c>
    </row>
    <row r="1579" spans="3:5" x14ac:dyDescent="0.4">
      <c r="C1579" t="s">
        <v>853</v>
      </c>
      <c r="D1579" t="s">
        <v>452</v>
      </c>
      <c r="E1579">
        <v>7100</v>
      </c>
    </row>
    <row r="1580" spans="3:5" x14ac:dyDescent="0.4">
      <c r="C1580" t="s">
        <v>853</v>
      </c>
      <c r="D1580" t="s">
        <v>453</v>
      </c>
      <c r="E1580">
        <v>52400</v>
      </c>
    </row>
    <row r="1581" spans="3:5" x14ac:dyDescent="0.4">
      <c r="C1581" t="s">
        <v>853</v>
      </c>
      <c r="D1581" t="s">
        <v>454</v>
      </c>
      <c r="E1581">
        <v>18200</v>
      </c>
    </row>
    <row r="1582" spans="3:5" x14ac:dyDescent="0.4">
      <c r="C1582" t="s">
        <v>853</v>
      </c>
      <c r="D1582" t="s">
        <v>455</v>
      </c>
      <c r="E1582">
        <v>23100</v>
      </c>
    </row>
    <row r="1583" spans="3:5" x14ac:dyDescent="0.4">
      <c r="C1583" t="s">
        <v>853</v>
      </c>
      <c r="D1583" t="s">
        <v>456</v>
      </c>
      <c r="E1583">
        <v>34000</v>
      </c>
    </row>
    <row r="1584" spans="3:5" x14ac:dyDescent="0.4">
      <c r="C1584" t="s">
        <v>853</v>
      </c>
      <c r="D1584" t="s">
        <v>457</v>
      </c>
      <c r="E1584">
        <v>16500</v>
      </c>
    </row>
    <row r="1585" spans="3:5" x14ac:dyDescent="0.4">
      <c r="C1585" t="s">
        <v>853</v>
      </c>
      <c r="D1585" t="s">
        <v>458</v>
      </c>
      <c r="E1585">
        <v>20600</v>
      </c>
    </row>
    <row r="1586" spans="3:5" x14ac:dyDescent="0.4">
      <c r="C1586" t="s">
        <v>853</v>
      </c>
      <c r="D1586" t="s">
        <v>459</v>
      </c>
      <c r="E1586">
        <v>15500</v>
      </c>
    </row>
    <row r="1587" spans="3:5" x14ac:dyDescent="0.4">
      <c r="C1587" t="s">
        <v>853</v>
      </c>
      <c r="D1587" t="s">
        <v>460</v>
      </c>
      <c r="E1587">
        <v>16400</v>
      </c>
    </row>
    <row r="1588" spans="3:5" x14ac:dyDescent="0.4">
      <c r="C1588" t="s">
        <v>853</v>
      </c>
      <c r="D1588" t="s">
        <v>461</v>
      </c>
      <c r="E1588">
        <v>11800</v>
      </c>
    </row>
    <row r="1589" spans="3:5" x14ac:dyDescent="0.4">
      <c r="C1589" t="s">
        <v>853</v>
      </c>
      <c r="D1589" t="s">
        <v>462</v>
      </c>
      <c r="E1589">
        <v>11600</v>
      </c>
    </row>
    <row r="1590" spans="3:5" x14ac:dyDescent="0.4">
      <c r="C1590" t="s">
        <v>853</v>
      </c>
      <c r="D1590" t="s">
        <v>463</v>
      </c>
      <c r="E1590">
        <v>12500</v>
      </c>
    </row>
    <row r="1591" spans="3:5" x14ac:dyDescent="0.4">
      <c r="C1591" t="s">
        <v>853</v>
      </c>
      <c r="D1591" t="s">
        <v>464</v>
      </c>
      <c r="E1591">
        <v>10300</v>
      </c>
    </row>
    <row r="1592" spans="3:5" x14ac:dyDescent="0.4">
      <c r="C1592" t="s">
        <v>853</v>
      </c>
      <c r="D1592" t="s">
        <v>465</v>
      </c>
      <c r="E1592">
        <v>22300</v>
      </c>
    </row>
    <row r="1593" spans="3:5" x14ac:dyDescent="0.4">
      <c r="C1593" t="s">
        <v>853</v>
      </c>
      <c r="D1593" t="s">
        <v>466</v>
      </c>
      <c r="E1593">
        <v>8700</v>
      </c>
    </row>
    <row r="1594" spans="3:5" x14ac:dyDescent="0.4">
      <c r="C1594" t="s">
        <v>853</v>
      </c>
      <c r="D1594" t="s">
        <v>467</v>
      </c>
      <c r="E1594">
        <v>2900</v>
      </c>
    </row>
    <row r="1595" spans="3:5" x14ac:dyDescent="0.4">
      <c r="C1595" t="s">
        <v>853</v>
      </c>
      <c r="D1595" t="s">
        <v>468</v>
      </c>
      <c r="E1595">
        <v>19400</v>
      </c>
    </row>
    <row r="1596" spans="3:5" x14ac:dyDescent="0.4">
      <c r="C1596" t="s">
        <v>853</v>
      </c>
      <c r="D1596" t="s">
        <v>469</v>
      </c>
      <c r="E1596">
        <v>11800</v>
      </c>
    </row>
    <row r="1597" spans="3:5" x14ac:dyDescent="0.4">
      <c r="C1597" t="s">
        <v>853</v>
      </c>
      <c r="D1597" t="s">
        <v>470</v>
      </c>
      <c r="E1597">
        <v>7700</v>
      </c>
    </row>
    <row r="1598" spans="3:5" x14ac:dyDescent="0.4">
      <c r="C1598" t="s">
        <v>853</v>
      </c>
      <c r="D1598" t="s">
        <v>471</v>
      </c>
      <c r="E1598">
        <v>11200</v>
      </c>
    </row>
    <row r="1599" spans="3:5" x14ac:dyDescent="0.4">
      <c r="C1599" t="s">
        <v>853</v>
      </c>
      <c r="D1599" t="s">
        <v>472</v>
      </c>
      <c r="E1599">
        <v>7900</v>
      </c>
    </row>
    <row r="1600" spans="3:5" x14ac:dyDescent="0.4">
      <c r="C1600" t="s">
        <v>853</v>
      </c>
      <c r="D1600" t="s">
        <v>473</v>
      </c>
      <c r="E1600">
        <v>20500</v>
      </c>
    </row>
    <row r="1601" spans="3:5" x14ac:dyDescent="0.4">
      <c r="C1601" t="s">
        <v>853</v>
      </c>
      <c r="D1601" t="s">
        <v>474</v>
      </c>
      <c r="E1601">
        <v>7600</v>
      </c>
    </row>
    <row r="1602" spans="3:5" x14ac:dyDescent="0.4">
      <c r="C1602" t="s">
        <v>853</v>
      </c>
      <c r="D1602" t="s">
        <v>475</v>
      </c>
      <c r="E1602">
        <v>6800</v>
      </c>
    </row>
    <row r="1603" spans="3:5" x14ac:dyDescent="0.4">
      <c r="C1603" t="s">
        <v>853</v>
      </c>
      <c r="D1603" t="s">
        <v>476</v>
      </c>
      <c r="E1603">
        <v>9300</v>
      </c>
    </row>
    <row r="1604" spans="3:5" x14ac:dyDescent="0.4">
      <c r="C1604" t="s">
        <v>853</v>
      </c>
      <c r="D1604" t="s">
        <v>477</v>
      </c>
      <c r="E1604">
        <v>900</v>
      </c>
    </row>
    <row r="1605" spans="3:5" x14ac:dyDescent="0.4">
      <c r="C1605" t="s">
        <v>853</v>
      </c>
      <c r="D1605" t="s">
        <v>478</v>
      </c>
      <c r="E1605">
        <v>7600</v>
      </c>
    </row>
    <row r="1606" spans="3:5" x14ac:dyDescent="0.4">
      <c r="C1606" t="s">
        <v>853</v>
      </c>
      <c r="D1606" t="s">
        <v>479</v>
      </c>
      <c r="E1606">
        <v>7500</v>
      </c>
    </row>
    <row r="1607" spans="3:5" x14ac:dyDescent="0.4">
      <c r="C1607" t="s">
        <v>853</v>
      </c>
      <c r="D1607" t="s">
        <v>480</v>
      </c>
      <c r="E1607">
        <v>6600</v>
      </c>
    </row>
    <row r="1608" spans="3:5" x14ac:dyDescent="0.4">
      <c r="C1608" t="s">
        <v>853</v>
      </c>
      <c r="D1608" t="s">
        <v>481</v>
      </c>
      <c r="E1608">
        <v>3100</v>
      </c>
    </row>
    <row r="1609" spans="3:5" x14ac:dyDescent="0.4">
      <c r="C1609" t="s">
        <v>853</v>
      </c>
      <c r="D1609" t="s">
        <v>482</v>
      </c>
      <c r="E1609">
        <v>7600</v>
      </c>
    </row>
    <row r="1610" spans="3:5" x14ac:dyDescent="0.4">
      <c r="C1610" t="s">
        <v>853</v>
      </c>
      <c r="D1610" t="s">
        <v>483</v>
      </c>
      <c r="E1610">
        <v>13400</v>
      </c>
    </row>
    <row r="1611" spans="3:5" x14ac:dyDescent="0.4">
      <c r="C1611" t="s">
        <v>853</v>
      </c>
      <c r="D1611" t="s">
        <v>484</v>
      </c>
      <c r="E1611">
        <v>8600</v>
      </c>
    </row>
    <row r="1612" spans="3:5" x14ac:dyDescent="0.4">
      <c r="C1612" t="s">
        <v>853</v>
      </c>
      <c r="D1612" t="s">
        <v>485</v>
      </c>
      <c r="E1612">
        <v>2200</v>
      </c>
    </row>
    <row r="1613" spans="3:5" x14ac:dyDescent="0.4">
      <c r="C1613" t="s">
        <v>853</v>
      </c>
      <c r="D1613" t="s">
        <v>486</v>
      </c>
      <c r="E1613">
        <v>16500</v>
      </c>
    </row>
    <row r="1614" spans="3:5" x14ac:dyDescent="0.4">
      <c r="C1614" t="s">
        <v>853</v>
      </c>
      <c r="D1614" t="s">
        <v>487</v>
      </c>
      <c r="E1614">
        <v>8800</v>
      </c>
    </row>
    <row r="1615" spans="3:5" x14ac:dyDescent="0.4">
      <c r="C1615" t="s">
        <v>853</v>
      </c>
      <c r="D1615" t="s">
        <v>488</v>
      </c>
      <c r="E1615">
        <v>7100</v>
      </c>
    </row>
    <row r="1616" spans="3:5" x14ac:dyDescent="0.4">
      <c r="C1616" t="s">
        <v>853</v>
      </c>
      <c r="D1616" t="s">
        <v>489</v>
      </c>
      <c r="E1616">
        <v>18100</v>
      </c>
    </row>
    <row r="1617" spans="3:5" x14ac:dyDescent="0.4">
      <c r="C1617" t="s">
        <v>853</v>
      </c>
      <c r="D1617" t="s">
        <v>490</v>
      </c>
      <c r="E1617">
        <v>20100</v>
      </c>
    </row>
    <row r="1618" spans="3:5" x14ac:dyDescent="0.4">
      <c r="C1618" t="s">
        <v>853</v>
      </c>
      <c r="D1618" t="s">
        <v>491</v>
      </c>
      <c r="E1618">
        <v>14800</v>
      </c>
    </row>
    <row r="1619" spans="3:5" x14ac:dyDescent="0.4">
      <c r="C1619" t="s">
        <v>853</v>
      </c>
      <c r="D1619" t="s">
        <v>492</v>
      </c>
      <c r="E1619">
        <v>17700</v>
      </c>
    </row>
    <row r="1620" spans="3:5" x14ac:dyDescent="0.4">
      <c r="C1620" t="s">
        <v>853</v>
      </c>
      <c r="D1620" t="s">
        <v>493</v>
      </c>
      <c r="E1620">
        <v>19100</v>
      </c>
    </row>
    <row r="1621" spans="3:5" x14ac:dyDescent="0.4">
      <c r="C1621" t="s">
        <v>853</v>
      </c>
      <c r="D1621" t="s">
        <v>494</v>
      </c>
      <c r="E1621">
        <v>15300</v>
      </c>
    </row>
    <row r="1622" spans="3:5" x14ac:dyDescent="0.4">
      <c r="C1622" t="s">
        <v>853</v>
      </c>
      <c r="D1622" t="s">
        <v>495</v>
      </c>
      <c r="E1622">
        <v>8200</v>
      </c>
    </row>
    <row r="1623" spans="3:5" x14ac:dyDescent="0.4">
      <c r="C1623" t="s">
        <v>853</v>
      </c>
      <c r="D1623" t="s">
        <v>496</v>
      </c>
      <c r="E1623">
        <v>5400</v>
      </c>
    </row>
    <row r="1624" spans="3:5" x14ac:dyDescent="0.4">
      <c r="C1624" t="s">
        <v>853</v>
      </c>
      <c r="D1624" t="s">
        <v>497</v>
      </c>
      <c r="E1624">
        <v>9500</v>
      </c>
    </row>
    <row r="1625" spans="3:5" x14ac:dyDescent="0.4">
      <c r="C1625" t="s">
        <v>853</v>
      </c>
      <c r="D1625" t="s">
        <v>498</v>
      </c>
      <c r="E1625">
        <v>7300</v>
      </c>
    </row>
    <row r="1626" spans="3:5" x14ac:dyDescent="0.4">
      <c r="C1626" t="s">
        <v>853</v>
      </c>
      <c r="D1626" t="s">
        <v>499</v>
      </c>
      <c r="E1626">
        <v>8300</v>
      </c>
    </row>
    <row r="1627" spans="3:5" x14ac:dyDescent="0.4">
      <c r="C1627" t="s">
        <v>853</v>
      </c>
      <c r="D1627" t="s">
        <v>500</v>
      </c>
      <c r="E1627">
        <v>10700</v>
      </c>
    </row>
    <row r="1628" spans="3:5" x14ac:dyDescent="0.4">
      <c r="C1628" t="s">
        <v>853</v>
      </c>
      <c r="D1628" t="s">
        <v>501</v>
      </c>
      <c r="E1628">
        <v>11600</v>
      </c>
    </row>
    <row r="1629" spans="3:5" x14ac:dyDescent="0.4">
      <c r="C1629" t="s">
        <v>853</v>
      </c>
      <c r="D1629" t="s">
        <v>502</v>
      </c>
      <c r="E1629">
        <v>8900</v>
      </c>
    </row>
    <row r="1630" spans="3:5" x14ac:dyDescent="0.4">
      <c r="C1630" t="s">
        <v>853</v>
      </c>
      <c r="D1630" t="s">
        <v>503</v>
      </c>
      <c r="E1630">
        <v>5700</v>
      </c>
    </row>
    <row r="1631" spans="3:5" x14ac:dyDescent="0.4">
      <c r="C1631" t="s">
        <v>853</v>
      </c>
      <c r="D1631" t="s">
        <v>504</v>
      </c>
      <c r="E1631">
        <v>9300</v>
      </c>
    </row>
    <row r="1632" spans="3:5" x14ac:dyDescent="0.4">
      <c r="C1632" t="s">
        <v>853</v>
      </c>
      <c r="D1632" t="s">
        <v>505</v>
      </c>
      <c r="E1632">
        <v>29000</v>
      </c>
    </row>
    <row r="1633" spans="3:5" x14ac:dyDescent="0.4">
      <c r="C1633" t="s">
        <v>853</v>
      </c>
      <c r="D1633" t="s">
        <v>688</v>
      </c>
      <c r="E1633">
        <v>20800</v>
      </c>
    </row>
    <row r="1634" spans="3:5" x14ac:dyDescent="0.4">
      <c r="C1634" t="s">
        <v>853</v>
      </c>
      <c r="D1634" t="s">
        <v>689</v>
      </c>
      <c r="E1634">
        <v>5200</v>
      </c>
    </row>
    <row r="1635" spans="3:5" x14ac:dyDescent="0.4">
      <c r="C1635" t="s">
        <v>853</v>
      </c>
      <c r="D1635" t="s">
        <v>690</v>
      </c>
      <c r="E1635">
        <v>15200</v>
      </c>
    </row>
    <row r="1636" spans="3:5" x14ac:dyDescent="0.4">
      <c r="C1636" t="s">
        <v>853</v>
      </c>
      <c r="D1636" t="s">
        <v>691</v>
      </c>
      <c r="E1636">
        <v>19000</v>
      </c>
    </row>
    <row r="1637" spans="3:5" x14ac:dyDescent="0.4">
      <c r="C1637" t="s">
        <v>853</v>
      </c>
      <c r="D1637" t="s">
        <v>692</v>
      </c>
      <c r="E1637">
        <v>15600</v>
      </c>
    </row>
    <row r="1638" spans="3:5" x14ac:dyDescent="0.4">
      <c r="C1638" t="s">
        <v>853</v>
      </c>
      <c r="D1638" t="s">
        <v>693</v>
      </c>
      <c r="E1638">
        <v>4600</v>
      </c>
    </row>
    <row r="1639" spans="3:5" x14ac:dyDescent="0.4">
      <c r="C1639" t="s">
        <v>853</v>
      </c>
      <c r="D1639" t="s">
        <v>694</v>
      </c>
      <c r="E1639">
        <v>13200</v>
      </c>
    </row>
    <row r="1640" spans="3:5" x14ac:dyDescent="0.4">
      <c r="C1640" t="s">
        <v>853</v>
      </c>
      <c r="D1640" t="s">
        <v>695</v>
      </c>
      <c r="E1640">
        <v>17500</v>
      </c>
    </row>
    <row r="1641" spans="3:5" x14ac:dyDescent="0.4">
      <c r="C1641" t="s">
        <v>853</v>
      </c>
      <c r="D1641" t="s">
        <v>696</v>
      </c>
      <c r="E1641">
        <v>21000</v>
      </c>
    </row>
    <row r="1642" spans="3:5" x14ac:dyDescent="0.4">
      <c r="C1642" t="s">
        <v>853</v>
      </c>
      <c r="D1642" t="s">
        <v>697</v>
      </c>
      <c r="E1642">
        <v>9300</v>
      </c>
    </row>
    <row r="1643" spans="3:5" x14ac:dyDescent="0.4">
      <c r="C1643" t="s">
        <v>853</v>
      </c>
      <c r="D1643" t="s">
        <v>698</v>
      </c>
      <c r="E1643">
        <v>10700</v>
      </c>
    </row>
    <row r="1644" spans="3:5" x14ac:dyDescent="0.4">
      <c r="C1644" t="s">
        <v>853</v>
      </c>
      <c r="D1644" t="s">
        <v>699</v>
      </c>
      <c r="E1644">
        <v>6500</v>
      </c>
    </row>
    <row r="1645" spans="3:5" x14ac:dyDescent="0.4">
      <c r="C1645" t="s">
        <v>853</v>
      </c>
      <c r="D1645" t="s">
        <v>700</v>
      </c>
      <c r="E1645">
        <v>20800</v>
      </c>
    </row>
    <row r="1646" spans="3:5" x14ac:dyDescent="0.4">
      <c r="C1646" t="s">
        <v>853</v>
      </c>
      <c r="D1646" t="s">
        <v>701</v>
      </c>
      <c r="E1646">
        <v>3000</v>
      </c>
    </row>
    <row r="1647" spans="3:5" x14ac:dyDescent="0.4">
      <c r="C1647" t="s">
        <v>853</v>
      </c>
      <c r="D1647" t="s">
        <v>702</v>
      </c>
      <c r="E1647">
        <v>13000</v>
      </c>
    </row>
    <row r="1648" spans="3:5" x14ac:dyDescent="0.4">
      <c r="C1648" t="s">
        <v>853</v>
      </c>
      <c r="D1648" t="s">
        <v>703</v>
      </c>
      <c r="E1648">
        <v>9800</v>
      </c>
    </row>
    <row r="1649" spans="1:5" x14ac:dyDescent="0.4">
      <c r="C1649" t="s">
        <v>853</v>
      </c>
      <c r="D1649" t="s">
        <v>704</v>
      </c>
      <c r="E1649">
        <v>12200</v>
      </c>
    </row>
    <row r="1650" spans="1:5" x14ac:dyDescent="0.4">
      <c r="C1650" t="s">
        <v>853</v>
      </c>
      <c r="D1650" t="s">
        <v>705</v>
      </c>
      <c r="E1650">
        <v>9600</v>
      </c>
    </row>
    <row r="1651" spans="1:5" x14ac:dyDescent="0.4">
      <c r="C1651" t="s">
        <v>853</v>
      </c>
      <c r="D1651" t="s">
        <v>706</v>
      </c>
      <c r="E1651">
        <v>9600</v>
      </c>
    </row>
    <row r="1652" spans="1:5" x14ac:dyDescent="0.4">
      <c r="C1652" t="s">
        <v>853</v>
      </c>
      <c r="D1652" t="s">
        <v>707</v>
      </c>
      <c r="E1652">
        <v>7200</v>
      </c>
    </row>
    <row r="1653" spans="1:5" x14ac:dyDescent="0.4">
      <c r="C1653" t="s">
        <v>853</v>
      </c>
      <c r="D1653" t="s">
        <v>708</v>
      </c>
      <c r="E1653">
        <v>38800</v>
      </c>
    </row>
    <row r="1654" spans="1:5" x14ac:dyDescent="0.4">
      <c r="C1654" t="s">
        <v>853</v>
      </c>
      <c r="D1654" t="s">
        <v>709</v>
      </c>
      <c r="E1654">
        <v>33800</v>
      </c>
    </row>
    <row r="1655" spans="1:5" x14ac:dyDescent="0.4">
      <c r="C1655" t="s">
        <v>853</v>
      </c>
      <c r="D1655" t="s">
        <v>710</v>
      </c>
      <c r="E1655">
        <v>12600</v>
      </c>
    </row>
    <row r="1656" spans="1:5" x14ac:dyDescent="0.4">
      <c r="C1656" t="s">
        <v>853</v>
      </c>
      <c r="D1656" t="s">
        <v>711</v>
      </c>
      <c r="E1656">
        <v>29400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109100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BA5CF-DE43-4C4E-815B-F8C4BE366912}">
  <sheetPr codeName="Sheet16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_xll.RssChart($A$2:$E$2,場中監視!A14, "1M", ((60*2.5)+1+(60*3)+1)*5)</f>
        <v>=RssChart($A$2:$E$2,場中監視!A14,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場中監視!A14, "D", 100)</f>
        <v>=RssChart($AJ$2:$AS$2, 場中監視!A14,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550225</v>
      </c>
      <c r="T2" s="2">
        <f t="shared" si="0"/>
        <v>682600</v>
      </c>
      <c r="U2" s="2">
        <f t="shared" si="0"/>
        <v>0</v>
      </c>
      <c r="V2" s="2">
        <f t="shared" si="0"/>
        <v>429300</v>
      </c>
      <c r="W2" s="2">
        <f t="shared" si="0"/>
        <v>332600</v>
      </c>
      <c r="X2" s="2">
        <f t="shared" si="0"/>
        <v>756400</v>
      </c>
      <c r="Y2" s="2" cm="1">
        <f t="array" ref="Y2">_xlfn.XLOOKUP(Y$1&amp;$R2,$C$3:$C$1662&amp;$D$3:$D$1662,$E$3:$E$1662,0,0,1)</f>
        <v>682600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429300</v>
      </c>
      <c r="AB2" s="2" cm="1">
        <f t="array" ref="AB2">_xlfn.XLOOKUP(AB$1&amp;$R2,$C$3:$C$1662&amp;$D$3:$D$1662,$E$3:$E$1662,0,0,1)</f>
        <v>332600</v>
      </c>
      <c r="AC2" s="2" cm="1">
        <f t="array" ref="AC2">_xlfn.XLOOKUP(AC$1&amp;$R2,$C$3:$C$1662&amp;$D$3:$D$1662,$E$3:$E$1662,0,0,1)</f>
        <v>756400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979</v>
      </c>
      <c r="B3" t="s">
        <v>385</v>
      </c>
      <c r="C3" t="s">
        <v>804</v>
      </c>
      <c r="D3" t="s">
        <v>506</v>
      </c>
      <c r="E3">
        <v>756400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684400</v>
      </c>
      <c r="T3" s="2">
        <f>T2+Y3</f>
        <v>841500</v>
      </c>
      <c r="U3" s="2">
        <f>U2+Z3</f>
        <v>0</v>
      </c>
      <c r="V3" s="2">
        <f>V2+AA3</f>
        <v>501100</v>
      </c>
      <c r="W3" s="2">
        <f>W2+AB3</f>
        <v>413600</v>
      </c>
      <c r="X3" s="2">
        <f>X2+AC3</f>
        <v>981400</v>
      </c>
      <c r="Y3" s="2" cm="1">
        <f t="array" ref="Y3">_xlfn.XLOOKUP(Y$1&amp;$R3,$C$3:$C$1662&amp;$D$3:$D$1662,$E$3:$E$1662,0,0,1)</f>
        <v>158900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71800</v>
      </c>
      <c r="AB3" s="2" cm="1">
        <f t="array" ref="AB3">_xlfn.XLOOKUP(AB$1&amp;$R3,$C$3:$C$1662&amp;$D$3:$D$1662,$E$3:$E$1662,0,0,1)</f>
        <v>81000</v>
      </c>
      <c r="AC3" s="2" cm="1">
        <f t="array" ref="AC3">_xlfn.XLOOKUP(AC$1&amp;$R3,$C$3:$C$1662&amp;$D$3:$D$1662,$E$3:$E$1662,0,0,1)</f>
        <v>225000</v>
      </c>
      <c r="AJ3" t="s">
        <v>979</v>
      </c>
      <c r="AK3" t="s">
        <v>882</v>
      </c>
      <c r="AL3" t="s">
        <v>883</v>
      </c>
      <c r="AM3" t="s">
        <v>884</v>
      </c>
      <c r="AN3" t="s">
        <v>881</v>
      </c>
      <c r="AO3">
        <v>2054.5</v>
      </c>
      <c r="AP3">
        <v>2081</v>
      </c>
      <c r="AQ3">
        <v>2040</v>
      </c>
      <c r="AR3">
        <v>2065</v>
      </c>
      <c r="AS3">
        <v>9173500</v>
      </c>
    </row>
    <row r="4" spans="1:48" x14ac:dyDescent="0.4">
      <c r="C4" t="s">
        <v>804</v>
      </c>
      <c r="D4" t="s">
        <v>507</v>
      </c>
      <c r="E4">
        <v>225000</v>
      </c>
      <c r="I4" t="str">
        <v>2025/02/20</v>
      </c>
      <c r="R4" t="s">
        <v>92</v>
      </c>
      <c r="S4" s="2">
        <f t="shared" si="1"/>
        <v>795875</v>
      </c>
      <c r="T4" s="2">
        <f t="shared" ref="T4:X19" si="2">T3+Y4</f>
        <v>1083700</v>
      </c>
      <c r="U4" s="2">
        <f t="shared" si="2"/>
        <v>0</v>
      </c>
      <c r="V4" s="2">
        <f t="shared" si="2"/>
        <v>532200</v>
      </c>
      <c r="W4" s="2">
        <f t="shared" si="2"/>
        <v>443800</v>
      </c>
      <c r="X4" s="2">
        <f t="shared" si="2"/>
        <v>1123800</v>
      </c>
      <c r="Y4" s="2" cm="1">
        <f t="array" ref="Y4">_xlfn.XLOOKUP(Y$1&amp;$R4,$C$3:$C$1662&amp;$D$3:$D$1662,$E$3:$E$1662,0,0,1)</f>
        <v>242200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31100</v>
      </c>
      <c r="AB4" s="2" cm="1">
        <f t="array" ref="AB4">_xlfn.XLOOKUP(AB$1&amp;$R4,$C$3:$C$1662&amp;$D$3:$D$1662,$E$3:$E$1662,0,0,1)</f>
        <v>30200</v>
      </c>
      <c r="AC4" s="2" cm="1">
        <f t="array" ref="AC4">_xlfn.XLOOKUP(AC$1&amp;$R4,$C$3:$C$1662&amp;$D$3:$D$1662,$E$3:$E$1662,0,0,1)</f>
        <v>142400</v>
      </c>
      <c r="AM4" t="s">
        <v>885</v>
      </c>
      <c r="AN4" t="s">
        <v>881</v>
      </c>
      <c r="AO4">
        <v>2110</v>
      </c>
      <c r="AP4">
        <v>2138</v>
      </c>
      <c r="AQ4">
        <v>2093</v>
      </c>
      <c r="AR4">
        <v>2121</v>
      </c>
      <c r="AS4">
        <v>11209500</v>
      </c>
      <c r="AU4" s="7">
        <f t="shared" ref="AU4:AU67" si="3">IF(AR3&lt;AR4,AR4/AR3-1,"")</f>
        <v>2.7118644067796627E-2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142400</v>
      </c>
      <c r="I5" t="str">
        <v>2025/02/19</v>
      </c>
      <c r="R5" t="s">
        <v>41</v>
      </c>
      <c r="S5" s="2">
        <f t="shared" si="1"/>
        <v>1071580</v>
      </c>
      <c r="T5" s="2">
        <f t="shared" si="2"/>
        <v>1208200</v>
      </c>
      <c r="U5" s="2">
        <f t="shared" si="2"/>
        <v>1754200</v>
      </c>
      <c r="V5" s="2">
        <f t="shared" si="2"/>
        <v>581200</v>
      </c>
      <c r="W5" s="2">
        <f t="shared" si="2"/>
        <v>484800</v>
      </c>
      <c r="X5" s="2">
        <f t="shared" si="2"/>
        <v>1329500</v>
      </c>
      <c r="Y5" s="2" cm="1">
        <f t="array" ref="Y5">_xlfn.XLOOKUP(Y$1&amp;$R5,$C$3:$C$1662&amp;$D$3:$D$1662,$E$3:$E$1662,0,0,1)</f>
        <v>124500</v>
      </c>
      <c r="Z5" s="2" cm="1">
        <f t="array" ref="Z5">_xlfn.XLOOKUP(Z$1&amp;$R5,$C$3:$C$1662&amp;$D$3:$D$1662,$E$3:$E$1662,0,0,1)</f>
        <v>1754200</v>
      </c>
      <c r="AA5" s="2" cm="1">
        <f t="array" ref="AA5">_xlfn.XLOOKUP(AA$1&amp;$R5,$C$3:$C$1662&amp;$D$3:$D$1662,$E$3:$E$1662,0,0,1)</f>
        <v>49000</v>
      </c>
      <c r="AB5" s="2" cm="1">
        <f t="array" ref="AB5">_xlfn.XLOOKUP(AB$1&amp;$R5,$C$3:$C$1662&amp;$D$3:$D$1662,$E$3:$E$1662,0,0,1)</f>
        <v>41000</v>
      </c>
      <c r="AC5" s="2" cm="1">
        <f t="array" ref="AC5">_xlfn.XLOOKUP(AC$1&amp;$R5,$C$3:$C$1662&amp;$D$3:$D$1662,$E$3:$E$1662,0,0,1)</f>
        <v>205700</v>
      </c>
      <c r="AM5" t="s">
        <v>886</v>
      </c>
      <c r="AN5" t="s">
        <v>881</v>
      </c>
      <c r="AO5">
        <v>2171</v>
      </c>
      <c r="AP5">
        <v>2212.5</v>
      </c>
      <c r="AQ5">
        <v>2149.5</v>
      </c>
      <c r="AR5">
        <v>2199</v>
      </c>
      <c r="AS5">
        <v>13881400</v>
      </c>
      <c r="AU5" s="7">
        <f t="shared" si="3"/>
        <v>3.6775106082036713E-2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205700</v>
      </c>
      <c r="I6" t="str">
        <v>2025/02/18</v>
      </c>
      <c r="R6" t="s">
        <v>36</v>
      </c>
      <c r="S6" s="2">
        <f t="shared" si="1"/>
        <v>1241760</v>
      </c>
      <c r="T6" s="2">
        <f t="shared" si="2"/>
        <v>1337800</v>
      </c>
      <c r="U6" s="2">
        <f t="shared" si="2"/>
        <v>2265700</v>
      </c>
      <c r="V6" s="2">
        <f t="shared" si="2"/>
        <v>633900</v>
      </c>
      <c r="W6" s="2">
        <f t="shared" si="2"/>
        <v>525600</v>
      </c>
      <c r="X6" s="2">
        <f t="shared" si="2"/>
        <v>1445800</v>
      </c>
      <c r="Y6" s="2" cm="1">
        <f t="array" ref="Y6">_xlfn.XLOOKUP(Y$1&amp;$R6,$C$3:$C$1662&amp;$D$3:$D$1662,$E$3:$E$1662,0,0,1)</f>
        <v>129600</v>
      </c>
      <c r="Z6" s="2" cm="1">
        <f t="array" ref="Z6">_xlfn.XLOOKUP(Z$1&amp;$R6,$C$3:$C$1662&amp;$D$3:$D$1662,$E$3:$E$1662,0,0,1)</f>
        <v>511500</v>
      </c>
      <c r="AA6" s="2" cm="1">
        <f t="array" ref="AA6">_xlfn.XLOOKUP(AA$1&amp;$R6,$C$3:$C$1662&amp;$D$3:$D$1662,$E$3:$E$1662,0,0,1)</f>
        <v>52700</v>
      </c>
      <c r="AB6" s="2" cm="1">
        <f t="array" ref="AB6">_xlfn.XLOOKUP(AB$1&amp;$R6,$C$3:$C$1662&amp;$D$3:$D$1662,$E$3:$E$1662,0,0,1)</f>
        <v>40800</v>
      </c>
      <c r="AC6" s="2" cm="1">
        <f t="array" ref="AC6">_xlfn.XLOOKUP(AC$1&amp;$R6,$C$3:$C$1662&amp;$D$3:$D$1662,$E$3:$E$1662,0,0,1)</f>
        <v>116300</v>
      </c>
      <c r="AM6" t="s">
        <v>887</v>
      </c>
      <c r="AN6" t="s">
        <v>881</v>
      </c>
      <c r="AO6">
        <v>2049</v>
      </c>
      <c r="AP6">
        <v>2110.5</v>
      </c>
      <c r="AQ6">
        <v>2046</v>
      </c>
      <c r="AR6">
        <v>2079</v>
      </c>
      <c r="AS6">
        <v>16692100</v>
      </c>
      <c r="AU6" s="7" t="str">
        <f t="shared" si="3"/>
        <v/>
      </c>
      <c r="AV6" s="7">
        <f t="shared" si="4"/>
        <v>-5.4570259208731264E-2</v>
      </c>
    </row>
    <row r="7" spans="1:48" x14ac:dyDescent="0.4">
      <c r="C7" t="s">
        <v>804</v>
      </c>
      <c r="D7" t="s">
        <v>510</v>
      </c>
      <c r="E7">
        <v>116300</v>
      </c>
      <c r="I7" t="str">
        <v>2025/02/17</v>
      </c>
      <c r="R7" t="s">
        <v>84</v>
      </c>
      <c r="S7" s="2">
        <f t="shared" si="1"/>
        <v>1423220</v>
      </c>
      <c r="T7" s="2">
        <f t="shared" si="2"/>
        <v>1457000</v>
      </c>
      <c r="U7" s="2">
        <f t="shared" si="2"/>
        <v>2772900</v>
      </c>
      <c r="V7" s="2">
        <f t="shared" si="2"/>
        <v>689700</v>
      </c>
      <c r="W7" s="2">
        <f t="shared" si="2"/>
        <v>559500</v>
      </c>
      <c r="X7" s="2">
        <f t="shared" si="2"/>
        <v>1637000</v>
      </c>
      <c r="Y7" s="2" cm="1">
        <f t="array" ref="Y7">_xlfn.XLOOKUP(Y$1&amp;$R7,$C$3:$C$1662&amp;$D$3:$D$1662,$E$3:$E$1662,0,0,1)</f>
        <v>119200</v>
      </c>
      <c r="Z7" s="2" cm="1">
        <f t="array" ref="Z7">_xlfn.XLOOKUP(Z$1&amp;$R7,$C$3:$C$1662&amp;$D$3:$D$1662,$E$3:$E$1662,0,0,1)</f>
        <v>507200</v>
      </c>
      <c r="AA7" s="2" cm="1">
        <f t="array" ref="AA7">_xlfn.XLOOKUP(AA$1&amp;$R7,$C$3:$C$1662&amp;$D$3:$D$1662,$E$3:$E$1662,0,0,1)</f>
        <v>55800</v>
      </c>
      <c r="AB7" s="2" cm="1">
        <f t="array" ref="AB7">_xlfn.XLOOKUP(AB$1&amp;$R7,$C$3:$C$1662&amp;$D$3:$D$1662,$E$3:$E$1662,0,0,1)</f>
        <v>33900</v>
      </c>
      <c r="AC7" s="2" cm="1">
        <f t="array" ref="AC7">_xlfn.XLOOKUP(AC$1&amp;$R7,$C$3:$C$1662&amp;$D$3:$D$1662,$E$3:$E$1662,0,0,1)</f>
        <v>191200</v>
      </c>
      <c r="AM7" t="s">
        <v>888</v>
      </c>
      <c r="AN7" t="s">
        <v>881</v>
      </c>
      <c r="AO7">
        <v>2111</v>
      </c>
      <c r="AP7">
        <v>2177</v>
      </c>
      <c r="AQ7">
        <v>2106</v>
      </c>
      <c r="AR7">
        <v>2160.5</v>
      </c>
      <c r="AS7">
        <v>9616100</v>
      </c>
      <c r="AU7" s="7">
        <f t="shared" si="3"/>
        <v>3.9201539201539237E-2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191200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1639840</v>
      </c>
      <c r="T8" s="2">
        <f t="shared" si="2"/>
        <v>1596700</v>
      </c>
      <c r="U8" s="2">
        <f t="shared" si="2"/>
        <v>3495500</v>
      </c>
      <c r="V8" s="2">
        <f t="shared" si="2"/>
        <v>734100</v>
      </c>
      <c r="W8" s="2">
        <f t="shared" si="2"/>
        <v>594200</v>
      </c>
      <c r="X8" s="2">
        <f t="shared" si="2"/>
        <v>1778700</v>
      </c>
      <c r="Y8" s="2" cm="1">
        <f t="array" ref="Y8">_xlfn.XLOOKUP(Y$1&amp;$R8,$C$3:$C$1662&amp;$D$3:$D$1662,$E$3:$E$1662,0,0,1)</f>
        <v>139700</v>
      </c>
      <c r="Z8" s="2" cm="1">
        <f t="array" ref="Z8">_xlfn.XLOOKUP(Z$1&amp;$R8,$C$3:$C$1662&amp;$D$3:$D$1662,$E$3:$E$1662,0,0,1)</f>
        <v>722600</v>
      </c>
      <c r="AA8" s="2" cm="1">
        <f t="array" ref="AA8">_xlfn.XLOOKUP(AA$1&amp;$R8,$C$3:$C$1662&amp;$D$3:$D$1662,$E$3:$E$1662,0,0,1)</f>
        <v>44400</v>
      </c>
      <c r="AB8" s="2" cm="1">
        <f t="array" ref="AB8">_xlfn.XLOOKUP(AB$1&amp;$R8,$C$3:$C$1662&amp;$D$3:$D$1662,$E$3:$E$1662,0,0,1)</f>
        <v>34700</v>
      </c>
      <c r="AC8" s="2" cm="1">
        <f t="array" ref="AC8">_xlfn.XLOOKUP(AC$1&amp;$R8,$C$3:$C$1662&amp;$D$3:$D$1662,$E$3:$E$1662,0,0,1)</f>
        <v>141700</v>
      </c>
      <c r="AM8" t="s">
        <v>889</v>
      </c>
      <c r="AN8" t="s">
        <v>881</v>
      </c>
      <c r="AO8">
        <v>2105</v>
      </c>
      <c r="AP8">
        <v>2128</v>
      </c>
      <c r="AQ8">
        <v>2085</v>
      </c>
      <c r="AR8">
        <v>2092</v>
      </c>
      <c r="AS8">
        <v>8005000</v>
      </c>
      <c r="AU8" s="7" t="str">
        <f t="shared" si="3"/>
        <v/>
      </c>
      <c r="AV8" s="7">
        <f t="shared" si="4"/>
        <v>-3.1705623698218055E-2</v>
      </c>
    </row>
    <row r="9" spans="1:48" x14ac:dyDescent="0.4">
      <c r="C9" t="s">
        <v>804</v>
      </c>
      <c r="D9" t="s">
        <v>512</v>
      </c>
      <c r="E9">
        <v>141700</v>
      </c>
      <c r="G9" s="1"/>
      <c r="H9" s="1"/>
      <c r="I9" s="1"/>
      <c r="J9" s="1"/>
      <c r="K9" s="1"/>
      <c r="L9" s="1"/>
      <c r="R9" t="s">
        <v>18</v>
      </c>
      <c r="S9" s="2">
        <f t="shared" si="1"/>
        <v>1777060</v>
      </c>
      <c r="T9" s="2">
        <f t="shared" si="2"/>
        <v>1675300</v>
      </c>
      <c r="U9" s="2">
        <f t="shared" si="2"/>
        <v>3818500</v>
      </c>
      <c r="V9" s="2">
        <f t="shared" si="2"/>
        <v>775700</v>
      </c>
      <c r="W9" s="2">
        <f t="shared" si="2"/>
        <v>618000</v>
      </c>
      <c r="X9" s="2">
        <f t="shared" si="2"/>
        <v>1997800</v>
      </c>
      <c r="Y9" s="2" cm="1">
        <f t="array" ref="Y9">_xlfn.XLOOKUP(Y$1&amp;$R9,$C$3:$C$1662&amp;$D$3:$D$1662,$E$3:$E$1662,0,0,1)</f>
        <v>78600</v>
      </c>
      <c r="Z9" s="2" cm="1">
        <f t="array" ref="Z9">_xlfn.XLOOKUP(Z$1&amp;$R9,$C$3:$C$1662&amp;$D$3:$D$1662,$E$3:$E$1662,0,0,1)</f>
        <v>323000</v>
      </c>
      <c r="AA9" s="2" cm="1">
        <f t="array" ref="AA9">_xlfn.XLOOKUP(AA$1&amp;$R9,$C$3:$C$1662&amp;$D$3:$D$1662,$E$3:$E$1662,0,0,1)</f>
        <v>41600</v>
      </c>
      <c r="AB9" s="2" cm="1">
        <f t="array" ref="AB9">_xlfn.XLOOKUP(AB$1&amp;$R9,$C$3:$C$1662&amp;$D$3:$D$1662,$E$3:$E$1662,0,0,1)</f>
        <v>23800</v>
      </c>
      <c r="AC9" s="2" cm="1">
        <f t="array" ref="AC9">_xlfn.XLOOKUP(AC$1&amp;$R9,$C$3:$C$1662&amp;$D$3:$D$1662,$E$3:$E$1662,0,0,1)</f>
        <v>219100</v>
      </c>
      <c r="AM9" t="s">
        <v>890</v>
      </c>
      <c r="AN9" t="s">
        <v>881</v>
      </c>
      <c r="AO9">
        <v>2173.5</v>
      </c>
      <c r="AP9">
        <v>2197.5</v>
      </c>
      <c r="AQ9">
        <v>2151</v>
      </c>
      <c r="AR9">
        <v>2167.5</v>
      </c>
      <c r="AS9">
        <v>9746600</v>
      </c>
      <c r="AU9" s="7">
        <f t="shared" si="3"/>
        <v>3.6089866156787664E-2</v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219100</v>
      </c>
      <c r="R10" t="s">
        <v>27</v>
      </c>
      <c r="S10" s="2">
        <f t="shared" si="1"/>
        <v>1868380</v>
      </c>
      <c r="T10" s="2">
        <f t="shared" si="2"/>
        <v>1727400</v>
      </c>
      <c r="U10" s="2">
        <f t="shared" si="2"/>
        <v>4114400</v>
      </c>
      <c r="V10" s="2">
        <f t="shared" si="2"/>
        <v>810600</v>
      </c>
      <c r="W10" s="2">
        <f t="shared" si="2"/>
        <v>641100</v>
      </c>
      <c r="X10" s="2">
        <f t="shared" si="2"/>
        <v>2048400</v>
      </c>
      <c r="Y10" s="2" cm="1">
        <f t="array" ref="Y10">_xlfn.XLOOKUP(Y$1&amp;$R10,$C$3:$C$1662&amp;$D$3:$D$1662,$E$3:$E$1662,0,0,1)</f>
        <v>52100</v>
      </c>
      <c r="Z10" s="2" cm="1">
        <f t="array" ref="Z10">_xlfn.XLOOKUP(Z$1&amp;$R10,$C$3:$C$1662&amp;$D$3:$D$1662,$E$3:$E$1662,0,0,1)</f>
        <v>295900</v>
      </c>
      <c r="AA10" s="2" cm="1">
        <f t="array" ref="AA10">_xlfn.XLOOKUP(AA$1&amp;$R10,$C$3:$C$1662&amp;$D$3:$D$1662,$E$3:$E$1662,0,0,1)</f>
        <v>34900</v>
      </c>
      <c r="AB10" s="2" cm="1">
        <f t="array" ref="AB10">_xlfn.XLOOKUP(AB$1&amp;$R10,$C$3:$C$1662&amp;$D$3:$D$1662,$E$3:$E$1662,0,0,1)</f>
        <v>23100</v>
      </c>
      <c r="AC10" s="2" cm="1">
        <f t="array" ref="AC10">_xlfn.XLOOKUP(AC$1&amp;$R10,$C$3:$C$1662&amp;$D$3:$D$1662,$E$3:$E$1662,0,0,1)</f>
        <v>50600</v>
      </c>
      <c r="AM10" t="s">
        <v>891</v>
      </c>
      <c r="AN10" t="s">
        <v>881</v>
      </c>
      <c r="AO10">
        <v>2160.5</v>
      </c>
      <c r="AP10">
        <v>2173</v>
      </c>
      <c r="AQ10">
        <v>2133</v>
      </c>
      <c r="AR10">
        <v>2136</v>
      </c>
      <c r="AS10">
        <v>6235400</v>
      </c>
      <c r="AU10" s="7" t="str">
        <f t="shared" si="3"/>
        <v/>
      </c>
      <c r="AV10" s="7">
        <f t="shared" si="4"/>
        <v>-1.453287197231834E-2</v>
      </c>
    </row>
    <row r="11" spans="1:48" x14ac:dyDescent="0.4">
      <c r="C11" t="s">
        <v>804</v>
      </c>
      <c r="D11" t="s">
        <v>514</v>
      </c>
      <c r="E11">
        <v>50600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1962040</v>
      </c>
      <c r="T11" s="2">
        <f t="shared" si="2"/>
        <v>1794500</v>
      </c>
      <c r="U11" s="2">
        <f t="shared" si="2"/>
        <v>4325800</v>
      </c>
      <c r="V11" s="2">
        <f t="shared" si="2"/>
        <v>871600</v>
      </c>
      <c r="W11" s="2">
        <f t="shared" si="2"/>
        <v>675500</v>
      </c>
      <c r="X11" s="2">
        <f t="shared" si="2"/>
        <v>2142800</v>
      </c>
      <c r="Y11" s="2" cm="1">
        <f t="array" ref="Y11">_xlfn.XLOOKUP(Y$1&amp;$R11,$C$3:$C$1662&amp;$D$3:$D$1662,$E$3:$E$1662,0,0,1)</f>
        <v>67100</v>
      </c>
      <c r="Z11" s="2" cm="1">
        <f t="array" ref="Z11">_xlfn.XLOOKUP(Z$1&amp;$R11,$C$3:$C$1662&amp;$D$3:$D$1662,$E$3:$E$1662,0,0,1)</f>
        <v>211400</v>
      </c>
      <c r="AA11" s="2" cm="1">
        <f t="array" ref="AA11">_xlfn.XLOOKUP(AA$1&amp;$R11,$C$3:$C$1662&amp;$D$3:$D$1662,$E$3:$E$1662,0,0,1)</f>
        <v>61000</v>
      </c>
      <c r="AB11" s="2" cm="1">
        <f t="array" ref="AB11">_xlfn.XLOOKUP(AB$1&amp;$R11,$C$3:$C$1662&amp;$D$3:$D$1662,$E$3:$E$1662,0,0,1)</f>
        <v>34400</v>
      </c>
      <c r="AC11" s="2" cm="1">
        <f t="array" ref="AC11">_xlfn.XLOOKUP(AC$1&amp;$R11,$C$3:$C$1662&amp;$D$3:$D$1662,$E$3:$E$1662,0,0,1)</f>
        <v>94400</v>
      </c>
      <c r="AM11" t="s">
        <v>892</v>
      </c>
      <c r="AN11" t="s">
        <v>881</v>
      </c>
      <c r="AO11">
        <v>2198</v>
      </c>
      <c r="AP11">
        <v>2198</v>
      </c>
      <c r="AQ11">
        <v>2160.5</v>
      </c>
      <c r="AR11">
        <v>2169.5</v>
      </c>
      <c r="AS11">
        <v>7442400</v>
      </c>
      <c r="AU11" s="7">
        <f t="shared" si="3"/>
        <v>1.5683520599250933E-2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94400</v>
      </c>
      <c r="R12" t="s">
        <v>62</v>
      </c>
      <c r="S12" s="2">
        <f t="shared" si="1"/>
        <v>2026500</v>
      </c>
      <c r="T12" s="2">
        <f t="shared" si="2"/>
        <v>1846300</v>
      </c>
      <c r="U12" s="2">
        <f t="shared" si="2"/>
        <v>4491600</v>
      </c>
      <c r="V12" s="2">
        <f t="shared" si="2"/>
        <v>911400</v>
      </c>
      <c r="W12" s="2">
        <f t="shared" si="2"/>
        <v>696700</v>
      </c>
      <c r="X12" s="2">
        <f t="shared" si="2"/>
        <v>2186500</v>
      </c>
      <c r="Y12" s="2" cm="1">
        <f t="array" ref="Y12">_xlfn.XLOOKUP(Y$1&amp;$R12,$C$3:$C$1662&amp;$D$3:$D$1662,$E$3:$E$1662,0,0,1)</f>
        <v>51800</v>
      </c>
      <c r="Z12" s="2" cm="1">
        <f t="array" ref="Z12">_xlfn.XLOOKUP(Z$1&amp;$R12,$C$3:$C$1662&amp;$D$3:$D$1662,$E$3:$E$1662,0,0,1)</f>
        <v>165800</v>
      </c>
      <c r="AA12" s="2" cm="1">
        <f t="array" ref="AA12">_xlfn.XLOOKUP(AA$1&amp;$R12,$C$3:$C$1662&amp;$D$3:$D$1662,$E$3:$E$1662,0,0,1)</f>
        <v>39800</v>
      </c>
      <c r="AB12" s="2" cm="1">
        <f t="array" ref="AB12">_xlfn.XLOOKUP(AB$1&amp;$R12,$C$3:$C$1662&amp;$D$3:$D$1662,$E$3:$E$1662,0,0,1)</f>
        <v>21200</v>
      </c>
      <c r="AC12" s="2" cm="1">
        <f t="array" ref="AC12">_xlfn.XLOOKUP(AC$1&amp;$R12,$C$3:$C$1662&amp;$D$3:$D$1662,$E$3:$E$1662,0,0,1)</f>
        <v>43700</v>
      </c>
      <c r="AM12" t="s">
        <v>893</v>
      </c>
      <c r="AN12" t="s">
        <v>881</v>
      </c>
      <c r="AO12">
        <v>2136.5</v>
      </c>
      <c r="AP12">
        <v>2160</v>
      </c>
      <c r="AQ12">
        <v>2127</v>
      </c>
      <c r="AR12">
        <v>2130</v>
      </c>
      <c r="AS12">
        <v>9798200</v>
      </c>
      <c r="AU12" s="7" t="str">
        <f t="shared" si="3"/>
        <v/>
      </c>
      <c r="AV12" s="7">
        <f t="shared" si="4"/>
        <v>-1.8206960129061978E-2</v>
      </c>
    </row>
    <row r="13" spans="1:48" x14ac:dyDescent="0.4">
      <c r="C13" t="s">
        <v>804</v>
      </c>
      <c r="D13" t="s">
        <v>516</v>
      </c>
      <c r="E13">
        <v>43700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2135620</v>
      </c>
      <c r="T13" s="2">
        <f t="shared" si="2"/>
        <v>1910200</v>
      </c>
      <c r="U13" s="2">
        <f t="shared" si="2"/>
        <v>4836800</v>
      </c>
      <c r="V13" s="2">
        <f t="shared" si="2"/>
        <v>964800</v>
      </c>
      <c r="W13" s="2">
        <f t="shared" si="2"/>
        <v>724400</v>
      </c>
      <c r="X13" s="2">
        <f t="shared" si="2"/>
        <v>2241900</v>
      </c>
      <c r="Y13" s="2" cm="1">
        <f t="array" ref="Y13">_xlfn.XLOOKUP(Y$1&amp;$R13,$C$3:$C$1662&amp;$D$3:$D$1662,$E$3:$E$1662,0,0,1)</f>
        <v>63900</v>
      </c>
      <c r="Z13" s="2" cm="1">
        <f t="array" ref="Z13">_xlfn.XLOOKUP(Z$1&amp;$R13,$C$3:$C$1662&amp;$D$3:$D$1662,$E$3:$E$1662,0,0,1)</f>
        <v>345200</v>
      </c>
      <c r="AA13" s="2" cm="1">
        <f t="array" ref="AA13">_xlfn.XLOOKUP(AA$1&amp;$R13,$C$3:$C$1662&amp;$D$3:$D$1662,$E$3:$E$1662,0,0,1)</f>
        <v>53400</v>
      </c>
      <c r="AB13" s="2" cm="1">
        <f t="array" ref="AB13">_xlfn.XLOOKUP(AB$1&amp;$R13,$C$3:$C$1662&amp;$D$3:$D$1662,$E$3:$E$1662,0,0,1)</f>
        <v>27700</v>
      </c>
      <c r="AC13" s="2" cm="1">
        <f t="array" ref="AC13">_xlfn.XLOOKUP(AC$1&amp;$R13,$C$3:$C$1662&amp;$D$3:$D$1662,$E$3:$E$1662,0,0,1)</f>
        <v>55400</v>
      </c>
      <c r="AM13" t="s">
        <v>894</v>
      </c>
      <c r="AN13" t="s">
        <v>881</v>
      </c>
      <c r="AO13">
        <v>2166</v>
      </c>
      <c r="AP13">
        <v>2174.5</v>
      </c>
      <c r="AQ13">
        <v>2102.5</v>
      </c>
      <c r="AR13">
        <v>2136</v>
      </c>
      <c r="AS13">
        <v>7621200</v>
      </c>
      <c r="AU13" s="7">
        <f t="shared" si="3"/>
        <v>2.8169014084507005E-3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55400</v>
      </c>
      <c r="R14" t="s">
        <v>149</v>
      </c>
      <c r="S14" s="2">
        <f t="shared" si="1"/>
        <v>2189240</v>
      </c>
      <c r="T14" s="2">
        <f t="shared" si="2"/>
        <v>1956400</v>
      </c>
      <c r="U14" s="2">
        <f t="shared" si="2"/>
        <v>4974300</v>
      </c>
      <c r="V14" s="2">
        <f t="shared" si="2"/>
        <v>992600</v>
      </c>
      <c r="W14" s="2">
        <f t="shared" si="2"/>
        <v>757700</v>
      </c>
      <c r="X14" s="2">
        <f t="shared" si="2"/>
        <v>2265200</v>
      </c>
      <c r="Y14" s="2" cm="1">
        <f t="array" ref="Y14">_xlfn.XLOOKUP(Y$1&amp;$R14,$C$3:$C$1662&amp;$D$3:$D$1662,$E$3:$E$1662,0,0,1)</f>
        <v>46200</v>
      </c>
      <c r="Z14" s="2" cm="1">
        <f t="array" ref="Z14">_xlfn.XLOOKUP(Z$1&amp;$R14,$C$3:$C$1662&amp;$D$3:$D$1662,$E$3:$E$1662,0,0,1)</f>
        <v>137500</v>
      </c>
      <c r="AA14" s="2" cm="1">
        <f t="array" ref="AA14">_xlfn.XLOOKUP(AA$1&amp;$R14,$C$3:$C$1662&amp;$D$3:$D$1662,$E$3:$E$1662,0,0,1)</f>
        <v>27800</v>
      </c>
      <c r="AB14" s="2" cm="1">
        <f t="array" ref="AB14">_xlfn.XLOOKUP(AB$1&amp;$R14,$C$3:$C$1662&amp;$D$3:$D$1662,$E$3:$E$1662,0,0,1)</f>
        <v>33300</v>
      </c>
      <c r="AC14" s="2" cm="1">
        <f t="array" ref="AC14">_xlfn.XLOOKUP(AC$1&amp;$R14,$C$3:$C$1662&amp;$D$3:$D$1662,$E$3:$E$1662,0,0,1)</f>
        <v>23300</v>
      </c>
      <c r="AM14" t="s">
        <v>895</v>
      </c>
      <c r="AN14" t="s">
        <v>881</v>
      </c>
      <c r="AO14">
        <v>2146</v>
      </c>
      <c r="AP14">
        <v>2153.5</v>
      </c>
      <c r="AQ14">
        <v>2100</v>
      </c>
      <c r="AR14">
        <v>2100.5</v>
      </c>
      <c r="AS14">
        <v>7036600</v>
      </c>
      <c r="AU14" s="7" t="str">
        <f t="shared" si="3"/>
        <v/>
      </c>
      <c r="AV14" s="7">
        <f t="shared" si="4"/>
        <v>-1.6619850187265972E-2</v>
      </c>
    </row>
    <row r="15" spans="1:48" x14ac:dyDescent="0.4">
      <c r="C15" t="s">
        <v>804</v>
      </c>
      <c r="D15" t="s">
        <v>518</v>
      </c>
      <c r="E15">
        <v>23300</v>
      </c>
      <c r="R15" t="s">
        <v>120</v>
      </c>
      <c r="S15" s="2">
        <f t="shared" si="1"/>
        <v>2227620</v>
      </c>
      <c r="T15" s="2">
        <f t="shared" si="2"/>
        <v>1981000</v>
      </c>
      <c r="U15" s="2">
        <f t="shared" si="2"/>
        <v>5083500</v>
      </c>
      <c r="V15" s="2">
        <f t="shared" si="2"/>
        <v>1018200</v>
      </c>
      <c r="W15" s="2">
        <f t="shared" si="2"/>
        <v>770100</v>
      </c>
      <c r="X15" s="2">
        <f t="shared" si="2"/>
        <v>2285300</v>
      </c>
      <c r="Y15" s="2" cm="1">
        <f t="array" ref="Y15">_xlfn.XLOOKUP(Y$1&amp;$R15,$C$3:$C$1662&amp;$D$3:$D$1662,$E$3:$E$1662,0,0,1)</f>
        <v>24600</v>
      </c>
      <c r="Z15" s="2" cm="1">
        <f t="array" ref="Z15">_xlfn.XLOOKUP(Z$1&amp;$R15,$C$3:$C$1662&amp;$D$3:$D$1662,$E$3:$E$1662,0,0,1)</f>
        <v>109200</v>
      </c>
      <c r="AA15" s="2" cm="1">
        <f t="array" ref="AA15">_xlfn.XLOOKUP(AA$1&amp;$R15,$C$3:$C$1662&amp;$D$3:$D$1662,$E$3:$E$1662,0,0,1)</f>
        <v>25600</v>
      </c>
      <c r="AB15" s="2" cm="1">
        <f t="array" ref="AB15">_xlfn.XLOOKUP(AB$1&amp;$R15,$C$3:$C$1662&amp;$D$3:$D$1662,$E$3:$E$1662,0,0,1)</f>
        <v>12400</v>
      </c>
      <c r="AC15" s="2" cm="1">
        <f t="array" ref="AC15">_xlfn.XLOOKUP(AC$1&amp;$R15,$C$3:$C$1662&amp;$D$3:$D$1662,$E$3:$E$1662,0,0,1)</f>
        <v>20100</v>
      </c>
      <c r="AM15" t="s">
        <v>896</v>
      </c>
      <c r="AN15" t="s">
        <v>881</v>
      </c>
      <c r="AO15">
        <v>2121.5</v>
      </c>
      <c r="AP15">
        <v>2134.5</v>
      </c>
      <c r="AQ15">
        <v>2101</v>
      </c>
      <c r="AR15">
        <v>2101</v>
      </c>
      <c r="AS15">
        <v>5866000</v>
      </c>
      <c r="AU15" s="7">
        <f t="shared" si="3"/>
        <v>2.3803856224713371E-4</v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20100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2286160</v>
      </c>
      <c r="T16" s="2">
        <f t="shared" si="2"/>
        <v>2046100</v>
      </c>
      <c r="U16" s="2">
        <f t="shared" si="2"/>
        <v>5221600</v>
      </c>
      <c r="V16" s="2">
        <f t="shared" si="2"/>
        <v>1038100</v>
      </c>
      <c r="W16" s="2">
        <f t="shared" si="2"/>
        <v>800100</v>
      </c>
      <c r="X16" s="2">
        <f t="shared" si="2"/>
        <v>2324900</v>
      </c>
      <c r="Y16" s="2" cm="1">
        <f t="array" ref="Y16">_xlfn.XLOOKUP(Y$1&amp;$R16,$C$3:$C$1662&amp;$D$3:$D$1662,$E$3:$E$1662,0,0,1)</f>
        <v>65100</v>
      </c>
      <c r="Z16" s="2" cm="1">
        <f t="array" ref="Z16">_xlfn.XLOOKUP(Z$1&amp;$R16,$C$3:$C$1662&amp;$D$3:$D$1662,$E$3:$E$1662,0,0,1)</f>
        <v>138100</v>
      </c>
      <c r="AA16" s="2" cm="1">
        <f t="array" ref="AA16">_xlfn.XLOOKUP(AA$1&amp;$R16,$C$3:$C$1662&amp;$D$3:$D$1662,$E$3:$E$1662,0,0,1)</f>
        <v>19900</v>
      </c>
      <c r="AB16" s="2" cm="1">
        <f t="array" ref="AB16">_xlfn.XLOOKUP(AB$1&amp;$R16,$C$3:$C$1662&amp;$D$3:$D$1662,$E$3:$E$1662,0,0,1)</f>
        <v>30000</v>
      </c>
      <c r="AC16" s="2" cm="1">
        <f t="array" ref="AC16">_xlfn.XLOOKUP(AC$1&amp;$R16,$C$3:$C$1662&amp;$D$3:$D$1662,$E$3:$E$1662,0,0,1)</f>
        <v>39600</v>
      </c>
      <c r="AM16" t="s">
        <v>897</v>
      </c>
      <c r="AN16" t="s">
        <v>881</v>
      </c>
      <c r="AO16">
        <v>2132</v>
      </c>
      <c r="AP16">
        <v>2190</v>
      </c>
      <c r="AQ16">
        <v>2128.5</v>
      </c>
      <c r="AR16">
        <v>2171.5</v>
      </c>
      <c r="AS16">
        <v>10405300</v>
      </c>
      <c r="AU16" s="7">
        <f t="shared" si="3"/>
        <v>3.3555449785816371E-2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39600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2339200</v>
      </c>
      <c r="T17" s="2">
        <f t="shared" si="2"/>
        <v>2102300</v>
      </c>
      <c r="U17" s="2">
        <f t="shared" si="2"/>
        <v>5355100</v>
      </c>
      <c r="V17" s="2">
        <f t="shared" si="2"/>
        <v>1080900</v>
      </c>
      <c r="W17" s="2">
        <f t="shared" si="2"/>
        <v>823100</v>
      </c>
      <c r="X17" s="2">
        <f t="shared" si="2"/>
        <v>2334600</v>
      </c>
      <c r="Y17" s="2" cm="1">
        <f t="array" ref="Y17">_xlfn.XLOOKUP(Y$1&amp;$R17,$C$3:$C$1662&amp;$D$3:$D$1662,$E$3:$E$1662,0,0,1)</f>
        <v>56200</v>
      </c>
      <c r="Z17" s="2" cm="1">
        <f t="array" ref="Z17">_xlfn.XLOOKUP(Z$1&amp;$R17,$C$3:$C$1662&amp;$D$3:$D$1662,$E$3:$E$1662,0,0,1)</f>
        <v>133500</v>
      </c>
      <c r="AA17" s="2" cm="1">
        <f t="array" ref="AA17">_xlfn.XLOOKUP(AA$1&amp;$R17,$C$3:$C$1662&amp;$D$3:$D$1662,$E$3:$E$1662,0,0,1)</f>
        <v>42800</v>
      </c>
      <c r="AB17" s="2" cm="1">
        <f t="array" ref="AB17">_xlfn.XLOOKUP(AB$1&amp;$R17,$C$3:$C$1662&amp;$D$3:$D$1662,$E$3:$E$1662,0,0,1)</f>
        <v>23000</v>
      </c>
      <c r="AC17" s="2" cm="1">
        <f t="array" ref="AC17">_xlfn.XLOOKUP(AC$1&amp;$R17,$C$3:$C$1662&amp;$D$3:$D$1662,$E$3:$E$1662,0,0,1)</f>
        <v>9700</v>
      </c>
      <c r="AM17" t="s">
        <v>898</v>
      </c>
      <c r="AN17" t="s">
        <v>881</v>
      </c>
      <c r="AO17">
        <v>2055</v>
      </c>
      <c r="AP17">
        <v>2130</v>
      </c>
      <c r="AQ17">
        <v>2053.5</v>
      </c>
      <c r="AR17">
        <v>2124.5</v>
      </c>
      <c r="AS17">
        <v>8949400</v>
      </c>
      <c r="AU17" s="7" t="str">
        <f t="shared" si="3"/>
        <v/>
      </c>
      <c r="AV17" s="7">
        <f t="shared" si="4"/>
        <v>-2.1644024867603084E-2</v>
      </c>
    </row>
    <row r="18" spans="3:48" x14ac:dyDescent="0.4">
      <c r="C18" t="s">
        <v>804</v>
      </c>
      <c r="D18" t="s">
        <v>521</v>
      </c>
      <c r="E18">
        <v>9700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2393800</v>
      </c>
      <c r="T18" s="2">
        <f t="shared" si="2"/>
        <v>2147500</v>
      </c>
      <c r="U18" s="2">
        <f t="shared" si="2"/>
        <v>5494300</v>
      </c>
      <c r="V18" s="2">
        <f t="shared" si="2"/>
        <v>1101000</v>
      </c>
      <c r="W18" s="2">
        <f t="shared" si="2"/>
        <v>874000</v>
      </c>
      <c r="X18" s="2">
        <f t="shared" si="2"/>
        <v>2352200</v>
      </c>
      <c r="Y18" s="2" cm="1">
        <f t="array" ref="Y18">_xlfn.XLOOKUP(Y$1&amp;$R18,$C$3:$C$1662&amp;$D$3:$D$1662,$E$3:$E$1662,0,0,1)</f>
        <v>45200</v>
      </c>
      <c r="Z18" s="2" cm="1">
        <f t="array" ref="Z18">_xlfn.XLOOKUP(Z$1&amp;$R18,$C$3:$C$1662&amp;$D$3:$D$1662,$E$3:$E$1662,0,0,1)</f>
        <v>139200</v>
      </c>
      <c r="AA18" s="2" cm="1">
        <f t="array" ref="AA18">_xlfn.XLOOKUP(AA$1&amp;$R18,$C$3:$C$1662&amp;$D$3:$D$1662,$E$3:$E$1662,0,0,1)</f>
        <v>20100</v>
      </c>
      <c r="AB18" s="2" cm="1">
        <f t="array" ref="AB18">_xlfn.XLOOKUP(AB$1&amp;$R18,$C$3:$C$1662&amp;$D$3:$D$1662,$E$3:$E$1662,0,0,1)</f>
        <v>50900</v>
      </c>
      <c r="AC18" s="2" cm="1">
        <f t="array" ref="AC18">_xlfn.XLOOKUP(AC$1&amp;$R18,$C$3:$C$1662&amp;$D$3:$D$1662,$E$3:$E$1662,0,0,1)</f>
        <v>17600</v>
      </c>
      <c r="AM18" t="s">
        <v>899</v>
      </c>
      <c r="AN18" t="s">
        <v>881</v>
      </c>
      <c r="AO18">
        <v>2123</v>
      </c>
      <c r="AP18">
        <v>2141</v>
      </c>
      <c r="AQ18">
        <v>2099</v>
      </c>
      <c r="AR18">
        <v>2111.5</v>
      </c>
      <c r="AS18">
        <v>8669600</v>
      </c>
      <c r="AU18" s="7" t="str">
        <f t="shared" si="3"/>
        <v/>
      </c>
      <c r="AV18" s="7">
        <f t="shared" si="4"/>
        <v>-6.1190868439633395E-3</v>
      </c>
    </row>
    <row r="19" spans="3:48" x14ac:dyDescent="0.4">
      <c r="C19" t="s">
        <v>804</v>
      </c>
      <c r="D19" t="s">
        <v>522</v>
      </c>
      <c r="E19">
        <v>17600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2451800</v>
      </c>
      <c r="T19" s="2">
        <f t="shared" si="2"/>
        <v>2197400</v>
      </c>
      <c r="U19" s="2">
        <f t="shared" si="2"/>
        <v>5620400</v>
      </c>
      <c r="V19" s="2">
        <f t="shared" si="2"/>
        <v>1148100</v>
      </c>
      <c r="W19" s="2">
        <f t="shared" si="2"/>
        <v>893700</v>
      </c>
      <c r="X19" s="2">
        <f t="shared" si="2"/>
        <v>2399400</v>
      </c>
      <c r="Y19" s="2" cm="1">
        <f t="array" ref="Y19">_xlfn.XLOOKUP(Y$1&amp;$R19,$C$3:$C$1662&amp;$D$3:$D$1662,$E$3:$E$1662,0,0,1)</f>
        <v>49900</v>
      </c>
      <c r="Z19" s="2" cm="1">
        <f t="array" ref="Z19">_xlfn.XLOOKUP(Z$1&amp;$R19,$C$3:$C$1662&amp;$D$3:$D$1662,$E$3:$E$1662,0,0,1)</f>
        <v>126100</v>
      </c>
      <c r="AA19" s="2" cm="1">
        <f t="array" ref="AA19">_xlfn.XLOOKUP(AA$1&amp;$R19,$C$3:$C$1662&amp;$D$3:$D$1662,$E$3:$E$1662,0,0,1)</f>
        <v>47100</v>
      </c>
      <c r="AB19" s="2" cm="1">
        <f t="array" ref="AB19">_xlfn.XLOOKUP(AB$1&amp;$R19,$C$3:$C$1662&amp;$D$3:$D$1662,$E$3:$E$1662,0,0,1)</f>
        <v>19700</v>
      </c>
      <c r="AC19" s="2" cm="1">
        <f t="array" ref="AC19">_xlfn.XLOOKUP(AC$1&amp;$R19,$C$3:$C$1662&amp;$D$3:$D$1662,$E$3:$E$1662,0,0,1)</f>
        <v>47200</v>
      </c>
      <c r="AM19" t="s">
        <v>900</v>
      </c>
      <c r="AN19" t="s">
        <v>881</v>
      </c>
      <c r="AO19">
        <v>2124</v>
      </c>
      <c r="AP19">
        <v>2126</v>
      </c>
      <c r="AQ19">
        <v>2054</v>
      </c>
      <c r="AR19">
        <v>2086</v>
      </c>
      <c r="AS19">
        <v>10310700</v>
      </c>
      <c r="AU19" s="7" t="str">
        <f t="shared" si="3"/>
        <v/>
      </c>
      <c r="AV19" s="7">
        <f t="shared" si="4"/>
        <v>-1.2076722708974641E-2</v>
      </c>
    </row>
    <row r="20" spans="3:48" x14ac:dyDescent="0.4">
      <c r="C20" t="s">
        <v>804</v>
      </c>
      <c r="D20" t="s">
        <v>523</v>
      </c>
      <c r="E20">
        <v>47200</v>
      </c>
      <c r="R20" t="s">
        <v>147</v>
      </c>
      <c r="S20" s="2">
        <f t="shared" si="1"/>
        <v>2502380</v>
      </c>
      <c r="T20" s="2">
        <f t="shared" ref="T20:X35" si="5">T19+Y20</f>
        <v>2222300</v>
      </c>
      <c r="U20" s="2">
        <f t="shared" si="5"/>
        <v>5702900</v>
      </c>
      <c r="V20" s="2">
        <f t="shared" si="5"/>
        <v>1220000</v>
      </c>
      <c r="W20" s="2">
        <f t="shared" si="5"/>
        <v>935100</v>
      </c>
      <c r="X20" s="2">
        <f t="shared" si="5"/>
        <v>2431600</v>
      </c>
      <c r="Y20" s="2" cm="1">
        <f t="array" ref="Y20">_xlfn.XLOOKUP(Y$1&amp;$R20,$C$3:$C$1662&amp;$D$3:$D$1662,$E$3:$E$1662,0,0,1)</f>
        <v>24900</v>
      </c>
      <c r="Z20" s="2" cm="1">
        <f t="array" ref="Z20">_xlfn.XLOOKUP(Z$1&amp;$R20,$C$3:$C$1662&amp;$D$3:$D$1662,$E$3:$E$1662,0,0,1)</f>
        <v>82500</v>
      </c>
      <c r="AA20" s="2" cm="1">
        <f t="array" ref="AA20">_xlfn.XLOOKUP(AA$1&amp;$R20,$C$3:$C$1662&amp;$D$3:$D$1662,$E$3:$E$1662,0,0,1)</f>
        <v>71900</v>
      </c>
      <c r="AB20" s="2" cm="1">
        <f t="array" ref="AB20">_xlfn.XLOOKUP(AB$1&amp;$R20,$C$3:$C$1662&amp;$D$3:$D$1662,$E$3:$E$1662,0,0,1)</f>
        <v>41400</v>
      </c>
      <c r="AC20" s="2" cm="1">
        <f t="array" ref="AC20">_xlfn.XLOOKUP(AC$1&amp;$R20,$C$3:$C$1662&amp;$D$3:$D$1662,$E$3:$E$1662,0,0,1)</f>
        <v>32200</v>
      </c>
      <c r="AM20" t="s">
        <v>901</v>
      </c>
      <c r="AN20" t="s">
        <v>881</v>
      </c>
      <c r="AO20">
        <v>2085.5</v>
      </c>
      <c r="AP20">
        <v>2087.5</v>
      </c>
      <c r="AQ20">
        <v>2053</v>
      </c>
      <c r="AR20">
        <v>2053</v>
      </c>
      <c r="AS20">
        <v>8236800</v>
      </c>
      <c r="AU20" s="7" t="str">
        <f t="shared" si="3"/>
        <v/>
      </c>
      <c r="AV20" s="7">
        <f t="shared" si="4"/>
        <v>-1.5819750719079595E-2</v>
      </c>
    </row>
    <row r="21" spans="3:48" x14ac:dyDescent="0.4">
      <c r="C21" t="s">
        <v>804</v>
      </c>
      <c r="D21" t="s">
        <v>524</v>
      </c>
      <c r="E21">
        <v>32200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2536020</v>
      </c>
      <c r="T21" s="2">
        <f t="shared" si="5"/>
        <v>2263400</v>
      </c>
      <c r="U21" s="2">
        <f t="shared" si="5"/>
        <v>5767500</v>
      </c>
      <c r="V21" s="2">
        <f t="shared" si="5"/>
        <v>1256200</v>
      </c>
      <c r="W21" s="2">
        <f t="shared" si="5"/>
        <v>947400</v>
      </c>
      <c r="X21" s="2">
        <f t="shared" si="5"/>
        <v>2445600</v>
      </c>
      <c r="Y21" s="2" cm="1">
        <f t="array" ref="Y21">_xlfn.XLOOKUP(Y$1&amp;$R21,$C$3:$C$1662&amp;$D$3:$D$1662,$E$3:$E$1662,0,0,1)</f>
        <v>41100</v>
      </c>
      <c r="Z21" s="2" cm="1">
        <f t="array" ref="Z21">_xlfn.XLOOKUP(Z$1&amp;$R21,$C$3:$C$1662&amp;$D$3:$D$1662,$E$3:$E$1662,0,0,1)</f>
        <v>64600</v>
      </c>
      <c r="AA21" s="2" cm="1">
        <f t="array" ref="AA21">_xlfn.XLOOKUP(AA$1&amp;$R21,$C$3:$C$1662&amp;$D$3:$D$1662,$E$3:$E$1662,0,0,1)</f>
        <v>36200</v>
      </c>
      <c r="AB21" s="2" cm="1">
        <f t="array" ref="AB21">_xlfn.XLOOKUP(AB$1&amp;$R21,$C$3:$C$1662&amp;$D$3:$D$1662,$E$3:$E$1662,0,0,1)</f>
        <v>12300</v>
      </c>
      <c r="AC21" s="2" cm="1">
        <f t="array" ref="AC21">_xlfn.XLOOKUP(AC$1&amp;$R21,$C$3:$C$1662&amp;$D$3:$D$1662,$E$3:$E$1662,0,0,1)</f>
        <v>14000</v>
      </c>
      <c r="AM21" t="s">
        <v>902</v>
      </c>
      <c r="AN21" t="s">
        <v>881</v>
      </c>
      <c r="AO21">
        <v>2038.5</v>
      </c>
      <c r="AP21">
        <v>2048</v>
      </c>
      <c r="AQ21">
        <v>1987</v>
      </c>
      <c r="AR21">
        <v>1998.5</v>
      </c>
      <c r="AS21">
        <v>11671600</v>
      </c>
      <c r="AU21" s="7" t="str">
        <f t="shared" si="3"/>
        <v/>
      </c>
      <c r="AV21" s="7">
        <f t="shared" si="4"/>
        <v>-2.6546517291768157E-2</v>
      </c>
    </row>
    <row r="22" spans="3:48" x14ac:dyDescent="0.4">
      <c r="C22" t="s">
        <v>804</v>
      </c>
      <c r="D22" t="s">
        <v>525</v>
      </c>
      <c r="E22">
        <v>14000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2574940</v>
      </c>
      <c r="T22" s="2">
        <f t="shared" si="5"/>
        <v>2297300</v>
      </c>
      <c r="U22" s="2">
        <f t="shared" si="5"/>
        <v>5845400</v>
      </c>
      <c r="V22" s="2">
        <f t="shared" si="5"/>
        <v>1273900</v>
      </c>
      <c r="W22" s="2">
        <f t="shared" si="5"/>
        <v>994400</v>
      </c>
      <c r="X22" s="2">
        <f t="shared" si="5"/>
        <v>2463700</v>
      </c>
      <c r="Y22" s="2" cm="1">
        <f t="array" ref="Y22">_xlfn.XLOOKUP(Y$1&amp;$R22,$C$3:$C$1662&amp;$D$3:$D$1662,$E$3:$E$1662,0,0,1)</f>
        <v>33900</v>
      </c>
      <c r="Z22" s="2" cm="1">
        <f t="array" ref="Z22">_xlfn.XLOOKUP(Z$1&amp;$R22,$C$3:$C$1662&amp;$D$3:$D$1662,$E$3:$E$1662,0,0,1)</f>
        <v>77900</v>
      </c>
      <c r="AA22" s="2" cm="1">
        <f t="array" ref="AA22">_xlfn.XLOOKUP(AA$1&amp;$R22,$C$3:$C$1662&amp;$D$3:$D$1662,$E$3:$E$1662,0,0,1)</f>
        <v>17700</v>
      </c>
      <c r="AB22" s="2" cm="1">
        <f t="array" ref="AB22">_xlfn.XLOOKUP(AB$1&amp;$R22,$C$3:$C$1662&amp;$D$3:$D$1662,$E$3:$E$1662,0,0,1)</f>
        <v>47000</v>
      </c>
      <c r="AC22" s="2" cm="1">
        <f t="array" ref="AC22">_xlfn.XLOOKUP(AC$1&amp;$R22,$C$3:$C$1662&amp;$D$3:$D$1662,$E$3:$E$1662,0,0,1)</f>
        <v>18100</v>
      </c>
      <c r="AM22" t="s">
        <v>903</v>
      </c>
      <c r="AN22" t="s">
        <v>881</v>
      </c>
      <c r="AO22">
        <v>2001</v>
      </c>
      <c r="AP22">
        <v>2058</v>
      </c>
      <c r="AQ22">
        <v>1998.5</v>
      </c>
      <c r="AR22">
        <v>2025</v>
      </c>
      <c r="AS22">
        <v>11958400</v>
      </c>
      <c r="AU22" s="7">
        <f t="shared" si="3"/>
        <v>1.3259944958718961E-2</v>
      </c>
      <c r="AV22" s="7" t="str">
        <f t="shared" si="4"/>
        <v/>
      </c>
    </row>
    <row r="23" spans="3:48" x14ac:dyDescent="0.4">
      <c r="C23" t="s">
        <v>804</v>
      </c>
      <c r="D23" t="s">
        <v>526</v>
      </c>
      <c r="E23">
        <v>18100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2606120</v>
      </c>
      <c r="T23" s="2">
        <f t="shared" si="5"/>
        <v>2331900</v>
      </c>
      <c r="U23" s="2">
        <f t="shared" si="5"/>
        <v>5925300</v>
      </c>
      <c r="V23" s="2">
        <f t="shared" si="5"/>
        <v>1285800</v>
      </c>
      <c r="W23" s="2">
        <f t="shared" si="5"/>
        <v>1009700</v>
      </c>
      <c r="X23" s="2">
        <f t="shared" si="5"/>
        <v>2477900</v>
      </c>
      <c r="Y23" s="2" cm="1">
        <f t="array" ref="Y23">_xlfn.XLOOKUP(Y$1&amp;$R23,$C$3:$C$1662&amp;$D$3:$D$1662,$E$3:$E$1662,0,0,1)</f>
        <v>34600</v>
      </c>
      <c r="Z23" s="2" cm="1">
        <f t="array" ref="Z23">_xlfn.XLOOKUP(Z$1&amp;$R23,$C$3:$C$1662&amp;$D$3:$D$1662,$E$3:$E$1662,0,0,1)</f>
        <v>79900</v>
      </c>
      <c r="AA23" s="2" cm="1">
        <f t="array" ref="AA23">_xlfn.XLOOKUP(AA$1&amp;$R23,$C$3:$C$1662&amp;$D$3:$D$1662,$E$3:$E$1662,0,0,1)</f>
        <v>11900</v>
      </c>
      <c r="AB23" s="2" cm="1">
        <f t="array" ref="AB23">_xlfn.XLOOKUP(AB$1&amp;$R23,$C$3:$C$1662&amp;$D$3:$D$1662,$E$3:$E$1662,0,0,1)</f>
        <v>15300</v>
      </c>
      <c r="AC23" s="2" cm="1">
        <f t="array" ref="AC23">_xlfn.XLOOKUP(AC$1&amp;$R23,$C$3:$C$1662&amp;$D$3:$D$1662,$E$3:$E$1662,0,0,1)</f>
        <v>14200</v>
      </c>
      <c r="AM23" t="s">
        <v>904</v>
      </c>
      <c r="AN23" t="s">
        <v>881</v>
      </c>
      <c r="AO23">
        <v>1990</v>
      </c>
      <c r="AP23">
        <v>2045</v>
      </c>
      <c r="AQ23">
        <v>1977</v>
      </c>
      <c r="AR23">
        <v>2042</v>
      </c>
      <c r="AS23">
        <v>7364900</v>
      </c>
      <c r="AU23" s="7">
        <f t="shared" si="3"/>
        <v>8.3950617283949924E-3</v>
      </c>
      <c r="AV23" s="7" t="str">
        <f t="shared" si="4"/>
        <v/>
      </c>
    </row>
    <row r="24" spans="3:48" x14ac:dyDescent="0.4">
      <c r="C24" t="s">
        <v>804</v>
      </c>
      <c r="D24" t="s">
        <v>527</v>
      </c>
      <c r="E24">
        <v>14200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2659980</v>
      </c>
      <c r="T24" s="2">
        <f t="shared" si="5"/>
        <v>2366300</v>
      </c>
      <c r="U24" s="2">
        <f t="shared" si="5"/>
        <v>6070000</v>
      </c>
      <c r="V24" s="2">
        <f t="shared" si="5"/>
        <v>1334300</v>
      </c>
      <c r="W24" s="2">
        <f t="shared" si="5"/>
        <v>1033500</v>
      </c>
      <c r="X24" s="2">
        <f t="shared" si="5"/>
        <v>2495800</v>
      </c>
      <c r="Y24" s="2" cm="1">
        <f t="array" ref="Y24">_xlfn.XLOOKUP(Y$1&amp;$R24,$C$3:$C$1662&amp;$D$3:$D$1662,$E$3:$E$1662,0,0,1)</f>
        <v>34400</v>
      </c>
      <c r="Z24" s="2" cm="1">
        <f t="array" ref="Z24">_xlfn.XLOOKUP(Z$1&amp;$R24,$C$3:$C$1662&amp;$D$3:$D$1662,$E$3:$E$1662,0,0,1)</f>
        <v>144700</v>
      </c>
      <c r="AA24" s="2" cm="1">
        <f t="array" ref="AA24">_xlfn.XLOOKUP(AA$1&amp;$R24,$C$3:$C$1662&amp;$D$3:$D$1662,$E$3:$E$1662,0,0,1)</f>
        <v>48500</v>
      </c>
      <c r="AB24" s="2" cm="1">
        <f t="array" ref="AB24">_xlfn.XLOOKUP(AB$1&amp;$R24,$C$3:$C$1662&amp;$D$3:$D$1662,$E$3:$E$1662,0,0,1)</f>
        <v>23800</v>
      </c>
      <c r="AC24" s="2" cm="1">
        <f t="array" ref="AC24">_xlfn.XLOOKUP(AC$1&amp;$R24,$C$3:$C$1662&amp;$D$3:$D$1662,$E$3:$E$1662,0,0,1)</f>
        <v>17900</v>
      </c>
      <c r="AM24" t="s">
        <v>905</v>
      </c>
      <c r="AN24" t="s">
        <v>881</v>
      </c>
      <c r="AO24">
        <v>2016.5</v>
      </c>
      <c r="AP24">
        <v>2025</v>
      </c>
      <c r="AQ24">
        <v>2001</v>
      </c>
      <c r="AR24">
        <v>2015</v>
      </c>
      <c r="AS24">
        <v>6545100</v>
      </c>
      <c r="AU24" s="7" t="str">
        <f t="shared" si="3"/>
        <v/>
      </c>
      <c r="AV24" s="7">
        <f t="shared" si="4"/>
        <v>-1.3222331047992197E-2</v>
      </c>
    </row>
    <row r="25" spans="3:48" x14ac:dyDescent="0.4">
      <c r="C25" t="s">
        <v>804</v>
      </c>
      <c r="D25" t="s">
        <v>528</v>
      </c>
      <c r="E25">
        <v>17900</v>
      </c>
      <c r="R25" t="s">
        <v>22</v>
      </c>
      <c r="S25" s="2">
        <f t="shared" si="1"/>
        <v>2709380</v>
      </c>
      <c r="T25" s="2">
        <f t="shared" si="5"/>
        <v>2424700</v>
      </c>
      <c r="U25" s="2">
        <f t="shared" si="5"/>
        <v>6189900</v>
      </c>
      <c r="V25" s="2">
        <f t="shared" si="5"/>
        <v>1370000</v>
      </c>
      <c r="W25" s="2">
        <f t="shared" si="5"/>
        <v>1048900</v>
      </c>
      <c r="X25" s="2">
        <f t="shared" si="5"/>
        <v>2513400</v>
      </c>
      <c r="Y25" s="2" cm="1">
        <f t="array" ref="Y25">_xlfn.XLOOKUP(Y$1&amp;$R25,$C$3:$C$1662&amp;$D$3:$D$1662,$E$3:$E$1662,0,0,1)</f>
        <v>58400</v>
      </c>
      <c r="Z25" s="2" cm="1">
        <f t="array" ref="Z25">_xlfn.XLOOKUP(Z$1&amp;$R25,$C$3:$C$1662&amp;$D$3:$D$1662,$E$3:$E$1662,0,0,1)</f>
        <v>119900</v>
      </c>
      <c r="AA25" s="2" cm="1">
        <f t="array" ref="AA25">_xlfn.XLOOKUP(AA$1&amp;$R25,$C$3:$C$1662&amp;$D$3:$D$1662,$E$3:$E$1662,0,0,1)</f>
        <v>35700</v>
      </c>
      <c r="AB25" s="2" cm="1">
        <f t="array" ref="AB25">_xlfn.XLOOKUP(AB$1&amp;$R25,$C$3:$C$1662&amp;$D$3:$D$1662,$E$3:$E$1662,0,0,1)</f>
        <v>15400</v>
      </c>
      <c r="AC25" s="2" cm="1">
        <f t="array" ref="AC25">_xlfn.XLOOKUP(AC$1&amp;$R25,$C$3:$C$1662&amp;$D$3:$D$1662,$E$3:$E$1662,0,0,1)</f>
        <v>17600</v>
      </c>
      <c r="AM25" t="s">
        <v>906</v>
      </c>
      <c r="AN25" t="s">
        <v>881</v>
      </c>
      <c r="AO25">
        <v>2011</v>
      </c>
      <c r="AP25">
        <v>2124</v>
      </c>
      <c r="AQ25">
        <v>1997.5</v>
      </c>
      <c r="AR25">
        <v>2099.5</v>
      </c>
      <c r="AS25">
        <v>9186200</v>
      </c>
      <c r="AU25" s="7">
        <f t="shared" si="3"/>
        <v>4.1935483870967794E-2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17600</v>
      </c>
      <c r="R26" t="s">
        <v>69</v>
      </c>
      <c r="S26" s="2">
        <f t="shared" si="1"/>
        <v>2744940</v>
      </c>
      <c r="T26" s="2">
        <f t="shared" si="5"/>
        <v>2450200</v>
      </c>
      <c r="U26" s="2">
        <f t="shared" si="5"/>
        <v>6273600</v>
      </c>
      <c r="V26" s="2">
        <f t="shared" si="5"/>
        <v>1381700</v>
      </c>
      <c r="W26" s="2">
        <f t="shared" si="5"/>
        <v>1066400</v>
      </c>
      <c r="X26" s="2">
        <f t="shared" si="5"/>
        <v>2552800</v>
      </c>
      <c r="Y26" s="2" cm="1">
        <f t="array" ref="Y26">_xlfn.XLOOKUP(Y$1&amp;$R26,$C$3:$C$1662&amp;$D$3:$D$1662,$E$3:$E$1662,0,0,1)</f>
        <v>25500</v>
      </c>
      <c r="Z26" s="2" cm="1">
        <f t="array" ref="Z26">_xlfn.XLOOKUP(Z$1&amp;$R26,$C$3:$C$1662&amp;$D$3:$D$1662,$E$3:$E$1662,0,0,1)</f>
        <v>83700</v>
      </c>
      <c r="AA26" s="2" cm="1">
        <f t="array" ref="AA26">_xlfn.XLOOKUP(AA$1&amp;$R26,$C$3:$C$1662&amp;$D$3:$D$1662,$E$3:$E$1662,0,0,1)</f>
        <v>11700</v>
      </c>
      <c r="AB26" s="2" cm="1">
        <f t="array" ref="AB26">_xlfn.XLOOKUP(AB$1&amp;$R26,$C$3:$C$1662&amp;$D$3:$D$1662,$E$3:$E$1662,0,0,1)</f>
        <v>17500</v>
      </c>
      <c r="AC26" s="2" cm="1">
        <f t="array" ref="AC26">_xlfn.XLOOKUP(AC$1&amp;$R26,$C$3:$C$1662&amp;$D$3:$D$1662,$E$3:$E$1662,0,0,1)</f>
        <v>39400</v>
      </c>
      <c r="AM26" t="s">
        <v>907</v>
      </c>
      <c r="AN26" t="s">
        <v>881</v>
      </c>
      <c r="AO26">
        <v>2092</v>
      </c>
      <c r="AP26">
        <v>2169</v>
      </c>
      <c r="AQ26">
        <v>2090.5</v>
      </c>
      <c r="AR26">
        <v>2160.5</v>
      </c>
      <c r="AS26">
        <v>10032100</v>
      </c>
      <c r="AU26" s="7">
        <f t="shared" si="3"/>
        <v>2.9054536794474783E-2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39400</v>
      </c>
      <c r="R27" t="s">
        <v>98</v>
      </c>
      <c r="S27" s="2">
        <f t="shared" si="1"/>
        <v>2793080</v>
      </c>
      <c r="T27" s="2">
        <f t="shared" si="5"/>
        <v>2505500</v>
      </c>
      <c r="U27" s="2">
        <f t="shared" si="5"/>
        <v>6349200</v>
      </c>
      <c r="V27" s="2">
        <f t="shared" si="5"/>
        <v>1405200</v>
      </c>
      <c r="W27" s="2">
        <f t="shared" si="5"/>
        <v>1123800</v>
      </c>
      <c r="X27" s="2">
        <f t="shared" si="5"/>
        <v>2581700</v>
      </c>
      <c r="Y27" s="2" cm="1">
        <f t="array" ref="Y27">_xlfn.XLOOKUP(Y$1&amp;$R27,$C$3:$C$1662&amp;$D$3:$D$1662,$E$3:$E$1662,0,0,1)</f>
        <v>55300</v>
      </c>
      <c r="Z27" s="2" cm="1">
        <f t="array" ref="Z27">_xlfn.XLOOKUP(Z$1&amp;$R27,$C$3:$C$1662&amp;$D$3:$D$1662,$E$3:$E$1662,0,0,1)</f>
        <v>75600</v>
      </c>
      <c r="AA27" s="2" cm="1">
        <f t="array" ref="AA27">_xlfn.XLOOKUP(AA$1&amp;$R27,$C$3:$C$1662&amp;$D$3:$D$1662,$E$3:$E$1662,0,0,1)</f>
        <v>23500</v>
      </c>
      <c r="AB27" s="2" cm="1">
        <f t="array" ref="AB27">_xlfn.XLOOKUP(AB$1&amp;$R27,$C$3:$C$1662&amp;$D$3:$D$1662,$E$3:$E$1662,0,0,1)</f>
        <v>57400</v>
      </c>
      <c r="AC27" s="2" cm="1">
        <f t="array" ref="AC27">_xlfn.XLOOKUP(AC$1&amp;$R27,$C$3:$C$1662&amp;$D$3:$D$1662,$E$3:$E$1662,0,0,1)</f>
        <v>28900</v>
      </c>
      <c r="AM27" t="s">
        <v>908</v>
      </c>
      <c r="AN27" t="s">
        <v>881</v>
      </c>
      <c r="AO27">
        <v>2180</v>
      </c>
      <c r="AP27">
        <v>2249.5</v>
      </c>
      <c r="AQ27">
        <v>2167</v>
      </c>
      <c r="AR27">
        <v>2221</v>
      </c>
      <c r="AS27">
        <v>15799300</v>
      </c>
      <c r="AU27" s="7">
        <f t="shared" si="3"/>
        <v>2.8002777134922496E-2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28900</v>
      </c>
      <c r="R28" t="s">
        <v>38</v>
      </c>
      <c r="S28" s="2">
        <f t="shared" si="1"/>
        <v>2834680</v>
      </c>
      <c r="T28" s="2">
        <f t="shared" si="5"/>
        <v>2525200</v>
      </c>
      <c r="U28" s="2">
        <f t="shared" si="5"/>
        <v>6470900</v>
      </c>
      <c r="V28" s="2">
        <f t="shared" si="5"/>
        <v>1421900</v>
      </c>
      <c r="W28" s="2">
        <f t="shared" si="5"/>
        <v>1159300</v>
      </c>
      <c r="X28" s="2">
        <f t="shared" si="5"/>
        <v>2596100</v>
      </c>
      <c r="Y28" s="2" cm="1">
        <f t="array" ref="Y28">_xlfn.XLOOKUP(Y$1&amp;$R28,$C$3:$C$1662&amp;$D$3:$D$1662,$E$3:$E$1662,0,0,1)</f>
        <v>19700</v>
      </c>
      <c r="Z28" s="2" cm="1">
        <f t="array" ref="Z28">_xlfn.XLOOKUP(Z$1&amp;$R28,$C$3:$C$1662&amp;$D$3:$D$1662,$E$3:$E$1662,0,0,1)</f>
        <v>121700</v>
      </c>
      <c r="AA28" s="2" cm="1">
        <f t="array" ref="AA28">_xlfn.XLOOKUP(AA$1&amp;$R28,$C$3:$C$1662&amp;$D$3:$D$1662,$E$3:$E$1662,0,0,1)</f>
        <v>16700</v>
      </c>
      <c r="AB28" s="2" cm="1">
        <f t="array" ref="AB28">_xlfn.XLOOKUP(AB$1&amp;$R28,$C$3:$C$1662&amp;$D$3:$D$1662,$E$3:$E$1662,0,0,1)</f>
        <v>35500</v>
      </c>
      <c r="AC28" s="2" cm="1">
        <f t="array" ref="AC28">_xlfn.XLOOKUP(AC$1&amp;$R28,$C$3:$C$1662&amp;$D$3:$D$1662,$E$3:$E$1662,0,0,1)</f>
        <v>14400</v>
      </c>
      <c r="AM28" t="s">
        <v>909</v>
      </c>
      <c r="AN28" t="s">
        <v>881</v>
      </c>
      <c r="AO28">
        <v>2195</v>
      </c>
      <c r="AP28">
        <v>2260</v>
      </c>
      <c r="AQ28">
        <v>2042</v>
      </c>
      <c r="AR28">
        <v>2110</v>
      </c>
      <c r="AS28">
        <v>29446900</v>
      </c>
      <c r="AU28" s="7" t="str">
        <f t="shared" si="3"/>
        <v/>
      </c>
      <c r="AV28" s="7">
        <f t="shared" si="4"/>
        <v>-4.9977487618189986E-2</v>
      </c>
    </row>
    <row r="29" spans="3:48" x14ac:dyDescent="0.4">
      <c r="C29" t="s">
        <v>804</v>
      </c>
      <c r="D29" t="s">
        <v>532</v>
      </c>
      <c r="E29">
        <v>14400</v>
      </c>
      <c r="R29" t="s">
        <v>241</v>
      </c>
      <c r="S29" s="2">
        <f t="shared" si="1"/>
        <v>2865020</v>
      </c>
      <c r="T29" s="2">
        <f t="shared" si="5"/>
        <v>2551200</v>
      </c>
      <c r="U29" s="2">
        <f t="shared" si="5"/>
        <v>6534700</v>
      </c>
      <c r="V29" s="2">
        <f t="shared" si="5"/>
        <v>1452100</v>
      </c>
      <c r="W29" s="2">
        <f t="shared" si="5"/>
        <v>1171900</v>
      </c>
      <c r="X29" s="2">
        <f t="shared" si="5"/>
        <v>2615200</v>
      </c>
      <c r="Y29" s="2" cm="1">
        <f t="array" ref="Y29">_xlfn.XLOOKUP(Y$1&amp;$R29,$C$3:$C$1662&amp;$D$3:$D$1662,$E$3:$E$1662,0,0,1)</f>
        <v>26000</v>
      </c>
      <c r="Z29" s="2" cm="1">
        <f t="array" ref="Z29">_xlfn.XLOOKUP(Z$1&amp;$R29,$C$3:$C$1662&amp;$D$3:$D$1662,$E$3:$E$1662,0,0,1)</f>
        <v>63800</v>
      </c>
      <c r="AA29" s="2" cm="1">
        <f t="array" ref="AA29">_xlfn.XLOOKUP(AA$1&amp;$R29,$C$3:$C$1662&amp;$D$3:$D$1662,$E$3:$E$1662,0,0,1)</f>
        <v>30200</v>
      </c>
      <c r="AB29" s="2" cm="1">
        <f t="array" ref="AB29">_xlfn.XLOOKUP(AB$1&amp;$R29,$C$3:$C$1662&amp;$D$3:$D$1662,$E$3:$E$1662,0,0,1)</f>
        <v>12600</v>
      </c>
      <c r="AC29" s="2" cm="1">
        <f t="array" ref="AC29">_xlfn.XLOOKUP(AC$1&amp;$R29,$C$3:$C$1662&amp;$D$3:$D$1662,$E$3:$E$1662,0,0,1)</f>
        <v>19100</v>
      </c>
      <c r="AM29" t="s">
        <v>910</v>
      </c>
      <c r="AN29" t="s">
        <v>881</v>
      </c>
      <c r="AO29">
        <v>2000</v>
      </c>
      <c r="AP29">
        <v>2011</v>
      </c>
      <c r="AQ29">
        <v>1909</v>
      </c>
      <c r="AR29">
        <v>1991.5</v>
      </c>
      <c r="AS29">
        <v>25580300</v>
      </c>
      <c r="AU29" s="7" t="str">
        <f t="shared" si="3"/>
        <v/>
      </c>
      <c r="AV29" s="7">
        <f t="shared" si="4"/>
        <v>-5.6161137440758346E-2</v>
      </c>
    </row>
    <row r="30" spans="3:48" x14ac:dyDescent="0.4">
      <c r="C30" t="s">
        <v>804</v>
      </c>
      <c r="D30" t="s">
        <v>533</v>
      </c>
      <c r="E30">
        <v>19100</v>
      </c>
      <c r="R30" t="s">
        <v>286</v>
      </c>
      <c r="S30" s="2">
        <f t="shared" si="1"/>
        <v>2894600</v>
      </c>
      <c r="T30" s="2">
        <f t="shared" si="5"/>
        <v>2573400</v>
      </c>
      <c r="U30" s="2">
        <f t="shared" si="5"/>
        <v>6622800</v>
      </c>
      <c r="V30" s="2">
        <f t="shared" si="5"/>
        <v>1467400</v>
      </c>
      <c r="W30" s="2">
        <f t="shared" si="5"/>
        <v>1182500</v>
      </c>
      <c r="X30" s="2">
        <f t="shared" si="5"/>
        <v>2626900</v>
      </c>
      <c r="Y30" s="2" cm="1">
        <f t="array" ref="Y30">_xlfn.XLOOKUP(Y$1&amp;$R30,$C$3:$C$1662&amp;$D$3:$D$1662,$E$3:$E$1662,0,0,1)</f>
        <v>22200</v>
      </c>
      <c r="Z30" s="2" cm="1">
        <f t="array" ref="Z30">_xlfn.XLOOKUP(Z$1&amp;$R30,$C$3:$C$1662&amp;$D$3:$D$1662,$E$3:$E$1662,0,0,1)</f>
        <v>88100</v>
      </c>
      <c r="AA30" s="2" cm="1">
        <f t="array" ref="AA30">_xlfn.XLOOKUP(AA$1&amp;$R30,$C$3:$C$1662&amp;$D$3:$D$1662,$E$3:$E$1662,0,0,1)</f>
        <v>15300</v>
      </c>
      <c r="AB30" s="2" cm="1">
        <f t="array" ref="AB30">_xlfn.XLOOKUP(AB$1&amp;$R30,$C$3:$C$1662&amp;$D$3:$D$1662,$E$3:$E$1662,0,0,1)</f>
        <v>10600</v>
      </c>
      <c r="AC30" s="2" cm="1">
        <f t="array" ref="AC30">_xlfn.XLOOKUP(AC$1&amp;$R30,$C$3:$C$1662&amp;$D$3:$D$1662,$E$3:$E$1662,0,0,1)</f>
        <v>11700</v>
      </c>
      <c r="AM30" t="s">
        <v>911</v>
      </c>
      <c r="AN30" t="s">
        <v>881</v>
      </c>
      <c r="AO30">
        <v>1994</v>
      </c>
      <c r="AP30">
        <v>1994.5</v>
      </c>
      <c r="AQ30">
        <v>1913</v>
      </c>
      <c r="AR30">
        <v>1954</v>
      </c>
      <c r="AS30">
        <v>15199700</v>
      </c>
      <c r="AU30" s="7" t="str">
        <f t="shared" si="3"/>
        <v/>
      </c>
      <c r="AV30" s="7">
        <f t="shared" si="4"/>
        <v>-1.8830027617373846E-2</v>
      </c>
    </row>
    <row r="31" spans="3:48" x14ac:dyDescent="0.4">
      <c r="C31" t="s">
        <v>804</v>
      </c>
      <c r="D31" t="s">
        <v>534</v>
      </c>
      <c r="E31">
        <v>11700</v>
      </c>
      <c r="R31" t="s">
        <v>203</v>
      </c>
      <c r="S31" s="2">
        <f t="shared" si="1"/>
        <v>2930660</v>
      </c>
      <c r="T31" s="2">
        <f t="shared" si="5"/>
        <v>2610800</v>
      </c>
      <c r="U31" s="2">
        <f t="shared" si="5"/>
        <v>6714400</v>
      </c>
      <c r="V31" s="2">
        <f t="shared" si="5"/>
        <v>1476800</v>
      </c>
      <c r="W31" s="2">
        <f t="shared" si="5"/>
        <v>1218100</v>
      </c>
      <c r="X31" s="2">
        <f t="shared" si="5"/>
        <v>2633200</v>
      </c>
      <c r="Y31" s="2" cm="1">
        <f t="array" ref="Y31">_xlfn.XLOOKUP(Y$1&amp;$R31,$C$3:$C$1662&amp;$D$3:$D$1662,$E$3:$E$1662,0,0,1)</f>
        <v>37400</v>
      </c>
      <c r="Z31" s="2" cm="1">
        <f t="array" ref="Z31">_xlfn.XLOOKUP(Z$1&amp;$R31,$C$3:$C$1662&amp;$D$3:$D$1662,$E$3:$E$1662,0,0,1)</f>
        <v>91600</v>
      </c>
      <c r="AA31" s="2" cm="1">
        <f t="array" ref="AA31">_xlfn.XLOOKUP(AA$1&amp;$R31,$C$3:$C$1662&amp;$D$3:$D$1662,$E$3:$E$1662,0,0,1)</f>
        <v>9400</v>
      </c>
      <c r="AB31" s="2" cm="1">
        <f t="array" ref="AB31">_xlfn.XLOOKUP(AB$1&amp;$R31,$C$3:$C$1662&amp;$D$3:$D$1662,$E$3:$E$1662,0,0,1)</f>
        <v>35600</v>
      </c>
      <c r="AC31" s="2" cm="1">
        <f t="array" ref="AC31">_xlfn.XLOOKUP(AC$1&amp;$R31,$C$3:$C$1662&amp;$D$3:$D$1662,$E$3:$E$1662,0,0,1)</f>
        <v>6300</v>
      </c>
      <c r="AM31" t="s">
        <v>912</v>
      </c>
      <c r="AN31" t="s">
        <v>881</v>
      </c>
      <c r="AO31">
        <v>1954</v>
      </c>
      <c r="AP31">
        <v>2040.5</v>
      </c>
      <c r="AQ31">
        <v>1942</v>
      </c>
      <c r="AR31">
        <v>2040.5</v>
      </c>
      <c r="AS31">
        <v>10764600</v>
      </c>
      <c r="AU31" s="7">
        <f t="shared" si="3"/>
        <v>4.4268167860798346E-2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6300</v>
      </c>
      <c r="R32" t="s">
        <v>153</v>
      </c>
      <c r="S32" s="2">
        <f t="shared" si="1"/>
        <v>2963440</v>
      </c>
      <c r="T32" s="2">
        <f t="shared" si="5"/>
        <v>2648600</v>
      </c>
      <c r="U32" s="2">
        <f t="shared" si="5"/>
        <v>6774600</v>
      </c>
      <c r="V32" s="2">
        <f t="shared" si="5"/>
        <v>1519700</v>
      </c>
      <c r="W32" s="2">
        <f t="shared" si="5"/>
        <v>1228200</v>
      </c>
      <c r="X32" s="2">
        <f t="shared" si="5"/>
        <v>2646100</v>
      </c>
      <c r="Y32" s="2" cm="1">
        <f t="array" ref="Y32">_xlfn.XLOOKUP(Y$1&amp;$R32,$C$3:$C$1662&amp;$D$3:$D$1662,$E$3:$E$1662,0,0,1)</f>
        <v>37800</v>
      </c>
      <c r="Z32" s="2" cm="1">
        <f t="array" ref="Z32">_xlfn.XLOOKUP(Z$1&amp;$R32,$C$3:$C$1662&amp;$D$3:$D$1662,$E$3:$E$1662,0,0,1)</f>
        <v>60200</v>
      </c>
      <c r="AA32" s="2" cm="1">
        <f t="array" ref="AA32">_xlfn.XLOOKUP(AA$1&amp;$R32,$C$3:$C$1662&amp;$D$3:$D$1662,$E$3:$E$1662,0,0,1)</f>
        <v>42900</v>
      </c>
      <c r="AB32" s="2" cm="1">
        <f t="array" ref="AB32">_xlfn.XLOOKUP(AB$1&amp;$R32,$C$3:$C$1662&amp;$D$3:$D$1662,$E$3:$E$1662,0,0,1)</f>
        <v>10100</v>
      </c>
      <c r="AC32" s="2" cm="1">
        <f t="array" ref="AC32">_xlfn.XLOOKUP(AC$1&amp;$R32,$C$3:$C$1662&amp;$D$3:$D$1662,$E$3:$E$1662,0,0,1)</f>
        <v>12900</v>
      </c>
      <c r="AM32" t="s">
        <v>913</v>
      </c>
      <c r="AN32" t="s">
        <v>881</v>
      </c>
      <c r="AO32">
        <v>2059.5</v>
      </c>
      <c r="AP32">
        <v>2077.5</v>
      </c>
      <c r="AQ32">
        <v>2016</v>
      </c>
      <c r="AR32">
        <v>2056</v>
      </c>
      <c r="AS32">
        <v>9316600</v>
      </c>
      <c r="AU32" s="7">
        <f t="shared" si="3"/>
        <v>7.5961774074981836E-3</v>
      </c>
      <c r="AV32" s="7" t="str">
        <f t="shared" si="4"/>
        <v/>
      </c>
    </row>
    <row r="33" spans="3:48" x14ac:dyDescent="0.4">
      <c r="C33" t="s">
        <v>804</v>
      </c>
      <c r="D33" t="s">
        <v>536</v>
      </c>
      <c r="E33">
        <v>12900</v>
      </c>
      <c r="R33" t="s">
        <v>200</v>
      </c>
      <c r="S33" s="2">
        <f t="shared" si="1"/>
        <v>3000880</v>
      </c>
      <c r="T33" s="2">
        <f t="shared" si="5"/>
        <v>2693500</v>
      </c>
      <c r="U33" s="2">
        <f t="shared" si="5"/>
        <v>6878400</v>
      </c>
      <c r="V33" s="2">
        <f t="shared" si="5"/>
        <v>1529800</v>
      </c>
      <c r="W33" s="2">
        <f t="shared" si="5"/>
        <v>1242100</v>
      </c>
      <c r="X33" s="2">
        <f t="shared" si="5"/>
        <v>2660600</v>
      </c>
      <c r="Y33" s="2" cm="1">
        <f t="array" ref="Y33">_xlfn.XLOOKUP(Y$1&amp;$R33,$C$3:$C$1662&amp;$D$3:$D$1662,$E$3:$E$1662,0,0,1)</f>
        <v>44900</v>
      </c>
      <c r="Z33" s="2" cm="1">
        <f t="array" ref="Z33">_xlfn.XLOOKUP(Z$1&amp;$R33,$C$3:$C$1662&amp;$D$3:$D$1662,$E$3:$E$1662,0,0,1)</f>
        <v>103800</v>
      </c>
      <c r="AA33" s="2" cm="1">
        <f t="array" ref="AA33">_xlfn.XLOOKUP(AA$1&amp;$R33,$C$3:$C$1662&amp;$D$3:$D$1662,$E$3:$E$1662,0,0,1)</f>
        <v>10100</v>
      </c>
      <c r="AB33" s="2" cm="1">
        <f t="array" ref="AB33">_xlfn.XLOOKUP(AB$1&amp;$R33,$C$3:$C$1662&amp;$D$3:$D$1662,$E$3:$E$1662,0,0,1)</f>
        <v>13900</v>
      </c>
      <c r="AC33" s="2" cm="1">
        <f t="array" ref="AC33">_xlfn.XLOOKUP(AC$1&amp;$R33,$C$3:$C$1662&amp;$D$3:$D$1662,$E$3:$E$1662,0,0,1)</f>
        <v>14500</v>
      </c>
      <c r="AM33" t="s">
        <v>914</v>
      </c>
      <c r="AN33" t="s">
        <v>881</v>
      </c>
      <c r="AO33">
        <v>2085</v>
      </c>
      <c r="AP33">
        <v>2089</v>
      </c>
      <c r="AQ33">
        <v>1986.5</v>
      </c>
      <c r="AR33">
        <v>1988.5</v>
      </c>
      <c r="AS33">
        <v>9029100</v>
      </c>
      <c r="AU33" s="7" t="str">
        <f t="shared" si="3"/>
        <v/>
      </c>
      <c r="AV33" s="7">
        <f t="shared" si="4"/>
        <v>-3.2830739299610889E-2</v>
      </c>
    </row>
    <row r="34" spans="3:48" x14ac:dyDescent="0.4">
      <c r="C34" t="s">
        <v>804</v>
      </c>
      <c r="D34" t="s">
        <v>537</v>
      </c>
      <c r="E34">
        <v>14500</v>
      </c>
      <c r="R34" t="s">
        <v>26</v>
      </c>
      <c r="S34" s="2">
        <f t="shared" si="1"/>
        <v>3040700</v>
      </c>
      <c r="T34" s="2">
        <f t="shared" si="5"/>
        <v>2759800</v>
      </c>
      <c r="U34" s="2">
        <f t="shared" si="5"/>
        <v>6970600</v>
      </c>
      <c r="V34" s="2">
        <f t="shared" si="5"/>
        <v>1538500</v>
      </c>
      <c r="W34" s="2">
        <f t="shared" si="5"/>
        <v>1252200</v>
      </c>
      <c r="X34" s="2">
        <f t="shared" si="5"/>
        <v>2682400</v>
      </c>
      <c r="Y34" s="2" cm="1">
        <f t="array" ref="Y34">_xlfn.XLOOKUP(Y$1&amp;$R34,$C$3:$C$1662&amp;$D$3:$D$1662,$E$3:$E$1662,0,0,1)</f>
        <v>66300</v>
      </c>
      <c r="Z34" s="2" cm="1">
        <f t="array" ref="Z34">_xlfn.XLOOKUP(Z$1&amp;$R34,$C$3:$C$1662&amp;$D$3:$D$1662,$E$3:$E$1662,0,0,1)</f>
        <v>92200</v>
      </c>
      <c r="AA34" s="2" cm="1">
        <f t="array" ref="AA34">_xlfn.XLOOKUP(AA$1&amp;$R34,$C$3:$C$1662&amp;$D$3:$D$1662,$E$3:$E$1662,0,0,1)</f>
        <v>8700</v>
      </c>
      <c r="AB34" s="2" cm="1">
        <f t="array" ref="AB34">_xlfn.XLOOKUP(AB$1&amp;$R34,$C$3:$C$1662&amp;$D$3:$D$1662,$E$3:$E$1662,0,0,1)</f>
        <v>10100</v>
      </c>
      <c r="AC34" s="2" cm="1">
        <f t="array" ref="AC34">_xlfn.XLOOKUP(AC$1&amp;$R34,$C$3:$C$1662&amp;$D$3:$D$1662,$E$3:$E$1662,0,0,1)</f>
        <v>21800</v>
      </c>
      <c r="AM34" t="s">
        <v>915</v>
      </c>
      <c r="AN34" t="s">
        <v>881</v>
      </c>
      <c r="AO34">
        <v>2000</v>
      </c>
      <c r="AP34">
        <v>2010</v>
      </c>
      <c r="AQ34">
        <v>1974.5</v>
      </c>
      <c r="AR34">
        <v>1993</v>
      </c>
      <c r="AS34">
        <v>5579500</v>
      </c>
      <c r="AU34" s="7">
        <f t="shared" si="3"/>
        <v>2.2630123208449149E-3</v>
      </c>
      <c r="AV34" s="7" t="str">
        <f t="shared" si="4"/>
        <v/>
      </c>
    </row>
    <row r="35" spans="3:48" x14ac:dyDescent="0.4">
      <c r="C35" t="s">
        <v>804</v>
      </c>
      <c r="D35" t="s">
        <v>538</v>
      </c>
      <c r="E35">
        <v>21800</v>
      </c>
      <c r="R35" t="s">
        <v>99</v>
      </c>
      <c r="S35" s="2">
        <f t="shared" si="1"/>
        <v>3105940</v>
      </c>
      <c r="T35" s="2">
        <f t="shared" si="5"/>
        <v>2794900</v>
      </c>
      <c r="U35" s="2">
        <f t="shared" si="5"/>
        <v>7182200</v>
      </c>
      <c r="V35" s="2">
        <f t="shared" si="5"/>
        <v>1562800</v>
      </c>
      <c r="W35" s="2">
        <f t="shared" si="5"/>
        <v>1274900</v>
      </c>
      <c r="X35" s="2">
        <f t="shared" si="5"/>
        <v>2714900</v>
      </c>
      <c r="Y35" s="2" cm="1">
        <f t="array" ref="Y35">_xlfn.XLOOKUP(Y$1&amp;$R35,$C$3:$C$1662&amp;$D$3:$D$1662,$E$3:$E$1662,0,0,1)</f>
        <v>35100</v>
      </c>
      <c r="Z35" s="2" cm="1">
        <f t="array" ref="Z35">_xlfn.XLOOKUP(Z$1&amp;$R35,$C$3:$C$1662&amp;$D$3:$D$1662,$E$3:$E$1662,0,0,1)</f>
        <v>211600</v>
      </c>
      <c r="AA35" s="2" cm="1">
        <f t="array" ref="AA35">_xlfn.XLOOKUP(AA$1&amp;$R35,$C$3:$C$1662&amp;$D$3:$D$1662,$E$3:$E$1662,0,0,1)</f>
        <v>24300</v>
      </c>
      <c r="AB35" s="2" cm="1">
        <f t="array" ref="AB35">_xlfn.XLOOKUP(AB$1&amp;$R35,$C$3:$C$1662&amp;$D$3:$D$1662,$E$3:$E$1662,0,0,1)</f>
        <v>22700</v>
      </c>
      <c r="AC35" s="2" cm="1">
        <f t="array" ref="AC35">_xlfn.XLOOKUP(AC$1&amp;$R35,$C$3:$C$1662&amp;$D$3:$D$1662,$E$3:$E$1662,0,0,1)</f>
        <v>32500</v>
      </c>
      <c r="AM35" t="s">
        <v>916</v>
      </c>
      <c r="AN35" t="s">
        <v>881</v>
      </c>
      <c r="AO35">
        <v>2033</v>
      </c>
      <c r="AP35">
        <v>2203.5</v>
      </c>
      <c r="AQ35">
        <v>2025</v>
      </c>
      <c r="AR35">
        <v>2156.5</v>
      </c>
      <c r="AS35">
        <v>26057300</v>
      </c>
      <c r="AU35" s="7">
        <f t="shared" si="3"/>
        <v>8.2037129954841914E-2</v>
      </c>
      <c r="AV35" s="7" t="str">
        <f t="shared" si="4"/>
        <v/>
      </c>
    </row>
    <row r="36" spans="3:48" x14ac:dyDescent="0.4">
      <c r="C36" t="s">
        <v>804</v>
      </c>
      <c r="D36" t="s">
        <v>539</v>
      </c>
      <c r="E36">
        <v>32500</v>
      </c>
      <c r="R36" t="s">
        <v>83</v>
      </c>
      <c r="S36" s="2">
        <f t="shared" si="1"/>
        <v>3144520</v>
      </c>
      <c r="T36" s="2">
        <f t="shared" ref="T36:X51" si="6">T35+Y36</f>
        <v>2824400</v>
      </c>
      <c r="U36" s="2">
        <f t="shared" si="6"/>
        <v>7292900</v>
      </c>
      <c r="V36" s="2">
        <f t="shared" si="6"/>
        <v>1599400</v>
      </c>
      <c r="W36" s="2">
        <f t="shared" si="6"/>
        <v>1283700</v>
      </c>
      <c r="X36" s="2">
        <f t="shared" si="6"/>
        <v>2722200</v>
      </c>
      <c r="Y36" s="2" cm="1">
        <f t="array" ref="Y36">_xlfn.XLOOKUP(Y$1&amp;$R36,$C$3:$C$1662&amp;$D$3:$D$1662,$E$3:$E$1662,0,0,1)</f>
        <v>29500</v>
      </c>
      <c r="Z36" s="2" cm="1">
        <f t="array" ref="Z36">_xlfn.XLOOKUP(Z$1&amp;$R36,$C$3:$C$1662&amp;$D$3:$D$1662,$E$3:$E$1662,0,0,1)</f>
        <v>110700</v>
      </c>
      <c r="AA36" s="2" cm="1">
        <f t="array" ref="AA36">_xlfn.XLOOKUP(AA$1&amp;$R36,$C$3:$C$1662&amp;$D$3:$D$1662,$E$3:$E$1662,0,0,1)</f>
        <v>36600</v>
      </c>
      <c r="AB36" s="2" cm="1">
        <f t="array" ref="AB36">_xlfn.XLOOKUP(AB$1&amp;$R36,$C$3:$C$1662&amp;$D$3:$D$1662,$E$3:$E$1662,0,0,1)</f>
        <v>8800</v>
      </c>
      <c r="AC36" s="2" cm="1">
        <f t="array" ref="AC36">_xlfn.XLOOKUP(AC$1&amp;$R36,$C$3:$C$1662&amp;$D$3:$D$1662,$E$3:$E$1662,0,0,1)</f>
        <v>7300</v>
      </c>
      <c r="AM36" t="s">
        <v>917</v>
      </c>
      <c r="AN36" t="s">
        <v>881</v>
      </c>
      <c r="AO36">
        <v>2106.5</v>
      </c>
      <c r="AP36">
        <v>2132</v>
      </c>
      <c r="AQ36">
        <v>2088</v>
      </c>
      <c r="AR36">
        <v>2117</v>
      </c>
      <c r="AS36">
        <v>12121100</v>
      </c>
      <c r="AU36" s="7" t="str">
        <f t="shared" si="3"/>
        <v/>
      </c>
      <c r="AV36" s="7">
        <f t="shared" si="4"/>
        <v>-1.8316716902388119E-2</v>
      </c>
    </row>
    <row r="37" spans="3:48" x14ac:dyDescent="0.4">
      <c r="C37" t="s">
        <v>804</v>
      </c>
      <c r="D37" t="s">
        <v>540</v>
      </c>
      <c r="E37">
        <v>7300</v>
      </c>
      <c r="R37" t="s">
        <v>152</v>
      </c>
      <c r="S37" s="2">
        <f t="shared" si="1"/>
        <v>3187700</v>
      </c>
      <c r="T37" s="2">
        <f t="shared" si="6"/>
        <v>2846400</v>
      </c>
      <c r="U37" s="2">
        <f t="shared" si="6"/>
        <v>7430400</v>
      </c>
      <c r="V37" s="2">
        <f t="shared" si="6"/>
        <v>1624000</v>
      </c>
      <c r="W37" s="2">
        <f t="shared" si="6"/>
        <v>1301400</v>
      </c>
      <c r="X37" s="2">
        <f t="shared" si="6"/>
        <v>2736300</v>
      </c>
      <c r="Y37" s="2" cm="1">
        <f t="array" ref="Y37">_xlfn.XLOOKUP(Y$1&amp;$R37,$C$3:$C$1662&amp;$D$3:$D$1662,$E$3:$E$1662,0,0,1)</f>
        <v>22000</v>
      </c>
      <c r="Z37" s="2" cm="1">
        <f t="array" ref="Z37">_xlfn.XLOOKUP(Z$1&amp;$R37,$C$3:$C$1662&amp;$D$3:$D$1662,$E$3:$E$1662,0,0,1)</f>
        <v>137500</v>
      </c>
      <c r="AA37" s="2" cm="1">
        <f t="array" ref="AA37">_xlfn.XLOOKUP(AA$1&amp;$R37,$C$3:$C$1662&amp;$D$3:$D$1662,$E$3:$E$1662,0,0,1)</f>
        <v>24600</v>
      </c>
      <c r="AB37" s="2" cm="1">
        <f t="array" ref="AB37">_xlfn.XLOOKUP(AB$1&amp;$R37,$C$3:$C$1662&amp;$D$3:$D$1662,$E$3:$E$1662,0,0,1)</f>
        <v>17700</v>
      </c>
      <c r="AC37" s="2" cm="1">
        <f t="array" ref="AC37">_xlfn.XLOOKUP(AC$1&amp;$R37,$C$3:$C$1662&amp;$D$3:$D$1662,$E$3:$E$1662,0,0,1)</f>
        <v>14100</v>
      </c>
      <c r="AM37" t="s">
        <v>918</v>
      </c>
      <c r="AN37" t="s">
        <v>881</v>
      </c>
      <c r="AO37">
        <v>2106.5</v>
      </c>
      <c r="AP37">
        <v>2131.5</v>
      </c>
      <c r="AQ37">
        <v>2054</v>
      </c>
      <c r="AR37">
        <v>2054</v>
      </c>
      <c r="AS37">
        <v>10181400</v>
      </c>
      <c r="AU37" s="7" t="str">
        <f t="shared" si="3"/>
        <v/>
      </c>
      <c r="AV37" s="7">
        <f t="shared" si="4"/>
        <v>-2.9759093056211605E-2</v>
      </c>
    </row>
    <row r="38" spans="3:48" x14ac:dyDescent="0.4">
      <c r="C38" t="s">
        <v>804</v>
      </c>
      <c r="D38" t="s">
        <v>541</v>
      </c>
      <c r="E38">
        <v>14100</v>
      </c>
      <c r="R38" t="s">
        <v>33</v>
      </c>
      <c r="S38" s="2">
        <f t="shared" si="1"/>
        <v>3222280</v>
      </c>
      <c r="T38" s="2">
        <f t="shared" si="6"/>
        <v>2876500</v>
      </c>
      <c r="U38" s="2">
        <f t="shared" si="6"/>
        <v>7528300</v>
      </c>
      <c r="V38" s="2">
        <f t="shared" si="6"/>
        <v>1642500</v>
      </c>
      <c r="W38" s="2">
        <f t="shared" si="6"/>
        <v>1316800</v>
      </c>
      <c r="X38" s="2">
        <f t="shared" si="6"/>
        <v>2747300</v>
      </c>
      <c r="Y38" s="2" cm="1">
        <f t="array" ref="Y38">_xlfn.XLOOKUP(Y$1&amp;$R38,$C$3:$C$1662&amp;$D$3:$D$1662,$E$3:$E$1662,0,0,1)</f>
        <v>30100</v>
      </c>
      <c r="Z38" s="2" cm="1">
        <f t="array" ref="Z38">_xlfn.XLOOKUP(Z$1&amp;$R38,$C$3:$C$1662&amp;$D$3:$D$1662,$E$3:$E$1662,0,0,1)</f>
        <v>97900</v>
      </c>
      <c r="AA38" s="2" cm="1">
        <f t="array" ref="AA38">_xlfn.XLOOKUP(AA$1&amp;$R38,$C$3:$C$1662&amp;$D$3:$D$1662,$E$3:$E$1662,0,0,1)</f>
        <v>18500</v>
      </c>
      <c r="AB38" s="2" cm="1">
        <f t="array" ref="AB38">_xlfn.XLOOKUP(AB$1&amp;$R38,$C$3:$C$1662&amp;$D$3:$D$1662,$E$3:$E$1662,0,0,1)</f>
        <v>15400</v>
      </c>
      <c r="AC38" s="2" cm="1">
        <f t="array" ref="AC38">_xlfn.XLOOKUP(AC$1&amp;$R38,$C$3:$C$1662&amp;$D$3:$D$1662,$E$3:$E$1662,0,0,1)</f>
        <v>11000</v>
      </c>
      <c r="AM38" t="s">
        <v>919</v>
      </c>
      <c r="AN38" t="s">
        <v>881</v>
      </c>
      <c r="AO38">
        <v>2065</v>
      </c>
      <c r="AP38">
        <v>2104</v>
      </c>
      <c r="AQ38">
        <v>2046</v>
      </c>
      <c r="AR38">
        <v>2046</v>
      </c>
      <c r="AS38">
        <v>9750500</v>
      </c>
      <c r="AU38" s="7" t="str">
        <f t="shared" si="3"/>
        <v/>
      </c>
      <c r="AV38" s="7">
        <f t="shared" si="4"/>
        <v>-3.894839337877265E-3</v>
      </c>
    </row>
    <row r="39" spans="3:48" x14ac:dyDescent="0.4">
      <c r="C39" t="s">
        <v>804</v>
      </c>
      <c r="D39" t="s">
        <v>542</v>
      </c>
      <c r="E39">
        <v>11000</v>
      </c>
      <c r="R39" t="s">
        <v>51</v>
      </c>
      <c r="S39" s="2">
        <f t="shared" si="1"/>
        <v>3283740</v>
      </c>
      <c r="T39" s="2">
        <f t="shared" si="6"/>
        <v>2915500</v>
      </c>
      <c r="U39" s="2">
        <f t="shared" si="6"/>
        <v>7772700</v>
      </c>
      <c r="V39" s="2">
        <f t="shared" si="6"/>
        <v>1652600</v>
      </c>
      <c r="W39" s="2">
        <f t="shared" si="6"/>
        <v>1325500</v>
      </c>
      <c r="X39" s="2">
        <f t="shared" si="6"/>
        <v>2752400</v>
      </c>
      <c r="Y39" s="2" cm="1">
        <f t="array" ref="Y39">_xlfn.XLOOKUP(Y$1&amp;$R39,$C$3:$C$1662&amp;$D$3:$D$1662,$E$3:$E$1662,0,0,1)</f>
        <v>39000</v>
      </c>
      <c r="Z39" s="2" cm="1">
        <f t="array" ref="Z39">_xlfn.XLOOKUP(Z$1&amp;$R39,$C$3:$C$1662&amp;$D$3:$D$1662,$E$3:$E$1662,0,0,1)</f>
        <v>244400</v>
      </c>
      <c r="AA39" s="2" cm="1">
        <f t="array" ref="AA39">_xlfn.XLOOKUP(AA$1&amp;$R39,$C$3:$C$1662&amp;$D$3:$D$1662,$E$3:$E$1662,0,0,1)</f>
        <v>10100</v>
      </c>
      <c r="AB39" s="2" cm="1">
        <f t="array" ref="AB39">_xlfn.XLOOKUP(AB$1&amp;$R39,$C$3:$C$1662&amp;$D$3:$D$1662,$E$3:$E$1662,0,0,1)</f>
        <v>8700</v>
      </c>
      <c r="AC39" s="2" cm="1">
        <f t="array" ref="AC39">_xlfn.XLOOKUP(AC$1&amp;$R39,$C$3:$C$1662&amp;$D$3:$D$1662,$E$3:$E$1662,0,0,1)</f>
        <v>5100</v>
      </c>
      <c r="AM39" t="s">
        <v>920</v>
      </c>
      <c r="AN39" t="s">
        <v>881</v>
      </c>
      <c r="AO39">
        <v>1956</v>
      </c>
      <c r="AP39">
        <v>2012.5</v>
      </c>
      <c r="AQ39">
        <v>1955</v>
      </c>
      <c r="AR39">
        <v>1998</v>
      </c>
      <c r="AS39">
        <v>10403000</v>
      </c>
      <c r="AU39" s="7" t="str">
        <f t="shared" si="3"/>
        <v/>
      </c>
      <c r="AV39" s="7">
        <f t="shared" si="4"/>
        <v>-2.346041055718473E-2</v>
      </c>
    </row>
    <row r="40" spans="3:48" x14ac:dyDescent="0.4">
      <c r="C40" t="s">
        <v>804</v>
      </c>
      <c r="D40" t="s">
        <v>543</v>
      </c>
      <c r="E40">
        <v>5100</v>
      </c>
      <c r="R40" t="s">
        <v>280</v>
      </c>
      <c r="S40" s="2">
        <f t="shared" si="1"/>
        <v>3310160</v>
      </c>
      <c r="T40" s="2">
        <f t="shared" si="6"/>
        <v>2938600</v>
      </c>
      <c r="U40" s="2">
        <f t="shared" si="6"/>
        <v>7824000</v>
      </c>
      <c r="V40" s="2">
        <f t="shared" si="6"/>
        <v>1668300</v>
      </c>
      <c r="W40" s="2">
        <f t="shared" si="6"/>
        <v>1361800</v>
      </c>
      <c r="X40" s="2">
        <f t="shared" si="6"/>
        <v>2758100</v>
      </c>
      <c r="Y40" s="2" cm="1">
        <f t="array" ref="Y40">_xlfn.XLOOKUP(Y$1&amp;$R40,$C$3:$C$1662&amp;$D$3:$D$1662,$E$3:$E$1662,0,0,1)</f>
        <v>23100</v>
      </c>
      <c r="Z40" s="2" cm="1">
        <f t="array" ref="Z40">_xlfn.XLOOKUP(Z$1&amp;$R40,$C$3:$C$1662&amp;$D$3:$D$1662,$E$3:$E$1662,0,0,1)</f>
        <v>51300</v>
      </c>
      <c r="AA40" s="2" cm="1">
        <f t="array" ref="AA40">_xlfn.XLOOKUP(AA$1&amp;$R40,$C$3:$C$1662&amp;$D$3:$D$1662,$E$3:$E$1662,0,0,1)</f>
        <v>15700</v>
      </c>
      <c r="AB40" s="2" cm="1">
        <f t="array" ref="AB40">_xlfn.XLOOKUP(AB$1&amp;$R40,$C$3:$C$1662&amp;$D$3:$D$1662,$E$3:$E$1662,0,0,1)</f>
        <v>36300</v>
      </c>
      <c r="AC40" s="2" cm="1">
        <f t="array" ref="AC40">_xlfn.XLOOKUP(AC$1&amp;$R40,$C$3:$C$1662&amp;$D$3:$D$1662,$E$3:$E$1662,0,0,1)</f>
        <v>5700</v>
      </c>
      <c r="AM40" t="s">
        <v>921</v>
      </c>
      <c r="AN40" t="s">
        <v>881</v>
      </c>
      <c r="AO40">
        <v>2000</v>
      </c>
      <c r="AP40">
        <v>2042</v>
      </c>
      <c r="AQ40">
        <v>1991</v>
      </c>
      <c r="AR40">
        <v>2041</v>
      </c>
      <c r="AS40">
        <v>9046100</v>
      </c>
      <c r="AU40" s="7">
        <f t="shared" si="3"/>
        <v>2.1521521521521425E-2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5700</v>
      </c>
      <c r="R41" t="s">
        <v>154</v>
      </c>
      <c r="S41" s="2">
        <f t="shared" si="1"/>
        <v>3342680</v>
      </c>
      <c r="T41" s="2">
        <f t="shared" si="6"/>
        <v>2966800</v>
      </c>
      <c r="U41" s="2">
        <f t="shared" si="6"/>
        <v>7916700</v>
      </c>
      <c r="V41" s="2">
        <f t="shared" si="6"/>
        <v>1688200</v>
      </c>
      <c r="W41" s="2">
        <f t="shared" si="6"/>
        <v>1371700</v>
      </c>
      <c r="X41" s="2">
        <f t="shared" si="6"/>
        <v>2770000</v>
      </c>
      <c r="Y41" s="2" cm="1">
        <f t="array" ref="Y41">_xlfn.XLOOKUP(Y$1&amp;$R41,$C$3:$C$1662&amp;$D$3:$D$1662,$E$3:$E$1662,0,0,1)</f>
        <v>28200</v>
      </c>
      <c r="Z41" s="2" cm="1">
        <f t="array" ref="Z41">_xlfn.XLOOKUP(Z$1&amp;$R41,$C$3:$C$1662&amp;$D$3:$D$1662,$E$3:$E$1662,0,0,1)</f>
        <v>92700</v>
      </c>
      <c r="AA41" s="2" cm="1">
        <f t="array" ref="AA41">_xlfn.XLOOKUP(AA$1&amp;$R41,$C$3:$C$1662&amp;$D$3:$D$1662,$E$3:$E$1662,0,0,1)</f>
        <v>19900</v>
      </c>
      <c r="AB41" s="2" cm="1">
        <f t="array" ref="AB41">_xlfn.XLOOKUP(AB$1&amp;$R41,$C$3:$C$1662&amp;$D$3:$D$1662,$E$3:$E$1662,0,0,1)</f>
        <v>9900</v>
      </c>
      <c r="AC41" s="2" cm="1">
        <f t="array" ref="AC41">_xlfn.XLOOKUP(AC$1&amp;$R41,$C$3:$C$1662&amp;$D$3:$D$1662,$E$3:$E$1662,0,0,1)</f>
        <v>11900</v>
      </c>
      <c r="AM41" t="s">
        <v>922</v>
      </c>
      <c r="AN41" t="s">
        <v>881</v>
      </c>
      <c r="AO41">
        <v>2035.5</v>
      </c>
      <c r="AP41">
        <v>2046.5</v>
      </c>
      <c r="AQ41">
        <v>2025</v>
      </c>
      <c r="AR41">
        <v>2028.5</v>
      </c>
      <c r="AS41">
        <v>6214400</v>
      </c>
      <c r="AU41" s="7" t="str">
        <f t="shared" si="3"/>
        <v/>
      </c>
      <c r="AV41" s="7">
        <f t="shared" si="4"/>
        <v>-6.124448799608051E-3</v>
      </c>
    </row>
    <row r="42" spans="3:48" x14ac:dyDescent="0.4">
      <c r="C42" t="s">
        <v>804</v>
      </c>
      <c r="D42" t="s">
        <v>545</v>
      </c>
      <c r="E42">
        <v>11900</v>
      </c>
      <c r="R42" t="s">
        <v>133</v>
      </c>
      <c r="S42" s="2">
        <f t="shared" si="1"/>
        <v>3375760</v>
      </c>
      <c r="T42" s="2">
        <f t="shared" si="6"/>
        <v>2985900</v>
      </c>
      <c r="U42" s="2">
        <f t="shared" si="6"/>
        <v>8025700</v>
      </c>
      <c r="V42" s="2">
        <f t="shared" si="6"/>
        <v>1709200</v>
      </c>
      <c r="W42" s="2">
        <f t="shared" si="6"/>
        <v>1381000</v>
      </c>
      <c r="X42" s="2">
        <f t="shared" si="6"/>
        <v>2777000</v>
      </c>
      <c r="Y42" s="2" cm="1">
        <f t="array" ref="Y42">_xlfn.XLOOKUP(Y$1&amp;$R42,$C$3:$C$1662&amp;$D$3:$D$1662,$E$3:$E$1662,0,0,1)</f>
        <v>19100</v>
      </c>
      <c r="Z42" s="2" cm="1">
        <f t="array" ref="Z42">_xlfn.XLOOKUP(Z$1&amp;$R42,$C$3:$C$1662&amp;$D$3:$D$1662,$E$3:$E$1662,0,0,1)</f>
        <v>109000</v>
      </c>
      <c r="AA42" s="2" cm="1">
        <f t="array" ref="AA42">_xlfn.XLOOKUP(AA$1&amp;$R42,$C$3:$C$1662&amp;$D$3:$D$1662,$E$3:$E$1662,0,0,1)</f>
        <v>21000</v>
      </c>
      <c r="AB42" s="2" cm="1">
        <f t="array" ref="AB42">_xlfn.XLOOKUP(AB$1&amp;$R42,$C$3:$C$1662&amp;$D$3:$D$1662,$E$3:$E$1662,0,0,1)</f>
        <v>9300</v>
      </c>
      <c r="AC42" s="2" cm="1">
        <f t="array" ref="AC42">_xlfn.XLOOKUP(AC$1&amp;$R42,$C$3:$C$1662&amp;$D$3:$D$1662,$E$3:$E$1662,0,0,1)</f>
        <v>7000</v>
      </c>
      <c r="AM42" t="s">
        <v>923</v>
      </c>
      <c r="AN42" t="s">
        <v>881</v>
      </c>
      <c r="AO42">
        <v>2028</v>
      </c>
      <c r="AP42">
        <v>2042</v>
      </c>
      <c r="AQ42">
        <v>1991.5</v>
      </c>
      <c r="AR42">
        <v>2015</v>
      </c>
      <c r="AS42">
        <v>6919200</v>
      </c>
      <c r="AU42" s="7" t="str">
        <f t="shared" si="3"/>
        <v/>
      </c>
      <c r="AV42" s="7">
        <f t="shared" si="4"/>
        <v>-6.655163914222384E-3</v>
      </c>
    </row>
    <row r="43" spans="3:48" x14ac:dyDescent="0.4">
      <c r="C43" t="s">
        <v>804</v>
      </c>
      <c r="D43" t="s">
        <v>546</v>
      </c>
      <c r="E43">
        <v>7000</v>
      </c>
      <c r="R43" t="s">
        <v>113</v>
      </c>
      <c r="S43" s="2">
        <f t="shared" si="1"/>
        <v>3404220</v>
      </c>
      <c r="T43" s="2">
        <f t="shared" si="6"/>
        <v>3011500</v>
      </c>
      <c r="U43" s="2">
        <f t="shared" si="6"/>
        <v>8102900</v>
      </c>
      <c r="V43" s="2">
        <f t="shared" si="6"/>
        <v>1720400</v>
      </c>
      <c r="W43" s="2">
        <f t="shared" si="6"/>
        <v>1392000</v>
      </c>
      <c r="X43" s="2">
        <f t="shared" si="6"/>
        <v>2794300</v>
      </c>
      <c r="Y43" s="2" cm="1">
        <f t="array" ref="Y43">_xlfn.XLOOKUP(Y$1&amp;$R43,$C$3:$C$1662&amp;$D$3:$D$1662,$E$3:$E$1662,0,0,1)</f>
        <v>25600</v>
      </c>
      <c r="Z43" s="2" cm="1">
        <f t="array" ref="Z43">_xlfn.XLOOKUP(Z$1&amp;$R43,$C$3:$C$1662&amp;$D$3:$D$1662,$E$3:$E$1662,0,0,1)</f>
        <v>77200</v>
      </c>
      <c r="AA43" s="2" cm="1">
        <f t="array" ref="AA43">_xlfn.XLOOKUP(AA$1&amp;$R43,$C$3:$C$1662&amp;$D$3:$D$1662,$E$3:$E$1662,0,0,1)</f>
        <v>11200</v>
      </c>
      <c r="AB43" s="2" cm="1">
        <f t="array" ref="AB43">_xlfn.XLOOKUP(AB$1&amp;$R43,$C$3:$C$1662&amp;$D$3:$D$1662,$E$3:$E$1662,0,0,1)</f>
        <v>11000</v>
      </c>
      <c r="AC43" s="2" cm="1">
        <f t="array" ref="AC43">_xlfn.XLOOKUP(AC$1&amp;$R43,$C$3:$C$1662&amp;$D$3:$D$1662,$E$3:$E$1662,0,0,1)</f>
        <v>17300</v>
      </c>
      <c r="AM43" t="s">
        <v>924</v>
      </c>
      <c r="AN43" t="s">
        <v>881</v>
      </c>
      <c r="AO43">
        <v>2030</v>
      </c>
      <c r="AP43">
        <v>2042.5</v>
      </c>
      <c r="AQ43">
        <v>2001.5</v>
      </c>
      <c r="AR43">
        <v>2012</v>
      </c>
      <c r="AS43">
        <v>7239100</v>
      </c>
      <c r="AU43" s="7" t="str">
        <f t="shared" si="3"/>
        <v/>
      </c>
      <c r="AV43" s="7">
        <f t="shared" si="4"/>
        <v>-1.4888337468982327E-3</v>
      </c>
    </row>
    <row r="44" spans="3:48" x14ac:dyDescent="0.4">
      <c r="C44" t="s">
        <v>804</v>
      </c>
      <c r="D44" t="s">
        <v>547</v>
      </c>
      <c r="E44">
        <v>17300</v>
      </c>
      <c r="R44" t="s">
        <v>49</v>
      </c>
      <c r="S44" s="2">
        <f t="shared" si="1"/>
        <v>3425940</v>
      </c>
      <c r="T44" s="2">
        <f t="shared" si="6"/>
        <v>3040700</v>
      </c>
      <c r="U44" s="2">
        <f t="shared" si="6"/>
        <v>8147700</v>
      </c>
      <c r="V44" s="2">
        <f t="shared" si="6"/>
        <v>1742100</v>
      </c>
      <c r="W44" s="2">
        <f t="shared" si="6"/>
        <v>1400200</v>
      </c>
      <c r="X44" s="2">
        <f t="shared" si="6"/>
        <v>2799000</v>
      </c>
      <c r="Y44" s="2" cm="1">
        <f t="array" ref="Y44">_xlfn.XLOOKUP(Y$1&amp;$R44,$C$3:$C$1662&amp;$D$3:$D$1662,$E$3:$E$1662,0,0,1)</f>
        <v>29200</v>
      </c>
      <c r="Z44" s="2" cm="1">
        <f t="array" ref="Z44">_xlfn.XLOOKUP(Z$1&amp;$R44,$C$3:$C$1662&amp;$D$3:$D$1662,$E$3:$E$1662,0,0,1)</f>
        <v>44800</v>
      </c>
      <c r="AA44" s="2" cm="1">
        <f t="array" ref="AA44">_xlfn.XLOOKUP(AA$1&amp;$R44,$C$3:$C$1662&amp;$D$3:$D$1662,$E$3:$E$1662,0,0,1)</f>
        <v>21700</v>
      </c>
      <c r="AB44" s="2" cm="1">
        <f t="array" ref="AB44">_xlfn.XLOOKUP(AB$1&amp;$R44,$C$3:$C$1662&amp;$D$3:$D$1662,$E$3:$E$1662,0,0,1)</f>
        <v>8200</v>
      </c>
      <c r="AC44" s="2" cm="1">
        <f t="array" ref="AC44">_xlfn.XLOOKUP(AC$1&amp;$R44,$C$3:$C$1662&amp;$D$3:$D$1662,$E$3:$E$1662,0,0,1)</f>
        <v>4700</v>
      </c>
      <c r="AM44" t="s">
        <v>925</v>
      </c>
      <c r="AN44" t="s">
        <v>881</v>
      </c>
      <c r="AO44">
        <v>2043</v>
      </c>
      <c r="AP44">
        <v>2053</v>
      </c>
      <c r="AQ44">
        <v>2022.5</v>
      </c>
      <c r="AR44">
        <v>2022.5</v>
      </c>
      <c r="AS44">
        <v>12120100</v>
      </c>
      <c r="AU44" s="7">
        <f t="shared" si="3"/>
        <v>5.2186878727633612E-3</v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4700</v>
      </c>
      <c r="R45" t="s">
        <v>242</v>
      </c>
      <c r="S45" s="2">
        <f t="shared" si="1"/>
        <v>3455300</v>
      </c>
      <c r="T45" s="2">
        <f t="shared" si="6"/>
        <v>3071000</v>
      </c>
      <c r="U45" s="2">
        <f t="shared" si="6"/>
        <v>8209800</v>
      </c>
      <c r="V45" s="2">
        <f t="shared" si="6"/>
        <v>1760400</v>
      </c>
      <c r="W45" s="2">
        <f t="shared" si="6"/>
        <v>1430000</v>
      </c>
      <c r="X45" s="2">
        <f t="shared" si="6"/>
        <v>2805300</v>
      </c>
      <c r="Y45" s="2" cm="1">
        <f t="array" ref="Y45">_xlfn.XLOOKUP(Y$1&amp;$R45,$C$3:$C$1662&amp;$D$3:$D$1662,$E$3:$E$1662,0,0,1)</f>
        <v>30300</v>
      </c>
      <c r="Z45" s="2" cm="1">
        <f t="array" ref="Z45">_xlfn.XLOOKUP(Z$1&amp;$R45,$C$3:$C$1662&amp;$D$3:$D$1662,$E$3:$E$1662,0,0,1)</f>
        <v>62100</v>
      </c>
      <c r="AA45" s="2" cm="1">
        <f t="array" ref="AA45">_xlfn.XLOOKUP(AA$1&amp;$R45,$C$3:$C$1662&amp;$D$3:$D$1662,$E$3:$E$1662,0,0,1)</f>
        <v>18300</v>
      </c>
      <c r="AB45" s="2" cm="1">
        <f t="array" ref="AB45">_xlfn.XLOOKUP(AB$1&amp;$R45,$C$3:$C$1662&amp;$D$3:$D$1662,$E$3:$E$1662,0,0,1)</f>
        <v>29800</v>
      </c>
      <c r="AC45" s="2" cm="1">
        <f t="array" ref="AC45">_xlfn.XLOOKUP(AC$1&amp;$R45,$C$3:$C$1662&amp;$D$3:$D$1662,$E$3:$E$1662,0,0,1)</f>
        <v>6300</v>
      </c>
      <c r="AM45" t="s">
        <v>926</v>
      </c>
      <c r="AN45" t="s">
        <v>881</v>
      </c>
      <c r="AO45">
        <v>2022</v>
      </c>
      <c r="AP45">
        <v>2047</v>
      </c>
      <c r="AQ45">
        <v>1983</v>
      </c>
      <c r="AR45">
        <v>2000.5</v>
      </c>
      <c r="AS45">
        <v>8840800</v>
      </c>
      <c r="AU45" s="7" t="str">
        <f t="shared" si="3"/>
        <v/>
      </c>
      <c r="AV45" s="7">
        <f t="shared" si="4"/>
        <v>-1.0877626699629217E-2</v>
      </c>
    </row>
    <row r="46" spans="3:48" x14ac:dyDescent="0.4">
      <c r="C46" t="s">
        <v>804</v>
      </c>
      <c r="D46" t="s">
        <v>549</v>
      </c>
      <c r="E46">
        <v>6300</v>
      </c>
      <c r="R46" t="s">
        <v>126</v>
      </c>
      <c r="S46" s="2">
        <f t="shared" si="1"/>
        <v>3514060</v>
      </c>
      <c r="T46" s="2">
        <f t="shared" si="6"/>
        <v>3175000</v>
      </c>
      <c r="U46" s="2">
        <f t="shared" si="6"/>
        <v>8313500</v>
      </c>
      <c r="V46" s="2">
        <f t="shared" si="6"/>
        <v>1779900</v>
      </c>
      <c r="W46" s="2">
        <f t="shared" si="6"/>
        <v>1475900</v>
      </c>
      <c r="X46" s="2">
        <f t="shared" si="6"/>
        <v>2826000</v>
      </c>
      <c r="Y46" s="2" cm="1">
        <f t="array" ref="Y46">_xlfn.XLOOKUP(Y$1&amp;$R46,$C$3:$C$1662&amp;$D$3:$D$1662,$E$3:$E$1662,0,0,1)</f>
        <v>104000</v>
      </c>
      <c r="Z46" s="2" cm="1">
        <f t="array" ref="Z46">_xlfn.XLOOKUP(Z$1&amp;$R46,$C$3:$C$1662&amp;$D$3:$D$1662,$E$3:$E$1662,0,0,1)</f>
        <v>103700</v>
      </c>
      <c r="AA46" s="2" cm="1">
        <f t="array" ref="AA46">_xlfn.XLOOKUP(AA$1&amp;$R46,$C$3:$C$1662&amp;$D$3:$D$1662,$E$3:$E$1662,0,0,1)</f>
        <v>19500</v>
      </c>
      <c r="AB46" s="2" cm="1">
        <f t="array" ref="AB46">_xlfn.XLOOKUP(AB$1&amp;$R46,$C$3:$C$1662&amp;$D$3:$D$1662,$E$3:$E$1662,0,0,1)</f>
        <v>45900</v>
      </c>
      <c r="AC46" s="2" cm="1">
        <f t="array" ref="AC46">_xlfn.XLOOKUP(AC$1&amp;$R46,$C$3:$C$1662&amp;$D$3:$D$1662,$E$3:$E$1662,0,0,1)</f>
        <v>20700</v>
      </c>
      <c r="AM46" t="s">
        <v>927</v>
      </c>
      <c r="AN46" t="s">
        <v>881</v>
      </c>
      <c r="AO46">
        <v>2005</v>
      </c>
      <c r="AP46">
        <v>2010.5</v>
      </c>
      <c r="AQ46">
        <v>1949</v>
      </c>
      <c r="AR46">
        <v>1961</v>
      </c>
      <c r="AS46">
        <v>9315000</v>
      </c>
      <c r="AU46" s="7" t="str">
        <f t="shared" si="3"/>
        <v/>
      </c>
      <c r="AV46" s="7">
        <f t="shared" si="4"/>
        <v>-1.9745063734066481E-2</v>
      </c>
    </row>
    <row r="47" spans="3:48" x14ac:dyDescent="0.4">
      <c r="C47" t="s">
        <v>804</v>
      </c>
      <c r="D47" t="s">
        <v>550</v>
      </c>
      <c r="E47">
        <v>20700</v>
      </c>
      <c r="R47" t="s">
        <v>170</v>
      </c>
      <c r="S47" s="2">
        <f t="shared" si="1"/>
        <v>3555620</v>
      </c>
      <c r="T47" s="2">
        <f t="shared" si="6"/>
        <v>3206600</v>
      </c>
      <c r="U47" s="2">
        <f t="shared" si="6"/>
        <v>8446000</v>
      </c>
      <c r="V47" s="2">
        <f t="shared" si="6"/>
        <v>1793700</v>
      </c>
      <c r="W47" s="2">
        <f t="shared" si="6"/>
        <v>1491300</v>
      </c>
      <c r="X47" s="2">
        <f t="shared" si="6"/>
        <v>2840500</v>
      </c>
      <c r="Y47" s="2" cm="1">
        <f t="array" ref="Y47">_xlfn.XLOOKUP(Y$1&amp;$R47,$C$3:$C$1662&amp;$D$3:$D$1662,$E$3:$E$1662,0,0,1)</f>
        <v>31600</v>
      </c>
      <c r="Z47" s="2" cm="1">
        <f t="array" ref="Z47">_xlfn.XLOOKUP(Z$1&amp;$R47,$C$3:$C$1662&amp;$D$3:$D$1662,$E$3:$E$1662,0,0,1)</f>
        <v>132500</v>
      </c>
      <c r="AA47" s="2" cm="1">
        <f t="array" ref="AA47">_xlfn.XLOOKUP(AA$1&amp;$R47,$C$3:$C$1662&amp;$D$3:$D$1662,$E$3:$E$1662,0,0,1)</f>
        <v>13800</v>
      </c>
      <c r="AB47" s="2" cm="1">
        <f t="array" ref="AB47">_xlfn.XLOOKUP(AB$1&amp;$R47,$C$3:$C$1662&amp;$D$3:$D$1662,$E$3:$E$1662,0,0,1)</f>
        <v>15400</v>
      </c>
      <c r="AC47" s="2" cm="1">
        <f t="array" ref="AC47">_xlfn.XLOOKUP(AC$1&amp;$R47,$C$3:$C$1662&amp;$D$3:$D$1662,$E$3:$E$1662,0,0,1)</f>
        <v>14500</v>
      </c>
      <c r="AM47" t="s">
        <v>928</v>
      </c>
      <c r="AN47" t="s">
        <v>881</v>
      </c>
      <c r="AO47">
        <v>1959</v>
      </c>
      <c r="AP47">
        <v>1999</v>
      </c>
      <c r="AQ47">
        <v>1933.5</v>
      </c>
      <c r="AR47">
        <v>1975</v>
      </c>
      <c r="AS47">
        <v>8153700</v>
      </c>
      <c r="AU47" s="7">
        <f t="shared" si="3"/>
        <v>7.1392146863844541E-3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14500</v>
      </c>
      <c r="R48" t="s">
        <v>174</v>
      </c>
      <c r="S48" s="2">
        <f t="shared" si="1"/>
        <v>3590660</v>
      </c>
      <c r="T48" s="2">
        <f t="shared" si="6"/>
        <v>3241100</v>
      </c>
      <c r="U48" s="2">
        <f t="shared" si="6"/>
        <v>8544600</v>
      </c>
      <c r="V48" s="2">
        <f t="shared" si="6"/>
        <v>1802300</v>
      </c>
      <c r="W48" s="2">
        <f t="shared" si="6"/>
        <v>1510500</v>
      </c>
      <c r="X48" s="2">
        <f t="shared" si="6"/>
        <v>2854800</v>
      </c>
      <c r="Y48" s="2" cm="1">
        <f t="array" ref="Y48">_xlfn.XLOOKUP(Y$1&amp;$R48,$C$3:$C$1662&amp;$D$3:$D$1662,$E$3:$E$1662,0,0,1)</f>
        <v>34500</v>
      </c>
      <c r="Z48" s="2" cm="1">
        <f t="array" ref="Z48">_xlfn.XLOOKUP(Z$1&amp;$R48,$C$3:$C$1662&amp;$D$3:$D$1662,$E$3:$E$1662,0,0,1)</f>
        <v>98600</v>
      </c>
      <c r="AA48" s="2" cm="1">
        <f t="array" ref="AA48">_xlfn.XLOOKUP(AA$1&amp;$R48,$C$3:$C$1662&amp;$D$3:$D$1662,$E$3:$E$1662,0,0,1)</f>
        <v>8600</v>
      </c>
      <c r="AB48" s="2" cm="1">
        <f t="array" ref="AB48">_xlfn.XLOOKUP(AB$1&amp;$R48,$C$3:$C$1662&amp;$D$3:$D$1662,$E$3:$E$1662,0,0,1)</f>
        <v>19200</v>
      </c>
      <c r="AC48" s="2" cm="1">
        <f t="array" ref="AC48">_xlfn.XLOOKUP(AC$1&amp;$R48,$C$3:$C$1662&amp;$D$3:$D$1662,$E$3:$E$1662,0,0,1)</f>
        <v>14300</v>
      </c>
      <c r="AM48" t="s">
        <v>929</v>
      </c>
      <c r="AN48" t="s">
        <v>881</v>
      </c>
      <c r="AO48">
        <v>1953</v>
      </c>
      <c r="AP48">
        <v>1969.5</v>
      </c>
      <c r="AQ48">
        <v>1918</v>
      </c>
      <c r="AR48">
        <v>1963.5</v>
      </c>
      <c r="AS48">
        <v>7354300</v>
      </c>
      <c r="AU48" s="7" t="str">
        <f t="shared" si="3"/>
        <v/>
      </c>
      <c r="AV48" s="7">
        <f t="shared" si="4"/>
        <v>-5.8227848101265467E-3</v>
      </c>
    </row>
    <row r="49" spans="3:48" x14ac:dyDescent="0.4">
      <c r="C49" t="s">
        <v>804</v>
      </c>
      <c r="D49" t="s">
        <v>552</v>
      </c>
      <c r="E49">
        <v>14300</v>
      </c>
      <c r="R49" t="s">
        <v>179</v>
      </c>
      <c r="S49" s="2">
        <f t="shared" si="1"/>
        <v>3617320</v>
      </c>
      <c r="T49" s="2">
        <f t="shared" si="6"/>
        <v>3271500</v>
      </c>
      <c r="U49" s="2">
        <f t="shared" si="6"/>
        <v>8605700</v>
      </c>
      <c r="V49" s="2">
        <f t="shared" si="6"/>
        <v>1814600</v>
      </c>
      <c r="W49" s="2">
        <f t="shared" si="6"/>
        <v>1534400</v>
      </c>
      <c r="X49" s="2">
        <f t="shared" si="6"/>
        <v>2860400</v>
      </c>
      <c r="Y49" s="2" cm="1">
        <f t="array" ref="Y49">_xlfn.XLOOKUP(Y$1&amp;$R49,$C$3:$C$1662&amp;$D$3:$D$1662,$E$3:$E$1662,0,0,1)</f>
        <v>30400</v>
      </c>
      <c r="Z49" s="2" cm="1">
        <f t="array" ref="Z49">_xlfn.XLOOKUP(Z$1&amp;$R49,$C$3:$C$1662&amp;$D$3:$D$1662,$E$3:$E$1662,0,0,1)</f>
        <v>61100</v>
      </c>
      <c r="AA49" s="2" cm="1">
        <f t="array" ref="AA49">_xlfn.XLOOKUP(AA$1&amp;$R49,$C$3:$C$1662&amp;$D$3:$D$1662,$E$3:$E$1662,0,0,1)</f>
        <v>12300</v>
      </c>
      <c r="AB49" s="2" cm="1">
        <f t="array" ref="AB49">_xlfn.XLOOKUP(AB$1&amp;$R49,$C$3:$C$1662&amp;$D$3:$D$1662,$E$3:$E$1662,0,0,1)</f>
        <v>23900</v>
      </c>
      <c r="AC49" s="2" cm="1">
        <f t="array" ref="AC49">_xlfn.XLOOKUP(AC$1&amp;$R49,$C$3:$C$1662&amp;$D$3:$D$1662,$E$3:$E$1662,0,0,1)</f>
        <v>5600</v>
      </c>
      <c r="AM49" t="s">
        <v>930</v>
      </c>
      <c r="AN49" t="s">
        <v>881</v>
      </c>
      <c r="AO49">
        <v>1986.5</v>
      </c>
      <c r="AP49">
        <v>2042</v>
      </c>
      <c r="AQ49">
        <v>1971</v>
      </c>
      <c r="AR49">
        <v>2017.5</v>
      </c>
      <c r="AS49">
        <v>8671200</v>
      </c>
      <c r="AU49" s="7">
        <f t="shared" si="3"/>
        <v>2.7501909854851014E-2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5600</v>
      </c>
      <c r="R50" t="s">
        <v>223</v>
      </c>
      <c r="S50" s="2">
        <f t="shared" si="1"/>
        <v>3658860</v>
      </c>
      <c r="T50" s="2">
        <f t="shared" si="6"/>
        <v>3304200</v>
      </c>
      <c r="U50" s="2">
        <f t="shared" si="6"/>
        <v>8715600</v>
      </c>
      <c r="V50" s="2">
        <f t="shared" si="6"/>
        <v>1834600</v>
      </c>
      <c r="W50" s="2">
        <f t="shared" si="6"/>
        <v>1540000</v>
      </c>
      <c r="X50" s="2">
        <f t="shared" si="6"/>
        <v>2899900</v>
      </c>
      <c r="Y50" s="2" cm="1">
        <f t="array" ref="Y50">_xlfn.XLOOKUP(Y$1&amp;$R50,$C$3:$C$1662&amp;$D$3:$D$1662,$E$3:$E$1662,0,0,1)</f>
        <v>32700</v>
      </c>
      <c r="Z50" s="2" cm="1">
        <f t="array" ref="Z50">_xlfn.XLOOKUP(Z$1&amp;$R50,$C$3:$C$1662&amp;$D$3:$D$1662,$E$3:$E$1662,0,0,1)</f>
        <v>109900</v>
      </c>
      <c r="AA50" s="2" cm="1">
        <f t="array" ref="AA50">_xlfn.XLOOKUP(AA$1&amp;$R50,$C$3:$C$1662&amp;$D$3:$D$1662,$E$3:$E$1662,0,0,1)</f>
        <v>20000</v>
      </c>
      <c r="AB50" s="2" cm="1">
        <f t="array" ref="AB50">_xlfn.XLOOKUP(AB$1&amp;$R50,$C$3:$C$1662&amp;$D$3:$D$1662,$E$3:$E$1662,0,0,1)</f>
        <v>5600</v>
      </c>
      <c r="AC50" s="2" cm="1">
        <f t="array" ref="AC50">_xlfn.XLOOKUP(AC$1&amp;$R50,$C$3:$C$1662&amp;$D$3:$D$1662,$E$3:$E$1662,0,0,1)</f>
        <v>39500</v>
      </c>
      <c r="AM50" t="s">
        <v>931</v>
      </c>
      <c r="AN50" t="s">
        <v>881</v>
      </c>
      <c r="AO50">
        <v>2060</v>
      </c>
      <c r="AP50">
        <v>2097.5</v>
      </c>
      <c r="AQ50">
        <v>2045</v>
      </c>
      <c r="AR50">
        <v>2050</v>
      </c>
      <c r="AS50">
        <v>8857300</v>
      </c>
      <c r="AU50" s="7">
        <f t="shared" si="3"/>
        <v>1.6109045848822889E-2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39500</v>
      </c>
      <c r="R51" t="s">
        <v>208</v>
      </c>
      <c r="S51" s="2">
        <f t="shared" si="1"/>
        <v>3693900</v>
      </c>
      <c r="T51" s="2">
        <f t="shared" si="6"/>
        <v>3325800</v>
      </c>
      <c r="U51" s="2">
        <f t="shared" si="6"/>
        <v>8810200</v>
      </c>
      <c r="V51" s="2">
        <f t="shared" si="6"/>
        <v>1846100</v>
      </c>
      <c r="W51" s="2">
        <f t="shared" si="6"/>
        <v>1571800</v>
      </c>
      <c r="X51" s="2">
        <f t="shared" si="6"/>
        <v>2915600</v>
      </c>
      <c r="Y51" s="2" cm="1">
        <f t="array" ref="Y51">_xlfn.XLOOKUP(Y$1&amp;$R51,$C$3:$C$1662&amp;$D$3:$D$1662,$E$3:$E$1662,0,0,1)</f>
        <v>21600</v>
      </c>
      <c r="Z51" s="2" cm="1">
        <f t="array" ref="Z51">_xlfn.XLOOKUP(Z$1&amp;$R51,$C$3:$C$1662&amp;$D$3:$D$1662,$E$3:$E$1662,0,0,1)</f>
        <v>94600</v>
      </c>
      <c r="AA51" s="2" cm="1">
        <f t="array" ref="AA51">_xlfn.XLOOKUP(AA$1&amp;$R51,$C$3:$C$1662&amp;$D$3:$D$1662,$E$3:$E$1662,0,0,1)</f>
        <v>11500</v>
      </c>
      <c r="AB51" s="2" cm="1">
        <f t="array" ref="AB51">_xlfn.XLOOKUP(AB$1&amp;$R51,$C$3:$C$1662&amp;$D$3:$D$1662,$E$3:$E$1662,0,0,1)</f>
        <v>31800</v>
      </c>
      <c r="AC51" s="2" cm="1">
        <f t="array" ref="AC51">_xlfn.XLOOKUP(AC$1&amp;$R51,$C$3:$C$1662&amp;$D$3:$D$1662,$E$3:$E$1662,0,0,1)</f>
        <v>15700</v>
      </c>
      <c r="AM51" t="s">
        <v>932</v>
      </c>
      <c r="AN51" t="s">
        <v>881</v>
      </c>
      <c r="AO51">
        <v>2051</v>
      </c>
      <c r="AP51">
        <v>2074</v>
      </c>
      <c r="AQ51">
        <v>2011</v>
      </c>
      <c r="AR51">
        <v>2019.5</v>
      </c>
      <c r="AS51">
        <v>7061400</v>
      </c>
      <c r="AU51" s="7" t="str">
        <f t="shared" si="3"/>
        <v/>
      </c>
      <c r="AV51" s="7">
        <f t="shared" si="4"/>
        <v>-1.4878048780487818E-2</v>
      </c>
    </row>
    <row r="52" spans="3:48" x14ac:dyDescent="0.4">
      <c r="C52" t="s">
        <v>804</v>
      </c>
      <c r="D52" t="s">
        <v>555</v>
      </c>
      <c r="E52">
        <v>15700</v>
      </c>
      <c r="R52" t="s">
        <v>160</v>
      </c>
      <c r="S52" s="2">
        <f t="shared" si="1"/>
        <v>3734880</v>
      </c>
      <c r="T52" s="2">
        <f t="shared" ref="T52:X67" si="7">T51+Y52</f>
        <v>3346200</v>
      </c>
      <c r="U52" s="2">
        <f t="shared" si="7"/>
        <v>8953400</v>
      </c>
      <c r="V52" s="2">
        <f t="shared" si="7"/>
        <v>1858700</v>
      </c>
      <c r="W52" s="2">
        <f t="shared" si="7"/>
        <v>1591200</v>
      </c>
      <c r="X52" s="2">
        <f t="shared" si="7"/>
        <v>2924900</v>
      </c>
      <c r="Y52" s="2" cm="1">
        <f t="array" ref="Y52">_xlfn.XLOOKUP(Y$1&amp;$R52,$C$3:$C$1662&amp;$D$3:$D$1662,$E$3:$E$1662,0,0,1)</f>
        <v>20400</v>
      </c>
      <c r="Z52" s="2" cm="1">
        <f t="array" ref="Z52">_xlfn.XLOOKUP(Z$1&amp;$R52,$C$3:$C$1662&amp;$D$3:$D$1662,$E$3:$E$1662,0,0,1)</f>
        <v>143200</v>
      </c>
      <c r="AA52" s="2" cm="1">
        <f t="array" ref="AA52">_xlfn.XLOOKUP(AA$1&amp;$R52,$C$3:$C$1662&amp;$D$3:$D$1662,$E$3:$E$1662,0,0,1)</f>
        <v>12600</v>
      </c>
      <c r="AB52" s="2" cm="1">
        <f t="array" ref="AB52">_xlfn.XLOOKUP(AB$1&amp;$R52,$C$3:$C$1662&amp;$D$3:$D$1662,$E$3:$E$1662,0,0,1)</f>
        <v>19400</v>
      </c>
      <c r="AC52" s="2" cm="1">
        <f t="array" ref="AC52">_xlfn.XLOOKUP(AC$1&amp;$R52,$C$3:$C$1662&amp;$D$3:$D$1662,$E$3:$E$1662,0,0,1)</f>
        <v>9300</v>
      </c>
      <c r="AM52" t="s">
        <v>933</v>
      </c>
      <c r="AN52" t="s">
        <v>881</v>
      </c>
      <c r="AO52">
        <v>2034.5</v>
      </c>
      <c r="AP52">
        <v>2037.5</v>
      </c>
      <c r="AQ52">
        <v>1994</v>
      </c>
      <c r="AR52">
        <v>2010</v>
      </c>
      <c r="AS52">
        <v>8853700</v>
      </c>
      <c r="AU52" s="7" t="str">
        <f t="shared" si="3"/>
        <v/>
      </c>
      <c r="AV52" s="7">
        <f t="shared" si="4"/>
        <v>-4.7041346868036404E-3</v>
      </c>
    </row>
    <row r="53" spans="3:48" x14ac:dyDescent="0.4">
      <c r="C53" t="s">
        <v>804</v>
      </c>
      <c r="D53" t="s">
        <v>556</v>
      </c>
      <c r="E53">
        <v>9300</v>
      </c>
      <c r="R53" t="s">
        <v>168</v>
      </c>
      <c r="S53" s="2">
        <f t="shared" si="1"/>
        <v>3757640</v>
      </c>
      <c r="T53" s="2">
        <f t="shared" si="7"/>
        <v>3375800</v>
      </c>
      <c r="U53" s="2">
        <f t="shared" si="7"/>
        <v>8991700</v>
      </c>
      <c r="V53" s="2">
        <f t="shared" si="7"/>
        <v>1884700</v>
      </c>
      <c r="W53" s="2">
        <f t="shared" si="7"/>
        <v>1603000</v>
      </c>
      <c r="X53" s="2">
        <f t="shared" si="7"/>
        <v>2933000</v>
      </c>
      <c r="Y53" s="2" cm="1">
        <f t="array" ref="Y53">_xlfn.XLOOKUP(Y$1&amp;$R53,$C$3:$C$1662&amp;$D$3:$D$1662,$E$3:$E$1662,0,0,1)</f>
        <v>29600</v>
      </c>
      <c r="Z53" s="2" cm="1">
        <f t="array" ref="Z53">_xlfn.XLOOKUP(Z$1&amp;$R53,$C$3:$C$1662&amp;$D$3:$D$1662,$E$3:$E$1662,0,0,1)</f>
        <v>38300</v>
      </c>
      <c r="AA53" s="2" cm="1">
        <f t="array" ref="AA53">_xlfn.XLOOKUP(AA$1&amp;$R53,$C$3:$C$1662&amp;$D$3:$D$1662,$E$3:$E$1662,0,0,1)</f>
        <v>26000</v>
      </c>
      <c r="AB53" s="2" cm="1">
        <f t="array" ref="AB53">_xlfn.XLOOKUP(AB$1&amp;$R53,$C$3:$C$1662&amp;$D$3:$D$1662,$E$3:$E$1662,0,0,1)</f>
        <v>11800</v>
      </c>
      <c r="AC53" s="2" cm="1">
        <f t="array" ref="AC53">_xlfn.XLOOKUP(AC$1&amp;$R53,$C$3:$C$1662&amp;$D$3:$D$1662,$E$3:$E$1662,0,0,1)</f>
        <v>8100</v>
      </c>
      <c r="AM53" t="s">
        <v>934</v>
      </c>
      <c r="AN53" t="s">
        <v>881</v>
      </c>
      <c r="AO53">
        <v>1996</v>
      </c>
      <c r="AP53">
        <v>2005.5</v>
      </c>
      <c r="AQ53">
        <v>1960.5</v>
      </c>
      <c r="AR53">
        <v>1965</v>
      </c>
      <c r="AS53">
        <v>8071200</v>
      </c>
      <c r="AU53" s="7" t="str">
        <f t="shared" si="3"/>
        <v/>
      </c>
      <c r="AV53" s="7">
        <f t="shared" si="4"/>
        <v>-2.2388059701492491E-2</v>
      </c>
    </row>
    <row r="54" spans="3:48" x14ac:dyDescent="0.4">
      <c r="C54" t="s">
        <v>804</v>
      </c>
      <c r="D54" t="s">
        <v>557</v>
      </c>
      <c r="E54">
        <v>8100</v>
      </c>
      <c r="R54" t="s">
        <v>167</v>
      </c>
      <c r="S54" s="2">
        <f t="shared" si="1"/>
        <v>3785320</v>
      </c>
      <c r="T54" s="2">
        <f t="shared" si="7"/>
        <v>3395300</v>
      </c>
      <c r="U54" s="2">
        <f t="shared" si="7"/>
        <v>9078100</v>
      </c>
      <c r="V54" s="2">
        <f t="shared" si="7"/>
        <v>1898900</v>
      </c>
      <c r="W54" s="2">
        <f t="shared" si="7"/>
        <v>1615900</v>
      </c>
      <c r="X54" s="2">
        <f t="shared" si="7"/>
        <v>2938400</v>
      </c>
      <c r="Y54" s="2" cm="1">
        <f t="array" ref="Y54">_xlfn.XLOOKUP(Y$1&amp;$R54,$C$3:$C$1662&amp;$D$3:$D$1662,$E$3:$E$1662,0,0,1)</f>
        <v>19500</v>
      </c>
      <c r="Z54" s="2" cm="1">
        <f t="array" ref="Z54">_xlfn.XLOOKUP(Z$1&amp;$R54,$C$3:$C$1662&amp;$D$3:$D$1662,$E$3:$E$1662,0,0,1)</f>
        <v>86400</v>
      </c>
      <c r="AA54" s="2" cm="1">
        <f t="array" ref="AA54">_xlfn.XLOOKUP(AA$1&amp;$R54,$C$3:$C$1662&amp;$D$3:$D$1662,$E$3:$E$1662,0,0,1)</f>
        <v>14200</v>
      </c>
      <c r="AB54" s="2" cm="1">
        <f t="array" ref="AB54">_xlfn.XLOOKUP(AB$1&amp;$R54,$C$3:$C$1662&amp;$D$3:$D$1662,$E$3:$E$1662,0,0,1)</f>
        <v>12900</v>
      </c>
      <c r="AC54" s="2" cm="1">
        <f t="array" ref="AC54">_xlfn.XLOOKUP(AC$1&amp;$R54,$C$3:$C$1662&amp;$D$3:$D$1662,$E$3:$E$1662,0,0,1)</f>
        <v>5400</v>
      </c>
      <c r="AM54" t="s">
        <v>935</v>
      </c>
      <c r="AN54" t="s">
        <v>881</v>
      </c>
      <c r="AO54">
        <v>1976</v>
      </c>
      <c r="AP54">
        <v>1980</v>
      </c>
      <c r="AQ54">
        <v>1940.5</v>
      </c>
      <c r="AR54">
        <v>1962</v>
      </c>
      <c r="AS54">
        <v>6617900</v>
      </c>
      <c r="AU54" s="7" t="str">
        <f t="shared" si="3"/>
        <v/>
      </c>
      <c r="AV54" s="7">
        <f t="shared" si="4"/>
        <v>-1.5267175572518665E-3</v>
      </c>
    </row>
    <row r="55" spans="3:48" x14ac:dyDescent="0.4">
      <c r="C55" t="s">
        <v>804</v>
      </c>
      <c r="D55" t="s">
        <v>558</v>
      </c>
      <c r="E55">
        <v>5400</v>
      </c>
      <c r="R55" t="s">
        <v>218</v>
      </c>
      <c r="S55" s="2">
        <f t="shared" si="1"/>
        <v>3812580</v>
      </c>
      <c r="T55" s="2">
        <f t="shared" si="7"/>
        <v>3435000</v>
      </c>
      <c r="U55" s="2">
        <f t="shared" si="7"/>
        <v>9145400</v>
      </c>
      <c r="V55" s="2">
        <f t="shared" si="7"/>
        <v>1915600</v>
      </c>
      <c r="W55" s="2">
        <f t="shared" si="7"/>
        <v>1622000</v>
      </c>
      <c r="X55" s="2">
        <f t="shared" si="7"/>
        <v>2944900</v>
      </c>
      <c r="Y55" s="2" cm="1">
        <f t="array" ref="Y55">_xlfn.XLOOKUP(Y$1&amp;$R55,$C$3:$C$1662&amp;$D$3:$D$1662,$E$3:$E$1662,0,0,1)</f>
        <v>39700</v>
      </c>
      <c r="Z55" s="2" cm="1">
        <f t="array" ref="Z55">_xlfn.XLOOKUP(Z$1&amp;$R55,$C$3:$C$1662&amp;$D$3:$D$1662,$E$3:$E$1662,0,0,1)</f>
        <v>67300</v>
      </c>
      <c r="AA55" s="2" cm="1">
        <f t="array" ref="AA55">_xlfn.XLOOKUP(AA$1&amp;$R55,$C$3:$C$1662&amp;$D$3:$D$1662,$E$3:$E$1662,0,0,1)</f>
        <v>16700</v>
      </c>
      <c r="AB55" s="2" cm="1">
        <f t="array" ref="AB55">_xlfn.XLOOKUP(AB$1&amp;$R55,$C$3:$C$1662&amp;$D$3:$D$1662,$E$3:$E$1662,0,0,1)</f>
        <v>6100</v>
      </c>
      <c r="AC55" s="2" cm="1">
        <f t="array" ref="AC55">_xlfn.XLOOKUP(AC$1&amp;$R55,$C$3:$C$1662&amp;$D$3:$D$1662,$E$3:$E$1662,0,0,1)</f>
        <v>6500</v>
      </c>
      <c r="AM55" t="s">
        <v>936</v>
      </c>
      <c r="AN55" t="s">
        <v>881</v>
      </c>
      <c r="AO55">
        <v>2010</v>
      </c>
      <c r="AP55">
        <v>2059.5</v>
      </c>
      <c r="AQ55">
        <v>1986.5</v>
      </c>
      <c r="AR55">
        <v>2045</v>
      </c>
      <c r="AS55">
        <v>10803800</v>
      </c>
      <c r="AU55" s="7">
        <f t="shared" si="3"/>
        <v>4.2303771661569733E-2</v>
      </c>
      <c r="AV55" s="7" t="str">
        <f t="shared" si="4"/>
        <v/>
      </c>
    </row>
    <row r="56" spans="3:48" x14ac:dyDescent="0.4">
      <c r="C56" t="s">
        <v>804</v>
      </c>
      <c r="D56" t="s">
        <v>559</v>
      </c>
      <c r="E56">
        <v>6500</v>
      </c>
      <c r="R56" t="s">
        <v>238</v>
      </c>
      <c r="S56" s="2">
        <f t="shared" si="1"/>
        <v>3837240</v>
      </c>
      <c r="T56" s="2">
        <f t="shared" si="7"/>
        <v>3446300</v>
      </c>
      <c r="U56" s="2">
        <f t="shared" si="7"/>
        <v>9200700</v>
      </c>
      <c r="V56" s="2">
        <f t="shared" si="7"/>
        <v>1929400</v>
      </c>
      <c r="W56" s="2">
        <f t="shared" si="7"/>
        <v>1654200</v>
      </c>
      <c r="X56" s="2">
        <f t="shared" si="7"/>
        <v>2955600</v>
      </c>
      <c r="Y56" s="2" cm="1">
        <f t="array" ref="Y56">_xlfn.XLOOKUP(Y$1&amp;$R56,$C$3:$C$1662&amp;$D$3:$D$1662,$E$3:$E$1662,0,0,1)</f>
        <v>11300</v>
      </c>
      <c r="Z56" s="2" cm="1">
        <f t="array" ref="Z56">_xlfn.XLOOKUP(Z$1&amp;$R56,$C$3:$C$1662&amp;$D$3:$D$1662,$E$3:$E$1662,0,0,1)</f>
        <v>55300</v>
      </c>
      <c r="AA56" s="2" cm="1">
        <f t="array" ref="AA56">_xlfn.XLOOKUP(AA$1&amp;$R56,$C$3:$C$1662&amp;$D$3:$D$1662,$E$3:$E$1662,0,0,1)</f>
        <v>13800</v>
      </c>
      <c r="AB56" s="2" cm="1">
        <f t="array" ref="AB56">_xlfn.XLOOKUP(AB$1&amp;$R56,$C$3:$C$1662&amp;$D$3:$D$1662,$E$3:$E$1662,0,0,1)</f>
        <v>32200</v>
      </c>
      <c r="AC56" s="2" cm="1">
        <f t="array" ref="AC56">_xlfn.XLOOKUP(AC$1&amp;$R56,$C$3:$C$1662&amp;$D$3:$D$1662,$E$3:$E$1662,0,0,1)</f>
        <v>10700</v>
      </c>
      <c r="AM56" t="s">
        <v>937</v>
      </c>
      <c r="AN56" t="s">
        <v>881</v>
      </c>
      <c r="AO56">
        <v>2027.5</v>
      </c>
      <c r="AP56">
        <v>2040</v>
      </c>
      <c r="AQ56">
        <v>1996</v>
      </c>
      <c r="AR56">
        <v>2038.5</v>
      </c>
      <c r="AS56">
        <v>7539600</v>
      </c>
      <c r="AU56" s="7" t="str">
        <f t="shared" si="3"/>
        <v/>
      </c>
      <c r="AV56" s="7">
        <f t="shared" si="4"/>
        <v>-3.1784841075794823E-3</v>
      </c>
    </row>
    <row r="57" spans="3:48" x14ac:dyDescent="0.4">
      <c r="C57" t="s">
        <v>804</v>
      </c>
      <c r="D57" t="s">
        <v>560</v>
      </c>
      <c r="E57">
        <v>10700</v>
      </c>
      <c r="R57" t="s">
        <v>240</v>
      </c>
      <c r="S57" s="2">
        <f t="shared" si="1"/>
        <v>3867680</v>
      </c>
      <c r="T57" s="2">
        <f t="shared" si="7"/>
        <v>3469100</v>
      </c>
      <c r="U57" s="2">
        <f t="shared" si="7"/>
        <v>9256100</v>
      </c>
      <c r="V57" s="2">
        <f t="shared" si="7"/>
        <v>1948400</v>
      </c>
      <c r="W57" s="2">
        <f t="shared" si="7"/>
        <v>1660500</v>
      </c>
      <c r="X57" s="2">
        <f t="shared" si="7"/>
        <v>3004300</v>
      </c>
      <c r="Y57" s="2" cm="1">
        <f t="array" ref="Y57">_xlfn.XLOOKUP(Y$1&amp;$R57,$C$3:$C$1662&amp;$D$3:$D$1662,$E$3:$E$1662,0,0,1)</f>
        <v>22800</v>
      </c>
      <c r="Z57" s="2" cm="1">
        <f t="array" ref="Z57">_xlfn.XLOOKUP(Z$1&amp;$R57,$C$3:$C$1662&amp;$D$3:$D$1662,$E$3:$E$1662,0,0,1)</f>
        <v>55400</v>
      </c>
      <c r="AA57" s="2" cm="1">
        <f t="array" ref="AA57">_xlfn.XLOOKUP(AA$1&amp;$R57,$C$3:$C$1662&amp;$D$3:$D$1662,$E$3:$E$1662,0,0,1)</f>
        <v>19000</v>
      </c>
      <c r="AB57" s="2" cm="1">
        <f t="array" ref="AB57">_xlfn.XLOOKUP(AB$1&amp;$R57,$C$3:$C$1662&amp;$D$3:$D$1662,$E$3:$E$1662,0,0,1)</f>
        <v>6300</v>
      </c>
      <c r="AC57" s="2" cm="1">
        <f t="array" ref="AC57">_xlfn.XLOOKUP(AC$1&amp;$R57,$C$3:$C$1662&amp;$D$3:$D$1662,$E$3:$E$1662,0,0,1)</f>
        <v>48700</v>
      </c>
      <c r="AM57" t="s">
        <v>938</v>
      </c>
      <c r="AN57" t="s">
        <v>881</v>
      </c>
      <c r="AO57">
        <v>2075</v>
      </c>
      <c r="AP57">
        <v>2085</v>
      </c>
      <c r="AQ57">
        <v>2035</v>
      </c>
      <c r="AR57">
        <v>2038</v>
      </c>
      <c r="AS57">
        <v>7165500</v>
      </c>
      <c r="AU57" s="7" t="str">
        <f t="shared" si="3"/>
        <v/>
      </c>
      <c r="AV57" s="7">
        <f t="shared" si="4"/>
        <v>-2.452783909737688E-4</v>
      </c>
    </row>
    <row r="58" spans="3:48" x14ac:dyDescent="0.4">
      <c r="C58" t="s">
        <v>804</v>
      </c>
      <c r="D58" t="s">
        <v>561</v>
      </c>
      <c r="E58">
        <v>48700</v>
      </c>
      <c r="R58" t="s">
        <v>198</v>
      </c>
      <c r="S58" s="2">
        <f t="shared" si="1"/>
        <v>3895240</v>
      </c>
      <c r="T58" s="2">
        <f t="shared" si="7"/>
        <v>3480400</v>
      </c>
      <c r="U58" s="2">
        <f t="shared" si="7"/>
        <v>9309100</v>
      </c>
      <c r="V58" s="2">
        <f t="shared" si="7"/>
        <v>1957100</v>
      </c>
      <c r="W58" s="2">
        <f t="shared" si="7"/>
        <v>1676100</v>
      </c>
      <c r="X58" s="2">
        <f t="shared" si="7"/>
        <v>3053500</v>
      </c>
      <c r="Y58" s="2" cm="1">
        <f t="array" ref="Y58">_xlfn.XLOOKUP(Y$1&amp;$R58,$C$3:$C$1662&amp;$D$3:$D$1662,$E$3:$E$1662,0,0,1)</f>
        <v>11300</v>
      </c>
      <c r="Z58" s="2" cm="1">
        <f t="array" ref="Z58">_xlfn.XLOOKUP(Z$1&amp;$R58,$C$3:$C$1662&amp;$D$3:$D$1662,$E$3:$E$1662,0,0,1)</f>
        <v>53000</v>
      </c>
      <c r="AA58" s="2" cm="1">
        <f t="array" ref="AA58">_xlfn.XLOOKUP(AA$1&amp;$R58,$C$3:$C$1662&amp;$D$3:$D$1662,$E$3:$E$1662,0,0,1)</f>
        <v>8700</v>
      </c>
      <c r="AB58" s="2" cm="1">
        <f t="array" ref="AB58">_xlfn.XLOOKUP(AB$1&amp;$R58,$C$3:$C$1662&amp;$D$3:$D$1662,$E$3:$E$1662,0,0,1)</f>
        <v>15600</v>
      </c>
      <c r="AC58" s="2" cm="1">
        <f t="array" ref="AC58">_xlfn.XLOOKUP(AC$1&amp;$R58,$C$3:$C$1662&amp;$D$3:$D$1662,$E$3:$E$1662,0,0,1)</f>
        <v>49200</v>
      </c>
      <c r="AM58" t="s">
        <v>939</v>
      </c>
      <c r="AN58" t="s">
        <v>881</v>
      </c>
      <c r="AO58">
        <v>2015</v>
      </c>
      <c r="AP58">
        <v>2048</v>
      </c>
      <c r="AQ58">
        <v>2006</v>
      </c>
      <c r="AR58">
        <v>2014</v>
      </c>
      <c r="AS58">
        <v>7573100</v>
      </c>
      <c r="AU58" s="7" t="str">
        <f t="shared" si="3"/>
        <v/>
      </c>
      <c r="AV58" s="7">
        <f t="shared" si="4"/>
        <v>-1.1776251226692791E-2</v>
      </c>
    </row>
    <row r="59" spans="3:48" x14ac:dyDescent="0.4">
      <c r="C59" t="s">
        <v>804</v>
      </c>
      <c r="D59" t="s">
        <v>562</v>
      </c>
      <c r="E59">
        <v>49200</v>
      </c>
      <c r="R59" t="s">
        <v>251</v>
      </c>
      <c r="S59" s="2">
        <f t="shared" si="1"/>
        <v>3913020</v>
      </c>
      <c r="T59" s="2">
        <f t="shared" si="7"/>
        <v>3498500</v>
      </c>
      <c r="U59" s="2">
        <f t="shared" si="7"/>
        <v>9346000</v>
      </c>
      <c r="V59" s="2">
        <f t="shared" si="7"/>
        <v>1970800</v>
      </c>
      <c r="W59" s="2">
        <f t="shared" si="7"/>
        <v>1686400</v>
      </c>
      <c r="X59" s="2">
        <f t="shared" si="7"/>
        <v>3063400</v>
      </c>
      <c r="Y59" s="2" cm="1">
        <f t="array" ref="Y59">_xlfn.XLOOKUP(Y$1&amp;$R59,$C$3:$C$1662&amp;$D$3:$D$1662,$E$3:$E$1662,0,0,1)</f>
        <v>18100</v>
      </c>
      <c r="Z59" s="2" cm="1">
        <f t="array" ref="Z59">_xlfn.XLOOKUP(Z$1&amp;$R59,$C$3:$C$1662&amp;$D$3:$D$1662,$E$3:$E$1662,0,0,1)</f>
        <v>36900</v>
      </c>
      <c r="AA59" s="2" cm="1">
        <f t="array" ref="AA59">_xlfn.XLOOKUP(AA$1&amp;$R59,$C$3:$C$1662&amp;$D$3:$D$1662,$E$3:$E$1662,0,0,1)</f>
        <v>13700</v>
      </c>
      <c r="AB59" s="2" cm="1">
        <f t="array" ref="AB59">_xlfn.XLOOKUP(AB$1&amp;$R59,$C$3:$C$1662&amp;$D$3:$D$1662,$E$3:$E$1662,0,0,1)</f>
        <v>10300</v>
      </c>
      <c r="AC59" s="2" cm="1">
        <f t="array" ref="AC59">_xlfn.XLOOKUP(AC$1&amp;$R59,$C$3:$C$1662&amp;$D$3:$D$1662,$E$3:$E$1662,0,0,1)</f>
        <v>9900</v>
      </c>
      <c r="AM59" t="s">
        <v>940</v>
      </c>
      <c r="AN59" t="s">
        <v>881</v>
      </c>
      <c r="AO59">
        <v>2014</v>
      </c>
      <c r="AP59">
        <v>2036</v>
      </c>
      <c r="AQ59">
        <v>1993</v>
      </c>
      <c r="AR59">
        <v>2005</v>
      </c>
      <c r="AS59">
        <v>5775400</v>
      </c>
      <c r="AU59" s="7" t="str">
        <f t="shared" si="3"/>
        <v/>
      </c>
      <c r="AV59" s="7">
        <f t="shared" si="4"/>
        <v>-4.4687189672294458E-3</v>
      </c>
    </row>
    <row r="60" spans="3:48" x14ac:dyDescent="0.4">
      <c r="C60" t="s">
        <v>804</v>
      </c>
      <c r="D60" t="s">
        <v>563</v>
      </c>
      <c r="E60">
        <v>9900</v>
      </c>
      <c r="R60" t="s">
        <v>259</v>
      </c>
      <c r="S60" s="2">
        <f t="shared" si="1"/>
        <v>3938660</v>
      </c>
      <c r="T60" s="2">
        <f t="shared" si="7"/>
        <v>3514500</v>
      </c>
      <c r="U60" s="2">
        <f t="shared" si="7"/>
        <v>9417100</v>
      </c>
      <c r="V60" s="2">
        <f t="shared" si="7"/>
        <v>1980800</v>
      </c>
      <c r="W60" s="2">
        <f t="shared" si="7"/>
        <v>1710200</v>
      </c>
      <c r="X60" s="2">
        <f t="shared" si="7"/>
        <v>3070700</v>
      </c>
      <c r="Y60" s="2" cm="1">
        <f t="array" ref="Y60">_xlfn.XLOOKUP(Y$1&amp;$R60,$C$3:$C$1662&amp;$D$3:$D$1662,$E$3:$E$1662,0,0,1)</f>
        <v>16000</v>
      </c>
      <c r="Z60" s="2" cm="1">
        <f t="array" ref="Z60">_xlfn.XLOOKUP(Z$1&amp;$R60,$C$3:$C$1662&amp;$D$3:$D$1662,$E$3:$E$1662,0,0,1)</f>
        <v>71100</v>
      </c>
      <c r="AA60" s="2" cm="1">
        <f t="array" ref="AA60">_xlfn.XLOOKUP(AA$1&amp;$R60,$C$3:$C$1662&amp;$D$3:$D$1662,$E$3:$E$1662,0,0,1)</f>
        <v>10000</v>
      </c>
      <c r="AB60" s="2" cm="1">
        <f t="array" ref="AB60">_xlfn.XLOOKUP(AB$1&amp;$R60,$C$3:$C$1662&amp;$D$3:$D$1662,$E$3:$E$1662,0,0,1)</f>
        <v>23800</v>
      </c>
      <c r="AC60" s="2" cm="1">
        <f t="array" ref="AC60">_xlfn.XLOOKUP(AC$1&amp;$R60,$C$3:$C$1662&amp;$D$3:$D$1662,$E$3:$E$1662,0,0,1)</f>
        <v>7300</v>
      </c>
      <c r="AM60" t="s">
        <v>941</v>
      </c>
      <c r="AN60" t="s">
        <v>881</v>
      </c>
      <c r="AO60">
        <v>2018</v>
      </c>
      <c r="AP60">
        <v>2049.5</v>
      </c>
      <c r="AQ60">
        <v>2011</v>
      </c>
      <c r="AR60">
        <v>2020.5</v>
      </c>
      <c r="AS60">
        <v>7823700</v>
      </c>
      <c r="AU60" s="7">
        <f t="shared" si="3"/>
        <v>7.7306733167081809E-3</v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7300</v>
      </c>
      <c r="R61" t="s">
        <v>80</v>
      </c>
      <c r="S61" s="2">
        <f t="shared" si="1"/>
        <v>3966760</v>
      </c>
      <c r="T61" s="2">
        <f t="shared" si="7"/>
        <v>3524500</v>
      </c>
      <c r="U61" s="2">
        <f t="shared" si="7"/>
        <v>9515500</v>
      </c>
      <c r="V61" s="2">
        <f t="shared" si="7"/>
        <v>2000900</v>
      </c>
      <c r="W61" s="2">
        <f t="shared" si="7"/>
        <v>1714300</v>
      </c>
      <c r="X61" s="2">
        <f t="shared" si="7"/>
        <v>3078600</v>
      </c>
      <c r="Y61" s="2" cm="1">
        <f t="array" ref="Y61">_xlfn.XLOOKUP(Y$1&amp;$R61,$C$3:$C$1662&amp;$D$3:$D$1662,$E$3:$E$1662,0,0,1)</f>
        <v>10000</v>
      </c>
      <c r="Z61" s="2" cm="1">
        <f t="array" ref="Z61">_xlfn.XLOOKUP(Z$1&amp;$R61,$C$3:$C$1662&amp;$D$3:$D$1662,$E$3:$E$1662,0,0,1)</f>
        <v>98400</v>
      </c>
      <c r="AA61" s="2" cm="1">
        <f t="array" ref="AA61">_xlfn.XLOOKUP(AA$1&amp;$R61,$C$3:$C$1662&amp;$D$3:$D$1662,$E$3:$E$1662,0,0,1)</f>
        <v>20100</v>
      </c>
      <c r="AB61" s="2" cm="1">
        <f t="array" ref="AB61">_xlfn.XLOOKUP(AB$1&amp;$R61,$C$3:$C$1662&amp;$D$3:$D$1662,$E$3:$E$1662,0,0,1)</f>
        <v>4100</v>
      </c>
      <c r="AC61" s="2" cm="1">
        <f t="array" ref="AC61">_xlfn.XLOOKUP(AC$1&amp;$R61,$C$3:$C$1662&amp;$D$3:$D$1662,$E$3:$E$1662,0,0,1)</f>
        <v>7900</v>
      </c>
      <c r="AM61" t="s">
        <v>942</v>
      </c>
      <c r="AN61" t="s">
        <v>881</v>
      </c>
      <c r="AO61">
        <v>1998.5</v>
      </c>
      <c r="AP61">
        <v>2017</v>
      </c>
      <c r="AQ61">
        <v>1973</v>
      </c>
      <c r="AR61">
        <v>2005</v>
      </c>
      <c r="AS61">
        <v>7498100</v>
      </c>
      <c r="AU61" s="7" t="str">
        <f t="shared" si="3"/>
        <v/>
      </c>
      <c r="AV61" s="7">
        <f t="shared" si="4"/>
        <v>-7.6713684731501974E-3</v>
      </c>
    </row>
    <row r="62" spans="3:48" x14ac:dyDescent="0.4">
      <c r="C62" t="s">
        <v>804</v>
      </c>
      <c r="D62" t="s">
        <v>565</v>
      </c>
      <c r="E62">
        <v>7900</v>
      </c>
      <c r="R62" t="s">
        <v>206</v>
      </c>
      <c r="S62" s="2">
        <f t="shared" si="1"/>
        <v>4019700</v>
      </c>
      <c r="T62" s="2">
        <f t="shared" si="7"/>
        <v>3554200</v>
      </c>
      <c r="U62" s="2">
        <f t="shared" si="7"/>
        <v>9644800</v>
      </c>
      <c r="V62" s="2">
        <f t="shared" si="7"/>
        <v>2010800</v>
      </c>
      <c r="W62" s="2">
        <f t="shared" si="7"/>
        <v>1787100</v>
      </c>
      <c r="X62" s="2">
        <f t="shared" si="7"/>
        <v>3101600</v>
      </c>
      <c r="Y62" s="2" cm="1">
        <f t="array" ref="Y62">_xlfn.XLOOKUP(Y$1&amp;$R62,$C$3:$C$1662&amp;$D$3:$D$1662,$E$3:$E$1662,0,0,1)</f>
        <v>29700</v>
      </c>
      <c r="Z62" s="2" cm="1">
        <f t="array" ref="Z62">_xlfn.XLOOKUP(Z$1&amp;$R62,$C$3:$C$1662&amp;$D$3:$D$1662,$E$3:$E$1662,0,0,1)</f>
        <v>129300</v>
      </c>
      <c r="AA62" s="2" cm="1">
        <f t="array" ref="AA62">_xlfn.XLOOKUP(AA$1&amp;$R62,$C$3:$C$1662&amp;$D$3:$D$1662,$E$3:$E$1662,0,0,1)</f>
        <v>9900</v>
      </c>
      <c r="AB62" s="2" cm="1">
        <f t="array" ref="AB62">_xlfn.XLOOKUP(AB$1&amp;$R62,$C$3:$C$1662&amp;$D$3:$D$1662,$E$3:$E$1662,0,0,1)</f>
        <v>72800</v>
      </c>
      <c r="AC62" s="2" cm="1">
        <f t="array" ref="AC62">_xlfn.XLOOKUP(AC$1&amp;$R62,$C$3:$C$1662&amp;$D$3:$D$1662,$E$3:$E$1662,0,0,1)</f>
        <v>23000</v>
      </c>
      <c r="AM62" t="s">
        <v>943</v>
      </c>
      <c r="AN62" t="s">
        <v>881</v>
      </c>
      <c r="AO62">
        <v>1958.5</v>
      </c>
      <c r="AP62">
        <v>2031.5</v>
      </c>
      <c r="AQ62">
        <v>1938</v>
      </c>
      <c r="AR62">
        <v>2005.5</v>
      </c>
      <c r="AS62">
        <v>9666200</v>
      </c>
      <c r="AU62" s="7">
        <f t="shared" si="3"/>
        <v>2.4937655860357566E-4</v>
      </c>
      <c r="AV62" s="7" t="str">
        <f t="shared" si="4"/>
        <v/>
      </c>
    </row>
    <row r="63" spans="3:48" x14ac:dyDescent="0.4">
      <c r="C63" t="s">
        <v>804</v>
      </c>
      <c r="D63" t="s">
        <v>566</v>
      </c>
      <c r="E63">
        <v>23000</v>
      </c>
      <c r="R63" t="s">
        <v>178</v>
      </c>
      <c r="S63" s="2">
        <f t="shared" si="1"/>
        <v>4051400</v>
      </c>
      <c r="T63" s="2">
        <f t="shared" si="7"/>
        <v>3568200</v>
      </c>
      <c r="U63" s="2">
        <f t="shared" si="7"/>
        <v>9742100</v>
      </c>
      <c r="V63" s="2">
        <f t="shared" si="7"/>
        <v>2039800</v>
      </c>
      <c r="W63" s="2">
        <f t="shared" si="7"/>
        <v>1794600</v>
      </c>
      <c r="X63" s="2">
        <f t="shared" si="7"/>
        <v>3112300</v>
      </c>
      <c r="Y63" s="2" cm="1">
        <f t="array" ref="Y63">_xlfn.XLOOKUP(Y$1&amp;$R63,$C$3:$C$1662&amp;$D$3:$D$1662,$E$3:$E$1662,0,0,1)</f>
        <v>14000</v>
      </c>
      <c r="Z63" s="2" cm="1">
        <f t="array" ref="Z63">_xlfn.XLOOKUP(Z$1&amp;$R63,$C$3:$C$1662&amp;$D$3:$D$1662,$E$3:$E$1662,0,0,1)</f>
        <v>97300</v>
      </c>
      <c r="AA63" s="2" cm="1">
        <f t="array" ref="AA63">_xlfn.XLOOKUP(AA$1&amp;$R63,$C$3:$C$1662&amp;$D$3:$D$1662,$E$3:$E$1662,0,0,1)</f>
        <v>29000</v>
      </c>
      <c r="AB63" s="2" cm="1">
        <f t="array" ref="AB63">_xlfn.XLOOKUP(AB$1&amp;$R63,$C$3:$C$1662&amp;$D$3:$D$1662,$E$3:$E$1662,0,0,1)</f>
        <v>7500</v>
      </c>
      <c r="AC63" s="2" cm="1">
        <f t="array" ref="AC63">_xlfn.XLOOKUP(AC$1&amp;$R63,$C$3:$C$1662&amp;$D$3:$D$1662,$E$3:$E$1662,0,0,1)</f>
        <v>10700</v>
      </c>
      <c r="AM63" t="s">
        <v>944</v>
      </c>
      <c r="AN63" t="s">
        <v>881</v>
      </c>
      <c r="AO63">
        <v>2040</v>
      </c>
      <c r="AP63">
        <v>2066</v>
      </c>
      <c r="AQ63">
        <v>2021</v>
      </c>
      <c r="AR63">
        <v>2029.5</v>
      </c>
      <c r="AS63">
        <v>14674800</v>
      </c>
      <c r="AU63" s="7">
        <f t="shared" si="3"/>
        <v>1.1967090501121991E-2</v>
      </c>
      <c r="AV63" s="7" t="str">
        <f t="shared" si="4"/>
        <v/>
      </c>
    </row>
    <row r="64" spans="3:48" x14ac:dyDescent="0.4">
      <c r="C64" t="s">
        <v>804</v>
      </c>
      <c r="D64" t="s">
        <v>567</v>
      </c>
      <c r="E64">
        <v>10700</v>
      </c>
      <c r="R64" t="s">
        <v>183</v>
      </c>
      <c r="S64" s="2">
        <f t="shared" si="1"/>
        <v>4073680</v>
      </c>
      <c r="T64" s="2">
        <f t="shared" si="7"/>
        <v>3584300</v>
      </c>
      <c r="U64" s="2">
        <f t="shared" si="7"/>
        <v>9787600</v>
      </c>
      <c r="V64" s="2">
        <f t="shared" si="7"/>
        <v>2059800</v>
      </c>
      <c r="W64" s="2">
        <f t="shared" si="7"/>
        <v>1812000</v>
      </c>
      <c r="X64" s="2">
        <f t="shared" si="7"/>
        <v>3124700</v>
      </c>
      <c r="Y64" s="2" cm="1">
        <f t="array" ref="Y64">_xlfn.XLOOKUP(Y$1&amp;$R64,$C$3:$C$1662&amp;$D$3:$D$1662,$E$3:$E$1662,0,0,1)</f>
        <v>16100</v>
      </c>
      <c r="Z64" s="2" cm="1">
        <f t="array" ref="Z64">_xlfn.XLOOKUP(Z$1&amp;$R64,$C$3:$C$1662&amp;$D$3:$D$1662,$E$3:$E$1662,0,0,1)</f>
        <v>45500</v>
      </c>
      <c r="AA64" s="2" cm="1">
        <f t="array" ref="AA64">_xlfn.XLOOKUP(AA$1&amp;$R64,$C$3:$C$1662&amp;$D$3:$D$1662,$E$3:$E$1662,0,0,1)</f>
        <v>20000</v>
      </c>
      <c r="AB64" s="2" cm="1">
        <f t="array" ref="AB64">_xlfn.XLOOKUP(AB$1&amp;$R64,$C$3:$C$1662&amp;$D$3:$D$1662,$E$3:$E$1662,0,0,1)</f>
        <v>17400</v>
      </c>
      <c r="AC64" s="2" cm="1">
        <f t="array" ref="AC64">_xlfn.XLOOKUP(AC$1&amp;$R64,$C$3:$C$1662&amp;$D$3:$D$1662,$E$3:$E$1662,0,0,1)</f>
        <v>12400</v>
      </c>
      <c r="AM64" t="s">
        <v>945</v>
      </c>
      <c r="AN64" t="s">
        <v>881</v>
      </c>
      <c r="AO64">
        <v>2044</v>
      </c>
      <c r="AP64">
        <v>2056</v>
      </c>
      <c r="AQ64">
        <v>2027.5</v>
      </c>
      <c r="AR64">
        <v>2050.5</v>
      </c>
      <c r="AS64">
        <v>4876300</v>
      </c>
      <c r="AU64" s="7">
        <f t="shared" si="3"/>
        <v>1.0347376201034653E-2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12400</v>
      </c>
      <c r="R65" t="s">
        <v>64</v>
      </c>
      <c r="S65" s="2">
        <f t="shared" si="1"/>
        <v>4097940</v>
      </c>
      <c r="T65" s="2">
        <f t="shared" si="7"/>
        <v>3623200</v>
      </c>
      <c r="U65" s="2">
        <f t="shared" si="7"/>
        <v>9847000</v>
      </c>
      <c r="V65" s="2">
        <f t="shared" si="7"/>
        <v>2066100</v>
      </c>
      <c r="W65" s="2">
        <f t="shared" si="7"/>
        <v>1824000</v>
      </c>
      <c r="X65" s="2">
        <f t="shared" si="7"/>
        <v>3129400</v>
      </c>
      <c r="Y65" s="2" cm="1">
        <f t="array" ref="Y65">_xlfn.XLOOKUP(Y$1&amp;$R65,$C$3:$C$1662&amp;$D$3:$D$1662,$E$3:$E$1662,0,0,1)</f>
        <v>38900</v>
      </c>
      <c r="Z65" s="2" cm="1">
        <f t="array" ref="Z65">_xlfn.XLOOKUP(Z$1&amp;$R65,$C$3:$C$1662&amp;$D$3:$D$1662,$E$3:$E$1662,0,0,1)</f>
        <v>59400</v>
      </c>
      <c r="AA65" s="2" cm="1">
        <f t="array" ref="AA65">_xlfn.XLOOKUP(AA$1&amp;$R65,$C$3:$C$1662&amp;$D$3:$D$1662,$E$3:$E$1662,0,0,1)</f>
        <v>6300</v>
      </c>
      <c r="AB65" s="2" cm="1">
        <f t="array" ref="AB65">_xlfn.XLOOKUP(AB$1&amp;$R65,$C$3:$C$1662&amp;$D$3:$D$1662,$E$3:$E$1662,0,0,1)</f>
        <v>12000</v>
      </c>
      <c r="AC65" s="2" cm="1">
        <f t="array" ref="AC65">_xlfn.XLOOKUP(AC$1&amp;$R65,$C$3:$C$1662&amp;$D$3:$D$1662,$E$3:$E$1662,0,0,1)</f>
        <v>4700</v>
      </c>
      <c r="AM65" t="s">
        <v>946</v>
      </c>
      <c r="AN65" t="s">
        <v>881</v>
      </c>
      <c r="AO65">
        <v>2042</v>
      </c>
      <c r="AP65">
        <v>2043</v>
      </c>
      <c r="AQ65">
        <v>1992</v>
      </c>
      <c r="AR65">
        <v>2014</v>
      </c>
      <c r="AS65">
        <v>7067900</v>
      </c>
      <c r="AU65" s="7" t="str">
        <f t="shared" si="3"/>
        <v/>
      </c>
      <c r="AV65" s="7">
        <f t="shared" si="4"/>
        <v>-1.7800536454523286E-2</v>
      </c>
    </row>
    <row r="66" spans="3:48" x14ac:dyDescent="0.4">
      <c r="C66" t="s">
        <v>804</v>
      </c>
      <c r="D66" t="s">
        <v>569</v>
      </c>
      <c r="E66">
        <v>4700</v>
      </c>
      <c r="R66" t="s">
        <v>294</v>
      </c>
      <c r="S66" s="2">
        <f t="shared" si="1"/>
        <v>4127300</v>
      </c>
      <c r="T66" s="2">
        <f t="shared" si="7"/>
        <v>3645800</v>
      </c>
      <c r="U66" s="2">
        <f t="shared" si="7"/>
        <v>9923800</v>
      </c>
      <c r="V66" s="2">
        <f t="shared" si="7"/>
        <v>2071600</v>
      </c>
      <c r="W66" s="2">
        <f t="shared" si="7"/>
        <v>1825100</v>
      </c>
      <c r="X66" s="2">
        <f t="shared" si="7"/>
        <v>3170200</v>
      </c>
      <c r="Y66" s="2" cm="1">
        <f t="array" ref="Y66">_xlfn.XLOOKUP(Y$1&amp;$R66,$C$3:$C$1662&amp;$D$3:$D$1662,$E$3:$E$1662,0,0,1)</f>
        <v>22600</v>
      </c>
      <c r="Z66" s="2" cm="1">
        <f t="array" ref="Z66">_xlfn.XLOOKUP(Z$1&amp;$R66,$C$3:$C$1662&amp;$D$3:$D$1662,$E$3:$E$1662,0,0,1)</f>
        <v>76800</v>
      </c>
      <c r="AA66" s="2" cm="1">
        <f t="array" ref="AA66">_xlfn.XLOOKUP(AA$1&amp;$R66,$C$3:$C$1662&amp;$D$3:$D$1662,$E$3:$E$1662,0,0,1)</f>
        <v>5500</v>
      </c>
      <c r="AB66" s="2" cm="1">
        <f t="array" ref="AB66">_xlfn.XLOOKUP(AB$1&amp;$R66,$C$3:$C$1662&amp;$D$3:$D$1662,$E$3:$E$1662,0,0,1)</f>
        <v>1100</v>
      </c>
      <c r="AC66" s="2" cm="1">
        <f t="array" ref="AC66">_xlfn.XLOOKUP(AC$1&amp;$R66,$C$3:$C$1662&amp;$D$3:$D$1662,$E$3:$E$1662,0,0,1)</f>
        <v>40800</v>
      </c>
      <c r="AM66" t="s">
        <v>947</v>
      </c>
      <c r="AN66" t="s">
        <v>881</v>
      </c>
      <c r="AO66">
        <v>2014</v>
      </c>
      <c r="AP66">
        <v>2024.5</v>
      </c>
      <c r="AQ66">
        <v>2005</v>
      </c>
      <c r="AR66">
        <v>2022.5</v>
      </c>
      <c r="AS66">
        <v>3870600</v>
      </c>
      <c r="AU66" s="7">
        <f t="shared" si="3"/>
        <v>4.2204568023833655E-3</v>
      </c>
      <c r="AV66" s="7" t="str">
        <f t="shared" si="4"/>
        <v/>
      </c>
    </row>
    <row r="67" spans="3:48" x14ac:dyDescent="0.4">
      <c r="C67" t="s">
        <v>804</v>
      </c>
      <c r="D67" t="s">
        <v>570</v>
      </c>
      <c r="E67">
        <v>40800</v>
      </c>
      <c r="R67" t="s">
        <v>29</v>
      </c>
      <c r="S67" s="2">
        <f t="shared" ref="S67:S130" si="8">IFERROR(AVERAGEIFS(T67:X67,T67:X67,"&gt;0"),0)</f>
        <v>4155960</v>
      </c>
      <c r="T67" s="2">
        <f t="shared" si="7"/>
        <v>3667700</v>
      </c>
      <c r="U67" s="2">
        <f t="shared" si="7"/>
        <v>9977800</v>
      </c>
      <c r="V67" s="2">
        <f t="shared" si="7"/>
        <v>2111300</v>
      </c>
      <c r="W67" s="2">
        <f t="shared" si="7"/>
        <v>1846000</v>
      </c>
      <c r="X67" s="2">
        <f t="shared" si="7"/>
        <v>3177000</v>
      </c>
      <c r="Y67" s="2" cm="1">
        <f t="array" ref="Y67">_xlfn.XLOOKUP(Y$1&amp;$R67,$C$3:$C$1662&amp;$D$3:$D$1662,$E$3:$E$1662,0,0,1)</f>
        <v>21900</v>
      </c>
      <c r="Z67" s="2" cm="1">
        <f t="array" ref="Z67">_xlfn.XLOOKUP(Z$1&amp;$R67,$C$3:$C$1662&amp;$D$3:$D$1662,$E$3:$E$1662,0,0,1)</f>
        <v>54000</v>
      </c>
      <c r="AA67" s="2" cm="1">
        <f t="array" ref="AA67">_xlfn.XLOOKUP(AA$1&amp;$R67,$C$3:$C$1662&amp;$D$3:$D$1662,$E$3:$E$1662,0,0,1)</f>
        <v>39700</v>
      </c>
      <c r="AB67" s="2" cm="1">
        <f t="array" ref="AB67">_xlfn.XLOOKUP(AB$1&amp;$R67,$C$3:$C$1662&amp;$D$3:$D$1662,$E$3:$E$1662,0,0,1)</f>
        <v>20900</v>
      </c>
      <c r="AC67" s="2" cm="1">
        <f t="array" ref="AC67">_xlfn.XLOOKUP(AC$1&amp;$R67,$C$3:$C$1662&amp;$D$3:$D$1662,$E$3:$E$1662,0,0,1)</f>
        <v>6800</v>
      </c>
      <c r="AM67" t="s">
        <v>948</v>
      </c>
      <c r="AN67" t="s">
        <v>881</v>
      </c>
      <c r="AO67">
        <v>2013</v>
      </c>
      <c r="AP67">
        <v>2042.5</v>
      </c>
      <c r="AQ67">
        <v>2010</v>
      </c>
      <c r="AR67">
        <v>2026</v>
      </c>
      <c r="AS67">
        <v>5258100</v>
      </c>
      <c r="AU67" s="7">
        <f t="shared" si="3"/>
        <v>1.7305315203954841E-3</v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6800</v>
      </c>
      <c r="R68" t="s">
        <v>17</v>
      </c>
      <c r="S68" s="2">
        <f t="shared" si="8"/>
        <v>4183480</v>
      </c>
      <c r="T68" s="2">
        <f t="shared" ref="T68:X83" si="9">T67+Y68</f>
        <v>3701500</v>
      </c>
      <c r="U68" s="2">
        <f t="shared" si="9"/>
        <v>10047000</v>
      </c>
      <c r="V68" s="2">
        <f t="shared" si="9"/>
        <v>2122500</v>
      </c>
      <c r="W68" s="2">
        <f t="shared" si="9"/>
        <v>1860300</v>
      </c>
      <c r="X68" s="2">
        <f t="shared" si="9"/>
        <v>3186100</v>
      </c>
      <c r="Y68" s="2" cm="1">
        <f t="array" ref="Y68">_xlfn.XLOOKUP(Y$1&amp;$R68,$C$3:$C$1662&amp;$D$3:$D$1662,$E$3:$E$1662,0,0,1)</f>
        <v>33800</v>
      </c>
      <c r="Z68" s="2" cm="1">
        <f t="array" ref="Z68">_xlfn.XLOOKUP(Z$1&amp;$R68,$C$3:$C$1662&amp;$D$3:$D$1662,$E$3:$E$1662,0,0,1)</f>
        <v>69200</v>
      </c>
      <c r="AA68" s="2" cm="1">
        <f t="array" ref="AA68">_xlfn.XLOOKUP(AA$1&amp;$R68,$C$3:$C$1662&amp;$D$3:$D$1662,$E$3:$E$1662,0,0,1)</f>
        <v>11200</v>
      </c>
      <c r="AB68" s="2" cm="1">
        <f t="array" ref="AB68">_xlfn.XLOOKUP(AB$1&amp;$R68,$C$3:$C$1662&amp;$D$3:$D$1662,$E$3:$E$1662,0,0,1)</f>
        <v>14300</v>
      </c>
      <c r="AC68" s="2" cm="1">
        <f t="array" ref="AC68">_xlfn.XLOOKUP(AC$1&amp;$R68,$C$3:$C$1662&amp;$D$3:$D$1662,$E$3:$E$1662,0,0,1)</f>
        <v>9100</v>
      </c>
      <c r="AM68" t="s">
        <v>949</v>
      </c>
      <c r="AN68" t="s">
        <v>881</v>
      </c>
      <c r="AO68">
        <v>2038</v>
      </c>
      <c r="AP68">
        <v>2087</v>
      </c>
      <c r="AQ68">
        <v>2036</v>
      </c>
      <c r="AR68">
        <v>2065</v>
      </c>
      <c r="AS68">
        <v>7890100</v>
      </c>
      <c r="AU68" s="7">
        <f t="shared" ref="AU68:AU101" si="10">IF(AR67&lt;AR68,AR68/AR67-1,"")</f>
        <v>1.9249753208292253E-2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9100</v>
      </c>
      <c r="R69" t="s">
        <v>58</v>
      </c>
      <c r="S69" s="2">
        <f t="shared" si="8"/>
        <v>4208380</v>
      </c>
      <c r="T69" s="2">
        <f t="shared" si="9"/>
        <v>3727400</v>
      </c>
      <c r="U69" s="2">
        <f t="shared" si="9"/>
        <v>10112900</v>
      </c>
      <c r="V69" s="2">
        <f t="shared" si="9"/>
        <v>2137900</v>
      </c>
      <c r="W69" s="2">
        <f t="shared" si="9"/>
        <v>1872900</v>
      </c>
      <c r="X69" s="2">
        <f t="shared" si="9"/>
        <v>3190800</v>
      </c>
      <c r="Y69" s="2" cm="1">
        <f t="array" ref="Y69">_xlfn.XLOOKUP(Y$1&amp;$R69,$C$3:$C$1662&amp;$D$3:$D$1662,$E$3:$E$1662,0,0,1)</f>
        <v>25900</v>
      </c>
      <c r="Z69" s="2" cm="1">
        <f t="array" ref="Z69">_xlfn.XLOOKUP(Z$1&amp;$R69,$C$3:$C$1662&amp;$D$3:$D$1662,$E$3:$E$1662,0,0,1)</f>
        <v>65900</v>
      </c>
      <c r="AA69" s="2" cm="1">
        <f t="array" ref="AA69">_xlfn.XLOOKUP(AA$1&amp;$R69,$C$3:$C$1662&amp;$D$3:$D$1662,$E$3:$E$1662,0,0,1)</f>
        <v>15400</v>
      </c>
      <c r="AB69" s="2" cm="1">
        <f t="array" ref="AB69">_xlfn.XLOOKUP(AB$1&amp;$R69,$C$3:$C$1662&amp;$D$3:$D$1662,$E$3:$E$1662,0,0,1)</f>
        <v>12600</v>
      </c>
      <c r="AC69" s="2" cm="1">
        <f t="array" ref="AC69">_xlfn.XLOOKUP(AC$1&amp;$R69,$C$3:$C$1662&amp;$D$3:$D$1662,$E$3:$E$1662,0,0,1)</f>
        <v>4700</v>
      </c>
      <c r="AM69" t="s">
        <v>950</v>
      </c>
      <c r="AN69" t="s">
        <v>881</v>
      </c>
      <c r="AO69">
        <v>2055</v>
      </c>
      <c r="AP69">
        <v>2065.5</v>
      </c>
      <c r="AQ69">
        <v>2030.5</v>
      </c>
      <c r="AR69">
        <v>2046.5</v>
      </c>
      <c r="AS69">
        <v>4953300</v>
      </c>
      <c r="AU69" s="7" t="str">
        <f t="shared" si="10"/>
        <v/>
      </c>
      <c r="AV69" s="7">
        <f t="shared" si="11"/>
        <v>-8.9588377723971435E-3</v>
      </c>
    </row>
    <row r="70" spans="3:48" x14ac:dyDescent="0.4">
      <c r="C70" t="s">
        <v>804</v>
      </c>
      <c r="D70" t="s">
        <v>573</v>
      </c>
      <c r="E70">
        <v>4700</v>
      </c>
      <c r="R70" t="s">
        <v>125</v>
      </c>
      <c r="S70" s="2">
        <f t="shared" si="8"/>
        <v>4229460</v>
      </c>
      <c r="T70" s="2">
        <f t="shared" si="9"/>
        <v>3759800</v>
      </c>
      <c r="U70" s="2">
        <f t="shared" si="9"/>
        <v>10157500</v>
      </c>
      <c r="V70" s="2">
        <f t="shared" si="9"/>
        <v>2147900</v>
      </c>
      <c r="W70" s="2">
        <f t="shared" si="9"/>
        <v>1885400</v>
      </c>
      <c r="X70" s="2">
        <f t="shared" si="9"/>
        <v>3196700</v>
      </c>
      <c r="Y70" s="2" cm="1">
        <f t="array" ref="Y70">_xlfn.XLOOKUP(Y$1&amp;$R70,$C$3:$C$1662&amp;$D$3:$D$1662,$E$3:$E$1662,0,0,1)</f>
        <v>32400</v>
      </c>
      <c r="Z70" s="2" cm="1">
        <f t="array" ref="Z70">_xlfn.XLOOKUP(Z$1&amp;$R70,$C$3:$C$1662&amp;$D$3:$D$1662,$E$3:$E$1662,0,0,1)</f>
        <v>44600</v>
      </c>
      <c r="AA70" s="2" cm="1">
        <f t="array" ref="AA70">_xlfn.XLOOKUP(AA$1&amp;$R70,$C$3:$C$1662&amp;$D$3:$D$1662,$E$3:$E$1662,0,0,1)</f>
        <v>10000</v>
      </c>
      <c r="AB70" s="2" cm="1">
        <f t="array" ref="AB70">_xlfn.XLOOKUP(AB$1&amp;$R70,$C$3:$C$1662&amp;$D$3:$D$1662,$E$3:$E$1662,0,0,1)</f>
        <v>12500</v>
      </c>
      <c r="AC70" s="2" cm="1">
        <f t="array" ref="AC70">_xlfn.XLOOKUP(AC$1&amp;$R70,$C$3:$C$1662&amp;$D$3:$D$1662,$E$3:$E$1662,0,0,1)</f>
        <v>5900</v>
      </c>
      <c r="AM70" t="s">
        <v>951</v>
      </c>
      <c r="AN70" t="s">
        <v>881</v>
      </c>
      <c r="AO70">
        <v>2042</v>
      </c>
      <c r="AP70">
        <v>2046</v>
      </c>
      <c r="AQ70">
        <v>1994</v>
      </c>
      <c r="AR70">
        <v>2021</v>
      </c>
      <c r="AS70">
        <v>8567000</v>
      </c>
      <c r="AU70" s="7" t="str">
        <f t="shared" si="10"/>
        <v/>
      </c>
      <c r="AV70" s="7">
        <f t="shared" si="11"/>
        <v>-1.2460298069875364E-2</v>
      </c>
    </row>
    <row r="71" spans="3:48" x14ac:dyDescent="0.4">
      <c r="C71" t="s">
        <v>804</v>
      </c>
      <c r="D71" t="s">
        <v>574</v>
      </c>
      <c r="E71">
        <v>5900</v>
      </c>
      <c r="R71" t="s">
        <v>13</v>
      </c>
      <c r="S71" s="2">
        <f t="shared" si="8"/>
        <v>4256900</v>
      </c>
      <c r="T71" s="2">
        <f t="shared" si="9"/>
        <v>3792200</v>
      </c>
      <c r="U71" s="2">
        <f t="shared" si="9"/>
        <v>10231200</v>
      </c>
      <c r="V71" s="2">
        <f t="shared" si="9"/>
        <v>2156000</v>
      </c>
      <c r="W71" s="2">
        <f t="shared" si="9"/>
        <v>1889200</v>
      </c>
      <c r="X71" s="2">
        <f t="shared" si="9"/>
        <v>3215900</v>
      </c>
      <c r="Y71" s="2" cm="1">
        <f t="array" ref="Y71">_xlfn.XLOOKUP(Y$1&amp;$R71,$C$3:$C$1662&amp;$D$3:$D$1662,$E$3:$E$1662,0,0,1)</f>
        <v>32400</v>
      </c>
      <c r="Z71" s="2" cm="1">
        <f t="array" ref="Z71">_xlfn.XLOOKUP(Z$1&amp;$R71,$C$3:$C$1662&amp;$D$3:$D$1662,$E$3:$E$1662,0,0,1)</f>
        <v>73700</v>
      </c>
      <c r="AA71" s="2" cm="1">
        <f t="array" ref="AA71">_xlfn.XLOOKUP(AA$1&amp;$R71,$C$3:$C$1662&amp;$D$3:$D$1662,$E$3:$E$1662,0,0,1)</f>
        <v>8100</v>
      </c>
      <c r="AB71" s="2" cm="1">
        <f t="array" ref="AB71">_xlfn.XLOOKUP(AB$1&amp;$R71,$C$3:$C$1662&amp;$D$3:$D$1662,$E$3:$E$1662,0,0,1)</f>
        <v>3800</v>
      </c>
      <c r="AC71" s="2" cm="1">
        <f t="array" ref="AC71">_xlfn.XLOOKUP(AC$1&amp;$R71,$C$3:$C$1662&amp;$D$3:$D$1662,$E$3:$E$1662,0,0,1)</f>
        <v>19200</v>
      </c>
      <c r="AM71" t="s">
        <v>952</v>
      </c>
      <c r="AN71" t="s">
        <v>881</v>
      </c>
      <c r="AO71">
        <v>2049.5</v>
      </c>
      <c r="AP71">
        <v>2193</v>
      </c>
      <c r="AQ71">
        <v>2043</v>
      </c>
      <c r="AR71">
        <v>2162.5</v>
      </c>
      <c r="AS71">
        <v>18968700</v>
      </c>
      <c r="AU71" s="7">
        <f t="shared" si="10"/>
        <v>7.0014844136566001E-2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19200</v>
      </c>
      <c r="R72" t="s">
        <v>87</v>
      </c>
      <c r="S72" s="2">
        <f t="shared" si="8"/>
        <v>4290560</v>
      </c>
      <c r="T72" s="2">
        <f t="shared" si="9"/>
        <v>3853200</v>
      </c>
      <c r="U72" s="2">
        <f t="shared" si="9"/>
        <v>10260900</v>
      </c>
      <c r="V72" s="2">
        <f t="shared" si="9"/>
        <v>2185800</v>
      </c>
      <c r="W72" s="2">
        <f t="shared" si="9"/>
        <v>1907900</v>
      </c>
      <c r="X72" s="2">
        <f t="shared" si="9"/>
        <v>3245000</v>
      </c>
      <c r="Y72" s="2" cm="1">
        <f t="array" ref="Y72">_xlfn.XLOOKUP(Y$1&amp;$R72,$C$3:$C$1662&amp;$D$3:$D$1662,$E$3:$E$1662,0,0,1)</f>
        <v>61000</v>
      </c>
      <c r="Z72" s="2" cm="1">
        <f t="array" ref="Z72">_xlfn.XLOOKUP(Z$1&amp;$R72,$C$3:$C$1662&amp;$D$3:$D$1662,$E$3:$E$1662,0,0,1)</f>
        <v>29700</v>
      </c>
      <c r="AA72" s="2" cm="1">
        <f t="array" ref="AA72">_xlfn.XLOOKUP(AA$1&amp;$R72,$C$3:$C$1662&amp;$D$3:$D$1662,$E$3:$E$1662,0,0,1)</f>
        <v>29800</v>
      </c>
      <c r="AB72" s="2" cm="1">
        <f t="array" ref="AB72">_xlfn.XLOOKUP(AB$1&amp;$R72,$C$3:$C$1662&amp;$D$3:$D$1662,$E$3:$E$1662,0,0,1)</f>
        <v>18700</v>
      </c>
      <c r="AC72" s="2" cm="1">
        <f t="array" ref="AC72">_xlfn.XLOOKUP(AC$1&amp;$R72,$C$3:$C$1662&amp;$D$3:$D$1662,$E$3:$E$1662,0,0,1)</f>
        <v>29100</v>
      </c>
      <c r="AM72" t="s">
        <v>953</v>
      </c>
      <c r="AN72" t="s">
        <v>881</v>
      </c>
      <c r="AO72">
        <v>2120</v>
      </c>
      <c r="AP72">
        <v>2132</v>
      </c>
      <c r="AQ72">
        <v>2086</v>
      </c>
      <c r="AR72">
        <v>2111</v>
      </c>
      <c r="AS72">
        <v>10554800</v>
      </c>
      <c r="AU72" s="7" t="str">
        <f t="shared" si="10"/>
        <v/>
      </c>
      <c r="AV72" s="7">
        <f t="shared" si="11"/>
        <v>-2.3815028901734148E-2</v>
      </c>
    </row>
    <row r="73" spans="3:48" x14ac:dyDescent="0.4">
      <c r="C73" t="s">
        <v>804</v>
      </c>
      <c r="D73" t="s">
        <v>576</v>
      </c>
      <c r="E73">
        <v>29100</v>
      </c>
      <c r="R73" t="s">
        <v>202</v>
      </c>
      <c r="S73" s="2">
        <f t="shared" si="8"/>
        <v>4314260</v>
      </c>
      <c r="T73" s="2">
        <f t="shared" si="9"/>
        <v>3880300</v>
      </c>
      <c r="U73" s="2">
        <f t="shared" si="9"/>
        <v>10296900</v>
      </c>
      <c r="V73" s="2">
        <f t="shared" si="9"/>
        <v>2197000</v>
      </c>
      <c r="W73" s="2">
        <f t="shared" si="9"/>
        <v>1941400</v>
      </c>
      <c r="X73" s="2">
        <f t="shared" si="9"/>
        <v>3255700</v>
      </c>
      <c r="Y73" s="2" cm="1">
        <f t="array" ref="Y73">_xlfn.XLOOKUP(Y$1&amp;$R73,$C$3:$C$1662&amp;$D$3:$D$1662,$E$3:$E$1662,0,0,1)</f>
        <v>27100</v>
      </c>
      <c r="Z73" s="2" cm="1">
        <f t="array" ref="Z73">_xlfn.XLOOKUP(Z$1&amp;$R73,$C$3:$C$1662&amp;$D$3:$D$1662,$E$3:$E$1662,0,0,1)</f>
        <v>36000</v>
      </c>
      <c r="AA73" s="2" cm="1">
        <f t="array" ref="AA73">_xlfn.XLOOKUP(AA$1&amp;$R73,$C$3:$C$1662&amp;$D$3:$D$1662,$E$3:$E$1662,0,0,1)</f>
        <v>11200</v>
      </c>
      <c r="AB73" s="2" cm="1">
        <f t="array" ref="AB73">_xlfn.XLOOKUP(AB$1&amp;$R73,$C$3:$C$1662&amp;$D$3:$D$1662,$E$3:$E$1662,0,0,1)</f>
        <v>33500</v>
      </c>
      <c r="AC73" s="2" cm="1">
        <f t="array" ref="AC73">_xlfn.XLOOKUP(AC$1&amp;$R73,$C$3:$C$1662&amp;$D$3:$D$1662,$E$3:$E$1662,0,0,1)</f>
        <v>10700</v>
      </c>
      <c r="AM73" t="s">
        <v>954</v>
      </c>
      <c r="AN73" t="s">
        <v>881</v>
      </c>
      <c r="AO73">
        <v>2079</v>
      </c>
      <c r="AP73">
        <v>2087</v>
      </c>
      <c r="AQ73">
        <v>2032</v>
      </c>
      <c r="AR73">
        <v>2056</v>
      </c>
      <c r="AS73">
        <v>11590600</v>
      </c>
      <c r="AU73" s="7" t="str">
        <f t="shared" si="10"/>
        <v/>
      </c>
      <c r="AV73" s="7">
        <f t="shared" si="11"/>
        <v>-2.6054002842254897E-2</v>
      </c>
    </row>
    <row r="74" spans="3:48" x14ac:dyDescent="0.4">
      <c r="C74" t="s">
        <v>804</v>
      </c>
      <c r="D74" t="s">
        <v>577</v>
      </c>
      <c r="E74">
        <v>10700</v>
      </c>
      <c r="R74" t="s">
        <v>86</v>
      </c>
      <c r="S74" s="2">
        <f t="shared" si="8"/>
        <v>4337660</v>
      </c>
      <c r="T74" s="2">
        <f t="shared" si="9"/>
        <v>3906100</v>
      </c>
      <c r="U74" s="2">
        <f t="shared" si="9"/>
        <v>10353400</v>
      </c>
      <c r="V74" s="2">
        <f t="shared" si="9"/>
        <v>2209900</v>
      </c>
      <c r="W74" s="2">
        <f t="shared" si="9"/>
        <v>1955700</v>
      </c>
      <c r="X74" s="2">
        <f t="shared" si="9"/>
        <v>3263200</v>
      </c>
      <c r="Y74" s="2" cm="1">
        <f t="array" ref="Y74">_xlfn.XLOOKUP(Y$1&amp;$R74,$C$3:$C$1662&amp;$D$3:$D$1662,$E$3:$E$1662,0,0,1)</f>
        <v>25800</v>
      </c>
      <c r="Z74" s="2" cm="1">
        <f t="array" ref="Z74">_xlfn.XLOOKUP(Z$1&amp;$R74,$C$3:$C$1662&amp;$D$3:$D$1662,$E$3:$E$1662,0,0,1)</f>
        <v>56500</v>
      </c>
      <c r="AA74" s="2" cm="1">
        <f t="array" ref="AA74">_xlfn.XLOOKUP(AA$1&amp;$R74,$C$3:$C$1662&amp;$D$3:$D$1662,$E$3:$E$1662,0,0,1)</f>
        <v>12900</v>
      </c>
      <c r="AB74" s="2" cm="1">
        <f t="array" ref="AB74">_xlfn.XLOOKUP(AB$1&amp;$R74,$C$3:$C$1662&amp;$D$3:$D$1662,$E$3:$E$1662,0,0,1)</f>
        <v>14300</v>
      </c>
      <c r="AC74" s="2" cm="1">
        <f t="array" ref="AC74">_xlfn.XLOOKUP(AC$1&amp;$R74,$C$3:$C$1662&amp;$D$3:$D$1662,$E$3:$E$1662,0,0,1)</f>
        <v>7500</v>
      </c>
      <c r="AM74" t="s">
        <v>955</v>
      </c>
      <c r="AN74" t="s">
        <v>881</v>
      </c>
      <c r="AO74">
        <v>2059.5</v>
      </c>
      <c r="AP74">
        <v>2077.5</v>
      </c>
      <c r="AQ74">
        <v>2013</v>
      </c>
      <c r="AR74">
        <v>2021</v>
      </c>
      <c r="AS74">
        <v>7495200</v>
      </c>
      <c r="AU74" s="7" t="str">
        <f t="shared" si="10"/>
        <v/>
      </c>
      <c r="AV74" s="7">
        <f t="shared" si="11"/>
        <v>-1.7023346303501996E-2</v>
      </c>
    </row>
    <row r="75" spans="3:48" x14ac:dyDescent="0.4">
      <c r="C75" t="s">
        <v>804</v>
      </c>
      <c r="D75" t="s">
        <v>578</v>
      </c>
      <c r="E75">
        <v>7500</v>
      </c>
      <c r="R75" t="s">
        <v>289</v>
      </c>
      <c r="S75" s="2">
        <f t="shared" si="8"/>
        <v>4364020</v>
      </c>
      <c r="T75" s="2">
        <f t="shared" si="9"/>
        <v>3943700</v>
      </c>
      <c r="U75" s="2">
        <f t="shared" si="9"/>
        <v>10386500</v>
      </c>
      <c r="V75" s="2">
        <f t="shared" si="9"/>
        <v>2216600</v>
      </c>
      <c r="W75" s="2">
        <f t="shared" si="9"/>
        <v>1960700</v>
      </c>
      <c r="X75" s="2">
        <f t="shared" si="9"/>
        <v>3312600</v>
      </c>
      <c r="Y75" s="2" cm="1">
        <f t="array" ref="Y75">_xlfn.XLOOKUP(Y$1&amp;$R75,$C$3:$C$1662&amp;$D$3:$D$1662,$E$3:$E$1662,0,0,1)</f>
        <v>37600</v>
      </c>
      <c r="Z75" s="2" cm="1">
        <f t="array" ref="Z75">_xlfn.XLOOKUP(Z$1&amp;$R75,$C$3:$C$1662&amp;$D$3:$D$1662,$E$3:$E$1662,0,0,1)</f>
        <v>33100</v>
      </c>
      <c r="AA75" s="2" cm="1">
        <f t="array" ref="AA75">_xlfn.XLOOKUP(AA$1&amp;$R75,$C$3:$C$1662&amp;$D$3:$D$1662,$E$3:$E$1662,0,0,1)</f>
        <v>6700</v>
      </c>
      <c r="AB75" s="2" cm="1">
        <f t="array" ref="AB75">_xlfn.XLOOKUP(AB$1&amp;$R75,$C$3:$C$1662&amp;$D$3:$D$1662,$E$3:$E$1662,0,0,1)</f>
        <v>5000</v>
      </c>
      <c r="AC75" s="2" cm="1">
        <f t="array" ref="AC75">_xlfn.XLOOKUP(AC$1&amp;$R75,$C$3:$C$1662&amp;$D$3:$D$1662,$E$3:$E$1662,0,0,1)</f>
        <v>49400</v>
      </c>
      <c r="AM75" t="s">
        <v>956</v>
      </c>
      <c r="AN75" t="s">
        <v>881</v>
      </c>
      <c r="AO75">
        <v>2010</v>
      </c>
      <c r="AP75">
        <v>2018.5</v>
      </c>
      <c r="AQ75">
        <v>1973</v>
      </c>
      <c r="AR75">
        <v>1983</v>
      </c>
      <c r="AS75">
        <v>9290600</v>
      </c>
      <c r="AU75" s="7" t="str">
        <f t="shared" si="10"/>
        <v/>
      </c>
      <c r="AV75" s="7">
        <f t="shared" si="11"/>
        <v>-1.8802572983671495E-2</v>
      </c>
    </row>
    <row r="76" spans="3:48" x14ac:dyDescent="0.4">
      <c r="C76" t="s">
        <v>804</v>
      </c>
      <c r="D76" t="s">
        <v>579</v>
      </c>
      <c r="E76">
        <v>49400</v>
      </c>
      <c r="R76" t="s">
        <v>295</v>
      </c>
      <c r="S76" s="2">
        <f t="shared" si="8"/>
        <v>4386920</v>
      </c>
      <c r="T76" s="2">
        <f t="shared" si="9"/>
        <v>3986800</v>
      </c>
      <c r="U76" s="2">
        <f t="shared" si="9"/>
        <v>10434400</v>
      </c>
      <c r="V76" s="2">
        <f t="shared" si="9"/>
        <v>2225600</v>
      </c>
      <c r="W76" s="2">
        <f t="shared" si="9"/>
        <v>1969500</v>
      </c>
      <c r="X76" s="2">
        <f t="shared" si="9"/>
        <v>3318300</v>
      </c>
      <c r="Y76" s="2" cm="1">
        <f t="array" ref="Y76">_xlfn.XLOOKUP(Y$1&amp;$R76,$C$3:$C$1662&amp;$D$3:$D$1662,$E$3:$E$1662,0,0,1)</f>
        <v>43100</v>
      </c>
      <c r="Z76" s="2" cm="1">
        <f t="array" ref="Z76">_xlfn.XLOOKUP(Z$1&amp;$R76,$C$3:$C$1662&amp;$D$3:$D$1662,$E$3:$E$1662,0,0,1)</f>
        <v>47900</v>
      </c>
      <c r="AA76" s="2" cm="1">
        <f t="array" ref="AA76">_xlfn.XLOOKUP(AA$1&amp;$R76,$C$3:$C$1662&amp;$D$3:$D$1662,$E$3:$E$1662,0,0,1)</f>
        <v>9000</v>
      </c>
      <c r="AB76" s="2" cm="1">
        <f t="array" ref="AB76">_xlfn.XLOOKUP(AB$1&amp;$R76,$C$3:$C$1662&amp;$D$3:$D$1662,$E$3:$E$1662,0,0,1)</f>
        <v>8800</v>
      </c>
      <c r="AC76" s="2" cm="1">
        <f t="array" ref="AC76">_xlfn.XLOOKUP(AC$1&amp;$R76,$C$3:$C$1662&amp;$D$3:$D$1662,$E$3:$E$1662,0,0,1)</f>
        <v>5700</v>
      </c>
      <c r="AM76" t="s">
        <v>957</v>
      </c>
      <c r="AN76" t="s">
        <v>881</v>
      </c>
      <c r="AO76">
        <v>1995</v>
      </c>
      <c r="AP76">
        <v>2019</v>
      </c>
      <c r="AQ76">
        <v>1966</v>
      </c>
      <c r="AR76">
        <v>1976</v>
      </c>
      <c r="AS76">
        <v>8653800</v>
      </c>
      <c r="AU76" s="7" t="str">
        <f t="shared" si="10"/>
        <v/>
      </c>
      <c r="AV76" s="7">
        <f t="shared" si="11"/>
        <v>-3.5300050428643814E-3</v>
      </c>
    </row>
    <row r="77" spans="3:48" x14ac:dyDescent="0.4">
      <c r="C77" t="s">
        <v>804</v>
      </c>
      <c r="D77" t="s">
        <v>580</v>
      </c>
      <c r="E77">
        <v>5700</v>
      </c>
      <c r="R77" t="s">
        <v>103</v>
      </c>
      <c r="S77" s="2">
        <f t="shared" si="8"/>
        <v>4411300</v>
      </c>
      <c r="T77" s="2">
        <f t="shared" si="9"/>
        <v>4016100</v>
      </c>
      <c r="U77" s="2">
        <f t="shared" si="9"/>
        <v>10494000</v>
      </c>
      <c r="V77" s="2">
        <f t="shared" si="9"/>
        <v>2236600</v>
      </c>
      <c r="W77" s="2">
        <f t="shared" si="9"/>
        <v>1980100</v>
      </c>
      <c r="X77" s="2">
        <f t="shared" si="9"/>
        <v>3329700</v>
      </c>
      <c r="Y77" s="2" cm="1">
        <f t="array" ref="Y77">_xlfn.XLOOKUP(Y$1&amp;$R77,$C$3:$C$1662&amp;$D$3:$D$1662,$E$3:$E$1662,0,0,1)</f>
        <v>29300</v>
      </c>
      <c r="Z77" s="2" cm="1">
        <f t="array" ref="Z77">_xlfn.XLOOKUP(Z$1&amp;$R77,$C$3:$C$1662&amp;$D$3:$D$1662,$E$3:$E$1662,0,0,1)</f>
        <v>59600</v>
      </c>
      <c r="AA77" s="2" cm="1">
        <f t="array" ref="AA77">_xlfn.XLOOKUP(AA$1&amp;$R77,$C$3:$C$1662&amp;$D$3:$D$1662,$E$3:$E$1662,0,0,1)</f>
        <v>11000</v>
      </c>
      <c r="AB77" s="2" cm="1">
        <f t="array" ref="AB77">_xlfn.XLOOKUP(AB$1&amp;$R77,$C$3:$C$1662&amp;$D$3:$D$1662,$E$3:$E$1662,0,0,1)</f>
        <v>10600</v>
      </c>
      <c r="AC77" s="2" cm="1">
        <f t="array" ref="AC77">_xlfn.XLOOKUP(AC$1&amp;$R77,$C$3:$C$1662&amp;$D$3:$D$1662,$E$3:$E$1662,0,0,1)</f>
        <v>11400</v>
      </c>
      <c r="AM77" t="s">
        <v>958</v>
      </c>
      <c r="AN77" t="s">
        <v>881</v>
      </c>
      <c r="AO77">
        <v>2016</v>
      </c>
      <c r="AP77">
        <v>2063</v>
      </c>
      <c r="AQ77">
        <v>2000</v>
      </c>
      <c r="AR77">
        <v>2008</v>
      </c>
      <c r="AS77">
        <v>12247500</v>
      </c>
      <c r="AU77" s="7">
        <f t="shared" si="10"/>
        <v>1.6194331983805599E-2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11400</v>
      </c>
      <c r="R78" t="s">
        <v>140</v>
      </c>
      <c r="S78" s="2">
        <f t="shared" si="8"/>
        <v>4431380</v>
      </c>
      <c r="T78" s="2">
        <f t="shared" si="9"/>
        <v>4028000</v>
      </c>
      <c r="U78" s="2">
        <f t="shared" si="9"/>
        <v>10532000</v>
      </c>
      <c r="V78" s="2">
        <f t="shared" si="9"/>
        <v>2249300</v>
      </c>
      <c r="W78" s="2">
        <f t="shared" si="9"/>
        <v>2006700</v>
      </c>
      <c r="X78" s="2">
        <f t="shared" si="9"/>
        <v>3340900</v>
      </c>
      <c r="Y78" s="2" cm="1">
        <f t="array" ref="Y78">_xlfn.XLOOKUP(Y$1&amp;$R78,$C$3:$C$1662&amp;$D$3:$D$1662,$E$3:$E$1662,0,0,1)</f>
        <v>11900</v>
      </c>
      <c r="Z78" s="2" cm="1">
        <f t="array" ref="Z78">_xlfn.XLOOKUP(Z$1&amp;$R78,$C$3:$C$1662&amp;$D$3:$D$1662,$E$3:$E$1662,0,0,1)</f>
        <v>38000</v>
      </c>
      <c r="AA78" s="2" cm="1">
        <f t="array" ref="AA78">_xlfn.XLOOKUP(AA$1&amp;$R78,$C$3:$C$1662&amp;$D$3:$D$1662,$E$3:$E$1662,0,0,1)</f>
        <v>12700</v>
      </c>
      <c r="AB78" s="2" cm="1">
        <f t="array" ref="AB78">_xlfn.XLOOKUP(AB$1&amp;$R78,$C$3:$C$1662&amp;$D$3:$D$1662,$E$3:$E$1662,0,0,1)</f>
        <v>26600</v>
      </c>
      <c r="AC78" s="2" cm="1">
        <f t="array" ref="AC78">_xlfn.XLOOKUP(AC$1&amp;$R78,$C$3:$C$1662&amp;$D$3:$D$1662,$E$3:$E$1662,0,0,1)</f>
        <v>11200</v>
      </c>
      <c r="AM78" t="s">
        <v>959</v>
      </c>
      <c r="AN78" t="s">
        <v>881</v>
      </c>
      <c r="AO78">
        <v>1996</v>
      </c>
      <c r="AP78">
        <v>2014</v>
      </c>
      <c r="AQ78">
        <v>1965.5</v>
      </c>
      <c r="AR78">
        <v>1998.5</v>
      </c>
      <c r="AS78">
        <v>6379400</v>
      </c>
      <c r="AU78" s="7" t="str">
        <f t="shared" si="10"/>
        <v/>
      </c>
      <c r="AV78" s="7">
        <f t="shared" si="11"/>
        <v>-4.7310756972112067E-3</v>
      </c>
    </row>
    <row r="79" spans="3:48" x14ac:dyDescent="0.4">
      <c r="C79" t="s">
        <v>804</v>
      </c>
      <c r="D79" t="s">
        <v>582</v>
      </c>
      <c r="E79">
        <v>11200</v>
      </c>
      <c r="R79" t="s">
        <v>134</v>
      </c>
      <c r="S79" s="2">
        <f t="shared" si="8"/>
        <v>4458260</v>
      </c>
      <c r="T79" s="2">
        <f t="shared" si="9"/>
        <v>4046800</v>
      </c>
      <c r="U79" s="2">
        <f t="shared" si="9"/>
        <v>10619400</v>
      </c>
      <c r="V79" s="2">
        <f t="shared" si="9"/>
        <v>2253600</v>
      </c>
      <c r="W79" s="2">
        <f t="shared" si="9"/>
        <v>2019800</v>
      </c>
      <c r="X79" s="2">
        <f t="shared" si="9"/>
        <v>3351700</v>
      </c>
      <c r="Y79" s="2" cm="1">
        <f t="array" ref="Y79">_xlfn.XLOOKUP(Y$1&amp;$R79,$C$3:$C$1662&amp;$D$3:$D$1662,$E$3:$E$1662,0,0,1)</f>
        <v>18800</v>
      </c>
      <c r="Z79" s="2" cm="1">
        <f t="array" ref="Z79">_xlfn.XLOOKUP(Z$1&amp;$R79,$C$3:$C$1662&amp;$D$3:$D$1662,$E$3:$E$1662,0,0,1)</f>
        <v>87400</v>
      </c>
      <c r="AA79" s="2" cm="1">
        <f t="array" ref="AA79">_xlfn.XLOOKUP(AA$1&amp;$R79,$C$3:$C$1662&amp;$D$3:$D$1662,$E$3:$E$1662,0,0,1)</f>
        <v>4300</v>
      </c>
      <c r="AB79" s="2" cm="1">
        <f t="array" ref="AB79">_xlfn.XLOOKUP(AB$1&amp;$R79,$C$3:$C$1662&amp;$D$3:$D$1662,$E$3:$E$1662,0,0,1)</f>
        <v>13100</v>
      </c>
      <c r="AC79" s="2" cm="1">
        <f t="array" ref="AC79">_xlfn.XLOOKUP(AC$1&amp;$R79,$C$3:$C$1662&amp;$D$3:$D$1662,$E$3:$E$1662,0,0,1)</f>
        <v>10800</v>
      </c>
      <c r="AM79" t="s">
        <v>960</v>
      </c>
      <c r="AN79" t="s">
        <v>881</v>
      </c>
      <c r="AO79">
        <v>2015.5</v>
      </c>
      <c r="AP79">
        <v>2049.5</v>
      </c>
      <c r="AQ79">
        <v>2005</v>
      </c>
      <c r="AR79">
        <v>2034</v>
      </c>
      <c r="AS79">
        <v>4487600</v>
      </c>
      <c r="AU79" s="7">
        <f t="shared" si="10"/>
        <v>1.776332249186896E-2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10800</v>
      </c>
      <c r="R80" t="s">
        <v>116</v>
      </c>
      <c r="S80" s="2">
        <f t="shared" si="8"/>
        <v>4477940</v>
      </c>
      <c r="T80" s="2">
        <f t="shared" si="9"/>
        <v>4076100</v>
      </c>
      <c r="U80" s="2">
        <f t="shared" si="9"/>
        <v>10659300</v>
      </c>
      <c r="V80" s="2">
        <f t="shared" si="9"/>
        <v>2262200</v>
      </c>
      <c r="W80" s="2">
        <f t="shared" si="9"/>
        <v>2036700</v>
      </c>
      <c r="X80" s="2">
        <f t="shared" si="9"/>
        <v>3355400</v>
      </c>
      <c r="Y80" s="2" cm="1">
        <f t="array" ref="Y80">_xlfn.XLOOKUP(Y$1&amp;$R80,$C$3:$C$1662&amp;$D$3:$D$1662,$E$3:$E$1662,0,0,1)</f>
        <v>29300</v>
      </c>
      <c r="Z80" s="2" cm="1">
        <f t="array" ref="Z80">_xlfn.XLOOKUP(Z$1&amp;$R80,$C$3:$C$1662&amp;$D$3:$D$1662,$E$3:$E$1662,0,0,1)</f>
        <v>39900</v>
      </c>
      <c r="AA80" s="2" cm="1">
        <f t="array" ref="AA80">_xlfn.XLOOKUP(AA$1&amp;$R80,$C$3:$C$1662&amp;$D$3:$D$1662,$E$3:$E$1662,0,0,1)</f>
        <v>8600</v>
      </c>
      <c r="AB80" s="2" cm="1">
        <f t="array" ref="AB80">_xlfn.XLOOKUP(AB$1&amp;$R80,$C$3:$C$1662&amp;$D$3:$D$1662,$E$3:$E$1662,0,0,1)</f>
        <v>16900</v>
      </c>
      <c r="AC80" s="2" cm="1">
        <f t="array" ref="AC80">_xlfn.XLOOKUP(AC$1&amp;$R80,$C$3:$C$1662&amp;$D$3:$D$1662,$E$3:$E$1662,0,0,1)</f>
        <v>3700</v>
      </c>
      <c r="AM80" t="s">
        <v>961</v>
      </c>
      <c r="AN80" t="s">
        <v>881</v>
      </c>
      <c r="AO80">
        <v>2082</v>
      </c>
      <c r="AP80">
        <v>2088</v>
      </c>
      <c r="AQ80">
        <v>2045</v>
      </c>
      <c r="AR80">
        <v>2079</v>
      </c>
      <c r="AS80">
        <v>6077600</v>
      </c>
      <c r="AU80" s="7">
        <f t="shared" si="10"/>
        <v>2.2123893805309658E-2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3700</v>
      </c>
      <c r="R81" t="s">
        <v>132</v>
      </c>
      <c r="S81" s="2">
        <f t="shared" si="8"/>
        <v>4504900</v>
      </c>
      <c r="T81" s="2">
        <f t="shared" si="9"/>
        <v>4097500</v>
      </c>
      <c r="U81" s="2">
        <f t="shared" si="9"/>
        <v>10695800</v>
      </c>
      <c r="V81" s="2">
        <f t="shared" si="9"/>
        <v>2279900</v>
      </c>
      <c r="W81" s="2">
        <f t="shared" si="9"/>
        <v>2091800</v>
      </c>
      <c r="X81" s="2">
        <f t="shared" si="9"/>
        <v>3359500</v>
      </c>
      <c r="Y81" s="2" cm="1">
        <f t="array" ref="Y81">_xlfn.XLOOKUP(Y$1&amp;$R81,$C$3:$C$1662&amp;$D$3:$D$1662,$E$3:$E$1662,0,0,1)</f>
        <v>21400</v>
      </c>
      <c r="Z81" s="2" cm="1">
        <f t="array" ref="Z81">_xlfn.XLOOKUP(Z$1&amp;$R81,$C$3:$C$1662&amp;$D$3:$D$1662,$E$3:$E$1662,0,0,1)</f>
        <v>36500</v>
      </c>
      <c r="AA81" s="2" cm="1">
        <f t="array" ref="AA81">_xlfn.XLOOKUP(AA$1&amp;$R81,$C$3:$C$1662&amp;$D$3:$D$1662,$E$3:$E$1662,0,0,1)</f>
        <v>17700</v>
      </c>
      <c r="AB81" s="2" cm="1">
        <f t="array" ref="AB81">_xlfn.XLOOKUP(AB$1&amp;$R81,$C$3:$C$1662&amp;$D$3:$D$1662,$E$3:$E$1662,0,0,1)</f>
        <v>55100</v>
      </c>
      <c r="AC81" s="2" cm="1">
        <f t="array" ref="AC81">_xlfn.XLOOKUP(AC$1&amp;$R81,$C$3:$C$1662&amp;$D$3:$D$1662,$E$3:$E$1662,0,0,1)</f>
        <v>4100</v>
      </c>
      <c r="AM81" t="s">
        <v>962</v>
      </c>
      <c r="AN81" t="s">
        <v>881</v>
      </c>
      <c r="AO81">
        <v>2136</v>
      </c>
      <c r="AP81">
        <v>2185</v>
      </c>
      <c r="AQ81">
        <v>2128.5</v>
      </c>
      <c r="AR81">
        <v>2166.5</v>
      </c>
      <c r="AS81">
        <v>12135400</v>
      </c>
      <c r="AU81" s="7">
        <f t="shared" si="10"/>
        <v>4.2087542087542174E-2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4100</v>
      </c>
      <c r="R82" t="s">
        <v>296</v>
      </c>
      <c r="S82" s="2">
        <f t="shared" si="8"/>
        <v>4524080</v>
      </c>
      <c r="T82" s="2">
        <f t="shared" si="9"/>
        <v>4116400</v>
      </c>
      <c r="U82" s="2">
        <f t="shared" si="9"/>
        <v>10728800</v>
      </c>
      <c r="V82" s="2">
        <f t="shared" si="9"/>
        <v>2300700</v>
      </c>
      <c r="W82" s="2">
        <f t="shared" si="9"/>
        <v>2100500</v>
      </c>
      <c r="X82" s="2">
        <f t="shared" si="9"/>
        <v>3374000</v>
      </c>
      <c r="Y82" s="2" cm="1">
        <f t="array" ref="Y82">_xlfn.XLOOKUP(Y$1&amp;$R82,$C$3:$C$1662&amp;$D$3:$D$1662,$E$3:$E$1662,0,0,1)</f>
        <v>18900</v>
      </c>
      <c r="Z82" s="2" cm="1">
        <f t="array" ref="Z82">_xlfn.XLOOKUP(Z$1&amp;$R82,$C$3:$C$1662&amp;$D$3:$D$1662,$E$3:$E$1662,0,0,1)</f>
        <v>33000</v>
      </c>
      <c r="AA82" s="2" cm="1">
        <f t="array" ref="AA82">_xlfn.XLOOKUP(AA$1&amp;$R82,$C$3:$C$1662&amp;$D$3:$D$1662,$E$3:$E$1662,0,0,1)</f>
        <v>20800</v>
      </c>
      <c r="AB82" s="2" cm="1">
        <f t="array" ref="AB82">_xlfn.XLOOKUP(AB$1&amp;$R82,$C$3:$C$1662&amp;$D$3:$D$1662,$E$3:$E$1662,0,0,1)</f>
        <v>8700</v>
      </c>
      <c r="AC82" s="2" cm="1">
        <f t="array" ref="AC82">_xlfn.XLOOKUP(AC$1&amp;$R82,$C$3:$C$1662&amp;$D$3:$D$1662,$E$3:$E$1662,0,0,1)</f>
        <v>14500</v>
      </c>
      <c r="AM82" t="s">
        <v>963</v>
      </c>
      <c r="AN82" t="s">
        <v>881</v>
      </c>
      <c r="AO82">
        <v>2201.5</v>
      </c>
      <c r="AP82">
        <v>2211.5</v>
      </c>
      <c r="AQ82">
        <v>2165</v>
      </c>
      <c r="AR82">
        <v>2171.5</v>
      </c>
      <c r="AS82">
        <v>9491100</v>
      </c>
      <c r="AU82" s="7">
        <f t="shared" si="10"/>
        <v>2.3078698361411742E-3</v>
      </c>
      <c r="AV82" s="7" t="str">
        <f t="shared" si="11"/>
        <v/>
      </c>
    </row>
    <row r="83" spans="3:48" x14ac:dyDescent="0.4">
      <c r="C83" t="s">
        <v>804</v>
      </c>
      <c r="D83" t="s">
        <v>586</v>
      </c>
      <c r="E83">
        <v>14500</v>
      </c>
      <c r="R83" t="s">
        <v>94</v>
      </c>
      <c r="S83" s="2">
        <f t="shared" si="8"/>
        <v>4550720</v>
      </c>
      <c r="T83" s="2">
        <f t="shared" si="9"/>
        <v>4172500</v>
      </c>
      <c r="U83" s="2">
        <f t="shared" si="9"/>
        <v>10784800</v>
      </c>
      <c r="V83" s="2">
        <f t="shared" si="9"/>
        <v>2307500</v>
      </c>
      <c r="W83" s="2">
        <f t="shared" si="9"/>
        <v>2107100</v>
      </c>
      <c r="X83" s="2">
        <f t="shared" si="9"/>
        <v>3381700</v>
      </c>
      <c r="Y83" s="2" cm="1">
        <f t="array" ref="Y83">_xlfn.XLOOKUP(Y$1&amp;$R83,$C$3:$C$1662&amp;$D$3:$D$1662,$E$3:$E$1662,0,0,1)</f>
        <v>56100</v>
      </c>
      <c r="Z83" s="2" cm="1">
        <f t="array" ref="Z83">_xlfn.XLOOKUP(Z$1&amp;$R83,$C$3:$C$1662&amp;$D$3:$D$1662,$E$3:$E$1662,0,0,1)</f>
        <v>56000</v>
      </c>
      <c r="AA83" s="2" cm="1">
        <f t="array" ref="AA83">_xlfn.XLOOKUP(AA$1&amp;$R83,$C$3:$C$1662&amp;$D$3:$D$1662,$E$3:$E$1662,0,0,1)</f>
        <v>6800</v>
      </c>
      <c r="AB83" s="2" cm="1">
        <f t="array" ref="AB83">_xlfn.XLOOKUP(AB$1&amp;$R83,$C$3:$C$1662&amp;$D$3:$D$1662,$E$3:$E$1662,0,0,1)</f>
        <v>6600</v>
      </c>
      <c r="AC83" s="2" cm="1">
        <f t="array" ref="AC83">_xlfn.XLOOKUP(AC$1&amp;$R83,$C$3:$C$1662&amp;$D$3:$D$1662,$E$3:$E$1662,0,0,1)</f>
        <v>7700</v>
      </c>
      <c r="AM83" t="s">
        <v>964</v>
      </c>
      <c r="AN83" t="s">
        <v>881</v>
      </c>
      <c r="AO83">
        <v>2161</v>
      </c>
      <c r="AP83">
        <v>2177</v>
      </c>
      <c r="AQ83">
        <v>2121</v>
      </c>
      <c r="AR83">
        <v>2145</v>
      </c>
      <c r="AS83">
        <v>9152900</v>
      </c>
      <c r="AU83" s="7" t="str">
        <f t="shared" si="10"/>
        <v/>
      </c>
      <c r="AV83" s="7">
        <f t="shared" si="11"/>
        <v>-1.2203545935988935E-2</v>
      </c>
    </row>
    <row r="84" spans="3:48" x14ac:dyDescent="0.4">
      <c r="C84" t="s">
        <v>804</v>
      </c>
      <c r="D84" t="s">
        <v>587</v>
      </c>
      <c r="E84">
        <v>7700</v>
      </c>
      <c r="R84" t="s">
        <v>93</v>
      </c>
      <c r="S84" s="2">
        <f t="shared" si="8"/>
        <v>4585180</v>
      </c>
      <c r="T84" s="2">
        <f t="shared" ref="T84:X99" si="12">T83+Y84</f>
        <v>4201300</v>
      </c>
      <c r="U84" s="2">
        <f t="shared" si="12"/>
        <v>10883200</v>
      </c>
      <c r="V84" s="2">
        <f t="shared" si="12"/>
        <v>2329800</v>
      </c>
      <c r="W84" s="2">
        <f t="shared" si="12"/>
        <v>2110100</v>
      </c>
      <c r="X84" s="2">
        <f t="shared" si="12"/>
        <v>3401500</v>
      </c>
      <c r="Y84" s="2" cm="1">
        <f t="array" ref="Y84">_xlfn.XLOOKUP(Y$1&amp;$R84,$C$3:$C$1662&amp;$D$3:$D$1662,$E$3:$E$1662,0,0,1)</f>
        <v>28800</v>
      </c>
      <c r="Z84" s="2" cm="1">
        <f t="array" ref="Z84">_xlfn.XLOOKUP(Z$1&amp;$R84,$C$3:$C$1662&amp;$D$3:$D$1662,$E$3:$E$1662,0,0,1)</f>
        <v>98400</v>
      </c>
      <c r="AA84" s="2" cm="1">
        <f t="array" ref="AA84">_xlfn.XLOOKUP(AA$1&amp;$R84,$C$3:$C$1662&amp;$D$3:$D$1662,$E$3:$E$1662,0,0,1)</f>
        <v>22300</v>
      </c>
      <c r="AB84" s="2" cm="1">
        <f t="array" ref="AB84">_xlfn.XLOOKUP(AB$1&amp;$R84,$C$3:$C$1662&amp;$D$3:$D$1662,$E$3:$E$1662,0,0,1)</f>
        <v>3000</v>
      </c>
      <c r="AC84" s="2" cm="1">
        <f t="array" ref="AC84">_xlfn.XLOOKUP(AC$1&amp;$R84,$C$3:$C$1662&amp;$D$3:$D$1662,$E$3:$E$1662,0,0,1)</f>
        <v>19800</v>
      </c>
      <c r="AM84" t="s">
        <v>965</v>
      </c>
      <c r="AN84" t="s">
        <v>881</v>
      </c>
      <c r="AO84">
        <v>2152.5</v>
      </c>
      <c r="AP84">
        <v>2173</v>
      </c>
      <c r="AQ84">
        <v>2104</v>
      </c>
      <c r="AR84">
        <v>2118.5</v>
      </c>
      <c r="AS84">
        <v>6278500</v>
      </c>
      <c r="AU84" s="7" t="str">
        <f t="shared" si="10"/>
        <v/>
      </c>
      <c r="AV84" s="7">
        <f t="shared" si="11"/>
        <v>-1.2354312354312391E-2</v>
      </c>
    </row>
    <row r="85" spans="3:48" x14ac:dyDescent="0.4">
      <c r="C85" t="s">
        <v>804</v>
      </c>
      <c r="D85" t="s">
        <v>588</v>
      </c>
      <c r="E85">
        <v>19800</v>
      </c>
      <c r="R85" t="s">
        <v>229</v>
      </c>
      <c r="S85" s="2">
        <f t="shared" si="8"/>
        <v>4600100</v>
      </c>
      <c r="T85" s="2">
        <f t="shared" si="12"/>
        <v>4216300</v>
      </c>
      <c r="U85" s="2">
        <f t="shared" si="12"/>
        <v>10918200</v>
      </c>
      <c r="V85" s="2">
        <f t="shared" si="12"/>
        <v>2343100</v>
      </c>
      <c r="W85" s="2">
        <f t="shared" si="12"/>
        <v>2119900</v>
      </c>
      <c r="X85" s="2">
        <f t="shared" si="12"/>
        <v>3403000</v>
      </c>
      <c r="Y85" s="2" cm="1">
        <f t="array" ref="Y85">_xlfn.XLOOKUP(Y$1&amp;$R85,$C$3:$C$1662&amp;$D$3:$D$1662,$E$3:$E$1662,0,0,1)</f>
        <v>15000</v>
      </c>
      <c r="Z85" s="2" cm="1">
        <f t="array" ref="Z85">_xlfn.XLOOKUP(Z$1&amp;$R85,$C$3:$C$1662&amp;$D$3:$D$1662,$E$3:$E$1662,0,0,1)</f>
        <v>35000</v>
      </c>
      <c r="AA85" s="2" cm="1">
        <f t="array" ref="AA85">_xlfn.XLOOKUP(AA$1&amp;$R85,$C$3:$C$1662&amp;$D$3:$D$1662,$E$3:$E$1662,0,0,1)</f>
        <v>13300</v>
      </c>
      <c r="AB85" s="2" cm="1">
        <f t="array" ref="AB85">_xlfn.XLOOKUP(AB$1&amp;$R85,$C$3:$C$1662&amp;$D$3:$D$1662,$E$3:$E$1662,0,0,1)</f>
        <v>9800</v>
      </c>
      <c r="AC85" s="2" cm="1">
        <f t="array" ref="AC85">_xlfn.XLOOKUP(AC$1&amp;$R85,$C$3:$C$1662&amp;$D$3:$D$1662,$E$3:$E$1662,0,0,1)</f>
        <v>1500</v>
      </c>
      <c r="AM85" t="s">
        <v>966</v>
      </c>
      <c r="AN85" t="s">
        <v>881</v>
      </c>
      <c r="AO85">
        <v>2025</v>
      </c>
      <c r="AP85">
        <v>2088</v>
      </c>
      <c r="AQ85">
        <v>2020</v>
      </c>
      <c r="AR85">
        <v>2043</v>
      </c>
      <c r="AS85">
        <v>8548200</v>
      </c>
      <c r="AU85" s="7" t="str">
        <f t="shared" si="10"/>
        <v/>
      </c>
      <c r="AV85" s="7">
        <f t="shared" si="11"/>
        <v>-3.5638423412792108E-2</v>
      </c>
    </row>
    <row r="86" spans="3:48" x14ac:dyDescent="0.4">
      <c r="C86" t="s">
        <v>804</v>
      </c>
      <c r="D86" t="s">
        <v>589</v>
      </c>
      <c r="E86">
        <v>1500</v>
      </c>
      <c r="R86" t="s">
        <v>250</v>
      </c>
      <c r="S86" s="2">
        <f t="shared" si="8"/>
        <v>4624040</v>
      </c>
      <c r="T86" s="2">
        <f t="shared" si="12"/>
        <v>4240200</v>
      </c>
      <c r="U86" s="2">
        <f t="shared" si="12"/>
        <v>10983700</v>
      </c>
      <c r="V86" s="2">
        <f t="shared" si="12"/>
        <v>2353000</v>
      </c>
      <c r="W86" s="2">
        <f t="shared" si="12"/>
        <v>2127500</v>
      </c>
      <c r="X86" s="2">
        <f t="shared" si="12"/>
        <v>3415800</v>
      </c>
      <c r="Y86" s="2" cm="1">
        <f t="array" ref="Y86">_xlfn.XLOOKUP(Y$1&amp;$R86,$C$3:$C$1662&amp;$D$3:$D$1662,$E$3:$E$1662,0,0,1)</f>
        <v>23900</v>
      </c>
      <c r="Z86" s="2" cm="1">
        <f t="array" ref="Z86">_xlfn.XLOOKUP(Z$1&amp;$R86,$C$3:$C$1662&amp;$D$3:$D$1662,$E$3:$E$1662,0,0,1)</f>
        <v>65500</v>
      </c>
      <c r="AA86" s="2" cm="1">
        <f t="array" ref="AA86">_xlfn.XLOOKUP(AA$1&amp;$R86,$C$3:$C$1662&amp;$D$3:$D$1662,$E$3:$E$1662,0,0,1)</f>
        <v>9900</v>
      </c>
      <c r="AB86" s="2" cm="1">
        <f t="array" ref="AB86">_xlfn.XLOOKUP(AB$1&amp;$R86,$C$3:$C$1662&amp;$D$3:$D$1662,$E$3:$E$1662,0,0,1)</f>
        <v>7600</v>
      </c>
      <c r="AC86" s="2" cm="1">
        <f t="array" ref="AC86">_xlfn.XLOOKUP(AC$1&amp;$R86,$C$3:$C$1662&amp;$D$3:$D$1662,$E$3:$E$1662,0,0,1)</f>
        <v>12800</v>
      </c>
      <c r="AM86" t="s">
        <v>967</v>
      </c>
      <c r="AN86" t="s">
        <v>881</v>
      </c>
      <c r="AO86">
        <v>2087</v>
      </c>
      <c r="AP86">
        <v>2181</v>
      </c>
      <c r="AQ86">
        <v>2074.5</v>
      </c>
      <c r="AR86">
        <v>2162.5</v>
      </c>
      <c r="AS86">
        <v>11457800</v>
      </c>
      <c r="AU86" s="7">
        <f t="shared" si="10"/>
        <v>5.8492413117963826E-2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12800</v>
      </c>
      <c r="R87" t="s">
        <v>127</v>
      </c>
      <c r="S87" s="2">
        <f t="shared" si="8"/>
        <v>4648580</v>
      </c>
      <c r="T87" s="2">
        <f t="shared" si="12"/>
        <v>4267900</v>
      </c>
      <c r="U87" s="2">
        <f t="shared" si="12"/>
        <v>11030200</v>
      </c>
      <c r="V87" s="2">
        <f t="shared" si="12"/>
        <v>2368600</v>
      </c>
      <c r="W87" s="2">
        <f t="shared" si="12"/>
        <v>2143700</v>
      </c>
      <c r="X87" s="2">
        <f t="shared" si="12"/>
        <v>3432500</v>
      </c>
      <c r="Y87" s="2" cm="1">
        <f t="array" ref="Y87">_xlfn.XLOOKUP(Y$1&amp;$R87,$C$3:$C$1662&amp;$D$3:$D$1662,$E$3:$E$1662,0,0,1)</f>
        <v>27700</v>
      </c>
      <c r="Z87" s="2" cm="1">
        <f t="array" ref="Z87">_xlfn.XLOOKUP(Z$1&amp;$R87,$C$3:$C$1662&amp;$D$3:$D$1662,$E$3:$E$1662,0,0,1)</f>
        <v>46500</v>
      </c>
      <c r="AA87" s="2" cm="1">
        <f t="array" ref="AA87">_xlfn.XLOOKUP(AA$1&amp;$R87,$C$3:$C$1662&amp;$D$3:$D$1662,$E$3:$E$1662,0,0,1)</f>
        <v>15600</v>
      </c>
      <c r="AB87" s="2" cm="1">
        <f t="array" ref="AB87">_xlfn.XLOOKUP(AB$1&amp;$R87,$C$3:$C$1662&amp;$D$3:$D$1662,$E$3:$E$1662,0,0,1)</f>
        <v>16200</v>
      </c>
      <c r="AC87" s="2" cm="1">
        <f t="array" ref="AC87">_xlfn.XLOOKUP(AC$1&amp;$R87,$C$3:$C$1662&amp;$D$3:$D$1662,$E$3:$E$1662,0,0,1)</f>
        <v>16700</v>
      </c>
      <c r="AM87" t="s">
        <v>968</v>
      </c>
      <c r="AN87" t="s">
        <v>881</v>
      </c>
      <c r="AO87">
        <v>2134</v>
      </c>
      <c r="AP87">
        <v>2168.5</v>
      </c>
      <c r="AQ87">
        <v>2083.5</v>
      </c>
      <c r="AR87">
        <v>2100.5</v>
      </c>
      <c r="AS87">
        <v>9811900</v>
      </c>
      <c r="AU87" s="7" t="str">
        <f t="shared" si="10"/>
        <v/>
      </c>
      <c r="AV87" s="7">
        <f t="shared" si="11"/>
        <v>-2.8670520231213859E-2</v>
      </c>
    </row>
    <row r="88" spans="3:48" x14ac:dyDescent="0.4">
      <c r="C88" t="s">
        <v>804</v>
      </c>
      <c r="D88" t="s">
        <v>591</v>
      </c>
      <c r="E88">
        <v>16700</v>
      </c>
      <c r="R88" t="s">
        <v>151</v>
      </c>
      <c r="S88" s="2">
        <f t="shared" si="8"/>
        <v>4666360</v>
      </c>
      <c r="T88" s="2">
        <f t="shared" si="12"/>
        <v>4281500</v>
      </c>
      <c r="U88" s="2">
        <f t="shared" si="12"/>
        <v>11077400</v>
      </c>
      <c r="V88" s="2">
        <f t="shared" si="12"/>
        <v>2383000</v>
      </c>
      <c r="W88" s="2">
        <f t="shared" si="12"/>
        <v>2147300</v>
      </c>
      <c r="X88" s="2">
        <f t="shared" si="12"/>
        <v>3442600</v>
      </c>
      <c r="Y88" s="2" cm="1">
        <f t="array" ref="Y88">_xlfn.XLOOKUP(Y$1&amp;$R88,$C$3:$C$1662&amp;$D$3:$D$1662,$E$3:$E$1662,0,0,1)</f>
        <v>13600</v>
      </c>
      <c r="Z88" s="2" cm="1">
        <f t="array" ref="Z88">_xlfn.XLOOKUP(Z$1&amp;$R88,$C$3:$C$1662&amp;$D$3:$D$1662,$E$3:$E$1662,0,0,1)</f>
        <v>47200</v>
      </c>
      <c r="AA88" s="2" cm="1">
        <f t="array" ref="AA88">_xlfn.XLOOKUP(AA$1&amp;$R88,$C$3:$C$1662&amp;$D$3:$D$1662,$E$3:$E$1662,0,0,1)</f>
        <v>14400</v>
      </c>
      <c r="AB88" s="2" cm="1">
        <f t="array" ref="AB88">_xlfn.XLOOKUP(AB$1&amp;$R88,$C$3:$C$1662&amp;$D$3:$D$1662,$E$3:$E$1662,0,0,1)</f>
        <v>3600</v>
      </c>
      <c r="AC88" s="2" cm="1">
        <f t="array" ref="AC88">_xlfn.XLOOKUP(AC$1&amp;$R88,$C$3:$C$1662&amp;$D$3:$D$1662,$E$3:$E$1662,0,0,1)</f>
        <v>10100</v>
      </c>
      <c r="AM88" t="s">
        <v>969</v>
      </c>
      <c r="AN88" t="s">
        <v>881</v>
      </c>
      <c r="AO88">
        <v>2070</v>
      </c>
      <c r="AP88">
        <v>2115.5</v>
      </c>
      <c r="AQ88">
        <v>2062</v>
      </c>
      <c r="AR88">
        <v>2107.5</v>
      </c>
      <c r="AS88">
        <v>8721100</v>
      </c>
      <c r="AU88" s="7">
        <f t="shared" si="10"/>
        <v>3.3325398714592058E-3</v>
      </c>
      <c r="AV88" s="7" t="str">
        <f t="shared" si="11"/>
        <v/>
      </c>
    </row>
    <row r="89" spans="3:48" x14ac:dyDescent="0.4">
      <c r="C89" t="s">
        <v>804</v>
      </c>
      <c r="D89" t="s">
        <v>592</v>
      </c>
      <c r="E89">
        <v>10100</v>
      </c>
      <c r="R89" t="s">
        <v>95</v>
      </c>
      <c r="S89" s="2">
        <f t="shared" si="8"/>
        <v>4692100</v>
      </c>
      <c r="T89" s="2">
        <f t="shared" si="12"/>
        <v>4336700</v>
      </c>
      <c r="U89" s="2">
        <f t="shared" si="12"/>
        <v>11123700</v>
      </c>
      <c r="V89" s="2">
        <f t="shared" si="12"/>
        <v>2399900</v>
      </c>
      <c r="W89" s="2">
        <f t="shared" si="12"/>
        <v>2150500</v>
      </c>
      <c r="X89" s="2">
        <f t="shared" si="12"/>
        <v>3449700</v>
      </c>
      <c r="Y89" s="2" cm="1">
        <f t="array" ref="Y89">_xlfn.XLOOKUP(Y$1&amp;$R89,$C$3:$C$1662&amp;$D$3:$D$1662,$E$3:$E$1662,0,0,1)</f>
        <v>55200</v>
      </c>
      <c r="Z89" s="2" cm="1">
        <f t="array" ref="Z89">_xlfn.XLOOKUP(Z$1&amp;$R89,$C$3:$C$1662&amp;$D$3:$D$1662,$E$3:$E$1662,0,0,1)</f>
        <v>46300</v>
      </c>
      <c r="AA89" s="2" cm="1">
        <f t="array" ref="AA89">_xlfn.XLOOKUP(AA$1&amp;$R89,$C$3:$C$1662&amp;$D$3:$D$1662,$E$3:$E$1662,0,0,1)</f>
        <v>16900</v>
      </c>
      <c r="AB89" s="2" cm="1">
        <f t="array" ref="AB89">_xlfn.XLOOKUP(AB$1&amp;$R89,$C$3:$C$1662&amp;$D$3:$D$1662,$E$3:$E$1662,0,0,1)</f>
        <v>3200</v>
      </c>
      <c r="AC89" s="2" cm="1">
        <f t="array" ref="AC89">_xlfn.XLOOKUP(AC$1&amp;$R89,$C$3:$C$1662&amp;$D$3:$D$1662,$E$3:$E$1662,0,0,1)</f>
        <v>7100</v>
      </c>
      <c r="AM89" t="s">
        <v>970</v>
      </c>
      <c r="AN89" t="s">
        <v>881</v>
      </c>
      <c r="AO89">
        <v>2020.5</v>
      </c>
      <c r="AP89">
        <v>2028</v>
      </c>
      <c r="AQ89">
        <v>1985</v>
      </c>
      <c r="AR89">
        <v>2009</v>
      </c>
      <c r="AS89">
        <v>14483400</v>
      </c>
      <c r="AU89" s="7" t="str">
        <f t="shared" si="10"/>
        <v/>
      </c>
      <c r="AV89" s="7">
        <f t="shared" si="11"/>
        <v>-4.6737841043890893E-2</v>
      </c>
    </row>
    <row r="90" spans="3:48" x14ac:dyDescent="0.4">
      <c r="C90" t="s">
        <v>804</v>
      </c>
      <c r="D90" t="s">
        <v>593</v>
      </c>
      <c r="E90">
        <v>7100</v>
      </c>
      <c r="R90" t="s">
        <v>165</v>
      </c>
      <c r="S90" s="2">
        <f t="shared" si="8"/>
        <v>4711840</v>
      </c>
      <c r="T90" s="2">
        <f t="shared" si="12"/>
        <v>4365700</v>
      </c>
      <c r="U90" s="2">
        <f t="shared" si="12"/>
        <v>11151200</v>
      </c>
      <c r="V90" s="2">
        <f t="shared" si="12"/>
        <v>2418800</v>
      </c>
      <c r="W90" s="2">
        <f t="shared" si="12"/>
        <v>2162600</v>
      </c>
      <c r="X90" s="2">
        <f t="shared" si="12"/>
        <v>3460900</v>
      </c>
      <c r="Y90" s="2" cm="1">
        <f t="array" ref="Y90">_xlfn.XLOOKUP(Y$1&amp;$R90,$C$3:$C$1662&amp;$D$3:$D$1662,$E$3:$E$1662,0,0,1)</f>
        <v>29000</v>
      </c>
      <c r="Z90" s="2" cm="1">
        <f t="array" ref="Z90">_xlfn.XLOOKUP(Z$1&amp;$R90,$C$3:$C$1662&amp;$D$3:$D$1662,$E$3:$E$1662,0,0,1)</f>
        <v>27500</v>
      </c>
      <c r="AA90" s="2" cm="1">
        <f t="array" ref="AA90">_xlfn.XLOOKUP(AA$1&amp;$R90,$C$3:$C$1662&amp;$D$3:$D$1662,$E$3:$E$1662,0,0,1)</f>
        <v>18900</v>
      </c>
      <c r="AB90" s="2" cm="1">
        <f t="array" ref="AB90">_xlfn.XLOOKUP(AB$1&amp;$R90,$C$3:$C$1662&amp;$D$3:$D$1662,$E$3:$E$1662,0,0,1)</f>
        <v>12100</v>
      </c>
      <c r="AC90" s="2" cm="1">
        <f t="array" ref="AC90">_xlfn.XLOOKUP(AC$1&amp;$R90,$C$3:$C$1662&amp;$D$3:$D$1662,$E$3:$E$1662,0,0,1)</f>
        <v>11200</v>
      </c>
      <c r="AM90" t="s">
        <v>971</v>
      </c>
      <c r="AN90" t="s">
        <v>881</v>
      </c>
      <c r="AO90">
        <v>2051.5</v>
      </c>
      <c r="AP90">
        <v>2075</v>
      </c>
      <c r="AQ90">
        <v>2023</v>
      </c>
      <c r="AR90">
        <v>2023</v>
      </c>
      <c r="AS90">
        <v>9651700</v>
      </c>
      <c r="AU90" s="7">
        <f t="shared" si="10"/>
        <v>6.9686411149825211E-3</v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11200</v>
      </c>
      <c r="R91" t="s">
        <v>150</v>
      </c>
      <c r="S91" s="2">
        <f t="shared" si="8"/>
        <v>4727080</v>
      </c>
      <c r="T91" s="2">
        <f t="shared" si="12"/>
        <v>4381300</v>
      </c>
      <c r="U91" s="2">
        <f t="shared" si="12"/>
        <v>11187900</v>
      </c>
      <c r="V91" s="2">
        <f t="shared" si="12"/>
        <v>2432800</v>
      </c>
      <c r="W91" s="2">
        <f t="shared" si="12"/>
        <v>2167100</v>
      </c>
      <c r="X91" s="2">
        <f t="shared" si="12"/>
        <v>3466300</v>
      </c>
      <c r="Y91" s="2" cm="1">
        <f t="array" ref="Y91">_xlfn.XLOOKUP(Y$1&amp;$R91,$C$3:$C$1662&amp;$D$3:$D$1662,$E$3:$E$1662,0,0,1)</f>
        <v>15600</v>
      </c>
      <c r="Z91" s="2" cm="1">
        <f t="array" ref="Z91">_xlfn.XLOOKUP(Z$1&amp;$R91,$C$3:$C$1662&amp;$D$3:$D$1662,$E$3:$E$1662,0,0,1)</f>
        <v>36700</v>
      </c>
      <c r="AA91" s="2" cm="1">
        <f t="array" ref="AA91">_xlfn.XLOOKUP(AA$1&amp;$R91,$C$3:$C$1662&amp;$D$3:$D$1662,$E$3:$E$1662,0,0,1)</f>
        <v>14000</v>
      </c>
      <c r="AB91" s="2" cm="1">
        <f t="array" ref="AB91">_xlfn.XLOOKUP(AB$1&amp;$R91,$C$3:$C$1662&amp;$D$3:$D$1662,$E$3:$E$1662,0,0,1)</f>
        <v>4500</v>
      </c>
      <c r="AC91" s="2" cm="1">
        <f t="array" ref="AC91">_xlfn.XLOOKUP(AC$1&amp;$R91,$C$3:$C$1662&amp;$D$3:$D$1662,$E$3:$E$1662,0,0,1)</f>
        <v>5400</v>
      </c>
      <c r="AM91" t="s">
        <v>972</v>
      </c>
      <c r="AN91" t="s">
        <v>881</v>
      </c>
      <c r="AO91">
        <v>2058</v>
      </c>
      <c r="AP91">
        <v>2106.5</v>
      </c>
      <c r="AQ91">
        <v>2034</v>
      </c>
      <c r="AR91">
        <v>2047.5</v>
      </c>
      <c r="AS91">
        <v>12743000</v>
      </c>
      <c r="AU91" s="7">
        <f t="shared" si="10"/>
        <v>1.211072664359869E-2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5400</v>
      </c>
      <c r="R92" t="s">
        <v>164</v>
      </c>
      <c r="S92" s="2">
        <f t="shared" si="8"/>
        <v>4750200</v>
      </c>
      <c r="T92" s="2">
        <f t="shared" si="12"/>
        <v>4399100</v>
      </c>
      <c r="U92" s="2">
        <f t="shared" si="12"/>
        <v>11234500</v>
      </c>
      <c r="V92" s="2">
        <f t="shared" si="12"/>
        <v>2459000</v>
      </c>
      <c r="W92" s="2">
        <f t="shared" si="12"/>
        <v>2180700</v>
      </c>
      <c r="X92" s="2">
        <f t="shared" si="12"/>
        <v>3477700</v>
      </c>
      <c r="Y92" s="2" cm="1">
        <f t="array" ref="Y92">_xlfn.XLOOKUP(Y$1&amp;$R92,$C$3:$C$1662&amp;$D$3:$D$1662,$E$3:$E$1662,0,0,1)</f>
        <v>17800</v>
      </c>
      <c r="Z92" s="2" cm="1">
        <f t="array" ref="Z92">_xlfn.XLOOKUP(Z$1&amp;$R92,$C$3:$C$1662&amp;$D$3:$D$1662,$E$3:$E$1662,0,0,1)</f>
        <v>46600</v>
      </c>
      <c r="AA92" s="2" cm="1">
        <f t="array" ref="AA92">_xlfn.XLOOKUP(AA$1&amp;$R92,$C$3:$C$1662&amp;$D$3:$D$1662,$E$3:$E$1662,0,0,1)</f>
        <v>26200</v>
      </c>
      <c r="AB92" s="2" cm="1">
        <f t="array" ref="AB92">_xlfn.XLOOKUP(AB$1&amp;$R92,$C$3:$C$1662&amp;$D$3:$D$1662,$E$3:$E$1662,0,0,1)</f>
        <v>13600</v>
      </c>
      <c r="AC92" s="2" cm="1">
        <f t="array" ref="AC92">_xlfn.XLOOKUP(AC$1&amp;$R92,$C$3:$C$1662&amp;$D$3:$D$1662,$E$3:$E$1662,0,0,1)</f>
        <v>11400</v>
      </c>
      <c r="AM92" t="s">
        <v>973</v>
      </c>
      <c r="AN92" t="s">
        <v>881</v>
      </c>
      <c r="AO92">
        <v>2057</v>
      </c>
      <c r="AP92">
        <v>2347.5</v>
      </c>
      <c r="AQ92">
        <v>2055.5</v>
      </c>
      <c r="AR92">
        <v>2305.5</v>
      </c>
      <c r="AS92">
        <v>44489700</v>
      </c>
      <c r="AU92" s="7">
        <f t="shared" si="10"/>
        <v>0.126007326007326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11400</v>
      </c>
      <c r="R93" t="s">
        <v>20</v>
      </c>
      <c r="S93" s="2">
        <f t="shared" si="8"/>
        <v>4767900</v>
      </c>
      <c r="T93" s="2">
        <f t="shared" si="12"/>
        <v>4419800</v>
      </c>
      <c r="U93" s="2">
        <f t="shared" si="12"/>
        <v>11266700</v>
      </c>
      <c r="V93" s="2">
        <f t="shared" si="12"/>
        <v>2477900</v>
      </c>
      <c r="W93" s="2">
        <f t="shared" si="12"/>
        <v>2186400</v>
      </c>
      <c r="X93" s="2">
        <f t="shared" si="12"/>
        <v>3488700</v>
      </c>
      <c r="Y93" s="2" cm="1">
        <f t="array" ref="Y93">_xlfn.XLOOKUP(Y$1&amp;$R93,$C$3:$C$1662&amp;$D$3:$D$1662,$E$3:$E$1662,0,0,1)</f>
        <v>20700</v>
      </c>
      <c r="Z93" s="2" cm="1">
        <f t="array" ref="Z93">_xlfn.XLOOKUP(Z$1&amp;$R93,$C$3:$C$1662&amp;$D$3:$D$1662,$E$3:$E$1662,0,0,1)</f>
        <v>32200</v>
      </c>
      <c r="AA93" s="2" cm="1">
        <f t="array" ref="AA93">_xlfn.XLOOKUP(AA$1&amp;$R93,$C$3:$C$1662&amp;$D$3:$D$1662,$E$3:$E$1662,0,0,1)</f>
        <v>18900</v>
      </c>
      <c r="AB93" s="2" cm="1">
        <f t="array" ref="AB93">_xlfn.XLOOKUP(AB$1&amp;$R93,$C$3:$C$1662&amp;$D$3:$D$1662,$E$3:$E$1662,0,0,1)</f>
        <v>5700</v>
      </c>
      <c r="AC93" s="2" cm="1">
        <f t="array" ref="AC93">_xlfn.XLOOKUP(AC$1&amp;$R93,$C$3:$C$1662&amp;$D$3:$D$1662,$E$3:$E$1662,0,0,1)</f>
        <v>11000</v>
      </c>
      <c r="AM93" t="s">
        <v>974</v>
      </c>
      <c r="AN93" t="s">
        <v>881</v>
      </c>
      <c r="AO93">
        <v>2487</v>
      </c>
      <c r="AP93">
        <v>2531.5</v>
      </c>
      <c r="AQ93">
        <v>2440.5</v>
      </c>
      <c r="AR93">
        <v>2466.5</v>
      </c>
      <c r="AS93">
        <v>32926500</v>
      </c>
      <c r="AU93" s="7">
        <f t="shared" si="10"/>
        <v>6.9833008024289711E-2</v>
      </c>
      <c r="AV93" s="7" t="str">
        <f t="shared" si="11"/>
        <v/>
      </c>
    </row>
    <row r="94" spans="3:48" x14ac:dyDescent="0.4">
      <c r="C94" t="s">
        <v>804</v>
      </c>
      <c r="D94" t="s">
        <v>597</v>
      </c>
      <c r="E94">
        <v>11000</v>
      </c>
      <c r="R94" t="s">
        <v>297</v>
      </c>
      <c r="S94" s="2">
        <f t="shared" si="8"/>
        <v>4793560</v>
      </c>
      <c r="T94" s="2">
        <f t="shared" si="12"/>
        <v>4433900</v>
      </c>
      <c r="U94" s="2">
        <f t="shared" si="12"/>
        <v>11321700</v>
      </c>
      <c r="V94" s="2">
        <f t="shared" si="12"/>
        <v>2515900</v>
      </c>
      <c r="W94" s="2">
        <f t="shared" si="12"/>
        <v>2197500</v>
      </c>
      <c r="X94" s="2">
        <f t="shared" si="12"/>
        <v>3498800</v>
      </c>
      <c r="Y94" s="2" cm="1">
        <f t="array" ref="Y94">_xlfn.XLOOKUP(Y$1&amp;$R94,$C$3:$C$1662&amp;$D$3:$D$1662,$E$3:$E$1662,0,0,1)</f>
        <v>14100</v>
      </c>
      <c r="Z94" s="2" cm="1">
        <f t="array" ref="Z94">_xlfn.XLOOKUP(Z$1&amp;$R94,$C$3:$C$1662&amp;$D$3:$D$1662,$E$3:$E$1662,0,0,1)</f>
        <v>55000</v>
      </c>
      <c r="AA94" s="2" cm="1">
        <f t="array" ref="AA94">_xlfn.XLOOKUP(AA$1&amp;$R94,$C$3:$C$1662&amp;$D$3:$D$1662,$E$3:$E$1662,0,0,1)</f>
        <v>38000</v>
      </c>
      <c r="AB94" s="2" cm="1">
        <f t="array" ref="AB94">_xlfn.XLOOKUP(AB$1&amp;$R94,$C$3:$C$1662&amp;$D$3:$D$1662,$E$3:$E$1662,0,0,1)</f>
        <v>11100</v>
      </c>
      <c r="AC94" s="2" cm="1">
        <f t="array" ref="AC94">_xlfn.XLOOKUP(AC$1&amp;$R94,$C$3:$C$1662&amp;$D$3:$D$1662,$E$3:$E$1662,0,0,1)</f>
        <v>10100</v>
      </c>
      <c r="AM94" t="s">
        <v>975</v>
      </c>
      <c r="AN94" t="s">
        <v>881</v>
      </c>
      <c r="AO94">
        <v>2446</v>
      </c>
      <c r="AP94">
        <v>2487</v>
      </c>
      <c r="AQ94">
        <v>2419</v>
      </c>
      <c r="AR94">
        <v>2437</v>
      </c>
      <c r="AS94">
        <v>12776600</v>
      </c>
      <c r="AU94" s="7" t="str">
        <f t="shared" si="10"/>
        <v/>
      </c>
      <c r="AV94" s="7">
        <f t="shared" si="11"/>
        <v>-1.1960267585647721E-2</v>
      </c>
    </row>
    <row r="95" spans="3:48" x14ac:dyDescent="0.4">
      <c r="C95" t="s">
        <v>804</v>
      </c>
      <c r="D95" t="s">
        <v>598</v>
      </c>
      <c r="E95">
        <v>10100</v>
      </c>
      <c r="R95" t="s">
        <v>15</v>
      </c>
      <c r="S95" s="2">
        <f t="shared" si="8"/>
        <v>4816360</v>
      </c>
      <c r="T95" s="2">
        <f t="shared" si="12"/>
        <v>4444600</v>
      </c>
      <c r="U95" s="2">
        <f t="shared" si="12"/>
        <v>11345700</v>
      </c>
      <c r="V95" s="2">
        <f t="shared" si="12"/>
        <v>2581500</v>
      </c>
      <c r="W95" s="2">
        <f t="shared" si="12"/>
        <v>2207000</v>
      </c>
      <c r="X95" s="2">
        <f t="shared" si="12"/>
        <v>3503000</v>
      </c>
      <c r="Y95" s="2" cm="1">
        <f t="array" ref="Y95">_xlfn.XLOOKUP(Y$1&amp;$R95,$C$3:$C$1662&amp;$D$3:$D$1662,$E$3:$E$1662,0,0,1)</f>
        <v>10700</v>
      </c>
      <c r="Z95" s="2" cm="1">
        <f t="array" ref="Z95">_xlfn.XLOOKUP(Z$1&amp;$R95,$C$3:$C$1662&amp;$D$3:$D$1662,$E$3:$E$1662,0,0,1)</f>
        <v>24000</v>
      </c>
      <c r="AA95" s="2" cm="1">
        <f t="array" ref="AA95">_xlfn.XLOOKUP(AA$1&amp;$R95,$C$3:$C$1662&amp;$D$3:$D$1662,$E$3:$E$1662,0,0,1)</f>
        <v>65600</v>
      </c>
      <c r="AB95" s="2" cm="1">
        <f t="array" ref="AB95">_xlfn.XLOOKUP(AB$1&amp;$R95,$C$3:$C$1662&amp;$D$3:$D$1662,$E$3:$E$1662,0,0,1)</f>
        <v>9500</v>
      </c>
      <c r="AC95" s="2" cm="1">
        <f t="array" ref="AC95">_xlfn.XLOOKUP(AC$1&amp;$R95,$C$3:$C$1662&amp;$D$3:$D$1662,$E$3:$E$1662,0,0,1)</f>
        <v>4200</v>
      </c>
      <c r="AM95" t="s">
        <v>781</v>
      </c>
      <c r="AN95" t="s">
        <v>881</v>
      </c>
      <c r="AO95">
        <v>2400</v>
      </c>
      <c r="AP95">
        <v>2441</v>
      </c>
      <c r="AQ95">
        <v>2392</v>
      </c>
      <c r="AR95">
        <v>2429.5</v>
      </c>
      <c r="AS95">
        <v>14796000</v>
      </c>
      <c r="AU95" s="7" t="str">
        <f t="shared" si="10"/>
        <v/>
      </c>
      <c r="AV95" s="7">
        <f t="shared" si="11"/>
        <v>-3.0775543701272445E-3</v>
      </c>
    </row>
    <row r="96" spans="3:48" x14ac:dyDescent="0.4">
      <c r="C96" t="s">
        <v>804</v>
      </c>
      <c r="D96" t="s">
        <v>599</v>
      </c>
      <c r="E96">
        <v>4200</v>
      </c>
      <c r="R96" t="s">
        <v>298</v>
      </c>
      <c r="S96" s="2">
        <f t="shared" si="8"/>
        <v>4831880</v>
      </c>
      <c r="T96" s="2">
        <f t="shared" si="12"/>
        <v>4466000</v>
      </c>
      <c r="U96" s="2">
        <f t="shared" si="12"/>
        <v>11364000</v>
      </c>
      <c r="V96" s="2">
        <f t="shared" si="12"/>
        <v>2606100</v>
      </c>
      <c r="W96" s="2">
        <f t="shared" si="12"/>
        <v>2212300</v>
      </c>
      <c r="X96" s="2">
        <f t="shared" si="12"/>
        <v>3511000</v>
      </c>
      <c r="Y96" s="2" cm="1">
        <f t="array" ref="Y96">_xlfn.XLOOKUP(Y$1&amp;$R96,$C$3:$C$1662&amp;$D$3:$D$1662,$E$3:$E$1662,0,0,1)</f>
        <v>21400</v>
      </c>
      <c r="Z96" s="2" cm="1">
        <f t="array" ref="Z96">_xlfn.XLOOKUP(Z$1&amp;$R96,$C$3:$C$1662&amp;$D$3:$D$1662,$E$3:$E$1662,0,0,1)</f>
        <v>18300</v>
      </c>
      <c r="AA96" s="2" cm="1">
        <f t="array" ref="AA96">_xlfn.XLOOKUP(AA$1&amp;$R96,$C$3:$C$1662&amp;$D$3:$D$1662,$E$3:$E$1662,0,0,1)</f>
        <v>24600</v>
      </c>
      <c r="AB96" s="2" cm="1">
        <f t="array" ref="AB96">_xlfn.XLOOKUP(AB$1&amp;$R96,$C$3:$C$1662&amp;$D$3:$D$1662,$E$3:$E$1662,0,0,1)</f>
        <v>5300</v>
      </c>
      <c r="AC96" s="2" cm="1">
        <f t="array" ref="AC96">_xlfn.XLOOKUP(AC$1&amp;$R96,$C$3:$C$1662&amp;$D$3:$D$1662,$E$3:$E$1662,0,0,1)</f>
        <v>8000</v>
      </c>
      <c r="AM96" t="s">
        <v>782</v>
      </c>
      <c r="AN96" t="s">
        <v>881</v>
      </c>
      <c r="AO96">
        <v>2431</v>
      </c>
      <c r="AP96">
        <v>2503</v>
      </c>
      <c r="AQ96">
        <v>2429</v>
      </c>
      <c r="AR96">
        <v>2490.5</v>
      </c>
      <c r="AS96">
        <v>9522600</v>
      </c>
      <c r="AU96" s="7">
        <f t="shared" si="10"/>
        <v>2.5108046923235205E-2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8000</v>
      </c>
      <c r="R97" t="s">
        <v>139</v>
      </c>
      <c r="S97" s="2">
        <f t="shared" si="8"/>
        <v>4853040</v>
      </c>
      <c r="T97" s="2">
        <f t="shared" si="12"/>
        <v>4486600</v>
      </c>
      <c r="U97" s="2">
        <f t="shared" si="12"/>
        <v>11419400</v>
      </c>
      <c r="V97" s="2">
        <f t="shared" si="12"/>
        <v>2621100</v>
      </c>
      <c r="W97" s="2">
        <f t="shared" si="12"/>
        <v>2220600</v>
      </c>
      <c r="X97" s="2">
        <f t="shared" si="12"/>
        <v>3517500</v>
      </c>
      <c r="Y97" s="2" cm="1">
        <f t="array" ref="Y97">_xlfn.XLOOKUP(Y$1&amp;$R97,$C$3:$C$1662&amp;$D$3:$D$1662,$E$3:$E$1662,0,0,1)</f>
        <v>20600</v>
      </c>
      <c r="Z97" s="2" cm="1">
        <f t="array" ref="Z97">_xlfn.XLOOKUP(Z$1&amp;$R97,$C$3:$C$1662&amp;$D$3:$D$1662,$E$3:$E$1662,0,0,1)</f>
        <v>55400</v>
      </c>
      <c r="AA97" s="2" cm="1">
        <f t="array" ref="AA97">_xlfn.XLOOKUP(AA$1&amp;$R97,$C$3:$C$1662&amp;$D$3:$D$1662,$E$3:$E$1662,0,0,1)</f>
        <v>15000</v>
      </c>
      <c r="AB97" s="2" cm="1">
        <f t="array" ref="AB97">_xlfn.XLOOKUP(AB$1&amp;$R97,$C$3:$C$1662&amp;$D$3:$D$1662,$E$3:$E$1662,0,0,1)</f>
        <v>8300</v>
      </c>
      <c r="AC97" s="2" cm="1">
        <f t="array" ref="AC97">_xlfn.XLOOKUP(AC$1&amp;$R97,$C$3:$C$1662&amp;$D$3:$D$1662,$E$3:$E$1662,0,0,1)</f>
        <v>6500</v>
      </c>
      <c r="AM97" t="s">
        <v>803</v>
      </c>
      <c r="AN97" t="s">
        <v>881</v>
      </c>
      <c r="AO97">
        <v>2500</v>
      </c>
      <c r="AP97">
        <v>2512.5</v>
      </c>
      <c r="AQ97">
        <v>2434</v>
      </c>
      <c r="AR97">
        <v>2435</v>
      </c>
      <c r="AS97">
        <v>8509700</v>
      </c>
      <c r="AU97" s="7" t="str">
        <f t="shared" si="10"/>
        <v/>
      </c>
      <c r="AV97" s="7">
        <f t="shared" si="11"/>
        <v>-2.2284681790805005E-2</v>
      </c>
    </row>
    <row r="98" spans="3:48" x14ac:dyDescent="0.4">
      <c r="C98" t="s">
        <v>804</v>
      </c>
      <c r="D98" t="s">
        <v>601</v>
      </c>
      <c r="E98">
        <v>6500</v>
      </c>
      <c r="R98" t="s">
        <v>137</v>
      </c>
      <c r="S98" s="2">
        <f t="shared" si="8"/>
        <v>4869500</v>
      </c>
      <c r="T98" s="2">
        <f t="shared" si="12"/>
        <v>4504100</v>
      </c>
      <c r="U98" s="2">
        <f t="shared" si="12"/>
        <v>11441200</v>
      </c>
      <c r="V98" s="2">
        <f t="shared" si="12"/>
        <v>2634500</v>
      </c>
      <c r="W98" s="2">
        <f t="shared" si="12"/>
        <v>2240800</v>
      </c>
      <c r="X98" s="2">
        <f t="shared" si="12"/>
        <v>3526900</v>
      </c>
      <c r="Y98" s="2" cm="1">
        <f t="array" ref="Y98">_xlfn.XLOOKUP(Y$1&amp;$R98,$C$3:$C$1662&amp;$D$3:$D$1662,$E$3:$E$1662,0,0,1)</f>
        <v>17500</v>
      </c>
      <c r="Z98" s="2" cm="1">
        <f t="array" ref="Z98">_xlfn.XLOOKUP(Z$1&amp;$R98,$C$3:$C$1662&amp;$D$3:$D$1662,$E$3:$E$1662,0,0,1)</f>
        <v>21800</v>
      </c>
      <c r="AA98" s="2" cm="1">
        <f t="array" ref="AA98">_xlfn.XLOOKUP(AA$1&amp;$R98,$C$3:$C$1662&amp;$D$3:$D$1662,$E$3:$E$1662,0,0,1)</f>
        <v>13400</v>
      </c>
      <c r="AB98" s="2" cm="1">
        <f t="array" ref="AB98">_xlfn.XLOOKUP(AB$1&amp;$R98,$C$3:$C$1662&amp;$D$3:$D$1662,$E$3:$E$1662,0,0,1)</f>
        <v>20200</v>
      </c>
      <c r="AC98" s="2" cm="1">
        <f t="array" ref="AC98">_xlfn.XLOOKUP(AC$1&amp;$R98,$C$3:$C$1662&amp;$D$3:$D$1662,$E$3:$E$1662,0,0,1)</f>
        <v>9400</v>
      </c>
      <c r="AM98" t="s">
        <v>804</v>
      </c>
      <c r="AN98" t="s">
        <v>881</v>
      </c>
      <c r="AO98">
        <v>2475</v>
      </c>
      <c r="AP98">
        <v>2533.5</v>
      </c>
      <c r="AQ98">
        <v>2468</v>
      </c>
      <c r="AR98">
        <v>2509.5</v>
      </c>
      <c r="AS98">
        <v>7420700</v>
      </c>
      <c r="AU98" s="7">
        <f t="shared" si="10"/>
        <v>3.0595482546201147E-2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9400</v>
      </c>
      <c r="R99" t="s">
        <v>268</v>
      </c>
      <c r="S99" s="2">
        <f t="shared" si="8"/>
        <v>4886760</v>
      </c>
      <c r="T99" s="2">
        <f t="shared" si="12"/>
        <v>4551100</v>
      </c>
      <c r="U99" s="2">
        <f t="shared" si="12"/>
        <v>11462900</v>
      </c>
      <c r="V99" s="2">
        <f t="shared" si="12"/>
        <v>2643600</v>
      </c>
      <c r="W99" s="2">
        <f t="shared" si="12"/>
        <v>2242800</v>
      </c>
      <c r="X99" s="2">
        <f t="shared" si="12"/>
        <v>3533400</v>
      </c>
      <c r="Y99" s="2" cm="1">
        <f t="array" ref="Y99">_xlfn.XLOOKUP(Y$1&amp;$R99,$C$3:$C$1662&amp;$D$3:$D$1662,$E$3:$E$1662,0,0,1)</f>
        <v>47000</v>
      </c>
      <c r="Z99" s="2" cm="1">
        <f t="array" ref="Z99">_xlfn.XLOOKUP(Z$1&amp;$R99,$C$3:$C$1662&amp;$D$3:$D$1662,$E$3:$E$1662,0,0,1)</f>
        <v>21700</v>
      </c>
      <c r="AA99" s="2" cm="1">
        <f t="array" ref="AA99">_xlfn.XLOOKUP(AA$1&amp;$R99,$C$3:$C$1662&amp;$D$3:$D$1662,$E$3:$E$1662,0,0,1)</f>
        <v>9100</v>
      </c>
      <c r="AB99" s="2" cm="1">
        <f t="array" ref="AB99">_xlfn.XLOOKUP(AB$1&amp;$R99,$C$3:$C$1662&amp;$D$3:$D$1662,$E$3:$E$1662,0,0,1)</f>
        <v>2000</v>
      </c>
      <c r="AC99" s="2" cm="1">
        <f t="array" ref="AC99">_xlfn.XLOOKUP(AC$1&amp;$R99,$C$3:$C$1662&amp;$D$3:$D$1662,$E$3:$E$1662,0,0,1)</f>
        <v>6500</v>
      </c>
      <c r="AM99" t="s">
        <v>836</v>
      </c>
      <c r="AN99" t="s">
        <v>881</v>
      </c>
      <c r="AO99">
        <v>2527</v>
      </c>
      <c r="AP99">
        <v>2541.5</v>
      </c>
      <c r="AQ99">
        <v>2495</v>
      </c>
      <c r="AR99">
        <v>2512</v>
      </c>
      <c r="AS99">
        <v>6034200</v>
      </c>
      <c r="AU99" s="7">
        <f t="shared" si="10"/>
        <v>9.9621438533570306E-4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6500</v>
      </c>
      <c r="R100" t="s">
        <v>101</v>
      </c>
      <c r="S100" s="2">
        <f t="shared" si="8"/>
        <v>4908100</v>
      </c>
      <c r="T100" s="2">
        <f t="shared" ref="T100:X115" si="13">T99+Y100</f>
        <v>4582900</v>
      </c>
      <c r="U100" s="2">
        <f t="shared" si="13"/>
        <v>11506100</v>
      </c>
      <c r="V100" s="2">
        <f t="shared" si="13"/>
        <v>2651000</v>
      </c>
      <c r="W100" s="2">
        <f t="shared" si="13"/>
        <v>2252000</v>
      </c>
      <c r="X100" s="2">
        <f t="shared" si="13"/>
        <v>3548500</v>
      </c>
      <c r="Y100" s="2" cm="1">
        <f t="array" ref="Y100">_xlfn.XLOOKUP(Y$1&amp;$R100,$C$3:$C$1662&amp;$D$3:$D$1662,$E$3:$E$1662,0,0,1)</f>
        <v>31800</v>
      </c>
      <c r="Z100" s="2" cm="1">
        <f t="array" ref="Z100">_xlfn.XLOOKUP(Z$1&amp;$R100,$C$3:$C$1662&amp;$D$3:$D$1662,$E$3:$E$1662,0,0,1)</f>
        <v>43200</v>
      </c>
      <c r="AA100" s="2" cm="1">
        <f t="array" ref="AA100">_xlfn.XLOOKUP(AA$1&amp;$R100,$C$3:$C$1662&amp;$D$3:$D$1662,$E$3:$E$1662,0,0,1)</f>
        <v>7400</v>
      </c>
      <c r="AB100" s="2" cm="1">
        <f t="array" ref="AB100">_xlfn.XLOOKUP(AB$1&amp;$R100,$C$3:$C$1662&amp;$D$3:$D$1662,$E$3:$E$1662,0,0,1)</f>
        <v>9200</v>
      </c>
      <c r="AC100" s="2" cm="1">
        <f t="array" ref="AC100">_xlfn.XLOOKUP(AC$1&amp;$R100,$C$3:$C$1662&amp;$D$3:$D$1662,$E$3:$E$1662,0,0,1)</f>
        <v>15100</v>
      </c>
      <c r="AM100" t="s">
        <v>851</v>
      </c>
      <c r="AN100" t="s">
        <v>881</v>
      </c>
      <c r="AO100">
        <v>2535</v>
      </c>
      <c r="AP100">
        <v>2589</v>
      </c>
      <c r="AQ100">
        <v>2497</v>
      </c>
      <c r="AR100">
        <v>2589</v>
      </c>
      <c r="AS100">
        <v>9914900</v>
      </c>
      <c r="AU100" s="7">
        <f t="shared" si="10"/>
        <v>3.0652866242038224E-2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15100</v>
      </c>
      <c r="R101" t="s">
        <v>220</v>
      </c>
      <c r="S101" s="2">
        <f t="shared" si="8"/>
        <v>4927620</v>
      </c>
      <c r="T101" s="2">
        <f t="shared" si="13"/>
        <v>4610200</v>
      </c>
      <c r="U101" s="2">
        <f t="shared" si="13"/>
        <v>11542800</v>
      </c>
      <c r="V101" s="2">
        <f t="shared" si="13"/>
        <v>2663700</v>
      </c>
      <c r="W101" s="2">
        <f t="shared" si="13"/>
        <v>2259500</v>
      </c>
      <c r="X101" s="2">
        <f t="shared" si="13"/>
        <v>3561900</v>
      </c>
      <c r="Y101" s="2" cm="1">
        <f t="array" ref="Y101">_xlfn.XLOOKUP(Y$1&amp;$R101,$C$3:$C$1662&amp;$D$3:$D$1662,$E$3:$E$1662,0,0,1)</f>
        <v>27300</v>
      </c>
      <c r="Z101" s="2" cm="1">
        <f t="array" ref="Z101">_xlfn.XLOOKUP(Z$1&amp;$R101,$C$3:$C$1662&amp;$D$3:$D$1662,$E$3:$E$1662,0,0,1)</f>
        <v>36700</v>
      </c>
      <c r="AA101" s="2" cm="1">
        <f t="array" ref="AA101">_xlfn.XLOOKUP(AA$1&amp;$R101,$C$3:$C$1662&amp;$D$3:$D$1662,$E$3:$E$1662,0,0,1)</f>
        <v>12700</v>
      </c>
      <c r="AB101" s="2" cm="1">
        <f t="array" ref="AB101">_xlfn.XLOOKUP(AB$1&amp;$R101,$C$3:$C$1662&amp;$D$3:$D$1662,$E$3:$E$1662,0,0,1)</f>
        <v>7500</v>
      </c>
      <c r="AC101" s="2" cm="1">
        <f t="array" ref="AC101">_xlfn.XLOOKUP(AC$1&amp;$R101,$C$3:$C$1662&amp;$D$3:$D$1662,$E$3:$E$1662,0,0,1)</f>
        <v>13400</v>
      </c>
      <c r="AM101" t="s">
        <v>852</v>
      </c>
      <c r="AN101" t="s">
        <v>881</v>
      </c>
      <c r="AO101">
        <v>2683</v>
      </c>
      <c r="AP101">
        <v>2750</v>
      </c>
      <c r="AQ101">
        <v>2673</v>
      </c>
      <c r="AR101">
        <v>2700</v>
      </c>
      <c r="AS101">
        <v>21839500</v>
      </c>
      <c r="AU101" s="7">
        <f t="shared" si="10"/>
        <v>4.2873696407879525E-2</v>
      </c>
      <c r="AV101" s="7" t="str">
        <f t="shared" si="11"/>
        <v/>
      </c>
    </row>
    <row r="102" spans="3:48" x14ac:dyDescent="0.4">
      <c r="C102" t="s">
        <v>804</v>
      </c>
      <c r="D102" t="s">
        <v>605</v>
      </c>
      <c r="E102">
        <v>13400</v>
      </c>
      <c r="R102" t="s">
        <v>114</v>
      </c>
      <c r="S102" s="2">
        <f t="shared" si="8"/>
        <v>4951080</v>
      </c>
      <c r="T102" s="2">
        <f t="shared" si="13"/>
        <v>4643600</v>
      </c>
      <c r="U102" s="2">
        <f t="shared" si="13"/>
        <v>11574100</v>
      </c>
      <c r="V102" s="2">
        <f t="shared" si="13"/>
        <v>2671800</v>
      </c>
      <c r="W102" s="2">
        <f t="shared" si="13"/>
        <v>2285900</v>
      </c>
      <c r="X102" s="2">
        <f t="shared" si="13"/>
        <v>3580000</v>
      </c>
      <c r="Y102" s="2" cm="1">
        <f t="array" ref="Y102">_xlfn.XLOOKUP(Y$1&amp;$R102,$C$3:$C$1662&amp;$D$3:$D$1662,$E$3:$E$1662,0,0,1)</f>
        <v>33400</v>
      </c>
      <c r="Z102" s="2" cm="1">
        <f t="array" ref="Z102">_xlfn.XLOOKUP(Z$1&amp;$R102,$C$3:$C$1662&amp;$D$3:$D$1662,$E$3:$E$1662,0,0,1)</f>
        <v>31300</v>
      </c>
      <c r="AA102" s="2" cm="1">
        <f t="array" ref="AA102">_xlfn.XLOOKUP(AA$1&amp;$R102,$C$3:$C$1662&amp;$D$3:$D$1662,$E$3:$E$1662,0,0,1)</f>
        <v>8100</v>
      </c>
      <c r="AB102" s="2" cm="1">
        <f t="array" ref="AB102">_xlfn.XLOOKUP(AB$1&amp;$R102,$C$3:$C$1662&amp;$D$3:$D$1662,$E$3:$E$1662,0,0,1)</f>
        <v>26400</v>
      </c>
      <c r="AC102" s="2" cm="1">
        <f t="array" ref="AC102">_xlfn.XLOOKUP(AC$1&amp;$R102,$C$3:$C$1662&amp;$D$3:$D$1662,$E$3:$E$1662,0,0,1)</f>
        <v>18100</v>
      </c>
      <c r="AM102" t="s">
        <v>853</v>
      </c>
      <c r="AN102" t="s">
        <v>881</v>
      </c>
      <c r="AO102">
        <v>2655</v>
      </c>
      <c r="AP102">
        <v>2749.5</v>
      </c>
      <c r="AQ102">
        <v>2654</v>
      </c>
      <c r="AR102">
        <v>2743.5</v>
      </c>
      <c r="AS102">
        <v>12467400</v>
      </c>
      <c r="AU102" s="7">
        <f>IF(AR101&lt;AR102,AR102/AR101-1,"")</f>
        <v>1.6111111111111187E-2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606</v>
      </c>
      <c r="E103">
        <v>18100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4971740</v>
      </c>
      <c r="T103" s="2">
        <f t="shared" si="13"/>
        <v>4666900</v>
      </c>
      <c r="U103" s="2">
        <f t="shared" si="13"/>
        <v>11617200</v>
      </c>
      <c r="V103" s="2">
        <f t="shared" si="13"/>
        <v>2679000</v>
      </c>
      <c r="W103" s="2">
        <f t="shared" si="13"/>
        <v>2307000</v>
      </c>
      <c r="X103" s="2">
        <f t="shared" si="13"/>
        <v>3588600</v>
      </c>
      <c r="Y103" s="2" cm="1">
        <f t="array" ref="Y103">_xlfn.XLOOKUP(Y$1&amp;$R103,$C$3:$C$1662&amp;$D$3:$D$1662,$E$3:$E$1662,0,0,1)</f>
        <v>23300</v>
      </c>
      <c r="Z103" s="2" cm="1">
        <f t="array" ref="Z103">_xlfn.XLOOKUP(Z$1&amp;$R103,$C$3:$C$1662&amp;$D$3:$D$1662,$E$3:$E$1662,0,0,1)</f>
        <v>43100</v>
      </c>
      <c r="AA103" s="2" cm="1">
        <f t="array" ref="AA103">_xlfn.XLOOKUP(AA$1&amp;$R103,$C$3:$C$1662&amp;$D$3:$D$1662,$E$3:$E$1662,0,0,1)</f>
        <v>7200</v>
      </c>
      <c r="AB103" s="2" cm="1">
        <f t="array" ref="AB103">_xlfn.XLOOKUP(AB$1&amp;$R103,$C$3:$C$1662&amp;$D$3:$D$1662,$E$3:$E$1662,0,0,1)</f>
        <v>21100</v>
      </c>
      <c r="AC103" s="2" cm="1">
        <f t="array" ref="AC103">_xlfn.XLOOKUP(AC$1&amp;$R103,$C$3:$C$1662&amp;$D$3:$D$1662,$E$3:$E$1662,0,0,1)</f>
        <v>8600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8600</v>
      </c>
      <c r="R104" t="s">
        <v>23</v>
      </c>
      <c r="S104" s="2">
        <f t="shared" si="8"/>
        <v>4989820</v>
      </c>
      <c r="T104" s="2">
        <f t="shared" si="13"/>
        <v>4686100</v>
      </c>
      <c r="U104" s="2">
        <f t="shared" si="13"/>
        <v>11671400</v>
      </c>
      <c r="V104" s="2">
        <f t="shared" si="13"/>
        <v>2683700</v>
      </c>
      <c r="W104" s="2">
        <f t="shared" si="13"/>
        <v>2310600</v>
      </c>
      <c r="X104" s="2">
        <f t="shared" si="13"/>
        <v>3597300</v>
      </c>
      <c r="Y104" s="2" cm="1">
        <f t="array" ref="Y104">_xlfn.XLOOKUP(Y$1&amp;$R104,$C$3:$C$1662&amp;$D$3:$D$1662,$E$3:$E$1662,0,0,1)</f>
        <v>19200</v>
      </c>
      <c r="Z104" s="2" cm="1">
        <f t="array" ref="Z104">_xlfn.XLOOKUP(Z$1&amp;$R104,$C$3:$C$1662&amp;$D$3:$D$1662,$E$3:$E$1662,0,0,1)</f>
        <v>54200</v>
      </c>
      <c r="AA104" s="2" cm="1">
        <f t="array" ref="AA104">_xlfn.XLOOKUP(AA$1&amp;$R104,$C$3:$C$1662&amp;$D$3:$D$1662,$E$3:$E$1662,0,0,1)</f>
        <v>4700</v>
      </c>
      <c r="AB104" s="2" cm="1">
        <f t="array" ref="AB104">_xlfn.XLOOKUP(AB$1&amp;$R104,$C$3:$C$1662&amp;$D$3:$D$1662,$E$3:$E$1662,0,0,1)</f>
        <v>3600</v>
      </c>
      <c r="AC104" s="2" cm="1">
        <f t="array" ref="AC104">_xlfn.XLOOKUP(AC$1&amp;$R104,$C$3:$C$1662&amp;$D$3:$D$1662,$E$3:$E$1662,0,0,1)</f>
        <v>8700</v>
      </c>
    </row>
    <row r="105" spans="3:48" x14ac:dyDescent="0.4">
      <c r="C105" t="s">
        <v>804</v>
      </c>
      <c r="D105" t="s">
        <v>608</v>
      </c>
      <c r="E105">
        <v>8700</v>
      </c>
      <c r="R105" t="s">
        <v>159</v>
      </c>
      <c r="S105" s="2">
        <f t="shared" si="8"/>
        <v>5010280</v>
      </c>
      <c r="T105" s="2">
        <f t="shared" si="13"/>
        <v>4728500</v>
      </c>
      <c r="U105" s="2">
        <f t="shared" si="13"/>
        <v>11702500</v>
      </c>
      <c r="V105" s="2">
        <f t="shared" si="13"/>
        <v>2694300</v>
      </c>
      <c r="W105" s="2">
        <f t="shared" si="13"/>
        <v>2319900</v>
      </c>
      <c r="X105" s="2">
        <f t="shared" si="13"/>
        <v>3606200</v>
      </c>
      <c r="Y105" s="2" cm="1">
        <f t="array" ref="Y105">_xlfn.XLOOKUP(Y$1&amp;$R105,$C$3:$C$1662&amp;$D$3:$D$1662,$E$3:$E$1662,0,0,1)</f>
        <v>42400</v>
      </c>
      <c r="Z105" s="2" cm="1">
        <f t="array" ref="Z105">_xlfn.XLOOKUP(Z$1&amp;$R105,$C$3:$C$1662&amp;$D$3:$D$1662,$E$3:$E$1662,0,0,1)</f>
        <v>31100</v>
      </c>
      <c r="AA105" s="2" cm="1">
        <f t="array" ref="AA105">_xlfn.XLOOKUP(AA$1&amp;$R105,$C$3:$C$1662&amp;$D$3:$D$1662,$E$3:$E$1662,0,0,1)</f>
        <v>10600</v>
      </c>
      <c r="AB105" s="2" cm="1">
        <f t="array" ref="AB105">_xlfn.XLOOKUP(AB$1&amp;$R105,$C$3:$C$1662&amp;$D$3:$D$1662,$E$3:$E$1662,0,0,1)</f>
        <v>9300</v>
      </c>
      <c r="AC105" s="2" cm="1">
        <f t="array" ref="AC105">_xlfn.XLOOKUP(AC$1&amp;$R105,$C$3:$C$1662&amp;$D$3:$D$1662,$E$3:$E$1662,0,0,1)</f>
        <v>8900</v>
      </c>
      <c r="AU105" s="8">
        <f>MEDIAN(AU78:AU102)</f>
        <v>2.3615970364272432E-2</v>
      </c>
      <c r="AV105" s="8">
        <f>MEDIAN(AV78:AV102)</f>
        <v>-1.2354312354312391E-2</v>
      </c>
    </row>
    <row r="106" spans="3:48" x14ac:dyDescent="0.4">
      <c r="C106" t="s">
        <v>804</v>
      </c>
      <c r="D106" t="s">
        <v>609</v>
      </c>
      <c r="E106">
        <v>8900</v>
      </c>
      <c r="R106" t="s">
        <v>173</v>
      </c>
      <c r="S106" s="2">
        <f t="shared" si="8"/>
        <v>5028540</v>
      </c>
      <c r="T106" s="2">
        <f t="shared" si="13"/>
        <v>4751400</v>
      </c>
      <c r="U106" s="2">
        <f t="shared" si="13"/>
        <v>11734900</v>
      </c>
      <c r="V106" s="2">
        <f t="shared" si="13"/>
        <v>2704000</v>
      </c>
      <c r="W106" s="2">
        <f t="shared" si="13"/>
        <v>2325200</v>
      </c>
      <c r="X106" s="2">
        <f t="shared" si="13"/>
        <v>3627200</v>
      </c>
      <c r="Y106" s="2" cm="1">
        <f t="array" ref="Y106">_xlfn.XLOOKUP(Y$1&amp;$R106,$C$3:$C$1662&amp;$D$3:$D$1662,$E$3:$E$1662,0,0,1)</f>
        <v>22900</v>
      </c>
      <c r="Z106" s="2" cm="1">
        <f t="array" ref="Z106">_xlfn.XLOOKUP(Z$1&amp;$R106,$C$3:$C$1662&amp;$D$3:$D$1662,$E$3:$E$1662,0,0,1)</f>
        <v>32400</v>
      </c>
      <c r="AA106" s="2" cm="1">
        <f t="array" ref="AA106">_xlfn.XLOOKUP(AA$1&amp;$R106,$C$3:$C$1662&amp;$D$3:$D$1662,$E$3:$E$1662,0,0,1)</f>
        <v>9700</v>
      </c>
      <c r="AB106" s="2" cm="1">
        <f t="array" ref="AB106">_xlfn.XLOOKUP(AB$1&amp;$R106,$C$3:$C$1662&amp;$D$3:$D$1662,$E$3:$E$1662,0,0,1)</f>
        <v>5300</v>
      </c>
      <c r="AC106" s="2" cm="1">
        <f t="array" ref="AC106">_xlfn.XLOOKUP(AC$1&amp;$R106,$C$3:$C$1662&amp;$D$3:$D$1662,$E$3:$E$1662,0,0,1)</f>
        <v>21000</v>
      </c>
      <c r="AU106" s="8">
        <f>MEDIAN(AU28:AU102)</f>
        <v>1.6194331983805599E-2</v>
      </c>
      <c r="AV106" s="8">
        <f>MEDIAN(AV28:AV102)</f>
        <v>-1.2407305212093878E-2</v>
      </c>
    </row>
    <row r="107" spans="3:48" x14ac:dyDescent="0.4">
      <c r="C107" t="s">
        <v>804</v>
      </c>
      <c r="D107" t="s">
        <v>610</v>
      </c>
      <c r="E107">
        <v>21000</v>
      </c>
      <c r="R107" t="s">
        <v>112</v>
      </c>
      <c r="S107" s="2">
        <f t="shared" si="8"/>
        <v>5047520</v>
      </c>
      <c r="T107" s="2">
        <f t="shared" si="13"/>
        <v>4783400</v>
      </c>
      <c r="U107" s="2">
        <f t="shared" si="13"/>
        <v>11758800</v>
      </c>
      <c r="V107" s="2">
        <f t="shared" si="13"/>
        <v>2710700</v>
      </c>
      <c r="W107" s="2">
        <f t="shared" si="13"/>
        <v>2337400</v>
      </c>
      <c r="X107" s="2">
        <f t="shared" si="13"/>
        <v>3647300</v>
      </c>
      <c r="Y107" s="2" cm="1">
        <f t="array" ref="Y107">_xlfn.XLOOKUP(Y$1&amp;$R107,$C$3:$C$1662&amp;$D$3:$D$1662,$E$3:$E$1662,0,0,1)</f>
        <v>32000</v>
      </c>
      <c r="Z107" s="2" cm="1">
        <f t="array" ref="Z107">_xlfn.XLOOKUP(Z$1&amp;$R107,$C$3:$C$1662&amp;$D$3:$D$1662,$E$3:$E$1662,0,0,1)</f>
        <v>23900</v>
      </c>
      <c r="AA107" s="2" cm="1">
        <f t="array" ref="AA107">_xlfn.XLOOKUP(AA$1&amp;$R107,$C$3:$C$1662&amp;$D$3:$D$1662,$E$3:$E$1662,0,0,1)</f>
        <v>6700</v>
      </c>
      <c r="AB107" s="2" cm="1">
        <f t="array" ref="AB107">_xlfn.XLOOKUP(AB$1&amp;$R107,$C$3:$C$1662&amp;$D$3:$D$1662,$E$3:$E$1662,0,0,1)</f>
        <v>12200</v>
      </c>
      <c r="AC107" s="2" cm="1">
        <f t="array" ref="AC107">_xlfn.XLOOKUP(AC$1&amp;$R107,$C$3:$C$1662&amp;$D$3:$D$1662,$E$3:$E$1662,0,0,1)</f>
        <v>20100</v>
      </c>
      <c r="AU107" s="8">
        <f>MIN(AU105:AU106)</f>
        <v>1.6194331983805599E-2</v>
      </c>
      <c r="AV107" s="8">
        <f>MIN(AV105:AV106)</f>
        <v>-1.2407305212093878E-2</v>
      </c>
    </row>
    <row r="108" spans="3:48" x14ac:dyDescent="0.4">
      <c r="C108" t="s">
        <v>804</v>
      </c>
      <c r="D108" t="s">
        <v>611</v>
      </c>
      <c r="E108">
        <v>20100</v>
      </c>
      <c r="R108" t="s">
        <v>271</v>
      </c>
      <c r="S108" s="2">
        <f t="shared" si="8"/>
        <v>5069400</v>
      </c>
      <c r="T108" s="2">
        <f t="shared" si="13"/>
        <v>4800300</v>
      </c>
      <c r="U108" s="2">
        <f t="shared" si="13"/>
        <v>11771400</v>
      </c>
      <c r="V108" s="2">
        <f t="shared" si="13"/>
        <v>2721700</v>
      </c>
      <c r="W108" s="2">
        <f t="shared" si="13"/>
        <v>2404500</v>
      </c>
      <c r="X108" s="2">
        <f t="shared" si="13"/>
        <v>3649100</v>
      </c>
      <c r="Y108" s="2" cm="1">
        <f t="array" ref="Y108">_xlfn.XLOOKUP(Y$1&amp;$R108,$C$3:$C$1662&amp;$D$3:$D$1662,$E$3:$E$1662,0,0,1)</f>
        <v>16900</v>
      </c>
      <c r="Z108" s="2" cm="1">
        <f t="array" ref="Z108">_xlfn.XLOOKUP(Z$1&amp;$R108,$C$3:$C$1662&amp;$D$3:$D$1662,$E$3:$E$1662,0,0,1)</f>
        <v>12600</v>
      </c>
      <c r="AA108" s="2" cm="1">
        <f t="array" ref="AA108">_xlfn.XLOOKUP(AA$1&amp;$R108,$C$3:$C$1662&amp;$D$3:$D$1662,$E$3:$E$1662,0,0,1)</f>
        <v>11000</v>
      </c>
      <c r="AB108" s="2" cm="1">
        <f t="array" ref="AB108">_xlfn.XLOOKUP(AB$1&amp;$R108,$C$3:$C$1662&amp;$D$3:$D$1662,$E$3:$E$1662,0,0,1)</f>
        <v>67100</v>
      </c>
      <c r="AC108" s="2" cm="1">
        <f t="array" ref="AC108">_xlfn.XLOOKUP(AC$1&amp;$R108,$C$3:$C$1662&amp;$D$3:$D$1662,$E$3:$E$1662,0,0,1)</f>
        <v>1800</v>
      </c>
    </row>
    <row r="109" spans="3:48" x14ac:dyDescent="0.4">
      <c r="C109" t="s">
        <v>804</v>
      </c>
      <c r="D109" t="s">
        <v>612</v>
      </c>
      <c r="E109">
        <v>1800</v>
      </c>
      <c r="R109" t="s">
        <v>34</v>
      </c>
      <c r="S109" s="2">
        <f t="shared" si="8"/>
        <v>5085780</v>
      </c>
      <c r="T109" s="2">
        <f t="shared" si="13"/>
        <v>4813200</v>
      </c>
      <c r="U109" s="2">
        <f t="shared" si="13"/>
        <v>11814600</v>
      </c>
      <c r="V109" s="2">
        <f t="shared" si="13"/>
        <v>2726500</v>
      </c>
      <c r="W109" s="2">
        <f t="shared" si="13"/>
        <v>2418900</v>
      </c>
      <c r="X109" s="2">
        <f t="shared" si="13"/>
        <v>3655700</v>
      </c>
      <c r="Y109" s="2" cm="1">
        <f t="array" ref="Y109">_xlfn.XLOOKUP(Y$1&amp;$R109,$C$3:$C$1662&amp;$D$3:$D$1662,$E$3:$E$1662,0,0,1)</f>
        <v>12900</v>
      </c>
      <c r="Z109" s="2" cm="1">
        <f t="array" ref="Z109">_xlfn.XLOOKUP(Z$1&amp;$R109,$C$3:$C$1662&amp;$D$3:$D$1662,$E$3:$E$1662,0,0,1)</f>
        <v>43200</v>
      </c>
      <c r="AA109" s="2" cm="1">
        <f t="array" ref="AA109">_xlfn.XLOOKUP(AA$1&amp;$R109,$C$3:$C$1662&amp;$D$3:$D$1662,$E$3:$E$1662,0,0,1)</f>
        <v>4800</v>
      </c>
      <c r="AB109" s="2" cm="1">
        <f t="array" ref="AB109">_xlfn.XLOOKUP(AB$1&amp;$R109,$C$3:$C$1662&amp;$D$3:$D$1662,$E$3:$E$1662,0,0,1)</f>
        <v>14400</v>
      </c>
      <c r="AC109" s="2" cm="1">
        <f t="array" ref="AC109">_xlfn.XLOOKUP(AC$1&amp;$R109,$C$3:$C$1662&amp;$D$3:$D$1662,$E$3:$E$1662,0,0,1)</f>
        <v>6600</v>
      </c>
    </row>
    <row r="110" spans="3:48" x14ac:dyDescent="0.4">
      <c r="C110" t="s">
        <v>804</v>
      </c>
      <c r="D110" t="s">
        <v>613</v>
      </c>
      <c r="E110">
        <v>6600</v>
      </c>
      <c r="R110" t="s">
        <v>217</v>
      </c>
      <c r="S110" s="2">
        <f t="shared" si="8"/>
        <v>5098520</v>
      </c>
      <c r="T110" s="2">
        <f t="shared" si="13"/>
        <v>4822800</v>
      </c>
      <c r="U110" s="2">
        <f t="shared" si="13"/>
        <v>11837300</v>
      </c>
      <c r="V110" s="2">
        <f t="shared" si="13"/>
        <v>2741800</v>
      </c>
      <c r="W110" s="2">
        <f t="shared" si="13"/>
        <v>2426400</v>
      </c>
      <c r="X110" s="2">
        <f t="shared" si="13"/>
        <v>3664300</v>
      </c>
      <c r="Y110" s="2" cm="1">
        <f t="array" ref="Y110">_xlfn.XLOOKUP(Y$1&amp;$R110,$C$3:$C$1662&amp;$D$3:$D$1662,$E$3:$E$1662,0,0,1)</f>
        <v>9600</v>
      </c>
      <c r="Z110" s="2" cm="1">
        <f t="array" ref="Z110">_xlfn.XLOOKUP(Z$1&amp;$R110,$C$3:$C$1662&amp;$D$3:$D$1662,$E$3:$E$1662,0,0,1)</f>
        <v>22700</v>
      </c>
      <c r="AA110" s="2" cm="1">
        <f t="array" ref="AA110">_xlfn.XLOOKUP(AA$1&amp;$R110,$C$3:$C$1662&amp;$D$3:$D$1662,$E$3:$E$1662,0,0,1)</f>
        <v>15300</v>
      </c>
      <c r="AB110" s="2" cm="1">
        <f t="array" ref="AB110">_xlfn.XLOOKUP(AB$1&amp;$R110,$C$3:$C$1662&amp;$D$3:$D$1662,$E$3:$E$1662,0,0,1)</f>
        <v>7500</v>
      </c>
      <c r="AC110" s="2" cm="1">
        <f t="array" ref="AC110">_xlfn.XLOOKUP(AC$1&amp;$R110,$C$3:$C$1662&amp;$D$3:$D$1662,$E$3:$E$1662,0,0,1)</f>
        <v>8600</v>
      </c>
    </row>
    <row r="111" spans="3:48" x14ac:dyDescent="0.4">
      <c r="C111" t="s">
        <v>804</v>
      </c>
      <c r="D111" t="s">
        <v>614</v>
      </c>
      <c r="E111">
        <v>8600</v>
      </c>
      <c r="R111" t="s">
        <v>219</v>
      </c>
      <c r="S111" s="2">
        <f t="shared" si="8"/>
        <v>5111140</v>
      </c>
      <c r="T111" s="2">
        <f t="shared" si="13"/>
        <v>4838900</v>
      </c>
      <c r="U111" s="2">
        <f t="shared" si="13"/>
        <v>11866100</v>
      </c>
      <c r="V111" s="2">
        <f t="shared" si="13"/>
        <v>2750600</v>
      </c>
      <c r="W111" s="2">
        <f t="shared" si="13"/>
        <v>2428400</v>
      </c>
      <c r="X111" s="2">
        <f t="shared" si="13"/>
        <v>3671700</v>
      </c>
      <c r="Y111" s="2" cm="1">
        <f t="array" ref="Y111">_xlfn.XLOOKUP(Y$1&amp;$R111,$C$3:$C$1662&amp;$D$3:$D$1662,$E$3:$E$1662,0,0,1)</f>
        <v>16100</v>
      </c>
      <c r="Z111" s="2" cm="1">
        <f t="array" ref="Z111">_xlfn.XLOOKUP(Z$1&amp;$R111,$C$3:$C$1662&amp;$D$3:$D$1662,$E$3:$E$1662,0,0,1)</f>
        <v>28800</v>
      </c>
      <c r="AA111" s="2" cm="1">
        <f t="array" ref="AA111">_xlfn.XLOOKUP(AA$1&amp;$R111,$C$3:$C$1662&amp;$D$3:$D$1662,$E$3:$E$1662,0,0,1)</f>
        <v>8800</v>
      </c>
      <c r="AB111" s="2" cm="1">
        <f t="array" ref="AB111">_xlfn.XLOOKUP(AB$1&amp;$R111,$C$3:$C$1662&amp;$D$3:$D$1662,$E$3:$E$1662,0,0,1)</f>
        <v>2000</v>
      </c>
      <c r="AC111" s="2" cm="1">
        <f t="array" ref="AC111">_xlfn.XLOOKUP(AC$1&amp;$R111,$C$3:$C$1662&amp;$D$3:$D$1662,$E$3:$E$1662,0,0,1)</f>
        <v>7400</v>
      </c>
    </row>
    <row r="112" spans="3:48" x14ac:dyDescent="0.4">
      <c r="C112" t="s">
        <v>804</v>
      </c>
      <c r="D112" t="s">
        <v>615</v>
      </c>
      <c r="E112">
        <v>7400</v>
      </c>
      <c r="R112" t="s">
        <v>162</v>
      </c>
      <c r="S112" s="2">
        <f t="shared" si="8"/>
        <v>5128140</v>
      </c>
      <c r="T112" s="2">
        <f t="shared" si="13"/>
        <v>4864600</v>
      </c>
      <c r="U112" s="2">
        <f t="shared" si="13"/>
        <v>11892300</v>
      </c>
      <c r="V112" s="2">
        <f t="shared" si="13"/>
        <v>2758100</v>
      </c>
      <c r="W112" s="2">
        <f t="shared" si="13"/>
        <v>2442200</v>
      </c>
      <c r="X112" s="2">
        <f t="shared" si="13"/>
        <v>3683500</v>
      </c>
      <c r="Y112" s="2" cm="1">
        <f t="array" ref="Y112">_xlfn.XLOOKUP(Y$1&amp;$R112,$C$3:$C$1662&amp;$D$3:$D$1662,$E$3:$E$1662,0,0,1)</f>
        <v>25700</v>
      </c>
      <c r="Z112" s="2" cm="1">
        <f t="array" ref="Z112">_xlfn.XLOOKUP(Z$1&amp;$R112,$C$3:$C$1662&amp;$D$3:$D$1662,$E$3:$E$1662,0,0,1)</f>
        <v>26200</v>
      </c>
      <c r="AA112" s="2" cm="1">
        <f t="array" ref="AA112">_xlfn.XLOOKUP(AA$1&amp;$R112,$C$3:$C$1662&amp;$D$3:$D$1662,$E$3:$E$1662,0,0,1)</f>
        <v>7500</v>
      </c>
      <c r="AB112" s="2" cm="1">
        <f t="array" ref="AB112">_xlfn.XLOOKUP(AB$1&amp;$R112,$C$3:$C$1662&amp;$D$3:$D$1662,$E$3:$E$1662,0,0,1)</f>
        <v>13800</v>
      </c>
      <c r="AC112" s="2" cm="1">
        <f t="array" ref="AC112">_xlfn.XLOOKUP(AC$1&amp;$R112,$C$3:$C$1662&amp;$D$3:$D$1662,$E$3:$E$1662,0,0,1)</f>
        <v>11800</v>
      </c>
    </row>
    <row r="113" spans="3:29" x14ac:dyDescent="0.4">
      <c r="C113" t="s">
        <v>804</v>
      </c>
      <c r="D113" t="s">
        <v>616</v>
      </c>
      <c r="E113">
        <v>11800</v>
      </c>
      <c r="R113" t="s">
        <v>193</v>
      </c>
      <c r="S113" s="2">
        <f t="shared" si="8"/>
        <v>5142120</v>
      </c>
      <c r="T113" s="2">
        <f t="shared" si="13"/>
        <v>4874800</v>
      </c>
      <c r="U113" s="2">
        <f t="shared" si="13"/>
        <v>11920800</v>
      </c>
      <c r="V113" s="2">
        <f t="shared" si="13"/>
        <v>2776000</v>
      </c>
      <c r="W113" s="2">
        <f t="shared" si="13"/>
        <v>2450500</v>
      </c>
      <c r="X113" s="2">
        <f t="shared" si="13"/>
        <v>3688500</v>
      </c>
      <c r="Y113" s="2" cm="1">
        <f t="array" ref="Y113">_xlfn.XLOOKUP(Y$1&amp;$R113,$C$3:$C$1662&amp;$D$3:$D$1662,$E$3:$E$1662,0,0,1)</f>
        <v>10200</v>
      </c>
      <c r="Z113" s="2" cm="1">
        <f t="array" ref="Z113">_xlfn.XLOOKUP(Z$1&amp;$R113,$C$3:$C$1662&amp;$D$3:$D$1662,$E$3:$E$1662,0,0,1)</f>
        <v>28500</v>
      </c>
      <c r="AA113" s="2" cm="1">
        <f t="array" ref="AA113">_xlfn.XLOOKUP(AA$1&amp;$R113,$C$3:$C$1662&amp;$D$3:$D$1662,$E$3:$E$1662,0,0,1)</f>
        <v>17900</v>
      </c>
      <c r="AB113" s="2" cm="1">
        <f t="array" ref="AB113">_xlfn.XLOOKUP(AB$1&amp;$R113,$C$3:$C$1662&amp;$D$3:$D$1662,$E$3:$E$1662,0,0,1)</f>
        <v>8300</v>
      </c>
      <c r="AC113" s="2" cm="1">
        <f t="array" ref="AC113">_xlfn.XLOOKUP(AC$1&amp;$R113,$C$3:$C$1662&amp;$D$3:$D$1662,$E$3:$E$1662,0,0,1)</f>
        <v>5000</v>
      </c>
    </row>
    <row r="114" spans="3:29" x14ac:dyDescent="0.4">
      <c r="C114" t="s">
        <v>804</v>
      </c>
      <c r="D114" t="s">
        <v>617</v>
      </c>
      <c r="E114">
        <v>5000</v>
      </c>
      <c r="R114" t="s">
        <v>190</v>
      </c>
      <c r="S114" s="2">
        <f t="shared" si="8"/>
        <v>5152320</v>
      </c>
      <c r="T114" s="2">
        <f t="shared" si="13"/>
        <v>4888000</v>
      </c>
      <c r="U114" s="2">
        <f t="shared" si="13"/>
        <v>11929900</v>
      </c>
      <c r="V114" s="2">
        <f t="shared" si="13"/>
        <v>2783500</v>
      </c>
      <c r="W114" s="2">
        <f t="shared" si="13"/>
        <v>2462900</v>
      </c>
      <c r="X114" s="2">
        <f t="shared" si="13"/>
        <v>3697300</v>
      </c>
      <c r="Y114" s="2" cm="1">
        <f t="array" ref="Y114">_xlfn.XLOOKUP(Y$1&amp;$R114,$C$3:$C$1662&amp;$D$3:$D$1662,$E$3:$E$1662,0,0,1)</f>
        <v>13200</v>
      </c>
      <c r="Z114" s="2" cm="1">
        <f t="array" ref="Z114">_xlfn.XLOOKUP(Z$1&amp;$R114,$C$3:$C$1662&amp;$D$3:$D$1662,$E$3:$E$1662,0,0,1)</f>
        <v>9100</v>
      </c>
      <c r="AA114" s="2" cm="1">
        <f t="array" ref="AA114">_xlfn.XLOOKUP(AA$1&amp;$R114,$C$3:$C$1662&amp;$D$3:$D$1662,$E$3:$E$1662,0,0,1)</f>
        <v>7500</v>
      </c>
      <c r="AB114" s="2" cm="1">
        <f t="array" ref="AB114">_xlfn.XLOOKUP(AB$1&amp;$R114,$C$3:$C$1662&amp;$D$3:$D$1662,$E$3:$E$1662,0,0,1)</f>
        <v>12400</v>
      </c>
      <c r="AC114" s="2" cm="1">
        <f t="array" ref="AC114">_xlfn.XLOOKUP(AC$1&amp;$R114,$C$3:$C$1662&amp;$D$3:$D$1662,$E$3:$E$1662,0,0,1)</f>
        <v>8800</v>
      </c>
    </row>
    <row r="115" spans="3:29" x14ac:dyDescent="0.4">
      <c r="C115" t="s">
        <v>804</v>
      </c>
      <c r="D115" t="s">
        <v>618</v>
      </c>
      <c r="E115">
        <v>8800</v>
      </c>
      <c r="R115" t="s">
        <v>182</v>
      </c>
      <c r="S115" s="2">
        <f t="shared" si="8"/>
        <v>5164700</v>
      </c>
      <c r="T115" s="2">
        <f t="shared" si="13"/>
        <v>4904800</v>
      </c>
      <c r="U115" s="2">
        <f t="shared" si="13"/>
        <v>11964000</v>
      </c>
      <c r="V115" s="2">
        <f t="shared" si="13"/>
        <v>2787700</v>
      </c>
      <c r="W115" s="2">
        <f t="shared" si="13"/>
        <v>2468300</v>
      </c>
      <c r="X115" s="2">
        <f t="shared" si="13"/>
        <v>3698700</v>
      </c>
      <c r="Y115" s="2" cm="1">
        <f t="array" ref="Y115">_xlfn.XLOOKUP(Y$1&amp;$R115,$C$3:$C$1662&amp;$D$3:$D$1662,$E$3:$E$1662,0,0,1)</f>
        <v>16800</v>
      </c>
      <c r="Z115" s="2" cm="1">
        <f t="array" ref="Z115">_xlfn.XLOOKUP(Z$1&amp;$R115,$C$3:$C$1662&amp;$D$3:$D$1662,$E$3:$E$1662,0,0,1)</f>
        <v>34100</v>
      </c>
      <c r="AA115" s="2" cm="1">
        <f t="array" ref="AA115">_xlfn.XLOOKUP(AA$1&amp;$R115,$C$3:$C$1662&amp;$D$3:$D$1662,$E$3:$E$1662,0,0,1)</f>
        <v>4200</v>
      </c>
      <c r="AB115" s="2" cm="1">
        <f t="array" ref="AB115">_xlfn.XLOOKUP(AB$1&amp;$R115,$C$3:$C$1662&amp;$D$3:$D$1662,$E$3:$E$1662,0,0,1)</f>
        <v>5400</v>
      </c>
      <c r="AC115" s="2" cm="1">
        <f t="array" ref="AC115">_xlfn.XLOOKUP(AC$1&amp;$R115,$C$3:$C$1662&amp;$D$3:$D$1662,$E$3:$E$1662,0,0,1)</f>
        <v>1400</v>
      </c>
    </row>
    <row r="116" spans="3:29" x14ac:dyDescent="0.4">
      <c r="C116" t="s">
        <v>804</v>
      </c>
      <c r="D116" t="s">
        <v>619</v>
      </c>
      <c r="E116">
        <v>1400</v>
      </c>
      <c r="R116" t="s">
        <v>232</v>
      </c>
      <c r="S116" s="2">
        <f t="shared" si="8"/>
        <v>5179420</v>
      </c>
      <c r="T116" s="2">
        <f t="shared" ref="T116:X131" si="14">T115+Y116</f>
        <v>4911000</v>
      </c>
      <c r="U116" s="2">
        <f t="shared" si="14"/>
        <v>12010200</v>
      </c>
      <c r="V116" s="2">
        <f t="shared" si="14"/>
        <v>2793400</v>
      </c>
      <c r="W116" s="2">
        <f t="shared" si="14"/>
        <v>2477000</v>
      </c>
      <c r="X116" s="2">
        <f t="shared" si="14"/>
        <v>3705500</v>
      </c>
      <c r="Y116" s="2" cm="1">
        <f t="array" ref="Y116">_xlfn.XLOOKUP(Y$1&amp;$R116,$C$3:$C$1662&amp;$D$3:$D$1662,$E$3:$E$1662,0,0,1)</f>
        <v>6200</v>
      </c>
      <c r="Z116" s="2" cm="1">
        <f t="array" ref="Z116">_xlfn.XLOOKUP(Z$1&amp;$R116,$C$3:$C$1662&amp;$D$3:$D$1662,$E$3:$E$1662,0,0,1)</f>
        <v>46200</v>
      </c>
      <c r="AA116" s="2" cm="1">
        <f t="array" ref="AA116">_xlfn.XLOOKUP(AA$1&amp;$R116,$C$3:$C$1662&amp;$D$3:$D$1662,$E$3:$E$1662,0,0,1)</f>
        <v>5700</v>
      </c>
      <c r="AB116" s="2" cm="1">
        <f t="array" ref="AB116">_xlfn.XLOOKUP(AB$1&amp;$R116,$C$3:$C$1662&amp;$D$3:$D$1662,$E$3:$E$1662,0,0,1)</f>
        <v>8700</v>
      </c>
      <c r="AC116" s="2" cm="1">
        <f t="array" ref="AC116">_xlfn.XLOOKUP(AC$1&amp;$R116,$C$3:$C$1662&amp;$D$3:$D$1662,$E$3:$E$1662,0,0,1)</f>
        <v>6800</v>
      </c>
    </row>
    <row r="117" spans="3:29" x14ac:dyDescent="0.4">
      <c r="C117" t="s">
        <v>804</v>
      </c>
      <c r="D117" t="s">
        <v>620</v>
      </c>
      <c r="E117">
        <v>6800</v>
      </c>
      <c r="R117" t="s">
        <v>246</v>
      </c>
      <c r="S117" s="2">
        <f t="shared" si="8"/>
        <v>5197460</v>
      </c>
      <c r="T117" s="2">
        <f t="shared" si="14"/>
        <v>4930600</v>
      </c>
      <c r="U117" s="2">
        <f t="shared" si="14"/>
        <v>12065400</v>
      </c>
      <c r="V117" s="2">
        <f t="shared" si="14"/>
        <v>2799100</v>
      </c>
      <c r="W117" s="2">
        <f t="shared" si="14"/>
        <v>2481300</v>
      </c>
      <c r="X117" s="2">
        <f t="shared" si="14"/>
        <v>3710900</v>
      </c>
      <c r="Y117" s="2" cm="1">
        <f t="array" ref="Y117">_xlfn.XLOOKUP(Y$1&amp;$R117,$C$3:$C$1662&amp;$D$3:$D$1662,$E$3:$E$1662,0,0,1)</f>
        <v>19600</v>
      </c>
      <c r="Z117" s="2" cm="1">
        <f t="array" ref="Z117">_xlfn.XLOOKUP(Z$1&amp;$R117,$C$3:$C$1662&amp;$D$3:$D$1662,$E$3:$E$1662,0,0,1)</f>
        <v>55200</v>
      </c>
      <c r="AA117" s="2" cm="1">
        <f t="array" ref="AA117">_xlfn.XLOOKUP(AA$1&amp;$R117,$C$3:$C$1662&amp;$D$3:$D$1662,$E$3:$E$1662,0,0,1)</f>
        <v>5700</v>
      </c>
      <c r="AB117" s="2" cm="1">
        <f t="array" ref="AB117">_xlfn.XLOOKUP(AB$1&amp;$R117,$C$3:$C$1662&amp;$D$3:$D$1662,$E$3:$E$1662,0,0,1)</f>
        <v>4300</v>
      </c>
      <c r="AC117" s="2" cm="1">
        <f t="array" ref="AC117">_xlfn.XLOOKUP(AC$1&amp;$R117,$C$3:$C$1662&amp;$D$3:$D$1662,$E$3:$E$1662,0,0,1)</f>
        <v>5400</v>
      </c>
    </row>
    <row r="118" spans="3:29" x14ac:dyDescent="0.4">
      <c r="C118" t="s">
        <v>804</v>
      </c>
      <c r="D118" t="s">
        <v>621</v>
      </c>
      <c r="E118">
        <v>5400</v>
      </c>
      <c r="R118" t="s">
        <v>108</v>
      </c>
      <c r="S118" s="2">
        <f t="shared" si="8"/>
        <v>5212860</v>
      </c>
      <c r="T118" s="2">
        <f t="shared" si="14"/>
        <v>4947900</v>
      </c>
      <c r="U118" s="2">
        <f t="shared" si="14"/>
        <v>12104500</v>
      </c>
      <c r="V118" s="2">
        <f t="shared" si="14"/>
        <v>2810300</v>
      </c>
      <c r="W118" s="2">
        <f t="shared" si="14"/>
        <v>2485700</v>
      </c>
      <c r="X118" s="2">
        <f t="shared" si="14"/>
        <v>3715900</v>
      </c>
      <c r="Y118" s="2" cm="1">
        <f t="array" ref="Y118">_xlfn.XLOOKUP(Y$1&amp;$R118,$C$3:$C$1662&amp;$D$3:$D$1662,$E$3:$E$1662,0,0,1)</f>
        <v>17300</v>
      </c>
      <c r="Z118" s="2" cm="1">
        <f t="array" ref="Z118">_xlfn.XLOOKUP(Z$1&amp;$R118,$C$3:$C$1662&amp;$D$3:$D$1662,$E$3:$E$1662,0,0,1)</f>
        <v>39100</v>
      </c>
      <c r="AA118" s="2" cm="1">
        <f t="array" ref="AA118">_xlfn.XLOOKUP(AA$1&amp;$R118,$C$3:$C$1662&amp;$D$3:$D$1662,$E$3:$E$1662,0,0,1)</f>
        <v>11200</v>
      </c>
      <c r="AB118" s="2" cm="1">
        <f t="array" ref="AB118">_xlfn.XLOOKUP(AB$1&amp;$R118,$C$3:$C$1662&amp;$D$3:$D$1662,$E$3:$E$1662,0,0,1)</f>
        <v>4400</v>
      </c>
      <c r="AC118" s="2" cm="1">
        <f t="array" ref="AC118">_xlfn.XLOOKUP(AC$1&amp;$R118,$C$3:$C$1662&amp;$D$3:$D$1662,$E$3:$E$1662,0,0,1)</f>
        <v>5000</v>
      </c>
    </row>
    <row r="119" spans="3:29" x14ac:dyDescent="0.4">
      <c r="C119" t="s">
        <v>804</v>
      </c>
      <c r="D119" t="s">
        <v>622</v>
      </c>
      <c r="E119">
        <v>5000</v>
      </c>
      <c r="R119" t="s">
        <v>267</v>
      </c>
      <c r="S119" s="2">
        <f t="shared" si="8"/>
        <v>5228200</v>
      </c>
      <c r="T119" s="2">
        <f t="shared" si="14"/>
        <v>4961000</v>
      </c>
      <c r="U119" s="2">
        <f t="shared" si="14"/>
        <v>12132300</v>
      </c>
      <c r="V119" s="2">
        <f t="shared" si="14"/>
        <v>2834100</v>
      </c>
      <c r="W119" s="2">
        <f t="shared" si="14"/>
        <v>2490400</v>
      </c>
      <c r="X119" s="2">
        <f t="shared" si="14"/>
        <v>3723200</v>
      </c>
      <c r="Y119" s="2" cm="1">
        <f t="array" ref="Y119">_xlfn.XLOOKUP(Y$1&amp;$R119,$C$3:$C$1662&amp;$D$3:$D$1662,$E$3:$E$1662,0,0,1)</f>
        <v>13100</v>
      </c>
      <c r="Z119" s="2" cm="1">
        <f t="array" ref="Z119">_xlfn.XLOOKUP(Z$1&amp;$R119,$C$3:$C$1662&amp;$D$3:$D$1662,$E$3:$E$1662,0,0,1)</f>
        <v>27800</v>
      </c>
      <c r="AA119" s="2" cm="1">
        <f t="array" ref="AA119">_xlfn.XLOOKUP(AA$1&amp;$R119,$C$3:$C$1662&amp;$D$3:$D$1662,$E$3:$E$1662,0,0,1)</f>
        <v>23800</v>
      </c>
      <c r="AB119" s="2" cm="1">
        <f t="array" ref="AB119">_xlfn.XLOOKUP(AB$1&amp;$R119,$C$3:$C$1662&amp;$D$3:$D$1662,$E$3:$E$1662,0,0,1)</f>
        <v>4700</v>
      </c>
      <c r="AC119" s="2" cm="1">
        <f t="array" ref="AC119">_xlfn.XLOOKUP(AC$1&amp;$R119,$C$3:$C$1662&amp;$D$3:$D$1662,$E$3:$E$1662,0,0,1)</f>
        <v>7300</v>
      </c>
    </row>
    <row r="120" spans="3:29" x14ac:dyDescent="0.4">
      <c r="C120" t="s">
        <v>804</v>
      </c>
      <c r="D120" t="s">
        <v>623</v>
      </c>
      <c r="E120">
        <v>7300</v>
      </c>
      <c r="R120" t="s">
        <v>252</v>
      </c>
      <c r="S120" s="2">
        <f t="shared" si="8"/>
        <v>5245500</v>
      </c>
      <c r="T120" s="2">
        <f t="shared" si="14"/>
        <v>4968700</v>
      </c>
      <c r="U120" s="2">
        <f t="shared" si="14"/>
        <v>12186100</v>
      </c>
      <c r="V120" s="2">
        <f t="shared" si="14"/>
        <v>2840600</v>
      </c>
      <c r="W120" s="2">
        <f t="shared" si="14"/>
        <v>2496900</v>
      </c>
      <c r="X120" s="2">
        <f t="shared" si="14"/>
        <v>3735200</v>
      </c>
      <c r="Y120" s="2" cm="1">
        <f t="array" ref="Y120">_xlfn.XLOOKUP(Y$1&amp;$R120,$C$3:$C$1662&amp;$D$3:$D$1662,$E$3:$E$1662,0,0,1)</f>
        <v>7700</v>
      </c>
      <c r="Z120" s="2" cm="1">
        <f t="array" ref="Z120">_xlfn.XLOOKUP(Z$1&amp;$R120,$C$3:$C$1662&amp;$D$3:$D$1662,$E$3:$E$1662,0,0,1)</f>
        <v>53800</v>
      </c>
      <c r="AA120" s="2" cm="1">
        <f t="array" ref="AA120">_xlfn.XLOOKUP(AA$1&amp;$R120,$C$3:$C$1662&amp;$D$3:$D$1662,$E$3:$E$1662,0,0,1)</f>
        <v>6500</v>
      </c>
      <c r="AB120" s="2" cm="1">
        <f t="array" ref="AB120">_xlfn.XLOOKUP(AB$1&amp;$R120,$C$3:$C$1662&amp;$D$3:$D$1662,$E$3:$E$1662,0,0,1)</f>
        <v>6500</v>
      </c>
      <c r="AC120" s="2" cm="1">
        <f t="array" ref="AC120">_xlfn.XLOOKUP(AC$1&amp;$R120,$C$3:$C$1662&amp;$D$3:$D$1662,$E$3:$E$1662,0,0,1)</f>
        <v>12000</v>
      </c>
    </row>
    <row r="121" spans="3:29" x14ac:dyDescent="0.4">
      <c r="C121" t="s">
        <v>804</v>
      </c>
      <c r="D121" t="s">
        <v>624</v>
      </c>
      <c r="E121">
        <v>12000</v>
      </c>
      <c r="R121" t="s">
        <v>128</v>
      </c>
      <c r="S121" s="2">
        <f t="shared" si="8"/>
        <v>5258000</v>
      </c>
      <c r="T121" s="2">
        <f t="shared" si="14"/>
        <v>4988700</v>
      </c>
      <c r="U121" s="2">
        <f t="shared" si="14"/>
        <v>12217800</v>
      </c>
      <c r="V121" s="2">
        <f t="shared" si="14"/>
        <v>2846000</v>
      </c>
      <c r="W121" s="2">
        <f t="shared" si="14"/>
        <v>2499800</v>
      </c>
      <c r="X121" s="2">
        <f t="shared" si="14"/>
        <v>3737700</v>
      </c>
      <c r="Y121" s="2" cm="1">
        <f t="array" ref="Y121">_xlfn.XLOOKUP(Y$1&amp;$R121,$C$3:$C$1662&amp;$D$3:$D$1662,$E$3:$E$1662,0,0,1)</f>
        <v>20000</v>
      </c>
      <c r="Z121" s="2" cm="1">
        <f t="array" ref="Z121">_xlfn.XLOOKUP(Z$1&amp;$R121,$C$3:$C$1662&amp;$D$3:$D$1662,$E$3:$E$1662,0,0,1)</f>
        <v>31700</v>
      </c>
      <c r="AA121" s="2" cm="1">
        <f t="array" ref="AA121">_xlfn.XLOOKUP(AA$1&amp;$R121,$C$3:$C$1662&amp;$D$3:$D$1662,$E$3:$E$1662,0,0,1)</f>
        <v>5400</v>
      </c>
      <c r="AB121" s="2" cm="1">
        <f t="array" ref="AB121">_xlfn.XLOOKUP(AB$1&amp;$R121,$C$3:$C$1662&amp;$D$3:$D$1662,$E$3:$E$1662,0,0,1)</f>
        <v>2900</v>
      </c>
      <c r="AC121" s="2" cm="1">
        <f t="array" ref="AC121">_xlfn.XLOOKUP(AC$1&amp;$R121,$C$3:$C$1662&amp;$D$3:$D$1662,$E$3:$E$1662,0,0,1)</f>
        <v>2500</v>
      </c>
    </row>
    <row r="122" spans="3:29" x14ac:dyDescent="0.4">
      <c r="C122" t="s">
        <v>804</v>
      </c>
      <c r="D122" t="s">
        <v>625</v>
      </c>
      <c r="E122">
        <v>2500</v>
      </c>
      <c r="R122" t="s">
        <v>287</v>
      </c>
      <c r="S122" s="2">
        <f t="shared" si="8"/>
        <v>5282120</v>
      </c>
      <c r="T122" s="2">
        <f t="shared" si="14"/>
        <v>5012400</v>
      </c>
      <c r="U122" s="2">
        <f t="shared" si="14"/>
        <v>12270200</v>
      </c>
      <c r="V122" s="2">
        <f t="shared" si="14"/>
        <v>2852900</v>
      </c>
      <c r="W122" s="2">
        <f t="shared" si="14"/>
        <v>2521200</v>
      </c>
      <c r="X122" s="2">
        <f t="shared" si="14"/>
        <v>3753900</v>
      </c>
      <c r="Y122" s="2" cm="1">
        <f t="array" ref="Y122">_xlfn.XLOOKUP(Y$1&amp;$R122,$C$3:$C$1662&amp;$D$3:$D$1662,$E$3:$E$1662,0,0,1)</f>
        <v>23700</v>
      </c>
      <c r="Z122" s="2" cm="1">
        <f t="array" ref="Z122">_xlfn.XLOOKUP(Z$1&amp;$R122,$C$3:$C$1662&amp;$D$3:$D$1662,$E$3:$E$1662,0,0,1)</f>
        <v>52400</v>
      </c>
      <c r="AA122" s="2" cm="1">
        <f t="array" ref="AA122">_xlfn.XLOOKUP(AA$1&amp;$R122,$C$3:$C$1662&amp;$D$3:$D$1662,$E$3:$E$1662,0,0,1)</f>
        <v>6900</v>
      </c>
      <c r="AB122" s="2" cm="1">
        <f t="array" ref="AB122">_xlfn.XLOOKUP(AB$1&amp;$R122,$C$3:$C$1662&amp;$D$3:$D$1662,$E$3:$E$1662,0,0,1)</f>
        <v>21400</v>
      </c>
      <c r="AC122" s="2" cm="1">
        <f t="array" ref="AC122">_xlfn.XLOOKUP(AC$1&amp;$R122,$C$3:$C$1662&amp;$D$3:$D$1662,$E$3:$E$1662,0,0,1)</f>
        <v>16200</v>
      </c>
    </row>
    <row r="123" spans="3:29" x14ac:dyDescent="0.4">
      <c r="C123" t="s">
        <v>804</v>
      </c>
      <c r="D123" t="s">
        <v>626</v>
      </c>
      <c r="E123">
        <v>16200</v>
      </c>
      <c r="R123" t="s">
        <v>194</v>
      </c>
      <c r="S123" s="2">
        <f t="shared" si="8"/>
        <v>5298140</v>
      </c>
      <c r="T123" s="2">
        <f t="shared" si="14"/>
        <v>5019700</v>
      </c>
      <c r="U123" s="2">
        <f t="shared" si="14"/>
        <v>12315000</v>
      </c>
      <c r="V123" s="2">
        <f t="shared" si="14"/>
        <v>2864800</v>
      </c>
      <c r="W123" s="2">
        <f t="shared" si="14"/>
        <v>2529200</v>
      </c>
      <c r="X123" s="2">
        <f t="shared" si="14"/>
        <v>3762000</v>
      </c>
      <c r="Y123" s="2" cm="1">
        <f t="array" ref="Y123">_xlfn.XLOOKUP(Y$1&amp;$R123,$C$3:$C$1662&amp;$D$3:$D$1662,$E$3:$E$1662,0,0,1)</f>
        <v>7300</v>
      </c>
      <c r="Z123" s="2" cm="1">
        <f t="array" ref="Z123">_xlfn.XLOOKUP(Z$1&amp;$R123,$C$3:$C$1662&amp;$D$3:$D$1662,$E$3:$E$1662,0,0,1)</f>
        <v>44800</v>
      </c>
      <c r="AA123" s="2" cm="1">
        <f t="array" ref="AA123">_xlfn.XLOOKUP(AA$1&amp;$R123,$C$3:$C$1662&amp;$D$3:$D$1662,$E$3:$E$1662,0,0,1)</f>
        <v>11900</v>
      </c>
      <c r="AB123" s="2" cm="1">
        <f t="array" ref="AB123">_xlfn.XLOOKUP(AB$1&amp;$R123,$C$3:$C$1662&amp;$D$3:$D$1662,$E$3:$E$1662,0,0,1)</f>
        <v>8000</v>
      </c>
      <c r="AC123" s="2" cm="1">
        <f t="array" ref="AC123">_xlfn.XLOOKUP(AC$1&amp;$R123,$C$3:$C$1662&amp;$D$3:$D$1662,$E$3:$E$1662,0,0,1)</f>
        <v>8100</v>
      </c>
    </row>
    <row r="124" spans="3:29" x14ac:dyDescent="0.4">
      <c r="C124" t="s">
        <v>804</v>
      </c>
      <c r="D124" t="s">
        <v>627</v>
      </c>
      <c r="E124">
        <v>8100</v>
      </c>
      <c r="R124" t="s">
        <v>184</v>
      </c>
      <c r="S124" s="2">
        <f t="shared" si="8"/>
        <v>5313560</v>
      </c>
      <c r="T124" s="2">
        <f t="shared" si="14"/>
        <v>5037600</v>
      </c>
      <c r="U124" s="2">
        <f t="shared" si="14"/>
        <v>12345100</v>
      </c>
      <c r="V124" s="2">
        <f t="shared" si="14"/>
        <v>2879500</v>
      </c>
      <c r="W124" s="2">
        <f t="shared" si="14"/>
        <v>2537600</v>
      </c>
      <c r="X124" s="2">
        <f t="shared" si="14"/>
        <v>3768000</v>
      </c>
      <c r="Y124" s="2" cm="1">
        <f t="array" ref="Y124">_xlfn.XLOOKUP(Y$1&amp;$R124,$C$3:$C$1662&amp;$D$3:$D$1662,$E$3:$E$1662,0,0,1)</f>
        <v>17900</v>
      </c>
      <c r="Z124" s="2" cm="1">
        <f t="array" ref="Z124">_xlfn.XLOOKUP(Z$1&amp;$R124,$C$3:$C$1662&amp;$D$3:$D$1662,$E$3:$E$1662,0,0,1)</f>
        <v>30100</v>
      </c>
      <c r="AA124" s="2" cm="1">
        <f t="array" ref="AA124">_xlfn.XLOOKUP(AA$1&amp;$R124,$C$3:$C$1662&amp;$D$3:$D$1662,$E$3:$E$1662,0,0,1)</f>
        <v>14700</v>
      </c>
      <c r="AB124" s="2" cm="1">
        <f t="array" ref="AB124">_xlfn.XLOOKUP(AB$1&amp;$R124,$C$3:$C$1662&amp;$D$3:$D$1662,$E$3:$E$1662,0,0,1)</f>
        <v>8400</v>
      </c>
      <c r="AC124" s="2" cm="1">
        <f t="array" ref="AC124">_xlfn.XLOOKUP(AC$1&amp;$R124,$C$3:$C$1662&amp;$D$3:$D$1662,$E$3:$E$1662,0,0,1)</f>
        <v>6000</v>
      </c>
    </row>
    <row r="125" spans="3:29" x14ac:dyDescent="0.4">
      <c r="C125" t="s">
        <v>804</v>
      </c>
      <c r="D125" t="s">
        <v>628</v>
      </c>
      <c r="E125">
        <v>6000</v>
      </c>
      <c r="R125" t="s">
        <v>177</v>
      </c>
      <c r="S125" s="2">
        <f t="shared" si="8"/>
        <v>5327000</v>
      </c>
      <c r="T125" s="2">
        <f t="shared" si="14"/>
        <v>5047600</v>
      </c>
      <c r="U125" s="2">
        <f t="shared" si="14"/>
        <v>12385600</v>
      </c>
      <c r="V125" s="2">
        <f t="shared" si="14"/>
        <v>2887800</v>
      </c>
      <c r="W125" s="2">
        <f t="shared" si="14"/>
        <v>2542200</v>
      </c>
      <c r="X125" s="2">
        <f t="shared" si="14"/>
        <v>3771800</v>
      </c>
      <c r="Y125" s="2" cm="1">
        <f t="array" ref="Y125">_xlfn.XLOOKUP(Y$1&amp;$R125,$C$3:$C$1662&amp;$D$3:$D$1662,$E$3:$E$1662,0,0,1)</f>
        <v>10000</v>
      </c>
      <c r="Z125" s="2" cm="1">
        <f t="array" ref="Z125">_xlfn.XLOOKUP(Z$1&amp;$R125,$C$3:$C$1662&amp;$D$3:$D$1662,$E$3:$E$1662,0,0,1)</f>
        <v>40500</v>
      </c>
      <c r="AA125" s="2" cm="1">
        <f t="array" ref="AA125">_xlfn.XLOOKUP(AA$1&amp;$R125,$C$3:$C$1662&amp;$D$3:$D$1662,$E$3:$E$1662,0,0,1)</f>
        <v>8300</v>
      </c>
      <c r="AB125" s="2" cm="1">
        <f t="array" ref="AB125">_xlfn.XLOOKUP(AB$1&amp;$R125,$C$3:$C$1662&amp;$D$3:$D$1662,$E$3:$E$1662,0,0,1)</f>
        <v>4600</v>
      </c>
      <c r="AC125" s="2" cm="1">
        <f t="array" ref="AC125">_xlfn.XLOOKUP(AC$1&amp;$R125,$C$3:$C$1662&amp;$D$3:$D$1662,$E$3:$E$1662,0,0,1)</f>
        <v>3800</v>
      </c>
    </row>
    <row r="126" spans="3:29" x14ac:dyDescent="0.4">
      <c r="C126" t="s">
        <v>804</v>
      </c>
      <c r="D126" t="s">
        <v>629</v>
      </c>
      <c r="E126">
        <v>3800</v>
      </c>
      <c r="R126" t="s">
        <v>55</v>
      </c>
      <c r="S126" s="2">
        <f t="shared" si="8"/>
        <v>5340540</v>
      </c>
      <c r="T126" s="2">
        <f t="shared" si="14"/>
        <v>5054500</v>
      </c>
      <c r="U126" s="2">
        <f t="shared" si="14"/>
        <v>12421200</v>
      </c>
      <c r="V126" s="2">
        <f t="shared" si="14"/>
        <v>2903000</v>
      </c>
      <c r="W126" s="2">
        <f t="shared" si="14"/>
        <v>2548300</v>
      </c>
      <c r="X126" s="2">
        <f t="shared" si="14"/>
        <v>3775700</v>
      </c>
      <c r="Y126" s="2" cm="1">
        <f t="array" ref="Y126">_xlfn.XLOOKUP(Y$1&amp;$R126,$C$3:$C$1662&amp;$D$3:$D$1662,$E$3:$E$1662,0,0,1)</f>
        <v>6900</v>
      </c>
      <c r="Z126" s="2" cm="1">
        <f t="array" ref="Z126">_xlfn.XLOOKUP(Z$1&amp;$R126,$C$3:$C$1662&amp;$D$3:$D$1662,$E$3:$E$1662,0,0,1)</f>
        <v>35600</v>
      </c>
      <c r="AA126" s="2" cm="1">
        <f t="array" ref="AA126">_xlfn.XLOOKUP(AA$1&amp;$R126,$C$3:$C$1662&amp;$D$3:$D$1662,$E$3:$E$1662,0,0,1)</f>
        <v>15200</v>
      </c>
      <c r="AB126" s="2" cm="1">
        <f t="array" ref="AB126">_xlfn.XLOOKUP(AB$1&amp;$R126,$C$3:$C$1662&amp;$D$3:$D$1662,$E$3:$E$1662,0,0,1)</f>
        <v>6100</v>
      </c>
      <c r="AC126" s="2" cm="1">
        <f t="array" ref="AC126">_xlfn.XLOOKUP(AC$1&amp;$R126,$C$3:$C$1662&amp;$D$3:$D$1662,$E$3:$E$1662,0,0,1)</f>
        <v>3900</v>
      </c>
    </row>
    <row r="127" spans="3:29" x14ac:dyDescent="0.4">
      <c r="C127" t="s">
        <v>804</v>
      </c>
      <c r="D127" t="s">
        <v>630</v>
      </c>
      <c r="E127">
        <v>3900</v>
      </c>
      <c r="R127" t="s">
        <v>32</v>
      </c>
      <c r="S127" s="2">
        <f t="shared" si="8"/>
        <v>5353680</v>
      </c>
      <c r="T127" s="2">
        <f t="shared" si="14"/>
        <v>5076000</v>
      </c>
      <c r="U127" s="2">
        <f t="shared" si="14"/>
        <v>12439400</v>
      </c>
      <c r="V127" s="2">
        <f t="shared" si="14"/>
        <v>2909400</v>
      </c>
      <c r="W127" s="2">
        <f t="shared" si="14"/>
        <v>2558300</v>
      </c>
      <c r="X127" s="2">
        <f t="shared" si="14"/>
        <v>3785300</v>
      </c>
      <c r="Y127" s="2" cm="1">
        <f t="array" ref="Y127">_xlfn.XLOOKUP(Y$1&amp;$R127,$C$3:$C$1662&amp;$D$3:$D$1662,$E$3:$E$1662,0,0,1)</f>
        <v>21500</v>
      </c>
      <c r="Z127" s="2" cm="1">
        <f t="array" ref="Z127">_xlfn.XLOOKUP(Z$1&amp;$R127,$C$3:$C$1662&amp;$D$3:$D$1662,$E$3:$E$1662,0,0,1)</f>
        <v>18200</v>
      </c>
      <c r="AA127" s="2" cm="1">
        <f t="array" ref="AA127">_xlfn.XLOOKUP(AA$1&amp;$R127,$C$3:$C$1662&amp;$D$3:$D$1662,$E$3:$E$1662,0,0,1)</f>
        <v>6400</v>
      </c>
      <c r="AB127" s="2" cm="1">
        <f t="array" ref="AB127">_xlfn.XLOOKUP(AB$1&amp;$R127,$C$3:$C$1662&amp;$D$3:$D$1662,$E$3:$E$1662,0,0,1)</f>
        <v>10000</v>
      </c>
      <c r="AC127" s="2" cm="1">
        <f t="array" ref="AC127">_xlfn.XLOOKUP(AC$1&amp;$R127,$C$3:$C$1662&amp;$D$3:$D$1662,$E$3:$E$1662,0,0,1)</f>
        <v>9600</v>
      </c>
    </row>
    <row r="128" spans="3:29" x14ac:dyDescent="0.4">
      <c r="C128" t="s">
        <v>804</v>
      </c>
      <c r="D128" t="s">
        <v>631</v>
      </c>
      <c r="E128">
        <v>9600</v>
      </c>
      <c r="R128" t="s">
        <v>166</v>
      </c>
      <c r="S128" s="2">
        <f t="shared" si="8"/>
        <v>5368980</v>
      </c>
      <c r="T128" s="2">
        <f t="shared" si="14"/>
        <v>5096300</v>
      </c>
      <c r="U128" s="2">
        <f t="shared" si="14"/>
        <v>12472700</v>
      </c>
      <c r="V128" s="2">
        <f t="shared" si="14"/>
        <v>2921700</v>
      </c>
      <c r="W128" s="2">
        <f t="shared" si="14"/>
        <v>2560600</v>
      </c>
      <c r="X128" s="2">
        <f t="shared" si="14"/>
        <v>3793600</v>
      </c>
      <c r="Y128" s="2" cm="1">
        <f t="array" ref="Y128">_xlfn.XLOOKUP(Y$1&amp;$R128,$C$3:$C$1662&amp;$D$3:$D$1662,$E$3:$E$1662,0,0,1)</f>
        <v>20300</v>
      </c>
      <c r="Z128" s="2" cm="1">
        <f t="array" ref="Z128">_xlfn.XLOOKUP(Z$1&amp;$R128,$C$3:$C$1662&amp;$D$3:$D$1662,$E$3:$E$1662,0,0,1)</f>
        <v>33300</v>
      </c>
      <c r="AA128" s="2" cm="1">
        <f t="array" ref="AA128">_xlfn.XLOOKUP(AA$1&amp;$R128,$C$3:$C$1662&amp;$D$3:$D$1662,$E$3:$E$1662,0,0,1)</f>
        <v>12300</v>
      </c>
      <c r="AB128" s="2" cm="1">
        <f t="array" ref="AB128">_xlfn.XLOOKUP(AB$1&amp;$R128,$C$3:$C$1662&amp;$D$3:$D$1662,$E$3:$E$1662,0,0,1)</f>
        <v>2300</v>
      </c>
      <c r="AC128" s="2" cm="1">
        <f t="array" ref="AC128">_xlfn.XLOOKUP(AC$1&amp;$R128,$C$3:$C$1662&amp;$D$3:$D$1662,$E$3:$E$1662,0,0,1)</f>
        <v>8300</v>
      </c>
    </row>
    <row r="129" spans="3:29" x14ac:dyDescent="0.4">
      <c r="C129" t="s">
        <v>804</v>
      </c>
      <c r="D129" t="s">
        <v>632</v>
      </c>
      <c r="E129">
        <v>8300</v>
      </c>
      <c r="R129" t="s">
        <v>60</v>
      </c>
      <c r="S129" s="2">
        <f t="shared" si="8"/>
        <v>5379680</v>
      </c>
      <c r="T129" s="2">
        <f t="shared" si="14"/>
        <v>5106400</v>
      </c>
      <c r="U129" s="2">
        <f t="shared" si="14"/>
        <v>12497300</v>
      </c>
      <c r="V129" s="2">
        <f t="shared" si="14"/>
        <v>2929500</v>
      </c>
      <c r="W129" s="2">
        <f t="shared" si="14"/>
        <v>2565900</v>
      </c>
      <c r="X129" s="2">
        <f t="shared" si="14"/>
        <v>3799300</v>
      </c>
      <c r="Y129" s="2" cm="1">
        <f t="array" ref="Y129">_xlfn.XLOOKUP(Y$1&amp;$R129,$C$3:$C$1662&amp;$D$3:$D$1662,$E$3:$E$1662,0,0,1)</f>
        <v>10100</v>
      </c>
      <c r="Z129" s="2" cm="1">
        <f t="array" ref="Z129">_xlfn.XLOOKUP(Z$1&amp;$R129,$C$3:$C$1662&amp;$D$3:$D$1662,$E$3:$E$1662,0,0,1)</f>
        <v>24600</v>
      </c>
      <c r="AA129" s="2" cm="1">
        <f t="array" ref="AA129">_xlfn.XLOOKUP(AA$1&amp;$R129,$C$3:$C$1662&amp;$D$3:$D$1662,$E$3:$E$1662,0,0,1)</f>
        <v>7800</v>
      </c>
      <c r="AB129" s="2" cm="1">
        <f t="array" ref="AB129">_xlfn.XLOOKUP(AB$1&amp;$R129,$C$3:$C$1662&amp;$D$3:$D$1662,$E$3:$E$1662,0,0,1)</f>
        <v>5300</v>
      </c>
      <c r="AC129" s="2" cm="1">
        <f t="array" ref="AC129">_xlfn.XLOOKUP(AC$1&amp;$R129,$C$3:$C$1662&amp;$D$3:$D$1662,$E$3:$E$1662,0,0,1)</f>
        <v>5700</v>
      </c>
    </row>
    <row r="130" spans="3:29" x14ac:dyDescent="0.4">
      <c r="C130" t="s">
        <v>804</v>
      </c>
      <c r="D130" t="s">
        <v>633</v>
      </c>
      <c r="E130">
        <v>5700</v>
      </c>
      <c r="R130" t="s">
        <v>266</v>
      </c>
      <c r="S130" s="2">
        <f t="shared" si="8"/>
        <v>5398460</v>
      </c>
      <c r="T130" s="2">
        <f t="shared" si="14"/>
        <v>5116800</v>
      </c>
      <c r="U130" s="2">
        <f t="shared" si="14"/>
        <v>12519900</v>
      </c>
      <c r="V130" s="2">
        <f t="shared" si="14"/>
        <v>2982300</v>
      </c>
      <c r="W130" s="2">
        <f t="shared" si="14"/>
        <v>2572300</v>
      </c>
      <c r="X130" s="2">
        <f t="shared" si="14"/>
        <v>3801000</v>
      </c>
      <c r="Y130" s="2" cm="1">
        <f t="array" ref="Y130">_xlfn.XLOOKUP(Y$1&amp;$R130,$C$3:$C$1662&amp;$D$3:$D$1662,$E$3:$E$1662,0,0,1)</f>
        <v>10400</v>
      </c>
      <c r="Z130" s="2" cm="1">
        <f t="array" ref="Z130">_xlfn.XLOOKUP(Z$1&amp;$R130,$C$3:$C$1662&amp;$D$3:$D$1662,$E$3:$E$1662,0,0,1)</f>
        <v>22600</v>
      </c>
      <c r="AA130" s="2" cm="1">
        <f t="array" ref="AA130">_xlfn.XLOOKUP(AA$1&amp;$R130,$C$3:$C$1662&amp;$D$3:$D$1662,$E$3:$E$1662,0,0,1)</f>
        <v>52800</v>
      </c>
      <c r="AB130" s="2" cm="1">
        <f t="array" ref="AB130">_xlfn.XLOOKUP(AB$1&amp;$R130,$C$3:$C$1662&amp;$D$3:$D$1662,$E$3:$E$1662,0,0,1)</f>
        <v>6400</v>
      </c>
      <c r="AC130" s="2" cm="1">
        <f t="array" ref="AC130">_xlfn.XLOOKUP(AC$1&amp;$R130,$C$3:$C$1662&amp;$D$3:$D$1662,$E$3:$E$1662,0,0,1)</f>
        <v>1700</v>
      </c>
    </row>
    <row r="131" spans="3:29" x14ac:dyDescent="0.4">
      <c r="C131" t="s">
        <v>804</v>
      </c>
      <c r="D131" t="s">
        <v>634</v>
      </c>
      <c r="E131">
        <v>1700</v>
      </c>
      <c r="R131" t="s">
        <v>44</v>
      </c>
      <c r="S131" s="2">
        <f t="shared" ref="S131:S194" si="15">IFERROR(AVERAGEIFS(T131:X131,T131:X131,"&gt;0"),0)</f>
        <v>5410300</v>
      </c>
      <c r="T131" s="2">
        <f t="shared" si="14"/>
        <v>5123700</v>
      </c>
      <c r="U131" s="2">
        <f t="shared" si="14"/>
        <v>12536300</v>
      </c>
      <c r="V131" s="2">
        <f t="shared" si="14"/>
        <v>2999700</v>
      </c>
      <c r="W131" s="2">
        <f t="shared" si="14"/>
        <v>2587800</v>
      </c>
      <c r="X131" s="2">
        <f t="shared" si="14"/>
        <v>3804000</v>
      </c>
      <c r="Y131" s="2" cm="1">
        <f t="array" ref="Y131">_xlfn.XLOOKUP(Y$1&amp;$R131,$C$3:$C$1662&amp;$D$3:$D$1662,$E$3:$E$1662,0,0,1)</f>
        <v>6900</v>
      </c>
      <c r="Z131" s="2" cm="1">
        <f t="array" ref="Z131">_xlfn.XLOOKUP(Z$1&amp;$R131,$C$3:$C$1662&amp;$D$3:$D$1662,$E$3:$E$1662,0,0,1)</f>
        <v>16400</v>
      </c>
      <c r="AA131" s="2" cm="1">
        <f t="array" ref="AA131">_xlfn.XLOOKUP(AA$1&amp;$R131,$C$3:$C$1662&amp;$D$3:$D$1662,$E$3:$E$1662,0,0,1)</f>
        <v>17400</v>
      </c>
      <c r="AB131" s="2" cm="1">
        <f t="array" ref="AB131">_xlfn.XLOOKUP(AB$1&amp;$R131,$C$3:$C$1662&amp;$D$3:$D$1662,$E$3:$E$1662,0,0,1)</f>
        <v>15500</v>
      </c>
      <c r="AC131" s="2" cm="1">
        <f t="array" ref="AC131">_xlfn.XLOOKUP(AC$1&amp;$R131,$C$3:$C$1662&amp;$D$3:$D$1662,$E$3:$E$1662,0,0,1)</f>
        <v>3000</v>
      </c>
    </row>
    <row r="132" spans="3:29" x14ac:dyDescent="0.4">
      <c r="C132" t="s">
        <v>804</v>
      </c>
      <c r="D132" t="s">
        <v>635</v>
      </c>
      <c r="E132">
        <v>3000</v>
      </c>
      <c r="R132" t="s">
        <v>230</v>
      </c>
      <c r="S132" s="2">
        <f t="shared" si="15"/>
        <v>5426140</v>
      </c>
      <c r="T132" s="2">
        <f t="shared" ref="T132:X147" si="16">T131+Y132</f>
        <v>5136900</v>
      </c>
      <c r="U132" s="2">
        <f t="shared" si="16"/>
        <v>12563900</v>
      </c>
      <c r="V132" s="2">
        <f t="shared" si="16"/>
        <v>3008000</v>
      </c>
      <c r="W132" s="2">
        <f t="shared" si="16"/>
        <v>2611600</v>
      </c>
      <c r="X132" s="2">
        <f t="shared" si="16"/>
        <v>3810300</v>
      </c>
      <c r="Y132" s="2" cm="1">
        <f t="array" ref="Y132">_xlfn.XLOOKUP(Y$1&amp;$R132,$C$3:$C$1662&amp;$D$3:$D$1662,$E$3:$E$1662,0,0,1)</f>
        <v>13200</v>
      </c>
      <c r="Z132" s="2" cm="1">
        <f t="array" ref="Z132">_xlfn.XLOOKUP(Z$1&amp;$R132,$C$3:$C$1662&amp;$D$3:$D$1662,$E$3:$E$1662,0,0,1)</f>
        <v>27600</v>
      </c>
      <c r="AA132" s="2" cm="1">
        <f t="array" ref="AA132">_xlfn.XLOOKUP(AA$1&amp;$R132,$C$3:$C$1662&amp;$D$3:$D$1662,$E$3:$E$1662,0,0,1)</f>
        <v>8300</v>
      </c>
      <c r="AB132" s="2" cm="1">
        <f t="array" ref="AB132">_xlfn.XLOOKUP(AB$1&amp;$R132,$C$3:$C$1662&amp;$D$3:$D$1662,$E$3:$E$1662,0,0,1)</f>
        <v>23800</v>
      </c>
      <c r="AC132" s="2" cm="1">
        <f t="array" ref="AC132">_xlfn.XLOOKUP(AC$1&amp;$R132,$C$3:$C$1662&amp;$D$3:$D$1662,$E$3:$E$1662,0,0,1)</f>
        <v>6300</v>
      </c>
    </row>
    <row r="133" spans="3:29" x14ac:dyDescent="0.4">
      <c r="C133" t="s">
        <v>804</v>
      </c>
      <c r="D133" t="s">
        <v>636</v>
      </c>
      <c r="E133">
        <v>6300</v>
      </c>
      <c r="R133" t="s">
        <v>214</v>
      </c>
      <c r="S133" s="2">
        <f t="shared" si="15"/>
        <v>5441380</v>
      </c>
      <c r="T133" s="2">
        <f t="shared" si="16"/>
        <v>5145100</v>
      </c>
      <c r="U133" s="2">
        <f t="shared" si="16"/>
        <v>12588200</v>
      </c>
      <c r="V133" s="2">
        <f t="shared" si="16"/>
        <v>3016300</v>
      </c>
      <c r="W133" s="2">
        <f t="shared" si="16"/>
        <v>2625500</v>
      </c>
      <c r="X133" s="2">
        <f t="shared" si="16"/>
        <v>3831800</v>
      </c>
      <c r="Y133" s="2" cm="1">
        <f t="array" ref="Y133">_xlfn.XLOOKUP(Y$1&amp;$R133,$C$3:$C$1662&amp;$D$3:$D$1662,$E$3:$E$1662,0,0,1)</f>
        <v>8200</v>
      </c>
      <c r="Z133" s="2" cm="1">
        <f t="array" ref="Z133">_xlfn.XLOOKUP(Z$1&amp;$R133,$C$3:$C$1662&amp;$D$3:$D$1662,$E$3:$E$1662,0,0,1)</f>
        <v>24300</v>
      </c>
      <c r="AA133" s="2" cm="1">
        <f t="array" ref="AA133">_xlfn.XLOOKUP(AA$1&amp;$R133,$C$3:$C$1662&amp;$D$3:$D$1662,$E$3:$E$1662,0,0,1)</f>
        <v>8300</v>
      </c>
      <c r="AB133" s="2" cm="1">
        <f t="array" ref="AB133">_xlfn.XLOOKUP(AB$1&amp;$R133,$C$3:$C$1662&amp;$D$3:$D$1662,$E$3:$E$1662,0,0,1)</f>
        <v>13900</v>
      </c>
      <c r="AC133" s="2" cm="1">
        <f t="array" ref="AC133">_xlfn.XLOOKUP(AC$1&amp;$R133,$C$3:$C$1662&amp;$D$3:$D$1662,$E$3:$E$1662,0,0,1)</f>
        <v>21500</v>
      </c>
    </row>
    <row r="134" spans="3:29" x14ac:dyDescent="0.4">
      <c r="C134" t="s">
        <v>804</v>
      </c>
      <c r="D134" t="s">
        <v>637</v>
      </c>
      <c r="E134">
        <v>21500</v>
      </c>
      <c r="R134" t="s">
        <v>233</v>
      </c>
      <c r="S134" s="2">
        <f t="shared" si="15"/>
        <v>5460800</v>
      </c>
      <c r="T134" s="2">
        <f t="shared" si="16"/>
        <v>5158000</v>
      </c>
      <c r="U134" s="2">
        <f t="shared" si="16"/>
        <v>12610400</v>
      </c>
      <c r="V134" s="2">
        <f t="shared" si="16"/>
        <v>3027600</v>
      </c>
      <c r="W134" s="2">
        <f t="shared" si="16"/>
        <v>2631700</v>
      </c>
      <c r="X134" s="2">
        <f t="shared" si="16"/>
        <v>3876300</v>
      </c>
      <c r="Y134" s="2" cm="1">
        <f t="array" ref="Y134">_xlfn.XLOOKUP(Y$1&amp;$R134,$C$3:$C$1662&amp;$D$3:$D$1662,$E$3:$E$1662,0,0,1)</f>
        <v>12900</v>
      </c>
      <c r="Z134" s="2" cm="1">
        <f t="array" ref="Z134">_xlfn.XLOOKUP(Z$1&amp;$R134,$C$3:$C$1662&amp;$D$3:$D$1662,$E$3:$E$1662,0,0,1)</f>
        <v>22200</v>
      </c>
      <c r="AA134" s="2" cm="1">
        <f t="array" ref="AA134">_xlfn.XLOOKUP(AA$1&amp;$R134,$C$3:$C$1662&amp;$D$3:$D$1662,$E$3:$E$1662,0,0,1)</f>
        <v>11300</v>
      </c>
      <c r="AB134" s="2" cm="1">
        <f t="array" ref="AB134">_xlfn.XLOOKUP(AB$1&amp;$R134,$C$3:$C$1662&amp;$D$3:$D$1662,$E$3:$E$1662,0,0,1)</f>
        <v>6200</v>
      </c>
      <c r="AC134" s="2" cm="1">
        <f t="array" ref="AC134">_xlfn.XLOOKUP(AC$1&amp;$R134,$C$3:$C$1662&amp;$D$3:$D$1662,$E$3:$E$1662,0,0,1)</f>
        <v>44500</v>
      </c>
    </row>
    <row r="135" spans="3:29" x14ac:dyDescent="0.4">
      <c r="C135" t="s">
        <v>804</v>
      </c>
      <c r="D135" t="s">
        <v>638</v>
      </c>
      <c r="E135">
        <v>44500</v>
      </c>
      <c r="R135" t="s">
        <v>224</v>
      </c>
      <c r="S135" s="2">
        <f t="shared" si="15"/>
        <v>5474020</v>
      </c>
      <c r="T135" s="2">
        <f t="shared" si="16"/>
        <v>5169900</v>
      </c>
      <c r="U135" s="2">
        <f t="shared" si="16"/>
        <v>12644200</v>
      </c>
      <c r="V135" s="2">
        <f t="shared" si="16"/>
        <v>3042200</v>
      </c>
      <c r="W135" s="2">
        <f t="shared" si="16"/>
        <v>2632300</v>
      </c>
      <c r="X135" s="2">
        <f t="shared" si="16"/>
        <v>3881500</v>
      </c>
      <c r="Y135" s="2" cm="1">
        <f t="array" ref="Y135">_xlfn.XLOOKUP(Y$1&amp;$R135,$C$3:$C$1662&amp;$D$3:$D$1662,$E$3:$E$1662,0,0,1)</f>
        <v>11900</v>
      </c>
      <c r="Z135" s="2" cm="1">
        <f t="array" ref="Z135">_xlfn.XLOOKUP(Z$1&amp;$R135,$C$3:$C$1662&amp;$D$3:$D$1662,$E$3:$E$1662,0,0,1)</f>
        <v>33800</v>
      </c>
      <c r="AA135" s="2" cm="1">
        <f t="array" ref="AA135">_xlfn.XLOOKUP(AA$1&amp;$R135,$C$3:$C$1662&amp;$D$3:$D$1662,$E$3:$E$1662,0,0,1)</f>
        <v>14600</v>
      </c>
      <c r="AB135" s="2" cm="1">
        <f t="array" ref="AB135">_xlfn.XLOOKUP(AB$1&amp;$R135,$C$3:$C$1662&amp;$D$3:$D$1662,$E$3:$E$1662,0,0,1)</f>
        <v>600</v>
      </c>
      <c r="AC135" s="2" cm="1">
        <f t="array" ref="AC135">_xlfn.XLOOKUP(AC$1&amp;$R135,$C$3:$C$1662&amp;$D$3:$D$1662,$E$3:$E$1662,0,0,1)</f>
        <v>5200</v>
      </c>
    </row>
    <row r="136" spans="3:29" x14ac:dyDescent="0.4">
      <c r="C136" t="s">
        <v>804</v>
      </c>
      <c r="D136" t="s">
        <v>639</v>
      </c>
      <c r="E136">
        <v>5200</v>
      </c>
      <c r="R136" t="s">
        <v>189</v>
      </c>
      <c r="S136" s="2">
        <f t="shared" si="15"/>
        <v>5485260</v>
      </c>
      <c r="T136" s="2">
        <f t="shared" si="16"/>
        <v>5180400</v>
      </c>
      <c r="U136" s="2">
        <f t="shared" si="16"/>
        <v>12652100</v>
      </c>
      <c r="V136" s="2">
        <f t="shared" si="16"/>
        <v>3058800</v>
      </c>
      <c r="W136" s="2">
        <f t="shared" si="16"/>
        <v>2642900</v>
      </c>
      <c r="X136" s="2">
        <f t="shared" si="16"/>
        <v>3892100</v>
      </c>
      <c r="Y136" s="2" cm="1">
        <f t="array" ref="Y136">_xlfn.XLOOKUP(Y$1&amp;$R136,$C$3:$C$1662&amp;$D$3:$D$1662,$E$3:$E$1662,0,0,1)</f>
        <v>10500</v>
      </c>
      <c r="Z136" s="2" cm="1">
        <f t="array" ref="Z136">_xlfn.XLOOKUP(Z$1&amp;$R136,$C$3:$C$1662&amp;$D$3:$D$1662,$E$3:$E$1662,0,0,1)</f>
        <v>7900</v>
      </c>
      <c r="AA136" s="2" cm="1">
        <f t="array" ref="AA136">_xlfn.XLOOKUP(AA$1&amp;$R136,$C$3:$C$1662&amp;$D$3:$D$1662,$E$3:$E$1662,0,0,1)</f>
        <v>16600</v>
      </c>
      <c r="AB136" s="2" cm="1">
        <f t="array" ref="AB136">_xlfn.XLOOKUP(AB$1&amp;$R136,$C$3:$C$1662&amp;$D$3:$D$1662,$E$3:$E$1662,0,0,1)</f>
        <v>10600</v>
      </c>
      <c r="AC136" s="2" cm="1">
        <f t="array" ref="AC136">_xlfn.XLOOKUP(AC$1&amp;$R136,$C$3:$C$1662&amp;$D$3:$D$1662,$E$3:$E$1662,0,0,1)</f>
        <v>10600</v>
      </c>
    </row>
    <row r="137" spans="3:29" x14ac:dyDescent="0.4">
      <c r="C137" t="s">
        <v>804</v>
      </c>
      <c r="D137" t="s">
        <v>640</v>
      </c>
      <c r="E137">
        <v>10600</v>
      </c>
      <c r="R137" t="s">
        <v>245</v>
      </c>
      <c r="S137" s="2">
        <f t="shared" si="15"/>
        <v>5499820</v>
      </c>
      <c r="T137" s="2">
        <f t="shared" si="16"/>
        <v>5193300</v>
      </c>
      <c r="U137" s="2">
        <f t="shared" si="16"/>
        <v>12684200</v>
      </c>
      <c r="V137" s="2">
        <f t="shared" si="16"/>
        <v>3074400</v>
      </c>
      <c r="W137" s="2">
        <f t="shared" si="16"/>
        <v>2651000</v>
      </c>
      <c r="X137" s="2">
        <f t="shared" si="16"/>
        <v>3896200</v>
      </c>
      <c r="Y137" s="2" cm="1">
        <f t="array" ref="Y137">_xlfn.XLOOKUP(Y$1&amp;$R137,$C$3:$C$1662&amp;$D$3:$D$1662,$E$3:$E$1662,0,0,1)</f>
        <v>12900</v>
      </c>
      <c r="Z137" s="2" cm="1">
        <f t="array" ref="Z137">_xlfn.XLOOKUP(Z$1&amp;$R137,$C$3:$C$1662&amp;$D$3:$D$1662,$E$3:$E$1662,0,0,1)</f>
        <v>32100</v>
      </c>
      <c r="AA137" s="2" cm="1">
        <f t="array" ref="AA137">_xlfn.XLOOKUP(AA$1&amp;$R137,$C$3:$C$1662&amp;$D$3:$D$1662,$E$3:$E$1662,0,0,1)</f>
        <v>15600</v>
      </c>
      <c r="AB137" s="2" cm="1">
        <f t="array" ref="AB137">_xlfn.XLOOKUP(AB$1&amp;$R137,$C$3:$C$1662&amp;$D$3:$D$1662,$E$3:$E$1662,0,0,1)</f>
        <v>8100</v>
      </c>
      <c r="AC137" s="2" cm="1">
        <f t="array" ref="AC137">_xlfn.XLOOKUP(AC$1&amp;$R137,$C$3:$C$1662&amp;$D$3:$D$1662,$E$3:$E$1662,0,0,1)</f>
        <v>4100</v>
      </c>
    </row>
    <row r="138" spans="3:29" x14ac:dyDescent="0.4">
      <c r="C138" t="s">
        <v>804</v>
      </c>
      <c r="D138" t="s">
        <v>641</v>
      </c>
      <c r="E138">
        <v>4100</v>
      </c>
      <c r="R138" t="s">
        <v>70</v>
      </c>
      <c r="S138" s="2">
        <f t="shared" si="15"/>
        <v>5510480</v>
      </c>
      <c r="T138" s="2">
        <f t="shared" si="16"/>
        <v>5209000</v>
      </c>
      <c r="U138" s="2">
        <f t="shared" si="16"/>
        <v>12710500</v>
      </c>
      <c r="V138" s="2">
        <f t="shared" si="16"/>
        <v>3082400</v>
      </c>
      <c r="W138" s="2">
        <f t="shared" si="16"/>
        <v>2652300</v>
      </c>
      <c r="X138" s="2">
        <f t="shared" si="16"/>
        <v>3898200</v>
      </c>
      <c r="Y138" s="2" cm="1">
        <f t="array" ref="Y138">_xlfn.XLOOKUP(Y$1&amp;$R138,$C$3:$C$1662&amp;$D$3:$D$1662,$E$3:$E$1662,0,0,1)</f>
        <v>15700</v>
      </c>
      <c r="Z138" s="2" cm="1">
        <f t="array" ref="Z138">_xlfn.XLOOKUP(Z$1&amp;$R138,$C$3:$C$1662&amp;$D$3:$D$1662,$E$3:$E$1662,0,0,1)</f>
        <v>26300</v>
      </c>
      <c r="AA138" s="2" cm="1">
        <f t="array" ref="AA138">_xlfn.XLOOKUP(AA$1&amp;$R138,$C$3:$C$1662&amp;$D$3:$D$1662,$E$3:$E$1662,0,0,1)</f>
        <v>8000</v>
      </c>
      <c r="AB138" s="2" cm="1">
        <f t="array" ref="AB138">_xlfn.XLOOKUP(AB$1&amp;$R138,$C$3:$C$1662&amp;$D$3:$D$1662,$E$3:$E$1662,0,0,1)</f>
        <v>1300</v>
      </c>
      <c r="AC138" s="2" cm="1">
        <f t="array" ref="AC138">_xlfn.XLOOKUP(AC$1&amp;$R138,$C$3:$C$1662&amp;$D$3:$D$1662,$E$3:$E$1662,0,0,1)</f>
        <v>2000</v>
      </c>
    </row>
    <row r="139" spans="3:29" x14ac:dyDescent="0.4">
      <c r="C139" t="s">
        <v>804</v>
      </c>
      <c r="D139" t="s">
        <v>642</v>
      </c>
      <c r="E139">
        <v>2000</v>
      </c>
      <c r="R139" t="s">
        <v>288</v>
      </c>
      <c r="S139" s="2">
        <f t="shared" si="15"/>
        <v>5528320</v>
      </c>
      <c r="T139" s="2">
        <f t="shared" si="16"/>
        <v>5219900</v>
      </c>
      <c r="U139" s="2">
        <f t="shared" si="16"/>
        <v>12748600</v>
      </c>
      <c r="V139" s="2">
        <f t="shared" si="16"/>
        <v>3090800</v>
      </c>
      <c r="W139" s="2">
        <f t="shared" si="16"/>
        <v>2678100</v>
      </c>
      <c r="X139" s="2">
        <f t="shared" si="16"/>
        <v>3904200</v>
      </c>
      <c r="Y139" s="2" cm="1">
        <f t="array" ref="Y139">_xlfn.XLOOKUP(Y$1&amp;$R139,$C$3:$C$1662&amp;$D$3:$D$1662,$E$3:$E$1662,0,0,1)</f>
        <v>10900</v>
      </c>
      <c r="Z139" s="2" cm="1">
        <f t="array" ref="Z139">_xlfn.XLOOKUP(Z$1&amp;$R139,$C$3:$C$1662&amp;$D$3:$D$1662,$E$3:$E$1662,0,0,1)</f>
        <v>38100</v>
      </c>
      <c r="AA139" s="2" cm="1">
        <f t="array" ref="AA139">_xlfn.XLOOKUP(AA$1&amp;$R139,$C$3:$C$1662&amp;$D$3:$D$1662,$E$3:$E$1662,0,0,1)</f>
        <v>8400</v>
      </c>
      <c r="AB139" s="2" cm="1">
        <f t="array" ref="AB139">_xlfn.XLOOKUP(AB$1&amp;$R139,$C$3:$C$1662&amp;$D$3:$D$1662,$E$3:$E$1662,0,0,1)</f>
        <v>25800</v>
      </c>
      <c r="AC139" s="2" cm="1">
        <f t="array" ref="AC139">_xlfn.XLOOKUP(AC$1&amp;$R139,$C$3:$C$1662&amp;$D$3:$D$1662,$E$3:$E$1662,0,0,1)</f>
        <v>6000</v>
      </c>
    </row>
    <row r="140" spans="3:29" x14ac:dyDescent="0.4">
      <c r="C140" t="s">
        <v>804</v>
      </c>
      <c r="D140" t="s">
        <v>643</v>
      </c>
      <c r="E140">
        <v>6000</v>
      </c>
      <c r="R140" t="s">
        <v>284</v>
      </c>
      <c r="S140" s="2">
        <f t="shared" si="15"/>
        <v>5540940</v>
      </c>
      <c r="T140" s="2">
        <f t="shared" si="16"/>
        <v>5228500</v>
      </c>
      <c r="U140" s="2">
        <f t="shared" si="16"/>
        <v>12765000</v>
      </c>
      <c r="V140" s="2">
        <f t="shared" si="16"/>
        <v>3097100</v>
      </c>
      <c r="W140" s="2">
        <f t="shared" si="16"/>
        <v>2702700</v>
      </c>
      <c r="X140" s="2">
        <f t="shared" si="16"/>
        <v>3911400</v>
      </c>
      <c r="Y140" s="2" cm="1">
        <f t="array" ref="Y140">_xlfn.XLOOKUP(Y$1&amp;$R140,$C$3:$C$1662&amp;$D$3:$D$1662,$E$3:$E$1662,0,0,1)</f>
        <v>8600</v>
      </c>
      <c r="Z140" s="2" cm="1">
        <f t="array" ref="Z140">_xlfn.XLOOKUP(Z$1&amp;$R140,$C$3:$C$1662&amp;$D$3:$D$1662,$E$3:$E$1662,0,0,1)</f>
        <v>16400</v>
      </c>
      <c r="AA140" s="2" cm="1">
        <f t="array" ref="AA140">_xlfn.XLOOKUP(AA$1&amp;$R140,$C$3:$C$1662&amp;$D$3:$D$1662,$E$3:$E$1662,0,0,1)</f>
        <v>6300</v>
      </c>
      <c r="AB140" s="2" cm="1">
        <f t="array" ref="AB140">_xlfn.XLOOKUP(AB$1&amp;$R140,$C$3:$C$1662&amp;$D$3:$D$1662,$E$3:$E$1662,0,0,1)</f>
        <v>24600</v>
      </c>
      <c r="AC140" s="2" cm="1">
        <f t="array" ref="AC140">_xlfn.XLOOKUP(AC$1&amp;$R140,$C$3:$C$1662&amp;$D$3:$D$1662,$E$3:$E$1662,0,0,1)</f>
        <v>7200</v>
      </c>
    </row>
    <row r="141" spans="3:29" x14ac:dyDescent="0.4">
      <c r="C141" t="s">
        <v>804</v>
      </c>
      <c r="D141" t="s">
        <v>644</v>
      </c>
      <c r="E141">
        <v>7200</v>
      </c>
      <c r="R141" t="s">
        <v>105</v>
      </c>
      <c r="S141" s="2">
        <f t="shared" si="15"/>
        <v>5564300</v>
      </c>
      <c r="T141" s="2">
        <f t="shared" si="16"/>
        <v>5307600</v>
      </c>
      <c r="U141" s="2">
        <f t="shared" si="16"/>
        <v>12788100</v>
      </c>
      <c r="V141" s="2">
        <f t="shared" si="16"/>
        <v>3104900</v>
      </c>
      <c r="W141" s="2">
        <f t="shared" si="16"/>
        <v>2705000</v>
      </c>
      <c r="X141" s="2">
        <f t="shared" si="16"/>
        <v>3915900</v>
      </c>
      <c r="Y141" s="2" cm="1">
        <f t="array" ref="Y141">_xlfn.XLOOKUP(Y$1&amp;$R141,$C$3:$C$1662&amp;$D$3:$D$1662,$E$3:$E$1662,0,0,1)</f>
        <v>79100</v>
      </c>
      <c r="Z141" s="2" cm="1">
        <f t="array" ref="Z141">_xlfn.XLOOKUP(Z$1&amp;$R141,$C$3:$C$1662&amp;$D$3:$D$1662,$E$3:$E$1662,0,0,1)</f>
        <v>23100</v>
      </c>
      <c r="AA141" s="2" cm="1">
        <f t="array" ref="AA141">_xlfn.XLOOKUP(AA$1&amp;$R141,$C$3:$C$1662&amp;$D$3:$D$1662,$E$3:$E$1662,0,0,1)</f>
        <v>7800</v>
      </c>
      <c r="AB141" s="2" cm="1">
        <f t="array" ref="AB141">_xlfn.XLOOKUP(AB$1&amp;$R141,$C$3:$C$1662&amp;$D$3:$D$1662,$E$3:$E$1662,0,0,1)</f>
        <v>2300</v>
      </c>
      <c r="AC141" s="2" cm="1">
        <f t="array" ref="AC141">_xlfn.XLOOKUP(AC$1&amp;$R141,$C$3:$C$1662&amp;$D$3:$D$1662,$E$3:$E$1662,0,0,1)</f>
        <v>4500</v>
      </c>
    </row>
    <row r="142" spans="3:29" x14ac:dyDescent="0.4">
      <c r="C142" t="s">
        <v>804</v>
      </c>
      <c r="D142" t="s">
        <v>645</v>
      </c>
      <c r="E142">
        <v>4500</v>
      </c>
      <c r="R142" t="s">
        <v>42</v>
      </c>
      <c r="S142" s="2">
        <f t="shared" si="15"/>
        <v>5581680</v>
      </c>
      <c r="T142" s="2">
        <f t="shared" si="16"/>
        <v>5326100</v>
      </c>
      <c r="U142" s="2">
        <f t="shared" si="16"/>
        <v>12818200</v>
      </c>
      <c r="V142" s="2">
        <f t="shared" si="16"/>
        <v>3124000</v>
      </c>
      <c r="W142" s="2">
        <f t="shared" si="16"/>
        <v>2717500</v>
      </c>
      <c r="X142" s="2">
        <f t="shared" si="16"/>
        <v>3922600</v>
      </c>
      <c r="Y142" s="2" cm="1">
        <f t="array" ref="Y142">_xlfn.XLOOKUP(Y$1&amp;$R142,$C$3:$C$1662&amp;$D$3:$D$1662,$E$3:$E$1662,0,0,1)</f>
        <v>18500</v>
      </c>
      <c r="Z142" s="2" cm="1">
        <f t="array" ref="Z142">_xlfn.XLOOKUP(Z$1&amp;$R142,$C$3:$C$1662&amp;$D$3:$D$1662,$E$3:$E$1662,0,0,1)</f>
        <v>30100</v>
      </c>
      <c r="AA142" s="2" cm="1">
        <f t="array" ref="AA142">_xlfn.XLOOKUP(AA$1&amp;$R142,$C$3:$C$1662&amp;$D$3:$D$1662,$E$3:$E$1662,0,0,1)</f>
        <v>19100</v>
      </c>
      <c r="AB142" s="2" cm="1">
        <f t="array" ref="AB142">_xlfn.XLOOKUP(AB$1&amp;$R142,$C$3:$C$1662&amp;$D$3:$D$1662,$E$3:$E$1662,0,0,1)</f>
        <v>12500</v>
      </c>
      <c r="AC142" s="2" cm="1">
        <f t="array" ref="AC142">_xlfn.XLOOKUP(AC$1&amp;$R142,$C$3:$C$1662&amp;$D$3:$D$1662,$E$3:$E$1662,0,0,1)</f>
        <v>6700</v>
      </c>
    </row>
    <row r="143" spans="3:29" x14ac:dyDescent="0.4">
      <c r="C143" t="s">
        <v>804</v>
      </c>
      <c r="D143" t="s">
        <v>646</v>
      </c>
      <c r="E143">
        <v>6700</v>
      </c>
      <c r="R143" t="s">
        <v>111</v>
      </c>
      <c r="S143" s="2">
        <f t="shared" si="15"/>
        <v>5595660</v>
      </c>
      <c r="T143" s="2">
        <f t="shared" si="16"/>
        <v>5332400</v>
      </c>
      <c r="U143" s="2">
        <f t="shared" si="16"/>
        <v>12856400</v>
      </c>
      <c r="V143" s="2">
        <f t="shared" si="16"/>
        <v>3138600</v>
      </c>
      <c r="W143" s="2">
        <f t="shared" si="16"/>
        <v>2725900</v>
      </c>
      <c r="X143" s="2">
        <f t="shared" si="16"/>
        <v>3925000</v>
      </c>
      <c r="Y143" s="2" cm="1">
        <f t="array" ref="Y143">_xlfn.XLOOKUP(Y$1&amp;$R143,$C$3:$C$1662&amp;$D$3:$D$1662,$E$3:$E$1662,0,0,1)</f>
        <v>6300</v>
      </c>
      <c r="Z143" s="2" cm="1">
        <f t="array" ref="Z143">_xlfn.XLOOKUP(Z$1&amp;$R143,$C$3:$C$1662&amp;$D$3:$D$1662,$E$3:$E$1662,0,0,1)</f>
        <v>38200</v>
      </c>
      <c r="AA143" s="2" cm="1">
        <f t="array" ref="AA143">_xlfn.XLOOKUP(AA$1&amp;$R143,$C$3:$C$1662&amp;$D$3:$D$1662,$E$3:$E$1662,0,0,1)</f>
        <v>14600</v>
      </c>
      <c r="AB143" s="2" cm="1">
        <f t="array" ref="AB143">_xlfn.XLOOKUP(AB$1&amp;$R143,$C$3:$C$1662&amp;$D$3:$D$1662,$E$3:$E$1662,0,0,1)</f>
        <v>8400</v>
      </c>
      <c r="AC143" s="2" cm="1">
        <f t="array" ref="AC143">_xlfn.XLOOKUP(AC$1&amp;$R143,$C$3:$C$1662&amp;$D$3:$D$1662,$E$3:$E$1662,0,0,1)</f>
        <v>2400</v>
      </c>
    </row>
    <row r="144" spans="3:29" x14ac:dyDescent="0.4">
      <c r="C144" t="s">
        <v>804</v>
      </c>
      <c r="D144" t="s">
        <v>647</v>
      </c>
      <c r="E144">
        <v>2400</v>
      </c>
      <c r="R144" t="s">
        <v>186</v>
      </c>
      <c r="S144" s="2">
        <f t="shared" si="15"/>
        <v>5609040</v>
      </c>
      <c r="T144" s="2">
        <f t="shared" si="16"/>
        <v>5339400</v>
      </c>
      <c r="U144" s="2">
        <f t="shared" si="16"/>
        <v>12873000</v>
      </c>
      <c r="V144" s="2">
        <f t="shared" si="16"/>
        <v>3148500</v>
      </c>
      <c r="W144" s="2">
        <f t="shared" si="16"/>
        <v>2756000</v>
      </c>
      <c r="X144" s="2">
        <f t="shared" si="16"/>
        <v>3928300</v>
      </c>
      <c r="Y144" s="2" cm="1">
        <f t="array" ref="Y144">_xlfn.XLOOKUP(Y$1&amp;$R144,$C$3:$C$1662&amp;$D$3:$D$1662,$E$3:$E$1662,0,0,1)</f>
        <v>7000</v>
      </c>
      <c r="Z144" s="2" cm="1">
        <f t="array" ref="Z144">_xlfn.XLOOKUP(Z$1&amp;$R144,$C$3:$C$1662&amp;$D$3:$D$1662,$E$3:$E$1662,0,0,1)</f>
        <v>16600</v>
      </c>
      <c r="AA144" s="2" cm="1">
        <f t="array" ref="AA144">_xlfn.XLOOKUP(AA$1&amp;$R144,$C$3:$C$1662&amp;$D$3:$D$1662,$E$3:$E$1662,0,0,1)</f>
        <v>9900</v>
      </c>
      <c r="AB144" s="2" cm="1">
        <f t="array" ref="AB144">_xlfn.XLOOKUP(AB$1&amp;$R144,$C$3:$C$1662&amp;$D$3:$D$1662,$E$3:$E$1662,0,0,1)</f>
        <v>30100</v>
      </c>
      <c r="AC144" s="2" cm="1">
        <f t="array" ref="AC144">_xlfn.XLOOKUP(AC$1&amp;$R144,$C$3:$C$1662&amp;$D$3:$D$1662,$E$3:$E$1662,0,0,1)</f>
        <v>3300</v>
      </c>
    </row>
    <row r="145" spans="3:29" x14ac:dyDescent="0.4">
      <c r="C145" t="s">
        <v>804</v>
      </c>
      <c r="D145" t="s">
        <v>648</v>
      </c>
      <c r="E145">
        <v>3300</v>
      </c>
      <c r="R145" t="s">
        <v>68</v>
      </c>
      <c r="S145" s="2">
        <f t="shared" si="15"/>
        <v>5619520</v>
      </c>
      <c r="T145" s="2">
        <f t="shared" si="16"/>
        <v>5350300</v>
      </c>
      <c r="U145" s="2">
        <f t="shared" si="16"/>
        <v>12889500</v>
      </c>
      <c r="V145" s="2">
        <f t="shared" si="16"/>
        <v>3159000</v>
      </c>
      <c r="W145" s="2">
        <f t="shared" si="16"/>
        <v>2759900</v>
      </c>
      <c r="X145" s="2">
        <f t="shared" si="16"/>
        <v>3938900</v>
      </c>
      <c r="Y145" s="2" cm="1">
        <f t="array" ref="Y145">_xlfn.XLOOKUP(Y$1&amp;$R145,$C$3:$C$1662&amp;$D$3:$D$1662,$E$3:$E$1662,0,0,1)</f>
        <v>10900</v>
      </c>
      <c r="Z145" s="2" cm="1">
        <f t="array" ref="Z145">_xlfn.XLOOKUP(Z$1&amp;$R145,$C$3:$C$1662&amp;$D$3:$D$1662,$E$3:$E$1662,0,0,1)</f>
        <v>16500</v>
      </c>
      <c r="AA145" s="2" cm="1">
        <f t="array" ref="AA145">_xlfn.XLOOKUP(AA$1&amp;$R145,$C$3:$C$1662&amp;$D$3:$D$1662,$E$3:$E$1662,0,0,1)</f>
        <v>10500</v>
      </c>
      <c r="AB145" s="2" cm="1">
        <f t="array" ref="AB145">_xlfn.XLOOKUP(AB$1&amp;$R145,$C$3:$C$1662&amp;$D$3:$D$1662,$E$3:$E$1662,0,0,1)</f>
        <v>3900</v>
      </c>
      <c r="AC145" s="2" cm="1">
        <f t="array" ref="AC145">_xlfn.XLOOKUP(AC$1&amp;$R145,$C$3:$C$1662&amp;$D$3:$D$1662,$E$3:$E$1662,0,0,1)</f>
        <v>10600</v>
      </c>
    </row>
    <row r="146" spans="3:29" x14ac:dyDescent="0.4">
      <c r="C146" t="s">
        <v>804</v>
      </c>
      <c r="D146" t="s">
        <v>649</v>
      </c>
      <c r="E146">
        <v>10600</v>
      </c>
      <c r="R146" t="s">
        <v>237</v>
      </c>
      <c r="S146" s="2">
        <f t="shared" si="15"/>
        <v>5633520</v>
      </c>
      <c r="T146" s="2">
        <f t="shared" si="16"/>
        <v>5365200</v>
      </c>
      <c r="U146" s="2">
        <f t="shared" si="16"/>
        <v>12926900</v>
      </c>
      <c r="V146" s="2">
        <f t="shared" si="16"/>
        <v>3166200</v>
      </c>
      <c r="W146" s="2">
        <f t="shared" si="16"/>
        <v>2763200</v>
      </c>
      <c r="X146" s="2">
        <f t="shared" si="16"/>
        <v>3946100</v>
      </c>
      <c r="Y146" s="2" cm="1">
        <f t="array" ref="Y146">_xlfn.XLOOKUP(Y$1&amp;$R146,$C$3:$C$1662&amp;$D$3:$D$1662,$E$3:$E$1662,0,0,1)</f>
        <v>14900</v>
      </c>
      <c r="Z146" s="2" cm="1">
        <f t="array" ref="Z146">_xlfn.XLOOKUP(Z$1&amp;$R146,$C$3:$C$1662&amp;$D$3:$D$1662,$E$3:$E$1662,0,0,1)</f>
        <v>37400</v>
      </c>
      <c r="AA146" s="2" cm="1">
        <f t="array" ref="AA146">_xlfn.XLOOKUP(AA$1&amp;$R146,$C$3:$C$1662&amp;$D$3:$D$1662,$E$3:$E$1662,0,0,1)</f>
        <v>7200</v>
      </c>
      <c r="AB146" s="2" cm="1">
        <f t="array" ref="AB146">_xlfn.XLOOKUP(AB$1&amp;$R146,$C$3:$C$1662&amp;$D$3:$D$1662,$E$3:$E$1662,0,0,1)</f>
        <v>3300</v>
      </c>
      <c r="AC146" s="2" cm="1">
        <f t="array" ref="AC146">_xlfn.XLOOKUP(AC$1&amp;$R146,$C$3:$C$1662&amp;$D$3:$D$1662,$E$3:$E$1662,0,0,1)</f>
        <v>7200</v>
      </c>
    </row>
    <row r="147" spans="3:29" x14ac:dyDescent="0.4">
      <c r="C147" t="s">
        <v>804</v>
      </c>
      <c r="D147" t="s">
        <v>650</v>
      </c>
      <c r="E147">
        <v>7200</v>
      </c>
      <c r="R147" t="s">
        <v>197</v>
      </c>
      <c r="S147" s="2">
        <f t="shared" si="15"/>
        <v>5658160</v>
      </c>
      <c r="T147" s="2">
        <f t="shared" si="16"/>
        <v>5370200</v>
      </c>
      <c r="U147" s="2">
        <f t="shared" si="16"/>
        <v>13018000</v>
      </c>
      <c r="V147" s="2">
        <f t="shared" si="16"/>
        <v>3179800</v>
      </c>
      <c r="W147" s="2">
        <f t="shared" si="16"/>
        <v>2772800</v>
      </c>
      <c r="X147" s="2">
        <f t="shared" si="16"/>
        <v>3950000</v>
      </c>
      <c r="Y147" s="2" cm="1">
        <f t="array" ref="Y147">_xlfn.XLOOKUP(Y$1&amp;$R147,$C$3:$C$1662&amp;$D$3:$D$1662,$E$3:$E$1662,0,0,1)</f>
        <v>5000</v>
      </c>
      <c r="Z147" s="2" cm="1">
        <f t="array" ref="Z147">_xlfn.XLOOKUP(Z$1&amp;$R147,$C$3:$C$1662&amp;$D$3:$D$1662,$E$3:$E$1662,0,0,1)</f>
        <v>91100</v>
      </c>
      <c r="AA147" s="2" cm="1">
        <f t="array" ref="AA147">_xlfn.XLOOKUP(AA$1&amp;$R147,$C$3:$C$1662&amp;$D$3:$D$1662,$E$3:$E$1662,0,0,1)</f>
        <v>13600</v>
      </c>
      <c r="AB147" s="2" cm="1">
        <f t="array" ref="AB147">_xlfn.XLOOKUP(AB$1&amp;$R147,$C$3:$C$1662&amp;$D$3:$D$1662,$E$3:$E$1662,0,0,1)</f>
        <v>9600</v>
      </c>
      <c r="AC147" s="2" cm="1">
        <f t="array" ref="AC147">_xlfn.XLOOKUP(AC$1&amp;$R147,$C$3:$C$1662&amp;$D$3:$D$1662,$E$3:$E$1662,0,0,1)</f>
        <v>3900</v>
      </c>
    </row>
    <row r="148" spans="3:29" x14ac:dyDescent="0.4">
      <c r="C148" t="s">
        <v>804</v>
      </c>
      <c r="D148" t="s">
        <v>651</v>
      </c>
      <c r="E148">
        <v>3900</v>
      </c>
      <c r="R148" t="s">
        <v>50</v>
      </c>
      <c r="S148" s="2">
        <f t="shared" si="15"/>
        <v>5670740</v>
      </c>
      <c r="T148" s="2">
        <f t="shared" ref="T148:X163" si="17">T147+Y148</f>
        <v>5382800</v>
      </c>
      <c r="U148" s="2">
        <f t="shared" si="17"/>
        <v>13035000</v>
      </c>
      <c r="V148" s="2">
        <f t="shared" si="17"/>
        <v>3192700</v>
      </c>
      <c r="W148" s="2">
        <f t="shared" si="17"/>
        <v>2789500</v>
      </c>
      <c r="X148" s="2">
        <f t="shared" si="17"/>
        <v>3953700</v>
      </c>
      <c r="Y148" s="2" cm="1">
        <f t="array" ref="Y148">_xlfn.XLOOKUP(Y$1&amp;$R148,$C$3:$C$1662&amp;$D$3:$D$1662,$E$3:$E$1662,0,0,1)</f>
        <v>12600</v>
      </c>
      <c r="Z148" s="2" cm="1">
        <f t="array" ref="Z148">_xlfn.XLOOKUP(Z$1&amp;$R148,$C$3:$C$1662&amp;$D$3:$D$1662,$E$3:$E$1662,0,0,1)</f>
        <v>17000</v>
      </c>
      <c r="AA148" s="2" cm="1">
        <f t="array" ref="AA148">_xlfn.XLOOKUP(AA$1&amp;$R148,$C$3:$C$1662&amp;$D$3:$D$1662,$E$3:$E$1662,0,0,1)</f>
        <v>12900</v>
      </c>
      <c r="AB148" s="2" cm="1">
        <f t="array" ref="AB148">_xlfn.XLOOKUP(AB$1&amp;$R148,$C$3:$C$1662&amp;$D$3:$D$1662,$E$3:$E$1662,0,0,1)</f>
        <v>16700</v>
      </c>
      <c r="AC148" s="2" cm="1">
        <f t="array" ref="AC148">_xlfn.XLOOKUP(AC$1&amp;$R148,$C$3:$C$1662&amp;$D$3:$D$1662,$E$3:$E$1662,0,0,1)</f>
        <v>3700</v>
      </c>
    </row>
    <row r="149" spans="3:29" x14ac:dyDescent="0.4">
      <c r="C149" t="s">
        <v>804</v>
      </c>
      <c r="D149" t="s">
        <v>652</v>
      </c>
      <c r="E149">
        <v>3700</v>
      </c>
      <c r="R149" t="s">
        <v>7</v>
      </c>
      <c r="S149" s="2">
        <f t="shared" si="15"/>
        <v>5679600</v>
      </c>
      <c r="T149" s="2">
        <f t="shared" si="17"/>
        <v>5387500</v>
      </c>
      <c r="U149" s="2">
        <f t="shared" si="17"/>
        <v>13056300</v>
      </c>
      <c r="V149" s="2">
        <f t="shared" si="17"/>
        <v>3197300</v>
      </c>
      <c r="W149" s="2">
        <f t="shared" si="17"/>
        <v>2798800</v>
      </c>
      <c r="X149" s="2">
        <f t="shared" si="17"/>
        <v>3958100</v>
      </c>
      <c r="Y149" s="2" cm="1">
        <f t="array" ref="Y149">_xlfn.XLOOKUP(Y$1&amp;$R149,$C$3:$C$1662&amp;$D$3:$D$1662,$E$3:$E$1662,0,0,1)</f>
        <v>4700</v>
      </c>
      <c r="Z149" s="2" cm="1">
        <f t="array" ref="Z149">_xlfn.XLOOKUP(Z$1&amp;$R149,$C$3:$C$1662&amp;$D$3:$D$1662,$E$3:$E$1662,0,0,1)</f>
        <v>21300</v>
      </c>
      <c r="AA149" s="2" cm="1">
        <f t="array" ref="AA149">_xlfn.XLOOKUP(AA$1&amp;$R149,$C$3:$C$1662&amp;$D$3:$D$1662,$E$3:$E$1662,0,0,1)</f>
        <v>4600</v>
      </c>
      <c r="AB149" s="2" cm="1">
        <f t="array" ref="AB149">_xlfn.XLOOKUP(AB$1&amp;$R149,$C$3:$C$1662&amp;$D$3:$D$1662,$E$3:$E$1662,0,0,1)</f>
        <v>9300</v>
      </c>
      <c r="AC149" s="2" cm="1">
        <f t="array" ref="AC149">_xlfn.XLOOKUP(AC$1&amp;$R149,$C$3:$C$1662&amp;$D$3:$D$1662,$E$3:$E$1662,0,0,1)</f>
        <v>4400</v>
      </c>
    </row>
    <row r="150" spans="3:29" x14ac:dyDescent="0.4">
      <c r="C150" t="s">
        <v>804</v>
      </c>
      <c r="D150" t="s">
        <v>653</v>
      </c>
      <c r="E150">
        <v>4400</v>
      </c>
      <c r="R150" t="s">
        <v>46</v>
      </c>
      <c r="S150" s="2">
        <f t="shared" si="15"/>
        <v>5700600</v>
      </c>
      <c r="T150" s="2">
        <f t="shared" si="17"/>
        <v>5431100</v>
      </c>
      <c r="U150" s="2">
        <f t="shared" si="17"/>
        <v>13090100</v>
      </c>
      <c r="V150" s="2">
        <f t="shared" si="17"/>
        <v>3205000</v>
      </c>
      <c r="W150" s="2">
        <f t="shared" si="17"/>
        <v>2802500</v>
      </c>
      <c r="X150" s="2">
        <f t="shared" si="17"/>
        <v>3974300</v>
      </c>
      <c r="Y150" s="2" cm="1">
        <f t="array" ref="Y150">_xlfn.XLOOKUP(Y$1&amp;$R150,$C$3:$C$1662&amp;$D$3:$D$1662,$E$3:$E$1662,0,0,1)</f>
        <v>43600</v>
      </c>
      <c r="Z150" s="2" cm="1">
        <f t="array" ref="Z150">_xlfn.XLOOKUP(Z$1&amp;$R150,$C$3:$C$1662&amp;$D$3:$D$1662,$E$3:$E$1662,0,0,1)</f>
        <v>33800</v>
      </c>
      <c r="AA150" s="2" cm="1">
        <f t="array" ref="AA150">_xlfn.XLOOKUP(AA$1&amp;$R150,$C$3:$C$1662&amp;$D$3:$D$1662,$E$3:$E$1662,0,0,1)</f>
        <v>7700</v>
      </c>
      <c r="AB150" s="2" cm="1">
        <f t="array" ref="AB150">_xlfn.XLOOKUP(AB$1&amp;$R150,$C$3:$C$1662&amp;$D$3:$D$1662,$E$3:$E$1662,0,0,1)</f>
        <v>3700</v>
      </c>
      <c r="AC150" s="2" cm="1">
        <f t="array" ref="AC150">_xlfn.XLOOKUP(AC$1&amp;$R150,$C$3:$C$1662&amp;$D$3:$D$1662,$E$3:$E$1662,0,0,1)</f>
        <v>16200</v>
      </c>
    </row>
    <row r="151" spans="3:29" x14ac:dyDescent="0.4">
      <c r="C151" t="s">
        <v>804</v>
      </c>
      <c r="D151" t="s">
        <v>654</v>
      </c>
      <c r="E151">
        <v>16200</v>
      </c>
      <c r="R151" t="s">
        <v>74</v>
      </c>
      <c r="S151" s="2">
        <f t="shared" si="15"/>
        <v>5725340</v>
      </c>
      <c r="T151" s="2">
        <f t="shared" si="17"/>
        <v>5441500</v>
      </c>
      <c r="U151" s="2">
        <f t="shared" si="17"/>
        <v>13179800</v>
      </c>
      <c r="V151" s="2">
        <f t="shared" si="17"/>
        <v>3214000</v>
      </c>
      <c r="W151" s="2">
        <f t="shared" si="17"/>
        <v>2811400</v>
      </c>
      <c r="X151" s="2">
        <f t="shared" si="17"/>
        <v>3980000</v>
      </c>
      <c r="Y151" s="2" cm="1">
        <f t="array" ref="Y151">_xlfn.XLOOKUP(Y$1&amp;$R151,$C$3:$C$1662&amp;$D$3:$D$1662,$E$3:$E$1662,0,0,1)</f>
        <v>10400</v>
      </c>
      <c r="Z151" s="2" cm="1">
        <f t="array" ref="Z151">_xlfn.XLOOKUP(Z$1&amp;$R151,$C$3:$C$1662&amp;$D$3:$D$1662,$E$3:$E$1662,0,0,1)</f>
        <v>89700</v>
      </c>
      <c r="AA151" s="2" cm="1">
        <f t="array" ref="AA151">_xlfn.XLOOKUP(AA$1&amp;$R151,$C$3:$C$1662&amp;$D$3:$D$1662,$E$3:$E$1662,0,0,1)</f>
        <v>9000</v>
      </c>
      <c r="AB151" s="2" cm="1">
        <f t="array" ref="AB151">_xlfn.XLOOKUP(AB$1&amp;$R151,$C$3:$C$1662&amp;$D$3:$D$1662,$E$3:$E$1662,0,0,1)</f>
        <v>8900</v>
      </c>
      <c r="AC151" s="2" cm="1">
        <f t="array" ref="AC151">_xlfn.XLOOKUP(AC$1&amp;$R151,$C$3:$C$1662&amp;$D$3:$D$1662,$E$3:$E$1662,0,0,1)</f>
        <v>5700</v>
      </c>
    </row>
    <row r="152" spans="3:29" x14ac:dyDescent="0.4">
      <c r="C152" t="s">
        <v>804</v>
      </c>
      <c r="D152" t="s">
        <v>655</v>
      </c>
      <c r="E152">
        <v>5700</v>
      </c>
      <c r="R152" t="s">
        <v>8</v>
      </c>
      <c r="S152" s="2">
        <f t="shared" si="15"/>
        <v>5734920</v>
      </c>
      <c r="T152" s="2">
        <f t="shared" si="17"/>
        <v>5458700</v>
      </c>
      <c r="U152" s="2">
        <f t="shared" si="17"/>
        <v>13196900</v>
      </c>
      <c r="V152" s="2">
        <f t="shared" si="17"/>
        <v>3221700</v>
      </c>
      <c r="W152" s="2">
        <f t="shared" si="17"/>
        <v>2813500</v>
      </c>
      <c r="X152" s="2">
        <f t="shared" si="17"/>
        <v>3983800</v>
      </c>
      <c r="Y152" s="2" cm="1">
        <f t="array" ref="Y152">_xlfn.XLOOKUP(Y$1&amp;$R152,$C$3:$C$1662&amp;$D$3:$D$1662,$E$3:$E$1662,0,0,1)</f>
        <v>17200</v>
      </c>
      <c r="Z152" s="2" cm="1">
        <f t="array" ref="Z152">_xlfn.XLOOKUP(Z$1&amp;$R152,$C$3:$C$1662&amp;$D$3:$D$1662,$E$3:$E$1662,0,0,1)</f>
        <v>17100</v>
      </c>
      <c r="AA152" s="2" cm="1">
        <f t="array" ref="AA152">_xlfn.XLOOKUP(AA$1&amp;$R152,$C$3:$C$1662&amp;$D$3:$D$1662,$E$3:$E$1662,0,0,1)</f>
        <v>7700</v>
      </c>
      <c r="AB152" s="2" cm="1">
        <f t="array" ref="AB152">_xlfn.XLOOKUP(AB$1&amp;$R152,$C$3:$C$1662&amp;$D$3:$D$1662,$E$3:$E$1662,0,0,1)</f>
        <v>2100</v>
      </c>
      <c r="AC152" s="2" cm="1">
        <f t="array" ref="AC152">_xlfn.XLOOKUP(AC$1&amp;$R152,$C$3:$C$1662&amp;$D$3:$D$1662,$E$3:$E$1662,0,0,1)</f>
        <v>3800</v>
      </c>
    </row>
    <row r="153" spans="3:29" x14ac:dyDescent="0.4">
      <c r="C153" t="s">
        <v>804</v>
      </c>
      <c r="D153" t="s">
        <v>656</v>
      </c>
      <c r="E153">
        <v>3800</v>
      </c>
      <c r="R153" t="s">
        <v>9</v>
      </c>
      <c r="S153" s="2">
        <f t="shared" si="15"/>
        <v>5944820</v>
      </c>
      <c r="T153" s="2">
        <f t="shared" si="17"/>
        <v>5695700</v>
      </c>
      <c r="U153" s="2">
        <f t="shared" si="17"/>
        <v>13500700</v>
      </c>
      <c r="V153" s="2">
        <f t="shared" si="17"/>
        <v>3434600</v>
      </c>
      <c r="W153" s="2">
        <f t="shared" si="17"/>
        <v>2987600</v>
      </c>
      <c r="X153" s="2">
        <f t="shared" si="17"/>
        <v>4105500</v>
      </c>
      <c r="Y153" s="2" cm="1">
        <f t="array" ref="Y153">_xlfn.XLOOKUP(Y$1&amp;$R153,$C$3:$C$1662&amp;$D$3:$D$1662,$E$3:$E$1662,0,0,1)</f>
        <v>237000</v>
      </c>
      <c r="Z153" s="2" cm="1">
        <f t="array" ref="Z153">_xlfn.XLOOKUP(Z$1&amp;$R153,$C$3:$C$1662&amp;$D$3:$D$1662,$E$3:$E$1662,0,0,1)</f>
        <v>303800</v>
      </c>
      <c r="AA153" s="2" cm="1">
        <f t="array" ref="AA153">_xlfn.XLOOKUP(AA$1&amp;$R153,$C$3:$C$1662&amp;$D$3:$D$1662,$E$3:$E$1662,0,0,1)</f>
        <v>212900</v>
      </c>
      <c r="AB153" s="2" cm="1">
        <f t="array" ref="AB153">_xlfn.XLOOKUP(AB$1&amp;$R153,$C$3:$C$1662&amp;$D$3:$D$1662,$E$3:$E$1662,0,0,1)</f>
        <v>174100</v>
      </c>
      <c r="AC153" s="2" cm="1">
        <f t="array" ref="AC153">_xlfn.XLOOKUP(AC$1&amp;$R153,$C$3:$C$1662&amp;$D$3:$D$1662,$E$3:$E$1662,0,0,1)</f>
        <v>121700</v>
      </c>
    </row>
    <row r="154" spans="3:29" x14ac:dyDescent="0.4">
      <c r="C154" t="s">
        <v>804</v>
      </c>
      <c r="D154" t="s">
        <v>657</v>
      </c>
      <c r="E154">
        <v>121700</v>
      </c>
      <c r="R154" t="s">
        <v>81</v>
      </c>
      <c r="S154" s="2">
        <f t="shared" si="15"/>
        <v>5993800</v>
      </c>
      <c r="T154" s="2">
        <f t="shared" si="17"/>
        <v>5729800</v>
      </c>
      <c r="U154" s="2">
        <f t="shared" si="17"/>
        <v>13567800</v>
      </c>
      <c r="V154" s="2">
        <f t="shared" si="17"/>
        <v>3520700</v>
      </c>
      <c r="W154" s="2">
        <f t="shared" si="17"/>
        <v>3036200</v>
      </c>
      <c r="X154" s="2">
        <f t="shared" si="17"/>
        <v>4114500</v>
      </c>
      <c r="Y154" s="2" cm="1">
        <f t="array" ref="Y154">_xlfn.XLOOKUP(Y$1&amp;$R154,$C$3:$C$1662&amp;$D$3:$D$1662,$E$3:$E$1662,0,0,1)</f>
        <v>34100</v>
      </c>
      <c r="Z154" s="2" cm="1">
        <f t="array" ref="Z154">_xlfn.XLOOKUP(Z$1&amp;$R154,$C$3:$C$1662&amp;$D$3:$D$1662,$E$3:$E$1662,0,0,1)</f>
        <v>67100</v>
      </c>
      <c r="AA154" s="2" cm="1">
        <f t="array" ref="AA154">_xlfn.XLOOKUP(AA$1&amp;$R154,$C$3:$C$1662&amp;$D$3:$D$1662,$E$3:$E$1662,0,0,1)</f>
        <v>86100</v>
      </c>
      <c r="AB154" s="2" cm="1">
        <f t="array" ref="AB154">_xlfn.XLOOKUP(AB$1&amp;$R154,$C$3:$C$1662&amp;$D$3:$D$1662,$E$3:$E$1662,0,0,1)</f>
        <v>48600</v>
      </c>
      <c r="AC154" s="2" cm="1">
        <f t="array" ref="AC154">_xlfn.XLOOKUP(AC$1&amp;$R154,$C$3:$C$1662&amp;$D$3:$D$1662,$E$3:$E$1662,0,0,1)</f>
        <v>9000</v>
      </c>
    </row>
    <row r="155" spans="3:29" x14ac:dyDescent="0.4">
      <c r="C155" t="s">
        <v>804</v>
      </c>
      <c r="D155" t="s">
        <v>658</v>
      </c>
      <c r="E155">
        <v>9000</v>
      </c>
      <c r="R155" t="s">
        <v>30</v>
      </c>
      <c r="S155" s="2">
        <f t="shared" si="15"/>
        <v>6024920</v>
      </c>
      <c r="T155" s="2">
        <f t="shared" si="17"/>
        <v>5752000</v>
      </c>
      <c r="U155" s="2">
        <f t="shared" si="17"/>
        <v>13627800</v>
      </c>
      <c r="V155" s="2">
        <f t="shared" si="17"/>
        <v>3549900</v>
      </c>
      <c r="W155" s="2">
        <f t="shared" si="17"/>
        <v>3065000</v>
      </c>
      <c r="X155" s="2">
        <f t="shared" si="17"/>
        <v>4129900</v>
      </c>
      <c r="Y155" s="2" cm="1">
        <f t="array" ref="Y155">_xlfn.XLOOKUP(Y$1&amp;$R155,$C$3:$C$1662&amp;$D$3:$D$1662,$E$3:$E$1662,0,0,1)</f>
        <v>22200</v>
      </c>
      <c r="Z155" s="2" cm="1">
        <f t="array" ref="Z155">_xlfn.XLOOKUP(Z$1&amp;$R155,$C$3:$C$1662&amp;$D$3:$D$1662,$E$3:$E$1662,0,0,1)</f>
        <v>60000</v>
      </c>
      <c r="AA155" s="2" cm="1">
        <f t="array" ref="AA155">_xlfn.XLOOKUP(AA$1&amp;$R155,$C$3:$C$1662&amp;$D$3:$D$1662,$E$3:$E$1662,0,0,1)</f>
        <v>29200</v>
      </c>
      <c r="AB155" s="2" cm="1">
        <f t="array" ref="AB155">_xlfn.XLOOKUP(AB$1&amp;$R155,$C$3:$C$1662&amp;$D$3:$D$1662,$E$3:$E$1662,0,0,1)</f>
        <v>28800</v>
      </c>
      <c r="AC155" s="2" cm="1">
        <f t="array" ref="AC155">_xlfn.XLOOKUP(AC$1&amp;$R155,$C$3:$C$1662&amp;$D$3:$D$1662,$E$3:$E$1662,0,0,1)</f>
        <v>15400</v>
      </c>
    </row>
    <row r="156" spans="3:29" x14ac:dyDescent="0.4">
      <c r="C156" t="s">
        <v>804</v>
      </c>
      <c r="D156" t="s">
        <v>659</v>
      </c>
      <c r="E156">
        <v>15400</v>
      </c>
      <c r="R156" t="s">
        <v>157</v>
      </c>
      <c r="S156" s="2">
        <f t="shared" si="15"/>
        <v>6049340</v>
      </c>
      <c r="T156" s="2">
        <f t="shared" si="17"/>
        <v>5774800</v>
      </c>
      <c r="U156" s="2">
        <f t="shared" si="17"/>
        <v>13669300</v>
      </c>
      <c r="V156" s="2">
        <f t="shared" si="17"/>
        <v>3584500</v>
      </c>
      <c r="W156" s="2">
        <f t="shared" si="17"/>
        <v>3081600</v>
      </c>
      <c r="X156" s="2">
        <f t="shared" si="17"/>
        <v>4136500</v>
      </c>
      <c r="Y156" s="2" cm="1">
        <f t="array" ref="Y156">_xlfn.XLOOKUP(Y$1&amp;$R156,$C$3:$C$1662&amp;$D$3:$D$1662,$E$3:$E$1662,0,0,1)</f>
        <v>22800</v>
      </c>
      <c r="Z156" s="2" cm="1">
        <f t="array" ref="Z156">_xlfn.XLOOKUP(Z$1&amp;$R156,$C$3:$C$1662&amp;$D$3:$D$1662,$E$3:$E$1662,0,0,1)</f>
        <v>41500</v>
      </c>
      <c r="AA156" s="2" cm="1">
        <f t="array" ref="AA156">_xlfn.XLOOKUP(AA$1&amp;$R156,$C$3:$C$1662&amp;$D$3:$D$1662,$E$3:$E$1662,0,0,1)</f>
        <v>34600</v>
      </c>
      <c r="AB156" s="2" cm="1">
        <f t="array" ref="AB156">_xlfn.XLOOKUP(AB$1&amp;$R156,$C$3:$C$1662&amp;$D$3:$D$1662,$E$3:$E$1662,0,0,1)</f>
        <v>16600</v>
      </c>
      <c r="AC156" s="2" cm="1">
        <f t="array" ref="AC156">_xlfn.XLOOKUP(AC$1&amp;$R156,$C$3:$C$1662&amp;$D$3:$D$1662,$E$3:$E$1662,0,0,1)</f>
        <v>6600</v>
      </c>
    </row>
    <row r="157" spans="3:29" x14ac:dyDescent="0.4">
      <c r="C157" t="s">
        <v>804</v>
      </c>
      <c r="D157" t="s">
        <v>660</v>
      </c>
      <c r="E157">
        <v>6600</v>
      </c>
      <c r="R157" t="s">
        <v>57</v>
      </c>
      <c r="S157" s="2">
        <f t="shared" si="15"/>
        <v>6087360</v>
      </c>
      <c r="T157" s="2">
        <f t="shared" si="17"/>
        <v>5825800</v>
      </c>
      <c r="U157" s="2">
        <f t="shared" si="17"/>
        <v>13709000</v>
      </c>
      <c r="V157" s="2">
        <f t="shared" si="17"/>
        <v>3615800</v>
      </c>
      <c r="W157" s="2">
        <f t="shared" si="17"/>
        <v>3140600</v>
      </c>
      <c r="X157" s="2">
        <f t="shared" si="17"/>
        <v>4145600</v>
      </c>
      <c r="Y157" s="2" cm="1">
        <f t="array" ref="Y157">_xlfn.XLOOKUP(Y$1&amp;$R157,$C$3:$C$1662&amp;$D$3:$D$1662,$E$3:$E$1662,0,0,1)</f>
        <v>51000</v>
      </c>
      <c r="Z157" s="2" cm="1">
        <f t="array" ref="Z157">_xlfn.XLOOKUP(Z$1&amp;$R157,$C$3:$C$1662&amp;$D$3:$D$1662,$E$3:$E$1662,0,0,1)</f>
        <v>39700</v>
      </c>
      <c r="AA157" s="2" cm="1">
        <f t="array" ref="AA157">_xlfn.XLOOKUP(AA$1&amp;$R157,$C$3:$C$1662&amp;$D$3:$D$1662,$E$3:$E$1662,0,0,1)</f>
        <v>31300</v>
      </c>
      <c r="AB157" s="2" cm="1">
        <f t="array" ref="AB157">_xlfn.XLOOKUP(AB$1&amp;$R157,$C$3:$C$1662&amp;$D$3:$D$1662,$E$3:$E$1662,0,0,1)</f>
        <v>59000</v>
      </c>
      <c r="AC157" s="2" cm="1">
        <f t="array" ref="AC157">_xlfn.XLOOKUP(AC$1&amp;$R157,$C$3:$C$1662&amp;$D$3:$D$1662,$E$3:$E$1662,0,0,1)</f>
        <v>9100</v>
      </c>
    </row>
    <row r="158" spans="3:29" x14ac:dyDescent="0.4">
      <c r="C158" t="s">
        <v>804</v>
      </c>
      <c r="D158" t="s">
        <v>661</v>
      </c>
      <c r="E158">
        <v>9100</v>
      </c>
      <c r="R158" t="s">
        <v>148</v>
      </c>
      <c r="S158" s="2">
        <f t="shared" si="15"/>
        <v>6115260</v>
      </c>
      <c r="T158" s="2">
        <f t="shared" si="17"/>
        <v>5855500</v>
      </c>
      <c r="U158" s="2">
        <f t="shared" si="17"/>
        <v>13744400</v>
      </c>
      <c r="V158" s="2">
        <f t="shared" si="17"/>
        <v>3641300</v>
      </c>
      <c r="W158" s="2">
        <f t="shared" si="17"/>
        <v>3184200</v>
      </c>
      <c r="X158" s="2">
        <f t="shared" si="17"/>
        <v>4150900</v>
      </c>
      <c r="Y158" s="2" cm="1">
        <f t="array" ref="Y158">_xlfn.XLOOKUP(Y$1&amp;$R158,$C$3:$C$1662&amp;$D$3:$D$1662,$E$3:$E$1662,0,0,1)</f>
        <v>29700</v>
      </c>
      <c r="Z158" s="2" cm="1">
        <f t="array" ref="Z158">_xlfn.XLOOKUP(Z$1&amp;$R158,$C$3:$C$1662&amp;$D$3:$D$1662,$E$3:$E$1662,0,0,1)</f>
        <v>35400</v>
      </c>
      <c r="AA158" s="2" cm="1">
        <f t="array" ref="AA158">_xlfn.XLOOKUP(AA$1&amp;$R158,$C$3:$C$1662&amp;$D$3:$D$1662,$E$3:$E$1662,0,0,1)</f>
        <v>25500</v>
      </c>
      <c r="AB158" s="2" cm="1">
        <f t="array" ref="AB158">_xlfn.XLOOKUP(AB$1&amp;$R158,$C$3:$C$1662&amp;$D$3:$D$1662,$E$3:$E$1662,0,0,1)</f>
        <v>43600</v>
      </c>
      <c r="AC158" s="2" cm="1">
        <f t="array" ref="AC158">_xlfn.XLOOKUP(AC$1&amp;$R158,$C$3:$C$1662&amp;$D$3:$D$1662,$E$3:$E$1662,0,0,1)</f>
        <v>5300</v>
      </c>
    </row>
    <row r="159" spans="3:29" x14ac:dyDescent="0.4">
      <c r="C159" t="s">
        <v>804</v>
      </c>
      <c r="D159" t="s">
        <v>662</v>
      </c>
      <c r="E159">
        <v>5300</v>
      </c>
      <c r="R159" t="s">
        <v>118</v>
      </c>
      <c r="S159" s="2">
        <f t="shared" si="15"/>
        <v>6146700</v>
      </c>
      <c r="T159" s="2">
        <f t="shared" si="17"/>
        <v>5886100</v>
      </c>
      <c r="U159" s="2">
        <f t="shared" si="17"/>
        <v>13796400</v>
      </c>
      <c r="V159" s="2">
        <f t="shared" si="17"/>
        <v>3675100</v>
      </c>
      <c r="W159" s="2">
        <f t="shared" si="17"/>
        <v>3211900</v>
      </c>
      <c r="X159" s="2">
        <f t="shared" si="17"/>
        <v>4164000</v>
      </c>
      <c r="Y159" s="2" cm="1">
        <f t="array" ref="Y159">_xlfn.XLOOKUP(Y$1&amp;$R159,$C$3:$C$1662&amp;$D$3:$D$1662,$E$3:$E$1662,0,0,1)</f>
        <v>30600</v>
      </c>
      <c r="Z159" s="2" cm="1">
        <f t="array" ref="Z159">_xlfn.XLOOKUP(Z$1&amp;$R159,$C$3:$C$1662&amp;$D$3:$D$1662,$E$3:$E$1662,0,0,1)</f>
        <v>52000</v>
      </c>
      <c r="AA159" s="2" cm="1">
        <f t="array" ref="AA159">_xlfn.XLOOKUP(AA$1&amp;$R159,$C$3:$C$1662&amp;$D$3:$D$1662,$E$3:$E$1662,0,0,1)</f>
        <v>33800</v>
      </c>
      <c r="AB159" s="2" cm="1">
        <f t="array" ref="AB159">_xlfn.XLOOKUP(AB$1&amp;$R159,$C$3:$C$1662&amp;$D$3:$D$1662,$E$3:$E$1662,0,0,1)</f>
        <v>27700</v>
      </c>
      <c r="AC159" s="2" cm="1">
        <f t="array" ref="AC159">_xlfn.XLOOKUP(AC$1&amp;$R159,$C$3:$C$1662&amp;$D$3:$D$1662,$E$3:$E$1662,0,0,1)</f>
        <v>13100</v>
      </c>
    </row>
    <row r="160" spans="3:29" x14ac:dyDescent="0.4">
      <c r="C160" t="s">
        <v>804</v>
      </c>
      <c r="D160" t="s">
        <v>663</v>
      </c>
      <c r="E160">
        <v>13100</v>
      </c>
      <c r="R160" t="s">
        <v>131</v>
      </c>
      <c r="S160" s="2">
        <f t="shared" si="15"/>
        <v>6178520</v>
      </c>
      <c r="T160" s="2">
        <f t="shared" si="17"/>
        <v>5915400</v>
      </c>
      <c r="U160" s="2">
        <f t="shared" si="17"/>
        <v>13839000</v>
      </c>
      <c r="V160" s="2">
        <f t="shared" si="17"/>
        <v>3705300</v>
      </c>
      <c r="W160" s="2">
        <f t="shared" si="17"/>
        <v>3261300</v>
      </c>
      <c r="X160" s="2">
        <f t="shared" si="17"/>
        <v>4171600</v>
      </c>
      <c r="Y160" s="2" cm="1">
        <f t="array" ref="Y160">_xlfn.XLOOKUP(Y$1&amp;$R160,$C$3:$C$1662&amp;$D$3:$D$1662,$E$3:$E$1662,0,0,1)</f>
        <v>29300</v>
      </c>
      <c r="Z160" s="2" cm="1">
        <f t="array" ref="Z160">_xlfn.XLOOKUP(Z$1&amp;$R160,$C$3:$C$1662&amp;$D$3:$D$1662,$E$3:$E$1662,0,0,1)</f>
        <v>42600</v>
      </c>
      <c r="AA160" s="2" cm="1">
        <f t="array" ref="AA160">_xlfn.XLOOKUP(AA$1&amp;$R160,$C$3:$C$1662&amp;$D$3:$D$1662,$E$3:$E$1662,0,0,1)</f>
        <v>30200</v>
      </c>
      <c r="AB160" s="2" cm="1">
        <f t="array" ref="AB160">_xlfn.XLOOKUP(AB$1&amp;$R160,$C$3:$C$1662&amp;$D$3:$D$1662,$E$3:$E$1662,0,0,1)</f>
        <v>49400</v>
      </c>
      <c r="AC160" s="2" cm="1">
        <f t="array" ref="AC160">_xlfn.XLOOKUP(AC$1&amp;$R160,$C$3:$C$1662&amp;$D$3:$D$1662,$E$3:$E$1662,0,0,1)</f>
        <v>7600</v>
      </c>
    </row>
    <row r="161" spans="3:29" x14ac:dyDescent="0.4">
      <c r="C161" t="s">
        <v>804</v>
      </c>
      <c r="D161" t="s">
        <v>664</v>
      </c>
      <c r="E161">
        <v>7600</v>
      </c>
      <c r="R161" t="s">
        <v>141</v>
      </c>
      <c r="S161" s="2">
        <f t="shared" si="15"/>
        <v>6232940</v>
      </c>
      <c r="T161" s="2">
        <f t="shared" si="17"/>
        <v>6067400</v>
      </c>
      <c r="U161" s="2">
        <f t="shared" si="17"/>
        <v>13887500</v>
      </c>
      <c r="V161" s="2">
        <f t="shared" si="17"/>
        <v>3750500</v>
      </c>
      <c r="W161" s="2">
        <f t="shared" si="17"/>
        <v>3271600</v>
      </c>
      <c r="X161" s="2">
        <f t="shared" si="17"/>
        <v>4187700</v>
      </c>
      <c r="Y161" s="2" cm="1">
        <f t="array" ref="Y161">_xlfn.XLOOKUP(Y$1&amp;$R161,$C$3:$C$1662&amp;$D$3:$D$1662,$E$3:$E$1662,0,0,1)</f>
        <v>152000</v>
      </c>
      <c r="Z161" s="2" cm="1">
        <f t="array" ref="Z161">_xlfn.XLOOKUP(Z$1&amp;$R161,$C$3:$C$1662&amp;$D$3:$D$1662,$E$3:$E$1662,0,0,1)</f>
        <v>48500</v>
      </c>
      <c r="AA161" s="2" cm="1">
        <f t="array" ref="AA161">_xlfn.XLOOKUP(AA$1&amp;$R161,$C$3:$C$1662&amp;$D$3:$D$1662,$E$3:$E$1662,0,0,1)</f>
        <v>45200</v>
      </c>
      <c r="AB161" s="2" cm="1">
        <f t="array" ref="AB161">_xlfn.XLOOKUP(AB$1&amp;$R161,$C$3:$C$1662&amp;$D$3:$D$1662,$E$3:$E$1662,0,0,1)</f>
        <v>10300</v>
      </c>
      <c r="AC161" s="2" cm="1">
        <f t="array" ref="AC161">_xlfn.XLOOKUP(AC$1&amp;$R161,$C$3:$C$1662&amp;$D$3:$D$1662,$E$3:$E$1662,0,0,1)</f>
        <v>16100</v>
      </c>
    </row>
    <row r="162" spans="3:29" x14ac:dyDescent="0.4">
      <c r="C162" t="s">
        <v>804</v>
      </c>
      <c r="D162" t="s">
        <v>665</v>
      </c>
      <c r="E162">
        <v>16100</v>
      </c>
      <c r="R162" t="s">
        <v>122</v>
      </c>
      <c r="S162" s="2">
        <f t="shared" si="15"/>
        <v>6284000</v>
      </c>
      <c r="T162" s="2">
        <f t="shared" si="17"/>
        <v>6091400</v>
      </c>
      <c r="U162" s="2">
        <f t="shared" si="17"/>
        <v>13926100</v>
      </c>
      <c r="V162" s="2">
        <f t="shared" si="17"/>
        <v>3906500</v>
      </c>
      <c r="W162" s="2">
        <f t="shared" si="17"/>
        <v>3303900</v>
      </c>
      <c r="X162" s="2">
        <f t="shared" si="17"/>
        <v>4192100</v>
      </c>
      <c r="Y162" s="2" cm="1">
        <f t="array" ref="Y162">_xlfn.XLOOKUP(Y$1&amp;$R162,$C$3:$C$1662&amp;$D$3:$D$1662,$E$3:$E$1662,0,0,1)</f>
        <v>24000</v>
      </c>
      <c r="Z162" s="2" cm="1">
        <f t="array" ref="Z162">_xlfn.XLOOKUP(Z$1&amp;$R162,$C$3:$C$1662&amp;$D$3:$D$1662,$E$3:$E$1662,0,0,1)</f>
        <v>38600</v>
      </c>
      <c r="AA162" s="2" cm="1">
        <f t="array" ref="AA162">_xlfn.XLOOKUP(AA$1&amp;$R162,$C$3:$C$1662&amp;$D$3:$D$1662,$E$3:$E$1662,0,0,1)</f>
        <v>156000</v>
      </c>
      <c r="AB162" s="2" cm="1">
        <f t="array" ref="AB162">_xlfn.XLOOKUP(AB$1&amp;$R162,$C$3:$C$1662&amp;$D$3:$D$1662,$E$3:$E$1662,0,0,1)</f>
        <v>32300</v>
      </c>
      <c r="AC162" s="2" cm="1">
        <f t="array" ref="AC162">_xlfn.XLOOKUP(AC$1&amp;$R162,$C$3:$C$1662&amp;$D$3:$D$1662,$E$3:$E$1662,0,0,1)</f>
        <v>4400</v>
      </c>
    </row>
    <row r="163" spans="3:29" x14ac:dyDescent="0.4">
      <c r="C163" t="s">
        <v>804</v>
      </c>
      <c r="D163" t="s">
        <v>666</v>
      </c>
      <c r="E163">
        <v>4400</v>
      </c>
      <c r="R163" t="s">
        <v>25</v>
      </c>
      <c r="S163" s="2">
        <f t="shared" si="15"/>
        <v>6350260</v>
      </c>
      <c r="T163" s="2">
        <f t="shared" si="17"/>
        <v>6154100</v>
      </c>
      <c r="U163" s="2">
        <f t="shared" si="17"/>
        <v>13977900</v>
      </c>
      <c r="V163" s="2">
        <f t="shared" si="17"/>
        <v>4046300</v>
      </c>
      <c r="W163" s="2">
        <f t="shared" si="17"/>
        <v>3371100</v>
      </c>
      <c r="X163" s="2">
        <f t="shared" si="17"/>
        <v>4201900</v>
      </c>
      <c r="Y163" s="2" cm="1">
        <f t="array" ref="Y163">_xlfn.XLOOKUP(Y$1&amp;$R163,$C$3:$C$1662&amp;$D$3:$D$1662,$E$3:$E$1662,0,0,1)</f>
        <v>62700</v>
      </c>
      <c r="Z163" s="2" cm="1">
        <f t="array" ref="Z163">_xlfn.XLOOKUP(Z$1&amp;$R163,$C$3:$C$1662&amp;$D$3:$D$1662,$E$3:$E$1662,0,0,1)</f>
        <v>51800</v>
      </c>
      <c r="AA163" s="2" cm="1">
        <f t="array" ref="AA163">_xlfn.XLOOKUP(AA$1&amp;$R163,$C$3:$C$1662&amp;$D$3:$D$1662,$E$3:$E$1662,0,0,1)</f>
        <v>139800</v>
      </c>
      <c r="AB163" s="2" cm="1">
        <f t="array" ref="AB163">_xlfn.XLOOKUP(AB$1&amp;$R163,$C$3:$C$1662&amp;$D$3:$D$1662,$E$3:$E$1662,0,0,1)</f>
        <v>67200</v>
      </c>
      <c r="AC163" s="2" cm="1">
        <f t="array" ref="AC163">_xlfn.XLOOKUP(AC$1&amp;$R163,$C$3:$C$1662&amp;$D$3:$D$1662,$E$3:$E$1662,0,0,1)</f>
        <v>9800</v>
      </c>
    </row>
    <row r="164" spans="3:29" x14ac:dyDescent="0.4">
      <c r="C164" t="s">
        <v>804</v>
      </c>
      <c r="D164" t="s">
        <v>667</v>
      </c>
      <c r="E164">
        <v>9800</v>
      </c>
      <c r="R164" t="s">
        <v>63</v>
      </c>
      <c r="S164" s="2">
        <f t="shared" si="15"/>
        <v>6383380</v>
      </c>
      <c r="T164" s="2">
        <f t="shared" ref="T164:X179" si="18">T163+Y164</f>
        <v>6192900</v>
      </c>
      <c r="U164" s="2">
        <f t="shared" si="18"/>
        <v>14058500</v>
      </c>
      <c r="V164" s="2">
        <f t="shared" si="18"/>
        <v>4073900</v>
      </c>
      <c r="W164" s="2">
        <f t="shared" si="18"/>
        <v>3385600</v>
      </c>
      <c r="X164" s="2">
        <f t="shared" si="18"/>
        <v>4206000</v>
      </c>
      <c r="Y164" s="2" cm="1">
        <f t="array" ref="Y164">_xlfn.XLOOKUP(Y$1&amp;$R164,$C$3:$C$1662&amp;$D$3:$D$1662,$E$3:$E$1662,0,0,1)</f>
        <v>38800</v>
      </c>
      <c r="Z164" s="2" cm="1">
        <f t="array" ref="Z164">_xlfn.XLOOKUP(Z$1&amp;$R164,$C$3:$C$1662&amp;$D$3:$D$1662,$E$3:$E$1662,0,0,1)</f>
        <v>80600</v>
      </c>
      <c r="AA164" s="2" cm="1">
        <f t="array" ref="AA164">_xlfn.XLOOKUP(AA$1&amp;$R164,$C$3:$C$1662&amp;$D$3:$D$1662,$E$3:$E$1662,0,0,1)</f>
        <v>27600</v>
      </c>
      <c r="AB164" s="2" cm="1">
        <f t="array" ref="AB164">_xlfn.XLOOKUP(AB$1&amp;$R164,$C$3:$C$1662&amp;$D$3:$D$1662,$E$3:$E$1662,0,0,1)</f>
        <v>14500</v>
      </c>
      <c r="AC164" s="2" cm="1">
        <f t="array" ref="AC164">_xlfn.XLOOKUP(AC$1&amp;$R164,$C$3:$C$1662&amp;$D$3:$D$1662,$E$3:$E$1662,0,0,1)</f>
        <v>4100</v>
      </c>
    </row>
    <row r="165" spans="3:29" x14ac:dyDescent="0.4">
      <c r="C165" t="s">
        <v>804</v>
      </c>
      <c r="D165" t="s">
        <v>668</v>
      </c>
      <c r="E165">
        <v>4100</v>
      </c>
      <c r="R165" t="s">
        <v>107</v>
      </c>
      <c r="S165" s="2">
        <f t="shared" si="15"/>
        <v>6419840</v>
      </c>
      <c r="T165" s="2">
        <f t="shared" si="18"/>
        <v>6255200</v>
      </c>
      <c r="U165" s="2">
        <f t="shared" si="18"/>
        <v>14095500</v>
      </c>
      <c r="V165" s="2">
        <f t="shared" si="18"/>
        <v>4140600</v>
      </c>
      <c r="W165" s="2">
        <f t="shared" si="18"/>
        <v>3391400</v>
      </c>
      <c r="X165" s="2">
        <f t="shared" si="18"/>
        <v>4216500</v>
      </c>
      <c r="Y165" s="2" cm="1">
        <f t="array" ref="Y165">_xlfn.XLOOKUP(Y$1&amp;$R165,$C$3:$C$1662&amp;$D$3:$D$1662,$E$3:$E$1662,0,0,1)</f>
        <v>62300</v>
      </c>
      <c r="Z165" s="2" cm="1">
        <f t="array" ref="Z165">_xlfn.XLOOKUP(Z$1&amp;$R165,$C$3:$C$1662&amp;$D$3:$D$1662,$E$3:$E$1662,0,0,1)</f>
        <v>37000</v>
      </c>
      <c r="AA165" s="2" cm="1">
        <f t="array" ref="AA165">_xlfn.XLOOKUP(AA$1&amp;$R165,$C$3:$C$1662&amp;$D$3:$D$1662,$E$3:$E$1662,0,0,1)</f>
        <v>66700</v>
      </c>
      <c r="AB165" s="2" cm="1">
        <f t="array" ref="AB165">_xlfn.XLOOKUP(AB$1&amp;$R165,$C$3:$C$1662&amp;$D$3:$D$1662,$E$3:$E$1662,0,0,1)</f>
        <v>5800</v>
      </c>
      <c r="AC165" s="2" cm="1">
        <f t="array" ref="AC165">_xlfn.XLOOKUP(AC$1&amp;$R165,$C$3:$C$1662&amp;$D$3:$D$1662,$E$3:$E$1662,0,0,1)</f>
        <v>10500</v>
      </c>
    </row>
    <row r="166" spans="3:29" x14ac:dyDescent="0.4">
      <c r="C166" t="s">
        <v>804</v>
      </c>
      <c r="D166" t="s">
        <v>669</v>
      </c>
      <c r="E166">
        <v>10500</v>
      </c>
      <c r="R166" t="s">
        <v>234</v>
      </c>
      <c r="S166" s="2">
        <f t="shared" si="15"/>
        <v>6444060</v>
      </c>
      <c r="T166" s="2">
        <f t="shared" si="18"/>
        <v>6286600</v>
      </c>
      <c r="U166" s="2">
        <f t="shared" si="18"/>
        <v>14132000</v>
      </c>
      <c r="V166" s="2">
        <f t="shared" si="18"/>
        <v>4160000</v>
      </c>
      <c r="W166" s="2">
        <f t="shared" si="18"/>
        <v>3419100</v>
      </c>
      <c r="X166" s="2">
        <f t="shared" si="18"/>
        <v>4222600</v>
      </c>
      <c r="Y166" s="2" cm="1">
        <f t="array" ref="Y166">_xlfn.XLOOKUP(Y$1&amp;$R166,$C$3:$C$1662&amp;$D$3:$D$1662,$E$3:$E$1662,0,0,1)</f>
        <v>31400</v>
      </c>
      <c r="Z166" s="2" cm="1">
        <f t="array" ref="Z166">_xlfn.XLOOKUP(Z$1&amp;$R166,$C$3:$C$1662&amp;$D$3:$D$1662,$E$3:$E$1662,0,0,1)</f>
        <v>36500</v>
      </c>
      <c r="AA166" s="2" cm="1">
        <f t="array" ref="AA166">_xlfn.XLOOKUP(AA$1&amp;$R166,$C$3:$C$1662&amp;$D$3:$D$1662,$E$3:$E$1662,0,0,1)</f>
        <v>19400</v>
      </c>
      <c r="AB166" s="2" cm="1">
        <f t="array" ref="AB166">_xlfn.XLOOKUP(AB$1&amp;$R166,$C$3:$C$1662&amp;$D$3:$D$1662,$E$3:$E$1662,0,0,1)</f>
        <v>27700</v>
      </c>
      <c r="AC166" s="2" cm="1">
        <f t="array" ref="AC166">_xlfn.XLOOKUP(AC$1&amp;$R166,$C$3:$C$1662&amp;$D$3:$D$1662,$E$3:$E$1662,0,0,1)</f>
        <v>6100</v>
      </c>
    </row>
    <row r="167" spans="3:29" x14ac:dyDescent="0.4">
      <c r="C167" t="s">
        <v>804</v>
      </c>
      <c r="D167" t="s">
        <v>670</v>
      </c>
      <c r="E167">
        <v>6100</v>
      </c>
      <c r="R167" t="s">
        <v>175</v>
      </c>
      <c r="S167" s="2">
        <f t="shared" si="15"/>
        <v>6463220</v>
      </c>
      <c r="T167" s="2">
        <f t="shared" si="18"/>
        <v>6314300</v>
      </c>
      <c r="U167" s="2">
        <f t="shared" si="18"/>
        <v>14154400</v>
      </c>
      <c r="V167" s="2">
        <f t="shared" si="18"/>
        <v>4178500</v>
      </c>
      <c r="W167" s="2">
        <f t="shared" si="18"/>
        <v>3439600</v>
      </c>
      <c r="X167" s="2">
        <f t="shared" si="18"/>
        <v>4229300</v>
      </c>
      <c r="Y167" s="2" cm="1">
        <f t="array" ref="Y167">_xlfn.XLOOKUP(Y$1&amp;$R167,$C$3:$C$1662&amp;$D$3:$D$1662,$E$3:$E$1662,0,0,1)</f>
        <v>27700</v>
      </c>
      <c r="Z167" s="2" cm="1">
        <f t="array" ref="Z167">_xlfn.XLOOKUP(Z$1&amp;$R167,$C$3:$C$1662&amp;$D$3:$D$1662,$E$3:$E$1662,0,0,1)</f>
        <v>22400</v>
      </c>
      <c r="AA167" s="2" cm="1">
        <f t="array" ref="AA167">_xlfn.XLOOKUP(AA$1&amp;$R167,$C$3:$C$1662&amp;$D$3:$D$1662,$E$3:$E$1662,0,0,1)</f>
        <v>18500</v>
      </c>
      <c r="AB167" s="2" cm="1">
        <f t="array" ref="AB167">_xlfn.XLOOKUP(AB$1&amp;$R167,$C$3:$C$1662&amp;$D$3:$D$1662,$E$3:$E$1662,0,0,1)</f>
        <v>20500</v>
      </c>
      <c r="AC167" s="2" cm="1">
        <f t="array" ref="AC167">_xlfn.XLOOKUP(AC$1&amp;$R167,$C$3:$C$1662&amp;$D$3:$D$1662,$E$3:$E$1662,0,0,1)</f>
        <v>6700</v>
      </c>
    </row>
    <row r="168" spans="3:29" x14ac:dyDescent="0.4">
      <c r="C168" t="s">
        <v>804</v>
      </c>
      <c r="D168" t="s">
        <v>671</v>
      </c>
      <c r="E168">
        <v>6700</v>
      </c>
      <c r="R168" t="s">
        <v>89</v>
      </c>
      <c r="S168" s="2">
        <f t="shared" si="15"/>
        <v>6484820</v>
      </c>
      <c r="T168" s="2">
        <f t="shared" si="18"/>
        <v>6348300</v>
      </c>
      <c r="U168" s="2">
        <f t="shared" si="18"/>
        <v>14184600</v>
      </c>
      <c r="V168" s="2">
        <f t="shared" si="18"/>
        <v>4196200</v>
      </c>
      <c r="W168" s="2">
        <f t="shared" si="18"/>
        <v>3452000</v>
      </c>
      <c r="X168" s="2">
        <f t="shared" si="18"/>
        <v>4243000</v>
      </c>
      <c r="Y168" s="2" cm="1">
        <f t="array" ref="Y168">_xlfn.XLOOKUP(Y$1&amp;$R168,$C$3:$C$1662&amp;$D$3:$D$1662,$E$3:$E$1662,0,0,1)</f>
        <v>34000</v>
      </c>
      <c r="Z168" s="2" cm="1">
        <f t="array" ref="Z168">_xlfn.XLOOKUP(Z$1&amp;$R168,$C$3:$C$1662&amp;$D$3:$D$1662,$E$3:$E$1662,0,0,1)</f>
        <v>30200</v>
      </c>
      <c r="AA168" s="2" cm="1">
        <f t="array" ref="AA168">_xlfn.XLOOKUP(AA$1&amp;$R168,$C$3:$C$1662&amp;$D$3:$D$1662,$E$3:$E$1662,0,0,1)</f>
        <v>17700</v>
      </c>
      <c r="AB168" s="2" cm="1">
        <f t="array" ref="AB168">_xlfn.XLOOKUP(AB$1&amp;$R168,$C$3:$C$1662&amp;$D$3:$D$1662,$E$3:$E$1662,0,0,1)</f>
        <v>12400</v>
      </c>
      <c r="AC168" s="2" cm="1">
        <f t="array" ref="AC168">_xlfn.XLOOKUP(AC$1&amp;$R168,$C$3:$C$1662&amp;$D$3:$D$1662,$E$3:$E$1662,0,0,1)</f>
        <v>13700</v>
      </c>
    </row>
    <row r="169" spans="3:29" x14ac:dyDescent="0.4">
      <c r="C169" t="s">
        <v>804</v>
      </c>
      <c r="D169" t="s">
        <v>672</v>
      </c>
      <c r="E169">
        <v>13700</v>
      </c>
      <c r="R169" t="s">
        <v>257</v>
      </c>
      <c r="S169" s="2">
        <f t="shared" si="15"/>
        <v>6529500</v>
      </c>
      <c r="T169" s="2">
        <f t="shared" si="18"/>
        <v>6398100</v>
      </c>
      <c r="U169" s="2">
        <f t="shared" si="18"/>
        <v>14304800</v>
      </c>
      <c r="V169" s="2">
        <f t="shared" si="18"/>
        <v>4225800</v>
      </c>
      <c r="W169" s="2">
        <f t="shared" si="18"/>
        <v>3467500</v>
      </c>
      <c r="X169" s="2">
        <f t="shared" si="18"/>
        <v>4251300</v>
      </c>
      <c r="Y169" s="2" cm="1">
        <f t="array" ref="Y169">_xlfn.XLOOKUP(Y$1&amp;$R169,$C$3:$C$1662&amp;$D$3:$D$1662,$E$3:$E$1662,0,0,1)</f>
        <v>49800</v>
      </c>
      <c r="Z169" s="2" cm="1">
        <f t="array" ref="Z169">_xlfn.XLOOKUP(Z$1&amp;$R169,$C$3:$C$1662&amp;$D$3:$D$1662,$E$3:$E$1662,0,0,1)</f>
        <v>120200</v>
      </c>
      <c r="AA169" s="2" cm="1">
        <f t="array" ref="AA169">_xlfn.XLOOKUP(AA$1&amp;$R169,$C$3:$C$1662&amp;$D$3:$D$1662,$E$3:$E$1662,0,0,1)</f>
        <v>29600</v>
      </c>
      <c r="AB169" s="2" cm="1">
        <f t="array" ref="AB169">_xlfn.XLOOKUP(AB$1&amp;$R169,$C$3:$C$1662&amp;$D$3:$D$1662,$E$3:$E$1662,0,0,1)</f>
        <v>15500</v>
      </c>
      <c r="AC169" s="2" cm="1">
        <f t="array" ref="AC169">_xlfn.XLOOKUP(AC$1&amp;$R169,$C$3:$C$1662&amp;$D$3:$D$1662,$E$3:$E$1662,0,0,1)</f>
        <v>8300</v>
      </c>
    </row>
    <row r="170" spans="3:29" x14ac:dyDescent="0.4">
      <c r="C170" t="s">
        <v>804</v>
      </c>
      <c r="D170" t="s">
        <v>673</v>
      </c>
      <c r="E170">
        <v>8300</v>
      </c>
      <c r="R170" t="s">
        <v>47</v>
      </c>
      <c r="S170" s="2">
        <f t="shared" si="15"/>
        <v>6553400</v>
      </c>
      <c r="T170" s="2">
        <f t="shared" si="18"/>
        <v>6419000</v>
      </c>
      <c r="U170" s="2">
        <f t="shared" si="18"/>
        <v>14350700</v>
      </c>
      <c r="V170" s="2">
        <f t="shared" si="18"/>
        <v>4254500</v>
      </c>
      <c r="W170" s="2">
        <f t="shared" si="18"/>
        <v>3478500</v>
      </c>
      <c r="X170" s="2">
        <f t="shared" si="18"/>
        <v>4264300</v>
      </c>
      <c r="Y170" s="2" cm="1">
        <f t="array" ref="Y170">_xlfn.XLOOKUP(Y$1&amp;$R170,$C$3:$C$1662&amp;$D$3:$D$1662,$E$3:$E$1662,0,0,1)</f>
        <v>20900</v>
      </c>
      <c r="Z170" s="2" cm="1">
        <f t="array" ref="Z170">_xlfn.XLOOKUP(Z$1&amp;$R170,$C$3:$C$1662&amp;$D$3:$D$1662,$E$3:$E$1662,0,0,1)</f>
        <v>45900</v>
      </c>
      <c r="AA170" s="2" cm="1">
        <f t="array" ref="AA170">_xlfn.XLOOKUP(AA$1&amp;$R170,$C$3:$C$1662&amp;$D$3:$D$1662,$E$3:$E$1662,0,0,1)</f>
        <v>28700</v>
      </c>
      <c r="AB170" s="2" cm="1">
        <f t="array" ref="AB170">_xlfn.XLOOKUP(AB$1&amp;$R170,$C$3:$C$1662&amp;$D$3:$D$1662,$E$3:$E$1662,0,0,1)</f>
        <v>11000</v>
      </c>
      <c r="AC170" s="2" cm="1">
        <f t="array" ref="AC170">_xlfn.XLOOKUP(AC$1&amp;$R170,$C$3:$C$1662&amp;$D$3:$D$1662,$E$3:$E$1662,0,0,1)</f>
        <v>13000</v>
      </c>
    </row>
    <row r="171" spans="3:29" x14ac:dyDescent="0.4">
      <c r="C171" t="s">
        <v>804</v>
      </c>
      <c r="D171" t="s">
        <v>674</v>
      </c>
      <c r="E171">
        <v>13000</v>
      </c>
      <c r="R171" t="s">
        <v>136</v>
      </c>
      <c r="S171" s="2">
        <f t="shared" si="15"/>
        <v>6584080</v>
      </c>
      <c r="T171" s="2">
        <f t="shared" si="18"/>
        <v>6443100</v>
      </c>
      <c r="U171" s="2">
        <f t="shared" si="18"/>
        <v>14437100</v>
      </c>
      <c r="V171" s="2">
        <f t="shared" si="18"/>
        <v>4280900</v>
      </c>
      <c r="W171" s="2">
        <f t="shared" si="18"/>
        <v>3487400</v>
      </c>
      <c r="X171" s="2">
        <f t="shared" si="18"/>
        <v>4271900</v>
      </c>
      <c r="Y171" s="2" cm="1">
        <f t="array" ref="Y171">_xlfn.XLOOKUP(Y$1&amp;$R171,$C$3:$C$1662&amp;$D$3:$D$1662,$E$3:$E$1662,0,0,1)</f>
        <v>24100</v>
      </c>
      <c r="Z171" s="2" cm="1">
        <f t="array" ref="Z171">_xlfn.XLOOKUP(Z$1&amp;$R171,$C$3:$C$1662&amp;$D$3:$D$1662,$E$3:$E$1662,0,0,1)</f>
        <v>86400</v>
      </c>
      <c r="AA171" s="2" cm="1">
        <f t="array" ref="AA171">_xlfn.XLOOKUP(AA$1&amp;$R171,$C$3:$C$1662&amp;$D$3:$D$1662,$E$3:$E$1662,0,0,1)</f>
        <v>26400</v>
      </c>
      <c r="AB171" s="2" cm="1">
        <f t="array" ref="AB171">_xlfn.XLOOKUP(AB$1&amp;$R171,$C$3:$C$1662&amp;$D$3:$D$1662,$E$3:$E$1662,0,0,1)</f>
        <v>8900</v>
      </c>
      <c r="AC171" s="2" cm="1">
        <f t="array" ref="AC171">_xlfn.XLOOKUP(AC$1&amp;$R171,$C$3:$C$1662&amp;$D$3:$D$1662,$E$3:$E$1662,0,0,1)</f>
        <v>7600</v>
      </c>
    </row>
    <row r="172" spans="3:29" x14ac:dyDescent="0.4">
      <c r="C172" t="s">
        <v>804</v>
      </c>
      <c r="D172" t="s">
        <v>675</v>
      </c>
      <c r="E172">
        <v>7600</v>
      </c>
      <c r="R172" t="s">
        <v>6</v>
      </c>
      <c r="S172" s="2">
        <f t="shared" si="15"/>
        <v>6606140</v>
      </c>
      <c r="T172" s="2">
        <f t="shared" si="18"/>
        <v>6473700</v>
      </c>
      <c r="U172" s="2">
        <f t="shared" si="18"/>
        <v>14453200</v>
      </c>
      <c r="V172" s="2">
        <f t="shared" si="18"/>
        <v>4312400</v>
      </c>
      <c r="W172" s="2">
        <f t="shared" si="18"/>
        <v>3503900</v>
      </c>
      <c r="X172" s="2">
        <f t="shared" si="18"/>
        <v>4287500</v>
      </c>
      <c r="Y172" s="2" cm="1">
        <f t="array" ref="Y172">_xlfn.XLOOKUP(Y$1&amp;$R172,$C$3:$C$1662&amp;$D$3:$D$1662,$E$3:$E$1662,0,0,1)</f>
        <v>30600</v>
      </c>
      <c r="Z172" s="2" cm="1">
        <f t="array" ref="Z172">_xlfn.XLOOKUP(Z$1&amp;$R172,$C$3:$C$1662&amp;$D$3:$D$1662,$E$3:$E$1662,0,0,1)</f>
        <v>16100</v>
      </c>
      <c r="AA172" s="2" cm="1">
        <f t="array" ref="AA172">_xlfn.XLOOKUP(AA$1&amp;$R172,$C$3:$C$1662&amp;$D$3:$D$1662,$E$3:$E$1662,0,0,1)</f>
        <v>31500</v>
      </c>
      <c r="AB172" s="2" cm="1">
        <f t="array" ref="AB172">_xlfn.XLOOKUP(AB$1&amp;$R172,$C$3:$C$1662&amp;$D$3:$D$1662,$E$3:$E$1662,0,0,1)</f>
        <v>16500</v>
      </c>
      <c r="AC172" s="2" cm="1">
        <f t="array" ref="AC172">_xlfn.XLOOKUP(AC$1&amp;$R172,$C$3:$C$1662&amp;$D$3:$D$1662,$E$3:$E$1662,0,0,1)</f>
        <v>15600</v>
      </c>
    </row>
    <row r="173" spans="3:29" x14ac:dyDescent="0.4">
      <c r="C173" t="s">
        <v>804</v>
      </c>
      <c r="D173" t="s">
        <v>676</v>
      </c>
      <c r="E173">
        <v>15600</v>
      </c>
      <c r="R173" t="s">
        <v>171</v>
      </c>
      <c r="S173" s="2">
        <f t="shared" si="15"/>
        <v>6636440</v>
      </c>
      <c r="T173" s="2">
        <f t="shared" si="18"/>
        <v>6512900</v>
      </c>
      <c r="U173" s="2">
        <f t="shared" si="18"/>
        <v>14496700</v>
      </c>
      <c r="V173" s="2">
        <f t="shared" si="18"/>
        <v>4351100</v>
      </c>
      <c r="W173" s="2">
        <f t="shared" si="18"/>
        <v>3526700</v>
      </c>
      <c r="X173" s="2">
        <f t="shared" si="18"/>
        <v>4294800</v>
      </c>
      <c r="Y173" s="2" cm="1">
        <f t="array" ref="Y173">_xlfn.XLOOKUP(Y$1&amp;$R173,$C$3:$C$1662&amp;$D$3:$D$1662,$E$3:$E$1662,0,0,1)</f>
        <v>39200</v>
      </c>
      <c r="Z173" s="2" cm="1">
        <f t="array" ref="Z173">_xlfn.XLOOKUP(Z$1&amp;$R173,$C$3:$C$1662&amp;$D$3:$D$1662,$E$3:$E$1662,0,0,1)</f>
        <v>43500</v>
      </c>
      <c r="AA173" s="2" cm="1">
        <f t="array" ref="AA173">_xlfn.XLOOKUP(AA$1&amp;$R173,$C$3:$C$1662&amp;$D$3:$D$1662,$E$3:$E$1662,0,0,1)</f>
        <v>38700</v>
      </c>
      <c r="AB173" s="2" cm="1">
        <f t="array" ref="AB173">_xlfn.XLOOKUP(AB$1&amp;$R173,$C$3:$C$1662&amp;$D$3:$D$1662,$E$3:$E$1662,0,0,1)</f>
        <v>22800</v>
      </c>
      <c r="AC173" s="2" cm="1">
        <f t="array" ref="AC173">_xlfn.XLOOKUP(AC$1&amp;$R173,$C$3:$C$1662&amp;$D$3:$D$1662,$E$3:$E$1662,0,0,1)</f>
        <v>7300</v>
      </c>
    </row>
    <row r="174" spans="3:29" x14ac:dyDescent="0.4">
      <c r="C174" t="s">
        <v>804</v>
      </c>
      <c r="D174" t="s">
        <v>677</v>
      </c>
      <c r="E174">
        <v>7300</v>
      </c>
      <c r="R174" t="s">
        <v>48</v>
      </c>
      <c r="S174" s="2">
        <f t="shared" si="15"/>
        <v>6658680</v>
      </c>
      <c r="T174" s="2">
        <f t="shared" si="18"/>
        <v>6539400</v>
      </c>
      <c r="U174" s="2">
        <f t="shared" si="18"/>
        <v>14533100</v>
      </c>
      <c r="V174" s="2">
        <f t="shared" si="18"/>
        <v>4386500</v>
      </c>
      <c r="W174" s="2">
        <f t="shared" si="18"/>
        <v>3534600</v>
      </c>
      <c r="X174" s="2">
        <f t="shared" si="18"/>
        <v>4299800</v>
      </c>
      <c r="Y174" s="2" cm="1">
        <f t="array" ref="Y174">_xlfn.XLOOKUP(Y$1&amp;$R174,$C$3:$C$1662&amp;$D$3:$D$1662,$E$3:$E$1662,0,0,1)</f>
        <v>26500</v>
      </c>
      <c r="Z174" s="2" cm="1">
        <f t="array" ref="Z174">_xlfn.XLOOKUP(Z$1&amp;$R174,$C$3:$C$1662&amp;$D$3:$D$1662,$E$3:$E$1662,0,0,1)</f>
        <v>36400</v>
      </c>
      <c r="AA174" s="2" cm="1">
        <f t="array" ref="AA174">_xlfn.XLOOKUP(AA$1&amp;$R174,$C$3:$C$1662&amp;$D$3:$D$1662,$E$3:$E$1662,0,0,1)</f>
        <v>35400</v>
      </c>
      <c r="AB174" s="2" cm="1">
        <f t="array" ref="AB174">_xlfn.XLOOKUP(AB$1&amp;$R174,$C$3:$C$1662&amp;$D$3:$D$1662,$E$3:$E$1662,0,0,1)</f>
        <v>7900</v>
      </c>
      <c r="AC174" s="2" cm="1">
        <f t="array" ref="AC174">_xlfn.XLOOKUP(AC$1&amp;$R174,$C$3:$C$1662&amp;$D$3:$D$1662,$E$3:$E$1662,0,0,1)</f>
        <v>5000</v>
      </c>
    </row>
    <row r="175" spans="3:29" x14ac:dyDescent="0.4">
      <c r="C175" t="s">
        <v>804</v>
      </c>
      <c r="D175" t="s">
        <v>678</v>
      </c>
      <c r="E175">
        <v>5000</v>
      </c>
      <c r="R175" t="s">
        <v>85</v>
      </c>
      <c r="S175" s="2">
        <f t="shared" si="15"/>
        <v>6680340</v>
      </c>
      <c r="T175" s="2">
        <f t="shared" si="18"/>
        <v>6583700</v>
      </c>
      <c r="U175" s="2">
        <f t="shared" si="18"/>
        <v>14567000</v>
      </c>
      <c r="V175" s="2">
        <f t="shared" si="18"/>
        <v>4404500</v>
      </c>
      <c r="W175" s="2">
        <f t="shared" si="18"/>
        <v>3541600</v>
      </c>
      <c r="X175" s="2">
        <f t="shared" si="18"/>
        <v>4304900</v>
      </c>
      <c r="Y175" s="2" cm="1">
        <f t="array" ref="Y175">_xlfn.XLOOKUP(Y$1&amp;$R175,$C$3:$C$1662&amp;$D$3:$D$1662,$E$3:$E$1662,0,0,1)</f>
        <v>44300</v>
      </c>
      <c r="Z175" s="2" cm="1">
        <f t="array" ref="Z175">_xlfn.XLOOKUP(Z$1&amp;$R175,$C$3:$C$1662&amp;$D$3:$D$1662,$E$3:$E$1662,0,0,1)</f>
        <v>33900</v>
      </c>
      <c r="AA175" s="2" cm="1">
        <f t="array" ref="AA175">_xlfn.XLOOKUP(AA$1&amp;$R175,$C$3:$C$1662&amp;$D$3:$D$1662,$E$3:$E$1662,0,0,1)</f>
        <v>18000</v>
      </c>
      <c r="AB175" s="2" cm="1">
        <f t="array" ref="AB175">_xlfn.XLOOKUP(AB$1&amp;$R175,$C$3:$C$1662&amp;$D$3:$D$1662,$E$3:$E$1662,0,0,1)</f>
        <v>7000</v>
      </c>
      <c r="AC175" s="2" cm="1">
        <f t="array" ref="AC175">_xlfn.XLOOKUP(AC$1&amp;$R175,$C$3:$C$1662&amp;$D$3:$D$1662,$E$3:$E$1662,0,0,1)</f>
        <v>5100</v>
      </c>
    </row>
    <row r="176" spans="3:29" x14ac:dyDescent="0.4">
      <c r="C176" t="s">
        <v>804</v>
      </c>
      <c r="D176" t="s">
        <v>679</v>
      </c>
      <c r="E176">
        <v>5100</v>
      </c>
      <c r="R176" t="s">
        <v>143</v>
      </c>
      <c r="S176" s="2">
        <f t="shared" si="15"/>
        <v>6698760</v>
      </c>
      <c r="T176" s="2">
        <f t="shared" si="18"/>
        <v>6604200</v>
      </c>
      <c r="U176" s="2">
        <f t="shared" si="18"/>
        <v>14582500</v>
      </c>
      <c r="V176" s="2">
        <f t="shared" si="18"/>
        <v>4438000</v>
      </c>
      <c r="W176" s="2">
        <f t="shared" si="18"/>
        <v>3556700</v>
      </c>
      <c r="X176" s="2">
        <f t="shared" si="18"/>
        <v>4312400</v>
      </c>
      <c r="Y176" s="2" cm="1">
        <f t="array" ref="Y176">_xlfn.XLOOKUP(Y$1&amp;$R176,$C$3:$C$1662&amp;$D$3:$D$1662,$E$3:$E$1662,0,0,1)</f>
        <v>20500</v>
      </c>
      <c r="Z176" s="2" cm="1">
        <f t="array" ref="Z176">_xlfn.XLOOKUP(Z$1&amp;$R176,$C$3:$C$1662&amp;$D$3:$D$1662,$E$3:$E$1662,0,0,1)</f>
        <v>15500</v>
      </c>
      <c r="AA176" s="2" cm="1">
        <f t="array" ref="AA176">_xlfn.XLOOKUP(AA$1&amp;$R176,$C$3:$C$1662&amp;$D$3:$D$1662,$E$3:$E$1662,0,0,1)</f>
        <v>33500</v>
      </c>
      <c r="AB176" s="2" cm="1">
        <f t="array" ref="AB176">_xlfn.XLOOKUP(AB$1&amp;$R176,$C$3:$C$1662&amp;$D$3:$D$1662,$E$3:$E$1662,0,0,1)</f>
        <v>15100</v>
      </c>
      <c r="AC176" s="2" cm="1">
        <f t="array" ref="AC176">_xlfn.XLOOKUP(AC$1&amp;$R176,$C$3:$C$1662&amp;$D$3:$D$1662,$E$3:$E$1662,0,0,1)</f>
        <v>7500</v>
      </c>
    </row>
    <row r="177" spans="3:29" x14ac:dyDescent="0.4">
      <c r="C177" t="s">
        <v>804</v>
      </c>
      <c r="D177" t="s">
        <v>680</v>
      </c>
      <c r="E177">
        <v>7500</v>
      </c>
      <c r="R177" t="s">
        <v>192</v>
      </c>
      <c r="S177" s="2">
        <f t="shared" si="15"/>
        <v>6718060</v>
      </c>
      <c r="T177" s="2">
        <f t="shared" si="18"/>
        <v>6636300</v>
      </c>
      <c r="U177" s="2">
        <f t="shared" si="18"/>
        <v>14616400</v>
      </c>
      <c r="V177" s="2">
        <f t="shared" si="18"/>
        <v>4451900</v>
      </c>
      <c r="W177" s="2">
        <f t="shared" si="18"/>
        <v>3564000</v>
      </c>
      <c r="X177" s="2">
        <f t="shared" si="18"/>
        <v>4321700</v>
      </c>
      <c r="Y177" s="2" cm="1">
        <f t="array" ref="Y177">_xlfn.XLOOKUP(Y$1&amp;$R177,$C$3:$C$1662&amp;$D$3:$D$1662,$E$3:$E$1662,0,0,1)</f>
        <v>32100</v>
      </c>
      <c r="Z177" s="2" cm="1">
        <f t="array" ref="Z177">_xlfn.XLOOKUP(Z$1&amp;$R177,$C$3:$C$1662&amp;$D$3:$D$1662,$E$3:$E$1662,0,0,1)</f>
        <v>33900</v>
      </c>
      <c r="AA177" s="2" cm="1">
        <f t="array" ref="AA177">_xlfn.XLOOKUP(AA$1&amp;$R177,$C$3:$C$1662&amp;$D$3:$D$1662,$E$3:$E$1662,0,0,1)</f>
        <v>13900</v>
      </c>
      <c r="AB177" s="2" cm="1">
        <f t="array" ref="AB177">_xlfn.XLOOKUP(AB$1&amp;$R177,$C$3:$C$1662&amp;$D$3:$D$1662,$E$3:$E$1662,0,0,1)</f>
        <v>7300</v>
      </c>
      <c r="AC177" s="2" cm="1">
        <f t="array" ref="AC177">_xlfn.XLOOKUP(AC$1&amp;$R177,$C$3:$C$1662&amp;$D$3:$D$1662,$E$3:$E$1662,0,0,1)</f>
        <v>9300</v>
      </c>
    </row>
    <row r="178" spans="3:29" x14ac:dyDescent="0.4">
      <c r="C178" t="s">
        <v>804</v>
      </c>
      <c r="D178" t="s">
        <v>681</v>
      </c>
      <c r="E178">
        <v>9300</v>
      </c>
      <c r="R178" t="s">
        <v>53</v>
      </c>
      <c r="S178" s="2">
        <f t="shared" si="15"/>
        <v>6747720</v>
      </c>
      <c r="T178" s="2">
        <f t="shared" si="18"/>
        <v>6656600</v>
      </c>
      <c r="U178" s="2">
        <f t="shared" si="18"/>
        <v>14646600</v>
      </c>
      <c r="V178" s="2">
        <f t="shared" si="18"/>
        <v>4504900</v>
      </c>
      <c r="W178" s="2">
        <f t="shared" si="18"/>
        <v>3603000</v>
      </c>
      <c r="X178" s="2">
        <f t="shared" si="18"/>
        <v>4327500</v>
      </c>
      <c r="Y178" s="2" cm="1">
        <f t="array" ref="Y178">_xlfn.XLOOKUP(Y$1&amp;$R178,$C$3:$C$1662&amp;$D$3:$D$1662,$E$3:$E$1662,0,0,1)</f>
        <v>20300</v>
      </c>
      <c r="Z178" s="2" cm="1">
        <f t="array" ref="Z178">_xlfn.XLOOKUP(Z$1&amp;$R178,$C$3:$C$1662&amp;$D$3:$D$1662,$E$3:$E$1662,0,0,1)</f>
        <v>30200</v>
      </c>
      <c r="AA178" s="2" cm="1">
        <f t="array" ref="AA178">_xlfn.XLOOKUP(AA$1&amp;$R178,$C$3:$C$1662&amp;$D$3:$D$1662,$E$3:$E$1662,0,0,1)</f>
        <v>53000</v>
      </c>
      <c r="AB178" s="2" cm="1">
        <f t="array" ref="AB178">_xlfn.XLOOKUP(AB$1&amp;$R178,$C$3:$C$1662&amp;$D$3:$D$1662,$E$3:$E$1662,0,0,1)</f>
        <v>39000</v>
      </c>
      <c r="AC178" s="2" cm="1">
        <f t="array" ref="AC178">_xlfn.XLOOKUP(AC$1&amp;$R178,$C$3:$C$1662&amp;$D$3:$D$1662,$E$3:$E$1662,0,0,1)</f>
        <v>5800</v>
      </c>
    </row>
    <row r="179" spans="3:29" x14ac:dyDescent="0.4">
      <c r="C179" t="s">
        <v>804</v>
      </c>
      <c r="D179" t="s">
        <v>682</v>
      </c>
      <c r="E179">
        <v>5800</v>
      </c>
      <c r="R179" t="s">
        <v>222</v>
      </c>
      <c r="S179" s="2">
        <f t="shared" si="15"/>
        <v>6773560</v>
      </c>
      <c r="T179" s="2">
        <f t="shared" si="18"/>
        <v>6683400</v>
      </c>
      <c r="U179" s="2">
        <f t="shared" si="18"/>
        <v>14692900</v>
      </c>
      <c r="V179" s="2">
        <f t="shared" si="18"/>
        <v>4530200</v>
      </c>
      <c r="W179" s="2">
        <f t="shared" si="18"/>
        <v>3609600</v>
      </c>
      <c r="X179" s="2">
        <f t="shared" si="18"/>
        <v>4351700</v>
      </c>
      <c r="Y179" s="2" cm="1">
        <f t="array" ref="Y179">_xlfn.XLOOKUP(Y$1&amp;$R179,$C$3:$C$1662&amp;$D$3:$D$1662,$E$3:$E$1662,0,0,1)</f>
        <v>26800</v>
      </c>
      <c r="Z179" s="2" cm="1">
        <f t="array" ref="Z179">_xlfn.XLOOKUP(Z$1&amp;$R179,$C$3:$C$1662&amp;$D$3:$D$1662,$E$3:$E$1662,0,0,1)</f>
        <v>46300</v>
      </c>
      <c r="AA179" s="2" cm="1">
        <f t="array" ref="AA179">_xlfn.XLOOKUP(AA$1&amp;$R179,$C$3:$C$1662&amp;$D$3:$D$1662,$E$3:$E$1662,0,0,1)</f>
        <v>25300</v>
      </c>
      <c r="AB179" s="2" cm="1">
        <f t="array" ref="AB179">_xlfn.XLOOKUP(AB$1&amp;$R179,$C$3:$C$1662&amp;$D$3:$D$1662,$E$3:$E$1662,0,0,1)</f>
        <v>6600</v>
      </c>
      <c r="AC179" s="2" cm="1">
        <f t="array" ref="AC179">_xlfn.XLOOKUP(AC$1&amp;$R179,$C$3:$C$1662&amp;$D$3:$D$1662,$E$3:$E$1662,0,0,1)</f>
        <v>24200</v>
      </c>
    </row>
    <row r="180" spans="3:29" x14ac:dyDescent="0.4">
      <c r="C180" t="s">
        <v>804</v>
      </c>
      <c r="D180" t="s">
        <v>683</v>
      </c>
      <c r="E180">
        <v>24200</v>
      </c>
      <c r="R180" t="s">
        <v>211</v>
      </c>
      <c r="S180" s="2">
        <f t="shared" si="15"/>
        <v>6793500</v>
      </c>
      <c r="T180" s="2">
        <f t="shared" ref="T180:X195" si="19">T179+Y180</f>
        <v>6702600</v>
      </c>
      <c r="U180" s="2">
        <f t="shared" si="19"/>
        <v>14708300</v>
      </c>
      <c r="V180" s="2">
        <f t="shared" si="19"/>
        <v>4578400</v>
      </c>
      <c r="W180" s="2">
        <f t="shared" si="19"/>
        <v>3613200</v>
      </c>
      <c r="X180" s="2">
        <f t="shared" si="19"/>
        <v>4365000</v>
      </c>
      <c r="Y180" s="2" cm="1">
        <f t="array" ref="Y180">_xlfn.XLOOKUP(Y$1&amp;$R180,$C$3:$C$1662&amp;$D$3:$D$1662,$E$3:$E$1662,0,0,1)</f>
        <v>19200</v>
      </c>
      <c r="Z180" s="2" cm="1">
        <f t="array" ref="Z180">_xlfn.XLOOKUP(Z$1&amp;$R180,$C$3:$C$1662&amp;$D$3:$D$1662,$E$3:$E$1662,0,0,1)</f>
        <v>15400</v>
      </c>
      <c r="AA180" s="2" cm="1">
        <f t="array" ref="AA180">_xlfn.XLOOKUP(AA$1&amp;$R180,$C$3:$C$1662&amp;$D$3:$D$1662,$E$3:$E$1662,0,0,1)</f>
        <v>48200</v>
      </c>
      <c r="AB180" s="2" cm="1">
        <f t="array" ref="AB180">_xlfn.XLOOKUP(AB$1&amp;$R180,$C$3:$C$1662&amp;$D$3:$D$1662,$E$3:$E$1662,0,0,1)</f>
        <v>3600</v>
      </c>
      <c r="AC180" s="2" cm="1">
        <f t="array" ref="AC180">_xlfn.XLOOKUP(AC$1&amp;$R180,$C$3:$C$1662&amp;$D$3:$D$1662,$E$3:$E$1662,0,0,1)</f>
        <v>13300</v>
      </c>
    </row>
    <row r="181" spans="3:29" x14ac:dyDescent="0.4">
      <c r="C181" t="s">
        <v>804</v>
      </c>
      <c r="D181" t="s">
        <v>684</v>
      </c>
      <c r="E181">
        <v>13300</v>
      </c>
      <c r="R181" t="s">
        <v>299</v>
      </c>
      <c r="S181" s="2">
        <f t="shared" si="15"/>
        <v>6820580</v>
      </c>
      <c r="T181" s="2">
        <f t="shared" si="19"/>
        <v>6725800</v>
      </c>
      <c r="U181" s="2">
        <f t="shared" si="19"/>
        <v>14787200</v>
      </c>
      <c r="V181" s="2">
        <f t="shared" si="19"/>
        <v>4598700</v>
      </c>
      <c r="W181" s="2">
        <f t="shared" si="19"/>
        <v>3619000</v>
      </c>
      <c r="X181" s="2">
        <f t="shared" si="19"/>
        <v>4372200</v>
      </c>
      <c r="Y181" s="2" cm="1">
        <f t="array" ref="Y181">_xlfn.XLOOKUP(Y$1&amp;$R181,$C$3:$C$1662&amp;$D$3:$D$1662,$E$3:$E$1662,0,0,1)</f>
        <v>23200</v>
      </c>
      <c r="Z181" s="2" cm="1">
        <f t="array" ref="Z181">_xlfn.XLOOKUP(Z$1&amp;$R181,$C$3:$C$1662&amp;$D$3:$D$1662,$E$3:$E$1662,0,0,1)</f>
        <v>78900</v>
      </c>
      <c r="AA181" s="2" cm="1">
        <f t="array" ref="AA181">_xlfn.XLOOKUP(AA$1&amp;$R181,$C$3:$C$1662&amp;$D$3:$D$1662,$E$3:$E$1662,0,0,1)</f>
        <v>20300</v>
      </c>
      <c r="AB181" s="2" cm="1">
        <f t="array" ref="AB181">_xlfn.XLOOKUP(AB$1&amp;$R181,$C$3:$C$1662&amp;$D$3:$D$1662,$E$3:$E$1662,0,0,1)</f>
        <v>5800</v>
      </c>
      <c r="AC181" s="2" cm="1">
        <f t="array" ref="AC181">_xlfn.XLOOKUP(AC$1&amp;$R181,$C$3:$C$1662&amp;$D$3:$D$1662,$E$3:$E$1662,0,0,1)</f>
        <v>7200</v>
      </c>
    </row>
    <row r="182" spans="3:29" x14ac:dyDescent="0.4">
      <c r="C182" t="s">
        <v>804</v>
      </c>
      <c r="D182" t="s">
        <v>685</v>
      </c>
      <c r="E182">
        <v>7200</v>
      </c>
      <c r="R182" t="s">
        <v>100</v>
      </c>
      <c r="S182" s="2">
        <f t="shared" si="15"/>
        <v>6838860</v>
      </c>
      <c r="T182" s="2">
        <f t="shared" si="19"/>
        <v>6753800</v>
      </c>
      <c r="U182" s="2">
        <f t="shared" si="19"/>
        <v>14812000</v>
      </c>
      <c r="V182" s="2">
        <f t="shared" si="19"/>
        <v>4609300</v>
      </c>
      <c r="W182" s="2">
        <f t="shared" si="19"/>
        <v>3641100</v>
      </c>
      <c r="X182" s="2">
        <f t="shared" si="19"/>
        <v>4378100</v>
      </c>
      <c r="Y182" s="2" cm="1">
        <f t="array" ref="Y182">_xlfn.XLOOKUP(Y$1&amp;$R182,$C$3:$C$1662&amp;$D$3:$D$1662,$E$3:$E$1662,0,0,1)</f>
        <v>28000</v>
      </c>
      <c r="Z182" s="2" cm="1">
        <f t="array" ref="Z182">_xlfn.XLOOKUP(Z$1&amp;$R182,$C$3:$C$1662&amp;$D$3:$D$1662,$E$3:$E$1662,0,0,1)</f>
        <v>24800</v>
      </c>
      <c r="AA182" s="2" cm="1">
        <f t="array" ref="AA182">_xlfn.XLOOKUP(AA$1&amp;$R182,$C$3:$C$1662&amp;$D$3:$D$1662,$E$3:$E$1662,0,0,1)</f>
        <v>10600</v>
      </c>
      <c r="AB182" s="2" cm="1">
        <f t="array" ref="AB182">_xlfn.XLOOKUP(AB$1&amp;$R182,$C$3:$C$1662&amp;$D$3:$D$1662,$E$3:$E$1662,0,0,1)</f>
        <v>22100</v>
      </c>
      <c r="AC182" s="2" cm="1">
        <f t="array" ref="AC182">_xlfn.XLOOKUP(AC$1&amp;$R182,$C$3:$C$1662&amp;$D$3:$D$1662,$E$3:$E$1662,0,0,1)</f>
        <v>5900</v>
      </c>
    </row>
    <row r="183" spans="3:29" x14ac:dyDescent="0.4">
      <c r="C183" t="s">
        <v>804</v>
      </c>
      <c r="D183" t="s">
        <v>686</v>
      </c>
      <c r="E183">
        <v>5900</v>
      </c>
      <c r="R183" t="s">
        <v>300</v>
      </c>
      <c r="S183" s="2">
        <f t="shared" si="15"/>
        <v>6862400</v>
      </c>
      <c r="T183" s="2">
        <f t="shared" si="19"/>
        <v>6788800</v>
      </c>
      <c r="U183" s="2">
        <f t="shared" si="19"/>
        <v>14853600</v>
      </c>
      <c r="V183" s="2">
        <f t="shared" si="19"/>
        <v>4626900</v>
      </c>
      <c r="W183" s="2">
        <f t="shared" si="19"/>
        <v>3659900</v>
      </c>
      <c r="X183" s="2">
        <f t="shared" si="19"/>
        <v>4382800</v>
      </c>
      <c r="Y183" s="2" cm="1">
        <f t="array" ref="Y183">_xlfn.XLOOKUP(Y$1&amp;$R183,$C$3:$C$1662&amp;$D$3:$D$1662,$E$3:$E$1662,0,0,1)</f>
        <v>35000</v>
      </c>
      <c r="Z183" s="2" cm="1">
        <f t="array" ref="Z183">_xlfn.XLOOKUP(Z$1&amp;$R183,$C$3:$C$1662&amp;$D$3:$D$1662,$E$3:$E$1662,0,0,1)</f>
        <v>41600</v>
      </c>
      <c r="AA183" s="2" cm="1">
        <f t="array" ref="AA183">_xlfn.XLOOKUP(AA$1&amp;$R183,$C$3:$C$1662&amp;$D$3:$D$1662,$E$3:$E$1662,0,0,1)</f>
        <v>17600</v>
      </c>
      <c r="AB183" s="2" cm="1">
        <f t="array" ref="AB183">_xlfn.XLOOKUP(AB$1&amp;$R183,$C$3:$C$1662&amp;$D$3:$D$1662,$E$3:$E$1662,0,0,1)</f>
        <v>18800</v>
      </c>
      <c r="AC183" s="2" cm="1">
        <f t="array" ref="AC183">_xlfn.XLOOKUP(AC$1&amp;$R183,$C$3:$C$1662&amp;$D$3:$D$1662,$E$3:$E$1662,0,0,1)</f>
        <v>4700</v>
      </c>
    </row>
    <row r="184" spans="3:29" x14ac:dyDescent="0.4">
      <c r="C184" t="s">
        <v>804</v>
      </c>
      <c r="D184" t="s">
        <v>687</v>
      </c>
      <c r="E184">
        <v>4700</v>
      </c>
      <c r="R184" t="s">
        <v>204</v>
      </c>
      <c r="S184" s="2">
        <f t="shared" si="15"/>
        <v>6882960</v>
      </c>
      <c r="T184" s="2">
        <f t="shared" si="19"/>
        <v>6811800</v>
      </c>
      <c r="U184" s="2">
        <f t="shared" si="19"/>
        <v>14879500</v>
      </c>
      <c r="V184" s="2">
        <f t="shared" si="19"/>
        <v>4669800</v>
      </c>
      <c r="W184" s="2">
        <f t="shared" si="19"/>
        <v>3668400</v>
      </c>
      <c r="X184" s="2">
        <f t="shared" si="19"/>
        <v>4385300</v>
      </c>
      <c r="Y184" s="2" cm="1">
        <f t="array" ref="Y184">_xlfn.XLOOKUP(Y$1&amp;$R184,$C$3:$C$1662&amp;$D$3:$D$1662,$E$3:$E$1662,0,0,1)</f>
        <v>23000</v>
      </c>
      <c r="Z184" s="2" cm="1">
        <f t="array" ref="Z184">_xlfn.XLOOKUP(Z$1&amp;$R184,$C$3:$C$1662&amp;$D$3:$D$1662,$E$3:$E$1662,0,0,1)</f>
        <v>25900</v>
      </c>
      <c r="AA184" s="2" cm="1">
        <f t="array" ref="AA184">_xlfn.XLOOKUP(AA$1&amp;$R184,$C$3:$C$1662&amp;$D$3:$D$1662,$E$3:$E$1662,0,0,1)</f>
        <v>42900</v>
      </c>
      <c r="AB184" s="2" cm="1">
        <f t="array" ref="AB184">_xlfn.XLOOKUP(AB$1&amp;$R184,$C$3:$C$1662&amp;$D$3:$D$1662,$E$3:$E$1662,0,0,1)</f>
        <v>8500</v>
      </c>
      <c r="AC184" s="2" cm="1">
        <f t="array" ref="AC184">_xlfn.XLOOKUP(AC$1&amp;$R184,$C$3:$C$1662&amp;$D$3:$D$1662,$E$3:$E$1662,0,0,1)</f>
        <v>2500</v>
      </c>
    </row>
    <row r="185" spans="3:29" x14ac:dyDescent="0.4">
      <c r="C185" t="s">
        <v>804</v>
      </c>
      <c r="D185" t="s">
        <v>386</v>
      </c>
      <c r="E185">
        <v>2500</v>
      </c>
      <c r="R185" t="s">
        <v>301</v>
      </c>
      <c r="S185" s="2">
        <f t="shared" si="15"/>
        <v>6898640</v>
      </c>
      <c r="T185" s="2">
        <f t="shared" si="19"/>
        <v>6840700</v>
      </c>
      <c r="U185" s="2">
        <f t="shared" si="19"/>
        <v>14900600</v>
      </c>
      <c r="V185" s="2">
        <f t="shared" si="19"/>
        <v>4679600</v>
      </c>
      <c r="W185" s="2">
        <f t="shared" si="19"/>
        <v>3679200</v>
      </c>
      <c r="X185" s="2">
        <f t="shared" si="19"/>
        <v>4393100</v>
      </c>
      <c r="Y185" s="2" cm="1">
        <f t="array" ref="Y185">_xlfn.XLOOKUP(Y$1&amp;$R185,$C$3:$C$1662&amp;$D$3:$D$1662,$E$3:$E$1662,0,0,1)</f>
        <v>28900</v>
      </c>
      <c r="Z185" s="2" cm="1">
        <f t="array" ref="Z185">_xlfn.XLOOKUP(Z$1&amp;$R185,$C$3:$C$1662&amp;$D$3:$D$1662,$E$3:$E$1662,0,0,1)</f>
        <v>21100</v>
      </c>
      <c r="AA185" s="2" cm="1">
        <f t="array" ref="AA185">_xlfn.XLOOKUP(AA$1&amp;$R185,$C$3:$C$1662&amp;$D$3:$D$1662,$E$3:$E$1662,0,0,1)</f>
        <v>9800</v>
      </c>
      <c r="AB185" s="2" cm="1">
        <f t="array" ref="AB185">_xlfn.XLOOKUP(AB$1&amp;$R185,$C$3:$C$1662&amp;$D$3:$D$1662,$E$3:$E$1662,0,0,1)</f>
        <v>10800</v>
      </c>
      <c r="AC185" s="2" cm="1">
        <f t="array" ref="AC185">_xlfn.XLOOKUP(AC$1&amp;$R185,$C$3:$C$1662&amp;$D$3:$D$1662,$E$3:$E$1662,0,0,1)</f>
        <v>7800</v>
      </c>
    </row>
    <row r="186" spans="3:29" x14ac:dyDescent="0.4">
      <c r="C186" t="s">
        <v>804</v>
      </c>
      <c r="D186" t="s">
        <v>387</v>
      </c>
      <c r="E186">
        <v>7800</v>
      </c>
      <c r="R186" t="s">
        <v>201</v>
      </c>
      <c r="S186" s="2">
        <f t="shared" si="15"/>
        <v>6920380</v>
      </c>
      <c r="T186" s="2">
        <f t="shared" si="19"/>
        <v>6859100</v>
      </c>
      <c r="U186" s="2">
        <f t="shared" si="19"/>
        <v>14956700</v>
      </c>
      <c r="V186" s="2">
        <f t="shared" si="19"/>
        <v>4700200</v>
      </c>
      <c r="W186" s="2">
        <f t="shared" si="19"/>
        <v>3687300</v>
      </c>
      <c r="X186" s="2">
        <f t="shared" si="19"/>
        <v>4398600</v>
      </c>
      <c r="Y186" s="2" cm="1">
        <f t="array" ref="Y186">_xlfn.XLOOKUP(Y$1&amp;$R186,$C$3:$C$1662&amp;$D$3:$D$1662,$E$3:$E$1662,0,0,1)</f>
        <v>18400</v>
      </c>
      <c r="Z186" s="2" cm="1">
        <f t="array" ref="Z186">_xlfn.XLOOKUP(Z$1&amp;$R186,$C$3:$C$1662&amp;$D$3:$D$1662,$E$3:$E$1662,0,0,1)</f>
        <v>56100</v>
      </c>
      <c r="AA186" s="2" cm="1">
        <f t="array" ref="AA186">_xlfn.XLOOKUP(AA$1&amp;$R186,$C$3:$C$1662&amp;$D$3:$D$1662,$E$3:$E$1662,0,0,1)</f>
        <v>20600</v>
      </c>
      <c r="AB186" s="2" cm="1">
        <f t="array" ref="AB186">_xlfn.XLOOKUP(AB$1&amp;$R186,$C$3:$C$1662&amp;$D$3:$D$1662,$E$3:$E$1662,0,0,1)</f>
        <v>8100</v>
      </c>
      <c r="AC186" s="2" cm="1">
        <f t="array" ref="AC186">_xlfn.XLOOKUP(AC$1&amp;$R186,$C$3:$C$1662&amp;$D$3:$D$1662,$E$3:$E$1662,0,0,1)</f>
        <v>5500</v>
      </c>
    </row>
    <row r="187" spans="3:29" x14ac:dyDescent="0.4">
      <c r="C187" t="s">
        <v>804</v>
      </c>
      <c r="D187" t="s">
        <v>388</v>
      </c>
      <c r="E187">
        <v>5500</v>
      </c>
      <c r="R187" t="s">
        <v>21</v>
      </c>
      <c r="S187" s="2">
        <f t="shared" si="15"/>
        <v>6939240</v>
      </c>
      <c r="T187" s="2">
        <f t="shared" si="19"/>
        <v>6880000</v>
      </c>
      <c r="U187" s="2">
        <f t="shared" si="19"/>
        <v>15003900</v>
      </c>
      <c r="V187" s="2">
        <f t="shared" si="19"/>
        <v>4712100</v>
      </c>
      <c r="W187" s="2">
        <f t="shared" si="19"/>
        <v>3696300</v>
      </c>
      <c r="X187" s="2">
        <f t="shared" si="19"/>
        <v>4403900</v>
      </c>
      <c r="Y187" s="2" cm="1">
        <f t="array" ref="Y187">_xlfn.XLOOKUP(Y$1&amp;$R187,$C$3:$C$1662&amp;$D$3:$D$1662,$E$3:$E$1662,0,0,1)</f>
        <v>20900</v>
      </c>
      <c r="Z187" s="2" cm="1">
        <f t="array" ref="Z187">_xlfn.XLOOKUP(Z$1&amp;$R187,$C$3:$C$1662&amp;$D$3:$D$1662,$E$3:$E$1662,0,0,1)</f>
        <v>47200</v>
      </c>
      <c r="AA187" s="2" cm="1">
        <f t="array" ref="AA187">_xlfn.XLOOKUP(AA$1&amp;$R187,$C$3:$C$1662&amp;$D$3:$D$1662,$E$3:$E$1662,0,0,1)</f>
        <v>11900</v>
      </c>
      <c r="AB187" s="2" cm="1">
        <f t="array" ref="AB187">_xlfn.XLOOKUP(AB$1&amp;$R187,$C$3:$C$1662&amp;$D$3:$D$1662,$E$3:$E$1662,0,0,1)</f>
        <v>9000</v>
      </c>
      <c r="AC187" s="2" cm="1">
        <f t="array" ref="AC187">_xlfn.XLOOKUP(AC$1&amp;$R187,$C$3:$C$1662&amp;$D$3:$D$1662,$E$3:$E$1662,0,0,1)</f>
        <v>5300</v>
      </c>
    </row>
    <row r="188" spans="3:29" x14ac:dyDescent="0.4">
      <c r="C188" t="s">
        <v>804</v>
      </c>
      <c r="D188" t="s">
        <v>389</v>
      </c>
      <c r="E188">
        <v>5300</v>
      </c>
      <c r="R188" t="s">
        <v>88</v>
      </c>
      <c r="S188" s="2">
        <f t="shared" si="15"/>
        <v>6966520</v>
      </c>
      <c r="T188" s="2">
        <f t="shared" si="19"/>
        <v>6903300</v>
      </c>
      <c r="U188" s="2">
        <f t="shared" si="19"/>
        <v>15071200</v>
      </c>
      <c r="V188" s="2">
        <f t="shared" si="19"/>
        <v>4729100</v>
      </c>
      <c r="W188" s="2">
        <f t="shared" si="19"/>
        <v>3706800</v>
      </c>
      <c r="X188" s="2">
        <f t="shared" si="19"/>
        <v>4422200</v>
      </c>
      <c r="Y188" s="2" cm="1">
        <f t="array" ref="Y188">_xlfn.XLOOKUP(Y$1&amp;$R188,$C$3:$C$1662&amp;$D$3:$D$1662,$E$3:$E$1662,0,0,1)</f>
        <v>23300</v>
      </c>
      <c r="Z188" s="2" cm="1">
        <f t="array" ref="Z188">_xlfn.XLOOKUP(Z$1&amp;$R188,$C$3:$C$1662&amp;$D$3:$D$1662,$E$3:$E$1662,0,0,1)</f>
        <v>67300</v>
      </c>
      <c r="AA188" s="2" cm="1">
        <f t="array" ref="AA188">_xlfn.XLOOKUP(AA$1&amp;$R188,$C$3:$C$1662&amp;$D$3:$D$1662,$E$3:$E$1662,0,0,1)</f>
        <v>17000</v>
      </c>
      <c r="AB188" s="2" cm="1">
        <f t="array" ref="AB188">_xlfn.XLOOKUP(AB$1&amp;$R188,$C$3:$C$1662&amp;$D$3:$D$1662,$E$3:$E$1662,0,0,1)</f>
        <v>10500</v>
      </c>
      <c r="AC188" s="2" cm="1">
        <f t="array" ref="AC188">_xlfn.XLOOKUP(AC$1&amp;$R188,$C$3:$C$1662&amp;$D$3:$D$1662,$E$3:$E$1662,0,0,1)</f>
        <v>18300</v>
      </c>
    </row>
    <row r="189" spans="3:29" x14ac:dyDescent="0.4">
      <c r="C189" t="s">
        <v>804</v>
      </c>
      <c r="D189" t="s">
        <v>390</v>
      </c>
      <c r="E189">
        <v>18300</v>
      </c>
      <c r="R189" t="s">
        <v>119</v>
      </c>
      <c r="S189" s="2">
        <f t="shared" si="15"/>
        <v>6981880</v>
      </c>
      <c r="T189" s="2">
        <f t="shared" si="19"/>
        <v>6933300</v>
      </c>
      <c r="U189" s="2">
        <f t="shared" si="19"/>
        <v>15095600</v>
      </c>
      <c r="V189" s="2">
        <f t="shared" si="19"/>
        <v>4741500</v>
      </c>
      <c r="W189" s="2">
        <f t="shared" si="19"/>
        <v>3712600</v>
      </c>
      <c r="X189" s="2">
        <f t="shared" si="19"/>
        <v>4426400</v>
      </c>
      <c r="Y189" s="2" cm="1">
        <f t="array" ref="Y189">_xlfn.XLOOKUP(Y$1&amp;$R189,$C$3:$C$1662&amp;$D$3:$D$1662,$E$3:$E$1662,0,0,1)</f>
        <v>30000</v>
      </c>
      <c r="Z189" s="2" cm="1">
        <f t="array" ref="Z189">_xlfn.XLOOKUP(Z$1&amp;$R189,$C$3:$C$1662&amp;$D$3:$D$1662,$E$3:$E$1662,0,0,1)</f>
        <v>24400</v>
      </c>
      <c r="AA189" s="2" cm="1">
        <f t="array" ref="AA189">_xlfn.XLOOKUP(AA$1&amp;$R189,$C$3:$C$1662&amp;$D$3:$D$1662,$E$3:$E$1662,0,0,1)</f>
        <v>12400</v>
      </c>
      <c r="AB189" s="2" cm="1">
        <f t="array" ref="AB189">_xlfn.XLOOKUP(AB$1&amp;$R189,$C$3:$C$1662&amp;$D$3:$D$1662,$E$3:$E$1662,0,0,1)</f>
        <v>5800</v>
      </c>
      <c r="AC189" s="2" cm="1">
        <f t="array" ref="AC189">_xlfn.XLOOKUP(AC$1&amp;$R189,$C$3:$C$1662&amp;$D$3:$D$1662,$E$3:$E$1662,0,0,1)</f>
        <v>4200</v>
      </c>
    </row>
    <row r="190" spans="3:29" x14ac:dyDescent="0.4">
      <c r="C190" t="s">
        <v>804</v>
      </c>
      <c r="D190" t="s">
        <v>391</v>
      </c>
      <c r="E190">
        <v>4200</v>
      </c>
      <c r="R190" t="s">
        <v>274</v>
      </c>
      <c r="S190" s="2">
        <f t="shared" si="15"/>
        <v>6999320</v>
      </c>
      <c r="T190" s="2">
        <f t="shared" si="19"/>
        <v>6954400</v>
      </c>
      <c r="U190" s="2">
        <f t="shared" si="19"/>
        <v>15120300</v>
      </c>
      <c r="V190" s="2">
        <f t="shared" si="19"/>
        <v>4758700</v>
      </c>
      <c r="W190" s="2">
        <f t="shared" si="19"/>
        <v>3733300</v>
      </c>
      <c r="X190" s="2">
        <f t="shared" si="19"/>
        <v>4429900</v>
      </c>
      <c r="Y190" s="2" cm="1">
        <f t="array" ref="Y190">_xlfn.XLOOKUP(Y$1&amp;$R190,$C$3:$C$1662&amp;$D$3:$D$1662,$E$3:$E$1662,0,0,1)</f>
        <v>21100</v>
      </c>
      <c r="Z190" s="2" cm="1">
        <f t="array" ref="Z190">_xlfn.XLOOKUP(Z$1&amp;$R190,$C$3:$C$1662&amp;$D$3:$D$1662,$E$3:$E$1662,0,0,1)</f>
        <v>24700</v>
      </c>
      <c r="AA190" s="2" cm="1">
        <f t="array" ref="AA190">_xlfn.XLOOKUP(AA$1&amp;$R190,$C$3:$C$1662&amp;$D$3:$D$1662,$E$3:$E$1662,0,0,1)</f>
        <v>17200</v>
      </c>
      <c r="AB190" s="2" cm="1">
        <f t="array" ref="AB190">_xlfn.XLOOKUP(AB$1&amp;$R190,$C$3:$C$1662&amp;$D$3:$D$1662,$E$3:$E$1662,0,0,1)</f>
        <v>20700</v>
      </c>
      <c r="AC190" s="2" cm="1">
        <f t="array" ref="AC190">_xlfn.XLOOKUP(AC$1&amp;$R190,$C$3:$C$1662&amp;$D$3:$D$1662,$E$3:$E$1662,0,0,1)</f>
        <v>3500</v>
      </c>
    </row>
    <row r="191" spans="3:29" x14ac:dyDescent="0.4">
      <c r="C191" t="s">
        <v>804</v>
      </c>
      <c r="D191" t="s">
        <v>392</v>
      </c>
      <c r="E191">
        <v>3500</v>
      </c>
      <c r="R191" t="s">
        <v>180</v>
      </c>
      <c r="S191" s="2">
        <f t="shared" si="15"/>
        <v>7023120</v>
      </c>
      <c r="T191" s="2">
        <f t="shared" si="19"/>
        <v>6992400</v>
      </c>
      <c r="U191" s="2">
        <f t="shared" si="19"/>
        <v>15155500</v>
      </c>
      <c r="V191" s="2">
        <f t="shared" si="19"/>
        <v>4786500</v>
      </c>
      <c r="W191" s="2">
        <f t="shared" si="19"/>
        <v>3744700</v>
      </c>
      <c r="X191" s="2">
        <f t="shared" si="19"/>
        <v>4436500</v>
      </c>
      <c r="Y191" s="2" cm="1">
        <f t="array" ref="Y191">_xlfn.XLOOKUP(Y$1&amp;$R191,$C$3:$C$1662&amp;$D$3:$D$1662,$E$3:$E$1662,0,0,1)</f>
        <v>38000</v>
      </c>
      <c r="Z191" s="2" cm="1">
        <f t="array" ref="Z191">_xlfn.XLOOKUP(Z$1&amp;$R191,$C$3:$C$1662&amp;$D$3:$D$1662,$E$3:$E$1662,0,0,1)</f>
        <v>35200</v>
      </c>
      <c r="AA191" s="2" cm="1">
        <f t="array" ref="AA191">_xlfn.XLOOKUP(AA$1&amp;$R191,$C$3:$C$1662&amp;$D$3:$D$1662,$E$3:$E$1662,0,0,1)</f>
        <v>27800</v>
      </c>
      <c r="AB191" s="2" cm="1">
        <f t="array" ref="AB191">_xlfn.XLOOKUP(AB$1&amp;$R191,$C$3:$C$1662&amp;$D$3:$D$1662,$E$3:$E$1662,0,0,1)</f>
        <v>11400</v>
      </c>
      <c r="AC191" s="2" cm="1">
        <f t="array" ref="AC191">_xlfn.XLOOKUP(AC$1&amp;$R191,$C$3:$C$1662&amp;$D$3:$D$1662,$E$3:$E$1662,0,0,1)</f>
        <v>6600</v>
      </c>
    </row>
    <row r="192" spans="3:29" x14ac:dyDescent="0.4">
      <c r="C192" t="s">
        <v>804</v>
      </c>
      <c r="D192" t="s">
        <v>393</v>
      </c>
      <c r="E192">
        <v>6600</v>
      </c>
      <c r="R192" t="s">
        <v>76</v>
      </c>
      <c r="S192" s="2">
        <f t="shared" si="15"/>
        <v>7059260</v>
      </c>
      <c r="T192" s="2">
        <f t="shared" si="19"/>
        <v>7019200</v>
      </c>
      <c r="U192" s="2">
        <f t="shared" si="19"/>
        <v>15163200</v>
      </c>
      <c r="V192" s="2">
        <f t="shared" si="19"/>
        <v>4807800</v>
      </c>
      <c r="W192" s="2">
        <f t="shared" si="19"/>
        <v>3761100</v>
      </c>
      <c r="X192" s="2">
        <f t="shared" si="19"/>
        <v>4545000</v>
      </c>
      <c r="Y192" s="2" cm="1">
        <f t="array" ref="Y192">_xlfn.XLOOKUP(Y$1&amp;$R192,$C$3:$C$1662&amp;$D$3:$D$1662,$E$3:$E$1662,0,0,1)</f>
        <v>26800</v>
      </c>
      <c r="Z192" s="2" cm="1">
        <f t="array" ref="Z192">_xlfn.XLOOKUP(Z$1&amp;$R192,$C$3:$C$1662&amp;$D$3:$D$1662,$E$3:$E$1662,0,0,1)</f>
        <v>7700</v>
      </c>
      <c r="AA192" s="2" cm="1">
        <f t="array" ref="AA192">_xlfn.XLOOKUP(AA$1&amp;$R192,$C$3:$C$1662&amp;$D$3:$D$1662,$E$3:$E$1662,0,0,1)</f>
        <v>21300</v>
      </c>
      <c r="AB192" s="2" cm="1">
        <f t="array" ref="AB192">_xlfn.XLOOKUP(AB$1&amp;$R192,$C$3:$C$1662&amp;$D$3:$D$1662,$E$3:$E$1662,0,0,1)</f>
        <v>16400</v>
      </c>
      <c r="AC192" s="2" cm="1">
        <f t="array" ref="AC192">_xlfn.XLOOKUP(AC$1&amp;$R192,$C$3:$C$1662&amp;$D$3:$D$1662,$E$3:$E$1662,0,0,1)</f>
        <v>108500</v>
      </c>
    </row>
    <row r="193" spans="3:29" x14ac:dyDescent="0.4">
      <c r="C193" t="s">
        <v>804</v>
      </c>
      <c r="D193" t="s">
        <v>394</v>
      </c>
      <c r="E193">
        <v>108500</v>
      </c>
      <c r="R193" t="s">
        <v>138</v>
      </c>
      <c r="S193" s="2">
        <f t="shared" si="15"/>
        <v>7075440</v>
      </c>
      <c r="T193" s="2">
        <f t="shared" si="19"/>
        <v>7042800</v>
      </c>
      <c r="U193" s="2">
        <f t="shared" si="19"/>
        <v>15202900</v>
      </c>
      <c r="V193" s="2">
        <f t="shared" si="19"/>
        <v>4808900</v>
      </c>
      <c r="W193" s="2">
        <f t="shared" si="19"/>
        <v>3774000</v>
      </c>
      <c r="X193" s="2">
        <f t="shared" si="19"/>
        <v>4548600</v>
      </c>
      <c r="Y193" s="2" cm="1">
        <f t="array" ref="Y193">_xlfn.XLOOKUP(Y$1&amp;$R193,$C$3:$C$1662&amp;$D$3:$D$1662,$E$3:$E$1662,0,0,1)</f>
        <v>23600</v>
      </c>
      <c r="Z193" s="2" cm="1">
        <f t="array" ref="Z193">_xlfn.XLOOKUP(Z$1&amp;$R193,$C$3:$C$1662&amp;$D$3:$D$1662,$E$3:$E$1662,0,0,1)</f>
        <v>39700</v>
      </c>
      <c r="AA193" s="2" cm="1">
        <f t="array" ref="AA193">_xlfn.XLOOKUP(AA$1&amp;$R193,$C$3:$C$1662&amp;$D$3:$D$1662,$E$3:$E$1662,0,0,1)</f>
        <v>1100</v>
      </c>
      <c r="AB193" s="2" cm="1">
        <f t="array" ref="AB193">_xlfn.XLOOKUP(AB$1&amp;$R193,$C$3:$C$1662&amp;$D$3:$D$1662,$E$3:$E$1662,0,0,1)</f>
        <v>12900</v>
      </c>
      <c r="AC193" s="2" cm="1">
        <f t="array" ref="AC193">_xlfn.XLOOKUP(AC$1&amp;$R193,$C$3:$C$1662&amp;$D$3:$D$1662,$E$3:$E$1662,0,0,1)</f>
        <v>3600</v>
      </c>
    </row>
    <row r="194" spans="3:29" x14ac:dyDescent="0.4">
      <c r="C194" t="s">
        <v>804</v>
      </c>
      <c r="D194" t="s">
        <v>395</v>
      </c>
      <c r="E194">
        <v>3600</v>
      </c>
      <c r="R194" t="s">
        <v>255</v>
      </c>
      <c r="S194" s="2">
        <f t="shared" si="15"/>
        <v>7106780</v>
      </c>
      <c r="T194" s="2">
        <f t="shared" si="19"/>
        <v>7061700</v>
      </c>
      <c r="U194" s="2">
        <f t="shared" si="19"/>
        <v>15223100</v>
      </c>
      <c r="V194" s="2">
        <f t="shared" si="19"/>
        <v>4911800</v>
      </c>
      <c r="W194" s="2">
        <f t="shared" si="19"/>
        <v>3784000</v>
      </c>
      <c r="X194" s="2">
        <f t="shared" si="19"/>
        <v>4553300</v>
      </c>
      <c r="Y194" s="2" cm="1">
        <f t="array" ref="Y194">_xlfn.XLOOKUP(Y$1&amp;$R194,$C$3:$C$1662&amp;$D$3:$D$1662,$E$3:$E$1662,0,0,1)</f>
        <v>18900</v>
      </c>
      <c r="Z194" s="2" cm="1">
        <f t="array" ref="Z194">_xlfn.XLOOKUP(Z$1&amp;$R194,$C$3:$C$1662&amp;$D$3:$D$1662,$E$3:$E$1662,0,0,1)</f>
        <v>20200</v>
      </c>
      <c r="AA194" s="2" cm="1">
        <f t="array" ref="AA194">_xlfn.XLOOKUP(AA$1&amp;$R194,$C$3:$C$1662&amp;$D$3:$D$1662,$E$3:$E$1662,0,0,1)</f>
        <v>102900</v>
      </c>
      <c r="AB194" s="2" cm="1">
        <f t="array" ref="AB194">_xlfn.XLOOKUP(AB$1&amp;$R194,$C$3:$C$1662&amp;$D$3:$D$1662,$E$3:$E$1662,0,0,1)</f>
        <v>10000</v>
      </c>
      <c r="AC194" s="2" cm="1">
        <f t="array" ref="AC194">_xlfn.XLOOKUP(AC$1&amp;$R194,$C$3:$C$1662&amp;$D$3:$D$1662,$E$3:$E$1662,0,0,1)</f>
        <v>4700</v>
      </c>
    </row>
    <row r="195" spans="3:29" x14ac:dyDescent="0.4">
      <c r="C195" t="s">
        <v>804</v>
      </c>
      <c r="D195" t="s">
        <v>396</v>
      </c>
      <c r="E195">
        <v>4700</v>
      </c>
      <c r="R195" t="s">
        <v>106</v>
      </c>
      <c r="S195" s="2">
        <f t="shared" ref="S195:S258" si="20">IFERROR(AVERAGEIFS(T195:X195,T195:X195,"&gt;0"),0)</f>
        <v>7129980</v>
      </c>
      <c r="T195" s="2">
        <f t="shared" si="19"/>
        <v>7080100</v>
      </c>
      <c r="U195" s="2">
        <f t="shared" si="19"/>
        <v>15269300</v>
      </c>
      <c r="V195" s="2">
        <f t="shared" si="19"/>
        <v>4954100</v>
      </c>
      <c r="W195" s="2">
        <f t="shared" si="19"/>
        <v>3788900</v>
      </c>
      <c r="X195" s="2">
        <f t="shared" si="19"/>
        <v>4557500</v>
      </c>
      <c r="Y195" s="2" cm="1">
        <f t="array" ref="Y195">_xlfn.XLOOKUP(Y$1&amp;$R195,$C$3:$C$1662&amp;$D$3:$D$1662,$E$3:$E$1662,0,0,1)</f>
        <v>18400</v>
      </c>
      <c r="Z195" s="2" cm="1">
        <f t="array" ref="Z195">_xlfn.XLOOKUP(Z$1&amp;$R195,$C$3:$C$1662&amp;$D$3:$D$1662,$E$3:$E$1662,0,0,1)</f>
        <v>46200</v>
      </c>
      <c r="AA195" s="2" cm="1">
        <f t="array" ref="AA195">_xlfn.XLOOKUP(AA$1&amp;$R195,$C$3:$C$1662&amp;$D$3:$D$1662,$E$3:$E$1662,0,0,1)</f>
        <v>42300</v>
      </c>
      <c r="AB195" s="2" cm="1">
        <f t="array" ref="AB195">_xlfn.XLOOKUP(AB$1&amp;$R195,$C$3:$C$1662&amp;$D$3:$D$1662,$E$3:$E$1662,0,0,1)</f>
        <v>4900</v>
      </c>
      <c r="AC195" s="2" cm="1">
        <f t="array" ref="AC195">_xlfn.XLOOKUP(AC$1&amp;$R195,$C$3:$C$1662&amp;$D$3:$D$1662,$E$3:$E$1662,0,0,1)</f>
        <v>4200</v>
      </c>
    </row>
    <row r="196" spans="3:29" x14ac:dyDescent="0.4">
      <c r="C196" t="s">
        <v>804</v>
      </c>
      <c r="D196" t="s">
        <v>397</v>
      </c>
      <c r="E196">
        <v>4200</v>
      </c>
      <c r="R196" t="s">
        <v>172</v>
      </c>
      <c r="S196" s="2">
        <f t="shared" si="20"/>
        <v>7153780</v>
      </c>
      <c r="T196" s="2">
        <f t="shared" ref="T196:X211" si="21">T195+Y196</f>
        <v>7112800</v>
      </c>
      <c r="U196" s="2">
        <f t="shared" si="21"/>
        <v>15318600</v>
      </c>
      <c r="V196" s="2">
        <f t="shared" si="21"/>
        <v>4985600</v>
      </c>
      <c r="W196" s="2">
        <f t="shared" si="21"/>
        <v>3793500</v>
      </c>
      <c r="X196" s="2">
        <f t="shared" si="21"/>
        <v>4558400</v>
      </c>
      <c r="Y196" s="2" cm="1">
        <f t="array" ref="Y196">_xlfn.XLOOKUP(Y$1&amp;$R196,$C$3:$C$1662&amp;$D$3:$D$1662,$E$3:$E$1662,0,0,1)</f>
        <v>32700</v>
      </c>
      <c r="Z196" s="2" cm="1">
        <f t="array" ref="Z196">_xlfn.XLOOKUP(Z$1&amp;$R196,$C$3:$C$1662&amp;$D$3:$D$1662,$E$3:$E$1662,0,0,1)</f>
        <v>49300</v>
      </c>
      <c r="AA196" s="2" cm="1">
        <f t="array" ref="AA196">_xlfn.XLOOKUP(AA$1&amp;$R196,$C$3:$C$1662&amp;$D$3:$D$1662,$E$3:$E$1662,0,0,1)</f>
        <v>31500</v>
      </c>
      <c r="AB196" s="2" cm="1">
        <f t="array" ref="AB196">_xlfn.XLOOKUP(AB$1&amp;$R196,$C$3:$C$1662&amp;$D$3:$D$1662,$E$3:$E$1662,0,0,1)</f>
        <v>4600</v>
      </c>
      <c r="AC196" s="2" cm="1">
        <f t="array" ref="AC196">_xlfn.XLOOKUP(AC$1&amp;$R196,$C$3:$C$1662&amp;$D$3:$D$1662,$E$3:$E$1662,0,0,1)</f>
        <v>900</v>
      </c>
    </row>
    <row r="197" spans="3:29" x14ac:dyDescent="0.4">
      <c r="C197" t="s">
        <v>804</v>
      </c>
      <c r="D197" t="s">
        <v>398</v>
      </c>
      <c r="E197">
        <v>900</v>
      </c>
      <c r="R197" t="s">
        <v>302</v>
      </c>
      <c r="S197" s="2">
        <f t="shared" si="20"/>
        <v>7178800</v>
      </c>
      <c r="T197" s="2">
        <f t="shared" si="21"/>
        <v>7169800</v>
      </c>
      <c r="U197" s="2">
        <f t="shared" si="21"/>
        <v>15356400</v>
      </c>
      <c r="V197" s="2">
        <f t="shared" si="21"/>
        <v>4997600</v>
      </c>
      <c r="W197" s="2">
        <f t="shared" si="21"/>
        <v>3799100</v>
      </c>
      <c r="X197" s="2">
        <f t="shared" si="21"/>
        <v>4571100</v>
      </c>
      <c r="Y197" s="2" cm="1">
        <f t="array" ref="Y197">_xlfn.XLOOKUP(Y$1&amp;$R197,$C$3:$C$1662&amp;$D$3:$D$1662,$E$3:$E$1662,0,0,1)</f>
        <v>57000</v>
      </c>
      <c r="Z197" s="2" cm="1">
        <f t="array" ref="Z197">_xlfn.XLOOKUP(Z$1&amp;$R197,$C$3:$C$1662&amp;$D$3:$D$1662,$E$3:$E$1662,0,0,1)</f>
        <v>37800</v>
      </c>
      <c r="AA197" s="2" cm="1">
        <f t="array" ref="AA197">_xlfn.XLOOKUP(AA$1&amp;$R197,$C$3:$C$1662&amp;$D$3:$D$1662,$E$3:$E$1662,0,0,1)</f>
        <v>12000</v>
      </c>
      <c r="AB197" s="2" cm="1">
        <f t="array" ref="AB197">_xlfn.XLOOKUP(AB$1&amp;$R197,$C$3:$C$1662&amp;$D$3:$D$1662,$E$3:$E$1662,0,0,1)</f>
        <v>5600</v>
      </c>
      <c r="AC197" s="2" cm="1">
        <f t="array" ref="AC197">_xlfn.XLOOKUP(AC$1&amp;$R197,$C$3:$C$1662&amp;$D$3:$D$1662,$E$3:$E$1662,0,0,1)</f>
        <v>12700</v>
      </c>
    </row>
    <row r="198" spans="3:29" x14ac:dyDescent="0.4">
      <c r="C198" t="s">
        <v>804</v>
      </c>
      <c r="D198" t="s">
        <v>399</v>
      </c>
      <c r="E198">
        <v>12700</v>
      </c>
      <c r="R198" t="s">
        <v>248</v>
      </c>
      <c r="S198" s="2">
        <f t="shared" si="20"/>
        <v>7195160</v>
      </c>
      <c r="T198" s="2">
        <f t="shared" si="21"/>
        <v>7188900</v>
      </c>
      <c r="U198" s="2">
        <f t="shared" si="21"/>
        <v>15389400</v>
      </c>
      <c r="V198" s="2">
        <f t="shared" si="21"/>
        <v>5005900</v>
      </c>
      <c r="W198" s="2">
        <f t="shared" si="21"/>
        <v>3809300</v>
      </c>
      <c r="X198" s="2">
        <f t="shared" si="21"/>
        <v>4582300</v>
      </c>
      <c r="Y198" s="2" cm="1">
        <f t="array" ref="Y198">_xlfn.XLOOKUP(Y$1&amp;$R198,$C$3:$C$1662&amp;$D$3:$D$1662,$E$3:$E$1662,0,0,1)</f>
        <v>19100</v>
      </c>
      <c r="Z198" s="2" cm="1">
        <f t="array" ref="Z198">_xlfn.XLOOKUP(Z$1&amp;$R198,$C$3:$C$1662&amp;$D$3:$D$1662,$E$3:$E$1662,0,0,1)</f>
        <v>33000</v>
      </c>
      <c r="AA198" s="2" cm="1">
        <f t="array" ref="AA198">_xlfn.XLOOKUP(AA$1&amp;$R198,$C$3:$C$1662&amp;$D$3:$D$1662,$E$3:$E$1662,0,0,1)</f>
        <v>8300</v>
      </c>
      <c r="AB198" s="2" cm="1">
        <f t="array" ref="AB198">_xlfn.XLOOKUP(AB$1&amp;$R198,$C$3:$C$1662&amp;$D$3:$D$1662,$E$3:$E$1662,0,0,1)</f>
        <v>10200</v>
      </c>
      <c r="AC198" s="2" cm="1">
        <f t="array" ref="AC198">_xlfn.XLOOKUP(AC$1&amp;$R198,$C$3:$C$1662&amp;$D$3:$D$1662,$E$3:$E$1662,0,0,1)</f>
        <v>11200</v>
      </c>
    </row>
    <row r="199" spans="3:29" x14ac:dyDescent="0.4">
      <c r="C199" t="s">
        <v>804</v>
      </c>
      <c r="D199" t="s">
        <v>400</v>
      </c>
      <c r="E199">
        <v>11200</v>
      </c>
      <c r="R199" t="s">
        <v>285</v>
      </c>
      <c r="S199" s="2">
        <f t="shared" si="20"/>
        <v>7213000</v>
      </c>
      <c r="T199" s="2">
        <f t="shared" si="21"/>
        <v>7210500</v>
      </c>
      <c r="U199" s="2">
        <f t="shared" si="21"/>
        <v>15422000</v>
      </c>
      <c r="V199" s="2">
        <f t="shared" si="21"/>
        <v>5025200</v>
      </c>
      <c r="W199" s="2">
        <f t="shared" si="21"/>
        <v>3814900</v>
      </c>
      <c r="X199" s="2">
        <f t="shared" si="21"/>
        <v>4592400</v>
      </c>
      <c r="Y199" s="2" cm="1">
        <f t="array" ref="Y199">_xlfn.XLOOKUP(Y$1&amp;$R199,$C$3:$C$1662&amp;$D$3:$D$1662,$E$3:$E$1662,0,0,1)</f>
        <v>21600</v>
      </c>
      <c r="Z199" s="2" cm="1">
        <f t="array" ref="Z199">_xlfn.XLOOKUP(Z$1&amp;$R199,$C$3:$C$1662&amp;$D$3:$D$1662,$E$3:$E$1662,0,0,1)</f>
        <v>32600</v>
      </c>
      <c r="AA199" s="2" cm="1">
        <f t="array" ref="AA199">_xlfn.XLOOKUP(AA$1&amp;$R199,$C$3:$C$1662&amp;$D$3:$D$1662,$E$3:$E$1662,0,0,1)</f>
        <v>19300</v>
      </c>
      <c r="AB199" s="2" cm="1">
        <f t="array" ref="AB199">_xlfn.XLOOKUP(AB$1&amp;$R199,$C$3:$C$1662&amp;$D$3:$D$1662,$E$3:$E$1662,0,0,1)</f>
        <v>5600</v>
      </c>
      <c r="AC199" s="2" cm="1">
        <f t="array" ref="AC199">_xlfn.XLOOKUP(AC$1&amp;$R199,$C$3:$C$1662&amp;$D$3:$D$1662,$E$3:$E$1662,0,0,1)</f>
        <v>10100</v>
      </c>
    </row>
    <row r="200" spans="3:29" x14ac:dyDescent="0.4">
      <c r="C200" t="s">
        <v>804</v>
      </c>
      <c r="D200" t="s">
        <v>401</v>
      </c>
      <c r="E200">
        <v>10100</v>
      </c>
      <c r="R200" t="s">
        <v>121</v>
      </c>
      <c r="S200" s="2">
        <f t="shared" si="20"/>
        <v>7228980</v>
      </c>
      <c r="T200" s="2">
        <f t="shared" si="21"/>
        <v>7240800</v>
      </c>
      <c r="U200" s="2">
        <f t="shared" si="21"/>
        <v>15444400</v>
      </c>
      <c r="V200" s="2">
        <f t="shared" si="21"/>
        <v>5035100</v>
      </c>
      <c r="W200" s="2">
        <f t="shared" si="21"/>
        <v>3822100</v>
      </c>
      <c r="X200" s="2">
        <f t="shared" si="21"/>
        <v>4602500</v>
      </c>
      <c r="Y200" s="2" cm="1">
        <f t="array" ref="Y200">_xlfn.XLOOKUP(Y$1&amp;$R200,$C$3:$C$1662&amp;$D$3:$D$1662,$E$3:$E$1662,0,0,1)</f>
        <v>30300</v>
      </c>
      <c r="Z200" s="2" cm="1">
        <f t="array" ref="Z200">_xlfn.XLOOKUP(Z$1&amp;$R200,$C$3:$C$1662&amp;$D$3:$D$1662,$E$3:$E$1662,0,0,1)</f>
        <v>22400</v>
      </c>
      <c r="AA200" s="2" cm="1">
        <f t="array" ref="AA200">_xlfn.XLOOKUP(AA$1&amp;$R200,$C$3:$C$1662&amp;$D$3:$D$1662,$E$3:$E$1662,0,0,1)</f>
        <v>9900</v>
      </c>
      <c r="AB200" s="2" cm="1">
        <f t="array" ref="AB200">_xlfn.XLOOKUP(AB$1&amp;$R200,$C$3:$C$1662&amp;$D$3:$D$1662,$E$3:$E$1662,0,0,1)</f>
        <v>7200</v>
      </c>
      <c r="AC200" s="2" cm="1">
        <f t="array" ref="AC200">_xlfn.XLOOKUP(AC$1&amp;$R200,$C$3:$C$1662&amp;$D$3:$D$1662,$E$3:$E$1662,0,0,1)</f>
        <v>10100</v>
      </c>
    </row>
    <row r="201" spans="3:29" x14ac:dyDescent="0.4">
      <c r="C201" t="s">
        <v>804</v>
      </c>
      <c r="D201" t="s">
        <v>402</v>
      </c>
      <c r="E201">
        <v>10100</v>
      </c>
      <c r="R201" t="s">
        <v>273</v>
      </c>
      <c r="S201" s="2">
        <f t="shared" si="20"/>
        <v>7249100</v>
      </c>
      <c r="T201" s="2">
        <f t="shared" si="21"/>
        <v>7263400</v>
      </c>
      <c r="U201" s="2">
        <f t="shared" si="21"/>
        <v>15462400</v>
      </c>
      <c r="V201" s="2">
        <f t="shared" si="21"/>
        <v>5047200</v>
      </c>
      <c r="W201" s="2">
        <f t="shared" si="21"/>
        <v>3863200</v>
      </c>
      <c r="X201" s="2">
        <f t="shared" si="21"/>
        <v>4609300</v>
      </c>
      <c r="Y201" s="2" cm="1">
        <f t="array" ref="Y201">_xlfn.XLOOKUP(Y$1&amp;$R201,$C$3:$C$1662&amp;$D$3:$D$1662,$E$3:$E$1662,0,0,1)</f>
        <v>22600</v>
      </c>
      <c r="Z201" s="2" cm="1">
        <f t="array" ref="Z201">_xlfn.XLOOKUP(Z$1&amp;$R201,$C$3:$C$1662&amp;$D$3:$D$1662,$E$3:$E$1662,0,0,1)</f>
        <v>18000</v>
      </c>
      <c r="AA201" s="2" cm="1">
        <f t="array" ref="AA201">_xlfn.XLOOKUP(AA$1&amp;$R201,$C$3:$C$1662&amp;$D$3:$D$1662,$E$3:$E$1662,0,0,1)</f>
        <v>12100</v>
      </c>
      <c r="AB201" s="2" cm="1">
        <f t="array" ref="AB201">_xlfn.XLOOKUP(AB$1&amp;$R201,$C$3:$C$1662&amp;$D$3:$D$1662,$E$3:$E$1662,0,0,1)</f>
        <v>41100</v>
      </c>
      <c r="AC201" s="2" cm="1">
        <f t="array" ref="AC201">_xlfn.XLOOKUP(AC$1&amp;$R201,$C$3:$C$1662&amp;$D$3:$D$1662,$E$3:$E$1662,0,0,1)</f>
        <v>6800</v>
      </c>
    </row>
    <row r="202" spans="3:29" x14ac:dyDescent="0.4">
      <c r="C202" t="s">
        <v>804</v>
      </c>
      <c r="D202" t="s">
        <v>403</v>
      </c>
      <c r="E202">
        <v>6800</v>
      </c>
      <c r="R202" t="s">
        <v>247</v>
      </c>
      <c r="S202" s="2">
        <f t="shared" si="20"/>
        <v>7266740</v>
      </c>
      <c r="T202" s="2">
        <f t="shared" si="21"/>
        <v>7286700</v>
      </c>
      <c r="U202" s="2">
        <f t="shared" si="21"/>
        <v>15504600</v>
      </c>
      <c r="V202" s="2">
        <f t="shared" si="21"/>
        <v>5053800</v>
      </c>
      <c r="W202" s="2">
        <f t="shared" si="21"/>
        <v>3878200</v>
      </c>
      <c r="X202" s="2">
        <f t="shared" si="21"/>
        <v>4610400</v>
      </c>
      <c r="Y202" s="2" cm="1">
        <f t="array" ref="Y202">_xlfn.XLOOKUP(Y$1&amp;$R202,$C$3:$C$1662&amp;$D$3:$D$1662,$E$3:$E$1662,0,0,1)</f>
        <v>23300</v>
      </c>
      <c r="Z202" s="2" cm="1">
        <f t="array" ref="Z202">_xlfn.XLOOKUP(Z$1&amp;$R202,$C$3:$C$1662&amp;$D$3:$D$1662,$E$3:$E$1662,0,0,1)</f>
        <v>42200</v>
      </c>
      <c r="AA202" s="2" cm="1">
        <f t="array" ref="AA202">_xlfn.XLOOKUP(AA$1&amp;$R202,$C$3:$C$1662&amp;$D$3:$D$1662,$E$3:$E$1662,0,0,1)</f>
        <v>6600</v>
      </c>
      <c r="AB202" s="2" cm="1">
        <f t="array" ref="AB202">_xlfn.XLOOKUP(AB$1&amp;$R202,$C$3:$C$1662&amp;$D$3:$D$1662,$E$3:$E$1662,0,0,1)</f>
        <v>15000</v>
      </c>
      <c r="AC202" s="2" cm="1">
        <f t="array" ref="AC202">_xlfn.XLOOKUP(AC$1&amp;$R202,$C$3:$C$1662&amp;$D$3:$D$1662,$E$3:$E$1662,0,0,1)</f>
        <v>1100</v>
      </c>
    </row>
    <row r="203" spans="3:29" x14ac:dyDescent="0.4">
      <c r="C203" t="s">
        <v>804</v>
      </c>
      <c r="D203" t="s">
        <v>404</v>
      </c>
      <c r="E203">
        <v>1100</v>
      </c>
      <c r="R203" t="s">
        <v>269</v>
      </c>
      <c r="S203" s="2">
        <f t="shared" si="20"/>
        <v>7287620</v>
      </c>
      <c r="T203" s="2">
        <f t="shared" si="21"/>
        <v>7306800</v>
      </c>
      <c r="U203" s="2">
        <f t="shared" si="21"/>
        <v>15538200</v>
      </c>
      <c r="V203" s="2">
        <f t="shared" si="21"/>
        <v>5082500</v>
      </c>
      <c r="W203" s="2">
        <f t="shared" si="21"/>
        <v>3881400</v>
      </c>
      <c r="X203" s="2">
        <f t="shared" si="21"/>
        <v>4629200</v>
      </c>
      <c r="Y203" s="2" cm="1">
        <f t="array" ref="Y203">_xlfn.XLOOKUP(Y$1&amp;$R203,$C$3:$C$1662&amp;$D$3:$D$1662,$E$3:$E$1662,0,0,1)</f>
        <v>20100</v>
      </c>
      <c r="Z203" s="2" cm="1">
        <f t="array" ref="Z203">_xlfn.XLOOKUP(Z$1&amp;$R203,$C$3:$C$1662&amp;$D$3:$D$1662,$E$3:$E$1662,0,0,1)</f>
        <v>33600</v>
      </c>
      <c r="AA203" s="2" cm="1">
        <f t="array" ref="AA203">_xlfn.XLOOKUP(AA$1&amp;$R203,$C$3:$C$1662&amp;$D$3:$D$1662,$E$3:$E$1662,0,0,1)</f>
        <v>28700</v>
      </c>
      <c r="AB203" s="2" cm="1">
        <f t="array" ref="AB203">_xlfn.XLOOKUP(AB$1&amp;$R203,$C$3:$C$1662&amp;$D$3:$D$1662,$E$3:$E$1662,0,0,1)</f>
        <v>3200</v>
      </c>
      <c r="AC203" s="2" cm="1">
        <f t="array" ref="AC203">_xlfn.XLOOKUP(AC$1&amp;$R203,$C$3:$C$1662&amp;$D$3:$D$1662,$E$3:$E$1662,0,0,1)</f>
        <v>18800</v>
      </c>
    </row>
    <row r="204" spans="3:29" x14ac:dyDescent="0.4">
      <c r="C204" t="s">
        <v>804</v>
      </c>
      <c r="D204" t="s">
        <v>405</v>
      </c>
      <c r="E204">
        <v>18800</v>
      </c>
      <c r="R204" t="s">
        <v>303</v>
      </c>
      <c r="S204" s="2">
        <f t="shared" si="20"/>
        <v>7304660</v>
      </c>
      <c r="T204" s="2">
        <f t="shared" si="21"/>
        <v>7334800</v>
      </c>
      <c r="U204" s="2">
        <f t="shared" si="21"/>
        <v>15570200</v>
      </c>
      <c r="V204" s="2">
        <f t="shared" si="21"/>
        <v>5094500</v>
      </c>
      <c r="W204" s="2">
        <f t="shared" si="21"/>
        <v>3890400</v>
      </c>
      <c r="X204" s="2">
        <f t="shared" si="21"/>
        <v>4633400</v>
      </c>
      <c r="Y204" s="2" cm="1">
        <f t="array" ref="Y204">_xlfn.XLOOKUP(Y$1&amp;$R204,$C$3:$C$1662&amp;$D$3:$D$1662,$E$3:$E$1662,0,0,1)</f>
        <v>28000</v>
      </c>
      <c r="Z204" s="2" cm="1">
        <f t="array" ref="Z204">_xlfn.XLOOKUP(Z$1&amp;$R204,$C$3:$C$1662&amp;$D$3:$D$1662,$E$3:$E$1662,0,0,1)</f>
        <v>32000</v>
      </c>
      <c r="AA204" s="2" cm="1">
        <f t="array" ref="AA204">_xlfn.XLOOKUP(AA$1&amp;$R204,$C$3:$C$1662&amp;$D$3:$D$1662,$E$3:$E$1662,0,0,1)</f>
        <v>12000</v>
      </c>
      <c r="AB204" s="2" cm="1">
        <f t="array" ref="AB204">_xlfn.XLOOKUP(AB$1&amp;$R204,$C$3:$C$1662&amp;$D$3:$D$1662,$E$3:$E$1662,0,0,1)</f>
        <v>9000</v>
      </c>
      <c r="AC204" s="2" cm="1">
        <f t="array" ref="AC204">_xlfn.XLOOKUP(AC$1&amp;$R204,$C$3:$C$1662&amp;$D$3:$D$1662,$E$3:$E$1662,0,0,1)</f>
        <v>4200</v>
      </c>
    </row>
    <row r="205" spans="3:29" x14ac:dyDescent="0.4">
      <c r="C205" t="s">
        <v>804</v>
      </c>
      <c r="D205" t="s">
        <v>406</v>
      </c>
      <c r="E205">
        <v>4200</v>
      </c>
      <c r="R205" t="s">
        <v>210</v>
      </c>
      <c r="S205" s="2">
        <f t="shared" si="20"/>
        <v>7319740</v>
      </c>
      <c r="T205" s="2">
        <f t="shared" si="21"/>
        <v>7375100</v>
      </c>
      <c r="U205" s="2">
        <f t="shared" si="21"/>
        <v>15581700</v>
      </c>
      <c r="V205" s="2">
        <f t="shared" si="21"/>
        <v>5106000</v>
      </c>
      <c r="W205" s="2">
        <f t="shared" si="21"/>
        <v>3895300</v>
      </c>
      <c r="X205" s="2">
        <f t="shared" si="21"/>
        <v>4640600</v>
      </c>
      <c r="Y205" s="2" cm="1">
        <f t="array" ref="Y205">_xlfn.XLOOKUP(Y$1&amp;$R205,$C$3:$C$1662&amp;$D$3:$D$1662,$E$3:$E$1662,0,0,1)</f>
        <v>40300</v>
      </c>
      <c r="Z205" s="2" cm="1">
        <f t="array" ref="Z205">_xlfn.XLOOKUP(Z$1&amp;$R205,$C$3:$C$1662&amp;$D$3:$D$1662,$E$3:$E$1662,0,0,1)</f>
        <v>11500</v>
      </c>
      <c r="AA205" s="2" cm="1">
        <f t="array" ref="AA205">_xlfn.XLOOKUP(AA$1&amp;$R205,$C$3:$C$1662&amp;$D$3:$D$1662,$E$3:$E$1662,0,0,1)</f>
        <v>11500</v>
      </c>
      <c r="AB205" s="2" cm="1">
        <f t="array" ref="AB205">_xlfn.XLOOKUP(AB$1&amp;$R205,$C$3:$C$1662&amp;$D$3:$D$1662,$E$3:$E$1662,0,0,1)</f>
        <v>4900</v>
      </c>
      <c r="AC205" s="2" cm="1">
        <f t="array" ref="AC205">_xlfn.XLOOKUP(AC$1&amp;$R205,$C$3:$C$1662&amp;$D$3:$D$1662,$E$3:$E$1662,0,0,1)</f>
        <v>7200</v>
      </c>
    </row>
    <row r="206" spans="3:29" x14ac:dyDescent="0.4">
      <c r="C206" t="s">
        <v>804</v>
      </c>
      <c r="D206" t="s">
        <v>407</v>
      </c>
      <c r="E206">
        <v>7200</v>
      </c>
      <c r="R206" t="s">
        <v>158</v>
      </c>
      <c r="S206" s="2">
        <f t="shared" si="20"/>
        <v>7337200</v>
      </c>
      <c r="T206" s="2">
        <f t="shared" si="21"/>
        <v>7429300</v>
      </c>
      <c r="U206" s="2">
        <f t="shared" si="21"/>
        <v>15601800</v>
      </c>
      <c r="V206" s="2">
        <f t="shared" si="21"/>
        <v>5114900</v>
      </c>
      <c r="W206" s="2">
        <f t="shared" si="21"/>
        <v>3896700</v>
      </c>
      <c r="X206" s="2">
        <f t="shared" si="21"/>
        <v>4643300</v>
      </c>
      <c r="Y206" s="2" cm="1">
        <f t="array" ref="Y206">_xlfn.XLOOKUP(Y$1&amp;$R206,$C$3:$C$1662&amp;$D$3:$D$1662,$E$3:$E$1662,0,0,1)</f>
        <v>54200</v>
      </c>
      <c r="Z206" s="2" cm="1">
        <f t="array" ref="Z206">_xlfn.XLOOKUP(Z$1&amp;$R206,$C$3:$C$1662&amp;$D$3:$D$1662,$E$3:$E$1662,0,0,1)</f>
        <v>20100</v>
      </c>
      <c r="AA206" s="2" cm="1">
        <f t="array" ref="AA206">_xlfn.XLOOKUP(AA$1&amp;$R206,$C$3:$C$1662&amp;$D$3:$D$1662,$E$3:$E$1662,0,0,1)</f>
        <v>8900</v>
      </c>
      <c r="AB206" s="2" cm="1">
        <f t="array" ref="AB206">_xlfn.XLOOKUP(AB$1&amp;$R206,$C$3:$C$1662&amp;$D$3:$D$1662,$E$3:$E$1662,0,0,1)</f>
        <v>1400</v>
      </c>
      <c r="AC206" s="2" cm="1">
        <f t="array" ref="AC206">_xlfn.XLOOKUP(AC$1&amp;$R206,$C$3:$C$1662&amp;$D$3:$D$1662,$E$3:$E$1662,0,0,1)</f>
        <v>2700</v>
      </c>
    </row>
    <row r="207" spans="3:29" x14ac:dyDescent="0.4">
      <c r="C207" t="s">
        <v>804</v>
      </c>
      <c r="D207" t="s">
        <v>408</v>
      </c>
      <c r="E207">
        <v>2700</v>
      </c>
      <c r="R207" t="s">
        <v>102</v>
      </c>
      <c r="S207" s="2">
        <f t="shared" si="20"/>
        <v>7348220</v>
      </c>
      <c r="T207" s="2">
        <f t="shared" si="21"/>
        <v>7439800</v>
      </c>
      <c r="U207" s="2">
        <f t="shared" si="21"/>
        <v>15615300</v>
      </c>
      <c r="V207" s="2">
        <f t="shared" si="21"/>
        <v>5136000</v>
      </c>
      <c r="W207" s="2">
        <f t="shared" si="21"/>
        <v>3899900</v>
      </c>
      <c r="X207" s="2">
        <f t="shared" si="21"/>
        <v>4650100</v>
      </c>
      <c r="Y207" s="2" cm="1">
        <f t="array" ref="Y207">_xlfn.XLOOKUP(Y$1&amp;$R207,$C$3:$C$1662&amp;$D$3:$D$1662,$E$3:$E$1662,0,0,1)</f>
        <v>10500</v>
      </c>
      <c r="Z207" s="2" cm="1">
        <f t="array" ref="Z207">_xlfn.XLOOKUP(Z$1&amp;$R207,$C$3:$C$1662&amp;$D$3:$D$1662,$E$3:$E$1662,0,0,1)</f>
        <v>13500</v>
      </c>
      <c r="AA207" s="2" cm="1">
        <f t="array" ref="AA207">_xlfn.XLOOKUP(AA$1&amp;$R207,$C$3:$C$1662&amp;$D$3:$D$1662,$E$3:$E$1662,0,0,1)</f>
        <v>21100</v>
      </c>
      <c r="AB207" s="2" cm="1">
        <f t="array" ref="AB207">_xlfn.XLOOKUP(AB$1&amp;$R207,$C$3:$C$1662&amp;$D$3:$D$1662,$E$3:$E$1662,0,0,1)</f>
        <v>3200</v>
      </c>
      <c r="AC207" s="2" cm="1">
        <f t="array" ref="AC207">_xlfn.XLOOKUP(AC$1&amp;$R207,$C$3:$C$1662&amp;$D$3:$D$1662,$E$3:$E$1662,0,0,1)</f>
        <v>6800</v>
      </c>
    </row>
    <row r="208" spans="3:29" x14ac:dyDescent="0.4">
      <c r="C208" t="s">
        <v>804</v>
      </c>
      <c r="D208" t="s">
        <v>409</v>
      </c>
      <c r="E208">
        <v>6800</v>
      </c>
      <c r="R208" t="s">
        <v>225</v>
      </c>
      <c r="S208" s="2">
        <f t="shared" si="20"/>
        <v>7367740</v>
      </c>
      <c r="T208" s="2">
        <f t="shared" si="21"/>
        <v>7477000</v>
      </c>
      <c r="U208" s="2">
        <f t="shared" si="21"/>
        <v>15634100</v>
      </c>
      <c r="V208" s="2">
        <f t="shared" si="21"/>
        <v>5158500</v>
      </c>
      <c r="W208" s="2">
        <f t="shared" si="21"/>
        <v>3916600</v>
      </c>
      <c r="X208" s="2">
        <f t="shared" si="21"/>
        <v>4652500</v>
      </c>
      <c r="Y208" s="2" cm="1">
        <f t="array" ref="Y208">_xlfn.XLOOKUP(Y$1&amp;$R208,$C$3:$C$1662&amp;$D$3:$D$1662,$E$3:$E$1662,0,0,1)</f>
        <v>37200</v>
      </c>
      <c r="Z208" s="2" cm="1">
        <f t="array" ref="Z208">_xlfn.XLOOKUP(Z$1&amp;$R208,$C$3:$C$1662&amp;$D$3:$D$1662,$E$3:$E$1662,0,0,1)</f>
        <v>18800</v>
      </c>
      <c r="AA208" s="2" cm="1">
        <f t="array" ref="AA208">_xlfn.XLOOKUP(AA$1&amp;$R208,$C$3:$C$1662&amp;$D$3:$D$1662,$E$3:$E$1662,0,0,1)</f>
        <v>22500</v>
      </c>
      <c r="AB208" s="2" cm="1">
        <f t="array" ref="AB208">_xlfn.XLOOKUP(AB$1&amp;$R208,$C$3:$C$1662&amp;$D$3:$D$1662,$E$3:$E$1662,0,0,1)</f>
        <v>16700</v>
      </c>
      <c r="AC208" s="2" cm="1">
        <f t="array" ref="AC208">_xlfn.XLOOKUP(AC$1&amp;$R208,$C$3:$C$1662&amp;$D$3:$D$1662,$E$3:$E$1662,0,0,1)</f>
        <v>2400</v>
      </c>
    </row>
    <row r="209" spans="3:29" x14ac:dyDescent="0.4">
      <c r="C209" t="s">
        <v>804</v>
      </c>
      <c r="D209" t="s">
        <v>410</v>
      </c>
      <c r="E209">
        <v>2400</v>
      </c>
      <c r="R209" t="s">
        <v>97</v>
      </c>
      <c r="S209" s="2">
        <f t="shared" si="20"/>
        <v>7390260</v>
      </c>
      <c r="T209" s="2">
        <f t="shared" si="21"/>
        <v>7492400</v>
      </c>
      <c r="U209" s="2">
        <f t="shared" si="21"/>
        <v>15658600</v>
      </c>
      <c r="V209" s="2">
        <f t="shared" si="21"/>
        <v>5202000</v>
      </c>
      <c r="W209" s="2">
        <f t="shared" si="21"/>
        <v>3934600</v>
      </c>
      <c r="X209" s="2">
        <f t="shared" si="21"/>
        <v>4663700</v>
      </c>
      <c r="Y209" s="2" cm="1">
        <f t="array" ref="Y209">_xlfn.XLOOKUP(Y$1&amp;$R209,$C$3:$C$1662&amp;$D$3:$D$1662,$E$3:$E$1662,0,0,1)</f>
        <v>15400</v>
      </c>
      <c r="Z209" s="2" cm="1">
        <f t="array" ref="Z209">_xlfn.XLOOKUP(Z$1&amp;$R209,$C$3:$C$1662&amp;$D$3:$D$1662,$E$3:$E$1662,0,0,1)</f>
        <v>24500</v>
      </c>
      <c r="AA209" s="2" cm="1">
        <f t="array" ref="AA209">_xlfn.XLOOKUP(AA$1&amp;$R209,$C$3:$C$1662&amp;$D$3:$D$1662,$E$3:$E$1662,0,0,1)</f>
        <v>43500</v>
      </c>
      <c r="AB209" s="2" cm="1">
        <f t="array" ref="AB209">_xlfn.XLOOKUP(AB$1&amp;$R209,$C$3:$C$1662&amp;$D$3:$D$1662,$E$3:$E$1662,0,0,1)</f>
        <v>18000</v>
      </c>
      <c r="AC209" s="2" cm="1">
        <f t="array" ref="AC209">_xlfn.XLOOKUP(AC$1&amp;$R209,$C$3:$C$1662&amp;$D$3:$D$1662,$E$3:$E$1662,0,0,1)</f>
        <v>11200</v>
      </c>
    </row>
    <row r="210" spans="3:29" x14ac:dyDescent="0.4">
      <c r="C210" t="s">
        <v>804</v>
      </c>
      <c r="D210" t="s">
        <v>411</v>
      </c>
      <c r="E210">
        <v>11200</v>
      </c>
      <c r="R210" t="s">
        <v>65</v>
      </c>
      <c r="S210" s="2">
        <f t="shared" si="20"/>
        <v>7405440</v>
      </c>
      <c r="T210" s="2">
        <f t="shared" si="21"/>
        <v>7497300</v>
      </c>
      <c r="U210" s="2">
        <f t="shared" si="21"/>
        <v>15691900</v>
      </c>
      <c r="V210" s="2">
        <f t="shared" si="21"/>
        <v>5224600</v>
      </c>
      <c r="W210" s="2">
        <f t="shared" si="21"/>
        <v>3943700</v>
      </c>
      <c r="X210" s="2">
        <f t="shared" si="21"/>
        <v>4669700</v>
      </c>
      <c r="Y210" s="2" cm="1">
        <f t="array" ref="Y210">_xlfn.XLOOKUP(Y$1&amp;$R210,$C$3:$C$1662&amp;$D$3:$D$1662,$E$3:$E$1662,0,0,1)</f>
        <v>4900</v>
      </c>
      <c r="Z210" s="2" cm="1">
        <f t="array" ref="Z210">_xlfn.XLOOKUP(Z$1&amp;$R210,$C$3:$C$1662&amp;$D$3:$D$1662,$E$3:$E$1662,0,0,1)</f>
        <v>33300</v>
      </c>
      <c r="AA210" s="2" cm="1">
        <f t="array" ref="AA210">_xlfn.XLOOKUP(AA$1&amp;$R210,$C$3:$C$1662&amp;$D$3:$D$1662,$E$3:$E$1662,0,0,1)</f>
        <v>22600</v>
      </c>
      <c r="AB210" s="2" cm="1">
        <f t="array" ref="AB210">_xlfn.XLOOKUP(AB$1&amp;$R210,$C$3:$C$1662&amp;$D$3:$D$1662,$E$3:$E$1662,0,0,1)</f>
        <v>9100</v>
      </c>
      <c r="AC210" s="2" cm="1">
        <f t="array" ref="AC210">_xlfn.XLOOKUP(AC$1&amp;$R210,$C$3:$C$1662&amp;$D$3:$D$1662,$E$3:$E$1662,0,0,1)</f>
        <v>6000</v>
      </c>
    </row>
    <row r="211" spans="3:29" x14ac:dyDescent="0.4">
      <c r="C211" t="s">
        <v>804</v>
      </c>
      <c r="D211" t="s">
        <v>412</v>
      </c>
      <c r="E211">
        <v>6000</v>
      </c>
      <c r="R211" t="s">
        <v>163</v>
      </c>
      <c r="S211" s="2">
        <f t="shared" si="20"/>
        <v>7416200</v>
      </c>
      <c r="T211" s="2">
        <f t="shared" si="21"/>
        <v>7499200</v>
      </c>
      <c r="U211" s="2">
        <f t="shared" si="21"/>
        <v>15717700</v>
      </c>
      <c r="V211" s="2">
        <f t="shared" si="21"/>
        <v>5230600</v>
      </c>
      <c r="W211" s="2">
        <f t="shared" si="21"/>
        <v>3947600</v>
      </c>
      <c r="X211" s="2">
        <f t="shared" si="21"/>
        <v>4685900</v>
      </c>
      <c r="Y211" s="2" cm="1">
        <f t="array" ref="Y211">_xlfn.XLOOKUP(Y$1&amp;$R211,$C$3:$C$1662&amp;$D$3:$D$1662,$E$3:$E$1662,0,0,1)</f>
        <v>1900</v>
      </c>
      <c r="Z211" s="2" cm="1">
        <f t="array" ref="Z211">_xlfn.XLOOKUP(Z$1&amp;$R211,$C$3:$C$1662&amp;$D$3:$D$1662,$E$3:$E$1662,0,0,1)</f>
        <v>25800</v>
      </c>
      <c r="AA211" s="2" cm="1">
        <f t="array" ref="AA211">_xlfn.XLOOKUP(AA$1&amp;$R211,$C$3:$C$1662&amp;$D$3:$D$1662,$E$3:$E$1662,0,0,1)</f>
        <v>6000</v>
      </c>
      <c r="AB211" s="2" cm="1">
        <f t="array" ref="AB211">_xlfn.XLOOKUP(AB$1&amp;$R211,$C$3:$C$1662&amp;$D$3:$D$1662,$E$3:$E$1662,0,0,1)</f>
        <v>3900</v>
      </c>
      <c r="AC211" s="2" cm="1">
        <f t="array" ref="AC211">_xlfn.XLOOKUP(AC$1&amp;$R211,$C$3:$C$1662&amp;$D$3:$D$1662,$E$3:$E$1662,0,0,1)</f>
        <v>16200</v>
      </c>
    </row>
    <row r="212" spans="3:29" x14ac:dyDescent="0.4">
      <c r="C212" t="s">
        <v>804</v>
      </c>
      <c r="D212" t="s">
        <v>413</v>
      </c>
      <c r="E212">
        <v>16200</v>
      </c>
      <c r="R212" t="s">
        <v>221</v>
      </c>
      <c r="S212" s="2">
        <f t="shared" si="20"/>
        <v>7438860</v>
      </c>
      <c r="T212" s="2">
        <f t="shared" ref="T212:X227" si="22">T211+Y212</f>
        <v>7540900</v>
      </c>
      <c r="U212" s="2">
        <f t="shared" si="22"/>
        <v>15740700</v>
      </c>
      <c r="V212" s="2">
        <f t="shared" si="22"/>
        <v>5250100</v>
      </c>
      <c r="W212" s="2">
        <f t="shared" si="22"/>
        <v>3952300</v>
      </c>
      <c r="X212" s="2">
        <f t="shared" si="22"/>
        <v>4710300</v>
      </c>
      <c r="Y212" s="2" cm="1">
        <f t="array" ref="Y212">_xlfn.XLOOKUP(Y$1&amp;$R212,$C$3:$C$1662&amp;$D$3:$D$1662,$E$3:$E$1662,0,0,1)</f>
        <v>41700</v>
      </c>
      <c r="Z212" s="2" cm="1">
        <f t="array" ref="Z212">_xlfn.XLOOKUP(Z$1&amp;$R212,$C$3:$C$1662&amp;$D$3:$D$1662,$E$3:$E$1662,0,0,1)</f>
        <v>23000</v>
      </c>
      <c r="AA212" s="2" cm="1">
        <f t="array" ref="AA212">_xlfn.XLOOKUP(AA$1&amp;$R212,$C$3:$C$1662&amp;$D$3:$D$1662,$E$3:$E$1662,0,0,1)</f>
        <v>19500</v>
      </c>
      <c r="AB212" s="2" cm="1">
        <f t="array" ref="AB212">_xlfn.XLOOKUP(AB$1&amp;$R212,$C$3:$C$1662&amp;$D$3:$D$1662,$E$3:$E$1662,0,0,1)</f>
        <v>4700</v>
      </c>
      <c r="AC212" s="2" cm="1">
        <f t="array" ref="AC212">_xlfn.XLOOKUP(AC$1&amp;$R212,$C$3:$C$1662&amp;$D$3:$D$1662,$E$3:$E$1662,0,0,1)</f>
        <v>24400</v>
      </c>
    </row>
    <row r="213" spans="3:29" x14ac:dyDescent="0.4">
      <c r="C213" t="s">
        <v>804</v>
      </c>
      <c r="D213" t="s">
        <v>414</v>
      </c>
      <c r="E213">
        <v>24400</v>
      </c>
      <c r="R213" t="s">
        <v>236</v>
      </c>
      <c r="S213" s="2">
        <f t="shared" si="20"/>
        <v>7459620</v>
      </c>
      <c r="T213" s="2">
        <f t="shared" si="22"/>
        <v>7558700</v>
      </c>
      <c r="U213" s="2">
        <f t="shared" si="22"/>
        <v>15768800</v>
      </c>
      <c r="V213" s="2">
        <f t="shared" si="22"/>
        <v>5280000</v>
      </c>
      <c r="W213" s="2">
        <f t="shared" si="22"/>
        <v>3962000</v>
      </c>
      <c r="X213" s="2">
        <f t="shared" si="22"/>
        <v>4728600</v>
      </c>
      <c r="Y213" s="2" cm="1">
        <f t="array" ref="Y213">_xlfn.XLOOKUP(Y$1&amp;$R213,$C$3:$C$1662&amp;$D$3:$D$1662,$E$3:$E$1662,0,0,1)</f>
        <v>17800</v>
      </c>
      <c r="Z213" s="2" cm="1">
        <f t="array" ref="Z213">_xlfn.XLOOKUP(Z$1&amp;$R213,$C$3:$C$1662&amp;$D$3:$D$1662,$E$3:$E$1662,0,0,1)</f>
        <v>28100</v>
      </c>
      <c r="AA213" s="2" cm="1">
        <f t="array" ref="AA213">_xlfn.XLOOKUP(AA$1&amp;$R213,$C$3:$C$1662&amp;$D$3:$D$1662,$E$3:$E$1662,0,0,1)</f>
        <v>29900</v>
      </c>
      <c r="AB213" s="2" cm="1">
        <f t="array" ref="AB213">_xlfn.XLOOKUP(AB$1&amp;$R213,$C$3:$C$1662&amp;$D$3:$D$1662,$E$3:$E$1662,0,0,1)</f>
        <v>9700</v>
      </c>
      <c r="AC213" s="2" cm="1">
        <f t="array" ref="AC213">_xlfn.XLOOKUP(AC$1&amp;$R213,$C$3:$C$1662&amp;$D$3:$D$1662,$E$3:$E$1662,0,0,1)</f>
        <v>18300</v>
      </c>
    </row>
    <row r="214" spans="3:29" x14ac:dyDescent="0.4">
      <c r="C214" t="s">
        <v>804</v>
      </c>
      <c r="D214" t="s">
        <v>415</v>
      </c>
      <c r="E214">
        <v>18300</v>
      </c>
      <c r="R214" t="s">
        <v>199</v>
      </c>
      <c r="S214" s="2">
        <f t="shared" si="20"/>
        <v>7472320</v>
      </c>
      <c r="T214" s="2">
        <f t="shared" si="22"/>
        <v>7580800</v>
      </c>
      <c r="U214" s="2">
        <f t="shared" si="22"/>
        <v>15786900</v>
      </c>
      <c r="V214" s="2">
        <f t="shared" si="22"/>
        <v>5295900</v>
      </c>
      <c r="W214" s="2">
        <f t="shared" si="22"/>
        <v>3964600</v>
      </c>
      <c r="X214" s="2">
        <f t="shared" si="22"/>
        <v>4733400</v>
      </c>
      <c r="Y214" s="2" cm="1">
        <f t="array" ref="Y214">_xlfn.XLOOKUP(Y$1&amp;$R214,$C$3:$C$1662&amp;$D$3:$D$1662,$E$3:$E$1662,0,0,1)</f>
        <v>22100</v>
      </c>
      <c r="Z214" s="2" cm="1">
        <f t="array" ref="Z214">_xlfn.XLOOKUP(Z$1&amp;$R214,$C$3:$C$1662&amp;$D$3:$D$1662,$E$3:$E$1662,0,0,1)</f>
        <v>18100</v>
      </c>
      <c r="AA214" s="2" cm="1">
        <f t="array" ref="AA214">_xlfn.XLOOKUP(AA$1&amp;$R214,$C$3:$C$1662&amp;$D$3:$D$1662,$E$3:$E$1662,0,0,1)</f>
        <v>15900</v>
      </c>
      <c r="AB214" s="2" cm="1">
        <f t="array" ref="AB214">_xlfn.XLOOKUP(AB$1&amp;$R214,$C$3:$C$1662&amp;$D$3:$D$1662,$E$3:$E$1662,0,0,1)</f>
        <v>2600</v>
      </c>
      <c r="AC214" s="2" cm="1">
        <f t="array" ref="AC214">_xlfn.XLOOKUP(AC$1&amp;$R214,$C$3:$C$1662&amp;$D$3:$D$1662,$E$3:$E$1662,0,0,1)</f>
        <v>4800</v>
      </c>
    </row>
    <row r="215" spans="3:29" x14ac:dyDescent="0.4">
      <c r="C215" t="s">
        <v>804</v>
      </c>
      <c r="D215" t="s">
        <v>416</v>
      </c>
      <c r="E215">
        <v>4800</v>
      </c>
      <c r="R215" t="s">
        <v>264</v>
      </c>
      <c r="S215" s="2">
        <f t="shared" si="20"/>
        <v>7484460</v>
      </c>
      <c r="T215" s="2">
        <f t="shared" si="22"/>
        <v>7594500</v>
      </c>
      <c r="U215" s="2">
        <f t="shared" si="22"/>
        <v>15809200</v>
      </c>
      <c r="V215" s="2">
        <f t="shared" si="22"/>
        <v>5299600</v>
      </c>
      <c r="W215" s="2">
        <f t="shared" si="22"/>
        <v>3981700</v>
      </c>
      <c r="X215" s="2">
        <f t="shared" si="22"/>
        <v>4737300</v>
      </c>
      <c r="Y215" s="2" cm="1">
        <f t="array" ref="Y215">_xlfn.XLOOKUP(Y$1&amp;$R215,$C$3:$C$1662&amp;$D$3:$D$1662,$E$3:$E$1662,0,0,1)</f>
        <v>13700</v>
      </c>
      <c r="Z215" s="2" cm="1">
        <f t="array" ref="Z215">_xlfn.XLOOKUP(Z$1&amp;$R215,$C$3:$C$1662&amp;$D$3:$D$1662,$E$3:$E$1662,0,0,1)</f>
        <v>22300</v>
      </c>
      <c r="AA215" s="2" cm="1">
        <f t="array" ref="AA215">_xlfn.XLOOKUP(AA$1&amp;$R215,$C$3:$C$1662&amp;$D$3:$D$1662,$E$3:$E$1662,0,0,1)</f>
        <v>3700</v>
      </c>
      <c r="AB215" s="2" cm="1">
        <f t="array" ref="AB215">_xlfn.XLOOKUP(AB$1&amp;$R215,$C$3:$C$1662&amp;$D$3:$D$1662,$E$3:$E$1662,0,0,1)</f>
        <v>17100</v>
      </c>
      <c r="AC215" s="2" cm="1">
        <f t="array" ref="AC215">_xlfn.XLOOKUP(AC$1&amp;$R215,$C$3:$C$1662&amp;$D$3:$D$1662,$E$3:$E$1662,0,0,1)</f>
        <v>3900</v>
      </c>
    </row>
    <row r="216" spans="3:29" x14ac:dyDescent="0.4">
      <c r="C216" t="s">
        <v>804</v>
      </c>
      <c r="D216" t="s">
        <v>417</v>
      </c>
      <c r="E216">
        <v>3900</v>
      </c>
      <c r="R216" t="s">
        <v>90</v>
      </c>
      <c r="S216" s="2">
        <f t="shared" si="20"/>
        <v>7499780</v>
      </c>
      <c r="T216" s="2">
        <f t="shared" si="22"/>
        <v>7617800</v>
      </c>
      <c r="U216" s="2">
        <f t="shared" si="22"/>
        <v>15831700</v>
      </c>
      <c r="V216" s="2">
        <f t="shared" si="22"/>
        <v>5313300</v>
      </c>
      <c r="W216" s="2">
        <f t="shared" si="22"/>
        <v>3988000</v>
      </c>
      <c r="X216" s="2">
        <f t="shared" si="22"/>
        <v>4748100</v>
      </c>
      <c r="Y216" s="2" cm="1">
        <f t="array" ref="Y216">_xlfn.XLOOKUP(Y$1&amp;$R216,$C$3:$C$1662&amp;$D$3:$D$1662,$E$3:$E$1662,0,0,1)</f>
        <v>23300</v>
      </c>
      <c r="Z216" s="2" cm="1">
        <f t="array" ref="Z216">_xlfn.XLOOKUP(Z$1&amp;$R216,$C$3:$C$1662&amp;$D$3:$D$1662,$E$3:$E$1662,0,0,1)</f>
        <v>22500</v>
      </c>
      <c r="AA216" s="2" cm="1">
        <f t="array" ref="AA216">_xlfn.XLOOKUP(AA$1&amp;$R216,$C$3:$C$1662&amp;$D$3:$D$1662,$E$3:$E$1662,0,0,1)</f>
        <v>13700</v>
      </c>
      <c r="AB216" s="2" cm="1">
        <f t="array" ref="AB216">_xlfn.XLOOKUP(AB$1&amp;$R216,$C$3:$C$1662&amp;$D$3:$D$1662,$E$3:$E$1662,0,0,1)</f>
        <v>6300</v>
      </c>
      <c r="AC216" s="2" cm="1">
        <f t="array" ref="AC216">_xlfn.XLOOKUP(AC$1&amp;$R216,$C$3:$C$1662&amp;$D$3:$D$1662,$E$3:$E$1662,0,0,1)</f>
        <v>10800</v>
      </c>
    </row>
    <row r="217" spans="3:29" x14ac:dyDescent="0.4">
      <c r="C217" t="s">
        <v>804</v>
      </c>
      <c r="D217" t="s">
        <v>418</v>
      </c>
      <c r="E217">
        <v>10800</v>
      </c>
      <c r="R217" t="s">
        <v>156</v>
      </c>
      <c r="S217" s="2">
        <f t="shared" si="20"/>
        <v>7513340</v>
      </c>
      <c r="T217" s="2">
        <f t="shared" si="22"/>
        <v>7631100</v>
      </c>
      <c r="U217" s="2">
        <f t="shared" si="22"/>
        <v>15872300</v>
      </c>
      <c r="V217" s="2">
        <f t="shared" si="22"/>
        <v>5320300</v>
      </c>
      <c r="W217" s="2">
        <f t="shared" si="22"/>
        <v>3992100</v>
      </c>
      <c r="X217" s="2">
        <f t="shared" si="22"/>
        <v>4750900</v>
      </c>
      <c r="Y217" s="2" cm="1">
        <f t="array" ref="Y217">_xlfn.XLOOKUP(Y$1&amp;$R217,$C$3:$C$1662&amp;$D$3:$D$1662,$E$3:$E$1662,0,0,1)</f>
        <v>13300</v>
      </c>
      <c r="Z217" s="2" cm="1">
        <f t="array" ref="Z217">_xlfn.XLOOKUP(Z$1&amp;$R217,$C$3:$C$1662&amp;$D$3:$D$1662,$E$3:$E$1662,0,0,1)</f>
        <v>40600</v>
      </c>
      <c r="AA217" s="2" cm="1">
        <f t="array" ref="AA217">_xlfn.XLOOKUP(AA$1&amp;$R217,$C$3:$C$1662&amp;$D$3:$D$1662,$E$3:$E$1662,0,0,1)</f>
        <v>7000</v>
      </c>
      <c r="AB217" s="2" cm="1">
        <f t="array" ref="AB217">_xlfn.XLOOKUP(AB$1&amp;$R217,$C$3:$C$1662&amp;$D$3:$D$1662,$E$3:$E$1662,0,0,1)</f>
        <v>4100</v>
      </c>
      <c r="AC217" s="2" cm="1">
        <f t="array" ref="AC217">_xlfn.XLOOKUP(AC$1&amp;$R217,$C$3:$C$1662&amp;$D$3:$D$1662,$E$3:$E$1662,0,0,1)</f>
        <v>2800</v>
      </c>
    </row>
    <row r="218" spans="3:29" x14ac:dyDescent="0.4">
      <c r="C218" t="s">
        <v>804</v>
      </c>
      <c r="D218" t="s">
        <v>419</v>
      </c>
      <c r="E218">
        <v>2800</v>
      </c>
      <c r="R218" t="s">
        <v>272</v>
      </c>
      <c r="S218" s="2">
        <f t="shared" si="20"/>
        <v>7529660</v>
      </c>
      <c r="T218" s="2">
        <f t="shared" si="22"/>
        <v>7637200</v>
      </c>
      <c r="U218" s="2">
        <f t="shared" si="22"/>
        <v>15878300</v>
      </c>
      <c r="V218" s="2">
        <f t="shared" si="22"/>
        <v>5342300</v>
      </c>
      <c r="W218" s="2">
        <f t="shared" si="22"/>
        <v>4014100</v>
      </c>
      <c r="X218" s="2">
        <f t="shared" si="22"/>
        <v>4776400</v>
      </c>
      <c r="Y218" s="2" cm="1">
        <f t="array" ref="Y218">_xlfn.XLOOKUP(Y$1&amp;$R218,$C$3:$C$1662&amp;$D$3:$D$1662,$E$3:$E$1662,0,0,1)</f>
        <v>6100</v>
      </c>
      <c r="Z218" s="2" cm="1">
        <f t="array" ref="Z218">_xlfn.XLOOKUP(Z$1&amp;$R218,$C$3:$C$1662&amp;$D$3:$D$1662,$E$3:$E$1662,0,0,1)</f>
        <v>6000</v>
      </c>
      <c r="AA218" s="2" cm="1">
        <f t="array" ref="AA218">_xlfn.XLOOKUP(AA$1&amp;$R218,$C$3:$C$1662&amp;$D$3:$D$1662,$E$3:$E$1662,0,0,1)</f>
        <v>22000</v>
      </c>
      <c r="AB218" s="2" cm="1">
        <f t="array" ref="AB218">_xlfn.XLOOKUP(AB$1&amp;$R218,$C$3:$C$1662&amp;$D$3:$D$1662,$E$3:$E$1662,0,0,1)</f>
        <v>22000</v>
      </c>
      <c r="AC218" s="2" cm="1">
        <f t="array" ref="AC218">_xlfn.XLOOKUP(AC$1&amp;$R218,$C$3:$C$1662&amp;$D$3:$D$1662,$E$3:$E$1662,0,0,1)</f>
        <v>25500</v>
      </c>
    </row>
    <row r="219" spans="3:29" x14ac:dyDescent="0.4">
      <c r="C219" t="s">
        <v>804</v>
      </c>
      <c r="D219" t="s">
        <v>420</v>
      </c>
      <c r="E219">
        <v>25500</v>
      </c>
      <c r="R219" t="s">
        <v>253</v>
      </c>
      <c r="S219" s="2">
        <f t="shared" si="20"/>
        <v>7543740</v>
      </c>
      <c r="T219" s="2">
        <f t="shared" si="22"/>
        <v>7654600</v>
      </c>
      <c r="U219" s="2">
        <f t="shared" si="22"/>
        <v>15895200</v>
      </c>
      <c r="V219" s="2">
        <f t="shared" si="22"/>
        <v>5361500</v>
      </c>
      <c r="W219" s="2">
        <f t="shared" si="22"/>
        <v>4019800</v>
      </c>
      <c r="X219" s="2">
        <f t="shared" si="22"/>
        <v>4787600</v>
      </c>
      <c r="Y219" s="2" cm="1">
        <f t="array" ref="Y219">_xlfn.XLOOKUP(Y$1&amp;$R219,$C$3:$C$1662&amp;$D$3:$D$1662,$E$3:$E$1662,0,0,1)</f>
        <v>17400</v>
      </c>
      <c r="Z219" s="2" cm="1">
        <f t="array" ref="Z219">_xlfn.XLOOKUP(Z$1&amp;$R219,$C$3:$C$1662&amp;$D$3:$D$1662,$E$3:$E$1662,0,0,1)</f>
        <v>16900</v>
      </c>
      <c r="AA219" s="2" cm="1">
        <f t="array" ref="AA219">_xlfn.XLOOKUP(AA$1&amp;$R219,$C$3:$C$1662&amp;$D$3:$D$1662,$E$3:$E$1662,0,0,1)</f>
        <v>19200</v>
      </c>
      <c r="AB219" s="2" cm="1">
        <f t="array" ref="AB219">_xlfn.XLOOKUP(AB$1&amp;$R219,$C$3:$C$1662&amp;$D$3:$D$1662,$E$3:$E$1662,0,0,1)</f>
        <v>5700</v>
      </c>
      <c r="AC219" s="2" cm="1">
        <f t="array" ref="AC219">_xlfn.XLOOKUP(AC$1&amp;$R219,$C$3:$C$1662&amp;$D$3:$D$1662,$E$3:$E$1662,0,0,1)</f>
        <v>11200</v>
      </c>
    </row>
    <row r="220" spans="3:29" x14ac:dyDescent="0.4">
      <c r="C220" t="s">
        <v>804</v>
      </c>
      <c r="D220" t="s">
        <v>421</v>
      </c>
      <c r="E220">
        <v>11200</v>
      </c>
      <c r="R220" t="s">
        <v>261</v>
      </c>
      <c r="S220" s="2">
        <f t="shared" si="20"/>
        <v>7555260</v>
      </c>
      <c r="T220" s="2">
        <f t="shared" si="22"/>
        <v>7659400</v>
      </c>
      <c r="U220" s="2">
        <f t="shared" si="22"/>
        <v>15914100</v>
      </c>
      <c r="V220" s="2">
        <f t="shared" si="22"/>
        <v>5388800</v>
      </c>
      <c r="W220" s="2">
        <f t="shared" si="22"/>
        <v>4022700</v>
      </c>
      <c r="X220" s="2">
        <f t="shared" si="22"/>
        <v>4791300</v>
      </c>
      <c r="Y220" s="2" cm="1">
        <f t="array" ref="Y220">_xlfn.XLOOKUP(Y$1&amp;$R220,$C$3:$C$1662&amp;$D$3:$D$1662,$E$3:$E$1662,0,0,1)</f>
        <v>4800</v>
      </c>
      <c r="Z220" s="2" cm="1">
        <f t="array" ref="Z220">_xlfn.XLOOKUP(Z$1&amp;$R220,$C$3:$C$1662&amp;$D$3:$D$1662,$E$3:$E$1662,0,0,1)</f>
        <v>18900</v>
      </c>
      <c r="AA220" s="2" cm="1">
        <f t="array" ref="AA220">_xlfn.XLOOKUP(AA$1&amp;$R220,$C$3:$C$1662&amp;$D$3:$D$1662,$E$3:$E$1662,0,0,1)</f>
        <v>27300</v>
      </c>
      <c r="AB220" s="2" cm="1">
        <f t="array" ref="AB220">_xlfn.XLOOKUP(AB$1&amp;$R220,$C$3:$C$1662&amp;$D$3:$D$1662,$E$3:$E$1662,0,0,1)</f>
        <v>2900</v>
      </c>
      <c r="AC220" s="2" cm="1">
        <f t="array" ref="AC220">_xlfn.XLOOKUP(AC$1&amp;$R220,$C$3:$C$1662&amp;$D$3:$D$1662,$E$3:$E$1662,0,0,1)</f>
        <v>3700</v>
      </c>
    </row>
    <row r="221" spans="3:29" x14ac:dyDescent="0.4">
      <c r="C221" t="s">
        <v>804</v>
      </c>
      <c r="D221" t="s">
        <v>422</v>
      </c>
      <c r="E221">
        <v>3700</v>
      </c>
      <c r="R221" t="s">
        <v>123</v>
      </c>
      <c r="S221" s="2">
        <f t="shared" si="20"/>
        <v>7600480</v>
      </c>
      <c r="T221" s="2">
        <f t="shared" si="22"/>
        <v>7674900</v>
      </c>
      <c r="U221" s="2">
        <f t="shared" si="22"/>
        <v>15986300</v>
      </c>
      <c r="V221" s="2">
        <f t="shared" si="22"/>
        <v>5523100</v>
      </c>
      <c r="W221" s="2">
        <f t="shared" si="22"/>
        <v>4025000</v>
      </c>
      <c r="X221" s="2">
        <f t="shared" si="22"/>
        <v>4793100</v>
      </c>
      <c r="Y221" s="2" cm="1">
        <f t="array" ref="Y221">_xlfn.XLOOKUP(Y$1&amp;$R221,$C$3:$C$1662&amp;$D$3:$D$1662,$E$3:$E$1662,0,0,1)</f>
        <v>15500</v>
      </c>
      <c r="Z221" s="2" cm="1">
        <f t="array" ref="Z221">_xlfn.XLOOKUP(Z$1&amp;$R221,$C$3:$C$1662&amp;$D$3:$D$1662,$E$3:$E$1662,0,0,1)</f>
        <v>72200</v>
      </c>
      <c r="AA221" s="2" cm="1">
        <f t="array" ref="AA221">_xlfn.XLOOKUP(AA$1&amp;$R221,$C$3:$C$1662&amp;$D$3:$D$1662,$E$3:$E$1662,0,0,1)</f>
        <v>134300</v>
      </c>
      <c r="AB221" s="2" cm="1">
        <f t="array" ref="AB221">_xlfn.XLOOKUP(AB$1&amp;$R221,$C$3:$C$1662&amp;$D$3:$D$1662,$E$3:$E$1662,0,0,1)</f>
        <v>2300</v>
      </c>
      <c r="AC221" s="2" cm="1">
        <f t="array" ref="AC221">_xlfn.XLOOKUP(AC$1&amp;$R221,$C$3:$C$1662&amp;$D$3:$D$1662,$E$3:$E$1662,0,0,1)</f>
        <v>1800</v>
      </c>
    </row>
    <row r="222" spans="3:29" x14ac:dyDescent="0.4">
      <c r="C222" t="s">
        <v>804</v>
      </c>
      <c r="D222" t="s">
        <v>423</v>
      </c>
      <c r="E222">
        <v>1800</v>
      </c>
      <c r="R222" t="s">
        <v>249</v>
      </c>
      <c r="S222" s="2">
        <f t="shared" si="20"/>
        <v>7615860</v>
      </c>
      <c r="T222" s="2">
        <f t="shared" si="22"/>
        <v>7704400</v>
      </c>
      <c r="U222" s="2">
        <f t="shared" si="22"/>
        <v>16006000</v>
      </c>
      <c r="V222" s="2">
        <f t="shared" si="22"/>
        <v>5537400</v>
      </c>
      <c r="W222" s="2">
        <f t="shared" si="22"/>
        <v>4025200</v>
      </c>
      <c r="X222" s="2">
        <f t="shared" si="22"/>
        <v>4806300</v>
      </c>
      <c r="Y222" s="2" cm="1">
        <f t="array" ref="Y222">_xlfn.XLOOKUP(Y$1&amp;$R222,$C$3:$C$1662&amp;$D$3:$D$1662,$E$3:$E$1662,0,0,1)</f>
        <v>29500</v>
      </c>
      <c r="Z222" s="2" cm="1">
        <f t="array" ref="Z222">_xlfn.XLOOKUP(Z$1&amp;$R222,$C$3:$C$1662&amp;$D$3:$D$1662,$E$3:$E$1662,0,0,1)</f>
        <v>19700</v>
      </c>
      <c r="AA222" s="2" cm="1">
        <f t="array" ref="AA222">_xlfn.XLOOKUP(AA$1&amp;$R222,$C$3:$C$1662&amp;$D$3:$D$1662,$E$3:$E$1662,0,0,1)</f>
        <v>14300</v>
      </c>
      <c r="AB222" s="2" cm="1">
        <f t="array" ref="AB222">_xlfn.XLOOKUP(AB$1&amp;$R222,$C$3:$C$1662&amp;$D$3:$D$1662,$E$3:$E$1662,0,0,1)</f>
        <v>200</v>
      </c>
      <c r="AC222" s="2" cm="1">
        <f t="array" ref="AC222">_xlfn.XLOOKUP(AC$1&amp;$R222,$C$3:$C$1662&amp;$D$3:$D$1662,$E$3:$E$1662,0,0,1)</f>
        <v>13200</v>
      </c>
    </row>
    <row r="223" spans="3:29" x14ac:dyDescent="0.4">
      <c r="C223" t="s">
        <v>804</v>
      </c>
      <c r="D223" t="s">
        <v>424</v>
      </c>
      <c r="E223">
        <v>13200</v>
      </c>
      <c r="R223" t="s">
        <v>209</v>
      </c>
      <c r="S223" s="2">
        <f t="shared" si="20"/>
        <v>7639360</v>
      </c>
      <c r="T223" s="2">
        <f t="shared" si="22"/>
        <v>7733200</v>
      </c>
      <c r="U223" s="2">
        <f t="shared" si="22"/>
        <v>16036600</v>
      </c>
      <c r="V223" s="2">
        <f t="shared" si="22"/>
        <v>5567100</v>
      </c>
      <c r="W223" s="2">
        <f t="shared" si="22"/>
        <v>4036100</v>
      </c>
      <c r="X223" s="2">
        <f t="shared" si="22"/>
        <v>4823800</v>
      </c>
      <c r="Y223" s="2" cm="1">
        <f t="array" ref="Y223">_xlfn.XLOOKUP(Y$1&amp;$R223,$C$3:$C$1662&amp;$D$3:$D$1662,$E$3:$E$1662,0,0,1)</f>
        <v>28800</v>
      </c>
      <c r="Z223" s="2" cm="1">
        <f t="array" ref="Z223">_xlfn.XLOOKUP(Z$1&amp;$R223,$C$3:$C$1662&amp;$D$3:$D$1662,$E$3:$E$1662,0,0,1)</f>
        <v>30600</v>
      </c>
      <c r="AA223" s="2" cm="1">
        <f t="array" ref="AA223">_xlfn.XLOOKUP(AA$1&amp;$R223,$C$3:$C$1662&amp;$D$3:$D$1662,$E$3:$E$1662,0,0,1)</f>
        <v>29700</v>
      </c>
      <c r="AB223" s="2" cm="1">
        <f t="array" ref="AB223">_xlfn.XLOOKUP(AB$1&amp;$R223,$C$3:$C$1662&amp;$D$3:$D$1662,$E$3:$E$1662,0,0,1)</f>
        <v>10900</v>
      </c>
      <c r="AC223" s="2" cm="1">
        <f t="array" ref="AC223">_xlfn.XLOOKUP(AC$1&amp;$R223,$C$3:$C$1662&amp;$D$3:$D$1662,$E$3:$E$1662,0,0,1)</f>
        <v>17500</v>
      </c>
    </row>
    <row r="224" spans="3:29" x14ac:dyDescent="0.4">
      <c r="C224" t="s">
        <v>804</v>
      </c>
      <c r="D224" t="s">
        <v>425</v>
      </c>
      <c r="E224">
        <v>17500</v>
      </c>
      <c r="R224" t="s">
        <v>239</v>
      </c>
      <c r="S224" s="2">
        <f t="shared" si="20"/>
        <v>7651240</v>
      </c>
      <c r="T224" s="2">
        <f t="shared" si="22"/>
        <v>7744500</v>
      </c>
      <c r="U224" s="2">
        <f t="shared" si="22"/>
        <v>16046800</v>
      </c>
      <c r="V224" s="2">
        <f t="shared" si="22"/>
        <v>5595200</v>
      </c>
      <c r="W224" s="2">
        <f t="shared" si="22"/>
        <v>4042300</v>
      </c>
      <c r="X224" s="2">
        <f t="shared" si="22"/>
        <v>4827400</v>
      </c>
      <c r="Y224" s="2" cm="1">
        <f t="array" ref="Y224">_xlfn.XLOOKUP(Y$1&amp;$R224,$C$3:$C$1662&amp;$D$3:$D$1662,$E$3:$E$1662,0,0,1)</f>
        <v>11300</v>
      </c>
      <c r="Z224" s="2" cm="1">
        <f t="array" ref="Z224">_xlfn.XLOOKUP(Z$1&amp;$R224,$C$3:$C$1662&amp;$D$3:$D$1662,$E$3:$E$1662,0,0,1)</f>
        <v>10200</v>
      </c>
      <c r="AA224" s="2" cm="1">
        <f t="array" ref="AA224">_xlfn.XLOOKUP(AA$1&amp;$R224,$C$3:$C$1662&amp;$D$3:$D$1662,$E$3:$E$1662,0,0,1)</f>
        <v>28100</v>
      </c>
      <c r="AB224" s="2" cm="1">
        <f t="array" ref="AB224">_xlfn.XLOOKUP(AB$1&amp;$R224,$C$3:$C$1662&amp;$D$3:$D$1662,$E$3:$E$1662,0,0,1)</f>
        <v>6200</v>
      </c>
      <c r="AC224" s="2" cm="1">
        <f t="array" ref="AC224">_xlfn.XLOOKUP(AC$1&amp;$R224,$C$3:$C$1662&amp;$D$3:$D$1662,$E$3:$E$1662,0,0,1)</f>
        <v>3600</v>
      </c>
    </row>
    <row r="225" spans="3:29" x14ac:dyDescent="0.4">
      <c r="C225" t="s">
        <v>804</v>
      </c>
      <c r="D225" t="s">
        <v>426</v>
      </c>
      <c r="E225">
        <v>3600</v>
      </c>
      <c r="R225" t="s">
        <v>304</v>
      </c>
      <c r="S225" s="2">
        <f t="shared" si="20"/>
        <v>7676280</v>
      </c>
      <c r="T225" s="2">
        <f t="shared" si="22"/>
        <v>7780400</v>
      </c>
      <c r="U225" s="2">
        <f t="shared" si="22"/>
        <v>16074900</v>
      </c>
      <c r="V225" s="2">
        <f t="shared" si="22"/>
        <v>5604400</v>
      </c>
      <c r="W225" s="2">
        <f t="shared" si="22"/>
        <v>4053200</v>
      </c>
      <c r="X225" s="2">
        <f t="shared" si="22"/>
        <v>4868500</v>
      </c>
      <c r="Y225" s="2" cm="1">
        <f t="array" ref="Y225">_xlfn.XLOOKUP(Y$1&amp;$R225,$C$3:$C$1662&amp;$D$3:$D$1662,$E$3:$E$1662,0,0,1)</f>
        <v>35900</v>
      </c>
      <c r="Z225" s="2" cm="1">
        <f t="array" ref="Z225">_xlfn.XLOOKUP(Z$1&amp;$R225,$C$3:$C$1662&amp;$D$3:$D$1662,$E$3:$E$1662,0,0,1)</f>
        <v>28100</v>
      </c>
      <c r="AA225" s="2" cm="1">
        <f t="array" ref="AA225">_xlfn.XLOOKUP(AA$1&amp;$R225,$C$3:$C$1662&amp;$D$3:$D$1662,$E$3:$E$1662,0,0,1)</f>
        <v>9200</v>
      </c>
      <c r="AB225" s="2" cm="1">
        <f t="array" ref="AB225">_xlfn.XLOOKUP(AB$1&amp;$R225,$C$3:$C$1662&amp;$D$3:$D$1662,$E$3:$E$1662,0,0,1)</f>
        <v>10900</v>
      </c>
      <c r="AC225" s="2" cm="1">
        <f t="array" ref="AC225">_xlfn.XLOOKUP(AC$1&amp;$R225,$C$3:$C$1662&amp;$D$3:$D$1662,$E$3:$E$1662,0,0,1)</f>
        <v>41100</v>
      </c>
    </row>
    <row r="226" spans="3:29" x14ac:dyDescent="0.4">
      <c r="C226" t="s">
        <v>804</v>
      </c>
      <c r="D226" t="s">
        <v>427</v>
      </c>
      <c r="E226">
        <v>41100</v>
      </c>
      <c r="R226" t="s">
        <v>283</v>
      </c>
      <c r="S226" s="2">
        <f t="shared" si="20"/>
        <v>7694240</v>
      </c>
      <c r="T226" s="2">
        <f t="shared" si="22"/>
        <v>7810700</v>
      </c>
      <c r="U226" s="2">
        <f t="shared" si="22"/>
        <v>16101200</v>
      </c>
      <c r="V226" s="2">
        <f t="shared" si="22"/>
        <v>5624300</v>
      </c>
      <c r="W226" s="2">
        <f t="shared" si="22"/>
        <v>4055600</v>
      </c>
      <c r="X226" s="2">
        <f t="shared" si="22"/>
        <v>4879400</v>
      </c>
      <c r="Y226" s="2" cm="1">
        <f t="array" ref="Y226">_xlfn.XLOOKUP(Y$1&amp;$R226,$C$3:$C$1662&amp;$D$3:$D$1662,$E$3:$E$1662,0,0,1)</f>
        <v>30300</v>
      </c>
      <c r="Z226" s="2" cm="1">
        <f t="array" ref="Z226">_xlfn.XLOOKUP(Z$1&amp;$R226,$C$3:$C$1662&amp;$D$3:$D$1662,$E$3:$E$1662,0,0,1)</f>
        <v>26300</v>
      </c>
      <c r="AA226" s="2" cm="1">
        <f t="array" ref="AA226">_xlfn.XLOOKUP(AA$1&amp;$R226,$C$3:$C$1662&amp;$D$3:$D$1662,$E$3:$E$1662,0,0,1)</f>
        <v>19900</v>
      </c>
      <c r="AB226" s="2" cm="1">
        <f t="array" ref="AB226">_xlfn.XLOOKUP(AB$1&amp;$R226,$C$3:$C$1662&amp;$D$3:$D$1662,$E$3:$E$1662,0,0,1)</f>
        <v>2400</v>
      </c>
      <c r="AC226" s="2" cm="1">
        <f t="array" ref="AC226">_xlfn.XLOOKUP(AC$1&amp;$R226,$C$3:$C$1662&amp;$D$3:$D$1662,$E$3:$E$1662,0,0,1)</f>
        <v>10900</v>
      </c>
    </row>
    <row r="227" spans="3:29" x14ac:dyDescent="0.4">
      <c r="C227" t="s">
        <v>804</v>
      </c>
      <c r="D227" t="s">
        <v>428</v>
      </c>
      <c r="E227">
        <v>10900</v>
      </c>
      <c r="R227" t="s">
        <v>176</v>
      </c>
      <c r="S227" s="2">
        <f t="shared" si="20"/>
        <v>7711940</v>
      </c>
      <c r="T227" s="2">
        <f t="shared" si="22"/>
        <v>7855100</v>
      </c>
      <c r="U227" s="2">
        <f t="shared" si="22"/>
        <v>16124400</v>
      </c>
      <c r="V227" s="2">
        <f t="shared" si="22"/>
        <v>5643100</v>
      </c>
      <c r="W227" s="2">
        <f t="shared" si="22"/>
        <v>4055800</v>
      </c>
      <c r="X227" s="2">
        <f t="shared" si="22"/>
        <v>4881300</v>
      </c>
      <c r="Y227" s="2" cm="1">
        <f t="array" ref="Y227">_xlfn.XLOOKUP(Y$1&amp;$R227,$C$3:$C$1662&amp;$D$3:$D$1662,$E$3:$E$1662,0,0,1)</f>
        <v>44400</v>
      </c>
      <c r="Z227" s="2" cm="1">
        <f t="array" ref="Z227">_xlfn.XLOOKUP(Z$1&amp;$R227,$C$3:$C$1662&amp;$D$3:$D$1662,$E$3:$E$1662,0,0,1)</f>
        <v>23200</v>
      </c>
      <c r="AA227" s="2" cm="1">
        <f t="array" ref="AA227">_xlfn.XLOOKUP(AA$1&amp;$R227,$C$3:$C$1662&amp;$D$3:$D$1662,$E$3:$E$1662,0,0,1)</f>
        <v>18800</v>
      </c>
      <c r="AB227" s="2" cm="1">
        <f t="array" ref="AB227">_xlfn.XLOOKUP(AB$1&amp;$R227,$C$3:$C$1662&amp;$D$3:$D$1662,$E$3:$E$1662,0,0,1)</f>
        <v>200</v>
      </c>
      <c r="AC227" s="2" cm="1">
        <f t="array" ref="AC227">_xlfn.XLOOKUP(AC$1&amp;$R227,$C$3:$C$1662&amp;$D$3:$D$1662,$E$3:$E$1662,0,0,1)</f>
        <v>1900</v>
      </c>
    </row>
    <row r="228" spans="3:29" x14ac:dyDescent="0.4">
      <c r="C228" t="s">
        <v>804</v>
      </c>
      <c r="D228" t="s">
        <v>429</v>
      </c>
      <c r="E228">
        <v>1900</v>
      </c>
      <c r="R228" t="s">
        <v>117</v>
      </c>
      <c r="S228" s="2">
        <f t="shared" si="20"/>
        <v>7732100</v>
      </c>
      <c r="T228" s="2">
        <f t="shared" ref="T228:X243" si="23">T227+Y228</f>
        <v>7882200</v>
      </c>
      <c r="U228" s="2">
        <f t="shared" si="23"/>
        <v>16181000</v>
      </c>
      <c r="V228" s="2">
        <f t="shared" si="23"/>
        <v>5651000</v>
      </c>
      <c r="W228" s="2">
        <f t="shared" si="23"/>
        <v>4059600</v>
      </c>
      <c r="X228" s="2">
        <f t="shared" si="23"/>
        <v>4886700</v>
      </c>
      <c r="Y228" s="2" cm="1">
        <f t="array" ref="Y228">_xlfn.XLOOKUP(Y$1&amp;$R228,$C$3:$C$1662&amp;$D$3:$D$1662,$E$3:$E$1662,0,0,1)</f>
        <v>27100</v>
      </c>
      <c r="Z228" s="2" cm="1">
        <f t="array" ref="Z228">_xlfn.XLOOKUP(Z$1&amp;$R228,$C$3:$C$1662&amp;$D$3:$D$1662,$E$3:$E$1662,0,0,1)</f>
        <v>56600</v>
      </c>
      <c r="AA228" s="2" cm="1">
        <f t="array" ref="AA228">_xlfn.XLOOKUP(AA$1&amp;$R228,$C$3:$C$1662&amp;$D$3:$D$1662,$E$3:$E$1662,0,0,1)</f>
        <v>7900</v>
      </c>
      <c r="AB228" s="2" cm="1">
        <f t="array" ref="AB228">_xlfn.XLOOKUP(AB$1&amp;$R228,$C$3:$C$1662&amp;$D$3:$D$1662,$E$3:$E$1662,0,0,1)</f>
        <v>3800</v>
      </c>
      <c r="AC228" s="2" cm="1">
        <f t="array" ref="AC228">_xlfn.XLOOKUP(AC$1&amp;$R228,$C$3:$C$1662&amp;$D$3:$D$1662,$E$3:$E$1662,0,0,1)</f>
        <v>5400</v>
      </c>
    </row>
    <row r="229" spans="3:29" x14ac:dyDescent="0.4">
      <c r="C229" t="s">
        <v>804</v>
      </c>
      <c r="D229" t="s">
        <v>430</v>
      </c>
      <c r="E229">
        <v>5400</v>
      </c>
      <c r="R229" t="s">
        <v>54</v>
      </c>
      <c r="S229" s="2">
        <f t="shared" si="20"/>
        <v>7748400</v>
      </c>
      <c r="T229" s="2">
        <f t="shared" si="23"/>
        <v>7919800</v>
      </c>
      <c r="U229" s="2">
        <f t="shared" si="23"/>
        <v>16196700</v>
      </c>
      <c r="V229" s="2">
        <f t="shared" si="23"/>
        <v>5659000</v>
      </c>
      <c r="W229" s="2">
        <f t="shared" si="23"/>
        <v>4076700</v>
      </c>
      <c r="X229" s="2">
        <f t="shared" si="23"/>
        <v>4889800</v>
      </c>
      <c r="Y229" s="2" cm="1">
        <f t="array" ref="Y229">_xlfn.XLOOKUP(Y$1&amp;$R229,$C$3:$C$1662&amp;$D$3:$D$1662,$E$3:$E$1662,0,0,1)</f>
        <v>37600</v>
      </c>
      <c r="Z229" s="2" cm="1">
        <f t="array" ref="Z229">_xlfn.XLOOKUP(Z$1&amp;$R229,$C$3:$C$1662&amp;$D$3:$D$1662,$E$3:$E$1662,0,0,1)</f>
        <v>15700</v>
      </c>
      <c r="AA229" s="2" cm="1">
        <f t="array" ref="AA229">_xlfn.XLOOKUP(AA$1&amp;$R229,$C$3:$C$1662&amp;$D$3:$D$1662,$E$3:$E$1662,0,0,1)</f>
        <v>8000</v>
      </c>
      <c r="AB229" s="2" cm="1">
        <f t="array" ref="AB229">_xlfn.XLOOKUP(AB$1&amp;$R229,$C$3:$C$1662&amp;$D$3:$D$1662,$E$3:$E$1662,0,0,1)</f>
        <v>17100</v>
      </c>
      <c r="AC229" s="2" cm="1">
        <f t="array" ref="AC229">_xlfn.XLOOKUP(AC$1&amp;$R229,$C$3:$C$1662&amp;$D$3:$D$1662,$E$3:$E$1662,0,0,1)</f>
        <v>3100</v>
      </c>
    </row>
    <row r="230" spans="3:29" x14ac:dyDescent="0.4">
      <c r="C230" t="s">
        <v>804</v>
      </c>
      <c r="D230" t="s">
        <v>431</v>
      </c>
      <c r="E230">
        <v>3100</v>
      </c>
      <c r="R230" t="s">
        <v>161</v>
      </c>
      <c r="S230" s="2">
        <f t="shared" si="20"/>
        <v>7768420</v>
      </c>
      <c r="T230" s="2">
        <f t="shared" si="23"/>
        <v>7975800</v>
      </c>
      <c r="U230" s="2">
        <f t="shared" si="23"/>
        <v>16207700</v>
      </c>
      <c r="V230" s="2">
        <f t="shared" si="23"/>
        <v>5680800</v>
      </c>
      <c r="W230" s="2">
        <f t="shared" si="23"/>
        <v>4084500</v>
      </c>
      <c r="X230" s="2">
        <f t="shared" si="23"/>
        <v>4893300</v>
      </c>
      <c r="Y230" s="2" cm="1">
        <f t="array" ref="Y230">_xlfn.XLOOKUP(Y$1&amp;$R230,$C$3:$C$1662&amp;$D$3:$D$1662,$E$3:$E$1662,0,0,1)</f>
        <v>56000</v>
      </c>
      <c r="Z230" s="2" cm="1">
        <f t="array" ref="Z230">_xlfn.XLOOKUP(Z$1&amp;$R230,$C$3:$C$1662&amp;$D$3:$D$1662,$E$3:$E$1662,0,0,1)</f>
        <v>11000</v>
      </c>
      <c r="AA230" s="2" cm="1">
        <f t="array" ref="AA230">_xlfn.XLOOKUP(AA$1&amp;$R230,$C$3:$C$1662&amp;$D$3:$D$1662,$E$3:$E$1662,0,0,1)</f>
        <v>21800</v>
      </c>
      <c r="AB230" s="2" cm="1">
        <f t="array" ref="AB230">_xlfn.XLOOKUP(AB$1&amp;$R230,$C$3:$C$1662&amp;$D$3:$D$1662,$E$3:$E$1662,0,0,1)</f>
        <v>7800</v>
      </c>
      <c r="AC230" s="2" cm="1">
        <f t="array" ref="AC230">_xlfn.XLOOKUP(AC$1&amp;$R230,$C$3:$C$1662&amp;$D$3:$D$1662,$E$3:$E$1662,0,0,1)</f>
        <v>3500</v>
      </c>
    </row>
    <row r="231" spans="3:29" x14ac:dyDescent="0.4">
      <c r="C231" t="s">
        <v>804</v>
      </c>
      <c r="D231" t="s">
        <v>432</v>
      </c>
      <c r="E231">
        <v>3500</v>
      </c>
      <c r="R231" t="s">
        <v>185</v>
      </c>
      <c r="S231" s="2">
        <f t="shared" si="20"/>
        <v>7782560</v>
      </c>
      <c r="T231" s="2">
        <f t="shared" si="23"/>
        <v>7989600</v>
      </c>
      <c r="U231" s="2">
        <f t="shared" si="23"/>
        <v>16228000</v>
      </c>
      <c r="V231" s="2">
        <f t="shared" si="23"/>
        <v>5702200</v>
      </c>
      <c r="W231" s="2">
        <f t="shared" si="23"/>
        <v>4089700</v>
      </c>
      <c r="X231" s="2">
        <f t="shared" si="23"/>
        <v>4903300</v>
      </c>
      <c r="Y231" s="2" cm="1">
        <f t="array" ref="Y231">_xlfn.XLOOKUP(Y$1&amp;$R231,$C$3:$C$1662&amp;$D$3:$D$1662,$E$3:$E$1662,0,0,1)</f>
        <v>13800</v>
      </c>
      <c r="Z231" s="2" cm="1">
        <f t="array" ref="Z231">_xlfn.XLOOKUP(Z$1&amp;$R231,$C$3:$C$1662&amp;$D$3:$D$1662,$E$3:$E$1662,0,0,1)</f>
        <v>20300</v>
      </c>
      <c r="AA231" s="2" cm="1">
        <f t="array" ref="AA231">_xlfn.XLOOKUP(AA$1&amp;$R231,$C$3:$C$1662&amp;$D$3:$D$1662,$E$3:$E$1662,0,0,1)</f>
        <v>21400</v>
      </c>
      <c r="AB231" s="2" cm="1">
        <f t="array" ref="AB231">_xlfn.XLOOKUP(AB$1&amp;$R231,$C$3:$C$1662&amp;$D$3:$D$1662,$E$3:$E$1662,0,0,1)</f>
        <v>5200</v>
      </c>
      <c r="AC231" s="2" cm="1">
        <f t="array" ref="AC231">_xlfn.XLOOKUP(AC$1&amp;$R231,$C$3:$C$1662&amp;$D$3:$D$1662,$E$3:$E$1662,0,0,1)</f>
        <v>10000</v>
      </c>
    </row>
    <row r="232" spans="3:29" x14ac:dyDescent="0.4">
      <c r="C232" t="s">
        <v>804</v>
      </c>
      <c r="D232" t="s">
        <v>433</v>
      </c>
      <c r="E232">
        <v>10000</v>
      </c>
      <c r="R232" t="s">
        <v>207</v>
      </c>
      <c r="S232" s="2">
        <f t="shared" si="20"/>
        <v>7793240</v>
      </c>
      <c r="T232" s="2">
        <f t="shared" si="23"/>
        <v>8000100</v>
      </c>
      <c r="U232" s="2">
        <f t="shared" si="23"/>
        <v>16255000</v>
      </c>
      <c r="V232" s="2">
        <f t="shared" si="23"/>
        <v>5713200</v>
      </c>
      <c r="W232" s="2">
        <f t="shared" si="23"/>
        <v>4092100</v>
      </c>
      <c r="X232" s="2">
        <f t="shared" si="23"/>
        <v>4905800</v>
      </c>
      <c r="Y232" s="2" cm="1">
        <f t="array" ref="Y232">_xlfn.XLOOKUP(Y$1&amp;$R232,$C$3:$C$1662&amp;$D$3:$D$1662,$E$3:$E$1662,0,0,1)</f>
        <v>10500</v>
      </c>
      <c r="Z232" s="2" cm="1">
        <f t="array" ref="Z232">_xlfn.XLOOKUP(Z$1&amp;$R232,$C$3:$C$1662&amp;$D$3:$D$1662,$E$3:$E$1662,0,0,1)</f>
        <v>27000</v>
      </c>
      <c r="AA232" s="2" cm="1">
        <f t="array" ref="AA232">_xlfn.XLOOKUP(AA$1&amp;$R232,$C$3:$C$1662&amp;$D$3:$D$1662,$E$3:$E$1662,0,0,1)</f>
        <v>11000</v>
      </c>
      <c r="AB232" s="2" cm="1">
        <f t="array" ref="AB232">_xlfn.XLOOKUP(AB$1&amp;$R232,$C$3:$C$1662&amp;$D$3:$D$1662,$E$3:$E$1662,0,0,1)</f>
        <v>2400</v>
      </c>
      <c r="AC232" s="2" cm="1">
        <f t="array" ref="AC232">_xlfn.XLOOKUP(AC$1&amp;$R232,$C$3:$C$1662&amp;$D$3:$D$1662,$E$3:$E$1662,0,0,1)</f>
        <v>2500</v>
      </c>
    </row>
    <row r="233" spans="3:29" x14ac:dyDescent="0.4">
      <c r="C233" t="s">
        <v>804</v>
      </c>
      <c r="D233" t="s">
        <v>434</v>
      </c>
      <c r="E233">
        <v>2500</v>
      </c>
      <c r="R233" t="s">
        <v>216</v>
      </c>
      <c r="S233" s="2">
        <f t="shared" si="20"/>
        <v>7820820</v>
      </c>
      <c r="T233" s="2">
        <f t="shared" si="23"/>
        <v>8052900</v>
      </c>
      <c r="U233" s="2">
        <f t="shared" si="23"/>
        <v>16270000</v>
      </c>
      <c r="V233" s="2">
        <f t="shared" si="23"/>
        <v>5766500</v>
      </c>
      <c r="W233" s="2">
        <f t="shared" si="23"/>
        <v>4100200</v>
      </c>
      <c r="X233" s="2">
        <f t="shared" si="23"/>
        <v>4914500</v>
      </c>
      <c r="Y233" s="2" cm="1">
        <f t="array" ref="Y233">_xlfn.XLOOKUP(Y$1&amp;$R233,$C$3:$C$1662&amp;$D$3:$D$1662,$E$3:$E$1662,0,0,1)</f>
        <v>52800</v>
      </c>
      <c r="Z233" s="2" cm="1">
        <f t="array" ref="Z233">_xlfn.XLOOKUP(Z$1&amp;$R233,$C$3:$C$1662&amp;$D$3:$D$1662,$E$3:$E$1662,0,0,1)</f>
        <v>15000</v>
      </c>
      <c r="AA233" s="2" cm="1">
        <f t="array" ref="AA233">_xlfn.XLOOKUP(AA$1&amp;$R233,$C$3:$C$1662&amp;$D$3:$D$1662,$E$3:$E$1662,0,0,1)</f>
        <v>53300</v>
      </c>
      <c r="AB233" s="2" cm="1">
        <f t="array" ref="AB233">_xlfn.XLOOKUP(AB$1&amp;$R233,$C$3:$C$1662&amp;$D$3:$D$1662,$E$3:$E$1662,0,0,1)</f>
        <v>8100</v>
      </c>
      <c r="AC233" s="2" cm="1">
        <f t="array" ref="AC233">_xlfn.XLOOKUP(AC$1&amp;$R233,$C$3:$C$1662&amp;$D$3:$D$1662,$E$3:$E$1662,0,0,1)</f>
        <v>8700</v>
      </c>
    </row>
    <row r="234" spans="3:29" x14ac:dyDescent="0.4">
      <c r="C234" t="s">
        <v>804</v>
      </c>
      <c r="D234" t="s">
        <v>435</v>
      </c>
      <c r="E234">
        <v>8700</v>
      </c>
      <c r="R234" t="s">
        <v>212</v>
      </c>
      <c r="S234" s="2">
        <f t="shared" si="20"/>
        <v>7835380</v>
      </c>
      <c r="T234" s="2">
        <f t="shared" si="23"/>
        <v>8070200</v>
      </c>
      <c r="U234" s="2">
        <f t="shared" si="23"/>
        <v>16280600</v>
      </c>
      <c r="V234" s="2">
        <f t="shared" si="23"/>
        <v>5806700</v>
      </c>
      <c r="W234" s="2">
        <f t="shared" si="23"/>
        <v>4101800</v>
      </c>
      <c r="X234" s="2">
        <f t="shared" si="23"/>
        <v>4917600</v>
      </c>
      <c r="Y234" s="2" cm="1">
        <f t="array" ref="Y234">_xlfn.XLOOKUP(Y$1&amp;$R234,$C$3:$C$1662&amp;$D$3:$D$1662,$E$3:$E$1662,0,0,1)</f>
        <v>17300</v>
      </c>
      <c r="Z234" s="2" cm="1">
        <f t="array" ref="Z234">_xlfn.XLOOKUP(Z$1&amp;$R234,$C$3:$C$1662&amp;$D$3:$D$1662,$E$3:$E$1662,0,0,1)</f>
        <v>10600</v>
      </c>
      <c r="AA234" s="2" cm="1">
        <f t="array" ref="AA234">_xlfn.XLOOKUP(AA$1&amp;$R234,$C$3:$C$1662&amp;$D$3:$D$1662,$E$3:$E$1662,0,0,1)</f>
        <v>40200</v>
      </c>
      <c r="AB234" s="2" cm="1">
        <f t="array" ref="AB234">_xlfn.XLOOKUP(AB$1&amp;$R234,$C$3:$C$1662&amp;$D$3:$D$1662,$E$3:$E$1662,0,0,1)</f>
        <v>1600</v>
      </c>
      <c r="AC234" s="2" cm="1">
        <f t="array" ref="AC234">_xlfn.XLOOKUP(AC$1&amp;$R234,$C$3:$C$1662&amp;$D$3:$D$1662,$E$3:$E$1662,0,0,1)</f>
        <v>3100</v>
      </c>
    </row>
    <row r="235" spans="3:29" x14ac:dyDescent="0.4">
      <c r="C235" t="s">
        <v>804</v>
      </c>
      <c r="D235" t="s">
        <v>436</v>
      </c>
      <c r="E235">
        <v>3100</v>
      </c>
      <c r="R235" t="s">
        <v>146</v>
      </c>
      <c r="S235" s="2">
        <f t="shared" si="20"/>
        <v>7857460</v>
      </c>
      <c r="T235" s="2">
        <f t="shared" si="23"/>
        <v>8102800</v>
      </c>
      <c r="U235" s="2">
        <f t="shared" si="23"/>
        <v>16286100</v>
      </c>
      <c r="V235" s="2">
        <f t="shared" si="23"/>
        <v>5813900</v>
      </c>
      <c r="W235" s="2">
        <f t="shared" si="23"/>
        <v>4159800</v>
      </c>
      <c r="X235" s="2">
        <f t="shared" si="23"/>
        <v>4924700</v>
      </c>
      <c r="Y235" s="2" cm="1">
        <f t="array" ref="Y235">_xlfn.XLOOKUP(Y$1&amp;$R235,$C$3:$C$1662&amp;$D$3:$D$1662,$E$3:$E$1662,0,0,1)</f>
        <v>32600</v>
      </c>
      <c r="Z235" s="2" cm="1">
        <f t="array" ref="Z235">_xlfn.XLOOKUP(Z$1&amp;$R235,$C$3:$C$1662&amp;$D$3:$D$1662,$E$3:$E$1662,0,0,1)</f>
        <v>5500</v>
      </c>
      <c r="AA235" s="2" cm="1">
        <f t="array" ref="AA235">_xlfn.XLOOKUP(AA$1&amp;$R235,$C$3:$C$1662&amp;$D$3:$D$1662,$E$3:$E$1662,0,0,1)</f>
        <v>7200</v>
      </c>
      <c r="AB235" s="2" cm="1">
        <f t="array" ref="AB235">_xlfn.XLOOKUP(AB$1&amp;$R235,$C$3:$C$1662&amp;$D$3:$D$1662,$E$3:$E$1662,0,0,1)</f>
        <v>58000</v>
      </c>
      <c r="AC235" s="2" cm="1">
        <f t="array" ref="AC235">_xlfn.XLOOKUP(AC$1&amp;$R235,$C$3:$C$1662&amp;$D$3:$D$1662,$E$3:$E$1662,0,0,1)</f>
        <v>7100</v>
      </c>
    </row>
    <row r="236" spans="3:29" x14ac:dyDescent="0.4">
      <c r="C236" t="s">
        <v>804</v>
      </c>
      <c r="D236" t="s">
        <v>437</v>
      </c>
      <c r="E236">
        <v>7100</v>
      </c>
      <c r="R236" t="s">
        <v>195</v>
      </c>
      <c r="S236" s="2">
        <f t="shared" si="20"/>
        <v>7884500</v>
      </c>
      <c r="T236" s="2">
        <f t="shared" si="23"/>
        <v>8135400</v>
      </c>
      <c r="U236" s="2">
        <f t="shared" si="23"/>
        <v>16336300</v>
      </c>
      <c r="V236" s="2">
        <f t="shared" si="23"/>
        <v>5825600</v>
      </c>
      <c r="W236" s="2">
        <f t="shared" si="23"/>
        <v>4188800</v>
      </c>
      <c r="X236" s="2">
        <f t="shared" si="23"/>
        <v>4936400</v>
      </c>
      <c r="Y236" s="2" cm="1">
        <f t="array" ref="Y236">_xlfn.XLOOKUP(Y$1&amp;$R236,$C$3:$C$1662&amp;$D$3:$D$1662,$E$3:$E$1662,0,0,1)</f>
        <v>32600</v>
      </c>
      <c r="Z236" s="2" cm="1">
        <f t="array" ref="Z236">_xlfn.XLOOKUP(Z$1&amp;$R236,$C$3:$C$1662&amp;$D$3:$D$1662,$E$3:$E$1662,0,0,1)</f>
        <v>50200</v>
      </c>
      <c r="AA236" s="2" cm="1">
        <f t="array" ref="AA236">_xlfn.XLOOKUP(AA$1&amp;$R236,$C$3:$C$1662&amp;$D$3:$D$1662,$E$3:$E$1662,0,0,1)</f>
        <v>11700</v>
      </c>
      <c r="AB236" s="2" cm="1">
        <f t="array" ref="AB236">_xlfn.XLOOKUP(AB$1&amp;$R236,$C$3:$C$1662&amp;$D$3:$D$1662,$E$3:$E$1662,0,0,1)</f>
        <v>29000</v>
      </c>
      <c r="AC236" s="2" cm="1">
        <f t="array" ref="AC236">_xlfn.XLOOKUP(AC$1&amp;$R236,$C$3:$C$1662&amp;$D$3:$D$1662,$E$3:$E$1662,0,0,1)</f>
        <v>11700</v>
      </c>
    </row>
    <row r="237" spans="3:29" x14ac:dyDescent="0.4">
      <c r="C237" t="s">
        <v>804</v>
      </c>
      <c r="D237" t="s">
        <v>438</v>
      </c>
      <c r="E237">
        <v>11700</v>
      </c>
      <c r="R237" t="s">
        <v>243</v>
      </c>
      <c r="S237" s="2">
        <f t="shared" si="20"/>
        <v>7903960</v>
      </c>
      <c r="T237" s="2">
        <f t="shared" si="23"/>
        <v>8161600</v>
      </c>
      <c r="U237" s="2">
        <f t="shared" si="23"/>
        <v>16365800</v>
      </c>
      <c r="V237" s="2">
        <f t="shared" si="23"/>
        <v>5860000</v>
      </c>
      <c r="W237" s="2">
        <f t="shared" si="23"/>
        <v>4190200</v>
      </c>
      <c r="X237" s="2">
        <f t="shared" si="23"/>
        <v>4942200</v>
      </c>
      <c r="Y237" s="2" cm="1">
        <f t="array" ref="Y237">_xlfn.XLOOKUP(Y$1&amp;$R237,$C$3:$C$1662&amp;$D$3:$D$1662,$E$3:$E$1662,0,0,1)</f>
        <v>26200</v>
      </c>
      <c r="Z237" s="2" cm="1">
        <f t="array" ref="Z237">_xlfn.XLOOKUP(Z$1&amp;$R237,$C$3:$C$1662&amp;$D$3:$D$1662,$E$3:$E$1662,0,0,1)</f>
        <v>29500</v>
      </c>
      <c r="AA237" s="2" cm="1">
        <f t="array" ref="AA237">_xlfn.XLOOKUP(AA$1&amp;$R237,$C$3:$C$1662&amp;$D$3:$D$1662,$E$3:$E$1662,0,0,1)</f>
        <v>34400</v>
      </c>
      <c r="AB237" s="2" cm="1">
        <f t="array" ref="AB237">_xlfn.XLOOKUP(AB$1&amp;$R237,$C$3:$C$1662&amp;$D$3:$D$1662,$E$3:$E$1662,0,0,1)</f>
        <v>1400</v>
      </c>
      <c r="AC237" s="2" cm="1">
        <f t="array" ref="AC237">_xlfn.XLOOKUP(AC$1&amp;$R237,$C$3:$C$1662&amp;$D$3:$D$1662,$E$3:$E$1662,0,0,1)</f>
        <v>5800</v>
      </c>
    </row>
    <row r="238" spans="3:29" x14ac:dyDescent="0.4">
      <c r="C238" t="s">
        <v>804</v>
      </c>
      <c r="D238" t="s">
        <v>439</v>
      </c>
      <c r="E238">
        <v>5800</v>
      </c>
      <c r="R238" t="s">
        <v>305</v>
      </c>
      <c r="S238" s="2">
        <f t="shared" si="20"/>
        <v>7927540</v>
      </c>
      <c r="T238" s="2">
        <f t="shared" si="23"/>
        <v>8204200</v>
      </c>
      <c r="U238" s="2">
        <f t="shared" si="23"/>
        <v>16382200</v>
      </c>
      <c r="V238" s="2">
        <f t="shared" si="23"/>
        <v>5894600</v>
      </c>
      <c r="W238" s="2">
        <f t="shared" si="23"/>
        <v>4197900</v>
      </c>
      <c r="X238" s="2">
        <f t="shared" si="23"/>
        <v>4958800</v>
      </c>
      <c r="Y238" s="2" cm="1">
        <f t="array" ref="Y238">_xlfn.XLOOKUP(Y$1&amp;$R238,$C$3:$C$1662&amp;$D$3:$D$1662,$E$3:$E$1662,0,0,1)</f>
        <v>42600</v>
      </c>
      <c r="Z238" s="2" cm="1">
        <f t="array" ref="Z238">_xlfn.XLOOKUP(Z$1&amp;$R238,$C$3:$C$1662&amp;$D$3:$D$1662,$E$3:$E$1662,0,0,1)</f>
        <v>16400</v>
      </c>
      <c r="AA238" s="2" cm="1">
        <f t="array" ref="AA238">_xlfn.XLOOKUP(AA$1&amp;$R238,$C$3:$C$1662&amp;$D$3:$D$1662,$E$3:$E$1662,0,0,1)</f>
        <v>34600</v>
      </c>
      <c r="AB238" s="2" cm="1">
        <f t="array" ref="AB238">_xlfn.XLOOKUP(AB$1&amp;$R238,$C$3:$C$1662&amp;$D$3:$D$1662,$E$3:$E$1662,0,0,1)</f>
        <v>7700</v>
      </c>
      <c r="AC238" s="2" cm="1">
        <f t="array" ref="AC238">_xlfn.XLOOKUP(AC$1&amp;$R238,$C$3:$C$1662&amp;$D$3:$D$1662,$E$3:$E$1662,0,0,1)</f>
        <v>16600</v>
      </c>
    </row>
    <row r="239" spans="3:29" x14ac:dyDescent="0.4">
      <c r="C239" t="s">
        <v>804</v>
      </c>
      <c r="D239" t="s">
        <v>440</v>
      </c>
      <c r="E239">
        <v>16600</v>
      </c>
      <c r="R239" t="s">
        <v>281</v>
      </c>
      <c r="S239" s="2">
        <f t="shared" si="20"/>
        <v>7955960</v>
      </c>
      <c r="T239" s="2">
        <f t="shared" si="23"/>
        <v>8226500</v>
      </c>
      <c r="U239" s="2">
        <f t="shared" si="23"/>
        <v>16401000</v>
      </c>
      <c r="V239" s="2">
        <f t="shared" si="23"/>
        <v>5896100</v>
      </c>
      <c r="W239" s="2">
        <f t="shared" si="23"/>
        <v>4215500</v>
      </c>
      <c r="X239" s="2">
        <f t="shared" si="23"/>
        <v>5040700</v>
      </c>
      <c r="Y239" s="2" cm="1">
        <f t="array" ref="Y239">_xlfn.XLOOKUP(Y$1&amp;$R239,$C$3:$C$1662&amp;$D$3:$D$1662,$E$3:$E$1662,0,0,1)</f>
        <v>22300</v>
      </c>
      <c r="Z239" s="2" cm="1">
        <f t="array" ref="Z239">_xlfn.XLOOKUP(Z$1&amp;$R239,$C$3:$C$1662&amp;$D$3:$D$1662,$E$3:$E$1662,0,0,1)</f>
        <v>18800</v>
      </c>
      <c r="AA239" s="2" cm="1">
        <f t="array" ref="AA239">_xlfn.XLOOKUP(AA$1&amp;$R239,$C$3:$C$1662&amp;$D$3:$D$1662,$E$3:$E$1662,0,0,1)</f>
        <v>1500</v>
      </c>
      <c r="AB239" s="2" cm="1">
        <f t="array" ref="AB239">_xlfn.XLOOKUP(AB$1&amp;$R239,$C$3:$C$1662&amp;$D$3:$D$1662,$E$3:$E$1662,0,0,1)</f>
        <v>17600</v>
      </c>
      <c r="AC239" s="2" cm="1">
        <f t="array" ref="AC239">_xlfn.XLOOKUP(AC$1&amp;$R239,$C$3:$C$1662&amp;$D$3:$D$1662,$E$3:$E$1662,0,0,1)</f>
        <v>81900</v>
      </c>
    </row>
    <row r="240" spans="3:29" x14ac:dyDescent="0.4">
      <c r="C240" t="s">
        <v>804</v>
      </c>
      <c r="D240" t="s">
        <v>441</v>
      </c>
      <c r="E240">
        <v>81900</v>
      </c>
      <c r="R240" t="s">
        <v>135</v>
      </c>
      <c r="S240" s="2">
        <f t="shared" si="20"/>
        <v>7985180</v>
      </c>
      <c r="T240" s="2">
        <f t="shared" si="23"/>
        <v>8262500</v>
      </c>
      <c r="U240" s="2">
        <f t="shared" si="23"/>
        <v>16424000</v>
      </c>
      <c r="V240" s="2">
        <f t="shared" si="23"/>
        <v>5920000</v>
      </c>
      <c r="W240" s="2">
        <f t="shared" si="23"/>
        <v>4215800</v>
      </c>
      <c r="X240" s="2">
        <f t="shared" si="23"/>
        <v>5103600</v>
      </c>
      <c r="Y240" s="2" cm="1">
        <f t="array" ref="Y240">_xlfn.XLOOKUP(Y$1&amp;$R240,$C$3:$C$1662&amp;$D$3:$D$1662,$E$3:$E$1662,0,0,1)</f>
        <v>36000</v>
      </c>
      <c r="Z240" s="2" cm="1">
        <f t="array" ref="Z240">_xlfn.XLOOKUP(Z$1&amp;$R240,$C$3:$C$1662&amp;$D$3:$D$1662,$E$3:$E$1662,0,0,1)</f>
        <v>23000</v>
      </c>
      <c r="AA240" s="2" cm="1">
        <f t="array" ref="AA240">_xlfn.XLOOKUP(AA$1&amp;$R240,$C$3:$C$1662&amp;$D$3:$D$1662,$E$3:$E$1662,0,0,1)</f>
        <v>23900</v>
      </c>
      <c r="AB240" s="2" cm="1">
        <f t="array" ref="AB240">_xlfn.XLOOKUP(AB$1&amp;$R240,$C$3:$C$1662&amp;$D$3:$D$1662,$E$3:$E$1662,0,0,1)</f>
        <v>300</v>
      </c>
      <c r="AC240" s="2" cm="1">
        <f t="array" ref="AC240">_xlfn.XLOOKUP(AC$1&amp;$R240,$C$3:$C$1662&amp;$D$3:$D$1662,$E$3:$E$1662,0,0,1)</f>
        <v>62900</v>
      </c>
    </row>
    <row r="241" spans="3:29" x14ac:dyDescent="0.4">
      <c r="C241" t="s">
        <v>804</v>
      </c>
      <c r="D241" t="s">
        <v>442</v>
      </c>
      <c r="E241">
        <v>62900</v>
      </c>
      <c r="R241" t="s">
        <v>306</v>
      </c>
      <c r="S241" s="2">
        <f t="shared" si="20"/>
        <v>8004640</v>
      </c>
      <c r="T241" s="2">
        <f t="shared" si="23"/>
        <v>8274600</v>
      </c>
      <c r="U241" s="2">
        <f t="shared" si="23"/>
        <v>16458200</v>
      </c>
      <c r="V241" s="2">
        <f t="shared" si="23"/>
        <v>5930700</v>
      </c>
      <c r="W241" s="2">
        <f t="shared" si="23"/>
        <v>4225000</v>
      </c>
      <c r="X241" s="2">
        <f t="shared" si="23"/>
        <v>5134700</v>
      </c>
      <c r="Y241" s="2" cm="1">
        <f t="array" ref="Y241">_xlfn.XLOOKUP(Y$1&amp;$R241,$C$3:$C$1662&amp;$D$3:$D$1662,$E$3:$E$1662,0,0,1)</f>
        <v>12100</v>
      </c>
      <c r="Z241" s="2" cm="1">
        <f t="array" ref="Z241">_xlfn.XLOOKUP(Z$1&amp;$R241,$C$3:$C$1662&amp;$D$3:$D$1662,$E$3:$E$1662,0,0,1)</f>
        <v>34200</v>
      </c>
      <c r="AA241" s="2" cm="1">
        <f t="array" ref="AA241">_xlfn.XLOOKUP(AA$1&amp;$R241,$C$3:$C$1662&amp;$D$3:$D$1662,$E$3:$E$1662,0,0,1)</f>
        <v>10700</v>
      </c>
      <c r="AB241" s="2" cm="1">
        <f t="array" ref="AB241">_xlfn.XLOOKUP(AB$1&amp;$R241,$C$3:$C$1662&amp;$D$3:$D$1662,$E$3:$E$1662,0,0,1)</f>
        <v>9200</v>
      </c>
      <c r="AC241" s="2" cm="1">
        <f t="array" ref="AC241">_xlfn.XLOOKUP(AC$1&amp;$R241,$C$3:$C$1662&amp;$D$3:$D$1662,$E$3:$E$1662,0,0,1)</f>
        <v>31100</v>
      </c>
    </row>
    <row r="242" spans="3:29" x14ac:dyDescent="0.4">
      <c r="C242" t="s">
        <v>804</v>
      </c>
      <c r="D242" t="s">
        <v>443</v>
      </c>
      <c r="E242">
        <v>31100</v>
      </c>
      <c r="R242" t="s">
        <v>59</v>
      </c>
      <c r="S242" s="2">
        <f t="shared" si="20"/>
        <v>8020480</v>
      </c>
      <c r="T242" s="2">
        <f t="shared" si="23"/>
        <v>8295300</v>
      </c>
      <c r="U242" s="2">
        <f t="shared" si="23"/>
        <v>16498400</v>
      </c>
      <c r="V242" s="2">
        <f t="shared" si="23"/>
        <v>5938900</v>
      </c>
      <c r="W242" s="2">
        <f t="shared" si="23"/>
        <v>4227600</v>
      </c>
      <c r="X242" s="2">
        <f t="shared" si="23"/>
        <v>5142200</v>
      </c>
      <c r="Y242" s="2" cm="1">
        <f t="array" ref="Y242">_xlfn.XLOOKUP(Y$1&amp;$R242,$C$3:$C$1662&amp;$D$3:$D$1662,$E$3:$E$1662,0,0,1)</f>
        <v>20700</v>
      </c>
      <c r="Z242" s="2" cm="1">
        <f t="array" ref="Z242">_xlfn.XLOOKUP(Z$1&amp;$R242,$C$3:$C$1662&amp;$D$3:$D$1662,$E$3:$E$1662,0,0,1)</f>
        <v>40200</v>
      </c>
      <c r="AA242" s="2" cm="1">
        <f t="array" ref="AA242">_xlfn.XLOOKUP(AA$1&amp;$R242,$C$3:$C$1662&amp;$D$3:$D$1662,$E$3:$E$1662,0,0,1)</f>
        <v>8200</v>
      </c>
      <c r="AB242" s="2" cm="1">
        <f t="array" ref="AB242">_xlfn.XLOOKUP(AB$1&amp;$R242,$C$3:$C$1662&amp;$D$3:$D$1662,$E$3:$E$1662,0,0,1)</f>
        <v>2600</v>
      </c>
      <c r="AC242" s="2" cm="1">
        <f t="array" ref="AC242">_xlfn.XLOOKUP(AC$1&amp;$R242,$C$3:$C$1662&amp;$D$3:$D$1662,$E$3:$E$1662,0,0,1)</f>
        <v>7500</v>
      </c>
    </row>
    <row r="243" spans="3:29" x14ac:dyDescent="0.4">
      <c r="C243" t="s">
        <v>804</v>
      </c>
      <c r="D243" t="s">
        <v>444</v>
      </c>
      <c r="E243">
        <v>7500</v>
      </c>
      <c r="R243" t="s">
        <v>142</v>
      </c>
      <c r="S243" s="2">
        <f t="shared" si="20"/>
        <v>8047400</v>
      </c>
      <c r="T243" s="2">
        <f t="shared" si="23"/>
        <v>8340800</v>
      </c>
      <c r="U243" s="2">
        <f t="shared" si="23"/>
        <v>16528500</v>
      </c>
      <c r="V243" s="2">
        <f t="shared" si="23"/>
        <v>5971400</v>
      </c>
      <c r="W243" s="2">
        <f t="shared" si="23"/>
        <v>4239100</v>
      </c>
      <c r="X243" s="2">
        <f t="shared" si="23"/>
        <v>5157200</v>
      </c>
      <c r="Y243" s="2" cm="1">
        <f t="array" ref="Y243">_xlfn.XLOOKUP(Y$1&amp;$R243,$C$3:$C$1662&amp;$D$3:$D$1662,$E$3:$E$1662,0,0,1)</f>
        <v>45500</v>
      </c>
      <c r="Z243" s="2" cm="1">
        <f t="array" ref="Z243">_xlfn.XLOOKUP(Z$1&amp;$R243,$C$3:$C$1662&amp;$D$3:$D$1662,$E$3:$E$1662,0,0,1)</f>
        <v>30100</v>
      </c>
      <c r="AA243" s="2" cm="1">
        <f t="array" ref="AA243">_xlfn.XLOOKUP(AA$1&amp;$R243,$C$3:$C$1662&amp;$D$3:$D$1662,$E$3:$E$1662,0,0,1)</f>
        <v>32500</v>
      </c>
      <c r="AB243" s="2" cm="1">
        <f t="array" ref="AB243">_xlfn.XLOOKUP(AB$1&amp;$R243,$C$3:$C$1662&amp;$D$3:$D$1662,$E$3:$E$1662,0,0,1)</f>
        <v>11500</v>
      </c>
      <c r="AC243" s="2" cm="1">
        <f t="array" ref="AC243">_xlfn.XLOOKUP(AC$1&amp;$R243,$C$3:$C$1662&amp;$D$3:$D$1662,$E$3:$E$1662,0,0,1)</f>
        <v>15000</v>
      </c>
    </row>
    <row r="244" spans="3:29" x14ac:dyDescent="0.4">
      <c r="C244" t="s">
        <v>804</v>
      </c>
      <c r="D244" t="s">
        <v>445</v>
      </c>
      <c r="E244">
        <v>15000</v>
      </c>
      <c r="R244" t="s">
        <v>282</v>
      </c>
      <c r="S244" s="2">
        <f t="shared" si="20"/>
        <v>8067640</v>
      </c>
      <c r="T244" s="2">
        <f t="shared" ref="T244:X259" si="24">T243+Y244</f>
        <v>8370500</v>
      </c>
      <c r="U244" s="2">
        <f t="shared" si="24"/>
        <v>16551200</v>
      </c>
      <c r="V244" s="2">
        <f t="shared" si="24"/>
        <v>5977600</v>
      </c>
      <c r="W244" s="2">
        <f t="shared" si="24"/>
        <v>4253400</v>
      </c>
      <c r="X244" s="2">
        <f t="shared" si="24"/>
        <v>5185500</v>
      </c>
      <c r="Y244" s="2" cm="1">
        <f t="array" ref="Y244">_xlfn.XLOOKUP(Y$1&amp;$R244,$C$3:$C$1662&amp;$D$3:$D$1662,$E$3:$E$1662,0,0,1)</f>
        <v>29700</v>
      </c>
      <c r="Z244" s="2" cm="1">
        <f t="array" ref="Z244">_xlfn.XLOOKUP(Z$1&amp;$R244,$C$3:$C$1662&amp;$D$3:$D$1662,$E$3:$E$1662,0,0,1)</f>
        <v>22700</v>
      </c>
      <c r="AA244" s="2" cm="1">
        <f t="array" ref="AA244">_xlfn.XLOOKUP(AA$1&amp;$R244,$C$3:$C$1662&amp;$D$3:$D$1662,$E$3:$E$1662,0,0,1)</f>
        <v>6200</v>
      </c>
      <c r="AB244" s="2" cm="1">
        <f t="array" ref="AB244">_xlfn.XLOOKUP(AB$1&amp;$R244,$C$3:$C$1662&amp;$D$3:$D$1662,$E$3:$E$1662,0,0,1)</f>
        <v>14300</v>
      </c>
      <c r="AC244" s="2" cm="1">
        <f t="array" ref="AC244">_xlfn.XLOOKUP(AC$1&amp;$R244,$C$3:$C$1662&amp;$D$3:$D$1662,$E$3:$E$1662,0,0,1)</f>
        <v>28300</v>
      </c>
    </row>
    <row r="245" spans="3:29" x14ac:dyDescent="0.4">
      <c r="C245" t="s">
        <v>804</v>
      </c>
      <c r="D245" t="s">
        <v>446</v>
      </c>
      <c r="E245">
        <v>28300</v>
      </c>
      <c r="R245" t="s">
        <v>228</v>
      </c>
      <c r="S245" s="2">
        <f t="shared" si="20"/>
        <v>8081040</v>
      </c>
      <c r="T245" s="2">
        <f t="shared" si="24"/>
        <v>8390000</v>
      </c>
      <c r="U245" s="2">
        <f t="shared" si="24"/>
        <v>16582100</v>
      </c>
      <c r="V245" s="2">
        <f t="shared" si="24"/>
        <v>5981300</v>
      </c>
      <c r="W245" s="2">
        <f t="shared" si="24"/>
        <v>4256600</v>
      </c>
      <c r="X245" s="2">
        <f t="shared" si="24"/>
        <v>5195200</v>
      </c>
      <c r="Y245" s="2" cm="1">
        <f t="array" ref="Y245">_xlfn.XLOOKUP(Y$1&amp;$R245,$C$3:$C$1662&amp;$D$3:$D$1662,$E$3:$E$1662,0,0,1)</f>
        <v>19500</v>
      </c>
      <c r="Z245" s="2" cm="1">
        <f t="array" ref="Z245">_xlfn.XLOOKUP(Z$1&amp;$R245,$C$3:$C$1662&amp;$D$3:$D$1662,$E$3:$E$1662,0,0,1)</f>
        <v>30900</v>
      </c>
      <c r="AA245" s="2" cm="1">
        <f t="array" ref="AA245">_xlfn.XLOOKUP(AA$1&amp;$R245,$C$3:$C$1662&amp;$D$3:$D$1662,$E$3:$E$1662,0,0,1)</f>
        <v>3700</v>
      </c>
      <c r="AB245" s="2" cm="1">
        <f t="array" ref="AB245">_xlfn.XLOOKUP(AB$1&amp;$R245,$C$3:$C$1662&amp;$D$3:$D$1662,$E$3:$E$1662,0,0,1)</f>
        <v>3200</v>
      </c>
      <c r="AC245" s="2" cm="1">
        <f t="array" ref="AC245">_xlfn.XLOOKUP(AC$1&amp;$R245,$C$3:$C$1662&amp;$D$3:$D$1662,$E$3:$E$1662,0,0,1)</f>
        <v>9700</v>
      </c>
    </row>
    <row r="246" spans="3:29" x14ac:dyDescent="0.4">
      <c r="C246" t="s">
        <v>804</v>
      </c>
      <c r="D246" t="s">
        <v>447</v>
      </c>
      <c r="E246">
        <v>9700</v>
      </c>
      <c r="R246" t="s">
        <v>307</v>
      </c>
      <c r="S246" s="2">
        <f t="shared" si="20"/>
        <v>8097180</v>
      </c>
      <c r="T246" s="2">
        <f t="shared" si="24"/>
        <v>8434400</v>
      </c>
      <c r="U246" s="2">
        <f t="shared" si="24"/>
        <v>16605300</v>
      </c>
      <c r="V246" s="2">
        <f t="shared" si="24"/>
        <v>5984200</v>
      </c>
      <c r="W246" s="2">
        <f t="shared" si="24"/>
        <v>4263500</v>
      </c>
      <c r="X246" s="2">
        <f t="shared" si="24"/>
        <v>5198500</v>
      </c>
      <c r="Y246" s="2" cm="1">
        <f t="array" ref="Y246">_xlfn.XLOOKUP(Y$1&amp;$R246,$C$3:$C$1662&amp;$D$3:$D$1662,$E$3:$E$1662,0,0,1)</f>
        <v>44400</v>
      </c>
      <c r="Z246" s="2" cm="1">
        <f t="array" ref="Z246">_xlfn.XLOOKUP(Z$1&amp;$R246,$C$3:$C$1662&amp;$D$3:$D$1662,$E$3:$E$1662,0,0,1)</f>
        <v>23200</v>
      </c>
      <c r="AA246" s="2" cm="1">
        <f t="array" ref="AA246">_xlfn.XLOOKUP(AA$1&amp;$R246,$C$3:$C$1662&amp;$D$3:$D$1662,$E$3:$E$1662,0,0,1)</f>
        <v>2900</v>
      </c>
      <c r="AB246" s="2" cm="1">
        <f t="array" ref="AB246">_xlfn.XLOOKUP(AB$1&amp;$R246,$C$3:$C$1662&amp;$D$3:$D$1662,$E$3:$E$1662,0,0,1)</f>
        <v>6900</v>
      </c>
      <c r="AC246" s="2" cm="1">
        <f t="array" ref="AC246">_xlfn.XLOOKUP(AC$1&amp;$R246,$C$3:$C$1662&amp;$D$3:$D$1662,$E$3:$E$1662,0,0,1)</f>
        <v>3300</v>
      </c>
    </row>
    <row r="247" spans="3:29" x14ac:dyDescent="0.4">
      <c r="C247" t="s">
        <v>804</v>
      </c>
      <c r="D247" t="s">
        <v>448</v>
      </c>
      <c r="E247">
        <v>3300</v>
      </c>
      <c r="R247" t="s">
        <v>308</v>
      </c>
      <c r="S247" s="2">
        <f t="shared" si="20"/>
        <v>8128220</v>
      </c>
      <c r="T247" s="2">
        <f t="shared" si="24"/>
        <v>8534200</v>
      </c>
      <c r="U247" s="2">
        <f t="shared" si="24"/>
        <v>16634600</v>
      </c>
      <c r="V247" s="2">
        <f t="shared" si="24"/>
        <v>6001200</v>
      </c>
      <c r="W247" s="2">
        <f t="shared" si="24"/>
        <v>4268600</v>
      </c>
      <c r="X247" s="2">
        <f t="shared" si="24"/>
        <v>5202500</v>
      </c>
      <c r="Y247" s="2" cm="1">
        <f t="array" ref="Y247">_xlfn.XLOOKUP(Y$1&amp;$R247,$C$3:$C$1662&amp;$D$3:$D$1662,$E$3:$E$1662,0,0,1)</f>
        <v>99800</v>
      </c>
      <c r="Z247" s="2" cm="1">
        <f t="array" ref="Z247">_xlfn.XLOOKUP(Z$1&amp;$R247,$C$3:$C$1662&amp;$D$3:$D$1662,$E$3:$E$1662,0,0,1)</f>
        <v>29300</v>
      </c>
      <c r="AA247" s="2" cm="1">
        <f t="array" ref="AA247">_xlfn.XLOOKUP(AA$1&amp;$R247,$C$3:$C$1662&amp;$D$3:$D$1662,$E$3:$E$1662,0,0,1)</f>
        <v>17000</v>
      </c>
      <c r="AB247" s="2" cm="1">
        <f t="array" ref="AB247">_xlfn.XLOOKUP(AB$1&amp;$R247,$C$3:$C$1662&amp;$D$3:$D$1662,$E$3:$E$1662,0,0,1)</f>
        <v>5100</v>
      </c>
      <c r="AC247" s="2" cm="1">
        <f t="array" ref="AC247">_xlfn.XLOOKUP(AC$1&amp;$R247,$C$3:$C$1662&amp;$D$3:$D$1662,$E$3:$E$1662,0,0,1)</f>
        <v>4000</v>
      </c>
    </row>
    <row r="248" spans="3:29" x14ac:dyDescent="0.4">
      <c r="C248" t="s">
        <v>804</v>
      </c>
      <c r="D248" t="s">
        <v>449</v>
      </c>
      <c r="E248">
        <v>4000</v>
      </c>
      <c r="R248" t="s">
        <v>258</v>
      </c>
      <c r="S248" s="2">
        <f t="shared" si="20"/>
        <v>8150860</v>
      </c>
      <c r="T248" s="2">
        <f t="shared" si="24"/>
        <v>8571200</v>
      </c>
      <c r="U248" s="2">
        <f t="shared" si="24"/>
        <v>16657000</v>
      </c>
      <c r="V248" s="2">
        <f t="shared" si="24"/>
        <v>6022800</v>
      </c>
      <c r="W248" s="2">
        <f t="shared" si="24"/>
        <v>4285700</v>
      </c>
      <c r="X248" s="2">
        <f t="shared" si="24"/>
        <v>5217600</v>
      </c>
      <c r="Y248" s="2" cm="1">
        <f t="array" ref="Y248">_xlfn.XLOOKUP(Y$1&amp;$R248,$C$3:$C$1662&amp;$D$3:$D$1662,$E$3:$E$1662,0,0,1)</f>
        <v>37000</v>
      </c>
      <c r="Z248" s="2" cm="1">
        <f t="array" ref="Z248">_xlfn.XLOOKUP(Z$1&amp;$R248,$C$3:$C$1662&amp;$D$3:$D$1662,$E$3:$E$1662,0,0,1)</f>
        <v>22400</v>
      </c>
      <c r="AA248" s="2" cm="1">
        <f t="array" ref="AA248">_xlfn.XLOOKUP(AA$1&amp;$R248,$C$3:$C$1662&amp;$D$3:$D$1662,$E$3:$E$1662,0,0,1)</f>
        <v>21600</v>
      </c>
      <c r="AB248" s="2" cm="1">
        <f t="array" ref="AB248">_xlfn.XLOOKUP(AB$1&amp;$R248,$C$3:$C$1662&amp;$D$3:$D$1662,$E$3:$E$1662,0,0,1)</f>
        <v>17100</v>
      </c>
      <c r="AC248" s="2" cm="1">
        <f t="array" ref="AC248">_xlfn.XLOOKUP(AC$1&amp;$R248,$C$3:$C$1662&amp;$D$3:$D$1662,$E$3:$E$1662,0,0,1)</f>
        <v>15100</v>
      </c>
    </row>
    <row r="249" spans="3:29" x14ac:dyDescent="0.4">
      <c r="C249" t="s">
        <v>804</v>
      </c>
      <c r="D249" t="s">
        <v>450</v>
      </c>
      <c r="E249">
        <v>15100</v>
      </c>
      <c r="R249" t="s">
        <v>109</v>
      </c>
      <c r="S249" s="2">
        <f t="shared" si="20"/>
        <v>8169040</v>
      </c>
      <c r="T249" s="2">
        <f t="shared" si="24"/>
        <v>8603100</v>
      </c>
      <c r="U249" s="2">
        <f t="shared" si="24"/>
        <v>16684600</v>
      </c>
      <c r="V249" s="2">
        <f t="shared" si="24"/>
        <v>6038300</v>
      </c>
      <c r="W249" s="2">
        <f t="shared" si="24"/>
        <v>4289100</v>
      </c>
      <c r="X249" s="2">
        <f t="shared" si="24"/>
        <v>5230100</v>
      </c>
      <c r="Y249" s="2" cm="1">
        <f t="array" ref="Y249">_xlfn.XLOOKUP(Y$1&amp;$R249,$C$3:$C$1662&amp;$D$3:$D$1662,$E$3:$E$1662,0,0,1)</f>
        <v>31900</v>
      </c>
      <c r="Z249" s="2" cm="1">
        <f t="array" ref="Z249">_xlfn.XLOOKUP(Z$1&amp;$R249,$C$3:$C$1662&amp;$D$3:$D$1662,$E$3:$E$1662,0,0,1)</f>
        <v>27600</v>
      </c>
      <c r="AA249" s="2" cm="1">
        <f t="array" ref="AA249">_xlfn.XLOOKUP(AA$1&amp;$R249,$C$3:$C$1662&amp;$D$3:$D$1662,$E$3:$E$1662,0,0,1)</f>
        <v>15500</v>
      </c>
      <c r="AB249" s="2" cm="1">
        <f t="array" ref="AB249">_xlfn.XLOOKUP(AB$1&amp;$R249,$C$3:$C$1662&amp;$D$3:$D$1662,$E$3:$E$1662,0,0,1)</f>
        <v>3400</v>
      </c>
      <c r="AC249" s="2" cm="1">
        <f t="array" ref="AC249">_xlfn.XLOOKUP(AC$1&amp;$R249,$C$3:$C$1662&amp;$D$3:$D$1662,$E$3:$E$1662,0,0,1)</f>
        <v>12500</v>
      </c>
    </row>
    <row r="250" spans="3:29" x14ac:dyDescent="0.4">
      <c r="C250" t="s">
        <v>804</v>
      </c>
      <c r="D250" t="s">
        <v>451</v>
      </c>
      <c r="E250">
        <v>12500</v>
      </c>
      <c r="R250" t="s">
        <v>260</v>
      </c>
      <c r="S250" s="2">
        <f t="shared" si="20"/>
        <v>8186380</v>
      </c>
      <c r="T250" s="2">
        <f t="shared" si="24"/>
        <v>8617400</v>
      </c>
      <c r="U250" s="2">
        <f t="shared" si="24"/>
        <v>16726500</v>
      </c>
      <c r="V250" s="2">
        <f t="shared" si="24"/>
        <v>6042900</v>
      </c>
      <c r="W250" s="2">
        <f t="shared" si="24"/>
        <v>4289500</v>
      </c>
      <c r="X250" s="2">
        <f t="shared" si="24"/>
        <v>5255600</v>
      </c>
      <c r="Y250" s="2" cm="1">
        <f t="array" ref="Y250">_xlfn.XLOOKUP(Y$1&amp;$R250,$C$3:$C$1662&amp;$D$3:$D$1662,$E$3:$E$1662,0,0,1)</f>
        <v>14300</v>
      </c>
      <c r="Z250" s="2" cm="1">
        <f t="array" ref="Z250">_xlfn.XLOOKUP(Z$1&amp;$R250,$C$3:$C$1662&amp;$D$3:$D$1662,$E$3:$E$1662,0,0,1)</f>
        <v>41900</v>
      </c>
      <c r="AA250" s="2" cm="1">
        <f t="array" ref="AA250">_xlfn.XLOOKUP(AA$1&amp;$R250,$C$3:$C$1662&amp;$D$3:$D$1662,$E$3:$E$1662,0,0,1)</f>
        <v>4600</v>
      </c>
      <c r="AB250" s="2" cm="1">
        <f t="array" ref="AB250">_xlfn.XLOOKUP(AB$1&amp;$R250,$C$3:$C$1662&amp;$D$3:$D$1662,$E$3:$E$1662,0,0,1)</f>
        <v>400</v>
      </c>
      <c r="AC250" s="2" cm="1">
        <f t="array" ref="AC250">_xlfn.XLOOKUP(AC$1&amp;$R250,$C$3:$C$1662&amp;$D$3:$D$1662,$E$3:$E$1662,0,0,1)</f>
        <v>25500</v>
      </c>
    </row>
    <row r="251" spans="3:29" x14ac:dyDescent="0.4">
      <c r="C251" t="s">
        <v>804</v>
      </c>
      <c r="D251" t="s">
        <v>452</v>
      </c>
      <c r="E251">
        <v>25500</v>
      </c>
      <c r="R251" t="s">
        <v>265</v>
      </c>
      <c r="S251" s="2">
        <f t="shared" si="20"/>
        <v>8202160</v>
      </c>
      <c r="T251" s="2">
        <f t="shared" si="24"/>
        <v>8646900</v>
      </c>
      <c r="U251" s="2">
        <f t="shared" si="24"/>
        <v>16744700</v>
      </c>
      <c r="V251" s="2">
        <f t="shared" si="24"/>
        <v>6047900</v>
      </c>
      <c r="W251" s="2">
        <f t="shared" si="24"/>
        <v>4312500</v>
      </c>
      <c r="X251" s="2">
        <f t="shared" si="24"/>
        <v>5258800</v>
      </c>
      <c r="Y251" s="2" cm="1">
        <f t="array" ref="Y251">_xlfn.XLOOKUP(Y$1&amp;$R251,$C$3:$C$1662&amp;$D$3:$D$1662,$E$3:$E$1662,0,0,1)</f>
        <v>29500</v>
      </c>
      <c r="Z251" s="2" cm="1">
        <f t="array" ref="Z251">_xlfn.XLOOKUP(Z$1&amp;$R251,$C$3:$C$1662&amp;$D$3:$D$1662,$E$3:$E$1662,0,0,1)</f>
        <v>18200</v>
      </c>
      <c r="AA251" s="2" cm="1">
        <f t="array" ref="AA251">_xlfn.XLOOKUP(AA$1&amp;$R251,$C$3:$C$1662&amp;$D$3:$D$1662,$E$3:$E$1662,0,0,1)</f>
        <v>5000</v>
      </c>
      <c r="AB251" s="2" cm="1">
        <f t="array" ref="AB251">_xlfn.XLOOKUP(AB$1&amp;$R251,$C$3:$C$1662&amp;$D$3:$D$1662,$E$3:$E$1662,0,0,1)</f>
        <v>23000</v>
      </c>
      <c r="AC251" s="2" cm="1">
        <f t="array" ref="AC251">_xlfn.XLOOKUP(AC$1&amp;$R251,$C$3:$C$1662&amp;$D$3:$D$1662,$E$3:$E$1662,0,0,1)</f>
        <v>3200</v>
      </c>
    </row>
    <row r="252" spans="3:29" x14ac:dyDescent="0.4">
      <c r="C252" t="s">
        <v>804</v>
      </c>
      <c r="D252" t="s">
        <v>453</v>
      </c>
      <c r="E252">
        <v>3200</v>
      </c>
      <c r="R252" t="s">
        <v>188</v>
      </c>
      <c r="S252" s="2">
        <f t="shared" si="20"/>
        <v>8212160</v>
      </c>
      <c r="T252" s="2">
        <f t="shared" si="24"/>
        <v>8663500</v>
      </c>
      <c r="U252" s="2">
        <f t="shared" si="24"/>
        <v>16753700</v>
      </c>
      <c r="V252" s="2">
        <f t="shared" si="24"/>
        <v>6061200</v>
      </c>
      <c r="W252" s="2">
        <f t="shared" si="24"/>
        <v>4314400</v>
      </c>
      <c r="X252" s="2">
        <f t="shared" si="24"/>
        <v>5268000</v>
      </c>
      <c r="Y252" s="2" cm="1">
        <f t="array" ref="Y252">_xlfn.XLOOKUP(Y$1&amp;$R252,$C$3:$C$1662&amp;$D$3:$D$1662,$E$3:$E$1662,0,0,1)</f>
        <v>16600</v>
      </c>
      <c r="Z252" s="2" cm="1">
        <f t="array" ref="Z252">_xlfn.XLOOKUP(Z$1&amp;$R252,$C$3:$C$1662&amp;$D$3:$D$1662,$E$3:$E$1662,0,0,1)</f>
        <v>9000</v>
      </c>
      <c r="AA252" s="2" cm="1">
        <f t="array" ref="AA252">_xlfn.XLOOKUP(AA$1&amp;$R252,$C$3:$C$1662&amp;$D$3:$D$1662,$E$3:$E$1662,0,0,1)</f>
        <v>13300</v>
      </c>
      <c r="AB252" s="2" cm="1">
        <f t="array" ref="AB252">_xlfn.XLOOKUP(AB$1&amp;$R252,$C$3:$C$1662&amp;$D$3:$D$1662,$E$3:$E$1662,0,0,1)</f>
        <v>1900</v>
      </c>
      <c r="AC252" s="2" cm="1">
        <f t="array" ref="AC252">_xlfn.XLOOKUP(AC$1&amp;$R252,$C$3:$C$1662&amp;$D$3:$D$1662,$E$3:$E$1662,0,0,1)</f>
        <v>9200</v>
      </c>
    </row>
    <row r="253" spans="3:29" x14ac:dyDescent="0.4">
      <c r="C253" t="s">
        <v>804</v>
      </c>
      <c r="D253" t="s">
        <v>454</v>
      </c>
      <c r="E253">
        <v>9200</v>
      </c>
      <c r="R253" t="s">
        <v>75</v>
      </c>
      <c r="S253" s="2">
        <f t="shared" si="20"/>
        <v>8231800</v>
      </c>
      <c r="T253" s="2">
        <f t="shared" si="24"/>
        <v>8691700</v>
      </c>
      <c r="U253" s="2">
        <f t="shared" si="24"/>
        <v>16783600</v>
      </c>
      <c r="V253" s="2">
        <f t="shared" si="24"/>
        <v>6086700</v>
      </c>
      <c r="W253" s="2">
        <f t="shared" si="24"/>
        <v>4324700</v>
      </c>
      <c r="X253" s="2">
        <f t="shared" si="24"/>
        <v>5272300</v>
      </c>
      <c r="Y253" s="2" cm="1">
        <f t="array" ref="Y253">_xlfn.XLOOKUP(Y$1&amp;$R253,$C$3:$C$1662&amp;$D$3:$D$1662,$E$3:$E$1662,0,0,1)</f>
        <v>28200</v>
      </c>
      <c r="Z253" s="2" cm="1">
        <f t="array" ref="Z253">_xlfn.XLOOKUP(Z$1&amp;$R253,$C$3:$C$1662&amp;$D$3:$D$1662,$E$3:$E$1662,0,0,1)</f>
        <v>29900</v>
      </c>
      <c r="AA253" s="2" cm="1">
        <f t="array" ref="AA253">_xlfn.XLOOKUP(AA$1&amp;$R253,$C$3:$C$1662&amp;$D$3:$D$1662,$E$3:$E$1662,0,0,1)</f>
        <v>25500</v>
      </c>
      <c r="AB253" s="2" cm="1">
        <f t="array" ref="AB253">_xlfn.XLOOKUP(AB$1&amp;$R253,$C$3:$C$1662&amp;$D$3:$D$1662,$E$3:$E$1662,0,0,1)</f>
        <v>10300</v>
      </c>
      <c r="AC253" s="2" cm="1">
        <f t="array" ref="AC253">_xlfn.XLOOKUP(AC$1&amp;$R253,$C$3:$C$1662&amp;$D$3:$D$1662,$E$3:$E$1662,0,0,1)</f>
        <v>4300</v>
      </c>
    </row>
    <row r="254" spans="3:29" x14ac:dyDescent="0.4">
      <c r="C254" t="s">
        <v>804</v>
      </c>
      <c r="D254" t="s">
        <v>455</v>
      </c>
      <c r="E254">
        <v>4300</v>
      </c>
      <c r="R254" t="s">
        <v>191</v>
      </c>
      <c r="S254" s="2">
        <f t="shared" si="20"/>
        <v>8244920</v>
      </c>
      <c r="T254" s="2">
        <f t="shared" si="24"/>
        <v>8715000</v>
      </c>
      <c r="U254" s="2">
        <f t="shared" si="24"/>
        <v>16800300</v>
      </c>
      <c r="V254" s="2">
        <f t="shared" si="24"/>
        <v>6099800</v>
      </c>
      <c r="W254" s="2">
        <f t="shared" si="24"/>
        <v>4328700</v>
      </c>
      <c r="X254" s="2">
        <f t="shared" si="24"/>
        <v>5280800</v>
      </c>
      <c r="Y254" s="2" cm="1">
        <f t="array" ref="Y254">_xlfn.XLOOKUP(Y$1&amp;$R254,$C$3:$C$1662&amp;$D$3:$D$1662,$E$3:$E$1662,0,0,1)</f>
        <v>23300</v>
      </c>
      <c r="Z254" s="2" cm="1">
        <f t="array" ref="Z254">_xlfn.XLOOKUP(Z$1&amp;$R254,$C$3:$C$1662&amp;$D$3:$D$1662,$E$3:$E$1662,0,0,1)</f>
        <v>16700</v>
      </c>
      <c r="AA254" s="2" cm="1">
        <f t="array" ref="AA254">_xlfn.XLOOKUP(AA$1&amp;$R254,$C$3:$C$1662&amp;$D$3:$D$1662,$E$3:$E$1662,0,0,1)</f>
        <v>13100</v>
      </c>
      <c r="AB254" s="2" cm="1">
        <f t="array" ref="AB254">_xlfn.XLOOKUP(AB$1&amp;$R254,$C$3:$C$1662&amp;$D$3:$D$1662,$E$3:$E$1662,0,0,1)</f>
        <v>4000</v>
      </c>
      <c r="AC254" s="2" cm="1">
        <f t="array" ref="AC254">_xlfn.XLOOKUP(AC$1&amp;$R254,$C$3:$C$1662&amp;$D$3:$D$1662,$E$3:$E$1662,0,0,1)</f>
        <v>8500</v>
      </c>
    </row>
    <row r="255" spans="3:29" x14ac:dyDescent="0.4">
      <c r="C255" t="s">
        <v>804</v>
      </c>
      <c r="D255" t="s">
        <v>456</v>
      </c>
      <c r="E255">
        <v>8500</v>
      </c>
      <c r="R255" t="s">
        <v>256</v>
      </c>
      <c r="S255" s="2">
        <f t="shared" si="20"/>
        <v>8259320</v>
      </c>
      <c r="T255" s="2">
        <f t="shared" si="24"/>
        <v>8750100</v>
      </c>
      <c r="U255" s="2">
        <f t="shared" si="24"/>
        <v>16807400</v>
      </c>
      <c r="V255" s="2">
        <f t="shared" si="24"/>
        <v>6112100</v>
      </c>
      <c r="W255" s="2">
        <f t="shared" si="24"/>
        <v>4337700</v>
      </c>
      <c r="X255" s="2">
        <f t="shared" si="24"/>
        <v>5289300</v>
      </c>
      <c r="Y255" s="2" cm="1">
        <f t="array" ref="Y255">_xlfn.XLOOKUP(Y$1&amp;$R255,$C$3:$C$1662&amp;$D$3:$D$1662,$E$3:$E$1662,0,0,1)</f>
        <v>35100</v>
      </c>
      <c r="Z255" s="2" cm="1">
        <f t="array" ref="Z255">_xlfn.XLOOKUP(Z$1&amp;$R255,$C$3:$C$1662&amp;$D$3:$D$1662,$E$3:$E$1662,0,0,1)</f>
        <v>7100</v>
      </c>
      <c r="AA255" s="2" cm="1">
        <f t="array" ref="AA255">_xlfn.XLOOKUP(AA$1&amp;$R255,$C$3:$C$1662&amp;$D$3:$D$1662,$E$3:$E$1662,0,0,1)</f>
        <v>12300</v>
      </c>
      <c r="AB255" s="2" cm="1">
        <f t="array" ref="AB255">_xlfn.XLOOKUP(AB$1&amp;$R255,$C$3:$C$1662&amp;$D$3:$D$1662,$E$3:$E$1662,0,0,1)</f>
        <v>9000</v>
      </c>
      <c r="AC255" s="2" cm="1">
        <f t="array" ref="AC255">_xlfn.XLOOKUP(AC$1&amp;$R255,$C$3:$C$1662&amp;$D$3:$D$1662,$E$3:$E$1662,0,0,1)</f>
        <v>8500</v>
      </c>
    </row>
    <row r="256" spans="3:29" x14ac:dyDescent="0.4">
      <c r="C256" t="s">
        <v>804</v>
      </c>
      <c r="D256" t="s">
        <v>457</v>
      </c>
      <c r="E256">
        <v>8500</v>
      </c>
      <c r="R256" t="s">
        <v>276</v>
      </c>
      <c r="S256" s="2">
        <f t="shared" si="20"/>
        <v>8282460</v>
      </c>
      <c r="T256" s="2">
        <f t="shared" si="24"/>
        <v>8832600</v>
      </c>
      <c r="U256" s="2">
        <f t="shared" si="24"/>
        <v>16829000</v>
      </c>
      <c r="V256" s="2">
        <f t="shared" si="24"/>
        <v>6117200</v>
      </c>
      <c r="W256" s="2">
        <f t="shared" si="24"/>
        <v>4341200</v>
      </c>
      <c r="X256" s="2">
        <f t="shared" si="24"/>
        <v>5292300</v>
      </c>
      <c r="Y256" s="2" cm="1">
        <f t="array" ref="Y256">_xlfn.XLOOKUP(Y$1&amp;$R256,$C$3:$C$1662&amp;$D$3:$D$1662,$E$3:$E$1662,0,0,1)</f>
        <v>82500</v>
      </c>
      <c r="Z256" s="2" cm="1">
        <f t="array" ref="Z256">_xlfn.XLOOKUP(Z$1&amp;$R256,$C$3:$C$1662&amp;$D$3:$D$1662,$E$3:$E$1662,0,0,1)</f>
        <v>21600</v>
      </c>
      <c r="AA256" s="2" cm="1">
        <f t="array" ref="AA256">_xlfn.XLOOKUP(AA$1&amp;$R256,$C$3:$C$1662&amp;$D$3:$D$1662,$E$3:$E$1662,0,0,1)</f>
        <v>5100</v>
      </c>
      <c r="AB256" s="2" cm="1">
        <f t="array" ref="AB256">_xlfn.XLOOKUP(AB$1&amp;$R256,$C$3:$C$1662&amp;$D$3:$D$1662,$E$3:$E$1662,0,0,1)</f>
        <v>3500</v>
      </c>
      <c r="AC256" s="2" cm="1">
        <f t="array" ref="AC256">_xlfn.XLOOKUP(AC$1&amp;$R256,$C$3:$C$1662&amp;$D$3:$D$1662,$E$3:$E$1662,0,0,1)</f>
        <v>3000</v>
      </c>
    </row>
    <row r="257" spans="3:29" x14ac:dyDescent="0.4">
      <c r="C257" t="s">
        <v>804</v>
      </c>
      <c r="D257" t="s">
        <v>458</v>
      </c>
      <c r="E257">
        <v>3000</v>
      </c>
      <c r="R257" t="s">
        <v>275</v>
      </c>
      <c r="S257" s="2">
        <f t="shared" si="20"/>
        <v>8302660</v>
      </c>
      <c r="T257" s="2">
        <f t="shared" si="24"/>
        <v>8856000</v>
      </c>
      <c r="U257" s="2">
        <f t="shared" si="24"/>
        <v>16863600</v>
      </c>
      <c r="V257" s="2">
        <f t="shared" si="24"/>
        <v>6124000</v>
      </c>
      <c r="W257" s="2">
        <f t="shared" si="24"/>
        <v>4346100</v>
      </c>
      <c r="X257" s="2">
        <f t="shared" si="24"/>
        <v>5323600</v>
      </c>
      <c r="Y257" s="2" cm="1">
        <f t="array" ref="Y257">_xlfn.XLOOKUP(Y$1&amp;$R257,$C$3:$C$1662&amp;$D$3:$D$1662,$E$3:$E$1662,0,0,1)</f>
        <v>23400</v>
      </c>
      <c r="Z257" s="2" cm="1">
        <f t="array" ref="Z257">_xlfn.XLOOKUP(Z$1&amp;$R257,$C$3:$C$1662&amp;$D$3:$D$1662,$E$3:$E$1662,0,0,1)</f>
        <v>34600</v>
      </c>
      <c r="AA257" s="2" cm="1">
        <f t="array" ref="AA257">_xlfn.XLOOKUP(AA$1&amp;$R257,$C$3:$C$1662&amp;$D$3:$D$1662,$E$3:$E$1662,0,0,1)</f>
        <v>6800</v>
      </c>
      <c r="AB257" s="2" cm="1">
        <f t="array" ref="AB257">_xlfn.XLOOKUP(AB$1&amp;$R257,$C$3:$C$1662&amp;$D$3:$D$1662,$E$3:$E$1662,0,0,1)</f>
        <v>4900</v>
      </c>
      <c r="AC257" s="2" cm="1">
        <f t="array" ref="AC257">_xlfn.XLOOKUP(AC$1&amp;$R257,$C$3:$C$1662&amp;$D$3:$D$1662,$E$3:$E$1662,0,0,1)</f>
        <v>31300</v>
      </c>
    </row>
    <row r="258" spans="3:29" x14ac:dyDescent="0.4">
      <c r="C258" t="s">
        <v>804</v>
      </c>
      <c r="D258" t="s">
        <v>459</v>
      </c>
      <c r="E258">
        <v>31300</v>
      </c>
      <c r="R258" t="s">
        <v>205</v>
      </c>
      <c r="S258" s="2">
        <f t="shared" si="20"/>
        <v>8320980</v>
      </c>
      <c r="T258" s="2">
        <f t="shared" si="24"/>
        <v>8896100</v>
      </c>
      <c r="U258" s="2">
        <f t="shared" si="24"/>
        <v>16875700</v>
      </c>
      <c r="V258" s="2">
        <f t="shared" si="24"/>
        <v>6133300</v>
      </c>
      <c r="W258" s="2">
        <f t="shared" si="24"/>
        <v>4354200</v>
      </c>
      <c r="X258" s="2">
        <f t="shared" si="24"/>
        <v>5345600</v>
      </c>
      <c r="Y258" s="2" cm="1">
        <f t="array" ref="Y258">_xlfn.XLOOKUP(Y$1&amp;$R258,$C$3:$C$1662&amp;$D$3:$D$1662,$E$3:$E$1662,0,0,1)</f>
        <v>40100</v>
      </c>
      <c r="Z258" s="2" cm="1">
        <f t="array" ref="Z258">_xlfn.XLOOKUP(Z$1&amp;$R258,$C$3:$C$1662&amp;$D$3:$D$1662,$E$3:$E$1662,0,0,1)</f>
        <v>12100</v>
      </c>
      <c r="AA258" s="2" cm="1">
        <f t="array" ref="AA258">_xlfn.XLOOKUP(AA$1&amp;$R258,$C$3:$C$1662&amp;$D$3:$D$1662,$E$3:$E$1662,0,0,1)</f>
        <v>9300</v>
      </c>
      <c r="AB258" s="2" cm="1">
        <f t="array" ref="AB258">_xlfn.XLOOKUP(AB$1&amp;$R258,$C$3:$C$1662&amp;$D$3:$D$1662,$E$3:$E$1662,0,0,1)</f>
        <v>8100</v>
      </c>
      <c r="AC258" s="2" cm="1">
        <f t="array" ref="AC258">_xlfn.XLOOKUP(AC$1&amp;$R258,$C$3:$C$1662&amp;$D$3:$D$1662,$E$3:$E$1662,0,0,1)</f>
        <v>22000</v>
      </c>
    </row>
    <row r="259" spans="3:29" x14ac:dyDescent="0.4">
      <c r="C259" t="s">
        <v>804</v>
      </c>
      <c r="D259" t="s">
        <v>460</v>
      </c>
      <c r="E259">
        <v>22000</v>
      </c>
      <c r="R259" t="s">
        <v>40</v>
      </c>
      <c r="S259" s="2">
        <f t="shared" ref="S259:S322" si="25">IFERROR(AVERAGEIFS(T259:X259,T259:X259,"&gt;0"),0)</f>
        <v>8334100</v>
      </c>
      <c r="T259" s="2">
        <f t="shared" si="24"/>
        <v>8912500</v>
      </c>
      <c r="U259" s="2">
        <f t="shared" si="24"/>
        <v>16897500</v>
      </c>
      <c r="V259" s="2">
        <f t="shared" si="24"/>
        <v>6145300</v>
      </c>
      <c r="W259" s="2">
        <f t="shared" si="24"/>
        <v>4367300</v>
      </c>
      <c r="X259" s="2">
        <f t="shared" si="24"/>
        <v>5347900</v>
      </c>
      <c r="Y259" s="2" cm="1">
        <f t="array" ref="Y259">_xlfn.XLOOKUP(Y$1&amp;$R259,$C$3:$C$1662&amp;$D$3:$D$1662,$E$3:$E$1662,0,0,1)</f>
        <v>16400</v>
      </c>
      <c r="Z259" s="2" cm="1">
        <f t="array" ref="Z259">_xlfn.XLOOKUP(Z$1&amp;$R259,$C$3:$C$1662&amp;$D$3:$D$1662,$E$3:$E$1662,0,0,1)</f>
        <v>21800</v>
      </c>
      <c r="AA259" s="2" cm="1">
        <f t="array" ref="AA259">_xlfn.XLOOKUP(AA$1&amp;$R259,$C$3:$C$1662&amp;$D$3:$D$1662,$E$3:$E$1662,0,0,1)</f>
        <v>12000</v>
      </c>
      <c r="AB259" s="2" cm="1">
        <f t="array" ref="AB259">_xlfn.XLOOKUP(AB$1&amp;$R259,$C$3:$C$1662&amp;$D$3:$D$1662,$E$3:$E$1662,0,0,1)</f>
        <v>13100</v>
      </c>
      <c r="AC259" s="2" cm="1">
        <f t="array" ref="AC259">_xlfn.XLOOKUP(AC$1&amp;$R259,$C$3:$C$1662&amp;$D$3:$D$1662,$E$3:$E$1662,0,0,1)</f>
        <v>2300</v>
      </c>
    </row>
    <row r="260" spans="3:29" x14ac:dyDescent="0.4">
      <c r="C260" t="s">
        <v>804</v>
      </c>
      <c r="D260" t="s">
        <v>461</v>
      </c>
      <c r="E260">
        <v>2300</v>
      </c>
      <c r="R260" t="s">
        <v>231</v>
      </c>
      <c r="S260" s="2">
        <f t="shared" si="25"/>
        <v>8350680</v>
      </c>
      <c r="T260" s="2">
        <f t="shared" ref="T260:X275" si="26">T259+Y260</f>
        <v>8948500</v>
      </c>
      <c r="U260" s="2">
        <f t="shared" si="26"/>
        <v>16911700</v>
      </c>
      <c r="V260" s="2">
        <f t="shared" si="26"/>
        <v>6165000</v>
      </c>
      <c r="W260" s="2">
        <f t="shared" si="26"/>
        <v>4373200</v>
      </c>
      <c r="X260" s="2">
        <f t="shared" si="26"/>
        <v>5355000</v>
      </c>
      <c r="Y260" s="2" cm="1">
        <f t="array" ref="Y260">_xlfn.XLOOKUP(Y$1&amp;$R260,$C$3:$C$1662&amp;$D$3:$D$1662,$E$3:$E$1662,0,0,1)</f>
        <v>36000</v>
      </c>
      <c r="Z260" s="2" cm="1">
        <f t="array" ref="Z260">_xlfn.XLOOKUP(Z$1&amp;$R260,$C$3:$C$1662&amp;$D$3:$D$1662,$E$3:$E$1662,0,0,1)</f>
        <v>14200</v>
      </c>
      <c r="AA260" s="2" cm="1">
        <f t="array" ref="AA260">_xlfn.XLOOKUP(AA$1&amp;$R260,$C$3:$C$1662&amp;$D$3:$D$1662,$E$3:$E$1662,0,0,1)</f>
        <v>19700</v>
      </c>
      <c r="AB260" s="2" cm="1">
        <f t="array" ref="AB260">_xlfn.XLOOKUP(AB$1&amp;$R260,$C$3:$C$1662&amp;$D$3:$D$1662,$E$3:$E$1662,0,0,1)</f>
        <v>5900</v>
      </c>
      <c r="AC260" s="2" cm="1">
        <f t="array" ref="AC260">_xlfn.XLOOKUP(AC$1&amp;$R260,$C$3:$C$1662&amp;$D$3:$D$1662,$E$3:$E$1662,0,0,1)</f>
        <v>7100</v>
      </c>
    </row>
    <row r="261" spans="3:29" x14ac:dyDescent="0.4">
      <c r="C261" t="s">
        <v>804</v>
      </c>
      <c r="D261" t="s">
        <v>462</v>
      </c>
      <c r="E261">
        <v>7100</v>
      </c>
      <c r="R261" t="s">
        <v>244</v>
      </c>
      <c r="S261" s="2">
        <f t="shared" si="25"/>
        <v>8362720</v>
      </c>
      <c r="T261" s="2">
        <f t="shared" si="26"/>
        <v>8972200</v>
      </c>
      <c r="U261" s="2">
        <f t="shared" si="26"/>
        <v>16927400</v>
      </c>
      <c r="V261" s="2">
        <f t="shared" si="26"/>
        <v>6174700</v>
      </c>
      <c r="W261" s="2">
        <f t="shared" si="26"/>
        <v>4377600</v>
      </c>
      <c r="X261" s="2">
        <f t="shared" si="26"/>
        <v>5361700</v>
      </c>
      <c r="Y261" s="2" cm="1">
        <f t="array" ref="Y261">_xlfn.XLOOKUP(Y$1&amp;$R261,$C$3:$C$1662&amp;$D$3:$D$1662,$E$3:$E$1662,0,0,1)</f>
        <v>23700</v>
      </c>
      <c r="Z261" s="2" cm="1">
        <f t="array" ref="Z261">_xlfn.XLOOKUP(Z$1&amp;$R261,$C$3:$C$1662&amp;$D$3:$D$1662,$E$3:$E$1662,0,0,1)</f>
        <v>15700</v>
      </c>
      <c r="AA261" s="2" cm="1">
        <f t="array" ref="AA261">_xlfn.XLOOKUP(AA$1&amp;$R261,$C$3:$C$1662&amp;$D$3:$D$1662,$E$3:$E$1662,0,0,1)</f>
        <v>9700</v>
      </c>
      <c r="AB261" s="2" cm="1">
        <f t="array" ref="AB261">_xlfn.XLOOKUP(AB$1&amp;$R261,$C$3:$C$1662&amp;$D$3:$D$1662,$E$3:$E$1662,0,0,1)</f>
        <v>4400</v>
      </c>
      <c r="AC261" s="2" cm="1">
        <f t="array" ref="AC261">_xlfn.XLOOKUP(AC$1&amp;$R261,$C$3:$C$1662&amp;$D$3:$D$1662,$E$3:$E$1662,0,0,1)</f>
        <v>6700</v>
      </c>
    </row>
    <row r="262" spans="3:29" x14ac:dyDescent="0.4">
      <c r="C262" t="s">
        <v>804</v>
      </c>
      <c r="D262" t="s">
        <v>463</v>
      </c>
      <c r="E262">
        <v>6700</v>
      </c>
      <c r="R262" t="s">
        <v>124</v>
      </c>
      <c r="S262" s="2">
        <f t="shared" si="25"/>
        <v>8372960</v>
      </c>
      <c r="T262" s="2">
        <f t="shared" si="26"/>
        <v>8988900</v>
      </c>
      <c r="U262" s="2">
        <f t="shared" si="26"/>
        <v>16936800</v>
      </c>
      <c r="V262" s="2">
        <f t="shared" si="26"/>
        <v>6189700</v>
      </c>
      <c r="W262" s="2">
        <f t="shared" si="26"/>
        <v>4381700</v>
      </c>
      <c r="X262" s="2">
        <f t="shared" si="26"/>
        <v>5367700</v>
      </c>
      <c r="Y262" s="2" cm="1">
        <f t="array" ref="Y262">_xlfn.XLOOKUP(Y$1&amp;$R262,$C$3:$C$1662&amp;$D$3:$D$1662,$E$3:$E$1662,0,0,1)</f>
        <v>16700</v>
      </c>
      <c r="Z262" s="2" cm="1">
        <f t="array" ref="Z262">_xlfn.XLOOKUP(Z$1&amp;$R262,$C$3:$C$1662&amp;$D$3:$D$1662,$E$3:$E$1662,0,0,1)</f>
        <v>9400</v>
      </c>
      <c r="AA262" s="2" cm="1">
        <f t="array" ref="AA262">_xlfn.XLOOKUP(AA$1&amp;$R262,$C$3:$C$1662&amp;$D$3:$D$1662,$E$3:$E$1662,0,0,1)</f>
        <v>15000</v>
      </c>
      <c r="AB262" s="2" cm="1">
        <f t="array" ref="AB262">_xlfn.XLOOKUP(AB$1&amp;$R262,$C$3:$C$1662&amp;$D$3:$D$1662,$E$3:$E$1662,0,0,1)</f>
        <v>4100</v>
      </c>
      <c r="AC262" s="2" cm="1">
        <f t="array" ref="AC262">_xlfn.XLOOKUP(AC$1&amp;$R262,$C$3:$C$1662&amp;$D$3:$D$1662,$E$3:$E$1662,0,0,1)</f>
        <v>6000</v>
      </c>
    </row>
    <row r="263" spans="3:29" x14ac:dyDescent="0.4">
      <c r="C263" t="s">
        <v>804</v>
      </c>
      <c r="D263" t="s">
        <v>464</v>
      </c>
      <c r="E263">
        <v>6000</v>
      </c>
      <c r="R263" t="s">
        <v>196</v>
      </c>
      <c r="S263" s="2">
        <f t="shared" si="25"/>
        <v>8393040</v>
      </c>
      <c r="T263" s="2">
        <f t="shared" si="26"/>
        <v>9020900</v>
      </c>
      <c r="U263" s="2">
        <f t="shared" si="26"/>
        <v>16983700</v>
      </c>
      <c r="V263" s="2">
        <f t="shared" si="26"/>
        <v>6200000</v>
      </c>
      <c r="W263" s="2">
        <f t="shared" si="26"/>
        <v>4389900</v>
      </c>
      <c r="X263" s="2">
        <f t="shared" si="26"/>
        <v>5370700</v>
      </c>
      <c r="Y263" s="2" cm="1">
        <f t="array" ref="Y263">_xlfn.XLOOKUP(Y$1&amp;$R263,$C$3:$C$1662&amp;$D$3:$D$1662,$E$3:$E$1662,0,0,1)</f>
        <v>32000</v>
      </c>
      <c r="Z263" s="2" cm="1">
        <f t="array" ref="Z263">_xlfn.XLOOKUP(Z$1&amp;$R263,$C$3:$C$1662&amp;$D$3:$D$1662,$E$3:$E$1662,0,0,1)</f>
        <v>46900</v>
      </c>
      <c r="AA263" s="2" cm="1">
        <f t="array" ref="AA263">_xlfn.XLOOKUP(AA$1&amp;$R263,$C$3:$C$1662&amp;$D$3:$D$1662,$E$3:$E$1662,0,0,1)</f>
        <v>10300</v>
      </c>
      <c r="AB263" s="2" cm="1">
        <f t="array" ref="AB263">_xlfn.XLOOKUP(AB$1&amp;$R263,$C$3:$C$1662&amp;$D$3:$D$1662,$E$3:$E$1662,0,0,1)</f>
        <v>8200</v>
      </c>
      <c r="AC263" s="2" cm="1">
        <f t="array" ref="AC263">_xlfn.XLOOKUP(AC$1&amp;$R263,$C$3:$C$1662&amp;$D$3:$D$1662,$E$3:$E$1662,0,0,1)</f>
        <v>3000</v>
      </c>
    </row>
    <row r="264" spans="3:29" x14ac:dyDescent="0.4">
      <c r="C264" t="s">
        <v>804</v>
      </c>
      <c r="D264" t="s">
        <v>465</v>
      </c>
      <c r="E264">
        <v>3000</v>
      </c>
      <c r="R264" t="s">
        <v>254</v>
      </c>
      <c r="S264" s="2">
        <f t="shared" si="25"/>
        <v>8403440</v>
      </c>
      <c r="T264" s="2">
        <f t="shared" si="26"/>
        <v>9030000</v>
      </c>
      <c r="U264" s="2">
        <f t="shared" si="26"/>
        <v>17007700</v>
      </c>
      <c r="V264" s="2">
        <f t="shared" si="26"/>
        <v>6203800</v>
      </c>
      <c r="W264" s="2">
        <f t="shared" si="26"/>
        <v>4398100</v>
      </c>
      <c r="X264" s="2">
        <f t="shared" si="26"/>
        <v>5377600</v>
      </c>
      <c r="Y264" s="2" cm="1">
        <f t="array" ref="Y264">_xlfn.XLOOKUP(Y$1&amp;$R264,$C$3:$C$1662&amp;$D$3:$D$1662,$E$3:$E$1662,0,0,1)</f>
        <v>9100</v>
      </c>
      <c r="Z264" s="2" cm="1">
        <f t="array" ref="Z264">_xlfn.XLOOKUP(Z$1&amp;$R264,$C$3:$C$1662&amp;$D$3:$D$1662,$E$3:$E$1662,0,0,1)</f>
        <v>24000</v>
      </c>
      <c r="AA264" s="2" cm="1">
        <f t="array" ref="AA264">_xlfn.XLOOKUP(AA$1&amp;$R264,$C$3:$C$1662&amp;$D$3:$D$1662,$E$3:$E$1662,0,0,1)</f>
        <v>3800</v>
      </c>
      <c r="AB264" s="2" cm="1">
        <f t="array" ref="AB264">_xlfn.XLOOKUP(AB$1&amp;$R264,$C$3:$C$1662&amp;$D$3:$D$1662,$E$3:$E$1662,0,0,1)</f>
        <v>8200</v>
      </c>
      <c r="AC264" s="2" cm="1">
        <f t="array" ref="AC264">_xlfn.XLOOKUP(AC$1&amp;$R264,$C$3:$C$1662&amp;$D$3:$D$1662,$E$3:$E$1662,0,0,1)</f>
        <v>6900</v>
      </c>
    </row>
    <row r="265" spans="3:29" x14ac:dyDescent="0.4">
      <c r="C265" t="s">
        <v>804</v>
      </c>
      <c r="D265" t="s">
        <v>466</v>
      </c>
      <c r="E265">
        <v>6900</v>
      </c>
      <c r="R265" t="s">
        <v>187</v>
      </c>
      <c r="S265" s="2">
        <f t="shared" si="25"/>
        <v>8414760</v>
      </c>
      <c r="T265" s="2">
        <f t="shared" si="26"/>
        <v>9043500</v>
      </c>
      <c r="U265" s="2">
        <f t="shared" si="26"/>
        <v>17020000</v>
      </c>
      <c r="V265" s="2">
        <f t="shared" si="26"/>
        <v>6225100</v>
      </c>
      <c r="W265" s="2">
        <f t="shared" si="26"/>
        <v>4402400</v>
      </c>
      <c r="X265" s="2">
        <f t="shared" si="26"/>
        <v>5382800</v>
      </c>
      <c r="Y265" s="2" cm="1">
        <f t="array" ref="Y265">_xlfn.XLOOKUP(Y$1&amp;$R265,$C$3:$C$1662&amp;$D$3:$D$1662,$E$3:$E$1662,0,0,1)</f>
        <v>13500</v>
      </c>
      <c r="Z265" s="2" cm="1">
        <f t="array" ref="Z265">_xlfn.XLOOKUP(Z$1&amp;$R265,$C$3:$C$1662&amp;$D$3:$D$1662,$E$3:$E$1662,0,0,1)</f>
        <v>12300</v>
      </c>
      <c r="AA265" s="2" cm="1">
        <f t="array" ref="AA265">_xlfn.XLOOKUP(AA$1&amp;$R265,$C$3:$C$1662&amp;$D$3:$D$1662,$E$3:$E$1662,0,0,1)</f>
        <v>21300</v>
      </c>
      <c r="AB265" s="2" cm="1">
        <f t="array" ref="AB265">_xlfn.XLOOKUP(AB$1&amp;$R265,$C$3:$C$1662&amp;$D$3:$D$1662,$E$3:$E$1662,0,0,1)</f>
        <v>4300</v>
      </c>
      <c r="AC265" s="2" cm="1">
        <f t="array" ref="AC265">_xlfn.XLOOKUP(AC$1&amp;$R265,$C$3:$C$1662&amp;$D$3:$D$1662,$E$3:$E$1662,0,0,1)</f>
        <v>5200</v>
      </c>
    </row>
    <row r="266" spans="3:29" x14ac:dyDescent="0.4">
      <c r="C266" t="s">
        <v>804</v>
      </c>
      <c r="D266" t="s">
        <v>467</v>
      </c>
      <c r="E266">
        <v>5200</v>
      </c>
      <c r="R266" t="s">
        <v>129</v>
      </c>
      <c r="S266" s="2">
        <f t="shared" si="25"/>
        <v>8430220</v>
      </c>
      <c r="T266" s="2">
        <f t="shared" si="26"/>
        <v>9052100</v>
      </c>
      <c r="U266" s="2">
        <f t="shared" si="26"/>
        <v>17057100</v>
      </c>
      <c r="V266" s="2">
        <f t="shared" si="26"/>
        <v>6241000</v>
      </c>
      <c r="W266" s="2">
        <f t="shared" si="26"/>
        <v>4408400</v>
      </c>
      <c r="X266" s="2">
        <f t="shared" si="26"/>
        <v>5392500</v>
      </c>
      <c r="Y266" s="2" cm="1">
        <f t="array" ref="Y266">_xlfn.XLOOKUP(Y$1&amp;$R266,$C$3:$C$1662&amp;$D$3:$D$1662,$E$3:$E$1662,0,0,1)</f>
        <v>8600</v>
      </c>
      <c r="Z266" s="2" cm="1">
        <f t="array" ref="Z266">_xlfn.XLOOKUP(Z$1&amp;$R266,$C$3:$C$1662&amp;$D$3:$D$1662,$E$3:$E$1662,0,0,1)</f>
        <v>37100</v>
      </c>
      <c r="AA266" s="2" cm="1">
        <f t="array" ref="AA266">_xlfn.XLOOKUP(AA$1&amp;$R266,$C$3:$C$1662&amp;$D$3:$D$1662,$E$3:$E$1662,0,0,1)</f>
        <v>15900</v>
      </c>
      <c r="AB266" s="2" cm="1">
        <f t="array" ref="AB266">_xlfn.XLOOKUP(AB$1&amp;$R266,$C$3:$C$1662&amp;$D$3:$D$1662,$E$3:$E$1662,0,0,1)</f>
        <v>6000</v>
      </c>
      <c r="AC266" s="2" cm="1">
        <f t="array" ref="AC266">_xlfn.XLOOKUP(AC$1&amp;$R266,$C$3:$C$1662&amp;$D$3:$D$1662,$E$3:$E$1662,0,0,1)</f>
        <v>9700</v>
      </c>
    </row>
    <row r="267" spans="3:29" x14ac:dyDescent="0.4">
      <c r="C267" t="s">
        <v>804</v>
      </c>
      <c r="D267" t="s">
        <v>468</v>
      </c>
      <c r="E267">
        <v>9700</v>
      </c>
      <c r="R267" t="s">
        <v>45</v>
      </c>
      <c r="S267" s="2">
        <f t="shared" si="25"/>
        <v>8443280</v>
      </c>
      <c r="T267" s="2">
        <f t="shared" si="26"/>
        <v>9066300</v>
      </c>
      <c r="U267" s="2">
        <f t="shared" si="26"/>
        <v>17084800</v>
      </c>
      <c r="V267" s="2">
        <f t="shared" si="26"/>
        <v>6249700</v>
      </c>
      <c r="W267" s="2">
        <f t="shared" si="26"/>
        <v>4418500</v>
      </c>
      <c r="X267" s="2">
        <f t="shared" si="26"/>
        <v>5397100</v>
      </c>
      <c r="Y267" s="2" cm="1">
        <f t="array" ref="Y267">_xlfn.XLOOKUP(Y$1&amp;$R267,$C$3:$C$1662&amp;$D$3:$D$1662,$E$3:$E$1662,0,0,1)</f>
        <v>14200</v>
      </c>
      <c r="Z267" s="2" cm="1">
        <f t="array" ref="Z267">_xlfn.XLOOKUP(Z$1&amp;$R267,$C$3:$C$1662&amp;$D$3:$D$1662,$E$3:$E$1662,0,0,1)</f>
        <v>27700</v>
      </c>
      <c r="AA267" s="2" cm="1">
        <f t="array" ref="AA267">_xlfn.XLOOKUP(AA$1&amp;$R267,$C$3:$C$1662&amp;$D$3:$D$1662,$E$3:$E$1662,0,0,1)</f>
        <v>8700</v>
      </c>
      <c r="AB267" s="2" cm="1">
        <f t="array" ref="AB267">_xlfn.XLOOKUP(AB$1&amp;$R267,$C$3:$C$1662&amp;$D$3:$D$1662,$E$3:$E$1662,0,0,1)</f>
        <v>10100</v>
      </c>
      <c r="AC267" s="2" cm="1">
        <f t="array" ref="AC267">_xlfn.XLOOKUP(AC$1&amp;$R267,$C$3:$C$1662&amp;$D$3:$D$1662,$E$3:$E$1662,0,0,1)</f>
        <v>4600</v>
      </c>
    </row>
    <row r="268" spans="3:29" x14ac:dyDescent="0.4">
      <c r="C268" t="s">
        <v>804</v>
      </c>
      <c r="D268" t="s">
        <v>469</v>
      </c>
      <c r="E268">
        <v>4600</v>
      </c>
      <c r="R268" t="s">
        <v>181</v>
      </c>
      <c r="S268" s="2">
        <f t="shared" si="25"/>
        <v>8471220</v>
      </c>
      <c r="T268" s="2">
        <f t="shared" si="26"/>
        <v>9094700</v>
      </c>
      <c r="U268" s="2">
        <f t="shared" si="26"/>
        <v>17090800</v>
      </c>
      <c r="V268" s="2">
        <f t="shared" si="26"/>
        <v>6268600</v>
      </c>
      <c r="W268" s="2">
        <f t="shared" si="26"/>
        <v>4432200</v>
      </c>
      <c r="X268" s="2">
        <f t="shared" si="26"/>
        <v>5469800</v>
      </c>
      <c r="Y268" s="2" cm="1">
        <f t="array" ref="Y268">_xlfn.XLOOKUP(Y$1&amp;$R268,$C$3:$C$1662&amp;$D$3:$D$1662,$E$3:$E$1662,0,0,1)</f>
        <v>28400</v>
      </c>
      <c r="Z268" s="2" cm="1">
        <f t="array" ref="Z268">_xlfn.XLOOKUP(Z$1&amp;$R268,$C$3:$C$1662&amp;$D$3:$D$1662,$E$3:$E$1662,0,0,1)</f>
        <v>6000</v>
      </c>
      <c r="AA268" s="2" cm="1">
        <f t="array" ref="AA268">_xlfn.XLOOKUP(AA$1&amp;$R268,$C$3:$C$1662&amp;$D$3:$D$1662,$E$3:$E$1662,0,0,1)</f>
        <v>18900</v>
      </c>
      <c r="AB268" s="2" cm="1">
        <f t="array" ref="AB268">_xlfn.XLOOKUP(AB$1&amp;$R268,$C$3:$C$1662&amp;$D$3:$D$1662,$E$3:$E$1662,0,0,1)</f>
        <v>13700</v>
      </c>
      <c r="AC268" s="2" cm="1">
        <f t="array" ref="AC268">_xlfn.XLOOKUP(AC$1&amp;$R268,$C$3:$C$1662&amp;$D$3:$D$1662,$E$3:$E$1662,0,0,1)</f>
        <v>72700</v>
      </c>
    </row>
    <row r="269" spans="3:29" x14ac:dyDescent="0.4">
      <c r="C269" t="s">
        <v>804</v>
      </c>
      <c r="D269" t="s">
        <v>470</v>
      </c>
      <c r="E269">
        <v>72700</v>
      </c>
      <c r="R269" t="s">
        <v>82</v>
      </c>
      <c r="S269" s="2">
        <f t="shared" si="25"/>
        <v>8488820</v>
      </c>
      <c r="T269" s="2">
        <f t="shared" si="26"/>
        <v>9111400</v>
      </c>
      <c r="U269" s="2">
        <f t="shared" si="26"/>
        <v>17125400</v>
      </c>
      <c r="V269" s="2">
        <f t="shared" si="26"/>
        <v>6281500</v>
      </c>
      <c r="W269" s="2">
        <f t="shared" si="26"/>
        <v>4436800</v>
      </c>
      <c r="X269" s="2">
        <f t="shared" si="26"/>
        <v>5489000</v>
      </c>
      <c r="Y269" s="2" cm="1">
        <f t="array" ref="Y269">_xlfn.XLOOKUP(Y$1&amp;$R269,$C$3:$C$1662&amp;$D$3:$D$1662,$E$3:$E$1662,0,0,1)</f>
        <v>16700</v>
      </c>
      <c r="Z269" s="2" cm="1">
        <f t="array" ref="Z269">_xlfn.XLOOKUP(Z$1&amp;$R269,$C$3:$C$1662&amp;$D$3:$D$1662,$E$3:$E$1662,0,0,1)</f>
        <v>34600</v>
      </c>
      <c r="AA269" s="2" cm="1">
        <f t="array" ref="AA269">_xlfn.XLOOKUP(AA$1&amp;$R269,$C$3:$C$1662&amp;$D$3:$D$1662,$E$3:$E$1662,0,0,1)</f>
        <v>12900</v>
      </c>
      <c r="AB269" s="2" cm="1">
        <f t="array" ref="AB269">_xlfn.XLOOKUP(AB$1&amp;$R269,$C$3:$C$1662&amp;$D$3:$D$1662,$E$3:$E$1662,0,0,1)</f>
        <v>4600</v>
      </c>
      <c r="AC269" s="2" cm="1">
        <f t="array" ref="AC269">_xlfn.XLOOKUP(AC$1&amp;$R269,$C$3:$C$1662&amp;$D$3:$D$1662,$E$3:$E$1662,0,0,1)</f>
        <v>19200</v>
      </c>
    </row>
    <row r="270" spans="3:29" x14ac:dyDescent="0.4">
      <c r="C270" t="s">
        <v>804</v>
      </c>
      <c r="D270" t="s">
        <v>471</v>
      </c>
      <c r="E270">
        <v>19200</v>
      </c>
      <c r="R270" t="s">
        <v>213</v>
      </c>
      <c r="S270" s="2">
        <f t="shared" si="25"/>
        <v>8502200</v>
      </c>
      <c r="T270" s="2">
        <f t="shared" si="26"/>
        <v>9120400</v>
      </c>
      <c r="U270" s="2">
        <f t="shared" si="26"/>
        <v>17158000</v>
      </c>
      <c r="V270" s="2">
        <f t="shared" si="26"/>
        <v>6298500</v>
      </c>
      <c r="W270" s="2">
        <f t="shared" si="26"/>
        <v>4440600</v>
      </c>
      <c r="X270" s="2">
        <f t="shared" si="26"/>
        <v>5493500</v>
      </c>
      <c r="Y270" s="2" cm="1">
        <f t="array" ref="Y270">_xlfn.XLOOKUP(Y$1&amp;$R270,$C$3:$C$1662&amp;$D$3:$D$1662,$E$3:$E$1662,0,0,1)</f>
        <v>9000</v>
      </c>
      <c r="Z270" s="2" cm="1">
        <f t="array" ref="Z270">_xlfn.XLOOKUP(Z$1&amp;$R270,$C$3:$C$1662&amp;$D$3:$D$1662,$E$3:$E$1662,0,0,1)</f>
        <v>32600</v>
      </c>
      <c r="AA270" s="2" cm="1">
        <f t="array" ref="AA270">_xlfn.XLOOKUP(AA$1&amp;$R270,$C$3:$C$1662&amp;$D$3:$D$1662,$E$3:$E$1662,0,0,1)</f>
        <v>17000</v>
      </c>
      <c r="AB270" s="2" cm="1">
        <f t="array" ref="AB270">_xlfn.XLOOKUP(AB$1&amp;$R270,$C$3:$C$1662&amp;$D$3:$D$1662,$E$3:$E$1662,0,0,1)</f>
        <v>3800</v>
      </c>
      <c r="AC270" s="2" cm="1">
        <f t="array" ref="AC270">_xlfn.XLOOKUP(AC$1&amp;$R270,$C$3:$C$1662&amp;$D$3:$D$1662,$E$3:$E$1662,0,0,1)</f>
        <v>4500</v>
      </c>
    </row>
    <row r="271" spans="3:29" x14ac:dyDescent="0.4">
      <c r="C271" t="s">
        <v>804</v>
      </c>
      <c r="D271" t="s">
        <v>472</v>
      </c>
      <c r="E271">
        <v>4500</v>
      </c>
      <c r="R271" t="s">
        <v>279</v>
      </c>
      <c r="S271" s="2">
        <f t="shared" si="25"/>
        <v>8527800</v>
      </c>
      <c r="T271" s="2">
        <f t="shared" si="26"/>
        <v>9151800</v>
      </c>
      <c r="U271" s="2">
        <f t="shared" si="26"/>
        <v>17181600</v>
      </c>
      <c r="V271" s="2">
        <f t="shared" si="26"/>
        <v>6318400</v>
      </c>
      <c r="W271" s="2">
        <f t="shared" si="26"/>
        <v>4462300</v>
      </c>
      <c r="X271" s="2">
        <f t="shared" si="26"/>
        <v>5524900</v>
      </c>
      <c r="Y271" s="2" cm="1">
        <f t="array" ref="Y271">_xlfn.XLOOKUP(Y$1&amp;$R271,$C$3:$C$1662&amp;$D$3:$D$1662,$E$3:$E$1662,0,0,1)</f>
        <v>31400</v>
      </c>
      <c r="Z271" s="2" cm="1">
        <f t="array" ref="Z271">_xlfn.XLOOKUP(Z$1&amp;$R271,$C$3:$C$1662&amp;$D$3:$D$1662,$E$3:$E$1662,0,0,1)</f>
        <v>23600</v>
      </c>
      <c r="AA271" s="2" cm="1">
        <f t="array" ref="AA271">_xlfn.XLOOKUP(AA$1&amp;$R271,$C$3:$C$1662&amp;$D$3:$D$1662,$E$3:$E$1662,0,0,1)</f>
        <v>19900</v>
      </c>
      <c r="AB271" s="2" cm="1">
        <f t="array" ref="AB271">_xlfn.XLOOKUP(AB$1&amp;$R271,$C$3:$C$1662&amp;$D$3:$D$1662,$E$3:$E$1662,0,0,1)</f>
        <v>21700</v>
      </c>
      <c r="AC271" s="2" cm="1">
        <f t="array" ref="AC271">_xlfn.XLOOKUP(AC$1&amp;$R271,$C$3:$C$1662&amp;$D$3:$D$1662,$E$3:$E$1662,0,0,1)</f>
        <v>31400</v>
      </c>
    </row>
    <row r="272" spans="3:29" x14ac:dyDescent="0.4">
      <c r="C272" t="s">
        <v>804</v>
      </c>
      <c r="D272" t="s">
        <v>473</v>
      </c>
      <c r="E272">
        <v>31400</v>
      </c>
      <c r="R272" t="s">
        <v>145</v>
      </c>
      <c r="S272" s="2">
        <f t="shared" si="25"/>
        <v>8552260</v>
      </c>
      <c r="T272" s="2">
        <f t="shared" si="26"/>
        <v>9167600</v>
      </c>
      <c r="U272" s="2">
        <f t="shared" si="26"/>
        <v>17230100</v>
      </c>
      <c r="V272" s="2">
        <f t="shared" si="26"/>
        <v>6353500</v>
      </c>
      <c r="W272" s="2">
        <f t="shared" si="26"/>
        <v>4465100</v>
      </c>
      <c r="X272" s="2">
        <f t="shared" si="26"/>
        <v>5545000</v>
      </c>
      <c r="Y272" s="2" cm="1">
        <f t="array" ref="Y272">_xlfn.XLOOKUP(Y$1&amp;$R272,$C$3:$C$1662&amp;$D$3:$D$1662,$E$3:$E$1662,0,0,1)</f>
        <v>15800</v>
      </c>
      <c r="Z272" s="2" cm="1">
        <f t="array" ref="Z272">_xlfn.XLOOKUP(Z$1&amp;$R272,$C$3:$C$1662&amp;$D$3:$D$1662,$E$3:$E$1662,0,0,1)</f>
        <v>48500</v>
      </c>
      <c r="AA272" s="2" cm="1">
        <f t="array" ref="AA272">_xlfn.XLOOKUP(AA$1&amp;$R272,$C$3:$C$1662&amp;$D$3:$D$1662,$E$3:$E$1662,0,0,1)</f>
        <v>35100</v>
      </c>
      <c r="AB272" s="2" cm="1">
        <f t="array" ref="AB272">_xlfn.XLOOKUP(AB$1&amp;$R272,$C$3:$C$1662&amp;$D$3:$D$1662,$E$3:$E$1662,0,0,1)</f>
        <v>2800</v>
      </c>
      <c r="AC272" s="2" cm="1">
        <f t="array" ref="AC272">_xlfn.XLOOKUP(AC$1&amp;$R272,$C$3:$C$1662&amp;$D$3:$D$1662,$E$3:$E$1662,0,0,1)</f>
        <v>20100</v>
      </c>
    </row>
    <row r="273" spans="3:29" x14ac:dyDescent="0.4">
      <c r="C273" t="s">
        <v>804</v>
      </c>
      <c r="D273" t="s">
        <v>474</v>
      </c>
      <c r="E273">
        <v>20100</v>
      </c>
      <c r="R273" t="s">
        <v>61</v>
      </c>
      <c r="S273" s="2">
        <f t="shared" si="25"/>
        <v>8570600</v>
      </c>
      <c r="T273" s="2">
        <f t="shared" si="26"/>
        <v>9185900</v>
      </c>
      <c r="U273" s="2">
        <f t="shared" si="26"/>
        <v>17280600</v>
      </c>
      <c r="V273" s="2">
        <f t="shared" si="26"/>
        <v>6357300</v>
      </c>
      <c r="W273" s="2">
        <f t="shared" si="26"/>
        <v>4469600</v>
      </c>
      <c r="X273" s="2">
        <f t="shared" si="26"/>
        <v>5559600</v>
      </c>
      <c r="Y273" s="2" cm="1">
        <f t="array" ref="Y273">_xlfn.XLOOKUP(Y$1&amp;$R273,$C$3:$C$1662&amp;$D$3:$D$1662,$E$3:$E$1662,0,0,1)</f>
        <v>18300</v>
      </c>
      <c r="Z273" s="2" cm="1">
        <f t="array" ref="Z273">_xlfn.XLOOKUP(Z$1&amp;$R273,$C$3:$C$1662&amp;$D$3:$D$1662,$E$3:$E$1662,0,0,1)</f>
        <v>50500</v>
      </c>
      <c r="AA273" s="2" cm="1">
        <f t="array" ref="AA273">_xlfn.XLOOKUP(AA$1&amp;$R273,$C$3:$C$1662&amp;$D$3:$D$1662,$E$3:$E$1662,0,0,1)</f>
        <v>3800</v>
      </c>
      <c r="AB273" s="2" cm="1">
        <f t="array" ref="AB273">_xlfn.XLOOKUP(AB$1&amp;$R273,$C$3:$C$1662&amp;$D$3:$D$1662,$E$3:$E$1662,0,0,1)</f>
        <v>4500</v>
      </c>
      <c r="AC273" s="2" cm="1">
        <f t="array" ref="AC273">_xlfn.XLOOKUP(AC$1&amp;$R273,$C$3:$C$1662&amp;$D$3:$D$1662,$E$3:$E$1662,0,0,1)</f>
        <v>14600</v>
      </c>
    </row>
    <row r="274" spans="3:29" x14ac:dyDescent="0.4">
      <c r="C274" t="s">
        <v>804</v>
      </c>
      <c r="D274" t="s">
        <v>475</v>
      </c>
      <c r="E274">
        <v>14600</v>
      </c>
      <c r="R274" t="s">
        <v>270</v>
      </c>
      <c r="S274" s="2">
        <f t="shared" si="25"/>
        <v>8587580</v>
      </c>
      <c r="T274" s="2">
        <f t="shared" si="26"/>
        <v>9198200</v>
      </c>
      <c r="U274" s="2">
        <f t="shared" si="26"/>
        <v>17303600</v>
      </c>
      <c r="V274" s="2">
        <f t="shared" si="26"/>
        <v>6380600</v>
      </c>
      <c r="W274" s="2">
        <f t="shared" si="26"/>
        <v>4483200</v>
      </c>
      <c r="X274" s="2">
        <f t="shared" si="26"/>
        <v>5572300</v>
      </c>
      <c r="Y274" s="2" cm="1">
        <f t="array" ref="Y274">_xlfn.XLOOKUP(Y$1&amp;$R274,$C$3:$C$1662&amp;$D$3:$D$1662,$E$3:$E$1662,0,0,1)</f>
        <v>12300</v>
      </c>
      <c r="Z274" s="2" cm="1">
        <f t="array" ref="Z274">_xlfn.XLOOKUP(Z$1&amp;$R274,$C$3:$C$1662&amp;$D$3:$D$1662,$E$3:$E$1662,0,0,1)</f>
        <v>23000</v>
      </c>
      <c r="AA274" s="2" cm="1">
        <f t="array" ref="AA274">_xlfn.XLOOKUP(AA$1&amp;$R274,$C$3:$C$1662&amp;$D$3:$D$1662,$E$3:$E$1662,0,0,1)</f>
        <v>23300</v>
      </c>
      <c r="AB274" s="2" cm="1">
        <f t="array" ref="AB274">_xlfn.XLOOKUP(AB$1&amp;$R274,$C$3:$C$1662&amp;$D$3:$D$1662,$E$3:$E$1662,0,0,1)</f>
        <v>13600</v>
      </c>
      <c r="AC274" s="2" cm="1">
        <f t="array" ref="AC274">_xlfn.XLOOKUP(AC$1&amp;$R274,$C$3:$C$1662&amp;$D$3:$D$1662,$E$3:$E$1662,0,0,1)</f>
        <v>12700</v>
      </c>
    </row>
    <row r="275" spans="3:29" x14ac:dyDescent="0.4">
      <c r="C275" t="s">
        <v>804</v>
      </c>
      <c r="D275" t="s">
        <v>476</v>
      </c>
      <c r="E275">
        <v>12700</v>
      </c>
      <c r="R275" t="s">
        <v>77</v>
      </c>
      <c r="S275" s="2">
        <f t="shared" si="25"/>
        <v>8599000</v>
      </c>
      <c r="T275" s="2">
        <f t="shared" si="26"/>
        <v>9212200</v>
      </c>
      <c r="U275" s="2">
        <f t="shared" si="26"/>
        <v>17331700</v>
      </c>
      <c r="V275" s="2">
        <f t="shared" si="26"/>
        <v>6382300</v>
      </c>
      <c r="W275" s="2">
        <f t="shared" si="26"/>
        <v>4491300</v>
      </c>
      <c r="X275" s="2">
        <f t="shared" si="26"/>
        <v>5577500</v>
      </c>
      <c r="Y275" s="2" cm="1">
        <f t="array" ref="Y275">_xlfn.XLOOKUP(Y$1&amp;$R275,$C$3:$C$1662&amp;$D$3:$D$1662,$E$3:$E$1662,0,0,1)</f>
        <v>14000</v>
      </c>
      <c r="Z275" s="2" cm="1">
        <f t="array" ref="Z275">_xlfn.XLOOKUP(Z$1&amp;$R275,$C$3:$C$1662&amp;$D$3:$D$1662,$E$3:$E$1662,0,0,1)</f>
        <v>28100</v>
      </c>
      <c r="AA275" s="2" cm="1">
        <f t="array" ref="AA275">_xlfn.XLOOKUP(AA$1&amp;$R275,$C$3:$C$1662&amp;$D$3:$D$1662,$E$3:$E$1662,0,0,1)</f>
        <v>1700</v>
      </c>
      <c r="AB275" s="2" cm="1">
        <f t="array" ref="AB275">_xlfn.XLOOKUP(AB$1&amp;$R275,$C$3:$C$1662&amp;$D$3:$D$1662,$E$3:$E$1662,0,0,1)</f>
        <v>8100</v>
      </c>
      <c r="AC275" s="2" cm="1">
        <f t="array" ref="AC275">_xlfn.XLOOKUP(AC$1&amp;$R275,$C$3:$C$1662&amp;$D$3:$D$1662,$E$3:$E$1662,0,0,1)</f>
        <v>5200</v>
      </c>
    </row>
    <row r="276" spans="3:29" x14ac:dyDescent="0.4">
      <c r="C276" t="s">
        <v>804</v>
      </c>
      <c r="D276" t="s">
        <v>477</v>
      </c>
      <c r="E276">
        <v>5200</v>
      </c>
      <c r="R276" t="s">
        <v>28</v>
      </c>
      <c r="S276" s="2">
        <f t="shared" si="25"/>
        <v>8612140</v>
      </c>
      <c r="T276" s="2">
        <f t="shared" ref="T276:X291" si="27">T275+Y276</f>
        <v>9224000</v>
      </c>
      <c r="U276" s="2">
        <f t="shared" si="27"/>
        <v>17355000</v>
      </c>
      <c r="V276" s="2">
        <f t="shared" si="27"/>
        <v>6392600</v>
      </c>
      <c r="W276" s="2">
        <f t="shared" si="27"/>
        <v>4501700</v>
      </c>
      <c r="X276" s="2">
        <f t="shared" si="27"/>
        <v>5587400</v>
      </c>
      <c r="Y276" s="2" cm="1">
        <f t="array" ref="Y276">_xlfn.XLOOKUP(Y$1&amp;$R276,$C$3:$C$1662&amp;$D$3:$D$1662,$E$3:$E$1662,0,0,1)</f>
        <v>11800</v>
      </c>
      <c r="Z276" s="2" cm="1">
        <f t="array" ref="Z276">_xlfn.XLOOKUP(Z$1&amp;$R276,$C$3:$C$1662&amp;$D$3:$D$1662,$E$3:$E$1662,0,0,1)</f>
        <v>23300</v>
      </c>
      <c r="AA276" s="2" cm="1">
        <f t="array" ref="AA276">_xlfn.XLOOKUP(AA$1&amp;$R276,$C$3:$C$1662&amp;$D$3:$D$1662,$E$3:$E$1662,0,0,1)</f>
        <v>10300</v>
      </c>
      <c r="AB276" s="2" cm="1">
        <f t="array" ref="AB276">_xlfn.XLOOKUP(AB$1&amp;$R276,$C$3:$C$1662&amp;$D$3:$D$1662,$E$3:$E$1662,0,0,1)</f>
        <v>10400</v>
      </c>
      <c r="AC276" s="2" cm="1">
        <f t="array" ref="AC276">_xlfn.XLOOKUP(AC$1&amp;$R276,$C$3:$C$1662&amp;$D$3:$D$1662,$E$3:$E$1662,0,0,1)</f>
        <v>9900</v>
      </c>
    </row>
    <row r="277" spans="3:29" x14ac:dyDescent="0.4">
      <c r="C277" t="s">
        <v>804</v>
      </c>
      <c r="D277" t="s">
        <v>478</v>
      </c>
      <c r="E277">
        <v>9900</v>
      </c>
      <c r="R277" t="s">
        <v>37</v>
      </c>
      <c r="S277" s="2">
        <f t="shared" si="25"/>
        <v>8634600</v>
      </c>
      <c r="T277" s="2">
        <f t="shared" si="27"/>
        <v>9250500</v>
      </c>
      <c r="U277" s="2">
        <f t="shared" si="27"/>
        <v>17388700</v>
      </c>
      <c r="V277" s="2">
        <f t="shared" si="27"/>
        <v>6412200</v>
      </c>
      <c r="W277" s="2">
        <f t="shared" si="27"/>
        <v>4510600</v>
      </c>
      <c r="X277" s="2">
        <f t="shared" si="27"/>
        <v>5611000</v>
      </c>
      <c r="Y277" s="2" cm="1">
        <f t="array" ref="Y277">_xlfn.XLOOKUP(Y$1&amp;$R277,$C$3:$C$1662&amp;$D$3:$D$1662,$E$3:$E$1662,0,0,1)</f>
        <v>26500</v>
      </c>
      <c r="Z277" s="2" cm="1">
        <f t="array" ref="Z277">_xlfn.XLOOKUP(Z$1&amp;$R277,$C$3:$C$1662&amp;$D$3:$D$1662,$E$3:$E$1662,0,0,1)</f>
        <v>33700</v>
      </c>
      <c r="AA277" s="2" cm="1">
        <f t="array" ref="AA277">_xlfn.XLOOKUP(AA$1&amp;$R277,$C$3:$C$1662&amp;$D$3:$D$1662,$E$3:$E$1662,0,0,1)</f>
        <v>19600</v>
      </c>
      <c r="AB277" s="2" cm="1">
        <f t="array" ref="AB277">_xlfn.XLOOKUP(AB$1&amp;$R277,$C$3:$C$1662&amp;$D$3:$D$1662,$E$3:$E$1662,0,0,1)</f>
        <v>8900</v>
      </c>
      <c r="AC277" s="2" cm="1">
        <f t="array" ref="AC277">_xlfn.XLOOKUP(AC$1&amp;$R277,$C$3:$C$1662&amp;$D$3:$D$1662,$E$3:$E$1662,0,0,1)</f>
        <v>23600</v>
      </c>
    </row>
    <row r="278" spans="3:29" x14ac:dyDescent="0.4">
      <c r="C278" t="s">
        <v>804</v>
      </c>
      <c r="D278" t="s">
        <v>479</v>
      </c>
      <c r="E278">
        <v>23600</v>
      </c>
      <c r="R278" t="s">
        <v>43</v>
      </c>
      <c r="S278" s="2">
        <f t="shared" si="25"/>
        <v>8652600</v>
      </c>
      <c r="T278" s="2">
        <f t="shared" si="27"/>
        <v>9269100</v>
      </c>
      <c r="U278" s="2">
        <f t="shared" si="27"/>
        <v>17412000</v>
      </c>
      <c r="V278" s="2">
        <f t="shared" si="27"/>
        <v>6431200</v>
      </c>
      <c r="W278" s="2">
        <f t="shared" si="27"/>
        <v>4525900</v>
      </c>
      <c r="X278" s="2">
        <f t="shared" si="27"/>
        <v>5624800</v>
      </c>
      <c r="Y278" s="2" cm="1">
        <f t="array" ref="Y278">_xlfn.XLOOKUP(Y$1&amp;$R278,$C$3:$C$1662&amp;$D$3:$D$1662,$E$3:$E$1662,0,0,1)</f>
        <v>18600</v>
      </c>
      <c r="Z278" s="2" cm="1">
        <f t="array" ref="Z278">_xlfn.XLOOKUP(Z$1&amp;$R278,$C$3:$C$1662&amp;$D$3:$D$1662,$E$3:$E$1662,0,0,1)</f>
        <v>23300</v>
      </c>
      <c r="AA278" s="2" cm="1">
        <f t="array" ref="AA278">_xlfn.XLOOKUP(AA$1&amp;$R278,$C$3:$C$1662&amp;$D$3:$D$1662,$E$3:$E$1662,0,0,1)</f>
        <v>19000</v>
      </c>
      <c r="AB278" s="2" cm="1">
        <f t="array" ref="AB278">_xlfn.XLOOKUP(AB$1&amp;$R278,$C$3:$C$1662&amp;$D$3:$D$1662,$E$3:$E$1662,0,0,1)</f>
        <v>15300</v>
      </c>
      <c r="AC278" s="2" cm="1">
        <f t="array" ref="AC278">_xlfn.XLOOKUP(AC$1&amp;$R278,$C$3:$C$1662&amp;$D$3:$D$1662,$E$3:$E$1662,0,0,1)</f>
        <v>13800</v>
      </c>
    </row>
    <row r="279" spans="3:29" x14ac:dyDescent="0.4">
      <c r="C279" t="s">
        <v>804</v>
      </c>
      <c r="D279" t="s">
        <v>480</v>
      </c>
      <c r="E279">
        <v>13800</v>
      </c>
      <c r="R279" t="s">
        <v>66</v>
      </c>
      <c r="S279" s="2">
        <f t="shared" si="25"/>
        <v>8667360</v>
      </c>
      <c r="T279" s="2">
        <f t="shared" si="27"/>
        <v>9284200</v>
      </c>
      <c r="U279" s="2">
        <f t="shared" si="27"/>
        <v>17443900</v>
      </c>
      <c r="V279" s="2">
        <f t="shared" si="27"/>
        <v>6446200</v>
      </c>
      <c r="W279" s="2">
        <f t="shared" si="27"/>
        <v>4536200</v>
      </c>
      <c r="X279" s="2">
        <f t="shared" si="27"/>
        <v>5626300</v>
      </c>
      <c r="Y279" s="2" cm="1">
        <f t="array" ref="Y279">_xlfn.XLOOKUP(Y$1&amp;$R279,$C$3:$C$1662&amp;$D$3:$D$1662,$E$3:$E$1662,0,0,1)</f>
        <v>15100</v>
      </c>
      <c r="Z279" s="2" cm="1">
        <f t="array" ref="Z279">_xlfn.XLOOKUP(Z$1&amp;$R279,$C$3:$C$1662&amp;$D$3:$D$1662,$E$3:$E$1662,0,0,1)</f>
        <v>31900</v>
      </c>
      <c r="AA279" s="2" cm="1">
        <f t="array" ref="AA279">_xlfn.XLOOKUP(AA$1&amp;$R279,$C$3:$C$1662&amp;$D$3:$D$1662,$E$3:$E$1662,0,0,1)</f>
        <v>15000</v>
      </c>
      <c r="AB279" s="2" cm="1">
        <f t="array" ref="AB279">_xlfn.XLOOKUP(AB$1&amp;$R279,$C$3:$C$1662&amp;$D$3:$D$1662,$E$3:$E$1662,0,0,1)</f>
        <v>10300</v>
      </c>
      <c r="AC279" s="2" cm="1">
        <f t="array" ref="AC279">_xlfn.XLOOKUP(AC$1&amp;$R279,$C$3:$C$1662&amp;$D$3:$D$1662,$E$3:$E$1662,0,0,1)</f>
        <v>1500</v>
      </c>
    </row>
    <row r="280" spans="3:29" x14ac:dyDescent="0.4">
      <c r="C280" t="s">
        <v>804</v>
      </c>
      <c r="D280" t="s">
        <v>481</v>
      </c>
      <c r="E280">
        <v>1500</v>
      </c>
      <c r="R280" t="s">
        <v>67</v>
      </c>
      <c r="S280" s="2">
        <f t="shared" si="25"/>
        <v>8699560</v>
      </c>
      <c r="T280" s="2">
        <f t="shared" si="27"/>
        <v>9399100</v>
      </c>
      <c r="U280" s="2">
        <f t="shared" si="27"/>
        <v>17465300</v>
      </c>
      <c r="V280" s="2">
        <f t="shared" si="27"/>
        <v>6454000</v>
      </c>
      <c r="W280" s="2">
        <f t="shared" si="27"/>
        <v>4540400</v>
      </c>
      <c r="X280" s="2">
        <f t="shared" si="27"/>
        <v>5639000</v>
      </c>
      <c r="Y280" s="2" cm="1">
        <f t="array" ref="Y280">_xlfn.XLOOKUP(Y$1&amp;$R280,$C$3:$C$1662&amp;$D$3:$D$1662,$E$3:$E$1662,0,0,1)</f>
        <v>114900</v>
      </c>
      <c r="Z280" s="2" cm="1">
        <f t="array" ref="Z280">_xlfn.XLOOKUP(Z$1&amp;$R280,$C$3:$C$1662&amp;$D$3:$D$1662,$E$3:$E$1662,0,0,1)</f>
        <v>21400</v>
      </c>
      <c r="AA280" s="2" cm="1">
        <f t="array" ref="AA280">_xlfn.XLOOKUP(AA$1&amp;$R280,$C$3:$C$1662&amp;$D$3:$D$1662,$E$3:$E$1662,0,0,1)</f>
        <v>7800</v>
      </c>
      <c r="AB280" s="2" cm="1">
        <f t="array" ref="AB280">_xlfn.XLOOKUP(AB$1&amp;$R280,$C$3:$C$1662&amp;$D$3:$D$1662,$E$3:$E$1662,0,0,1)</f>
        <v>4200</v>
      </c>
      <c r="AC280" s="2" cm="1">
        <f t="array" ref="AC280">_xlfn.XLOOKUP(AC$1&amp;$R280,$C$3:$C$1662&amp;$D$3:$D$1662,$E$3:$E$1662,0,0,1)</f>
        <v>12700</v>
      </c>
    </row>
    <row r="281" spans="3:29" x14ac:dyDescent="0.4">
      <c r="C281" t="s">
        <v>804</v>
      </c>
      <c r="D281" t="s">
        <v>482</v>
      </c>
      <c r="E281">
        <v>12700</v>
      </c>
      <c r="R281" t="s">
        <v>12</v>
      </c>
      <c r="S281" s="2">
        <f t="shared" si="25"/>
        <v>8727760</v>
      </c>
      <c r="T281" s="2">
        <f t="shared" si="27"/>
        <v>9441600</v>
      </c>
      <c r="U281" s="2">
        <f t="shared" si="27"/>
        <v>17493700</v>
      </c>
      <c r="V281" s="2">
        <f t="shared" si="27"/>
        <v>6496100</v>
      </c>
      <c r="W281" s="2">
        <f t="shared" si="27"/>
        <v>4559800</v>
      </c>
      <c r="X281" s="2">
        <f t="shared" si="27"/>
        <v>5647600</v>
      </c>
      <c r="Y281" s="2" cm="1">
        <f t="array" ref="Y281">_xlfn.XLOOKUP(Y$1&amp;$R281,$C$3:$C$1662&amp;$D$3:$D$1662,$E$3:$E$1662,0,0,1)</f>
        <v>42500</v>
      </c>
      <c r="Z281" s="2" cm="1">
        <f t="array" ref="Z281">_xlfn.XLOOKUP(Z$1&amp;$R281,$C$3:$C$1662&amp;$D$3:$D$1662,$E$3:$E$1662,0,0,1)</f>
        <v>28400</v>
      </c>
      <c r="AA281" s="2" cm="1">
        <f t="array" ref="AA281">_xlfn.XLOOKUP(AA$1&amp;$R281,$C$3:$C$1662&amp;$D$3:$D$1662,$E$3:$E$1662,0,0,1)</f>
        <v>42100</v>
      </c>
      <c r="AB281" s="2" cm="1">
        <f t="array" ref="AB281">_xlfn.XLOOKUP(AB$1&amp;$R281,$C$3:$C$1662&amp;$D$3:$D$1662,$E$3:$E$1662,0,0,1)</f>
        <v>19400</v>
      </c>
      <c r="AC281" s="2" cm="1">
        <f t="array" ref="AC281">_xlfn.XLOOKUP(AC$1&amp;$R281,$C$3:$C$1662&amp;$D$3:$D$1662,$E$3:$E$1662,0,0,1)</f>
        <v>8600</v>
      </c>
    </row>
    <row r="282" spans="3:29" x14ac:dyDescent="0.4">
      <c r="C282" t="s">
        <v>804</v>
      </c>
      <c r="D282" t="s">
        <v>483</v>
      </c>
      <c r="E282">
        <v>8600</v>
      </c>
      <c r="R282" t="s">
        <v>19</v>
      </c>
      <c r="S282" s="2">
        <f t="shared" si="25"/>
        <v>8740460</v>
      </c>
      <c r="T282" s="2">
        <f t="shared" si="27"/>
        <v>9457700</v>
      </c>
      <c r="U282" s="2">
        <f t="shared" si="27"/>
        <v>17508700</v>
      </c>
      <c r="V282" s="2">
        <f t="shared" si="27"/>
        <v>6520800</v>
      </c>
      <c r="W282" s="2">
        <f t="shared" si="27"/>
        <v>4564300</v>
      </c>
      <c r="X282" s="2">
        <f t="shared" si="27"/>
        <v>5650800</v>
      </c>
      <c r="Y282" s="2" cm="1">
        <f t="array" ref="Y282">_xlfn.XLOOKUP(Y$1&amp;$R282,$C$3:$C$1662&amp;$D$3:$D$1662,$E$3:$E$1662,0,0,1)</f>
        <v>16100</v>
      </c>
      <c r="Z282" s="2" cm="1">
        <f t="array" ref="Z282">_xlfn.XLOOKUP(Z$1&amp;$R282,$C$3:$C$1662&amp;$D$3:$D$1662,$E$3:$E$1662,0,0,1)</f>
        <v>15000</v>
      </c>
      <c r="AA282" s="2" cm="1">
        <f t="array" ref="AA282">_xlfn.XLOOKUP(AA$1&amp;$R282,$C$3:$C$1662&amp;$D$3:$D$1662,$E$3:$E$1662,0,0,1)</f>
        <v>24700</v>
      </c>
      <c r="AB282" s="2" cm="1">
        <f t="array" ref="AB282">_xlfn.XLOOKUP(AB$1&amp;$R282,$C$3:$C$1662&amp;$D$3:$D$1662,$E$3:$E$1662,0,0,1)</f>
        <v>4500</v>
      </c>
      <c r="AC282" s="2" cm="1">
        <f t="array" ref="AC282">_xlfn.XLOOKUP(AC$1&amp;$R282,$C$3:$C$1662&amp;$D$3:$D$1662,$E$3:$E$1662,0,0,1)</f>
        <v>3200</v>
      </c>
    </row>
    <row r="283" spans="3:29" x14ac:dyDescent="0.4">
      <c r="C283" t="s">
        <v>804</v>
      </c>
      <c r="D283" t="s">
        <v>484</v>
      </c>
      <c r="E283">
        <v>3200</v>
      </c>
      <c r="R283" t="s">
        <v>31</v>
      </c>
      <c r="S283" s="2">
        <f t="shared" si="25"/>
        <v>8756100</v>
      </c>
      <c r="T283" s="2">
        <f t="shared" si="27"/>
        <v>9470700</v>
      </c>
      <c r="U283" s="2">
        <f t="shared" si="27"/>
        <v>17529300</v>
      </c>
      <c r="V283" s="2">
        <f t="shared" si="27"/>
        <v>6529600</v>
      </c>
      <c r="W283" s="2">
        <f t="shared" si="27"/>
        <v>4575000</v>
      </c>
      <c r="X283" s="2">
        <f t="shared" si="27"/>
        <v>5675900</v>
      </c>
      <c r="Y283" s="2" cm="1">
        <f t="array" ref="Y283">_xlfn.XLOOKUP(Y$1&amp;$R283,$C$3:$C$1662&amp;$D$3:$D$1662,$E$3:$E$1662,0,0,1)</f>
        <v>13000</v>
      </c>
      <c r="Z283" s="2" cm="1">
        <f t="array" ref="Z283">_xlfn.XLOOKUP(Z$1&amp;$R283,$C$3:$C$1662&amp;$D$3:$D$1662,$E$3:$E$1662,0,0,1)</f>
        <v>20600</v>
      </c>
      <c r="AA283" s="2" cm="1">
        <f t="array" ref="AA283">_xlfn.XLOOKUP(AA$1&amp;$R283,$C$3:$C$1662&amp;$D$3:$D$1662,$E$3:$E$1662,0,0,1)</f>
        <v>8800</v>
      </c>
      <c r="AB283" s="2" cm="1">
        <f t="array" ref="AB283">_xlfn.XLOOKUP(AB$1&amp;$R283,$C$3:$C$1662&amp;$D$3:$D$1662,$E$3:$E$1662,0,0,1)</f>
        <v>10700</v>
      </c>
      <c r="AC283" s="2" cm="1">
        <f t="array" ref="AC283">_xlfn.XLOOKUP(AC$1&amp;$R283,$C$3:$C$1662&amp;$D$3:$D$1662,$E$3:$E$1662,0,0,1)</f>
        <v>25100</v>
      </c>
    </row>
    <row r="284" spans="3:29" x14ac:dyDescent="0.4">
      <c r="C284" t="s">
        <v>804</v>
      </c>
      <c r="D284" t="s">
        <v>485</v>
      </c>
      <c r="E284">
        <v>25100</v>
      </c>
      <c r="R284" t="s">
        <v>91</v>
      </c>
      <c r="S284" s="2">
        <f t="shared" si="25"/>
        <v>8772640</v>
      </c>
      <c r="T284" s="2">
        <f t="shared" si="27"/>
        <v>9480300</v>
      </c>
      <c r="U284" s="2">
        <f t="shared" si="27"/>
        <v>17567000</v>
      </c>
      <c r="V284" s="2">
        <f t="shared" si="27"/>
        <v>6540600</v>
      </c>
      <c r="W284" s="2">
        <f t="shared" si="27"/>
        <v>4595400</v>
      </c>
      <c r="X284" s="2">
        <f t="shared" si="27"/>
        <v>5679900</v>
      </c>
      <c r="Y284" s="2" cm="1">
        <f t="array" ref="Y284">_xlfn.XLOOKUP(Y$1&amp;$R284,$C$3:$C$1662&amp;$D$3:$D$1662,$E$3:$E$1662,0,0,1)</f>
        <v>9600</v>
      </c>
      <c r="Z284" s="2" cm="1">
        <f t="array" ref="Z284">_xlfn.XLOOKUP(Z$1&amp;$R284,$C$3:$C$1662&amp;$D$3:$D$1662,$E$3:$E$1662,0,0,1)</f>
        <v>37700</v>
      </c>
      <c r="AA284" s="2" cm="1">
        <f t="array" ref="AA284">_xlfn.XLOOKUP(AA$1&amp;$R284,$C$3:$C$1662&amp;$D$3:$D$1662,$E$3:$E$1662,0,0,1)</f>
        <v>11000</v>
      </c>
      <c r="AB284" s="2" cm="1">
        <f t="array" ref="AB284">_xlfn.XLOOKUP(AB$1&amp;$R284,$C$3:$C$1662&amp;$D$3:$D$1662,$E$3:$E$1662,0,0,1)</f>
        <v>20400</v>
      </c>
      <c r="AC284" s="2" cm="1">
        <f t="array" ref="AC284">_xlfn.XLOOKUP(AC$1&amp;$R284,$C$3:$C$1662&amp;$D$3:$D$1662,$E$3:$E$1662,0,0,1)</f>
        <v>4000</v>
      </c>
    </row>
    <row r="285" spans="3:29" x14ac:dyDescent="0.4">
      <c r="C285" t="s">
        <v>804</v>
      </c>
      <c r="D285" t="s">
        <v>486</v>
      </c>
      <c r="E285">
        <v>4000</v>
      </c>
      <c r="R285" t="s">
        <v>169</v>
      </c>
      <c r="S285" s="2">
        <f t="shared" si="25"/>
        <v>8793520</v>
      </c>
      <c r="T285" s="2">
        <f t="shared" si="27"/>
        <v>9507300</v>
      </c>
      <c r="U285" s="2">
        <f t="shared" si="27"/>
        <v>17589000</v>
      </c>
      <c r="V285" s="2">
        <f t="shared" si="27"/>
        <v>6571100</v>
      </c>
      <c r="W285" s="2">
        <f t="shared" si="27"/>
        <v>4616600</v>
      </c>
      <c r="X285" s="2">
        <f t="shared" si="27"/>
        <v>5683600</v>
      </c>
      <c r="Y285" s="2" cm="1">
        <f t="array" ref="Y285">_xlfn.XLOOKUP(Y$1&amp;$R285,$C$3:$C$1662&amp;$D$3:$D$1662,$E$3:$E$1662,0,0,1)</f>
        <v>27000</v>
      </c>
      <c r="Z285" s="2" cm="1">
        <f t="array" ref="Z285">_xlfn.XLOOKUP(Z$1&amp;$R285,$C$3:$C$1662&amp;$D$3:$D$1662,$E$3:$E$1662,0,0,1)</f>
        <v>22000</v>
      </c>
      <c r="AA285" s="2" cm="1">
        <f t="array" ref="AA285">_xlfn.XLOOKUP(AA$1&amp;$R285,$C$3:$C$1662&amp;$D$3:$D$1662,$E$3:$E$1662,0,0,1)</f>
        <v>30500</v>
      </c>
      <c r="AB285" s="2" cm="1">
        <f t="array" ref="AB285">_xlfn.XLOOKUP(AB$1&amp;$R285,$C$3:$C$1662&amp;$D$3:$D$1662,$E$3:$E$1662,0,0,1)</f>
        <v>21200</v>
      </c>
      <c r="AC285" s="2" cm="1">
        <f t="array" ref="AC285">_xlfn.XLOOKUP(AC$1&amp;$R285,$C$3:$C$1662&amp;$D$3:$D$1662,$E$3:$E$1662,0,0,1)</f>
        <v>3700</v>
      </c>
    </row>
    <row r="286" spans="3:29" x14ac:dyDescent="0.4">
      <c r="C286" t="s">
        <v>804</v>
      </c>
      <c r="D286" t="s">
        <v>487</v>
      </c>
      <c r="E286">
        <v>3700</v>
      </c>
      <c r="R286" t="s">
        <v>52</v>
      </c>
      <c r="S286" s="2">
        <f t="shared" si="25"/>
        <v>8807020</v>
      </c>
      <c r="T286" s="2">
        <f t="shared" si="27"/>
        <v>9518100</v>
      </c>
      <c r="U286" s="2">
        <f t="shared" si="27"/>
        <v>17608700</v>
      </c>
      <c r="V286" s="2">
        <f t="shared" si="27"/>
        <v>6592800</v>
      </c>
      <c r="W286" s="2">
        <f t="shared" si="27"/>
        <v>4622900</v>
      </c>
      <c r="X286" s="2">
        <f t="shared" si="27"/>
        <v>5692600</v>
      </c>
      <c r="Y286" s="2" cm="1">
        <f t="array" ref="Y286">_xlfn.XLOOKUP(Y$1&amp;$R286,$C$3:$C$1662&amp;$D$3:$D$1662,$E$3:$E$1662,0,0,1)</f>
        <v>10800</v>
      </c>
      <c r="Z286" s="2" cm="1">
        <f t="array" ref="Z286">_xlfn.XLOOKUP(Z$1&amp;$R286,$C$3:$C$1662&amp;$D$3:$D$1662,$E$3:$E$1662,0,0,1)</f>
        <v>19700</v>
      </c>
      <c r="AA286" s="2" cm="1">
        <f t="array" ref="AA286">_xlfn.XLOOKUP(AA$1&amp;$R286,$C$3:$C$1662&amp;$D$3:$D$1662,$E$3:$E$1662,0,0,1)</f>
        <v>21700</v>
      </c>
      <c r="AB286" s="2" cm="1">
        <f t="array" ref="AB286">_xlfn.XLOOKUP(AB$1&amp;$R286,$C$3:$C$1662&amp;$D$3:$D$1662,$E$3:$E$1662,0,0,1)</f>
        <v>6300</v>
      </c>
      <c r="AC286" s="2" cm="1">
        <f t="array" ref="AC286">_xlfn.XLOOKUP(AC$1&amp;$R286,$C$3:$C$1662&amp;$D$3:$D$1662,$E$3:$E$1662,0,0,1)</f>
        <v>9000</v>
      </c>
    </row>
    <row r="287" spans="3:29" x14ac:dyDescent="0.4">
      <c r="C287" t="s">
        <v>804</v>
      </c>
      <c r="D287" t="s">
        <v>488</v>
      </c>
      <c r="E287">
        <v>9000</v>
      </c>
      <c r="R287" t="s">
        <v>72</v>
      </c>
      <c r="S287" s="2">
        <f t="shared" si="25"/>
        <v>8816000</v>
      </c>
      <c r="T287" s="2">
        <f t="shared" si="27"/>
        <v>9526300</v>
      </c>
      <c r="U287" s="2">
        <f t="shared" si="27"/>
        <v>17628300</v>
      </c>
      <c r="V287" s="2">
        <f t="shared" si="27"/>
        <v>6602600</v>
      </c>
      <c r="W287" s="2">
        <f t="shared" si="27"/>
        <v>4627300</v>
      </c>
      <c r="X287" s="2">
        <f t="shared" si="27"/>
        <v>5695500</v>
      </c>
      <c r="Y287" s="2" cm="1">
        <f t="array" ref="Y287">_xlfn.XLOOKUP(Y$1&amp;$R287,$C$3:$C$1662&amp;$D$3:$D$1662,$E$3:$E$1662,0,0,1)</f>
        <v>8200</v>
      </c>
      <c r="Z287" s="2" cm="1">
        <f t="array" ref="Z287">_xlfn.XLOOKUP(Z$1&amp;$R287,$C$3:$C$1662&amp;$D$3:$D$1662,$E$3:$E$1662,0,0,1)</f>
        <v>19600</v>
      </c>
      <c r="AA287" s="2" cm="1">
        <f t="array" ref="AA287">_xlfn.XLOOKUP(AA$1&amp;$R287,$C$3:$C$1662&amp;$D$3:$D$1662,$E$3:$E$1662,0,0,1)</f>
        <v>9800</v>
      </c>
      <c r="AB287" s="2" cm="1">
        <f t="array" ref="AB287">_xlfn.XLOOKUP(AB$1&amp;$R287,$C$3:$C$1662&amp;$D$3:$D$1662,$E$3:$E$1662,0,0,1)</f>
        <v>4400</v>
      </c>
      <c r="AC287" s="2" cm="1">
        <f t="array" ref="AC287">_xlfn.XLOOKUP(AC$1&amp;$R287,$C$3:$C$1662&amp;$D$3:$D$1662,$E$3:$E$1662,0,0,1)</f>
        <v>2900</v>
      </c>
    </row>
    <row r="288" spans="3:29" x14ac:dyDescent="0.4">
      <c r="C288" t="s">
        <v>804</v>
      </c>
      <c r="D288" t="s">
        <v>489</v>
      </c>
      <c r="E288">
        <v>2900</v>
      </c>
      <c r="R288" t="s">
        <v>277</v>
      </c>
      <c r="S288" s="2">
        <f t="shared" si="25"/>
        <v>8844500</v>
      </c>
      <c r="T288" s="2">
        <f t="shared" si="27"/>
        <v>9552900</v>
      </c>
      <c r="U288" s="2">
        <f t="shared" si="27"/>
        <v>17671400</v>
      </c>
      <c r="V288" s="2">
        <f t="shared" si="27"/>
        <v>6659800</v>
      </c>
      <c r="W288" s="2">
        <f t="shared" si="27"/>
        <v>4637000</v>
      </c>
      <c r="X288" s="2">
        <f t="shared" si="27"/>
        <v>5701400</v>
      </c>
      <c r="Y288" s="2" cm="1">
        <f t="array" ref="Y288">_xlfn.XLOOKUP(Y$1&amp;$R288,$C$3:$C$1662&amp;$D$3:$D$1662,$E$3:$E$1662,0,0,1)</f>
        <v>26600</v>
      </c>
      <c r="Z288" s="2" cm="1">
        <f t="array" ref="Z288">_xlfn.XLOOKUP(Z$1&amp;$R288,$C$3:$C$1662&amp;$D$3:$D$1662,$E$3:$E$1662,0,0,1)</f>
        <v>43100</v>
      </c>
      <c r="AA288" s="2" cm="1">
        <f t="array" ref="AA288">_xlfn.XLOOKUP(AA$1&amp;$R288,$C$3:$C$1662&amp;$D$3:$D$1662,$E$3:$E$1662,0,0,1)</f>
        <v>57200</v>
      </c>
      <c r="AB288" s="2" cm="1">
        <f t="array" ref="AB288">_xlfn.XLOOKUP(AB$1&amp;$R288,$C$3:$C$1662&amp;$D$3:$D$1662,$E$3:$E$1662,0,0,1)</f>
        <v>9700</v>
      </c>
      <c r="AC288" s="2" cm="1">
        <f t="array" ref="AC288">_xlfn.XLOOKUP(AC$1&amp;$R288,$C$3:$C$1662&amp;$D$3:$D$1662,$E$3:$E$1662,0,0,1)</f>
        <v>5900</v>
      </c>
    </row>
    <row r="289" spans="3:29" x14ac:dyDescent="0.4">
      <c r="C289" t="s">
        <v>804</v>
      </c>
      <c r="D289" t="s">
        <v>490</v>
      </c>
      <c r="E289">
        <v>5900</v>
      </c>
      <c r="R289" t="s">
        <v>56</v>
      </c>
      <c r="S289" s="2">
        <f t="shared" si="25"/>
        <v>8871280</v>
      </c>
      <c r="T289" s="2">
        <f t="shared" si="27"/>
        <v>9565700</v>
      </c>
      <c r="U289" s="2">
        <f t="shared" si="27"/>
        <v>17695700</v>
      </c>
      <c r="V289" s="2">
        <f t="shared" si="27"/>
        <v>6740700</v>
      </c>
      <c r="W289" s="2">
        <f t="shared" si="27"/>
        <v>4640900</v>
      </c>
      <c r="X289" s="2">
        <f t="shared" si="27"/>
        <v>5713400</v>
      </c>
      <c r="Y289" s="2" cm="1">
        <f t="array" ref="Y289">_xlfn.XLOOKUP(Y$1&amp;$R289,$C$3:$C$1662&amp;$D$3:$D$1662,$E$3:$E$1662,0,0,1)</f>
        <v>12800</v>
      </c>
      <c r="Z289" s="2" cm="1">
        <f t="array" ref="Z289">_xlfn.XLOOKUP(Z$1&amp;$R289,$C$3:$C$1662&amp;$D$3:$D$1662,$E$3:$E$1662,0,0,1)</f>
        <v>24300</v>
      </c>
      <c r="AA289" s="2" cm="1">
        <f t="array" ref="AA289">_xlfn.XLOOKUP(AA$1&amp;$R289,$C$3:$C$1662&amp;$D$3:$D$1662,$E$3:$E$1662,0,0,1)</f>
        <v>80900</v>
      </c>
      <c r="AB289" s="2" cm="1">
        <f t="array" ref="AB289">_xlfn.XLOOKUP(AB$1&amp;$R289,$C$3:$C$1662&amp;$D$3:$D$1662,$E$3:$E$1662,0,0,1)</f>
        <v>3900</v>
      </c>
      <c r="AC289" s="2" cm="1">
        <f t="array" ref="AC289">_xlfn.XLOOKUP(AC$1&amp;$R289,$C$3:$C$1662&amp;$D$3:$D$1662,$E$3:$E$1662,0,0,1)</f>
        <v>12000</v>
      </c>
    </row>
    <row r="290" spans="3:29" x14ac:dyDescent="0.4">
      <c r="C290" t="s">
        <v>804</v>
      </c>
      <c r="D290" t="s">
        <v>491</v>
      </c>
      <c r="E290">
        <v>12000</v>
      </c>
      <c r="R290" t="s">
        <v>35</v>
      </c>
      <c r="S290" s="2">
        <f t="shared" si="25"/>
        <v>8887740</v>
      </c>
      <c r="T290" s="2">
        <f t="shared" si="27"/>
        <v>9576200</v>
      </c>
      <c r="U290" s="2">
        <f t="shared" si="27"/>
        <v>17735100</v>
      </c>
      <c r="V290" s="2">
        <f t="shared" si="27"/>
        <v>6751100</v>
      </c>
      <c r="W290" s="2">
        <f t="shared" si="27"/>
        <v>4650500</v>
      </c>
      <c r="X290" s="2">
        <f t="shared" si="27"/>
        <v>5725800</v>
      </c>
      <c r="Y290" s="2" cm="1">
        <f t="array" ref="Y290">_xlfn.XLOOKUP(Y$1&amp;$R290,$C$3:$C$1662&amp;$D$3:$D$1662,$E$3:$E$1662,0,0,1)</f>
        <v>10500</v>
      </c>
      <c r="Z290" s="2" cm="1">
        <f t="array" ref="Z290">_xlfn.XLOOKUP(Z$1&amp;$R290,$C$3:$C$1662&amp;$D$3:$D$1662,$E$3:$E$1662,0,0,1)</f>
        <v>39400</v>
      </c>
      <c r="AA290" s="2" cm="1">
        <f t="array" ref="AA290">_xlfn.XLOOKUP(AA$1&amp;$R290,$C$3:$C$1662&amp;$D$3:$D$1662,$E$3:$E$1662,0,0,1)</f>
        <v>10400</v>
      </c>
      <c r="AB290" s="2" cm="1">
        <f t="array" ref="AB290">_xlfn.XLOOKUP(AB$1&amp;$R290,$C$3:$C$1662&amp;$D$3:$D$1662,$E$3:$E$1662,0,0,1)</f>
        <v>9600</v>
      </c>
      <c r="AC290" s="2" cm="1">
        <f t="array" ref="AC290">_xlfn.XLOOKUP(AC$1&amp;$R290,$C$3:$C$1662&amp;$D$3:$D$1662,$E$3:$E$1662,0,0,1)</f>
        <v>12400</v>
      </c>
    </row>
    <row r="291" spans="3:29" x14ac:dyDescent="0.4">
      <c r="C291" t="s">
        <v>804</v>
      </c>
      <c r="D291" t="s">
        <v>492</v>
      </c>
      <c r="E291">
        <v>12400</v>
      </c>
      <c r="R291" t="s">
        <v>309</v>
      </c>
      <c r="S291" s="2">
        <f t="shared" si="25"/>
        <v>8897860</v>
      </c>
      <c r="T291" s="2">
        <f t="shared" si="27"/>
        <v>9589400</v>
      </c>
      <c r="U291" s="2">
        <f t="shared" si="27"/>
        <v>17746600</v>
      </c>
      <c r="V291" s="2">
        <f t="shared" si="27"/>
        <v>6762000</v>
      </c>
      <c r="W291" s="2">
        <f t="shared" si="27"/>
        <v>4658200</v>
      </c>
      <c r="X291" s="2">
        <f t="shared" si="27"/>
        <v>5733100</v>
      </c>
      <c r="Y291" s="2" cm="1">
        <f t="array" ref="Y291">_xlfn.XLOOKUP(Y$1&amp;$R291,$C$3:$C$1662&amp;$D$3:$D$1662,$E$3:$E$1662,0,0,1)</f>
        <v>13200</v>
      </c>
      <c r="Z291" s="2" cm="1">
        <f t="array" ref="Z291">_xlfn.XLOOKUP(Z$1&amp;$R291,$C$3:$C$1662&amp;$D$3:$D$1662,$E$3:$E$1662,0,0,1)</f>
        <v>11500</v>
      </c>
      <c r="AA291" s="2" cm="1">
        <f t="array" ref="AA291">_xlfn.XLOOKUP(AA$1&amp;$R291,$C$3:$C$1662&amp;$D$3:$D$1662,$E$3:$E$1662,0,0,1)</f>
        <v>10900</v>
      </c>
      <c r="AB291" s="2" cm="1">
        <f t="array" ref="AB291">_xlfn.XLOOKUP(AB$1&amp;$R291,$C$3:$C$1662&amp;$D$3:$D$1662,$E$3:$E$1662,0,0,1)</f>
        <v>7700</v>
      </c>
      <c r="AC291" s="2" cm="1">
        <f t="array" ref="AC291">_xlfn.XLOOKUP(AC$1&amp;$R291,$C$3:$C$1662&amp;$D$3:$D$1662,$E$3:$E$1662,0,0,1)</f>
        <v>7300</v>
      </c>
    </row>
    <row r="292" spans="3:29" x14ac:dyDescent="0.4">
      <c r="C292" t="s">
        <v>804</v>
      </c>
      <c r="D292" t="s">
        <v>493</v>
      </c>
      <c r="E292">
        <v>7300</v>
      </c>
      <c r="R292" t="s">
        <v>278</v>
      </c>
      <c r="S292" s="2">
        <f t="shared" si="25"/>
        <v>8919600</v>
      </c>
      <c r="T292" s="2">
        <f t="shared" ref="T292:X307" si="28">T291+Y292</f>
        <v>9609000</v>
      </c>
      <c r="U292" s="2">
        <f t="shared" si="28"/>
        <v>17774800</v>
      </c>
      <c r="V292" s="2">
        <f t="shared" si="28"/>
        <v>6794300</v>
      </c>
      <c r="W292" s="2">
        <f t="shared" si="28"/>
        <v>4674200</v>
      </c>
      <c r="X292" s="2">
        <f t="shared" si="28"/>
        <v>5745700</v>
      </c>
      <c r="Y292" s="2" cm="1">
        <f t="array" ref="Y292">_xlfn.XLOOKUP(Y$1&amp;$R292,$C$3:$C$1662&amp;$D$3:$D$1662,$E$3:$E$1662,0,0,1)</f>
        <v>19600</v>
      </c>
      <c r="Z292" s="2" cm="1">
        <f t="array" ref="Z292">_xlfn.XLOOKUP(Z$1&amp;$R292,$C$3:$C$1662&amp;$D$3:$D$1662,$E$3:$E$1662,0,0,1)</f>
        <v>28200</v>
      </c>
      <c r="AA292" s="2" cm="1">
        <f t="array" ref="AA292">_xlfn.XLOOKUP(AA$1&amp;$R292,$C$3:$C$1662&amp;$D$3:$D$1662,$E$3:$E$1662,0,0,1)</f>
        <v>32300</v>
      </c>
      <c r="AB292" s="2" cm="1">
        <f t="array" ref="AB292">_xlfn.XLOOKUP(AB$1&amp;$R292,$C$3:$C$1662&amp;$D$3:$D$1662,$E$3:$E$1662,0,0,1)</f>
        <v>16000</v>
      </c>
      <c r="AC292" s="2" cm="1">
        <f t="array" ref="AC292">_xlfn.XLOOKUP(AC$1&amp;$R292,$C$3:$C$1662&amp;$D$3:$D$1662,$E$3:$E$1662,0,0,1)</f>
        <v>12600</v>
      </c>
    </row>
    <row r="293" spans="3:29" x14ac:dyDescent="0.4">
      <c r="C293" t="s">
        <v>804</v>
      </c>
      <c r="D293" t="s">
        <v>494</v>
      </c>
      <c r="E293">
        <v>12600</v>
      </c>
      <c r="R293" t="s">
        <v>262</v>
      </c>
      <c r="S293" s="2">
        <f t="shared" si="25"/>
        <v>8939360</v>
      </c>
      <c r="T293" s="2">
        <f t="shared" si="28"/>
        <v>9622800</v>
      </c>
      <c r="U293" s="2">
        <f t="shared" si="28"/>
        <v>17812000</v>
      </c>
      <c r="V293" s="2">
        <f t="shared" si="28"/>
        <v>6813700</v>
      </c>
      <c r="W293" s="2">
        <f t="shared" si="28"/>
        <v>4693900</v>
      </c>
      <c r="X293" s="2">
        <f t="shared" si="28"/>
        <v>5754400</v>
      </c>
      <c r="Y293" s="2" cm="1">
        <f t="array" ref="Y293">_xlfn.XLOOKUP(Y$1&amp;$R293,$C$3:$C$1662&amp;$D$3:$D$1662,$E$3:$E$1662,0,0,1)</f>
        <v>13800</v>
      </c>
      <c r="Z293" s="2" cm="1">
        <f t="array" ref="Z293">_xlfn.XLOOKUP(Z$1&amp;$R293,$C$3:$C$1662&amp;$D$3:$D$1662,$E$3:$E$1662,0,0,1)</f>
        <v>37200</v>
      </c>
      <c r="AA293" s="2" cm="1">
        <f t="array" ref="AA293">_xlfn.XLOOKUP(AA$1&amp;$R293,$C$3:$C$1662&amp;$D$3:$D$1662,$E$3:$E$1662,0,0,1)</f>
        <v>19400</v>
      </c>
      <c r="AB293" s="2" cm="1">
        <f t="array" ref="AB293">_xlfn.XLOOKUP(AB$1&amp;$R293,$C$3:$C$1662&amp;$D$3:$D$1662,$E$3:$E$1662,0,0,1)</f>
        <v>19700</v>
      </c>
      <c r="AC293" s="2" cm="1">
        <f t="array" ref="AC293">_xlfn.XLOOKUP(AC$1&amp;$R293,$C$3:$C$1662&amp;$D$3:$D$1662,$E$3:$E$1662,0,0,1)</f>
        <v>8700</v>
      </c>
    </row>
    <row r="294" spans="3:29" x14ac:dyDescent="0.4">
      <c r="C294" t="s">
        <v>804</v>
      </c>
      <c r="D294" t="s">
        <v>495</v>
      </c>
      <c r="E294">
        <v>8700</v>
      </c>
      <c r="R294" t="s">
        <v>16</v>
      </c>
      <c r="S294" s="2">
        <f t="shared" si="25"/>
        <v>8949580</v>
      </c>
      <c r="T294" s="2">
        <f t="shared" si="28"/>
        <v>9634400</v>
      </c>
      <c r="U294" s="2">
        <f t="shared" si="28"/>
        <v>17824100</v>
      </c>
      <c r="V294" s="2">
        <f t="shared" si="28"/>
        <v>6826700</v>
      </c>
      <c r="W294" s="2">
        <f t="shared" si="28"/>
        <v>4696300</v>
      </c>
      <c r="X294" s="2">
        <f t="shared" si="28"/>
        <v>5766400</v>
      </c>
      <c r="Y294" s="2" cm="1">
        <f t="array" ref="Y294">_xlfn.XLOOKUP(Y$1&amp;$R294,$C$3:$C$1662&amp;$D$3:$D$1662,$E$3:$E$1662,0,0,1)</f>
        <v>11600</v>
      </c>
      <c r="Z294" s="2" cm="1">
        <f t="array" ref="Z294">_xlfn.XLOOKUP(Z$1&amp;$R294,$C$3:$C$1662&amp;$D$3:$D$1662,$E$3:$E$1662,0,0,1)</f>
        <v>12100</v>
      </c>
      <c r="AA294" s="2" cm="1">
        <f t="array" ref="AA294">_xlfn.XLOOKUP(AA$1&amp;$R294,$C$3:$C$1662&amp;$D$3:$D$1662,$E$3:$E$1662,0,0,1)</f>
        <v>13000</v>
      </c>
      <c r="AB294" s="2" cm="1">
        <f t="array" ref="AB294">_xlfn.XLOOKUP(AB$1&amp;$R294,$C$3:$C$1662&amp;$D$3:$D$1662,$E$3:$E$1662,0,0,1)</f>
        <v>2400</v>
      </c>
      <c r="AC294" s="2" cm="1">
        <f t="array" ref="AC294">_xlfn.XLOOKUP(AC$1&amp;$R294,$C$3:$C$1662&amp;$D$3:$D$1662,$E$3:$E$1662,0,0,1)</f>
        <v>12000</v>
      </c>
    </row>
    <row r="295" spans="3:29" x14ac:dyDescent="0.4">
      <c r="C295" t="s">
        <v>804</v>
      </c>
      <c r="D295" t="s">
        <v>496</v>
      </c>
      <c r="E295">
        <v>12000</v>
      </c>
      <c r="R295" t="s">
        <v>104</v>
      </c>
      <c r="S295" s="2">
        <f t="shared" si="25"/>
        <v>8973500</v>
      </c>
      <c r="T295" s="2">
        <f t="shared" si="28"/>
        <v>9649900</v>
      </c>
      <c r="U295" s="2">
        <f t="shared" si="28"/>
        <v>17880900</v>
      </c>
      <c r="V295" s="2">
        <f t="shared" si="28"/>
        <v>6865400</v>
      </c>
      <c r="W295" s="2">
        <f t="shared" si="28"/>
        <v>4701200</v>
      </c>
      <c r="X295" s="2">
        <f t="shared" si="28"/>
        <v>5770100</v>
      </c>
      <c r="Y295" s="2" cm="1">
        <f t="array" ref="Y295">_xlfn.XLOOKUP(Y$1&amp;$R295,$C$3:$C$1662&amp;$D$3:$D$1662,$E$3:$E$1662,0,0,1)</f>
        <v>15500</v>
      </c>
      <c r="Z295" s="2" cm="1">
        <f t="array" ref="Z295">_xlfn.XLOOKUP(Z$1&amp;$R295,$C$3:$C$1662&amp;$D$3:$D$1662,$E$3:$E$1662,0,0,1)</f>
        <v>56800</v>
      </c>
      <c r="AA295" s="2" cm="1">
        <f t="array" ref="AA295">_xlfn.XLOOKUP(AA$1&amp;$R295,$C$3:$C$1662&amp;$D$3:$D$1662,$E$3:$E$1662,0,0,1)</f>
        <v>38700</v>
      </c>
      <c r="AB295" s="2" cm="1">
        <f t="array" ref="AB295">_xlfn.XLOOKUP(AB$1&amp;$R295,$C$3:$C$1662&amp;$D$3:$D$1662,$E$3:$E$1662,0,0,1)</f>
        <v>4900</v>
      </c>
      <c r="AC295" s="2" cm="1">
        <f t="array" ref="AC295">_xlfn.XLOOKUP(AC$1&amp;$R295,$C$3:$C$1662&amp;$D$3:$D$1662,$E$3:$E$1662,0,0,1)</f>
        <v>3700</v>
      </c>
    </row>
    <row r="296" spans="3:29" x14ac:dyDescent="0.4">
      <c r="C296" t="s">
        <v>804</v>
      </c>
      <c r="D296" t="s">
        <v>497</v>
      </c>
      <c r="E296">
        <v>3700</v>
      </c>
      <c r="R296" t="s">
        <v>130</v>
      </c>
      <c r="S296" s="2">
        <f t="shared" si="25"/>
        <v>8994700</v>
      </c>
      <c r="T296" s="2">
        <f t="shared" si="28"/>
        <v>9664000</v>
      </c>
      <c r="U296" s="2">
        <f t="shared" si="28"/>
        <v>17949800</v>
      </c>
      <c r="V296" s="2">
        <f t="shared" si="28"/>
        <v>6872800</v>
      </c>
      <c r="W296" s="2">
        <f t="shared" si="28"/>
        <v>4706500</v>
      </c>
      <c r="X296" s="2">
        <f t="shared" si="28"/>
        <v>5780400</v>
      </c>
      <c r="Y296" s="2" cm="1">
        <f t="array" ref="Y296">_xlfn.XLOOKUP(Y$1&amp;$R296,$C$3:$C$1662&amp;$D$3:$D$1662,$E$3:$E$1662,0,0,1)</f>
        <v>14100</v>
      </c>
      <c r="Z296" s="2" cm="1">
        <f t="array" ref="Z296">_xlfn.XLOOKUP(Z$1&amp;$R296,$C$3:$C$1662&amp;$D$3:$D$1662,$E$3:$E$1662,0,0,1)</f>
        <v>68900</v>
      </c>
      <c r="AA296" s="2" cm="1">
        <f t="array" ref="AA296">_xlfn.XLOOKUP(AA$1&amp;$R296,$C$3:$C$1662&amp;$D$3:$D$1662,$E$3:$E$1662,0,0,1)</f>
        <v>7400</v>
      </c>
      <c r="AB296" s="2" cm="1">
        <f t="array" ref="AB296">_xlfn.XLOOKUP(AB$1&amp;$R296,$C$3:$C$1662&amp;$D$3:$D$1662,$E$3:$E$1662,0,0,1)</f>
        <v>5300</v>
      </c>
      <c r="AC296" s="2" cm="1">
        <f t="array" ref="AC296">_xlfn.XLOOKUP(AC$1&amp;$R296,$C$3:$C$1662&amp;$D$3:$D$1662,$E$3:$E$1662,0,0,1)</f>
        <v>10300</v>
      </c>
    </row>
    <row r="297" spans="3:29" x14ac:dyDescent="0.4">
      <c r="C297" t="s">
        <v>804</v>
      </c>
      <c r="D297" t="s">
        <v>498</v>
      </c>
      <c r="E297">
        <v>10300</v>
      </c>
      <c r="R297" t="s">
        <v>73</v>
      </c>
      <c r="S297" s="2">
        <f t="shared" si="25"/>
        <v>9011280</v>
      </c>
      <c r="T297" s="2">
        <f t="shared" si="28"/>
        <v>9692300</v>
      </c>
      <c r="U297" s="2">
        <f t="shared" si="28"/>
        <v>17979900</v>
      </c>
      <c r="V297" s="2">
        <f t="shared" si="28"/>
        <v>6885200</v>
      </c>
      <c r="W297" s="2">
        <f t="shared" si="28"/>
        <v>4715700</v>
      </c>
      <c r="X297" s="2">
        <f t="shared" si="28"/>
        <v>5783300</v>
      </c>
      <c r="Y297" s="2" cm="1">
        <f t="array" ref="Y297">_xlfn.XLOOKUP(Y$1&amp;$R297,$C$3:$C$1662&amp;$D$3:$D$1662,$E$3:$E$1662,0,0,1)</f>
        <v>28300</v>
      </c>
      <c r="Z297" s="2" cm="1">
        <f t="array" ref="Z297">_xlfn.XLOOKUP(Z$1&amp;$R297,$C$3:$C$1662&amp;$D$3:$D$1662,$E$3:$E$1662,0,0,1)</f>
        <v>30100</v>
      </c>
      <c r="AA297" s="2" cm="1">
        <f t="array" ref="AA297">_xlfn.XLOOKUP(AA$1&amp;$R297,$C$3:$C$1662&amp;$D$3:$D$1662,$E$3:$E$1662,0,0,1)</f>
        <v>12400</v>
      </c>
      <c r="AB297" s="2" cm="1">
        <f t="array" ref="AB297">_xlfn.XLOOKUP(AB$1&amp;$R297,$C$3:$C$1662&amp;$D$3:$D$1662,$E$3:$E$1662,0,0,1)</f>
        <v>9200</v>
      </c>
      <c r="AC297" s="2" cm="1">
        <f t="array" ref="AC297">_xlfn.XLOOKUP(AC$1&amp;$R297,$C$3:$C$1662&amp;$D$3:$D$1662,$E$3:$E$1662,0,0,1)</f>
        <v>2900</v>
      </c>
    </row>
    <row r="298" spans="3:29" x14ac:dyDescent="0.4">
      <c r="C298" t="s">
        <v>804</v>
      </c>
      <c r="D298" t="s">
        <v>499</v>
      </c>
      <c r="E298">
        <v>2900</v>
      </c>
      <c r="R298" t="s">
        <v>10</v>
      </c>
      <c r="S298" s="2">
        <f t="shared" si="25"/>
        <v>9037120</v>
      </c>
      <c r="T298" s="2">
        <f t="shared" si="28"/>
        <v>9719500</v>
      </c>
      <c r="U298" s="2">
        <f t="shared" si="28"/>
        <v>18022200</v>
      </c>
      <c r="V298" s="2">
        <f t="shared" si="28"/>
        <v>6924600</v>
      </c>
      <c r="W298" s="2">
        <f t="shared" si="28"/>
        <v>4728500</v>
      </c>
      <c r="X298" s="2">
        <f t="shared" si="28"/>
        <v>5790800</v>
      </c>
      <c r="Y298" s="2" cm="1">
        <f t="array" ref="Y298">_xlfn.XLOOKUP(Y$1&amp;$R298,$C$3:$C$1662&amp;$D$3:$D$1662,$E$3:$E$1662,0,0,1)</f>
        <v>27200</v>
      </c>
      <c r="Z298" s="2" cm="1">
        <f t="array" ref="Z298">_xlfn.XLOOKUP(Z$1&amp;$R298,$C$3:$C$1662&amp;$D$3:$D$1662,$E$3:$E$1662,0,0,1)</f>
        <v>42300</v>
      </c>
      <c r="AA298" s="2" cm="1">
        <f t="array" ref="AA298">_xlfn.XLOOKUP(AA$1&amp;$R298,$C$3:$C$1662&amp;$D$3:$D$1662,$E$3:$E$1662,0,0,1)</f>
        <v>39400</v>
      </c>
      <c r="AB298" s="2" cm="1">
        <f t="array" ref="AB298">_xlfn.XLOOKUP(AB$1&amp;$R298,$C$3:$C$1662&amp;$D$3:$D$1662,$E$3:$E$1662,0,0,1)</f>
        <v>12800</v>
      </c>
      <c r="AC298" s="2" cm="1">
        <f t="array" ref="AC298">_xlfn.XLOOKUP(AC$1&amp;$R298,$C$3:$C$1662&amp;$D$3:$D$1662,$E$3:$E$1662,0,0,1)</f>
        <v>7500</v>
      </c>
    </row>
    <row r="299" spans="3:29" x14ac:dyDescent="0.4">
      <c r="C299" t="s">
        <v>804</v>
      </c>
      <c r="D299" t="s">
        <v>500</v>
      </c>
      <c r="E299">
        <v>7500</v>
      </c>
      <c r="R299" t="s">
        <v>215</v>
      </c>
      <c r="S299" s="2">
        <f t="shared" si="25"/>
        <v>9051720</v>
      </c>
      <c r="T299" s="2">
        <f t="shared" si="28"/>
        <v>9732600</v>
      </c>
      <c r="U299" s="2">
        <f t="shared" si="28"/>
        <v>18049200</v>
      </c>
      <c r="V299" s="2">
        <f t="shared" si="28"/>
        <v>6932600</v>
      </c>
      <c r="W299" s="2">
        <f t="shared" si="28"/>
        <v>4733500</v>
      </c>
      <c r="X299" s="2">
        <f t="shared" si="28"/>
        <v>5810700</v>
      </c>
      <c r="Y299" s="2" cm="1">
        <f t="array" ref="Y299">_xlfn.XLOOKUP(Y$1&amp;$R299,$C$3:$C$1662&amp;$D$3:$D$1662,$E$3:$E$1662,0,0,1)</f>
        <v>13100</v>
      </c>
      <c r="Z299" s="2" cm="1">
        <f t="array" ref="Z299">_xlfn.XLOOKUP(Z$1&amp;$R299,$C$3:$C$1662&amp;$D$3:$D$1662,$E$3:$E$1662,0,0,1)</f>
        <v>27000</v>
      </c>
      <c r="AA299" s="2" cm="1">
        <f t="array" ref="AA299">_xlfn.XLOOKUP(AA$1&amp;$R299,$C$3:$C$1662&amp;$D$3:$D$1662,$E$3:$E$1662,0,0,1)</f>
        <v>8000</v>
      </c>
      <c r="AB299" s="2" cm="1">
        <f t="array" ref="AB299">_xlfn.XLOOKUP(AB$1&amp;$R299,$C$3:$C$1662&amp;$D$3:$D$1662,$E$3:$E$1662,0,0,1)</f>
        <v>5000</v>
      </c>
      <c r="AC299" s="2" cm="1">
        <f t="array" ref="AC299">_xlfn.XLOOKUP(AC$1&amp;$R299,$C$3:$C$1662&amp;$D$3:$D$1662,$E$3:$E$1662,0,0,1)</f>
        <v>19900</v>
      </c>
    </row>
    <row r="300" spans="3:29" x14ac:dyDescent="0.4">
      <c r="C300" t="s">
        <v>804</v>
      </c>
      <c r="D300" t="s">
        <v>501</v>
      </c>
      <c r="E300">
        <v>19900</v>
      </c>
      <c r="R300" t="s">
        <v>227</v>
      </c>
      <c r="S300" s="2">
        <f t="shared" si="25"/>
        <v>9065440</v>
      </c>
      <c r="T300" s="2">
        <f t="shared" si="28"/>
        <v>9755100</v>
      </c>
      <c r="U300" s="2">
        <f t="shared" si="28"/>
        <v>18070300</v>
      </c>
      <c r="V300" s="2">
        <f t="shared" si="28"/>
        <v>6949700</v>
      </c>
      <c r="W300" s="2">
        <f t="shared" si="28"/>
        <v>4738500</v>
      </c>
      <c r="X300" s="2">
        <f t="shared" si="28"/>
        <v>5813600</v>
      </c>
      <c r="Y300" s="2" cm="1">
        <f t="array" ref="Y300">_xlfn.XLOOKUP(Y$1&amp;$R300,$C$3:$C$1662&amp;$D$3:$D$1662,$E$3:$E$1662,0,0,1)</f>
        <v>22500</v>
      </c>
      <c r="Z300" s="2" cm="1">
        <f t="array" ref="Z300">_xlfn.XLOOKUP(Z$1&amp;$R300,$C$3:$C$1662&amp;$D$3:$D$1662,$E$3:$E$1662,0,0,1)</f>
        <v>21100</v>
      </c>
      <c r="AA300" s="2" cm="1">
        <f t="array" ref="AA300">_xlfn.XLOOKUP(AA$1&amp;$R300,$C$3:$C$1662&amp;$D$3:$D$1662,$E$3:$E$1662,0,0,1)</f>
        <v>17100</v>
      </c>
      <c r="AB300" s="2" cm="1">
        <f t="array" ref="AB300">_xlfn.XLOOKUP(AB$1&amp;$R300,$C$3:$C$1662&amp;$D$3:$D$1662,$E$3:$E$1662,0,0,1)</f>
        <v>5000</v>
      </c>
      <c r="AC300" s="2" cm="1">
        <f t="array" ref="AC300">_xlfn.XLOOKUP(AC$1&amp;$R300,$C$3:$C$1662&amp;$D$3:$D$1662,$E$3:$E$1662,0,0,1)</f>
        <v>2900</v>
      </c>
    </row>
    <row r="301" spans="3:29" x14ac:dyDescent="0.4">
      <c r="C301" t="s">
        <v>804</v>
      </c>
      <c r="D301" t="s">
        <v>502</v>
      </c>
      <c r="E301">
        <v>2900</v>
      </c>
      <c r="R301" t="s">
        <v>235</v>
      </c>
      <c r="S301" s="2">
        <f t="shared" si="25"/>
        <v>9083300</v>
      </c>
      <c r="T301" s="2">
        <f t="shared" si="28"/>
        <v>9768500</v>
      </c>
      <c r="U301" s="2">
        <f t="shared" si="28"/>
        <v>18086800</v>
      </c>
      <c r="V301" s="2">
        <f t="shared" si="28"/>
        <v>6977600</v>
      </c>
      <c r="W301" s="2">
        <f t="shared" si="28"/>
        <v>4747100</v>
      </c>
      <c r="X301" s="2">
        <f t="shared" si="28"/>
        <v>5836500</v>
      </c>
      <c r="Y301" s="2" cm="1">
        <f t="array" ref="Y301">_xlfn.XLOOKUP(Y$1&amp;$R301,$C$3:$C$1662&amp;$D$3:$D$1662,$E$3:$E$1662,0,0,1)</f>
        <v>13400</v>
      </c>
      <c r="Z301" s="2" cm="1">
        <f t="array" ref="Z301">_xlfn.XLOOKUP(Z$1&amp;$R301,$C$3:$C$1662&amp;$D$3:$D$1662,$E$3:$E$1662,0,0,1)</f>
        <v>16500</v>
      </c>
      <c r="AA301" s="2" cm="1">
        <f t="array" ref="AA301">_xlfn.XLOOKUP(AA$1&amp;$R301,$C$3:$C$1662&amp;$D$3:$D$1662,$E$3:$E$1662,0,0,1)</f>
        <v>27900</v>
      </c>
      <c r="AB301" s="2" cm="1">
        <f t="array" ref="AB301">_xlfn.XLOOKUP(AB$1&amp;$R301,$C$3:$C$1662&amp;$D$3:$D$1662,$E$3:$E$1662,0,0,1)</f>
        <v>8600</v>
      </c>
      <c r="AC301" s="2" cm="1">
        <f t="array" ref="AC301">_xlfn.XLOOKUP(AC$1&amp;$R301,$C$3:$C$1662&amp;$D$3:$D$1662,$E$3:$E$1662,0,0,1)</f>
        <v>22900</v>
      </c>
    </row>
    <row r="302" spans="3:29" x14ac:dyDescent="0.4">
      <c r="C302" t="s">
        <v>804</v>
      </c>
      <c r="D302" t="s">
        <v>503</v>
      </c>
      <c r="E302">
        <v>22900</v>
      </c>
      <c r="R302" t="s">
        <v>14</v>
      </c>
      <c r="S302" s="2">
        <f t="shared" si="25"/>
        <v>9104580</v>
      </c>
      <c r="T302" s="2">
        <f t="shared" si="28"/>
        <v>9786600</v>
      </c>
      <c r="U302" s="2">
        <f t="shared" si="28"/>
        <v>18128200</v>
      </c>
      <c r="V302" s="2">
        <f t="shared" si="28"/>
        <v>6988700</v>
      </c>
      <c r="W302" s="2">
        <f t="shared" si="28"/>
        <v>4758600</v>
      </c>
      <c r="X302" s="2">
        <f t="shared" si="28"/>
        <v>5860800</v>
      </c>
      <c r="Y302" s="2" cm="1">
        <f t="array" ref="Y302">_xlfn.XLOOKUP(Y$1&amp;$R302,$C$3:$C$1662&amp;$D$3:$D$1662,$E$3:$E$1662,0,0,1)</f>
        <v>18100</v>
      </c>
      <c r="Z302" s="2" cm="1">
        <f t="array" ref="Z302">_xlfn.XLOOKUP(Z$1&amp;$R302,$C$3:$C$1662&amp;$D$3:$D$1662,$E$3:$E$1662,0,0,1)</f>
        <v>41400</v>
      </c>
      <c r="AA302" s="2" cm="1">
        <f t="array" ref="AA302">_xlfn.XLOOKUP(AA$1&amp;$R302,$C$3:$C$1662&amp;$D$3:$D$1662,$E$3:$E$1662,0,0,1)</f>
        <v>11100</v>
      </c>
      <c r="AB302" s="2" cm="1">
        <f t="array" ref="AB302">_xlfn.XLOOKUP(AB$1&amp;$R302,$C$3:$C$1662&amp;$D$3:$D$1662,$E$3:$E$1662,0,0,1)</f>
        <v>11500</v>
      </c>
      <c r="AC302" s="2" cm="1">
        <f t="array" ref="AC302">_xlfn.XLOOKUP(AC$1&amp;$R302,$C$3:$C$1662&amp;$D$3:$D$1662,$E$3:$E$1662,0,0,1)</f>
        <v>24300</v>
      </c>
    </row>
    <row r="303" spans="3:29" x14ac:dyDescent="0.4">
      <c r="C303" t="s">
        <v>804</v>
      </c>
      <c r="D303" t="s">
        <v>504</v>
      </c>
      <c r="E303">
        <v>24300</v>
      </c>
      <c r="R303" t="s">
        <v>3</v>
      </c>
      <c r="S303" s="2">
        <f t="shared" si="25"/>
        <v>9139700</v>
      </c>
      <c r="T303" s="2">
        <f t="shared" si="28"/>
        <v>9812700</v>
      </c>
      <c r="U303" s="2">
        <f t="shared" si="28"/>
        <v>18199100</v>
      </c>
      <c r="V303" s="2">
        <f t="shared" si="28"/>
        <v>7042700</v>
      </c>
      <c r="W303" s="2">
        <f t="shared" si="28"/>
        <v>4770200</v>
      </c>
      <c r="X303" s="2">
        <f t="shared" si="28"/>
        <v>5873800</v>
      </c>
      <c r="Y303" s="2" cm="1">
        <f t="array" ref="Y303">_xlfn.XLOOKUP(Y$1&amp;$R303,$C$3:$C$1662&amp;$D$3:$D$1662,$E$3:$E$1662,0,0,1)</f>
        <v>26100</v>
      </c>
      <c r="Z303" s="2" cm="1">
        <f t="array" ref="Z303">_xlfn.XLOOKUP(Z$1&amp;$R303,$C$3:$C$1662&amp;$D$3:$D$1662,$E$3:$E$1662,0,0,1)</f>
        <v>70900</v>
      </c>
      <c r="AA303" s="2" cm="1">
        <f t="array" ref="AA303">_xlfn.XLOOKUP(AA$1&amp;$R303,$C$3:$C$1662&amp;$D$3:$D$1662,$E$3:$E$1662,0,0,1)</f>
        <v>54000</v>
      </c>
      <c r="AB303" s="2" cm="1">
        <f t="array" ref="AB303">_xlfn.XLOOKUP(AB$1&amp;$R303,$C$3:$C$1662&amp;$D$3:$D$1662,$E$3:$E$1662,0,0,1)</f>
        <v>11600</v>
      </c>
      <c r="AC303" s="2" cm="1">
        <f t="array" ref="AC303">_xlfn.XLOOKUP(AC$1&amp;$R303,$C$3:$C$1662&amp;$D$3:$D$1662,$E$3:$E$1662,0,0,1)</f>
        <v>13000</v>
      </c>
    </row>
    <row r="304" spans="3:29" x14ac:dyDescent="0.4">
      <c r="C304" t="s">
        <v>804</v>
      </c>
      <c r="D304" t="s">
        <v>505</v>
      </c>
      <c r="E304">
        <v>13000</v>
      </c>
      <c r="R304" t="s">
        <v>355</v>
      </c>
      <c r="S304" s="2">
        <f t="shared" si="25"/>
        <v>9169600</v>
      </c>
      <c r="T304" s="2">
        <f t="shared" si="28"/>
        <v>9826500</v>
      </c>
      <c r="U304" s="2">
        <f t="shared" si="28"/>
        <v>18281400</v>
      </c>
      <c r="V304" s="2">
        <f t="shared" si="28"/>
        <v>7059500</v>
      </c>
      <c r="W304" s="2">
        <f t="shared" si="28"/>
        <v>4786000</v>
      </c>
      <c r="X304" s="2">
        <f t="shared" si="28"/>
        <v>5894600</v>
      </c>
      <c r="Y304" s="2" cm="1">
        <f t="array" ref="Y304">_xlfn.XLOOKUP(Y$1&amp;$R304,$C$3:$C$1662&amp;$D$3:$D$1662,$E$3:$E$1662,0,0,1)</f>
        <v>13800</v>
      </c>
      <c r="Z304" s="2" cm="1">
        <f t="array" ref="Z304">_xlfn.XLOOKUP(Z$1&amp;$R304,$C$3:$C$1662&amp;$D$3:$D$1662,$E$3:$E$1662,0,0,1)</f>
        <v>82300</v>
      </c>
      <c r="AA304" s="2" cm="1">
        <f t="array" ref="AA304">_xlfn.XLOOKUP(AA$1&amp;$R304,$C$3:$C$1662&amp;$D$3:$D$1662,$E$3:$E$1662,0,0,1)</f>
        <v>16800</v>
      </c>
      <c r="AB304" s="2" cm="1">
        <f t="array" ref="AB304">_xlfn.XLOOKUP(AB$1&amp;$R304,$C$3:$C$1662&amp;$D$3:$D$1662,$E$3:$E$1662,0,0,1)</f>
        <v>15800</v>
      </c>
      <c r="AC304" s="2" cm="1">
        <f t="array" ref="AC304">_xlfn.XLOOKUP(AC$1&amp;$R304,$C$3:$C$1662&amp;$D$3:$D$1662,$E$3:$E$1662,0,0,1)</f>
        <v>20800</v>
      </c>
    </row>
    <row r="305" spans="3:29" x14ac:dyDescent="0.4">
      <c r="C305" t="s">
        <v>804</v>
      </c>
      <c r="D305" t="s">
        <v>688</v>
      </c>
      <c r="E305">
        <v>20800</v>
      </c>
      <c r="R305" t="s">
        <v>356</v>
      </c>
      <c r="S305" s="2">
        <f t="shared" si="25"/>
        <v>9206400</v>
      </c>
      <c r="T305" s="2">
        <f t="shared" si="28"/>
        <v>9854500</v>
      </c>
      <c r="U305" s="2">
        <f t="shared" si="28"/>
        <v>18319700</v>
      </c>
      <c r="V305" s="2">
        <f t="shared" si="28"/>
        <v>7166400</v>
      </c>
      <c r="W305" s="2">
        <f t="shared" si="28"/>
        <v>4790000</v>
      </c>
      <c r="X305" s="2">
        <f t="shared" si="28"/>
        <v>5901400</v>
      </c>
      <c r="Y305" s="2" cm="1">
        <f t="array" ref="Y305">_xlfn.XLOOKUP(Y$1&amp;$R305,$C$3:$C$1662&amp;$D$3:$D$1662,$E$3:$E$1662,0,0,1)</f>
        <v>28000</v>
      </c>
      <c r="Z305" s="2" cm="1">
        <f t="array" ref="Z305">_xlfn.XLOOKUP(Z$1&amp;$R305,$C$3:$C$1662&amp;$D$3:$D$1662,$E$3:$E$1662,0,0,1)</f>
        <v>38300</v>
      </c>
      <c r="AA305" s="2" cm="1">
        <f t="array" ref="AA305">_xlfn.XLOOKUP(AA$1&amp;$R305,$C$3:$C$1662&amp;$D$3:$D$1662,$E$3:$E$1662,0,0,1)</f>
        <v>106900</v>
      </c>
      <c r="AB305" s="2" cm="1">
        <f t="array" ref="AB305">_xlfn.XLOOKUP(AB$1&amp;$R305,$C$3:$C$1662&amp;$D$3:$D$1662,$E$3:$E$1662,0,0,1)</f>
        <v>4000</v>
      </c>
      <c r="AC305" s="2" cm="1">
        <f t="array" ref="AC305">_xlfn.XLOOKUP(AC$1&amp;$R305,$C$3:$C$1662&amp;$D$3:$D$1662,$E$3:$E$1662,0,0,1)</f>
        <v>6800</v>
      </c>
    </row>
    <row r="306" spans="3:29" x14ac:dyDescent="0.4">
      <c r="C306" t="s">
        <v>804</v>
      </c>
      <c r="D306" t="s">
        <v>689</v>
      </c>
      <c r="E306">
        <v>6800</v>
      </c>
      <c r="R306" t="s">
        <v>357</v>
      </c>
      <c r="S306" s="2">
        <f t="shared" si="25"/>
        <v>9239760</v>
      </c>
      <c r="T306" s="2">
        <f t="shared" si="28"/>
        <v>9875300</v>
      </c>
      <c r="U306" s="2">
        <f t="shared" si="28"/>
        <v>18369600</v>
      </c>
      <c r="V306" s="2">
        <f t="shared" si="28"/>
        <v>7225200</v>
      </c>
      <c r="W306" s="2">
        <f t="shared" si="28"/>
        <v>4808900</v>
      </c>
      <c r="X306" s="2">
        <f t="shared" si="28"/>
        <v>5919800</v>
      </c>
      <c r="Y306" s="2" cm="1">
        <f t="array" ref="Y306">_xlfn.XLOOKUP(Y$1&amp;$R306,$C$3:$C$1662&amp;$D$3:$D$1662,$E$3:$E$1662,0,0,1)</f>
        <v>20800</v>
      </c>
      <c r="Z306" s="2" cm="1">
        <f t="array" ref="Z306">_xlfn.XLOOKUP(Z$1&amp;$R306,$C$3:$C$1662&amp;$D$3:$D$1662,$E$3:$E$1662,0,0,1)</f>
        <v>49900</v>
      </c>
      <c r="AA306" s="2" cm="1">
        <f t="array" ref="AA306">_xlfn.XLOOKUP(AA$1&amp;$R306,$C$3:$C$1662&amp;$D$3:$D$1662,$E$3:$E$1662,0,0,1)</f>
        <v>58800</v>
      </c>
      <c r="AB306" s="2" cm="1">
        <f t="array" ref="AB306">_xlfn.XLOOKUP(AB$1&amp;$R306,$C$3:$C$1662&amp;$D$3:$D$1662,$E$3:$E$1662,0,0,1)</f>
        <v>18900</v>
      </c>
      <c r="AC306" s="2" cm="1">
        <f t="array" ref="AC306">_xlfn.XLOOKUP(AC$1&amp;$R306,$C$3:$C$1662&amp;$D$3:$D$1662,$E$3:$E$1662,0,0,1)</f>
        <v>18400</v>
      </c>
    </row>
    <row r="307" spans="3:29" x14ac:dyDescent="0.4">
      <c r="C307" t="s">
        <v>804</v>
      </c>
      <c r="D307" t="s">
        <v>690</v>
      </c>
      <c r="E307">
        <v>18400</v>
      </c>
      <c r="R307" t="s">
        <v>358</v>
      </c>
      <c r="S307" s="2">
        <f t="shared" si="25"/>
        <v>9263780</v>
      </c>
      <c r="T307" s="2">
        <f t="shared" si="28"/>
        <v>9885600</v>
      </c>
      <c r="U307" s="2">
        <f t="shared" si="28"/>
        <v>18405200</v>
      </c>
      <c r="V307" s="2">
        <f t="shared" si="28"/>
        <v>7269100</v>
      </c>
      <c r="W307" s="2">
        <f t="shared" si="28"/>
        <v>4823200</v>
      </c>
      <c r="X307" s="2">
        <f t="shared" si="28"/>
        <v>5935800</v>
      </c>
      <c r="Y307" s="2" cm="1">
        <f t="array" ref="Y307">_xlfn.XLOOKUP(Y$1&amp;$R307,$C$3:$C$1662&amp;$D$3:$D$1662,$E$3:$E$1662,0,0,1)</f>
        <v>10300</v>
      </c>
      <c r="Z307" s="2" cm="1">
        <f t="array" ref="Z307">_xlfn.XLOOKUP(Z$1&amp;$R307,$C$3:$C$1662&amp;$D$3:$D$1662,$E$3:$E$1662,0,0,1)</f>
        <v>35600</v>
      </c>
      <c r="AA307" s="2" cm="1">
        <f t="array" ref="AA307">_xlfn.XLOOKUP(AA$1&amp;$R307,$C$3:$C$1662&amp;$D$3:$D$1662,$E$3:$E$1662,0,0,1)</f>
        <v>43900</v>
      </c>
      <c r="AB307" s="2" cm="1">
        <f t="array" ref="AB307">_xlfn.XLOOKUP(AB$1&amp;$R307,$C$3:$C$1662&amp;$D$3:$D$1662,$E$3:$E$1662,0,0,1)</f>
        <v>14300</v>
      </c>
      <c r="AC307" s="2" cm="1">
        <f t="array" ref="AC307">_xlfn.XLOOKUP(AC$1&amp;$R307,$C$3:$C$1662&amp;$D$3:$D$1662,$E$3:$E$1662,0,0,1)</f>
        <v>16000</v>
      </c>
    </row>
    <row r="308" spans="3:29" x14ac:dyDescent="0.4">
      <c r="C308" t="s">
        <v>804</v>
      </c>
      <c r="D308" t="s">
        <v>691</v>
      </c>
      <c r="E308">
        <v>16000</v>
      </c>
      <c r="R308" t="s">
        <v>359</v>
      </c>
      <c r="S308" s="2">
        <f t="shared" si="25"/>
        <v>9299080</v>
      </c>
      <c r="T308" s="2">
        <f t="shared" ref="T308:X323" si="29">T307+Y308</f>
        <v>9914800</v>
      </c>
      <c r="U308" s="2">
        <f t="shared" si="29"/>
        <v>18428700</v>
      </c>
      <c r="V308" s="2">
        <f t="shared" si="29"/>
        <v>7372200</v>
      </c>
      <c r="W308" s="2">
        <f t="shared" si="29"/>
        <v>4834500</v>
      </c>
      <c r="X308" s="2">
        <f t="shared" si="29"/>
        <v>5945200</v>
      </c>
      <c r="Y308" s="2" cm="1">
        <f t="array" ref="Y308">_xlfn.XLOOKUP(Y$1&amp;$R308,$C$3:$C$1662&amp;$D$3:$D$1662,$E$3:$E$1662,0,0,1)</f>
        <v>29200</v>
      </c>
      <c r="Z308" s="2" cm="1">
        <f t="array" ref="Z308">_xlfn.XLOOKUP(Z$1&amp;$R308,$C$3:$C$1662&amp;$D$3:$D$1662,$E$3:$E$1662,0,0,1)</f>
        <v>23500</v>
      </c>
      <c r="AA308" s="2" cm="1">
        <f t="array" ref="AA308">_xlfn.XLOOKUP(AA$1&amp;$R308,$C$3:$C$1662&amp;$D$3:$D$1662,$E$3:$E$1662,0,0,1)</f>
        <v>103100</v>
      </c>
      <c r="AB308" s="2" cm="1">
        <f t="array" ref="AB308">_xlfn.XLOOKUP(AB$1&amp;$R308,$C$3:$C$1662&amp;$D$3:$D$1662,$E$3:$E$1662,0,0,1)</f>
        <v>11300</v>
      </c>
      <c r="AC308" s="2" cm="1">
        <f t="array" ref="AC308">_xlfn.XLOOKUP(AC$1&amp;$R308,$C$3:$C$1662&amp;$D$3:$D$1662,$E$3:$E$1662,0,0,1)</f>
        <v>9400</v>
      </c>
    </row>
    <row r="309" spans="3:29" x14ac:dyDescent="0.4">
      <c r="C309" t="s">
        <v>804</v>
      </c>
      <c r="D309" t="s">
        <v>692</v>
      </c>
      <c r="E309">
        <v>9400</v>
      </c>
      <c r="R309" t="s">
        <v>360</v>
      </c>
      <c r="S309" s="2">
        <f t="shared" si="25"/>
        <v>9326580</v>
      </c>
      <c r="T309" s="2">
        <f t="shared" si="29"/>
        <v>9932600</v>
      </c>
      <c r="U309" s="2">
        <f t="shared" si="29"/>
        <v>18485200</v>
      </c>
      <c r="V309" s="2">
        <f t="shared" si="29"/>
        <v>7409300</v>
      </c>
      <c r="W309" s="2">
        <f t="shared" si="29"/>
        <v>4838900</v>
      </c>
      <c r="X309" s="2">
        <f t="shared" si="29"/>
        <v>5966900</v>
      </c>
      <c r="Y309" s="2" cm="1">
        <f t="array" ref="Y309">_xlfn.XLOOKUP(Y$1&amp;$R309,$C$3:$C$1662&amp;$D$3:$D$1662,$E$3:$E$1662,0,0,1)</f>
        <v>17800</v>
      </c>
      <c r="Z309" s="2" cm="1">
        <f t="array" ref="Z309">_xlfn.XLOOKUP(Z$1&amp;$R309,$C$3:$C$1662&amp;$D$3:$D$1662,$E$3:$E$1662,0,0,1)</f>
        <v>56500</v>
      </c>
      <c r="AA309" s="2" cm="1">
        <f t="array" ref="AA309">_xlfn.XLOOKUP(AA$1&amp;$R309,$C$3:$C$1662&amp;$D$3:$D$1662,$E$3:$E$1662,0,0,1)</f>
        <v>37100</v>
      </c>
      <c r="AB309" s="2" cm="1">
        <f t="array" ref="AB309">_xlfn.XLOOKUP(AB$1&amp;$R309,$C$3:$C$1662&amp;$D$3:$D$1662,$E$3:$E$1662,0,0,1)</f>
        <v>4400</v>
      </c>
      <c r="AC309" s="2" cm="1">
        <f t="array" ref="AC309">_xlfn.XLOOKUP(AC$1&amp;$R309,$C$3:$C$1662&amp;$D$3:$D$1662,$E$3:$E$1662,0,0,1)</f>
        <v>21700</v>
      </c>
    </row>
    <row r="310" spans="3:29" x14ac:dyDescent="0.4">
      <c r="C310" t="s">
        <v>804</v>
      </c>
      <c r="D310" t="s">
        <v>693</v>
      </c>
      <c r="E310">
        <v>21700</v>
      </c>
      <c r="R310" t="s">
        <v>361</v>
      </c>
      <c r="S310" s="2">
        <f t="shared" si="25"/>
        <v>9350220</v>
      </c>
      <c r="T310" s="2">
        <f t="shared" si="29"/>
        <v>9954600</v>
      </c>
      <c r="U310" s="2">
        <f t="shared" si="29"/>
        <v>18497600</v>
      </c>
      <c r="V310" s="2">
        <f t="shared" si="29"/>
        <v>7456800</v>
      </c>
      <c r="W310" s="2">
        <f t="shared" si="29"/>
        <v>4847200</v>
      </c>
      <c r="X310" s="2">
        <f t="shared" si="29"/>
        <v>5994900</v>
      </c>
      <c r="Y310" s="2" cm="1">
        <f t="array" ref="Y310">_xlfn.XLOOKUP(Y$1&amp;$R310,$C$3:$C$1662&amp;$D$3:$D$1662,$E$3:$E$1662,0,0,1)</f>
        <v>22000</v>
      </c>
      <c r="Z310" s="2" cm="1">
        <f t="array" ref="Z310">_xlfn.XLOOKUP(Z$1&amp;$R310,$C$3:$C$1662&amp;$D$3:$D$1662,$E$3:$E$1662,0,0,1)</f>
        <v>12400</v>
      </c>
      <c r="AA310" s="2" cm="1">
        <f t="array" ref="AA310">_xlfn.XLOOKUP(AA$1&amp;$R310,$C$3:$C$1662&amp;$D$3:$D$1662,$E$3:$E$1662,0,0,1)</f>
        <v>47500</v>
      </c>
      <c r="AB310" s="2" cm="1">
        <f t="array" ref="AB310">_xlfn.XLOOKUP(AB$1&amp;$R310,$C$3:$C$1662&amp;$D$3:$D$1662,$E$3:$E$1662,0,0,1)</f>
        <v>8300</v>
      </c>
      <c r="AC310" s="2" cm="1">
        <f t="array" ref="AC310">_xlfn.XLOOKUP(AC$1&amp;$R310,$C$3:$C$1662&amp;$D$3:$D$1662,$E$3:$E$1662,0,0,1)</f>
        <v>28000</v>
      </c>
    </row>
    <row r="311" spans="3:29" x14ac:dyDescent="0.4">
      <c r="C311" t="s">
        <v>804</v>
      </c>
      <c r="D311" t="s">
        <v>694</v>
      </c>
      <c r="E311">
        <v>28000</v>
      </c>
      <c r="R311" t="s">
        <v>362</v>
      </c>
      <c r="S311" s="2">
        <f t="shared" si="25"/>
        <v>9372620</v>
      </c>
      <c r="T311" s="2">
        <f t="shared" si="29"/>
        <v>9974100</v>
      </c>
      <c r="U311" s="2">
        <f t="shared" si="29"/>
        <v>18542600</v>
      </c>
      <c r="V311" s="2">
        <f t="shared" si="29"/>
        <v>7481200</v>
      </c>
      <c r="W311" s="2">
        <f t="shared" si="29"/>
        <v>4862200</v>
      </c>
      <c r="X311" s="2">
        <f t="shared" si="29"/>
        <v>6003000</v>
      </c>
      <c r="Y311" s="2" cm="1">
        <f t="array" ref="Y311">_xlfn.XLOOKUP(Y$1&amp;$R311,$C$3:$C$1662&amp;$D$3:$D$1662,$E$3:$E$1662,0,0,1)</f>
        <v>19500</v>
      </c>
      <c r="Z311" s="2" cm="1">
        <f t="array" ref="Z311">_xlfn.XLOOKUP(Z$1&amp;$R311,$C$3:$C$1662&amp;$D$3:$D$1662,$E$3:$E$1662,0,0,1)</f>
        <v>45000</v>
      </c>
      <c r="AA311" s="2" cm="1">
        <f t="array" ref="AA311">_xlfn.XLOOKUP(AA$1&amp;$R311,$C$3:$C$1662&amp;$D$3:$D$1662,$E$3:$E$1662,0,0,1)</f>
        <v>24400</v>
      </c>
      <c r="AB311" s="2" cm="1">
        <f t="array" ref="AB311">_xlfn.XLOOKUP(AB$1&amp;$R311,$C$3:$C$1662&amp;$D$3:$D$1662,$E$3:$E$1662,0,0,1)</f>
        <v>15000</v>
      </c>
      <c r="AC311" s="2" cm="1">
        <f t="array" ref="AC311">_xlfn.XLOOKUP(AC$1&amp;$R311,$C$3:$C$1662&amp;$D$3:$D$1662,$E$3:$E$1662,0,0,1)</f>
        <v>8100</v>
      </c>
    </row>
    <row r="312" spans="3:29" x14ac:dyDescent="0.4">
      <c r="C312" t="s">
        <v>804</v>
      </c>
      <c r="D312" t="s">
        <v>695</v>
      </c>
      <c r="E312">
        <v>8100</v>
      </c>
      <c r="R312" t="s">
        <v>363</v>
      </c>
      <c r="S312" s="2">
        <f t="shared" si="25"/>
        <v>9393340</v>
      </c>
      <c r="T312" s="2">
        <f t="shared" si="29"/>
        <v>9980900</v>
      </c>
      <c r="U312" s="2">
        <f t="shared" si="29"/>
        <v>18607500</v>
      </c>
      <c r="V312" s="2">
        <f t="shared" si="29"/>
        <v>7499800</v>
      </c>
      <c r="W312" s="2">
        <f t="shared" si="29"/>
        <v>4870900</v>
      </c>
      <c r="X312" s="2">
        <f t="shared" si="29"/>
        <v>6007600</v>
      </c>
      <c r="Y312" s="2" cm="1">
        <f t="array" ref="Y312">_xlfn.XLOOKUP(Y$1&amp;$R312,$C$3:$C$1662&amp;$D$3:$D$1662,$E$3:$E$1662,0,0,1)</f>
        <v>6800</v>
      </c>
      <c r="Z312" s="2" cm="1">
        <f t="array" ref="Z312">_xlfn.XLOOKUP(Z$1&amp;$R312,$C$3:$C$1662&amp;$D$3:$D$1662,$E$3:$E$1662,0,0,1)</f>
        <v>64900</v>
      </c>
      <c r="AA312" s="2" cm="1">
        <f t="array" ref="AA312">_xlfn.XLOOKUP(AA$1&amp;$R312,$C$3:$C$1662&amp;$D$3:$D$1662,$E$3:$E$1662,0,0,1)</f>
        <v>18600</v>
      </c>
      <c r="AB312" s="2" cm="1">
        <f t="array" ref="AB312">_xlfn.XLOOKUP(AB$1&amp;$R312,$C$3:$C$1662&amp;$D$3:$D$1662,$E$3:$E$1662,0,0,1)</f>
        <v>8700</v>
      </c>
      <c r="AC312" s="2" cm="1">
        <f t="array" ref="AC312">_xlfn.XLOOKUP(AC$1&amp;$R312,$C$3:$C$1662&amp;$D$3:$D$1662,$E$3:$E$1662,0,0,1)</f>
        <v>4600</v>
      </c>
    </row>
    <row r="313" spans="3:29" x14ac:dyDescent="0.4">
      <c r="C313" t="s">
        <v>804</v>
      </c>
      <c r="D313" t="s">
        <v>696</v>
      </c>
      <c r="E313">
        <v>4600</v>
      </c>
      <c r="R313" t="s">
        <v>364</v>
      </c>
      <c r="S313" s="2">
        <f t="shared" si="25"/>
        <v>9421620</v>
      </c>
      <c r="T313" s="2">
        <f t="shared" si="29"/>
        <v>10005600</v>
      </c>
      <c r="U313" s="2">
        <f t="shared" si="29"/>
        <v>18653000</v>
      </c>
      <c r="V313" s="2">
        <f t="shared" si="29"/>
        <v>7530900</v>
      </c>
      <c r="W313" s="2">
        <f t="shared" si="29"/>
        <v>4891700</v>
      </c>
      <c r="X313" s="2">
        <f t="shared" si="29"/>
        <v>6026900</v>
      </c>
      <c r="Y313" s="2" cm="1">
        <f t="array" ref="Y313">_xlfn.XLOOKUP(Y$1&amp;$R313,$C$3:$C$1662&amp;$D$3:$D$1662,$E$3:$E$1662,0,0,1)</f>
        <v>24700</v>
      </c>
      <c r="Z313" s="2" cm="1">
        <f t="array" ref="Z313">_xlfn.XLOOKUP(Z$1&amp;$R313,$C$3:$C$1662&amp;$D$3:$D$1662,$E$3:$E$1662,0,0,1)</f>
        <v>45500</v>
      </c>
      <c r="AA313" s="2" cm="1">
        <f t="array" ref="AA313">_xlfn.XLOOKUP(AA$1&amp;$R313,$C$3:$C$1662&amp;$D$3:$D$1662,$E$3:$E$1662,0,0,1)</f>
        <v>31100</v>
      </c>
      <c r="AB313" s="2" cm="1">
        <f t="array" ref="AB313">_xlfn.XLOOKUP(AB$1&amp;$R313,$C$3:$C$1662&amp;$D$3:$D$1662,$E$3:$E$1662,0,0,1)</f>
        <v>20800</v>
      </c>
      <c r="AC313" s="2" cm="1">
        <f t="array" ref="AC313">_xlfn.XLOOKUP(AC$1&amp;$R313,$C$3:$C$1662&amp;$D$3:$D$1662,$E$3:$E$1662,0,0,1)</f>
        <v>19300</v>
      </c>
    </row>
    <row r="314" spans="3:29" x14ac:dyDescent="0.4">
      <c r="C314" t="s">
        <v>804</v>
      </c>
      <c r="D314" t="s">
        <v>697</v>
      </c>
      <c r="E314">
        <v>19300</v>
      </c>
      <c r="R314" t="s">
        <v>365</v>
      </c>
      <c r="S314" s="2">
        <f t="shared" si="25"/>
        <v>9446180</v>
      </c>
      <c r="T314" s="2">
        <f t="shared" si="29"/>
        <v>10030600</v>
      </c>
      <c r="U314" s="2">
        <f t="shared" si="29"/>
        <v>18692100</v>
      </c>
      <c r="V314" s="2">
        <f t="shared" si="29"/>
        <v>7569600</v>
      </c>
      <c r="W314" s="2">
        <f t="shared" si="29"/>
        <v>4902200</v>
      </c>
      <c r="X314" s="2">
        <f t="shared" si="29"/>
        <v>6036400</v>
      </c>
      <c r="Y314" s="2" cm="1">
        <f t="array" ref="Y314">_xlfn.XLOOKUP(Y$1&amp;$R314,$C$3:$C$1662&amp;$D$3:$D$1662,$E$3:$E$1662,0,0,1)</f>
        <v>25000</v>
      </c>
      <c r="Z314" s="2" cm="1">
        <f t="array" ref="Z314">_xlfn.XLOOKUP(Z$1&amp;$R314,$C$3:$C$1662&amp;$D$3:$D$1662,$E$3:$E$1662,0,0,1)</f>
        <v>39100</v>
      </c>
      <c r="AA314" s="2" cm="1">
        <f t="array" ref="AA314">_xlfn.XLOOKUP(AA$1&amp;$R314,$C$3:$C$1662&amp;$D$3:$D$1662,$E$3:$E$1662,0,0,1)</f>
        <v>38700</v>
      </c>
      <c r="AB314" s="2" cm="1">
        <f t="array" ref="AB314">_xlfn.XLOOKUP(AB$1&amp;$R314,$C$3:$C$1662&amp;$D$3:$D$1662,$E$3:$E$1662,0,0,1)</f>
        <v>10500</v>
      </c>
      <c r="AC314" s="2" cm="1">
        <f t="array" ref="AC314">_xlfn.XLOOKUP(AC$1&amp;$R314,$C$3:$C$1662&amp;$D$3:$D$1662,$E$3:$E$1662,0,0,1)</f>
        <v>9500</v>
      </c>
    </row>
    <row r="315" spans="3:29" x14ac:dyDescent="0.4">
      <c r="C315" t="s">
        <v>804</v>
      </c>
      <c r="D315" t="s">
        <v>698</v>
      </c>
      <c r="E315">
        <v>9500</v>
      </c>
      <c r="R315" t="s">
        <v>366</v>
      </c>
      <c r="S315" s="2">
        <f t="shared" si="25"/>
        <v>9462180</v>
      </c>
      <c r="T315" s="2">
        <f t="shared" si="29"/>
        <v>10047900</v>
      </c>
      <c r="U315" s="2">
        <f t="shared" si="29"/>
        <v>18718400</v>
      </c>
      <c r="V315" s="2">
        <f t="shared" si="29"/>
        <v>7588700</v>
      </c>
      <c r="W315" s="2">
        <f t="shared" si="29"/>
        <v>4911000</v>
      </c>
      <c r="X315" s="2">
        <f t="shared" si="29"/>
        <v>6044900</v>
      </c>
      <c r="Y315" s="2" cm="1">
        <f t="array" ref="Y315">_xlfn.XLOOKUP(Y$1&amp;$R315,$C$3:$C$1662&amp;$D$3:$D$1662,$E$3:$E$1662,0,0,1)</f>
        <v>17300</v>
      </c>
      <c r="Z315" s="2" cm="1">
        <f t="array" ref="Z315">_xlfn.XLOOKUP(Z$1&amp;$R315,$C$3:$C$1662&amp;$D$3:$D$1662,$E$3:$E$1662,0,0,1)</f>
        <v>26300</v>
      </c>
      <c r="AA315" s="2" cm="1">
        <f t="array" ref="AA315">_xlfn.XLOOKUP(AA$1&amp;$R315,$C$3:$C$1662&amp;$D$3:$D$1662,$E$3:$E$1662,0,0,1)</f>
        <v>19100</v>
      </c>
      <c r="AB315" s="2" cm="1">
        <f t="array" ref="AB315">_xlfn.XLOOKUP(AB$1&amp;$R315,$C$3:$C$1662&amp;$D$3:$D$1662,$E$3:$E$1662,0,0,1)</f>
        <v>8800</v>
      </c>
      <c r="AC315" s="2" cm="1">
        <f t="array" ref="AC315">_xlfn.XLOOKUP(AC$1&amp;$R315,$C$3:$C$1662&amp;$D$3:$D$1662,$E$3:$E$1662,0,0,1)</f>
        <v>8500</v>
      </c>
    </row>
    <row r="316" spans="3:29" x14ac:dyDescent="0.4">
      <c r="C316" t="s">
        <v>804</v>
      </c>
      <c r="D316" t="s">
        <v>699</v>
      </c>
      <c r="E316">
        <v>8500</v>
      </c>
      <c r="R316" t="s">
        <v>367</v>
      </c>
      <c r="S316" s="2">
        <f t="shared" si="25"/>
        <v>9484540</v>
      </c>
      <c r="T316" s="2">
        <f t="shared" si="29"/>
        <v>10063400</v>
      </c>
      <c r="U316" s="2">
        <f t="shared" si="29"/>
        <v>18742500</v>
      </c>
      <c r="V316" s="2">
        <f t="shared" si="29"/>
        <v>7634500</v>
      </c>
      <c r="W316" s="2">
        <f t="shared" si="29"/>
        <v>4921100</v>
      </c>
      <c r="X316" s="2">
        <f t="shared" si="29"/>
        <v>6061200</v>
      </c>
      <c r="Y316" s="2" cm="1">
        <f t="array" ref="Y316">_xlfn.XLOOKUP(Y$1&amp;$R316,$C$3:$C$1662&amp;$D$3:$D$1662,$E$3:$E$1662,0,0,1)</f>
        <v>15500</v>
      </c>
      <c r="Z316" s="2" cm="1">
        <f t="array" ref="Z316">_xlfn.XLOOKUP(Z$1&amp;$R316,$C$3:$C$1662&amp;$D$3:$D$1662,$E$3:$E$1662,0,0,1)</f>
        <v>24100</v>
      </c>
      <c r="AA316" s="2" cm="1">
        <f t="array" ref="AA316">_xlfn.XLOOKUP(AA$1&amp;$R316,$C$3:$C$1662&amp;$D$3:$D$1662,$E$3:$E$1662,0,0,1)</f>
        <v>45800</v>
      </c>
      <c r="AB316" s="2" cm="1">
        <f t="array" ref="AB316">_xlfn.XLOOKUP(AB$1&amp;$R316,$C$3:$C$1662&amp;$D$3:$D$1662,$E$3:$E$1662,0,0,1)</f>
        <v>10100</v>
      </c>
      <c r="AC316" s="2" cm="1">
        <f t="array" ref="AC316">_xlfn.XLOOKUP(AC$1&amp;$R316,$C$3:$C$1662&amp;$D$3:$D$1662,$E$3:$E$1662,0,0,1)</f>
        <v>16300</v>
      </c>
    </row>
    <row r="317" spans="3:29" x14ac:dyDescent="0.4">
      <c r="C317" t="s">
        <v>804</v>
      </c>
      <c r="D317" t="s">
        <v>700</v>
      </c>
      <c r="E317">
        <v>16300</v>
      </c>
      <c r="R317" t="s">
        <v>368</v>
      </c>
      <c r="S317" s="2">
        <f t="shared" si="25"/>
        <v>9518300</v>
      </c>
      <c r="T317" s="2">
        <f t="shared" si="29"/>
        <v>10101800</v>
      </c>
      <c r="U317" s="2">
        <f t="shared" si="29"/>
        <v>18821100</v>
      </c>
      <c r="V317" s="2">
        <f t="shared" si="29"/>
        <v>7649400</v>
      </c>
      <c r="W317" s="2">
        <f t="shared" si="29"/>
        <v>4936000</v>
      </c>
      <c r="X317" s="2">
        <f t="shared" si="29"/>
        <v>6083200</v>
      </c>
      <c r="Y317" s="2" cm="1">
        <f t="array" ref="Y317">_xlfn.XLOOKUP(Y$1&amp;$R317,$C$3:$C$1662&amp;$D$3:$D$1662,$E$3:$E$1662,0,0,1)</f>
        <v>38400</v>
      </c>
      <c r="Z317" s="2" cm="1">
        <f t="array" ref="Z317">_xlfn.XLOOKUP(Z$1&amp;$R317,$C$3:$C$1662&amp;$D$3:$D$1662,$E$3:$E$1662,0,0,1)</f>
        <v>78600</v>
      </c>
      <c r="AA317" s="2" cm="1">
        <f t="array" ref="AA317">_xlfn.XLOOKUP(AA$1&amp;$R317,$C$3:$C$1662&amp;$D$3:$D$1662,$E$3:$E$1662,0,0,1)</f>
        <v>14900</v>
      </c>
      <c r="AB317" s="2" cm="1">
        <f t="array" ref="AB317">_xlfn.XLOOKUP(AB$1&amp;$R317,$C$3:$C$1662&amp;$D$3:$D$1662,$E$3:$E$1662,0,0,1)</f>
        <v>14900</v>
      </c>
      <c r="AC317" s="2" cm="1">
        <f t="array" ref="AC317">_xlfn.XLOOKUP(AC$1&amp;$R317,$C$3:$C$1662&amp;$D$3:$D$1662,$E$3:$E$1662,0,0,1)</f>
        <v>22000</v>
      </c>
    </row>
    <row r="318" spans="3:29" x14ac:dyDescent="0.4">
      <c r="C318" t="s">
        <v>804</v>
      </c>
      <c r="D318" t="s">
        <v>701</v>
      </c>
      <c r="E318">
        <v>22000</v>
      </c>
      <c r="R318" t="s">
        <v>369</v>
      </c>
      <c r="S318" s="2">
        <f t="shared" si="25"/>
        <v>9545140</v>
      </c>
      <c r="T318" s="2">
        <f t="shared" si="29"/>
        <v>10121100</v>
      </c>
      <c r="U318" s="2">
        <f t="shared" si="29"/>
        <v>18865300</v>
      </c>
      <c r="V318" s="2">
        <f t="shared" si="29"/>
        <v>7688600</v>
      </c>
      <c r="W318" s="2">
        <f t="shared" si="29"/>
        <v>4956600</v>
      </c>
      <c r="X318" s="2">
        <f t="shared" si="29"/>
        <v>6094100</v>
      </c>
      <c r="Y318" s="2" cm="1">
        <f t="array" ref="Y318">_xlfn.XLOOKUP(Y$1&amp;$R318,$C$3:$C$1662&amp;$D$3:$D$1662,$E$3:$E$1662,0,0,1)</f>
        <v>19300</v>
      </c>
      <c r="Z318" s="2" cm="1">
        <f t="array" ref="Z318">_xlfn.XLOOKUP(Z$1&amp;$R318,$C$3:$C$1662&amp;$D$3:$D$1662,$E$3:$E$1662,0,0,1)</f>
        <v>44200</v>
      </c>
      <c r="AA318" s="2" cm="1">
        <f t="array" ref="AA318">_xlfn.XLOOKUP(AA$1&amp;$R318,$C$3:$C$1662&amp;$D$3:$D$1662,$E$3:$E$1662,0,0,1)</f>
        <v>39200</v>
      </c>
      <c r="AB318" s="2" cm="1">
        <f t="array" ref="AB318">_xlfn.XLOOKUP(AB$1&amp;$R318,$C$3:$C$1662&amp;$D$3:$D$1662,$E$3:$E$1662,0,0,1)</f>
        <v>20600</v>
      </c>
      <c r="AC318" s="2" cm="1">
        <f t="array" ref="AC318">_xlfn.XLOOKUP(AC$1&amp;$R318,$C$3:$C$1662&amp;$D$3:$D$1662,$E$3:$E$1662,0,0,1)</f>
        <v>10900</v>
      </c>
    </row>
    <row r="319" spans="3:29" x14ac:dyDescent="0.4">
      <c r="C319" t="s">
        <v>804</v>
      </c>
      <c r="D319" t="s">
        <v>702</v>
      </c>
      <c r="E319">
        <v>10900</v>
      </c>
      <c r="R319" t="s">
        <v>370</v>
      </c>
      <c r="S319" s="2">
        <f t="shared" si="25"/>
        <v>9579060</v>
      </c>
      <c r="T319" s="2">
        <f t="shared" si="29"/>
        <v>10172400</v>
      </c>
      <c r="U319" s="2">
        <f t="shared" si="29"/>
        <v>18932000</v>
      </c>
      <c r="V319" s="2">
        <f t="shared" si="29"/>
        <v>7700200</v>
      </c>
      <c r="W319" s="2">
        <f t="shared" si="29"/>
        <v>4964800</v>
      </c>
      <c r="X319" s="2">
        <f t="shared" si="29"/>
        <v>6125900</v>
      </c>
      <c r="Y319" s="2" cm="1">
        <f t="array" ref="Y319">_xlfn.XLOOKUP(Y$1&amp;$R319,$C$3:$C$1662&amp;$D$3:$D$1662,$E$3:$E$1662,0,0,1)</f>
        <v>51300</v>
      </c>
      <c r="Z319" s="2" cm="1">
        <f t="array" ref="Z319">_xlfn.XLOOKUP(Z$1&amp;$R319,$C$3:$C$1662&amp;$D$3:$D$1662,$E$3:$E$1662,0,0,1)</f>
        <v>66700</v>
      </c>
      <c r="AA319" s="2" cm="1">
        <f t="array" ref="AA319">_xlfn.XLOOKUP(AA$1&amp;$R319,$C$3:$C$1662&amp;$D$3:$D$1662,$E$3:$E$1662,0,0,1)</f>
        <v>11600</v>
      </c>
      <c r="AB319" s="2" cm="1">
        <f t="array" ref="AB319">_xlfn.XLOOKUP(AB$1&amp;$R319,$C$3:$C$1662&amp;$D$3:$D$1662,$E$3:$E$1662,0,0,1)</f>
        <v>8200</v>
      </c>
      <c r="AC319" s="2" cm="1">
        <f t="array" ref="AC319">_xlfn.XLOOKUP(AC$1&amp;$R319,$C$3:$C$1662&amp;$D$3:$D$1662,$E$3:$E$1662,0,0,1)</f>
        <v>31800</v>
      </c>
    </row>
    <row r="320" spans="3:29" x14ac:dyDescent="0.4">
      <c r="C320" t="s">
        <v>804</v>
      </c>
      <c r="D320" t="s">
        <v>703</v>
      </c>
      <c r="E320">
        <v>31800</v>
      </c>
      <c r="R320" t="s">
        <v>371</v>
      </c>
      <c r="S320" s="2">
        <f t="shared" si="25"/>
        <v>9606760</v>
      </c>
      <c r="T320" s="2">
        <f t="shared" si="29"/>
        <v>10202700</v>
      </c>
      <c r="U320" s="2">
        <f t="shared" si="29"/>
        <v>18953800</v>
      </c>
      <c r="V320" s="2">
        <f t="shared" si="29"/>
        <v>7755000</v>
      </c>
      <c r="W320" s="2">
        <f t="shared" si="29"/>
        <v>4973500</v>
      </c>
      <c r="X320" s="2">
        <f t="shared" si="29"/>
        <v>6148800</v>
      </c>
      <c r="Y320" s="2" cm="1">
        <f t="array" ref="Y320">_xlfn.XLOOKUP(Y$1&amp;$R320,$C$3:$C$1662&amp;$D$3:$D$1662,$E$3:$E$1662,0,0,1)</f>
        <v>30300</v>
      </c>
      <c r="Z320" s="2" cm="1">
        <f t="array" ref="Z320">_xlfn.XLOOKUP(Z$1&amp;$R320,$C$3:$C$1662&amp;$D$3:$D$1662,$E$3:$E$1662,0,0,1)</f>
        <v>21800</v>
      </c>
      <c r="AA320" s="2" cm="1">
        <f t="array" ref="AA320">_xlfn.XLOOKUP(AA$1&amp;$R320,$C$3:$C$1662&amp;$D$3:$D$1662,$E$3:$E$1662,0,0,1)</f>
        <v>54800</v>
      </c>
      <c r="AB320" s="2" cm="1">
        <f t="array" ref="AB320">_xlfn.XLOOKUP(AB$1&amp;$R320,$C$3:$C$1662&amp;$D$3:$D$1662,$E$3:$E$1662,0,0,1)</f>
        <v>8700</v>
      </c>
      <c r="AC320" s="2" cm="1">
        <f t="array" ref="AC320">_xlfn.XLOOKUP(AC$1&amp;$R320,$C$3:$C$1662&amp;$D$3:$D$1662,$E$3:$E$1662,0,0,1)</f>
        <v>22900</v>
      </c>
    </row>
    <row r="321" spans="3:29" x14ac:dyDescent="0.4">
      <c r="C321" t="s">
        <v>804</v>
      </c>
      <c r="D321" t="s">
        <v>704</v>
      </c>
      <c r="E321">
        <v>22900</v>
      </c>
      <c r="R321" t="s">
        <v>372</v>
      </c>
      <c r="S321" s="2">
        <f t="shared" si="25"/>
        <v>9656500</v>
      </c>
      <c r="T321" s="2">
        <f t="shared" si="29"/>
        <v>10225600</v>
      </c>
      <c r="U321" s="2">
        <f t="shared" si="29"/>
        <v>18976400</v>
      </c>
      <c r="V321" s="2">
        <f t="shared" si="29"/>
        <v>7937700</v>
      </c>
      <c r="W321" s="2">
        <f t="shared" si="29"/>
        <v>4985000</v>
      </c>
      <c r="X321" s="2">
        <f t="shared" si="29"/>
        <v>6157800</v>
      </c>
      <c r="Y321" s="2" cm="1">
        <f t="array" ref="Y321">_xlfn.XLOOKUP(Y$1&amp;$R321,$C$3:$C$1662&amp;$D$3:$D$1662,$E$3:$E$1662,0,0,1)</f>
        <v>22900</v>
      </c>
      <c r="Z321" s="2" cm="1">
        <f t="array" ref="Z321">_xlfn.XLOOKUP(Z$1&amp;$R321,$C$3:$C$1662&amp;$D$3:$D$1662,$E$3:$E$1662,0,0,1)</f>
        <v>22600</v>
      </c>
      <c r="AA321" s="2" cm="1">
        <f t="array" ref="AA321">_xlfn.XLOOKUP(AA$1&amp;$R321,$C$3:$C$1662&amp;$D$3:$D$1662,$E$3:$E$1662,0,0,1)</f>
        <v>182700</v>
      </c>
      <c r="AB321" s="2" cm="1">
        <f t="array" ref="AB321">_xlfn.XLOOKUP(AB$1&amp;$R321,$C$3:$C$1662&amp;$D$3:$D$1662,$E$3:$E$1662,0,0,1)</f>
        <v>11500</v>
      </c>
      <c r="AC321" s="2" cm="1">
        <f t="array" ref="AC321">_xlfn.XLOOKUP(AC$1&amp;$R321,$C$3:$C$1662&amp;$D$3:$D$1662,$E$3:$E$1662,0,0,1)</f>
        <v>9000</v>
      </c>
    </row>
    <row r="322" spans="3:29" x14ac:dyDescent="0.4">
      <c r="C322" t="s">
        <v>804</v>
      </c>
      <c r="D322" t="s">
        <v>705</v>
      </c>
      <c r="E322">
        <v>9000</v>
      </c>
      <c r="R322" t="s">
        <v>373</v>
      </c>
      <c r="S322" s="2">
        <f t="shared" si="25"/>
        <v>9688100</v>
      </c>
      <c r="T322" s="2">
        <f t="shared" si="29"/>
        <v>10232100</v>
      </c>
      <c r="U322" s="2">
        <f t="shared" si="29"/>
        <v>19050600</v>
      </c>
      <c r="V322" s="2">
        <f t="shared" si="29"/>
        <v>7976100</v>
      </c>
      <c r="W322" s="2">
        <f t="shared" si="29"/>
        <v>5003000</v>
      </c>
      <c r="X322" s="2">
        <f t="shared" si="29"/>
        <v>6178700</v>
      </c>
      <c r="Y322" s="2" cm="1">
        <f t="array" ref="Y322">_xlfn.XLOOKUP(Y$1&amp;$R322,$C$3:$C$1662&amp;$D$3:$D$1662,$E$3:$E$1662,0,0,1)</f>
        <v>6500</v>
      </c>
      <c r="Z322" s="2" cm="1">
        <f t="array" ref="Z322">_xlfn.XLOOKUP(Z$1&amp;$R322,$C$3:$C$1662&amp;$D$3:$D$1662,$E$3:$E$1662,0,0,1)</f>
        <v>74200</v>
      </c>
      <c r="AA322" s="2" cm="1">
        <f t="array" ref="AA322">_xlfn.XLOOKUP(AA$1&amp;$R322,$C$3:$C$1662&amp;$D$3:$D$1662,$E$3:$E$1662,0,0,1)</f>
        <v>38400</v>
      </c>
      <c r="AB322" s="2" cm="1">
        <f t="array" ref="AB322">_xlfn.XLOOKUP(AB$1&amp;$R322,$C$3:$C$1662&amp;$D$3:$D$1662,$E$3:$E$1662,0,0,1)</f>
        <v>18000</v>
      </c>
      <c r="AC322" s="2" cm="1">
        <f t="array" ref="AC322">_xlfn.XLOOKUP(AC$1&amp;$R322,$C$3:$C$1662&amp;$D$3:$D$1662,$E$3:$E$1662,0,0,1)</f>
        <v>20900</v>
      </c>
    </row>
    <row r="323" spans="3:29" x14ac:dyDescent="0.4">
      <c r="C323" t="s">
        <v>804</v>
      </c>
      <c r="D323" t="s">
        <v>706</v>
      </c>
      <c r="E323">
        <v>20900</v>
      </c>
      <c r="R323" t="s">
        <v>374</v>
      </c>
      <c r="S323" s="2">
        <f t="shared" ref="S323:S333" si="30">IFERROR(AVERAGEIFS(T323:X323,T323:X323,"&gt;0"),0)</f>
        <v>9748140</v>
      </c>
      <c r="T323" s="2">
        <f t="shared" si="29"/>
        <v>10270000</v>
      </c>
      <c r="U323" s="2">
        <f t="shared" si="29"/>
        <v>19126100</v>
      </c>
      <c r="V323" s="2">
        <f t="shared" si="29"/>
        <v>8117000</v>
      </c>
      <c r="W323" s="2">
        <f t="shared" si="29"/>
        <v>5013000</v>
      </c>
      <c r="X323" s="2">
        <f t="shared" si="29"/>
        <v>6214600</v>
      </c>
      <c r="Y323" s="2" cm="1">
        <f t="array" ref="Y323">_xlfn.XLOOKUP(Y$1&amp;$R323,$C$3:$C$1662&amp;$D$3:$D$1662,$E$3:$E$1662,0,0,1)</f>
        <v>37900</v>
      </c>
      <c r="Z323" s="2" cm="1">
        <f t="array" ref="Z323">_xlfn.XLOOKUP(Z$1&amp;$R323,$C$3:$C$1662&amp;$D$3:$D$1662,$E$3:$E$1662,0,0,1)</f>
        <v>75500</v>
      </c>
      <c r="AA323" s="2" cm="1">
        <f t="array" ref="AA323">_xlfn.XLOOKUP(AA$1&amp;$R323,$C$3:$C$1662&amp;$D$3:$D$1662,$E$3:$E$1662,0,0,1)</f>
        <v>140900</v>
      </c>
      <c r="AB323" s="2" cm="1">
        <f t="array" ref="AB323">_xlfn.XLOOKUP(AB$1&amp;$R323,$C$3:$C$1662&amp;$D$3:$D$1662,$E$3:$E$1662,0,0,1)</f>
        <v>10000</v>
      </c>
      <c r="AC323" s="2" cm="1">
        <f t="array" ref="AC323">_xlfn.XLOOKUP(AC$1&amp;$R323,$C$3:$C$1662&amp;$D$3:$D$1662,$E$3:$E$1662,0,0,1)</f>
        <v>35900</v>
      </c>
    </row>
    <row r="324" spans="3:29" x14ac:dyDescent="0.4">
      <c r="C324" t="s">
        <v>804</v>
      </c>
      <c r="D324" t="s">
        <v>707</v>
      </c>
      <c r="E324">
        <v>35900</v>
      </c>
      <c r="R324" t="s">
        <v>375</v>
      </c>
      <c r="S324" s="2">
        <f t="shared" si="30"/>
        <v>9781620</v>
      </c>
      <c r="T324" s="2">
        <f t="shared" ref="T324:X333" si="31">T323+Y324</f>
        <v>10301500</v>
      </c>
      <c r="U324" s="2">
        <f t="shared" si="31"/>
        <v>19167500</v>
      </c>
      <c r="V324" s="2">
        <f t="shared" si="31"/>
        <v>8174200</v>
      </c>
      <c r="W324" s="2">
        <f t="shared" si="31"/>
        <v>5020300</v>
      </c>
      <c r="X324" s="2">
        <f t="shared" si="31"/>
        <v>6244600</v>
      </c>
      <c r="Y324" s="2" cm="1">
        <f t="array" ref="Y324">_xlfn.XLOOKUP(Y$1&amp;$R324,$C$3:$C$1662&amp;$D$3:$D$1662,$E$3:$E$1662,0,0,1)</f>
        <v>31500</v>
      </c>
      <c r="Z324" s="2" cm="1">
        <f t="array" ref="Z324">_xlfn.XLOOKUP(Z$1&amp;$R324,$C$3:$C$1662&amp;$D$3:$D$1662,$E$3:$E$1662,0,0,1)</f>
        <v>41400</v>
      </c>
      <c r="AA324" s="2" cm="1">
        <f t="array" ref="AA324">_xlfn.XLOOKUP(AA$1&amp;$R324,$C$3:$C$1662&amp;$D$3:$D$1662,$E$3:$E$1662,0,0,1)</f>
        <v>57200</v>
      </c>
      <c r="AB324" s="2" cm="1">
        <f t="array" ref="AB324">_xlfn.XLOOKUP(AB$1&amp;$R324,$C$3:$C$1662&amp;$D$3:$D$1662,$E$3:$E$1662,0,0,1)</f>
        <v>7300</v>
      </c>
      <c r="AC324" s="2" cm="1">
        <f t="array" ref="AC324">_xlfn.XLOOKUP(AC$1&amp;$R324,$C$3:$C$1662&amp;$D$3:$D$1662,$E$3:$E$1662,0,0,1)</f>
        <v>30000</v>
      </c>
    </row>
    <row r="325" spans="3:29" x14ac:dyDescent="0.4">
      <c r="C325" t="s">
        <v>804</v>
      </c>
      <c r="D325" t="s">
        <v>708</v>
      </c>
      <c r="E325">
        <v>30000</v>
      </c>
      <c r="R325" t="s">
        <v>376</v>
      </c>
      <c r="S325" s="2">
        <f t="shared" si="30"/>
        <v>9816720</v>
      </c>
      <c r="T325" s="2">
        <f t="shared" si="31"/>
        <v>10323100</v>
      </c>
      <c r="U325" s="2">
        <f t="shared" si="31"/>
        <v>19209500</v>
      </c>
      <c r="V325" s="2">
        <f t="shared" si="31"/>
        <v>8241500</v>
      </c>
      <c r="W325" s="2">
        <f t="shared" si="31"/>
        <v>5042900</v>
      </c>
      <c r="X325" s="2">
        <f t="shared" si="31"/>
        <v>6266600</v>
      </c>
      <c r="Y325" s="2" cm="1">
        <f t="array" ref="Y325">_xlfn.XLOOKUP(Y$1&amp;$R325,$C$3:$C$1662&amp;$D$3:$D$1662,$E$3:$E$1662,0,0,1)</f>
        <v>21600</v>
      </c>
      <c r="Z325" s="2" cm="1">
        <f t="array" ref="Z325">_xlfn.XLOOKUP(Z$1&amp;$R325,$C$3:$C$1662&amp;$D$3:$D$1662,$E$3:$E$1662,0,0,1)</f>
        <v>42000</v>
      </c>
      <c r="AA325" s="2" cm="1">
        <f t="array" ref="AA325">_xlfn.XLOOKUP(AA$1&amp;$R325,$C$3:$C$1662&amp;$D$3:$D$1662,$E$3:$E$1662,0,0,1)</f>
        <v>67300</v>
      </c>
      <c r="AB325" s="2" cm="1">
        <f t="array" ref="AB325">_xlfn.XLOOKUP(AB$1&amp;$R325,$C$3:$C$1662&amp;$D$3:$D$1662,$E$3:$E$1662,0,0,1)</f>
        <v>22600</v>
      </c>
      <c r="AC325" s="2" cm="1">
        <f t="array" ref="AC325">_xlfn.XLOOKUP(AC$1&amp;$R325,$C$3:$C$1662&amp;$D$3:$D$1662,$E$3:$E$1662,0,0,1)</f>
        <v>22000</v>
      </c>
    </row>
    <row r="326" spans="3:29" x14ac:dyDescent="0.4">
      <c r="C326" t="s">
        <v>804</v>
      </c>
      <c r="D326" t="s">
        <v>709</v>
      </c>
      <c r="E326">
        <v>22000</v>
      </c>
      <c r="R326" t="s">
        <v>377</v>
      </c>
      <c r="S326" s="2">
        <f t="shared" si="30"/>
        <v>9859540</v>
      </c>
      <c r="T326" s="2">
        <f t="shared" si="31"/>
        <v>10352400</v>
      </c>
      <c r="U326" s="2">
        <f t="shared" si="31"/>
        <v>19295900</v>
      </c>
      <c r="V326" s="2">
        <f t="shared" si="31"/>
        <v>8295500</v>
      </c>
      <c r="W326" s="2">
        <f t="shared" si="31"/>
        <v>5060400</v>
      </c>
      <c r="X326" s="2">
        <f t="shared" si="31"/>
        <v>6293500</v>
      </c>
      <c r="Y326" s="2" cm="1">
        <f t="array" ref="Y326">_xlfn.XLOOKUP(Y$1&amp;$R326,$C$3:$C$1662&amp;$D$3:$D$1662,$E$3:$E$1662,0,0,1)</f>
        <v>29300</v>
      </c>
      <c r="Z326" s="2" cm="1">
        <f t="array" ref="Z326">_xlfn.XLOOKUP(Z$1&amp;$R326,$C$3:$C$1662&amp;$D$3:$D$1662,$E$3:$E$1662,0,0,1)</f>
        <v>86400</v>
      </c>
      <c r="AA326" s="2" cm="1">
        <f t="array" ref="AA326">_xlfn.XLOOKUP(AA$1&amp;$R326,$C$3:$C$1662&amp;$D$3:$D$1662,$E$3:$E$1662,0,0,1)</f>
        <v>54000</v>
      </c>
      <c r="AB326" s="2" cm="1">
        <f t="array" ref="AB326">_xlfn.XLOOKUP(AB$1&amp;$R326,$C$3:$C$1662&amp;$D$3:$D$1662,$E$3:$E$1662,0,0,1)</f>
        <v>17500</v>
      </c>
      <c r="AC326" s="2" cm="1">
        <f t="array" ref="AC326">_xlfn.XLOOKUP(AC$1&amp;$R326,$C$3:$C$1662&amp;$D$3:$D$1662,$E$3:$E$1662,0,0,1)</f>
        <v>26900</v>
      </c>
    </row>
    <row r="327" spans="3:29" x14ac:dyDescent="0.4">
      <c r="C327" t="s">
        <v>804</v>
      </c>
      <c r="D327" t="s">
        <v>710</v>
      </c>
      <c r="E327">
        <v>26900</v>
      </c>
      <c r="R327" t="s">
        <v>378</v>
      </c>
      <c r="S327" s="2">
        <f t="shared" si="30"/>
        <v>9899480</v>
      </c>
      <c r="T327" s="2">
        <f t="shared" si="31"/>
        <v>10378800</v>
      </c>
      <c r="U327" s="2">
        <f t="shared" si="31"/>
        <v>19352500</v>
      </c>
      <c r="V327" s="2">
        <f t="shared" si="31"/>
        <v>8351200</v>
      </c>
      <c r="W327" s="2">
        <f t="shared" si="31"/>
        <v>5084800</v>
      </c>
      <c r="X327" s="2">
        <f t="shared" si="31"/>
        <v>6330100</v>
      </c>
      <c r="Y327" s="2" cm="1">
        <f t="array" ref="Y327">_xlfn.XLOOKUP(Y$1&amp;$R327,$C$3:$C$1662&amp;$D$3:$D$1662,$E$3:$E$1662,0,0,1)</f>
        <v>26400</v>
      </c>
      <c r="Z327" s="2" cm="1">
        <f t="array" ref="Z327">_xlfn.XLOOKUP(Z$1&amp;$R327,$C$3:$C$1662&amp;$D$3:$D$1662,$E$3:$E$1662,0,0,1)</f>
        <v>56600</v>
      </c>
      <c r="AA327" s="2" cm="1">
        <f t="array" ref="AA327">_xlfn.XLOOKUP(AA$1&amp;$R327,$C$3:$C$1662&amp;$D$3:$D$1662,$E$3:$E$1662,0,0,1)</f>
        <v>55700</v>
      </c>
      <c r="AB327" s="2" cm="1">
        <f t="array" ref="AB327">_xlfn.XLOOKUP(AB$1&amp;$R327,$C$3:$C$1662&amp;$D$3:$D$1662,$E$3:$E$1662,0,0,1)</f>
        <v>24400</v>
      </c>
      <c r="AC327" s="2" cm="1">
        <f t="array" ref="AC327">_xlfn.XLOOKUP(AC$1&amp;$R327,$C$3:$C$1662&amp;$D$3:$D$1662,$E$3:$E$1662,0,0,1)</f>
        <v>36600</v>
      </c>
    </row>
    <row r="328" spans="3:29" x14ac:dyDescent="0.4">
      <c r="C328" t="s">
        <v>804</v>
      </c>
      <c r="D328" t="s">
        <v>711</v>
      </c>
      <c r="E328">
        <v>36600</v>
      </c>
      <c r="R328" t="s">
        <v>379</v>
      </c>
      <c r="S328" s="2">
        <f t="shared" si="30"/>
        <v>9899480</v>
      </c>
      <c r="T328" s="2">
        <f t="shared" si="31"/>
        <v>10378800</v>
      </c>
      <c r="U328" s="2">
        <f t="shared" si="31"/>
        <v>19352500</v>
      </c>
      <c r="V328" s="2">
        <f t="shared" si="31"/>
        <v>8351200</v>
      </c>
      <c r="W328" s="2">
        <f t="shared" si="31"/>
        <v>5084800</v>
      </c>
      <c r="X328" s="2">
        <f t="shared" si="31"/>
        <v>6330100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9899480</v>
      </c>
      <c r="T329" s="2">
        <f t="shared" si="31"/>
        <v>10378800</v>
      </c>
      <c r="U329" s="2">
        <f t="shared" si="31"/>
        <v>19352500</v>
      </c>
      <c r="V329" s="2">
        <f t="shared" si="31"/>
        <v>8351200</v>
      </c>
      <c r="W329" s="2">
        <f t="shared" si="31"/>
        <v>5084800</v>
      </c>
      <c r="X329" s="2">
        <f t="shared" si="31"/>
        <v>6330100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9899480</v>
      </c>
      <c r="T330" s="2">
        <f t="shared" si="31"/>
        <v>10378800</v>
      </c>
      <c r="U330" s="2">
        <f t="shared" si="31"/>
        <v>19352500</v>
      </c>
      <c r="V330" s="2">
        <f t="shared" si="31"/>
        <v>8351200</v>
      </c>
      <c r="W330" s="2">
        <f t="shared" si="31"/>
        <v>5084800</v>
      </c>
      <c r="X330" s="2">
        <f t="shared" si="31"/>
        <v>6330100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9899480</v>
      </c>
      <c r="T331" s="2">
        <f t="shared" si="31"/>
        <v>10378800</v>
      </c>
      <c r="U331" s="2">
        <f t="shared" si="31"/>
        <v>19352500</v>
      </c>
      <c r="V331" s="2">
        <f t="shared" si="31"/>
        <v>8351200</v>
      </c>
      <c r="W331" s="2">
        <f t="shared" si="31"/>
        <v>5084800</v>
      </c>
      <c r="X331" s="2">
        <f t="shared" si="31"/>
        <v>6330100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9899480</v>
      </c>
      <c r="T332" s="2">
        <f t="shared" si="31"/>
        <v>10378800</v>
      </c>
      <c r="U332" s="2">
        <f t="shared" si="31"/>
        <v>19352500</v>
      </c>
      <c r="V332" s="2">
        <f t="shared" si="31"/>
        <v>8351200</v>
      </c>
      <c r="W332" s="2">
        <f t="shared" si="31"/>
        <v>5084800</v>
      </c>
      <c r="X332" s="2">
        <f t="shared" si="31"/>
        <v>6330100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11535340</v>
      </c>
      <c r="T333" s="2">
        <f t="shared" si="31"/>
        <v>12467400</v>
      </c>
      <c r="U333" s="2">
        <f t="shared" si="31"/>
        <v>21839500</v>
      </c>
      <c r="V333" s="2">
        <f t="shared" si="31"/>
        <v>9914900</v>
      </c>
      <c r="W333" s="2">
        <f t="shared" si="31"/>
        <v>6034200</v>
      </c>
      <c r="X333" s="2">
        <f t="shared" si="31"/>
        <v>7420700</v>
      </c>
      <c r="Y333" s="2" cm="1">
        <f t="array" ref="Y333">_xlfn.XLOOKUP(Y$1&amp;$R333,$C$3:$C$1662&amp;$D$3:$D$1662,$E$3:$E$1662,0,0,1)</f>
        <v>2088600</v>
      </c>
      <c r="Z333" s="2" cm="1">
        <f t="array" ref="Z333">_xlfn.XLOOKUP(Z$1&amp;$R333,$C$3:$C$1662&amp;$D$3:$D$1662,$E$3:$E$1662,0,0,1)</f>
        <v>2487000</v>
      </c>
      <c r="AA333" s="2" cm="1">
        <f t="array" ref="AA333">_xlfn.XLOOKUP(AA$1&amp;$R333,$C$3:$C$1662&amp;$D$3:$D$1662,$E$3:$E$1662,0,0,1)</f>
        <v>1563700</v>
      </c>
      <c r="AB333" s="2" cm="1">
        <f t="array" ref="AB333">_xlfn.XLOOKUP(AB$1&amp;$R333,$C$3:$C$1662&amp;$D$3:$D$1662,$E$3:$E$1662,0,0,1)</f>
        <v>949400</v>
      </c>
      <c r="AC333" s="2" cm="1">
        <f t="array" ref="AC333">_xlfn.XLOOKUP(AC$1&amp;$R333,$C$3:$C$1662&amp;$D$3:$D$1662,$E$3:$E$1662,0,0,1)</f>
        <v>1090600</v>
      </c>
    </row>
    <row r="334" spans="3:29" x14ac:dyDescent="0.4">
      <c r="C334" t="s">
        <v>804</v>
      </c>
      <c r="D334" t="s">
        <v>717</v>
      </c>
      <c r="E334">
        <v>1090600</v>
      </c>
    </row>
    <row r="335" spans="3:29" x14ac:dyDescent="0.4">
      <c r="C335" t="s">
        <v>836</v>
      </c>
      <c r="D335" t="s">
        <v>506</v>
      </c>
      <c r="E335">
        <v>332600</v>
      </c>
    </row>
    <row r="336" spans="3:29" x14ac:dyDescent="0.4">
      <c r="C336" t="s">
        <v>836</v>
      </c>
      <c r="D336" t="s">
        <v>507</v>
      </c>
      <c r="E336">
        <v>81000</v>
      </c>
    </row>
    <row r="337" spans="3:5" x14ac:dyDescent="0.4">
      <c r="C337" t="s">
        <v>836</v>
      </c>
      <c r="D337" t="s">
        <v>508</v>
      </c>
      <c r="E337">
        <v>30200</v>
      </c>
    </row>
    <row r="338" spans="3:5" x14ac:dyDescent="0.4">
      <c r="C338" t="s">
        <v>836</v>
      </c>
      <c r="D338" t="s">
        <v>509</v>
      </c>
      <c r="E338">
        <v>41000</v>
      </c>
    </row>
    <row r="339" spans="3:5" x14ac:dyDescent="0.4">
      <c r="C339" t="s">
        <v>836</v>
      </c>
      <c r="D339" t="s">
        <v>510</v>
      </c>
      <c r="E339">
        <v>40800</v>
      </c>
    </row>
    <row r="340" spans="3:5" x14ac:dyDescent="0.4">
      <c r="C340" t="s">
        <v>836</v>
      </c>
      <c r="D340" t="s">
        <v>511</v>
      </c>
      <c r="E340">
        <v>33900</v>
      </c>
    </row>
    <row r="341" spans="3:5" x14ac:dyDescent="0.4">
      <c r="C341" t="s">
        <v>836</v>
      </c>
      <c r="D341" t="s">
        <v>512</v>
      </c>
      <c r="E341">
        <v>34700</v>
      </c>
    </row>
    <row r="342" spans="3:5" x14ac:dyDescent="0.4">
      <c r="C342" t="s">
        <v>836</v>
      </c>
      <c r="D342" t="s">
        <v>513</v>
      </c>
      <c r="E342">
        <v>23800</v>
      </c>
    </row>
    <row r="343" spans="3:5" x14ac:dyDescent="0.4">
      <c r="C343" t="s">
        <v>836</v>
      </c>
      <c r="D343" t="s">
        <v>514</v>
      </c>
      <c r="E343">
        <v>23100</v>
      </c>
    </row>
    <row r="344" spans="3:5" x14ac:dyDescent="0.4">
      <c r="C344" t="s">
        <v>836</v>
      </c>
      <c r="D344" t="s">
        <v>515</v>
      </c>
      <c r="E344">
        <v>34400</v>
      </c>
    </row>
    <row r="345" spans="3:5" x14ac:dyDescent="0.4">
      <c r="C345" t="s">
        <v>836</v>
      </c>
      <c r="D345" t="s">
        <v>516</v>
      </c>
      <c r="E345">
        <v>21200</v>
      </c>
    </row>
    <row r="346" spans="3:5" x14ac:dyDescent="0.4">
      <c r="C346" t="s">
        <v>836</v>
      </c>
      <c r="D346" t="s">
        <v>517</v>
      </c>
      <c r="E346">
        <v>27700</v>
      </c>
    </row>
    <row r="347" spans="3:5" x14ac:dyDescent="0.4">
      <c r="C347" t="s">
        <v>836</v>
      </c>
      <c r="D347" t="s">
        <v>518</v>
      </c>
      <c r="E347">
        <v>33300</v>
      </c>
    </row>
    <row r="348" spans="3:5" x14ac:dyDescent="0.4">
      <c r="C348" t="s">
        <v>836</v>
      </c>
      <c r="D348" t="s">
        <v>519</v>
      </c>
      <c r="E348">
        <v>12400</v>
      </c>
    </row>
    <row r="349" spans="3:5" x14ac:dyDescent="0.4">
      <c r="C349" t="s">
        <v>836</v>
      </c>
      <c r="D349" t="s">
        <v>520</v>
      </c>
      <c r="E349">
        <v>30000</v>
      </c>
    </row>
    <row r="350" spans="3:5" x14ac:dyDescent="0.4">
      <c r="C350" t="s">
        <v>836</v>
      </c>
      <c r="D350" t="s">
        <v>521</v>
      </c>
      <c r="E350">
        <v>23000</v>
      </c>
    </row>
    <row r="351" spans="3:5" x14ac:dyDescent="0.4">
      <c r="C351" t="s">
        <v>836</v>
      </c>
      <c r="D351" t="s">
        <v>522</v>
      </c>
      <c r="E351">
        <v>50900</v>
      </c>
    </row>
    <row r="352" spans="3:5" x14ac:dyDescent="0.4">
      <c r="C352" t="s">
        <v>836</v>
      </c>
      <c r="D352" t="s">
        <v>523</v>
      </c>
      <c r="E352">
        <v>19700</v>
      </c>
    </row>
    <row r="353" spans="3:5" x14ac:dyDescent="0.4">
      <c r="C353" t="s">
        <v>836</v>
      </c>
      <c r="D353" t="s">
        <v>524</v>
      </c>
      <c r="E353">
        <v>41400</v>
      </c>
    </row>
    <row r="354" spans="3:5" x14ac:dyDescent="0.4">
      <c r="C354" t="s">
        <v>836</v>
      </c>
      <c r="D354" t="s">
        <v>525</v>
      </c>
      <c r="E354">
        <v>12300</v>
      </c>
    </row>
    <row r="355" spans="3:5" x14ac:dyDescent="0.4">
      <c r="C355" t="s">
        <v>836</v>
      </c>
      <c r="D355" t="s">
        <v>526</v>
      </c>
      <c r="E355">
        <v>47000</v>
      </c>
    </row>
    <row r="356" spans="3:5" x14ac:dyDescent="0.4">
      <c r="C356" t="s">
        <v>836</v>
      </c>
      <c r="D356" t="s">
        <v>527</v>
      </c>
      <c r="E356">
        <v>15300</v>
      </c>
    </row>
    <row r="357" spans="3:5" x14ac:dyDescent="0.4">
      <c r="C357" t="s">
        <v>836</v>
      </c>
      <c r="D357" t="s">
        <v>528</v>
      </c>
      <c r="E357">
        <v>23800</v>
      </c>
    </row>
    <row r="358" spans="3:5" x14ac:dyDescent="0.4">
      <c r="C358" t="s">
        <v>836</v>
      </c>
      <c r="D358" t="s">
        <v>529</v>
      </c>
      <c r="E358">
        <v>15400</v>
      </c>
    </row>
    <row r="359" spans="3:5" x14ac:dyDescent="0.4">
      <c r="C359" t="s">
        <v>836</v>
      </c>
      <c r="D359" t="s">
        <v>530</v>
      </c>
      <c r="E359">
        <v>17500</v>
      </c>
    </row>
    <row r="360" spans="3:5" x14ac:dyDescent="0.4">
      <c r="C360" t="s">
        <v>836</v>
      </c>
      <c r="D360" t="s">
        <v>531</v>
      </c>
      <c r="E360">
        <v>57400</v>
      </c>
    </row>
    <row r="361" spans="3:5" x14ac:dyDescent="0.4">
      <c r="C361" t="s">
        <v>836</v>
      </c>
      <c r="D361" t="s">
        <v>532</v>
      </c>
      <c r="E361">
        <v>35500</v>
      </c>
    </row>
    <row r="362" spans="3:5" x14ac:dyDescent="0.4">
      <c r="C362" t="s">
        <v>836</v>
      </c>
      <c r="D362" t="s">
        <v>533</v>
      </c>
      <c r="E362">
        <v>12600</v>
      </c>
    </row>
    <row r="363" spans="3:5" x14ac:dyDescent="0.4">
      <c r="C363" t="s">
        <v>836</v>
      </c>
      <c r="D363" t="s">
        <v>534</v>
      </c>
      <c r="E363">
        <v>10600</v>
      </c>
    </row>
    <row r="364" spans="3:5" x14ac:dyDescent="0.4">
      <c r="C364" t="s">
        <v>836</v>
      </c>
      <c r="D364" t="s">
        <v>535</v>
      </c>
      <c r="E364">
        <v>35600</v>
      </c>
    </row>
    <row r="365" spans="3:5" x14ac:dyDescent="0.4">
      <c r="C365" t="s">
        <v>836</v>
      </c>
      <c r="D365" t="s">
        <v>536</v>
      </c>
      <c r="E365">
        <v>10100</v>
      </c>
    </row>
    <row r="366" spans="3:5" x14ac:dyDescent="0.4">
      <c r="C366" t="s">
        <v>836</v>
      </c>
      <c r="D366" t="s">
        <v>537</v>
      </c>
      <c r="E366">
        <v>13900</v>
      </c>
    </row>
    <row r="367" spans="3:5" x14ac:dyDescent="0.4">
      <c r="C367" t="s">
        <v>836</v>
      </c>
      <c r="D367" t="s">
        <v>538</v>
      </c>
      <c r="E367">
        <v>10100</v>
      </c>
    </row>
    <row r="368" spans="3:5" x14ac:dyDescent="0.4">
      <c r="C368" t="s">
        <v>836</v>
      </c>
      <c r="D368" t="s">
        <v>539</v>
      </c>
      <c r="E368">
        <v>22700</v>
      </c>
    </row>
    <row r="369" spans="3:5" x14ac:dyDescent="0.4">
      <c r="C369" t="s">
        <v>836</v>
      </c>
      <c r="D369" t="s">
        <v>540</v>
      </c>
      <c r="E369">
        <v>8800</v>
      </c>
    </row>
    <row r="370" spans="3:5" x14ac:dyDescent="0.4">
      <c r="C370" t="s">
        <v>836</v>
      </c>
      <c r="D370" t="s">
        <v>541</v>
      </c>
      <c r="E370">
        <v>17700</v>
      </c>
    </row>
    <row r="371" spans="3:5" x14ac:dyDescent="0.4">
      <c r="C371" t="s">
        <v>836</v>
      </c>
      <c r="D371" t="s">
        <v>542</v>
      </c>
      <c r="E371">
        <v>15400</v>
      </c>
    </row>
    <row r="372" spans="3:5" x14ac:dyDescent="0.4">
      <c r="C372" t="s">
        <v>836</v>
      </c>
      <c r="D372" t="s">
        <v>543</v>
      </c>
      <c r="E372">
        <v>8700</v>
      </c>
    </row>
    <row r="373" spans="3:5" x14ac:dyDescent="0.4">
      <c r="C373" t="s">
        <v>836</v>
      </c>
      <c r="D373" t="s">
        <v>544</v>
      </c>
      <c r="E373">
        <v>36300</v>
      </c>
    </row>
    <row r="374" spans="3:5" x14ac:dyDescent="0.4">
      <c r="C374" t="s">
        <v>836</v>
      </c>
      <c r="D374" t="s">
        <v>545</v>
      </c>
      <c r="E374">
        <v>9900</v>
      </c>
    </row>
    <row r="375" spans="3:5" x14ac:dyDescent="0.4">
      <c r="C375" t="s">
        <v>836</v>
      </c>
      <c r="D375" t="s">
        <v>546</v>
      </c>
      <c r="E375">
        <v>9300</v>
      </c>
    </row>
    <row r="376" spans="3:5" x14ac:dyDescent="0.4">
      <c r="C376" t="s">
        <v>836</v>
      </c>
      <c r="D376" t="s">
        <v>547</v>
      </c>
      <c r="E376">
        <v>11000</v>
      </c>
    </row>
    <row r="377" spans="3:5" x14ac:dyDescent="0.4">
      <c r="C377" t="s">
        <v>836</v>
      </c>
      <c r="D377" t="s">
        <v>548</v>
      </c>
      <c r="E377">
        <v>8200</v>
      </c>
    </row>
    <row r="378" spans="3:5" x14ac:dyDescent="0.4">
      <c r="C378" t="s">
        <v>836</v>
      </c>
      <c r="D378" t="s">
        <v>549</v>
      </c>
      <c r="E378">
        <v>29800</v>
      </c>
    </row>
    <row r="379" spans="3:5" x14ac:dyDescent="0.4">
      <c r="C379" t="s">
        <v>836</v>
      </c>
      <c r="D379" t="s">
        <v>550</v>
      </c>
      <c r="E379">
        <v>45900</v>
      </c>
    </row>
    <row r="380" spans="3:5" x14ac:dyDescent="0.4">
      <c r="C380" t="s">
        <v>836</v>
      </c>
      <c r="D380" t="s">
        <v>551</v>
      </c>
      <c r="E380">
        <v>15400</v>
      </c>
    </row>
    <row r="381" spans="3:5" x14ac:dyDescent="0.4">
      <c r="C381" t="s">
        <v>836</v>
      </c>
      <c r="D381" t="s">
        <v>552</v>
      </c>
      <c r="E381">
        <v>19200</v>
      </c>
    </row>
    <row r="382" spans="3:5" x14ac:dyDescent="0.4">
      <c r="C382" t="s">
        <v>836</v>
      </c>
      <c r="D382" t="s">
        <v>553</v>
      </c>
      <c r="E382">
        <v>23900</v>
      </c>
    </row>
    <row r="383" spans="3:5" x14ac:dyDescent="0.4">
      <c r="C383" t="s">
        <v>836</v>
      </c>
      <c r="D383" t="s">
        <v>554</v>
      </c>
      <c r="E383">
        <v>5600</v>
      </c>
    </row>
    <row r="384" spans="3:5" x14ac:dyDescent="0.4">
      <c r="C384" t="s">
        <v>836</v>
      </c>
      <c r="D384" t="s">
        <v>555</v>
      </c>
      <c r="E384">
        <v>31800</v>
      </c>
    </row>
    <row r="385" spans="3:5" x14ac:dyDescent="0.4">
      <c r="C385" t="s">
        <v>836</v>
      </c>
      <c r="D385" t="s">
        <v>556</v>
      </c>
      <c r="E385">
        <v>19400</v>
      </c>
    </row>
    <row r="386" spans="3:5" x14ac:dyDescent="0.4">
      <c r="C386" t="s">
        <v>836</v>
      </c>
      <c r="D386" t="s">
        <v>557</v>
      </c>
      <c r="E386">
        <v>11800</v>
      </c>
    </row>
    <row r="387" spans="3:5" x14ac:dyDescent="0.4">
      <c r="C387" t="s">
        <v>836</v>
      </c>
      <c r="D387" t="s">
        <v>558</v>
      </c>
      <c r="E387">
        <v>12900</v>
      </c>
    </row>
    <row r="388" spans="3:5" x14ac:dyDescent="0.4">
      <c r="C388" t="s">
        <v>836</v>
      </c>
      <c r="D388" t="s">
        <v>559</v>
      </c>
      <c r="E388">
        <v>6100</v>
      </c>
    </row>
    <row r="389" spans="3:5" x14ac:dyDescent="0.4">
      <c r="C389" t="s">
        <v>836</v>
      </c>
      <c r="D389" t="s">
        <v>560</v>
      </c>
      <c r="E389">
        <v>32200</v>
      </c>
    </row>
    <row r="390" spans="3:5" x14ac:dyDescent="0.4">
      <c r="C390" t="s">
        <v>836</v>
      </c>
      <c r="D390" t="s">
        <v>561</v>
      </c>
      <c r="E390">
        <v>6300</v>
      </c>
    </row>
    <row r="391" spans="3:5" x14ac:dyDescent="0.4">
      <c r="C391" t="s">
        <v>836</v>
      </c>
      <c r="D391" t="s">
        <v>562</v>
      </c>
      <c r="E391">
        <v>15600</v>
      </c>
    </row>
    <row r="392" spans="3:5" x14ac:dyDescent="0.4">
      <c r="C392" t="s">
        <v>836</v>
      </c>
      <c r="D392" t="s">
        <v>563</v>
      </c>
      <c r="E392">
        <v>10300</v>
      </c>
    </row>
    <row r="393" spans="3:5" x14ac:dyDescent="0.4">
      <c r="C393" t="s">
        <v>836</v>
      </c>
      <c r="D393" t="s">
        <v>564</v>
      </c>
      <c r="E393">
        <v>23800</v>
      </c>
    </row>
    <row r="394" spans="3:5" x14ac:dyDescent="0.4">
      <c r="C394" t="s">
        <v>836</v>
      </c>
      <c r="D394" t="s">
        <v>565</v>
      </c>
      <c r="E394">
        <v>4100</v>
      </c>
    </row>
    <row r="395" spans="3:5" x14ac:dyDescent="0.4">
      <c r="C395" t="s">
        <v>836</v>
      </c>
      <c r="D395" t="s">
        <v>566</v>
      </c>
      <c r="E395">
        <v>72800</v>
      </c>
    </row>
    <row r="396" spans="3:5" x14ac:dyDescent="0.4">
      <c r="C396" t="s">
        <v>836</v>
      </c>
      <c r="D396" t="s">
        <v>567</v>
      </c>
      <c r="E396">
        <v>7500</v>
      </c>
    </row>
    <row r="397" spans="3:5" x14ac:dyDescent="0.4">
      <c r="C397" t="s">
        <v>836</v>
      </c>
      <c r="D397" t="s">
        <v>568</v>
      </c>
      <c r="E397">
        <v>17400</v>
      </c>
    </row>
    <row r="398" spans="3:5" x14ac:dyDescent="0.4">
      <c r="C398" t="s">
        <v>836</v>
      </c>
      <c r="D398" t="s">
        <v>569</v>
      </c>
      <c r="E398">
        <v>12000</v>
      </c>
    </row>
    <row r="399" spans="3:5" x14ac:dyDescent="0.4">
      <c r="C399" t="s">
        <v>836</v>
      </c>
      <c r="D399" t="s">
        <v>570</v>
      </c>
      <c r="E399">
        <v>1100</v>
      </c>
    </row>
    <row r="400" spans="3:5" x14ac:dyDescent="0.4">
      <c r="C400" t="s">
        <v>836</v>
      </c>
      <c r="D400" t="s">
        <v>571</v>
      </c>
      <c r="E400">
        <v>20900</v>
      </c>
    </row>
    <row r="401" spans="3:5" x14ac:dyDescent="0.4">
      <c r="C401" t="s">
        <v>836</v>
      </c>
      <c r="D401" t="s">
        <v>572</v>
      </c>
      <c r="E401">
        <v>14300</v>
      </c>
    </row>
    <row r="402" spans="3:5" x14ac:dyDescent="0.4">
      <c r="C402" t="s">
        <v>836</v>
      </c>
      <c r="D402" t="s">
        <v>573</v>
      </c>
      <c r="E402">
        <v>12600</v>
      </c>
    </row>
    <row r="403" spans="3:5" x14ac:dyDescent="0.4">
      <c r="C403" t="s">
        <v>836</v>
      </c>
      <c r="D403" t="s">
        <v>574</v>
      </c>
      <c r="E403">
        <v>12500</v>
      </c>
    </row>
    <row r="404" spans="3:5" x14ac:dyDescent="0.4">
      <c r="C404" t="s">
        <v>836</v>
      </c>
      <c r="D404" t="s">
        <v>575</v>
      </c>
      <c r="E404">
        <v>3800</v>
      </c>
    </row>
    <row r="405" spans="3:5" x14ac:dyDescent="0.4">
      <c r="C405" t="s">
        <v>836</v>
      </c>
      <c r="D405" t="s">
        <v>576</v>
      </c>
      <c r="E405">
        <v>18700</v>
      </c>
    </row>
    <row r="406" spans="3:5" x14ac:dyDescent="0.4">
      <c r="C406" t="s">
        <v>836</v>
      </c>
      <c r="D406" t="s">
        <v>577</v>
      </c>
      <c r="E406">
        <v>33500</v>
      </c>
    </row>
    <row r="407" spans="3:5" x14ac:dyDescent="0.4">
      <c r="C407" t="s">
        <v>836</v>
      </c>
      <c r="D407" t="s">
        <v>578</v>
      </c>
      <c r="E407">
        <v>14300</v>
      </c>
    </row>
    <row r="408" spans="3:5" x14ac:dyDescent="0.4">
      <c r="C408" t="s">
        <v>836</v>
      </c>
      <c r="D408" t="s">
        <v>579</v>
      </c>
      <c r="E408">
        <v>5000</v>
      </c>
    </row>
    <row r="409" spans="3:5" x14ac:dyDescent="0.4">
      <c r="C409" t="s">
        <v>836</v>
      </c>
      <c r="D409" t="s">
        <v>580</v>
      </c>
      <c r="E409">
        <v>8800</v>
      </c>
    </row>
    <row r="410" spans="3:5" x14ac:dyDescent="0.4">
      <c r="C410" t="s">
        <v>836</v>
      </c>
      <c r="D410" t="s">
        <v>581</v>
      </c>
      <c r="E410">
        <v>10600</v>
      </c>
    </row>
    <row r="411" spans="3:5" x14ac:dyDescent="0.4">
      <c r="C411" t="s">
        <v>836</v>
      </c>
      <c r="D411" t="s">
        <v>582</v>
      </c>
      <c r="E411">
        <v>26600</v>
      </c>
    </row>
    <row r="412" spans="3:5" x14ac:dyDescent="0.4">
      <c r="C412" t="s">
        <v>836</v>
      </c>
      <c r="D412" t="s">
        <v>583</v>
      </c>
      <c r="E412">
        <v>13100</v>
      </c>
    </row>
    <row r="413" spans="3:5" x14ac:dyDescent="0.4">
      <c r="C413" t="s">
        <v>836</v>
      </c>
      <c r="D413" t="s">
        <v>584</v>
      </c>
      <c r="E413">
        <v>16900</v>
      </c>
    </row>
    <row r="414" spans="3:5" x14ac:dyDescent="0.4">
      <c r="C414" t="s">
        <v>836</v>
      </c>
      <c r="D414" t="s">
        <v>585</v>
      </c>
      <c r="E414">
        <v>55100</v>
      </c>
    </row>
    <row r="415" spans="3:5" x14ac:dyDescent="0.4">
      <c r="C415" t="s">
        <v>836</v>
      </c>
      <c r="D415" t="s">
        <v>586</v>
      </c>
      <c r="E415">
        <v>8700</v>
      </c>
    </row>
    <row r="416" spans="3:5" x14ac:dyDescent="0.4">
      <c r="C416" t="s">
        <v>836</v>
      </c>
      <c r="D416" t="s">
        <v>587</v>
      </c>
      <c r="E416">
        <v>6600</v>
      </c>
    </row>
    <row r="417" spans="3:5" x14ac:dyDescent="0.4">
      <c r="C417" t="s">
        <v>836</v>
      </c>
      <c r="D417" t="s">
        <v>588</v>
      </c>
      <c r="E417">
        <v>3000</v>
      </c>
    </row>
    <row r="418" spans="3:5" x14ac:dyDescent="0.4">
      <c r="C418" t="s">
        <v>836</v>
      </c>
      <c r="D418" t="s">
        <v>589</v>
      </c>
      <c r="E418">
        <v>9800</v>
      </c>
    </row>
    <row r="419" spans="3:5" x14ac:dyDescent="0.4">
      <c r="C419" t="s">
        <v>836</v>
      </c>
      <c r="D419" t="s">
        <v>590</v>
      </c>
      <c r="E419">
        <v>7600</v>
      </c>
    </row>
    <row r="420" spans="3:5" x14ac:dyDescent="0.4">
      <c r="C420" t="s">
        <v>836</v>
      </c>
      <c r="D420" t="s">
        <v>591</v>
      </c>
      <c r="E420">
        <v>16200</v>
      </c>
    </row>
    <row r="421" spans="3:5" x14ac:dyDescent="0.4">
      <c r="C421" t="s">
        <v>836</v>
      </c>
      <c r="D421" t="s">
        <v>592</v>
      </c>
      <c r="E421">
        <v>3600</v>
      </c>
    </row>
    <row r="422" spans="3:5" x14ac:dyDescent="0.4">
      <c r="C422" t="s">
        <v>836</v>
      </c>
      <c r="D422" t="s">
        <v>593</v>
      </c>
      <c r="E422">
        <v>3200</v>
      </c>
    </row>
    <row r="423" spans="3:5" x14ac:dyDescent="0.4">
      <c r="C423" t="s">
        <v>836</v>
      </c>
      <c r="D423" t="s">
        <v>594</v>
      </c>
      <c r="E423">
        <v>12100</v>
      </c>
    </row>
    <row r="424" spans="3:5" x14ac:dyDescent="0.4">
      <c r="C424" t="s">
        <v>836</v>
      </c>
      <c r="D424" t="s">
        <v>595</v>
      </c>
      <c r="E424">
        <v>4500</v>
      </c>
    </row>
    <row r="425" spans="3:5" x14ac:dyDescent="0.4">
      <c r="C425" t="s">
        <v>836</v>
      </c>
      <c r="D425" t="s">
        <v>596</v>
      </c>
      <c r="E425">
        <v>13600</v>
      </c>
    </row>
    <row r="426" spans="3:5" x14ac:dyDescent="0.4">
      <c r="C426" t="s">
        <v>836</v>
      </c>
      <c r="D426" t="s">
        <v>597</v>
      </c>
      <c r="E426">
        <v>5700</v>
      </c>
    </row>
    <row r="427" spans="3:5" x14ac:dyDescent="0.4">
      <c r="C427" t="s">
        <v>836</v>
      </c>
      <c r="D427" t="s">
        <v>598</v>
      </c>
      <c r="E427">
        <v>11100</v>
      </c>
    </row>
    <row r="428" spans="3:5" x14ac:dyDescent="0.4">
      <c r="C428" t="s">
        <v>836</v>
      </c>
      <c r="D428" t="s">
        <v>599</v>
      </c>
      <c r="E428">
        <v>9500</v>
      </c>
    </row>
    <row r="429" spans="3:5" x14ac:dyDescent="0.4">
      <c r="C429" t="s">
        <v>836</v>
      </c>
      <c r="D429" t="s">
        <v>600</v>
      </c>
      <c r="E429">
        <v>5300</v>
      </c>
    </row>
    <row r="430" spans="3:5" x14ac:dyDescent="0.4">
      <c r="C430" t="s">
        <v>836</v>
      </c>
      <c r="D430" t="s">
        <v>601</v>
      </c>
      <c r="E430">
        <v>8300</v>
      </c>
    </row>
    <row r="431" spans="3:5" x14ac:dyDescent="0.4">
      <c r="C431" t="s">
        <v>836</v>
      </c>
      <c r="D431" t="s">
        <v>602</v>
      </c>
      <c r="E431">
        <v>20200</v>
      </c>
    </row>
    <row r="432" spans="3:5" x14ac:dyDescent="0.4">
      <c r="C432" t="s">
        <v>836</v>
      </c>
      <c r="D432" t="s">
        <v>603</v>
      </c>
      <c r="E432">
        <v>2000</v>
      </c>
    </row>
    <row r="433" spans="3:5" x14ac:dyDescent="0.4">
      <c r="C433" t="s">
        <v>836</v>
      </c>
      <c r="D433" t="s">
        <v>604</v>
      </c>
      <c r="E433">
        <v>9200</v>
      </c>
    </row>
    <row r="434" spans="3:5" x14ac:dyDescent="0.4">
      <c r="C434" t="s">
        <v>836</v>
      </c>
      <c r="D434" t="s">
        <v>605</v>
      </c>
      <c r="E434">
        <v>7500</v>
      </c>
    </row>
    <row r="435" spans="3:5" x14ac:dyDescent="0.4">
      <c r="C435" t="s">
        <v>836</v>
      </c>
      <c r="D435" t="s">
        <v>606</v>
      </c>
      <c r="E435">
        <v>26400</v>
      </c>
    </row>
    <row r="436" spans="3:5" x14ac:dyDescent="0.4">
      <c r="C436" t="s">
        <v>836</v>
      </c>
      <c r="D436" t="s">
        <v>607</v>
      </c>
      <c r="E436">
        <v>21100</v>
      </c>
    </row>
    <row r="437" spans="3:5" x14ac:dyDescent="0.4">
      <c r="C437" t="s">
        <v>836</v>
      </c>
      <c r="D437" t="s">
        <v>608</v>
      </c>
      <c r="E437">
        <v>3600</v>
      </c>
    </row>
    <row r="438" spans="3:5" x14ac:dyDescent="0.4">
      <c r="C438" t="s">
        <v>836</v>
      </c>
      <c r="D438" t="s">
        <v>609</v>
      </c>
      <c r="E438">
        <v>9300</v>
      </c>
    </row>
    <row r="439" spans="3:5" x14ac:dyDescent="0.4">
      <c r="C439" t="s">
        <v>836</v>
      </c>
      <c r="D439" t="s">
        <v>610</v>
      </c>
      <c r="E439">
        <v>5300</v>
      </c>
    </row>
    <row r="440" spans="3:5" x14ac:dyDescent="0.4">
      <c r="C440" t="s">
        <v>836</v>
      </c>
      <c r="D440" t="s">
        <v>611</v>
      </c>
      <c r="E440">
        <v>12200</v>
      </c>
    </row>
    <row r="441" spans="3:5" x14ac:dyDescent="0.4">
      <c r="C441" t="s">
        <v>836</v>
      </c>
      <c r="D441" t="s">
        <v>612</v>
      </c>
      <c r="E441">
        <v>67100</v>
      </c>
    </row>
    <row r="442" spans="3:5" x14ac:dyDescent="0.4">
      <c r="C442" t="s">
        <v>836</v>
      </c>
      <c r="D442" t="s">
        <v>613</v>
      </c>
      <c r="E442">
        <v>14400</v>
      </c>
    </row>
    <row r="443" spans="3:5" x14ac:dyDescent="0.4">
      <c r="C443" t="s">
        <v>836</v>
      </c>
      <c r="D443" t="s">
        <v>614</v>
      </c>
      <c r="E443">
        <v>7500</v>
      </c>
    </row>
    <row r="444" spans="3:5" x14ac:dyDescent="0.4">
      <c r="C444" t="s">
        <v>836</v>
      </c>
      <c r="D444" t="s">
        <v>615</v>
      </c>
      <c r="E444">
        <v>2000</v>
      </c>
    </row>
    <row r="445" spans="3:5" x14ac:dyDescent="0.4">
      <c r="C445" t="s">
        <v>836</v>
      </c>
      <c r="D445" t="s">
        <v>616</v>
      </c>
      <c r="E445">
        <v>13800</v>
      </c>
    </row>
    <row r="446" spans="3:5" x14ac:dyDescent="0.4">
      <c r="C446" t="s">
        <v>836</v>
      </c>
      <c r="D446" t="s">
        <v>617</v>
      </c>
      <c r="E446">
        <v>8300</v>
      </c>
    </row>
    <row r="447" spans="3:5" x14ac:dyDescent="0.4">
      <c r="C447" t="s">
        <v>836</v>
      </c>
      <c r="D447" t="s">
        <v>618</v>
      </c>
      <c r="E447">
        <v>12400</v>
      </c>
    </row>
    <row r="448" spans="3:5" x14ac:dyDescent="0.4">
      <c r="C448" t="s">
        <v>836</v>
      </c>
      <c r="D448" t="s">
        <v>619</v>
      </c>
      <c r="E448">
        <v>5400</v>
      </c>
    </row>
    <row r="449" spans="3:5" x14ac:dyDescent="0.4">
      <c r="C449" t="s">
        <v>836</v>
      </c>
      <c r="D449" t="s">
        <v>620</v>
      </c>
      <c r="E449">
        <v>8700</v>
      </c>
    </row>
    <row r="450" spans="3:5" x14ac:dyDescent="0.4">
      <c r="C450" t="s">
        <v>836</v>
      </c>
      <c r="D450" t="s">
        <v>621</v>
      </c>
      <c r="E450">
        <v>4300</v>
      </c>
    </row>
    <row r="451" spans="3:5" x14ac:dyDescent="0.4">
      <c r="C451" t="s">
        <v>836</v>
      </c>
      <c r="D451" t="s">
        <v>622</v>
      </c>
      <c r="E451">
        <v>4400</v>
      </c>
    </row>
    <row r="452" spans="3:5" x14ac:dyDescent="0.4">
      <c r="C452" t="s">
        <v>836</v>
      </c>
      <c r="D452" t="s">
        <v>623</v>
      </c>
      <c r="E452">
        <v>4700</v>
      </c>
    </row>
    <row r="453" spans="3:5" x14ac:dyDescent="0.4">
      <c r="C453" t="s">
        <v>836</v>
      </c>
      <c r="D453" t="s">
        <v>624</v>
      </c>
      <c r="E453">
        <v>6500</v>
      </c>
    </row>
    <row r="454" spans="3:5" x14ac:dyDescent="0.4">
      <c r="C454" t="s">
        <v>836</v>
      </c>
      <c r="D454" t="s">
        <v>625</v>
      </c>
      <c r="E454">
        <v>2900</v>
      </c>
    </row>
    <row r="455" spans="3:5" x14ac:dyDescent="0.4">
      <c r="C455" t="s">
        <v>836</v>
      </c>
      <c r="D455" t="s">
        <v>626</v>
      </c>
      <c r="E455">
        <v>21400</v>
      </c>
    </row>
    <row r="456" spans="3:5" x14ac:dyDescent="0.4">
      <c r="C456" t="s">
        <v>836</v>
      </c>
      <c r="D456" t="s">
        <v>627</v>
      </c>
      <c r="E456">
        <v>8000</v>
      </c>
    </row>
    <row r="457" spans="3:5" x14ac:dyDescent="0.4">
      <c r="C457" t="s">
        <v>836</v>
      </c>
      <c r="D457" t="s">
        <v>628</v>
      </c>
      <c r="E457">
        <v>8400</v>
      </c>
    </row>
    <row r="458" spans="3:5" x14ac:dyDescent="0.4">
      <c r="C458" t="s">
        <v>836</v>
      </c>
      <c r="D458" t="s">
        <v>629</v>
      </c>
      <c r="E458">
        <v>4600</v>
      </c>
    </row>
    <row r="459" spans="3:5" x14ac:dyDescent="0.4">
      <c r="C459" t="s">
        <v>836</v>
      </c>
      <c r="D459" t="s">
        <v>630</v>
      </c>
      <c r="E459">
        <v>6100</v>
      </c>
    </row>
    <row r="460" spans="3:5" x14ac:dyDescent="0.4">
      <c r="C460" t="s">
        <v>836</v>
      </c>
      <c r="D460" t="s">
        <v>631</v>
      </c>
      <c r="E460">
        <v>10000</v>
      </c>
    </row>
    <row r="461" spans="3:5" x14ac:dyDescent="0.4">
      <c r="C461" t="s">
        <v>836</v>
      </c>
      <c r="D461" t="s">
        <v>632</v>
      </c>
      <c r="E461">
        <v>2300</v>
      </c>
    </row>
    <row r="462" spans="3:5" x14ac:dyDescent="0.4">
      <c r="C462" t="s">
        <v>836</v>
      </c>
      <c r="D462" t="s">
        <v>633</v>
      </c>
      <c r="E462">
        <v>5300</v>
      </c>
    </row>
    <row r="463" spans="3:5" x14ac:dyDescent="0.4">
      <c r="C463" t="s">
        <v>836</v>
      </c>
      <c r="D463" t="s">
        <v>634</v>
      </c>
      <c r="E463">
        <v>6400</v>
      </c>
    </row>
    <row r="464" spans="3:5" x14ac:dyDescent="0.4">
      <c r="C464" t="s">
        <v>836</v>
      </c>
      <c r="D464" t="s">
        <v>635</v>
      </c>
      <c r="E464">
        <v>15500</v>
      </c>
    </row>
    <row r="465" spans="3:5" x14ac:dyDescent="0.4">
      <c r="C465" t="s">
        <v>836</v>
      </c>
      <c r="D465" t="s">
        <v>636</v>
      </c>
      <c r="E465">
        <v>23800</v>
      </c>
    </row>
    <row r="466" spans="3:5" x14ac:dyDescent="0.4">
      <c r="C466" t="s">
        <v>836</v>
      </c>
      <c r="D466" t="s">
        <v>637</v>
      </c>
      <c r="E466">
        <v>13900</v>
      </c>
    </row>
    <row r="467" spans="3:5" x14ac:dyDescent="0.4">
      <c r="C467" t="s">
        <v>836</v>
      </c>
      <c r="D467" t="s">
        <v>638</v>
      </c>
      <c r="E467">
        <v>6200</v>
      </c>
    </row>
    <row r="468" spans="3:5" x14ac:dyDescent="0.4">
      <c r="C468" t="s">
        <v>836</v>
      </c>
      <c r="D468" t="s">
        <v>639</v>
      </c>
      <c r="E468">
        <v>600</v>
      </c>
    </row>
    <row r="469" spans="3:5" x14ac:dyDescent="0.4">
      <c r="C469" t="s">
        <v>836</v>
      </c>
      <c r="D469" t="s">
        <v>640</v>
      </c>
      <c r="E469">
        <v>10600</v>
      </c>
    </row>
    <row r="470" spans="3:5" x14ac:dyDescent="0.4">
      <c r="C470" t="s">
        <v>836</v>
      </c>
      <c r="D470" t="s">
        <v>641</v>
      </c>
      <c r="E470">
        <v>8100</v>
      </c>
    </row>
    <row r="471" spans="3:5" x14ac:dyDescent="0.4">
      <c r="C471" t="s">
        <v>836</v>
      </c>
      <c r="D471" t="s">
        <v>642</v>
      </c>
      <c r="E471">
        <v>1300</v>
      </c>
    </row>
    <row r="472" spans="3:5" x14ac:dyDescent="0.4">
      <c r="C472" t="s">
        <v>836</v>
      </c>
      <c r="D472" t="s">
        <v>643</v>
      </c>
      <c r="E472">
        <v>25800</v>
      </c>
    </row>
    <row r="473" spans="3:5" x14ac:dyDescent="0.4">
      <c r="C473" t="s">
        <v>836</v>
      </c>
      <c r="D473" t="s">
        <v>644</v>
      </c>
      <c r="E473">
        <v>24600</v>
      </c>
    </row>
    <row r="474" spans="3:5" x14ac:dyDescent="0.4">
      <c r="C474" t="s">
        <v>836</v>
      </c>
      <c r="D474" t="s">
        <v>645</v>
      </c>
      <c r="E474">
        <v>2300</v>
      </c>
    </row>
    <row r="475" spans="3:5" x14ac:dyDescent="0.4">
      <c r="C475" t="s">
        <v>836</v>
      </c>
      <c r="D475" t="s">
        <v>646</v>
      </c>
      <c r="E475">
        <v>12500</v>
      </c>
    </row>
    <row r="476" spans="3:5" x14ac:dyDescent="0.4">
      <c r="C476" t="s">
        <v>836</v>
      </c>
      <c r="D476" t="s">
        <v>647</v>
      </c>
      <c r="E476">
        <v>8400</v>
      </c>
    </row>
    <row r="477" spans="3:5" x14ac:dyDescent="0.4">
      <c r="C477" t="s">
        <v>836</v>
      </c>
      <c r="D477" t="s">
        <v>648</v>
      </c>
      <c r="E477">
        <v>30100</v>
      </c>
    </row>
    <row r="478" spans="3:5" x14ac:dyDescent="0.4">
      <c r="C478" t="s">
        <v>836</v>
      </c>
      <c r="D478" t="s">
        <v>649</v>
      </c>
      <c r="E478">
        <v>3900</v>
      </c>
    </row>
    <row r="479" spans="3:5" x14ac:dyDescent="0.4">
      <c r="C479" t="s">
        <v>836</v>
      </c>
      <c r="D479" t="s">
        <v>650</v>
      </c>
      <c r="E479">
        <v>3300</v>
      </c>
    </row>
    <row r="480" spans="3:5" x14ac:dyDescent="0.4">
      <c r="C480" t="s">
        <v>836</v>
      </c>
      <c r="D480" t="s">
        <v>651</v>
      </c>
      <c r="E480">
        <v>9600</v>
      </c>
    </row>
    <row r="481" spans="3:5" x14ac:dyDescent="0.4">
      <c r="C481" t="s">
        <v>836</v>
      </c>
      <c r="D481" t="s">
        <v>652</v>
      </c>
      <c r="E481">
        <v>16700</v>
      </c>
    </row>
    <row r="482" spans="3:5" x14ac:dyDescent="0.4">
      <c r="C482" t="s">
        <v>836</v>
      </c>
      <c r="D482" t="s">
        <v>653</v>
      </c>
      <c r="E482">
        <v>9300</v>
      </c>
    </row>
    <row r="483" spans="3:5" x14ac:dyDescent="0.4">
      <c r="C483" t="s">
        <v>836</v>
      </c>
      <c r="D483" t="s">
        <v>654</v>
      </c>
      <c r="E483">
        <v>3700</v>
      </c>
    </row>
    <row r="484" spans="3:5" x14ac:dyDescent="0.4">
      <c r="C484" t="s">
        <v>836</v>
      </c>
      <c r="D484" t="s">
        <v>655</v>
      </c>
      <c r="E484">
        <v>8900</v>
      </c>
    </row>
    <row r="485" spans="3:5" x14ac:dyDescent="0.4">
      <c r="C485" t="s">
        <v>836</v>
      </c>
      <c r="D485" t="s">
        <v>656</v>
      </c>
      <c r="E485">
        <v>2100</v>
      </c>
    </row>
    <row r="486" spans="3:5" x14ac:dyDescent="0.4">
      <c r="C486" t="s">
        <v>836</v>
      </c>
      <c r="D486" t="s">
        <v>657</v>
      </c>
      <c r="E486">
        <v>174100</v>
      </c>
    </row>
    <row r="487" spans="3:5" x14ac:dyDescent="0.4">
      <c r="C487" t="s">
        <v>836</v>
      </c>
      <c r="D487" t="s">
        <v>658</v>
      </c>
      <c r="E487">
        <v>48600</v>
      </c>
    </row>
    <row r="488" spans="3:5" x14ac:dyDescent="0.4">
      <c r="C488" t="s">
        <v>836</v>
      </c>
      <c r="D488" t="s">
        <v>659</v>
      </c>
      <c r="E488">
        <v>28800</v>
      </c>
    </row>
    <row r="489" spans="3:5" x14ac:dyDescent="0.4">
      <c r="C489" t="s">
        <v>836</v>
      </c>
      <c r="D489" t="s">
        <v>660</v>
      </c>
      <c r="E489">
        <v>16600</v>
      </c>
    </row>
    <row r="490" spans="3:5" x14ac:dyDescent="0.4">
      <c r="C490" t="s">
        <v>836</v>
      </c>
      <c r="D490" t="s">
        <v>661</v>
      </c>
      <c r="E490">
        <v>59000</v>
      </c>
    </row>
    <row r="491" spans="3:5" x14ac:dyDescent="0.4">
      <c r="C491" t="s">
        <v>836</v>
      </c>
      <c r="D491" t="s">
        <v>662</v>
      </c>
      <c r="E491">
        <v>43600</v>
      </c>
    </row>
    <row r="492" spans="3:5" x14ac:dyDescent="0.4">
      <c r="C492" t="s">
        <v>836</v>
      </c>
      <c r="D492" t="s">
        <v>663</v>
      </c>
      <c r="E492">
        <v>27700</v>
      </c>
    </row>
    <row r="493" spans="3:5" x14ac:dyDescent="0.4">
      <c r="C493" t="s">
        <v>836</v>
      </c>
      <c r="D493" t="s">
        <v>664</v>
      </c>
      <c r="E493">
        <v>49400</v>
      </c>
    </row>
    <row r="494" spans="3:5" x14ac:dyDescent="0.4">
      <c r="C494" t="s">
        <v>836</v>
      </c>
      <c r="D494" t="s">
        <v>665</v>
      </c>
      <c r="E494">
        <v>10300</v>
      </c>
    </row>
    <row r="495" spans="3:5" x14ac:dyDescent="0.4">
      <c r="C495" t="s">
        <v>836</v>
      </c>
      <c r="D495" t="s">
        <v>666</v>
      </c>
      <c r="E495">
        <v>32300</v>
      </c>
    </row>
    <row r="496" spans="3:5" x14ac:dyDescent="0.4">
      <c r="C496" t="s">
        <v>836</v>
      </c>
      <c r="D496" t="s">
        <v>667</v>
      </c>
      <c r="E496">
        <v>67200</v>
      </c>
    </row>
    <row r="497" spans="3:5" x14ac:dyDescent="0.4">
      <c r="C497" t="s">
        <v>836</v>
      </c>
      <c r="D497" t="s">
        <v>668</v>
      </c>
      <c r="E497">
        <v>14500</v>
      </c>
    </row>
    <row r="498" spans="3:5" x14ac:dyDescent="0.4">
      <c r="C498" t="s">
        <v>836</v>
      </c>
      <c r="D498" t="s">
        <v>669</v>
      </c>
      <c r="E498">
        <v>5800</v>
      </c>
    </row>
    <row r="499" spans="3:5" x14ac:dyDescent="0.4">
      <c r="C499" t="s">
        <v>836</v>
      </c>
      <c r="D499" t="s">
        <v>670</v>
      </c>
      <c r="E499">
        <v>27700</v>
      </c>
    </row>
    <row r="500" spans="3:5" x14ac:dyDescent="0.4">
      <c r="C500" t="s">
        <v>836</v>
      </c>
      <c r="D500" t="s">
        <v>671</v>
      </c>
      <c r="E500">
        <v>20500</v>
      </c>
    </row>
    <row r="501" spans="3:5" x14ac:dyDescent="0.4">
      <c r="C501" t="s">
        <v>836</v>
      </c>
      <c r="D501" t="s">
        <v>672</v>
      </c>
      <c r="E501">
        <v>12400</v>
      </c>
    </row>
    <row r="502" spans="3:5" x14ac:dyDescent="0.4">
      <c r="C502" t="s">
        <v>836</v>
      </c>
      <c r="D502" t="s">
        <v>673</v>
      </c>
      <c r="E502">
        <v>15500</v>
      </c>
    </row>
    <row r="503" spans="3:5" x14ac:dyDescent="0.4">
      <c r="C503" t="s">
        <v>836</v>
      </c>
      <c r="D503" t="s">
        <v>674</v>
      </c>
      <c r="E503">
        <v>11000</v>
      </c>
    </row>
    <row r="504" spans="3:5" x14ac:dyDescent="0.4">
      <c r="C504" t="s">
        <v>836</v>
      </c>
      <c r="D504" t="s">
        <v>675</v>
      </c>
      <c r="E504">
        <v>8900</v>
      </c>
    </row>
    <row r="505" spans="3:5" x14ac:dyDescent="0.4">
      <c r="C505" t="s">
        <v>836</v>
      </c>
      <c r="D505" t="s">
        <v>676</v>
      </c>
      <c r="E505">
        <v>16500</v>
      </c>
    </row>
    <row r="506" spans="3:5" x14ac:dyDescent="0.4">
      <c r="C506" t="s">
        <v>836</v>
      </c>
      <c r="D506" t="s">
        <v>677</v>
      </c>
      <c r="E506">
        <v>22800</v>
      </c>
    </row>
    <row r="507" spans="3:5" x14ac:dyDescent="0.4">
      <c r="C507" t="s">
        <v>836</v>
      </c>
      <c r="D507" t="s">
        <v>678</v>
      </c>
      <c r="E507">
        <v>7900</v>
      </c>
    </row>
    <row r="508" spans="3:5" x14ac:dyDescent="0.4">
      <c r="C508" t="s">
        <v>836</v>
      </c>
      <c r="D508" t="s">
        <v>679</v>
      </c>
      <c r="E508">
        <v>7000</v>
      </c>
    </row>
    <row r="509" spans="3:5" x14ac:dyDescent="0.4">
      <c r="C509" t="s">
        <v>836</v>
      </c>
      <c r="D509" t="s">
        <v>680</v>
      </c>
      <c r="E509">
        <v>15100</v>
      </c>
    </row>
    <row r="510" spans="3:5" x14ac:dyDescent="0.4">
      <c r="C510" t="s">
        <v>836</v>
      </c>
      <c r="D510" t="s">
        <v>681</v>
      </c>
      <c r="E510">
        <v>7300</v>
      </c>
    </row>
    <row r="511" spans="3:5" x14ac:dyDescent="0.4">
      <c r="C511" t="s">
        <v>836</v>
      </c>
      <c r="D511" t="s">
        <v>682</v>
      </c>
      <c r="E511">
        <v>39000</v>
      </c>
    </row>
    <row r="512" spans="3:5" x14ac:dyDescent="0.4">
      <c r="C512" t="s">
        <v>836</v>
      </c>
      <c r="D512" t="s">
        <v>683</v>
      </c>
      <c r="E512">
        <v>6600</v>
      </c>
    </row>
    <row r="513" spans="3:5" x14ac:dyDescent="0.4">
      <c r="C513" t="s">
        <v>836</v>
      </c>
      <c r="D513" t="s">
        <v>684</v>
      </c>
      <c r="E513">
        <v>3600</v>
      </c>
    </row>
    <row r="514" spans="3:5" x14ac:dyDescent="0.4">
      <c r="C514" t="s">
        <v>836</v>
      </c>
      <c r="D514" t="s">
        <v>685</v>
      </c>
      <c r="E514">
        <v>5800</v>
      </c>
    </row>
    <row r="515" spans="3:5" x14ac:dyDescent="0.4">
      <c r="C515" t="s">
        <v>836</v>
      </c>
      <c r="D515" t="s">
        <v>686</v>
      </c>
      <c r="E515">
        <v>22100</v>
      </c>
    </row>
    <row r="516" spans="3:5" x14ac:dyDescent="0.4">
      <c r="C516" t="s">
        <v>836</v>
      </c>
      <c r="D516" t="s">
        <v>687</v>
      </c>
      <c r="E516">
        <v>18800</v>
      </c>
    </row>
    <row r="517" spans="3:5" x14ac:dyDescent="0.4">
      <c r="C517" t="s">
        <v>836</v>
      </c>
      <c r="D517" t="s">
        <v>386</v>
      </c>
      <c r="E517">
        <v>8500</v>
      </c>
    </row>
    <row r="518" spans="3:5" x14ac:dyDescent="0.4">
      <c r="C518" t="s">
        <v>836</v>
      </c>
      <c r="D518" t="s">
        <v>387</v>
      </c>
      <c r="E518">
        <v>10800</v>
      </c>
    </row>
    <row r="519" spans="3:5" x14ac:dyDescent="0.4">
      <c r="C519" t="s">
        <v>836</v>
      </c>
      <c r="D519" t="s">
        <v>388</v>
      </c>
      <c r="E519">
        <v>8100</v>
      </c>
    </row>
    <row r="520" spans="3:5" x14ac:dyDescent="0.4">
      <c r="C520" t="s">
        <v>836</v>
      </c>
      <c r="D520" t="s">
        <v>389</v>
      </c>
      <c r="E520">
        <v>9000</v>
      </c>
    </row>
    <row r="521" spans="3:5" x14ac:dyDescent="0.4">
      <c r="C521" t="s">
        <v>836</v>
      </c>
      <c r="D521" t="s">
        <v>390</v>
      </c>
      <c r="E521">
        <v>10500</v>
      </c>
    </row>
    <row r="522" spans="3:5" x14ac:dyDescent="0.4">
      <c r="C522" t="s">
        <v>836</v>
      </c>
      <c r="D522" t="s">
        <v>391</v>
      </c>
      <c r="E522">
        <v>5800</v>
      </c>
    </row>
    <row r="523" spans="3:5" x14ac:dyDescent="0.4">
      <c r="C523" t="s">
        <v>836</v>
      </c>
      <c r="D523" t="s">
        <v>392</v>
      </c>
      <c r="E523">
        <v>20700</v>
      </c>
    </row>
    <row r="524" spans="3:5" x14ac:dyDescent="0.4">
      <c r="C524" t="s">
        <v>836</v>
      </c>
      <c r="D524" t="s">
        <v>393</v>
      </c>
      <c r="E524">
        <v>11400</v>
      </c>
    </row>
    <row r="525" spans="3:5" x14ac:dyDescent="0.4">
      <c r="C525" t="s">
        <v>836</v>
      </c>
      <c r="D525" t="s">
        <v>394</v>
      </c>
      <c r="E525">
        <v>16400</v>
      </c>
    </row>
    <row r="526" spans="3:5" x14ac:dyDescent="0.4">
      <c r="C526" t="s">
        <v>836</v>
      </c>
      <c r="D526" t="s">
        <v>395</v>
      </c>
      <c r="E526">
        <v>12900</v>
      </c>
    </row>
    <row r="527" spans="3:5" x14ac:dyDescent="0.4">
      <c r="C527" t="s">
        <v>836</v>
      </c>
      <c r="D527" t="s">
        <v>396</v>
      </c>
      <c r="E527">
        <v>10000</v>
      </c>
    </row>
    <row r="528" spans="3:5" x14ac:dyDescent="0.4">
      <c r="C528" t="s">
        <v>836</v>
      </c>
      <c r="D528" t="s">
        <v>397</v>
      </c>
      <c r="E528">
        <v>4900</v>
      </c>
    </row>
    <row r="529" spans="3:5" x14ac:dyDescent="0.4">
      <c r="C529" t="s">
        <v>836</v>
      </c>
      <c r="D529" t="s">
        <v>398</v>
      </c>
      <c r="E529">
        <v>4600</v>
      </c>
    </row>
    <row r="530" spans="3:5" x14ac:dyDescent="0.4">
      <c r="C530" t="s">
        <v>836</v>
      </c>
      <c r="D530" t="s">
        <v>399</v>
      </c>
      <c r="E530">
        <v>5600</v>
      </c>
    </row>
    <row r="531" spans="3:5" x14ac:dyDescent="0.4">
      <c r="C531" t="s">
        <v>836</v>
      </c>
      <c r="D531" t="s">
        <v>400</v>
      </c>
      <c r="E531">
        <v>10200</v>
      </c>
    </row>
    <row r="532" spans="3:5" x14ac:dyDescent="0.4">
      <c r="C532" t="s">
        <v>836</v>
      </c>
      <c r="D532" t="s">
        <v>401</v>
      </c>
      <c r="E532">
        <v>5600</v>
      </c>
    </row>
    <row r="533" spans="3:5" x14ac:dyDescent="0.4">
      <c r="C533" t="s">
        <v>836</v>
      </c>
      <c r="D533" t="s">
        <v>402</v>
      </c>
      <c r="E533">
        <v>7200</v>
      </c>
    </row>
    <row r="534" spans="3:5" x14ac:dyDescent="0.4">
      <c r="C534" t="s">
        <v>836</v>
      </c>
      <c r="D534" t="s">
        <v>403</v>
      </c>
      <c r="E534">
        <v>41100</v>
      </c>
    </row>
    <row r="535" spans="3:5" x14ac:dyDescent="0.4">
      <c r="C535" t="s">
        <v>836</v>
      </c>
      <c r="D535" t="s">
        <v>404</v>
      </c>
      <c r="E535">
        <v>15000</v>
      </c>
    </row>
    <row r="536" spans="3:5" x14ac:dyDescent="0.4">
      <c r="C536" t="s">
        <v>836</v>
      </c>
      <c r="D536" t="s">
        <v>405</v>
      </c>
      <c r="E536">
        <v>3200</v>
      </c>
    </row>
    <row r="537" spans="3:5" x14ac:dyDescent="0.4">
      <c r="C537" t="s">
        <v>836</v>
      </c>
      <c r="D537" t="s">
        <v>406</v>
      </c>
      <c r="E537">
        <v>9000</v>
      </c>
    </row>
    <row r="538" spans="3:5" x14ac:dyDescent="0.4">
      <c r="C538" t="s">
        <v>836</v>
      </c>
      <c r="D538" t="s">
        <v>407</v>
      </c>
      <c r="E538">
        <v>4900</v>
      </c>
    </row>
    <row r="539" spans="3:5" x14ac:dyDescent="0.4">
      <c r="C539" t="s">
        <v>836</v>
      </c>
      <c r="D539" t="s">
        <v>408</v>
      </c>
      <c r="E539">
        <v>1400</v>
      </c>
    </row>
    <row r="540" spans="3:5" x14ac:dyDescent="0.4">
      <c r="C540" t="s">
        <v>836</v>
      </c>
      <c r="D540" t="s">
        <v>409</v>
      </c>
      <c r="E540">
        <v>3200</v>
      </c>
    </row>
    <row r="541" spans="3:5" x14ac:dyDescent="0.4">
      <c r="C541" t="s">
        <v>836</v>
      </c>
      <c r="D541" t="s">
        <v>410</v>
      </c>
      <c r="E541">
        <v>16700</v>
      </c>
    </row>
    <row r="542" spans="3:5" x14ac:dyDescent="0.4">
      <c r="C542" t="s">
        <v>836</v>
      </c>
      <c r="D542" t="s">
        <v>411</v>
      </c>
      <c r="E542">
        <v>18000</v>
      </c>
    </row>
    <row r="543" spans="3:5" x14ac:dyDescent="0.4">
      <c r="C543" t="s">
        <v>836</v>
      </c>
      <c r="D543" t="s">
        <v>412</v>
      </c>
      <c r="E543">
        <v>9100</v>
      </c>
    </row>
    <row r="544" spans="3:5" x14ac:dyDescent="0.4">
      <c r="C544" t="s">
        <v>836</v>
      </c>
      <c r="D544" t="s">
        <v>413</v>
      </c>
      <c r="E544">
        <v>3900</v>
      </c>
    </row>
    <row r="545" spans="3:5" x14ac:dyDescent="0.4">
      <c r="C545" t="s">
        <v>836</v>
      </c>
      <c r="D545" t="s">
        <v>414</v>
      </c>
      <c r="E545">
        <v>4700</v>
      </c>
    </row>
    <row r="546" spans="3:5" x14ac:dyDescent="0.4">
      <c r="C546" t="s">
        <v>836</v>
      </c>
      <c r="D546" t="s">
        <v>415</v>
      </c>
      <c r="E546">
        <v>9700</v>
      </c>
    </row>
    <row r="547" spans="3:5" x14ac:dyDescent="0.4">
      <c r="C547" t="s">
        <v>836</v>
      </c>
      <c r="D547" t="s">
        <v>416</v>
      </c>
      <c r="E547">
        <v>2600</v>
      </c>
    </row>
    <row r="548" spans="3:5" x14ac:dyDescent="0.4">
      <c r="C548" t="s">
        <v>836</v>
      </c>
      <c r="D548" t="s">
        <v>417</v>
      </c>
      <c r="E548">
        <v>17100</v>
      </c>
    </row>
    <row r="549" spans="3:5" x14ac:dyDescent="0.4">
      <c r="C549" t="s">
        <v>836</v>
      </c>
      <c r="D549" t="s">
        <v>418</v>
      </c>
      <c r="E549">
        <v>6300</v>
      </c>
    </row>
    <row r="550" spans="3:5" x14ac:dyDescent="0.4">
      <c r="C550" t="s">
        <v>836</v>
      </c>
      <c r="D550" t="s">
        <v>419</v>
      </c>
      <c r="E550">
        <v>4100</v>
      </c>
    </row>
    <row r="551" spans="3:5" x14ac:dyDescent="0.4">
      <c r="C551" t="s">
        <v>836</v>
      </c>
      <c r="D551" t="s">
        <v>420</v>
      </c>
      <c r="E551">
        <v>22000</v>
      </c>
    </row>
    <row r="552" spans="3:5" x14ac:dyDescent="0.4">
      <c r="C552" t="s">
        <v>836</v>
      </c>
      <c r="D552" t="s">
        <v>421</v>
      </c>
      <c r="E552">
        <v>5700</v>
      </c>
    </row>
    <row r="553" spans="3:5" x14ac:dyDescent="0.4">
      <c r="C553" t="s">
        <v>836</v>
      </c>
      <c r="D553" t="s">
        <v>422</v>
      </c>
      <c r="E553">
        <v>2900</v>
      </c>
    </row>
    <row r="554" spans="3:5" x14ac:dyDescent="0.4">
      <c r="C554" t="s">
        <v>836</v>
      </c>
      <c r="D554" t="s">
        <v>423</v>
      </c>
      <c r="E554">
        <v>2300</v>
      </c>
    </row>
    <row r="555" spans="3:5" x14ac:dyDescent="0.4">
      <c r="C555" t="s">
        <v>836</v>
      </c>
      <c r="D555" t="s">
        <v>424</v>
      </c>
      <c r="E555">
        <v>200</v>
      </c>
    </row>
    <row r="556" spans="3:5" x14ac:dyDescent="0.4">
      <c r="C556" t="s">
        <v>836</v>
      </c>
      <c r="D556" t="s">
        <v>425</v>
      </c>
      <c r="E556">
        <v>10900</v>
      </c>
    </row>
    <row r="557" spans="3:5" x14ac:dyDescent="0.4">
      <c r="C557" t="s">
        <v>836</v>
      </c>
      <c r="D557" t="s">
        <v>426</v>
      </c>
      <c r="E557">
        <v>6200</v>
      </c>
    </row>
    <row r="558" spans="3:5" x14ac:dyDescent="0.4">
      <c r="C558" t="s">
        <v>836</v>
      </c>
      <c r="D558" t="s">
        <v>427</v>
      </c>
      <c r="E558">
        <v>10900</v>
      </c>
    </row>
    <row r="559" spans="3:5" x14ac:dyDescent="0.4">
      <c r="C559" t="s">
        <v>836</v>
      </c>
      <c r="D559" t="s">
        <v>428</v>
      </c>
      <c r="E559">
        <v>2400</v>
      </c>
    </row>
    <row r="560" spans="3:5" x14ac:dyDescent="0.4">
      <c r="C560" t="s">
        <v>836</v>
      </c>
      <c r="D560" t="s">
        <v>429</v>
      </c>
      <c r="E560">
        <v>200</v>
      </c>
    </row>
    <row r="561" spans="3:5" x14ac:dyDescent="0.4">
      <c r="C561" t="s">
        <v>836</v>
      </c>
      <c r="D561" t="s">
        <v>430</v>
      </c>
      <c r="E561">
        <v>3800</v>
      </c>
    </row>
    <row r="562" spans="3:5" x14ac:dyDescent="0.4">
      <c r="C562" t="s">
        <v>836</v>
      </c>
      <c r="D562" t="s">
        <v>431</v>
      </c>
      <c r="E562">
        <v>17100</v>
      </c>
    </row>
    <row r="563" spans="3:5" x14ac:dyDescent="0.4">
      <c r="C563" t="s">
        <v>836</v>
      </c>
      <c r="D563" t="s">
        <v>432</v>
      </c>
      <c r="E563">
        <v>7800</v>
      </c>
    </row>
    <row r="564" spans="3:5" x14ac:dyDescent="0.4">
      <c r="C564" t="s">
        <v>836</v>
      </c>
      <c r="D564" t="s">
        <v>433</v>
      </c>
      <c r="E564">
        <v>5200</v>
      </c>
    </row>
    <row r="565" spans="3:5" x14ac:dyDescent="0.4">
      <c r="C565" t="s">
        <v>836</v>
      </c>
      <c r="D565" t="s">
        <v>434</v>
      </c>
      <c r="E565">
        <v>2400</v>
      </c>
    </row>
    <row r="566" spans="3:5" x14ac:dyDescent="0.4">
      <c r="C566" t="s">
        <v>836</v>
      </c>
      <c r="D566" t="s">
        <v>435</v>
      </c>
      <c r="E566">
        <v>8100</v>
      </c>
    </row>
    <row r="567" spans="3:5" x14ac:dyDescent="0.4">
      <c r="C567" t="s">
        <v>836</v>
      </c>
      <c r="D567" t="s">
        <v>436</v>
      </c>
      <c r="E567">
        <v>1600</v>
      </c>
    </row>
    <row r="568" spans="3:5" x14ac:dyDescent="0.4">
      <c r="C568" t="s">
        <v>836</v>
      </c>
      <c r="D568" t="s">
        <v>437</v>
      </c>
      <c r="E568">
        <v>58000</v>
      </c>
    </row>
    <row r="569" spans="3:5" x14ac:dyDescent="0.4">
      <c r="C569" t="s">
        <v>836</v>
      </c>
      <c r="D569" t="s">
        <v>438</v>
      </c>
      <c r="E569">
        <v>29000</v>
      </c>
    </row>
    <row r="570" spans="3:5" x14ac:dyDescent="0.4">
      <c r="C570" t="s">
        <v>836</v>
      </c>
      <c r="D570" t="s">
        <v>439</v>
      </c>
      <c r="E570">
        <v>1400</v>
      </c>
    </row>
    <row r="571" spans="3:5" x14ac:dyDescent="0.4">
      <c r="C571" t="s">
        <v>836</v>
      </c>
      <c r="D571" t="s">
        <v>440</v>
      </c>
      <c r="E571">
        <v>7700</v>
      </c>
    </row>
    <row r="572" spans="3:5" x14ac:dyDescent="0.4">
      <c r="C572" t="s">
        <v>836</v>
      </c>
      <c r="D572" t="s">
        <v>441</v>
      </c>
      <c r="E572">
        <v>17600</v>
      </c>
    </row>
    <row r="573" spans="3:5" x14ac:dyDescent="0.4">
      <c r="C573" t="s">
        <v>836</v>
      </c>
      <c r="D573" t="s">
        <v>442</v>
      </c>
      <c r="E573">
        <v>300</v>
      </c>
    </row>
    <row r="574" spans="3:5" x14ac:dyDescent="0.4">
      <c r="C574" t="s">
        <v>836</v>
      </c>
      <c r="D574" t="s">
        <v>443</v>
      </c>
      <c r="E574">
        <v>9200</v>
      </c>
    </row>
    <row r="575" spans="3:5" x14ac:dyDescent="0.4">
      <c r="C575" t="s">
        <v>836</v>
      </c>
      <c r="D575" t="s">
        <v>444</v>
      </c>
      <c r="E575">
        <v>2600</v>
      </c>
    </row>
    <row r="576" spans="3:5" x14ac:dyDescent="0.4">
      <c r="C576" t="s">
        <v>836</v>
      </c>
      <c r="D576" t="s">
        <v>445</v>
      </c>
      <c r="E576">
        <v>11500</v>
      </c>
    </row>
    <row r="577" spans="3:5" x14ac:dyDescent="0.4">
      <c r="C577" t="s">
        <v>836</v>
      </c>
      <c r="D577" t="s">
        <v>446</v>
      </c>
      <c r="E577">
        <v>14300</v>
      </c>
    </row>
    <row r="578" spans="3:5" x14ac:dyDescent="0.4">
      <c r="C578" t="s">
        <v>836</v>
      </c>
      <c r="D578" t="s">
        <v>447</v>
      </c>
      <c r="E578">
        <v>3200</v>
      </c>
    </row>
    <row r="579" spans="3:5" x14ac:dyDescent="0.4">
      <c r="C579" t="s">
        <v>836</v>
      </c>
      <c r="D579" t="s">
        <v>448</v>
      </c>
      <c r="E579">
        <v>6900</v>
      </c>
    </row>
    <row r="580" spans="3:5" x14ac:dyDescent="0.4">
      <c r="C580" t="s">
        <v>836</v>
      </c>
      <c r="D580" t="s">
        <v>449</v>
      </c>
      <c r="E580">
        <v>5100</v>
      </c>
    </row>
    <row r="581" spans="3:5" x14ac:dyDescent="0.4">
      <c r="C581" t="s">
        <v>836</v>
      </c>
      <c r="D581" t="s">
        <v>450</v>
      </c>
      <c r="E581">
        <v>17100</v>
      </c>
    </row>
    <row r="582" spans="3:5" x14ac:dyDescent="0.4">
      <c r="C582" t="s">
        <v>836</v>
      </c>
      <c r="D582" t="s">
        <v>451</v>
      </c>
      <c r="E582">
        <v>3400</v>
      </c>
    </row>
    <row r="583" spans="3:5" x14ac:dyDescent="0.4">
      <c r="C583" t="s">
        <v>836</v>
      </c>
      <c r="D583" t="s">
        <v>452</v>
      </c>
      <c r="E583">
        <v>400</v>
      </c>
    </row>
    <row r="584" spans="3:5" x14ac:dyDescent="0.4">
      <c r="C584" t="s">
        <v>836</v>
      </c>
      <c r="D584" t="s">
        <v>453</v>
      </c>
      <c r="E584">
        <v>23000</v>
      </c>
    </row>
    <row r="585" spans="3:5" x14ac:dyDescent="0.4">
      <c r="C585" t="s">
        <v>836</v>
      </c>
      <c r="D585" t="s">
        <v>454</v>
      </c>
      <c r="E585">
        <v>1900</v>
      </c>
    </row>
    <row r="586" spans="3:5" x14ac:dyDescent="0.4">
      <c r="C586" t="s">
        <v>836</v>
      </c>
      <c r="D586" t="s">
        <v>455</v>
      </c>
      <c r="E586">
        <v>10300</v>
      </c>
    </row>
    <row r="587" spans="3:5" x14ac:dyDescent="0.4">
      <c r="C587" t="s">
        <v>836</v>
      </c>
      <c r="D587" t="s">
        <v>456</v>
      </c>
      <c r="E587">
        <v>4000</v>
      </c>
    </row>
    <row r="588" spans="3:5" x14ac:dyDescent="0.4">
      <c r="C588" t="s">
        <v>836</v>
      </c>
      <c r="D588" t="s">
        <v>457</v>
      </c>
      <c r="E588">
        <v>9000</v>
      </c>
    </row>
    <row r="589" spans="3:5" x14ac:dyDescent="0.4">
      <c r="C589" t="s">
        <v>836</v>
      </c>
      <c r="D589" t="s">
        <v>458</v>
      </c>
      <c r="E589">
        <v>3500</v>
      </c>
    </row>
    <row r="590" spans="3:5" x14ac:dyDescent="0.4">
      <c r="C590" t="s">
        <v>836</v>
      </c>
      <c r="D590" t="s">
        <v>459</v>
      </c>
      <c r="E590">
        <v>4900</v>
      </c>
    </row>
    <row r="591" spans="3:5" x14ac:dyDescent="0.4">
      <c r="C591" t="s">
        <v>836</v>
      </c>
      <c r="D591" t="s">
        <v>460</v>
      </c>
      <c r="E591">
        <v>8100</v>
      </c>
    </row>
    <row r="592" spans="3:5" x14ac:dyDescent="0.4">
      <c r="C592" t="s">
        <v>836</v>
      </c>
      <c r="D592" t="s">
        <v>461</v>
      </c>
      <c r="E592">
        <v>13100</v>
      </c>
    </row>
    <row r="593" spans="3:5" x14ac:dyDescent="0.4">
      <c r="C593" t="s">
        <v>836</v>
      </c>
      <c r="D593" t="s">
        <v>462</v>
      </c>
      <c r="E593">
        <v>5900</v>
      </c>
    </row>
    <row r="594" spans="3:5" x14ac:dyDescent="0.4">
      <c r="C594" t="s">
        <v>836</v>
      </c>
      <c r="D594" t="s">
        <v>463</v>
      </c>
      <c r="E594">
        <v>4400</v>
      </c>
    </row>
    <row r="595" spans="3:5" x14ac:dyDescent="0.4">
      <c r="C595" t="s">
        <v>836</v>
      </c>
      <c r="D595" t="s">
        <v>464</v>
      </c>
      <c r="E595">
        <v>4100</v>
      </c>
    </row>
    <row r="596" spans="3:5" x14ac:dyDescent="0.4">
      <c r="C596" t="s">
        <v>836</v>
      </c>
      <c r="D596" t="s">
        <v>465</v>
      </c>
      <c r="E596">
        <v>8200</v>
      </c>
    </row>
    <row r="597" spans="3:5" x14ac:dyDescent="0.4">
      <c r="C597" t="s">
        <v>836</v>
      </c>
      <c r="D597" t="s">
        <v>466</v>
      </c>
      <c r="E597">
        <v>8200</v>
      </c>
    </row>
    <row r="598" spans="3:5" x14ac:dyDescent="0.4">
      <c r="C598" t="s">
        <v>836</v>
      </c>
      <c r="D598" t="s">
        <v>467</v>
      </c>
      <c r="E598">
        <v>4300</v>
      </c>
    </row>
    <row r="599" spans="3:5" x14ac:dyDescent="0.4">
      <c r="C599" t="s">
        <v>836</v>
      </c>
      <c r="D599" t="s">
        <v>468</v>
      </c>
      <c r="E599">
        <v>6000</v>
      </c>
    </row>
    <row r="600" spans="3:5" x14ac:dyDescent="0.4">
      <c r="C600" t="s">
        <v>836</v>
      </c>
      <c r="D600" t="s">
        <v>469</v>
      </c>
      <c r="E600">
        <v>10100</v>
      </c>
    </row>
    <row r="601" spans="3:5" x14ac:dyDescent="0.4">
      <c r="C601" t="s">
        <v>836</v>
      </c>
      <c r="D601" t="s">
        <v>470</v>
      </c>
      <c r="E601">
        <v>13700</v>
      </c>
    </row>
    <row r="602" spans="3:5" x14ac:dyDescent="0.4">
      <c r="C602" t="s">
        <v>836</v>
      </c>
      <c r="D602" t="s">
        <v>471</v>
      </c>
      <c r="E602">
        <v>4600</v>
      </c>
    </row>
    <row r="603" spans="3:5" x14ac:dyDescent="0.4">
      <c r="C603" t="s">
        <v>836</v>
      </c>
      <c r="D603" t="s">
        <v>472</v>
      </c>
      <c r="E603">
        <v>3800</v>
      </c>
    </row>
    <row r="604" spans="3:5" x14ac:dyDescent="0.4">
      <c r="C604" t="s">
        <v>836</v>
      </c>
      <c r="D604" t="s">
        <v>473</v>
      </c>
      <c r="E604">
        <v>21700</v>
      </c>
    </row>
    <row r="605" spans="3:5" x14ac:dyDescent="0.4">
      <c r="C605" t="s">
        <v>836</v>
      </c>
      <c r="D605" t="s">
        <v>474</v>
      </c>
      <c r="E605">
        <v>2800</v>
      </c>
    </row>
    <row r="606" spans="3:5" x14ac:dyDescent="0.4">
      <c r="C606" t="s">
        <v>836</v>
      </c>
      <c r="D606" t="s">
        <v>475</v>
      </c>
      <c r="E606">
        <v>4500</v>
      </c>
    </row>
    <row r="607" spans="3:5" x14ac:dyDescent="0.4">
      <c r="C607" t="s">
        <v>836</v>
      </c>
      <c r="D607" t="s">
        <v>476</v>
      </c>
      <c r="E607">
        <v>13600</v>
      </c>
    </row>
    <row r="608" spans="3:5" x14ac:dyDescent="0.4">
      <c r="C608" t="s">
        <v>836</v>
      </c>
      <c r="D608" t="s">
        <v>477</v>
      </c>
      <c r="E608">
        <v>8100</v>
      </c>
    </row>
    <row r="609" spans="3:5" x14ac:dyDescent="0.4">
      <c r="C609" t="s">
        <v>836</v>
      </c>
      <c r="D609" t="s">
        <v>478</v>
      </c>
      <c r="E609">
        <v>10400</v>
      </c>
    </row>
    <row r="610" spans="3:5" x14ac:dyDescent="0.4">
      <c r="C610" t="s">
        <v>836</v>
      </c>
      <c r="D610" t="s">
        <v>479</v>
      </c>
      <c r="E610">
        <v>8900</v>
      </c>
    </row>
    <row r="611" spans="3:5" x14ac:dyDescent="0.4">
      <c r="C611" t="s">
        <v>836</v>
      </c>
      <c r="D611" t="s">
        <v>480</v>
      </c>
      <c r="E611">
        <v>15300</v>
      </c>
    </row>
    <row r="612" spans="3:5" x14ac:dyDescent="0.4">
      <c r="C612" t="s">
        <v>836</v>
      </c>
      <c r="D612" t="s">
        <v>481</v>
      </c>
      <c r="E612">
        <v>10300</v>
      </c>
    </row>
    <row r="613" spans="3:5" x14ac:dyDescent="0.4">
      <c r="C613" t="s">
        <v>836</v>
      </c>
      <c r="D613" t="s">
        <v>482</v>
      </c>
      <c r="E613">
        <v>4200</v>
      </c>
    </row>
    <row r="614" spans="3:5" x14ac:dyDescent="0.4">
      <c r="C614" t="s">
        <v>836</v>
      </c>
      <c r="D614" t="s">
        <v>483</v>
      </c>
      <c r="E614">
        <v>19400</v>
      </c>
    </row>
    <row r="615" spans="3:5" x14ac:dyDescent="0.4">
      <c r="C615" t="s">
        <v>836</v>
      </c>
      <c r="D615" t="s">
        <v>484</v>
      </c>
      <c r="E615">
        <v>4500</v>
      </c>
    </row>
    <row r="616" spans="3:5" x14ac:dyDescent="0.4">
      <c r="C616" t="s">
        <v>836</v>
      </c>
      <c r="D616" t="s">
        <v>485</v>
      </c>
      <c r="E616">
        <v>10700</v>
      </c>
    </row>
    <row r="617" spans="3:5" x14ac:dyDescent="0.4">
      <c r="C617" t="s">
        <v>836</v>
      </c>
      <c r="D617" t="s">
        <v>486</v>
      </c>
      <c r="E617">
        <v>20400</v>
      </c>
    </row>
    <row r="618" spans="3:5" x14ac:dyDescent="0.4">
      <c r="C618" t="s">
        <v>836</v>
      </c>
      <c r="D618" t="s">
        <v>487</v>
      </c>
      <c r="E618">
        <v>21200</v>
      </c>
    </row>
    <row r="619" spans="3:5" x14ac:dyDescent="0.4">
      <c r="C619" t="s">
        <v>836</v>
      </c>
      <c r="D619" t="s">
        <v>488</v>
      </c>
      <c r="E619">
        <v>6300</v>
      </c>
    </row>
    <row r="620" spans="3:5" x14ac:dyDescent="0.4">
      <c r="C620" t="s">
        <v>836</v>
      </c>
      <c r="D620" t="s">
        <v>489</v>
      </c>
      <c r="E620">
        <v>4400</v>
      </c>
    </row>
    <row r="621" spans="3:5" x14ac:dyDescent="0.4">
      <c r="C621" t="s">
        <v>836</v>
      </c>
      <c r="D621" t="s">
        <v>490</v>
      </c>
      <c r="E621">
        <v>9700</v>
      </c>
    </row>
    <row r="622" spans="3:5" x14ac:dyDescent="0.4">
      <c r="C622" t="s">
        <v>836</v>
      </c>
      <c r="D622" t="s">
        <v>491</v>
      </c>
      <c r="E622">
        <v>3900</v>
      </c>
    </row>
    <row r="623" spans="3:5" x14ac:dyDescent="0.4">
      <c r="C623" t="s">
        <v>836</v>
      </c>
      <c r="D623" t="s">
        <v>492</v>
      </c>
      <c r="E623">
        <v>9600</v>
      </c>
    </row>
    <row r="624" spans="3:5" x14ac:dyDescent="0.4">
      <c r="C624" t="s">
        <v>836</v>
      </c>
      <c r="D624" t="s">
        <v>493</v>
      </c>
      <c r="E624">
        <v>7700</v>
      </c>
    </row>
    <row r="625" spans="3:5" x14ac:dyDescent="0.4">
      <c r="C625" t="s">
        <v>836</v>
      </c>
      <c r="D625" t="s">
        <v>494</v>
      </c>
      <c r="E625">
        <v>16000</v>
      </c>
    </row>
    <row r="626" spans="3:5" x14ac:dyDescent="0.4">
      <c r="C626" t="s">
        <v>836</v>
      </c>
      <c r="D626" t="s">
        <v>495</v>
      </c>
      <c r="E626">
        <v>19700</v>
      </c>
    </row>
    <row r="627" spans="3:5" x14ac:dyDescent="0.4">
      <c r="C627" t="s">
        <v>836</v>
      </c>
      <c r="D627" t="s">
        <v>496</v>
      </c>
      <c r="E627">
        <v>2400</v>
      </c>
    </row>
    <row r="628" spans="3:5" x14ac:dyDescent="0.4">
      <c r="C628" t="s">
        <v>836</v>
      </c>
      <c r="D628" t="s">
        <v>497</v>
      </c>
      <c r="E628">
        <v>4900</v>
      </c>
    </row>
    <row r="629" spans="3:5" x14ac:dyDescent="0.4">
      <c r="C629" t="s">
        <v>836</v>
      </c>
      <c r="D629" t="s">
        <v>498</v>
      </c>
      <c r="E629">
        <v>5300</v>
      </c>
    </row>
    <row r="630" spans="3:5" x14ac:dyDescent="0.4">
      <c r="C630" t="s">
        <v>836</v>
      </c>
      <c r="D630" t="s">
        <v>499</v>
      </c>
      <c r="E630">
        <v>9200</v>
      </c>
    </row>
    <row r="631" spans="3:5" x14ac:dyDescent="0.4">
      <c r="C631" t="s">
        <v>836</v>
      </c>
      <c r="D631" t="s">
        <v>500</v>
      </c>
      <c r="E631">
        <v>12800</v>
      </c>
    </row>
    <row r="632" spans="3:5" x14ac:dyDescent="0.4">
      <c r="C632" t="s">
        <v>836</v>
      </c>
      <c r="D632" t="s">
        <v>501</v>
      </c>
      <c r="E632">
        <v>5000</v>
      </c>
    </row>
    <row r="633" spans="3:5" x14ac:dyDescent="0.4">
      <c r="C633" t="s">
        <v>836</v>
      </c>
      <c r="D633" t="s">
        <v>502</v>
      </c>
      <c r="E633">
        <v>5000</v>
      </c>
    </row>
    <row r="634" spans="3:5" x14ac:dyDescent="0.4">
      <c r="C634" t="s">
        <v>836</v>
      </c>
      <c r="D634" t="s">
        <v>503</v>
      </c>
      <c r="E634">
        <v>8600</v>
      </c>
    </row>
    <row r="635" spans="3:5" x14ac:dyDescent="0.4">
      <c r="C635" t="s">
        <v>836</v>
      </c>
      <c r="D635" t="s">
        <v>504</v>
      </c>
      <c r="E635">
        <v>11500</v>
      </c>
    </row>
    <row r="636" spans="3:5" x14ac:dyDescent="0.4">
      <c r="C636" t="s">
        <v>836</v>
      </c>
      <c r="D636" t="s">
        <v>505</v>
      </c>
      <c r="E636">
        <v>11600</v>
      </c>
    </row>
    <row r="637" spans="3:5" x14ac:dyDescent="0.4">
      <c r="C637" t="s">
        <v>836</v>
      </c>
      <c r="D637" t="s">
        <v>688</v>
      </c>
      <c r="E637">
        <v>15800</v>
      </c>
    </row>
    <row r="638" spans="3:5" x14ac:dyDescent="0.4">
      <c r="C638" t="s">
        <v>836</v>
      </c>
      <c r="D638" t="s">
        <v>689</v>
      </c>
      <c r="E638">
        <v>4000</v>
      </c>
    </row>
    <row r="639" spans="3:5" x14ac:dyDescent="0.4">
      <c r="C639" t="s">
        <v>836</v>
      </c>
      <c r="D639" t="s">
        <v>690</v>
      </c>
      <c r="E639">
        <v>18900</v>
      </c>
    </row>
    <row r="640" spans="3:5" x14ac:dyDescent="0.4">
      <c r="C640" t="s">
        <v>836</v>
      </c>
      <c r="D640" t="s">
        <v>691</v>
      </c>
      <c r="E640">
        <v>14300</v>
      </c>
    </row>
    <row r="641" spans="3:5" x14ac:dyDescent="0.4">
      <c r="C641" t="s">
        <v>836</v>
      </c>
      <c r="D641" t="s">
        <v>692</v>
      </c>
      <c r="E641">
        <v>11300</v>
      </c>
    </row>
    <row r="642" spans="3:5" x14ac:dyDescent="0.4">
      <c r="C642" t="s">
        <v>836</v>
      </c>
      <c r="D642" t="s">
        <v>693</v>
      </c>
      <c r="E642">
        <v>4400</v>
      </c>
    </row>
    <row r="643" spans="3:5" x14ac:dyDescent="0.4">
      <c r="C643" t="s">
        <v>836</v>
      </c>
      <c r="D643" t="s">
        <v>694</v>
      </c>
      <c r="E643">
        <v>8300</v>
      </c>
    </row>
    <row r="644" spans="3:5" x14ac:dyDescent="0.4">
      <c r="C644" t="s">
        <v>836</v>
      </c>
      <c r="D644" t="s">
        <v>695</v>
      </c>
      <c r="E644">
        <v>15000</v>
      </c>
    </row>
    <row r="645" spans="3:5" x14ac:dyDescent="0.4">
      <c r="C645" t="s">
        <v>836</v>
      </c>
      <c r="D645" t="s">
        <v>696</v>
      </c>
      <c r="E645">
        <v>8700</v>
      </c>
    </row>
    <row r="646" spans="3:5" x14ac:dyDescent="0.4">
      <c r="C646" t="s">
        <v>836</v>
      </c>
      <c r="D646" t="s">
        <v>697</v>
      </c>
      <c r="E646">
        <v>20800</v>
      </c>
    </row>
    <row r="647" spans="3:5" x14ac:dyDescent="0.4">
      <c r="C647" t="s">
        <v>836</v>
      </c>
      <c r="D647" t="s">
        <v>698</v>
      </c>
      <c r="E647">
        <v>10500</v>
      </c>
    </row>
    <row r="648" spans="3:5" x14ac:dyDescent="0.4">
      <c r="C648" t="s">
        <v>836</v>
      </c>
      <c r="D648" t="s">
        <v>699</v>
      </c>
      <c r="E648">
        <v>8800</v>
      </c>
    </row>
    <row r="649" spans="3:5" x14ac:dyDescent="0.4">
      <c r="C649" t="s">
        <v>836</v>
      </c>
      <c r="D649" t="s">
        <v>700</v>
      </c>
      <c r="E649">
        <v>10100</v>
      </c>
    </row>
    <row r="650" spans="3:5" x14ac:dyDescent="0.4">
      <c r="C650" t="s">
        <v>836</v>
      </c>
      <c r="D650" t="s">
        <v>701</v>
      </c>
      <c r="E650">
        <v>14900</v>
      </c>
    </row>
    <row r="651" spans="3:5" x14ac:dyDescent="0.4">
      <c r="C651" t="s">
        <v>836</v>
      </c>
      <c r="D651" t="s">
        <v>702</v>
      </c>
      <c r="E651">
        <v>20600</v>
      </c>
    </row>
    <row r="652" spans="3:5" x14ac:dyDescent="0.4">
      <c r="C652" t="s">
        <v>836</v>
      </c>
      <c r="D652" t="s">
        <v>703</v>
      </c>
      <c r="E652">
        <v>8200</v>
      </c>
    </row>
    <row r="653" spans="3:5" x14ac:dyDescent="0.4">
      <c r="C653" t="s">
        <v>836</v>
      </c>
      <c r="D653" t="s">
        <v>704</v>
      </c>
      <c r="E653">
        <v>8700</v>
      </c>
    </row>
    <row r="654" spans="3:5" x14ac:dyDescent="0.4">
      <c r="C654" t="s">
        <v>836</v>
      </c>
      <c r="D654" t="s">
        <v>705</v>
      </c>
      <c r="E654">
        <v>11500</v>
      </c>
    </row>
    <row r="655" spans="3:5" x14ac:dyDescent="0.4">
      <c r="C655" t="s">
        <v>836</v>
      </c>
      <c r="D655" t="s">
        <v>706</v>
      </c>
      <c r="E655">
        <v>18000</v>
      </c>
    </row>
    <row r="656" spans="3:5" x14ac:dyDescent="0.4">
      <c r="C656" t="s">
        <v>836</v>
      </c>
      <c r="D656" t="s">
        <v>707</v>
      </c>
      <c r="E656">
        <v>10000</v>
      </c>
    </row>
    <row r="657" spans="3:5" x14ac:dyDescent="0.4">
      <c r="C657" t="s">
        <v>836</v>
      </c>
      <c r="D657" t="s">
        <v>708</v>
      </c>
      <c r="E657">
        <v>7300</v>
      </c>
    </row>
    <row r="658" spans="3:5" x14ac:dyDescent="0.4">
      <c r="C658" t="s">
        <v>836</v>
      </c>
      <c r="D658" t="s">
        <v>709</v>
      </c>
      <c r="E658">
        <v>22600</v>
      </c>
    </row>
    <row r="659" spans="3:5" x14ac:dyDescent="0.4">
      <c r="C659" t="s">
        <v>836</v>
      </c>
      <c r="D659" t="s">
        <v>710</v>
      </c>
      <c r="E659">
        <v>17500</v>
      </c>
    </row>
    <row r="660" spans="3:5" x14ac:dyDescent="0.4">
      <c r="C660" t="s">
        <v>836</v>
      </c>
      <c r="D660" t="s">
        <v>711</v>
      </c>
      <c r="E660">
        <v>24400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949400</v>
      </c>
    </row>
    <row r="667" spans="3:5" x14ac:dyDescent="0.4">
      <c r="C667" t="s">
        <v>851</v>
      </c>
      <c r="D667" t="s">
        <v>506</v>
      </c>
      <c r="E667">
        <v>429300</v>
      </c>
    </row>
    <row r="668" spans="3:5" x14ac:dyDescent="0.4">
      <c r="C668" t="s">
        <v>851</v>
      </c>
      <c r="D668" t="s">
        <v>507</v>
      </c>
      <c r="E668">
        <v>71800</v>
      </c>
    </row>
    <row r="669" spans="3:5" x14ac:dyDescent="0.4">
      <c r="C669" t="s">
        <v>851</v>
      </c>
      <c r="D669" t="s">
        <v>508</v>
      </c>
      <c r="E669">
        <v>31100</v>
      </c>
    </row>
    <row r="670" spans="3:5" x14ac:dyDescent="0.4">
      <c r="C670" t="s">
        <v>851</v>
      </c>
      <c r="D670" t="s">
        <v>509</v>
      </c>
      <c r="E670">
        <v>49000</v>
      </c>
    </row>
    <row r="671" spans="3:5" x14ac:dyDescent="0.4">
      <c r="C671" t="s">
        <v>851</v>
      </c>
      <c r="D671" t="s">
        <v>510</v>
      </c>
      <c r="E671">
        <v>52700</v>
      </c>
    </row>
    <row r="672" spans="3:5" x14ac:dyDescent="0.4">
      <c r="C672" t="s">
        <v>851</v>
      </c>
      <c r="D672" t="s">
        <v>511</v>
      </c>
      <c r="E672">
        <v>55800</v>
      </c>
    </row>
    <row r="673" spans="3:5" x14ac:dyDescent="0.4">
      <c r="C673" t="s">
        <v>851</v>
      </c>
      <c r="D673" t="s">
        <v>512</v>
      </c>
      <c r="E673">
        <v>44400</v>
      </c>
    </row>
    <row r="674" spans="3:5" x14ac:dyDescent="0.4">
      <c r="C674" t="s">
        <v>851</v>
      </c>
      <c r="D674" t="s">
        <v>513</v>
      </c>
      <c r="E674">
        <v>41600</v>
      </c>
    </row>
    <row r="675" spans="3:5" x14ac:dyDescent="0.4">
      <c r="C675" t="s">
        <v>851</v>
      </c>
      <c r="D675" t="s">
        <v>514</v>
      </c>
      <c r="E675">
        <v>34900</v>
      </c>
    </row>
    <row r="676" spans="3:5" x14ac:dyDescent="0.4">
      <c r="C676" t="s">
        <v>851</v>
      </c>
      <c r="D676" t="s">
        <v>515</v>
      </c>
      <c r="E676">
        <v>61000</v>
      </c>
    </row>
    <row r="677" spans="3:5" x14ac:dyDescent="0.4">
      <c r="C677" t="s">
        <v>851</v>
      </c>
      <c r="D677" t="s">
        <v>516</v>
      </c>
      <c r="E677">
        <v>39800</v>
      </c>
    </row>
    <row r="678" spans="3:5" x14ac:dyDescent="0.4">
      <c r="C678" t="s">
        <v>851</v>
      </c>
      <c r="D678" t="s">
        <v>517</v>
      </c>
      <c r="E678">
        <v>53400</v>
      </c>
    </row>
    <row r="679" spans="3:5" x14ac:dyDescent="0.4">
      <c r="C679" t="s">
        <v>851</v>
      </c>
      <c r="D679" t="s">
        <v>518</v>
      </c>
      <c r="E679">
        <v>27800</v>
      </c>
    </row>
    <row r="680" spans="3:5" x14ac:dyDescent="0.4">
      <c r="C680" t="s">
        <v>851</v>
      </c>
      <c r="D680" t="s">
        <v>519</v>
      </c>
      <c r="E680">
        <v>25600</v>
      </c>
    </row>
    <row r="681" spans="3:5" x14ac:dyDescent="0.4">
      <c r="C681" t="s">
        <v>851</v>
      </c>
      <c r="D681" t="s">
        <v>520</v>
      </c>
      <c r="E681">
        <v>19900</v>
      </c>
    </row>
    <row r="682" spans="3:5" x14ac:dyDescent="0.4">
      <c r="C682" t="s">
        <v>851</v>
      </c>
      <c r="D682" t="s">
        <v>521</v>
      </c>
      <c r="E682">
        <v>42800</v>
      </c>
    </row>
    <row r="683" spans="3:5" x14ac:dyDescent="0.4">
      <c r="C683" t="s">
        <v>851</v>
      </c>
      <c r="D683" t="s">
        <v>522</v>
      </c>
      <c r="E683">
        <v>20100</v>
      </c>
    </row>
    <row r="684" spans="3:5" x14ac:dyDescent="0.4">
      <c r="C684" t="s">
        <v>851</v>
      </c>
      <c r="D684" t="s">
        <v>523</v>
      </c>
      <c r="E684">
        <v>47100</v>
      </c>
    </row>
    <row r="685" spans="3:5" x14ac:dyDescent="0.4">
      <c r="C685" t="s">
        <v>851</v>
      </c>
      <c r="D685" t="s">
        <v>524</v>
      </c>
      <c r="E685">
        <v>71900</v>
      </c>
    </row>
    <row r="686" spans="3:5" x14ac:dyDescent="0.4">
      <c r="C686" t="s">
        <v>851</v>
      </c>
      <c r="D686" t="s">
        <v>525</v>
      </c>
      <c r="E686">
        <v>36200</v>
      </c>
    </row>
    <row r="687" spans="3:5" x14ac:dyDescent="0.4">
      <c r="C687" t="s">
        <v>851</v>
      </c>
      <c r="D687" t="s">
        <v>526</v>
      </c>
      <c r="E687">
        <v>17700</v>
      </c>
    </row>
    <row r="688" spans="3:5" x14ac:dyDescent="0.4">
      <c r="C688" t="s">
        <v>851</v>
      </c>
      <c r="D688" t="s">
        <v>527</v>
      </c>
      <c r="E688">
        <v>11900</v>
      </c>
    </row>
    <row r="689" spans="3:5" x14ac:dyDescent="0.4">
      <c r="C689" t="s">
        <v>851</v>
      </c>
      <c r="D689" t="s">
        <v>528</v>
      </c>
      <c r="E689">
        <v>48500</v>
      </c>
    </row>
    <row r="690" spans="3:5" x14ac:dyDescent="0.4">
      <c r="C690" t="s">
        <v>851</v>
      </c>
      <c r="D690" t="s">
        <v>529</v>
      </c>
      <c r="E690">
        <v>35700</v>
      </c>
    </row>
    <row r="691" spans="3:5" x14ac:dyDescent="0.4">
      <c r="C691" t="s">
        <v>851</v>
      </c>
      <c r="D691" t="s">
        <v>530</v>
      </c>
      <c r="E691">
        <v>11700</v>
      </c>
    </row>
    <row r="692" spans="3:5" x14ac:dyDescent="0.4">
      <c r="C692" t="s">
        <v>851</v>
      </c>
      <c r="D692" t="s">
        <v>531</v>
      </c>
      <c r="E692">
        <v>23500</v>
      </c>
    </row>
    <row r="693" spans="3:5" x14ac:dyDescent="0.4">
      <c r="C693" t="s">
        <v>851</v>
      </c>
      <c r="D693" t="s">
        <v>532</v>
      </c>
      <c r="E693">
        <v>16700</v>
      </c>
    </row>
    <row r="694" spans="3:5" x14ac:dyDescent="0.4">
      <c r="C694" t="s">
        <v>851</v>
      </c>
      <c r="D694" t="s">
        <v>533</v>
      </c>
      <c r="E694">
        <v>30200</v>
      </c>
    </row>
    <row r="695" spans="3:5" x14ac:dyDescent="0.4">
      <c r="C695" t="s">
        <v>851</v>
      </c>
      <c r="D695" t="s">
        <v>534</v>
      </c>
      <c r="E695">
        <v>15300</v>
      </c>
    </row>
    <row r="696" spans="3:5" x14ac:dyDescent="0.4">
      <c r="C696" t="s">
        <v>851</v>
      </c>
      <c r="D696" t="s">
        <v>535</v>
      </c>
      <c r="E696">
        <v>9400</v>
      </c>
    </row>
    <row r="697" spans="3:5" x14ac:dyDescent="0.4">
      <c r="C697" t="s">
        <v>851</v>
      </c>
      <c r="D697" t="s">
        <v>536</v>
      </c>
      <c r="E697">
        <v>42900</v>
      </c>
    </row>
    <row r="698" spans="3:5" x14ac:dyDescent="0.4">
      <c r="C698" t="s">
        <v>851</v>
      </c>
      <c r="D698" t="s">
        <v>537</v>
      </c>
      <c r="E698">
        <v>10100</v>
      </c>
    </row>
    <row r="699" spans="3:5" x14ac:dyDescent="0.4">
      <c r="C699" t="s">
        <v>851</v>
      </c>
      <c r="D699" t="s">
        <v>538</v>
      </c>
      <c r="E699">
        <v>8700</v>
      </c>
    </row>
    <row r="700" spans="3:5" x14ac:dyDescent="0.4">
      <c r="C700" t="s">
        <v>851</v>
      </c>
      <c r="D700" t="s">
        <v>539</v>
      </c>
      <c r="E700">
        <v>24300</v>
      </c>
    </row>
    <row r="701" spans="3:5" x14ac:dyDescent="0.4">
      <c r="C701" t="s">
        <v>851</v>
      </c>
      <c r="D701" t="s">
        <v>540</v>
      </c>
      <c r="E701">
        <v>36600</v>
      </c>
    </row>
    <row r="702" spans="3:5" x14ac:dyDescent="0.4">
      <c r="C702" t="s">
        <v>851</v>
      </c>
      <c r="D702" t="s">
        <v>541</v>
      </c>
      <c r="E702">
        <v>24600</v>
      </c>
    </row>
    <row r="703" spans="3:5" x14ac:dyDescent="0.4">
      <c r="C703" t="s">
        <v>851</v>
      </c>
      <c r="D703" t="s">
        <v>542</v>
      </c>
      <c r="E703">
        <v>18500</v>
      </c>
    </row>
    <row r="704" spans="3:5" x14ac:dyDescent="0.4">
      <c r="C704" t="s">
        <v>851</v>
      </c>
      <c r="D704" t="s">
        <v>543</v>
      </c>
      <c r="E704">
        <v>10100</v>
      </c>
    </row>
    <row r="705" spans="3:5" x14ac:dyDescent="0.4">
      <c r="C705" t="s">
        <v>851</v>
      </c>
      <c r="D705" t="s">
        <v>544</v>
      </c>
      <c r="E705">
        <v>15700</v>
      </c>
    </row>
    <row r="706" spans="3:5" x14ac:dyDescent="0.4">
      <c r="C706" t="s">
        <v>851</v>
      </c>
      <c r="D706" t="s">
        <v>545</v>
      </c>
      <c r="E706">
        <v>19900</v>
      </c>
    </row>
    <row r="707" spans="3:5" x14ac:dyDescent="0.4">
      <c r="C707" t="s">
        <v>851</v>
      </c>
      <c r="D707" t="s">
        <v>546</v>
      </c>
      <c r="E707">
        <v>21000</v>
      </c>
    </row>
    <row r="708" spans="3:5" x14ac:dyDescent="0.4">
      <c r="C708" t="s">
        <v>851</v>
      </c>
      <c r="D708" t="s">
        <v>547</v>
      </c>
      <c r="E708">
        <v>11200</v>
      </c>
    </row>
    <row r="709" spans="3:5" x14ac:dyDescent="0.4">
      <c r="C709" t="s">
        <v>851</v>
      </c>
      <c r="D709" t="s">
        <v>548</v>
      </c>
      <c r="E709">
        <v>21700</v>
      </c>
    </row>
    <row r="710" spans="3:5" x14ac:dyDescent="0.4">
      <c r="C710" t="s">
        <v>851</v>
      </c>
      <c r="D710" t="s">
        <v>549</v>
      </c>
      <c r="E710">
        <v>18300</v>
      </c>
    </row>
    <row r="711" spans="3:5" x14ac:dyDescent="0.4">
      <c r="C711" t="s">
        <v>851</v>
      </c>
      <c r="D711" t="s">
        <v>550</v>
      </c>
      <c r="E711">
        <v>19500</v>
      </c>
    </row>
    <row r="712" spans="3:5" x14ac:dyDescent="0.4">
      <c r="C712" t="s">
        <v>851</v>
      </c>
      <c r="D712" t="s">
        <v>551</v>
      </c>
      <c r="E712">
        <v>13800</v>
      </c>
    </row>
    <row r="713" spans="3:5" x14ac:dyDescent="0.4">
      <c r="C713" t="s">
        <v>851</v>
      </c>
      <c r="D713" t="s">
        <v>552</v>
      </c>
      <c r="E713">
        <v>8600</v>
      </c>
    </row>
    <row r="714" spans="3:5" x14ac:dyDescent="0.4">
      <c r="C714" t="s">
        <v>851</v>
      </c>
      <c r="D714" t="s">
        <v>553</v>
      </c>
      <c r="E714">
        <v>12300</v>
      </c>
    </row>
    <row r="715" spans="3:5" x14ac:dyDescent="0.4">
      <c r="C715" t="s">
        <v>851</v>
      </c>
      <c r="D715" t="s">
        <v>554</v>
      </c>
      <c r="E715">
        <v>20000</v>
      </c>
    </row>
    <row r="716" spans="3:5" x14ac:dyDescent="0.4">
      <c r="C716" t="s">
        <v>851</v>
      </c>
      <c r="D716" t="s">
        <v>555</v>
      </c>
      <c r="E716">
        <v>11500</v>
      </c>
    </row>
    <row r="717" spans="3:5" x14ac:dyDescent="0.4">
      <c r="C717" t="s">
        <v>851</v>
      </c>
      <c r="D717" t="s">
        <v>556</v>
      </c>
      <c r="E717">
        <v>12600</v>
      </c>
    </row>
    <row r="718" spans="3:5" x14ac:dyDescent="0.4">
      <c r="C718" t="s">
        <v>851</v>
      </c>
      <c r="D718" t="s">
        <v>557</v>
      </c>
      <c r="E718">
        <v>26000</v>
      </c>
    </row>
    <row r="719" spans="3:5" x14ac:dyDescent="0.4">
      <c r="C719" t="s">
        <v>851</v>
      </c>
      <c r="D719" t="s">
        <v>558</v>
      </c>
      <c r="E719">
        <v>14200</v>
      </c>
    </row>
    <row r="720" spans="3:5" x14ac:dyDescent="0.4">
      <c r="C720" t="s">
        <v>851</v>
      </c>
      <c r="D720" t="s">
        <v>559</v>
      </c>
      <c r="E720">
        <v>16700</v>
      </c>
    </row>
    <row r="721" spans="3:5" x14ac:dyDescent="0.4">
      <c r="C721" t="s">
        <v>851</v>
      </c>
      <c r="D721" t="s">
        <v>560</v>
      </c>
      <c r="E721">
        <v>13800</v>
      </c>
    </row>
    <row r="722" spans="3:5" x14ac:dyDescent="0.4">
      <c r="C722" t="s">
        <v>851</v>
      </c>
      <c r="D722" t="s">
        <v>561</v>
      </c>
      <c r="E722">
        <v>19000</v>
      </c>
    </row>
    <row r="723" spans="3:5" x14ac:dyDescent="0.4">
      <c r="C723" t="s">
        <v>851</v>
      </c>
      <c r="D723" t="s">
        <v>562</v>
      </c>
      <c r="E723">
        <v>8700</v>
      </c>
    </row>
    <row r="724" spans="3:5" x14ac:dyDescent="0.4">
      <c r="C724" t="s">
        <v>851</v>
      </c>
      <c r="D724" t="s">
        <v>563</v>
      </c>
      <c r="E724">
        <v>13700</v>
      </c>
    </row>
    <row r="725" spans="3:5" x14ac:dyDescent="0.4">
      <c r="C725" t="s">
        <v>851</v>
      </c>
      <c r="D725" t="s">
        <v>564</v>
      </c>
      <c r="E725">
        <v>10000</v>
      </c>
    </row>
    <row r="726" spans="3:5" x14ac:dyDescent="0.4">
      <c r="C726" t="s">
        <v>851</v>
      </c>
      <c r="D726" t="s">
        <v>565</v>
      </c>
      <c r="E726">
        <v>20100</v>
      </c>
    </row>
    <row r="727" spans="3:5" x14ac:dyDescent="0.4">
      <c r="C727" t="s">
        <v>851</v>
      </c>
      <c r="D727" t="s">
        <v>566</v>
      </c>
      <c r="E727">
        <v>9900</v>
      </c>
    </row>
    <row r="728" spans="3:5" x14ac:dyDescent="0.4">
      <c r="C728" t="s">
        <v>851</v>
      </c>
      <c r="D728" t="s">
        <v>567</v>
      </c>
      <c r="E728">
        <v>29000</v>
      </c>
    </row>
    <row r="729" spans="3:5" x14ac:dyDescent="0.4">
      <c r="C729" t="s">
        <v>851</v>
      </c>
      <c r="D729" t="s">
        <v>568</v>
      </c>
      <c r="E729">
        <v>20000</v>
      </c>
    </row>
    <row r="730" spans="3:5" x14ac:dyDescent="0.4">
      <c r="C730" t="s">
        <v>851</v>
      </c>
      <c r="D730" t="s">
        <v>569</v>
      </c>
      <c r="E730">
        <v>6300</v>
      </c>
    </row>
    <row r="731" spans="3:5" x14ac:dyDescent="0.4">
      <c r="C731" t="s">
        <v>851</v>
      </c>
      <c r="D731" t="s">
        <v>570</v>
      </c>
      <c r="E731">
        <v>5500</v>
      </c>
    </row>
    <row r="732" spans="3:5" x14ac:dyDescent="0.4">
      <c r="C732" t="s">
        <v>851</v>
      </c>
      <c r="D732" t="s">
        <v>571</v>
      </c>
      <c r="E732">
        <v>39700</v>
      </c>
    </row>
    <row r="733" spans="3:5" x14ac:dyDescent="0.4">
      <c r="C733" t="s">
        <v>851</v>
      </c>
      <c r="D733" t="s">
        <v>572</v>
      </c>
      <c r="E733">
        <v>11200</v>
      </c>
    </row>
    <row r="734" spans="3:5" x14ac:dyDescent="0.4">
      <c r="C734" t="s">
        <v>851</v>
      </c>
      <c r="D734" t="s">
        <v>573</v>
      </c>
      <c r="E734">
        <v>15400</v>
      </c>
    </row>
    <row r="735" spans="3:5" x14ac:dyDescent="0.4">
      <c r="C735" t="s">
        <v>851</v>
      </c>
      <c r="D735" t="s">
        <v>574</v>
      </c>
      <c r="E735">
        <v>10000</v>
      </c>
    </row>
    <row r="736" spans="3:5" x14ac:dyDescent="0.4">
      <c r="C736" t="s">
        <v>851</v>
      </c>
      <c r="D736" t="s">
        <v>575</v>
      </c>
      <c r="E736">
        <v>8100</v>
      </c>
    </row>
    <row r="737" spans="3:5" x14ac:dyDescent="0.4">
      <c r="C737" t="s">
        <v>851</v>
      </c>
      <c r="D737" t="s">
        <v>576</v>
      </c>
      <c r="E737">
        <v>29800</v>
      </c>
    </row>
    <row r="738" spans="3:5" x14ac:dyDescent="0.4">
      <c r="C738" t="s">
        <v>851</v>
      </c>
      <c r="D738" t="s">
        <v>577</v>
      </c>
      <c r="E738">
        <v>11200</v>
      </c>
    </row>
    <row r="739" spans="3:5" x14ac:dyDescent="0.4">
      <c r="C739" t="s">
        <v>851</v>
      </c>
      <c r="D739" t="s">
        <v>578</v>
      </c>
      <c r="E739">
        <v>12900</v>
      </c>
    </row>
    <row r="740" spans="3:5" x14ac:dyDescent="0.4">
      <c r="C740" t="s">
        <v>851</v>
      </c>
      <c r="D740" t="s">
        <v>579</v>
      </c>
      <c r="E740">
        <v>6700</v>
      </c>
    </row>
    <row r="741" spans="3:5" x14ac:dyDescent="0.4">
      <c r="C741" t="s">
        <v>851</v>
      </c>
      <c r="D741" t="s">
        <v>580</v>
      </c>
      <c r="E741">
        <v>9000</v>
      </c>
    </row>
    <row r="742" spans="3:5" x14ac:dyDescent="0.4">
      <c r="C742" t="s">
        <v>851</v>
      </c>
      <c r="D742" t="s">
        <v>581</v>
      </c>
      <c r="E742">
        <v>11000</v>
      </c>
    </row>
    <row r="743" spans="3:5" x14ac:dyDescent="0.4">
      <c r="C743" t="s">
        <v>851</v>
      </c>
      <c r="D743" t="s">
        <v>582</v>
      </c>
      <c r="E743">
        <v>12700</v>
      </c>
    </row>
    <row r="744" spans="3:5" x14ac:dyDescent="0.4">
      <c r="C744" t="s">
        <v>851</v>
      </c>
      <c r="D744" t="s">
        <v>583</v>
      </c>
      <c r="E744">
        <v>4300</v>
      </c>
    </row>
    <row r="745" spans="3:5" x14ac:dyDescent="0.4">
      <c r="C745" t="s">
        <v>851</v>
      </c>
      <c r="D745" t="s">
        <v>584</v>
      </c>
      <c r="E745">
        <v>8600</v>
      </c>
    </row>
    <row r="746" spans="3:5" x14ac:dyDescent="0.4">
      <c r="C746" t="s">
        <v>851</v>
      </c>
      <c r="D746" t="s">
        <v>585</v>
      </c>
      <c r="E746">
        <v>17700</v>
      </c>
    </row>
    <row r="747" spans="3:5" x14ac:dyDescent="0.4">
      <c r="C747" t="s">
        <v>851</v>
      </c>
      <c r="D747" t="s">
        <v>586</v>
      </c>
      <c r="E747">
        <v>20800</v>
      </c>
    </row>
    <row r="748" spans="3:5" x14ac:dyDescent="0.4">
      <c r="C748" t="s">
        <v>851</v>
      </c>
      <c r="D748" t="s">
        <v>587</v>
      </c>
      <c r="E748">
        <v>6800</v>
      </c>
    </row>
    <row r="749" spans="3:5" x14ac:dyDescent="0.4">
      <c r="C749" t="s">
        <v>851</v>
      </c>
      <c r="D749" t="s">
        <v>588</v>
      </c>
      <c r="E749">
        <v>22300</v>
      </c>
    </row>
    <row r="750" spans="3:5" x14ac:dyDescent="0.4">
      <c r="C750" t="s">
        <v>851</v>
      </c>
      <c r="D750" t="s">
        <v>589</v>
      </c>
      <c r="E750">
        <v>13300</v>
      </c>
    </row>
    <row r="751" spans="3:5" x14ac:dyDescent="0.4">
      <c r="C751" t="s">
        <v>851</v>
      </c>
      <c r="D751" t="s">
        <v>590</v>
      </c>
      <c r="E751">
        <v>9900</v>
      </c>
    </row>
    <row r="752" spans="3:5" x14ac:dyDescent="0.4">
      <c r="C752" t="s">
        <v>851</v>
      </c>
      <c r="D752" t="s">
        <v>591</v>
      </c>
      <c r="E752">
        <v>15600</v>
      </c>
    </row>
    <row r="753" spans="3:5" x14ac:dyDescent="0.4">
      <c r="C753" t="s">
        <v>851</v>
      </c>
      <c r="D753" t="s">
        <v>592</v>
      </c>
      <c r="E753">
        <v>14400</v>
      </c>
    </row>
    <row r="754" spans="3:5" x14ac:dyDescent="0.4">
      <c r="C754" t="s">
        <v>851</v>
      </c>
      <c r="D754" t="s">
        <v>593</v>
      </c>
      <c r="E754">
        <v>16900</v>
      </c>
    </row>
    <row r="755" spans="3:5" x14ac:dyDescent="0.4">
      <c r="C755" t="s">
        <v>851</v>
      </c>
      <c r="D755" t="s">
        <v>594</v>
      </c>
      <c r="E755">
        <v>18900</v>
      </c>
    </row>
    <row r="756" spans="3:5" x14ac:dyDescent="0.4">
      <c r="C756" t="s">
        <v>851</v>
      </c>
      <c r="D756" t="s">
        <v>595</v>
      </c>
      <c r="E756">
        <v>14000</v>
      </c>
    </row>
    <row r="757" spans="3:5" x14ac:dyDescent="0.4">
      <c r="C757" t="s">
        <v>851</v>
      </c>
      <c r="D757" t="s">
        <v>596</v>
      </c>
      <c r="E757">
        <v>26200</v>
      </c>
    </row>
    <row r="758" spans="3:5" x14ac:dyDescent="0.4">
      <c r="C758" t="s">
        <v>851</v>
      </c>
      <c r="D758" t="s">
        <v>597</v>
      </c>
      <c r="E758">
        <v>18900</v>
      </c>
    </row>
    <row r="759" spans="3:5" x14ac:dyDescent="0.4">
      <c r="C759" t="s">
        <v>851</v>
      </c>
      <c r="D759" t="s">
        <v>598</v>
      </c>
      <c r="E759">
        <v>38000</v>
      </c>
    </row>
    <row r="760" spans="3:5" x14ac:dyDescent="0.4">
      <c r="C760" t="s">
        <v>851</v>
      </c>
      <c r="D760" t="s">
        <v>599</v>
      </c>
      <c r="E760">
        <v>65600</v>
      </c>
    </row>
    <row r="761" spans="3:5" x14ac:dyDescent="0.4">
      <c r="C761" t="s">
        <v>851</v>
      </c>
      <c r="D761" t="s">
        <v>600</v>
      </c>
      <c r="E761">
        <v>24600</v>
      </c>
    </row>
    <row r="762" spans="3:5" x14ac:dyDescent="0.4">
      <c r="C762" t="s">
        <v>851</v>
      </c>
      <c r="D762" t="s">
        <v>601</v>
      </c>
      <c r="E762">
        <v>15000</v>
      </c>
    </row>
    <row r="763" spans="3:5" x14ac:dyDescent="0.4">
      <c r="C763" t="s">
        <v>851</v>
      </c>
      <c r="D763" t="s">
        <v>602</v>
      </c>
      <c r="E763">
        <v>13400</v>
      </c>
    </row>
    <row r="764" spans="3:5" x14ac:dyDescent="0.4">
      <c r="C764" t="s">
        <v>851</v>
      </c>
      <c r="D764" t="s">
        <v>603</v>
      </c>
      <c r="E764">
        <v>9100</v>
      </c>
    </row>
    <row r="765" spans="3:5" x14ac:dyDescent="0.4">
      <c r="C765" t="s">
        <v>851</v>
      </c>
      <c r="D765" t="s">
        <v>604</v>
      </c>
      <c r="E765">
        <v>7400</v>
      </c>
    </row>
    <row r="766" spans="3:5" x14ac:dyDescent="0.4">
      <c r="C766" t="s">
        <v>851</v>
      </c>
      <c r="D766" t="s">
        <v>605</v>
      </c>
      <c r="E766">
        <v>12700</v>
      </c>
    </row>
    <row r="767" spans="3:5" x14ac:dyDescent="0.4">
      <c r="C767" t="s">
        <v>851</v>
      </c>
      <c r="D767" t="s">
        <v>606</v>
      </c>
      <c r="E767">
        <v>8100</v>
      </c>
    </row>
    <row r="768" spans="3:5" x14ac:dyDescent="0.4">
      <c r="C768" t="s">
        <v>851</v>
      </c>
      <c r="D768" t="s">
        <v>607</v>
      </c>
      <c r="E768">
        <v>7200</v>
      </c>
    </row>
    <row r="769" spans="3:5" x14ac:dyDescent="0.4">
      <c r="C769" t="s">
        <v>851</v>
      </c>
      <c r="D769" t="s">
        <v>608</v>
      </c>
      <c r="E769">
        <v>4700</v>
      </c>
    </row>
    <row r="770" spans="3:5" x14ac:dyDescent="0.4">
      <c r="C770" t="s">
        <v>851</v>
      </c>
      <c r="D770" t="s">
        <v>609</v>
      </c>
      <c r="E770">
        <v>10600</v>
      </c>
    </row>
    <row r="771" spans="3:5" x14ac:dyDescent="0.4">
      <c r="C771" t="s">
        <v>851</v>
      </c>
      <c r="D771" t="s">
        <v>610</v>
      </c>
      <c r="E771">
        <v>9700</v>
      </c>
    </row>
    <row r="772" spans="3:5" x14ac:dyDescent="0.4">
      <c r="C772" t="s">
        <v>851</v>
      </c>
      <c r="D772" t="s">
        <v>611</v>
      </c>
      <c r="E772">
        <v>6700</v>
      </c>
    </row>
    <row r="773" spans="3:5" x14ac:dyDescent="0.4">
      <c r="C773" t="s">
        <v>851</v>
      </c>
      <c r="D773" t="s">
        <v>612</v>
      </c>
      <c r="E773">
        <v>11000</v>
      </c>
    </row>
    <row r="774" spans="3:5" x14ac:dyDescent="0.4">
      <c r="C774" t="s">
        <v>851</v>
      </c>
      <c r="D774" t="s">
        <v>613</v>
      </c>
      <c r="E774">
        <v>4800</v>
      </c>
    </row>
    <row r="775" spans="3:5" x14ac:dyDescent="0.4">
      <c r="C775" t="s">
        <v>851</v>
      </c>
      <c r="D775" t="s">
        <v>614</v>
      </c>
      <c r="E775">
        <v>15300</v>
      </c>
    </row>
    <row r="776" spans="3:5" x14ac:dyDescent="0.4">
      <c r="C776" t="s">
        <v>851</v>
      </c>
      <c r="D776" t="s">
        <v>615</v>
      </c>
      <c r="E776">
        <v>8800</v>
      </c>
    </row>
    <row r="777" spans="3:5" x14ac:dyDescent="0.4">
      <c r="C777" t="s">
        <v>851</v>
      </c>
      <c r="D777" t="s">
        <v>616</v>
      </c>
      <c r="E777">
        <v>7500</v>
      </c>
    </row>
    <row r="778" spans="3:5" x14ac:dyDescent="0.4">
      <c r="C778" t="s">
        <v>851</v>
      </c>
      <c r="D778" t="s">
        <v>617</v>
      </c>
      <c r="E778">
        <v>17900</v>
      </c>
    </row>
    <row r="779" spans="3:5" x14ac:dyDescent="0.4">
      <c r="C779" t="s">
        <v>851</v>
      </c>
      <c r="D779" t="s">
        <v>618</v>
      </c>
      <c r="E779">
        <v>7500</v>
      </c>
    </row>
    <row r="780" spans="3:5" x14ac:dyDescent="0.4">
      <c r="C780" t="s">
        <v>851</v>
      </c>
      <c r="D780" t="s">
        <v>619</v>
      </c>
      <c r="E780">
        <v>4200</v>
      </c>
    </row>
    <row r="781" spans="3:5" x14ac:dyDescent="0.4">
      <c r="C781" t="s">
        <v>851</v>
      </c>
      <c r="D781" t="s">
        <v>620</v>
      </c>
      <c r="E781">
        <v>5700</v>
      </c>
    </row>
    <row r="782" spans="3:5" x14ac:dyDescent="0.4">
      <c r="C782" t="s">
        <v>851</v>
      </c>
      <c r="D782" t="s">
        <v>621</v>
      </c>
      <c r="E782">
        <v>5700</v>
      </c>
    </row>
    <row r="783" spans="3:5" x14ac:dyDescent="0.4">
      <c r="C783" t="s">
        <v>851</v>
      </c>
      <c r="D783" t="s">
        <v>622</v>
      </c>
      <c r="E783">
        <v>11200</v>
      </c>
    </row>
    <row r="784" spans="3:5" x14ac:dyDescent="0.4">
      <c r="C784" t="s">
        <v>851</v>
      </c>
      <c r="D784" t="s">
        <v>623</v>
      </c>
      <c r="E784">
        <v>23800</v>
      </c>
    </row>
    <row r="785" spans="3:5" x14ac:dyDescent="0.4">
      <c r="C785" t="s">
        <v>851</v>
      </c>
      <c r="D785" t="s">
        <v>624</v>
      </c>
      <c r="E785">
        <v>6500</v>
      </c>
    </row>
    <row r="786" spans="3:5" x14ac:dyDescent="0.4">
      <c r="C786" t="s">
        <v>851</v>
      </c>
      <c r="D786" t="s">
        <v>625</v>
      </c>
      <c r="E786">
        <v>5400</v>
      </c>
    </row>
    <row r="787" spans="3:5" x14ac:dyDescent="0.4">
      <c r="C787" t="s">
        <v>851</v>
      </c>
      <c r="D787" t="s">
        <v>626</v>
      </c>
      <c r="E787">
        <v>6900</v>
      </c>
    </row>
    <row r="788" spans="3:5" x14ac:dyDescent="0.4">
      <c r="C788" t="s">
        <v>851</v>
      </c>
      <c r="D788" t="s">
        <v>627</v>
      </c>
      <c r="E788">
        <v>11900</v>
      </c>
    </row>
    <row r="789" spans="3:5" x14ac:dyDescent="0.4">
      <c r="C789" t="s">
        <v>851</v>
      </c>
      <c r="D789" t="s">
        <v>628</v>
      </c>
      <c r="E789">
        <v>14700</v>
      </c>
    </row>
    <row r="790" spans="3:5" x14ac:dyDescent="0.4">
      <c r="C790" t="s">
        <v>851</v>
      </c>
      <c r="D790" t="s">
        <v>629</v>
      </c>
      <c r="E790">
        <v>8300</v>
      </c>
    </row>
    <row r="791" spans="3:5" x14ac:dyDescent="0.4">
      <c r="C791" t="s">
        <v>851</v>
      </c>
      <c r="D791" t="s">
        <v>630</v>
      </c>
      <c r="E791">
        <v>15200</v>
      </c>
    </row>
    <row r="792" spans="3:5" x14ac:dyDescent="0.4">
      <c r="C792" t="s">
        <v>851</v>
      </c>
      <c r="D792" t="s">
        <v>631</v>
      </c>
      <c r="E792">
        <v>6400</v>
      </c>
    </row>
    <row r="793" spans="3:5" x14ac:dyDescent="0.4">
      <c r="C793" t="s">
        <v>851</v>
      </c>
      <c r="D793" t="s">
        <v>632</v>
      </c>
      <c r="E793">
        <v>12300</v>
      </c>
    </row>
    <row r="794" spans="3:5" x14ac:dyDescent="0.4">
      <c r="C794" t="s">
        <v>851</v>
      </c>
      <c r="D794" t="s">
        <v>633</v>
      </c>
      <c r="E794">
        <v>7800</v>
      </c>
    </row>
    <row r="795" spans="3:5" x14ac:dyDescent="0.4">
      <c r="C795" t="s">
        <v>851</v>
      </c>
      <c r="D795" t="s">
        <v>634</v>
      </c>
      <c r="E795">
        <v>52800</v>
      </c>
    </row>
    <row r="796" spans="3:5" x14ac:dyDescent="0.4">
      <c r="C796" t="s">
        <v>851</v>
      </c>
      <c r="D796" t="s">
        <v>635</v>
      </c>
      <c r="E796">
        <v>17400</v>
      </c>
    </row>
    <row r="797" spans="3:5" x14ac:dyDescent="0.4">
      <c r="C797" t="s">
        <v>851</v>
      </c>
      <c r="D797" t="s">
        <v>636</v>
      </c>
      <c r="E797">
        <v>8300</v>
      </c>
    </row>
    <row r="798" spans="3:5" x14ac:dyDescent="0.4">
      <c r="C798" t="s">
        <v>851</v>
      </c>
      <c r="D798" t="s">
        <v>637</v>
      </c>
      <c r="E798">
        <v>8300</v>
      </c>
    </row>
    <row r="799" spans="3:5" x14ac:dyDescent="0.4">
      <c r="C799" t="s">
        <v>851</v>
      </c>
      <c r="D799" t="s">
        <v>638</v>
      </c>
      <c r="E799">
        <v>11300</v>
      </c>
    </row>
    <row r="800" spans="3:5" x14ac:dyDescent="0.4">
      <c r="C800" t="s">
        <v>851</v>
      </c>
      <c r="D800" t="s">
        <v>639</v>
      </c>
      <c r="E800">
        <v>14600</v>
      </c>
    </row>
    <row r="801" spans="3:5" x14ac:dyDescent="0.4">
      <c r="C801" t="s">
        <v>851</v>
      </c>
      <c r="D801" t="s">
        <v>640</v>
      </c>
      <c r="E801">
        <v>16600</v>
      </c>
    </row>
    <row r="802" spans="3:5" x14ac:dyDescent="0.4">
      <c r="C802" t="s">
        <v>851</v>
      </c>
      <c r="D802" t="s">
        <v>641</v>
      </c>
      <c r="E802">
        <v>15600</v>
      </c>
    </row>
    <row r="803" spans="3:5" x14ac:dyDescent="0.4">
      <c r="C803" t="s">
        <v>851</v>
      </c>
      <c r="D803" t="s">
        <v>642</v>
      </c>
      <c r="E803">
        <v>8000</v>
      </c>
    </row>
    <row r="804" spans="3:5" x14ac:dyDescent="0.4">
      <c r="C804" t="s">
        <v>851</v>
      </c>
      <c r="D804" t="s">
        <v>643</v>
      </c>
      <c r="E804">
        <v>8400</v>
      </c>
    </row>
    <row r="805" spans="3:5" x14ac:dyDescent="0.4">
      <c r="C805" t="s">
        <v>851</v>
      </c>
      <c r="D805" t="s">
        <v>644</v>
      </c>
      <c r="E805">
        <v>6300</v>
      </c>
    </row>
    <row r="806" spans="3:5" x14ac:dyDescent="0.4">
      <c r="C806" t="s">
        <v>851</v>
      </c>
      <c r="D806" t="s">
        <v>645</v>
      </c>
      <c r="E806">
        <v>7800</v>
      </c>
    </row>
    <row r="807" spans="3:5" x14ac:dyDescent="0.4">
      <c r="C807" t="s">
        <v>851</v>
      </c>
      <c r="D807" t="s">
        <v>646</v>
      </c>
      <c r="E807">
        <v>19100</v>
      </c>
    </row>
    <row r="808" spans="3:5" x14ac:dyDescent="0.4">
      <c r="C808" t="s">
        <v>851</v>
      </c>
      <c r="D808" t="s">
        <v>647</v>
      </c>
      <c r="E808">
        <v>14600</v>
      </c>
    </row>
    <row r="809" spans="3:5" x14ac:dyDescent="0.4">
      <c r="C809" t="s">
        <v>851</v>
      </c>
      <c r="D809" t="s">
        <v>648</v>
      </c>
      <c r="E809">
        <v>9900</v>
      </c>
    </row>
    <row r="810" spans="3:5" x14ac:dyDescent="0.4">
      <c r="C810" t="s">
        <v>851</v>
      </c>
      <c r="D810" t="s">
        <v>649</v>
      </c>
      <c r="E810">
        <v>10500</v>
      </c>
    </row>
    <row r="811" spans="3:5" x14ac:dyDescent="0.4">
      <c r="C811" t="s">
        <v>851</v>
      </c>
      <c r="D811" t="s">
        <v>650</v>
      </c>
      <c r="E811">
        <v>7200</v>
      </c>
    </row>
    <row r="812" spans="3:5" x14ac:dyDescent="0.4">
      <c r="C812" t="s">
        <v>851</v>
      </c>
      <c r="D812" t="s">
        <v>651</v>
      </c>
      <c r="E812">
        <v>13600</v>
      </c>
    </row>
    <row r="813" spans="3:5" x14ac:dyDescent="0.4">
      <c r="C813" t="s">
        <v>851</v>
      </c>
      <c r="D813" t="s">
        <v>652</v>
      </c>
      <c r="E813">
        <v>12900</v>
      </c>
    </row>
    <row r="814" spans="3:5" x14ac:dyDescent="0.4">
      <c r="C814" t="s">
        <v>851</v>
      </c>
      <c r="D814" t="s">
        <v>653</v>
      </c>
      <c r="E814">
        <v>4600</v>
      </c>
    </row>
    <row r="815" spans="3:5" x14ac:dyDescent="0.4">
      <c r="C815" t="s">
        <v>851</v>
      </c>
      <c r="D815" t="s">
        <v>654</v>
      </c>
      <c r="E815">
        <v>7700</v>
      </c>
    </row>
    <row r="816" spans="3:5" x14ac:dyDescent="0.4">
      <c r="C816" t="s">
        <v>851</v>
      </c>
      <c r="D816" t="s">
        <v>655</v>
      </c>
      <c r="E816">
        <v>9000</v>
      </c>
    </row>
    <row r="817" spans="3:5" x14ac:dyDescent="0.4">
      <c r="C817" t="s">
        <v>851</v>
      </c>
      <c r="D817" t="s">
        <v>656</v>
      </c>
      <c r="E817">
        <v>7700</v>
      </c>
    </row>
    <row r="818" spans="3:5" x14ac:dyDescent="0.4">
      <c r="C818" t="s">
        <v>851</v>
      </c>
      <c r="D818" t="s">
        <v>657</v>
      </c>
      <c r="E818">
        <v>212900</v>
      </c>
    </row>
    <row r="819" spans="3:5" x14ac:dyDescent="0.4">
      <c r="C819" t="s">
        <v>851</v>
      </c>
      <c r="D819" t="s">
        <v>658</v>
      </c>
      <c r="E819">
        <v>86100</v>
      </c>
    </row>
    <row r="820" spans="3:5" x14ac:dyDescent="0.4">
      <c r="C820" t="s">
        <v>851</v>
      </c>
      <c r="D820" t="s">
        <v>659</v>
      </c>
      <c r="E820">
        <v>29200</v>
      </c>
    </row>
    <row r="821" spans="3:5" x14ac:dyDescent="0.4">
      <c r="C821" t="s">
        <v>851</v>
      </c>
      <c r="D821" t="s">
        <v>660</v>
      </c>
      <c r="E821">
        <v>34600</v>
      </c>
    </row>
    <row r="822" spans="3:5" x14ac:dyDescent="0.4">
      <c r="C822" t="s">
        <v>851</v>
      </c>
      <c r="D822" t="s">
        <v>661</v>
      </c>
      <c r="E822">
        <v>31300</v>
      </c>
    </row>
    <row r="823" spans="3:5" x14ac:dyDescent="0.4">
      <c r="C823" t="s">
        <v>851</v>
      </c>
      <c r="D823" t="s">
        <v>662</v>
      </c>
      <c r="E823">
        <v>25500</v>
      </c>
    </row>
    <row r="824" spans="3:5" x14ac:dyDescent="0.4">
      <c r="C824" t="s">
        <v>851</v>
      </c>
      <c r="D824" t="s">
        <v>663</v>
      </c>
      <c r="E824">
        <v>33800</v>
      </c>
    </row>
    <row r="825" spans="3:5" x14ac:dyDescent="0.4">
      <c r="C825" t="s">
        <v>851</v>
      </c>
      <c r="D825" t="s">
        <v>664</v>
      </c>
      <c r="E825">
        <v>30200</v>
      </c>
    </row>
    <row r="826" spans="3:5" x14ac:dyDescent="0.4">
      <c r="C826" t="s">
        <v>851</v>
      </c>
      <c r="D826" t="s">
        <v>665</v>
      </c>
      <c r="E826">
        <v>45200</v>
      </c>
    </row>
    <row r="827" spans="3:5" x14ac:dyDescent="0.4">
      <c r="C827" t="s">
        <v>851</v>
      </c>
      <c r="D827" t="s">
        <v>666</v>
      </c>
      <c r="E827">
        <v>156000</v>
      </c>
    </row>
    <row r="828" spans="3:5" x14ac:dyDescent="0.4">
      <c r="C828" t="s">
        <v>851</v>
      </c>
      <c r="D828" t="s">
        <v>667</v>
      </c>
      <c r="E828">
        <v>139800</v>
      </c>
    </row>
    <row r="829" spans="3:5" x14ac:dyDescent="0.4">
      <c r="C829" t="s">
        <v>851</v>
      </c>
      <c r="D829" t="s">
        <v>668</v>
      </c>
      <c r="E829">
        <v>27600</v>
      </c>
    </row>
    <row r="830" spans="3:5" x14ac:dyDescent="0.4">
      <c r="C830" t="s">
        <v>851</v>
      </c>
      <c r="D830" t="s">
        <v>669</v>
      </c>
      <c r="E830">
        <v>66700</v>
      </c>
    </row>
    <row r="831" spans="3:5" x14ac:dyDescent="0.4">
      <c r="C831" t="s">
        <v>851</v>
      </c>
      <c r="D831" t="s">
        <v>670</v>
      </c>
      <c r="E831">
        <v>19400</v>
      </c>
    </row>
    <row r="832" spans="3:5" x14ac:dyDescent="0.4">
      <c r="C832" t="s">
        <v>851</v>
      </c>
      <c r="D832" t="s">
        <v>671</v>
      </c>
      <c r="E832">
        <v>18500</v>
      </c>
    </row>
    <row r="833" spans="3:5" x14ac:dyDescent="0.4">
      <c r="C833" t="s">
        <v>851</v>
      </c>
      <c r="D833" t="s">
        <v>672</v>
      </c>
      <c r="E833">
        <v>17700</v>
      </c>
    </row>
    <row r="834" spans="3:5" x14ac:dyDescent="0.4">
      <c r="C834" t="s">
        <v>851</v>
      </c>
      <c r="D834" t="s">
        <v>673</v>
      </c>
      <c r="E834">
        <v>29600</v>
      </c>
    </row>
    <row r="835" spans="3:5" x14ac:dyDescent="0.4">
      <c r="C835" t="s">
        <v>851</v>
      </c>
      <c r="D835" t="s">
        <v>674</v>
      </c>
      <c r="E835">
        <v>28700</v>
      </c>
    </row>
    <row r="836" spans="3:5" x14ac:dyDescent="0.4">
      <c r="C836" t="s">
        <v>851</v>
      </c>
      <c r="D836" t="s">
        <v>675</v>
      </c>
      <c r="E836">
        <v>26400</v>
      </c>
    </row>
    <row r="837" spans="3:5" x14ac:dyDescent="0.4">
      <c r="C837" t="s">
        <v>851</v>
      </c>
      <c r="D837" t="s">
        <v>676</v>
      </c>
      <c r="E837">
        <v>31500</v>
      </c>
    </row>
    <row r="838" spans="3:5" x14ac:dyDescent="0.4">
      <c r="C838" t="s">
        <v>851</v>
      </c>
      <c r="D838" t="s">
        <v>677</v>
      </c>
      <c r="E838">
        <v>38700</v>
      </c>
    </row>
    <row r="839" spans="3:5" x14ac:dyDescent="0.4">
      <c r="C839" t="s">
        <v>851</v>
      </c>
      <c r="D839" t="s">
        <v>678</v>
      </c>
      <c r="E839">
        <v>35400</v>
      </c>
    </row>
    <row r="840" spans="3:5" x14ac:dyDescent="0.4">
      <c r="C840" t="s">
        <v>851</v>
      </c>
      <c r="D840" t="s">
        <v>679</v>
      </c>
      <c r="E840">
        <v>18000</v>
      </c>
    </row>
    <row r="841" spans="3:5" x14ac:dyDescent="0.4">
      <c r="C841" t="s">
        <v>851</v>
      </c>
      <c r="D841" t="s">
        <v>680</v>
      </c>
      <c r="E841">
        <v>33500</v>
      </c>
    </row>
    <row r="842" spans="3:5" x14ac:dyDescent="0.4">
      <c r="C842" t="s">
        <v>851</v>
      </c>
      <c r="D842" t="s">
        <v>681</v>
      </c>
      <c r="E842">
        <v>13900</v>
      </c>
    </row>
    <row r="843" spans="3:5" x14ac:dyDescent="0.4">
      <c r="C843" t="s">
        <v>851</v>
      </c>
      <c r="D843" t="s">
        <v>682</v>
      </c>
      <c r="E843">
        <v>53000</v>
      </c>
    </row>
    <row r="844" spans="3:5" x14ac:dyDescent="0.4">
      <c r="C844" t="s">
        <v>851</v>
      </c>
      <c r="D844" t="s">
        <v>683</v>
      </c>
      <c r="E844">
        <v>25300</v>
      </c>
    </row>
    <row r="845" spans="3:5" x14ac:dyDescent="0.4">
      <c r="C845" t="s">
        <v>851</v>
      </c>
      <c r="D845" t="s">
        <v>684</v>
      </c>
      <c r="E845">
        <v>48200</v>
      </c>
    </row>
    <row r="846" spans="3:5" x14ac:dyDescent="0.4">
      <c r="C846" t="s">
        <v>851</v>
      </c>
      <c r="D846" t="s">
        <v>685</v>
      </c>
      <c r="E846">
        <v>20300</v>
      </c>
    </row>
    <row r="847" spans="3:5" x14ac:dyDescent="0.4">
      <c r="C847" t="s">
        <v>851</v>
      </c>
      <c r="D847" t="s">
        <v>686</v>
      </c>
      <c r="E847">
        <v>10600</v>
      </c>
    </row>
    <row r="848" spans="3:5" x14ac:dyDescent="0.4">
      <c r="C848" t="s">
        <v>851</v>
      </c>
      <c r="D848" t="s">
        <v>687</v>
      </c>
      <c r="E848">
        <v>17600</v>
      </c>
    </row>
    <row r="849" spans="3:5" x14ac:dyDescent="0.4">
      <c r="C849" t="s">
        <v>851</v>
      </c>
      <c r="D849" t="s">
        <v>386</v>
      </c>
      <c r="E849">
        <v>42900</v>
      </c>
    </row>
    <row r="850" spans="3:5" x14ac:dyDescent="0.4">
      <c r="C850" t="s">
        <v>851</v>
      </c>
      <c r="D850" t="s">
        <v>387</v>
      </c>
      <c r="E850">
        <v>9800</v>
      </c>
    </row>
    <row r="851" spans="3:5" x14ac:dyDescent="0.4">
      <c r="C851" t="s">
        <v>851</v>
      </c>
      <c r="D851" t="s">
        <v>388</v>
      </c>
      <c r="E851">
        <v>20600</v>
      </c>
    </row>
    <row r="852" spans="3:5" x14ac:dyDescent="0.4">
      <c r="C852" t="s">
        <v>851</v>
      </c>
      <c r="D852" t="s">
        <v>389</v>
      </c>
      <c r="E852">
        <v>11900</v>
      </c>
    </row>
    <row r="853" spans="3:5" x14ac:dyDescent="0.4">
      <c r="C853" t="s">
        <v>851</v>
      </c>
      <c r="D853" t="s">
        <v>390</v>
      </c>
      <c r="E853">
        <v>17000</v>
      </c>
    </row>
    <row r="854" spans="3:5" x14ac:dyDescent="0.4">
      <c r="C854" t="s">
        <v>851</v>
      </c>
      <c r="D854" t="s">
        <v>391</v>
      </c>
      <c r="E854">
        <v>12400</v>
      </c>
    </row>
    <row r="855" spans="3:5" x14ac:dyDescent="0.4">
      <c r="C855" t="s">
        <v>851</v>
      </c>
      <c r="D855" t="s">
        <v>392</v>
      </c>
      <c r="E855">
        <v>17200</v>
      </c>
    </row>
    <row r="856" spans="3:5" x14ac:dyDescent="0.4">
      <c r="C856" t="s">
        <v>851</v>
      </c>
      <c r="D856" t="s">
        <v>393</v>
      </c>
      <c r="E856">
        <v>27800</v>
      </c>
    </row>
    <row r="857" spans="3:5" x14ac:dyDescent="0.4">
      <c r="C857" t="s">
        <v>851</v>
      </c>
      <c r="D857" t="s">
        <v>394</v>
      </c>
      <c r="E857">
        <v>21300</v>
      </c>
    </row>
    <row r="858" spans="3:5" x14ac:dyDescent="0.4">
      <c r="C858" t="s">
        <v>851</v>
      </c>
      <c r="D858" t="s">
        <v>395</v>
      </c>
      <c r="E858">
        <v>1100</v>
      </c>
    </row>
    <row r="859" spans="3:5" x14ac:dyDescent="0.4">
      <c r="C859" t="s">
        <v>851</v>
      </c>
      <c r="D859" t="s">
        <v>396</v>
      </c>
      <c r="E859">
        <v>102900</v>
      </c>
    </row>
    <row r="860" spans="3:5" x14ac:dyDescent="0.4">
      <c r="C860" t="s">
        <v>851</v>
      </c>
      <c r="D860" t="s">
        <v>397</v>
      </c>
      <c r="E860">
        <v>42300</v>
      </c>
    </row>
    <row r="861" spans="3:5" x14ac:dyDescent="0.4">
      <c r="C861" t="s">
        <v>851</v>
      </c>
      <c r="D861" t="s">
        <v>398</v>
      </c>
      <c r="E861">
        <v>31500</v>
      </c>
    </row>
    <row r="862" spans="3:5" x14ac:dyDescent="0.4">
      <c r="C862" t="s">
        <v>851</v>
      </c>
      <c r="D862" t="s">
        <v>399</v>
      </c>
      <c r="E862">
        <v>12000</v>
      </c>
    </row>
    <row r="863" spans="3:5" x14ac:dyDescent="0.4">
      <c r="C863" t="s">
        <v>851</v>
      </c>
      <c r="D863" t="s">
        <v>400</v>
      </c>
      <c r="E863">
        <v>8300</v>
      </c>
    </row>
    <row r="864" spans="3:5" x14ac:dyDescent="0.4">
      <c r="C864" t="s">
        <v>851</v>
      </c>
      <c r="D864" t="s">
        <v>401</v>
      </c>
      <c r="E864">
        <v>19300</v>
      </c>
    </row>
    <row r="865" spans="3:5" x14ac:dyDescent="0.4">
      <c r="C865" t="s">
        <v>851</v>
      </c>
      <c r="D865" t="s">
        <v>402</v>
      </c>
      <c r="E865">
        <v>9900</v>
      </c>
    </row>
    <row r="866" spans="3:5" x14ac:dyDescent="0.4">
      <c r="C866" t="s">
        <v>851</v>
      </c>
      <c r="D866" t="s">
        <v>403</v>
      </c>
      <c r="E866">
        <v>12100</v>
      </c>
    </row>
    <row r="867" spans="3:5" x14ac:dyDescent="0.4">
      <c r="C867" t="s">
        <v>851</v>
      </c>
      <c r="D867" t="s">
        <v>404</v>
      </c>
      <c r="E867">
        <v>6600</v>
      </c>
    </row>
    <row r="868" spans="3:5" x14ac:dyDescent="0.4">
      <c r="C868" t="s">
        <v>851</v>
      </c>
      <c r="D868" t="s">
        <v>405</v>
      </c>
      <c r="E868">
        <v>28700</v>
      </c>
    </row>
    <row r="869" spans="3:5" x14ac:dyDescent="0.4">
      <c r="C869" t="s">
        <v>851</v>
      </c>
      <c r="D869" t="s">
        <v>406</v>
      </c>
      <c r="E869">
        <v>12000</v>
      </c>
    </row>
    <row r="870" spans="3:5" x14ac:dyDescent="0.4">
      <c r="C870" t="s">
        <v>851</v>
      </c>
      <c r="D870" t="s">
        <v>407</v>
      </c>
      <c r="E870">
        <v>11500</v>
      </c>
    </row>
    <row r="871" spans="3:5" x14ac:dyDescent="0.4">
      <c r="C871" t="s">
        <v>851</v>
      </c>
      <c r="D871" t="s">
        <v>408</v>
      </c>
      <c r="E871">
        <v>8900</v>
      </c>
    </row>
    <row r="872" spans="3:5" x14ac:dyDescent="0.4">
      <c r="C872" t="s">
        <v>851</v>
      </c>
      <c r="D872" t="s">
        <v>409</v>
      </c>
      <c r="E872">
        <v>21100</v>
      </c>
    </row>
    <row r="873" spans="3:5" x14ac:dyDescent="0.4">
      <c r="C873" t="s">
        <v>851</v>
      </c>
      <c r="D873" t="s">
        <v>410</v>
      </c>
      <c r="E873">
        <v>22500</v>
      </c>
    </row>
    <row r="874" spans="3:5" x14ac:dyDescent="0.4">
      <c r="C874" t="s">
        <v>851</v>
      </c>
      <c r="D874" t="s">
        <v>411</v>
      </c>
      <c r="E874">
        <v>43500</v>
      </c>
    </row>
    <row r="875" spans="3:5" x14ac:dyDescent="0.4">
      <c r="C875" t="s">
        <v>851</v>
      </c>
      <c r="D875" t="s">
        <v>412</v>
      </c>
      <c r="E875">
        <v>22600</v>
      </c>
    </row>
    <row r="876" spans="3:5" x14ac:dyDescent="0.4">
      <c r="C876" t="s">
        <v>851</v>
      </c>
      <c r="D876" t="s">
        <v>413</v>
      </c>
      <c r="E876">
        <v>6000</v>
      </c>
    </row>
    <row r="877" spans="3:5" x14ac:dyDescent="0.4">
      <c r="C877" t="s">
        <v>851</v>
      </c>
      <c r="D877" t="s">
        <v>414</v>
      </c>
      <c r="E877">
        <v>19500</v>
      </c>
    </row>
    <row r="878" spans="3:5" x14ac:dyDescent="0.4">
      <c r="C878" t="s">
        <v>851</v>
      </c>
      <c r="D878" t="s">
        <v>415</v>
      </c>
      <c r="E878">
        <v>29900</v>
      </c>
    </row>
    <row r="879" spans="3:5" x14ac:dyDescent="0.4">
      <c r="C879" t="s">
        <v>851</v>
      </c>
      <c r="D879" t="s">
        <v>416</v>
      </c>
      <c r="E879">
        <v>15900</v>
      </c>
    </row>
    <row r="880" spans="3:5" x14ac:dyDescent="0.4">
      <c r="C880" t="s">
        <v>851</v>
      </c>
      <c r="D880" t="s">
        <v>417</v>
      </c>
      <c r="E880">
        <v>3700</v>
      </c>
    </row>
    <row r="881" spans="3:5" x14ac:dyDescent="0.4">
      <c r="C881" t="s">
        <v>851</v>
      </c>
      <c r="D881" t="s">
        <v>418</v>
      </c>
      <c r="E881">
        <v>13700</v>
      </c>
    </row>
    <row r="882" spans="3:5" x14ac:dyDescent="0.4">
      <c r="C882" t="s">
        <v>851</v>
      </c>
      <c r="D882" t="s">
        <v>419</v>
      </c>
      <c r="E882">
        <v>7000</v>
      </c>
    </row>
    <row r="883" spans="3:5" x14ac:dyDescent="0.4">
      <c r="C883" t="s">
        <v>851</v>
      </c>
      <c r="D883" t="s">
        <v>420</v>
      </c>
      <c r="E883">
        <v>22000</v>
      </c>
    </row>
    <row r="884" spans="3:5" x14ac:dyDescent="0.4">
      <c r="C884" t="s">
        <v>851</v>
      </c>
      <c r="D884" t="s">
        <v>421</v>
      </c>
      <c r="E884">
        <v>19200</v>
      </c>
    </row>
    <row r="885" spans="3:5" x14ac:dyDescent="0.4">
      <c r="C885" t="s">
        <v>851</v>
      </c>
      <c r="D885" t="s">
        <v>422</v>
      </c>
      <c r="E885">
        <v>27300</v>
      </c>
    </row>
    <row r="886" spans="3:5" x14ac:dyDescent="0.4">
      <c r="C886" t="s">
        <v>851</v>
      </c>
      <c r="D886" t="s">
        <v>423</v>
      </c>
      <c r="E886">
        <v>134300</v>
      </c>
    </row>
    <row r="887" spans="3:5" x14ac:dyDescent="0.4">
      <c r="C887" t="s">
        <v>851</v>
      </c>
      <c r="D887" t="s">
        <v>424</v>
      </c>
      <c r="E887">
        <v>14300</v>
      </c>
    </row>
    <row r="888" spans="3:5" x14ac:dyDescent="0.4">
      <c r="C888" t="s">
        <v>851</v>
      </c>
      <c r="D888" t="s">
        <v>425</v>
      </c>
      <c r="E888">
        <v>29700</v>
      </c>
    </row>
    <row r="889" spans="3:5" x14ac:dyDescent="0.4">
      <c r="C889" t="s">
        <v>851</v>
      </c>
      <c r="D889" t="s">
        <v>426</v>
      </c>
      <c r="E889">
        <v>28100</v>
      </c>
    </row>
    <row r="890" spans="3:5" x14ac:dyDescent="0.4">
      <c r="C890" t="s">
        <v>851</v>
      </c>
      <c r="D890" t="s">
        <v>427</v>
      </c>
      <c r="E890">
        <v>9200</v>
      </c>
    </row>
    <row r="891" spans="3:5" x14ac:dyDescent="0.4">
      <c r="C891" t="s">
        <v>851</v>
      </c>
      <c r="D891" t="s">
        <v>428</v>
      </c>
      <c r="E891">
        <v>19900</v>
      </c>
    </row>
    <row r="892" spans="3:5" x14ac:dyDescent="0.4">
      <c r="C892" t="s">
        <v>851</v>
      </c>
      <c r="D892" t="s">
        <v>429</v>
      </c>
      <c r="E892">
        <v>18800</v>
      </c>
    </row>
    <row r="893" spans="3:5" x14ac:dyDescent="0.4">
      <c r="C893" t="s">
        <v>851</v>
      </c>
      <c r="D893" t="s">
        <v>430</v>
      </c>
      <c r="E893">
        <v>7900</v>
      </c>
    </row>
    <row r="894" spans="3:5" x14ac:dyDescent="0.4">
      <c r="C894" t="s">
        <v>851</v>
      </c>
      <c r="D894" t="s">
        <v>431</v>
      </c>
      <c r="E894">
        <v>8000</v>
      </c>
    </row>
    <row r="895" spans="3:5" x14ac:dyDescent="0.4">
      <c r="C895" t="s">
        <v>851</v>
      </c>
      <c r="D895" t="s">
        <v>432</v>
      </c>
      <c r="E895">
        <v>21800</v>
      </c>
    </row>
    <row r="896" spans="3:5" x14ac:dyDescent="0.4">
      <c r="C896" t="s">
        <v>851</v>
      </c>
      <c r="D896" t="s">
        <v>433</v>
      </c>
      <c r="E896">
        <v>21400</v>
      </c>
    </row>
    <row r="897" spans="3:5" x14ac:dyDescent="0.4">
      <c r="C897" t="s">
        <v>851</v>
      </c>
      <c r="D897" t="s">
        <v>434</v>
      </c>
      <c r="E897">
        <v>11000</v>
      </c>
    </row>
    <row r="898" spans="3:5" x14ac:dyDescent="0.4">
      <c r="C898" t="s">
        <v>851</v>
      </c>
      <c r="D898" t="s">
        <v>435</v>
      </c>
      <c r="E898">
        <v>53300</v>
      </c>
    </row>
    <row r="899" spans="3:5" x14ac:dyDescent="0.4">
      <c r="C899" t="s">
        <v>851</v>
      </c>
      <c r="D899" t="s">
        <v>436</v>
      </c>
      <c r="E899">
        <v>40200</v>
      </c>
    </row>
    <row r="900" spans="3:5" x14ac:dyDescent="0.4">
      <c r="C900" t="s">
        <v>851</v>
      </c>
      <c r="D900" t="s">
        <v>437</v>
      </c>
      <c r="E900">
        <v>7200</v>
      </c>
    </row>
    <row r="901" spans="3:5" x14ac:dyDescent="0.4">
      <c r="C901" t="s">
        <v>851</v>
      </c>
      <c r="D901" t="s">
        <v>438</v>
      </c>
      <c r="E901">
        <v>11700</v>
      </c>
    </row>
    <row r="902" spans="3:5" x14ac:dyDescent="0.4">
      <c r="C902" t="s">
        <v>851</v>
      </c>
      <c r="D902" t="s">
        <v>439</v>
      </c>
      <c r="E902">
        <v>34400</v>
      </c>
    </row>
    <row r="903" spans="3:5" x14ac:dyDescent="0.4">
      <c r="C903" t="s">
        <v>851</v>
      </c>
      <c r="D903" t="s">
        <v>440</v>
      </c>
      <c r="E903">
        <v>34600</v>
      </c>
    </row>
    <row r="904" spans="3:5" x14ac:dyDescent="0.4">
      <c r="C904" t="s">
        <v>851</v>
      </c>
      <c r="D904" t="s">
        <v>441</v>
      </c>
      <c r="E904">
        <v>1500</v>
      </c>
    </row>
    <row r="905" spans="3:5" x14ac:dyDescent="0.4">
      <c r="C905" t="s">
        <v>851</v>
      </c>
      <c r="D905" t="s">
        <v>442</v>
      </c>
      <c r="E905">
        <v>23900</v>
      </c>
    </row>
    <row r="906" spans="3:5" x14ac:dyDescent="0.4">
      <c r="C906" t="s">
        <v>851</v>
      </c>
      <c r="D906" t="s">
        <v>443</v>
      </c>
      <c r="E906">
        <v>10700</v>
      </c>
    </row>
    <row r="907" spans="3:5" x14ac:dyDescent="0.4">
      <c r="C907" t="s">
        <v>851</v>
      </c>
      <c r="D907" t="s">
        <v>444</v>
      </c>
      <c r="E907">
        <v>8200</v>
      </c>
    </row>
    <row r="908" spans="3:5" x14ac:dyDescent="0.4">
      <c r="C908" t="s">
        <v>851</v>
      </c>
      <c r="D908" t="s">
        <v>445</v>
      </c>
      <c r="E908">
        <v>32500</v>
      </c>
    </row>
    <row r="909" spans="3:5" x14ac:dyDescent="0.4">
      <c r="C909" t="s">
        <v>851</v>
      </c>
      <c r="D909" t="s">
        <v>446</v>
      </c>
      <c r="E909">
        <v>6200</v>
      </c>
    </row>
    <row r="910" spans="3:5" x14ac:dyDescent="0.4">
      <c r="C910" t="s">
        <v>851</v>
      </c>
      <c r="D910" t="s">
        <v>447</v>
      </c>
      <c r="E910">
        <v>3700</v>
      </c>
    </row>
    <row r="911" spans="3:5" x14ac:dyDescent="0.4">
      <c r="C911" t="s">
        <v>851</v>
      </c>
      <c r="D911" t="s">
        <v>448</v>
      </c>
      <c r="E911">
        <v>2900</v>
      </c>
    </row>
    <row r="912" spans="3:5" x14ac:dyDescent="0.4">
      <c r="C912" t="s">
        <v>851</v>
      </c>
      <c r="D912" t="s">
        <v>449</v>
      </c>
      <c r="E912">
        <v>17000</v>
      </c>
    </row>
    <row r="913" spans="3:5" x14ac:dyDescent="0.4">
      <c r="C913" t="s">
        <v>851</v>
      </c>
      <c r="D913" t="s">
        <v>450</v>
      </c>
      <c r="E913">
        <v>21600</v>
      </c>
    </row>
    <row r="914" spans="3:5" x14ac:dyDescent="0.4">
      <c r="C914" t="s">
        <v>851</v>
      </c>
      <c r="D914" t="s">
        <v>451</v>
      </c>
      <c r="E914">
        <v>15500</v>
      </c>
    </row>
    <row r="915" spans="3:5" x14ac:dyDescent="0.4">
      <c r="C915" t="s">
        <v>851</v>
      </c>
      <c r="D915" t="s">
        <v>452</v>
      </c>
      <c r="E915">
        <v>4600</v>
      </c>
    </row>
    <row r="916" spans="3:5" x14ac:dyDescent="0.4">
      <c r="C916" t="s">
        <v>851</v>
      </c>
      <c r="D916" t="s">
        <v>453</v>
      </c>
      <c r="E916">
        <v>5000</v>
      </c>
    </row>
    <row r="917" spans="3:5" x14ac:dyDescent="0.4">
      <c r="C917" t="s">
        <v>851</v>
      </c>
      <c r="D917" t="s">
        <v>454</v>
      </c>
      <c r="E917">
        <v>13300</v>
      </c>
    </row>
    <row r="918" spans="3:5" x14ac:dyDescent="0.4">
      <c r="C918" t="s">
        <v>851</v>
      </c>
      <c r="D918" t="s">
        <v>455</v>
      </c>
      <c r="E918">
        <v>25500</v>
      </c>
    </row>
    <row r="919" spans="3:5" x14ac:dyDescent="0.4">
      <c r="C919" t="s">
        <v>851</v>
      </c>
      <c r="D919" t="s">
        <v>456</v>
      </c>
      <c r="E919">
        <v>13100</v>
      </c>
    </row>
    <row r="920" spans="3:5" x14ac:dyDescent="0.4">
      <c r="C920" t="s">
        <v>851</v>
      </c>
      <c r="D920" t="s">
        <v>457</v>
      </c>
      <c r="E920">
        <v>12300</v>
      </c>
    </row>
    <row r="921" spans="3:5" x14ac:dyDescent="0.4">
      <c r="C921" t="s">
        <v>851</v>
      </c>
      <c r="D921" t="s">
        <v>458</v>
      </c>
      <c r="E921">
        <v>5100</v>
      </c>
    </row>
    <row r="922" spans="3:5" x14ac:dyDescent="0.4">
      <c r="C922" t="s">
        <v>851</v>
      </c>
      <c r="D922" t="s">
        <v>459</v>
      </c>
      <c r="E922">
        <v>6800</v>
      </c>
    </row>
    <row r="923" spans="3:5" x14ac:dyDescent="0.4">
      <c r="C923" t="s">
        <v>851</v>
      </c>
      <c r="D923" t="s">
        <v>460</v>
      </c>
      <c r="E923">
        <v>9300</v>
      </c>
    </row>
    <row r="924" spans="3:5" x14ac:dyDescent="0.4">
      <c r="C924" t="s">
        <v>851</v>
      </c>
      <c r="D924" t="s">
        <v>461</v>
      </c>
      <c r="E924">
        <v>12000</v>
      </c>
    </row>
    <row r="925" spans="3:5" x14ac:dyDescent="0.4">
      <c r="C925" t="s">
        <v>851</v>
      </c>
      <c r="D925" t="s">
        <v>462</v>
      </c>
      <c r="E925">
        <v>19700</v>
      </c>
    </row>
    <row r="926" spans="3:5" x14ac:dyDescent="0.4">
      <c r="C926" t="s">
        <v>851</v>
      </c>
      <c r="D926" t="s">
        <v>463</v>
      </c>
      <c r="E926">
        <v>9700</v>
      </c>
    </row>
    <row r="927" spans="3:5" x14ac:dyDescent="0.4">
      <c r="C927" t="s">
        <v>851</v>
      </c>
      <c r="D927" t="s">
        <v>464</v>
      </c>
      <c r="E927">
        <v>15000</v>
      </c>
    </row>
    <row r="928" spans="3:5" x14ac:dyDescent="0.4">
      <c r="C928" t="s">
        <v>851</v>
      </c>
      <c r="D928" t="s">
        <v>465</v>
      </c>
      <c r="E928">
        <v>10300</v>
      </c>
    </row>
    <row r="929" spans="3:5" x14ac:dyDescent="0.4">
      <c r="C929" t="s">
        <v>851</v>
      </c>
      <c r="D929" t="s">
        <v>466</v>
      </c>
      <c r="E929">
        <v>3800</v>
      </c>
    </row>
    <row r="930" spans="3:5" x14ac:dyDescent="0.4">
      <c r="C930" t="s">
        <v>851</v>
      </c>
      <c r="D930" t="s">
        <v>467</v>
      </c>
      <c r="E930">
        <v>21300</v>
      </c>
    </row>
    <row r="931" spans="3:5" x14ac:dyDescent="0.4">
      <c r="C931" t="s">
        <v>851</v>
      </c>
      <c r="D931" t="s">
        <v>468</v>
      </c>
      <c r="E931">
        <v>15900</v>
      </c>
    </row>
    <row r="932" spans="3:5" x14ac:dyDescent="0.4">
      <c r="C932" t="s">
        <v>851</v>
      </c>
      <c r="D932" t="s">
        <v>469</v>
      </c>
      <c r="E932">
        <v>8700</v>
      </c>
    </row>
    <row r="933" spans="3:5" x14ac:dyDescent="0.4">
      <c r="C933" t="s">
        <v>851</v>
      </c>
      <c r="D933" t="s">
        <v>470</v>
      </c>
      <c r="E933">
        <v>18900</v>
      </c>
    </row>
    <row r="934" spans="3:5" x14ac:dyDescent="0.4">
      <c r="C934" t="s">
        <v>851</v>
      </c>
      <c r="D934" t="s">
        <v>471</v>
      </c>
      <c r="E934">
        <v>12900</v>
      </c>
    </row>
    <row r="935" spans="3:5" x14ac:dyDescent="0.4">
      <c r="C935" t="s">
        <v>851</v>
      </c>
      <c r="D935" t="s">
        <v>472</v>
      </c>
      <c r="E935">
        <v>17000</v>
      </c>
    </row>
    <row r="936" spans="3:5" x14ac:dyDescent="0.4">
      <c r="C936" t="s">
        <v>851</v>
      </c>
      <c r="D936" t="s">
        <v>473</v>
      </c>
      <c r="E936">
        <v>19900</v>
      </c>
    </row>
    <row r="937" spans="3:5" x14ac:dyDescent="0.4">
      <c r="C937" t="s">
        <v>851</v>
      </c>
      <c r="D937" t="s">
        <v>474</v>
      </c>
      <c r="E937">
        <v>35100</v>
      </c>
    </row>
    <row r="938" spans="3:5" x14ac:dyDescent="0.4">
      <c r="C938" t="s">
        <v>851</v>
      </c>
      <c r="D938" t="s">
        <v>475</v>
      </c>
      <c r="E938">
        <v>3800</v>
      </c>
    </row>
    <row r="939" spans="3:5" x14ac:dyDescent="0.4">
      <c r="C939" t="s">
        <v>851</v>
      </c>
      <c r="D939" t="s">
        <v>476</v>
      </c>
      <c r="E939">
        <v>23300</v>
      </c>
    </row>
    <row r="940" spans="3:5" x14ac:dyDescent="0.4">
      <c r="C940" t="s">
        <v>851</v>
      </c>
      <c r="D940" t="s">
        <v>477</v>
      </c>
      <c r="E940">
        <v>1700</v>
      </c>
    </row>
    <row r="941" spans="3:5" x14ac:dyDescent="0.4">
      <c r="C941" t="s">
        <v>851</v>
      </c>
      <c r="D941" t="s">
        <v>478</v>
      </c>
      <c r="E941">
        <v>10300</v>
      </c>
    </row>
    <row r="942" spans="3:5" x14ac:dyDescent="0.4">
      <c r="C942" t="s">
        <v>851</v>
      </c>
      <c r="D942" t="s">
        <v>479</v>
      </c>
      <c r="E942">
        <v>19600</v>
      </c>
    </row>
    <row r="943" spans="3:5" x14ac:dyDescent="0.4">
      <c r="C943" t="s">
        <v>851</v>
      </c>
      <c r="D943" t="s">
        <v>480</v>
      </c>
      <c r="E943">
        <v>19000</v>
      </c>
    </row>
    <row r="944" spans="3:5" x14ac:dyDescent="0.4">
      <c r="C944" t="s">
        <v>851</v>
      </c>
      <c r="D944" t="s">
        <v>481</v>
      </c>
      <c r="E944">
        <v>15000</v>
      </c>
    </row>
    <row r="945" spans="3:5" x14ac:dyDescent="0.4">
      <c r="C945" t="s">
        <v>851</v>
      </c>
      <c r="D945" t="s">
        <v>482</v>
      </c>
      <c r="E945">
        <v>7800</v>
      </c>
    </row>
    <row r="946" spans="3:5" x14ac:dyDescent="0.4">
      <c r="C946" t="s">
        <v>851</v>
      </c>
      <c r="D946" t="s">
        <v>483</v>
      </c>
      <c r="E946">
        <v>42100</v>
      </c>
    </row>
    <row r="947" spans="3:5" x14ac:dyDescent="0.4">
      <c r="C947" t="s">
        <v>851</v>
      </c>
      <c r="D947" t="s">
        <v>484</v>
      </c>
      <c r="E947">
        <v>24700</v>
      </c>
    </row>
    <row r="948" spans="3:5" x14ac:dyDescent="0.4">
      <c r="C948" t="s">
        <v>851</v>
      </c>
      <c r="D948" t="s">
        <v>485</v>
      </c>
      <c r="E948">
        <v>8800</v>
      </c>
    </row>
    <row r="949" spans="3:5" x14ac:dyDescent="0.4">
      <c r="C949" t="s">
        <v>851</v>
      </c>
      <c r="D949" t="s">
        <v>486</v>
      </c>
      <c r="E949">
        <v>11000</v>
      </c>
    </row>
    <row r="950" spans="3:5" x14ac:dyDescent="0.4">
      <c r="C950" t="s">
        <v>851</v>
      </c>
      <c r="D950" t="s">
        <v>487</v>
      </c>
      <c r="E950">
        <v>30500</v>
      </c>
    </row>
    <row r="951" spans="3:5" x14ac:dyDescent="0.4">
      <c r="C951" t="s">
        <v>851</v>
      </c>
      <c r="D951" t="s">
        <v>488</v>
      </c>
      <c r="E951">
        <v>21700</v>
      </c>
    </row>
    <row r="952" spans="3:5" x14ac:dyDescent="0.4">
      <c r="C952" t="s">
        <v>851</v>
      </c>
      <c r="D952" t="s">
        <v>489</v>
      </c>
      <c r="E952">
        <v>9800</v>
      </c>
    </row>
    <row r="953" spans="3:5" x14ac:dyDescent="0.4">
      <c r="C953" t="s">
        <v>851</v>
      </c>
      <c r="D953" t="s">
        <v>490</v>
      </c>
      <c r="E953">
        <v>57200</v>
      </c>
    </row>
    <row r="954" spans="3:5" x14ac:dyDescent="0.4">
      <c r="C954" t="s">
        <v>851</v>
      </c>
      <c r="D954" t="s">
        <v>491</v>
      </c>
      <c r="E954">
        <v>80900</v>
      </c>
    </row>
    <row r="955" spans="3:5" x14ac:dyDescent="0.4">
      <c r="C955" t="s">
        <v>851</v>
      </c>
      <c r="D955" t="s">
        <v>492</v>
      </c>
      <c r="E955">
        <v>10400</v>
      </c>
    </row>
    <row r="956" spans="3:5" x14ac:dyDescent="0.4">
      <c r="C956" t="s">
        <v>851</v>
      </c>
      <c r="D956" t="s">
        <v>493</v>
      </c>
      <c r="E956">
        <v>10900</v>
      </c>
    </row>
    <row r="957" spans="3:5" x14ac:dyDescent="0.4">
      <c r="C957" t="s">
        <v>851</v>
      </c>
      <c r="D957" t="s">
        <v>494</v>
      </c>
      <c r="E957">
        <v>32300</v>
      </c>
    </row>
    <row r="958" spans="3:5" x14ac:dyDescent="0.4">
      <c r="C958" t="s">
        <v>851</v>
      </c>
      <c r="D958" t="s">
        <v>495</v>
      </c>
      <c r="E958">
        <v>19400</v>
      </c>
    </row>
    <row r="959" spans="3:5" x14ac:dyDescent="0.4">
      <c r="C959" t="s">
        <v>851</v>
      </c>
      <c r="D959" t="s">
        <v>496</v>
      </c>
      <c r="E959">
        <v>13000</v>
      </c>
    </row>
    <row r="960" spans="3:5" x14ac:dyDescent="0.4">
      <c r="C960" t="s">
        <v>851</v>
      </c>
      <c r="D960" t="s">
        <v>497</v>
      </c>
      <c r="E960">
        <v>38700</v>
      </c>
    </row>
    <row r="961" spans="3:5" x14ac:dyDescent="0.4">
      <c r="C961" t="s">
        <v>851</v>
      </c>
      <c r="D961" t="s">
        <v>498</v>
      </c>
      <c r="E961">
        <v>7400</v>
      </c>
    </row>
    <row r="962" spans="3:5" x14ac:dyDescent="0.4">
      <c r="C962" t="s">
        <v>851</v>
      </c>
      <c r="D962" t="s">
        <v>499</v>
      </c>
      <c r="E962">
        <v>12400</v>
      </c>
    </row>
    <row r="963" spans="3:5" x14ac:dyDescent="0.4">
      <c r="C963" t="s">
        <v>851</v>
      </c>
      <c r="D963" t="s">
        <v>500</v>
      </c>
      <c r="E963">
        <v>39400</v>
      </c>
    </row>
    <row r="964" spans="3:5" x14ac:dyDescent="0.4">
      <c r="C964" t="s">
        <v>851</v>
      </c>
      <c r="D964" t="s">
        <v>501</v>
      </c>
      <c r="E964">
        <v>8000</v>
      </c>
    </row>
    <row r="965" spans="3:5" x14ac:dyDescent="0.4">
      <c r="C965" t="s">
        <v>851</v>
      </c>
      <c r="D965" t="s">
        <v>502</v>
      </c>
      <c r="E965">
        <v>17100</v>
      </c>
    </row>
    <row r="966" spans="3:5" x14ac:dyDescent="0.4">
      <c r="C966" t="s">
        <v>851</v>
      </c>
      <c r="D966" t="s">
        <v>503</v>
      </c>
      <c r="E966">
        <v>27900</v>
      </c>
    </row>
    <row r="967" spans="3:5" x14ac:dyDescent="0.4">
      <c r="C967" t="s">
        <v>851</v>
      </c>
      <c r="D967" t="s">
        <v>504</v>
      </c>
      <c r="E967">
        <v>11100</v>
      </c>
    </row>
    <row r="968" spans="3:5" x14ac:dyDescent="0.4">
      <c r="C968" t="s">
        <v>851</v>
      </c>
      <c r="D968" t="s">
        <v>505</v>
      </c>
      <c r="E968">
        <v>54000</v>
      </c>
    </row>
    <row r="969" spans="3:5" x14ac:dyDescent="0.4">
      <c r="C969" t="s">
        <v>851</v>
      </c>
      <c r="D969" t="s">
        <v>688</v>
      </c>
      <c r="E969">
        <v>16800</v>
      </c>
    </row>
    <row r="970" spans="3:5" x14ac:dyDescent="0.4">
      <c r="C970" t="s">
        <v>851</v>
      </c>
      <c r="D970" t="s">
        <v>689</v>
      </c>
      <c r="E970">
        <v>106900</v>
      </c>
    </row>
    <row r="971" spans="3:5" x14ac:dyDescent="0.4">
      <c r="C971" t="s">
        <v>851</v>
      </c>
      <c r="D971" t="s">
        <v>690</v>
      </c>
      <c r="E971">
        <v>58800</v>
      </c>
    </row>
    <row r="972" spans="3:5" x14ac:dyDescent="0.4">
      <c r="C972" t="s">
        <v>851</v>
      </c>
      <c r="D972" t="s">
        <v>691</v>
      </c>
      <c r="E972">
        <v>43900</v>
      </c>
    </row>
    <row r="973" spans="3:5" x14ac:dyDescent="0.4">
      <c r="C973" t="s">
        <v>851</v>
      </c>
      <c r="D973" t="s">
        <v>692</v>
      </c>
      <c r="E973">
        <v>103100</v>
      </c>
    </row>
    <row r="974" spans="3:5" x14ac:dyDescent="0.4">
      <c r="C974" t="s">
        <v>851</v>
      </c>
      <c r="D974" t="s">
        <v>693</v>
      </c>
      <c r="E974">
        <v>37100</v>
      </c>
    </row>
    <row r="975" spans="3:5" x14ac:dyDescent="0.4">
      <c r="C975" t="s">
        <v>851</v>
      </c>
      <c r="D975" t="s">
        <v>694</v>
      </c>
      <c r="E975">
        <v>47500</v>
      </c>
    </row>
    <row r="976" spans="3:5" x14ac:dyDescent="0.4">
      <c r="C976" t="s">
        <v>851</v>
      </c>
      <c r="D976" t="s">
        <v>695</v>
      </c>
      <c r="E976">
        <v>24400</v>
      </c>
    </row>
    <row r="977" spans="3:5" x14ac:dyDescent="0.4">
      <c r="C977" t="s">
        <v>851</v>
      </c>
      <c r="D977" t="s">
        <v>696</v>
      </c>
      <c r="E977">
        <v>18600</v>
      </c>
    </row>
    <row r="978" spans="3:5" x14ac:dyDescent="0.4">
      <c r="C978" t="s">
        <v>851</v>
      </c>
      <c r="D978" t="s">
        <v>697</v>
      </c>
      <c r="E978">
        <v>31100</v>
      </c>
    </row>
    <row r="979" spans="3:5" x14ac:dyDescent="0.4">
      <c r="C979" t="s">
        <v>851</v>
      </c>
      <c r="D979" t="s">
        <v>698</v>
      </c>
      <c r="E979">
        <v>38700</v>
      </c>
    </row>
    <row r="980" spans="3:5" x14ac:dyDescent="0.4">
      <c r="C980" t="s">
        <v>851</v>
      </c>
      <c r="D980" t="s">
        <v>699</v>
      </c>
      <c r="E980">
        <v>19100</v>
      </c>
    </row>
    <row r="981" spans="3:5" x14ac:dyDescent="0.4">
      <c r="C981" t="s">
        <v>851</v>
      </c>
      <c r="D981" t="s">
        <v>700</v>
      </c>
      <c r="E981">
        <v>45800</v>
      </c>
    </row>
    <row r="982" spans="3:5" x14ac:dyDescent="0.4">
      <c r="C982" t="s">
        <v>851</v>
      </c>
      <c r="D982" t="s">
        <v>701</v>
      </c>
      <c r="E982">
        <v>14900</v>
      </c>
    </row>
    <row r="983" spans="3:5" x14ac:dyDescent="0.4">
      <c r="C983" t="s">
        <v>851</v>
      </c>
      <c r="D983" t="s">
        <v>702</v>
      </c>
      <c r="E983">
        <v>39200</v>
      </c>
    </row>
    <row r="984" spans="3:5" x14ac:dyDescent="0.4">
      <c r="C984" t="s">
        <v>851</v>
      </c>
      <c r="D984" t="s">
        <v>703</v>
      </c>
      <c r="E984">
        <v>11600</v>
      </c>
    </row>
    <row r="985" spans="3:5" x14ac:dyDescent="0.4">
      <c r="C985" t="s">
        <v>851</v>
      </c>
      <c r="D985" t="s">
        <v>704</v>
      </c>
      <c r="E985">
        <v>54800</v>
      </c>
    </row>
    <row r="986" spans="3:5" x14ac:dyDescent="0.4">
      <c r="C986" t="s">
        <v>851</v>
      </c>
      <c r="D986" t="s">
        <v>705</v>
      </c>
      <c r="E986">
        <v>182700</v>
      </c>
    </row>
    <row r="987" spans="3:5" x14ac:dyDescent="0.4">
      <c r="C987" t="s">
        <v>851</v>
      </c>
      <c r="D987" t="s">
        <v>706</v>
      </c>
      <c r="E987">
        <v>38400</v>
      </c>
    </row>
    <row r="988" spans="3:5" x14ac:dyDescent="0.4">
      <c r="C988" t="s">
        <v>851</v>
      </c>
      <c r="D988" t="s">
        <v>707</v>
      </c>
      <c r="E988">
        <v>140900</v>
      </c>
    </row>
    <row r="989" spans="3:5" x14ac:dyDescent="0.4">
      <c r="C989" t="s">
        <v>851</v>
      </c>
      <c r="D989" t="s">
        <v>708</v>
      </c>
      <c r="E989">
        <v>57200</v>
      </c>
    </row>
    <row r="990" spans="3:5" x14ac:dyDescent="0.4">
      <c r="C990" t="s">
        <v>851</v>
      </c>
      <c r="D990" t="s">
        <v>709</v>
      </c>
      <c r="E990">
        <v>67300</v>
      </c>
    </row>
    <row r="991" spans="3:5" x14ac:dyDescent="0.4">
      <c r="C991" t="s">
        <v>851</v>
      </c>
      <c r="D991" t="s">
        <v>710</v>
      </c>
      <c r="E991">
        <v>54000</v>
      </c>
    </row>
    <row r="992" spans="3:5" x14ac:dyDescent="0.4">
      <c r="C992" t="s">
        <v>851</v>
      </c>
      <c r="D992" t="s">
        <v>711</v>
      </c>
      <c r="E992">
        <v>55700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1563700</v>
      </c>
    </row>
    <row r="999" spans="3:5" x14ac:dyDescent="0.4">
      <c r="C999" t="s">
        <v>852</v>
      </c>
      <c r="D999" t="s">
        <v>506</v>
      </c>
      <c r="E999">
        <v>0</v>
      </c>
    </row>
    <row r="1000" spans="3:5" x14ac:dyDescent="0.4">
      <c r="C1000" t="s">
        <v>852</v>
      </c>
      <c r="D1000" t="s">
        <v>507</v>
      </c>
      <c r="E1000">
        <v>0</v>
      </c>
    </row>
    <row r="1001" spans="3:5" x14ac:dyDescent="0.4">
      <c r="C1001" t="s">
        <v>852</v>
      </c>
      <c r="D1001" t="s">
        <v>508</v>
      </c>
      <c r="E1001">
        <v>0</v>
      </c>
    </row>
    <row r="1002" spans="3:5" x14ac:dyDescent="0.4">
      <c r="C1002" t="s">
        <v>852</v>
      </c>
      <c r="D1002" t="s">
        <v>509</v>
      </c>
      <c r="E1002">
        <v>1754200</v>
      </c>
    </row>
    <row r="1003" spans="3:5" x14ac:dyDescent="0.4">
      <c r="C1003" t="s">
        <v>852</v>
      </c>
      <c r="D1003" t="s">
        <v>510</v>
      </c>
      <c r="E1003">
        <v>511500</v>
      </c>
    </row>
    <row r="1004" spans="3:5" x14ac:dyDescent="0.4">
      <c r="C1004" t="s">
        <v>852</v>
      </c>
      <c r="D1004" t="s">
        <v>511</v>
      </c>
      <c r="E1004">
        <v>507200</v>
      </c>
    </row>
    <row r="1005" spans="3:5" x14ac:dyDescent="0.4">
      <c r="C1005" t="s">
        <v>852</v>
      </c>
      <c r="D1005" t="s">
        <v>512</v>
      </c>
      <c r="E1005">
        <v>722600</v>
      </c>
    </row>
    <row r="1006" spans="3:5" x14ac:dyDescent="0.4">
      <c r="C1006" t="s">
        <v>852</v>
      </c>
      <c r="D1006" t="s">
        <v>513</v>
      </c>
      <c r="E1006">
        <v>323000</v>
      </c>
    </row>
    <row r="1007" spans="3:5" x14ac:dyDescent="0.4">
      <c r="C1007" t="s">
        <v>852</v>
      </c>
      <c r="D1007" t="s">
        <v>514</v>
      </c>
      <c r="E1007">
        <v>295900</v>
      </c>
    </row>
    <row r="1008" spans="3:5" x14ac:dyDescent="0.4">
      <c r="C1008" t="s">
        <v>852</v>
      </c>
      <c r="D1008" t="s">
        <v>515</v>
      </c>
      <c r="E1008">
        <v>211400</v>
      </c>
    </row>
    <row r="1009" spans="3:5" x14ac:dyDescent="0.4">
      <c r="C1009" t="s">
        <v>852</v>
      </c>
      <c r="D1009" t="s">
        <v>516</v>
      </c>
      <c r="E1009">
        <v>165800</v>
      </c>
    </row>
    <row r="1010" spans="3:5" x14ac:dyDescent="0.4">
      <c r="C1010" t="s">
        <v>852</v>
      </c>
      <c r="D1010" t="s">
        <v>517</v>
      </c>
      <c r="E1010">
        <v>345200</v>
      </c>
    </row>
    <row r="1011" spans="3:5" x14ac:dyDescent="0.4">
      <c r="C1011" t="s">
        <v>852</v>
      </c>
      <c r="D1011" t="s">
        <v>518</v>
      </c>
      <c r="E1011">
        <v>137500</v>
      </c>
    </row>
    <row r="1012" spans="3:5" x14ac:dyDescent="0.4">
      <c r="C1012" t="s">
        <v>852</v>
      </c>
      <c r="D1012" t="s">
        <v>519</v>
      </c>
      <c r="E1012">
        <v>109200</v>
      </c>
    </row>
    <row r="1013" spans="3:5" x14ac:dyDescent="0.4">
      <c r="C1013" t="s">
        <v>852</v>
      </c>
      <c r="D1013" t="s">
        <v>520</v>
      </c>
      <c r="E1013">
        <v>138100</v>
      </c>
    </row>
    <row r="1014" spans="3:5" x14ac:dyDescent="0.4">
      <c r="C1014" t="s">
        <v>852</v>
      </c>
      <c r="D1014" t="s">
        <v>521</v>
      </c>
      <c r="E1014">
        <v>133500</v>
      </c>
    </row>
    <row r="1015" spans="3:5" x14ac:dyDescent="0.4">
      <c r="C1015" t="s">
        <v>852</v>
      </c>
      <c r="D1015" t="s">
        <v>522</v>
      </c>
      <c r="E1015">
        <v>139200</v>
      </c>
    </row>
    <row r="1016" spans="3:5" x14ac:dyDescent="0.4">
      <c r="C1016" t="s">
        <v>852</v>
      </c>
      <c r="D1016" t="s">
        <v>523</v>
      </c>
      <c r="E1016">
        <v>126100</v>
      </c>
    </row>
    <row r="1017" spans="3:5" x14ac:dyDescent="0.4">
      <c r="C1017" t="s">
        <v>852</v>
      </c>
      <c r="D1017" t="s">
        <v>524</v>
      </c>
      <c r="E1017">
        <v>82500</v>
      </c>
    </row>
    <row r="1018" spans="3:5" x14ac:dyDescent="0.4">
      <c r="C1018" t="s">
        <v>852</v>
      </c>
      <c r="D1018" t="s">
        <v>525</v>
      </c>
      <c r="E1018">
        <v>64600</v>
      </c>
    </row>
    <row r="1019" spans="3:5" x14ac:dyDescent="0.4">
      <c r="C1019" t="s">
        <v>852</v>
      </c>
      <c r="D1019" t="s">
        <v>526</v>
      </c>
      <c r="E1019">
        <v>77900</v>
      </c>
    </row>
    <row r="1020" spans="3:5" x14ac:dyDescent="0.4">
      <c r="C1020" t="s">
        <v>852</v>
      </c>
      <c r="D1020" t="s">
        <v>527</v>
      </c>
      <c r="E1020">
        <v>79900</v>
      </c>
    </row>
    <row r="1021" spans="3:5" x14ac:dyDescent="0.4">
      <c r="C1021" t="s">
        <v>852</v>
      </c>
      <c r="D1021" t="s">
        <v>528</v>
      </c>
      <c r="E1021">
        <v>144700</v>
      </c>
    </row>
    <row r="1022" spans="3:5" x14ac:dyDescent="0.4">
      <c r="C1022" t="s">
        <v>852</v>
      </c>
      <c r="D1022" t="s">
        <v>529</v>
      </c>
      <c r="E1022">
        <v>119900</v>
      </c>
    </row>
    <row r="1023" spans="3:5" x14ac:dyDescent="0.4">
      <c r="C1023" t="s">
        <v>852</v>
      </c>
      <c r="D1023" t="s">
        <v>530</v>
      </c>
      <c r="E1023">
        <v>83700</v>
      </c>
    </row>
    <row r="1024" spans="3:5" x14ac:dyDescent="0.4">
      <c r="C1024" t="s">
        <v>852</v>
      </c>
      <c r="D1024" t="s">
        <v>531</v>
      </c>
      <c r="E1024">
        <v>75600</v>
      </c>
    </row>
    <row r="1025" spans="3:5" x14ac:dyDescent="0.4">
      <c r="C1025" t="s">
        <v>852</v>
      </c>
      <c r="D1025" t="s">
        <v>532</v>
      </c>
      <c r="E1025">
        <v>121700</v>
      </c>
    </row>
    <row r="1026" spans="3:5" x14ac:dyDescent="0.4">
      <c r="C1026" t="s">
        <v>852</v>
      </c>
      <c r="D1026" t="s">
        <v>533</v>
      </c>
      <c r="E1026">
        <v>63800</v>
      </c>
    </row>
    <row r="1027" spans="3:5" x14ac:dyDescent="0.4">
      <c r="C1027" t="s">
        <v>852</v>
      </c>
      <c r="D1027" t="s">
        <v>534</v>
      </c>
      <c r="E1027">
        <v>88100</v>
      </c>
    </row>
    <row r="1028" spans="3:5" x14ac:dyDescent="0.4">
      <c r="C1028" t="s">
        <v>852</v>
      </c>
      <c r="D1028" t="s">
        <v>535</v>
      </c>
      <c r="E1028">
        <v>91600</v>
      </c>
    </row>
    <row r="1029" spans="3:5" x14ac:dyDescent="0.4">
      <c r="C1029" t="s">
        <v>852</v>
      </c>
      <c r="D1029" t="s">
        <v>536</v>
      </c>
      <c r="E1029">
        <v>60200</v>
      </c>
    </row>
    <row r="1030" spans="3:5" x14ac:dyDescent="0.4">
      <c r="C1030" t="s">
        <v>852</v>
      </c>
      <c r="D1030" t="s">
        <v>537</v>
      </c>
      <c r="E1030">
        <v>103800</v>
      </c>
    </row>
    <row r="1031" spans="3:5" x14ac:dyDescent="0.4">
      <c r="C1031" t="s">
        <v>852</v>
      </c>
      <c r="D1031" t="s">
        <v>538</v>
      </c>
      <c r="E1031">
        <v>92200</v>
      </c>
    </row>
    <row r="1032" spans="3:5" x14ac:dyDescent="0.4">
      <c r="C1032" t="s">
        <v>852</v>
      </c>
      <c r="D1032" t="s">
        <v>539</v>
      </c>
      <c r="E1032">
        <v>211600</v>
      </c>
    </row>
    <row r="1033" spans="3:5" x14ac:dyDescent="0.4">
      <c r="C1033" t="s">
        <v>852</v>
      </c>
      <c r="D1033" t="s">
        <v>540</v>
      </c>
      <c r="E1033">
        <v>110700</v>
      </c>
    </row>
    <row r="1034" spans="3:5" x14ac:dyDescent="0.4">
      <c r="C1034" t="s">
        <v>852</v>
      </c>
      <c r="D1034" t="s">
        <v>541</v>
      </c>
      <c r="E1034">
        <v>137500</v>
      </c>
    </row>
    <row r="1035" spans="3:5" x14ac:dyDescent="0.4">
      <c r="C1035" t="s">
        <v>852</v>
      </c>
      <c r="D1035" t="s">
        <v>542</v>
      </c>
      <c r="E1035">
        <v>97900</v>
      </c>
    </row>
    <row r="1036" spans="3:5" x14ac:dyDescent="0.4">
      <c r="C1036" t="s">
        <v>852</v>
      </c>
      <c r="D1036" t="s">
        <v>543</v>
      </c>
      <c r="E1036">
        <v>244400</v>
      </c>
    </row>
    <row r="1037" spans="3:5" x14ac:dyDescent="0.4">
      <c r="C1037" t="s">
        <v>852</v>
      </c>
      <c r="D1037" t="s">
        <v>544</v>
      </c>
      <c r="E1037">
        <v>51300</v>
      </c>
    </row>
    <row r="1038" spans="3:5" x14ac:dyDescent="0.4">
      <c r="C1038" t="s">
        <v>852</v>
      </c>
      <c r="D1038" t="s">
        <v>545</v>
      </c>
      <c r="E1038">
        <v>92700</v>
      </c>
    </row>
    <row r="1039" spans="3:5" x14ac:dyDescent="0.4">
      <c r="C1039" t="s">
        <v>852</v>
      </c>
      <c r="D1039" t="s">
        <v>546</v>
      </c>
      <c r="E1039">
        <v>109000</v>
      </c>
    </row>
    <row r="1040" spans="3:5" x14ac:dyDescent="0.4">
      <c r="C1040" t="s">
        <v>852</v>
      </c>
      <c r="D1040" t="s">
        <v>547</v>
      </c>
      <c r="E1040">
        <v>77200</v>
      </c>
    </row>
    <row r="1041" spans="3:5" x14ac:dyDescent="0.4">
      <c r="C1041" t="s">
        <v>852</v>
      </c>
      <c r="D1041" t="s">
        <v>548</v>
      </c>
      <c r="E1041">
        <v>44800</v>
      </c>
    </row>
    <row r="1042" spans="3:5" x14ac:dyDescent="0.4">
      <c r="C1042" t="s">
        <v>852</v>
      </c>
      <c r="D1042" t="s">
        <v>549</v>
      </c>
      <c r="E1042">
        <v>62100</v>
      </c>
    </row>
    <row r="1043" spans="3:5" x14ac:dyDescent="0.4">
      <c r="C1043" t="s">
        <v>852</v>
      </c>
      <c r="D1043" t="s">
        <v>550</v>
      </c>
      <c r="E1043">
        <v>103700</v>
      </c>
    </row>
    <row r="1044" spans="3:5" x14ac:dyDescent="0.4">
      <c r="C1044" t="s">
        <v>852</v>
      </c>
      <c r="D1044" t="s">
        <v>551</v>
      </c>
      <c r="E1044">
        <v>132500</v>
      </c>
    </row>
    <row r="1045" spans="3:5" x14ac:dyDescent="0.4">
      <c r="C1045" t="s">
        <v>852</v>
      </c>
      <c r="D1045" t="s">
        <v>552</v>
      </c>
      <c r="E1045">
        <v>98600</v>
      </c>
    </row>
    <row r="1046" spans="3:5" x14ac:dyDescent="0.4">
      <c r="C1046" t="s">
        <v>852</v>
      </c>
      <c r="D1046" t="s">
        <v>553</v>
      </c>
      <c r="E1046">
        <v>61100</v>
      </c>
    </row>
    <row r="1047" spans="3:5" x14ac:dyDescent="0.4">
      <c r="C1047" t="s">
        <v>852</v>
      </c>
      <c r="D1047" t="s">
        <v>554</v>
      </c>
      <c r="E1047">
        <v>109900</v>
      </c>
    </row>
    <row r="1048" spans="3:5" x14ac:dyDescent="0.4">
      <c r="C1048" t="s">
        <v>852</v>
      </c>
      <c r="D1048" t="s">
        <v>555</v>
      </c>
      <c r="E1048">
        <v>94600</v>
      </c>
    </row>
    <row r="1049" spans="3:5" x14ac:dyDescent="0.4">
      <c r="C1049" t="s">
        <v>852</v>
      </c>
      <c r="D1049" t="s">
        <v>556</v>
      </c>
      <c r="E1049">
        <v>143200</v>
      </c>
    </row>
    <row r="1050" spans="3:5" x14ac:dyDescent="0.4">
      <c r="C1050" t="s">
        <v>852</v>
      </c>
      <c r="D1050" t="s">
        <v>557</v>
      </c>
      <c r="E1050">
        <v>38300</v>
      </c>
    </row>
    <row r="1051" spans="3:5" x14ac:dyDescent="0.4">
      <c r="C1051" t="s">
        <v>852</v>
      </c>
      <c r="D1051" t="s">
        <v>558</v>
      </c>
      <c r="E1051">
        <v>86400</v>
      </c>
    </row>
    <row r="1052" spans="3:5" x14ac:dyDescent="0.4">
      <c r="C1052" t="s">
        <v>852</v>
      </c>
      <c r="D1052" t="s">
        <v>559</v>
      </c>
      <c r="E1052">
        <v>67300</v>
      </c>
    </row>
    <row r="1053" spans="3:5" x14ac:dyDescent="0.4">
      <c r="C1053" t="s">
        <v>852</v>
      </c>
      <c r="D1053" t="s">
        <v>560</v>
      </c>
      <c r="E1053">
        <v>55300</v>
      </c>
    </row>
    <row r="1054" spans="3:5" x14ac:dyDescent="0.4">
      <c r="C1054" t="s">
        <v>852</v>
      </c>
      <c r="D1054" t="s">
        <v>561</v>
      </c>
      <c r="E1054">
        <v>55400</v>
      </c>
    </row>
    <row r="1055" spans="3:5" x14ac:dyDescent="0.4">
      <c r="C1055" t="s">
        <v>852</v>
      </c>
      <c r="D1055" t="s">
        <v>562</v>
      </c>
      <c r="E1055">
        <v>53000</v>
      </c>
    </row>
    <row r="1056" spans="3:5" x14ac:dyDescent="0.4">
      <c r="C1056" t="s">
        <v>852</v>
      </c>
      <c r="D1056" t="s">
        <v>563</v>
      </c>
      <c r="E1056">
        <v>36900</v>
      </c>
    </row>
    <row r="1057" spans="3:5" x14ac:dyDescent="0.4">
      <c r="C1057" t="s">
        <v>852</v>
      </c>
      <c r="D1057" t="s">
        <v>564</v>
      </c>
      <c r="E1057">
        <v>71100</v>
      </c>
    </row>
    <row r="1058" spans="3:5" x14ac:dyDescent="0.4">
      <c r="C1058" t="s">
        <v>852</v>
      </c>
      <c r="D1058" t="s">
        <v>565</v>
      </c>
      <c r="E1058">
        <v>98400</v>
      </c>
    </row>
    <row r="1059" spans="3:5" x14ac:dyDescent="0.4">
      <c r="C1059" t="s">
        <v>852</v>
      </c>
      <c r="D1059" t="s">
        <v>566</v>
      </c>
      <c r="E1059">
        <v>129300</v>
      </c>
    </row>
    <row r="1060" spans="3:5" x14ac:dyDescent="0.4">
      <c r="C1060" t="s">
        <v>852</v>
      </c>
      <c r="D1060" t="s">
        <v>567</v>
      </c>
      <c r="E1060">
        <v>97300</v>
      </c>
    </row>
    <row r="1061" spans="3:5" x14ac:dyDescent="0.4">
      <c r="C1061" t="s">
        <v>852</v>
      </c>
      <c r="D1061" t="s">
        <v>568</v>
      </c>
      <c r="E1061">
        <v>45500</v>
      </c>
    </row>
    <row r="1062" spans="3:5" x14ac:dyDescent="0.4">
      <c r="C1062" t="s">
        <v>852</v>
      </c>
      <c r="D1062" t="s">
        <v>569</v>
      </c>
      <c r="E1062">
        <v>59400</v>
      </c>
    </row>
    <row r="1063" spans="3:5" x14ac:dyDescent="0.4">
      <c r="C1063" t="s">
        <v>852</v>
      </c>
      <c r="D1063" t="s">
        <v>570</v>
      </c>
      <c r="E1063">
        <v>76800</v>
      </c>
    </row>
    <row r="1064" spans="3:5" x14ac:dyDescent="0.4">
      <c r="C1064" t="s">
        <v>852</v>
      </c>
      <c r="D1064" t="s">
        <v>571</v>
      </c>
      <c r="E1064">
        <v>54000</v>
      </c>
    </row>
    <row r="1065" spans="3:5" x14ac:dyDescent="0.4">
      <c r="C1065" t="s">
        <v>852</v>
      </c>
      <c r="D1065" t="s">
        <v>572</v>
      </c>
      <c r="E1065">
        <v>69200</v>
      </c>
    </row>
    <row r="1066" spans="3:5" x14ac:dyDescent="0.4">
      <c r="C1066" t="s">
        <v>852</v>
      </c>
      <c r="D1066" t="s">
        <v>573</v>
      </c>
      <c r="E1066">
        <v>65900</v>
      </c>
    </row>
    <row r="1067" spans="3:5" x14ac:dyDescent="0.4">
      <c r="C1067" t="s">
        <v>852</v>
      </c>
      <c r="D1067" t="s">
        <v>574</v>
      </c>
      <c r="E1067">
        <v>44600</v>
      </c>
    </row>
    <row r="1068" spans="3:5" x14ac:dyDescent="0.4">
      <c r="C1068" t="s">
        <v>852</v>
      </c>
      <c r="D1068" t="s">
        <v>575</v>
      </c>
      <c r="E1068">
        <v>73700</v>
      </c>
    </row>
    <row r="1069" spans="3:5" x14ac:dyDescent="0.4">
      <c r="C1069" t="s">
        <v>852</v>
      </c>
      <c r="D1069" t="s">
        <v>576</v>
      </c>
      <c r="E1069">
        <v>29700</v>
      </c>
    </row>
    <row r="1070" spans="3:5" x14ac:dyDescent="0.4">
      <c r="C1070" t="s">
        <v>852</v>
      </c>
      <c r="D1070" t="s">
        <v>577</v>
      </c>
      <c r="E1070">
        <v>36000</v>
      </c>
    </row>
    <row r="1071" spans="3:5" x14ac:dyDescent="0.4">
      <c r="C1071" t="s">
        <v>852</v>
      </c>
      <c r="D1071" t="s">
        <v>578</v>
      </c>
      <c r="E1071">
        <v>56500</v>
      </c>
    </row>
    <row r="1072" spans="3:5" x14ac:dyDescent="0.4">
      <c r="C1072" t="s">
        <v>852</v>
      </c>
      <c r="D1072" t="s">
        <v>579</v>
      </c>
      <c r="E1072">
        <v>33100</v>
      </c>
    </row>
    <row r="1073" spans="3:5" x14ac:dyDescent="0.4">
      <c r="C1073" t="s">
        <v>852</v>
      </c>
      <c r="D1073" t="s">
        <v>580</v>
      </c>
      <c r="E1073">
        <v>47900</v>
      </c>
    </row>
    <row r="1074" spans="3:5" x14ac:dyDescent="0.4">
      <c r="C1074" t="s">
        <v>852</v>
      </c>
      <c r="D1074" t="s">
        <v>581</v>
      </c>
      <c r="E1074">
        <v>59600</v>
      </c>
    </row>
    <row r="1075" spans="3:5" x14ac:dyDescent="0.4">
      <c r="C1075" t="s">
        <v>852</v>
      </c>
      <c r="D1075" t="s">
        <v>582</v>
      </c>
      <c r="E1075">
        <v>38000</v>
      </c>
    </row>
    <row r="1076" spans="3:5" x14ac:dyDescent="0.4">
      <c r="C1076" t="s">
        <v>852</v>
      </c>
      <c r="D1076" t="s">
        <v>583</v>
      </c>
      <c r="E1076">
        <v>87400</v>
      </c>
    </row>
    <row r="1077" spans="3:5" x14ac:dyDescent="0.4">
      <c r="C1077" t="s">
        <v>852</v>
      </c>
      <c r="D1077" t="s">
        <v>584</v>
      </c>
      <c r="E1077">
        <v>39900</v>
      </c>
    </row>
    <row r="1078" spans="3:5" x14ac:dyDescent="0.4">
      <c r="C1078" t="s">
        <v>852</v>
      </c>
      <c r="D1078" t="s">
        <v>585</v>
      </c>
      <c r="E1078">
        <v>36500</v>
      </c>
    </row>
    <row r="1079" spans="3:5" x14ac:dyDescent="0.4">
      <c r="C1079" t="s">
        <v>852</v>
      </c>
      <c r="D1079" t="s">
        <v>586</v>
      </c>
      <c r="E1079">
        <v>33000</v>
      </c>
    </row>
    <row r="1080" spans="3:5" x14ac:dyDescent="0.4">
      <c r="C1080" t="s">
        <v>852</v>
      </c>
      <c r="D1080" t="s">
        <v>587</v>
      </c>
      <c r="E1080">
        <v>56000</v>
      </c>
    </row>
    <row r="1081" spans="3:5" x14ac:dyDescent="0.4">
      <c r="C1081" t="s">
        <v>852</v>
      </c>
      <c r="D1081" t="s">
        <v>588</v>
      </c>
      <c r="E1081">
        <v>98400</v>
      </c>
    </row>
    <row r="1082" spans="3:5" x14ac:dyDescent="0.4">
      <c r="C1082" t="s">
        <v>852</v>
      </c>
      <c r="D1082" t="s">
        <v>589</v>
      </c>
      <c r="E1082">
        <v>35000</v>
      </c>
    </row>
    <row r="1083" spans="3:5" x14ac:dyDescent="0.4">
      <c r="C1083" t="s">
        <v>852</v>
      </c>
      <c r="D1083" t="s">
        <v>590</v>
      </c>
      <c r="E1083">
        <v>65500</v>
      </c>
    </row>
    <row r="1084" spans="3:5" x14ac:dyDescent="0.4">
      <c r="C1084" t="s">
        <v>852</v>
      </c>
      <c r="D1084" t="s">
        <v>591</v>
      </c>
      <c r="E1084">
        <v>46500</v>
      </c>
    </row>
    <row r="1085" spans="3:5" x14ac:dyDescent="0.4">
      <c r="C1085" t="s">
        <v>852</v>
      </c>
      <c r="D1085" t="s">
        <v>592</v>
      </c>
      <c r="E1085">
        <v>47200</v>
      </c>
    </row>
    <row r="1086" spans="3:5" x14ac:dyDescent="0.4">
      <c r="C1086" t="s">
        <v>852</v>
      </c>
      <c r="D1086" t="s">
        <v>593</v>
      </c>
      <c r="E1086">
        <v>46300</v>
      </c>
    </row>
    <row r="1087" spans="3:5" x14ac:dyDescent="0.4">
      <c r="C1087" t="s">
        <v>852</v>
      </c>
      <c r="D1087" t="s">
        <v>594</v>
      </c>
      <c r="E1087">
        <v>27500</v>
      </c>
    </row>
    <row r="1088" spans="3:5" x14ac:dyDescent="0.4">
      <c r="C1088" t="s">
        <v>852</v>
      </c>
      <c r="D1088" t="s">
        <v>595</v>
      </c>
      <c r="E1088">
        <v>36700</v>
      </c>
    </row>
    <row r="1089" spans="3:5" x14ac:dyDescent="0.4">
      <c r="C1089" t="s">
        <v>852</v>
      </c>
      <c r="D1089" t="s">
        <v>596</v>
      </c>
      <c r="E1089">
        <v>46600</v>
      </c>
    </row>
    <row r="1090" spans="3:5" x14ac:dyDescent="0.4">
      <c r="C1090" t="s">
        <v>852</v>
      </c>
      <c r="D1090" t="s">
        <v>597</v>
      </c>
      <c r="E1090">
        <v>32200</v>
      </c>
    </row>
    <row r="1091" spans="3:5" x14ac:dyDescent="0.4">
      <c r="C1091" t="s">
        <v>852</v>
      </c>
      <c r="D1091" t="s">
        <v>598</v>
      </c>
      <c r="E1091">
        <v>55000</v>
      </c>
    </row>
    <row r="1092" spans="3:5" x14ac:dyDescent="0.4">
      <c r="C1092" t="s">
        <v>852</v>
      </c>
      <c r="D1092" t="s">
        <v>599</v>
      </c>
      <c r="E1092">
        <v>24000</v>
      </c>
    </row>
    <row r="1093" spans="3:5" x14ac:dyDescent="0.4">
      <c r="C1093" t="s">
        <v>852</v>
      </c>
      <c r="D1093" t="s">
        <v>600</v>
      </c>
      <c r="E1093">
        <v>18300</v>
      </c>
    </row>
    <row r="1094" spans="3:5" x14ac:dyDescent="0.4">
      <c r="C1094" t="s">
        <v>852</v>
      </c>
      <c r="D1094" t="s">
        <v>601</v>
      </c>
      <c r="E1094">
        <v>55400</v>
      </c>
    </row>
    <row r="1095" spans="3:5" x14ac:dyDescent="0.4">
      <c r="C1095" t="s">
        <v>852</v>
      </c>
      <c r="D1095" t="s">
        <v>602</v>
      </c>
      <c r="E1095">
        <v>21800</v>
      </c>
    </row>
    <row r="1096" spans="3:5" x14ac:dyDescent="0.4">
      <c r="C1096" t="s">
        <v>852</v>
      </c>
      <c r="D1096" t="s">
        <v>603</v>
      </c>
      <c r="E1096">
        <v>21700</v>
      </c>
    </row>
    <row r="1097" spans="3:5" x14ac:dyDescent="0.4">
      <c r="C1097" t="s">
        <v>852</v>
      </c>
      <c r="D1097" t="s">
        <v>604</v>
      </c>
      <c r="E1097">
        <v>43200</v>
      </c>
    </row>
    <row r="1098" spans="3:5" x14ac:dyDescent="0.4">
      <c r="C1098" t="s">
        <v>852</v>
      </c>
      <c r="D1098" t="s">
        <v>605</v>
      </c>
      <c r="E1098">
        <v>36700</v>
      </c>
    </row>
    <row r="1099" spans="3:5" x14ac:dyDescent="0.4">
      <c r="C1099" t="s">
        <v>852</v>
      </c>
      <c r="D1099" t="s">
        <v>606</v>
      </c>
      <c r="E1099">
        <v>31300</v>
      </c>
    </row>
    <row r="1100" spans="3:5" x14ac:dyDescent="0.4">
      <c r="C1100" t="s">
        <v>852</v>
      </c>
      <c r="D1100" t="s">
        <v>607</v>
      </c>
      <c r="E1100">
        <v>43100</v>
      </c>
    </row>
    <row r="1101" spans="3:5" x14ac:dyDescent="0.4">
      <c r="C1101" t="s">
        <v>852</v>
      </c>
      <c r="D1101" t="s">
        <v>608</v>
      </c>
      <c r="E1101">
        <v>54200</v>
      </c>
    </row>
    <row r="1102" spans="3:5" x14ac:dyDescent="0.4">
      <c r="C1102" t="s">
        <v>852</v>
      </c>
      <c r="D1102" t="s">
        <v>609</v>
      </c>
      <c r="E1102">
        <v>31100</v>
      </c>
    </row>
    <row r="1103" spans="3:5" x14ac:dyDescent="0.4">
      <c r="C1103" t="s">
        <v>852</v>
      </c>
      <c r="D1103" t="s">
        <v>610</v>
      </c>
      <c r="E1103">
        <v>32400</v>
      </c>
    </row>
    <row r="1104" spans="3:5" x14ac:dyDescent="0.4">
      <c r="C1104" t="s">
        <v>852</v>
      </c>
      <c r="D1104" t="s">
        <v>611</v>
      </c>
      <c r="E1104">
        <v>23900</v>
      </c>
    </row>
    <row r="1105" spans="3:5" x14ac:dyDescent="0.4">
      <c r="C1105" t="s">
        <v>852</v>
      </c>
      <c r="D1105" t="s">
        <v>612</v>
      </c>
      <c r="E1105">
        <v>12600</v>
      </c>
    </row>
    <row r="1106" spans="3:5" x14ac:dyDescent="0.4">
      <c r="C1106" t="s">
        <v>852</v>
      </c>
      <c r="D1106" t="s">
        <v>613</v>
      </c>
      <c r="E1106">
        <v>43200</v>
      </c>
    </row>
    <row r="1107" spans="3:5" x14ac:dyDescent="0.4">
      <c r="C1107" t="s">
        <v>852</v>
      </c>
      <c r="D1107" t="s">
        <v>614</v>
      </c>
      <c r="E1107">
        <v>22700</v>
      </c>
    </row>
    <row r="1108" spans="3:5" x14ac:dyDescent="0.4">
      <c r="C1108" t="s">
        <v>852</v>
      </c>
      <c r="D1108" t="s">
        <v>615</v>
      </c>
      <c r="E1108">
        <v>28800</v>
      </c>
    </row>
    <row r="1109" spans="3:5" x14ac:dyDescent="0.4">
      <c r="C1109" t="s">
        <v>852</v>
      </c>
      <c r="D1109" t="s">
        <v>616</v>
      </c>
      <c r="E1109">
        <v>26200</v>
      </c>
    </row>
    <row r="1110" spans="3:5" x14ac:dyDescent="0.4">
      <c r="C1110" t="s">
        <v>852</v>
      </c>
      <c r="D1110" t="s">
        <v>617</v>
      </c>
      <c r="E1110">
        <v>28500</v>
      </c>
    </row>
    <row r="1111" spans="3:5" x14ac:dyDescent="0.4">
      <c r="C1111" t="s">
        <v>852</v>
      </c>
      <c r="D1111" t="s">
        <v>618</v>
      </c>
      <c r="E1111">
        <v>9100</v>
      </c>
    </row>
    <row r="1112" spans="3:5" x14ac:dyDescent="0.4">
      <c r="C1112" t="s">
        <v>852</v>
      </c>
      <c r="D1112" t="s">
        <v>619</v>
      </c>
      <c r="E1112">
        <v>34100</v>
      </c>
    </row>
    <row r="1113" spans="3:5" x14ac:dyDescent="0.4">
      <c r="C1113" t="s">
        <v>852</v>
      </c>
      <c r="D1113" t="s">
        <v>620</v>
      </c>
      <c r="E1113">
        <v>46200</v>
      </c>
    </row>
    <row r="1114" spans="3:5" x14ac:dyDescent="0.4">
      <c r="C1114" t="s">
        <v>852</v>
      </c>
      <c r="D1114" t="s">
        <v>621</v>
      </c>
      <c r="E1114">
        <v>55200</v>
      </c>
    </row>
    <row r="1115" spans="3:5" x14ac:dyDescent="0.4">
      <c r="C1115" t="s">
        <v>852</v>
      </c>
      <c r="D1115" t="s">
        <v>622</v>
      </c>
      <c r="E1115">
        <v>39100</v>
      </c>
    </row>
    <row r="1116" spans="3:5" x14ac:dyDescent="0.4">
      <c r="C1116" t="s">
        <v>852</v>
      </c>
      <c r="D1116" t="s">
        <v>623</v>
      </c>
      <c r="E1116">
        <v>27800</v>
      </c>
    </row>
    <row r="1117" spans="3:5" x14ac:dyDescent="0.4">
      <c r="C1117" t="s">
        <v>852</v>
      </c>
      <c r="D1117" t="s">
        <v>624</v>
      </c>
      <c r="E1117">
        <v>53800</v>
      </c>
    </row>
    <row r="1118" spans="3:5" x14ac:dyDescent="0.4">
      <c r="C1118" t="s">
        <v>852</v>
      </c>
      <c r="D1118" t="s">
        <v>625</v>
      </c>
      <c r="E1118">
        <v>31700</v>
      </c>
    </row>
    <row r="1119" spans="3:5" x14ac:dyDescent="0.4">
      <c r="C1119" t="s">
        <v>852</v>
      </c>
      <c r="D1119" t="s">
        <v>626</v>
      </c>
      <c r="E1119">
        <v>52400</v>
      </c>
    </row>
    <row r="1120" spans="3:5" x14ac:dyDescent="0.4">
      <c r="C1120" t="s">
        <v>852</v>
      </c>
      <c r="D1120" t="s">
        <v>627</v>
      </c>
      <c r="E1120">
        <v>44800</v>
      </c>
    </row>
    <row r="1121" spans="3:5" x14ac:dyDescent="0.4">
      <c r="C1121" t="s">
        <v>852</v>
      </c>
      <c r="D1121" t="s">
        <v>628</v>
      </c>
      <c r="E1121">
        <v>30100</v>
      </c>
    </row>
    <row r="1122" spans="3:5" x14ac:dyDescent="0.4">
      <c r="C1122" t="s">
        <v>852</v>
      </c>
      <c r="D1122" t="s">
        <v>629</v>
      </c>
      <c r="E1122">
        <v>40500</v>
      </c>
    </row>
    <row r="1123" spans="3:5" x14ac:dyDescent="0.4">
      <c r="C1123" t="s">
        <v>852</v>
      </c>
      <c r="D1123" t="s">
        <v>630</v>
      </c>
      <c r="E1123">
        <v>35600</v>
      </c>
    </row>
    <row r="1124" spans="3:5" x14ac:dyDescent="0.4">
      <c r="C1124" t="s">
        <v>852</v>
      </c>
      <c r="D1124" t="s">
        <v>631</v>
      </c>
      <c r="E1124">
        <v>18200</v>
      </c>
    </row>
    <row r="1125" spans="3:5" x14ac:dyDescent="0.4">
      <c r="C1125" t="s">
        <v>852</v>
      </c>
      <c r="D1125" t="s">
        <v>632</v>
      </c>
      <c r="E1125">
        <v>33300</v>
      </c>
    </row>
    <row r="1126" spans="3:5" x14ac:dyDescent="0.4">
      <c r="C1126" t="s">
        <v>852</v>
      </c>
      <c r="D1126" t="s">
        <v>633</v>
      </c>
      <c r="E1126">
        <v>24600</v>
      </c>
    </row>
    <row r="1127" spans="3:5" x14ac:dyDescent="0.4">
      <c r="C1127" t="s">
        <v>852</v>
      </c>
      <c r="D1127" t="s">
        <v>634</v>
      </c>
      <c r="E1127">
        <v>22600</v>
      </c>
    </row>
    <row r="1128" spans="3:5" x14ac:dyDescent="0.4">
      <c r="C1128" t="s">
        <v>852</v>
      </c>
      <c r="D1128" t="s">
        <v>635</v>
      </c>
      <c r="E1128">
        <v>16400</v>
      </c>
    </row>
    <row r="1129" spans="3:5" x14ac:dyDescent="0.4">
      <c r="C1129" t="s">
        <v>852</v>
      </c>
      <c r="D1129" t="s">
        <v>636</v>
      </c>
      <c r="E1129">
        <v>27600</v>
      </c>
    </row>
    <row r="1130" spans="3:5" x14ac:dyDescent="0.4">
      <c r="C1130" t="s">
        <v>852</v>
      </c>
      <c r="D1130" t="s">
        <v>637</v>
      </c>
      <c r="E1130">
        <v>24300</v>
      </c>
    </row>
    <row r="1131" spans="3:5" x14ac:dyDescent="0.4">
      <c r="C1131" t="s">
        <v>852</v>
      </c>
      <c r="D1131" t="s">
        <v>638</v>
      </c>
      <c r="E1131">
        <v>22200</v>
      </c>
    </row>
    <row r="1132" spans="3:5" x14ac:dyDescent="0.4">
      <c r="C1132" t="s">
        <v>852</v>
      </c>
      <c r="D1132" t="s">
        <v>639</v>
      </c>
      <c r="E1132">
        <v>33800</v>
      </c>
    </row>
    <row r="1133" spans="3:5" x14ac:dyDescent="0.4">
      <c r="C1133" t="s">
        <v>852</v>
      </c>
      <c r="D1133" t="s">
        <v>640</v>
      </c>
      <c r="E1133">
        <v>7900</v>
      </c>
    </row>
    <row r="1134" spans="3:5" x14ac:dyDescent="0.4">
      <c r="C1134" t="s">
        <v>852</v>
      </c>
      <c r="D1134" t="s">
        <v>641</v>
      </c>
      <c r="E1134">
        <v>32100</v>
      </c>
    </row>
    <row r="1135" spans="3:5" x14ac:dyDescent="0.4">
      <c r="C1135" t="s">
        <v>852</v>
      </c>
      <c r="D1135" t="s">
        <v>642</v>
      </c>
      <c r="E1135">
        <v>26300</v>
      </c>
    </row>
    <row r="1136" spans="3:5" x14ac:dyDescent="0.4">
      <c r="C1136" t="s">
        <v>852</v>
      </c>
      <c r="D1136" t="s">
        <v>643</v>
      </c>
      <c r="E1136">
        <v>38100</v>
      </c>
    </row>
    <row r="1137" spans="3:5" x14ac:dyDescent="0.4">
      <c r="C1137" t="s">
        <v>852</v>
      </c>
      <c r="D1137" t="s">
        <v>644</v>
      </c>
      <c r="E1137">
        <v>16400</v>
      </c>
    </row>
    <row r="1138" spans="3:5" x14ac:dyDescent="0.4">
      <c r="C1138" t="s">
        <v>852</v>
      </c>
      <c r="D1138" t="s">
        <v>645</v>
      </c>
      <c r="E1138">
        <v>23100</v>
      </c>
    </row>
    <row r="1139" spans="3:5" x14ac:dyDescent="0.4">
      <c r="C1139" t="s">
        <v>852</v>
      </c>
      <c r="D1139" t="s">
        <v>646</v>
      </c>
      <c r="E1139">
        <v>30100</v>
      </c>
    </row>
    <row r="1140" spans="3:5" x14ac:dyDescent="0.4">
      <c r="C1140" t="s">
        <v>852</v>
      </c>
      <c r="D1140" t="s">
        <v>647</v>
      </c>
      <c r="E1140">
        <v>38200</v>
      </c>
    </row>
    <row r="1141" spans="3:5" x14ac:dyDescent="0.4">
      <c r="C1141" t="s">
        <v>852</v>
      </c>
      <c r="D1141" t="s">
        <v>648</v>
      </c>
      <c r="E1141">
        <v>16600</v>
      </c>
    </row>
    <row r="1142" spans="3:5" x14ac:dyDescent="0.4">
      <c r="C1142" t="s">
        <v>852</v>
      </c>
      <c r="D1142" t="s">
        <v>649</v>
      </c>
      <c r="E1142">
        <v>16500</v>
      </c>
    </row>
    <row r="1143" spans="3:5" x14ac:dyDescent="0.4">
      <c r="C1143" t="s">
        <v>852</v>
      </c>
      <c r="D1143" t="s">
        <v>650</v>
      </c>
      <c r="E1143">
        <v>37400</v>
      </c>
    </row>
    <row r="1144" spans="3:5" x14ac:dyDescent="0.4">
      <c r="C1144" t="s">
        <v>852</v>
      </c>
      <c r="D1144" t="s">
        <v>651</v>
      </c>
      <c r="E1144">
        <v>91100</v>
      </c>
    </row>
    <row r="1145" spans="3:5" x14ac:dyDescent="0.4">
      <c r="C1145" t="s">
        <v>852</v>
      </c>
      <c r="D1145" t="s">
        <v>652</v>
      </c>
      <c r="E1145">
        <v>17000</v>
      </c>
    </row>
    <row r="1146" spans="3:5" x14ac:dyDescent="0.4">
      <c r="C1146" t="s">
        <v>852</v>
      </c>
      <c r="D1146" t="s">
        <v>653</v>
      </c>
      <c r="E1146">
        <v>21300</v>
      </c>
    </row>
    <row r="1147" spans="3:5" x14ac:dyDescent="0.4">
      <c r="C1147" t="s">
        <v>852</v>
      </c>
      <c r="D1147" t="s">
        <v>654</v>
      </c>
      <c r="E1147">
        <v>33800</v>
      </c>
    </row>
    <row r="1148" spans="3:5" x14ac:dyDescent="0.4">
      <c r="C1148" t="s">
        <v>852</v>
      </c>
      <c r="D1148" t="s">
        <v>655</v>
      </c>
      <c r="E1148">
        <v>89700</v>
      </c>
    </row>
    <row r="1149" spans="3:5" x14ac:dyDescent="0.4">
      <c r="C1149" t="s">
        <v>852</v>
      </c>
      <c r="D1149" t="s">
        <v>656</v>
      </c>
      <c r="E1149">
        <v>17100</v>
      </c>
    </row>
    <row r="1150" spans="3:5" x14ac:dyDescent="0.4">
      <c r="C1150" t="s">
        <v>852</v>
      </c>
      <c r="D1150" t="s">
        <v>657</v>
      </c>
      <c r="E1150">
        <v>303800</v>
      </c>
    </row>
    <row r="1151" spans="3:5" x14ac:dyDescent="0.4">
      <c r="C1151" t="s">
        <v>852</v>
      </c>
      <c r="D1151" t="s">
        <v>658</v>
      </c>
      <c r="E1151">
        <v>67100</v>
      </c>
    </row>
    <row r="1152" spans="3:5" x14ac:dyDescent="0.4">
      <c r="C1152" t="s">
        <v>852</v>
      </c>
      <c r="D1152" t="s">
        <v>659</v>
      </c>
      <c r="E1152">
        <v>60000</v>
      </c>
    </row>
    <row r="1153" spans="3:5" x14ac:dyDescent="0.4">
      <c r="C1153" t="s">
        <v>852</v>
      </c>
      <c r="D1153" t="s">
        <v>660</v>
      </c>
      <c r="E1153">
        <v>41500</v>
      </c>
    </row>
    <row r="1154" spans="3:5" x14ac:dyDescent="0.4">
      <c r="C1154" t="s">
        <v>852</v>
      </c>
      <c r="D1154" t="s">
        <v>661</v>
      </c>
      <c r="E1154">
        <v>39700</v>
      </c>
    </row>
    <row r="1155" spans="3:5" x14ac:dyDescent="0.4">
      <c r="C1155" t="s">
        <v>852</v>
      </c>
      <c r="D1155" t="s">
        <v>662</v>
      </c>
      <c r="E1155">
        <v>35400</v>
      </c>
    </row>
    <row r="1156" spans="3:5" x14ac:dyDescent="0.4">
      <c r="C1156" t="s">
        <v>852</v>
      </c>
      <c r="D1156" t="s">
        <v>663</v>
      </c>
      <c r="E1156">
        <v>52000</v>
      </c>
    </row>
    <row r="1157" spans="3:5" x14ac:dyDescent="0.4">
      <c r="C1157" t="s">
        <v>852</v>
      </c>
      <c r="D1157" t="s">
        <v>664</v>
      </c>
      <c r="E1157">
        <v>42600</v>
      </c>
    </row>
    <row r="1158" spans="3:5" x14ac:dyDescent="0.4">
      <c r="C1158" t="s">
        <v>852</v>
      </c>
      <c r="D1158" t="s">
        <v>665</v>
      </c>
      <c r="E1158">
        <v>48500</v>
      </c>
    </row>
    <row r="1159" spans="3:5" x14ac:dyDescent="0.4">
      <c r="C1159" t="s">
        <v>852</v>
      </c>
      <c r="D1159" t="s">
        <v>666</v>
      </c>
      <c r="E1159">
        <v>38600</v>
      </c>
    </row>
    <row r="1160" spans="3:5" x14ac:dyDescent="0.4">
      <c r="C1160" t="s">
        <v>852</v>
      </c>
      <c r="D1160" t="s">
        <v>667</v>
      </c>
      <c r="E1160">
        <v>51800</v>
      </c>
    </row>
    <row r="1161" spans="3:5" x14ac:dyDescent="0.4">
      <c r="C1161" t="s">
        <v>852</v>
      </c>
      <c r="D1161" t="s">
        <v>668</v>
      </c>
      <c r="E1161">
        <v>80600</v>
      </c>
    </row>
    <row r="1162" spans="3:5" x14ac:dyDescent="0.4">
      <c r="C1162" t="s">
        <v>852</v>
      </c>
      <c r="D1162" t="s">
        <v>669</v>
      </c>
      <c r="E1162">
        <v>37000</v>
      </c>
    </row>
    <row r="1163" spans="3:5" x14ac:dyDescent="0.4">
      <c r="C1163" t="s">
        <v>852</v>
      </c>
      <c r="D1163" t="s">
        <v>670</v>
      </c>
      <c r="E1163">
        <v>36500</v>
      </c>
    </row>
    <row r="1164" spans="3:5" x14ac:dyDescent="0.4">
      <c r="C1164" t="s">
        <v>852</v>
      </c>
      <c r="D1164" t="s">
        <v>671</v>
      </c>
      <c r="E1164">
        <v>22400</v>
      </c>
    </row>
    <row r="1165" spans="3:5" x14ac:dyDescent="0.4">
      <c r="C1165" t="s">
        <v>852</v>
      </c>
      <c r="D1165" t="s">
        <v>672</v>
      </c>
      <c r="E1165">
        <v>30200</v>
      </c>
    </row>
    <row r="1166" spans="3:5" x14ac:dyDescent="0.4">
      <c r="C1166" t="s">
        <v>852</v>
      </c>
      <c r="D1166" t="s">
        <v>673</v>
      </c>
      <c r="E1166">
        <v>120200</v>
      </c>
    </row>
    <row r="1167" spans="3:5" x14ac:dyDescent="0.4">
      <c r="C1167" t="s">
        <v>852</v>
      </c>
      <c r="D1167" t="s">
        <v>674</v>
      </c>
      <c r="E1167">
        <v>45900</v>
      </c>
    </row>
    <row r="1168" spans="3:5" x14ac:dyDescent="0.4">
      <c r="C1168" t="s">
        <v>852</v>
      </c>
      <c r="D1168" t="s">
        <v>675</v>
      </c>
      <c r="E1168">
        <v>86400</v>
      </c>
    </row>
    <row r="1169" spans="3:5" x14ac:dyDescent="0.4">
      <c r="C1169" t="s">
        <v>852</v>
      </c>
      <c r="D1169" t="s">
        <v>676</v>
      </c>
      <c r="E1169">
        <v>16100</v>
      </c>
    </row>
    <row r="1170" spans="3:5" x14ac:dyDescent="0.4">
      <c r="C1170" t="s">
        <v>852</v>
      </c>
      <c r="D1170" t="s">
        <v>677</v>
      </c>
      <c r="E1170">
        <v>43500</v>
      </c>
    </row>
    <row r="1171" spans="3:5" x14ac:dyDescent="0.4">
      <c r="C1171" t="s">
        <v>852</v>
      </c>
      <c r="D1171" t="s">
        <v>678</v>
      </c>
      <c r="E1171">
        <v>36400</v>
      </c>
    </row>
    <row r="1172" spans="3:5" x14ac:dyDescent="0.4">
      <c r="C1172" t="s">
        <v>852</v>
      </c>
      <c r="D1172" t="s">
        <v>679</v>
      </c>
      <c r="E1172">
        <v>33900</v>
      </c>
    </row>
    <row r="1173" spans="3:5" x14ac:dyDescent="0.4">
      <c r="C1173" t="s">
        <v>852</v>
      </c>
      <c r="D1173" t="s">
        <v>680</v>
      </c>
      <c r="E1173">
        <v>15500</v>
      </c>
    </row>
    <row r="1174" spans="3:5" x14ac:dyDescent="0.4">
      <c r="C1174" t="s">
        <v>852</v>
      </c>
      <c r="D1174" t="s">
        <v>681</v>
      </c>
      <c r="E1174">
        <v>33900</v>
      </c>
    </row>
    <row r="1175" spans="3:5" x14ac:dyDescent="0.4">
      <c r="C1175" t="s">
        <v>852</v>
      </c>
      <c r="D1175" t="s">
        <v>682</v>
      </c>
      <c r="E1175">
        <v>30200</v>
      </c>
    </row>
    <row r="1176" spans="3:5" x14ac:dyDescent="0.4">
      <c r="C1176" t="s">
        <v>852</v>
      </c>
      <c r="D1176" t="s">
        <v>683</v>
      </c>
      <c r="E1176">
        <v>46300</v>
      </c>
    </row>
    <row r="1177" spans="3:5" x14ac:dyDescent="0.4">
      <c r="C1177" t="s">
        <v>852</v>
      </c>
      <c r="D1177" t="s">
        <v>684</v>
      </c>
      <c r="E1177">
        <v>15400</v>
      </c>
    </row>
    <row r="1178" spans="3:5" x14ac:dyDescent="0.4">
      <c r="C1178" t="s">
        <v>852</v>
      </c>
      <c r="D1178" t="s">
        <v>685</v>
      </c>
      <c r="E1178">
        <v>78900</v>
      </c>
    </row>
    <row r="1179" spans="3:5" x14ac:dyDescent="0.4">
      <c r="C1179" t="s">
        <v>852</v>
      </c>
      <c r="D1179" t="s">
        <v>686</v>
      </c>
      <c r="E1179">
        <v>24800</v>
      </c>
    </row>
    <row r="1180" spans="3:5" x14ac:dyDescent="0.4">
      <c r="C1180" t="s">
        <v>852</v>
      </c>
      <c r="D1180" t="s">
        <v>687</v>
      </c>
      <c r="E1180">
        <v>41600</v>
      </c>
    </row>
    <row r="1181" spans="3:5" x14ac:dyDescent="0.4">
      <c r="C1181" t="s">
        <v>852</v>
      </c>
      <c r="D1181" t="s">
        <v>386</v>
      </c>
      <c r="E1181">
        <v>25900</v>
      </c>
    </row>
    <row r="1182" spans="3:5" x14ac:dyDescent="0.4">
      <c r="C1182" t="s">
        <v>852</v>
      </c>
      <c r="D1182" t="s">
        <v>387</v>
      </c>
      <c r="E1182">
        <v>21100</v>
      </c>
    </row>
    <row r="1183" spans="3:5" x14ac:dyDescent="0.4">
      <c r="C1183" t="s">
        <v>852</v>
      </c>
      <c r="D1183" t="s">
        <v>388</v>
      </c>
      <c r="E1183">
        <v>56100</v>
      </c>
    </row>
    <row r="1184" spans="3:5" x14ac:dyDescent="0.4">
      <c r="C1184" t="s">
        <v>852</v>
      </c>
      <c r="D1184" t="s">
        <v>389</v>
      </c>
      <c r="E1184">
        <v>47200</v>
      </c>
    </row>
    <row r="1185" spans="3:5" x14ac:dyDescent="0.4">
      <c r="C1185" t="s">
        <v>852</v>
      </c>
      <c r="D1185" t="s">
        <v>390</v>
      </c>
      <c r="E1185">
        <v>67300</v>
      </c>
    </row>
    <row r="1186" spans="3:5" x14ac:dyDescent="0.4">
      <c r="C1186" t="s">
        <v>852</v>
      </c>
      <c r="D1186" t="s">
        <v>391</v>
      </c>
      <c r="E1186">
        <v>24400</v>
      </c>
    </row>
    <row r="1187" spans="3:5" x14ac:dyDescent="0.4">
      <c r="C1187" t="s">
        <v>852</v>
      </c>
      <c r="D1187" t="s">
        <v>392</v>
      </c>
      <c r="E1187">
        <v>24700</v>
      </c>
    </row>
    <row r="1188" spans="3:5" x14ac:dyDescent="0.4">
      <c r="C1188" t="s">
        <v>852</v>
      </c>
      <c r="D1188" t="s">
        <v>393</v>
      </c>
      <c r="E1188">
        <v>35200</v>
      </c>
    </row>
    <row r="1189" spans="3:5" x14ac:dyDescent="0.4">
      <c r="C1189" t="s">
        <v>852</v>
      </c>
      <c r="D1189" t="s">
        <v>394</v>
      </c>
      <c r="E1189">
        <v>7700</v>
      </c>
    </row>
    <row r="1190" spans="3:5" x14ac:dyDescent="0.4">
      <c r="C1190" t="s">
        <v>852</v>
      </c>
      <c r="D1190" t="s">
        <v>395</v>
      </c>
      <c r="E1190">
        <v>39700</v>
      </c>
    </row>
    <row r="1191" spans="3:5" x14ac:dyDescent="0.4">
      <c r="C1191" t="s">
        <v>852</v>
      </c>
      <c r="D1191" t="s">
        <v>396</v>
      </c>
      <c r="E1191">
        <v>20200</v>
      </c>
    </row>
    <row r="1192" spans="3:5" x14ac:dyDescent="0.4">
      <c r="C1192" t="s">
        <v>852</v>
      </c>
      <c r="D1192" t="s">
        <v>397</v>
      </c>
      <c r="E1192">
        <v>46200</v>
      </c>
    </row>
    <row r="1193" spans="3:5" x14ac:dyDescent="0.4">
      <c r="C1193" t="s">
        <v>852</v>
      </c>
      <c r="D1193" t="s">
        <v>398</v>
      </c>
      <c r="E1193">
        <v>49300</v>
      </c>
    </row>
    <row r="1194" spans="3:5" x14ac:dyDescent="0.4">
      <c r="C1194" t="s">
        <v>852</v>
      </c>
      <c r="D1194" t="s">
        <v>399</v>
      </c>
      <c r="E1194">
        <v>37800</v>
      </c>
    </row>
    <row r="1195" spans="3:5" x14ac:dyDescent="0.4">
      <c r="C1195" t="s">
        <v>852</v>
      </c>
      <c r="D1195" t="s">
        <v>400</v>
      </c>
      <c r="E1195">
        <v>33000</v>
      </c>
    </row>
    <row r="1196" spans="3:5" x14ac:dyDescent="0.4">
      <c r="C1196" t="s">
        <v>852</v>
      </c>
      <c r="D1196" t="s">
        <v>401</v>
      </c>
      <c r="E1196">
        <v>32600</v>
      </c>
    </row>
    <row r="1197" spans="3:5" x14ac:dyDescent="0.4">
      <c r="C1197" t="s">
        <v>852</v>
      </c>
      <c r="D1197" t="s">
        <v>402</v>
      </c>
      <c r="E1197">
        <v>22400</v>
      </c>
    </row>
    <row r="1198" spans="3:5" x14ac:dyDescent="0.4">
      <c r="C1198" t="s">
        <v>852</v>
      </c>
      <c r="D1198" t="s">
        <v>403</v>
      </c>
      <c r="E1198">
        <v>18000</v>
      </c>
    </row>
    <row r="1199" spans="3:5" x14ac:dyDescent="0.4">
      <c r="C1199" t="s">
        <v>852</v>
      </c>
      <c r="D1199" t="s">
        <v>404</v>
      </c>
      <c r="E1199">
        <v>42200</v>
      </c>
    </row>
    <row r="1200" spans="3:5" x14ac:dyDescent="0.4">
      <c r="C1200" t="s">
        <v>852</v>
      </c>
      <c r="D1200" t="s">
        <v>405</v>
      </c>
      <c r="E1200">
        <v>33600</v>
      </c>
    </row>
    <row r="1201" spans="3:5" x14ac:dyDescent="0.4">
      <c r="C1201" t="s">
        <v>852</v>
      </c>
      <c r="D1201" t="s">
        <v>406</v>
      </c>
      <c r="E1201">
        <v>32000</v>
      </c>
    </row>
    <row r="1202" spans="3:5" x14ac:dyDescent="0.4">
      <c r="C1202" t="s">
        <v>852</v>
      </c>
      <c r="D1202" t="s">
        <v>407</v>
      </c>
      <c r="E1202">
        <v>11500</v>
      </c>
    </row>
    <row r="1203" spans="3:5" x14ac:dyDescent="0.4">
      <c r="C1203" t="s">
        <v>852</v>
      </c>
      <c r="D1203" t="s">
        <v>408</v>
      </c>
      <c r="E1203">
        <v>20100</v>
      </c>
    </row>
    <row r="1204" spans="3:5" x14ac:dyDescent="0.4">
      <c r="C1204" t="s">
        <v>852</v>
      </c>
      <c r="D1204" t="s">
        <v>409</v>
      </c>
      <c r="E1204">
        <v>13500</v>
      </c>
    </row>
    <row r="1205" spans="3:5" x14ac:dyDescent="0.4">
      <c r="C1205" t="s">
        <v>852</v>
      </c>
      <c r="D1205" t="s">
        <v>410</v>
      </c>
      <c r="E1205">
        <v>18800</v>
      </c>
    </row>
    <row r="1206" spans="3:5" x14ac:dyDescent="0.4">
      <c r="C1206" t="s">
        <v>852</v>
      </c>
      <c r="D1206" t="s">
        <v>411</v>
      </c>
      <c r="E1206">
        <v>24500</v>
      </c>
    </row>
    <row r="1207" spans="3:5" x14ac:dyDescent="0.4">
      <c r="C1207" t="s">
        <v>852</v>
      </c>
      <c r="D1207" t="s">
        <v>412</v>
      </c>
      <c r="E1207">
        <v>33300</v>
      </c>
    </row>
    <row r="1208" spans="3:5" x14ac:dyDescent="0.4">
      <c r="C1208" t="s">
        <v>852</v>
      </c>
      <c r="D1208" t="s">
        <v>413</v>
      </c>
      <c r="E1208">
        <v>25800</v>
      </c>
    </row>
    <row r="1209" spans="3:5" x14ac:dyDescent="0.4">
      <c r="C1209" t="s">
        <v>852</v>
      </c>
      <c r="D1209" t="s">
        <v>414</v>
      </c>
      <c r="E1209">
        <v>23000</v>
      </c>
    </row>
    <row r="1210" spans="3:5" x14ac:dyDescent="0.4">
      <c r="C1210" t="s">
        <v>852</v>
      </c>
      <c r="D1210" t="s">
        <v>415</v>
      </c>
      <c r="E1210">
        <v>28100</v>
      </c>
    </row>
    <row r="1211" spans="3:5" x14ac:dyDescent="0.4">
      <c r="C1211" t="s">
        <v>852</v>
      </c>
      <c r="D1211" t="s">
        <v>416</v>
      </c>
      <c r="E1211">
        <v>18100</v>
      </c>
    </row>
    <row r="1212" spans="3:5" x14ac:dyDescent="0.4">
      <c r="C1212" t="s">
        <v>852</v>
      </c>
      <c r="D1212" t="s">
        <v>417</v>
      </c>
      <c r="E1212">
        <v>22300</v>
      </c>
    </row>
    <row r="1213" spans="3:5" x14ac:dyDescent="0.4">
      <c r="C1213" t="s">
        <v>852</v>
      </c>
      <c r="D1213" t="s">
        <v>418</v>
      </c>
      <c r="E1213">
        <v>22500</v>
      </c>
    </row>
    <row r="1214" spans="3:5" x14ac:dyDescent="0.4">
      <c r="C1214" t="s">
        <v>852</v>
      </c>
      <c r="D1214" t="s">
        <v>419</v>
      </c>
      <c r="E1214">
        <v>40600</v>
      </c>
    </row>
    <row r="1215" spans="3:5" x14ac:dyDescent="0.4">
      <c r="C1215" t="s">
        <v>852</v>
      </c>
      <c r="D1215" t="s">
        <v>420</v>
      </c>
      <c r="E1215">
        <v>6000</v>
      </c>
    </row>
    <row r="1216" spans="3:5" x14ac:dyDescent="0.4">
      <c r="C1216" t="s">
        <v>852</v>
      </c>
      <c r="D1216" t="s">
        <v>421</v>
      </c>
      <c r="E1216">
        <v>16900</v>
      </c>
    </row>
    <row r="1217" spans="3:5" x14ac:dyDescent="0.4">
      <c r="C1217" t="s">
        <v>852</v>
      </c>
      <c r="D1217" t="s">
        <v>422</v>
      </c>
      <c r="E1217">
        <v>18900</v>
      </c>
    </row>
    <row r="1218" spans="3:5" x14ac:dyDescent="0.4">
      <c r="C1218" t="s">
        <v>852</v>
      </c>
      <c r="D1218" t="s">
        <v>423</v>
      </c>
      <c r="E1218">
        <v>72200</v>
      </c>
    </row>
    <row r="1219" spans="3:5" x14ac:dyDescent="0.4">
      <c r="C1219" t="s">
        <v>852</v>
      </c>
      <c r="D1219" t="s">
        <v>424</v>
      </c>
      <c r="E1219">
        <v>19700</v>
      </c>
    </row>
    <row r="1220" spans="3:5" x14ac:dyDescent="0.4">
      <c r="C1220" t="s">
        <v>852</v>
      </c>
      <c r="D1220" t="s">
        <v>425</v>
      </c>
      <c r="E1220">
        <v>30600</v>
      </c>
    </row>
    <row r="1221" spans="3:5" x14ac:dyDescent="0.4">
      <c r="C1221" t="s">
        <v>852</v>
      </c>
      <c r="D1221" t="s">
        <v>426</v>
      </c>
      <c r="E1221">
        <v>10200</v>
      </c>
    </row>
    <row r="1222" spans="3:5" x14ac:dyDescent="0.4">
      <c r="C1222" t="s">
        <v>852</v>
      </c>
      <c r="D1222" t="s">
        <v>427</v>
      </c>
      <c r="E1222">
        <v>28100</v>
      </c>
    </row>
    <row r="1223" spans="3:5" x14ac:dyDescent="0.4">
      <c r="C1223" t="s">
        <v>852</v>
      </c>
      <c r="D1223" t="s">
        <v>428</v>
      </c>
      <c r="E1223">
        <v>26300</v>
      </c>
    </row>
    <row r="1224" spans="3:5" x14ac:dyDescent="0.4">
      <c r="C1224" t="s">
        <v>852</v>
      </c>
      <c r="D1224" t="s">
        <v>429</v>
      </c>
      <c r="E1224">
        <v>23200</v>
      </c>
    </row>
    <row r="1225" spans="3:5" x14ac:dyDescent="0.4">
      <c r="C1225" t="s">
        <v>852</v>
      </c>
      <c r="D1225" t="s">
        <v>430</v>
      </c>
      <c r="E1225">
        <v>56600</v>
      </c>
    </row>
    <row r="1226" spans="3:5" x14ac:dyDescent="0.4">
      <c r="C1226" t="s">
        <v>852</v>
      </c>
      <c r="D1226" t="s">
        <v>431</v>
      </c>
      <c r="E1226">
        <v>15700</v>
      </c>
    </row>
    <row r="1227" spans="3:5" x14ac:dyDescent="0.4">
      <c r="C1227" t="s">
        <v>852</v>
      </c>
      <c r="D1227" t="s">
        <v>432</v>
      </c>
      <c r="E1227">
        <v>11000</v>
      </c>
    </row>
    <row r="1228" spans="3:5" x14ac:dyDescent="0.4">
      <c r="C1228" t="s">
        <v>852</v>
      </c>
      <c r="D1228" t="s">
        <v>433</v>
      </c>
      <c r="E1228">
        <v>20300</v>
      </c>
    </row>
    <row r="1229" spans="3:5" x14ac:dyDescent="0.4">
      <c r="C1229" t="s">
        <v>852</v>
      </c>
      <c r="D1229" t="s">
        <v>434</v>
      </c>
      <c r="E1229">
        <v>27000</v>
      </c>
    </row>
    <row r="1230" spans="3:5" x14ac:dyDescent="0.4">
      <c r="C1230" t="s">
        <v>852</v>
      </c>
      <c r="D1230" t="s">
        <v>435</v>
      </c>
      <c r="E1230">
        <v>15000</v>
      </c>
    </row>
    <row r="1231" spans="3:5" x14ac:dyDescent="0.4">
      <c r="C1231" t="s">
        <v>852</v>
      </c>
      <c r="D1231" t="s">
        <v>436</v>
      </c>
      <c r="E1231">
        <v>10600</v>
      </c>
    </row>
    <row r="1232" spans="3:5" x14ac:dyDescent="0.4">
      <c r="C1232" t="s">
        <v>852</v>
      </c>
      <c r="D1232" t="s">
        <v>437</v>
      </c>
      <c r="E1232">
        <v>5500</v>
      </c>
    </row>
    <row r="1233" spans="3:5" x14ac:dyDescent="0.4">
      <c r="C1233" t="s">
        <v>852</v>
      </c>
      <c r="D1233" t="s">
        <v>438</v>
      </c>
      <c r="E1233">
        <v>50200</v>
      </c>
    </row>
    <row r="1234" spans="3:5" x14ac:dyDescent="0.4">
      <c r="C1234" t="s">
        <v>852</v>
      </c>
      <c r="D1234" t="s">
        <v>439</v>
      </c>
      <c r="E1234">
        <v>29500</v>
      </c>
    </row>
    <row r="1235" spans="3:5" x14ac:dyDescent="0.4">
      <c r="C1235" t="s">
        <v>852</v>
      </c>
      <c r="D1235" t="s">
        <v>440</v>
      </c>
      <c r="E1235">
        <v>16400</v>
      </c>
    </row>
    <row r="1236" spans="3:5" x14ac:dyDescent="0.4">
      <c r="C1236" t="s">
        <v>852</v>
      </c>
      <c r="D1236" t="s">
        <v>441</v>
      </c>
      <c r="E1236">
        <v>18800</v>
      </c>
    </row>
    <row r="1237" spans="3:5" x14ac:dyDescent="0.4">
      <c r="C1237" t="s">
        <v>852</v>
      </c>
      <c r="D1237" t="s">
        <v>442</v>
      </c>
      <c r="E1237">
        <v>23000</v>
      </c>
    </row>
    <row r="1238" spans="3:5" x14ac:dyDescent="0.4">
      <c r="C1238" t="s">
        <v>852</v>
      </c>
      <c r="D1238" t="s">
        <v>443</v>
      </c>
      <c r="E1238">
        <v>34200</v>
      </c>
    </row>
    <row r="1239" spans="3:5" x14ac:dyDescent="0.4">
      <c r="C1239" t="s">
        <v>852</v>
      </c>
      <c r="D1239" t="s">
        <v>444</v>
      </c>
      <c r="E1239">
        <v>40200</v>
      </c>
    </row>
    <row r="1240" spans="3:5" x14ac:dyDescent="0.4">
      <c r="C1240" t="s">
        <v>852</v>
      </c>
      <c r="D1240" t="s">
        <v>445</v>
      </c>
      <c r="E1240">
        <v>30100</v>
      </c>
    </row>
    <row r="1241" spans="3:5" x14ac:dyDescent="0.4">
      <c r="C1241" t="s">
        <v>852</v>
      </c>
      <c r="D1241" t="s">
        <v>446</v>
      </c>
      <c r="E1241">
        <v>22700</v>
      </c>
    </row>
    <row r="1242" spans="3:5" x14ac:dyDescent="0.4">
      <c r="C1242" t="s">
        <v>852</v>
      </c>
      <c r="D1242" t="s">
        <v>447</v>
      </c>
      <c r="E1242">
        <v>30900</v>
      </c>
    </row>
    <row r="1243" spans="3:5" x14ac:dyDescent="0.4">
      <c r="C1243" t="s">
        <v>852</v>
      </c>
      <c r="D1243" t="s">
        <v>448</v>
      </c>
      <c r="E1243">
        <v>23200</v>
      </c>
    </row>
    <row r="1244" spans="3:5" x14ac:dyDescent="0.4">
      <c r="C1244" t="s">
        <v>852</v>
      </c>
      <c r="D1244" t="s">
        <v>449</v>
      </c>
      <c r="E1244">
        <v>29300</v>
      </c>
    </row>
    <row r="1245" spans="3:5" x14ac:dyDescent="0.4">
      <c r="C1245" t="s">
        <v>852</v>
      </c>
      <c r="D1245" t="s">
        <v>450</v>
      </c>
      <c r="E1245">
        <v>22400</v>
      </c>
    </row>
    <row r="1246" spans="3:5" x14ac:dyDescent="0.4">
      <c r="C1246" t="s">
        <v>852</v>
      </c>
      <c r="D1246" t="s">
        <v>451</v>
      </c>
      <c r="E1246">
        <v>27600</v>
      </c>
    </row>
    <row r="1247" spans="3:5" x14ac:dyDescent="0.4">
      <c r="C1247" t="s">
        <v>852</v>
      </c>
      <c r="D1247" t="s">
        <v>452</v>
      </c>
      <c r="E1247">
        <v>41900</v>
      </c>
    </row>
    <row r="1248" spans="3:5" x14ac:dyDescent="0.4">
      <c r="C1248" t="s">
        <v>852</v>
      </c>
      <c r="D1248" t="s">
        <v>453</v>
      </c>
      <c r="E1248">
        <v>18200</v>
      </c>
    </row>
    <row r="1249" spans="3:5" x14ac:dyDescent="0.4">
      <c r="C1249" t="s">
        <v>852</v>
      </c>
      <c r="D1249" t="s">
        <v>454</v>
      </c>
      <c r="E1249">
        <v>9000</v>
      </c>
    </row>
    <row r="1250" spans="3:5" x14ac:dyDescent="0.4">
      <c r="C1250" t="s">
        <v>852</v>
      </c>
      <c r="D1250" t="s">
        <v>455</v>
      </c>
      <c r="E1250">
        <v>29900</v>
      </c>
    </row>
    <row r="1251" spans="3:5" x14ac:dyDescent="0.4">
      <c r="C1251" t="s">
        <v>852</v>
      </c>
      <c r="D1251" t="s">
        <v>456</v>
      </c>
      <c r="E1251">
        <v>16700</v>
      </c>
    </row>
    <row r="1252" spans="3:5" x14ac:dyDescent="0.4">
      <c r="C1252" t="s">
        <v>852</v>
      </c>
      <c r="D1252" t="s">
        <v>457</v>
      </c>
      <c r="E1252">
        <v>7100</v>
      </c>
    </row>
    <row r="1253" spans="3:5" x14ac:dyDescent="0.4">
      <c r="C1253" t="s">
        <v>852</v>
      </c>
      <c r="D1253" t="s">
        <v>458</v>
      </c>
      <c r="E1253">
        <v>21600</v>
      </c>
    </row>
    <row r="1254" spans="3:5" x14ac:dyDescent="0.4">
      <c r="C1254" t="s">
        <v>852</v>
      </c>
      <c r="D1254" t="s">
        <v>459</v>
      </c>
      <c r="E1254">
        <v>34600</v>
      </c>
    </row>
    <row r="1255" spans="3:5" x14ac:dyDescent="0.4">
      <c r="C1255" t="s">
        <v>852</v>
      </c>
      <c r="D1255" t="s">
        <v>460</v>
      </c>
      <c r="E1255">
        <v>12100</v>
      </c>
    </row>
    <row r="1256" spans="3:5" x14ac:dyDescent="0.4">
      <c r="C1256" t="s">
        <v>852</v>
      </c>
      <c r="D1256" t="s">
        <v>461</v>
      </c>
      <c r="E1256">
        <v>21800</v>
      </c>
    </row>
    <row r="1257" spans="3:5" x14ac:dyDescent="0.4">
      <c r="C1257" t="s">
        <v>852</v>
      </c>
      <c r="D1257" t="s">
        <v>462</v>
      </c>
      <c r="E1257">
        <v>14200</v>
      </c>
    </row>
    <row r="1258" spans="3:5" x14ac:dyDescent="0.4">
      <c r="C1258" t="s">
        <v>852</v>
      </c>
      <c r="D1258" t="s">
        <v>463</v>
      </c>
      <c r="E1258">
        <v>15700</v>
      </c>
    </row>
    <row r="1259" spans="3:5" x14ac:dyDescent="0.4">
      <c r="C1259" t="s">
        <v>852</v>
      </c>
      <c r="D1259" t="s">
        <v>464</v>
      </c>
      <c r="E1259">
        <v>9400</v>
      </c>
    </row>
    <row r="1260" spans="3:5" x14ac:dyDescent="0.4">
      <c r="C1260" t="s">
        <v>852</v>
      </c>
      <c r="D1260" t="s">
        <v>465</v>
      </c>
      <c r="E1260">
        <v>46900</v>
      </c>
    </row>
    <row r="1261" spans="3:5" x14ac:dyDescent="0.4">
      <c r="C1261" t="s">
        <v>852</v>
      </c>
      <c r="D1261" t="s">
        <v>466</v>
      </c>
      <c r="E1261">
        <v>24000</v>
      </c>
    </row>
    <row r="1262" spans="3:5" x14ac:dyDescent="0.4">
      <c r="C1262" t="s">
        <v>852</v>
      </c>
      <c r="D1262" t="s">
        <v>467</v>
      </c>
      <c r="E1262">
        <v>12300</v>
      </c>
    </row>
    <row r="1263" spans="3:5" x14ac:dyDescent="0.4">
      <c r="C1263" t="s">
        <v>852</v>
      </c>
      <c r="D1263" t="s">
        <v>468</v>
      </c>
      <c r="E1263">
        <v>37100</v>
      </c>
    </row>
    <row r="1264" spans="3:5" x14ac:dyDescent="0.4">
      <c r="C1264" t="s">
        <v>852</v>
      </c>
      <c r="D1264" t="s">
        <v>469</v>
      </c>
      <c r="E1264">
        <v>27700</v>
      </c>
    </row>
    <row r="1265" spans="3:5" x14ac:dyDescent="0.4">
      <c r="C1265" t="s">
        <v>852</v>
      </c>
      <c r="D1265" t="s">
        <v>470</v>
      </c>
      <c r="E1265">
        <v>6000</v>
      </c>
    </row>
    <row r="1266" spans="3:5" x14ac:dyDescent="0.4">
      <c r="C1266" t="s">
        <v>852</v>
      </c>
      <c r="D1266" t="s">
        <v>471</v>
      </c>
      <c r="E1266">
        <v>34600</v>
      </c>
    </row>
    <row r="1267" spans="3:5" x14ac:dyDescent="0.4">
      <c r="C1267" t="s">
        <v>852</v>
      </c>
      <c r="D1267" t="s">
        <v>472</v>
      </c>
      <c r="E1267">
        <v>32600</v>
      </c>
    </row>
    <row r="1268" spans="3:5" x14ac:dyDescent="0.4">
      <c r="C1268" t="s">
        <v>852</v>
      </c>
      <c r="D1268" t="s">
        <v>473</v>
      </c>
      <c r="E1268">
        <v>23600</v>
      </c>
    </row>
    <row r="1269" spans="3:5" x14ac:dyDescent="0.4">
      <c r="C1269" t="s">
        <v>852</v>
      </c>
      <c r="D1269" t="s">
        <v>474</v>
      </c>
      <c r="E1269">
        <v>48500</v>
      </c>
    </row>
    <row r="1270" spans="3:5" x14ac:dyDescent="0.4">
      <c r="C1270" t="s">
        <v>852</v>
      </c>
      <c r="D1270" t="s">
        <v>475</v>
      </c>
      <c r="E1270">
        <v>50500</v>
      </c>
    </row>
    <row r="1271" spans="3:5" x14ac:dyDescent="0.4">
      <c r="C1271" t="s">
        <v>852</v>
      </c>
      <c r="D1271" t="s">
        <v>476</v>
      </c>
      <c r="E1271">
        <v>23000</v>
      </c>
    </row>
    <row r="1272" spans="3:5" x14ac:dyDescent="0.4">
      <c r="C1272" t="s">
        <v>852</v>
      </c>
      <c r="D1272" t="s">
        <v>477</v>
      </c>
      <c r="E1272">
        <v>28100</v>
      </c>
    </row>
    <row r="1273" spans="3:5" x14ac:dyDescent="0.4">
      <c r="C1273" t="s">
        <v>852</v>
      </c>
      <c r="D1273" t="s">
        <v>478</v>
      </c>
      <c r="E1273">
        <v>23300</v>
      </c>
    </row>
    <row r="1274" spans="3:5" x14ac:dyDescent="0.4">
      <c r="C1274" t="s">
        <v>852</v>
      </c>
      <c r="D1274" t="s">
        <v>479</v>
      </c>
      <c r="E1274">
        <v>33700</v>
      </c>
    </row>
    <row r="1275" spans="3:5" x14ac:dyDescent="0.4">
      <c r="C1275" t="s">
        <v>852</v>
      </c>
      <c r="D1275" t="s">
        <v>480</v>
      </c>
      <c r="E1275">
        <v>23300</v>
      </c>
    </row>
    <row r="1276" spans="3:5" x14ac:dyDescent="0.4">
      <c r="C1276" t="s">
        <v>852</v>
      </c>
      <c r="D1276" t="s">
        <v>481</v>
      </c>
      <c r="E1276">
        <v>31900</v>
      </c>
    </row>
    <row r="1277" spans="3:5" x14ac:dyDescent="0.4">
      <c r="C1277" t="s">
        <v>852</v>
      </c>
      <c r="D1277" t="s">
        <v>482</v>
      </c>
      <c r="E1277">
        <v>21400</v>
      </c>
    </row>
    <row r="1278" spans="3:5" x14ac:dyDescent="0.4">
      <c r="C1278" t="s">
        <v>852</v>
      </c>
      <c r="D1278" t="s">
        <v>483</v>
      </c>
      <c r="E1278">
        <v>28400</v>
      </c>
    </row>
    <row r="1279" spans="3:5" x14ac:dyDescent="0.4">
      <c r="C1279" t="s">
        <v>852</v>
      </c>
      <c r="D1279" t="s">
        <v>484</v>
      </c>
      <c r="E1279">
        <v>15000</v>
      </c>
    </row>
    <row r="1280" spans="3:5" x14ac:dyDescent="0.4">
      <c r="C1280" t="s">
        <v>852</v>
      </c>
      <c r="D1280" t="s">
        <v>485</v>
      </c>
      <c r="E1280">
        <v>20600</v>
      </c>
    </row>
    <row r="1281" spans="3:5" x14ac:dyDescent="0.4">
      <c r="C1281" t="s">
        <v>852</v>
      </c>
      <c r="D1281" t="s">
        <v>486</v>
      </c>
      <c r="E1281">
        <v>37700</v>
      </c>
    </row>
    <row r="1282" spans="3:5" x14ac:dyDescent="0.4">
      <c r="C1282" t="s">
        <v>852</v>
      </c>
      <c r="D1282" t="s">
        <v>487</v>
      </c>
      <c r="E1282">
        <v>22000</v>
      </c>
    </row>
    <row r="1283" spans="3:5" x14ac:dyDescent="0.4">
      <c r="C1283" t="s">
        <v>852</v>
      </c>
      <c r="D1283" t="s">
        <v>488</v>
      </c>
      <c r="E1283">
        <v>19700</v>
      </c>
    </row>
    <row r="1284" spans="3:5" x14ac:dyDescent="0.4">
      <c r="C1284" t="s">
        <v>852</v>
      </c>
      <c r="D1284" t="s">
        <v>489</v>
      </c>
      <c r="E1284">
        <v>19600</v>
      </c>
    </row>
    <row r="1285" spans="3:5" x14ac:dyDescent="0.4">
      <c r="C1285" t="s">
        <v>852</v>
      </c>
      <c r="D1285" t="s">
        <v>490</v>
      </c>
      <c r="E1285">
        <v>43100</v>
      </c>
    </row>
    <row r="1286" spans="3:5" x14ac:dyDescent="0.4">
      <c r="C1286" t="s">
        <v>852</v>
      </c>
      <c r="D1286" t="s">
        <v>491</v>
      </c>
      <c r="E1286">
        <v>24300</v>
      </c>
    </row>
    <row r="1287" spans="3:5" x14ac:dyDescent="0.4">
      <c r="C1287" t="s">
        <v>852</v>
      </c>
      <c r="D1287" t="s">
        <v>492</v>
      </c>
      <c r="E1287">
        <v>39400</v>
      </c>
    </row>
    <row r="1288" spans="3:5" x14ac:dyDescent="0.4">
      <c r="C1288" t="s">
        <v>852</v>
      </c>
      <c r="D1288" t="s">
        <v>493</v>
      </c>
      <c r="E1288">
        <v>11500</v>
      </c>
    </row>
    <row r="1289" spans="3:5" x14ac:dyDescent="0.4">
      <c r="C1289" t="s">
        <v>852</v>
      </c>
      <c r="D1289" t="s">
        <v>494</v>
      </c>
      <c r="E1289">
        <v>28200</v>
      </c>
    </row>
    <row r="1290" spans="3:5" x14ac:dyDescent="0.4">
      <c r="C1290" t="s">
        <v>852</v>
      </c>
      <c r="D1290" t="s">
        <v>495</v>
      </c>
      <c r="E1290">
        <v>37200</v>
      </c>
    </row>
    <row r="1291" spans="3:5" x14ac:dyDescent="0.4">
      <c r="C1291" t="s">
        <v>852</v>
      </c>
      <c r="D1291" t="s">
        <v>496</v>
      </c>
      <c r="E1291">
        <v>12100</v>
      </c>
    </row>
    <row r="1292" spans="3:5" x14ac:dyDescent="0.4">
      <c r="C1292" t="s">
        <v>852</v>
      </c>
      <c r="D1292" t="s">
        <v>497</v>
      </c>
      <c r="E1292">
        <v>56800</v>
      </c>
    </row>
    <row r="1293" spans="3:5" x14ac:dyDescent="0.4">
      <c r="C1293" t="s">
        <v>852</v>
      </c>
      <c r="D1293" t="s">
        <v>498</v>
      </c>
      <c r="E1293">
        <v>68900</v>
      </c>
    </row>
    <row r="1294" spans="3:5" x14ac:dyDescent="0.4">
      <c r="C1294" t="s">
        <v>852</v>
      </c>
      <c r="D1294" t="s">
        <v>499</v>
      </c>
      <c r="E1294">
        <v>30100</v>
      </c>
    </row>
    <row r="1295" spans="3:5" x14ac:dyDescent="0.4">
      <c r="C1295" t="s">
        <v>852</v>
      </c>
      <c r="D1295" t="s">
        <v>500</v>
      </c>
      <c r="E1295">
        <v>42300</v>
      </c>
    </row>
    <row r="1296" spans="3:5" x14ac:dyDescent="0.4">
      <c r="C1296" t="s">
        <v>852</v>
      </c>
      <c r="D1296" t="s">
        <v>501</v>
      </c>
      <c r="E1296">
        <v>27000</v>
      </c>
    </row>
    <row r="1297" spans="3:5" x14ac:dyDescent="0.4">
      <c r="C1297" t="s">
        <v>852</v>
      </c>
      <c r="D1297" t="s">
        <v>502</v>
      </c>
      <c r="E1297">
        <v>21100</v>
      </c>
    </row>
    <row r="1298" spans="3:5" x14ac:dyDescent="0.4">
      <c r="C1298" t="s">
        <v>852</v>
      </c>
      <c r="D1298" t="s">
        <v>503</v>
      </c>
      <c r="E1298">
        <v>16500</v>
      </c>
    </row>
    <row r="1299" spans="3:5" x14ac:dyDescent="0.4">
      <c r="C1299" t="s">
        <v>852</v>
      </c>
      <c r="D1299" t="s">
        <v>504</v>
      </c>
      <c r="E1299">
        <v>41400</v>
      </c>
    </row>
    <row r="1300" spans="3:5" x14ac:dyDescent="0.4">
      <c r="C1300" t="s">
        <v>852</v>
      </c>
      <c r="D1300" t="s">
        <v>505</v>
      </c>
      <c r="E1300">
        <v>70900</v>
      </c>
    </row>
    <row r="1301" spans="3:5" x14ac:dyDescent="0.4">
      <c r="C1301" t="s">
        <v>852</v>
      </c>
      <c r="D1301" t="s">
        <v>688</v>
      </c>
      <c r="E1301">
        <v>82300</v>
      </c>
    </row>
    <row r="1302" spans="3:5" x14ac:dyDescent="0.4">
      <c r="C1302" t="s">
        <v>852</v>
      </c>
      <c r="D1302" t="s">
        <v>689</v>
      </c>
      <c r="E1302">
        <v>38300</v>
      </c>
    </row>
    <row r="1303" spans="3:5" x14ac:dyDescent="0.4">
      <c r="C1303" t="s">
        <v>852</v>
      </c>
      <c r="D1303" t="s">
        <v>690</v>
      </c>
      <c r="E1303">
        <v>49900</v>
      </c>
    </row>
    <row r="1304" spans="3:5" x14ac:dyDescent="0.4">
      <c r="C1304" t="s">
        <v>852</v>
      </c>
      <c r="D1304" t="s">
        <v>691</v>
      </c>
      <c r="E1304">
        <v>35600</v>
      </c>
    </row>
    <row r="1305" spans="3:5" x14ac:dyDescent="0.4">
      <c r="C1305" t="s">
        <v>852</v>
      </c>
      <c r="D1305" t="s">
        <v>692</v>
      </c>
      <c r="E1305">
        <v>23500</v>
      </c>
    </row>
    <row r="1306" spans="3:5" x14ac:dyDescent="0.4">
      <c r="C1306" t="s">
        <v>852</v>
      </c>
      <c r="D1306" t="s">
        <v>693</v>
      </c>
      <c r="E1306">
        <v>56500</v>
      </c>
    </row>
    <row r="1307" spans="3:5" x14ac:dyDescent="0.4">
      <c r="C1307" t="s">
        <v>852</v>
      </c>
      <c r="D1307" t="s">
        <v>694</v>
      </c>
      <c r="E1307">
        <v>12400</v>
      </c>
    </row>
    <row r="1308" spans="3:5" x14ac:dyDescent="0.4">
      <c r="C1308" t="s">
        <v>852</v>
      </c>
      <c r="D1308" t="s">
        <v>695</v>
      </c>
      <c r="E1308">
        <v>45000</v>
      </c>
    </row>
    <row r="1309" spans="3:5" x14ac:dyDescent="0.4">
      <c r="C1309" t="s">
        <v>852</v>
      </c>
      <c r="D1309" t="s">
        <v>696</v>
      </c>
      <c r="E1309">
        <v>64900</v>
      </c>
    </row>
    <row r="1310" spans="3:5" x14ac:dyDescent="0.4">
      <c r="C1310" t="s">
        <v>852</v>
      </c>
      <c r="D1310" t="s">
        <v>697</v>
      </c>
      <c r="E1310">
        <v>45500</v>
      </c>
    </row>
    <row r="1311" spans="3:5" x14ac:dyDescent="0.4">
      <c r="C1311" t="s">
        <v>852</v>
      </c>
      <c r="D1311" t="s">
        <v>698</v>
      </c>
      <c r="E1311">
        <v>39100</v>
      </c>
    </row>
    <row r="1312" spans="3:5" x14ac:dyDescent="0.4">
      <c r="C1312" t="s">
        <v>852</v>
      </c>
      <c r="D1312" t="s">
        <v>699</v>
      </c>
      <c r="E1312">
        <v>26300</v>
      </c>
    </row>
    <row r="1313" spans="3:5" x14ac:dyDescent="0.4">
      <c r="C1313" t="s">
        <v>852</v>
      </c>
      <c r="D1313" t="s">
        <v>700</v>
      </c>
      <c r="E1313">
        <v>24100</v>
      </c>
    </row>
    <row r="1314" spans="3:5" x14ac:dyDescent="0.4">
      <c r="C1314" t="s">
        <v>852</v>
      </c>
      <c r="D1314" t="s">
        <v>701</v>
      </c>
      <c r="E1314">
        <v>78600</v>
      </c>
    </row>
    <row r="1315" spans="3:5" x14ac:dyDescent="0.4">
      <c r="C1315" t="s">
        <v>852</v>
      </c>
      <c r="D1315" t="s">
        <v>702</v>
      </c>
      <c r="E1315">
        <v>44200</v>
      </c>
    </row>
    <row r="1316" spans="3:5" x14ac:dyDescent="0.4">
      <c r="C1316" t="s">
        <v>852</v>
      </c>
      <c r="D1316" t="s">
        <v>703</v>
      </c>
      <c r="E1316">
        <v>66700</v>
      </c>
    </row>
    <row r="1317" spans="3:5" x14ac:dyDescent="0.4">
      <c r="C1317" t="s">
        <v>852</v>
      </c>
      <c r="D1317" t="s">
        <v>704</v>
      </c>
      <c r="E1317">
        <v>21800</v>
      </c>
    </row>
    <row r="1318" spans="3:5" x14ac:dyDescent="0.4">
      <c r="C1318" t="s">
        <v>852</v>
      </c>
      <c r="D1318" t="s">
        <v>705</v>
      </c>
      <c r="E1318">
        <v>22600</v>
      </c>
    </row>
    <row r="1319" spans="3:5" x14ac:dyDescent="0.4">
      <c r="C1319" t="s">
        <v>852</v>
      </c>
      <c r="D1319" t="s">
        <v>706</v>
      </c>
      <c r="E1319">
        <v>74200</v>
      </c>
    </row>
    <row r="1320" spans="3:5" x14ac:dyDescent="0.4">
      <c r="C1320" t="s">
        <v>852</v>
      </c>
      <c r="D1320" t="s">
        <v>707</v>
      </c>
      <c r="E1320">
        <v>75500</v>
      </c>
    </row>
    <row r="1321" spans="3:5" x14ac:dyDescent="0.4">
      <c r="C1321" t="s">
        <v>852</v>
      </c>
      <c r="D1321" t="s">
        <v>708</v>
      </c>
      <c r="E1321">
        <v>41400</v>
      </c>
    </row>
    <row r="1322" spans="3:5" x14ac:dyDescent="0.4">
      <c r="C1322" t="s">
        <v>852</v>
      </c>
      <c r="D1322" t="s">
        <v>709</v>
      </c>
      <c r="E1322">
        <v>42000</v>
      </c>
    </row>
    <row r="1323" spans="3:5" x14ac:dyDescent="0.4">
      <c r="C1323" t="s">
        <v>852</v>
      </c>
      <c r="D1323" t="s">
        <v>710</v>
      </c>
      <c r="E1323">
        <v>86400</v>
      </c>
    </row>
    <row r="1324" spans="3:5" x14ac:dyDescent="0.4">
      <c r="C1324" t="s">
        <v>852</v>
      </c>
      <c r="D1324" t="s">
        <v>711</v>
      </c>
      <c r="E1324">
        <v>56600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2487000</v>
      </c>
    </row>
    <row r="1331" spans="3:5" x14ac:dyDescent="0.4">
      <c r="C1331" t="s">
        <v>853</v>
      </c>
      <c r="D1331" t="s">
        <v>506</v>
      </c>
      <c r="E1331">
        <v>682600</v>
      </c>
    </row>
    <row r="1332" spans="3:5" x14ac:dyDescent="0.4">
      <c r="C1332" t="s">
        <v>853</v>
      </c>
      <c r="D1332" t="s">
        <v>507</v>
      </c>
      <c r="E1332">
        <v>158900</v>
      </c>
    </row>
    <row r="1333" spans="3:5" x14ac:dyDescent="0.4">
      <c r="C1333" t="s">
        <v>853</v>
      </c>
      <c r="D1333" t="s">
        <v>508</v>
      </c>
      <c r="E1333">
        <v>242200</v>
      </c>
    </row>
    <row r="1334" spans="3:5" x14ac:dyDescent="0.4">
      <c r="C1334" t="s">
        <v>853</v>
      </c>
      <c r="D1334" t="s">
        <v>509</v>
      </c>
      <c r="E1334">
        <v>124500</v>
      </c>
    </row>
    <row r="1335" spans="3:5" x14ac:dyDescent="0.4">
      <c r="C1335" t="s">
        <v>853</v>
      </c>
      <c r="D1335" t="s">
        <v>510</v>
      </c>
      <c r="E1335">
        <v>129600</v>
      </c>
    </row>
    <row r="1336" spans="3:5" x14ac:dyDescent="0.4">
      <c r="C1336" t="s">
        <v>853</v>
      </c>
      <c r="D1336" t="s">
        <v>511</v>
      </c>
      <c r="E1336">
        <v>119200</v>
      </c>
    </row>
    <row r="1337" spans="3:5" x14ac:dyDescent="0.4">
      <c r="C1337" t="s">
        <v>853</v>
      </c>
      <c r="D1337" t="s">
        <v>512</v>
      </c>
      <c r="E1337">
        <v>139700</v>
      </c>
    </row>
    <row r="1338" spans="3:5" x14ac:dyDescent="0.4">
      <c r="C1338" t="s">
        <v>853</v>
      </c>
      <c r="D1338" t="s">
        <v>513</v>
      </c>
      <c r="E1338">
        <v>78600</v>
      </c>
    </row>
    <row r="1339" spans="3:5" x14ac:dyDescent="0.4">
      <c r="C1339" t="s">
        <v>853</v>
      </c>
      <c r="D1339" t="s">
        <v>514</v>
      </c>
      <c r="E1339">
        <v>52100</v>
      </c>
    </row>
    <row r="1340" spans="3:5" x14ac:dyDescent="0.4">
      <c r="C1340" t="s">
        <v>853</v>
      </c>
      <c r="D1340" t="s">
        <v>515</v>
      </c>
      <c r="E1340">
        <v>67100</v>
      </c>
    </row>
    <row r="1341" spans="3:5" x14ac:dyDescent="0.4">
      <c r="C1341" t="s">
        <v>853</v>
      </c>
      <c r="D1341" t="s">
        <v>516</v>
      </c>
      <c r="E1341">
        <v>51800</v>
      </c>
    </row>
    <row r="1342" spans="3:5" x14ac:dyDescent="0.4">
      <c r="C1342" t="s">
        <v>853</v>
      </c>
      <c r="D1342" t="s">
        <v>517</v>
      </c>
      <c r="E1342">
        <v>63900</v>
      </c>
    </row>
    <row r="1343" spans="3:5" x14ac:dyDescent="0.4">
      <c r="C1343" t="s">
        <v>853</v>
      </c>
      <c r="D1343" t="s">
        <v>518</v>
      </c>
      <c r="E1343">
        <v>46200</v>
      </c>
    </row>
    <row r="1344" spans="3:5" x14ac:dyDescent="0.4">
      <c r="C1344" t="s">
        <v>853</v>
      </c>
      <c r="D1344" t="s">
        <v>519</v>
      </c>
      <c r="E1344">
        <v>24600</v>
      </c>
    </row>
    <row r="1345" spans="3:5" x14ac:dyDescent="0.4">
      <c r="C1345" t="s">
        <v>853</v>
      </c>
      <c r="D1345" t="s">
        <v>520</v>
      </c>
      <c r="E1345">
        <v>65100</v>
      </c>
    </row>
    <row r="1346" spans="3:5" x14ac:dyDescent="0.4">
      <c r="C1346" t="s">
        <v>853</v>
      </c>
      <c r="D1346" t="s">
        <v>521</v>
      </c>
      <c r="E1346">
        <v>56200</v>
      </c>
    </row>
    <row r="1347" spans="3:5" x14ac:dyDescent="0.4">
      <c r="C1347" t="s">
        <v>853</v>
      </c>
      <c r="D1347" t="s">
        <v>522</v>
      </c>
      <c r="E1347">
        <v>45200</v>
      </c>
    </row>
    <row r="1348" spans="3:5" x14ac:dyDescent="0.4">
      <c r="C1348" t="s">
        <v>853</v>
      </c>
      <c r="D1348" t="s">
        <v>523</v>
      </c>
      <c r="E1348">
        <v>49900</v>
      </c>
    </row>
    <row r="1349" spans="3:5" x14ac:dyDescent="0.4">
      <c r="C1349" t="s">
        <v>853</v>
      </c>
      <c r="D1349" t="s">
        <v>524</v>
      </c>
      <c r="E1349">
        <v>24900</v>
      </c>
    </row>
    <row r="1350" spans="3:5" x14ac:dyDescent="0.4">
      <c r="C1350" t="s">
        <v>853</v>
      </c>
      <c r="D1350" t="s">
        <v>525</v>
      </c>
      <c r="E1350">
        <v>41100</v>
      </c>
    </row>
    <row r="1351" spans="3:5" x14ac:dyDescent="0.4">
      <c r="C1351" t="s">
        <v>853</v>
      </c>
      <c r="D1351" t="s">
        <v>526</v>
      </c>
      <c r="E1351">
        <v>33900</v>
      </c>
    </row>
    <row r="1352" spans="3:5" x14ac:dyDescent="0.4">
      <c r="C1352" t="s">
        <v>853</v>
      </c>
      <c r="D1352" t="s">
        <v>527</v>
      </c>
      <c r="E1352">
        <v>34600</v>
      </c>
    </row>
    <row r="1353" spans="3:5" x14ac:dyDescent="0.4">
      <c r="C1353" t="s">
        <v>853</v>
      </c>
      <c r="D1353" t="s">
        <v>528</v>
      </c>
      <c r="E1353">
        <v>34400</v>
      </c>
    </row>
    <row r="1354" spans="3:5" x14ac:dyDescent="0.4">
      <c r="C1354" t="s">
        <v>853</v>
      </c>
      <c r="D1354" t="s">
        <v>529</v>
      </c>
      <c r="E1354">
        <v>58400</v>
      </c>
    </row>
    <row r="1355" spans="3:5" x14ac:dyDescent="0.4">
      <c r="C1355" t="s">
        <v>853</v>
      </c>
      <c r="D1355" t="s">
        <v>530</v>
      </c>
      <c r="E1355">
        <v>25500</v>
      </c>
    </row>
    <row r="1356" spans="3:5" x14ac:dyDescent="0.4">
      <c r="C1356" t="s">
        <v>853</v>
      </c>
      <c r="D1356" t="s">
        <v>531</v>
      </c>
      <c r="E1356">
        <v>55300</v>
      </c>
    </row>
    <row r="1357" spans="3:5" x14ac:dyDescent="0.4">
      <c r="C1357" t="s">
        <v>853</v>
      </c>
      <c r="D1357" t="s">
        <v>532</v>
      </c>
      <c r="E1357">
        <v>19700</v>
      </c>
    </row>
    <row r="1358" spans="3:5" x14ac:dyDescent="0.4">
      <c r="C1358" t="s">
        <v>853</v>
      </c>
      <c r="D1358" t="s">
        <v>533</v>
      </c>
      <c r="E1358">
        <v>26000</v>
      </c>
    </row>
    <row r="1359" spans="3:5" x14ac:dyDescent="0.4">
      <c r="C1359" t="s">
        <v>853</v>
      </c>
      <c r="D1359" t="s">
        <v>534</v>
      </c>
      <c r="E1359">
        <v>22200</v>
      </c>
    </row>
    <row r="1360" spans="3:5" x14ac:dyDescent="0.4">
      <c r="C1360" t="s">
        <v>853</v>
      </c>
      <c r="D1360" t="s">
        <v>535</v>
      </c>
      <c r="E1360">
        <v>37400</v>
      </c>
    </row>
    <row r="1361" spans="3:5" x14ac:dyDescent="0.4">
      <c r="C1361" t="s">
        <v>853</v>
      </c>
      <c r="D1361" t="s">
        <v>536</v>
      </c>
      <c r="E1361">
        <v>37800</v>
      </c>
    </row>
    <row r="1362" spans="3:5" x14ac:dyDescent="0.4">
      <c r="C1362" t="s">
        <v>853</v>
      </c>
      <c r="D1362" t="s">
        <v>537</v>
      </c>
      <c r="E1362">
        <v>44900</v>
      </c>
    </row>
    <row r="1363" spans="3:5" x14ac:dyDescent="0.4">
      <c r="C1363" t="s">
        <v>853</v>
      </c>
      <c r="D1363" t="s">
        <v>538</v>
      </c>
      <c r="E1363">
        <v>66300</v>
      </c>
    </row>
    <row r="1364" spans="3:5" x14ac:dyDescent="0.4">
      <c r="C1364" t="s">
        <v>853</v>
      </c>
      <c r="D1364" t="s">
        <v>539</v>
      </c>
      <c r="E1364">
        <v>35100</v>
      </c>
    </row>
    <row r="1365" spans="3:5" x14ac:dyDescent="0.4">
      <c r="C1365" t="s">
        <v>853</v>
      </c>
      <c r="D1365" t="s">
        <v>540</v>
      </c>
      <c r="E1365">
        <v>29500</v>
      </c>
    </row>
    <row r="1366" spans="3:5" x14ac:dyDescent="0.4">
      <c r="C1366" t="s">
        <v>853</v>
      </c>
      <c r="D1366" t="s">
        <v>541</v>
      </c>
      <c r="E1366">
        <v>22000</v>
      </c>
    </row>
    <row r="1367" spans="3:5" x14ac:dyDescent="0.4">
      <c r="C1367" t="s">
        <v>853</v>
      </c>
      <c r="D1367" t="s">
        <v>542</v>
      </c>
      <c r="E1367">
        <v>30100</v>
      </c>
    </row>
    <row r="1368" spans="3:5" x14ac:dyDescent="0.4">
      <c r="C1368" t="s">
        <v>853</v>
      </c>
      <c r="D1368" t="s">
        <v>543</v>
      </c>
      <c r="E1368">
        <v>39000</v>
      </c>
    </row>
    <row r="1369" spans="3:5" x14ac:dyDescent="0.4">
      <c r="C1369" t="s">
        <v>853</v>
      </c>
      <c r="D1369" t="s">
        <v>544</v>
      </c>
      <c r="E1369">
        <v>23100</v>
      </c>
    </row>
    <row r="1370" spans="3:5" x14ac:dyDescent="0.4">
      <c r="C1370" t="s">
        <v>853</v>
      </c>
      <c r="D1370" t="s">
        <v>545</v>
      </c>
      <c r="E1370">
        <v>28200</v>
      </c>
    </row>
    <row r="1371" spans="3:5" x14ac:dyDescent="0.4">
      <c r="C1371" t="s">
        <v>853</v>
      </c>
      <c r="D1371" t="s">
        <v>546</v>
      </c>
      <c r="E1371">
        <v>19100</v>
      </c>
    </row>
    <row r="1372" spans="3:5" x14ac:dyDescent="0.4">
      <c r="C1372" t="s">
        <v>853</v>
      </c>
      <c r="D1372" t="s">
        <v>547</v>
      </c>
      <c r="E1372">
        <v>25600</v>
      </c>
    </row>
    <row r="1373" spans="3:5" x14ac:dyDescent="0.4">
      <c r="C1373" t="s">
        <v>853</v>
      </c>
      <c r="D1373" t="s">
        <v>548</v>
      </c>
      <c r="E1373">
        <v>29200</v>
      </c>
    </row>
    <row r="1374" spans="3:5" x14ac:dyDescent="0.4">
      <c r="C1374" t="s">
        <v>853</v>
      </c>
      <c r="D1374" t="s">
        <v>549</v>
      </c>
      <c r="E1374">
        <v>30300</v>
      </c>
    </row>
    <row r="1375" spans="3:5" x14ac:dyDescent="0.4">
      <c r="C1375" t="s">
        <v>853</v>
      </c>
      <c r="D1375" t="s">
        <v>550</v>
      </c>
      <c r="E1375">
        <v>104000</v>
      </c>
    </row>
    <row r="1376" spans="3:5" x14ac:dyDescent="0.4">
      <c r="C1376" t="s">
        <v>853</v>
      </c>
      <c r="D1376" t="s">
        <v>551</v>
      </c>
      <c r="E1376">
        <v>31600</v>
      </c>
    </row>
    <row r="1377" spans="3:5" x14ac:dyDescent="0.4">
      <c r="C1377" t="s">
        <v>853</v>
      </c>
      <c r="D1377" t="s">
        <v>552</v>
      </c>
      <c r="E1377">
        <v>34500</v>
      </c>
    </row>
    <row r="1378" spans="3:5" x14ac:dyDescent="0.4">
      <c r="C1378" t="s">
        <v>853</v>
      </c>
      <c r="D1378" t="s">
        <v>553</v>
      </c>
      <c r="E1378">
        <v>30400</v>
      </c>
    </row>
    <row r="1379" spans="3:5" x14ac:dyDescent="0.4">
      <c r="C1379" t="s">
        <v>853</v>
      </c>
      <c r="D1379" t="s">
        <v>554</v>
      </c>
      <c r="E1379">
        <v>32700</v>
      </c>
    </row>
    <row r="1380" spans="3:5" x14ac:dyDescent="0.4">
      <c r="C1380" t="s">
        <v>853</v>
      </c>
      <c r="D1380" t="s">
        <v>555</v>
      </c>
      <c r="E1380">
        <v>21600</v>
      </c>
    </row>
    <row r="1381" spans="3:5" x14ac:dyDescent="0.4">
      <c r="C1381" t="s">
        <v>853</v>
      </c>
      <c r="D1381" t="s">
        <v>556</v>
      </c>
      <c r="E1381">
        <v>20400</v>
      </c>
    </row>
    <row r="1382" spans="3:5" x14ac:dyDescent="0.4">
      <c r="C1382" t="s">
        <v>853</v>
      </c>
      <c r="D1382" t="s">
        <v>557</v>
      </c>
      <c r="E1382">
        <v>29600</v>
      </c>
    </row>
    <row r="1383" spans="3:5" x14ac:dyDescent="0.4">
      <c r="C1383" t="s">
        <v>853</v>
      </c>
      <c r="D1383" t="s">
        <v>558</v>
      </c>
      <c r="E1383">
        <v>19500</v>
      </c>
    </row>
    <row r="1384" spans="3:5" x14ac:dyDescent="0.4">
      <c r="C1384" t="s">
        <v>853</v>
      </c>
      <c r="D1384" t="s">
        <v>559</v>
      </c>
      <c r="E1384">
        <v>39700</v>
      </c>
    </row>
    <row r="1385" spans="3:5" x14ac:dyDescent="0.4">
      <c r="C1385" t="s">
        <v>853</v>
      </c>
      <c r="D1385" t="s">
        <v>560</v>
      </c>
      <c r="E1385">
        <v>11300</v>
      </c>
    </row>
    <row r="1386" spans="3:5" x14ac:dyDescent="0.4">
      <c r="C1386" t="s">
        <v>853</v>
      </c>
      <c r="D1386" t="s">
        <v>561</v>
      </c>
      <c r="E1386">
        <v>22800</v>
      </c>
    </row>
    <row r="1387" spans="3:5" x14ac:dyDescent="0.4">
      <c r="C1387" t="s">
        <v>853</v>
      </c>
      <c r="D1387" t="s">
        <v>562</v>
      </c>
      <c r="E1387">
        <v>11300</v>
      </c>
    </row>
    <row r="1388" spans="3:5" x14ac:dyDescent="0.4">
      <c r="C1388" t="s">
        <v>853</v>
      </c>
      <c r="D1388" t="s">
        <v>563</v>
      </c>
      <c r="E1388">
        <v>18100</v>
      </c>
    </row>
    <row r="1389" spans="3:5" x14ac:dyDescent="0.4">
      <c r="C1389" t="s">
        <v>853</v>
      </c>
      <c r="D1389" t="s">
        <v>564</v>
      </c>
      <c r="E1389">
        <v>16000</v>
      </c>
    </row>
    <row r="1390" spans="3:5" x14ac:dyDescent="0.4">
      <c r="C1390" t="s">
        <v>853</v>
      </c>
      <c r="D1390" t="s">
        <v>565</v>
      </c>
      <c r="E1390">
        <v>10000</v>
      </c>
    </row>
    <row r="1391" spans="3:5" x14ac:dyDescent="0.4">
      <c r="C1391" t="s">
        <v>853</v>
      </c>
      <c r="D1391" t="s">
        <v>566</v>
      </c>
      <c r="E1391">
        <v>29700</v>
      </c>
    </row>
    <row r="1392" spans="3:5" x14ac:dyDescent="0.4">
      <c r="C1392" t="s">
        <v>853</v>
      </c>
      <c r="D1392" t="s">
        <v>567</v>
      </c>
      <c r="E1392">
        <v>14000</v>
      </c>
    </row>
    <row r="1393" spans="3:5" x14ac:dyDescent="0.4">
      <c r="C1393" t="s">
        <v>853</v>
      </c>
      <c r="D1393" t="s">
        <v>568</v>
      </c>
      <c r="E1393">
        <v>16100</v>
      </c>
    </row>
    <row r="1394" spans="3:5" x14ac:dyDescent="0.4">
      <c r="C1394" t="s">
        <v>853</v>
      </c>
      <c r="D1394" t="s">
        <v>569</v>
      </c>
      <c r="E1394">
        <v>38900</v>
      </c>
    </row>
    <row r="1395" spans="3:5" x14ac:dyDescent="0.4">
      <c r="C1395" t="s">
        <v>853</v>
      </c>
      <c r="D1395" t="s">
        <v>570</v>
      </c>
      <c r="E1395">
        <v>22600</v>
      </c>
    </row>
    <row r="1396" spans="3:5" x14ac:dyDescent="0.4">
      <c r="C1396" t="s">
        <v>853</v>
      </c>
      <c r="D1396" t="s">
        <v>571</v>
      </c>
      <c r="E1396">
        <v>21900</v>
      </c>
    </row>
    <row r="1397" spans="3:5" x14ac:dyDescent="0.4">
      <c r="C1397" t="s">
        <v>853</v>
      </c>
      <c r="D1397" t="s">
        <v>572</v>
      </c>
      <c r="E1397">
        <v>33800</v>
      </c>
    </row>
    <row r="1398" spans="3:5" x14ac:dyDescent="0.4">
      <c r="C1398" t="s">
        <v>853</v>
      </c>
      <c r="D1398" t="s">
        <v>573</v>
      </c>
      <c r="E1398">
        <v>25900</v>
      </c>
    </row>
    <row r="1399" spans="3:5" x14ac:dyDescent="0.4">
      <c r="C1399" t="s">
        <v>853</v>
      </c>
      <c r="D1399" t="s">
        <v>574</v>
      </c>
      <c r="E1399">
        <v>32400</v>
      </c>
    </row>
    <row r="1400" spans="3:5" x14ac:dyDescent="0.4">
      <c r="C1400" t="s">
        <v>853</v>
      </c>
      <c r="D1400" t="s">
        <v>575</v>
      </c>
      <c r="E1400">
        <v>32400</v>
      </c>
    </row>
    <row r="1401" spans="3:5" x14ac:dyDescent="0.4">
      <c r="C1401" t="s">
        <v>853</v>
      </c>
      <c r="D1401" t="s">
        <v>576</v>
      </c>
      <c r="E1401">
        <v>61000</v>
      </c>
    </row>
    <row r="1402" spans="3:5" x14ac:dyDescent="0.4">
      <c r="C1402" t="s">
        <v>853</v>
      </c>
      <c r="D1402" t="s">
        <v>577</v>
      </c>
      <c r="E1402">
        <v>27100</v>
      </c>
    </row>
    <row r="1403" spans="3:5" x14ac:dyDescent="0.4">
      <c r="C1403" t="s">
        <v>853</v>
      </c>
      <c r="D1403" t="s">
        <v>578</v>
      </c>
      <c r="E1403">
        <v>25800</v>
      </c>
    </row>
    <row r="1404" spans="3:5" x14ac:dyDescent="0.4">
      <c r="C1404" t="s">
        <v>853</v>
      </c>
      <c r="D1404" t="s">
        <v>579</v>
      </c>
      <c r="E1404">
        <v>37600</v>
      </c>
    </row>
    <row r="1405" spans="3:5" x14ac:dyDescent="0.4">
      <c r="C1405" t="s">
        <v>853</v>
      </c>
      <c r="D1405" t="s">
        <v>580</v>
      </c>
      <c r="E1405">
        <v>43100</v>
      </c>
    </row>
    <row r="1406" spans="3:5" x14ac:dyDescent="0.4">
      <c r="C1406" t="s">
        <v>853</v>
      </c>
      <c r="D1406" t="s">
        <v>581</v>
      </c>
      <c r="E1406">
        <v>29300</v>
      </c>
    </row>
    <row r="1407" spans="3:5" x14ac:dyDescent="0.4">
      <c r="C1407" t="s">
        <v>853</v>
      </c>
      <c r="D1407" t="s">
        <v>582</v>
      </c>
      <c r="E1407">
        <v>11900</v>
      </c>
    </row>
    <row r="1408" spans="3:5" x14ac:dyDescent="0.4">
      <c r="C1408" t="s">
        <v>853</v>
      </c>
      <c r="D1408" t="s">
        <v>583</v>
      </c>
      <c r="E1408">
        <v>18800</v>
      </c>
    </row>
    <row r="1409" spans="3:5" x14ac:dyDescent="0.4">
      <c r="C1409" t="s">
        <v>853</v>
      </c>
      <c r="D1409" t="s">
        <v>584</v>
      </c>
      <c r="E1409">
        <v>29300</v>
      </c>
    </row>
    <row r="1410" spans="3:5" x14ac:dyDescent="0.4">
      <c r="C1410" t="s">
        <v>853</v>
      </c>
      <c r="D1410" t="s">
        <v>585</v>
      </c>
      <c r="E1410">
        <v>21400</v>
      </c>
    </row>
    <row r="1411" spans="3:5" x14ac:dyDescent="0.4">
      <c r="C1411" t="s">
        <v>853</v>
      </c>
      <c r="D1411" t="s">
        <v>586</v>
      </c>
      <c r="E1411">
        <v>18900</v>
      </c>
    </row>
    <row r="1412" spans="3:5" x14ac:dyDescent="0.4">
      <c r="C1412" t="s">
        <v>853</v>
      </c>
      <c r="D1412" t="s">
        <v>587</v>
      </c>
      <c r="E1412">
        <v>56100</v>
      </c>
    </row>
    <row r="1413" spans="3:5" x14ac:dyDescent="0.4">
      <c r="C1413" t="s">
        <v>853</v>
      </c>
      <c r="D1413" t="s">
        <v>588</v>
      </c>
      <c r="E1413">
        <v>28800</v>
      </c>
    </row>
    <row r="1414" spans="3:5" x14ac:dyDescent="0.4">
      <c r="C1414" t="s">
        <v>853</v>
      </c>
      <c r="D1414" t="s">
        <v>589</v>
      </c>
      <c r="E1414">
        <v>15000</v>
      </c>
    </row>
    <row r="1415" spans="3:5" x14ac:dyDescent="0.4">
      <c r="C1415" t="s">
        <v>853</v>
      </c>
      <c r="D1415" t="s">
        <v>590</v>
      </c>
      <c r="E1415">
        <v>23900</v>
      </c>
    </row>
    <row r="1416" spans="3:5" x14ac:dyDescent="0.4">
      <c r="C1416" t="s">
        <v>853</v>
      </c>
      <c r="D1416" t="s">
        <v>591</v>
      </c>
      <c r="E1416">
        <v>27700</v>
      </c>
    </row>
    <row r="1417" spans="3:5" x14ac:dyDescent="0.4">
      <c r="C1417" t="s">
        <v>853</v>
      </c>
      <c r="D1417" t="s">
        <v>592</v>
      </c>
      <c r="E1417">
        <v>13600</v>
      </c>
    </row>
    <row r="1418" spans="3:5" x14ac:dyDescent="0.4">
      <c r="C1418" t="s">
        <v>853</v>
      </c>
      <c r="D1418" t="s">
        <v>593</v>
      </c>
      <c r="E1418">
        <v>55200</v>
      </c>
    </row>
    <row r="1419" spans="3:5" x14ac:dyDescent="0.4">
      <c r="C1419" t="s">
        <v>853</v>
      </c>
      <c r="D1419" t="s">
        <v>594</v>
      </c>
      <c r="E1419">
        <v>29000</v>
      </c>
    </row>
    <row r="1420" spans="3:5" x14ac:dyDescent="0.4">
      <c r="C1420" t="s">
        <v>853</v>
      </c>
      <c r="D1420" t="s">
        <v>595</v>
      </c>
      <c r="E1420">
        <v>15600</v>
      </c>
    </row>
    <row r="1421" spans="3:5" x14ac:dyDescent="0.4">
      <c r="C1421" t="s">
        <v>853</v>
      </c>
      <c r="D1421" t="s">
        <v>596</v>
      </c>
      <c r="E1421">
        <v>17800</v>
      </c>
    </row>
    <row r="1422" spans="3:5" x14ac:dyDescent="0.4">
      <c r="C1422" t="s">
        <v>853</v>
      </c>
      <c r="D1422" t="s">
        <v>597</v>
      </c>
      <c r="E1422">
        <v>20700</v>
      </c>
    </row>
    <row r="1423" spans="3:5" x14ac:dyDescent="0.4">
      <c r="C1423" t="s">
        <v>853</v>
      </c>
      <c r="D1423" t="s">
        <v>598</v>
      </c>
      <c r="E1423">
        <v>14100</v>
      </c>
    </row>
    <row r="1424" spans="3:5" x14ac:dyDescent="0.4">
      <c r="C1424" t="s">
        <v>853</v>
      </c>
      <c r="D1424" t="s">
        <v>599</v>
      </c>
      <c r="E1424">
        <v>10700</v>
      </c>
    </row>
    <row r="1425" spans="3:5" x14ac:dyDescent="0.4">
      <c r="C1425" t="s">
        <v>853</v>
      </c>
      <c r="D1425" t="s">
        <v>600</v>
      </c>
      <c r="E1425">
        <v>21400</v>
      </c>
    </row>
    <row r="1426" spans="3:5" x14ac:dyDescent="0.4">
      <c r="C1426" t="s">
        <v>853</v>
      </c>
      <c r="D1426" t="s">
        <v>601</v>
      </c>
      <c r="E1426">
        <v>20600</v>
      </c>
    </row>
    <row r="1427" spans="3:5" x14ac:dyDescent="0.4">
      <c r="C1427" t="s">
        <v>853</v>
      </c>
      <c r="D1427" t="s">
        <v>602</v>
      </c>
      <c r="E1427">
        <v>17500</v>
      </c>
    </row>
    <row r="1428" spans="3:5" x14ac:dyDescent="0.4">
      <c r="C1428" t="s">
        <v>853</v>
      </c>
      <c r="D1428" t="s">
        <v>603</v>
      </c>
      <c r="E1428">
        <v>47000</v>
      </c>
    </row>
    <row r="1429" spans="3:5" x14ac:dyDescent="0.4">
      <c r="C1429" t="s">
        <v>853</v>
      </c>
      <c r="D1429" t="s">
        <v>604</v>
      </c>
      <c r="E1429">
        <v>31800</v>
      </c>
    </row>
    <row r="1430" spans="3:5" x14ac:dyDescent="0.4">
      <c r="C1430" t="s">
        <v>853</v>
      </c>
      <c r="D1430" t="s">
        <v>605</v>
      </c>
      <c r="E1430">
        <v>27300</v>
      </c>
    </row>
    <row r="1431" spans="3:5" x14ac:dyDescent="0.4">
      <c r="C1431" t="s">
        <v>853</v>
      </c>
      <c r="D1431" t="s">
        <v>606</v>
      </c>
      <c r="E1431">
        <v>33400</v>
      </c>
    </row>
    <row r="1432" spans="3:5" x14ac:dyDescent="0.4">
      <c r="C1432" t="s">
        <v>853</v>
      </c>
      <c r="D1432" t="s">
        <v>607</v>
      </c>
      <c r="E1432">
        <v>23300</v>
      </c>
    </row>
    <row r="1433" spans="3:5" x14ac:dyDescent="0.4">
      <c r="C1433" t="s">
        <v>853</v>
      </c>
      <c r="D1433" t="s">
        <v>608</v>
      </c>
      <c r="E1433">
        <v>19200</v>
      </c>
    </row>
    <row r="1434" spans="3:5" x14ac:dyDescent="0.4">
      <c r="C1434" t="s">
        <v>853</v>
      </c>
      <c r="D1434" t="s">
        <v>609</v>
      </c>
      <c r="E1434">
        <v>42400</v>
      </c>
    </row>
    <row r="1435" spans="3:5" x14ac:dyDescent="0.4">
      <c r="C1435" t="s">
        <v>853</v>
      </c>
      <c r="D1435" t="s">
        <v>610</v>
      </c>
      <c r="E1435">
        <v>22900</v>
      </c>
    </row>
    <row r="1436" spans="3:5" x14ac:dyDescent="0.4">
      <c r="C1436" t="s">
        <v>853</v>
      </c>
      <c r="D1436" t="s">
        <v>611</v>
      </c>
      <c r="E1436">
        <v>32000</v>
      </c>
    </row>
    <row r="1437" spans="3:5" x14ac:dyDescent="0.4">
      <c r="C1437" t="s">
        <v>853</v>
      </c>
      <c r="D1437" t="s">
        <v>612</v>
      </c>
      <c r="E1437">
        <v>16900</v>
      </c>
    </row>
    <row r="1438" spans="3:5" x14ac:dyDescent="0.4">
      <c r="C1438" t="s">
        <v>853</v>
      </c>
      <c r="D1438" t="s">
        <v>613</v>
      </c>
      <c r="E1438">
        <v>12900</v>
      </c>
    </row>
    <row r="1439" spans="3:5" x14ac:dyDescent="0.4">
      <c r="C1439" t="s">
        <v>853</v>
      </c>
      <c r="D1439" t="s">
        <v>614</v>
      </c>
      <c r="E1439">
        <v>9600</v>
      </c>
    </row>
    <row r="1440" spans="3:5" x14ac:dyDescent="0.4">
      <c r="C1440" t="s">
        <v>853</v>
      </c>
      <c r="D1440" t="s">
        <v>615</v>
      </c>
      <c r="E1440">
        <v>16100</v>
      </c>
    </row>
    <row r="1441" spans="3:5" x14ac:dyDescent="0.4">
      <c r="C1441" t="s">
        <v>853</v>
      </c>
      <c r="D1441" t="s">
        <v>616</v>
      </c>
      <c r="E1441">
        <v>25700</v>
      </c>
    </row>
    <row r="1442" spans="3:5" x14ac:dyDescent="0.4">
      <c r="C1442" t="s">
        <v>853</v>
      </c>
      <c r="D1442" t="s">
        <v>617</v>
      </c>
      <c r="E1442">
        <v>10200</v>
      </c>
    </row>
    <row r="1443" spans="3:5" x14ac:dyDescent="0.4">
      <c r="C1443" t="s">
        <v>853</v>
      </c>
      <c r="D1443" t="s">
        <v>618</v>
      </c>
      <c r="E1443">
        <v>13200</v>
      </c>
    </row>
    <row r="1444" spans="3:5" x14ac:dyDescent="0.4">
      <c r="C1444" t="s">
        <v>853</v>
      </c>
      <c r="D1444" t="s">
        <v>619</v>
      </c>
      <c r="E1444">
        <v>16800</v>
      </c>
    </row>
    <row r="1445" spans="3:5" x14ac:dyDescent="0.4">
      <c r="C1445" t="s">
        <v>853</v>
      </c>
      <c r="D1445" t="s">
        <v>620</v>
      </c>
      <c r="E1445">
        <v>6200</v>
      </c>
    </row>
    <row r="1446" spans="3:5" x14ac:dyDescent="0.4">
      <c r="C1446" t="s">
        <v>853</v>
      </c>
      <c r="D1446" t="s">
        <v>621</v>
      </c>
      <c r="E1446">
        <v>19600</v>
      </c>
    </row>
    <row r="1447" spans="3:5" x14ac:dyDescent="0.4">
      <c r="C1447" t="s">
        <v>853</v>
      </c>
      <c r="D1447" t="s">
        <v>622</v>
      </c>
      <c r="E1447">
        <v>17300</v>
      </c>
    </row>
    <row r="1448" spans="3:5" x14ac:dyDescent="0.4">
      <c r="C1448" t="s">
        <v>853</v>
      </c>
      <c r="D1448" t="s">
        <v>623</v>
      </c>
      <c r="E1448">
        <v>13100</v>
      </c>
    </row>
    <row r="1449" spans="3:5" x14ac:dyDescent="0.4">
      <c r="C1449" t="s">
        <v>853</v>
      </c>
      <c r="D1449" t="s">
        <v>624</v>
      </c>
      <c r="E1449">
        <v>7700</v>
      </c>
    </row>
    <row r="1450" spans="3:5" x14ac:dyDescent="0.4">
      <c r="C1450" t="s">
        <v>853</v>
      </c>
      <c r="D1450" t="s">
        <v>625</v>
      </c>
      <c r="E1450">
        <v>20000</v>
      </c>
    </row>
    <row r="1451" spans="3:5" x14ac:dyDescent="0.4">
      <c r="C1451" t="s">
        <v>853</v>
      </c>
      <c r="D1451" t="s">
        <v>626</v>
      </c>
      <c r="E1451">
        <v>23700</v>
      </c>
    </row>
    <row r="1452" spans="3:5" x14ac:dyDescent="0.4">
      <c r="C1452" t="s">
        <v>853</v>
      </c>
      <c r="D1452" t="s">
        <v>627</v>
      </c>
      <c r="E1452">
        <v>7300</v>
      </c>
    </row>
    <row r="1453" spans="3:5" x14ac:dyDescent="0.4">
      <c r="C1453" t="s">
        <v>853</v>
      </c>
      <c r="D1453" t="s">
        <v>628</v>
      </c>
      <c r="E1453">
        <v>17900</v>
      </c>
    </row>
    <row r="1454" spans="3:5" x14ac:dyDescent="0.4">
      <c r="C1454" t="s">
        <v>853</v>
      </c>
      <c r="D1454" t="s">
        <v>629</v>
      </c>
      <c r="E1454">
        <v>10000</v>
      </c>
    </row>
    <row r="1455" spans="3:5" x14ac:dyDescent="0.4">
      <c r="C1455" t="s">
        <v>853</v>
      </c>
      <c r="D1455" t="s">
        <v>630</v>
      </c>
      <c r="E1455">
        <v>6900</v>
      </c>
    </row>
    <row r="1456" spans="3:5" x14ac:dyDescent="0.4">
      <c r="C1456" t="s">
        <v>853</v>
      </c>
      <c r="D1456" t="s">
        <v>631</v>
      </c>
      <c r="E1456">
        <v>21500</v>
      </c>
    </row>
    <row r="1457" spans="3:5" x14ac:dyDescent="0.4">
      <c r="C1457" t="s">
        <v>853</v>
      </c>
      <c r="D1457" t="s">
        <v>632</v>
      </c>
      <c r="E1457">
        <v>20300</v>
      </c>
    </row>
    <row r="1458" spans="3:5" x14ac:dyDescent="0.4">
      <c r="C1458" t="s">
        <v>853</v>
      </c>
      <c r="D1458" t="s">
        <v>633</v>
      </c>
      <c r="E1458">
        <v>10100</v>
      </c>
    </row>
    <row r="1459" spans="3:5" x14ac:dyDescent="0.4">
      <c r="C1459" t="s">
        <v>853</v>
      </c>
      <c r="D1459" t="s">
        <v>634</v>
      </c>
      <c r="E1459">
        <v>10400</v>
      </c>
    </row>
    <row r="1460" spans="3:5" x14ac:dyDescent="0.4">
      <c r="C1460" t="s">
        <v>853</v>
      </c>
      <c r="D1460" t="s">
        <v>635</v>
      </c>
      <c r="E1460">
        <v>6900</v>
      </c>
    </row>
    <row r="1461" spans="3:5" x14ac:dyDescent="0.4">
      <c r="C1461" t="s">
        <v>853</v>
      </c>
      <c r="D1461" t="s">
        <v>636</v>
      </c>
      <c r="E1461">
        <v>13200</v>
      </c>
    </row>
    <row r="1462" spans="3:5" x14ac:dyDescent="0.4">
      <c r="C1462" t="s">
        <v>853</v>
      </c>
      <c r="D1462" t="s">
        <v>637</v>
      </c>
      <c r="E1462">
        <v>8200</v>
      </c>
    </row>
    <row r="1463" spans="3:5" x14ac:dyDescent="0.4">
      <c r="C1463" t="s">
        <v>853</v>
      </c>
      <c r="D1463" t="s">
        <v>638</v>
      </c>
      <c r="E1463">
        <v>12900</v>
      </c>
    </row>
    <row r="1464" spans="3:5" x14ac:dyDescent="0.4">
      <c r="C1464" t="s">
        <v>853</v>
      </c>
      <c r="D1464" t="s">
        <v>639</v>
      </c>
      <c r="E1464">
        <v>11900</v>
      </c>
    </row>
    <row r="1465" spans="3:5" x14ac:dyDescent="0.4">
      <c r="C1465" t="s">
        <v>853</v>
      </c>
      <c r="D1465" t="s">
        <v>640</v>
      </c>
      <c r="E1465">
        <v>10500</v>
      </c>
    </row>
    <row r="1466" spans="3:5" x14ac:dyDescent="0.4">
      <c r="C1466" t="s">
        <v>853</v>
      </c>
      <c r="D1466" t="s">
        <v>641</v>
      </c>
      <c r="E1466">
        <v>12900</v>
      </c>
    </row>
    <row r="1467" spans="3:5" x14ac:dyDescent="0.4">
      <c r="C1467" t="s">
        <v>853</v>
      </c>
      <c r="D1467" t="s">
        <v>642</v>
      </c>
      <c r="E1467">
        <v>15700</v>
      </c>
    </row>
    <row r="1468" spans="3:5" x14ac:dyDescent="0.4">
      <c r="C1468" t="s">
        <v>853</v>
      </c>
      <c r="D1468" t="s">
        <v>643</v>
      </c>
      <c r="E1468">
        <v>10900</v>
      </c>
    </row>
    <row r="1469" spans="3:5" x14ac:dyDescent="0.4">
      <c r="C1469" t="s">
        <v>853</v>
      </c>
      <c r="D1469" t="s">
        <v>644</v>
      </c>
      <c r="E1469">
        <v>8600</v>
      </c>
    </row>
    <row r="1470" spans="3:5" x14ac:dyDescent="0.4">
      <c r="C1470" t="s">
        <v>853</v>
      </c>
      <c r="D1470" t="s">
        <v>645</v>
      </c>
      <c r="E1470">
        <v>79100</v>
      </c>
    </row>
    <row r="1471" spans="3:5" x14ac:dyDescent="0.4">
      <c r="C1471" t="s">
        <v>853</v>
      </c>
      <c r="D1471" t="s">
        <v>646</v>
      </c>
      <c r="E1471">
        <v>18500</v>
      </c>
    </row>
    <row r="1472" spans="3:5" x14ac:dyDescent="0.4">
      <c r="C1472" t="s">
        <v>853</v>
      </c>
      <c r="D1472" t="s">
        <v>647</v>
      </c>
      <c r="E1472">
        <v>6300</v>
      </c>
    </row>
    <row r="1473" spans="3:5" x14ac:dyDescent="0.4">
      <c r="C1473" t="s">
        <v>853</v>
      </c>
      <c r="D1473" t="s">
        <v>648</v>
      </c>
      <c r="E1473">
        <v>7000</v>
      </c>
    </row>
    <row r="1474" spans="3:5" x14ac:dyDescent="0.4">
      <c r="C1474" t="s">
        <v>853</v>
      </c>
      <c r="D1474" t="s">
        <v>649</v>
      </c>
      <c r="E1474">
        <v>10900</v>
      </c>
    </row>
    <row r="1475" spans="3:5" x14ac:dyDescent="0.4">
      <c r="C1475" t="s">
        <v>853</v>
      </c>
      <c r="D1475" t="s">
        <v>650</v>
      </c>
      <c r="E1475">
        <v>14900</v>
      </c>
    </row>
    <row r="1476" spans="3:5" x14ac:dyDescent="0.4">
      <c r="C1476" t="s">
        <v>853</v>
      </c>
      <c r="D1476" t="s">
        <v>651</v>
      </c>
      <c r="E1476">
        <v>5000</v>
      </c>
    </row>
    <row r="1477" spans="3:5" x14ac:dyDescent="0.4">
      <c r="C1477" t="s">
        <v>853</v>
      </c>
      <c r="D1477" t="s">
        <v>652</v>
      </c>
      <c r="E1477">
        <v>12600</v>
      </c>
    </row>
    <row r="1478" spans="3:5" x14ac:dyDescent="0.4">
      <c r="C1478" t="s">
        <v>853</v>
      </c>
      <c r="D1478" t="s">
        <v>653</v>
      </c>
      <c r="E1478">
        <v>4700</v>
      </c>
    </row>
    <row r="1479" spans="3:5" x14ac:dyDescent="0.4">
      <c r="C1479" t="s">
        <v>853</v>
      </c>
      <c r="D1479" t="s">
        <v>654</v>
      </c>
      <c r="E1479">
        <v>43600</v>
      </c>
    </row>
    <row r="1480" spans="3:5" x14ac:dyDescent="0.4">
      <c r="C1480" t="s">
        <v>853</v>
      </c>
      <c r="D1480" t="s">
        <v>655</v>
      </c>
      <c r="E1480">
        <v>10400</v>
      </c>
    </row>
    <row r="1481" spans="3:5" x14ac:dyDescent="0.4">
      <c r="C1481" t="s">
        <v>853</v>
      </c>
      <c r="D1481" t="s">
        <v>656</v>
      </c>
      <c r="E1481">
        <v>17200</v>
      </c>
    </row>
    <row r="1482" spans="3:5" x14ac:dyDescent="0.4">
      <c r="C1482" t="s">
        <v>853</v>
      </c>
      <c r="D1482" t="s">
        <v>657</v>
      </c>
      <c r="E1482">
        <v>237000</v>
      </c>
    </row>
    <row r="1483" spans="3:5" x14ac:dyDescent="0.4">
      <c r="C1483" t="s">
        <v>853</v>
      </c>
      <c r="D1483" t="s">
        <v>658</v>
      </c>
      <c r="E1483">
        <v>34100</v>
      </c>
    </row>
    <row r="1484" spans="3:5" x14ac:dyDescent="0.4">
      <c r="C1484" t="s">
        <v>853</v>
      </c>
      <c r="D1484" t="s">
        <v>659</v>
      </c>
      <c r="E1484">
        <v>22200</v>
      </c>
    </row>
    <row r="1485" spans="3:5" x14ac:dyDescent="0.4">
      <c r="C1485" t="s">
        <v>853</v>
      </c>
      <c r="D1485" t="s">
        <v>660</v>
      </c>
      <c r="E1485">
        <v>22800</v>
      </c>
    </row>
    <row r="1486" spans="3:5" x14ac:dyDescent="0.4">
      <c r="C1486" t="s">
        <v>853</v>
      </c>
      <c r="D1486" t="s">
        <v>661</v>
      </c>
      <c r="E1486">
        <v>51000</v>
      </c>
    </row>
    <row r="1487" spans="3:5" x14ac:dyDescent="0.4">
      <c r="C1487" t="s">
        <v>853</v>
      </c>
      <c r="D1487" t="s">
        <v>662</v>
      </c>
      <c r="E1487">
        <v>29700</v>
      </c>
    </row>
    <row r="1488" spans="3:5" x14ac:dyDescent="0.4">
      <c r="C1488" t="s">
        <v>853</v>
      </c>
      <c r="D1488" t="s">
        <v>663</v>
      </c>
      <c r="E1488">
        <v>30600</v>
      </c>
    </row>
    <row r="1489" spans="3:5" x14ac:dyDescent="0.4">
      <c r="C1489" t="s">
        <v>853</v>
      </c>
      <c r="D1489" t="s">
        <v>664</v>
      </c>
      <c r="E1489">
        <v>29300</v>
      </c>
    </row>
    <row r="1490" spans="3:5" x14ac:dyDescent="0.4">
      <c r="C1490" t="s">
        <v>853</v>
      </c>
      <c r="D1490" t="s">
        <v>665</v>
      </c>
      <c r="E1490">
        <v>152000</v>
      </c>
    </row>
    <row r="1491" spans="3:5" x14ac:dyDescent="0.4">
      <c r="C1491" t="s">
        <v>853</v>
      </c>
      <c r="D1491" t="s">
        <v>666</v>
      </c>
      <c r="E1491">
        <v>24000</v>
      </c>
    </row>
    <row r="1492" spans="3:5" x14ac:dyDescent="0.4">
      <c r="C1492" t="s">
        <v>853</v>
      </c>
      <c r="D1492" t="s">
        <v>667</v>
      </c>
      <c r="E1492">
        <v>62700</v>
      </c>
    </row>
    <row r="1493" spans="3:5" x14ac:dyDescent="0.4">
      <c r="C1493" t="s">
        <v>853</v>
      </c>
      <c r="D1493" t="s">
        <v>668</v>
      </c>
      <c r="E1493">
        <v>38800</v>
      </c>
    </row>
    <row r="1494" spans="3:5" x14ac:dyDescent="0.4">
      <c r="C1494" t="s">
        <v>853</v>
      </c>
      <c r="D1494" t="s">
        <v>669</v>
      </c>
      <c r="E1494">
        <v>62300</v>
      </c>
    </row>
    <row r="1495" spans="3:5" x14ac:dyDescent="0.4">
      <c r="C1495" t="s">
        <v>853</v>
      </c>
      <c r="D1495" t="s">
        <v>670</v>
      </c>
      <c r="E1495">
        <v>31400</v>
      </c>
    </row>
    <row r="1496" spans="3:5" x14ac:dyDescent="0.4">
      <c r="C1496" t="s">
        <v>853</v>
      </c>
      <c r="D1496" t="s">
        <v>671</v>
      </c>
      <c r="E1496">
        <v>27700</v>
      </c>
    </row>
    <row r="1497" spans="3:5" x14ac:dyDescent="0.4">
      <c r="C1497" t="s">
        <v>853</v>
      </c>
      <c r="D1497" t="s">
        <v>672</v>
      </c>
      <c r="E1497">
        <v>34000</v>
      </c>
    </row>
    <row r="1498" spans="3:5" x14ac:dyDescent="0.4">
      <c r="C1498" t="s">
        <v>853</v>
      </c>
      <c r="D1498" t="s">
        <v>673</v>
      </c>
      <c r="E1498">
        <v>49800</v>
      </c>
    </row>
    <row r="1499" spans="3:5" x14ac:dyDescent="0.4">
      <c r="C1499" t="s">
        <v>853</v>
      </c>
      <c r="D1499" t="s">
        <v>674</v>
      </c>
      <c r="E1499">
        <v>20900</v>
      </c>
    </row>
    <row r="1500" spans="3:5" x14ac:dyDescent="0.4">
      <c r="C1500" t="s">
        <v>853</v>
      </c>
      <c r="D1500" t="s">
        <v>675</v>
      </c>
      <c r="E1500">
        <v>24100</v>
      </c>
    </row>
    <row r="1501" spans="3:5" x14ac:dyDescent="0.4">
      <c r="C1501" t="s">
        <v>853</v>
      </c>
      <c r="D1501" t="s">
        <v>676</v>
      </c>
      <c r="E1501">
        <v>30600</v>
      </c>
    </row>
    <row r="1502" spans="3:5" x14ac:dyDescent="0.4">
      <c r="C1502" t="s">
        <v>853</v>
      </c>
      <c r="D1502" t="s">
        <v>677</v>
      </c>
      <c r="E1502">
        <v>39200</v>
      </c>
    </row>
    <row r="1503" spans="3:5" x14ac:dyDescent="0.4">
      <c r="C1503" t="s">
        <v>853</v>
      </c>
      <c r="D1503" t="s">
        <v>678</v>
      </c>
      <c r="E1503">
        <v>26500</v>
      </c>
    </row>
    <row r="1504" spans="3:5" x14ac:dyDescent="0.4">
      <c r="C1504" t="s">
        <v>853</v>
      </c>
      <c r="D1504" t="s">
        <v>679</v>
      </c>
      <c r="E1504">
        <v>44300</v>
      </c>
    </row>
    <row r="1505" spans="1:5" x14ac:dyDescent="0.4">
      <c r="C1505" t="s">
        <v>853</v>
      </c>
      <c r="D1505" t="s">
        <v>680</v>
      </c>
      <c r="E1505">
        <v>20500</v>
      </c>
    </row>
    <row r="1506" spans="1:5" x14ac:dyDescent="0.4">
      <c r="C1506" t="s">
        <v>853</v>
      </c>
      <c r="D1506" t="s">
        <v>681</v>
      </c>
      <c r="E1506">
        <v>32100</v>
      </c>
    </row>
    <row r="1507" spans="1:5" x14ac:dyDescent="0.4">
      <c r="C1507" t="s">
        <v>853</v>
      </c>
      <c r="D1507" t="s">
        <v>682</v>
      </c>
      <c r="E1507">
        <v>20300</v>
      </c>
    </row>
    <row r="1508" spans="1:5" x14ac:dyDescent="0.4">
      <c r="C1508" t="s">
        <v>853</v>
      </c>
      <c r="D1508" t="s">
        <v>683</v>
      </c>
      <c r="E1508">
        <v>26800</v>
      </c>
    </row>
    <row r="1509" spans="1:5" x14ac:dyDescent="0.4">
      <c r="C1509" t="s">
        <v>853</v>
      </c>
      <c r="D1509" t="s">
        <v>684</v>
      </c>
      <c r="E1509">
        <v>19200</v>
      </c>
    </row>
    <row r="1510" spans="1:5" x14ac:dyDescent="0.4">
      <c r="C1510" t="s">
        <v>853</v>
      </c>
      <c r="D1510" t="s">
        <v>685</v>
      </c>
      <c r="E1510">
        <v>23200</v>
      </c>
    </row>
    <row r="1511" spans="1:5" x14ac:dyDescent="0.4">
      <c r="C1511" t="s">
        <v>853</v>
      </c>
      <c r="D1511" t="s">
        <v>686</v>
      </c>
      <c r="E1511">
        <v>28000</v>
      </c>
    </row>
    <row r="1512" spans="1:5" x14ac:dyDescent="0.4">
      <c r="C1512" t="s">
        <v>853</v>
      </c>
      <c r="D1512" t="s">
        <v>687</v>
      </c>
      <c r="E1512">
        <v>35000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23000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28900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18400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20900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23300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30000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21100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38000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26800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23600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18900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18400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32700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57000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19100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21600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30300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22600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23300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20100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28000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40300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54200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10500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37200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15400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4900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1900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41700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17800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22100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13700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23300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13300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6100</v>
      </c>
    </row>
    <row r="1548" spans="1:5" x14ac:dyDescent="0.4">
      <c r="C1548" t="s">
        <v>853</v>
      </c>
      <c r="D1548" t="s">
        <v>421</v>
      </c>
      <c r="E1548">
        <v>17400</v>
      </c>
    </row>
    <row r="1549" spans="1:5" x14ac:dyDescent="0.4">
      <c r="C1549" t="s">
        <v>853</v>
      </c>
      <c r="D1549" t="s">
        <v>422</v>
      </c>
      <c r="E1549">
        <v>4800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15500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29500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28800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11300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35900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30300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44400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27100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37600</v>
      </c>
    </row>
    <row r="1559" spans="1:5" x14ac:dyDescent="0.4">
      <c r="C1559" t="s">
        <v>853</v>
      </c>
      <c r="D1559" t="s">
        <v>432</v>
      </c>
      <c r="E1559">
        <v>56000</v>
      </c>
    </row>
    <row r="1560" spans="1:5" x14ac:dyDescent="0.4">
      <c r="C1560" t="s">
        <v>853</v>
      </c>
      <c r="D1560" t="s">
        <v>433</v>
      </c>
      <c r="E1560">
        <v>13800</v>
      </c>
    </row>
    <row r="1561" spans="1:5" x14ac:dyDescent="0.4">
      <c r="C1561" t="s">
        <v>853</v>
      </c>
      <c r="D1561" t="s">
        <v>434</v>
      </c>
      <c r="E1561">
        <v>10500</v>
      </c>
    </row>
    <row r="1562" spans="1:5" x14ac:dyDescent="0.4">
      <c r="C1562" t="s">
        <v>853</v>
      </c>
      <c r="D1562" t="s">
        <v>435</v>
      </c>
      <c r="E1562">
        <v>52800</v>
      </c>
    </row>
    <row r="1563" spans="1:5" x14ac:dyDescent="0.4">
      <c r="C1563" t="s">
        <v>853</v>
      </c>
      <c r="D1563" t="s">
        <v>436</v>
      </c>
      <c r="E1563">
        <v>17300</v>
      </c>
    </row>
    <row r="1564" spans="1:5" x14ac:dyDescent="0.4">
      <c r="C1564" t="s">
        <v>853</v>
      </c>
      <c r="D1564" t="s">
        <v>437</v>
      </c>
      <c r="E1564">
        <v>32600</v>
      </c>
    </row>
    <row r="1565" spans="1:5" x14ac:dyDescent="0.4">
      <c r="C1565" t="s">
        <v>853</v>
      </c>
      <c r="D1565" t="s">
        <v>438</v>
      </c>
      <c r="E1565">
        <v>32600</v>
      </c>
    </row>
    <row r="1566" spans="1:5" x14ac:dyDescent="0.4">
      <c r="C1566" t="s">
        <v>853</v>
      </c>
      <c r="D1566" t="s">
        <v>439</v>
      </c>
      <c r="E1566">
        <v>26200</v>
      </c>
    </row>
    <row r="1567" spans="1:5" x14ac:dyDescent="0.4">
      <c r="C1567" t="s">
        <v>853</v>
      </c>
      <c r="D1567" t="s">
        <v>440</v>
      </c>
      <c r="E1567">
        <v>42600</v>
      </c>
    </row>
    <row r="1568" spans="1:5" x14ac:dyDescent="0.4">
      <c r="C1568" t="s">
        <v>853</v>
      </c>
      <c r="D1568" t="s">
        <v>441</v>
      </c>
      <c r="E1568">
        <v>22300</v>
      </c>
    </row>
    <row r="1569" spans="3:5" x14ac:dyDescent="0.4">
      <c r="C1569" t="s">
        <v>853</v>
      </c>
      <c r="D1569" t="s">
        <v>442</v>
      </c>
      <c r="E1569">
        <v>36000</v>
      </c>
    </row>
    <row r="1570" spans="3:5" x14ac:dyDescent="0.4">
      <c r="C1570" t="s">
        <v>853</v>
      </c>
      <c r="D1570" t="s">
        <v>443</v>
      </c>
      <c r="E1570">
        <v>12100</v>
      </c>
    </row>
    <row r="1571" spans="3:5" x14ac:dyDescent="0.4">
      <c r="C1571" t="s">
        <v>853</v>
      </c>
      <c r="D1571" t="s">
        <v>444</v>
      </c>
      <c r="E1571">
        <v>20700</v>
      </c>
    </row>
    <row r="1572" spans="3:5" x14ac:dyDescent="0.4">
      <c r="C1572" t="s">
        <v>853</v>
      </c>
      <c r="D1572" t="s">
        <v>445</v>
      </c>
      <c r="E1572">
        <v>45500</v>
      </c>
    </row>
    <row r="1573" spans="3:5" x14ac:dyDescent="0.4">
      <c r="C1573" t="s">
        <v>853</v>
      </c>
      <c r="D1573" t="s">
        <v>446</v>
      </c>
      <c r="E1573">
        <v>29700</v>
      </c>
    </row>
    <row r="1574" spans="3:5" x14ac:dyDescent="0.4">
      <c r="C1574" t="s">
        <v>853</v>
      </c>
      <c r="D1574" t="s">
        <v>447</v>
      </c>
      <c r="E1574">
        <v>19500</v>
      </c>
    </row>
    <row r="1575" spans="3:5" x14ac:dyDescent="0.4">
      <c r="C1575" t="s">
        <v>853</v>
      </c>
      <c r="D1575" t="s">
        <v>448</v>
      </c>
      <c r="E1575">
        <v>44400</v>
      </c>
    </row>
    <row r="1576" spans="3:5" x14ac:dyDescent="0.4">
      <c r="C1576" t="s">
        <v>853</v>
      </c>
      <c r="D1576" t="s">
        <v>449</v>
      </c>
      <c r="E1576">
        <v>99800</v>
      </c>
    </row>
    <row r="1577" spans="3:5" x14ac:dyDescent="0.4">
      <c r="C1577" t="s">
        <v>853</v>
      </c>
      <c r="D1577" t="s">
        <v>450</v>
      </c>
      <c r="E1577">
        <v>37000</v>
      </c>
    </row>
    <row r="1578" spans="3:5" x14ac:dyDescent="0.4">
      <c r="C1578" t="s">
        <v>853</v>
      </c>
      <c r="D1578" t="s">
        <v>451</v>
      </c>
      <c r="E1578">
        <v>31900</v>
      </c>
    </row>
    <row r="1579" spans="3:5" x14ac:dyDescent="0.4">
      <c r="C1579" t="s">
        <v>853</v>
      </c>
      <c r="D1579" t="s">
        <v>452</v>
      </c>
      <c r="E1579">
        <v>14300</v>
      </c>
    </row>
    <row r="1580" spans="3:5" x14ac:dyDescent="0.4">
      <c r="C1580" t="s">
        <v>853</v>
      </c>
      <c r="D1580" t="s">
        <v>453</v>
      </c>
      <c r="E1580">
        <v>29500</v>
      </c>
    </row>
    <row r="1581" spans="3:5" x14ac:dyDescent="0.4">
      <c r="C1581" t="s">
        <v>853</v>
      </c>
      <c r="D1581" t="s">
        <v>454</v>
      </c>
      <c r="E1581">
        <v>16600</v>
      </c>
    </row>
    <row r="1582" spans="3:5" x14ac:dyDescent="0.4">
      <c r="C1582" t="s">
        <v>853</v>
      </c>
      <c r="D1582" t="s">
        <v>455</v>
      </c>
      <c r="E1582">
        <v>28200</v>
      </c>
    </row>
    <row r="1583" spans="3:5" x14ac:dyDescent="0.4">
      <c r="C1583" t="s">
        <v>853</v>
      </c>
      <c r="D1583" t="s">
        <v>456</v>
      </c>
      <c r="E1583">
        <v>23300</v>
      </c>
    </row>
    <row r="1584" spans="3:5" x14ac:dyDescent="0.4">
      <c r="C1584" t="s">
        <v>853</v>
      </c>
      <c r="D1584" t="s">
        <v>457</v>
      </c>
      <c r="E1584">
        <v>35100</v>
      </c>
    </row>
    <row r="1585" spans="3:5" x14ac:dyDescent="0.4">
      <c r="C1585" t="s">
        <v>853</v>
      </c>
      <c r="D1585" t="s">
        <v>458</v>
      </c>
      <c r="E1585">
        <v>82500</v>
      </c>
    </row>
    <row r="1586" spans="3:5" x14ac:dyDescent="0.4">
      <c r="C1586" t="s">
        <v>853</v>
      </c>
      <c r="D1586" t="s">
        <v>459</v>
      </c>
      <c r="E1586">
        <v>23400</v>
      </c>
    </row>
    <row r="1587" spans="3:5" x14ac:dyDescent="0.4">
      <c r="C1587" t="s">
        <v>853</v>
      </c>
      <c r="D1587" t="s">
        <v>460</v>
      </c>
      <c r="E1587">
        <v>40100</v>
      </c>
    </row>
    <row r="1588" spans="3:5" x14ac:dyDescent="0.4">
      <c r="C1588" t="s">
        <v>853</v>
      </c>
      <c r="D1588" t="s">
        <v>461</v>
      </c>
      <c r="E1588">
        <v>16400</v>
      </c>
    </row>
    <row r="1589" spans="3:5" x14ac:dyDescent="0.4">
      <c r="C1589" t="s">
        <v>853</v>
      </c>
      <c r="D1589" t="s">
        <v>462</v>
      </c>
      <c r="E1589">
        <v>36000</v>
      </c>
    </row>
    <row r="1590" spans="3:5" x14ac:dyDescent="0.4">
      <c r="C1590" t="s">
        <v>853</v>
      </c>
      <c r="D1590" t="s">
        <v>463</v>
      </c>
      <c r="E1590">
        <v>23700</v>
      </c>
    </row>
    <row r="1591" spans="3:5" x14ac:dyDescent="0.4">
      <c r="C1591" t="s">
        <v>853</v>
      </c>
      <c r="D1591" t="s">
        <v>464</v>
      </c>
      <c r="E1591">
        <v>16700</v>
      </c>
    </row>
    <row r="1592" spans="3:5" x14ac:dyDescent="0.4">
      <c r="C1592" t="s">
        <v>853</v>
      </c>
      <c r="D1592" t="s">
        <v>465</v>
      </c>
      <c r="E1592">
        <v>32000</v>
      </c>
    </row>
    <row r="1593" spans="3:5" x14ac:dyDescent="0.4">
      <c r="C1593" t="s">
        <v>853</v>
      </c>
      <c r="D1593" t="s">
        <v>466</v>
      </c>
      <c r="E1593">
        <v>9100</v>
      </c>
    </row>
    <row r="1594" spans="3:5" x14ac:dyDescent="0.4">
      <c r="C1594" t="s">
        <v>853</v>
      </c>
      <c r="D1594" t="s">
        <v>467</v>
      </c>
      <c r="E1594">
        <v>13500</v>
      </c>
    </row>
    <row r="1595" spans="3:5" x14ac:dyDescent="0.4">
      <c r="C1595" t="s">
        <v>853</v>
      </c>
      <c r="D1595" t="s">
        <v>468</v>
      </c>
      <c r="E1595">
        <v>8600</v>
      </c>
    </row>
    <row r="1596" spans="3:5" x14ac:dyDescent="0.4">
      <c r="C1596" t="s">
        <v>853</v>
      </c>
      <c r="D1596" t="s">
        <v>469</v>
      </c>
      <c r="E1596">
        <v>14200</v>
      </c>
    </row>
    <row r="1597" spans="3:5" x14ac:dyDescent="0.4">
      <c r="C1597" t="s">
        <v>853</v>
      </c>
      <c r="D1597" t="s">
        <v>470</v>
      </c>
      <c r="E1597">
        <v>28400</v>
      </c>
    </row>
    <row r="1598" spans="3:5" x14ac:dyDescent="0.4">
      <c r="C1598" t="s">
        <v>853</v>
      </c>
      <c r="D1598" t="s">
        <v>471</v>
      </c>
      <c r="E1598">
        <v>16700</v>
      </c>
    </row>
    <row r="1599" spans="3:5" x14ac:dyDescent="0.4">
      <c r="C1599" t="s">
        <v>853</v>
      </c>
      <c r="D1599" t="s">
        <v>472</v>
      </c>
      <c r="E1599">
        <v>9000</v>
      </c>
    </row>
    <row r="1600" spans="3:5" x14ac:dyDescent="0.4">
      <c r="C1600" t="s">
        <v>853</v>
      </c>
      <c r="D1600" t="s">
        <v>473</v>
      </c>
      <c r="E1600">
        <v>31400</v>
      </c>
    </row>
    <row r="1601" spans="3:5" x14ac:dyDescent="0.4">
      <c r="C1601" t="s">
        <v>853</v>
      </c>
      <c r="D1601" t="s">
        <v>474</v>
      </c>
      <c r="E1601">
        <v>15800</v>
      </c>
    </row>
    <row r="1602" spans="3:5" x14ac:dyDescent="0.4">
      <c r="C1602" t="s">
        <v>853</v>
      </c>
      <c r="D1602" t="s">
        <v>475</v>
      </c>
      <c r="E1602">
        <v>18300</v>
      </c>
    </row>
    <row r="1603" spans="3:5" x14ac:dyDescent="0.4">
      <c r="C1603" t="s">
        <v>853</v>
      </c>
      <c r="D1603" t="s">
        <v>476</v>
      </c>
      <c r="E1603">
        <v>12300</v>
      </c>
    </row>
    <row r="1604" spans="3:5" x14ac:dyDescent="0.4">
      <c r="C1604" t="s">
        <v>853</v>
      </c>
      <c r="D1604" t="s">
        <v>477</v>
      </c>
      <c r="E1604">
        <v>14000</v>
      </c>
    </row>
    <row r="1605" spans="3:5" x14ac:dyDescent="0.4">
      <c r="C1605" t="s">
        <v>853</v>
      </c>
      <c r="D1605" t="s">
        <v>478</v>
      </c>
      <c r="E1605">
        <v>11800</v>
      </c>
    </row>
    <row r="1606" spans="3:5" x14ac:dyDescent="0.4">
      <c r="C1606" t="s">
        <v>853</v>
      </c>
      <c r="D1606" t="s">
        <v>479</v>
      </c>
      <c r="E1606">
        <v>26500</v>
      </c>
    </row>
    <row r="1607" spans="3:5" x14ac:dyDescent="0.4">
      <c r="C1607" t="s">
        <v>853</v>
      </c>
      <c r="D1607" t="s">
        <v>480</v>
      </c>
      <c r="E1607">
        <v>18600</v>
      </c>
    </row>
    <row r="1608" spans="3:5" x14ac:dyDescent="0.4">
      <c r="C1608" t="s">
        <v>853</v>
      </c>
      <c r="D1608" t="s">
        <v>481</v>
      </c>
      <c r="E1608">
        <v>15100</v>
      </c>
    </row>
    <row r="1609" spans="3:5" x14ac:dyDescent="0.4">
      <c r="C1609" t="s">
        <v>853</v>
      </c>
      <c r="D1609" t="s">
        <v>482</v>
      </c>
      <c r="E1609">
        <v>114900</v>
      </c>
    </row>
    <row r="1610" spans="3:5" x14ac:dyDescent="0.4">
      <c r="C1610" t="s">
        <v>853</v>
      </c>
      <c r="D1610" t="s">
        <v>483</v>
      </c>
      <c r="E1610">
        <v>42500</v>
      </c>
    </row>
    <row r="1611" spans="3:5" x14ac:dyDescent="0.4">
      <c r="C1611" t="s">
        <v>853</v>
      </c>
      <c r="D1611" t="s">
        <v>484</v>
      </c>
      <c r="E1611">
        <v>16100</v>
      </c>
    </row>
    <row r="1612" spans="3:5" x14ac:dyDescent="0.4">
      <c r="C1612" t="s">
        <v>853</v>
      </c>
      <c r="D1612" t="s">
        <v>485</v>
      </c>
      <c r="E1612">
        <v>13000</v>
      </c>
    </row>
    <row r="1613" spans="3:5" x14ac:dyDescent="0.4">
      <c r="C1613" t="s">
        <v>853</v>
      </c>
      <c r="D1613" t="s">
        <v>486</v>
      </c>
      <c r="E1613">
        <v>9600</v>
      </c>
    </row>
    <row r="1614" spans="3:5" x14ac:dyDescent="0.4">
      <c r="C1614" t="s">
        <v>853</v>
      </c>
      <c r="D1614" t="s">
        <v>487</v>
      </c>
      <c r="E1614">
        <v>27000</v>
      </c>
    </row>
    <row r="1615" spans="3:5" x14ac:dyDescent="0.4">
      <c r="C1615" t="s">
        <v>853</v>
      </c>
      <c r="D1615" t="s">
        <v>488</v>
      </c>
      <c r="E1615">
        <v>10800</v>
      </c>
    </row>
    <row r="1616" spans="3:5" x14ac:dyDescent="0.4">
      <c r="C1616" t="s">
        <v>853</v>
      </c>
      <c r="D1616" t="s">
        <v>489</v>
      </c>
      <c r="E1616">
        <v>8200</v>
      </c>
    </row>
    <row r="1617" spans="3:5" x14ac:dyDescent="0.4">
      <c r="C1617" t="s">
        <v>853</v>
      </c>
      <c r="D1617" t="s">
        <v>490</v>
      </c>
      <c r="E1617">
        <v>26600</v>
      </c>
    </row>
    <row r="1618" spans="3:5" x14ac:dyDescent="0.4">
      <c r="C1618" t="s">
        <v>853</v>
      </c>
      <c r="D1618" t="s">
        <v>491</v>
      </c>
      <c r="E1618">
        <v>12800</v>
      </c>
    </row>
    <row r="1619" spans="3:5" x14ac:dyDescent="0.4">
      <c r="C1619" t="s">
        <v>853</v>
      </c>
      <c r="D1619" t="s">
        <v>492</v>
      </c>
      <c r="E1619">
        <v>10500</v>
      </c>
    </row>
    <row r="1620" spans="3:5" x14ac:dyDescent="0.4">
      <c r="C1620" t="s">
        <v>853</v>
      </c>
      <c r="D1620" t="s">
        <v>493</v>
      </c>
      <c r="E1620">
        <v>13200</v>
      </c>
    </row>
    <row r="1621" spans="3:5" x14ac:dyDescent="0.4">
      <c r="C1621" t="s">
        <v>853</v>
      </c>
      <c r="D1621" t="s">
        <v>494</v>
      </c>
      <c r="E1621">
        <v>19600</v>
      </c>
    </row>
    <row r="1622" spans="3:5" x14ac:dyDescent="0.4">
      <c r="C1622" t="s">
        <v>853</v>
      </c>
      <c r="D1622" t="s">
        <v>495</v>
      </c>
      <c r="E1622">
        <v>13800</v>
      </c>
    </row>
    <row r="1623" spans="3:5" x14ac:dyDescent="0.4">
      <c r="C1623" t="s">
        <v>853</v>
      </c>
      <c r="D1623" t="s">
        <v>496</v>
      </c>
      <c r="E1623">
        <v>11600</v>
      </c>
    </row>
    <row r="1624" spans="3:5" x14ac:dyDescent="0.4">
      <c r="C1624" t="s">
        <v>853</v>
      </c>
      <c r="D1624" t="s">
        <v>497</v>
      </c>
      <c r="E1624">
        <v>15500</v>
      </c>
    </row>
    <row r="1625" spans="3:5" x14ac:dyDescent="0.4">
      <c r="C1625" t="s">
        <v>853</v>
      </c>
      <c r="D1625" t="s">
        <v>498</v>
      </c>
      <c r="E1625">
        <v>14100</v>
      </c>
    </row>
    <row r="1626" spans="3:5" x14ac:dyDescent="0.4">
      <c r="C1626" t="s">
        <v>853</v>
      </c>
      <c r="D1626" t="s">
        <v>499</v>
      </c>
      <c r="E1626">
        <v>28300</v>
      </c>
    </row>
    <row r="1627" spans="3:5" x14ac:dyDescent="0.4">
      <c r="C1627" t="s">
        <v>853</v>
      </c>
      <c r="D1627" t="s">
        <v>500</v>
      </c>
      <c r="E1627">
        <v>27200</v>
      </c>
    </row>
    <row r="1628" spans="3:5" x14ac:dyDescent="0.4">
      <c r="C1628" t="s">
        <v>853</v>
      </c>
      <c r="D1628" t="s">
        <v>501</v>
      </c>
      <c r="E1628">
        <v>13100</v>
      </c>
    </row>
    <row r="1629" spans="3:5" x14ac:dyDescent="0.4">
      <c r="C1629" t="s">
        <v>853</v>
      </c>
      <c r="D1629" t="s">
        <v>502</v>
      </c>
      <c r="E1629">
        <v>22500</v>
      </c>
    </row>
    <row r="1630" spans="3:5" x14ac:dyDescent="0.4">
      <c r="C1630" t="s">
        <v>853</v>
      </c>
      <c r="D1630" t="s">
        <v>503</v>
      </c>
      <c r="E1630">
        <v>13400</v>
      </c>
    </row>
    <row r="1631" spans="3:5" x14ac:dyDescent="0.4">
      <c r="C1631" t="s">
        <v>853</v>
      </c>
      <c r="D1631" t="s">
        <v>504</v>
      </c>
      <c r="E1631">
        <v>18100</v>
      </c>
    </row>
    <row r="1632" spans="3:5" x14ac:dyDescent="0.4">
      <c r="C1632" t="s">
        <v>853</v>
      </c>
      <c r="D1632" t="s">
        <v>505</v>
      </c>
      <c r="E1632">
        <v>26100</v>
      </c>
    </row>
    <row r="1633" spans="3:5" x14ac:dyDescent="0.4">
      <c r="C1633" t="s">
        <v>853</v>
      </c>
      <c r="D1633" t="s">
        <v>688</v>
      </c>
      <c r="E1633">
        <v>13800</v>
      </c>
    </row>
    <row r="1634" spans="3:5" x14ac:dyDescent="0.4">
      <c r="C1634" t="s">
        <v>853</v>
      </c>
      <c r="D1634" t="s">
        <v>689</v>
      </c>
      <c r="E1634">
        <v>28000</v>
      </c>
    </row>
    <row r="1635" spans="3:5" x14ac:dyDescent="0.4">
      <c r="C1635" t="s">
        <v>853</v>
      </c>
      <c r="D1635" t="s">
        <v>690</v>
      </c>
      <c r="E1635">
        <v>20800</v>
      </c>
    </row>
    <row r="1636" spans="3:5" x14ac:dyDescent="0.4">
      <c r="C1636" t="s">
        <v>853</v>
      </c>
      <c r="D1636" t="s">
        <v>691</v>
      </c>
      <c r="E1636">
        <v>10300</v>
      </c>
    </row>
    <row r="1637" spans="3:5" x14ac:dyDescent="0.4">
      <c r="C1637" t="s">
        <v>853</v>
      </c>
      <c r="D1637" t="s">
        <v>692</v>
      </c>
      <c r="E1637">
        <v>29200</v>
      </c>
    </row>
    <row r="1638" spans="3:5" x14ac:dyDescent="0.4">
      <c r="C1638" t="s">
        <v>853</v>
      </c>
      <c r="D1638" t="s">
        <v>693</v>
      </c>
      <c r="E1638">
        <v>17800</v>
      </c>
    </row>
    <row r="1639" spans="3:5" x14ac:dyDescent="0.4">
      <c r="C1639" t="s">
        <v>853</v>
      </c>
      <c r="D1639" t="s">
        <v>694</v>
      </c>
      <c r="E1639">
        <v>22000</v>
      </c>
    </row>
    <row r="1640" spans="3:5" x14ac:dyDescent="0.4">
      <c r="C1640" t="s">
        <v>853</v>
      </c>
      <c r="D1640" t="s">
        <v>695</v>
      </c>
      <c r="E1640">
        <v>19500</v>
      </c>
    </row>
    <row r="1641" spans="3:5" x14ac:dyDescent="0.4">
      <c r="C1641" t="s">
        <v>853</v>
      </c>
      <c r="D1641" t="s">
        <v>696</v>
      </c>
      <c r="E1641">
        <v>6800</v>
      </c>
    </row>
    <row r="1642" spans="3:5" x14ac:dyDescent="0.4">
      <c r="C1642" t="s">
        <v>853</v>
      </c>
      <c r="D1642" t="s">
        <v>697</v>
      </c>
      <c r="E1642">
        <v>24700</v>
      </c>
    </row>
    <row r="1643" spans="3:5" x14ac:dyDescent="0.4">
      <c r="C1643" t="s">
        <v>853</v>
      </c>
      <c r="D1643" t="s">
        <v>698</v>
      </c>
      <c r="E1643">
        <v>25000</v>
      </c>
    </row>
    <row r="1644" spans="3:5" x14ac:dyDescent="0.4">
      <c r="C1644" t="s">
        <v>853</v>
      </c>
      <c r="D1644" t="s">
        <v>699</v>
      </c>
      <c r="E1644">
        <v>17300</v>
      </c>
    </row>
    <row r="1645" spans="3:5" x14ac:dyDescent="0.4">
      <c r="C1645" t="s">
        <v>853</v>
      </c>
      <c r="D1645" t="s">
        <v>700</v>
      </c>
      <c r="E1645">
        <v>15500</v>
      </c>
    </row>
    <row r="1646" spans="3:5" x14ac:dyDescent="0.4">
      <c r="C1646" t="s">
        <v>853</v>
      </c>
      <c r="D1646" t="s">
        <v>701</v>
      </c>
      <c r="E1646">
        <v>38400</v>
      </c>
    </row>
    <row r="1647" spans="3:5" x14ac:dyDescent="0.4">
      <c r="C1647" t="s">
        <v>853</v>
      </c>
      <c r="D1647" t="s">
        <v>702</v>
      </c>
      <c r="E1647">
        <v>19300</v>
      </c>
    </row>
    <row r="1648" spans="3:5" x14ac:dyDescent="0.4">
      <c r="C1648" t="s">
        <v>853</v>
      </c>
      <c r="D1648" t="s">
        <v>703</v>
      </c>
      <c r="E1648">
        <v>51300</v>
      </c>
    </row>
    <row r="1649" spans="1:5" x14ac:dyDescent="0.4">
      <c r="C1649" t="s">
        <v>853</v>
      </c>
      <c r="D1649" t="s">
        <v>704</v>
      </c>
      <c r="E1649">
        <v>30300</v>
      </c>
    </row>
    <row r="1650" spans="1:5" x14ac:dyDescent="0.4">
      <c r="C1650" t="s">
        <v>853</v>
      </c>
      <c r="D1650" t="s">
        <v>705</v>
      </c>
      <c r="E1650">
        <v>22900</v>
      </c>
    </row>
    <row r="1651" spans="1:5" x14ac:dyDescent="0.4">
      <c r="C1651" t="s">
        <v>853</v>
      </c>
      <c r="D1651" t="s">
        <v>706</v>
      </c>
      <c r="E1651">
        <v>6500</v>
      </c>
    </row>
    <row r="1652" spans="1:5" x14ac:dyDescent="0.4">
      <c r="C1652" t="s">
        <v>853</v>
      </c>
      <c r="D1652" t="s">
        <v>707</v>
      </c>
      <c r="E1652">
        <v>37900</v>
      </c>
    </row>
    <row r="1653" spans="1:5" x14ac:dyDescent="0.4">
      <c r="C1653" t="s">
        <v>853</v>
      </c>
      <c r="D1653" t="s">
        <v>708</v>
      </c>
      <c r="E1653">
        <v>31500</v>
      </c>
    </row>
    <row r="1654" spans="1:5" x14ac:dyDescent="0.4">
      <c r="C1654" t="s">
        <v>853</v>
      </c>
      <c r="D1654" t="s">
        <v>709</v>
      </c>
      <c r="E1654">
        <v>21600</v>
      </c>
    </row>
    <row r="1655" spans="1:5" x14ac:dyDescent="0.4">
      <c r="C1655" t="s">
        <v>853</v>
      </c>
      <c r="D1655" t="s">
        <v>710</v>
      </c>
      <c r="E1655">
        <v>29300</v>
      </c>
    </row>
    <row r="1656" spans="1:5" x14ac:dyDescent="0.4">
      <c r="C1656" t="s">
        <v>853</v>
      </c>
      <c r="D1656" t="s">
        <v>711</v>
      </c>
      <c r="E1656">
        <v>26400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2088600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87E03-FDDA-471A-AF2C-55D98CCE75BF}">
  <sheetPr codeName="Sheet17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_xll.RssChart($A$2:$E$2,場中監視!A15, "1M", ((60*2.5)+1+(60*3)+1)*5)</f>
        <v>=RssChart($A$2:$E$2,場中監視!A15,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場中監視!A15, "D", 100)</f>
        <v>=RssChart($AJ$2:$AS$2, 場中監視!A15,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87725</v>
      </c>
      <c r="T2" s="2">
        <f t="shared" si="0"/>
        <v>64500</v>
      </c>
      <c r="U2" s="2">
        <f t="shared" si="0"/>
        <v>97600</v>
      </c>
      <c r="V2" s="2">
        <f t="shared" si="0"/>
        <v>0</v>
      </c>
      <c r="W2" s="2">
        <f t="shared" si="0"/>
        <v>30200</v>
      </c>
      <c r="X2" s="2">
        <f t="shared" si="0"/>
        <v>158600</v>
      </c>
      <c r="Y2" s="2" cm="1">
        <f t="array" ref="Y2">_xlfn.XLOOKUP(Y$1&amp;$R2,$C$3:$C$1662&amp;$D$3:$D$1662,$E$3:$E$1662,0,0,1)</f>
        <v>64500</v>
      </c>
      <c r="Z2" s="2" cm="1">
        <f t="array" ref="Z2">_xlfn.XLOOKUP(Z$1&amp;$R2,$C$3:$C$1662&amp;$D$3:$D$1662,$E$3:$E$1662,0,0,1)</f>
        <v>97600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30200</v>
      </c>
      <c r="AC2" s="2" cm="1">
        <f t="array" ref="AC2">_xlfn.XLOOKUP(AC$1&amp;$R2,$C$3:$C$1662&amp;$D$3:$D$1662,$E$3:$E$1662,0,0,1)</f>
        <v>158600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1013</v>
      </c>
      <c r="B3" t="s">
        <v>385</v>
      </c>
      <c r="C3" t="s">
        <v>804</v>
      </c>
      <c r="D3" t="s">
        <v>506</v>
      </c>
      <c r="E3">
        <v>158600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115950</v>
      </c>
      <c r="T3" s="2">
        <f>T2+Y3</f>
        <v>79700</v>
      </c>
      <c r="U3" s="2">
        <f>U2+Z3</f>
        <v>106800</v>
      </c>
      <c r="V3" s="2">
        <f>V2+AA3</f>
        <v>0</v>
      </c>
      <c r="W3" s="2">
        <f>W2+AB3</f>
        <v>42500</v>
      </c>
      <c r="X3" s="2">
        <f>X2+AC3</f>
        <v>234800</v>
      </c>
      <c r="Y3" s="2" cm="1">
        <f t="array" ref="Y3">_xlfn.XLOOKUP(Y$1&amp;$R3,$C$3:$C$1662&amp;$D$3:$D$1662,$E$3:$E$1662,0,0,1)</f>
        <v>15200</v>
      </c>
      <c r="Z3" s="2" cm="1">
        <f t="array" ref="Z3">_xlfn.XLOOKUP(Z$1&amp;$R3,$C$3:$C$1662&amp;$D$3:$D$1662,$E$3:$E$1662,0,0,1)</f>
        <v>9200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12300</v>
      </c>
      <c r="AC3" s="2" cm="1">
        <f t="array" ref="AC3">_xlfn.XLOOKUP(AC$1&amp;$R3,$C$3:$C$1662&amp;$D$3:$D$1662,$E$3:$E$1662,0,0,1)</f>
        <v>76200</v>
      </c>
      <c r="AJ3" t="s">
        <v>1013</v>
      </c>
      <c r="AK3" t="s">
        <v>882</v>
      </c>
      <c r="AL3" t="s">
        <v>883</v>
      </c>
      <c r="AM3" t="s">
        <v>884</v>
      </c>
      <c r="AN3" t="s">
        <v>881</v>
      </c>
      <c r="AO3">
        <v>2701</v>
      </c>
      <c r="AP3">
        <v>2793</v>
      </c>
      <c r="AQ3">
        <v>2698</v>
      </c>
      <c r="AR3">
        <v>2778</v>
      </c>
      <c r="AS3">
        <v>1152300</v>
      </c>
    </row>
    <row r="4" spans="1:48" x14ac:dyDescent="0.4">
      <c r="C4" t="s">
        <v>804</v>
      </c>
      <c r="D4" t="s">
        <v>507</v>
      </c>
      <c r="E4">
        <v>76200</v>
      </c>
      <c r="I4" t="str">
        <v>2025/02/20</v>
      </c>
      <c r="R4" t="s">
        <v>92</v>
      </c>
      <c r="S4" s="2">
        <f t="shared" si="1"/>
        <v>128400</v>
      </c>
      <c r="T4" s="2">
        <f t="shared" ref="T4:X19" si="2">T3+Y4</f>
        <v>82300</v>
      </c>
      <c r="U4" s="2">
        <f t="shared" si="2"/>
        <v>118200</v>
      </c>
      <c r="V4" s="2">
        <f t="shared" si="2"/>
        <v>0</v>
      </c>
      <c r="W4" s="2">
        <f t="shared" si="2"/>
        <v>58900</v>
      </c>
      <c r="X4" s="2">
        <f t="shared" si="2"/>
        <v>254200</v>
      </c>
      <c r="Y4" s="2" cm="1">
        <f t="array" ref="Y4">_xlfn.XLOOKUP(Y$1&amp;$R4,$C$3:$C$1662&amp;$D$3:$D$1662,$E$3:$E$1662,0,0,1)</f>
        <v>2600</v>
      </c>
      <c r="Z4" s="2" cm="1">
        <f t="array" ref="Z4">_xlfn.XLOOKUP(Z$1&amp;$R4,$C$3:$C$1662&amp;$D$3:$D$1662,$E$3:$E$1662,0,0,1)</f>
        <v>11400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16400</v>
      </c>
      <c r="AC4" s="2" cm="1">
        <f t="array" ref="AC4">_xlfn.XLOOKUP(AC$1&amp;$R4,$C$3:$C$1662&amp;$D$3:$D$1662,$E$3:$E$1662,0,0,1)</f>
        <v>19400</v>
      </c>
      <c r="AM4" t="s">
        <v>885</v>
      </c>
      <c r="AN4" t="s">
        <v>881</v>
      </c>
      <c r="AO4">
        <v>2785</v>
      </c>
      <c r="AP4">
        <v>2872</v>
      </c>
      <c r="AQ4">
        <v>2742</v>
      </c>
      <c r="AR4">
        <v>2861</v>
      </c>
      <c r="AS4">
        <v>1464900</v>
      </c>
      <c r="AU4" s="7">
        <f t="shared" ref="AU4:AU67" si="3">IF(AR3&lt;AR4,AR4/AR3-1,"")</f>
        <v>2.9877609791216786E-2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19400</v>
      </c>
      <c r="I5" t="str">
        <v>2025/02/19</v>
      </c>
      <c r="R5" t="s">
        <v>41</v>
      </c>
      <c r="S5" s="2">
        <f t="shared" si="1"/>
        <v>144360</v>
      </c>
      <c r="T5" s="2">
        <f t="shared" si="2"/>
        <v>88800</v>
      </c>
      <c r="U5" s="2">
        <f t="shared" si="2"/>
        <v>126000</v>
      </c>
      <c r="V5" s="2">
        <f t="shared" si="2"/>
        <v>160300</v>
      </c>
      <c r="W5" s="2">
        <f t="shared" si="2"/>
        <v>82400</v>
      </c>
      <c r="X5" s="2">
        <f t="shared" si="2"/>
        <v>264300</v>
      </c>
      <c r="Y5" s="2" cm="1">
        <f t="array" ref="Y5">_xlfn.XLOOKUP(Y$1&amp;$R5,$C$3:$C$1662&amp;$D$3:$D$1662,$E$3:$E$1662,0,0,1)</f>
        <v>6500</v>
      </c>
      <c r="Z5" s="2" cm="1">
        <f t="array" ref="Z5">_xlfn.XLOOKUP(Z$1&amp;$R5,$C$3:$C$1662&amp;$D$3:$D$1662,$E$3:$E$1662,0,0,1)</f>
        <v>7800</v>
      </c>
      <c r="AA5" s="2" cm="1">
        <f t="array" ref="AA5">_xlfn.XLOOKUP(AA$1&amp;$R5,$C$3:$C$1662&amp;$D$3:$D$1662,$E$3:$E$1662,0,0,1)</f>
        <v>160300</v>
      </c>
      <c r="AB5" s="2" cm="1">
        <f t="array" ref="AB5">_xlfn.XLOOKUP(AB$1&amp;$R5,$C$3:$C$1662&amp;$D$3:$D$1662,$E$3:$E$1662,0,0,1)</f>
        <v>23500</v>
      </c>
      <c r="AC5" s="2" cm="1">
        <f t="array" ref="AC5">_xlfn.XLOOKUP(AC$1&amp;$R5,$C$3:$C$1662&amp;$D$3:$D$1662,$E$3:$E$1662,0,0,1)</f>
        <v>10100</v>
      </c>
      <c r="AM5" t="s">
        <v>886</v>
      </c>
      <c r="AN5" t="s">
        <v>881</v>
      </c>
      <c r="AO5">
        <v>2860</v>
      </c>
      <c r="AP5">
        <v>3005</v>
      </c>
      <c r="AQ5">
        <v>2851</v>
      </c>
      <c r="AR5">
        <v>2977</v>
      </c>
      <c r="AS5">
        <v>1943200</v>
      </c>
      <c r="AU5" s="7">
        <f t="shared" si="3"/>
        <v>4.0545263893743355E-2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10100</v>
      </c>
      <c r="I6" t="str">
        <v>2025/02/18</v>
      </c>
      <c r="R6" t="s">
        <v>36</v>
      </c>
      <c r="S6" s="2">
        <f t="shared" si="1"/>
        <v>163060</v>
      </c>
      <c r="T6" s="2">
        <f t="shared" si="2"/>
        <v>93800</v>
      </c>
      <c r="U6" s="2">
        <f t="shared" si="2"/>
        <v>145500</v>
      </c>
      <c r="V6" s="2">
        <f t="shared" si="2"/>
        <v>192100</v>
      </c>
      <c r="W6" s="2">
        <f t="shared" si="2"/>
        <v>89500</v>
      </c>
      <c r="X6" s="2">
        <f t="shared" si="2"/>
        <v>294400</v>
      </c>
      <c r="Y6" s="2" cm="1">
        <f t="array" ref="Y6">_xlfn.XLOOKUP(Y$1&amp;$R6,$C$3:$C$1662&amp;$D$3:$D$1662,$E$3:$E$1662,0,0,1)</f>
        <v>5000</v>
      </c>
      <c r="Z6" s="2" cm="1">
        <f t="array" ref="Z6">_xlfn.XLOOKUP(Z$1&amp;$R6,$C$3:$C$1662&amp;$D$3:$D$1662,$E$3:$E$1662,0,0,1)</f>
        <v>19500</v>
      </c>
      <c r="AA6" s="2" cm="1">
        <f t="array" ref="AA6">_xlfn.XLOOKUP(AA$1&amp;$R6,$C$3:$C$1662&amp;$D$3:$D$1662,$E$3:$E$1662,0,0,1)</f>
        <v>31800</v>
      </c>
      <c r="AB6" s="2" cm="1">
        <f t="array" ref="AB6">_xlfn.XLOOKUP(AB$1&amp;$R6,$C$3:$C$1662&amp;$D$3:$D$1662,$E$3:$E$1662,0,0,1)</f>
        <v>7100</v>
      </c>
      <c r="AC6" s="2" cm="1">
        <f t="array" ref="AC6">_xlfn.XLOOKUP(AC$1&amp;$R6,$C$3:$C$1662&amp;$D$3:$D$1662,$E$3:$E$1662,0,0,1)</f>
        <v>30100</v>
      </c>
      <c r="AM6" t="s">
        <v>887</v>
      </c>
      <c r="AN6" t="s">
        <v>881</v>
      </c>
      <c r="AO6">
        <v>2927</v>
      </c>
      <c r="AP6">
        <v>2952</v>
      </c>
      <c r="AQ6">
        <v>2880</v>
      </c>
      <c r="AR6">
        <v>2887</v>
      </c>
      <c r="AS6">
        <v>1838400</v>
      </c>
      <c r="AU6" s="7" t="str">
        <f t="shared" si="3"/>
        <v/>
      </c>
      <c r="AV6" s="7">
        <f t="shared" si="4"/>
        <v>-3.0231776956667789E-2</v>
      </c>
    </row>
    <row r="7" spans="1:48" x14ac:dyDescent="0.4">
      <c r="C7" t="s">
        <v>804</v>
      </c>
      <c r="D7" t="s">
        <v>510</v>
      </c>
      <c r="E7">
        <v>30100</v>
      </c>
      <c r="I7" t="str">
        <v>2025/02/17</v>
      </c>
      <c r="R7" t="s">
        <v>84</v>
      </c>
      <c r="S7" s="2">
        <f t="shared" si="1"/>
        <v>173100</v>
      </c>
      <c r="T7" s="2">
        <f t="shared" si="2"/>
        <v>97900</v>
      </c>
      <c r="U7" s="2">
        <f t="shared" si="2"/>
        <v>159800</v>
      </c>
      <c r="V7" s="2">
        <f t="shared" si="2"/>
        <v>198800</v>
      </c>
      <c r="W7" s="2">
        <f t="shared" si="2"/>
        <v>94000</v>
      </c>
      <c r="X7" s="2">
        <f t="shared" si="2"/>
        <v>315000</v>
      </c>
      <c r="Y7" s="2" cm="1">
        <f t="array" ref="Y7">_xlfn.XLOOKUP(Y$1&amp;$R7,$C$3:$C$1662&amp;$D$3:$D$1662,$E$3:$E$1662,0,0,1)</f>
        <v>4100</v>
      </c>
      <c r="Z7" s="2" cm="1">
        <f t="array" ref="Z7">_xlfn.XLOOKUP(Z$1&amp;$R7,$C$3:$C$1662&amp;$D$3:$D$1662,$E$3:$E$1662,0,0,1)</f>
        <v>14300</v>
      </c>
      <c r="AA7" s="2" cm="1">
        <f t="array" ref="AA7">_xlfn.XLOOKUP(AA$1&amp;$R7,$C$3:$C$1662&amp;$D$3:$D$1662,$E$3:$E$1662,0,0,1)</f>
        <v>6700</v>
      </c>
      <c r="AB7" s="2" cm="1">
        <f t="array" ref="AB7">_xlfn.XLOOKUP(AB$1&amp;$R7,$C$3:$C$1662&amp;$D$3:$D$1662,$E$3:$E$1662,0,0,1)</f>
        <v>4500</v>
      </c>
      <c r="AC7" s="2" cm="1">
        <f t="array" ref="AC7">_xlfn.XLOOKUP(AC$1&amp;$R7,$C$3:$C$1662&amp;$D$3:$D$1662,$E$3:$E$1662,0,0,1)</f>
        <v>20600</v>
      </c>
      <c r="AM7" t="s">
        <v>888</v>
      </c>
      <c r="AN7" t="s">
        <v>881</v>
      </c>
      <c r="AO7">
        <v>2915</v>
      </c>
      <c r="AP7">
        <v>3120</v>
      </c>
      <c r="AQ7">
        <v>2836</v>
      </c>
      <c r="AR7">
        <v>3035</v>
      </c>
      <c r="AS7">
        <v>1991700</v>
      </c>
      <c r="AU7" s="7">
        <f t="shared" si="3"/>
        <v>5.1264288188430873E-2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20600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183460</v>
      </c>
      <c r="T8" s="2">
        <f t="shared" si="2"/>
        <v>105600</v>
      </c>
      <c r="U8" s="2">
        <f t="shared" si="2"/>
        <v>167900</v>
      </c>
      <c r="V8" s="2">
        <f t="shared" si="2"/>
        <v>215900</v>
      </c>
      <c r="W8" s="2">
        <f t="shared" si="2"/>
        <v>101900</v>
      </c>
      <c r="X8" s="2">
        <f t="shared" si="2"/>
        <v>326000</v>
      </c>
      <c r="Y8" s="2" cm="1">
        <f t="array" ref="Y8">_xlfn.XLOOKUP(Y$1&amp;$R8,$C$3:$C$1662&amp;$D$3:$D$1662,$E$3:$E$1662,0,0,1)</f>
        <v>7700</v>
      </c>
      <c r="Z8" s="2" cm="1">
        <f t="array" ref="Z8">_xlfn.XLOOKUP(Z$1&amp;$R8,$C$3:$C$1662&amp;$D$3:$D$1662,$E$3:$E$1662,0,0,1)</f>
        <v>8100</v>
      </c>
      <c r="AA8" s="2" cm="1">
        <f t="array" ref="AA8">_xlfn.XLOOKUP(AA$1&amp;$R8,$C$3:$C$1662&amp;$D$3:$D$1662,$E$3:$E$1662,0,0,1)</f>
        <v>17100</v>
      </c>
      <c r="AB8" s="2" cm="1">
        <f t="array" ref="AB8">_xlfn.XLOOKUP(AB$1&amp;$R8,$C$3:$C$1662&amp;$D$3:$D$1662,$E$3:$E$1662,0,0,1)</f>
        <v>7900</v>
      </c>
      <c r="AC8" s="2" cm="1">
        <f t="array" ref="AC8">_xlfn.XLOOKUP(AC$1&amp;$R8,$C$3:$C$1662&amp;$D$3:$D$1662,$E$3:$E$1662,0,0,1)</f>
        <v>11000</v>
      </c>
      <c r="AM8" t="s">
        <v>889</v>
      </c>
      <c r="AN8" t="s">
        <v>881</v>
      </c>
      <c r="AO8">
        <v>2965</v>
      </c>
      <c r="AP8">
        <v>3010</v>
      </c>
      <c r="AQ8">
        <v>2857</v>
      </c>
      <c r="AR8">
        <v>2875</v>
      </c>
      <c r="AS8">
        <v>1688400</v>
      </c>
      <c r="AU8" s="7" t="str">
        <f t="shared" si="3"/>
        <v/>
      </c>
      <c r="AV8" s="7">
        <f t="shared" si="4"/>
        <v>-5.2718286655683677E-2</v>
      </c>
    </row>
    <row r="9" spans="1:48" x14ac:dyDescent="0.4">
      <c r="C9" t="s">
        <v>804</v>
      </c>
      <c r="D9" t="s">
        <v>512</v>
      </c>
      <c r="E9">
        <v>11000</v>
      </c>
      <c r="G9" s="1"/>
      <c r="H9" s="1"/>
      <c r="I9" s="1"/>
      <c r="J9" s="1"/>
      <c r="K9" s="1"/>
      <c r="L9" s="1"/>
      <c r="R9" t="s">
        <v>18</v>
      </c>
      <c r="S9" s="2">
        <f t="shared" si="1"/>
        <v>190780</v>
      </c>
      <c r="T9" s="2">
        <f t="shared" si="2"/>
        <v>112400</v>
      </c>
      <c r="U9" s="2">
        <f t="shared" si="2"/>
        <v>170000</v>
      </c>
      <c r="V9" s="2">
        <f t="shared" si="2"/>
        <v>225700</v>
      </c>
      <c r="W9" s="2">
        <f t="shared" si="2"/>
        <v>112100</v>
      </c>
      <c r="X9" s="2">
        <f t="shared" si="2"/>
        <v>333700</v>
      </c>
      <c r="Y9" s="2" cm="1">
        <f t="array" ref="Y9">_xlfn.XLOOKUP(Y$1&amp;$R9,$C$3:$C$1662&amp;$D$3:$D$1662,$E$3:$E$1662,0,0,1)</f>
        <v>6800</v>
      </c>
      <c r="Z9" s="2" cm="1">
        <f t="array" ref="Z9">_xlfn.XLOOKUP(Z$1&amp;$R9,$C$3:$C$1662&amp;$D$3:$D$1662,$E$3:$E$1662,0,0,1)</f>
        <v>2100</v>
      </c>
      <c r="AA9" s="2" cm="1">
        <f t="array" ref="AA9">_xlfn.XLOOKUP(AA$1&amp;$R9,$C$3:$C$1662&amp;$D$3:$D$1662,$E$3:$E$1662,0,0,1)</f>
        <v>9800</v>
      </c>
      <c r="AB9" s="2" cm="1">
        <f t="array" ref="AB9">_xlfn.XLOOKUP(AB$1&amp;$R9,$C$3:$C$1662&amp;$D$3:$D$1662,$E$3:$E$1662,0,0,1)</f>
        <v>10200</v>
      </c>
      <c r="AC9" s="2" cm="1">
        <f t="array" ref="AC9">_xlfn.XLOOKUP(AC$1&amp;$R9,$C$3:$C$1662&amp;$D$3:$D$1662,$E$3:$E$1662,0,0,1)</f>
        <v>7700</v>
      </c>
      <c r="AM9" t="s">
        <v>890</v>
      </c>
      <c r="AN9" t="s">
        <v>881</v>
      </c>
      <c r="AO9">
        <v>2954</v>
      </c>
      <c r="AP9">
        <v>2968</v>
      </c>
      <c r="AQ9">
        <v>2832</v>
      </c>
      <c r="AR9">
        <v>2914</v>
      </c>
      <c r="AS9">
        <v>1606700</v>
      </c>
      <c r="AU9" s="7">
        <f t="shared" si="3"/>
        <v>1.3565217391304341E-2</v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7700</v>
      </c>
      <c r="R10" t="s">
        <v>27</v>
      </c>
      <c r="S10" s="2">
        <f t="shared" si="1"/>
        <v>198120</v>
      </c>
      <c r="T10" s="2">
        <f t="shared" si="2"/>
        <v>114300</v>
      </c>
      <c r="U10" s="2">
        <f t="shared" si="2"/>
        <v>171600</v>
      </c>
      <c r="V10" s="2">
        <f t="shared" si="2"/>
        <v>234200</v>
      </c>
      <c r="W10" s="2">
        <f t="shared" si="2"/>
        <v>124600</v>
      </c>
      <c r="X10" s="2">
        <f t="shared" si="2"/>
        <v>345900</v>
      </c>
      <c r="Y10" s="2" cm="1">
        <f t="array" ref="Y10">_xlfn.XLOOKUP(Y$1&amp;$R10,$C$3:$C$1662&amp;$D$3:$D$1662,$E$3:$E$1662,0,0,1)</f>
        <v>1900</v>
      </c>
      <c r="Z10" s="2" cm="1">
        <f t="array" ref="Z10">_xlfn.XLOOKUP(Z$1&amp;$R10,$C$3:$C$1662&amp;$D$3:$D$1662,$E$3:$E$1662,0,0,1)</f>
        <v>1600</v>
      </c>
      <c r="AA10" s="2" cm="1">
        <f t="array" ref="AA10">_xlfn.XLOOKUP(AA$1&amp;$R10,$C$3:$C$1662&amp;$D$3:$D$1662,$E$3:$E$1662,0,0,1)</f>
        <v>8500</v>
      </c>
      <c r="AB10" s="2" cm="1">
        <f t="array" ref="AB10">_xlfn.XLOOKUP(AB$1&amp;$R10,$C$3:$C$1662&amp;$D$3:$D$1662,$E$3:$E$1662,0,0,1)</f>
        <v>12500</v>
      </c>
      <c r="AC10" s="2" cm="1">
        <f t="array" ref="AC10">_xlfn.XLOOKUP(AC$1&amp;$R10,$C$3:$C$1662&amp;$D$3:$D$1662,$E$3:$E$1662,0,0,1)</f>
        <v>12200</v>
      </c>
      <c r="AM10" t="s">
        <v>891</v>
      </c>
      <c r="AN10" t="s">
        <v>881</v>
      </c>
      <c r="AO10">
        <v>2891</v>
      </c>
      <c r="AP10">
        <v>2913</v>
      </c>
      <c r="AQ10">
        <v>2802</v>
      </c>
      <c r="AR10">
        <v>2850</v>
      </c>
      <c r="AS10">
        <v>1248200</v>
      </c>
      <c r="AU10" s="7" t="str">
        <f t="shared" si="3"/>
        <v/>
      </c>
      <c r="AV10" s="7">
        <f t="shared" si="4"/>
        <v>-2.1962937542896355E-2</v>
      </c>
    </row>
    <row r="11" spans="1:48" x14ac:dyDescent="0.4">
      <c r="C11" t="s">
        <v>804</v>
      </c>
      <c r="D11" t="s">
        <v>514</v>
      </c>
      <c r="E11">
        <v>12200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206520</v>
      </c>
      <c r="T11" s="2">
        <f t="shared" si="2"/>
        <v>118700</v>
      </c>
      <c r="U11" s="2">
        <f t="shared" si="2"/>
        <v>173600</v>
      </c>
      <c r="V11" s="2">
        <f t="shared" si="2"/>
        <v>253300</v>
      </c>
      <c r="W11" s="2">
        <f t="shared" si="2"/>
        <v>125600</v>
      </c>
      <c r="X11" s="2">
        <f t="shared" si="2"/>
        <v>361400</v>
      </c>
      <c r="Y11" s="2" cm="1">
        <f t="array" ref="Y11">_xlfn.XLOOKUP(Y$1&amp;$R11,$C$3:$C$1662&amp;$D$3:$D$1662,$E$3:$E$1662,0,0,1)</f>
        <v>4400</v>
      </c>
      <c r="Z11" s="2" cm="1">
        <f t="array" ref="Z11">_xlfn.XLOOKUP(Z$1&amp;$R11,$C$3:$C$1662&amp;$D$3:$D$1662,$E$3:$E$1662,0,0,1)</f>
        <v>2000</v>
      </c>
      <c r="AA11" s="2" cm="1">
        <f t="array" ref="AA11">_xlfn.XLOOKUP(AA$1&amp;$R11,$C$3:$C$1662&amp;$D$3:$D$1662,$E$3:$E$1662,0,0,1)</f>
        <v>19100</v>
      </c>
      <c r="AB11" s="2" cm="1">
        <f t="array" ref="AB11">_xlfn.XLOOKUP(AB$1&amp;$R11,$C$3:$C$1662&amp;$D$3:$D$1662,$E$3:$E$1662,0,0,1)</f>
        <v>1000</v>
      </c>
      <c r="AC11" s="2" cm="1">
        <f t="array" ref="AC11">_xlfn.XLOOKUP(AC$1&amp;$R11,$C$3:$C$1662&amp;$D$3:$D$1662,$E$3:$E$1662,0,0,1)</f>
        <v>15500</v>
      </c>
      <c r="AM11" t="s">
        <v>892</v>
      </c>
      <c r="AN11" t="s">
        <v>881</v>
      </c>
      <c r="AO11">
        <v>2900</v>
      </c>
      <c r="AP11">
        <v>2978</v>
      </c>
      <c r="AQ11">
        <v>2856</v>
      </c>
      <c r="AR11">
        <v>2962</v>
      </c>
      <c r="AS11">
        <v>1176800</v>
      </c>
      <c r="AU11" s="7">
        <f t="shared" si="3"/>
        <v>3.9298245614035165E-2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15500</v>
      </c>
      <c r="R12" t="s">
        <v>62</v>
      </c>
      <c r="S12" s="2">
        <f t="shared" si="1"/>
        <v>216200</v>
      </c>
      <c r="T12" s="2">
        <f t="shared" si="2"/>
        <v>118800</v>
      </c>
      <c r="U12" s="2">
        <f t="shared" si="2"/>
        <v>175800</v>
      </c>
      <c r="V12" s="2">
        <f t="shared" si="2"/>
        <v>281700</v>
      </c>
      <c r="W12" s="2">
        <f t="shared" si="2"/>
        <v>136400</v>
      </c>
      <c r="X12" s="2">
        <f t="shared" si="2"/>
        <v>368300</v>
      </c>
      <c r="Y12" s="2" cm="1">
        <f t="array" ref="Y12">_xlfn.XLOOKUP(Y$1&amp;$R12,$C$3:$C$1662&amp;$D$3:$D$1662,$E$3:$E$1662,0,0,1)</f>
        <v>100</v>
      </c>
      <c r="Z12" s="2" cm="1">
        <f t="array" ref="Z12">_xlfn.XLOOKUP(Z$1&amp;$R12,$C$3:$C$1662&amp;$D$3:$D$1662,$E$3:$E$1662,0,0,1)</f>
        <v>2200</v>
      </c>
      <c r="AA12" s="2" cm="1">
        <f t="array" ref="AA12">_xlfn.XLOOKUP(AA$1&amp;$R12,$C$3:$C$1662&amp;$D$3:$D$1662,$E$3:$E$1662,0,0,1)</f>
        <v>28400</v>
      </c>
      <c r="AB12" s="2" cm="1">
        <f t="array" ref="AB12">_xlfn.XLOOKUP(AB$1&amp;$R12,$C$3:$C$1662&amp;$D$3:$D$1662,$E$3:$E$1662,0,0,1)</f>
        <v>10800</v>
      </c>
      <c r="AC12" s="2" cm="1">
        <f t="array" ref="AC12">_xlfn.XLOOKUP(AC$1&amp;$R12,$C$3:$C$1662&amp;$D$3:$D$1662,$E$3:$E$1662,0,0,1)</f>
        <v>6900</v>
      </c>
      <c r="AM12" t="s">
        <v>893</v>
      </c>
      <c r="AN12" t="s">
        <v>881</v>
      </c>
      <c r="AO12">
        <v>2951</v>
      </c>
      <c r="AP12">
        <v>2999</v>
      </c>
      <c r="AQ12">
        <v>2871</v>
      </c>
      <c r="AR12">
        <v>2916</v>
      </c>
      <c r="AS12">
        <v>1040100</v>
      </c>
      <c r="AU12" s="7" t="str">
        <f t="shared" si="3"/>
        <v/>
      </c>
      <c r="AV12" s="7">
        <f t="shared" si="4"/>
        <v>-1.5530047265361224E-2</v>
      </c>
    </row>
    <row r="13" spans="1:48" x14ac:dyDescent="0.4">
      <c r="C13" t="s">
        <v>804</v>
      </c>
      <c r="D13" t="s">
        <v>516</v>
      </c>
      <c r="E13">
        <v>6900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226840</v>
      </c>
      <c r="T13" s="2">
        <f t="shared" si="2"/>
        <v>134400</v>
      </c>
      <c r="U13" s="2">
        <f t="shared" si="2"/>
        <v>180200</v>
      </c>
      <c r="V13" s="2">
        <f t="shared" si="2"/>
        <v>284700</v>
      </c>
      <c r="W13" s="2">
        <f t="shared" si="2"/>
        <v>145600</v>
      </c>
      <c r="X13" s="2">
        <f t="shared" si="2"/>
        <v>389300</v>
      </c>
      <c r="Y13" s="2" cm="1">
        <f t="array" ref="Y13">_xlfn.XLOOKUP(Y$1&amp;$R13,$C$3:$C$1662&amp;$D$3:$D$1662,$E$3:$E$1662,0,0,1)</f>
        <v>15600</v>
      </c>
      <c r="Z13" s="2" cm="1">
        <f t="array" ref="Z13">_xlfn.XLOOKUP(Z$1&amp;$R13,$C$3:$C$1662&amp;$D$3:$D$1662,$E$3:$E$1662,0,0,1)</f>
        <v>4400</v>
      </c>
      <c r="AA13" s="2" cm="1">
        <f t="array" ref="AA13">_xlfn.XLOOKUP(AA$1&amp;$R13,$C$3:$C$1662&amp;$D$3:$D$1662,$E$3:$E$1662,0,0,1)</f>
        <v>3000</v>
      </c>
      <c r="AB13" s="2" cm="1">
        <f t="array" ref="AB13">_xlfn.XLOOKUP(AB$1&amp;$R13,$C$3:$C$1662&amp;$D$3:$D$1662,$E$3:$E$1662,0,0,1)</f>
        <v>9200</v>
      </c>
      <c r="AC13" s="2" cm="1">
        <f t="array" ref="AC13">_xlfn.XLOOKUP(AC$1&amp;$R13,$C$3:$C$1662&amp;$D$3:$D$1662,$E$3:$E$1662,0,0,1)</f>
        <v>21000</v>
      </c>
      <c r="AM13" t="s">
        <v>894</v>
      </c>
      <c r="AN13" t="s">
        <v>881</v>
      </c>
      <c r="AO13">
        <v>2966</v>
      </c>
      <c r="AP13">
        <v>3095</v>
      </c>
      <c r="AQ13">
        <v>2925</v>
      </c>
      <c r="AR13">
        <v>2936</v>
      </c>
      <c r="AS13">
        <v>1665600</v>
      </c>
      <c r="AU13" s="7">
        <f t="shared" si="3"/>
        <v>6.8587105624142719E-3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21000</v>
      </c>
      <c r="R14" t="s">
        <v>149</v>
      </c>
      <c r="S14" s="2">
        <f t="shared" si="1"/>
        <v>233180</v>
      </c>
      <c r="T14" s="2">
        <f t="shared" si="2"/>
        <v>136900</v>
      </c>
      <c r="U14" s="2">
        <f t="shared" si="2"/>
        <v>182500</v>
      </c>
      <c r="V14" s="2">
        <f t="shared" si="2"/>
        <v>287100</v>
      </c>
      <c r="W14" s="2">
        <f t="shared" si="2"/>
        <v>160900</v>
      </c>
      <c r="X14" s="2">
        <f t="shared" si="2"/>
        <v>398500</v>
      </c>
      <c r="Y14" s="2" cm="1">
        <f t="array" ref="Y14">_xlfn.XLOOKUP(Y$1&amp;$R14,$C$3:$C$1662&amp;$D$3:$D$1662,$E$3:$E$1662,0,0,1)</f>
        <v>2500</v>
      </c>
      <c r="Z14" s="2" cm="1">
        <f t="array" ref="Z14">_xlfn.XLOOKUP(Z$1&amp;$R14,$C$3:$C$1662&amp;$D$3:$D$1662,$E$3:$E$1662,0,0,1)</f>
        <v>2300</v>
      </c>
      <c r="AA14" s="2" cm="1">
        <f t="array" ref="AA14">_xlfn.XLOOKUP(AA$1&amp;$R14,$C$3:$C$1662&amp;$D$3:$D$1662,$E$3:$E$1662,0,0,1)</f>
        <v>2400</v>
      </c>
      <c r="AB14" s="2" cm="1">
        <f t="array" ref="AB14">_xlfn.XLOOKUP(AB$1&amp;$R14,$C$3:$C$1662&amp;$D$3:$D$1662,$E$3:$E$1662,0,0,1)</f>
        <v>15300</v>
      </c>
      <c r="AC14" s="2" cm="1">
        <f t="array" ref="AC14">_xlfn.XLOOKUP(AC$1&amp;$R14,$C$3:$C$1662&amp;$D$3:$D$1662,$E$3:$E$1662,0,0,1)</f>
        <v>9200</v>
      </c>
      <c r="AM14" t="s">
        <v>895</v>
      </c>
      <c r="AN14" t="s">
        <v>881</v>
      </c>
      <c r="AO14">
        <v>2918</v>
      </c>
      <c r="AP14">
        <v>2928</v>
      </c>
      <c r="AQ14">
        <v>2842</v>
      </c>
      <c r="AR14">
        <v>2853</v>
      </c>
      <c r="AS14">
        <v>1025400</v>
      </c>
      <c r="AU14" s="7" t="str">
        <f t="shared" si="3"/>
        <v/>
      </c>
      <c r="AV14" s="7">
        <f t="shared" si="4"/>
        <v>-2.826975476839233E-2</v>
      </c>
    </row>
    <row r="15" spans="1:48" x14ac:dyDescent="0.4">
      <c r="C15" t="s">
        <v>804</v>
      </c>
      <c r="D15" t="s">
        <v>518</v>
      </c>
      <c r="E15">
        <v>9200</v>
      </c>
      <c r="R15" t="s">
        <v>120</v>
      </c>
      <c r="S15" s="2">
        <f t="shared" si="1"/>
        <v>240840</v>
      </c>
      <c r="T15" s="2">
        <f t="shared" si="2"/>
        <v>149600</v>
      </c>
      <c r="U15" s="2">
        <f t="shared" si="2"/>
        <v>183400</v>
      </c>
      <c r="V15" s="2">
        <f t="shared" si="2"/>
        <v>302400</v>
      </c>
      <c r="W15" s="2">
        <f t="shared" si="2"/>
        <v>162100</v>
      </c>
      <c r="X15" s="2">
        <f t="shared" si="2"/>
        <v>406700</v>
      </c>
      <c r="Y15" s="2" cm="1">
        <f t="array" ref="Y15">_xlfn.XLOOKUP(Y$1&amp;$R15,$C$3:$C$1662&amp;$D$3:$D$1662,$E$3:$E$1662,0,0,1)</f>
        <v>12700</v>
      </c>
      <c r="Z15" s="2" cm="1">
        <f t="array" ref="Z15">_xlfn.XLOOKUP(Z$1&amp;$R15,$C$3:$C$1662&amp;$D$3:$D$1662,$E$3:$E$1662,0,0,1)</f>
        <v>900</v>
      </c>
      <c r="AA15" s="2" cm="1">
        <f t="array" ref="AA15">_xlfn.XLOOKUP(AA$1&amp;$R15,$C$3:$C$1662&amp;$D$3:$D$1662,$E$3:$E$1662,0,0,1)</f>
        <v>15300</v>
      </c>
      <c r="AB15" s="2" cm="1">
        <f t="array" ref="AB15">_xlfn.XLOOKUP(AB$1&amp;$R15,$C$3:$C$1662&amp;$D$3:$D$1662,$E$3:$E$1662,0,0,1)</f>
        <v>1200</v>
      </c>
      <c r="AC15" s="2" cm="1">
        <f t="array" ref="AC15">_xlfn.XLOOKUP(AC$1&amp;$R15,$C$3:$C$1662&amp;$D$3:$D$1662,$E$3:$E$1662,0,0,1)</f>
        <v>8200</v>
      </c>
      <c r="AM15" t="s">
        <v>896</v>
      </c>
      <c r="AN15" t="s">
        <v>881</v>
      </c>
      <c r="AO15">
        <v>2840</v>
      </c>
      <c r="AP15">
        <v>2878</v>
      </c>
      <c r="AQ15">
        <v>2818</v>
      </c>
      <c r="AR15">
        <v>2857</v>
      </c>
      <c r="AS15">
        <v>623700</v>
      </c>
      <c r="AU15" s="7">
        <f t="shared" si="3"/>
        <v>1.40203294777419E-3</v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8200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251220</v>
      </c>
      <c r="T16" s="2">
        <f t="shared" si="2"/>
        <v>158500</v>
      </c>
      <c r="U16" s="2">
        <f t="shared" si="2"/>
        <v>186000</v>
      </c>
      <c r="V16" s="2">
        <f t="shared" si="2"/>
        <v>318600</v>
      </c>
      <c r="W16" s="2">
        <f t="shared" si="2"/>
        <v>184300</v>
      </c>
      <c r="X16" s="2">
        <f t="shared" si="2"/>
        <v>408700</v>
      </c>
      <c r="Y16" s="2" cm="1">
        <f t="array" ref="Y16">_xlfn.XLOOKUP(Y$1&amp;$R16,$C$3:$C$1662&amp;$D$3:$D$1662,$E$3:$E$1662,0,0,1)</f>
        <v>8900</v>
      </c>
      <c r="Z16" s="2" cm="1">
        <f t="array" ref="Z16">_xlfn.XLOOKUP(Z$1&amp;$R16,$C$3:$C$1662&amp;$D$3:$D$1662,$E$3:$E$1662,0,0,1)</f>
        <v>2600</v>
      </c>
      <c r="AA16" s="2" cm="1">
        <f t="array" ref="AA16">_xlfn.XLOOKUP(AA$1&amp;$R16,$C$3:$C$1662&amp;$D$3:$D$1662,$E$3:$E$1662,0,0,1)</f>
        <v>16200</v>
      </c>
      <c r="AB16" s="2" cm="1">
        <f t="array" ref="AB16">_xlfn.XLOOKUP(AB$1&amp;$R16,$C$3:$C$1662&amp;$D$3:$D$1662,$E$3:$E$1662,0,0,1)</f>
        <v>22200</v>
      </c>
      <c r="AC16" s="2" cm="1">
        <f t="array" ref="AC16">_xlfn.XLOOKUP(AC$1&amp;$R16,$C$3:$C$1662&amp;$D$3:$D$1662,$E$3:$E$1662,0,0,1)</f>
        <v>2000</v>
      </c>
      <c r="AM16" t="s">
        <v>897</v>
      </c>
      <c r="AN16" t="s">
        <v>881</v>
      </c>
      <c r="AO16">
        <v>2897</v>
      </c>
      <c r="AP16">
        <v>2925</v>
      </c>
      <c r="AQ16">
        <v>2825</v>
      </c>
      <c r="AR16">
        <v>2887</v>
      </c>
      <c r="AS16">
        <v>824600</v>
      </c>
      <c r="AU16" s="7">
        <f t="shared" si="3"/>
        <v>1.0500525026251317E-2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2000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262580</v>
      </c>
      <c r="T17" s="2">
        <f t="shared" si="2"/>
        <v>160100</v>
      </c>
      <c r="U17" s="2">
        <f t="shared" si="2"/>
        <v>188700</v>
      </c>
      <c r="V17" s="2">
        <f t="shared" si="2"/>
        <v>359700</v>
      </c>
      <c r="W17" s="2">
        <f t="shared" si="2"/>
        <v>188500</v>
      </c>
      <c r="X17" s="2">
        <f t="shared" si="2"/>
        <v>415900</v>
      </c>
      <c r="Y17" s="2" cm="1">
        <f t="array" ref="Y17">_xlfn.XLOOKUP(Y$1&amp;$R17,$C$3:$C$1662&amp;$D$3:$D$1662,$E$3:$E$1662,0,0,1)</f>
        <v>1600</v>
      </c>
      <c r="Z17" s="2" cm="1">
        <f t="array" ref="Z17">_xlfn.XLOOKUP(Z$1&amp;$R17,$C$3:$C$1662&amp;$D$3:$D$1662,$E$3:$E$1662,0,0,1)</f>
        <v>2700</v>
      </c>
      <c r="AA17" s="2" cm="1">
        <f t="array" ref="AA17">_xlfn.XLOOKUP(AA$1&amp;$R17,$C$3:$C$1662&amp;$D$3:$D$1662,$E$3:$E$1662,0,0,1)</f>
        <v>41100</v>
      </c>
      <c r="AB17" s="2" cm="1">
        <f t="array" ref="AB17">_xlfn.XLOOKUP(AB$1&amp;$R17,$C$3:$C$1662&amp;$D$3:$D$1662,$E$3:$E$1662,0,0,1)</f>
        <v>4200</v>
      </c>
      <c r="AC17" s="2" cm="1">
        <f t="array" ref="AC17">_xlfn.XLOOKUP(AC$1&amp;$R17,$C$3:$C$1662&amp;$D$3:$D$1662,$E$3:$E$1662,0,0,1)</f>
        <v>7200</v>
      </c>
      <c r="AM17" t="s">
        <v>898</v>
      </c>
      <c r="AN17" t="s">
        <v>881</v>
      </c>
      <c r="AO17">
        <v>2860</v>
      </c>
      <c r="AP17">
        <v>2986</v>
      </c>
      <c r="AQ17">
        <v>2835</v>
      </c>
      <c r="AR17">
        <v>2974</v>
      </c>
      <c r="AS17">
        <v>780200</v>
      </c>
      <c r="AU17" s="7">
        <f t="shared" si="3"/>
        <v>3.0135088326983084E-2</v>
      </c>
      <c r="AV17" s="7" t="str">
        <f t="shared" si="4"/>
        <v/>
      </c>
    </row>
    <row r="18" spans="3:48" x14ac:dyDescent="0.4">
      <c r="C18" t="s">
        <v>804</v>
      </c>
      <c r="D18" t="s">
        <v>521</v>
      </c>
      <c r="E18">
        <v>7200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268100</v>
      </c>
      <c r="T18" s="2">
        <f t="shared" si="2"/>
        <v>161500</v>
      </c>
      <c r="U18" s="2">
        <f t="shared" si="2"/>
        <v>190500</v>
      </c>
      <c r="V18" s="2">
        <f t="shared" si="2"/>
        <v>364900</v>
      </c>
      <c r="W18" s="2">
        <f t="shared" si="2"/>
        <v>191300</v>
      </c>
      <c r="X18" s="2">
        <f t="shared" si="2"/>
        <v>432300</v>
      </c>
      <c r="Y18" s="2" cm="1">
        <f t="array" ref="Y18">_xlfn.XLOOKUP(Y$1&amp;$R18,$C$3:$C$1662&amp;$D$3:$D$1662,$E$3:$E$1662,0,0,1)</f>
        <v>1400</v>
      </c>
      <c r="Z18" s="2" cm="1">
        <f t="array" ref="Z18">_xlfn.XLOOKUP(Z$1&amp;$R18,$C$3:$C$1662&amp;$D$3:$D$1662,$E$3:$E$1662,0,0,1)</f>
        <v>1800</v>
      </c>
      <c r="AA18" s="2" cm="1">
        <f t="array" ref="AA18">_xlfn.XLOOKUP(AA$1&amp;$R18,$C$3:$C$1662&amp;$D$3:$D$1662,$E$3:$E$1662,0,0,1)</f>
        <v>5200</v>
      </c>
      <c r="AB18" s="2" cm="1">
        <f t="array" ref="AB18">_xlfn.XLOOKUP(AB$1&amp;$R18,$C$3:$C$1662&amp;$D$3:$D$1662,$E$3:$E$1662,0,0,1)</f>
        <v>2800</v>
      </c>
      <c r="AC18" s="2" cm="1">
        <f t="array" ref="AC18">_xlfn.XLOOKUP(AC$1&amp;$R18,$C$3:$C$1662&amp;$D$3:$D$1662,$E$3:$E$1662,0,0,1)</f>
        <v>16400</v>
      </c>
      <c r="AM18" t="s">
        <v>899</v>
      </c>
      <c r="AN18" t="s">
        <v>881</v>
      </c>
      <c r="AO18">
        <v>2977</v>
      </c>
      <c r="AP18">
        <v>3045</v>
      </c>
      <c r="AQ18">
        <v>2941</v>
      </c>
      <c r="AR18">
        <v>2970</v>
      </c>
      <c r="AS18">
        <v>985000</v>
      </c>
      <c r="AU18" s="7" t="str">
        <f t="shared" si="3"/>
        <v/>
      </c>
      <c r="AV18" s="7">
        <f t="shared" si="4"/>
        <v>-1.3449899125757003E-3</v>
      </c>
    </row>
    <row r="19" spans="3:48" x14ac:dyDescent="0.4">
      <c r="C19" t="s">
        <v>804</v>
      </c>
      <c r="D19" t="s">
        <v>522</v>
      </c>
      <c r="E19">
        <v>16400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271820</v>
      </c>
      <c r="T19" s="2">
        <f t="shared" si="2"/>
        <v>161900</v>
      </c>
      <c r="U19" s="2">
        <f t="shared" si="2"/>
        <v>191200</v>
      </c>
      <c r="V19" s="2">
        <f t="shared" si="2"/>
        <v>374700</v>
      </c>
      <c r="W19" s="2">
        <f t="shared" si="2"/>
        <v>198300</v>
      </c>
      <c r="X19" s="2">
        <f t="shared" si="2"/>
        <v>433000</v>
      </c>
      <c r="Y19" s="2" cm="1">
        <f t="array" ref="Y19">_xlfn.XLOOKUP(Y$1&amp;$R19,$C$3:$C$1662&amp;$D$3:$D$1662,$E$3:$E$1662,0,0,1)</f>
        <v>400</v>
      </c>
      <c r="Z19" s="2" cm="1">
        <f t="array" ref="Z19">_xlfn.XLOOKUP(Z$1&amp;$R19,$C$3:$C$1662&amp;$D$3:$D$1662,$E$3:$E$1662,0,0,1)</f>
        <v>700</v>
      </c>
      <c r="AA19" s="2" cm="1">
        <f t="array" ref="AA19">_xlfn.XLOOKUP(AA$1&amp;$R19,$C$3:$C$1662&amp;$D$3:$D$1662,$E$3:$E$1662,0,0,1)</f>
        <v>9800</v>
      </c>
      <c r="AB19" s="2" cm="1">
        <f t="array" ref="AB19">_xlfn.XLOOKUP(AB$1&amp;$R19,$C$3:$C$1662&amp;$D$3:$D$1662,$E$3:$E$1662,0,0,1)</f>
        <v>7000</v>
      </c>
      <c r="AC19" s="2" cm="1">
        <f t="array" ref="AC19">_xlfn.XLOOKUP(AC$1&amp;$R19,$C$3:$C$1662&amp;$D$3:$D$1662,$E$3:$E$1662,0,0,1)</f>
        <v>700</v>
      </c>
      <c r="AM19" t="s">
        <v>900</v>
      </c>
      <c r="AN19" t="s">
        <v>881</v>
      </c>
      <c r="AO19">
        <v>2952</v>
      </c>
      <c r="AP19">
        <v>2982</v>
      </c>
      <c r="AQ19">
        <v>2902</v>
      </c>
      <c r="AR19">
        <v>2942</v>
      </c>
      <c r="AS19">
        <v>622100</v>
      </c>
      <c r="AU19" s="7" t="str">
        <f t="shared" si="3"/>
        <v/>
      </c>
      <c r="AV19" s="7">
        <f t="shared" si="4"/>
        <v>-9.4276094276094513E-3</v>
      </c>
    </row>
    <row r="20" spans="3:48" x14ac:dyDescent="0.4">
      <c r="C20" t="s">
        <v>804</v>
      </c>
      <c r="D20" t="s">
        <v>523</v>
      </c>
      <c r="E20">
        <v>700</v>
      </c>
      <c r="R20" t="s">
        <v>147</v>
      </c>
      <c r="S20" s="2">
        <f t="shared" si="1"/>
        <v>277260</v>
      </c>
      <c r="T20" s="2">
        <f t="shared" ref="T20:X35" si="5">T19+Y20</f>
        <v>163700</v>
      </c>
      <c r="U20" s="2">
        <f t="shared" si="5"/>
        <v>193500</v>
      </c>
      <c r="V20" s="2">
        <f t="shared" si="5"/>
        <v>393500</v>
      </c>
      <c r="W20" s="2">
        <f t="shared" si="5"/>
        <v>201900</v>
      </c>
      <c r="X20" s="2">
        <f t="shared" si="5"/>
        <v>433700</v>
      </c>
      <c r="Y20" s="2" cm="1">
        <f t="array" ref="Y20">_xlfn.XLOOKUP(Y$1&amp;$R20,$C$3:$C$1662&amp;$D$3:$D$1662,$E$3:$E$1662,0,0,1)</f>
        <v>1800</v>
      </c>
      <c r="Z20" s="2" cm="1">
        <f t="array" ref="Z20">_xlfn.XLOOKUP(Z$1&amp;$R20,$C$3:$C$1662&amp;$D$3:$D$1662,$E$3:$E$1662,0,0,1)</f>
        <v>2300</v>
      </c>
      <c r="AA20" s="2" cm="1">
        <f t="array" ref="AA20">_xlfn.XLOOKUP(AA$1&amp;$R20,$C$3:$C$1662&amp;$D$3:$D$1662,$E$3:$E$1662,0,0,1)</f>
        <v>18800</v>
      </c>
      <c r="AB20" s="2" cm="1">
        <f t="array" ref="AB20">_xlfn.XLOOKUP(AB$1&amp;$R20,$C$3:$C$1662&amp;$D$3:$D$1662,$E$3:$E$1662,0,0,1)</f>
        <v>3600</v>
      </c>
      <c r="AC20" s="2" cm="1">
        <f t="array" ref="AC20">_xlfn.XLOOKUP(AC$1&amp;$R20,$C$3:$C$1662&amp;$D$3:$D$1662,$E$3:$E$1662,0,0,1)</f>
        <v>700</v>
      </c>
      <c r="AM20" t="s">
        <v>901</v>
      </c>
      <c r="AN20" t="s">
        <v>881</v>
      </c>
      <c r="AO20">
        <v>2918</v>
      </c>
      <c r="AP20">
        <v>3065</v>
      </c>
      <c r="AQ20">
        <v>2910</v>
      </c>
      <c r="AR20">
        <v>3050</v>
      </c>
      <c r="AS20">
        <v>830500</v>
      </c>
      <c r="AU20" s="7">
        <f t="shared" si="3"/>
        <v>3.6709721278042062E-2</v>
      </c>
      <c r="AV20" s="7" t="str">
        <f t="shared" si="4"/>
        <v/>
      </c>
    </row>
    <row r="21" spans="3:48" x14ac:dyDescent="0.4">
      <c r="C21" t="s">
        <v>804</v>
      </c>
      <c r="D21" t="s">
        <v>524</v>
      </c>
      <c r="E21">
        <v>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281880</v>
      </c>
      <c r="T21" s="2">
        <f t="shared" si="5"/>
        <v>164400</v>
      </c>
      <c r="U21" s="2">
        <f t="shared" si="5"/>
        <v>195400</v>
      </c>
      <c r="V21" s="2">
        <f t="shared" si="5"/>
        <v>396800</v>
      </c>
      <c r="W21" s="2">
        <f t="shared" si="5"/>
        <v>206800</v>
      </c>
      <c r="X21" s="2">
        <f t="shared" si="5"/>
        <v>446000</v>
      </c>
      <c r="Y21" s="2" cm="1">
        <f t="array" ref="Y21">_xlfn.XLOOKUP(Y$1&amp;$R21,$C$3:$C$1662&amp;$D$3:$D$1662,$E$3:$E$1662,0,0,1)</f>
        <v>700</v>
      </c>
      <c r="Z21" s="2" cm="1">
        <f t="array" ref="Z21">_xlfn.XLOOKUP(Z$1&amp;$R21,$C$3:$C$1662&amp;$D$3:$D$1662,$E$3:$E$1662,0,0,1)</f>
        <v>1900</v>
      </c>
      <c r="AA21" s="2" cm="1">
        <f t="array" ref="AA21">_xlfn.XLOOKUP(AA$1&amp;$R21,$C$3:$C$1662&amp;$D$3:$D$1662,$E$3:$E$1662,0,0,1)</f>
        <v>3300</v>
      </c>
      <c r="AB21" s="2" cm="1">
        <f t="array" ref="AB21">_xlfn.XLOOKUP(AB$1&amp;$R21,$C$3:$C$1662&amp;$D$3:$D$1662,$E$3:$E$1662,0,0,1)</f>
        <v>4900</v>
      </c>
      <c r="AC21" s="2" cm="1">
        <f t="array" ref="AC21">_xlfn.XLOOKUP(AC$1&amp;$R21,$C$3:$C$1662&amp;$D$3:$D$1662,$E$3:$E$1662,0,0,1)</f>
        <v>12300</v>
      </c>
      <c r="AM21" t="s">
        <v>902</v>
      </c>
      <c r="AN21" t="s">
        <v>881</v>
      </c>
      <c r="AO21">
        <v>3005</v>
      </c>
      <c r="AP21">
        <v>3005</v>
      </c>
      <c r="AQ21">
        <v>2918</v>
      </c>
      <c r="AR21">
        <v>2980</v>
      </c>
      <c r="AS21">
        <v>1099900</v>
      </c>
      <c r="AU21" s="7" t="str">
        <f t="shared" si="3"/>
        <v/>
      </c>
      <c r="AV21" s="7">
        <f t="shared" si="4"/>
        <v>-2.2950819672131195E-2</v>
      </c>
    </row>
    <row r="22" spans="3:48" x14ac:dyDescent="0.4">
      <c r="C22" t="s">
        <v>804</v>
      </c>
      <c r="D22" t="s">
        <v>525</v>
      </c>
      <c r="E22">
        <v>12300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289160</v>
      </c>
      <c r="T22" s="2">
        <f t="shared" si="5"/>
        <v>165100</v>
      </c>
      <c r="U22" s="2">
        <f t="shared" si="5"/>
        <v>196500</v>
      </c>
      <c r="V22" s="2">
        <f t="shared" si="5"/>
        <v>401900</v>
      </c>
      <c r="W22" s="2">
        <f t="shared" si="5"/>
        <v>217100</v>
      </c>
      <c r="X22" s="2">
        <f t="shared" si="5"/>
        <v>465200</v>
      </c>
      <c r="Y22" s="2" cm="1">
        <f t="array" ref="Y22">_xlfn.XLOOKUP(Y$1&amp;$R22,$C$3:$C$1662&amp;$D$3:$D$1662,$E$3:$E$1662,0,0,1)</f>
        <v>700</v>
      </c>
      <c r="Z22" s="2" cm="1">
        <f t="array" ref="Z22">_xlfn.XLOOKUP(Z$1&amp;$R22,$C$3:$C$1662&amp;$D$3:$D$1662,$E$3:$E$1662,0,0,1)</f>
        <v>1100</v>
      </c>
      <c r="AA22" s="2" cm="1">
        <f t="array" ref="AA22">_xlfn.XLOOKUP(AA$1&amp;$R22,$C$3:$C$1662&amp;$D$3:$D$1662,$E$3:$E$1662,0,0,1)</f>
        <v>5100</v>
      </c>
      <c r="AB22" s="2" cm="1">
        <f t="array" ref="AB22">_xlfn.XLOOKUP(AB$1&amp;$R22,$C$3:$C$1662&amp;$D$3:$D$1662,$E$3:$E$1662,0,0,1)</f>
        <v>10300</v>
      </c>
      <c r="AC22" s="2" cm="1">
        <f t="array" ref="AC22">_xlfn.XLOOKUP(AC$1&amp;$R22,$C$3:$C$1662&amp;$D$3:$D$1662,$E$3:$E$1662,0,0,1)</f>
        <v>19200</v>
      </c>
      <c r="AM22" t="s">
        <v>903</v>
      </c>
      <c r="AN22" t="s">
        <v>881</v>
      </c>
      <c r="AO22">
        <v>3005</v>
      </c>
      <c r="AP22">
        <v>3060</v>
      </c>
      <c r="AQ22">
        <v>2875</v>
      </c>
      <c r="AR22">
        <v>2900</v>
      </c>
      <c r="AS22">
        <v>1343000</v>
      </c>
      <c r="AU22" s="7" t="str">
        <f t="shared" si="3"/>
        <v/>
      </c>
      <c r="AV22" s="7">
        <f t="shared" si="4"/>
        <v>-2.6845637583892579E-2</v>
      </c>
    </row>
    <row r="23" spans="3:48" x14ac:dyDescent="0.4">
      <c r="C23" t="s">
        <v>804</v>
      </c>
      <c r="D23" t="s">
        <v>526</v>
      </c>
      <c r="E23">
        <v>19200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297880</v>
      </c>
      <c r="T23" s="2">
        <f t="shared" si="5"/>
        <v>168300</v>
      </c>
      <c r="U23" s="2">
        <f t="shared" si="5"/>
        <v>196600</v>
      </c>
      <c r="V23" s="2">
        <f t="shared" si="5"/>
        <v>411100</v>
      </c>
      <c r="W23" s="2">
        <f t="shared" si="5"/>
        <v>225600</v>
      </c>
      <c r="X23" s="2">
        <f t="shared" si="5"/>
        <v>487800</v>
      </c>
      <c r="Y23" s="2" cm="1">
        <f t="array" ref="Y23">_xlfn.XLOOKUP(Y$1&amp;$R23,$C$3:$C$1662&amp;$D$3:$D$1662,$E$3:$E$1662,0,0,1)</f>
        <v>3200</v>
      </c>
      <c r="Z23" s="2" cm="1">
        <f t="array" ref="Z23">_xlfn.XLOOKUP(Z$1&amp;$R23,$C$3:$C$1662&amp;$D$3:$D$1662,$E$3:$E$1662,0,0,1)</f>
        <v>100</v>
      </c>
      <c r="AA23" s="2" cm="1">
        <f t="array" ref="AA23">_xlfn.XLOOKUP(AA$1&amp;$R23,$C$3:$C$1662&amp;$D$3:$D$1662,$E$3:$E$1662,0,0,1)</f>
        <v>9200</v>
      </c>
      <c r="AB23" s="2" cm="1">
        <f t="array" ref="AB23">_xlfn.XLOOKUP(AB$1&amp;$R23,$C$3:$C$1662&amp;$D$3:$D$1662,$E$3:$E$1662,0,0,1)</f>
        <v>8500</v>
      </c>
      <c r="AC23" s="2" cm="1">
        <f t="array" ref="AC23">_xlfn.XLOOKUP(AC$1&amp;$R23,$C$3:$C$1662&amp;$D$3:$D$1662,$E$3:$E$1662,0,0,1)</f>
        <v>22600</v>
      </c>
      <c r="AM23" t="s">
        <v>904</v>
      </c>
      <c r="AN23" t="s">
        <v>881</v>
      </c>
      <c r="AO23">
        <v>2861</v>
      </c>
      <c r="AP23">
        <v>2875</v>
      </c>
      <c r="AQ23">
        <v>2751</v>
      </c>
      <c r="AR23">
        <v>2799</v>
      </c>
      <c r="AS23">
        <v>1445600</v>
      </c>
      <c r="AU23" s="7" t="str">
        <f t="shared" si="3"/>
        <v/>
      </c>
      <c r="AV23" s="7">
        <f t="shared" si="4"/>
        <v>-3.4827586206896521E-2</v>
      </c>
    </row>
    <row r="24" spans="3:48" x14ac:dyDescent="0.4">
      <c r="C24" t="s">
        <v>804</v>
      </c>
      <c r="D24" t="s">
        <v>527</v>
      </c>
      <c r="E24">
        <v>22600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304020</v>
      </c>
      <c r="T24" s="2">
        <f t="shared" si="5"/>
        <v>177300</v>
      </c>
      <c r="U24" s="2">
        <f t="shared" si="5"/>
        <v>196900</v>
      </c>
      <c r="V24" s="2">
        <f t="shared" si="5"/>
        <v>418500</v>
      </c>
      <c r="W24" s="2">
        <f t="shared" si="5"/>
        <v>226900</v>
      </c>
      <c r="X24" s="2">
        <f t="shared" si="5"/>
        <v>500500</v>
      </c>
      <c r="Y24" s="2" cm="1">
        <f t="array" ref="Y24">_xlfn.XLOOKUP(Y$1&amp;$R24,$C$3:$C$1662&amp;$D$3:$D$1662,$E$3:$E$1662,0,0,1)</f>
        <v>9000</v>
      </c>
      <c r="Z24" s="2" cm="1">
        <f t="array" ref="Z24">_xlfn.XLOOKUP(Z$1&amp;$R24,$C$3:$C$1662&amp;$D$3:$D$1662,$E$3:$E$1662,0,0,1)</f>
        <v>300</v>
      </c>
      <c r="AA24" s="2" cm="1">
        <f t="array" ref="AA24">_xlfn.XLOOKUP(AA$1&amp;$R24,$C$3:$C$1662&amp;$D$3:$D$1662,$E$3:$E$1662,0,0,1)</f>
        <v>7400</v>
      </c>
      <c r="AB24" s="2" cm="1">
        <f t="array" ref="AB24">_xlfn.XLOOKUP(AB$1&amp;$R24,$C$3:$C$1662&amp;$D$3:$D$1662,$E$3:$E$1662,0,0,1)</f>
        <v>1300</v>
      </c>
      <c r="AC24" s="2" cm="1">
        <f t="array" ref="AC24">_xlfn.XLOOKUP(AC$1&amp;$R24,$C$3:$C$1662&amp;$D$3:$D$1662,$E$3:$E$1662,0,0,1)</f>
        <v>12700</v>
      </c>
      <c r="AM24" t="s">
        <v>905</v>
      </c>
      <c r="AN24" t="s">
        <v>881</v>
      </c>
      <c r="AO24">
        <v>2755</v>
      </c>
      <c r="AP24">
        <v>2819</v>
      </c>
      <c r="AQ24">
        <v>2731</v>
      </c>
      <c r="AR24">
        <v>2799</v>
      </c>
      <c r="AS24">
        <v>999400</v>
      </c>
      <c r="AU24" s="7" t="str">
        <f t="shared" si="3"/>
        <v/>
      </c>
      <c r="AV24" s="7" t="str">
        <f t="shared" si="4"/>
        <v/>
      </c>
    </row>
    <row r="25" spans="3:48" x14ac:dyDescent="0.4">
      <c r="C25" t="s">
        <v>804</v>
      </c>
      <c r="D25" t="s">
        <v>528</v>
      </c>
      <c r="E25">
        <v>12700</v>
      </c>
      <c r="R25" t="s">
        <v>22</v>
      </c>
      <c r="S25" s="2">
        <f t="shared" si="1"/>
        <v>312140</v>
      </c>
      <c r="T25" s="2">
        <f t="shared" si="5"/>
        <v>178800</v>
      </c>
      <c r="U25" s="2">
        <f t="shared" si="5"/>
        <v>197600</v>
      </c>
      <c r="V25" s="2">
        <f t="shared" si="5"/>
        <v>426100</v>
      </c>
      <c r="W25" s="2">
        <f t="shared" si="5"/>
        <v>233900</v>
      </c>
      <c r="X25" s="2">
        <f t="shared" si="5"/>
        <v>524300</v>
      </c>
      <c r="Y25" s="2" cm="1">
        <f t="array" ref="Y25">_xlfn.XLOOKUP(Y$1&amp;$R25,$C$3:$C$1662&amp;$D$3:$D$1662,$E$3:$E$1662,0,0,1)</f>
        <v>1500</v>
      </c>
      <c r="Z25" s="2" cm="1">
        <f t="array" ref="Z25">_xlfn.XLOOKUP(Z$1&amp;$R25,$C$3:$C$1662&amp;$D$3:$D$1662,$E$3:$E$1662,0,0,1)</f>
        <v>700</v>
      </c>
      <c r="AA25" s="2" cm="1">
        <f t="array" ref="AA25">_xlfn.XLOOKUP(AA$1&amp;$R25,$C$3:$C$1662&amp;$D$3:$D$1662,$E$3:$E$1662,0,0,1)</f>
        <v>7600</v>
      </c>
      <c r="AB25" s="2" cm="1">
        <f t="array" ref="AB25">_xlfn.XLOOKUP(AB$1&amp;$R25,$C$3:$C$1662&amp;$D$3:$D$1662,$E$3:$E$1662,0,0,1)</f>
        <v>7000</v>
      </c>
      <c r="AC25" s="2" cm="1">
        <f t="array" ref="AC25">_xlfn.XLOOKUP(AC$1&amp;$R25,$C$3:$C$1662&amp;$D$3:$D$1662,$E$3:$E$1662,0,0,1)</f>
        <v>23800</v>
      </c>
      <c r="AM25" t="s">
        <v>906</v>
      </c>
      <c r="AN25" t="s">
        <v>881</v>
      </c>
      <c r="AO25">
        <v>2802</v>
      </c>
      <c r="AP25">
        <v>2962</v>
      </c>
      <c r="AQ25">
        <v>2800</v>
      </c>
      <c r="AR25">
        <v>2962</v>
      </c>
      <c r="AS25">
        <v>1074800</v>
      </c>
      <c r="AU25" s="7">
        <f t="shared" si="3"/>
        <v>5.8235083958556588E-2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23800</v>
      </c>
      <c r="R26" t="s">
        <v>69</v>
      </c>
      <c r="S26" s="2">
        <f t="shared" si="1"/>
        <v>316280</v>
      </c>
      <c r="T26" s="2">
        <f t="shared" si="5"/>
        <v>179600</v>
      </c>
      <c r="U26" s="2">
        <f t="shared" si="5"/>
        <v>198600</v>
      </c>
      <c r="V26" s="2">
        <f t="shared" si="5"/>
        <v>431600</v>
      </c>
      <c r="W26" s="2">
        <f t="shared" si="5"/>
        <v>238200</v>
      </c>
      <c r="X26" s="2">
        <f t="shared" si="5"/>
        <v>533400</v>
      </c>
      <c r="Y26" s="2" cm="1">
        <f t="array" ref="Y26">_xlfn.XLOOKUP(Y$1&amp;$R26,$C$3:$C$1662&amp;$D$3:$D$1662,$E$3:$E$1662,0,0,1)</f>
        <v>800</v>
      </c>
      <c r="Z26" s="2" cm="1">
        <f t="array" ref="Z26">_xlfn.XLOOKUP(Z$1&amp;$R26,$C$3:$C$1662&amp;$D$3:$D$1662,$E$3:$E$1662,0,0,1)</f>
        <v>1000</v>
      </c>
      <c r="AA26" s="2" cm="1">
        <f t="array" ref="AA26">_xlfn.XLOOKUP(AA$1&amp;$R26,$C$3:$C$1662&amp;$D$3:$D$1662,$E$3:$E$1662,0,0,1)</f>
        <v>5500</v>
      </c>
      <c r="AB26" s="2" cm="1">
        <f t="array" ref="AB26">_xlfn.XLOOKUP(AB$1&amp;$R26,$C$3:$C$1662&amp;$D$3:$D$1662,$E$3:$E$1662,0,0,1)</f>
        <v>4300</v>
      </c>
      <c r="AC26" s="2" cm="1">
        <f t="array" ref="AC26">_xlfn.XLOOKUP(AC$1&amp;$R26,$C$3:$C$1662&amp;$D$3:$D$1662,$E$3:$E$1662,0,0,1)</f>
        <v>9100</v>
      </c>
      <c r="AM26" t="s">
        <v>907</v>
      </c>
      <c r="AN26" t="s">
        <v>881</v>
      </c>
      <c r="AO26">
        <v>2962</v>
      </c>
      <c r="AP26">
        <v>3030</v>
      </c>
      <c r="AQ26">
        <v>2945</v>
      </c>
      <c r="AR26">
        <v>3020</v>
      </c>
      <c r="AS26">
        <v>812400</v>
      </c>
      <c r="AU26" s="7">
        <f t="shared" si="3"/>
        <v>1.9581363943281582E-2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9100</v>
      </c>
      <c r="R27" t="s">
        <v>98</v>
      </c>
      <c r="S27" s="2">
        <f t="shared" si="1"/>
        <v>319620</v>
      </c>
      <c r="T27" s="2">
        <f t="shared" si="5"/>
        <v>182300</v>
      </c>
      <c r="U27" s="2">
        <f t="shared" si="5"/>
        <v>202200</v>
      </c>
      <c r="V27" s="2">
        <f t="shared" si="5"/>
        <v>432800</v>
      </c>
      <c r="W27" s="2">
        <f t="shared" si="5"/>
        <v>241300</v>
      </c>
      <c r="X27" s="2">
        <f t="shared" si="5"/>
        <v>539500</v>
      </c>
      <c r="Y27" s="2" cm="1">
        <f t="array" ref="Y27">_xlfn.XLOOKUP(Y$1&amp;$R27,$C$3:$C$1662&amp;$D$3:$D$1662,$E$3:$E$1662,0,0,1)</f>
        <v>2700</v>
      </c>
      <c r="Z27" s="2" cm="1">
        <f t="array" ref="Z27">_xlfn.XLOOKUP(Z$1&amp;$R27,$C$3:$C$1662&amp;$D$3:$D$1662,$E$3:$E$1662,0,0,1)</f>
        <v>3600</v>
      </c>
      <c r="AA27" s="2" cm="1">
        <f t="array" ref="AA27">_xlfn.XLOOKUP(AA$1&amp;$R27,$C$3:$C$1662&amp;$D$3:$D$1662,$E$3:$E$1662,0,0,1)</f>
        <v>1200</v>
      </c>
      <c r="AB27" s="2" cm="1">
        <f t="array" ref="AB27">_xlfn.XLOOKUP(AB$1&amp;$R27,$C$3:$C$1662&amp;$D$3:$D$1662,$E$3:$E$1662,0,0,1)</f>
        <v>3100</v>
      </c>
      <c r="AC27" s="2" cm="1">
        <f t="array" ref="AC27">_xlfn.XLOOKUP(AC$1&amp;$R27,$C$3:$C$1662&amp;$D$3:$D$1662,$E$3:$E$1662,0,0,1)</f>
        <v>6100</v>
      </c>
      <c r="AM27" t="s">
        <v>908</v>
      </c>
      <c r="AN27" t="s">
        <v>881</v>
      </c>
      <c r="AO27">
        <v>3020</v>
      </c>
      <c r="AP27">
        <v>3135</v>
      </c>
      <c r="AQ27">
        <v>2993</v>
      </c>
      <c r="AR27">
        <v>3050</v>
      </c>
      <c r="AS27">
        <v>867300</v>
      </c>
      <c r="AU27" s="7">
        <f t="shared" si="3"/>
        <v>9.9337748344370258E-3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6100</v>
      </c>
      <c r="R28" t="s">
        <v>38</v>
      </c>
      <c r="S28" s="2">
        <f t="shared" si="1"/>
        <v>321980</v>
      </c>
      <c r="T28" s="2">
        <f t="shared" si="5"/>
        <v>183900</v>
      </c>
      <c r="U28" s="2">
        <f t="shared" si="5"/>
        <v>203000</v>
      </c>
      <c r="V28" s="2">
        <f t="shared" si="5"/>
        <v>436000</v>
      </c>
      <c r="W28" s="2">
        <f t="shared" si="5"/>
        <v>245500</v>
      </c>
      <c r="X28" s="2">
        <f t="shared" si="5"/>
        <v>541500</v>
      </c>
      <c r="Y28" s="2" cm="1">
        <f t="array" ref="Y28">_xlfn.XLOOKUP(Y$1&amp;$R28,$C$3:$C$1662&amp;$D$3:$D$1662,$E$3:$E$1662,0,0,1)</f>
        <v>1600</v>
      </c>
      <c r="Z28" s="2" cm="1">
        <f t="array" ref="Z28">_xlfn.XLOOKUP(Z$1&amp;$R28,$C$3:$C$1662&amp;$D$3:$D$1662,$E$3:$E$1662,0,0,1)</f>
        <v>800</v>
      </c>
      <c r="AA28" s="2" cm="1">
        <f t="array" ref="AA28">_xlfn.XLOOKUP(AA$1&amp;$R28,$C$3:$C$1662&amp;$D$3:$D$1662,$E$3:$E$1662,0,0,1)</f>
        <v>3200</v>
      </c>
      <c r="AB28" s="2" cm="1">
        <f t="array" ref="AB28">_xlfn.XLOOKUP(AB$1&amp;$R28,$C$3:$C$1662&amp;$D$3:$D$1662,$E$3:$E$1662,0,0,1)</f>
        <v>4200</v>
      </c>
      <c r="AC28" s="2" cm="1">
        <f t="array" ref="AC28">_xlfn.XLOOKUP(AC$1&amp;$R28,$C$3:$C$1662&amp;$D$3:$D$1662,$E$3:$E$1662,0,0,1)</f>
        <v>2000</v>
      </c>
      <c r="AM28" t="s">
        <v>909</v>
      </c>
      <c r="AN28" t="s">
        <v>881</v>
      </c>
      <c r="AO28">
        <v>3040</v>
      </c>
      <c r="AP28">
        <v>3095</v>
      </c>
      <c r="AQ28">
        <v>3010</v>
      </c>
      <c r="AR28">
        <v>3090</v>
      </c>
      <c r="AS28">
        <v>441000</v>
      </c>
      <c r="AU28" s="7">
        <f t="shared" si="3"/>
        <v>1.3114754098360715E-2</v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2000</v>
      </c>
      <c r="R29" t="s">
        <v>241</v>
      </c>
      <c r="S29" s="2">
        <f t="shared" si="1"/>
        <v>326440</v>
      </c>
      <c r="T29" s="2">
        <f t="shared" si="5"/>
        <v>190000</v>
      </c>
      <c r="U29" s="2">
        <f t="shared" si="5"/>
        <v>203000</v>
      </c>
      <c r="V29" s="2">
        <f t="shared" si="5"/>
        <v>444900</v>
      </c>
      <c r="W29" s="2">
        <f t="shared" si="5"/>
        <v>249800</v>
      </c>
      <c r="X29" s="2">
        <f t="shared" si="5"/>
        <v>544500</v>
      </c>
      <c r="Y29" s="2" cm="1">
        <f t="array" ref="Y29">_xlfn.XLOOKUP(Y$1&amp;$R29,$C$3:$C$1662&amp;$D$3:$D$1662,$E$3:$E$1662,0,0,1)</f>
        <v>6100</v>
      </c>
      <c r="Z29" s="2" cm="1">
        <f t="array" ref="Z29">_xlfn.XLOOKUP(Z$1&amp;$R29,$C$3:$C$1662&amp;$D$3:$D$1662,$E$3:$E$1662,0,0,1)</f>
        <v>0</v>
      </c>
      <c r="AA29" s="2" cm="1">
        <f t="array" ref="AA29">_xlfn.XLOOKUP(AA$1&amp;$R29,$C$3:$C$1662&amp;$D$3:$D$1662,$E$3:$E$1662,0,0,1)</f>
        <v>8900</v>
      </c>
      <c r="AB29" s="2" cm="1">
        <f t="array" ref="AB29">_xlfn.XLOOKUP(AB$1&amp;$R29,$C$3:$C$1662&amp;$D$3:$D$1662,$E$3:$E$1662,0,0,1)</f>
        <v>4300</v>
      </c>
      <c r="AC29" s="2" cm="1">
        <f t="array" ref="AC29">_xlfn.XLOOKUP(AC$1&amp;$R29,$C$3:$C$1662&amp;$D$3:$D$1662,$E$3:$E$1662,0,0,1)</f>
        <v>3000</v>
      </c>
      <c r="AM29" t="s">
        <v>910</v>
      </c>
      <c r="AN29" t="s">
        <v>881</v>
      </c>
      <c r="AO29">
        <v>3020</v>
      </c>
      <c r="AP29">
        <v>3040</v>
      </c>
      <c r="AQ29">
        <v>2961</v>
      </c>
      <c r="AR29">
        <v>3025</v>
      </c>
      <c r="AS29">
        <v>728700</v>
      </c>
      <c r="AU29" s="7" t="str">
        <f t="shared" si="3"/>
        <v/>
      </c>
      <c r="AV29" s="7">
        <f t="shared" si="4"/>
        <v>-2.1035598705501646E-2</v>
      </c>
    </row>
    <row r="30" spans="3:48" x14ac:dyDescent="0.4">
      <c r="C30" t="s">
        <v>804</v>
      </c>
      <c r="D30" t="s">
        <v>533</v>
      </c>
      <c r="E30">
        <v>3000</v>
      </c>
      <c r="R30" t="s">
        <v>286</v>
      </c>
      <c r="S30" s="2">
        <f t="shared" si="1"/>
        <v>330700</v>
      </c>
      <c r="T30" s="2">
        <f t="shared" si="5"/>
        <v>190100</v>
      </c>
      <c r="U30" s="2">
        <f t="shared" si="5"/>
        <v>203700</v>
      </c>
      <c r="V30" s="2">
        <f t="shared" si="5"/>
        <v>450800</v>
      </c>
      <c r="W30" s="2">
        <f t="shared" si="5"/>
        <v>254000</v>
      </c>
      <c r="X30" s="2">
        <f t="shared" si="5"/>
        <v>554900</v>
      </c>
      <c r="Y30" s="2" cm="1">
        <f t="array" ref="Y30">_xlfn.XLOOKUP(Y$1&amp;$R30,$C$3:$C$1662&amp;$D$3:$D$1662,$E$3:$E$1662,0,0,1)</f>
        <v>100</v>
      </c>
      <c r="Z30" s="2" cm="1">
        <f t="array" ref="Z30">_xlfn.XLOOKUP(Z$1&amp;$R30,$C$3:$C$1662&amp;$D$3:$D$1662,$E$3:$E$1662,0,0,1)</f>
        <v>700</v>
      </c>
      <c r="AA30" s="2" cm="1">
        <f t="array" ref="AA30">_xlfn.XLOOKUP(AA$1&amp;$R30,$C$3:$C$1662&amp;$D$3:$D$1662,$E$3:$E$1662,0,0,1)</f>
        <v>5900</v>
      </c>
      <c r="AB30" s="2" cm="1">
        <f t="array" ref="AB30">_xlfn.XLOOKUP(AB$1&amp;$R30,$C$3:$C$1662&amp;$D$3:$D$1662,$E$3:$E$1662,0,0,1)</f>
        <v>4200</v>
      </c>
      <c r="AC30" s="2" cm="1">
        <f t="array" ref="AC30">_xlfn.XLOOKUP(AC$1&amp;$R30,$C$3:$C$1662&amp;$D$3:$D$1662,$E$3:$E$1662,0,0,1)</f>
        <v>10400</v>
      </c>
      <c r="AM30" t="s">
        <v>911</v>
      </c>
      <c r="AN30" t="s">
        <v>881</v>
      </c>
      <c r="AO30">
        <v>3030</v>
      </c>
      <c r="AP30">
        <v>3060</v>
      </c>
      <c r="AQ30">
        <v>2976</v>
      </c>
      <c r="AR30">
        <v>2977</v>
      </c>
      <c r="AS30">
        <v>552400</v>
      </c>
      <c r="AU30" s="7" t="str">
        <f t="shared" si="3"/>
        <v/>
      </c>
      <c r="AV30" s="7">
        <f t="shared" si="4"/>
        <v>-1.5867768595041354E-2</v>
      </c>
    </row>
    <row r="31" spans="3:48" x14ac:dyDescent="0.4">
      <c r="C31" t="s">
        <v>804</v>
      </c>
      <c r="D31" t="s">
        <v>534</v>
      </c>
      <c r="E31">
        <v>10400</v>
      </c>
      <c r="R31" t="s">
        <v>203</v>
      </c>
      <c r="S31" s="2">
        <f t="shared" si="1"/>
        <v>336380</v>
      </c>
      <c r="T31" s="2">
        <f t="shared" si="5"/>
        <v>192300</v>
      </c>
      <c r="U31" s="2">
        <f t="shared" si="5"/>
        <v>203700</v>
      </c>
      <c r="V31" s="2">
        <f t="shared" si="5"/>
        <v>453200</v>
      </c>
      <c r="W31" s="2">
        <f t="shared" si="5"/>
        <v>266800</v>
      </c>
      <c r="X31" s="2">
        <f t="shared" si="5"/>
        <v>565900</v>
      </c>
      <c r="Y31" s="2" cm="1">
        <f t="array" ref="Y31">_xlfn.XLOOKUP(Y$1&amp;$R31,$C$3:$C$1662&amp;$D$3:$D$1662,$E$3:$E$1662,0,0,1)</f>
        <v>2200</v>
      </c>
      <c r="Z31" s="2" cm="1">
        <f t="array" ref="Z31">_xlfn.XLOOKUP(Z$1&amp;$R31,$C$3:$C$1662&amp;$D$3:$D$1662,$E$3:$E$1662,0,0,1)</f>
        <v>0</v>
      </c>
      <c r="AA31" s="2" cm="1">
        <f t="array" ref="AA31">_xlfn.XLOOKUP(AA$1&amp;$R31,$C$3:$C$1662&amp;$D$3:$D$1662,$E$3:$E$1662,0,0,1)</f>
        <v>2400</v>
      </c>
      <c r="AB31" s="2" cm="1">
        <f t="array" ref="AB31">_xlfn.XLOOKUP(AB$1&amp;$R31,$C$3:$C$1662&amp;$D$3:$D$1662,$E$3:$E$1662,0,0,1)</f>
        <v>12800</v>
      </c>
      <c r="AC31" s="2" cm="1">
        <f t="array" ref="AC31">_xlfn.XLOOKUP(AC$1&amp;$R31,$C$3:$C$1662&amp;$D$3:$D$1662,$E$3:$E$1662,0,0,1)</f>
        <v>11000</v>
      </c>
      <c r="AM31" t="s">
        <v>912</v>
      </c>
      <c r="AN31" t="s">
        <v>881</v>
      </c>
      <c r="AO31">
        <v>2984</v>
      </c>
      <c r="AP31">
        <v>3065</v>
      </c>
      <c r="AQ31">
        <v>2975</v>
      </c>
      <c r="AR31">
        <v>3020</v>
      </c>
      <c r="AS31">
        <v>774900</v>
      </c>
      <c r="AU31" s="7">
        <f t="shared" si="3"/>
        <v>1.4444071212630138E-2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11000</v>
      </c>
      <c r="R32" t="s">
        <v>153</v>
      </c>
      <c r="S32" s="2">
        <f t="shared" si="1"/>
        <v>345400</v>
      </c>
      <c r="T32" s="2">
        <f t="shared" si="5"/>
        <v>193500</v>
      </c>
      <c r="U32" s="2">
        <f t="shared" si="5"/>
        <v>203700</v>
      </c>
      <c r="V32" s="2">
        <f t="shared" si="5"/>
        <v>463700</v>
      </c>
      <c r="W32" s="2">
        <f t="shared" si="5"/>
        <v>278900</v>
      </c>
      <c r="X32" s="2">
        <f t="shared" si="5"/>
        <v>587200</v>
      </c>
      <c r="Y32" s="2" cm="1">
        <f t="array" ref="Y32">_xlfn.XLOOKUP(Y$1&amp;$R32,$C$3:$C$1662&amp;$D$3:$D$1662,$E$3:$E$1662,0,0,1)</f>
        <v>1200</v>
      </c>
      <c r="Z32" s="2" cm="1">
        <f t="array" ref="Z32">_xlfn.XLOOKUP(Z$1&amp;$R32,$C$3:$C$1662&amp;$D$3:$D$1662,$E$3:$E$1662,0,0,1)</f>
        <v>0</v>
      </c>
      <c r="AA32" s="2" cm="1">
        <f t="array" ref="AA32">_xlfn.XLOOKUP(AA$1&amp;$R32,$C$3:$C$1662&amp;$D$3:$D$1662,$E$3:$E$1662,0,0,1)</f>
        <v>10500</v>
      </c>
      <c r="AB32" s="2" cm="1">
        <f t="array" ref="AB32">_xlfn.XLOOKUP(AB$1&amp;$R32,$C$3:$C$1662&amp;$D$3:$D$1662,$E$3:$E$1662,0,0,1)</f>
        <v>12100</v>
      </c>
      <c r="AC32" s="2" cm="1">
        <f t="array" ref="AC32">_xlfn.XLOOKUP(AC$1&amp;$R32,$C$3:$C$1662&amp;$D$3:$D$1662,$E$3:$E$1662,0,0,1)</f>
        <v>21300</v>
      </c>
      <c r="AM32" t="s">
        <v>913</v>
      </c>
      <c r="AN32" t="s">
        <v>881</v>
      </c>
      <c r="AO32">
        <v>3055</v>
      </c>
      <c r="AP32">
        <v>3070</v>
      </c>
      <c r="AQ32">
        <v>2913</v>
      </c>
      <c r="AR32">
        <v>2931</v>
      </c>
      <c r="AS32">
        <v>1060300</v>
      </c>
      <c r="AU32" s="7" t="str">
        <f t="shared" si="3"/>
        <v/>
      </c>
      <c r="AV32" s="7">
        <f t="shared" si="4"/>
        <v>-2.9470198675496717E-2</v>
      </c>
    </row>
    <row r="33" spans="3:48" x14ac:dyDescent="0.4">
      <c r="C33" t="s">
        <v>804</v>
      </c>
      <c r="D33" t="s">
        <v>536</v>
      </c>
      <c r="E33">
        <v>21300</v>
      </c>
      <c r="R33" t="s">
        <v>200</v>
      </c>
      <c r="S33" s="2">
        <f t="shared" si="1"/>
        <v>351860</v>
      </c>
      <c r="T33" s="2">
        <f t="shared" si="5"/>
        <v>196900</v>
      </c>
      <c r="U33" s="2">
        <f t="shared" si="5"/>
        <v>213000</v>
      </c>
      <c r="V33" s="2">
        <f t="shared" si="5"/>
        <v>469700</v>
      </c>
      <c r="W33" s="2">
        <f t="shared" si="5"/>
        <v>280200</v>
      </c>
      <c r="X33" s="2">
        <f t="shared" si="5"/>
        <v>599500</v>
      </c>
      <c r="Y33" s="2" cm="1">
        <f t="array" ref="Y33">_xlfn.XLOOKUP(Y$1&amp;$R33,$C$3:$C$1662&amp;$D$3:$D$1662,$E$3:$E$1662,0,0,1)</f>
        <v>3400</v>
      </c>
      <c r="Z33" s="2" cm="1">
        <f t="array" ref="Z33">_xlfn.XLOOKUP(Z$1&amp;$R33,$C$3:$C$1662&amp;$D$3:$D$1662,$E$3:$E$1662,0,0,1)</f>
        <v>9300</v>
      </c>
      <c r="AA33" s="2" cm="1">
        <f t="array" ref="AA33">_xlfn.XLOOKUP(AA$1&amp;$R33,$C$3:$C$1662&amp;$D$3:$D$1662,$E$3:$E$1662,0,0,1)</f>
        <v>6000</v>
      </c>
      <c r="AB33" s="2" cm="1">
        <f t="array" ref="AB33">_xlfn.XLOOKUP(AB$1&amp;$R33,$C$3:$C$1662&amp;$D$3:$D$1662,$E$3:$E$1662,0,0,1)</f>
        <v>1300</v>
      </c>
      <c r="AC33" s="2" cm="1">
        <f t="array" ref="AC33">_xlfn.XLOOKUP(AC$1&amp;$R33,$C$3:$C$1662&amp;$D$3:$D$1662,$E$3:$E$1662,0,0,1)</f>
        <v>12300</v>
      </c>
      <c r="AM33" t="s">
        <v>914</v>
      </c>
      <c r="AN33" t="s">
        <v>881</v>
      </c>
      <c r="AO33">
        <v>2961</v>
      </c>
      <c r="AP33">
        <v>3035</v>
      </c>
      <c r="AQ33">
        <v>2936</v>
      </c>
      <c r="AR33">
        <v>3010</v>
      </c>
      <c r="AS33">
        <v>777700</v>
      </c>
      <c r="AU33" s="7">
        <f t="shared" si="3"/>
        <v>2.6953258273626712E-2</v>
      </c>
      <c r="AV33" s="7" t="str">
        <f t="shared" si="4"/>
        <v/>
      </c>
    </row>
    <row r="34" spans="3:48" x14ac:dyDescent="0.4">
      <c r="C34" t="s">
        <v>804</v>
      </c>
      <c r="D34" t="s">
        <v>537</v>
      </c>
      <c r="E34">
        <v>12300</v>
      </c>
      <c r="R34" t="s">
        <v>26</v>
      </c>
      <c r="S34" s="2">
        <f t="shared" si="1"/>
        <v>357640</v>
      </c>
      <c r="T34" s="2">
        <f t="shared" si="5"/>
        <v>201000</v>
      </c>
      <c r="U34" s="2">
        <f t="shared" si="5"/>
        <v>213000</v>
      </c>
      <c r="V34" s="2">
        <f t="shared" si="5"/>
        <v>479700</v>
      </c>
      <c r="W34" s="2">
        <f t="shared" si="5"/>
        <v>285800</v>
      </c>
      <c r="X34" s="2">
        <f t="shared" si="5"/>
        <v>608700</v>
      </c>
      <c r="Y34" s="2" cm="1">
        <f t="array" ref="Y34">_xlfn.XLOOKUP(Y$1&amp;$R34,$C$3:$C$1662&amp;$D$3:$D$1662,$E$3:$E$1662,0,0,1)</f>
        <v>4100</v>
      </c>
      <c r="Z34" s="2" cm="1">
        <f t="array" ref="Z34">_xlfn.XLOOKUP(Z$1&amp;$R34,$C$3:$C$1662&amp;$D$3:$D$1662,$E$3:$E$1662,0,0,1)</f>
        <v>0</v>
      </c>
      <c r="AA34" s="2" cm="1">
        <f t="array" ref="AA34">_xlfn.XLOOKUP(AA$1&amp;$R34,$C$3:$C$1662&amp;$D$3:$D$1662,$E$3:$E$1662,0,0,1)</f>
        <v>10000</v>
      </c>
      <c r="AB34" s="2" cm="1">
        <f t="array" ref="AB34">_xlfn.XLOOKUP(AB$1&amp;$R34,$C$3:$C$1662&amp;$D$3:$D$1662,$E$3:$E$1662,0,0,1)</f>
        <v>5600</v>
      </c>
      <c r="AC34" s="2" cm="1">
        <f t="array" ref="AC34">_xlfn.XLOOKUP(AC$1&amp;$R34,$C$3:$C$1662&amp;$D$3:$D$1662,$E$3:$E$1662,0,0,1)</f>
        <v>9200</v>
      </c>
      <c r="AM34" t="s">
        <v>915</v>
      </c>
      <c r="AN34" t="s">
        <v>881</v>
      </c>
      <c r="AO34">
        <v>3005</v>
      </c>
      <c r="AP34">
        <v>3045</v>
      </c>
      <c r="AQ34">
        <v>2974</v>
      </c>
      <c r="AR34">
        <v>3035</v>
      </c>
      <c r="AS34">
        <v>547800</v>
      </c>
      <c r="AU34" s="7">
        <f t="shared" si="3"/>
        <v>8.3056478405316714E-3</v>
      </c>
      <c r="AV34" s="7" t="str">
        <f t="shared" si="4"/>
        <v/>
      </c>
    </row>
    <row r="35" spans="3:48" x14ac:dyDescent="0.4">
      <c r="C35" t="s">
        <v>804</v>
      </c>
      <c r="D35" t="s">
        <v>538</v>
      </c>
      <c r="E35">
        <v>9200</v>
      </c>
      <c r="R35" t="s">
        <v>99</v>
      </c>
      <c r="S35" s="2">
        <f t="shared" si="1"/>
        <v>360220</v>
      </c>
      <c r="T35" s="2">
        <f t="shared" si="5"/>
        <v>201800</v>
      </c>
      <c r="U35" s="2">
        <f t="shared" si="5"/>
        <v>213700</v>
      </c>
      <c r="V35" s="2">
        <f t="shared" si="5"/>
        <v>485400</v>
      </c>
      <c r="W35" s="2">
        <f t="shared" si="5"/>
        <v>287000</v>
      </c>
      <c r="X35" s="2">
        <f t="shared" si="5"/>
        <v>613200</v>
      </c>
      <c r="Y35" s="2" cm="1">
        <f t="array" ref="Y35">_xlfn.XLOOKUP(Y$1&amp;$R35,$C$3:$C$1662&amp;$D$3:$D$1662,$E$3:$E$1662,0,0,1)</f>
        <v>800</v>
      </c>
      <c r="Z35" s="2" cm="1">
        <f t="array" ref="Z35">_xlfn.XLOOKUP(Z$1&amp;$R35,$C$3:$C$1662&amp;$D$3:$D$1662,$E$3:$E$1662,0,0,1)</f>
        <v>700</v>
      </c>
      <c r="AA35" s="2" cm="1">
        <f t="array" ref="AA35">_xlfn.XLOOKUP(AA$1&amp;$R35,$C$3:$C$1662&amp;$D$3:$D$1662,$E$3:$E$1662,0,0,1)</f>
        <v>5700</v>
      </c>
      <c r="AB35" s="2" cm="1">
        <f t="array" ref="AB35">_xlfn.XLOOKUP(AB$1&amp;$R35,$C$3:$C$1662&amp;$D$3:$D$1662,$E$3:$E$1662,0,0,1)</f>
        <v>1200</v>
      </c>
      <c r="AC35" s="2" cm="1">
        <f t="array" ref="AC35">_xlfn.XLOOKUP(AC$1&amp;$R35,$C$3:$C$1662&amp;$D$3:$D$1662,$E$3:$E$1662,0,0,1)</f>
        <v>4500</v>
      </c>
      <c r="AM35" t="s">
        <v>916</v>
      </c>
      <c r="AN35" t="s">
        <v>881</v>
      </c>
      <c r="AO35">
        <v>3095</v>
      </c>
      <c r="AP35">
        <v>3160</v>
      </c>
      <c r="AQ35">
        <v>3080</v>
      </c>
      <c r="AR35">
        <v>3100</v>
      </c>
      <c r="AS35">
        <v>920200</v>
      </c>
      <c r="AU35" s="7">
        <f t="shared" si="3"/>
        <v>2.1416803953871577E-2</v>
      </c>
      <c r="AV35" s="7" t="str">
        <f t="shared" si="4"/>
        <v/>
      </c>
    </row>
    <row r="36" spans="3:48" x14ac:dyDescent="0.4">
      <c r="C36" t="s">
        <v>804</v>
      </c>
      <c r="D36" t="s">
        <v>539</v>
      </c>
      <c r="E36">
        <v>4500</v>
      </c>
      <c r="R36" t="s">
        <v>83</v>
      </c>
      <c r="S36" s="2">
        <f t="shared" si="1"/>
        <v>364140</v>
      </c>
      <c r="T36" s="2">
        <f t="shared" ref="T36:X51" si="6">T35+Y36</f>
        <v>203300</v>
      </c>
      <c r="U36" s="2">
        <f t="shared" si="6"/>
        <v>214300</v>
      </c>
      <c r="V36" s="2">
        <f t="shared" si="6"/>
        <v>491700</v>
      </c>
      <c r="W36" s="2">
        <f t="shared" si="6"/>
        <v>288100</v>
      </c>
      <c r="X36" s="2">
        <f t="shared" si="6"/>
        <v>623300</v>
      </c>
      <c r="Y36" s="2" cm="1">
        <f t="array" ref="Y36">_xlfn.XLOOKUP(Y$1&amp;$R36,$C$3:$C$1662&amp;$D$3:$D$1662,$E$3:$E$1662,0,0,1)</f>
        <v>1500</v>
      </c>
      <c r="Z36" s="2" cm="1">
        <f t="array" ref="Z36">_xlfn.XLOOKUP(Z$1&amp;$R36,$C$3:$C$1662&amp;$D$3:$D$1662,$E$3:$E$1662,0,0,1)</f>
        <v>600</v>
      </c>
      <c r="AA36" s="2" cm="1">
        <f t="array" ref="AA36">_xlfn.XLOOKUP(AA$1&amp;$R36,$C$3:$C$1662&amp;$D$3:$D$1662,$E$3:$E$1662,0,0,1)</f>
        <v>6300</v>
      </c>
      <c r="AB36" s="2" cm="1">
        <f t="array" ref="AB36">_xlfn.XLOOKUP(AB$1&amp;$R36,$C$3:$C$1662&amp;$D$3:$D$1662,$E$3:$E$1662,0,0,1)</f>
        <v>1100</v>
      </c>
      <c r="AC36" s="2" cm="1">
        <f t="array" ref="AC36">_xlfn.XLOOKUP(AC$1&amp;$R36,$C$3:$C$1662&amp;$D$3:$D$1662,$E$3:$E$1662,0,0,1)</f>
        <v>10100</v>
      </c>
      <c r="AM36" t="s">
        <v>917</v>
      </c>
      <c r="AN36" t="s">
        <v>881</v>
      </c>
      <c r="AO36">
        <v>3030</v>
      </c>
      <c r="AP36">
        <v>3100</v>
      </c>
      <c r="AQ36">
        <v>2988</v>
      </c>
      <c r="AR36">
        <v>3005</v>
      </c>
      <c r="AS36">
        <v>889200</v>
      </c>
      <c r="AU36" s="7" t="str">
        <f t="shared" si="3"/>
        <v/>
      </c>
      <c r="AV36" s="7">
        <f t="shared" si="4"/>
        <v>-3.0645161290322576E-2</v>
      </c>
    </row>
    <row r="37" spans="3:48" x14ac:dyDescent="0.4">
      <c r="C37" t="s">
        <v>804</v>
      </c>
      <c r="D37" t="s">
        <v>540</v>
      </c>
      <c r="E37">
        <v>10100</v>
      </c>
      <c r="R37" t="s">
        <v>152</v>
      </c>
      <c r="S37" s="2">
        <f t="shared" si="1"/>
        <v>365860</v>
      </c>
      <c r="T37" s="2">
        <f t="shared" si="6"/>
        <v>203400</v>
      </c>
      <c r="U37" s="2">
        <f t="shared" si="6"/>
        <v>214300</v>
      </c>
      <c r="V37" s="2">
        <f t="shared" si="6"/>
        <v>492200</v>
      </c>
      <c r="W37" s="2">
        <f t="shared" si="6"/>
        <v>289600</v>
      </c>
      <c r="X37" s="2">
        <f t="shared" si="6"/>
        <v>629800</v>
      </c>
      <c r="Y37" s="2" cm="1">
        <f t="array" ref="Y37">_xlfn.XLOOKUP(Y$1&amp;$R37,$C$3:$C$1662&amp;$D$3:$D$1662,$E$3:$E$1662,0,0,1)</f>
        <v>100</v>
      </c>
      <c r="Z37" s="2" cm="1">
        <f t="array" ref="Z37">_xlfn.XLOOKUP(Z$1&amp;$R37,$C$3:$C$1662&amp;$D$3:$D$1662,$E$3:$E$1662,0,0,1)</f>
        <v>0</v>
      </c>
      <c r="AA37" s="2" cm="1">
        <f t="array" ref="AA37">_xlfn.XLOOKUP(AA$1&amp;$R37,$C$3:$C$1662&amp;$D$3:$D$1662,$E$3:$E$1662,0,0,1)</f>
        <v>500</v>
      </c>
      <c r="AB37" s="2" cm="1">
        <f t="array" ref="AB37">_xlfn.XLOOKUP(AB$1&amp;$R37,$C$3:$C$1662&amp;$D$3:$D$1662,$E$3:$E$1662,0,0,1)</f>
        <v>1500</v>
      </c>
      <c r="AC37" s="2" cm="1">
        <f t="array" ref="AC37">_xlfn.XLOOKUP(AC$1&amp;$R37,$C$3:$C$1662&amp;$D$3:$D$1662,$E$3:$E$1662,0,0,1)</f>
        <v>6500</v>
      </c>
      <c r="AM37" t="s">
        <v>918</v>
      </c>
      <c r="AN37" t="s">
        <v>881</v>
      </c>
      <c r="AO37">
        <v>3130</v>
      </c>
      <c r="AP37">
        <v>3185</v>
      </c>
      <c r="AQ37">
        <v>3020</v>
      </c>
      <c r="AR37">
        <v>3080</v>
      </c>
      <c r="AS37">
        <v>1628300</v>
      </c>
      <c r="AU37" s="7">
        <f t="shared" si="3"/>
        <v>2.4958402662229595E-2</v>
      </c>
      <c r="AV37" s="7" t="str">
        <f t="shared" si="4"/>
        <v/>
      </c>
    </row>
    <row r="38" spans="3:48" x14ac:dyDescent="0.4">
      <c r="C38" t="s">
        <v>804</v>
      </c>
      <c r="D38" t="s">
        <v>541</v>
      </c>
      <c r="E38">
        <v>6500</v>
      </c>
      <c r="R38" t="s">
        <v>33</v>
      </c>
      <c r="S38" s="2">
        <f t="shared" si="1"/>
        <v>369400</v>
      </c>
      <c r="T38" s="2">
        <f t="shared" si="6"/>
        <v>203600</v>
      </c>
      <c r="U38" s="2">
        <f t="shared" si="6"/>
        <v>221600</v>
      </c>
      <c r="V38" s="2">
        <f t="shared" si="6"/>
        <v>493600</v>
      </c>
      <c r="W38" s="2">
        <f t="shared" si="6"/>
        <v>292000</v>
      </c>
      <c r="X38" s="2">
        <f t="shared" si="6"/>
        <v>636200</v>
      </c>
      <c r="Y38" s="2" cm="1">
        <f t="array" ref="Y38">_xlfn.XLOOKUP(Y$1&amp;$R38,$C$3:$C$1662&amp;$D$3:$D$1662,$E$3:$E$1662,0,0,1)</f>
        <v>200</v>
      </c>
      <c r="Z38" s="2" cm="1">
        <f t="array" ref="Z38">_xlfn.XLOOKUP(Z$1&amp;$R38,$C$3:$C$1662&amp;$D$3:$D$1662,$E$3:$E$1662,0,0,1)</f>
        <v>7300</v>
      </c>
      <c r="AA38" s="2" cm="1">
        <f t="array" ref="AA38">_xlfn.XLOOKUP(AA$1&amp;$R38,$C$3:$C$1662&amp;$D$3:$D$1662,$E$3:$E$1662,0,0,1)</f>
        <v>1400</v>
      </c>
      <c r="AB38" s="2" cm="1">
        <f t="array" ref="AB38">_xlfn.XLOOKUP(AB$1&amp;$R38,$C$3:$C$1662&amp;$D$3:$D$1662,$E$3:$E$1662,0,0,1)</f>
        <v>2400</v>
      </c>
      <c r="AC38" s="2" cm="1">
        <f t="array" ref="AC38">_xlfn.XLOOKUP(AC$1&amp;$R38,$C$3:$C$1662&amp;$D$3:$D$1662,$E$3:$E$1662,0,0,1)</f>
        <v>6400</v>
      </c>
      <c r="AM38" t="s">
        <v>919</v>
      </c>
      <c r="AN38" t="s">
        <v>881</v>
      </c>
      <c r="AO38">
        <v>3150</v>
      </c>
      <c r="AP38">
        <v>3230</v>
      </c>
      <c r="AQ38">
        <v>2927</v>
      </c>
      <c r="AR38">
        <v>3045</v>
      </c>
      <c r="AS38">
        <v>2507400</v>
      </c>
      <c r="AU38" s="7" t="str">
        <f t="shared" si="3"/>
        <v/>
      </c>
      <c r="AV38" s="7">
        <f t="shared" si="4"/>
        <v>-1.1363636363636354E-2</v>
      </c>
    </row>
    <row r="39" spans="3:48" x14ac:dyDescent="0.4">
      <c r="C39" t="s">
        <v>804</v>
      </c>
      <c r="D39" t="s">
        <v>542</v>
      </c>
      <c r="E39">
        <v>6400</v>
      </c>
      <c r="R39" t="s">
        <v>51</v>
      </c>
      <c r="S39" s="2">
        <f t="shared" si="1"/>
        <v>372300</v>
      </c>
      <c r="T39" s="2">
        <f t="shared" si="6"/>
        <v>209700</v>
      </c>
      <c r="U39" s="2">
        <f t="shared" si="6"/>
        <v>223500</v>
      </c>
      <c r="V39" s="2">
        <f t="shared" si="6"/>
        <v>497100</v>
      </c>
      <c r="W39" s="2">
        <f t="shared" si="6"/>
        <v>292900</v>
      </c>
      <c r="X39" s="2">
        <f t="shared" si="6"/>
        <v>638300</v>
      </c>
      <c r="Y39" s="2" cm="1">
        <f t="array" ref="Y39">_xlfn.XLOOKUP(Y$1&amp;$R39,$C$3:$C$1662&amp;$D$3:$D$1662,$E$3:$E$1662,0,0,1)</f>
        <v>6100</v>
      </c>
      <c r="Z39" s="2" cm="1">
        <f t="array" ref="Z39">_xlfn.XLOOKUP(Z$1&amp;$R39,$C$3:$C$1662&amp;$D$3:$D$1662,$E$3:$E$1662,0,0,1)</f>
        <v>1900</v>
      </c>
      <c r="AA39" s="2" cm="1">
        <f t="array" ref="AA39">_xlfn.XLOOKUP(AA$1&amp;$R39,$C$3:$C$1662&amp;$D$3:$D$1662,$E$3:$E$1662,0,0,1)</f>
        <v>3500</v>
      </c>
      <c r="AB39" s="2" cm="1">
        <f t="array" ref="AB39">_xlfn.XLOOKUP(AB$1&amp;$R39,$C$3:$C$1662&amp;$D$3:$D$1662,$E$3:$E$1662,0,0,1)</f>
        <v>900</v>
      </c>
      <c r="AC39" s="2" cm="1">
        <f t="array" ref="AC39">_xlfn.XLOOKUP(AC$1&amp;$R39,$C$3:$C$1662&amp;$D$3:$D$1662,$E$3:$E$1662,0,0,1)</f>
        <v>2100</v>
      </c>
      <c r="AM39" t="s">
        <v>920</v>
      </c>
      <c r="AN39" t="s">
        <v>881</v>
      </c>
      <c r="AO39">
        <v>2993</v>
      </c>
      <c r="AP39">
        <v>3020</v>
      </c>
      <c r="AQ39">
        <v>2667</v>
      </c>
      <c r="AR39">
        <v>2723</v>
      </c>
      <c r="AS39">
        <v>3237200</v>
      </c>
      <c r="AU39" s="7" t="str">
        <f t="shared" si="3"/>
        <v/>
      </c>
      <c r="AV39" s="7">
        <f t="shared" si="4"/>
        <v>-0.10574712643678164</v>
      </c>
    </row>
    <row r="40" spans="3:48" x14ac:dyDescent="0.4">
      <c r="C40" t="s">
        <v>804</v>
      </c>
      <c r="D40" t="s">
        <v>543</v>
      </c>
      <c r="E40">
        <v>2100</v>
      </c>
      <c r="R40" t="s">
        <v>280</v>
      </c>
      <c r="S40" s="2">
        <f t="shared" si="1"/>
        <v>378080</v>
      </c>
      <c r="T40" s="2">
        <f t="shared" si="6"/>
        <v>210000</v>
      </c>
      <c r="U40" s="2">
        <f t="shared" si="6"/>
        <v>225600</v>
      </c>
      <c r="V40" s="2">
        <f t="shared" si="6"/>
        <v>506100</v>
      </c>
      <c r="W40" s="2">
        <f t="shared" si="6"/>
        <v>309300</v>
      </c>
      <c r="X40" s="2">
        <f t="shared" si="6"/>
        <v>639400</v>
      </c>
      <c r="Y40" s="2" cm="1">
        <f t="array" ref="Y40">_xlfn.XLOOKUP(Y$1&amp;$R40,$C$3:$C$1662&amp;$D$3:$D$1662,$E$3:$E$1662,0,0,1)</f>
        <v>300</v>
      </c>
      <c r="Z40" s="2" cm="1">
        <f t="array" ref="Z40">_xlfn.XLOOKUP(Z$1&amp;$R40,$C$3:$C$1662&amp;$D$3:$D$1662,$E$3:$E$1662,0,0,1)</f>
        <v>2100</v>
      </c>
      <c r="AA40" s="2" cm="1">
        <f t="array" ref="AA40">_xlfn.XLOOKUP(AA$1&amp;$R40,$C$3:$C$1662&amp;$D$3:$D$1662,$E$3:$E$1662,0,0,1)</f>
        <v>9000</v>
      </c>
      <c r="AB40" s="2" cm="1">
        <f t="array" ref="AB40">_xlfn.XLOOKUP(AB$1&amp;$R40,$C$3:$C$1662&amp;$D$3:$D$1662,$E$3:$E$1662,0,0,1)</f>
        <v>16400</v>
      </c>
      <c r="AC40" s="2" cm="1">
        <f t="array" ref="AC40">_xlfn.XLOOKUP(AC$1&amp;$R40,$C$3:$C$1662&amp;$D$3:$D$1662,$E$3:$E$1662,0,0,1)</f>
        <v>1100</v>
      </c>
      <c r="AM40" t="s">
        <v>921</v>
      </c>
      <c r="AN40" t="s">
        <v>881</v>
      </c>
      <c r="AO40">
        <v>2727</v>
      </c>
      <c r="AP40">
        <v>2883</v>
      </c>
      <c r="AQ40">
        <v>2727</v>
      </c>
      <c r="AR40">
        <v>2835</v>
      </c>
      <c r="AS40">
        <v>1380300</v>
      </c>
      <c r="AU40" s="7">
        <f t="shared" si="3"/>
        <v>4.1131105398457546E-2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1100</v>
      </c>
      <c r="R41" t="s">
        <v>154</v>
      </c>
      <c r="S41" s="2">
        <f t="shared" si="1"/>
        <v>381080</v>
      </c>
      <c r="T41" s="2">
        <f t="shared" si="6"/>
        <v>210800</v>
      </c>
      <c r="U41" s="2">
        <f t="shared" si="6"/>
        <v>234600</v>
      </c>
      <c r="V41" s="2">
        <f t="shared" si="6"/>
        <v>508300</v>
      </c>
      <c r="W41" s="2">
        <f t="shared" si="6"/>
        <v>310100</v>
      </c>
      <c r="X41" s="2">
        <f t="shared" si="6"/>
        <v>641600</v>
      </c>
      <c r="Y41" s="2" cm="1">
        <f t="array" ref="Y41">_xlfn.XLOOKUP(Y$1&amp;$R41,$C$3:$C$1662&amp;$D$3:$D$1662,$E$3:$E$1662,0,0,1)</f>
        <v>800</v>
      </c>
      <c r="Z41" s="2" cm="1">
        <f t="array" ref="Z41">_xlfn.XLOOKUP(Z$1&amp;$R41,$C$3:$C$1662&amp;$D$3:$D$1662,$E$3:$E$1662,0,0,1)</f>
        <v>9000</v>
      </c>
      <c r="AA41" s="2" cm="1">
        <f t="array" ref="AA41">_xlfn.XLOOKUP(AA$1&amp;$R41,$C$3:$C$1662&amp;$D$3:$D$1662,$E$3:$E$1662,0,0,1)</f>
        <v>2200</v>
      </c>
      <c r="AB41" s="2" cm="1">
        <f t="array" ref="AB41">_xlfn.XLOOKUP(AB$1&amp;$R41,$C$3:$C$1662&amp;$D$3:$D$1662,$E$3:$E$1662,0,0,1)</f>
        <v>800</v>
      </c>
      <c r="AC41" s="2" cm="1">
        <f t="array" ref="AC41">_xlfn.XLOOKUP(AC$1&amp;$R41,$C$3:$C$1662&amp;$D$3:$D$1662,$E$3:$E$1662,0,0,1)</f>
        <v>2200</v>
      </c>
      <c r="AM41" t="s">
        <v>922</v>
      </c>
      <c r="AN41" t="s">
        <v>881</v>
      </c>
      <c r="AO41">
        <v>2816</v>
      </c>
      <c r="AP41">
        <v>2912</v>
      </c>
      <c r="AQ41">
        <v>2747</v>
      </c>
      <c r="AR41">
        <v>2785</v>
      </c>
      <c r="AS41">
        <v>1321100</v>
      </c>
      <c r="AU41" s="7" t="str">
        <f t="shared" si="3"/>
        <v/>
      </c>
      <c r="AV41" s="7">
        <f t="shared" si="4"/>
        <v>-1.7636684303350969E-2</v>
      </c>
    </row>
    <row r="42" spans="3:48" x14ac:dyDescent="0.4">
      <c r="C42" t="s">
        <v>804</v>
      </c>
      <c r="D42" t="s">
        <v>545</v>
      </c>
      <c r="E42">
        <v>2200</v>
      </c>
      <c r="R42" t="s">
        <v>133</v>
      </c>
      <c r="S42" s="2">
        <f t="shared" si="1"/>
        <v>381840</v>
      </c>
      <c r="T42" s="2">
        <f t="shared" si="6"/>
        <v>211400</v>
      </c>
      <c r="U42" s="2">
        <f t="shared" si="6"/>
        <v>235600</v>
      </c>
      <c r="V42" s="2">
        <f t="shared" si="6"/>
        <v>508700</v>
      </c>
      <c r="W42" s="2">
        <f t="shared" si="6"/>
        <v>311700</v>
      </c>
      <c r="X42" s="2">
        <f t="shared" si="6"/>
        <v>641800</v>
      </c>
      <c r="Y42" s="2" cm="1">
        <f t="array" ref="Y42">_xlfn.XLOOKUP(Y$1&amp;$R42,$C$3:$C$1662&amp;$D$3:$D$1662,$E$3:$E$1662,0,0,1)</f>
        <v>600</v>
      </c>
      <c r="Z42" s="2" cm="1">
        <f t="array" ref="Z42">_xlfn.XLOOKUP(Z$1&amp;$R42,$C$3:$C$1662&amp;$D$3:$D$1662,$E$3:$E$1662,0,0,1)</f>
        <v>1000</v>
      </c>
      <c r="AA42" s="2" cm="1">
        <f t="array" ref="AA42">_xlfn.XLOOKUP(AA$1&amp;$R42,$C$3:$C$1662&amp;$D$3:$D$1662,$E$3:$E$1662,0,0,1)</f>
        <v>400</v>
      </c>
      <c r="AB42" s="2" cm="1">
        <f t="array" ref="AB42">_xlfn.XLOOKUP(AB$1&amp;$R42,$C$3:$C$1662&amp;$D$3:$D$1662,$E$3:$E$1662,0,0,1)</f>
        <v>1600</v>
      </c>
      <c r="AC42" s="2" cm="1">
        <f t="array" ref="AC42">_xlfn.XLOOKUP(AC$1&amp;$R42,$C$3:$C$1662&amp;$D$3:$D$1662,$E$3:$E$1662,0,0,1)</f>
        <v>200</v>
      </c>
      <c r="AM42" t="s">
        <v>923</v>
      </c>
      <c r="AN42" t="s">
        <v>881</v>
      </c>
      <c r="AO42">
        <v>2796</v>
      </c>
      <c r="AP42">
        <v>2857</v>
      </c>
      <c r="AQ42">
        <v>2741</v>
      </c>
      <c r="AR42">
        <v>2850</v>
      </c>
      <c r="AS42">
        <v>938800</v>
      </c>
      <c r="AU42" s="7">
        <f t="shared" si="3"/>
        <v>2.3339317773788171E-2</v>
      </c>
      <c r="AV42" s="7" t="str">
        <f t="shared" si="4"/>
        <v/>
      </c>
    </row>
    <row r="43" spans="3:48" x14ac:dyDescent="0.4">
      <c r="C43" t="s">
        <v>804</v>
      </c>
      <c r="D43" t="s">
        <v>546</v>
      </c>
      <c r="E43">
        <v>200</v>
      </c>
      <c r="R43" t="s">
        <v>113</v>
      </c>
      <c r="S43" s="2">
        <f t="shared" si="1"/>
        <v>385040</v>
      </c>
      <c r="T43" s="2">
        <f t="shared" si="6"/>
        <v>214100</v>
      </c>
      <c r="U43" s="2">
        <f t="shared" si="6"/>
        <v>236600</v>
      </c>
      <c r="V43" s="2">
        <f t="shared" si="6"/>
        <v>516300</v>
      </c>
      <c r="W43" s="2">
        <f t="shared" si="6"/>
        <v>313900</v>
      </c>
      <c r="X43" s="2">
        <f t="shared" si="6"/>
        <v>644300</v>
      </c>
      <c r="Y43" s="2" cm="1">
        <f t="array" ref="Y43">_xlfn.XLOOKUP(Y$1&amp;$R43,$C$3:$C$1662&amp;$D$3:$D$1662,$E$3:$E$1662,0,0,1)</f>
        <v>2700</v>
      </c>
      <c r="Z43" s="2" cm="1">
        <f t="array" ref="Z43">_xlfn.XLOOKUP(Z$1&amp;$R43,$C$3:$C$1662&amp;$D$3:$D$1662,$E$3:$E$1662,0,0,1)</f>
        <v>1000</v>
      </c>
      <c r="AA43" s="2" cm="1">
        <f t="array" ref="AA43">_xlfn.XLOOKUP(AA$1&amp;$R43,$C$3:$C$1662&amp;$D$3:$D$1662,$E$3:$E$1662,0,0,1)</f>
        <v>7600</v>
      </c>
      <c r="AB43" s="2" cm="1">
        <f t="array" ref="AB43">_xlfn.XLOOKUP(AB$1&amp;$R43,$C$3:$C$1662&amp;$D$3:$D$1662,$E$3:$E$1662,0,0,1)</f>
        <v>2200</v>
      </c>
      <c r="AC43" s="2" cm="1">
        <f t="array" ref="AC43">_xlfn.XLOOKUP(AC$1&amp;$R43,$C$3:$C$1662&amp;$D$3:$D$1662,$E$3:$E$1662,0,0,1)</f>
        <v>2500</v>
      </c>
      <c r="AM43" t="s">
        <v>924</v>
      </c>
      <c r="AN43" t="s">
        <v>881</v>
      </c>
      <c r="AO43">
        <v>2831</v>
      </c>
      <c r="AP43">
        <v>2862</v>
      </c>
      <c r="AQ43">
        <v>2791</v>
      </c>
      <c r="AR43">
        <v>2814</v>
      </c>
      <c r="AS43">
        <v>656600</v>
      </c>
      <c r="AU43" s="7" t="str">
        <f t="shared" si="3"/>
        <v/>
      </c>
      <c r="AV43" s="7">
        <f t="shared" si="4"/>
        <v>-1.2631578947368438E-2</v>
      </c>
    </row>
    <row r="44" spans="3:48" x14ac:dyDescent="0.4">
      <c r="C44" t="s">
        <v>804</v>
      </c>
      <c r="D44" t="s">
        <v>547</v>
      </c>
      <c r="E44">
        <v>2500</v>
      </c>
      <c r="R44" t="s">
        <v>49</v>
      </c>
      <c r="S44" s="2">
        <f t="shared" si="1"/>
        <v>387380</v>
      </c>
      <c r="T44" s="2">
        <f t="shared" si="6"/>
        <v>220700</v>
      </c>
      <c r="U44" s="2">
        <f t="shared" si="6"/>
        <v>237800</v>
      </c>
      <c r="V44" s="2">
        <f t="shared" si="6"/>
        <v>517400</v>
      </c>
      <c r="W44" s="2">
        <f t="shared" si="6"/>
        <v>315600</v>
      </c>
      <c r="X44" s="2">
        <f t="shared" si="6"/>
        <v>645400</v>
      </c>
      <c r="Y44" s="2" cm="1">
        <f t="array" ref="Y44">_xlfn.XLOOKUP(Y$1&amp;$R44,$C$3:$C$1662&amp;$D$3:$D$1662,$E$3:$E$1662,0,0,1)</f>
        <v>6600</v>
      </c>
      <c r="Z44" s="2" cm="1">
        <f t="array" ref="Z44">_xlfn.XLOOKUP(Z$1&amp;$R44,$C$3:$C$1662&amp;$D$3:$D$1662,$E$3:$E$1662,0,0,1)</f>
        <v>1200</v>
      </c>
      <c r="AA44" s="2" cm="1">
        <f t="array" ref="AA44">_xlfn.XLOOKUP(AA$1&amp;$R44,$C$3:$C$1662&amp;$D$3:$D$1662,$E$3:$E$1662,0,0,1)</f>
        <v>1100</v>
      </c>
      <c r="AB44" s="2" cm="1">
        <f t="array" ref="AB44">_xlfn.XLOOKUP(AB$1&amp;$R44,$C$3:$C$1662&amp;$D$3:$D$1662,$E$3:$E$1662,0,0,1)</f>
        <v>1700</v>
      </c>
      <c r="AC44" s="2" cm="1">
        <f t="array" ref="AC44">_xlfn.XLOOKUP(AC$1&amp;$R44,$C$3:$C$1662&amp;$D$3:$D$1662,$E$3:$E$1662,0,0,1)</f>
        <v>1100</v>
      </c>
      <c r="AM44" t="s">
        <v>925</v>
      </c>
      <c r="AN44" t="s">
        <v>881</v>
      </c>
      <c r="AO44">
        <v>2843</v>
      </c>
      <c r="AP44">
        <v>2884</v>
      </c>
      <c r="AQ44">
        <v>2798</v>
      </c>
      <c r="AR44">
        <v>2798</v>
      </c>
      <c r="AS44">
        <v>862300</v>
      </c>
      <c r="AU44" s="7" t="str">
        <f t="shared" si="3"/>
        <v/>
      </c>
      <c r="AV44" s="7">
        <f t="shared" si="4"/>
        <v>-5.6858564321250471E-3</v>
      </c>
    </row>
    <row r="45" spans="3:48" x14ac:dyDescent="0.4">
      <c r="C45" t="s">
        <v>804</v>
      </c>
      <c r="D45" t="s">
        <v>548</v>
      </c>
      <c r="E45">
        <v>1100</v>
      </c>
      <c r="R45" t="s">
        <v>242</v>
      </c>
      <c r="S45" s="2">
        <f t="shared" si="1"/>
        <v>390320</v>
      </c>
      <c r="T45" s="2">
        <f t="shared" si="6"/>
        <v>228700</v>
      </c>
      <c r="U45" s="2">
        <f t="shared" si="6"/>
        <v>239000</v>
      </c>
      <c r="V45" s="2">
        <f t="shared" si="6"/>
        <v>519500</v>
      </c>
      <c r="W45" s="2">
        <f t="shared" si="6"/>
        <v>317500</v>
      </c>
      <c r="X45" s="2">
        <f t="shared" si="6"/>
        <v>646900</v>
      </c>
      <c r="Y45" s="2" cm="1">
        <f t="array" ref="Y45">_xlfn.XLOOKUP(Y$1&amp;$R45,$C$3:$C$1662&amp;$D$3:$D$1662,$E$3:$E$1662,0,0,1)</f>
        <v>8000</v>
      </c>
      <c r="Z45" s="2" cm="1">
        <f t="array" ref="Z45">_xlfn.XLOOKUP(Z$1&amp;$R45,$C$3:$C$1662&amp;$D$3:$D$1662,$E$3:$E$1662,0,0,1)</f>
        <v>1200</v>
      </c>
      <c r="AA45" s="2" cm="1">
        <f t="array" ref="AA45">_xlfn.XLOOKUP(AA$1&amp;$R45,$C$3:$C$1662&amp;$D$3:$D$1662,$E$3:$E$1662,0,0,1)</f>
        <v>2100</v>
      </c>
      <c r="AB45" s="2" cm="1">
        <f t="array" ref="AB45">_xlfn.XLOOKUP(AB$1&amp;$R45,$C$3:$C$1662&amp;$D$3:$D$1662,$E$3:$E$1662,0,0,1)</f>
        <v>1900</v>
      </c>
      <c r="AC45" s="2" cm="1">
        <f t="array" ref="AC45">_xlfn.XLOOKUP(AC$1&amp;$R45,$C$3:$C$1662&amp;$D$3:$D$1662,$E$3:$E$1662,0,0,1)</f>
        <v>1500</v>
      </c>
      <c r="AM45" t="s">
        <v>926</v>
      </c>
      <c r="AN45" t="s">
        <v>881</v>
      </c>
      <c r="AO45">
        <v>2803</v>
      </c>
      <c r="AP45">
        <v>2848</v>
      </c>
      <c r="AQ45">
        <v>2748</v>
      </c>
      <c r="AR45">
        <v>2808</v>
      </c>
      <c r="AS45">
        <v>854600</v>
      </c>
      <c r="AU45" s="7">
        <f t="shared" si="3"/>
        <v>3.5739814152966343E-3</v>
      </c>
      <c r="AV45" s="7" t="str">
        <f t="shared" si="4"/>
        <v/>
      </c>
    </row>
    <row r="46" spans="3:48" x14ac:dyDescent="0.4">
      <c r="C46" t="s">
        <v>804</v>
      </c>
      <c r="D46" t="s">
        <v>549</v>
      </c>
      <c r="E46">
        <v>1500</v>
      </c>
      <c r="R46" t="s">
        <v>126</v>
      </c>
      <c r="S46" s="2">
        <f t="shared" si="1"/>
        <v>392160</v>
      </c>
      <c r="T46" s="2">
        <f t="shared" si="6"/>
        <v>229100</v>
      </c>
      <c r="U46" s="2">
        <f t="shared" si="6"/>
        <v>239900</v>
      </c>
      <c r="V46" s="2">
        <f t="shared" si="6"/>
        <v>520500</v>
      </c>
      <c r="W46" s="2">
        <f t="shared" si="6"/>
        <v>319900</v>
      </c>
      <c r="X46" s="2">
        <f t="shared" si="6"/>
        <v>651400</v>
      </c>
      <c r="Y46" s="2" cm="1">
        <f t="array" ref="Y46">_xlfn.XLOOKUP(Y$1&amp;$R46,$C$3:$C$1662&amp;$D$3:$D$1662,$E$3:$E$1662,0,0,1)</f>
        <v>400</v>
      </c>
      <c r="Z46" s="2" cm="1">
        <f t="array" ref="Z46">_xlfn.XLOOKUP(Z$1&amp;$R46,$C$3:$C$1662&amp;$D$3:$D$1662,$E$3:$E$1662,0,0,1)</f>
        <v>900</v>
      </c>
      <c r="AA46" s="2" cm="1">
        <f t="array" ref="AA46">_xlfn.XLOOKUP(AA$1&amp;$R46,$C$3:$C$1662&amp;$D$3:$D$1662,$E$3:$E$1662,0,0,1)</f>
        <v>1000</v>
      </c>
      <c r="AB46" s="2" cm="1">
        <f t="array" ref="AB46">_xlfn.XLOOKUP(AB$1&amp;$R46,$C$3:$C$1662&amp;$D$3:$D$1662,$E$3:$E$1662,0,0,1)</f>
        <v>2400</v>
      </c>
      <c r="AC46" s="2" cm="1">
        <f t="array" ref="AC46">_xlfn.XLOOKUP(AC$1&amp;$R46,$C$3:$C$1662&amp;$D$3:$D$1662,$E$3:$E$1662,0,0,1)</f>
        <v>4500</v>
      </c>
      <c r="AM46" t="s">
        <v>927</v>
      </c>
      <c r="AN46" t="s">
        <v>881</v>
      </c>
      <c r="AO46">
        <v>2822</v>
      </c>
      <c r="AP46">
        <v>2968</v>
      </c>
      <c r="AQ46">
        <v>2796</v>
      </c>
      <c r="AR46">
        <v>2953</v>
      </c>
      <c r="AS46">
        <v>1506000</v>
      </c>
      <c r="AU46" s="7">
        <f t="shared" si="3"/>
        <v>5.1638176638176603E-2</v>
      </c>
      <c r="AV46" s="7" t="str">
        <f t="shared" si="4"/>
        <v/>
      </c>
    </row>
    <row r="47" spans="3:48" x14ac:dyDescent="0.4">
      <c r="C47" t="s">
        <v>804</v>
      </c>
      <c r="D47" t="s">
        <v>550</v>
      </c>
      <c r="E47">
        <v>4500</v>
      </c>
      <c r="R47" t="s">
        <v>170</v>
      </c>
      <c r="S47" s="2">
        <f t="shared" si="1"/>
        <v>401060</v>
      </c>
      <c r="T47" s="2">
        <f t="shared" si="6"/>
        <v>229500</v>
      </c>
      <c r="U47" s="2">
        <f t="shared" si="6"/>
        <v>241600</v>
      </c>
      <c r="V47" s="2">
        <f t="shared" si="6"/>
        <v>521100</v>
      </c>
      <c r="W47" s="2">
        <f t="shared" si="6"/>
        <v>328700</v>
      </c>
      <c r="X47" s="2">
        <f t="shared" si="6"/>
        <v>684400</v>
      </c>
      <c r="Y47" s="2" cm="1">
        <f t="array" ref="Y47">_xlfn.XLOOKUP(Y$1&amp;$R47,$C$3:$C$1662&amp;$D$3:$D$1662,$E$3:$E$1662,0,0,1)</f>
        <v>400</v>
      </c>
      <c r="Z47" s="2" cm="1">
        <f t="array" ref="Z47">_xlfn.XLOOKUP(Z$1&amp;$R47,$C$3:$C$1662&amp;$D$3:$D$1662,$E$3:$E$1662,0,0,1)</f>
        <v>1700</v>
      </c>
      <c r="AA47" s="2" cm="1">
        <f t="array" ref="AA47">_xlfn.XLOOKUP(AA$1&amp;$R47,$C$3:$C$1662&amp;$D$3:$D$1662,$E$3:$E$1662,0,0,1)</f>
        <v>600</v>
      </c>
      <c r="AB47" s="2" cm="1">
        <f t="array" ref="AB47">_xlfn.XLOOKUP(AB$1&amp;$R47,$C$3:$C$1662&amp;$D$3:$D$1662,$E$3:$E$1662,0,0,1)</f>
        <v>8800</v>
      </c>
      <c r="AC47" s="2" cm="1">
        <f t="array" ref="AC47">_xlfn.XLOOKUP(AC$1&amp;$R47,$C$3:$C$1662&amp;$D$3:$D$1662,$E$3:$E$1662,0,0,1)</f>
        <v>33000</v>
      </c>
      <c r="AM47" t="s">
        <v>928</v>
      </c>
      <c r="AN47" t="s">
        <v>881</v>
      </c>
      <c r="AO47">
        <v>2964</v>
      </c>
      <c r="AP47">
        <v>3115</v>
      </c>
      <c r="AQ47">
        <v>2954</v>
      </c>
      <c r="AR47">
        <v>3070</v>
      </c>
      <c r="AS47">
        <v>1150200</v>
      </c>
      <c r="AU47" s="7">
        <f t="shared" si="3"/>
        <v>3.9620724686759257E-2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33000</v>
      </c>
      <c r="R48" t="s">
        <v>174</v>
      </c>
      <c r="S48" s="2">
        <f t="shared" si="1"/>
        <v>407100</v>
      </c>
      <c r="T48" s="2">
        <f t="shared" si="6"/>
        <v>231200</v>
      </c>
      <c r="U48" s="2">
        <f t="shared" si="6"/>
        <v>247900</v>
      </c>
      <c r="V48" s="2">
        <f t="shared" si="6"/>
        <v>523000</v>
      </c>
      <c r="W48" s="2">
        <f t="shared" si="6"/>
        <v>334800</v>
      </c>
      <c r="X48" s="2">
        <f t="shared" si="6"/>
        <v>698600</v>
      </c>
      <c r="Y48" s="2" cm="1">
        <f t="array" ref="Y48">_xlfn.XLOOKUP(Y$1&amp;$R48,$C$3:$C$1662&amp;$D$3:$D$1662,$E$3:$E$1662,0,0,1)</f>
        <v>1700</v>
      </c>
      <c r="Z48" s="2" cm="1">
        <f t="array" ref="Z48">_xlfn.XLOOKUP(Z$1&amp;$R48,$C$3:$C$1662&amp;$D$3:$D$1662,$E$3:$E$1662,0,0,1)</f>
        <v>6300</v>
      </c>
      <c r="AA48" s="2" cm="1">
        <f t="array" ref="AA48">_xlfn.XLOOKUP(AA$1&amp;$R48,$C$3:$C$1662&amp;$D$3:$D$1662,$E$3:$E$1662,0,0,1)</f>
        <v>1900</v>
      </c>
      <c r="AB48" s="2" cm="1">
        <f t="array" ref="AB48">_xlfn.XLOOKUP(AB$1&amp;$R48,$C$3:$C$1662&amp;$D$3:$D$1662,$E$3:$E$1662,0,0,1)</f>
        <v>6100</v>
      </c>
      <c r="AC48" s="2" cm="1">
        <f t="array" ref="AC48">_xlfn.XLOOKUP(AC$1&amp;$R48,$C$3:$C$1662&amp;$D$3:$D$1662,$E$3:$E$1662,0,0,1)</f>
        <v>14200</v>
      </c>
      <c r="AM48" t="s">
        <v>929</v>
      </c>
      <c r="AN48" t="s">
        <v>881</v>
      </c>
      <c r="AO48">
        <v>3025</v>
      </c>
      <c r="AP48">
        <v>3300</v>
      </c>
      <c r="AQ48">
        <v>3005</v>
      </c>
      <c r="AR48">
        <v>3300</v>
      </c>
      <c r="AS48">
        <v>1555100</v>
      </c>
      <c r="AU48" s="7">
        <f t="shared" si="3"/>
        <v>7.4918566775244333E-2</v>
      </c>
      <c r="AV48" s="7" t="str">
        <f t="shared" si="4"/>
        <v/>
      </c>
    </row>
    <row r="49" spans="3:48" x14ac:dyDescent="0.4">
      <c r="C49" t="s">
        <v>804</v>
      </c>
      <c r="D49" t="s">
        <v>552</v>
      </c>
      <c r="E49">
        <v>14200</v>
      </c>
      <c r="R49" t="s">
        <v>179</v>
      </c>
      <c r="S49" s="2">
        <f t="shared" si="1"/>
        <v>410820</v>
      </c>
      <c r="T49" s="2">
        <f t="shared" si="6"/>
        <v>231300</v>
      </c>
      <c r="U49" s="2">
        <f t="shared" si="6"/>
        <v>248300</v>
      </c>
      <c r="V49" s="2">
        <f t="shared" si="6"/>
        <v>526900</v>
      </c>
      <c r="W49" s="2">
        <f t="shared" si="6"/>
        <v>343200</v>
      </c>
      <c r="X49" s="2">
        <f t="shared" si="6"/>
        <v>704400</v>
      </c>
      <c r="Y49" s="2" cm="1">
        <f t="array" ref="Y49">_xlfn.XLOOKUP(Y$1&amp;$R49,$C$3:$C$1662&amp;$D$3:$D$1662,$E$3:$E$1662,0,0,1)</f>
        <v>100</v>
      </c>
      <c r="Z49" s="2" cm="1">
        <f t="array" ref="Z49">_xlfn.XLOOKUP(Z$1&amp;$R49,$C$3:$C$1662&amp;$D$3:$D$1662,$E$3:$E$1662,0,0,1)</f>
        <v>400</v>
      </c>
      <c r="AA49" s="2" cm="1">
        <f t="array" ref="AA49">_xlfn.XLOOKUP(AA$1&amp;$R49,$C$3:$C$1662&amp;$D$3:$D$1662,$E$3:$E$1662,0,0,1)</f>
        <v>3900</v>
      </c>
      <c r="AB49" s="2" cm="1">
        <f t="array" ref="AB49">_xlfn.XLOOKUP(AB$1&amp;$R49,$C$3:$C$1662&amp;$D$3:$D$1662,$E$3:$E$1662,0,0,1)</f>
        <v>8400</v>
      </c>
      <c r="AC49" s="2" cm="1">
        <f t="array" ref="AC49">_xlfn.XLOOKUP(AC$1&amp;$R49,$C$3:$C$1662&amp;$D$3:$D$1662,$E$3:$E$1662,0,0,1)</f>
        <v>5800</v>
      </c>
      <c r="AM49" t="s">
        <v>930</v>
      </c>
      <c r="AN49" t="s">
        <v>881</v>
      </c>
      <c r="AO49">
        <v>3310</v>
      </c>
      <c r="AP49">
        <v>3395</v>
      </c>
      <c r="AQ49">
        <v>3275</v>
      </c>
      <c r="AR49">
        <v>3320</v>
      </c>
      <c r="AS49">
        <v>1393800</v>
      </c>
      <c r="AU49" s="7">
        <f t="shared" si="3"/>
        <v>6.0606060606060996E-3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5800</v>
      </c>
      <c r="R50" t="s">
        <v>223</v>
      </c>
      <c r="S50" s="2">
        <f t="shared" si="1"/>
        <v>413220</v>
      </c>
      <c r="T50" s="2">
        <f t="shared" si="6"/>
        <v>235100</v>
      </c>
      <c r="U50" s="2">
        <f t="shared" si="6"/>
        <v>248400</v>
      </c>
      <c r="V50" s="2">
        <f t="shared" si="6"/>
        <v>527700</v>
      </c>
      <c r="W50" s="2">
        <f t="shared" si="6"/>
        <v>348400</v>
      </c>
      <c r="X50" s="2">
        <f t="shared" si="6"/>
        <v>706500</v>
      </c>
      <c r="Y50" s="2" cm="1">
        <f t="array" ref="Y50">_xlfn.XLOOKUP(Y$1&amp;$R50,$C$3:$C$1662&amp;$D$3:$D$1662,$E$3:$E$1662,0,0,1)</f>
        <v>3800</v>
      </c>
      <c r="Z50" s="2" cm="1">
        <f t="array" ref="Z50">_xlfn.XLOOKUP(Z$1&amp;$R50,$C$3:$C$1662&amp;$D$3:$D$1662,$E$3:$E$1662,0,0,1)</f>
        <v>100</v>
      </c>
      <c r="AA50" s="2" cm="1">
        <f t="array" ref="AA50">_xlfn.XLOOKUP(AA$1&amp;$R50,$C$3:$C$1662&amp;$D$3:$D$1662,$E$3:$E$1662,0,0,1)</f>
        <v>800</v>
      </c>
      <c r="AB50" s="2" cm="1">
        <f t="array" ref="AB50">_xlfn.XLOOKUP(AB$1&amp;$R50,$C$3:$C$1662&amp;$D$3:$D$1662,$E$3:$E$1662,0,0,1)</f>
        <v>5200</v>
      </c>
      <c r="AC50" s="2" cm="1">
        <f t="array" ref="AC50">_xlfn.XLOOKUP(AC$1&amp;$R50,$C$3:$C$1662&amp;$D$3:$D$1662,$E$3:$E$1662,0,0,1)</f>
        <v>2100</v>
      </c>
      <c r="AM50" t="s">
        <v>931</v>
      </c>
      <c r="AN50" t="s">
        <v>881</v>
      </c>
      <c r="AO50">
        <v>3270</v>
      </c>
      <c r="AP50">
        <v>3475</v>
      </c>
      <c r="AQ50">
        <v>3215</v>
      </c>
      <c r="AR50">
        <v>3425</v>
      </c>
      <c r="AS50">
        <v>1719100</v>
      </c>
      <c r="AU50" s="7">
        <f t="shared" si="3"/>
        <v>3.1626506024096335E-2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2100</v>
      </c>
      <c r="R51" t="s">
        <v>208</v>
      </c>
      <c r="S51" s="2">
        <f t="shared" si="1"/>
        <v>416300</v>
      </c>
      <c r="T51" s="2">
        <f t="shared" si="6"/>
        <v>235400</v>
      </c>
      <c r="U51" s="2">
        <f t="shared" si="6"/>
        <v>250000</v>
      </c>
      <c r="V51" s="2">
        <f t="shared" si="6"/>
        <v>533300</v>
      </c>
      <c r="W51" s="2">
        <f t="shared" si="6"/>
        <v>351700</v>
      </c>
      <c r="X51" s="2">
        <f t="shared" si="6"/>
        <v>711100</v>
      </c>
      <c r="Y51" s="2" cm="1">
        <f t="array" ref="Y51">_xlfn.XLOOKUP(Y$1&amp;$R51,$C$3:$C$1662&amp;$D$3:$D$1662,$E$3:$E$1662,0,0,1)</f>
        <v>300</v>
      </c>
      <c r="Z51" s="2" cm="1">
        <f t="array" ref="Z51">_xlfn.XLOOKUP(Z$1&amp;$R51,$C$3:$C$1662&amp;$D$3:$D$1662,$E$3:$E$1662,0,0,1)</f>
        <v>1600</v>
      </c>
      <c r="AA51" s="2" cm="1">
        <f t="array" ref="AA51">_xlfn.XLOOKUP(AA$1&amp;$R51,$C$3:$C$1662&amp;$D$3:$D$1662,$E$3:$E$1662,0,0,1)</f>
        <v>5600</v>
      </c>
      <c r="AB51" s="2" cm="1">
        <f t="array" ref="AB51">_xlfn.XLOOKUP(AB$1&amp;$R51,$C$3:$C$1662&amp;$D$3:$D$1662,$E$3:$E$1662,0,0,1)</f>
        <v>3300</v>
      </c>
      <c r="AC51" s="2" cm="1">
        <f t="array" ref="AC51">_xlfn.XLOOKUP(AC$1&amp;$R51,$C$3:$C$1662&amp;$D$3:$D$1662,$E$3:$E$1662,0,0,1)</f>
        <v>4600</v>
      </c>
      <c r="AM51" t="s">
        <v>932</v>
      </c>
      <c r="AN51" t="s">
        <v>881</v>
      </c>
      <c r="AO51">
        <v>3365</v>
      </c>
      <c r="AP51">
        <v>3375</v>
      </c>
      <c r="AQ51">
        <v>3260</v>
      </c>
      <c r="AR51">
        <v>3300</v>
      </c>
      <c r="AS51">
        <v>1059100</v>
      </c>
      <c r="AU51" s="7" t="str">
        <f t="shared" si="3"/>
        <v/>
      </c>
      <c r="AV51" s="7">
        <f t="shared" si="4"/>
        <v>-3.6496350364963459E-2</v>
      </c>
    </row>
    <row r="52" spans="3:48" x14ac:dyDescent="0.4">
      <c r="C52" t="s">
        <v>804</v>
      </c>
      <c r="D52" t="s">
        <v>555</v>
      </c>
      <c r="E52">
        <v>4600</v>
      </c>
      <c r="R52" t="s">
        <v>160</v>
      </c>
      <c r="S52" s="2">
        <f t="shared" si="1"/>
        <v>423020</v>
      </c>
      <c r="T52" s="2">
        <f t="shared" ref="T52:X67" si="7">T51+Y52</f>
        <v>235400</v>
      </c>
      <c r="U52" s="2">
        <f t="shared" si="7"/>
        <v>251300</v>
      </c>
      <c r="V52" s="2">
        <f t="shared" si="7"/>
        <v>545800</v>
      </c>
      <c r="W52" s="2">
        <f t="shared" si="7"/>
        <v>352000</v>
      </c>
      <c r="X52" s="2">
        <f t="shared" si="7"/>
        <v>730600</v>
      </c>
      <c r="Y52" s="2" cm="1">
        <f t="array" ref="Y52">_xlfn.XLOOKUP(Y$1&amp;$R52,$C$3:$C$1662&amp;$D$3:$D$1662,$E$3:$E$1662,0,0,1)</f>
        <v>0</v>
      </c>
      <c r="Z52" s="2" cm="1">
        <f t="array" ref="Z52">_xlfn.XLOOKUP(Z$1&amp;$R52,$C$3:$C$1662&amp;$D$3:$D$1662,$E$3:$E$1662,0,0,1)</f>
        <v>1300</v>
      </c>
      <c r="AA52" s="2" cm="1">
        <f t="array" ref="AA52">_xlfn.XLOOKUP(AA$1&amp;$R52,$C$3:$C$1662&amp;$D$3:$D$1662,$E$3:$E$1662,0,0,1)</f>
        <v>12500</v>
      </c>
      <c r="AB52" s="2" cm="1">
        <f t="array" ref="AB52">_xlfn.XLOOKUP(AB$1&amp;$R52,$C$3:$C$1662&amp;$D$3:$D$1662,$E$3:$E$1662,0,0,1)</f>
        <v>300</v>
      </c>
      <c r="AC52" s="2" cm="1">
        <f t="array" ref="AC52">_xlfn.XLOOKUP(AC$1&amp;$R52,$C$3:$C$1662&amp;$D$3:$D$1662,$E$3:$E$1662,0,0,1)</f>
        <v>19500</v>
      </c>
      <c r="AM52" t="s">
        <v>933</v>
      </c>
      <c r="AN52" t="s">
        <v>881</v>
      </c>
      <c r="AO52">
        <v>3255</v>
      </c>
      <c r="AP52">
        <v>3360</v>
      </c>
      <c r="AQ52">
        <v>3255</v>
      </c>
      <c r="AR52">
        <v>3285</v>
      </c>
      <c r="AS52">
        <v>639600</v>
      </c>
      <c r="AU52" s="7" t="str">
        <f t="shared" si="3"/>
        <v/>
      </c>
      <c r="AV52" s="7">
        <f t="shared" si="4"/>
        <v>-4.5454545454545192E-3</v>
      </c>
    </row>
    <row r="53" spans="3:48" x14ac:dyDescent="0.4">
      <c r="C53" t="s">
        <v>804</v>
      </c>
      <c r="D53" t="s">
        <v>556</v>
      </c>
      <c r="E53">
        <v>19500</v>
      </c>
      <c r="R53" t="s">
        <v>168</v>
      </c>
      <c r="S53" s="2">
        <f t="shared" si="1"/>
        <v>425360</v>
      </c>
      <c r="T53" s="2">
        <f t="shared" si="7"/>
        <v>236300</v>
      </c>
      <c r="U53" s="2">
        <f t="shared" si="7"/>
        <v>251500</v>
      </c>
      <c r="V53" s="2">
        <f t="shared" si="7"/>
        <v>549600</v>
      </c>
      <c r="W53" s="2">
        <f t="shared" si="7"/>
        <v>352100</v>
      </c>
      <c r="X53" s="2">
        <f t="shared" si="7"/>
        <v>737300</v>
      </c>
      <c r="Y53" s="2" cm="1">
        <f t="array" ref="Y53">_xlfn.XLOOKUP(Y$1&amp;$R53,$C$3:$C$1662&amp;$D$3:$D$1662,$E$3:$E$1662,0,0,1)</f>
        <v>900</v>
      </c>
      <c r="Z53" s="2" cm="1">
        <f t="array" ref="Z53">_xlfn.XLOOKUP(Z$1&amp;$R53,$C$3:$C$1662&amp;$D$3:$D$1662,$E$3:$E$1662,0,0,1)</f>
        <v>200</v>
      </c>
      <c r="AA53" s="2" cm="1">
        <f t="array" ref="AA53">_xlfn.XLOOKUP(AA$1&amp;$R53,$C$3:$C$1662&amp;$D$3:$D$1662,$E$3:$E$1662,0,0,1)</f>
        <v>3800</v>
      </c>
      <c r="AB53" s="2" cm="1">
        <f t="array" ref="AB53">_xlfn.XLOOKUP(AB$1&amp;$R53,$C$3:$C$1662&amp;$D$3:$D$1662,$E$3:$E$1662,0,0,1)</f>
        <v>100</v>
      </c>
      <c r="AC53" s="2" cm="1">
        <f t="array" ref="AC53">_xlfn.XLOOKUP(AC$1&amp;$R53,$C$3:$C$1662&amp;$D$3:$D$1662,$E$3:$E$1662,0,0,1)</f>
        <v>6700</v>
      </c>
      <c r="AM53" t="s">
        <v>934</v>
      </c>
      <c r="AN53" t="s">
        <v>881</v>
      </c>
      <c r="AO53">
        <v>3295</v>
      </c>
      <c r="AP53">
        <v>3370</v>
      </c>
      <c r="AQ53">
        <v>3240</v>
      </c>
      <c r="AR53">
        <v>3255</v>
      </c>
      <c r="AS53">
        <v>509700</v>
      </c>
      <c r="AU53" s="7" t="str">
        <f t="shared" si="3"/>
        <v/>
      </c>
      <c r="AV53" s="7">
        <f t="shared" si="4"/>
        <v>-9.1324200913242004E-3</v>
      </c>
    </row>
    <row r="54" spans="3:48" x14ac:dyDescent="0.4">
      <c r="C54" t="s">
        <v>804</v>
      </c>
      <c r="D54" t="s">
        <v>557</v>
      </c>
      <c r="E54">
        <v>6700</v>
      </c>
      <c r="R54" t="s">
        <v>167</v>
      </c>
      <c r="S54" s="2">
        <f t="shared" si="1"/>
        <v>430940</v>
      </c>
      <c r="T54" s="2">
        <f t="shared" si="7"/>
        <v>248500</v>
      </c>
      <c r="U54" s="2">
        <f t="shared" si="7"/>
        <v>253700</v>
      </c>
      <c r="V54" s="2">
        <f t="shared" si="7"/>
        <v>549900</v>
      </c>
      <c r="W54" s="2">
        <f t="shared" si="7"/>
        <v>352300</v>
      </c>
      <c r="X54" s="2">
        <f t="shared" si="7"/>
        <v>750300</v>
      </c>
      <c r="Y54" s="2" cm="1">
        <f t="array" ref="Y54">_xlfn.XLOOKUP(Y$1&amp;$R54,$C$3:$C$1662&amp;$D$3:$D$1662,$E$3:$E$1662,0,0,1)</f>
        <v>12200</v>
      </c>
      <c r="Z54" s="2" cm="1">
        <f t="array" ref="Z54">_xlfn.XLOOKUP(Z$1&amp;$R54,$C$3:$C$1662&amp;$D$3:$D$1662,$E$3:$E$1662,0,0,1)</f>
        <v>2200</v>
      </c>
      <c r="AA54" s="2" cm="1">
        <f t="array" ref="AA54">_xlfn.XLOOKUP(AA$1&amp;$R54,$C$3:$C$1662&amp;$D$3:$D$1662,$E$3:$E$1662,0,0,1)</f>
        <v>300</v>
      </c>
      <c r="AB54" s="2" cm="1">
        <f t="array" ref="AB54">_xlfn.XLOOKUP(AB$1&amp;$R54,$C$3:$C$1662&amp;$D$3:$D$1662,$E$3:$E$1662,0,0,1)</f>
        <v>200</v>
      </c>
      <c r="AC54" s="2" cm="1">
        <f t="array" ref="AC54">_xlfn.XLOOKUP(AC$1&amp;$R54,$C$3:$C$1662&amp;$D$3:$D$1662,$E$3:$E$1662,0,0,1)</f>
        <v>13000</v>
      </c>
      <c r="AM54" t="s">
        <v>935</v>
      </c>
      <c r="AN54" t="s">
        <v>881</v>
      </c>
      <c r="AO54">
        <v>3310</v>
      </c>
      <c r="AP54">
        <v>3355</v>
      </c>
      <c r="AQ54">
        <v>3255</v>
      </c>
      <c r="AR54">
        <v>3255</v>
      </c>
      <c r="AS54">
        <v>618100</v>
      </c>
      <c r="AU54" s="7" t="str">
        <f t="shared" si="3"/>
        <v/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13000</v>
      </c>
      <c r="R55" t="s">
        <v>218</v>
      </c>
      <c r="S55" s="2">
        <f t="shared" si="1"/>
        <v>435880</v>
      </c>
      <c r="T55" s="2">
        <f t="shared" si="7"/>
        <v>249000</v>
      </c>
      <c r="U55" s="2">
        <f t="shared" si="7"/>
        <v>255500</v>
      </c>
      <c r="V55" s="2">
        <f t="shared" si="7"/>
        <v>550800</v>
      </c>
      <c r="W55" s="2">
        <f t="shared" si="7"/>
        <v>356400</v>
      </c>
      <c r="X55" s="2">
        <f t="shared" si="7"/>
        <v>767700</v>
      </c>
      <c r="Y55" s="2" cm="1">
        <f t="array" ref="Y55">_xlfn.XLOOKUP(Y$1&amp;$R55,$C$3:$C$1662&amp;$D$3:$D$1662,$E$3:$E$1662,0,0,1)</f>
        <v>500</v>
      </c>
      <c r="Z55" s="2" cm="1">
        <f t="array" ref="Z55">_xlfn.XLOOKUP(Z$1&amp;$R55,$C$3:$C$1662&amp;$D$3:$D$1662,$E$3:$E$1662,0,0,1)</f>
        <v>1800</v>
      </c>
      <c r="AA55" s="2" cm="1">
        <f t="array" ref="AA55">_xlfn.XLOOKUP(AA$1&amp;$R55,$C$3:$C$1662&amp;$D$3:$D$1662,$E$3:$E$1662,0,0,1)</f>
        <v>900</v>
      </c>
      <c r="AB55" s="2" cm="1">
        <f t="array" ref="AB55">_xlfn.XLOOKUP(AB$1&amp;$R55,$C$3:$C$1662&amp;$D$3:$D$1662,$E$3:$E$1662,0,0,1)</f>
        <v>4100</v>
      </c>
      <c r="AC55" s="2" cm="1">
        <f t="array" ref="AC55">_xlfn.XLOOKUP(AC$1&amp;$R55,$C$3:$C$1662&amp;$D$3:$D$1662,$E$3:$E$1662,0,0,1)</f>
        <v>17400</v>
      </c>
      <c r="AM55" t="s">
        <v>936</v>
      </c>
      <c r="AN55" t="s">
        <v>881</v>
      </c>
      <c r="AO55">
        <v>3245</v>
      </c>
      <c r="AP55">
        <v>3250</v>
      </c>
      <c r="AQ55">
        <v>3150</v>
      </c>
      <c r="AR55">
        <v>3220</v>
      </c>
      <c r="AS55">
        <v>723500</v>
      </c>
      <c r="AU55" s="7" t="str">
        <f t="shared" si="3"/>
        <v/>
      </c>
      <c r="AV55" s="7">
        <f t="shared" si="4"/>
        <v>-1.0752688172043001E-2</v>
      </c>
    </row>
    <row r="56" spans="3:48" x14ac:dyDescent="0.4">
      <c r="C56" t="s">
        <v>804</v>
      </c>
      <c r="D56" t="s">
        <v>559</v>
      </c>
      <c r="E56">
        <v>17400</v>
      </c>
      <c r="R56" t="s">
        <v>238</v>
      </c>
      <c r="S56" s="2">
        <f t="shared" si="1"/>
        <v>439020</v>
      </c>
      <c r="T56" s="2">
        <f t="shared" si="7"/>
        <v>249600</v>
      </c>
      <c r="U56" s="2">
        <f t="shared" si="7"/>
        <v>258900</v>
      </c>
      <c r="V56" s="2">
        <f t="shared" si="7"/>
        <v>553100</v>
      </c>
      <c r="W56" s="2">
        <f t="shared" si="7"/>
        <v>357000</v>
      </c>
      <c r="X56" s="2">
        <f t="shared" si="7"/>
        <v>776500</v>
      </c>
      <c r="Y56" s="2" cm="1">
        <f t="array" ref="Y56">_xlfn.XLOOKUP(Y$1&amp;$R56,$C$3:$C$1662&amp;$D$3:$D$1662,$E$3:$E$1662,0,0,1)</f>
        <v>600</v>
      </c>
      <c r="Z56" s="2" cm="1">
        <f t="array" ref="Z56">_xlfn.XLOOKUP(Z$1&amp;$R56,$C$3:$C$1662&amp;$D$3:$D$1662,$E$3:$E$1662,0,0,1)</f>
        <v>3400</v>
      </c>
      <c r="AA56" s="2" cm="1">
        <f t="array" ref="AA56">_xlfn.XLOOKUP(AA$1&amp;$R56,$C$3:$C$1662&amp;$D$3:$D$1662,$E$3:$E$1662,0,0,1)</f>
        <v>2300</v>
      </c>
      <c r="AB56" s="2" cm="1">
        <f t="array" ref="AB56">_xlfn.XLOOKUP(AB$1&amp;$R56,$C$3:$C$1662&amp;$D$3:$D$1662,$E$3:$E$1662,0,0,1)</f>
        <v>600</v>
      </c>
      <c r="AC56" s="2" cm="1">
        <f t="array" ref="AC56">_xlfn.XLOOKUP(AC$1&amp;$R56,$C$3:$C$1662&amp;$D$3:$D$1662,$E$3:$E$1662,0,0,1)</f>
        <v>8800</v>
      </c>
      <c r="AM56" t="s">
        <v>937</v>
      </c>
      <c r="AN56" t="s">
        <v>881</v>
      </c>
      <c r="AO56">
        <v>3205</v>
      </c>
      <c r="AP56">
        <v>3220</v>
      </c>
      <c r="AQ56">
        <v>3100</v>
      </c>
      <c r="AR56">
        <v>3145</v>
      </c>
      <c r="AS56">
        <v>531400</v>
      </c>
      <c r="AU56" s="7" t="str">
        <f t="shared" si="3"/>
        <v/>
      </c>
      <c r="AV56" s="7">
        <f t="shared" si="4"/>
        <v>-2.329192546583847E-2</v>
      </c>
    </row>
    <row r="57" spans="3:48" x14ac:dyDescent="0.4">
      <c r="C57" t="s">
        <v>804</v>
      </c>
      <c r="D57" t="s">
        <v>560</v>
      </c>
      <c r="E57">
        <v>8800</v>
      </c>
      <c r="R57" t="s">
        <v>240</v>
      </c>
      <c r="S57" s="2">
        <f t="shared" si="1"/>
        <v>447840</v>
      </c>
      <c r="T57" s="2">
        <f t="shared" si="7"/>
        <v>251700</v>
      </c>
      <c r="U57" s="2">
        <f t="shared" si="7"/>
        <v>261100</v>
      </c>
      <c r="V57" s="2">
        <f t="shared" si="7"/>
        <v>553900</v>
      </c>
      <c r="W57" s="2">
        <f t="shared" si="7"/>
        <v>357200</v>
      </c>
      <c r="X57" s="2">
        <f t="shared" si="7"/>
        <v>815300</v>
      </c>
      <c r="Y57" s="2" cm="1">
        <f t="array" ref="Y57">_xlfn.XLOOKUP(Y$1&amp;$R57,$C$3:$C$1662&amp;$D$3:$D$1662,$E$3:$E$1662,0,0,1)</f>
        <v>2100</v>
      </c>
      <c r="Z57" s="2" cm="1">
        <f t="array" ref="Z57">_xlfn.XLOOKUP(Z$1&amp;$R57,$C$3:$C$1662&amp;$D$3:$D$1662,$E$3:$E$1662,0,0,1)</f>
        <v>2200</v>
      </c>
      <c r="AA57" s="2" cm="1">
        <f t="array" ref="AA57">_xlfn.XLOOKUP(AA$1&amp;$R57,$C$3:$C$1662&amp;$D$3:$D$1662,$E$3:$E$1662,0,0,1)</f>
        <v>800</v>
      </c>
      <c r="AB57" s="2" cm="1">
        <f t="array" ref="AB57">_xlfn.XLOOKUP(AB$1&amp;$R57,$C$3:$C$1662&amp;$D$3:$D$1662,$E$3:$E$1662,0,0,1)</f>
        <v>200</v>
      </c>
      <c r="AC57" s="2" cm="1">
        <f t="array" ref="AC57">_xlfn.XLOOKUP(AC$1&amp;$R57,$C$3:$C$1662&amp;$D$3:$D$1662,$E$3:$E$1662,0,0,1)</f>
        <v>38800</v>
      </c>
      <c r="AM57" t="s">
        <v>938</v>
      </c>
      <c r="AN57" t="s">
        <v>881</v>
      </c>
      <c r="AO57">
        <v>3180</v>
      </c>
      <c r="AP57">
        <v>3245</v>
      </c>
      <c r="AQ57">
        <v>3105</v>
      </c>
      <c r="AR57">
        <v>3110</v>
      </c>
      <c r="AS57">
        <v>872900</v>
      </c>
      <c r="AU57" s="7" t="str">
        <f t="shared" si="3"/>
        <v/>
      </c>
      <c r="AV57" s="7">
        <f t="shared" si="4"/>
        <v>-1.1128775834658211E-2</v>
      </c>
    </row>
    <row r="58" spans="3:48" x14ac:dyDescent="0.4">
      <c r="C58" t="s">
        <v>804</v>
      </c>
      <c r="D58" t="s">
        <v>561</v>
      </c>
      <c r="E58">
        <v>38800</v>
      </c>
      <c r="R58" t="s">
        <v>198</v>
      </c>
      <c r="S58" s="2">
        <f t="shared" si="1"/>
        <v>450200</v>
      </c>
      <c r="T58" s="2">
        <f t="shared" si="7"/>
        <v>251700</v>
      </c>
      <c r="U58" s="2">
        <f t="shared" si="7"/>
        <v>262100</v>
      </c>
      <c r="V58" s="2">
        <f t="shared" si="7"/>
        <v>554900</v>
      </c>
      <c r="W58" s="2">
        <f t="shared" si="7"/>
        <v>357200</v>
      </c>
      <c r="X58" s="2">
        <f t="shared" si="7"/>
        <v>825100</v>
      </c>
      <c r="Y58" s="2" cm="1">
        <f t="array" ref="Y58">_xlfn.XLOOKUP(Y$1&amp;$R58,$C$3:$C$1662&amp;$D$3:$D$1662,$E$3:$E$1662,0,0,1)</f>
        <v>0</v>
      </c>
      <c r="Z58" s="2" cm="1">
        <f t="array" ref="Z58">_xlfn.XLOOKUP(Z$1&amp;$R58,$C$3:$C$1662&amp;$D$3:$D$1662,$E$3:$E$1662,0,0,1)</f>
        <v>1000</v>
      </c>
      <c r="AA58" s="2" cm="1">
        <f t="array" ref="AA58">_xlfn.XLOOKUP(AA$1&amp;$R58,$C$3:$C$1662&amp;$D$3:$D$1662,$E$3:$E$1662,0,0,1)</f>
        <v>1000</v>
      </c>
      <c r="AB58" s="2" cm="1">
        <f t="array" ref="AB58">_xlfn.XLOOKUP(AB$1&amp;$R58,$C$3:$C$1662&amp;$D$3:$D$1662,$E$3:$E$1662,0,0,1)</f>
        <v>0</v>
      </c>
      <c r="AC58" s="2" cm="1">
        <f t="array" ref="AC58">_xlfn.XLOOKUP(AC$1&amp;$R58,$C$3:$C$1662&amp;$D$3:$D$1662,$E$3:$E$1662,0,0,1)</f>
        <v>9800</v>
      </c>
      <c r="AM58" t="s">
        <v>939</v>
      </c>
      <c r="AN58" t="s">
        <v>881</v>
      </c>
      <c r="AO58">
        <v>3150</v>
      </c>
      <c r="AP58">
        <v>3185</v>
      </c>
      <c r="AQ58">
        <v>3000</v>
      </c>
      <c r="AR58">
        <v>3040</v>
      </c>
      <c r="AS58">
        <v>1028600</v>
      </c>
      <c r="AU58" s="7" t="str">
        <f t="shared" si="3"/>
        <v/>
      </c>
      <c r="AV58" s="7">
        <f t="shared" si="4"/>
        <v>-2.2508038585209E-2</v>
      </c>
    </row>
    <row r="59" spans="3:48" x14ac:dyDescent="0.4">
      <c r="C59" t="s">
        <v>804</v>
      </c>
      <c r="D59" t="s">
        <v>562</v>
      </c>
      <c r="E59">
        <v>9800</v>
      </c>
      <c r="R59" t="s">
        <v>251</v>
      </c>
      <c r="S59" s="2">
        <f t="shared" si="1"/>
        <v>451540</v>
      </c>
      <c r="T59" s="2">
        <f t="shared" si="7"/>
        <v>251700</v>
      </c>
      <c r="U59" s="2">
        <f t="shared" si="7"/>
        <v>262400</v>
      </c>
      <c r="V59" s="2">
        <f t="shared" si="7"/>
        <v>557100</v>
      </c>
      <c r="W59" s="2">
        <f t="shared" si="7"/>
        <v>357500</v>
      </c>
      <c r="X59" s="2">
        <f t="shared" si="7"/>
        <v>829000</v>
      </c>
      <c r="Y59" s="2" cm="1">
        <f t="array" ref="Y59">_xlfn.XLOOKUP(Y$1&amp;$R59,$C$3:$C$1662&amp;$D$3:$D$1662,$E$3:$E$1662,0,0,1)</f>
        <v>0</v>
      </c>
      <c r="Z59" s="2" cm="1">
        <f t="array" ref="Z59">_xlfn.XLOOKUP(Z$1&amp;$R59,$C$3:$C$1662&amp;$D$3:$D$1662,$E$3:$E$1662,0,0,1)</f>
        <v>300</v>
      </c>
      <c r="AA59" s="2" cm="1">
        <f t="array" ref="AA59">_xlfn.XLOOKUP(AA$1&amp;$R59,$C$3:$C$1662&amp;$D$3:$D$1662,$E$3:$E$1662,0,0,1)</f>
        <v>2200</v>
      </c>
      <c r="AB59" s="2" cm="1">
        <f t="array" ref="AB59">_xlfn.XLOOKUP(AB$1&amp;$R59,$C$3:$C$1662&amp;$D$3:$D$1662,$E$3:$E$1662,0,0,1)</f>
        <v>300</v>
      </c>
      <c r="AC59" s="2" cm="1">
        <f t="array" ref="AC59">_xlfn.XLOOKUP(AC$1&amp;$R59,$C$3:$C$1662&amp;$D$3:$D$1662,$E$3:$E$1662,0,0,1)</f>
        <v>3900</v>
      </c>
      <c r="AM59" t="s">
        <v>940</v>
      </c>
      <c r="AN59" t="s">
        <v>881</v>
      </c>
      <c r="AO59">
        <v>3040</v>
      </c>
      <c r="AP59">
        <v>3060</v>
      </c>
      <c r="AQ59">
        <v>2985</v>
      </c>
      <c r="AR59">
        <v>3055</v>
      </c>
      <c r="AS59">
        <v>531100</v>
      </c>
      <c r="AU59" s="7">
        <f t="shared" si="3"/>
        <v>4.9342105263157077E-3</v>
      </c>
      <c r="AV59" s="7" t="str">
        <f t="shared" si="4"/>
        <v/>
      </c>
    </row>
    <row r="60" spans="3:48" x14ac:dyDescent="0.4">
      <c r="C60" t="s">
        <v>804</v>
      </c>
      <c r="D60" t="s">
        <v>563</v>
      </c>
      <c r="E60">
        <v>3900</v>
      </c>
      <c r="R60" t="s">
        <v>259</v>
      </c>
      <c r="S60" s="2">
        <f t="shared" si="1"/>
        <v>457820</v>
      </c>
      <c r="T60" s="2">
        <f t="shared" si="7"/>
        <v>253200</v>
      </c>
      <c r="U60" s="2">
        <f t="shared" si="7"/>
        <v>263400</v>
      </c>
      <c r="V60" s="2">
        <f t="shared" si="7"/>
        <v>578700</v>
      </c>
      <c r="W60" s="2">
        <f t="shared" si="7"/>
        <v>357600</v>
      </c>
      <c r="X60" s="2">
        <f t="shared" si="7"/>
        <v>836200</v>
      </c>
      <c r="Y60" s="2" cm="1">
        <f t="array" ref="Y60">_xlfn.XLOOKUP(Y$1&amp;$R60,$C$3:$C$1662&amp;$D$3:$D$1662,$E$3:$E$1662,0,0,1)</f>
        <v>1500</v>
      </c>
      <c r="Z60" s="2" cm="1">
        <f t="array" ref="Z60">_xlfn.XLOOKUP(Z$1&amp;$R60,$C$3:$C$1662&amp;$D$3:$D$1662,$E$3:$E$1662,0,0,1)</f>
        <v>1000</v>
      </c>
      <c r="AA60" s="2" cm="1">
        <f t="array" ref="AA60">_xlfn.XLOOKUP(AA$1&amp;$R60,$C$3:$C$1662&amp;$D$3:$D$1662,$E$3:$E$1662,0,0,1)</f>
        <v>21600</v>
      </c>
      <c r="AB60" s="2" cm="1">
        <f t="array" ref="AB60">_xlfn.XLOOKUP(AB$1&amp;$R60,$C$3:$C$1662&amp;$D$3:$D$1662,$E$3:$E$1662,0,0,1)</f>
        <v>100</v>
      </c>
      <c r="AC60" s="2" cm="1">
        <f t="array" ref="AC60">_xlfn.XLOOKUP(AC$1&amp;$R60,$C$3:$C$1662&amp;$D$3:$D$1662,$E$3:$E$1662,0,0,1)</f>
        <v>7200</v>
      </c>
      <c r="AM60" t="s">
        <v>941</v>
      </c>
      <c r="AN60" t="s">
        <v>881</v>
      </c>
      <c r="AO60">
        <v>3060</v>
      </c>
      <c r="AP60">
        <v>3160</v>
      </c>
      <c r="AQ60">
        <v>3010</v>
      </c>
      <c r="AR60">
        <v>3135</v>
      </c>
      <c r="AS60">
        <v>654900</v>
      </c>
      <c r="AU60" s="7">
        <f t="shared" si="3"/>
        <v>2.6186579378068675E-2</v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7200</v>
      </c>
      <c r="R61" t="s">
        <v>80</v>
      </c>
      <c r="S61" s="2">
        <f t="shared" si="1"/>
        <v>460460</v>
      </c>
      <c r="T61" s="2">
        <f t="shared" si="7"/>
        <v>253200</v>
      </c>
      <c r="U61" s="2">
        <f t="shared" si="7"/>
        <v>263500</v>
      </c>
      <c r="V61" s="2">
        <f t="shared" si="7"/>
        <v>580400</v>
      </c>
      <c r="W61" s="2">
        <f t="shared" si="7"/>
        <v>360300</v>
      </c>
      <c r="X61" s="2">
        <f t="shared" si="7"/>
        <v>844900</v>
      </c>
      <c r="Y61" s="2" cm="1">
        <f t="array" ref="Y61">_xlfn.XLOOKUP(Y$1&amp;$R61,$C$3:$C$1662&amp;$D$3:$D$1662,$E$3:$E$1662,0,0,1)</f>
        <v>0</v>
      </c>
      <c r="Z61" s="2" cm="1">
        <f t="array" ref="Z61">_xlfn.XLOOKUP(Z$1&amp;$R61,$C$3:$C$1662&amp;$D$3:$D$1662,$E$3:$E$1662,0,0,1)</f>
        <v>100</v>
      </c>
      <c r="AA61" s="2" cm="1">
        <f t="array" ref="AA61">_xlfn.XLOOKUP(AA$1&amp;$R61,$C$3:$C$1662&amp;$D$3:$D$1662,$E$3:$E$1662,0,0,1)</f>
        <v>1700</v>
      </c>
      <c r="AB61" s="2" cm="1">
        <f t="array" ref="AB61">_xlfn.XLOOKUP(AB$1&amp;$R61,$C$3:$C$1662&amp;$D$3:$D$1662,$E$3:$E$1662,0,0,1)</f>
        <v>2700</v>
      </c>
      <c r="AC61" s="2" cm="1">
        <f t="array" ref="AC61">_xlfn.XLOOKUP(AC$1&amp;$R61,$C$3:$C$1662&amp;$D$3:$D$1662,$E$3:$E$1662,0,0,1)</f>
        <v>8700</v>
      </c>
      <c r="AM61" t="s">
        <v>942</v>
      </c>
      <c r="AN61" t="s">
        <v>881</v>
      </c>
      <c r="AO61">
        <v>3175</v>
      </c>
      <c r="AP61">
        <v>3450</v>
      </c>
      <c r="AQ61">
        <v>3170</v>
      </c>
      <c r="AR61">
        <v>3380</v>
      </c>
      <c r="AS61">
        <v>1553700</v>
      </c>
      <c r="AU61" s="7">
        <f t="shared" si="3"/>
        <v>7.8149920255183414E-2</v>
      </c>
      <c r="AV61" s="7" t="str">
        <f t="shared" si="4"/>
        <v/>
      </c>
    </row>
    <row r="62" spans="3:48" x14ac:dyDescent="0.4">
      <c r="C62" t="s">
        <v>804</v>
      </c>
      <c r="D62" t="s">
        <v>565</v>
      </c>
      <c r="E62">
        <v>8700</v>
      </c>
      <c r="R62" t="s">
        <v>206</v>
      </c>
      <c r="S62" s="2">
        <f t="shared" si="1"/>
        <v>463660</v>
      </c>
      <c r="T62" s="2">
        <f t="shared" si="7"/>
        <v>254100</v>
      </c>
      <c r="U62" s="2">
        <f t="shared" si="7"/>
        <v>270100</v>
      </c>
      <c r="V62" s="2">
        <f t="shared" si="7"/>
        <v>583800</v>
      </c>
      <c r="W62" s="2">
        <f t="shared" si="7"/>
        <v>361800</v>
      </c>
      <c r="X62" s="2">
        <f t="shared" si="7"/>
        <v>848500</v>
      </c>
      <c r="Y62" s="2" cm="1">
        <f t="array" ref="Y62">_xlfn.XLOOKUP(Y$1&amp;$R62,$C$3:$C$1662&amp;$D$3:$D$1662,$E$3:$E$1662,0,0,1)</f>
        <v>900</v>
      </c>
      <c r="Z62" s="2" cm="1">
        <f t="array" ref="Z62">_xlfn.XLOOKUP(Z$1&amp;$R62,$C$3:$C$1662&amp;$D$3:$D$1662,$E$3:$E$1662,0,0,1)</f>
        <v>6600</v>
      </c>
      <c r="AA62" s="2" cm="1">
        <f t="array" ref="AA62">_xlfn.XLOOKUP(AA$1&amp;$R62,$C$3:$C$1662&amp;$D$3:$D$1662,$E$3:$E$1662,0,0,1)</f>
        <v>3400</v>
      </c>
      <c r="AB62" s="2" cm="1">
        <f t="array" ref="AB62">_xlfn.XLOOKUP(AB$1&amp;$R62,$C$3:$C$1662&amp;$D$3:$D$1662,$E$3:$E$1662,0,0,1)</f>
        <v>1500</v>
      </c>
      <c r="AC62" s="2" cm="1">
        <f t="array" ref="AC62">_xlfn.XLOOKUP(AC$1&amp;$R62,$C$3:$C$1662&amp;$D$3:$D$1662,$E$3:$E$1662,0,0,1)</f>
        <v>3600</v>
      </c>
      <c r="AM62" t="s">
        <v>943</v>
      </c>
      <c r="AN62" t="s">
        <v>881</v>
      </c>
      <c r="AO62">
        <v>3300</v>
      </c>
      <c r="AP62">
        <v>3480</v>
      </c>
      <c r="AQ62">
        <v>3295</v>
      </c>
      <c r="AR62">
        <v>3465</v>
      </c>
      <c r="AS62">
        <v>1067100</v>
      </c>
      <c r="AU62" s="7">
        <f t="shared" si="3"/>
        <v>2.5147928994082802E-2</v>
      </c>
      <c r="AV62" s="7" t="str">
        <f t="shared" si="4"/>
        <v/>
      </c>
    </row>
    <row r="63" spans="3:48" x14ac:dyDescent="0.4">
      <c r="C63" t="s">
        <v>804</v>
      </c>
      <c r="D63" t="s">
        <v>566</v>
      </c>
      <c r="E63">
        <v>3600</v>
      </c>
      <c r="R63" t="s">
        <v>178</v>
      </c>
      <c r="S63" s="2">
        <f t="shared" si="1"/>
        <v>465760</v>
      </c>
      <c r="T63" s="2">
        <f t="shared" si="7"/>
        <v>255300</v>
      </c>
      <c r="U63" s="2">
        <f t="shared" si="7"/>
        <v>270100</v>
      </c>
      <c r="V63" s="2">
        <f t="shared" si="7"/>
        <v>584600</v>
      </c>
      <c r="W63" s="2">
        <f t="shared" si="7"/>
        <v>368200</v>
      </c>
      <c r="X63" s="2">
        <f t="shared" si="7"/>
        <v>850600</v>
      </c>
      <c r="Y63" s="2" cm="1">
        <f t="array" ref="Y63">_xlfn.XLOOKUP(Y$1&amp;$R63,$C$3:$C$1662&amp;$D$3:$D$1662,$E$3:$E$1662,0,0,1)</f>
        <v>1200</v>
      </c>
      <c r="Z63" s="2" cm="1">
        <f t="array" ref="Z63">_xlfn.XLOOKUP(Z$1&amp;$R63,$C$3:$C$1662&amp;$D$3:$D$1662,$E$3:$E$1662,0,0,1)</f>
        <v>0</v>
      </c>
      <c r="AA63" s="2" cm="1">
        <f t="array" ref="AA63">_xlfn.XLOOKUP(AA$1&amp;$R63,$C$3:$C$1662&amp;$D$3:$D$1662,$E$3:$E$1662,0,0,1)</f>
        <v>800</v>
      </c>
      <c r="AB63" s="2" cm="1">
        <f t="array" ref="AB63">_xlfn.XLOOKUP(AB$1&amp;$R63,$C$3:$C$1662&amp;$D$3:$D$1662,$E$3:$E$1662,0,0,1)</f>
        <v>6400</v>
      </c>
      <c r="AC63" s="2" cm="1">
        <f t="array" ref="AC63">_xlfn.XLOOKUP(AC$1&amp;$R63,$C$3:$C$1662&amp;$D$3:$D$1662,$E$3:$E$1662,0,0,1)</f>
        <v>2100</v>
      </c>
      <c r="AM63" t="s">
        <v>944</v>
      </c>
      <c r="AN63" t="s">
        <v>881</v>
      </c>
      <c r="AO63">
        <v>3445</v>
      </c>
      <c r="AP63">
        <v>3450</v>
      </c>
      <c r="AQ63">
        <v>3200</v>
      </c>
      <c r="AR63">
        <v>3215</v>
      </c>
      <c r="AS63">
        <v>1566400</v>
      </c>
      <c r="AU63" s="7" t="str">
        <f t="shared" si="3"/>
        <v/>
      </c>
      <c r="AV63" s="7">
        <f t="shared" si="4"/>
        <v>-7.2150072150072186E-2</v>
      </c>
    </row>
    <row r="64" spans="3:48" x14ac:dyDescent="0.4">
      <c r="C64" t="s">
        <v>804</v>
      </c>
      <c r="D64" t="s">
        <v>567</v>
      </c>
      <c r="E64">
        <v>2100</v>
      </c>
      <c r="R64" t="s">
        <v>183</v>
      </c>
      <c r="S64" s="2">
        <f t="shared" si="1"/>
        <v>468420</v>
      </c>
      <c r="T64" s="2">
        <f t="shared" si="7"/>
        <v>259100</v>
      </c>
      <c r="U64" s="2">
        <f t="shared" si="7"/>
        <v>272700</v>
      </c>
      <c r="V64" s="2">
        <f t="shared" si="7"/>
        <v>586300</v>
      </c>
      <c r="W64" s="2">
        <f t="shared" si="7"/>
        <v>369300</v>
      </c>
      <c r="X64" s="2">
        <f t="shared" si="7"/>
        <v>854700</v>
      </c>
      <c r="Y64" s="2" cm="1">
        <f t="array" ref="Y64">_xlfn.XLOOKUP(Y$1&amp;$R64,$C$3:$C$1662&amp;$D$3:$D$1662,$E$3:$E$1662,0,0,1)</f>
        <v>3800</v>
      </c>
      <c r="Z64" s="2" cm="1">
        <f t="array" ref="Z64">_xlfn.XLOOKUP(Z$1&amp;$R64,$C$3:$C$1662&amp;$D$3:$D$1662,$E$3:$E$1662,0,0,1)</f>
        <v>2600</v>
      </c>
      <c r="AA64" s="2" cm="1">
        <f t="array" ref="AA64">_xlfn.XLOOKUP(AA$1&amp;$R64,$C$3:$C$1662&amp;$D$3:$D$1662,$E$3:$E$1662,0,0,1)</f>
        <v>1700</v>
      </c>
      <c r="AB64" s="2" cm="1">
        <f t="array" ref="AB64">_xlfn.XLOOKUP(AB$1&amp;$R64,$C$3:$C$1662&amp;$D$3:$D$1662,$E$3:$E$1662,0,0,1)</f>
        <v>1100</v>
      </c>
      <c r="AC64" s="2" cm="1">
        <f t="array" ref="AC64">_xlfn.XLOOKUP(AC$1&amp;$R64,$C$3:$C$1662&amp;$D$3:$D$1662,$E$3:$E$1662,0,0,1)</f>
        <v>4100</v>
      </c>
      <c r="AM64" t="s">
        <v>945</v>
      </c>
      <c r="AN64" t="s">
        <v>881</v>
      </c>
      <c r="AO64">
        <v>3355</v>
      </c>
      <c r="AP64">
        <v>3450</v>
      </c>
      <c r="AQ64">
        <v>3310</v>
      </c>
      <c r="AR64">
        <v>3380</v>
      </c>
      <c r="AS64">
        <v>1349000</v>
      </c>
      <c r="AU64" s="7">
        <f t="shared" si="3"/>
        <v>5.1321928460342114E-2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4100</v>
      </c>
      <c r="R65" t="s">
        <v>64</v>
      </c>
      <c r="S65" s="2">
        <f t="shared" si="1"/>
        <v>470160</v>
      </c>
      <c r="T65" s="2">
        <f t="shared" si="7"/>
        <v>259200</v>
      </c>
      <c r="U65" s="2">
        <f t="shared" si="7"/>
        <v>273100</v>
      </c>
      <c r="V65" s="2">
        <f t="shared" si="7"/>
        <v>587600</v>
      </c>
      <c r="W65" s="2">
        <f t="shared" si="7"/>
        <v>370700</v>
      </c>
      <c r="X65" s="2">
        <f t="shared" si="7"/>
        <v>860200</v>
      </c>
      <c r="Y65" s="2" cm="1">
        <f t="array" ref="Y65">_xlfn.XLOOKUP(Y$1&amp;$R65,$C$3:$C$1662&amp;$D$3:$D$1662,$E$3:$E$1662,0,0,1)</f>
        <v>100</v>
      </c>
      <c r="Z65" s="2" cm="1">
        <f t="array" ref="Z65">_xlfn.XLOOKUP(Z$1&amp;$R65,$C$3:$C$1662&amp;$D$3:$D$1662,$E$3:$E$1662,0,0,1)</f>
        <v>400</v>
      </c>
      <c r="AA65" s="2" cm="1">
        <f t="array" ref="AA65">_xlfn.XLOOKUP(AA$1&amp;$R65,$C$3:$C$1662&amp;$D$3:$D$1662,$E$3:$E$1662,0,0,1)</f>
        <v>1300</v>
      </c>
      <c r="AB65" s="2" cm="1">
        <f t="array" ref="AB65">_xlfn.XLOOKUP(AB$1&amp;$R65,$C$3:$C$1662&amp;$D$3:$D$1662,$E$3:$E$1662,0,0,1)</f>
        <v>1400</v>
      </c>
      <c r="AC65" s="2" cm="1">
        <f t="array" ref="AC65">_xlfn.XLOOKUP(AC$1&amp;$R65,$C$3:$C$1662&amp;$D$3:$D$1662,$E$3:$E$1662,0,0,1)</f>
        <v>5500</v>
      </c>
      <c r="AM65" t="s">
        <v>946</v>
      </c>
      <c r="AN65" t="s">
        <v>881</v>
      </c>
      <c r="AO65">
        <v>3345</v>
      </c>
      <c r="AP65">
        <v>3435</v>
      </c>
      <c r="AQ65">
        <v>3330</v>
      </c>
      <c r="AR65">
        <v>3435</v>
      </c>
      <c r="AS65">
        <v>906300</v>
      </c>
      <c r="AU65" s="7">
        <f t="shared" si="3"/>
        <v>1.6272189349112454E-2</v>
      </c>
      <c r="AV65" s="7" t="str">
        <f t="shared" si="4"/>
        <v/>
      </c>
    </row>
    <row r="66" spans="3:48" x14ac:dyDescent="0.4">
      <c r="C66" t="s">
        <v>804</v>
      </c>
      <c r="D66" t="s">
        <v>569</v>
      </c>
      <c r="E66">
        <v>5500</v>
      </c>
      <c r="R66" t="s">
        <v>294</v>
      </c>
      <c r="S66" s="2">
        <f t="shared" si="1"/>
        <v>477400</v>
      </c>
      <c r="T66" s="2">
        <f t="shared" si="7"/>
        <v>259600</v>
      </c>
      <c r="U66" s="2">
        <f t="shared" si="7"/>
        <v>273200</v>
      </c>
      <c r="V66" s="2">
        <f t="shared" si="7"/>
        <v>588800</v>
      </c>
      <c r="W66" s="2">
        <f t="shared" si="7"/>
        <v>399500</v>
      </c>
      <c r="X66" s="2">
        <f t="shared" si="7"/>
        <v>865900</v>
      </c>
      <c r="Y66" s="2" cm="1">
        <f t="array" ref="Y66">_xlfn.XLOOKUP(Y$1&amp;$R66,$C$3:$C$1662&amp;$D$3:$D$1662,$E$3:$E$1662,0,0,1)</f>
        <v>400</v>
      </c>
      <c r="Z66" s="2" cm="1">
        <f t="array" ref="Z66">_xlfn.XLOOKUP(Z$1&amp;$R66,$C$3:$C$1662&amp;$D$3:$D$1662,$E$3:$E$1662,0,0,1)</f>
        <v>100</v>
      </c>
      <c r="AA66" s="2" cm="1">
        <f t="array" ref="AA66">_xlfn.XLOOKUP(AA$1&amp;$R66,$C$3:$C$1662&amp;$D$3:$D$1662,$E$3:$E$1662,0,0,1)</f>
        <v>1200</v>
      </c>
      <c r="AB66" s="2" cm="1">
        <f t="array" ref="AB66">_xlfn.XLOOKUP(AB$1&amp;$R66,$C$3:$C$1662&amp;$D$3:$D$1662,$E$3:$E$1662,0,0,1)</f>
        <v>28800</v>
      </c>
      <c r="AC66" s="2" cm="1">
        <f t="array" ref="AC66">_xlfn.XLOOKUP(AC$1&amp;$R66,$C$3:$C$1662&amp;$D$3:$D$1662,$E$3:$E$1662,0,0,1)</f>
        <v>5700</v>
      </c>
      <c r="AM66" t="s">
        <v>947</v>
      </c>
      <c r="AN66" t="s">
        <v>881</v>
      </c>
      <c r="AO66">
        <v>3400</v>
      </c>
      <c r="AP66">
        <v>3425</v>
      </c>
      <c r="AQ66">
        <v>3315</v>
      </c>
      <c r="AR66">
        <v>3340</v>
      </c>
      <c r="AS66">
        <v>993800</v>
      </c>
      <c r="AU66" s="7" t="str">
        <f t="shared" si="3"/>
        <v/>
      </c>
      <c r="AV66" s="7">
        <f t="shared" si="4"/>
        <v>-2.7656477438136817E-2</v>
      </c>
    </row>
    <row r="67" spans="3:48" x14ac:dyDescent="0.4">
      <c r="C67" t="s">
        <v>804</v>
      </c>
      <c r="D67" t="s">
        <v>570</v>
      </c>
      <c r="E67">
        <v>5700</v>
      </c>
      <c r="R67" t="s">
        <v>29</v>
      </c>
      <c r="S67" s="2">
        <f t="shared" ref="S67:S130" si="8">IFERROR(AVERAGEIFS(T67:X67,T67:X67,"&gt;0"),0)</f>
        <v>478880</v>
      </c>
      <c r="T67" s="2">
        <f t="shared" si="7"/>
        <v>260100</v>
      </c>
      <c r="U67" s="2">
        <f t="shared" si="7"/>
        <v>273400</v>
      </c>
      <c r="V67" s="2">
        <f t="shared" si="7"/>
        <v>589800</v>
      </c>
      <c r="W67" s="2">
        <f t="shared" si="7"/>
        <v>402400</v>
      </c>
      <c r="X67" s="2">
        <f t="shared" si="7"/>
        <v>868700</v>
      </c>
      <c r="Y67" s="2" cm="1">
        <f t="array" ref="Y67">_xlfn.XLOOKUP(Y$1&amp;$R67,$C$3:$C$1662&amp;$D$3:$D$1662,$E$3:$E$1662,0,0,1)</f>
        <v>500</v>
      </c>
      <c r="Z67" s="2" cm="1">
        <f t="array" ref="Z67">_xlfn.XLOOKUP(Z$1&amp;$R67,$C$3:$C$1662&amp;$D$3:$D$1662,$E$3:$E$1662,0,0,1)</f>
        <v>200</v>
      </c>
      <c r="AA67" s="2" cm="1">
        <f t="array" ref="AA67">_xlfn.XLOOKUP(AA$1&amp;$R67,$C$3:$C$1662&amp;$D$3:$D$1662,$E$3:$E$1662,0,0,1)</f>
        <v>1000</v>
      </c>
      <c r="AB67" s="2" cm="1">
        <f t="array" ref="AB67">_xlfn.XLOOKUP(AB$1&amp;$R67,$C$3:$C$1662&amp;$D$3:$D$1662,$E$3:$E$1662,0,0,1)</f>
        <v>2900</v>
      </c>
      <c r="AC67" s="2" cm="1">
        <f t="array" ref="AC67">_xlfn.XLOOKUP(AC$1&amp;$R67,$C$3:$C$1662&amp;$D$3:$D$1662,$E$3:$E$1662,0,0,1)</f>
        <v>2800</v>
      </c>
      <c r="AM67" t="s">
        <v>948</v>
      </c>
      <c r="AN67" t="s">
        <v>881</v>
      </c>
      <c r="AO67">
        <v>3345</v>
      </c>
      <c r="AP67">
        <v>3370</v>
      </c>
      <c r="AQ67">
        <v>3300</v>
      </c>
      <c r="AR67">
        <v>3340</v>
      </c>
      <c r="AS67">
        <v>922600</v>
      </c>
      <c r="AU67" s="7" t="str">
        <f t="shared" si="3"/>
        <v/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2800</v>
      </c>
      <c r="R68" t="s">
        <v>17</v>
      </c>
      <c r="S68" s="2">
        <f t="shared" si="8"/>
        <v>481820</v>
      </c>
      <c r="T68" s="2">
        <f t="shared" ref="T68:X83" si="9">T67+Y68</f>
        <v>260900</v>
      </c>
      <c r="U68" s="2">
        <f t="shared" si="9"/>
        <v>278700</v>
      </c>
      <c r="V68" s="2">
        <f t="shared" si="9"/>
        <v>590800</v>
      </c>
      <c r="W68" s="2">
        <f t="shared" si="9"/>
        <v>408000</v>
      </c>
      <c r="X68" s="2">
        <f t="shared" si="9"/>
        <v>870700</v>
      </c>
      <c r="Y68" s="2" cm="1">
        <f t="array" ref="Y68">_xlfn.XLOOKUP(Y$1&amp;$R68,$C$3:$C$1662&amp;$D$3:$D$1662,$E$3:$E$1662,0,0,1)</f>
        <v>800</v>
      </c>
      <c r="Z68" s="2" cm="1">
        <f t="array" ref="Z68">_xlfn.XLOOKUP(Z$1&amp;$R68,$C$3:$C$1662&amp;$D$3:$D$1662,$E$3:$E$1662,0,0,1)</f>
        <v>5300</v>
      </c>
      <c r="AA68" s="2" cm="1">
        <f t="array" ref="AA68">_xlfn.XLOOKUP(AA$1&amp;$R68,$C$3:$C$1662&amp;$D$3:$D$1662,$E$3:$E$1662,0,0,1)</f>
        <v>1000</v>
      </c>
      <c r="AB68" s="2" cm="1">
        <f t="array" ref="AB68">_xlfn.XLOOKUP(AB$1&amp;$R68,$C$3:$C$1662&amp;$D$3:$D$1662,$E$3:$E$1662,0,0,1)</f>
        <v>5600</v>
      </c>
      <c r="AC68" s="2" cm="1">
        <f t="array" ref="AC68">_xlfn.XLOOKUP(AC$1&amp;$R68,$C$3:$C$1662&amp;$D$3:$D$1662,$E$3:$E$1662,0,0,1)</f>
        <v>2000</v>
      </c>
      <c r="AM68" t="s">
        <v>949</v>
      </c>
      <c r="AN68" t="s">
        <v>881</v>
      </c>
      <c r="AO68">
        <v>3420</v>
      </c>
      <c r="AP68">
        <v>3680</v>
      </c>
      <c r="AQ68">
        <v>3420</v>
      </c>
      <c r="AR68">
        <v>3610</v>
      </c>
      <c r="AS68">
        <v>2152900</v>
      </c>
      <c r="AU68" s="7">
        <f t="shared" ref="AU68:AU101" si="10">IF(AR67&lt;AR68,AR68/AR67-1,"")</f>
        <v>8.083832335329344E-2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2000</v>
      </c>
      <c r="R69" t="s">
        <v>58</v>
      </c>
      <c r="S69" s="2">
        <f t="shared" si="8"/>
        <v>485000</v>
      </c>
      <c r="T69" s="2">
        <f t="shared" si="9"/>
        <v>262100</v>
      </c>
      <c r="U69" s="2">
        <f t="shared" si="9"/>
        <v>287400</v>
      </c>
      <c r="V69" s="2">
        <f t="shared" si="9"/>
        <v>591600</v>
      </c>
      <c r="W69" s="2">
        <f t="shared" si="9"/>
        <v>408800</v>
      </c>
      <c r="X69" s="2">
        <f t="shared" si="9"/>
        <v>875100</v>
      </c>
      <c r="Y69" s="2" cm="1">
        <f t="array" ref="Y69">_xlfn.XLOOKUP(Y$1&amp;$R69,$C$3:$C$1662&amp;$D$3:$D$1662,$E$3:$E$1662,0,0,1)</f>
        <v>1200</v>
      </c>
      <c r="Z69" s="2" cm="1">
        <f t="array" ref="Z69">_xlfn.XLOOKUP(Z$1&amp;$R69,$C$3:$C$1662&amp;$D$3:$D$1662,$E$3:$E$1662,0,0,1)</f>
        <v>8700</v>
      </c>
      <c r="AA69" s="2" cm="1">
        <f t="array" ref="AA69">_xlfn.XLOOKUP(AA$1&amp;$R69,$C$3:$C$1662&amp;$D$3:$D$1662,$E$3:$E$1662,0,0,1)</f>
        <v>800</v>
      </c>
      <c r="AB69" s="2" cm="1">
        <f t="array" ref="AB69">_xlfn.XLOOKUP(AB$1&amp;$R69,$C$3:$C$1662&amp;$D$3:$D$1662,$E$3:$E$1662,0,0,1)</f>
        <v>800</v>
      </c>
      <c r="AC69" s="2" cm="1">
        <f t="array" ref="AC69">_xlfn.XLOOKUP(AC$1&amp;$R69,$C$3:$C$1662&amp;$D$3:$D$1662,$E$3:$E$1662,0,0,1)</f>
        <v>4400</v>
      </c>
      <c r="AM69" t="s">
        <v>950</v>
      </c>
      <c r="AN69" t="s">
        <v>881</v>
      </c>
      <c r="AO69">
        <v>3560</v>
      </c>
      <c r="AP69">
        <v>3595</v>
      </c>
      <c r="AQ69">
        <v>3400</v>
      </c>
      <c r="AR69">
        <v>3405</v>
      </c>
      <c r="AS69">
        <v>1343000</v>
      </c>
      <c r="AU69" s="7" t="str">
        <f t="shared" si="10"/>
        <v/>
      </c>
      <c r="AV69" s="7">
        <f t="shared" si="11"/>
        <v>-5.6786703601108046E-2</v>
      </c>
    </row>
    <row r="70" spans="3:48" x14ac:dyDescent="0.4">
      <c r="C70" t="s">
        <v>804</v>
      </c>
      <c r="D70" t="s">
        <v>573</v>
      </c>
      <c r="E70">
        <v>4400</v>
      </c>
      <c r="R70" t="s">
        <v>125</v>
      </c>
      <c r="S70" s="2">
        <f t="shared" si="8"/>
        <v>487540</v>
      </c>
      <c r="T70" s="2">
        <f t="shared" si="9"/>
        <v>266200</v>
      </c>
      <c r="U70" s="2">
        <f t="shared" si="9"/>
        <v>294700</v>
      </c>
      <c r="V70" s="2">
        <f t="shared" si="9"/>
        <v>591800</v>
      </c>
      <c r="W70" s="2">
        <f t="shared" si="9"/>
        <v>409600</v>
      </c>
      <c r="X70" s="2">
        <f t="shared" si="9"/>
        <v>875400</v>
      </c>
      <c r="Y70" s="2" cm="1">
        <f t="array" ref="Y70">_xlfn.XLOOKUP(Y$1&amp;$R70,$C$3:$C$1662&amp;$D$3:$D$1662,$E$3:$E$1662,0,0,1)</f>
        <v>4100</v>
      </c>
      <c r="Z70" s="2" cm="1">
        <f t="array" ref="Z70">_xlfn.XLOOKUP(Z$1&amp;$R70,$C$3:$C$1662&amp;$D$3:$D$1662,$E$3:$E$1662,0,0,1)</f>
        <v>7300</v>
      </c>
      <c r="AA70" s="2" cm="1">
        <f t="array" ref="AA70">_xlfn.XLOOKUP(AA$1&amp;$R70,$C$3:$C$1662&amp;$D$3:$D$1662,$E$3:$E$1662,0,0,1)</f>
        <v>200</v>
      </c>
      <c r="AB70" s="2" cm="1">
        <f t="array" ref="AB70">_xlfn.XLOOKUP(AB$1&amp;$R70,$C$3:$C$1662&amp;$D$3:$D$1662,$E$3:$E$1662,0,0,1)</f>
        <v>800</v>
      </c>
      <c r="AC70" s="2" cm="1">
        <f t="array" ref="AC70">_xlfn.XLOOKUP(AC$1&amp;$R70,$C$3:$C$1662&amp;$D$3:$D$1662,$E$3:$E$1662,0,0,1)</f>
        <v>300</v>
      </c>
      <c r="AM70" t="s">
        <v>951</v>
      </c>
      <c r="AN70" t="s">
        <v>881</v>
      </c>
      <c r="AO70">
        <v>3360</v>
      </c>
      <c r="AP70">
        <v>3370</v>
      </c>
      <c r="AQ70">
        <v>3090</v>
      </c>
      <c r="AR70">
        <v>3090</v>
      </c>
      <c r="AS70">
        <v>1777700</v>
      </c>
      <c r="AU70" s="7" t="str">
        <f t="shared" si="10"/>
        <v/>
      </c>
      <c r="AV70" s="7">
        <f t="shared" si="11"/>
        <v>-9.2511013215859084E-2</v>
      </c>
    </row>
    <row r="71" spans="3:48" x14ac:dyDescent="0.4">
      <c r="C71" t="s">
        <v>804</v>
      </c>
      <c r="D71" t="s">
        <v>574</v>
      </c>
      <c r="E71">
        <v>300</v>
      </c>
      <c r="R71" t="s">
        <v>13</v>
      </c>
      <c r="S71" s="2">
        <f t="shared" si="8"/>
        <v>489760</v>
      </c>
      <c r="T71" s="2">
        <f t="shared" si="9"/>
        <v>267400</v>
      </c>
      <c r="U71" s="2">
        <f t="shared" si="9"/>
        <v>298100</v>
      </c>
      <c r="V71" s="2">
        <f t="shared" si="9"/>
        <v>592900</v>
      </c>
      <c r="W71" s="2">
        <f t="shared" si="9"/>
        <v>410000</v>
      </c>
      <c r="X71" s="2">
        <f t="shared" si="9"/>
        <v>880400</v>
      </c>
      <c r="Y71" s="2" cm="1">
        <f t="array" ref="Y71">_xlfn.XLOOKUP(Y$1&amp;$R71,$C$3:$C$1662&amp;$D$3:$D$1662,$E$3:$E$1662,0,0,1)</f>
        <v>1200</v>
      </c>
      <c r="Z71" s="2" cm="1">
        <f t="array" ref="Z71">_xlfn.XLOOKUP(Z$1&amp;$R71,$C$3:$C$1662&amp;$D$3:$D$1662,$E$3:$E$1662,0,0,1)</f>
        <v>3400</v>
      </c>
      <c r="AA71" s="2" cm="1">
        <f t="array" ref="AA71">_xlfn.XLOOKUP(AA$1&amp;$R71,$C$3:$C$1662&amp;$D$3:$D$1662,$E$3:$E$1662,0,0,1)</f>
        <v>1100</v>
      </c>
      <c r="AB71" s="2" cm="1">
        <f t="array" ref="AB71">_xlfn.XLOOKUP(AB$1&amp;$R71,$C$3:$C$1662&amp;$D$3:$D$1662,$E$3:$E$1662,0,0,1)</f>
        <v>400</v>
      </c>
      <c r="AC71" s="2" cm="1">
        <f t="array" ref="AC71">_xlfn.XLOOKUP(AC$1&amp;$R71,$C$3:$C$1662&amp;$D$3:$D$1662,$E$3:$E$1662,0,0,1)</f>
        <v>5000</v>
      </c>
      <c r="AM71" t="s">
        <v>952</v>
      </c>
      <c r="AN71" t="s">
        <v>881</v>
      </c>
      <c r="AO71">
        <v>3090</v>
      </c>
      <c r="AP71">
        <v>3180</v>
      </c>
      <c r="AQ71">
        <v>3040</v>
      </c>
      <c r="AR71">
        <v>3055</v>
      </c>
      <c r="AS71">
        <v>1285100</v>
      </c>
      <c r="AU71" s="7" t="str">
        <f t="shared" si="10"/>
        <v/>
      </c>
      <c r="AV71" s="7">
        <f t="shared" si="11"/>
        <v>-1.132686084142398E-2</v>
      </c>
    </row>
    <row r="72" spans="3:48" x14ac:dyDescent="0.4">
      <c r="C72" t="s">
        <v>804</v>
      </c>
      <c r="D72" t="s">
        <v>575</v>
      </c>
      <c r="E72">
        <v>5000</v>
      </c>
      <c r="R72" t="s">
        <v>87</v>
      </c>
      <c r="S72" s="2">
        <f t="shared" si="8"/>
        <v>492800</v>
      </c>
      <c r="T72" s="2">
        <f t="shared" si="9"/>
        <v>271400</v>
      </c>
      <c r="U72" s="2">
        <f t="shared" si="9"/>
        <v>298700</v>
      </c>
      <c r="V72" s="2">
        <f t="shared" si="9"/>
        <v>594400</v>
      </c>
      <c r="W72" s="2">
        <f t="shared" si="9"/>
        <v>412200</v>
      </c>
      <c r="X72" s="2">
        <f t="shared" si="9"/>
        <v>887300</v>
      </c>
      <c r="Y72" s="2" cm="1">
        <f t="array" ref="Y72">_xlfn.XLOOKUP(Y$1&amp;$R72,$C$3:$C$1662&amp;$D$3:$D$1662,$E$3:$E$1662,0,0,1)</f>
        <v>4000</v>
      </c>
      <c r="Z72" s="2" cm="1">
        <f t="array" ref="Z72">_xlfn.XLOOKUP(Z$1&amp;$R72,$C$3:$C$1662&amp;$D$3:$D$1662,$E$3:$E$1662,0,0,1)</f>
        <v>600</v>
      </c>
      <c r="AA72" s="2" cm="1">
        <f t="array" ref="AA72">_xlfn.XLOOKUP(AA$1&amp;$R72,$C$3:$C$1662&amp;$D$3:$D$1662,$E$3:$E$1662,0,0,1)</f>
        <v>1500</v>
      </c>
      <c r="AB72" s="2" cm="1">
        <f t="array" ref="AB72">_xlfn.XLOOKUP(AB$1&amp;$R72,$C$3:$C$1662&amp;$D$3:$D$1662,$E$3:$E$1662,0,0,1)</f>
        <v>2200</v>
      </c>
      <c r="AC72" s="2" cm="1">
        <f t="array" ref="AC72">_xlfn.XLOOKUP(AC$1&amp;$R72,$C$3:$C$1662&amp;$D$3:$D$1662,$E$3:$E$1662,0,0,1)</f>
        <v>6900</v>
      </c>
      <c r="AM72" t="s">
        <v>953</v>
      </c>
      <c r="AN72" t="s">
        <v>881</v>
      </c>
      <c r="AO72">
        <v>3065</v>
      </c>
      <c r="AP72">
        <v>3110</v>
      </c>
      <c r="AQ72">
        <v>3035</v>
      </c>
      <c r="AR72">
        <v>3105</v>
      </c>
      <c r="AS72">
        <v>492200</v>
      </c>
      <c r="AU72" s="7">
        <f t="shared" si="10"/>
        <v>1.6366612111292866E-2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6900</v>
      </c>
      <c r="R73" t="s">
        <v>202</v>
      </c>
      <c r="S73" s="2">
        <f t="shared" si="8"/>
        <v>499020</v>
      </c>
      <c r="T73" s="2">
        <f t="shared" si="9"/>
        <v>274400</v>
      </c>
      <c r="U73" s="2">
        <f t="shared" si="9"/>
        <v>298700</v>
      </c>
      <c r="V73" s="2">
        <f t="shared" si="9"/>
        <v>599100</v>
      </c>
      <c r="W73" s="2">
        <f t="shared" si="9"/>
        <v>416900</v>
      </c>
      <c r="X73" s="2">
        <f t="shared" si="9"/>
        <v>906000</v>
      </c>
      <c r="Y73" s="2" cm="1">
        <f t="array" ref="Y73">_xlfn.XLOOKUP(Y$1&amp;$R73,$C$3:$C$1662&amp;$D$3:$D$1662,$E$3:$E$1662,0,0,1)</f>
        <v>3000</v>
      </c>
      <c r="Z73" s="2" cm="1">
        <f t="array" ref="Z73">_xlfn.XLOOKUP(Z$1&amp;$R73,$C$3:$C$1662&amp;$D$3:$D$1662,$E$3:$E$1662,0,0,1)</f>
        <v>0</v>
      </c>
      <c r="AA73" s="2" cm="1">
        <f t="array" ref="AA73">_xlfn.XLOOKUP(AA$1&amp;$R73,$C$3:$C$1662&amp;$D$3:$D$1662,$E$3:$E$1662,0,0,1)</f>
        <v>4700</v>
      </c>
      <c r="AB73" s="2" cm="1">
        <f t="array" ref="AB73">_xlfn.XLOOKUP(AB$1&amp;$R73,$C$3:$C$1662&amp;$D$3:$D$1662,$E$3:$E$1662,0,0,1)</f>
        <v>4700</v>
      </c>
      <c r="AC73" s="2" cm="1">
        <f t="array" ref="AC73">_xlfn.XLOOKUP(AC$1&amp;$R73,$C$3:$C$1662&amp;$D$3:$D$1662,$E$3:$E$1662,0,0,1)</f>
        <v>18700</v>
      </c>
      <c r="AM73" t="s">
        <v>954</v>
      </c>
      <c r="AN73" t="s">
        <v>881</v>
      </c>
      <c r="AO73">
        <v>3055</v>
      </c>
      <c r="AP73">
        <v>3150</v>
      </c>
      <c r="AQ73">
        <v>3015</v>
      </c>
      <c r="AR73">
        <v>3095</v>
      </c>
      <c r="AS73">
        <v>636700</v>
      </c>
      <c r="AU73" s="7" t="str">
        <f t="shared" si="10"/>
        <v/>
      </c>
      <c r="AV73" s="7">
        <f t="shared" si="11"/>
        <v>-3.2206119162641045E-3</v>
      </c>
    </row>
    <row r="74" spans="3:48" x14ac:dyDescent="0.4">
      <c r="C74" t="s">
        <v>804</v>
      </c>
      <c r="D74" t="s">
        <v>577</v>
      </c>
      <c r="E74">
        <v>18700</v>
      </c>
      <c r="R74" t="s">
        <v>86</v>
      </c>
      <c r="S74" s="2">
        <f t="shared" si="8"/>
        <v>500380</v>
      </c>
      <c r="T74" s="2">
        <f t="shared" si="9"/>
        <v>274900</v>
      </c>
      <c r="U74" s="2">
        <f t="shared" si="9"/>
        <v>299200</v>
      </c>
      <c r="V74" s="2">
        <f t="shared" si="9"/>
        <v>602800</v>
      </c>
      <c r="W74" s="2">
        <f t="shared" si="9"/>
        <v>417300</v>
      </c>
      <c r="X74" s="2">
        <f t="shared" si="9"/>
        <v>907700</v>
      </c>
      <c r="Y74" s="2" cm="1">
        <f t="array" ref="Y74">_xlfn.XLOOKUP(Y$1&amp;$R74,$C$3:$C$1662&amp;$D$3:$D$1662,$E$3:$E$1662,0,0,1)</f>
        <v>500</v>
      </c>
      <c r="Z74" s="2" cm="1">
        <f t="array" ref="Z74">_xlfn.XLOOKUP(Z$1&amp;$R74,$C$3:$C$1662&amp;$D$3:$D$1662,$E$3:$E$1662,0,0,1)</f>
        <v>500</v>
      </c>
      <c r="AA74" s="2" cm="1">
        <f t="array" ref="AA74">_xlfn.XLOOKUP(AA$1&amp;$R74,$C$3:$C$1662&amp;$D$3:$D$1662,$E$3:$E$1662,0,0,1)</f>
        <v>3700</v>
      </c>
      <c r="AB74" s="2" cm="1">
        <f t="array" ref="AB74">_xlfn.XLOOKUP(AB$1&amp;$R74,$C$3:$C$1662&amp;$D$3:$D$1662,$E$3:$E$1662,0,0,1)</f>
        <v>400</v>
      </c>
      <c r="AC74" s="2" cm="1">
        <f t="array" ref="AC74">_xlfn.XLOOKUP(AC$1&amp;$R74,$C$3:$C$1662&amp;$D$3:$D$1662,$E$3:$E$1662,0,0,1)</f>
        <v>1700</v>
      </c>
      <c r="AM74" t="s">
        <v>955</v>
      </c>
      <c r="AN74" t="s">
        <v>881</v>
      </c>
      <c r="AO74">
        <v>3100</v>
      </c>
      <c r="AP74">
        <v>3100</v>
      </c>
      <c r="AQ74">
        <v>3045</v>
      </c>
      <c r="AR74">
        <v>3085</v>
      </c>
      <c r="AS74">
        <v>317100</v>
      </c>
      <c r="AU74" s="7" t="str">
        <f t="shared" si="10"/>
        <v/>
      </c>
      <c r="AV74" s="7">
        <f t="shared" si="11"/>
        <v>-3.231017770597755E-3</v>
      </c>
    </row>
    <row r="75" spans="3:48" x14ac:dyDescent="0.4">
      <c r="C75" t="s">
        <v>804</v>
      </c>
      <c r="D75" t="s">
        <v>578</v>
      </c>
      <c r="E75">
        <v>1700</v>
      </c>
      <c r="R75" t="s">
        <v>289</v>
      </c>
      <c r="S75" s="2">
        <f t="shared" si="8"/>
        <v>502300</v>
      </c>
      <c r="T75" s="2">
        <f t="shared" si="9"/>
        <v>276100</v>
      </c>
      <c r="U75" s="2">
        <f t="shared" si="9"/>
        <v>304600</v>
      </c>
      <c r="V75" s="2">
        <f t="shared" si="9"/>
        <v>602800</v>
      </c>
      <c r="W75" s="2">
        <f t="shared" si="9"/>
        <v>417300</v>
      </c>
      <c r="X75" s="2">
        <f t="shared" si="9"/>
        <v>910700</v>
      </c>
      <c r="Y75" s="2" cm="1">
        <f t="array" ref="Y75">_xlfn.XLOOKUP(Y$1&amp;$R75,$C$3:$C$1662&amp;$D$3:$D$1662,$E$3:$E$1662,0,0,1)</f>
        <v>1200</v>
      </c>
      <c r="Z75" s="2" cm="1">
        <f t="array" ref="Z75">_xlfn.XLOOKUP(Z$1&amp;$R75,$C$3:$C$1662&amp;$D$3:$D$1662,$E$3:$E$1662,0,0,1)</f>
        <v>5400</v>
      </c>
      <c r="AA75" s="2" cm="1">
        <f t="array" ref="AA75">_xlfn.XLOOKUP(AA$1&amp;$R75,$C$3:$C$1662&amp;$D$3:$D$1662,$E$3:$E$1662,0,0,1)</f>
        <v>0</v>
      </c>
      <c r="AB75" s="2" cm="1">
        <f t="array" ref="AB75">_xlfn.XLOOKUP(AB$1&amp;$R75,$C$3:$C$1662&amp;$D$3:$D$1662,$E$3:$E$1662,0,0,1)</f>
        <v>0</v>
      </c>
      <c r="AC75" s="2" cm="1">
        <f t="array" ref="AC75">_xlfn.XLOOKUP(AC$1&amp;$R75,$C$3:$C$1662&amp;$D$3:$D$1662,$E$3:$E$1662,0,0,1)</f>
        <v>3000</v>
      </c>
      <c r="AM75" t="s">
        <v>956</v>
      </c>
      <c r="AN75" t="s">
        <v>881</v>
      </c>
      <c r="AO75">
        <v>3075</v>
      </c>
      <c r="AP75">
        <v>3225</v>
      </c>
      <c r="AQ75">
        <v>3035</v>
      </c>
      <c r="AR75">
        <v>3125</v>
      </c>
      <c r="AS75">
        <v>859200</v>
      </c>
      <c r="AU75" s="7">
        <f t="shared" si="10"/>
        <v>1.296596434359798E-2</v>
      </c>
      <c r="AV75" s="7" t="str">
        <f t="shared" si="11"/>
        <v/>
      </c>
    </row>
    <row r="76" spans="3:48" x14ac:dyDescent="0.4">
      <c r="C76" t="s">
        <v>804</v>
      </c>
      <c r="D76" t="s">
        <v>579</v>
      </c>
      <c r="E76">
        <v>3000</v>
      </c>
      <c r="R76" t="s">
        <v>295</v>
      </c>
      <c r="S76" s="2">
        <f t="shared" si="8"/>
        <v>503220</v>
      </c>
      <c r="T76" s="2">
        <f t="shared" si="9"/>
        <v>278200</v>
      </c>
      <c r="U76" s="2">
        <f t="shared" si="9"/>
        <v>305200</v>
      </c>
      <c r="V76" s="2">
        <f t="shared" si="9"/>
        <v>603400</v>
      </c>
      <c r="W76" s="2">
        <f t="shared" si="9"/>
        <v>417800</v>
      </c>
      <c r="X76" s="2">
        <f t="shared" si="9"/>
        <v>911500</v>
      </c>
      <c r="Y76" s="2" cm="1">
        <f t="array" ref="Y76">_xlfn.XLOOKUP(Y$1&amp;$R76,$C$3:$C$1662&amp;$D$3:$D$1662,$E$3:$E$1662,0,0,1)</f>
        <v>2100</v>
      </c>
      <c r="Z76" s="2" cm="1">
        <f t="array" ref="Z76">_xlfn.XLOOKUP(Z$1&amp;$R76,$C$3:$C$1662&amp;$D$3:$D$1662,$E$3:$E$1662,0,0,1)</f>
        <v>600</v>
      </c>
      <c r="AA76" s="2" cm="1">
        <f t="array" ref="AA76">_xlfn.XLOOKUP(AA$1&amp;$R76,$C$3:$C$1662&amp;$D$3:$D$1662,$E$3:$E$1662,0,0,1)</f>
        <v>600</v>
      </c>
      <c r="AB76" s="2" cm="1">
        <f t="array" ref="AB76">_xlfn.XLOOKUP(AB$1&amp;$R76,$C$3:$C$1662&amp;$D$3:$D$1662,$E$3:$E$1662,0,0,1)</f>
        <v>500</v>
      </c>
      <c r="AC76" s="2" cm="1">
        <f t="array" ref="AC76">_xlfn.XLOOKUP(AC$1&amp;$R76,$C$3:$C$1662&amp;$D$3:$D$1662,$E$3:$E$1662,0,0,1)</f>
        <v>800</v>
      </c>
      <c r="AM76" t="s">
        <v>957</v>
      </c>
      <c r="AN76" t="s">
        <v>881</v>
      </c>
      <c r="AO76">
        <v>3105</v>
      </c>
      <c r="AP76">
        <v>3180</v>
      </c>
      <c r="AQ76">
        <v>3090</v>
      </c>
      <c r="AR76">
        <v>3155</v>
      </c>
      <c r="AS76">
        <v>522500</v>
      </c>
      <c r="AU76" s="7">
        <f t="shared" si="10"/>
        <v>9.6000000000000529E-3</v>
      </c>
      <c r="AV76" s="7" t="str">
        <f t="shared" si="11"/>
        <v/>
      </c>
    </row>
    <row r="77" spans="3:48" x14ac:dyDescent="0.4">
      <c r="C77" t="s">
        <v>804</v>
      </c>
      <c r="D77" t="s">
        <v>580</v>
      </c>
      <c r="E77">
        <v>800</v>
      </c>
      <c r="R77" t="s">
        <v>103</v>
      </c>
      <c r="S77" s="2">
        <f t="shared" si="8"/>
        <v>504260</v>
      </c>
      <c r="T77" s="2">
        <f t="shared" si="9"/>
        <v>278300</v>
      </c>
      <c r="U77" s="2">
        <f t="shared" si="9"/>
        <v>306000</v>
      </c>
      <c r="V77" s="2">
        <f t="shared" si="9"/>
        <v>605700</v>
      </c>
      <c r="W77" s="2">
        <f t="shared" si="9"/>
        <v>417800</v>
      </c>
      <c r="X77" s="2">
        <f t="shared" si="9"/>
        <v>913500</v>
      </c>
      <c r="Y77" s="2" cm="1">
        <f t="array" ref="Y77">_xlfn.XLOOKUP(Y$1&amp;$R77,$C$3:$C$1662&amp;$D$3:$D$1662,$E$3:$E$1662,0,0,1)</f>
        <v>100</v>
      </c>
      <c r="Z77" s="2" cm="1">
        <f t="array" ref="Z77">_xlfn.XLOOKUP(Z$1&amp;$R77,$C$3:$C$1662&amp;$D$3:$D$1662,$E$3:$E$1662,0,0,1)</f>
        <v>800</v>
      </c>
      <c r="AA77" s="2" cm="1">
        <f t="array" ref="AA77">_xlfn.XLOOKUP(AA$1&amp;$R77,$C$3:$C$1662&amp;$D$3:$D$1662,$E$3:$E$1662,0,0,1)</f>
        <v>2300</v>
      </c>
      <c r="AB77" s="2" cm="1">
        <f t="array" ref="AB77">_xlfn.XLOOKUP(AB$1&amp;$R77,$C$3:$C$1662&amp;$D$3:$D$1662,$E$3:$E$1662,0,0,1)</f>
        <v>0</v>
      </c>
      <c r="AC77" s="2" cm="1">
        <f t="array" ref="AC77">_xlfn.XLOOKUP(AC$1&amp;$R77,$C$3:$C$1662&amp;$D$3:$D$1662,$E$3:$E$1662,0,0,1)</f>
        <v>2000</v>
      </c>
      <c r="AM77" t="s">
        <v>958</v>
      </c>
      <c r="AN77" t="s">
        <v>881</v>
      </c>
      <c r="AO77">
        <v>3170</v>
      </c>
      <c r="AP77">
        <v>3260</v>
      </c>
      <c r="AQ77">
        <v>3145</v>
      </c>
      <c r="AR77">
        <v>3175</v>
      </c>
      <c r="AS77">
        <v>614700</v>
      </c>
      <c r="AU77" s="7">
        <f t="shared" si="10"/>
        <v>6.3391442155309452E-3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2000</v>
      </c>
      <c r="R78" t="s">
        <v>140</v>
      </c>
      <c r="S78" s="2">
        <f t="shared" si="8"/>
        <v>511520</v>
      </c>
      <c r="T78" s="2">
        <f t="shared" si="9"/>
        <v>295400</v>
      </c>
      <c r="U78" s="2">
        <f t="shared" si="9"/>
        <v>306400</v>
      </c>
      <c r="V78" s="2">
        <f t="shared" si="9"/>
        <v>605800</v>
      </c>
      <c r="W78" s="2">
        <f t="shared" si="9"/>
        <v>418800</v>
      </c>
      <c r="X78" s="2">
        <f t="shared" si="9"/>
        <v>931200</v>
      </c>
      <c r="Y78" s="2" cm="1">
        <f t="array" ref="Y78">_xlfn.XLOOKUP(Y$1&amp;$R78,$C$3:$C$1662&amp;$D$3:$D$1662,$E$3:$E$1662,0,0,1)</f>
        <v>17100</v>
      </c>
      <c r="Z78" s="2" cm="1">
        <f t="array" ref="Z78">_xlfn.XLOOKUP(Z$1&amp;$R78,$C$3:$C$1662&amp;$D$3:$D$1662,$E$3:$E$1662,0,0,1)</f>
        <v>400</v>
      </c>
      <c r="AA78" s="2" cm="1">
        <f t="array" ref="AA78">_xlfn.XLOOKUP(AA$1&amp;$R78,$C$3:$C$1662&amp;$D$3:$D$1662,$E$3:$E$1662,0,0,1)</f>
        <v>100</v>
      </c>
      <c r="AB78" s="2" cm="1">
        <f t="array" ref="AB78">_xlfn.XLOOKUP(AB$1&amp;$R78,$C$3:$C$1662&amp;$D$3:$D$1662,$E$3:$E$1662,0,0,1)</f>
        <v>1000</v>
      </c>
      <c r="AC78" s="2" cm="1">
        <f t="array" ref="AC78">_xlfn.XLOOKUP(AC$1&amp;$R78,$C$3:$C$1662&amp;$D$3:$D$1662,$E$3:$E$1662,0,0,1)</f>
        <v>17700</v>
      </c>
      <c r="AM78" t="s">
        <v>959</v>
      </c>
      <c r="AN78" t="s">
        <v>881</v>
      </c>
      <c r="AO78">
        <v>3155</v>
      </c>
      <c r="AP78">
        <v>3165</v>
      </c>
      <c r="AQ78">
        <v>3090</v>
      </c>
      <c r="AR78">
        <v>3115</v>
      </c>
      <c r="AS78">
        <v>422500</v>
      </c>
      <c r="AU78" s="7" t="str">
        <f t="shared" si="10"/>
        <v/>
      </c>
      <c r="AV78" s="7">
        <f t="shared" si="11"/>
        <v>-1.8897637795275646E-2</v>
      </c>
    </row>
    <row r="79" spans="3:48" x14ac:dyDescent="0.4">
      <c r="C79" t="s">
        <v>804</v>
      </c>
      <c r="D79" t="s">
        <v>582</v>
      </c>
      <c r="E79">
        <v>17700</v>
      </c>
      <c r="R79" t="s">
        <v>134</v>
      </c>
      <c r="S79" s="2">
        <f t="shared" si="8"/>
        <v>516660</v>
      </c>
      <c r="T79" s="2">
        <f t="shared" si="9"/>
        <v>299000</v>
      </c>
      <c r="U79" s="2">
        <f t="shared" si="9"/>
        <v>307300</v>
      </c>
      <c r="V79" s="2">
        <f t="shared" si="9"/>
        <v>619700</v>
      </c>
      <c r="W79" s="2">
        <f t="shared" si="9"/>
        <v>420500</v>
      </c>
      <c r="X79" s="2">
        <f t="shared" si="9"/>
        <v>936800</v>
      </c>
      <c r="Y79" s="2" cm="1">
        <f t="array" ref="Y79">_xlfn.XLOOKUP(Y$1&amp;$R79,$C$3:$C$1662&amp;$D$3:$D$1662,$E$3:$E$1662,0,0,1)</f>
        <v>3600</v>
      </c>
      <c r="Z79" s="2" cm="1">
        <f t="array" ref="Z79">_xlfn.XLOOKUP(Z$1&amp;$R79,$C$3:$C$1662&amp;$D$3:$D$1662,$E$3:$E$1662,0,0,1)</f>
        <v>900</v>
      </c>
      <c r="AA79" s="2" cm="1">
        <f t="array" ref="AA79">_xlfn.XLOOKUP(AA$1&amp;$R79,$C$3:$C$1662&amp;$D$3:$D$1662,$E$3:$E$1662,0,0,1)</f>
        <v>13900</v>
      </c>
      <c r="AB79" s="2" cm="1">
        <f t="array" ref="AB79">_xlfn.XLOOKUP(AB$1&amp;$R79,$C$3:$C$1662&amp;$D$3:$D$1662,$E$3:$E$1662,0,0,1)</f>
        <v>1700</v>
      </c>
      <c r="AC79" s="2" cm="1">
        <f t="array" ref="AC79">_xlfn.XLOOKUP(AC$1&amp;$R79,$C$3:$C$1662&amp;$D$3:$D$1662,$E$3:$E$1662,0,0,1)</f>
        <v>5600</v>
      </c>
      <c r="AM79" t="s">
        <v>960</v>
      </c>
      <c r="AN79" t="s">
        <v>881</v>
      </c>
      <c r="AO79">
        <v>3115</v>
      </c>
      <c r="AP79">
        <v>3130</v>
      </c>
      <c r="AQ79">
        <v>3045</v>
      </c>
      <c r="AR79">
        <v>3075</v>
      </c>
      <c r="AS79">
        <v>392400</v>
      </c>
      <c r="AU79" s="7" t="str">
        <f t="shared" si="10"/>
        <v/>
      </c>
      <c r="AV79" s="7">
        <f t="shared" si="11"/>
        <v>-1.2841091492776902E-2</v>
      </c>
    </row>
    <row r="80" spans="3:48" x14ac:dyDescent="0.4">
      <c r="C80" t="s">
        <v>804</v>
      </c>
      <c r="D80" t="s">
        <v>583</v>
      </c>
      <c r="E80">
        <v>5600</v>
      </c>
      <c r="R80" t="s">
        <v>116</v>
      </c>
      <c r="S80" s="2">
        <f t="shared" si="8"/>
        <v>519260</v>
      </c>
      <c r="T80" s="2">
        <f t="shared" si="9"/>
        <v>300600</v>
      </c>
      <c r="U80" s="2">
        <f t="shared" si="9"/>
        <v>308500</v>
      </c>
      <c r="V80" s="2">
        <f t="shared" si="9"/>
        <v>624600</v>
      </c>
      <c r="W80" s="2">
        <f t="shared" si="9"/>
        <v>422000</v>
      </c>
      <c r="X80" s="2">
        <f t="shared" si="9"/>
        <v>940600</v>
      </c>
      <c r="Y80" s="2" cm="1">
        <f t="array" ref="Y80">_xlfn.XLOOKUP(Y$1&amp;$R80,$C$3:$C$1662&amp;$D$3:$D$1662,$E$3:$E$1662,0,0,1)</f>
        <v>1600</v>
      </c>
      <c r="Z80" s="2" cm="1">
        <f t="array" ref="Z80">_xlfn.XLOOKUP(Z$1&amp;$R80,$C$3:$C$1662&amp;$D$3:$D$1662,$E$3:$E$1662,0,0,1)</f>
        <v>1200</v>
      </c>
      <c r="AA80" s="2" cm="1">
        <f t="array" ref="AA80">_xlfn.XLOOKUP(AA$1&amp;$R80,$C$3:$C$1662&amp;$D$3:$D$1662,$E$3:$E$1662,0,0,1)</f>
        <v>4900</v>
      </c>
      <c r="AB80" s="2" cm="1">
        <f t="array" ref="AB80">_xlfn.XLOOKUP(AB$1&amp;$R80,$C$3:$C$1662&amp;$D$3:$D$1662,$E$3:$E$1662,0,0,1)</f>
        <v>1500</v>
      </c>
      <c r="AC80" s="2" cm="1">
        <f t="array" ref="AC80">_xlfn.XLOOKUP(AC$1&amp;$R80,$C$3:$C$1662&amp;$D$3:$D$1662,$E$3:$E$1662,0,0,1)</f>
        <v>3800</v>
      </c>
      <c r="AM80" t="s">
        <v>961</v>
      </c>
      <c r="AN80" t="s">
        <v>881</v>
      </c>
      <c r="AO80">
        <v>3125</v>
      </c>
      <c r="AP80">
        <v>3180</v>
      </c>
      <c r="AQ80">
        <v>3105</v>
      </c>
      <c r="AR80">
        <v>3120</v>
      </c>
      <c r="AS80">
        <v>426700</v>
      </c>
      <c r="AU80" s="7">
        <f t="shared" si="10"/>
        <v>1.4634146341463428E-2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3800</v>
      </c>
      <c r="R81" t="s">
        <v>132</v>
      </c>
      <c r="S81" s="2">
        <f t="shared" si="8"/>
        <v>523120</v>
      </c>
      <c r="T81" s="2">
        <f t="shared" si="9"/>
        <v>308800</v>
      </c>
      <c r="U81" s="2">
        <f t="shared" si="9"/>
        <v>308500</v>
      </c>
      <c r="V81" s="2">
        <f t="shared" si="9"/>
        <v>626000</v>
      </c>
      <c r="W81" s="2">
        <f t="shared" si="9"/>
        <v>426700</v>
      </c>
      <c r="X81" s="2">
        <f t="shared" si="9"/>
        <v>945600</v>
      </c>
      <c r="Y81" s="2" cm="1">
        <f t="array" ref="Y81">_xlfn.XLOOKUP(Y$1&amp;$R81,$C$3:$C$1662&amp;$D$3:$D$1662,$E$3:$E$1662,0,0,1)</f>
        <v>8200</v>
      </c>
      <c r="Z81" s="2" cm="1">
        <f t="array" ref="Z81">_xlfn.XLOOKUP(Z$1&amp;$R81,$C$3:$C$1662&amp;$D$3:$D$1662,$E$3:$E$1662,0,0,1)</f>
        <v>0</v>
      </c>
      <c r="AA81" s="2" cm="1">
        <f t="array" ref="AA81">_xlfn.XLOOKUP(AA$1&amp;$R81,$C$3:$C$1662&amp;$D$3:$D$1662,$E$3:$E$1662,0,0,1)</f>
        <v>1400</v>
      </c>
      <c r="AB81" s="2" cm="1">
        <f t="array" ref="AB81">_xlfn.XLOOKUP(AB$1&amp;$R81,$C$3:$C$1662&amp;$D$3:$D$1662,$E$3:$E$1662,0,0,1)</f>
        <v>4700</v>
      </c>
      <c r="AC81" s="2" cm="1">
        <f t="array" ref="AC81">_xlfn.XLOOKUP(AC$1&amp;$R81,$C$3:$C$1662&amp;$D$3:$D$1662,$E$3:$E$1662,0,0,1)</f>
        <v>5000</v>
      </c>
      <c r="AM81" t="s">
        <v>962</v>
      </c>
      <c r="AN81" t="s">
        <v>881</v>
      </c>
      <c r="AO81">
        <v>3105</v>
      </c>
      <c r="AP81">
        <v>3120</v>
      </c>
      <c r="AQ81">
        <v>3000</v>
      </c>
      <c r="AR81">
        <v>3045</v>
      </c>
      <c r="AS81">
        <v>696900</v>
      </c>
      <c r="AU81" s="7" t="str">
        <f t="shared" si="10"/>
        <v/>
      </c>
      <c r="AV81" s="7">
        <f t="shared" si="11"/>
        <v>-2.4038461538461564E-2</v>
      </c>
    </row>
    <row r="82" spans="3:48" x14ac:dyDescent="0.4">
      <c r="C82" t="s">
        <v>804</v>
      </c>
      <c r="D82" t="s">
        <v>585</v>
      </c>
      <c r="E82">
        <v>5000</v>
      </c>
      <c r="R82" t="s">
        <v>296</v>
      </c>
      <c r="S82" s="2">
        <f t="shared" si="8"/>
        <v>525820</v>
      </c>
      <c r="T82" s="2">
        <f t="shared" si="9"/>
        <v>315100</v>
      </c>
      <c r="U82" s="2">
        <f t="shared" si="9"/>
        <v>308600</v>
      </c>
      <c r="V82" s="2">
        <f t="shared" si="9"/>
        <v>630300</v>
      </c>
      <c r="W82" s="2">
        <f t="shared" si="9"/>
        <v>426800</v>
      </c>
      <c r="X82" s="2">
        <f t="shared" si="9"/>
        <v>948300</v>
      </c>
      <c r="Y82" s="2" cm="1">
        <f t="array" ref="Y82">_xlfn.XLOOKUP(Y$1&amp;$R82,$C$3:$C$1662&amp;$D$3:$D$1662,$E$3:$E$1662,0,0,1)</f>
        <v>6300</v>
      </c>
      <c r="Z82" s="2" cm="1">
        <f t="array" ref="Z82">_xlfn.XLOOKUP(Z$1&amp;$R82,$C$3:$C$1662&amp;$D$3:$D$1662,$E$3:$E$1662,0,0,1)</f>
        <v>100</v>
      </c>
      <c r="AA82" s="2" cm="1">
        <f t="array" ref="AA82">_xlfn.XLOOKUP(AA$1&amp;$R82,$C$3:$C$1662&amp;$D$3:$D$1662,$E$3:$E$1662,0,0,1)</f>
        <v>4300</v>
      </c>
      <c r="AB82" s="2" cm="1">
        <f t="array" ref="AB82">_xlfn.XLOOKUP(AB$1&amp;$R82,$C$3:$C$1662&amp;$D$3:$D$1662,$E$3:$E$1662,0,0,1)</f>
        <v>100</v>
      </c>
      <c r="AC82" s="2" cm="1">
        <f t="array" ref="AC82">_xlfn.XLOOKUP(AC$1&amp;$R82,$C$3:$C$1662&amp;$D$3:$D$1662,$E$3:$E$1662,0,0,1)</f>
        <v>2700</v>
      </c>
      <c r="AM82" t="s">
        <v>963</v>
      </c>
      <c r="AN82" t="s">
        <v>881</v>
      </c>
      <c r="AO82">
        <v>3030</v>
      </c>
      <c r="AP82">
        <v>3130</v>
      </c>
      <c r="AQ82">
        <v>2981</v>
      </c>
      <c r="AR82">
        <v>3125</v>
      </c>
      <c r="AS82">
        <v>805100</v>
      </c>
      <c r="AU82" s="7">
        <f t="shared" si="10"/>
        <v>2.6272577996715896E-2</v>
      </c>
      <c r="AV82" s="7" t="str">
        <f t="shared" si="11"/>
        <v/>
      </c>
    </row>
    <row r="83" spans="3:48" x14ac:dyDescent="0.4">
      <c r="C83" t="s">
        <v>804</v>
      </c>
      <c r="D83" t="s">
        <v>586</v>
      </c>
      <c r="E83">
        <v>2700</v>
      </c>
      <c r="R83" t="s">
        <v>94</v>
      </c>
      <c r="S83" s="2">
        <f t="shared" si="8"/>
        <v>526380</v>
      </c>
      <c r="T83" s="2">
        <f t="shared" si="9"/>
        <v>315400</v>
      </c>
      <c r="U83" s="2">
        <f t="shared" si="9"/>
        <v>309600</v>
      </c>
      <c r="V83" s="2">
        <f t="shared" si="9"/>
        <v>631100</v>
      </c>
      <c r="W83" s="2">
        <f t="shared" si="9"/>
        <v>426900</v>
      </c>
      <c r="X83" s="2">
        <f t="shared" si="9"/>
        <v>948900</v>
      </c>
      <c r="Y83" s="2" cm="1">
        <f t="array" ref="Y83">_xlfn.XLOOKUP(Y$1&amp;$R83,$C$3:$C$1662&amp;$D$3:$D$1662,$E$3:$E$1662,0,0,1)</f>
        <v>300</v>
      </c>
      <c r="Z83" s="2" cm="1">
        <f t="array" ref="Z83">_xlfn.XLOOKUP(Z$1&amp;$R83,$C$3:$C$1662&amp;$D$3:$D$1662,$E$3:$E$1662,0,0,1)</f>
        <v>1000</v>
      </c>
      <c r="AA83" s="2" cm="1">
        <f t="array" ref="AA83">_xlfn.XLOOKUP(AA$1&amp;$R83,$C$3:$C$1662&amp;$D$3:$D$1662,$E$3:$E$1662,0,0,1)</f>
        <v>800</v>
      </c>
      <c r="AB83" s="2" cm="1">
        <f t="array" ref="AB83">_xlfn.XLOOKUP(AB$1&amp;$R83,$C$3:$C$1662&amp;$D$3:$D$1662,$E$3:$E$1662,0,0,1)</f>
        <v>100</v>
      </c>
      <c r="AC83" s="2" cm="1">
        <f t="array" ref="AC83">_xlfn.XLOOKUP(AC$1&amp;$R83,$C$3:$C$1662&amp;$D$3:$D$1662,$E$3:$E$1662,0,0,1)</f>
        <v>600</v>
      </c>
      <c r="AM83" t="s">
        <v>964</v>
      </c>
      <c r="AN83" t="s">
        <v>881</v>
      </c>
      <c r="AO83">
        <v>3075</v>
      </c>
      <c r="AP83">
        <v>3185</v>
      </c>
      <c r="AQ83">
        <v>3065</v>
      </c>
      <c r="AR83">
        <v>3175</v>
      </c>
      <c r="AS83">
        <v>486800</v>
      </c>
      <c r="AU83" s="7">
        <f t="shared" si="10"/>
        <v>1.6000000000000014E-2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600</v>
      </c>
      <c r="R84" t="s">
        <v>93</v>
      </c>
      <c r="S84" s="2">
        <f t="shared" si="8"/>
        <v>529420</v>
      </c>
      <c r="T84" s="2">
        <f t="shared" ref="T84:X99" si="12">T83+Y84</f>
        <v>318200</v>
      </c>
      <c r="U84" s="2">
        <f t="shared" si="12"/>
        <v>309700</v>
      </c>
      <c r="V84" s="2">
        <f t="shared" si="12"/>
        <v>632600</v>
      </c>
      <c r="W84" s="2">
        <f t="shared" si="12"/>
        <v>426900</v>
      </c>
      <c r="X84" s="2">
        <f t="shared" si="12"/>
        <v>959700</v>
      </c>
      <c r="Y84" s="2" cm="1">
        <f t="array" ref="Y84">_xlfn.XLOOKUP(Y$1&amp;$R84,$C$3:$C$1662&amp;$D$3:$D$1662,$E$3:$E$1662,0,0,1)</f>
        <v>2800</v>
      </c>
      <c r="Z84" s="2" cm="1">
        <f t="array" ref="Z84">_xlfn.XLOOKUP(Z$1&amp;$R84,$C$3:$C$1662&amp;$D$3:$D$1662,$E$3:$E$1662,0,0,1)</f>
        <v>100</v>
      </c>
      <c r="AA84" s="2" cm="1">
        <f t="array" ref="AA84">_xlfn.XLOOKUP(AA$1&amp;$R84,$C$3:$C$1662&amp;$D$3:$D$1662,$E$3:$E$1662,0,0,1)</f>
        <v>1500</v>
      </c>
      <c r="AB84" s="2" cm="1">
        <f t="array" ref="AB84">_xlfn.XLOOKUP(AB$1&amp;$R84,$C$3:$C$1662&amp;$D$3:$D$1662,$E$3:$E$1662,0,0,1)</f>
        <v>0</v>
      </c>
      <c r="AC84" s="2" cm="1">
        <f t="array" ref="AC84">_xlfn.XLOOKUP(AC$1&amp;$R84,$C$3:$C$1662&amp;$D$3:$D$1662,$E$3:$E$1662,0,0,1)</f>
        <v>10800</v>
      </c>
      <c r="AM84" t="s">
        <v>965</v>
      </c>
      <c r="AN84" t="s">
        <v>881</v>
      </c>
      <c r="AO84">
        <v>3200</v>
      </c>
      <c r="AP84">
        <v>3255</v>
      </c>
      <c r="AQ84">
        <v>3155</v>
      </c>
      <c r="AR84">
        <v>3185</v>
      </c>
      <c r="AS84">
        <v>581400</v>
      </c>
      <c r="AU84" s="7">
        <f t="shared" si="10"/>
        <v>3.1496062992126816E-3</v>
      </c>
      <c r="AV84" s="7" t="str">
        <f t="shared" si="11"/>
        <v/>
      </c>
    </row>
    <row r="85" spans="3:48" x14ac:dyDescent="0.4">
      <c r="C85" t="s">
        <v>804</v>
      </c>
      <c r="D85" t="s">
        <v>588</v>
      </c>
      <c r="E85">
        <v>10800</v>
      </c>
      <c r="R85" t="s">
        <v>229</v>
      </c>
      <c r="S85" s="2">
        <f t="shared" si="8"/>
        <v>530740</v>
      </c>
      <c r="T85" s="2">
        <f t="shared" si="12"/>
        <v>319700</v>
      </c>
      <c r="U85" s="2">
        <f t="shared" si="12"/>
        <v>310900</v>
      </c>
      <c r="V85" s="2">
        <f t="shared" si="12"/>
        <v>632600</v>
      </c>
      <c r="W85" s="2">
        <f t="shared" si="12"/>
        <v>427000</v>
      </c>
      <c r="X85" s="2">
        <f t="shared" si="12"/>
        <v>963500</v>
      </c>
      <c r="Y85" s="2" cm="1">
        <f t="array" ref="Y85">_xlfn.XLOOKUP(Y$1&amp;$R85,$C$3:$C$1662&amp;$D$3:$D$1662,$E$3:$E$1662,0,0,1)</f>
        <v>1500</v>
      </c>
      <c r="Z85" s="2" cm="1">
        <f t="array" ref="Z85">_xlfn.XLOOKUP(Z$1&amp;$R85,$C$3:$C$1662&amp;$D$3:$D$1662,$E$3:$E$1662,0,0,1)</f>
        <v>1200</v>
      </c>
      <c r="AA85" s="2" cm="1">
        <f t="array" ref="AA85">_xlfn.XLOOKUP(AA$1&amp;$R85,$C$3:$C$1662&amp;$D$3:$D$1662,$E$3:$E$1662,0,0,1)</f>
        <v>0</v>
      </c>
      <c r="AB85" s="2" cm="1">
        <f t="array" ref="AB85">_xlfn.XLOOKUP(AB$1&amp;$R85,$C$3:$C$1662&amp;$D$3:$D$1662,$E$3:$E$1662,0,0,1)</f>
        <v>100</v>
      </c>
      <c r="AC85" s="2" cm="1">
        <f t="array" ref="AC85">_xlfn.XLOOKUP(AC$1&amp;$R85,$C$3:$C$1662&amp;$D$3:$D$1662,$E$3:$E$1662,0,0,1)</f>
        <v>3800</v>
      </c>
      <c r="AM85" t="s">
        <v>966</v>
      </c>
      <c r="AN85" t="s">
        <v>881</v>
      </c>
      <c r="AO85">
        <v>3150</v>
      </c>
      <c r="AP85">
        <v>3280</v>
      </c>
      <c r="AQ85">
        <v>3120</v>
      </c>
      <c r="AR85">
        <v>3255</v>
      </c>
      <c r="AS85">
        <v>567400</v>
      </c>
      <c r="AU85" s="7">
        <f t="shared" si="10"/>
        <v>2.19780219780219E-2</v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3800</v>
      </c>
      <c r="R86" t="s">
        <v>250</v>
      </c>
      <c r="S86" s="2">
        <f t="shared" si="8"/>
        <v>531900</v>
      </c>
      <c r="T86" s="2">
        <f t="shared" si="12"/>
        <v>320000</v>
      </c>
      <c r="U86" s="2">
        <f t="shared" si="12"/>
        <v>310900</v>
      </c>
      <c r="V86" s="2">
        <f t="shared" si="12"/>
        <v>632800</v>
      </c>
      <c r="W86" s="2">
        <f t="shared" si="12"/>
        <v>430800</v>
      </c>
      <c r="X86" s="2">
        <f t="shared" si="12"/>
        <v>965000</v>
      </c>
      <c r="Y86" s="2" cm="1">
        <f t="array" ref="Y86">_xlfn.XLOOKUP(Y$1&amp;$R86,$C$3:$C$1662&amp;$D$3:$D$1662,$E$3:$E$1662,0,0,1)</f>
        <v>300</v>
      </c>
      <c r="Z86" s="2" cm="1">
        <f t="array" ref="Z86">_xlfn.XLOOKUP(Z$1&amp;$R86,$C$3:$C$1662&amp;$D$3:$D$1662,$E$3:$E$1662,0,0,1)</f>
        <v>0</v>
      </c>
      <c r="AA86" s="2" cm="1">
        <f t="array" ref="AA86">_xlfn.XLOOKUP(AA$1&amp;$R86,$C$3:$C$1662&amp;$D$3:$D$1662,$E$3:$E$1662,0,0,1)</f>
        <v>200</v>
      </c>
      <c r="AB86" s="2" cm="1">
        <f t="array" ref="AB86">_xlfn.XLOOKUP(AB$1&amp;$R86,$C$3:$C$1662&amp;$D$3:$D$1662,$E$3:$E$1662,0,0,1)</f>
        <v>3800</v>
      </c>
      <c r="AC86" s="2" cm="1">
        <f t="array" ref="AC86">_xlfn.XLOOKUP(AC$1&amp;$R86,$C$3:$C$1662&amp;$D$3:$D$1662,$E$3:$E$1662,0,0,1)</f>
        <v>1500</v>
      </c>
      <c r="AM86" t="s">
        <v>967</v>
      </c>
      <c r="AN86" t="s">
        <v>881</v>
      </c>
      <c r="AO86">
        <v>3255</v>
      </c>
      <c r="AP86">
        <v>3325</v>
      </c>
      <c r="AQ86">
        <v>3220</v>
      </c>
      <c r="AR86">
        <v>3325</v>
      </c>
      <c r="AS86">
        <v>462700</v>
      </c>
      <c r="AU86" s="7">
        <f t="shared" si="10"/>
        <v>2.1505376344086002E-2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1500</v>
      </c>
      <c r="R87" t="s">
        <v>127</v>
      </c>
      <c r="S87" s="2">
        <f t="shared" si="8"/>
        <v>535780</v>
      </c>
      <c r="T87" s="2">
        <f t="shared" si="12"/>
        <v>320500</v>
      </c>
      <c r="U87" s="2">
        <f t="shared" si="12"/>
        <v>312600</v>
      </c>
      <c r="V87" s="2">
        <f t="shared" si="12"/>
        <v>632900</v>
      </c>
      <c r="W87" s="2">
        <f t="shared" si="12"/>
        <v>431900</v>
      </c>
      <c r="X87" s="2">
        <f t="shared" si="12"/>
        <v>981000</v>
      </c>
      <c r="Y87" s="2" cm="1">
        <f t="array" ref="Y87">_xlfn.XLOOKUP(Y$1&amp;$R87,$C$3:$C$1662&amp;$D$3:$D$1662,$E$3:$E$1662,0,0,1)</f>
        <v>500</v>
      </c>
      <c r="Z87" s="2" cm="1">
        <f t="array" ref="Z87">_xlfn.XLOOKUP(Z$1&amp;$R87,$C$3:$C$1662&amp;$D$3:$D$1662,$E$3:$E$1662,0,0,1)</f>
        <v>1700</v>
      </c>
      <c r="AA87" s="2" cm="1">
        <f t="array" ref="AA87">_xlfn.XLOOKUP(AA$1&amp;$R87,$C$3:$C$1662&amp;$D$3:$D$1662,$E$3:$E$1662,0,0,1)</f>
        <v>100</v>
      </c>
      <c r="AB87" s="2" cm="1">
        <f t="array" ref="AB87">_xlfn.XLOOKUP(AB$1&amp;$R87,$C$3:$C$1662&amp;$D$3:$D$1662,$E$3:$E$1662,0,0,1)</f>
        <v>1100</v>
      </c>
      <c r="AC87" s="2" cm="1">
        <f t="array" ref="AC87">_xlfn.XLOOKUP(AC$1&amp;$R87,$C$3:$C$1662&amp;$D$3:$D$1662,$E$3:$E$1662,0,0,1)</f>
        <v>16000</v>
      </c>
      <c r="AM87" t="s">
        <v>968</v>
      </c>
      <c r="AN87" t="s">
        <v>881</v>
      </c>
      <c r="AO87">
        <v>3330</v>
      </c>
      <c r="AP87">
        <v>3430</v>
      </c>
      <c r="AQ87">
        <v>3320</v>
      </c>
      <c r="AR87">
        <v>3320</v>
      </c>
      <c r="AS87">
        <v>673100</v>
      </c>
      <c r="AU87" s="7" t="str">
        <f t="shared" si="10"/>
        <v/>
      </c>
      <c r="AV87" s="7">
        <f t="shared" si="11"/>
        <v>-1.5037593984962294E-3</v>
      </c>
    </row>
    <row r="88" spans="3:48" x14ac:dyDescent="0.4">
      <c r="C88" t="s">
        <v>804</v>
      </c>
      <c r="D88" t="s">
        <v>591</v>
      </c>
      <c r="E88">
        <v>16000</v>
      </c>
      <c r="R88" t="s">
        <v>151</v>
      </c>
      <c r="S88" s="2">
        <f t="shared" si="8"/>
        <v>540880</v>
      </c>
      <c r="T88" s="2">
        <f t="shared" si="12"/>
        <v>323100</v>
      </c>
      <c r="U88" s="2">
        <f t="shared" si="12"/>
        <v>317500</v>
      </c>
      <c r="V88" s="2">
        <f t="shared" si="12"/>
        <v>634300</v>
      </c>
      <c r="W88" s="2">
        <f t="shared" si="12"/>
        <v>442500</v>
      </c>
      <c r="X88" s="2">
        <f t="shared" si="12"/>
        <v>987000</v>
      </c>
      <c r="Y88" s="2" cm="1">
        <f t="array" ref="Y88">_xlfn.XLOOKUP(Y$1&amp;$R88,$C$3:$C$1662&amp;$D$3:$D$1662,$E$3:$E$1662,0,0,1)</f>
        <v>2600</v>
      </c>
      <c r="Z88" s="2" cm="1">
        <f t="array" ref="Z88">_xlfn.XLOOKUP(Z$1&amp;$R88,$C$3:$C$1662&amp;$D$3:$D$1662,$E$3:$E$1662,0,0,1)</f>
        <v>4900</v>
      </c>
      <c r="AA88" s="2" cm="1">
        <f t="array" ref="AA88">_xlfn.XLOOKUP(AA$1&amp;$R88,$C$3:$C$1662&amp;$D$3:$D$1662,$E$3:$E$1662,0,0,1)</f>
        <v>1400</v>
      </c>
      <c r="AB88" s="2" cm="1">
        <f t="array" ref="AB88">_xlfn.XLOOKUP(AB$1&amp;$R88,$C$3:$C$1662&amp;$D$3:$D$1662,$E$3:$E$1662,0,0,1)</f>
        <v>10600</v>
      </c>
      <c r="AC88" s="2" cm="1">
        <f t="array" ref="AC88">_xlfn.XLOOKUP(AC$1&amp;$R88,$C$3:$C$1662&amp;$D$3:$D$1662,$E$3:$E$1662,0,0,1)</f>
        <v>6000</v>
      </c>
      <c r="AM88" t="s">
        <v>969</v>
      </c>
      <c r="AN88" t="s">
        <v>881</v>
      </c>
      <c r="AO88">
        <v>3335</v>
      </c>
      <c r="AP88">
        <v>3355</v>
      </c>
      <c r="AQ88">
        <v>3280</v>
      </c>
      <c r="AR88">
        <v>3350</v>
      </c>
      <c r="AS88">
        <v>481500</v>
      </c>
      <c r="AU88" s="7">
        <f t="shared" si="10"/>
        <v>9.0361445783131433E-3</v>
      </c>
      <c r="AV88" s="7" t="str">
        <f t="shared" si="11"/>
        <v/>
      </c>
    </row>
    <row r="89" spans="3:48" x14ac:dyDescent="0.4">
      <c r="C89" t="s">
        <v>804</v>
      </c>
      <c r="D89" t="s">
        <v>592</v>
      </c>
      <c r="E89">
        <v>6000</v>
      </c>
      <c r="R89" t="s">
        <v>95</v>
      </c>
      <c r="S89" s="2">
        <f t="shared" si="8"/>
        <v>545280</v>
      </c>
      <c r="T89" s="2">
        <f t="shared" si="12"/>
        <v>324300</v>
      </c>
      <c r="U89" s="2">
        <f t="shared" si="12"/>
        <v>318900</v>
      </c>
      <c r="V89" s="2">
        <f t="shared" si="12"/>
        <v>640000</v>
      </c>
      <c r="W89" s="2">
        <f t="shared" si="12"/>
        <v>449800</v>
      </c>
      <c r="X89" s="2">
        <f t="shared" si="12"/>
        <v>993400</v>
      </c>
      <c r="Y89" s="2" cm="1">
        <f t="array" ref="Y89">_xlfn.XLOOKUP(Y$1&amp;$R89,$C$3:$C$1662&amp;$D$3:$D$1662,$E$3:$E$1662,0,0,1)</f>
        <v>1200</v>
      </c>
      <c r="Z89" s="2" cm="1">
        <f t="array" ref="Z89">_xlfn.XLOOKUP(Z$1&amp;$R89,$C$3:$C$1662&amp;$D$3:$D$1662,$E$3:$E$1662,0,0,1)</f>
        <v>1400</v>
      </c>
      <c r="AA89" s="2" cm="1">
        <f t="array" ref="AA89">_xlfn.XLOOKUP(AA$1&amp;$R89,$C$3:$C$1662&amp;$D$3:$D$1662,$E$3:$E$1662,0,0,1)</f>
        <v>5700</v>
      </c>
      <c r="AB89" s="2" cm="1">
        <f t="array" ref="AB89">_xlfn.XLOOKUP(AB$1&amp;$R89,$C$3:$C$1662&amp;$D$3:$D$1662,$E$3:$E$1662,0,0,1)</f>
        <v>7300</v>
      </c>
      <c r="AC89" s="2" cm="1">
        <f t="array" ref="AC89">_xlfn.XLOOKUP(AC$1&amp;$R89,$C$3:$C$1662&amp;$D$3:$D$1662,$E$3:$E$1662,0,0,1)</f>
        <v>6400</v>
      </c>
      <c r="AM89" t="s">
        <v>970</v>
      </c>
      <c r="AN89" t="s">
        <v>881</v>
      </c>
      <c r="AO89">
        <v>3235</v>
      </c>
      <c r="AP89">
        <v>3245</v>
      </c>
      <c r="AQ89">
        <v>3150</v>
      </c>
      <c r="AR89">
        <v>3205</v>
      </c>
      <c r="AS89">
        <v>497800</v>
      </c>
      <c r="AU89" s="7" t="str">
        <f t="shared" si="10"/>
        <v/>
      </c>
      <c r="AV89" s="7">
        <f t="shared" si="11"/>
        <v>-4.3283582089552186E-2</v>
      </c>
    </row>
    <row r="90" spans="3:48" x14ac:dyDescent="0.4">
      <c r="C90" t="s">
        <v>804</v>
      </c>
      <c r="D90" t="s">
        <v>593</v>
      </c>
      <c r="E90">
        <v>6400</v>
      </c>
      <c r="R90" t="s">
        <v>165</v>
      </c>
      <c r="S90" s="2">
        <f t="shared" si="8"/>
        <v>546400</v>
      </c>
      <c r="T90" s="2">
        <f t="shared" si="12"/>
        <v>324600</v>
      </c>
      <c r="U90" s="2">
        <f t="shared" si="12"/>
        <v>319300</v>
      </c>
      <c r="V90" s="2">
        <f t="shared" si="12"/>
        <v>641500</v>
      </c>
      <c r="W90" s="2">
        <f t="shared" si="12"/>
        <v>451300</v>
      </c>
      <c r="X90" s="2">
        <f t="shared" si="12"/>
        <v>995300</v>
      </c>
      <c r="Y90" s="2" cm="1">
        <f t="array" ref="Y90">_xlfn.XLOOKUP(Y$1&amp;$R90,$C$3:$C$1662&amp;$D$3:$D$1662,$E$3:$E$1662,0,0,1)</f>
        <v>300</v>
      </c>
      <c r="Z90" s="2" cm="1">
        <f t="array" ref="Z90">_xlfn.XLOOKUP(Z$1&amp;$R90,$C$3:$C$1662&amp;$D$3:$D$1662,$E$3:$E$1662,0,0,1)</f>
        <v>400</v>
      </c>
      <c r="AA90" s="2" cm="1">
        <f t="array" ref="AA90">_xlfn.XLOOKUP(AA$1&amp;$R90,$C$3:$C$1662&amp;$D$3:$D$1662,$E$3:$E$1662,0,0,1)</f>
        <v>1500</v>
      </c>
      <c r="AB90" s="2" cm="1">
        <f t="array" ref="AB90">_xlfn.XLOOKUP(AB$1&amp;$R90,$C$3:$C$1662&amp;$D$3:$D$1662,$E$3:$E$1662,0,0,1)</f>
        <v>1500</v>
      </c>
      <c r="AC90" s="2" cm="1">
        <f t="array" ref="AC90">_xlfn.XLOOKUP(AC$1&amp;$R90,$C$3:$C$1662&amp;$D$3:$D$1662,$E$3:$E$1662,0,0,1)</f>
        <v>1900</v>
      </c>
      <c r="AM90" t="s">
        <v>971</v>
      </c>
      <c r="AN90" t="s">
        <v>881</v>
      </c>
      <c r="AO90">
        <v>3220</v>
      </c>
      <c r="AP90">
        <v>3250</v>
      </c>
      <c r="AQ90">
        <v>3190</v>
      </c>
      <c r="AR90">
        <v>3240</v>
      </c>
      <c r="AS90">
        <v>307700</v>
      </c>
      <c r="AU90" s="7">
        <f t="shared" si="10"/>
        <v>1.0920436817472678E-2</v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1900</v>
      </c>
      <c r="R91" t="s">
        <v>150</v>
      </c>
      <c r="S91" s="2">
        <f t="shared" si="8"/>
        <v>548740</v>
      </c>
      <c r="T91" s="2">
        <f t="shared" si="12"/>
        <v>324700</v>
      </c>
      <c r="U91" s="2">
        <f t="shared" si="12"/>
        <v>323500</v>
      </c>
      <c r="V91" s="2">
        <f t="shared" si="12"/>
        <v>644500</v>
      </c>
      <c r="W91" s="2">
        <f t="shared" si="12"/>
        <v>455100</v>
      </c>
      <c r="X91" s="2">
        <f t="shared" si="12"/>
        <v>995900</v>
      </c>
      <c r="Y91" s="2" cm="1">
        <f t="array" ref="Y91">_xlfn.XLOOKUP(Y$1&amp;$R91,$C$3:$C$1662&amp;$D$3:$D$1662,$E$3:$E$1662,0,0,1)</f>
        <v>100</v>
      </c>
      <c r="Z91" s="2" cm="1">
        <f t="array" ref="Z91">_xlfn.XLOOKUP(Z$1&amp;$R91,$C$3:$C$1662&amp;$D$3:$D$1662,$E$3:$E$1662,0,0,1)</f>
        <v>4200</v>
      </c>
      <c r="AA91" s="2" cm="1">
        <f t="array" ref="AA91">_xlfn.XLOOKUP(AA$1&amp;$R91,$C$3:$C$1662&amp;$D$3:$D$1662,$E$3:$E$1662,0,0,1)</f>
        <v>3000</v>
      </c>
      <c r="AB91" s="2" cm="1">
        <f t="array" ref="AB91">_xlfn.XLOOKUP(AB$1&amp;$R91,$C$3:$C$1662&amp;$D$3:$D$1662,$E$3:$E$1662,0,0,1)</f>
        <v>3800</v>
      </c>
      <c r="AC91" s="2" cm="1">
        <f t="array" ref="AC91">_xlfn.XLOOKUP(AC$1&amp;$R91,$C$3:$C$1662&amp;$D$3:$D$1662,$E$3:$E$1662,0,0,1)</f>
        <v>600</v>
      </c>
      <c r="AM91" t="s">
        <v>972</v>
      </c>
      <c r="AN91" t="s">
        <v>881</v>
      </c>
      <c r="AO91">
        <v>3230</v>
      </c>
      <c r="AP91">
        <v>3280</v>
      </c>
      <c r="AQ91">
        <v>3195</v>
      </c>
      <c r="AR91">
        <v>3275</v>
      </c>
      <c r="AS91">
        <v>376200</v>
      </c>
      <c r="AU91" s="7">
        <f t="shared" si="10"/>
        <v>1.0802469135802406E-2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600</v>
      </c>
      <c r="R92" t="s">
        <v>164</v>
      </c>
      <c r="S92" s="2">
        <f t="shared" si="8"/>
        <v>552820</v>
      </c>
      <c r="T92" s="2">
        <f t="shared" si="12"/>
        <v>326700</v>
      </c>
      <c r="U92" s="2">
        <f t="shared" si="12"/>
        <v>327500</v>
      </c>
      <c r="V92" s="2">
        <f t="shared" si="12"/>
        <v>647200</v>
      </c>
      <c r="W92" s="2">
        <f t="shared" si="12"/>
        <v>457500</v>
      </c>
      <c r="X92" s="2">
        <f t="shared" si="12"/>
        <v>1005200</v>
      </c>
      <c r="Y92" s="2" cm="1">
        <f t="array" ref="Y92">_xlfn.XLOOKUP(Y$1&amp;$R92,$C$3:$C$1662&amp;$D$3:$D$1662,$E$3:$E$1662,0,0,1)</f>
        <v>2000</v>
      </c>
      <c r="Z92" s="2" cm="1">
        <f t="array" ref="Z92">_xlfn.XLOOKUP(Z$1&amp;$R92,$C$3:$C$1662&amp;$D$3:$D$1662,$E$3:$E$1662,0,0,1)</f>
        <v>4000</v>
      </c>
      <c r="AA92" s="2" cm="1">
        <f t="array" ref="AA92">_xlfn.XLOOKUP(AA$1&amp;$R92,$C$3:$C$1662&amp;$D$3:$D$1662,$E$3:$E$1662,0,0,1)</f>
        <v>2700</v>
      </c>
      <c r="AB92" s="2" cm="1">
        <f t="array" ref="AB92">_xlfn.XLOOKUP(AB$1&amp;$R92,$C$3:$C$1662&amp;$D$3:$D$1662,$E$3:$E$1662,0,0,1)</f>
        <v>2400</v>
      </c>
      <c r="AC92" s="2" cm="1">
        <f t="array" ref="AC92">_xlfn.XLOOKUP(AC$1&amp;$R92,$C$3:$C$1662&amp;$D$3:$D$1662,$E$3:$E$1662,0,0,1)</f>
        <v>9300</v>
      </c>
      <c r="AM92" t="s">
        <v>973</v>
      </c>
      <c r="AN92" t="s">
        <v>881</v>
      </c>
      <c r="AO92">
        <v>3300</v>
      </c>
      <c r="AP92">
        <v>3435</v>
      </c>
      <c r="AQ92">
        <v>3295</v>
      </c>
      <c r="AR92">
        <v>3435</v>
      </c>
      <c r="AS92">
        <v>666100</v>
      </c>
      <c r="AU92" s="7">
        <f t="shared" si="10"/>
        <v>4.8854961832061061E-2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9300</v>
      </c>
      <c r="R93" t="s">
        <v>20</v>
      </c>
      <c r="S93" s="2">
        <f t="shared" si="8"/>
        <v>554220</v>
      </c>
      <c r="T93" s="2">
        <f t="shared" si="12"/>
        <v>326800</v>
      </c>
      <c r="U93" s="2">
        <f t="shared" si="12"/>
        <v>328800</v>
      </c>
      <c r="V93" s="2">
        <f t="shared" si="12"/>
        <v>647400</v>
      </c>
      <c r="W93" s="2">
        <f t="shared" si="12"/>
        <v>461500</v>
      </c>
      <c r="X93" s="2">
        <f t="shared" si="12"/>
        <v>1006600</v>
      </c>
      <c r="Y93" s="2" cm="1">
        <f t="array" ref="Y93">_xlfn.XLOOKUP(Y$1&amp;$R93,$C$3:$C$1662&amp;$D$3:$D$1662,$E$3:$E$1662,0,0,1)</f>
        <v>100</v>
      </c>
      <c r="Z93" s="2" cm="1">
        <f t="array" ref="Z93">_xlfn.XLOOKUP(Z$1&amp;$R93,$C$3:$C$1662&amp;$D$3:$D$1662,$E$3:$E$1662,0,0,1)</f>
        <v>1300</v>
      </c>
      <c r="AA93" s="2" cm="1">
        <f t="array" ref="AA93">_xlfn.XLOOKUP(AA$1&amp;$R93,$C$3:$C$1662&amp;$D$3:$D$1662,$E$3:$E$1662,0,0,1)</f>
        <v>200</v>
      </c>
      <c r="AB93" s="2" cm="1">
        <f t="array" ref="AB93">_xlfn.XLOOKUP(AB$1&amp;$R93,$C$3:$C$1662&amp;$D$3:$D$1662,$E$3:$E$1662,0,0,1)</f>
        <v>4000</v>
      </c>
      <c r="AC93" s="2" cm="1">
        <f t="array" ref="AC93">_xlfn.XLOOKUP(AC$1&amp;$R93,$C$3:$C$1662&amp;$D$3:$D$1662,$E$3:$E$1662,0,0,1)</f>
        <v>1400</v>
      </c>
      <c r="AM93" t="s">
        <v>974</v>
      </c>
      <c r="AN93" t="s">
        <v>881</v>
      </c>
      <c r="AO93">
        <v>3405</v>
      </c>
      <c r="AP93">
        <v>3460</v>
      </c>
      <c r="AQ93">
        <v>3390</v>
      </c>
      <c r="AR93">
        <v>3405</v>
      </c>
      <c r="AS93">
        <v>477100</v>
      </c>
      <c r="AU93" s="7" t="str">
        <f t="shared" si="10"/>
        <v/>
      </c>
      <c r="AV93" s="7">
        <f t="shared" si="11"/>
        <v>-8.733624454148492E-3</v>
      </c>
    </row>
    <row r="94" spans="3:48" x14ac:dyDescent="0.4">
      <c r="C94" t="s">
        <v>804</v>
      </c>
      <c r="D94" t="s">
        <v>597</v>
      </c>
      <c r="E94">
        <v>1400</v>
      </c>
      <c r="R94" t="s">
        <v>297</v>
      </c>
      <c r="S94" s="2">
        <f t="shared" si="8"/>
        <v>556480</v>
      </c>
      <c r="T94" s="2">
        <f t="shared" si="12"/>
        <v>326800</v>
      </c>
      <c r="U94" s="2">
        <f t="shared" si="12"/>
        <v>330800</v>
      </c>
      <c r="V94" s="2">
        <f t="shared" si="12"/>
        <v>648000</v>
      </c>
      <c r="W94" s="2">
        <f t="shared" si="12"/>
        <v>467000</v>
      </c>
      <c r="X94" s="2">
        <f t="shared" si="12"/>
        <v>1009800</v>
      </c>
      <c r="Y94" s="2" cm="1">
        <f t="array" ref="Y94">_xlfn.XLOOKUP(Y$1&amp;$R94,$C$3:$C$1662&amp;$D$3:$D$1662,$E$3:$E$1662,0,0,1)</f>
        <v>0</v>
      </c>
      <c r="Z94" s="2" cm="1">
        <f t="array" ref="Z94">_xlfn.XLOOKUP(Z$1&amp;$R94,$C$3:$C$1662&amp;$D$3:$D$1662,$E$3:$E$1662,0,0,1)</f>
        <v>2000</v>
      </c>
      <c r="AA94" s="2" cm="1">
        <f t="array" ref="AA94">_xlfn.XLOOKUP(AA$1&amp;$R94,$C$3:$C$1662&amp;$D$3:$D$1662,$E$3:$E$1662,0,0,1)</f>
        <v>600</v>
      </c>
      <c r="AB94" s="2" cm="1">
        <f t="array" ref="AB94">_xlfn.XLOOKUP(AB$1&amp;$R94,$C$3:$C$1662&amp;$D$3:$D$1662,$E$3:$E$1662,0,0,1)</f>
        <v>5500</v>
      </c>
      <c r="AC94" s="2" cm="1">
        <f t="array" ref="AC94">_xlfn.XLOOKUP(AC$1&amp;$R94,$C$3:$C$1662&amp;$D$3:$D$1662,$E$3:$E$1662,0,0,1)</f>
        <v>3200</v>
      </c>
      <c r="AM94" t="s">
        <v>975</v>
      </c>
      <c r="AN94" t="s">
        <v>881</v>
      </c>
      <c r="AO94">
        <v>3300</v>
      </c>
      <c r="AP94">
        <v>3440</v>
      </c>
      <c r="AQ94">
        <v>3285</v>
      </c>
      <c r="AR94">
        <v>3420</v>
      </c>
      <c r="AS94">
        <v>578900</v>
      </c>
      <c r="AU94" s="7">
        <f t="shared" si="10"/>
        <v>4.405286343612369E-3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3200</v>
      </c>
      <c r="R95" t="s">
        <v>15</v>
      </c>
      <c r="S95" s="2">
        <f t="shared" si="8"/>
        <v>558560</v>
      </c>
      <c r="T95" s="2">
        <f t="shared" si="12"/>
        <v>328900</v>
      </c>
      <c r="U95" s="2">
        <f t="shared" si="12"/>
        <v>332200</v>
      </c>
      <c r="V95" s="2">
        <f t="shared" si="12"/>
        <v>652300</v>
      </c>
      <c r="W95" s="2">
        <f t="shared" si="12"/>
        <v>469400</v>
      </c>
      <c r="X95" s="2">
        <f t="shared" si="12"/>
        <v>1010000</v>
      </c>
      <c r="Y95" s="2" cm="1">
        <f t="array" ref="Y95">_xlfn.XLOOKUP(Y$1&amp;$R95,$C$3:$C$1662&amp;$D$3:$D$1662,$E$3:$E$1662,0,0,1)</f>
        <v>2100</v>
      </c>
      <c r="Z95" s="2" cm="1">
        <f t="array" ref="Z95">_xlfn.XLOOKUP(Z$1&amp;$R95,$C$3:$C$1662&amp;$D$3:$D$1662,$E$3:$E$1662,0,0,1)</f>
        <v>1400</v>
      </c>
      <c r="AA95" s="2" cm="1">
        <f t="array" ref="AA95">_xlfn.XLOOKUP(AA$1&amp;$R95,$C$3:$C$1662&amp;$D$3:$D$1662,$E$3:$E$1662,0,0,1)</f>
        <v>4300</v>
      </c>
      <c r="AB95" s="2" cm="1">
        <f t="array" ref="AB95">_xlfn.XLOOKUP(AB$1&amp;$R95,$C$3:$C$1662&amp;$D$3:$D$1662,$E$3:$E$1662,0,0,1)</f>
        <v>2400</v>
      </c>
      <c r="AC95" s="2" cm="1">
        <f t="array" ref="AC95">_xlfn.XLOOKUP(AC$1&amp;$R95,$C$3:$C$1662&amp;$D$3:$D$1662,$E$3:$E$1662,0,0,1)</f>
        <v>200</v>
      </c>
      <c r="AM95" t="s">
        <v>781</v>
      </c>
      <c r="AN95" t="s">
        <v>881</v>
      </c>
      <c r="AO95">
        <v>3370</v>
      </c>
      <c r="AP95">
        <v>3380</v>
      </c>
      <c r="AQ95">
        <v>3255</v>
      </c>
      <c r="AR95">
        <v>3310</v>
      </c>
      <c r="AS95">
        <v>754100</v>
      </c>
      <c r="AU95" s="7" t="str">
        <f t="shared" si="10"/>
        <v/>
      </c>
      <c r="AV95" s="7">
        <f t="shared" si="11"/>
        <v>-3.2163742690058506E-2</v>
      </c>
    </row>
    <row r="96" spans="3:48" x14ac:dyDescent="0.4">
      <c r="C96" t="s">
        <v>804</v>
      </c>
      <c r="D96" t="s">
        <v>599</v>
      </c>
      <c r="E96">
        <v>200</v>
      </c>
      <c r="R96" t="s">
        <v>298</v>
      </c>
      <c r="S96" s="2">
        <f t="shared" si="8"/>
        <v>559800</v>
      </c>
      <c r="T96" s="2">
        <f t="shared" si="12"/>
        <v>329100</v>
      </c>
      <c r="U96" s="2">
        <f t="shared" si="12"/>
        <v>333700</v>
      </c>
      <c r="V96" s="2">
        <f t="shared" si="12"/>
        <v>653000</v>
      </c>
      <c r="W96" s="2">
        <f t="shared" si="12"/>
        <v>472000</v>
      </c>
      <c r="X96" s="2">
        <f t="shared" si="12"/>
        <v>1011200</v>
      </c>
      <c r="Y96" s="2" cm="1">
        <f t="array" ref="Y96">_xlfn.XLOOKUP(Y$1&amp;$R96,$C$3:$C$1662&amp;$D$3:$D$1662,$E$3:$E$1662,0,0,1)</f>
        <v>200</v>
      </c>
      <c r="Z96" s="2" cm="1">
        <f t="array" ref="Z96">_xlfn.XLOOKUP(Z$1&amp;$R96,$C$3:$C$1662&amp;$D$3:$D$1662,$E$3:$E$1662,0,0,1)</f>
        <v>1500</v>
      </c>
      <c r="AA96" s="2" cm="1">
        <f t="array" ref="AA96">_xlfn.XLOOKUP(AA$1&amp;$R96,$C$3:$C$1662&amp;$D$3:$D$1662,$E$3:$E$1662,0,0,1)</f>
        <v>700</v>
      </c>
      <c r="AB96" s="2" cm="1">
        <f t="array" ref="AB96">_xlfn.XLOOKUP(AB$1&amp;$R96,$C$3:$C$1662&amp;$D$3:$D$1662,$E$3:$E$1662,0,0,1)</f>
        <v>2600</v>
      </c>
      <c r="AC96" s="2" cm="1">
        <f t="array" ref="AC96">_xlfn.XLOOKUP(AC$1&amp;$R96,$C$3:$C$1662&amp;$D$3:$D$1662,$E$3:$E$1662,0,0,1)</f>
        <v>1200</v>
      </c>
      <c r="AM96" t="s">
        <v>782</v>
      </c>
      <c r="AN96" t="s">
        <v>881</v>
      </c>
      <c r="AO96">
        <v>3270</v>
      </c>
      <c r="AP96">
        <v>3345</v>
      </c>
      <c r="AQ96">
        <v>3215</v>
      </c>
      <c r="AR96">
        <v>3345</v>
      </c>
      <c r="AS96">
        <v>774800</v>
      </c>
      <c r="AU96" s="7">
        <f t="shared" si="10"/>
        <v>1.0574018126888296E-2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1200</v>
      </c>
      <c r="R97" t="s">
        <v>139</v>
      </c>
      <c r="S97" s="2">
        <f t="shared" si="8"/>
        <v>561660</v>
      </c>
      <c r="T97" s="2">
        <f t="shared" si="12"/>
        <v>330500</v>
      </c>
      <c r="U97" s="2">
        <f t="shared" si="12"/>
        <v>334400</v>
      </c>
      <c r="V97" s="2">
        <f t="shared" si="12"/>
        <v>653400</v>
      </c>
      <c r="W97" s="2">
        <f t="shared" si="12"/>
        <v>472200</v>
      </c>
      <c r="X97" s="2">
        <f t="shared" si="12"/>
        <v>1017800</v>
      </c>
      <c r="Y97" s="2" cm="1">
        <f t="array" ref="Y97">_xlfn.XLOOKUP(Y$1&amp;$R97,$C$3:$C$1662&amp;$D$3:$D$1662,$E$3:$E$1662,0,0,1)</f>
        <v>1400</v>
      </c>
      <c r="Z97" s="2" cm="1">
        <f t="array" ref="Z97">_xlfn.XLOOKUP(Z$1&amp;$R97,$C$3:$C$1662&amp;$D$3:$D$1662,$E$3:$E$1662,0,0,1)</f>
        <v>700</v>
      </c>
      <c r="AA97" s="2" cm="1">
        <f t="array" ref="AA97">_xlfn.XLOOKUP(AA$1&amp;$R97,$C$3:$C$1662&amp;$D$3:$D$1662,$E$3:$E$1662,0,0,1)</f>
        <v>400</v>
      </c>
      <c r="AB97" s="2" cm="1">
        <f t="array" ref="AB97">_xlfn.XLOOKUP(AB$1&amp;$R97,$C$3:$C$1662&amp;$D$3:$D$1662,$E$3:$E$1662,0,0,1)</f>
        <v>200</v>
      </c>
      <c r="AC97" s="2" cm="1">
        <f t="array" ref="AC97">_xlfn.XLOOKUP(AC$1&amp;$R97,$C$3:$C$1662&amp;$D$3:$D$1662,$E$3:$E$1662,0,0,1)</f>
        <v>6600</v>
      </c>
      <c r="AM97" t="s">
        <v>803</v>
      </c>
      <c r="AN97" t="s">
        <v>881</v>
      </c>
      <c r="AO97">
        <v>3380</v>
      </c>
      <c r="AP97">
        <v>3425</v>
      </c>
      <c r="AQ97">
        <v>3340</v>
      </c>
      <c r="AR97">
        <v>3355</v>
      </c>
      <c r="AS97">
        <v>666900</v>
      </c>
      <c r="AU97" s="7">
        <f t="shared" si="10"/>
        <v>2.989536621823552E-3</v>
      </c>
      <c r="AV97" s="7" t="str">
        <f t="shared" si="11"/>
        <v/>
      </c>
    </row>
    <row r="98" spans="3:48" x14ac:dyDescent="0.4">
      <c r="C98" t="s">
        <v>804</v>
      </c>
      <c r="D98" t="s">
        <v>601</v>
      </c>
      <c r="E98">
        <v>6600</v>
      </c>
      <c r="R98" t="s">
        <v>137</v>
      </c>
      <c r="S98" s="2">
        <f t="shared" si="8"/>
        <v>564740</v>
      </c>
      <c r="T98" s="2">
        <f t="shared" si="12"/>
        <v>330700</v>
      </c>
      <c r="U98" s="2">
        <f t="shared" si="12"/>
        <v>334400</v>
      </c>
      <c r="V98" s="2">
        <f t="shared" si="12"/>
        <v>655100</v>
      </c>
      <c r="W98" s="2">
        <f t="shared" si="12"/>
        <v>481500</v>
      </c>
      <c r="X98" s="2">
        <f t="shared" si="12"/>
        <v>1022000</v>
      </c>
      <c r="Y98" s="2" cm="1">
        <f t="array" ref="Y98">_xlfn.XLOOKUP(Y$1&amp;$R98,$C$3:$C$1662&amp;$D$3:$D$1662,$E$3:$E$1662,0,0,1)</f>
        <v>200</v>
      </c>
      <c r="Z98" s="2" cm="1">
        <f t="array" ref="Z98">_xlfn.XLOOKUP(Z$1&amp;$R98,$C$3:$C$1662&amp;$D$3:$D$1662,$E$3:$E$1662,0,0,1)</f>
        <v>0</v>
      </c>
      <c r="AA98" s="2" cm="1">
        <f t="array" ref="AA98">_xlfn.XLOOKUP(AA$1&amp;$R98,$C$3:$C$1662&amp;$D$3:$D$1662,$E$3:$E$1662,0,0,1)</f>
        <v>1700</v>
      </c>
      <c r="AB98" s="2" cm="1">
        <f t="array" ref="AB98">_xlfn.XLOOKUP(AB$1&amp;$R98,$C$3:$C$1662&amp;$D$3:$D$1662,$E$3:$E$1662,0,0,1)</f>
        <v>9300</v>
      </c>
      <c r="AC98" s="2" cm="1">
        <f t="array" ref="AC98">_xlfn.XLOOKUP(AC$1&amp;$R98,$C$3:$C$1662&amp;$D$3:$D$1662,$E$3:$E$1662,0,0,1)</f>
        <v>4200</v>
      </c>
      <c r="AM98" t="s">
        <v>804</v>
      </c>
      <c r="AN98" t="s">
        <v>881</v>
      </c>
      <c r="AO98">
        <v>3300</v>
      </c>
      <c r="AP98">
        <v>3550</v>
      </c>
      <c r="AQ98">
        <v>3280</v>
      </c>
      <c r="AR98">
        <v>3400</v>
      </c>
      <c r="AS98">
        <v>1711100</v>
      </c>
      <c r="AU98" s="7">
        <f t="shared" si="10"/>
        <v>1.3412816691505292E-2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4200</v>
      </c>
      <c r="R99" t="s">
        <v>268</v>
      </c>
      <c r="S99" s="2">
        <f t="shared" si="8"/>
        <v>568000</v>
      </c>
      <c r="T99" s="2">
        <f t="shared" si="12"/>
        <v>333200</v>
      </c>
      <c r="U99" s="2">
        <f t="shared" si="12"/>
        <v>337000</v>
      </c>
      <c r="V99" s="2">
        <f t="shared" si="12"/>
        <v>655200</v>
      </c>
      <c r="W99" s="2">
        <f t="shared" si="12"/>
        <v>489700</v>
      </c>
      <c r="X99" s="2">
        <f t="shared" si="12"/>
        <v>1024900</v>
      </c>
      <c r="Y99" s="2" cm="1">
        <f t="array" ref="Y99">_xlfn.XLOOKUP(Y$1&amp;$R99,$C$3:$C$1662&amp;$D$3:$D$1662,$E$3:$E$1662,0,0,1)</f>
        <v>2500</v>
      </c>
      <c r="Z99" s="2" cm="1">
        <f t="array" ref="Z99">_xlfn.XLOOKUP(Z$1&amp;$R99,$C$3:$C$1662&amp;$D$3:$D$1662,$E$3:$E$1662,0,0,1)</f>
        <v>2600</v>
      </c>
      <c r="AA99" s="2" cm="1">
        <f t="array" ref="AA99">_xlfn.XLOOKUP(AA$1&amp;$R99,$C$3:$C$1662&amp;$D$3:$D$1662,$E$3:$E$1662,0,0,1)</f>
        <v>100</v>
      </c>
      <c r="AB99" s="2" cm="1">
        <f t="array" ref="AB99">_xlfn.XLOOKUP(AB$1&amp;$R99,$C$3:$C$1662&amp;$D$3:$D$1662,$E$3:$E$1662,0,0,1)</f>
        <v>8200</v>
      </c>
      <c r="AC99" s="2" cm="1">
        <f t="array" ref="AC99">_xlfn.XLOOKUP(AC$1&amp;$R99,$C$3:$C$1662&amp;$D$3:$D$1662,$E$3:$E$1662,0,0,1)</f>
        <v>2900</v>
      </c>
      <c r="AM99" t="s">
        <v>836</v>
      </c>
      <c r="AN99" t="s">
        <v>881</v>
      </c>
      <c r="AO99">
        <v>3440</v>
      </c>
      <c r="AP99">
        <v>3630</v>
      </c>
      <c r="AQ99">
        <v>3415</v>
      </c>
      <c r="AR99">
        <v>3625</v>
      </c>
      <c r="AS99">
        <v>1343800</v>
      </c>
      <c r="AU99" s="7">
        <f t="shared" si="10"/>
        <v>6.6176470588235281E-2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2900</v>
      </c>
      <c r="R100" t="s">
        <v>101</v>
      </c>
      <c r="S100" s="2">
        <f t="shared" si="8"/>
        <v>569520</v>
      </c>
      <c r="T100" s="2">
        <f t="shared" ref="T100:X115" si="13">T99+Y100</f>
        <v>334000</v>
      </c>
      <c r="U100" s="2">
        <f t="shared" si="13"/>
        <v>342800</v>
      </c>
      <c r="V100" s="2">
        <f t="shared" si="13"/>
        <v>655400</v>
      </c>
      <c r="W100" s="2">
        <f t="shared" si="13"/>
        <v>489800</v>
      </c>
      <c r="X100" s="2">
        <f t="shared" si="13"/>
        <v>1025600</v>
      </c>
      <c r="Y100" s="2" cm="1">
        <f t="array" ref="Y100">_xlfn.XLOOKUP(Y$1&amp;$R100,$C$3:$C$1662&amp;$D$3:$D$1662,$E$3:$E$1662,0,0,1)</f>
        <v>800</v>
      </c>
      <c r="Z100" s="2" cm="1">
        <f t="array" ref="Z100">_xlfn.XLOOKUP(Z$1&amp;$R100,$C$3:$C$1662&amp;$D$3:$D$1662,$E$3:$E$1662,0,0,1)</f>
        <v>5800</v>
      </c>
      <c r="AA100" s="2" cm="1">
        <f t="array" ref="AA100">_xlfn.XLOOKUP(AA$1&amp;$R100,$C$3:$C$1662&amp;$D$3:$D$1662,$E$3:$E$1662,0,0,1)</f>
        <v>200</v>
      </c>
      <c r="AB100" s="2" cm="1">
        <f t="array" ref="AB100">_xlfn.XLOOKUP(AB$1&amp;$R100,$C$3:$C$1662&amp;$D$3:$D$1662,$E$3:$E$1662,0,0,1)</f>
        <v>100</v>
      </c>
      <c r="AC100" s="2" cm="1">
        <f t="array" ref="AC100">_xlfn.XLOOKUP(AC$1&amp;$R100,$C$3:$C$1662&amp;$D$3:$D$1662,$E$3:$E$1662,0,0,1)</f>
        <v>700</v>
      </c>
      <c r="AM100" t="s">
        <v>851</v>
      </c>
      <c r="AN100" t="s">
        <v>881</v>
      </c>
      <c r="AO100">
        <v>3750</v>
      </c>
      <c r="AP100">
        <v>3765</v>
      </c>
      <c r="AQ100">
        <v>3645</v>
      </c>
      <c r="AR100">
        <v>3685</v>
      </c>
      <c r="AS100">
        <v>1099700</v>
      </c>
      <c r="AU100" s="7">
        <f t="shared" si="10"/>
        <v>1.6551724137930934E-2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700</v>
      </c>
      <c r="R101" t="s">
        <v>220</v>
      </c>
      <c r="S101" s="2">
        <f t="shared" si="8"/>
        <v>570160</v>
      </c>
      <c r="T101" s="2">
        <f t="shared" si="13"/>
        <v>334000</v>
      </c>
      <c r="U101" s="2">
        <f t="shared" si="13"/>
        <v>344000</v>
      </c>
      <c r="V101" s="2">
        <f t="shared" si="13"/>
        <v>655400</v>
      </c>
      <c r="W101" s="2">
        <f t="shared" si="13"/>
        <v>491400</v>
      </c>
      <c r="X101" s="2">
        <f t="shared" si="13"/>
        <v>1026000</v>
      </c>
      <c r="Y101" s="2" cm="1">
        <f t="array" ref="Y101">_xlfn.XLOOKUP(Y$1&amp;$R101,$C$3:$C$1662&amp;$D$3:$D$1662,$E$3:$E$1662,0,0,1)</f>
        <v>0</v>
      </c>
      <c r="Z101" s="2" cm="1">
        <f t="array" ref="Z101">_xlfn.XLOOKUP(Z$1&amp;$R101,$C$3:$C$1662&amp;$D$3:$D$1662,$E$3:$E$1662,0,0,1)</f>
        <v>1200</v>
      </c>
      <c r="AA101" s="2" cm="1">
        <f t="array" ref="AA101">_xlfn.XLOOKUP(AA$1&amp;$R101,$C$3:$C$1662&amp;$D$3:$D$1662,$E$3:$E$1662,0,0,1)</f>
        <v>0</v>
      </c>
      <c r="AB101" s="2" cm="1">
        <f t="array" ref="AB101">_xlfn.XLOOKUP(AB$1&amp;$R101,$C$3:$C$1662&amp;$D$3:$D$1662,$E$3:$E$1662,0,0,1)</f>
        <v>1600</v>
      </c>
      <c r="AC101" s="2" cm="1">
        <f t="array" ref="AC101">_xlfn.XLOOKUP(AC$1&amp;$R101,$C$3:$C$1662&amp;$D$3:$D$1662,$E$3:$E$1662,0,0,1)</f>
        <v>400</v>
      </c>
      <c r="AM101" t="s">
        <v>852</v>
      </c>
      <c r="AN101" t="s">
        <v>881</v>
      </c>
      <c r="AO101">
        <v>3615</v>
      </c>
      <c r="AP101">
        <v>3970</v>
      </c>
      <c r="AQ101">
        <v>3600</v>
      </c>
      <c r="AR101">
        <v>3885</v>
      </c>
      <c r="AS101">
        <v>1938000</v>
      </c>
      <c r="AU101" s="7">
        <f t="shared" si="10"/>
        <v>5.4274084124830368E-2</v>
      </c>
      <c r="AV101" s="7" t="str">
        <f t="shared" si="11"/>
        <v/>
      </c>
    </row>
    <row r="102" spans="3:48" x14ac:dyDescent="0.4">
      <c r="C102" t="s">
        <v>804</v>
      </c>
      <c r="D102" t="s">
        <v>605</v>
      </c>
      <c r="E102">
        <v>400</v>
      </c>
      <c r="R102" t="s">
        <v>114</v>
      </c>
      <c r="S102" s="2">
        <f t="shared" si="8"/>
        <v>571720</v>
      </c>
      <c r="T102" s="2">
        <f t="shared" si="13"/>
        <v>335600</v>
      </c>
      <c r="U102" s="2">
        <f t="shared" si="13"/>
        <v>344300</v>
      </c>
      <c r="V102" s="2">
        <f t="shared" si="13"/>
        <v>655600</v>
      </c>
      <c r="W102" s="2">
        <f t="shared" si="13"/>
        <v>493100</v>
      </c>
      <c r="X102" s="2">
        <f t="shared" si="13"/>
        <v>1030000</v>
      </c>
      <c r="Y102" s="2" cm="1">
        <f t="array" ref="Y102">_xlfn.XLOOKUP(Y$1&amp;$R102,$C$3:$C$1662&amp;$D$3:$D$1662,$E$3:$E$1662,0,0,1)</f>
        <v>1600</v>
      </c>
      <c r="Z102" s="2" cm="1">
        <f t="array" ref="Z102">_xlfn.XLOOKUP(Z$1&amp;$R102,$C$3:$C$1662&amp;$D$3:$D$1662,$E$3:$E$1662,0,0,1)</f>
        <v>300</v>
      </c>
      <c r="AA102" s="2" cm="1">
        <f t="array" ref="AA102">_xlfn.XLOOKUP(AA$1&amp;$R102,$C$3:$C$1662&amp;$D$3:$D$1662,$E$3:$E$1662,0,0,1)</f>
        <v>200</v>
      </c>
      <c r="AB102" s="2" cm="1">
        <f t="array" ref="AB102">_xlfn.XLOOKUP(AB$1&amp;$R102,$C$3:$C$1662&amp;$D$3:$D$1662,$E$3:$E$1662,0,0,1)</f>
        <v>1700</v>
      </c>
      <c r="AC102" s="2" cm="1">
        <f t="array" ref="AC102">_xlfn.XLOOKUP(AC$1&amp;$R102,$C$3:$C$1662&amp;$D$3:$D$1662,$E$3:$E$1662,0,0,1)</f>
        <v>4000</v>
      </c>
      <c r="AM102" t="s">
        <v>853</v>
      </c>
      <c r="AN102" t="s">
        <v>881</v>
      </c>
      <c r="AO102">
        <v>3850</v>
      </c>
      <c r="AP102">
        <v>3915</v>
      </c>
      <c r="AQ102">
        <v>3780</v>
      </c>
      <c r="AR102">
        <v>3815</v>
      </c>
      <c r="AS102">
        <v>911900</v>
      </c>
      <c r="AU102" s="7" t="str">
        <f>IF(AR101&lt;AR102,AR102/AR101-1,"")</f>
        <v/>
      </c>
      <c r="AV102" s="7">
        <f>IF(AR101&gt;AR102,AR102/AR101-1,"")</f>
        <v>-1.8018018018018056E-2</v>
      </c>
    </row>
    <row r="103" spans="3:48" x14ac:dyDescent="0.4">
      <c r="C103" t="s">
        <v>804</v>
      </c>
      <c r="D103" t="s">
        <v>606</v>
      </c>
      <c r="E103">
        <v>4000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575640</v>
      </c>
      <c r="T103" s="2">
        <f t="shared" si="13"/>
        <v>336700</v>
      </c>
      <c r="U103" s="2">
        <f t="shared" si="13"/>
        <v>346000</v>
      </c>
      <c r="V103" s="2">
        <f t="shared" si="13"/>
        <v>657200</v>
      </c>
      <c r="W103" s="2">
        <f t="shared" si="13"/>
        <v>502600</v>
      </c>
      <c r="X103" s="2">
        <f t="shared" si="13"/>
        <v>1035700</v>
      </c>
      <c r="Y103" s="2" cm="1">
        <f t="array" ref="Y103">_xlfn.XLOOKUP(Y$1&amp;$R103,$C$3:$C$1662&amp;$D$3:$D$1662,$E$3:$E$1662,0,0,1)</f>
        <v>1100</v>
      </c>
      <c r="Z103" s="2" cm="1">
        <f t="array" ref="Z103">_xlfn.XLOOKUP(Z$1&amp;$R103,$C$3:$C$1662&amp;$D$3:$D$1662,$E$3:$E$1662,0,0,1)</f>
        <v>1700</v>
      </c>
      <c r="AA103" s="2" cm="1">
        <f t="array" ref="AA103">_xlfn.XLOOKUP(AA$1&amp;$R103,$C$3:$C$1662&amp;$D$3:$D$1662,$E$3:$E$1662,0,0,1)</f>
        <v>1600</v>
      </c>
      <c r="AB103" s="2" cm="1">
        <f t="array" ref="AB103">_xlfn.XLOOKUP(AB$1&amp;$R103,$C$3:$C$1662&amp;$D$3:$D$1662,$E$3:$E$1662,0,0,1)</f>
        <v>9500</v>
      </c>
      <c r="AC103" s="2" cm="1">
        <f t="array" ref="AC103">_xlfn.XLOOKUP(AC$1&amp;$R103,$C$3:$C$1662&amp;$D$3:$D$1662,$E$3:$E$1662,0,0,1)</f>
        <v>5700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5700</v>
      </c>
      <c r="R104" t="s">
        <v>23</v>
      </c>
      <c r="S104" s="2">
        <f t="shared" si="8"/>
        <v>581700</v>
      </c>
      <c r="T104" s="2">
        <f t="shared" si="13"/>
        <v>337200</v>
      </c>
      <c r="U104" s="2">
        <f t="shared" si="13"/>
        <v>346000</v>
      </c>
      <c r="V104" s="2">
        <f t="shared" si="13"/>
        <v>657500</v>
      </c>
      <c r="W104" s="2">
        <f t="shared" si="13"/>
        <v>528100</v>
      </c>
      <c r="X104" s="2">
        <f t="shared" si="13"/>
        <v>1039700</v>
      </c>
      <c r="Y104" s="2" cm="1">
        <f t="array" ref="Y104">_xlfn.XLOOKUP(Y$1&amp;$R104,$C$3:$C$1662&amp;$D$3:$D$1662,$E$3:$E$1662,0,0,1)</f>
        <v>500</v>
      </c>
      <c r="Z104" s="2" cm="1">
        <f t="array" ref="Z104">_xlfn.XLOOKUP(Z$1&amp;$R104,$C$3:$C$1662&amp;$D$3:$D$1662,$E$3:$E$1662,0,0,1)</f>
        <v>0</v>
      </c>
      <c r="AA104" s="2" cm="1">
        <f t="array" ref="AA104">_xlfn.XLOOKUP(AA$1&amp;$R104,$C$3:$C$1662&amp;$D$3:$D$1662,$E$3:$E$1662,0,0,1)</f>
        <v>300</v>
      </c>
      <c r="AB104" s="2" cm="1">
        <f t="array" ref="AB104">_xlfn.XLOOKUP(AB$1&amp;$R104,$C$3:$C$1662&amp;$D$3:$D$1662,$E$3:$E$1662,0,0,1)</f>
        <v>25500</v>
      </c>
      <c r="AC104" s="2" cm="1">
        <f t="array" ref="AC104">_xlfn.XLOOKUP(AC$1&amp;$R104,$C$3:$C$1662&amp;$D$3:$D$1662,$E$3:$E$1662,0,0,1)</f>
        <v>4000</v>
      </c>
    </row>
    <row r="105" spans="3:48" x14ac:dyDescent="0.4">
      <c r="C105" t="s">
        <v>804</v>
      </c>
      <c r="D105" t="s">
        <v>608</v>
      </c>
      <c r="E105">
        <v>4000</v>
      </c>
      <c r="R105" t="s">
        <v>159</v>
      </c>
      <c r="S105" s="2">
        <f t="shared" si="8"/>
        <v>584300</v>
      </c>
      <c r="T105" s="2">
        <f t="shared" si="13"/>
        <v>340100</v>
      </c>
      <c r="U105" s="2">
        <f t="shared" si="13"/>
        <v>346400</v>
      </c>
      <c r="V105" s="2">
        <f t="shared" si="13"/>
        <v>658700</v>
      </c>
      <c r="W105" s="2">
        <f t="shared" si="13"/>
        <v>529700</v>
      </c>
      <c r="X105" s="2">
        <f t="shared" si="13"/>
        <v>1046600</v>
      </c>
      <c r="Y105" s="2" cm="1">
        <f t="array" ref="Y105">_xlfn.XLOOKUP(Y$1&amp;$R105,$C$3:$C$1662&amp;$D$3:$D$1662,$E$3:$E$1662,0,0,1)</f>
        <v>2900</v>
      </c>
      <c r="Z105" s="2" cm="1">
        <f t="array" ref="Z105">_xlfn.XLOOKUP(Z$1&amp;$R105,$C$3:$C$1662&amp;$D$3:$D$1662,$E$3:$E$1662,0,0,1)</f>
        <v>400</v>
      </c>
      <c r="AA105" s="2" cm="1">
        <f t="array" ref="AA105">_xlfn.XLOOKUP(AA$1&amp;$R105,$C$3:$C$1662&amp;$D$3:$D$1662,$E$3:$E$1662,0,0,1)</f>
        <v>1200</v>
      </c>
      <c r="AB105" s="2" cm="1">
        <f t="array" ref="AB105">_xlfn.XLOOKUP(AB$1&amp;$R105,$C$3:$C$1662&amp;$D$3:$D$1662,$E$3:$E$1662,0,0,1)</f>
        <v>1600</v>
      </c>
      <c r="AC105" s="2" cm="1">
        <f t="array" ref="AC105">_xlfn.XLOOKUP(AC$1&amp;$R105,$C$3:$C$1662&amp;$D$3:$D$1662,$E$3:$E$1662,0,0,1)</f>
        <v>6900</v>
      </c>
      <c r="AU105" s="8">
        <f>MEDIAN(AU78:AU102)</f>
        <v>1.4634146341463428E-2</v>
      </c>
      <c r="AV105" s="8">
        <f>MEDIAN(AV78:AV102)</f>
        <v>-1.8457827906646851E-2</v>
      </c>
    </row>
    <row r="106" spans="3:48" x14ac:dyDescent="0.4">
      <c r="C106" t="s">
        <v>804</v>
      </c>
      <c r="D106" t="s">
        <v>609</v>
      </c>
      <c r="E106">
        <v>6900</v>
      </c>
      <c r="R106" t="s">
        <v>173</v>
      </c>
      <c r="S106" s="2">
        <f t="shared" si="8"/>
        <v>585140</v>
      </c>
      <c r="T106" s="2">
        <f t="shared" si="13"/>
        <v>341800</v>
      </c>
      <c r="U106" s="2">
        <f t="shared" si="13"/>
        <v>347300</v>
      </c>
      <c r="V106" s="2">
        <f t="shared" si="13"/>
        <v>659700</v>
      </c>
      <c r="W106" s="2">
        <f t="shared" si="13"/>
        <v>529700</v>
      </c>
      <c r="X106" s="2">
        <f t="shared" si="13"/>
        <v>1047200</v>
      </c>
      <c r="Y106" s="2" cm="1">
        <f t="array" ref="Y106">_xlfn.XLOOKUP(Y$1&amp;$R106,$C$3:$C$1662&amp;$D$3:$D$1662,$E$3:$E$1662,0,0,1)</f>
        <v>1700</v>
      </c>
      <c r="Z106" s="2" cm="1">
        <f t="array" ref="Z106">_xlfn.XLOOKUP(Z$1&amp;$R106,$C$3:$C$1662&amp;$D$3:$D$1662,$E$3:$E$1662,0,0,1)</f>
        <v>900</v>
      </c>
      <c r="AA106" s="2" cm="1">
        <f t="array" ref="AA106">_xlfn.XLOOKUP(AA$1&amp;$R106,$C$3:$C$1662&amp;$D$3:$D$1662,$E$3:$E$1662,0,0,1)</f>
        <v>1000</v>
      </c>
      <c r="AB106" s="2" cm="1">
        <f t="array" ref="AB106">_xlfn.XLOOKUP(AB$1&amp;$R106,$C$3:$C$1662&amp;$D$3:$D$1662,$E$3:$E$1662,0,0,1)</f>
        <v>0</v>
      </c>
      <c r="AC106" s="2" cm="1">
        <f t="array" ref="AC106">_xlfn.XLOOKUP(AC$1&amp;$R106,$C$3:$C$1662&amp;$D$3:$D$1662,$E$3:$E$1662,0,0,1)</f>
        <v>600</v>
      </c>
      <c r="AU106" s="8">
        <f>MEDIAN(AU28:AU102)</f>
        <v>1.64591681246119E-2</v>
      </c>
      <c r="AV106" s="8">
        <f>MEDIAN(AV28:AV102)</f>
        <v>-1.8018018018018056E-2</v>
      </c>
    </row>
    <row r="107" spans="3:48" x14ac:dyDescent="0.4">
      <c r="C107" t="s">
        <v>804</v>
      </c>
      <c r="D107" t="s">
        <v>610</v>
      </c>
      <c r="E107">
        <v>600</v>
      </c>
      <c r="R107" t="s">
        <v>112</v>
      </c>
      <c r="S107" s="2">
        <f t="shared" si="8"/>
        <v>586420</v>
      </c>
      <c r="T107" s="2">
        <f t="shared" si="13"/>
        <v>342200</v>
      </c>
      <c r="U107" s="2">
        <f t="shared" si="13"/>
        <v>347300</v>
      </c>
      <c r="V107" s="2">
        <f t="shared" si="13"/>
        <v>659800</v>
      </c>
      <c r="W107" s="2">
        <f t="shared" si="13"/>
        <v>534200</v>
      </c>
      <c r="X107" s="2">
        <f t="shared" si="13"/>
        <v>1048600</v>
      </c>
      <c r="Y107" s="2" cm="1">
        <f t="array" ref="Y107">_xlfn.XLOOKUP(Y$1&amp;$R107,$C$3:$C$1662&amp;$D$3:$D$1662,$E$3:$E$1662,0,0,1)</f>
        <v>400</v>
      </c>
      <c r="Z107" s="2" cm="1">
        <f t="array" ref="Z107">_xlfn.XLOOKUP(Z$1&amp;$R107,$C$3:$C$1662&amp;$D$3:$D$1662,$E$3:$E$1662,0,0,1)</f>
        <v>0</v>
      </c>
      <c r="AA107" s="2" cm="1">
        <f t="array" ref="AA107">_xlfn.XLOOKUP(AA$1&amp;$R107,$C$3:$C$1662&amp;$D$3:$D$1662,$E$3:$E$1662,0,0,1)</f>
        <v>100</v>
      </c>
      <c r="AB107" s="2" cm="1">
        <f t="array" ref="AB107">_xlfn.XLOOKUP(AB$1&amp;$R107,$C$3:$C$1662&amp;$D$3:$D$1662,$E$3:$E$1662,0,0,1)</f>
        <v>4500</v>
      </c>
      <c r="AC107" s="2" cm="1">
        <f t="array" ref="AC107">_xlfn.XLOOKUP(AC$1&amp;$R107,$C$3:$C$1662&amp;$D$3:$D$1662,$E$3:$E$1662,0,0,1)</f>
        <v>1400</v>
      </c>
      <c r="AU107" s="8">
        <f>MIN(AU105:AU106)</f>
        <v>1.4634146341463428E-2</v>
      </c>
      <c r="AV107" s="8">
        <f>MIN(AV105:AV106)</f>
        <v>-1.8457827906646851E-2</v>
      </c>
    </row>
    <row r="108" spans="3:48" x14ac:dyDescent="0.4">
      <c r="C108" t="s">
        <v>804</v>
      </c>
      <c r="D108" t="s">
        <v>611</v>
      </c>
      <c r="E108">
        <v>1400</v>
      </c>
      <c r="R108" t="s">
        <v>271</v>
      </c>
      <c r="S108" s="2">
        <f t="shared" si="8"/>
        <v>590760</v>
      </c>
      <c r="T108" s="2">
        <f t="shared" si="13"/>
        <v>342600</v>
      </c>
      <c r="U108" s="2">
        <f t="shared" si="13"/>
        <v>348200</v>
      </c>
      <c r="V108" s="2">
        <f t="shared" si="13"/>
        <v>673500</v>
      </c>
      <c r="W108" s="2">
        <f t="shared" si="13"/>
        <v>538900</v>
      </c>
      <c r="X108" s="2">
        <f t="shared" si="13"/>
        <v>1050600</v>
      </c>
      <c r="Y108" s="2" cm="1">
        <f t="array" ref="Y108">_xlfn.XLOOKUP(Y$1&amp;$R108,$C$3:$C$1662&amp;$D$3:$D$1662,$E$3:$E$1662,0,0,1)</f>
        <v>400</v>
      </c>
      <c r="Z108" s="2" cm="1">
        <f t="array" ref="Z108">_xlfn.XLOOKUP(Z$1&amp;$R108,$C$3:$C$1662&amp;$D$3:$D$1662,$E$3:$E$1662,0,0,1)</f>
        <v>900</v>
      </c>
      <c r="AA108" s="2" cm="1">
        <f t="array" ref="AA108">_xlfn.XLOOKUP(AA$1&amp;$R108,$C$3:$C$1662&amp;$D$3:$D$1662,$E$3:$E$1662,0,0,1)</f>
        <v>13700</v>
      </c>
      <c r="AB108" s="2" cm="1">
        <f t="array" ref="AB108">_xlfn.XLOOKUP(AB$1&amp;$R108,$C$3:$C$1662&amp;$D$3:$D$1662,$E$3:$E$1662,0,0,1)</f>
        <v>4700</v>
      </c>
      <c r="AC108" s="2" cm="1">
        <f t="array" ref="AC108">_xlfn.XLOOKUP(AC$1&amp;$R108,$C$3:$C$1662&amp;$D$3:$D$1662,$E$3:$E$1662,0,0,1)</f>
        <v>2000</v>
      </c>
    </row>
    <row r="109" spans="3:48" x14ac:dyDescent="0.4">
      <c r="C109" t="s">
        <v>804</v>
      </c>
      <c r="D109" t="s">
        <v>612</v>
      </c>
      <c r="E109">
        <v>2000</v>
      </c>
      <c r="R109" t="s">
        <v>34</v>
      </c>
      <c r="S109" s="2">
        <f t="shared" si="8"/>
        <v>595740</v>
      </c>
      <c r="T109" s="2">
        <f t="shared" si="13"/>
        <v>359700</v>
      </c>
      <c r="U109" s="2">
        <f t="shared" si="13"/>
        <v>349800</v>
      </c>
      <c r="V109" s="2">
        <f t="shared" si="13"/>
        <v>675100</v>
      </c>
      <c r="W109" s="2">
        <f t="shared" si="13"/>
        <v>542100</v>
      </c>
      <c r="X109" s="2">
        <f t="shared" si="13"/>
        <v>1052000</v>
      </c>
      <c r="Y109" s="2" cm="1">
        <f t="array" ref="Y109">_xlfn.XLOOKUP(Y$1&amp;$R109,$C$3:$C$1662&amp;$D$3:$D$1662,$E$3:$E$1662,0,0,1)</f>
        <v>17100</v>
      </c>
      <c r="Z109" s="2" cm="1">
        <f t="array" ref="Z109">_xlfn.XLOOKUP(Z$1&amp;$R109,$C$3:$C$1662&amp;$D$3:$D$1662,$E$3:$E$1662,0,0,1)</f>
        <v>1600</v>
      </c>
      <c r="AA109" s="2" cm="1">
        <f t="array" ref="AA109">_xlfn.XLOOKUP(AA$1&amp;$R109,$C$3:$C$1662&amp;$D$3:$D$1662,$E$3:$E$1662,0,0,1)</f>
        <v>1600</v>
      </c>
      <c r="AB109" s="2" cm="1">
        <f t="array" ref="AB109">_xlfn.XLOOKUP(AB$1&amp;$R109,$C$3:$C$1662&amp;$D$3:$D$1662,$E$3:$E$1662,0,0,1)</f>
        <v>3200</v>
      </c>
      <c r="AC109" s="2" cm="1">
        <f t="array" ref="AC109">_xlfn.XLOOKUP(AC$1&amp;$R109,$C$3:$C$1662&amp;$D$3:$D$1662,$E$3:$E$1662,0,0,1)</f>
        <v>1400</v>
      </c>
    </row>
    <row r="110" spans="3:48" x14ac:dyDescent="0.4">
      <c r="C110" t="s">
        <v>804</v>
      </c>
      <c r="D110" t="s">
        <v>613</v>
      </c>
      <c r="E110">
        <v>1400</v>
      </c>
      <c r="R110" t="s">
        <v>217</v>
      </c>
      <c r="S110" s="2">
        <f t="shared" si="8"/>
        <v>598360</v>
      </c>
      <c r="T110" s="2">
        <f t="shared" si="13"/>
        <v>362800</v>
      </c>
      <c r="U110" s="2">
        <f t="shared" si="13"/>
        <v>351200</v>
      </c>
      <c r="V110" s="2">
        <f t="shared" si="13"/>
        <v>675900</v>
      </c>
      <c r="W110" s="2">
        <f t="shared" si="13"/>
        <v>546200</v>
      </c>
      <c r="X110" s="2">
        <f t="shared" si="13"/>
        <v>1055700</v>
      </c>
      <c r="Y110" s="2" cm="1">
        <f t="array" ref="Y110">_xlfn.XLOOKUP(Y$1&amp;$R110,$C$3:$C$1662&amp;$D$3:$D$1662,$E$3:$E$1662,0,0,1)</f>
        <v>3100</v>
      </c>
      <c r="Z110" s="2" cm="1">
        <f t="array" ref="Z110">_xlfn.XLOOKUP(Z$1&amp;$R110,$C$3:$C$1662&amp;$D$3:$D$1662,$E$3:$E$1662,0,0,1)</f>
        <v>1400</v>
      </c>
      <c r="AA110" s="2" cm="1">
        <f t="array" ref="AA110">_xlfn.XLOOKUP(AA$1&amp;$R110,$C$3:$C$1662&amp;$D$3:$D$1662,$E$3:$E$1662,0,0,1)</f>
        <v>800</v>
      </c>
      <c r="AB110" s="2" cm="1">
        <f t="array" ref="AB110">_xlfn.XLOOKUP(AB$1&amp;$R110,$C$3:$C$1662&amp;$D$3:$D$1662,$E$3:$E$1662,0,0,1)</f>
        <v>4100</v>
      </c>
      <c r="AC110" s="2" cm="1">
        <f t="array" ref="AC110">_xlfn.XLOOKUP(AC$1&amp;$R110,$C$3:$C$1662&amp;$D$3:$D$1662,$E$3:$E$1662,0,0,1)</f>
        <v>3700</v>
      </c>
    </row>
    <row r="111" spans="3:48" x14ac:dyDescent="0.4">
      <c r="C111" t="s">
        <v>804</v>
      </c>
      <c r="D111" t="s">
        <v>614</v>
      </c>
      <c r="E111">
        <v>3700</v>
      </c>
      <c r="R111" t="s">
        <v>219</v>
      </c>
      <c r="S111" s="2">
        <f t="shared" si="8"/>
        <v>600400</v>
      </c>
      <c r="T111" s="2">
        <f t="shared" si="13"/>
        <v>363900</v>
      </c>
      <c r="U111" s="2">
        <f t="shared" si="13"/>
        <v>351200</v>
      </c>
      <c r="V111" s="2">
        <f t="shared" si="13"/>
        <v>676100</v>
      </c>
      <c r="W111" s="2">
        <f t="shared" si="13"/>
        <v>552400</v>
      </c>
      <c r="X111" s="2">
        <f t="shared" si="13"/>
        <v>1058400</v>
      </c>
      <c r="Y111" s="2" cm="1">
        <f t="array" ref="Y111">_xlfn.XLOOKUP(Y$1&amp;$R111,$C$3:$C$1662&amp;$D$3:$D$1662,$E$3:$E$1662,0,0,1)</f>
        <v>1100</v>
      </c>
      <c r="Z111" s="2" cm="1">
        <f t="array" ref="Z111">_xlfn.XLOOKUP(Z$1&amp;$R111,$C$3:$C$1662&amp;$D$3:$D$1662,$E$3:$E$1662,0,0,1)</f>
        <v>0</v>
      </c>
      <c r="AA111" s="2" cm="1">
        <f t="array" ref="AA111">_xlfn.XLOOKUP(AA$1&amp;$R111,$C$3:$C$1662&amp;$D$3:$D$1662,$E$3:$E$1662,0,0,1)</f>
        <v>200</v>
      </c>
      <c r="AB111" s="2" cm="1">
        <f t="array" ref="AB111">_xlfn.XLOOKUP(AB$1&amp;$R111,$C$3:$C$1662&amp;$D$3:$D$1662,$E$3:$E$1662,0,0,1)</f>
        <v>6200</v>
      </c>
      <c r="AC111" s="2" cm="1">
        <f t="array" ref="AC111">_xlfn.XLOOKUP(AC$1&amp;$R111,$C$3:$C$1662&amp;$D$3:$D$1662,$E$3:$E$1662,0,0,1)</f>
        <v>2700</v>
      </c>
    </row>
    <row r="112" spans="3:48" x14ac:dyDescent="0.4">
      <c r="C112" t="s">
        <v>804</v>
      </c>
      <c r="D112" t="s">
        <v>615</v>
      </c>
      <c r="E112">
        <v>2700</v>
      </c>
      <c r="R112" t="s">
        <v>162</v>
      </c>
      <c r="S112" s="2">
        <f t="shared" si="8"/>
        <v>604660</v>
      </c>
      <c r="T112" s="2">
        <f t="shared" si="13"/>
        <v>371000</v>
      </c>
      <c r="U112" s="2">
        <f t="shared" si="13"/>
        <v>351200</v>
      </c>
      <c r="V112" s="2">
        <f t="shared" si="13"/>
        <v>678800</v>
      </c>
      <c r="W112" s="2">
        <f t="shared" si="13"/>
        <v>558000</v>
      </c>
      <c r="X112" s="2">
        <f t="shared" si="13"/>
        <v>1064300</v>
      </c>
      <c r="Y112" s="2" cm="1">
        <f t="array" ref="Y112">_xlfn.XLOOKUP(Y$1&amp;$R112,$C$3:$C$1662&amp;$D$3:$D$1662,$E$3:$E$1662,0,0,1)</f>
        <v>7100</v>
      </c>
      <c r="Z112" s="2" cm="1">
        <f t="array" ref="Z112">_xlfn.XLOOKUP(Z$1&amp;$R112,$C$3:$C$1662&amp;$D$3:$D$1662,$E$3:$E$1662,0,0,1)</f>
        <v>0</v>
      </c>
      <c r="AA112" s="2" cm="1">
        <f t="array" ref="AA112">_xlfn.XLOOKUP(AA$1&amp;$R112,$C$3:$C$1662&amp;$D$3:$D$1662,$E$3:$E$1662,0,0,1)</f>
        <v>2700</v>
      </c>
      <c r="AB112" s="2" cm="1">
        <f t="array" ref="AB112">_xlfn.XLOOKUP(AB$1&amp;$R112,$C$3:$C$1662&amp;$D$3:$D$1662,$E$3:$E$1662,0,0,1)</f>
        <v>5600</v>
      </c>
      <c r="AC112" s="2" cm="1">
        <f t="array" ref="AC112">_xlfn.XLOOKUP(AC$1&amp;$R112,$C$3:$C$1662&amp;$D$3:$D$1662,$E$3:$E$1662,0,0,1)</f>
        <v>5900</v>
      </c>
    </row>
    <row r="113" spans="3:29" x14ac:dyDescent="0.4">
      <c r="C113" t="s">
        <v>804</v>
      </c>
      <c r="D113" t="s">
        <v>616</v>
      </c>
      <c r="E113">
        <v>5900</v>
      </c>
      <c r="R113" t="s">
        <v>193</v>
      </c>
      <c r="S113" s="2">
        <f t="shared" si="8"/>
        <v>606020</v>
      </c>
      <c r="T113" s="2">
        <f t="shared" si="13"/>
        <v>372500</v>
      </c>
      <c r="U113" s="2">
        <f t="shared" si="13"/>
        <v>351400</v>
      </c>
      <c r="V113" s="2">
        <f t="shared" si="13"/>
        <v>679000</v>
      </c>
      <c r="W113" s="2">
        <f t="shared" si="13"/>
        <v>558000</v>
      </c>
      <c r="X113" s="2">
        <f t="shared" si="13"/>
        <v>1069200</v>
      </c>
      <c r="Y113" s="2" cm="1">
        <f t="array" ref="Y113">_xlfn.XLOOKUP(Y$1&amp;$R113,$C$3:$C$1662&amp;$D$3:$D$1662,$E$3:$E$1662,0,0,1)</f>
        <v>1500</v>
      </c>
      <c r="Z113" s="2" cm="1">
        <f t="array" ref="Z113">_xlfn.XLOOKUP(Z$1&amp;$R113,$C$3:$C$1662&amp;$D$3:$D$1662,$E$3:$E$1662,0,0,1)</f>
        <v>200</v>
      </c>
      <c r="AA113" s="2" cm="1">
        <f t="array" ref="AA113">_xlfn.XLOOKUP(AA$1&amp;$R113,$C$3:$C$1662&amp;$D$3:$D$1662,$E$3:$E$1662,0,0,1)</f>
        <v>200</v>
      </c>
      <c r="AB113" s="2" cm="1">
        <f t="array" ref="AB113">_xlfn.XLOOKUP(AB$1&amp;$R113,$C$3:$C$1662&amp;$D$3:$D$1662,$E$3:$E$1662,0,0,1)</f>
        <v>0</v>
      </c>
      <c r="AC113" s="2" cm="1">
        <f t="array" ref="AC113">_xlfn.XLOOKUP(AC$1&amp;$R113,$C$3:$C$1662&amp;$D$3:$D$1662,$E$3:$E$1662,0,0,1)</f>
        <v>4900</v>
      </c>
    </row>
    <row r="114" spans="3:29" x14ac:dyDescent="0.4">
      <c r="C114" t="s">
        <v>804</v>
      </c>
      <c r="D114" t="s">
        <v>617</v>
      </c>
      <c r="E114">
        <v>4900</v>
      </c>
      <c r="R114" t="s">
        <v>190</v>
      </c>
      <c r="S114" s="2">
        <f t="shared" si="8"/>
        <v>609640</v>
      </c>
      <c r="T114" s="2">
        <f t="shared" si="13"/>
        <v>373100</v>
      </c>
      <c r="U114" s="2">
        <f t="shared" si="13"/>
        <v>363400</v>
      </c>
      <c r="V114" s="2">
        <f t="shared" si="13"/>
        <v>679000</v>
      </c>
      <c r="W114" s="2">
        <f t="shared" si="13"/>
        <v>562000</v>
      </c>
      <c r="X114" s="2">
        <f t="shared" si="13"/>
        <v>1070700</v>
      </c>
      <c r="Y114" s="2" cm="1">
        <f t="array" ref="Y114">_xlfn.XLOOKUP(Y$1&amp;$R114,$C$3:$C$1662&amp;$D$3:$D$1662,$E$3:$E$1662,0,0,1)</f>
        <v>600</v>
      </c>
      <c r="Z114" s="2" cm="1">
        <f t="array" ref="Z114">_xlfn.XLOOKUP(Z$1&amp;$R114,$C$3:$C$1662&amp;$D$3:$D$1662,$E$3:$E$1662,0,0,1)</f>
        <v>12000</v>
      </c>
      <c r="AA114" s="2" cm="1">
        <f t="array" ref="AA114">_xlfn.XLOOKUP(AA$1&amp;$R114,$C$3:$C$1662&amp;$D$3:$D$1662,$E$3:$E$1662,0,0,1)</f>
        <v>0</v>
      </c>
      <c r="AB114" s="2" cm="1">
        <f t="array" ref="AB114">_xlfn.XLOOKUP(AB$1&amp;$R114,$C$3:$C$1662&amp;$D$3:$D$1662,$E$3:$E$1662,0,0,1)</f>
        <v>4000</v>
      </c>
      <c r="AC114" s="2" cm="1">
        <f t="array" ref="AC114">_xlfn.XLOOKUP(AC$1&amp;$R114,$C$3:$C$1662&amp;$D$3:$D$1662,$E$3:$E$1662,0,0,1)</f>
        <v>1500</v>
      </c>
    </row>
    <row r="115" spans="3:29" x14ac:dyDescent="0.4">
      <c r="C115" t="s">
        <v>804</v>
      </c>
      <c r="D115" t="s">
        <v>618</v>
      </c>
      <c r="E115">
        <v>1500</v>
      </c>
      <c r="R115" t="s">
        <v>182</v>
      </c>
      <c r="S115" s="2">
        <f t="shared" si="8"/>
        <v>615240</v>
      </c>
      <c r="T115" s="2">
        <f t="shared" si="13"/>
        <v>373600</v>
      </c>
      <c r="U115" s="2">
        <f t="shared" si="13"/>
        <v>371800</v>
      </c>
      <c r="V115" s="2">
        <f t="shared" si="13"/>
        <v>687600</v>
      </c>
      <c r="W115" s="2">
        <f t="shared" si="13"/>
        <v>563200</v>
      </c>
      <c r="X115" s="2">
        <f t="shared" si="13"/>
        <v>1080000</v>
      </c>
      <c r="Y115" s="2" cm="1">
        <f t="array" ref="Y115">_xlfn.XLOOKUP(Y$1&amp;$R115,$C$3:$C$1662&amp;$D$3:$D$1662,$E$3:$E$1662,0,0,1)</f>
        <v>500</v>
      </c>
      <c r="Z115" s="2" cm="1">
        <f t="array" ref="Z115">_xlfn.XLOOKUP(Z$1&amp;$R115,$C$3:$C$1662&amp;$D$3:$D$1662,$E$3:$E$1662,0,0,1)</f>
        <v>8400</v>
      </c>
      <c r="AA115" s="2" cm="1">
        <f t="array" ref="AA115">_xlfn.XLOOKUP(AA$1&amp;$R115,$C$3:$C$1662&amp;$D$3:$D$1662,$E$3:$E$1662,0,0,1)</f>
        <v>8600</v>
      </c>
      <c r="AB115" s="2" cm="1">
        <f t="array" ref="AB115">_xlfn.XLOOKUP(AB$1&amp;$R115,$C$3:$C$1662&amp;$D$3:$D$1662,$E$3:$E$1662,0,0,1)</f>
        <v>1200</v>
      </c>
      <c r="AC115" s="2" cm="1">
        <f t="array" ref="AC115">_xlfn.XLOOKUP(AC$1&amp;$R115,$C$3:$C$1662&amp;$D$3:$D$1662,$E$3:$E$1662,0,0,1)</f>
        <v>9300</v>
      </c>
    </row>
    <row r="116" spans="3:29" x14ac:dyDescent="0.4">
      <c r="C116" t="s">
        <v>804</v>
      </c>
      <c r="D116" t="s">
        <v>619</v>
      </c>
      <c r="E116">
        <v>9300</v>
      </c>
      <c r="R116" t="s">
        <v>232</v>
      </c>
      <c r="S116" s="2">
        <f t="shared" si="8"/>
        <v>620740</v>
      </c>
      <c r="T116" s="2">
        <f t="shared" ref="T116:X131" si="14">T115+Y116</f>
        <v>374600</v>
      </c>
      <c r="U116" s="2">
        <f t="shared" si="14"/>
        <v>383200</v>
      </c>
      <c r="V116" s="2">
        <f t="shared" si="14"/>
        <v>691700</v>
      </c>
      <c r="W116" s="2">
        <f t="shared" si="14"/>
        <v>564800</v>
      </c>
      <c r="X116" s="2">
        <f t="shared" si="14"/>
        <v>1089400</v>
      </c>
      <c r="Y116" s="2" cm="1">
        <f t="array" ref="Y116">_xlfn.XLOOKUP(Y$1&amp;$R116,$C$3:$C$1662&amp;$D$3:$D$1662,$E$3:$E$1662,0,0,1)</f>
        <v>1000</v>
      </c>
      <c r="Z116" s="2" cm="1">
        <f t="array" ref="Z116">_xlfn.XLOOKUP(Z$1&amp;$R116,$C$3:$C$1662&amp;$D$3:$D$1662,$E$3:$E$1662,0,0,1)</f>
        <v>11400</v>
      </c>
      <c r="AA116" s="2" cm="1">
        <f t="array" ref="AA116">_xlfn.XLOOKUP(AA$1&amp;$R116,$C$3:$C$1662&amp;$D$3:$D$1662,$E$3:$E$1662,0,0,1)</f>
        <v>4100</v>
      </c>
      <c r="AB116" s="2" cm="1">
        <f t="array" ref="AB116">_xlfn.XLOOKUP(AB$1&amp;$R116,$C$3:$C$1662&amp;$D$3:$D$1662,$E$3:$E$1662,0,0,1)</f>
        <v>1600</v>
      </c>
      <c r="AC116" s="2" cm="1">
        <f t="array" ref="AC116">_xlfn.XLOOKUP(AC$1&amp;$R116,$C$3:$C$1662&amp;$D$3:$D$1662,$E$3:$E$1662,0,0,1)</f>
        <v>9400</v>
      </c>
    </row>
    <row r="117" spans="3:29" x14ac:dyDescent="0.4">
      <c r="C117" t="s">
        <v>804</v>
      </c>
      <c r="D117" t="s">
        <v>620</v>
      </c>
      <c r="E117">
        <v>9400</v>
      </c>
      <c r="R117" t="s">
        <v>246</v>
      </c>
      <c r="S117" s="2">
        <f t="shared" si="8"/>
        <v>622180</v>
      </c>
      <c r="T117" s="2">
        <f t="shared" si="14"/>
        <v>374700</v>
      </c>
      <c r="U117" s="2">
        <f t="shared" si="14"/>
        <v>385100</v>
      </c>
      <c r="V117" s="2">
        <f t="shared" si="14"/>
        <v>693800</v>
      </c>
      <c r="W117" s="2">
        <f t="shared" si="14"/>
        <v>565300</v>
      </c>
      <c r="X117" s="2">
        <f t="shared" si="14"/>
        <v>1092000</v>
      </c>
      <c r="Y117" s="2" cm="1">
        <f t="array" ref="Y117">_xlfn.XLOOKUP(Y$1&amp;$R117,$C$3:$C$1662&amp;$D$3:$D$1662,$E$3:$E$1662,0,0,1)</f>
        <v>100</v>
      </c>
      <c r="Z117" s="2" cm="1">
        <f t="array" ref="Z117">_xlfn.XLOOKUP(Z$1&amp;$R117,$C$3:$C$1662&amp;$D$3:$D$1662,$E$3:$E$1662,0,0,1)</f>
        <v>1900</v>
      </c>
      <c r="AA117" s="2" cm="1">
        <f t="array" ref="AA117">_xlfn.XLOOKUP(AA$1&amp;$R117,$C$3:$C$1662&amp;$D$3:$D$1662,$E$3:$E$1662,0,0,1)</f>
        <v>2100</v>
      </c>
      <c r="AB117" s="2" cm="1">
        <f t="array" ref="AB117">_xlfn.XLOOKUP(AB$1&amp;$R117,$C$3:$C$1662&amp;$D$3:$D$1662,$E$3:$E$1662,0,0,1)</f>
        <v>500</v>
      </c>
      <c r="AC117" s="2" cm="1">
        <f t="array" ref="AC117">_xlfn.XLOOKUP(AC$1&amp;$R117,$C$3:$C$1662&amp;$D$3:$D$1662,$E$3:$E$1662,0,0,1)</f>
        <v>2600</v>
      </c>
    </row>
    <row r="118" spans="3:29" x14ac:dyDescent="0.4">
      <c r="C118" t="s">
        <v>804</v>
      </c>
      <c r="D118" t="s">
        <v>621</v>
      </c>
      <c r="E118">
        <v>2600</v>
      </c>
      <c r="R118" t="s">
        <v>108</v>
      </c>
      <c r="S118" s="2">
        <f t="shared" si="8"/>
        <v>624480</v>
      </c>
      <c r="T118" s="2">
        <f t="shared" si="14"/>
        <v>375900</v>
      </c>
      <c r="U118" s="2">
        <f t="shared" si="14"/>
        <v>386300</v>
      </c>
      <c r="V118" s="2">
        <f t="shared" si="14"/>
        <v>696900</v>
      </c>
      <c r="W118" s="2">
        <f t="shared" si="14"/>
        <v>566800</v>
      </c>
      <c r="X118" s="2">
        <f t="shared" si="14"/>
        <v>1096500</v>
      </c>
      <c r="Y118" s="2" cm="1">
        <f t="array" ref="Y118">_xlfn.XLOOKUP(Y$1&amp;$R118,$C$3:$C$1662&amp;$D$3:$D$1662,$E$3:$E$1662,0,0,1)</f>
        <v>1200</v>
      </c>
      <c r="Z118" s="2" cm="1">
        <f t="array" ref="Z118">_xlfn.XLOOKUP(Z$1&amp;$R118,$C$3:$C$1662&amp;$D$3:$D$1662,$E$3:$E$1662,0,0,1)</f>
        <v>1200</v>
      </c>
      <c r="AA118" s="2" cm="1">
        <f t="array" ref="AA118">_xlfn.XLOOKUP(AA$1&amp;$R118,$C$3:$C$1662&amp;$D$3:$D$1662,$E$3:$E$1662,0,0,1)</f>
        <v>3100</v>
      </c>
      <c r="AB118" s="2" cm="1">
        <f t="array" ref="AB118">_xlfn.XLOOKUP(AB$1&amp;$R118,$C$3:$C$1662&amp;$D$3:$D$1662,$E$3:$E$1662,0,0,1)</f>
        <v>1500</v>
      </c>
      <c r="AC118" s="2" cm="1">
        <f t="array" ref="AC118">_xlfn.XLOOKUP(AC$1&amp;$R118,$C$3:$C$1662&amp;$D$3:$D$1662,$E$3:$E$1662,0,0,1)</f>
        <v>4500</v>
      </c>
    </row>
    <row r="119" spans="3:29" x14ac:dyDescent="0.4">
      <c r="C119" t="s">
        <v>804</v>
      </c>
      <c r="D119" t="s">
        <v>622</v>
      </c>
      <c r="E119">
        <v>4500</v>
      </c>
      <c r="R119" t="s">
        <v>267</v>
      </c>
      <c r="S119" s="2">
        <f t="shared" si="8"/>
        <v>629000</v>
      </c>
      <c r="T119" s="2">
        <f t="shared" si="14"/>
        <v>384400</v>
      </c>
      <c r="U119" s="2">
        <f t="shared" si="14"/>
        <v>388300</v>
      </c>
      <c r="V119" s="2">
        <f t="shared" si="14"/>
        <v>704200</v>
      </c>
      <c r="W119" s="2">
        <f t="shared" si="14"/>
        <v>567300</v>
      </c>
      <c r="X119" s="2">
        <f t="shared" si="14"/>
        <v>1100800</v>
      </c>
      <c r="Y119" s="2" cm="1">
        <f t="array" ref="Y119">_xlfn.XLOOKUP(Y$1&amp;$R119,$C$3:$C$1662&amp;$D$3:$D$1662,$E$3:$E$1662,0,0,1)</f>
        <v>8500</v>
      </c>
      <c r="Z119" s="2" cm="1">
        <f t="array" ref="Z119">_xlfn.XLOOKUP(Z$1&amp;$R119,$C$3:$C$1662&amp;$D$3:$D$1662,$E$3:$E$1662,0,0,1)</f>
        <v>2000</v>
      </c>
      <c r="AA119" s="2" cm="1">
        <f t="array" ref="AA119">_xlfn.XLOOKUP(AA$1&amp;$R119,$C$3:$C$1662&amp;$D$3:$D$1662,$E$3:$E$1662,0,0,1)</f>
        <v>7300</v>
      </c>
      <c r="AB119" s="2" cm="1">
        <f t="array" ref="AB119">_xlfn.XLOOKUP(AB$1&amp;$R119,$C$3:$C$1662&amp;$D$3:$D$1662,$E$3:$E$1662,0,0,1)</f>
        <v>500</v>
      </c>
      <c r="AC119" s="2" cm="1">
        <f t="array" ref="AC119">_xlfn.XLOOKUP(AC$1&amp;$R119,$C$3:$C$1662&amp;$D$3:$D$1662,$E$3:$E$1662,0,0,1)</f>
        <v>4300</v>
      </c>
    </row>
    <row r="120" spans="3:29" x14ac:dyDescent="0.4">
      <c r="C120" t="s">
        <v>804</v>
      </c>
      <c r="D120" t="s">
        <v>623</v>
      </c>
      <c r="E120">
        <v>4300</v>
      </c>
      <c r="R120" t="s">
        <v>252</v>
      </c>
      <c r="S120" s="2">
        <f t="shared" si="8"/>
        <v>630380</v>
      </c>
      <c r="T120" s="2">
        <f t="shared" si="14"/>
        <v>385200</v>
      </c>
      <c r="U120" s="2">
        <f t="shared" si="14"/>
        <v>391900</v>
      </c>
      <c r="V120" s="2">
        <f t="shared" si="14"/>
        <v>705300</v>
      </c>
      <c r="W120" s="2">
        <f t="shared" si="14"/>
        <v>567700</v>
      </c>
      <c r="X120" s="2">
        <f t="shared" si="14"/>
        <v>1101800</v>
      </c>
      <c r="Y120" s="2" cm="1">
        <f t="array" ref="Y120">_xlfn.XLOOKUP(Y$1&amp;$R120,$C$3:$C$1662&amp;$D$3:$D$1662,$E$3:$E$1662,0,0,1)</f>
        <v>800</v>
      </c>
      <c r="Z120" s="2" cm="1">
        <f t="array" ref="Z120">_xlfn.XLOOKUP(Z$1&amp;$R120,$C$3:$C$1662&amp;$D$3:$D$1662,$E$3:$E$1662,0,0,1)</f>
        <v>3600</v>
      </c>
      <c r="AA120" s="2" cm="1">
        <f t="array" ref="AA120">_xlfn.XLOOKUP(AA$1&amp;$R120,$C$3:$C$1662&amp;$D$3:$D$1662,$E$3:$E$1662,0,0,1)</f>
        <v>1100</v>
      </c>
      <c r="AB120" s="2" cm="1">
        <f t="array" ref="AB120">_xlfn.XLOOKUP(AB$1&amp;$R120,$C$3:$C$1662&amp;$D$3:$D$1662,$E$3:$E$1662,0,0,1)</f>
        <v>400</v>
      </c>
      <c r="AC120" s="2" cm="1">
        <f t="array" ref="AC120">_xlfn.XLOOKUP(AC$1&amp;$R120,$C$3:$C$1662&amp;$D$3:$D$1662,$E$3:$E$1662,0,0,1)</f>
        <v>1000</v>
      </c>
    </row>
    <row r="121" spans="3:29" x14ac:dyDescent="0.4">
      <c r="C121" t="s">
        <v>804</v>
      </c>
      <c r="D121" t="s">
        <v>624</v>
      </c>
      <c r="E121">
        <v>1000</v>
      </c>
      <c r="R121" t="s">
        <v>128</v>
      </c>
      <c r="S121" s="2">
        <f t="shared" si="8"/>
        <v>633120</v>
      </c>
      <c r="T121" s="2">
        <f t="shared" si="14"/>
        <v>386200</v>
      </c>
      <c r="U121" s="2">
        <f t="shared" si="14"/>
        <v>399400</v>
      </c>
      <c r="V121" s="2">
        <f t="shared" si="14"/>
        <v>706600</v>
      </c>
      <c r="W121" s="2">
        <f t="shared" si="14"/>
        <v>567900</v>
      </c>
      <c r="X121" s="2">
        <f t="shared" si="14"/>
        <v>1105500</v>
      </c>
      <c r="Y121" s="2" cm="1">
        <f t="array" ref="Y121">_xlfn.XLOOKUP(Y$1&amp;$R121,$C$3:$C$1662&amp;$D$3:$D$1662,$E$3:$E$1662,0,0,1)</f>
        <v>1000</v>
      </c>
      <c r="Z121" s="2" cm="1">
        <f t="array" ref="Z121">_xlfn.XLOOKUP(Z$1&amp;$R121,$C$3:$C$1662&amp;$D$3:$D$1662,$E$3:$E$1662,0,0,1)</f>
        <v>7500</v>
      </c>
      <c r="AA121" s="2" cm="1">
        <f t="array" ref="AA121">_xlfn.XLOOKUP(AA$1&amp;$R121,$C$3:$C$1662&amp;$D$3:$D$1662,$E$3:$E$1662,0,0,1)</f>
        <v>1300</v>
      </c>
      <c r="AB121" s="2" cm="1">
        <f t="array" ref="AB121">_xlfn.XLOOKUP(AB$1&amp;$R121,$C$3:$C$1662&amp;$D$3:$D$1662,$E$3:$E$1662,0,0,1)</f>
        <v>200</v>
      </c>
      <c r="AC121" s="2" cm="1">
        <f t="array" ref="AC121">_xlfn.XLOOKUP(AC$1&amp;$R121,$C$3:$C$1662&amp;$D$3:$D$1662,$E$3:$E$1662,0,0,1)</f>
        <v>3700</v>
      </c>
    </row>
    <row r="122" spans="3:29" x14ac:dyDescent="0.4">
      <c r="C122" t="s">
        <v>804</v>
      </c>
      <c r="D122" t="s">
        <v>625</v>
      </c>
      <c r="E122">
        <v>3700</v>
      </c>
      <c r="R122" t="s">
        <v>287</v>
      </c>
      <c r="S122" s="2">
        <f t="shared" si="8"/>
        <v>635620</v>
      </c>
      <c r="T122" s="2">
        <f t="shared" si="14"/>
        <v>386300</v>
      </c>
      <c r="U122" s="2">
        <f t="shared" si="14"/>
        <v>411100</v>
      </c>
      <c r="V122" s="2">
        <f t="shared" si="14"/>
        <v>707000</v>
      </c>
      <c r="W122" s="2">
        <f t="shared" si="14"/>
        <v>568200</v>
      </c>
      <c r="X122" s="2">
        <f t="shared" si="14"/>
        <v>1105500</v>
      </c>
      <c r="Y122" s="2" cm="1">
        <f t="array" ref="Y122">_xlfn.XLOOKUP(Y$1&amp;$R122,$C$3:$C$1662&amp;$D$3:$D$1662,$E$3:$E$1662,0,0,1)</f>
        <v>100</v>
      </c>
      <c r="Z122" s="2" cm="1">
        <f t="array" ref="Z122">_xlfn.XLOOKUP(Z$1&amp;$R122,$C$3:$C$1662&amp;$D$3:$D$1662,$E$3:$E$1662,0,0,1)</f>
        <v>11700</v>
      </c>
      <c r="AA122" s="2" cm="1">
        <f t="array" ref="AA122">_xlfn.XLOOKUP(AA$1&amp;$R122,$C$3:$C$1662&amp;$D$3:$D$1662,$E$3:$E$1662,0,0,1)</f>
        <v>400</v>
      </c>
      <c r="AB122" s="2" cm="1">
        <f t="array" ref="AB122">_xlfn.XLOOKUP(AB$1&amp;$R122,$C$3:$C$1662&amp;$D$3:$D$1662,$E$3:$E$1662,0,0,1)</f>
        <v>300</v>
      </c>
      <c r="AC122" s="2" cm="1">
        <f t="array" ref="AC122">_xlfn.XLOOKUP(AC$1&amp;$R122,$C$3:$C$1662&amp;$D$3:$D$1662,$E$3:$E$1662,0,0,1)</f>
        <v>0</v>
      </c>
    </row>
    <row r="123" spans="3:29" x14ac:dyDescent="0.4">
      <c r="C123" t="s">
        <v>804</v>
      </c>
      <c r="D123" t="s">
        <v>626</v>
      </c>
      <c r="E123">
        <v>0</v>
      </c>
      <c r="R123" t="s">
        <v>194</v>
      </c>
      <c r="S123" s="2">
        <f t="shared" si="8"/>
        <v>639440</v>
      </c>
      <c r="T123" s="2">
        <f t="shared" si="14"/>
        <v>387300</v>
      </c>
      <c r="U123" s="2">
        <f t="shared" si="14"/>
        <v>415900</v>
      </c>
      <c r="V123" s="2">
        <f t="shared" si="14"/>
        <v>709500</v>
      </c>
      <c r="W123" s="2">
        <f t="shared" si="14"/>
        <v>571200</v>
      </c>
      <c r="X123" s="2">
        <f t="shared" si="14"/>
        <v>1113300</v>
      </c>
      <c r="Y123" s="2" cm="1">
        <f t="array" ref="Y123">_xlfn.XLOOKUP(Y$1&amp;$R123,$C$3:$C$1662&amp;$D$3:$D$1662,$E$3:$E$1662,0,0,1)</f>
        <v>1000</v>
      </c>
      <c r="Z123" s="2" cm="1">
        <f t="array" ref="Z123">_xlfn.XLOOKUP(Z$1&amp;$R123,$C$3:$C$1662&amp;$D$3:$D$1662,$E$3:$E$1662,0,0,1)</f>
        <v>4800</v>
      </c>
      <c r="AA123" s="2" cm="1">
        <f t="array" ref="AA123">_xlfn.XLOOKUP(AA$1&amp;$R123,$C$3:$C$1662&amp;$D$3:$D$1662,$E$3:$E$1662,0,0,1)</f>
        <v>2500</v>
      </c>
      <c r="AB123" s="2" cm="1">
        <f t="array" ref="AB123">_xlfn.XLOOKUP(AB$1&amp;$R123,$C$3:$C$1662&amp;$D$3:$D$1662,$E$3:$E$1662,0,0,1)</f>
        <v>3000</v>
      </c>
      <c r="AC123" s="2" cm="1">
        <f t="array" ref="AC123">_xlfn.XLOOKUP(AC$1&amp;$R123,$C$3:$C$1662&amp;$D$3:$D$1662,$E$3:$E$1662,0,0,1)</f>
        <v>7800</v>
      </c>
    </row>
    <row r="124" spans="3:29" x14ac:dyDescent="0.4">
      <c r="C124" t="s">
        <v>804</v>
      </c>
      <c r="D124" t="s">
        <v>627</v>
      </c>
      <c r="E124">
        <v>7800</v>
      </c>
      <c r="R124" t="s">
        <v>184</v>
      </c>
      <c r="S124" s="2">
        <f t="shared" si="8"/>
        <v>641540</v>
      </c>
      <c r="T124" s="2">
        <f t="shared" si="14"/>
        <v>387600</v>
      </c>
      <c r="U124" s="2">
        <f t="shared" si="14"/>
        <v>421100</v>
      </c>
      <c r="V124" s="2">
        <f t="shared" si="14"/>
        <v>711200</v>
      </c>
      <c r="W124" s="2">
        <f t="shared" si="14"/>
        <v>571400</v>
      </c>
      <c r="X124" s="2">
        <f t="shared" si="14"/>
        <v>1116400</v>
      </c>
      <c r="Y124" s="2" cm="1">
        <f t="array" ref="Y124">_xlfn.XLOOKUP(Y$1&amp;$R124,$C$3:$C$1662&amp;$D$3:$D$1662,$E$3:$E$1662,0,0,1)</f>
        <v>300</v>
      </c>
      <c r="Z124" s="2" cm="1">
        <f t="array" ref="Z124">_xlfn.XLOOKUP(Z$1&amp;$R124,$C$3:$C$1662&amp;$D$3:$D$1662,$E$3:$E$1662,0,0,1)</f>
        <v>5200</v>
      </c>
      <c r="AA124" s="2" cm="1">
        <f t="array" ref="AA124">_xlfn.XLOOKUP(AA$1&amp;$R124,$C$3:$C$1662&amp;$D$3:$D$1662,$E$3:$E$1662,0,0,1)</f>
        <v>1700</v>
      </c>
      <c r="AB124" s="2" cm="1">
        <f t="array" ref="AB124">_xlfn.XLOOKUP(AB$1&amp;$R124,$C$3:$C$1662&amp;$D$3:$D$1662,$E$3:$E$1662,0,0,1)</f>
        <v>200</v>
      </c>
      <c r="AC124" s="2" cm="1">
        <f t="array" ref="AC124">_xlfn.XLOOKUP(AC$1&amp;$R124,$C$3:$C$1662&amp;$D$3:$D$1662,$E$3:$E$1662,0,0,1)</f>
        <v>3100</v>
      </c>
    </row>
    <row r="125" spans="3:29" x14ac:dyDescent="0.4">
      <c r="C125" t="s">
        <v>804</v>
      </c>
      <c r="D125" t="s">
        <v>628</v>
      </c>
      <c r="E125">
        <v>3100</v>
      </c>
      <c r="R125" t="s">
        <v>177</v>
      </c>
      <c r="S125" s="2">
        <f t="shared" si="8"/>
        <v>642760</v>
      </c>
      <c r="T125" s="2">
        <f t="shared" si="14"/>
        <v>388700</v>
      </c>
      <c r="U125" s="2">
        <f t="shared" si="14"/>
        <v>424800</v>
      </c>
      <c r="V125" s="2">
        <f t="shared" si="14"/>
        <v>712400</v>
      </c>
      <c r="W125" s="2">
        <f t="shared" si="14"/>
        <v>571500</v>
      </c>
      <c r="X125" s="2">
        <f t="shared" si="14"/>
        <v>1116400</v>
      </c>
      <c r="Y125" s="2" cm="1">
        <f t="array" ref="Y125">_xlfn.XLOOKUP(Y$1&amp;$R125,$C$3:$C$1662&amp;$D$3:$D$1662,$E$3:$E$1662,0,0,1)</f>
        <v>1100</v>
      </c>
      <c r="Z125" s="2" cm="1">
        <f t="array" ref="Z125">_xlfn.XLOOKUP(Z$1&amp;$R125,$C$3:$C$1662&amp;$D$3:$D$1662,$E$3:$E$1662,0,0,1)</f>
        <v>3700</v>
      </c>
      <c r="AA125" s="2" cm="1">
        <f t="array" ref="AA125">_xlfn.XLOOKUP(AA$1&amp;$R125,$C$3:$C$1662&amp;$D$3:$D$1662,$E$3:$E$1662,0,0,1)</f>
        <v>1200</v>
      </c>
      <c r="AB125" s="2" cm="1">
        <f t="array" ref="AB125">_xlfn.XLOOKUP(AB$1&amp;$R125,$C$3:$C$1662&amp;$D$3:$D$1662,$E$3:$E$1662,0,0,1)</f>
        <v>100</v>
      </c>
      <c r="AC125" s="2" cm="1">
        <f t="array" ref="AC125">_xlfn.XLOOKUP(AC$1&amp;$R125,$C$3:$C$1662&amp;$D$3:$D$1662,$E$3:$E$1662,0,0,1)</f>
        <v>0</v>
      </c>
    </row>
    <row r="126" spans="3:29" x14ac:dyDescent="0.4">
      <c r="C126" t="s">
        <v>804</v>
      </c>
      <c r="D126" t="s">
        <v>629</v>
      </c>
      <c r="E126">
        <v>0</v>
      </c>
      <c r="R126" t="s">
        <v>55</v>
      </c>
      <c r="S126" s="2">
        <f t="shared" si="8"/>
        <v>644320</v>
      </c>
      <c r="T126" s="2">
        <f t="shared" si="14"/>
        <v>388700</v>
      </c>
      <c r="U126" s="2">
        <f t="shared" si="14"/>
        <v>428100</v>
      </c>
      <c r="V126" s="2">
        <f t="shared" si="14"/>
        <v>716600</v>
      </c>
      <c r="W126" s="2">
        <f t="shared" si="14"/>
        <v>571800</v>
      </c>
      <c r="X126" s="2">
        <f t="shared" si="14"/>
        <v>1116400</v>
      </c>
      <c r="Y126" s="2" cm="1">
        <f t="array" ref="Y126">_xlfn.XLOOKUP(Y$1&amp;$R126,$C$3:$C$1662&amp;$D$3:$D$1662,$E$3:$E$1662,0,0,1)</f>
        <v>0</v>
      </c>
      <c r="Z126" s="2" cm="1">
        <f t="array" ref="Z126">_xlfn.XLOOKUP(Z$1&amp;$R126,$C$3:$C$1662&amp;$D$3:$D$1662,$E$3:$E$1662,0,0,1)</f>
        <v>3300</v>
      </c>
      <c r="AA126" s="2" cm="1">
        <f t="array" ref="AA126">_xlfn.XLOOKUP(AA$1&amp;$R126,$C$3:$C$1662&amp;$D$3:$D$1662,$E$3:$E$1662,0,0,1)</f>
        <v>4200</v>
      </c>
      <c r="AB126" s="2" cm="1">
        <f t="array" ref="AB126">_xlfn.XLOOKUP(AB$1&amp;$R126,$C$3:$C$1662&amp;$D$3:$D$1662,$E$3:$E$1662,0,0,1)</f>
        <v>300</v>
      </c>
      <c r="AC126" s="2" cm="1">
        <f t="array" ref="AC126">_xlfn.XLOOKUP(AC$1&amp;$R126,$C$3:$C$1662&amp;$D$3:$D$1662,$E$3:$E$1662,0,0,1)</f>
        <v>0</v>
      </c>
    </row>
    <row r="127" spans="3:29" x14ac:dyDescent="0.4">
      <c r="C127" t="s">
        <v>804</v>
      </c>
      <c r="D127" t="s">
        <v>630</v>
      </c>
      <c r="E127">
        <v>0</v>
      </c>
      <c r="R127" t="s">
        <v>32</v>
      </c>
      <c r="S127" s="2">
        <f t="shared" si="8"/>
        <v>645460</v>
      </c>
      <c r="T127" s="2">
        <f t="shared" si="14"/>
        <v>388900</v>
      </c>
      <c r="U127" s="2">
        <f t="shared" si="14"/>
        <v>433100</v>
      </c>
      <c r="V127" s="2">
        <f t="shared" si="14"/>
        <v>717000</v>
      </c>
      <c r="W127" s="2">
        <f t="shared" si="14"/>
        <v>571900</v>
      </c>
      <c r="X127" s="2">
        <f t="shared" si="14"/>
        <v>1116400</v>
      </c>
      <c r="Y127" s="2" cm="1">
        <f t="array" ref="Y127">_xlfn.XLOOKUP(Y$1&amp;$R127,$C$3:$C$1662&amp;$D$3:$D$1662,$E$3:$E$1662,0,0,1)</f>
        <v>200</v>
      </c>
      <c r="Z127" s="2" cm="1">
        <f t="array" ref="Z127">_xlfn.XLOOKUP(Z$1&amp;$R127,$C$3:$C$1662&amp;$D$3:$D$1662,$E$3:$E$1662,0,0,1)</f>
        <v>5000</v>
      </c>
      <c r="AA127" s="2" cm="1">
        <f t="array" ref="AA127">_xlfn.XLOOKUP(AA$1&amp;$R127,$C$3:$C$1662&amp;$D$3:$D$1662,$E$3:$E$1662,0,0,1)</f>
        <v>400</v>
      </c>
      <c r="AB127" s="2" cm="1">
        <f t="array" ref="AB127">_xlfn.XLOOKUP(AB$1&amp;$R127,$C$3:$C$1662&amp;$D$3:$D$1662,$E$3:$E$1662,0,0,1)</f>
        <v>100</v>
      </c>
      <c r="AC127" s="2" cm="1">
        <f t="array" ref="AC127">_xlfn.XLOOKUP(AC$1&amp;$R127,$C$3:$C$1662&amp;$D$3:$D$1662,$E$3:$E$1662,0,0,1)</f>
        <v>0</v>
      </c>
    </row>
    <row r="128" spans="3:29" x14ac:dyDescent="0.4">
      <c r="C128" t="s">
        <v>804</v>
      </c>
      <c r="D128" t="s">
        <v>631</v>
      </c>
      <c r="E128">
        <v>0</v>
      </c>
      <c r="R128" t="s">
        <v>166</v>
      </c>
      <c r="S128" s="2">
        <f t="shared" si="8"/>
        <v>650580</v>
      </c>
      <c r="T128" s="2">
        <f t="shared" si="14"/>
        <v>389500</v>
      </c>
      <c r="U128" s="2">
        <f t="shared" si="14"/>
        <v>446200</v>
      </c>
      <c r="V128" s="2">
        <f t="shared" si="14"/>
        <v>721400</v>
      </c>
      <c r="W128" s="2">
        <f t="shared" si="14"/>
        <v>571900</v>
      </c>
      <c r="X128" s="2">
        <f t="shared" si="14"/>
        <v>1123900</v>
      </c>
      <c r="Y128" s="2" cm="1">
        <f t="array" ref="Y128">_xlfn.XLOOKUP(Y$1&amp;$R128,$C$3:$C$1662&amp;$D$3:$D$1662,$E$3:$E$1662,0,0,1)</f>
        <v>600</v>
      </c>
      <c r="Z128" s="2" cm="1">
        <f t="array" ref="Z128">_xlfn.XLOOKUP(Z$1&amp;$R128,$C$3:$C$1662&amp;$D$3:$D$1662,$E$3:$E$1662,0,0,1)</f>
        <v>13100</v>
      </c>
      <c r="AA128" s="2" cm="1">
        <f t="array" ref="AA128">_xlfn.XLOOKUP(AA$1&amp;$R128,$C$3:$C$1662&amp;$D$3:$D$1662,$E$3:$E$1662,0,0,1)</f>
        <v>4400</v>
      </c>
      <c r="AB128" s="2" cm="1">
        <f t="array" ref="AB128">_xlfn.XLOOKUP(AB$1&amp;$R128,$C$3:$C$1662&amp;$D$3:$D$1662,$E$3:$E$1662,0,0,1)</f>
        <v>0</v>
      </c>
      <c r="AC128" s="2" cm="1">
        <f t="array" ref="AC128">_xlfn.XLOOKUP(AC$1&amp;$R128,$C$3:$C$1662&amp;$D$3:$D$1662,$E$3:$E$1662,0,0,1)</f>
        <v>7500</v>
      </c>
    </row>
    <row r="129" spans="3:29" x14ac:dyDescent="0.4">
      <c r="C129" t="s">
        <v>804</v>
      </c>
      <c r="D129" t="s">
        <v>632</v>
      </c>
      <c r="E129">
        <v>7500</v>
      </c>
      <c r="R129" t="s">
        <v>60</v>
      </c>
      <c r="S129" s="2">
        <f t="shared" si="8"/>
        <v>654440</v>
      </c>
      <c r="T129" s="2">
        <f t="shared" si="14"/>
        <v>390600</v>
      </c>
      <c r="U129" s="2">
        <f t="shared" si="14"/>
        <v>457100</v>
      </c>
      <c r="V129" s="2">
        <f t="shared" si="14"/>
        <v>723400</v>
      </c>
      <c r="W129" s="2">
        <f t="shared" si="14"/>
        <v>575300</v>
      </c>
      <c r="X129" s="2">
        <f t="shared" si="14"/>
        <v>1125800</v>
      </c>
      <c r="Y129" s="2" cm="1">
        <f t="array" ref="Y129">_xlfn.XLOOKUP(Y$1&amp;$R129,$C$3:$C$1662&amp;$D$3:$D$1662,$E$3:$E$1662,0,0,1)</f>
        <v>1100</v>
      </c>
      <c r="Z129" s="2" cm="1">
        <f t="array" ref="Z129">_xlfn.XLOOKUP(Z$1&amp;$R129,$C$3:$C$1662&amp;$D$3:$D$1662,$E$3:$E$1662,0,0,1)</f>
        <v>10900</v>
      </c>
      <c r="AA129" s="2" cm="1">
        <f t="array" ref="AA129">_xlfn.XLOOKUP(AA$1&amp;$R129,$C$3:$C$1662&amp;$D$3:$D$1662,$E$3:$E$1662,0,0,1)</f>
        <v>2000</v>
      </c>
      <c r="AB129" s="2" cm="1">
        <f t="array" ref="AB129">_xlfn.XLOOKUP(AB$1&amp;$R129,$C$3:$C$1662&amp;$D$3:$D$1662,$E$3:$E$1662,0,0,1)</f>
        <v>3400</v>
      </c>
      <c r="AC129" s="2" cm="1">
        <f t="array" ref="AC129">_xlfn.XLOOKUP(AC$1&amp;$R129,$C$3:$C$1662&amp;$D$3:$D$1662,$E$3:$E$1662,0,0,1)</f>
        <v>1900</v>
      </c>
    </row>
    <row r="130" spans="3:29" x14ac:dyDescent="0.4">
      <c r="C130" t="s">
        <v>804</v>
      </c>
      <c r="D130" t="s">
        <v>633</v>
      </c>
      <c r="E130">
        <v>1900</v>
      </c>
      <c r="R130" t="s">
        <v>266</v>
      </c>
      <c r="S130" s="2">
        <f t="shared" si="8"/>
        <v>656700</v>
      </c>
      <c r="T130" s="2">
        <f t="shared" si="14"/>
        <v>390800</v>
      </c>
      <c r="U130" s="2">
        <f t="shared" si="14"/>
        <v>466000</v>
      </c>
      <c r="V130" s="2">
        <f t="shared" si="14"/>
        <v>724300</v>
      </c>
      <c r="W130" s="2">
        <f t="shared" si="14"/>
        <v>575300</v>
      </c>
      <c r="X130" s="2">
        <f t="shared" si="14"/>
        <v>1127100</v>
      </c>
      <c r="Y130" s="2" cm="1">
        <f t="array" ref="Y130">_xlfn.XLOOKUP(Y$1&amp;$R130,$C$3:$C$1662&amp;$D$3:$D$1662,$E$3:$E$1662,0,0,1)</f>
        <v>200</v>
      </c>
      <c r="Z130" s="2" cm="1">
        <f t="array" ref="Z130">_xlfn.XLOOKUP(Z$1&amp;$R130,$C$3:$C$1662&amp;$D$3:$D$1662,$E$3:$E$1662,0,0,1)</f>
        <v>8900</v>
      </c>
      <c r="AA130" s="2" cm="1">
        <f t="array" ref="AA130">_xlfn.XLOOKUP(AA$1&amp;$R130,$C$3:$C$1662&amp;$D$3:$D$1662,$E$3:$E$1662,0,0,1)</f>
        <v>900</v>
      </c>
      <c r="AB130" s="2" cm="1">
        <f t="array" ref="AB130">_xlfn.XLOOKUP(AB$1&amp;$R130,$C$3:$C$1662&amp;$D$3:$D$1662,$E$3:$E$1662,0,0,1)</f>
        <v>0</v>
      </c>
      <c r="AC130" s="2" cm="1">
        <f t="array" ref="AC130">_xlfn.XLOOKUP(AC$1&amp;$R130,$C$3:$C$1662&amp;$D$3:$D$1662,$E$3:$E$1662,0,0,1)</f>
        <v>1300</v>
      </c>
    </row>
    <row r="131" spans="3:29" x14ac:dyDescent="0.4">
      <c r="C131" t="s">
        <v>804</v>
      </c>
      <c r="D131" t="s">
        <v>634</v>
      </c>
      <c r="E131">
        <v>1300</v>
      </c>
      <c r="R131" t="s">
        <v>44</v>
      </c>
      <c r="S131" s="2">
        <f t="shared" ref="S131:S194" si="15">IFERROR(AVERAGEIFS(T131:X131,T131:X131,"&gt;0"),0)</f>
        <v>660660</v>
      </c>
      <c r="T131" s="2">
        <f t="shared" si="14"/>
        <v>393400</v>
      </c>
      <c r="U131" s="2">
        <f t="shared" si="14"/>
        <v>474900</v>
      </c>
      <c r="V131" s="2">
        <f t="shared" si="14"/>
        <v>725400</v>
      </c>
      <c r="W131" s="2">
        <f t="shared" si="14"/>
        <v>577500</v>
      </c>
      <c r="X131" s="2">
        <f t="shared" si="14"/>
        <v>1132100</v>
      </c>
      <c r="Y131" s="2" cm="1">
        <f t="array" ref="Y131">_xlfn.XLOOKUP(Y$1&amp;$R131,$C$3:$C$1662&amp;$D$3:$D$1662,$E$3:$E$1662,0,0,1)</f>
        <v>2600</v>
      </c>
      <c r="Z131" s="2" cm="1">
        <f t="array" ref="Z131">_xlfn.XLOOKUP(Z$1&amp;$R131,$C$3:$C$1662&amp;$D$3:$D$1662,$E$3:$E$1662,0,0,1)</f>
        <v>8900</v>
      </c>
      <c r="AA131" s="2" cm="1">
        <f t="array" ref="AA131">_xlfn.XLOOKUP(AA$1&amp;$R131,$C$3:$C$1662&amp;$D$3:$D$1662,$E$3:$E$1662,0,0,1)</f>
        <v>1100</v>
      </c>
      <c r="AB131" s="2" cm="1">
        <f t="array" ref="AB131">_xlfn.XLOOKUP(AB$1&amp;$R131,$C$3:$C$1662&amp;$D$3:$D$1662,$E$3:$E$1662,0,0,1)</f>
        <v>2200</v>
      </c>
      <c r="AC131" s="2" cm="1">
        <f t="array" ref="AC131">_xlfn.XLOOKUP(AC$1&amp;$R131,$C$3:$C$1662&amp;$D$3:$D$1662,$E$3:$E$1662,0,0,1)</f>
        <v>5000</v>
      </c>
    </row>
    <row r="132" spans="3:29" x14ac:dyDescent="0.4">
      <c r="C132" t="s">
        <v>804</v>
      </c>
      <c r="D132" t="s">
        <v>635</v>
      </c>
      <c r="E132">
        <v>5000</v>
      </c>
      <c r="R132" t="s">
        <v>230</v>
      </c>
      <c r="S132" s="2">
        <f t="shared" si="15"/>
        <v>666940</v>
      </c>
      <c r="T132" s="2">
        <f t="shared" ref="T132:X147" si="16">T131+Y132</f>
        <v>394500</v>
      </c>
      <c r="U132" s="2">
        <f t="shared" si="16"/>
        <v>488800</v>
      </c>
      <c r="V132" s="2">
        <f t="shared" si="16"/>
        <v>726200</v>
      </c>
      <c r="W132" s="2">
        <f t="shared" si="16"/>
        <v>579900</v>
      </c>
      <c r="X132" s="2">
        <f t="shared" si="16"/>
        <v>1145300</v>
      </c>
      <c r="Y132" s="2" cm="1">
        <f t="array" ref="Y132">_xlfn.XLOOKUP(Y$1&amp;$R132,$C$3:$C$1662&amp;$D$3:$D$1662,$E$3:$E$1662,0,0,1)</f>
        <v>1100</v>
      </c>
      <c r="Z132" s="2" cm="1">
        <f t="array" ref="Z132">_xlfn.XLOOKUP(Z$1&amp;$R132,$C$3:$C$1662&amp;$D$3:$D$1662,$E$3:$E$1662,0,0,1)</f>
        <v>13900</v>
      </c>
      <c r="AA132" s="2" cm="1">
        <f t="array" ref="AA132">_xlfn.XLOOKUP(AA$1&amp;$R132,$C$3:$C$1662&amp;$D$3:$D$1662,$E$3:$E$1662,0,0,1)</f>
        <v>800</v>
      </c>
      <c r="AB132" s="2" cm="1">
        <f t="array" ref="AB132">_xlfn.XLOOKUP(AB$1&amp;$R132,$C$3:$C$1662&amp;$D$3:$D$1662,$E$3:$E$1662,0,0,1)</f>
        <v>2400</v>
      </c>
      <c r="AC132" s="2" cm="1">
        <f t="array" ref="AC132">_xlfn.XLOOKUP(AC$1&amp;$R132,$C$3:$C$1662&amp;$D$3:$D$1662,$E$3:$E$1662,0,0,1)</f>
        <v>13200</v>
      </c>
    </row>
    <row r="133" spans="3:29" x14ac:dyDescent="0.4">
      <c r="C133" t="s">
        <v>804</v>
      </c>
      <c r="D133" t="s">
        <v>636</v>
      </c>
      <c r="E133">
        <v>13200</v>
      </c>
      <c r="R133" t="s">
        <v>214</v>
      </c>
      <c r="S133" s="2">
        <f t="shared" si="15"/>
        <v>671500</v>
      </c>
      <c r="T133" s="2">
        <f t="shared" si="16"/>
        <v>397300</v>
      </c>
      <c r="U133" s="2">
        <f t="shared" si="16"/>
        <v>503900</v>
      </c>
      <c r="V133" s="2">
        <f t="shared" si="16"/>
        <v>726200</v>
      </c>
      <c r="W133" s="2">
        <f t="shared" si="16"/>
        <v>581700</v>
      </c>
      <c r="X133" s="2">
        <f t="shared" si="16"/>
        <v>1148400</v>
      </c>
      <c r="Y133" s="2" cm="1">
        <f t="array" ref="Y133">_xlfn.XLOOKUP(Y$1&amp;$R133,$C$3:$C$1662&amp;$D$3:$D$1662,$E$3:$E$1662,0,0,1)</f>
        <v>2800</v>
      </c>
      <c r="Z133" s="2" cm="1">
        <f t="array" ref="Z133">_xlfn.XLOOKUP(Z$1&amp;$R133,$C$3:$C$1662&amp;$D$3:$D$1662,$E$3:$E$1662,0,0,1)</f>
        <v>15100</v>
      </c>
      <c r="AA133" s="2" cm="1">
        <f t="array" ref="AA133">_xlfn.XLOOKUP(AA$1&amp;$R133,$C$3:$C$1662&amp;$D$3:$D$1662,$E$3:$E$1662,0,0,1)</f>
        <v>0</v>
      </c>
      <c r="AB133" s="2" cm="1">
        <f t="array" ref="AB133">_xlfn.XLOOKUP(AB$1&amp;$R133,$C$3:$C$1662&amp;$D$3:$D$1662,$E$3:$E$1662,0,0,1)</f>
        <v>1800</v>
      </c>
      <c r="AC133" s="2" cm="1">
        <f t="array" ref="AC133">_xlfn.XLOOKUP(AC$1&amp;$R133,$C$3:$C$1662&amp;$D$3:$D$1662,$E$3:$E$1662,0,0,1)</f>
        <v>3100</v>
      </c>
    </row>
    <row r="134" spans="3:29" x14ac:dyDescent="0.4">
      <c r="C134" t="s">
        <v>804</v>
      </c>
      <c r="D134" t="s">
        <v>637</v>
      </c>
      <c r="E134">
        <v>3100</v>
      </c>
      <c r="R134" t="s">
        <v>233</v>
      </c>
      <c r="S134" s="2">
        <f t="shared" si="15"/>
        <v>673420</v>
      </c>
      <c r="T134" s="2">
        <f t="shared" si="16"/>
        <v>398000</v>
      </c>
      <c r="U134" s="2">
        <f t="shared" si="16"/>
        <v>508100</v>
      </c>
      <c r="V134" s="2">
        <f t="shared" si="16"/>
        <v>726900</v>
      </c>
      <c r="W134" s="2">
        <f t="shared" si="16"/>
        <v>585300</v>
      </c>
      <c r="X134" s="2">
        <f t="shared" si="16"/>
        <v>1148800</v>
      </c>
      <c r="Y134" s="2" cm="1">
        <f t="array" ref="Y134">_xlfn.XLOOKUP(Y$1&amp;$R134,$C$3:$C$1662&amp;$D$3:$D$1662,$E$3:$E$1662,0,0,1)</f>
        <v>700</v>
      </c>
      <c r="Z134" s="2" cm="1">
        <f t="array" ref="Z134">_xlfn.XLOOKUP(Z$1&amp;$R134,$C$3:$C$1662&amp;$D$3:$D$1662,$E$3:$E$1662,0,0,1)</f>
        <v>4200</v>
      </c>
      <c r="AA134" s="2" cm="1">
        <f t="array" ref="AA134">_xlfn.XLOOKUP(AA$1&amp;$R134,$C$3:$C$1662&amp;$D$3:$D$1662,$E$3:$E$1662,0,0,1)</f>
        <v>700</v>
      </c>
      <c r="AB134" s="2" cm="1">
        <f t="array" ref="AB134">_xlfn.XLOOKUP(AB$1&amp;$R134,$C$3:$C$1662&amp;$D$3:$D$1662,$E$3:$E$1662,0,0,1)</f>
        <v>3600</v>
      </c>
      <c r="AC134" s="2" cm="1">
        <f t="array" ref="AC134">_xlfn.XLOOKUP(AC$1&amp;$R134,$C$3:$C$1662&amp;$D$3:$D$1662,$E$3:$E$1662,0,0,1)</f>
        <v>400</v>
      </c>
    </row>
    <row r="135" spans="3:29" x14ac:dyDescent="0.4">
      <c r="C135" t="s">
        <v>804</v>
      </c>
      <c r="D135" t="s">
        <v>638</v>
      </c>
      <c r="E135">
        <v>400</v>
      </c>
      <c r="R135" t="s">
        <v>224</v>
      </c>
      <c r="S135" s="2">
        <f t="shared" si="15"/>
        <v>678040</v>
      </c>
      <c r="T135" s="2">
        <f t="shared" si="16"/>
        <v>398600</v>
      </c>
      <c r="U135" s="2">
        <f t="shared" si="16"/>
        <v>525900</v>
      </c>
      <c r="V135" s="2">
        <f t="shared" si="16"/>
        <v>730400</v>
      </c>
      <c r="W135" s="2">
        <f t="shared" si="16"/>
        <v>586300</v>
      </c>
      <c r="X135" s="2">
        <f t="shared" si="16"/>
        <v>1149000</v>
      </c>
      <c r="Y135" s="2" cm="1">
        <f t="array" ref="Y135">_xlfn.XLOOKUP(Y$1&amp;$R135,$C$3:$C$1662&amp;$D$3:$D$1662,$E$3:$E$1662,0,0,1)</f>
        <v>600</v>
      </c>
      <c r="Z135" s="2" cm="1">
        <f t="array" ref="Z135">_xlfn.XLOOKUP(Z$1&amp;$R135,$C$3:$C$1662&amp;$D$3:$D$1662,$E$3:$E$1662,0,0,1)</f>
        <v>17800</v>
      </c>
      <c r="AA135" s="2" cm="1">
        <f t="array" ref="AA135">_xlfn.XLOOKUP(AA$1&amp;$R135,$C$3:$C$1662&amp;$D$3:$D$1662,$E$3:$E$1662,0,0,1)</f>
        <v>3500</v>
      </c>
      <c r="AB135" s="2" cm="1">
        <f t="array" ref="AB135">_xlfn.XLOOKUP(AB$1&amp;$R135,$C$3:$C$1662&amp;$D$3:$D$1662,$E$3:$E$1662,0,0,1)</f>
        <v>1000</v>
      </c>
      <c r="AC135" s="2" cm="1">
        <f t="array" ref="AC135">_xlfn.XLOOKUP(AC$1&amp;$R135,$C$3:$C$1662&amp;$D$3:$D$1662,$E$3:$E$1662,0,0,1)</f>
        <v>200</v>
      </c>
    </row>
    <row r="136" spans="3:29" x14ac:dyDescent="0.4">
      <c r="C136" t="s">
        <v>804</v>
      </c>
      <c r="D136" t="s">
        <v>639</v>
      </c>
      <c r="E136">
        <v>200</v>
      </c>
      <c r="R136" t="s">
        <v>189</v>
      </c>
      <c r="S136" s="2">
        <f t="shared" si="15"/>
        <v>680800</v>
      </c>
      <c r="T136" s="2">
        <f t="shared" si="16"/>
        <v>399600</v>
      </c>
      <c r="U136" s="2">
        <f t="shared" si="16"/>
        <v>537900</v>
      </c>
      <c r="V136" s="2">
        <f t="shared" si="16"/>
        <v>730400</v>
      </c>
      <c r="W136" s="2">
        <f t="shared" si="16"/>
        <v>586600</v>
      </c>
      <c r="X136" s="2">
        <f t="shared" si="16"/>
        <v>1149500</v>
      </c>
      <c r="Y136" s="2" cm="1">
        <f t="array" ref="Y136">_xlfn.XLOOKUP(Y$1&amp;$R136,$C$3:$C$1662&amp;$D$3:$D$1662,$E$3:$E$1662,0,0,1)</f>
        <v>1000</v>
      </c>
      <c r="Z136" s="2" cm="1">
        <f t="array" ref="Z136">_xlfn.XLOOKUP(Z$1&amp;$R136,$C$3:$C$1662&amp;$D$3:$D$1662,$E$3:$E$1662,0,0,1)</f>
        <v>12000</v>
      </c>
      <c r="AA136" s="2" cm="1">
        <f t="array" ref="AA136">_xlfn.XLOOKUP(AA$1&amp;$R136,$C$3:$C$1662&amp;$D$3:$D$1662,$E$3:$E$1662,0,0,1)</f>
        <v>0</v>
      </c>
      <c r="AB136" s="2" cm="1">
        <f t="array" ref="AB136">_xlfn.XLOOKUP(AB$1&amp;$R136,$C$3:$C$1662&amp;$D$3:$D$1662,$E$3:$E$1662,0,0,1)</f>
        <v>300</v>
      </c>
      <c r="AC136" s="2" cm="1">
        <f t="array" ref="AC136">_xlfn.XLOOKUP(AC$1&amp;$R136,$C$3:$C$1662&amp;$D$3:$D$1662,$E$3:$E$1662,0,0,1)</f>
        <v>500</v>
      </c>
    </row>
    <row r="137" spans="3:29" x14ac:dyDescent="0.4">
      <c r="C137" t="s">
        <v>804</v>
      </c>
      <c r="D137" t="s">
        <v>640</v>
      </c>
      <c r="E137">
        <v>500</v>
      </c>
      <c r="R137" t="s">
        <v>245</v>
      </c>
      <c r="S137" s="2">
        <f t="shared" si="15"/>
        <v>689280</v>
      </c>
      <c r="T137" s="2">
        <f t="shared" si="16"/>
        <v>402700</v>
      </c>
      <c r="U137" s="2">
        <f t="shared" si="16"/>
        <v>540600</v>
      </c>
      <c r="V137" s="2">
        <f t="shared" si="16"/>
        <v>739000</v>
      </c>
      <c r="W137" s="2">
        <f t="shared" si="16"/>
        <v>586600</v>
      </c>
      <c r="X137" s="2">
        <f t="shared" si="16"/>
        <v>1177500</v>
      </c>
      <c r="Y137" s="2" cm="1">
        <f t="array" ref="Y137">_xlfn.XLOOKUP(Y$1&amp;$R137,$C$3:$C$1662&amp;$D$3:$D$1662,$E$3:$E$1662,0,0,1)</f>
        <v>3100</v>
      </c>
      <c r="Z137" s="2" cm="1">
        <f t="array" ref="Z137">_xlfn.XLOOKUP(Z$1&amp;$R137,$C$3:$C$1662&amp;$D$3:$D$1662,$E$3:$E$1662,0,0,1)</f>
        <v>2700</v>
      </c>
      <c r="AA137" s="2" cm="1">
        <f t="array" ref="AA137">_xlfn.XLOOKUP(AA$1&amp;$R137,$C$3:$C$1662&amp;$D$3:$D$1662,$E$3:$E$1662,0,0,1)</f>
        <v>8600</v>
      </c>
      <c r="AB137" s="2" cm="1">
        <f t="array" ref="AB137">_xlfn.XLOOKUP(AB$1&amp;$R137,$C$3:$C$1662&amp;$D$3:$D$1662,$E$3:$E$1662,0,0,1)</f>
        <v>0</v>
      </c>
      <c r="AC137" s="2" cm="1">
        <f t="array" ref="AC137">_xlfn.XLOOKUP(AC$1&amp;$R137,$C$3:$C$1662&amp;$D$3:$D$1662,$E$3:$E$1662,0,0,1)</f>
        <v>28000</v>
      </c>
    </row>
    <row r="138" spans="3:29" x14ac:dyDescent="0.4">
      <c r="C138" t="s">
        <v>804</v>
      </c>
      <c r="D138" t="s">
        <v>641</v>
      </c>
      <c r="E138">
        <v>28000</v>
      </c>
      <c r="R138" t="s">
        <v>70</v>
      </c>
      <c r="S138" s="2">
        <f t="shared" si="15"/>
        <v>693060</v>
      </c>
      <c r="T138" s="2">
        <f t="shared" si="16"/>
        <v>403100</v>
      </c>
      <c r="U138" s="2">
        <f t="shared" si="16"/>
        <v>556300</v>
      </c>
      <c r="V138" s="2">
        <f t="shared" si="16"/>
        <v>739600</v>
      </c>
      <c r="W138" s="2">
        <f t="shared" si="16"/>
        <v>588100</v>
      </c>
      <c r="X138" s="2">
        <f t="shared" si="16"/>
        <v>1178200</v>
      </c>
      <c r="Y138" s="2" cm="1">
        <f t="array" ref="Y138">_xlfn.XLOOKUP(Y$1&amp;$R138,$C$3:$C$1662&amp;$D$3:$D$1662,$E$3:$E$1662,0,0,1)</f>
        <v>400</v>
      </c>
      <c r="Z138" s="2" cm="1">
        <f t="array" ref="Z138">_xlfn.XLOOKUP(Z$1&amp;$R138,$C$3:$C$1662&amp;$D$3:$D$1662,$E$3:$E$1662,0,0,1)</f>
        <v>15700</v>
      </c>
      <c r="AA138" s="2" cm="1">
        <f t="array" ref="AA138">_xlfn.XLOOKUP(AA$1&amp;$R138,$C$3:$C$1662&amp;$D$3:$D$1662,$E$3:$E$1662,0,0,1)</f>
        <v>600</v>
      </c>
      <c r="AB138" s="2" cm="1">
        <f t="array" ref="AB138">_xlfn.XLOOKUP(AB$1&amp;$R138,$C$3:$C$1662&amp;$D$3:$D$1662,$E$3:$E$1662,0,0,1)</f>
        <v>1500</v>
      </c>
      <c r="AC138" s="2" cm="1">
        <f t="array" ref="AC138">_xlfn.XLOOKUP(AC$1&amp;$R138,$C$3:$C$1662&amp;$D$3:$D$1662,$E$3:$E$1662,0,0,1)</f>
        <v>700</v>
      </c>
    </row>
    <row r="139" spans="3:29" x14ac:dyDescent="0.4">
      <c r="C139" t="s">
        <v>804</v>
      </c>
      <c r="D139" t="s">
        <v>642</v>
      </c>
      <c r="E139">
        <v>700</v>
      </c>
      <c r="R139" t="s">
        <v>288</v>
      </c>
      <c r="S139" s="2">
        <f t="shared" si="15"/>
        <v>697940</v>
      </c>
      <c r="T139" s="2">
        <f t="shared" si="16"/>
        <v>404000</v>
      </c>
      <c r="U139" s="2">
        <f t="shared" si="16"/>
        <v>560900</v>
      </c>
      <c r="V139" s="2">
        <f t="shared" si="16"/>
        <v>739800</v>
      </c>
      <c r="W139" s="2">
        <f t="shared" si="16"/>
        <v>591300</v>
      </c>
      <c r="X139" s="2">
        <f t="shared" si="16"/>
        <v>1193700</v>
      </c>
      <c r="Y139" s="2" cm="1">
        <f t="array" ref="Y139">_xlfn.XLOOKUP(Y$1&amp;$R139,$C$3:$C$1662&amp;$D$3:$D$1662,$E$3:$E$1662,0,0,1)</f>
        <v>900</v>
      </c>
      <c r="Z139" s="2" cm="1">
        <f t="array" ref="Z139">_xlfn.XLOOKUP(Z$1&amp;$R139,$C$3:$C$1662&amp;$D$3:$D$1662,$E$3:$E$1662,0,0,1)</f>
        <v>4600</v>
      </c>
      <c r="AA139" s="2" cm="1">
        <f t="array" ref="AA139">_xlfn.XLOOKUP(AA$1&amp;$R139,$C$3:$C$1662&amp;$D$3:$D$1662,$E$3:$E$1662,0,0,1)</f>
        <v>200</v>
      </c>
      <c r="AB139" s="2" cm="1">
        <f t="array" ref="AB139">_xlfn.XLOOKUP(AB$1&amp;$R139,$C$3:$C$1662&amp;$D$3:$D$1662,$E$3:$E$1662,0,0,1)</f>
        <v>3200</v>
      </c>
      <c r="AC139" s="2" cm="1">
        <f t="array" ref="AC139">_xlfn.XLOOKUP(AC$1&amp;$R139,$C$3:$C$1662&amp;$D$3:$D$1662,$E$3:$E$1662,0,0,1)</f>
        <v>15500</v>
      </c>
    </row>
    <row r="140" spans="3:29" x14ac:dyDescent="0.4">
      <c r="C140" t="s">
        <v>804</v>
      </c>
      <c r="D140" t="s">
        <v>643</v>
      </c>
      <c r="E140">
        <v>15500</v>
      </c>
      <c r="R140" t="s">
        <v>284</v>
      </c>
      <c r="S140" s="2">
        <f t="shared" si="15"/>
        <v>700780</v>
      </c>
      <c r="T140" s="2">
        <f t="shared" si="16"/>
        <v>404500</v>
      </c>
      <c r="U140" s="2">
        <f t="shared" si="16"/>
        <v>567200</v>
      </c>
      <c r="V140" s="2">
        <f t="shared" si="16"/>
        <v>739800</v>
      </c>
      <c r="W140" s="2">
        <f t="shared" si="16"/>
        <v>597400</v>
      </c>
      <c r="X140" s="2">
        <f t="shared" si="16"/>
        <v>1195000</v>
      </c>
      <c r="Y140" s="2" cm="1">
        <f t="array" ref="Y140">_xlfn.XLOOKUP(Y$1&amp;$R140,$C$3:$C$1662&amp;$D$3:$D$1662,$E$3:$E$1662,0,0,1)</f>
        <v>500</v>
      </c>
      <c r="Z140" s="2" cm="1">
        <f t="array" ref="Z140">_xlfn.XLOOKUP(Z$1&amp;$R140,$C$3:$C$1662&amp;$D$3:$D$1662,$E$3:$E$1662,0,0,1)</f>
        <v>6300</v>
      </c>
      <c r="AA140" s="2" cm="1">
        <f t="array" ref="AA140">_xlfn.XLOOKUP(AA$1&amp;$R140,$C$3:$C$1662&amp;$D$3:$D$1662,$E$3:$E$1662,0,0,1)</f>
        <v>0</v>
      </c>
      <c r="AB140" s="2" cm="1">
        <f t="array" ref="AB140">_xlfn.XLOOKUP(AB$1&amp;$R140,$C$3:$C$1662&amp;$D$3:$D$1662,$E$3:$E$1662,0,0,1)</f>
        <v>6100</v>
      </c>
      <c r="AC140" s="2" cm="1">
        <f t="array" ref="AC140">_xlfn.XLOOKUP(AC$1&amp;$R140,$C$3:$C$1662&amp;$D$3:$D$1662,$E$3:$E$1662,0,0,1)</f>
        <v>1300</v>
      </c>
    </row>
    <row r="141" spans="3:29" x14ac:dyDescent="0.4">
      <c r="C141" t="s">
        <v>804</v>
      </c>
      <c r="D141" t="s">
        <v>644</v>
      </c>
      <c r="E141">
        <v>1300</v>
      </c>
      <c r="R141" t="s">
        <v>105</v>
      </c>
      <c r="S141" s="2">
        <f t="shared" si="15"/>
        <v>703700</v>
      </c>
      <c r="T141" s="2">
        <f t="shared" si="16"/>
        <v>404700</v>
      </c>
      <c r="U141" s="2">
        <f t="shared" si="16"/>
        <v>575400</v>
      </c>
      <c r="V141" s="2">
        <f t="shared" si="16"/>
        <v>743000</v>
      </c>
      <c r="W141" s="2">
        <f t="shared" si="16"/>
        <v>600100</v>
      </c>
      <c r="X141" s="2">
        <f t="shared" si="16"/>
        <v>1195300</v>
      </c>
      <c r="Y141" s="2" cm="1">
        <f t="array" ref="Y141">_xlfn.XLOOKUP(Y$1&amp;$R141,$C$3:$C$1662&amp;$D$3:$D$1662,$E$3:$E$1662,0,0,1)</f>
        <v>200</v>
      </c>
      <c r="Z141" s="2" cm="1">
        <f t="array" ref="Z141">_xlfn.XLOOKUP(Z$1&amp;$R141,$C$3:$C$1662&amp;$D$3:$D$1662,$E$3:$E$1662,0,0,1)</f>
        <v>8200</v>
      </c>
      <c r="AA141" s="2" cm="1">
        <f t="array" ref="AA141">_xlfn.XLOOKUP(AA$1&amp;$R141,$C$3:$C$1662&amp;$D$3:$D$1662,$E$3:$E$1662,0,0,1)</f>
        <v>3200</v>
      </c>
      <c r="AB141" s="2" cm="1">
        <f t="array" ref="AB141">_xlfn.XLOOKUP(AB$1&amp;$R141,$C$3:$C$1662&amp;$D$3:$D$1662,$E$3:$E$1662,0,0,1)</f>
        <v>2700</v>
      </c>
      <c r="AC141" s="2" cm="1">
        <f t="array" ref="AC141">_xlfn.XLOOKUP(AC$1&amp;$R141,$C$3:$C$1662&amp;$D$3:$D$1662,$E$3:$E$1662,0,0,1)</f>
        <v>300</v>
      </c>
    </row>
    <row r="142" spans="3:29" x14ac:dyDescent="0.4">
      <c r="C142" t="s">
        <v>804</v>
      </c>
      <c r="D142" t="s">
        <v>645</v>
      </c>
      <c r="E142">
        <v>300</v>
      </c>
      <c r="R142" t="s">
        <v>42</v>
      </c>
      <c r="S142" s="2">
        <f t="shared" si="15"/>
        <v>705180</v>
      </c>
      <c r="T142" s="2">
        <f t="shared" si="16"/>
        <v>404800</v>
      </c>
      <c r="U142" s="2">
        <f t="shared" si="16"/>
        <v>579700</v>
      </c>
      <c r="V142" s="2">
        <f t="shared" si="16"/>
        <v>743600</v>
      </c>
      <c r="W142" s="2">
        <f t="shared" si="16"/>
        <v>600300</v>
      </c>
      <c r="X142" s="2">
        <f t="shared" si="16"/>
        <v>1197500</v>
      </c>
      <c r="Y142" s="2" cm="1">
        <f t="array" ref="Y142">_xlfn.XLOOKUP(Y$1&amp;$R142,$C$3:$C$1662&amp;$D$3:$D$1662,$E$3:$E$1662,0,0,1)</f>
        <v>100</v>
      </c>
      <c r="Z142" s="2" cm="1">
        <f t="array" ref="Z142">_xlfn.XLOOKUP(Z$1&amp;$R142,$C$3:$C$1662&amp;$D$3:$D$1662,$E$3:$E$1662,0,0,1)</f>
        <v>4300</v>
      </c>
      <c r="AA142" s="2" cm="1">
        <f t="array" ref="AA142">_xlfn.XLOOKUP(AA$1&amp;$R142,$C$3:$C$1662&amp;$D$3:$D$1662,$E$3:$E$1662,0,0,1)</f>
        <v>600</v>
      </c>
      <c r="AB142" s="2" cm="1">
        <f t="array" ref="AB142">_xlfn.XLOOKUP(AB$1&amp;$R142,$C$3:$C$1662&amp;$D$3:$D$1662,$E$3:$E$1662,0,0,1)</f>
        <v>200</v>
      </c>
      <c r="AC142" s="2" cm="1">
        <f t="array" ref="AC142">_xlfn.XLOOKUP(AC$1&amp;$R142,$C$3:$C$1662&amp;$D$3:$D$1662,$E$3:$E$1662,0,0,1)</f>
        <v>2200</v>
      </c>
    </row>
    <row r="143" spans="3:29" x14ac:dyDescent="0.4">
      <c r="C143" t="s">
        <v>804</v>
      </c>
      <c r="D143" t="s">
        <v>646</v>
      </c>
      <c r="E143">
        <v>2200</v>
      </c>
      <c r="R143" t="s">
        <v>111</v>
      </c>
      <c r="S143" s="2">
        <f t="shared" si="15"/>
        <v>706980</v>
      </c>
      <c r="T143" s="2">
        <f t="shared" si="16"/>
        <v>404900</v>
      </c>
      <c r="U143" s="2">
        <f t="shared" si="16"/>
        <v>582900</v>
      </c>
      <c r="V143" s="2">
        <f t="shared" si="16"/>
        <v>745500</v>
      </c>
      <c r="W143" s="2">
        <f t="shared" si="16"/>
        <v>603300</v>
      </c>
      <c r="X143" s="2">
        <f t="shared" si="16"/>
        <v>1198300</v>
      </c>
      <c r="Y143" s="2" cm="1">
        <f t="array" ref="Y143">_xlfn.XLOOKUP(Y$1&amp;$R143,$C$3:$C$1662&amp;$D$3:$D$1662,$E$3:$E$1662,0,0,1)</f>
        <v>100</v>
      </c>
      <c r="Z143" s="2" cm="1">
        <f t="array" ref="Z143">_xlfn.XLOOKUP(Z$1&amp;$R143,$C$3:$C$1662&amp;$D$3:$D$1662,$E$3:$E$1662,0,0,1)</f>
        <v>3200</v>
      </c>
      <c r="AA143" s="2" cm="1">
        <f t="array" ref="AA143">_xlfn.XLOOKUP(AA$1&amp;$R143,$C$3:$C$1662&amp;$D$3:$D$1662,$E$3:$E$1662,0,0,1)</f>
        <v>1900</v>
      </c>
      <c r="AB143" s="2" cm="1">
        <f t="array" ref="AB143">_xlfn.XLOOKUP(AB$1&amp;$R143,$C$3:$C$1662&amp;$D$3:$D$1662,$E$3:$E$1662,0,0,1)</f>
        <v>3000</v>
      </c>
      <c r="AC143" s="2" cm="1">
        <f t="array" ref="AC143">_xlfn.XLOOKUP(AC$1&amp;$R143,$C$3:$C$1662&amp;$D$3:$D$1662,$E$3:$E$1662,0,0,1)</f>
        <v>800</v>
      </c>
    </row>
    <row r="144" spans="3:29" x14ac:dyDescent="0.4">
      <c r="C144" t="s">
        <v>804</v>
      </c>
      <c r="D144" t="s">
        <v>647</v>
      </c>
      <c r="E144">
        <v>800</v>
      </c>
      <c r="R144" t="s">
        <v>186</v>
      </c>
      <c r="S144" s="2">
        <f t="shared" si="15"/>
        <v>709600</v>
      </c>
      <c r="T144" s="2">
        <f t="shared" si="16"/>
        <v>405100</v>
      </c>
      <c r="U144" s="2">
        <f t="shared" si="16"/>
        <v>584100</v>
      </c>
      <c r="V144" s="2">
        <f t="shared" si="16"/>
        <v>745700</v>
      </c>
      <c r="W144" s="2">
        <f t="shared" si="16"/>
        <v>609000</v>
      </c>
      <c r="X144" s="2">
        <f t="shared" si="16"/>
        <v>1204100</v>
      </c>
      <c r="Y144" s="2" cm="1">
        <f t="array" ref="Y144">_xlfn.XLOOKUP(Y$1&amp;$R144,$C$3:$C$1662&amp;$D$3:$D$1662,$E$3:$E$1662,0,0,1)</f>
        <v>200</v>
      </c>
      <c r="Z144" s="2" cm="1">
        <f t="array" ref="Z144">_xlfn.XLOOKUP(Z$1&amp;$R144,$C$3:$C$1662&amp;$D$3:$D$1662,$E$3:$E$1662,0,0,1)</f>
        <v>1200</v>
      </c>
      <c r="AA144" s="2" cm="1">
        <f t="array" ref="AA144">_xlfn.XLOOKUP(AA$1&amp;$R144,$C$3:$C$1662&amp;$D$3:$D$1662,$E$3:$E$1662,0,0,1)</f>
        <v>200</v>
      </c>
      <c r="AB144" s="2" cm="1">
        <f t="array" ref="AB144">_xlfn.XLOOKUP(AB$1&amp;$R144,$C$3:$C$1662&amp;$D$3:$D$1662,$E$3:$E$1662,0,0,1)</f>
        <v>5700</v>
      </c>
      <c r="AC144" s="2" cm="1">
        <f t="array" ref="AC144">_xlfn.XLOOKUP(AC$1&amp;$R144,$C$3:$C$1662&amp;$D$3:$D$1662,$E$3:$E$1662,0,0,1)</f>
        <v>5800</v>
      </c>
    </row>
    <row r="145" spans="3:29" x14ac:dyDescent="0.4">
      <c r="C145" t="s">
        <v>804</v>
      </c>
      <c r="D145" t="s">
        <v>648</v>
      </c>
      <c r="E145">
        <v>5800</v>
      </c>
      <c r="R145" t="s">
        <v>68</v>
      </c>
      <c r="S145" s="2">
        <f t="shared" si="15"/>
        <v>714140</v>
      </c>
      <c r="T145" s="2">
        <f t="shared" si="16"/>
        <v>411500</v>
      </c>
      <c r="U145" s="2">
        <f t="shared" si="16"/>
        <v>588000</v>
      </c>
      <c r="V145" s="2">
        <f t="shared" si="16"/>
        <v>750300</v>
      </c>
      <c r="W145" s="2">
        <f t="shared" si="16"/>
        <v>614200</v>
      </c>
      <c r="X145" s="2">
        <f t="shared" si="16"/>
        <v>1206700</v>
      </c>
      <c r="Y145" s="2" cm="1">
        <f t="array" ref="Y145">_xlfn.XLOOKUP(Y$1&amp;$R145,$C$3:$C$1662&amp;$D$3:$D$1662,$E$3:$E$1662,0,0,1)</f>
        <v>6400</v>
      </c>
      <c r="Z145" s="2" cm="1">
        <f t="array" ref="Z145">_xlfn.XLOOKUP(Z$1&amp;$R145,$C$3:$C$1662&amp;$D$3:$D$1662,$E$3:$E$1662,0,0,1)</f>
        <v>3900</v>
      </c>
      <c r="AA145" s="2" cm="1">
        <f t="array" ref="AA145">_xlfn.XLOOKUP(AA$1&amp;$R145,$C$3:$C$1662&amp;$D$3:$D$1662,$E$3:$E$1662,0,0,1)</f>
        <v>4600</v>
      </c>
      <c r="AB145" s="2" cm="1">
        <f t="array" ref="AB145">_xlfn.XLOOKUP(AB$1&amp;$R145,$C$3:$C$1662&amp;$D$3:$D$1662,$E$3:$E$1662,0,0,1)</f>
        <v>5200</v>
      </c>
      <c r="AC145" s="2" cm="1">
        <f t="array" ref="AC145">_xlfn.XLOOKUP(AC$1&amp;$R145,$C$3:$C$1662&amp;$D$3:$D$1662,$E$3:$E$1662,0,0,1)</f>
        <v>2600</v>
      </c>
    </row>
    <row r="146" spans="3:29" x14ac:dyDescent="0.4">
      <c r="C146" t="s">
        <v>804</v>
      </c>
      <c r="D146" t="s">
        <v>649</v>
      </c>
      <c r="E146">
        <v>2600</v>
      </c>
      <c r="R146" t="s">
        <v>237</v>
      </c>
      <c r="S146" s="2">
        <f t="shared" si="15"/>
        <v>718040</v>
      </c>
      <c r="T146" s="2">
        <f t="shared" si="16"/>
        <v>417800</v>
      </c>
      <c r="U146" s="2">
        <f t="shared" si="16"/>
        <v>590500</v>
      </c>
      <c r="V146" s="2">
        <f t="shared" si="16"/>
        <v>750400</v>
      </c>
      <c r="W146" s="2">
        <f t="shared" si="16"/>
        <v>622800</v>
      </c>
      <c r="X146" s="2">
        <f t="shared" si="16"/>
        <v>1208700</v>
      </c>
      <c r="Y146" s="2" cm="1">
        <f t="array" ref="Y146">_xlfn.XLOOKUP(Y$1&amp;$R146,$C$3:$C$1662&amp;$D$3:$D$1662,$E$3:$E$1662,0,0,1)</f>
        <v>6300</v>
      </c>
      <c r="Z146" s="2" cm="1">
        <f t="array" ref="Z146">_xlfn.XLOOKUP(Z$1&amp;$R146,$C$3:$C$1662&amp;$D$3:$D$1662,$E$3:$E$1662,0,0,1)</f>
        <v>2500</v>
      </c>
      <c r="AA146" s="2" cm="1">
        <f t="array" ref="AA146">_xlfn.XLOOKUP(AA$1&amp;$R146,$C$3:$C$1662&amp;$D$3:$D$1662,$E$3:$E$1662,0,0,1)</f>
        <v>100</v>
      </c>
      <c r="AB146" s="2" cm="1">
        <f t="array" ref="AB146">_xlfn.XLOOKUP(AB$1&amp;$R146,$C$3:$C$1662&amp;$D$3:$D$1662,$E$3:$E$1662,0,0,1)</f>
        <v>8600</v>
      </c>
      <c r="AC146" s="2" cm="1">
        <f t="array" ref="AC146">_xlfn.XLOOKUP(AC$1&amp;$R146,$C$3:$C$1662&amp;$D$3:$D$1662,$E$3:$E$1662,0,0,1)</f>
        <v>2000</v>
      </c>
    </row>
    <row r="147" spans="3:29" x14ac:dyDescent="0.4">
      <c r="C147" t="s">
        <v>804</v>
      </c>
      <c r="D147" t="s">
        <v>650</v>
      </c>
      <c r="E147">
        <v>2000</v>
      </c>
      <c r="R147" t="s">
        <v>197</v>
      </c>
      <c r="S147" s="2">
        <f t="shared" si="15"/>
        <v>721460</v>
      </c>
      <c r="T147" s="2">
        <f t="shared" si="16"/>
        <v>420100</v>
      </c>
      <c r="U147" s="2">
        <f t="shared" si="16"/>
        <v>591700</v>
      </c>
      <c r="V147" s="2">
        <f t="shared" si="16"/>
        <v>750600</v>
      </c>
      <c r="W147" s="2">
        <f t="shared" si="16"/>
        <v>636200</v>
      </c>
      <c r="X147" s="2">
        <f t="shared" si="16"/>
        <v>1208700</v>
      </c>
      <c r="Y147" s="2" cm="1">
        <f t="array" ref="Y147">_xlfn.XLOOKUP(Y$1&amp;$R147,$C$3:$C$1662&amp;$D$3:$D$1662,$E$3:$E$1662,0,0,1)</f>
        <v>2300</v>
      </c>
      <c r="Z147" s="2" cm="1">
        <f t="array" ref="Z147">_xlfn.XLOOKUP(Z$1&amp;$R147,$C$3:$C$1662&amp;$D$3:$D$1662,$E$3:$E$1662,0,0,1)</f>
        <v>1200</v>
      </c>
      <c r="AA147" s="2" cm="1">
        <f t="array" ref="AA147">_xlfn.XLOOKUP(AA$1&amp;$R147,$C$3:$C$1662&amp;$D$3:$D$1662,$E$3:$E$1662,0,0,1)</f>
        <v>200</v>
      </c>
      <c r="AB147" s="2" cm="1">
        <f t="array" ref="AB147">_xlfn.XLOOKUP(AB$1&amp;$R147,$C$3:$C$1662&amp;$D$3:$D$1662,$E$3:$E$1662,0,0,1)</f>
        <v>13400</v>
      </c>
      <c r="AC147" s="2" cm="1">
        <f t="array" ref="AC147">_xlfn.XLOOKUP(AC$1&amp;$R147,$C$3:$C$1662&amp;$D$3:$D$1662,$E$3:$E$1662,0,0,1)</f>
        <v>0</v>
      </c>
    </row>
    <row r="148" spans="3:29" x14ac:dyDescent="0.4">
      <c r="C148" t="s">
        <v>804</v>
      </c>
      <c r="D148" t="s">
        <v>651</v>
      </c>
      <c r="E148">
        <v>0</v>
      </c>
      <c r="R148" t="s">
        <v>50</v>
      </c>
      <c r="S148" s="2">
        <f t="shared" si="15"/>
        <v>724120</v>
      </c>
      <c r="T148" s="2">
        <f t="shared" ref="T148:X163" si="17">T147+Y148</f>
        <v>427300</v>
      </c>
      <c r="U148" s="2">
        <f t="shared" si="17"/>
        <v>594600</v>
      </c>
      <c r="V148" s="2">
        <f t="shared" si="17"/>
        <v>750600</v>
      </c>
      <c r="W148" s="2">
        <f t="shared" si="17"/>
        <v>636200</v>
      </c>
      <c r="X148" s="2">
        <f t="shared" si="17"/>
        <v>1211900</v>
      </c>
      <c r="Y148" s="2" cm="1">
        <f t="array" ref="Y148">_xlfn.XLOOKUP(Y$1&amp;$R148,$C$3:$C$1662&amp;$D$3:$D$1662,$E$3:$E$1662,0,0,1)</f>
        <v>7200</v>
      </c>
      <c r="Z148" s="2" cm="1">
        <f t="array" ref="Z148">_xlfn.XLOOKUP(Z$1&amp;$R148,$C$3:$C$1662&amp;$D$3:$D$1662,$E$3:$E$1662,0,0,1)</f>
        <v>2900</v>
      </c>
      <c r="AA148" s="2" cm="1">
        <f t="array" ref="AA148">_xlfn.XLOOKUP(AA$1&amp;$R148,$C$3:$C$1662&amp;$D$3:$D$1662,$E$3:$E$1662,0,0,1)</f>
        <v>0</v>
      </c>
      <c r="AB148" s="2" cm="1">
        <f t="array" ref="AB148">_xlfn.XLOOKUP(AB$1&amp;$R148,$C$3:$C$1662&amp;$D$3:$D$1662,$E$3:$E$1662,0,0,1)</f>
        <v>0</v>
      </c>
      <c r="AC148" s="2" cm="1">
        <f t="array" ref="AC148">_xlfn.XLOOKUP(AC$1&amp;$R148,$C$3:$C$1662&amp;$D$3:$D$1662,$E$3:$E$1662,0,0,1)</f>
        <v>3200</v>
      </c>
    </row>
    <row r="149" spans="3:29" x14ac:dyDescent="0.4">
      <c r="C149" t="s">
        <v>804</v>
      </c>
      <c r="D149" t="s">
        <v>652</v>
      </c>
      <c r="E149">
        <v>3200</v>
      </c>
      <c r="R149" t="s">
        <v>7</v>
      </c>
      <c r="S149" s="2">
        <f t="shared" si="15"/>
        <v>725880</v>
      </c>
      <c r="T149" s="2">
        <f t="shared" si="17"/>
        <v>428900</v>
      </c>
      <c r="U149" s="2">
        <f t="shared" si="17"/>
        <v>595800</v>
      </c>
      <c r="V149" s="2">
        <f t="shared" si="17"/>
        <v>751800</v>
      </c>
      <c r="W149" s="2">
        <f t="shared" si="17"/>
        <v>638900</v>
      </c>
      <c r="X149" s="2">
        <f t="shared" si="17"/>
        <v>1214000</v>
      </c>
      <c r="Y149" s="2" cm="1">
        <f t="array" ref="Y149">_xlfn.XLOOKUP(Y$1&amp;$R149,$C$3:$C$1662&amp;$D$3:$D$1662,$E$3:$E$1662,0,0,1)</f>
        <v>1600</v>
      </c>
      <c r="Z149" s="2" cm="1">
        <f t="array" ref="Z149">_xlfn.XLOOKUP(Z$1&amp;$R149,$C$3:$C$1662&amp;$D$3:$D$1662,$E$3:$E$1662,0,0,1)</f>
        <v>1200</v>
      </c>
      <c r="AA149" s="2" cm="1">
        <f t="array" ref="AA149">_xlfn.XLOOKUP(AA$1&amp;$R149,$C$3:$C$1662&amp;$D$3:$D$1662,$E$3:$E$1662,0,0,1)</f>
        <v>1200</v>
      </c>
      <c r="AB149" s="2" cm="1">
        <f t="array" ref="AB149">_xlfn.XLOOKUP(AB$1&amp;$R149,$C$3:$C$1662&amp;$D$3:$D$1662,$E$3:$E$1662,0,0,1)</f>
        <v>2700</v>
      </c>
      <c r="AC149" s="2" cm="1">
        <f t="array" ref="AC149">_xlfn.XLOOKUP(AC$1&amp;$R149,$C$3:$C$1662&amp;$D$3:$D$1662,$E$3:$E$1662,0,0,1)</f>
        <v>2100</v>
      </c>
    </row>
    <row r="150" spans="3:29" x14ac:dyDescent="0.4">
      <c r="C150" t="s">
        <v>804</v>
      </c>
      <c r="D150" t="s">
        <v>653</v>
      </c>
      <c r="E150">
        <v>2100</v>
      </c>
      <c r="R150" t="s">
        <v>46</v>
      </c>
      <c r="S150" s="2">
        <f t="shared" si="15"/>
        <v>731600</v>
      </c>
      <c r="T150" s="2">
        <f t="shared" si="17"/>
        <v>430400</v>
      </c>
      <c r="U150" s="2">
        <f t="shared" si="17"/>
        <v>617000</v>
      </c>
      <c r="V150" s="2">
        <f t="shared" si="17"/>
        <v>751900</v>
      </c>
      <c r="W150" s="2">
        <f t="shared" si="17"/>
        <v>640500</v>
      </c>
      <c r="X150" s="2">
        <f t="shared" si="17"/>
        <v>1218200</v>
      </c>
      <c r="Y150" s="2" cm="1">
        <f t="array" ref="Y150">_xlfn.XLOOKUP(Y$1&amp;$R150,$C$3:$C$1662&amp;$D$3:$D$1662,$E$3:$E$1662,0,0,1)</f>
        <v>1500</v>
      </c>
      <c r="Z150" s="2" cm="1">
        <f t="array" ref="Z150">_xlfn.XLOOKUP(Z$1&amp;$R150,$C$3:$C$1662&amp;$D$3:$D$1662,$E$3:$E$1662,0,0,1)</f>
        <v>21200</v>
      </c>
      <c r="AA150" s="2" cm="1">
        <f t="array" ref="AA150">_xlfn.XLOOKUP(AA$1&amp;$R150,$C$3:$C$1662&amp;$D$3:$D$1662,$E$3:$E$1662,0,0,1)</f>
        <v>100</v>
      </c>
      <c r="AB150" s="2" cm="1">
        <f t="array" ref="AB150">_xlfn.XLOOKUP(AB$1&amp;$R150,$C$3:$C$1662&amp;$D$3:$D$1662,$E$3:$E$1662,0,0,1)</f>
        <v>1600</v>
      </c>
      <c r="AC150" s="2" cm="1">
        <f t="array" ref="AC150">_xlfn.XLOOKUP(AC$1&amp;$R150,$C$3:$C$1662&amp;$D$3:$D$1662,$E$3:$E$1662,0,0,1)</f>
        <v>4200</v>
      </c>
    </row>
    <row r="151" spans="3:29" x14ac:dyDescent="0.4">
      <c r="C151" t="s">
        <v>804</v>
      </c>
      <c r="D151" t="s">
        <v>654</v>
      </c>
      <c r="E151">
        <v>4200</v>
      </c>
      <c r="R151" t="s">
        <v>74</v>
      </c>
      <c r="S151" s="2">
        <f t="shared" si="15"/>
        <v>739820</v>
      </c>
      <c r="T151" s="2">
        <f t="shared" si="17"/>
        <v>435800</v>
      </c>
      <c r="U151" s="2">
        <f t="shared" si="17"/>
        <v>638700</v>
      </c>
      <c r="V151" s="2">
        <f t="shared" si="17"/>
        <v>755300</v>
      </c>
      <c r="W151" s="2">
        <f t="shared" si="17"/>
        <v>649400</v>
      </c>
      <c r="X151" s="2">
        <f t="shared" si="17"/>
        <v>1219900</v>
      </c>
      <c r="Y151" s="2" cm="1">
        <f t="array" ref="Y151">_xlfn.XLOOKUP(Y$1&amp;$R151,$C$3:$C$1662&amp;$D$3:$D$1662,$E$3:$E$1662,0,0,1)</f>
        <v>5400</v>
      </c>
      <c r="Z151" s="2" cm="1">
        <f t="array" ref="Z151">_xlfn.XLOOKUP(Z$1&amp;$R151,$C$3:$C$1662&amp;$D$3:$D$1662,$E$3:$E$1662,0,0,1)</f>
        <v>21700</v>
      </c>
      <c r="AA151" s="2" cm="1">
        <f t="array" ref="AA151">_xlfn.XLOOKUP(AA$1&amp;$R151,$C$3:$C$1662&amp;$D$3:$D$1662,$E$3:$E$1662,0,0,1)</f>
        <v>3400</v>
      </c>
      <c r="AB151" s="2" cm="1">
        <f t="array" ref="AB151">_xlfn.XLOOKUP(AB$1&amp;$R151,$C$3:$C$1662&amp;$D$3:$D$1662,$E$3:$E$1662,0,0,1)</f>
        <v>8900</v>
      </c>
      <c r="AC151" s="2" cm="1">
        <f t="array" ref="AC151">_xlfn.XLOOKUP(AC$1&amp;$R151,$C$3:$C$1662&amp;$D$3:$D$1662,$E$3:$E$1662,0,0,1)</f>
        <v>1700</v>
      </c>
    </row>
    <row r="152" spans="3:29" x14ac:dyDescent="0.4">
      <c r="C152" t="s">
        <v>804</v>
      </c>
      <c r="D152" t="s">
        <v>655</v>
      </c>
      <c r="E152">
        <v>1700</v>
      </c>
      <c r="R152" t="s">
        <v>8</v>
      </c>
      <c r="S152" s="2">
        <f t="shared" si="15"/>
        <v>743320</v>
      </c>
      <c r="T152" s="2">
        <f t="shared" si="17"/>
        <v>438200</v>
      </c>
      <c r="U152" s="2">
        <f t="shared" si="17"/>
        <v>641600</v>
      </c>
      <c r="V152" s="2">
        <f t="shared" si="17"/>
        <v>756300</v>
      </c>
      <c r="W152" s="2">
        <f t="shared" si="17"/>
        <v>657800</v>
      </c>
      <c r="X152" s="2">
        <f t="shared" si="17"/>
        <v>1222700</v>
      </c>
      <c r="Y152" s="2" cm="1">
        <f t="array" ref="Y152">_xlfn.XLOOKUP(Y$1&amp;$R152,$C$3:$C$1662&amp;$D$3:$D$1662,$E$3:$E$1662,0,0,1)</f>
        <v>2400</v>
      </c>
      <c r="Z152" s="2" cm="1">
        <f t="array" ref="Z152">_xlfn.XLOOKUP(Z$1&amp;$R152,$C$3:$C$1662&amp;$D$3:$D$1662,$E$3:$E$1662,0,0,1)</f>
        <v>2900</v>
      </c>
      <c r="AA152" s="2" cm="1">
        <f t="array" ref="AA152">_xlfn.XLOOKUP(AA$1&amp;$R152,$C$3:$C$1662&amp;$D$3:$D$1662,$E$3:$E$1662,0,0,1)</f>
        <v>1000</v>
      </c>
      <c r="AB152" s="2" cm="1">
        <f t="array" ref="AB152">_xlfn.XLOOKUP(AB$1&amp;$R152,$C$3:$C$1662&amp;$D$3:$D$1662,$E$3:$E$1662,0,0,1)</f>
        <v>8400</v>
      </c>
      <c r="AC152" s="2" cm="1">
        <f t="array" ref="AC152">_xlfn.XLOOKUP(AC$1&amp;$R152,$C$3:$C$1662&amp;$D$3:$D$1662,$E$3:$E$1662,0,0,1)</f>
        <v>2800</v>
      </c>
    </row>
    <row r="153" spans="3:29" x14ac:dyDescent="0.4">
      <c r="C153" t="s">
        <v>804</v>
      </c>
      <c r="D153" t="s">
        <v>656</v>
      </c>
      <c r="E153">
        <v>2800</v>
      </c>
      <c r="R153" t="s">
        <v>9</v>
      </c>
      <c r="S153" s="2">
        <f t="shared" si="15"/>
        <v>775100</v>
      </c>
      <c r="T153" s="2">
        <f t="shared" si="17"/>
        <v>466700</v>
      </c>
      <c r="U153" s="2">
        <f t="shared" si="17"/>
        <v>702000</v>
      </c>
      <c r="V153" s="2">
        <f t="shared" si="17"/>
        <v>787900</v>
      </c>
      <c r="W153" s="2">
        <f t="shared" si="17"/>
        <v>669600</v>
      </c>
      <c r="X153" s="2">
        <f t="shared" si="17"/>
        <v>1249300</v>
      </c>
      <c r="Y153" s="2" cm="1">
        <f t="array" ref="Y153">_xlfn.XLOOKUP(Y$1&amp;$R153,$C$3:$C$1662&amp;$D$3:$D$1662,$E$3:$E$1662,0,0,1)</f>
        <v>28500</v>
      </c>
      <c r="Z153" s="2" cm="1">
        <f t="array" ref="Z153">_xlfn.XLOOKUP(Z$1&amp;$R153,$C$3:$C$1662&amp;$D$3:$D$1662,$E$3:$E$1662,0,0,1)</f>
        <v>60400</v>
      </c>
      <c r="AA153" s="2" cm="1">
        <f t="array" ref="AA153">_xlfn.XLOOKUP(AA$1&amp;$R153,$C$3:$C$1662&amp;$D$3:$D$1662,$E$3:$E$1662,0,0,1)</f>
        <v>31600</v>
      </c>
      <c r="AB153" s="2" cm="1">
        <f t="array" ref="AB153">_xlfn.XLOOKUP(AB$1&amp;$R153,$C$3:$C$1662&amp;$D$3:$D$1662,$E$3:$E$1662,0,0,1)</f>
        <v>11800</v>
      </c>
      <c r="AC153" s="2" cm="1">
        <f t="array" ref="AC153">_xlfn.XLOOKUP(AC$1&amp;$R153,$C$3:$C$1662&amp;$D$3:$D$1662,$E$3:$E$1662,0,0,1)</f>
        <v>26600</v>
      </c>
    </row>
    <row r="154" spans="3:29" x14ac:dyDescent="0.4">
      <c r="C154" t="s">
        <v>804</v>
      </c>
      <c r="D154" t="s">
        <v>657</v>
      </c>
      <c r="E154">
        <v>26600</v>
      </c>
      <c r="R154" t="s">
        <v>81</v>
      </c>
      <c r="S154" s="2">
        <f t="shared" si="15"/>
        <v>783040</v>
      </c>
      <c r="T154" s="2">
        <f t="shared" si="17"/>
        <v>469800</v>
      </c>
      <c r="U154" s="2">
        <f t="shared" si="17"/>
        <v>715400</v>
      </c>
      <c r="V154" s="2">
        <f t="shared" si="17"/>
        <v>791500</v>
      </c>
      <c r="W154" s="2">
        <f t="shared" si="17"/>
        <v>681500</v>
      </c>
      <c r="X154" s="2">
        <f t="shared" si="17"/>
        <v>1257000</v>
      </c>
      <c r="Y154" s="2" cm="1">
        <f t="array" ref="Y154">_xlfn.XLOOKUP(Y$1&amp;$R154,$C$3:$C$1662&amp;$D$3:$D$1662,$E$3:$E$1662,0,0,1)</f>
        <v>3100</v>
      </c>
      <c r="Z154" s="2" cm="1">
        <f t="array" ref="Z154">_xlfn.XLOOKUP(Z$1&amp;$R154,$C$3:$C$1662&amp;$D$3:$D$1662,$E$3:$E$1662,0,0,1)</f>
        <v>13400</v>
      </c>
      <c r="AA154" s="2" cm="1">
        <f t="array" ref="AA154">_xlfn.XLOOKUP(AA$1&amp;$R154,$C$3:$C$1662&amp;$D$3:$D$1662,$E$3:$E$1662,0,0,1)</f>
        <v>3600</v>
      </c>
      <c r="AB154" s="2" cm="1">
        <f t="array" ref="AB154">_xlfn.XLOOKUP(AB$1&amp;$R154,$C$3:$C$1662&amp;$D$3:$D$1662,$E$3:$E$1662,0,0,1)</f>
        <v>11900</v>
      </c>
      <c r="AC154" s="2" cm="1">
        <f t="array" ref="AC154">_xlfn.XLOOKUP(AC$1&amp;$R154,$C$3:$C$1662&amp;$D$3:$D$1662,$E$3:$E$1662,0,0,1)</f>
        <v>7700</v>
      </c>
    </row>
    <row r="155" spans="3:29" x14ac:dyDescent="0.4">
      <c r="C155" t="s">
        <v>804</v>
      </c>
      <c r="D155" t="s">
        <v>658</v>
      </c>
      <c r="E155">
        <v>7700</v>
      </c>
      <c r="R155" t="s">
        <v>30</v>
      </c>
      <c r="S155" s="2">
        <f t="shared" si="15"/>
        <v>794240</v>
      </c>
      <c r="T155" s="2">
        <f t="shared" si="17"/>
        <v>478100</v>
      </c>
      <c r="U155" s="2">
        <f t="shared" si="17"/>
        <v>755200</v>
      </c>
      <c r="V155" s="2">
        <f t="shared" si="17"/>
        <v>794000</v>
      </c>
      <c r="W155" s="2">
        <f t="shared" si="17"/>
        <v>682900</v>
      </c>
      <c r="X155" s="2">
        <f t="shared" si="17"/>
        <v>1261000</v>
      </c>
      <c r="Y155" s="2" cm="1">
        <f t="array" ref="Y155">_xlfn.XLOOKUP(Y$1&amp;$R155,$C$3:$C$1662&amp;$D$3:$D$1662,$E$3:$E$1662,0,0,1)</f>
        <v>8300</v>
      </c>
      <c r="Z155" s="2" cm="1">
        <f t="array" ref="Z155">_xlfn.XLOOKUP(Z$1&amp;$R155,$C$3:$C$1662&amp;$D$3:$D$1662,$E$3:$E$1662,0,0,1)</f>
        <v>39800</v>
      </c>
      <c r="AA155" s="2" cm="1">
        <f t="array" ref="AA155">_xlfn.XLOOKUP(AA$1&amp;$R155,$C$3:$C$1662&amp;$D$3:$D$1662,$E$3:$E$1662,0,0,1)</f>
        <v>2500</v>
      </c>
      <c r="AB155" s="2" cm="1">
        <f t="array" ref="AB155">_xlfn.XLOOKUP(AB$1&amp;$R155,$C$3:$C$1662&amp;$D$3:$D$1662,$E$3:$E$1662,0,0,1)</f>
        <v>1400</v>
      </c>
      <c r="AC155" s="2" cm="1">
        <f t="array" ref="AC155">_xlfn.XLOOKUP(AC$1&amp;$R155,$C$3:$C$1662&amp;$D$3:$D$1662,$E$3:$E$1662,0,0,1)</f>
        <v>4000</v>
      </c>
    </row>
    <row r="156" spans="3:29" x14ac:dyDescent="0.4">
      <c r="C156" t="s">
        <v>804</v>
      </c>
      <c r="D156" t="s">
        <v>659</v>
      </c>
      <c r="E156">
        <v>4000</v>
      </c>
      <c r="R156" t="s">
        <v>157</v>
      </c>
      <c r="S156" s="2">
        <f t="shared" si="15"/>
        <v>800460</v>
      </c>
      <c r="T156" s="2">
        <f t="shared" si="17"/>
        <v>480200</v>
      </c>
      <c r="U156" s="2">
        <f t="shared" si="17"/>
        <v>765500</v>
      </c>
      <c r="V156" s="2">
        <f t="shared" si="17"/>
        <v>800100</v>
      </c>
      <c r="W156" s="2">
        <f t="shared" si="17"/>
        <v>692200</v>
      </c>
      <c r="X156" s="2">
        <f t="shared" si="17"/>
        <v>1264300</v>
      </c>
      <c r="Y156" s="2" cm="1">
        <f t="array" ref="Y156">_xlfn.XLOOKUP(Y$1&amp;$R156,$C$3:$C$1662&amp;$D$3:$D$1662,$E$3:$E$1662,0,0,1)</f>
        <v>2100</v>
      </c>
      <c r="Z156" s="2" cm="1">
        <f t="array" ref="Z156">_xlfn.XLOOKUP(Z$1&amp;$R156,$C$3:$C$1662&amp;$D$3:$D$1662,$E$3:$E$1662,0,0,1)</f>
        <v>10300</v>
      </c>
      <c r="AA156" s="2" cm="1">
        <f t="array" ref="AA156">_xlfn.XLOOKUP(AA$1&amp;$R156,$C$3:$C$1662&amp;$D$3:$D$1662,$E$3:$E$1662,0,0,1)</f>
        <v>6100</v>
      </c>
      <c r="AB156" s="2" cm="1">
        <f t="array" ref="AB156">_xlfn.XLOOKUP(AB$1&amp;$R156,$C$3:$C$1662&amp;$D$3:$D$1662,$E$3:$E$1662,0,0,1)</f>
        <v>9300</v>
      </c>
      <c r="AC156" s="2" cm="1">
        <f t="array" ref="AC156">_xlfn.XLOOKUP(AC$1&amp;$R156,$C$3:$C$1662&amp;$D$3:$D$1662,$E$3:$E$1662,0,0,1)</f>
        <v>3300</v>
      </c>
    </row>
    <row r="157" spans="3:29" x14ac:dyDescent="0.4">
      <c r="C157" t="s">
        <v>804</v>
      </c>
      <c r="D157" t="s">
        <v>660</v>
      </c>
      <c r="E157">
        <v>3300</v>
      </c>
      <c r="R157" t="s">
        <v>57</v>
      </c>
      <c r="S157" s="2">
        <f t="shared" si="15"/>
        <v>808360</v>
      </c>
      <c r="T157" s="2">
        <f t="shared" si="17"/>
        <v>481000</v>
      </c>
      <c r="U157" s="2">
        <f t="shared" si="17"/>
        <v>801000</v>
      </c>
      <c r="V157" s="2">
        <f t="shared" si="17"/>
        <v>800300</v>
      </c>
      <c r="W157" s="2">
        <f t="shared" si="17"/>
        <v>693000</v>
      </c>
      <c r="X157" s="2">
        <f t="shared" si="17"/>
        <v>1266500</v>
      </c>
      <c r="Y157" s="2" cm="1">
        <f t="array" ref="Y157">_xlfn.XLOOKUP(Y$1&amp;$R157,$C$3:$C$1662&amp;$D$3:$D$1662,$E$3:$E$1662,0,0,1)</f>
        <v>800</v>
      </c>
      <c r="Z157" s="2" cm="1">
        <f t="array" ref="Z157">_xlfn.XLOOKUP(Z$1&amp;$R157,$C$3:$C$1662&amp;$D$3:$D$1662,$E$3:$E$1662,0,0,1)</f>
        <v>35500</v>
      </c>
      <c r="AA157" s="2" cm="1">
        <f t="array" ref="AA157">_xlfn.XLOOKUP(AA$1&amp;$R157,$C$3:$C$1662&amp;$D$3:$D$1662,$E$3:$E$1662,0,0,1)</f>
        <v>200</v>
      </c>
      <c r="AB157" s="2" cm="1">
        <f t="array" ref="AB157">_xlfn.XLOOKUP(AB$1&amp;$R157,$C$3:$C$1662&amp;$D$3:$D$1662,$E$3:$E$1662,0,0,1)</f>
        <v>800</v>
      </c>
      <c r="AC157" s="2" cm="1">
        <f t="array" ref="AC157">_xlfn.XLOOKUP(AC$1&amp;$R157,$C$3:$C$1662&amp;$D$3:$D$1662,$E$3:$E$1662,0,0,1)</f>
        <v>2200</v>
      </c>
    </row>
    <row r="158" spans="3:29" x14ac:dyDescent="0.4">
      <c r="C158" t="s">
        <v>804</v>
      </c>
      <c r="D158" t="s">
        <v>661</v>
      </c>
      <c r="E158">
        <v>2200</v>
      </c>
      <c r="R158" t="s">
        <v>148</v>
      </c>
      <c r="S158" s="2">
        <f t="shared" si="15"/>
        <v>819940</v>
      </c>
      <c r="T158" s="2">
        <f t="shared" si="17"/>
        <v>491800</v>
      </c>
      <c r="U158" s="2">
        <f t="shared" si="17"/>
        <v>823100</v>
      </c>
      <c r="V158" s="2">
        <f t="shared" si="17"/>
        <v>804500</v>
      </c>
      <c r="W158" s="2">
        <f t="shared" si="17"/>
        <v>712700</v>
      </c>
      <c r="X158" s="2">
        <f t="shared" si="17"/>
        <v>1267600</v>
      </c>
      <c r="Y158" s="2" cm="1">
        <f t="array" ref="Y158">_xlfn.XLOOKUP(Y$1&amp;$R158,$C$3:$C$1662&amp;$D$3:$D$1662,$E$3:$E$1662,0,0,1)</f>
        <v>10800</v>
      </c>
      <c r="Z158" s="2" cm="1">
        <f t="array" ref="Z158">_xlfn.XLOOKUP(Z$1&amp;$R158,$C$3:$C$1662&amp;$D$3:$D$1662,$E$3:$E$1662,0,0,1)</f>
        <v>22100</v>
      </c>
      <c r="AA158" s="2" cm="1">
        <f t="array" ref="AA158">_xlfn.XLOOKUP(AA$1&amp;$R158,$C$3:$C$1662&amp;$D$3:$D$1662,$E$3:$E$1662,0,0,1)</f>
        <v>4200</v>
      </c>
      <c r="AB158" s="2" cm="1">
        <f t="array" ref="AB158">_xlfn.XLOOKUP(AB$1&amp;$R158,$C$3:$C$1662&amp;$D$3:$D$1662,$E$3:$E$1662,0,0,1)</f>
        <v>19700</v>
      </c>
      <c r="AC158" s="2" cm="1">
        <f t="array" ref="AC158">_xlfn.XLOOKUP(AC$1&amp;$R158,$C$3:$C$1662&amp;$D$3:$D$1662,$E$3:$E$1662,0,0,1)</f>
        <v>1100</v>
      </c>
    </row>
    <row r="159" spans="3:29" x14ac:dyDescent="0.4">
      <c r="C159" t="s">
        <v>804</v>
      </c>
      <c r="D159" t="s">
        <v>662</v>
      </c>
      <c r="E159">
        <v>1100</v>
      </c>
      <c r="R159" t="s">
        <v>118</v>
      </c>
      <c r="S159" s="2">
        <f t="shared" si="15"/>
        <v>823460</v>
      </c>
      <c r="T159" s="2">
        <f t="shared" si="17"/>
        <v>493200</v>
      </c>
      <c r="U159" s="2">
        <f t="shared" si="17"/>
        <v>831400</v>
      </c>
      <c r="V159" s="2">
        <f t="shared" si="17"/>
        <v>805800</v>
      </c>
      <c r="W159" s="2">
        <f t="shared" si="17"/>
        <v>718200</v>
      </c>
      <c r="X159" s="2">
        <f t="shared" si="17"/>
        <v>1268700</v>
      </c>
      <c r="Y159" s="2" cm="1">
        <f t="array" ref="Y159">_xlfn.XLOOKUP(Y$1&amp;$R159,$C$3:$C$1662&amp;$D$3:$D$1662,$E$3:$E$1662,0,0,1)</f>
        <v>1400</v>
      </c>
      <c r="Z159" s="2" cm="1">
        <f t="array" ref="Z159">_xlfn.XLOOKUP(Z$1&amp;$R159,$C$3:$C$1662&amp;$D$3:$D$1662,$E$3:$E$1662,0,0,1)</f>
        <v>8300</v>
      </c>
      <c r="AA159" s="2" cm="1">
        <f t="array" ref="AA159">_xlfn.XLOOKUP(AA$1&amp;$R159,$C$3:$C$1662&amp;$D$3:$D$1662,$E$3:$E$1662,0,0,1)</f>
        <v>1300</v>
      </c>
      <c r="AB159" s="2" cm="1">
        <f t="array" ref="AB159">_xlfn.XLOOKUP(AB$1&amp;$R159,$C$3:$C$1662&amp;$D$3:$D$1662,$E$3:$E$1662,0,0,1)</f>
        <v>5500</v>
      </c>
      <c r="AC159" s="2" cm="1">
        <f t="array" ref="AC159">_xlfn.XLOOKUP(AC$1&amp;$R159,$C$3:$C$1662&amp;$D$3:$D$1662,$E$3:$E$1662,0,0,1)</f>
        <v>1100</v>
      </c>
    </row>
    <row r="160" spans="3:29" x14ac:dyDescent="0.4">
      <c r="C160" t="s">
        <v>804</v>
      </c>
      <c r="D160" t="s">
        <v>663</v>
      </c>
      <c r="E160">
        <v>1100</v>
      </c>
      <c r="R160" t="s">
        <v>131</v>
      </c>
      <c r="S160" s="2">
        <f t="shared" si="15"/>
        <v>828620</v>
      </c>
      <c r="T160" s="2">
        <f t="shared" si="17"/>
        <v>494200</v>
      </c>
      <c r="U160" s="2">
        <f t="shared" si="17"/>
        <v>847000</v>
      </c>
      <c r="V160" s="2">
        <f t="shared" si="17"/>
        <v>808100</v>
      </c>
      <c r="W160" s="2">
        <f t="shared" si="17"/>
        <v>724100</v>
      </c>
      <c r="X160" s="2">
        <f t="shared" si="17"/>
        <v>1269700</v>
      </c>
      <c r="Y160" s="2" cm="1">
        <f t="array" ref="Y160">_xlfn.XLOOKUP(Y$1&amp;$R160,$C$3:$C$1662&amp;$D$3:$D$1662,$E$3:$E$1662,0,0,1)</f>
        <v>1000</v>
      </c>
      <c r="Z160" s="2" cm="1">
        <f t="array" ref="Z160">_xlfn.XLOOKUP(Z$1&amp;$R160,$C$3:$C$1662&amp;$D$3:$D$1662,$E$3:$E$1662,0,0,1)</f>
        <v>15600</v>
      </c>
      <c r="AA160" s="2" cm="1">
        <f t="array" ref="AA160">_xlfn.XLOOKUP(AA$1&amp;$R160,$C$3:$C$1662&amp;$D$3:$D$1662,$E$3:$E$1662,0,0,1)</f>
        <v>2300</v>
      </c>
      <c r="AB160" s="2" cm="1">
        <f t="array" ref="AB160">_xlfn.XLOOKUP(AB$1&amp;$R160,$C$3:$C$1662&amp;$D$3:$D$1662,$E$3:$E$1662,0,0,1)</f>
        <v>5900</v>
      </c>
      <c r="AC160" s="2" cm="1">
        <f t="array" ref="AC160">_xlfn.XLOOKUP(AC$1&amp;$R160,$C$3:$C$1662&amp;$D$3:$D$1662,$E$3:$E$1662,0,0,1)</f>
        <v>1000</v>
      </c>
    </row>
    <row r="161" spans="3:29" x14ac:dyDescent="0.4">
      <c r="C161" t="s">
        <v>804</v>
      </c>
      <c r="D161" t="s">
        <v>664</v>
      </c>
      <c r="E161">
        <v>1000</v>
      </c>
      <c r="R161" t="s">
        <v>141</v>
      </c>
      <c r="S161" s="2">
        <f t="shared" si="15"/>
        <v>832960</v>
      </c>
      <c r="T161" s="2">
        <f t="shared" si="17"/>
        <v>495700</v>
      </c>
      <c r="U161" s="2">
        <f t="shared" si="17"/>
        <v>859500</v>
      </c>
      <c r="V161" s="2">
        <f t="shared" si="17"/>
        <v>813600</v>
      </c>
      <c r="W161" s="2">
        <f t="shared" si="17"/>
        <v>724800</v>
      </c>
      <c r="X161" s="2">
        <f t="shared" si="17"/>
        <v>1271200</v>
      </c>
      <c r="Y161" s="2" cm="1">
        <f t="array" ref="Y161">_xlfn.XLOOKUP(Y$1&amp;$R161,$C$3:$C$1662&amp;$D$3:$D$1662,$E$3:$E$1662,0,0,1)</f>
        <v>1500</v>
      </c>
      <c r="Z161" s="2" cm="1">
        <f t="array" ref="Z161">_xlfn.XLOOKUP(Z$1&amp;$R161,$C$3:$C$1662&amp;$D$3:$D$1662,$E$3:$E$1662,0,0,1)</f>
        <v>12500</v>
      </c>
      <c r="AA161" s="2" cm="1">
        <f t="array" ref="AA161">_xlfn.XLOOKUP(AA$1&amp;$R161,$C$3:$C$1662&amp;$D$3:$D$1662,$E$3:$E$1662,0,0,1)</f>
        <v>5500</v>
      </c>
      <c r="AB161" s="2" cm="1">
        <f t="array" ref="AB161">_xlfn.XLOOKUP(AB$1&amp;$R161,$C$3:$C$1662&amp;$D$3:$D$1662,$E$3:$E$1662,0,0,1)</f>
        <v>700</v>
      </c>
      <c r="AC161" s="2" cm="1">
        <f t="array" ref="AC161">_xlfn.XLOOKUP(AC$1&amp;$R161,$C$3:$C$1662&amp;$D$3:$D$1662,$E$3:$E$1662,0,0,1)</f>
        <v>1500</v>
      </c>
    </row>
    <row r="162" spans="3:29" x14ac:dyDescent="0.4">
      <c r="C162" t="s">
        <v>804</v>
      </c>
      <c r="D162" t="s">
        <v>665</v>
      </c>
      <c r="E162">
        <v>1500</v>
      </c>
      <c r="R162" t="s">
        <v>122</v>
      </c>
      <c r="S162" s="2">
        <f t="shared" si="15"/>
        <v>846300</v>
      </c>
      <c r="T162" s="2">
        <f t="shared" si="17"/>
        <v>528000</v>
      </c>
      <c r="U162" s="2">
        <f t="shared" si="17"/>
        <v>874100</v>
      </c>
      <c r="V162" s="2">
        <f t="shared" si="17"/>
        <v>817600</v>
      </c>
      <c r="W162" s="2">
        <f t="shared" si="17"/>
        <v>740400</v>
      </c>
      <c r="X162" s="2">
        <f t="shared" si="17"/>
        <v>1271400</v>
      </c>
      <c r="Y162" s="2" cm="1">
        <f t="array" ref="Y162">_xlfn.XLOOKUP(Y$1&amp;$R162,$C$3:$C$1662&amp;$D$3:$D$1662,$E$3:$E$1662,0,0,1)</f>
        <v>32300</v>
      </c>
      <c r="Z162" s="2" cm="1">
        <f t="array" ref="Z162">_xlfn.XLOOKUP(Z$1&amp;$R162,$C$3:$C$1662&amp;$D$3:$D$1662,$E$3:$E$1662,0,0,1)</f>
        <v>14600</v>
      </c>
      <c r="AA162" s="2" cm="1">
        <f t="array" ref="AA162">_xlfn.XLOOKUP(AA$1&amp;$R162,$C$3:$C$1662&amp;$D$3:$D$1662,$E$3:$E$1662,0,0,1)</f>
        <v>4000</v>
      </c>
      <c r="AB162" s="2" cm="1">
        <f t="array" ref="AB162">_xlfn.XLOOKUP(AB$1&amp;$R162,$C$3:$C$1662&amp;$D$3:$D$1662,$E$3:$E$1662,0,0,1)</f>
        <v>15600</v>
      </c>
      <c r="AC162" s="2" cm="1">
        <f t="array" ref="AC162">_xlfn.XLOOKUP(AC$1&amp;$R162,$C$3:$C$1662&amp;$D$3:$D$1662,$E$3:$E$1662,0,0,1)</f>
        <v>200</v>
      </c>
    </row>
    <row r="163" spans="3:29" x14ac:dyDescent="0.4">
      <c r="C163" t="s">
        <v>804</v>
      </c>
      <c r="D163" t="s">
        <v>666</v>
      </c>
      <c r="E163">
        <v>200</v>
      </c>
      <c r="R163" t="s">
        <v>25</v>
      </c>
      <c r="S163" s="2">
        <f t="shared" si="15"/>
        <v>855900</v>
      </c>
      <c r="T163" s="2">
        <f t="shared" si="17"/>
        <v>534300</v>
      </c>
      <c r="U163" s="2">
        <f t="shared" si="17"/>
        <v>892200</v>
      </c>
      <c r="V163" s="2">
        <f t="shared" si="17"/>
        <v>837700</v>
      </c>
      <c r="W163" s="2">
        <f t="shared" si="17"/>
        <v>742000</v>
      </c>
      <c r="X163" s="2">
        <f t="shared" si="17"/>
        <v>1273300</v>
      </c>
      <c r="Y163" s="2" cm="1">
        <f t="array" ref="Y163">_xlfn.XLOOKUP(Y$1&amp;$R163,$C$3:$C$1662&amp;$D$3:$D$1662,$E$3:$E$1662,0,0,1)</f>
        <v>6300</v>
      </c>
      <c r="Z163" s="2" cm="1">
        <f t="array" ref="Z163">_xlfn.XLOOKUP(Z$1&amp;$R163,$C$3:$C$1662&amp;$D$3:$D$1662,$E$3:$E$1662,0,0,1)</f>
        <v>18100</v>
      </c>
      <c r="AA163" s="2" cm="1">
        <f t="array" ref="AA163">_xlfn.XLOOKUP(AA$1&amp;$R163,$C$3:$C$1662&amp;$D$3:$D$1662,$E$3:$E$1662,0,0,1)</f>
        <v>20100</v>
      </c>
      <c r="AB163" s="2" cm="1">
        <f t="array" ref="AB163">_xlfn.XLOOKUP(AB$1&amp;$R163,$C$3:$C$1662&amp;$D$3:$D$1662,$E$3:$E$1662,0,0,1)</f>
        <v>1600</v>
      </c>
      <c r="AC163" s="2" cm="1">
        <f t="array" ref="AC163">_xlfn.XLOOKUP(AC$1&amp;$R163,$C$3:$C$1662&amp;$D$3:$D$1662,$E$3:$E$1662,0,0,1)</f>
        <v>1900</v>
      </c>
    </row>
    <row r="164" spans="3:29" x14ac:dyDescent="0.4">
      <c r="C164" t="s">
        <v>804</v>
      </c>
      <c r="D164" t="s">
        <v>667</v>
      </c>
      <c r="E164">
        <v>1900</v>
      </c>
      <c r="R164" t="s">
        <v>63</v>
      </c>
      <c r="S164" s="2">
        <f t="shared" si="15"/>
        <v>860020</v>
      </c>
      <c r="T164" s="2">
        <f t="shared" ref="T164:X179" si="18">T163+Y164</f>
        <v>536400</v>
      </c>
      <c r="U164" s="2">
        <f t="shared" si="18"/>
        <v>905000</v>
      </c>
      <c r="V164" s="2">
        <f t="shared" si="18"/>
        <v>839000</v>
      </c>
      <c r="W164" s="2">
        <f t="shared" si="18"/>
        <v>744400</v>
      </c>
      <c r="X164" s="2">
        <f t="shared" si="18"/>
        <v>1275300</v>
      </c>
      <c r="Y164" s="2" cm="1">
        <f t="array" ref="Y164">_xlfn.XLOOKUP(Y$1&amp;$R164,$C$3:$C$1662&amp;$D$3:$D$1662,$E$3:$E$1662,0,0,1)</f>
        <v>2100</v>
      </c>
      <c r="Z164" s="2" cm="1">
        <f t="array" ref="Z164">_xlfn.XLOOKUP(Z$1&amp;$R164,$C$3:$C$1662&amp;$D$3:$D$1662,$E$3:$E$1662,0,0,1)</f>
        <v>12800</v>
      </c>
      <c r="AA164" s="2" cm="1">
        <f t="array" ref="AA164">_xlfn.XLOOKUP(AA$1&amp;$R164,$C$3:$C$1662&amp;$D$3:$D$1662,$E$3:$E$1662,0,0,1)</f>
        <v>1300</v>
      </c>
      <c r="AB164" s="2" cm="1">
        <f t="array" ref="AB164">_xlfn.XLOOKUP(AB$1&amp;$R164,$C$3:$C$1662&amp;$D$3:$D$1662,$E$3:$E$1662,0,0,1)</f>
        <v>2400</v>
      </c>
      <c r="AC164" s="2" cm="1">
        <f t="array" ref="AC164">_xlfn.XLOOKUP(AC$1&amp;$R164,$C$3:$C$1662&amp;$D$3:$D$1662,$E$3:$E$1662,0,0,1)</f>
        <v>2000</v>
      </c>
    </row>
    <row r="165" spans="3:29" x14ac:dyDescent="0.4">
      <c r="C165" t="s">
        <v>804</v>
      </c>
      <c r="D165" t="s">
        <v>668</v>
      </c>
      <c r="E165">
        <v>2000</v>
      </c>
      <c r="R165" t="s">
        <v>107</v>
      </c>
      <c r="S165" s="2">
        <f t="shared" si="15"/>
        <v>867320</v>
      </c>
      <c r="T165" s="2">
        <f t="shared" si="18"/>
        <v>538100</v>
      </c>
      <c r="U165" s="2">
        <f t="shared" si="18"/>
        <v>907900</v>
      </c>
      <c r="V165" s="2">
        <f t="shared" si="18"/>
        <v>839300</v>
      </c>
      <c r="W165" s="2">
        <f t="shared" si="18"/>
        <v>770800</v>
      </c>
      <c r="X165" s="2">
        <f t="shared" si="18"/>
        <v>1280500</v>
      </c>
      <c r="Y165" s="2" cm="1">
        <f t="array" ref="Y165">_xlfn.XLOOKUP(Y$1&amp;$R165,$C$3:$C$1662&amp;$D$3:$D$1662,$E$3:$E$1662,0,0,1)</f>
        <v>1700</v>
      </c>
      <c r="Z165" s="2" cm="1">
        <f t="array" ref="Z165">_xlfn.XLOOKUP(Z$1&amp;$R165,$C$3:$C$1662&amp;$D$3:$D$1662,$E$3:$E$1662,0,0,1)</f>
        <v>2900</v>
      </c>
      <c r="AA165" s="2" cm="1">
        <f t="array" ref="AA165">_xlfn.XLOOKUP(AA$1&amp;$R165,$C$3:$C$1662&amp;$D$3:$D$1662,$E$3:$E$1662,0,0,1)</f>
        <v>300</v>
      </c>
      <c r="AB165" s="2" cm="1">
        <f t="array" ref="AB165">_xlfn.XLOOKUP(AB$1&amp;$R165,$C$3:$C$1662&amp;$D$3:$D$1662,$E$3:$E$1662,0,0,1)</f>
        <v>26400</v>
      </c>
      <c r="AC165" s="2" cm="1">
        <f t="array" ref="AC165">_xlfn.XLOOKUP(AC$1&amp;$R165,$C$3:$C$1662&amp;$D$3:$D$1662,$E$3:$E$1662,0,0,1)</f>
        <v>5200</v>
      </c>
    </row>
    <row r="166" spans="3:29" x14ac:dyDescent="0.4">
      <c r="C166" t="s">
        <v>804</v>
      </c>
      <c r="D166" t="s">
        <v>669</v>
      </c>
      <c r="E166">
        <v>5200</v>
      </c>
      <c r="R166" t="s">
        <v>234</v>
      </c>
      <c r="S166" s="2">
        <f t="shared" si="15"/>
        <v>870300</v>
      </c>
      <c r="T166" s="2">
        <f t="shared" si="18"/>
        <v>540100</v>
      </c>
      <c r="U166" s="2">
        <f t="shared" si="18"/>
        <v>915000</v>
      </c>
      <c r="V166" s="2">
        <f t="shared" si="18"/>
        <v>841800</v>
      </c>
      <c r="W166" s="2">
        <f t="shared" si="18"/>
        <v>771400</v>
      </c>
      <c r="X166" s="2">
        <f t="shared" si="18"/>
        <v>1283200</v>
      </c>
      <c r="Y166" s="2" cm="1">
        <f t="array" ref="Y166">_xlfn.XLOOKUP(Y$1&amp;$R166,$C$3:$C$1662&amp;$D$3:$D$1662,$E$3:$E$1662,0,0,1)</f>
        <v>2000</v>
      </c>
      <c r="Z166" s="2" cm="1">
        <f t="array" ref="Z166">_xlfn.XLOOKUP(Z$1&amp;$R166,$C$3:$C$1662&amp;$D$3:$D$1662,$E$3:$E$1662,0,0,1)</f>
        <v>7100</v>
      </c>
      <c r="AA166" s="2" cm="1">
        <f t="array" ref="AA166">_xlfn.XLOOKUP(AA$1&amp;$R166,$C$3:$C$1662&amp;$D$3:$D$1662,$E$3:$E$1662,0,0,1)</f>
        <v>2500</v>
      </c>
      <c r="AB166" s="2" cm="1">
        <f t="array" ref="AB166">_xlfn.XLOOKUP(AB$1&amp;$R166,$C$3:$C$1662&amp;$D$3:$D$1662,$E$3:$E$1662,0,0,1)</f>
        <v>600</v>
      </c>
      <c r="AC166" s="2" cm="1">
        <f t="array" ref="AC166">_xlfn.XLOOKUP(AC$1&amp;$R166,$C$3:$C$1662&amp;$D$3:$D$1662,$E$3:$E$1662,0,0,1)</f>
        <v>2700</v>
      </c>
    </row>
    <row r="167" spans="3:29" x14ac:dyDescent="0.4">
      <c r="C167" t="s">
        <v>804</v>
      </c>
      <c r="D167" t="s">
        <v>670</v>
      </c>
      <c r="E167">
        <v>2700</v>
      </c>
      <c r="R167" t="s">
        <v>175</v>
      </c>
      <c r="S167" s="2">
        <f t="shared" si="15"/>
        <v>875660</v>
      </c>
      <c r="T167" s="2">
        <f t="shared" si="18"/>
        <v>541600</v>
      </c>
      <c r="U167" s="2">
        <f t="shared" si="18"/>
        <v>921200</v>
      </c>
      <c r="V167" s="2">
        <f t="shared" si="18"/>
        <v>857400</v>
      </c>
      <c r="W167" s="2">
        <f t="shared" si="18"/>
        <v>771400</v>
      </c>
      <c r="X167" s="2">
        <f t="shared" si="18"/>
        <v>1286700</v>
      </c>
      <c r="Y167" s="2" cm="1">
        <f t="array" ref="Y167">_xlfn.XLOOKUP(Y$1&amp;$R167,$C$3:$C$1662&amp;$D$3:$D$1662,$E$3:$E$1662,0,0,1)</f>
        <v>1500</v>
      </c>
      <c r="Z167" s="2" cm="1">
        <f t="array" ref="Z167">_xlfn.XLOOKUP(Z$1&amp;$R167,$C$3:$C$1662&amp;$D$3:$D$1662,$E$3:$E$1662,0,0,1)</f>
        <v>6200</v>
      </c>
      <c r="AA167" s="2" cm="1">
        <f t="array" ref="AA167">_xlfn.XLOOKUP(AA$1&amp;$R167,$C$3:$C$1662&amp;$D$3:$D$1662,$E$3:$E$1662,0,0,1)</f>
        <v>15600</v>
      </c>
      <c r="AB167" s="2" cm="1">
        <f t="array" ref="AB167">_xlfn.XLOOKUP(AB$1&amp;$R167,$C$3:$C$1662&amp;$D$3:$D$1662,$E$3:$E$1662,0,0,1)</f>
        <v>0</v>
      </c>
      <c r="AC167" s="2" cm="1">
        <f t="array" ref="AC167">_xlfn.XLOOKUP(AC$1&amp;$R167,$C$3:$C$1662&amp;$D$3:$D$1662,$E$3:$E$1662,0,0,1)</f>
        <v>3500</v>
      </c>
    </row>
    <row r="168" spans="3:29" x14ac:dyDescent="0.4">
      <c r="C168" t="s">
        <v>804</v>
      </c>
      <c r="D168" t="s">
        <v>671</v>
      </c>
      <c r="E168">
        <v>3500</v>
      </c>
      <c r="R168" t="s">
        <v>89</v>
      </c>
      <c r="S168" s="2">
        <f t="shared" si="15"/>
        <v>885920</v>
      </c>
      <c r="T168" s="2">
        <f t="shared" si="18"/>
        <v>542400</v>
      </c>
      <c r="U168" s="2">
        <f t="shared" si="18"/>
        <v>956400</v>
      </c>
      <c r="V168" s="2">
        <f t="shared" si="18"/>
        <v>859900</v>
      </c>
      <c r="W168" s="2">
        <f t="shared" si="18"/>
        <v>771800</v>
      </c>
      <c r="X168" s="2">
        <f t="shared" si="18"/>
        <v>1299100</v>
      </c>
      <c r="Y168" s="2" cm="1">
        <f t="array" ref="Y168">_xlfn.XLOOKUP(Y$1&amp;$R168,$C$3:$C$1662&amp;$D$3:$D$1662,$E$3:$E$1662,0,0,1)</f>
        <v>800</v>
      </c>
      <c r="Z168" s="2" cm="1">
        <f t="array" ref="Z168">_xlfn.XLOOKUP(Z$1&amp;$R168,$C$3:$C$1662&amp;$D$3:$D$1662,$E$3:$E$1662,0,0,1)</f>
        <v>35200</v>
      </c>
      <c r="AA168" s="2" cm="1">
        <f t="array" ref="AA168">_xlfn.XLOOKUP(AA$1&amp;$R168,$C$3:$C$1662&amp;$D$3:$D$1662,$E$3:$E$1662,0,0,1)</f>
        <v>2500</v>
      </c>
      <c r="AB168" s="2" cm="1">
        <f t="array" ref="AB168">_xlfn.XLOOKUP(AB$1&amp;$R168,$C$3:$C$1662&amp;$D$3:$D$1662,$E$3:$E$1662,0,0,1)</f>
        <v>400</v>
      </c>
      <c r="AC168" s="2" cm="1">
        <f t="array" ref="AC168">_xlfn.XLOOKUP(AC$1&amp;$R168,$C$3:$C$1662&amp;$D$3:$D$1662,$E$3:$E$1662,0,0,1)</f>
        <v>12400</v>
      </c>
    </row>
    <row r="169" spans="3:29" x14ac:dyDescent="0.4">
      <c r="C169" t="s">
        <v>804</v>
      </c>
      <c r="D169" t="s">
        <v>672</v>
      </c>
      <c r="E169">
        <v>12400</v>
      </c>
      <c r="R169" t="s">
        <v>257</v>
      </c>
      <c r="S169" s="2">
        <f t="shared" si="15"/>
        <v>891300</v>
      </c>
      <c r="T169" s="2">
        <f t="shared" si="18"/>
        <v>547900</v>
      </c>
      <c r="U169" s="2">
        <f t="shared" si="18"/>
        <v>963700</v>
      </c>
      <c r="V169" s="2">
        <f t="shared" si="18"/>
        <v>861200</v>
      </c>
      <c r="W169" s="2">
        <f t="shared" si="18"/>
        <v>771800</v>
      </c>
      <c r="X169" s="2">
        <f t="shared" si="18"/>
        <v>1311900</v>
      </c>
      <c r="Y169" s="2" cm="1">
        <f t="array" ref="Y169">_xlfn.XLOOKUP(Y$1&amp;$R169,$C$3:$C$1662&amp;$D$3:$D$1662,$E$3:$E$1662,0,0,1)</f>
        <v>5500</v>
      </c>
      <c r="Z169" s="2" cm="1">
        <f t="array" ref="Z169">_xlfn.XLOOKUP(Z$1&amp;$R169,$C$3:$C$1662&amp;$D$3:$D$1662,$E$3:$E$1662,0,0,1)</f>
        <v>7300</v>
      </c>
      <c r="AA169" s="2" cm="1">
        <f t="array" ref="AA169">_xlfn.XLOOKUP(AA$1&amp;$R169,$C$3:$C$1662&amp;$D$3:$D$1662,$E$3:$E$1662,0,0,1)</f>
        <v>1300</v>
      </c>
      <c r="AB169" s="2" cm="1">
        <f t="array" ref="AB169">_xlfn.XLOOKUP(AB$1&amp;$R169,$C$3:$C$1662&amp;$D$3:$D$1662,$E$3:$E$1662,0,0,1)</f>
        <v>0</v>
      </c>
      <c r="AC169" s="2" cm="1">
        <f t="array" ref="AC169">_xlfn.XLOOKUP(AC$1&amp;$R169,$C$3:$C$1662&amp;$D$3:$D$1662,$E$3:$E$1662,0,0,1)</f>
        <v>12800</v>
      </c>
    </row>
    <row r="170" spans="3:29" x14ac:dyDescent="0.4">
      <c r="C170" t="s">
        <v>804</v>
      </c>
      <c r="D170" t="s">
        <v>673</v>
      </c>
      <c r="E170">
        <v>12800</v>
      </c>
      <c r="R170" t="s">
        <v>47</v>
      </c>
      <c r="S170" s="2">
        <f t="shared" si="15"/>
        <v>896740</v>
      </c>
      <c r="T170" s="2">
        <f t="shared" si="18"/>
        <v>550500</v>
      </c>
      <c r="U170" s="2">
        <f t="shared" si="18"/>
        <v>968400</v>
      </c>
      <c r="V170" s="2">
        <f t="shared" si="18"/>
        <v>861900</v>
      </c>
      <c r="W170" s="2">
        <f t="shared" si="18"/>
        <v>775000</v>
      </c>
      <c r="X170" s="2">
        <f t="shared" si="18"/>
        <v>1327900</v>
      </c>
      <c r="Y170" s="2" cm="1">
        <f t="array" ref="Y170">_xlfn.XLOOKUP(Y$1&amp;$R170,$C$3:$C$1662&amp;$D$3:$D$1662,$E$3:$E$1662,0,0,1)</f>
        <v>2600</v>
      </c>
      <c r="Z170" s="2" cm="1">
        <f t="array" ref="Z170">_xlfn.XLOOKUP(Z$1&amp;$R170,$C$3:$C$1662&amp;$D$3:$D$1662,$E$3:$E$1662,0,0,1)</f>
        <v>4700</v>
      </c>
      <c r="AA170" s="2" cm="1">
        <f t="array" ref="AA170">_xlfn.XLOOKUP(AA$1&amp;$R170,$C$3:$C$1662&amp;$D$3:$D$1662,$E$3:$E$1662,0,0,1)</f>
        <v>700</v>
      </c>
      <c r="AB170" s="2" cm="1">
        <f t="array" ref="AB170">_xlfn.XLOOKUP(AB$1&amp;$R170,$C$3:$C$1662&amp;$D$3:$D$1662,$E$3:$E$1662,0,0,1)</f>
        <v>3200</v>
      </c>
      <c r="AC170" s="2" cm="1">
        <f t="array" ref="AC170">_xlfn.XLOOKUP(AC$1&amp;$R170,$C$3:$C$1662&amp;$D$3:$D$1662,$E$3:$E$1662,0,0,1)</f>
        <v>16000</v>
      </c>
    </row>
    <row r="171" spans="3:29" x14ac:dyDescent="0.4">
      <c r="C171" t="s">
        <v>804</v>
      </c>
      <c r="D171" t="s">
        <v>674</v>
      </c>
      <c r="E171">
        <v>16000</v>
      </c>
      <c r="R171" t="s">
        <v>136</v>
      </c>
      <c r="S171" s="2">
        <f t="shared" si="15"/>
        <v>901660</v>
      </c>
      <c r="T171" s="2">
        <f t="shared" si="18"/>
        <v>561700</v>
      </c>
      <c r="U171" s="2">
        <f t="shared" si="18"/>
        <v>976600</v>
      </c>
      <c r="V171" s="2">
        <f t="shared" si="18"/>
        <v>862400</v>
      </c>
      <c r="W171" s="2">
        <f t="shared" si="18"/>
        <v>775600</v>
      </c>
      <c r="X171" s="2">
        <f t="shared" si="18"/>
        <v>1332000</v>
      </c>
      <c r="Y171" s="2" cm="1">
        <f t="array" ref="Y171">_xlfn.XLOOKUP(Y$1&amp;$R171,$C$3:$C$1662&amp;$D$3:$D$1662,$E$3:$E$1662,0,0,1)</f>
        <v>11200</v>
      </c>
      <c r="Z171" s="2" cm="1">
        <f t="array" ref="Z171">_xlfn.XLOOKUP(Z$1&amp;$R171,$C$3:$C$1662&amp;$D$3:$D$1662,$E$3:$E$1662,0,0,1)</f>
        <v>8200</v>
      </c>
      <c r="AA171" s="2" cm="1">
        <f t="array" ref="AA171">_xlfn.XLOOKUP(AA$1&amp;$R171,$C$3:$C$1662&amp;$D$3:$D$1662,$E$3:$E$1662,0,0,1)</f>
        <v>500</v>
      </c>
      <c r="AB171" s="2" cm="1">
        <f t="array" ref="AB171">_xlfn.XLOOKUP(AB$1&amp;$R171,$C$3:$C$1662&amp;$D$3:$D$1662,$E$3:$E$1662,0,0,1)</f>
        <v>600</v>
      </c>
      <c r="AC171" s="2" cm="1">
        <f t="array" ref="AC171">_xlfn.XLOOKUP(AC$1&amp;$R171,$C$3:$C$1662&amp;$D$3:$D$1662,$E$3:$E$1662,0,0,1)</f>
        <v>4100</v>
      </c>
    </row>
    <row r="172" spans="3:29" x14ac:dyDescent="0.4">
      <c r="C172" t="s">
        <v>804</v>
      </c>
      <c r="D172" t="s">
        <v>675</v>
      </c>
      <c r="E172">
        <v>4100</v>
      </c>
      <c r="R172" t="s">
        <v>6</v>
      </c>
      <c r="S172" s="2">
        <f t="shared" si="15"/>
        <v>906940</v>
      </c>
      <c r="T172" s="2">
        <f t="shared" si="18"/>
        <v>568000</v>
      </c>
      <c r="U172" s="2">
        <f t="shared" si="18"/>
        <v>981500</v>
      </c>
      <c r="V172" s="2">
        <f t="shared" si="18"/>
        <v>863800</v>
      </c>
      <c r="W172" s="2">
        <f t="shared" si="18"/>
        <v>781000</v>
      </c>
      <c r="X172" s="2">
        <f t="shared" si="18"/>
        <v>1340400</v>
      </c>
      <c r="Y172" s="2" cm="1">
        <f t="array" ref="Y172">_xlfn.XLOOKUP(Y$1&amp;$R172,$C$3:$C$1662&amp;$D$3:$D$1662,$E$3:$E$1662,0,0,1)</f>
        <v>6300</v>
      </c>
      <c r="Z172" s="2" cm="1">
        <f t="array" ref="Z172">_xlfn.XLOOKUP(Z$1&amp;$R172,$C$3:$C$1662&amp;$D$3:$D$1662,$E$3:$E$1662,0,0,1)</f>
        <v>4900</v>
      </c>
      <c r="AA172" s="2" cm="1">
        <f t="array" ref="AA172">_xlfn.XLOOKUP(AA$1&amp;$R172,$C$3:$C$1662&amp;$D$3:$D$1662,$E$3:$E$1662,0,0,1)</f>
        <v>1400</v>
      </c>
      <c r="AB172" s="2" cm="1">
        <f t="array" ref="AB172">_xlfn.XLOOKUP(AB$1&amp;$R172,$C$3:$C$1662&amp;$D$3:$D$1662,$E$3:$E$1662,0,0,1)</f>
        <v>5400</v>
      </c>
      <c r="AC172" s="2" cm="1">
        <f t="array" ref="AC172">_xlfn.XLOOKUP(AC$1&amp;$R172,$C$3:$C$1662&amp;$D$3:$D$1662,$E$3:$E$1662,0,0,1)</f>
        <v>8400</v>
      </c>
    </row>
    <row r="173" spans="3:29" x14ac:dyDescent="0.4">
      <c r="C173" t="s">
        <v>804</v>
      </c>
      <c r="D173" t="s">
        <v>676</v>
      </c>
      <c r="E173">
        <v>8400</v>
      </c>
      <c r="R173" t="s">
        <v>171</v>
      </c>
      <c r="S173" s="2">
        <f t="shared" si="15"/>
        <v>909140</v>
      </c>
      <c r="T173" s="2">
        <f t="shared" si="18"/>
        <v>569900</v>
      </c>
      <c r="U173" s="2">
        <f t="shared" si="18"/>
        <v>984100</v>
      </c>
      <c r="V173" s="2">
        <f t="shared" si="18"/>
        <v>864000</v>
      </c>
      <c r="W173" s="2">
        <f t="shared" si="18"/>
        <v>781400</v>
      </c>
      <c r="X173" s="2">
        <f t="shared" si="18"/>
        <v>1346300</v>
      </c>
      <c r="Y173" s="2" cm="1">
        <f t="array" ref="Y173">_xlfn.XLOOKUP(Y$1&amp;$R173,$C$3:$C$1662&amp;$D$3:$D$1662,$E$3:$E$1662,0,0,1)</f>
        <v>1900</v>
      </c>
      <c r="Z173" s="2" cm="1">
        <f t="array" ref="Z173">_xlfn.XLOOKUP(Z$1&amp;$R173,$C$3:$C$1662&amp;$D$3:$D$1662,$E$3:$E$1662,0,0,1)</f>
        <v>2600</v>
      </c>
      <c r="AA173" s="2" cm="1">
        <f t="array" ref="AA173">_xlfn.XLOOKUP(AA$1&amp;$R173,$C$3:$C$1662&amp;$D$3:$D$1662,$E$3:$E$1662,0,0,1)</f>
        <v>200</v>
      </c>
      <c r="AB173" s="2" cm="1">
        <f t="array" ref="AB173">_xlfn.XLOOKUP(AB$1&amp;$R173,$C$3:$C$1662&amp;$D$3:$D$1662,$E$3:$E$1662,0,0,1)</f>
        <v>400</v>
      </c>
      <c r="AC173" s="2" cm="1">
        <f t="array" ref="AC173">_xlfn.XLOOKUP(AC$1&amp;$R173,$C$3:$C$1662&amp;$D$3:$D$1662,$E$3:$E$1662,0,0,1)</f>
        <v>5900</v>
      </c>
    </row>
    <row r="174" spans="3:29" x14ac:dyDescent="0.4">
      <c r="C174" t="s">
        <v>804</v>
      </c>
      <c r="D174" t="s">
        <v>677</v>
      </c>
      <c r="E174">
        <v>5900</v>
      </c>
      <c r="R174" t="s">
        <v>48</v>
      </c>
      <c r="S174" s="2">
        <f t="shared" si="15"/>
        <v>914420</v>
      </c>
      <c r="T174" s="2">
        <f t="shared" si="18"/>
        <v>577900</v>
      </c>
      <c r="U174" s="2">
        <f t="shared" si="18"/>
        <v>985300</v>
      </c>
      <c r="V174" s="2">
        <f t="shared" si="18"/>
        <v>870800</v>
      </c>
      <c r="W174" s="2">
        <f t="shared" si="18"/>
        <v>782200</v>
      </c>
      <c r="X174" s="2">
        <f t="shared" si="18"/>
        <v>1355900</v>
      </c>
      <c r="Y174" s="2" cm="1">
        <f t="array" ref="Y174">_xlfn.XLOOKUP(Y$1&amp;$R174,$C$3:$C$1662&amp;$D$3:$D$1662,$E$3:$E$1662,0,0,1)</f>
        <v>8000</v>
      </c>
      <c r="Z174" s="2" cm="1">
        <f t="array" ref="Z174">_xlfn.XLOOKUP(Z$1&amp;$R174,$C$3:$C$1662&amp;$D$3:$D$1662,$E$3:$E$1662,0,0,1)</f>
        <v>1200</v>
      </c>
      <c r="AA174" s="2" cm="1">
        <f t="array" ref="AA174">_xlfn.XLOOKUP(AA$1&amp;$R174,$C$3:$C$1662&amp;$D$3:$D$1662,$E$3:$E$1662,0,0,1)</f>
        <v>6800</v>
      </c>
      <c r="AB174" s="2" cm="1">
        <f t="array" ref="AB174">_xlfn.XLOOKUP(AB$1&amp;$R174,$C$3:$C$1662&amp;$D$3:$D$1662,$E$3:$E$1662,0,0,1)</f>
        <v>800</v>
      </c>
      <c r="AC174" s="2" cm="1">
        <f t="array" ref="AC174">_xlfn.XLOOKUP(AC$1&amp;$R174,$C$3:$C$1662&amp;$D$3:$D$1662,$E$3:$E$1662,0,0,1)</f>
        <v>9600</v>
      </c>
    </row>
    <row r="175" spans="3:29" x14ac:dyDescent="0.4">
      <c r="C175" t="s">
        <v>804</v>
      </c>
      <c r="D175" t="s">
        <v>678</v>
      </c>
      <c r="E175">
        <v>9600</v>
      </c>
      <c r="R175" t="s">
        <v>85</v>
      </c>
      <c r="S175" s="2">
        <f t="shared" si="15"/>
        <v>917060</v>
      </c>
      <c r="T175" s="2">
        <f t="shared" si="18"/>
        <v>580100</v>
      </c>
      <c r="U175" s="2">
        <f t="shared" si="18"/>
        <v>987200</v>
      </c>
      <c r="V175" s="2">
        <f t="shared" si="18"/>
        <v>876300</v>
      </c>
      <c r="W175" s="2">
        <f t="shared" si="18"/>
        <v>783900</v>
      </c>
      <c r="X175" s="2">
        <f t="shared" si="18"/>
        <v>1357800</v>
      </c>
      <c r="Y175" s="2" cm="1">
        <f t="array" ref="Y175">_xlfn.XLOOKUP(Y$1&amp;$R175,$C$3:$C$1662&amp;$D$3:$D$1662,$E$3:$E$1662,0,0,1)</f>
        <v>2200</v>
      </c>
      <c r="Z175" s="2" cm="1">
        <f t="array" ref="Z175">_xlfn.XLOOKUP(Z$1&amp;$R175,$C$3:$C$1662&amp;$D$3:$D$1662,$E$3:$E$1662,0,0,1)</f>
        <v>1900</v>
      </c>
      <c r="AA175" s="2" cm="1">
        <f t="array" ref="AA175">_xlfn.XLOOKUP(AA$1&amp;$R175,$C$3:$C$1662&amp;$D$3:$D$1662,$E$3:$E$1662,0,0,1)</f>
        <v>5500</v>
      </c>
      <c r="AB175" s="2" cm="1">
        <f t="array" ref="AB175">_xlfn.XLOOKUP(AB$1&amp;$R175,$C$3:$C$1662&amp;$D$3:$D$1662,$E$3:$E$1662,0,0,1)</f>
        <v>1700</v>
      </c>
      <c r="AC175" s="2" cm="1">
        <f t="array" ref="AC175">_xlfn.XLOOKUP(AC$1&amp;$R175,$C$3:$C$1662&amp;$D$3:$D$1662,$E$3:$E$1662,0,0,1)</f>
        <v>1900</v>
      </c>
    </row>
    <row r="176" spans="3:29" x14ac:dyDescent="0.4">
      <c r="C176" t="s">
        <v>804</v>
      </c>
      <c r="D176" t="s">
        <v>679</v>
      </c>
      <c r="E176">
        <v>1900</v>
      </c>
      <c r="R176" t="s">
        <v>143</v>
      </c>
      <c r="S176" s="2">
        <f t="shared" si="15"/>
        <v>919380</v>
      </c>
      <c r="T176" s="2">
        <f t="shared" si="18"/>
        <v>580500</v>
      </c>
      <c r="U176" s="2">
        <f t="shared" si="18"/>
        <v>993700</v>
      </c>
      <c r="V176" s="2">
        <f t="shared" si="18"/>
        <v>877600</v>
      </c>
      <c r="W176" s="2">
        <f t="shared" si="18"/>
        <v>785600</v>
      </c>
      <c r="X176" s="2">
        <f t="shared" si="18"/>
        <v>1359500</v>
      </c>
      <c r="Y176" s="2" cm="1">
        <f t="array" ref="Y176">_xlfn.XLOOKUP(Y$1&amp;$R176,$C$3:$C$1662&amp;$D$3:$D$1662,$E$3:$E$1662,0,0,1)</f>
        <v>400</v>
      </c>
      <c r="Z176" s="2" cm="1">
        <f t="array" ref="Z176">_xlfn.XLOOKUP(Z$1&amp;$R176,$C$3:$C$1662&amp;$D$3:$D$1662,$E$3:$E$1662,0,0,1)</f>
        <v>6500</v>
      </c>
      <c r="AA176" s="2" cm="1">
        <f t="array" ref="AA176">_xlfn.XLOOKUP(AA$1&amp;$R176,$C$3:$C$1662&amp;$D$3:$D$1662,$E$3:$E$1662,0,0,1)</f>
        <v>1300</v>
      </c>
      <c r="AB176" s="2" cm="1">
        <f t="array" ref="AB176">_xlfn.XLOOKUP(AB$1&amp;$R176,$C$3:$C$1662&amp;$D$3:$D$1662,$E$3:$E$1662,0,0,1)</f>
        <v>1700</v>
      </c>
      <c r="AC176" s="2" cm="1">
        <f t="array" ref="AC176">_xlfn.XLOOKUP(AC$1&amp;$R176,$C$3:$C$1662&amp;$D$3:$D$1662,$E$3:$E$1662,0,0,1)</f>
        <v>1700</v>
      </c>
    </row>
    <row r="177" spans="3:29" x14ac:dyDescent="0.4">
      <c r="C177" t="s">
        <v>804</v>
      </c>
      <c r="D177" t="s">
        <v>680</v>
      </c>
      <c r="E177">
        <v>1700</v>
      </c>
      <c r="R177" t="s">
        <v>192</v>
      </c>
      <c r="S177" s="2">
        <f t="shared" si="15"/>
        <v>923880</v>
      </c>
      <c r="T177" s="2">
        <f t="shared" si="18"/>
        <v>588600</v>
      </c>
      <c r="U177" s="2">
        <f t="shared" si="18"/>
        <v>1001100</v>
      </c>
      <c r="V177" s="2">
        <f t="shared" si="18"/>
        <v>877600</v>
      </c>
      <c r="W177" s="2">
        <f t="shared" si="18"/>
        <v>790500</v>
      </c>
      <c r="X177" s="2">
        <f t="shared" si="18"/>
        <v>1361600</v>
      </c>
      <c r="Y177" s="2" cm="1">
        <f t="array" ref="Y177">_xlfn.XLOOKUP(Y$1&amp;$R177,$C$3:$C$1662&amp;$D$3:$D$1662,$E$3:$E$1662,0,0,1)</f>
        <v>8100</v>
      </c>
      <c r="Z177" s="2" cm="1">
        <f t="array" ref="Z177">_xlfn.XLOOKUP(Z$1&amp;$R177,$C$3:$C$1662&amp;$D$3:$D$1662,$E$3:$E$1662,0,0,1)</f>
        <v>7400</v>
      </c>
      <c r="AA177" s="2" cm="1">
        <f t="array" ref="AA177">_xlfn.XLOOKUP(AA$1&amp;$R177,$C$3:$C$1662&amp;$D$3:$D$1662,$E$3:$E$1662,0,0,1)</f>
        <v>0</v>
      </c>
      <c r="AB177" s="2" cm="1">
        <f t="array" ref="AB177">_xlfn.XLOOKUP(AB$1&amp;$R177,$C$3:$C$1662&amp;$D$3:$D$1662,$E$3:$E$1662,0,0,1)</f>
        <v>4900</v>
      </c>
      <c r="AC177" s="2" cm="1">
        <f t="array" ref="AC177">_xlfn.XLOOKUP(AC$1&amp;$R177,$C$3:$C$1662&amp;$D$3:$D$1662,$E$3:$E$1662,0,0,1)</f>
        <v>2100</v>
      </c>
    </row>
    <row r="178" spans="3:29" x14ac:dyDescent="0.4">
      <c r="C178" t="s">
        <v>804</v>
      </c>
      <c r="D178" t="s">
        <v>681</v>
      </c>
      <c r="E178">
        <v>2100</v>
      </c>
      <c r="R178" t="s">
        <v>53</v>
      </c>
      <c r="S178" s="2">
        <f t="shared" si="15"/>
        <v>928100</v>
      </c>
      <c r="T178" s="2">
        <f t="shared" si="18"/>
        <v>590400</v>
      </c>
      <c r="U178" s="2">
        <f t="shared" si="18"/>
        <v>1010400</v>
      </c>
      <c r="V178" s="2">
        <f t="shared" si="18"/>
        <v>878500</v>
      </c>
      <c r="W178" s="2">
        <f t="shared" si="18"/>
        <v>795700</v>
      </c>
      <c r="X178" s="2">
        <f t="shared" si="18"/>
        <v>1365500</v>
      </c>
      <c r="Y178" s="2" cm="1">
        <f t="array" ref="Y178">_xlfn.XLOOKUP(Y$1&amp;$R178,$C$3:$C$1662&amp;$D$3:$D$1662,$E$3:$E$1662,0,0,1)</f>
        <v>1800</v>
      </c>
      <c r="Z178" s="2" cm="1">
        <f t="array" ref="Z178">_xlfn.XLOOKUP(Z$1&amp;$R178,$C$3:$C$1662&amp;$D$3:$D$1662,$E$3:$E$1662,0,0,1)</f>
        <v>9300</v>
      </c>
      <c r="AA178" s="2" cm="1">
        <f t="array" ref="AA178">_xlfn.XLOOKUP(AA$1&amp;$R178,$C$3:$C$1662&amp;$D$3:$D$1662,$E$3:$E$1662,0,0,1)</f>
        <v>900</v>
      </c>
      <c r="AB178" s="2" cm="1">
        <f t="array" ref="AB178">_xlfn.XLOOKUP(AB$1&amp;$R178,$C$3:$C$1662&amp;$D$3:$D$1662,$E$3:$E$1662,0,0,1)</f>
        <v>5200</v>
      </c>
      <c r="AC178" s="2" cm="1">
        <f t="array" ref="AC178">_xlfn.XLOOKUP(AC$1&amp;$R178,$C$3:$C$1662&amp;$D$3:$D$1662,$E$3:$E$1662,0,0,1)</f>
        <v>3900</v>
      </c>
    </row>
    <row r="179" spans="3:29" x14ac:dyDescent="0.4">
      <c r="C179" t="s">
        <v>804</v>
      </c>
      <c r="D179" t="s">
        <v>682</v>
      </c>
      <c r="E179">
        <v>3900</v>
      </c>
      <c r="R179" t="s">
        <v>222</v>
      </c>
      <c r="S179" s="2">
        <f t="shared" si="15"/>
        <v>931080</v>
      </c>
      <c r="T179" s="2">
        <f t="shared" si="18"/>
        <v>591600</v>
      </c>
      <c r="U179" s="2">
        <f t="shared" si="18"/>
        <v>1013400</v>
      </c>
      <c r="V179" s="2">
        <f t="shared" si="18"/>
        <v>880000</v>
      </c>
      <c r="W179" s="2">
        <f t="shared" si="18"/>
        <v>802100</v>
      </c>
      <c r="X179" s="2">
        <f t="shared" si="18"/>
        <v>1368300</v>
      </c>
      <c r="Y179" s="2" cm="1">
        <f t="array" ref="Y179">_xlfn.XLOOKUP(Y$1&amp;$R179,$C$3:$C$1662&amp;$D$3:$D$1662,$E$3:$E$1662,0,0,1)</f>
        <v>1200</v>
      </c>
      <c r="Z179" s="2" cm="1">
        <f t="array" ref="Z179">_xlfn.XLOOKUP(Z$1&amp;$R179,$C$3:$C$1662&amp;$D$3:$D$1662,$E$3:$E$1662,0,0,1)</f>
        <v>3000</v>
      </c>
      <c r="AA179" s="2" cm="1">
        <f t="array" ref="AA179">_xlfn.XLOOKUP(AA$1&amp;$R179,$C$3:$C$1662&amp;$D$3:$D$1662,$E$3:$E$1662,0,0,1)</f>
        <v>1500</v>
      </c>
      <c r="AB179" s="2" cm="1">
        <f t="array" ref="AB179">_xlfn.XLOOKUP(AB$1&amp;$R179,$C$3:$C$1662&amp;$D$3:$D$1662,$E$3:$E$1662,0,0,1)</f>
        <v>6400</v>
      </c>
      <c r="AC179" s="2" cm="1">
        <f t="array" ref="AC179">_xlfn.XLOOKUP(AC$1&amp;$R179,$C$3:$C$1662&amp;$D$3:$D$1662,$E$3:$E$1662,0,0,1)</f>
        <v>2800</v>
      </c>
    </row>
    <row r="180" spans="3:29" x14ac:dyDescent="0.4">
      <c r="C180" t="s">
        <v>804</v>
      </c>
      <c r="D180" t="s">
        <v>683</v>
      </c>
      <c r="E180">
        <v>2800</v>
      </c>
      <c r="R180" t="s">
        <v>211</v>
      </c>
      <c r="S180" s="2">
        <f t="shared" si="15"/>
        <v>934380</v>
      </c>
      <c r="T180" s="2">
        <f t="shared" ref="T180:X195" si="19">T179+Y180</f>
        <v>595700</v>
      </c>
      <c r="U180" s="2">
        <f t="shared" si="19"/>
        <v>1018700</v>
      </c>
      <c r="V180" s="2">
        <f t="shared" si="19"/>
        <v>885000</v>
      </c>
      <c r="W180" s="2">
        <f t="shared" si="19"/>
        <v>804100</v>
      </c>
      <c r="X180" s="2">
        <f t="shared" si="19"/>
        <v>1368400</v>
      </c>
      <c r="Y180" s="2" cm="1">
        <f t="array" ref="Y180">_xlfn.XLOOKUP(Y$1&amp;$R180,$C$3:$C$1662&amp;$D$3:$D$1662,$E$3:$E$1662,0,0,1)</f>
        <v>4100</v>
      </c>
      <c r="Z180" s="2" cm="1">
        <f t="array" ref="Z180">_xlfn.XLOOKUP(Z$1&amp;$R180,$C$3:$C$1662&amp;$D$3:$D$1662,$E$3:$E$1662,0,0,1)</f>
        <v>5300</v>
      </c>
      <c r="AA180" s="2" cm="1">
        <f t="array" ref="AA180">_xlfn.XLOOKUP(AA$1&amp;$R180,$C$3:$C$1662&amp;$D$3:$D$1662,$E$3:$E$1662,0,0,1)</f>
        <v>5000</v>
      </c>
      <c r="AB180" s="2" cm="1">
        <f t="array" ref="AB180">_xlfn.XLOOKUP(AB$1&amp;$R180,$C$3:$C$1662&amp;$D$3:$D$1662,$E$3:$E$1662,0,0,1)</f>
        <v>2000</v>
      </c>
      <c r="AC180" s="2" cm="1">
        <f t="array" ref="AC180">_xlfn.XLOOKUP(AC$1&amp;$R180,$C$3:$C$1662&amp;$D$3:$D$1662,$E$3:$E$1662,0,0,1)</f>
        <v>100</v>
      </c>
    </row>
    <row r="181" spans="3:29" x14ac:dyDescent="0.4">
      <c r="C181" t="s">
        <v>804</v>
      </c>
      <c r="D181" t="s">
        <v>684</v>
      </c>
      <c r="E181">
        <v>100</v>
      </c>
      <c r="R181" t="s">
        <v>299</v>
      </c>
      <c r="S181" s="2">
        <f t="shared" si="15"/>
        <v>936120</v>
      </c>
      <c r="T181" s="2">
        <f t="shared" si="19"/>
        <v>599800</v>
      </c>
      <c r="U181" s="2">
        <f t="shared" si="19"/>
        <v>1019800</v>
      </c>
      <c r="V181" s="2">
        <f t="shared" si="19"/>
        <v>885300</v>
      </c>
      <c r="W181" s="2">
        <f t="shared" si="19"/>
        <v>804700</v>
      </c>
      <c r="X181" s="2">
        <f t="shared" si="19"/>
        <v>1371000</v>
      </c>
      <c r="Y181" s="2" cm="1">
        <f t="array" ref="Y181">_xlfn.XLOOKUP(Y$1&amp;$R181,$C$3:$C$1662&amp;$D$3:$D$1662,$E$3:$E$1662,0,0,1)</f>
        <v>4100</v>
      </c>
      <c r="Z181" s="2" cm="1">
        <f t="array" ref="Z181">_xlfn.XLOOKUP(Z$1&amp;$R181,$C$3:$C$1662&amp;$D$3:$D$1662,$E$3:$E$1662,0,0,1)</f>
        <v>1100</v>
      </c>
      <c r="AA181" s="2" cm="1">
        <f t="array" ref="AA181">_xlfn.XLOOKUP(AA$1&amp;$R181,$C$3:$C$1662&amp;$D$3:$D$1662,$E$3:$E$1662,0,0,1)</f>
        <v>300</v>
      </c>
      <c r="AB181" s="2" cm="1">
        <f t="array" ref="AB181">_xlfn.XLOOKUP(AB$1&amp;$R181,$C$3:$C$1662&amp;$D$3:$D$1662,$E$3:$E$1662,0,0,1)</f>
        <v>600</v>
      </c>
      <c r="AC181" s="2" cm="1">
        <f t="array" ref="AC181">_xlfn.XLOOKUP(AC$1&amp;$R181,$C$3:$C$1662&amp;$D$3:$D$1662,$E$3:$E$1662,0,0,1)</f>
        <v>2600</v>
      </c>
    </row>
    <row r="182" spans="3:29" x14ac:dyDescent="0.4">
      <c r="C182" t="s">
        <v>804</v>
      </c>
      <c r="D182" t="s">
        <v>685</v>
      </c>
      <c r="E182">
        <v>2600</v>
      </c>
      <c r="R182" t="s">
        <v>100</v>
      </c>
      <c r="S182" s="2">
        <f t="shared" si="15"/>
        <v>936800</v>
      </c>
      <c r="T182" s="2">
        <f t="shared" si="19"/>
        <v>601600</v>
      </c>
      <c r="U182" s="2">
        <f t="shared" si="19"/>
        <v>1020100</v>
      </c>
      <c r="V182" s="2">
        <f t="shared" si="19"/>
        <v>885300</v>
      </c>
      <c r="W182" s="2">
        <f t="shared" si="19"/>
        <v>805600</v>
      </c>
      <c r="X182" s="2">
        <f t="shared" si="19"/>
        <v>1371400</v>
      </c>
      <c r="Y182" s="2" cm="1">
        <f t="array" ref="Y182">_xlfn.XLOOKUP(Y$1&amp;$R182,$C$3:$C$1662&amp;$D$3:$D$1662,$E$3:$E$1662,0,0,1)</f>
        <v>1800</v>
      </c>
      <c r="Z182" s="2" cm="1">
        <f t="array" ref="Z182">_xlfn.XLOOKUP(Z$1&amp;$R182,$C$3:$C$1662&amp;$D$3:$D$1662,$E$3:$E$1662,0,0,1)</f>
        <v>300</v>
      </c>
      <c r="AA182" s="2" cm="1">
        <f t="array" ref="AA182">_xlfn.XLOOKUP(AA$1&amp;$R182,$C$3:$C$1662&amp;$D$3:$D$1662,$E$3:$E$1662,0,0,1)</f>
        <v>0</v>
      </c>
      <c r="AB182" s="2" cm="1">
        <f t="array" ref="AB182">_xlfn.XLOOKUP(AB$1&amp;$R182,$C$3:$C$1662&amp;$D$3:$D$1662,$E$3:$E$1662,0,0,1)</f>
        <v>900</v>
      </c>
      <c r="AC182" s="2" cm="1">
        <f t="array" ref="AC182">_xlfn.XLOOKUP(AC$1&amp;$R182,$C$3:$C$1662&amp;$D$3:$D$1662,$E$3:$E$1662,0,0,1)</f>
        <v>400</v>
      </c>
    </row>
    <row r="183" spans="3:29" x14ac:dyDescent="0.4">
      <c r="C183" t="s">
        <v>804</v>
      </c>
      <c r="D183" t="s">
        <v>686</v>
      </c>
      <c r="E183">
        <v>400</v>
      </c>
      <c r="R183" t="s">
        <v>300</v>
      </c>
      <c r="S183" s="2">
        <f t="shared" si="15"/>
        <v>938500</v>
      </c>
      <c r="T183" s="2">
        <f t="shared" si="19"/>
        <v>603300</v>
      </c>
      <c r="U183" s="2">
        <f t="shared" si="19"/>
        <v>1020500</v>
      </c>
      <c r="V183" s="2">
        <f t="shared" si="19"/>
        <v>888000</v>
      </c>
      <c r="W183" s="2">
        <f t="shared" si="19"/>
        <v>806800</v>
      </c>
      <c r="X183" s="2">
        <f t="shared" si="19"/>
        <v>1373900</v>
      </c>
      <c r="Y183" s="2" cm="1">
        <f t="array" ref="Y183">_xlfn.XLOOKUP(Y$1&amp;$R183,$C$3:$C$1662&amp;$D$3:$D$1662,$E$3:$E$1662,0,0,1)</f>
        <v>1700</v>
      </c>
      <c r="Z183" s="2" cm="1">
        <f t="array" ref="Z183">_xlfn.XLOOKUP(Z$1&amp;$R183,$C$3:$C$1662&amp;$D$3:$D$1662,$E$3:$E$1662,0,0,1)</f>
        <v>400</v>
      </c>
      <c r="AA183" s="2" cm="1">
        <f t="array" ref="AA183">_xlfn.XLOOKUP(AA$1&amp;$R183,$C$3:$C$1662&amp;$D$3:$D$1662,$E$3:$E$1662,0,0,1)</f>
        <v>2700</v>
      </c>
      <c r="AB183" s="2" cm="1">
        <f t="array" ref="AB183">_xlfn.XLOOKUP(AB$1&amp;$R183,$C$3:$C$1662&amp;$D$3:$D$1662,$E$3:$E$1662,0,0,1)</f>
        <v>1200</v>
      </c>
      <c r="AC183" s="2" cm="1">
        <f t="array" ref="AC183">_xlfn.XLOOKUP(AC$1&amp;$R183,$C$3:$C$1662&amp;$D$3:$D$1662,$E$3:$E$1662,0,0,1)</f>
        <v>2500</v>
      </c>
    </row>
    <row r="184" spans="3:29" x14ac:dyDescent="0.4">
      <c r="C184" t="s">
        <v>804</v>
      </c>
      <c r="D184" t="s">
        <v>687</v>
      </c>
      <c r="E184">
        <v>2500</v>
      </c>
      <c r="R184" t="s">
        <v>204</v>
      </c>
      <c r="S184" s="2">
        <f t="shared" si="15"/>
        <v>943380</v>
      </c>
      <c r="T184" s="2">
        <f t="shared" si="19"/>
        <v>605500</v>
      </c>
      <c r="U184" s="2">
        <f t="shared" si="19"/>
        <v>1042100</v>
      </c>
      <c r="V184" s="2">
        <f t="shared" si="19"/>
        <v>888300</v>
      </c>
      <c r="W184" s="2">
        <f t="shared" si="19"/>
        <v>807100</v>
      </c>
      <c r="X184" s="2">
        <f t="shared" si="19"/>
        <v>1373900</v>
      </c>
      <c r="Y184" s="2" cm="1">
        <f t="array" ref="Y184">_xlfn.XLOOKUP(Y$1&amp;$R184,$C$3:$C$1662&amp;$D$3:$D$1662,$E$3:$E$1662,0,0,1)</f>
        <v>2200</v>
      </c>
      <c r="Z184" s="2" cm="1">
        <f t="array" ref="Z184">_xlfn.XLOOKUP(Z$1&amp;$R184,$C$3:$C$1662&amp;$D$3:$D$1662,$E$3:$E$1662,0,0,1)</f>
        <v>21600</v>
      </c>
      <c r="AA184" s="2" cm="1">
        <f t="array" ref="AA184">_xlfn.XLOOKUP(AA$1&amp;$R184,$C$3:$C$1662&amp;$D$3:$D$1662,$E$3:$E$1662,0,0,1)</f>
        <v>300</v>
      </c>
      <c r="AB184" s="2" cm="1">
        <f t="array" ref="AB184">_xlfn.XLOOKUP(AB$1&amp;$R184,$C$3:$C$1662&amp;$D$3:$D$1662,$E$3:$E$1662,0,0,1)</f>
        <v>300</v>
      </c>
      <c r="AC184" s="2" cm="1">
        <f t="array" ref="AC184">_xlfn.XLOOKUP(AC$1&amp;$R184,$C$3:$C$1662&amp;$D$3:$D$1662,$E$3:$E$1662,0,0,1)</f>
        <v>0</v>
      </c>
    </row>
    <row r="185" spans="3:29" x14ac:dyDescent="0.4">
      <c r="C185" t="s">
        <v>804</v>
      </c>
      <c r="D185" t="s">
        <v>386</v>
      </c>
      <c r="E185">
        <v>0</v>
      </c>
      <c r="R185" t="s">
        <v>301</v>
      </c>
      <c r="S185" s="2">
        <f t="shared" si="15"/>
        <v>945220</v>
      </c>
      <c r="T185" s="2">
        <f t="shared" si="19"/>
        <v>605800</v>
      </c>
      <c r="U185" s="2">
        <f t="shared" si="19"/>
        <v>1047200</v>
      </c>
      <c r="V185" s="2">
        <f t="shared" si="19"/>
        <v>891700</v>
      </c>
      <c r="W185" s="2">
        <f t="shared" si="19"/>
        <v>807500</v>
      </c>
      <c r="X185" s="2">
        <f t="shared" si="19"/>
        <v>1373900</v>
      </c>
      <c r="Y185" s="2" cm="1">
        <f t="array" ref="Y185">_xlfn.XLOOKUP(Y$1&amp;$R185,$C$3:$C$1662&amp;$D$3:$D$1662,$E$3:$E$1662,0,0,1)</f>
        <v>300</v>
      </c>
      <c r="Z185" s="2" cm="1">
        <f t="array" ref="Z185">_xlfn.XLOOKUP(Z$1&amp;$R185,$C$3:$C$1662&amp;$D$3:$D$1662,$E$3:$E$1662,0,0,1)</f>
        <v>5100</v>
      </c>
      <c r="AA185" s="2" cm="1">
        <f t="array" ref="AA185">_xlfn.XLOOKUP(AA$1&amp;$R185,$C$3:$C$1662&amp;$D$3:$D$1662,$E$3:$E$1662,0,0,1)</f>
        <v>3400</v>
      </c>
      <c r="AB185" s="2" cm="1">
        <f t="array" ref="AB185">_xlfn.XLOOKUP(AB$1&amp;$R185,$C$3:$C$1662&amp;$D$3:$D$1662,$E$3:$E$1662,0,0,1)</f>
        <v>400</v>
      </c>
      <c r="AC185" s="2" cm="1">
        <f t="array" ref="AC185">_xlfn.XLOOKUP(AC$1&amp;$R185,$C$3:$C$1662&amp;$D$3:$D$1662,$E$3:$E$1662,0,0,1)</f>
        <v>0</v>
      </c>
    </row>
    <row r="186" spans="3:29" x14ac:dyDescent="0.4">
      <c r="C186" t="s">
        <v>804</v>
      </c>
      <c r="D186" t="s">
        <v>387</v>
      </c>
      <c r="E186">
        <v>0</v>
      </c>
      <c r="R186" t="s">
        <v>201</v>
      </c>
      <c r="S186" s="2">
        <f t="shared" si="15"/>
        <v>946960</v>
      </c>
      <c r="T186" s="2">
        <f t="shared" si="19"/>
        <v>606200</v>
      </c>
      <c r="U186" s="2">
        <f t="shared" si="19"/>
        <v>1049600</v>
      </c>
      <c r="V186" s="2">
        <f t="shared" si="19"/>
        <v>891700</v>
      </c>
      <c r="W186" s="2">
        <f t="shared" si="19"/>
        <v>808400</v>
      </c>
      <c r="X186" s="2">
        <f t="shared" si="19"/>
        <v>1378900</v>
      </c>
      <c r="Y186" s="2" cm="1">
        <f t="array" ref="Y186">_xlfn.XLOOKUP(Y$1&amp;$R186,$C$3:$C$1662&amp;$D$3:$D$1662,$E$3:$E$1662,0,0,1)</f>
        <v>400</v>
      </c>
      <c r="Z186" s="2" cm="1">
        <f t="array" ref="Z186">_xlfn.XLOOKUP(Z$1&amp;$R186,$C$3:$C$1662&amp;$D$3:$D$1662,$E$3:$E$1662,0,0,1)</f>
        <v>2400</v>
      </c>
      <c r="AA186" s="2" cm="1">
        <f t="array" ref="AA186">_xlfn.XLOOKUP(AA$1&amp;$R186,$C$3:$C$1662&amp;$D$3:$D$1662,$E$3:$E$1662,0,0,1)</f>
        <v>0</v>
      </c>
      <c r="AB186" s="2" cm="1">
        <f t="array" ref="AB186">_xlfn.XLOOKUP(AB$1&amp;$R186,$C$3:$C$1662&amp;$D$3:$D$1662,$E$3:$E$1662,0,0,1)</f>
        <v>900</v>
      </c>
      <c r="AC186" s="2" cm="1">
        <f t="array" ref="AC186">_xlfn.XLOOKUP(AC$1&amp;$R186,$C$3:$C$1662&amp;$D$3:$D$1662,$E$3:$E$1662,0,0,1)</f>
        <v>5000</v>
      </c>
    </row>
    <row r="187" spans="3:29" x14ac:dyDescent="0.4">
      <c r="C187" t="s">
        <v>804</v>
      </c>
      <c r="D187" t="s">
        <v>388</v>
      </c>
      <c r="E187">
        <v>5000</v>
      </c>
      <c r="R187" t="s">
        <v>21</v>
      </c>
      <c r="S187" s="2">
        <f t="shared" si="15"/>
        <v>951840</v>
      </c>
      <c r="T187" s="2">
        <f t="shared" si="19"/>
        <v>610000</v>
      </c>
      <c r="U187" s="2">
        <f t="shared" si="19"/>
        <v>1067600</v>
      </c>
      <c r="V187" s="2">
        <f t="shared" si="19"/>
        <v>892600</v>
      </c>
      <c r="W187" s="2">
        <f t="shared" si="19"/>
        <v>810000</v>
      </c>
      <c r="X187" s="2">
        <f t="shared" si="19"/>
        <v>1379000</v>
      </c>
      <c r="Y187" s="2" cm="1">
        <f t="array" ref="Y187">_xlfn.XLOOKUP(Y$1&amp;$R187,$C$3:$C$1662&amp;$D$3:$D$1662,$E$3:$E$1662,0,0,1)</f>
        <v>3800</v>
      </c>
      <c r="Z187" s="2" cm="1">
        <f t="array" ref="Z187">_xlfn.XLOOKUP(Z$1&amp;$R187,$C$3:$C$1662&amp;$D$3:$D$1662,$E$3:$E$1662,0,0,1)</f>
        <v>18000</v>
      </c>
      <c r="AA187" s="2" cm="1">
        <f t="array" ref="AA187">_xlfn.XLOOKUP(AA$1&amp;$R187,$C$3:$C$1662&amp;$D$3:$D$1662,$E$3:$E$1662,0,0,1)</f>
        <v>900</v>
      </c>
      <c r="AB187" s="2" cm="1">
        <f t="array" ref="AB187">_xlfn.XLOOKUP(AB$1&amp;$R187,$C$3:$C$1662&amp;$D$3:$D$1662,$E$3:$E$1662,0,0,1)</f>
        <v>1600</v>
      </c>
      <c r="AC187" s="2" cm="1">
        <f t="array" ref="AC187">_xlfn.XLOOKUP(AC$1&amp;$R187,$C$3:$C$1662&amp;$D$3:$D$1662,$E$3:$E$1662,0,0,1)</f>
        <v>100</v>
      </c>
    </row>
    <row r="188" spans="3:29" x14ac:dyDescent="0.4">
      <c r="C188" t="s">
        <v>804</v>
      </c>
      <c r="D188" t="s">
        <v>389</v>
      </c>
      <c r="E188">
        <v>100</v>
      </c>
      <c r="R188" t="s">
        <v>88</v>
      </c>
      <c r="S188" s="2">
        <f t="shared" si="15"/>
        <v>955080</v>
      </c>
      <c r="T188" s="2">
        <f t="shared" si="19"/>
        <v>612400</v>
      </c>
      <c r="U188" s="2">
        <f t="shared" si="19"/>
        <v>1077000</v>
      </c>
      <c r="V188" s="2">
        <f t="shared" si="19"/>
        <v>893400</v>
      </c>
      <c r="W188" s="2">
        <f t="shared" si="19"/>
        <v>812000</v>
      </c>
      <c r="X188" s="2">
        <f t="shared" si="19"/>
        <v>1380600</v>
      </c>
      <c r="Y188" s="2" cm="1">
        <f t="array" ref="Y188">_xlfn.XLOOKUP(Y$1&amp;$R188,$C$3:$C$1662&amp;$D$3:$D$1662,$E$3:$E$1662,0,0,1)</f>
        <v>2400</v>
      </c>
      <c r="Z188" s="2" cm="1">
        <f t="array" ref="Z188">_xlfn.XLOOKUP(Z$1&amp;$R188,$C$3:$C$1662&amp;$D$3:$D$1662,$E$3:$E$1662,0,0,1)</f>
        <v>9400</v>
      </c>
      <c r="AA188" s="2" cm="1">
        <f t="array" ref="AA188">_xlfn.XLOOKUP(AA$1&amp;$R188,$C$3:$C$1662&amp;$D$3:$D$1662,$E$3:$E$1662,0,0,1)</f>
        <v>800</v>
      </c>
      <c r="AB188" s="2" cm="1">
        <f t="array" ref="AB188">_xlfn.XLOOKUP(AB$1&amp;$R188,$C$3:$C$1662&amp;$D$3:$D$1662,$E$3:$E$1662,0,0,1)</f>
        <v>2000</v>
      </c>
      <c r="AC188" s="2" cm="1">
        <f t="array" ref="AC188">_xlfn.XLOOKUP(AC$1&amp;$R188,$C$3:$C$1662&amp;$D$3:$D$1662,$E$3:$E$1662,0,0,1)</f>
        <v>1600</v>
      </c>
    </row>
    <row r="189" spans="3:29" x14ac:dyDescent="0.4">
      <c r="C189" t="s">
        <v>804</v>
      </c>
      <c r="D189" t="s">
        <v>390</v>
      </c>
      <c r="E189">
        <v>1600</v>
      </c>
      <c r="R189" t="s">
        <v>119</v>
      </c>
      <c r="S189" s="2">
        <f t="shared" si="15"/>
        <v>956140</v>
      </c>
      <c r="T189" s="2">
        <f t="shared" si="19"/>
        <v>612400</v>
      </c>
      <c r="U189" s="2">
        <f t="shared" si="19"/>
        <v>1081700</v>
      </c>
      <c r="V189" s="2">
        <f t="shared" si="19"/>
        <v>893400</v>
      </c>
      <c r="W189" s="2">
        <f t="shared" si="19"/>
        <v>812100</v>
      </c>
      <c r="X189" s="2">
        <f t="shared" si="19"/>
        <v>1381100</v>
      </c>
      <c r="Y189" s="2" cm="1">
        <f t="array" ref="Y189">_xlfn.XLOOKUP(Y$1&amp;$R189,$C$3:$C$1662&amp;$D$3:$D$1662,$E$3:$E$1662,0,0,1)</f>
        <v>0</v>
      </c>
      <c r="Z189" s="2" cm="1">
        <f t="array" ref="Z189">_xlfn.XLOOKUP(Z$1&amp;$R189,$C$3:$C$1662&amp;$D$3:$D$1662,$E$3:$E$1662,0,0,1)</f>
        <v>4700</v>
      </c>
      <c r="AA189" s="2" cm="1">
        <f t="array" ref="AA189">_xlfn.XLOOKUP(AA$1&amp;$R189,$C$3:$C$1662&amp;$D$3:$D$1662,$E$3:$E$1662,0,0,1)</f>
        <v>0</v>
      </c>
      <c r="AB189" s="2" cm="1">
        <f t="array" ref="AB189">_xlfn.XLOOKUP(AB$1&amp;$R189,$C$3:$C$1662&amp;$D$3:$D$1662,$E$3:$E$1662,0,0,1)</f>
        <v>100</v>
      </c>
      <c r="AC189" s="2" cm="1">
        <f t="array" ref="AC189">_xlfn.XLOOKUP(AC$1&amp;$R189,$C$3:$C$1662&amp;$D$3:$D$1662,$E$3:$E$1662,0,0,1)</f>
        <v>500</v>
      </c>
    </row>
    <row r="190" spans="3:29" x14ac:dyDescent="0.4">
      <c r="C190" t="s">
        <v>804</v>
      </c>
      <c r="D190" t="s">
        <v>391</v>
      </c>
      <c r="E190">
        <v>500</v>
      </c>
      <c r="R190" t="s">
        <v>274</v>
      </c>
      <c r="S190" s="2">
        <f t="shared" si="15"/>
        <v>961720</v>
      </c>
      <c r="T190" s="2">
        <f t="shared" si="19"/>
        <v>613500</v>
      </c>
      <c r="U190" s="2">
        <f t="shared" si="19"/>
        <v>1090900</v>
      </c>
      <c r="V190" s="2">
        <f t="shared" si="19"/>
        <v>893400</v>
      </c>
      <c r="W190" s="2">
        <f t="shared" si="19"/>
        <v>829200</v>
      </c>
      <c r="X190" s="2">
        <f t="shared" si="19"/>
        <v>1381600</v>
      </c>
      <c r="Y190" s="2" cm="1">
        <f t="array" ref="Y190">_xlfn.XLOOKUP(Y$1&amp;$R190,$C$3:$C$1662&amp;$D$3:$D$1662,$E$3:$E$1662,0,0,1)</f>
        <v>1100</v>
      </c>
      <c r="Z190" s="2" cm="1">
        <f t="array" ref="Z190">_xlfn.XLOOKUP(Z$1&amp;$R190,$C$3:$C$1662&amp;$D$3:$D$1662,$E$3:$E$1662,0,0,1)</f>
        <v>9200</v>
      </c>
      <c r="AA190" s="2" cm="1">
        <f t="array" ref="AA190">_xlfn.XLOOKUP(AA$1&amp;$R190,$C$3:$C$1662&amp;$D$3:$D$1662,$E$3:$E$1662,0,0,1)</f>
        <v>0</v>
      </c>
      <c r="AB190" s="2" cm="1">
        <f t="array" ref="AB190">_xlfn.XLOOKUP(AB$1&amp;$R190,$C$3:$C$1662&amp;$D$3:$D$1662,$E$3:$E$1662,0,0,1)</f>
        <v>17100</v>
      </c>
      <c r="AC190" s="2" cm="1">
        <f t="array" ref="AC190">_xlfn.XLOOKUP(AC$1&amp;$R190,$C$3:$C$1662&amp;$D$3:$D$1662,$E$3:$E$1662,0,0,1)</f>
        <v>500</v>
      </c>
    </row>
    <row r="191" spans="3:29" x14ac:dyDescent="0.4">
      <c r="C191" t="s">
        <v>804</v>
      </c>
      <c r="D191" t="s">
        <v>392</v>
      </c>
      <c r="E191">
        <v>500</v>
      </c>
      <c r="R191" t="s">
        <v>180</v>
      </c>
      <c r="S191" s="2">
        <f t="shared" si="15"/>
        <v>972520</v>
      </c>
      <c r="T191" s="2">
        <f t="shared" si="19"/>
        <v>613600</v>
      </c>
      <c r="U191" s="2">
        <f t="shared" si="19"/>
        <v>1099100</v>
      </c>
      <c r="V191" s="2">
        <f t="shared" si="19"/>
        <v>894800</v>
      </c>
      <c r="W191" s="2">
        <f t="shared" si="19"/>
        <v>872600</v>
      </c>
      <c r="X191" s="2">
        <f t="shared" si="19"/>
        <v>1382500</v>
      </c>
      <c r="Y191" s="2" cm="1">
        <f t="array" ref="Y191">_xlfn.XLOOKUP(Y$1&amp;$R191,$C$3:$C$1662&amp;$D$3:$D$1662,$E$3:$E$1662,0,0,1)</f>
        <v>100</v>
      </c>
      <c r="Z191" s="2" cm="1">
        <f t="array" ref="Z191">_xlfn.XLOOKUP(Z$1&amp;$R191,$C$3:$C$1662&amp;$D$3:$D$1662,$E$3:$E$1662,0,0,1)</f>
        <v>8200</v>
      </c>
      <c r="AA191" s="2" cm="1">
        <f t="array" ref="AA191">_xlfn.XLOOKUP(AA$1&amp;$R191,$C$3:$C$1662&amp;$D$3:$D$1662,$E$3:$E$1662,0,0,1)</f>
        <v>1400</v>
      </c>
      <c r="AB191" s="2" cm="1">
        <f t="array" ref="AB191">_xlfn.XLOOKUP(AB$1&amp;$R191,$C$3:$C$1662&amp;$D$3:$D$1662,$E$3:$E$1662,0,0,1)</f>
        <v>43400</v>
      </c>
      <c r="AC191" s="2" cm="1">
        <f t="array" ref="AC191">_xlfn.XLOOKUP(AC$1&amp;$R191,$C$3:$C$1662&amp;$D$3:$D$1662,$E$3:$E$1662,0,0,1)</f>
        <v>900</v>
      </c>
    </row>
    <row r="192" spans="3:29" x14ac:dyDescent="0.4">
      <c r="C192" t="s">
        <v>804</v>
      </c>
      <c r="D192" t="s">
        <v>393</v>
      </c>
      <c r="E192">
        <v>900</v>
      </c>
      <c r="R192" t="s">
        <v>76</v>
      </c>
      <c r="S192" s="2">
        <f t="shared" si="15"/>
        <v>977340</v>
      </c>
      <c r="T192" s="2">
        <f t="shared" si="19"/>
        <v>614300</v>
      </c>
      <c r="U192" s="2">
        <f t="shared" si="19"/>
        <v>1113300</v>
      </c>
      <c r="V192" s="2">
        <f t="shared" si="19"/>
        <v>897900</v>
      </c>
      <c r="W192" s="2">
        <f t="shared" si="19"/>
        <v>875700</v>
      </c>
      <c r="X192" s="2">
        <f t="shared" si="19"/>
        <v>1385500</v>
      </c>
      <c r="Y192" s="2" cm="1">
        <f t="array" ref="Y192">_xlfn.XLOOKUP(Y$1&amp;$R192,$C$3:$C$1662&amp;$D$3:$D$1662,$E$3:$E$1662,0,0,1)</f>
        <v>700</v>
      </c>
      <c r="Z192" s="2" cm="1">
        <f t="array" ref="Z192">_xlfn.XLOOKUP(Z$1&amp;$R192,$C$3:$C$1662&amp;$D$3:$D$1662,$E$3:$E$1662,0,0,1)</f>
        <v>14200</v>
      </c>
      <c r="AA192" s="2" cm="1">
        <f t="array" ref="AA192">_xlfn.XLOOKUP(AA$1&amp;$R192,$C$3:$C$1662&amp;$D$3:$D$1662,$E$3:$E$1662,0,0,1)</f>
        <v>3100</v>
      </c>
      <c r="AB192" s="2" cm="1">
        <f t="array" ref="AB192">_xlfn.XLOOKUP(AB$1&amp;$R192,$C$3:$C$1662&amp;$D$3:$D$1662,$E$3:$E$1662,0,0,1)</f>
        <v>3100</v>
      </c>
      <c r="AC192" s="2" cm="1">
        <f t="array" ref="AC192">_xlfn.XLOOKUP(AC$1&amp;$R192,$C$3:$C$1662&amp;$D$3:$D$1662,$E$3:$E$1662,0,0,1)</f>
        <v>3000</v>
      </c>
    </row>
    <row r="193" spans="3:29" x14ac:dyDescent="0.4">
      <c r="C193" t="s">
        <v>804</v>
      </c>
      <c r="D193" t="s">
        <v>394</v>
      </c>
      <c r="E193">
        <v>3000</v>
      </c>
      <c r="R193" t="s">
        <v>138</v>
      </c>
      <c r="S193" s="2">
        <f t="shared" si="15"/>
        <v>981360</v>
      </c>
      <c r="T193" s="2">
        <f t="shared" si="19"/>
        <v>614300</v>
      </c>
      <c r="U193" s="2">
        <f t="shared" si="19"/>
        <v>1124500</v>
      </c>
      <c r="V193" s="2">
        <f t="shared" si="19"/>
        <v>899100</v>
      </c>
      <c r="W193" s="2">
        <f t="shared" si="19"/>
        <v>883300</v>
      </c>
      <c r="X193" s="2">
        <f t="shared" si="19"/>
        <v>1385600</v>
      </c>
      <c r="Y193" s="2" cm="1">
        <f t="array" ref="Y193">_xlfn.XLOOKUP(Y$1&amp;$R193,$C$3:$C$1662&amp;$D$3:$D$1662,$E$3:$E$1662,0,0,1)</f>
        <v>0</v>
      </c>
      <c r="Z193" s="2" cm="1">
        <f t="array" ref="Z193">_xlfn.XLOOKUP(Z$1&amp;$R193,$C$3:$C$1662&amp;$D$3:$D$1662,$E$3:$E$1662,0,0,1)</f>
        <v>11200</v>
      </c>
      <c r="AA193" s="2" cm="1">
        <f t="array" ref="AA193">_xlfn.XLOOKUP(AA$1&amp;$R193,$C$3:$C$1662&amp;$D$3:$D$1662,$E$3:$E$1662,0,0,1)</f>
        <v>1200</v>
      </c>
      <c r="AB193" s="2" cm="1">
        <f t="array" ref="AB193">_xlfn.XLOOKUP(AB$1&amp;$R193,$C$3:$C$1662&amp;$D$3:$D$1662,$E$3:$E$1662,0,0,1)</f>
        <v>7600</v>
      </c>
      <c r="AC193" s="2" cm="1">
        <f t="array" ref="AC193">_xlfn.XLOOKUP(AC$1&amp;$R193,$C$3:$C$1662&amp;$D$3:$D$1662,$E$3:$E$1662,0,0,1)</f>
        <v>100</v>
      </c>
    </row>
    <row r="194" spans="3:29" x14ac:dyDescent="0.4">
      <c r="C194" t="s">
        <v>804</v>
      </c>
      <c r="D194" t="s">
        <v>395</v>
      </c>
      <c r="E194">
        <v>100</v>
      </c>
      <c r="R194" t="s">
        <v>255</v>
      </c>
      <c r="S194" s="2">
        <f t="shared" si="15"/>
        <v>991840</v>
      </c>
      <c r="T194" s="2">
        <f t="shared" si="19"/>
        <v>614900</v>
      </c>
      <c r="U194" s="2">
        <f t="shared" si="19"/>
        <v>1127600</v>
      </c>
      <c r="V194" s="2">
        <f t="shared" si="19"/>
        <v>900200</v>
      </c>
      <c r="W194" s="2">
        <f t="shared" si="19"/>
        <v>930800</v>
      </c>
      <c r="X194" s="2">
        <f t="shared" si="19"/>
        <v>1385700</v>
      </c>
      <c r="Y194" s="2" cm="1">
        <f t="array" ref="Y194">_xlfn.XLOOKUP(Y$1&amp;$R194,$C$3:$C$1662&amp;$D$3:$D$1662,$E$3:$E$1662,0,0,1)</f>
        <v>600</v>
      </c>
      <c r="Z194" s="2" cm="1">
        <f t="array" ref="Z194">_xlfn.XLOOKUP(Z$1&amp;$R194,$C$3:$C$1662&amp;$D$3:$D$1662,$E$3:$E$1662,0,0,1)</f>
        <v>3100</v>
      </c>
      <c r="AA194" s="2" cm="1">
        <f t="array" ref="AA194">_xlfn.XLOOKUP(AA$1&amp;$R194,$C$3:$C$1662&amp;$D$3:$D$1662,$E$3:$E$1662,0,0,1)</f>
        <v>1100</v>
      </c>
      <c r="AB194" s="2" cm="1">
        <f t="array" ref="AB194">_xlfn.XLOOKUP(AB$1&amp;$R194,$C$3:$C$1662&amp;$D$3:$D$1662,$E$3:$E$1662,0,0,1)</f>
        <v>47500</v>
      </c>
      <c r="AC194" s="2" cm="1">
        <f t="array" ref="AC194">_xlfn.XLOOKUP(AC$1&amp;$R194,$C$3:$C$1662&amp;$D$3:$D$1662,$E$3:$E$1662,0,0,1)</f>
        <v>100</v>
      </c>
    </row>
    <row r="195" spans="3:29" x14ac:dyDescent="0.4">
      <c r="C195" t="s">
        <v>804</v>
      </c>
      <c r="D195" t="s">
        <v>396</v>
      </c>
      <c r="E195">
        <v>100</v>
      </c>
      <c r="R195" t="s">
        <v>106</v>
      </c>
      <c r="S195" s="2">
        <f t="shared" ref="S195:S258" si="20">IFERROR(AVERAGEIFS(T195:X195,T195:X195,"&gt;0"),0)</f>
        <v>993020</v>
      </c>
      <c r="T195" s="2">
        <f t="shared" si="19"/>
        <v>615000</v>
      </c>
      <c r="U195" s="2">
        <f t="shared" si="19"/>
        <v>1129200</v>
      </c>
      <c r="V195" s="2">
        <f t="shared" si="19"/>
        <v>900600</v>
      </c>
      <c r="W195" s="2">
        <f t="shared" si="19"/>
        <v>934500</v>
      </c>
      <c r="X195" s="2">
        <f t="shared" si="19"/>
        <v>1385800</v>
      </c>
      <c r="Y195" s="2" cm="1">
        <f t="array" ref="Y195">_xlfn.XLOOKUP(Y$1&amp;$R195,$C$3:$C$1662&amp;$D$3:$D$1662,$E$3:$E$1662,0,0,1)</f>
        <v>100</v>
      </c>
      <c r="Z195" s="2" cm="1">
        <f t="array" ref="Z195">_xlfn.XLOOKUP(Z$1&amp;$R195,$C$3:$C$1662&amp;$D$3:$D$1662,$E$3:$E$1662,0,0,1)</f>
        <v>1600</v>
      </c>
      <c r="AA195" s="2" cm="1">
        <f t="array" ref="AA195">_xlfn.XLOOKUP(AA$1&amp;$R195,$C$3:$C$1662&amp;$D$3:$D$1662,$E$3:$E$1662,0,0,1)</f>
        <v>400</v>
      </c>
      <c r="AB195" s="2" cm="1">
        <f t="array" ref="AB195">_xlfn.XLOOKUP(AB$1&amp;$R195,$C$3:$C$1662&amp;$D$3:$D$1662,$E$3:$E$1662,0,0,1)</f>
        <v>3700</v>
      </c>
      <c r="AC195" s="2" cm="1">
        <f t="array" ref="AC195">_xlfn.XLOOKUP(AC$1&amp;$R195,$C$3:$C$1662&amp;$D$3:$D$1662,$E$3:$E$1662,0,0,1)</f>
        <v>100</v>
      </c>
    </row>
    <row r="196" spans="3:29" x14ac:dyDescent="0.4">
      <c r="C196" t="s">
        <v>804</v>
      </c>
      <c r="D196" t="s">
        <v>397</v>
      </c>
      <c r="E196">
        <v>100</v>
      </c>
      <c r="R196" t="s">
        <v>172</v>
      </c>
      <c r="S196" s="2">
        <f t="shared" si="20"/>
        <v>996520</v>
      </c>
      <c r="T196" s="2">
        <f t="shared" ref="T196:X211" si="21">T195+Y196</f>
        <v>617700</v>
      </c>
      <c r="U196" s="2">
        <f t="shared" si="21"/>
        <v>1137100</v>
      </c>
      <c r="V196" s="2">
        <f t="shared" si="21"/>
        <v>900600</v>
      </c>
      <c r="W196" s="2">
        <f t="shared" si="21"/>
        <v>940200</v>
      </c>
      <c r="X196" s="2">
        <f t="shared" si="21"/>
        <v>1387000</v>
      </c>
      <c r="Y196" s="2" cm="1">
        <f t="array" ref="Y196">_xlfn.XLOOKUP(Y$1&amp;$R196,$C$3:$C$1662&amp;$D$3:$D$1662,$E$3:$E$1662,0,0,1)</f>
        <v>2700</v>
      </c>
      <c r="Z196" s="2" cm="1">
        <f t="array" ref="Z196">_xlfn.XLOOKUP(Z$1&amp;$R196,$C$3:$C$1662&amp;$D$3:$D$1662,$E$3:$E$1662,0,0,1)</f>
        <v>7900</v>
      </c>
      <c r="AA196" s="2" cm="1">
        <f t="array" ref="AA196">_xlfn.XLOOKUP(AA$1&amp;$R196,$C$3:$C$1662&amp;$D$3:$D$1662,$E$3:$E$1662,0,0,1)</f>
        <v>0</v>
      </c>
      <c r="AB196" s="2" cm="1">
        <f t="array" ref="AB196">_xlfn.XLOOKUP(AB$1&amp;$R196,$C$3:$C$1662&amp;$D$3:$D$1662,$E$3:$E$1662,0,0,1)</f>
        <v>5700</v>
      </c>
      <c r="AC196" s="2" cm="1">
        <f t="array" ref="AC196">_xlfn.XLOOKUP(AC$1&amp;$R196,$C$3:$C$1662&amp;$D$3:$D$1662,$E$3:$E$1662,0,0,1)</f>
        <v>1200</v>
      </c>
    </row>
    <row r="197" spans="3:29" x14ac:dyDescent="0.4">
      <c r="C197" t="s">
        <v>804</v>
      </c>
      <c r="D197" t="s">
        <v>398</v>
      </c>
      <c r="E197">
        <v>1200</v>
      </c>
      <c r="R197" t="s">
        <v>302</v>
      </c>
      <c r="S197" s="2">
        <f t="shared" si="20"/>
        <v>999700</v>
      </c>
      <c r="T197" s="2">
        <f t="shared" si="21"/>
        <v>619200</v>
      </c>
      <c r="U197" s="2">
        <f t="shared" si="21"/>
        <v>1143100</v>
      </c>
      <c r="V197" s="2">
        <f t="shared" si="21"/>
        <v>901400</v>
      </c>
      <c r="W197" s="2">
        <f t="shared" si="21"/>
        <v>943800</v>
      </c>
      <c r="X197" s="2">
        <f t="shared" si="21"/>
        <v>1391000</v>
      </c>
      <c r="Y197" s="2" cm="1">
        <f t="array" ref="Y197">_xlfn.XLOOKUP(Y$1&amp;$R197,$C$3:$C$1662&amp;$D$3:$D$1662,$E$3:$E$1662,0,0,1)</f>
        <v>1500</v>
      </c>
      <c r="Z197" s="2" cm="1">
        <f t="array" ref="Z197">_xlfn.XLOOKUP(Z$1&amp;$R197,$C$3:$C$1662&amp;$D$3:$D$1662,$E$3:$E$1662,0,0,1)</f>
        <v>6000</v>
      </c>
      <c r="AA197" s="2" cm="1">
        <f t="array" ref="AA197">_xlfn.XLOOKUP(AA$1&amp;$R197,$C$3:$C$1662&amp;$D$3:$D$1662,$E$3:$E$1662,0,0,1)</f>
        <v>800</v>
      </c>
      <c r="AB197" s="2" cm="1">
        <f t="array" ref="AB197">_xlfn.XLOOKUP(AB$1&amp;$R197,$C$3:$C$1662&amp;$D$3:$D$1662,$E$3:$E$1662,0,0,1)</f>
        <v>3600</v>
      </c>
      <c r="AC197" s="2" cm="1">
        <f t="array" ref="AC197">_xlfn.XLOOKUP(AC$1&amp;$R197,$C$3:$C$1662&amp;$D$3:$D$1662,$E$3:$E$1662,0,0,1)</f>
        <v>4000</v>
      </c>
    </row>
    <row r="198" spans="3:29" x14ac:dyDescent="0.4">
      <c r="C198" t="s">
        <v>804</v>
      </c>
      <c r="D198" t="s">
        <v>399</v>
      </c>
      <c r="E198">
        <v>4000</v>
      </c>
      <c r="R198" t="s">
        <v>248</v>
      </c>
      <c r="S198" s="2">
        <f t="shared" si="20"/>
        <v>1001600</v>
      </c>
      <c r="T198" s="2">
        <f t="shared" si="21"/>
        <v>620600</v>
      </c>
      <c r="U198" s="2">
        <f t="shared" si="21"/>
        <v>1146100</v>
      </c>
      <c r="V198" s="2">
        <f t="shared" si="21"/>
        <v>901500</v>
      </c>
      <c r="W198" s="2">
        <f t="shared" si="21"/>
        <v>946800</v>
      </c>
      <c r="X198" s="2">
        <f t="shared" si="21"/>
        <v>1393000</v>
      </c>
      <c r="Y198" s="2" cm="1">
        <f t="array" ref="Y198">_xlfn.XLOOKUP(Y$1&amp;$R198,$C$3:$C$1662&amp;$D$3:$D$1662,$E$3:$E$1662,0,0,1)</f>
        <v>1400</v>
      </c>
      <c r="Z198" s="2" cm="1">
        <f t="array" ref="Z198">_xlfn.XLOOKUP(Z$1&amp;$R198,$C$3:$C$1662&amp;$D$3:$D$1662,$E$3:$E$1662,0,0,1)</f>
        <v>3000</v>
      </c>
      <c r="AA198" s="2" cm="1">
        <f t="array" ref="AA198">_xlfn.XLOOKUP(AA$1&amp;$R198,$C$3:$C$1662&amp;$D$3:$D$1662,$E$3:$E$1662,0,0,1)</f>
        <v>100</v>
      </c>
      <c r="AB198" s="2" cm="1">
        <f t="array" ref="AB198">_xlfn.XLOOKUP(AB$1&amp;$R198,$C$3:$C$1662&amp;$D$3:$D$1662,$E$3:$E$1662,0,0,1)</f>
        <v>3000</v>
      </c>
      <c r="AC198" s="2" cm="1">
        <f t="array" ref="AC198">_xlfn.XLOOKUP(AC$1&amp;$R198,$C$3:$C$1662&amp;$D$3:$D$1662,$E$3:$E$1662,0,0,1)</f>
        <v>2000</v>
      </c>
    </row>
    <row r="199" spans="3:29" x14ac:dyDescent="0.4">
      <c r="C199" t="s">
        <v>804</v>
      </c>
      <c r="D199" t="s">
        <v>400</v>
      </c>
      <c r="E199">
        <v>2000</v>
      </c>
      <c r="R199" t="s">
        <v>285</v>
      </c>
      <c r="S199" s="2">
        <f t="shared" si="20"/>
        <v>1002760</v>
      </c>
      <c r="T199" s="2">
        <f t="shared" si="21"/>
        <v>620800</v>
      </c>
      <c r="U199" s="2">
        <f t="shared" si="21"/>
        <v>1149800</v>
      </c>
      <c r="V199" s="2">
        <f t="shared" si="21"/>
        <v>901600</v>
      </c>
      <c r="W199" s="2">
        <f t="shared" si="21"/>
        <v>948400</v>
      </c>
      <c r="X199" s="2">
        <f t="shared" si="21"/>
        <v>1393200</v>
      </c>
      <c r="Y199" s="2" cm="1">
        <f t="array" ref="Y199">_xlfn.XLOOKUP(Y$1&amp;$R199,$C$3:$C$1662&amp;$D$3:$D$1662,$E$3:$E$1662,0,0,1)</f>
        <v>200</v>
      </c>
      <c r="Z199" s="2" cm="1">
        <f t="array" ref="Z199">_xlfn.XLOOKUP(Z$1&amp;$R199,$C$3:$C$1662&amp;$D$3:$D$1662,$E$3:$E$1662,0,0,1)</f>
        <v>3700</v>
      </c>
      <c r="AA199" s="2" cm="1">
        <f t="array" ref="AA199">_xlfn.XLOOKUP(AA$1&amp;$R199,$C$3:$C$1662&amp;$D$3:$D$1662,$E$3:$E$1662,0,0,1)</f>
        <v>100</v>
      </c>
      <c r="AB199" s="2" cm="1">
        <f t="array" ref="AB199">_xlfn.XLOOKUP(AB$1&amp;$R199,$C$3:$C$1662&amp;$D$3:$D$1662,$E$3:$E$1662,0,0,1)</f>
        <v>1600</v>
      </c>
      <c r="AC199" s="2" cm="1">
        <f t="array" ref="AC199">_xlfn.XLOOKUP(AC$1&amp;$R199,$C$3:$C$1662&amp;$D$3:$D$1662,$E$3:$E$1662,0,0,1)</f>
        <v>200</v>
      </c>
    </row>
    <row r="200" spans="3:29" x14ac:dyDescent="0.4">
      <c r="C200" t="s">
        <v>804</v>
      </c>
      <c r="D200" t="s">
        <v>401</v>
      </c>
      <c r="E200">
        <v>200</v>
      </c>
      <c r="R200" t="s">
        <v>121</v>
      </c>
      <c r="S200" s="2">
        <f t="shared" si="20"/>
        <v>1005660</v>
      </c>
      <c r="T200" s="2">
        <f t="shared" si="21"/>
        <v>620800</v>
      </c>
      <c r="U200" s="2">
        <f t="shared" si="21"/>
        <v>1158800</v>
      </c>
      <c r="V200" s="2">
        <f t="shared" si="21"/>
        <v>904100</v>
      </c>
      <c r="W200" s="2">
        <f t="shared" si="21"/>
        <v>951200</v>
      </c>
      <c r="X200" s="2">
        <f t="shared" si="21"/>
        <v>1393400</v>
      </c>
      <c r="Y200" s="2" cm="1">
        <f t="array" ref="Y200">_xlfn.XLOOKUP(Y$1&amp;$R200,$C$3:$C$1662&amp;$D$3:$D$1662,$E$3:$E$1662,0,0,1)</f>
        <v>0</v>
      </c>
      <c r="Z200" s="2" cm="1">
        <f t="array" ref="Z200">_xlfn.XLOOKUP(Z$1&amp;$R200,$C$3:$C$1662&amp;$D$3:$D$1662,$E$3:$E$1662,0,0,1)</f>
        <v>9000</v>
      </c>
      <c r="AA200" s="2" cm="1">
        <f t="array" ref="AA200">_xlfn.XLOOKUP(AA$1&amp;$R200,$C$3:$C$1662&amp;$D$3:$D$1662,$E$3:$E$1662,0,0,1)</f>
        <v>2500</v>
      </c>
      <c r="AB200" s="2" cm="1">
        <f t="array" ref="AB200">_xlfn.XLOOKUP(AB$1&amp;$R200,$C$3:$C$1662&amp;$D$3:$D$1662,$E$3:$E$1662,0,0,1)</f>
        <v>2800</v>
      </c>
      <c r="AC200" s="2" cm="1">
        <f t="array" ref="AC200">_xlfn.XLOOKUP(AC$1&amp;$R200,$C$3:$C$1662&amp;$D$3:$D$1662,$E$3:$E$1662,0,0,1)</f>
        <v>200</v>
      </c>
    </row>
    <row r="201" spans="3:29" x14ac:dyDescent="0.4">
      <c r="C201" t="s">
        <v>804</v>
      </c>
      <c r="D201" t="s">
        <v>402</v>
      </c>
      <c r="E201">
        <v>200</v>
      </c>
      <c r="R201" t="s">
        <v>273</v>
      </c>
      <c r="S201" s="2">
        <f t="shared" si="20"/>
        <v>1008420</v>
      </c>
      <c r="T201" s="2">
        <f t="shared" si="21"/>
        <v>621000</v>
      </c>
      <c r="U201" s="2">
        <f t="shared" si="21"/>
        <v>1167100</v>
      </c>
      <c r="V201" s="2">
        <f t="shared" si="21"/>
        <v>904700</v>
      </c>
      <c r="W201" s="2">
        <f t="shared" si="21"/>
        <v>953900</v>
      </c>
      <c r="X201" s="2">
        <f t="shared" si="21"/>
        <v>1395400</v>
      </c>
      <c r="Y201" s="2" cm="1">
        <f t="array" ref="Y201">_xlfn.XLOOKUP(Y$1&amp;$R201,$C$3:$C$1662&amp;$D$3:$D$1662,$E$3:$E$1662,0,0,1)</f>
        <v>200</v>
      </c>
      <c r="Z201" s="2" cm="1">
        <f t="array" ref="Z201">_xlfn.XLOOKUP(Z$1&amp;$R201,$C$3:$C$1662&amp;$D$3:$D$1662,$E$3:$E$1662,0,0,1)</f>
        <v>8300</v>
      </c>
      <c r="AA201" s="2" cm="1">
        <f t="array" ref="AA201">_xlfn.XLOOKUP(AA$1&amp;$R201,$C$3:$C$1662&amp;$D$3:$D$1662,$E$3:$E$1662,0,0,1)</f>
        <v>600</v>
      </c>
      <c r="AB201" s="2" cm="1">
        <f t="array" ref="AB201">_xlfn.XLOOKUP(AB$1&amp;$R201,$C$3:$C$1662&amp;$D$3:$D$1662,$E$3:$E$1662,0,0,1)</f>
        <v>2700</v>
      </c>
      <c r="AC201" s="2" cm="1">
        <f t="array" ref="AC201">_xlfn.XLOOKUP(AC$1&amp;$R201,$C$3:$C$1662&amp;$D$3:$D$1662,$E$3:$E$1662,0,0,1)</f>
        <v>2000</v>
      </c>
    </row>
    <row r="202" spans="3:29" x14ac:dyDescent="0.4">
      <c r="C202" t="s">
        <v>804</v>
      </c>
      <c r="D202" t="s">
        <v>403</v>
      </c>
      <c r="E202">
        <v>2000</v>
      </c>
      <c r="R202" t="s">
        <v>247</v>
      </c>
      <c r="S202" s="2">
        <f t="shared" si="20"/>
        <v>1015620</v>
      </c>
      <c r="T202" s="2">
        <f t="shared" si="21"/>
        <v>627000</v>
      </c>
      <c r="U202" s="2">
        <f t="shared" si="21"/>
        <v>1182300</v>
      </c>
      <c r="V202" s="2">
        <f t="shared" si="21"/>
        <v>904700</v>
      </c>
      <c r="W202" s="2">
        <f t="shared" si="21"/>
        <v>956200</v>
      </c>
      <c r="X202" s="2">
        <f t="shared" si="21"/>
        <v>1407900</v>
      </c>
      <c r="Y202" s="2" cm="1">
        <f t="array" ref="Y202">_xlfn.XLOOKUP(Y$1&amp;$R202,$C$3:$C$1662&amp;$D$3:$D$1662,$E$3:$E$1662,0,0,1)</f>
        <v>6000</v>
      </c>
      <c r="Z202" s="2" cm="1">
        <f t="array" ref="Z202">_xlfn.XLOOKUP(Z$1&amp;$R202,$C$3:$C$1662&amp;$D$3:$D$1662,$E$3:$E$1662,0,0,1)</f>
        <v>15200</v>
      </c>
      <c r="AA202" s="2" cm="1">
        <f t="array" ref="AA202">_xlfn.XLOOKUP(AA$1&amp;$R202,$C$3:$C$1662&amp;$D$3:$D$1662,$E$3:$E$1662,0,0,1)</f>
        <v>0</v>
      </c>
      <c r="AB202" s="2" cm="1">
        <f t="array" ref="AB202">_xlfn.XLOOKUP(AB$1&amp;$R202,$C$3:$C$1662&amp;$D$3:$D$1662,$E$3:$E$1662,0,0,1)</f>
        <v>2300</v>
      </c>
      <c r="AC202" s="2" cm="1">
        <f t="array" ref="AC202">_xlfn.XLOOKUP(AC$1&amp;$R202,$C$3:$C$1662&amp;$D$3:$D$1662,$E$3:$E$1662,0,0,1)</f>
        <v>12500</v>
      </c>
    </row>
    <row r="203" spans="3:29" x14ac:dyDescent="0.4">
      <c r="C203" t="s">
        <v>804</v>
      </c>
      <c r="D203" t="s">
        <v>404</v>
      </c>
      <c r="E203">
        <v>12500</v>
      </c>
      <c r="R203" t="s">
        <v>269</v>
      </c>
      <c r="S203" s="2">
        <f t="shared" si="20"/>
        <v>1017080</v>
      </c>
      <c r="T203" s="2">
        <f t="shared" si="21"/>
        <v>627500</v>
      </c>
      <c r="U203" s="2">
        <f t="shared" si="21"/>
        <v>1185900</v>
      </c>
      <c r="V203" s="2">
        <f t="shared" si="21"/>
        <v>905800</v>
      </c>
      <c r="W203" s="2">
        <f t="shared" si="21"/>
        <v>958200</v>
      </c>
      <c r="X203" s="2">
        <f t="shared" si="21"/>
        <v>1408000</v>
      </c>
      <c r="Y203" s="2" cm="1">
        <f t="array" ref="Y203">_xlfn.XLOOKUP(Y$1&amp;$R203,$C$3:$C$1662&amp;$D$3:$D$1662,$E$3:$E$1662,0,0,1)</f>
        <v>500</v>
      </c>
      <c r="Z203" s="2" cm="1">
        <f t="array" ref="Z203">_xlfn.XLOOKUP(Z$1&amp;$R203,$C$3:$C$1662&amp;$D$3:$D$1662,$E$3:$E$1662,0,0,1)</f>
        <v>3600</v>
      </c>
      <c r="AA203" s="2" cm="1">
        <f t="array" ref="AA203">_xlfn.XLOOKUP(AA$1&amp;$R203,$C$3:$C$1662&amp;$D$3:$D$1662,$E$3:$E$1662,0,0,1)</f>
        <v>1100</v>
      </c>
      <c r="AB203" s="2" cm="1">
        <f t="array" ref="AB203">_xlfn.XLOOKUP(AB$1&amp;$R203,$C$3:$C$1662&amp;$D$3:$D$1662,$E$3:$E$1662,0,0,1)</f>
        <v>2000</v>
      </c>
      <c r="AC203" s="2" cm="1">
        <f t="array" ref="AC203">_xlfn.XLOOKUP(AC$1&amp;$R203,$C$3:$C$1662&amp;$D$3:$D$1662,$E$3:$E$1662,0,0,1)</f>
        <v>100</v>
      </c>
    </row>
    <row r="204" spans="3:29" x14ac:dyDescent="0.4">
      <c r="C204" t="s">
        <v>804</v>
      </c>
      <c r="D204" t="s">
        <v>405</v>
      </c>
      <c r="E204">
        <v>100</v>
      </c>
      <c r="R204" t="s">
        <v>303</v>
      </c>
      <c r="S204" s="2">
        <f t="shared" si="20"/>
        <v>1020100</v>
      </c>
      <c r="T204" s="2">
        <f t="shared" si="21"/>
        <v>629000</v>
      </c>
      <c r="U204" s="2">
        <f t="shared" si="21"/>
        <v>1192100</v>
      </c>
      <c r="V204" s="2">
        <f t="shared" si="21"/>
        <v>906900</v>
      </c>
      <c r="W204" s="2">
        <f t="shared" si="21"/>
        <v>964400</v>
      </c>
      <c r="X204" s="2">
        <f t="shared" si="21"/>
        <v>1408100</v>
      </c>
      <c r="Y204" s="2" cm="1">
        <f t="array" ref="Y204">_xlfn.XLOOKUP(Y$1&amp;$R204,$C$3:$C$1662&amp;$D$3:$D$1662,$E$3:$E$1662,0,0,1)</f>
        <v>1500</v>
      </c>
      <c r="Z204" s="2" cm="1">
        <f t="array" ref="Z204">_xlfn.XLOOKUP(Z$1&amp;$R204,$C$3:$C$1662&amp;$D$3:$D$1662,$E$3:$E$1662,0,0,1)</f>
        <v>6200</v>
      </c>
      <c r="AA204" s="2" cm="1">
        <f t="array" ref="AA204">_xlfn.XLOOKUP(AA$1&amp;$R204,$C$3:$C$1662&amp;$D$3:$D$1662,$E$3:$E$1662,0,0,1)</f>
        <v>1100</v>
      </c>
      <c r="AB204" s="2" cm="1">
        <f t="array" ref="AB204">_xlfn.XLOOKUP(AB$1&amp;$R204,$C$3:$C$1662&amp;$D$3:$D$1662,$E$3:$E$1662,0,0,1)</f>
        <v>6200</v>
      </c>
      <c r="AC204" s="2" cm="1">
        <f t="array" ref="AC204">_xlfn.XLOOKUP(AC$1&amp;$R204,$C$3:$C$1662&amp;$D$3:$D$1662,$E$3:$E$1662,0,0,1)</f>
        <v>100</v>
      </c>
    </row>
    <row r="205" spans="3:29" x14ac:dyDescent="0.4">
      <c r="C205" t="s">
        <v>804</v>
      </c>
      <c r="D205" t="s">
        <v>406</v>
      </c>
      <c r="E205">
        <v>100</v>
      </c>
      <c r="R205" t="s">
        <v>210</v>
      </c>
      <c r="S205" s="2">
        <f t="shared" si="20"/>
        <v>1023080</v>
      </c>
      <c r="T205" s="2">
        <f t="shared" si="21"/>
        <v>634700</v>
      </c>
      <c r="U205" s="2">
        <f t="shared" si="21"/>
        <v>1200000</v>
      </c>
      <c r="V205" s="2">
        <f t="shared" si="21"/>
        <v>906900</v>
      </c>
      <c r="W205" s="2">
        <f t="shared" si="21"/>
        <v>965700</v>
      </c>
      <c r="X205" s="2">
        <f t="shared" si="21"/>
        <v>1408100</v>
      </c>
      <c r="Y205" s="2" cm="1">
        <f t="array" ref="Y205">_xlfn.XLOOKUP(Y$1&amp;$R205,$C$3:$C$1662&amp;$D$3:$D$1662,$E$3:$E$1662,0,0,1)</f>
        <v>5700</v>
      </c>
      <c r="Z205" s="2" cm="1">
        <f t="array" ref="Z205">_xlfn.XLOOKUP(Z$1&amp;$R205,$C$3:$C$1662&amp;$D$3:$D$1662,$E$3:$E$1662,0,0,1)</f>
        <v>7900</v>
      </c>
      <c r="AA205" s="2" cm="1">
        <f t="array" ref="AA205">_xlfn.XLOOKUP(AA$1&amp;$R205,$C$3:$C$1662&amp;$D$3:$D$1662,$E$3:$E$1662,0,0,1)</f>
        <v>0</v>
      </c>
      <c r="AB205" s="2" cm="1">
        <f t="array" ref="AB205">_xlfn.XLOOKUP(AB$1&amp;$R205,$C$3:$C$1662&amp;$D$3:$D$1662,$E$3:$E$1662,0,0,1)</f>
        <v>1300</v>
      </c>
      <c r="AC205" s="2" cm="1">
        <f t="array" ref="AC205">_xlfn.XLOOKUP(AC$1&amp;$R205,$C$3:$C$1662&amp;$D$3:$D$1662,$E$3:$E$1662,0,0,1)</f>
        <v>0</v>
      </c>
    </row>
    <row r="206" spans="3:29" x14ac:dyDescent="0.4">
      <c r="C206" t="s">
        <v>804</v>
      </c>
      <c r="D206" t="s">
        <v>407</v>
      </c>
      <c r="E206">
        <v>0</v>
      </c>
      <c r="R206" t="s">
        <v>158</v>
      </c>
      <c r="S206" s="2">
        <f t="shared" si="20"/>
        <v>1029100</v>
      </c>
      <c r="T206" s="2">
        <f t="shared" si="21"/>
        <v>643100</v>
      </c>
      <c r="U206" s="2">
        <f t="shared" si="21"/>
        <v>1216000</v>
      </c>
      <c r="V206" s="2">
        <f t="shared" si="21"/>
        <v>907300</v>
      </c>
      <c r="W206" s="2">
        <f t="shared" si="21"/>
        <v>967300</v>
      </c>
      <c r="X206" s="2">
        <f t="shared" si="21"/>
        <v>1411800</v>
      </c>
      <c r="Y206" s="2" cm="1">
        <f t="array" ref="Y206">_xlfn.XLOOKUP(Y$1&amp;$R206,$C$3:$C$1662&amp;$D$3:$D$1662,$E$3:$E$1662,0,0,1)</f>
        <v>8400</v>
      </c>
      <c r="Z206" s="2" cm="1">
        <f t="array" ref="Z206">_xlfn.XLOOKUP(Z$1&amp;$R206,$C$3:$C$1662&amp;$D$3:$D$1662,$E$3:$E$1662,0,0,1)</f>
        <v>16000</v>
      </c>
      <c r="AA206" s="2" cm="1">
        <f t="array" ref="AA206">_xlfn.XLOOKUP(AA$1&amp;$R206,$C$3:$C$1662&amp;$D$3:$D$1662,$E$3:$E$1662,0,0,1)</f>
        <v>400</v>
      </c>
      <c r="AB206" s="2" cm="1">
        <f t="array" ref="AB206">_xlfn.XLOOKUP(AB$1&amp;$R206,$C$3:$C$1662&amp;$D$3:$D$1662,$E$3:$E$1662,0,0,1)</f>
        <v>1600</v>
      </c>
      <c r="AC206" s="2" cm="1">
        <f t="array" ref="AC206">_xlfn.XLOOKUP(AC$1&amp;$R206,$C$3:$C$1662&amp;$D$3:$D$1662,$E$3:$E$1662,0,0,1)</f>
        <v>3700</v>
      </c>
    </row>
    <row r="207" spans="3:29" x14ac:dyDescent="0.4">
      <c r="C207" t="s">
        <v>804</v>
      </c>
      <c r="D207" t="s">
        <v>408</v>
      </c>
      <c r="E207">
        <v>3700</v>
      </c>
      <c r="R207" t="s">
        <v>102</v>
      </c>
      <c r="S207" s="2">
        <f t="shared" si="20"/>
        <v>1030980</v>
      </c>
      <c r="T207" s="2">
        <f t="shared" si="21"/>
        <v>645300</v>
      </c>
      <c r="U207" s="2">
        <f t="shared" si="21"/>
        <v>1220200</v>
      </c>
      <c r="V207" s="2">
        <f t="shared" si="21"/>
        <v>910300</v>
      </c>
      <c r="W207" s="2">
        <f t="shared" si="21"/>
        <v>967300</v>
      </c>
      <c r="X207" s="2">
        <f t="shared" si="21"/>
        <v>1411800</v>
      </c>
      <c r="Y207" s="2" cm="1">
        <f t="array" ref="Y207">_xlfn.XLOOKUP(Y$1&amp;$R207,$C$3:$C$1662&amp;$D$3:$D$1662,$E$3:$E$1662,0,0,1)</f>
        <v>2200</v>
      </c>
      <c r="Z207" s="2" cm="1">
        <f t="array" ref="Z207">_xlfn.XLOOKUP(Z$1&amp;$R207,$C$3:$C$1662&amp;$D$3:$D$1662,$E$3:$E$1662,0,0,1)</f>
        <v>4200</v>
      </c>
      <c r="AA207" s="2" cm="1">
        <f t="array" ref="AA207">_xlfn.XLOOKUP(AA$1&amp;$R207,$C$3:$C$1662&amp;$D$3:$D$1662,$E$3:$E$1662,0,0,1)</f>
        <v>3000</v>
      </c>
      <c r="AB207" s="2" cm="1">
        <f t="array" ref="AB207">_xlfn.XLOOKUP(AB$1&amp;$R207,$C$3:$C$1662&amp;$D$3:$D$1662,$E$3:$E$1662,0,0,1)</f>
        <v>0</v>
      </c>
      <c r="AC207" s="2" cm="1">
        <f t="array" ref="AC207">_xlfn.XLOOKUP(AC$1&amp;$R207,$C$3:$C$1662&amp;$D$3:$D$1662,$E$3:$E$1662,0,0,1)</f>
        <v>0</v>
      </c>
    </row>
    <row r="208" spans="3:29" x14ac:dyDescent="0.4">
      <c r="C208" t="s">
        <v>804</v>
      </c>
      <c r="D208" t="s">
        <v>409</v>
      </c>
      <c r="E208">
        <v>0</v>
      </c>
      <c r="R208" t="s">
        <v>225</v>
      </c>
      <c r="S208" s="2">
        <f t="shared" si="20"/>
        <v>1032320</v>
      </c>
      <c r="T208" s="2">
        <f t="shared" si="21"/>
        <v>647000</v>
      </c>
      <c r="U208" s="2">
        <f t="shared" si="21"/>
        <v>1223700</v>
      </c>
      <c r="V208" s="2">
        <f t="shared" si="21"/>
        <v>911500</v>
      </c>
      <c r="W208" s="2">
        <f t="shared" si="21"/>
        <v>967300</v>
      </c>
      <c r="X208" s="2">
        <f t="shared" si="21"/>
        <v>1412100</v>
      </c>
      <c r="Y208" s="2" cm="1">
        <f t="array" ref="Y208">_xlfn.XLOOKUP(Y$1&amp;$R208,$C$3:$C$1662&amp;$D$3:$D$1662,$E$3:$E$1662,0,0,1)</f>
        <v>1700</v>
      </c>
      <c r="Z208" s="2" cm="1">
        <f t="array" ref="Z208">_xlfn.XLOOKUP(Z$1&amp;$R208,$C$3:$C$1662&amp;$D$3:$D$1662,$E$3:$E$1662,0,0,1)</f>
        <v>3500</v>
      </c>
      <c r="AA208" s="2" cm="1">
        <f t="array" ref="AA208">_xlfn.XLOOKUP(AA$1&amp;$R208,$C$3:$C$1662&amp;$D$3:$D$1662,$E$3:$E$1662,0,0,1)</f>
        <v>1200</v>
      </c>
      <c r="AB208" s="2" cm="1">
        <f t="array" ref="AB208">_xlfn.XLOOKUP(AB$1&amp;$R208,$C$3:$C$1662&amp;$D$3:$D$1662,$E$3:$E$1662,0,0,1)</f>
        <v>0</v>
      </c>
      <c r="AC208" s="2" cm="1">
        <f t="array" ref="AC208">_xlfn.XLOOKUP(AC$1&amp;$R208,$C$3:$C$1662&amp;$D$3:$D$1662,$E$3:$E$1662,0,0,1)</f>
        <v>300</v>
      </c>
    </row>
    <row r="209" spans="3:29" x14ac:dyDescent="0.4">
      <c r="C209" t="s">
        <v>804</v>
      </c>
      <c r="D209" t="s">
        <v>410</v>
      </c>
      <c r="E209">
        <v>300</v>
      </c>
      <c r="R209" t="s">
        <v>97</v>
      </c>
      <c r="S209" s="2">
        <f t="shared" si="20"/>
        <v>1034340</v>
      </c>
      <c r="T209" s="2">
        <f t="shared" si="21"/>
        <v>647300</v>
      </c>
      <c r="U209" s="2">
        <f t="shared" si="21"/>
        <v>1228200</v>
      </c>
      <c r="V209" s="2">
        <f t="shared" si="21"/>
        <v>912900</v>
      </c>
      <c r="W209" s="2">
        <f t="shared" si="21"/>
        <v>970900</v>
      </c>
      <c r="X209" s="2">
        <f t="shared" si="21"/>
        <v>1412400</v>
      </c>
      <c r="Y209" s="2" cm="1">
        <f t="array" ref="Y209">_xlfn.XLOOKUP(Y$1&amp;$R209,$C$3:$C$1662&amp;$D$3:$D$1662,$E$3:$E$1662,0,0,1)</f>
        <v>300</v>
      </c>
      <c r="Z209" s="2" cm="1">
        <f t="array" ref="Z209">_xlfn.XLOOKUP(Z$1&amp;$R209,$C$3:$C$1662&amp;$D$3:$D$1662,$E$3:$E$1662,0,0,1)</f>
        <v>4500</v>
      </c>
      <c r="AA209" s="2" cm="1">
        <f t="array" ref="AA209">_xlfn.XLOOKUP(AA$1&amp;$R209,$C$3:$C$1662&amp;$D$3:$D$1662,$E$3:$E$1662,0,0,1)</f>
        <v>1400</v>
      </c>
      <c r="AB209" s="2" cm="1">
        <f t="array" ref="AB209">_xlfn.XLOOKUP(AB$1&amp;$R209,$C$3:$C$1662&amp;$D$3:$D$1662,$E$3:$E$1662,0,0,1)</f>
        <v>3600</v>
      </c>
      <c r="AC209" s="2" cm="1">
        <f t="array" ref="AC209">_xlfn.XLOOKUP(AC$1&amp;$R209,$C$3:$C$1662&amp;$D$3:$D$1662,$E$3:$E$1662,0,0,1)</f>
        <v>300</v>
      </c>
    </row>
    <row r="210" spans="3:29" x14ac:dyDescent="0.4">
      <c r="C210" t="s">
        <v>804</v>
      </c>
      <c r="D210" t="s">
        <v>411</v>
      </c>
      <c r="E210">
        <v>300</v>
      </c>
      <c r="R210" t="s">
        <v>65</v>
      </c>
      <c r="S210" s="2">
        <f t="shared" si="20"/>
        <v>1036660</v>
      </c>
      <c r="T210" s="2">
        <f t="shared" si="21"/>
        <v>649600</v>
      </c>
      <c r="U210" s="2">
        <f t="shared" si="21"/>
        <v>1228200</v>
      </c>
      <c r="V210" s="2">
        <f t="shared" si="21"/>
        <v>913000</v>
      </c>
      <c r="W210" s="2">
        <f t="shared" si="21"/>
        <v>978600</v>
      </c>
      <c r="X210" s="2">
        <f t="shared" si="21"/>
        <v>1413900</v>
      </c>
      <c r="Y210" s="2" cm="1">
        <f t="array" ref="Y210">_xlfn.XLOOKUP(Y$1&amp;$R210,$C$3:$C$1662&amp;$D$3:$D$1662,$E$3:$E$1662,0,0,1)</f>
        <v>2300</v>
      </c>
      <c r="Z210" s="2" cm="1">
        <f t="array" ref="Z210">_xlfn.XLOOKUP(Z$1&amp;$R210,$C$3:$C$1662&amp;$D$3:$D$1662,$E$3:$E$1662,0,0,1)</f>
        <v>0</v>
      </c>
      <c r="AA210" s="2" cm="1">
        <f t="array" ref="AA210">_xlfn.XLOOKUP(AA$1&amp;$R210,$C$3:$C$1662&amp;$D$3:$D$1662,$E$3:$E$1662,0,0,1)</f>
        <v>100</v>
      </c>
      <c r="AB210" s="2" cm="1">
        <f t="array" ref="AB210">_xlfn.XLOOKUP(AB$1&amp;$R210,$C$3:$C$1662&amp;$D$3:$D$1662,$E$3:$E$1662,0,0,1)</f>
        <v>7700</v>
      </c>
      <c r="AC210" s="2" cm="1">
        <f t="array" ref="AC210">_xlfn.XLOOKUP(AC$1&amp;$R210,$C$3:$C$1662&amp;$D$3:$D$1662,$E$3:$E$1662,0,0,1)</f>
        <v>1500</v>
      </c>
    </row>
    <row r="211" spans="3:29" x14ac:dyDescent="0.4">
      <c r="C211" t="s">
        <v>804</v>
      </c>
      <c r="D211" t="s">
        <v>412</v>
      </c>
      <c r="E211">
        <v>1500</v>
      </c>
      <c r="R211" t="s">
        <v>163</v>
      </c>
      <c r="S211" s="2">
        <f t="shared" si="20"/>
        <v>1039360</v>
      </c>
      <c r="T211" s="2">
        <f t="shared" si="21"/>
        <v>650700</v>
      </c>
      <c r="U211" s="2">
        <f t="shared" si="21"/>
        <v>1233800</v>
      </c>
      <c r="V211" s="2">
        <f t="shared" si="21"/>
        <v>913100</v>
      </c>
      <c r="W211" s="2">
        <f t="shared" si="21"/>
        <v>985300</v>
      </c>
      <c r="X211" s="2">
        <f t="shared" si="21"/>
        <v>1413900</v>
      </c>
      <c r="Y211" s="2" cm="1">
        <f t="array" ref="Y211">_xlfn.XLOOKUP(Y$1&amp;$R211,$C$3:$C$1662&amp;$D$3:$D$1662,$E$3:$E$1662,0,0,1)</f>
        <v>1100</v>
      </c>
      <c r="Z211" s="2" cm="1">
        <f t="array" ref="Z211">_xlfn.XLOOKUP(Z$1&amp;$R211,$C$3:$C$1662&amp;$D$3:$D$1662,$E$3:$E$1662,0,0,1)</f>
        <v>5600</v>
      </c>
      <c r="AA211" s="2" cm="1">
        <f t="array" ref="AA211">_xlfn.XLOOKUP(AA$1&amp;$R211,$C$3:$C$1662&amp;$D$3:$D$1662,$E$3:$E$1662,0,0,1)</f>
        <v>100</v>
      </c>
      <c r="AB211" s="2" cm="1">
        <f t="array" ref="AB211">_xlfn.XLOOKUP(AB$1&amp;$R211,$C$3:$C$1662&amp;$D$3:$D$1662,$E$3:$E$1662,0,0,1)</f>
        <v>6700</v>
      </c>
      <c r="AC211" s="2" cm="1">
        <f t="array" ref="AC211">_xlfn.XLOOKUP(AC$1&amp;$R211,$C$3:$C$1662&amp;$D$3:$D$1662,$E$3:$E$1662,0,0,1)</f>
        <v>0</v>
      </c>
    </row>
    <row r="212" spans="3:29" x14ac:dyDescent="0.4">
      <c r="C212" t="s">
        <v>804</v>
      </c>
      <c r="D212" t="s">
        <v>413</v>
      </c>
      <c r="E212">
        <v>0</v>
      </c>
      <c r="R212" t="s">
        <v>221</v>
      </c>
      <c r="S212" s="2">
        <f t="shared" si="20"/>
        <v>1040200</v>
      </c>
      <c r="T212" s="2">
        <f t="shared" ref="T212:X227" si="22">T211+Y212</f>
        <v>651300</v>
      </c>
      <c r="U212" s="2">
        <f t="shared" si="22"/>
        <v>1235600</v>
      </c>
      <c r="V212" s="2">
        <f t="shared" si="22"/>
        <v>913100</v>
      </c>
      <c r="W212" s="2">
        <f t="shared" si="22"/>
        <v>985600</v>
      </c>
      <c r="X212" s="2">
        <f t="shared" si="22"/>
        <v>1415400</v>
      </c>
      <c r="Y212" s="2" cm="1">
        <f t="array" ref="Y212">_xlfn.XLOOKUP(Y$1&amp;$R212,$C$3:$C$1662&amp;$D$3:$D$1662,$E$3:$E$1662,0,0,1)</f>
        <v>600</v>
      </c>
      <c r="Z212" s="2" cm="1">
        <f t="array" ref="Z212">_xlfn.XLOOKUP(Z$1&amp;$R212,$C$3:$C$1662&amp;$D$3:$D$1662,$E$3:$E$1662,0,0,1)</f>
        <v>1800</v>
      </c>
      <c r="AA212" s="2" cm="1">
        <f t="array" ref="AA212">_xlfn.XLOOKUP(AA$1&amp;$R212,$C$3:$C$1662&amp;$D$3:$D$1662,$E$3:$E$1662,0,0,1)</f>
        <v>0</v>
      </c>
      <c r="AB212" s="2" cm="1">
        <f t="array" ref="AB212">_xlfn.XLOOKUP(AB$1&amp;$R212,$C$3:$C$1662&amp;$D$3:$D$1662,$E$3:$E$1662,0,0,1)</f>
        <v>300</v>
      </c>
      <c r="AC212" s="2" cm="1">
        <f t="array" ref="AC212">_xlfn.XLOOKUP(AC$1&amp;$R212,$C$3:$C$1662&amp;$D$3:$D$1662,$E$3:$E$1662,0,0,1)</f>
        <v>1500</v>
      </c>
    </row>
    <row r="213" spans="3:29" x14ac:dyDescent="0.4">
      <c r="C213" t="s">
        <v>804</v>
      </c>
      <c r="D213" t="s">
        <v>414</v>
      </c>
      <c r="E213">
        <v>1500</v>
      </c>
      <c r="R213" t="s">
        <v>236</v>
      </c>
      <c r="S213" s="2">
        <f t="shared" si="20"/>
        <v>1043960</v>
      </c>
      <c r="T213" s="2">
        <f t="shared" si="22"/>
        <v>653100</v>
      </c>
      <c r="U213" s="2">
        <f t="shared" si="22"/>
        <v>1247000</v>
      </c>
      <c r="V213" s="2">
        <f t="shared" si="22"/>
        <v>915900</v>
      </c>
      <c r="W213" s="2">
        <f t="shared" si="22"/>
        <v>988400</v>
      </c>
      <c r="X213" s="2">
        <f t="shared" si="22"/>
        <v>1415400</v>
      </c>
      <c r="Y213" s="2" cm="1">
        <f t="array" ref="Y213">_xlfn.XLOOKUP(Y$1&amp;$R213,$C$3:$C$1662&amp;$D$3:$D$1662,$E$3:$E$1662,0,0,1)</f>
        <v>1800</v>
      </c>
      <c r="Z213" s="2" cm="1">
        <f t="array" ref="Z213">_xlfn.XLOOKUP(Z$1&amp;$R213,$C$3:$C$1662&amp;$D$3:$D$1662,$E$3:$E$1662,0,0,1)</f>
        <v>11400</v>
      </c>
      <c r="AA213" s="2" cm="1">
        <f t="array" ref="AA213">_xlfn.XLOOKUP(AA$1&amp;$R213,$C$3:$C$1662&amp;$D$3:$D$1662,$E$3:$E$1662,0,0,1)</f>
        <v>2800</v>
      </c>
      <c r="AB213" s="2" cm="1">
        <f t="array" ref="AB213">_xlfn.XLOOKUP(AB$1&amp;$R213,$C$3:$C$1662&amp;$D$3:$D$1662,$E$3:$E$1662,0,0,1)</f>
        <v>2800</v>
      </c>
      <c r="AC213" s="2" cm="1">
        <f t="array" ref="AC213">_xlfn.XLOOKUP(AC$1&amp;$R213,$C$3:$C$1662&amp;$D$3:$D$1662,$E$3:$E$1662,0,0,1)</f>
        <v>0</v>
      </c>
    </row>
    <row r="214" spans="3:29" x14ac:dyDescent="0.4">
      <c r="C214" t="s">
        <v>804</v>
      </c>
      <c r="D214" t="s">
        <v>415</v>
      </c>
      <c r="E214">
        <v>0</v>
      </c>
      <c r="R214" t="s">
        <v>199</v>
      </c>
      <c r="S214" s="2">
        <f t="shared" si="20"/>
        <v>1046140</v>
      </c>
      <c r="T214" s="2">
        <f t="shared" si="22"/>
        <v>653400</v>
      </c>
      <c r="U214" s="2">
        <f t="shared" si="22"/>
        <v>1248500</v>
      </c>
      <c r="V214" s="2">
        <f t="shared" si="22"/>
        <v>922000</v>
      </c>
      <c r="W214" s="2">
        <f t="shared" si="22"/>
        <v>989900</v>
      </c>
      <c r="X214" s="2">
        <f t="shared" si="22"/>
        <v>1416900</v>
      </c>
      <c r="Y214" s="2" cm="1">
        <f t="array" ref="Y214">_xlfn.XLOOKUP(Y$1&amp;$R214,$C$3:$C$1662&amp;$D$3:$D$1662,$E$3:$E$1662,0,0,1)</f>
        <v>300</v>
      </c>
      <c r="Z214" s="2" cm="1">
        <f t="array" ref="Z214">_xlfn.XLOOKUP(Z$1&amp;$R214,$C$3:$C$1662&amp;$D$3:$D$1662,$E$3:$E$1662,0,0,1)</f>
        <v>1500</v>
      </c>
      <c r="AA214" s="2" cm="1">
        <f t="array" ref="AA214">_xlfn.XLOOKUP(AA$1&amp;$R214,$C$3:$C$1662&amp;$D$3:$D$1662,$E$3:$E$1662,0,0,1)</f>
        <v>6100</v>
      </c>
      <c r="AB214" s="2" cm="1">
        <f t="array" ref="AB214">_xlfn.XLOOKUP(AB$1&amp;$R214,$C$3:$C$1662&amp;$D$3:$D$1662,$E$3:$E$1662,0,0,1)</f>
        <v>1500</v>
      </c>
      <c r="AC214" s="2" cm="1">
        <f t="array" ref="AC214">_xlfn.XLOOKUP(AC$1&amp;$R214,$C$3:$C$1662&amp;$D$3:$D$1662,$E$3:$E$1662,0,0,1)</f>
        <v>1500</v>
      </c>
    </row>
    <row r="215" spans="3:29" x14ac:dyDescent="0.4">
      <c r="C215" t="s">
        <v>804</v>
      </c>
      <c r="D215" t="s">
        <v>416</v>
      </c>
      <c r="E215">
        <v>1500</v>
      </c>
      <c r="R215" t="s">
        <v>264</v>
      </c>
      <c r="S215" s="2">
        <f t="shared" si="20"/>
        <v>1052140</v>
      </c>
      <c r="T215" s="2">
        <f t="shared" si="22"/>
        <v>655100</v>
      </c>
      <c r="U215" s="2">
        <f t="shared" si="22"/>
        <v>1273500</v>
      </c>
      <c r="V215" s="2">
        <f t="shared" si="22"/>
        <v>922000</v>
      </c>
      <c r="W215" s="2">
        <f t="shared" si="22"/>
        <v>990200</v>
      </c>
      <c r="X215" s="2">
        <f t="shared" si="22"/>
        <v>1419900</v>
      </c>
      <c r="Y215" s="2" cm="1">
        <f t="array" ref="Y215">_xlfn.XLOOKUP(Y$1&amp;$R215,$C$3:$C$1662&amp;$D$3:$D$1662,$E$3:$E$1662,0,0,1)</f>
        <v>1700</v>
      </c>
      <c r="Z215" s="2" cm="1">
        <f t="array" ref="Z215">_xlfn.XLOOKUP(Z$1&amp;$R215,$C$3:$C$1662&amp;$D$3:$D$1662,$E$3:$E$1662,0,0,1)</f>
        <v>25000</v>
      </c>
      <c r="AA215" s="2" cm="1">
        <f t="array" ref="AA215">_xlfn.XLOOKUP(AA$1&amp;$R215,$C$3:$C$1662&amp;$D$3:$D$1662,$E$3:$E$1662,0,0,1)</f>
        <v>0</v>
      </c>
      <c r="AB215" s="2" cm="1">
        <f t="array" ref="AB215">_xlfn.XLOOKUP(AB$1&amp;$R215,$C$3:$C$1662&amp;$D$3:$D$1662,$E$3:$E$1662,0,0,1)</f>
        <v>300</v>
      </c>
      <c r="AC215" s="2" cm="1">
        <f t="array" ref="AC215">_xlfn.XLOOKUP(AC$1&amp;$R215,$C$3:$C$1662&amp;$D$3:$D$1662,$E$3:$E$1662,0,0,1)</f>
        <v>3000</v>
      </c>
    </row>
    <row r="216" spans="3:29" x14ac:dyDescent="0.4">
      <c r="C216" t="s">
        <v>804</v>
      </c>
      <c r="D216" t="s">
        <v>417</v>
      </c>
      <c r="E216">
        <v>3000</v>
      </c>
      <c r="R216" t="s">
        <v>90</v>
      </c>
      <c r="S216" s="2">
        <f t="shared" si="20"/>
        <v>1053700</v>
      </c>
      <c r="T216" s="2">
        <f t="shared" si="22"/>
        <v>656200</v>
      </c>
      <c r="U216" s="2">
        <f t="shared" si="22"/>
        <v>1279000</v>
      </c>
      <c r="V216" s="2">
        <f t="shared" si="22"/>
        <v>922000</v>
      </c>
      <c r="W216" s="2">
        <f t="shared" si="22"/>
        <v>991000</v>
      </c>
      <c r="X216" s="2">
        <f t="shared" si="22"/>
        <v>1420300</v>
      </c>
      <c r="Y216" s="2" cm="1">
        <f t="array" ref="Y216">_xlfn.XLOOKUP(Y$1&amp;$R216,$C$3:$C$1662&amp;$D$3:$D$1662,$E$3:$E$1662,0,0,1)</f>
        <v>1100</v>
      </c>
      <c r="Z216" s="2" cm="1">
        <f t="array" ref="Z216">_xlfn.XLOOKUP(Z$1&amp;$R216,$C$3:$C$1662&amp;$D$3:$D$1662,$E$3:$E$1662,0,0,1)</f>
        <v>5500</v>
      </c>
      <c r="AA216" s="2" cm="1">
        <f t="array" ref="AA216">_xlfn.XLOOKUP(AA$1&amp;$R216,$C$3:$C$1662&amp;$D$3:$D$1662,$E$3:$E$1662,0,0,1)</f>
        <v>0</v>
      </c>
      <c r="AB216" s="2" cm="1">
        <f t="array" ref="AB216">_xlfn.XLOOKUP(AB$1&amp;$R216,$C$3:$C$1662&amp;$D$3:$D$1662,$E$3:$E$1662,0,0,1)</f>
        <v>800</v>
      </c>
      <c r="AC216" s="2" cm="1">
        <f t="array" ref="AC216">_xlfn.XLOOKUP(AC$1&amp;$R216,$C$3:$C$1662&amp;$D$3:$D$1662,$E$3:$E$1662,0,0,1)</f>
        <v>400</v>
      </c>
    </row>
    <row r="217" spans="3:29" x14ac:dyDescent="0.4">
      <c r="C217" t="s">
        <v>804</v>
      </c>
      <c r="D217" t="s">
        <v>418</v>
      </c>
      <c r="E217">
        <v>400</v>
      </c>
      <c r="R217" t="s">
        <v>156</v>
      </c>
      <c r="S217" s="2">
        <f t="shared" si="20"/>
        <v>1055640</v>
      </c>
      <c r="T217" s="2">
        <f t="shared" si="22"/>
        <v>656400</v>
      </c>
      <c r="U217" s="2">
        <f t="shared" si="22"/>
        <v>1286400</v>
      </c>
      <c r="V217" s="2">
        <f t="shared" si="22"/>
        <v>922100</v>
      </c>
      <c r="W217" s="2">
        <f t="shared" si="22"/>
        <v>991800</v>
      </c>
      <c r="X217" s="2">
        <f t="shared" si="22"/>
        <v>1421500</v>
      </c>
      <c r="Y217" s="2" cm="1">
        <f t="array" ref="Y217">_xlfn.XLOOKUP(Y$1&amp;$R217,$C$3:$C$1662&amp;$D$3:$D$1662,$E$3:$E$1662,0,0,1)</f>
        <v>200</v>
      </c>
      <c r="Z217" s="2" cm="1">
        <f t="array" ref="Z217">_xlfn.XLOOKUP(Z$1&amp;$R217,$C$3:$C$1662&amp;$D$3:$D$1662,$E$3:$E$1662,0,0,1)</f>
        <v>7400</v>
      </c>
      <c r="AA217" s="2" cm="1">
        <f t="array" ref="AA217">_xlfn.XLOOKUP(AA$1&amp;$R217,$C$3:$C$1662&amp;$D$3:$D$1662,$E$3:$E$1662,0,0,1)</f>
        <v>100</v>
      </c>
      <c r="AB217" s="2" cm="1">
        <f t="array" ref="AB217">_xlfn.XLOOKUP(AB$1&amp;$R217,$C$3:$C$1662&amp;$D$3:$D$1662,$E$3:$E$1662,0,0,1)</f>
        <v>800</v>
      </c>
      <c r="AC217" s="2" cm="1">
        <f t="array" ref="AC217">_xlfn.XLOOKUP(AC$1&amp;$R217,$C$3:$C$1662&amp;$D$3:$D$1662,$E$3:$E$1662,0,0,1)</f>
        <v>1200</v>
      </c>
    </row>
    <row r="218" spans="3:29" x14ac:dyDescent="0.4">
      <c r="C218" t="s">
        <v>804</v>
      </c>
      <c r="D218" t="s">
        <v>419</v>
      </c>
      <c r="E218">
        <v>1200</v>
      </c>
      <c r="R218" t="s">
        <v>272</v>
      </c>
      <c r="S218" s="2">
        <f t="shared" si="20"/>
        <v>1058380</v>
      </c>
      <c r="T218" s="2">
        <f t="shared" si="22"/>
        <v>657100</v>
      </c>
      <c r="U218" s="2">
        <f t="shared" si="22"/>
        <v>1296300</v>
      </c>
      <c r="V218" s="2">
        <f t="shared" si="22"/>
        <v>922200</v>
      </c>
      <c r="W218" s="2">
        <f t="shared" si="22"/>
        <v>992700</v>
      </c>
      <c r="X218" s="2">
        <f t="shared" si="22"/>
        <v>1423600</v>
      </c>
      <c r="Y218" s="2" cm="1">
        <f t="array" ref="Y218">_xlfn.XLOOKUP(Y$1&amp;$R218,$C$3:$C$1662&amp;$D$3:$D$1662,$E$3:$E$1662,0,0,1)</f>
        <v>700</v>
      </c>
      <c r="Z218" s="2" cm="1">
        <f t="array" ref="Z218">_xlfn.XLOOKUP(Z$1&amp;$R218,$C$3:$C$1662&amp;$D$3:$D$1662,$E$3:$E$1662,0,0,1)</f>
        <v>9900</v>
      </c>
      <c r="AA218" s="2" cm="1">
        <f t="array" ref="AA218">_xlfn.XLOOKUP(AA$1&amp;$R218,$C$3:$C$1662&amp;$D$3:$D$1662,$E$3:$E$1662,0,0,1)</f>
        <v>100</v>
      </c>
      <c r="AB218" s="2" cm="1">
        <f t="array" ref="AB218">_xlfn.XLOOKUP(AB$1&amp;$R218,$C$3:$C$1662&amp;$D$3:$D$1662,$E$3:$E$1662,0,0,1)</f>
        <v>900</v>
      </c>
      <c r="AC218" s="2" cm="1">
        <f t="array" ref="AC218">_xlfn.XLOOKUP(AC$1&amp;$R218,$C$3:$C$1662&amp;$D$3:$D$1662,$E$3:$E$1662,0,0,1)</f>
        <v>2100</v>
      </c>
    </row>
    <row r="219" spans="3:29" x14ac:dyDescent="0.4">
      <c r="C219" t="s">
        <v>804</v>
      </c>
      <c r="D219" t="s">
        <v>420</v>
      </c>
      <c r="E219">
        <v>2100</v>
      </c>
      <c r="R219" t="s">
        <v>253</v>
      </c>
      <c r="S219" s="2">
        <f t="shared" si="20"/>
        <v>1060080</v>
      </c>
      <c r="T219" s="2">
        <f t="shared" si="22"/>
        <v>661800</v>
      </c>
      <c r="U219" s="2">
        <f t="shared" si="22"/>
        <v>1299800</v>
      </c>
      <c r="V219" s="2">
        <f t="shared" si="22"/>
        <v>922200</v>
      </c>
      <c r="W219" s="2">
        <f t="shared" si="22"/>
        <v>993000</v>
      </c>
      <c r="X219" s="2">
        <f t="shared" si="22"/>
        <v>1423600</v>
      </c>
      <c r="Y219" s="2" cm="1">
        <f t="array" ref="Y219">_xlfn.XLOOKUP(Y$1&amp;$R219,$C$3:$C$1662&amp;$D$3:$D$1662,$E$3:$E$1662,0,0,1)</f>
        <v>4700</v>
      </c>
      <c r="Z219" s="2" cm="1">
        <f t="array" ref="Z219">_xlfn.XLOOKUP(Z$1&amp;$R219,$C$3:$C$1662&amp;$D$3:$D$1662,$E$3:$E$1662,0,0,1)</f>
        <v>3500</v>
      </c>
      <c r="AA219" s="2" cm="1">
        <f t="array" ref="AA219">_xlfn.XLOOKUP(AA$1&amp;$R219,$C$3:$C$1662&amp;$D$3:$D$1662,$E$3:$E$1662,0,0,1)</f>
        <v>0</v>
      </c>
      <c r="AB219" s="2" cm="1">
        <f t="array" ref="AB219">_xlfn.XLOOKUP(AB$1&amp;$R219,$C$3:$C$1662&amp;$D$3:$D$1662,$E$3:$E$1662,0,0,1)</f>
        <v>300</v>
      </c>
      <c r="AC219" s="2" cm="1">
        <f t="array" ref="AC219">_xlfn.XLOOKUP(AC$1&amp;$R219,$C$3:$C$1662&amp;$D$3:$D$1662,$E$3:$E$1662,0,0,1)</f>
        <v>0</v>
      </c>
    </row>
    <row r="220" spans="3:29" x14ac:dyDescent="0.4">
      <c r="C220" t="s">
        <v>804</v>
      </c>
      <c r="D220" t="s">
        <v>421</v>
      </c>
      <c r="E220">
        <v>0</v>
      </c>
      <c r="R220" t="s">
        <v>261</v>
      </c>
      <c r="S220" s="2">
        <f t="shared" si="20"/>
        <v>1060420</v>
      </c>
      <c r="T220" s="2">
        <f t="shared" si="22"/>
        <v>662800</v>
      </c>
      <c r="U220" s="2">
        <f t="shared" si="22"/>
        <v>1300300</v>
      </c>
      <c r="V220" s="2">
        <f t="shared" si="22"/>
        <v>922300</v>
      </c>
      <c r="W220" s="2">
        <f t="shared" si="22"/>
        <v>993000</v>
      </c>
      <c r="X220" s="2">
        <f t="shared" si="22"/>
        <v>1423700</v>
      </c>
      <c r="Y220" s="2" cm="1">
        <f t="array" ref="Y220">_xlfn.XLOOKUP(Y$1&amp;$R220,$C$3:$C$1662&amp;$D$3:$D$1662,$E$3:$E$1662,0,0,1)</f>
        <v>1000</v>
      </c>
      <c r="Z220" s="2" cm="1">
        <f t="array" ref="Z220">_xlfn.XLOOKUP(Z$1&amp;$R220,$C$3:$C$1662&amp;$D$3:$D$1662,$E$3:$E$1662,0,0,1)</f>
        <v>500</v>
      </c>
      <c r="AA220" s="2" cm="1">
        <f t="array" ref="AA220">_xlfn.XLOOKUP(AA$1&amp;$R220,$C$3:$C$1662&amp;$D$3:$D$1662,$E$3:$E$1662,0,0,1)</f>
        <v>100</v>
      </c>
      <c r="AB220" s="2" cm="1">
        <f t="array" ref="AB220">_xlfn.XLOOKUP(AB$1&amp;$R220,$C$3:$C$1662&amp;$D$3:$D$1662,$E$3:$E$1662,0,0,1)</f>
        <v>0</v>
      </c>
      <c r="AC220" s="2" cm="1">
        <f t="array" ref="AC220">_xlfn.XLOOKUP(AC$1&amp;$R220,$C$3:$C$1662&amp;$D$3:$D$1662,$E$3:$E$1662,0,0,1)</f>
        <v>100</v>
      </c>
    </row>
    <row r="221" spans="3:29" x14ac:dyDescent="0.4">
      <c r="C221" t="s">
        <v>804</v>
      </c>
      <c r="D221" t="s">
        <v>422</v>
      </c>
      <c r="E221">
        <v>100</v>
      </c>
      <c r="R221" t="s">
        <v>123</v>
      </c>
      <c r="S221" s="2">
        <f t="shared" si="20"/>
        <v>1063000</v>
      </c>
      <c r="T221" s="2">
        <f t="shared" si="22"/>
        <v>668100</v>
      </c>
      <c r="U221" s="2">
        <f t="shared" si="22"/>
        <v>1304800</v>
      </c>
      <c r="V221" s="2">
        <f t="shared" si="22"/>
        <v>922400</v>
      </c>
      <c r="W221" s="2">
        <f t="shared" si="22"/>
        <v>996000</v>
      </c>
      <c r="X221" s="2">
        <f t="shared" si="22"/>
        <v>1423700</v>
      </c>
      <c r="Y221" s="2" cm="1">
        <f t="array" ref="Y221">_xlfn.XLOOKUP(Y$1&amp;$R221,$C$3:$C$1662&amp;$D$3:$D$1662,$E$3:$E$1662,0,0,1)</f>
        <v>5300</v>
      </c>
      <c r="Z221" s="2" cm="1">
        <f t="array" ref="Z221">_xlfn.XLOOKUP(Z$1&amp;$R221,$C$3:$C$1662&amp;$D$3:$D$1662,$E$3:$E$1662,0,0,1)</f>
        <v>4500</v>
      </c>
      <c r="AA221" s="2" cm="1">
        <f t="array" ref="AA221">_xlfn.XLOOKUP(AA$1&amp;$R221,$C$3:$C$1662&amp;$D$3:$D$1662,$E$3:$E$1662,0,0,1)</f>
        <v>100</v>
      </c>
      <c r="AB221" s="2" cm="1">
        <f t="array" ref="AB221">_xlfn.XLOOKUP(AB$1&amp;$R221,$C$3:$C$1662&amp;$D$3:$D$1662,$E$3:$E$1662,0,0,1)</f>
        <v>3000</v>
      </c>
      <c r="AC221" s="2" cm="1">
        <f t="array" ref="AC221">_xlfn.XLOOKUP(AC$1&amp;$R221,$C$3:$C$1662&amp;$D$3:$D$1662,$E$3:$E$1662,0,0,1)</f>
        <v>0</v>
      </c>
    </row>
    <row r="222" spans="3:29" x14ac:dyDescent="0.4">
      <c r="C222" t="s">
        <v>804</v>
      </c>
      <c r="D222" t="s">
        <v>423</v>
      </c>
      <c r="E222">
        <v>0</v>
      </c>
      <c r="R222" t="s">
        <v>249</v>
      </c>
      <c r="S222" s="2">
        <f t="shared" si="20"/>
        <v>1065560</v>
      </c>
      <c r="T222" s="2">
        <f t="shared" si="22"/>
        <v>674100</v>
      </c>
      <c r="U222" s="2">
        <f t="shared" si="22"/>
        <v>1307500</v>
      </c>
      <c r="V222" s="2">
        <f t="shared" si="22"/>
        <v>922700</v>
      </c>
      <c r="W222" s="2">
        <f t="shared" si="22"/>
        <v>999200</v>
      </c>
      <c r="X222" s="2">
        <f t="shared" si="22"/>
        <v>1424300</v>
      </c>
      <c r="Y222" s="2" cm="1">
        <f t="array" ref="Y222">_xlfn.XLOOKUP(Y$1&amp;$R222,$C$3:$C$1662&amp;$D$3:$D$1662,$E$3:$E$1662,0,0,1)</f>
        <v>6000</v>
      </c>
      <c r="Z222" s="2" cm="1">
        <f t="array" ref="Z222">_xlfn.XLOOKUP(Z$1&amp;$R222,$C$3:$C$1662&amp;$D$3:$D$1662,$E$3:$E$1662,0,0,1)</f>
        <v>2700</v>
      </c>
      <c r="AA222" s="2" cm="1">
        <f t="array" ref="AA222">_xlfn.XLOOKUP(AA$1&amp;$R222,$C$3:$C$1662&amp;$D$3:$D$1662,$E$3:$E$1662,0,0,1)</f>
        <v>300</v>
      </c>
      <c r="AB222" s="2" cm="1">
        <f t="array" ref="AB222">_xlfn.XLOOKUP(AB$1&amp;$R222,$C$3:$C$1662&amp;$D$3:$D$1662,$E$3:$E$1662,0,0,1)</f>
        <v>3200</v>
      </c>
      <c r="AC222" s="2" cm="1">
        <f t="array" ref="AC222">_xlfn.XLOOKUP(AC$1&amp;$R222,$C$3:$C$1662&amp;$D$3:$D$1662,$E$3:$E$1662,0,0,1)</f>
        <v>600</v>
      </c>
    </row>
    <row r="223" spans="3:29" x14ac:dyDescent="0.4">
      <c r="C223" t="s">
        <v>804</v>
      </c>
      <c r="D223" t="s">
        <v>424</v>
      </c>
      <c r="E223">
        <v>600</v>
      </c>
      <c r="R223" t="s">
        <v>209</v>
      </c>
      <c r="S223" s="2">
        <f t="shared" si="20"/>
        <v>1072200</v>
      </c>
      <c r="T223" s="2">
        <f t="shared" si="22"/>
        <v>674100</v>
      </c>
      <c r="U223" s="2">
        <f t="shared" si="22"/>
        <v>1336800</v>
      </c>
      <c r="V223" s="2">
        <f t="shared" si="22"/>
        <v>925200</v>
      </c>
      <c r="W223" s="2">
        <f t="shared" si="22"/>
        <v>999200</v>
      </c>
      <c r="X223" s="2">
        <f t="shared" si="22"/>
        <v>1425700</v>
      </c>
      <c r="Y223" s="2" cm="1">
        <f t="array" ref="Y223">_xlfn.XLOOKUP(Y$1&amp;$R223,$C$3:$C$1662&amp;$D$3:$D$1662,$E$3:$E$1662,0,0,1)</f>
        <v>0</v>
      </c>
      <c r="Z223" s="2" cm="1">
        <f t="array" ref="Z223">_xlfn.XLOOKUP(Z$1&amp;$R223,$C$3:$C$1662&amp;$D$3:$D$1662,$E$3:$E$1662,0,0,1)</f>
        <v>29300</v>
      </c>
      <c r="AA223" s="2" cm="1">
        <f t="array" ref="AA223">_xlfn.XLOOKUP(AA$1&amp;$R223,$C$3:$C$1662&amp;$D$3:$D$1662,$E$3:$E$1662,0,0,1)</f>
        <v>2500</v>
      </c>
      <c r="AB223" s="2" cm="1">
        <f t="array" ref="AB223">_xlfn.XLOOKUP(AB$1&amp;$R223,$C$3:$C$1662&amp;$D$3:$D$1662,$E$3:$E$1662,0,0,1)</f>
        <v>0</v>
      </c>
      <c r="AC223" s="2" cm="1">
        <f t="array" ref="AC223">_xlfn.XLOOKUP(AC$1&amp;$R223,$C$3:$C$1662&amp;$D$3:$D$1662,$E$3:$E$1662,0,0,1)</f>
        <v>1400</v>
      </c>
    </row>
    <row r="224" spans="3:29" x14ac:dyDescent="0.4">
      <c r="C224" t="s">
        <v>804</v>
      </c>
      <c r="D224" t="s">
        <v>425</v>
      </c>
      <c r="E224">
        <v>1400</v>
      </c>
      <c r="R224" t="s">
        <v>239</v>
      </c>
      <c r="S224" s="2">
        <f t="shared" si="20"/>
        <v>1075180</v>
      </c>
      <c r="T224" s="2">
        <f t="shared" si="22"/>
        <v>674800</v>
      </c>
      <c r="U224" s="2">
        <f t="shared" si="22"/>
        <v>1346800</v>
      </c>
      <c r="V224" s="2">
        <f t="shared" si="22"/>
        <v>926200</v>
      </c>
      <c r="W224" s="2">
        <f t="shared" si="22"/>
        <v>1001900</v>
      </c>
      <c r="X224" s="2">
        <f t="shared" si="22"/>
        <v>1426200</v>
      </c>
      <c r="Y224" s="2" cm="1">
        <f t="array" ref="Y224">_xlfn.XLOOKUP(Y$1&amp;$R224,$C$3:$C$1662&amp;$D$3:$D$1662,$E$3:$E$1662,0,0,1)</f>
        <v>700</v>
      </c>
      <c r="Z224" s="2" cm="1">
        <f t="array" ref="Z224">_xlfn.XLOOKUP(Z$1&amp;$R224,$C$3:$C$1662&amp;$D$3:$D$1662,$E$3:$E$1662,0,0,1)</f>
        <v>10000</v>
      </c>
      <c r="AA224" s="2" cm="1">
        <f t="array" ref="AA224">_xlfn.XLOOKUP(AA$1&amp;$R224,$C$3:$C$1662&amp;$D$3:$D$1662,$E$3:$E$1662,0,0,1)</f>
        <v>1000</v>
      </c>
      <c r="AB224" s="2" cm="1">
        <f t="array" ref="AB224">_xlfn.XLOOKUP(AB$1&amp;$R224,$C$3:$C$1662&amp;$D$3:$D$1662,$E$3:$E$1662,0,0,1)</f>
        <v>2700</v>
      </c>
      <c r="AC224" s="2" cm="1">
        <f t="array" ref="AC224">_xlfn.XLOOKUP(AC$1&amp;$R224,$C$3:$C$1662&amp;$D$3:$D$1662,$E$3:$E$1662,0,0,1)</f>
        <v>500</v>
      </c>
    </row>
    <row r="225" spans="3:29" x14ac:dyDescent="0.4">
      <c r="C225" t="s">
        <v>804</v>
      </c>
      <c r="D225" t="s">
        <v>426</v>
      </c>
      <c r="E225">
        <v>500</v>
      </c>
      <c r="R225" t="s">
        <v>304</v>
      </c>
      <c r="S225" s="2">
        <f t="shared" si="20"/>
        <v>1080900</v>
      </c>
      <c r="T225" s="2">
        <f t="shared" si="22"/>
        <v>674900</v>
      </c>
      <c r="U225" s="2">
        <f t="shared" si="22"/>
        <v>1367000</v>
      </c>
      <c r="V225" s="2">
        <f t="shared" si="22"/>
        <v>926900</v>
      </c>
      <c r="W225" s="2">
        <f t="shared" si="22"/>
        <v>1003400</v>
      </c>
      <c r="X225" s="2">
        <f t="shared" si="22"/>
        <v>1432300</v>
      </c>
      <c r="Y225" s="2" cm="1">
        <f t="array" ref="Y225">_xlfn.XLOOKUP(Y$1&amp;$R225,$C$3:$C$1662&amp;$D$3:$D$1662,$E$3:$E$1662,0,0,1)</f>
        <v>100</v>
      </c>
      <c r="Z225" s="2" cm="1">
        <f t="array" ref="Z225">_xlfn.XLOOKUP(Z$1&amp;$R225,$C$3:$C$1662&amp;$D$3:$D$1662,$E$3:$E$1662,0,0,1)</f>
        <v>20200</v>
      </c>
      <c r="AA225" s="2" cm="1">
        <f t="array" ref="AA225">_xlfn.XLOOKUP(AA$1&amp;$R225,$C$3:$C$1662&amp;$D$3:$D$1662,$E$3:$E$1662,0,0,1)</f>
        <v>700</v>
      </c>
      <c r="AB225" s="2" cm="1">
        <f t="array" ref="AB225">_xlfn.XLOOKUP(AB$1&amp;$R225,$C$3:$C$1662&amp;$D$3:$D$1662,$E$3:$E$1662,0,0,1)</f>
        <v>1500</v>
      </c>
      <c r="AC225" s="2" cm="1">
        <f t="array" ref="AC225">_xlfn.XLOOKUP(AC$1&amp;$R225,$C$3:$C$1662&amp;$D$3:$D$1662,$E$3:$E$1662,0,0,1)</f>
        <v>6100</v>
      </c>
    </row>
    <row r="226" spans="3:29" x14ac:dyDescent="0.4">
      <c r="C226" t="s">
        <v>804</v>
      </c>
      <c r="D226" t="s">
        <v>427</v>
      </c>
      <c r="E226">
        <v>6100</v>
      </c>
      <c r="R226" t="s">
        <v>283</v>
      </c>
      <c r="S226" s="2">
        <f t="shared" si="20"/>
        <v>1082020</v>
      </c>
      <c r="T226" s="2">
        <f t="shared" si="22"/>
        <v>675500</v>
      </c>
      <c r="U226" s="2">
        <f t="shared" si="22"/>
        <v>1371400</v>
      </c>
      <c r="V226" s="2">
        <f t="shared" si="22"/>
        <v>927100</v>
      </c>
      <c r="W226" s="2">
        <f t="shared" si="22"/>
        <v>1003500</v>
      </c>
      <c r="X226" s="2">
        <f t="shared" si="22"/>
        <v>1432600</v>
      </c>
      <c r="Y226" s="2" cm="1">
        <f t="array" ref="Y226">_xlfn.XLOOKUP(Y$1&amp;$R226,$C$3:$C$1662&amp;$D$3:$D$1662,$E$3:$E$1662,0,0,1)</f>
        <v>600</v>
      </c>
      <c r="Z226" s="2" cm="1">
        <f t="array" ref="Z226">_xlfn.XLOOKUP(Z$1&amp;$R226,$C$3:$C$1662&amp;$D$3:$D$1662,$E$3:$E$1662,0,0,1)</f>
        <v>4400</v>
      </c>
      <c r="AA226" s="2" cm="1">
        <f t="array" ref="AA226">_xlfn.XLOOKUP(AA$1&amp;$R226,$C$3:$C$1662&amp;$D$3:$D$1662,$E$3:$E$1662,0,0,1)</f>
        <v>200</v>
      </c>
      <c r="AB226" s="2" cm="1">
        <f t="array" ref="AB226">_xlfn.XLOOKUP(AB$1&amp;$R226,$C$3:$C$1662&amp;$D$3:$D$1662,$E$3:$E$1662,0,0,1)</f>
        <v>100</v>
      </c>
      <c r="AC226" s="2" cm="1">
        <f t="array" ref="AC226">_xlfn.XLOOKUP(AC$1&amp;$R226,$C$3:$C$1662&amp;$D$3:$D$1662,$E$3:$E$1662,0,0,1)</f>
        <v>300</v>
      </c>
    </row>
    <row r="227" spans="3:29" x14ac:dyDescent="0.4">
      <c r="C227" t="s">
        <v>804</v>
      </c>
      <c r="D227" t="s">
        <v>428</v>
      </c>
      <c r="E227">
        <v>300</v>
      </c>
      <c r="R227" t="s">
        <v>176</v>
      </c>
      <c r="S227" s="2">
        <f t="shared" si="20"/>
        <v>1083780</v>
      </c>
      <c r="T227" s="2">
        <f t="shared" si="22"/>
        <v>675800</v>
      </c>
      <c r="U227" s="2">
        <f t="shared" si="22"/>
        <v>1378300</v>
      </c>
      <c r="V227" s="2">
        <f t="shared" si="22"/>
        <v>927100</v>
      </c>
      <c r="W227" s="2">
        <f t="shared" si="22"/>
        <v>1004300</v>
      </c>
      <c r="X227" s="2">
        <f t="shared" si="22"/>
        <v>1433400</v>
      </c>
      <c r="Y227" s="2" cm="1">
        <f t="array" ref="Y227">_xlfn.XLOOKUP(Y$1&amp;$R227,$C$3:$C$1662&amp;$D$3:$D$1662,$E$3:$E$1662,0,0,1)</f>
        <v>300</v>
      </c>
      <c r="Z227" s="2" cm="1">
        <f t="array" ref="Z227">_xlfn.XLOOKUP(Z$1&amp;$R227,$C$3:$C$1662&amp;$D$3:$D$1662,$E$3:$E$1662,0,0,1)</f>
        <v>6900</v>
      </c>
      <c r="AA227" s="2" cm="1">
        <f t="array" ref="AA227">_xlfn.XLOOKUP(AA$1&amp;$R227,$C$3:$C$1662&amp;$D$3:$D$1662,$E$3:$E$1662,0,0,1)</f>
        <v>0</v>
      </c>
      <c r="AB227" s="2" cm="1">
        <f t="array" ref="AB227">_xlfn.XLOOKUP(AB$1&amp;$R227,$C$3:$C$1662&amp;$D$3:$D$1662,$E$3:$E$1662,0,0,1)</f>
        <v>800</v>
      </c>
      <c r="AC227" s="2" cm="1">
        <f t="array" ref="AC227">_xlfn.XLOOKUP(AC$1&amp;$R227,$C$3:$C$1662&amp;$D$3:$D$1662,$E$3:$E$1662,0,0,1)</f>
        <v>800</v>
      </c>
    </row>
    <row r="228" spans="3:29" x14ac:dyDescent="0.4">
      <c r="C228" t="s">
        <v>804</v>
      </c>
      <c r="D228" t="s">
        <v>429</v>
      </c>
      <c r="E228">
        <v>800</v>
      </c>
      <c r="R228" t="s">
        <v>117</v>
      </c>
      <c r="S228" s="2">
        <f t="shared" si="20"/>
        <v>1086960</v>
      </c>
      <c r="T228" s="2">
        <f t="shared" ref="T228:X243" si="23">T227+Y228</f>
        <v>676000</v>
      </c>
      <c r="U228" s="2">
        <f t="shared" si="23"/>
        <v>1384800</v>
      </c>
      <c r="V228" s="2">
        <f t="shared" si="23"/>
        <v>927200</v>
      </c>
      <c r="W228" s="2">
        <f t="shared" si="23"/>
        <v>1013400</v>
      </c>
      <c r="X228" s="2">
        <f t="shared" si="23"/>
        <v>1433400</v>
      </c>
      <c r="Y228" s="2" cm="1">
        <f t="array" ref="Y228">_xlfn.XLOOKUP(Y$1&amp;$R228,$C$3:$C$1662&amp;$D$3:$D$1662,$E$3:$E$1662,0,0,1)</f>
        <v>200</v>
      </c>
      <c r="Z228" s="2" cm="1">
        <f t="array" ref="Z228">_xlfn.XLOOKUP(Z$1&amp;$R228,$C$3:$C$1662&amp;$D$3:$D$1662,$E$3:$E$1662,0,0,1)</f>
        <v>6500</v>
      </c>
      <c r="AA228" s="2" cm="1">
        <f t="array" ref="AA228">_xlfn.XLOOKUP(AA$1&amp;$R228,$C$3:$C$1662&amp;$D$3:$D$1662,$E$3:$E$1662,0,0,1)</f>
        <v>100</v>
      </c>
      <c r="AB228" s="2" cm="1">
        <f t="array" ref="AB228">_xlfn.XLOOKUP(AB$1&amp;$R228,$C$3:$C$1662&amp;$D$3:$D$1662,$E$3:$E$1662,0,0,1)</f>
        <v>9100</v>
      </c>
      <c r="AC228" s="2" cm="1">
        <f t="array" ref="AC228">_xlfn.XLOOKUP(AC$1&amp;$R228,$C$3:$C$1662&amp;$D$3:$D$1662,$E$3:$E$1662,0,0,1)</f>
        <v>0</v>
      </c>
    </row>
    <row r="229" spans="3:29" x14ac:dyDescent="0.4">
      <c r="C229" t="s">
        <v>804</v>
      </c>
      <c r="D229" t="s">
        <v>430</v>
      </c>
      <c r="E229">
        <v>0</v>
      </c>
      <c r="R229" t="s">
        <v>54</v>
      </c>
      <c r="S229" s="2">
        <f t="shared" si="20"/>
        <v>1093280</v>
      </c>
      <c r="T229" s="2">
        <f t="shared" si="23"/>
        <v>676000</v>
      </c>
      <c r="U229" s="2">
        <f t="shared" si="23"/>
        <v>1408600</v>
      </c>
      <c r="V229" s="2">
        <f t="shared" si="23"/>
        <v>927500</v>
      </c>
      <c r="W229" s="2">
        <f t="shared" si="23"/>
        <v>1019100</v>
      </c>
      <c r="X229" s="2">
        <f t="shared" si="23"/>
        <v>1435200</v>
      </c>
      <c r="Y229" s="2" cm="1">
        <f t="array" ref="Y229">_xlfn.XLOOKUP(Y$1&amp;$R229,$C$3:$C$1662&amp;$D$3:$D$1662,$E$3:$E$1662,0,0,1)</f>
        <v>0</v>
      </c>
      <c r="Z229" s="2" cm="1">
        <f t="array" ref="Z229">_xlfn.XLOOKUP(Z$1&amp;$R229,$C$3:$C$1662&amp;$D$3:$D$1662,$E$3:$E$1662,0,0,1)</f>
        <v>23800</v>
      </c>
      <c r="AA229" s="2" cm="1">
        <f t="array" ref="AA229">_xlfn.XLOOKUP(AA$1&amp;$R229,$C$3:$C$1662&amp;$D$3:$D$1662,$E$3:$E$1662,0,0,1)</f>
        <v>300</v>
      </c>
      <c r="AB229" s="2" cm="1">
        <f t="array" ref="AB229">_xlfn.XLOOKUP(AB$1&amp;$R229,$C$3:$C$1662&amp;$D$3:$D$1662,$E$3:$E$1662,0,0,1)</f>
        <v>5700</v>
      </c>
      <c r="AC229" s="2" cm="1">
        <f t="array" ref="AC229">_xlfn.XLOOKUP(AC$1&amp;$R229,$C$3:$C$1662&amp;$D$3:$D$1662,$E$3:$E$1662,0,0,1)</f>
        <v>1800</v>
      </c>
    </row>
    <row r="230" spans="3:29" x14ac:dyDescent="0.4">
      <c r="C230" t="s">
        <v>804</v>
      </c>
      <c r="D230" t="s">
        <v>431</v>
      </c>
      <c r="E230">
        <v>1800</v>
      </c>
      <c r="R230" t="s">
        <v>161</v>
      </c>
      <c r="S230" s="2">
        <f t="shared" si="20"/>
        <v>1094920</v>
      </c>
      <c r="T230" s="2">
        <f t="shared" si="23"/>
        <v>676800</v>
      </c>
      <c r="U230" s="2">
        <f t="shared" si="23"/>
        <v>1409100</v>
      </c>
      <c r="V230" s="2">
        <f t="shared" si="23"/>
        <v>927600</v>
      </c>
      <c r="W230" s="2">
        <f t="shared" si="23"/>
        <v>1025400</v>
      </c>
      <c r="X230" s="2">
        <f t="shared" si="23"/>
        <v>1435700</v>
      </c>
      <c r="Y230" s="2" cm="1">
        <f t="array" ref="Y230">_xlfn.XLOOKUP(Y$1&amp;$R230,$C$3:$C$1662&amp;$D$3:$D$1662,$E$3:$E$1662,0,0,1)</f>
        <v>800</v>
      </c>
      <c r="Z230" s="2" cm="1">
        <f t="array" ref="Z230">_xlfn.XLOOKUP(Z$1&amp;$R230,$C$3:$C$1662&amp;$D$3:$D$1662,$E$3:$E$1662,0,0,1)</f>
        <v>500</v>
      </c>
      <c r="AA230" s="2" cm="1">
        <f t="array" ref="AA230">_xlfn.XLOOKUP(AA$1&amp;$R230,$C$3:$C$1662&amp;$D$3:$D$1662,$E$3:$E$1662,0,0,1)</f>
        <v>100</v>
      </c>
      <c r="AB230" s="2" cm="1">
        <f t="array" ref="AB230">_xlfn.XLOOKUP(AB$1&amp;$R230,$C$3:$C$1662&amp;$D$3:$D$1662,$E$3:$E$1662,0,0,1)</f>
        <v>6300</v>
      </c>
      <c r="AC230" s="2" cm="1">
        <f t="array" ref="AC230">_xlfn.XLOOKUP(AC$1&amp;$R230,$C$3:$C$1662&amp;$D$3:$D$1662,$E$3:$E$1662,0,0,1)</f>
        <v>500</v>
      </c>
    </row>
    <row r="231" spans="3:29" x14ac:dyDescent="0.4">
      <c r="C231" t="s">
        <v>804</v>
      </c>
      <c r="D231" t="s">
        <v>432</v>
      </c>
      <c r="E231">
        <v>500</v>
      </c>
      <c r="R231" t="s">
        <v>185</v>
      </c>
      <c r="S231" s="2">
        <f t="shared" si="20"/>
        <v>1097640</v>
      </c>
      <c r="T231" s="2">
        <f t="shared" si="23"/>
        <v>677000</v>
      </c>
      <c r="U231" s="2">
        <f t="shared" si="23"/>
        <v>1414600</v>
      </c>
      <c r="V231" s="2">
        <f t="shared" si="23"/>
        <v>933500</v>
      </c>
      <c r="W231" s="2">
        <f t="shared" si="23"/>
        <v>1027400</v>
      </c>
      <c r="X231" s="2">
        <f t="shared" si="23"/>
        <v>1435700</v>
      </c>
      <c r="Y231" s="2" cm="1">
        <f t="array" ref="Y231">_xlfn.XLOOKUP(Y$1&amp;$R231,$C$3:$C$1662&amp;$D$3:$D$1662,$E$3:$E$1662,0,0,1)</f>
        <v>200</v>
      </c>
      <c r="Z231" s="2" cm="1">
        <f t="array" ref="Z231">_xlfn.XLOOKUP(Z$1&amp;$R231,$C$3:$C$1662&amp;$D$3:$D$1662,$E$3:$E$1662,0,0,1)</f>
        <v>5500</v>
      </c>
      <c r="AA231" s="2" cm="1">
        <f t="array" ref="AA231">_xlfn.XLOOKUP(AA$1&amp;$R231,$C$3:$C$1662&amp;$D$3:$D$1662,$E$3:$E$1662,0,0,1)</f>
        <v>5900</v>
      </c>
      <c r="AB231" s="2" cm="1">
        <f t="array" ref="AB231">_xlfn.XLOOKUP(AB$1&amp;$R231,$C$3:$C$1662&amp;$D$3:$D$1662,$E$3:$E$1662,0,0,1)</f>
        <v>2000</v>
      </c>
      <c r="AC231" s="2" cm="1">
        <f t="array" ref="AC231">_xlfn.XLOOKUP(AC$1&amp;$R231,$C$3:$C$1662&amp;$D$3:$D$1662,$E$3:$E$1662,0,0,1)</f>
        <v>0</v>
      </c>
    </row>
    <row r="232" spans="3:29" x14ac:dyDescent="0.4">
      <c r="C232" t="s">
        <v>804</v>
      </c>
      <c r="D232" t="s">
        <v>433</v>
      </c>
      <c r="E232">
        <v>0</v>
      </c>
      <c r="R232" t="s">
        <v>207</v>
      </c>
      <c r="S232" s="2">
        <f t="shared" si="20"/>
        <v>1103480</v>
      </c>
      <c r="T232" s="2">
        <f t="shared" si="23"/>
        <v>683500</v>
      </c>
      <c r="U232" s="2">
        <f t="shared" si="23"/>
        <v>1415100</v>
      </c>
      <c r="V232" s="2">
        <f t="shared" si="23"/>
        <v>934200</v>
      </c>
      <c r="W232" s="2">
        <f t="shared" si="23"/>
        <v>1047400</v>
      </c>
      <c r="X232" s="2">
        <f t="shared" si="23"/>
        <v>1437200</v>
      </c>
      <c r="Y232" s="2" cm="1">
        <f t="array" ref="Y232">_xlfn.XLOOKUP(Y$1&amp;$R232,$C$3:$C$1662&amp;$D$3:$D$1662,$E$3:$E$1662,0,0,1)</f>
        <v>6500</v>
      </c>
      <c r="Z232" s="2" cm="1">
        <f t="array" ref="Z232">_xlfn.XLOOKUP(Z$1&amp;$R232,$C$3:$C$1662&amp;$D$3:$D$1662,$E$3:$E$1662,0,0,1)</f>
        <v>500</v>
      </c>
      <c r="AA232" s="2" cm="1">
        <f t="array" ref="AA232">_xlfn.XLOOKUP(AA$1&amp;$R232,$C$3:$C$1662&amp;$D$3:$D$1662,$E$3:$E$1662,0,0,1)</f>
        <v>700</v>
      </c>
      <c r="AB232" s="2" cm="1">
        <f t="array" ref="AB232">_xlfn.XLOOKUP(AB$1&amp;$R232,$C$3:$C$1662&amp;$D$3:$D$1662,$E$3:$E$1662,0,0,1)</f>
        <v>20000</v>
      </c>
      <c r="AC232" s="2" cm="1">
        <f t="array" ref="AC232">_xlfn.XLOOKUP(AC$1&amp;$R232,$C$3:$C$1662&amp;$D$3:$D$1662,$E$3:$E$1662,0,0,1)</f>
        <v>1500</v>
      </c>
    </row>
    <row r="233" spans="3:29" x14ac:dyDescent="0.4">
      <c r="C233" t="s">
        <v>804</v>
      </c>
      <c r="D233" t="s">
        <v>434</v>
      </c>
      <c r="E233">
        <v>1500</v>
      </c>
      <c r="R233" t="s">
        <v>216</v>
      </c>
      <c r="S233" s="2">
        <f t="shared" si="20"/>
        <v>1105780</v>
      </c>
      <c r="T233" s="2">
        <f t="shared" si="23"/>
        <v>683600</v>
      </c>
      <c r="U233" s="2">
        <f t="shared" si="23"/>
        <v>1420800</v>
      </c>
      <c r="V233" s="2">
        <f t="shared" si="23"/>
        <v>935200</v>
      </c>
      <c r="W233" s="2">
        <f t="shared" si="23"/>
        <v>1048200</v>
      </c>
      <c r="X233" s="2">
        <f t="shared" si="23"/>
        <v>1441100</v>
      </c>
      <c r="Y233" s="2" cm="1">
        <f t="array" ref="Y233">_xlfn.XLOOKUP(Y$1&amp;$R233,$C$3:$C$1662&amp;$D$3:$D$1662,$E$3:$E$1662,0,0,1)</f>
        <v>100</v>
      </c>
      <c r="Z233" s="2" cm="1">
        <f t="array" ref="Z233">_xlfn.XLOOKUP(Z$1&amp;$R233,$C$3:$C$1662&amp;$D$3:$D$1662,$E$3:$E$1662,0,0,1)</f>
        <v>5700</v>
      </c>
      <c r="AA233" s="2" cm="1">
        <f t="array" ref="AA233">_xlfn.XLOOKUP(AA$1&amp;$R233,$C$3:$C$1662&amp;$D$3:$D$1662,$E$3:$E$1662,0,0,1)</f>
        <v>1000</v>
      </c>
      <c r="AB233" s="2" cm="1">
        <f t="array" ref="AB233">_xlfn.XLOOKUP(AB$1&amp;$R233,$C$3:$C$1662&amp;$D$3:$D$1662,$E$3:$E$1662,0,0,1)</f>
        <v>800</v>
      </c>
      <c r="AC233" s="2" cm="1">
        <f t="array" ref="AC233">_xlfn.XLOOKUP(AC$1&amp;$R233,$C$3:$C$1662&amp;$D$3:$D$1662,$E$3:$E$1662,0,0,1)</f>
        <v>3900</v>
      </c>
    </row>
    <row r="234" spans="3:29" x14ac:dyDescent="0.4">
      <c r="C234" t="s">
        <v>804</v>
      </c>
      <c r="D234" t="s">
        <v>435</v>
      </c>
      <c r="E234">
        <v>3900</v>
      </c>
      <c r="R234" t="s">
        <v>212</v>
      </c>
      <c r="S234" s="2">
        <f t="shared" si="20"/>
        <v>1106920</v>
      </c>
      <c r="T234" s="2">
        <f t="shared" si="23"/>
        <v>683700</v>
      </c>
      <c r="U234" s="2">
        <f t="shared" si="23"/>
        <v>1424600</v>
      </c>
      <c r="V234" s="2">
        <f t="shared" si="23"/>
        <v>935300</v>
      </c>
      <c r="W234" s="2">
        <f t="shared" si="23"/>
        <v>1048200</v>
      </c>
      <c r="X234" s="2">
        <f t="shared" si="23"/>
        <v>1442800</v>
      </c>
      <c r="Y234" s="2" cm="1">
        <f t="array" ref="Y234">_xlfn.XLOOKUP(Y$1&amp;$R234,$C$3:$C$1662&amp;$D$3:$D$1662,$E$3:$E$1662,0,0,1)</f>
        <v>100</v>
      </c>
      <c r="Z234" s="2" cm="1">
        <f t="array" ref="Z234">_xlfn.XLOOKUP(Z$1&amp;$R234,$C$3:$C$1662&amp;$D$3:$D$1662,$E$3:$E$1662,0,0,1)</f>
        <v>3800</v>
      </c>
      <c r="AA234" s="2" cm="1">
        <f t="array" ref="AA234">_xlfn.XLOOKUP(AA$1&amp;$R234,$C$3:$C$1662&amp;$D$3:$D$1662,$E$3:$E$1662,0,0,1)</f>
        <v>100</v>
      </c>
      <c r="AB234" s="2" cm="1">
        <f t="array" ref="AB234">_xlfn.XLOOKUP(AB$1&amp;$R234,$C$3:$C$1662&amp;$D$3:$D$1662,$E$3:$E$1662,0,0,1)</f>
        <v>0</v>
      </c>
      <c r="AC234" s="2" cm="1">
        <f t="array" ref="AC234">_xlfn.XLOOKUP(AC$1&amp;$R234,$C$3:$C$1662&amp;$D$3:$D$1662,$E$3:$E$1662,0,0,1)</f>
        <v>1700</v>
      </c>
    </row>
    <row r="235" spans="3:29" x14ac:dyDescent="0.4">
      <c r="C235" t="s">
        <v>804</v>
      </c>
      <c r="D235" t="s">
        <v>436</v>
      </c>
      <c r="E235">
        <v>1700</v>
      </c>
      <c r="R235" t="s">
        <v>146</v>
      </c>
      <c r="S235" s="2">
        <f t="shared" si="20"/>
        <v>1109900</v>
      </c>
      <c r="T235" s="2">
        <f t="shared" si="23"/>
        <v>683700</v>
      </c>
      <c r="U235" s="2">
        <f t="shared" si="23"/>
        <v>1438400</v>
      </c>
      <c r="V235" s="2">
        <f t="shared" si="23"/>
        <v>935300</v>
      </c>
      <c r="W235" s="2">
        <f t="shared" si="23"/>
        <v>1049300</v>
      </c>
      <c r="X235" s="2">
        <f t="shared" si="23"/>
        <v>1442800</v>
      </c>
      <c r="Y235" s="2" cm="1">
        <f t="array" ref="Y235">_xlfn.XLOOKUP(Y$1&amp;$R235,$C$3:$C$1662&amp;$D$3:$D$1662,$E$3:$E$1662,0,0,1)</f>
        <v>0</v>
      </c>
      <c r="Z235" s="2" cm="1">
        <f t="array" ref="Z235">_xlfn.XLOOKUP(Z$1&amp;$R235,$C$3:$C$1662&amp;$D$3:$D$1662,$E$3:$E$1662,0,0,1)</f>
        <v>13800</v>
      </c>
      <c r="AA235" s="2" cm="1">
        <f t="array" ref="AA235">_xlfn.XLOOKUP(AA$1&amp;$R235,$C$3:$C$1662&amp;$D$3:$D$1662,$E$3:$E$1662,0,0,1)</f>
        <v>0</v>
      </c>
      <c r="AB235" s="2" cm="1">
        <f t="array" ref="AB235">_xlfn.XLOOKUP(AB$1&amp;$R235,$C$3:$C$1662&amp;$D$3:$D$1662,$E$3:$E$1662,0,0,1)</f>
        <v>1100</v>
      </c>
      <c r="AC235" s="2" cm="1">
        <f t="array" ref="AC235">_xlfn.XLOOKUP(AC$1&amp;$R235,$C$3:$C$1662&amp;$D$3:$D$1662,$E$3:$E$1662,0,0,1)</f>
        <v>0</v>
      </c>
    </row>
    <row r="236" spans="3:29" x14ac:dyDescent="0.4">
      <c r="C236" t="s">
        <v>804</v>
      </c>
      <c r="D236" t="s">
        <v>437</v>
      </c>
      <c r="E236">
        <v>0</v>
      </c>
      <c r="R236" t="s">
        <v>195</v>
      </c>
      <c r="S236" s="2">
        <f t="shared" si="20"/>
        <v>1112240</v>
      </c>
      <c r="T236" s="2">
        <f t="shared" si="23"/>
        <v>683800</v>
      </c>
      <c r="U236" s="2">
        <f t="shared" si="23"/>
        <v>1439700</v>
      </c>
      <c r="V236" s="2">
        <f t="shared" si="23"/>
        <v>935400</v>
      </c>
      <c r="W236" s="2">
        <f t="shared" si="23"/>
        <v>1055000</v>
      </c>
      <c r="X236" s="2">
        <f t="shared" si="23"/>
        <v>1447300</v>
      </c>
      <c r="Y236" s="2" cm="1">
        <f t="array" ref="Y236">_xlfn.XLOOKUP(Y$1&amp;$R236,$C$3:$C$1662&amp;$D$3:$D$1662,$E$3:$E$1662,0,0,1)</f>
        <v>100</v>
      </c>
      <c r="Z236" s="2" cm="1">
        <f t="array" ref="Z236">_xlfn.XLOOKUP(Z$1&amp;$R236,$C$3:$C$1662&amp;$D$3:$D$1662,$E$3:$E$1662,0,0,1)</f>
        <v>1300</v>
      </c>
      <c r="AA236" s="2" cm="1">
        <f t="array" ref="AA236">_xlfn.XLOOKUP(AA$1&amp;$R236,$C$3:$C$1662&amp;$D$3:$D$1662,$E$3:$E$1662,0,0,1)</f>
        <v>100</v>
      </c>
      <c r="AB236" s="2" cm="1">
        <f t="array" ref="AB236">_xlfn.XLOOKUP(AB$1&amp;$R236,$C$3:$C$1662&amp;$D$3:$D$1662,$E$3:$E$1662,0,0,1)</f>
        <v>5700</v>
      </c>
      <c r="AC236" s="2" cm="1">
        <f t="array" ref="AC236">_xlfn.XLOOKUP(AC$1&amp;$R236,$C$3:$C$1662&amp;$D$3:$D$1662,$E$3:$E$1662,0,0,1)</f>
        <v>4500</v>
      </c>
    </row>
    <row r="237" spans="3:29" x14ac:dyDescent="0.4">
      <c r="C237" t="s">
        <v>804</v>
      </c>
      <c r="D237" t="s">
        <v>438</v>
      </c>
      <c r="E237">
        <v>4500</v>
      </c>
      <c r="R237" t="s">
        <v>243</v>
      </c>
      <c r="S237" s="2">
        <f t="shared" si="20"/>
        <v>1113380</v>
      </c>
      <c r="T237" s="2">
        <f t="shared" si="23"/>
        <v>683800</v>
      </c>
      <c r="U237" s="2">
        <f t="shared" si="23"/>
        <v>1443000</v>
      </c>
      <c r="V237" s="2">
        <f t="shared" si="23"/>
        <v>935400</v>
      </c>
      <c r="W237" s="2">
        <f t="shared" si="23"/>
        <v>1057400</v>
      </c>
      <c r="X237" s="2">
        <f t="shared" si="23"/>
        <v>1447300</v>
      </c>
      <c r="Y237" s="2" cm="1">
        <f t="array" ref="Y237">_xlfn.XLOOKUP(Y$1&amp;$R237,$C$3:$C$1662&amp;$D$3:$D$1662,$E$3:$E$1662,0,0,1)</f>
        <v>0</v>
      </c>
      <c r="Z237" s="2" cm="1">
        <f t="array" ref="Z237">_xlfn.XLOOKUP(Z$1&amp;$R237,$C$3:$C$1662&amp;$D$3:$D$1662,$E$3:$E$1662,0,0,1)</f>
        <v>3300</v>
      </c>
      <c r="AA237" s="2" cm="1">
        <f t="array" ref="AA237">_xlfn.XLOOKUP(AA$1&amp;$R237,$C$3:$C$1662&amp;$D$3:$D$1662,$E$3:$E$1662,0,0,1)</f>
        <v>0</v>
      </c>
      <c r="AB237" s="2" cm="1">
        <f t="array" ref="AB237">_xlfn.XLOOKUP(AB$1&amp;$R237,$C$3:$C$1662&amp;$D$3:$D$1662,$E$3:$E$1662,0,0,1)</f>
        <v>2400</v>
      </c>
      <c r="AC237" s="2" cm="1">
        <f t="array" ref="AC237">_xlfn.XLOOKUP(AC$1&amp;$R237,$C$3:$C$1662&amp;$D$3:$D$1662,$E$3:$E$1662,0,0,1)</f>
        <v>0</v>
      </c>
    </row>
    <row r="238" spans="3:29" x14ac:dyDescent="0.4">
      <c r="C238" t="s">
        <v>804</v>
      </c>
      <c r="D238" t="s">
        <v>439</v>
      </c>
      <c r="E238">
        <v>0</v>
      </c>
      <c r="R238" t="s">
        <v>305</v>
      </c>
      <c r="S238" s="2">
        <f t="shared" si="20"/>
        <v>1115080</v>
      </c>
      <c r="T238" s="2">
        <f t="shared" si="23"/>
        <v>685700</v>
      </c>
      <c r="U238" s="2">
        <f t="shared" si="23"/>
        <v>1447300</v>
      </c>
      <c r="V238" s="2">
        <f t="shared" si="23"/>
        <v>935600</v>
      </c>
      <c r="W238" s="2">
        <f t="shared" si="23"/>
        <v>1057700</v>
      </c>
      <c r="X238" s="2">
        <f t="shared" si="23"/>
        <v>1449100</v>
      </c>
      <c r="Y238" s="2" cm="1">
        <f t="array" ref="Y238">_xlfn.XLOOKUP(Y$1&amp;$R238,$C$3:$C$1662&amp;$D$3:$D$1662,$E$3:$E$1662,0,0,1)</f>
        <v>1900</v>
      </c>
      <c r="Z238" s="2" cm="1">
        <f t="array" ref="Z238">_xlfn.XLOOKUP(Z$1&amp;$R238,$C$3:$C$1662&amp;$D$3:$D$1662,$E$3:$E$1662,0,0,1)</f>
        <v>4300</v>
      </c>
      <c r="AA238" s="2" cm="1">
        <f t="array" ref="AA238">_xlfn.XLOOKUP(AA$1&amp;$R238,$C$3:$C$1662&amp;$D$3:$D$1662,$E$3:$E$1662,0,0,1)</f>
        <v>200</v>
      </c>
      <c r="AB238" s="2" cm="1">
        <f t="array" ref="AB238">_xlfn.XLOOKUP(AB$1&amp;$R238,$C$3:$C$1662&amp;$D$3:$D$1662,$E$3:$E$1662,0,0,1)</f>
        <v>300</v>
      </c>
      <c r="AC238" s="2" cm="1">
        <f t="array" ref="AC238">_xlfn.XLOOKUP(AC$1&amp;$R238,$C$3:$C$1662&amp;$D$3:$D$1662,$E$3:$E$1662,0,0,1)</f>
        <v>1800</v>
      </c>
    </row>
    <row r="239" spans="3:29" x14ac:dyDescent="0.4">
      <c r="C239" t="s">
        <v>804</v>
      </c>
      <c r="D239" t="s">
        <v>440</v>
      </c>
      <c r="E239">
        <v>1800</v>
      </c>
      <c r="R239" t="s">
        <v>281</v>
      </c>
      <c r="S239" s="2">
        <f t="shared" si="20"/>
        <v>1117500</v>
      </c>
      <c r="T239" s="2">
        <f t="shared" si="23"/>
        <v>685900</v>
      </c>
      <c r="U239" s="2">
        <f t="shared" si="23"/>
        <v>1447700</v>
      </c>
      <c r="V239" s="2">
        <f t="shared" si="23"/>
        <v>935700</v>
      </c>
      <c r="W239" s="2">
        <f t="shared" si="23"/>
        <v>1068200</v>
      </c>
      <c r="X239" s="2">
        <f t="shared" si="23"/>
        <v>1450000</v>
      </c>
      <c r="Y239" s="2" cm="1">
        <f t="array" ref="Y239">_xlfn.XLOOKUP(Y$1&amp;$R239,$C$3:$C$1662&amp;$D$3:$D$1662,$E$3:$E$1662,0,0,1)</f>
        <v>200</v>
      </c>
      <c r="Z239" s="2" cm="1">
        <f t="array" ref="Z239">_xlfn.XLOOKUP(Z$1&amp;$R239,$C$3:$C$1662&amp;$D$3:$D$1662,$E$3:$E$1662,0,0,1)</f>
        <v>400</v>
      </c>
      <c r="AA239" s="2" cm="1">
        <f t="array" ref="AA239">_xlfn.XLOOKUP(AA$1&amp;$R239,$C$3:$C$1662&amp;$D$3:$D$1662,$E$3:$E$1662,0,0,1)</f>
        <v>100</v>
      </c>
      <c r="AB239" s="2" cm="1">
        <f t="array" ref="AB239">_xlfn.XLOOKUP(AB$1&amp;$R239,$C$3:$C$1662&amp;$D$3:$D$1662,$E$3:$E$1662,0,0,1)</f>
        <v>10500</v>
      </c>
      <c r="AC239" s="2" cm="1">
        <f t="array" ref="AC239">_xlfn.XLOOKUP(AC$1&amp;$R239,$C$3:$C$1662&amp;$D$3:$D$1662,$E$3:$E$1662,0,0,1)</f>
        <v>900</v>
      </c>
    </row>
    <row r="240" spans="3:29" x14ac:dyDescent="0.4">
      <c r="C240" t="s">
        <v>804</v>
      </c>
      <c r="D240" t="s">
        <v>441</v>
      </c>
      <c r="E240">
        <v>900</v>
      </c>
      <c r="R240" t="s">
        <v>135</v>
      </c>
      <c r="S240" s="2">
        <f t="shared" si="20"/>
        <v>1119460</v>
      </c>
      <c r="T240" s="2">
        <f t="shared" si="23"/>
        <v>686100</v>
      </c>
      <c r="U240" s="2">
        <f t="shared" si="23"/>
        <v>1450100</v>
      </c>
      <c r="V240" s="2">
        <f t="shared" si="23"/>
        <v>935900</v>
      </c>
      <c r="W240" s="2">
        <f t="shared" si="23"/>
        <v>1073900</v>
      </c>
      <c r="X240" s="2">
        <f t="shared" si="23"/>
        <v>1451300</v>
      </c>
      <c r="Y240" s="2" cm="1">
        <f t="array" ref="Y240">_xlfn.XLOOKUP(Y$1&amp;$R240,$C$3:$C$1662&amp;$D$3:$D$1662,$E$3:$E$1662,0,0,1)</f>
        <v>200</v>
      </c>
      <c r="Z240" s="2" cm="1">
        <f t="array" ref="Z240">_xlfn.XLOOKUP(Z$1&amp;$R240,$C$3:$C$1662&amp;$D$3:$D$1662,$E$3:$E$1662,0,0,1)</f>
        <v>2400</v>
      </c>
      <c r="AA240" s="2" cm="1">
        <f t="array" ref="AA240">_xlfn.XLOOKUP(AA$1&amp;$R240,$C$3:$C$1662&amp;$D$3:$D$1662,$E$3:$E$1662,0,0,1)</f>
        <v>200</v>
      </c>
      <c r="AB240" s="2" cm="1">
        <f t="array" ref="AB240">_xlfn.XLOOKUP(AB$1&amp;$R240,$C$3:$C$1662&amp;$D$3:$D$1662,$E$3:$E$1662,0,0,1)</f>
        <v>5700</v>
      </c>
      <c r="AC240" s="2" cm="1">
        <f t="array" ref="AC240">_xlfn.XLOOKUP(AC$1&amp;$R240,$C$3:$C$1662&amp;$D$3:$D$1662,$E$3:$E$1662,0,0,1)</f>
        <v>1300</v>
      </c>
    </row>
    <row r="241" spans="3:29" x14ac:dyDescent="0.4">
      <c r="C241" t="s">
        <v>804</v>
      </c>
      <c r="D241" t="s">
        <v>442</v>
      </c>
      <c r="E241">
        <v>1300</v>
      </c>
      <c r="R241" t="s">
        <v>306</v>
      </c>
      <c r="S241" s="2">
        <f t="shared" si="20"/>
        <v>1121140</v>
      </c>
      <c r="T241" s="2">
        <f t="shared" si="23"/>
        <v>686200</v>
      </c>
      <c r="U241" s="2">
        <f t="shared" si="23"/>
        <v>1451900</v>
      </c>
      <c r="V241" s="2">
        <f t="shared" si="23"/>
        <v>935900</v>
      </c>
      <c r="W241" s="2">
        <f t="shared" si="23"/>
        <v>1074300</v>
      </c>
      <c r="X241" s="2">
        <f t="shared" si="23"/>
        <v>1457400</v>
      </c>
      <c r="Y241" s="2" cm="1">
        <f t="array" ref="Y241">_xlfn.XLOOKUP(Y$1&amp;$R241,$C$3:$C$1662&amp;$D$3:$D$1662,$E$3:$E$1662,0,0,1)</f>
        <v>100</v>
      </c>
      <c r="Z241" s="2" cm="1">
        <f t="array" ref="Z241">_xlfn.XLOOKUP(Z$1&amp;$R241,$C$3:$C$1662&amp;$D$3:$D$1662,$E$3:$E$1662,0,0,1)</f>
        <v>1800</v>
      </c>
      <c r="AA241" s="2" cm="1">
        <f t="array" ref="AA241">_xlfn.XLOOKUP(AA$1&amp;$R241,$C$3:$C$1662&amp;$D$3:$D$1662,$E$3:$E$1662,0,0,1)</f>
        <v>0</v>
      </c>
      <c r="AB241" s="2" cm="1">
        <f t="array" ref="AB241">_xlfn.XLOOKUP(AB$1&amp;$R241,$C$3:$C$1662&amp;$D$3:$D$1662,$E$3:$E$1662,0,0,1)</f>
        <v>400</v>
      </c>
      <c r="AC241" s="2" cm="1">
        <f t="array" ref="AC241">_xlfn.XLOOKUP(AC$1&amp;$R241,$C$3:$C$1662&amp;$D$3:$D$1662,$E$3:$E$1662,0,0,1)</f>
        <v>6100</v>
      </c>
    </row>
    <row r="242" spans="3:29" x14ac:dyDescent="0.4">
      <c r="C242" t="s">
        <v>804</v>
      </c>
      <c r="D242" t="s">
        <v>443</v>
      </c>
      <c r="E242">
        <v>6100</v>
      </c>
      <c r="R242" t="s">
        <v>59</v>
      </c>
      <c r="S242" s="2">
        <f t="shared" si="20"/>
        <v>1123800</v>
      </c>
      <c r="T242" s="2">
        <f t="shared" si="23"/>
        <v>686200</v>
      </c>
      <c r="U242" s="2">
        <f t="shared" si="23"/>
        <v>1461400</v>
      </c>
      <c r="V242" s="2">
        <f t="shared" si="23"/>
        <v>935900</v>
      </c>
      <c r="W242" s="2">
        <f t="shared" si="23"/>
        <v>1075800</v>
      </c>
      <c r="X242" s="2">
        <f t="shared" si="23"/>
        <v>1459700</v>
      </c>
      <c r="Y242" s="2" cm="1">
        <f t="array" ref="Y242">_xlfn.XLOOKUP(Y$1&amp;$R242,$C$3:$C$1662&amp;$D$3:$D$1662,$E$3:$E$1662,0,0,1)</f>
        <v>0</v>
      </c>
      <c r="Z242" s="2" cm="1">
        <f t="array" ref="Z242">_xlfn.XLOOKUP(Z$1&amp;$R242,$C$3:$C$1662&amp;$D$3:$D$1662,$E$3:$E$1662,0,0,1)</f>
        <v>9500</v>
      </c>
      <c r="AA242" s="2" cm="1">
        <f t="array" ref="AA242">_xlfn.XLOOKUP(AA$1&amp;$R242,$C$3:$C$1662&amp;$D$3:$D$1662,$E$3:$E$1662,0,0,1)</f>
        <v>0</v>
      </c>
      <c r="AB242" s="2" cm="1">
        <f t="array" ref="AB242">_xlfn.XLOOKUP(AB$1&amp;$R242,$C$3:$C$1662&amp;$D$3:$D$1662,$E$3:$E$1662,0,0,1)</f>
        <v>1500</v>
      </c>
      <c r="AC242" s="2" cm="1">
        <f t="array" ref="AC242">_xlfn.XLOOKUP(AC$1&amp;$R242,$C$3:$C$1662&amp;$D$3:$D$1662,$E$3:$E$1662,0,0,1)</f>
        <v>2300</v>
      </c>
    </row>
    <row r="243" spans="3:29" x14ac:dyDescent="0.4">
      <c r="C243" t="s">
        <v>804</v>
      </c>
      <c r="D243" t="s">
        <v>444</v>
      </c>
      <c r="E243">
        <v>2300</v>
      </c>
      <c r="R243" t="s">
        <v>142</v>
      </c>
      <c r="S243" s="2">
        <f t="shared" si="20"/>
        <v>1126500</v>
      </c>
      <c r="T243" s="2">
        <f t="shared" si="23"/>
        <v>689200</v>
      </c>
      <c r="U243" s="2">
        <f t="shared" si="23"/>
        <v>1467600</v>
      </c>
      <c r="V243" s="2">
        <f t="shared" si="23"/>
        <v>939500</v>
      </c>
      <c r="W243" s="2">
        <f t="shared" si="23"/>
        <v>1076100</v>
      </c>
      <c r="X243" s="2">
        <f t="shared" si="23"/>
        <v>1460100</v>
      </c>
      <c r="Y243" s="2" cm="1">
        <f t="array" ref="Y243">_xlfn.XLOOKUP(Y$1&amp;$R243,$C$3:$C$1662&amp;$D$3:$D$1662,$E$3:$E$1662,0,0,1)</f>
        <v>3000</v>
      </c>
      <c r="Z243" s="2" cm="1">
        <f t="array" ref="Z243">_xlfn.XLOOKUP(Z$1&amp;$R243,$C$3:$C$1662&amp;$D$3:$D$1662,$E$3:$E$1662,0,0,1)</f>
        <v>6200</v>
      </c>
      <c r="AA243" s="2" cm="1">
        <f t="array" ref="AA243">_xlfn.XLOOKUP(AA$1&amp;$R243,$C$3:$C$1662&amp;$D$3:$D$1662,$E$3:$E$1662,0,0,1)</f>
        <v>3600</v>
      </c>
      <c r="AB243" s="2" cm="1">
        <f t="array" ref="AB243">_xlfn.XLOOKUP(AB$1&amp;$R243,$C$3:$C$1662&amp;$D$3:$D$1662,$E$3:$E$1662,0,0,1)</f>
        <v>300</v>
      </c>
      <c r="AC243" s="2" cm="1">
        <f t="array" ref="AC243">_xlfn.XLOOKUP(AC$1&amp;$R243,$C$3:$C$1662&amp;$D$3:$D$1662,$E$3:$E$1662,0,0,1)</f>
        <v>400</v>
      </c>
    </row>
    <row r="244" spans="3:29" x14ac:dyDescent="0.4">
      <c r="C244" t="s">
        <v>804</v>
      </c>
      <c r="D244" t="s">
        <v>445</v>
      </c>
      <c r="E244">
        <v>400</v>
      </c>
      <c r="R244" t="s">
        <v>282</v>
      </c>
      <c r="S244" s="2">
        <f t="shared" si="20"/>
        <v>1127180</v>
      </c>
      <c r="T244" s="2">
        <f t="shared" ref="T244:X259" si="24">T243+Y244</f>
        <v>689500</v>
      </c>
      <c r="U244" s="2">
        <f t="shared" si="24"/>
        <v>1470100</v>
      </c>
      <c r="V244" s="2">
        <f t="shared" si="24"/>
        <v>939600</v>
      </c>
      <c r="W244" s="2">
        <f t="shared" si="24"/>
        <v>1076100</v>
      </c>
      <c r="X244" s="2">
        <f t="shared" si="24"/>
        <v>1460600</v>
      </c>
      <c r="Y244" s="2" cm="1">
        <f t="array" ref="Y244">_xlfn.XLOOKUP(Y$1&amp;$R244,$C$3:$C$1662&amp;$D$3:$D$1662,$E$3:$E$1662,0,0,1)</f>
        <v>300</v>
      </c>
      <c r="Z244" s="2" cm="1">
        <f t="array" ref="Z244">_xlfn.XLOOKUP(Z$1&amp;$R244,$C$3:$C$1662&amp;$D$3:$D$1662,$E$3:$E$1662,0,0,1)</f>
        <v>2500</v>
      </c>
      <c r="AA244" s="2" cm="1">
        <f t="array" ref="AA244">_xlfn.XLOOKUP(AA$1&amp;$R244,$C$3:$C$1662&amp;$D$3:$D$1662,$E$3:$E$1662,0,0,1)</f>
        <v>100</v>
      </c>
      <c r="AB244" s="2" cm="1">
        <f t="array" ref="AB244">_xlfn.XLOOKUP(AB$1&amp;$R244,$C$3:$C$1662&amp;$D$3:$D$1662,$E$3:$E$1662,0,0,1)</f>
        <v>0</v>
      </c>
      <c r="AC244" s="2" cm="1">
        <f t="array" ref="AC244">_xlfn.XLOOKUP(AC$1&amp;$R244,$C$3:$C$1662&amp;$D$3:$D$1662,$E$3:$E$1662,0,0,1)</f>
        <v>500</v>
      </c>
    </row>
    <row r="245" spans="3:29" x14ac:dyDescent="0.4">
      <c r="C245" t="s">
        <v>804</v>
      </c>
      <c r="D245" t="s">
        <v>446</v>
      </c>
      <c r="E245">
        <v>500</v>
      </c>
      <c r="R245" t="s">
        <v>228</v>
      </c>
      <c r="S245" s="2">
        <f t="shared" si="20"/>
        <v>1128720</v>
      </c>
      <c r="T245" s="2">
        <f t="shared" si="24"/>
        <v>689600</v>
      </c>
      <c r="U245" s="2">
        <f t="shared" si="24"/>
        <v>1472200</v>
      </c>
      <c r="V245" s="2">
        <f t="shared" si="24"/>
        <v>942900</v>
      </c>
      <c r="W245" s="2">
        <f t="shared" si="24"/>
        <v>1076700</v>
      </c>
      <c r="X245" s="2">
        <f t="shared" si="24"/>
        <v>1462200</v>
      </c>
      <c r="Y245" s="2" cm="1">
        <f t="array" ref="Y245">_xlfn.XLOOKUP(Y$1&amp;$R245,$C$3:$C$1662&amp;$D$3:$D$1662,$E$3:$E$1662,0,0,1)</f>
        <v>100</v>
      </c>
      <c r="Z245" s="2" cm="1">
        <f t="array" ref="Z245">_xlfn.XLOOKUP(Z$1&amp;$R245,$C$3:$C$1662&amp;$D$3:$D$1662,$E$3:$E$1662,0,0,1)</f>
        <v>2100</v>
      </c>
      <c r="AA245" s="2" cm="1">
        <f t="array" ref="AA245">_xlfn.XLOOKUP(AA$1&amp;$R245,$C$3:$C$1662&amp;$D$3:$D$1662,$E$3:$E$1662,0,0,1)</f>
        <v>3300</v>
      </c>
      <c r="AB245" s="2" cm="1">
        <f t="array" ref="AB245">_xlfn.XLOOKUP(AB$1&amp;$R245,$C$3:$C$1662&amp;$D$3:$D$1662,$E$3:$E$1662,0,0,1)</f>
        <v>600</v>
      </c>
      <c r="AC245" s="2" cm="1">
        <f t="array" ref="AC245">_xlfn.XLOOKUP(AC$1&amp;$R245,$C$3:$C$1662&amp;$D$3:$D$1662,$E$3:$E$1662,0,0,1)</f>
        <v>1600</v>
      </c>
    </row>
    <row r="246" spans="3:29" x14ac:dyDescent="0.4">
      <c r="C246" t="s">
        <v>804</v>
      </c>
      <c r="D246" t="s">
        <v>447</v>
      </c>
      <c r="E246">
        <v>1600</v>
      </c>
      <c r="R246" t="s">
        <v>307</v>
      </c>
      <c r="S246" s="2">
        <f t="shared" si="20"/>
        <v>1130380</v>
      </c>
      <c r="T246" s="2">
        <f t="shared" si="24"/>
        <v>691300</v>
      </c>
      <c r="U246" s="2">
        <f t="shared" si="24"/>
        <v>1474400</v>
      </c>
      <c r="V246" s="2">
        <f t="shared" si="24"/>
        <v>943100</v>
      </c>
      <c r="W246" s="2">
        <f t="shared" si="24"/>
        <v>1079700</v>
      </c>
      <c r="X246" s="2">
        <f t="shared" si="24"/>
        <v>1463400</v>
      </c>
      <c r="Y246" s="2" cm="1">
        <f t="array" ref="Y246">_xlfn.XLOOKUP(Y$1&amp;$R246,$C$3:$C$1662&amp;$D$3:$D$1662,$E$3:$E$1662,0,0,1)</f>
        <v>1700</v>
      </c>
      <c r="Z246" s="2" cm="1">
        <f t="array" ref="Z246">_xlfn.XLOOKUP(Z$1&amp;$R246,$C$3:$C$1662&amp;$D$3:$D$1662,$E$3:$E$1662,0,0,1)</f>
        <v>2200</v>
      </c>
      <c r="AA246" s="2" cm="1">
        <f t="array" ref="AA246">_xlfn.XLOOKUP(AA$1&amp;$R246,$C$3:$C$1662&amp;$D$3:$D$1662,$E$3:$E$1662,0,0,1)</f>
        <v>200</v>
      </c>
      <c r="AB246" s="2" cm="1">
        <f t="array" ref="AB246">_xlfn.XLOOKUP(AB$1&amp;$R246,$C$3:$C$1662&amp;$D$3:$D$1662,$E$3:$E$1662,0,0,1)</f>
        <v>3000</v>
      </c>
      <c r="AC246" s="2" cm="1">
        <f t="array" ref="AC246">_xlfn.XLOOKUP(AC$1&amp;$R246,$C$3:$C$1662&amp;$D$3:$D$1662,$E$3:$E$1662,0,0,1)</f>
        <v>1200</v>
      </c>
    </row>
    <row r="247" spans="3:29" x14ac:dyDescent="0.4">
      <c r="C247" t="s">
        <v>804</v>
      </c>
      <c r="D247" t="s">
        <v>448</v>
      </c>
      <c r="E247">
        <v>1200</v>
      </c>
      <c r="R247" t="s">
        <v>308</v>
      </c>
      <c r="S247" s="2">
        <f t="shared" si="20"/>
        <v>1132340</v>
      </c>
      <c r="T247" s="2">
        <f t="shared" si="24"/>
        <v>691300</v>
      </c>
      <c r="U247" s="2">
        <f t="shared" si="24"/>
        <v>1480500</v>
      </c>
      <c r="V247" s="2">
        <f t="shared" si="24"/>
        <v>943200</v>
      </c>
      <c r="W247" s="2">
        <f t="shared" si="24"/>
        <v>1081400</v>
      </c>
      <c r="X247" s="2">
        <f t="shared" si="24"/>
        <v>1465300</v>
      </c>
      <c r="Y247" s="2" cm="1">
        <f t="array" ref="Y247">_xlfn.XLOOKUP(Y$1&amp;$R247,$C$3:$C$1662&amp;$D$3:$D$1662,$E$3:$E$1662,0,0,1)</f>
        <v>0</v>
      </c>
      <c r="Z247" s="2" cm="1">
        <f t="array" ref="Z247">_xlfn.XLOOKUP(Z$1&amp;$R247,$C$3:$C$1662&amp;$D$3:$D$1662,$E$3:$E$1662,0,0,1)</f>
        <v>6100</v>
      </c>
      <c r="AA247" s="2" cm="1">
        <f t="array" ref="AA247">_xlfn.XLOOKUP(AA$1&amp;$R247,$C$3:$C$1662&amp;$D$3:$D$1662,$E$3:$E$1662,0,0,1)</f>
        <v>100</v>
      </c>
      <c r="AB247" s="2" cm="1">
        <f t="array" ref="AB247">_xlfn.XLOOKUP(AB$1&amp;$R247,$C$3:$C$1662&amp;$D$3:$D$1662,$E$3:$E$1662,0,0,1)</f>
        <v>1700</v>
      </c>
      <c r="AC247" s="2" cm="1">
        <f t="array" ref="AC247">_xlfn.XLOOKUP(AC$1&amp;$R247,$C$3:$C$1662&amp;$D$3:$D$1662,$E$3:$E$1662,0,0,1)</f>
        <v>1900</v>
      </c>
    </row>
    <row r="248" spans="3:29" x14ac:dyDescent="0.4">
      <c r="C248" t="s">
        <v>804</v>
      </c>
      <c r="D248" t="s">
        <v>449</v>
      </c>
      <c r="E248">
        <v>1900</v>
      </c>
      <c r="R248" t="s">
        <v>258</v>
      </c>
      <c r="S248" s="2">
        <f t="shared" si="20"/>
        <v>1134020</v>
      </c>
      <c r="T248" s="2">
        <f t="shared" si="24"/>
        <v>691300</v>
      </c>
      <c r="U248" s="2">
        <f t="shared" si="24"/>
        <v>1485100</v>
      </c>
      <c r="V248" s="2">
        <f t="shared" si="24"/>
        <v>945700</v>
      </c>
      <c r="W248" s="2">
        <f t="shared" si="24"/>
        <v>1082700</v>
      </c>
      <c r="X248" s="2">
        <f t="shared" si="24"/>
        <v>1465300</v>
      </c>
      <c r="Y248" s="2" cm="1">
        <f t="array" ref="Y248">_xlfn.XLOOKUP(Y$1&amp;$R248,$C$3:$C$1662&amp;$D$3:$D$1662,$E$3:$E$1662,0,0,1)</f>
        <v>0</v>
      </c>
      <c r="Z248" s="2" cm="1">
        <f t="array" ref="Z248">_xlfn.XLOOKUP(Z$1&amp;$R248,$C$3:$C$1662&amp;$D$3:$D$1662,$E$3:$E$1662,0,0,1)</f>
        <v>4600</v>
      </c>
      <c r="AA248" s="2" cm="1">
        <f t="array" ref="AA248">_xlfn.XLOOKUP(AA$1&amp;$R248,$C$3:$C$1662&amp;$D$3:$D$1662,$E$3:$E$1662,0,0,1)</f>
        <v>2500</v>
      </c>
      <c r="AB248" s="2" cm="1">
        <f t="array" ref="AB248">_xlfn.XLOOKUP(AB$1&amp;$R248,$C$3:$C$1662&amp;$D$3:$D$1662,$E$3:$E$1662,0,0,1)</f>
        <v>1300</v>
      </c>
      <c r="AC248" s="2" cm="1">
        <f t="array" ref="AC248">_xlfn.XLOOKUP(AC$1&amp;$R248,$C$3:$C$1662&amp;$D$3:$D$1662,$E$3:$E$1662,0,0,1)</f>
        <v>0</v>
      </c>
    </row>
    <row r="249" spans="3:29" x14ac:dyDescent="0.4">
      <c r="C249" t="s">
        <v>804</v>
      </c>
      <c r="D249" t="s">
        <v>450</v>
      </c>
      <c r="E249">
        <v>0</v>
      </c>
      <c r="R249" t="s">
        <v>109</v>
      </c>
      <c r="S249" s="2">
        <f t="shared" si="20"/>
        <v>1137880</v>
      </c>
      <c r="T249" s="2">
        <f t="shared" si="24"/>
        <v>692600</v>
      </c>
      <c r="U249" s="2">
        <f t="shared" si="24"/>
        <v>1497700</v>
      </c>
      <c r="V249" s="2">
        <f t="shared" si="24"/>
        <v>945700</v>
      </c>
      <c r="W249" s="2">
        <f t="shared" si="24"/>
        <v>1082700</v>
      </c>
      <c r="X249" s="2">
        <f t="shared" si="24"/>
        <v>1470700</v>
      </c>
      <c r="Y249" s="2" cm="1">
        <f t="array" ref="Y249">_xlfn.XLOOKUP(Y$1&amp;$R249,$C$3:$C$1662&amp;$D$3:$D$1662,$E$3:$E$1662,0,0,1)</f>
        <v>1300</v>
      </c>
      <c r="Z249" s="2" cm="1">
        <f t="array" ref="Z249">_xlfn.XLOOKUP(Z$1&amp;$R249,$C$3:$C$1662&amp;$D$3:$D$1662,$E$3:$E$1662,0,0,1)</f>
        <v>12600</v>
      </c>
      <c r="AA249" s="2" cm="1">
        <f t="array" ref="AA249">_xlfn.XLOOKUP(AA$1&amp;$R249,$C$3:$C$1662&amp;$D$3:$D$1662,$E$3:$E$1662,0,0,1)</f>
        <v>0</v>
      </c>
      <c r="AB249" s="2" cm="1">
        <f t="array" ref="AB249">_xlfn.XLOOKUP(AB$1&amp;$R249,$C$3:$C$1662&amp;$D$3:$D$1662,$E$3:$E$1662,0,0,1)</f>
        <v>0</v>
      </c>
      <c r="AC249" s="2" cm="1">
        <f t="array" ref="AC249">_xlfn.XLOOKUP(AC$1&amp;$R249,$C$3:$C$1662&amp;$D$3:$D$1662,$E$3:$E$1662,0,0,1)</f>
        <v>5400</v>
      </c>
    </row>
    <row r="250" spans="3:29" x14ac:dyDescent="0.4">
      <c r="C250" t="s">
        <v>804</v>
      </c>
      <c r="D250" t="s">
        <v>451</v>
      </c>
      <c r="E250">
        <v>5400</v>
      </c>
      <c r="R250" t="s">
        <v>260</v>
      </c>
      <c r="S250" s="2">
        <f t="shared" si="20"/>
        <v>1141740</v>
      </c>
      <c r="T250" s="2">
        <f t="shared" si="24"/>
        <v>694200</v>
      </c>
      <c r="U250" s="2">
        <f t="shared" si="24"/>
        <v>1508900</v>
      </c>
      <c r="V250" s="2">
        <f t="shared" si="24"/>
        <v>945800</v>
      </c>
      <c r="W250" s="2">
        <f t="shared" si="24"/>
        <v>1084700</v>
      </c>
      <c r="X250" s="2">
        <f t="shared" si="24"/>
        <v>1475100</v>
      </c>
      <c r="Y250" s="2" cm="1">
        <f t="array" ref="Y250">_xlfn.XLOOKUP(Y$1&amp;$R250,$C$3:$C$1662&amp;$D$3:$D$1662,$E$3:$E$1662,0,0,1)</f>
        <v>1600</v>
      </c>
      <c r="Z250" s="2" cm="1">
        <f t="array" ref="Z250">_xlfn.XLOOKUP(Z$1&amp;$R250,$C$3:$C$1662&amp;$D$3:$D$1662,$E$3:$E$1662,0,0,1)</f>
        <v>11200</v>
      </c>
      <c r="AA250" s="2" cm="1">
        <f t="array" ref="AA250">_xlfn.XLOOKUP(AA$1&amp;$R250,$C$3:$C$1662&amp;$D$3:$D$1662,$E$3:$E$1662,0,0,1)</f>
        <v>100</v>
      </c>
      <c r="AB250" s="2" cm="1">
        <f t="array" ref="AB250">_xlfn.XLOOKUP(AB$1&amp;$R250,$C$3:$C$1662&amp;$D$3:$D$1662,$E$3:$E$1662,0,0,1)</f>
        <v>2000</v>
      </c>
      <c r="AC250" s="2" cm="1">
        <f t="array" ref="AC250">_xlfn.XLOOKUP(AC$1&amp;$R250,$C$3:$C$1662&amp;$D$3:$D$1662,$E$3:$E$1662,0,0,1)</f>
        <v>4400</v>
      </c>
    </row>
    <row r="251" spans="3:29" x14ac:dyDescent="0.4">
      <c r="C251" t="s">
        <v>804</v>
      </c>
      <c r="D251" t="s">
        <v>452</v>
      </c>
      <c r="E251">
        <v>4400</v>
      </c>
      <c r="R251" t="s">
        <v>265</v>
      </c>
      <c r="S251" s="2">
        <f t="shared" si="20"/>
        <v>1147740</v>
      </c>
      <c r="T251" s="2">
        <f t="shared" si="24"/>
        <v>694300</v>
      </c>
      <c r="U251" s="2">
        <f t="shared" si="24"/>
        <v>1523000</v>
      </c>
      <c r="V251" s="2">
        <f t="shared" si="24"/>
        <v>959400</v>
      </c>
      <c r="W251" s="2">
        <f t="shared" si="24"/>
        <v>1085800</v>
      </c>
      <c r="X251" s="2">
        <f t="shared" si="24"/>
        <v>1476200</v>
      </c>
      <c r="Y251" s="2" cm="1">
        <f t="array" ref="Y251">_xlfn.XLOOKUP(Y$1&amp;$R251,$C$3:$C$1662&amp;$D$3:$D$1662,$E$3:$E$1662,0,0,1)</f>
        <v>100</v>
      </c>
      <c r="Z251" s="2" cm="1">
        <f t="array" ref="Z251">_xlfn.XLOOKUP(Z$1&amp;$R251,$C$3:$C$1662&amp;$D$3:$D$1662,$E$3:$E$1662,0,0,1)</f>
        <v>14100</v>
      </c>
      <c r="AA251" s="2" cm="1">
        <f t="array" ref="AA251">_xlfn.XLOOKUP(AA$1&amp;$R251,$C$3:$C$1662&amp;$D$3:$D$1662,$E$3:$E$1662,0,0,1)</f>
        <v>13600</v>
      </c>
      <c r="AB251" s="2" cm="1">
        <f t="array" ref="AB251">_xlfn.XLOOKUP(AB$1&amp;$R251,$C$3:$C$1662&amp;$D$3:$D$1662,$E$3:$E$1662,0,0,1)</f>
        <v>1100</v>
      </c>
      <c r="AC251" s="2" cm="1">
        <f t="array" ref="AC251">_xlfn.XLOOKUP(AC$1&amp;$R251,$C$3:$C$1662&amp;$D$3:$D$1662,$E$3:$E$1662,0,0,1)</f>
        <v>1100</v>
      </c>
    </row>
    <row r="252" spans="3:29" x14ac:dyDescent="0.4">
      <c r="C252" t="s">
        <v>804</v>
      </c>
      <c r="D252" t="s">
        <v>453</v>
      </c>
      <c r="E252">
        <v>1100</v>
      </c>
      <c r="R252" t="s">
        <v>188</v>
      </c>
      <c r="S252" s="2">
        <f t="shared" si="20"/>
        <v>1150000</v>
      </c>
      <c r="T252" s="2">
        <f t="shared" si="24"/>
        <v>694300</v>
      </c>
      <c r="U252" s="2">
        <f t="shared" si="24"/>
        <v>1530800</v>
      </c>
      <c r="V252" s="2">
        <f t="shared" si="24"/>
        <v>959400</v>
      </c>
      <c r="W252" s="2">
        <f t="shared" si="24"/>
        <v>1089300</v>
      </c>
      <c r="X252" s="2">
        <f t="shared" si="24"/>
        <v>1476200</v>
      </c>
      <c r="Y252" s="2" cm="1">
        <f t="array" ref="Y252">_xlfn.XLOOKUP(Y$1&amp;$R252,$C$3:$C$1662&amp;$D$3:$D$1662,$E$3:$E$1662,0,0,1)</f>
        <v>0</v>
      </c>
      <c r="Z252" s="2" cm="1">
        <f t="array" ref="Z252">_xlfn.XLOOKUP(Z$1&amp;$R252,$C$3:$C$1662&amp;$D$3:$D$1662,$E$3:$E$1662,0,0,1)</f>
        <v>7800</v>
      </c>
      <c r="AA252" s="2" cm="1">
        <f t="array" ref="AA252">_xlfn.XLOOKUP(AA$1&amp;$R252,$C$3:$C$1662&amp;$D$3:$D$1662,$E$3:$E$1662,0,0,1)</f>
        <v>0</v>
      </c>
      <c r="AB252" s="2" cm="1">
        <f t="array" ref="AB252">_xlfn.XLOOKUP(AB$1&amp;$R252,$C$3:$C$1662&amp;$D$3:$D$1662,$E$3:$E$1662,0,0,1)</f>
        <v>3500</v>
      </c>
      <c r="AC252" s="2" cm="1">
        <f t="array" ref="AC252">_xlfn.XLOOKUP(AC$1&amp;$R252,$C$3:$C$1662&amp;$D$3:$D$1662,$E$3:$E$1662,0,0,1)</f>
        <v>0</v>
      </c>
    </row>
    <row r="253" spans="3:29" x14ac:dyDescent="0.4">
      <c r="C253" t="s">
        <v>804</v>
      </c>
      <c r="D253" t="s">
        <v>454</v>
      </c>
      <c r="E253">
        <v>0</v>
      </c>
      <c r="R253" t="s">
        <v>75</v>
      </c>
      <c r="S253" s="2">
        <f t="shared" si="20"/>
        <v>1151400</v>
      </c>
      <c r="T253" s="2">
        <f t="shared" si="24"/>
        <v>694300</v>
      </c>
      <c r="U253" s="2">
        <f t="shared" si="24"/>
        <v>1535800</v>
      </c>
      <c r="V253" s="2">
        <f t="shared" si="24"/>
        <v>960200</v>
      </c>
      <c r="W253" s="2">
        <f t="shared" si="24"/>
        <v>1090500</v>
      </c>
      <c r="X253" s="2">
        <f t="shared" si="24"/>
        <v>1476200</v>
      </c>
      <c r="Y253" s="2" cm="1">
        <f t="array" ref="Y253">_xlfn.XLOOKUP(Y$1&amp;$R253,$C$3:$C$1662&amp;$D$3:$D$1662,$E$3:$E$1662,0,0,1)</f>
        <v>0</v>
      </c>
      <c r="Z253" s="2" cm="1">
        <f t="array" ref="Z253">_xlfn.XLOOKUP(Z$1&amp;$R253,$C$3:$C$1662&amp;$D$3:$D$1662,$E$3:$E$1662,0,0,1)</f>
        <v>5000</v>
      </c>
      <c r="AA253" s="2" cm="1">
        <f t="array" ref="AA253">_xlfn.XLOOKUP(AA$1&amp;$R253,$C$3:$C$1662&amp;$D$3:$D$1662,$E$3:$E$1662,0,0,1)</f>
        <v>800</v>
      </c>
      <c r="AB253" s="2" cm="1">
        <f t="array" ref="AB253">_xlfn.XLOOKUP(AB$1&amp;$R253,$C$3:$C$1662&amp;$D$3:$D$1662,$E$3:$E$1662,0,0,1)</f>
        <v>1200</v>
      </c>
      <c r="AC253" s="2" cm="1">
        <f t="array" ref="AC253">_xlfn.XLOOKUP(AC$1&amp;$R253,$C$3:$C$1662&amp;$D$3:$D$1662,$E$3:$E$1662,0,0,1)</f>
        <v>0</v>
      </c>
    </row>
    <row r="254" spans="3:29" x14ac:dyDescent="0.4">
      <c r="C254" t="s">
        <v>804</v>
      </c>
      <c r="D254" t="s">
        <v>455</v>
      </c>
      <c r="E254">
        <v>0</v>
      </c>
      <c r="R254" t="s">
        <v>191</v>
      </c>
      <c r="S254" s="2">
        <f t="shared" si="20"/>
        <v>1156240</v>
      </c>
      <c r="T254" s="2">
        <f t="shared" si="24"/>
        <v>694300</v>
      </c>
      <c r="U254" s="2">
        <f t="shared" si="24"/>
        <v>1545000</v>
      </c>
      <c r="V254" s="2">
        <f t="shared" si="24"/>
        <v>962300</v>
      </c>
      <c r="W254" s="2">
        <f t="shared" si="24"/>
        <v>1091000</v>
      </c>
      <c r="X254" s="2">
        <f t="shared" si="24"/>
        <v>1488600</v>
      </c>
      <c r="Y254" s="2" cm="1">
        <f t="array" ref="Y254">_xlfn.XLOOKUP(Y$1&amp;$R254,$C$3:$C$1662&amp;$D$3:$D$1662,$E$3:$E$1662,0,0,1)</f>
        <v>0</v>
      </c>
      <c r="Z254" s="2" cm="1">
        <f t="array" ref="Z254">_xlfn.XLOOKUP(Z$1&amp;$R254,$C$3:$C$1662&amp;$D$3:$D$1662,$E$3:$E$1662,0,0,1)</f>
        <v>9200</v>
      </c>
      <c r="AA254" s="2" cm="1">
        <f t="array" ref="AA254">_xlfn.XLOOKUP(AA$1&amp;$R254,$C$3:$C$1662&amp;$D$3:$D$1662,$E$3:$E$1662,0,0,1)</f>
        <v>2100</v>
      </c>
      <c r="AB254" s="2" cm="1">
        <f t="array" ref="AB254">_xlfn.XLOOKUP(AB$1&amp;$R254,$C$3:$C$1662&amp;$D$3:$D$1662,$E$3:$E$1662,0,0,1)</f>
        <v>500</v>
      </c>
      <c r="AC254" s="2" cm="1">
        <f t="array" ref="AC254">_xlfn.XLOOKUP(AC$1&amp;$R254,$C$3:$C$1662&amp;$D$3:$D$1662,$E$3:$E$1662,0,0,1)</f>
        <v>12400</v>
      </c>
    </row>
    <row r="255" spans="3:29" x14ac:dyDescent="0.4">
      <c r="C255" t="s">
        <v>804</v>
      </c>
      <c r="D255" t="s">
        <v>456</v>
      </c>
      <c r="E255">
        <v>12400</v>
      </c>
      <c r="R255" t="s">
        <v>256</v>
      </c>
      <c r="S255" s="2">
        <f t="shared" si="20"/>
        <v>1158760</v>
      </c>
      <c r="T255" s="2">
        <f t="shared" si="24"/>
        <v>695300</v>
      </c>
      <c r="U255" s="2">
        <f t="shared" si="24"/>
        <v>1554800</v>
      </c>
      <c r="V255" s="2">
        <f t="shared" si="24"/>
        <v>962900</v>
      </c>
      <c r="W255" s="2">
        <f t="shared" si="24"/>
        <v>1091100</v>
      </c>
      <c r="X255" s="2">
        <f t="shared" si="24"/>
        <v>1489700</v>
      </c>
      <c r="Y255" s="2" cm="1">
        <f t="array" ref="Y255">_xlfn.XLOOKUP(Y$1&amp;$R255,$C$3:$C$1662&amp;$D$3:$D$1662,$E$3:$E$1662,0,0,1)</f>
        <v>1000</v>
      </c>
      <c r="Z255" s="2" cm="1">
        <f t="array" ref="Z255">_xlfn.XLOOKUP(Z$1&amp;$R255,$C$3:$C$1662&amp;$D$3:$D$1662,$E$3:$E$1662,0,0,1)</f>
        <v>9800</v>
      </c>
      <c r="AA255" s="2" cm="1">
        <f t="array" ref="AA255">_xlfn.XLOOKUP(AA$1&amp;$R255,$C$3:$C$1662&amp;$D$3:$D$1662,$E$3:$E$1662,0,0,1)</f>
        <v>600</v>
      </c>
      <c r="AB255" s="2" cm="1">
        <f t="array" ref="AB255">_xlfn.XLOOKUP(AB$1&amp;$R255,$C$3:$C$1662&amp;$D$3:$D$1662,$E$3:$E$1662,0,0,1)</f>
        <v>100</v>
      </c>
      <c r="AC255" s="2" cm="1">
        <f t="array" ref="AC255">_xlfn.XLOOKUP(AC$1&amp;$R255,$C$3:$C$1662&amp;$D$3:$D$1662,$E$3:$E$1662,0,0,1)</f>
        <v>1100</v>
      </c>
    </row>
    <row r="256" spans="3:29" x14ac:dyDescent="0.4">
      <c r="C256" t="s">
        <v>804</v>
      </c>
      <c r="D256" t="s">
        <v>457</v>
      </c>
      <c r="E256">
        <v>1100</v>
      </c>
      <c r="R256" t="s">
        <v>276</v>
      </c>
      <c r="S256" s="2">
        <f t="shared" si="20"/>
        <v>1166240</v>
      </c>
      <c r="T256" s="2">
        <f t="shared" si="24"/>
        <v>695500</v>
      </c>
      <c r="U256" s="2">
        <f t="shared" si="24"/>
        <v>1585800</v>
      </c>
      <c r="V256" s="2">
        <f t="shared" si="24"/>
        <v>963000</v>
      </c>
      <c r="W256" s="2">
        <f t="shared" si="24"/>
        <v>1095600</v>
      </c>
      <c r="X256" s="2">
        <f t="shared" si="24"/>
        <v>1491300</v>
      </c>
      <c r="Y256" s="2" cm="1">
        <f t="array" ref="Y256">_xlfn.XLOOKUP(Y$1&amp;$R256,$C$3:$C$1662&amp;$D$3:$D$1662,$E$3:$E$1662,0,0,1)</f>
        <v>200</v>
      </c>
      <c r="Z256" s="2" cm="1">
        <f t="array" ref="Z256">_xlfn.XLOOKUP(Z$1&amp;$R256,$C$3:$C$1662&amp;$D$3:$D$1662,$E$3:$E$1662,0,0,1)</f>
        <v>31000</v>
      </c>
      <c r="AA256" s="2" cm="1">
        <f t="array" ref="AA256">_xlfn.XLOOKUP(AA$1&amp;$R256,$C$3:$C$1662&amp;$D$3:$D$1662,$E$3:$E$1662,0,0,1)</f>
        <v>100</v>
      </c>
      <c r="AB256" s="2" cm="1">
        <f t="array" ref="AB256">_xlfn.XLOOKUP(AB$1&amp;$R256,$C$3:$C$1662&amp;$D$3:$D$1662,$E$3:$E$1662,0,0,1)</f>
        <v>4500</v>
      </c>
      <c r="AC256" s="2" cm="1">
        <f t="array" ref="AC256">_xlfn.XLOOKUP(AC$1&amp;$R256,$C$3:$C$1662&amp;$D$3:$D$1662,$E$3:$E$1662,0,0,1)</f>
        <v>1600</v>
      </c>
    </row>
    <row r="257" spans="3:29" x14ac:dyDescent="0.4">
      <c r="C257" t="s">
        <v>804</v>
      </c>
      <c r="D257" t="s">
        <v>458</v>
      </c>
      <c r="E257">
        <v>1600</v>
      </c>
      <c r="R257" t="s">
        <v>275</v>
      </c>
      <c r="S257" s="2">
        <f t="shared" si="20"/>
        <v>1171040</v>
      </c>
      <c r="T257" s="2">
        <f t="shared" si="24"/>
        <v>696200</v>
      </c>
      <c r="U257" s="2">
        <f t="shared" si="24"/>
        <v>1607400</v>
      </c>
      <c r="V257" s="2">
        <f t="shared" si="24"/>
        <v>963600</v>
      </c>
      <c r="W257" s="2">
        <f t="shared" si="24"/>
        <v>1096200</v>
      </c>
      <c r="X257" s="2">
        <f t="shared" si="24"/>
        <v>1491800</v>
      </c>
      <c r="Y257" s="2" cm="1">
        <f t="array" ref="Y257">_xlfn.XLOOKUP(Y$1&amp;$R257,$C$3:$C$1662&amp;$D$3:$D$1662,$E$3:$E$1662,0,0,1)</f>
        <v>700</v>
      </c>
      <c r="Z257" s="2" cm="1">
        <f t="array" ref="Z257">_xlfn.XLOOKUP(Z$1&amp;$R257,$C$3:$C$1662&amp;$D$3:$D$1662,$E$3:$E$1662,0,0,1)</f>
        <v>21600</v>
      </c>
      <c r="AA257" s="2" cm="1">
        <f t="array" ref="AA257">_xlfn.XLOOKUP(AA$1&amp;$R257,$C$3:$C$1662&amp;$D$3:$D$1662,$E$3:$E$1662,0,0,1)</f>
        <v>600</v>
      </c>
      <c r="AB257" s="2" cm="1">
        <f t="array" ref="AB257">_xlfn.XLOOKUP(AB$1&amp;$R257,$C$3:$C$1662&amp;$D$3:$D$1662,$E$3:$E$1662,0,0,1)</f>
        <v>600</v>
      </c>
      <c r="AC257" s="2" cm="1">
        <f t="array" ref="AC257">_xlfn.XLOOKUP(AC$1&amp;$R257,$C$3:$C$1662&amp;$D$3:$D$1662,$E$3:$E$1662,0,0,1)</f>
        <v>500</v>
      </c>
    </row>
    <row r="258" spans="3:29" x14ac:dyDescent="0.4">
      <c r="C258" t="s">
        <v>804</v>
      </c>
      <c r="D258" t="s">
        <v>459</v>
      </c>
      <c r="E258">
        <v>500</v>
      </c>
      <c r="R258" t="s">
        <v>205</v>
      </c>
      <c r="S258" s="2">
        <f t="shared" si="20"/>
        <v>1172980</v>
      </c>
      <c r="T258" s="2">
        <f t="shared" si="24"/>
        <v>696300</v>
      </c>
      <c r="U258" s="2">
        <f t="shared" si="24"/>
        <v>1610400</v>
      </c>
      <c r="V258" s="2">
        <f t="shared" si="24"/>
        <v>963600</v>
      </c>
      <c r="W258" s="2">
        <f t="shared" si="24"/>
        <v>1101800</v>
      </c>
      <c r="X258" s="2">
        <f t="shared" si="24"/>
        <v>1492800</v>
      </c>
      <c r="Y258" s="2" cm="1">
        <f t="array" ref="Y258">_xlfn.XLOOKUP(Y$1&amp;$R258,$C$3:$C$1662&amp;$D$3:$D$1662,$E$3:$E$1662,0,0,1)</f>
        <v>100</v>
      </c>
      <c r="Z258" s="2" cm="1">
        <f t="array" ref="Z258">_xlfn.XLOOKUP(Z$1&amp;$R258,$C$3:$C$1662&amp;$D$3:$D$1662,$E$3:$E$1662,0,0,1)</f>
        <v>3000</v>
      </c>
      <c r="AA258" s="2" cm="1">
        <f t="array" ref="AA258">_xlfn.XLOOKUP(AA$1&amp;$R258,$C$3:$C$1662&amp;$D$3:$D$1662,$E$3:$E$1662,0,0,1)</f>
        <v>0</v>
      </c>
      <c r="AB258" s="2" cm="1">
        <f t="array" ref="AB258">_xlfn.XLOOKUP(AB$1&amp;$R258,$C$3:$C$1662&amp;$D$3:$D$1662,$E$3:$E$1662,0,0,1)</f>
        <v>5600</v>
      </c>
      <c r="AC258" s="2" cm="1">
        <f t="array" ref="AC258">_xlfn.XLOOKUP(AC$1&amp;$R258,$C$3:$C$1662&amp;$D$3:$D$1662,$E$3:$E$1662,0,0,1)</f>
        <v>1000</v>
      </c>
    </row>
    <row r="259" spans="3:29" x14ac:dyDescent="0.4">
      <c r="C259" t="s">
        <v>804</v>
      </c>
      <c r="D259" t="s">
        <v>460</v>
      </c>
      <c r="E259">
        <v>1000</v>
      </c>
      <c r="R259" t="s">
        <v>40</v>
      </c>
      <c r="S259" s="2">
        <f t="shared" ref="S259:S322" si="25">IFERROR(AVERAGEIFS(T259:X259,T259:X259,"&gt;0"),0)</f>
        <v>1173880</v>
      </c>
      <c r="T259" s="2">
        <f t="shared" si="24"/>
        <v>698700</v>
      </c>
      <c r="U259" s="2">
        <f t="shared" si="24"/>
        <v>1611100</v>
      </c>
      <c r="V259" s="2">
        <f t="shared" si="24"/>
        <v>964500</v>
      </c>
      <c r="W259" s="2">
        <f t="shared" si="24"/>
        <v>1101800</v>
      </c>
      <c r="X259" s="2">
        <f t="shared" si="24"/>
        <v>1493300</v>
      </c>
      <c r="Y259" s="2" cm="1">
        <f t="array" ref="Y259">_xlfn.XLOOKUP(Y$1&amp;$R259,$C$3:$C$1662&amp;$D$3:$D$1662,$E$3:$E$1662,0,0,1)</f>
        <v>2400</v>
      </c>
      <c r="Z259" s="2" cm="1">
        <f t="array" ref="Z259">_xlfn.XLOOKUP(Z$1&amp;$R259,$C$3:$C$1662&amp;$D$3:$D$1662,$E$3:$E$1662,0,0,1)</f>
        <v>700</v>
      </c>
      <c r="AA259" s="2" cm="1">
        <f t="array" ref="AA259">_xlfn.XLOOKUP(AA$1&amp;$R259,$C$3:$C$1662&amp;$D$3:$D$1662,$E$3:$E$1662,0,0,1)</f>
        <v>900</v>
      </c>
      <c r="AB259" s="2" cm="1">
        <f t="array" ref="AB259">_xlfn.XLOOKUP(AB$1&amp;$R259,$C$3:$C$1662&amp;$D$3:$D$1662,$E$3:$E$1662,0,0,1)</f>
        <v>0</v>
      </c>
      <c r="AC259" s="2" cm="1">
        <f t="array" ref="AC259">_xlfn.XLOOKUP(AC$1&amp;$R259,$C$3:$C$1662&amp;$D$3:$D$1662,$E$3:$E$1662,0,0,1)</f>
        <v>500</v>
      </c>
    </row>
    <row r="260" spans="3:29" x14ac:dyDescent="0.4">
      <c r="C260" t="s">
        <v>804</v>
      </c>
      <c r="D260" t="s">
        <v>461</v>
      </c>
      <c r="E260">
        <v>500</v>
      </c>
      <c r="R260" t="s">
        <v>231</v>
      </c>
      <c r="S260" s="2">
        <f t="shared" si="25"/>
        <v>1174420</v>
      </c>
      <c r="T260" s="2">
        <f t="shared" ref="T260:X275" si="26">T259+Y260</f>
        <v>698900</v>
      </c>
      <c r="U260" s="2">
        <f t="shared" si="26"/>
        <v>1612600</v>
      </c>
      <c r="V260" s="2">
        <f t="shared" si="26"/>
        <v>964800</v>
      </c>
      <c r="W260" s="2">
        <f t="shared" si="26"/>
        <v>1101800</v>
      </c>
      <c r="X260" s="2">
        <f t="shared" si="26"/>
        <v>1494000</v>
      </c>
      <c r="Y260" s="2" cm="1">
        <f t="array" ref="Y260">_xlfn.XLOOKUP(Y$1&amp;$R260,$C$3:$C$1662&amp;$D$3:$D$1662,$E$3:$E$1662,0,0,1)</f>
        <v>200</v>
      </c>
      <c r="Z260" s="2" cm="1">
        <f t="array" ref="Z260">_xlfn.XLOOKUP(Z$1&amp;$R260,$C$3:$C$1662&amp;$D$3:$D$1662,$E$3:$E$1662,0,0,1)</f>
        <v>1500</v>
      </c>
      <c r="AA260" s="2" cm="1">
        <f t="array" ref="AA260">_xlfn.XLOOKUP(AA$1&amp;$R260,$C$3:$C$1662&amp;$D$3:$D$1662,$E$3:$E$1662,0,0,1)</f>
        <v>300</v>
      </c>
      <c r="AB260" s="2" cm="1">
        <f t="array" ref="AB260">_xlfn.XLOOKUP(AB$1&amp;$R260,$C$3:$C$1662&amp;$D$3:$D$1662,$E$3:$E$1662,0,0,1)</f>
        <v>0</v>
      </c>
      <c r="AC260" s="2" cm="1">
        <f t="array" ref="AC260">_xlfn.XLOOKUP(AC$1&amp;$R260,$C$3:$C$1662&amp;$D$3:$D$1662,$E$3:$E$1662,0,0,1)</f>
        <v>700</v>
      </c>
    </row>
    <row r="261" spans="3:29" x14ac:dyDescent="0.4">
      <c r="C261" t="s">
        <v>804</v>
      </c>
      <c r="D261" t="s">
        <v>462</v>
      </c>
      <c r="E261">
        <v>700</v>
      </c>
      <c r="R261" t="s">
        <v>244</v>
      </c>
      <c r="S261" s="2">
        <f t="shared" si="25"/>
        <v>1177620</v>
      </c>
      <c r="T261" s="2">
        <f t="shared" si="26"/>
        <v>698900</v>
      </c>
      <c r="U261" s="2">
        <f t="shared" si="26"/>
        <v>1614000</v>
      </c>
      <c r="V261" s="2">
        <f t="shared" si="26"/>
        <v>964800</v>
      </c>
      <c r="W261" s="2">
        <f t="shared" si="26"/>
        <v>1104800</v>
      </c>
      <c r="X261" s="2">
        <f t="shared" si="26"/>
        <v>1505600</v>
      </c>
      <c r="Y261" s="2" cm="1">
        <f t="array" ref="Y261">_xlfn.XLOOKUP(Y$1&amp;$R261,$C$3:$C$1662&amp;$D$3:$D$1662,$E$3:$E$1662,0,0,1)</f>
        <v>0</v>
      </c>
      <c r="Z261" s="2" cm="1">
        <f t="array" ref="Z261">_xlfn.XLOOKUP(Z$1&amp;$R261,$C$3:$C$1662&amp;$D$3:$D$1662,$E$3:$E$1662,0,0,1)</f>
        <v>1400</v>
      </c>
      <c r="AA261" s="2" cm="1">
        <f t="array" ref="AA261">_xlfn.XLOOKUP(AA$1&amp;$R261,$C$3:$C$1662&amp;$D$3:$D$1662,$E$3:$E$1662,0,0,1)</f>
        <v>0</v>
      </c>
      <c r="AB261" s="2" cm="1">
        <f t="array" ref="AB261">_xlfn.XLOOKUP(AB$1&amp;$R261,$C$3:$C$1662&amp;$D$3:$D$1662,$E$3:$E$1662,0,0,1)</f>
        <v>3000</v>
      </c>
      <c r="AC261" s="2" cm="1">
        <f t="array" ref="AC261">_xlfn.XLOOKUP(AC$1&amp;$R261,$C$3:$C$1662&amp;$D$3:$D$1662,$E$3:$E$1662,0,0,1)</f>
        <v>11600</v>
      </c>
    </row>
    <row r="262" spans="3:29" x14ac:dyDescent="0.4">
      <c r="C262" t="s">
        <v>804</v>
      </c>
      <c r="D262" t="s">
        <v>463</v>
      </c>
      <c r="E262">
        <v>11600</v>
      </c>
      <c r="R262" t="s">
        <v>124</v>
      </c>
      <c r="S262" s="2">
        <f t="shared" si="25"/>
        <v>1180280</v>
      </c>
      <c r="T262" s="2">
        <f t="shared" si="26"/>
        <v>699400</v>
      </c>
      <c r="U262" s="2">
        <f t="shared" si="26"/>
        <v>1626600</v>
      </c>
      <c r="V262" s="2">
        <f t="shared" si="26"/>
        <v>964900</v>
      </c>
      <c r="W262" s="2">
        <f t="shared" si="26"/>
        <v>1104900</v>
      </c>
      <c r="X262" s="2">
        <f t="shared" si="26"/>
        <v>1505600</v>
      </c>
      <c r="Y262" s="2" cm="1">
        <f t="array" ref="Y262">_xlfn.XLOOKUP(Y$1&amp;$R262,$C$3:$C$1662&amp;$D$3:$D$1662,$E$3:$E$1662,0,0,1)</f>
        <v>500</v>
      </c>
      <c r="Z262" s="2" cm="1">
        <f t="array" ref="Z262">_xlfn.XLOOKUP(Z$1&amp;$R262,$C$3:$C$1662&amp;$D$3:$D$1662,$E$3:$E$1662,0,0,1)</f>
        <v>12600</v>
      </c>
      <c r="AA262" s="2" cm="1">
        <f t="array" ref="AA262">_xlfn.XLOOKUP(AA$1&amp;$R262,$C$3:$C$1662&amp;$D$3:$D$1662,$E$3:$E$1662,0,0,1)</f>
        <v>100</v>
      </c>
      <c r="AB262" s="2" cm="1">
        <f t="array" ref="AB262">_xlfn.XLOOKUP(AB$1&amp;$R262,$C$3:$C$1662&amp;$D$3:$D$1662,$E$3:$E$1662,0,0,1)</f>
        <v>100</v>
      </c>
      <c r="AC262" s="2" cm="1">
        <f t="array" ref="AC262">_xlfn.XLOOKUP(AC$1&amp;$R262,$C$3:$C$1662&amp;$D$3:$D$1662,$E$3:$E$1662,0,0,1)</f>
        <v>0</v>
      </c>
    </row>
    <row r="263" spans="3:29" x14ac:dyDescent="0.4">
      <c r="C263" t="s">
        <v>804</v>
      </c>
      <c r="D263" t="s">
        <v>464</v>
      </c>
      <c r="E263">
        <v>0</v>
      </c>
      <c r="R263" t="s">
        <v>196</v>
      </c>
      <c r="S263" s="2">
        <f t="shared" si="25"/>
        <v>1181460</v>
      </c>
      <c r="T263" s="2">
        <f t="shared" si="26"/>
        <v>699400</v>
      </c>
      <c r="U263" s="2">
        <f t="shared" si="26"/>
        <v>1629000</v>
      </c>
      <c r="V263" s="2">
        <f t="shared" si="26"/>
        <v>967900</v>
      </c>
      <c r="W263" s="2">
        <f t="shared" si="26"/>
        <v>1104900</v>
      </c>
      <c r="X263" s="2">
        <f t="shared" si="26"/>
        <v>1506100</v>
      </c>
      <c r="Y263" s="2" cm="1">
        <f t="array" ref="Y263">_xlfn.XLOOKUP(Y$1&amp;$R263,$C$3:$C$1662&amp;$D$3:$D$1662,$E$3:$E$1662,0,0,1)</f>
        <v>0</v>
      </c>
      <c r="Z263" s="2" cm="1">
        <f t="array" ref="Z263">_xlfn.XLOOKUP(Z$1&amp;$R263,$C$3:$C$1662&amp;$D$3:$D$1662,$E$3:$E$1662,0,0,1)</f>
        <v>2400</v>
      </c>
      <c r="AA263" s="2" cm="1">
        <f t="array" ref="AA263">_xlfn.XLOOKUP(AA$1&amp;$R263,$C$3:$C$1662&amp;$D$3:$D$1662,$E$3:$E$1662,0,0,1)</f>
        <v>3000</v>
      </c>
      <c r="AB263" s="2" cm="1">
        <f t="array" ref="AB263">_xlfn.XLOOKUP(AB$1&amp;$R263,$C$3:$C$1662&amp;$D$3:$D$1662,$E$3:$E$1662,0,0,1)</f>
        <v>0</v>
      </c>
      <c r="AC263" s="2" cm="1">
        <f t="array" ref="AC263">_xlfn.XLOOKUP(AC$1&amp;$R263,$C$3:$C$1662&amp;$D$3:$D$1662,$E$3:$E$1662,0,0,1)</f>
        <v>500</v>
      </c>
    </row>
    <row r="264" spans="3:29" x14ac:dyDescent="0.4">
      <c r="C264" t="s">
        <v>804</v>
      </c>
      <c r="D264" t="s">
        <v>465</v>
      </c>
      <c r="E264">
        <v>500</v>
      </c>
      <c r="R264" t="s">
        <v>254</v>
      </c>
      <c r="S264" s="2">
        <f t="shared" si="25"/>
        <v>1184700</v>
      </c>
      <c r="T264" s="2">
        <f t="shared" si="26"/>
        <v>701100</v>
      </c>
      <c r="U264" s="2">
        <f t="shared" si="26"/>
        <v>1633400</v>
      </c>
      <c r="V264" s="2">
        <f t="shared" si="26"/>
        <v>968000</v>
      </c>
      <c r="W264" s="2">
        <f t="shared" si="26"/>
        <v>1105300</v>
      </c>
      <c r="X264" s="2">
        <f t="shared" si="26"/>
        <v>1515700</v>
      </c>
      <c r="Y264" s="2" cm="1">
        <f t="array" ref="Y264">_xlfn.XLOOKUP(Y$1&amp;$R264,$C$3:$C$1662&amp;$D$3:$D$1662,$E$3:$E$1662,0,0,1)</f>
        <v>1700</v>
      </c>
      <c r="Z264" s="2" cm="1">
        <f t="array" ref="Z264">_xlfn.XLOOKUP(Z$1&amp;$R264,$C$3:$C$1662&amp;$D$3:$D$1662,$E$3:$E$1662,0,0,1)</f>
        <v>4400</v>
      </c>
      <c r="AA264" s="2" cm="1">
        <f t="array" ref="AA264">_xlfn.XLOOKUP(AA$1&amp;$R264,$C$3:$C$1662&amp;$D$3:$D$1662,$E$3:$E$1662,0,0,1)</f>
        <v>100</v>
      </c>
      <c r="AB264" s="2" cm="1">
        <f t="array" ref="AB264">_xlfn.XLOOKUP(AB$1&amp;$R264,$C$3:$C$1662&amp;$D$3:$D$1662,$E$3:$E$1662,0,0,1)</f>
        <v>400</v>
      </c>
      <c r="AC264" s="2" cm="1">
        <f t="array" ref="AC264">_xlfn.XLOOKUP(AC$1&amp;$R264,$C$3:$C$1662&amp;$D$3:$D$1662,$E$3:$E$1662,0,0,1)</f>
        <v>9600</v>
      </c>
    </row>
    <row r="265" spans="3:29" x14ac:dyDescent="0.4">
      <c r="C265" t="s">
        <v>804</v>
      </c>
      <c r="D265" t="s">
        <v>466</v>
      </c>
      <c r="E265">
        <v>9600</v>
      </c>
      <c r="R265" t="s">
        <v>187</v>
      </c>
      <c r="S265" s="2">
        <f t="shared" si="25"/>
        <v>1187400</v>
      </c>
      <c r="T265" s="2">
        <f t="shared" si="26"/>
        <v>701100</v>
      </c>
      <c r="U265" s="2">
        <f t="shared" si="26"/>
        <v>1641000</v>
      </c>
      <c r="V265" s="2">
        <f t="shared" si="26"/>
        <v>968700</v>
      </c>
      <c r="W265" s="2">
        <f t="shared" si="26"/>
        <v>1108900</v>
      </c>
      <c r="X265" s="2">
        <f t="shared" si="26"/>
        <v>1517300</v>
      </c>
      <c r="Y265" s="2" cm="1">
        <f t="array" ref="Y265">_xlfn.XLOOKUP(Y$1&amp;$R265,$C$3:$C$1662&amp;$D$3:$D$1662,$E$3:$E$1662,0,0,1)</f>
        <v>0</v>
      </c>
      <c r="Z265" s="2" cm="1">
        <f t="array" ref="Z265">_xlfn.XLOOKUP(Z$1&amp;$R265,$C$3:$C$1662&amp;$D$3:$D$1662,$E$3:$E$1662,0,0,1)</f>
        <v>7600</v>
      </c>
      <c r="AA265" s="2" cm="1">
        <f t="array" ref="AA265">_xlfn.XLOOKUP(AA$1&amp;$R265,$C$3:$C$1662&amp;$D$3:$D$1662,$E$3:$E$1662,0,0,1)</f>
        <v>700</v>
      </c>
      <c r="AB265" s="2" cm="1">
        <f t="array" ref="AB265">_xlfn.XLOOKUP(AB$1&amp;$R265,$C$3:$C$1662&amp;$D$3:$D$1662,$E$3:$E$1662,0,0,1)</f>
        <v>3600</v>
      </c>
      <c r="AC265" s="2" cm="1">
        <f t="array" ref="AC265">_xlfn.XLOOKUP(AC$1&amp;$R265,$C$3:$C$1662&amp;$D$3:$D$1662,$E$3:$E$1662,0,0,1)</f>
        <v>1600</v>
      </c>
    </row>
    <row r="266" spans="3:29" x14ac:dyDescent="0.4">
      <c r="C266" t="s">
        <v>804</v>
      </c>
      <c r="D266" t="s">
        <v>467</v>
      </c>
      <c r="E266">
        <v>1600</v>
      </c>
      <c r="R266" t="s">
        <v>129</v>
      </c>
      <c r="S266" s="2">
        <f t="shared" si="25"/>
        <v>1188340</v>
      </c>
      <c r="T266" s="2">
        <f t="shared" si="26"/>
        <v>702300</v>
      </c>
      <c r="U266" s="2">
        <f t="shared" si="26"/>
        <v>1643700</v>
      </c>
      <c r="V266" s="2">
        <f t="shared" si="26"/>
        <v>969200</v>
      </c>
      <c r="W266" s="2">
        <f t="shared" si="26"/>
        <v>1109000</v>
      </c>
      <c r="X266" s="2">
        <f t="shared" si="26"/>
        <v>1517500</v>
      </c>
      <c r="Y266" s="2" cm="1">
        <f t="array" ref="Y266">_xlfn.XLOOKUP(Y$1&amp;$R266,$C$3:$C$1662&amp;$D$3:$D$1662,$E$3:$E$1662,0,0,1)</f>
        <v>1200</v>
      </c>
      <c r="Z266" s="2" cm="1">
        <f t="array" ref="Z266">_xlfn.XLOOKUP(Z$1&amp;$R266,$C$3:$C$1662&amp;$D$3:$D$1662,$E$3:$E$1662,0,0,1)</f>
        <v>2700</v>
      </c>
      <c r="AA266" s="2" cm="1">
        <f t="array" ref="AA266">_xlfn.XLOOKUP(AA$1&amp;$R266,$C$3:$C$1662&amp;$D$3:$D$1662,$E$3:$E$1662,0,0,1)</f>
        <v>500</v>
      </c>
      <c r="AB266" s="2" cm="1">
        <f t="array" ref="AB266">_xlfn.XLOOKUP(AB$1&amp;$R266,$C$3:$C$1662&amp;$D$3:$D$1662,$E$3:$E$1662,0,0,1)</f>
        <v>100</v>
      </c>
      <c r="AC266" s="2" cm="1">
        <f t="array" ref="AC266">_xlfn.XLOOKUP(AC$1&amp;$R266,$C$3:$C$1662&amp;$D$3:$D$1662,$E$3:$E$1662,0,0,1)</f>
        <v>200</v>
      </c>
    </row>
    <row r="267" spans="3:29" x14ac:dyDescent="0.4">
      <c r="C267" t="s">
        <v>804</v>
      </c>
      <c r="D267" t="s">
        <v>468</v>
      </c>
      <c r="E267">
        <v>200</v>
      </c>
      <c r="R267" t="s">
        <v>45</v>
      </c>
      <c r="S267" s="2">
        <f t="shared" si="25"/>
        <v>1189120</v>
      </c>
      <c r="T267" s="2">
        <f t="shared" si="26"/>
        <v>702300</v>
      </c>
      <c r="U267" s="2">
        <f t="shared" si="26"/>
        <v>1647000</v>
      </c>
      <c r="V267" s="2">
        <f t="shared" si="26"/>
        <v>969300</v>
      </c>
      <c r="W267" s="2">
        <f t="shared" si="26"/>
        <v>1109500</v>
      </c>
      <c r="X267" s="2">
        <f t="shared" si="26"/>
        <v>1517500</v>
      </c>
      <c r="Y267" s="2" cm="1">
        <f t="array" ref="Y267">_xlfn.XLOOKUP(Y$1&amp;$R267,$C$3:$C$1662&amp;$D$3:$D$1662,$E$3:$E$1662,0,0,1)</f>
        <v>0</v>
      </c>
      <c r="Z267" s="2" cm="1">
        <f t="array" ref="Z267">_xlfn.XLOOKUP(Z$1&amp;$R267,$C$3:$C$1662&amp;$D$3:$D$1662,$E$3:$E$1662,0,0,1)</f>
        <v>3300</v>
      </c>
      <c r="AA267" s="2" cm="1">
        <f t="array" ref="AA267">_xlfn.XLOOKUP(AA$1&amp;$R267,$C$3:$C$1662&amp;$D$3:$D$1662,$E$3:$E$1662,0,0,1)</f>
        <v>100</v>
      </c>
      <c r="AB267" s="2" cm="1">
        <f t="array" ref="AB267">_xlfn.XLOOKUP(AB$1&amp;$R267,$C$3:$C$1662&amp;$D$3:$D$1662,$E$3:$E$1662,0,0,1)</f>
        <v>500</v>
      </c>
      <c r="AC267" s="2" cm="1">
        <f t="array" ref="AC267">_xlfn.XLOOKUP(AC$1&amp;$R267,$C$3:$C$1662&amp;$D$3:$D$1662,$E$3:$E$1662,0,0,1)</f>
        <v>0</v>
      </c>
    </row>
    <row r="268" spans="3:29" x14ac:dyDescent="0.4">
      <c r="C268" t="s">
        <v>804</v>
      </c>
      <c r="D268" t="s">
        <v>469</v>
      </c>
      <c r="E268">
        <v>0</v>
      </c>
      <c r="R268" t="s">
        <v>181</v>
      </c>
      <c r="S268" s="2">
        <f t="shared" si="25"/>
        <v>1190320</v>
      </c>
      <c r="T268" s="2">
        <f t="shared" si="26"/>
        <v>704800</v>
      </c>
      <c r="U268" s="2">
        <f t="shared" si="26"/>
        <v>1649700</v>
      </c>
      <c r="V268" s="2">
        <f t="shared" si="26"/>
        <v>969300</v>
      </c>
      <c r="W268" s="2">
        <f t="shared" si="26"/>
        <v>1109500</v>
      </c>
      <c r="X268" s="2">
        <f t="shared" si="26"/>
        <v>1518300</v>
      </c>
      <c r="Y268" s="2" cm="1">
        <f t="array" ref="Y268">_xlfn.XLOOKUP(Y$1&amp;$R268,$C$3:$C$1662&amp;$D$3:$D$1662,$E$3:$E$1662,0,0,1)</f>
        <v>2500</v>
      </c>
      <c r="Z268" s="2" cm="1">
        <f t="array" ref="Z268">_xlfn.XLOOKUP(Z$1&amp;$R268,$C$3:$C$1662&amp;$D$3:$D$1662,$E$3:$E$1662,0,0,1)</f>
        <v>2700</v>
      </c>
      <c r="AA268" s="2" cm="1">
        <f t="array" ref="AA268">_xlfn.XLOOKUP(AA$1&amp;$R268,$C$3:$C$1662&amp;$D$3:$D$1662,$E$3:$E$1662,0,0,1)</f>
        <v>0</v>
      </c>
      <c r="AB268" s="2" cm="1">
        <f t="array" ref="AB268">_xlfn.XLOOKUP(AB$1&amp;$R268,$C$3:$C$1662&amp;$D$3:$D$1662,$E$3:$E$1662,0,0,1)</f>
        <v>0</v>
      </c>
      <c r="AC268" s="2" cm="1">
        <f t="array" ref="AC268">_xlfn.XLOOKUP(AC$1&amp;$R268,$C$3:$C$1662&amp;$D$3:$D$1662,$E$3:$E$1662,0,0,1)</f>
        <v>800</v>
      </c>
    </row>
    <row r="269" spans="3:29" x14ac:dyDescent="0.4">
      <c r="C269" t="s">
        <v>804</v>
      </c>
      <c r="D269" t="s">
        <v>470</v>
      </c>
      <c r="E269">
        <v>800</v>
      </c>
      <c r="R269" t="s">
        <v>82</v>
      </c>
      <c r="S269" s="2">
        <f t="shared" si="25"/>
        <v>1193620</v>
      </c>
      <c r="T269" s="2">
        <f t="shared" si="26"/>
        <v>705800</v>
      </c>
      <c r="U269" s="2">
        <f t="shared" si="26"/>
        <v>1657200</v>
      </c>
      <c r="V269" s="2">
        <f t="shared" si="26"/>
        <v>969400</v>
      </c>
      <c r="W269" s="2">
        <f t="shared" si="26"/>
        <v>1116000</v>
      </c>
      <c r="X269" s="2">
        <f t="shared" si="26"/>
        <v>1519700</v>
      </c>
      <c r="Y269" s="2" cm="1">
        <f t="array" ref="Y269">_xlfn.XLOOKUP(Y$1&amp;$R269,$C$3:$C$1662&amp;$D$3:$D$1662,$E$3:$E$1662,0,0,1)</f>
        <v>1000</v>
      </c>
      <c r="Z269" s="2" cm="1">
        <f t="array" ref="Z269">_xlfn.XLOOKUP(Z$1&amp;$R269,$C$3:$C$1662&amp;$D$3:$D$1662,$E$3:$E$1662,0,0,1)</f>
        <v>7500</v>
      </c>
      <c r="AA269" s="2" cm="1">
        <f t="array" ref="AA269">_xlfn.XLOOKUP(AA$1&amp;$R269,$C$3:$C$1662&amp;$D$3:$D$1662,$E$3:$E$1662,0,0,1)</f>
        <v>100</v>
      </c>
      <c r="AB269" s="2" cm="1">
        <f t="array" ref="AB269">_xlfn.XLOOKUP(AB$1&amp;$R269,$C$3:$C$1662&amp;$D$3:$D$1662,$E$3:$E$1662,0,0,1)</f>
        <v>6500</v>
      </c>
      <c r="AC269" s="2" cm="1">
        <f t="array" ref="AC269">_xlfn.XLOOKUP(AC$1&amp;$R269,$C$3:$C$1662&amp;$D$3:$D$1662,$E$3:$E$1662,0,0,1)</f>
        <v>1400</v>
      </c>
    </row>
    <row r="270" spans="3:29" x14ac:dyDescent="0.4">
      <c r="C270" t="s">
        <v>804</v>
      </c>
      <c r="D270" t="s">
        <v>471</v>
      </c>
      <c r="E270">
        <v>1400</v>
      </c>
      <c r="R270" t="s">
        <v>213</v>
      </c>
      <c r="S270" s="2">
        <f t="shared" si="25"/>
        <v>1195320</v>
      </c>
      <c r="T270" s="2">
        <f t="shared" si="26"/>
        <v>708200</v>
      </c>
      <c r="U270" s="2">
        <f t="shared" si="26"/>
        <v>1662200</v>
      </c>
      <c r="V270" s="2">
        <f t="shared" si="26"/>
        <v>969400</v>
      </c>
      <c r="W270" s="2">
        <f t="shared" si="26"/>
        <v>1116900</v>
      </c>
      <c r="X270" s="2">
        <f t="shared" si="26"/>
        <v>1519900</v>
      </c>
      <c r="Y270" s="2" cm="1">
        <f t="array" ref="Y270">_xlfn.XLOOKUP(Y$1&amp;$R270,$C$3:$C$1662&amp;$D$3:$D$1662,$E$3:$E$1662,0,0,1)</f>
        <v>2400</v>
      </c>
      <c r="Z270" s="2" cm="1">
        <f t="array" ref="Z270">_xlfn.XLOOKUP(Z$1&amp;$R270,$C$3:$C$1662&amp;$D$3:$D$1662,$E$3:$E$1662,0,0,1)</f>
        <v>5000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900</v>
      </c>
      <c r="AC270" s="2" cm="1">
        <f t="array" ref="AC270">_xlfn.XLOOKUP(AC$1&amp;$R270,$C$3:$C$1662&amp;$D$3:$D$1662,$E$3:$E$1662,0,0,1)</f>
        <v>200</v>
      </c>
    </row>
    <row r="271" spans="3:29" x14ac:dyDescent="0.4">
      <c r="C271" t="s">
        <v>804</v>
      </c>
      <c r="D271" t="s">
        <v>472</v>
      </c>
      <c r="E271">
        <v>200</v>
      </c>
      <c r="R271" t="s">
        <v>279</v>
      </c>
      <c r="S271" s="2">
        <f t="shared" si="25"/>
        <v>1195760</v>
      </c>
      <c r="T271" s="2">
        <f t="shared" si="26"/>
        <v>708700</v>
      </c>
      <c r="U271" s="2">
        <f t="shared" si="26"/>
        <v>1662700</v>
      </c>
      <c r="V271" s="2">
        <f t="shared" si="26"/>
        <v>969500</v>
      </c>
      <c r="W271" s="2">
        <f t="shared" si="26"/>
        <v>1117300</v>
      </c>
      <c r="X271" s="2">
        <f t="shared" si="26"/>
        <v>1520600</v>
      </c>
      <c r="Y271" s="2" cm="1">
        <f t="array" ref="Y271">_xlfn.XLOOKUP(Y$1&amp;$R271,$C$3:$C$1662&amp;$D$3:$D$1662,$E$3:$E$1662,0,0,1)</f>
        <v>500</v>
      </c>
      <c r="Z271" s="2" cm="1">
        <f t="array" ref="Z271">_xlfn.XLOOKUP(Z$1&amp;$R271,$C$3:$C$1662&amp;$D$3:$D$1662,$E$3:$E$1662,0,0,1)</f>
        <v>500</v>
      </c>
      <c r="AA271" s="2" cm="1">
        <f t="array" ref="AA271">_xlfn.XLOOKUP(AA$1&amp;$R271,$C$3:$C$1662&amp;$D$3:$D$1662,$E$3:$E$1662,0,0,1)</f>
        <v>100</v>
      </c>
      <c r="AB271" s="2" cm="1">
        <f t="array" ref="AB271">_xlfn.XLOOKUP(AB$1&amp;$R271,$C$3:$C$1662&amp;$D$3:$D$1662,$E$3:$E$1662,0,0,1)</f>
        <v>400</v>
      </c>
      <c r="AC271" s="2" cm="1">
        <f t="array" ref="AC271">_xlfn.XLOOKUP(AC$1&amp;$R271,$C$3:$C$1662&amp;$D$3:$D$1662,$E$3:$E$1662,0,0,1)</f>
        <v>700</v>
      </c>
    </row>
    <row r="272" spans="3:29" x14ac:dyDescent="0.4">
      <c r="C272" t="s">
        <v>804</v>
      </c>
      <c r="D272" t="s">
        <v>473</v>
      </c>
      <c r="E272">
        <v>700</v>
      </c>
      <c r="R272" t="s">
        <v>145</v>
      </c>
      <c r="S272" s="2">
        <f t="shared" si="25"/>
        <v>1196520</v>
      </c>
      <c r="T272" s="2">
        <f t="shared" si="26"/>
        <v>708900</v>
      </c>
      <c r="U272" s="2">
        <f t="shared" si="26"/>
        <v>1664300</v>
      </c>
      <c r="V272" s="2">
        <f t="shared" si="26"/>
        <v>969500</v>
      </c>
      <c r="W272" s="2">
        <f t="shared" si="26"/>
        <v>1118400</v>
      </c>
      <c r="X272" s="2">
        <f t="shared" si="26"/>
        <v>1521500</v>
      </c>
      <c r="Y272" s="2" cm="1">
        <f t="array" ref="Y272">_xlfn.XLOOKUP(Y$1&amp;$R272,$C$3:$C$1662&amp;$D$3:$D$1662,$E$3:$E$1662,0,0,1)</f>
        <v>200</v>
      </c>
      <c r="Z272" s="2" cm="1">
        <f t="array" ref="Z272">_xlfn.XLOOKUP(Z$1&amp;$R272,$C$3:$C$1662&amp;$D$3:$D$1662,$E$3:$E$1662,0,0,1)</f>
        <v>1600</v>
      </c>
      <c r="AA272" s="2" cm="1">
        <f t="array" ref="AA272">_xlfn.XLOOKUP(AA$1&amp;$R272,$C$3:$C$1662&amp;$D$3:$D$1662,$E$3:$E$1662,0,0,1)</f>
        <v>0</v>
      </c>
      <c r="AB272" s="2" cm="1">
        <f t="array" ref="AB272">_xlfn.XLOOKUP(AB$1&amp;$R272,$C$3:$C$1662&amp;$D$3:$D$1662,$E$3:$E$1662,0,0,1)</f>
        <v>1100</v>
      </c>
      <c r="AC272" s="2" cm="1">
        <f t="array" ref="AC272">_xlfn.XLOOKUP(AC$1&amp;$R272,$C$3:$C$1662&amp;$D$3:$D$1662,$E$3:$E$1662,0,0,1)</f>
        <v>900</v>
      </c>
    </row>
    <row r="273" spans="3:29" x14ac:dyDescent="0.4">
      <c r="C273" t="s">
        <v>804</v>
      </c>
      <c r="D273" t="s">
        <v>474</v>
      </c>
      <c r="E273">
        <v>900</v>
      </c>
      <c r="R273" t="s">
        <v>61</v>
      </c>
      <c r="S273" s="2">
        <f t="shared" si="25"/>
        <v>1198660</v>
      </c>
      <c r="T273" s="2">
        <f t="shared" si="26"/>
        <v>709200</v>
      </c>
      <c r="U273" s="2">
        <f t="shared" si="26"/>
        <v>1667200</v>
      </c>
      <c r="V273" s="2">
        <f t="shared" si="26"/>
        <v>971800</v>
      </c>
      <c r="W273" s="2">
        <f t="shared" si="26"/>
        <v>1120600</v>
      </c>
      <c r="X273" s="2">
        <f t="shared" si="26"/>
        <v>1524500</v>
      </c>
      <c r="Y273" s="2" cm="1">
        <f t="array" ref="Y273">_xlfn.XLOOKUP(Y$1&amp;$R273,$C$3:$C$1662&amp;$D$3:$D$1662,$E$3:$E$1662,0,0,1)</f>
        <v>300</v>
      </c>
      <c r="Z273" s="2" cm="1">
        <f t="array" ref="Z273">_xlfn.XLOOKUP(Z$1&amp;$R273,$C$3:$C$1662&amp;$D$3:$D$1662,$E$3:$E$1662,0,0,1)</f>
        <v>2900</v>
      </c>
      <c r="AA273" s="2" cm="1">
        <f t="array" ref="AA273">_xlfn.XLOOKUP(AA$1&amp;$R273,$C$3:$C$1662&amp;$D$3:$D$1662,$E$3:$E$1662,0,0,1)</f>
        <v>2300</v>
      </c>
      <c r="AB273" s="2" cm="1">
        <f t="array" ref="AB273">_xlfn.XLOOKUP(AB$1&amp;$R273,$C$3:$C$1662&amp;$D$3:$D$1662,$E$3:$E$1662,0,0,1)</f>
        <v>2200</v>
      </c>
      <c r="AC273" s="2" cm="1">
        <f t="array" ref="AC273">_xlfn.XLOOKUP(AC$1&amp;$R273,$C$3:$C$1662&amp;$D$3:$D$1662,$E$3:$E$1662,0,0,1)</f>
        <v>3000</v>
      </c>
    </row>
    <row r="274" spans="3:29" x14ac:dyDescent="0.4">
      <c r="C274" t="s">
        <v>804</v>
      </c>
      <c r="D274" t="s">
        <v>475</v>
      </c>
      <c r="E274">
        <v>3000</v>
      </c>
      <c r="R274" t="s">
        <v>270</v>
      </c>
      <c r="S274" s="2">
        <f t="shared" si="25"/>
        <v>1199460</v>
      </c>
      <c r="T274" s="2">
        <f t="shared" si="26"/>
        <v>709200</v>
      </c>
      <c r="U274" s="2">
        <f t="shared" si="26"/>
        <v>1667700</v>
      </c>
      <c r="V274" s="2">
        <f t="shared" si="26"/>
        <v>974800</v>
      </c>
      <c r="W274" s="2">
        <f t="shared" si="26"/>
        <v>1121100</v>
      </c>
      <c r="X274" s="2">
        <f t="shared" si="26"/>
        <v>1524500</v>
      </c>
      <c r="Y274" s="2" cm="1">
        <f t="array" ref="Y274">_xlfn.XLOOKUP(Y$1&amp;$R274,$C$3:$C$1662&amp;$D$3:$D$1662,$E$3:$E$1662,0,0,1)</f>
        <v>0</v>
      </c>
      <c r="Z274" s="2" cm="1">
        <f t="array" ref="Z274">_xlfn.XLOOKUP(Z$1&amp;$R274,$C$3:$C$1662&amp;$D$3:$D$1662,$E$3:$E$1662,0,0,1)</f>
        <v>500</v>
      </c>
      <c r="AA274" s="2" cm="1">
        <f t="array" ref="AA274">_xlfn.XLOOKUP(AA$1&amp;$R274,$C$3:$C$1662&amp;$D$3:$D$1662,$E$3:$E$1662,0,0,1)</f>
        <v>3000</v>
      </c>
      <c r="AB274" s="2" cm="1">
        <f t="array" ref="AB274">_xlfn.XLOOKUP(AB$1&amp;$R274,$C$3:$C$1662&amp;$D$3:$D$1662,$E$3:$E$1662,0,0,1)</f>
        <v>500</v>
      </c>
      <c r="AC274" s="2" cm="1">
        <f t="array" ref="AC274">_xlfn.XLOOKUP(AC$1&amp;$R274,$C$3:$C$1662&amp;$D$3:$D$1662,$E$3:$E$1662,0,0,1)</f>
        <v>0</v>
      </c>
    </row>
    <row r="275" spans="3:29" x14ac:dyDescent="0.4">
      <c r="C275" t="s">
        <v>804</v>
      </c>
      <c r="D275" t="s">
        <v>476</v>
      </c>
      <c r="E275">
        <v>0</v>
      </c>
      <c r="R275" t="s">
        <v>77</v>
      </c>
      <c r="S275" s="2">
        <f t="shared" si="25"/>
        <v>1201280</v>
      </c>
      <c r="T275" s="2">
        <f t="shared" si="26"/>
        <v>714500</v>
      </c>
      <c r="U275" s="2">
        <f t="shared" si="26"/>
        <v>1667800</v>
      </c>
      <c r="V275" s="2">
        <f t="shared" si="26"/>
        <v>976200</v>
      </c>
      <c r="W275" s="2">
        <f t="shared" si="26"/>
        <v>1121600</v>
      </c>
      <c r="X275" s="2">
        <f t="shared" si="26"/>
        <v>1526300</v>
      </c>
      <c r="Y275" s="2" cm="1">
        <f t="array" ref="Y275">_xlfn.XLOOKUP(Y$1&amp;$R275,$C$3:$C$1662&amp;$D$3:$D$1662,$E$3:$E$1662,0,0,1)</f>
        <v>5300</v>
      </c>
      <c r="Z275" s="2" cm="1">
        <f t="array" ref="Z275">_xlfn.XLOOKUP(Z$1&amp;$R275,$C$3:$C$1662&amp;$D$3:$D$1662,$E$3:$E$1662,0,0,1)</f>
        <v>100</v>
      </c>
      <c r="AA275" s="2" cm="1">
        <f t="array" ref="AA275">_xlfn.XLOOKUP(AA$1&amp;$R275,$C$3:$C$1662&amp;$D$3:$D$1662,$E$3:$E$1662,0,0,1)</f>
        <v>1400</v>
      </c>
      <c r="AB275" s="2" cm="1">
        <f t="array" ref="AB275">_xlfn.XLOOKUP(AB$1&amp;$R275,$C$3:$C$1662&amp;$D$3:$D$1662,$E$3:$E$1662,0,0,1)</f>
        <v>500</v>
      </c>
      <c r="AC275" s="2" cm="1">
        <f t="array" ref="AC275">_xlfn.XLOOKUP(AC$1&amp;$R275,$C$3:$C$1662&amp;$D$3:$D$1662,$E$3:$E$1662,0,0,1)</f>
        <v>1800</v>
      </c>
    </row>
    <row r="276" spans="3:29" x14ac:dyDescent="0.4">
      <c r="C276" t="s">
        <v>804</v>
      </c>
      <c r="D276" t="s">
        <v>477</v>
      </c>
      <c r="E276">
        <v>1800</v>
      </c>
      <c r="R276" t="s">
        <v>28</v>
      </c>
      <c r="S276" s="2">
        <f t="shared" si="25"/>
        <v>1204900</v>
      </c>
      <c r="T276" s="2">
        <f t="shared" ref="T276:X291" si="27">T275+Y276</f>
        <v>726000</v>
      </c>
      <c r="U276" s="2">
        <f t="shared" si="27"/>
        <v>1669600</v>
      </c>
      <c r="V276" s="2">
        <f t="shared" si="27"/>
        <v>976400</v>
      </c>
      <c r="W276" s="2">
        <f t="shared" si="27"/>
        <v>1124100</v>
      </c>
      <c r="X276" s="2">
        <f t="shared" si="27"/>
        <v>1528400</v>
      </c>
      <c r="Y276" s="2" cm="1">
        <f t="array" ref="Y276">_xlfn.XLOOKUP(Y$1&amp;$R276,$C$3:$C$1662&amp;$D$3:$D$1662,$E$3:$E$1662,0,0,1)</f>
        <v>11500</v>
      </c>
      <c r="Z276" s="2" cm="1">
        <f t="array" ref="Z276">_xlfn.XLOOKUP(Z$1&amp;$R276,$C$3:$C$1662&amp;$D$3:$D$1662,$E$3:$E$1662,0,0,1)</f>
        <v>1800</v>
      </c>
      <c r="AA276" s="2" cm="1">
        <f t="array" ref="AA276">_xlfn.XLOOKUP(AA$1&amp;$R276,$C$3:$C$1662&amp;$D$3:$D$1662,$E$3:$E$1662,0,0,1)</f>
        <v>200</v>
      </c>
      <c r="AB276" s="2" cm="1">
        <f t="array" ref="AB276">_xlfn.XLOOKUP(AB$1&amp;$R276,$C$3:$C$1662&amp;$D$3:$D$1662,$E$3:$E$1662,0,0,1)</f>
        <v>2500</v>
      </c>
      <c r="AC276" s="2" cm="1">
        <f t="array" ref="AC276">_xlfn.XLOOKUP(AC$1&amp;$R276,$C$3:$C$1662&amp;$D$3:$D$1662,$E$3:$E$1662,0,0,1)</f>
        <v>2100</v>
      </c>
    </row>
    <row r="277" spans="3:29" x14ac:dyDescent="0.4">
      <c r="C277" t="s">
        <v>804</v>
      </c>
      <c r="D277" t="s">
        <v>478</v>
      </c>
      <c r="E277">
        <v>2100</v>
      </c>
      <c r="R277" t="s">
        <v>37</v>
      </c>
      <c r="S277" s="2">
        <f t="shared" si="25"/>
        <v>1207120</v>
      </c>
      <c r="T277" s="2">
        <f t="shared" si="27"/>
        <v>729300</v>
      </c>
      <c r="U277" s="2">
        <f t="shared" si="27"/>
        <v>1677100</v>
      </c>
      <c r="V277" s="2">
        <f t="shared" si="27"/>
        <v>976400</v>
      </c>
      <c r="W277" s="2">
        <f t="shared" si="27"/>
        <v>1124400</v>
      </c>
      <c r="X277" s="2">
        <f t="shared" si="27"/>
        <v>1528400</v>
      </c>
      <c r="Y277" s="2" cm="1">
        <f t="array" ref="Y277">_xlfn.XLOOKUP(Y$1&amp;$R277,$C$3:$C$1662&amp;$D$3:$D$1662,$E$3:$E$1662,0,0,1)</f>
        <v>3300</v>
      </c>
      <c r="Z277" s="2" cm="1">
        <f t="array" ref="Z277">_xlfn.XLOOKUP(Z$1&amp;$R277,$C$3:$C$1662&amp;$D$3:$D$1662,$E$3:$E$1662,0,0,1)</f>
        <v>7500</v>
      </c>
      <c r="AA277" s="2" cm="1">
        <f t="array" ref="AA277">_xlfn.XLOOKUP(AA$1&amp;$R277,$C$3:$C$1662&amp;$D$3:$D$1662,$E$3:$E$1662,0,0,1)</f>
        <v>0</v>
      </c>
      <c r="AB277" s="2" cm="1">
        <f t="array" ref="AB277">_xlfn.XLOOKUP(AB$1&amp;$R277,$C$3:$C$1662&amp;$D$3:$D$1662,$E$3:$E$1662,0,0,1)</f>
        <v>300</v>
      </c>
      <c r="AC277" s="2" cm="1">
        <f t="array" ref="AC277">_xlfn.XLOOKUP(AC$1&amp;$R277,$C$3:$C$1662&amp;$D$3:$D$1662,$E$3:$E$1662,0,0,1)</f>
        <v>0</v>
      </c>
    </row>
    <row r="278" spans="3:29" x14ac:dyDescent="0.4">
      <c r="C278" t="s">
        <v>804</v>
      </c>
      <c r="D278" t="s">
        <v>479</v>
      </c>
      <c r="E278">
        <v>0</v>
      </c>
      <c r="R278" t="s">
        <v>43</v>
      </c>
      <c r="S278" s="2">
        <f t="shared" si="25"/>
        <v>1210640</v>
      </c>
      <c r="T278" s="2">
        <f t="shared" si="27"/>
        <v>729300</v>
      </c>
      <c r="U278" s="2">
        <f t="shared" si="27"/>
        <v>1677200</v>
      </c>
      <c r="V278" s="2">
        <f t="shared" si="27"/>
        <v>978800</v>
      </c>
      <c r="W278" s="2">
        <f t="shared" si="27"/>
        <v>1138200</v>
      </c>
      <c r="X278" s="2">
        <f t="shared" si="27"/>
        <v>1529700</v>
      </c>
      <c r="Y278" s="2" cm="1">
        <f t="array" ref="Y278">_xlfn.XLOOKUP(Y$1&amp;$R278,$C$3:$C$1662&amp;$D$3:$D$1662,$E$3:$E$1662,0,0,1)</f>
        <v>0</v>
      </c>
      <c r="Z278" s="2" cm="1">
        <f t="array" ref="Z278">_xlfn.XLOOKUP(Z$1&amp;$R278,$C$3:$C$1662&amp;$D$3:$D$1662,$E$3:$E$1662,0,0,1)</f>
        <v>100</v>
      </c>
      <c r="AA278" s="2" cm="1">
        <f t="array" ref="AA278">_xlfn.XLOOKUP(AA$1&amp;$R278,$C$3:$C$1662&amp;$D$3:$D$1662,$E$3:$E$1662,0,0,1)</f>
        <v>2400</v>
      </c>
      <c r="AB278" s="2" cm="1">
        <f t="array" ref="AB278">_xlfn.XLOOKUP(AB$1&amp;$R278,$C$3:$C$1662&amp;$D$3:$D$1662,$E$3:$E$1662,0,0,1)</f>
        <v>13800</v>
      </c>
      <c r="AC278" s="2" cm="1">
        <f t="array" ref="AC278">_xlfn.XLOOKUP(AC$1&amp;$R278,$C$3:$C$1662&amp;$D$3:$D$1662,$E$3:$E$1662,0,0,1)</f>
        <v>1300</v>
      </c>
    </row>
    <row r="279" spans="3:29" x14ac:dyDescent="0.4">
      <c r="C279" t="s">
        <v>804</v>
      </c>
      <c r="D279" t="s">
        <v>480</v>
      </c>
      <c r="E279">
        <v>1300</v>
      </c>
      <c r="R279" t="s">
        <v>66</v>
      </c>
      <c r="S279" s="2">
        <f t="shared" si="25"/>
        <v>1214620</v>
      </c>
      <c r="T279" s="2">
        <f t="shared" si="27"/>
        <v>731000</v>
      </c>
      <c r="U279" s="2">
        <f t="shared" si="27"/>
        <v>1680600</v>
      </c>
      <c r="V279" s="2">
        <f t="shared" si="27"/>
        <v>979100</v>
      </c>
      <c r="W279" s="2">
        <f t="shared" si="27"/>
        <v>1149100</v>
      </c>
      <c r="X279" s="2">
        <f t="shared" si="27"/>
        <v>1533300</v>
      </c>
      <c r="Y279" s="2" cm="1">
        <f t="array" ref="Y279">_xlfn.XLOOKUP(Y$1&amp;$R279,$C$3:$C$1662&amp;$D$3:$D$1662,$E$3:$E$1662,0,0,1)</f>
        <v>1700</v>
      </c>
      <c r="Z279" s="2" cm="1">
        <f t="array" ref="Z279">_xlfn.XLOOKUP(Z$1&amp;$R279,$C$3:$C$1662&amp;$D$3:$D$1662,$E$3:$E$1662,0,0,1)</f>
        <v>3400</v>
      </c>
      <c r="AA279" s="2" cm="1">
        <f t="array" ref="AA279">_xlfn.XLOOKUP(AA$1&amp;$R279,$C$3:$C$1662&amp;$D$3:$D$1662,$E$3:$E$1662,0,0,1)</f>
        <v>300</v>
      </c>
      <c r="AB279" s="2" cm="1">
        <f t="array" ref="AB279">_xlfn.XLOOKUP(AB$1&amp;$R279,$C$3:$C$1662&amp;$D$3:$D$1662,$E$3:$E$1662,0,0,1)</f>
        <v>10900</v>
      </c>
      <c r="AC279" s="2" cm="1">
        <f t="array" ref="AC279">_xlfn.XLOOKUP(AC$1&amp;$R279,$C$3:$C$1662&amp;$D$3:$D$1662,$E$3:$E$1662,0,0,1)</f>
        <v>3600</v>
      </c>
    </row>
    <row r="280" spans="3:29" x14ac:dyDescent="0.4">
      <c r="C280" t="s">
        <v>804</v>
      </c>
      <c r="D280" t="s">
        <v>481</v>
      </c>
      <c r="E280">
        <v>3600</v>
      </c>
      <c r="R280" t="s">
        <v>67</v>
      </c>
      <c r="S280" s="2">
        <f t="shared" si="25"/>
        <v>1218380</v>
      </c>
      <c r="T280" s="2">
        <f t="shared" si="27"/>
        <v>731200</v>
      </c>
      <c r="U280" s="2">
        <f t="shared" si="27"/>
        <v>1682500</v>
      </c>
      <c r="V280" s="2">
        <f t="shared" si="27"/>
        <v>979100</v>
      </c>
      <c r="W280" s="2">
        <f t="shared" si="27"/>
        <v>1165400</v>
      </c>
      <c r="X280" s="2">
        <f t="shared" si="27"/>
        <v>1533700</v>
      </c>
      <c r="Y280" s="2" cm="1">
        <f t="array" ref="Y280">_xlfn.XLOOKUP(Y$1&amp;$R280,$C$3:$C$1662&amp;$D$3:$D$1662,$E$3:$E$1662,0,0,1)</f>
        <v>200</v>
      </c>
      <c r="Z280" s="2" cm="1">
        <f t="array" ref="Z280">_xlfn.XLOOKUP(Z$1&amp;$R280,$C$3:$C$1662&amp;$D$3:$D$1662,$E$3:$E$1662,0,0,1)</f>
        <v>1900</v>
      </c>
      <c r="AA280" s="2" cm="1">
        <f t="array" ref="AA280">_xlfn.XLOOKUP(AA$1&amp;$R280,$C$3:$C$1662&amp;$D$3:$D$1662,$E$3:$E$1662,0,0,1)</f>
        <v>0</v>
      </c>
      <c r="AB280" s="2" cm="1">
        <f t="array" ref="AB280">_xlfn.XLOOKUP(AB$1&amp;$R280,$C$3:$C$1662&amp;$D$3:$D$1662,$E$3:$E$1662,0,0,1)</f>
        <v>16300</v>
      </c>
      <c r="AC280" s="2" cm="1">
        <f t="array" ref="AC280">_xlfn.XLOOKUP(AC$1&amp;$R280,$C$3:$C$1662&amp;$D$3:$D$1662,$E$3:$E$1662,0,0,1)</f>
        <v>400</v>
      </c>
    </row>
    <row r="281" spans="3:29" x14ac:dyDescent="0.4">
      <c r="C281" t="s">
        <v>804</v>
      </c>
      <c r="D281" t="s">
        <v>482</v>
      </c>
      <c r="E281">
        <v>400</v>
      </c>
      <c r="R281" t="s">
        <v>12</v>
      </c>
      <c r="S281" s="2">
        <f t="shared" si="25"/>
        <v>1221860</v>
      </c>
      <c r="T281" s="2">
        <f t="shared" si="27"/>
        <v>732300</v>
      </c>
      <c r="U281" s="2">
        <f t="shared" si="27"/>
        <v>1683000</v>
      </c>
      <c r="V281" s="2">
        <f t="shared" si="27"/>
        <v>980200</v>
      </c>
      <c r="W281" s="2">
        <f t="shared" si="27"/>
        <v>1179900</v>
      </c>
      <c r="X281" s="2">
        <f t="shared" si="27"/>
        <v>1533900</v>
      </c>
      <c r="Y281" s="2" cm="1">
        <f t="array" ref="Y281">_xlfn.XLOOKUP(Y$1&amp;$R281,$C$3:$C$1662&amp;$D$3:$D$1662,$E$3:$E$1662,0,0,1)</f>
        <v>1100</v>
      </c>
      <c r="Z281" s="2" cm="1">
        <f t="array" ref="Z281">_xlfn.XLOOKUP(Z$1&amp;$R281,$C$3:$C$1662&amp;$D$3:$D$1662,$E$3:$E$1662,0,0,1)</f>
        <v>500</v>
      </c>
      <c r="AA281" s="2" cm="1">
        <f t="array" ref="AA281">_xlfn.XLOOKUP(AA$1&amp;$R281,$C$3:$C$1662&amp;$D$3:$D$1662,$E$3:$E$1662,0,0,1)</f>
        <v>1100</v>
      </c>
      <c r="AB281" s="2" cm="1">
        <f t="array" ref="AB281">_xlfn.XLOOKUP(AB$1&amp;$R281,$C$3:$C$1662&amp;$D$3:$D$1662,$E$3:$E$1662,0,0,1)</f>
        <v>14500</v>
      </c>
      <c r="AC281" s="2" cm="1">
        <f t="array" ref="AC281">_xlfn.XLOOKUP(AC$1&amp;$R281,$C$3:$C$1662&amp;$D$3:$D$1662,$E$3:$E$1662,0,0,1)</f>
        <v>200</v>
      </c>
    </row>
    <row r="282" spans="3:29" x14ac:dyDescent="0.4">
      <c r="C282" t="s">
        <v>804</v>
      </c>
      <c r="D282" t="s">
        <v>483</v>
      </c>
      <c r="E282">
        <v>200</v>
      </c>
      <c r="R282" t="s">
        <v>19</v>
      </c>
      <c r="S282" s="2">
        <f t="shared" si="25"/>
        <v>1223540</v>
      </c>
      <c r="T282" s="2">
        <f t="shared" si="27"/>
        <v>738000</v>
      </c>
      <c r="U282" s="2">
        <f t="shared" si="27"/>
        <v>1683000</v>
      </c>
      <c r="V282" s="2">
        <f t="shared" si="27"/>
        <v>980400</v>
      </c>
      <c r="W282" s="2">
        <f t="shared" si="27"/>
        <v>1182000</v>
      </c>
      <c r="X282" s="2">
        <f t="shared" si="27"/>
        <v>1534300</v>
      </c>
      <c r="Y282" s="2" cm="1">
        <f t="array" ref="Y282">_xlfn.XLOOKUP(Y$1&amp;$R282,$C$3:$C$1662&amp;$D$3:$D$1662,$E$3:$E$1662,0,0,1)</f>
        <v>5700</v>
      </c>
      <c r="Z282" s="2" cm="1">
        <f t="array" ref="Z282">_xlfn.XLOOKUP(Z$1&amp;$R282,$C$3:$C$1662&amp;$D$3:$D$1662,$E$3:$E$1662,0,0,1)</f>
        <v>0</v>
      </c>
      <c r="AA282" s="2" cm="1">
        <f t="array" ref="AA282">_xlfn.XLOOKUP(AA$1&amp;$R282,$C$3:$C$1662&amp;$D$3:$D$1662,$E$3:$E$1662,0,0,1)</f>
        <v>200</v>
      </c>
      <c r="AB282" s="2" cm="1">
        <f t="array" ref="AB282">_xlfn.XLOOKUP(AB$1&amp;$R282,$C$3:$C$1662&amp;$D$3:$D$1662,$E$3:$E$1662,0,0,1)</f>
        <v>2100</v>
      </c>
      <c r="AC282" s="2" cm="1">
        <f t="array" ref="AC282">_xlfn.XLOOKUP(AC$1&amp;$R282,$C$3:$C$1662&amp;$D$3:$D$1662,$E$3:$E$1662,0,0,1)</f>
        <v>400</v>
      </c>
    </row>
    <row r="283" spans="3:29" x14ac:dyDescent="0.4">
      <c r="C283" t="s">
        <v>804</v>
      </c>
      <c r="D283" t="s">
        <v>484</v>
      </c>
      <c r="E283">
        <v>400</v>
      </c>
      <c r="R283" t="s">
        <v>31</v>
      </c>
      <c r="S283" s="2">
        <f t="shared" si="25"/>
        <v>1226300</v>
      </c>
      <c r="T283" s="2">
        <f t="shared" si="27"/>
        <v>738900</v>
      </c>
      <c r="U283" s="2">
        <f t="shared" si="27"/>
        <v>1689300</v>
      </c>
      <c r="V283" s="2">
        <f t="shared" si="27"/>
        <v>984800</v>
      </c>
      <c r="W283" s="2">
        <f t="shared" si="27"/>
        <v>1183400</v>
      </c>
      <c r="X283" s="2">
        <f t="shared" si="27"/>
        <v>1535100</v>
      </c>
      <c r="Y283" s="2" cm="1">
        <f t="array" ref="Y283">_xlfn.XLOOKUP(Y$1&amp;$R283,$C$3:$C$1662&amp;$D$3:$D$1662,$E$3:$E$1662,0,0,1)</f>
        <v>900</v>
      </c>
      <c r="Z283" s="2" cm="1">
        <f t="array" ref="Z283">_xlfn.XLOOKUP(Z$1&amp;$R283,$C$3:$C$1662&amp;$D$3:$D$1662,$E$3:$E$1662,0,0,1)</f>
        <v>6300</v>
      </c>
      <c r="AA283" s="2" cm="1">
        <f t="array" ref="AA283">_xlfn.XLOOKUP(AA$1&amp;$R283,$C$3:$C$1662&amp;$D$3:$D$1662,$E$3:$E$1662,0,0,1)</f>
        <v>4400</v>
      </c>
      <c r="AB283" s="2" cm="1">
        <f t="array" ref="AB283">_xlfn.XLOOKUP(AB$1&amp;$R283,$C$3:$C$1662&amp;$D$3:$D$1662,$E$3:$E$1662,0,0,1)</f>
        <v>1400</v>
      </c>
      <c r="AC283" s="2" cm="1">
        <f t="array" ref="AC283">_xlfn.XLOOKUP(AC$1&amp;$R283,$C$3:$C$1662&amp;$D$3:$D$1662,$E$3:$E$1662,0,0,1)</f>
        <v>800</v>
      </c>
    </row>
    <row r="284" spans="3:29" x14ac:dyDescent="0.4">
      <c r="C284" t="s">
        <v>804</v>
      </c>
      <c r="D284" t="s">
        <v>485</v>
      </c>
      <c r="E284">
        <v>800</v>
      </c>
      <c r="R284" t="s">
        <v>91</v>
      </c>
      <c r="S284" s="2">
        <f t="shared" si="25"/>
        <v>1229060</v>
      </c>
      <c r="T284" s="2">
        <f t="shared" si="27"/>
        <v>742400</v>
      </c>
      <c r="U284" s="2">
        <f t="shared" si="27"/>
        <v>1693100</v>
      </c>
      <c r="V284" s="2">
        <f t="shared" si="27"/>
        <v>984900</v>
      </c>
      <c r="W284" s="2">
        <f t="shared" si="27"/>
        <v>1184900</v>
      </c>
      <c r="X284" s="2">
        <f t="shared" si="27"/>
        <v>1540000</v>
      </c>
      <c r="Y284" s="2" cm="1">
        <f t="array" ref="Y284">_xlfn.XLOOKUP(Y$1&amp;$R284,$C$3:$C$1662&amp;$D$3:$D$1662,$E$3:$E$1662,0,0,1)</f>
        <v>3500</v>
      </c>
      <c r="Z284" s="2" cm="1">
        <f t="array" ref="Z284">_xlfn.XLOOKUP(Z$1&amp;$R284,$C$3:$C$1662&amp;$D$3:$D$1662,$E$3:$E$1662,0,0,1)</f>
        <v>3800</v>
      </c>
      <c r="AA284" s="2" cm="1">
        <f t="array" ref="AA284">_xlfn.XLOOKUP(AA$1&amp;$R284,$C$3:$C$1662&amp;$D$3:$D$1662,$E$3:$E$1662,0,0,1)</f>
        <v>100</v>
      </c>
      <c r="AB284" s="2" cm="1">
        <f t="array" ref="AB284">_xlfn.XLOOKUP(AB$1&amp;$R284,$C$3:$C$1662&amp;$D$3:$D$1662,$E$3:$E$1662,0,0,1)</f>
        <v>1500</v>
      </c>
      <c r="AC284" s="2" cm="1">
        <f t="array" ref="AC284">_xlfn.XLOOKUP(AC$1&amp;$R284,$C$3:$C$1662&amp;$D$3:$D$1662,$E$3:$E$1662,0,0,1)</f>
        <v>4900</v>
      </c>
    </row>
    <row r="285" spans="3:29" x14ac:dyDescent="0.4">
      <c r="C285" t="s">
        <v>804</v>
      </c>
      <c r="D285" t="s">
        <v>486</v>
      </c>
      <c r="E285">
        <v>4900</v>
      </c>
      <c r="R285" t="s">
        <v>169</v>
      </c>
      <c r="S285" s="2">
        <f t="shared" si="25"/>
        <v>1231600</v>
      </c>
      <c r="T285" s="2">
        <f t="shared" si="27"/>
        <v>746900</v>
      </c>
      <c r="U285" s="2">
        <f t="shared" si="27"/>
        <v>1698500</v>
      </c>
      <c r="V285" s="2">
        <f t="shared" si="27"/>
        <v>985100</v>
      </c>
      <c r="W285" s="2">
        <f t="shared" si="27"/>
        <v>1185300</v>
      </c>
      <c r="X285" s="2">
        <f t="shared" si="27"/>
        <v>1542200</v>
      </c>
      <c r="Y285" s="2" cm="1">
        <f t="array" ref="Y285">_xlfn.XLOOKUP(Y$1&amp;$R285,$C$3:$C$1662&amp;$D$3:$D$1662,$E$3:$E$1662,0,0,1)</f>
        <v>4500</v>
      </c>
      <c r="Z285" s="2" cm="1">
        <f t="array" ref="Z285">_xlfn.XLOOKUP(Z$1&amp;$R285,$C$3:$C$1662&amp;$D$3:$D$1662,$E$3:$E$1662,0,0,1)</f>
        <v>5400</v>
      </c>
      <c r="AA285" s="2" cm="1">
        <f t="array" ref="AA285">_xlfn.XLOOKUP(AA$1&amp;$R285,$C$3:$C$1662&amp;$D$3:$D$1662,$E$3:$E$1662,0,0,1)</f>
        <v>200</v>
      </c>
      <c r="AB285" s="2" cm="1">
        <f t="array" ref="AB285">_xlfn.XLOOKUP(AB$1&amp;$R285,$C$3:$C$1662&amp;$D$3:$D$1662,$E$3:$E$1662,0,0,1)</f>
        <v>400</v>
      </c>
      <c r="AC285" s="2" cm="1">
        <f t="array" ref="AC285">_xlfn.XLOOKUP(AC$1&amp;$R285,$C$3:$C$1662&amp;$D$3:$D$1662,$E$3:$E$1662,0,0,1)</f>
        <v>2200</v>
      </c>
    </row>
    <row r="286" spans="3:29" x14ac:dyDescent="0.4">
      <c r="C286" t="s">
        <v>804</v>
      </c>
      <c r="D286" t="s">
        <v>487</v>
      </c>
      <c r="E286">
        <v>2200</v>
      </c>
      <c r="R286" t="s">
        <v>52</v>
      </c>
      <c r="S286" s="2">
        <f t="shared" si="25"/>
        <v>1233020</v>
      </c>
      <c r="T286" s="2">
        <f t="shared" si="27"/>
        <v>749400</v>
      </c>
      <c r="U286" s="2">
        <f t="shared" si="27"/>
        <v>1700200</v>
      </c>
      <c r="V286" s="2">
        <f t="shared" si="27"/>
        <v>985300</v>
      </c>
      <c r="W286" s="2">
        <f t="shared" si="27"/>
        <v>1185600</v>
      </c>
      <c r="X286" s="2">
        <f t="shared" si="27"/>
        <v>1544600</v>
      </c>
      <c r="Y286" s="2" cm="1">
        <f t="array" ref="Y286">_xlfn.XLOOKUP(Y$1&amp;$R286,$C$3:$C$1662&amp;$D$3:$D$1662,$E$3:$E$1662,0,0,1)</f>
        <v>2500</v>
      </c>
      <c r="Z286" s="2" cm="1">
        <f t="array" ref="Z286">_xlfn.XLOOKUP(Z$1&amp;$R286,$C$3:$C$1662&amp;$D$3:$D$1662,$E$3:$E$1662,0,0,1)</f>
        <v>1700</v>
      </c>
      <c r="AA286" s="2" cm="1">
        <f t="array" ref="AA286">_xlfn.XLOOKUP(AA$1&amp;$R286,$C$3:$C$1662&amp;$D$3:$D$1662,$E$3:$E$1662,0,0,1)</f>
        <v>200</v>
      </c>
      <c r="AB286" s="2" cm="1">
        <f t="array" ref="AB286">_xlfn.XLOOKUP(AB$1&amp;$R286,$C$3:$C$1662&amp;$D$3:$D$1662,$E$3:$E$1662,0,0,1)</f>
        <v>300</v>
      </c>
      <c r="AC286" s="2" cm="1">
        <f t="array" ref="AC286">_xlfn.XLOOKUP(AC$1&amp;$R286,$C$3:$C$1662&amp;$D$3:$D$1662,$E$3:$E$1662,0,0,1)</f>
        <v>2400</v>
      </c>
    </row>
    <row r="287" spans="3:29" x14ac:dyDescent="0.4">
      <c r="C287" t="s">
        <v>804</v>
      </c>
      <c r="D287" t="s">
        <v>488</v>
      </c>
      <c r="E287">
        <v>2400</v>
      </c>
      <c r="R287" t="s">
        <v>72</v>
      </c>
      <c r="S287" s="2">
        <f t="shared" si="25"/>
        <v>1235160</v>
      </c>
      <c r="T287" s="2">
        <f t="shared" si="27"/>
        <v>753000</v>
      </c>
      <c r="U287" s="2">
        <f t="shared" si="27"/>
        <v>1701000</v>
      </c>
      <c r="V287" s="2">
        <f t="shared" si="27"/>
        <v>986300</v>
      </c>
      <c r="W287" s="2">
        <f t="shared" si="27"/>
        <v>1190200</v>
      </c>
      <c r="X287" s="2">
        <f t="shared" si="27"/>
        <v>1545300</v>
      </c>
      <c r="Y287" s="2" cm="1">
        <f t="array" ref="Y287">_xlfn.XLOOKUP(Y$1&amp;$R287,$C$3:$C$1662&amp;$D$3:$D$1662,$E$3:$E$1662,0,0,1)</f>
        <v>3600</v>
      </c>
      <c r="Z287" s="2" cm="1">
        <f t="array" ref="Z287">_xlfn.XLOOKUP(Z$1&amp;$R287,$C$3:$C$1662&amp;$D$3:$D$1662,$E$3:$E$1662,0,0,1)</f>
        <v>800</v>
      </c>
      <c r="AA287" s="2" cm="1">
        <f t="array" ref="AA287">_xlfn.XLOOKUP(AA$1&amp;$R287,$C$3:$C$1662&amp;$D$3:$D$1662,$E$3:$E$1662,0,0,1)</f>
        <v>1000</v>
      </c>
      <c r="AB287" s="2" cm="1">
        <f t="array" ref="AB287">_xlfn.XLOOKUP(AB$1&amp;$R287,$C$3:$C$1662&amp;$D$3:$D$1662,$E$3:$E$1662,0,0,1)</f>
        <v>4600</v>
      </c>
      <c r="AC287" s="2" cm="1">
        <f t="array" ref="AC287">_xlfn.XLOOKUP(AC$1&amp;$R287,$C$3:$C$1662&amp;$D$3:$D$1662,$E$3:$E$1662,0,0,1)</f>
        <v>700</v>
      </c>
    </row>
    <row r="288" spans="3:29" x14ac:dyDescent="0.4">
      <c r="C288" t="s">
        <v>804</v>
      </c>
      <c r="D288" t="s">
        <v>489</v>
      </c>
      <c r="E288">
        <v>700</v>
      </c>
      <c r="R288" t="s">
        <v>277</v>
      </c>
      <c r="S288" s="2">
        <f t="shared" si="25"/>
        <v>1238340</v>
      </c>
      <c r="T288" s="2">
        <f t="shared" si="27"/>
        <v>760900</v>
      </c>
      <c r="U288" s="2">
        <f t="shared" si="27"/>
        <v>1702600</v>
      </c>
      <c r="V288" s="2">
        <f t="shared" si="27"/>
        <v>991600</v>
      </c>
      <c r="W288" s="2">
        <f t="shared" si="27"/>
        <v>1191100</v>
      </c>
      <c r="X288" s="2">
        <f t="shared" si="27"/>
        <v>1545500</v>
      </c>
      <c r="Y288" s="2" cm="1">
        <f t="array" ref="Y288">_xlfn.XLOOKUP(Y$1&amp;$R288,$C$3:$C$1662&amp;$D$3:$D$1662,$E$3:$E$1662,0,0,1)</f>
        <v>7900</v>
      </c>
      <c r="Z288" s="2" cm="1">
        <f t="array" ref="Z288">_xlfn.XLOOKUP(Z$1&amp;$R288,$C$3:$C$1662&amp;$D$3:$D$1662,$E$3:$E$1662,0,0,1)</f>
        <v>1600</v>
      </c>
      <c r="AA288" s="2" cm="1">
        <f t="array" ref="AA288">_xlfn.XLOOKUP(AA$1&amp;$R288,$C$3:$C$1662&amp;$D$3:$D$1662,$E$3:$E$1662,0,0,1)</f>
        <v>5300</v>
      </c>
      <c r="AB288" s="2" cm="1">
        <f t="array" ref="AB288">_xlfn.XLOOKUP(AB$1&amp;$R288,$C$3:$C$1662&amp;$D$3:$D$1662,$E$3:$E$1662,0,0,1)</f>
        <v>900</v>
      </c>
      <c r="AC288" s="2" cm="1">
        <f t="array" ref="AC288">_xlfn.XLOOKUP(AC$1&amp;$R288,$C$3:$C$1662&amp;$D$3:$D$1662,$E$3:$E$1662,0,0,1)</f>
        <v>200</v>
      </c>
    </row>
    <row r="289" spans="3:29" x14ac:dyDescent="0.4">
      <c r="C289" t="s">
        <v>804</v>
      </c>
      <c r="D289" t="s">
        <v>490</v>
      </c>
      <c r="E289">
        <v>200</v>
      </c>
      <c r="R289" t="s">
        <v>56</v>
      </c>
      <c r="S289" s="2">
        <f t="shared" si="25"/>
        <v>1240360</v>
      </c>
      <c r="T289" s="2">
        <f t="shared" si="27"/>
        <v>764000</v>
      </c>
      <c r="U289" s="2">
        <f t="shared" si="27"/>
        <v>1705100</v>
      </c>
      <c r="V289" s="2">
        <f t="shared" si="27"/>
        <v>991600</v>
      </c>
      <c r="W289" s="2">
        <f t="shared" si="27"/>
        <v>1194300</v>
      </c>
      <c r="X289" s="2">
        <f t="shared" si="27"/>
        <v>1546800</v>
      </c>
      <c r="Y289" s="2" cm="1">
        <f t="array" ref="Y289">_xlfn.XLOOKUP(Y$1&amp;$R289,$C$3:$C$1662&amp;$D$3:$D$1662,$E$3:$E$1662,0,0,1)</f>
        <v>3100</v>
      </c>
      <c r="Z289" s="2" cm="1">
        <f t="array" ref="Z289">_xlfn.XLOOKUP(Z$1&amp;$R289,$C$3:$C$1662&amp;$D$3:$D$1662,$E$3:$E$1662,0,0,1)</f>
        <v>2500</v>
      </c>
      <c r="AA289" s="2" cm="1">
        <f t="array" ref="AA289">_xlfn.XLOOKUP(AA$1&amp;$R289,$C$3:$C$1662&amp;$D$3:$D$1662,$E$3:$E$1662,0,0,1)</f>
        <v>0</v>
      </c>
      <c r="AB289" s="2" cm="1">
        <f t="array" ref="AB289">_xlfn.XLOOKUP(AB$1&amp;$R289,$C$3:$C$1662&amp;$D$3:$D$1662,$E$3:$E$1662,0,0,1)</f>
        <v>3200</v>
      </c>
      <c r="AC289" s="2" cm="1">
        <f t="array" ref="AC289">_xlfn.XLOOKUP(AC$1&amp;$R289,$C$3:$C$1662&amp;$D$3:$D$1662,$E$3:$E$1662,0,0,1)</f>
        <v>1300</v>
      </c>
    </row>
    <row r="290" spans="3:29" x14ac:dyDescent="0.4">
      <c r="C290" t="s">
        <v>804</v>
      </c>
      <c r="D290" t="s">
        <v>491</v>
      </c>
      <c r="E290">
        <v>1300</v>
      </c>
      <c r="R290" t="s">
        <v>35</v>
      </c>
      <c r="S290" s="2">
        <f t="shared" si="25"/>
        <v>1241800</v>
      </c>
      <c r="T290" s="2">
        <f t="shared" si="27"/>
        <v>766400</v>
      </c>
      <c r="U290" s="2">
        <f t="shared" si="27"/>
        <v>1709400</v>
      </c>
      <c r="V290" s="2">
        <f t="shared" si="27"/>
        <v>991600</v>
      </c>
      <c r="W290" s="2">
        <f t="shared" si="27"/>
        <v>1194800</v>
      </c>
      <c r="X290" s="2">
        <f t="shared" si="27"/>
        <v>1546800</v>
      </c>
      <c r="Y290" s="2" cm="1">
        <f t="array" ref="Y290">_xlfn.XLOOKUP(Y$1&amp;$R290,$C$3:$C$1662&amp;$D$3:$D$1662,$E$3:$E$1662,0,0,1)</f>
        <v>2400</v>
      </c>
      <c r="Z290" s="2" cm="1">
        <f t="array" ref="Z290">_xlfn.XLOOKUP(Z$1&amp;$R290,$C$3:$C$1662&amp;$D$3:$D$1662,$E$3:$E$1662,0,0,1)</f>
        <v>4300</v>
      </c>
      <c r="AA290" s="2" cm="1">
        <f t="array" ref="AA290">_xlfn.XLOOKUP(AA$1&amp;$R290,$C$3:$C$1662&amp;$D$3:$D$1662,$E$3:$E$1662,0,0,1)</f>
        <v>0</v>
      </c>
      <c r="AB290" s="2" cm="1">
        <f t="array" ref="AB290">_xlfn.XLOOKUP(AB$1&amp;$R290,$C$3:$C$1662&amp;$D$3:$D$1662,$E$3:$E$1662,0,0,1)</f>
        <v>500</v>
      </c>
      <c r="AC290" s="2" cm="1">
        <f t="array" ref="AC290">_xlfn.XLOOKUP(AC$1&amp;$R290,$C$3:$C$1662&amp;$D$3:$D$1662,$E$3:$E$1662,0,0,1)</f>
        <v>0</v>
      </c>
    </row>
    <row r="291" spans="3:29" x14ac:dyDescent="0.4">
      <c r="C291" t="s">
        <v>804</v>
      </c>
      <c r="D291" t="s">
        <v>492</v>
      </c>
      <c r="E291">
        <v>0</v>
      </c>
      <c r="R291" t="s">
        <v>309</v>
      </c>
      <c r="S291" s="2">
        <f t="shared" si="25"/>
        <v>1243220</v>
      </c>
      <c r="T291" s="2">
        <f t="shared" si="27"/>
        <v>770100</v>
      </c>
      <c r="U291" s="2">
        <f t="shared" si="27"/>
        <v>1709800</v>
      </c>
      <c r="V291" s="2">
        <f t="shared" si="27"/>
        <v>993100</v>
      </c>
      <c r="W291" s="2">
        <f t="shared" si="27"/>
        <v>1194800</v>
      </c>
      <c r="X291" s="2">
        <f t="shared" si="27"/>
        <v>1548300</v>
      </c>
      <c r="Y291" s="2" cm="1">
        <f t="array" ref="Y291">_xlfn.XLOOKUP(Y$1&amp;$R291,$C$3:$C$1662&amp;$D$3:$D$1662,$E$3:$E$1662,0,0,1)</f>
        <v>3700</v>
      </c>
      <c r="Z291" s="2" cm="1">
        <f t="array" ref="Z291">_xlfn.XLOOKUP(Z$1&amp;$R291,$C$3:$C$1662&amp;$D$3:$D$1662,$E$3:$E$1662,0,0,1)</f>
        <v>400</v>
      </c>
      <c r="AA291" s="2" cm="1">
        <f t="array" ref="AA291">_xlfn.XLOOKUP(AA$1&amp;$R291,$C$3:$C$1662&amp;$D$3:$D$1662,$E$3:$E$1662,0,0,1)</f>
        <v>1500</v>
      </c>
      <c r="AB291" s="2" cm="1">
        <f t="array" ref="AB291">_xlfn.XLOOKUP(AB$1&amp;$R291,$C$3:$C$1662&amp;$D$3:$D$1662,$E$3:$E$1662,0,0,1)</f>
        <v>0</v>
      </c>
      <c r="AC291" s="2" cm="1">
        <f t="array" ref="AC291">_xlfn.XLOOKUP(AC$1&amp;$R291,$C$3:$C$1662&amp;$D$3:$D$1662,$E$3:$E$1662,0,0,1)</f>
        <v>1500</v>
      </c>
    </row>
    <row r="292" spans="3:29" x14ac:dyDescent="0.4">
      <c r="C292" t="s">
        <v>804</v>
      </c>
      <c r="D292" t="s">
        <v>493</v>
      </c>
      <c r="E292">
        <v>1500</v>
      </c>
      <c r="R292" t="s">
        <v>278</v>
      </c>
      <c r="S292" s="2">
        <f t="shared" si="25"/>
        <v>1244700</v>
      </c>
      <c r="T292" s="2">
        <f t="shared" ref="T292:X307" si="28">T291+Y292</f>
        <v>770400</v>
      </c>
      <c r="U292" s="2">
        <f t="shared" si="28"/>
        <v>1713100</v>
      </c>
      <c r="V292" s="2">
        <f t="shared" si="28"/>
        <v>993300</v>
      </c>
      <c r="W292" s="2">
        <f t="shared" si="28"/>
        <v>1198400</v>
      </c>
      <c r="X292" s="2">
        <f t="shared" si="28"/>
        <v>1548300</v>
      </c>
      <c r="Y292" s="2" cm="1">
        <f t="array" ref="Y292">_xlfn.XLOOKUP(Y$1&amp;$R292,$C$3:$C$1662&amp;$D$3:$D$1662,$E$3:$E$1662,0,0,1)</f>
        <v>300</v>
      </c>
      <c r="Z292" s="2" cm="1">
        <f t="array" ref="Z292">_xlfn.XLOOKUP(Z$1&amp;$R292,$C$3:$C$1662&amp;$D$3:$D$1662,$E$3:$E$1662,0,0,1)</f>
        <v>3300</v>
      </c>
      <c r="AA292" s="2" cm="1">
        <f t="array" ref="AA292">_xlfn.XLOOKUP(AA$1&amp;$R292,$C$3:$C$1662&amp;$D$3:$D$1662,$E$3:$E$1662,0,0,1)</f>
        <v>200</v>
      </c>
      <c r="AB292" s="2" cm="1">
        <f t="array" ref="AB292">_xlfn.XLOOKUP(AB$1&amp;$R292,$C$3:$C$1662&amp;$D$3:$D$1662,$E$3:$E$1662,0,0,1)</f>
        <v>3600</v>
      </c>
      <c r="AC292" s="2" cm="1">
        <f t="array" ref="AC292">_xlfn.XLOOKUP(AC$1&amp;$R292,$C$3:$C$1662&amp;$D$3:$D$1662,$E$3:$E$1662,0,0,1)</f>
        <v>0</v>
      </c>
    </row>
    <row r="293" spans="3:29" x14ac:dyDescent="0.4">
      <c r="C293" t="s">
        <v>804</v>
      </c>
      <c r="D293" t="s">
        <v>494</v>
      </c>
      <c r="E293">
        <v>0</v>
      </c>
      <c r="R293" t="s">
        <v>262</v>
      </c>
      <c r="S293" s="2">
        <f t="shared" si="25"/>
        <v>1248720</v>
      </c>
      <c r="T293" s="2">
        <f t="shared" si="28"/>
        <v>784200</v>
      </c>
      <c r="U293" s="2">
        <f t="shared" si="28"/>
        <v>1714200</v>
      </c>
      <c r="V293" s="2">
        <f t="shared" si="28"/>
        <v>994300</v>
      </c>
      <c r="W293" s="2">
        <f t="shared" si="28"/>
        <v>1202000</v>
      </c>
      <c r="X293" s="2">
        <f t="shared" si="28"/>
        <v>1548900</v>
      </c>
      <c r="Y293" s="2" cm="1">
        <f t="array" ref="Y293">_xlfn.XLOOKUP(Y$1&amp;$R293,$C$3:$C$1662&amp;$D$3:$D$1662,$E$3:$E$1662,0,0,1)</f>
        <v>13800</v>
      </c>
      <c r="Z293" s="2" cm="1">
        <f t="array" ref="Z293">_xlfn.XLOOKUP(Z$1&amp;$R293,$C$3:$C$1662&amp;$D$3:$D$1662,$E$3:$E$1662,0,0,1)</f>
        <v>1100</v>
      </c>
      <c r="AA293" s="2" cm="1">
        <f t="array" ref="AA293">_xlfn.XLOOKUP(AA$1&amp;$R293,$C$3:$C$1662&amp;$D$3:$D$1662,$E$3:$E$1662,0,0,1)</f>
        <v>1000</v>
      </c>
      <c r="AB293" s="2" cm="1">
        <f t="array" ref="AB293">_xlfn.XLOOKUP(AB$1&amp;$R293,$C$3:$C$1662&amp;$D$3:$D$1662,$E$3:$E$1662,0,0,1)</f>
        <v>3600</v>
      </c>
      <c r="AC293" s="2" cm="1">
        <f t="array" ref="AC293">_xlfn.XLOOKUP(AC$1&amp;$R293,$C$3:$C$1662&amp;$D$3:$D$1662,$E$3:$E$1662,0,0,1)</f>
        <v>600</v>
      </c>
    </row>
    <row r="294" spans="3:29" x14ac:dyDescent="0.4">
      <c r="C294" t="s">
        <v>804</v>
      </c>
      <c r="D294" t="s">
        <v>495</v>
      </c>
      <c r="E294">
        <v>600</v>
      </c>
      <c r="R294" t="s">
        <v>16</v>
      </c>
      <c r="S294" s="2">
        <f t="shared" si="25"/>
        <v>1250960</v>
      </c>
      <c r="T294" s="2">
        <f t="shared" si="28"/>
        <v>786800</v>
      </c>
      <c r="U294" s="2">
        <f t="shared" si="28"/>
        <v>1719100</v>
      </c>
      <c r="V294" s="2">
        <f t="shared" si="28"/>
        <v>994500</v>
      </c>
      <c r="W294" s="2">
        <f t="shared" si="28"/>
        <v>1205400</v>
      </c>
      <c r="X294" s="2">
        <f t="shared" si="28"/>
        <v>1549000</v>
      </c>
      <c r="Y294" s="2" cm="1">
        <f t="array" ref="Y294">_xlfn.XLOOKUP(Y$1&amp;$R294,$C$3:$C$1662&amp;$D$3:$D$1662,$E$3:$E$1662,0,0,1)</f>
        <v>2600</v>
      </c>
      <c r="Z294" s="2" cm="1">
        <f t="array" ref="Z294">_xlfn.XLOOKUP(Z$1&amp;$R294,$C$3:$C$1662&amp;$D$3:$D$1662,$E$3:$E$1662,0,0,1)</f>
        <v>4900</v>
      </c>
      <c r="AA294" s="2" cm="1">
        <f t="array" ref="AA294">_xlfn.XLOOKUP(AA$1&amp;$R294,$C$3:$C$1662&amp;$D$3:$D$1662,$E$3:$E$1662,0,0,1)</f>
        <v>200</v>
      </c>
      <c r="AB294" s="2" cm="1">
        <f t="array" ref="AB294">_xlfn.XLOOKUP(AB$1&amp;$R294,$C$3:$C$1662&amp;$D$3:$D$1662,$E$3:$E$1662,0,0,1)</f>
        <v>3400</v>
      </c>
      <c r="AC294" s="2" cm="1">
        <f t="array" ref="AC294">_xlfn.XLOOKUP(AC$1&amp;$R294,$C$3:$C$1662&amp;$D$3:$D$1662,$E$3:$E$1662,0,0,1)</f>
        <v>100</v>
      </c>
    </row>
    <row r="295" spans="3:29" x14ac:dyDescent="0.4">
      <c r="C295" t="s">
        <v>804</v>
      </c>
      <c r="D295" t="s">
        <v>496</v>
      </c>
      <c r="E295">
        <v>100</v>
      </c>
      <c r="R295" t="s">
        <v>104</v>
      </c>
      <c r="S295" s="2">
        <f t="shared" si="25"/>
        <v>1252440</v>
      </c>
      <c r="T295" s="2">
        <f t="shared" si="28"/>
        <v>787000</v>
      </c>
      <c r="U295" s="2">
        <f t="shared" si="28"/>
        <v>1719300</v>
      </c>
      <c r="V295" s="2">
        <f t="shared" si="28"/>
        <v>998700</v>
      </c>
      <c r="W295" s="2">
        <f t="shared" si="28"/>
        <v>1207900</v>
      </c>
      <c r="X295" s="2">
        <f t="shared" si="28"/>
        <v>1549300</v>
      </c>
      <c r="Y295" s="2" cm="1">
        <f t="array" ref="Y295">_xlfn.XLOOKUP(Y$1&amp;$R295,$C$3:$C$1662&amp;$D$3:$D$1662,$E$3:$E$1662,0,0,1)</f>
        <v>200</v>
      </c>
      <c r="Z295" s="2" cm="1">
        <f t="array" ref="Z295">_xlfn.XLOOKUP(Z$1&amp;$R295,$C$3:$C$1662&amp;$D$3:$D$1662,$E$3:$E$1662,0,0,1)</f>
        <v>200</v>
      </c>
      <c r="AA295" s="2" cm="1">
        <f t="array" ref="AA295">_xlfn.XLOOKUP(AA$1&amp;$R295,$C$3:$C$1662&amp;$D$3:$D$1662,$E$3:$E$1662,0,0,1)</f>
        <v>4200</v>
      </c>
      <c r="AB295" s="2" cm="1">
        <f t="array" ref="AB295">_xlfn.XLOOKUP(AB$1&amp;$R295,$C$3:$C$1662&amp;$D$3:$D$1662,$E$3:$E$1662,0,0,1)</f>
        <v>2500</v>
      </c>
      <c r="AC295" s="2" cm="1">
        <f t="array" ref="AC295">_xlfn.XLOOKUP(AC$1&amp;$R295,$C$3:$C$1662&amp;$D$3:$D$1662,$E$3:$E$1662,0,0,1)</f>
        <v>300</v>
      </c>
    </row>
    <row r="296" spans="3:29" x14ac:dyDescent="0.4">
      <c r="C296" t="s">
        <v>804</v>
      </c>
      <c r="D296" t="s">
        <v>497</v>
      </c>
      <c r="E296">
        <v>300</v>
      </c>
      <c r="R296" t="s">
        <v>130</v>
      </c>
      <c r="S296" s="2">
        <f t="shared" si="25"/>
        <v>1253520</v>
      </c>
      <c r="T296" s="2">
        <f t="shared" si="28"/>
        <v>788500</v>
      </c>
      <c r="U296" s="2">
        <f t="shared" si="28"/>
        <v>1721600</v>
      </c>
      <c r="V296" s="2">
        <f t="shared" si="28"/>
        <v>999600</v>
      </c>
      <c r="W296" s="2">
        <f t="shared" si="28"/>
        <v>1208500</v>
      </c>
      <c r="X296" s="2">
        <f t="shared" si="28"/>
        <v>1549400</v>
      </c>
      <c r="Y296" s="2" cm="1">
        <f t="array" ref="Y296">_xlfn.XLOOKUP(Y$1&amp;$R296,$C$3:$C$1662&amp;$D$3:$D$1662,$E$3:$E$1662,0,0,1)</f>
        <v>1500</v>
      </c>
      <c r="Z296" s="2" cm="1">
        <f t="array" ref="Z296">_xlfn.XLOOKUP(Z$1&amp;$R296,$C$3:$C$1662&amp;$D$3:$D$1662,$E$3:$E$1662,0,0,1)</f>
        <v>2300</v>
      </c>
      <c r="AA296" s="2" cm="1">
        <f t="array" ref="AA296">_xlfn.XLOOKUP(AA$1&amp;$R296,$C$3:$C$1662&amp;$D$3:$D$1662,$E$3:$E$1662,0,0,1)</f>
        <v>900</v>
      </c>
      <c r="AB296" s="2" cm="1">
        <f t="array" ref="AB296">_xlfn.XLOOKUP(AB$1&amp;$R296,$C$3:$C$1662&amp;$D$3:$D$1662,$E$3:$E$1662,0,0,1)</f>
        <v>600</v>
      </c>
      <c r="AC296" s="2" cm="1">
        <f t="array" ref="AC296">_xlfn.XLOOKUP(AC$1&amp;$R296,$C$3:$C$1662&amp;$D$3:$D$1662,$E$3:$E$1662,0,0,1)</f>
        <v>100</v>
      </c>
    </row>
    <row r="297" spans="3:29" x14ac:dyDescent="0.4">
      <c r="C297" t="s">
        <v>804</v>
      </c>
      <c r="D297" t="s">
        <v>498</v>
      </c>
      <c r="E297">
        <v>100</v>
      </c>
      <c r="R297" t="s">
        <v>73</v>
      </c>
      <c r="S297" s="2">
        <f t="shared" si="25"/>
        <v>1254340</v>
      </c>
      <c r="T297" s="2">
        <f t="shared" si="28"/>
        <v>790400</v>
      </c>
      <c r="U297" s="2">
        <f t="shared" si="28"/>
        <v>1722000</v>
      </c>
      <c r="V297" s="2">
        <f t="shared" si="28"/>
        <v>999700</v>
      </c>
      <c r="W297" s="2">
        <f t="shared" si="28"/>
        <v>1210000</v>
      </c>
      <c r="X297" s="2">
        <f t="shared" si="28"/>
        <v>1549600</v>
      </c>
      <c r="Y297" s="2" cm="1">
        <f t="array" ref="Y297">_xlfn.XLOOKUP(Y$1&amp;$R297,$C$3:$C$1662&amp;$D$3:$D$1662,$E$3:$E$1662,0,0,1)</f>
        <v>1900</v>
      </c>
      <c r="Z297" s="2" cm="1">
        <f t="array" ref="Z297">_xlfn.XLOOKUP(Z$1&amp;$R297,$C$3:$C$1662&amp;$D$3:$D$1662,$E$3:$E$1662,0,0,1)</f>
        <v>400</v>
      </c>
      <c r="AA297" s="2" cm="1">
        <f t="array" ref="AA297">_xlfn.XLOOKUP(AA$1&amp;$R297,$C$3:$C$1662&amp;$D$3:$D$1662,$E$3:$E$1662,0,0,1)</f>
        <v>100</v>
      </c>
      <c r="AB297" s="2" cm="1">
        <f t="array" ref="AB297">_xlfn.XLOOKUP(AB$1&amp;$R297,$C$3:$C$1662&amp;$D$3:$D$1662,$E$3:$E$1662,0,0,1)</f>
        <v>1500</v>
      </c>
      <c r="AC297" s="2" cm="1">
        <f t="array" ref="AC297">_xlfn.XLOOKUP(AC$1&amp;$R297,$C$3:$C$1662&amp;$D$3:$D$1662,$E$3:$E$1662,0,0,1)</f>
        <v>200</v>
      </c>
    </row>
    <row r="298" spans="3:29" x14ac:dyDescent="0.4">
      <c r="C298" t="s">
        <v>804</v>
      </c>
      <c r="D298" t="s">
        <v>499</v>
      </c>
      <c r="E298">
        <v>200</v>
      </c>
      <c r="R298" t="s">
        <v>10</v>
      </c>
      <c r="S298" s="2">
        <f t="shared" si="25"/>
        <v>1258460</v>
      </c>
      <c r="T298" s="2">
        <f t="shared" si="28"/>
        <v>792800</v>
      </c>
      <c r="U298" s="2">
        <f t="shared" si="28"/>
        <v>1740000</v>
      </c>
      <c r="V298" s="2">
        <f t="shared" si="28"/>
        <v>999700</v>
      </c>
      <c r="W298" s="2">
        <f t="shared" si="28"/>
        <v>1210200</v>
      </c>
      <c r="X298" s="2">
        <f t="shared" si="28"/>
        <v>1549600</v>
      </c>
      <c r="Y298" s="2" cm="1">
        <f t="array" ref="Y298">_xlfn.XLOOKUP(Y$1&amp;$R298,$C$3:$C$1662&amp;$D$3:$D$1662,$E$3:$E$1662,0,0,1)</f>
        <v>2400</v>
      </c>
      <c r="Z298" s="2" cm="1">
        <f t="array" ref="Z298">_xlfn.XLOOKUP(Z$1&amp;$R298,$C$3:$C$1662&amp;$D$3:$D$1662,$E$3:$E$1662,0,0,1)</f>
        <v>18000</v>
      </c>
      <c r="AA298" s="2" cm="1">
        <f t="array" ref="AA298">_xlfn.XLOOKUP(AA$1&amp;$R298,$C$3:$C$1662&amp;$D$3:$D$1662,$E$3:$E$1662,0,0,1)</f>
        <v>0</v>
      </c>
      <c r="AB298" s="2" cm="1">
        <f t="array" ref="AB298">_xlfn.XLOOKUP(AB$1&amp;$R298,$C$3:$C$1662&amp;$D$3:$D$1662,$E$3:$E$1662,0,0,1)</f>
        <v>200</v>
      </c>
      <c r="AC298" s="2" cm="1">
        <f t="array" ref="AC298">_xlfn.XLOOKUP(AC$1&amp;$R298,$C$3:$C$1662&amp;$D$3:$D$1662,$E$3:$E$1662,0,0,1)</f>
        <v>0</v>
      </c>
    </row>
    <row r="299" spans="3:29" x14ac:dyDescent="0.4">
      <c r="C299" t="s">
        <v>804</v>
      </c>
      <c r="D299" t="s">
        <v>500</v>
      </c>
      <c r="E299">
        <v>0</v>
      </c>
      <c r="R299" t="s">
        <v>215</v>
      </c>
      <c r="S299" s="2">
        <f t="shared" si="25"/>
        <v>1261400</v>
      </c>
      <c r="T299" s="2">
        <f t="shared" si="28"/>
        <v>792800</v>
      </c>
      <c r="U299" s="2">
        <f t="shared" si="28"/>
        <v>1745200</v>
      </c>
      <c r="V299" s="2">
        <f t="shared" si="28"/>
        <v>999800</v>
      </c>
      <c r="W299" s="2">
        <f t="shared" si="28"/>
        <v>1210800</v>
      </c>
      <c r="X299" s="2">
        <f t="shared" si="28"/>
        <v>1558400</v>
      </c>
      <c r="Y299" s="2" cm="1">
        <f t="array" ref="Y299">_xlfn.XLOOKUP(Y$1&amp;$R299,$C$3:$C$1662&amp;$D$3:$D$1662,$E$3:$E$1662,0,0,1)</f>
        <v>0</v>
      </c>
      <c r="Z299" s="2" cm="1">
        <f t="array" ref="Z299">_xlfn.XLOOKUP(Z$1&amp;$R299,$C$3:$C$1662&amp;$D$3:$D$1662,$E$3:$E$1662,0,0,1)</f>
        <v>5200</v>
      </c>
      <c r="AA299" s="2" cm="1">
        <f t="array" ref="AA299">_xlfn.XLOOKUP(AA$1&amp;$R299,$C$3:$C$1662&amp;$D$3:$D$1662,$E$3:$E$1662,0,0,1)</f>
        <v>100</v>
      </c>
      <c r="AB299" s="2" cm="1">
        <f t="array" ref="AB299">_xlfn.XLOOKUP(AB$1&amp;$R299,$C$3:$C$1662&amp;$D$3:$D$1662,$E$3:$E$1662,0,0,1)</f>
        <v>600</v>
      </c>
      <c r="AC299" s="2" cm="1">
        <f t="array" ref="AC299">_xlfn.XLOOKUP(AC$1&amp;$R299,$C$3:$C$1662&amp;$D$3:$D$1662,$E$3:$E$1662,0,0,1)</f>
        <v>8800</v>
      </c>
    </row>
    <row r="300" spans="3:29" x14ac:dyDescent="0.4">
      <c r="C300" t="s">
        <v>804</v>
      </c>
      <c r="D300" t="s">
        <v>501</v>
      </c>
      <c r="E300">
        <v>8800</v>
      </c>
      <c r="R300" t="s">
        <v>227</v>
      </c>
      <c r="S300" s="2">
        <f t="shared" si="25"/>
        <v>1263240</v>
      </c>
      <c r="T300" s="2">
        <f t="shared" si="28"/>
        <v>794000</v>
      </c>
      <c r="U300" s="2">
        <f t="shared" si="28"/>
        <v>1747100</v>
      </c>
      <c r="V300" s="2">
        <f t="shared" si="28"/>
        <v>1002900</v>
      </c>
      <c r="W300" s="2">
        <f t="shared" si="28"/>
        <v>1213700</v>
      </c>
      <c r="X300" s="2">
        <f t="shared" si="28"/>
        <v>1558500</v>
      </c>
      <c r="Y300" s="2" cm="1">
        <f t="array" ref="Y300">_xlfn.XLOOKUP(Y$1&amp;$R300,$C$3:$C$1662&amp;$D$3:$D$1662,$E$3:$E$1662,0,0,1)</f>
        <v>1200</v>
      </c>
      <c r="Z300" s="2" cm="1">
        <f t="array" ref="Z300">_xlfn.XLOOKUP(Z$1&amp;$R300,$C$3:$C$1662&amp;$D$3:$D$1662,$E$3:$E$1662,0,0,1)</f>
        <v>1900</v>
      </c>
      <c r="AA300" s="2" cm="1">
        <f t="array" ref="AA300">_xlfn.XLOOKUP(AA$1&amp;$R300,$C$3:$C$1662&amp;$D$3:$D$1662,$E$3:$E$1662,0,0,1)</f>
        <v>3100</v>
      </c>
      <c r="AB300" s="2" cm="1">
        <f t="array" ref="AB300">_xlfn.XLOOKUP(AB$1&amp;$R300,$C$3:$C$1662&amp;$D$3:$D$1662,$E$3:$E$1662,0,0,1)</f>
        <v>2900</v>
      </c>
      <c r="AC300" s="2" cm="1">
        <f t="array" ref="AC300">_xlfn.XLOOKUP(AC$1&amp;$R300,$C$3:$C$1662&amp;$D$3:$D$1662,$E$3:$E$1662,0,0,1)</f>
        <v>100</v>
      </c>
    </row>
    <row r="301" spans="3:29" x14ac:dyDescent="0.4">
      <c r="C301" t="s">
        <v>804</v>
      </c>
      <c r="D301" t="s">
        <v>502</v>
      </c>
      <c r="E301">
        <v>100</v>
      </c>
      <c r="R301" t="s">
        <v>235</v>
      </c>
      <c r="S301" s="2">
        <f t="shared" si="25"/>
        <v>1268000</v>
      </c>
      <c r="T301" s="2">
        <f t="shared" si="28"/>
        <v>795000</v>
      </c>
      <c r="U301" s="2">
        <f t="shared" si="28"/>
        <v>1748400</v>
      </c>
      <c r="V301" s="2">
        <f t="shared" si="28"/>
        <v>1002900</v>
      </c>
      <c r="W301" s="2">
        <f t="shared" si="28"/>
        <v>1215100</v>
      </c>
      <c r="X301" s="2">
        <f t="shared" si="28"/>
        <v>1578600</v>
      </c>
      <c r="Y301" s="2" cm="1">
        <f t="array" ref="Y301">_xlfn.XLOOKUP(Y$1&amp;$R301,$C$3:$C$1662&amp;$D$3:$D$1662,$E$3:$E$1662,0,0,1)</f>
        <v>1000</v>
      </c>
      <c r="Z301" s="2" cm="1">
        <f t="array" ref="Z301">_xlfn.XLOOKUP(Z$1&amp;$R301,$C$3:$C$1662&amp;$D$3:$D$1662,$E$3:$E$1662,0,0,1)</f>
        <v>1300</v>
      </c>
      <c r="AA301" s="2" cm="1">
        <f t="array" ref="AA301">_xlfn.XLOOKUP(AA$1&amp;$R301,$C$3:$C$1662&amp;$D$3:$D$1662,$E$3:$E$1662,0,0,1)</f>
        <v>0</v>
      </c>
      <c r="AB301" s="2" cm="1">
        <f t="array" ref="AB301">_xlfn.XLOOKUP(AB$1&amp;$R301,$C$3:$C$1662&amp;$D$3:$D$1662,$E$3:$E$1662,0,0,1)</f>
        <v>1400</v>
      </c>
      <c r="AC301" s="2" cm="1">
        <f t="array" ref="AC301">_xlfn.XLOOKUP(AC$1&amp;$R301,$C$3:$C$1662&amp;$D$3:$D$1662,$E$3:$E$1662,0,0,1)</f>
        <v>20100</v>
      </c>
    </row>
    <row r="302" spans="3:29" x14ac:dyDescent="0.4">
      <c r="C302" t="s">
        <v>804</v>
      </c>
      <c r="D302" t="s">
        <v>503</v>
      </c>
      <c r="E302">
        <v>20100</v>
      </c>
      <c r="R302" t="s">
        <v>14</v>
      </c>
      <c r="S302" s="2">
        <f t="shared" si="25"/>
        <v>1268800</v>
      </c>
      <c r="T302" s="2">
        <f t="shared" si="28"/>
        <v>795000</v>
      </c>
      <c r="U302" s="2">
        <f t="shared" si="28"/>
        <v>1748400</v>
      </c>
      <c r="V302" s="2">
        <f t="shared" si="28"/>
        <v>1004500</v>
      </c>
      <c r="W302" s="2">
        <f t="shared" si="28"/>
        <v>1216000</v>
      </c>
      <c r="X302" s="2">
        <f t="shared" si="28"/>
        <v>1580100</v>
      </c>
      <c r="Y302" s="2" cm="1">
        <f t="array" ref="Y302">_xlfn.XLOOKUP(Y$1&amp;$R302,$C$3:$C$1662&amp;$D$3:$D$1662,$E$3:$E$1662,0,0,1)</f>
        <v>0</v>
      </c>
      <c r="Z302" s="2" cm="1">
        <f t="array" ref="Z302">_xlfn.XLOOKUP(Z$1&amp;$R302,$C$3:$C$1662&amp;$D$3:$D$1662,$E$3:$E$1662,0,0,1)</f>
        <v>0</v>
      </c>
      <c r="AA302" s="2" cm="1">
        <f t="array" ref="AA302">_xlfn.XLOOKUP(AA$1&amp;$R302,$C$3:$C$1662&amp;$D$3:$D$1662,$E$3:$E$1662,0,0,1)</f>
        <v>1600</v>
      </c>
      <c r="AB302" s="2" cm="1">
        <f t="array" ref="AB302">_xlfn.XLOOKUP(AB$1&amp;$R302,$C$3:$C$1662&amp;$D$3:$D$1662,$E$3:$E$1662,0,0,1)</f>
        <v>900</v>
      </c>
      <c r="AC302" s="2" cm="1">
        <f t="array" ref="AC302">_xlfn.XLOOKUP(AC$1&amp;$R302,$C$3:$C$1662&amp;$D$3:$D$1662,$E$3:$E$1662,0,0,1)</f>
        <v>1500</v>
      </c>
    </row>
    <row r="303" spans="3:29" x14ac:dyDescent="0.4">
      <c r="C303" t="s">
        <v>804</v>
      </c>
      <c r="D303" t="s">
        <v>504</v>
      </c>
      <c r="E303">
        <v>1500</v>
      </c>
      <c r="R303" t="s">
        <v>3</v>
      </c>
      <c r="S303" s="2">
        <f t="shared" si="25"/>
        <v>1270200</v>
      </c>
      <c r="T303" s="2">
        <f t="shared" si="28"/>
        <v>795400</v>
      </c>
      <c r="U303" s="2">
        <f t="shared" si="28"/>
        <v>1753400</v>
      </c>
      <c r="V303" s="2">
        <f t="shared" si="28"/>
        <v>1004500</v>
      </c>
      <c r="W303" s="2">
        <f t="shared" si="28"/>
        <v>1217600</v>
      </c>
      <c r="X303" s="2">
        <f t="shared" si="28"/>
        <v>1580100</v>
      </c>
      <c r="Y303" s="2" cm="1">
        <f t="array" ref="Y303">_xlfn.XLOOKUP(Y$1&amp;$R303,$C$3:$C$1662&amp;$D$3:$D$1662,$E$3:$E$1662,0,0,1)</f>
        <v>400</v>
      </c>
      <c r="Z303" s="2" cm="1">
        <f t="array" ref="Z303">_xlfn.XLOOKUP(Z$1&amp;$R303,$C$3:$C$1662&amp;$D$3:$D$1662,$E$3:$E$1662,0,0,1)</f>
        <v>5000</v>
      </c>
      <c r="AA303" s="2" cm="1">
        <f t="array" ref="AA303">_xlfn.XLOOKUP(AA$1&amp;$R303,$C$3:$C$1662&amp;$D$3:$D$1662,$E$3:$E$1662,0,0,1)</f>
        <v>0</v>
      </c>
      <c r="AB303" s="2" cm="1">
        <f t="array" ref="AB303">_xlfn.XLOOKUP(AB$1&amp;$R303,$C$3:$C$1662&amp;$D$3:$D$1662,$E$3:$E$1662,0,0,1)</f>
        <v>1600</v>
      </c>
      <c r="AC303" s="2" cm="1">
        <f t="array" ref="AC303">_xlfn.XLOOKUP(AC$1&amp;$R303,$C$3:$C$1662&amp;$D$3:$D$1662,$E$3:$E$1662,0,0,1)</f>
        <v>0</v>
      </c>
    </row>
    <row r="304" spans="3:29" x14ac:dyDescent="0.4">
      <c r="C304" t="s">
        <v>804</v>
      </c>
      <c r="D304" t="s">
        <v>505</v>
      </c>
      <c r="E304">
        <v>0</v>
      </c>
      <c r="R304" t="s">
        <v>355</v>
      </c>
      <c r="S304" s="2">
        <f t="shared" si="25"/>
        <v>1272260</v>
      </c>
      <c r="T304" s="2">
        <f t="shared" si="28"/>
        <v>796700</v>
      </c>
      <c r="U304" s="2">
        <f t="shared" si="28"/>
        <v>1756800</v>
      </c>
      <c r="V304" s="2">
        <f t="shared" si="28"/>
        <v>1005800</v>
      </c>
      <c r="W304" s="2">
        <f t="shared" si="28"/>
        <v>1218000</v>
      </c>
      <c r="X304" s="2">
        <f t="shared" si="28"/>
        <v>1584000</v>
      </c>
      <c r="Y304" s="2" cm="1">
        <f t="array" ref="Y304">_xlfn.XLOOKUP(Y$1&amp;$R304,$C$3:$C$1662&amp;$D$3:$D$1662,$E$3:$E$1662,0,0,1)</f>
        <v>1300</v>
      </c>
      <c r="Z304" s="2" cm="1">
        <f t="array" ref="Z304">_xlfn.XLOOKUP(Z$1&amp;$R304,$C$3:$C$1662&amp;$D$3:$D$1662,$E$3:$E$1662,0,0,1)</f>
        <v>3400</v>
      </c>
      <c r="AA304" s="2" cm="1">
        <f t="array" ref="AA304">_xlfn.XLOOKUP(AA$1&amp;$R304,$C$3:$C$1662&amp;$D$3:$D$1662,$E$3:$E$1662,0,0,1)</f>
        <v>1300</v>
      </c>
      <c r="AB304" s="2" cm="1">
        <f t="array" ref="AB304">_xlfn.XLOOKUP(AB$1&amp;$R304,$C$3:$C$1662&amp;$D$3:$D$1662,$E$3:$E$1662,0,0,1)</f>
        <v>400</v>
      </c>
      <c r="AC304" s="2" cm="1">
        <f t="array" ref="AC304">_xlfn.XLOOKUP(AC$1&amp;$R304,$C$3:$C$1662&amp;$D$3:$D$1662,$E$3:$E$1662,0,0,1)</f>
        <v>3900</v>
      </c>
    </row>
    <row r="305" spans="3:29" x14ac:dyDescent="0.4">
      <c r="C305" t="s">
        <v>804</v>
      </c>
      <c r="D305" t="s">
        <v>688</v>
      </c>
      <c r="E305">
        <v>3900</v>
      </c>
      <c r="R305" t="s">
        <v>356</v>
      </c>
      <c r="S305" s="2">
        <f t="shared" si="25"/>
        <v>1274100</v>
      </c>
      <c r="T305" s="2">
        <f t="shared" si="28"/>
        <v>797800</v>
      </c>
      <c r="U305" s="2">
        <f t="shared" si="28"/>
        <v>1762400</v>
      </c>
      <c r="V305" s="2">
        <f t="shared" si="28"/>
        <v>1007000</v>
      </c>
      <c r="W305" s="2">
        <f t="shared" si="28"/>
        <v>1219300</v>
      </c>
      <c r="X305" s="2">
        <f t="shared" si="28"/>
        <v>1584000</v>
      </c>
      <c r="Y305" s="2" cm="1">
        <f t="array" ref="Y305">_xlfn.XLOOKUP(Y$1&amp;$R305,$C$3:$C$1662&amp;$D$3:$D$1662,$E$3:$E$1662,0,0,1)</f>
        <v>1100</v>
      </c>
      <c r="Z305" s="2" cm="1">
        <f t="array" ref="Z305">_xlfn.XLOOKUP(Z$1&amp;$R305,$C$3:$C$1662&amp;$D$3:$D$1662,$E$3:$E$1662,0,0,1)</f>
        <v>5600</v>
      </c>
      <c r="AA305" s="2" cm="1">
        <f t="array" ref="AA305">_xlfn.XLOOKUP(AA$1&amp;$R305,$C$3:$C$1662&amp;$D$3:$D$1662,$E$3:$E$1662,0,0,1)</f>
        <v>1200</v>
      </c>
      <c r="AB305" s="2" cm="1">
        <f t="array" ref="AB305">_xlfn.XLOOKUP(AB$1&amp;$R305,$C$3:$C$1662&amp;$D$3:$D$1662,$E$3:$E$1662,0,0,1)</f>
        <v>1300</v>
      </c>
      <c r="AC305" s="2" cm="1">
        <f t="array" ref="AC305">_xlfn.XLOOKUP(AC$1&amp;$R305,$C$3:$C$1662&amp;$D$3:$D$1662,$E$3:$E$1662,0,0,1)</f>
        <v>0</v>
      </c>
    </row>
    <row r="306" spans="3:29" x14ac:dyDescent="0.4">
      <c r="C306" t="s">
        <v>804</v>
      </c>
      <c r="D306" t="s">
        <v>689</v>
      </c>
      <c r="E306">
        <v>0</v>
      </c>
      <c r="R306" t="s">
        <v>357</v>
      </c>
      <c r="S306" s="2">
        <f t="shared" si="25"/>
        <v>1275600</v>
      </c>
      <c r="T306" s="2">
        <f t="shared" si="28"/>
        <v>799000</v>
      </c>
      <c r="U306" s="2">
        <f t="shared" si="28"/>
        <v>1763800</v>
      </c>
      <c r="V306" s="2">
        <f t="shared" si="28"/>
        <v>1007100</v>
      </c>
      <c r="W306" s="2">
        <f t="shared" si="28"/>
        <v>1222700</v>
      </c>
      <c r="X306" s="2">
        <f t="shared" si="28"/>
        <v>1585400</v>
      </c>
      <c r="Y306" s="2" cm="1">
        <f t="array" ref="Y306">_xlfn.XLOOKUP(Y$1&amp;$R306,$C$3:$C$1662&amp;$D$3:$D$1662,$E$3:$E$1662,0,0,1)</f>
        <v>1200</v>
      </c>
      <c r="Z306" s="2" cm="1">
        <f t="array" ref="Z306">_xlfn.XLOOKUP(Z$1&amp;$R306,$C$3:$C$1662&amp;$D$3:$D$1662,$E$3:$E$1662,0,0,1)</f>
        <v>1400</v>
      </c>
      <c r="AA306" s="2" cm="1">
        <f t="array" ref="AA306">_xlfn.XLOOKUP(AA$1&amp;$R306,$C$3:$C$1662&amp;$D$3:$D$1662,$E$3:$E$1662,0,0,1)</f>
        <v>100</v>
      </c>
      <c r="AB306" s="2" cm="1">
        <f t="array" ref="AB306">_xlfn.XLOOKUP(AB$1&amp;$R306,$C$3:$C$1662&amp;$D$3:$D$1662,$E$3:$E$1662,0,0,1)</f>
        <v>3400</v>
      </c>
      <c r="AC306" s="2" cm="1">
        <f t="array" ref="AC306">_xlfn.XLOOKUP(AC$1&amp;$R306,$C$3:$C$1662&amp;$D$3:$D$1662,$E$3:$E$1662,0,0,1)</f>
        <v>1400</v>
      </c>
    </row>
    <row r="307" spans="3:29" x14ac:dyDescent="0.4">
      <c r="C307" t="s">
        <v>804</v>
      </c>
      <c r="D307" t="s">
        <v>690</v>
      </c>
      <c r="E307">
        <v>1400</v>
      </c>
      <c r="R307" t="s">
        <v>358</v>
      </c>
      <c r="S307" s="2">
        <f t="shared" si="25"/>
        <v>1277400</v>
      </c>
      <c r="T307" s="2">
        <f t="shared" si="28"/>
        <v>799700</v>
      </c>
      <c r="U307" s="2">
        <f t="shared" si="28"/>
        <v>1768800</v>
      </c>
      <c r="V307" s="2">
        <f t="shared" si="28"/>
        <v>1007100</v>
      </c>
      <c r="W307" s="2">
        <f t="shared" si="28"/>
        <v>1223700</v>
      </c>
      <c r="X307" s="2">
        <f t="shared" si="28"/>
        <v>1587700</v>
      </c>
      <c r="Y307" s="2" cm="1">
        <f t="array" ref="Y307">_xlfn.XLOOKUP(Y$1&amp;$R307,$C$3:$C$1662&amp;$D$3:$D$1662,$E$3:$E$1662,0,0,1)</f>
        <v>700</v>
      </c>
      <c r="Z307" s="2" cm="1">
        <f t="array" ref="Z307">_xlfn.XLOOKUP(Z$1&amp;$R307,$C$3:$C$1662&amp;$D$3:$D$1662,$E$3:$E$1662,0,0,1)</f>
        <v>5000</v>
      </c>
      <c r="AA307" s="2" cm="1">
        <f t="array" ref="AA307">_xlfn.XLOOKUP(AA$1&amp;$R307,$C$3:$C$1662&amp;$D$3:$D$1662,$E$3:$E$1662,0,0,1)</f>
        <v>0</v>
      </c>
      <c r="AB307" s="2" cm="1">
        <f t="array" ref="AB307">_xlfn.XLOOKUP(AB$1&amp;$R307,$C$3:$C$1662&amp;$D$3:$D$1662,$E$3:$E$1662,0,0,1)</f>
        <v>1000</v>
      </c>
      <c r="AC307" s="2" cm="1">
        <f t="array" ref="AC307">_xlfn.XLOOKUP(AC$1&amp;$R307,$C$3:$C$1662&amp;$D$3:$D$1662,$E$3:$E$1662,0,0,1)</f>
        <v>2300</v>
      </c>
    </row>
    <row r="308" spans="3:29" x14ac:dyDescent="0.4">
      <c r="C308" t="s">
        <v>804</v>
      </c>
      <c r="D308" t="s">
        <v>691</v>
      </c>
      <c r="E308">
        <v>2300</v>
      </c>
      <c r="R308" t="s">
        <v>359</v>
      </c>
      <c r="S308" s="2">
        <f t="shared" si="25"/>
        <v>1279420</v>
      </c>
      <c r="T308" s="2">
        <f t="shared" ref="T308:X323" si="29">T307+Y308</f>
        <v>802200</v>
      </c>
      <c r="U308" s="2">
        <f t="shared" si="29"/>
        <v>1774400</v>
      </c>
      <c r="V308" s="2">
        <f t="shared" si="29"/>
        <v>1009000</v>
      </c>
      <c r="W308" s="2">
        <f t="shared" si="29"/>
        <v>1223700</v>
      </c>
      <c r="X308" s="2">
        <f t="shared" si="29"/>
        <v>1587800</v>
      </c>
      <c r="Y308" s="2" cm="1">
        <f t="array" ref="Y308">_xlfn.XLOOKUP(Y$1&amp;$R308,$C$3:$C$1662&amp;$D$3:$D$1662,$E$3:$E$1662,0,0,1)</f>
        <v>2500</v>
      </c>
      <c r="Z308" s="2" cm="1">
        <f t="array" ref="Z308">_xlfn.XLOOKUP(Z$1&amp;$R308,$C$3:$C$1662&amp;$D$3:$D$1662,$E$3:$E$1662,0,0,1)</f>
        <v>5600</v>
      </c>
      <c r="AA308" s="2" cm="1">
        <f t="array" ref="AA308">_xlfn.XLOOKUP(AA$1&amp;$R308,$C$3:$C$1662&amp;$D$3:$D$1662,$E$3:$E$1662,0,0,1)</f>
        <v>1900</v>
      </c>
      <c r="AB308" s="2" cm="1">
        <f t="array" ref="AB308">_xlfn.XLOOKUP(AB$1&amp;$R308,$C$3:$C$1662&amp;$D$3:$D$1662,$E$3:$E$1662,0,0,1)</f>
        <v>0</v>
      </c>
      <c r="AC308" s="2" cm="1">
        <f t="array" ref="AC308">_xlfn.XLOOKUP(AC$1&amp;$R308,$C$3:$C$1662&amp;$D$3:$D$1662,$E$3:$E$1662,0,0,1)</f>
        <v>100</v>
      </c>
    </row>
    <row r="309" spans="3:29" x14ac:dyDescent="0.4">
      <c r="C309" t="s">
        <v>804</v>
      </c>
      <c r="D309" t="s">
        <v>692</v>
      </c>
      <c r="E309">
        <v>100</v>
      </c>
      <c r="R309" t="s">
        <v>360</v>
      </c>
      <c r="S309" s="2">
        <f t="shared" si="25"/>
        <v>1280880</v>
      </c>
      <c r="T309" s="2">
        <f t="shared" si="29"/>
        <v>803300</v>
      </c>
      <c r="U309" s="2">
        <f t="shared" si="29"/>
        <v>1775300</v>
      </c>
      <c r="V309" s="2">
        <f t="shared" si="29"/>
        <v>1010800</v>
      </c>
      <c r="W309" s="2">
        <f t="shared" si="29"/>
        <v>1224400</v>
      </c>
      <c r="X309" s="2">
        <f t="shared" si="29"/>
        <v>1590600</v>
      </c>
      <c r="Y309" s="2" cm="1">
        <f t="array" ref="Y309">_xlfn.XLOOKUP(Y$1&amp;$R309,$C$3:$C$1662&amp;$D$3:$D$1662,$E$3:$E$1662,0,0,1)</f>
        <v>1100</v>
      </c>
      <c r="Z309" s="2" cm="1">
        <f t="array" ref="Z309">_xlfn.XLOOKUP(Z$1&amp;$R309,$C$3:$C$1662&amp;$D$3:$D$1662,$E$3:$E$1662,0,0,1)</f>
        <v>900</v>
      </c>
      <c r="AA309" s="2" cm="1">
        <f t="array" ref="AA309">_xlfn.XLOOKUP(AA$1&amp;$R309,$C$3:$C$1662&amp;$D$3:$D$1662,$E$3:$E$1662,0,0,1)</f>
        <v>1800</v>
      </c>
      <c r="AB309" s="2" cm="1">
        <f t="array" ref="AB309">_xlfn.XLOOKUP(AB$1&amp;$R309,$C$3:$C$1662&amp;$D$3:$D$1662,$E$3:$E$1662,0,0,1)</f>
        <v>700</v>
      </c>
      <c r="AC309" s="2" cm="1">
        <f t="array" ref="AC309">_xlfn.XLOOKUP(AC$1&amp;$R309,$C$3:$C$1662&amp;$D$3:$D$1662,$E$3:$E$1662,0,0,1)</f>
        <v>2800</v>
      </c>
    </row>
    <row r="310" spans="3:29" x14ac:dyDescent="0.4">
      <c r="C310" t="s">
        <v>804</v>
      </c>
      <c r="D310" t="s">
        <v>693</v>
      </c>
      <c r="E310">
        <v>2800</v>
      </c>
      <c r="R310" t="s">
        <v>361</v>
      </c>
      <c r="S310" s="2">
        <f t="shared" si="25"/>
        <v>1283800</v>
      </c>
      <c r="T310" s="2">
        <f t="shared" si="29"/>
        <v>803400</v>
      </c>
      <c r="U310" s="2">
        <f t="shared" si="29"/>
        <v>1779400</v>
      </c>
      <c r="V310" s="2">
        <f t="shared" si="29"/>
        <v>1016000</v>
      </c>
      <c r="W310" s="2">
        <f t="shared" si="29"/>
        <v>1229600</v>
      </c>
      <c r="X310" s="2">
        <f t="shared" si="29"/>
        <v>1590600</v>
      </c>
      <c r="Y310" s="2" cm="1">
        <f t="array" ref="Y310">_xlfn.XLOOKUP(Y$1&amp;$R310,$C$3:$C$1662&amp;$D$3:$D$1662,$E$3:$E$1662,0,0,1)</f>
        <v>100</v>
      </c>
      <c r="Z310" s="2" cm="1">
        <f t="array" ref="Z310">_xlfn.XLOOKUP(Z$1&amp;$R310,$C$3:$C$1662&amp;$D$3:$D$1662,$E$3:$E$1662,0,0,1)</f>
        <v>4100</v>
      </c>
      <c r="AA310" s="2" cm="1">
        <f t="array" ref="AA310">_xlfn.XLOOKUP(AA$1&amp;$R310,$C$3:$C$1662&amp;$D$3:$D$1662,$E$3:$E$1662,0,0,1)</f>
        <v>5200</v>
      </c>
      <c r="AB310" s="2" cm="1">
        <f t="array" ref="AB310">_xlfn.XLOOKUP(AB$1&amp;$R310,$C$3:$C$1662&amp;$D$3:$D$1662,$E$3:$E$1662,0,0,1)</f>
        <v>5200</v>
      </c>
      <c r="AC310" s="2" cm="1">
        <f t="array" ref="AC310">_xlfn.XLOOKUP(AC$1&amp;$R310,$C$3:$C$1662&amp;$D$3:$D$1662,$E$3:$E$1662,0,0,1)</f>
        <v>0</v>
      </c>
    </row>
    <row r="311" spans="3:29" x14ac:dyDescent="0.4">
      <c r="C311" t="s">
        <v>804</v>
      </c>
      <c r="D311" t="s">
        <v>694</v>
      </c>
      <c r="E311">
        <v>0</v>
      </c>
      <c r="R311" t="s">
        <v>362</v>
      </c>
      <c r="S311" s="2">
        <f t="shared" si="25"/>
        <v>1287240</v>
      </c>
      <c r="T311" s="2">
        <f t="shared" si="29"/>
        <v>814300</v>
      </c>
      <c r="U311" s="2">
        <f t="shared" si="29"/>
        <v>1780400</v>
      </c>
      <c r="V311" s="2">
        <f t="shared" si="29"/>
        <v>1017400</v>
      </c>
      <c r="W311" s="2">
        <f t="shared" si="29"/>
        <v>1233400</v>
      </c>
      <c r="X311" s="2">
        <f t="shared" si="29"/>
        <v>1590700</v>
      </c>
      <c r="Y311" s="2" cm="1">
        <f t="array" ref="Y311">_xlfn.XLOOKUP(Y$1&amp;$R311,$C$3:$C$1662&amp;$D$3:$D$1662,$E$3:$E$1662,0,0,1)</f>
        <v>10900</v>
      </c>
      <c r="Z311" s="2" cm="1">
        <f t="array" ref="Z311">_xlfn.XLOOKUP(Z$1&amp;$R311,$C$3:$C$1662&amp;$D$3:$D$1662,$E$3:$E$1662,0,0,1)</f>
        <v>1000</v>
      </c>
      <c r="AA311" s="2" cm="1">
        <f t="array" ref="AA311">_xlfn.XLOOKUP(AA$1&amp;$R311,$C$3:$C$1662&amp;$D$3:$D$1662,$E$3:$E$1662,0,0,1)</f>
        <v>1400</v>
      </c>
      <c r="AB311" s="2" cm="1">
        <f t="array" ref="AB311">_xlfn.XLOOKUP(AB$1&amp;$R311,$C$3:$C$1662&amp;$D$3:$D$1662,$E$3:$E$1662,0,0,1)</f>
        <v>3800</v>
      </c>
      <c r="AC311" s="2" cm="1">
        <f t="array" ref="AC311">_xlfn.XLOOKUP(AC$1&amp;$R311,$C$3:$C$1662&amp;$D$3:$D$1662,$E$3:$E$1662,0,0,1)</f>
        <v>100</v>
      </c>
    </row>
    <row r="312" spans="3:29" x14ac:dyDescent="0.4">
      <c r="C312" t="s">
        <v>804</v>
      </c>
      <c r="D312" t="s">
        <v>695</v>
      </c>
      <c r="E312">
        <v>100</v>
      </c>
      <c r="R312" t="s">
        <v>363</v>
      </c>
      <c r="S312" s="2">
        <f t="shared" si="25"/>
        <v>1289740</v>
      </c>
      <c r="T312" s="2">
        <f t="shared" si="29"/>
        <v>823200</v>
      </c>
      <c r="U312" s="2">
        <f t="shared" si="29"/>
        <v>1782300</v>
      </c>
      <c r="V312" s="2">
        <f t="shared" si="29"/>
        <v>1017800</v>
      </c>
      <c r="W312" s="2">
        <f t="shared" si="29"/>
        <v>1234000</v>
      </c>
      <c r="X312" s="2">
        <f t="shared" si="29"/>
        <v>1591400</v>
      </c>
      <c r="Y312" s="2" cm="1">
        <f t="array" ref="Y312">_xlfn.XLOOKUP(Y$1&amp;$R312,$C$3:$C$1662&amp;$D$3:$D$1662,$E$3:$E$1662,0,0,1)</f>
        <v>8900</v>
      </c>
      <c r="Z312" s="2" cm="1">
        <f t="array" ref="Z312">_xlfn.XLOOKUP(Z$1&amp;$R312,$C$3:$C$1662&amp;$D$3:$D$1662,$E$3:$E$1662,0,0,1)</f>
        <v>1900</v>
      </c>
      <c r="AA312" s="2" cm="1">
        <f t="array" ref="AA312">_xlfn.XLOOKUP(AA$1&amp;$R312,$C$3:$C$1662&amp;$D$3:$D$1662,$E$3:$E$1662,0,0,1)</f>
        <v>400</v>
      </c>
      <c r="AB312" s="2" cm="1">
        <f t="array" ref="AB312">_xlfn.XLOOKUP(AB$1&amp;$R312,$C$3:$C$1662&amp;$D$3:$D$1662,$E$3:$E$1662,0,0,1)</f>
        <v>600</v>
      </c>
      <c r="AC312" s="2" cm="1">
        <f t="array" ref="AC312">_xlfn.XLOOKUP(AC$1&amp;$R312,$C$3:$C$1662&amp;$D$3:$D$1662,$E$3:$E$1662,0,0,1)</f>
        <v>700</v>
      </c>
    </row>
    <row r="313" spans="3:29" x14ac:dyDescent="0.4">
      <c r="C313" t="s">
        <v>804</v>
      </c>
      <c r="D313" t="s">
        <v>696</v>
      </c>
      <c r="E313">
        <v>700</v>
      </c>
      <c r="R313" t="s">
        <v>364</v>
      </c>
      <c r="S313" s="2">
        <f t="shared" si="25"/>
        <v>1290720</v>
      </c>
      <c r="T313" s="2">
        <f t="shared" si="29"/>
        <v>823200</v>
      </c>
      <c r="U313" s="2">
        <f t="shared" si="29"/>
        <v>1783100</v>
      </c>
      <c r="V313" s="2">
        <f t="shared" si="29"/>
        <v>1019200</v>
      </c>
      <c r="W313" s="2">
        <f t="shared" si="29"/>
        <v>1234600</v>
      </c>
      <c r="X313" s="2">
        <f t="shared" si="29"/>
        <v>1593500</v>
      </c>
      <c r="Y313" s="2" cm="1">
        <f t="array" ref="Y313">_xlfn.XLOOKUP(Y$1&amp;$R313,$C$3:$C$1662&amp;$D$3:$D$1662,$E$3:$E$1662,0,0,1)</f>
        <v>0</v>
      </c>
      <c r="Z313" s="2" cm="1">
        <f t="array" ref="Z313">_xlfn.XLOOKUP(Z$1&amp;$R313,$C$3:$C$1662&amp;$D$3:$D$1662,$E$3:$E$1662,0,0,1)</f>
        <v>800</v>
      </c>
      <c r="AA313" s="2" cm="1">
        <f t="array" ref="AA313">_xlfn.XLOOKUP(AA$1&amp;$R313,$C$3:$C$1662&amp;$D$3:$D$1662,$E$3:$E$1662,0,0,1)</f>
        <v>1400</v>
      </c>
      <c r="AB313" s="2" cm="1">
        <f t="array" ref="AB313">_xlfn.XLOOKUP(AB$1&amp;$R313,$C$3:$C$1662&amp;$D$3:$D$1662,$E$3:$E$1662,0,0,1)</f>
        <v>600</v>
      </c>
      <c r="AC313" s="2" cm="1">
        <f t="array" ref="AC313">_xlfn.XLOOKUP(AC$1&amp;$R313,$C$3:$C$1662&amp;$D$3:$D$1662,$E$3:$E$1662,0,0,1)</f>
        <v>2100</v>
      </c>
    </row>
    <row r="314" spans="3:29" x14ac:dyDescent="0.4">
      <c r="C314" t="s">
        <v>804</v>
      </c>
      <c r="D314" t="s">
        <v>697</v>
      </c>
      <c r="E314">
        <v>2100</v>
      </c>
      <c r="R314" t="s">
        <v>365</v>
      </c>
      <c r="S314" s="2">
        <f t="shared" si="25"/>
        <v>1294980</v>
      </c>
      <c r="T314" s="2">
        <f t="shared" si="29"/>
        <v>823700</v>
      </c>
      <c r="U314" s="2">
        <f t="shared" si="29"/>
        <v>1796000</v>
      </c>
      <c r="V314" s="2">
        <f t="shared" si="29"/>
        <v>1019300</v>
      </c>
      <c r="W314" s="2">
        <f t="shared" si="29"/>
        <v>1237200</v>
      </c>
      <c r="X314" s="2">
        <f t="shared" si="29"/>
        <v>1598700</v>
      </c>
      <c r="Y314" s="2" cm="1">
        <f t="array" ref="Y314">_xlfn.XLOOKUP(Y$1&amp;$R314,$C$3:$C$1662&amp;$D$3:$D$1662,$E$3:$E$1662,0,0,1)</f>
        <v>500</v>
      </c>
      <c r="Z314" s="2" cm="1">
        <f t="array" ref="Z314">_xlfn.XLOOKUP(Z$1&amp;$R314,$C$3:$C$1662&amp;$D$3:$D$1662,$E$3:$E$1662,0,0,1)</f>
        <v>12900</v>
      </c>
      <c r="AA314" s="2" cm="1">
        <f t="array" ref="AA314">_xlfn.XLOOKUP(AA$1&amp;$R314,$C$3:$C$1662&amp;$D$3:$D$1662,$E$3:$E$1662,0,0,1)</f>
        <v>100</v>
      </c>
      <c r="AB314" s="2" cm="1">
        <f t="array" ref="AB314">_xlfn.XLOOKUP(AB$1&amp;$R314,$C$3:$C$1662&amp;$D$3:$D$1662,$E$3:$E$1662,0,0,1)</f>
        <v>2600</v>
      </c>
      <c r="AC314" s="2" cm="1">
        <f t="array" ref="AC314">_xlfn.XLOOKUP(AC$1&amp;$R314,$C$3:$C$1662&amp;$D$3:$D$1662,$E$3:$E$1662,0,0,1)</f>
        <v>5200</v>
      </c>
    </row>
    <row r="315" spans="3:29" x14ac:dyDescent="0.4">
      <c r="C315" t="s">
        <v>804</v>
      </c>
      <c r="D315" t="s">
        <v>698</v>
      </c>
      <c r="E315">
        <v>5200</v>
      </c>
      <c r="R315" t="s">
        <v>366</v>
      </c>
      <c r="S315" s="2">
        <f t="shared" si="25"/>
        <v>1298060</v>
      </c>
      <c r="T315" s="2">
        <f t="shared" si="29"/>
        <v>824000</v>
      </c>
      <c r="U315" s="2">
        <f t="shared" si="29"/>
        <v>1798200</v>
      </c>
      <c r="V315" s="2">
        <f t="shared" si="29"/>
        <v>1023900</v>
      </c>
      <c r="W315" s="2">
        <f t="shared" si="29"/>
        <v>1242100</v>
      </c>
      <c r="X315" s="2">
        <f t="shared" si="29"/>
        <v>1602100</v>
      </c>
      <c r="Y315" s="2" cm="1">
        <f t="array" ref="Y315">_xlfn.XLOOKUP(Y$1&amp;$R315,$C$3:$C$1662&amp;$D$3:$D$1662,$E$3:$E$1662,0,0,1)</f>
        <v>300</v>
      </c>
      <c r="Z315" s="2" cm="1">
        <f t="array" ref="Z315">_xlfn.XLOOKUP(Z$1&amp;$R315,$C$3:$C$1662&amp;$D$3:$D$1662,$E$3:$E$1662,0,0,1)</f>
        <v>2200</v>
      </c>
      <c r="AA315" s="2" cm="1">
        <f t="array" ref="AA315">_xlfn.XLOOKUP(AA$1&amp;$R315,$C$3:$C$1662&amp;$D$3:$D$1662,$E$3:$E$1662,0,0,1)</f>
        <v>4600</v>
      </c>
      <c r="AB315" s="2" cm="1">
        <f t="array" ref="AB315">_xlfn.XLOOKUP(AB$1&amp;$R315,$C$3:$C$1662&amp;$D$3:$D$1662,$E$3:$E$1662,0,0,1)</f>
        <v>4900</v>
      </c>
      <c r="AC315" s="2" cm="1">
        <f t="array" ref="AC315">_xlfn.XLOOKUP(AC$1&amp;$R315,$C$3:$C$1662&amp;$D$3:$D$1662,$E$3:$E$1662,0,0,1)</f>
        <v>3400</v>
      </c>
    </row>
    <row r="316" spans="3:29" x14ac:dyDescent="0.4">
      <c r="C316" t="s">
        <v>804</v>
      </c>
      <c r="D316" t="s">
        <v>699</v>
      </c>
      <c r="E316">
        <v>3400</v>
      </c>
      <c r="R316" t="s">
        <v>367</v>
      </c>
      <c r="S316" s="2">
        <f t="shared" si="25"/>
        <v>1302340</v>
      </c>
      <c r="T316" s="2">
        <f t="shared" si="29"/>
        <v>827500</v>
      </c>
      <c r="U316" s="2">
        <f t="shared" si="29"/>
        <v>1810800</v>
      </c>
      <c r="V316" s="2">
        <f t="shared" si="29"/>
        <v>1024100</v>
      </c>
      <c r="W316" s="2">
        <f t="shared" si="29"/>
        <v>1247100</v>
      </c>
      <c r="X316" s="2">
        <f t="shared" si="29"/>
        <v>1602200</v>
      </c>
      <c r="Y316" s="2" cm="1">
        <f t="array" ref="Y316">_xlfn.XLOOKUP(Y$1&amp;$R316,$C$3:$C$1662&amp;$D$3:$D$1662,$E$3:$E$1662,0,0,1)</f>
        <v>3500</v>
      </c>
      <c r="Z316" s="2" cm="1">
        <f t="array" ref="Z316">_xlfn.XLOOKUP(Z$1&amp;$R316,$C$3:$C$1662&amp;$D$3:$D$1662,$E$3:$E$1662,0,0,1)</f>
        <v>12600</v>
      </c>
      <c r="AA316" s="2" cm="1">
        <f t="array" ref="AA316">_xlfn.XLOOKUP(AA$1&amp;$R316,$C$3:$C$1662&amp;$D$3:$D$1662,$E$3:$E$1662,0,0,1)</f>
        <v>200</v>
      </c>
      <c r="AB316" s="2" cm="1">
        <f t="array" ref="AB316">_xlfn.XLOOKUP(AB$1&amp;$R316,$C$3:$C$1662&amp;$D$3:$D$1662,$E$3:$E$1662,0,0,1)</f>
        <v>5000</v>
      </c>
      <c r="AC316" s="2" cm="1">
        <f t="array" ref="AC316">_xlfn.XLOOKUP(AC$1&amp;$R316,$C$3:$C$1662&amp;$D$3:$D$1662,$E$3:$E$1662,0,0,1)</f>
        <v>100</v>
      </c>
    </row>
    <row r="317" spans="3:29" x14ac:dyDescent="0.4">
      <c r="C317" t="s">
        <v>804</v>
      </c>
      <c r="D317" t="s">
        <v>700</v>
      </c>
      <c r="E317">
        <v>100</v>
      </c>
      <c r="R317" t="s">
        <v>368</v>
      </c>
      <c r="S317" s="2">
        <f t="shared" si="25"/>
        <v>1304420</v>
      </c>
      <c r="T317" s="2">
        <f t="shared" si="29"/>
        <v>831100</v>
      </c>
      <c r="U317" s="2">
        <f t="shared" si="29"/>
        <v>1812200</v>
      </c>
      <c r="V317" s="2">
        <f t="shared" si="29"/>
        <v>1025000</v>
      </c>
      <c r="W317" s="2">
        <f t="shared" si="29"/>
        <v>1250300</v>
      </c>
      <c r="X317" s="2">
        <f t="shared" si="29"/>
        <v>1603500</v>
      </c>
      <c r="Y317" s="2" cm="1">
        <f t="array" ref="Y317">_xlfn.XLOOKUP(Y$1&amp;$R317,$C$3:$C$1662&amp;$D$3:$D$1662,$E$3:$E$1662,0,0,1)</f>
        <v>3600</v>
      </c>
      <c r="Z317" s="2" cm="1">
        <f t="array" ref="Z317">_xlfn.XLOOKUP(Z$1&amp;$R317,$C$3:$C$1662&amp;$D$3:$D$1662,$E$3:$E$1662,0,0,1)</f>
        <v>1400</v>
      </c>
      <c r="AA317" s="2" cm="1">
        <f t="array" ref="AA317">_xlfn.XLOOKUP(AA$1&amp;$R317,$C$3:$C$1662&amp;$D$3:$D$1662,$E$3:$E$1662,0,0,1)</f>
        <v>900</v>
      </c>
      <c r="AB317" s="2" cm="1">
        <f t="array" ref="AB317">_xlfn.XLOOKUP(AB$1&amp;$R317,$C$3:$C$1662&amp;$D$3:$D$1662,$E$3:$E$1662,0,0,1)</f>
        <v>3200</v>
      </c>
      <c r="AC317" s="2" cm="1">
        <f t="array" ref="AC317">_xlfn.XLOOKUP(AC$1&amp;$R317,$C$3:$C$1662&amp;$D$3:$D$1662,$E$3:$E$1662,0,0,1)</f>
        <v>1300</v>
      </c>
    </row>
    <row r="318" spans="3:29" x14ac:dyDescent="0.4">
      <c r="C318" t="s">
        <v>804</v>
      </c>
      <c r="D318" t="s">
        <v>701</v>
      </c>
      <c r="E318">
        <v>1300</v>
      </c>
      <c r="R318" t="s">
        <v>369</v>
      </c>
      <c r="S318" s="2">
        <f t="shared" si="25"/>
        <v>1308720</v>
      </c>
      <c r="T318" s="2">
        <f t="shared" si="29"/>
        <v>833600</v>
      </c>
      <c r="U318" s="2">
        <f t="shared" si="29"/>
        <v>1823100</v>
      </c>
      <c r="V318" s="2">
        <f t="shared" si="29"/>
        <v>1029300</v>
      </c>
      <c r="W318" s="2">
        <f t="shared" si="29"/>
        <v>1254000</v>
      </c>
      <c r="X318" s="2">
        <f t="shared" si="29"/>
        <v>1603600</v>
      </c>
      <c r="Y318" s="2" cm="1">
        <f t="array" ref="Y318">_xlfn.XLOOKUP(Y$1&amp;$R318,$C$3:$C$1662&amp;$D$3:$D$1662,$E$3:$E$1662,0,0,1)</f>
        <v>2500</v>
      </c>
      <c r="Z318" s="2" cm="1">
        <f t="array" ref="Z318">_xlfn.XLOOKUP(Z$1&amp;$R318,$C$3:$C$1662&amp;$D$3:$D$1662,$E$3:$E$1662,0,0,1)</f>
        <v>10900</v>
      </c>
      <c r="AA318" s="2" cm="1">
        <f t="array" ref="AA318">_xlfn.XLOOKUP(AA$1&amp;$R318,$C$3:$C$1662&amp;$D$3:$D$1662,$E$3:$E$1662,0,0,1)</f>
        <v>4300</v>
      </c>
      <c r="AB318" s="2" cm="1">
        <f t="array" ref="AB318">_xlfn.XLOOKUP(AB$1&amp;$R318,$C$3:$C$1662&amp;$D$3:$D$1662,$E$3:$E$1662,0,0,1)</f>
        <v>3700</v>
      </c>
      <c r="AC318" s="2" cm="1">
        <f t="array" ref="AC318">_xlfn.XLOOKUP(AC$1&amp;$R318,$C$3:$C$1662&amp;$D$3:$D$1662,$E$3:$E$1662,0,0,1)</f>
        <v>100</v>
      </c>
    </row>
    <row r="319" spans="3:29" x14ac:dyDescent="0.4">
      <c r="C319" t="s">
        <v>804</v>
      </c>
      <c r="D319" t="s">
        <v>702</v>
      </c>
      <c r="E319">
        <v>100</v>
      </c>
      <c r="R319" t="s">
        <v>370</v>
      </c>
      <c r="S319" s="2">
        <f t="shared" si="25"/>
        <v>1313180</v>
      </c>
      <c r="T319" s="2">
        <f t="shared" si="29"/>
        <v>833800</v>
      </c>
      <c r="U319" s="2">
        <f t="shared" si="29"/>
        <v>1826100</v>
      </c>
      <c r="V319" s="2">
        <f t="shared" si="29"/>
        <v>1029500</v>
      </c>
      <c r="W319" s="2">
        <f t="shared" si="29"/>
        <v>1263100</v>
      </c>
      <c r="X319" s="2">
        <f t="shared" si="29"/>
        <v>1613400</v>
      </c>
      <c r="Y319" s="2" cm="1">
        <f t="array" ref="Y319">_xlfn.XLOOKUP(Y$1&amp;$R319,$C$3:$C$1662&amp;$D$3:$D$1662,$E$3:$E$1662,0,0,1)</f>
        <v>200</v>
      </c>
      <c r="Z319" s="2" cm="1">
        <f t="array" ref="Z319">_xlfn.XLOOKUP(Z$1&amp;$R319,$C$3:$C$1662&amp;$D$3:$D$1662,$E$3:$E$1662,0,0,1)</f>
        <v>3000</v>
      </c>
      <c r="AA319" s="2" cm="1">
        <f t="array" ref="AA319">_xlfn.XLOOKUP(AA$1&amp;$R319,$C$3:$C$1662&amp;$D$3:$D$1662,$E$3:$E$1662,0,0,1)</f>
        <v>200</v>
      </c>
      <c r="AB319" s="2" cm="1">
        <f t="array" ref="AB319">_xlfn.XLOOKUP(AB$1&amp;$R319,$C$3:$C$1662&amp;$D$3:$D$1662,$E$3:$E$1662,0,0,1)</f>
        <v>9100</v>
      </c>
      <c r="AC319" s="2" cm="1">
        <f t="array" ref="AC319">_xlfn.XLOOKUP(AC$1&amp;$R319,$C$3:$C$1662&amp;$D$3:$D$1662,$E$3:$E$1662,0,0,1)</f>
        <v>9800</v>
      </c>
    </row>
    <row r="320" spans="3:29" x14ac:dyDescent="0.4">
      <c r="C320" t="s">
        <v>804</v>
      </c>
      <c r="D320" t="s">
        <v>703</v>
      </c>
      <c r="E320">
        <v>9800</v>
      </c>
      <c r="R320" t="s">
        <v>371</v>
      </c>
      <c r="S320" s="2">
        <f t="shared" si="25"/>
        <v>1316880</v>
      </c>
      <c r="T320" s="2">
        <f t="shared" si="29"/>
        <v>839500</v>
      </c>
      <c r="U320" s="2">
        <f t="shared" si="29"/>
        <v>1829500</v>
      </c>
      <c r="V320" s="2">
        <f t="shared" si="29"/>
        <v>1034200</v>
      </c>
      <c r="W320" s="2">
        <f t="shared" si="29"/>
        <v>1264400</v>
      </c>
      <c r="X320" s="2">
        <f t="shared" si="29"/>
        <v>1616800</v>
      </c>
      <c r="Y320" s="2" cm="1">
        <f t="array" ref="Y320">_xlfn.XLOOKUP(Y$1&amp;$R320,$C$3:$C$1662&amp;$D$3:$D$1662,$E$3:$E$1662,0,0,1)</f>
        <v>5700</v>
      </c>
      <c r="Z320" s="2" cm="1">
        <f t="array" ref="Z320">_xlfn.XLOOKUP(Z$1&amp;$R320,$C$3:$C$1662&amp;$D$3:$D$1662,$E$3:$E$1662,0,0,1)</f>
        <v>3400</v>
      </c>
      <c r="AA320" s="2" cm="1">
        <f t="array" ref="AA320">_xlfn.XLOOKUP(AA$1&amp;$R320,$C$3:$C$1662&amp;$D$3:$D$1662,$E$3:$E$1662,0,0,1)</f>
        <v>4700</v>
      </c>
      <c r="AB320" s="2" cm="1">
        <f t="array" ref="AB320">_xlfn.XLOOKUP(AB$1&amp;$R320,$C$3:$C$1662&amp;$D$3:$D$1662,$E$3:$E$1662,0,0,1)</f>
        <v>1300</v>
      </c>
      <c r="AC320" s="2" cm="1">
        <f t="array" ref="AC320">_xlfn.XLOOKUP(AC$1&amp;$R320,$C$3:$C$1662&amp;$D$3:$D$1662,$E$3:$E$1662,0,0,1)</f>
        <v>3400</v>
      </c>
    </row>
    <row r="321" spans="3:29" x14ac:dyDescent="0.4">
      <c r="C321" t="s">
        <v>804</v>
      </c>
      <c r="D321" t="s">
        <v>704</v>
      </c>
      <c r="E321">
        <v>3400</v>
      </c>
      <c r="R321" t="s">
        <v>372</v>
      </c>
      <c r="S321" s="2">
        <f t="shared" si="25"/>
        <v>1319580</v>
      </c>
      <c r="T321" s="2">
        <f t="shared" si="29"/>
        <v>840600</v>
      </c>
      <c r="U321" s="2">
        <f t="shared" si="29"/>
        <v>1832100</v>
      </c>
      <c r="V321" s="2">
        <f t="shared" si="29"/>
        <v>1040500</v>
      </c>
      <c r="W321" s="2">
        <f t="shared" si="29"/>
        <v>1264400</v>
      </c>
      <c r="X321" s="2">
        <f t="shared" si="29"/>
        <v>1620300</v>
      </c>
      <c r="Y321" s="2" cm="1">
        <f t="array" ref="Y321">_xlfn.XLOOKUP(Y$1&amp;$R321,$C$3:$C$1662&amp;$D$3:$D$1662,$E$3:$E$1662,0,0,1)</f>
        <v>1100</v>
      </c>
      <c r="Z321" s="2" cm="1">
        <f t="array" ref="Z321">_xlfn.XLOOKUP(Z$1&amp;$R321,$C$3:$C$1662&amp;$D$3:$D$1662,$E$3:$E$1662,0,0,1)</f>
        <v>2600</v>
      </c>
      <c r="AA321" s="2" cm="1">
        <f t="array" ref="AA321">_xlfn.XLOOKUP(AA$1&amp;$R321,$C$3:$C$1662&amp;$D$3:$D$1662,$E$3:$E$1662,0,0,1)</f>
        <v>6300</v>
      </c>
      <c r="AB321" s="2" cm="1">
        <f t="array" ref="AB321">_xlfn.XLOOKUP(AB$1&amp;$R321,$C$3:$C$1662&amp;$D$3:$D$1662,$E$3:$E$1662,0,0,1)</f>
        <v>0</v>
      </c>
      <c r="AC321" s="2" cm="1">
        <f t="array" ref="AC321">_xlfn.XLOOKUP(AC$1&amp;$R321,$C$3:$C$1662&amp;$D$3:$D$1662,$E$3:$E$1662,0,0,1)</f>
        <v>3500</v>
      </c>
    </row>
    <row r="322" spans="3:29" x14ac:dyDescent="0.4">
      <c r="C322" t="s">
        <v>804</v>
      </c>
      <c r="D322" t="s">
        <v>705</v>
      </c>
      <c r="E322">
        <v>3500</v>
      </c>
      <c r="R322" t="s">
        <v>373</v>
      </c>
      <c r="S322" s="2">
        <f t="shared" si="25"/>
        <v>1321960</v>
      </c>
      <c r="T322" s="2">
        <f t="shared" si="29"/>
        <v>840700</v>
      </c>
      <c r="U322" s="2">
        <f t="shared" si="29"/>
        <v>1833500</v>
      </c>
      <c r="V322" s="2">
        <f t="shared" si="29"/>
        <v>1043700</v>
      </c>
      <c r="W322" s="2">
        <f t="shared" si="29"/>
        <v>1271200</v>
      </c>
      <c r="X322" s="2">
        <f t="shared" si="29"/>
        <v>1620700</v>
      </c>
      <c r="Y322" s="2" cm="1">
        <f t="array" ref="Y322">_xlfn.XLOOKUP(Y$1&amp;$R322,$C$3:$C$1662&amp;$D$3:$D$1662,$E$3:$E$1662,0,0,1)</f>
        <v>100</v>
      </c>
      <c r="Z322" s="2" cm="1">
        <f t="array" ref="Z322">_xlfn.XLOOKUP(Z$1&amp;$R322,$C$3:$C$1662&amp;$D$3:$D$1662,$E$3:$E$1662,0,0,1)</f>
        <v>1400</v>
      </c>
      <c r="AA322" s="2" cm="1">
        <f t="array" ref="AA322">_xlfn.XLOOKUP(AA$1&amp;$R322,$C$3:$C$1662&amp;$D$3:$D$1662,$E$3:$E$1662,0,0,1)</f>
        <v>3200</v>
      </c>
      <c r="AB322" s="2" cm="1">
        <f t="array" ref="AB322">_xlfn.XLOOKUP(AB$1&amp;$R322,$C$3:$C$1662&amp;$D$3:$D$1662,$E$3:$E$1662,0,0,1)</f>
        <v>6800</v>
      </c>
      <c r="AC322" s="2" cm="1">
        <f t="array" ref="AC322">_xlfn.XLOOKUP(AC$1&amp;$R322,$C$3:$C$1662&amp;$D$3:$D$1662,$E$3:$E$1662,0,0,1)</f>
        <v>400</v>
      </c>
    </row>
    <row r="323" spans="3:29" x14ac:dyDescent="0.4">
      <c r="C323" t="s">
        <v>804</v>
      </c>
      <c r="D323" t="s">
        <v>706</v>
      </c>
      <c r="E323">
        <v>400</v>
      </c>
      <c r="R323" t="s">
        <v>374</v>
      </c>
      <c r="S323" s="2">
        <f t="shared" ref="S323:S333" si="30">IFERROR(AVERAGEIFS(T323:X323,T323:X323,"&gt;0"),0)</f>
        <v>1325360</v>
      </c>
      <c r="T323" s="2">
        <f t="shared" si="29"/>
        <v>843100</v>
      </c>
      <c r="U323" s="2">
        <f t="shared" si="29"/>
        <v>1840200</v>
      </c>
      <c r="V323" s="2">
        <f t="shared" si="29"/>
        <v>1043900</v>
      </c>
      <c r="W323" s="2">
        <f t="shared" si="29"/>
        <v>1274300</v>
      </c>
      <c r="X323" s="2">
        <f t="shared" si="29"/>
        <v>1625300</v>
      </c>
      <c r="Y323" s="2" cm="1">
        <f t="array" ref="Y323">_xlfn.XLOOKUP(Y$1&amp;$R323,$C$3:$C$1662&amp;$D$3:$D$1662,$E$3:$E$1662,0,0,1)</f>
        <v>2400</v>
      </c>
      <c r="Z323" s="2" cm="1">
        <f t="array" ref="Z323">_xlfn.XLOOKUP(Z$1&amp;$R323,$C$3:$C$1662&amp;$D$3:$D$1662,$E$3:$E$1662,0,0,1)</f>
        <v>6700</v>
      </c>
      <c r="AA323" s="2" cm="1">
        <f t="array" ref="AA323">_xlfn.XLOOKUP(AA$1&amp;$R323,$C$3:$C$1662&amp;$D$3:$D$1662,$E$3:$E$1662,0,0,1)</f>
        <v>200</v>
      </c>
      <c r="AB323" s="2" cm="1">
        <f t="array" ref="AB323">_xlfn.XLOOKUP(AB$1&amp;$R323,$C$3:$C$1662&amp;$D$3:$D$1662,$E$3:$E$1662,0,0,1)</f>
        <v>3100</v>
      </c>
      <c r="AC323" s="2" cm="1">
        <f t="array" ref="AC323">_xlfn.XLOOKUP(AC$1&amp;$R323,$C$3:$C$1662&amp;$D$3:$D$1662,$E$3:$E$1662,0,0,1)</f>
        <v>4600</v>
      </c>
    </row>
    <row r="324" spans="3:29" x14ac:dyDescent="0.4">
      <c r="C324" t="s">
        <v>804</v>
      </c>
      <c r="D324" t="s">
        <v>707</v>
      </c>
      <c r="E324">
        <v>4600</v>
      </c>
      <c r="R324" t="s">
        <v>375</v>
      </c>
      <c r="S324" s="2">
        <f t="shared" si="30"/>
        <v>1328620</v>
      </c>
      <c r="T324" s="2">
        <f t="shared" ref="T324:X333" si="31">T323+Y324</f>
        <v>853800</v>
      </c>
      <c r="U324" s="2">
        <f t="shared" si="31"/>
        <v>1842200</v>
      </c>
      <c r="V324" s="2">
        <f t="shared" si="31"/>
        <v>1044100</v>
      </c>
      <c r="W324" s="2">
        <f t="shared" si="31"/>
        <v>1275300</v>
      </c>
      <c r="X324" s="2">
        <f t="shared" si="31"/>
        <v>1627700</v>
      </c>
      <c r="Y324" s="2" cm="1">
        <f t="array" ref="Y324">_xlfn.XLOOKUP(Y$1&amp;$R324,$C$3:$C$1662&amp;$D$3:$D$1662,$E$3:$E$1662,0,0,1)</f>
        <v>10700</v>
      </c>
      <c r="Z324" s="2" cm="1">
        <f t="array" ref="Z324">_xlfn.XLOOKUP(Z$1&amp;$R324,$C$3:$C$1662&amp;$D$3:$D$1662,$E$3:$E$1662,0,0,1)</f>
        <v>2000</v>
      </c>
      <c r="AA324" s="2" cm="1">
        <f t="array" ref="AA324">_xlfn.XLOOKUP(AA$1&amp;$R324,$C$3:$C$1662&amp;$D$3:$D$1662,$E$3:$E$1662,0,0,1)</f>
        <v>200</v>
      </c>
      <c r="AB324" s="2" cm="1">
        <f t="array" ref="AB324">_xlfn.XLOOKUP(AB$1&amp;$R324,$C$3:$C$1662&amp;$D$3:$D$1662,$E$3:$E$1662,0,0,1)</f>
        <v>1000</v>
      </c>
      <c r="AC324" s="2" cm="1">
        <f t="array" ref="AC324">_xlfn.XLOOKUP(AC$1&amp;$R324,$C$3:$C$1662&amp;$D$3:$D$1662,$E$3:$E$1662,0,0,1)</f>
        <v>2400</v>
      </c>
    </row>
    <row r="325" spans="3:29" x14ac:dyDescent="0.4">
      <c r="C325" t="s">
        <v>804</v>
      </c>
      <c r="D325" t="s">
        <v>708</v>
      </c>
      <c r="E325">
        <v>2400</v>
      </c>
      <c r="R325" t="s">
        <v>376</v>
      </c>
      <c r="S325" s="2">
        <f t="shared" si="30"/>
        <v>1333200</v>
      </c>
      <c r="T325" s="2">
        <f t="shared" si="31"/>
        <v>857100</v>
      </c>
      <c r="U325" s="2">
        <f t="shared" si="31"/>
        <v>1849300</v>
      </c>
      <c r="V325" s="2">
        <f t="shared" si="31"/>
        <v>1046200</v>
      </c>
      <c r="W325" s="2">
        <f t="shared" si="31"/>
        <v>1277900</v>
      </c>
      <c r="X325" s="2">
        <f t="shared" si="31"/>
        <v>1635500</v>
      </c>
      <c r="Y325" s="2" cm="1">
        <f t="array" ref="Y325">_xlfn.XLOOKUP(Y$1&amp;$R325,$C$3:$C$1662&amp;$D$3:$D$1662,$E$3:$E$1662,0,0,1)</f>
        <v>3300</v>
      </c>
      <c r="Z325" s="2" cm="1">
        <f t="array" ref="Z325">_xlfn.XLOOKUP(Z$1&amp;$R325,$C$3:$C$1662&amp;$D$3:$D$1662,$E$3:$E$1662,0,0,1)</f>
        <v>7100</v>
      </c>
      <c r="AA325" s="2" cm="1">
        <f t="array" ref="AA325">_xlfn.XLOOKUP(AA$1&amp;$R325,$C$3:$C$1662&amp;$D$3:$D$1662,$E$3:$E$1662,0,0,1)</f>
        <v>2100</v>
      </c>
      <c r="AB325" s="2" cm="1">
        <f t="array" ref="AB325">_xlfn.XLOOKUP(AB$1&amp;$R325,$C$3:$C$1662&amp;$D$3:$D$1662,$E$3:$E$1662,0,0,1)</f>
        <v>2600</v>
      </c>
      <c r="AC325" s="2" cm="1">
        <f t="array" ref="AC325">_xlfn.XLOOKUP(AC$1&amp;$R325,$C$3:$C$1662&amp;$D$3:$D$1662,$E$3:$E$1662,0,0,1)</f>
        <v>7800</v>
      </c>
    </row>
    <row r="326" spans="3:29" x14ac:dyDescent="0.4">
      <c r="C326" t="s">
        <v>804</v>
      </c>
      <c r="D326" t="s">
        <v>709</v>
      </c>
      <c r="E326">
        <v>7800</v>
      </c>
      <c r="R326" t="s">
        <v>377</v>
      </c>
      <c r="S326" s="2">
        <f t="shared" si="30"/>
        <v>1337380</v>
      </c>
      <c r="T326" s="2">
        <f t="shared" si="31"/>
        <v>857400</v>
      </c>
      <c r="U326" s="2">
        <f t="shared" si="31"/>
        <v>1865300</v>
      </c>
      <c r="V326" s="2">
        <f t="shared" si="31"/>
        <v>1047200</v>
      </c>
      <c r="W326" s="2">
        <f t="shared" si="31"/>
        <v>1279100</v>
      </c>
      <c r="X326" s="2">
        <f t="shared" si="31"/>
        <v>1637900</v>
      </c>
      <c r="Y326" s="2" cm="1">
        <f t="array" ref="Y326">_xlfn.XLOOKUP(Y$1&amp;$R326,$C$3:$C$1662&amp;$D$3:$D$1662,$E$3:$E$1662,0,0,1)</f>
        <v>300</v>
      </c>
      <c r="Z326" s="2" cm="1">
        <f t="array" ref="Z326">_xlfn.XLOOKUP(Z$1&amp;$R326,$C$3:$C$1662&amp;$D$3:$D$1662,$E$3:$E$1662,0,0,1)</f>
        <v>16000</v>
      </c>
      <c r="AA326" s="2" cm="1">
        <f t="array" ref="AA326">_xlfn.XLOOKUP(AA$1&amp;$R326,$C$3:$C$1662&amp;$D$3:$D$1662,$E$3:$E$1662,0,0,1)</f>
        <v>1000</v>
      </c>
      <c r="AB326" s="2" cm="1">
        <f t="array" ref="AB326">_xlfn.XLOOKUP(AB$1&amp;$R326,$C$3:$C$1662&amp;$D$3:$D$1662,$E$3:$E$1662,0,0,1)</f>
        <v>1200</v>
      </c>
      <c r="AC326" s="2" cm="1">
        <f t="array" ref="AC326">_xlfn.XLOOKUP(AC$1&amp;$R326,$C$3:$C$1662&amp;$D$3:$D$1662,$E$3:$E$1662,0,0,1)</f>
        <v>2400</v>
      </c>
    </row>
    <row r="327" spans="3:29" x14ac:dyDescent="0.4">
      <c r="C327" t="s">
        <v>804</v>
      </c>
      <c r="D327" t="s">
        <v>710</v>
      </c>
      <c r="E327">
        <v>2400</v>
      </c>
      <c r="R327" t="s">
        <v>378</v>
      </c>
      <c r="S327" s="2">
        <f t="shared" si="30"/>
        <v>1343540</v>
      </c>
      <c r="T327" s="2">
        <f t="shared" si="31"/>
        <v>865600</v>
      </c>
      <c r="U327" s="2">
        <f t="shared" si="31"/>
        <v>1868600</v>
      </c>
      <c r="V327" s="2">
        <f t="shared" si="31"/>
        <v>1048800</v>
      </c>
      <c r="W327" s="2">
        <f t="shared" si="31"/>
        <v>1283100</v>
      </c>
      <c r="X327" s="2">
        <f t="shared" si="31"/>
        <v>1651600</v>
      </c>
      <c r="Y327" s="2" cm="1">
        <f t="array" ref="Y327">_xlfn.XLOOKUP(Y$1&amp;$R327,$C$3:$C$1662&amp;$D$3:$D$1662,$E$3:$E$1662,0,0,1)</f>
        <v>8200</v>
      </c>
      <c r="Z327" s="2" cm="1">
        <f t="array" ref="Z327">_xlfn.XLOOKUP(Z$1&amp;$R327,$C$3:$C$1662&amp;$D$3:$D$1662,$E$3:$E$1662,0,0,1)</f>
        <v>3300</v>
      </c>
      <c r="AA327" s="2" cm="1">
        <f t="array" ref="AA327">_xlfn.XLOOKUP(AA$1&amp;$R327,$C$3:$C$1662&amp;$D$3:$D$1662,$E$3:$E$1662,0,0,1)</f>
        <v>1600</v>
      </c>
      <c r="AB327" s="2" cm="1">
        <f t="array" ref="AB327">_xlfn.XLOOKUP(AB$1&amp;$R327,$C$3:$C$1662&amp;$D$3:$D$1662,$E$3:$E$1662,0,0,1)</f>
        <v>4000</v>
      </c>
      <c r="AC327" s="2" cm="1">
        <f t="array" ref="AC327">_xlfn.XLOOKUP(AC$1&amp;$R327,$C$3:$C$1662&amp;$D$3:$D$1662,$E$3:$E$1662,0,0,1)</f>
        <v>13700</v>
      </c>
    </row>
    <row r="328" spans="3:29" x14ac:dyDescent="0.4">
      <c r="C328" t="s">
        <v>804</v>
      </c>
      <c r="D328" t="s">
        <v>711</v>
      </c>
      <c r="E328">
        <v>13700</v>
      </c>
      <c r="R328" t="s">
        <v>379</v>
      </c>
      <c r="S328" s="2">
        <f t="shared" si="30"/>
        <v>1343540</v>
      </c>
      <c r="T328" s="2">
        <f t="shared" si="31"/>
        <v>865600</v>
      </c>
      <c r="U328" s="2">
        <f t="shared" si="31"/>
        <v>1868600</v>
      </c>
      <c r="V328" s="2">
        <f t="shared" si="31"/>
        <v>1048800</v>
      </c>
      <c r="W328" s="2">
        <f t="shared" si="31"/>
        <v>1283100</v>
      </c>
      <c r="X328" s="2">
        <f t="shared" si="31"/>
        <v>1651600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1343540</v>
      </c>
      <c r="T329" s="2">
        <f t="shared" si="31"/>
        <v>865600</v>
      </c>
      <c r="U329" s="2">
        <f t="shared" si="31"/>
        <v>1868600</v>
      </c>
      <c r="V329" s="2">
        <f t="shared" si="31"/>
        <v>1048800</v>
      </c>
      <c r="W329" s="2">
        <f t="shared" si="31"/>
        <v>1283100</v>
      </c>
      <c r="X329" s="2">
        <f t="shared" si="31"/>
        <v>1651600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1343540</v>
      </c>
      <c r="T330" s="2">
        <f t="shared" si="31"/>
        <v>865600</v>
      </c>
      <c r="U330" s="2">
        <f t="shared" si="31"/>
        <v>1868600</v>
      </c>
      <c r="V330" s="2">
        <f t="shared" si="31"/>
        <v>1048800</v>
      </c>
      <c r="W330" s="2">
        <f t="shared" si="31"/>
        <v>1283100</v>
      </c>
      <c r="X330" s="2">
        <f t="shared" si="31"/>
        <v>1651600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1343540</v>
      </c>
      <c r="T331" s="2">
        <f t="shared" si="31"/>
        <v>865600</v>
      </c>
      <c r="U331" s="2">
        <f t="shared" si="31"/>
        <v>1868600</v>
      </c>
      <c r="V331" s="2">
        <f t="shared" si="31"/>
        <v>1048800</v>
      </c>
      <c r="W331" s="2">
        <f t="shared" si="31"/>
        <v>1283100</v>
      </c>
      <c r="X331" s="2">
        <f t="shared" si="31"/>
        <v>1651600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1343540</v>
      </c>
      <c r="T332" s="2">
        <f t="shared" si="31"/>
        <v>865600</v>
      </c>
      <c r="U332" s="2">
        <f t="shared" si="31"/>
        <v>1868600</v>
      </c>
      <c r="V332" s="2">
        <f t="shared" si="31"/>
        <v>1048800</v>
      </c>
      <c r="W332" s="2">
        <f t="shared" si="31"/>
        <v>1283100</v>
      </c>
      <c r="X332" s="2">
        <f t="shared" si="31"/>
        <v>1651600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1400900</v>
      </c>
      <c r="T333" s="2">
        <f t="shared" si="31"/>
        <v>911900</v>
      </c>
      <c r="U333" s="2">
        <f t="shared" si="31"/>
        <v>1938000</v>
      </c>
      <c r="V333" s="2">
        <f t="shared" si="31"/>
        <v>1099700</v>
      </c>
      <c r="W333" s="2">
        <f t="shared" si="31"/>
        <v>1343800</v>
      </c>
      <c r="X333" s="2">
        <f t="shared" si="31"/>
        <v>1711100</v>
      </c>
      <c r="Y333" s="2" cm="1">
        <f t="array" ref="Y333">_xlfn.XLOOKUP(Y$1&amp;$R333,$C$3:$C$1662&amp;$D$3:$D$1662,$E$3:$E$1662,0,0,1)</f>
        <v>46300</v>
      </c>
      <c r="Z333" s="2" cm="1">
        <f t="array" ref="Z333">_xlfn.XLOOKUP(Z$1&amp;$R333,$C$3:$C$1662&amp;$D$3:$D$1662,$E$3:$E$1662,0,0,1)</f>
        <v>69400</v>
      </c>
      <c r="AA333" s="2" cm="1">
        <f t="array" ref="AA333">_xlfn.XLOOKUP(AA$1&amp;$R333,$C$3:$C$1662&amp;$D$3:$D$1662,$E$3:$E$1662,0,0,1)</f>
        <v>50900</v>
      </c>
      <c r="AB333" s="2" cm="1">
        <f t="array" ref="AB333">_xlfn.XLOOKUP(AB$1&amp;$R333,$C$3:$C$1662&amp;$D$3:$D$1662,$E$3:$E$1662,0,0,1)</f>
        <v>60700</v>
      </c>
      <c r="AC333" s="2" cm="1">
        <f t="array" ref="AC333">_xlfn.XLOOKUP(AC$1&amp;$R333,$C$3:$C$1662&amp;$D$3:$D$1662,$E$3:$E$1662,0,0,1)</f>
        <v>59500</v>
      </c>
    </row>
    <row r="334" spans="3:29" x14ac:dyDescent="0.4">
      <c r="C334" t="s">
        <v>804</v>
      </c>
      <c r="D334" t="s">
        <v>717</v>
      </c>
      <c r="E334">
        <v>59500</v>
      </c>
    </row>
    <row r="335" spans="3:29" x14ac:dyDescent="0.4">
      <c r="C335" t="s">
        <v>836</v>
      </c>
      <c r="D335" t="s">
        <v>506</v>
      </c>
      <c r="E335">
        <v>30200</v>
      </c>
    </row>
    <row r="336" spans="3:29" x14ac:dyDescent="0.4">
      <c r="C336" t="s">
        <v>836</v>
      </c>
      <c r="D336" t="s">
        <v>507</v>
      </c>
      <c r="E336">
        <v>12300</v>
      </c>
    </row>
    <row r="337" spans="3:5" x14ac:dyDescent="0.4">
      <c r="C337" t="s">
        <v>836</v>
      </c>
      <c r="D337" t="s">
        <v>508</v>
      </c>
      <c r="E337">
        <v>16400</v>
      </c>
    </row>
    <row r="338" spans="3:5" x14ac:dyDescent="0.4">
      <c r="C338" t="s">
        <v>836</v>
      </c>
      <c r="D338" t="s">
        <v>509</v>
      </c>
      <c r="E338">
        <v>23500</v>
      </c>
    </row>
    <row r="339" spans="3:5" x14ac:dyDescent="0.4">
      <c r="C339" t="s">
        <v>836</v>
      </c>
      <c r="D339" t="s">
        <v>510</v>
      </c>
      <c r="E339">
        <v>7100</v>
      </c>
    </row>
    <row r="340" spans="3:5" x14ac:dyDescent="0.4">
      <c r="C340" t="s">
        <v>836</v>
      </c>
      <c r="D340" t="s">
        <v>511</v>
      </c>
      <c r="E340">
        <v>4500</v>
      </c>
    </row>
    <row r="341" spans="3:5" x14ac:dyDescent="0.4">
      <c r="C341" t="s">
        <v>836</v>
      </c>
      <c r="D341" t="s">
        <v>512</v>
      </c>
      <c r="E341">
        <v>7900</v>
      </c>
    </row>
    <row r="342" spans="3:5" x14ac:dyDescent="0.4">
      <c r="C342" t="s">
        <v>836</v>
      </c>
      <c r="D342" t="s">
        <v>513</v>
      </c>
      <c r="E342">
        <v>10200</v>
      </c>
    </row>
    <row r="343" spans="3:5" x14ac:dyDescent="0.4">
      <c r="C343" t="s">
        <v>836</v>
      </c>
      <c r="D343" t="s">
        <v>514</v>
      </c>
      <c r="E343">
        <v>12500</v>
      </c>
    </row>
    <row r="344" spans="3:5" x14ac:dyDescent="0.4">
      <c r="C344" t="s">
        <v>836</v>
      </c>
      <c r="D344" t="s">
        <v>515</v>
      </c>
      <c r="E344">
        <v>1000</v>
      </c>
    </row>
    <row r="345" spans="3:5" x14ac:dyDescent="0.4">
      <c r="C345" t="s">
        <v>836</v>
      </c>
      <c r="D345" t="s">
        <v>516</v>
      </c>
      <c r="E345">
        <v>10800</v>
      </c>
    </row>
    <row r="346" spans="3:5" x14ac:dyDescent="0.4">
      <c r="C346" t="s">
        <v>836</v>
      </c>
      <c r="D346" t="s">
        <v>517</v>
      </c>
      <c r="E346">
        <v>9200</v>
      </c>
    </row>
    <row r="347" spans="3:5" x14ac:dyDescent="0.4">
      <c r="C347" t="s">
        <v>836</v>
      </c>
      <c r="D347" t="s">
        <v>518</v>
      </c>
      <c r="E347">
        <v>15300</v>
      </c>
    </row>
    <row r="348" spans="3:5" x14ac:dyDescent="0.4">
      <c r="C348" t="s">
        <v>836</v>
      </c>
      <c r="D348" t="s">
        <v>519</v>
      </c>
      <c r="E348">
        <v>1200</v>
      </c>
    </row>
    <row r="349" spans="3:5" x14ac:dyDescent="0.4">
      <c r="C349" t="s">
        <v>836</v>
      </c>
      <c r="D349" t="s">
        <v>520</v>
      </c>
      <c r="E349">
        <v>22200</v>
      </c>
    </row>
    <row r="350" spans="3:5" x14ac:dyDescent="0.4">
      <c r="C350" t="s">
        <v>836</v>
      </c>
      <c r="D350" t="s">
        <v>521</v>
      </c>
      <c r="E350">
        <v>4200</v>
      </c>
    </row>
    <row r="351" spans="3:5" x14ac:dyDescent="0.4">
      <c r="C351" t="s">
        <v>836</v>
      </c>
      <c r="D351" t="s">
        <v>522</v>
      </c>
      <c r="E351">
        <v>2800</v>
      </c>
    </row>
    <row r="352" spans="3:5" x14ac:dyDescent="0.4">
      <c r="C352" t="s">
        <v>836</v>
      </c>
      <c r="D352" t="s">
        <v>523</v>
      </c>
      <c r="E352">
        <v>7000</v>
      </c>
    </row>
    <row r="353" spans="3:5" x14ac:dyDescent="0.4">
      <c r="C353" t="s">
        <v>836</v>
      </c>
      <c r="D353" t="s">
        <v>524</v>
      </c>
      <c r="E353">
        <v>3600</v>
      </c>
    </row>
    <row r="354" spans="3:5" x14ac:dyDescent="0.4">
      <c r="C354" t="s">
        <v>836</v>
      </c>
      <c r="D354" t="s">
        <v>525</v>
      </c>
      <c r="E354">
        <v>4900</v>
      </c>
    </row>
    <row r="355" spans="3:5" x14ac:dyDescent="0.4">
      <c r="C355" t="s">
        <v>836</v>
      </c>
      <c r="D355" t="s">
        <v>526</v>
      </c>
      <c r="E355">
        <v>10300</v>
      </c>
    </row>
    <row r="356" spans="3:5" x14ac:dyDescent="0.4">
      <c r="C356" t="s">
        <v>836</v>
      </c>
      <c r="D356" t="s">
        <v>527</v>
      </c>
      <c r="E356">
        <v>8500</v>
      </c>
    </row>
    <row r="357" spans="3:5" x14ac:dyDescent="0.4">
      <c r="C357" t="s">
        <v>836</v>
      </c>
      <c r="D357" t="s">
        <v>528</v>
      </c>
      <c r="E357">
        <v>1300</v>
      </c>
    </row>
    <row r="358" spans="3:5" x14ac:dyDescent="0.4">
      <c r="C358" t="s">
        <v>836</v>
      </c>
      <c r="D358" t="s">
        <v>529</v>
      </c>
      <c r="E358">
        <v>7000</v>
      </c>
    </row>
    <row r="359" spans="3:5" x14ac:dyDescent="0.4">
      <c r="C359" t="s">
        <v>836</v>
      </c>
      <c r="D359" t="s">
        <v>530</v>
      </c>
      <c r="E359">
        <v>4300</v>
      </c>
    </row>
    <row r="360" spans="3:5" x14ac:dyDescent="0.4">
      <c r="C360" t="s">
        <v>836</v>
      </c>
      <c r="D360" t="s">
        <v>531</v>
      </c>
      <c r="E360">
        <v>3100</v>
      </c>
    </row>
    <row r="361" spans="3:5" x14ac:dyDescent="0.4">
      <c r="C361" t="s">
        <v>836</v>
      </c>
      <c r="D361" t="s">
        <v>532</v>
      </c>
      <c r="E361">
        <v>4200</v>
      </c>
    </row>
    <row r="362" spans="3:5" x14ac:dyDescent="0.4">
      <c r="C362" t="s">
        <v>836</v>
      </c>
      <c r="D362" t="s">
        <v>533</v>
      </c>
      <c r="E362">
        <v>4300</v>
      </c>
    </row>
    <row r="363" spans="3:5" x14ac:dyDescent="0.4">
      <c r="C363" t="s">
        <v>836</v>
      </c>
      <c r="D363" t="s">
        <v>534</v>
      </c>
      <c r="E363">
        <v>4200</v>
      </c>
    </row>
    <row r="364" spans="3:5" x14ac:dyDescent="0.4">
      <c r="C364" t="s">
        <v>836</v>
      </c>
      <c r="D364" t="s">
        <v>535</v>
      </c>
      <c r="E364">
        <v>12800</v>
      </c>
    </row>
    <row r="365" spans="3:5" x14ac:dyDescent="0.4">
      <c r="C365" t="s">
        <v>836</v>
      </c>
      <c r="D365" t="s">
        <v>536</v>
      </c>
      <c r="E365">
        <v>12100</v>
      </c>
    </row>
    <row r="366" spans="3:5" x14ac:dyDescent="0.4">
      <c r="C366" t="s">
        <v>836</v>
      </c>
      <c r="D366" t="s">
        <v>537</v>
      </c>
      <c r="E366">
        <v>1300</v>
      </c>
    </row>
    <row r="367" spans="3:5" x14ac:dyDescent="0.4">
      <c r="C367" t="s">
        <v>836</v>
      </c>
      <c r="D367" t="s">
        <v>538</v>
      </c>
      <c r="E367">
        <v>5600</v>
      </c>
    </row>
    <row r="368" spans="3:5" x14ac:dyDescent="0.4">
      <c r="C368" t="s">
        <v>836</v>
      </c>
      <c r="D368" t="s">
        <v>539</v>
      </c>
      <c r="E368">
        <v>1200</v>
      </c>
    </row>
    <row r="369" spans="3:5" x14ac:dyDescent="0.4">
      <c r="C369" t="s">
        <v>836</v>
      </c>
      <c r="D369" t="s">
        <v>540</v>
      </c>
      <c r="E369">
        <v>1100</v>
      </c>
    </row>
    <row r="370" spans="3:5" x14ac:dyDescent="0.4">
      <c r="C370" t="s">
        <v>836</v>
      </c>
      <c r="D370" t="s">
        <v>541</v>
      </c>
      <c r="E370">
        <v>1500</v>
      </c>
    </row>
    <row r="371" spans="3:5" x14ac:dyDescent="0.4">
      <c r="C371" t="s">
        <v>836</v>
      </c>
      <c r="D371" t="s">
        <v>542</v>
      </c>
      <c r="E371">
        <v>2400</v>
      </c>
    </row>
    <row r="372" spans="3:5" x14ac:dyDescent="0.4">
      <c r="C372" t="s">
        <v>836</v>
      </c>
      <c r="D372" t="s">
        <v>543</v>
      </c>
      <c r="E372">
        <v>900</v>
      </c>
    </row>
    <row r="373" spans="3:5" x14ac:dyDescent="0.4">
      <c r="C373" t="s">
        <v>836</v>
      </c>
      <c r="D373" t="s">
        <v>544</v>
      </c>
      <c r="E373">
        <v>16400</v>
      </c>
    </row>
    <row r="374" spans="3:5" x14ac:dyDescent="0.4">
      <c r="C374" t="s">
        <v>836</v>
      </c>
      <c r="D374" t="s">
        <v>545</v>
      </c>
      <c r="E374">
        <v>800</v>
      </c>
    </row>
    <row r="375" spans="3:5" x14ac:dyDescent="0.4">
      <c r="C375" t="s">
        <v>836</v>
      </c>
      <c r="D375" t="s">
        <v>546</v>
      </c>
      <c r="E375">
        <v>1600</v>
      </c>
    </row>
    <row r="376" spans="3:5" x14ac:dyDescent="0.4">
      <c r="C376" t="s">
        <v>836</v>
      </c>
      <c r="D376" t="s">
        <v>547</v>
      </c>
      <c r="E376">
        <v>2200</v>
      </c>
    </row>
    <row r="377" spans="3:5" x14ac:dyDescent="0.4">
      <c r="C377" t="s">
        <v>836</v>
      </c>
      <c r="D377" t="s">
        <v>548</v>
      </c>
      <c r="E377">
        <v>1700</v>
      </c>
    </row>
    <row r="378" spans="3:5" x14ac:dyDescent="0.4">
      <c r="C378" t="s">
        <v>836</v>
      </c>
      <c r="D378" t="s">
        <v>549</v>
      </c>
      <c r="E378">
        <v>1900</v>
      </c>
    </row>
    <row r="379" spans="3:5" x14ac:dyDescent="0.4">
      <c r="C379" t="s">
        <v>836</v>
      </c>
      <c r="D379" t="s">
        <v>550</v>
      </c>
      <c r="E379">
        <v>2400</v>
      </c>
    </row>
    <row r="380" spans="3:5" x14ac:dyDescent="0.4">
      <c r="C380" t="s">
        <v>836</v>
      </c>
      <c r="D380" t="s">
        <v>551</v>
      </c>
      <c r="E380">
        <v>8800</v>
      </c>
    </row>
    <row r="381" spans="3:5" x14ac:dyDescent="0.4">
      <c r="C381" t="s">
        <v>836</v>
      </c>
      <c r="D381" t="s">
        <v>552</v>
      </c>
      <c r="E381">
        <v>6100</v>
      </c>
    </row>
    <row r="382" spans="3:5" x14ac:dyDescent="0.4">
      <c r="C382" t="s">
        <v>836</v>
      </c>
      <c r="D382" t="s">
        <v>553</v>
      </c>
      <c r="E382">
        <v>8400</v>
      </c>
    </row>
    <row r="383" spans="3:5" x14ac:dyDescent="0.4">
      <c r="C383" t="s">
        <v>836</v>
      </c>
      <c r="D383" t="s">
        <v>554</v>
      </c>
      <c r="E383">
        <v>5200</v>
      </c>
    </row>
    <row r="384" spans="3:5" x14ac:dyDescent="0.4">
      <c r="C384" t="s">
        <v>836</v>
      </c>
      <c r="D384" t="s">
        <v>555</v>
      </c>
      <c r="E384">
        <v>3300</v>
      </c>
    </row>
    <row r="385" spans="3:5" x14ac:dyDescent="0.4">
      <c r="C385" t="s">
        <v>836</v>
      </c>
      <c r="D385" t="s">
        <v>556</v>
      </c>
      <c r="E385">
        <v>300</v>
      </c>
    </row>
    <row r="386" spans="3:5" x14ac:dyDescent="0.4">
      <c r="C386" t="s">
        <v>836</v>
      </c>
      <c r="D386" t="s">
        <v>557</v>
      </c>
      <c r="E386">
        <v>100</v>
      </c>
    </row>
    <row r="387" spans="3:5" x14ac:dyDescent="0.4">
      <c r="C387" t="s">
        <v>836</v>
      </c>
      <c r="D387" t="s">
        <v>558</v>
      </c>
      <c r="E387">
        <v>200</v>
      </c>
    </row>
    <row r="388" spans="3:5" x14ac:dyDescent="0.4">
      <c r="C388" t="s">
        <v>836</v>
      </c>
      <c r="D388" t="s">
        <v>559</v>
      </c>
      <c r="E388">
        <v>4100</v>
      </c>
    </row>
    <row r="389" spans="3:5" x14ac:dyDescent="0.4">
      <c r="C389" t="s">
        <v>836</v>
      </c>
      <c r="D389" t="s">
        <v>560</v>
      </c>
      <c r="E389">
        <v>600</v>
      </c>
    </row>
    <row r="390" spans="3:5" x14ac:dyDescent="0.4">
      <c r="C390" t="s">
        <v>836</v>
      </c>
      <c r="D390" t="s">
        <v>561</v>
      </c>
      <c r="E390">
        <v>200</v>
      </c>
    </row>
    <row r="391" spans="3:5" x14ac:dyDescent="0.4">
      <c r="C391" t="s">
        <v>836</v>
      </c>
      <c r="D391" t="s">
        <v>562</v>
      </c>
      <c r="E391">
        <v>0</v>
      </c>
    </row>
    <row r="392" spans="3:5" x14ac:dyDescent="0.4">
      <c r="C392" t="s">
        <v>836</v>
      </c>
      <c r="D392" t="s">
        <v>563</v>
      </c>
      <c r="E392">
        <v>300</v>
      </c>
    </row>
    <row r="393" spans="3:5" x14ac:dyDescent="0.4">
      <c r="C393" t="s">
        <v>836</v>
      </c>
      <c r="D393" t="s">
        <v>564</v>
      </c>
      <c r="E393">
        <v>100</v>
      </c>
    </row>
    <row r="394" spans="3:5" x14ac:dyDescent="0.4">
      <c r="C394" t="s">
        <v>836</v>
      </c>
      <c r="D394" t="s">
        <v>565</v>
      </c>
      <c r="E394">
        <v>2700</v>
      </c>
    </row>
    <row r="395" spans="3:5" x14ac:dyDescent="0.4">
      <c r="C395" t="s">
        <v>836</v>
      </c>
      <c r="D395" t="s">
        <v>566</v>
      </c>
      <c r="E395">
        <v>1500</v>
      </c>
    </row>
    <row r="396" spans="3:5" x14ac:dyDescent="0.4">
      <c r="C396" t="s">
        <v>836</v>
      </c>
      <c r="D396" t="s">
        <v>567</v>
      </c>
      <c r="E396">
        <v>6400</v>
      </c>
    </row>
    <row r="397" spans="3:5" x14ac:dyDescent="0.4">
      <c r="C397" t="s">
        <v>836</v>
      </c>
      <c r="D397" t="s">
        <v>568</v>
      </c>
      <c r="E397">
        <v>1100</v>
      </c>
    </row>
    <row r="398" spans="3:5" x14ac:dyDescent="0.4">
      <c r="C398" t="s">
        <v>836</v>
      </c>
      <c r="D398" t="s">
        <v>569</v>
      </c>
      <c r="E398">
        <v>1400</v>
      </c>
    </row>
    <row r="399" spans="3:5" x14ac:dyDescent="0.4">
      <c r="C399" t="s">
        <v>836</v>
      </c>
      <c r="D399" t="s">
        <v>570</v>
      </c>
      <c r="E399">
        <v>28800</v>
      </c>
    </row>
    <row r="400" spans="3:5" x14ac:dyDescent="0.4">
      <c r="C400" t="s">
        <v>836</v>
      </c>
      <c r="D400" t="s">
        <v>571</v>
      </c>
      <c r="E400">
        <v>2900</v>
      </c>
    </row>
    <row r="401" spans="3:5" x14ac:dyDescent="0.4">
      <c r="C401" t="s">
        <v>836</v>
      </c>
      <c r="D401" t="s">
        <v>572</v>
      </c>
      <c r="E401">
        <v>5600</v>
      </c>
    </row>
    <row r="402" spans="3:5" x14ac:dyDescent="0.4">
      <c r="C402" t="s">
        <v>836</v>
      </c>
      <c r="D402" t="s">
        <v>573</v>
      </c>
      <c r="E402">
        <v>800</v>
      </c>
    </row>
    <row r="403" spans="3:5" x14ac:dyDescent="0.4">
      <c r="C403" t="s">
        <v>836</v>
      </c>
      <c r="D403" t="s">
        <v>574</v>
      </c>
      <c r="E403">
        <v>800</v>
      </c>
    </row>
    <row r="404" spans="3:5" x14ac:dyDescent="0.4">
      <c r="C404" t="s">
        <v>836</v>
      </c>
      <c r="D404" t="s">
        <v>575</v>
      </c>
      <c r="E404">
        <v>400</v>
      </c>
    </row>
    <row r="405" spans="3:5" x14ac:dyDescent="0.4">
      <c r="C405" t="s">
        <v>836</v>
      </c>
      <c r="D405" t="s">
        <v>576</v>
      </c>
      <c r="E405">
        <v>2200</v>
      </c>
    </row>
    <row r="406" spans="3:5" x14ac:dyDescent="0.4">
      <c r="C406" t="s">
        <v>836</v>
      </c>
      <c r="D406" t="s">
        <v>577</v>
      </c>
      <c r="E406">
        <v>4700</v>
      </c>
    </row>
    <row r="407" spans="3:5" x14ac:dyDescent="0.4">
      <c r="C407" t="s">
        <v>836</v>
      </c>
      <c r="D407" t="s">
        <v>578</v>
      </c>
      <c r="E407">
        <v>400</v>
      </c>
    </row>
    <row r="408" spans="3:5" x14ac:dyDescent="0.4">
      <c r="C408" t="s">
        <v>836</v>
      </c>
      <c r="D408" t="s">
        <v>579</v>
      </c>
      <c r="E408">
        <v>0</v>
      </c>
    </row>
    <row r="409" spans="3:5" x14ac:dyDescent="0.4">
      <c r="C409" t="s">
        <v>836</v>
      </c>
      <c r="D409" t="s">
        <v>580</v>
      </c>
      <c r="E409">
        <v>500</v>
      </c>
    </row>
    <row r="410" spans="3:5" x14ac:dyDescent="0.4">
      <c r="C410" t="s">
        <v>836</v>
      </c>
      <c r="D410" t="s">
        <v>581</v>
      </c>
      <c r="E410">
        <v>0</v>
      </c>
    </row>
    <row r="411" spans="3:5" x14ac:dyDescent="0.4">
      <c r="C411" t="s">
        <v>836</v>
      </c>
      <c r="D411" t="s">
        <v>582</v>
      </c>
      <c r="E411">
        <v>1000</v>
      </c>
    </row>
    <row r="412" spans="3:5" x14ac:dyDescent="0.4">
      <c r="C412" t="s">
        <v>836</v>
      </c>
      <c r="D412" t="s">
        <v>583</v>
      </c>
      <c r="E412">
        <v>1700</v>
      </c>
    </row>
    <row r="413" spans="3:5" x14ac:dyDescent="0.4">
      <c r="C413" t="s">
        <v>836</v>
      </c>
      <c r="D413" t="s">
        <v>584</v>
      </c>
      <c r="E413">
        <v>1500</v>
      </c>
    </row>
    <row r="414" spans="3:5" x14ac:dyDescent="0.4">
      <c r="C414" t="s">
        <v>836</v>
      </c>
      <c r="D414" t="s">
        <v>585</v>
      </c>
      <c r="E414">
        <v>4700</v>
      </c>
    </row>
    <row r="415" spans="3:5" x14ac:dyDescent="0.4">
      <c r="C415" t="s">
        <v>836</v>
      </c>
      <c r="D415" t="s">
        <v>586</v>
      </c>
      <c r="E415">
        <v>100</v>
      </c>
    </row>
    <row r="416" spans="3:5" x14ac:dyDescent="0.4">
      <c r="C416" t="s">
        <v>836</v>
      </c>
      <c r="D416" t="s">
        <v>587</v>
      </c>
      <c r="E416">
        <v>100</v>
      </c>
    </row>
    <row r="417" spans="3:5" x14ac:dyDescent="0.4">
      <c r="C417" t="s">
        <v>836</v>
      </c>
      <c r="D417" t="s">
        <v>588</v>
      </c>
      <c r="E417">
        <v>0</v>
      </c>
    </row>
    <row r="418" spans="3:5" x14ac:dyDescent="0.4">
      <c r="C418" t="s">
        <v>836</v>
      </c>
      <c r="D418" t="s">
        <v>589</v>
      </c>
      <c r="E418">
        <v>100</v>
      </c>
    </row>
    <row r="419" spans="3:5" x14ac:dyDescent="0.4">
      <c r="C419" t="s">
        <v>836</v>
      </c>
      <c r="D419" t="s">
        <v>590</v>
      </c>
      <c r="E419">
        <v>3800</v>
      </c>
    </row>
    <row r="420" spans="3:5" x14ac:dyDescent="0.4">
      <c r="C420" t="s">
        <v>836</v>
      </c>
      <c r="D420" t="s">
        <v>591</v>
      </c>
      <c r="E420">
        <v>1100</v>
      </c>
    </row>
    <row r="421" spans="3:5" x14ac:dyDescent="0.4">
      <c r="C421" t="s">
        <v>836</v>
      </c>
      <c r="D421" t="s">
        <v>592</v>
      </c>
      <c r="E421">
        <v>10600</v>
      </c>
    </row>
    <row r="422" spans="3:5" x14ac:dyDescent="0.4">
      <c r="C422" t="s">
        <v>836</v>
      </c>
      <c r="D422" t="s">
        <v>593</v>
      </c>
      <c r="E422">
        <v>7300</v>
      </c>
    </row>
    <row r="423" spans="3:5" x14ac:dyDescent="0.4">
      <c r="C423" t="s">
        <v>836</v>
      </c>
      <c r="D423" t="s">
        <v>594</v>
      </c>
      <c r="E423">
        <v>1500</v>
      </c>
    </row>
    <row r="424" spans="3:5" x14ac:dyDescent="0.4">
      <c r="C424" t="s">
        <v>836</v>
      </c>
      <c r="D424" t="s">
        <v>595</v>
      </c>
      <c r="E424">
        <v>3800</v>
      </c>
    </row>
    <row r="425" spans="3:5" x14ac:dyDescent="0.4">
      <c r="C425" t="s">
        <v>836</v>
      </c>
      <c r="D425" t="s">
        <v>596</v>
      </c>
      <c r="E425">
        <v>2400</v>
      </c>
    </row>
    <row r="426" spans="3:5" x14ac:dyDescent="0.4">
      <c r="C426" t="s">
        <v>836</v>
      </c>
      <c r="D426" t="s">
        <v>597</v>
      </c>
      <c r="E426">
        <v>4000</v>
      </c>
    </row>
    <row r="427" spans="3:5" x14ac:dyDescent="0.4">
      <c r="C427" t="s">
        <v>836</v>
      </c>
      <c r="D427" t="s">
        <v>598</v>
      </c>
      <c r="E427">
        <v>5500</v>
      </c>
    </row>
    <row r="428" spans="3:5" x14ac:dyDescent="0.4">
      <c r="C428" t="s">
        <v>836</v>
      </c>
      <c r="D428" t="s">
        <v>599</v>
      </c>
      <c r="E428">
        <v>2400</v>
      </c>
    </row>
    <row r="429" spans="3:5" x14ac:dyDescent="0.4">
      <c r="C429" t="s">
        <v>836</v>
      </c>
      <c r="D429" t="s">
        <v>600</v>
      </c>
      <c r="E429">
        <v>2600</v>
      </c>
    </row>
    <row r="430" spans="3:5" x14ac:dyDescent="0.4">
      <c r="C430" t="s">
        <v>836</v>
      </c>
      <c r="D430" t="s">
        <v>601</v>
      </c>
      <c r="E430">
        <v>200</v>
      </c>
    </row>
    <row r="431" spans="3:5" x14ac:dyDescent="0.4">
      <c r="C431" t="s">
        <v>836</v>
      </c>
      <c r="D431" t="s">
        <v>602</v>
      </c>
      <c r="E431">
        <v>9300</v>
      </c>
    </row>
    <row r="432" spans="3:5" x14ac:dyDescent="0.4">
      <c r="C432" t="s">
        <v>836</v>
      </c>
      <c r="D432" t="s">
        <v>603</v>
      </c>
      <c r="E432">
        <v>8200</v>
      </c>
    </row>
    <row r="433" spans="3:5" x14ac:dyDescent="0.4">
      <c r="C433" t="s">
        <v>836</v>
      </c>
      <c r="D433" t="s">
        <v>604</v>
      </c>
      <c r="E433">
        <v>100</v>
      </c>
    </row>
    <row r="434" spans="3:5" x14ac:dyDescent="0.4">
      <c r="C434" t="s">
        <v>836</v>
      </c>
      <c r="D434" t="s">
        <v>605</v>
      </c>
      <c r="E434">
        <v>1600</v>
      </c>
    </row>
    <row r="435" spans="3:5" x14ac:dyDescent="0.4">
      <c r="C435" t="s">
        <v>836</v>
      </c>
      <c r="D435" t="s">
        <v>606</v>
      </c>
      <c r="E435">
        <v>1700</v>
      </c>
    </row>
    <row r="436" spans="3:5" x14ac:dyDescent="0.4">
      <c r="C436" t="s">
        <v>836</v>
      </c>
      <c r="D436" t="s">
        <v>607</v>
      </c>
      <c r="E436">
        <v>9500</v>
      </c>
    </row>
    <row r="437" spans="3:5" x14ac:dyDescent="0.4">
      <c r="C437" t="s">
        <v>836</v>
      </c>
      <c r="D437" t="s">
        <v>608</v>
      </c>
      <c r="E437">
        <v>25500</v>
      </c>
    </row>
    <row r="438" spans="3:5" x14ac:dyDescent="0.4">
      <c r="C438" t="s">
        <v>836</v>
      </c>
      <c r="D438" t="s">
        <v>609</v>
      </c>
      <c r="E438">
        <v>1600</v>
      </c>
    </row>
    <row r="439" spans="3:5" x14ac:dyDescent="0.4">
      <c r="C439" t="s">
        <v>836</v>
      </c>
      <c r="D439" t="s">
        <v>610</v>
      </c>
      <c r="E439">
        <v>0</v>
      </c>
    </row>
    <row r="440" spans="3:5" x14ac:dyDescent="0.4">
      <c r="C440" t="s">
        <v>836</v>
      </c>
      <c r="D440" t="s">
        <v>611</v>
      </c>
      <c r="E440">
        <v>4500</v>
      </c>
    </row>
    <row r="441" spans="3:5" x14ac:dyDescent="0.4">
      <c r="C441" t="s">
        <v>836</v>
      </c>
      <c r="D441" t="s">
        <v>612</v>
      </c>
      <c r="E441">
        <v>4700</v>
      </c>
    </row>
    <row r="442" spans="3:5" x14ac:dyDescent="0.4">
      <c r="C442" t="s">
        <v>836</v>
      </c>
      <c r="D442" t="s">
        <v>613</v>
      </c>
      <c r="E442">
        <v>3200</v>
      </c>
    </row>
    <row r="443" spans="3:5" x14ac:dyDescent="0.4">
      <c r="C443" t="s">
        <v>836</v>
      </c>
      <c r="D443" t="s">
        <v>614</v>
      </c>
      <c r="E443">
        <v>4100</v>
      </c>
    </row>
    <row r="444" spans="3:5" x14ac:dyDescent="0.4">
      <c r="C444" t="s">
        <v>836</v>
      </c>
      <c r="D444" t="s">
        <v>615</v>
      </c>
      <c r="E444">
        <v>6200</v>
      </c>
    </row>
    <row r="445" spans="3:5" x14ac:dyDescent="0.4">
      <c r="C445" t="s">
        <v>836</v>
      </c>
      <c r="D445" t="s">
        <v>616</v>
      </c>
      <c r="E445">
        <v>5600</v>
      </c>
    </row>
    <row r="446" spans="3:5" x14ac:dyDescent="0.4">
      <c r="C446" t="s">
        <v>836</v>
      </c>
      <c r="D446" t="s">
        <v>617</v>
      </c>
      <c r="E446">
        <v>0</v>
      </c>
    </row>
    <row r="447" spans="3:5" x14ac:dyDescent="0.4">
      <c r="C447" t="s">
        <v>836</v>
      </c>
      <c r="D447" t="s">
        <v>618</v>
      </c>
      <c r="E447">
        <v>4000</v>
      </c>
    </row>
    <row r="448" spans="3:5" x14ac:dyDescent="0.4">
      <c r="C448" t="s">
        <v>836</v>
      </c>
      <c r="D448" t="s">
        <v>619</v>
      </c>
      <c r="E448">
        <v>1200</v>
      </c>
    </row>
    <row r="449" spans="3:5" x14ac:dyDescent="0.4">
      <c r="C449" t="s">
        <v>836</v>
      </c>
      <c r="D449" t="s">
        <v>620</v>
      </c>
      <c r="E449">
        <v>1600</v>
      </c>
    </row>
    <row r="450" spans="3:5" x14ac:dyDescent="0.4">
      <c r="C450" t="s">
        <v>836</v>
      </c>
      <c r="D450" t="s">
        <v>621</v>
      </c>
      <c r="E450">
        <v>500</v>
      </c>
    </row>
    <row r="451" spans="3:5" x14ac:dyDescent="0.4">
      <c r="C451" t="s">
        <v>836</v>
      </c>
      <c r="D451" t="s">
        <v>622</v>
      </c>
      <c r="E451">
        <v>1500</v>
      </c>
    </row>
    <row r="452" spans="3:5" x14ac:dyDescent="0.4">
      <c r="C452" t="s">
        <v>836</v>
      </c>
      <c r="D452" t="s">
        <v>623</v>
      </c>
      <c r="E452">
        <v>500</v>
      </c>
    </row>
    <row r="453" spans="3:5" x14ac:dyDescent="0.4">
      <c r="C453" t="s">
        <v>836</v>
      </c>
      <c r="D453" t="s">
        <v>624</v>
      </c>
      <c r="E453">
        <v>400</v>
      </c>
    </row>
    <row r="454" spans="3:5" x14ac:dyDescent="0.4">
      <c r="C454" t="s">
        <v>836</v>
      </c>
      <c r="D454" t="s">
        <v>625</v>
      </c>
      <c r="E454">
        <v>200</v>
      </c>
    </row>
    <row r="455" spans="3:5" x14ac:dyDescent="0.4">
      <c r="C455" t="s">
        <v>836</v>
      </c>
      <c r="D455" t="s">
        <v>626</v>
      </c>
      <c r="E455">
        <v>300</v>
      </c>
    </row>
    <row r="456" spans="3:5" x14ac:dyDescent="0.4">
      <c r="C456" t="s">
        <v>836</v>
      </c>
      <c r="D456" t="s">
        <v>627</v>
      </c>
      <c r="E456">
        <v>3000</v>
      </c>
    </row>
    <row r="457" spans="3:5" x14ac:dyDescent="0.4">
      <c r="C457" t="s">
        <v>836</v>
      </c>
      <c r="D457" t="s">
        <v>628</v>
      </c>
      <c r="E457">
        <v>200</v>
      </c>
    </row>
    <row r="458" spans="3:5" x14ac:dyDescent="0.4">
      <c r="C458" t="s">
        <v>836</v>
      </c>
      <c r="D458" t="s">
        <v>629</v>
      </c>
      <c r="E458">
        <v>100</v>
      </c>
    </row>
    <row r="459" spans="3:5" x14ac:dyDescent="0.4">
      <c r="C459" t="s">
        <v>836</v>
      </c>
      <c r="D459" t="s">
        <v>630</v>
      </c>
      <c r="E459">
        <v>300</v>
      </c>
    </row>
    <row r="460" spans="3:5" x14ac:dyDescent="0.4">
      <c r="C460" t="s">
        <v>836</v>
      </c>
      <c r="D460" t="s">
        <v>631</v>
      </c>
      <c r="E460">
        <v>100</v>
      </c>
    </row>
    <row r="461" spans="3:5" x14ac:dyDescent="0.4">
      <c r="C461" t="s">
        <v>836</v>
      </c>
      <c r="D461" t="s">
        <v>632</v>
      </c>
      <c r="E461">
        <v>0</v>
      </c>
    </row>
    <row r="462" spans="3:5" x14ac:dyDescent="0.4">
      <c r="C462" t="s">
        <v>836</v>
      </c>
      <c r="D462" t="s">
        <v>633</v>
      </c>
      <c r="E462">
        <v>3400</v>
      </c>
    </row>
    <row r="463" spans="3:5" x14ac:dyDescent="0.4">
      <c r="C463" t="s">
        <v>836</v>
      </c>
      <c r="D463" t="s">
        <v>634</v>
      </c>
      <c r="E463">
        <v>0</v>
      </c>
    </row>
    <row r="464" spans="3:5" x14ac:dyDescent="0.4">
      <c r="C464" t="s">
        <v>836</v>
      </c>
      <c r="D464" t="s">
        <v>635</v>
      </c>
      <c r="E464">
        <v>2200</v>
      </c>
    </row>
    <row r="465" spans="3:5" x14ac:dyDescent="0.4">
      <c r="C465" t="s">
        <v>836</v>
      </c>
      <c r="D465" t="s">
        <v>636</v>
      </c>
      <c r="E465">
        <v>2400</v>
      </c>
    </row>
    <row r="466" spans="3:5" x14ac:dyDescent="0.4">
      <c r="C466" t="s">
        <v>836</v>
      </c>
      <c r="D466" t="s">
        <v>637</v>
      </c>
      <c r="E466">
        <v>1800</v>
      </c>
    </row>
    <row r="467" spans="3:5" x14ac:dyDescent="0.4">
      <c r="C467" t="s">
        <v>836</v>
      </c>
      <c r="D467" t="s">
        <v>638</v>
      </c>
      <c r="E467">
        <v>3600</v>
      </c>
    </row>
    <row r="468" spans="3:5" x14ac:dyDescent="0.4">
      <c r="C468" t="s">
        <v>836</v>
      </c>
      <c r="D468" t="s">
        <v>639</v>
      </c>
      <c r="E468">
        <v>1000</v>
      </c>
    </row>
    <row r="469" spans="3:5" x14ac:dyDescent="0.4">
      <c r="C469" t="s">
        <v>836</v>
      </c>
      <c r="D469" t="s">
        <v>640</v>
      </c>
      <c r="E469">
        <v>300</v>
      </c>
    </row>
    <row r="470" spans="3:5" x14ac:dyDescent="0.4">
      <c r="C470" t="s">
        <v>836</v>
      </c>
      <c r="D470" t="s">
        <v>641</v>
      </c>
      <c r="E470">
        <v>0</v>
      </c>
    </row>
    <row r="471" spans="3:5" x14ac:dyDescent="0.4">
      <c r="C471" t="s">
        <v>836</v>
      </c>
      <c r="D471" t="s">
        <v>642</v>
      </c>
      <c r="E471">
        <v>1500</v>
      </c>
    </row>
    <row r="472" spans="3:5" x14ac:dyDescent="0.4">
      <c r="C472" t="s">
        <v>836</v>
      </c>
      <c r="D472" t="s">
        <v>643</v>
      </c>
      <c r="E472">
        <v>3200</v>
      </c>
    </row>
    <row r="473" spans="3:5" x14ac:dyDescent="0.4">
      <c r="C473" t="s">
        <v>836</v>
      </c>
      <c r="D473" t="s">
        <v>644</v>
      </c>
      <c r="E473">
        <v>6100</v>
      </c>
    </row>
    <row r="474" spans="3:5" x14ac:dyDescent="0.4">
      <c r="C474" t="s">
        <v>836</v>
      </c>
      <c r="D474" t="s">
        <v>645</v>
      </c>
      <c r="E474">
        <v>2700</v>
      </c>
    </row>
    <row r="475" spans="3:5" x14ac:dyDescent="0.4">
      <c r="C475" t="s">
        <v>836</v>
      </c>
      <c r="D475" t="s">
        <v>646</v>
      </c>
      <c r="E475">
        <v>200</v>
      </c>
    </row>
    <row r="476" spans="3:5" x14ac:dyDescent="0.4">
      <c r="C476" t="s">
        <v>836</v>
      </c>
      <c r="D476" t="s">
        <v>647</v>
      </c>
      <c r="E476">
        <v>3000</v>
      </c>
    </row>
    <row r="477" spans="3:5" x14ac:dyDescent="0.4">
      <c r="C477" t="s">
        <v>836</v>
      </c>
      <c r="D477" t="s">
        <v>648</v>
      </c>
      <c r="E477">
        <v>5700</v>
      </c>
    </row>
    <row r="478" spans="3:5" x14ac:dyDescent="0.4">
      <c r="C478" t="s">
        <v>836</v>
      </c>
      <c r="D478" t="s">
        <v>649</v>
      </c>
      <c r="E478">
        <v>5200</v>
      </c>
    </row>
    <row r="479" spans="3:5" x14ac:dyDescent="0.4">
      <c r="C479" t="s">
        <v>836</v>
      </c>
      <c r="D479" t="s">
        <v>650</v>
      </c>
      <c r="E479">
        <v>8600</v>
      </c>
    </row>
    <row r="480" spans="3:5" x14ac:dyDescent="0.4">
      <c r="C480" t="s">
        <v>836</v>
      </c>
      <c r="D480" t="s">
        <v>651</v>
      </c>
      <c r="E480">
        <v>13400</v>
      </c>
    </row>
    <row r="481" spans="3:5" x14ac:dyDescent="0.4">
      <c r="C481" t="s">
        <v>836</v>
      </c>
      <c r="D481" t="s">
        <v>652</v>
      </c>
      <c r="E481">
        <v>0</v>
      </c>
    </row>
    <row r="482" spans="3:5" x14ac:dyDescent="0.4">
      <c r="C482" t="s">
        <v>836</v>
      </c>
      <c r="D482" t="s">
        <v>653</v>
      </c>
      <c r="E482">
        <v>2700</v>
      </c>
    </row>
    <row r="483" spans="3:5" x14ac:dyDescent="0.4">
      <c r="C483" t="s">
        <v>836</v>
      </c>
      <c r="D483" t="s">
        <v>654</v>
      </c>
      <c r="E483">
        <v>1600</v>
      </c>
    </row>
    <row r="484" spans="3:5" x14ac:dyDescent="0.4">
      <c r="C484" t="s">
        <v>836</v>
      </c>
      <c r="D484" t="s">
        <v>655</v>
      </c>
      <c r="E484">
        <v>8900</v>
      </c>
    </row>
    <row r="485" spans="3:5" x14ac:dyDescent="0.4">
      <c r="C485" t="s">
        <v>836</v>
      </c>
      <c r="D485" t="s">
        <v>656</v>
      </c>
      <c r="E485">
        <v>8400</v>
      </c>
    </row>
    <row r="486" spans="3:5" x14ac:dyDescent="0.4">
      <c r="C486" t="s">
        <v>836</v>
      </c>
      <c r="D486" t="s">
        <v>657</v>
      </c>
      <c r="E486">
        <v>11800</v>
      </c>
    </row>
    <row r="487" spans="3:5" x14ac:dyDescent="0.4">
      <c r="C487" t="s">
        <v>836</v>
      </c>
      <c r="D487" t="s">
        <v>658</v>
      </c>
      <c r="E487">
        <v>11900</v>
      </c>
    </row>
    <row r="488" spans="3:5" x14ac:dyDescent="0.4">
      <c r="C488" t="s">
        <v>836</v>
      </c>
      <c r="D488" t="s">
        <v>659</v>
      </c>
      <c r="E488">
        <v>1400</v>
      </c>
    </row>
    <row r="489" spans="3:5" x14ac:dyDescent="0.4">
      <c r="C489" t="s">
        <v>836</v>
      </c>
      <c r="D489" t="s">
        <v>660</v>
      </c>
      <c r="E489">
        <v>9300</v>
      </c>
    </row>
    <row r="490" spans="3:5" x14ac:dyDescent="0.4">
      <c r="C490" t="s">
        <v>836</v>
      </c>
      <c r="D490" t="s">
        <v>661</v>
      </c>
      <c r="E490">
        <v>800</v>
      </c>
    </row>
    <row r="491" spans="3:5" x14ac:dyDescent="0.4">
      <c r="C491" t="s">
        <v>836</v>
      </c>
      <c r="D491" t="s">
        <v>662</v>
      </c>
      <c r="E491">
        <v>19700</v>
      </c>
    </row>
    <row r="492" spans="3:5" x14ac:dyDescent="0.4">
      <c r="C492" t="s">
        <v>836</v>
      </c>
      <c r="D492" t="s">
        <v>663</v>
      </c>
      <c r="E492">
        <v>5500</v>
      </c>
    </row>
    <row r="493" spans="3:5" x14ac:dyDescent="0.4">
      <c r="C493" t="s">
        <v>836</v>
      </c>
      <c r="D493" t="s">
        <v>664</v>
      </c>
      <c r="E493">
        <v>5900</v>
      </c>
    </row>
    <row r="494" spans="3:5" x14ac:dyDescent="0.4">
      <c r="C494" t="s">
        <v>836</v>
      </c>
      <c r="D494" t="s">
        <v>665</v>
      </c>
      <c r="E494">
        <v>700</v>
      </c>
    </row>
    <row r="495" spans="3:5" x14ac:dyDescent="0.4">
      <c r="C495" t="s">
        <v>836</v>
      </c>
      <c r="D495" t="s">
        <v>666</v>
      </c>
      <c r="E495">
        <v>15600</v>
      </c>
    </row>
    <row r="496" spans="3:5" x14ac:dyDescent="0.4">
      <c r="C496" t="s">
        <v>836</v>
      </c>
      <c r="D496" t="s">
        <v>667</v>
      </c>
      <c r="E496">
        <v>1600</v>
      </c>
    </row>
    <row r="497" spans="3:5" x14ac:dyDescent="0.4">
      <c r="C497" t="s">
        <v>836</v>
      </c>
      <c r="D497" t="s">
        <v>668</v>
      </c>
      <c r="E497">
        <v>2400</v>
      </c>
    </row>
    <row r="498" spans="3:5" x14ac:dyDescent="0.4">
      <c r="C498" t="s">
        <v>836</v>
      </c>
      <c r="D498" t="s">
        <v>669</v>
      </c>
      <c r="E498">
        <v>26400</v>
      </c>
    </row>
    <row r="499" spans="3:5" x14ac:dyDescent="0.4">
      <c r="C499" t="s">
        <v>836</v>
      </c>
      <c r="D499" t="s">
        <v>670</v>
      </c>
      <c r="E499">
        <v>600</v>
      </c>
    </row>
    <row r="500" spans="3:5" x14ac:dyDescent="0.4">
      <c r="C500" t="s">
        <v>836</v>
      </c>
      <c r="D500" t="s">
        <v>671</v>
      </c>
      <c r="E500">
        <v>0</v>
      </c>
    </row>
    <row r="501" spans="3:5" x14ac:dyDescent="0.4">
      <c r="C501" t="s">
        <v>836</v>
      </c>
      <c r="D501" t="s">
        <v>672</v>
      </c>
      <c r="E501">
        <v>400</v>
      </c>
    </row>
    <row r="502" spans="3:5" x14ac:dyDescent="0.4">
      <c r="C502" t="s">
        <v>836</v>
      </c>
      <c r="D502" t="s">
        <v>673</v>
      </c>
      <c r="E502">
        <v>0</v>
      </c>
    </row>
    <row r="503" spans="3:5" x14ac:dyDescent="0.4">
      <c r="C503" t="s">
        <v>836</v>
      </c>
      <c r="D503" t="s">
        <v>674</v>
      </c>
      <c r="E503">
        <v>3200</v>
      </c>
    </row>
    <row r="504" spans="3:5" x14ac:dyDescent="0.4">
      <c r="C504" t="s">
        <v>836</v>
      </c>
      <c r="D504" t="s">
        <v>675</v>
      </c>
      <c r="E504">
        <v>600</v>
      </c>
    </row>
    <row r="505" spans="3:5" x14ac:dyDescent="0.4">
      <c r="C505" t="s">
        <v>836</v>
      </c>
      <c r="D505" t="s">
        <v>676</v>
      </c>
      <c r="E505">
        <v>5400</v>
      </c>
    </row>
    <row r="506" spans="3:5" x14ac:dyDescent="0.4">
      <c r="C506" t="s">
        <v>836</v>
      </c>
      <c r="D506" t="s">
        <v>677</v>
      </c>
      <c r="E506">
        <v>400</v>
      </c>
    </row>
    <row r="507" spans="3:5" x14ac:dyDescent="0.4">
      <c r="C507" t="s">
        <v>836</v>
      </c>
      <c r="D507" t="s">
        <v>678</v>
      </c>
      <c r="E507">
        <v>800</v>
      </c>
    </row>
    <row r="508" spans="3:5" x14ac:dyDescent="0.4">
      <c r="C508" t="s">
        <v>836</v>
      </c>
      <c r="D508" t="s">
        <v>679</v>
      </c>
      <c r="E508">
        <v>1700</v>
      </c>
    </row>
    <row r="509" spans="3:5" x14ac:dyDescent="0.4">
      <c r="C509" t="s">
        <v>836</v>
      </c>
      <c r="D509" t="s">
        <v>680</v>
      </c>
      <c r="E509">
        <v>1700</v>
      </c>
    </row>
    <row r="510" spans="3:5" x14ac:dyDescent="0.4">
      <c r="C510" t="s">
        <v>836</v>
      </c>
      <c r="D510" t="s">
        <v>681</v>
      </c>
      <c r="E510">
        <v>4900</v>
      </c>
    </row>
    <row r="511" spans="3:5" x14ac:dyDescent="0.4">
      <c r="C511" t="s">
        <v>836</v>
      </c>
      <c r="D511" t="s">
        <v>682</v>
      </c>
      <c r="E511">
        <v>5200</v>
      </c>
    </row>
    <row r="512" spans="3:5" x14ac:dyDescent="0.4">
      <c r="C512" t="s">
        <v>836</v>
      </c>
      <c r="D512" t="s">
        <v>683</v>
      </c>
      <c r="E512">
        <v>6400</v>
      </c>
    </row>
    <row r="513" spans="3:5" x14ac:dyDescent="0.4">
      <c r="C513" t="s">
        <v>836</v>
      </c>
      <c r="D513" t="s">
        <v>684</v>
      </c>
      <c r="E513">
        <v>2000</v>
      </c>
    </row>
    <row r="514" spans="3:5" x14ac:dyDescent="0.4">
      <c r="C514" t="s">
        <v>836</v>
      </c>
      <c r="D514" t="s">
        <v>685</v>
      </c>
      <c r="E514">
        <v>600</v>
      </c>
    </row>
    <row r="515" spans="3:5" x14ac:dyDescent="0.4">
      <c r="C515" t="s">
        <v>836</v>
      </c>
      <c r="D515" t="s">
        <v>686</v>
      </c>
      <c r="E515">
        <v>900</v>
      </c>
    </row>
    <row r="516" spans="3:5" x14ac:dyDescent="0.4">
      <c r="C516" t="s">
        <v>836</v>
      </c>
      <c r="D516" t="s">
        <v>687</v>
      </c>
      <c r="E516">
        <v>1200</v>
      </c>
    </row>
    <row r="517" spans="3:5" x14ac:dyDescent="0.4">
      <c r="C517" t="s">
        <v>836</v>
      </c>
      <c r="D517" t="s">
        <v>386</v>
      </c>
      <c r="E517">
        <v>300</v>
      </c>
    </row>
    <row r="518" spans="3:5" x14ac:dyDescent="0.4">
      <c r="C518" t="s">
        <v>836</v>
      </c>
      <c r="D518" t="s">
        <v>387</v>
      </c>
      <c r="E518">
        <v>400</v>
      </c>
    </row>
    <row r="519" spans="3:5" x14ac:dyDescent="0.4">
      <c r="C519" t="s">
        <v>836</v>
      </c>
      <c r="D519" t="s">
        <v>388</v>
      </c>
      <c r="E519">
        <v>900</v>
      </c>
    </row>
    <row r="520" spans="3:5" x14ac:dyDescent="0.4">
      <c r="C520" t="s">
        <v>836</v>
      </c>
      <c r="D520" t="s">
        <v>389</v>
      </c>
      <c r="E520">
        <v>1600</v>
      </c>
    </row>
    <row r="521" spans="3:5" x14ac:dyDescent="0.4">
      <c r="C521" t="s">
        <v>836</v>
      </c>
      <c r="D521" t="s">
        <v>390</v>
      </c>
      <c r="E521">
        <v>2000</v>
      </c>
    </row>
    <row r="522" spans="3:5" x14ac:dyDescent="0.4">
      <c r="C522" t="s">
        <v>836</v>
      </c>
      <c r="D522" t="s">
        <v>391</v>
      </c>
      <c r="E522">
        <v>100</v>
      </c>
    </row>
    <row r="523" spans="3:5" x14ac:dyDescent="0.4">
      <c r="C523" t="s">
        <v>836</v>
      </c>
      <c r="D523" t="s">
        <v>392</v>
      </c>
      <c r="E523">
        <v>17100</v>
      </c>
    </row>
    <row r="524" spans="3:5" x14ac:dyDescent="0.4">
      <c r="C524" t="s">
        <v>836</v>
      </c>
      <c r="D524" t="s">
        <v>393</v>
      </c>
      <c r="E524">
        <v>43400</v>
      </c>
    </row>
    <row r="525" spans="3:5" x14ac:dyDescent="0.4">
      <c r="C525" t="s">
        <v>836</v>
      </c>
      <c r="D525" t="s">
        <v>394</v>
      </c>
      <c r="E525">
        <v>3100</v>
      </c>
    </row>
    <row r="526" spans="3:5" x14ac:dyDescent="0.4">
      <c r="C526" t="s">
        <v>836</v>
      </c>
      <c r="D526" t="s">
        <v>395</v>
      </c>
      <c r="E526">
        <v>7600</v>
      </c>
    </row>
    <row r="527" spans="3:5" x14ac:dyDescent="0.4">
      <c r="C527" t="s">
        <v>836</v>
      </c>
      <c r="D527" t="s">
        <v>396</v>
      </c>
      <c r="E527">
        <v>47500</v>
      </c>
    </row>
    <row r="528" spans="3:5" x14ac:dyDescent="0.4">
      <c r="C528" t="s">
        <v>836</v>
      </c>
      <c r="D528" t="s">
        <v>397</v>
      </c>
      <c r="E528">
        <v>3700</v>
      </c>
    </row>
    <row r="529" spans="3:5" x14ac:dyDescent="0.4">
      <c r="C529" t="s">
        <v>836</v>
      </c>
      <c r="D529" t="s">
        <v>398</v>
      </c>
      <c r="E529">
        <v>5700</v>
      </c>
    </row>
    <row r="530" spans="3:5" x14ac:dyDescent="0.4">
      <c r="C530" t="s">
        <v>836</v>
      </c>
      <c r="D530" t="s">
        <v>399</v>
      </c>
      <c r="E530">
        <v>3600</v>
      </c>
    </row>
    <row r="531" spans="3:5" x14ac:dyDescent="0.4">
      <c r="C531" t="s">
        <v>836</v>
      </c>
      <c r="D531" t="s">
        <v>400</v>
      </c>
      <c r="E531">
        <v>3000</v>
      </c>
    </row>
    <row r="532" spans="3:5" x14ac:dyDescent="0.4">
      <c r="C532" t="s">
        <v>836</v>
      </c>
      <c r="D532" t="s">
        <v>401</v>
      </c>
      <c r="E532">
        <v>1600</v>
      </c>
    </row>
    <row r="533" spans="3:5" x14ac:dyDescent="0.4">
      <c r="C533" t="s">
        <v>836</v>
      </c>
      <c r="D533" t="s">
        <v>402</v>
      </c>
      <c r="E533">
        <v>2800</v>
      </c>
    </row>
    <row r="534" spans="3:5" x14ac:dyDescent="0.4">
      <c r="C534" t="s">
        <v>836</v>
      </c>
      <c r="D534" t="s">
        <v>403</v>
      </c>
      <c r="E534">
        <v>2700</v>
      </c>
    </row>
    <row r="535" spans="3:5" x14ac:dyDescent="0.4">
      <c r="C535" t="s">
        <v>836</v>
      </c>
      <c r="D535" t="s">
        <v>404</v>
      </c>
      <c r="E535">
        <v>2300</v>
      </c>
    </row>
    <row r="536" spans="3:5" x14ac:dyDescent="0.4">
      <c r="C536" t="s">
        <v>836</v>
      </c>
      <c r="D536" t="s">
        <v>405</v>
      </c>
      <c r="E536">
        <v>2000</v>
      </c>
    </row>
    <row r="537" spans="3:5" x14ac:dyDescent="0.4">
      <c r="C537" t="s">
        <v>836</v>
      </c>
      <c r="D537" t="s">
        <v>406</v>
      </c>
      <c r="E537">
        <v>6200</v>
      </c>
    </row>
    <row r="538" spans="3:5" x14ac:dyDescent="0.4">
      <c r="C538" t="s">
        <v>836</v>
      </c>
      <c r="D538" t="s">
        <v>407</v>
      </c>
      <c r="E538">
        <v>1300</v>
      </c>
    </row>
    <row r="539" spans="3:5" x14ac:dyDescent="0.4">
      <c r="C539" t="s">
        <v>836</v>
      </c>
      <c r="D539" t="s">
        <v>408</v>
      </c>
      <c r="E539">
        <v>1600</v>
      </c>
    </row>
    <row r="540" spans="3:5" x14ac:dyDescent="0.4">
      <c r="C540" t="s">
        <v>836</v>
      </c>
      <c r="D540" t="s">
        <v>409</v>
      </c>
      <c r="E540">
        <v>0</v>
      </c>
    </row>
    <row r="541" spans="3:5" x14ac:dyDescent="0.4">
      <c r="C541" t="s">
        <v>836</v>
      </c>
      <c r="D541" t="s">
        <v>410</v>
      </c>
      <c r="E541">
        <v>0</v>
      </c>
    </row>
    <row r="542" spans="3:5" x14ac:dyDescent="0.4">
      <c r="C542" t="s">
        <v>836</v>
      </c>
      <c r="D542" t="s">
        <v>411</v>
      </c>
      <c r="E542">
        <v>3600</v>
      </c>
    </row>
    <row r="543" spans="3:5" x14ac:dyDescent="0.4">
      <c r="C543" t="s">
        <v>836</v>
      </c>
      <c r="D543" t="s">
        <v>412</v>
      </c>
      <c r="E543">
        <v>7700</v>
      </c>
    </row>
    <row r="544" spans="3:5" x14ac:dyDescent="0.4">
      <c r="C544" t="s">
        <v>836</v>
      </c>
      <c r="D544" t="s">
        <v>413</v>
      </c>
      <c r="E544">
        <v>6700</v>
      </c>
    </row>
    <row r="545" spans="3:5" x14ac:dyDescent="0.4">
      <c r="C545" t="s">
        <v>836</v>
      </c>
      <c r="D545" t="s">
        <v>414</v>
      </c>
      <c r="E545">
        <v>300</v>
      </c>
    </row>
    <row r="546" spans="3:5" x14ac:dyDescent="0.4">
      <c r="C546" t="s">
        <v>836</v>
      </c>
      <c r="D546" t="s">
        <v>415</v>
      </c>
      <c r="E546">
        <v>2800</v>
      </c>
    </row>
    <row r="547" spans="3:5" x14ac:dyDescent="0.4">
      <c r="C547" t="s">
        <v>836</v>
      </c>
      <c r="D547" t="s">
        <v>416</v>
      </c>
      <c r="E547">
        <v>1500</v>
      </c>
    </row>
    <row r="548" spans="3:5" x14ac:dyDescent="0.4">
      <c r="C548" t="s">
        <v>836</v>
      </c>
      <c r="D548" t="s">
        <v>417</v>
      </c>
      <c r="E548">
        <v>300</v>
      </c>
    </row>
    <row r="549" spans="3:5" x14ac:dyDescent="0.4">
      <c r="C549" t="s">
        <v>836</v>
      </c>
      <c r="D549" t="s">
        <v>418</v>
      </c>
      <c r="E549">
        <v>800</v>
      </c>
    </row>
    <row r="550" spans="3:5" x14ac:dyDescent="0.4">
      <c r="C550" t="s">
        <v>836</v>
      </c>
      <c r="D550" t="s">
        <v>419</v>
      </c>
      <c r="E550">
        <v>800</v>
      </c>
    </row>
    <row r="551" spans="3:5" x14ac:dyDescent="0.4">
      <c r="C551" t="s">
        <v>836</v>
      </c>
      <c r="D551" t="s">
        <v>420</v>
      </c>
      <c r="E551">
        <v>900</v>
      </c>
    </row>
    <row r="552" spans="3:5" x14ac:dyDescent="0.4">
      <c r="C552" t="s">
        <v>836</v>
      </c>
      <c r="D552" t="s">
        <v>421</v>
      </c>
      <c r="E552">
        <v>300</v>
      </c>
    </row>
    <row r="553" spans="3:5" x14ac:dyDescent="0.4">
      <c r="C553" t="s">
        <v>836</v>
      </c>
      <c r="D553" t="s">
        <v>422</v>
      </c>
      <c r="E553">
        <v>0</v>
      </c>
    </row>
    <row r="554" spans="3:5" x14ac:dyDescent="0.4">
      <c r="C554" t="s">
        <v>836</v>
      </c>
      <c r="D554" t="s">
        <v>423</v>
      </c>
      <c r="E554">
        <v>3000</v>
      </c>
    </row>
    <row r="555" spans="3:5" x14ac:dyDescent="0.4">
      <c r="C555" t="s">
        <v>836</v>
      </c>
      <c r="D555" t="s">
        <v>424</v>
      </c>
      <c r="E555">
        <v>3200</v>
      </c>
    </row>
    <row r="556" spans="3:5" x14ac:dyDescent="0.4">
      <c r="C556" t="s">
        <v>836</v>
      </c>
      <c r="D556" t="s">
        <v>425</v>
      </c>
      <c r="E556">
        <v>0</v>
      </c>
    </row>
    <row r="557" spans="3:5" x14ac:dyDescent="0.4">
      <c r="C557" t="s">
        <v>836</v>
      </c>
      <c r="D557" t="s">
        <v>426</v>
      </c>
      <c r="E557">
        <v>2700</v>
      </c>
    </row>
    <row r="558" spans="3:5" x14ac:dyDescent="0.4">
      <c r="C558" t="s">
        <v>836</v>
      </c>
      <c r="D558" t="s">
        <v>427</v>
      </c>
      <c r="E558">
        <v>1500</v>
      </c>
    </row>
    <row r="559" spans="3:5" x14ac:dyDescent="0.4">
      <c r="C559" t="s">
        <v>836</v>
      </c>
      <c r="D559" t="s">
        <v>428</v>
      </c>
      <c r="E559">
        <v>100</v>
      </c>
    </row>
    <row r="560" spans="3:5" x14ac:dyDescent="0.4">
      <c r="C560" t="s">
        <v>836</v>
      </c>
      <c r="D560" t="s">
        <v>429</v>
      </c>
      <c r="E560">
        <v>800</v>
      </c>
    </row>
    <row r="561" spans="3:5" x14ac:dyDescent="0.4">
      <c r="C561" t="s">
        <v>836</v>
      </c>
      <c r="D561" t="s">
        <v>430</v>
      </c>
      <c r="E561">
        <v>9100</v>
      </c>
    </row>
    <row r="562" spans="3:5" x14ac:dyDescent="0.4">
      <c r="C562" t="s">
        <v>836</v>
      </c>
      <c r="D562" t="s">
        <v>431</v>
      </c>
      <c r="E562">
        <v>5700</v>
      </c>
    </row>
    <row r="563" spans="3:5" x14ac:dyDescent="0.4">
      <c r="C563" t="s">
        <v>836</v>
      </c>
      <c r="D563" t="s">
        <v>432</v>
      </c>
      <c r="E563">
        <v>6300</v>
      </c>
    </row>
    <row r="564" spans="3:5" x14ac:dyDescent="0.4">
      <c r="C564" t="s">
        <v>836</v>
      </c>
      <c r="D564" t="s">
        <v>433</v>
      </c>
      <c r="E564">
        <v>2000</v>
      </c>
    </row>
    <row r="565" spans="3:5" x14ac:dyDescent="0.4">
      <c r="C565" t="s">
        <v>836</v>
      </c>
      <c r="D565" t="s">
        <v>434</v>
      </c>
      <c r="E565">
        <v>20000</v>
      </c>
    </row>
    <row r="566" spans="3:5" x14ac:dyDescent="0.4">
      <c r="C566" t="s">
        <v>836</v>
      </c>
      <c r="D566" t="s">
        <v>435</v>
      </c>
      <c r="E566">
        <v>800</v>
      </c>
    </row>
    <row r="567" spans="3:5" x14ac:dyDescent="0.4">
      <c r="C567" t="s">
        <v>836</v>
      </c>
      <c r="D567" t="s">
        <v>436</v>
      </c>
      <c r="E567">
        <v>0</v>
      </c>
    </row>
    <row r="568" spans="3:5" x14ac:dyDescent="0.4">
      <c r="C568" t="s">
        <v>836</v>
      </c>
      <c r="D568" t="s">
        <v>437</v>
      </c>
      <c r="E568">
        <v>1100</v>
      </c>
    </row>
    <row r="569" spans="3:5" x14ac:dyDescent="0.4">
      <c r="C569" t="s">
        <v>836</v>
      </c>
      <c r="D569" t="s">
        <v>438</v>
      </c>
      <c r="E569">
        <v>5700</v>
      </c>
    </row>
    <row r="570" spans="3:5" x14ac:dyDescent="0.4">
      <c r="C570" t="s">
        <v>836</v>
      </c>
      <c r="D570" t="s">
        <v>439</v>
      </c>
      <c r="E570">
        <v>2400</v>
      </c>
    </row>
    <row r="571" spans="3:5" x14ac:dyDescent="0.4">
      <c r="C571" t="s">
        <v>836</v>
      </c>
      <c r="D571" t="s">
        <v>440</v>
      </c>
      <c r="E571">
        <v>300</v>
      </c>
    </row>
    <row r="572" spans="3:5" x14ac:dyDescent="0.4">
      <c r="C572" t="s">
        <v>836</v>
      </c>
      <c r="D572" t="s">
        <v>441</v>
      </c>
      <c r="E572">
        <v>10500</v>
      </c>
    </row>
    <row r="573" spans="3:5" x14ac:dyDescent="0.4">
      <c r="C573" t="s">
        <v>836</v>
      </c>
      <c r="D573" t="s">
        <v>442</v>
      </c>
      <c r="E573">
        <v>5700</v>
      </c>
    </row>
    <row r="574" spans="3:5" x14ac:dyDescent="0.4">
      <c r="C574" t="s">
        <v>836</v>
      </c>
      <c r="D574" t="s">
        <v>443</v>
      </c>
      <c r="E574">
        <v>400</v>
      </c>
    </row>
    <row r="575" spans="3:5" x14ac:dyDescent="0.4">
      <c r="C575" t="s">
        <v>836</v>
      </c>
      <c r="D575" t="s">
        <v>444</v>
      </c>
      <c r="E575">
        <v>1500</v>
      </c>
    </row>
    <row r="576" spans="3:5" x14ac:dyDescent="0.4">
      <c r="C576" t="s">
        <v>836</v>
      </c>
      <c r="D576" t="s">
        <v>445</v>
      </c>
      <c r="E576">
        <v>300</v>
      </c>
    </row>
    <row r="577" spans="3:5" x14ac:dyDescent="0.4">
      <c r="C577" t="s">
        <v>836</v>
      </c>
      <c r="D577" t="s">
        <v>446</v>
      </c>
      <c r="E577">
        <v>0</v>
      </c>
    </row>
    <row r="578" spans="3:5" x14ac:dyDescent="0.4">
      <c r="C578" t="s">
        <v>836</v>
      </c>
      <c r="D578" t="s">
        <v>447</v>
      </c>
      <c r="E578">
        <v>600</v>
      </c>
    </row>
    <row r="579" spans="3:5" x14ac:dyDescent="0.4">
      <c r="C579" t="s">
        <v>836</v>
      </c>
      <c r="D579" t="s">
        <v>448</v>
      </c>
      <c r="E579">
        <v>3000</v>
      </c>
    </row>
    <row r="580" spans="3:5" x14ac:dyDescent="0.4">
      <c r="C580" t="s">
        <v>836</v>
      </c>
      <c r="D580" t="s">
        <v>449</v>
      </c>
      <c r="E580">
        <v>1700</v>
      </c>
    </row>
    <row r="581" spans="3:5" x14ac:dyDescent="0.4">
      <c r="C581" t="s">
        <v>836</v>
      </c>
      <c r="D581" t="s">
        <v>450</v>
      </c>
      <c r="E581">
        <v>1300</v>
      </c>
    </row>
    <row r="582" spans="3:5" x14ac:dyDescent="0.4">
      <c r="C582" t="s">
        <v>836</v>
      </c>
      <c r="D582" t="s">
        <v>451</v>
      </c>
      <c r="E582">
        <v>0</v>
      </c>
    </row>
    <row r="583" spans="3:5" x14ac:dyDescent="0.4">
      <c r="C583" t="s">
        <v>836</v>
      </c>
      <c r="D583" t="s">
        <v>452</v>
      </c>
      <c r="E583">
        <v>2000</v>
      </c>
    </row>
    <row r="584" spans="3:5" x14ac:dyDescent="0.4">
      <c r="C584" t="s">
        <v>836</v>
      </c>
      <c r="D584" t="s">
        <v>453</v>
      </c>
      <c r="E584">
        <v>1100</v>
      </c>
    </row>
    <row r="585" spans="3:5" x14ac:dyDescent="0.4">
      <c r="C585" t="s">
        <v>836</v>
      </c>
      <c r="D585" t="s">
        <v>454</v>
      </c>
      <c r="E585">
        <v>3500</v>
      </c>
    </row>
    <row r="586" spans="3:5" x14ac:dyDescent="0.4">
      <c r="C586" t="s">
        <v>836</v>
      </c>
      <c r="D586" t="s">
        <v>455</v>
      </c>
      <c r="E586">
        <v>1200</v>
      </c>
    </row>
    <row r="587" spans="3:5" x14ac:dyDescent="0.4">
      <c r="C587" t="s">
        <v>836</v>
      </c>
      <c r="D587" t="s">
        <v>456</v>
      </c>
      <c r="E587">
        <v>500</v>
      </c>
    </row>
    <row r="588" spans="3:5" x14ac:dyDescent="0.4">
      <c r="C588" t="s">
        <v>836</v>
      </c>
      <c r="D588" t="s">
        <v>457</v>
      </c>
      <c r="E588">
        <v>100</v>
      </c>
    </row>
    <row r="589" spans="3:5" x14ac:dyDescent="0.4">
      <c r="C589" t="s">
        <v>836</v>
      </c>
      <c r="D589" t="s">
        <v>458</v>
      </c>
      <c r="E589">
        <v>4500</v>
      </c>
    </row>
    <row r="590" spans="3:5" x14ac:dyDescent="0.4">
      <c r="C590" t="s">
        <v>836</v>
      </c>
      <c r="D590" t="s">
        <v>459</v>
      </c>
      <c r="E590">
        <v>600</v>
      </c>
    </row>
    <row r="591" spans="3:5" x14ac:dyDescent="0.4">
      <c r="C591" t="s">
        <v>836</v>
      </c>
      <c r="D591" t="s">
        <v>460</v>
      </c>
      <c r="E591">
        <v>5600</v>
      </c>
    </row>
    <row r="592" spans="3:5" x14ac:dyDescent="0.4">
      <c r="C592" t="s">
        <v>836</v>
      </c>
      <c r="D592" t="s">
        <v>461</v>
      </c>
      <c r="E592">
        <v>0</v>
      </c>
    </row>
    <row r="593" spans="3:5" x14ac:dyDescent="0.4">
      <c r="C593" t="s">
        <v>836</v>
      </c>
      <c r="D593" t="s">
        <v>462</v>
      </c>
      <c r="E593">
        <v>0</v>
      </c>
    </row>
    <row r="594" spans="3:5" x14ac:dyDescent="0.4">
      <c r="C594" t="s">
        <v>836</v>
      </c>
      <c r="D594" t="s">
        <v>463</v>
      </c>
      <c r="E594">
        <v>3000</v>
      </c>
    </row>
    <row r="595" spans="3:5" x14ac:dyDescent="0.4">
      <c r="C595" t="s">
        <v>836</v>
      </c>
      <c r="D595" t="s">
        <v>464</v>
      </c>
      <c r="E595">
        <v>100</v>
      </c>
    </row>
    <row r="596" spans="3:5" x14ac:dyDescent="0.4">
      <c r="C596" t="s">
        <v>836</v>
      </c>
      <c r="D596" t="s">
        <v>465</v>
      </c>
      <c r="E596">
        <v>0</v>
      </c>
    </row>
    <row r="597" spans="3:5" x14ac:dyDescent="0.4">
      <c r="C597" t="s">
        <v>836</v>
      </c>
      <c r="D597" t="s">
        <v>466</v>
      </c>
      <c r="E597">
        <v>400</v>
      </c>
    </row>
    <row r="598" spans="3:5" x14ac:dyDescent="0.4">
      <c r="C598" t="s">
        <v>836</v>
      </c>
      <c r="D598" t="s">
        <v>467</v>
      </c>
      <c r="E598">
        <v>3600</v>
      </c>
    </row>
    <row r="599" spans="3:5" x14ac:dyDescent="0.4">
      <c r="C599" t="s">
        <v>836</v>
      </c>
      <c r="D599" t="s">
        <v>468</v>
      </c>
      <c r="E599">
        <v>100</v>
      </c>
    </row>
    <row r="600" spans="3:5" x14ac:dyDescent="0.4">
      <c r="C600" t="s">
        <v>836</v>
      </c>
      <c r="D600" t="s">
        <v>469</v>
      </c>
      <c r="E600">
        <v>500</v>
      </c>
    </row>
    <row r="601" spans="3:5" x14ac:dyDescent="0.4">
      <c r="C601" t="s">
        <v>836</v>
      </c>
      <c r="D601" t="s">
        <v>470</v>
      </c>
      <c r="E601">
        <v>0</v>
      </c>
    </row>
    <row r="602" spans="3:5" x14ac:dyDescent="0.4">
      <c r="C602" t="s">
        <v>836</v>
      </c>
      <c r="D602" t="s">
        <v>471</v>
      </c>
      <c r="E602">
        <v>6500</v>
      </c>
    </row>
    <row r="603" spans="3:5" x14ac:dyDescent="0.4">
      <c r="C603" t="s">
        <v>836</v>
      </c>
      <c r="D603" t="s">
        <v>472</v>
      </c>
      <c r="E603">
        <v>900</v>
      </c>
    </row>
    <row r="604" spans="3:5" x14ac:dyDescent="0.4">
      <c r="C604" t="s">
        <v>836</v>
      </c>
      <c r="D604" t="s">
        <v>473</v>
      </c>
      <c r="E604">
        <v>400</v>
      </c>
    </row>
    <row r="605" spans="3:5" x14ac:dyDescent="0.4">
      <c r="C605" t="s">
        <v>836</v>
      </c>
      <c r="D605" t="s">
        <v>474</v>
      </c>
      <c r="E605">
        <v>1100</v>
      </c>
    </row>
    <row r="606" spans="3:5" x14ac:dyDescent="0.4">
      <c r="C606" t="s">
        <v>836</v>
      </c>
      <c r="D606" t="s">
        <v>475</v>
      </c>
      <c r="E606">
        <v>2200</v>
      </c>
    </row>
    <row r="607" spans="3:5" x14ac:dyDescent="0.4">
      <c r="C607" t="s">
        <v>836</v>
      </c>
      <c r="D607" t="s">
        <v>476</v>
      </c>
      <c r="E607">
        <v>500</v>
      </c>
    </row>
    <row r="608" spans="3:5" x14ac:dyDescent="0.4">
      <c r="C608" t="s">
        <v>836</v>
      </c>
      <c r="D608" t="s">
        <v>477</v>
      </c>
      <c r="E608">
        <v>500</v>
      </c>
    </row>
    <row r="609" spans="3:5" x14ac:dyDescent="0.4">
      <c r="C609" t="s">
        <v>836</v>
      </c>
      <c r="D609" t="s">
        <v>478</v>
      </c>
      <c r="E609">
        <v>2500</v>
      </c>
    </row>
    <row r="610" spans="3:5" x14ac:dyDescent="0.4">
      <c r="C610" t="s">
        <v>836</v>
      </c>
      <c r="D610" t="s">
        <v>479</v>
      </c>
      <c r="E610">
        <v>300</v>
      </c>
    </row>
    <row r="611" spans="3:5" x14ac:dyDescent="0.4">
      <c r="C611" t="s">
        <v>836</v>
      </c>
      <c r="D611" t="s">
        <v>480</v>
      </c>
      <c r="E611">
        <v>13800</v>
      </c>
    </row>
    <row r="612" spans="3:5" x14ac:dyDescent="0.4">
      <c r="C612" t="s">
        <v>836</v>
      </c>
      <c r="D612" t="s">
        <v>481</v>
      </c>
      <c r="E612">
        <v>10900</v>
      </c>
    </row>
    <row r="613" spans="3:5" x14ac:dyDescent="0.4">
      <c r="C613" t="s">
        <v>836</v>
      </c>
      <c r="D613" t="s">
        <v>482</v>
      </c>
      <c r="E613">
        <v>16300</v>
      </c>
    </row>
    <row r="614" spans="3:5" x14ac:dyDescent="0.4">
      <c r="C614" t="s">
        <v>836</v>
      </c>
      <c r="D614" t="s">
        <v>483</v>
      </c>
      <c r="E614">
        <v>14500</v>
      </c>
    </row>
    <row r="615" spans="3:5" x14ac:dyDescent="0.4">
      <c r="C615" t="s">
        <v>836</v>
      </c>
      <c r="D615" t="s">
        <v>484</v>
      </c>
      <c r="E615">
        <v>2100</v>
      </c>
    </row>
    <row r="616" spans="3:5" x14ac:dyDescent="0.4">
      <c r="C616" t="s">
        <v>836</v>
      </c>
      <c r="D616" t="s">
        <v>485</v>
      </c>
      <c r="E616">
        <v>1400</v>
      </c>
    </row>
    <row r="617" spans="3:5" x14ac:dyDescent="0.4">
      <c r="C617" t="s">
        <v>836</v>
      </c>
      <c r="D617" t="s">
        <v>486</v>
      </c>
      <c r="E617">
        <v>1500</v>
      </c>
    </row>
    <row r="618" spans="3:5" x14ac:dyDescent="0.4">
      <c r="C618" t="s">
        <v>836</v>
      </c>
      <c r="D618" t="s">
        <v>487</v>
      </c>
      <c r="E618">
        <v>400</v>
      </c>
    </row>
    <row r="619" spans="3:5" x14ac:dyDescent="0.4">
      <c r="C619" t="s">
        <v>836</v>
      </c>
      <c r="D619" t="s">
        <v>488</v>
      </c>
      <c r="E619">
        <v>300</v>
      </c>
    </row>
    <row r="620" spans="3:5" x14ac:dyDescent="0.4">
      <c r="C620" t="s">
        <v>836</v>
      </c>
      <c r="D620" t="s">
        <v>489</v>
      </c>
      <c r="E620">
        <v>4600</v>
      </c>
    </row>
    <row r="621" spans="3:5" x14ac:dyDescent="0.4">
      <c r="C621" t="s">
        <v>836</v>
      </c>
      <c r="D621" t="s">
        <v>490</v>
      </c>
      <c r="E621">
        <v>900</v>
      </c>
    </row>
    <row r="622" spans="3:5" x14ac:dyDescent="0.4">
      <c r="C622" t="s">
        <v>836</v>
      </c>
      <c r="D622" t="s">
        <v>491</v>
      </c>
      <c r="E622">
        <v>3200</v>
      </c>
    </row>
    <row r="623" spans="3:5" x14ac:dyDescent="0.4">
      <c r="C623" t="s">
        <v>836</v>
      </c>
      <c r="D623" t="s">
        <v>492</v>
      </c>
      <c r="E623">
        <v>500</v>
      </c>
    </row>
    <row r="624" spans="3:5" x14ac:dyDescent="0.4">
      <c r="C624" t="s">
        <v>836</v>
      </c>
      <c r="D624" t="s">
        <v>493</v>
      </c>
      <c r="E624">
        <v>0</v>
      </c>
    </row>
    <row r="625" spans="3:5" x14ac:dyDescent="0.4">
      <c r="C625" t="s">
        <v>836</v>
      </c>
      <c r="D625" t="s">
        <v>494</v>
      </c>
      <c r="E625">
        <v>3600</v>
      </c>
    </row>
    <row r="626" spans="3:5" x14ac:dyDescent="0.4">
      <c r="C626" t="s">
        <v>836</v>
      </c>
      <c r="D626" t="s">
        <v>495</v>
      </c>
      <c r="E626">
        <v>3600</v>
      </c>
    </row>
    <row r="627" spans="3:5" x14ac:dyDescent="0.4">
      <c r="C627" t="s">
        <v>836</v>
      </c>
      <c r="D627" t="s">
        <v>496</v>
      </c>
      <c r="E627">
        <v>3400</v>
      </c>
    </row>
    <row r="628" spans="3:5" x14ac:dyDescent="0.4">
      <c r="C628" t="s">
        <v>836</v>
      </c>
      <c r="D628" t="s">
        <v>497</v>
      </c>
      <c r="E628">
        <v>2500</v>
      </c>
    </row>
    <row r="629" spans="3:5" x14ac:dyDescent="0.4">
      <c r="C629" t="s">
        <v>836</v>
      </c>
      <c r="D629" t="s">
        <v>498</v>
      </c>
      <c r="E629">
        <v>600</v>
      </c>
    </row>
    <row r="630" spans="3:5" x14ac:dyDescent="0.4">
      <c r="C630" t="s">
        <v>836</v>
      </c>
      <c r="D630" t="s">
        <v>499</v>
      </c>
      <c r="E630">
        <v>1500</v>
      </c>
    </row>
    <row r="631" spans="3:5" x14ac:dyDescent="0.4">
      <c r="C631" t="s">
        <v>836</v>
      </c>
      <c r="D631" t="s">
        <v>500</v>
      </c>
      <c r="E631">
        <v>200</v>
      </c>
    </row>
    <row r="632" spans="3:5" x14ac:dyDescent="0.4">
      <c r="C632" t="s">
        <v>836</v>
      </c>
      <c r="D632" t="s">
        <v>501</v>
      </c>
      <c r="E632">
        <v>600</v>
      </c>
    </row>
    <row r="633" spans="3:5" x14ac:dyDescent="0.4">
      <c r="C633" t="s">
        <v>836</v>
      </c>
      <c r="D633" t="s">
        <v>502</v>
      </c>
      <c r="E633">
        <v>2900</v>
      </c>
    </row>
    <row r="634" spans="3:5" x14ac:dyDescent="0.4">
      <c r="C634" t="s">
        <v>836</v>
      </c>
      <c r="D634" t="s">
        <v>503</v>
      </c>
      <c r="E634">
        <v>1400</v>
      </c>
    </row>
    <row r="635" spans="3:5" x14ac:dyDescent="0.4">
      <c r="C635" t="s">
        <v>836</v>
      </c>
      <c r="D635" t="s">
        <v>504</v>
      </c>
      <c r="E635">
        <v>900</v>
      </c>
    </row>
    <row r="636" spans="3:5" x14ac:dyDescent="0.4">
      <c r="C636" t="s">
        <v>836</v>
      </c>
      <c r="D636" t="s">
        <v>505</v>
      </c>
      <c r="E636">
        <v>1600</v>
      </c>
    </row>
    <row r="637" spans="3:5" x14ac:dyDescent="0.4">
      <c r="C637" t="s">
        <v>836</v>
      </c>
      <c r="D637" t="s">
        <v>688</v>
      </c>
      <c r="E637">
        <v>400</v>
      </c>
    </row>
    <row r="638" spans="3:5" x14ac:dyDescent="0.4">
      <c r="C638" t="s">
        <v>836</v>
      </c>
      <c r="D638" t="s">
        <v>689</v>
      </c>
      <c r="E638">
        <v>1300</v>
      </c>
    </row>
    <row r="639" spans="3:5" x14ac:dyDescent="0.4">
      <c r="C639" t="s">
        <v>836</v>
      </c>
      <c r="D639" t="s">
        <v>690</v>
      </c>
      <c r="E639">
        <v>3400</v>
      </c>
    </row>
    <row r="640" spans="3:5" x14ac:dyDescent="0.4">
      <c r="C640" t="s">
        <v>836</v>
      </c>
      <c r="D640" t="s">
        <v>691</v>
      </c>
      <c r="E640">
        <v>1000</v>
      </c>
    </row>
    <row r="641" spans="3:5" x14ac:dyDescent="0.4">
      <c r="C641" t="s">
        <v>836</v>
      </c>
      <c r="D641" t="s">
        <v>692</v>
      </c>
      <c r="E641">
        <v>0</v>
      </c>
    </row>
    <row r="642" spans="3:5" x14ac:dyDescent="0.4">
      <c r="C642" t="s">
        <v>836</v>
      </c>
      <c r="D642" t="s">
        <v>693</v>
      </c>
      <c r="E642">
        <v>700</v>
      </c>
    </row>
    <row r="643" spans="3:5" x14ac:dyDescent="0.4">
      <c r="C643" t="s">
        <v>836</v>
      </c>
      <c r="D643" t="s">
        <v>694</v>
      </c>
      <c r="E643">
        <v>5200</v>
      </c>
    </row>
    <row r="644" spans="3:5" x14ac:dyDescent="0.4">
      <c r="C644" t="s">
        <v>836</v>
      </c>
      <c r="D644" t="s">
        <v>695</v>
      </c>
      <c r="E644">
        <v>3800</v>
      </c>
    </row>
    <row r="645" spans="3:5" x14ac:dyDescent="0.4">
      <c r="C645" t="s">
        <v>836</v>
      </c>
      <c r="D645" t="s">
        <v>696</v>
      </c>
      <c r="E645">
        <v>600</v>
      </c>
    </row>
    <row r="646" spans="3:5" x14ac:dyDescent="0.4">
      <c r="C646" t="s">
        <v>836</v>
      </c>
      <c r="D646" t="s">
        <v>697</v>
      </c>
      <c r="E646">
        <v>600</v>
      </c>
    </row>
    <row r="647" spans="3:5" x14ac:dyDescent="0.4">
      <c r="C647" t="s">
        <v>836</v>
      </c>
      <c r="D647" t="s">
        <v>698</v>
      </c>
      <c r="E647">
        <v>2600</v>
      </c>
    </row>
    <row r="648" spans="3:5" x14ac:dyDescent="0.4">
      <c r="C648" t="s">
        <v>836</v>
      </c>
      <c r="D648" t="s">
        <v>699</v>
      </c>
      <c r="E648">
        <v>4900</v>
      </c>
    </row>
    <row r="649" spans="3:5" x14ac:dyDescent="0.4">
      <c r="C649" t="s">
        <v>836</v>
      </c>
      <c r="D649" t="s">
        <v>700</v>
      </c>
      <c r="E649">
        <v>5000</v>
      </c>
    </row>
    <row r="650" spans="3:5" x14ac:dyDescent="0.4">
      <c r="C650" t="s">
        <v>836</v>
      </c>
      <c r="D650" t="s">
        <v>701</v>
      </c>
      <c r="E650">
        <v>3200</v>
      </c>
    </row>
    <row r="651" spans="3:5" x14ac:dyDescent="0.4">
      <c r="C651" t="s">
        <v>836</v>
      </c>
      <c r="D651" t="s">
        <v>702</v>
      </c>
      <c r="E651">
        <v>3700</v>
      </c>
    </row>
    <row r="652" spans="3:5" x14ac:dyDescent="0.4">
      <c r="C652" t="s">
        <v>836</v>
      </c>
      <c r="D652" t="s">
        <v>703</v>
      </c>
      <c r="E652">
        <v>9100</v>
      </c>
    </row>
    <row r="653" spans="3:5" x14ac:dyDescent="0.4">
      <c r="C653" t="s">
        <v>836</v>
      </c>
      <c r="D653" t="s">
        <v>704</v>
      </c>
      <c r="E653">
        <v>1300</v>
      </c>
    </row>
    <row r="654" spans="3:5" x14ac:dyDescent="0.4">
      <c r="C654" t="s">
        <v>836</v>
      </c>
      <c r="D654" t="s">
        <v>705</v>
      </c>
      <c r="E654">
        <v>0</v>
      </c>
    </row>
    <row r="655" spans="3:5" x14ac:dyDescent="0.4">
      <c r="C655" t="s">
        <v>836</v>
      </c>
      <c r="D655" t="s">
        <v>706</v>
      </c>
      <c r="E655">
        <v>6800</v>
      </c>
    </row>
    <row r="656" spans="3:5" x14ac:dyDescent="0.4">
      <c r="C656" t="s">
        <v>836</v>
      </c>
      <c r="D656" t="s">
        <v>707</v>
      </c>
      <c r="E656">
        <v>3100</v>
      </c>
    </row>
    <row r="657" spans="3:5" x14ac:dyDescent="0.4">
      <c r="C657" t="s">
        <v>836</v>
      </c>
      <c r="D657" t="s">
        <v>708</v>
      </c>
      <c r="E657">
        <v>1000</v>
      </c>
    </row>
    <row r="658" spans="3:5" x14ac:dyDescent="0.4">
      <c r="C658" t="s">
        <v>836</v>
      </c>
      <c r="D658" t="s">
        <v>709</v>
      </c>
      <c r="E658">
        <v>2600</v>
      </c>
    </row>
    <row r="659" spans="3:5" x14ac:dyDescent="0.4">
      <c r="C659" t="s">
        <v>836</v>
      </c>
      <c r="D659" t="s">
        <v>710</v>
      </c>
      <c r="E659">
        <v>1200</v>
      </c>
    </row>
    <row r="660" spans="3:5" x14ac:dyDescent="0.4">
      <c r="C660" t="s">
        <v>836</v>
      </c>
      <c r="D660" t="s">
        <v>711</v>
      </c>
      <c r="E660">
        <v>4000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60700</v>
      </c>
    </row>
    <row r="667" spans="3:5" x14ac:dyDescent="0.4">
      <c r="C667" t="s">
        <v>851</v>
      </c>
      <c r="D667" t="s">
        <v>506</v>
      </c>
      <c r="E667">
        <v>0</v>
      </c>
    </row>
    <row r="668" spans="3:5" x14ac:dyDescent="0.4">
      <c r="C668" t="s">
        <v>851</v>
      </c>
      <c r="D668" t="s">
        <v>507</v>
      </c>
      <c r="E668">
        <v>0</v>
      </c>
    </row>
    <row r="669" spans="3:5" x14ac:dyDescent="0.4">
      <c r="C669" t="s">
        <v>851</v>
      </c>
      <c r="D669" t="s">
        <v>508</v>
      </c>
      <c r="E669">
        <v>0</v>
      </c>
    </row>
    <row r="670" spans="3:5" x14ac:dyDescent="0.4">
      <c r="C670" t="s">
        <v>851</v>
      </c>
      <c r="D670" t="s">
        <v>509</v>
      </c>
      <c r="E670">
        <v>160300</v>
      </c>
    </row>
    <row r="671" spans="3:5" x14ac:dyDescent="0.4">
      <c r="C671" t="s">
        <v>851</v>
      </c>
      <c r="D671" t="s">
        <v>510</v>
      </c>
      <c r="E671">
        <v>31800</v>
      </c>
    </row>
    <row r="672" spans="3:5" x14ac:dyDescent="0.4">
      <c r="C672" t="s">
        <v>851</v>
      </c>
      <c r="D672" t="s">
        <v>511</v>
      </c>
      <c r="E672">
        <v>6700</v>
      </c>
    </row>
    <row r="673" spans="3:5" x14ac:dyDescent="0.4">
      <c r="C673" t="s">
        <v>851</v>
      </c>
      <c r="D673" t="s">
        <v>512</v>
      </c>
      <c r="E673">
        <v>17100</v>
      </c>
    </row>
    <row r="674" spans="3:5" x14ac:dyDescent="0.4">
      <c r="C674" t="s">
        <v>851</v>
      </c>
      <c r="D674" t="s">
        <v>513</v>
      </c>
      <c r="E674">
        <v>9800</v>
      </c>
    </row>
    <row r="675" spans="3:5" x14ac:dyDescent="0.4">
      <c r="C675" t="s">
        <v>851</v>
      </c>
      <c r="D675" t="s">
        <v>514</v>
      </c>
      <c r="E675">
        <v>8500</v>
      </c>
    </row>
    <row r="676" spans="3:5" x14ac:dyDescent="0.4">
      <c r="C676" t="s">
        <v>851</v>
      </c>
      <c r="D676" t="s">
        <v>515</v>
      </c>
      <c r="E676">
        <v>19100</v>
      </c>
    </row>
    <row r="677" spans="3:5" x14ac:dyDescent="0.4">
      <c r="C677" t="s">
        <v>851</v>
      </c>
      <c r="D677" t="s">
        <v>516</v>
      </c>
      <c r="E677">
        <v>28400</v>
      </c>
    </row>
    <row r="678" spans="3:5" x14ac:dyDescent="0.4">
      <c r="C678" t="s">
        <v>851</v>
      </c>
      <c r="D678" t="s">
        <v>517</v>
      </c>
      <c r="E678">
        <v>3000</v>
      </c>
    </row>
    <row r="679" spans="3:5" x14ac:dyDescent="0.4">
      <c r="C679" t="s">
        <v>851</v>
      </c>
      <c r="D679" t="s">
        <v>518</v>
      </c>
      <c r="E679">
        <v>2400</v>
      </c>
    </row>
    <row r="680" spans="3:5" x14ac:dyDescent="0.4">
      <c r="C680" t="s">
        <v>851</v>
      </c>
      <c r="D680" t="s">
        <v>519</v>
      </c>
      <c r="E680">
        <v>15300</v>
      </c>
    </row>
    <row r="681" spans="3:5" x14ac:dyDescent="0.4">
      <c r="C681" t="s">
        <v>851</v>
      </c>
      <c r="D681" t="s">
        <v>520</v>
      </c>
      <c r="E681">
        <v>16200</v>
      </c>
    </row>
    <row r="682" spans="3:5" x14ac:dyDescent="0.4">
      <c r="C682" t="s">
        <v>851</v>
      </c>
      <c r="D682" t="s">
        <v>521</v>
      </c>
      <c r="E682">
        <v>41100</v>
      </c>
    </row>
    <row r="683" spans="3:5" x14ac:dyDescent="0.4">
      <c r="C683" t="s">
        <v>851</v>
      </c>
      <c r="D683" t="s">
        <v>522</v>
      </c>
      <c r="E683">
        <v>5200</v>
      </c>
    </row>
    <row r="684" spans="3:5" x14ac:dyDescent="0.4">
      <c r="C684" t="s">
        <v>851</v>
      </c>
      <c r="D684" t="s">
        <v>523</v>
      </c>
      <c r="E684">
        <v>9800</v>
      </c>
    </row>
    <row r="685" spans="3:5" x14ac:dyDescent="0.4">
      <c r="C685" t="s">
        <v>851</v>
      </c>
      <c r="D685" t="s">
        <v>524</v>
      </c>
      <c r="E685">
        <v>18800</v>
      </c>
    </row>
    <row r="686" spans="3:5" x14ac:dyDescent="0.4">
      <c r="C686" t="s">
        <v>851</v>
      </c>
      <c r="D686" t="s">
        <v>525</v>
      </c>
      <c r="E686">
        <v>3300</v>
      </c>
    </row>
    <row r="687" spans="3:5" x14ac:dyDescent="0.4">
      <c r="C687" t="s">
        <v>851</v>
      </c>
      <c r="D687" t="s">
        <v>526</v>
      </c>
      <c r="E687">
        <v>5100</v>
      </c>
    </row>
    <row r="688" spans="3:5" x14ac:dyDescent="0.4">
      <c r="C688" t="s">
        <v>851</v>
      </c>
      <c r="D688" t="s">
        <v>527</v>
      </c>
      <c r="E688">
        <v>9200</v>
      </c>
    </row>
    <row r="689" spans="3:5" x14ac:dyDescent="0.4">
      <c r="C689" t="s">
        <v>851</v>
      </c>
      <c r="D689" t="s">
        <v>528</v>
      </c>
      <c r="E689">
        <v>7400</v>
      </c>
    </row>
    <row r="690" spans="3:5" x14ac:dyDescent="0.4">
      <c r="C690" t="s">
        <v>851</v>
      </c>
      <c r="D690" t="s">
        <v>529</v>
      </c>
      <c r="E690">
        <v>7600</v>
      </c>
    </row>
    <row r="691" spans="3:5" x14ac:dyDescent="0.4">
      <c r="C691" t="s">
        <v>851</v>
      </c>
      <c r="D691" t="s">
        <v>530</v>
      </c>
      <c r="E691">
        <v>5500</v>
      </c>
    </row>
    <row r="692" spans="3:5" x14ac:dyDescent="0.4">
      <c r="C692" t="s">
        <v>851</v>
      </c>
      <c r="D692" t="s">
        <v>531</v>
      </c>
      <c r="E692">
        <v>1200</v>
      </c>
    </row>
    <row r="693" spans="3:5" x14ac:dyDescent="0.4">
      <c r="C693" t="s">
        <v>851</v>
      </c>
      <c r="D693" t="s">
        <v>532</v>
      </c>
      <c r="E693">
        <v>3200</v>
      </c>
    </row>
    <row r="694" spans="3:5" x14ac:dyDescent="0.4">
      <c r="C694" t="s">
        <v>851</v>
      </c>
      <c r="D694" t="s">
        <v>533</v>
      </c>
      <c r="E694">
        <v>8900</v>
      </c>
    </row>
    <row r="695" spans="3:5" x14ac:dyDescent="0.4">
      <c r="C695" t="s">
        <v>851</v>
      </c>
      <c r="D695" t="s">
        <v>534</v>
      </c>
      <c r="E695">
        <v>5900</v>
      </c>
    </row>
    <row r="696" spans="3:5" x14ac:dyDescent="0.4">
      <c r="C696" t="s">
        <v>851</v>
      </c>
      <c r="D696" t="s">
        <v>535</v>
      </c>
      <c r="E696">
        <v>2400</v>
      </c>
    </row>
    <row r="697" spans="3:5" x14ac:dyDescent="0.4">
      <c r="C697" t="s">
        <v>851</v>
      </c>
      <c r="D697" t="s">
        <v>536</v>
      </c>
      <c r="E697">
        <v>10500</v>
      </c>
    </row>
    <row r="698" spans="3:5" x14ac:dyDescent="0.4">
      <c r="C698" t="s">
        <v>851</v>
      </c>
      <c r="D698" t="s">
        <v>537</v>
      </c>
      <c r="E698">
        <v>6000</v>
      </c>
    </row>
    <row r="699" spans="3:5" x14ac:dyDescent="0.4">
      <c r="C699" t="s">
        <v>851</v>
      </c>
      <c r="D699" t="s">
        <v>538</v>
      </c>
      <c r="E699">
        <v>10000</v>
      </c>
    </row>
    <row r="700" spans="3:5" x14ac:dyDescent="0.4">
      <c r="C700" t="s">
        <v>851</v>
      </c>
      <c r="D700" t="s">
        <v>539</v>
      </c>
      <c r="E700">
        <v>5700</v>
      </c>
    </row>
    <row r="701" spans="3:5" x14ac:dyDescent="0.4">
      <c r="C701" t="s">
        <v>851</v>
      </c>
      <c r="D701" t="s">
        <v>540</v>
      </c>
      <c r="E701">
        <v>6300</v>
      </c>
    </row>
    <row r="702" spans="3:5" x14ac:dyDescent="0.4">
      <c r="C702" t="s">
        <v>851</v>
      </c>
      <c r="D702" t="s">
        <v>541</v>
      </c>
      <c r="E702">
        <v>500</v>
      </c>
    </row>
    <row r="703" spans="3:5" x14ac:dyDescent="0.4">
      <c r="C703" t="s">
        <v>851</v>
      </c>
      <c r="D703" t="s">
        <v>542</v>
      </c>
      <c r="E703">
        <v>1400</v>
      </c>
    </row>
    <row r="704" spans="3:5" x14ac:dyDescent="0.4">
      <c r="C704" t="s">
        <v>851</v>
      </c>
      <c r="D704" t="s">
        <v>543</v>
      </c>
      <c r="E704">
        <v>3500</v>
      </c>
    </row>
    <row r="705" spans="3:5" x14ac:dyDescent="0.4">
      <c r="C705" t="s">
        <v>851</v>
      </c>
      <c r="D705" t="s">
        <v>544</v>
      </c>
      <c r="E705">
        <v>9000</v>
      </c>
    </row>
    <row r="706" spans="3:5" x14ac:dyDescent="0.4">
      <c r="C706" t="s">
        <v>851</v>
      </c>
      <c r="D706" t="s">
        <v>545</v>
      </c>
      <c r="E706">
        <v>2200</v>
      </c>
    </row>
    <row r="707" spans="3:5" x14ac:dyDescent="0.4">
      <c r="C707" t="s">
        <v>851</v>
      </c>
      <c r="D707" t="s">
        <v>546</v>
      </c>
      <c r="E707">
        <v>400</v>
      </c>
    </row>
    <row r="708" spans="3:5" x14ac:dyDescent="0.4">
      <c r="C708" t="s">
        <v>851</v>
      </c>
      <c r="D708" t="s">
        <v>547</v>
      </c>
      <c r="E708">
        <v>7600</v>
      </c>
    </row>
    <row r="709" spans="3:5" x14ac:dyDescent="0.4">
      <c r="C709" t="s">
        <v>851</v>
      </c>
      <c r="D709" t="s">
        <v>548</v>
      </c>
      <c r="E709">
        <v>1100</v>
      </c>
    </row>
    <row r="710" spans="3:5" x14ac:dyDescent="0.4">
      <c r="C710" t="s">
        <v>851</v>
      </c>
      <c r="D710" t="s">
        <v>549</v>
      </c>
      <c r="E710">
        <v>2100</v>
      </c>
    </row>
    <row r="711" spans="3:5" x14ac:dyDescent="0.4">
      <c r="C711" t="s">
        <v>851</v>
      </c>
      <c r="D711" t="s">
        <v>550</v>
      </c>
      <c r="E711">
        <v>1000</v>
      </c>
    </row>
    <row r="712" spans="3:5" x14ac:dyDescent="0.4">
      <c r="C712" t="s">
        <v>851</v>
      </c>
      <c r="D712" t="s">
        <v>551</v>
      </c>
      <c r="E712">
        <v>600</v>
      </c>
    </row>
    <row r="713" spans="3:5" x14ac:dyDescent="0.4">
      <c r="C713" t="s">
        <v>851</v>
      </c>
      <c r="D713" t="s">
        <v>552</v>
      </c>
      <c r="E713">
        <v>1900</v>
      </c>
    </row>
    <row r="714" spans="3:5" x14ac:dyDescent="0.4">
      <c r="C714" t="s">
        <v>851</v>
      </c>
      <c r="D714" t="s">
        <v>553</v>
      </c>
      <c r="E714">
        <v>3900</v>
      </c>
    </row>
    <row r="715" spans="3:5" x14ac:dyDescent="0.4">
      <c r="C715" t="s">
        <v>851</v>
      </c>
      <c r="D715" t="s">
        <v>554</v>
      </c>
      <c r="E715">
        <v>800</v>
      </c>
    </row>
    <row r="716" spans="3:5" x14ac:dyDescent="0.4">
      <c r="C716" t="s">
        <v>851</v>
      </c>
      <c r="D716" t="s">
        <v>555</v>
      </c>
      <c r="E716">
        <v>5600</v>
      </c>
    </row>
    <row r="717" spans="3:5" x14ac:dyDescent="0.4">
      <c r="C717" t="s">
        <v>851</v>
      </c>
      <c r="D717" t="s">
        <v>556</v>
      </c>
      <c r="E717">
        <v>12500</v>
      </c>
    </row>
    <row r="718" spans="3:5" x14ac:dyDescent="0.4">
      <c r="C718" t="s">
        <v>851</v>
      </c>
      <c r="D718" t="s">
        <v>557</v>
      </c>
      <c r="E718">
        <v>3800</v>
      </c>
    </row>
    <row r="719" spans="3:5" x14ac:dyDescent="0.4">
      <c r="C719" t="s">
        <v>851</v>
      </c>
      <c r="D719" t="s">
        <v>558</v>
      </c>
      <c r="E719">
        <v>300</v>
      </c>
    </row>
    <row r="720" spans="3:5" x14ac:dyDescent="0.4">
      <c r="C720" t="s">
        <v>851</v>
      </c>
      <c r="D720" t="s">
        <v>559</v>
      </c>
      <c r="E720">
        <v>900</v>
      </c>
    </row>
    <row r="721" spans="3:5" x14ac:dyDescent="0.4">
      <c r="C721" t="s">
        <v>851</v>
      </c>
      <c r="D721" t="s">
        <v>560</v>
      </c>
      <c r="E721">
        <v>2300</v>
      </c>
    </row>
    <row r="722" spans="3:5" x14ac:dyDescent="0.4">
      <c r="C722" t="s">
        <v>851</v>
      </c>
      <c r="D722" t="s">
        <v>561</v>
      </c>
      <c r="E722">
        <v>800</v>
      </c>
    </row>
    <row r="723" spans="3:5" x14ac:dyDescent="0.4">
      <c r="C723" t="s">
        <v>851</v>
      </c>
      <c r="D723" t="s">
        <v>562</v>
      </c>
      <c r="E723">
        <v>1000</v>
      </c>
    </row>
    <row r="724" spans="3:5" x14ac:dyDescent="0.4">
      <c r="C724" t="s">
        <v>851</v>
      </c>
      <c r="D724" t="s">
        <v>563</v>
      </c>
      <c r="E724">
        <v>2200</v>
      </c>
    </row>
    <row r="725" spans="3:5" x14ac:dyDescent="0.4">
      <c r="C725" t="s">
        <v>851</v>
      </c>
      <c r="D725" t="s">
        <v>564</v>
      </c>
      <c r="E725">
        <v>21600</v>
      </c>
    </row>
    <row r="726" spans="3:5" x14ac:dyDescent="0.4">
      <c r="C726" t="s">
        <v>851</v>
      </c>
      <c r="D726" t="s">
        <v>565</v>
      </c>
      <c r="E726">
        <v>1700</v>
      </c>
    </row>
    <row r="727" spans="3:5" x14ac:dyDescent="0.4">
      <c r="C727" t="s">
        <v>851</v>
      </c>
      <c r="D727" t="s">
        <v>566</v>
      </c>
      <c r="E727">
        <v>3400</v>
      </c>
    </row>
    <row r="728" spans="3:5" x14ac:dyDescent="0.4">
      <c r="C728" t="s">
        <v>851</v>
      </c>
      <c r="D728" t="s">
        <v>567</v>
      </c>
      <c r="E728">
        <v>800</v>
      </c>
    </row>
    <row r="729" spans="3:5" x14ac:dyDescent="0.4">
      <c r="C729" t="s">
        <v>851</v>
      </c>
      <c r="D729" t="s">
        <v>568</v>
      </c>
      <c r="E729">
        <v>1700</v>
      </c>
    </row>
    <row r="730" spans="3:5" x14ac:dyDescent="0.4">
      <c r="C730" t="s">
        <v>851</v>
      </c>
      <c r="D730" t="s">
        <v>569</v>
      </c>
      <c r="E730">
        <v>1300</v>
      </c>
    </row>
    <row r="731" spans="3:5" x14ac:dyDescent="0.4">
      <c r="C731" t="s">
        <v>851</v>
      </c>
      <c r="D731" t="s">
        <v>570</v>
      </c>
      <c r="E731">
        <v>1200</v>
      </c>
    </row>
    <row r="732" spans="3:5" x14ac:dyDescent="0.4">
      <c r="C732" t="s">
        <v>851</v>
      </c>
      <c r="D732" t="s">
        <v>571</v>
      </c>
      <c r="E732">
        <v>1000</v>
      </c>
    </row>
    <row r="733" spans="3:5" x14ac:dyDescent="0.4">
      <c r="C733" t="s">
        <v>851</v>
      </c>
      <c r="D733" t="s">
        <v>572</v>
      </c>
      <c r="E733">
        <v>1000</v>
      </c>
    </row>
    <row r="734" spans="3:5" x14ac:dyDescent="0.4">
      <c r="C734" t="s">
        <v>851</v>
      </c>
      <c r="D734" t="s">
        <v>573</v>
      </c>
      <c r="E734">
        <v>800</v>
      </c>
    </row>
    <row r="735" spans="3:5" x14ac:dyDescent="0.4">
      <c r="C735" t="s">
        <v>851</v>
      </c>
      <c r="D735" t="s">
        <v>574</v>
      </c>
      <c r="E735">
        <v>200</v>
      </c>
    </row>
    <row r="736" spans="3:5" x14ac:dyDescent="0.4">
      <c r="C736" t="s">
        <v>851</v>
      </c>
      <c r="D736" t="s">
        <v>575</v>
      </c>
      <c r="E736">
        <v>1100</v>
      </c>
    </row>
    <row r="737" spans="3:5" x14ac:dyDescent="0.4">
      <c r="C737" t="s">
        <v>851</v>
      </c>
      <c r="D737" t="s">
        <v>576</v>
      </c>
      <c r="E737">
        <v>1500</v>
      </c>
    </row>
    <row r="738" spans="3:5" x14ac:dyDescent="0.4">
      <c r="C738" t="s">
        <v>851</v>
      </c>
      <c r="D738" t="s">
        <v>577</v>
      </c>
      <c r="E738">
        <v>4700</v>
      </c>
    </row>
    <row r="739" spans="3:5" x14ac:dyDescent="0.4">
      <c r="C739" t="s">
        <v>851</v>
      </c>
      <c r="D739" t="s">
        <v>578</v>
      </c>
      <c r="E739">
        <v>3700</v>
      </c>
    </row>
    <row r="740" spans="3:5" x14ac:dyDescent="0.4">
      <c r="C740" t="s">
        <v>851</v>
      </c>
      <c r="D740" t="s">
        <v>579</v>
      </c>
      <c r="E740">
        <v>0</v>
      </c>
    </row>
    <row r="741" spans="3:5" x14ac:dyDescent="0.4">
      <c r="C741" t="s">
        <v>851</v>
      </c>
      <c r="D741" t="s">
        <v>580</v>
      </c>
      <c r="E741">
        <v>600</v>
      </c>
    </row>
    <row r="742" spans="3:5" x14ac:dyDescent="0.4">
      <c r="C742" t="s">
        <v>851</v>
      </c>
      <c r="D742" t="s">
        <v>581</v>
      </c>
      <c r="E742">
        <v>2300</v>
      </c>
    </row>
    <row r="743" spans="3:5" x14ac:dyDescent="0.4">
      <c r="C743" t="s">
        <v>851</v>
      </c>
      <c r="D743" t="s">
        <v>582</v>
      </c>
      <c r="E743">
        <v>100</v>
      </c>
    </row>
    <row r="744" spans="3:5" x14ac:dyDescent="0.4">
      <c r="C744" t="s">
        <v>851</v>
      </c>
      <c r="D744" t="s">
        <v>583</v>
      </c>
      <c r="E744">
        <v>13900</v>
      </c>
    </row>
    <row r="745" spans="3:5" x14ac:dyDescent="0.4">
      <c r="C745" t="s">
        <v>851</v>
      </c>
      <c r="D745" t="s">
        <v>584</v>
      </c>
      <c r="E745">
        <v>4900</v>
      </c>
    </row>
    <row r="746" spans="3:5" x14ac:dyDescent="0.4">
      <c r="C746" t="s">
        <v>851</v>
      </c>
      <c r="D746" t="s">
        <v>585</v>
      </c>
      <c r="E746">
        <v>1400</v>
      </c>
    </row>
    <row r="747" spans="3:5" x14ac:dyDescent="0.4">
      <c r="C747" t="s">
        <v>851</v>
      </c>
      <c r="D747" t="s">
        <v>586</v>
      </c>
      <c r="E747">
        <v>4300</v>
      </c>
    </row>
    <row r="748" spans="3:5" x14ac:dyDescent="0.4">
      <c r="C748" t="s">
        <v>851</v>
      </c>
      <c r="D748" t="s">
        <v>587</v>
      </c>
      <c r="E748">
        <v>800</v>
      </c>
    </row>
    <row r="749" spans="3:5" x14ac:dyDescent="0.4">
      <c r="C749" t="s">
        <v>851</v>
      </c>
      <c r="D749" t="s">
        <v>588</v>
      </c>
      <c r="E749">
        <v>1500</v>
      </c>
    </row>
    <row r="750" spans="3:5" x14ac:dyDescent="0.4">
      <c r="C750" t="s">
        <v>851</v>
      </c>
      <c r="D750" t="s">
        <v>589</v>
      </c>
      <c r="E750">
        <v>0</v>
      </c>
    </row>
    <row r="751" spans="3:5" x14ac:dyDescent="0.4">
      <c r="C751" t="s">
        <v>851</v>
      </c>
      <c r="D751" t="s">
        <v>590</v>
      </c>
      <c r="E751">
        <v>200</v>
      </c>
    </row>
    <row r="752" spans="3:5" x14ac:dyDescent="0.4">
      <c r="C752" t="s">
        <v>851</v>
      </c>
      <c r="D752" t="s">
        <v>591</v>
      </c>
      <c r="E752">
        <v>100</v>
      </c>
    </row>
    <row r="753" spans="3:5" x14ac:dyDescent="0.4">
      <c r="C753" t="s">
        <v>851</v>
      </c>
      <c r="D753" t="s">
        <v>592</v>
      </c>
      <c r="E753">
        <v>1400</v>
      </c>
    </row>
    <row r="754" spans="3:5" x14ac:dyDescent="0.4">
      <c r="C754" t="s">
        <v>851</v>
      </c>
      <c r="D754" t="s">
        <v>593</v>
      </c>
      <c r="E754">
        <v>5700</v>
      </c>
    </row>
    <row r="755" spans="3:5" x14ac:dyDescent="0.4">
      <c r="C755" t="s">
        <v>851</v>
      </c>
      <c r="D755" t="s">
        <v>594</v>
      </c>
      <c r="E755">
        <v>1500</v>
      </c>
    </row>
    <row r="756" spans="3:5" x14ac:dyDescent="0.4">
      <c r="C756" t="s">
        <v>851</v>
      </c>
      <c r="D756" t="s">
        <v>595</v>
      </c>
      <c r="E756">
        <v>3000</v>
      </c>
    </row>
    <row r="757" spans="3:5" x14ac:dyDescent="0.4">
      <c r="C757" t="s">
        <v>851</v>
      </c>
      <c r="D757" t="s">
        <v>596</v>
      </c>
      <c r="E757">
        <v>2700</v>
      </c>
    </row>
    <row r="758" spans="3:5" x14ac:dyDescent="0.4">
      <c r="C758" t="s">
        <v>851</v>
      </c>
      <c r="D758" t="s">
        <v>597</v>
      </c>
      <c r="E758">
        <v>200</v>
      </c>
    </row>
    <row r="759" spans="3:5" x14ac:dyDescent="0.4">
      <c r="C759" t="s">
        <v>851</v>
      </c>
      <c r="D759" t="s">
        <v>598</v>
      </c>
      <c r="E759">
        <v>600</v>
      </c>
    </row>
    <row r="760" spans="3:5" x14ac:dyDescent="0.4">
      <c r="C760" t="s">
        <v>851</v>
      </c>
      <c r="D760" t="s">
        <v>599</v>
      </c>
      <c r="E760">
        <v>4300</v>
      </c>
    </row>
    <row r="761" spans="3:5" x14ac:dyDescent="0.4">
      <c r="C761" t="s">
        <v>851</v>
      </c>
      <c r="D761" t="s">
        <v>600</v>
      </c>
      <c r="E761">
        <v>700</v>
      </c>
    </row>
    <row r="762" spans="3:5" x14ac:dyDescent="0.4">
      <c r="C762" t="s">
        <v>851</v>
      </c>
      <c r="D762" t="s">
        <v>601</v>
      </c>
      <c r="E762">
        <v>400</v>
      </c>
    </row>
    <row r="763" spans="3:5" x14ac:dyDescent="0.4">
      <c r="C763" t="s">
        <v>851</v>
      </c>
      <c r="D763" t="s">
        <v>602</v>
      </c>
      <c r="E763">
        <v>1700</v>
      </c>
    </row>
    <row r="764" spans="3:5" x14ac:dyDescent="0.4">
      <c r="C764" t="s">
        <v>851</v>
      </c>
      <c r="D764" t="s">
        <v>603</v>
      </c>
      <c r="E764">
        <v>100</v>
      </c>
    </row>
    <row r="765" spans="3:5" x14ac:dyDescent="0.4">
      <c r="C765" t="s">
        <v>851</v>
      </c>
      <c r="D765" t="s">
        <v>604</v>
      </c>
      <c r="E765">
        <v>200</v>
      </c>
    </row>
    <row r="766" spans="3:5" x14ac:dyDescent="0.4">
      <c r="C766" t="s">
        <v>851</v>
      </c>
      <c r="D766" t="s">
        <v>605</v>
      </c>
      <c r="E766">
        <v>0</v>
      </c>
    </row>
    <row r="767" spans="3:5" x14ac:dyDescent="0.4">
      <c r="C767" t="s">
        <v>851</v>
      </c>
      <c r="D767" t="s">
        <v>606</v>
      </c>
      <c r="E767">
        <v>200</v>
      </c>
    </row>
    <row r="768" spans="3:5" x14ac:dyDescent="0.4">
      <c r="C768" t="s">
        <v>851</v>
      </c>
      <c r="D768" t="s">
        <v>607</v>
      </c>
      <c r="E768">
        <v>1600</v>
      </c>
    </row>
    <row r="769" spans="3:5" x14ac:dyDescent="0.4">
      <c r="C769" t="s">
        <v>851</v>
      </c>
      <c r="D769" t="s">
        <v>608</v>
      </c>
      <c r="E769">
        <v>300</v>
      </c>
    </row>
    <row r="770" spans="3:5" x14ac:dyDescent="0.4">
      <c r="C770" t="s">
        <v>851</v>
      </c>
      <c r="D770" t="s">
        <v>609</v>
      </c>
      <c r="E770">
        <v>1200</v>
      </c>
    </row>
    <row r="771" spans="3:5" x14ac:dyDescent="0.4">
      <c r="C771" t="s">
        <v>851</v>
      </c>
      <c r="D771" t="s">
        <v>610</v>
      </c>
      <c r="E771">
        <v>1000</v>
      </c>
    </row>
    <row r="772" spans="3:5" x14ac:dyDescent="0.4">
      <c r="C772" t="s">
        <v>851</v>
      </c>
      <c r="D772" t="s">
        <v>611</v>
      </c>
      <c r="E772">
        <v>100</v>
      </c>
    </row>
    <row r="773" spans="3:5" x14ac:dyDescent="0.4">
      <c r="C773" t="s">
        <v>851</v>
      </c>
      <c r="D773" t="s">
        <v>612</v>
      </c>
      <c r="E773">
        <v>13700</v>
      </c>
    </row>
    <row r="774" spans="3:5" x14ac:dyDescent="0.4">
      <c r="C774" t="s">
        <v>851</v>
      </c>
      <c r="D774" t="s">
        <v>613</v>
      </c>
      <c r="E774">
        <v>1600</v>
      </c>
    </row>
    <row r="775" spans="3:5" x14ac:dyDescent="0.4">
      <c r="C775" t="s">
        <v>851</v>
      </c>
      <c r="D775" t="s">
        <v>614</v>
      </c>
      <c r="E775">
        <v>800</v>
      </c>
    </row>
    <row r="776" spans="3:5" x14ac:dyDescent="0.4">
      <c r="C776" t="s">
        <v>851</v>
      </c>
      <c r="D776" t="s">
        <v>615</v>
      </c>
      <c r="E776">
        <v>200</v>
      </c>
    </row>
    <row r="777" spans="3:5" x14ac:dyDescent="0.4">
      <c r="C777" t="s">
        <v>851</v>
      </c>
      <c r="D777" t="s">
        <v>616</v>
      </c>
      <c r="E777">
        <v>2700</v>
      </c>
    </row>
    <row r="778" spans="3:5" x14ac:dyDescent="0.4">
      <c r="C778" t="s">
        <v>851</v>
      </c>
      <c r="D778" t="s">
        <v>617</v>
      </c>
      <c r="E778">
        <v>200</v>
      </c>
    </row>
    <row r="779" spans="3:5" x14ac:dyDescent="0.4">
      <c r="C779" t="s">
        <v>851</v>
      </c>
      <c r="D779" t="s">
        <v>618</v>
      </c>
      <c r="E779">
        <v>0</v>
      </c>
    </row>
    <row r="780" spans="3:5" x14ac:dyDescent="0.4">
      <c r="C780" t="s">
        <v>851</v>
      </c>
      <c r="D780" t="s">
        <v>619</v>
      </c>
      <c r="E780">
        <v>8600</v>
      </c>
    </row>
    <row r="781" spans="3:5" x14ac:dyDescent="0.4">
      <c r="C781" t="s">
        <v>851</v>
      </c>
      <c r="D781" t="s">
        <v>620</v>
      </c>
      <c r="E781">
        <v>4100</v>
      </c>
    </row>
    <row r="782" spans="3:5" x14ac:dyDescent="0.4">
      <c r="C782" t="s">
        <v>851</v>
      </c>
      <c r="D782" t="s">
        <v>621</v>
      </c>
      <c r="E782">
        <v>2100</v>
      </c>
    </row>
    <row r="783" spans="3:5" x14ac:dyDescent="0.4">
      <c r="C783" t="s">
        <v>851</v>
      </c>
      <c r="D783" t="s">
        <v>622</v>
      </c>
      <c r="E783">
        <v>3100</v>
      </c>
    </row>
    <row r="784" spans="3:5" x14ac:dyDescent="0.4">
      <c r="C784" t="s">
        <v>851</v>
      </c>
      <c r="D784" t="s">
        <v>623</v>
      </c>
      <c r="E784">
        <v>7300</v>
      </c>
    </row>
    <row r="785" spans="3:5" x14ac:dyDescent="0.4">
      <c r="C785" t="s">
        <v>851</v>
      </c>
      <c r="D785" t="s">
        <v>624</v>
      </c>
      <c r="E785">
        <v>1100</v>
      </c>
    </row>
    <row r="786" spans="3:5" x14ac:dyDescent="0.4">
      <c r="C786" t="s">
        <v>851</v>
      </c>
      <c r="D786" t="s">
        <v>625</v>
      </c>
      <c r="E786">
        <v>1300</v>
      </c>
    </row>
    <row r="787" spans="3:5" x14ac:dyDescent="0.4">
      <c r="C787" t="s">
        <v>851</v>
      </c>
      <c r="D787" t="s">
        <v>626</v>
      </c>
      <c r="E787">
        <v>400</v>
      </c>
    </row>
    <row r="788" spans="3:5" x14ac:dyDescent="0.4">
      <c r="C788" t="s">
        <v>851</v>
      </c>
      <c r="D788" t="s">
        <v>627</v>
      </c>
      <c r="E788">
        <v>2500</v>
      </c>
    </row>
    <row r="789" spans="3:5" x14ac:dyDescent="0.4">
      <c r="C789" t="s">
        <v>851</v>
      </c>
      <c r="D789" t="s">
        <v>628</v>
      </c>
      <c r="E789">
        <v>1700</v>
      </c>
    </row>
    <row r="790" spans="3:5" x14ac:dyDescent="0.4">
      <c r="C790" t="s">
        <v>851</v>
      </c>
      <c r="D790" t="s">
        <v>629</v>
      </c>
      <c r="E790">
        <v>1200</v>
      </c>
    </row>
    <row r="791" spans="3:5" x14ac:dyDescent="0.4">
      <c r="C791" t="s">
        <v>851</v>
      </c>
      <c r="D791" t="s">
        <v>630</v>
      </c>
      <c r="E791">
        <v>4200</v>
      </c>
    </row>
    <row r="792" spans="3:5" x14ac:dyDescent="0.4">
      <c r="C792" t="s">
        <v>851</v>
      </c>
      <c r="D792" t="s">
        <v>631</v>
      </c>
      <c r="E792">
        <v>400</v>
      </c>
    </row>
    <row r="793" spans="3:5" x14ac:dyDescent="0.4">
      <c r="C793" t="s">
        <v>851</v>
      </c>
      <c r="D793" t="s">
        <v>632</v>
      </c>
      <c r="E793">
        <v>4400</v>
      </c>
    </row>
    <row r="794" spans="3:5" x14ac:dyDescent="0.4">
      <c r="C794" t="s">
        <v>851</v>
      </c>
      <c r="D794" t="s">
        <v>633</v>
      </c>
      <c r="E794">
        <v>2000</v>
      </c>
    </row>
    <row r="795" spans="3:5" x14ac:dyDescent="0.4">
      <c r="C795" t="s">
        <v>851</v>
      </c>
      <c r="D795" t="s">
        <v>634</v>
      </c>
      <c r="E795">
        <v>900</v>
      </c>
    </row>
    <row r="796" spans="3:5" x14ac:dyDescent="0.4">
      <c r="C796" t="s">
        <v>851</v>
      </c>
      <c r="D796" t="s">
        <v>635</v>
      </c>
      <c r="E796">
        <v>1100</v>
      </c>
    </row>
    <row r="797" spans="3:5" x14ac:dyDescent="0.4">
      <c r="C797" t="s">
        <v>851</v>
      </c>
      <c r="D797" t="s">
        <v>636</v>
      </c>
      <c r="E797">
        <v>800</v>
      </c>
    </row>
    <row r="798" spans="3:5" x14ac:dyDescent="0.4">
      <c r="C798" t="s">
        <v>851</v>
      </c>
      <c r="D798" t="s">
        <v>637</v>
      </c>
      <c r="E798">
        <v>0</v>
      </c>
    </row>
    <row r="799" spans="3:5" x14ac:dyDescent="0.4">
      <c r="C799" t="s">
        <v>851</v>
      </c>
      <c r="D799" t="s">
        <v>638</v>
      </c>
      <c r="E799">
        <v>700</v>
      </c>
    </row>
    <row r="800" spans="3:5" x14ac:dyDescent="0.4">
      <c r="C800" t="s">
        <v>851</v>
      </c>
      <c r="D800" t="s">
        <v>639</v>
      </c>
      <c r="E800">
        <v>3500</v>
      </c>
    </row>
    <row r="801" spans="3:5" x14ac:dyDescent="0.4">
      <c r="C801" t="s">
        <v>851</v>
      </c>
      <c r="D801" t="s">
        <v>640</v>
      </c>
      <c r="E801">
        <v>0</v>
      </c>
    </row>
    <row r="802" spans="3:5" x14ac:dyDescent="0.4">
      <c r="C802" t="s">
        <v>851</v>
      </c>
      <c r="D802" t="s">
        <v>641</v>
      </c>
      <c r="E802">
        <v>8600</v>
      </c>
    </row>
    <row r="803" spans="3:5" x14ac:dyDescent="0.4">
      <c r="C803" t="s">
        <v>851</v>
      </c>
      <c r="D803" t="s">
        <v>642</v>
      </c>
      <c r="E803">
        <v>600</v>
      </c>
    </row>
    <row r="804" spans="3:5" x14ac:dyDescent="0.4">
      <c r="C804" t="s">
        <v>851</v>
      </c>
      <c r="D804" t="s">
        <v>643</v>
      </c>
      <c r="E804">
        <v>200</v>
      </c>
    </row>
    <row r="805" spans="3:5" x14ac:dyDescent="0.4">
      <c r="C805" t="s">
        <v>851</v>
      </c>
      <c r="D805" t="s">
        <v>644</v>
      </c>
      <c r="E805">
        <v>0</v>
      </c>
    </row>
    <row r="806" spans="3:5" x14ac:dyDescent="0.4">
      <c r="C806" t="s">
        <v>851</v>
      </c>
      <c r="D806" t="s">
        <v>645</v>
      </c>
      <c r="E806">
        <v>3200</v>
      </c>
    </row>
    <row r="807" spans="3:5" x14ac:dyDescent="0.4">
      <c r="C807" t="s">
        <v>851</v>
      </c>
      <c r="D807" t="s">
        <v>646</v>
      </c>
      <c r="E807">
        <v>600</v>
      </c>
    </row>
    <row r="808" spans="3:5" x14ac:dyDescent="0.4">
      <c r="C808" t="s">
        <v>851</v>
      </c>
      <c r="D808" t="s">
        <v>647</v>
      </c>
      <c r="E808">
        <v>1900</v>
      </c>
    </row>
    <row r="809" spans="3:5" x14ac:dyDescent="0.4">
      <c r="C809" t="s">
        <v>851</v>
      </c>
      <c r="D809" t="s">
        <v>648</v>
      </c>
      <c r="E809">
        <v>200</v>
      </c>
    </row>
    <row r="810" spans="3:5" x14ac:dyDescent="0.4">
      <c r="C810" t="s">
        <v>851</v>
      </c>
      <c r="D810" t="s">
        <v>649</v>
      </c>
      <c r="E810">
        <v>4600</v>
      </c>
    </row>
    <row r="811" spans="3:5" x14ac:dyDescent="0.4">
      <c r="C811" t="s">
        <v>851</v>
      </c>
      <c r="D811" t="s">
        <v>650</v>
      </c>
      <c r="E811">
        <v>100</v>
      </c>
    </row>
    <row r="812" spans="3:5" x14ac:dyDescent="0.4">
      <c r="C812" t="s">
        <v>851</v>
      </c>
      <c r="D812" t="s">
        <v>651</v>
      </c>
      <c r="E812">
        <v>200</v>
      </c>
    </row>
    <row r="813" spans="3:5" x14ac:dyDescent="0.4">
      <c r="C813" t="s">
        <v>851</v>
      </c>
      <c r="D813" t="s">
        <v>652</v>
      </c>
      <c r="E813">
        <v>0</v>
      </c>
    </row>
    <row r="814" spans="3:5" x14ac:dyDescent="0.4">
      <c r="C814" t="s">
        <v>851</v>
      </c>
      <c r="D814" t="s">
        <v>653</v>
      </c>
      <c r="E814">
        <v>1200</v>
      </c>
    </row>
    <row r="815" spans="3:5" x14ac:dyDescent="0.4">
      <c r="C815" t="s">
        <v>851</v>
      </c>
      <c r="D815" t="s">
        <v>654</v>
      </c>
      <c r="E815">
        <v>100</v>
      </c>
    </row>
    <row r="816" spans="3:5" x14ac:dyDescent="0.4">
      <c r="C816" t="s">
        <v>851</v>
      </c>
      <c r="D816" t="s">
        <v>655</v>
      </c>
      <c r="E816">
        <v>3400</v>
      </c>
    </row>
    <row r="817" spans="3:5" x14ac:dyDescent="0.4">
      <c r="C817" t="s">
        <v>851</v>
      </c>
      <c r="D817" t="s">
        <v>656</v>
      </c>
      <c r="E817">
        <v>1000</v>
      </c>
    </row>
    <row r="818" spans="3:5" x14ac:dyDescent="0.4">
      <c r="C818" t="s">
        <v>851</v>
      </c>
      <c r="D818" t="s">
        <v>657</v>
      </c>
      <c r="E818">
        <v>31600</v>
      </c>
    </row>
    <row r="819" spans="3:5" x14ac:dyDescent="0.4">
      <c r="C819" t="s">
        <v>851</v>
      </c>
      <c r="D819" t="s">
        <v>658</v>
      </c>
      <c r="E819">
        <v>3600</v>
      </c>
    </row>
    <row r="820" spans="3:5" x14ac:dyDescent="0.4">
      <c r="C820" t="s">
        <v>851</v>
      </c>
      <c r="D820" t="s">
        <v>659</v>
      </c>
      <c r="E820">
        <v>2500</v>
      </c>
    </row>
    <row r="821" spans="3:5" x14ac:dyDescent="0.4">
      <c r="C821" t="s">
        <v>851</v>
      </c>
      <c r="D821" t="s">
        <v>660</v>
      </c>
      <c r="E821">
        <v>6100</v>
      </c>
    </row>
    <row r="822" spans="3:5" x14ac:dyDescent="0.4">
      <c r="C822" t="s">
        <v>851</v>
      </c>
      <c r="D822" t="s">
        <v>661</v>
      </c>
      <c r="E822">
        <v>200</v>
      </c>
    </row>
    <row r="823" spans="3:5" x14ac:dyDescent="0.4">
      <c r="C823" t="s">
        <v>851</v>
      </c>
      <c r="D823" t="s">
        <v>662</v>
      </c>
      <c r="E823">
        <v>4200</v>
      </c>
    </row>
    <row r="824" spans="3:5" x14ac:dyDescent="0.4">
      <c r="C824" t="s">
        <v>851</v>
      </c>
      <c r="D824" t="s">
        <v>663</v>
      </c>
      <c r="E824">
        <v>1300</v>
      </c>
    </row>
    <row r="825" spans="3:5" x14ac:dyDescent="0.4">
      <c r="C825" t="s">
        <v>851</v>
      </c>
      <c r="D825" t="s">
        <v>664</v>
      </c>
      <c r="E825">
        <v>2300</v>
      </c>
    </row>
    <row r="826" spans="3:5" x14ac:dyDescent="0.4">
      <c r="C826" t="s">
        <v>851</v>
      </c>
      <c r="D826" t="s">
        <v>665</v>
      </c>
      <c r="E826">
        <v>5500</v>
      </c>
    </row>
    <row r="827" spans="3:5" x14ac:dyDescent="0.4">
      <c r="C827" t="s">
        <v>851</v>
      </c>
      <c r="D827" t="s">
        <v>666</v>
      </c>
      <c r="E827">
        <v>4000</v>
      </c>
    </row>
    <row r="828" spans="3:5" x14ac:dyDescent="0.4">
      <c r="C828" t="s">
        <v>851</v>
      </c>
      <c r="D828" t="s">
        <v>667</v>
      </c>
      <c r="E828">
        <v>20100</v>
      </c>
    </row>
    <row r="829" spans="3:5" x14ac:dyDescent="0.4">
      <c r="C829" t="s">
        <v>851</v>
      </c>
      <c r="D829" t="s">
        <v>668</v>
      </c>
      <c r="E829">
        <v>1300</v>
      </c>
    </row>
    <row r="830" spans="3:5" x14ac:dyDescent="0.4">
      <c r="C830" t="s">
        <v>851</v>
      </c>
      <c r="D830" t="s">
        <v>669</v>
      </c>
      <c r="E830">
        <v>300</v>
      </c>
    </row>
    <row r="831" spans="3:5" x14ac:dyDescent="0.4">
      <c r="C831" t="s">
        <v>851</v>
      </c>
      <c r="D831" t="s">
        <v>670</v>
      </c>
      <c r="E831">
        <v>2500</v>
      </c>
    </row>
    <row r="832" spans="3:5" x14ac:dyDescent="0.4">
      <c r="C832" t="s">
        <v>851</v>
      </c>
      <c r="D832" t="s">
        <v>671</v>
      </c>
      <c r="E832">
        <v>15600</v>
      </c>
    </row>
    <row r="833" spans="3:5" x14ac:dyDescent="0.4">
      <c r="C833" t="s">
        <v>851</v>
      </c>
      <c r="D833" t="s">
        <v>672</v>
      </c>
      <c r="E833">
        <v>2500</v>
      </c>
    </row>
    <row r="834" spans="3:5" x14ac:dyDescent="0.4">
      <c r="C834" t="s">
        <v>851</v>
      </c>
      <c r="D834" t="s">
        <v>673</v>
      </c>
      <c r="E834">
        <v>1300</v>
      </c>
    </row>
    <row r="835" spans="3:5" x14ac:dyDescent="0.4">
      <c r="C835" t="s">
        <v>851</v>
      </c>
      <c r="D835" t="s">
        <v>674</v>
      </c>
      <c r="E835">
        <v>700</v>
      </c>
    </row>
    <row r="836" spans="3:5" x14ac:dyDescent="0.4">
      <c r="C836" t="s">
        <v>851</v>
      </c>
      <c r="D836" t="s">
        <v>675</v>
      </c>
      <c r="E836">
        <v>500</v>
      </c>
    </row>
    <row r="837" spans="3:5" x14ac:dyDescent="0.4">
      <c r="C837" t="s">
        <v>851</v>
      </c>
      <c r="D837" t="s">
        <v>676</v>
      </c>
      <c r="E837">
        <v>1400</v>
      </c>
    </row>
    <row r="838" spans="3:5" x14ac:dyDescent="0.4">
      <c r="C838" t="s">
        <v>851</v>
      </c>
      <c r="D838" t="s">
        <v>677</v>
      </c>
      <c r="E838">
        <v>200</v>
      </c>
    </row>
    <row r="839" spans="3:5" x14ac:dyDescent="0.4">
      <c r="C839" t="s">
        <v>851</v>
      </c>
      <c r="D839" t="s">
        <v>678</v>
      </c>
      <c r="E839">
        <v>6800</v>
      </c>
    </row>
    <row r="840" spans="3:5" x14ac:dyDescent="0.4">
      <c r="C840" t="s">
        <v>851</v>
      </c>
      <c r="D840" t="s">
        <v>679</v>
      </c>
      <c r="E840">
        <v>5500</v>
      </c>
    </row>
    <row r="841" spans="3:5" x14ac:dyDescent="0.4">
      <c r="C841" t="s">
        <v>851</v>
      </c>
      <c r="D841" t="s">
        <v>680</v>
      </c>
      <c r="E841">
        <v>1300</v>
      </c>
    </row>
    <row r="842" spans="3:5" x14ac:dyDescent="0.4">
      <c r="C842" t="s">
        <v>851</v>
      </c>
      <c r="D842" t="s">
        <v>681</v>
      </c>
      <c r="E842">
        <v>0</v>
      </c>
    </row>
    <row r="843" spans="3:5" x14ac:dyDescent="0.4">
      <c r="C843" t="s">
        <v>851</v>
      </c>
      <c r="D843" t="s">
        <v>682</v>
      </c>
      <c r="E843">
        <v>900</v>
      </c>
    </row>
    <row r="844" spans="3:5" x14ac:dyDescent="0.4">
      <c r="C844" t="s">
        <v>851</v>
      </c>
      <c r="D844" t="s">
        <v>683</v>
      </c>
      <c r="E844">
        <v>1500</v>
      </c>
    </row>
    <row r="845" spans="3:5" x14ac:dyDescent="0.4">
      <c r="C845" t="s">
        <v>851</v>
      </c>
      <c r="D845" t="s">
        <v>684</v>
      </c>
      <c r="E845">
        <v>5000</v>
      </c>
    </row>
    <row r="846" spans="3:5" x14ac:dyDescent="0.4">
      <c r="C846" t="s">
        <v>851</v>
      </c>
      <c r="D846" t="s">
        <v>685</v>
      </c>
      <c r="E846">
        <v>300</v>
      </c>
    </row>
    <row r="847" spans="3:5" x14ac:dyDescent="0.4">
      <c r="C847" t="s">
        <v>851</v>
      </c>
      <c r="D847" t="s">
        <v>686</v>
      </c>
      <c r="E847">
        <v>0</v>
      </c>
    </row>
    <row r="848" spans="3:5" x14ac:dyDescent="0.4">
      <c r="C848" t="s">
        <v>851</v>
      </c>
      <c r="D848" t="s">
        <v>687</v>
      </c>
      <c r="E848">
        <v>2700</v>
      </c>
    </row>
    <row r="849" spans="3:5" x14ac:dyDescent="0.4">
      <c r="C849" t="s">
        <v>851</v>
      </c>
      <c r="D849" t="s">
        <v>386</v>
      </c>
      <c r="E849">
        <v>300</v>
      </c>
    </row>
    <row r="850" spans="3:5" x14ac:dyDescent="0.4">
      <c r="C850" t="s">
        <v>851</v>
      </c>
      <c r="D850" t="s">
        <v>387</v>
      </c>
      <c r="E850">
        <v>3400</v>
      </c>
    </row>
    <row r="851" spans="3:5" x14ac:dyDescent="0.4">
      <c r="C851" t="s">
        <v>851</v>
      </c>
      <c r="D851" t="s">
        <v>388</v>
      </c>
      <c r="E851">
        <v>0</v>
      </c>
    </row>
    <row r="852" spans="3:5" x14ac:dyDescent="0.4">
      <c r="C852" t="s">
        <v>851</v>
      </c>
      <c r="D852" t="s">
        <v>389</v>
      </c>
      <c r="E852">
        <v>900</v>
      </c>
    </row>
    <row r="853" spans="3:5" x14ac:dyDescent="0.4">
      <c r="C853" t="s">
        <v>851</v>
      </c>
      <c r="D853" t="s">
        <v>390</v>
      </c>
      <c r="E853">
        <v>800</v>
      </c>
    </row>
    <row r="854" spans="3:5" x14ac:dyDescent="0.4">
      <c r="C854" t="s">
        <v>851</v>
      </c>
      <c r="D854" t="s">
        <v>391</v>
      </c>
      <c r="E854">
        <v>0</v>
      </c>
    </row>
    <row r="855" spans="3:5" x14ac:dyDescent="0.4">
      <c r="C855" t="s">
        <v>851</v>
      </c>
      <c r="D855" t="s">
        <v>392</v>
      </c>
      <c r="E855">
        <v>0</v>
      </c>
    </row>
    <row r="856" spans="3:5" x14ac:dyDescent="0.4">
      <c r="C856" t="s">
        <v>851</v>
      </c>
      <c r="D856" t="s">
        <v>393</v>
      </c>
      <c r="E856">
        <v>1400</v>
      </c>
    </row>
    <row r="857" spans="3:5" x14ac:dyDescent="0.4">
      <c r="C857" t="s">
        <v>851</v>
      </c>
      <c r="D857" t="s">
        <v>394</v>
      </c>
      <c r="E857">
        <v>3100</v>
      </c>
    </row>
    <row r="858" spans="3:5" x14ac:dyDescent="0.4">
      <c r="C858" t="s">
        <v>851</v>
      </c>
      <c r="D858" t="s">
        <v>395</v>
      </c>
      <c r="E858">
        <v>1200</v>
      </c>
    </row>
    <row r="859" spans="3:5" x14ac:dyDescent="0.4">
      <c r="C859" t="s">
        <v>851</v>
      </c>
      <c r="D859" t="s">
        <v>396</v>
      </c>
      <c r="E859">
        <v>1100</v>
      </c>
    </row>
    <row r="860" spans="3:5" x14ac:dyDescent="0.4">
      <c r="C860" t="s">
        <v>851</v>
      </c>
      <c r="D860" t="s">
        <v>397</v>
      </c>
      <c r="E860">
        <v>400</v>
      </c>
    </row>
    <row r="861" spans="3:5" x14ac:dyDescent="0.4">
      <c r="C861" t="s">
        <v>851</v>
      </c>
      <c r="D861" t="s">
        <v>398</v>
      </c>
      <c r="E861">
        <v>0</v>
      </c>
    </row>
    <row r="862" spans="3:5" x14ac:dyDescent="0.4">
      <c r="C862" t="s">
        <v>851</v>
      </c>
      <c r="D862" t="s">
        <v>399</v>
      </c>
      <c r="E862">
        <v>800</v>
      </c>
    </row>
    <row r="863" spans="3:5" x14ac:dyDescent="0.4">
      <c r="C863" t="s">
        <v>851</v>
      </c>
      <c r="D863" t="s">
        <v>400</v>
      </c>
      <c r="E863">
        <v>100</v>
      </c>
    </row>
    <row r="864" spans="3:5" x14ac:dyDescent="0.4">
      <c r="C864" t="s">
        <v>851</v>
      </c>
      <c r="D864" t="s">
        <v>401</v>
      </c>
      <c r="E864">
        <v>100</v>
      </c>
    </row>
    <row r="865" spans="3:5" x14ac:dyDescent="0.4">
      <c r="C865" t="s">
        <v>851</v>
      </c>
      <c r="D865" t="s">
        <v>402</v>
      </c>
      <c r="E865">
        <v>2500</v>
      </c>
    </row>
    <row r="866" spans="3:5" x14ac:dyDescent="0.4">
      <c r="C866" t="s">
        <v>851</v>
      </c>
      <c r="D866" t="s">
        <v>403</v>
      </c>
      <c r="E866">
        <v>600</v>
      </c>
    </row>
    <row r="867" spans="3:5" x14ac:dyDescent="0.4">
      <c r="C867" t="s">
        <v>851</v>
      </c>
      <c r="D867" t="s">
        <v>404</v>
      </c>
      <c r="E867">
        <v>0</v>
      </c>
    </row>
    <row r="868" spans="3:5" x14ac:dyDescent="0.4">
      <c r="C868" t="s">
        <v>851</v>
      </c>
      <c r="D868" t="s">
        <v>405</v>
      </c>
      <c r="E868">
        <v>1100</v>
      </c>
    </row>
    <row r="869" spans="3:5" x14ac:dyDescent="0.4">
      <c r="C869" t="s">
        <v>851</v>
      </c>
      <c r="D869" t="s">
        <v>406</v>
      </c>
      <c r="E869">
        <v>1100</v>
      </c>
    </row>
    <row r="870" spans="3:5" x14ac:dyDescent="0.4">
      <c r="C870" t="s">
        <v>851</v>
      </c>
      <c r="D870" t="s">
        <v>407</v>
      </c>
      <c r="E870">
        <v>0</v>
      </c>
    </row>
    <row r="871" spans="3:5" x14ac:dyDescent="0.4">
      <c r="C871" t="s">
        <v>851</v>
      </c>
      <c r="D871" t="s">
        <v>408</v>
      </c>
      <c r="E871">
        <v>400</v>
      </c>
    </row>
    <row r="872" spans="3:5" x14ac:dyDescent="0.4">
      <c r="C872" t="s">
        <v>851</v>
      </c>
      <c r="D872" t="s">
        <v>409</v>
      </c>
      <c r="E872">
        <v>3000</v>
      </c>
    </row>
    <row r="873" spans="3:5" x14ac:dyDescent="0.4">
      <c r="C873" t="s">
        <v>851</v>
      </c>
      <c r="D873" t="s">
        <v>410</v>
      </c>
      <c r="E873">
        <v>1200</v>
      </c>
    </row>
    <row r="874" spans="3:5" x14ac:dyDescent="0.4">
      <c r="C874" t="s">
        <v>851</v>
      </c>
      <c r="D874" t="s">
        <v>411</v>
      </c>
      <c r="E874">
        <v>1400</v>
      </c>
    </row>
    <row r="875" spans="3:5" x14ac:dyDescent="0.4">
      <c r="C875" t="s">
        <v>851</v>
      </c>
      <c r="D875" t="s">
        <v>412</v>
      </c>
      <c r="E875">
        <v>100</v>
      </c>
    </row>
    <row r="876" spans="3:5" x14ac:dyDescent="0.4">
      <c r="C876" t="s">
        <v>851</v>
      </c>
      <c r="D876" t="s">
        <v>413</v>
      </c>
      <c r="E876">
        <v>100</v>
      </c>
    </row>
    <row r="877" spans="3:5" x14ac:dyDescent="0.4">
      <c r="C877" t="s">
        <v>851</v>
      </c>
      <c r="D877" t="s">
        <v>414</v>
      </c>
      <c r="E877">
        <v>0</v>
      </c>
    </row>
    <row r="878" spans="3:5" x14ac:dyDescent="0.4">
      <c r="C878" t="s">
        <v>851</v>
      </c>
      <c r="D878" t="s">
        <v>415</v>
      </c>
      <c r="E878">
        <v>2800</v>
      </c>
    </row>
    <row r="879" spans="3:5" x14ac:dyDescent="0.4">
      <c r="C879" t="s">
        <v>851</v>
      </c>
      <c r="D879" t="s">
        <v>416</v>
      </c>
      <c r="E879">
        <v>6100</v>
      </c>
    </row>
    <row r="880" spans="3:5" x14ac:dyDescent="0.4">
      <c r="C880" t="s">
        <v>851</v>
      </c>
      <c r="D880" t="s">
        <v>417</v>
      </c>
      <c r="E880">
        <v>0</v>
      </c>
    </row>
    <row r="881" spans="3:5" x14ac:dyDescent="0.4">
      <c r="C881" t="s">
        <v>851</v>
      </c>
      <c r="D881" t="s">
        <v>418</v>
      </c>
      <c r="E881">
        <v>0</v>
      </c>
    </row>
    <row r="882" spans="3:5" x14ac:dyDescent="0.4">
      <c r="C882" t="s">
        <v>851</v>
      </c>
      <c r="D882" t="s">
        <v>419</v>
      </c>
      <c r="E882">
        <v>100</v>
      </c>
    </row>
    <row r="883" spans="3:5" x14ac:dyDescent="0.4">
      <c r="C883" t="s">
        <v>851</v>
      </c>
      <c r="D883" t="s">
        <v>420</v>
      </c>
      <c r="E883">
        <v>100</v>
      </c>
    </row>
    <row r="884" spans="3:5" x14ac:dyDescent="0.4">
      <c r="C884" t="s">
        <v>851</v>
      </c>
      <c r="D884" t="s">
        <v>421</v>
      </c>
      <c r="E884">
        <v>0</v>
      </c>
    </row>
    <row r="885" spans="3:5" x14ac:dyDescent="0.4">
      <c r="C885" t="s">
        <v>851</v>
      </c>
      <c r="D885" t="s">
        <v>422</v>
      </c>
      <c r="E885">
        <v>100</v>
      </c>
    </row>
    <row r="886" spans="3:5" x14ac:dyDescent="0.4">
      <c r="C886" t="s">
        <v>851</v>
      </c>
      <c r="D886" t="s">
        <v>423</v>
      </c>
      <c r="E886">
        <v>100</v>
      </c>
    </row>
    <row r="887" spans="3:5" x14ac:dyDescent="0.4">
      <c r="C887" t="s">
        <v>851</v>
      </c>
      <c r="D887" t="s">
        <v>424</v>
      </c>
      <c r="E887">
        <v>300</v>
      </c>
    </row>
    <row r="888" spans="3:5" x14ac:dyDescent="0.4">
      <c r="C888" t="s">
        <v>851</v>
      </c>
      <c r="D888" t="s">
        <v>425</v>
      </c>
      <c r="E888">
        <v>2500</v>
      </c>
    </row>
    <row r="889" spans="3:5" x14ac:dyDescent="0.4">
      <c r="C889" t="s">
        <v>851</v>
      </c>
      <c r="D889" t="s">
        <v>426</v>
      </c>
      <c r="E889">
        <v>1000</v>
      </c>
    </row>
    <row r="890" spans="3:5" x14ac:dyDescent="0.4">
      <c r="C890" t="s">
        <v>851</v>
      </c>
      <c r="D890" t="s">
        <v>427</v>
      </c>
      <c r="E890">
        <v>700</v>
      </c>
    </row>
    <row r="891" spans="3:5" x14ac:dyDescent="0.4">
      <c r="C891" t="s">
        <v>851</v>
      </c>
      <c r="D891" t="s">
        <v>428</v>
      </c>
      <c r="E891">
        <v>200</v>
      </c>
    </row>
    <row r="892" spans="3:5" x14ac:dyDescent="0.4">
      <c r="C892" t="s">
        <v>851</v>
      </c>
      <c r="D892" t="s">
        <v>429</v>
      </c>
      <c r="E892">
        <v>0</v>
      </c>
    </row>
    <row r="893" spans="3:5" x14ac:dyDescent="0.4">
      <c r="C893" t="s">
        <v>851</v>
      </c>
      <c r="D893" t="s">
        <v>430</v>
      </c>
      <c r="E893">
        <v>100</v>
      </c>
    </row>
    <row r="894" spans="3:5" x14ac:dyDescent="0.4">
      <c r="C894" t="s">
        <v>851</v>
      </c>
      <c r="D894" t="s">
        <v>431</v>
      </c>
      <c r="E894">
        <v>300</v>
      </c>
    </row>
    <row r="895" spans="3:5" x14ac:dyDescent="0.4">
      <c r="C895" t="s">
        <v>851</v>
      </c>
      <c r="D895" t="s">
        <v>432</v>
      </c>
      <c r="E895">
        <v>100</v>
      </c>
    </row>
    <row r="896" spans="3:5" x14ac:dyDescent="0.4">
      <c r="C896" t="s">
        <v>851</v>
      </c>
      <c r="D896" t="s">
        <v>433</v>
      </c>
      <c r="E896">
        <v>5900</v>
      </c>
    </row>
    <row r="897" spans="3:5" x14ac:dyDescent="0.4">
      <c r="C897" t="s">
        <v>851</v>
      </c>
      <c r="D897" t="s">
        <v>434</v>
      </c>
      <c r="E897">
        <v>700</v>
      </c>
    </row>
    <row r="898" spans="3:5" x14ac:dyDescent="0.4">
      <c r="C898" t="s">
        <v>851</v>
      </c>
      <c r="D898" t="s">
        <v>435</v>
      </c>
      <c r="E898">
        <v>1000</v>
      </c>
    </row>
    <row r="899" spans="3:5" x14ac:dyDescent="0.4">
      <c r="C899" t="s">
        <v>851</v>
      </c>
      <c r="D899" t="s">
        <v>436</v>
      </c>
      <c r="E899">
        <v>100</v>
      </c>
    </row>
    <row r="900" spans="3:5" x14ac:dyDescent="0.4">
      <c r="C900" t="s">
        <v>851</v>
      </c>
      <c r="D900" t="s">
        <v>437</v>
      </c>
      <c r="E900">
        <v>0</v>
      </c>
    </row>
    <row r="901" spans="3:5" x14ac:dyDescent="0.4">
      <c r="C901" t="s">
        <v>851</v>
      </c>
      <c r="D901" t="s">
        <v>438</v>
      </c>
      <c r="E901">
        <v>100</v>
      </c>
    </row>
    <row r="902" spans="3:5" x14ac:dyDescent="0.4">
      <c r="C902" t="s">
        <v>851</v>
      </c>
      <c r="D902" t="s">
        <v>439</v>
      </c>
      <c r="E902">
        <v>0</v>
      </c>
    </row>
    <row r="903" spans="3:5" x14ac:dyDescent="0.4">
      <c r="C903" t="s">
        <v>851</v>
      </c>
      <c r="D903" t="s">
        <v>440</v>
      </c>
      <c r="E903">
        <v>200</v>
      </c>
    </row>
    <row r="904" spans="3:5" x14ac:dyDescent="0.4">
      <c r="C904" t="s">
        <v>851</v>
      </c>
      <c r="D904" t="s">
        <v>441</v>
      </c>
      <c r="E904">
        <v>100</v>
      </c>
    </row>
    <row r="905" spans="3:5" x14ac:dyDescent="0.4">
      <c r="C905" t="s">
        <v>851</v>
      </c>
      <c r="D905" t="s">
        <v>442</v>
      </c>
      <c r="E905">
        <v>200</v>
      </c>
    </row>
    <row r="906" spans="3:5" x14ac:dyDescent="0.4">
      <c r="C906" t="s">
        <v>851</v>
      </c>
      <c r="D906" t="s">
        <v>443</v>
      </c>
      <c r="E906">
        <v>0</v>
      </c>
    </row>
    <row r="907" spans="3:5" x14ac:dyDescent="0.4">
      <c r="C907" t="s">
        <v>851</v>
      </c>
      <c r="D907" t="s">
        <v>444</v>
      </c>
      <c r="E907">
        <v>0</v>
      </c>
    </row>
    <row r="908" spans="3:5" x14ac:dyDescent="0.4">
      <c r="C908" t="s">
        <v>851</v>
      </c>
      <c r="D908" t="s">
        <v>445</v>
      </c>
      <c r="E908">
        <v>3600</v>
      </c>
    </row>
    <row r="909" spans="3:5" x14ac:dyDescent="0.4">
      <c r="C909" t="s">
        <v>851</v>
      </c>
      <c r="D909" t="s">
        <v>446</v>
      </c>
      <c r="E909">
        <v>100</v>
      </c>
    </row>
    <row r="910" spans="3:5" x14ac:dyDescent="0.4">
      <c r="C910" t="s">
        <v>851</v>
      </c>
      <c r="D910" t="s">
        <v>447</v>
      </c>
      <c r="E910">
        <v>3300</v>
      </c>
    </row>
    <row r="911" spans="3:5" x14ac:dyDescent="0.4">
      <c r="C911" t="s">
        <v>851</v>
      </c>
      <c r="D911" t="s">
        <v>448</v>
      </c>
      <c r="E911">
        <v>200</v>
      </c>
    </row>
    <row r="912" spans="3:5" x14ac:dyDescent="0.4">
      <c r="C912" t="s">
        <v>851</v>
      </c>
      <c r="D912" t="s">
        <v>449</v>
      </c>
      <c r="E912">
        <v>100</v>
      </c>
    </row>
    <row r="913" spans="3:5" x14ac:dyDescent="0.4">
      <c r="C913" t="s">
        <v>851</v>
      </c>
      <c r="D913" t="s">
        <v>450</v>
      </c>
      <c r="E913">
        <v>2500</v>
      </c>
    </row>
    <row r="914" spans="3:5" x14ac:dyDescent="0.4">
      <c r="C914" t="s">
        <v>851</v>
      </c>
      <c r="D914" t="s">
        <v>451</v>
      </c>
      <c r="E914">
        <v>0</v>
      </c>
    </row>
    <row r="915" spans="3:5" x14ac:dyDescent="0.4">
      <c r="C915" t="s">
        <v>851</v>
      </c>
      <c r="D915" t="s">
        <v>452</v>
      </c>
      <c r="E915">
        <v>100</v>
      </c>
    </row>
    <row r="916" spans="3:5" x14ac:dyDescent="0.4">
      <c r="C916" t="s">
        <v>851</v>
      </c>
      <c r="D916" t="s">
        <v>453</v>
      </c>
      <c r="E916">
        <v>13600</v>
      </c>
    </row>
    <row r="917" spans="3:5" x14ac:dyDescent="0.4">
      <c r="C917" t="s">
        <v>851</v>
      </c>
      <c r="D917" t="s">
        <v>454</v>
      </c>
      <c r="E917">
        <v>0</v>
      </c>
    </row>
    <row r="918" spans="3:5" x14ac:dyDescent="0.4">
      <c r="C918" t="s">
        <v>851</v>
      </c>
      <c r="D918" t="s">
        <v>455</v>
      </c>
      <c r="E918">
        <v>800</v>
      </c>
    </row>
    <row r="919" spans="3:5" x14ac:dyDescent="0.4">
      <c r="C919" t="s">
        <v>851</v>
      </c>
      <c r="D919" t="s">
        <v>456</v>
      </c>
      <c r="E919">
        <v>2100</v>
      </c>
    </row>
    <row r="920" spans="3:5" x14ac:dyDescent="0.4">
      <c r="C920" t="s">
        <v>851</v>
      </c>
      <c r="D920" t="s">
        <v>457</v>
      </c>
      <c r="E920">
        <v>600</v>
      </c>
    </row>
    <row r="921" spans="3:5" x14ac:dyDescent="0.4">
      <c r="C921" t="s">
        <v>851</v>
      </c>
      <c r="D921" t="s">
        <v>458</v>
      </c>
      <c r="E921">
        <v>100</v>
      </c>
    </row>
    <row r="922" spans="3:5" x14ac:dyDescent="0.4">
      <c r="C922" t="s">
        <v>851</v>
      </c>
      <c r="D922" t="s">
        <v>459</v>
      </c>
      <c r="E922">
        <v>600</v>
      </c>
    </row>
    <row r="923" spans="3:5" x14ac:dyDescent="0.4">
      <c r="C923" t="s">
        <v>851</v>
      </c>
      <c r="D923" t="s">
        <v>460</v>
      </c>
      <c r="E923">
        <v>0</v>
      </c>
    </row>
    <row r="924" spans="3:5" x14ac:dyDescent="0.4">
      <c r="C924" t="s">
        <v>851</v>
      </c>
      <c r="D924" t="s">
        <v>461</v>
      </c>
      <c r="E924">
        <v>900</v>
      </c>
    </row>
    <row r="925" spans="3:5" x14ac:dyDescent="0.4">
      <c r="C925" t="s">
        <v>851</v>
      </c>
      <c r="D925" t="s">
        <v>462</v>
      </c>
      <c r="E925">
        <v>300</v>
      </c>
    </row>
    <row r="926" spans="3:5" x14ac:dyDescent="0.4">
      <c r="C926" t="s">
        <v>851</v>
      </c>
      <c r="D926" t="s">
        <v>463</v>
      </c>
      <c r="E926">
        <v>0</v>
      </c>
    </row>
    <row r="927" spans="3:5" x14ac:dyDescent="0.4">
      <c r="C927" t="s">
        <v>851</v>
      </c>
      <c r="D927" t="s">
        <v>464</v>
      </c>
      <c r="E927">
        <v>100</v>
      </c>
    </row>
    <row r="928" spans="3:5" x14ac:dyDescent="0.4">
      <c r="C928" t="s">
        <v>851</v>
      </c>
      <c r="D928" t="s">
        <v>465</v>
      </c>
      <c r="E928">
        <v>3000</v>
      </c>
    </row>
    <row r="929" spans="3:5" x14ac:dyDescent="0.4">
      <c r="C929" t="s">
        <v>851</v>
      </c>
      <c r="D929" t="s">
        <v>466</v>
      </c>
      <c r="E929">
        <v>100</v>
      </c>
    </row>
    <row r="930" spans="3:5" x14ac:dyDescent="0.4">
      <c r="C930" t="s">
        <v>851</v>
      </c>
      <c r="D930" t="s">
        <v>467</v>
      </c>
      <c r="E930">
        <v>700</v>
      </c>
    </row>
    <row r="931" spans="3:5" x14ac:dyDescent="0.4">
      <c r="C931" t="s">
        <v>851</v>
      </c>
      <c r="D931" t="s">
        <v>468</v>
      </c>
      <c r="E931">
        <v>500</v>
      </c>
    </row>
    <row r="932" spans="3:5" x14ac:dyDescent="0.4">
      <c r="C932" t="s">
        <v>851</v>
      </c>
      <c r="D932" t="s">
        <v>469</v>
      </c>
      <c r="E932">
        <v>100</v>
      </c>
    </row>
    <row r="933" spans="3:5" x14ac:dyDescent="0.4">
      <c r="C933" t="s">
        <v>851</v>
      </c>
      <c r="D933" t="s">
        <v>470</v>
      </c>
      <c r="E933">
        <v>0</v>
      </c>
    </row>
    <row r="934" spans="3:5" x14ac:dyDescent="0.4">
      <c r="C934" t="s">
        <v>851</v>
      </c>
      <c r="D934" t="s">
        <v>471</v>
      </c>
      <c r="E934">
        <v>100</v>
      </c>
    </row>
    <row r="935" spans="3:5" x14ac:dyDescent="0.4">
      <c r="C935" t="s">
        <v>851</v>
      </c>
      <c r="D935" t="s">
        <v>472</v>
      </c>
      <c r="E935">
        <v>0</v>
      </c>
    </row>
    <row r="936" spans="3:5" x14ac:dyDescent="0.4">
      <c r="C936" t="s">
        <v>851</v>
      </c>
      <c r="D936" t="s">
        <v>473</v>
      </c>
      <c r="E936">
        <v>100</v>
      </c>
    </row>
    <row r="937" spans="3:5" x14ac:dyDescent="0.4">
      <c r="C937" t="s">
        <v>851</v>
      </c>
      <c r="D937" t="s">
        <v>474</v>
      </c>
      <c r="E937">
        <v>0</v>
      </c>
    </row>
    <row r="938" spans="3:5" x14ac:dyDescent="0.4">
      <c r="C938" t="s">
        <v>851</v>
      </c>
      <c r="D938" t="s">
        <v>475</v>
      </c>
      <c r="E938">
        <v>2300</v>
      </c>
    </row>
    <row r="939" spans="3:5" x14ac:dyDescent="0.4">
      <c r="C939" t="s">
        <v>851</v>
      </c>
      <c r="D939" t="s">
        <v>476</v>
      </c>
      <c r="E939">
        <v>3000</v>
      </c>
    </row>
    <row r="940" spans="3:5" x14ac:dyDescent="0.4">
      <c r="C940" t="s">
        <v>851</v>
      </c>
      <c r="D940" t="s">
        <v>477</v>
      </c>
      <c r="E940">
        <v>1400</v>
      </c>
    </row>
    <row r="941" spans="3:5" x14ac:dyDescent="0.4">
      <c r="C941" t="s">
        <v>851</v>
      </c>
      <c r="D941" t="s">
        <v>478</v>
      </c>
      <c r="E941">
        <v>200</v>
      </c>
    </row>
    <row r="942" spans="3:5" x14ac:dyDescent="0.4">
      <c r="C942" t="s">
        <v>851</v>
      </c>
      <c r="D942" t="s">
        <v>479</v>
      </c>
      <c r="E942">
        <v>0</v>
      </c>
    </row>
    <row r="943" spans="3:5" x14ac:dyDescent="0.4">
      <c r="C943" t="s">
        <v>851</v>
      </c>
      <c r="D943" t="s">
        <v>480</v>
      </c>
      <c r="E943">
        <v>2400</v>
      </c>
    </row>
    <row r="944" spans="3:5" x14ac:dyDescent="0.4">
      <c r="C944" t="s">
        <v>851</v>
      </c>
      <c r="D944" t="s">
        <v>481</v>
      </c>
      <c r="E944">
        <v>300</v>
      </c>
    </row>
    <row r="945" spans="3:5" x14ac:dyDescent="0.4">
      <c r="C945" t="s">
        <v>851</v>
      </c>
      <c r="D945" t="s">
        <v>482</v>
      </c>
      <c r="E945">
        <v>0</v>
      </c>
    </row>
    <row r="946" spans="3:5" x14ac:dyDescent="0.4">
      <c r="C946" t="s">
        <v>851</v>
      </c>
      <c r="D946" t="s">
        <v>483</v>
      </c>
      <c r="E946">
        <v>1100</v>
      </c>
    </row>
    <row r="947" spans="3:5" x14ac:dyDescent="0.4">
      <c r="C947" t="s">
        <v>851</v>
      </c>
      <c r="D947" t="s">
        <v>484</v>
      </c>
      <c r="E947">
        <v>200</v>
      </c>
    </row>
    <row r="948" spans="3:5" x14ac:dyDescent="0.4">
      <c r="C948" t="s">
        <v>851</v>
      </c>
      <c r="D948" t="s">
        <v>485</v>
      </c>
      <c r="E948">
        <v>4400</v>
      </c>
    </row>
    <row r="949" spans="3:5" x14ac:dyDescent="0.4">
      <c r="C949" t="s">
        <v>851</v>
      </c>
      <c r="D949" t="s">
        <v>486</v>
      </c>
      <c r="E949">
        <v>100</v>
      </c>
    </row>
    <row r="950" spans="3:5" x14ac:dyDescent="0.4">
      <c r="C950" t="s">
        <v>851</v>
      </c>
      <c r="D950" t="s">
        <v>487</v>
      </c>
      <c r="E950">
        <v>200</v>
      </c>
    </row>
    <row r="951" spans="3:5" x14ac:dyDescent="0.4">
      <c r="C951" t="s">
        <v>851</v>
      </c>
      <c r="D951" t="s">
        <v>488</v>
      </c>
      <c r="E951">
        <v>200</v>
      </c>
    </row>
    <row r="952" spans="3:5" x14ac:dyDescent="0.4">
      <c r="C952" t="s">
        <v>851</v>
      </c>
      <c r="D952" t="s">
        <v>489</v>
      </c>
      <c r="E952">
        <v>1000</v>
      </c>
    </row>
    <row r="953" spans="3:5" x14ac:dyDescent="0.4">
      <c r="C953" t="s">
        <v>851</v>
      </c>
      <c r="D953" t="s">
        <v>490</v>
      </c>
      <c r="E953">
        <v>5300</v>
      </c>
    </row>
    <row r="954" spans="3:5" x14ac:dyDescent="0.4">
      <c r="C954" t="s">
        <v>851</v>
      </c>
      <c r="D954" t="s">
        <v>491</v>
      </c>
      <c r="E954">
        <v>0</v>
      </c>
    </row>
    <row r="955" spans="3:5" x14ac:dyDescent="0.4">
      <c r="C955" t="s">
        <v>851</v>
      </c>
      <c r="D955" t="s">
        <v>492</v>
      </c>
      <c r="E955">
        <v>0</v>
      </c>
    </row>
    <row r="956" spans="3:5" x14ac:dyDescent="0.4">
      <c r="C956" t="s">
        <v>851</v>
      </c>
      <c r="D956" t="s">
        <v>493</v>
      </c>
      <c r="E956">
        <v>1500</v>
      </c>
    </row>
    <row r="957" spans="3:5" x14ac:dyDescent="0.4">
      <c r="C957" t="s">
        <v>851</v>
      </c>
      <c r="D957" t="s">
        <v>494</v>
      </c>
      <c r="E957">
        <v>200</v>
      </c>
    </row>
    <row r="958" spans="3:5" x14ac:dyDescent="0.4">
      <c r="C958" t="s">
        <v>851</v>
      </c>
      <c r="D958" t="s">
        <v>495</v>
      </c>
      <c r="E958">
        <v>1000</v>
      </c>
    </row>
    <row r="959" spans="3:5" x14ac:dyDescent="0.4">
      <c r="C959" t="s">
        <v>851</v>
      </c>
      <c r="D959" t="s">
        <v>496</v>
      </c>
      <c r="E959">
        <v>200</v>
      </c>
    </row>
    <row r="960" spans="3:5" x14ac:dyDescent="0.4">
      <c r="C960" t="s">
        <v>851</v>
      </c>
      <c r="D960" t="s">
        <v>497</v>
      </c>
      <c r="E960">
        <v>4200</v>
      </c>
    </row>
    <row r="961" spans="3:5" x14ac:dyDescent="0.4">
      <c r="C961" t="s">
        <v>851</v>
      </c>
      <c r="D961" t="s">
        <v>498</v>
      </c>
      <c r="E961">
        <v>900</v>
      </c>
    </row>
    <row r="962" spans="3:5" x14ac:dyDescent="0.4">
      <c r="C962" t="s">
        <v>851</v>
      </c>
      <c r="D962" t="s">
        <v>499</v>
      </c>
      <c r="E962">
        <v>100</v>
      </c>
    </row>
    <row r="963" spans="3:5" x14ac:dyDescent="0.4">
      <c r="C963" t="s">
        <v>851</v>
      </c>
      <c r="D963" t="s">
        <v>500</v>
      </c>
      <c r="E963">
        <v>0</v>
      </c>
    </row>
    <row r="964" spans="3:5" x14ac:dyDescent="0.4">
      <c r="C964" t="s">
        <v>851</v>
      </c>
      <c r="D964" t="s">
        <v>501</v>
      </c>
      <c r="E964">
        <v>100</v>
      </c>
    </row>
    <row r="965" spans="3:5" x14ac:dyDescent="0.4">
      <c r="C965" t="s">
        <v>851</v>
      </c>
      <c r="D965" t="s">
        <v>502</v>
      </c>
      <c r="E965">
        <v>3100</v>
      </c>
    </row>
    <row r="966" spans="3:5" x14ac:dyDescent="0.4">
      <c r="C966" t="s">
        <v>851</v>
      </c>
      <c r="D966" t="s">
        <v>503</v>
      </c>
      <c r="E966">
        <v>0</v>
      </c>
    </row>
    <row r="967" spans="3:5" x14ac:dyDescent="0.4">
      <c r="C967" t="s">
        <v>851</v>
      </c>
      <c r="D967" t="s">
        <v>504</v>
      </c>
      <c r="E967">
        <v>1600</v>
      </c>
    </row>
    <row r="968" spans="3:5" x14ac:dyDescent="0.4">
      <c r="C968" t="s">
        <v>851</v>
      </c>
      <c r="D968" t="s">
        <v>505</v>
      </c>
      <c r="E968">
        <v>0</v>
      </c>
    </row>
    <row r="969" spans="3:5" x14ac:dyDescent="0.4">
      <c r="C969" t="s">
        <v>851</v>
      </c>
      <c r="D969" t="s">
        <v>688</v>
      </c>
      <c r="E969">
        <v>1300</v>
      </c>
    </row>
    <row r="970" spans="3:5" x14ac:dyDescent="0.4">
      <c r="C970" t="s">
        <v>851</v>
      </c>
      <c r="D970" t="s">
        <v>689</v>
      </c>
      <c r="E970">
        <v>1200</v>
      </c>
    </row>
    <row r="971" spans="3:5" x14ac:dyDescent="0.4">
      <c r="C971" t="s">
        <v>851</v>
      </c>
      <c r="D971" t="s">
        <v>690</v>
      </c>
      <c r="E971">
        <v>100</v>
      </c>
    </row>
    <row r="972" spans="3:5" x14ac:dyDescent="0.4">
      <c r="C972" t="s">
        <v>851</v>
      </c>
      <c r="D972" t="s">
        <v>691</v>
      </c>
      <c r="E972">
        <v>0</v>
      </c>
    </row>
    <row r="973" spans="3:5" x14ac:dyDescent="0.4">
      <c r="C973" t="s">
        <v>851</v>
      </c>
      <c r="D973" t="s">
        <v>692</v>
      </c>
      <c r="E973">
        <v>1900</v>
      </c>
    </row>
    <row r="974" spans="3:5" x14ac:dyDescent="0.4">
      <c r="C974" t="s">
        <v>851</v>
      </c>
      <c r="D974" t="s">
        <v>693</v>
      </c>
      <c r="E974">
        <v>1800</v>
      </c>
    </row>
    <row r="975" spans="3:5" x14ac:dyDescent="0.4">
      <c r="C975" t="s">
        <v>851</v>
      </c>
      <c r="D975" t="s">
        <v>694</v>
      </c>
      <c r="E975">
        <v>5200</v>
      </c>
    </row>
    <row r="976" spans="3:5" x14ac:dyDescent="0.4">
      <c r="C976" t="s">
        <v>851</v>
      </c>
      <c r="D976" t="s">
        <v>695</v>
      </c>
      <c r="E976">
        <v>1400</v>
      </c>
    </row>
    <row r="977" spans="3:5" x14ac:dyDescent="0.4">
      <c r="C977" t="s">
        <v>851</v>
      </c>
      <c r="D977" t="s">
        <v>696</v>
      </c>
      <c r="E977">
        <v>400</v>
      </c>
    </row>
    <row r="978" spans="3:5" x14ac:dyDescent="0.4">
      <c r="C978" t="s">
        <v>851</v>
      </c>
      <c r="D978" t="s">
        <v>697</v>
      </c>
      <c r="E978">
        <v>1400</v>
      </c>
    </row>
    <row r="979" spans="3:5" x14ac:dyDescent="0.4">
      <c r="C979" t="s">
        <v>851</v>
      </c>
      <c r="D979" t="s">
        <v>698</v>
      </c>
      <c r="E979">
        <v>100</v>
      </c>
    </row>
    <row r="980" spans="3:5" x14ac:dyDescent="0.4">
      <c r="C980" t="s">
        <v>851</v>
      </c>
      <c r="D980" t="s">
        <v>699</v>
      </c>
      <c r="E980">
        <v>4600</v>
      </c>
    </row>
    <row r="981" spans="3:5" x14ac:dyDescent="0.4">
      <c r="C981" t="s">
        <v>851</v>
      </c>
      <c r="D981" t="s">
        <v>700</v>
      </c>
      <c r="E981">
        <v>200</v>
      </c>
    </row>
    <row r="982" spans="3:5" x14ac:dyDescent="0.4">
      <c r="C982" t="s">
        <v>851</v>
      </c>
      <c r="D982" t="s">
        <v>701</v>
      </c>
      <c r="E982">
        <v>900</v>
      </c>
    </row>
    <row r="983" spans="3:5" x14ac:dyDescent="0.4">
      <c r="C983" t="s">
        <v>851</v>
      </c>
      <c r="D983" t="s">
        <v>702</v>
      </c>
      <c r="E983">
        <v>4300</v>
      </c>
    </row>
    <row r="984" spans="3:5" x14ac:dyDescent="0.4">
      <c r="C984" t="s">
        <v>851</v>
      </c>
      <c r="D984" t="s">
        <v>703</v>
      </c>
      <c r="E984">
        <v>200</v>
      </c>
    </row>
    <row r="985" spans="3:5" x14ac:dyDescent="0.4">
      <c r="C985" t="s">
        <v>851</v>
      </c>
      <c r="D985" t="s">
        <v>704</v>
      </c>
      <c r="E985">
        <v>4700</v>
      </c>
    </row>
    <row r="986" spans="3:5" x14ac:dyDescent="0.4">
      <c r="C986" t="s">
        <v>851</v>
      </c>
      <c r="D986" t="s">
        <v>705</v>
      </c>
      <c r="E986">
        <v>6300</v>
      </c>
    </row>
    <row r="987" spans="3:5" x14ac:dyDescent="0.4">
      <c r="C987" t="s">
        <v>851</v>
      </c>
      <c r="D987" t="s">
        <v>706</v>
      </c>
      <c r="E987">
        <v>3200</v>
      </c>
    </row>
    <row r="988" spans="3:5" x14ac:dyDescent="0.4">
      <c r="C988" t="s">
        <v>851</v>
      </c>
      <c r="D988" t="s">
        <v>707</v>
      </c>
      <c r="E988">
        <v>200</v>
      </c>
    </row>
    <row r="989" spans="3:5" x14ac:dyDescent="0.4">
      <c r="C989" t="s">
        <v>851</v>
      </c>
      <c r="D989" t="s">
        <v>708</v>
      </c>
      <c r="E989">
        <v>200</v>
      </c>
    </row>
    <row r="990" spans="3:5" x14ac:dyDescent="0.4">
      <c r="C990" t="s">
        <v>851</v>
      </c>
      <c r="D990" t="s">
        <v>709</v>
      </c>
      <c r="E990">
        <v>2100</v>
      </c>
    </row>
    <row r="991" spans="3:5" x14ac:dyDescent="0.4">
      <c r="C991" t="s">
        <v>851</v>
      </c>
      <c r="D991" t="s">
        <v>710</v>
      </c>
      <c r="E991">
        <v>1000</v>
      </c>
    </row>
    <row r="992" spans="3:5" x14ac:dyDescent="0.4">
      <c r="C992" t="s">
        <v>851</v>
      </c>
      <c r="D992" t="s">
        <v>711</v>
      </c>
      <c r="E992">
        <v>1600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50900</v>
      </c>
    </row>
    <row r="999" spans="3:5" x14ac:dyDescent="0.4">
      <c r="C999" t="s">
        <v>852</v>
      </c>
      <c r="D999" t="s">
        <v>506</v>
      </c>
      <c r="E999">
        <v>97600</v>
      </c>
    </row>
    <row r="1000" spans="3:5" x14ac:dyDescent="0.4">
      <c r="C1000" t="s">
        <v>852</v>
      </c>
      <c r="D1000" t="s">
        <v>507</v>
      </c>
      <c r="E1000">
        <v>9200</v>
      </c>
    </row>
    <row r="1001" spans="3:5" x14ac:dyDescent="0.4">
      <c r="C1001" t="s">
        <v>852</v>
      </c>
      <c r="D1001" t="s">
        <v>508</v>
      </c>
      <c r="E1001">
        <v>11400</v>
      </c>
    </row>
    <row r="1002" spans="3:5" x14ac:dyDescent="0.4">
      <c r="C1002" t="s">
        <v>852</v>
      </c>
      <c r="D1002" t="s">
        <v>509</v>
      </c>
      <c r="E1002">
        <v>7800</v>
      </c>
    </row>
    <row r="1003" spans="3:5" x14ac:dyDescent="0.4">
      <c r="C1003" t="s">
        <v>852</v>
      </c>
      <c r="D1003" t="s">
        <v>510</v>
      </c>
      <c r="E1003">
        <v>19500</v>
      </c>
    </row>
    <row r="1004" spans="3:5" x14ac:dyDescent="0.4">
      <c r="C1004" t="s">
        <v>852</v>
      </c>
      <c r="D1004" t="s">
        <v>511</v>
      </c>
      <c r="E1004">
        <v>14300</v>
      </c>
    </row>
    <row r="1005" spans="3:5" x14ac:dyDescent="0.4">
      <c r="C1005" t="s">
        <v>852</v>
      </c>
      <c r="D1005" t="s">
        <v>512</v>
      </c>
      <c r="E1005">
        <v>8100</v>
      </c>
    </row>
    <row r="1006" spans="3:5" x14ac:dyDescent="0.4">
      <c r="C1006" t="s">
        <v>852</v>
      </c>
      <c r="D1006" t="s">
        <v>513</v>
      </c>
      <c r="E1006">
        <v>2100</v>
      </c>
    </row>
    <row r="1007" spans="3:5" x14ac:dyDescent="0.4">
      <c r="C1007" t="s">
        <v>852</v>
      </c>
      <c r="D1007" t="s">
        <v>514</v>
      </c>
      <c r="E1007">
        <v>1600</v>
      </c>
    </row>
    <row r="1008" spans="3:5" x14ac:dyDescent="0.4">
      <c r="C1008" t="s">
        <v>852</v>
      </c>
      <c r="D1008" t="s">
        <v>515</v>
      </c>
      <c r="E1008">
        <v>2000</v>
      </c>
    </row>
    <row r="1009" spans="3:5" x14ac:dyDescent="0.4">
      <c r="C1009" t="s">
        <v>852</v>
      </c>
      <c r="D1009" t="s">
        <v>516</v>
      </c>
      <c r="E1009">
        <v>2200</v>
      </c>
    </row>
    <row r="1010" spans="3:5" x14ac:dyDescent="0.4">
      <c r="C1010" t="s">
        <v>852</v>
      </c>
      <c r="D1010" t="s">
        <v>517</v>
      </c>
      <c r="E1010">
        <v>4400</v>
      </c>
    </row>
    <row r="1011" spans="3:5" x14ac:dyDescent="0.4">
      <c r="C1011" t="s">
        <v>852</v>
      </c>
      <c r="D1011" t="s">
        <v>518</v>
      </c>
      <c r="E1011">
        <v>2300</v>
      </c>
    </row>
    <row r="1012" spans="3:5" x14ac:dyDescent="0.4">
      <c r="C1012" t="s">
        <v>852</v>
      </c>
      <c r="D1012" t="s">
        <v>519</v>
      </c>
      <c r="E1012">
        <v>900</v>
      </c>
    </row>
    <row r="1013" spans="3:5" x14ac:dyDescent="0.4">
      <c r="C1013" t="s">
        <v>852</v>
      </c>
      <c r="D1013" t="s">
        <v>520</v>
      </c>
      <c r="E1013">
        <v>2600</v>
      </c>
    </row>
    <row r="1014" spans="3:5" x14ac:dyDescent="0.4">
      <c r="C1014" t="s">
        <v>852</v>
      </c>
      <c r="D1014" t="s">
        <v>521</v>
      </c>
      <c r="E1014">
        <v>2700</v>
      </c>
    </row>
    <row r="1015" spans="3:5" x14ac:dyDescent="0.4">
      <c r="C1015" t="s">
        <v>852</v>
      </c>
      <c r="D1015" t="s">
        <v>522</v>
      </c>
      <c r="E1015">
        <v>1800</v>
      </c>
    </row>
    <row r="1016" spans="3:5" x14ac:dyDescent="0.4">
      <c r="C1016" t="s">
        <v>852</v>
      </c>
      <c r="D1016" t="s">
        <v>523</v>
      </c>
      <c r="E1016">
        <v>700</v>
      </c>
    </row>
    <row r="1017" spans="3:5" x14ac:dyDescent="0.4">
      <c r="C1017" t="s">
        <v>852</v>
      </c>
      <c r="D1017" t="s">
        <v>524</v>
      </c>
      <c r="E1017">
        <v>2300</v>
      </c>
    </row>
    <row r="1018" spans="3:5" x14ac:dyDescent="0.4">
      <c r="C1018" t="s">
        <v>852</v>
      </c>
      <c r="D1018" t="s">
        <v>525</v>
      </c>
      <c r="E1018">
        <v>1900</v>
      </c>
    </row>
    <row r="1019" spans="3:5" x14ac:dyDescent="0.4">
      <c r="C1019" t="s">
        <v>852</v>
      </c>
      <c r="D1019" t="s">
        <v>526</v>
      </c>
      <c r="E1019">
        <v>1100</v>
      </c>
    </row>
    <row r="1020" spans="3:5" x14ac:dyDescent="0.4">
      <c r="C1020" t="s">
        <v>852</v>
      </c>
      <c r="D1020" t="s">
        <v>527</v>
      </c>
      <c r="E1020">
        <v>100</v>
      </c>
    </row>
    <row r="1021" spans="3:5" x14ac:dyDescent="0.4">
      <c r="C1021" t="s">
        <v>852</v>
      </c>
      <c r="D1021" t="s">
        <v>528</v>
      </c>
      <c r="E1021">
        <v>300</v>
      </c>
    </row>
    <row r="1022" spans="3:5" x14ac:dyDescent="0.4">
      <c r="C1022" t="s">
        <v>852</v>
      </c>
      <c r="D1022" t="s">
        <v>529</v>
      </c>
      <c r="E1022">
        <v>700</v>
      </c>
    </row>
    <row r="1023" spans="3:5" x14ac:dyDescent="0.4">
      <c r="C1023" t="s">
        <v>852</v>
      </c>
      <c r="D1023" t="s">
        <v>530</v>
      </c>
      <c r="E1023">
        <v>1000</v>
      </c>
    </row>
    <row r="1024" spans="3:5" x14ac:dyDescent="0.4">
      <c r="C1024" t="s">
        <v>852</v>
      </c>
      <c r="D1024" t="s">
        <v>531</v>
      </c>
      <c r="E1024">
        <v>3600</v>
      </c>
    </row>
    <row r="1025" spans="3:5" x14ac:dyDescent="0.4">
      <c r="C1025" t="s">
        <v>852</v>
      </c>
      <c r="D1025" t="s">
        <v>532</v>
      </c>
      <c r="E1025">
        <v>800</v>
      </c>
    </row>
    <row r="1026" spans="3:5" x14ac:dyDescent="0.4">
      <c r="C1026" t="s">
        <v>852</v>
      </c>
      <c r="D1026" t="s">
        <v>533</v>
      </c>
      <c r="E1026">
        <v>0</v>
      </c>
    </row>
    <row r="1027" spans="3:5" x14ac:dyDescent="0.4">
      <c r="C1027" t="s">
        <v>852</v>
      </c>
      <c r="D1027" t="s">
        <v>534</v>
      </c>
      <c r="E1027">
        <v>700</v>
      </c>
    </row>
    <row r="1028" spans="3:5" x14ac:dyDescent="0.4">
      <c r="C1028" t="s">
        <v>852</v>
      </c>
      <c r="D1028" t="s">
        <v>535</v>
      </c>
      <c r="E1028">
        <v>0</v>
      </c>
    </row>
    <row r="1029" spans="3:5" x14ac:dyDescent="0.4">
      <c r="C1029" t="s">
        <v>852</v>
      </c>
      <c r="D1029" t="s">
        <v>536</v>
      </c>
      <c r="E1029">
        <v>0</v>
      </c>
    </row>
    <row r="1030" spans="3:5" x14ac:dyDescent="0.4">
      <c r="C1030" t="s">
        <v>852</v>
      </c>
      <c r="D1030" t="s">
        <v>537</v>
      </c>
      <c r="E1030">
        <v>9300</v>
      </c>
    </row>
    <row r="1031" spans="3:5" x14ac:dyDescent="0.4">
      <c r="C1031" t="s">
        <v>852</v>
      </c>
      <c r="D1031" t="s">
        <v>538</v>
      </c>
      <c r="E1031">
        <v>0</v>
      </c>
    </row>
    <row r="1032" spans="3:5" x14ac:dyDescent="0.4">
      <c r="C1032" t="s">
        <v>852</v>
      </c>
      <c r="D1032" t="s">
        <v>539</v>
      </c>
      <c r="E1032">
        <v>700</v>
      </c>
    </row>
    <row r="1033" spans="3:5" x14ac:dyDescent="0.4">
      <c r="C1033" t="s">
        <v>852</v>
      </c>
      <c r="D1033" t="s">
        <v>540</v>
      </c>
      <c r="E1033">
        <v>600</v>
      </c>
    </row>
    <row r="1034" spans="3:5" x14ac:dyDescent="0.4">
      <c r="C1034" t="s">
        <v>852</v>
      </c>
      <c r="D1034" t="s">
        <v>541</v>
      </c>
      <c r="E1034">
        <v>0</v>
      </c>
    </row>
    <row r="1035" spans="3:5" x14ac:dyDescent="0.4">
      <c r="C1035" t="s">
        <v>852</v>
      </c>
      <c r="D1035" t="s">
        <v>542</v>
      </c>
      <c r="E1035">
        <v>7300</v>
      </c>
    </row>
    <row r="1036" spans="3:5" x14ac:dyDescent="0.4">
      <c r="C1036" t="s">
        <v>852</v>
      </c>
      <c r="D1036" t="s">
        <v>543</v>
      </c>
      <c r="E1036">
        <v>1900</v>
      </c>
    </row>
    <row r="1037" spans="3:5" x14ac:dyDescent="0.4">
      <c r="C1037" t="s">
        <v>852</v>
      </c>
      <c r="D1037" t="s">
        <v>544</v>
      </c>
      <c r="E1037">
        <v>2100</v>
      </c>
    </row>
    <row r="1038" spans="3:5" x14ac:dyDescent="0.4">
      <c r="C1038" t="s">
        <v>852</v>
      </c>
      <c r="D1038" t="s">
        <v>545</v>
      </c>
      <c r="E1038">
        <v>9000</v>
      </c>
    </row>
    <row r="1039" spans="3:5" x14ac:dyDescent="0.4">
      <c r="C1039" t="s">
        <v>852</v>
      </c>
      <c r="D1039" t="s">
        <v>546</v>
      </c>
      <c r="E1039">
        <v>1000</v>
      </c>
    </row>
    <row r="1040" spans="3:5" x14ac:dyDescent="0.4">
      <c r="C1040" t="s">
        <v>852</v>
      </c>
      <c r="D1040" t="s">
        <v>547</v>
      </c>
      <c r="E1040">
        <v>1000</v>
      </c>
    </row>
    <row r="1041" spans="3:5" x14ac:dyDescent="0.4">
      <c r="C1041" t="s">
        <v>852</v>
      </c>
      <c r="D1041" t="s">
        <v>548</v>
      </c>
      <c r="E1041">
        <v>1200</v>
      </c>
    </row>
    <row r="1042" spans="3:5" x14ac:dyDescent="0.4">
      <c r="C1042" t="s">
        <v>852</v>
      </c>
      <c r="D1042" t="s">
        <v>549</v>
      </c>
      <c r="E1042">
        <v>1200</v>
      </c>
    </row>
    <row r="1043" spans="3:5" x14ac:dyDescent="0.4">
      <c r="C1043" t="s">
        <v>852</v>
      </c>
      <c r="D1043" t="s">
        <v>550</v>
      </c>
      <c r="E1043">
        <v>900</v>
      </c>
    </row>
    <row r="1044" spans="3:5" x14ac:dyDescent="0.4">
      <c r="C1044" t="s">
        <v>852</v>
      </c>
      <c r="D1044" t="s">
        <v>551</v>
      </c>
      <c r="E1044">
        <v>1700</v>
      </c>
    </row>
    <row r="1045" spans="3:5" x14ac:dyDescent="0.4">
      <c r="C1045" t="s">
        <v>852</v>
      </c>
      <c r="D1045" t="s">
        <v>552</v>
      </c>
      <c r="E1045">
        <v>6300</v>
      </c>
    </row>
    <row r="1046" spans="3:5" x14ac:dyDescent="0.4">
      <c r="C1046" t="s">
        <v>852</v>
      </c>
      <c r="D1046" t="s">
        <v>553</v>
      </c>
      <c r="E1046">
        <v>400</v>
      </c>
    </row>
    <row r="1047" spans="3:5" x14ac:dyDescent="0.4">
      <c r="C1047" t="s">
        <v>852</v>
      </c>
      <c r="D1047" t="s">
        <v>554</v>
      </c>
      <c r="E1047">
        <v>100</v>
      </c>
    </row>
    <row r="1048" spans="3:5" x14ac:dyDescent="0.4">
      <c r="C1048" t="s">
        <v>852</v>
      </c>
      <c r="D1048" t="s">
        <v>555</v>
      </c>
      <c r="E1048">
        <v>1600</v>
      </c>
    </row>
    <row r="1049" spans="3:5" x14ac:dyDescent="0.4">
      <c r="C1049" t="s">
        <v>852</v>
      </c>
      <c r="D1049" t="s">
        <v>556</v>
      </c>
      <c r="E1049">
        <v>1300</v>
      </c>
    </row>
    <row r="1050" spans="3:5" x14ac:dyDescent="0.4">
      <c r="C1050" t="s">
        <v>852</v>
      </c>
      <c r="D1050" t="s">
        <v>557</v>
      </c>
      <c r="E1050">
        <v>200</v>
      </c>
    </row>
    <row r="1051" spans="3:5" x14ac:dyDescent="0.4">
      <c r="C1051" t="s">
        <v>852</v>
      </c>
      <c r="D1051" t="s">
        <v>558</v>
      </c>
      <c r="E1051">
        <v>2200</v>
      </c>
    </row>
    <row r="1052" spans="3:5" x14ac:dyDescent="0.4">
      <c r="C1052" t="s">
        <v>852</v>
      </c>
      <c r="D1052" t="s">
        <v>559</v>
      </c>
      <c r="E1052">
        <v>1800</v>
      </c>
    </row>
    <row r="1053" spans="3:5" x14ac:dyDescent="0.4">
      <c r="C1053" t="s">
        <v>852</v>
      </c>
      <c r="D1053" t="s">
        <v>560</v>
      </c>
      <c r="E1053">
        <v>3400</v>
      </c>
    </row>
    <row r="1054" spans="3:5" x14ac:dyDescent="0.4">
      <c r="C1054" t="s">
        <v>852</v>
      </c>
      <c r="D1054" t="s">
        <v>561</v>
      </c>
      <c r="E1054">
        <v>2200</v>
      </c>
    </row>
    <row r="1055" spans="3:5" x14ac:dyDescent="0.4">
      <c r="C1055" t="s">
        <v>852</v>
      </c>
      <c r="D1055" t="s">
        <v>562</v>
      </c>
      <c r="E1055">
        <v>1000</v>
      </c>
    </row>
    <row r="1056" spans="3:5" x14ac:dyDescent="0.4">
      <c r="C1056" t="s">
        <v>852</v>
      </c>
      <c r="D1056" t="s">
        <v>563</v>
      </c>
      <c r="E1056">
        <v>300</v>
      </c>
    </row>
    <row r="1057" spans="3:5" x14ac:dyDescent="0.4">
      <c r="C1057" t="s">
        <v>852</v>
      </c>
      <c r="D1057" t="s">
        <v>564</v>
      </c>
      <c r="E1057">
        <v>1000</v>
      </c>
    </row>
    <row r="1058" spans="3:5" x14ac:dyDescent="0.4">
      <c r="C1058" t="s">
        <v>852</v>
      </c>
      <c r="D1058" t="s">
        <v>565</v>
      </c>
      <c r="E1058">
        <v>100</v>
      </c>
    </row>
    <row r="1059" spans="3:5" x14ac:dyDescent="0.4">
      <c r="C1059" t="s">
        <v>852</v>
      </c>
      <c r="D1059" t="s">
        <v>566</v>
      </c>
      <c r="E1059">
        <v>6600</v>
      </c>
    </row>
    <row r="1060" spans="3:5" x14ac:dyDescent="0.4">
      <c r="C1060" t="s">
        <v>852</v>
      </c>
      <c r="D1060" t="s">
        <v>567</v>
      </c>
      <c r="E1060">
        <v>0</v>
      </c>
    </row>
    <row r="1061" spans="3:5" x14ac:dyDescent="0.4">
      <c r="C1061" t="s">
        <v>852</v>
      </c>
      <c r="D1061" t="s">
        <v>568</v>
      </c>
      <c r="E1061">
        <v>2600</v>
      </c>
    </row>
    <row r="1062" spans="3:5" x14ac:dyDescent="0.4">
      <c r="C1062" t="s">
        <v>852</v>
      </c>
      <c r="D1062" t="s">
        <v>569</v>
      </c>
      <c r="E1062">
        <v>400</v>
      </c>
    </row>
    <row r="1063" spans="3:5" x14ac:dyDescent="0.4">
      <c r="C1063" t="s">
        <v>852</v>
      </c>
      <c r="D1063" t="s">
        <v>570</v>
      </c>
      <c r="E1063">
        <v>100</v>
      </c>
    </row>
    <row r="1064" spans="3:5" x14ac:dyDescent="0.4">
      <c r="C1064" t="s">
        <v>852</v>
      </c>
      <c r="D1064" t="s">
        <v>571</v>
      </c>
      <c r="E1064">
        <v>200</v>
      </c>
    </row>
    <row r="1065" spans="3:5" x14ac:dyDescent="0.4">
      <c r="C1065" t="s">
        <v>852</v>
      </c>
      <c r="D1065" t="s">
        <v>572</v>
      </c>
      <c r="E1065">
        <v>5300</v>
      </c>
    </row>
    <row r="1066" spans="3:5" x14ac:dyDescent="0.4">
      <c r="C1066" t="s">
        <v>852</v>
      </c>
      <c r="D1066" t="s">
        <v>573</v>
      </c>
      <c r="E1066">
        <v>8700</v>
      </c>
    </row>
    <row r="1067" spans="3:5" x14ac:dyDescent="0.4">
      <c r="C1067" t="s">
        <v>852</v>
      </c>
      <c r="D1067" t="s">
        <v>574</v>
      </c>
      <c r="E1067">
        <v>7300</v>
      </c>
    </row>
    <row r="1068" spans="3:5" x14ac:dyDescent="0.4">
      <c r="C1068" t="s">
        <v>852</v>
      </c>
      <c r="D1068" t="s">
        <v>575</v>
      </c>
      <c r="E1068">
        <v>3400</v>
      </c>
    </row>
    <row r="1069" spans="3:5" x14ac:dyDescent="0.4">
      <c r="C1069" t="s">
        <v>852</v>
      </c>
      <c r="D1069" t="s">
        <v>576</v>
      </c>
      <c r="E1069">
        <v>600</v>
      </c>
    </row>
    <row r="1070" spans="3:5" x14ac:dyDescent="0.4">
      <c r="C1070" t="s">
        <v>852</v>
      </c>
      <c r="D1070" t="s">
        <v>577</v>
      </c>
      <c r="E1070">
        <v>0</v>
      </c>
    </row>
    <row r="1071" spans="3:5" x14ac:dyDescent="0.4">
      <c r="C1071" t="s">
        <v>852</v>
      </c>
      <c r="D1071" t="s">
        <v>578</v>
      </c>
      <c r="E1071">
        <v>500</v>
      </c>
    </row>
    <row r="1072" spans="3:5" x14ac:dyDescent="0.4">
      <c r="C1072" t="s">
        <v>852</v>
      </c>
      <c r="D1072" t="s">
        <v>579</v>
      </c>
      <c r="E1072">
        <v>5400</v>
      </c>
    </row>
    <row r="1073" spans="3:5" x14ac:dyDescent="0.4">
      <c r="C1073" t="s">
        <v>852</v>
      </c>
      <c r="D1073" t="s">
        <v>580</v>
      </c>
      <c r="E1073">
        <v>600</v>
      </c>
    </row>
    <row r="1074" spans="3:5" x14ac:dyDescent="0.4">
      <c r="C1074" t="s">
        <v>852</v>
      </c>
      <c r="D1074" t="s">
        <v>581</v>
      </c>
      <c r="E1074">
        <v>800</v>
      </c>
    </row>
    <row r="1075" spans="3:5" x14ac:dyDescent="0.4">
      <c r="C1075" t="s">
        <v>852</v>
      </c>
      <c r="D1075" t="s">
        <v>582</v>
      </c>
      <c r="E1075">
        <v>400</v>
      </c>
    </row>
    <row r="1076" spans="3:5" x14ac:dyDescent="0.4">
      <c r="C1076" t="s">
        <v>852</v>
      </c>
      <c r="D1076" t="s">
        <v>583</v>
      </c>
      <c r="E1076">
        <v>900</v>
      </c>
    </row>
    <row r="1077" spans="3:5" x14ac:dyDescent="0.4">
      <c r="C1077" t="s">
        <v>852</v>
      </c>
      <c r="D1077" t="s">
        <v>584</v>
      </c>
      <c r="E1077">
        <v>1200</v>
      </c>
    </row>
    <row r="1078" spans="3:5" x14ac:dyDescent="0.4">
      <c r="C1078" t="s">
        <v>852</v>
      </c>
      <c r="D1078" t="s">
        <v>585</v>
      </c>
      <c r="E1078">
        <v>0</v>
      </c>
    </row>
    <row r="1079" spans="3:5" x14ac:dyDescent="0.4">
      <c r="C1079" t="s">
        <v>852</v>
      </c>
      <c r="D1079" t="s">
        <v>586</v>
      </c>
      <c r="E1079">
        <v>100</v>
      </c>
    </row>
    <row r="1080" spans="3:5" x14ac:dyDescent="0.4">
      <c r="C1080" t="s">
        <v>852</v>
      </c>
      <c r="D1080" t="s">
        <v>587</v>
      </c>
      <c r="E1080">
        <v>1000</v>
      </c>
    </row>
    <row r="1081" spans="3:5" x14ac:dyDescent="0.4">
      <c r="C1081" t="s">
        <v>852</v>
      </c>
      <c r="D1081" t="s">
        <v>588</v>
      </c>
      <c r="E1081">
        <v>100</v>
      </c>
    </row>
    <row r="1082" spans="3:5" x14ac:dyDescent="0.4">
      <c r="C1082" t="s">
        <v>852</v>
      </c>
      <c r="D1082" t="s">
        <v>589</v>
      </c>
      <c r="E1082">
        <v>1200</v>
      </c>
    </row>
    <row r="1083" spans="3:5" x14ac:dyDescent="0.4">
      <c r="C1083" t="s">
        <v>852</v>
      </c>
      <c r="D1083" t="s">
        <v>590</v>
      </c>
      <c r="E1083">
        <v>0</v>
      </c>
    </row>
    <row r="1084" spans="3:5" x14ac:dyDescent="0.4">
      <c r="C1084" t="s">
        <v>852</v>
      </c>
      <c r="D1084" t="s">
        <v>591</v>
      </c>
      <c r="E1084">
        <v>1700</v>
      </c>
    </row>
    <row r="1085" spans="3:5" x14ac:dyDescent="0.4">
      <c r="C1085" t="s">
        <v>852</v>
      </c>
      <c r="D1085" t="s">
        <v>592</v>
      </c>
      <c r="E1085">
        <v>4900</v>
      </c>
    </row>
    <row r="1086" spans="3:5" x14ac:dyDescent="0.4">
      <c r="C1086" t="s">
        <v>852</v>
      </c>
      <c r="D1086" t="s">
        <v>593</v>
      </c>
      <c r="E1086">
        <v>1400</v>
      </c>
    </row>
    <row r="1087" spans="3:5" x14ac:dyDescent="0.4">
      <c r="C1087" t="s">
        <v>852</v>
      </c>
      <c r="D1087" t="s">
        <v>594</v>
      </c>
      <c r="E1087">
        <v>400</v>
      </c>
    </row>
    <row r="1088" spans="3:5" x14ac:dyDescent="0.4">
      <c r="C1088" t="s">
        <v>852</v>
      </c>
      <c r="D1088" t="s">
        <v>595</v>
      </c>
      <c r="E1088">
        <v>4200</v>
      </c>
    </row>
    <row r="1089" spans="3:5" x14ac:dyDescent="0.4">
      <c r="C1089" t="s">
        <v>852</v>
      </c>
      <c r="D1089" t="s">
        <v>596</v>
      </c>
      <c r="E1089">
        <v>4000</v>
      </c>
    </row>
    <row r="1090" spans="3:5" x14ac:dyDescent="0.4">
      <c r="C1090" t="s">
        <v>852</v>
      </c>
      <c r="D1090" t="s">
        <v>597</v>
      </c>
      <c r="E1090">
        <v>1300</v>
      </c>
    </row>
    <row r="1091" spans="3:5" x14ac:dyDescent="0.4">
      <c r="C1091" t="s">
        <v>852</v>
      </c>
      <c r="D1091" t="s">
        <v>598</v>
      </c>
      <c r="E1091">
        <v>2000</v>
      </c>
    </row>
    <row r="1092" spans="3:5" x14ac:dyDescent="0.4">
      <c r="C1092" t="s">
        <v>852</v>
      </c>
      <c r="D1092" t="s">
        <v>599</v>
      </c>
      <c r="E1092">
        <v>1400</v>
      </c>
    </row>
    <row r="1093" spans="3:5" x14ac:dyDescent="0.4">
      <c r="C1093" t="s">
        <v>852</v>
      </c>
      <c r="D1093" t="s">
        <v>600</v>
      </c>
      <c r="E1093">
        <v>1500</v>
      </c>
    </row>
    <row r="1094" spans="3:5" x14ac:dyDescent="0.4">
      <c r="C1094" t="s">
        <v>852</v>
      </c>
      <c r="D1094" t="s">
        <v>601</v>
      </c>
      <c r="E1094">
        <v>700</v>
      </c>
    </row>
    <row r="1095" spans="3:5" x14ac:dyDescent="0.4">
      <c r="C1095" t="s">
        <v>852</v>
      </c>
      <c r="D1095" t="s">
        <v>602</v>
      </c>
      <c r="E1095">
        <v>0</v>
      </c>
    </row>
    <row r="1096" spans="3:5" x14ac:dyDescent="0.4">
      <c r="C1096" t="s">
        <v>852</v>
      </c>
      <c r="D1096" t="s">
        <v>603</v>
      </c>
      <c r="E1096">
        <v>2600</v>
      </c>
    </row>
    <row r="1097" spans="3:5" x14ac:dyDescent="0.4">
      <c r="C1097" t="s">
        <v>852</v>
      </c>
      <c r="D1097" t="s">
        <v>604</v>
      </c>
      <c r="E1097">
        <v>5800</v>
      </c>
    </row>
    <row r="1098" spans="3:5" x14ac:dyDescent="0.4">
      <c r="C1098" t="s">
        <v>852</v>
      </c>
      <c r="D1098" t="s">
        <v>605</v>
      </c>
      <c r="E1098">
        <v>1200</v>
      </c>
    </row>
    <row r="1099" spans="3:5" x14ac:dyDescent="0.4">
      <c r="C1099" t="s">
        <v>852</v>
      </c>
      <c r="D1099" t="s">
        <v>606</v>
      </c>
      <c r="E1099">
        <v>300</v>
      </c>
    </row>
    <row r="1100" spans="3:5" x14ac:dyDescent="0.4">
      <c r="C1100" t="s">
        <v>852</v>
      </c>
      <c r="D1100" t="s">
        <v>607</v>
      </c>
      <c r="E1100">
        <v>1700</v>
      </c>
    </row>
    <row r="1101" spans="3:5" x14ac:dyDescent="0.4">
      <c r="C1101" t="s">
        <v>852</v>
      </c>
      <c r="D1101" t="s">
        <v>608</v>
      </c>
      <c r="E1101">
        <v>0</v>
      </c>
    </row>
    <row r="1102" spans="3:5" x14ac:dyDescent="0.4">
      <c r="C1102" t="s">
        <v>852</v>
      </c>
      <c r="D1102" t="s">
        <v>609</v>
      </c>
      <c r="E1102">
        <v>400</v>
      </c>
    </row>
    <row r="1103" spans="3:5" x14ac:dyDescent="0.4">
      <c r="C1103" t="s">
        <v>852</v>
      </c>
      <c r="D1103" t="s">
        <v>610</v>
      </c>
      <c r="E1103">
        <v>900</v>
      </c>
    </row>
    <row r="1104" spans="3:5" x14ac:dyDescent="0.4">
      <c r="C1104" t="s">
        <v>852</v>
      </c>
      <c r="D1104" t="s">
        <v>611</v>
      </c>
      <c r="E1104">
        <v>0</v>
      </c>
    </row>
    <row r="1105" spans="3:5" x14ac:dyDescent="0.4">
      <c r="C1105" t="s">
        <v>852</v>
      </c>
      <c r="D1105" t="s">
        <v>612</v>
      </c>
      <c r="E1105">
        <v>900</v>
      </c>
    </row>
    <row r="1106" spans="3:5" x14ac:dyDescent="0.4">
      <c r="C1106" t="s">
        <v>852</v>
      </c>
      <c r="D1106" t="s">
        <v>613</v>
      </c>
      <c r="E1106">
        <v>1600</v>
      </c>
    </row>
    <row r="1107" spans="3:5" x14ac:dyDescent="0.4">
      <c r="C1107" t="s">
        <v>852</v>
      </c>
      <c r="D1107" t="s">
        <v>614</v>
      </c>
      <c r="E1107">
        <v>1400</v>
      </c>
    </row>
    <row r="1108" spans="3:5" x14ac:dyDescent="0.4">
      <c r="C1108" t="s">
        <v>852</v>
      </c>
      <c r="D1108" t="s">
        <v>615</v>
      </c>
      <c r="E1108">
        <v>0</v>
      </c>
    </row>
    <row r="1109" spans="3:5" x14ac:dyDescent="0.4">
      <c r="C1109" t="s">
        <v>852</v>
      </c>
      <c r="D1109" t="s">
        <v>616</v>
      </c>
      <c r="E1109">
        <v>0</v>
      </c>
    </row>
    <row r="1110" spans="3:5" x14ac:dyDescent="0.4">
      <c r="C1110" t="s">
        <v>852</v>
      </c>
      <c r="D1110" t="s">
        <v>617</v>
      </c>
      <c r="E1110">
        <v>200</v>
      </c>
    </row>
    <row r="1111" spans="3:5" x14ac:dyDescent="0.4">
      <c r="C1111" t="s">
        <v>852</v>
      </c>
      <c r="D1111" t="s">
        <v>618</v>
      </c>
      <c r="E1111">
        <v>12000</v>
      </c>
    </row>
    <row r="1112" spans="3:5" x14ac:dyDescent="0.4">
      <c r="C1112" t="s">
        <v>852</v>
      </c>
      <c r="D1112" t="s">
        <v>619</v>
      </c>
      <c r="E1112">
        <v>8400</v>
      </c>
    </row>
    <row r="1113" spans="3:5" x14ac:dyDescent="0.4">
      <c r="C1113" t="s">
        <v>852</v>
      </c>
      <c r="D1113" t="s">
        <v>620</v>
      </c>
      <c r="E1113">
        <v>11400</v>
      </c>
    </row>
    <row r="1114" spans="3:5" x14ac:dyDescent="0.4">
      <c r="C1114" t="s">
        <v>852</v>
      </c>
      <c r="D1114" t="s">
        <v>621</v>
      </c>
      <c r="E1114">
        <v>1900</v>
      </c>
    </row>
    <row r="1115" spans="3:5" x14ac:dyDescent="0.4">
      <c r="C1115" t="s">
        <v>852</v>
      </c>
      <c r="D1115" t="s">
        <v>622</v>
      </c>
      <c r="E1115">
        <v>1200</v>
      </c>
    </row>
    <row r="1116" spans="3:5" x14ac:dyDescent="0.4">
      <c r="C1116" t="s">
        <v>852</v>
      </c>
      <c r="D1116" t="s">
        <v>623</v>
      </c>
      <c r="E1116">
        <v>2000</v>
      </c>
    </row>
    <row r="1117" spans="3:5" x14ac:dyDescent="0.4">
      <c r="C1117" t="s">
        <v>852</v>
      </c>
      <c r="D1117" t="s">
        <v>624</v>
      </c>
      <c r="E1117">
        <v>3600</v>
      </c>
    </row>
    <row r="1118" spans="3:5" x14ac:dyDescent="0.4">
      <c r="C1118" t="s">
        <v>852</v>
      </c>
      <c r="D1118" t="s">
        <v>625</v>
      </c>
      <c r="E1118">
        <v>7500</v>
      </c>
    </row>
    <row r="1119" spans="3:5" x14ac:dyDescent="0.4">
      <c r="C1119" t="s">
        <v>852</v>
      </c>
      <c r="D1119" t="s">
        <v>626</v>
      </c>
      <c r="E1119">
        <v>11700</v>
      </c>
    </row>
    <row r="1120" spans="3:5" x14ac:dyDescent="0.4">
      <c r="C1120" t="s">
        <v>852</v>
      </c>
      <c r="D1120" t="s">
        <v>627</v>
      </c>
      <c r="E1120">
        <v>4800</v>
      </c>
    </row>
    <row r="1121" spans="3:5" x14ac:dyDescent="0.4">
      <c r="C1121" t="s">
        <v>852</v>
      </c>
      <c r="D1121" t="s">
        <v>628</v>
      </c>
      <c r="E1121">
        <v>5200</v>
      </c>
    </row>
    <row r="1122" spans="3:5" x14ac:dyDescent="0.4">
      <c r="C1122" t="s">
        <v>852</v>
      </c>
      <c r="D1122" t="s">
        <v>629</v>
      </c>
      <c r="E1122">
        <v>3700</v>
      </c>
    </row>
    <row r="1123" spans="3:5" x14ac:dyDescent="0.4">
      <c r="C1123" t="s">
        <v>852</v>
      </c>
      <c r="D1123" t="s">
        <v>630</v>
      </c>
      <c r="E1123">
        <v>3300</v>
      </c>
    </row>
    <row r="1124" spans="3:5" x14ac:dyDescent="0.4">
      <c r="C1124" t="s">
        <v>852</v>
      </c>
      <c r="D1124" t="s">
        <v>631</v>
      </c>
      <c r="E1124">
        <v>5000</v>
      </c>
    </row>
    <row r="1125" spans="3:5" x14ac:dyDescent="0.4">
      <c r="C1125" t="s">
        <v>852</v>
      </c>
      <c r="D1125" t="s">
        <v>632</v>
      </c>
      <c r="E1125">
        <v>13100</v>
      </c>
    </row>
    <row r="1126" spans="3:5" x14ac:dyDescent="0.4">
      <c r="C1126" t="s">
        <v>852</v>
      </c>
      <c r="D1126" t="s">
        <v>633</v>
      </c>
      <c r="E1126">
        <v>10900</v>
      </c>
    </row>
    <row r="1127" spans="3:5" x14ac:dyDescent="0.4">
      <c r="C1127" t="s">
        <v>852</v>
      </c>
      <c r="D1127" t="s">
        <v>634</v>
      </c>
      <c r="E1127">
        <v>8900</v>
      </c>
    </row>
    <row r="1128" spans="3:5" x14ac:dyDescent="0.4">
      <c r="C1128" t="s">
        <v>852</v>
      </c>
      <c r="D1128" t="s">
        <v>635</v>
      </c>
      <c r="E1128">
        <v>8900</v>
      </c>
    </row>
    <row r="1129" spans="3:5" x14ac:dyDescent="0.4">
      <c r="C1129" t="s">
        <v>852</v>
      </c>
      <c r="D1129" t="s">
        <v>636</v>
      </c>
      <c r="E1129">
        <v>13900</v>
      </c>
    </row>
    <row r="1130" spans="3:5" x14ac:dyDescent="0.4">
      <c r="C1130" t="s">
        <v>852</v>
      </c>
      <c r="D1130" t="s">
        <v>637</v>
      </c>
      <c r="E1130">
        <v>15100</v>
      </c>
    </row>
    <row r="1131" spans="3:5" x14ac:dyDescent="0.4">
      <c r="C1131" t="s">
        <v>852</v>
      </c>
      <c r="D1131" t="s">
        <v>638</v>
      </c>
      <c r="E1131">
        <v>4200</v>
      </c>
    </row>
    <row r="1132" spans="3:5" x14ac:dyDescent="0.4">
      <c r="C1132" t="s">
        <v>852</v>
      </c>
      <c r="D1132" t="s">
        <v>639</v>
      </c>
      <c r="E1132">
        <v>17800</v>
      </c>
    </row>
    <row r="1133" spans="3:5" x14ac:dyDescent="0.4">
      <c r="C1133" t="s">
        <v>852</v>
      </c>
      <c r="D1133" t="s">
        <v>640</v>
      </c>
      <c r="E1133">
        <v>12000</v>
      </c>
    </row>
    <row r="1134" spans="3:5" x14ac:dyDescent="0.4">
      <c r="C1134" t="s">
        <v>852</v>
      </c>
      <c r="D1134" t="s">
        <v>641</v>
      </c>
      <c r="E1134">
        <v>2700</v>
      </c>
    </row>
    <row r="1135" spans="3:5" x14ac:dyDescent="0.4">
      <c r="C1135" t="s">
        <v>852</v>
      </c>
      <c r="D1135" t="s">
        <v>642</v>
      </c>
      <c r="E1135">
        <v>15700</v>
      </c>
    </row>
    <row r="1136" spans="3:5" x14ac:dyDescent="0.4">
      <c r="C1136" t="s">
        <v>852</v>
      </c>
      <c r="D1136" t="s">
        <v>643</v>
      </c>
      <c r="E1136">
        <v>4600</v>
      </c>
    </row>
    <row r="1137" spans="3:5" x14ac:dyDescent="0.4">
      <c r="C1137" t="s">
        <v>852</v>
      </c>
      <c r="D1137" t="s">
        <v>644</v>
      </c>
      <c r="E1137">
        <v>6300</v>
      </c>
    </row>
    <row r="1138" spans="3:5" x14ac:dyDescent="0.4">
      <c r="C1138" t="s">
        <v>852</v>
      </c>
      <c r="D1138" t="s">
        <v>645</v>
      </c>
      <c r="E1138">
        <v>8200</v>
      </c>
    </row>
    <row r="1139" spans="3:5" x14ac:dyDescent="0.4">
      <c r="C1139" t="s">
        <v>852</v>
      </c>
      <c r="D1139" t="s">
        <v>646</v>
      </c>
      <c r="E1139">
        <v>4300</v>
      </c>
    </row>
    <row r="1140" spans="3:5" x14ac:dyDescent="0.4">
      <c r="C1140" t="s">
        <v>852</v>
      </c>
      <c r="D1140" t="s">
        <v>647</v>
      </c>
      <c r="E1140">
        <v>3200</v>
      </c>
    </row>
    <row r="1141" spans="3:5" x14ac:dyDescent="0.4">
      <c r="C1141" t="s">
        <v>852</v>
      </c>
      <c r="D1141" t="s">
        <v>648</v>
      </c>
      <c r="E1141">
        <v>1200</v>
      </c>
    </row>
    <row r="1142" spans="3:5" x14ac:dyDescent="0.4">
      <c r="C1142" t="s">
        <v>852</v>
      </c>
      <c r="D1142" t="s">
        <v>649</v>
      </c>
      <c r="E1142">
        <v>3900</v>
      </c>
    </row>
    <row r="1143" spans="3:5" x14ac:dyDescent="0.4">
      <c r="C1143" t="s">
        <v>852</v>
      </c>
      <c r="D1143" t="s">
        <v>650</v>
      </c>
      <c r="E1143">
        <v>2500</v>
      </c>
    </row>
    <row r="1144" spans="3:5" x14ac:dyDescent="0.4">
      <c r="C1144" t="s">
        <v>852</v>
      </c>
      <c r="D1144" t="s">
        <v>651</v>
      </c>
      <c r="E1144">
        <v>1200</v>
      </c>
    </row>
    <row r="1145" spans="3:5" x14ac:dyDescent="0.4">
      <c r="C1145" t="s">
        <v>852</v>
      </c>
      <c r="D1145" t="s">
        <v>652</v>
      </c>
      <c r="E1145">
        <v>2900</v>
      </c>
    </row>
    <row r="1146" spans="3:5" x14ac:dyDescent="0.4">
      <c r="C1146" t="s">
        <v>852</v>
      </c>
      <c r="D1146" t="s">
        <v>653</v>
      </c>
      <c r="E1146">
        <v>1200</v>
      </c>
    </row>
    <row r="1147" spans="3:5" x14ac:dyDescent="0.4">
      <c r="C1147" t="s">
        <v>852</v>
      </c>
      <c r="D1147" t="s">
        <v>654</v>
      </c>
      <c r="E1147">
        <v>21200</v>
      </c>
    </row>
    <row r="1148" spans="3:5" x14ac:dyDescent="0.4">
      <c r="C1148" t="s">
        <v>852</v>
      </c>
      <c r="D1148" t="s">
        <v>655</v>
      </c>
      <c r="E1148">
        <v>21700</v>
      </c>
    </row>
    <row r="1149" spans="3:5" x14ac:dyDescent="0.4">
      <c r="C1149" t="s">
        <v>852</v>
      </c>
      <c r="D1149" t="s">
        <v>656</v>
      </c>
      <c r="E1149">
        <v>2900</v>
      </c>
    </row>
    <row r="1150" spans="3:5" x14ac:dyDescent="0.4">
      <c r="C1150" t="s">
        <v>852</v>
      </c>
      <c r="D1150" t="s">
        <v>657</v>
      </c>
      <c r="E1150">
        <v>60400</v>
      </c>
    </row>
    <row r="1151" spans="3:5" x14ac:dyDescent="0.4">
      <c r="C1151" t="s">
        <v>852</v>
      </c>
      <c r="D1151" t="s">
        <v>658</v>
      </c>
      <c r="E1151">
        <v>13400</v>
      </c>
    </row>
    <row r="1152" spans="3:5" x14ac:dyDescent="0.4">
      <c r="C1152" t="s">
        <v>852</v>
      </c>
      <c r="D1152" t="s">
        <v>659</v>
      </c>
      <c r="E1152">
        <v>39800</v>
      </c>
    </row>
    <row r="1153" spans="3:5" x14ac:dyDescent="0.4">
      <c r="C1153" t="s">
        <v>852</v>
      </c>
      <c r="D1153" t="s">
        <v>660</v>
      </c>
      <c r="E1153">
        <v>10300</v>
      </c>
    </row>
    <row r="1154" spans="3:5" x14ac:dyDescent="0.4">
      <c r="C1154" t="s">
        <v>852</v>
      </c>
      <c r="D1154" t="s">
        <v>661</v>
      </c>
      <c r="E1154">
        <v>35500</v>
      </c>
    </row>
    <row r="1155" spans="3:5" x14ac:dyDescent="0.4">
      <c r="C1155" t="s">
        <v>852</v>
      </c>
      <c r="D1155" t="s">
        <v>662</v>
      </c>
      <c r="E1155">
        <v>22100</v>
      </c>
    </row>
    <row r="1156" spans="3:5" x14ac:dyDescent="0.4">
      <c r="C1156" t="s">
        <v>852</v>
      </c>
      <c r="D1156" t="s">
        <v>663</v>
      </c>
      <c r="E1156">
        <v>8300</v>
      </c>
    </row>
    <row r="1157" spans="3:5" x14ac:dyDescent="0.4">
      <c r="C1157" t="s">
        <v>852</v>
      </c>
      <c r="D1157" t="s">
        <v>664</v>
      </c>
      <c r="E1157">
        <v>15600</v>
      </c>
    </row>
    <row r="1158" spans="3:5" x14ac:dyDescent="0.4">
      <c r="C1158" t="s">
        <v>852</v>
      </c>
      <c r="D1158" t="s">
        <v>665</v>
      </c>
      <c r="E1158">
        <v>12500</v>
      </c>
    </row>
    <row r="1159" spans="3:5" x14ac:dyDescent="0.4">
      <c r="C1159" t="s">
        <v>852</v>
      </c>
      <c r="D1159" t="s">
        <v>666</v>
      </c>
      <c r="E1159">
        <v>14600</v>
      </c>
    </row>
    <row r="1160" spans="3:5" x14ac:dyDescent="0.4">
      <c r="C1160" t="s">
        <v>852</v>
      </c>
      <c r="D1160" t="s">
        <v>667</v>
      </c>
      <c r="E1160">
        <v>18100</v>
      </c>
    </row>
    <row r="1161" spans="3:5" x14ac:dyDescent="0.4">
      <c r="C1161" t="s">
        <v>852</v>
      </c>
      <c r="D1161" t="s">
        <v>668</v>
      </c>
      <c r="E1161">
        <v>12800</v>
      </c>
    </row>
    <row r="1162" spans="3:5" x14ac:dyDescent="0.4">
      <c r="C1162" t="s">
        <v>852</v>
      </c>
      <c r="D1162" t="s">
        <v>669</v>
      </c>
      <c r="E1162">
        <v>2900</v>
      </c>
    </row>
    <row r="1163" spans="3:5" x14ac:dyDescent="0.4">
      <c r="C1163" t="s">
        <v>852</v>
      </c>
      <c r="D1163" t="s">
        <v>670</v>
      </c>
      <c r="E1163">
        <v>7100</v>
      </c>
    </row>
    <row r="1164" spans="3:5" x14ac:dyDescent="0.4">
      <c r="C1164" t="s">
        <v>852</v>
      </c>
      <c r="D1164" t="s">
        <v>671</v>
      </c>
      <c r="E1164">
        <v>6200</v>
      </c>
    </row>
    <row r="1165" spans="3:5" x14ac:dyDescent="0.4">
      <c r="C1165" t="s">
        <v>852</v>
      </c>
      <c r="D1165" t="s">
        <v>672</v>
      </c>
      <c r="E1165">
        <v>35200</v>
      </c>
    </row>
    <row r="1166" spans="3:5" x14ac:dyDescent="0.4">
      <c r="C1166" t="s">
        <v>852</v>
      </c>
      <c r="D1166" t="s">
        <v>673</v>
      </c>
      <c r="E1166">
        <v>7300</v>
      </c>
    </row>
    <row r="1167" spans="3:5" x14ac:dyDescent="0.4">
      <c r="C1167" t="s">
        <v>852</v>
      </c>
      <c r="D1167" t="s">
        <v>674</v>
      </c>
      <c r="E1167">
        <v>4700</v>
      </c>
    </row>
    <row r="1168" spans="3:5" x14ac:dyDescent="0.4">
      <c r="C1168" t="s">
        <v>852</v>
      </c>
      <c r="D1168" t="s">
        <v>675</v>
      </c>
      <c r="E1168">
        <v>8200</v>
      </c>
    </row>
    <row r="1169" spans="3:5" x14ac:dyDescent="0.4">
      <c r="C1169" t="s">
        <v>852</v>
      </c>
      <c r="D1169" t="s">
        <v>676</v>
      </c>
      <c r="E1169">
        <v>4900</v>
      </c>
    </row>
    <row r="1170" spans="3:5" x14ac:dyDescent="0.4">
      <c r="C1170" t="s">
        <v>852</v>
      </c>
      <c r="D1170" t="s">
        <v>677</v>
      </c>
      <c r="E1170">
        <v>2600</v>
      </c>
    </row>
    <row r="1171" spans="3:5" x14ac:dyDescent="0.4">
      <c r="C1171" t="s">
        <v>852</v>
      </c>
      <c r="D1171" t="s">
        <v>678</v>
      </c>
      <c r="E1171">
        <v>1200</v>
      </c>
    </row>
    <row r="1172" spans="3:5" x14ac:dyDescent="0.4">
      <c r="C1172" t="s">
        <v>852</v>
      </c>
      <c r="D1172" t="s">
        <v>679</v>
      </c>
      <c r="E1172">
        <v>1900</v>
      </c>
    </row>
    <row r="1173" spans="3:5" x14ac:dyDescent="0.4">
      <c r="C1173" t="s">
        <v>852</v>
      </c>
      <c r="D1173" t="s">
        <v>680</v>
      </c>
      <c r="E1173">
        <v>6500</v>
      </c>
    </row>
    <row r="1174" spans="3:5" x14ac:dyDescent="0.4">
      <c r="C1174" t="s">
        <v>852</v>
      </c>
      <c r="D1174" t="s">
        <v>681</v>
      </c>
      <c r="E1174">
        <v>7400</v>
      </c>
    </row>
    <row r="1175" spans="3:5" x14ac:dyDescent="0.4">
      <c r="C1175" t="s">
        <v>852</v>
      </c>
      <c r="D1175" t="s">
        <v>682</v>
      </c>
      <c r="E1175">
        <v>9300</v>
      </c>
    </row>
    <row r="1176" spans="3:5" x14ac:dyDescent="0.4">
      <c r="C1176" t="s">
        <v>852</v>
      </c>
      <c r="D1176" t="s">
        <v>683</v>
      </c>
      <c r="E1176">
        <v>3000</v>
      </c>
    </row>
    <row r="1177" spans="3:5" x14ac:dyDescent="0.4">
      <c r="C1177" t="s">
        <v>852</v>
      </c>
      <c r="D1177" t="s">
        <v>684</v>
      </c>
      <c r="E1177">
        <v>5300</v>
      </c>
    </row>
    <row r="1178" spans="3:5" x14ac:dyDescent="0.4">
      <c r="C1178" t="s">
        <v>852</v>
      </c>
      <c r="D1178" t="s">
        <v>685</v>
      </c>
      <c r="E1178">
        <v>1100</v>
      </c>
    </row>
    <row r="1179" spans="3:5" x14ac:dyDescent="0.4">
      <c r="C1179" t="s">
        <v>852</v>
      </c>
      <c r="D1179" t="s">
        <v>686</v>
      </c>
      <c r="E1179">
        <v>300</v>
      </c>
    </row>
    <row r="1180" spans="3:5" x14ac:dyDescent="0.4">
      <c r="C1180" t="s">
        <v>852</v>
      </c>
      <c r="D1180" t="s">
        <v>687</v>
      </c>
      <c r="E1180">
        <v>400</v>
      </c>
    </row>
    <row r="1181" spans="3:5" x14ac:dyDescent="0.4">
      <c r="C1181" t="s">
        <v>852</v>
      </c>
      <c r="D1181" t="s">
        <v>386</v>
      </c>
      <c r="E1181">
        <v>21600</v>
      </c>
    </row>
    <row r="1182" spans="3:5" x14ac:dyDescent="0.4">
      <c r="C1182" t="s">
        <v>852</v>
      </c>
      <c r="D1182" t="s">
        <v>387</v>
      </c>
      <c r="E1182">
        <v>5100</v>
      </c>
    </row>
    <row r="1183" spans="3:5" x14ac:dyDescent="0.4">
      <c r="C1183" t="s">
        <v>852</v>
      </c>
      <c r="D1183" t="s">
        <v>388</v>
      </c>
      <c r="E1183">
        <v>2400</v>
      </c>
    </row>
    <row r="1184" spans="3:5" x14ac:dyDescent="0.4">
      <c r="C1184" t="s">
        <v>852</v>
      </c>
      <c r="D1184" t="s">
        <v>389</v>
      </c>
      <c r="E1184">
        <v>18000</v>
      </c>
    </row>
    <row r="1185" spans="3:5" x14ac:dyDescent="0.4">
      <c r="C1185" t="s">
        <v>852</v>
      </c>
      <c r="D1185" t="s">
        <v>390</v>
      </c>
      <c r="E1185">
        <v>9400</v>
      </c>
    </row>
    <row r="1186" spans="3:5" x14ac:dyDescent="0.4">
      <c r="C1186" t="s">
        <v>852</v>
      </c>
      <c r="D1186" t="s">
        <v>391</v>
      </c>
      <c r="E1186">
        <v>4700</v>
      </c>
    </row>
    <row r="1187" spans="3:5" x14ac:dyDescent="0.4">
      <c r="C1187" t="s">
        <v>852</v>
      </c>
      <c r="D1187" t="s">
        <v>392</v>
      </c>
      <c r="E1187">
        <v>9200</v>
      </c>
    </row>
    <row r="1188" spans="3:5" x14ac:dyDescent="0.4">
      <c r="C1188" t="s">
        <v>852</v>
      </c>
      <c r="D1188" t="s">
        <v>393</v>
      </c>
      <c r="E1188">
        <v>8200</v>
      </c>
    </row>
    <row r="1189" spans="3:5" x14ac:dyDescent="0.4">
      <c r="C1189" t="s">
        <v>852</v>
      </c>
      <c r="D1189" t="s">
        <v>394</v>
      </c>
      <c r="E1189">
        <v>14200</v>
      </c>
    </row>
    <row r="1190" spans="3:5" x14ac:dyDescent="0.4">
      <c r="C1190" t="s">
        <v>852</v>
      </c>
      <c r="D1190" t="s">
        <v>395</v>
      </c>
      <c r="E1190">
        <v>11200</v>
      </c>
    </row>
    <row r="1191" spans="3:5" x14ac:dyDescent="0.4">
      <c r="C1191" t="s">
        <v>852</v>
      </c>
      <c r="D1191" t="s">
        <v>396</v>
      </c>
      <c r="E1191">
        <v>3100</v>
      </c>
    </row>
    <row r="1192" spans="3:5" x14ac:dyDescent="0.4">
      <c r="C1192" t="s">
        <v>852</v>
      </c>
      <c r="D1192" t="s">
        <v>397</v>
      </c>
      <c r="E1192">
        <v>1600</v>
      </c>
    </row>
    <row r="1193" spans="3:5" x14ac:dyDescent="0.4">
      <c r="C1193" t="s">
        <v>852</v>
      </c>
      <c r="D1193" t="s">
        <v>398</v>
      </c>
      <c r="E1193">
        <v>7900</v>
      </c>
    </row>
    <row r="1194" spans="3:5" x14ac:dyDescent="0.4">
      <c r="C1194" t="s">
        <v>852</v>
      </c>
      <c r="D1194" t="s">
        <v>399</v>
      </c>
      <c r="E1194">
        <v>6000</v>
      </c>
    </row>
    <row r="1195" spans="3:5" x14ac:dyDescent="0.4">
      <c r="C1195" t="s">
        <v>852</v>
      </c>
      <c r="D1195" t="s">
        <v>400</v>
      </c>
      <c r="E1195">
        <v>3000</v>
      </c>
    </row>
    <row r="1196" spans="3:5" x14ac:dyDescent="0.4">
      <c r="C1196" t="s">
        <v>852</v>
      </c>
      <c r="D1196" t="s">
        <v>401</v>
      </c>
      <c r="E1196">
        <v>3700</v>
      </c>
    </row>
    <row r="1197" spans="3:5" x14ac:dyDescent="0.4">
      <c r="C1197" t="s">
        <v>852</v>
      </c>
      <c r="D1197" t="s">
        <v>402</v>
      </c>
      <c r="E1197">
        <v>9000</v>
      </c>
    </row>
    <row r="1198" spans="3:5" x14ac:dyDescent="0.4">
      <c r="C1198" t="s">
        <v>852</v>
      </c>
      <c r="D1198" t="s">
        <v>403</v>
      </c>
      <c r="E1198">
        <v>8300</v>
      </c>
    </row>
    <row r="1199" spans="3:5" x14ac:dyDescent="0.4">
      <c r="C1199" t="s">
        <v>852</v>
      </c>
      <c r="D1199" t="s">
        <v>404</v>
      </c>
      <c r="E1199">
        <v>15200</v>
      </c>
    </row>
    <row r="1200" spans="3:5" x14ac:dyDescent="0.4">
      <c r="C1200" t="s">
        <v>852</v>
      </c>
      <c r="D1200" t="s">
        <v>405</v>
      </c>
      <c r="E1200">
        <v>3600</v>
      </c>
    </row>
    <row r="1201" spans="3:5" x14ac:dyDescent="0.4">
      <c r="C1201" t="s">
        <v>852</v>
      </c>
      <c r="D1201" t="s">
        <v>406</v>
      </c>
      <c r="E1201">
        <v>6200</v>
      </c>
    </row>
    <row r="1202" spans="3:5" x14ac:dyDescent="0.4">
      <c r="C1202" t="s">
        <v>852</v>
      </c>
      <c r="D1202" t="s">
        <v>407</v>
      </c>
      <c r="E1202">
        <v>7900</v>
      </c>
    </row>
    <row r="1203" spans="3:5" x14ac:dyDescent="0.4">
      <c r="C1203" t="s">
        <v>852</v>
      </c>
      <c r="D1203" t="s">
        <v>408</v>
      </c>
      <c r="E1203">
        <v>16000</v>
      </c>
    </row>
    <row r="1204" spans="3:5" x14ac:dyDescent="0.4">
      <c r="C1204" t="s">
        <v>852</v>
      </c>
      <c r="D1204" t="s">
        <v>409</v>
      </c>
      <c r="E1204">
        <v>4200</v>
      </c>
    </row>
    <row r="1205" spans="3:5" x14ac:dyDescent="0.4">
      <c r="C1205" t="s">
        <v>852</v>
      </c>
      <c r="D1205" t="s">
        <v>410</v>
      </c>
      <c r="E1205">
        <v>3500</v>
      </c>
    </row>
    <row r="1206" spans="3:5" x14ac:dyDescent="0.4">
      <c r="C1206" t="s">
        <v>852</v>
      </c>
      <c r="D1206" t="s">
        <v>411</v>
      </c>
      <c r="E1206">
        <v>4500</v>
      </c>
    </row>
    <row r="1207" spans="3:5" x14ac:dyDescent="0.4">
      <c r="C1207" t="s">
        <v>852</v>
      </c>
      <c r="D1207" t="s">
        <v>412</v>
      </c>
      <c r="E1207">
        <v>0</v>
      </c>
    </row>
    <row r="1208" spans="3:5" x14ac:dyDescent="0.4">
      <c r="C1208" t="s">
        <v>852</v>
      </c>
      <c r="D1208" t="s">
        <v>413</v>
      </c>
      <c r="E1208">
        <v>5600</v>
      </c>
    </row>
    <row r="1209" spans="3:5" x14ac:dyDescent="0.4">
      <c r="C1209" t="s">
        <v>852</v>
      </c>
      <c r="D1209" t="s">
        <v>414</v>
      </c>
      <c r="E1209">
        <v>1800</v>
      </c>
    </row>
    <row r="1210" spans="3:5" x14ac:dyDescent="0.4">
      <c r="C1210" t="s">
        <v>852</v>
      </c>
      <c r="D1210" t="s">
        <v>415</v>
      </c>
      <c r="E1210">
        <v>11400</v>
      </c>
    </row>
    <row r="1211" spans="3:5" x14ac:dyDescent="0.4">
      <c r="C1211" t="s">
        <v>852</v>
      </c>
      <c r="D1211" t="s">
        <v>416</v>
      </c>
      <c r="E1211">
        <v>1500</v>
      </c>
    </row>
    <row r="1212" spans="3:5" x14ac:dyDescent="0.4">
      <c r="C1212" t="s">
        <v>852</v>
      </c>
      <c r="D1212" t="s">
        <v>417</v>
      </c>
      <c r="E1212">
        <v>25000</v>
      </c>
    </row>
    <row r="1213" spans="3:5" x14ac:dyDescent="0.4">
      <c r="C1213" t="s">
        <v>852</v>
      </c>
      <c r="D1213" t="s">
        <v>418</v>
      </c>
      <c r="E1213">
        <v>5500</v>
      </c>
    </row>
    <row r="1214" spans="3:5" x14ac:dyDescent="0.4">
      <c r="C1214" t="s">
        <v>852</v>
      </c>
      <c r="D1214" t="s">
        <v>419</v>
      </c>
      <c r="E1214">
        <v>7400</v>
      </c>
    </row>
    <row r="1215" spans="3:5" x14ac:dyDescent="0.4">
      <c r="C1215" t="s">
        <v>852</v>
      </c>
      <c r="D1215" t="s">
        <v>420</v>
      </c>
      <c r="E1215">
        <v>9900</v>
      </c>
    </row>
    <row r="1216" spans="3:5" x14ac:dyDescent="0.4">
      <c r="C1216" t="s">
        <v>852</v>
      </c>
      <c r="D1216" t="s">
        <v>421</v>
      </c>
      <c r="E1216">
        <v>3500</v>
      </c>
    </row>
    <row r="1217" spans="3:5" x14ac:dyDescent="0.4">
      <c r="C1217" t="s">
        <v>852</v>
      </c>
      <c r="D1217" t="s">
        <v>422</v>
      </c>
      <c r="E1217">
        <v>500</v>
      </c>
    </row>
    <row r="1218" spans="3:5" x14ac:dyDescent="0.4">
      <c r="C1218" t="s">
        <v>852</v>
      </c>
      <c r="D1218" t="s">
        <v>423</v>
      </c>
      <c r="E1218">
        <v>4500</v>
      </c>
    </row>
    <row r="1219" spans="3:5" x14ac:dyDescent="0.4">
      <c r="C1219" t="s">
        <v>852</v>
      </c>
      <c r="D1219" t="s">
        <v>424</v>
      </c>
      <c r="E1219">
        <v>2700</v>
      </c>
    </row>
    <row r="1220" spans="3:5" x14ac:dyDescent="0.4">
      <c r="C1220" t="s">
        <v>852</v>
      </c>
      <c r="D1220" t="s">
        <v>425</v>
      </c>
      <c r="E1220">
        <v>29300</v>
      </c>
    </row>
    <row r="1221" spans="3:5" x14ac:dyDescent="0.4">
      <c r="C1221" t="s">
        <v>852</v>
      </c>
      <c r="D1221" t="s">
        <v>426</v>
      </c>
      <c r="E1221">
        <v>10000</v>
      </c>
    </row>
    <row r="1222" spans="3:5" x14ac:dyDescent="0.4">
      <c r="C1222" t="s">
        <v>852</v>
      </c>
      <c r="D1222" t="s">
        <v>427</v>
      </c>
      <c r="E1222">
        <v>20200</v>
      </c>
    </row>
    <row r="1223" spans="3:5" x14ac:dyDescent="0.4">
      <c r="C1223" t="s">
        <v>852</v>
      </c>
      <c r="D1223" t="s">
        <v>428</v>
      </c>
      <c r="E1223">
        <v>4400</v>
      </c>
    </row>
    <row r="1224" spans="3:5" x14ac:dyDescent="0.4">
      <c r="C1224" t="s">
        <v>852</v>
      </c>
      <c r="D1224" t="s">
        <v>429</v>
      </c>
      <c r="E1224">
        <v>6900</v>
      </c>
    </row>
    <row r="1225" spans="3:5" x14ac:dyDescent="0.4">
      <c r="C1225" t="s">
        <v>852</v>
      </c>
      <c r="D1225" t="s">
        <v>430</v>
      </c>
      <c r="E1225">
        <v>6500</v>
      </c>
    </row>
    <row r="1226" spans="3:5" x14ac:dyDescent="0.4">
      <c r="C1226" t="s">
        <v>852</v>
      </c>
      <c r="D1226" t="s">
        <v>431</v>
      </c>
      <c r="E1226">
        <v>23800</v>
      </c>
    </row>
    <row r="1227" spans="3:5" x14ac:dyDescent="0.4">
      <c r="C1227" t="s">
        <v>852</v>
      </c>
      <c r="D1227" t="s">
        <v>432</v>
      </c>
      <c r="E1227">
        <v>500</v>
      </c>
    </row>
    <row r="1228" spans="3:5" x14ac:dyDescent="0.4">
      <c r="C1228" t="s">
        <v>852</v>
      </c>
      <c r="D1228" t="s">
        <v>433</v>
      </c>
      <c r="E1228">
        <v>5500</v>
      </c>
    </row>
    <row r="1229" spans="3:5" x14ac:dyDescent="0.4">
      <c r="C1229" t="s">
        <v>852</v>
      </c>
      <c r="D1229" t="s">
        <v>434</v>
      </c>
      <c r="E1229">
        <v>500</v>
      </c>
    </row>
    <row r="1230" spans="3:5" x14ac:dyDescent="0.4">
      <c r="C1230" t="s">
        <v>852</v>
      </c>
      <c r="D1230" t="s">
        <v>435</v>
      </c>
      <c r="E1230">
        <v>5700</v>
      </c>
    </row>
    <row r="1231" spans="3:5" x14ac:dyDescent="0.4">
      <c r="C1231" t="s">
        <v>852</v>
      </c>
      <c r="D1231" t="s">
        <v>436</v>
      </c>
      <c r="E1231">
        <v>3800</v>
      </c>
    </row>
    <row r="1232" spans="3:5" x14ac:dyDescent="0.4">
      <c r="C1232" t="s">
        <v>852</v>
      </c>
      <c r="D1232" t="s">
        <v>437</v>
      </c>
      <c r="E1232">
        <v>13800</v>
      </c>
    </row>
    <row r="1233" spans="3:5" x14ac:dyDescent="0.4">
      <c r="C1233" t="s">
        <v>852</v>
      </c>
      <c r="D1233" t="s">
        <v>438</v>
      </c>
      <c r="E1233">
        <v>1300</v>
      </c>
    </row>
    <row r="1234" spans="3:5" x14ac:dyDescent="0.4">
      <c r="C1234" t="s">
        <v>852</v>
      </c>
      <c r="D1234" t="s">
        <v>439</v>
      </c>
      <c r="E1234">
        <v>3300</v>
      </c>
    </row>
    <row r="1235" spans="3:5" x14ac:dyDescent="0.4">
      <c r="C1235" t="s">
        <v>852</v>
      </c>
      <c r="D1235" t="s">
        <v>440</v>
      </c>
      <c r="E1235">
        <v>4300</v>
      </c>
    </row>
    <row r="1236" spans="3:5" x14ac:dyDescent="0.4">
      <c r="C1236" t="s">
        <v>852</v>
      </c>
      <c r="D1236" t="s">
        <v>441</v>
      </c>
      <c r="E1236">
        <v>400</v>
      </c>
    </row>
    <row r="1237" spans="3:5" x14ac:dyDescent="0.4">
      <c r="C1237" t="s">
        <v>852</v>
      </c>
      <c r="D1237" t="s">
        <v>442</v>
      </c>
      <c r="E1237">
        <v>2400</v>
      </c>
    </row>
    <row r="1238" spans="3:5" x14ac:dyDescent="0.4">
      <c r="C1238" t="s">
        <v>852</v>
      </c>
      <c r="D1238" t="s">
        <v>443</v>
      </c>
      <c r="E1238">
        <v>1800</v>
      </c>
    </row>
    <row r="1239" spans="3:5" x14ac:dyDescent="0.4">
      <c r="C1239" t="s">
        <v>852</v>
      </c>
      <c r="D1239" t="s">
        <v>444</v>
      </c>
      <c r="E1239">
        <v>9500</v>
      </c>
    </row>
    <row r="1240" spans="3:5" x14ac:dyDescent="0.4">
      <c r="C1240" t="s">
        <v>852</v>
      </c>
      <c r="D1240" t="s">
        <v>445</v>
      </c>
      <c r="E1240">
        <v>6200</v>
      </c>
    </row>
    <row r="1241" spans="3:5" x14ac:dyDescent="0.4">
      <c r="C1241" t="s">
        <v>852</v>
      </c>
      <c r="D1241" t="s">
        <v>446</v>
      </c>
      <c r="E1241">
        <v>2500</v>
      </c>
    </row>
    <row r="1242" spans="3:5" x14ac:dyDescent="0.4">
      <c r="C1242" t="s">
        <v>852</v>
      </c>
      <c r="D1242" t="s">
        <v>447</v>
      </c>
      <c r="E1242">
        <v>2100</v>
      </c>
    </row>
    <row r="1243" spans="3:5" x14ac:dyDescent="0.4">
      <c r="C1243" t="s">
        <v>852</v>
      </c>
      <c r="D1243" t="s">
        <v>448</v>
      </c>
      <c r="E1243">
        <v>2200</v>
      </c>
    </row>
    <row r="1244" spans="3:5" x14ac:dyDescent="0.4">
      <c r="C1244" t="s">
        <v>852</v>
      </c>
      <c r="D1244" t="s">
        <v>449</v>
      </c>
      <c r="E1244">
        <v>6100</v>
      </c>
    </row>
    <row r="1245" spans="3:5" x14ac:dyDescent="0.4">
      <c r="C1245" t="s">
        <v>852</v>
      </c>
      <c r="D1245" t="s">
        <v>450</v>
      </c>
      <c r="E1245">
        <v>4600</v>
      </c>
    </row>
    <row r="1246" spans="3:5" x14ac:dyDescent="0.4">
      <c r="C1246" t="s">
        <v>852</v>
      </c>
      <c r="D1246" t="s">
        <v>451</v>
      </c>
      <c r="E1246">
        <v>12600</v>
      </c>
    </row>
    <row r="1247" spans="3:5" x14ac:dyDescent="0.4">
      <c r="C1247" t="s">
        <v>852</v>
      </c>
      <c r="D1247" t="s">
        <v>452</v>
      </c>
      <c r="E1247">
        <v>11200</v>
      </c>
    </row>
    <row r="1248" spans="3:5" x14ac:dyDescent="0.4">
      <c r="C1248" t="s">
        <v>852</v>
      </c>
      <c r="D1248" t="s">
        <v>453</v>
      </c>
      <c r="E1248">
        <v>14100</v>
      </c>
    </row>
    <row r="1249" spans="3:5" x14ac:dyDescent="0.4">
      <c r="C1249" t="s">
        <v>852</v>
      </c>
      <c r="D1249" t="s">
        <v>454</v>
      </c>
      <c r="E1249">
        <v>7800</v>
      </c>
    </row>
    <row r="1250" spans="3:5" x14ac:dyDescent="0.4">
      <c r="C1250" t="s">
        <v>852</v>
      </c>
      <c r="D1250" t="s">
        <v>455</v>
      </c>
      <c r="E1250">
        <v>5000</v>
      </c>
    </row>
    <row r="1251" spans="3:5" x14ac:dyDescent="0.4">
      <c r="C1251" t="s">
        <v>852</v>
      </c>
      <c r="D1251" t="s">
        <v>456</v>
      </c>
      <c r="E1251">
        <v>9200</v>
      </c>
    </row>
    <row r="1252" spans="3:5" x14ac:dyDescent="0.4">
      <c r="C1252" t="s">
        <v>852</v>
      </c>
      <c r="D1252" t="s">
        <v>457</v>
      </c>
      <c r="E1252">
        <v>9800</v>
      </c>
    </row>
    <row r="1253" spans="3:5" x14ac:dyDescent="0.4">
      <c r="C1253" t="s">
        <v>852</v>
      </c>
      <c r="D1253" t="s">
        <v>458</v>
      </c>
      <c r="E1253">
        <v>31000</v>
      </c>
    </row>
    <row r="1254" spans="3:5" x14ac:dyDescent="0.4">
      <c r="C1254" t="s">
        <v>852</v>
      </c>
      <c r="D1254" t="s">
        <v>459</v>
      </c>
      <c r="E1254">
        <v>21600</v>
      </c>
    </row>
    <row r="1255" spans="3:5" x14ac:dyDescent="0.4">
      <c r="C1255" t="s">
        <v>852</v>
      </c>
      <c r="D1255" t="s">
        <v>460</v>
      </c>
      <c r="E1255">
        <v>3000</v>
      </c>
    </row>
    <row r="1256" spans="3:5" x14ac:dyDescent="0.4">
      <c r="C1256" t="s">
        <v>852</v>
      </c>
      <c r="D1256" t="s">
        <v>461</v>
      </c>
      <c r="E1256">
        <v>700</v>
      </c>
    </row>
    <row r="1257" spans="3:5" x14ac:dyDescent="0.4">
      <c r="C1257" t="s">
        <v>852</v>
      </c>
      <c r="D1257" t="s">
        <v>462</v>
      </c>
      <c r="E1257">
        <v>1500</v>
      </c>
    </row>
    <row r="1258" spans="3:5" x14ac:dyDescent="0.4">
      <c r="C1258" t="s">
        <v>852</v>
      </c>
      <c r="D1258" t="s">
        <v>463</v>
      </c>
      <c r="E1258">
        <v>1400</v>
      </c>
    </row>
    <row r="1259" spans="3:5" x14ac:dyDescent="0.4">
      <c r="C1259" t="s">
        <v>852</v>
      </c>
      <c r="D1259" t="s">
        <v>464</v>
      </c>
      <c r="E1259">
        <v>12600</v>
      </c>
    </row>
    <row r="1260" spans="3:5" x14ac:dyDescent="0.4">
      <c r="C1260" t="s">
        <v>852</v>
      </c>
      <c r="D1260" t="s">
        <v>465</v>
      </c>
      <c r="E1260">
        <v>2400</v>
      </c>
    </row>
    <row r="1261" spans="3:5" x14ac:dyDescent="0.4">
      <c r="C1261" t="s">
        <v>852</v>
      </c>
      <c r="D1261" t="s">
        <v>466</v>
      </c>
      <c r="E1261">
        <v>4400</v>
      </c>
    </row>
    <row r="1262" spans="3:5" x14ac:dyDescent="0.4">
      <c r="C1262" t="s">
        <v>852</v>
      </c>
      <c r="D1262" t="s">
        <v>467</v>
      </c>
      <c r="E1262">
        <v>7600</v>
      </c>
    </row>
    <row r="1263" spans="3:5" x14ac:dyDescent="0.4">
      <c r="C1263" t="s">
        <v>852</v>
      </c>
      <c r="D1263" t="s">
        <v>468</v>
      </c>
      <c r="E1263">
        <v>2700</v>
      </c>
    </row>
    <row r="1264" spans="3:5" x14ac:dyDescent="0.4">
      <c r="C1264" t="s">
        <v>852</v>
      </c>
      <c r="D1264" t="s">
        <v>469</v>
      </c>
      <c r="E1264">
        <v>3300</v>
      </c>
    </row>
    <row r="1265" spans="3:5" x14ac:dyDescent="0.4">
      <c r="C1265" t="s">
        <v>852</v>
      </c>
      <c r="D1265" t="s">
        <v>470</v>
      </c>
      <c r="E1265">
        <v>2700</v>
      </c>
    </row>
    <row r="1266" spans="3:5" x14ac:dyDescent="0.4">
      <c r="C1266" t="s">
        <v>852</v>
      </c>
      <c r="D1266" t="s">
        <v>471</v>
      </c>
      <c r="E1266">
        <v>7500</v>
      </c>
    </row>
    <row r="1267" spans="3:5" x14ac:dyDescent="0.4">
      <c r="C1267" t="s">
        <v>852</v>
      </c>
      <c r="D1267" t="s">
        <v>472</v>
      </c>
      <c r="E1267">
        <v>5000</v>
      </c>
    </row>
    <row r="1268" spans="3:5" x14ac:dyDescent="0.4">
      <c r="C1268" t="s">
        <v>852</v>
      </c>
      <c r="D1268" t="s">
        <v>473</v>
      </c>
      <c r="E1268">
        <v>500</v>
      </c>
    </row>
    <row r="1269" spans="3:5" x14ac:dyDescent="0.4">
      <c r="C1269" t="s">
        <v>852</v>
      </c>
      <c r="D1269" t="s">
        <v>474</v>
      </c>
      <c r="E1269">
        <v>1600</v>
      </c>
    </row>
    <row r="1270" spans="3:5" x14ac:dyDescent="0.4">
      <c r="C1270" t="s">
        <v>852</v>
      </c>
      <c r="D1270" t="s">
        <v>475</v>
      </c>
      <c r="E1270">
        <v>2900</v>
      </c>
    </row>
    <row r="1271" spans="3:5" x14ac:dyDescent="0.4">
      <c r="C1271" t="s">
        <v>852</v>
      </c>
      <c r="D1271" t="s">
        <v>476</v>
      </c>
      <c r="E1271">
        <v>500</v>
      </c>
    </row>
    <row r="1272" spans="3:5" x14ac:dyDescent="0.4">
      <c r="C1272" t="s">
        <v>852</v>
      </c>
      <c r="D1272" t="s">
        <v>477</v>
      </c>
      <c r="E1272">
        <v>100</v>
      </c>
    </row>
    <row r="1273" spans="3:5" x14ac:dyDescent="0.4">
      <c r="C1273" t="s">
        <v>852</v>
      </c>
      <c r="D1273" t="s">
        <v>478</v>
      </c>
      <c r="E1273">
        <v>1800</v>
      </c>
    </row>
    <row r="1274" spans="3:5" x14ac:dyDescent="0.4">
      <c r="C1274" t="s">
        <v>852</v>
      </c>
      <c r="D1274" t="s">
        <v>479</v>
      </c>
      <c r="E1274">
        <v>7500</v>
      </c>
    </row>
    <row r="1275" spans="3:5" x14ac:dyDescent="0.4">
      <c r="C1275" t="s">
        <v>852</v>
      </c>
      <c r="D1275" t="s">
        <v>480</v>
      </c>
      <c r="E1275">
        <v>100</v>
      </c>
    </row>
    <row r="1276" spans="3:5" x14ac:dyDescent="0.4">
      <c r="C1276" t="s">
        <v>852</v>
      </c>
      <c r="D1276" t="s">
        <v>481</v>
      </c>
      <c r="E1276">
        <v>3400</v>
      </c>
    </row>
    <row r="1277" spans="3:5" x14ac:dyDescent="0.4">
      <c r="C1277" t="s">
        <v>852</v>
      </c>
      <c r="D1277" t="s">
        <v>482</v>
      </c>
      <c r="E1277">
        <v>1900</v>
      </c>
    </row>
    <row r="1278" spans="3:5" x14ac:dyDescent="0.4">
      <c r="C1278" t="s">
        <v>852</v>
      </c>
      <c r="D1278" t="s">
        <v>483</v>
      </c>
      <c r="E1278">
        <v>500</v>
      </c>
    </row>
    <row r="1279" spans="3:5" x14ac:dyDescent="0.4">
      <c r="C1279" t="s">
        <v>852</v>
      </c>
      <c r="D1279" t="s">
        <v>484</v>
      </c>
      <c r="E1279">
        <v>0</v>
      </c>
    </row>
    <row r="1280" spans="3:5" x14ac:dyDescent="0.4">
      <c r="C1280" t="s">
        <v>852</v>
      </c>
      <c r="D1280" t="s">
        <v>485</v>
      </c>
      <c r="E1280">
        <v>6300</v>
      </c>
    </row>
    <row r="1281" spans="3:5" x14ac:dyDescent="0.4">
      <c r="C1281" t="s">
        <v>852</v>
      </c>
      <c r="D1281" t="s">
        <v>486</v>
      </c>
      <c r="E1281">
        <v>3800</v>
      </c>
    </row>
    <row r="1282" spans="3:5" x14ac:dyDescent="0.4">
      <c r="C1282" t="s">
        <v>852</v>
      </c>
      <c r="D1282" t="s">
        <v>487</v>
      </c>
      <c r="E1282">
        <v>5400</v>
      </c>
    </row>
    <row r="1283" spans="3:5" x14ac:dyDescent="0.4">
      <c r="C1283" t="s">
        <v>852</v>
      </c>
      <c r="D1283" t="s">
        <v>488</v>
      </c>
      <c r="E1283">
        <v>1700</v>
      </c>
    </row>
    <row r="1284" spans="3:5" x14ac:dyDescent="0.4">
      <c r="C1284" t="s">
        <v>852</v>
      </c>
      <c r="D1284" t="s">
        <v>489</v>
      </c>
      <c r="E1284">
        <v>800</v>
      </c>
    </row>
    <row r="1285" spans="3:5" x14ac:dyDescent="0.4">
      <c r="C1285" t="s">
        <v>852</v>
      </c>
      <c r="D1285" t="s">
        <v>490</v>
      </c>
      <c r="E1285">
        <v>1600</v>
      </c>
    </row>
    <row r="1286" spans="3:5" x14ac:dyDescent="0.4">
      <c r="C1286" t="s">
        <v>852</v>
      </c>
      <c r="D1286" t="s">
        <v>491</v>
      </c>
      <c r="E1286">
        <v>2500</v>
      </c>
    </row>
    <row r="1287" spans="3:5" x14ac:dyDescent="0.4">
      <c r="C1287" t="s">
        <v>852</v>
      </c>
      <c r="D1287" t="s">
        <v>492</v>
      </c>
      <c r="E1287">
        <v>4300</v>
      </c>
    </row>
    <row r="1288" spans="3:5" x14ac:dyDescent="0.4">
      <c r="C1288" t="s">
        <v>852</v>
      </c>
      <c r="D1288" t="s">
        <v>493</v>
      </c>
      <c r="E1288">
        <v>400</v>
      </c>
    </row>
    <row r="1289" spans="3:5" x14ac:dyDescent="0.4">
      <c r="C1289" t="s">
        <v>852</v>
      </c>
      <c r="D1289" t="s">
        <v>494</v>
      </c>
      <c r="E1289">
        <v>3300</v>
      </c>
    </row>
    <row r="1290" spans="3:5" x14ac:dyDescent="0.4">
      <c r="C1290" t="s">
        <v>852</v>
      </c>
      <c r="D1290" t="s">
        <v>495</v>
      </c>
      <c r="E1290">
        <v>1100</v>
      </c>
    </row>
    <row r="1291" spans="3:5" x14ac:dyDescent="0.4">
      <c r="C1291" t="s">
        <v>852</v>
      </c>
      <c r="D1291" t="s">
        <v>496</v>
      </c>
      <c r="E1291">
        <v>4900</v>
      </c>
    </row>
    <row r="1292" spans="3:5" x14ac:dyDescent="0.4">
      <c r="C1292" t="s">
        <v>852</v>
      </c>
      <c r="D1292" t="s">
        <v>497</v>
      </c>
      <c r="E1292">
        <v>200</v>
      </c>
    </row>
    <row r="1293" spans="3:5" x14ac:dyDescent="0.4">
      <c r="C1293" t="s">
        <v>852</v>
      </c>
      <c r="D1293" t="s">
        <v>498</v>
      </c>
      <c r="E1293">
        <v>2300</v>
      </c>
    </row>
    <row r="1294" spans="3:5" x14ac:dyDescent="0.4">
      <c r="C1294" t="s">
        <v>852</v>
      </c>
      <c r="D1294" t="s">
        <v>499</v>
      </c>
      <c r="E1294">
        <v>400</v>
      </c>
    </row>
    <row r="1295" spans="3:5" x14ac:dyDescent="0.4">
      <c r="C1295" t="s">
        <v>852</v>
      </c>
      <c r="D1295" t="s">
        <v>500</v>
      </c>
      <c r="E1295">
        <v>18000</v>
      </c>
    </row>
    <row r="1296" spans="3:5" x14ac:dyDescent="0.4">
      <c r="C1296" t="s">
        <v>852</v>
      </c>
      <c r="D1296" t="s">
        <v>501</v>
      </c>
      <c r="E1296">
        <v>5200</v>
      </c>
    </row>
    <row r="1297" spans="3:5" x14ac:dyDescent="0.4">
      <c r="C1297" t="s">
        <v>852</v>
      </c>
      <c r="D1297" t="s">
        <v>502</v>
      </c>
      <c r="E1297">
        <v>1900</v>
      </c>
    </row>
    <row r="1298" spans="3:5" x14ac:dyDescent="0.4">
      <c r="C1298" t="s">
        <v>852</v>
      </c>
      <c r="D1298" t="s">
        <v>503</v>
      </c>
      <c r="E1298">
        <v>1300</v>
      </c>
    </row>
    <row r="1299" spans="3:5" x14ac:dyDescent="0.4">
      <c r="C1299" t="s">
        <v>852</v>
      </c>
      <c r="D1299" t="s">
        <v>504</v>
      </c>
      <c r="E1299">
        <v>0</v>
      </c>
    </row>
    <row r="1300" spans="3:5" x14ac:dyDescent="0.4">
      <c r="C1300" t="s">
        <v>852</v>
      </c>
      <c r="D1300" t="s">
        <v>505</v>
      </c>
      <c r="E1300">
        <v>5000</v>
      </c>
    </row>
    <row r="1301" spans="3:5" x14ac:dyDescent="0.4">
      <c r="C1301" t="s">
        <v>852</v>
      </c>
      <c r="D1301" t="s">
        <v>688</v>
      </c>
      <c r="E1301">
        <v>3400</v>
      </c>
    </row>
    <row r="1302" spans="3:5" x14ac:dyDescent="0.4">
      <c r="C1302" t="s">
        <v>852</v>
      </c>
      <c r="D1302" t="s">
        <v>689</v>
      </c>
      <c r="E1302">
        <v>5600</v>
      </c>
    </row>
    <row r="1303" spans="3:5" x14ac:dyDescent="0.4">
      <c r="C1303" t="s">
        <v>852</v>
      </c>
      <c r="D1303" t="s">
        <v>690</v>
      </c>
      <c r="E1303">
        <v>1400</v>
      </c>
    </row>
    <row r="1304" spans="3:5" x14ac:dyDescent="0.4">
      <c r="C1304" t="s">
        <v>852</v>
      </c>
      <c r="D1304" t="s">
        <v>691</v>
      </c>
      <c r="E1304">
        <v>5000</v>
      </c>
    </row>
    <row r="1305" spans="3:5" x14ac:dyDescent="0.4">
      <c r="C1305" t="s">
        <v>852</v>
      </c>
      <c r="D1305" t="s">
        <v>692</v>
      </c>
      <c r="E1305">
        <v>5600</v>
      </c>
    </row>
    <row r="1306" spans="3:5" x14ac:dyDescent="0.4">
      <c r="C1306" t="s">
        <v>852</v>
      </c>
      <c r="D1306" t="s">
        <v>693</v>
      </c>
      <c r="E1306">
        <v>900</v>
      </c>
    </row>
    <row r="1307" spans="3:5" x14ac:dyDescent="0.4">
      <c r="C1307" t="s">
        <v>852</v>
      </c>
      <c r="D1307" t="s">
        <v>694</v>
      </c>
      <c r="E1307">
        <v>4100</v>
      </c>
    </row>
    <row r="1308" spans="3:5" x14ac:dyDescent="0.4">
      <c r="C1308" t="s">
        <v>852</v>
      </c>
      <c r="D1308" t="s">
        <v>695</v>
      </c>
      <c r="E1308">
        <v>1000</v>
      </c>
    </row>
    <row r="1309" spans="3:5" x14ac:dyDescent="0.4">
      <c r="C1309" t="s">
        <v>852</v>
      </c>
      <c r="D1309" t="s">
        <v>696</v>
      </c>
      <c r="E1309">
        <v>1900</v>
      </c>
    </row>
    <row r="1310" spans="3:5" x14ac:dyDescent="0.4">
      <c r="C1310" t="s">
        <v>852</v>
      </c>
      <c r="D1310" t="s">
        <v>697</v>
      </c>
      <c r="E1310">
        <v>800</v>
      </c>
    </row>
    <row r="1311" spans="3:5" x14ac:dyDescent="0.4">
      <c r="C1311" t="s">
        <v>852</v>
      </c>
      <c r="D1311" t="s">
        <v>698</v>
      </c>
      <c r="E1311">
        <v>12900</v>
      </c>
    </row>
    <row r="1312" spans="3:5" x14ac:dyDescent="0.4">
      <c r="C1312" t="s">
        <v>852</v>
      </c>
      <c r="D1312" t="s">
        <v>699</v>
      </c>
      <c r="E1312">
        <v>2200</v>
      </c>
    </row>
    <row r="1313" spans="3:5" x14ac:dyDescent="0.4">
      <c r="C1313" t="s">
        <v>852</v>
      </c>
      <c r="D1313" t="s">
        <v>700</v>
      </c>
      <c r="E1313">
        <v>12600</v>
      </c>
    </row>
    <row r="1314" spans="3:5" x14ac:dyDescent="0.4">
      <c r="C1314" t="s">
        <v>852</v>
      </c>
      <c r="D1314" t="s">
        <v>701</v>
      </c>
      <c r="E1314">
        <v>1400</v>
      </c>
    </row>
    <row r="1315" spans="3:5" x14ac:dyDescent="0.4">
      <c r="C1315" t="s">
        <v>852</v>
      </c>
      <c r="D1315" t="s">
        <v>702</v>
      </c>
      <c r="E1315">
        <v>10900</v>
      </c>
    </row>
    <row r="1316" spans="3:5" x14ac:dyDescent="0.4">
      <c r="C1316" t="s">
        <v>852</v>
      </c>
      <c r="D1316" t="s">
        <v>703</v>
      </c>
      <c r="E1316">
        <v>3000</v>
      </c>
    </row>
    <row r="1317" spans="3:5" x14ac:dyDescent="0.4">
      <c r="C1317" t="s">
        <v>852</v>
      </c>
      <c r="D1317" t="s">
        <v>704</v>
      </c>
      <c r="E1317">
        <v>3400</v>
      </c>
    </row>
    <row r="1318" spans="3:5" x14ac:dyDescent="0.4">
      <c r="C1318" t="s">
        <v>852</v>
      </c>
      <c r="D1318" t="s">
        <v>705</v>
      </c>
      <c r="E1318">
        <v>2600</v>
      </c>
    </row>
    <row r="1319" spans="3:5" x14ac:dyDescent="0.4">
      <c r="C1319" t="s">
        <v>852</v>
      </c>
      <c r="D1319" t="s">
        <v>706</v>
      </c>
      <c r="E1319">
        <v>1400</v>
      </c>
    </row>
    <row r="1320" spans="3:5" x14ac:dyDescent="0.4">
      <c r="C1320" t="s">
        <v>852</v>
      </c>
      <c r="D1320" t="s">
        <v>707</v>
      </c>
      <c r="E1320">
        <v>6700</v>
      </c>
    </row>
    <row r="1321" spans="3:5" x14ac:dyDescent="0.4">
      <c r="C1321" t="s">
        <v>852</v>
      </c>
      <c r="D1321" t="s">
        <v>708</v>
      </c>
      <c r="E1321">
        <v>2000</v>
      </c>
    </row>
    <row r="1322" spans="3:5" x14ac:dyDescent="0.4">
      <c r="C1322" t="s">
        <v>852</v>
      </c>
      <c r="D1322" t="s">
        <v>709</v>
      </c>
      <c r="E1322">
        <v>7100</v>
      </c>
    </row>
    <row r="1323" spans="3:5" x14ac:dyDescent="0.4">
      <c r="C1323" t="s">
        <v>852</v>
      </c>
      <c r="D1323" t="s">
        <v>710</v>
      </c>
      <c r="E1323">
        <v>16000</v>
      </c>
    </row>
    <row r="1324" spans="3:5" x14ac:dyDescent="0.4">
      <c r="C1324" t="s">
        <v>852</v>
      </c>
      <c r="D1324" t="s">
        <v>711</v>
      </c>
      <c r="E1324">
        <v>3300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69400</v>
      </c>
    </row>
    <row r="1331" spans="3:5" x14ac:dyDescent="0.4">
      <c r="C1331" t="s">
        <v>853</v>
      </c>
      <c r="D1331" t="s">
        <v>506</v>
      </c>
      <c r="E1331">
        <v>64500</v>
      </c>
    </row>
    <row r="1332" spans="3:5" x14ac:dyDescent="0.4">
      <c r="C1332" t="s">
        <v>853</v>
      </c>
      <c r="D1332" t="s">
        <v>507</v>
      </c>
      <c r="E1332">
        <v>15200</v>
      </c>
    </row>
    <row r="1333" spans="3:5" x14ac:dyDescent="0.4">
      <c r="C1333" t="s">
        <v>853</v>
      </c>
      <c r="D1333" t="s">
        <v>508</v>
      </c>
      <c r="E1333">
        <v>2600</v>
      </c>
    </row>
    <row r="1334" spans="3:5" x14ac:dyDescent="0.4">
      <c r="C1334" t="s">
        <v>853</v>
      </c>
      <c r="D1334" t="s">
        <v>509</v>
      </c>
      <c r="E1334">
        <v>6500</v>
      </c>
    </row>
    <row r="1335" spans="3:5" x14ac:dyDescent="0.4">
      <c r="C1335" t="s">
        <v>853</v>
      </c>
      <c r="D1335" t="s">
        <v>510</v>
      </c>
      <c r="E1335">
        <v>5000</v>
      </c>
    </row>
    <row r="1336" spans="3:5" x14ac:dyDescent="0.4">
      <c r="C1336" t="s">
        <v>853</v>
      </c>
      <c r="D1336" t="s">
        <v>511</v>
      </c>
      <c r="E1336">
        <v>4100</v>
      </c>
    </row>
    <row r="1337" spans="3:5" x14ac:dyDescent="0.4">
      <c r="C1337" t="s">
        <v>853</v>
      </c>
      <c r="D1337" t="s">
        <v>512</v>
      </c>
      <c r="E1337">
        <v>7700</v>
      </c>
    </row>
    <row r="1338" spans="3:5" x14ac:dyDescent="0.4">
      <c r="C1338" t="s">
        <v>853</v>
      </c>
      <c r="D1338" t="s">
        <v>513</v>
      </c>
      <c r="E1338">
        <v>6800</v>
      </c>
    </row>
    <row r="1339" spans="3:5" x14ac:dyDescent="0.4">
      <c r="C1339" t="s">
        <v>853</v>
      </c>
      <c r="D1339" t="s">
        <v>514</v>
      </c>
      <c r="E1339">
        <v>1900</v>
      </c>
    </row>
    <row r="1340" spans="3:5" x14ac:dyDescent="0.4">
      <c r="C1340" t="s">
        <v>853</v>
      </c>
      <c r="D1340" t="s">
        <v>515</v>
      </c>
      <c r="E1340">
        <v>4400</v>
      </c>
    </row>
    <row r="1341" spans="3:5" x14ac:dyDescent="0.4">
      <c r="C1341" t="s">
        <v>853</v>
      </c>
      <c r="D1341" t="s">
        <v>516</v>
      </c>
      <c r="E1341">
        <v>100</v>
      </c>
    </row>
    <row r="1342" spans="3:5" x14ac:dyDescent="0.4">
      <c r="C1342" t="s">
        <v>853</v>
      </c>
      <c r="D1342" t="s">
        <v>517</v>
      </c>
      <c r="E1342">
        <v>15600</v>
      </c>
    </row>
    <row r="1343" spans="3:5" x14ac:dyDescent="0.4">
      <c r="C1343" t="s">
        <v>853</v>
      </c>
      <c r="D1343" t="s">
        <v>518</v>
      </c>
      <c r="E1343">
        <v>2500</v>
      </c>
    </row>
    <row r="1344" spans="3:5" x14ac:dyDescent="0.4">
      <c r="C1344" t="s">
        <v>853</v>
      </c>
      <c r="D1344" t="s">
        <v>519</v>
      </c>
      <c r="E1344">
        <v>12700</v>
      </c>
    </row>
    <row r="1345" spans="3:5" x14ac:dyDescent="0.4">
      <c r="C1345" t="s">
        <v>853</v>
      </c>
      <c r="D1345" t="s">
        <v>520</v>
      </c>
      <c r="E1345">
        <v>8900</v>
      </c>
    </row>
    <row r="1346" spans="3:5" x14ac:dyDescent="0.4">
      <c r="C1346" t="s">
        <v>853</v>
      </c>
      <c r="D1346" t="s">
        <v>521</v>
      </c>
      <c r="E1346">
        <v>1600</v>
      </c>
    </row>
    <row r="1347" spans="3:5" x14ac:dyDescent="0.4">
      <c r="C1347" t="s">
        <v>853</v>
      </c>
      <c r="D1347" t="s">
        <v>522</v>
      </c>
      <c r="E1347">
        <v>1400</v>
      </c>
    </row>
    <row r="1348" spans="3:5" x14ac:dyDescent="0.4">
      <c r="C1348" t="s">
        <v>853</v>
      </c>
      <c r="D1348" t="s">
        <v>523</v>
      </c>
      <c r="E1348">
        <v>400</v>
      </c>
    </row>
    <row r="1349" spans="3:5" x14ac:dyDescent="0.4">
      <c r="C1349" t="s">
        <v>853</v>
      </c>
      <c r="D1349" t="s">
        <v>524</v>
      </c>
      <c r="E1349">
        <v>1800</v>
      </c>
    </row>
    <row r="1350" spans="3:5" x14ac:dyDescent="0.4">
      <c r="C1350" t="s">
        <v>853</v>
      </c>
      <c r="D1350" t="s">
        <v>525</v>
      </c>
      <c r="E1350">
        <v>700</v>
      </c>
    </row>
    <row r="1351" spans="3:5" x14ac:dyDescent="0.4">
      <c r="C1351" t="s">
        <v>853</v>
      </c>
      <c r="D1351" t="s">
        <v>526</v>
      </c>
      <c r="E1351">
        <v>700</v>
      </c>
    </row>
    <row r="1352" spans="3:5" x14ac:dyDescent="0.4">
      <c r="C1352" t="s">
        <v>853</v>
      </c>
      <c r="D1352" t="s">
        <v>527</v>
      </c>
      <c r="E1352">
        <v>3200</v>
      </c>
    </row>
    <row r="1353" spans="3:5" x14ac:dyDescent="0.4">
      <c r="C1353" t="s">
        <v>853</v>
      </c>
      <c r="D1353" t="s">
        <v>528</v>
      </c>
      <c r="E1353">
        <v>9000</v>
      </c>
    </row>
    <row r="1354" spans="3:5" x14ac:dyDescent="0.4">
      <c r="C1354" t="s">
        <v>853</v>
      </c>
      <c r="D1354" t="s">
        <v>529</v>
      </c>
      <c r="E1354">
        <v>1500</v>
      </c>
    </row>
    <row r="1355" spans="3:5" x14ac:dyDescent="0.4">
      <c r="C1355" t="s">
        <v>853</v>
      </c>
      <c r="D1355" t="s">
        <v>530</v>
      </c>
      <c r="E1355">
        <v>800</v>
      </c>
    </row>
    <row r="1356" spans="3:5" x14ac:dyDescent="0.4">
      <c r="C1356" t="s">
        <v>853</v>
      </c>
      <c r="D1356" t="s">
        <v>531</v>
      </c>
      <c r="E1356">
        <v>2700</v>
      </c>
    </row>
    <row r="1357" spans="3:5" x14ac:dyDescent="0.4">
      <c r="C1357" t="s">
        <v>853</v>
      </c>
      <c r="D1357" t="s">
        <v>532</v>
      </c>
      <c r="E1357">
        <v>1600</v>
      </c>
    </row>
    <row r="1358" spans="3:5" x14ac:dyDescent="0.4">
      <c r="C1358" t="s">
        <v>853</v>
      </c>
      <c r="D1358" t="s">
        <v>533</v>
      </c>
      <c r="E1358">
        <v>6100</v>
      </c>
    </row>
    <row r="1359" spans="3:5" x14ac:dyDescent="0.4">
      <c r="C1359" t="s">
        <v>853</v>
      </c>
      <c r="D1359" t="s">
        <v>534</v>
      </c>
      <c r="E1359">
        <v>100</v>
      </c>
    </row>
    <row r="1360" spans="3:5" x14ac:dyDescent="0.4">
      <c r="C1360" t="s">
        <v>853</v>
      </c>
      <c r="D1360" t="s">
        <v>535</v>
      </c>
      <c r="E1360">
        <v>2200</v>
      </c>
    </row>
    <row r="1361" spans="3:5" x14ac:dyDescent="0.4">
      <c r="C1361" t="s">
        <v>853</v>
      </c>
      <c r="D1361" t="s">
        <v>536</v>
      </c>
      <c r="E1361">
        <v>1200</v>
      </c>
    </row>
    <row r="1362" spans="3:5" x14ac:dyDescent="0.4">
      <c r="C1362" t="s">
        <v>853</v>
      </c>
      <c r="D1362" t="s">
        <v>537</v>
      </c>
      <c r="E1362">
        <v>3400</v>
      </c>
    </row>
    <row r="1363" spans="3:5" x14ac:dyDescent="0.4">
      <c r="C1363" t="s">
        <v>853</v>
      </c>
      <c r="D1363" t="s">
        <v>538</v>
      </c>
      <c r="E1363">
        <v>4100</v>
      </c>
    </row>
    <row r="1364" spans="3:5" x14ac:dyDescent="0.4">
      <c r="C1364" t="s">
        <v>853</v>
      </c>
      <c r="D1364" t="s">
        <v>539</v>
      </c>
      <c r="E1364">
        <v>800</v>
      </c>
    </row>
    <row r="1365" spans="3:5" x14ac:dyDescent="0.4">
      <c r="C1365" t="s">
        <v>853</v>
      </c>
      <c r="D1365" t="s">
        <v>540</v>
      </c>
      <c r="E1365">
        <v>1500</v>
      </c>
    </row>
    <row r="1366" spans="3:5" x14ac:dyDescent="0.4">
      <c r="C1366" t="s">
        <v>853</v>
      </c>
      <c r="D1366" t="s">
        <v>541</v>
      </c>
      <c r="E1366">
        <v>100</v>
      </c>
    </row>
    <row r="1367" spans="3:5" x14ac:dyDescent="0.4">
      <c r="C1367" t="s">
        <v>853</v>
      </c>
      <c r="D1367" t="s">
        <v>542</v>
      </c>
      <c r="E1367">
        <v>200</v>
      </c>
    </row>
    <row r="1368" spans="3:5" x14ac:dyDescent="0.4">
      <c r="C1368" t="s">
        <v>853</v>
      </c>
      <c r="D1368" t="s">
        <v>543</v>
      </c>
      <c r="E1368">
        <v>6100</v>
      </c>
    </row>
    <row r="1369" spans="3:5" x14ac:dyDescent="0.4">
      <c r="C1369" t="s">
        <v>853</v>
      </c>
      <c r="D1369" t="s">
        <v>544</v>
      </c>
      <c r="E1369">
        <v>300</v>
      </c>
    </row>
    <row r="1370" spans="3:5" x14ac:dyDescent="0.4">
      <c r="C1370" t="s">
        <v>853</v>
      </c>
      <c r="D1370" t="s">
        <v>545</v>
      </c>
      <c r="E1370">
        <v>800</v>
      </c>
    </row>
    <row r="1371" spans="3:5" x14ac:dyDescent="0.4">
      <c r="C1371" t="s">
        <v>853</v>
      </c>
      <c r="D1371" t="s">
        <v>546</v>
      </c>
      <c r="E1371">
        <v>600</v>
      </c>
    </row>
    <row r="1372" spans="3:5" x14ac:dyDescent="0.4">
      <c r="C1372" t="s">
        <v>853</v>
      </c>
      <c r="D1372" t="s">
        <v>547</v>
      </c>
      <c r="E1372">
        <v>2700</v>
      </c>
    </row>
    <row r="1373" spans="3:5" x14ac:dyDescent="0.4">
      <c r="C1373" t="s">
        <v>853</v>
      </c>
      <c r="D1373" t="s">
        <v>548</v>
      </c>
      <c r="E1373">
        <v>6600</v>
      </c>
    </row>
    <row r="1374" spans="3:5" x14ac:dyDescent="0.4">
      <c r="C1374" t="s">
        <v>853</v>
      </c>
      <c r="D1374" t="s">
        <v>549</v>
      </c>
      <c r="E1374">
        <v>8000</v>
      </c>
    </row>
    <row r="1375" spans="3:5" x14ac:dyDescent="0.4">
      <c r="C1375" t="s">
        <v>853</v>
      </c>
      <c r="D1375" t="s">
        <v>550</v>
      </c>
      <c r="E1375">
        <v>400</v>
      </c>
    </row>
    <row r="1376" spans="3:5" x14ac:dyDescent="0.4">
      <c r="C1376" t="s">
        <v>853</v>
      </c>
      <c r="D1376" t="s">
        <v>551</v>
      </c>
      <c r="E1376">
        <v>400</v>
      </c>
    </row>
    <row r="1377" spans="3:5" x14ac:dyDescent="0.4">
      <c r="C1377" t="s">
        <v>853</v>
      </c>
      <c r="D1377" t="s">
        <v>552</v>
      </c>
      <c r="E1377">
        <v>1700</v>
      </c>
    </row>
    <row r="1378" spans="3:5" x14ac:dyDescent="0.4">
      <c r="C1378" t="s">
        <v>853</v>
      </c>
      <c r="D1378" t="s">
        <v>553</v>
      </c>
      <c r="E1378">
        <v>100</v>
      </c>
    </row>
    <row r="1379" spans="3:5" x14ac:dyDescent="0.4">
      <c r="C1379" t="s">
        <v>853</v>
      </c>
      <c r="D1379" t="s">
        <v>554</v>
      </c>
      <c r="E1379">
        <v>3800</v>
      </c>
    </row>
    <row r="1380" spans="3:5" x14ac:dyDescent="0.4">
      <c r="C1380" t="s">
        <v>853</v>
      </c>
      <c r="D1380" t="s">
        <v>555</v>
      </c>
      <c r="E1380">
        <v>300</v>
      </c>
    </row>
    <row r="1381" spans="3:5" x14ac:dyDescent="0.4">
      <c r="C1381" t="s">
        <v>853</v>
      </c>
      <c r="D1381" t="s">
        <v>556</v>
      </c>
      <c r="E1381">
        <v>0</v>
      </c>
    </row>
    <row r="1382" spans="3:5" x14ac:dyDescent="0.4">
      <c r="C1382" t="s">
        <v>853</v>
      </c>
      <c r="D1382" t="s">
        <v>557</v>
      </c>
      <c r="E1382">
        <v>900</v>
      </c>
    </row>
    <row r="1383" spans="3:5" x14ac:dyDescent="0.4">
      <c r="C1383" t="s">
        <v>853</v>
      </c>
      <c r="D1383" t="s">
        <v>558</v>
      </c>
      <c r="E1383">
        <v>12200</v>
      </c>
    </row>
    <row r="1384" spans="3:5" x14ac:dyDescent="0.4">
      <c r="C1384" t="s">
        <v>853</v>
      </c>
      <c r="D1384" t="s">
        <v>559</v>
      </c>
      <c r="E1384">
        <v>500</v>
      </c>
    </row>
    <row r="1385" spans="3:5" x14ac:dyDescent="0.4">
      <c r="C1385" t="s">
        <v>853</v>
      </c>
      <c r="D1385" t="s">
        <v>560</v>
      </c>
      <c r="E1385">
        <v>600</v>
      </c>
    </row>
    <row r="1386" spans="3:5" x14ac:dyDescent="0.4">
      <c r="C1386" t="s">
        <v>853</v>
      </c>
      <c r="D1386" t="s">
        <v>561</v>
      </c>
      <c r="E1386">
        <v>2100</v>
      </c>
    </row>
    <row r="1387" spans="3:5" x14ac:dyDescent="0.4">
      <c r="C1387" t="s">
        <v>853</v>
      </c>
      <c r="D1387" t="s">
        <v>562</v>
      </c>
      <c r="E1387">
        <v>0</v>
      </c>
    </row>
    <row r="1388" spans="3:5" x14ac:dyDescent="0.4">
      <c r="C1388" t="s">
        <v>853</v>
      </c>
      <c r="D1388" t="s">
        <v>563</v>
      </c>
      <c r="E1388">
        <v>0</v>
      </c>
    </row>
    <row r="1389" spans="3:5" x14ac:dyDescent="0.4">
      <c r="C1389" t="s">
        <v>853</v>
      </c>
      <c r="D1389" t="s">
        <v>564</v>
      </c>
      <c r="E1389">
        <v>1500</v>
      </c>
    </row>
    <row r="1390" spans="3:5" x14ac:dyDescent="0.4">
      <c r="C1390" t="s">
        <v>853</v>
      </c>
      <c r="D1390" t="s">
        <v>565</v>
      </c>
      <c r="E1390">
        <v>0</v>
      </c>
    </row>
    <row r="1391" spans="3:5" x14ac:dyDescent="0.4">
      <c r="C1391" t="s">
        <v>853</v>
      </c>
      <c r="D1391" t="s">
        <v>566</v>
      </c>
      <c r="E1391">
        <v>900</v>
      </c>
    </row>
    <row r="1392" spans="3:5" x14ac:dyDescent="0.4">
      <c r="C1392" t="s">
        <v>853</v>
      </c>
      <c r="D1392" t="s">
        <v>567</v>
      </c>
      <c r="E1392">
        <v>1200</v>
      </c>
    </row>
    <row r="1393" spans="3:5" x14ac:dyDescent="0.4">
      <c r="C1393" t="s">
        <v>853</v>
      </c>
      <c r="D1393" t="s">
        <v>568</v>
      </c>
      <c r="E1393">
        <v>3800</v>
      </c>
    </row>
    <row r="1394" spans="3:5" x14ac:dyDescent="0.4">
      <c r="C1394" t="s">
        <v>853</v>
      </c>
      <c r="D1394" t="s">
        <v>569</v>
      </c>
      <c r="E1394">
        <v>100</v>
      </c>
    </row>
    <row r="1395" spans="3:5" x14ac:dyDescent="0.4">
      <c r="C1395" t="s">
        <v>853</v>
      </c>
      <c r="D1395" t="s">
        <v>570</v>
      </c>
      <c r="E1395">
        <v>400</v>
      </c>
    </row>
    <row r="1396" spans="3:5" x14ac:dyDescent="0.4">
      <c r="C1396" t="s">
        <v>853</v>
      </c>
      <c r="D1396" t="s">
        <v>571</v>
      </c>
      <c r="E1396">
        <v>500</v>
      </c>
    </row>
    <row r="1397" spans="3:5" x14ac:dyDescent="0.4">
      <c r="C1397" t="s">
        <v>853</v>
      </c>
      <c r="D1397" t="s">
        <v>572</v>
      </c>
      <c r="E1397">
        <v>800</v>
      </c>
    </row>
    <row r="1398" spans="3:5" x14ac:dyDescent="0.4">
      <c r="C1398" t="s">
        <v>853</v>
      </c>
      <c r="D1398" t="s">
        <v>573</v>
      </c>
      <c r="E1398">
        <v>1200</v>
      </c>
    </row>
    <row r="1399" spans="3:5" x14ac:dyDescent="0.4">
      <c r="C1399" t="s">
        <v>853</v>
      </c>
      <c r="D1399" t="s">
        <v>574</v>
      </c>
      <c r="E1399">
        <v>4100</v>
      </c>
    </row>
    <row r="1400" spans="3:5" x14ac:dyDescent="0.4">
      <c r="C1400" t="s">
        <v>853</v>
      </c>
      <c r="D1400" t="s">
        <v>575</v>
      </c>
      <c r="E1400">
        <v>1200</v>
      </c>
    </row>
    <row r="1401" spans="3:5" x14ac:dyDescent="0.4">
      <c r="C1401" t="s">
        <v>853</v>
      </c>
      <c r="D1401" t="s">
        <v>576</v>
      </c>
      <c r="E1401">
        <v>4000</v>
      </c>
    </row>
    <row r="1402" spans="3:5" x14ac:dyDescent="0.4">
      <c r="C1402" t="s">
        <v>853</v>
      </c>
      <c r="D1402" t="s">
        <v>577</v>
      </c>
      <c r="E1402">
        <v>3000</v>
      </c>
    </row>
    <row r="1403" spans="3:5" x14ac:dyDescent="0.4">
      <c r="C1403" t="s">
        <v>853</v>
      </c>
      <c r="D1403" t="s">
        <v>578</v>
      </c>
      <c r="E1403">
        <v>500</v>
      </c>
    </row>
    <row r="1404" spans="3:5" x14ac:dyDescent="0.4">
      <c r="C1404" t="s">
        <v>853</v>
      </c>
      <c r="D1404" t="s">
        <v>579</v>
      </c>
      <c r="E1404">
        <v>1200</v>
      </c>
    </row>
    <row r="1405" spans="3:5" x14ac:dyDescent="0.4">
      <c r="C1405" t="s">
        <v>853</v>
      </c>
      <c r="D1405" t="s">
        <v>580</v>
      </c>
      <c r="E1405">
        <v>2100</v>
      </c>
    </row>
    <row r="1406" spans="3:5" x14ac:dyDescent="0.4">
      <c r="C1406" t="s">
        <v>853</v>
      </c>
      <c r="D1406" t="s">
        <v>581</v>
      </c>
      <c r="E1406">
        <v>100</v>
      </c>
    </row>
    <row r="1407" spans="3:5" x14ac:dyDescent="0.4">
      <c r="C1407" t="s">
        <v>853</v>
      </c>
      <c r="D1407" t="s">
        <v>582</v>
      </c>
      <c r="E1407">
        <v>17100</v>
      </c>
    </row>
    <row r="1408" spans="3:5" x14ac:dyDescent="0.4">
      <c r="C1408" t="s">
        <v>853</v>
      </c>
      <c r="D1408" t="s">
        <v>583</v>
      </c>
      <c r="E1408">
        <v>3600</v>
      </c>
    </row>
    <row r="1409" spans="3:5" x14ac:dyDescent="0.4">
      <c r="C1409" t="s">
        <v>853</v>
      </c>
      <c r="D1409" t="s">
        <v>584</v>
      </c>
      <c r="E1409">
        <v>1600</v>
      </c>
    </row>
    <row r="1410" spans="3:5" x14ac:dyDescent="0.4">
      <c r="C1410" t="s">
        <v>853</v>
      </c>
      <c r="D1410" t="s">
        <v>585</v>
      </c>
      <c r="E1410">
        <v>8200</v>
      </c>
    </row>
    <row r="1411" spans="3:5" x14ac:dyDescent="0.4">
      <c r="C1411" t="s">
        <v>853</v>
      </c>
      <c r="D1411" t="s">
        <v>586</v>
      </c>
      <c r="E1411">
        <v>6300</v>
      </c>
    </row>
    <row r="1412" spans="3:5" x14ac:dyDescent="0.4">
      <c r="C1412" t="s">
        <v>853</v>
      </c>
      <c r="D1412" t="s">
        <v>587</v>
      </c>
      <c r="E1412">
        <v>300</v>
      </c>
    </row>
    <row r="1413" spans="3:5" x14ac:dyDescent="0.4">
      <c r="C1413" t="s">
        <v>853</v>
      </c>
      <c r="D1413" t="s">
        <v>588</v>
      </c>
      <c r="E1413">
        <v>2800</v>
      </c>
    </row>
    <row r="1414" spans="3:5" x14ac:dyDescent="0.4">
      <c r="C1414" t="s">
        <v>853</v>
      </c>
      <c r="D1414" t="s">
        <v>589</v>
      </c>
      <c r="E1414">
        <v>1500</v>
      </c>
    </row>
    <row r="1415" spans="3:5" x14ac:dyDescent="0.4">
      <c r="C1415" t="s">
        <v>853</v>
      </c>
      <c r="D1415" t="s">
        <v>590</v>
      </c>
      <c r="E1415">
        <v>300</v>
      </c>
    </row>
    <row r="1416" spans="3:5" x14ac:dyDescent="0.4">
      <c r="C1416" t="s">
        <v>853</v>
      </c>
      <c r="D1416" t="s">
        <v>591</v>
      </c>
      <c r="E1416">
        <v>500</v>
      </c>
    </row>
    <row r="1417" spans="3:5" x14ac:dyDescent="0.4">
      <c r="C1417" t="s">
        <v>853</v>
      </c>
      <c r="D1417" t="s">
        <v>592</v>
      </c>
      <c r="E1417">
        <v>2600</v>
      </c>
    </row>
    <row r="1418" spans="3:5" x14ac:dyDescent="0.4">
      <c r="C1418" t="s">
        <v>853</v>
      </c>
      <c r="D1418" t="s">
        <v>593</v>
      </c>
      <c r="E1418">
        <v>1200</v>
      </c>
    </row>
    <row r="1419" spans="3:5" x14ac:dyDescent="0.4">
      <c r="C1419" t="s">
        <v>853</v>
      </c>
      <c r="D1419" t="s">
        <v>594</v>
      </c>
      <c r="E1419">
        <v>300</v>
      </c>
    </row>
    <row r="1420" spans="3:5" x14ac:dyDescent="0.4">
      <c r="C1420" t="s">
        <v>853</v>
      </c>
      <c r="D1420" t="s">
        <v>595</v>
      </c>
      <c r="E1420">
        <v>100</v>
      </c>
    </row>
    <row r="1421" spans="3:5" x14ac:dyDescent="0.4">
      <c r="C1421" t="s">
        <v>853</v>
      </c>
      <c r="D1421" t="s">
        <v>596</v>
      </c>
      <c r="E1421">
        <v>2000</v>
      </c>
    </row>
    <row r="1422" spans="3:5" x14ac:dyDescent="0.4">
      <c r="C1422" t="s">
        <v>853</v>
      </c>
      <c r="D1422" t="s">
        <v>597</v>
      </c>
      <c r="E1422">
        <v>100</v>
      </c>
    </row>
    <row r="1423" spans="3:5" x14ac:dyDescent="0.4">
      <c r="C1423" t="s">
        <v>853</v>
      </c>
      <c r="D1423" t="s">
        <v>598</v>
      </c>
      <c r="E1423">
        <v>0</v>
      </c>
    </row>
    <row r="1424" spans="3:5" x14ac:dyDescent="0.4">
      <c r="C1424" t="s">
        <v>853</v>
      </c>
      <c r="D1424" t="s">
        <v>599</v>
      </c>
      <c r="E1424">
        <v>2100</v>
      </c>
    </row>
    <row r="1425" spans="3:5" x14ac:dyDescent="0.4">
      <c r="C1425" t="s">
        <v>853</v>
      </c>
      <c r="D1425" t="s">
        <v>600</v>
      </c>
      <c r="E1425">
        <v>200</v>
      </c>
    </row>
    <row r="1426" spans="3:5" x14ac:dyDescent="0.4">
      <c r="C1426" t="s">
        <v>853</v>
      </c>
      <c r="D1426" t="s">
        <v>601</v>
      </c>
      <c r="E1426">
        <v>1400</v>
      </c>
    </row>
    <row r="1427" spans="3:5" x14ac:dyDescent="0.4">
      <c r="C1427" t="s">
        <v>853</v>
      </c>
      <c r="D1427" t="s">
        <v>602</v>
      </c>
      <c r="E1427">
        <v>200</v>
      </c>
    </row>
    <row r="1428" spans="3:5" x14ac:dyDescent="0.4">
      <c r="C1428" t="s">
        <v>853</v>
      </c>
      <c r="D1428" t="s">
        <v>603</v>
      </c>
      <c r="E1428">
        <v>2500</v>
      </c>
    </row>
    <row r="1429" spans="3:5" x14ac:dyDescent="0.4">
      <c r="C1429" t="s">
        <v>853</v>
      </c>
      <c r="D1429" t="s">
        <v>604</v>
      </c>
      <c r="E1429">
        <v>800</v>
      </c>
    </row>
    <row r="1430" spans="3:5" x14ac:dyDescent="0.4">
      <c r="C1430" t="s">
        <v>853</v>
      </c>
      <c r="D1430" t="s">
        <v>605</v>
      </c>
      <c r="E1430">
        <v>0</v>
      </c>
    </row>
    <row r="1431" spans="3:5" x14ac:dyDescent="0.4">
      <c r="C1431" t="s">
        <v>853</v>
      </c>
      <c r="D1431" t="s">
        <v>606</v>
      </c>
      <c r="E1431">
        <v>1600</v>
      </c>
    </row>
    <row r="1432" spans="3:5" x14ac:dyDescent="0.4">
      <c r="C1432" t="s">
        <v>853</v>
      </c>
      <c r="D1432" t="s">
        <v>607</v>
      </c>
      <c r="E1432">
        <v>1100</v>
      </c>
    </row>
    <row r="1433" spans="3:5" x14ac:dyDescent="0.4">
      <c r="C1433" t="s">
        <v>853</v>
      </c>
      <c r="D1433" t="s">
        <v>608</v>
      </c>
      <c r="E1433">
        <v>500</v>
      </c>
    </row>
    <row r="1434" spans="3:5" x14ac:dyDescent="0.4">
      <c r="C1434" t="s">
        <v>853</v>
      </c>
      <c r="D1434" t="s">
        <v>609</v>
      </c>
      <c r="E1434">
        <v>2900</v>
      </c>
    </row>
    <row r="1435" spans="3:5" x14ac:dyDescent="0.4">
      <c r="C1435" t="s">
        <v>853</v>
      </c>
      <c r="D1435" t="s">
        <v>610</v>
      </c>
      <c r="E1435">
        <v>1700</v>
      </c>
    </row>
    <row r="1436" spans="3:5" x14ac:dyDescent="0.4">
      <c r="C1436" t="s">
        <v>853</v>
      </c>
      <c r="D1436" t="s">
        <v>611</v>
      </c>
      <c r="E1436">
        <v>400</v>
      </c>
    </row>
    <row r="1437" spans="3:5" x14ac:dyDescent="0.4">
      <c r="C1437" t="s">
        <v>853</v>
      </c>
      <c r="D1437" t="s">
        <v>612</v>
      </c>
      <c r="E1437">
        <v>400</v>
      </c>
    </row>
    <row r="1438" spans="3:5" x14ac:dyDescent="0.4">
      <c r="C1438" t="s">
        <v>853</v>
      </c>
      <c r="D1438" t="s">
        <v>613</v>
      </c>
      <c r="E1438">
        <v>17100</v>
      </c>
    </row>
    <row r="1439" spans="3:5" x14ac:dyDescent="0.4">
      <c r="C1439" t="s">
        <v>853</v>
      </c>
      <c r="D1439" t="s">
        <v>614</v>
      </c>
      <c r="E1439">
        <v>3100</v>
      </c>
    </row>
    <row r="1440" spans="3:5" x14ac:dyDescent="0.4">
      <c r="C1440" t="s">
        <v>853</v>
      </c>
      <c r="D1440" t="s">
        <v>615</v>
      </c>
      <c r="E1440">
        <v>1100</v>
      </c>
    </row>
    <row r="1441" spans="3:5" x14ac:dyDescent="0.4">
      <c r="C1441" t="s">
        <v>853</v>
      </c>
      <c r="D1441" t="s">
        <v>616</v>
      </c>
      <c r="E1441">
        <v>7100</v>
      </c>
    </row>
    <row r="1442" spans="3:5" x14ac:dyDescent="0.4">
      <c r="C1442" t="s">
        <v>853</v>
      </c>
      <c r="D1442" t="s">
        <v>617</v>
      </c>
      <c r="E1442">
        <v>1500</v>
      </c>
    </row>
    <row r="1443" spans="3:5" x14ac:dyDescent="0.4">
      <c r="C1443" t="s">
        <v>853</v>
      </c>
      <c r="D1443" t="s">
        <v>618</v>
      </c>
      <c r="E1443">
        <v>600</v>
      </c>
    </row>
    <row r="1444" spans="3:5" x14ac:dyDescent="0.4">
      <c r="C1444" t="s">
        <v>853</v>
      </c>
      <c r="D1444" t="s">
        <v>619</v>
      </c>
      <c r="E1444">
        <v>500</v>
      </c>
    </row>
    <row r="1445" spans="3:5" x14ac:dyDescent="0.4">
      <c r="C1445" t="s">
        <v>853</v>
      </c>
      <c r="D1445" t="s">
        <v>620</v>
      </c>
      <c r="E1445">
        <v>1000</v>
      </c>
    </row>
    <row r="1446" spans="3:5" x14ac:dyDescent="0.4">
      <c r="C1446" t="s">
        <v>853</v>
      </c>
      <c r="D1446" t="s">
        <v>621</v>
      </c>
      <c r="E1446">
        <v>100</v>
      </c>
    </row>
    <row r="1447" spans="3:5" x14ac:dyDescent="0.4">
      <c r="C1447" t="s">
        <v>853</v>
      </c>
      <c r="D1447" t="s">
        <v>622</v>
      </c>
      <c r="E1447">
        <v>1200</v>
      </c>
    </row>
    <row r="1448" spans="3:5" x14ac:dyDescent="0.4">
      <c r="C1448" t="s">
        <v>853</v>
      </c>
      <c r="D1448" t="s">
        <v>623</v>
      </c>
      <c r="E1448">
        <v>8500</v>
      </c>
    </row>
    <row r="1449" spans="3:5" x14ac:dyDescent="0.4">
      <c r="C1449" t="s">
        <v>853</v>
      </c>
      <c r="D1449" t="s">
        <v>624</v>
      </c>
      <c r="E1449">
        <v>800</v>
      </c>
    </row>
    <row r="1450" spans="3:5" x14ac:dyDescent="0.4">
      <c r="C1450" t="s">
        <v>853</v>
      </c>
      <c r="D1450" t="s">
        <v>625</v>
      </c>
      <c r="E1450">
        <v>1000</v>
      </c>
    </row>
    <row r="1451" spans="3:5" x14ac:dyDescent="0.4">
      <c r="C1451" t="s">
        <v>853</v>
      </c>
      <c r="D1451" t="s">
        <v>626</v>
      </c>
      <c r="E1451">
        <v>100</v>
      </c>
    </row>
    <row r="1452" spans="3:5" x14ac:dyDescent="0.4">
      <c r="C1452" t="s">
        <v>853</v>
      </c>
      <c r="D1452" t="s">
        <v>627</v>
      </c>
      <c r="E1452">
        <v>1000</v>
      </c>
    </row>
    <row r="1453" spans="3:5" x14ac:dyDescent="0.4">
      <c r="C1453" t="s">
        <v>853</v>
      </c>
      <c r="D1453" t="s">
        <v>628</v>
      </c>
      <c r="E1453">
        <v>300</v>
      </c>
    </row>
    <row r="1454" spans="3:5" x14ac:dyDescent="0.4">
      <c r="C1454" t="s">
        <v>853</v>
      </c>
      <c r="D1454" t="s">
        <v>629</v>
      </c>
      <c r="E1454">
        <v>1100</v>
      </c>
    </row>
    <row r="1455" spans="3:5" x14ac:dyDescent="0.4">
      <c r="C1455" t="s">
        <v>853</v>
      </c>
      <c r="D1455" t="s">
        <v>630</v>
      </c>
      <c r="E1455">
        <v>0</v>
      </c>
    </row>
    <row r="1456" spans="3:5" x14ac:dyDescent="0.4">
      <c r="C1456" t="s">
        <v>853</v>
      </c>
      <c r="D1456" t="s">
        <v>631</v>
      </c>
      <c r="E1456">
        <v>200</v>
      </c>
    </row>
    <row r="1457" spans="3:5" x14ac:dyDescent="0.4">
      <c r="C1457" t="s">
        <v>853</v>
      </c>
      <c r="D1457" t="s">
        <v>632</v>
      </c>
      <c r="E1457">
        <v>600</v>
      </c>
    </row>
    <row r="1458" spans="3:5" x14ac:dyDescent="0.4">
      <c r="C1458" t="s">
        <v>853</v>
      </c>
      <c r="D1458" t="s">
        <v>633</v>
      </c>
      <c r="E1458">
        <v>1100</v>
      </c>
    </row>
    <row r="1459" spans="3:5" x14ac:dyDescent="0.4">
      <c r="C1459" t="s">
        <v>853</v>
      </c>
      <c r="D1459" t="s">
        <v>634</v>
      </c>
      <c r="E1459">
        <v>200</v>
      </c>
    </row>
    <row r="1460" spans="3:5" x14ac:dyDescent="0.4">
      <c r="C1460" t="s">
        <v>853</v>
      </c>
      <c r="D1460" t="s">
        <v>635</v>
      </c>
      <c r="E1460">
        <v>2600</v>
      </c>
    </row>
    <row r="1461" spans="3:5" x14ac:dyDescent="0.4">
      <c r="C1461" t="s">
        <v>853</v>
      </c>
      <c r="D1461" t="s">
        <v>636</v>
      </c>
      <c r="E1461">
        <v>1100</v>
      </c>
    </row>
    <row r="1462" spans="3:5" x14ac:dyDescent="0.4">
      <c r="C1462" t="s">
        <v>853</v>
      </c>
      <c r="D1462" t="s">
        <v>637</v>
      </c>
      <c r="E1462">
        <v>2800</v>
      </c>
    </row>
    <row r="1463" spans="3:5" x14ac:dyDescent="0.4">
      <c r="C1463" t="s">
        <v>853</v>
      </c>
      <c r="D1463" t="s">
        <v>638</v>
      </c>
      <c r="E1463">
        <v>700</v>
      </c>
    </row>
    <row r="1464" spans="3:5" x14ac:dyDescent="0.4">
      <c r="C1464" t="s">
        <v>853</v>
      </c>
      <c r="D1464" t="s">
        <v>639</v>
      </c>
      <c r="E1464">
        <v>600</v>
      </c>
    </row>
    <row r="1465" spans="3:5" x14ac:dyDescent="0.4">
      <c r="C1465" t="s">
        <v>853</v>
      </c>
      <c r="D1465" t="s">
        <v>640</v>
      </c>
      <c r="E1465">
        <v>1000</v>
      </c>
    </row>
    <row r="1466" spans="3:5" x14ac:dyDescent="0.4">
      <c r="C1466" t="s">
        <v>853</v>
      </c>
      <c r="D1466" t="s">
        <v>641</v>
      </c>
      <c r="E1466">
        <v>3100</v>
      </c>
    </row>
    <row r="1467" spans="3:5" x14ac:dyDescent="0.4">
      <c r="C1467" t="s">
        <v>853</v>
      </c>
      <c r="D1467" t="s">
        <v>642</v>
      </c>
      <c r="E1467">
        <v>400</v>
      </c>
    </row>
    <row r="1468" spans="3:5" x14ac:dyDescent="0.4">
      <c r="C1468" t="s">
        <v>853</v>
      </c>
      <c r="D1468" t="s">
        <v>643</v>
      </c>
      <c r="E1468">
        <v>900</v>
      </c>
    </row>
    <row r="1469" spans="3:5" x14ac:dyDescent="0.4">
      <c r="C1469" t="s">
        <v>853</v>
      </c>
      <c r="D1469" t="s">
        <v>644</v>
      </c>
      <c r="E1469">
        <v>500</v>
      </c>
    </row>
    <row r="1470" spans="3:5" x14ac:dyDescent="0.4">
      <c r="C1470" t="s">
        <v>853</v>
      </c>
      <c r="D1470" t="s">
        <v>645</v>
      </c>
      <c r="E1470">
        <v>200</v>
      </c>
    </row>
    <row r="1471" spans="3:5" x14ac:dyDescent="0.4">
      <c r="C1471" t="s">
        <v>853</v>
      </c>
      <c r="D1471" t="s">
        <v>646</v>
      </c>
      <c r="E1471">
        <v>100</v>
      </c>
    </row>
    <row r="1472" spans="3:5" x14ac:dyDescent="0.4">
      <c r="C1472" t="s">
        <v>853</v>
      </c>
      <c r="D1472" t="s">
        <v>647</v>
      </c>
      <c r="E1472">
        <v>100</v>
      </c>
    </row>
    <row r="1473" spans="3:5" x14ac:dyDescent="0.4">
      <c r="C1473" t="s">
        <v>853</v>
      </c>
      <c r="D1473" t="s">
        <v>648</v>
      </c>
      <c r="E1473">
        <v>200</v>
      </c>
    </row>
    <row r="1474" spans="3:5" x14ac:dyDescent="0.4">
      <c r="C1474" t="s">
        <v>853</v>
      </c>
      <c r="D1474" t="s">
        <v>649</v>
      </c>
      <c r="E1474">
        <v>6400</v>
      </c>
    </row>
    <row r="1475" spans="3:5" x14ac:dyDescent="0.4">
      <c r="C1475" t="s">
        <v>853</v>
      </c>
      <c r="D1475" t="s">
        <v>650</v>
      </c>
      <c r="E1475">
        <v>6300</v>
      </c>
    </row>
    <row r="1476" spans="3:5" x14ac:dyDescent="0.4">
      <c r="C1476" t="s">
        <v>853</v>
      </c>
      <c r="D1476" t="s">
        <v>651</v>
      </c>
      <c r="E1476">
        <v>2300</v>
      </c>
    </row>
    <row r="1477" spans="3:5" x14ac:dyDescent="0.4">
      <c r="C1477" t="s">
        <v>853</v>
      </c>
      <c r="D1477" t="s">
        <v>652</v>
      </c>
      <c r="E1477">
        <v>7200</v>
      </c>
    </row>
    <row r="1478" spans="3:5" x14ac:dyDescent="0.4">
      <c r="C1478" t="s">
        <v>853</v>
      </c>
      <c r="D1478" t="s">
        <v>653</v>
      </c>
      <c r="E1478">
        <v>1600</v>
      </c>
    </row>
    <row r="1479" spans="3:5" x14ac:dyDescent="0.4">
      <c r="C1479" t="s">
        <v>853</v>
      </c>
      <c r="D1479" t="s">
        <v>654</v>
      </c>
      <c r="E1479">
        <v>1500</v>
      </c>
    </row>
    <row r="1480" spans="3:5" x14ac:dyDescent="0.4">
      <c r="C1480" t="s">
        <v>853</v>
      </c>
      <c r="D1480" t="s">
        <v>655</v>
      </c>
      <c r="E1480">
        <v>5400</v>
      </c>
    </row>
    <row r="1481" spans="3:5" x14ac:dyDescent="0.4">
      <c r="C1481" t="s">
        <v>853</v>
      </c>
      <c r="D1481" t="s">
        <v>656</v>
      </c>
      <c r="E1481">
        <v>2400</v>
      </c>
    </row>
    <row r="1482" spans="3:5" x14ac:dyDescent="0.4">
      <c r="C1482" t="s">
        <v>853</v>
      </c>
      <c r="D1482" t="s">
        <v>657</v>
      </c>
      <c r="E1482">
        <v>28500</v>
      </c>
    </row>
    <row r="1483" spans="3:5" x14ac:dyDescent="0.4">
      <c r="C1483" t="s">
        <v>853</v>
      </c>
      <c r="D1483" t="s">
        <v>658</v>
      </c>
      <c r="E1483">
        <v>3100</v>
      </c>
    </row>
    <row r="1484" spans="3:5" x14ac:dyDescent="0.4">
      <c r="C1484" t="s">
        <v>853</v>
      </c>
      <c r="D1484" t="s">
        <v>659</v>
      </c>
      <c r="E1484">
        <v>8300</v>
      </c>
    </row>
    <row r="1485" spans="3:5" x14ac:dyDescent="0.4">
      <c r="C1485" t="s">
        <v>853</v>
      </c>
      <c r="D1485" t="s">
        <v>660</v>
      </c>
      <c r="E1485">
        <v>2100</v>
      </c>
    </row>
    <row r="1486" spans="3:5" x14ac:dyDescent="0.4">
      <c r="C1486" t="s">
        <v>853</v>
      </c>
      <c r="D1486" t="s">
        <v>661</v>
      </c>
      <c r="E1486">
        <v>800</v>
      </c>
    </row>
    <row r="1487" spans="3:5" x14ac:dyDescent="0.4">
      <c r="C1487" t="s">
        <v>853</v>
      </c>
      <c r="D1487" t="s">
        <v>662</v>
      </c>
      <c r="E1487">
        <v>10800</v>
      </c>
    </row>
    <row r="1488" spans="3:5" x14ac:dyDescent="0.4">
      <c r="C1488" t="s">
        <v>853</v>
      </c>
      <c r="D1488" t="s">
        <v>663</v>
      </c>
      <c r="E1488">
        <v>1400</v>
      </c>
    </row>
    <row r="1489" spans="3:5" x14ac:dyDescent="0.4">
      <c r="C1489" t="s">
        <v>853</v>
      </c>
      <c r="D1489" t="s">
        <v>664</v>
      </c>
      <c r="E1489">
        <v>1000</v>
      </c>
    </row>
    <row r="1490" spans="3:5" x14ac:dyDescent="0.4">
      <c r="C1490" t="s">
        <v>853</v>
      </c>
      <c r="D1490" t="s">
        <v>665</v>
      </c>
      <c r="E1490">
        <v>1500</v>
      </c>
    </row>
    <row r="1491" spans="3:5" x14ac:dyDescent="0.4">
      <c r="C1491" t="s">
        <v>853</v>
      </c>
      <c r="D1491" t="s">
        <v>666</v>
      </c>
      <c r="E1491">
        <v>32300</v>
      </c>
    </row>
    <row r="1492" spans="3:5" x14ac:dyDescent="0.4">
      <c r="C1492" t="s">
        <v>853</v>
      </c>
      <c r="D1492" t="s">
        <v>667</v>
      </c>
      <c r="E1492">
        <v>6300</v>
      </c>
    </row>
    <row r="1493" spans="3:5" x14ac:dyDescent="0.4">
      <c r="C1493" t="s">
        <v>853</v>
      </c>
      <c r="D1493" t="s">
        <v>668</v>
      </c>
      <c r="E1493">
        <v>2100</v>
      </c>
    </row>
    <row r="1494" spans="3:5" x14ac:dyDescent="0.4">
      <c r="C1494" t="s">
        <v>853</v>
      </c>
      <c r="D1494" t="s">
        <v>669</v>
      </c>
      <c r="E1494">
        <v>1700</v>
      </c>
    </row>
    <row r="1495" spans="3:5" x14ac:dyDescent="0.4">
      <c r="C1495" t="s">
        <v>853</v>
      </c>
      <c r="D1495" t="s">
        <v>670</v>
      </c>
      <c r="E1495">
        <v>2000</v>
      </c>
    </row>
    <row r="1496" spans="3:5" x14ac:dyDescent="0.4">
      <c r="C1496" t="s">
        <v>853</v>
      </c>
      <c r="D1496" t="s">
        <v>671</v>
      </c>
      <c r="E1496">
        <v>1500</v>
      </c>
    </row>
    <row r="1497" spans="3:5" x14ac:dyDescent="0.4">
      <c r="C1497" t="s">
        <v>853</v>
      </c>
      <c r="D1497" t="s">
        <v>672</v>
      </c>
      <c r="E1497">
        <v>800</v>
      </c>
    </row>
    <row r="1498" spans="3:5" x14ac:dyDescent="0.4">
      <c r="C1498" t="s">
        <v>853</v>
      </c>
      <c r="D1498" t="s">
        <v>673</v>
      </c>
      <c r="E1498">
        <v>5500</v>
      </c>
    </row>
    <row r="1499" spans="3:5" x14ac:dyDescent="0.4">
      <c r="C1499" t="s">
        <v>853</v>
      </c>
      <c r="D1499" t="s">
        <v>674</v>
      </c>
      <c r="E1499">
        <v>2600</v>
      </c>
    </row>
    <row r="1500" spans="3:5" x14ac:dyDescent="0.4">
      <c r="C1500" t="s">
        <v>853</v>
      </c>
      <c r="D1500" t="s">
        <v>675</v>
      </c>
      <c r="E1500">
        <v>11200</v>
      </c>
    </row>
    <row r="1501" spans="3:5" x14ac:dyDescent="0.4">
      <c r="C1501" t="s">
        <v>853</v>
      </c>
      <c r="D1501" t="s">
        <v>676</v>
      </c>
      <c r="E1501">
        <v>6300</v>
      </c>
    </row>
    <row r="1502" spans="3:5" x14ac:dyDescent="0.4">
      <c r="C1502" t="s">
        <v>853</v>
      </c>
      <c r="D1502" t="s">
        <v>677</v>
      </c>
      <c r="E1502">
        <v>1900</v>
      </c>
    </row>
    <row r="1503" spans="3:5" x14ac:dyDescent="0.4">
      <c r="C1503" t="s">
        <v>853</v>
      </c>
      <c r="D1503" t="s">
        <v>678</v>
      </c>
      <c r="E1503">
        <v>8000</v>
      </c>
    </row>
    <row r="1504" spans="3:5" x14ac:dyDescent="0.4">
      <c r="C1504" t="s">
        <v>853</v>
      </c>
      <c r="D1504" t="s">
        <v>679</v>
      </c>
      <c r="E1504">
        <v>2200</v>
      </c>
    </row>
    <row r="1505" spans="1:5" x14ac:dyDescent="0.4">
      <c r="C1505" t="s">
        <v>853</v>
      </c>
      <c r="D1505" t="s">
        <v>680</v>
      </c>
      <c r="E1505">
        <v>400</v>
      </c>
    </row>
    <row r="1506" spans="1:5" x14ac:dyDescent="0.4">
      <c r="C1506" t="s">
        <v>853</v>
      </c>
      <c r="D1506" t="s">
        <v>681</v>
      </c>
      <c r="E1506">
        <v>8100</v>
      </c>
    </row>
    <row r="1507" spans="1:5" x14ac:dyDescent="0.4">
      <c r="C1507" t="s">
        <v>853</v>
      </c>
      <c r="D1507" t="s">
        <v>682</v>
      </c>
      <c r="E1507">
        <v>1800</v>
      </c>
    </row>
    <row r="1508" spans="1:5" x14ac:dyDescent="0.4">
      <c r="C1508" t="s">
        <v>853</v>
      </c>
      <c r="D1508" t="s">
        <v>683</v>
      </c>
      <c r="E1508">
        <v>1200</v>
      </c>
    </row>
    <row r="1509" spans="1:5" x14ac:dyDescent="0.4">
      <c r="C1509" t="s">
        <v>853</v>
      </c>
      <c r="D1509" t="s">
        <v>684</v>
      </c>
      <c r="E1509">
        <v>4100</v>
      </c>
    </row>
    <row r="1510" spans="1:5" x14ac:dyDescent="0.4">
      <c r="C1510" t="s">
        <v>853</v>
      </c>
      <c r="D1510" t="s">
        <v>685</v>
      </c>
      <c r="E1510">
        <v>4100</v>
      </c>
    </row>
    <row r="1511" spans="1:5" x14ac:dyDescent="0.4">
      <c r="C1511" t="s">
        <v>853</v>
      </c>
      <c r="D1511" t="s">
        <v>686</v>
      </c>
      <c r="E1511">
        <v>1800</v>
      </c>
    </row>
    <row r="1512" spans="1:5" x14ac:dyDescent="0.4">
      <c r="C1512" t="s">
        <v>853</v>
      </c>
      <c r="D1512" t="s">
        <v>687</v>
      </c>
      <c r="E1512">
        <v>1700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2200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300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400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3800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2400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1100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100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700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600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100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2700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1500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1400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200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200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6000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500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1500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5700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8400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2200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1700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300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2300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1100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600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1800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300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1700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1100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200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700</v>
      </c>
    </row>
    <row r="1548" spans="1:5" x14ac:dyDescent="0.4">
      <c r="C1548" t="s">
        <v>853</v>
      </c>
      <c r="D1548" t="s">
        <v>421</v>
      </c>
      <c r="E1548">
        <v>4700</v>
      </c>
    </row>
    <row r="1549" spans="1:5" x14ac:dyDescent="0.4">
      <c r="C1549" t="s">
        <v>853</v>
      </c>
      <c r="D1549" t="s">
        <v>422</v>
      </c>
      <c r="E1549">
        <v>1000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5300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6000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700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100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600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300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200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0</v>
      </c>
    </row>
    <row r="1559" spans="1:5" x14ac:dyDescent="0.4">
      <c r="C1559" t="s">
        <v>853</v>
      </c>
      <c r="D1559" t="s">
        <v>432</v>
      </c>
      <c r="E1559">
        <v>800</v>
      </c>
    </row>
    <row r="1560" spans="1:5" x14ac:dyDescent="0.4">
      <c r="C1560" t="s">
        <v>853</v>
      </c>
      <c r="D1560" t="s">
        <v>433</v>
      </c>
      <c r="E1560">
        <v>200</v>
      </c>
    </row>
    <row r="1561" spans="1:5" x14ac:dyDescent="0.4">
      <c r="C1561" t="s">
        <v>853</v>
      </c>
      <c r="D1561" t="s">
        <v>434</v>
      </c>
      <c r="E1561">
        <v>6500</v>
      </c>
    </row>
    <row r="1562" spans="1:5" x14ac:dyDescent="0.4">
      <c r="C1562" t="s">
        <v>853</v>
      </c>
      <c r="D1562" t="s">
        <v>435</v>
      </c>
      <c r="E1562">
        <v>100</v>
      </c>
    </row>
    <row r="1563" spans="1:5" x14ac:dyDescent="0.4">
      <c r="C1563" t="s">
        <v>853</v>
      </c>
      <c r="D1563" t="s">
        <v>436</v>
      </c>
      <c r="E1563">
        <v>100</v>
      </c>
    </row>
    <row r="1564" spans="1:5" x14ac:dyDescent="0.4">
      <c r="C1564" t="s">
        <v>853</v>
      </c>
      <c r="D1564" t="s">
        <v>437</v>
      </c>
      <c r="E1564">
        <v>0</v>
      </c>
    </row>
    <row r="1565" spans="1:5" x14ac:dyDescent="0.4">
      <c r="C1565" t="s">
        <v>853</v>
      </c>
      <c r="D1565" t="s">
        <v>438</v>
      </c>
      <c r="E1565">
        <v>100</v>
      </c>
    </row>
    <row r="1566" spans="1:5" x14ac:dyDescent="0.4">
      <c r="C1566" t="s">
        <v>853</v>
      </c>
      <c r="D1566" t="s">
        <v>439</v>
      </c>
      <c r="E1566">
        <v>0</v>
      </c>
    </row>
    <row r="1567" spans="1:5" x14ac:dyDescent="0.4">
      <c r="C1567" t="s">
        <v>853</v>
      </c>
      <c r="D1567" t="s">
        <v>440</v>
      </c>
      <c r="E1567">
        <v>1900</v>
      </c>
    </row>
    <row r="1568" spans="1:5" x14ac:dyDescent="0.4">
      <c r="C1568" t="s">
        <v>853</v>
      </c>
      <c r="D1568" t="s">
        <v>441</v>
      </c>
      <c r="E1568">
        <v>200</v>
      </c>
    </row>
    <row r="1569" spans="3:5" x14ac:dyDescent="0.4">
      <c r="C1569" t="s">
        <v>853</v>
      </c>
      <c r="D1569" t="s">
        <v>442</v>
      </c>
      <c r="E1569">
        <v>200</v>
      </c>
    </row>
    <row r="1570" spans="3:5" x14ac:dyDescent="0.4">
      <c r="C1570" t="s">
        <v>853</v>
      </c>
      <c r="D1570" t="s">
        <v>443</v>
      </c>
      <c r="E1570">
        <v>100</v>
      </c>
    </row>
    <row r="1571" spans="3:5" x14ac:dyDescent="0.4">
      <c r="C1571" t="s">
        <v>853</v>
      </c>
      <c r="D1571" t="s">
        <v>444</v>
      </c>
      <c r="E1571">
        <v>0</v>
      </c>
    </row>
    <row r="1572" spans="3:5" x14ac:dyDescent="0.4">
      <c r="C1572" t="s">
        <v>853</v>
      </c>
      <c r="D1572" t="s">
        <v>445</v>
      </c>
      <c r="E1572">
        <v>3000</v>
      </c>
    </row>
    <row r="1573" spans="3:5" x14ac:dyDescent="0.4">
      <c r="C1573" t="s">
        <v>853</v>
      </c>
      <c r="D1573" t="s">
        <v>446</v>
      </c>
      <c r="E1573">
        <v>300</v>
      </c>
    </row>
    <row r="1574" spans="3:5" x14ac:dyDescent="0.4">
      <c r="C1574" t="s">
        <v>853</v>
      </c>
      <c r="D1574" t="s">
        <v>447</v>
      </c>
      <c r="E1574">
        <v>100</v>
      </c>
    </row>
    <row r="1575" spans="3:5" x14ac:dyDescent="0.4">
      <c r="C1575" t="s">
        <v>853</v>
      </c>
      <c r="D1575" t="s">
        <v>448</v>
      </c>
      <c r="E1575">
        <v>1700</v>
      </c>
    </row>
    <row r="1576" spans="3:5" x14ac:dyDescent="0.4">
      <c r="C1576" t="s">
        <v>853</v>
      </c>
      <c r="D1576" t="s">
        <v>449</v>
      </c>
      <c r="E1576">
        <v>0</v>
      </c>
    </row>
    <row r="1577" spans="3:5" x14ac:dyDescent="0.4">
      <c r="C1577" t="s">
        <v>853</v>
      </c>
      <c r="D1577" t="s">
        <v>450</v>
      </c>
      <c r="E1577">
        <v>0</v>
      </c>
    </row>
    <row r="1578" spans="3:5" x14ac:dyDescent="0.4">
      <c r="C1578" t="s">
        <v>853</v>
      </c>
      <c r="D1578" t="s">
        <v>451</v>
      </c>
      <c r="E1578">
        <v>1300</v>
      </c>
    </row>
    <row r="1579" spans="3:5" x14ac:dyDescent="0.4">
      <c r="C1579" t="s">
        <v>853</v>
      </c>
      <c r="D1579" t="s">
        <v>452</v>
      </c>
      <c r="E1579">
        <v>1600</v>
      </c>
    </row>
    <row r="1580" spans="3:5" x14ac:dyDescent="0.4">
      <c r="C1580" t="s">
        <v>853</v>
      </c>
      <c r="D1580" t="s">
        <v>453</v>
      </c>
      <c r="E1580">
        <v>100</v>
      </c>
    </row>
    <row r="1581" spans="3:5" x14ac:dyDescent="0.4">
      <c r="C1581" t="s">
        <v>853</v>
      </c>
      <c r="D1581" t="s">
        <v>454</v>
      </c>
      <c r="E1581">
        <v>0</v>
      </c>
    </row>
    <row r="1582" spans="3:5" x14ac:dyDescent="0.4">
      <c r="C1582" t="s">
        <v>853</v>
      </c>
      <c r="D1582" t="s">
        <v>455</v>
      </c>
      <c r="E1582">
        <v>0</v>
      </c>
    </row>
    <row r="1583" spans="3:5" x14ac:dyDescent="0.4">
      <c r="C1583" t="s">
        <v>853</v>
      </c>
      <c r="D1583" t="s">
        <v>456</v>
      </c>
      <c r="E1583">
        <v>0</v>
      </c>
    </row>
    <row r="1584" spans="3:5" x14ac:dyDescent="0.4">
      <c r="C1584" t="s">
        <v>853</v>
      </c>
      <c r="D1584" t="s">
        <v>457</v>
      </c>
      <c r="E1584">
        <v>1000</v>
      </c>
    </row>
    <row r="1585" spans="3:5" x14ac:dyDescent="0.4">
      <c r="C1585" t="s">
        <v>853</v>
      </c>
      <c r="D1585" t="s">
        <v>458</v>
      </c>
      <c r="E1585">
        <v>200</v>
      </c>
    </row>
    <row r="1586" spans="3:5" x14ac:dyDescent="0.4">
      <c r="C1586" t="s">
        <v>853</v>
      </c>
      <c r="D1586" t="s">
        <v>459</v>
      </c>
      <c r="E1586">
        <v>700</v>
      </c>
    </row>
    <row r="1587" spans="3:5" x14ac:dyDescent="0.4">
      <c r="C1587" t="s">
        <v>853</v>
      </c>
      <c r="D1587" t="s">
        <v>460</v>
      </c>
      <c r="E1587">
        <v>100</v>
      </c>
    </row>
    <row r="1588" spans="3:5" x14ac:dyDescent="0.4">
      <c r="C1588" t="s">
        <v>853</v>
      </c>
      <c r="D1588" t="s">
        <v>461</v>
      </c>
      <c r="E1588">
        <v>2400</v>
      </c>
    </row>
    <row r="1589" spans="3:5" x14ac:dyDescent="0.4">
      <c r="C1589" t="s">
        <v>853</v>
      </c>
      <c r="D1589" t="s">
        <v>462</v>
      </c>
      <c r="E1589">
        <v>200</v>
      </c>
    </row>
    <row r="1590" spans="3:5" x14ac:dyDescent="0.4">
      <c r="C1590" t="s">
        <v>853</v>
      </c>
      <c r="D1590" t="s">
        <v>463</v>
      </c>
      <c r="E1590">
        <v>0</v>
      </c>
    </row>
    <row r="1591" spans="3:5" x14ac:dyDescent="0.4">
      <c r="C1591" t="s">
        <v>853</v>
      </c>
      <c r="D1591" t="s">
        <v>464</v>
      </c>
      <c r="E1591">
        <v>500</v>
      </c>
    </row>
    <row r="1592" spans="3:5" x14ac:dyDescent="0.4">
      <c r="C1592" t="s">
        <v>853</v>
      </c>
      <c r="D1592" t="s">
        <v>465</v>
      </c>
      <c r="E1592">
        <v>0</v>
      </c>
    </row>
    <row r="1593" spans="3:5" x14ac:dyDescent="0.4">
      <c r="C1593" t="s">
        <v>853</v>
      </c>
      <c r="D1593" t="s">
        <v>466</v>
      </c>
      <c r="E1593">
        <v>1700</v>
      </c>
    </row>
    <row r="1594" spans="3:5" x14ac:dyDescent="0.4">
      <c r="C1594" t="s">
        <v>853</v>
      </c>
      <c r="D1594" t="s">
        <v>467</v>
      </c>
      <c r="E1594">
        <v>0</v>
      </c>
    </row>
    <row r="1595" spans="3:5" x14ac:dyDescent="0.4">
      <c r="C1595" t="s">
        <v>853</v>
      </c>
      <c r="D1595" t="s">
        <v>468</v>
      </c>
      <c r="E1595">
        <v>1200</v>
      </c>
    </row>
    <row r="1596" spans="3:5" x14ac:dyDescent="0.4">
      <c r="C1596" t="s">
        <v>853</v>
      </c>
      <c r="D1596" t="s">
        <v>469</v>
      </c>
      <c r="E1596">
        <v>0</v>
      </c>
    </row>
    <row r="1597" spans="3:5" x14ac:dyDescent="0.4">
      <c r="C1597" t="s">
        <v>853</v>
      </c>
      <c r="D1597" t="s">
        <v>470</v>
      </c>
      <c r="E1597">
        <v>2500</v>
      </c>
    </row>
    <row r="1598" spans="3:5" x14ac:dyDescent="0.4">
      <c r="C1598" t="s">
        <v>853</v>
      </c>
      <c r="D1598" t="s">
        <v>471</v>
      </c>
      <c r="E1598">
        <v>1000</v>
      </c>
    </row>
    <row r="1599" spans="3:5" x14ac:dyDescent="0.4">
      <c r="C1599" t="s">
        <v>853</v>
      </c>
      <c r="D1599" t="s">
        <v>472</v>
      </c>
      <c r="E1599">
        <v>2400</v>
      </c>
    </row>
    <row r="1600" spans="3:5" x14ac:dyDescent="0.4">
      <c r="C1600" t="s">
        <v>853</v>
      </c>
      <c r="D1600" t="s">
        <v>473</v>
      </c>
      <c r="E1600">
        <v>500</v>
      </c>
    </row>
    <row r="1601" spans="3:5" x14ac:dyDescent="0.4">
      <c r="C1601" t="s">
        <v>853</v>
      </c>
      <c r="D1601" t="s">
        <v>474</v>
      </c>
      <c r="E1601">
        <v>200</v>
      </c>
    </row>
    <row r="1602" spans="3:5" x14ac:dyDescent="0.4">
      <c r="C1602" t="s">
        <v>853</v>
      </c>
      <c r="D1602" t="s">
        <v>475</v>
      </c>
      <c r="E1602">
        <v>300</v>
      </c>
    </row>
    <row r="1603" spans="3:5" x14ac:dyDescent="0.4">
      <c r="C1603" t="s">
        <v>853</v>
      </c>
      <c r="D1603" t="s">
        <v>476</v>
      </c>
      <c r="E1603">
        <v>0</v>
      </c>
    </row>
    <row r="1604" spans="3:5" x14ac:dyDescent="0.4">
      <c r="C1604" t="s">
        <v>853</v>
      </c>
      <c r="D1604" t="s">
        <v>477</v>
      </c>
      <c r="E1604">
        <v>5300</v>
      </c>
    </row>
    <row r="1605" spans="3:5" x14ac:dyDescent="0.4">
      <c r="C1605" t="s">
        <v>853</v>
      </c>
      <c r="D1605" t="s">
        <v>478</v>
      </c>
      <c r="E1605">
        <v>11500</v>
      </c>
    </row>
    <row r="1606" spans="3:5" x14ac:dyDescent="0.4">
      <c r="C1606" t="s">
        <v>853</v>
      </c>
      <c r="D1606" t="s">
        <v>479</v>
      </c>
      <c r="E1606">
        <v>3300</v>
      </c>
    </row>
    <row r="1607" spans="3:5" x14ac:dyDescent="0.4">
      <c r="C1607" t="s">
        <v>853</v>
      </c>
      <c r="D1607" t="s">
        <v>480</v>
      </c>
      <c r="E1607">
        <v>0</v>
      </c>
    </row>
    <row r="1608" spans="3:5" x14ac:dyDescent="0.4">
      <c r="C1608" t="s">
        <v>853</v>
      </c>
      <c r="D1608" t="s">
        <v>481</v>
      </c>
      <c r="E1608">
        <v>1700</v>
      </c>
    </row>
    <row r="1609" spans="3:5" x14ac:dyDescent="0.4">
      <c r="C1609" t="s">
        <v>853</v>
      </c>
      <c r="D1609" t="s">
        <v>482</v>
      </c>
      <c r="E1609">
        <v>200</v>
      </c>
    </row>
    <row r="1610" spans="3:5" x14ac:dyDescent="0.4">
      <c r="C1610" t="s">
        <v>853</v>
      </c>
      <c r="D1610" t="s">
        <v>483</v>
      </c>
      <c r="E1610">
        <v>1100</v>
      </c>
    </row>
    <row r="1611" spans="3:5" x14ac:dyDescent="0.4">
      <c r="C1611" t="s">
        <v>853</v>
      </c>
      <c r="D1611" t="s">
        <v>484</v>
      </c>
      <c r="E1611">
        <v>5700</v>
      </c>
    </row>
    <row r="1612" spans="3:5" x14ac:dyDescent="0.4">
      <c r="C1612" t="s">
        <v>853</v>
      </c>
      <c r="D1612" t="s">
        <v>485</v>
      </c>
      <c r="E1612">
        <v>900</v>
      </c>
    </row>
    <row r="1613" spans="3:5" x14ac:dyDescent="0.4">
      <c r="C1613" t="s">
        <v>853</v>
      </c>
      <c r="D1613" t="s">
        <v>486</v>
      </c>
      <c r="E1613">
        <v>3500</v>
      </c>
    </row>
    <row r="1614" spans="3:5" x14ac:dyDescent="0.4">
      <c r="C1614" t="s">
        <v>853</v>
      </c>
      <c r="D1614" t="s">
        <v>487</v>
      </c>
      <c r="E1614">
        <v>4500</v>
      </c>
    </row>
    <row r="1615" spans="3:5" x14ac:dyDescent="0.4">
      <c r="C1615" t="s">
        <v>853</v>
      </c>
      <c r="D1615" t="s">
        <v>488</v>
      </c>
      <c r="E1615">
        <v>2500</v>
      </c>
    </row>
    <row r="1616" spans="3:5" x14ac:dyDescent="0.4">
      <c r="C1616" t="s">
        <v>853</v>
      </c>
      <c r="D1616" t="s">
        <v>489</v>
      </c>
      <c r="E1616">
        <v>3600</v>
      </c>
    </row>
    <row r="1617" spans="3:5" x14ac:dyDescent="0.4">
      <c r="C1617" t="s">
        <v>853</v>
      </c>
      <c r="D1617" t="s">
        <v>490</v>
      </c>
      <c r="E1617">
        <v>7900</v>
      </c>
    </row>
    <row r="1618" spans="3:5" x14ac:dyDescent="0.4">
      <c r="C1618" t="s">
        <v>853</v>
      </c>
      <c r="D1618" t="s">
        <v>491</v>
      </c>
      <c r="E1618">
        <v>3100</v>
      </c>
    </row>
    <row r="1619" spans="3:5" x14ac:dyDescent="0.4">
      <c r="C1619" t="s">
        <v>853</v>
      </c>
      <c r="D1619" t="s">
        <v>492</v>
      </c>
      <c r="E1619">
        <v>2400</v>
      </c>
    </row>
    <row r="1620" spans="3:5" x14ac:dyDescent="0.4">
      <c r="C1620" t="s">
        <v>853</v>
      </c>
      <c r="D1620" t="s">
        <v>493</v>
      </c>
      <c r="E1620">
        <v>3700</v>
      </c>
    </row>
    <row r="1621" spans="3:5" x14ac:dyDescent="0.4">
      <c r="C1621" t="s">
        <v>853</v>
      </c>
      <c r="D1621" t="s">
        <v>494</v>
      </c>
      <c r="E1621">
        <v>300</v>
      </c>
    </row>
    <row r="1622" spans="3:5" x14ac:dyDescent="0.4">
      <c r="C1622" t="s">
        <v>853</v>
      </c>
      <c r="D1622" t="s">
        <v>495</v>
      </c>
      <c r="E1622">
        <v>13800</v>
      </c>
    </row>
    <row r="1623" spans="3:5" x14ac:dyDescent="0.4">
      <c r="C1623" t="s">
        <v>853</v>
      </c>
      <c r="D1623" t="s">
        <v>496</v>
      </c>
      <c r="E1623">
        <v>2600</v>
      </c>
    </row>
    <row r="1624" spans="3:5" x14ac:dyDescent="0.4">
      <c r="C1624" t="s">
        <v>853</v>
      </c>
      <c r="D1624" t="s">
        <v>497</v>
      </c>
      <c r="E1624">
        <v>200</v>
      </c>
    </row>
    <row r="1625" spans="3:5" x14ac:dyDescent="0.4">
      <c r="C1625" t="s">
        <v>853</v>
      </c>
      <c r="D1625" t="s">
        <v>498</v>
      </c>
      <c r="E1625">
        <v>1500</v>
      </c>
    </row>
    <row r="1626" spans="3:5" x14ac:dyDescent="0.4">
      <c r="C1626" t="s">
        <v>853</v>
      </c>
      <c r="D1626" t="s">
        <v>499</v>
      </c>
      <c r="E1626">
        <v>1900</v>
      </c>
    </row>
    <row r="1627" spans="3:5" x14ac:dyDescent="0.4">
      <c r="C1627" t="s">
        <v>853</v>
      </c>
      <c r="D1627" t="s">
        <v>500</v>
      </c>
      <c r="E1627">
        <v>2400</v>
      </c>
    </row>
    <row r="1628" spans="3:5" x14ac:dyDescent="0.4">
      <c r="C1628" t="s">
        <v>853</v>
      </c>
      <c r="D1628" t="s">
        <v>501</v>
      </c>
      <c r="E1628">
        <v>0</v>
      </c>
    </row>
    <row r="1629" spans="3:5" x14ac:dyDescent="0.4">
      <c r="C1629" t="s">
        <v>853</v>
      </c>
      <c r="D1629" t="s">
        <v>502</v>
      </c>
      <c r="E1629">
        <v>1200</v>
      </c>
    </row>
    <row r="1630" spans="3:5" x14ac:dyDescent="0.4">
      <c r="C1630" t="s">
        <v>853</v>
      </c>
      <c r="D1630" t="s">
        <v>503</v>
      </c>
      <c r="E1630">
        <v>1000</v>
      </c>
    </row>
    <row r="1631" spans="3:5" x14ac:dyDescent="0.4">
      <c r="C1631" t="s">
        <v>853</v>
      </c>
      <c r="D1631" t="s">
        <v>504</v>
      </c>
      <c r="E1631">
        <v>0</v>
      </c>
    </row>
    <row r="1632" spans="3:5" x14ac:dyDescent="0.4">
      <c r="C1632" t="s">
        <v>853</v>
      </c>
      <c r="D1632" t="s">
        <v>505</v>
      </c>
      <c r="E1632">
        <v>400</v>
      </c>
    </row>
    <row r="1633" spans="3:5" x14ac:dyDescent="0.4">
      <c r="C1633" t="s">
        <v>853</v>
      </c>
      <c r="D1633" t="s">
        <v>688</v>
      </c>
      <c r="E1633">
        <v>1300</v>
      </c>
    </row>
    <row r="1634" spans="3:5" x14ac:dyDescent="0.4">
      <c r="C1634" t="s">
        <v>853</v>
      </c>
      <c r="D1634" t="s">
        <v>689</v>
      </c>
      <c r="E1634">
        <v>1100</v>
      </c>
    </row>
    <row r="1635" spans="3:5" x14ac:dyDescent="0.4">
      <c r="C1635" t="s">
        <v>853</v>
      </c>
      <c r="D1635" t="s">
        <v>690</v>
      </c>
      <c r="E1635">
        <v>1200</v>
      </c>
    </row>
    <row r="1636" spans="3:5" x14ac:dyDescent="0.4">
      <c r="C1636" t="s">
        <v>853</v>
      </c>
      <c r="D1636" t="s">
        <v>691</v>
      </c>
      <c r="E1636">
        <v>700</v>
      </c>
    </row>
    <row r="1637" spans="3:5" x14ac:dyDescent="0.4">
      <c r="C1637" t="s">
        <v>853</v>
      </c>
      <c r="D1637" t="s">
        <v>692</v>
      </c>
      <c r="E1637">
        <v>2500</v>
      </c>
    </row>
    <row r="1638" spans="3:5" x14ac:dyDescent="0.4">
      <c r="C1638" t="s">
        <v>853</v>
      </c>
      <c r="D1638" t="s">
        <v>693</v>
      </c>
      <c r="E1638">
        <v>1100</v>
      </c>
    </row>
    <row r="1639" spans="3:5" x14ac:dyDescent="0.4">
      <c r="C1639" t="s">
        <v>853</v>
      </c>
      <c r="D1639" t="s">
        <v>694</v>
      </c>
      <c r="E1639">
        <v>100</v>
      </c>
    </row>
    <row r="1640" spans="3:5" x14ac:dyDescent="0.4">
      <c r="C1640" t="s">
        <v>853</v>
      </c>
      <c r="D1640" t="s">
        <v>695</v>
      </c>
      <c r="E1640">
        <v>10900</v>
      </c>
    </row>
    <row r="1641" spans="3:5" x14ac:dyDescent="0.4">
      <c r="C1641" t="s">
        <v>853</v>
      </c>
      <c r="D1641" t="s">
        <v>696</v>
      </c>
      <c r="E1641">
        <v>8900</v>
      </c>
    </row>
    <row r="1642" spans="3:5" x14ac:dyDescent="0.4">
      <c r="C1642" t="s">
        <v>853</v>
      </c>
      <c r="D1642" t="s">
        <v>697</v>
      </c>
      <c r="E1642">
        <v>0</v>
      </c>
    </row>
    <row r="1643" spans="3:5" x14ac:dyDescent="0.4">
      <c r="C1643" t="s">
        <v>853</v>
      </c>
      <c r="D1643" t="s">
        <v>698</v>
      </c>
      <c r="E1643">
        <v>500</v>
      </c>
    </row>
    <row r="1644" spans="3:5" x14ac:dyDescent="0.4">
      <c r="C1644" t="s">
        <v>853</v>
      </c>
      <c r="D1644" t="s">
        <v>699</v>
      </c>
      <c r="E1644">
        <v>300</v>
      </c>
    </row>
    <row r="1645" spans="3:5" x14ac:dyDescent="0.4">
      <c r="C1645" t="s">
        <v>853</v>
      </c>
      <c r="D1645" t="s">
        <v>700</v>
      </c>
      <c r="E1645">
        <v>3500</v>
      </c>
    </row>
    <row r="1646" spans="3:5" x14ac:dyDescent="0.4">
      <c r="C1646" t="s">
        <v>853</v>
      </c>
      <c r="D1646" t="s">
        <v>701</v>
      </c>
      <c r="E1646">
        <v>3600</v>
      </c>
    </row>
    <row r="1647" spans="3:5" x14ac:dyDescent="0.4">
      <c r="C1647" t="s">
        <v>853</v>
      </c>
      <c r="D1647" t="s">
        <v>702</v>
      </c>
      <c r="E1647">
        <v>2500</v>
      </c>
    </row>
    <row r="1648" spans="3:5" x14ac:dyDescent="0.4">
      <c r="C1648" t="s">
        <v>853</v>
      </c>
      <c r="D1648" t="s">
        <v>703</v>
      </c>
      <c r="E1648">
        <v>200</v>
      </c>
    </row>
    <row r="1649" spans="1:5" x14ac:dyDescent="0.4">
      <c r="C1649" t="s">
        <v>853</v>
      </c>
      <c r="D1649" t="s">
        <v>704</v>
      </c>
      <c r="E1649">
        <v>5700</v>
      </c>
    </row>
    <row r="1650" spans="1:5" x14ac:dyDescent="0.4">
      <c r="C1650" t="s">
        <v>853</v>
      </c>
      <c r="D1650" t="s">
        <v>705</v>
      </c>
      <c r="E1650">
        <v>1100</v>
      </c>
    </row>
    <row r="1651" spans="1:5" x14ac:dyDescent="0.4">
      <c r="C1651" t="s">
        <v>853</v>
      </c>
      <c r="D1651" t="s">
        <v>706</v>
      </c>
      <c r="E1651">
        <v>100</v>
      </c>
    </row>
    <row r="1652" spans="1:5" x14ac:dyDescent="0.4">
      <c r="C1652" t="s">
        <v>853</v>
      </c>
      <c r="D1652" t="s">
        <v>707</v>
      </c>
      <c r="E1652">
        <v>2400</v>
      </c>
    </row>
    <row r="1653" spans="1:5" x14ac:dyDescent="0.4">
      <c r="C1653" t="s">
        <v>853</v>
      </c>
      <c r="D1653" t="s">
        <v>708</v>
      </c>
      <c r="E1653">
        <v>10700</v>
      </c>
    </row>
    <row r="1654" spans="1:5" x14ac:dyDescent="0.4">
      <c r="C1654" t="s">
        <v>853</v>
      </c>
      <c r="D1654" t="s">
        <v>709</v>
      </c>
      <c r="E1654">
        <v>3300</v>
      </c>
    </row>
    <row r="1655" spans="1:5" x14ac:dyDescent="0.4">
      <c r="C1655" t="s">
        <v>853</v>
      </c>
      <c r="D1655" t="s">
        <v>710</v>
      </c>
      <c r="E1655">
        <v>300</v>
      </c>
    </row>
    <row r="1656" spans="1:5" x14ac:dyDescent="0.4">
      <c r="C1656" t="s">
        <v>853</v>
      </c>
      <c r="D1656" t="s">
        <v>711</v>
      </c>
      <c r="E1656">
        <v>8200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46300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5CD8C-4EA1-4A5D-901D-942735387CB5}">
  <sheetPr codeName="Sheet18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_xll.RssChart($A$2:$E$2,場中監視!A16, "1M", ((60*2.5)+1+(60*3)+1)*5)</f>
        <v>=RssChart($A$2:$E$2,場中監視!A16,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場中監視!A16, "D", 100)</f>
        <v>=RssChart($AJ$2:$AS$2, 場中監視!A16,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73500</v>
      </c>
      <c r="T2" s="2">
        <f t="shared" si="0"/>
        <v>0</v>
      </c>
      <c r="U2" s="2">
        <f t="shared" si="0"/>
        <v>208000</v>
      </c>
      <c r="V2" s="2">
        <f t="shared" si="0"/>
        <v>45200</v>
      </c>
      <c r="W2" s="2">
        <f t="shared" si="0"/>
        <v>37800</v>
      </c>
      <c r="X2" s="2">
        <f t="shared" si="0"/>
        <v>3000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208000</v>
      </c>
      <c r="AA2" s="2" cm="1">
        <f t="array" ref="AA2">_xlfn.XLOOKUP(AA$1&amp;$R2,$C$3:$C$1662&amp;$D$3:$D$1662,$E$3:$E$1662,0,0,1)</f>
        <v>45200</v>
      </c>
      <c r="AB2" s="2" cm="1">
        <f t="array" ref="AB2">_xlfn.XLOOKUP(AB$1&amp;$R2,$C$3:$C$1662&amp;$D$3:$D$1662,$E$3:$E$1662,0,0,1)</f>
        <v>37800</v>
      </c>
      <c r="AC2" s="2" cm="1">
        <f t="array" ref="AC2">_xlfn.XLOOKUP(AC$1&amp;$R2,$C$3:$C$1662&amp;$D$3:$D$1662,$E$3:$E$1662,0,0,1)</f>
        <v>3000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1016</v>
      </c>
      <c r="B3" t="s">
        <v>385</v>
      </c>
      <c r="C3" t="s">
        <v>804</v>
      </c>
      <c r="D3" t="s">
        <v>506</v>
      </c>
      <c r="E3">
        <v>3000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90450</v>
      </c>
      <c r="T3" s="2">
        <f>T2+Y3</f>
        <v>0</v>
      </c>
      <c r="U3" s="2">
        <f>U2+Z3</f>
        <v>253600</v>
      </c>
      <c r="V3" s="2">
        <f>V2+AA3</f>
        <v>49300</v>
      </c>
      <c r="W3" s="2">
        <f>W2+AB3</f>
        <v>55700</v>
      </c>
      <c r="X3" s="2">
        <f>X2+AC3</f>
        <v>3200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45600</v>
      </c>
      <c r="AA3" s="2" cm="1">
        <f t="array" ref="AA3">_xlfn.XLOOKUP(AA$1&amp;$R3,$C$3:$C$1662&amp;$D$3:$D$1662,$E$3:$E$1662,0,0,1)</f>
        <v>4100</v>
      </c>
      <c r="AB3" s="2" cm="1">
        <f t="array" ref="AB3">_xlfn.XLOOKUP(AB$1&amp;$R3,$C$3:$C$1662&amp;$D$3:$D$1662,$E$3:$E$1662,0,0,1)</f>
        <v>17900</v>
      </c>
      <c r="AC3" s="2" cm="1">
        <f t="array" ref="AC3">_xlfn.XLOOKUP(AC$1&amp;$R3,$C$3:$C$1662&amp;$D$3:$D$1662,$E$3:$E$1662,0,0,1)</f>
        <v>200</v>
      </c>
      <c r="AJ3" t="s">
        <v>1016</v>
      </c>
      <c r="AK3" t="s">
        <v>882</v>
      </c>
      <c r="AL3" t="s">
        <v>883</v>
      </c>
      <c r="AM3" t="s">
        <v>884</v>
      </c>
      <c r="AN3" t="s">
        <v>881</v>
      </c>
      <c r="AO3">
        <v>317</v>
      </c>
      <c r="AP3">
        <v>317</v>
      </c>
      <c r="AQ3">
        <v>311</v>
      </c>
      <c r="AR3">
        <v>312</v>
      </c>
      <c r="AS3">
        <v>16200</v>
      </c>
    </row>
    <row r="4" spans="1:48" x14ac:dyDescent="0.4">
      <c r="C4" t="s">
        <v>804</v>
      </c>
      <c r="D4" t="s">
        <v>507</v>
      </c>
      <c r="E4">
        <v>200</v>
      </c>
      <c r="I4" t="str">
        <v>2025/02/20</v>
      </c>
      <c r="R4" t="s">
        <v>92</v>
      </c>
      <c r="S4" s="2">
        <f t="shared" si="1"/>
        <v>102725</v>
      </c>
      <c r="T4" s="2">
        <f t="shared" ref="T4:X19" si="2">T3+Y4</f>
        <v>0</v>
      </c>
      <c r="U4" s="2">
        <f t="shared" si="2"/>
        <v>292600</v>
      </c>
      <c r="V4" s="2">
        <f t="shared" si="2"/>
        <v>54500</v>
      </c>
      <c r="W4" s="2">
        <f t="shared" si="2"/>
        <v>60600</v>
      </c>
      <c r="X4" s="2">
        <f t="shared" si="2"/>
        <v>3200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39000</v>
      </c>
      <c r="AA4" s="2" cm="1">
        <f t="array" ref="AA4">_xlfn.XLOOKUP(AA$1&amp;$R4,$C$3:$C$1662&amp;$D$3:$D$1662,$E$3:$E$1662,0,0,1)</f>
        <v>5200</v>
      </c>
      <c r="AB4" s="2" cm="1">
        <f t="array" ref="AB4">_xlfn.XLOOKUP(AB$1&amp;$R4,$C$3:$C$1662&amp;$D$3:$D$1662,$E$3:$E$1662,0,0,1)</f>
        <v>4900</v>
      </c>
      <c r="AC4" s="2" cm="1">
        <f t="array" ref="AC4">_xlfn.XLOOKUP(AC$1&amp;$R4,$C$3:$C$1662&amp;$D$3:$D$1662,$E$3:$E$1662,0,0,1)</f>
        <v>0</v>
      </c>
      <c r="AM4" t="s">
        <v>885</v>
      </c>
      <c r="AN4" t="s">
        <v>881</v>
      </c>
      <c r="AO4">
        <v>313</v>
      </c>
      <c r="AP4">
        <v>317</v>
      </c>
      <c r="AQ4">
        <v>312</v>
      </c>
      <c r="AR4">
        <v>317</v>
      </c>
      <c r="AS4">
        <v>12900</v>
      </c>
      <c r="AU4" s="7">
        <f t="shared" ref="AU4:AU67" si="3">IF(AR3&lt;AR4,AR4/AR3-1,"")</f>
        <v>1.6025641025640969E-2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0</v>
      </c>
      <c r="I5" t="str">
        <v>2025/02/19</v>
      </c>
      <c r="R5" t="s">
        <v>41</v>
      </c>
      <c r="S5" s="2">
        <f t="shared" si="1"/>
        <v>232740</v>
      </c>
      <c r="T5" s="2">
        <f t="shared" si="2"/>
        <v>721000</v>
      </c>
      <c r="U5" s="2">
        <f t="shared" si="2"/>
        <v>301900</v>
      </c>
      <c r="V5" s="2">
        <f t="shared" si="2"/>
        <v>77000</v>
      </c>
      <c r="W5" s="2">
        <f t="shared" si="2"/>
        <v>60600</v>
      </c>
      <c r="X5" s="2">
        <f t="shared" si="2"/>
        <v>3200</v>
      </c>
      <c r="Y5" s="2" cm="1">
        <f t="array" ref="Y5">_xlfn.XLOOKUP(Y$1&amp;$R5,$C$3:$C$1662&amp;$D$3:$D$1662,$E$3:$E$1662,0,0,1)</f>
        <v>721000</v>
      </c>
      <c r="Z5" s="2" cm="1">
        <f t="array" ref="Z5">_xlfn.XLOOKUP(Z$1&amp;$R5,$C$3:$C$1662&amp;$D$3:$D$1662,$E$3:$E$1662,0,0,1)</f>
        <v>9300</v>
      </c>
      <c r="AA5" s="2" cm="1">
        <f t="array" ref="AA5">_xlfn.XLOOKUP(AA$1&amp;$R5,$C$3:$C$1662&amp;$D$3:$D$1662,$E$3:$E$1662,0,0,1)</f>
        <v>22500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0</v>
      </c>
      <c r="AM5" t="s">
        <v>886</v>
      </c>
      <c r="AN5" t="s">
        <v>881</v>
      </c>
      <c r="AO5">
        <v>317</v>
      </c>
      <c r="AP5">
        <v>318</v>
      </c>
      <c r="AQ5">
        <v>314</v>
      </c>
      <c r="AR5">
        <v>314</v>
      </c>
      <c r="AS5">
        <v>6500</v>
      </c>
      <c r="AU5" s="7" t="str">
        <f t="shared" si="3"/>
        <v/>
      </c>
      <c r="AV5" s="7">
        <f t="shared" si="4"/>
        <v>-9.4637223974763929E-3</v>
      </c>
    </row>
    <row r="6" spans="1:48" x14ac:dyDescent="0.4">
      <c r="C6" t="s">
        <v>804</v>
      </c>
      <c r="D6" t="s">
        <v>509</v>
      </c>
      <c r="E6">
        <v>0</v>
      </c>
      <c r="I6" t="str">
        <v>2025/02/18</v>
      </c>
      <c r="R6" t="s">
        <v>36</v>
      </c>
      <c r="S6" s="2">
        <f t="shared" si="1"/>
        <v>241900</v>
      </c>
      <c r="T6" s="2">
        <f t="shared" si="2"/>
        <v>721000</v>
      </c>
      <c r="U6" s="2">
        <f t="shared" si="2"/>
        <v>345200</v>
      </c>
      <c r="V6" s="2">
        <f t="shared" si="2"/>
        <v>78500</v>
      </c>
      <c r="W6" s="2">
        <f t="shared" si="2"/>
        <v>61600</v>
      </c>
      <c r="X6" s="2">
        <f t="shared" si="2"/>
        <v>3200</v>
      </c>
      <c r="Y6" s="2" cm="1">
        <f t="array" ref="Y6">_xlfn.XLOOKUP(Y$1&amp;$R6,$C$3:$C$1662&amp;$D$3:$D$1662,$E$3:$E$1662,0,0,1)</f>
        <v>0</v>
      </c>
      <c r="Z6" s="2" cm="1">
        <f t="array" ref="Z6">_xlfn.XLOOKUP(Z$1&amp;$R6,$C$3:$C$1662&amp;$D$3:$D$1662,$E$3:$E$1662,0,0,1)</f>
        <v>43300</v>
      </c>
      <c r="AA6" s="2" cm="1">
        <f t="array" ref="AA6">_xlfn.XLOOKUP(AA$1&amp;$R6,$C$3:$C$1662&amp;$D$3:$D$1662,$E$3:$E$1662,0,0,1)</f>
        <v>1500</v>
      </c>
      <c r="AB6" s="2" cm="1">
        <f t="array" ref="AB6">_xlfn.XLOOKUP(AB$1&amp;$R6,$C$3:$C$1662&amp;$D$3:$D$1662,$E$3:$E$1662,0,0,1)</f>
        <v>1000</v>
      </c>
      <c r="AC6" s="2" cm="1">
        <f t="array" ref="AC6">_xlfn.XLOOKUP(AC$1&amp;$R6,$C$3:$C$1662&amp;$D$3:$D$1662,$E$3:$E$1662,0,0,1)</f>
        <v>0</v>
      </c>
      <c r="AM6" t="s">
        <v>887</v>
      </c>
      <c r="AN6" t="s">
        <v>881</v>
      </c>
      <c r="AO6">
        <v>313</v>
      </c>
      <c r="AP6">
        <v>318</v>
      </c>
      <c r="AQ6">
        <v>313</v>
      </c>
      <c r="AR6">
        <v>316</v>
      </c>
      <c r="AS6">
        <v>29400</v>
      </c>
      <c r="AU6" s="7">
        <f t="shared" si="3"/>
        <v>6.3694267515923553E-3</v>
      </c>
      <c r="AV6" s="7" t="str">
        <f t="shared" si="4"/>
        <v/>
      </c>
    </row>
    <row r="7" spans="1:48" x14ac:dyDescent="0.4">
      <c r="C7" t="s">
        <v>804</v>
      </c>
      <c r="D7" t="s">
        <v>510</v>
      </c>
      <c r="E7">
        <v>0</v>
      </c>
      <c r="I7" t="str">
        <v>2025/02/17</v>
      </c>
      <c r="R7" t="s">
        <v>84</v>
      </c>
      <c r="S7" s="2">
        <f t="shared" si="1"/>
        <v>254160</v>
      </c>
      <c r="T7" s="2">
        <f t="shared" si="2"/>
        <v>721000</v>
      </c>
      <c r="U7" s="2">
        <f t="shared" si="2"/>
        <v>405000</v>
      </c>
      <c r="V7" s="2">
        <f t="shared" si="2"/>
        <v>79800</v>
      </c>
      <c r="W7" s="2">
        <f t="shared" si="2"/>
        <v>61800</v>
      </c>
      <c r="X7" s="2">
        <f t="shared" si="2"/>
        <v>3200</v>
      </c>
      <c r="Y7" s="2" cm="1">
        <f t="array" ref="Y7">_xlfn.XLOOKUP(Y$1&amp;$R7,$C$3:$C$1662&amp;$D$3:$D$1662,$E$3:$E$1662,0,0,1)</f>
        <v>0</v>
      </c>
      <c r="Z7" s="2" cm="1">
        <f t="array" ref="Z7">_xlfn.XLOOKUP(Z$1&amp;$R7,$C$3:$C$1662&amp;$D$3:$D$1662,$E$3:$E$1662,0,0,1)</f>
        <v>59800</v>
      </c>
      <c r="AA7" s="2" cm="1">
        <f t="array" ref="AA7">_xlfn.XLOOKUP(AA$1&amp;$R7,$C$3:$C$1662&amp;$D$3:$D$1662,$E$3:$E$1662,0,0,1)</f>
        <v>1300</v>
      </c>
      <c r="AB7" s="2" cm="1">
        <f t="array" ref="AB7">_xlfn.XLOOKUP(AB$1&amp;$R7,$C$3:$C$1662&amp;$D$3:$D$1662,$E$3:$E$1662,0,0,1)</f>
        <v>200</v>
      </c>
      <c r="AC7" s="2" cm="1">
        <f t="array" ref="AC7">_xlfn.XLOOKUP(AC$1&amp;$R7,$C$3:$C$1662&amp;$D$3:$D$1662,$E$3:$E$1662,0,0,1)</f>
        <v>0</v>
      </c>
      <c r="AM7" t="s">
        <v>888</v>
      </c>
      <c r="AN7" t="s">
        <v>881</v>
      </c>
      <c r="AO7">
        <v>318</v>
      </c>
      <c r="AP7">
        <v>320</v>
      </c>
      <c r="AQ7">
        <v>315</v>
      </c>
      <c r="AR7">
        <v>315</v>
      </c>
      <c r="AS7">
        <v>32700</v>
      </c>
      <c r="AU7" s="7" t="str">
        <f t="shared" si="3"/>
        <v/>
      </c>
      <c r="AV7" s="7">
        <f t="shared" si="4"/>
        <v>-3.1645569620253333E-3</v>
      </c>
    </row>
    <row r="8" spans="1:48" x14ac:dyDescent="0.4">
      <c r="C8" t="s">
        <v>804</v>
      </c>
      <c r="D8" t="s">
        <v>511</v>
      </c>
      <c r="E8">
        <v>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293280</v>
      </c>
      <c r="T8" s="2">
        <f t="shared" si="2"/>
        <v>861700</v>
      </c>
      <c r="U8" s="2">
        <f t="shared" si="2"/>
        <v>459500</v>
      </c>
      <c r="V8" s="2">
        <f t="shared" si="2"/>
        <v>79800</v>
      </c>
      <c r="W8" s="2">
        <f t="shared" si="2"/>
        <v>62200</v>
      </c>
      <c r="X8" s="2">
        <f t="shared" si="2"/>
        <v>3200</v>
      </c>
      <c r="Y8" s="2" cm="1">
        <f t="array" ref="Y8">_xlfn.XLOOKUP(Y$1&amp;$R8,$C$3:$C$1662&amp;$D$3:$D$1662,$E$3:$E$1662,0,0,1)</f>
        <v>140700</v>
      </c>
      <c r="Z8" s="2" cm="1">
        <f t="array" ref="Z8">_xlfn.XLOOKUP(Z$1&amp;$R8,$C$3:$C$1662&amp;$D$3:$D$1662,$E$3:$E$1662,0,0,1)</f>
        <v>54500</v>
      </c>
      <c r="AA8" s="2" cm="1">
        <f t="array" ref="AA8">_xlfn.XLOOKUP(AA$1&amp;$R8,$C$3:$C$1662&amp;$D$3:$D$1662,$E$3:$E$1662,0,0,1)</f>
        <v>0</v>
      </c>
      <c r="AB8" s="2" cm="1">
        <f t="array" ref="AB8">_xlfn.XLOOKUP(AB$1&amp;$R8,$C$3:$C$1662&amp;$D$3:$D$1662,$E$3:$E$1662,0,0,1)</f>
        <v>400</v>
      </c>
      <c r="AC8" s="2" cm="1">
        <f t="array" ref="AC8">_xlfn.XLOOKUP(AC$1&amp;$R8,$C$3:$C$1662&amp;$D$3:$D$1662,$E$3:$E$1662,0,0,1)</f>
        <v>0</v>
      </c>
      <c r="AM8" t="s">
        <v>889</v>
      </c>
      <c r="AN8" t="s">
        <v>881</v>
      </c>
      <c r="AO8">
        <v>316</v>
      </c>
      <c r="AP8">
        <v>318</v>
      </c>
      <c r="AQ8">
        <v>313</v>
      </c>
      <c r="AR8">
        <v>313</v>
      </c>
      <c r="AS8">
        <v>12800</v>
      </c>
      <c r="AU8" s="7" t="str">
        <f t="shared" si="3"/>
        <v/>
      </c>
      <c r="AV8" s="7">
        <f t="shared" si="4"/>
        <v>-6.3492063492063266E-3</v>
      </c>
    </row>
    <row r="9" spans="1:48" x14ac:dyDescent="0.4">
      <c r="C9" t="s">
        <v>804</v>
      </c>
      <c r="D9" t="s">
        <v>512</v>
      </c>
      <c r="E9">
        <v>0</v>
      </c>
      <c r="G9" s="1"/>
      <c r="H9" s="1"/>
      <c r="I9" s="1"/>
      <c r="J9" s="1"/>
      <c r="K9" s="1"/>
      <c r="L9" s="1"/>
      <c r="R9" t="s">
        <v>18</v>
      </c>
      <c r="S9" s="2">
        <f t="shared" si="1"/>
        <v>321460</v>
      </c>
      <c r="T9" s="2">
        <f t="shared" si="2"/>
        <v>969000</v>
      </c>
      <c r="U9" s="2">
        <f t="shared" si="2"/>
        <v>492200</v>
      </c>
      <c r="V9" s="2">
        <f t="shared" si="2"/>
        <v>79900</v>
      </c>
      <c r="W9" s="2">
        <f t="shared" si="2"/>
        <v>63000</v>
      </c>
      <c r="X9" s="2">
        <f t="shared" si="2"/>
        <v>3200</v>
      </c>
      <c r="Y9" s="2" cm="1">
        <f t="array" ref="Y9">_xlfn.XLOOKUP(Y$1&amp;$R9,$C$3:$C$1662&amp;$D$3:$D$1662,$E$3:$E$1662,0,0,1)</f>
        <v>107300</v>
      </c>
      <c r="Z9" s="2" cm="1">
        <f t="array" ref="Z9">_xlfn.XLOOKUP(Z$1&amp;$R9,$C$3:$C$1662&amp;$D$3:$D$1662,$E$3:$E$1662,0,0,1)</f>
        <v>32700</v>
      </c>
      <c r="AA9" s="2" cm="1">
        <f t="array" ref="AA9">_xlfn.XLOOKUP(AA$1&amp;$R9,$C$3:$C$1662&amp;$D$3:$D$1662,$E$3:$E$1662,0,0,1)</f>
        <v>100</v>
      </c>
      <c r="AB9" s="2" cm="1">
        <f t="array" ref="AB9">_xlfn.XLOOKUP(AB$1&amp;$R9,$C$3:$C$1662&amp;$D$3:$D$1662,$E$3:$E$1662,0,0,1)</f>
        <v>800</v>
      </c>
      <c r="AC9" s="2" cm="1">
        <f t="array" ref="AC9">_xlfn.XLOOKUP(AC$1&amp;$R9,$C$3:$C$1662&amp;$D$3:$D$1662,$E$3:$E$1662,0,0,1)</f>
        <v>0</v>
      </c>
      <c r="AM9" t="s">
        <v>890</v>
      </c>
      <c r="AN9" t="s">
        <v>881</v>
      </c>
      <c r="AO9">
        <v>313</v>
      </c>
      <c r="AP9">
        <v>317</v>
      </c>
      <c r="AQ9">
        <v>313</v>
      </c>
      <c r="AR9">
        <v>315</v>
      </c>
      <c r="AS9">
        <v>8300</v>
      </c>
      <c r="AU9" s="7">
        <f t="shared" si="3"/>
        <v>6.389776357827559E-3</v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0</v>
      </c>
      <c r="R10" t="s">
        <v>27</v>
      </c>
      <c r="S10" s="2">
        <f t="shared" si="1"/>
        <v>355500</v>
      </c>
      <c r="T10" s="2">
        <f t="shared" si="2"/>
        <v>1074000</v>
      </c>
      <c r="U10" s="2">
        <f t="shared" si="2"/>
        <v>556100</v>
      </c>
      <c r="V10" s="2">
        <f t="shared" si="2"/>
        <v>80900</v>
      </c>
      <c r="W10" s="2">
        <f t="shared" si="2"/>
        <v>63300</v>
      </c>
      <c r="X10" s="2">
        <f t="shared" si="2"/>
        <v>3200</v>
      </c>
      <c r="Y10" s="2" cm="1">
        <f t="array" ref="Y10">_xlfn.XLOOKUP(Y$1&amp;$R10,$C$3:$C$1662&amp;$D$3:$D$1662,$E$3:$E$1662,0,0,1)</f>
        <v>105000</v>
      </c>
      <c r="Z10" s="2" cm="1">
        <f t="array" ref="Z10">_xlfn.XLOOKUP(Z$1&amp;$R10,$C$3:$C$1662&amp;$D$3:$D$1662,$E$3:$E$1662,0,0,1)</f>
        <v>63900</v>
      </c>
      <c r="AA10" s="2" cm="1">
        <f t="array" ref="AA10">_xlfn.XLOOKUP(AA$1&amp;$R10,$C$3:$C$1662&amp;$D$3:$D$1662,$E$3:$E$1662,0,0,1)</f>
        <v>1000</v>
      </c>
      <c r="AB10" s="2" cm="1">
        <f t="array" ref="AB10">_xlfn.XLOOKUP(AB$1&amp;$R10,$C$3:$C$1662&amp;$D$3:$D$1662,$E$3:$E$1662,0,0,1)</f>
        <v>300</v>
      </c>
      <c r="AC10" s="2" cm="1">
        <f t="array" ref="AC10">_xlfn.XLOOKUP(AC$1&amp;$R10,$C$3:$C$1662&amp;$D$3:$D$1662,$E$3:$E$1662,0,0,1)</f>
        <v>0</v>
      </c>
      <c r="AM10" t="s">
        <v>891</v>
      </c>
      <c r="AN10" t="s">
        <v>881</v>
      </c>
      <c r="AO10">
        <v>314</v>
      </c>
      <c r="AP10">
        <v>316</v>
      </c>
      <c r="AQ10">
        <v>313</v>
      </c>
      <c r="AR10">
        <v>315</v>
      </c>
      <c r="AS10">
        <v>6600</v>
      </c>
      <c r="AU10" s="7" t="str">
        <f t="shared" si="3"/>
        <v/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379060</v>
      </c>
      <c r="T11" s="2">
        <f t="shared" si="2"/>
        <v>1142600</v>
      </c>
      <c r="U11" s="2">
        <f t="shared" si="2"/>
        <v>604800</v>
      </c>
      <c r="V11" s="2">
        <f t="shared" si="2"/>
        <v>81000</v>
      </c>
      <c r="W11" s="2">
        <f t="shared" si="2"/>
        <v>63700</v>
      </c>
      <c r="X11" s="2">
        <f t="shared" si="2"/>
        <v>3200</v>
      </c>
      <c r="Y11" s="2" cm="1">
        <f t="array" ref="Y11">_xlfn.XLOOKUP(Y$1&amp;$R11,$C$3:$C$1662&amp;$D$3:$D$1662,$E$3:$E$1662,0,0,1)</f>
        <v>68600</v>
      </c>
      <c r="Z11" s="2" cm="1">
        <f t="array" ref="Z11">_xlfn.XLOOKUP(Z$1&amp;$R11,$C$3:$C$1662&amp;$D$3:$D$1662,$E$3:$E$1662,0,0,1)</f>
        <v>48700</v>
      </c>
      <c r="AA11" s="2" cm="1">
        <f t="array" ref="AA11">_xlfn.XLOOKUP(AA$1&amp;$R11,$C$3:$C$1662&amp;$D$3:$D$1662,$E$3:$E$1662,0,0,1)</f>
        <v>100</v>
      </c>
      <c r="AB11" s="2" cm="1">
        <f t="array" ref="AB11">_xlfn.XLOOKUP(AB$1&amp;$R11,$C$3:$C$1662&amp;$D$3:$D$1662,$E$3:$E$1662,0,0,1)</f>
        <v>400</v>
      </c>
      <c r="AC11" s="2" cm="1">
        <f t="array" ref="AC11">_xlfn.XLOOKUP(AC$1&amp;$R11,$C$3:$C$1662&amp;$D$3:$D$1662,$E$3:$E$1662,0,0,1)</f>
        <v>0</v>
      </c>
      <c r="AM11" t="s">
        <v>892</v>
      </c>
      <c r="AN11" t="s">
        <v>881</v>
      </c>
      <c r="AO11">
        <v>316</v>
      </c>
      <c r="AP11">
        <v>317</v>
      </c>
      <c r="AQ11">
        <v>314</v>
      </c>
      <c r="AR11">
        <v>316</v>
      </c>
      <c r="AS11">
        <v>6900</v>
      </c>
      <c r="AU11" s="7">
        <f t="shared" si="3"/>
        <v>3.1746031746031633E-3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0</v>
      </c>
      <c r="R12" t="s">
        <v>62</v>
      </c>
      <c r="S12" s="2">
        <f t="shared" si="1"/>
        <v>415560</v>
      </c>
      <c r="T12" s="2">
        <f t="shared" si="2"/>
        <v>1280300</v>
      </c>
      <c r="U12" s="2">
        <f t="shared" si="2"/>
        <v>643000</v>
      </c>
      <c r="V12" s="2">
        <f t="shared" si="2"/>
        <v>87500</v>
      </c>
      <c r="W12" s="2">
        <f t="shared" si="2"/>
        <v>63800</v>
      </c>
      <c r="X12" s="2">
        <f t="shared" si="2"/>
        <v>3200</v>
      </c>
      <c r="Y12" s="2" cm="1">
        <f t="array" ref="Y12">_xlfn.XLOOKUP(Y$1&amp;$R12,$C$3:$C$1662&amp;$D$3:$D$1662,$E$3:$E$1662,0,0,1)</f>
        <v>137700</v>
      </c>
      <c r="Z12" s="2" cm="1">
        <f t="array" ref="Z12">_xlfn.XLOOKUP(Z$1&amp;$R12,$C$3:$C$1662&amp;$D$3:$D$1662,$E$3:$E$1662,0,0,1)</f>
        <v>38200</v>
      </c>
      <c r="AA12" s="2" cm="1">
        <f t="array" ref="AA12">_xlfn.XLOOKUP(AA$1&amp;$R12,$C$3:$C$1662&amp;$D$3:$D$1662,$E$3:$E$1662,0,0,1)</f>
        <v>6500</v>
      </c>
      <c r="AB12" s="2" cm="1">
        <f t="array" ref="AB12">_xlfn.XLOOKUP(AB$1&amp;$R12,$C$3:$C$1662&amp;$D$3:$D$1662,$E$3:$E$1662,0,0,1)</f>
        <v>100</v>
      </c>
      <c r="AC12" s="2" cm="1">
        <f t="array" ref="AC12">_xlfn.XLOOKUP(AC$1&amp;$R12,$C$3:$C$1662&amp;$D$3:$D$1662,$E$3:$E$1662,0,0,1)</f>
        <v>0</v>
      </c>
      <c r="AM12" t="s">
        <v>893</v>
      </c>
      <c r="AN12" t="s">
        <v>881</v>
      </c>
      <c r="AO12">
        <v>318</v>
      </c>
      <c r="AP12">
        <v>318</v>
      </c>
      <c r="AQ12">
        <v>313</v>
      </c>
      <c r="AR12">
        <v>313</v>
      </c>
      <c r="AS12">
        <v>15000</v>
      </c>
      <c r="AU12" s="7" t="str">
        <f t="shared" si="3"/>
        <v/>
      </c>
      <c r="AV12" s="7">
        <f t="shared" si="4"/>
        <v>-9.493670886076E-3</v>
      </c>
    </row>
    <row r="13" spans="1:48" x14ac:dyDescent="0.4">
      <c r="C13" t="s">
        <v>804</v>
      </c>
      <c r="D13" t="s">
        <v>516</v>
      </c>
      <c r="E13">
        <v>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429660</v>
      </c>
      <c r="T13" s="2">
        <f t="shared" si="2"/>
        <v>1341300</v>
      </c>
      <c r="U13" s="2">
        <f t="shared" si="2"/>
        <v>652100</v>
      </c>
      <c r="V13" s="2">
        <f t="shared" si="2"/>
        <v>87900</v>
      </c>
      <c r="W13" s="2">
        <f t="shared" si="2"/>
        <v>63800</v>
      </c>
      <c r="X13" s="2">
        <f t="shared" si="2"/>
        <v>3200</v>
      </c>
      <c r="Y13" s="2" cm="1">
        <f t="array" ref="Y13">_xlfn.XLOOKUP(Y$1&amp;$R13,$C$3:$C$1662&amp;$D$3:$D$1662,$E$3:$E$1662,0,0,1)</f>
        <v>61000</v>
      </c>
      <c r="Z13" s="2" cm="1">
        <f t="array" ref="Z13">_xlfn.XLOOKUP(Z$1&amp;$R13,$C$3:$C$1662&amp;$D$3:$D$1662,$E$3:$E$1662,0,0,1)</f>
        <v>9100</v>
      </c>
      <c r="AA13" s="2" cm="1">
        <f t="array" ref="AA13">_xlfn.XLOOKUP(AA$1&amp;$R13,$C$3:$C$1662&amp;$D$3:$D$1662,$E$3:$E$1662,0,0,1)</f>
        <v>400</v>
      </c>
      <c r="AB13" s="2" cm="1">
        <f t="array" ref="AB13">_xlfn.XLOOKUP(AB$1&amp;$R13,$C$3:$C$1662&amp;$D$3:$D$1662,$E$3:$E$1662,0,0,1)</f>
        <v>0</v>
      </c>
      <c r="AC13" s="2" cm="1">
        <f t="array" ref="AC13">_xlfn.XLOOKUP(AC$1&amp;$R13,$C$3:$C$1662&amp;$D$3:$D$1662,$E$3:$E$1662,0,0,1)</f>
        <v>0</v>
      </c>
      <c r="AM13" t="s">
        <v>894</v>
      </c>
      <c r="AN13" t="s">
        <v>881</v>
      </c>
      <c r="AO13">
        <v>313</v>
      </c>
      <c r="AP13">
        <v>313</v>
      </c>
      <c r="AQ13">
        <v>308</v>
      </c>
      <c r="AR13">
        <v>310</v>
      </c>
      <c r="AS13">
        <v>37100</v>
      </c>
      <c r="AU13" s="7" t="str">
        <f t="shared" si="3"/>
        <v/>
      </c>
      <c r="AV13" s="7">
        <f t="shared" si="4"/>
        <v>-9.5846645367412275E-3</v>
      </c>
    </row>
    <row r="14" spans="1:48" x14ac:dyDescent="0.4">
      <c r="C14" t="s">
        <v>804</v>
      </c>
      <c r="D14" t="s">
        <v>517</v>
      </c>
      <c r="E14">
        <v>0</v>
      </c>
      <c r="R14" t="s">
        <v>149</v>
      </c>
      <c r="S14" s="2">
        <f t="shared" si="1"/>
        <v>445460</v>
      </c>
      <c r="T14" s="2">
        <f t="shared" si="2"/>
        <v>1382900</v>
      </c>
      <c r="U14" s="2">
        <f t="shared" si="2"/>
        <v>688700</v>
      </c>
      <c r="V14" s="2">
        <f t="shared" si="2"/>
        <v>88400</v>
      </c>
      <c r="W14" s="2">
        <f t="shared" si="2"/>
        <v>64100</v>
      </c>
      <c r="X14" s="2">
        <f t="shared" si="2"/>
        <v>3200</v>
      </c>
      <c r="Y14" s="2" cm="1">
        <f t="array" ref="Y14">_xlfn.XLOOKUP(Y$1&amp;$R14,$C$3:$C$1662&amp;$D$3:$D$1662,$E$3:$E$1662,0,0,1)</f>
        <v>41600</v>
      </c>
      <c r="Z14" s="2" cm="1">
        <f t="array" ref="Z14">_xlfn.XLOOKUP(Z$1&amp;$R14,$C$3:$C$1662&amp;$D$3:$D$1662,$E$3:$E$1662,0,0,1)</f>
        <v>36600</v>
      </c>
      <c r="AA14" s="2" cm="1">
        <f t="array" ref="AA14">_xlfn.XLOOKUP(AA$1&amp;$R14,$C$3:$C$1662&amp;$D$3:$D$1662,$E$3:$E$1662,0,0,1)</f>
        <v>500</v>
      </c>
      <c r="AB14" s="2" cm="1">
        <f t="array" ref="AB14">_xlfn.XLOOKUP(AB$1&amp;$R14,$C$3:$C$1662&amp;$D$3:$D$1662,$E$3:$E$1662,0,0,1)</f>
        <v>300</v>
      </c>
      <c r="AC14" s="2" cm="1">
        <f t="array" ref="AC14">_xlfn.XLOOKUP(AC$1&amp;$R14,$C$3:$C$1662&amp;$D$3:$D$1662,$E$3:$E$1662,0,0,1)</f>
        <v>0</v>
      </c>
      <c r="AM14" t="s">
        <v>895</v>
      </c>
      <c r="AN14" t="s">
        <v>881</v>
      </c>
      <c r="AO14">
        <v>310</v>
      </c>
      <c r="AP14">
        <v>311</v>
      </c>
      <c r="AQ14">
        <v>308</v>
      </c>
      <c r="AR14">
        <v>308</v>
      </c>
      <c r="AS14">
        <v>17700</v>
      </c>
      <c r="AU14" s="7" t="str">
        <f t="shared" si="3"/>
        <v/>
      </c>
      <c r="AV14" s="7">
        <f t="shared" si="4"/>
        <v>-6.4516129032258229E-3</v>
      </c>
    </row>
    <row r="15" spans="1:48" x14ac:dyDescent="0.4">
      <c r="C15" t="s">
        <v>804</v>
      </c>
      <c r="D15" t="s">
        <v>518</v>
      </c>
      <c r="E15">
        <v>0</v>
      </c>
      <c r="R15" t="s">
        <v>120</v>
      </c>
      <c r="S15" s="2">
        <f t="shared" si="1"/>
        <v>460860</v>
      </c>
      <c r="T15" s="2">
        <f t="shared" si="2"/>
        <v>1436200</v>
      </c>
      <c r="U15" s="2">
        <f t="shared" si="2"/>
        <v>708900</v>
      </c>
      <c r="V15" s="2">
        <f t="shared" si="2"/>
        <v>88900</v>
      </c>
      <c r="W15" s="2">
        <f t="shared" si="2"/>
        <v>67100</v>
      </c>
      <c r="X15" s="2">
        <f t="shared" si="2"/>
        <v>3200</v>
      </c>
      <c r="Y15" s="2" cm="1">
        <f t="array" ref="Y15">_xlfn.XLOOKUP(Y$1&amp;$R15,$C$3:$C$1662&amp;$D$3:$D$1662,$E$3:$E$1662,0,0,1)</f>
        <v>53300</v>
      </c>
      <c r="Z15" s="2" cm="1">
        <f t="array" ref="Z15">_xlfn.XLOOKUP(Z$1&amp;$R15,$C$3:$C$1662&amp;$D$3:$D$1662,$E$3:$E$1662,0,0,1)</f>
        <v>20200</v>
      </c>
      <c r="AA15" s="2" cm="1">
        <f t="array" ref="AA15">_xlfn.XLOOKUP(AA$1&amp;$R15,$C$3:$C$1662&amp;$D$3:$D$1662,$E$3:$E$1662,0,0,1)</f>
        <v>500</v>
      </c>
      <c r="AB15" s="2" cm="1">
        <f t="array" ref="AB15">_xlfn.XLOOKUP(AB$1&amp;$R15,$C$3:$C$1662&amp;$D$3:$D$1662,$E$3:$E$1662,0,0,1)</f>
        <v>3000</v>
      </c>
      <c r="AC15" s="2" cm="1">
        <f t="array" ref="AC15">_xlfn.XLOOKUP(AC$1&amp;$R15,$C$3:$C$1662&amp;$D$3:$D$1662,$E$3:$E$1662,0,0,1)</f>
        <v>0</v>
      </c>
      <c r="AM15" t="s">
        <v>896</v>
      </c>
      <c r="AN15" t="s">
        <v>881</v>
      </c>
      <c r="AO15">
        <v>308</v>
      </c>
      <c r="AP15">
        <v>310</v>
      </c>
      <c r="AQ15">
        <v>307</v>
      </c>
      <c r="AR15">
        <v>308</v>
      </c>
      <c r="AS15">
        <v>15900</v>
      </c>
      <c r="AU15" s="7" t="str">
        <f t="shared" si="3"/>
        <v/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468320</v>
      </c>
      <c r="T16" s="2">
        <f t="shared" si="2"/>
        <v>1470900</v>
      </c>
      <c r="U16" s="2">
        <f t="shared" si="2"/>
        <v>711200</v>
      </c>
      <c r="V16" s="2">
        <f t="shared" si="2"/>
        <v>89000</v>
      </c>
      <c r="W16" s="2">
        <f t="shared" si="2"/>
        <v>67300</v>
      </c>
      <c r="X16" s="2">
        <f t="shared" si="2"/>
        <v>3200</v>
      </c>
      <c r="Y16" s="2" cm="1">
        <f t="array" ref="Y16">_xlfn.XLOOKUP(Y$1&amp;$R16,$C$3:$C$1662&amp;$D$3:$D$1662,$E$3:$E$1662,0,0,1)</f>
        <v>34700</v>
      </c>
      <c r="Z16" s="2" cm="1">
        <f t="array" ref="Z16">_xlfn.XLOOKUP(Z$1&amp;$R16,$C$3:$C$1662&amp;$D$3:$D$1662,$E$3:$E$1662,0,0,1)</f>
        <v>2300</v>
      </c>
      <c r="AA16" s="2" cm="1">
        <f t="array" ref="AA16">_xlfn.XLOOKUP(AA$1&amp;$R16,$C$3:$C$1662&amp;$D$3:$D$1662,$E$3:$E$1662,0,0,1)</f>
        <v>100</v>
      </c>
      <c r="AB16" s="2" cm="1">
        <f t="array" ref="AB16">_xlfn.XLOOKUP(AB$1&amp;$R16,$C$3:$C$1662&amp;$D$3:$D$1662,$E$3:$E$1662,0,0,1)</f>
        <v>200</v>
      </c>
      <c r="AC16" s="2" cm="1">
        <f t="array" ref="AC16">_xlfn.XLOOKUP(AC$1&amp;$R16,$C$3:$C$1662&amp;$D$3:$D$1662,$E$3:$E$1662,0,0,1)</f>
        <v>0</v>
      </c>
      <c r="AM16" t="s">
        <v>897</v>
      </c>
      <c r="AN16" t="s">
        <v>881</v>
      </c>
      <c r="AO16">
        <v>307</v>
      </c>
      <c r="AP16">
        <v>311</v>
      </c>
      <c r="AQ16">
        <v>306</v>
      </c>
      <c r="AR16">
        <v>307</v>
      </c>
      <c r="AS16">
        <v>23800</v>
      </c>
      <c r="AU16" s="7" t="str">
        <f t="shared" si="3"/>
        <v/>
      </c>
      <c r="AV16" s="7">
        <f t="shared" si="4"/>
        <v>-3.2467532467532756E-3</v>
      </c>
    </row>
    <row r="17" spans="3:48" x14ac:dyDescent="0.4">
      <c r="C17" t="s">
        <v>804</v>
      </c>
      <c r="D17" t="s">
        <v>520</v>
      </c>
      <c r="E17">
        <v>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490440</v>
      </c>
      <c r="T17" s="2">
        <f t="shared" si="2"/>
        <v>1575400</v>
      </c>
      <c r="U17" s="2">
        <f t="shared" si="2"/>
        <v>716600</v>
      </c>
      <c r="V17" s="2">
        <f t="shared" si="2"/>
        <v>89700</v>
      </c>
      <c r="W17" s="2">
        <f t="shared" si="2"/>
        <v>67300</v>
      </c>
      <c r="X17" s="2">
        <f t="shared" si="2"/>
        <v>3200</v>
      </c>
      <c r="Y17" s="2" cm="1">
        <f t="array" ref="Y17">_xlfn.XLOOKUP(Y$1&amp;$R17,$C$3:$C$1662&amp;$D$3:$D$1662,$E$3:$E$1662,0,0,1)</f>
        <v>104500</v>
      </c>
      <c r="Z17" s="2" cm="1">
        <f t="array" ref="Z17">_xlfn.XLOOKUP(Z$1&amp;$R17,$C$3:$C$1662&amp;$D$3:$D$1662,$E$3:$E$1662,0,0,1)</f>
        <v>5400</v>
      </c>
      <c r="AA17" s="2" cm="1">
        <f t="array" ref="AA17">_xlfn.XLOOKUP(AA$1&amp;$R17,$C$3:$C$1662&amp;$D$3:$D$1662,$E$3:$E$1662,0,0,1)</f>
        <v>700</v>
      </c>
      <c r="AB17" s="2" cm="1">
        <f t="array" ref="AB17">_xlfn.XLOOKUP(AB$1&amp;$R17,$C$3:$C$1662&amp;$D$3:$D$1662,$E$3:$E$1662,0,0,1)</f>
        <v>0</v>
      </c>
      <c r="AC17" s="2" cm="1">
        <f t="array" ref="AC17">_xlfn.XLOOKUP(AC$1&amp;$R17,$C$3:$C$1662&amp;$D$3:$D$1662,$E$3:$E$1662,0,0,1)</f>
        <v>0</v>
      </c>
      <c r="AM17" t="s">
        <v>898</v>
      </c>
      <c r="AN17" t="s">
        <v>881</v>
      </c>
      <c r="AO17">
        <v>307</v>
      </c>
      <c r="AP17">
        <v>309</v>
      </c>
      <c r="AQ17">
        <v>306</v>
      </c>
      <c r="AR17">
        <v>307</v>
      </c>
      <c r="AS17">
        <v>7200</v>
      </c>
      <c r="AU17" s="7" t="str">
        <f t="shared" si="3"/>
        <v/>
      </c>
      <c r="AV17" s="7" t="str">
        <f t="shared" si="4"/>
        <v/>
      </c>
    </row>
    <row r="18" spans="3:48" x14ac:dyDescent="0.4">
      <c r="C18" t="s">
        <v>804</v>
      </c>
      <c r="D18" t="s">
        <v>521</v>
      </c>
      <c r="E18">
        <v>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505800</v>
      </c>
      <c r="T18" s="2">
        <f t="shared" si="2"/>
        <v>1629500</v>
      </c>
      <c r="U18" s="2">
        <f t="shared" si="2"/>
        <v>733500</v>
      </c>
      <c r="V18" s="2">
        <f t="shared" si="2"/>
        <v>89700</v>
      </c>
      <c r="W18" s="2">
        <f t="shared" si="2"/>
        <v>73100</v>
      </c>
      <c r="X18" s="2">
        <f t="shared" si="2"/>
        <v>3200</v>
      </c>
      <c r="Y18" s="2" cm="1">
        <f t="array" ref="Y18">_xlfn.XLOOKUP(Y$1&amp;$R18,$C$3:$C$1662&amp;$D$3:$D$1662,$E$3:$E$1662,0,0,1)</f>
        <v>54100</v>
      </c>
      <c r="Z18" s="2" cm="1">
        <f t="array" ref="Z18">_xlfn.XLOOKUP(Z$1&amp;$R18,$C$3:$C$1662&amp;$D$3:$D$1662,$E$3:$E$1662,0,0,1)</f>
        <v>16900</v>
      </c>
      <c r="AA18" s="2" cm="1">
        <f t="array" ref="AA18">_xlfn.XLOOKUP(AA$1&amp;$R18,$C$3:$C$1662&amp;$D$3:$D$1662,$E$3:$E$1662,0,0,1)</f>
        <v>0</v>
      </c>
      <c r="AB18" s="2" cm="1">
        <f t="array" ref="AB18">_xlfn.XLOOKUP(AB$1&amp;$R18,$C$3:$C$1662&amp;$D$3:$D$1662,$E$3:$E$1662,0,0,1)</f>
        <v>5800</v>
      </c>
      <c r="AC18" s="2" cm="1">
        <f t="array" ref="AC18">_xlfn.XLOOKUP(AC$1&amp;$R18,$C$3:$C$1662&amp;$D$3:$D$1662,$E$3:$E$1662,0,0,1)</f>
        <v>0</v>
      </c>
      <c r="AM18" t="s">
        <v>899</v>
      </c>
      <c r="AN18" t="s">
        <v>881</v>
      </c>
      <c r="AO18">
        <v>308</v>
      </c>
      <c r="AP18">
        <v>310</v>
      </c>
      <c r="AQ18">
        <v>307</v>
      </c>
      <c r="AR18">
        <v>309</v>
      </c>
      <c r="AS18">
        <v>7200</v>
      </c>
      <c r="AU18" s="7">
        <f t="shared" si="3"/>
        <v>6.514657980456029E-3</v>
      </c>
      <c r="AV18" s="7" t="str">
        <f t="shared" si="4"/>
        <v/>
      </c>
    </row>
    <row r="19" spans="3:48" x14ac:dyDescent="0.4">
      <c r="C19" t="s">
        <v>804</v>
      </c>
      <c r="D19" t="s">
        <v>522</v>
      </c>
      <c r="E19">
        <v>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518820</v>
      </c>
      <c r="T19" s="2">
        <f t="shared" si="2"/>
        <v>1689700</v>
      </c>
      <c r="U19" s="2">
        <f t="shared" si="2"/>
        <v>738000</v>
      </c>
      <c r="V19" s="2">
        <f t="shared" si="2"/>
        <v>90100</v>
      </c>
      <c r="W19" s="2">
        <f t="shared" si="2"/>
        <v>73100</v>
      </c>
      <c r="X19" s="2">
        <f t="shared" si="2"/>
        <v>3200</v>
      </c>
      <c r="Y19" s="2" cm="1">
        <f t="array" ref="Y19">_xlfn.XLOOKUP(Y$1&amp;$R19,$C$3:$C$1662&amp;$D$3:$D$1662,$E$3:$E$1662,0,0,1)</f>
        <v>60200</v>
      </c>
      <c r="Z19" s="2" cm="1">
        <f t="array" ref="Z19">_xlfn.XLOOKUP(Z$1&amp;$R19,$C$3:$C$1662&amp;$D$3:$D$1662,$E$3:$E$1662,0,0,1)</f>
        <v>4500</v>
      </c>
      <c r="AA19" s="2" cm="1">
        <f t="array" ref="AA19">_xlfn.XLOOKUP(AA$1&amp;$R19,$C$3:$C$1662&amp;$D$3:$D$1662,$E$3:$E$1662,0,0,1)</f>
        <v>400</v>
      </c>
      <c r="AB19" s="2" cm="1">
        <f t="array" ref="AB19">_xlfn.XLOOKUP(AB$1&amp;$R19,$C$3:$C$1662&amp;$D$3:$D$1662,$E$3:$E$1662,0,0,1)</f>
        <v>0</v>
      </c>
      <c r="AC19" s="2" cm="1">
        <f t="array" ref="AC19">_xlfn.XLOOKUP(AC$1&amp;$R19,$C$3:$C$1662&amp;$D$3:$D$1662,$E$3:$E$1662,0,0,1)</f>
        <v>0</v>
      </c>
      <c r="AM19" t="s">
        <v>900</v>
      </c>
      <c r="AN19" t="s">
        <v>881</v>
      </c>
      <c r="AO19">
        <v>310</v>
      </c>
      <c r="AP19">
        <v>310</v>
      </c>
      <c r="AQ19">
        <v>309</v>
      </c>
      <c r="AR19">
        <v>309</v>
      </c>
      <c r="AS19">
        <v>3500</v>
      </c>
      <c r="AU19" s="7" t="str">
        <f t="shared" si="3"/>
        <v/>
      </c>
      <c r="AV19" s="7" t="str">
        <f t="shared" si="4"/>
        <v/>
      </c>
    </row>
    <row r="20" spans="3:48" x14ac:dyDescent="0.4">
      <c r="C20" t="s">
        <v>804</v>
      </c>
      <c r="D20" t="s">
        <v>523</v>
      </c>
      <c r="E20">
        <v>0</v>
      </c>
      <c r="R20" t="s">
        <v>147</v>
      </c>
      <c r="S20" s="2">
        <f t="shared" si="1"/>
        <v>534640</v>
      </c>
      <c r="T20" s="2">
        <f t="shared" ref="T20:X35" si="5">T19+Y20</f>
        <v>1710600</v>
      </c>
      <c r="U20" s="2">
        <f t="shared" si="5"/>
        <v>795500</v>
      </c>
      <c r="V20" s="2">
        <f t="shared" si="5"/>
        <v>90300</v>
      </c>
      <c r="W20" s="2">
        <f t="shared" si="5"/>
        <v>73600</v>
      </c>
      <c r="X20" s="2">
        <f t="shared" si="5"/>
        <v>3200</v>
      </c>
      <c r="Y20" s="2" cm="1">
        <f t="array" ref="Y20">_xlfn.XLOOKUP(Y$1&amp;$R20,$C$3:$C$1662&amp;$D$3:$D$1662,$E$3:$E$1662,0,0,1)</f>
        <v>20900</v>
      </c>
      <c r="Z20" s="2" cm="1">
        <f t="array" ref="Z20">_xlfn.XLOOKUP(Z$1&amp;$R20,$C$3:$C$1662&amp;$D$3:$D$1662,$E$3:$E$1662,0,0,1)</f>
        <v>57500</v>
      </c>
      <c r="AA20" s="2" cm="1">
        <f t="array" ref="AA20">_xlfn.XLOOKUP(AA$1&amp;$R20,$C$3:$C$1662&amp;$D$3:$D$1662,$E$3:$E$1662,0,0,1)</f>
        <v>200</v>
      </c>
      <c r="AB20" s="2" cm="1">
        <f t="array" ref="AB20">_xlfn.XLOOKUP(AB$1&amp;$R20,$C$3:$C$1662&amp;$D$3:$D$1662,$E$3:$E$1662,0,0,1)</f>
        <v>500</v>
      </c>
      <c r="AC20" s="2" cm="1">
        <f t="array" ref="AC20">_xlfn.XLOOKUP(AC$1&amp;$R20,$C$3:$C$1662&amp;$D$3:$D$1662,$E$3:$E$1662,0,0,1)</f>
        <v>0</v>
      </c>
      <c r="AM20" t="s">
        <v>901</v>
      </c>
      <c r="AN20" t="s">
        <v>881</v>
      </c>
      <c r="AO20">
        <v>309</v>
      </c>
      <c r="AP20">
        <v>310</v>
      </c>
      <c r="AQ20">
        <v>308</v>
      </c>
      <c r="AR20">
        <v>310</v>
      </c>
      <c r="AS20">
        <v>5500</v>
      </c>
      <c r="AU20" s="7">
        <f t="shared" si="3"/>
        <v>3.2362459546926292E-3</v>
      </c>
      <c r="AV20" s="7" t="str">
        <f t="shared" si="4"/>
        <v/>
      </c>
    </row>
    <row r="21" spans="3:48" x14ac:dyDescent="0.4">
      <c r="C21" t="s">
        <v>804</v>
      </c>
      <c r="D21" t="s">
        <v>524</v>
      </c>
      <c r="E21">
        <v>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545520</v>
      </c>
      <c r="T21" s="2">
        <f t="shared" si="5"/>
        <v>1733700</v>
      </c>
      <c r="U21" s="2">
        <f t="shared" si="5"/>
        <v>826200</v>
      </c>
      <c r="V21" s="2">
        <f t="shared" si="5"/>
        <v>90500</v>
      </c>
      <c r="W21" s="2">
        <f t="shared" si="5"/>
        <v>74000</v>
      </c>
      <c r="X21" s="2">
        <f t="shared" si="5"/>
        <v>3200</v>
      </c>
      <c r="Y21" s="2" cm="1">
        <f t="array" ref="Y21">_xlfn.XLOOKUP(Y$1&amp;$R21,$C$3:$C$1662&amp;$D$3:$D$1662,$E$3:$E$1662,0,0,1)</f>
        <v>23100</v>
      </c>
      <c r="Z21" s="2" cm="1">
        <f t="array" ref="Z21">_xlfn.XLOOKUP(Z$1&amp;$R21,$C$3:$C$1662&amp;$D$3:$D$1662,$E$3:$E$1662,0,0,1)</f>
        <v>30700</v>
      </c>
      <c r="AA21" s="2" cm="1">
        <f t="array" ref="AA21">_xlfn.XLOOKUP(AA$1&amp;$R21,$C$3:$C$1662&amp;$D$3:$D$1662,$E$3:$E$1662,0,0,1)</f>
        <v>200</v>
      </c>
      <c r="AB21" s="2" cm="1">
        <f t="array" ref="AB21">_xlfn.XLOOKUP(AB$1&amp;$R21,$C$3:$C$1662&amp;$D$3:$D$1662,$E$3:$E$1662,0,0,1)</f>
        <v>400</v>
      </c>
      <c r="AC21" s="2" cm="1">
        <f t="array" ref="AC21">_xlfn.XLOOKUP(AC$1&amp;$R21,$C$3:$C$1662&amp;$D$3:$D$1662,$E$3:$E$1662,0,0,1)</f>
        <v>0</v>
      </c>
      <c r="AM21" t="s">
        <v>902</v>
      </c>
      <c r="AN21" t="s">
        <v>881</v>
      </c>
      <c r="AO21">
        <v>309</v>
      </c>
      <c r="AP21">
        <v>310</v>
      </c>
      <c r="AQ21">
        <v>307</v>
      </c>
      <c r="AR21">
        <v>308</v>
      </c>
      <c r="AS21">
        <v>7100</v>
      </c>
      <c r="AU21" s="7" t="str">
        <f t="shared" si="3"/>
        <v/>
      </c>
      <c r="AV21" s="7">
        <f t="shared" si="4"/>
        <v>-6.4516129032258229E-3</v>
      </c>
    </row>
    <row r="22" spans="3:48" x14ac:dyDescent="0.4">
      <c r="C22" t="s">
        <v>804</v>
      </c>
      <c r="D22" t="s">
        <v>525</v>
      </c>
      <c r="E22">
        <v>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555680</v>
      </c>
      <c r="T22" s="2">
        <f t="shared" si="5"/>
        <v>1759100</v>
      </c>
      <c r="U22" s="2">
        <f t="shared" si="5"/>
        <v>850500</v>
      </c>
      <c r="V22" s="2">
        <f t="shared" si="5"/>
        <v>91500</v>
      </c>
      <c r="W22" s="2">
        <f t="shared" si="5"/>
        <v>74100</v>
      </c>
      <c r="X22" s="2">
        <f t="shared" si="5"/>
        <v>3200</v>
      </c>
      <c r="Y22" s="2" cm="1">
        <f t="array" ref="Y22">_xlfn.XLOOKUP(Y$1&amp;$R22,$C$3:$C$1662&amp;$D$3:$D$1662,$E$3:$E$1662,0,0,1)</f>
        <v>25400</v>
      </c>
      <c r="Z22" s="2" cm="1">
        <f t="array" ref="Z22">_xlfn.XLOOKUP(Z$1&amp;$R22,$C$3:$C$1662&amp;$D$3:$D$1662,$E$3:$E$1662,0,0,1)</f>
        <v>24300</v>
      </c>
      <c r="AA22" s="2" cm="1">
        <f t="array" ref="AA22">_xlfn.XLOOKUP(AA$1&amp;$R22,$C$3:$C$1662&amp;$D$3:$D$1662,$E$3:$E$1662,0,0,1)</f>
        <v>1000</v>
      </c>
      <c r="AB22" s="2" cm="1">
        <f t="array" ref="AB22">_xlfn.XLOOKUP(AB$1&amp;$R22,$C$3:$C$1662&amp;$D$3:$D$1662,$E$3:$E$1662,0,0,1)</f>
        <v>100</v>
      </c>
      <c r="AC22" s="2" cm="1">
        <f t="array" ref="AC22">_xlfn.XLOOKUP(AC$1&amp;$R22,$C$3:$C$1662&amp;$D$3:$D$1662,$E$3:$E$1662,0,0,1)</f>
        <v>0</v>
      </c>
      <c r="AM22" t="s">
        <v>903</v>
      </c>
      <c r="AN22" t="s">
        <v>881</v>
      </c>
      <c r="AO22">
        <v>307</v>
      </c>
      <c r="AP22">
        <v>309</v>
      </c>
      <c r="AQ22">
        <v>306</v>
      </c>
      <c r="AR22">
        <v>306</v>
      </c>
      <c r="AS22">
        <v>17900</v>
      </c>
      <c r="AU22" s="7" t="str">
        <f t="shared" si="3"/>
        <v/>
      </c>
      <c r="AV22" s="7">
        <f t="shared" si="4"/>
        <v>-6.4935064935064402E-3</v>
      </c>
    </row>
    <row r="23" spans="3:48" x14ac:dyDescent="0.4">
      <c r="C23" t="s">
        <v>804</v>
      </c>
      <c r="D23" t="s">
        <v>526</v>
      </c>
      <c r="E23">
        <v>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567160</v>
      </c>
      <c r="T23" s="2">
        <f t="shared" si="5"/>
        <v>1783300</v>
      </c>
      <c r="U23" s="2">
        <f t="shared" si="5"/>
        <v>883700</v>
      </c>
      <c r="V23" s="2">
        <f t="shared" si="5"/>
        <v>91500</v>
      </c>
      <c r="W23" s="2">
        <f t="shared" si="5"/>
        <v>74100</v>
      </c>
      <c r="X23" s="2">
        <f t="shared" si="5"/>
        <v>3200</v>
      </c>
      <c r="Y23" s="2" cm="1">
        <f t="array" ref="Y23">_xlfn.XLOOKUP(Y$1&amp;$R23,$C$3:$C$1662&amp;$D$3:$D$1662,$E$3:$E$1662,0,0,1)</f>
        <v>24200</v>
      </c>
      <c r="Z23" s="2" cm="1">
        <f t="array" ref="Z23">_xlfn.XLOOKUP(Z$1&amp;$R23,$C$3:$C$1662&amp;$D$3:$D$1662,$E$3:$E$1662,0,0,1)</f>
        <v>33200</v>
      </c>
      <c r="AA23" s="2" cm="1">
        <f t="array" ref="AA23">_xlfn.XLOOKUP(AA$1&amp;$R23,$C$3:$C$1662&amp;$D$3:$D$1662,$E$3:$E$1662,0,0,1)</f>
        <v>0</v>
      </c>
      <c r="AB23" s="2" cm="1">
        <f t="array" ref="AB23">_xlfn.XLOOKUP(AB$1&amp;$R23,$C$3:$C$1662&amp;$D$3:$D$1662,$E$3:$E$1662,0,0,1)</f>
        <v>0</v>
      </c>
      <c r="AC23" s="2" cm="1">
        <f t="array" ref="AC23">_xlfn.XLOOKUP(AC$1&amp;$R23,$C$3:$C$1662&amp;$D$3:$D$1662,$E$3:$E$1662,0,0,1)</f>
        <v>0</v>
      </c>
      <c r="AM23" t="s">
        <v>904</v>
      </c>
      <c r="AN23" t="s">
        <v>881</v>
      </c>
      <c r="AO23">
        <v>305</v>
      </c>
      <c r="AP23">
        <v>309</v>
      </c>
      <c r="AQ23">
        <v>305</v>
      </c>
      <c r="AR23">
        <v>309</v>
      </c>
      <c r="AS23">
        <v>15200</v>
      </c>
      <c r="AU23" s="7">
        <f t="shared" si="3"/>
        <v>9.8039215686274161E-3</v>
      </c>
      <c r="AV23" s="7" t="str">
        <f t="shared" si="4"/>
        <v/>
      </c>
    </row>
    <row r="24" spans="3:48" x14ac:dyDescent="0.4">
      <c r="C24" t="s">
        <v>804</v>
      </c>
      <c r="D24" t="s">
        <v>527</v>
      </c>
      <c r="E24">
        <v>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601880</v>
      </c>
      <c r="T24" s="2">
        <f t="shared" si="5"/>
        <v>1938700</v>
      </c>
      <c r="U24" s="2">
        <f t="shared" si="5"/>
        <v>900400</v>
      </c>
      <c r="V24" s="2">
        <f t="shared" si="5"/>
        <v>92100</v>
      </c>
      <c r="W24" s="2">
        <f t="shared" si="5"/>
        <v>75000</v>
      </c>
      <c r="X24" s="2">
        <f t="shared" si="5"/>
        <v>3200</v>
      </c>
      <c r="Y24" s="2" cm="1">
        <f t="array" ref="Y24">_xlfn.XLOOKUP(Y$1&amp;$R24,$C$3:$C$1662&amp;$D$3:$D$1662,$E$3:$E$1662,0,0,1)</f>
        <v>155400</v>
      </c>
      <c r="Z24" s="2" cm="1">
        <f t="array" ref="Z24">_xlfn.XLOOKUP(Z$1&amp;$R24,$C$3:$C$1662&amp;$D$3:$D$1662,$E$3:$E$1662,0,0,1)</f>
        <v>16700</v>
      </c>
      <c r="AA24" s="2" cm="1">
        <f t="array" ref="AA24">_xlfn.XLOOKUP(AA$1&amp;$R24,$C$3:$C$1662&amp;$D$3:$D$1662,$E$3:$E$1662,0,0,1)</f>
        <v>600</v>
      </c>
      <c r="AB24" s="2" cm="1">
        <f t="array" ref="AB24">_xlfn.XLOOKUP(AB$1&amp;$R24,$C$3:$C$1662&amp;$D$3:$D$1662,$E$3:$E$1662,0,0,1)</f>
        <v>900</v>
      </c>
      <c r="AC24" s="2" cm="1">
        <f t="array" ref="AC24">_xlfn.XLOOKUP(AC$1&amp;$R24,$C$3:$C$1662&amp;$D$3:$D$1662,$E$3:$E$1662,0,0,1)</f>
        <v>0</v>
      </c>
      <c r="AM24" t="s">
        <v>905</v>
      </c>
      <c r="AN24" t="s">
        <v>881</v>
      </c>
      <c r="AO24">
        <v>311</v>
      </c>
      <c r="AP24">
        <v>311</v>
      </c>
      <c r="AQ24">
        <v>305</v>
      </c>
      <c r="AR24">
        <v>305</v>
      </c>
      <c r="AS24">
        <v>14500</v>
      </c>
      <c r="AU24" s="7" t="str">
        <f t="shared" si="3"/>
        <v/>
      </c>
      <c r="AV24" s="7">
        <f t="shared" si="4"/>
        <v>-1.2944983818770184E-2</v>
      </c>
    </row>
    <row r="25" spans="3:48" x14ac:dyDescent="0.4">
      <c r="C25" t="s">
        <v>804</v>
      </c>
      <c r="D25" t="s">
        <v>528</v>
      </c>
      <c r="E25">
        <v>0</v>
      </c>
      <c r="R25" t="s">
        <v>22</v>
      </c>
      <c r="S25" s="2">
        <f t="shared" si="1"/>
        <v>613620</v>
      </c>
      <c r="T25" s="2">
        <f t="shared" si="5"/>
        <v>1976200</v>
      </c>
      <c r="U25" s="2">
        <f t="shared" si="5"/>
        <v>912500</v>
      </c>
      <c r="V25" s="2">
        <f t="shared" si="5"/>
        <v>94500</v>
      </c>
      <c r="W25" s="2">
        <f t="shared" si="5"/>
        <v>81700</v>
      </c>
      <c r="X25" s="2">
        <f t="shared" si="5"/>
        <v>3200</v>
      </c>
      <c r="Y25" s="2" cm="1">
        <f t="array" ref="Y25">_xlfn.XLOOKUP(Y$1&amp;$R25,$C$3:$C$1662&amp;$D$3:$D$1662,$E$3:$E$1662,0,0,1)</f>
        <v>37500</v>
      </c>
      <c r="Z25" s="2" cm="1">
        <f t="array" ref="Z25">_xlfn.XLOOKUP(Z$1&amp;$R25,$C$3:$C$1662&amp;$D$3:$D$1662,$E$3:$E$1662,0,0,1)</f>
        <v>12100</v>
      </c>
      <c r="AA25" s="2" cm="1">
        <f t="array" ref="AA25">_xlfn.XLOOKUP(AA$1&amp;$R25,$C$3:$C$1662&amp;$D$3:$D$1662,$E$3:$E$1662,0,0,1)</f>
        <v>2400</v>
      </c>
      <c r="AB25" s="2" cm="1">
        <f t="array" ref="AB25">_xlfn.XLOOKUP(AB$1&amp;$R25,$C$3:$C$1662&amp;$D$3:$D$1662,$E$3:$E$1662,0,0,1)</f>
        <v>6700</v>
      </c>
      <c r="AC25" s="2" cm="1">
        <f t="array" ref="AC25">_xlfn.XLOOKUP(AC$1&amp;$R25,$C$3:$C$1662&amp;$D$3:$D$1662,$E$3:$E$1662,0,0,1)</f>
        <v>0</v>
      </c>
      <c r="AM25" t="s">
        <v>906</v>
      </c>
      <c r="AN25" t="s">
        <v>881</v>
      </c>
      <c r="AO25">
        <v>303</v>
      </c>
      <c r="AP25">
        <v>307</v>
      </c>
      <c r="AQ25">
        <v>303</v>
      </c>
      <c r="AR25">
        <v>307</v>
      </c>
      <c r="AS25">
        <v>21000</v>
      </c>
      <c r="AU25" s="7">
        <f t="shared" si="3"/>
        <v>6.5573770491802463E-3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0</v>
      </c>
      <c r="R26" t="s">
        <v>69</v>
      </c>
      <c r="S26" s="2">
        <f t="shared" si="1"/>
        <v>634220</v>
      </c>
      <c r="T26" s="2">
        <f t="shared" si="5"/>
        <v>2042400</v>
      </c>
      <c r="U26" s="2">
        <f t="shared" si="5"/>
        <v>942300</v>
      </c>
      <c r="V26" s="2">
        <f t="shared" si="5"/>
        <v>95200</v>
      </c>
      <c r="W26" s="2">
        <f t="shared" si="5"/>
        <v>87900</v>
      </c>
      <c r="X26" s="2">
        <f t="shared" si="5"/>
        <v>3300</v>
      </c>
      <c r="Y26" s="2" cm="1">
        <f t="array" ref="Y26">_xlfn.XLOOKUP(Y$1&amp;$R26,$C$3:$C$1662&amp;$D$3:$D$1662,$E$3:$E$1662,0,0,1)</f>
        <v>66200</v>
      </c>
      <c r="Z26" s="2" cm="1">
        <f t="array" ref="Z26">_xlfn.XLOOKUP(Z$1&amp;$R26,$C$3:$C$1662&amp;$D$3:$D$1662,$E$3:$E$1662,0,0,1)</f>
        <v>29800</v>
      </c>
      <c r="AA26" s="2" cm="1">
        <f t="array" ref="AA26">_xlfn.XLOOKUP(AA$1&amp;$R26,$C$3:$C$1662&amp;$D$3:$D$1662,$E$3:$E$1662,0,0,1)</f>
        <v>700</v>
      </c>
      <c r="AB26" s="2" cm="1">
        <f t="array" ref="AB26">_xlfn.XLOOKUP(AB$1&amp;$R26,$C$3:$C$1662&amp;$D$3:$D$1662,$E$3:$E$1662,0,0,1)</f>
        <v>6200</v>
      </c>
      <c r="AC26" s="2" cm="1">
        <f t="array" ref="AC26">_xlfn.XLOOKUP(AC$1&amp;$R26,$C$3:$C$1662&amp;$D$3:$D$1662,$E$3:$E$1662,0,0,1)</f>
        <v>100</v>
      </c>
      <c r="AM26" t="s">
        <v>907</v>
      </c>
      <c r="AN26" t="s">
        <v>881</v>
      </c>
      <c r="AO26">
        <v>306</v>
      </c>
      <c r="AP26">
        <v>310</v>
      </c>
      <c r="AQ26">
        <v>304</v>
      </c>
      <c r="AR26">
        <v>308</v>
      </c>
      <c r="AS26">
        <v>22500</v>
      </c>
      <c r="AU26" s="7">
        <f t="shared" si="3"/>
        <v>3.2573289902280145E-3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100</v>
      </c>
      <c r="R27" t="s">
        <v>98</v>
      </c>
      <c r="S27" s="2">
        <f t="shared" si="1"/>
        <v>643080</v>
      </c>
      <c r="T27" s="2">
        <f t="shared" si="5"/>
        <v>2074900</v>
      </c>
      <c r="U27" s="2">
        <f t="shared" si="5"/>
        <v>953800</v>
      </c>
      <c r="V27" s="2">
        <f t="shared" si="5"/>
        <v>95200</v>
      </c>
      <c r="W27" s="2">
        <f t="shared" si="5"/>
        <v>88200</v>
      </c>
      <c r="X27" s="2">
        <f t="shared" si="5"/>
        <v>3300</v>
      </c>
      <c r="Y27" s="2" cm="1">
        <f t="array" ref="Y27">_xlfn.XLOOKUP(Y$1&amp;$R27,$C$3:$C$1662&amp;$D$3:$D$1662,$E$3:$E$1662,0,0,1)</f>
        <v>32500</v>
      </c>
      <c r="Z27" s="2" cm="1">
        <f t="array" ref="Z27">_xlfn.XLOOKUP(Z$1&amp;$R27,$C$3:$C$1662&amp;$D$3:$D$1662,$E$3:$E$1662,0,0,1)</f>
        <v>11500</v>
      </c>
      <c r="AA27" s="2" cm="1">
        <f t="array" ref="AA27">_xlfn.XLOOKUP(AA$1&amp;$R27,$C$3:$C$1662&amp;$D$3:$D$1662,$E$3:$E$1662,0,0,1)</f>
        <v>0</v>
      </c>
      <c r="AB27" s="2" cm="1">
        <f t="array" ref="AB27">_xlfn.XLOOKUP(AB$1&amp;$R27,$C$3:$C$1662&amp;$D$3:$D$1662,$E$3:$E$1662,0,0,1)</f>
        <v>300</v>
      </c>
      <c r="AC27" s="2" cm="1">
        <f t="array" ref="AC27">_xlfn.XLOOKUP(AC$1&amp;$R27,$C$3:$C$1662&amp;$D$3:$D$1662,$E$3:$E$1662,0,0,1)</f>
        <v>0</v>
      </c>
      <c r="AM27" t="s">
        <v>908</v>
      </c>
      <c r="AN27" t="s">
        <v>881</v>
      </c>
      <c r="AO27">
        <v>307</v>
      </c>
      <c r="AP27">
        <v>308</v>
      </c>
      <c r="AQ27">
        <v>300</v>
      </c>
      <c r="AR27">
        <v>300</v>
      </c>
      <c r="AS27">
        <v>110200</v>
      </c>
      <c r="AU27" s="7" t="str">
        <f t="shared" si="3"/>
        <v/>
      </c>
      <c r="AV27" s="7">
        <f t="shared" si="4"/>
        <v>-2.5974025974025983E-2</v>
      </c>
    </row>
    <row r="28" spans="3:48" x14ac:dyDescent="0.4">
      <c r="C28" t="s">
        <v>804</v>
      </c>
      <c r="D28" t="s">
        <v>531</v>
      </c>
      <c r="E28">
        <v>0</v>
      </c>
      <c r="R28" t="s">
        <v>38</v>
      </c>
      <c r="S28" s="2">
        <f t="shared" si="1"/>
        <v>650920</v>
      </c>
      <c r="T28" s="2">
        <f t="shared" si="5"/>
        <v>2098300</v>
      </c>
      <c r="U28" s="2">
        <f t="shared" si="5"/>
        <v>959900</v>
      </c>
      <c r="V28" s="2">
        <f t="shared" si="5"/>
        <v>96600</v>
      </c>
      <c r="W28" s="2">
        <f t="shared" si="5"/>
        <v>96500</v>
      </c>
      <c r="X28" s="2">
        <f t="shared" si="5"/>
        <v>3300</v>
      </c>
      <c r="Y28" s="2" cm="1">
        <f t="array" ref="Y28">_xlfn.XLOOKUP(Y$1&amp;$R28,$C$3:$C$1662&amp;$D$3:$D$1662,$E$3:$E$1662,0,0,1)</f>
        <v>23400</v>
      </c>
      <c r="Z28" s="2" cm="1">
        <f t="array" ref="Z28">_xlfn.XLOOKUP(Z$1&amp;$R28,$C$3:$C$1662&amp;$D$3:$D$1662,$E$3:$E$1662,0,0,1)</f>
        <v>6100</v>
      </c>
      <c r="AA28" s="2" cm="1">
        <f t="array" ref="AA28">_xlfn.XLOOKUP(AA$1&amp;$R28,$C$3:$C$1662&amp;$D$3:$D$1662,$E$3:$E$1662,0,0,1)</f>
        <v>1400</v>
      </c>
      <c r="AB28" s="2" cm="1">
        <f t="array" ref="AB28">_xlfn.XLOOKUP(AB$1&amp;$R28,$C$3:$C$1662&amp;$D$3:$D$1662,$E$3:$E$1662,0,0,1)</f>
        <v>8300</v>
      </c>
      <c r="AC28" s="2" cm="1">
        <f t="array" ref="AC28">_xlfn.XLOOKUP(AC$1&amp;$R28,$C$3:$C$1662&amp;$D$3:$D$1662,$E$3:$E$1662,0,0,1)</f>
        <v>0</v>
      </c>
      <c r="AM28" t="s">
        <v>909</v>
      </c>
      <c r="AN28" t="s">
        <v>881</v>
      </c>
      <c r="AO28">
        <v>303</v>
      </c>
      <c r="AP28">
        <v>304</v>
      </c>
      <c r="AQ28">
        <v>301</v>
      </c>
      <c r="AR28">
        <v>304</v>
      </c>
      <c r="AS28">
        <v>14300</v>
      </c>
      <c r="AU28" s="7">
        <f t="shared" si="3"/>
        <v>1.3333333333333419E-2</v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0</v>
      </c>
      <c r="R29" t="s">
        <v>241</v>
      </c>
      <c r="S29" s="2">
        <f t="shared" si="1"/>
        <v>657280</v>
      </c>
      <c r="T29" s="2">
        <f t="shared" si="5"/>
        <v>2107900</v>
      </c>
      <c r="U29" s="2">
        <f t="shared" si="5"/>
        <v>979200</v>
      </c>
      <c r="V29" s="2">
        <f t="shared" si="5"/>
        <v>97200</v>
      </c>
      <c r="W29" s="2">
        <f t="shared" si="5"/>
        <v>98800</v>
      </c>
      <c r="X29" s="2">
        <f t="shared" si="5"/>
        <v>3300</v>
      </c>
      <c r="Y29" s="2" cm="1">
        <f t="array" ref="Y29">_xlfn.XLOOKUP(Y$1&amp;$R29,$C$3:$C$1662&amp;$D$3:$D$1662,$E$3:$E$1662,0,0,1)</f>
        <v>9600</v>
      </c>
      <c r="Z29" s="2" cm="1">
        <f t="array" ref="Z29">_xlfn.XLOOKUP(Z$1&amp;$R29,$C$3:$C$1662&amp;$D$3:$D$1662,$E$3:$E$1662,0,0,1)</f>
        <v>19300</v>
      </c>
      <c r="AA29" s="2" cm="1">
        <f t="array" ref="AA29">_xlfn.XLOOKUP(AA$1&amp;$R29,$C$3:$C$1662&amp;$D$3:$D$1662,$E$3:$E$1662,0,0,1)</f>
        <v>600</v>
      </c>
      <c r="AB29" s="2" cm="1">
        <f t="array" ref="AB29">_xlfn.XLOOKUP(AB$1&amp;$R29,$C$3:$C$1662&amp;$D$3:$D$1662,$E$3:$E$1662,0,0,1)</f>
        <v>2300</v>
      </c>
      <c r="AC29" s="2" cm="1">
        <f t="array" ref="AC29">_xlfn.XLOOKUP(AC$1&amp;$R29,$C$3:$C$1662&amp;$D$3:$D$1662,$E$3:$E$1662,0,0,1)</f>
        <v>0</v>
      </c>
      <c r="AM29" t="s">
        <v>910</v>
      </c>
      <c r="AN29" t="s">
        <v>881</v>
      </c>
      <c r="AO29">
        <v>303</v>
      </c>
      <c r="AP29">
        <v>304</v>
      </c>
      <c r="AQ29">
        <v>302</v>
      </c>
      <c r="AR29">
        <v>304</v>
      </c>
      <c r="AS29">
        <v>3600</v>
      </c>
      <c r="AU29" s="7" t="str">
        <f t="shared" si="3"/>
        <v/>
      </c>
      <c r="AV29" s="7" t="str">
        <f t="shared" si="4"/>
        <v/>
      </c>
    </row>
    <row r="30" spans="3:48" x14ac:dyDescent="0.4">
      <c r="C30" t="s">
        <v>804</v>
      </c>
      <c r="D30" t="s">
        <v>533</v>
      </c>
      <c r="E30">
        <v>0</v>
      </c>
      <c r="R30" t="s">
        <v>286</v>
      </c>
      <c r="S30" s="2">
        <f t="shared" si="1"/>
        <v>664420</v>
      </c>
      <c r="T30" s="2">
        <f t="shared" si="5"/>
        <v>2118200</v>
      </c>
      <c r="U30" s="2">
        <f t="shared" si="5"/>
        <v>1003800</v>
      </c>
      <c r="V30" s="2">
        <f t="shared" si="5"/>
        <v>97500</v>
      </c>
      <c r="W30" s="2">
        <f t="shared" si="5"/>
        <v>99300</v>
      </c>
      <c r="X30" s="2">
        <f t="shared" si="5"/>
        <v>3300</v>
      </c>
      <c r="Y30" s="2" cm="1">
        <f t="array" ref="Y30">_xlfn.XLOOKUP(Y$1&amp;$R30,$C$3:$C$1662&amp;$D$3:$D$1662,$E$3:$E$1662,0,0,1)</f>
        <v>10300</v>
      </c>
      <c r="Z30" s="2" cm="1">
        <f t="array" ref="Z30">_xlfn.XLOOKUP(Z$1&amp;$R30,$C$3:$C$1662&amp;$D$3:$D$1662,$E$3:$E$1662,0,0,1)</f>
        <v>24600</v>
      </c>
      <c r="AA30" s="2" cm="1">
        <f t="array" ref="AA30">_xlfn.XLOOKUP(AA$1&amp;$R30,$C$3:$C$1662&amp;$D$3:$D$1662,$E$3:$E$1662,0,0,1)</f>
        <v>300</v>
      </c>
      <c r="AB30" s="2" cm="1">
        <f t="array" ref="AB30">_xlfn.XLOOKUP(AB$1&amp;$R30,$C$3:$C$1662&amp;$D$3:$D$1662,$E$3:$E$1662,0,0,1)</f>
        <v>500</v>
      </c>
      <c r="AC30" s="2" cm="1">
        <f t="array" ref="AC30">_xlfn.XLOOKUP(AC$1&amp;$R30,$C$3:$C$1662&amp;$D$3:$D$1662,$E$3:$E$1662,0,0,1)</f>
        <v>0</v>
      </c>
      <c r="AM30" t="s">
        <v>911</v>
      </c>
      <c r="AN30" t="s">
        <v>881</v>
      </c>
      <c r="AO30">
        <v>304</v>
      </c>
      <c r="AP30">
        <v>308</v>
      </c>
      <c r="AQ30">
        <v>302</v>
      </c>
      <c r="AR30">
        <v>306</v>
      </c>
      <c r="AS30">
        <v>16900</v>
      </c>
      <c r="AU30" s="7">
        <f t="shared" si="3"/>
        <v>6.5789473684210176E-3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0</v>
      </c>
      <c r="R31" t="s">
        <v>203</v>
      </c>
      <c r="S31" s="2">
        <f t="shared" si="1"/>
        <v>669120</v>
      </c>
      <c r="T31" s="2">
        <f t="shared" si="5"/>
        <v>2129200</v>
      </c>
      <c r="U31" s="2">
        <f t="shared" si="5"/>
        <v>1012900</v>
      </c>
      <c r="V31" s="2">
        <f t="shared" si="5"/>
        <v>98400</v>
      </c>
      <c r="W31" s="2">
        <f t="shared" si="5"/>
        <v>101800</v>
      </c>
      <c r="X31" s="2">
        <f t="shared" si="5"/>
        <v>3300</v>
      </c>
      <c r="Y31" s="2" cm="1">
        <f t="array" ref="Y31">_xlfn.XLOOKUP(Y$1&amp;$R31,$C$3:$C$1662&amp;$D$3:$D$1662,$E$3:$E$1662,0,0,1)</f>
        <v>11000</v>
      </c>
      <c r="Z31" s="2" cm="1">
        <f t="array" ref="Z31">_xlfn.XLOOKUP(Z$1&amp;$R31,$C$3:$C$1662&amp;$D$3:$D$1662,$E$3:$E$1662,0,0,1)</f>
        <v>9100</v>
      </c>
      <c r="AA31" s="2" cm="1">
        <f t="array" ref="AA31">_xlfn.XLOOKUP(AA$1&amp;$R31,$C$3:$C$1662&amp;$D$3:$D$1662,$E$3:$E$1662,0,0,1)</f>
        <v>900</v>
      </c>
      <c r="AB31" s="2" cm="1">
        <f t="array" ref="AB31">_xlfn.XLOOKUP(AB$1&amp;$R31,$C$3:$C$1662&amp;$D$3:$D$1662,$E$3:$E$1662,0,0,1)</f>
        <v>2500</v>
      </c>
      <c r="AC31" s="2" cm="1">
        <f t="array" ref="AC31">_xlfn.XLOOKUP(AC$1&amp;$R31,$C$3:$C$1662&amp;$D$3:$D$1662,$E$3:$E$1662,0,0,1)</f>
        <v>0</v>
      </c>
      <c r="AM31" t="s">
        <v>912</v>
      </c>
      <c r="AN31" t="s">
        <v>881</v>
      </c>
      <c r="AO31">
        <v>306</v>
      </c>
      <c r="AP31">
        <v>307</v>
      </c>
      <c r="AQ31">
        <v>300</v>
      </c>
      <c r="AR31">
        <v>304</v>
      </c>
      <c r="AS31">
        <v>35600</v>
      </c>
      <c r="AU31" s="7" t="str">
        <f t="shared" si="3"/>
        <v/>
      </c>
      <c r="AV31" s="7">
        <f t="shared" si="4"/>
        <v>-6.5359477124182774E-3</v>
      </c>
    </row>
    <row r="32" spans="3:48" x14ac:dyDescent="0.4">
      <c r="C32" t="s">
        <v>804</v>
      </c>
      <c r="D32" t="s">
        <v>535</v>
      </c>
      <c r="E32">
        <v>0</v>
      </c>
      <c r="R32" t="s">
        <v>153</v>
      </c>
      <c r="S32" s="2">
        <f t="shared" si="1"/>
        <v>681520</v>
      </c>
      <c r="T32" s="2">
        <f t="shared" si="5"/>
        <v>2179300</v>
      </c>
      <c r="U32" s="2">
        <f t="shared" si="5"/>
        <v>1021600</v>
      </c>
      <c r="V32" s="2">
        <f t="shared" si="5"/>
        <v>98900</v>
      </c>
      <c r="W32" s="2">
        <f t="shared" si="5"/>
        <v>104500</v>
      </c>
      <c r="X32" s="2">
        <f t="shared" si="5"/>
        <v>3300</v>
      </c>
      <c r="Y32" s="2" cm="1">
        <f t="array" ref="Y32">_xlfn.XLOOKUP(Y$1&amp;$R32,$C$3:$C$1662&amp;$D$3:$D$1662,$E$3:$E$1662,0,0,1)</f>
        <v>50100</v>
      </c>
      <c r="Z32" s="2" cm="1">
        <f t="array" ref="Z32">_xlfn.XLOOKUP(Z$1&amp;$R32,$C$3:$C$1662&amp;$D$3:$D$1662,$E$3:$E$1662,0,0,1)</f>
        <v>8700</v>
      </c>
      <c r="AA32" s="2" cm="1">
        <f t="array" ref="AA32">_xlfn.XLOOKUP(AA$1&amp;$R32,$C$3:$C$1662&amp;$D$3:$D$1662,$E$3:$E$1662,0,0,1)</f>
        <v>500</v>
      </c>
      <c r="AB32" s="2" cm="1">
        <f t="array" ref="AB32">_xlfn.XLOOKUP(AB$1&amp;$R32,$C$3:$C$1662&amp;$D$3:$D$1662,$E$3:$E$1662,0,0,1)</f>
        <v>2700</v>
      </c>
      <c r="AC32" s="2" cm="1">
        <f t="array" ref="AC32">_xlfn.XLOOKUP(AC$1&amp;$R32,$C$3:$C$1662&amp;$D$3:$D$1662,$E$3:$E$1662,0,0,1)</f>
        <v>0</v>
      </c>
      <c r="AM32" t="s">
        <v>913</v>
      </c>
      <c r="AN32" t="s">
        <v>881</v>
      </c>
      <c r="AO32">
        <v>303</v>
      </c>
      <c r="AP32">
        <v>306</v>
      </c>
      <c r="AQ32">
        <v>302</v>
      </c>
      <c r="AR32">
        <v>305</v>
      </c>
      <c r="AS32">
        <v>9900</v>
      </c>
      <c r="AU32" s="7">
        <f t="shared" si="3"/>
        <v>3.2894736842106198E-3</v>
      </c>
      <c r="AV32" s="7" t="str">
        <f t="shared" si="4"/>
        <v/>
      </c>
    </row>
    <row r="33" spans="3:48" x14ac:dyDescent="0.4">
      <c r="C33" t="s">
        <v>804</v>
      </c>
      <c r="D33" t="s">
        <v>536</v>
      </c>
      <c r="E33">
        <v>0</v>
      </c>
      <c r="R33" t="s">
        <v>200</v>
      </c>
      <c r="S33" s="2">
        <f t="shared" si="1"/>
        <v>693740</v>
      </c>
      <c r="T33" s="2">
        <f t="shared" si="5"/>
        <v>2236400</v>
      </c>
      <c r="U33" s="2">
        <f t="shared" si="5"/>
        <v>1025600</v>
      </c>
      <c r="V33" s="2">
        <f t="shared" si="5"/>
        <v>98900</v>
      </c>
      <c r="W33" s="2">
        <f t="shared" si="5"/>
        <v>104500</v>
      </c>
      <c r="X33" s="2">
        <f t="shared" si="5"/>
        <v>3300</v>
      </c>
      <c r="Y33" s="2" cm="1">
        <f t="array" ref="Y33">_xlfn.XLOOKUP(Y$1&amp;$R33,$C$3:$C$1662&amp;$D$3:$D$1662,$E$3:$E$1662,0,0,1)</f>
        <v>57100</v>
      </c>
      <c r="Z33" s="2" cm="1">
        <f t="array" ref="Z33">_xlfn.XLOOKUP(Z$1&amp;$R33,$C$3:$C$1662&amp;$D$3:$D$1662,$E$3:$E$1662,0,0,1)</f>
        <v>4000</v>
      </c>
      <c r="AA33" s="2" cm="1">
        <f t="array" ref="AA33">_xlfn.XLOOKUP(AA$1&amp;$R33,$C$3:$C$1662&amp;$D$3:$D$1662,$E$3:$E$1662,0,0,1)</f>
        <v>0</v>
      </c>
      <c r="AB33" s="2" cm="1">
        <f t="array" ref="AB33">_xlfn.XLOOKUP(AB$1&amp;$R33,$C$3:$C$1662&amp;$D$3:$D$1662,$E$3:$E$1662,0,0,1)</f>
        <v>0</v>
      </c>
      <c r="AC33" s="2" cm="1">
        <f t="array" ref="AC33">_xlfn.XLOOKUP(AC$1&amp;$R33,$C$3:$C$1662&amp;$D$3:$D$1662,$E$3:$E$1662,0,0,1)</f>
        <v>0</v>
      </c>
      <c r="AM33" t="s">
        <v>914</v>
      </c>
      <c r="AN33" t="s">
        <v>881</v>
      </c>
      <c r="AO33">
        <v>304</v>
      </c>
      <c r="AP33">
        <v>314</v>
      </c>
      <c r="AQ33">
        <v>302</v>
      </c>
      <c r="AR33">
        <v>312</v>
      </c>
      <c r="AS33">
        <v>47200</v>
      </c>
      <c r="AU33" s="7">
        <f t="shared" si="3"/>
        <v>2.2950819672131084E-2</v>
      </c>
      <c r="AV33" s="7" t="str">
        <f t="shared" si="4"/>
        <v/>
      </c>
    </row>
    <row r="34" spans="3:48" x14ac:dyDescent="0.4">
      <c r="C34" t="s">
        <v>804</v>
      </c>
      <c r="D34" t="s">
        <v>537</v>
      </c>
      <c r="E34">
        <v>0</v>
      </c>
      <c r="R34" t="s">
        <v>26</v>
      </c>
      <c r="S34" s="2">
        <f t="shared" si="1"/>
        <v>701920</v>
      </c>
      <c r="T34" s="2">
        <f t="shared" si="5"/>
        <v>2254400</v>
      </c>
      <c r="U34" s="2">
        <f t="shared" si="5"/>
        <v>1043900</v>
      </c>
      <c r="V34" s="2">
        <f t="shared" si="5"/>
        <v>102000</v>
      </c>
      <c r="W34" s="2">
        <f t="shared" si="5"/>
        <v>106000</v>
      </c>
      <c r="X34" s="2">
        <f t="shared" si="5"/>
        <v>3300</v>
      </c>
      <c r="Y34" s="2" cm="1">
        <f t="array" ref="Y34">_xlfn.XLOOKUP(Y$1&amp;$R34,$C$3:$C$1662&amp;$D$3:$D$1662,$E$3:$E$1662,0,0,1)</f>
        <v>18000</v>
      </c>
      <c r="Z34" s="2" cm="1">
        <f t="array" ref="Z34">_xlfn.XLOOKUP(Z$1&amp;$R34,$C$3:$C$1662&amp;$D$3:$D$1662,$E$3:$E$1662,0,0,1)</f>
        <v>18300</v>
      </c>
      <c r="AA34" s="2" cm="1">
        <f t="array" ref="AA34">_xlfn.XLOOKUP(AA$1&amp;$R34,$C$3:$C$1662&amp;$D$3:$D$1662,$E$3:$E$1662,0,0,1)</f>
        <v>3100</v>
      </c>
      <c r="AB34" s="2" cm="1">
        <f t="array" ref="AB34">_xlfn.XLOOKUP(AB$1&amp;$R34,$C$3:$C$1662&amp;$D$3:$D$1662,$E$3:$E$1662,0,0,1)</f>
        <v>1500</v>
      </c>
      <c r="AC34" s="2" cm="1">
        <f t="array" ref="AC34">_xlfn.XLOOKUP(AC$1&amp;$R34,$C$3:$C$1662&amp;$D$3:$D$1662,$E$3:$E$1662,0,0,1)</f>
        <v>0</v>
      </c>
      <c r="AM34" t="s">
        <v>915</v>
      </c>
      <c r="AN34" t="s">
        <v>881</v>
      </c>
      <c r="AO34">
        <v>310</v>
      </c>
      <c r="AP34">
        <v>310</v>
      </c>
      <c r="AQ34">
        <v>306</v>
      </c>
      <c r="AR34">
        <v>306</v>
      </c>
      <c r="AS34">
        <v>11000</v>
      </c>
      <c r="AU34" s="7" t="str">
        <f t="shared" si="3"/>
        <v/>
      </c>
      <c r="AV34" s="7">
        <f t="shared" si="4"/>
        <v>-1.9230769230769273E-2</v>
      </c>
    </row>
    <row r="35" spans="3:48" x14ac:dyDescent="0.4">
      <c r="C35" t="s">
        <v>804</v>
      </c>
      <c r="D35" t="s">
        <v>538</v>
      </c>
      <c r="E35">
        <v>0</v>
      </c>
      <c r="R35" t="s">
        <v>99</v>
      </c>
      <c r="S35" s="2">
        <f t="shared" si="1"/>
        <v>709740</v>
      </c>
      <c r="T35" s="2">
        <f t="shared" si="5"/>
        <v>2273500</v>
      </c>
      <c r="U35" s="2">
        <f t="shared" si="5"/>
        <v>1061200</v>
      </c>
      <c r="V35" s="2">
        <f t="shared" si="5"/>
        <v>103900</v>
      </c>
      <c r="W35" s="2">
        <f t="shared" si="5"/>
        <v>106800</v>
      </c>
      <c r="X35" s="2">
        <f t="shared" si="5"/>
        <v>3300</v>
      </c>
      <c r="Y35" s="2" cm="1">
        <f t="array" ref="Y35">_xlfn.XLOOKUP(Y$1&amp;$R35,$C$3:$C$1662&amp;$D$3:$D$1662,$E$3:$E$1662,0,0,1)</f>
        <v>19100</v>
      </c>
      <c r="Z35" s="2" cm="1">
        <f t="array" ref="Z35">_xlfn.XLOOKUP(Z$1&amp;$R35,$C$3:$C$1662&amp;$D$3:$D$1662,$E$3:$E$1662,0,0,1)</f>
        <v>17300</v>
      </c>
      <c r="AA35" s="2" cm="1">
        <f t="array" ref="AA35">_xlfn.XLOOKUP(AA$1&amp;$R35,$C$3:$C$1662&amp;$D$3:$D$1662,$E$3:$E$1662,0,0,1)</f>
        <v>1900</v>
      </c>
      <c r="AB35" s="2" cm="1">
        <f t="array" ref="AB35">_xlfn.XLOOKUP(AB$1&amp;$R35,$C$3:$C$1662&amp;$D$3:$D$1662,$E$3:$E$1662,0,0,1)</f>
        <v>800</v>
      </c>
      <c r="AC35" s="2" cm="1">
        <f t="array" ref="AC35">_xlfn.XLOOKUP(AC$1&amp;$R35,$C$3:$C$1662&amp;$D$3:$D$1662,$E$3:$E$1662,0,0,1)</f>
        <v>0</v>
      </c>
      <c r="AM35" t="s">
        <v>916</v>
      </c>
      <c r="AN35" t="s">
        <v>881</v>
      </c>
      <c r="AO35">
        <v>306</v>
      </c>
      <c r="AP35">
        <v>307</v>
      </c>
      <c r="AQ35">
        <v>304</v>
      </c>
      <c r="AR35">
        <v>306</v>
      </c>
      <c r="AS35">
        <v>9900</v>
      </c>
      <c r="AU35" s="7" t="str">
        <f t="shared" si="3"/>
        <v/>
      </c>
      <c r="AV35" s="7" t="str">
        <f t="shared" si="4"/>
        <v/>
      </c>
    </row>
    <row r="36" spans="3:48" x14ac:dyDescent="0.4">
      <c r="C36" t="s">
        <v>804</v>
      </c>
      <c r="D36" t="s">
        <v>539</v>
      </c>
      <c r="E36">
        <v>0</v>
      </c>
      <c r="R36" t="s">
        <v>83</v>
      </c>
      <c r="S36" s="2">
        <f t="shared" si="1"/>
        <v>721440</v>
      </c>
      <c r="T36" s="2">
        <f t="shared" ref="T36:X51" si="6">T35+Y36</f>
        <v>2285900</v>
      </c>
      <c r="U36" s="2">
        <f t="shared" si="6"/>
        <v>1107300</v>
      </c>
      <c r="V36" s="2">
        <f t="shared" si="6"/>
        <v>103900</v>
      </c>
      <c r="W36" s="2">
        <f t="shared" si="6"/>
        <v>106800</v>
      </c>
      <c r="X36" s="2">
        <f t="shared" si="6"/>
        <v>3300</v>
      </c>
      <c r="Y36" s="2" cm="1">
        <f t="array" ref="Y36">_xlfn.XLOOKUP(Y$1&amp;$R36,$C$3:$C$1662&amp;$D$3:$D$1662,$E$3:$E$1662,0,0,1)</f>
        <v>12400</v>
      </c>
      <c r="Z36" s="2" cm="1">
        <f t="array" ref="Z36">_xlfn.XLOOKUP(Z$1&amp;$R36,$C$3:$C$1662&amp;$D$3:$D$1662,$E$3:$E$1662,0,0,1)</f>
        <v>46100</v>
      </c>
      <c r="AA36" s="2" cm="1">
        <f t="array" ref="AA36">_xlfn.XLOOKUP(AA$1&amp;$R36,$C$3:$C$1662&amp;$D$3:$D$1662,$E$3:$E$1662,0,0,1)</f>
        <v>0</v>
      </c>
      <c r="AB36" s="2" cm="1">
        <f t="array" ref="AB36">_xlfn.XLOOKUP(AB$1&amp;$R36,$C$3:$C$1662&amp;$D$3:$D$1662,$E$3:$E$1662,0,0,1)</f>
        <v>0</v>
      </c>
      <c r="AC36" s="2" cm="1">
        <f t="array" ref="AC36">_xlfn.XLOOKUP(AC$1&amp;$R36,$C$3:$C$1662&amp;$D$3:$D$1662,$E$3:$E$1662,0,0,1)</f>
        <v>0</v>
      </c>
      <c r="AM36" t="s">
        <v>917</v>
      </c>
      <c r="AN36" t="s">
        <v>881</v>
      </c>
      <c r="AO36">
        <v>306</v>
      </c>
      <c r="AP36">
        <v>306</v>
      </c>
      <c r="AQ36">
        <v>305</v>
      </c>
      <c r="AR36">
        <v>305</v>
      </c>
      <c r="AS36">
        <v>3100</v>
      </c>
      <c r="AU36" s="7" t="str">
        <f t="shared" si="3"/>
        <v/>
      </c>
      <c r="AV36" s="7">
        <f t="shared" si="4"/>
        <v>-3.2679738562091387E-3</v>
      </c>
    </row>
    <row r="37" spans="3:48" x14ac:dyDescent="0.4">
      <c r="C37" t="s">
        <v>804</v>
      </c>
      <c r="D37" t="s">
        <v>540</v>
      </c>
      <c r="E37">
        <v>0</v>
      </c>
      <c r="R37" t="s">
        <v>152</v>
      </c>
      <c r="S37" s="2">
        <f t="shared" si="1"/>
        <v>744640</v>
      </c>
      <c r="T37" s="2">
        <f t="shared" si="6"/>
        <v>2298000</v>
      </c>
      <c r="U37" s="2">
        <f t="shared" si="6"/>
        <v>1209600</v>
      </c>
      <c r="V37" s="2">
        <f t="shared" si="6"/>
        <v>104600</v>
      </c>
      <c r="W37" s="2">
        <f t="shared" si="6"/>
        <v>107700</v>
      </c>
      <c r="X37" s="2">
        <f t="shared" si="6"/>
        <v>3300</v>
      </c>
      <c r="Y37" s="2" cm="1">
        <f t="array" ref="Y37">_xlfn.XLOOKUP(Y$1&amp;$R37,$C$3:$C$1662&amp;$D$3:$D$1662,$E$3:$E$1662,0,0,1)</f>
        <v>12100</v>
      </c>
      <c r="Z37" s="2" cm="1">
        <f t="array" ref="Z37">_xlfn.XLOOKUP(Z$1&amp;$R37,$C$3:$C$1662&amp;$D$3:$D$1662,$E$3:$E$1662,0,0,1)</f>
        <v>102300</v>
      </c>
      <c r="AA37" s="2" cm="1">
        <f t="array" ref="AA37">_xlfn.XLOOKUP(AA$1&amp;$R37,$C$3:$C$1662&amp;$D$3:$D$1662,$E$3:$E$1662,0,0,1)</f>
        <v>700</v>
      </c>
      <c r="AB37" s="2" cm="1">
        <f t="array" ref="AB37">_xlfn.XLOOKUP(AB$1&amp;$R37,$C$3:$C$1662&amp;$D$3:$D$1662,$E$3:$E$1662,0,0,1)</f>
        <v>900</v>
      </c>
      <c r="AC37" s="2" cm="1">
        <f t="array" ref="AC37">_xlfn.XLOOKUP(AC$1&amp;$R37,$C$3:$C$1662&amp;$D$3:$D$1662,$E$3:$E$1662,0,0,1)</f>
        <v>0</v>
      </c>
      <c r="AM37" t="s">
        <v>918</v>
      </c>
      <c r="AN37" t="s">
        <v>881</v>
      </c>
      <c r="AO37">
        <v>306</v>
      </c>
      <c r="AP37">
        <v>309</v>
      </c>
      <c r="AQ37">
        <v>305</v>
      </c>
      <c r="AR37">
        <v>305</v>
      </c>
      <c r="AS37">
        <v>12300</v>
      </c>
      <c r="AU37" s="7" t="str">
        <f t="shared" si="3"/>
        <v/>
      </c>
      <c r="AV37" s="7" t="str">
        <f t="shared" si="4"/>
        <v/>
      </c>
    </row>
    <row r="38" spans="3:48" x14ac:dyDescent="0.4">
      <c r="C38" t="s">
        <v>804</v>
      </c>
      <c r="D38" t="s">
        <v>541</v>
      </c>
      <c r="E38">
        <v>0</v>
      </c>
      <c r="R38" t="s">
        <v>33</v>
      </c>
      <c r="S38" s="2">
        <f t="shared" si="1"/>
        <v>755200</v>
      </c>
      <c r="T38" s="2">
        <f t="shared" si="6"/>
        <v>2313900</v>
      </c>
      <c r="U38" s="2">
        <f t="shared" si="6"/>
        <v>1246000</v>
      </c>
      <c r="V38" s="2">
        <f t="shared" si="6"/>
        <v>105100</v>
      </c>
      <c r="W38" s="2">
        <f t="shared" si="6"/>
        <v>107700</v>
      </c>
      <c r="X38" s="2">
        <f t="shared" si="6"/>
        <v>3300</v>
      </c>
      <c r="Y38" s="2" cm="1">
        <f t="array" ref="Y38">_xlfn.XLOOKUP(Y$1&amp;$R38,$C$3:$C$1662&amp;$D$3:$D$1662,$E$3:$E$1662,0,0,1)</f>
        <v>15900</v>
      </c>
      <c r="Z38" s="2" cm="1">
        <f t="array" ref="Z38">_xlfn.XLOOKUP(Z$1&amp;$R38,$C$3:$C$1662&amp;$D$3:$D$1662,$E$3:$E$1662,0,0,1)</f>
        <v>36400</v>
      </c>
      <c r="AA38" s="2" cm="1">
        <f t="array" ref="AA38">_xlfn.XLOOKUP(AA$1&amp;$R38,$C$3:$C$1662&amp;$D$3:$D$1662,$E$3:$E$1662,0,0,1)</f>
        <v>500</v>
      </c>
      <c r="AB38" s="2" cm="1">
        <f t="array" ref="AB38">_xlfn.XLOOKUP(AB$1&amp;$R38,$C$3:$C$1662&amp;$D$3:$D$1662,$E$3:$E$1662,0,0,1)</f>
        <v>0</v>
      </c>
      <c r="AC38" s="2" cm="1">
        <f t="array" ref="AC38">_xlfn.XLOOKUP(AC$1&amp;$R38,$C$3:$C$1662&amp;$D$3:$D$1662,$E$3:$E$1662,0,0,1)</f>
        <v>0</v>
      </c>
      <c r="AM38" t="s">
        <v>919</v>
      </c>
      <c r="AN38" t="s">
        <v>881</v>
      </c>
      <c r="AO38">
        <v>304</v>
      </c>
      <c r="AP38">
        <v>307</v>
      </c>
      <c r="AQ38">
        <v>304</v>
      </c>
      <c r="AR38">
        <v>306</v>
      </c>
      <c r="AS38">
        <v>12800</v>
      </c>
      <c r="AU38" s="7">
        <f t="shared" si="3"/>
        <v>3.2786885245901232E-3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0</v>
      </c>
      <c r="R39" t="s">
        <v>51</v>
      </c>
      <c r="S39" s="2">
        <f t="shared" si="1"/>
        <v>763000</v>
      </c>
      <c r="T39" s="2">
        <f t="shared" si="6"/>
        <v>2321600</v>
      </c>
      <c r="U39" s="2">
        <f t="shared" si="6"/>
        <v>1276500</v>
      </c>
      <c r="V39" s="2">
        <f t="shared" si="6"/>
        <v>105400</v>
      </c>
      <c r="W39" s="2">
        <f t="shared" si="6"/>
        <v>108200</v>
      </c>
      <c r="X39" s="2">
        <f t="shared" si="6"/>
        <v>3300</v>
      </c>
      <c r="Y39" s="2" cm="1">
        <f t="array" ref="Y39">_xlfn.XLOOKUP(Y$1&amp;$R39,$C$3:$C$1662&amp;$D$3:$D$1662,$E$3:$E$1662,0,0,1)</f>
        <v>7700</v>
      </c>
      <c r="Z39" s="2" cm="1">
        <f t="array" ref="Z39">_xlfn.XLOOKUP(Z$1&amp;$R39,$C$3:$C$1662&amp;$D$3:$D$1662,$E$3:$E$1662,0,0,1)</f>
        <v>30500</v>
      </c>
      <c r="AA39" s="2" cm="1">
        <f t="array" ref="AA39">_xlfn.XLOOKUP(AA$1&amp;$R39,$C$3:$C$1662&amp;$D$3:$D$1662,$E$3:$E$1662,0,0,1)</f>
        <v>300</v>
      </c>
      <c r="AB39" s="2" cm="1">
        <f t="array" ref="AB39">_xlfn.XLOOKUP(AB$1&amp;$R39,$C$3:$C$1662&amp;$D$3:$D$1662,$E$3:$E$1662,0,0,1)</f>
        <v>500</v>
      </c>
      <c r="AC39" s="2" cm="1">
        <f t="array" ref="AC39">_xlfn.XLOOKUP(AC$1&amp;$R39,$C$3:$C$1662&amp;$D$3:$D$1662,$E$3:$E$1662,0,0,1)</f>
        <v>0</v>
      </c>
      <c r="AM39" t="s">
        <v>920</v>
      </c>
      <c r="AN39" t="s">
        <v>881</v>
      </c>
      <c r="AO39">
        <v>305</v>
      </c>
      <c r="AP39">
        <v>307</v>
      </c>
      <c r="AQ39">
        <v>300</v>
      </c>
      <c r="AR39">
        <v>302</v>
      </c>
      <c r="AS39">
        <v>44700</v>
      </c>
      <c r="AU39" s="7" t="str">
        <f t="shared" si="3"/>
        <v/>
      </c>
      <c r="AV39" s="7">
        <f t="shared" si="4"/>
        <v>-1.3071895424836555E-2</v>
      </c>
    </row>
    <row r="40" spans="3:48" x14ac:dyDescent="0.4">
      <c r="C40" t="s">
        <v>804</v>
      </c>
      <c r="D40" t="s">
        <v>543</v>
      </c>
      <c r="E40">
        <v>0</v>
      </c>
      <c r="R40" t="s">
        <v>280</v>
      </c>
      <c r="S40" s="2">
        <f t="shared" si="1"/>
        <v>772320</v>
      </c>
      <c r="T40" s="2">
        <f t="shared" si="6"/>
        <v>2344800</v>
      </c>
      <c r="U40" s="2">
        <f t="shared" si="6"/>
        <v>1297900</v>
      </c>
      <c r="V40" s="2">
        <f t="shared" si="6"/>
        <v>105400</v>
      </c>
      <c r="W40" s="2">
        <f t="shared" si="6"/>
        <v>109700</v>
      </c>
      <c r="X40" s="2">
        <f t="shared" si="6"/>
        <v>3800</v>
      </c>
      <c r="Y40" s="2" cm="1">
        <f t="array" ref="Y40">_xlfn.XLOOKUP(Y$1&amp;$R40,$C$3:$C$1662&amp;$D$3:$D$1662,$E$3:$E$1662,0,0,1)</f>
        <v>23200</v>
      </c>
      <c r="Z40" s="2" cm="1">
        <f t="array" ref="Z40">_xlfn.XLOOKUP(Z$1&amp;$R40,$C$3:$C$1662&amp;$D$3:$D$1662,$E$3:$E$1662,0,0,1)</f>
        <v>21400</v>
      </c>
      <c r="AA40" s="2" cm="1">
        <f t="array" ref="AA40">_xlfn.XLOOKUP(AA$1&amp;$R40,$C$3:$C$1662&amp;$D$3:$D$1662,$E$3:$E$1662,0,0,1)</f>
        <v>0</v>
      </c>
      <c r="AB40" s="2" cm="1">
        <f t="array" ref="AB40">_xlfn.XLOOKUP(AB$1&amp;$R40,$C$3:$C$1662&amp;$D$3:$D$1662,$E$3:$E$1662,0,0,1)</f>
        <v>1500</v>
      </c>
      <c r="AC40" s="2" cm="1">
        <f t="array" ref="AC40">_xlfn.XLOOKUP(AC$1&amp;$R40,$C$3:$C$1662&amp;$D$3:$D$1662,$E$3:$E$1662,0,0,1)</f>
        <v>500</v>
      </c>
      <c r="AM40" t="s">
        <v>921</v>
      </c>
      <c r="AN40" t="s">
        <v>881</v>
      </c>
      <c r="AO40">
        <v>302</v>
      </c>
      <c r="AP40">
        <v>305</v>
      </c>
      <c r="AQ40">
        <v>302</v>
      </c>
      <c r="AR40">
        <v>304</v>
      </c>
      <c r="AS40">
        <v>4900</v>
      </c>
      <c r="AU40" s="7">
        <f t="shared" si="3"/>
        <v>6.6225165562914245E-3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500</v>
      </c>
      <c r="R41" t="s">
        <v>154</v>
      </c>
      <c r="S41" s="2">
        <f t="shared" si="1"/>
        <v>777200</v>
      </c>
      <c r="T41" s="2">
        <f t="shared" si="6"/>
        <v>2348400</v>
      </c>
      <c r="U41" s="2">
        <f t="shared" si="6"/>
        <v>1318200</v>
      </c>
      <c r="V41" s="2">
        <f t="shared" si="6"/>
        <v>105900</v>
      </c>
      <c r="W41" s="2">
        <f t="shared" si="6"/>
        <v>109700</v>
      </c>
      <c r="X41" s="2">
        <f t="shared" si="6"/>
        <v>3800</v>
      </c>
      <c r="Y41" s="2" cm="1">
        <f t="array" ref="Y41">_xlfn.XLOOKUP(Y$1&amp;$R41,$C$3:$C$1662&amp;$D$3:$D$1662,$E$3:$E$1662,0,0,1)</f>
        <v>3600</v>
      </c>
      <c r="Z41" s="2" cm="1">
        <f t="array" ref="Z41">_xlfn.XLOOKUP(Z$1&amp;$R41,$C$3:$C$1662&amp;$D$3:$D$1662,$E$3:$E$1662,0,0,1)</f>
        <v>20300</v>
      </c>
      <c r="AA41" s="2" cm="1">
        <f t="array" ref="AA41">_xlfn.XLOOKUP(AA$1&amp;$R41,$C$3:$C$1662&amp;$D$3:$D$1662,$E$3:$E$1662,0,0,1)</f>
        <v>500</v>
      </c>
      <c r="AB41" s="2" cm="1">
        <f t="array" ref="AB41">_xlfn.XLOOKUP(AB$1&amp;$R41,$C$3:$C$1662&amp;$D$3:$D$1662,$E$3:$E$1662,0,0,1)</f>
        <v>0</v>
      </c>
      <c r="AC41" s="2" cm="1">
        <f t="array" ref="AC41">_xlfn.XLOOKUP(AC$1&amp;$R41,$C$3:$C$1662&amp;$D$3:$D$1662,$E$3:$E$1662,0,0,1)</f>
        <v>0</v>
      </c>
      <c r="AM41" t="s">
        <v>922</v>
      </c>
      <c r="AN41" t="s">
        <v>881</v>
      </c>
      <c r="AO41">
        <v>304</v>
      </c>
      <c r="AP41">
        <v>307</v>
      </c>
      <c r="AQ41">
        <v>302</v>
      </c>
      <c r="AR41">
        <v>303</v>
      </c>
      <c r="AS41">
        <v>12500</v>
      </c>
      <c r="AU41" s="7" t="str">
        <f t="shared" si="3"/>
        <v/>
      </c>
      <c r="AV41" s="7">
        <f t="shared" si="4"/>
        <v>-3.2894736842105088E-3</v>
      </c>
    </row>
    <row r="42" spans="3:48" x14ac:dyDescent="0.4">
      <c r="C42" t="s">
        <v>804</v>
      </c>
      <c r="D42" t="s">
        <v>545</v>
      </c>
      <c r="E42">
        <v>0</v>
      </c>
      <c r="R42" t="s">
        <v>133</v>
      </c>
      <c r="S42" s="2">
        <f t="shared" si="1"/>
        <v>790580</v>
      </c>
      <c r="T42" s="2">
        <f t="shared" si="6"/>
        <v>2357400</v>
      </c>
      <c r="U42" s="2">
        <f t="shared" si="6"/>
        <v>1376100</v>
      </c>
      <c r="V42" s="2">
        <f t="shared" si="6"/>
        <v>105900</v>
      </c>
      <c r="W42" s="2">
        <f t="shared" si="6"/>
        <v>109700</v>
      </c>
      <c r="X42" s="2">
        <f t="shared" si="6"/>
        <v>3800</v>
      </c>
      <c r="Y42" s="2" cm="1">
        <f t="array" ref="Y42">_xlfn.XLOOKUP(Y$1&amp;$R42,$C$3:$C$1662&amp;$D$3:$D$1662,$E$3:$E$1662,0,0,1)</f>
        <v>9000</v>
      </c>
      <c r="Z42" s="2" cm="1">
        <f t="array" ref="Z42">_xlfn.XLOOKUP(Z$1&amp;$R42,$C$3:$C$1662&amp;$D$3:$D$1662,$E$3:$E$1662,0,0,1)</f>
        <v>57900</v>
      </c>
      <c r="AA42" s="2" cm="1">
        <f t="array" ref="AA42">_xlfn.XLOOKUP(AA$1&amp;$R42,$C$3:$C$1662&amp;$D$3:$D$1662,$E$3:$E$1662,0,0,1)</f>
        <v>0</v>
      </c>
      <c r="AB42" s="2" cm="1">
        <f t="array" ref="AB42">_xlfn.XLOOKUP(AB$1&amp;$R42,$C$3:$C$1662&amp;$D$3:$D$1662,$E$3:$E$1662,0,0,1)</f>
        <v>0</v>
      </c>
      <c r="AC42" s="2" cm="1">
        <f t="array" ref="AC42">_xlfn.XLOOKUP(AC$1&amp;$R42,$C$3:$C$1662&amp;$D$3:$D$1662,$E$3:$E$1662,0,0,1)</f>
        <v>0</v>
      </c>
      <c r="AM42" t="s">
        <v>923</v>
      </c>
      <c r="AN42" t="s">
        <v>881</v>
      </c>
      <c r="AO42">
        <v>304</v>
      </c>
      <c r="AP42">
        <v>306</v>
      </c>
      <c r="AQ42">
        <v>303</v>
      </c>
      <c r="AR42">
        <v>306</v>
      </c>
      <c r="AS42">
        <v>7200</v>
      </c>
      <c r="AU42" s="7">
        <f t="shared" si="3"/>
        <v>9.9009900990099098E-3</v>
      </c>
      <c r="AV42" s="7" t="str">
        <f t="shared" si="4"/>
        <v/>
      </c>
    </row>
    <row r="43" spans="3:48" x14ac:dyDescent="0.4">
      <c r="C43" t="s">
        <v>804</v>
      </c>
      <c r="D43" t="s">
        <v>546</v>
      </c>
      <c r="E43">
        <v>0</v>
      </c>
      <c r="R43" t="s">
        <v>113</v>
      </c>
      <c r="S43" s="2">
        <f t="shared" si="1"/>
        <v>798220</v>
      </c>
      <c r="T43" s="2">
        <f t="shared" si="6"/>
        <v>2377000</v>
      </c>
      <c r="U43" s="2">
        <f t="shared" si="6"/>
        <v>1393300</v>
      </c>
      <c r="V43" s="2">
        <f t="shared" si="6"/>
        <v>105900</v>
      </c>
      <c r="W43" s="2">
        <f t="shared" si="6"/>
        <v>111100</v>
      </c>
      <c r="X43" s="2">
        <f t="shared" si="6"/>
        <v>3800</v>
      </c>
      <c r="Y43" s="2" cm="1">
        <f t="array" ref="Y43">_xlfn.XLOOKUP(Y$1&amp;$R43,$C$3:$C$1662&amp;$D$3:$D$1662,$E$3:$E$1662,0,0,1)</f>
        <v>19600</v>
      </c>
      <c r="Z43" s="2" cm="1">
        <f t="array" ref="Z43">_xlfn.XLOOKUP(Z$1&amp;$R43,$C$3:$C$1662&amp;$D$3:$D$1662,$E$3:$E$1662,0,0,1)</f>
        <v>17200</v>
      </c>
      <c r="AA43" s="2" cm="1">
        <f t="array" ref="AA43">_xlfn.XLOOKUP(AA$1&amp;$R43,$C$3:$C$1662&amp;$D$3:$D$1662,$E$3:$E$1662,0,0,1)</f>
        <v>0</v>
      </c>
      <c r="AB43" s="2" cm="1">
        <f t="array" ref="AB43">_xlfn.XLOOKUP(AB$1&amp;$R43,$C$3:$C$1662&amp;$D$3:$D$1662,$E$3:$E$1662,0,0,1)</f>
        <v>1400</v>
      </c>
      <c r="AC43" s="2" cm="1">
        <f t="array" ref="AC43">_xlfn.XLOOKUP(AC$1&amp;$R43,$C$3:$C$1662&amp;$D$3:$D$1662,$E$3:$E$1662,0,0,1)</f>
        <v>0</v>
      </c>
      <c r="AM43" t="s">
        <v>924</v>
      </c>
      <c r="AN43" t="s">
        <v>881</v>
      </c>
      <c r="AO43">
        <v>305</v>
      </c>
      <c r="AP43">
        <v>307</v>
      </c>
      <c r="AQ43">
        <v>305</v>
      </c>
      <c r="AR43">
        <v>306</v>
      </c>
      <c r="AS43">
        <v>7500</v>
      </c>
      <c r="AU43" s="7" t="str">
        <f t="shared" si="3"/>
        <v/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0</v>
      </c>
      <c r="R44" t="s">
        <v>49</v>
      </c>
      <c r="S44" s="2">
        <f t="shared" si="1"/>
        <v>806020</v>
      </c>
      <c r="T44" s="2">
        <f t="shared" si="6"/>
        <v>2407300</v>
      </c>
      <c r="U44" s="2">
        <f t="shared" si="6"/>
        <v>1401800</v>
      </c>
      <c r="V44" s="2">
        <f t="shared" si="6"/>
        <v>106100</v>
      </c>
      <c r="W44" s="2">
        <f t="shared" si="6"/>
        <v>111100</v>
      </c>
      <c r="X44" s="2">
        <f t="shared" si="6"/>
        <v>3800</v>
      </c>
      <c r="Y44" s="2" cm="1">
        <f t="array" ref="Y44">_xlfn.XLOOKUP(Y$1&amp;$R44,$C$3:$C$1662&amp;$D$3:$D$1662,$E$3:$E$1662,0,0,1)</f>
        <v>30300</v>
      </c>
      <c r="Z44" s="2" cm="1">
        <f t="array" ref="Z44">_xlfn.XLOOKUP(Z$1&amp;$R44,$C$3:$C$1662&amp;$D$3:$D$1662,$E$3:$E$1662,0,0,1)</f>
        <v>8500</v>
      </c>
      <c r="AA44" s="2" cm="1">
        <f t="array" ref="AA44">_xlfn.XLOOKUP(AA$1&amp;$R44,$C$3:$C$1662&amp;$D$3:$D$1662,$E$3:$E$1662,0,0,1)</f>
        <v>200</v>
      </c>
      <c r="AB44" s="2" cm="1">
        <f t="array" ref="AB44">_xlfn.XLOOKUP(AB$1&amp;$R44,$C$3:$C$1662&amp;$D$3:$D$1662,$E$3:$E$1662,0,0,1)</f>
        <v>0</v>
      </c>
      <c r="AC44" s="2" cm="1">
        <f t="array" ref="AC44">_xlfn.XLOOKUP(AC$1&amp;$R44,$C$3:$C$1662&amp;$D$3:$D$1662,$E$3:$E$1662,0,0,1)</f>
        <v>0</v>
      </c>
      <c r="AM44" t="s">
        <v>925</v>
      </c>
      <c r="AN44" t="s">
        <v>881</v>
      </c>
      <c r="AO44">
        <v>307</v>
      </c>
      <c r="AP44">
        <v>308</v>
      </c>
      <c r="AQ44">
        <v>305</v>
      </c>
      <c r="AR44">
        <v>307</v>
      </c>
      <c r="AS44">
        <v>15900</v>
      </c>
      <c r="AU44" s="7">
        <f t="shared" si="3"/>
        <v>3.2679738562091387E-3</v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0</v>
      </c>
      <c r="R45" t="s">
        <v>242</v>
      </c>
      <c r="S45" s="2">
        <f t="shared" si="1"/>
        <v>814960</v>
      </c>
      <c r="T45" s="2">
        <f t="shared" si="6"/>
        <v>2420500</v>
      </c>
      <c r="U45" s="2">
        <f t="shared" si="6"/>
        <v>1433100</v>
      </c>
      <c r="V45" s="2">
        <f t="shared" si="6"/>
        <v>106100</v>
      </c>
      <c r="W45" s="2">
        <f t="shared" si="6"/>
        <v>111300</v>
      </c>
      <c r="X45" s="2">
        <f t="shared" si="6"/>
        <v>3800</v>
      </c>
      <c r="Y45" s="2" cm="1">
        <f t="array" ref="Y45">_xlfn.XLOOKUP(Y$1&amp;$R45,$C$3:$C$1662&amp;$D$3:$D$1662,$E$3:$E$1662,0,0,1)</f>
        <v>13200</v>
      </c>
      <c r="Z45" s="2" cm="1">
        <f t="array" ref="Z45">_xlfn.XLOOKUP(Z$1&amp;$R45,$C$3:$C$1662&amp;$D$3:$D$1662,$E$3:$E$1662,0,0,1)</f>
        <v>31300</v>
      </c>
      <c r="AA45" s="2" cm="1">
        <f t="array" ref="AA45">_xlfn.XLOOKUP(AA$1&amp;$R45,$C$3:$C$1662&amp;$D$3:$D$1662,$E$3:$E$1662,0,0,1)</f>
        <v>0</v>
      </c>
      <c r="AB45" s="2" cm="1">
        <f t="array" ref="AB45">_xlfn.XLOOKUP(AB$1&amp;$R45,$C$3:$C$1662&amp;$D$3:$D$1662,$E$3:$E$1662,0,0,1)</f>
        <v>200</v>
      </c>
      <c r="AC45" s="2" cm="1">
        <f t="array" ref="AC45">_xlfn.XLOOKUP(AC$1&amp;$R45,$C$3:$C$1662&amp;$D$3:$D$1662,$E$3:$E$1662,0,0,1)</f>
        <v>0</v>
      </c>
      <c r="AM45" t="s">
        <v>926</v>
      </c>
      <c r="AN45" t="s">
        <v>881</v>
      </c>
      <c r="AO45">
        <v>309</v>
      </c>
      <c r="AP45">
        <v>309</v>
      </c>
      <c r="AQ45">
        <v>306</v>
      </c>
      <c r="AR45">
        <v>307</v>
      </c>
      <c r="AS45">
        <v>8600</v>
      </c>
      <c r="AU45" s="7" t="str">
        <f t="shared" si="3"/>
        <v/>
      </c>
      <c r="AV45" s="7" t="str">
        <f t="shared" si="4"/>
        <v/>
      </c>
    </row>
    <row r="46" spans="3:48" x14ac:dyDescent="0.4">
      <c r="C46" t="s">
        <v>804</v>
      </c>
      <c r="D46" t="s">
        <v>549</v>
      </c>
      <c r="E46">
        <v>0</v>
      </c>
      <c r="R46" t="s">
        <v>126</v>
      </c>
      <c r="S46" s="2">
        <f t="shared" si="1"/>
        <v>823260</v>
      </c>
      <c r="T46" s="2">
        <f t="shared" si="6"/>
        <v>2426900</v>
      </c>
      <c r="U46" s="2">
        <f t="shared" si="6"/>
        <v>1465400</v>
      </c>
      <c r="V46" s="2">
        <f t="shared" si="6"/>
        <v>107500</v>
      </c>
      <c r="W46" s="2">
        <f t="shared" si="6"/>
        <v>112400</v>
      </c>
      <c r="X46" s="2">
        <f t="shared" si="6"/>
        <v>4100</v>
      </c>
      <c r="Y46" s="2" cm="1">
        <f t="array" ref="Y46">_xlfn.XLOOKUP(Y$1&amp;$R46,$C$3:$C$1662&amp;$D$3:$D$1662,$E$3:$E$1662,0,0,1)</f>
        <v>6400</v>
      </c>
      <c r="Z46" s="2" cm="1">
        <f t="array" ref="Z46">_xlfn.XLOOKUP(Z$1&amp;$R46,$C$3:$C$1662&amp;$D$3:$D$1662,$E$3:$E$1662,0,0,1)</f>
        <v>32300</v>
      </c>
      <c r="AA46" s="2" cm="1">
        <f t="array" ref="AA46">_xlfn.XLOOKUP(AA$1&amp;$R46,$C$3:$C$1662&amp;$D$3:$D$1662,$E$3:$E$1662,0,0,1)</f>
        <v>1400</v>
      </c>
      <c r="AB46" s="2" cm="1">
        <f t="array" ref="AB46">_xlfn.XLOOKUP(AB$1&amp;$R46,$C$3:$C$1662&amp;$D$3:$D$1662,$E$3:$E$1662,0,0,1)</f>
        <v>1100</v>
      </c>
      <c r="AC46" s="2" cm="1">
        <f t="array" ref="AC46">_xlfn.XLOOKUP(AC$1&amp;$R46,$C$3:$C$1662&amp;$D$3:$D$1662,$E$3:$E$1662,0,0,1)</f>
        <v>300</v>
      </c>
      <c r="AM46" t="s">
        <v>927</v>
      </c>
      <c r="AN46" t="s">
        <v>881</v>
      </c>
      <c r="AO46">
        <v>305</v>
      </c>
      <c r="AP46">
        <v>307</v>
      </c>
      <c r="AQ46">
        <v>303</v>
      </c>
      <c r="AR46">
        <v>304</v>
      </c>
      <c r="AS46">
        <v>24200</v>
      </c>
      <c r="AU46" s="7" t="str">
        <f t="shared" si="3"/>
        <v/>
      </c>
      <c r="AV46" s="7">
        <f t="shared" si="4"/>
        <v>-9.7719869706840434E-3</v>
      </c>
    </row>
    <row r="47" spans="3:48" x14ac:dyDescent="0.4">
      <c r="C47" t="s">
        <v>804</v>
      </c>
      <c r="D47" t="s">
        <v>550</v>
      </c>
      <c r="E47">
        <v>300</v>
      </c>
      <c r="R47" t="s">
        <v>170</v>
      </c>
      <c r="S47" s="2">
        <f t="shared" si="1"/>
        <v>827900</v>
      </c>
      <c r="T47" s="2">
        <f t="shared" si="6"/>
        <v>2440900</v>
      </c>
      <c r="U47" s="2">
        <f t="shared" si="6"/>
        <v>1473900</v>
      </c>
      <c r="V47" s="2">
        <f t="shared" si="6"/>
        <v>108200</v>
      </c>
      <c r="W47" s="2">
        <f t="shared" si="6"/>
        <v>112400</v>
      </c>
      <c r="X47" s="2">
        <f t="shared" si="6"/>
        <v>4100</v>
      </c>
      <c r="Y47" s="2" cm="1">
        <f t="array" ref="Y47">_xlfn.XLOOKUP(Y$1&amp;$R47,$C$3:$C$1662&amp;$D$3:$D$1662,$E$3:$E$1662,0,0,1)</f>
        <v>14000</v>
      </c>
      <c r="Z47" s="2" cm="1">
        <f t="array" ref="Z47">_xlfn.XLOOKUP(Z$1&amp;$R47,$C$3:$C$1662&amp;$D$3:$D$1662,$E$3:$E$1662,0,0,1)</f>
        <v>8500</v>
      </c>
      <c r="AA47" s="2" cm="1">
        <f t="array" ref="AA47">_xlfn.XLOOKUP(AA$1&amp;$R47,$C$3:$C$1662&amp;$D$3:$D$1662,$E$3:$E$1662,0,0,1)</f>
        <v>700</v>
      </c>
      <c r="AB47" s="2" cm="1">
        <f t="array" ref="AB47">_xlfn.XLOOKUP(AB$1&amp;$R47,$C$3:$C$1662&amp;$D$3:$D$1662,$E$3:$E$1662,0,0,1)</f>
        <v>0</v>
      </c>
      <c r="AC47" s="2" cm="1">
        <f t="array" ref="AC47">_xlfn.XLOOKUP(AC$1&amp;$R47,$C$3:$C$1662&amp;$D$3:$D$1662,$E$3:$E$1662,0,0,1)</f>
        <v>0</v>
      </c>
      <c r="AM47" t="s">
        <v>928</v>
      </c>
      <c r="AN47" t="s">
        <v>881</v>
      </c>
      <c r="AO47">
        <v>304</v>
      </c>
      <c r="AP47">
        <v>307</v>
      </c>
      <c r="AQ47">
        <v>303</v>
      </c>
      <c r="AR47">
        <v>307</v>
      </c>
      <c r="AS47">
        <v>12000</v>
      </c>
      <c r="AU47" s="7">
        <f t="shared" si="3"/>
        <v>9.8684210526316374E-3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0</v>
      </c>
      <c r="R48" t="s">
        <v>174</v>
      </c>
      <c r="S48" s="2">
        <f t="shared" si="1"/>
        <v>830040</v>
      </c>
      <c r="T48" s="2">
        <f t="shared" si="6"/>
        <v>2447000</v>
      </c>
      <c r="U48" s="2">
        <f t="shared" si="6"/>
        <v>1478300</v>
      </c>
      <c r="V48" s="2">
        <f t="shared" si="6"/>
        <v>108200</v>
      </c>
      <c r="W48" s="2">
        <f t="shared" si="6"/>
        <v>112600</v>
      </c>
      <c r="X48" s="2">
        <f t="shared" si="6"/>
        <v>4100</v>
      </c>
      <c r="Y48" s="2" cm="1">
        <f t="array" ref="Y48">_xlfn.XLOOKUP(Y$1&amp;$R48,$C$3:$C$1662&amp;$D$3:$D$1662,$E$3:$E$1662,0,0,1)</f>
        <v>6100</v>
      </c>
      <c r="Z48" s="2" cm="1">
        <f t="array" ref="Z48">_xlfn.XLOOKUP(Z$1&amp;$R48,$C$3:$C$1662&amp;$D$3:$D$1662,$E$3:$E$1662,0,0,1)</f>
        <v>4400</v>
      </c>
      <c r="AA48" s="2" cm="1">
        <f t="array" ref="AA48">_xlfn.XLOOKUP(AA$1&amp;$R48,$C$3:$C$1662&amp;$D$3:$D$1662,$E$3:$E$1662,0,0,1)</f>
        <v>0</v>
      </c>
      <c r="AB48" s="2" cm="1">
        <f t="array" ref="AB48">_xlfn.XLOOKUP(AB$1&amp;$R48,$C$3:$C$1662&amp;$D$3:$D$1662,$E$3:$E$1662,0,0,1)</f>
        <v>200</v>
      </c>
      <c r="AC48" s="2" cm="1">
        <f t="array" ref="AC48">_xlfn.XLOOKUP(AC$1&amp;$R48,$C$3:$C$1662&amp;$D$3:$D$1662,$E$3:$E$1662,0,0,1)</f>
        <v>0</v>
      </c>
      <c r="AM48" t="s">
        <v>929</v>
      </c>
      <c r="AN48" t="s">
        <v>881</v>
      </c>
      <c r="AO48">
        <v>305</v>
      </c>
      <c r="AP48">
        <v>308</v>
      </c>
      <c r="AQ48">
        <v>304</v>
      </c>
      <c r="AR48">
        <v>304</v>
      </c>
      <c r="AS48">
        <v>26500</v>
      </c>
      <c r="AU48" s="7" t="str">
        <f t="shared" si="3"/>
        <v/>
      </c>
      <c r="AV48" s="7">
        <f t="shared" si="4"/>
        <v>-9.7719869706840434E-3</v>
      </c>
    </row>
    <row r="49" spans="3:48" x14ac:dyDescent="0.4">
      <c r="C49" t="s">
        <v>804</v>
      </c>
      <c r="D49" t="s">
        <v>552</v>
      </c>
      <c r="E49">
        <v>0</v>
      </c>
      <c r="R49" t="s">
        <v>179</v>
      </c>
      <c r="S49" s="2">
        <f t="shared" si="1"/>
        <v>834720</v>
      </c>
      <c r="T49" s="2">
        <f t="shared" si="6"/>
        <v>2456900</v>
      </c>
      <c r="U49" s="2">
        <f t="shared" si="6"/>
        <v>1488300</v>
      </c>
      <c r="V49" s="2">
        <f t="shared" si="6"/>
        <v>109700</v>
      </c>
      <c r="W49" s="2">
        <f t="shared" si="6"/>
        <v>114600</v>
      </c>
      <c r="X49" s="2">
        <f t="shared" si="6"/>
        <v>4100</v>
      </c>
      <c r="Y49" s="2" cm="1">
        <f t="array" ref="Y49">_xlfn.XLOOKUP(Y$1&amp;$R49,$C$3:$C$1662&amp;$D$3:$D$1662,$E$3:$E$1662,0,0,1)</f>
        <v>9900</v>
      </c>
      <c r="Z49" s="2" cm="1">
        <f t="array" ref="Z49">_xlfn.XLOOKUP(Z$1&amp;$R49,$C$3:$C$1662&amp;$D$3:$D$1662,$E$3:$E$1662,0,0,1)</f>
        <v>10000</v>
      </c>
      <c r="AA49" s="2" cm="1">
        <f t="array" ref="AA49">_xlfn.XLOOKUP(AA$1&amp;$R49,$C$3:$C$1662&amp;$D$3:$D$1662,$E$3:$E$1662,0,0,1)</f>
        <v>1500</v>
      </c>
      <c r="AB49" s="2" cm="1">
        <f t="array" ref="AB49">_xlfn.XLOOKUP(AB$1&amp;$R49,$C$3:$C$1662&amp;$D$3:$D$1662,$E$3:$E$1662,0,0,1)</f>
        <v>2000</v>
      </c>
      <c r="AC49" s="2" cm="1">
        <f t="array" ref="AC49">_xlfn.XLOOKUP(AC$1&amp;$R49,$C$3:$C$1662&amp;$D$3:$D$1662,$E$3:$E$1662,0,0,1)</f>
        <v>0</v>
      </c>
      <c r="AM49" t="s">
        <v>930</v>
      </c>
      <c r="AN49" t="s">
        <v>881</v>
      </c>
      <c r="AO49">
        <v>305</v>
      </c>
      <c r="AP49">
        <v>307</v>
      </c>
      <c r="AQ49">
        <v>304</v>
      </c>
      <c r="AR49">
        <v>307</v>
      </c>
      <c r="AS49">
        <v>15200</v>
      </c>
      <c r="AU49" s="7">
        <f t="shared" si="3"/>
        <v>9.8684210526316374E-3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0</v>
      </c>
      <c r="R50" t="s">
        <v>223</v>
      </c>
      <c r="S50" s="2">
        <f t="shared" si="1"/>
        <v>840840</v>
      </c>
      <c r="T50" s="2">
        <f t="shared" si="6"/>
        <v>2475800</v>
      </c>
      <c r="U50" s="2">
        <f t="shared" si="6"/>
        <v>1497400</v>
      </c>
      <c r="V50" s="2">
        <f t="shared" si="6"/>
        <v>111000</v>
      </c>
      <c r="W50" s="2">
        <f t="shared" si="6"/>
        <v>115900</v>
      </c>
      <c r="X50" s="2">
        <f t="shared" si="6"/>
        <v>4100</v>
      </c>
      <c r="Y50" s="2" cm="1">
        <f t="array" ref="Y50">_xlfn.XLOOKUP(Y$1&amp;$R50,$C$3:$C$1662&amp;$D$3:$D$1662,$E$3:$E$1662,0,0,1)</f>
        <v>18900</v>
      </c>
      <c r="Z50" s="2" cm="1">
        <f t="array" ref="Z50">_xlfn.XLOOKUP(Z$1&amp;$R50,$C$3:$C$1662&amp;$D$3:$D$1662,$E$3:$E$1662,0,0,1)</f>
        <v>9100</v>
      </c>
      <c r="AA50" s="2" cm="1">
        <f t="array" ref="AA50">_xlfn.XLOOKUP(AA$1&amp;$R50,$C$3:$C$1662&amp;$D$3:$D$1662,$E$3:$E$1662,0,0,1)</f>
        <v>1300</v>
      </c>
      <c r="AB50" s="2" cm="1">
        <f t="array" ref="AB50">_xlfn.XLOOKUP(AB$1&amp;$R50,$C$3:$C$1662&amp;$D$3:$D$1662,$E$3:$E$1662,0,0,1)</f>
        <v>1300</v>
      </c>
      <c r="AC50" s="2" cm="1">
        <f t="array" ref="AC50">_xlfn.XLOOKUP(AC$1&amp;$R50,$C$3:$C$1662&amp;$D$3:$D$1662,$E$3:$E$1662,0,0,1)</f>
        <v>0</v>
      </c>
      <c r="AM50" t="s">
        <v>931</v>
      </c>
      <c r="AN50" t="s">
        <v>881</v>
      </c>
      <c r="AO50">
        <v>306</v>
      </c>
      <c r="AP50">
        <v>307</v>
      </c>
      <c r="AQ50">
        <v>304</v>
      </c>
      <c r="AR50">
        <v>307</v>
      </c>
      <c r="AS50">
        <v>37600</v>
      </c>
      <c r="AU50" s="7" t="str">
        <f t="shared" si="3"/>
        <v/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0</v>
      </c>
      <c r="R51" t="s">
        <v>208</v>
      </c>
      <c r="S51" s="2">
        <f t="shared" si="1"/>
        <v>843880</v>
      </c>
      <c r="T51" s="2">
        <f t="shared" si="6"/>
        <v>2486300</v>
      </c>
      <c r="U51" s="2">
        <f t="shared" si="6"/>
        <v>1501900</v>
      </c>
      <c r="V51" s="2">
        <f t="shared" si="6"/>
        <v>111000</v>
      </c>
      <c r="W51" s="2">
        <f t="shared" si="6"/>
        <v>116100</v>
      </c>
      <c r="X51" s="2">
        <f t="shared" si="6"/>
        <v>4100</v>
      </c>
      <c r="Y51" s="2" cm="1">
        <f t="array" ref="Y51">_xlfn.XLOOKUP(Y$1&amp;$R51,$C$3:$C$1662&amp;$D$3:$D$1662,$E$3:$E$1662,0,0,1)</f>
        <v>10500</v>
      </c>
      <c r="Z51" s="2" cm="1">
        <f t="array" ref="Z51">_xlfn.XLOOKUP(Z$1&amp;$R51,$C$3:$C$1662&amp;$D$3:$D$1662,$E$3:$E$1662,0,0,1)</f>
        <v>4500</v>
      </c>
      <c r="AA51" s="2" cm="1">
        <f t="array" ref="AA51">_xlfn.XLOOKUP(AA$1&amp;$R51,$C$3:$C$1662&amp;$D$3:$D$1662,$E$3:$E$1662,0,0,1)</f>
        <v>0</v>
      </c>
      <c r="AB51" s="2" cm="1">
        <f t="array" ref="AB51">_xlfn.XLOOKUP(AB$1&amp;$R51,$C$3:$C$1662&amp;$D$3:$D$1662,$E$3:$E$1662,0,0,1)</f>
        <v>200</v>
      </c>
      <c r="AC51" s="2" cm="1">
        <f t="array" ref="AC51">_xlfn.XLOOKUP(AC$1&amp;$R51,$C$3:$C$1662&amp;$D$3:$D$1662,$E$3:$E$1662,0,0,1)</f>
        <v>0</v>
      </c>
      <c r="AM51" t="s">
        <v>932</v>
      </c>
      <c r="AN51" t="s">
        <v>881</v>
      </c>
      <c r="AO51">
        <v>307</v>
      </c>
      <c r="AP51">
        <v>307</v>
      </c>
      <c r="AQ51">
        <v>304</v>
      </c>
      <c r="AR51">
        <v>305</v>
      </c>
      <c r="AS51">
        <v>25500</v>
      </c>
      <c r="AU51" s="7" t="str">
        <f t="shared" si="3"/>
        <v/>
      </c>
      <c r="AV51" s="7">
        <f t="shared" si="4"/>
        <v>-6.514657980456029E-3</v>
      </c>
    </row>
    <row r="52" spans="3:48" x14ac:dyDescent="0.4">
      <c r="C52" t="s">
        <v>804</v>
      </c>
      <c r="D52" t="s">
        <v>555</v>
      </c>
      <c r="E52">
        <v>0</v>
      </c>
      <c r="R52" t="s">
        <v>160</v>
      </c>
      <c r="S52" s="2">
        <f t="shared" si="1"/>
        <v>846260</v>
      </c>
      <c r="T52" s="2">
        <f t="shared" ref="T52:X67" si="7">T51+Y52</f>
        <v>2489700</v>
      </c>
      <c r="U52" s="2">
        <f t="shared" si="7"/>
        <v>1510200</v>
      </c>
      <c r="V52" s="2">
        <f t="shared" si="7"/>
        <v>111000</v>
      </c>
      <c r="W52" s="2">
        <f t="shared" si="7"/>
        <v>116300</v>
      </c>
      <c r="X52" s="2">
        <f t="shared" si="7"/>
        <v>4100</v>
      </c>
      <c r="Y52" s="2" cm="1">
        <f t="array" ref="Y52">_xlfn.XLOOKUP(Y$1&amp;$R52,$C$3:$C$1662&amp;$D$3:$D$1662,$E$3:$E$1662,0,0,1)</f>
        <v>3400</v>
      </c>
      <c r="Z52" s="2" cm="1">
        <f t="array" ref="Z52">_xlfn.XLOOKUP(Z$1&amp;$R52,$C$3:$C$1662&amp;$D$3:$D$1662,$E$3:$E$1662,0,0,1)</f>
        <v>8300</v>
      </c>
      <c r="AA52" s="2" cm="1">
        <f t="array" ref="AA52">_xlfn.XLOOKUP(AA$1&amp;$R52,$C$3:$C$1662&amp;$D$3:$D$1662,$E$3:$E$1662,0,0,1)</f>
        <v>0</v>
      </c>
      <c r="AB52" s="2" cm="1">
        <f t="array" ref="AB52">_xlfn.XLOOKUP(AB$1&amp;$R52,$C$3:$C$1662&amp;$D$3:$D$1662,$E$3:$E$1662,0,0,1)</f>
        <v>200</v>
      </c>
      <c r="AC52" s="2" cm="1">
        <f t="array" ref="AC52">_xlfn.XLOOKUP(AC$1&amp;$R52,$C$3:$C$1662&amp;$D$3:$D$1662,$E$3:$E$1662,0,0,1)</f>
        <v>0</v>
      </c>
      <c r="AM52" t="s">
        <v>933</v>
      </c>
      <c r="AN52" t="s">
        <v>881</v>
      </c>
      <c r="AO52">
        <v>306</v>
      </c>
      <c r="AP52">
        <v>307</v>
      </c>
      <c r="AQ52">
        <v>304</v>
      </c>
      <c r="AR52">
        <v>307</v>
      </c>
      <c r="AS52">
        <v>18700</v>
      </c>
      <c r="AU52" s="7">
        <f t="shared" si="3"/>
        <v>6.5573770491802463E-3</v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0</v>
      </c>
      <c r="R53" t="s">
        <v>168</v>
      </c>
      <c r="S53" s="2">
        <f t="shared" si="1"/>
        <v>849900</v>
      </c>
      <c r="T53" s="2">
        <f t="shared" si="7"/>
        <v>2493600</v>
      </c>
      <c r="U53" s="2">
        <f t="shared" si="7"/>
        <v>1524200</v>
      </c>
      <c r="V53" s="2">
        <f t="shared" si="7"/>
        <v>111000</v>
      </c>
      <c r="W53" s="2">
        <f t="shared" si="7"/>
        <v>116600</v>
      </c>
      <c r="X53" s="2">
        <f t="shared" si="7"/>
        <v>4100</v>
      </c>
      <c r="Y53" s="2" cm="1">
        <f t="array" ref="Y53">_xlfn.XLOOKUP(Y$1&amp;$R53,$C$3:$C$1662&amp;$D$3:$D$1662,$E$3:$E$1662,0,0,1)</f>
        <v>3900</v>
      </c>
      <c r="Z53" s="2" cm="1">
        <f t="array" ref="Z53">_xlfn.XLOOKUP(Z$1&amp;$R53,$C$3:$C$1662&amp;$D$3:$D$1662,$E$3:$E$1662,0,0,1)</f>
        <v>14000</v>
      </c>
      <c r="AA53" s="2" cm="1">
        <f t="array" ref="AA53">_xlfn.XLOOKUP(AA$1&amp;$R53,$C$3:$C$1662&amp;$D$3:$D$1662,$E$3:$E$1662,0,0,1)</f>
        <v>0</v>
      </c>
      <c r="AB53" s="2" cm="1">
        <f t="array" ref="AB53">_xlfn.XLOOKUP(AB$1&amp;$R53,$C$3:$C$1662&amp;$D$3:$D$1662,$E$3:$E$1662,0,0,1)</f>
        <v>300</v>
      </c>
      <c r="AC53" s="2" cm="1">
        <f t="array" ref="AC53">_xlfn.XLOOKUP(AC$1&amp;$R53,$C$3:$C$1662&amp;$D$3:$D$1662,$E$3:$E$1662,0,0,1)</f>
        <v>0</v>
      </c>
      <c r="AM53" t="s">
        <v>934</v>
      </c>
      <c r="AN53" t="s">
        <v>881</v>
      </c>
      <c r="AO53">
        <v>306</v>
      </c>
      <c r="AP53">
        <v>307</v>
      </c>
      <c r="AQ53">
        <v>305</v>
      </c>
      <c r="AR53">
        <v>305</v>
      </c>
      <c r="AS53">
        <v>11100</v>
      </c>
      <c r="AU53" s="7" t="str">
        <f t="shared" si="3"/>
        <v/>
      </c>
      <c r="AV53" s="7">
        <f t="shared" si="4"/>
        <v>-6.514657980456029E-3</v>
      </c>
    </row>
    <row r="54" spans="3:48" x14ac:dyDescent="0.4">
      <c r="C54" t="s">
        <v>804</v>
      </c>
      <c r="D54" t="s">
        <v>557</v>
      </c>
      <c r="E54">
        <v>0</v>
      </c>
      <c r="R54" t="s">
        <v>167</v>
      </c>
      <c r="S54" s="2">
        <f t="shared" si="1"/>
        <v>857480</v>
      </c>
      <c r="T54" s="2">
        <f t="shared" si="7"/>
        <v>2507100</v>
      </c>
      <c r="U54" s="2">
        <f t="shared" si="7"/>
        <v>1548600</v>
      </c>
      <c r="V54" s="2">
        <f t="shared" si="7"/>
        <v>111000</v>
      </c>
      <c r="W54" s="2">
        <f t="shared" si="7"/>
        <v>116600</v>
      </c>
      <c r="X54" s="2">
        <f t="shared" si="7"/>
        <v>4100</v>
      </c>
      <c r="Y54" s="2" cm="1">
        <f t="array" ref="Y54">_xlfn.XLOOKUP(Y$1&amp;$R54,$C$3:$C$1662&amp;$D$3:$D$1662,$E$3:$E$1662,0,0,1)</f>
        <v>13500</v>
      </c>
      <c r="Z54" s="2" cm="1">
        <f t="array" ref="Z54">_xlfn.XLOOKUP(Z$1&amp;$R54,$C$3:$C$1662&amp;$D$3:$D$1662,$E$3:$E$1662,0,0,1)</f>
        <v>24400</v>
      </c>
      <c r="AA54" s="2" cm="1">
        <f t="array" ref="AA54">_xlfn.XLOOKUP(AA$1&amp;$R54,$C$3:$C$1662&amp;$D$3:$D$1662,$E$3:$E$1662,0,0,1)</f>
        <v>0</v>
      </c>
      <c r="AB54" s="2" cm="1">
        <f t="array" ref="AB54">_xlfn.XLOOKUP(AB$1&amp;$R54,$C$3:$C$1662&amp;$D$3:$D$1662,$E$3:$E$1662,0,0,1)</f>
        <v>0</v>
      </c>
      <c r="AC54" s="2" cm="1">
        <f t="array" ref="AC54">_xlfn.XLOOKUP(AC$1&amp;$R54,$C$3:$C$1662&amp;$D$3:$D$1662,$E$3:$E$1662,0,0,1)</f>
        <v>0</v>
      </c>
      <c r="AM54" t="s">
        <v>935</v>
      </c>
      <c r="AN54" t="s">
        <v>881</v>
      </c>
      <c r="AO54">
        <v>305</v>
      </c>
      <c r="AP54">
        <v>307</v>
      </c>
      <c r="AQ54">
        <v>305</v>
      </c>
      <c r="AR54">
        <v>306</v>
      </c>
      <c r="AS54">
        <v>21600</v>
      </c>
      <c r="AU54" s="7">
        <f t="shared" si="3"/>
        <v>3.2786885245901232E-3</v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0</v>
      </c>
      <c r="R55" t="s">
        <v>218</v>
      </c>
      <c r="S55" s="2">
        <f t="shared" si="1"/>
        <v>884180</v>
      </c>
      <c r="T55" s="2">
        <f t="shared" si="7"/>
        <v>2620100</v>
      </c>
      <c r="U55" s="2">
        <f t="shared" si="7"/>
        <v>1569100</v>
      </c>
      <c r="V55" s="2">
        <f t="shared" si="7"/>
        <v>111000</v>
      </c>
      <c r="W55" s="2">
        <f t="shared" si="7"/>
        <v>116600</v>
      </c>
      <c r="X55" s="2">
        <f t="shared" si="7"/>
        <v>4100</v>
      </c>
      <c r="Y55" s="2" cm="1">
        <f t="array" ref="Y55">_xlfn.XLOOKUP(Y$1&amp;$R55,$C$3:$C$1662&amp;$D$3:$D$1662,$E$3:$E$1662,0,0,1)</f>
        <v>113000</v>
      </c>
      <c r="Z55" s="2" cm="1">
        <f t="array" ref="Z55">_xlfn.XLOOKUP(Z$1&amp;$R55,$C$3:$C$1662&amp;$D$3:$D$1662,$E$3:$E$1662,0,0,1)</f>
        <v>20500</v>
      </c>
      <c r="AA55" s="2" cm="1">
        <f t="array" ref="AA55">_xlfn.XLOOKUP(AA$1&amp;$R55,$C$3:$C$1662&amp;$D$3:$D$1662,$E$3:$E$1662,0,0,1)</f>
        <v>0</v>
      </c>
      <c r="AB55" s="2" cm="1">
        <f t="array" ref="AB55">_xlfn.XLOOKUP(AB$1&amp;$R55,$C$3:$C$1662&amp;$D$3:$D$1662,$E$3:$E$1662,0,0,1)</f>
        <v>0</v>
      </c>
      <c r="AC55" s="2" cm="1">
        <f t="array" ref="AC55">_xlfn.XLOOKUP(AC$1&amp;$R55,$C$3:$C$1662&amp;$D$3:$D$1662,$E$3:$E$1662,0,0,1)</f>
        <v>0</v>
      </c>
      <c r="AM55" t="s">
        <v>936</v>
      </c>
      <c r="AN55" t="s">
        <v>881</v>
      </c>
      <c r="AO55">
        <v>306</v>
      </c>
      <c r="AP55">
        <v>307</v>
      </c>
      <c r="AQ55">
        <v>305</v>
      </c>
      <c r="AR55">
        <v>307</v>
      </c>
      <c r="AS55">
        <v>15900</v>
      </c>
      <c r="AU55" s="7">
        <f t="shared" si="3"/>
        <v>3.2679738562091387E-3</v>
      </c>
      <c r="AV55" s="7" t="str">
        <f t="shared" si="4"/>
        <v/>
      </c>
    </row>
    <row r="56" spans="3:48" x14ac:dyDescent="0.4">
      <c r="C56" t="s">
        <v>804</v>
      </c>
      <c r="D56" t="s">
        <v>559</v>
      </c>
      <c r="E56">
        <v>0</v>
      </c>
      <c r="R56" t="s">
        <v>238</v>
      </c>
      <c r="S56" s="2">
        <f t="shared" si="1"/>
        <v>894940</v>
      </c>
      <c r="T56" s="2">
        <f t="shared" si="7"/>
        <v>2661200</v>
      </c>
      <c r="U56" s="2">
        <f t="shared" si="7"/>
        <v>1581800</v>
      </c>
      <c r="V56" s="2">
        <f t="shared" si="7"/>
        <v>111000</v>
      </c>
      <c r="W56" s="2">
        <f t="shared" si="7"/>
        <v>116600</v>
      </c>
      <c r="X56" s="2">
        <f t="shared" si="7"/>
        <v>4100</v>
      </c>
      <c r="Y56" s="2" cm="1">
        <f t="array" ref="Y56">_xlfn.XLOOKUP(Y$1&amp;$R56,$C$3:$C$1662&amp;$D$3:$D$1662,$E$3:$E$1662,0,0,1)</f>
        <v>41100</v>
      </c>
      <c r="Z56" s="2" cm="1">
        <f t="array" ref="Z56">_xlfn.XLOOKUP(Z$1&amp;$R56,$C$3:$C$1662&amp;$D$3:$D$1662,$E$3:$E$1662,0,0,1)</f>
        <v>12700</v>
      </c>
      <c r="AA56" s="2" cm="1">
        <f t="array" ref="AA56">_xlfn.XLOOKUP(AA$1&amp;$R56,$C$3:$C$1662&amp;$D$3:$D$1662,$E$3:$E$1662,0,0,1)</f>
        <v>0</v>
      </c>
      <c r="AB56" s="2" cm="1">
        <f t="array" ref="AB56">_xlfn.XLOOKUP(AB$1&amp;$R56,$C$3:$C$1662&amp;$D$3:$D$1662,$E$3:$E$1662,0,0,1)</f>
        <v>0</v>
      </c>
      <c r="AC56" s="2" cm="1">
        <f t="array" ref="AC56">_xlfn.XLOOKUP(AC$1&amp;$R56,$C$3:$C$1662&amp;$D$3:$D$1662,$E$3:$E$1662,0,0,1)</f>
        <v>0</v>
      </c>
      <c r="AM56" t="s">
        <v>937</v>
      </c>
      <c r="AN56" t="s">
        <v>881</v>
      </c>
      <c r="AO56">
        <v>307</v>
      </c>
      <c r="AP56">
        <v>307</v>
      </c>
      <c r="AQ56">
        <v>304</v>
      </c>
      <c r="AR56">
        <v>305</v>
      </c>
      <c r="AS56">
        <v>18400</v>
      </c>
      <c r="AU56" s="7" t="str">
        <f t="shared" si="3"/>
        <v/>
      </c>
      <c r="AV56" s="7">
        <f t="shared" si="4"/>
        <v>-6.514657980456029E-3</v>
      </c>
    </row>
    <row r="57" spans="3:48" x14ac:dyDescent="0.4">
      <c r="C57" t="s">
        <v>804</v>
      </c>
      <c r="D57" t="s">
        <v>560</v>
      </c>
      <c r="E57">
        <v>0</v>
      </c>
      <c r="R57" t="s">
        <v>240</v>
      </c>
      <c r="S57" s="2">
        <f t="shared" si="1"/>
        <v>901000</v>
      </c>
      <c r="T57" s="2">
        <f t="shared" si="7"/>
        <v>2686800</v>
      </c>
      <c r="U57" s="2">
        <f t="shared" si="7"/>
        <v>1585300</v>
      </c>
      <c r="V57" s="2">
        <f t="shared" si="7"/>
        <v>111900</v>
      </c>
      <c r="W57" s="2">
        <f t="shared" si="7"/>
        <v>116900</v>
      </c>
      <c r="X57" s="2">
        <f t="shared" si="7"/>
        <v>4100</v>
      </c>
      <c r="Y57" s="2" cm="1">
        <f t="array" ref="Y57">_xlfn.XLOOKUP(Y$1&amp;$R57,$C$3:$C$1662&amp;$D$3:$D$1662,$E$3:$E$1662,0,0,1)</f>
        <v>25600</v>
      </c>
      <c r="Z57" s="2" cm="1">
        <f t="array" ref="Z57">_xlfn.XLOOKUP(Z$1&amp;$R57,$C$3:$C$1662&amp;$D$3:$D$1662,$E$3:$E$1662,0,0,1)</f>
        <v>3500</v>
      </c>
      <c r="AA57" s="2" cm="1">
        <f t="array" ref="AA57">_xlfn.XLOOKUP(AA$1&amp;$R57,$C$3:$C$1662&amp;$D$3:$D$1662,$E$3:$E$1662,0,0,1)</f>
        <v>900</v>
      </c>
      <c r="AB57" s="2" cm="1">
        <f t="array" ref="AB57">_xlfn.XLOOKUP(AB$1&amp;$R57,$C$3:$C$1662&amp;$D$3:$D$1662,$E$3:$E$1662,0,0,1)</f>
        <v>300</v>
      </c>
      <c r="AC57" s="2" cm="1">
        <f t="array" ref="AC57">_xlfn.XLOOKUP(AC$1&amp;$R57,$C$3:$C$1662&amp;$D$3:$D$1662,$E$3:$E$1662,0,0,1)</f>
        <v>0</v>
      </c>
      <c r="AM57" t="s">
        <v>938</v>
      </c>
      <c r="AN57" t="s">
        <v>881</v>
      </c>
      <c r="AO57">
        <v>306</v>
      </c>
      <c r="AP57">
        <v>307</v>
      </c>
      <c r="AQ57">
        <v>305</v>
      </c>
      <c r="AR57">
        <v>307</v>
      </c>
      <c r="AS57">
        <v>29800</v>
      </c>
      <c r="AU57" s="7">
        <f t="shared" si="3"/>
        <v>6.5573770491802463E-3</v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0</v>
      </c>
      <c r="R58" t="s">
        <v>198</v>
      </c>
      <c r="S58" s="2">
        <f t="shared" si="1"/>
        <v>907700</v>
      </c>
      <c r="T58" s="2">
        <f t="shared" si="7"/>
        <v>2695200</v>
      </c>
      <c r="U58" s="2">
        <f t="shared" si="7"/>
        <v>1610400</v>
      </c>
      <c r="V58" s="2">
        <f t="shared" si="7"/>
        <v>111900</v>
      </c>
      <c r="W58" s="2">
        <f t="shared" si="7"/>
        <v>116900</v>
      </c>
      <c r="X58" s="2">
        <f t="shared" si="7"/>
        <v>4100</v>
      </c>
      <c r="Y58" s="2" cm="1">
        <f t="array" ref="Y58">_xlfn.XLOOKUP(Y$1&amp;$R58,$C$3:$C$1662&amp;$D$3:$D$1662,$E$3:$E$1662,0,0,1)</f>
        <v>8400</v>
      </c>
      <c r="Z58" s="2" cm="1">
        <f t="array" ref="Z58">_xlfn.XLOOKUP(Z$1&amp;$R58,$C$3:$C$1662&amp;$D$3:$D$1662,$E$3:$E$1662,0,0,1)</f>
        <v>25100</v>
      </c>
      <c r="AA58" s="2" cm="1">
        <f t="array" ref="AA58">_xlfn.XLOOKUP(AA$1&amp;$R58,$C$3:$C$1662&amp;$D$3:$D$1662,$E$3:$E$1662,0,0,1)</f>
        <v>0</v>
      </c>
      <c r="AB58" s="2" cm="1">
        <f t="array" ref="AB58">_xlfn.XLOOKUP(AB$1&amp;$R58,$C$3:$C$1662&amp;$D$3:$D$1662,$E$3:$E$1662,0,0,1)</f>
        <v>0</v>
      </c>
      <c r="AC58" s="2" cm="1">
        <f t="array" ref="AC58">_xlfn.XLOOKUP(AC$1&amp;$R58,$C$3:$C$1662&amp;$D$3:$D$1662,$E$3:$E$1662,0,0,1)</f>
        <v>0</v>
      </c>
      <c r="AM58" t="s">
        <v>939</v>
      </c>
      <c r="AN58" t="s">
        <v>881</v>
      </c>
      <c r="AO58">
        <v>307</v>
      </c>
      <c r="AP58">
        <v>307</v>
      </c>
      <c r="AQ58">
        <v>305</v>
      </c>
      <c r="AR58">
        <v>306</v>
      </c>
      <c r="AS58">
        <v>11000</v>
      </c>
      <c r="AU58" s="7" t="str">
        <f t="shared" si="3"/>
        <v/>
      </c>
      <c r="AV58" s="7">
        <f t="shared" si="4"/>
        <v>-3.2573289902280145E-3</v>
      </c>
    </row>
    <row r="59" spans="3:48" x14ac:dyDescent="0.4">
      <c r="C59" t="s">
        <v>804</v>
      </c>
      <c r="D59" t="s">
        <v>562</v>
      </c>
      <c r="E59">
        <v>0</v>
      </c>
      <c r="R59" t="s">
        <v>251</v>
      </c>
      <c r="S59" s="2">
        <f t="shared" si="1"/>
        <v>912300</v>
      </c>
      <c r="T59" s="2">
        <f t="shared" si="7"/>
        <v>2703700</v>
      </c>
      <c r="U59" s="2">
        <f t="shared" si="7"/>
        <v>1624100</v>
      </c>
      <c r="V59" s="2">
        <f t="shared" si="7"/>
        <v>112700</v>
      </c>
      <c r="W59" s="2">
        <f t="shared" si="7"/>
        <v>116900</v>
      </c>
      <c r="X59" s="2">
        <f t="shared" si="7"/>
        <v>4100</v>
      </c>
      <c r="Y59" s="2" cm="1">
        <f t="array" ref="Y59">_xlfn.XLOOKUP(Y$1&amp;$R59,$C$3:$C$1662&amp;$D$3:$D$1662,$E$3:$E$1662,0,0,1)</f>
        <v>8500</v>
      </c>
      <c r="Z59" s="2" cm="1">
        <f t="array" ref="Z59">_xlfn.XLOOKUP(Z$1&amp;$R59,$C$3:$C$1662&amp;$D$3:$D$1662,$E$3:$E$1662,0,0,1)</f>
        <v>13700</v>
      </c>
      <c r="AA59" s="2" cm="1">
        <f t="array" ref="AA59">_xlfn.XLOOKUP(AA$1&amp;$R59,$C$3:$C$1662&amp;$D$3:$D$1662,$E$3:$E$1662,0,0,1)</f>
        <v>800</v>
      </c>
      <c r="AB59" s="2" cm="1">
        <f t="array" ref="AB59">_xlfn.XLOOKUP(AB$1&amp;$R59,$C$3:$C$1662&amp;$D$3:$D$1662,$E$3:$E$1662,0,0,1)</f>
        <v>0</v>
      </c>
      <c r="AC59" s="2" cm="1">
        <f t="array" ref="AC59">_xlfn.XLOOKUP(AC$1&amp;$R59,$C$3:$C$1662&amp;$D$3:$D$1662,$E$3:$E$1662,0,0,1)</f>
        <v>0</v>
      </c>
      <c r="AM59" t="s">
        <v>940</v>
      </c>
      <c r="AN59" t="s">
        <v>881</v>
      </c>
      <c r="AO59">
        <v>307</v>
      </c>
      <c r="AP59">
        <v>307</v>
      </c>
      <c r="AQ59">
        <v>305</v>
      </c>
      <c r="AR59">
        <v>306</v>
      </c>
      <c r="AS59">
        <v>26600</v>
      </c>
      <c r="AU59" s="7" t="str">
        <f t="shared" si="3"/>
        <v/>
      </c>
      <c r="AV59" s="7" t="str">
        <f t="shared" si="4"/>
        <v/>
      </c>
    </row>
    <row r="60" spans="3:48" x14ac:dyDescent="0.4">
      <c r="C60" t="s">
        <v>804</v>
      </c>
      <c r="D60" t="s">
        <v>563</v>
      </c>
      <c r="E60">
        <v>0</v>
      </c>
      <c r="R60" t="s">
        <v>259</v>
      </c>
      <c r="S60" s="2">
        <f t="shared" si="1"/>
        <v>915300</v>
      </c>
      <c r="T60" s="2">
        <f t="shared" si="7"/>
        <v>2716000</v>
      </c>
      <c r="U60" s="2">
        <f t="shared" si="7"/>
        <v>1626800</v>
      </c>
      <c r="V60" s="2">
        <f t="shared" si="7"/>
        <v>112700</v>
      </c>
      <c r="W60" s="2">
        <f t="shared" si="7"/>
        <v>116900</v>
      </c>
      <c r="X60" s="2">
        <f t="shared" si="7"/>
        <v>4100</v>
      </c>
      <c r="Y60" s="2" cm="1">
        <f t="array" ref="Y60">_xlfn.XLOOKUP(Y$1&amp;$R60,$C$3:$C$1662&amp;$D$3:$D$1662,$E$3:$E$1662,0,0,1)</f>
        <v>12300</v>
      </c>
      <c r="Z60" s="2" cm="1">
        <f t="array" ref="Z60">_xlfn.XLOOKUP(Z$1&amp;$R60,$C$3:$C$1662&amp;$D$3:$D$1662,$E$3:$E$1662,0,0,1)</f>
        <v>2700</v>
      </c>
      <c r="AA60" s="2" cm="1">
        <f t="array" ref="AA60">_xlfn.XLOOKUP(AA$1&amp;$R60,$C$3:$C$1662&amp;$D$3:$D$1662,$E$3:$E$1662,0,0,1)</f>
        <v>0</v>
      </c>
      <c r="AB60" s="2" cm="1">
        <f t="array" ref="AB60">_xlfn.XLOOKUP(AB$1&amp;$R60,$C$3:$C$1662&amp;$D$3:$D$1662,$E$3:$E$1662,0,0,1)</f>
        <v>0</v>
      </c>
      <c r="AC60" s="2" cm="1">
        <f t="array" ref="AC60">_xlfn.XLOOKUP(AC$1&amp;$R60,$C$3:$C$1662&amp;$D$3:$D$1662,$E$3:$E$1662,0,0,1)</f>
        <v>0</v>
      </c>
      <c r="AM60" t="s">
        <v>941</v>
      </c>
      <c r="AN60" t="s">
        <v>881</v>
      </c>
      <c r="AO60">
        <v>306</v>
      </c>
      <c r="AP60">
        <v>306</v>
      </c>
      <c r="AQ60">
        <v>304</v>
      </c>
      <c r="AR60">
        <v>306</v>
      </c>
      <c r="AS60">
        <v>22300</v>
      </c>
      <c r="AU60" s="7" t="str">
        <f t="shared" si="3"/>
        <v/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0</v>
      </c>
      <c r="R61" t="s">
        <v>80</v>
      </c>
      <c r="S61" s="2">
        <f t="shared" si="1"/>
        <v>916220</v>
      </c>
      <c r="T61" s="2">
        <f t="shared" si="7"/>
        <v>2718800</v>
      </c>
      <c r="U61" s="2">
        <f t="shared" si="7"/>
        <v>1628100</v>
      </c>
      <c r="V61" s="2">
        <f t="shared" si="7"/>
        <v>113200</v>
      </c>
      <c r="W61" s="2">
        <f t="shared" si="7"/>
        <v>116900</v>
      </c>
      <c r="X61" s="2">
        <f t="shared" si="7"/>
        <v>4100</v>
      </c>
      <c r="Y61" s="2" cm="1">
        <f t="array" ref="Y61">_xlfn.XLOOKUP(Y$1&amp;$R61,$C$3:$C$1662&amp;$D$3:$D$1662,$E$3:$E$1662,0,0,1)</f>
        <v>2800</v>
      </c>
      <c r="Z61" s="2" cm="1">
        <f t="array" ref="Z61">_xlfn.XLOOKUP(Z$1&amp;$R61,$C$3:$C$1662&amp;$D$3:$D$1662,$E$3:$E$1662,0,0,1)</f>
        <v>1300</v>
      </c>
      <c r="AA61" s="2" cm="1">
        <f t="array" ref="AA61">_xlfn.XLOOKUP(AA$1&amp;$R61,$C$3:$C$1662&amp;$D$3:$D$1662,$E$3:$E$1662,0,0,1)</f>
        <v>500</v>
      </c>
      <c r="AB61" s="2" cm="1">
        <f t="array" ref="AB61">_xlfn.XLOOKUP(AB$1&amp;$R61,$C$3:$C$1662&amp;$D$3:$D$1662,$E$3:$E$1662,0,0,1)</f>
        <v>0</v>
      </c>
      <c r="AC61" s="2" cm="1">
        <f t="array" ref="AC61">_xlfn.XLOOKUP(AC$1&amp;$R61,$C$3:$C$1662&amp;$D$3:$D$1662,$E$3:$E$1662,0,0,1)</f>
        <v>0</v>
      </c>
      <c r="AM61" t="s">
        <v>942</v>
      </c>
      <c r="AN61" t="s">
        <v>881</v>
      </c>
      <c r="AO61">
        <v>307</v>
      </c>
      <c r="AP61">
        <v>307</v>
      </c>
      <c r="AQ61">
        <v>304</v>
      </c>
      <c r="AR61">
        <v>305</v>
      </c>
      <c r="AS61">
        <v>36800</v>
      </c>
      <c r="AU61" s="7" t="str">
        <f t="shared" si="3"/>
        <v/>
      </c>
      <c r="AV61" s="7">
        <f t="shared" si="4"/>
        <v>-3.2679738562091387E-3</v>
      </c>
    </row>
    <row r="62" spans="3:48" x14ac:dyDescent="0.4">
      <c r="C62" t="s">
        <v>804</v>
      </c>
      <c r="D62" t="s">
        <v>565</v>
      </c>
      <c r="E62">
        <v>0</v>
      </c>
      <c r="R62" t="s">
        <v>206</v>
      </c>
      <c r="S62" s="2">
        <f t="shared" si="1"/>
        <v>918640</v>
      </c>
      <c r="T62" s="2">
        <f t="shared" si="7"/>
        <v>2724000</v>
      </c>
      <c r="U62" s="2">
        <f t="shared" si="7"/>
        <v>1633900</v>
      </c>
      <c r="V62" s="2">
        <f t="shared" si="7"/>
        <v>113200</v>
      </c>
      <c r="W62" s="2">
        <f t="shared" si="7"/>
        <v>118000</v>
      </c>
      <c r="X62" s="2">
        <f t="shared" si="7"/>
        <v>4100</v>
      </c>
      <c r="Y62" s="2" cm="1">
        <f t="array" ref="Y62">_xlfn.XLOOKUP(Y$1&amp;$R62,$C$3:$C$1662&amp;$D$3:$D$1662,$E$3:$E$1662,0,0,1)</f>
        <v>5200</v>
      </c>
      <c r="Z62" s="2" cm="1">
        <f t="array" ref="Z62">_xlfn.XLOOKUP(Z$1&amp;$R62,$C$3:$C$1662&amp;$D$3:$D$1662,$E$3:$E$1662,0,0,1)</f>
        <v>5800</v>
      </c>
      <c r="AA62" s="2" cm="1">
        <f t="array" ref="AA62">_xlfn.XLOOKUP(AA$1&amp;$R62,$C$3:$C$1662&amp;$D$3:$D$1662,$E$3:$E$1662,0,0,1)</f>
        <v>0</v>
      </c>
      <c r="AB62" s="2" cm="1">
        <f t="array" ref="AB62">_xlfn.XLOOKUP(AB$1&amp;$R62,$C$3:$C$1662&amp;$D$3:$D$1662,$E$3:$E$1662,0,0,1)</f>
        <v>1100</v>
      </c>
      <c r="AC62" s="2" cm="1">
        <f t="array" ref="AC62">_xlfn.XLOOKUP(AC$1&amp;$R62,$C$3:$C$1662&amp;$D$3:$D$1662,$E$3:$E$1662,0,0,1)</f>
        <v>0</v>
      </c>
      <c r="AM62" t="s">
        <v>943</v>
      </c>
      <c r="AN62" t="s">
        <v>881</v>
      </c>
      <c r="AO62">
        <v>304</v>
      </c>
      <c r="AP62">
        <v>306</v>
      </c>
      <c r="AQ62">
        <v>304</v>
      </c>
      <c r="AR62">
        <v>304</v>
      </c>
      <c r="AS62">
        <v>20700</v>
      </c>
      <c r="AU62" s="7" t="str">
        <f t="shared" si="3"/>
        <v/>
      </c>
      <c r="AV62" s="7">
        <f t="shared" si="4"/>
        <v>-3.2786885245901232E-3</v>
      </c>
    </row>
    <row r="63" spans="3:48" x14ac:dyDescent="0.4">
      <c r="C63" t="s">
        <v>804</v>
      </c>
      <c r="D63" t="s">
        <v>566</v>
      </c>
      <c r="E63">
        <v>0</v>
      </c>
      <c r="R63" t="s">
        <v>178</v>
      </c>
      <c r="S63" s="2">
        <f t="shared" si="1"/>
        <v>924060</v>
      </c>
      <c r="T63" s="2">
        <f t="shared" si="7"/>
        <v>2738600</v>
      </c>
      <c r="U63" s="2">
        <f t="shared" si="7"/>
        <v>1646200</v>
      </c>
      <c r="V63" s="2">
        <f t="shared" si="7"/>
        <v>113200</v>
      </c>
      <c r="W63" s="2">
        <f t="shared" si="7"/>
        <v>118200</v>
      </c>
      <c r="X63" s="2">
        <f t="shared" si="7"/>
        <v>4100</v>
      </c>
      <c r="Y63" s="2" cm="1">
        <f t="array" ref="Y63">_xlfn.XLOOKUP(Y$1&amp;$R63,$C$3:$C$1662&amp;$D$3:$D$1662,$E$3:$E$1662,0,0,1)</f>
        <v>14600</v>
      </c>
      <c r="Z63" s="2" cm="1">
        <f t="array" ref="Z63">_xlfn.XLOOKUP(Z$1&amp;$R63,$C$3:$C$1662&amp;$D$3:$D$1662,$E$3:$E$1662,0,0,1)</f>
        <v>12300</v>
      </c>
      <c r="AA63" s="2" cm="1">
        <f t="array" ref="AA63">_xlfn.XLOOKUP(AA$1&amp;$R63,$C$3:$C$1662&amp;$D$3:$D$1662,$E$3:$E$1662,0,0,1)</f>
        <v>0</v>
      </c>
      <c r="AB63" s="2" cm="1">
        <f t="array" ref="AB63">_xlfn.XLOOKUP(AB$1&amp;$R63,$C$3:$C$1662&amp;$D$3:$D$1662,$E$3:$E$1662,0,0,1)</f>
        <v>200</v>
      </c>
      <c r="AC63" s="2" cm="1">
        <f t="array" ref="AC63">_xlfn.XLOOKUP(AC$1&amp;$R63,$C$3:$C$1662&amp;$D$3:$D$1662,$E$3:$E$1662,0,0,1)</f>
        <v>0</v>
      </c>
      <c r="AM63" t="s">
        <v>944</v>
      </c>
      <c r="AN63" t="s">
        <v>881</v>
      </c>
      <c r="AO63">
        <v>306</v>
      </c>
      <c r="AP63">
        <v>306</v>
      </c>
      <c r="AQ63">
        <v>304</v>
      </c>
      <c r="AR63">
        <v>306</v>
      </c>
      <c r="AS63">
        <v>10900</v>
      </c>
      <c r="AU63" s="7">
        <f t="shared" si="3"/>
        <v>6.5789473684210176E-3</v>
      </c>
      <c r="AV63" s="7" t="str">
        <f t="shared" si="4"/>
        <v/>
      </c>
    </row>
    <row r="64" spans="3:48" x14ac:dyDescent="0.4">
      <c r="C64" t="s">
        <v>804</v>
      </c>
      <c r="D64" t="s">
        <v>567</v>
      </c>
      <c r="E64">
        <v>0</v>
      </c>
      <c r="R64" t="s">
        <v>183</v>
      </c>
      <c r="S64" s="2">
        <f t="shared" si="1"/>
        <v>927620</v>
      </c>
      <c r="T64" s="2">
        <f t="shared" si="7"/>
        <v>2745300</v>
      </c>
      <c r="U64" s="2">
        <f t="shared" si="7"/>
        <v>1657300</v>
      </c>
      <c r="V64" s="2">
        <f t="shared" si="7"/>
        <v>113200</v>
      </c>
      <c r="W64" s="2">
        <f t="shared" si="7"/>
        <v>118200</v>
      </c>
      <c r="X64" s="2">
        <f t="shared" si="7"/>
        <v>4100</v>
      </c>
      <c r="Y64" s="2" cm="1">
        <f t="array" ref="Y64">_xlfn.XLOOKUP(Y$1&amp;$R64,$C$3:$C$1662&amp;$D$3:$D$1662,$E$3:$E$1662,0,0,1)</f>
        <v>6700</v>
      </c>
      <c r="Z64" s="2" cm="1">
        <f t="array" ref="Z64">_xlfn.XLOOKUP(Z$1&amp;$R64,$C$3:$C$1662&amp;$D$3:$D$1662,$E$3:$E$1662,0,0,1)</f>
        <v>11100</v>
      </c>
      <c r="AA64" s="2" cm="1">
        <f t="array" ref="AA64">_xlfn.XLOOKUP(AA$1&amp;$R64,$C$3:$C$1662&amp;$D$3:$D$1662,$E$3:$E$1662,0,0,1)</f>
        <v>0</v>
      </c>
      <c r="AB64" s="2" cm="1">
        <f t="array" ref="AB64">_xlfn.XLOOKUP(AB$1&amp;$R64,$C$3:$C$1662&amp;$D$3:$D$1662,$E$3:$E$1662,0,0,1)</f>
        <v>0</v>
      </c>
      <c r="AC64" s="2" cm="1">
        <f t="array" ref="AC64">_xlfn.XLOOKUP(AC$1&amp;$R64,$C$3:$C$1662&amp;$D$3:$D$1662,$E$3:$E$1662,0,0,1)</f>
        <v>0</v>
      </c>
      <c r="AM64" t="s">
        <v>945</v>
      </c>
      <c r="AN64" t="s">
        <v>881</v>
      </c>
      <c r="AO64">
        <v>305</v>
      </c>
      <c r="AP64">
        <v>307</v>
      </c>
      <c r="AQ64">
        <v>305</v>
      </c>
      <c r="AR64">
        <v>306</v>
      </c>
      <c r="AS64">
        <v>11300</v>
      </c>
      <c r="AU64" s="7" t="str">
        <f t="shared" si="3"/>
        <v/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0</v>
      </c>
      <c r="R65" t="s">
        <v>64</v>
      </c>
      <c r="S65" s="2">
        <f t="shared" si="1"/>
        <v>928940</v>
      </c>
      <c r="T65" s="2">
        <f t="shared" si="7"/>
        <v>2747900</v>
      </c>
      <c r="U65" s="2">
        <f t="shared" si="7"/>
        <v>1660400</v>
      </c>
      <c r="V65" s="2">
        <f t="shared" si="7"/>
        <v>113500</v>
      </c>
      <c r="W65" s="2">
        <f t="shared" si="7"/>
        <v>118800</v>
      </c>
      <c r="X65" s="2">
        <f t="shared" si="7"/>
        <v>4100</v>
      </c>
      <c r="Y65" s="2" cm="1">
        <f t="array" ref="Y65">_xlfn.XLOOKUP(Y$1&amp;$R65,$C$3:$C$1662&amp;$D$3:$D$1662,$E$3:$E$1662,0,0,1)</f>
        <v>2600</v>
      </c>
      <c r="Z65" s="2" cm="1">
        <f t="array" ref="Z65">_xlfn.XLOOKUP(Z$1&amp;$R65,$C$3:$C$1662&amp;$D$3:$D$1662,$E$3:$E$1662,0,0,1)</f>
        <v>3100</v>
      </c>
      <c r="AA65" s="2" cm="1">
        <f t="array" ref="AA65">_xlfn.XLOOKUP(AA$1&amp;$R65,$C$3:$C$1662&amp;$D$3:$D$1662,$E$3:$E$1662,0,0,1)</f>
        <v>300</v>
      </c>
      <c r="AB65" s="2" cm="1">
        <f t="array" ref="AB65">_xlfn.XLOOKUP(AB$1&amp;$R65,$C$3:$C$1662&amp;$D$3:$D$1662,$E$3:$E$1662,0,0,1)</f>
        <v>600</v>
      </c>
      <c r="AC65" s="2" cm="1">
        <f t="array" ref="AC65">_xlfn.XLOOKUP(AC$1&amp;$R65,$C$3:$C$1662&amp;$D$3:$D$1662,$E$3:$E$1662,0,0,1)</f>
        <v>0</v>
      </c>
      <c r="AM65" t="s">
        <v>946</v>
      </c>
      <c r="AN65" t="s">
        <v>881</v>
      </c>
      <c r="AO65">
        <v>306</v>
      </c>
      <c r="AP65">
        <v>307</v>
      </c>
      <c r="AQ65">
        <v>305</v>
      </c>
      <c r="AR65">
        <v>306</v>
      </c>
      <c r="AS65">
        <v>22900</v>
      </c>
      <c r="AU65" s="7" t="str">
        <f t="shared" si="3"/>
        <v/>
      </c>
      <c r="AV65" s="7" t="str">
        <f t="shared" si="4"/>
        <v/>
      </c>
    </row>
    <row r="66" spans="3:48" x14ac:dyDescent="0.4">
      <c r="C66" t="s">
        <v>804</v>
      </c>
      <c r="D66" t="s">
        <v>569</v>
      </c>
      <c r="E66">
        <v>0</v>
      </c>
      <c r="R66" t="s">
        <v>294</v>
      </c>
      <c r="S66" s="2">
        <f t="shared" si="1"/>
        <v>930260</v>
      </c>
      <c r="T66" s="2">
        <f t="shared" si="7"/>
        <v>2751000</v>
      </c>
      <c r="U66" s="2">
        <f t="shared" si="7"/>
        <v>1663400</v>
      </c>
      <c r="V66" s="2">
        <f t="shared" si="7"/>
        <v>113600</v>
      </c>
      <c r="W66" s="2">
        <f t="shared" si="7"/>
        <v>119200</v>
      </c>
      <c r="X66" s="2">
        <f t="shared" si="7"/>
        <v>4100</v>
      </c>
      <c r="Y66" s="2" cm="1">
        <f t="array" ref="Y66">_xlfn.XLOOKUP(Y$1&amp;$R66,$C$3:$C$1662&amp;$D$3:$D$1662,$E$3:$E$1662,0,0,1)</f>
        <v>3100</v>
      </c>
      <c r="Z66" s="2" cm="1">
        <f t="array" ref="Z66">_xlfn.XLOOKUP(Z$1&amp;$R66,$C$3:$C$1662&amp;$D$3:$D$1662,$E$3:$E$1662,0,0,1)</f>
        <v>3000</v>
      </c>
      <c r="AA66" s="2" cm="1">
        <f t="array" ref="AA66">_xlfn.XLOOKUP(AA$1&amp;$R66,$C$3:$C$1662&amp;$D$3:$D$1662,$E$3:$E$1662,0,0,1)</f>
        <v>100</v>
      </c>
      <c r="AB66" s="2" cm="1">
        <f t="array" ref="AB66">_xlfn.XLOOKUP(AB$1&amp;$R66,$C$3:$C$1662&amp;$D$3:$D$1662,$E$3:$E$1662,0,0,1)</f>
        <v>400</v>
      </c>
      <c r="AC66" s="2" cm="1">
        <f t="array" ref="AC66">_xlfn.XLOOKUP(AC$1&amp;$R66,$C$3:$C$1662&amp;$D$3:$D$1662,$E$3:$E$1662,0,0,1)</f>
        <v>0</v>
      </c>
      <c r="AM66" t="s">
        <v>947</v>
      </c>
      <c r="AN66" t="s">
        <v>881</v>
      </c>
      <c r="AO66">
        <v>306</v>
      </c>
      <c r="AP66">
        <v>306</v>
      </c>
      <c r="AQ66">
        <v>305</v>
      </c>
      <c r="AR66">
        <v>306</v>
      </c>
      <c r="AS66">
        <v>27500</v>
      </c>
      <c r="AU66" s="7" t="str">
        <f t="shared" si="3"/>
        <v/>
      </c>
      <c r="AV66" s="7" t="str">
        <f t="shared" si="4"/>
        <v/>
      </c>
    </row>
    <row r="67" spans="3:48" x14ac:dyDescent="0.4">
      <c r="C67" t="s">
        <v>804</v>
      </c>
      <c r="D67" t="s">
        <v>570</v>
      </c>
      <c r="E67">
        <v>0</v>
      </c>
      <c r="R67" t="s">
        <v>29</v>
      </c>
      <c r="S67" s="2">
        <f t="shared" ref="S67:S130" si="8">IFERROR(AVERAGEIFS(T67:X67,T67:X67,"&gt;0"),0)</f>
        <v>932700</v>
      </c>
      <c r="T67" s="2">
        <f t="shared" si="7"/>
        <v>2756900</v>
      </c>
      <c r="U67" s="2">
        <f t="shared" si="7"/>
        <v>1669400</v>
      </c>
      <c r="V67" s="2">
        <f t="shared" si="7"/>
        <v>113700</v>
      </c>
      <c r="W67" s="2">
        <f t="shared" si="7"/>
        <v>119400</v>
      </c>
      <c r="X67" s="2">
        <f t="shared" si="7"/>
        <v>4100</v>
      </c>
      <c r="Y67" s="2" cm="1">
        <f t="array" ref="Y67">_xlfn.XLOOKUP(Y$1&amp;$R67,$C$3:$C$1662&amp;$D$3:$D$1662,$E$3:$E$1662,0,0,1)</f>
        <v>5900</v>
      </c>
      <c r="Z67" s="2" cm="1">
        <f t="array" ref="Z67">_xlfn.XLOOKUP(Z$1&amp;$R67,$C$3:$C$1662&amp;$D$3:$D$1662,$E$3:$E$1662,0,0,1)</f>
        <v>6000</v>
      </c>
      <c r="AA67" s="2" cm="1">
        <f t="array" ref="AA67">_xlfn.XLOOKUP(AA$1&amp;$R67,$C$3:$C$1662&amp;$D$3:$D$1662,$E$3:$E$1662,0,0,1)</f>
        <v>100</v>
      </c>
      <c r="AB67" s="2" cm="1">
        <f t="array" ref="AB67">_xlfn.XLOOKUP(AB$1&amp;$R67,$C$3:$C$1662&amp;$D$3:$D$1662,$E$3:$E$1662,0,0,1)</f>
        <v>200</v>
      </c>
      <c r="AC67" s="2" cm="1">
        <f t="array" ref="AC67">_xlfn.XLOOKUP(AC$1&amp;$R67,$C$3:$C$1662&amp;$D$3:$D$1662,$E$3:$E$1662,0,0,1)</f>
        <v>0</v>
      </c>
      <c r="AM67" t="s">
        <v>948</v>
      </c>
      <c r="AN67" t="s">
        <v>881</v>
      </c>
      <c r="AO67">
        <v>306</v>
      </c>
      <c r="AP67">
        <v>307</v>
      </c>
      <c r="AQ67">
        <v>304</v>
      </c>
      <c r="AR67">
        <v>306</v>
      </c>
      <c r="AS67">
        <v>66400</v>
      </c>
      <c r="AU67" s="7" t="str">
        <f t="shared" si="3"/>
        <v/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0</v>
      </c>
      <c r="R68" t="s">
        <v>17</v>
      </c>
      <c r="S68" s="2">
        <f t="shared" si="8"/>
        <v>934880</v>
      </c>
      <c r="T68" s="2">
        <f t="shared" ref="T68:X83" si="9">T67+Y68</f>
        <v>2761700</v>
      </c>
      <c r="U68" s="2">
        <f t="shared" si="9"/>
        <v>1675300</v>
      </c>
      <c r="V68" s="2">
        <f t="shared" si="9"/>
        <v>113700</v>
      </c>
      <c r="W68" s="2">
        <f t="shared" si="9"/>
        <v>119600</v>
      </c>
      <c r="X68" s="2">
        <f t="shared" si="9"/>
        <v>4100</v>
      </c>
      <c r="Y68" s="2" cm="1">
        <f t="array" ref="Y68">_xlfn.XLOOKUP(Y$1&amp;$R68,$C$3:$C$1662&amp;$D$3:$D$1662,$E$3:$E$1662,0,0,1)</f>
        <v>4800</v>
      </c>
      <c r="Z68" s="2" cm="1">
        <f t="array" ref="Z68">_xlfn.XLOOKUP(Z$1&amp;$R68,$C$3:$C$1662&amp;$D$3:$D$1662,$E$3:$E$1662,0,0,1)</f>
        <v>5900</v>
      </c>
      <c r="AA68" s="2" cm="1">
        <f t="array" ref="AA68">_xlfn.XLOOKUP(AA$1&amp;$R68,$C$3:$C$1662&amp;$D$3:$D$1662,$E$3:$E$1662,0,0,1)</f>
        <v>0</v>
      </c>
      <c r="AB68" s="2" cm="1">
        <f t="array" ref="AB68">_xlfn.XLOOKUP(AB$1&amp;$R68,$C$3:$C$1662&amp;$D$3:$D$1662,$E$3:$E$1662,0,0,1)</f>
        <v>200</v>
      </c>
      <c r="AC68" s="2" cm="1">
        <f t="array" ref="AC68">_xlfn.XLOOKUP(AC$1&amp;$R68,$C$3:$C$1662&amp;$D$3:$D$1662,$E$3:$E$1662,0,0,1)</f>
        <v>0</v>
      </c>
      <c r="AM68" t="s">
        <v>949</v>
      </c>
      <c r="AN68" t="s">
        <v>881</v>
      </c>
      <c r="AO68">
        <v>304</v>
      </c>
      <c r="AP68">
        <v>305</v>
      </c>
      <c r="AQ68">
        <v>302</v>
      </c>
      <c r="AR68">
        <v>303</v>
      </c>
      <c r="AS68">
        <v>49700</v>
      </c>
      <c r="AU68" s="7" t="str">
        <f t="shared" ref="AU68:AU101" si="10">IF(AR67&lt;AR68,AR68/AR67-1,"")</f>
        <v/>
      </c>
      <c r="AV68" s="7">
        <f t="shared" ref="AV68:AV101" si="11">IF(AR67&gt;AR68,AR68/AR67-1,"")</f>
        <v>-9.8039215686274161E-3</v>
      </c>
    </row>
    <row r="69" spans="3:48" x14ac:dyDescent="0.4">
      <c r="C69" t="s">
        <v>804</v>
      </c>
      <c r="D69" t="s">
        <v>572</v>
      </c>
      <c r="E69">
        <v>0</v>
      </c>
      <c r="R69" t="s">
        <v>58</v>
      </c>
      <c r="S69" s="2">
        <f t="shared" si="8"/>
        <v>937240</v>
      </c>
      <c r="T69" s="2">
        <f t="shared" si="9"/>
        <v>2771100</v>
      </c>
      <c r="U69" s="2">
        <f t="shared" si="9"/>
        <v>1677600</v>
      </c>
      <c r="V69" s="2">
        <f t="shared" si="9"/>
        <v>113800</v>
      </c>
      <c r="W69" s="2">
        <f t="shared" si="9"/>
        <v>119600</v>
      </c>
      <c r="X69" s="2">
        <f t="shared" si="9"/>
        <v>4100</v>
      </c>
      <c r="Y69" s="2" cm="1">
        <f t="array" ref="Y69">_xlfn.XLOOKUP(Y$1&amp;$R69,$C$3:$C$1662&amp;$D$3:$D$1662,$E$3:$E$1662,0,0,1)</f>
        <v>9400</v>
      </c>
      <c r="Z69" s="2" cm="1">
        <f t="array" ref="Z69">_xlfn.XLOOKUP(Z$1&amp;$R69,$C$3:$C$1662&amp;$D$3:$D$1662,$E$3:$E$1662,0,0,1)</f>
        <v>2300</v>
      </c>
      <c r="AA69" s="2" cm="1">
        <f t="array" ref="AA69">_xlfn.XLOOKUP(AA$1&amp;$R69,$C$3:$C$1662&amp;$D$3:$D$1662,$E$3:$E$1662,0,0,1)</f>
        <v>100</v>
      </c>
      <c r="AB69" s="2" cm="1">
        <f t="array" ref="AB69">_xlfn.XLOOKUP(AB$1&amp;$R69,$C$3:$C$1662&amp;$D$3:$D$1662,$E$3:$E$1662,0,0,1)</f>
        <v>0</v>
      </c>
      <c r="AC69" s="2" cm="1">
        <f t="array" ref="AC69">_xlfn.XLOOKUP(AC$1&amp;$R69,$C$3:$C$1662&amp;$D$3:$D$1662,$E$3:$E$1662,0,0,1)</f>
        <v>0</v>
      </c>
      <c r="AM69" t="s">
        <v>950</v>
      </c>
      <c r="AN69" t="s">
        <v>881</v>
      </c>
      <c r="AO69">
        <v>303</v>
      </c>
      <c r="AP69">
        <v>305</v>
      </c>
      <c r="AQ69">
        <v>302</v>
      </c>
      <c r="AR69">
        <v>303</v>
      </c>
      <c r="AS69">
        <v>17700</v>
      </c>
      <c r="AU69" s="7" t="str">
        <f t="shared" si="10"/>
        <v/>
      </c>
      <c r="AV69" s="7" t="str">
        <f t="shared" si="11"/>
        <v/>
      </c>
    </row>
    <row r="70" spans="3:48" x14ac:dyDescent="0.4">
      <c r="C70" t="s">
        <v>804</v>
      </c>
      <c r="D70" t="s">
        <v>573</v>
      </c>
      <c r="E70">
        <v>0</v>
      </c>
      <c r="R70" t="s">
        <v>125</v>
      </c>
      <c r="S70" s="2">
        <f t="shared" si="8"/>
        <v>940800</v>
      </c>
      <c r="T70" s="2">
        <f t="shared" si="9"/>
        <v>2779300</v>
      </c>
      <c r="U70" s="2">
        <f t="shared" si="9"/>
        <v>1687200</v>
      </c>
      <c r="V70" s="2">
        <f t="shared" si="9"/>
        <v>113800</v>
      </c>
      <c r="W70" s="2">
        <f t="shared" si="9"/>
        <v>119600</v>
      </c>
      <c r="X70" s="2">
        <f t="shared" si="9"/>
        <v>4100</v>
      </c>
      <c r="Y70" s="2" cm="1">
        <f t="array" ref="Y70">_xlfn.XLOOKUP(Y$1&amp;$R70,$C$3:$C$1662&amp;$D$3:$D$1662,$E$3:$E$1662,0,0,1)</f>
        <v>8200</v>
      </c>
      <c r="Z70" s="2" cm="1">
        <f t="array" ref="Z70">_xlfn.XLOOKUP(Z$1&amp;$R70,$C$3:$C$1662&amp;$D$3:$D$1662,$E$3:$E$1662,0,0,1)</f>
        <v>9600</v>
      </c>
      <c r="AA70" s="2" cm="1">
        <f t="array" ref="AA70">_xlfn.XLOOKUP(AA$1&amp;$R70,$C$3:$C$1662&amp;$D$3:$D$1662,$E$3:$E$1662,0,0,1)</f>
        <v>0</v>
      </c>
      <c r="AB70" s="2" cm="1">
        <f t="array" ref="AB70">_xlfn.XLOOKUP(AB$1&amp;$R70,$C$3:$C$1662&amp;$D$3:$D$1662,$E$3:$E$1662,0,0,1)</f>
        <v>0</v>
      </c>
      <c r="AC70" s="2" cm="1">
        <f t="array" ref="AC70">_xlfn.XLOOKUP(AC$1&amp;$R70,$C$3:$C$1662&amp;$D$3:$D$1662,$E$3:$E$1662,0,0,1)</f>
        <v>0</v>
      </c>
      <c r="AM70" t="s">
        <v>951</v>
      </c>
      <c r="AN70" t="s">
        <v>881</v>
      </c>
      <c r="AO70">
        <v>304</v>
      </c>
      <c r="AP70">
        <v>304</v>
      </c>
      <c r="AQ70">
        <v>302</v>
      </c>
      <c r="AR70">
        <v>303</v>
      </c>
      <c r="AS70">
        <v>32400</v>
      </c>
      <c r="AU70" s="7" t="str">
        <f t="shared" si="10"/>
        <v/>
      </c>
      <c r="AV70" s="7" t="str">
        <f t="shared" si="11"/>
        <v/>
      </c>
    </row>
    <row r="71" spans="3:48" x14ac:dyDescent="0.4">
      <c r="C71" t="s">
        <v>804</v>
      </c>
      <c r="D71" t="s">
        <v>574</v>
      </c>
      <c r="E71">
        <v>0</v>
      </c>
      <c r="R71" t="s">
        <v>13</v>
      </c>
      <c r="S71" s="2">
        <f t="shared" si="8"/>
        <v>941720</v>
      </c>
      <c r="T71" s="2">
        <f t="shared" si="9"/>
        <v>2780600</v>
      </c>
      <c r="U71" s="2">
        <f t="shared" si="9"/>
        <v>1690500</v>
      </c>
      <c r="V71" s="2">
        <f t="shared" si="9"/>
        <v>113800</v>
      </c>
      <c r="W71" s="2">
        <f t="shared" si="9"/>
        <v>119600</v>
      </c>
      <c r="X71" s="2">
        <f t="shared" si="9"/>
        <v>4100</v>
      </c>
      <c r="Y71" s="2" cm="1">
        <f t="array" ref="Y71">_xlfn.XLOOKUP(Y$1&amp;$R71,$C$3:$C$1662&amp;$D$3:$D$1662,$E$3:$E$1662,0,0,1)</f>
        <v>1300</v>
      </c>
      <c r="Z71" s="2" cm="1">
        <f t="array" ref="Z71">_xlfn.XLOOKUP(Z$1&amp;$R71,$C$3:$C$1662&amp;$D$3:$D$1662,$E$3:$E$1662,0,0,1)</f>
        <v>3300</v>
      </c>
      <c r="AA71" s="2" cm="1">
        <f t="array" ref="AA71">_xlfn.XLOOKUP(AA$1&amp;$R71,$C$3:$C$1662&amp;$D$3:$D$1662,$E$3:$E$1662,0,0,1)</f>
        <v>0</v>
      </c>
      <c r="AB71" s="2" cm="1">
        <f t="array" ref="AB71">_xlfn.XLOOKUP(AB$1&amp;$R71,$C$3:$C$1662&amp;$D$3:$D$1662,$E$3:$E$1662,0,0,1)</f>
        <v>0</v>
      </c>
      <c r="AC71" s="2" cm="1">
        <f t="array" ref="AC71">_xlfn.XLOOKUP(AC$1&amp;$R71,$C$3:$C$1662&amp;$D$3:$D$1662,$E$3:$E$1662,0,0,1)</f>
        <v>0</v>
      </c>
      <c r="AM71" t="s">
        <v>952</v>
      </c>
      <c r="AN71" t="s">
        <v>881</v>
      </c>
      <c r="AO71">
        <v>304</v>
      </c>
      <c r="AP71">
        <v>304</v>
      </c>
      <c r="AQ71">
        <v>301</v>
      </c>
      <c r="AR71">
        <v>302</v>
      </c>
      <c r="AS71">
        <v>20500</v>
      </c>
      <c r="AU71" s="7" t="str">
        <f t="shared" si="10"/>
        <v/>
      </c>
      <c r="AV71" s="7">
        <f t="shared" si="11"/>
        <v>-3.3003300330033403E-3</v>
      </c>
    </row>
    <row r="72" spans="3:48" x14ac:dyDescent="0.4">
      <c r="C72" t="s">
        <v>804</v>
      </c>
      <c r="D72" t="s">
        <v>575</v>
      </c>
      <c r="E72">
        <v>0</v>
      </c>
      <c r="R72" t="s">
        <v>87</v>
      </c>
      <c r="S72" s="2">
        <f t="shared" si="8"/>
        <v>945420</v>
      </c>
      <c r="T72" s="2">
        <f t="shared" si="9"/>
        <v>2791700</v>
      </c>
      <c r="U72" s="2">
        <f t="shared" si="9"/>
        <v>1697600</v>
      </c>
      <c r="V72" s="2">
        <f t="shared" si="9"/>
        <v>113800</v>
      </c>
      <c r="W72" s="2">
        <f t="shared" si="9"/>
        <v>119600</v>
      </c>
      <c r="X72" s="2">
        <f t="shared" si="9"/>
        <v>4400</v>
      </c>
      <c r="Y72" s="2" cm="1">
        <f t="array" ref="Y72">_xlfn.XLOOKUP(Y$1&amp;$R72,$C$3:$C$1662&amp;$D$3:$D$1662,$E$3:$E$1662,0,0,1)</f>
        <v>11100</v>
      </c>
      <c r="Z72" s="2" cm="1">
        <f t="array" ref="Z72">_xlfn.XLOOKUP(Z$1&amp;$R72,$C$3:$C$1662&amp;$D$3:$D$1662,$E$3:$E$1662,0,0,1)</f>
        <v>7100</v>
      </c>
      <c r="AA72" s="2" cm="1">
        <f t="array" ref="AA72">_xlfn.XLOOKUP(AA$1&amp;$R72,$C$3:$C$1662&amp;$D$3:$D$1662,$E$3:$E$1662,0,0,1)</f>
        <v>0</v>
      </c>
      <c r="AB72" s="2" cm="1">
        <f t="array" ref="AB72">_xlfn.XLOOKUP(AB$1&amp;$R72,$C$3:$C$1662&amp;$D$3:$D$1662,$E$3:$E$1662,0,0,1)</f>
        <v>0</v>
      </c>
      <c r="AC72" s="2" cm="1">
        <f t="array" ref="AC72">_xlfn.XLOOKUP(AC$1&amp;$R72,$C$3:$C$1662&amp;$D$3:$D$1662,$E$3:$E$1662,0,0,1)</f>
        <v>300</v>
      </c>
      <c r="AM72" t="s">
        <v>953</v>
      </c>
      <c r="AN72" t="s">
        <v>881</v>
      </c>
      <c r="AO72">
        <v>303</v>
      </c>
      <c r="AP72">
        <v>304</v>
      </c>
      <c r="AQ72">
        <v>302</v>
      </c>
      <c r="AR72">
        <v>303</v>
      </c>
      <c r="AS72">
        <v>13100</v>
      </c>
      <c r="AU72" s="7">
        <f t="shared" si="10"/>
        <v>3.3112582781456013E-3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300</v>
      </c>
      <c r="R73" t="s">
        <v>202</v>
      </c>
      <c r="S73" s="2">
        <f t="shared" si="8"/>
        <v>947280</v>
      </c>
      <c r="T73" s="2">
        <f t="shared" si="9"/>
        <v>2798200</v>
      </c>
      <c r="U73" s="2">
        <f t="shared" si="9"/>
        <v>1699900</v>
      </c>
      <c r="V73" s="2">
        <f t="shared" si="9"/>
        <v>113800</v>
      </c>
      <c r="W73" s="2">
        <f t="shared" si="9"/>
        <v>120100</v>
      </c>
      <c r="X73" s="2">
        <f t="shared" si="9"/>
        <v>4400</v>
      </c>
      <c r="Y73" s="2" cm="1">
        <f t="array" ref="Y73">_xlfn.XLOOKUP(Y$1&amp;$R73,$C$3:$C$1662&amp;$D$3:$D$1662,$E$3:$E$1662,0,0,1)</f>
        <v>6500</v>
      </c>
      <c r="Z73" s="2" cm="1">
        <f t="array" ref="Z73">_xlfn.XLOOKUP(Z$1&amp;$R73,$C$3:$C$1662&amp;$D$3:$D$1662,$E$3:$E$1662,0,0,1)</f>
        <v>2300</v>
      </c>
      <c r="AA73" s="2" cm="1">
        <f t="array" ref="AA73">_xlfn.XLOOKUP(AA$1&amp;$R73,$C$3:$C$1662&amp;$D$3:$D$1662,$E$3:$E$1662,0,0,1)</f>
        <v>0</v>
      </c>
      <c r="AB73" s="2" cm="1">
        <f t="array" ref="AB73">_xlfn.XLOOKUP(AB$1&amp;$R73,$C$3:$C$1662&amp;$D$3:$D$1662,$E$3:$E$1662,0,0,1)</f>
        <v>500</v>
      </c>
      <c r="AC73" s="2" cm="1">
        <f t="array" ref="AC73">_xlfn.XLOOKUP(AC$1&amp;$R73,$C$3:$C$1662&amp;$D$3:$D$1662,$E$3:$E$1662,0,0,1)</f>
        <v>0</v>
      </c>
      <c r="AM73" t="s">
        <v>954</v>
      </c>
      <c r="AN73" t="s">
        <v>881</v>
      </c>
      <c r="AO73">
        <v>304</v>
      </c>
      <c r="AP73">
        <v>304</v>
      </c>
      <c r="AQ73">
        <v>301</v>
      </c>
      <c r="AR73">
        <v>301</v>
      </c>
      <c r="AS73">
        <v>16500</v>
      </c>
      <c r="AU73" s="7" t="str">
        <f t="shared" si="10"/>
        <v/>
      </c>
      <c r="AV73" s="7">
        <f t="shared" si="11"/>
        <v>-6.6006600660065695E-3</v>
      </c>
    </row>
    <row r="74" spans="3:48" x14ac:dyDescent="0.4">
      <c r="C74" t="s">
        <v>804</v>
      </c>
      <c r="D74" t="s">
        <v>577</v>
      </c>
      <c r="E74">
        <v>0</v>
      </c>
      <c r="R74" t="s">
        <v>86</v>
      </c>
      <c r="S74" s="2">
        <f t="shared" si="8"/>
        <v>950880</v>
      </c>
      <c r="T74" s="2">
        <f t="shared" si="9"/>
        <v>2813000</v>
      </c>
      <c r="U74" s="2">
        <f t="shared" si="9"/>
        <v>1702800</v>
      </c>
      <c r="V74" s="2">
        <f t="shared" si="9"/>
        <v>113800</v>
      </c>
      <c r="W74" s="2">
        <f t="shared" si="9"/>
        <v>120100</v>
      </c>
      <c r="X74" s="2">
        <f t="shared" si="9"/>
        <v>4700</v>
      </c>
      <c r="Y74" s="2" cm="1">
        <f t="array" ref="Y74">_xlfn.XLOOKUP(Y$1&amp;$R74,$C$3:$C$1662&amp;$D$3:$D$1662,$E$3:$E$1662,0,0,1)</f>
        <v>14800</v>
      </c>
      <c r="Z74" s="2" cm="1">
        <f t="array" ref="Z74">_xlfn.XLOOKUP(Z$1&amp;$R74,$C$3:$C$1662&amp;$D$3:$D$1662,$E$3:$E$1662,0,0,1)</f>
        <v>2900</v>
      </c>
      <c r="AA74" s="2" cm="1">
        <f t="array" ref="AA74">_xlfn.XLOOKUP(AA$1&amp;$R74,$C$3:$C$1662&amp;$D$3:$D$1662,$E$3:$E$1662,0,0,1)</f>
        <v>0</v>
      </c>
      <c r="AB74" s="2" cm="1">
        <f t="array" ref="AB74">_xlfn.XLOOKUP(AB$1&amp;$R74,$C$3:$C$1662&amp;$D$3:$D$1662,$E$3:$E$1662,0,0,1)</f>
        <v>0</v>
      </c>
      <c r="AC74" s="2" cm="1">
        <f t="array" ref="AC74">_xlfn.XLOOKUP(AC$1&amp;$R74,$C$3:$C$1662&amp;$D$3:$D$1662,$E$3:$E$1662,0,0,1)</f>
        <v>300</v>
      </c>
      <c r="AM74" t="s">
        <v>955</v>
      </c>
      <c r="AN74" t="s">
        <v>881</v>
      </c>
      <c r="AO74">
        <v>301</v>
      </c>
      <c r="AP74">
        <v>302</v>
      </c>
      <c r="AQ74">
        <v>301</v>
      </c>
      <c r="AR74">
        <v>302</v>
      </c>
      <c r="AS74">
        <v>16600</v>
      </c>
      <c r="AU74" s="7">
        <f t="shared" si="10"/>
        <v>3.3222591362125353E-3</v>
      </c>
      <c r="AV74" s="7" t="str">
        <f t="shared" si="11"/>
        <v/>
      </c>
    </row>
    <row r="75" spans="3:48" x14ac:dyDescent="0.4">
      <c r="C75" t="s">
        <v>804</v>
      </c>
      <c r="D75" t="s">
        <v>578</v>
      </c>
      <c r="E75">
        <v>300</v>
      </c>
      <c r="R75" t="s">
        <v>289</v>
      </c>
      <c r="S75" s="2">
        <f t="shared" si="8"/>
        <v>952480</v>
      </c>
      <c r="T75" s="2">
        <f t="shared" si="9"/>
        <v>2819400</v>
      </c>
      <c r="U75" s="2">
        <f t="shared" si="9"/>
        <v>1704000</v>
      </c>
      <c r="V75" s="2">
        <f t="shared" si="9"/>
        <v>114000</v>
      </c>
      <c r="W75" s="2">
        <f t="shared" si="9"/>
        <v>120300</v>
      </c>
      <c r="X75" s="2">
        <f t="shared" si="9"/>
        <v>4700</v>
      </c>
      <c r="Y75" s="2" cm="1">
        <f t="array" ref="Y75">_xlfn.XLOOKUP(Y$1&amp;$R75,$C$3:$C$1662&amp;$D$3:$D$1662,$E$3:$E$1662,0,0,1)</f>
        <v>6400</v>
      </c>
      <c r="Z75" s="2" cm="1">
        <f t="array" ref="Z75">_xlfn.XLOOKUP(Z$1&amp;$R75,$C$3:$C$1662&amp;$D$3:$D$1662,$E$3:$E$1662,0,0,1)</f>
        <v>1200</v>
      </c>
      <c r="AA75" s="2" cm="1">
        <f t="array" ref="AA75">_xlfn.XLOOKUP(AA$1&amp;$R75,$C$3:$C$1662&amp;$D$3:$D$1662,$E$3:$E$1662,0,0,1)</f>
        <v>200</v>
      </c>
      <c r="AB75" s="2" cm="1">
        <f t="array" ref="AB75">_xlfn.XLOOKUP(AB$1&amp;$R75,$C$3:$C$1662&amp;$D$3:$D$1662,$E$3:$E$1662,0,0,1)</f>
        <v>200</v>
      </c>
      <c r="AC75" s="2" cm="1">
        <f t="array" ref="AC75">_xlfn.XLOOKUP(AC$1&amp;$R75,$C$3:$C$1662&amp;$D$3:$D$1662,$E$3:$E$1662,0,0,1)</f>
        <v>0</v>
      </c>
      <c r="AM75" t="s">
        <v>956</v>
      </c>
      <c r="AN75" t="s">
        <v>881</v>
      </c>
      <c r="AO75">
        <v>302</v>
      </c>
      <c r="AP75">
        <v>302</v>
      </c>
      <c r="AQ75">
        <v>301</v>
      </c>
      <c r="AR75">
        <v>301</v>
      </c>
      <c r="AS75">
        <v>12700</v>
      </c>
      <c r="AU75" s="7" t="str">
        <f t="shared" si="10"/>
        <v/>
      </c>
      <c r="AV75" s="7">
        <f t="shared" si="11"/>
        <v>-3.3112582781457123E-3</v>
      </c>
    </row>
    <row r="76" spans="3:48" x14ac:dyDescent="0.4">
      <c r="C76" t="s">
        <v>804</v>
      </c>
      <c r="D76" t="s">
        <v>579</v>
      </c>
      <c r="E76">
        <v>0</v>
      </c>
      <c r="R76" t="s">
        <v>295</v>
      </c>
      <c r="S76" s="2">
        <f t="shared" si="8"/>
        <v>953960</v>
      </c>
      <c r="T76" s="2">
        <f t="shared" si="9"/>
        <v>2821100</v>
      </c>
      <c r="U76" s="2">
        <f t="shared" si="9"/>
        <v>1709300</v>
      </c>
      <c r="V76" s="2">
        <f t="shared" si="9"/>
        <v>114400</v>
      </c>
      <c r="W76" s="2">
        <f t="shared" si="9"/>
        <v>120300</v>
      </c>
      <c r="X76" s="2">
        <f t="shared" si="9"/>
        <v>4700</v>
      </c>
      <c r="Y76" s="2" cm="1">
        <f t="array" ref="Y76">_xlfn.XLOOKUP(Y$1&amp;$R76,$C$3:$C$1662&amp;$D$3:$D$1662,$E$3:$E$1662,0,0,1)</f>
        <v>1700</v>
      </c>
      <c r="Z76" s="2" cm="1">
        <f t="array" ref="Z76">_xlfn.XLOOKUP(Z$1&amp;$R76,$C$3:$C$1662&amp;$D$3:$D$1662,$E$3:$E$1662,0,0,1)</f>
        <v>5300</v>
      </c>
      <c r="AA76" s="2" cm="1">
        <f t="array" ref="AA76">_xlfn.XLOOKUP(AA$1&amp;$R76,$C$3:$C$1662&amp;$D$3:$D$1662,$E$3:$E$1662,0,0,1)</f>
        <v>400</v>
      </c>
      <c r="AB76" s="2" cm="1">
        <f t="array" ref="AB76">_xlfn.XLOOKUP(AB$1&amp;$R76,$C$3:$C$1662&amp;$D$3:$D$1662,$E$3:$E$1662,0,0,1)</f>
        <v>0</v>
      </c>
      <c r="AC76" s="2" cm="1">
        <f t="array" ref="AC76">_xlfn.XLOOKUP(AC$1&amp;$R76,$C$3:$C$1662&amp;$D$3:$D$1662,$E$3:$E$1662,0,0,1)</f>
        <v>0</v>
      </c>
      <c r="AM76" t="s">
        <v>957</v>
      </c>
      <c r="AN76" t="s">
        <v>881</v>
      </c>
      <c r="AO76">
        <v>302</v>
      </c>
      <c r="AP76">
        <v>303</v>
      </c>
      <c r="AQ76">
        <v>301</v>
      </c>
      <c r="AR76">
        <v>301</v>
      </c>
      <c r="AS76">
        <v>21400</v>
      </c>
      <c r="AU76" s="7" t="str">
        <f t="shared" si="10"/>
        <v/>
      </c>
      <c r="AV76" s="7" t="str">
        <f t="shared" si="11"/>
        <v/>
      </c>
    </row>
    <row r="77" spans="3:48" x14ac:dyDescent="0.4">
      <c r="C77" t="s">
        <v>804</v>
      </c>
      <c r="D77" t="s">
        <v>580</v>
      </c>
      <c r="E77">
        <v>0</v>
      </c>
      <c r="R77" t="s">
        <v>103</v>
      </c>
      <c r="S77" s="2">
        <f t="shared" si="8"/>
        <v>969940</v>
      </c>
      <c r="T77" s="2">
        <f t="shared" si="9"/>
        <v>2888700</v>
      </c>
      <c r="U77" s="2">
        <f t="shared" si="9"/>
        <v>1721300</v>
      </c>
      <c r="V77" s="2">
        <f t="shared" si="9"/>
        <v>114400</v>
      </c>
      <c r="W77" s="2">
        <f t="shared" si="9"/>
        <v>120600</v>
      </c>
      <c r="X77" s="2">
        <f t="shared" si="9"/>
        <v>4700</v>
      </c>
      <c r="Y77" s="2" cm="1">
        <f t="array" ref="Y77">_xlfn.XLOOKUP(Y$1&amp;$R77,$C$3:$C$1662&amp;$D$3:$D$1662,$E$3:$E$1662,0,0,1)</f>
        <v>67600</v>
      </c>
      <c r="Z77" s="2" cm="1">
        <f t="array" ref="Z77">_xlfn.XLOOKUP(Z$1&amp;$R77,$C$3:$C$1662&amp;$D$3:$D$1662,$E$3:$E$1662,0,0,1)</f>
        <v>12000</v>
      </c>
      <c r="AA77" s="2" cm="1">
        <f t="array" ref="AA77">_xlfn.XLOOKUP(AA$1&amp;$R77,$C$3:$C$1662&amp;$D$3:$D$1662,$E$3:$E$1662,0,0,1)</f>
        <v>0</v>
      </c>
      <c r="AB77" s="2" cm="1">
        <f t="array" ref="AB77">_xlfn.XLOOKUP(AB$1&amp;$R77,$C$3:$C$1662&amp;$D$3:$D$1662,$E$3:$E$1662,0,0,1)</f>
        <v>300</v>
      </c>
      <c r="AC77" s="2" cm="1">
        <f t="array" ref="AC77">_xlfn.XLOOKUP(AC$1&amp;$R77,$C$3:$C$1662&amp;$D$3:$D$1662,$E$3:$E$1662,0,0,1)</f>
        <v>0</v>
      </c>
      <c r="AM77" t="s">
        <v>958</v>
      </c>
      <c r="AN77" t="s">
        <v>881</v>
      </c>
      <c r="AO77">
        <v>301</v>
      </c>
      <c r="AP77">
        <v>302</v>
      </c>
      <c r="AQ77">
        <v>300</v>
      </c>
      <c r="AR77">
        <v>300</v>
      </c>
      <c r="AS77">
        <v>20200</v>
      </c>
      <c r="AU77" s="7" t="str">
        <f t="shared" si="10"/>
        <v/>
      </c>
      <c r="AV77" s="7">
        <f t="shared" si="11"/>
        <v>-3.3222591362126463E-3</v>
      </c>
    </row>
    <row r="78" spans="3:48" x14ac:dyDescent="0.4">
      <c r="C78" t="s">
        <v>804</v>
      </c>
      <c r="D78" t="s">
        <v>581</v>
      </c>
      <c r="E78">
        <v>0</v>
      </c>
      <c r="R78" t="s">
        <v>140</v>
      </c>
      <c r="S78" s="2">
        <f t="shared" si="8"/>
        <v>978400</v>
      </c>
      <c r="T78" s="2">
        <f t="shared" si="9"/>
        <v>2925300</v>
      </c>
      <c r="U78" s="2">
        <f t="shared" si="9"/>
        <v>1727000</v>
      </c>
      <c r="V78" s="2">
        <f t="shared" si="9"/>
        <v>114400</v>
      </c>
      <c r="W78" s="2">
        <f t="shared" si="9"/>
        <v>120600</v>
      </c>
      <c r="X78" s="2">
        <f t="shared" si="9"/>
        <v>4700</v>
      </c>
      <c r="Y78" s="2" cm="1">
        <f t="array" ref="Y78">_xlfn.XLOOKUP(Y$1&amp;$R78,$C$3:$C$1662&amp;$D$3:$D$1662,$E$3:$E$1662,0,0,1)</f>
        <v>36600</v>
      </c>
      <c r="Z78" s="2" cm="1">
        <f t="array" ref="Z78">_xlfn.XLOOKUP(Z$1&amp;$R78,$C$3:$C$1662&amp;$D$3:$D$1662,$E$3:$E$1662,0,0,1)</f>
        <v>5700</v>
      </c>
      <c r="AA78" s="2" cm="1">
        <f t="array" ref="AA78">_xlfn.XLOOKUP(AA$1&amp;$R78,$C$3:$C$1662&amp;$D$3:$D$1662,$E$3:$E$1662,0,0,1)</f>
        <v>0</v>
      </c>
      <c r="AB78" s="2" cm="1">
        <f t="array" ref="AB78">_xlfn.XLOOKUP(AB$1&amp;$R78,$C$3:$C$1662&amp;$D$3:$D$1662,$E$3:$E$1662,0,0,1)</f>
        <v>0</v>
      </c>
      <c r="AC78" s="2" cm="1">
        <f t="array" ref="AC78">_xlfn.XLOOKUP(AC$1&amp;$R78,$C$3:$C$1662&amp;$D$3:$D$1662,$E$3:$E$1662,0,0,1)</f>
        <v>0</v>
      </c>
      <c r="AM78" t="s">
        <v>959</v>
      </c>
      <c r="AN78" t="s">
        <v>881</v>
      </c>
      <c r="AO78">
        <v>301</v>
      </c>
      <c r="AP78">
        <v>301</v>
      </c>
      <c r="AQ78">
        <v>300</v>
      </c>
      <c r="AR78">
        <v>300</v>
      </c>
      <c r="AS78">
        <v>13100</v>
      </c>
      <c r="AU78" s="7" t="str">
        <f t="shared" si="10"/>
        <v/>
      </c>
      <c r="AV78" s="7" t="str">
        <f t="shared" si="11"/>
        <v/>
      </c>
    </row>
    <row r="79" spans="3:48" x14ac:dyDescent="0.4">
      <c r="C79" t="s">
        <v>804</v>
      </c>
      <c r="D79" t="s">
        <v>582</v>
      </c>
      <c r="E79">
        <v>0</v>
      </c>
      <c r="R79" t="s">
        <v>134</v>
      </c>
      <c r="S79" s="2">
        <f t="shared" si="8"/>
        <v>985100</v>
      </c>
      <c r="T79" s="2">
        <f t="shared" si="9"/>
        <v>2945700</v>
      </c>
      <c r="U79" s="2">
        <f t="shared" si="9"/>
        <v>1738000</v>
      </c>
      <c r="V79" s="2">
        <f t="shared" si="9"/>
        <v>116100</v>
      </c>
      <c r="W79" s="2">
        <f t="shared" si="9"/>
        <v>121000</v>
      </c>
      <c r="X79" s="2">
        <f t="shared" si="9"/>
        <v>4700</v>
      </c>
      <c r="Y79" s="2" cm="1">
        <f t="array" ref="Y79">_xlfn.XLOOKUP(Y$1&amp;$R79,$C$3:$C$1662&amp;$D$3:$D$1662,$E$3:$E$1662,0,0,1)</f>
        <v>20400</v>
      </c>
      <c r="Z79" s="2" cm="1">
        <f t="array" ref="Z79">_xlfn.XLOOKUP(Z$1&amp;$R79,$C$3:$C$1662&amp;$D$3:$D$1662,$E$3:$E$1662,0,0,1)</f>
        <v>11000</v>
      </c>
      <c r="AA79" s="2" cm="1">
        <f t="array" ref="AA79">_xlfn.XLOOKUP(AA$1&amp;$R79,$C$3:$C$1662&amp;$D$3:$D$1662,$E$3:$E$1662,0,0,1)</f>
        <v>1700</v>
      </c>
      <c r="AB79" s="2" cm="1">
        <f t="array" ref="AB79">_xlfn.XLOOKUP(AB$1&amp;$R79,$C$3:$C$1662&amp;$D$3:$D$1662,$E$3:$E$1662,0,0,1)</f>
        <v>400</v>
      </c>
      <c r="AC79" s="2" cm="1">
        <f t="array" ref="AC79">_xlfn.XLOOKUP(AC$1&amp;$R79,$C$3:$C$1662&amp;$D$3:$D$1662,$E$3:$E$1662,0,0,1)</f>
        <v>0</v>
      </c>
      <c r="AM79" t="s">
        <v>960</v>
      </c>
      <c r="AN79" t="s">
        <v>881</v>
      </c>
      <c r="AO79">
        <v>300</v>
      </c>
      <c r="AP79">
        <v>301</v>
      </c>
      <c r="AQ79">
        <v>299</v>
      </c>
      <c r="AR79">
        <v>301</v>
      </c>
      <c r="AS79">
        <v>21700</v>
      </c>
      <c r="AU79" s="7">
        <f t="shared" si="10"/>
        <v>3.3333333333334103E-3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0</v>
      </c>
      <c r="R80" t="s">
        <v>116</v>
      </c>
      <c r="S80" s="2">
        <f t="shared" si="8"/>
        <v>992360</v>
      </c>
      <c r="T80" s="2">
        <f t="shared" si="9"/>
        <v>2972200</v>
      </c>
      <c r="U80" s="2">
        <f t="shared" si="9"/>
        <v>1747800</v>
      </c>
      <c r="V80" s="2">
        <f t="shared" si="9"/>
        <v>116100</v>
      </c>
      <c r="W80" s="2">
        <f t="shared" si="9"/>
        <v>121000</v>
      </c>
      <c r="X80" s="2">
        <f t="shared" si="9"/>
        <v>4700</v>
      </c>
      <c r="Y80" s="2" cm="1">
        <f t="array" ref="Y80">_xlfn.XLOOKUP(Y$1&amp;$R80,$C$3:$C$1662&amp;$D$3:$D$1662,$E$3:$E$1662,0,0,1)</f>
        <v>26500</v>
      </c>
      <c r="Z80" s="2" cm="1">
        <f t="array" ref="Z80">_xlfn.XLOOKUP(Z$1&amp;$R80,$C$3:$C$1662&amp;$D$3:$D$1662,$E$3:$E$1662,0,0,1)</f>
        <v>9800</v>
      </c>
      <c r="AA80" s="2" cm="1">
        <f t="array" ref="AA80">_xlfn.XLOOKUP(AA$1&amp;$R80,$C$3:$C$1662&amp;$D$3:$D$1662,$E$3:$E$1662,0,0,1)</f>
        <v>0</v>
      </c>
      <c r="AB80" s="2" cm="1">
        <f t="array" ref="AB80">_xlfn.XLOOKUP(AB$1&amp;$R80,$C$3:$C$1662&amp;$D$3:$D$1662,$E$3:$E$1662,0,0,1)</f>
        <v>0</v>
      </c>
      <c r="AC80" s="2" cm="1">
        <f t="array" ref="AC80">_xlfn.XLOOKUP(AC$1&amp;$R80,$C$3:$C$1662&amp;$D$3:$D$1662,$E$3:$E$1662,0,0,1)</f>
        <v>0</v>
      </c>
      <c r="AM80" t="s">
        <v>961</v>
      </c>
      <c r="AN80" t="s">
        <v>881</v>
      </c>
      <c r="AO80">
        <v>301</v>
      </c>
      <c r="AP80">
        <v>302</v>
      </c>
      <c r="AQ80">
        <v>300</v>
      </c>
      <c r="AR80">
        <v>302</v>
      </c>
      <c r="AS80">
        <v>7700</v>
      </c>
      <c r="AU80" s="7">
        <f t="shared" si="10"/>
        <v>3.3222591362125353E-3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0</v>
      </c>
      <c r="R81" t="s">
        <v>132</v>
      </c>
      <c r="S81" s="2">
        <f t="shared" si="8"/>
        <v>996620</v>
      </c>
      <c r="T81" s="2">
        <f t="shared" si="9"/>
        <v>2986500</v>
      </c>
      <c r="U81" s="2">
        <f t="shared" si="9"/>
        <v>1754800</v>
      </c>
      <c r="V81" s="2">
        <f t="shared" si="9"/>
        <v>116100</v>
      </c>
      <c r="W81" s="2">
        <f t="shared" si="9"/>
        <v>121000</v>
      </c>
      <c r="X81" s="2">
        <f t="shared" si="9"/>
        <v>4700</v>
      </c>
      <c r="Y81" s="2" cm="1">
        <f t="array" ref="Y81">_xlfn.XLOOKUP(Y$1&amp;$R81,$C$3:$C$1662&amp;$D$3:$D$1662,$E$3:$E$1662,0,0,1)</f>
        <v>14300</v>
      </c>
      <c r="Z81" s="2" cm="1">
        <f t="array" ref="Z81">_xlfn.XLOOKUP(Z$1&amp;$R81,$C$3:$C$1662&amp;$D$3:$D$1662,$E$3:$E$1662,0,0,1)</f>
        <v>7000</v>
      </c>
      <c r="AA81" s="2" cm="1">
        <f t="array" ref="AA81">_xlfn.XLOOKUP(AA$1&amp;$R81,$C$3:$C$1662&amp;$D$3:$D$1662,$E$3:$E$1662,0,0,1)</f>
        <v>0</v>
      </c>
      <c r="AB81" s="2" cm="1">
        <f t="array" ref="AB81">_xlfn.XLOOKUP(AB$1&amp;$R81,$C$3:$C$1662&amp;$D$3:$D$1662,$E$3:$E$1662,0,0,1)</f>
        <v>0</v>
      </c>
      <c r="AC81" s="2" cm="1">
        <f t="array" ref="AC81">_xlfn.XLOOKUP(AC$1&amp;$R81,$C$3:$C$1662&amp;$D$3:$D$1662,$E$3:$E$1662,0,0,1)</f>
        <v>0</v>
      </c>
      <c r="AM81" t="s">
        <v>962</v>
      </c>
      <c r="AN81" t="s">
        <v>881</v>
      </c>
      <c r="AO81">
        <v>301</v>
      </c>
      <c r="AP81">
        <v>301</v>
      </c>
      <c r="AQ81">
        <v>300</v>
      </c>
      <c r="AR81">
        <v>301</v>
      </c>
      <c r="AS81">
        <v>7700</v>
      </c>
      <c r="AU81" s="7" t="str">
        <f t="shared" si="10"/>
        <v/>
      </c>
      <c r="AV81" s="7">
        <f t="shared" si="11"/>
        <v>-3.3112582781457123E-3</v>
      </c>
    </row>
    <row r="82" spans="3:48" x14ac:dyDescent="0.4">
      <c r="C82" t="s">
        <v>804</v>
      </c>
      <c r="D82" t="s">
        <v>585</v>
      </c>
      <c r="E82">
        <v>0</v>
      </c>
      <c r="R82" t="s">
        <v>296</v>
      </c>
      <c r="S82" s="2">
        <f t="shared" si="8"/>
        <v>1006640</v>
      </c>
      <c r="T82" s="2">
        <f t="shared" si="9"/>
        <v>2997200</v>
      </c>
      <c r="U82" s="2">
        <f t="shared" si="9"/>
        <v>1793700</v>
      </c>
      <c r="V82" s="2">
        <f t="shared" si="9"/>
        <v>116100</v>
      </c>
      <c r="W82" s="2">
        <f t="shared" si="9"/>
        <v>121500</v>
      </c>
      <c r="X82" s="2">
        <f t="shared" si="9"/>
        <v>4700</v>
      </c>
      <c r="Y82" s="2" cm="1">
        <f t="array" ref="Y82">_xlfn.XLOOKUP(Y$1&amp;$R82,$C$3:$C$1662&amp;$D$3:$D$1662,$E$3:$E$1662,0,0,1)</f>
        <v>10700</v>
      </c>
      <c r="Z82" s="2" cm="1">
        <f t="array" ref="Z82">_xlfn.XLOOKUP(Z$1&amp;$R82,$C$3:$C$1662&amp;$D$3:$D$1662,$E$3:$E$1662,0,0,1)</f>
        <v>38900</v>
      </c>
      <c r="AA82" s="2" cm="1">
        <f t="array" ref="AA82">_xlfn.XLOOKUP(AA$1&amp;$R82,$C$3:$C$1662&amp;$D$3:$D$1662,$E$3:$E$1662,0,0,1)</f>
        <v>0</v>
      </c>
      <c r="AB82" s="2" cm="1">
        <f t="array" ref="AB82">_xlfn.XLOOKUP(AB$1&amp;$R82,$C$3:$C$1662&amp;$D$3:$D$1662,$E$3:$E$1662,0,0,1)</f>
        <v>500</v>
      </c>
      <c r="AC82" s="2" cm="1">
        <f t="array" ref="AC82">_xlfn.XLOOKUP(AC$1&amp;$R82,$C$3:$C$1662&amp;$D$3:$D$1662,$E$3:$E$1662,0,0,1)</f>
        <v>0</v>
      </c>
      <c r="AM82" t="s">
        <v>963</v>
      </c>
      <c r="AN82" t="s">
        <v>881</v>
      </c>
      <c r="AO82">
        <v>301</v>
      </c>
      <c r="AP82">
        <v>301</v>
      </c>
      <c r="AQ82">
        <v>300</v>
      </c>
      <c r="AR82">
        <v>301</v>
      </c>
      <c r="AS82">
        <v>9700</v>
      </c>
      <c r="AU82" s="7" t="str">
        <f t="shared" si="10"/>
        <v/>
      </c>
      <c r="AV82" s="7" t="str">
        <f t="shared" si="11"/>
        <v/>
      </c>
    </row>
    <row r="83" spans="3:48" x14ac:dyDescent="0.4">
      <c r="C83" t="s">
        <v>804</v>
      </c>
      <c r="D83" t="s">
        <v>586</v>
      </c>
      <c r="E83">
        <v>0</v>
      </c>
      <c r="R83" t="s">
        <v>94</v>
      </c>
      <c r="S83" s="2">
        <f t="shared" si="8"/>
        <v>1012920</v>
      </c>
      <c r="T83" s="2">
        <f t="shared" si="9"/>
        <v>3004900</v>
      </c>
      <c r="U83" s="2">
        <f t="shared" si="9"/>
        <v>1815000</v>
      </c>
      <c r="V83" s="2">
        <f t="shared" si="9"/>
        <v>118500</v>
      </c>
      <c r="W83" s="2">
        <f t="shared" si="9"/>
        <v>121500</v>
      </c>
      <c r="X83" s="2">
        <f t="shared" si="9"/>
        <v>4700</v>
      </c>
      <c r="Y83" s="2" cm="1">
        <f t="array" ref="Y83">_xlfn.XLOOKUP(Y$1&amp;$R83,$C$3:$C$1662&amp;$D$3:$D$1662,$E$3:$E$1662,0,0,1)</f>
        <v>7700</v>
      </c>
      <c r="Z83" s="2" cm="1">
        <f t="array" ref="Z83">_xlfn.XLOOKUP(Z$1&amp;$R83,$C$3:$C$1662&amp;$D$3:$D$1662,$E$3:$E$1662,0,0,1)</f>
        <v>21300</v>
      </c>
      <c r="AA83" s="2" cm="1">
        <f t="array" ref="AA83">_xlfn.XLOOKUP(AA$1&amp;$R83,$C$3:$C$1662&amp;$D$3:$D$1662,$E$3:$E$1662,0,0,1)</f>
        <v>2400</v>
      </c>
      <c r="AB83" s="2" cm="1">
        <f t="array" ref="AB83">_xlfn.XLOOKUP(AB$1&amp;$R83,$C$3:$C$1662&amp;$D$3:$D$1662,$E$3:$E$1662,0,0,1)</f>
        <v>0</v>
      </c>
      <c r="AC83" s="2" cm="1">
        <f t="array" ref="AC83">_xlfn.XLOOKUP(AC$1&amp;$R83,$C$3:$C$1662&amp;$D$3:$D$1662,$E$3:$E$1662,0,0,1)</f>
        <v>0</v>
      </c>
      <c r="AM83" t="s">
        <v>964</v>
      </c>
      <c r="AN83" t="s">
        <v>881</v>
      </c>
      <c r="AO83">
        <v>300</v>
      </c>
      <c r="AP83">
        <v>301</v>
      </c>
      <c r="AQ83">
        <v>300</v>
      </c>
      <c r="AR83">
        <v>300</v>
      </c>
      <c r="AS83">
        <v>7600</v>
      </c>
      <c r="AU83" s="7" t="str">
        <f t="shared" si="10"/>
        <v/>
      </c>
      <c r="AV83" s="7">
        <f t="shared" si="11"/>
        <v>-3.3222591362126463E-3</v>
      </c>
    </row>
    <row r="84" spans="3:48" x14ac:dyDescent="0.4">
      <c r="C84" t="s">
        <v>804</v>
      </c>
      <c r="D84" t="s">
        <v>587</v>
      </c>
      <c r="E84">
        <v>0</v>
      </c>
      <c r="R84" t="s">
        <v>93</v>
      </c>
      <c r="S84" s="2">
        <f t="shared" si="8"/>
        <v>1021500</v>
      </c>
      <c r="T84" s="2">
        <f t="shared" ref="T84:X99" si="12">T83+Y84</f>
        <v>3024200</v>
      </c>
      <c r="U84" s="2">
        <f t="shared" si="12"/>
        <v>1838600</v>
      </c>
      <c r="V84" s="2">
        <f t="shared" si="12"/>
        <v>118500</v>
      </c>
      <c r="W84" s="2">
        <f t="shared" si="12"/>
        <v>121500</v>
      </c>
      <c r="X84" s="2">
        <f t="shared" si="12"/>
        <v>4700</v>
      </c>
      <c r="Y84" s="2" cm="1">
        <f t="array" ref="Y84">_xlfn.XLOOKUP(Y$1&amp;$R84,$C$3:$C$1662&amp;$D$3:$D$1662,$E$3:$E$1662,0,0,1)</f>
        <v>19300</v>
      </c>
      <c r="Z84" s="2" cm="1">
        <f t="array" ref="Z84">_xlfn.XLOOKUP(Z$1&amp;$R84,$C$3:$C$1662&amp;$D$3:$D$1662,$E$3:$E$1662,0,0,1)</f>
        <v>23600</v>
      </c>
      <c r="AA84" s="2" cm="1">
        <f t="array" ref="AA84">_xlfn.XLOOKUP(AA$1&amp;$R84,$C$3:$C$1662&amp;$D$3:$D$1662,$E$3:$E$1662,0,0,1)</f>
        <v>0</v>
      </c>
      <c r="AB84" s="2" cm="1">
        <f t="array" ref="AB84">_xlfn.XLOOKUP(AB$1&amp;$R84,$C$3:$C$1662&amp;$D$3:$D$1662,$E$3:$E$1662,0,0,1)</f>
        <v>0</v>
      </c>
      <c r="AC84" s="2" cm="1">
        <f t="array" ref="AC84">_xlfn.XLOOKUP(AC$1&amp;$R84,$C$3:$C$1662&amp;$D$3:$D$1662,$E$3:$E$1662,0,0,1)</f>
        <v>0</v>
      </c>
      <c r="AM84" t="s">
        <v>965</v>
      </c>
      <c r="AN84" t="s">
        <v>881</v>
      </c>
      <c r="AO84">
        <v>302</v>
      </c>
      <c r="AP84">
        <v>302</v>
      </c>
      <c r="AQ84">
        <v>300</v>
      </c>
      <c r="AR84">
        <v>300</v>
      </c>
      <c r="AS84">
        <v>25600</v>
      </c>
      <c r="AU84" s="7" t="str">
        <f t="shared" si="10"/>
        <v/>
      </c>
      <c r="AV84" s="7" t="str">
        <f t="shared" si="11"/>
        <v/>
      </c>
    </row>
    <row r="85" spans="3:48" x14ac:dyDescent="0.4">
      <c r="C85" t="s">
        <v>804</v>
      </c>
      <c r="D85" t="s">
        <v>588</v>
      </c>
      <c r="E85">
        <v>0</v>
      </c>
      <c r="R85" t="s">
        <v>229</v>
      </c>
      <c r="S85" s="2">
        <f t="shared" si="8"/>
        <v>1034080</v>
      </c>
      <c r="T85" s="2">
        <f t="shared" si="12"/>
        <v>3046600</v>
      </c>
      <c r="U85" s="2">
        <f t="shared" si="12"/>
        <v>1878900</v>
      </c>
      <c r="V85" s="2">
        <f t="shared" si="12"/>
        <v>118700</v>
      </c>
      <c r="W85" s="2">
        <f t="shared" si="12"/>
        <v>121500</v>
      </c>
      <c r="X85" s="2">
        <f t="shared" si="12"/>
        <v>4700</v>
      </c>
      <c r="Y85" s="2" cm="1">
        <f t="array" ref="Y85">_xlfn.XLOOKUP(Y$1&amp;$R85,$C$3:$C$1662&amp;$D$3:$D$1662,$E$3:$E$1662,0,0,1)</f>
        <v>22400</v>
      </c>
      <c r="Z85" s="2" cm="1">
        <f t="array" ref="Z85">_xlfn.XLOOKUP(Z$1&amp;$R85,$C$3:$C$1662&amp;$D$3:$D$1662,$E$3:$E$1662,0,0,1)</f>
        <v>40300</v>
      </c>
      <c r="AA85" s="2" cm="1">
        <f t="array" ref="AA85">_xlfn.XLOOKUP(AA$1&amp;$R85,$C$3:$C$1662&amp;$D$3:$D$1662,$E$3:$E$1662,0,0,1)</f>
        <v>200</v>
      </c>
      <c r="AB85" s="2" cm="1">
        <f t="array" ref="AB85">_xlfn.XLOOKUP(AB$1&amp;$R85,$C$3:$C$1662&amp;$D$3:$D$1662,$E$3:$E$1662,0,0,1)</f>
        <v>0</v>
      </c>
      <c r="AC85" s="2" cm="1">
        <f t="array" ref="AC85">_xlfn.XLOOKUP(AC$1&amp;$R85,$C$3:$C$1662&amp;$D$3:$D$1662,$E$3:$E$1662,0,0,1)</f>
        <v>0</v>
      </c>
      <c r="AM85" t="s">
        <v>966</v>
      </c>
      <c r="AN85" t="s">
        <v>881</v>
      </c>
      <c r="AO85">
        <v>300</v>
      </c>
      <c r="AP85">
        <v>302</v>
      </c>
      <c r="AQ85">
        <v>300</v>
      </c>
      <c r="AR85">
        <v>300</v>
      </c>
      <c r="AS85">
        <v>14200</v>
      </c>
      <c r="AU85" s="7" t="str">
        <f t="shared" si="10"/>
        <v/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0</v>
      </c>
      <c r="R86" t="s">
        <v>250</v>
      </c>
      <c r="S86" s="2">
        <f t="shared" si="8"/>
        <v>1040940</v>
      </c>
      <c r="T86" s="2">
        <f t="shared" si="12"/>
        <v>3066400</v>
      </c>
      <c r="U86" s="2">
        <f t="shared" si="12"/>
        <v>1893100</v>
      </c>
      <c r="V86" s="2">
        <f t="shared" si="12"/>
        <v>118700</v>
      </c>
      <c r="W86" s="2">
        <f t="shared" si="12"/>
        <v>121800</v>
      </c>
      <c r="X86" s="2">
        <f t="shared" si="12"/>
        <v>4700</v>
      </c>
      <c r="Y86" s="2" cm="1">
        <f t="array" ref="Y86">_xlfn.XLOOKUP(Y$1&amp;$R86,$C$3:$C$1662&amp;$D$3:$D$1662,$E$3:$E$1662,0,0,1)</f>
        <v>19800</v>
      </c>
      <c r="Z86" s="2" cm="1">
        <f t="array" ref="Z86">_xlfn.XLOOKUP(Z$1&amp;$R86,$C$3:$C$1662&amp;$D$3:$D$1662,$E$3:$E$1662,0,0,1)</f>
        <v>14200</v>
      </c>
      <c r="AA86" s="2" cm="1">
        <f t="array" ref="AA86">_xlfn.XLOOKUP(AA$1&amp;$R86,$C$3:$C$1662&amp;$D$3:$D$1662,$E$3:$E$1662,0,0,1)</f>
        <v>0</v>
      </c>
      <c r="AB86" s="2" cm="1">
        <f t="array" ref="AB86">_xlfn.XLOOKUP(AB$1&amp;$R86,$C$3:$C$1662&amp;$D$3:$D$1662,$E$3:$E$1662,0,0,1)</f>
        <v>300</v>
      </c>
      <c r="AC86" s="2" cm="1">
        <f t="array" ref="AC86">_xlfn.XLOOKUP(AC$1&amp;$R86,$C$3:$C$1662&amp;$D$3:$D$1662,$E$3:$E$1662,0,0,1)</f>
        <v>0</v>
      </c>
      <c r="AM86" t="s">
        <v>967</v>
      </c>
      <c r="AN86" t="s">
        <v>881</v>
      </c>
      <c r="AO86">
        <v>304</v>
      </c>
      <c r="AP86">
        <v>305</v>
      </c>
      <c r="AQ86">
        <v>301</v>
      </c>
      <c r="AR86">
        <v>302</v>
      </c>
      <c r="AS86">
        <v>45100</v>
      </c>
      <c r="AU86" s="7">
        <f t="shared" si="10"/>
        <v>6.6666666666665986E-3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0</v>
      </c>
      <c r="R87" t="s">
        <v>127</v>
      </c>
      <c r="S87" s="2">
        <f t="shared" si="8"/>
        <v>1058900</v>
      </c>
      <c r="T87" s="2">
        <f t="shared" si="12"/>
        <v>3099300</v>
      </c>
      <c r="U87" s="2">
        <f t="shared" si="12"/>
        <v>1949800</v>
      </c>
      <c r="V87" s="2">
        <f t="shared" si="12"/>
        <v>118900</v>
      </c>
      <c r="W87" s="2">
        <f t="shared" si="12"/>
        <v>121800</v>
      </c>
      <c r="X87" s="2">
        <f t="shared" si="12"/>
        <v>4700</v>
      </c>
      <c r="Y87" s="2" cm="1">
        <f t="array" ref="Y87">_xlfn.XLOOKUP(Y$1&amp;$R87,$C$3:$C$1662&amp;$D$3:$D$1662,$E$3:$E$1662,0,0,1)</f>
        <v>32900</v>
      </c>
      <c r="Z87" s="2" cm="1">
        <f t="array" ref="Z87">_xlfn.XLOOKUP(Z$1&amp;$R87,$C$3:$C$1662&amp;$D$3:$D$1662,$E$3:$E$1662,0,0,1)</f>
        <v>56700</v>
      </c>
      <c r="AA87" s="2" cm="1">
        <f t="array" ref="AA87">_xlfn.XLOOKUP(AA$1&amp;$R87,$C$3:$C$1662&amp;$D$3:$D$1662,$E$3:$E$1662,0,0,1)</f>
        <v>200</v>
      </c>
      <c r="AB87" s="2" cm="1">
        <f t="array" ref="AB87">_xlfn.XLOOKUP(AB$1&amp;$R87,$C$3:$C$1662&amp;$D$3:$D$1662,$E$3:$E$1662,0,0,1)</f>
        <v>0</v>
      </c>
      <c r="AC87" s="2" cm="1">
        <f t="array" ref="AC87">_xlfn.XLOOKUP(AC$1&amp;$R87,$C$3:$C$1662&amp;$D$3:$D$1662,$E$3:$E$1662,0,0,1)</f>
        <v>0</v>
      </c>
      <c r="AM87" t="s">
        <v>968</v>
      </c>
      <c r="AN87" t="s">
        <v>881</v>
      </c>
      <c r="AO87">
        <v>304</v>
      </c>
      <c r="AP87">
        <v>318</v>
      </c>
      <c r="AQ87">
        <v>304</v>
      </c>
      <c r="AR87">
        <v>309</v>
      </c>
      <c r="AS87">
        <v>263100</v>
      </c>
      <c r="AU87" s="7">
        <f t="shared" si="10"/>
        <v>2.3178807947019875E-2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0</v>
      </c>
      <c r="R88" t="s">
        <v>151</v>
      </c>
      <c r="S88" s="2">
        <f t="shared" si="8"/>
        <v>1075840</v>
      </c>
      <c r="T88" s="2">
        <f t="shared" si="12"/>
        <v>3105100</v>
      </c>
      <c r="U88" s="2">
        <f t="shared" si="12"/>
        <v>2028400</v>
      </c>
      <c r="V88" s="2">
        <f t="shared" si="12"/>
        <v>118900</v>
      </c>
      <c r="W88" s="2">
        <f t="shared" si="12"/>
        <v>122100</v>
      </c>
      <c r="X88" s="2">
        <f t="shared" si="12"/>
        <v>4700</v>
      </c>
      <c r="Y88" s="2" cm="1">
        <f t="array" ref="Y88">_xlfn.XLOOKUP(Y$1&amp;$R88,$C$3:$C$1662&amp;$D$3:$D$1662,$E$3:$E$1662,0,0,1)</f>
        <v>5800</v>
      </c>
      <c r="Z88" s="2" cm="1">
        <f t="array" ref="Z88">_xlfn.XLOOKUP(Z$1&amp;$R88,$C$3:$C$1662&amp;$D$3:$D$1662,$E$3:$E$1662,0,0,1)</f>
        <v>78600</v>
      </c>
      <c r="AA88" s="2" cm="1">
        <f t="array" ref="AA88">_xlfn.XLOOKUP(AA$1&amp;$R88,$C$3:$C$1662&amp;$D$3:$D$1662,$E$3:$E$1662,0,0,1)</f>
        <v>0</v>
      </c>
      <c r="AB88" s="2" cm="1">
        <f t="array" ref="AB88">_xlfn.XLOOKUP(AB$1&amp;$R88,$C$3:$C$1662&amp;$D$3:$D$1662,$E$3:$E$1662,0,0,1)</f>
        <v>300</v>
      </c>
      <c r="AC88" s="2" cm="1">
        <f t="array" ref="AC88">_xlfn.XLOOKUP(AC$1&amp;$R88,$C$3:$C$1662&amp;$D$3:$D$1662,$E$3:$E$1662,0,0,1)</f>
        <v>0</v>
      </c>
      <c r="AM88" t="s">
        <v>969</v>
      </c>
      <c r="AN88" t="s">
        <v>881</v>
      </c>
      <c r="AO88">
        <v>314</v>
      </c>
      <c r="AP88">
        <v>314</v>
      </c>
      <c r="AQ88">
        <v>306</v>
      </c>
      <c r="AR88">
        <v>307</v>
      </c>
      <c r="AS88">
        <v>70000</v>
      </c>
      <c r="AU88" s="7" t="str">
        <f t="shared" si="10"/>
        <v/>
      </c>
      <c r="AV88" s="7">
        <f t="shared" si="11"/>
        <v>-6.4724919093851474E-3</v>
      </c>
    </row>
    <row r="89" spans="3:48" x14ac:dyDescent="0.4">
      <c r="C89" t="s">
        <v>804</v>
      </c>
      <c r="D89" t="s">
        <v>592</v>
      </c>
      <c r="E89">
        <v>0</v>
      </c>
      <c r="R89" t="s">
        <v>95</v>
      </c>
      <c r="S89" s="2">
        <f t="shared" si="8"/>
        <v>1084940</v>
      </c>
      <c r="T89" s="2">
        <f t="shared" si="12"/>
        <v>3109000</v>
      </c>
      <c r="U89" s="2">
        <f t="shared" si="12"/>
        <v>2069700</v>
      </c>
      <c r="V89" s="2">
        <f t="shared" si="12"/>
        <v>118900</v>
      </c>
      <c r="W89" s="2">
        <f t="shared" si="12"/>
        <v>122400</v>
      </c>
      <c r="X89" s="2">
        <f t="shared" si="12"/>
        <v>4700</v>
      </c>
      <c r="Y89" s="2" cm="1">
        <f t="array" ref="Y89">_xlfn.XLOOKUP(Y$1&amp;$R89,$C$3:$C$1662&amp;$D$3:$D$1662,$E$3:$E$1662,0,0,1)</f>
        <v>3900</v>
      </c>
      <c r="Z89" s="2" cm="1">
        <f t="array" ref="Z89">_xlfn.XLOOKUP(Z$1&amp;$R89,$C$3:$C$1662&amp;$D$3:$D$1662,$E$3:$E$1662,0,0,1)</f>
        <v>41300</v>
      </c>
      <c r="AA89" s="2" cm="1">
        <f t="array" ref="AA89">_xlfn.XLOOKUP(AA$1&amp;$R89,$C$3:$C$1662&amp;$D$3:$D$1662,$E$3:$E$1662,0,0,1)</f>
        <v>0</v>
      </c>
      <c r="AB89" s="2" cm="1">
        <f t="array" ref="AB89">_xlfn.XLOOKUP(AB$1&amp;$R89,$C$3:$C$1662&amp;$D$3:$D$1662,$E$3:$E$1662,0,0,1)</f>
        <v>300</v>
      </c>
      <c r="AC89" s="2" cm="1">
        <f t="array" ref="AC89">_xlfn.XLOOKUP(AC$1&amp;$R89,$C$3:$C$1662&amp;$D$3:$D$1662,$E$3:$E$1662,0,0,1)</f>
        <v>0</v>
      </c>
      <c r="AM89" t="s">
        <v>970</v>
      </c>
      <c r="AN89" t="s">
        <v>881</v>
      </c>
      <c r="AO89">
        <v>309</v>
      </c>
      <c r="AP89">
        <v>312</v>
      </c>
      <c r="AQ89">
        <v>307</v>
      </c>
      <c r="AR89">
        <v>308</v>
      </c>
      <c r="AS89">
        <v>61700</v>
      </c>
      <c r="AU89" s="7">
        <f t="shared" si="10"/>
        <v>3.2573289902280145E-3</v>
      </c>
      <c r="AV89" s="7" t="str">
        <f t="shared" si="11"/>
        <v/>
      </c>
    </row>
    <row r="90" spans="3:48" x14ac:dyDescent="0.4">
      <c r="C90" t="s">
        <v>804</v>
      </c>
      <c r="D90" t="s">
        <v>593</v>
      </c>
      <c r="E90">
        <v>0</v>
      </c>
      <c r="R90" t="s">
        <v>165</v>
      </c>
      <c r="S90" s="2">
        <f t="shared" si="8"/>
        <v>1128500</v>
      </c>
      <c r="T90" s="2">
        <f t="shared" si="12"/>
        <v>3130500</v>
      </c>
      <c r="U90" s="2">
        <f t="shared" si="12"/>
        <v>2265300</v>
      </c>
      <c r="V90" s="2">
        <f t="shared" si="12"/>
        <v>119600</v>
      </c>
      <c r="W90" s="2">
        <f t="shared" si="12"/>
        <v>122400</v>
      </c>
      <c r="X90" s="2">
        <f t="shared" si="12"/>
        <v>4700</v>
      </c>
      <c r="Y90" s="2" cm="1">
        <f t="array" ref="Y90">_xlfn.XLOOKUP(Y$1&amp;$R90,$C$3:$C$1662&amp;$D$3:$D$1662,$E$3:$E$1662,0,0,1)</f>
        <v>21500</v>
      </c>
      <c r="Z90" s="2" cm="1">
        <f t="array" ref="Z90">_xlfn.XLOOKUP(Z$1&amp;$R90,$C$3:$C$1662&amp;$D$3:$D$1662,$E$3:$E$1662,0,0,1)</f>
        <v>195600</v>
      </c>
      <c r="AA90" s="2" cm="1">
        <f t="array" ref="AA90">_xlfn.XLOOKUP(AA$1&amp;$R90,$C$3:$C$1662&amp;$D$3:$D$1662,$E$3:$E$1662,0,0,1)</f>
        <v>700</v>
      </c>
      <c r="AB90" s="2" cm="1">
        <f t="array" ref="AB90">_xlfn.XLOOKUP(AB$1&amp;$R90,$C$3:$C$1662&amp;$D$3:$D$1662,$E$3:$E$1662,0,0,1)</f>
        <v>0</v>
      </c>
      <c r="AC90" s="2" cm="1">
        <f t="array" ref="AC90">_xlfn.XLOOKUP(AC$1&amp;$R90,$C$3:$C$1662&amp;$D$3:$D$1662,$E$3:$E$1662,0,0,1)</f>
        <v>0</v>
      </c>
      <c r="AM90" t="s">
        <v>971</v>
      </c>
      <c r="AN90" t="s">
        <v>881</v>
      </c>
      <c r="AO90">
        <v>310</v>
      </c>
      <c r="AP90">
        <v>310</v>
      </c>
      <c r="AQ90">
        <v>307</v>
      </c>
      <c r="AR90">
        <v>308</v>
      </c>
      <c r="AS90">
        <v>12800</v>
      </c>
      <c r="AU90" s="7" t="str">
        <f t="shared" si="10"/>
        <v/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0</v>
      </c>
      <c r="R91" t="s">
        <v>150</v>
      </c>
      <c r="S91" s="2">
        <f t="shared" si="8"/>
        <v>1145280</v>
      </c>
      <c r="T91" s="2">
        <f t="shared" si="12"/>
        <v>3132800</v>
      </c>
      <c r="U91" s="2">
        <f t="shared" si="12"/>
        <v>2346200</v>
      </c>
      <c r="V91" s="2">
        <f t="shared" si="12"/>
        <v>120300</v>
      </c>
      <c r="W91" s="2">
        <f t="shared" si="12"/>
        <v>122400</v>
      </c>
      <c r="X91" s="2">
        <f t="shared" si="12"/>
        <v>4700</v>
      </c>
      <c r="Y91" s="2" cm="1">
        <f t="array" ref="Y91">_xlfn.XLOOKUP(Y$1&amp;$R91,$C$3:$C$1662&amp;$D$3:$D$1662,$E$3:$E$1662,0,0,1)</f>
        <v>2300</v>
      </c>
      <c r="Z91" s="2" cm="1">
        <f t="array" ref="Z91">_xlfn.XLOOKUP(Z$1&amp;$R91,$C$3:$C$1662&amp;$D$3:$D$1662,$E$3:$E$1662,0,0,1)</f>
        <v>80900</v>
      </c>
      <c r="AA91" s="2" cm="1">
        <f t="array" ref="AA91">_xlfn.XLOOKUP(AA$1&amp;$R91,$C$3:$C$1662&amp;$D$3:$D$1662,$E$3:$E$1662,0,0,1)</f>
        <v>700</v>
      </c>
      <c r="AB91" s="2" cm="1">
        <f t="array" ref="AB91">_xlfn.XLOOKUP(AB$1&amp;$R91,$C$3:$C$1662&amp;$D$3:$D$1662,$E$3:$E$1662,0,0,1)</f>
        <v>0</v>
      </c>
      <c r="AC91" s="2" cm="1">
        <f t="array" ref="AC91">_xlfn.XLOOKUP(AC$1&amp;$R91,$C$3:$C$1662&amp;$D$3:$D$1662,$E$3:$E$1662,0,0,1)</f>
        <v>0</v>
      </c>
      <c r="AM91" t="s">
        <v>972</v>
      </c>
      <c r="AN91" t="s">
        <v>881</v>
      </c>
      <c r="AO91">
        <v>309</v>
      </c>
      <c r="AP91">
        <v>309</v>
      </c>
      <c r="AQ91">
        <v>307</v>
      </c>
      <c r="AR91">
        <v>309</v>
      </c>
      <c r="AS91">
        <v>15000</v>
      </c>
      <c r="AU91" s="7">
        <f t="shared" si="10"/>
        <v>3.2467532467532756E-3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0</v>
      </c>
      <c r="R92" t="s">
        <v>164</v>
      </c>
      <c r="S92" s="2">
        <f t="shared" si="8"/>
        <v>1163680</v>
      </c>
      <c r="T92" s="2">
        <f t="shared" si="12"/>
        <v>3159600</v>
      </c>
      <c r="U92" s="2">
        <f t="shared" si="12"/>
        <v>2410200</v>
      </c>
      <c r="V92" s="2">
        <f t="shared" si="12"/>
        <v>121500</v>
      </c>
      <c r="W92" s="2">
        <f t="shared" si="12"/>
        <v>122400</v>
      </c>
      <c r="X92" s="2">
        <f t="shared" si="12"/>
        <v>4700</v>
      </c>
      <c r="Y92" s="2" cm="1">
        <f t="array" ref="Y92">_xlfn.XLOOKUP(Y$1&amp;$R92,$C$3:$C$1662&amp;$D$3:$D$1662,$E$3:$E$1662,0,0,1)</f>
        <v>26800</v>
      </c>
      <c r="Z92" s="2" cm="1">
        <f t="array" ref="Z92">_xlfn.XLOOKUP(Z$1&amp;$R92,$C$3:$C$1662&amp;$D$3:$D$1662,$E$3:$E$1662,0,0,1)</f>
        <v>64000</v>
      </c>
      <c r="AA92" s="2" cm="1">
        <f t="array" ref="AA92">_xlfn.XLOOKUP(AA$1&amp;$R92,$C$3:$C$1662&amp;$D$3:$D$1662,$E$3:$E$1662,0,0,1)</f>
        <v>1200</v>
      </c>
      <c r="AB92" s="2" cm="1">
        <f t="array" ref="AB92">_xlfn.XLOOKUP(AB$1&amp;$R92,$C$3:$C$1662&amp;$D$3:$D$1662,$E$3:$E$1662,0,0,1)</f>
        <v>0</v>
      </c>
      <c r="AC92" s="2" cm="1">
        <f t="array" ref="AC92">_xlfn.XLOOKUP(AC$1&amp;$R92,$C$3:$C$1662&amp;$D$3:$D$1662,$E$3:$E$1662,0,0,1)</f>
        <v>0</v>
      </c>
      <c r="AM92" t="s">
        <v>973</v>
      </c>
      <c r="AN92" t="s">
        <v>881</v>
      </c>
      <c r="AO92">
        <v>305</v>
      </c>
      <c r="AP92">
        <v>308</v>
      </c>
      <c r="AQ92">
        <v>304</v>
      </c>
      <c r="AR92">
        <v>308</v>
      </c>
      <c r="AS92">
        <v>39100</v>
      </c>
      <c r="AU92" s="7" t="str">
        <f t="shared" si="10"/>
        <v/>
      </c>
      <c r="AV92" s="7">
        <f t="shared" si="11"/>
        <v>-3.2362459546925182E-3</v>
      </c>
    </row>
    <row r="93" spans="3:48" x14ac:dyDescent="0.4">
      <c r="C93" t="s">
        <v>804</v>
      </c>
      <c r="D93" t="s">
        <v>596</v>
      </c>
      <c r="E93">
        <v>0</v>
      </c>
      <c r="R93" t="s">
        <v>20</v>
      </c>
      <c r="S93" s="2">
        <f t="shared" si="8"/>
        <v>1174900</v>
      </c>
      <c r="T93" s="2">
        <f t="shared" si="12"/>
        <v>3171900</v>
      </c>
      <c r="U93" s="2">
        <f t="shared" si="12"/>
        <v>2454000</v>
      </c>
      <c r="V93" s="2">
        <f t="shared" si="12"/>
        <v>121500</v>
      </c>
      <c r="W93" s="2">
        <f t="shared" si="12"/>
        <v>122400</v>
      </c>
      <c r="X93" s="2">
        <f t="shared" si="12"/>
        <v>4700</v>
      </c>
      <c r="Y93" s="2" cm="1">
        <f t="array" ref="Y93">_xlfn.XLOOKUP(Y$1&amp;$R93,$C$3:$C$1662&amp;$D$3:$D$1662,$E$3:$E$1662,0,0,1)</f>
        <v>12300</v>
      </c>
      <c r="Z93" s="2" cm="1">
        <f t="array" ref="Z93">_xlfn.XLOOKUP(Z$1&amp;$R93,$C$3:$C$1662&amp;$D$3:$D$1662,$E$3:$E$1662,0,0,1)</f>
        <v>43800</v>
      </c>
      <c r="AA93" s="2" cm="1">
        <f t="array" ref="AA93">_xlfn.XLOOKUP(AA$1&amp;$R93,$C$3:$C$1662&amp;$D$3:$D$1662,$E$3:$E$1662,0,0,1)</f>
        <v>0</v>
      </c>
      <c r="AB93" s="2" cm="1">
        <f t="array" ref="AB93">_xlfn.XLOOKUP(AB$1&amp;$R93,$C$3:$C$1662&amp;$D$3:$D$1662,$E$3:$E$1662,0,0,1)</f>
        <v>0</v>
      </c>
      <c r="AC93" s="2" cm="1">
        <f t="array" ref="AC93">_xlfn.XLOOKUP(AC$1&amp;$R93,$C$3:$C$1662&amp;$D$3:$D$1662,$E$3:$E$1662,0,0,1)</f>
        <v>0</v>
      </c>
      <c r="AM93" t="s">
        <v>974</v>
      </c>
      <c r="AN93" t="s">
        <v>881</v>
      </c>
      <c r="AO93">
        <v>310</v>
      </c>
      <c r="AP93">
        <v>312</v>
      </c>
      <c r="AQ93">
        <v>308</v>
      </c>
      <c r="AR93">
        <v>311</v>
      </c>
      <c r="AS93">
        <v>21500</v>
      </c>
      <c r="AU93" s="7">
        <f t="shared" si="10"/>
        <v>9.7402597402598268E-3</v>
      </c>
      <c r="AV93" s="7" t="str">
        <f t="shared" si="11"/>
        <v/>
      </c>
    </row>
    <row r="94" spans="3:48" x14ac:dyDescent="0.4">
      <c r="C94" t="s">
        <v>804</v>
      </c>
      <c r="D94" t="s">
        <v>597</v>
      </c>
      <c r="E94">
        <v>0</v>
      </c>
      <c r="R94" t="s">
        <v>297</v>
      </c>
      <c r="S94" s="2">
        <f t="shared" si="8"/>
        <v>1198540</v>
      </c>
      <c r="T94" s="2">
        <f t="shared" si="12"/>
        <v>3183100</v>
      </c>
      <c r="U94" s="2">
        <f t="shared" si="12"/>
        <v>2560200</v>
      </c>
      <c r="V94" s="2">
        <f t="shared" si="12"/>
        <v>122100</v>
      </c>
      <c r="W94" s="2">
        <f t="shared" si="12"/>
        <v>122600</v>
      </c>
      <c r="X94" s="2">
        <f t="shared" si="12"/>
        <v>4700</v>
      </c>
      <c r="Y94" s="2" cm="1">
        <f t="array" ref="Y94">_xlfn.XLOOKUP(Y$1&amp;$R94,$C$3:$C$1662&amp;$D$3:$D$1662,$E$3:$E$1662,0,0,1)</f>
        <v>11200</v>
      </c>
      <c r="Z94" s="2" cm="1">
        <f t="array" ref="Z94">_xlfn.XLOOKUP(Z$1&amp;$R94,$C$3:$C$1662&amp;$D$3:$D$1662,$E$3:$E$1662,0,0,1)</f>
        <v>106200</v>
      </c>
      <c r="AA94" s="2" cm="1">
        <f t="array" ref="AA94">_xlfn.XLOOKUP(AA$1&amp;$R94,$C$3:$C$1662&amp;$D$3:$D$1662,$E$3:$E$1662,0,0,1)</f>
        <v>600</v>
      </c>
      <c r="AB94" s="2" cm="1">
        <f t="array" ref="AB94">_xlfn.XLOOKUP(AB$1&amp;$R94,$C$3:$C$1662&amp;$D$3:$D$1662,$E$3:$E$1662,0,0,1)</f>
        <v>200</v>
      </c>
      <c r="AC94" s="2" cm="1">
        <f t="array" ref="AC94">_xlfn.XLOOKUP(AC$1&amp;$R94,$C$3:$C$1662&amp;$D$3:$D$1662,$E$3:$E$1662,0,0,1)</f>
        <v>0</v>
      </c>
      <c r="AM94" t="s">
        <v>975</v>
      </c>
      <c r="AN94" t="s">
        <v>881</v>
      </c>
      <c r="AO94">
        <v>314</v>
      </c>
      <c r="AP94">
        <v>321</v>
      </c>
      <c r="AQ94">
        <v>310</v>
      </c>
      <c r="AR94">
        <v>319</v>
      </c>
      <c r="AS94">
        <v>87900</v>
      </c>
      <c r="AU94" s="7">
        <f t="shared" si="10"/>
        <v>2.5723472668810254E-2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0</v>
      </c>
      <c r="R95" t="s">
        <v>15</v>
      </c>
      <c r="S95" s="2">
        <f t="shared" si="8"/>
        <v>1243040</v>
      </c>
      <c r="T95" s="2">
        <f t="shared" si="12"/>
        <v>3239500</v>
      </c>
      <c r="U95" s="2">
        <f t="shared" si="12"/>
        <v>2725600</v>
      </c>
      <c r="V95" s="2">
        <f t="shared" si="12"/>
        <v>122700</v>
      </c>
      <c r="W95" s="2">
        <f t="shared" si="12"/>
        <v>122700</v>
      </c>
      <c r="X95" s="2">
        <f t="shared" si="12"/>
        <v>4700</v>
      </c>
      <c r="Y95" s="2" cm="1">
        <f t="array" ref="Y95">_xlfn.XLOOKUP(Y$1&amp;$R95,$C$3:$C$1662&amp;$D$3:$D$1662,$E$3:$E$1662,0,0,1)</f>
        <v>56400</v>
      </c>
      <c r="Z95" s="2" cm="1">
        <f t="array" ref="Z95">_xlfn.XLOOKUP(Z$1&amp;$R95,$C$3:$C$1662&amp;$D$3:$D$1662,$E$3:$E$1662,0,0,1)</f>
        <v>165400</v>
      </c>
      <c r="AA95" s="2" cm="1">
        <f t="array" ref="AA95">_xlfn.XLOOKUP(AA$1&amp;$R95,$C$3:$C$1662&amp;$D$3:$D$1662,$E$3:$E$1662,0,0,1)</f>
        <v>600</v>
      </c>
      <c r="AB95" s="2" cm="1">
        <f t="array" ref="AB95">_xlfn.XLOOKUP(AB$1&amp;$R95,$C$3:$C$1662&amp;$D$3:$D$1662,$E$3:$E$1662,0,0,1)</f>
        <v>100</v>
      </c>
      <c r="AC95" s="2" cm="1">
        <f t="array" ref="AC95">_xlfn.XLOOKUP(AC$1&amp;$R95,$C$3:$C$1662&amp;$D$3:$D$1662,$E$3:$E$1662,0,0,1)</f>
        <v>0</v>
      </c>
      <c r="AM95" t="s">
        <v>781</v>
      </c>
      <c r="AN95" t="s">
        <v>881</v>
      </c>
      <c r="AO95">
        <v>322</v>
      </c>
      <c r="AP95">
        <v>322</v>
      </c>
      <c r="AQ95">
        <v>318</v>
      </c>
      <c r="AR95">
        <v>321</v>
      </c>
      <c r="AS95">
        <v>42700</v>
      </c>
      <c r="AU95" s="7">
        <f t="shared" si="10"/>
        <v>6.2695924764890609E-3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0</v>
      </c>
      <c r="R96" t="s">
        <v>298</v>
      </c>
      <c r="S96" s="2">
        <f t="shared" si="8"/>
        <v>1292020</v>
      </c>
      <c r="T96" s="2">
        <f t="shared" si="12"/>
        <v>3309200</v>
      </c>
      <c r="U96" s="2">
        <f t="shared" si="12"/>
        <v>2900800</v>
      </c>
      <c r="V96" s="2">
        <f t="shared" si="12"/>
        <v>122700</v>
      </c>
      <c r="W96" s="2">
        <f t="shared" si="12"/>
        <v>122700</v>
      </c>
      <c r="X96" s="2">
        <f t="shared" si="12"/>
        <v>4700</v>
      </c>
      <c r="Y96" s="2" cm="1">
        <f t="array" ref="Y96">_xlfn.XLOOKUP(Y$1&amp;$R96,$C$3:$C$1662&amp;$D$3:$D$1662,$E$3:$E$1662,0,0,1)</f>
        <v>69700</v>
      </c>
      <c r="Z96" s="2" cm="1">
        <f t="array" ref="Z96">_xlfn.XLOOKUP(Z$1&amp;$R96,$C$3:$C$1662&amp;$D$3:$D$1662,$E$3:$E$1662,0,0,1)</f>
        <v>175200</v>
      </c>
      <c r="AA96" s="2" cm="1">
        <f t="array" ref="AA96">_xlfn.XLOOKUP(AA$1&amp;$R96,$C$3:$C$1662&amp;$D$3:$D$1662,$E$3:$E$1662,0,0,1)</f>
        <v>0</v>
      </c>
      <c r="AB96" s="2" cm="1">
        <f t="array" ref="AB96">_xlfn.XLOOKUP(AB$1&amp;$R96,$C$3:$C$1662&amp;$D$3:$D$1662,$E$3:$E$1662,0,0,1)</f>
        <v>0</v>
      </c>
      <c r="AC96" s="2" cm="1">
        <f t="array" ref="AC96">_xlfn.XLOOKUP(AC$1&amp;$R96,$C$3:$C$1662&amp;$D$3:$D$1662,$E$3:$E$1662,0,0,1)</f>
        <v>0</v>
      </c>
      <c r="AM96" t="s">
        <v>782</v>
      </c>
      <c r="AN96" t="s">
        <v>881</v>
      </c>
      <c r="AO96">
        <v>320</v>
      </c>
      <c r="AP96">
        <v>323</v>
      </c>
      <c r="AQ96">
        <v>319</v>
      </c>
      <c r="AR96">
        <v>323</v>
      </c>
      <c r="AS96">
        <v>53400</v>
      </c>
      <c r="AU96" s="7">
        <f t="shared" si="10"/>
        <v>6.230529595015577E-3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0</v>
      </c>
      <c r="R97" t="s">
        <v>139</v>
      </c>
      <c r="S97" s="2">
        <f t="shared" si="8"/>
        <v>1314180</v>
      </c>
      <c r="T97" s="2">
        <f t="shared" si="12"/>
        <v>3327000</v>
      </c>
      <c r="U97" s="2">
        <f t="shared" si="12"/>
        <v>2993700</v>
      </c>
      <c r="V97" s="2">
        <f t="shared" si="12"/>
        <v>122700</v>
      </c>
      <c r="W97" s="2">
        <f t="shared" si="12"/>
        <v>122800</v>
      </c>
      <c r="X97" s="2">
        <f t="shared" si="12"/>
        <v>4700</v>
      </c>
      <c r="Y97" s="2" cm="1">
        <f t="array" ref="Y97">_xlfn.XLOOKUP(Y$1&amp;$R97,$C$3:$C$1662&amp;$D$3:$D$1662,$E$3:$E$1662,0,0,1)</f>
        <v>17800</v>
      </c>
      <c r="Z97" s="2" cm="1">
        <f t="array" ref="Z97">_xlfn.XLOOKUP(Z$1&amp;$R97,$C$3:$C$1662&amp;$D$3:$D$1662,$E$3:$E$1662,0,0,1)</f>
        <v>92900</v>
      </c>
      <c r="AA97" s="2" cm="1">
        <f t="array" ref="AA97">_xlfn.XLOOKUP(AA$1&amp;$R97,$C$3:$C$1662&amp;$D$3:$D$1662,$E$3:$E$1662,0,0,1)</f>
        <v>0</v>
      </c>
      <c r="AB97" s="2" cm="1">
        <f t="array" ref="AB97">_xlfn.XLOOKUP(AB$1&amp;$R97,$C$3:$C$1662&amp;$D$3:$D$1662,$E$3:$E$1662,0,0,1)</f>
        <v>100</v>
      </c>
      <c r="AC97" s="2" cm="1">
        <f t="array" ref="AC97">_xlfn.XLOOKUP(AC$1&amp;$R97,$C$3:$C$1662&amp;$D$3:$D$1662,$E$3:$E$1662,0,0,1)</f>
        <v>0</v>
      </c>
      <c r="AM97" t="s">
        <v>803</v>
      </c>
      <c r="AN97" t="s">
        <v>881</v>
      </c>
      <c r="AO97">
        <v>323</v>
      </c>
      <c r="AP97">
        <v>323</v>
      </c>
      <c r="AQ97">
        <v>315</v>
      </c>
      <c r="AR97">
        <v>317</v>
      </c>
      <c r="AS97">
        <v>58000</v>
      </c>
      <c r="AU97" s="7" t="str">
        <f t="shared" si="10"/>
        <v/>
      </c>
      <c r="AV97" s="7">
        <f t="shared" si="11"/>
        <v>-1.8575851393188847E-2</v>
      </c>
    </row>
    <row r="98" spans="3:48" x14ac:dyDescent="0.4">
      <c r="C98" t="s">
        <v>804</v>
      </c>
      <c r="D98" t="s">
        <v>601</v>
      </c>
      <c r="E98">
        <v>0</v>
      </c>
      <c r="R98" t="s">
        <v>137</v>
      </c>
      <c r="S98" s="2">
        <f t="shared" si="8"/>
        <v>1341700</v>
      </c>
      <c r="T98" s="2">
        <f t="shared" si="12"/>
        <v>3339300</v>
      </c>
      <c r="U98" s="2">
        <f t="shared" si="12"/>
        <v>3118900</v>
      </c>
      <c r="V98" s="2">
        <f t="shared" si="12"/>
        <v>122800</v>
      </c>
      <c r="W98" s="2">
        <f t="shared" si="12"/>
        <v>122800</v>
      </c>
      <c r="X98" s="2">
        <f t="shared" si="12"/>
        <v>4700</v>
      </c>
      <c r="Y98" s="2" cm="1">
        <f t="array" ref="Y98">_xlfn.XLOOKUP(Y$1&amp;$R98,$C$3:$C$1662&amp;$D$3:$D$1662,$E$3:$E$1662,0,0,1)</f>
        <v>12300</v>
      </c>
      <c r="Z98" s="2" cm="1">
        <f t="array" ref="Z98">_xlfn.XLOOKUP(Z$1&amp;$R98,$C$3:$C$1662&amp;$D$3:$D$1662,$E$3:$E$1662,0,0,1)</f>
        <v>125200</v>
      </c>
      <c r="AA98" s="2" cm="1">
        <f t="array" ref="AA98">_xlfn.XLOOKUP(AA$1&amp;$R98,$C$3:$C$1662&amp;$D$3:$D$1662,$E$3:$E$1662,0,0,1)</f>
        <v>100</v>
      </c>
      <c r="AB98" s="2" cm="1">
        <f t="array" ref="AB98">_xlfn.XLOOKUP(AB$1&amp;$R98,$C$3:$C$1662&amp;$D$3:$D$1662,$E$3:$E$1662,0,0,1)</f>
        <v>0</v>
      </c>
      <c r="AC98" s="2" cm="1">
        <f t="array" ref="AC98">_xlfn.XLOOKUP(AC$1&amp;$R98,$C$3:$C$1662&amp;$D$3:$D$1662,$E$3:$E$1662,0,0,1)</f>
        <v>0</v>
      </c>
      <c r="AM98" t="s">
        <v>804</v>
      </c>
      <c r="AN98" t="s">
        <v>881</v>
      </c>
      <c r="AO98">
        <v>317</v>
      </c>
      <c r="AP98">
        <v>319</v>
      </c>
      <c r="AQ98">
        <v>316</v>
      </c>
      <c r="AR98">
        <v>319</v>
      </c>
      <c r="AS98">
        <v>14600</v>
      </c>
      <c r="AU98" s="7">
        <f t="shared" si="10"/>
        <v>6.3091482649841879E-3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0</v>
      </c>
      <c r="R99" t="s">
        <v>268</v>
      </c>
      <c r="S99" s="2">
        <f t="shared" si="8"/>
        <v>1375020</v>
      </c>
      <c r="T99" s="2">
        <f t="shared" si="12"/>
        <v>3346000</v>
      </c>
      <c r="U99" s="2">
        <f t="shared" si="12"/>
        <v>3278500</v>
      </c>
      <c r="V99" s="2">
        <f t="shared" si="12"/>
        <v>123100</v>
      </c>
      <c r="W99" s="2">
        <f t="shared" si="12"/>
        <v>122800</v>
      </c>
      <c r="X99" s="2">
        <f t="shared" si="12"/>
        <v>4700</v>
      </c>
      <c r="Y99" s="2" cm="1">
        <f t="array" ref="Y99">_xlfn.XLOOKUP(Y$1&amp;$R99,$C$3:$C$1662&amp;$D$3:$D$1662,$E$3:$E$1662,0,0,1)</f>
        <v>6700</v>
      </c>
      <c r="Z99" s="2" cm="1">
        <f t="array" ref="Z99">_xlfn.XLOOKUP(Z$1&amp;$R99,$C$3:$C$1662&amp;$D$3:$D$1662,$E$3:$E$1662,0,0,1)</f>
        <v>159600</v>
      </c>
      <c r="AA99" s="2" cm="1">
        <f t="array" ref="AA99">_xlfn.XLOOKUP(AA$1&amp;$R99,$C$3:$C$1662&amp;$D$3:$D$1662,$E$3:$E$1662,0,0,1)</f>
        <v>300</v>
      </c>
      <c r="AB99" s="2" cm="1">
        <f t="array" ref="AB99">_xlfn.XLOOKUP(AB$1&amp;$R99,$C$3:$C$1662&amp;$D$3:$D$1662,$E$3:$E$1662,0,0,1)</f>
        <v>0</v>
      </c>
      <c r="AC99" s="2" cm="1">
        <f t="array" ref="AC99">_xlfn.XLOOKUP(AC$1&amp;$R99,$C$3:$C$1662&amp;$D$3:$D$1662,$E$3:$E$1662,0,0,1)</f>
        <v>0</v>
      </c>
      <c r="AM99" t="s">
        <v>836</v>
      </c>
      <c r="AN99" t="s">
        <v>881</v>
      </c>
      <c r="AO99">
        <v>323</v>
      </c>
      <c r="AP99">
        <v>340</v>
      </c>
      <c r="AQ99">
        <v>323</v>
      </c>
      <c r="AR99">
        <v>340</v>
      </c>
      <c r="AS99">
        <v>222500</v>
      </c>
      <c r="AU99" s="7">
        <f t="shared" si="10"/>
        <v>6.5830721003134807E-2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0</v>
      </c>
      <c r="R100" t="s">
        <v>101</v>
      </c>
      <c r="S100" s="2">
        <f t="shared" si="8"/>
        <v>1390680</v>
      </c>
      <c r="T100" s="2">
        <f t="shared" ref="T100:X115" si="13">T99+Y100</f>
        <v>3351500</v>
      </c>
      <c r="U100" s="2">
        <f t="shared" si="13"/>
        <v>3350700</v>
      </c>
      <c r="V100" s="2">
        <f t="shared" si="13"/>
        <v>123100</v>
      </c>
      <c r="W100" s="2">
        <f t="shared" si="13"/>
        <v>122800</v>
      </c>
      <c r="X100" s="2">
        <f t="shared" si="13"/>
        <v>5300</v>
      </c>
      <c r="Y100" s="2" cm="1">
        <f t="array" ref="Y100">_xlfn.XLOOKUP(Y$1&amp;$R100,$C$3:$C$1662&amp;$D$3:$D$1662,$E$3:$E$1662,0,0,1)</f>
        <v>5500</v>
      </c>
      <c r="Z100" s="2" cm="1">
        <f t="array" ref="Z100">_xlfn.XLOOKUP(Z$1&amp;$R100,$C$3:$C$1662&amp;$D$3:$D$1662,$E$3:$E$1662,0,0,1)</f>
        <v>72200</v>
      </c>
      <c r="AA100" s="2" cm="1">
        <f t="array" ref="AA100">_xlfn.XLOOKUP(AA$1&amp;$R100,$C$3:$C$1662&amp;$D$3:$D$1662,$E$3:$E$1662,0,0,1)</f>
        <v>0</v>
      </c>
      <c r="AB100" s="2" cm="1">
        <f t="array" ref="AB100">_xlfn.XLOOKUP(AB$1&amp;$R100,$C$3:$C$1662&amp;$D$3:$D$1662,$E$3:$E$1662,0,0,1)</f>
        <v>0</v>
      </c>
      <c r="AC100" s="2" cm="1">
        <f t="array" ref="AC100">_xlfn.XLOOKUP(AC$1&amp;$R100,$C$3:$C$1662&amp;$D$3:$D$1662,$E$3:$E$1662,0,0,1)</f>
        <v>600</v>
      </c>
      <c r="AM100" t="s">
        <v>851</v>
      </c>
      <c r="AN100" t="s">
        <v>881</v>
      </c>
      <c r="AO100">
        <v>347</v>
      </c>
      <c r="AP100">
        <v>420</v>
      </c>
      <c r="AQ100">
        <v>336</v>
      </c>
      <c r="AR100">
        <v>370</v>
      </c>
      <c r="AS100">
        <v>5959100</v>
      </c>
      <c r="AU100" s="7">
        <f t="shared" si="10"/>
        <v>8.8235294117646967E-2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600</v>
      </c>
      <c r="R101" t="s">
        <v>220</v>
      </c>
      <c r="S101" s="2">
        <f t="shared" si="8"/>
        <v>1408960</v>
      </c>
      <c r="T101" s="2">
        <f t="shared" si="13"/>
        <v>3359400</v>
      </c>
      <c r="U101" s="2">
        <f t="shared" si="13"/>
        <v>3434000</v>
      </c>
      <c r="V101" s="2">
        <f t="shared" si="13"/>
        <v>123300</v>
      </c>
      <c r="W101" s="2">
        <f t="shared" si="13"/>
        <v>122800</v>
      </c>
      <c r="X101" s="2">
        <f t="shared" si="13"/>
        <v>5300</v>
      </c>
      <c r="Y101" s="2" cm="1">
        <f t="array" ref="Y101">_xlfn.XLOOKUP(Y$1&amp;$R101,$C$3:$C$1662&amp;$D$3:$D$1662,$E$3:$E$1662,0,0,1)</f>
        <v>7900</v>
      </c>
      <c r="Z101" s="2" cm="1">
        <f t="array" ref="Z101">_xlfn.XLOOKUP(Z$1&amp;$R101,$C$3:$C$1662&amp;$D$3:$D$1662,$E$3:$E$1662,0,0,1)</f>
        <v>83300</v>
      </c>
      <c r="AA101" s="2" cm="1">
        <f t="array" ref="AA101">_xlfn.XLOOKUP(AA$1&amp;$R101,$C$3:$C$1662&amp;$D$3:$D$1662,$E$3:$E$1662,0,0,1)</f>
        <v>200</v>
      </c>
      <c r="AB101" s="2" cm="1">
        <f t="array" ref="AB101">_xlfn.XLOOKUP(AB$1&amp;$R101,$C$3:$C$1662&amp;$D$3:$D$1662,$E$3:$E$1662,0,0,1)</f>
        <v>0</v>
      </c>
      <c r="AC101" s="2" cm="1">
        <f t="array" ref="AC101">_xlfn.XLOOKUP(AC$1&amp;$R101,$C$3:$C$1662&amp;$D$3:$D$1662,$E$3:$E$1662,0,0,1)</f>
        <v>0</v>
      </c>
      <c r="AM101" t="s">
        <v>852</v>
      </c>
      <c r="AN101" t="s">
        <v>881</v>
      </c>
      <c r="AO101">
        <v>368</v>
      </c>
      <c r="AP101">
        <v>450</v>
      </c>
      <c r="AQ101">
        <v>368</v>
      </c>
      <c r="AR101">
        <v>450</v>
      </c>
      <c r="AS101">
        <v>13433400</v>
      </c>
      <c r="AU101" s="7">
        <f t="shared" si="10"/>
        <v>0.21621621621621623</v>
      </c>
      <c r="AV101" s="7" t="str">
        <f t="shared" si="11"/>
        <v/>
      </c>
    </row>
    <row r="102" spans="3:48" x14ac:dyDescent="0.4">
      <c r="C102" t="s">
        <v>804</v>
      </c>
      <c r="D102" t="s">
        <v>605</v>
      </c>
      <c r="E102">
        <v>0</v>
      </c>
      <c r="R102" t="s">
        <v>114</v>
      </c>
      <c r="S102" s="2">
        <f t="shared" si="8"/>
        <v>1437220</v>
      </c>
      <c r="T102" s="2">
        <f t="shared" si="13"/>
        <v>3377700</v>
      </c>
      <c r="U102" s="2">
        <f t="shared" si="13"/>
        <v>3557000</v>
      </c>
      <c r="V102" s="2">
        <f t="shared" si="13"/>
        <v>123300</v>
      </c>
      <c r="W102" s="2">
        <f t="shared" si="13"/>
        <v>122800</v>
      </c>
      <c r="X102" s="2">
        <f t="shared" si="13"/>
        <v>5300</v>
      </c>
      <c r="Y102" s="2" cm="1">
        <f t="array" ref="Y102">_xlfn.XLOOKUP(Y$1&amp;$R102,$C$3:$C$1662&amp;$D$3:$D$1662,$E$3:$E$1662,0,0,1)</f>
        <v>18300</v>
      </c>
      <c r="Z102" s="2" cm="1">
        <f t="array" ref="Z102">_xlfn.XLOOKUP(Z$1&amp;$R102,$C$3:$C$1662&amp;$D$3:$D$1662,$E$3:$E$1662,0,0,1)</f>
        <v>123000</v>
      </c>
      <c r="AA102" s="2" cm="1">
        <f t="array" ref="AA102">_xlfn.XLOOKUP(AA$1&amp;$R102,$C$3:$C$1662&amp;$D$3:$D$1662,$E$3:$E$1662,0,0,1)</f>
        <v>0</v>
      </c>
      <c r="AB102" s="2" cm="1">
        <f t="array" ref="AB102">_xlfn.XLOOKUP(AB$1&amp;$R102,$C$3:$C$1662&amp;$D$3:$D$1662,$E$3:$E$1662,0,0,1)</f>
        <v>0</v>
      </c>
      <c r="AC102" s="2" cm="1">
        <f t="array" ref="AC102">_xlfn.XLOOKUP(AC$1&amp;$R102,$C$3:$C$1662&amp;$D$3:$D$1662,$E$3:$E$1662,0,0,1)</f>
        <v>0</v>
      </c>
      <c r="AM102" t="s">
        <v>853</v>
      </c>
      <c r="AN102" t="s">
        <v>881</v>
      </c>
      <c r="AO102">
        <v>464</v>
      </c>
      <c r="AP102">
        <v>465</v>
      </c>
      <c r="AQ102">
        <v>394</v>
      </c>
      <c r="AR102">
        <v>400</v>
      </c>
      <c r="AS102">
        <v>5263100</v>
      </c>
      <c r="AU102" s="7" t="str">
        <f>IF(AR101&lt;AR102,AR102/AR101-1,"")</f>
        <v/>
      </c>
      <c r="AV102" s="7">
        <f>IF(AR101&gt;AR102,AR102/AR101-1,"")</f>
        <v>-0.11111111111111116</v>
      </c>
    </row>
    <row r="103" spans="3:48" x14ac:dyDescent="0.4">
      <c r="C103" t="s">
        <v>804</v>
      </c>
      <c r="D103" t="s">
        <v>606</v>
      </c>
      <c r="E103">
        <v>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1454200</v>
      </c>
      <c r="T103" s="2">
        <f t="shared" si="13"/>
        <v>3400100</v>
      </c>
      <c r="U103" s="2">
        <f t="shared" si="13"/>
        <v>3619500</v>
      </c>
      <c r="V103" s="2">
        <f t="shared" si="13"/>
        <v>123300</v>
      </c>
      <c r="W103" s="2">
        <f t="shared" si="13"/>
        <v>122800</v>
      </c>
      <c r="X103" s="2">
        <f t="shared" si="13"/>
        <v>5300</v>
      </c>
      <c r="Y103" s="2" cm="1">
        <f t="array" ref="Y103">_xlfn.XLOOKUP(Y$1&amp;$R103,$C$3:$C$1662&amp;$D$3:$D$1662,$E$3:$E$1662,0,0,1)</f>
        <v>22400</v>
      </c>
      <c r="Z103" s="2" cm="1">
        <f t="array" ref="Z103">_xlfn.XLOOKUP(Z$1&amp;$R103,$C$3:$C$1662&amp;$D$3:$D$1662,$E$3:$E$1662,0,0,1)</f>
        <v>62500</v>
      </c>
      <c r="AA103" s="2" cm="1">
        <f t="array" ref="AA103">_xlfn.XLOOKUP(AA$1&amp;$R103,$C$3:$C$1662&amp;$D$3:$D$1662,$E$3:$E$1662,0,0,1)</f>
        <v>0</v>
      </c>
      <c r="AB103" s="2" cm="1">
        <f t="array" ref="AB103">_xlfn.XLOOKUP(AB$1&amp;$R103,$C$3:$C$1662&amp;$D$3:$D$1662,$E$3:$E$1662,0,0,1)</f>
        <v>0</v>
      </c>
      <c r="AC103" s="2" cm="1">
        <f t="array" ref="AC103">_xlfn.XLOOKUP(AC$1&amp;$R103,$C$3:$C$1662&amp;$D$3:$D$1662,$E$3:$E$1662,0,0,1)</f>
        <v>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0</v>
      </c>
      <c r="R104" t="s">
        <v>23</v>
      </c>
      <c r="S104" s="2">
        <f t="shared" si="8"/>
        <v>1467500</v>
      </c>
      <c r="T104" s="2">
        <f t="shared" si="13"/>
        <v>3413800</v>
      </c>
      <c r="U104" s="2">
        <f t="shared" si="13"/>
        <v>3671200</v>
      </c>
      <c r="V104" s="2">
        <f t="shared" si="13"/>
        <v>124400</v>
      </c>
      <c r="W104" s="2">
        <f t="shared" si="13"/>
        <v>122800</v>
      </c>
      <c r="X104" s="2">
        <f t="shared" si="13"/>
        <v>5300</v>
      </c>
      <c r="Y104" s="2" cm="1">
        <f t="array" ref="Y104">_xlfn.XLOOKUP(Y$1&amp;$R104,$C$3:$C$1662&amp;$D$3:$D$1662,$E$3:$E$1662,0,0,1)</f>
        <v>13700</v>
      </c>
      <c r="Z104" s="2" cm="1">
        <f t="array" ref="Z104">_xlfn.XLOOKUP(Z$1&amp;$R104,$C$3:$C$1662&amp;$D$3:$D$1662,$E$3:$E$1662,0,0,1)</f>
        <v>51700</v>
      </c>
      <c r="AA104" s="2" cm="1">
        <f t="array" ref="AA104">_xlfn.XLOOKUP(AA$1&amp;$R104,$C$3:$C$1662&amp;$D$3:$D$1662,$E$3:$E$1662,0,0,1)</f>
        <v>1100</v>
      </c>
      <c r="AB104" s="2" cm="1">
        <f t="array" ref="AB104">_xlfn.XLOOKUP(AB$1&amp;$R104,$C$3:$C$1662&amp;$D$3:$D$1662,$E$3:$E$1662,0,0,1)</f>
        <v>0</v>
      </c>
      <c r="AC104" s="2" cm="1">
        <f t="array" ref="AC104">_xlfn.XLOOKUP(AC$1&amp;$R104,$C$3:$C$1662&amp;$D$3:$D$1662,$E$3:$E$1662,0,0,1)</f>
        <v>0</v>
      </c>
    </row>
    <row r="105" spans="3:48" x14ac:dyDescent="0.4">
      <c r="C105" t="s">
        <v>804</v>
      </c>
      <c r="D105" t="s">
        <v>608</v>
      </c>
      <c r="E105">
        <v>0</v>
      </c>
      <c r="R105" t="s">
        <v>159</v>
      </c>
      <c r="S105" s="2">
        <f t="shared" si="8"/>
        <v>1480380</v>
      </c>
      <c r="T105" s="2">
        <f t="shared" si="13"/>
        <v>3421700</v>
      </c>
      <c r="U105" s="2">
        <f t="shared" si="13"/>
        <v>3727700</v>
      </c>
      <c r="V105" s="2">
        <f t="shared" si="13"/>
        <v>124400</v>
      </c>
      <c r="W105" s="2">
        <f t="shared" si="13"/>
        <v>122800</v>
      </c>
      <c r="X105" s="2">
        <f t="shared" si="13"/>
        <v>5300</v>
      </c>
      <c r="Y105" s="2" cm="1">
        <f t="array" ref="Y105">_xlfn.XLOOKUP(Y$1&amp;$R105,$C$3:$C$1662&amp;$D$3:$D$1662,$E$3:$E$1662,0,0,1)</f>
        <v>7900</v>
      </c>
      <c r="Z105" s="2" cm="1">
        <f t="array" ref="Z105">_xlfn.XLOOKUP(Z$1&amp;$R105,$C$3:$C$1662&amp;$D$3:$D$1662,$E$3:$E$1662,0,0,1)</f>
        <v>56500</v>
      </c>
      <c r="AA105" s="2" cm="1">
        <f t="array" ref="AA105">_xlfn.XLOOKUP(AA$1&amp;$R105,$C$3:$C$1662&amp;$D$3:$D$1662,$E$3:$E$1662,0,0,1)</f>
        <v>0</v>
      </c>
      <c r="AB105" s="2" cm="1">
        <f t="array" ref="AB105">_xlfn.XLOOKUP(AB$1&amp;$R105,$C$3:$C$1662&amp;$D$3:$D$1662,$E$3:$E$1662,0,0,1)</f>
        <v>0</v>
      </c>
      <c r="AC105" s="2" cm="1">
        <f t="array" ref="AC105">_xlfn.XLOOKUP(AC$1&amp;$R105,$C$3:$C$1662&amp;$D$3:$D$1662,$E$3:$E$1662,0,0,1)</f>
        <v>0</v>
      </c>
      <c r="AU105" s="8">
        <f>MEDIAN(AU78:AU102)</f>
        <v>6.4879074658253932E-3</v>
      </c>
      <c r="AV105" s="8">
        <f>MEDIAN(AV78:AV102)</f>
        <v>-4.8973755227988969E-3</v>
      </c>
    </row>
    <row r="106" spans="3:48" x14ac:dyDescent="0.4">
      <c r="C106" t="s">
        <v>804</v>
      </c>
      <c r="D106" t="s">
        <v>609</v>
      </c>
      <c r="E106">
        <v>0</v>
      </c>
      <c r="R106" t="s">
        <v>173</v>
      </c>
      <c r="S106" s="2">
        <f t="shared" si="8"/>
        <v>1492240</v>
      </c>
      <c r="T106" s="2">
        <f t="shared" si="13"/>
        <v>3429900</v>
      </c>
      <c r="U106" s="2">
        <f t="shared" si="13"/>
        <v>3777800</v>
      </c>
      <c r="V106" s="2">
        <f t="shared" si="13"/>
        <v>125400</v>
      </c>
      <c r="W106" s="2">
        <f t="shared" si="13"/>
        <v>122800</v>
      </c>
      <c r="X106" s="2">
        <f t="shared" si="13"/>
        <v>5300</v>
      </c>
      <c r="Y106" s="2" cm="1">
        <f t="array" ref="Y106">_xlfn.XLOOKUP(Y$1&amp;$R106,$C$3:$C$1662&amp;$D$3:$D$1662,$E$3:$E$1662,0,0,1)</f>
        <v>8200</v>
      </c>
      <c r="Z106" s="2" cm="1">
        <f t="array" ref="Z106">_xlfn.XLOOKUP(Z$1&amp;$R106,$C$3:$C$1662&amp;$D$3:$D$1662,$E$3:$E$1662,0,0,1)</f>
        <v>50100</v>
      </c>
      <c r="AA106" s="2" cm="1">
        <f t="array" ref="AA106">_xlfn.XLOOKUP(AA$1&amp;$R106,$C$3:$C$1662&amp;$D$3:$D$1662,$E$3:$E$1662,0,0,1)</f>
        <v>1000</v>
      </c>
      <c r="AB106" s="2" cm="1">
        <f t="array" ref="AB106">_xlfn.XLOOKUP(AB$1&amp;$R106,$C$3:$C$1662&amp;$D$3:$D$1662,$E$3:$E$1662,0,0,1)</f>
        <v>0</v>
      </c>
      <c r="AC106" s="2" cm="1">
        <f t="array" ref="AC106">_xlfn.XLOOKUP(AC$1&amp;$R106,$C$3:$C$1662&amp;$D$3:$D$1662,$E$3:$E$1662,0,0,1)</f>
        <v>0</v>
      </c>
      <c r="AU106" s="8">
        <f>MEDIAN(AU28:AU102)</f>
        <v>6.5573770491802463E-3</v>
      </c>
      <c r="AV106" s="8">
        <f>MEDIAN(AV28:AV102)</f>
        <v>-6.4935749449205882E-3</v>
      </c>
    </row>
    <row r="107" spans="3:48" x14ac:dyDescent="0.4">
      <c r="C107" t="s">
        <v>804</v>
      </c>
      <c r="D107" t="s">
        <v>610</v>
      </c>
      <c r="E107">
        <v>0</v>
      </c>
      <c r="R107" t="s">
        <v>112</v>
      </c>
      <c r="S107" s="2">
        <f t="shared" si="8"/>
        <v>1499140</v>
      </c>
      <c r="T107" s="2">
        <f t="shared" si="13"/>
        <v>3444600</v>
      </c>
      <c r="U107" s="2">
        <f t="shared" si="13"/>
        <v>3796800</v>
      </c>
      <c r="V107" s="2">
        <f t="shared" si="13"/>
        <v>126200</v>
      </c>
      <c r="W107" s="2">
        <f t="shared" si="13"/>
        <v>122800</v>
      </c>
      <c r="X107" s="2">
        <f t="shared" si="13"/>
        <v>5300</v>
      </c>
      <c r="Y107" s="2" cm="1">
        <f t="array" ref="Y107">_xlfn.XLOOKUP(Y$1&amp;$R107,$C$3:$C$1662&amp;$D$3:$D$1662,$E$3:$E$1662,0,0,1)</f>
        <v>14700</v>
      </c>
      <c r="Z107" s="2" cm="1">
        <f t="array" ref="Z107">_xlfn.XLOOKUP(Z$1&amp;$R107,$C$3:$C$1662&amp;$D$3:$D$1662,$E$3:$E$1662,0,0,1)</f>
        <v>19000</v>
      </c>
      <c r="AA107" s="2" cm="1">
        <f t="array" ref="AA107">_xlfn.XLOOKUP(AA$1&amp;$R107,$C$3:$C$1662&amp;$D$3:$D$1662,$E$3:$E$1662,0,0,1)</f>
        <v>800</v>
      </c>
      <c r="AB107" s="2" cm="1">
        <f t="array" ref="AB107">_xlfn.XLOOKUP(AB$1&amp;$R107,$C$3:$C$1662&amp;$D$3:$D$1662,$E$3:$E$1662,0,0,1)</f>
        <v>0</v>
      </c>
      <c r="AC107" s="2" cm="1">
        <f t="array" ref="AC107">_xlfn.XLOOKUP(AC$1&amp;$R107,$C$3:$C$1662&amp;$D$3:$D$1662,$E$3:$E$1662,0,0,1)</f>
        <v>0</v>
      </c>
      <c r="AU107" s="8">
        <f>MIN(AU105:AU106)</f>
        <v>6.4879074658253932E-3</v>
      </c>
      <c r="AV107" s="8">
        <f>MIN(AV105:AV106)</f>
        <v>-6.4935749449205882E-3</v>
      </c>
    </row>
    <row r="108" spans="3:48" x14ac:dyDescent="0.4">
      <c r="C108" t="s">
        <v>804</v>
      </c>
      <c r="D108" t="s">
        <v>611</v>
      </c>
      <c r="E108">
        <v>0</v>
      </c>
      <c r="R108" t="s">
        <v>271</v>
      </c>
      <c r="S108" s="2">
        <f t="shared" si="8"/>
        <v>1504180</v>
      </c>
      <c r="T108" s="2">
        <f t="shared" si="13"/>
        <v>3448700</v>
      </c>
      <c r="U108" s="2">
        <f t="shared" si="13"/>
        <v>3817900</v>
      </c>
      <c r="V108" s="2">
        <f t="shared" si="13"/>
        <v>126200</v>
      </c>
      <c r="W108" s="2">
        <f t="shared" si="13"/>
        <v>122800</v>
      </c>
      <c r="X108" s="2">
        <f t="shared" si="13"/>
        <v>5300</v>
      </c>
      <c r="Y108" s="2" cm="1">
        <f t="array" ref="Y108">_xlfn.XLOOKUP(Y$1&amp;$R108,$C$3:$C$1662&amp;$D$3:$D$1662,$E$3:$E$1662,0,0,1)</f>
        <v>4100</v>
      </c>
      <c r="Z108" s="2" cm="1">
        <f t="array" ref="Z108">_xlfn.XLOOKUP(Z$1&amp;$R108,$C$3:$C$1662&amp;$D$3:$D$1662,$E$3:$E$1662,0,0,1)</f>
        <v>21100</v>
      </c>
      <c r="AA108" s="2" cm="1">
        <f t="array" ref="AA108">_xlfn.XLOOKUP(AA$1&amp;$R108,$C$3:$C$1662&amp;$D$3:$D$1662,$E$3:$E$1662,0,0,1)</f>
        <v>0</v>
      </c>
      <c r="AB108" s="2" cm="1">
        <f t="array" ref="AB108">_xlfn.XLOOKUP(AB$1&amp;$R108,$C$3:$C$1662&amp;$D$3:$D$1662,$E$3:$E$1662,0,0,1)</f>
        <v>0</v>
      </c>
      <c r="AC108" s="2" cm="1">
        <f t="array" ref="AC108">_xlfn.XLOOKUP(AC$1&amp;$R108,$C$3:$C$1662&amp;$D$3:$D$1662,$E$3:$E$1662,0,0,1)</f>
        <v>0</v>
      </c>
    </row>
    <row r="109" spans="3:48" x14ac:dyDescent="0.4">
      <c r="C109" t="s">
        <v>804</v>
      </c>
      <c r="D109" t="s">
        <v>612</v>
      </c>
      <c r="E109">
        <v>0</v>
      </c>
      <c r="R109" t="s">
        <v>34</v>
      </c>
      <c r="S109" s="2">
        <f t="shared" si="8"/>
        <v>1509800</v>
      </c>
      <c r="T109" s="2">
        <f t="shared" si="13"/>
        <v>3450700</v>
      </c>
      <c r="U109" s="2">
        <f t="shared" si="13"/>
        <v>3843700</v>
      </c>
      <c r="V109" s="2">
        <f t="shared" si="13"/>
        <v>126500</v>
      </c>
      <c r="W109" s="2">
        <f t="shared" si="13"/>
        <v>122800</v>
      </c>
      <c r="X109" s="2">
        <f t="shared" si="13"/>
        <v>5300</v>
      </c>
      <c r="Y109" s="2" cm="1">
        <f t="array" ref="Y109">_xlfn.XLOOKUP(Y$1&amp;$R109,$C$3:$C$1662&amp;$D$3:$D$1662,$E$3:$E$1662,0,0,1)</f>
        <v>2000</v>
      </c>
      <c r="Z109" s="2" cm="1">
        <f t="array" ref="Z109">_xlfn.XLOOKUP(Z$1&amp;$R109,$C$3:$C$1662&amp;$D$3:$D$1662,$E$3:$E$1662,0,0,1)</f>
        <v>25800</v>
      </c>
      <c r="AA109" s="2" cm="1">
        <f t="array" ref="AA109">_xlfn.XLOOKUP(AA$1&amp;$R109,$C$3:$C$1662&amp;$D$3:$D$1662,$E$3:$E$1662,0,0,1)</f>
        <v>300</v>
      </c>
      <c r="AB109" s="2" cm="1">
        <f t="array" ref="AB109">_xlfn.XLOOKUP(AB$1&amp;$R109,$C$3:$C$1662&amp;$D$3:$D$1662,$E$3:$E$1662,0,0,1)</f>
        <v>0</v>
      </c>
      <c r="AC109" s="2" cm="1">
        <f t="array" ref="AC109">_xlfn.XLOOKUP(AC$1&amp;$R109,$C$3:$C$1662&amp;$D$3:$D$1662,$E$3:$E$1662,0,0,1)</f>
        <v>0</v>
      </c>
    </row>
    <row r="110" spans="3:48" x14ac:dyDescent="0.4">
      <c r="C110" t="s">
        <v>804</v>
      </c>
      <c r="D110" t="s">
        <v>613</v>
      </c>
      <c r="E110">
        <v>0</v>
      </c>
      <c r="R110" t="s">
        <v>217</v>
      </c>
      <c r="S110" s="2">
        <f t="shared" si="8"/>
        <v>1523800</v>
      </c>
      <c r="T110" s="2">
        <f t="shared" si="13"/>
        <v>3461100</v>
      </c>
      <c r="U110" s="2">
        <f t="shared" si="13"/>
        <v>3903300</v>
      </c>
      <c r="V110" s="2">
        <f t="shared" si="13"/>
        <v>126500</v>
      </c>
      <c r="W110" s="2">
        <f t="shared" si="13"/>
        <v>122800</v>
      </c>
      <c r="X110" s="2">
        <f t="shared" si="13"/>
        <v>5300</v>
      </c>
      <c r="Y110" s="2" cm="1">
        <f t="array" ref="Y110">_xlfn.XLOOKUP(Y$1&amp;$R110,$C$3:$C$1662&amp;$D$3:$D$1662,$E$3:$E$1662,0,0,1)</f>
        <v>10400</v>
      </c>
      <c r="Z110" s="2" cm="1">
        <f t="array" ref="Z110">_xlfn.XLOOKUP(Z$1&amp;$R110,$C$3:$C$1662&amp;$D$3:$D$1662,$E$3:$E$1662,0,0,1)</f>
        <v>59600</v>
      </c>
      <c r="AA110" s="2" cm="1">
        <f t="array" ref="AA110">_xlfn.XLOOKUP(AA$1&amp;$R110,$C$3:$C$1662&amp;$D$3:$D$1662,$E$3:$E$1662,0,0,1)</f>
        <v>0</v>
      </c>
      <c r="AB110" s="2" cm="1">
        <f t="array" ref="AB110">_xlfn.XLOOKUP(AB$1&amp;$R110,$C$3:$C$1662&amp;$D$3:$D$1662,$E$3:$E$1662,0,0,1)</f>
        <v>0</v>
      </c>
      <c r="AC110" s="2" cm="1">
        <f t="array" ref="AC110">_xlfn.XLOOKUP(AC$1&amp;$R110,$C$3:$C$1662&amp;$D$3:$D$1662,$E$3:$E$1662,0,0,1)</f>
        <v>0</v>
      </c>
    </row>
    <row r="111" spans="3:48" x14ac:dyDescent="0.4">
      <c r="C111" t="s">
        <v>804</v>
      </c>
      <c r="D111" t="s">
        <v>614</v>
      </c>
      <c r="E111">
        <v>0</v>
      </c>
      <c r="R111" t="s">
        <v>219</v>
      </c>
      <c r="S111" s="2">
        <f t="shared" si="8"/>
        <v>1547640</v>
      </c>
      <c r="T111" s="2">
        <f t="shared" si="13"/>
        <v>3462500</v>
      </c>
      <c r="U111" s="2">
        <f t="shared" si="13"/>
        <v>4021000</v>
      </c>
      <c r="V111" s="2">
        <f t="shared" si="13"/>
        <v>126500</v>
      </c>
      <c r="W111" s="2">
        <f t="shared" si="13"/>
        <v>122900</v>
      </c>
      <c r="X111" s="2">
        <f t="shared" si="13"/>
        <v>5300</v>
      </c>
      <c r="Y111" s="2" cm="1">
        <f t="array" ref="Y111">_xlfn.XLOOKUP(Y$1&amp;$R111,$C$3:$C$1662&amp;$D$3:$D$1662,$E$3:$E$1662,0,0,1)</f>
        <v>1400</v>
      </c>
      <c r="Z111" s="2" cm="1">
        <f t="array" ref="Z111">_xlfn.XLOOKUP(Z$1&amp;$R111,$C$3:$C$1662&amp;$D$3:$D$1662,$E$3:$E$1662,0,0,1)</f>
        <v>117700</v>
      </c>
      <c r="AA111" s="2" cm="1">
        <f t="array" ref="AA111">_xlfn.XLOOKUP(AA$1&amp;$R111,$C$3:$C$1662&amp;$D$3:$D$1662,$E$3:$E$1662,0,0,1)</f>
        <v>0</v>
      </c>
      <c r="AB111" s="2" cm="1">
        <f t="array" ref="AB111">_xlfn.XLOOKUP(AB$1&amp;$R111,$C$3:$C$1662&amp;$D$3:$D$1662,$E$3:$E$1662,0,0,1)</f>
        <v>100</v>
      </c>
      <c r="AC111" s="2" cm="1">
        <f t="array" ref="AC111">_xlfn.XLOOKUP(AC$1&amp;$R111,$C$3:$C$1662&amp;$D$3:$D$1662,$E$3:$E$1662,0,0,1)</f>
        <v>0</v>
      </c>
    </row>
    <row r="112" spans="3:48" x14ac:dyDescent="0.4">
      <c r="C112" t="s">
        <v>804</v>
      </c>
      <c r="D112" t="s">
        <v>615</v>
      </c>
      <c r="E112">
        <v>0</v>
      </c>
      <c r="R112" t="s">
        <v>162</v>
      </c>
      <c r="S112" s="2">
        <f t="shared" si="8"/>
        <v>1576180</v>
      </c>
      <c r="T112" s="2">
        <f t="shared" si="13"/>
        <v>3466000</v>
      </c>
      <c r="U112" s="2">
        <f t="shared" si="13"/>
        <v>4159000</v>
      </c>
      <c r="V112" s="2">
        <f t="shared" si="13"/>
        <v>126700</v>
      </c>
      <c r="W112" s="2">
        <f t="shared" si="13"/>
        <v>123900</v>
      </c>
      <c r="X112" s="2">
        <f t="shared" si="13"/>
        <v>5300</v>
      </c>
      <c r="Y112" s="2" cm="1">
        <f t="array" ref="Y112">_xlfn.XLOOKUP(Y$1&amp;$R112,$C$3:$C$1662&amp;$D$3:$D$1662,$E$3:$E$1662,0,0,1)</f>
        <v>3500</v>
      </c>
      <c r="Z112" s="2" cm="1">
        <f t="array" ref="Z112">_xlfn.XLOOKUP(Z$1&amp;$R112,$C$3:$C$1662&amp;$D$3:$D$1662,$E$3:$E$1662,0,0,1)</f>
        <v>138000</v>
      </c>
      <c r="AA112" s="2" cm="1">
        <f t="array" ref="AA112">_xlfn.XLOOKUP(AA$1&amp;$R112,$C$3:$C$1662&amp;$D$3:$D$1662,$E$3:$E$1662,0,0,1)</f>
        <v>200</v>
      </c>
      <c r="AB112" s="2" cm="1">
        <f t="array" ref="AB112">_xlfn.XLOOKUP(AB$1&amp;$R112,$C$3:$C$1662&amp;$D$3:$D$1662,$E$3:$E$1662,0,0,1)</f>
        <v>1000</v>
      </c>
      <c r="AC112" s="2" cm="1">
        <f t="array" ref="AC112">_xlfn.XLOOKUP(AC$1&amp;$R112,$C$3:$C$1662&amp;$D$3:$D$1662,$E$3:$E$1662,0,0,1)</f>
        <v>0</v>
      </c>
    </row>
    <row r="113" spans="3:29" x14ac:dyDescent="0.4">
      <c r="C113" t="s">
        <v>804</v>
      </c>
      <c r="D113" t="s">
        <v>616</v>
      </c>
      <c r="E113">
        <v>0</v>
      </c>
      <c r="R113" t="s">
        <v>193</v>
      </c>
      <c r="S113" s="2">
        <f t="shared" si="8"/>
        <v>1593000</v>
      </c>
      <c r="T113" s="2">
        <f t="shared" si="13"/>
        <v>3470600</v>
      </c>
      <c r="U113" s="2">
        <f t="shared" si="13"/>
        <v>4237700</v>
      </c>
      <c r="V113" s="2">
        <f t="shared" si="13"/>
        <v>126700</v>
      </c>
      <c r="W113" s="2">
        <f t="shared" si="13"/>
        <v>124700</v>
      </c>
      <c r="X113" s="2">
        <f t="shared" si="13"/>
        <v>5300</v>
      </c>
      <c r="Y113" s="2" cm="1">
        <f t="array" ref="Y113">_xlfn.XLOOKUP(Y$1&amp;$R113,$C$3:$C$1662&amp;$D$3:$D$1662,$E$3:$E$1662,0,0,1)</f>
        <v>4600</v>
      </c>
      <c r="Z113" s="2" cm="1">
        <f t="array" ref="Z113">_xlfn.XLOOKUP(Z$1&amp;$R113,$C$3:$C$1662&amp;$D$3:$D$1662,$E$3:$E$1662,0,0,1)</f>
        <v>78700</v>
      </c>
      <c r="AA113" s="2" cm="1">
        <f t="array" ref="AA113">_xlfn.XLOOKUP(AA$1&amp;$R113,$C$3:$C$1662&amp;$D$3:$D$1662,$E$3:$E$1662,0,0,1)</f>
        <v>0</v>
      </c>
      <c r="AB113" s="2" cm="1">
        <f t="array" ref="AB113">_xlfn.XLOOKUP(AB$1&amp;$R113,$C$3:$C$1662&amp;$D$3:$D$1662,$E$3:$E$1662,0,0,1)</f>
        <v>800</v>
      </c>
      <c r="AC113" s="2" cm="1">
        <f t="array" ref="AC113">_xlfn.XLOOKUP(AC$1&amp;$R113,$C$3:$C$1662&amp;$D$3:$D$1662,$E$3:$E$1662,0,0,1)</f>
        <v>0</v>
      </c>
    </row>
    <row r="114" spans="3:29" x14ac:dyDescent="0.4">
      <c r="C114" t="s">
        <v>804</v>
      </c>
      <c r="D114" t="s">
        <v>617</v>
      </c>
      <c r="E114">
        <v>0</v>
      </c>
      <c r="R114" t="s">
        <v>190</v>
      </c>
      <c r="S114" s="2">
        <f t="shared" si="8"/>
        <v>1612860</v>
      </c>
      <c r="T114" s="2">
        <f t="shared" si="13"/>
        <v>3479900</v>
      </c>
      <c r="U114" s="2">
        <f t="shared" si="13"/>
        <v>4327700</v>
      </c>
      <c r="V114" s="2">
        <f t="shared" si="13"/>
        <v>126700</v>
      </c>
      <c r="W114" s="2">
        <f t="shared" si="13"/>
        <v>124700</v>
      </c>
      <c r="X114" s="2">
        <f t="shared" si="13"/>
        <v>5300</v>
      </c>
      <c r="Y114" s="2" cm="1">
        <f t="array" ref="Y114">_xlfn.XLOOKUP(Y$1&amp;$R114,$C$3:$C$1662&amp;$D$3:$D$1662,$E$3:$E$1662,0,0,1)</f>
        <v>9300</v>
      </c>
      <c r="Z114" s="2" cm="1">
        <f t="array" ref="Z114">_xlfn.XLOOKUP(Z$1&amp;$R114,$C$3:$C$1662&amp;$D$3:$D$1662,$E$3:$E$1662,0,0,1)</f>
        <v>90000</v>
      </c>
      <c r="AA114" s="2" cm="1">
        <f t="array" ref="AA114">_xlfn.XLOOKUP(AA$1&amp;$R114,$C$3:$C$1662&amp;$D$3:$D$1662,$E$3:$E$1662,0,0,1)</f>
        <v>0</v>
      </c>
      <c r="AB114" s="2" cm="1">
        <f t="array" ref="AB114">_xlfn.XLOOKUP(AB$1&amp;$R114,$C$3:$C$1662&amp;$D$3:$D$1662,$E$3:$E$1662,0,0,1)</f>
        <v>0</v>
      </c>
      <c r="AC114" s="2" cm="1">
        <f t="array" ref="AC114">_xlfn.XLOOKUP(AC$1&amp;$R114,$C$3:$C$1662&amp;$D$3:$D$1662,$E$3:$E$1662,0,0,1)</f>
        <v>0</v>
      </c>
    </row>
    <row r="115" spans="3:29" x14ac:dyDescent="0.4">
      <c r="C115" t="s">
        <v>804</v>
      </c>
      <c r="D115" t="s">
        <v>618</v>
      </c>
      <c r="E115">
        <v>0</v>
      </c>
      <c r="R115" t="s">
        <v>182</v>
      </c>
      <c r="S115" s="2">
        <f t="shared" si="8"/>
        <v>1628040</v>
      </c>
      <c r="T115" s="2">
        <f t="shared" si="13"/>
        <v>3483600</v>
      </c>
      <c r="U115" s="2">
        <f t="shared" si="13"/>
        <v>4399900</v>
      </c>
      <c r="V115" s="2">
        <f t="shared" si="13"/>
        <v>126700</v>
      </c>
      <c r="W115" s="2">
        <f t="shared" si="13"/>
        <v>124700</v>
      </c>
      <c r="X115" s="2">
        <f t="shared" si="13"/>
        <v>5300</v>
      </c>
      <c r="Y115" s="2" cm="1">
        <f t="array" ref="Y115">_xlfn.XLOOKUP(Y$1&amp;$R115,$C$3:$C$1662&amp;$D$3:$D$1662,$E$3:$E$1662,0,0,1)</f>
        <v>3700</v>
      </c>
      <c r="Z115" s="2" cm="1">
        <f t="array" ref="Z115">_xlfn.XLOOKUP(Z$1&amp;$R115,$C$3:$C$1662&amp;$D$3:$D$1662,$E$3:$E$1662,0,0,1)</f>
        <v>72200</v>
      </c>
      <c r="AA115" s="2" cm="1">
        <f t="array" ref="AA115">_xlfn.XLOOKUP(AA$1&amp;$R115,$C$3:$C$1662&amp;$D$3:$D$1662,$E$3:$E$1662,0,0,1)</f>
        <v>0</v>
      </c>
      <c r="AB115" s="2" cm="1">
        <f t="array" ref="AB115">_xlfn.XLOOKUP(AB$1&amp;$R115,$C$3:$C$1662&amp;$D$3:$D$1662,$E$3:$E$1662,0,0,1)</f>
        <v>0</v>
      </c>
      <c r="AC115" s="2" cm="1">
        <f t="array" ref="AC115">_xlfn.XLOOKUP(AC$1&amp;$R115,$C$3:$C$1662&amp;$D$3:$D$1662,$E$3:$E$1662,0,0,1)</f>
        <v>0</v>
      </c>
    </row>
    <row r="116" spans="3:29" x14ac:dyDescent="0.4">
      <c r="C116" t="s">
        <v>804</v>
      </c>
      <c r="D116" t="s">
        <v>619</v>
      </c>
      <c r="E116">
        <v>0</v>
      </c>
      <c r="R116" t="s">
        <v>232</v>
      </c>
      <c r="S116" s="2">
        <f t="shared" si="8"/>
        <v>1639320</v>
      </c>
      <c r="T116" s="2">
        <f t="shared" ref="T116:X131" si="14">T115+Y116</f>
        <v>3486900</v>
      </c>
      <c r="U116" s="2">
        <f t="shared" si="14"/>
        <v>4452500</v>
      </c>
      <c r="V116" s="2">
        <f t="shared" si="14"/>
        <v>127200</v>
      </c>
      <c r="W116" s="2">
        <f t="shared" si="14"/>
        <v>124700</v>
      </c>
      <c r="X116" s="2">
        <f t="shared" si="14"/>
        <v>5300</v>
      </c>
      <c r="Y116" s="2" cm="1">
        <f t="array" ref="Y116">_xlfn.XLOOKUP(Y$1&amp;$R116,$C$3:$C$1662&amp;$D$3:$D$1662,$E$3:$E$1662,0,0,1)</f>
        <v>3300</v>
      </c>
      <c r="Z116" s="2" cm="1">
        <f t="array" ref="Z116">_xlfn.XLOOKUP(Z$1&amp;$R116,$C$3:$C$1662&amp;$D$3:$D$1662,$E$3:$E$1662,0,0,1)</f>
        <v>52600</v>
      </c>
      <c r="AA116" s="2" cm="1">
        <f t="array" ref="AA116">_xlfn.XLOOKUP(AA$1&amp;$R116,$C$3:$C$1662&amp;$D$3:$D$1662,$E$3:$E$1662,0,0,1)</f>
        <v>500</v>
      </c>
      <c r="AB116" s="2" cm="1">
        <f t="array" ref="AB116">_xlfn.XLOOKUP(AB$1&amp;$R116,$C$3:$C$1662&amp;$D$3:$D$1662,$E$3:$E$1662,0,0,1)</f>
        <v>0</v>
      </c>
      <c r="AC116" s="2" cm="1">
        <f t="array" ref="AC116">_xlfn.XLOOKUP(AC$1&amp;$R116,$C$3:$C$1662&amp;$D$3:$D$1662,$E$3:$E$1662,0,0,1)</f>
        <v>0</v>
      </c>
    </row>
    <row r="117" spans="3:29" x14ac:dyDescent="0.4">
      <c r="C117" t="s">
        <v>804</v>
      </c>
      <c r="D117" t="s">
        <v>620</v>
      </c>
      <c r="E117">
        <v>0</v>
      </c>
      <c r="R117" t="s">
        <v>246</v>
      </c>
      <c r="S117" s="2">
        <f t="shared" si="8"/>
        <v>1654980</v>
      </c>
      <c r="T117" s="2">
        <f t="shared" si="14"/>
        <v>3487300</v>
      </c>
      <c r="U117" s="2">
        <f t="shared" si="14"/>
        <v>4530400</v>
      </c>
      <c r="V117" s="2">
        <f t="shared" si="14"/>
        <v>127200</v>
      </c>
      <c r="W117" s="2">
        <f t="shared" si="14"/>
        <v>124700</v>
      </c>
      <c r="X117" s="2">
        <f t="shared" si="14"/>
        <v>5300</v>
      </c>
      <c r="Y117" s="2" cm="1">
        <f t="array" ref="Y117">_xlfn.XLOOKUP(Y$1&amp;$R117,$C$3:$C$1662&amp;$D$3:$D$1662,$E$3:$E$1662,0,0,1)</f>
        <v>400</v>
      </c>
      <c r="Z117" s="2" cm="1">
        <f t="array" ref="Z117">_xlfn.XLOOKUP(Z$1&amp;$R117,$C$3:$C$1662&amp;$D$3:$D$1662,$E$3:$E$1662,0,0,1)</f>
        <v>77900</v>
      </c>
      <c r="AA117" s="2" cm="1">
        <f t="array" ref="AA117">_xlfn.XLOOKUP(AA$1&amp;$R117,$C$3:$C$1662&amp;$D$3:$D$1662,$E$3:$E$1662,0,0,1)</f>
        <v>0</v>
      </c>
      <c r="AB117" s="2" cm="1">
        <f t="array" ref="AB117">_xlfn.XLOOKUP(AB$1&amp;$R117,$C$3:$C$1662&amp;$D$3:$D$1662,$E$3:$E$1662,0,0,1)</f>
        <v>0</v>
      </c>
      <c r="AC117" s="2" cm="1">
        <f t="array" ref="AC117">_xlfn.XLOOKUP(AC$1&amp;$R117,$C$3:$C$1662&amp;$D$3:$D$1662,$E$3:$E$1662,0,0,1)</f>
        <v>0</v>
      </c>
    </row>
    <row r="118" spans="3:29" x14ac:dyDescent="0.4">
      <c r="C118" t="s">
        <v>804</v>
      </c>
      <c r="D118" t="s">
        <v>621</v>
      </c>
      <c r="E118">
        <v>0</v>
      </c>
      <c r="R118" t="s">
        <v>108</v>
      </c>
      <c r="S118" s="2">
        <f t="shared" si="8"/>
        <v>1669620</v>
      </c>
      <c r="T118" s="2">
        <f t="shared" si="14"/>
        <v>3487900</v>
      </c>
      <c r="U118" s="2">
        <f t="shared" si="14"/>
        <v>4602700</v>
      </c>
      <c r="V118" s="2">
        <f t="shared" si="14"/>
        <v>127500</v>
      </c>
      <c r="W118" s="2">
        <f t="shared" si="14"/>
        <v>124700</v>
      </c>
      <c r="X118" s="2">
        <f t="shared" si="14"/>
        <v>5300</v>
      </c>
      <c r="Y118" s="2" cm="1">
        <f t="array" ref="Y118">_xlfn.XLOOKUP(Y$1&amp;$R118,$C$3:$C$1662&amp;$D$3:$D$1662,$E$3:$E$1662,0,0,1)</f>
        <v>600</v>
      </c>
      <c r="Z118" s="2" cm="1">
        <f t="array" ref="Z118">_xlfn.XLOOKUP(Z$1&amp;$R118,$C$3:$C$1662&amp;$D$3:$D$1662,$E$3:$E$1662,0,0,1)</f>
        <v>72300</v>
      </c>
      <c r="AA118" s="2" cm="1">
        <f t="array" ref="AA118">_xlfn.XLOOKUP(AA$1&amp;$R118,$C$3:$C$1662&amp;$D$3:$D$1662,$E$3:$E$1662,0,0,1)</f>
        <v>300</v>
      </c>
      <c r="AB118" s="2" cm="1">
        <f t="array" ref="AB118">_xlfn.XLOOKUP(AB$1&amp;$R118,$C$3:$C$1662&amp;$D$3:$D$1662,$E$3:$E$1662,0,0,1)</f>
        <v>0</v>
      </c>
      <c r="AC118" s="2" cm="1">
        <f t="array" ref="AC118">_xlfn.XLOOKUP(AC$1&amp;$R118,$C$3:$C$1662&amp;$D$3:$D$1662,$E$3:$E$1662,0,0,1)</f>
        <v>0</v>
      </c>
    </row>
    <row r="119" spans="3:29" x14ac:dyDescent="0.4">
      <c r="C119" t="s">
        <v>804</v>
      </c>
      <c r="D119" t="s">
        <v>622</v>
      </c>
      <c r="E119">
        <v>0</v>
      </c>
      <c r="R119" t="s">
        <v>267</v>
      </c>
      <c r="S119" s="2">
        <f t="shared" si="8"/>
        <v>1703580</v>
      </c>
      <c r="T119" s="2">
        <f t="shared" si="14"/>
        <v>3495100</v>
      </c>
      <c r="U119" s="2">
        <f t="shared" si="14"/>
        <v>4765300</v>
      </c>
      <c r="V119" s="2">
        <f t="shared" si="14"/>
        <v>127500</v>
      </c>
      <c r="W119" s="2">
        <f t="shared" si="14"/>
        <v>124700</v>
      </c>
      <c r="X119" s="2">
        <f t="shared" si="14"/>
        <v>5300</v>
      </c>
      <c r="Y119" s="2" cm="1">
        <f t="array" ref="Y119">_xlfn.XLOOKUP(Y$1&amp;$R119,$C$3:$C$1662&amp;$D$3:$D$1662,$E$3:$E$1662,0,0,1)</f>
        <v>7200</v>
      </c>
      <c r="Z119" s="2" cm="1">
        <f t="array" ref="Z119">_xlfn.XLOOKUP(Z$1&amp;$R119,$C$3:$C$1662&amp;$D$3:$D$1662,$E$3:$E$1662,0,0,1)</f>
        <v>162600</v>
      </c>
      <c r="AA119" s="2" cm="1">
        <f t="array" ref="AA119">_xlfn.XLOOKUP(AA$1&amp;$R119,$C$3:$C$1662&amp;$D$3:$D$1662,$E$3:$E$1662,0,0,1)</f>
        <v>0</v>
      </c>
      <c r="AB119" s="2" cm="1">
        <f t="array" ref="AB119">_xlfn.XLOOKUP(AB$1&amp;$R119,$C$3:$C$1662&amp;$D$3:$D$1662,$E$3:$E$1662,0,0,1)</f>
        <v>0</v>
      </c>
      <c r="AC119" s="2" cm="1">
        <f t="array" ref="AC119">_xlfn.XLOOKUP(AC$1&amp;$R119,$C$3:$C$1662&amp;$D$3:$D$1662,$E$3:$E$1662,0,0,1)</f>
        <v>0</v>
      </c>
    </row>
    <row r="120" spans="3:29" x14ac:dyDescent="0.4">
      <c r="C120" t="s">
        <v>804</v>
      </c>
      <c r="D120" t="s">
        <v>623</v>
      </c>
      <c r="E120">
        <v>0</v>
      </c>
      <c r="R120" t="s">
        <v>252</v>
      </c>
      <c r="S120" s="2">
        <f t="shared" si="8"/>
        <v>1732560</v>
      </c>
      <c r="T120" s="2">
        <f t="shared" si="14"/>
        <v>3499200</v>
      </c>
      <c r="U120" s="2">
        <f t="shared" si="14"/>
        <v>4904500</v>
      </c>
      <c r="V120" s="2">
        <f t="shared" si="14"/>
        <v>127600</v>
      </c>
      <c r="W120" s="2">
        <f t="shared" si="14"/>
        <v>126200</v>
      </c>
      <c r="X120" s="2">
        <f t="shared" si="14"/>
        <v>5300</v>
      </c>
      <c r="Y120" s="2" cm="1">
        <f t="array" ref="Y120">_xlfn.XLOOKUP(Y$1&amp;$R120,$C$3:$C$1662&amp;$D$3:$D$1662,$E$3:$E$1662,0,0,1)</f>
        <v>4100</v>
      </c>
      <c r="Z120" s="2" cm="1">
        <f t="array" ref="Z120">_xlfn.XLOOKUP(Z$1&amp;$R120,$C$3:$C$1662&amp;$D$3:$D$1662,$E$3:$E$1662,0,0,1)</f>
        <v>139200</v>
      </c>
      <c r="AA120" s="2" cm="1">
        <f t="array" ref="AA120">_xlfn.XLOOKUP(AA$1&amp;$R120,$C$3:$C$1662&amp;$D$3:$D$1662,$E$3:$E$1662,0,0,1)</f>
        <v>100</v>
      </c>
      <c r="AB120" s="2" cm="1">
        <f t="array" ref="AB120">_xlfn.XLOOKUP(AB$1&amp;$R120,$C$3:$C$1662&amp;$D$3:$D$1662,$E$3:$E$1662,0,0,1)</f>
        <v>1500</v>
      </c>
      <c r="AC120" s="2" cm="1">
        <f t="array" ref="AC120">_xlfn.XLOOKUP(AC$1&amp;$R120,$C$3:$C$1662&amp;$D$3:$D$1662,$E$3:$E$1662,0,0,1)</f>
        <v>0</v>
      </c>
    </row>
    <row r="121" spans="3:29" x14ac:dyDescent="0.4">
      <c r="C121" t="s">
        <v>804</v>
      </c>
      <c r="D121" t="s">
        <v>624</v>
      </c>
      <c r="E121">
        <v>0</v>
      </c>
      <c r="R121" t="s">
        <v>128</v>
      </c>
      <c r="S121" s="2">
        <f t="shared" si="8"/>
        <v>1753560</v>
      </c>
      <c r="T121" s="2">
        <f t="shared" si="14"/>
        <v>3516500</v>
      </c>
      <c r="U121" s="2">
        <f t="shared" si="14"/>
        <v>4992100</v>
      </c>
      <c r="V121" s="2">
        <f t="shared" si="14"/>
        <v>127700</v>
      </c>
      <c r="W121" s="2">
        <f t="shared" si="14"/>
        <v>126200</v>
      </c>
      <c r="X121" s="2">
        <f t="shared" si="14"/>
        <v>5300</v>
      </c>
      <c r="Y121" s="2" cm="1">
        <f t="array" ref="Y121">_xlfn.XLOOKUP(Y$1&amp;$R121,$C$3:$C$1662&amp;$D$3:$D$1662,$E$3:$E$1662,0,0,1)</f>
        <v>17300</v>
      </c>
      <c r="Z121" s="2" cm="1">
        <f t="array" ref="Z121">_xlfn.XLOOKUP(Z$1&amp;$R121,$C$3:$C$1662&amp;$D$3:$D$1662,$E$3:$E$1662,0,0,1)</f>
        <v>87600</v>
      </c>
      <c r="AA121" s="2" cm="1">
        <f t="array" ref="AA121">_xlfn.XLOOKUP(AA$1&amp;$R121,$C$3:$C$1662&amp;$D$3:$D$1662,$E$3:$E$1662,0,0,1)</f>
        <v>100</v>
      </c>
      <c r="AB121" s="2" cm="1">
        <f t="array" ref="AB121">_xlfn.XLOOKUP(AB$1&amp;$R121,$C$3:$C$1662&amp;$D$3:$D$1662,$E$3:$E$1662,0,0,1)</f>
        <v>0</v>
      </c>
      <c r="AC121" s="2" cm="1">
        <f t="array" ref="AC121">_xlfn.XLOOKUP(AC$1&amp;$R121,$C$3:$C$1662&amp;$D$3:$D$1662,$E$3:$E$1662,0,0,1)</f>
        <v>0</v>
      </c>
    </row>
    <row r="122" spans="3:29" x14ac:dyDescent="0.4">
      <c r="C122" t="s">
        <v>804</v>
      </c>
      <c r="D122" t="s">
        <v>625</v>
      </c>
      <c r="E122">
        <v>0</v>
      </c>
      <c r="R122" t="s">
        <v>287</v>
      </c>
      <c r="S122" s="2">
        <f t="shared" si="8"/>
        <v>1764800</v>
      </c>
      <c r="T122" s="2">
        <f t="shared" si="14"/>
        <v>3525000</v>
      </c>
      <c r="U122" s="2">
        <f t="shared" si="14"/>
        <v>5037900</v>
      </c>
      <c r="V122" s="2">
        <f t="shared" si="14"/>
        <v>129600</v>
      </c>
      <c r="W122" s="2">
        <f t="shared" si="14"/>
        <v>126200</v>
      </c>
      <c r="X122" s="2">
        <f t="shared" si="14"/>
        <v>5300</v>
      </c>
      <c r="Y122" s="2" cm="1">
        <f t="array" ref="Y122">_xlfn.XLOOKUP(Y$1&amp;$R122,$C$3:$C$1662&amp;$D$3:$D$1662,$E$3:$E$1662,0,0,1)</f>
        <v>8500</v>
      </c>
      <c r="Z122" s="2" cm="1">
        <f t="array" ref="Z122">_xlfn.XLOOKUP(Z$1&amp;$R122,$C$3:$C$1662&amp;$D$3:$D$1662,$E$3:$E$1662,0,0,1)</f>
        <v>45800</v>
      </c>
      <c r="AA122" s="2" cm="1">
        <f t="array" ref="AA122">_xlfn.XLOOKUP(AA$1&amp;$R122,$C$3:$C$1662&amp;$D$3:$D$1662,$E$3:$E$1662,0,0,1)</f>
        <v>1900</v>
      </c>
      <c r="AB122" s="2" cm="1">
        <f t="array" ref="AB122">_xlfn.XLOOKUP(AB$1&amp;$R122,$C$3:$C$1662&amp;$D$3:$D$1662,$E$3:$E$1662,0,0,1)</f>
        <v>0</v>
      </c>
      <c r="AC122" s="2" cm="1">
        <f t="array" ref="AC122">_xlfn.XLOOKUP(AC$1&amp;$R122,$C$3:$C$1662&amp;$D$3:$D$1662,$E$3:$E$1662,0,0,1)</f>
        <v>0</v>
      </c>
    </row>
    <row r="123" spans="3:29" x14ac:dyDescent="0.4">
      <c r="C123" t="s">
        <v>804</v>
      </c>
      <c r="D123" t="s">
        <v>626</v>
      </c>
      <c r="E123">
        <v>0</v>
      </c>
      <c r="R123" t="s">
        <v>194</v>
      </c>
      <c r="S123" s="2">
        <f t="shared" si="8"/>
        <v>1772300</v>
      </c>
      <c r="T123" s="2">
        <f t="shared" si="14"/>
        <v>3526700</v>
      </c>
      <c r="U123" s="2">
        <f t="shared" si="14"/>
        <v>5071800</v>
      </c>
      <c r="V123" s="2">
        <f t="shared" si="14"/>
        <v>129600</v>
      </c>
      <c r="W123" s="2">
        <f t="shared" si="14"/>
        <v>127800</v>
      </c>
      <c r="X123" s="2">
        <f t="shared" si="14"/>
        <v>5600</v>
      </c>
      <c r="Y123" s="2" cm="1">
        <f t="array" ref="Y123">_xlfn.XLOOKUP(Y$1&amp;$R123,$C$3:$C$1662&amp;$D$3:$D$1662,$E$3:$E$1662,0,0,1)</f>
        <v>1700</v>
      </c>
      <c r="Z123" s="2" cm="1">
        <f t="array" ref="Z123">_xlfn.XLOOKUP(Z$1&amp;$R123,$C$3:$C$1662&amp;$D$3:$D$1662,$E$3:$E$1662,0,0,1)</f>
        <v>33900</v>
      </c>
      <c r="AA123" s="2" cm="1">
        <f t="array" ref="AA123">_xlfn.XLOOKUP(AA$1&amp;$R123,$C$3:$C$1662&amp;$D$3:$D$1662,$E$3:$E$1662,0,0,1)</f>
        <v>0</v>
      </c>
      <c r="AB123" s="2" cm="1">
        <f t="array" ref="AB123">_xlfn.XLOOKUP(AB$1&amp;$R123,$C$3:$C$1662&amp;$D$3:$D$1662,$E$3:$E$1662,0,0,1)</f>
        <v>1600</v>
      </c>
      <c r="AC123" s="2" cm="1">
        <f t="array" ref="AC123">_xlfn.XLOOKUP(AC$1&amp;$R123,$C$3:$C$1662&amp;$D$3:$D$1662,$E$3:$E$1662,0,0,1)</f>
        <v>300</v>
      </c>
    </row>
    <row r="124" spans="3:29" x14ac:dyDescent="0.4">
      <c r="C124" t="s">
        <v>804</v>
      </c>
      <c r="D124" t="s">
        <v>627</v>
      </c>
      <c r="E124">
        <v>300</v>
      </c>
      <c r="R124" t="s">
        <v>184</v>
      </c>
      <c r="S124" s="2">
        <f t="shared" si="8"/>
        <v>1789760</v>
      </c>
      <c r="T124" s="2">
        <f t="shared" si="14"/>
        <v>3527400</v>
      </c>
      <c r="U124" s="2">
        <f t="shared" si="14"/>
        <v>5158400</v>
      </c>
      <c r="V124" s="2">
        <f t="shared" si="14"/>
        <v>129600</v>
      </c>
      <c r="W124" s="2">
        <f t="shared" si="14"/>
        <v>127800</v>
      </c>
      <c r="X124" s="2">
        <f t="shared" si="14"/>
        <v>5600</v>
      </c>
      <c r="Y124" s="2" cm="1">
        <f t="array" ref="Y124">_xlfn.XLOOKUP(Y$1&amp;$R124,$C$3:$C$1662&amp;$D$3:$D$1662,$E$3:$E$1662,0,0,1)</f>
        <v>700</v>
      </c>
      <c r="Z124" s="2" cm="1">
        <f t="array" ref="Z124">_xlfn.XLOOKUP(Z$1&amp;$R124,$C$3:$C$1662&amp;$D$3:$D$1662,$E$3:$E$1662,0,0,1)</f>
        <v>86600</v>
      </c>
      <c r="AA124" s="2" cm="1">
        <f t="array" ref="AA124">_xlfn.XLOOKUP(AA$1&amp;$R124,$C$3:$C$1662&amp;$D$3:$D$1662,$E$3:$E$1662,0,0,1)</f>
        <v>0</v>
      </c>
      <c r="AB124" s="2" cm="1">
        <f t="array" ref="AB124">_xlfn.XLOOKUP(AB$1&amp;$R124,$C$3:$C$1662&amp;$D$3:$D$1662,$E$3:$E$1662,0,0,1)</f>
        <v>0</v>
      </c>
      <c r="AC124" s="2" cm="1">
        <f t="array" ref="AC124">_xlfn.XLOOKUP(AC$1&amp;$R124,$C$3:$C$1662&amp;$D$3:$D$1662,$E$3:$E$1662,0,0,1)</f>
        <v>0</v>
      </c>
    </row>
    <row r="125" spans="3:29" x14ac:dyDescent="0.4">
      <c r="C125" t="s">
        <v>804</v>
      </c>
      <c r="D125" t="s">
        <v>628</v>
      </c>
      <c r="E125">
        <v>0</v>
      </c>
      <c r="R125" t="s">
        <v>177</v>
      </c>
      <c r="S125" s="2">
        <f t="shared" si="8"/>
        <v>1807180</v>
      </c>
      <c r="T125" s="2">
        <f t="shared" si="14"/>
        <v>3558800</v>
      </c>
      <c r="U125" s="2">
        <f t="shared" si="14"/>
        <v>5213900</v>
      </c>
      <c r="V125" s="2">
        <f t="shared" si="14"/>
        <v>129800</v>
      </c>
      <c r="W125" s="2">
        <f t="shared" si="14"/>
        <v>127800</v>
      </c>
      <c r="X125" s="2">
        <f t="shared" si="14"/>
        <v>5600</v>
      </c>
      <c r="Y125" s="2" cm="1">
        <f t="array" ref="Y125">_xlfn.XLOOKUP(Y$1&amp;$R125,$C$3:$C$1662&amp;$D$3:$D$1662,$E$3:$E$1662,0,0,1)</f>
        <v>31400</v>
      </c>
      <c r="Z125" s="2" cm="1">
        <f t="array" ref="Z125">_xlfn.XLOOKUP(Z$1&amp;$R125,$C$3:$C$1662&amp;$D$3:$D$1662,$E$3:$E$1662,0,0,1)</f>
        <v>55500</v>
      </c>
      <c r="AA125" s="2" cm="1">
        <f t="array" ref="AA125">_xlfn.XLOOKUP(AA$1&amp;$R125,$C$3:$C$1662&amp;$D$3:$D$1662,$E$3:$E$1662,0,0,1)</f>
        <v>200</v>
      </c>
      <c r="AB125" s="2" cm="1">
        <f t="array" ref="AB125">_xlfn.XLOOKUP(AB$1&amp;$R125,$C$3:$C$1662&amp;$D$3:$D$1662,$E$3:$E$1662,0,0,1)</f>
        <v>0</v>
      </c>
      <c r="AC125" s="2" cm="1">
        <f t="array" ref="AC125">_xlfn.XLOOKUP(AC$1&amp;$R125,$C$3:$C$1662&amp;$D$3:$D$1662,$E$3:$E$1662,0,0,1)</f>
        <v>0</v>
      </c>
    </row>
    <row r="126" spans="3:29" x14ac:dyDescent="0.4">
      <c r="C126" t="s">
        <v>804</v>
      </c>
      <c r="D126" t="s">
        <v>629</v>
      </c>
      <c r="E126">
        <v>0</v>
      </c>
      <c r="R126" t="s">
        <v>55</v>
      </c>
      <c r="S126" s="2">
        <f t="shared" si="8"/>
        <v>1816580</v>
      </c>
      <c r="T126" s="2">
        <f t="shared" si="14"/>
        <v>3567700</v>
      </c>
      <c r="U126" s="2">
        <f t="shared" si="14"/>
        <v>5252000</v>
      </c>
      <c r="V126" s="2">
        <f t="shared" si="14"/>
        <v>129800</v>
      </c>
      <c r="W126" s="2">
        <f t="shared" si="14"/>
        <v>127800</v>
      </c>
      <c r="X126" s="2">
        <f t="shared" si="14"/>
        <v>5600</v>
      </c>
      <c r="Y126" s="2" cm="1">
        <f t="array" ref="Y126">_xlfn.XLOOKUP(Y$1&amp;$R126,$C$3:$C$1662&amp;$D$3:$D$1662,$E$3:$E$1662,0,0,1)</f>
        <v>8900</v>
      </c>
      <c r="Z126" s="2" cm="1">
        <f t="array" ref="Z126">_xlfn.XLOOKUP(Z$1&amp;$R126,$C$3:$C$1662&amp;$D$3:$D$1662,$E$3:$E$1662,0,0,1)</f>
        <v>38100</v>
      </c>
      <c r="AA126" s="2" cm="1">
        <f t="array" ref="AA126">_xlfn.XLOOKUP(AA$1&amp;$R126,$C$3:$C$1662&amp;$D$3:$D$1662,$E$3:$E$1662,0,0,1)</f>
        <v>0</v>
      </c>
      <c r="AB126" s="2" cm="1">
        <f t="array" ref="AB126">_xlfn.XLOOKUP(AB$1&amp;$R126,$C$3:$C$1662&amp;$D$3:$D$1662,$E$3:$E$1662,0,0,1)</f>
        <v>0</v>
      </c>
      <c r="AC126" s="2" cm="1">
        <f t="array" ref="AC126">_xlfn.XLOOKUP(AC$1&amp;$R126,$C$3:$C$1662&amp;$D$3:$D$1662,$E$3:$E$1662,0,0,1)</f>
        <v>0</v>
      </c>
    </row>
    <row r="127" spans="3:29" x14ac:dyDescent="0.4">
      <c r="C127" t="s">
        <v>804</v>
      </c>
      <c r="D127" t="s">
        <v>630</v>
      </c>
      <c r="E127">
        <v>0</v>
      </c>
      <c r="R127" t="s">
        <v>32</v>
      </c>
      <c r="S127" s="2">
        <f t="shared" si="8"/>
        <v>1820700</v>
      </c>
      <c r="T127" s="2">
        <f t="shared" si="14"/>
        <v>3570700</v>
      </c>
      <c r="U127" s="2">
        <f t="shared" si="14"/>
        <v>5269600</v>
      </c>
      <c r="V127" s="2">
        <f t="shared" si="14"/>
        <v>129800</v>
      </c>
      <c r="W127" s="2">
        <f t="shared" si="14"/>
        <v>127800</v>
      </c>
      <c r="X127" s="2">
        <f t="shared" si="14"/>
        <v>5600</v>
      </c>
      <c r="Y127" s="2" cm="1">
        <f t="array" ref="Y127">_xlfn.XLOOKUP(Y$1&amp;$R127,$C$3:$C$1662&amp;$D$3:$D$1662,$E$3:$E$1662,0,0,1)</f>
        <v>3000</v>
      </c>
      <c r="Z127" s="2" cm="1">
        <f t="array" ref="Z127">_xlfn.XLOOKUP(Z$1&amp;$R127,$C$3:$C$1662&amp;$D$3:$D$1662,$E$3:$E$1662,0,0,1)</f>
        <v>17600</v>
      </c>
      <c r="AA127" s="2" cm="1">
        <f t="array" ref="AA127">_xlfn.XLOOKUP(AA$1&amp;$R127,$C$3:$C$1662&amp;$D$3:$D$1662,$E$3:$E$1662,0,0,1)</f>
        <v>0</v>
      </c>
      <c r="AB127" s="2" cm="1">
        <f t="array" ref="AB127">_xlfn.XLOOKUP(AB$1&amp;$R127,$C$3:$C$1662&amp;$D$3:$D$1662,$E$3:$E$1662,0,0,1)</f>
        <v>0</v>
      </c>
      <c r="AC127" s="2" cm="1">
        <f t="array" ref="AC127">_xlfn.XLOOKUP(AC$1&amp;$R127,$C$3:$C$1662&amp;$D$3:$D$1662,$E$3:$E$1662,0,0,1)</f>
        <v>0</v>
      </c>
    </row>
    <row r="128" spans="3:29" x14ac:dyDescent="0.4">
      <c r="C128" t="s">
        <v>804</v>
      </c>
      <c r="D128" t="s">
        <v>631</v>
      </c>
      <c r="E128">
        <v>0</v>
      </c>
      <c r="R128" t="s">
        <v>166</v>
      </c>
      <c r="S128" s="2">
        <f t="shared" si="8"/>
        <v>1836860</v>
      </c>
      <c r="T128" s="2">
        <f t="shared" si="14"/>
        <v>3629200</v>
      </c>
      <c r="U128" s="2">
        <f t="shared" si="14"/>
        <v>5289900</v>
      </c>
      <c r="V128" s="2">
        <f t="shared" si="14"/>
        <v>131800</v>
      </c>
      <c r="W128" s="2">
        <f t="shared" si="14"/>
        <v>127800</v>
      </c>
      <c r="X128" s="2">
        <f t="shared" si="14"/>
        <v>5600</v>
      </c>
      <c r="Y128" s="2" cm="1">
        <f t="array" ref="Y128">_xlfn.XLOOKUP(Y$1&amp;$R128,$C$3:$C$1662&amp;$D$3:$D$1662,$E$3:$E$1662,0,0,1)</f>
        <v>58500</v>
      </c>
      <c r="Z128" s="2" cm="1">
        <f t="array" ref="Z128">_xlfn.XLOOKUP(Z$1&amp;$R128,$C$3:$C$1662&amp;$D$3:$D$1662,$E$3:$E$1662,0,0,1)</f>
        <v>20300</v>
      </c>
      <c r="AA128" s="2" cm="1">
        <f t="array" ref="AA128">_xlfn.XLOOKUP(AA$1&amp;$R128,$C$3:$C$1662&amp;$D$3:$D$1662,$E$3:$E$1662,0,0,1)</f>
        <v>2000</v>
      </c>
      <c r="AB128" s="2" cm="1">
        <f t="array" ref="AB128">_xlfn.XLOOKUP(AB$1&amp;$R128,$C$3:$C$1662&amp;$D$3:$D$1662,$E$3:$E$1662,0,0,1)</f>
        <v>0</v>
      </c>
      <c r="AC128" s="2" cm="1">
        <f t="array" ref="AC128">_xlfn.XLOOKUP(AC$1&amp;$R128,$C$3:$C$1662&amp;$D$3:$D$1662,$E$3:$E$1662,0,0,1)</f>
        <v>0</v>
      </c>
    </row>
    <row r="129" spans="3:29" x14ac:dyDescent="0.4">
      <c r="C129" t="s">
        <v>804</v>
      </c>
      <c r="D129" t="s">
        <v>632</v>
      </c>
      <c r="E129">
        <v>0</v>
      </c>
      <c r="R129" t="s">
        <v>60</v>
      </c>
      <c r="S129" s="2">
        <f t="shared" si="8"/>
        <v>1853200</v>
      </c>
      <c r="T129" s="2">
        <f t="shared" si="14"/>
        <v>3645500</v>
      </c>
      <c r="U129" s="2">
        <f t="shared" si="14"/>
        <v>5351200</v>
      </c>
      <c r="V129" s="2">
        <f t="shared" si="14"/>
        <v>132700</v>
      </c>
      <c r="W129" s="2">
        <f t="shared" si="14"/>
        <v>130000</v>
      </c>
      <c r="X129" s="2">
        <f t="shared" si="14"/>
        <v>6600</v>
      </c>
      <c r="Y129" s="2" cm="1">
        <f t="array" ref="Y129">_xlfn.XLOOKUP(Y$1&amp;$R129,$C$3:$C$1662&amp;$D$3:$D$1662,$E$3:$E$1662,0,0,1)</f>
        <v>16300</v>
      </c>
      <c r="Z129" s="2" cm="1">
        <f t="array" ref="Z129">_xlfn.XLOOKUP(Z$1&amp;$R129,$C$3:$C$1662&amp;$D$3:$D$1662,$E$3:$E$1662,0,0,1)</f>
        <v>61300</v>
      </c>
      <c r="AA129" s="2" cm="1">
        <f t="array" ref="AA129">_xlfn.XLOOKUP(AA$1&amp;$R129,$C$3:$C$1662&amp;$D$3:$D$1662,$E$3:$E$1662,0,0,1)</f>
        <v>900</v>
      </c>
      <c r="AB129" s="2" cm="1">
        <f t="array" ref="AB129">_xlfn.XLOOKUP(AB$1&amp;$R129,$C$3:$C$1662&amp;$D$3:$D$1662,$E$3:$E$1662,0,0,1)</f>
        <v>2200</v>
      </c>
      <c r="AC129" s="2" cm="1">
        <f t="array" ref="AC129">_xlfn.XLOOKUP(AC$1&amp;$R129,$C$3:$C$1662&amp;$D$3:$D$1662,$E$3:$E$1662,0,0,1)</f>
        <v>1000</v>
      </c>
    </row>
    <row r="130" spans="3:29" x14ac:dyDescent="0.4">
      <c r="C130" t="s">
        <v>804</v>
      </c>
      <c r="D130" t="s">
        <v>633</v>
      </c>
      <c r="E130">
        <v>1000</v>
      </c>
      <c r="R130" t="s">
        <v>266</v>
      </c>
      <c r="S130" s="2">
        <f t="shared" si="8"/>
        <v>1879660</v>
      </c>
      <c r="T130" s="2">
        <f t="shared" si="14"/>
        <v>3653100</v>
      </c>
      <c r="U130" s="2">
        <f t="shared" si="14"/>
        <v>5475600</v>
      </c>
      <c r="V130" s="2">
        <f t="shared" si="14"/>
        <v>132800</v>
      </c>
      <c r="W130" s="2">
        <f t="shared" si="14"/>
        <v>130100</v>
      </c>
      <c r="X130" s="2">
        <f t="shared" si="14"/>
        <v>6700</v>
      </c>
      <c r="Y130" s="2" cm="1">
        <f t="array" ref="Y130">_xlfn.XLOOKUP(Y$1&amp;$R130,$C$3:$C$1662&amp;$D$3:$D$1662,$E$3:$E$1662,0,0,1)</f>
        <v>7600</v>
      </c>
      <c r="Z130" s="2" cm="1">
        <f t="array" ref="Z130">_xlfn.XLOOKUP(Z$1&amp;$R130,$C$3:$C$1662&amp;$D$3:$D$1662,$E$3:$E$1662,0,0,1)</f>
        <v>124400</v>
      </c>
      <c r="AA130" s="2" cm="1">
        <f t="array" ref="AA130">_xlfn.XLOOKUP(AA$1&amp;$R130,$C$3:$C$1662&amp;$D$3:$D$1662,$E$3:$E$1662,0,0,1)</f>
        <v>100</v>
      </c>
      <c r="AB130" s="2" cm="1">
        <f t="array" ref="AB130">_xlfn.XLOOKUP(AB$1&amp;$R130,$C$3:$C$1662&amp;$D$3:$D$1662,$E$3:$E$1662,0,0,1)</f>
        <v>100</v>
      </c>
      <c r="AC130" s="2" cm="1">
        <f t="array" ref="AC130">_xlfn.XLOOKUP(AC$1&amp;$R130,$C$3:$C$1662&amp;$D$3:$D$1662,$E$3:$E$1662,0,0,1)</f>
        <v>100</v>
      </c>
    </row>
    <row r="131" spans="3:29" x14ac:dyDescent="0.4">
      <c r="C131" t="s">
        <v>804</v>
      </c>
      <c r="D131" t="s">
        <v>634</v>
      </c>
      <c r="E131">
        <v>100</v>
      </c>
      <c r="R131" t="s">
        <v>44</v>
      </c>
      <c r="S131" s="2">
        <f t="shared" ref="S131:S194" si="15">IFERROR(AVERAGEIFS(T131:X131,T131:X131,"&gt;0"),0)</f>
        <v>1920580</v>
      </c>
      <c r="T131" s="2">
        <f t="shared" si="14"/>
        <v>3663000</v>
      </c>
      <c r="U131" s="2">
        <f t="shared" si="14"/>
        <v>5669800</v>
      </c>
      <c r="V131" s="2">
        <f t="shared" si="14"/>
        <v>133300</v>
      </c>
      <c r="W131" s="2">
        <f t="shared" si="14"/>
        <v>130100</v>
      </c>
      <c r="X131" s="2">
        <f t="shared" si="14"/>
        <v>6700</v>
      </c>
      <c r="Y131" s="2" cm="1">
        <f t="array" ref="Y131">_xlfn.XLOOKUP(Y$1&amp;$R131,$C$3:$C$1662&amp;$D$3:$D$1662,$E$3:$E$1662,0,0,1)</f>
        <v>9900</v>
      </c>
      <c r="Z131" s="2" cm="1">
        <f t="array" ref="Z131">_xlfn.XLOOKUP(Z$1&amp;$R131,$C$3:$C$1662&amp;$D$3:$D$1662,$E$3:$E$1662,0,0,1)</f>
        <v>194200</v>
      </c>
      <c r="AA131" s="2" cm="1">
        <f t="array" ref="AA131">_xlfn.XLOOKUP(AA$1&amp;$R131,$C$3:$C$1662&amp;$D$3:$D$1662,$E$3:$E$1662,0,0,1)</f>
        <v>500</v>
      </c>
      <c r="AB131" s="2" cm="1">
        <f t="array" ref="AB131">_xlfn.XLOOKUP(AB$1&amp;$R131,$C$3:$C$1662&amp;$D$3:$D$1662,$E$3:$E$1662,0,0,1)</f>
        <v>0</v>
      </c>
      <c r="AC131" s="2" cm="1">
        <f t="array" ref="AC131">_xlfn.XLOOKUP(AC$1&amp;$R131,$C$3:$C$1662&amp;$D$3:$D$1662,$E$3:$E$1662,0,0,1)</f>
        <v>0</v>
      </c>
    </row>
    <row r="132" spans="3:29" x14ac:dyDescent="0.4">
      <c r="C132" t="s">
        <v>804</v>
      </c>
      <c r="D132" t="s">
        <v>635</v>
      </c>
      <c r="E132">
        <v>0</v>
      </c>
      <c r="R132" t="s">
        <v>230</v>
      </c>
      <c r="S132" s="2">
        <f t="shared" si="15"/>
        <v>1940560</v>
      </c>
      <c r="T132" s="2">
        <f t="shared" ref="T132:X147" si="16">T131+Y132</f>
        <v>3674800</v>
      </c>
      <c r="U132" s="2">
        <f t="shared" si="16"/>
        <v>5757900</v>
      </c>
      <c r="V132" s="2">
        <f t="shared" si="16"/>
        <v>133300</v>
      </c>
      <c r="W132" s="2">
        <f t="shared" si="16"/>
        <v>130100</v>
      </c>
      <c r="X132" s="2">
        <f t="shared" si="16"/>
        <v>6700</v>
      </c>
      <c r="Y132" s="2" cm="1">
        <f t="array" ref="Y132">_xlfn.XLOOKUP(Y$1&amp;$R132,$C$3:$C$1662&amp;$D$3:$D$1662,$E$3:$E$1662,0,0,1)</f>
        <v>11800</v>
      </c>
      <c r="Z132" s="2" cm="1">
        <f t="array" ref="Z132">_xlfn.XLOOKUP(Z$1&amp;$R132,$C$3:$C$1662&amp;$D$3:$D$1662,$E$3:$E$1662,0,0,1)</f>
        <v>88100</v>
      </c>
      <c r="AA132" s="2" cm="1">
        <f t="array" ref="AA132">_xlfn.XLOOKUP(AA$1&amp;$R132,$C$3:$C$1662&amp;$D$3:$D$1662,$E$3:$E$1662,0,0,1)</f>
        <v>0</v>
      </c>
      <c r="AB132" s="2" cm="1">
        <f t="array" ref="AB132">_xlfn.XLOOKUP(AB$1&amp;$R132,$C$3:$C$1662&amp;$D$3:$D$1662,$E$3:$E$1662,0,0,1)</f>
        <v>0</v>
      </c>
      <c r="AC132" s="2" cm="1">
        <f t="array" ref="AC132">_xlfn.XLOOKUP(AC$1&amp;$R132,$C$3:$C$1662&amp;$D$3:$D$1662,$E$3:$E$1662,0,0,1)</f>
        <v>0</v>
      </c>
    </row>
    <row r="133" spans="3:29" x14ac:dyDescent="0.4">
      <c r="C133" t="s">
        <v>804</v>
      </c>
      <c r="D133" t="s">
        <v>636</v>
      </c>
      <c r="E133">
        <v>0</v>
      </c>
      <c r="R133" t="s">
        <v>214</v>
      </c>
      <c r="S133" s="2">
        <f t="shared" si="15"/>
        <v>1957180</v>
      </c>
      <c r="T133" s="2">
        <f t="shared" si="16"/>
        <v>3680900</v>
      </c>
      <c r="U133" s="2">
        <f t="shared" si="16"/>
        <v>5833400</v>
      </c>
      <c r="V133" s="2">
        <f t="shared" si="16"/>
        <v>133300</v>
      </c>
      <c r="W133" s="2">
        <f t="shared" si="16"/>
        <v>131600</v>
      </c>
      <c r="X133" s="2">
        <f t="shared" si="16"/>
        <v>6700</v>
      </c>
      <c r="Y133" s="2" cm="1">
        <f t="array" ref="Y133">_xlfn.XLOOKUP(Y$1&amp;$R133,$C$3:$C$1662&amp;$D$3:$D$1662,$E$3:$E$1662,0,0,1)</f>
        <v>6100</v>
      </c>
      <c r="Z133" s="2" cm="1">
        <f t="array" ref="Z133">_xlfn.XLOOKUP(Z$1&amp;$R133,$C$3:$C$1662&amp;$D$3:$D$1662,$E$3:$E$1662,0,0,1)</f>
        <v>75500</v>
      </c>
      <c r="AA133" s="2" cm="1">
        <f t="array" ref="AA133">_xlfn.XLOOKUP(AA$1&amp;$R133,$C$3:$C$1662&amp;$D$3:$D$1662,$E$3:$E$1662,0,0,1)</f>
        <v>0</v>
      </c>
      <c r="AB133" s="2" cm="1">
        <f t="array" ref="AB133">_xlfn.XLOOKUP(AB$1&amp;$R133,$C$3:$C$1662&amp;$D$3:$D$1662,$E$3:$E$1662,0,0,1)</f>
        <v>1500</v>
      </c>
      <c r="AC133" s="2" cm="1">
        <f t="array" ref="AC133">_xlfn.XLOOKUP(AC$1&amp;$R133,$C$3:$C$1662&amp;$D$3:$D$1662,$E$3:$E$1662,0,0,1)</f>
        <v>0</v>
      </c>
    </row>
    <row r="134" spans="3:29" x14ac:dyDescent="0.4">
      <c r="C134" t="s">
        <v>804</v>
      </c>
      <c r="D134" t="s">
        <v>637</v>
      </c>
      <c r="E134">
        <v>0</v>
      </c>
      <c r="R134" t="s">
        <v>233</v>
      </c>
      <c r="S134" s="2">
        <f t="shared" si="15"/>
        <v>1963100</v>
      </c>
      <c r="T134" s="2">
        <f t="shared" si="16"/>
        <v>3689100</v>
      </c>
      <c r="U134" s="2">
        <f t="shared" si="16"/>
        <v>5851900</v>
      </c>
      <c r="V134" s="2">
        <f t="shared" si="16"/>
        <v>134600</v>
      </c>
      <c r="W134" s="2">
        <f t="shared" si="16"/>
        <v>133200</v>
      </c>
      <c r="X134" s="2">
        <f t="shared" si="16"/>
        <v>6700</v>
      </c>
      <c r="Y134" s="2" cm="1">
        <f t="array" ref="Y134">_xlfn.XLOOKUP(Y$1&amp;$R134,$C$3:$C$1662&amp;$D$3:$D$1662,$E$3:$E$1662,0,0,1)</f>
        <v>8200</v>
      </c>
      <c r="Z134" s="2" cm="1">
        <f t="array" ref="Z134">_xlfn.XLOOKUP(Z$1&amp;$R134,$C$3:$C$1662&amp;$D$3:$D$1662,$E$3:$E$1662,0,0,1)</f>
        <v>18500</v>
      </c>
      <c r="AA134" s="2" cm="1">
        <f t="array" ref="AA134">_xlfn.XLOOKUP(AA$1&amp;$R134,$C$3:$C$1662&amp;$D$3:$D$1662,$E$3:$E$1662,0,0,1)</f>
        <v>1300</v>
      </c>
      <c r="AB134" s="2" cm="1">
        <f t="array" ref="AB134">_xlfn.XLOOKUP(AB$1&amp;$R134,$C$3:$C$1662&amp;$D$3:$D$1662,$E$3:$E$1662,0,0,1)</f>
        <v>1600</v>
      </c>
      <c r="AC134" s="2" cm="1">
        <f t="array" ref="AC134">_xlfn.XLOOKUP(AC$1&amp;$R134,$C$3:$C$1662&amp;$D$3:$D$1662,$E$3:$E$1662,0,0,1)</f>
        <v>0</v>
      </c>
    </row>
    <row r="135" spans="3:29" x14ac:dyDescent="0.4">
      <c r="C135" t="s">
        <v>804</v>
      </c>
      <c r="D135" t="s">
        <v>638</v>
      </c>
      <c r="E135">
        <v>0</v>
      </c>
      <c r="R135" t="s">
        <v>224</v>
      </c>
      <c r="S135" s="2">
        <f t="shared" si="15"/>
        <v>1990460</v>
      </c>
      <c r="T135" s="2">
        <f t="shared" si="16"/>
        <v>3696800</v>
      </c>
      <c r="U135" s="2">
        <f t="shared" si="16"/>
        <v>5981000</v>
      </c>
      <c r="V135" s="2">
        <f t="shared" si="16"/>
        <v>134600</v>
      </c>
      <c r="W135" s="2">
        <f t="shared" si="16"/>
        <v>133200</v>
      </c>
      <c r="X135" s="2">
        <f t="shared" si="16"/>
        <v>6700</v>
      </c>
      <c r="Y135" s="2" cm="1">
        <f t="array" ref="Y135">_xlfn.XLOOKUP(Y$1&amp;$R135,$C$3:$C$1662&amp;$D$3:$D$1662,$E$3:$E$1662,0,0,1)</f>
        <v>7700</v>
      </c>
      <c r="Z135" s="2" cm="1">
        <f t="array" ref="Z135">_xlfn.XLOOKUP(Z$1&amp;$R135,$C$3:$C$1662&amp;$D$3:$D$1662,$E$3:$E$1662,0,0,1)</f>
        <v>129100</v>
      </c>
      <c r="AA135" s="2" cm="1">
        <f t="array" ref="AA135">_xlfn.XLOOKUP(AA$1&amp;$R135,$C$3:$C$1662&amp;$D$3:$D$1662,$E$3:$E$1662,0,0,1)</f>
        <v>0</v>
      </c>
      <c r="AB135" s="2" cm="1">
        <f t="array" ref="AB135">_xlfn.XLOOKUP(AB$1&amp;$R135,$C$3:$C$1662&amp;$D$3:$D$1662,$E$3:$E$1662,0,0,1)</f>
        <v>0</v>
      </c>
      <c r="AC135" s="2" cm="1">
        <f t="array" ref="AC135">_xlfn.XLOOKUP(AC$1&amp;$R135,$C$3:$C$1662&amp;$D$3:$D$1662,$E$3:$E$1662,0,0,1)</f>
        <v>0</v>
      </c>
    </row>
    <row r="136" spans="3:29" x14ac:dyDescent="0.4">
      <c r="C136" t="s">
        <v>804</v>
      </c>
      <c r="D136" t="s">
        <v>639</v>
      </c>
      <c r="E136">
        <v>0</v>
      </c>
      <c r="R136" t="s">
        <v>189</v>
      </c>
      <c r="S136" s="2">
        <f t="shared" si="15"/>
        <v>2000980</v>
      </c>
      <c r="T136" s="2">
        <f t="shared" si="16"/>
        <v>3699600</v>
      </c>
      <c r="U136" s="2">
        <f t="shared" si="16"/>
        <v>6030800</v>
      </c>
      <c r="V136" s="2">
        <f t="shared" si="16"/>
        <v>134600</v>
      </c>
      <c r="W136" s="2">
        <f t="shared" si="16"/>
        <v>133200</v>
      </c>
      <c r="X136" s="2">
        <f t="shared" si="16"/>
        <v>6700</v>
      </c>
      <c r="Y136" s="2" cm="1">
        <f t="array" ref="Y136">_xlfn.XLOOKUP(Y$1&amp;$R136,$C$3:$C$1662&amp;$D$3:$D$1662,$E$3:$E$1662,0,0,1)</f>
        <v>2800</v>
      </c>
      <c r="Z136" s="2" cm="1">
        <f t="array" ref="Z136">_xlfn.XLOOKUP(Z$1&amp;$R136,$C$3:$C$1662&amp;$D$3:$D$1662,$E$3:$E$1662,0,0,1)</f>
        <v>49800</v>
      </c>
      <c r="AA136" s="2" cm="1">
        <f t="array" ref="AA136">_xlfn.XLOOKUP(AA$1&amp;$R136,$C$3:$C$1662&amp;$D$3:$D$1662,$E$3:$E$1662,0,0,1)</f>
        <v>0</v>
      </c>
      <c r="AB136" s="2" cm="1">
        <f t="array" ref="AB136">_xlfn.XLOOKUP(AB$1&amp;$R136,$C$3:$C$1662&amp;$D$3:$D$1662,$E$3:$E$1662,0,0,1)</f>
        <v>0</v>
      </c>
      <c r="AC136" s="2" cm="1">
        <f t="array" ref="AC136">_xlfn.XLOOKUP(AC$1&amp;$R136,$C$3:$C$1662&amp;$D$3:$D$1662,$E$3:$E$1662,0,0,1)</f>
        <v>0</v>
      </c>
    </row>
    <row r="137" spans="3:29" x14ac:dyDescent="0.4">
      <c r="C137" t="s">
        <v>804</v>
      </c>
      <c r="D137" t="s">
        <v>640</v>
      </c>
      <c r="E137">
        <v>0</v>
      </c>
      <c r="R137" t="s">
        <v>245</v>
      </c>
      <c r="S137" s="2">
        <f t="shared" si="15"/>
        <v>2004220</v>
      </c>
      <c r="T137" s="2">
        <f t="shared" si="16"/>
        <v>3705900</v>
      </c>
      <c r="U137" s="2">
        <f t="shared" si="16"/>
        <v>6040700</v>
      </c>
      <c r="V137" s="2">
        <f t="shared" si="16"/>
        <v>134600</v>
      </c>
      <c r="W137" s="2">
        <f t="shared" si="16"/>
        <v>133200</v>
      </c>
      <c r="X137" s="2">
        <f t="shared" si="16"/>
        <v>6700</v>
      </c>
      <c r="Y137" s="2" cm="1">
        <f t="array" ref="Y137">_xlfn.XLOOKUP(Y$1&amp;$R137,$C$3:$C$1662&amp;$D$3:$D$1662,$E$3:$E$1662,0,0,1)</f>
        <v>6300</v>
      </c>
      <c r="Z137" s="2" cm="1">
        <f t="array" ref="Z137">_xlfn.XLOOKUP(Z$1&amp;$R137,$C$3:$C$1662&amp;$D$3:$D$1662,$E$3:$E$1662,0,0,1)</f>
        <v>9900</v>
      </c>
      <c r="AA137" s="2" cm="1">
        <f t="array" ref="AA137">_xlfn.XLOOKUP(AA$1&amp;$R137,$C$3:$C$1662&amp;$D$3:$D$1662,$E$3:$E$1662,0,0,1)</f>
        <v>0</v>
      </c>
      <c r="AB137" s="2" cm="1">
        <f t="array" ref="AB137">_xlfn.XLOOKUP(AB$1&amp;$R137,$C$3:$C$1662&amp;$D$3:$D$1662,$E$3:$E$1662,0,0,1)</f>
        <v>0</v>
      </c>
      <c r="AC137" s="2" cm="1">
        <f t="array" ref="AC137">_xlfn.XLOOKUP(AC$1&amp;$R137,$C$3:$C$1662&amp;$D$3:$D$1662,$E$3:$E$1662,0,0,1)</f>
        <v>0</v>
      </c>
    </row>
    <row r="138" spans="3:29" x14ac:dyDescent="0.4">
      <c r="C138" t="s">
        <v>804</v>
      </c>
      <c r="D138" t="s">
        <v>641</v>
      </c>
      <c r="E138">
        <v>0</v>
      </c>
      <c r="R138" t="s">
        <v>70</v>
      </c>
      <c r="S138" s="2">
        <f t="shared" si="15"/>
        <v>2025660</v>
      </c>
      <c r="T138" s="2">
        <f t="shared" si="16"/>
        <v>3711900</v>
      </c>
      <c r="U138" s="2">
        <f t="shared" si="16"/>
        <v>6141900</v>
      </c>
      <c r="V138" s="2">
        <f t="shared" si="16"/>
        <v>134600</v>
      </c>
      <c r="W138" s="2">
        <f t="shared" si="16"/>
        <v>133200</v>
      </c>
      <c r="X138" s="2">
        <f t="shared" si="16"/>
        <v>6700</v>
      </c>
      <c r="Y138" s="2" cm="1">
        <f t="array" ref="Y138">_xlfn.XLOOKUP(Y$1&amp;$R138,$C$3:$C$1662&amp;$D$3:$D$1662,$E$3:$E$1662,0,0,1)</f>
        <v>6000</v>
      </c>
      <c r="Z138" s="2" cm="1">
        <f t="array" ref="Z138">_xlfn.XLOOKUP(Z$1&amp;$R138,$C$3:$C$1662&amp;$D$3:$D$1662,$E$3:$E$1662,0,0,1)</f>
        <v>101200</v>
      </c>
      <c r="AA138" s="2" cm="1">
        <f t="array" ref="AA138">_xlfn.XLOOKUP(AA$1&amp;$R138,$C$3:$C$1662&amp;$D$3:$D$1662,$E$3:$E$1662,0,0,1)</f>
        <v>0</v>
      </c>
      <c r="AB138" s="2" cm="1">
        <f t="array" ref="AB138">_xlfn.XLOOKUP(AB$1&amp;$R138,$C$3:$C$1662&amp;$D$3:$D$1662,$E$3:$E$1662,0,0,1)</f>
        <v>0</v>
      </c>
      <c r="AC138" s="2" cm="1">
        <f t="array" ref="AC138">_xlfn.XLOOKUP(AC$1&amp;$R138,$C$3:$C$1662&amp;$D$3:$D$1662,$E$3:$E$1662,0,0,1)</f>
        <v>0</v>
      </c>
    </row>
    <row r="139" spans="3:29" x14ac:dyDescent="0.4">
      <c r="C139" t="s">
        <v>804</v>
      </c>
      <c r="D139" t="s">
        <v>642</v>
      </c>
      <c r="E139">
        <v>0</v>
      </c>
      <c r="R139" t="s">
        <v>288</v>
      </c>
      <c r="S139" s="2">
        <f t="shared" si="15"/>
        <v>2030640</v>
      </c>
      <c r="T139" s="2">
        <f t="shared" si="16"/>
        <v>3715700</v>
      </c>
      <c r="U139" s="2">
        <f t="shared" si="16"/>
        <v>6162800</v>
      </c>
      <c r="V139" s="2">
        <f t="shared" si="16"/>
        <v>134600</v>
      </c>
      <c r="W139" s="2">
        <f t="shared" si="16"/>
        <v>133200</v>
      </c>
      <c r="X139" s="2">
        <f t="shared" si="16"/>
        <v>6900</v>
      </c>
      <c r="Y139" s="2" cm="1">
        <f t="array" ref="Y139">_xlfn.XLOOKUP(Y$1&amp;$R139,$C$3:$C$1662&amp;$D$3:$D$1662,$E$3:$E$1662,0,0,1)</f>
        <v>3800</v>
      </c>
      <c r="Z139" s="2" cm="1">
        <f t="array" ref="Z139">_xlfn.XLOOKUP(Z$1&amp;$R139,$C$3:$C$1662&amp;$D$3:$D$1662,$E$3:$E$1662,0,0,1)</f>
        <v>20900</v>
      </c>
      <c r="AA139" s="2" cm="1">
        <f t="array" ref="AA139">_xlfn.XLOOKUP(AA$1&amp;$R139,$C$3:$C$1662&amp;$D$3:$D$1662,$E$3:$E$1662,0,0,1)</f>
        <v>0</v>
      </c>
      <c r="AB139" s="2" cm="1">
        <f t="array" ref="AB139">_xlfn.XLOOKUP(AB$1&amp;$R139,$C$3:$C$1662&amp;$D$3:$D$1662,$E$3:$E$1662,0,0,1)</f>
        <v>0</v>
      </c>
      <c r="AC139" s="2" cm="1">
        <f t="array" ref="AC139">_xlfn.XLOOKUP(AC$1&amp;$R139,$C$3:$C$1662&amp;$D$3:$D$1662,$E$3:$E$1662,0,0,1)</f>
        <v>200</v>
      </c>
    </row>
    <row r="140" spans="3:29" x14ac:dyDescent="0.4">
      <c r="C140" t="s">
        <v>804</v>
      </c>
      <c r="D140" t="s">
        <v>643</v>
      </c>
      <c r="E140">
        <v>200</v>
      </c>
      <c r="R140" t="s">
        <v>284</v>
      </c>
      <c r="S140" s="2">
        <f t="shared" si="15"/>
        <v>2037300</v>
      </c>
      <c r="T140" s="2">
        <f t="shared" si="16"/>
        <v>3720700</v>
      </c>
      <c r="U140" s="2">
        <f t="shared" si="16"/>
        <v>6191100</v>
      </c>
      <c r="V140" s="2">
        <f t="shared" si="16"/>
        <v>134600</v>
      </c>
      <c r="W140" s="2">
        <f t="shared" si="16"/>
        <v>133200</v>
      </c>
      <c r="X140" s="2">
        <f t="shared" si="16"/>
        <v>6900</v>
      </c>
      <c r="Y140" s="2" cm="1">
        <f t="array" ref="Y140">_xlfn.XLOOKUP(Y$1&amp;$R140,$C$3:$C$1662&amp;$D$3:$D$1662,$E$3:$E$1662,0,0,1)</f>
        <v>5000</v>
      </c>
      <c r="Z140" s="2" cm="1">
        <f t="array" ref="Z140">_xlfn.XLOOKUP(Z$1&amp;$R140,$C$3:$C$1662&amp;$D$3:$D$1662,$E$3:$E$1662,0,0,1)</f>
        <v>28300</v>
      </c>
      <c r="AA140" s="2" cm="1">
        <f t="array" ref="AA140">_xlfn.XLOOKUP(AA$1&amp;$R140,$C$3:$C$1662&amp;$D$3:$D$1662,$E$3:$E$1662,0,0,1)</f>
        <v>0</v>
      </c>
      <c r="AB140" s="2" cm="1">
        <f t="array" ref="AB140">_xlfn.XLOOKUP(AB$1&amp;$R140,$C$3:$C$1662&amp;$D$3:$D$1662,$E$3:$E$1662,0,0,1)</f>
        <v>0</v>
      </c>
      <c r="AC140" s="2" cm="1">
        <f t="array" ref="AC140">_xlfn.XLOOKUP(AC$1&amp;$R140,$C$3:$C$1662&amp;$D$3:$D$1662,$E$3:$E$1662,0,0,1)</f>
        <v>0</v>
      </c>
    </row>
    <row r="141" spans="3:29" x14ac:dyDescent="0.4">
      <c r="C141" t="s">
        <v>804</v>
      </c>
      <c r="D141" t="s">
        <v>644</v>
      </c>
      <c r="E141">
        <v>0</v>
      </c>
      <c r="R141" t="s">
        <v>105</v>
      </c>
      <c r="S141" s="2">
        <f t="shared" si="15"/>
        <v>2041780</v>
      </c>
      <c r="T141" s="2">
        <f t="shared" si="16"/>
        <v>3726100</v>
      </c>
      <c r="U141" s="2">
        <f t="shared" si="16"/>
        <v>6207500</v>
      </c>
      <c r="V141" s="2">
        <f t="shared" si="16"/>
        <v>135100</v>
      </c>
      <c r="W141" s="2">
        <f t="shared" si="16"/>
        <v>133300</v>
      </c>
      <c r="X141" s="2">
        <f t="shared" si="16"/>
        <v>6900</v>
      </c>
      <c r="Y141" s="2" cm="1">
        <f t="array" ref="Y141">_xlfn.XLOOKUP(Y$1&amp;$R141,$C$3:$C$1662&amp;$D$3:$D$1662,$E$3:$E$1662,0,0,1)</f>
        <v>5400</v>
      </c>
      <c r="Z141" s="2" cm="1">
        <f t="array" ref="Z141">_xlfn.XLOOKUP(Z$1&amp;$R141,$C$3:$C$1662&amp;$D$3:$D$1662,$E$3:$E$1662,0,0,1)</f>
        <v>16400</v>
      </c>
      <c r="AA141" s="2" cm="1">
        <f t="array" ref="AA141">_xlfn.XLOOKUP(AA$1&amp;$R141,$C$3:$C$1662&amp;$D$3:$D$1662,$E$3:$E$1662,0,0,1)</f>
        <v>500</v>
      </c>
      <c r="AB141" s="2" cm="1">
        <f t="array" ref="AB141">_xlfn.XLOOKUP(AB$1&amp;$R141,$C$3:$C$1662&amp;$D$3:$D$1662,$E$3:$E$1662,0,0,1)</f>
        <v>100</v>
      </c>
      <c r="AC141" s="2" cm="1">
        <f t="array" ref="AC141">_xlfn.XLOOKUP(AC$1&amp;$R141,$C$3:$C$1662&amp;$D$3:$D$1662,$E$3:$E$1662,0,0,1)</f>
        <v>0</v>
      </c>
    </row>
    <row r="142" spans="3:29" x14ac:dyDescent="0.4">
      <c r="C142" t="s">
        <v>804</v>
      </c>
      <c r="D142" t="s">
        <v>645</v>
      </c>
      <c r="E142">
        <v>0</v>
      </c>
      <c r="R142" t="s">
        <v>42</v>
      </c>
      <c r="S142" s="2">
        <f t="shared" si="15"/>
        <v>2044640</v>
      </c>
      <c r="T142" s="2">
        <f t="shared" si="16"/>
        <v>3733700</v>
      </c>
      <c r="U142" s="2">
        <f t="shared" si="16"/>
        <v>6213900</v>
      </c>
      <c r="V142" s="2">
        <f t="shared" si="16"/>
        <v>135100</v>
      </c>
      <c r="W142" s="2">
        <f t="shared" si="16"/>
        <v>133600</v>
      </c>
      <c r="X142" s="2">
        <f t="shared" si="16"/>
        <v>6900</v>
      </c>
      <c r="Y142" s="2" cm="1">
        <f t="array" ref="Y142">_xlfn.XLOOKUP(Y$1&amp;$R142,$C$3:$C$1662&amp;$D$3:$D$1662,$E$3:$E$1662,0,0,1)</f>
        <v>7600</v>
      </c>
      <c r="Z142" s="2" cm="1">
        <f t="array" ref="Z142">_xlfn.XLOOKUP(Z$1&amp;$R142,$C$3:$C$1662&amp;$D$3:$D$1662,$E$3:$E$1662,0,0,1)</f>
        <v>6400</v>
      </c>
      <c r="AA142" s="2" cm="1">
        <f t="array" ref="AA142">_xlfn.XLOOKUP(AA$1&amp;$R142,$C$3:$C$1662&amp;$D$3:$D$1662,$E$3:$E$1662,0,0,1)</f>
        <v>0</v>
      </c>
      <c r="AB142" s="2" cm="1">
        <f t="array" ref="AB142">_xlfn.XLOOKUP(AB$1&amp;$R142,$C$3:$C$1662&amp;$D$3:$D$1662,$E$3:$E$1662,0,0,1)</f>
        <v>300</v>
      </c>
      <c r="AC142" s="2" cm="1">
        <f t="array" ref="AC142">_xlfn.XLOOKUP(AC$1&amp;$R142,$C$3:$C$1662&amp;$D$3:$D$1662,$E$3:$E$1662,0,0,1)</f>
        <v>0</v>
      </c>
    </row>
    <row r="143" spans="3:29" x14ac:dyDescent="0.4">
      <c r="C143" t="s">
        <v>804</v>
      </c>
      <c r="D143" t="s">
        <v>646</v>
      </c>
      <c r="E143">
        <v>0</v>
      </c>
      <c r="R143" t="s">
        <v>111</v>
      </c>
      <c r="S143" s="2">
        <f t="shared" si="15"/>
        <v>2067100</v>
      </c>
      <c r="T143" s="2">
        <f t="shared" si="16"/>
        <v>3746300</v>
      </c>
      <c r="U143" s="2">
        <f t="shared" si="16"/>
        <v>6313600</v>
      </c>
      <c r="V143" s="2">
        <f t="shared" si="16"/>
        <v>135100</v>
      </c>
      <c r="W143" s="2">
        <f t="shared" si="16"/>
        <v>133600</v>
      </c>
      <c r="X143" s="2">
        <f t="shared" si="16"/>
        <v>6900</v>
      </c>
      <c r="Y143" s="2" cm="1">
        <f t="array" ref="Y143">_xlfn.XLOOKUP(Y$1&amp;$R143,$C$3:$C$1662&amp;$D$3:$D$1662,$E$3:$E$1662,0,0,1)</f>
        <v>12600</v>
      </c>
      <c r="Z143" s="2" cm="1">
        <f t="array" ref="Z143">_xlfn.XLOOKUP(Z$1&amp;$R143,$C$3:$C$1662&amp;$D$3:$D$1662,$E$3:$E$1662,0,0,1)</f>
        <v>99700</v>
      </c>
      <c r="AA143" s="2" cm="1">
        <f t="array" ref="AA143">_xlfn.XLOOKUP(AA$1&amp;$R143,$C$3:$C$1662&amp;$D$3:$D$1662,$E$3:$E$1662,0,0,1)</f>
        <v>0</v>
      </c>
      <c r="AB143" s="2" cm="1">
        <f t="array" ref="AB143">_xlfn.XLOOKUP(AB$1&amp;$R143,$C$3:$C$1662&amp;$D$3:$D$1662,$E$3:$E$1662,0,0,1)</f>
        <v>0</v>
      </c>
      <c r="AC143" s="2" cm="1">
        <f t="array" ref="AC143">_xlfn.XLOOKUP(AC$1&amp;$R143,$C$3:$C$1662&amp;$D$3:$D$1662,$E$3:$E$1662,0,0,1)</f>
        <v>0</v>
      </c>
    </row>
    <row r="144" spans="3:29" x14ac:dyDescent="0.4">
      <c r="C144" t="s">
        <v>804</v>
      </c>
      <c r="D144" t="s">
        <v>647</v>
      </c>
      <c r="E144">
        <v>0</v>
      </c>
      <c r="R144" t="s">
        <v>186</v>
      </c>
      <c r="S144" s="2">
        <f t="shared" si="15"/>
        <v>2076780</v>
      </c>
      <c r="T144" s="2">
        <f t="shared" si="16"/>
        <v>3754600</v>
      </c>
      <c r="U144" s="2">
        <f t="shared" si="16"/>
        <v>6353400</v>
      </c>
      <c r="V144" s="2">
        <f t="shared" si="16"/>
        <v>135400</v>
      </c>
      <c r="W144" s="2">
        <f t="shared" si="16"/>
        <v>133600</v>
      </c>
      <c r="X144" s="2">
        <f t="shared" si="16"/>
        <v>6900</v>
      </c>
      <c r="Y144" s="2" cm="1">
        <f t="array" ref="Y144">_xlfn.XLOOKUP(Y$1&amp;$R144,$C$3:$C$1662&amp;$D$3:$D$1662,$E$3:$E$1662,0,0,1)</f>
        <v>8300</v>
      </c>
      <c r="Z144" s="2" cm="1">
        <f t="array" ref="Z144">_xlfn.XLOOKUP(Z$1&amp;$R144,$C$3:$C$1662&amp;$D$3:$D$1662,$E$3:$E$1662,0,0,1)</f>
        <v>39800</v>
      </c>
      <c r="AA144" s="2" cm="1">
        <f t="array" ref="AA144">_xlfn.XLOOKUP(AA$1&amp;$R144,$C$3:$C$1662&amp;$D$3:$D$1662,$E$3:$E$1662,0,0,1)</f>
        <v>300</v>
      </c>
      <c r="AB144" s="2" cm="1">
        <f t="array" ref="AB144">_xlfn.XLOOKUP(AB$1&amp;$R144,$C$3:$C$1662&amp;$D$3:$D$1662,$E$3:$E$1662,0,0,1)</f>
        <v>0</v>
      </c>
      <c r="AC144" s="2" cm="1">
        <f t="array" ref="AC144">_xlfn.XLOOKUP(AC$1&amp;$R144,$C$3:$C$1662&amp;$D$3:$D$1662,$E$3:$E$1662,0,0,1)</f>
        <v>0</v>
      </c>
    </row>
    <row r="145" spans="3:29" x14ac:dyDescent="0.4">
      <c r="C145" t="s">
        <v>804</v>
      </c>
      <c r="D145" t="s">
        <v>648</v>
      </c>
      <c r="E145">
        <v>0</v>
      </c>
      <c r="R145" t="s">
        <v>68</v>
      </c>
      <c r="S145" s="2">
        <f t="shared" si="15"/>
        <v>2086540</v>
      </c>
      <c r="T145" s="2">
        <f t="shared" si="16"/>
        <v>3772400</v>
      </c>
      <c r="U145" s="2">
        <f t="shared" si="16"/>
        <v>6384400</v>
      </c>
      <c r="V145" s="2">
        <f t="shared" si="16"/>
        <v>135400</v>
      </c>
      <c r="W145" s="2">
        <f t="shared" si="16"/>
        <v>133600</v>
      </c>
      <c r="X145" s="2">
        <f t="shared" si="16"/>
        <v>6900</v>
      </c>
      <c r="Y145" s="2" cm="1">
        <f t="array" ref="Y145">_xlfn.XLOOKUP(Y$1&amp;$R145,$C$3:$C$1662&amp;$D$3:$D$1662,$E$3:$E$1662,0,0,1)</f>
        <v>17800</v>
      </c>
      <c r="Z145" s="2" cm="1">
        <f t="array" ref="Z145">_xlfn.XLOOKUP(Z$1&amp;$R145,$C$3:$C$1662&amp;$D$3:$D$1662,$E$3:$E$1662,0,0,1)</f>
        <v>31000</v>
      </c>
      <c r="AA145" s="2" cm="1">
        <f t="array" ref="AA145">_xlfn.XLOOKUP(AA$1&amp;$R145,$C$3:$C$1662&amp;$D$3:$D$1662,$E$3:$E$1662,0,0,1)</f>
        <v>0</v>
      </c>
      <c r="AB145" s="2" cm="1">
        <f t="array" ref="AB145">_xlfn.XLOOKUP(AB$1&amp;$R145,$C$3:$C$1662&amp;$D$3:$D$1662,$E$3:$E$1662,0,0,1)</f>
        <v>0</v>
      </c>
      <c r="AC145" s="2" cm="1">
        <f t="array" ref="AC145">_xlfn.XLOOKUP(AC$1&amp;$R145,$C$3:$C$1662&amp;$D$3:$D$1662,$E$3:$E$1662,0,0,1)</f>
        <v>0</v>
      </c>
    </row>
    <row r="146" spans="3:29" x14ac:dyDescent="0.4">
      <c r="C146" t="s">
        <v>804</v>
      </c>
      <c r="D146" t="s">
        <v>649</v>
      </c>
      <c r="E146">
        <v>0</v>
      </c>
      <c r="R146" t="s">
        <v>237</v>
      </c>
      <c r="S146" s="2">
        <f t="shared" si="15"/>
        <v>2091500</v>
      </c>
      <c r="T146" s="2">
        <f t="shared" si="16"/>
        <v>3776600</v>
      </c>
      <c r="U146" s="2">
        <f t="shared" si="16"/>
        <v>6404000</v>
      </c>
      <c r="V146" s="2">
        <f t="shared" si="16"/>
        <v>136300</v>
      </c>
      <c r="W146" s="2">
        <f t="shared" si="16"/>
        <v>133700</v>
      </c>
      <c r="X146" s="2">
        <f t="shared" si="16"/>
        <v>6900</v>
      </c>
      <c r="Y146" s="2" cm="1">
        <f t="array" ref="Y146">_xlfn.XLOOKUP(Y$1&amp;$R146,$C$3:$C$1662&amp;$D$3:$D$1662,$E$3:$E$1662,0,0,1)</f>
        <v>4200</v>
      </c>
      <c r="Z146" s="2" cm="1">
        <f t="array" ref="Z146">_xlfn.XLOOKUP(Z$1&amp;$R146,$C$3:$C$1662&amp;$D$3:$D$1662,$E$3:$E$1662,0,0,1)</f>
        <v>19600</v>
      </c>
      <c r="AA146" s="2" cm="1">
        <f t="array" ref="AA146">_xlfn.XLOOKUP(AA$1&amp;$R146,$C$3:$C$1662&amp;$D$3:$D$1662,$E$3:$E$1662,0,0,1)</f>
        <v>900</v>
      </c>
      <c r="AB146" s="2" cm="1">
        <f t="array" ref="AB146">_xlfn.XLOOKUP(AB$1&amp;$R146,$C$3:$C$1662&amp;$D$3:$D$1662,$E$3:$E$1662,0,0,1)</f>
        <v>100</v>
      </c>
      <c r="AC146" s="2" cm="1">
        <f t="array" ref="AC146">_xlfn.XLOOKUP(AC$1&amp;$R146,$C$3:$C$1662&amp;$D$3:$D$1662,$E$3:$E$1662,0,0,1)</f>
        <v>0</v>
      </c>
    </row>
    <row r="147" spans="3:29" x14ac:dyDescent="0.4">
      <c r="C147" t="s">
        <v>804</v>
      </c>
      <c r="D147" t="s">
        <v>650</v>
      </c>
      <c r="E147">
        <v>0</v>
      </c>
      <c r="R147" t="s">
        <v>197</v>
      </c>
      <c r="S147" s="2">
        <f t="shared" si="15"/>
        <v>2094980</v>
      </c>
      <c r="T147" s="2">
        <f t="shared" si="16"/>
        <v>3777400</v>
      </c>
      <c r="U147" s="2">
        <f t="shared" si="16"/>
        <v>6419000</v>
      </c>
      <c r="V147" s="2">
        <f t="shared" si="16"/>
        <v>137900</v>
      </c>
      <c r="W147" s="2">
        <f t="shared" si="16"/>
        <v>133700</v>
      </c>
      <c r="X147" s="2">
        <f t="shared" si="16"/>
        <v>6900</v>
      </c>
      <c r="Y147" s="2" cm="1">
        <f t="array" ref="Y147">_xlfn.XLOOKUP(Y$1&amp;$R147,$C$3:$C$1662&amp;$D$3:$D$1662,$E$3:$E$1662,0,0,1)</f>
        <v>800</v>
      </c>
      <c r="Z147" s="2" cm="1">
        <f t="array" ref="Z147">_xlfn.XLOOKUP(Z$1&amp;$R147,$C$3:$C$1662&amp;$D$3:$D$1662,$E$3:$E$1662,0,0,1)</f>
        <v>15000</v>
      </c>
      <c r="AA147" s="2" cm="1">
        <f t="array" ref="AA147">_xlfn.XLOOKUP(AA$1&amp;$R147,$C$3:$C$1662&amp;$D$3:$D$1662,$E$3:$E$1662,0,0,1)</f>
        <v>1600</v>
      </c>
      <c r="AB147" s="2" cm="1">
        <f t="array" ref="AB147">_xlfn.XLOOKUP(AB$1&amp;$R147,$C$3:$C$1662&amp;$D$3:$D$1662,$E$3:$E$1662,0,0,1)</f>
        <v>0</v>
      </c>
      <c r="AC147" s="2" cm="1">
        <f t="array" ref="AC147">_xlfn.XLOOKUP(AC$1&amp;$R147,$C$3:$C$1662&amp;$D$3:$D$1662,$E$3:$E$1662,0,0,1)</f>
        <v>0</v>
      </c>
    </row>
    <row r="148" spans="3:29" x14ac:dyDescent="0.4">
      <c r="C148" t="s">
        <v>804</v>
      </c>
      <c r="D148" t="s">
        <v>651</v>
      </c>
      <c r="E148">
        <v>0</v>
      </c>
      <c r="R148" t="s">
        <v>50</v>
      </c>
      <c r="S148" s="2">
        <f t="shared" si="15"/>
        <v>2096680</v>
      </c>
      <c r="T148" s="2">
        <f t="shared" ref="T148:X163" si="17">T147+Y148</f>
        <v>3779000</v>
      </c>
      <c r="U148" s="2">
        <f t="shared" si="17"/>
        <v>6423900</v>
      </c>
      <c r="V148" s="2">
        <f t="shared" si="17"/>
        <v>139000</v>
      </c>
      <c r="W148" s="2">
        <f t="shared" si="17"/>
        <v>134600</v>
      </c>
      <c r="X148" s="2">
        <f t="shared" si="17"/>
        <v>6900</v>
      </c>
      <c r="Y148" s="2" cm="1">
        <f t="array" ref="Y148">_xlfn.XLOOKUP(Y$1&amp;$R148,$C$3:$C$1662&amp;$D$3:$D$1662,$E$3:$E$1662,0,0,1)</f>
        <v>1600</v>
      </c>
      <c r="Z148" s="2" cm="1">
        <f t="array" ref="Z148">_xlfn.XLOOKUP(Z$1&amp;$R148,$C$3:$C$1662&amp;$D$3:$D$1662,$E$3:$E$1662,0,0,1)</f>
        <v>4900</v>
      </c>
      <c r="AA148" s="2" cm="1">
        <f t="array" ref="AA148">_xlfn.XLOOKUP(AA$1&amp;$R148,$C$3:$C$1662&amp;$D$3:$D$1662,$E$3:$E$1662,0,0,1)</f>
        <v>1100</v>
      </c>
      <c r="AB148" s="2" cm="1">
        <f t="array" ref="AB148">_xlfn.XLOOKUP(AB$1&amp;$R148,$C$3:$C$1662&amp;$D$3:$D$1662,$E$3:$E$1662,0,0,1)</f>
        <v>900</v>
      </c>
      <c r="AC148" s="2" cm="1">
        <f t="array" ref="AC148">_xlfn.XLOOKUP(AC$1&amp;$R148,$C$3:$C$1662&amp;$D$3:$D$1662,$E$3:$E$1662,0,0,1)</f>
        <v>0</v>
      </c>
    </row>
    <row r="149" spans="3:29" x14ac:dyDescent="0.4">
      <c r="C149" t="s">
        <v>804</v>
      </c>
      <c r="D149" t="s">
        <v>652</v>
      </c>
      <c r="E149">
        <v>0</v>
      </c>
      <c r="R149" t="s">
        <v>7</v>
      </c>
      <c r="S149" s="2">
        <f t="shared" si="15"/>
        <v>2106920</v>
      </c>
      <c r="T149" s="2">
        <f t="shared" si="17"/>
        <v>3789100</v>
      </c>
      <c r="U149" s="2">
        <f t="shared" si="17"/>
        <v>6459600</v>
      </c>
      <c r="V149" s="2">
        <f t="shared" si="17"/>
        <v>144400</v>
      </c>
      <c r="W149" s="2">
        <f t="shared" si="17"/>
        <v>134600</v>
      </c>
      <c r="X149" s="2">
        <f t="shared" si="17"/>
        <v>6900</v>
      </c>
      <c r="Y149" s="2" cm="1">
        <f t="array" ref="Y149">_xlfn.XLOOKUP(Y$1&amp;$R149,$C$3:$C$1662&amp;$D$3:$D$1662,$E$3:$E$1662,0,0,1)</f>
        <v>10100</v>
      </c>
      <c r="Z149" s="2" cm="1">
        <f t="array" ref="Z149">_xlfn.XLOOKUP(Z$1&amp;$R149,$C$3:$C$1662&amp;$D$3:$D$1662,$E$3:$E$1662,0,0,1)</f>
        <v>35700</v>
      </c>
      <c r="AA149" s="2" cm="1">
        <f t="array" ref="AA149">_xlfn.XLOOKUP(AA$1&amp;$R149,$C$3:$C$1662&amp;$D$3:$D$1662,$E$3:$E$1662,0,0,1)</f>
        <v>5400</v>
      </c>
      <c r="AB149" s="2" cm="1">
        <f t="array" ref="AB149">_xlfn.XLOOKUP(AB$1&amp;$R149,$C$3:$C$1662&amp;$D$3:$D$1662,$E$3:$E$1662,0,0,1)</f>
        <v>0</v>
      </c>
      <c r="AC149" s="2" cm="1">
        <f t="array" ref="AC149">_xlfn.XLOOKUP(AC$1&amp;$R149,$C$3:$C$1662&amp;$D$3:$D$1662,$E$3:$E$1662,0,0,1)</f>
        <v>0</v>
      </c>
    </row>
    <row r="150" spans="3:29" x14ac:dyDescent="0.4">
      <c r="C150" t="s">
        <v>804</v>
      </c>
      <c r="D150" t="s">
        <v>653</v>
      </c>
      <c r="E150">
        <v>0</v>
      </c>
      <c r="R150" t="s">
        <v>46</v>
      </c>
      <c r="S150" s="2">
        <f t="shared" si="15"/>
        <v>2116940</v>
      </c>
      <c r="T150" s="2">
        <f t="shared" si="17"/>
        <v>3796200</v>
      </c>
      <c r="U150" s="2">
        <f t="shared" si="17"/>
        <v>6472900</v>
      </c>
      <c r="V150" s="2">
        <f t="shared" si="17"/>
        <v>174100</v>
      </c>
      <c r="W150" s="2">
        <f t="shared" si="17"/>
        <v>134600</v>
      </c>
      <c r="X150" s="2">
        <f t="shared" si="17"/>
        <v>6900</v>
      </c>
      <c r="Y150" s="2" cm="1">
        <f t="array" ref="Y150">_xlfn.XLOOKUP(Y$1&amp;$R150,$C$3:$C$1662&amp;$D$3:$D$1662,$E$3:$E$1662,0,0,1)</f>
        <v>7100</v>
      </c>
      <c r="Z150" s="2" cm="1">
        <f t="array" ref="Z150">_xlfn.XLOOKUP(Z$1&amp;$R150,$C$3:$C$1662&amp;$D$3:$D$1662,$E$3:$E$1662,0,0,1)</f>
        <v>13300</v>
      </c>
      <c r="AA150" s="2" cm="1">
        <f t="array" ref="AA150">_xlfn.XLOOKUP(AA$1&amp;$R150,$C$3:$C$1662&amp;$D$3:$D$1662,$E$3:$E$1662,0,0,1)</f>
        <v>29700</v>
      </c>
      <c r="AB150" s="2" cm="1">
        <f t="array" ref="AB150">_xlfn.XLOOKUP(AB$1&amp;$R150,$C$3:$C$1662&amp;$D$3:$D$1662,$E$3:$E$1662,0,0,1)</f>
        <v>0</v>
      </c>
      <c r="AC150" s="2" cm="1">
        <f t="array" ref="AC150">_xlfn.XLOOKUP(AC$1&amp;$R150,$C$3:$C$1662&amp;$D$3:$D$1662,$E$3:$E$1662,0,0,1)</f>
        <v>0</v>
      </c>
    </row>
    <row r="151" spans="3:29" x14ac:dyDescent="0.4">
      <c r="C151" t="s">
        <v>804</v>
      </c>
      <c r="D151" t="s">
        <v>654</v>
      </c>
      <c r="E151">
        <v>0</v>
      </c>
      <c r="R151" t="s">
        <v>74</v>
      </c>
      <c r="S151" s="2">
        <f t="shared" si="15"/>
        <v>2132040</v>
      </c>
      <c r="T151" s="2">
        <f t="shared" si="17"/>
        <v>3799800</v>
      </c>
      <c r="U151" s="2">
        <f t="shared" si="17"/>
        <v>6517100</v>
      </c>
      <c r="V151" s="2">
        <f t="shared" si="17"/>
        <v>201800</v>
      </c>
      <c r="W151" s="2">
        <f t="shared" si="17"/>
        <v>134600</v>
      </c>
      <c r="X151" s="2">
        <f t="shared" si="17"/>
        <v>6900</v>
      </c>
      <c r="Y151" s="2" cm="1">
        <f t="array" ref="Y151">_xlfn.XLOOKUP(Y$1&amp;$R151,$C$3:$C$1662&amp;$D$3:$D$1662,$E$3:$E$1662,0,0,1)</f>
        <v>3600</v>
      </c>
      <c r="Z151" s="2" cm="1">
        <f t="array" ref="Z151">_xlfn.XLOOKUP(Z$1&amp;$R151,$C$3:$C$1662&amp;$D$3:$D$1662,$E$3:$E$1662,0,0,1)</f>
        <v>44200</v>
      </c>
      <c r="AA151" s="2" cm="1">
        <f t="array" ref="AA151">_xlfn.XLOOKUP(AA$1&amp;$R151,$C$3:$C$1662&amp;$D$3:$D$1662,$E$3:$E$1662,0,0,1)</f>
        <v>27700</v>
      </c>
      <c r="AB151" s="2" cm="1">
        <f t="array" ref="AB151">_xlfn.XLOOKUP(AB$1&amp;$R151,$C$3:$C$1662&amp;$D$3:$D$1662,$E$3:$E$1662,0,0,1)</f>
        <v>0</v>
      </c>
      <c r="AC151" s="2" cm="1">
        <f t="array" ref="AC151">_xlfn.XLOOKUP(AC$1&amp;$R151,$C$3:$C$1662&amp;$D$3:$D$1662,$E$3:$E$1662,0,0,1)</f>
        <v>0</v>
      </c>
    </row>
    <row r="152" spans="3:29" x14ac:dyDescent="0.4">
      <c r="C152" t="s">
        <v>804</v>
      </c>
      <c r="D152" t="s">
        <v>655</v>
      </c>
      <c r="E152">
        <v>0</v>
      </c>
      <c r="R152" t="s">
        <v>8</v>
      </c>
      <c r="S152" s="2">
        <f t="shared" si="15"/>
        <v>2138120</v>
      </c>
      <c r="T152" s="2">
        <f t="shared" si="17"/>
        <v>3810700</v>
      </c>
      <c r="U152" s="2">
        <f t="shared" si="17"/>
        <v>6534000</v>
      </c>
      <c r="V152" s="2">
        <f t="shared" si="17"/>
        <v>204100</v>
      </c>
      <c r="W152" s="2">
        <f t="shared" si="17"/>
        <v>134900</v>
      </c>
      <c r="X152" s="2">
        <f t="shared" si="17"/>
        <v>6900</v>
      </c>
      <c r="Y152" s="2" cm="1">
        <f t="array" ref="Y152">_xlfn.XLOOKUP(Y$1&amp;$R152,$C$3:$C$1662&amp;$D$3:$D$1662,$E$3:$E$1662,0,0,1)</f>
        <v>10900</v>
      </c>
      <c r="Z152" s="2" cm="1">
        <f t="array" ref="Z152">_xlfn.XLOOKUP(Z$1&amp;$R152,$C$3:$C$1662&amp;$D$3:$D$1662,$E$3:$E$1662,0,0,1)</f>
        <v>16900</v>
      </c>
      <c r="AA152" s="2" cm="1">
        <f t="array" ref="AA152">_xlfn.XLOOKUP(AA$1&amp;$R152,$C$3:$C$1662&amp;$D$3:$D$1662,$E$3:$E$1662,0,0,1)</f>
        <v>2300</v>
      </c>
      <c r="AB152" s="2" cm="1">
        <f t="array" ref="AB152">_xlfn.XLOOKUP(AB$1&amp;$R152,$C$3:$C$1662&amp;$D$3:$D$1662,$E$3:$E$1662,0,0,1)</f>
        <v>300</v>
      </c>
      <c r="AC152" s="2" cm="1">
        <f t="array" ref="AC152">_xlfn.XLOOKUP(AC$1&amp;$R152,$C$3:$C$1662&amp;$D$3:$D$1662,$E$3:$E$1662,0,0,1)</f>
        <v>0</v>
      </c>
    </row>
    <row r="153" spans="3:29" x14ac:dyDescent="0.4">
      <c r="C153" t="s">
        <v>804</v>
      </c>
      <c r="D153" t="s">
        <v>656</v>
      </c>
      <c r="E153">
        <v>0</v>
      </c>
      <c r="R153" t="s">
        <v>9</v>
      </c>
      <c r="S153" s="2">
        <f t="shared" si="15"/>
        <v>2178140</v>
      </c>
      <c r="T153" s="2">
        <f t="shared" si="17"/>
        <v>3889000</v>
      </c>
      <c r="U153" s="2">
        <f t="shared" si="17"/>
        <v>6597500</v>
      </c>
      <c r="V153" s="2">
        <f t="shared" si="17"/>
        <v>257600</v>
      </c>
      <c r="W153" s="2">
        <f t="shared" si="17"/>
        <v>139500</v>
      </c>
      <c r="X153" s="2">
        <f t="shared" si="17"/>
        <v>7100</v>
      </c>
      <c r="Y153" s="2" cm="1">
        <f t="array" ref="Y153">_xlfn.XLOOKUP(Y$1&amp;$R153,$C$3:$C$1662&amp;$D$3:$D$1662,$E$3:$E$1662,0,0,1)</f>
        <v>78300</v>
      </c>
      <c r="Z153" s="2" cm="1">
        <f t="array" ref="Z153">_xlfn.XLOOKUP(Z$1&amp;$R153,$C$3:$C$1662&amp;$D$3:$D$1662,$E$3:$E$1662,0,0,1)</f>
        <v>63500</v>
      </c>
      <c r="AA153" s="2" cm="1">
        <f t="array" ref="AA153">_xlfn.XLOOKUP(AA$1&amp;$R153,$C$3:$C$1662&amp;$D$3:$D$1662,$E$3:$E$1662,0,0,1)</f>
        <v>53500</v>
      </c>
      <c r="AB153" s="2" cm="1">
        <f t="array" ref="AB153">_xlfn.XLOOKUP(AB$1&amp;$R153,$C$3:$C$1662&amp;$D$3:$D$1662,$E$3:$E$1662,0,0,1)</f>
        <v>4600</v>
      </c>
      <c r="AC153" s="2" cm="1">
        <f t="array" ref="AC153">_xlfn.XLOOKUP(AC$1&amp;$R153,$C$3:$C$1662&amp;$D$3:$D$1662,$E$3:$E$1662,0,0,1)</f>
        <v>200</v>
      </c>
    </row>
    <row r="154" spans="3:29" x14ac:dyDescent="0.4">
      <c r="C154" t="s">
        <v>804</v>
      </c>
      <c r="D154" t="s">
        <v>657</v>
      </c>
      <c r="E154">
        <v>200</v>
      </c>
      <c r="R154" t="s">
        <v>81</v>
      </c>
      <c r="S154" s="2">
        <f t="shared" si="15"/>
        <v>2207120</v>
      </c>
      <c r="T154" s="2">
        <f t="shared" si="17"/>
        <v>3898100</v>
      </c>
      <c r="U154" s="2">
        <f t="shared" si="17"/>
        <v>6662800</v>
      </c>
      <c r="V154" s="2">
        <f t="shared" si="17"/>
        <v>327900</v>
      </c>
      <c r="W154" s="2">
        <f t="shared" si="17"/>
        <v>139700</v>
      </c>
      <c r="X154" s="2">
        <f t="shared" si="17"/>
        <v>7100</v>
      </c>
      <c r="Y154" s="2" cm="1">
        <f t="array" ref="Y154">_xlfn.XLOOKUP(Y$1&amp;$R154,$C$3:$C$1662&amp;$D$3:$D$1662,$E$3:$E$1662,0,0,1)</f>
        <v>9100</v>
      </c>
      <c r="Z154" s="2" cm="1">
        <f t="array" ref="Z154">_xlfn.XLOOKUP(Z$1&amp;$R154,$C$3:$C$1662&amp;$D$3:$D$1662,$E$3:$E$1662,0,0,1)</f>
        <v>65300</v>
      </c>
      <c r="AA154" s="2" cm="1">
        <f t="array" ref="AA154">_xlfn.XLOOKUP(AA$1&amp;$R154,$C$3:$C$1662&amp;$D$3:$D$1662,$E$3:$E$1662,0,0,1)</f>
        <v>70300</v>
      </c>
      <c r="AB154" s="2" cm="1">
        <f t="array" ref="AB154">_xlfn.XLOOKUP(AB$1&amp;$R154,$C$3:$C$1662&amp;$D$3:$D$1662,$E$3:$E$1662,0,0,1)</f>
        <v>200</v>
      </c>
      <c r="AC154" s="2" cm="1">
        <f t="array" ref="AC154">_xlfn.XLOOKUP(AC$1&amp;$R154,$C$3:$C$1662&amp;$D$3:$D$1662,$E$3:$E$1662,0,0,1)</f>
        <v>0</v>
      </c>
    </row>
    <row r="155" spans="3:29" x14ac:dyDescent="0.4">
      <c r="C155" t="s">
        <v>804</v>
      </c>
      <c r="D155" t="s">
        <v>658</v>
      </c>
      <c r="E155">
        <v>0</v>
      </c>
      <c r="R155" t="s">
        <v>30</v>
      </c>
      <c r="S155" s="2">
        <f t="shared" si="15"/>
        <v>2260440</v>
      </c>
      <c r="T155" s="2">
        <f t="shared" si="17"/>
        <v>3999100</v>
      </c>
      <c r="U155" s="2">
        <f t="shared" si="17"/>
        <v>6751100</v>
      </c>
      <c r="V155" s="2">
        <f t="shared" si="17"/>
        <v>403600</v>
      </c>
      <c r="W155" s="2">
        <f t="shared" si="17"/>
        <v>141300</v>
      </c>
      <c r="X155" s="2">
        <f t="shared" si="17"/>
        <v>7100</v>
      </c>
      <c r="Y155" s="2" cm="1">
        <f t="array" ref="Y155">_xlfn.XLOOKUP(Y$1&amp;$R155,$C$3:$C$1662&amp;$D$3:$D$1662,$E$3:$E$1662,0,0,1)</f>
        <v>101000</v>
      </c>
      <c r="Z155" s="2" cm="1">
        <f t="array" ref="Z155">_xlfn.XLOOKUP(Z$1&amp;$R155,$C$3:$C$1662&amp;$D$3:$D$1662,$E$3:$E$1662,0,0,1)</f>
        <v>88300</v>
      </c>
      <c r="AA155" s="2" cm="1">
        <f t="array" ref="AA155">_xlfn.XLOOKUP(AA$1&amp;$R155,$C$3:$C$1662&amp;$D$3:$D$1662,$E$3:$E$1662,0,0,1)</f>
        <v>75700</v>
      </c>
      <c r="AB155" s="2" cm="1">
        <f t="array" ref="AB155">_xlfn.XLOOKUP(AB$1&amp;$R155,$C$3:$C$1662&amp;$D$3:$D$1662,$E$3:$E$1662,0,0,1)</f>
        <v>1600</v>
      </c>
      <c r="AC155" s="2" cm="1">
        <f t="array" ref="AC155">_xlfn.XLOOKUP(AC$1&amp;$R155,$C$3:$C$1662&amp;$D$3:$D$1662,$E$3:$E$1662,0,0,1)</f>
        <v>0</v>
      </c>
    </row>
    <row r="156" spans="3:29" x14ac:dyDescent="0.4">
      <c r="C156" t="s">
        <v>804</v>
      </c>
      <c r="D156" t="s">
        <v>659</v>
      </c>
      <c r="E156">
        <v>0</v>
      </c>
      <c r="R156" t="s">
        <v>157</v>
      </c>
      <c r="S156" s="2">
        <f t="shared" si="15"/>
        <v>2271000</v>
      </c>
      <c r="T156" s="2">
        <f t="shared" si="17"/>
        <v>4009300</v>
      </c>
      <c r="U156" s="2">
        <f t="shared" si="17"/>
        <v>6773000</v>
      </c>
      <c r="V156" s="2">
        <f t="shared" si="17"/>
        <v>424200</v>
      </c>
      <c r="W156" s="2">
        <f t="shared" si="17"/>
        <v>141400</v>
      </c>
      <c r="X156" s="2">
        <f t="shared" si="17"/>
        <v>7100</v>
      </c>
      <c r="Y156" s="2" cm="1">
        <f t="array" ref="Y156">_xlfn.XLOOKUP(Y$1&amp;$R156,$C$3:$C$1662&amp;$D$3:$D$1662,$E$3:$E$1662,0,0,1)</f>
        <v>10200</v>
      </c>
      <c r="Z156" s="2" cm="1">
        <f t="array" ref="Z156">_xlfn.XLOOKUP(Z$1&amp;$R156,$C$3:$C$1662&amp;$D$3:$D$1662,$E$3:$E$1662,0,0,1)</f>
        <v>21900</v>
      </c>
      <c r="AA156" s="2" cm="1">
        <f t="array" ref="AA156">_xlfn.XLOOKUP(AA$1&amp;$R156,$C$3:$C$1662&amp;$D$3:$D$1662,$E$3:$E$1662,0,0,1)</f>
        <v>20600</v>
      </c>
      <c r="AB156" s="2" cm="1">
        <f t="array" ref="AB156">_xlfn.XLOOKUP(AB$1&amp;$R156,$C$3:$C$1662&amp;$D$3:$D$1662,$E$3:$E$1662,0,0,1)</f>
        <v>100</v>
      </c>
      <c r="AC156" s="2" cm="1">
        <f t="array" ref="AC156">_xlfn.XLOOKUP(AC$1&amp;$R156,$C$3:$C$1662&amp;$D$3:$D$1662,$E$3:$E$1662,0,0,1)</f>
        <v>0</v>
      </c>
    </row>
    <row r="157" spans="3:29" x14ac:dyDescent="0.4">
      <c r="C157" t="s">
        <v>804</v>
      </c>
      <c r="D157" t="s">
        <v>660</v>
      </c>
      <c r="E157">
        <v>0</v>
      </c>
      <c r="R157" t="s">
        <v>57</v>
      </c>
      <c r="S157" s="2">
        <f t="shared" si="15"/>
        <v>2286700</v>
      </c>
      <c r="T157" s="2">
        <f t="shared" si="17"/>
        <v>4055300</v>
      </c>
      <c r="U157" s="2">
        <f t="shared" si="17"/>
        <v>6790500</v>
      </c>
      <c r="V157" s="2">
        <f t="shared" si="17"/>
        <v>439000</v>
      </c>
      <c r="W157" s="2">
        <f t="shared" si="17"/>
        <v>141600</v>
      </c>
      <c r="X157" s="2">
        <f t="shared" si="17"/>
        <v>7100</v>
      </c>
      <c r="Y157" s="2" cm="1">
        <f t="array" ref="Y157">_xlfn.XLOOKUP(Y$1&amp;$R157,$C$3:$C$1662&amp;$D$3:$D$1662,$E$3:$E$1662,0,0,1)</f>
        <v>46000</v>
      </c>
      <c r="Z157" s="2" cm="1">
        <f t="array" ref="Z157">_xlfn.XLOOKUP(Z$1&amp;$R157,$C$3:$C$1662&amp;$D$3:$D$1662,$E$3:$E$1662,0,0,1)</f>
        <v>17500</v>
      </c>
      <c r="AA157" s="2" cm="1">
        <f t="array" ref="AA157">_xlfn.XLOOKUP(AA$1&amp;$R157,$C$3:$C$1662&amp;$D$3:$D$1662,$E$3:$E$1662,0,0,1)</f>
        <v>14800</v>
      </c>
      <c r="AB157" s="2" cm="1">
        <f t="array" ref="AB157">_xlfn.XLOOKUP(AB$1&amp;$R157,$C$3:$C$1662&amp;$D$3:$D$1662,$E$3:$E$1662,0,0,1)</f>
        <v>200</v>
      </c>
      <c r="AC157" s="2" cm="1">
        <f t="array" ref="AC157">_xlfn.XLOOKUP(AC$1&amp;$R157,$C$3:$C$1662&amp;$D$3:$D$1662,$E$3:$E$1662,0,0,1)</f>
        <v>0</v>
      </c>
    </row>
    <row r="158" spans="3:29" x14ac:dyDescent="0.4">
      <c r="C158" t="s">
        <v>804</v>
      </c>
      <c r="D158" t="s">
        <v>661</v>
      </c>
      <c r="E158">
        <v>0</v>
      </c>
      <c r="R158" t="s">
        <v>148</v>
      </c>
      <c r="S158" s="2">
        <f t="shared" si="15"/>
        <v>2309200</v>
      </c>
      <c r="T158" s="2">
        <f t="shared" si="17"/>
        <v>4079700</v>
      </c>
      <c r="U158" s="2">
        <f t="shared" si="17"/>
        <v>6837500</v>
      </c>
      <c r="V158" s="2">
        <f t="shared" si="17"/>
        <v>479900</v>
      </c>
      <c r="W158" s="2">
        <f t="shared" si="17"/>
        <v>141800</v>
      </c>
      <c r="X158" s="2">
        <f t="shared" si="17"/>
        <v>7100</v>
      </c>
      <c r="Y158" s="2" cm="1">
        <f t="array" ref="Y158">_xlfn.XLOOKUP(Y$1&amp;$R158,$C$3:$C$1662&amp;$D$3:$D$1662,$E$3:$E$1662,0,0,1)</f>
        <v>24400</v>
      </c>
      <c r="Z158" s="2" cm="1">
        <f t="array" ref="Z158">_xlfn.XLOOKUP(Z$1&amp;$R158,$C$3:$C$1662&amp;$D$3:$D$1662,$E$3:$E$1662,0,0,1)</f>
        <v>47000</v>
      </c>
      <c r="AA158" s="2" cm="1">
        <f t="array" ref="AA158">_xlfn.XLOOKUP(AA$1&amp;$R158,$C$3:$C$1662&amp;$D$3:$D$1662,$E$3:$E$1662,0,0,1)</f>
        <v>40900</v>
      </c>
      <c r="AB158" s="2" cm="1">
        <f t="array" ref="AB158">_xlfn.XLOOKUP(AB$1&amp;$R158,$C$3:$C$1662&amp;$D$3:$D$1662,$E$3:$E$1662,0,0,1)</f>
        <v>200</v>
      </c>
      <c r="AC158" s="2" cm="1">
        <f t="array" ref="AC158">_xlfn.XLOOKUP(AC$1&amp;$R158,$C$3:$C$1662&amp;$D$3:$D$1662,$E$3:$E$1662,0,0,1)</f>
        <v>0</v>
      </c>
    </row>
    <row r="159" spans="3:29" x14ac:dyDescent="0.4">
      <c r="C159" t="s">
        <v>804</v>
      </c>
      <c r="D159" t="s">
        <v>662</v>
      </c>
      <c r="E159">
        <v>0</v>
      </c>
      <c r="R159" t="s">
        <v>118</v>
      </c>
      <c r="S159" s="2">
        <f t="shared" si="15"/>
        <v>2335480</v>
      </c>
      <c r="T159" s="2">
        <f t="shared" si="17"/>
        <v>4091100</v>
      </c>
      <c r="U159" s="2">
        <f t="shared" si="17"/>
        <v>6937500</v>
      </c>
      <c r="V159" s="2">
        <f t="shared" si="17"/>
        <v>499200</v>
      </c>
      <c r="W159" s="2">
        <f t="shared" si="17"/>
        <v>142500</v>
      </c>
      <c r="X159" s="2">
        <f t="shared" si="17"/>
        <v>7100</v>
      </c>
      <c r="Y159" s="2" cm="1">
        <f t="array" ref="Y159">_xlfn.XLOOKUP(Y$1&amp;$R159,$C$3:$C$1662&amp;$D$3:$D$1662,$E$3:$E$1662,0,0,1)</f>
        <v>11400</v>
      </c>
      <c r="Z159" s="2" cm="1">
        <f t="array" ref="Z159">_xlfn.XLOOKUP(Z$1&amp;$R159,$C$3:$C$1662&amp;$D$3:$D$1662,$E$3:$E$1662,0,0,1)</f>
        <v>100000</v>
      </c>
      <c r="AA159" s="2" cm="1">
        <f t="array" ref="AA159">_xlfn.XLOOKUP(AA$1&amp;$R159,$C$3:$C$1662&amp;$D$3:$D$1662,$E$3:$E$1662,0,0,1)</f>
        <v>19300</v>
      </c>
      <c r="AB159" s="2" cm="1">
        <f t="array" ref="AB159">_xlfn.XLOOKUP(AB$1&amp;$R159,$C$3:$C$1662&amp;$D$3:$D$1662,$E$3:$E$1662,0,0,1)</f>
        <v>700</v>
      </c>
      <c r="AC159" s="2" cm="1">
        <f t="array" ref="AC159">_xlfn.XLOOKUP(AC$1&amp;$R159,$C$3:$C$1662&amp;$D$3:$D$1662,$E$3:$E$1662,0,0,1)</f>
        <v>0</v>
      </c>
    </row>
    <row r="160" spans="3:29" x14ac:dyDescent="0.4">
      <c r="C160" t="s">
        <v>804</v>
      </c>
      <c r="D160" t="s">
        <v>663</v>
      </c>
      <c r="E160">
        <v>0</v>
      </c>
      <c r="R160" t="s">
        <v>131</v>
      </c>
      <c r="S160" s="2">
        <f t="shared" si="15"/>
        <v>2354420</v>
      </c>
      <c r="T160" s="2">
        <f t="shared" si="17"/>
        <v>4096800</v>
      </c>
      <c r="U160" s="2">
        <f t="shared" si="17"/>
        <v>7004900</v>
      </c>
      <c r="V160" s="2">
        <f t="shared" si="17"/>
        <v>520800</v>
      </c>
      <c r="W160" s="2">
        <f t="shared" si="17"/>
        <v>142500</v>
      </c>
      <c r="X160" s="2">
        <f t="shared" si="17"/>
        <v>7100</v>
      </c>
      <c r="Y160" s="2" cm="1">
        <f t="array" ref="Y160">_xlfn.XLOOKUP(Y$1&amp;$R160,$C$3:$C$1662&amp;$D$3:$D$1662,$E$3:$E$1662,0,0,1)</f>
        <v>5700</v>
      </c>
      <c r="Z160" s="2" cm="1">
        <f t="array" ref="Z160">_xlfn.XLOOKUP(Z$1&amp;$R160,$C$3:$C$1662&amp;$D$3:$D$1662,$E$3:$E$1662,0,0,1)</f>
        <v>67400</v>
      </c>
      <c r="AA160" s="2" cm="1">
        <f t="array" ref="AA160">_xlfn.XLOOKUP(AA$1&amp;$R160,$C$3:$C$1662&amp;$D$3:$D$1662,$E$3:$E$1662,0,0,1)</f>
        <v>21600</v>
      </c>
      <c r="AB160" s="2" cm="1">
        <f t="array" ref="AB160">_xlfn.XLOOKUP(AB$1&amp;$R160,$C$3:$C$1662&amp;$D$3:$D$1662,$E$3:$E$1662,0,0,1)</f>
        <v>0</v>
      </c>
      <c r="AC160" s="2" cm="1">
        <f t="array" ref="AC160">_xlfn.XLOOKUP(AC$1&amp;$R160,$C$3:$C$1662&amp;$D$3:$D$1662,$E$3:$E$1662,0,0,1)</f>
        <v>0</v>
      </c>
    </row>
    <row r="161" spans="3:29" x14ac:dyDescent="0.4">
      <c r="C161" t="s">
        <v>804</v>
      </c>
      <c r="D161" t="s">
        <v>664</v>
      </c>
      <c r="E161">
        <v>0</v>
      </c>
      <c r="R161" t="s">
        <v>141</v>
      </c>
      <c r="S161" s="2">
        <f t="shared" si="15"/>
        <v>2368760</v>
      </c>
      <c r="T161" s="2">
        <f t="shared" si="17"/>
        <v>4107000</v>
      </c>
      <c r="U161" s="2">
        <f t="shared" si="17"/>
        <v>7049600</v>
      </c>
      <c r="V161" s="2">
        <f t="shared" si="17"/>
        <v>537200</v>
      </c>
      <c r="W161" s="2">
        <f t="shared" si="17"/>
        <v>142900</v>
      </c>
      <c r="X161" s="2">
        <f t="shared" si="17"/>
        <v>7100</v>
      </c>
      <c r="Y161" s="2" cm="1">
        <f t="array" ref="Y161">_xlfn.XLOOKUP(Y$1&amp;$R161,$C$3:$C$1662&amp;$D$3:$D$1662,$E$3:$E$1662,0,0,1)</f>
        <v>10200</v>
      </c>
      <c r="Z161" s="2" cm="1">
        <f t="array" ref="Z161">_xlfn.XLOOKUP(Z$1&amp;$R161,$C$3:$C$1662&amp;$D$3:$D$1662,$E$3:$E$1662,0,0,1)</f>
        <v>44700</v>
      </c>
      <c r="AA161" s="2" cm="1">
        <f t="array" ref="AA161">_xlfn.XLOOKUP(AA$1&amp;$R161,$C$3:$C$1662&amp;$D$3:$D$1662,$E$3:$E$1662,0,0,1)</f>
        <v>16400</v>
      </c>
      <c r="AB161" s="2" cm="1">
        <f t="array" ref="AB161">_xlfn.XLOOKUP(AB$1&amp;$R161,$C$3:$C$1662&amp;$D$3:$D$1662,$E$3:$E$1662,0,0,1)</f>
        <v>400</v>
      </c>
      <c r="AC161" s="2" cm="1">
        <f t="array" ref="AC161">_xlfn.XLOOKUP(AC$1&amp;$R161,$C$3:$C$1662&amp;$D$3:$D$1662,$E$3:$E$1662,0,0,1)</f>
        <v>0</v>
      </c>
    </row>
    <row r="162" spans="3:29" x14ac:dyDescent="0.4">
      <c r="C162" t="s">
        <v>804</v>
      </c>
      <c r="D162" t="s">
        <v>665</v>
      </c>
      <c r="E162">
        <v>0</v>
      </c>
      <c r="R162" t="s">
        <v>122</v>
      </c>
      <c r="S162" s="2">
        <f t="shared" si="15"/>
        <v>2380900</v>
      </c>
      <c r="T162" s="2">
        <f t="shared" si="17"/>
        <v>4119000</v>
      </c>
      <c r="U162" s="2">
        <f t="shared" si="17"/>
        <v>7087100</v>
      </c>
      <c r="V162" s="2">
        <f t="shared" si="17"/>
        <v>548400</v>
      </c>
      <c r="W162" s="2">
        <f t="shared" si="17"/>
        <v>142900</v>
      </c>
      <c r="X162" s="2">
        <f t="shared" si="17"/>
        <v>7100</v>
      </c>
      <c r="Y162" s="2" cm="1">
        <f t="array" ref="Y162">_xlfn.XLOOKUP(Y$1&amp;$R162,$C$3:$C$1662&amp;$D$3:$D$1662,$E$3:$E$1662,0,0,1)</f>
        <v>12000</v>
      </c>
      <c r="Z162" s="2" cm="1">
        <f t="array" ref="Z162">_xlfn.XLOOKUP(Z$1&amp;$R162,$C$3:$C$1662&amp;$D$3:$D$1662,$E$3:$E$1662,0,0,1)</f>
        <v>37500</v>
      </c>
      <c r="AA162" s="2" cm="1">
        <f t="array" ref="AA162">_xlfn.XLOOKUP(AA$1&amp;$R162,$C$3:$C$1662&amp;$D$3:$D$1662,$E$3:$E$1662,0,0,1)</f>
        <v>11200</v>
      </c>
      <c r="AB162" s="2" cm="1">
        <f t="array" ref="AB162">_xlfn.XLOOKUP(AB$1&amp;$R162,$C$3:$C$1662&amp;$D$3:$D$1662,$E$3:$E$1662,0,0,1)</f>
        <v>0</v>
      </c>
      <c r="AC162" s="2" cm="1">
        <f t="array" ref="AC162">_xlfn.XLOOKUP(AC$1&amp;$R162,$C$3:$C$1662&amp;$D$3:$D$1662,$E$3:$E$1662,0,0,1)</f>
        <v>0</v>
      </c>
    </row>
    <row r="163" spans="3:29" x14ac:dyDescent="0.4">
      <c r="C163" t="s">
        <v>804</v>
      </c>
      <c r="D163" t="s">
        <v>666</v>
      </c>
      <c r="E163">
        <v>0</v>
      </c>
      <c r="R163" t="s">
        <v>25</v>
      </c>
      <c r="S163" s="2">
        <f t="shared" si="15"/>
        <v>2392860</v>
      </c>
      <c r="T163" s="2">
        <f t="shared" si="17"/>
        <v>4122500</v>
      </c>
      <c r="U163" s="2">
        <f t="shared" si="17"/>
        <v>7127800</v>
      </c>
      <c r="V163" s="2">
        <f t="shared" si="17"/>
        <v>558800</v>
      </c>
      <c r="W163" s="2">
        <f t="shared" si="17"/>
        <v>148100</v>
      </c>
      <c r="X163" s="2">
        <f t="shared" si="17"/>
        <v>7100</v>
      </c>
      <c r="Y163" s="2" cm="1">
        <f t="array" ref="Y163">_xlfn.XLOOKUP(Y$1&amp;$R163,$C$3:$C$1662&amp;$D$3:$D$1662,$E$3:$E$1662,0,0,1)</f>
        <v>3500</v>
      </c>
      <c r="Z163" s="2" cm="1">
        <f t="array" ref="Z163">_xlfn.XLOOKUP(Z$1&amp;$R163,$C$3:$C$1662&amp;$D$3:$D$1662,$E$3:$E$1662,0,0,1)</f>
        <v>40700</v>
      </c>
      <c r="AA163" s="2" cm="1">
        <f t="array" ref="AA163">_xlfn.XLOOKUP(AA$1&amp;$R163,$C$3:$C$1662&amp;$D$3:$D$1662,$E$3:$E$1662,0,0,1)</f>
        <v>10400</v>
      </c>
      <c r="AB163" s="2" cm="1">
        <f t="array" ref="AB163">_xlfn.XLOOKUP(AB$1&amp;$R163,$C$3:$C$1662&amp;$D$3:$D$1662,$E$3:$E$1662,0,0,1)</f>
        <v>5200</v>
      </c>
      <c r="AC163" s="2" cm="1">
        <f t="array" ref="AC163">_xlfn.XLOOKUP(AC$1&amp;$R163,$C$3:$C$1662&amp;$D$3:$D$1662,$E$3:$E$1662,0,0,1)</f>
        <v>0</v>
      </c>
    </row>
    <row r="164" spans="3:29" x14ac:dyDescent="0.4">
      <c r="C164" t="s">
        <v>804</v>
      </c>
      <c r="D164" t="s">
        <v>667</v>
      </c>
      <c r="E164">
        <v>0</v>
      </c>
      <c r="R164" t="s">
        <v>63</v>
      </c>
      <c r="S164" s="2">
        <f t="shared" si="15"/>
        <v>2406240</v>
      </c>
      <c r="T164" s="2">
        <f t="shared" ref="T164:X179" si="18">T163+Y164</f>
        <v>4127300</v>
      </c>
      <c r="U164" s="2">
        <f t="shared" si="18"/>
        <v>7172700</v>
      </c>
      <c r="V164" s="2">
        <f t="shared" si="18"/>
        <v>573500</v>
      </c>
      <c r="W164" s="2">
        <f t="shared" si="18"/>
        <v>150600</v>
      </c>
      <c r="X164" s="2">
        <f t="shared" si="18"/>
        <v>7100</v>
      </c>
      <c r="Y164" s="2" cm="1">
        <f t="array" ref="Y164">_xlfn.XLOOKUP(Y$1&amp;$R164,$C$3:$C$1662&amp;$D$3:$D$1662,$E$3:$E$1662,0,0,1)</f>
        <v>4800</v>
      </c>
      <c r="Z164" s="2" cm="1">
        <f t="array" ref="Z164">_xlfn.XLOOKUP(Z$1&amp;$R164,$C$3:$C$1662&amp;$D$3:$D$1662,$E$3:$E$1662,0,0,1)</f>
        <v>44900</v>
      </c>
      <c r="AA164" s="2" cm="1">
        <f t="array" ref="AA164">_xlfn.XLOOKUP(AA$1&amp;$R164,$C$3:$C$1662&amp;$D$3:$D$1662,$E$3:$E$1662,0,0,1)</f>
        <v>14700</v>
      </c>
      <c r="AB164" s="2" cm="1">
        <f t="array" ref="AB164">_xlfn.XLOOKUP(AB$1&amp;$R164,$C$3:$C$1662&amp;$D$3:$D$1662,$E$3:$E$1662,0,0,1)</f>
        <v>2500</v>
      </c>
      <c r="AC164" s="2" cm="1">
        <f t="array" ref="AC164">_xlfn.XLOOKUP(AC$1&amp;$R164,$C$3:$C$1662&amp;$D$3:$D$1662,$E$3:$E$1662,0,0,1)</f>
        <v>0</v>
      </c>
    </row>
    <row r="165" spans="3:29" x14ac:dyDescent="0.4">
      <c r="C165" t="s">
        <v>804</v>
      </c>
      <c r="D165" t="s">
        <v>668</v>
      </c>
      <c r="E165">
        <v>0</v>
      </c>
      <c r="R165" t="s">
        <v>107</v>
      </c>
      <c r="S165" s="2">
        <f t="shared" si="15"/>
        <v>2430360</v>
      </c>
      <c r="T165" s="2">
        <f t="shared" si="18"/>
        <v>4164100</v>
      </c>
      <c r="U165" s="2">
        <f t="shared" si="18"/>
        <v>7223600</v>
      </c>
      <c r="V165" s="2">
        <f t="shared" si="18"/>
        <v>606400</v>
      </c>
      <c r="W165" s="2">
        <f t="shared" si="18"/>
        <v>150600</v>
      </c>
      <c r="X165" s="2">
        <f t="shared" si="18"/>
        <v>7100</v>
      </c>
      <c r="Y165" s="2" cm="1">
        <f t="array" ref="Y165">_xlfn.XLOOKUP(Y$1&amp;$R165,$C$3:$C$1662&amp;$D$3:$D$1662,$E$3:$E$1662,0,0,1)</f>
        <v>36800</v>
      </c>
      <c r="Z165" s="2" cm="1">
        <f t="array" ref="Z165">_xlfn.XLOOKUP(Z$1&amp;$R165,$C$3:$C$1662&amp;$D$3:$D$1662,$E$3:$E$1662,0,0,1)</f>
        <v>50900</v>
      </c>
      <c r="AA165" s="2" cm="1">
        <f t="array" ref="AA165">_xlfn.XLOOKUP(AA$1&amp;$R165,$C$3:$C$1662&amp;$D$3:$D$1662,$E$3:$E$1662,0,0,1)</f>
        <v>32900</v>
      </c>
      <c r="AB165" s="2" cm="1">
        <f t="array" ref="AB165">_xlfn.XLOOKUP(AB$1&amp;$R165,$C$3:$C$1662&amp;$D$3:$D$1662,$E$3:$E$1662,0,0,1)</f>
        <v>0</v>
      </c>
      <c r="AC165" s="2" cm="1">
        <f t="array" ref="AC165">_xlfn.XLOOKUP(AC$1&amp;$R165,$C$3:$C$1662&amp;$D$3:$D$1662,$E$3:$E$1662,0,0,1)</f>
        <v>0</v>
      </c>
    </row>
    <row r="166" spans="3:29" x14ac:dyDescent="0.4">
      <c r="C166" t="s">
        <v>804</v>
      </c>
      <c r="D166" t="s">
        <v>669</v>
      </c>
      <c r="E166">
        <v>0</v>
      </c>
      <c r="R166" t="s">
        <v>234</v>
      </c>
      <c r="S166" s="2">
        <f t="shared" si="15"/>
        <v>2443960</v>
      </c>
      <c r="T166" s="2">
        <f t="shared" si="18"/>
        <v>4186700</v>
      </c>
      <c r="U166" s="2">
        <f t="shared" si="18"/>
        <v>7244600</v>
      </c>
      <c r="V166" s="2">
        <f t="shared" si="18"/>
        <v>630700</v>
      </c>
      <c r="W166" s="2">
        <f t="shared" si="18"/>
        <v>150700</v>
      </c>
      <c r="X166" s="2">
        <f t="shared" si="18"/>
        <v>7100</v>
      </c>
      <c r="Y166" s="2" cm="1">
        <f t="array" ref="Y166">_xlfn.XLOOKUP(Y$1&amp;$R166,$C$3:$C$1662&amp;$D$3:$D$1662,$E$3:$E$1662,0,0,1)</f>
        <v>22600</v>
      </c>
      <c r="Z166" s="2" cm="1">
        <f t="array" ref="Z166">_xlfn.XLOOKUP(Z$1&amp;$R166,$C$3:$C$1662&amp;$D$3:$D$1662,$E$3:$E$1662,0,0,1)</f>
        <v>21000</v>
      </c>
      <c r="AA166" s="2" cm="1">
        <f t="array" ref="AA166">_xlfn.XLOOKUP(AA$1&amp;$R166,$C$3:$C$1662&amp;$D$3:$D$1662,$E$3:$E$1662,0,0,1)</f>
        <v>24300</v>
      </c>
      <c r="AB166" s="2" cm="1">
        <f t="array" ref="AB166">_xlfn.XLOOKUP(AB$1&amp;$R166,$C$3:$C$1662&amp;$D$3:$D$1662,$E$3:$E$1662,0,0,1)</f>
        <v>100</v>
      </c>
      <c r="AC166" s="2" cm="1">
        <f t="array" ref="AC166">_xlfn.XLOOKUP(AC$1&amp;$R166,$C$3:$C$1662&amp;$D$3:$D$1662,$E$3:$E$1662,0,0,1)</f>
        <v>0</v>
      </c>
    </row>
    <row r="167" spans="3:29" x14ac:dyDescent="0.4">
      <c r="C167" t="s">
        <v>804</v>
      </c>
      <c r="D167" t="s">
        <v>670</v>
      </c>
      <c r="E167">
        <v>0</v>
      </c>
      <c r="R167" t="s">
        <v>175</v>
      </c>
      <c r="S167" s="2">
        <f t="shared" si="15"/>
        <v>2458920</v>
      </c>
      <c r="T167" s="2">
        <f t="shared" si="18"/>
        <v>4190400</v>
      </c>
      <c r="U167" s="2">
        <f t="shared" si="18"/>
        <v>7262500</v>
      </c>
      <c r="V167" s="2">
        <f t="shared" si="18"/>
        <v>682800</v>
      </c>
      <c r="W167" s="2">
        <f t="shared" si="18"/>
        <v>151800</v>
      </c>
      <c r="X167" s="2">
        <f t="shared" si="18"/>
        <v>7100</v>
      </c>
      <c r="Y167" s="2" cm="1">
        <f t="array" ref="Y167">_xlfn.XLOOKUP(Y$1&amp;$R167,$C$3:$C$1662&amp;$D$3:$D$1662,$E$3:$E$1662,0,0,1)</f>
        <v>3700</v>
      </c>
      <c r="Z167" s="2" cm="1">
        <f t="array" ref="Z167">_xlfn.XLOOKUP(Z$1&amp;$R167,$C$3:$C$1662&amp;$D$3:$D$1662,$E$3:$E$1662,0,0,1)</f>
        <v>17900</v>
      </c>
      <c r="AA167" s="2" cm="1">
        <f t="array" ref="AA167">_xlfn.XLOOKUP(AA$1&amp;$R167,$C$3:$C$1662&amp;$D$3:$D$1662,$E$3:$E$1662,0,0,1)</f>
        <v>52100</v>
      </c>
      <c r="AB167" s="2" cm="1">
        <f t="array" ref="AB167">_xlfn.XLOOKUP(AB$1&amp;$R167,$C$3:$C$1662&amp;$D$3:$D$1662,$E$3:$E$1662,0,0,1)</f>
        <v>1100</v>
      </c>
      <c r="AC167" s="2" cm="1">
        <f t="array" ref="AC167">_xlfn.XLOOKUP(AC$1&amp;$R167,$C$3:$C$1662&amp;$D$3:$D$1662,$E$3:$E$1662,0,0,1)</f>
        <v>0</v>
      </c>
    </row>
    <row r="168" spans="3:29" x14ac:dyDescent="0.4">
      <c r="C168" t="s">
        <v>804</v>
      </c>
      <c r="D168" t="s">
        <v>671</v>
      </c>
      <c r="E168">
        <v>0</v>
      </c>
      <c r="R168" t="s">
        <v>89</v>
      </c>
      <c r="S168" s="2">
        <f t="shared" si="15"/>
        <v>2484440</v>
      </c>
      <c r="T168" s="2">
        <f t="shared" si="18"/>
        <v>4194400</v>
      </c>
      <c r="U168" s="2">
        <f t="shared" si="18"/>
        <v>7313400</v>
      </c>
      <c r="V168" s="2">
        <f t="shared" si="18"/>
        <v>749600</v>
      </c>
      <c r="W168" s="2">
        <f t="shared" si="18"/>
        <v>157700</v>
      </c>
      <c r="X168" s="2">
        <f t="shared" si="18"/>
        <v>7100</v>
      </c>
      <c r="Y168" s="2" cm="1">
        <f t="array" ref="Y168">_xlfn.XLOOKUP(Y$1&amp;$R168,$C$3:$C$1662&amp;$D$3:$D$1662,$E$3:$E$1662,0,0,1)</f>
        <v>4000</v>
      </c>
      <c r="Z168" s="2" cm="1">
        <f t="array" ref="Z168">_xlfn.XLOOKUP(Z$1&amp;$R168,$C$3:$C$1662&amp;$D$3:$D$1662,$E$3:$E$1662,0,0,1)</f>
        <v>50900</v>
      </c>
      <c r="AA168" s="2" cm="1">
        <f t="array" ref="AA168">_xlfn.XLOOKUP(AA$1&amp;$R168,$C$3:$C$1662&amp;$D$3:$D$1662,$E$3:$E$1662,0,0,1)</f>
        <v>66800</v>
      </c>
      <c r="AB168" s="2" cm="1">
        <f t="array" ref="AB168">_xlfn.XLOOKUP(AB$1&amp;$R168,$C$3:$C$1662&amp;$D$3:$D$1662,$E$3:$E$1662,0,0,1)</f>
        <v>5900</v>
      </c>
      <c r="AC168" s="2" cm="1">
        <f t="array" ref="AC168">_xlfn.XLOOKUP(AC$1&amp;$R168,$C$3:$C$1662&amp;$D$3:$D$1662,$E$3:$E$1662,0,0,1)</f>
        <v>0</v>
      </c>
    </row>
    <row r="169" spans="3:29" x14ac:dyDescent="0.4">
      <c r="C169" t="s">
        <v>804</v>
      </c>
      <c r="D169" t="s">
        <v>672</v>
      </c>
      <c r="E169">
        <v>0</v>
      </c>
      <c r="R169" t="s">
        <v>257</v>
      </c>
      <c r="S169" s="2">
        <f t="shared" si="15"/>
        <v>2506920</v>
      </c>
      <c r="T169" s="2">
        <f t="shared" si="18"/>
        <v>4217100</v>
      </c>
      <c r="U169" s="2">
        <f t="shared" si="18"/>
        <v>7347500</v>
      </c>
      <c r="V169" s="2">
        <f t="shared" si="18"/>
        <v>804900</v>
      </c>
      <c r="W169" s="2">
        <f t="shared" si="18"/>
        <v>158000</v>
      </c>
      <c r="X169" s="2">
        <f t="shared" si="18"/>
        <v>7100</v>
      </c>
      <c r="Y169" s="2" cm="1">
        <f t="array" ref="Y169">_xlfn.XLOOKUP(Y$1&amp;$R169,$C$3:$C$1662&amp;$D$3:$D$1662,$E$3:$E$1662,0,0,1)</f>
        <v>22700</v>
      </c>
      <c r="Z169" s="2" cm="1">
        <f t="array" ref="Z169">_xlfn.XLOOKUP(Z$1&amp;$R169,$C$3:$C$1662&amp;$D$3:$D$1662,$E$3:$E$1662,0,0,1)</f>
        <v>34100</v>
      </c>
      <c r="AA169" s="2" cm="1">
        <f t="array" ref="AA169">_xlfn.XLOOKUP(AA$1&amp;$R169,$C$3:$C$1662&amp;$D$3:$D$1662,$E$3:$E$1662,0,0,1)</f>
        <v>55300</v>
      </c>
      <c r="AB169" s="2" cm="1">
        <f t="array" ref="AB169">_xlfn.XLOOKUP(AB$1&amp;$R169,$C$3:$C$1662&amp;$D$3:$D$1662,$E$3:$E$1662,0,0,1)</f>
        <v>300</v>
      </c>
      <c r="AC169" s="2" cm="1">
        <f t="array" ref="AC169">_xlfn.XLOOKUP(AC$1&amp;$R169,$C$3:$C$1662&amp;$D$3:$D$1662,$E$3:$E$1662,0,0,1)</f>
        <v>0</v>
      </c>
    </row>
    <row r="170" spans="3:29" x14ac:dyDescent="0.4">
      <c r="C170" t="s">
        <v>804</v>
      </c>
      <c r="D170" t="s">
        <v>673</v>
      </c>
      <c r="E170">
        <v>0</v>
      </c>
      <c r="R170" t="s">
        <v>47</v>
      </c>
      <c r="S170" s="2">
        <f t="shared" si="15"/>
        <v>2524200</v>
      </c>
      <c r="T170" s="2">
        <f t="shared" si="18"/>
        <v>4231300</v>
      </c>
      <c r="U170" s="2">
        <f t="shared" si="18"/>
        <v>7381900</v>
      </c>
      <c r="V170" s="2">
        <f t="shared" si="18"/>
        <v>841700</v>
      </c>
      <c r="W170" s="2">
        <f t="shared" si="18"/>
        <v>159000</v>
      </c>
      <c r="X170" s="2">
        <f t="shared" si="18"/>
        <v>7100</v>
      </c>
      <c r="Y170" s="2" cm="1">
        <f t="array" ref="Y170">_xlfn.XLOOKUP(Y$1&amp;$R170,$C$3:$C$1662&amp;$D$3:$D$1662,$E$3:$E$1662,0,0,1)</f>
        <v>14200</v>
      </c>
      <c r="Z170" s="2" cm="1">
        <f t="array" ref="Z170">_xlfn.XLOOKUP(Z$1&amp;$R170,$C$3:$C$1662&amp;$D$3:$D$1662,$E$3:$E$1662,0,0,1)</f>
        <v>34400</v>
      </c>
      <c r="AA170" s="2" cm="1">
        <f t="array" ref="AA170">_xlfn.XLOOKUP(AA$1&amp;$R170,$C$3:$C$1662&amp;$D$3:$D$1662,$E$3:$E$1662,0,0,1)</f>
        <v>36800</v>
      </c>
      <c r="AB170" s="2" cm="1">
        <f t="array" ref="AB170">_xlfn.XLOOKUP(AB$1&amp;$R170,$C$3:$C$1662&amp;$D$3:$D$1662,$E$3:$E$1662,0,0,1)</f>
        <v>1000</v>
      </c>
      <c r="AC170" s="2" cm="1">
        <f t="array" ref="AC170">_xlfn.XLOOKUP(AC$1&amp;$R170,$C$3:$C$1662&amp;$D$3:$D$1662,$E$3:$E$1662,0,0,1)</f>
        <v>0</v>
      </c>
    </row>
    <row r="171" spans="3:29" x14ac:dyDescent="0.4">
      <c r="C171" t="s">
        <v>804</v>
      </c>
      <c r="D171" t="s">
        <v>674</v>
      </c>
      <c r="E171">
        <v>0</v>
      </c>
      <c r="R171" t="s">
        <v>136</v>
      </c>
      <c r="S171" s="2">
        <f t="shared" si="15"/>
        <v>2547020</v>
      </c>
      <c r="T171" s="2">
        <f t="shared" si="18"/>
        <v>4237400</v>
      </c>
      <c r="U171" s="2">
        <f t="shared" si="18"/>
        <v>7427500</v>
      </c>
      <c r="V171" s="2">
        <f t="shared" si="18"/>
        <v>902400</v>
      </c>
      <c r="W171" s="2">
        <f t="shared" si="18"/>
        <v>160700</v>
      </c>
      <c r="X171" s="2">
        <f t="shared" si="18"/>
        <v>7100</v>
      </c>
      <c r="Y171" s="2" cm="1">
        <f t="array" ref="Y171">_xlfn.XLOOKUP(Y$1&amp;$R171,$C$3:$C$1662&amp;$D$3:$D$1662,$E$3:$E$1662,0,0,1)</f>
        <v>6100</v>
      </c>
      <c r="Z171" s="2" cm="1">
        <f t="array" ref="Z171">_xlfn.XLOOKUP(Z$1&amp;$R171,$C$3:$C$1662&amp;$D$3:$D$1662,$E$3:$E$1662,0,0,1)</f>
        <v>45600</v>
      </c>
      <c r="AA171" s="2" cm="1">
        <f t="array" ref="AA171">_xlfn.XLOOKUP(AA$1&amp;$R171,$C$3:$C$1662&amp;$D$3:$D$1662,$E$3:$E$1662,0,0,1)</f>
        <v>60700</v>
      </c>
      <c r="AB171" s="2" cm="1">
        <f t="array" ref="AB171">_xlfn.XLOOKUP(AB$1&amp;$R171,$C$3:$C$1662&amp;$D$3:$D$1662,$E$3:$E$1662,0,0,1)</f>
        <v>1700</v>
      </c>
      <c r="AC171" s="2" cm="1">
        <f t="array" ref="AC171">_xlfn.XLOOKUP(AC$1&amp;$R171,$C$3:$C$1662&amp;$D$3:$D$1662,$E$3:$E$1662,0,0,1)</f>
        <v>0</v>
      </c>
    </row>
    <row r="172" spans="3:29" x14ac:dyDescent="0.4">
      <c r="C172" t="s">
        <v>804</v>
      </c>
      <c r="D172" t="s">
        <v>675</v>
      </c>
      <c r="E172">
        <v>0</v>
      </c>
      <c r="R172" t="s">
        <v>6</v>
      </c>
      <c r="S172" s="2">
        <f t="shared" si="15"/>
        <v>2559480</v>
      </c>
      <c r="T172" s="2">
        <f t="shared" si="18"/>
        <v>4240300</v>
      </c>
      <c r="U172" s="2">
        <f t="shared" si="18"/>
        <v>7460000</v>
      </c>
      <c r="V172" s="2">
        <f t="shared" si="18"/>
        <v>929100</v>
      </c>
      <c r="W172" s="2">
        <f t="shared" si="18"/>
        <v>160900</v>
      </c>
      <c r="X172" s="2">
        <f t="shared" si="18"/>
        <v>7100</v>
      </c>
      <c r="Y172" s="2" cm="1">
        <f t="array" ref="Y172">_xlfn.XLOOKUP(Y$1&amp;$R172,$C$3:$C$1662&amp;$D$3:$D$1662,$E$3:$E$1662,0,0,1)</f>
        <v>2900</v>
      </c>
      <c r="Z172" s="2" cm="1">
        <f t="array" ref="Z172">_xlfn.XLOOKUP(Z$1&amp;$R172,$C$3:$C$1662&amp;$D$3:$D$1662,$E$3:$E$1662,0,0,1)</f>
        <v>32500</v>
      </c>
      <c r="AA172" s="2" cm="1">
        <f t="array" ref="AA172">_xlfn.XLOOKUP(AA$1&amp;$R172,$C$3:$C$1662&amp;$D$3:$D$1662,$E$3:$E$1662,0,0,1)</f>
        <v>26700</v>
      </c>
      <c r="AB172" s="2" cm="1">
        <f t="array" ref="AB172">_xlfn.XLOOKUP(AB$1&amp;$R172,$C$3:$C$1662&amp;$D$3:$D$1662,$E$3:$E$1662,0,0,1)</f>
        <v>200</v>
      </c>
      <c r="AC172" s="2" cm="1">
        <f t="array" ref="AC172">_xlfn.XLOOKUP(AC$1&amp;$R172,$C$3:$C$1662&amp;$D$3:$D$1662,$E$3:$E$1662,0,0,1)</f>
        <v>0</v>
      </c>
    </row>
    <row r="173" spans="3:29" x14ac:dyDescent="0.4">
      <c r="C173" t="s">
        <v>804</v>
      </c>
      <c r="D173" t="s">
        <v>676</v>
      </c>
      <c r="E173">
        <v>0</v>
      </c>
      <c r="R173" t="s">
        <v>171</v>
      </c>
      <c r="S173" s="2">
        <f t="shared" si="15"/>
        <v>2567820</v>
      </c>
      <c r="T173" s="2">
        <f t="shared" si="18"/>
        <v>4246700</v>
      </c>
      <c r="U173" s="2">
        <f t="shared" si="18"/>
        <v>7483500</v>
      </c>
      <c r="V173" s="2">
        <f t="shared" si="18"/>
        <v>940900</v>
      </c>
      <c r="W173" s="2">
        <f t="shared" si="18"/>
        <v>160900</v>
      </c>
      <c r="X173" s="2">
        <f t="shared" si="18"/>
        <v>7100</v>
      </c>
      <c r="Y173" s="2" cm="1">
        <f t="array" ref="Y173">_xlfn.XLOOKUP(Y$1&amp;$R173,$C$3:$C$1662&amp;$D$3:$D$1662,$E$3:$E$1662,0,0,1)</f>
        <v>6400</v>
      </c>
      <c r="Z173" s="2" cm="1">
        <f t="array" ref="Z173">_xlfn.XLOOKUP(Z$1&amp;$R173,$C$3:$C$1662&amp;$D$3:$D$1662,$E$3:$E$1662,0,0,1)</f>
        <v>23500</v>
      </c>
      <c r="AA173" s="2" cm="1">
        <f t="array" ref="AA173">_xlfn.XLOOKUP(AA$1&amp;$R173,$C$3:$C$1662&amp;$D$3:$D$1662,$E$3:$E$1662,0,0,1)</f>
        <v>11800</v>
      </c>
      <c r="AB173" s="2" cm="1">
        <f t="array" ref="AB173">_xlfn.XLOOKUP(AB$1&amp;$R173,$C$3:$C$1662&amp;$D$3:$D$1662,$E$3:$E$1662,0,0,1)</f>
        <v>0</v>
      </c>
      <c r="AC173" s="2" cm="1">
        <f t="array" ref="AC173">_xlfn.XLOOKUP(AC$1&amp;$R173,$C$3:$C$1662&amp;$D$3:$D$1662,$E$3:$E$1662,0,0,1)</f>
        <v>0</v>
      </c>
    </row>
    <row r="174" spans="3:29" x14ac:dyDescent="0.4">
      <c r="C174" t="s">
        <v>804</v>
      </c>
      <c r="D174" t="s">
        <v>677</v>
      </c>
      <c r="E174">
        <v>0</v>
      </c>
      <c r="R174" t="s">
        <v>48</v>
      </c>
      <c r="S174" s="2">
        <f t="shared" si="15"/>
        <v>2575580</v>
      </c>
      <c r="T174" s="2">
        <f t="shared" si="18"/>
        <v>4247600</v>
      </c>
      <c r="U174" s="2">
        <f t="shared" si="18"/>
        <v>7490900</v>
      </c>
      <c r="V174" s="2">
        <f t="shared" si="18"/>
        <v>971200</v>
      </c>
      <c r="W174" s="2">
        <f t="shared" si="18"/>
        <v>161100</v>
      </c>
      <c r="X174" s="2">
        <f t="shared" si="18"/>
        <v>7100</v>
      </c>
      <c r="Y174" s="2" cm="1">
        <f t="array" ref="Y174">_xlfn.XLOOKUP(Y$1&amp;$R174,$C$3:$C$1662&amp;$D$3:$D$1662,$E$3:$E$1662,0,0,1)</f>
        <v>900</v>
      </c>
      <c r="Z174" s="2" cm="1">
        <f t="array" ref="Z174">_xlfn.XLOOKUP(Z$1&amp;$R174,$C$3:$C$1662&amp;$D$3:$D$1662,$E$3:$E$1662,0,0,1)</f>
        <v>7400</v>
      </c>
      <c r="AA174" s="2" cm="1">
        <f t="array" ref="AA174">_xlfn.XLOOKUP(AA$1&amp;$R174,$C$3:$C$1662&amp;$D$3:$D$1662,$E$3:$E$1662,0,0,1)</f>
        <v>30300</v>
      </c>
      <c r="AB174" s="2" cm="1">
        <f t="array" ref="AB174">_xlfn.XLOOKUP(AB$1&amp;$R174,$C$3:$C$1662&amp;$D$3:$D$1662,$E$3:$E$1662,0,0,1)</f>
        <v>200</v>
      </c>
      <c r="AC174" s="2" cm="1">
        <f t="array" ref="AC174">_xlfn.XLOOKUP(AC$1&amp;$R174,$C$3:$C$1662&amp;$D$3:$D$1662,$E$3:$E$1662,0,0,1)</f>
        <v>0</v>
      </c>
    </row>
    <row r="175" spans="3:29" x14ac:dyDescent="0.4">
      <c r="C175" t="s">
        <v>804</v>
      </c>
      <c r="D175" t="s">
        <v>678</v>
      </c>
      <c r="E175">
        <v>0</v>
      </c>
      <c r="R175" t="s">
        <v>85</v>
      </c>
      <c r="S175" s="2">
        <f t="shared" si="15"/>
        <v>2604440</v>
      </c>
      <c r="T175" s="2">
        <f t="shared" si="18"/>
        <v>4254900</v>
      </c>
      <c r="U175" s="2">
        <f t="shared" si="18"/>
        <v>7540800</v>
      </c>
      <c r="V175" s="2">
        <f t="shared" si="18"/>
        <v>1058300</v>
      </c>
      <c r="W175" s="2">
        <f t="shared" si="18"/>
        <v>161100</v>
      </c>
      <c r="X175" s="2">
        <f t="shared" si="18"/>
        <v>7100</v>
      </c>
      <c r="Y175" s="2" cm="1">
        <f t="array" ref="Y175">_xlfn.XLOOKUP(Y$1&amp;$R175,$C$3:$C$1662&amp;$D$3:$D$1662,$E$3:$E$1662,0,0,1)</f>
        <v>7300</v>
      </c>
      <c r="Z175" s="2" cm="1">
        <f t="array" ref="Z175">_xlfn.XLOOKUP(Z$1&amp;$R175,$C$3:$C$1662&amp;$D$3:$D$1662,$E$3:$E$1662,0,0,1)</f>
        <v>49900</v>
      </c>
      <c r="AA175" s="2" cm="1">
        <f t="array" ref="AA175">_xlfn.XLOOKUP(AA$1&amp;$R175,$C$3:$C$1662&amp;$D$3:$D$1662,$E$3:$E$1662,0,0,1)</f>
        <v>87100</v>
      </c>
      <c r="AB175" s="2" cm="1">
        <f t="array" ref="AB175">_xlfn.XLOOKUP(AB$1&amp;$R175,$C$3:$C$1662&amp;$D$3:$D$1662,$E$3:$E$1662,0,0,1)</f>
        <v>0</v>
      </c>
      <c r="AC175" s="2" cm="1">
        <f t="array" ref="AC175">_xlfn.XLOOKUP(AC$1&amp;$R175,$C$3:$C$1662&amp;$D$3:$D$1662,$E$3:$E$1662,0,0,1)</f>
        <v>0</v>
      </c>
    </row>
    <row r="176" spans="3:29" x14ac:dyDescent="0.4">
      <c r="C176" t="s">
        <v>804</v>
      </c>
      <c r="D176" t="s">
        <v>679</v>
      </c>
      <c r="E176">
        <v>0</v>
      </c>
      <c r="R176" t="s">
        <v>143</v>
      </c>
      <c r="S176" s="2">
        <f t="shared" si="15"/>
        <v>2643040</v>
      </c>
      <c r="T176" s="2">
        <f t="shared" si="18"/>
        <v>4263900</v>
      </c>
      <c r="U176" s="2">
        <f t="shared" si="18"/>
        <v>7567600</v>
      </c>
      <c r="V176" s="2">
        <f t="shared" si="18"/>
        <v>1213700</v>
      </c>
      <c r="W176" s="2">
        <f t="shared" si="18"/>
        <v>162900</v>
      </c>
      <c r="X176" s="2">
        <f t="shared" si="18"/>
        <v>7100</v>
      </c>
      <c r="Y176" s="2" cm="1">
        <f t="array" ref="Y176">_xlfn.XLOOKUP(Y$1&amp;$R176,$C$3:$C$1662&amp;$D$3:$D$1662,$E$3:$E$1662,0,0,1)</f>
        <v>9000</v>
      </c>
      <c r="Z176" s="2" cm="1">
        <f t="array" ref="Z176">_xlfn.XLOOKUP(Z$1&amp;$R176,$C$3:$C$1662&amp;$D$3:$D$1662,$E$3:$E$1662,0,0,1)</f>
        <v>26800</v>
      </c>
      <c r="AA176" s="2" cm="1">
        <f t="array" ref="AA176">_xlfn.XLOOKUP(AA$1&amp;$R176,$C$3:$C$1662&amp;$D$3:$D$1662,$E$3:$E$1662,0,0,1)</f>
        <v>155400</v>
      </c>
      <c r="AB176" s="2" cm="1">
        <f t="array" ref="AB176">_xlfn.XLOOKUP(AB$1&amp;$R176,$C$3:$C$1662&amp;$D$3:$D$1662,$E$3:$E$1662,0,0,1)</f>
        <v>1800</v>
      </c>
      <c r="AC176" s="2" cm="1">
        <f t="array" ref="AC176">_xlfn.XLOOKUP(AC$1&amp;$R176,$C$3:$C$1662&amp;$D$3:$D$1662,$E$3:$E$1662,0,0,1)</f>
        <v>0</v>
      </c>
    </row>
    <row r="177" spans="3:29" x14ac:dyDescent="0.4">
      <c r="C177" t="s">
        <v>804</v>
      </c>
      <c r="D177" t="s">
        <v>680</v>
      </c>
      <c r="E177">
        <v>0</v>
      </c>
      <c r="R177" t="s">
        <v>192</v>
      </c>
      <c r="S177" s="2">
        <f t="shared" si="15"/>
        <v>2660700</v>
      </c>
      <c r="T177" s="2">
        <f t="shared" si="18"/>
        <v>4265900</v>
      </c>
      <c r="U177" s="2">
        <f t="shared" si="18"/>
        <v>7577000</v>
      </c>
      <c r="V177" s="2">
        <f t="shared" si="18"/>
        <v>1288500</v>
      </c>
      <c r="W177" s="2">
        <f t="shared" si="18"/>
        <v>165000</v>
      </c>
      <c r="X177" s="2">
        <f t="shared" si="18"/>
        <v>7100</v>
      </c>
      <c r="Y177" s="2" cm="1">
        <f t="array" ref="Y177">_xlfn.XLOOKUP(Y$1&amp;$R177,$C$3:$C$1662&amp;$D$3:$D$1662,$E$3:$E$1662,0,0,1)</f>
        <v>2000</v>
      </c>
      <c r="Z177" s="2" cm="1">
        <f t="array" ref="Z177">_xlfn.XLOOKUP(Z$1&amp;$R177,$C$3:$C$1662&amp;$D$3:$D$1662,$E$3:$E$1662,0,0,1)</f>
        <v>9400</v>
      </c>
      <c r="AA177" s="2" cm="1">
        <f t="array" ref="AA177">_xlfn.XLOOKUP(AA$1&amp;$R177,$C$3:$C$1662&amp;$D$3:$D$1662,$E$3:$E$1662,0,0,1)</f>
        <v>74800</v>
      </c>
      <c r="AB177" s="2" cm="1">
        <f t="array" ref="AB177">_xlfn.XLOOKUP(AB$1&amp;$R177,$C$3:$C$1662&amp;$D$3:$D$1662,$E$3:$E$1662,0,0,1)</f>
        <v>2100</v>
      </c>
      <c r="AC177" s="2" cm="1">
        <f t="array" ref="AC177">_xlfn.XLOOKUP(AC$1&amp;$R177,$C$3:$C$1662&amp;$D$3:$D$1662,$E$3:$E$1662,0,0,1)</f>
        <v>0</v>
      </c>
    </row>
    <row r="178" spans="3:29" x14ac:dyDescent="0.4">
      <c r="C178" t="s">
        <v>804</v>
      </c>
      <c r="D178" t="s">
        <v>681</v>
      </c>
      <c r="E178">
        <v>0</v>
      </c>
      <c r="R178" t="s">
        <v>53</v>
      </c>
      <c r="S178" s="2">
        <f t="shared" si="15"/>
        <v>2687220</v>
      </c>
      <c r="T178" s="2">
        <f t="shared" si="18"/>
        <v>4275600</v>
      </c>
      <c r="U178" s="2">
        <f t="shared" si="18"/>
        <v>7618000</v>
      </c>
      <c r="V178" s="2">
        <f t="shared" si="18"/>
        <v>1370100</v>
      </c>
      <c r="W178" s="2">
        <f t="shared" si="18"/>
        <v>165300</v>
      </c>
      <c r="X178" s="2">
        <f t="shared" si="18"/>
        <v>7100</v>
      </c>
      <c r="Y178" s="2" cm="1">
        <f t="array" ref="Y178">_xlfn.XLOOKUP(Y$1&amp;$R178,$C$3:$C$1662&amp;$D$3:$D$1662,$E$3:$E$1662,0,0,1)</f>
        <v>9700</v>
      </c>
      <c r="Z178" s="2" cm="1">
        <f t="array" ref="Z178">_xlfn.XLOOKUP(Z$1&amp;$R178,$C$3:$C$1662&amp;$D$3:$D$1662,$E$3:$E$1662,0,0,1)</f>
        <v>41000</v>
      </c>
      <c r="AA178" s="2" cm="1">
        <f t="array" ref="AA178">_xlfn.XLOOKUP(AA$1&amp;$R178,$C$3:$C$1662&amp;$D$3:$D$1662,$E$3:$E$1662,0,0,1)</f>
        <v>81600</v>
      </c>
      <c r="AB178" s="2" cm="1">
        <f t="array" ref="AB178">_xlfn.XLOOKUP(AB$1&amp;$R178,$C$3:$C$1662&amp;$D$3:$D$1662,$E$3:$E$1662,0,0,1)</f>
        <v>300</v>
      </c>
      <c r="AC178" s="2" cm="1">
        <f t="array" ref="AC178">_xlfn.XLOOKUP(AC$1&amp;$R178,$C$3:$C$1662&amp;$D$3:$D$1662,$E$3:$E$1662,0,0,1)</f>
        <v>0</v>
      </c>
    </row>
    <row r="179" spans="3:29" x14ac:dyDescent="0.4">
      <c r="C179" t="s">
        <v>804</v>
      </c>
      <c r="D179" t="s">
        <v>682</v>
      </c>
      <c r="E179">
        <v>0</v>
      </c>
      <c r="R179" t="s">
        <v>222</v>
      </c>
      <c r="S179" s="2">
        <f t="shared" si="15"/>
        <v>2706280</v>
      </c>
      <c r="T179" s="2">
        <f t="shared" si="18"/>
        <v>4277700</v>
      </c>
      <c r="U179" s="2">
        <f t="shared" si="18"/>
        <v>7639000</v>
      </c>
      <c r="V179" s="2">
        <f t="shared" si="18"/>
        <v>1441500</v>
      </c>
      <c r="W179" s="2">
        <f t="shared" si="18"/>
        <v>166100</v>
      </c>
      <c r="X179" s="2">
        <f t="shared" si="18"/>
        <v>7100</v>
      </c>
      <c r="Y179" s="2" cm="1">
        <f t="array" ref="Y179">_xlfn.XLOOKUP(Y$1&amp;$R179,$C$3:$C$1662&amp;$D$3:$D$1662,$E$3:$E$1662,0,0,1)</f>
        <v>2100</v>
      </c>
      <c r="Z179" s="2" cm="1">
        <f t="array" ref="Z179">_xlfn.XLOOKUP(Z$1&amp;$R179,$C$3:$C$1662&amp;$D$3:$D$1662,$E$3:$E$1662,0,0,1)</f>
        <v>21000</v>
      </c>
      <c r="AA179" s="2" cm="1">
        <f t="array" ref="AA179">_xlfn.XLOOKUP(AA$1&amp;$R179,$C$3:$C$1662&amp;$D$3:$D$1662,$E$3:$E$1662,0,0,1)</f>
        <v>71400</v>
      </c>
      <c r="AB179" s="2" cm="1">
        <f t="array" ref="AB179">_xlfn.XLOOKUP(AB$1&amp;$R179,$C$3:$C$1662&amp;$D$3:$D$1662,$E$3:$E$1662,0,0,1)</f>
        <v>800</v>
      </c>
      <c r="AC179" s="2" cm="1">
        <f t="array" ref="AC179">_xlfn.XLOOKUP(AC$1&amp;$R179,$C$3:$C$1662&amp;$D$3:$D$1662,$E$3:$E$1662,0,0,1)</f>
        <v>0</v>
      </c>
    </row>
    <row r="180" spans="3:29" x14ac:dyDescent="0.4">
      <c r="C180" t="s">
        <v>804</v>
      </c>
      <c r="D180" t="s">
        <v>683</v>
      </c>
      <c r="E180">
        <v>0</v>
      </c>
      <c r="R180" t="s">
        <v>211</v>
      </c>
      <c r="S180" s="2">
        <f t="shared" si="15"/>
        <v>2728380</v>
      </c>
      <c r="T180" s="2">
        <f t="shared" ref="T180:X195" si="19">T179+Y180</f>
        <v>4278600</v>
      </c>
      <c r="U180" s="2">
        <f t="shared" si="19"/>
        <v>7681500</v>
      </c>
      <c r="V180" s="2">
        <f t="shared" si="19"/>
        <v>1508600</v>
      </c>
      <c r="W180" s="2">
        <f t="shared" si="19"/>
        <v>166100</v>
      </c>
      <c r="X180" s="2">
        <f t="shared" si="19"/>
        <v>7100</v>
      </c>
      <c r="Y180" s="2" cm="1">
        <f t="array" ref="Y180">_xlfn.XLOOKUP(Y$1&amp;$R180,$C$3:$C$1662&amp;$D$3:$D$1662,$E$3:$E$1662,0,0,1)</f>
        <v>900</v>
      </c>
      <c r="Z180" s="2" cm="1">
        <f t="array" ref="Z180">_xlfn.XLOOKUP(Z$1&amp;$R180,$C$3:$C$1662&amp;$D$3:$D$1662,$E$3:$E$1662,0,0,1)</f>
        <v>42500</v>
      </c>
      <c r="AA180" s="2" cm="1">
        <f t="array" ref="AA180">_xlfn.XLOOKUP(AA$1&amp;$R180,$C$3:$C$1662&amp;$D$3:$D$1662,$E$3:$E$1662,0,0,1)</f>
        <v>67100</v>
      </c>
      <c r="AB180" s="2" cm="1">
        <f t="array" ref="AB180">_xlfn.XLOOKUP(AB$1&amp;$R180,$C$3:$C$1662&amp;$D$3:$D$1662,$E$3:$E$1662,0,0,1)</f>
        <v>0</v>
      </c>
      <c r="AC180" s="2" cm="1">
        <f t="array" ref="AC180">_xlfn.XLOOKUP(AC$1&amp;$R180,$C$3:$C$1662&amp;$D$3:$D$1662,$E$3:$E$1662,0,0,1)</f>
        <v>0</v>
      </c>
    </row>
    <row r="181" spans="3:29" x14ac:dyDescent="0.4">
      <c r="C181" t="s">
        <v>804</v>
      </c>
      <c r="D181" t="s">
        <v>684</v>
      </c>
      <c r="E181">
        <v>0</v>
      </c>
      <c r="R181" t="s">
        <v>299</v>
      </c>
      <c r="S181" s="2">
        <f t="shared" si="15"/>
        <v>2782120</v>
      </c>
      <c r="T181" s="2">
        <f t="shared" si="19"/>
        <v>4285900</v>
      </c>
      <c r="U181" s="2">
        <f t="shared" si="19"/>
        <v>7737300</v>
      </c>
      <c r="V181" s="2">
        <f t="shared" si="19"/>
        <v>1713800</v>
      </c>
      <c r="W181" s="2">
        <f t="shared" si="19"/>
        <v>166500</v>
      </c>
      <c r="X181" s="2">
        <f t="shared" si="19"/>
        <v>7100</v>
      </c>
      <c r="Y181" s="2" cm="1">
        <f t="array" ref="Y181">_xlfn.XLOOKUP(Y$1&amp;$R181,$C$3:$C$1662&amp;$D$3:$D$1662,$E$3:$E$1662,0,0,1)</f>
        <v>7300</v>
      </c>
      <c r="Z181" s="2" cm="1">
        <f t="array" ref="Z181">_xlfn.XLOOKUP(Z$1&amp;$R181,$C$3:$C$1662&amp;$D$3:$D$1662,$E$3:$E$1662,0,0,1)</f>
        <v>55800</v>
      </c>
      <c r="AA181" s="2" cm="1">
        <f t="array" ref="AA181">_xlfn.XLOOKUP(AA$1&amp;$R181,$C$3:$C$1662&amp;$D$3:$D$1662,$E$3:$E$1662,0,0,1)</f>
        <v>205200</v>
      </c>
      <c r="AB181" s="2" cm="1">
        <f t="array" ref="AB181">_xlfn.XLOOKUP(AB$1&amp;$R181,$C$3:$C$1662&amp;$D$3:$D$1662,$E$3:$E$1662,0,0,1)</f>
        <v>400</v>
      </c>
      <c r="AC181" s="2" cm="1">
        <f t="array" ref="AC181">_xlfn.XLOOKUP(AC$1&amp;$R181,$C$3:$C$1662&amp;$D$3:$D$1662,$E$3:$E$1662,0,0,1)</f>
        <v>0</v>
      </c>
    </row>
    <row r="182" spans="3:29" x14ac:dyDescent="0.4">
      <c r="C182" t="s">
        <v>804</v>
      </c>
      <c r="D182" t="s">
        <v>685</v>
      </c>
      <c r="E182">
        <v>0</v>
      </c>
      <c r="R182" t="s">
        <v>100</v>
      </c>
      <c r="S182" s="2">
        <f t="shared" si="15"/>
        <v>2817600</v>
      </c>
      <c r="T182" s="2">
        <f t="shared" si="19"/>
        <v>4293200</v>
      </c>
      <c r="U182" s="2">
        <f t="shared" si="19"/>
        <v>7790500</v>
      </c>
      <c r="V182" s="2">
        <f t="shared" si="19"/>
        <v>1830700</v>
      </c>
      <c r="W182" s="2">
        <f t="shared" si="19"/>
        <v>166500</v>
      </c>
      <c r="X182" s="2">
        <f t="shared" si="19"/>
        <v>7100</v>
      </c>
      <c r="Y182" s="2" cm="1">
        <f t="array" ref="Y182">_xlfn.XLOOKUP(Y$1&amp;$R182,$C$3:$C$1662&amp;$D$3:$D$1662,$E$3:$E$1662,0,0,1)</f>
        <v>7300</v>
      </c>
      <c r="Z182" s="2" cm="1">
        <f t="array" ref="Z182">_xlfn.XLOOKUP(Z$1&amp;$R182,$C$3:$C$1662&amp;$D$3:$D$1662,$E$3:$E$1662,0,0,1)</f>
        <v>53200</v>
      </c>
      <c r="AA182" s="2" cm="1">
        <f t="array" ref="AA182">_xlfn.XLOOKUP(AA$1&amp;$R182,$C$3:$C$1662&amp;$D$3:$D$1662,$E$3:$E$1662,0,0,1)</f>
        <v>116900</v>
      </c>
      <c r="AB182" s="2" cm="1">
        <f t="array" ref="AB182">_xlfn.XLOOKUP(AB$1&amp;$R182,$C$3:$C$1662&amp;$D$3:$D$1662,$E$3:$E$1662,0,0,1)</f>
        <v>0</v>
      </c>
      <c r="AC182" s="2" cm="1">
        <f t="array" ref="AC182">_xlfn.XLOOKUP(AC$1&amp;$R182,$C$3:$C$1662&amp;$D$3:$D$1662,$E$3:$E$1662,0,0,1)</f>
        <v>0</v>
      </c>
    </row>
    <row r="183" spans="3:29" x14ac:dyDescent="0.4">
      <c r="C183" t="s">
        <v>804</v>
      </c>
      <c r="D183" t="s">
        <v>686</v>
      </c>
      <c r="E183">
        <v>0</v>
      </c>
      <c r="R183" t="s">
        <v>300</v>
      </c>
      <c r="S183" s="2">
        <f t="shared" si="15"/>
        <v>2841900</v>
      </c>
      <c r="T183" s="2">
        <f t="shared" si="19"/>
        <v>4295100</v>
      </c>
      <c r="U183" s="2">
        <f t="shared" si="19"/>
        <v>7839400</v>
      </c>
      <c r="V183" s="2">
        <f t="shared" si="19"/>
        <v>1900800</v>
      </c>
      <c r="W183" s="2">
        <f t="shared" si="19"/>
        <v>167100</v>
      </c>
      <c r="X183" s="2">
        <f t="shared" si="19"/>
        <v>7100</v>
      </c>
      <c r="Y183" s="2" cm="1">
        <f t="array" ref="Y183">_xlfn.XLOOKUP(Y$1&amp;$R183,$C$3:$C$1662&amp;$D$3:$D$1662,$E$3:$E$1662,0,0,1)</f>
        <v>1900</v>
      </c>
      <c r="Z183" s="2" cm="1">
        <f t="array" ref="Z183">_xlfn.XLOOKUP(Z$1&amp;$R183,$C$3:$C$1662&amp;$D$3:$D$1662,$E$3:$E$1662,0,0,1)</f>
        <v>48900</v>
      </c>
      <c r="AA183" s="2" cm="1">
        <f t="array" ref="AA183">_xlfn.XLOOKUP(AA$1&amp;$R183,$C$3:$C$1662&amp;$D$3:$D$1662,$E$3:$E$1662,0,0,1)</f>
        <v>70100</v>
      </c>
      <c r="AB183" s="2" cm="1">
        <f t="array" ref="AB183">_xlfn.XLOOKUP(AB$1&amp;$R183,$C$3:$C$1662&amp;$D$3:$D$1662,$E$3:$E$1662,0,0,1)</f>
        <v>600</v>
      </c>
      <c r="AC183" s="2" cm="1">
        <f t="array" ref="AC183">_xlfn.XLOOKUP(AC$1&amp;$R183,$C$3:$C$1662&amp;$D$3:$D$1662,$E$3:$E$1662,0,0,1)</f>
        <v>0</v>
      </c>
    </row>
    <row r="184" spans="3:29" x14ac:dyDescent="0.4">
      <c r="C184" t="s">
        <v>804</v>
      </c>
      <c r="D184" t="s">
        <v>687</v>
      </c>
      <c r="E184">
        <v>0</v>
      </c>
      <c r="R184" t="s">
        <v>204</v>
      </c>
      <c r="S184" s="2">
        <f t="shared" si="15"/>
        <v>2871500</v>
      </c>
      <c r="T184" s="2">
        <f t="shared" si="19"/>
        <v>4296600</v>
      </c>
      <c r="U184" s="2">
        <f t="shared" si="19"/>
        <v>7854200</v>
      </c>
      <c r="V184" s="2">
        <f t="shared" si="19"/>
        <v>2032500</v>
      </c>
      <c r="W184" s="2">
        <f t="shared" si="19"/>
        <v>167100</v>
      </c>
      <c r="X184" s="2">
        <f t="shared" si="19"/>
        <v>7100</v>
      </c>
      <c r="Y184" s="2" cm="1">
        <f t="array" ref="Y184">_xlfn.XLOOKUP(Y$1&amp;$R184,$C$3:$C$1662&amp;$D$3:$D$1662,$E$3:$E$1662,0,0,1)</f>
        <v>1500</v>
      </c>
      <c r="Z184" s="2" cm="1">
        <f t="array" ref="Z184">_xlfn.XLOOKUP(Z$1&amp;$R184,$C$3:$C$1662&amp;$D$3:$D$1662,$E$3:$E$1662,0,0,1)</f>
        <v>14800</v>
      </c>
      <c r="AA184" s="2" cm="1">
        <f t="array" ref="AA184">_xlfn.XLOOKUP(AA$1&amp;$R184,$C$3:$C$1662&amp;$D$3:$D$1662,$E$3:$E$1662,0,0,1)</f>
        <v>131700</v>
      </c>
      <c r="AB184" s="2" cm="1">
        <f t="array" ref="AB184">_xlfn.XLOOKUP(AB$1&amp;$R184,$C$3:$C$1662&amp;$D$3:$D$1662,$E$3:$E$1662,0,0,1)</f>
        <v>0</v>
      </c>
      <c r="AC184" s="2" cm="1">
        <f t="array" ref="AC184">_xlfn.XLOOKUP(AC$1&amp;$R184,$C$3:$C$1662&amp;$D$3:$D$1662,$E$3:$E$1662,0,0,1)</f>
        <v>0</v>
      </c>
    </row>
    <row r="185" spans="3:29" x14ac:dyDescent="0.4">
      <c r="C185" t="s">
        <v>804</v>
      </c>
      <c r="D185" t="s">
        <v>386</v>
      </c>
      <c r="E185">
        <v>0</v>
      </c>
      <c r="R185" t="s">
        <v>301</v>
      </c>
      <c r="S185" s="2">
        <f t="shared" si="15"/>
        <v>2873720</v>
      </c>
      <c r="T185" s="2">
        <f t="shared" si="19"/>
        <v>4297200</v>
      </c>
      <c r="U185" s="2">
        <f t="shared" si="19"/>
        <v>7864500</v>
      </c>
      <c r="V185" s="2">
        <f t="shared" si="19"/>
        <v>2032500</v>
      </c>
      <c r="W185" s="2">
        <f t="shared" si="19"/>
        <v>167300</v>
      </c>
      <c r="X185" s="2">
        <f t="shared" si="19"/>
        <v>7100</v>
      </c>
      <c r="Y185" s="2" cm="1">
        <f t="array" ref="Y185">_xlfn.XLOOKUP(Y$1&amp;$R185,$C$3:$C$1662&amp;$D$3:$D$1662,$E$3:$E$1662,0,0,1)</f>
        <v>600</v>
      </c>
      <c r="Z185" s="2" cm="1">
        <f t="array" ref="Z185">_xlfn.XLOOKUP(Z$1&amp;$R185,$C$3:$C$1662&amp;$D$3:$D$1662,$E$3:$E$1662,0,0,1)</f>
        <v>10300</v>
      </c>
      <c r="AA185" s="2" cm="1">
        <f t="array" ref="AA185">_xlfn.XLOOKUP(AA$1&amp;$R185,$C$3:$C$1662&amp;$D$3:$D$1662,$E$3:$E$1662,0,0,1)</f>
        <v>0</v>
      </c>
      <c r="AB185" s="2" cm="1">
        <f t="array" ref="AB185">_xlfn.XLOOKUP(AB$1&amp;$R185,$C$3:$C$1662&amp;$D$3:$D$1662,$E$3:$E$1662,0,0,1)</f>
        <v>200</v>
      </c>
      <c r="AC185" s="2" cm="1">
        <f t="array" ref="AC185">_xlfn.XLOOKUP(AC$1&amp;$R185,$C$3:$C$1662&amp;$D$3:$D$1662,$E$3:$E$1662,0,0,1)</f>
        <v>0</v>
      </c>
    </row>
    <row r="186" spans="3:29" x14ac:dyDescent="0.4">
      <c r="C186" t="s">
        <v>804</v>
      </c>
      <c r="D186" t="s">
        <v>387</v>
      </c>
      <c r="E186">
        <v>0</v>
      </c>
      <c r="R186" t="s">
        <v>201</v>
      </c>
      <c r="S186" s="2">
        <f t="shared" si="15"/>
        <v>2914400</v>
      </c>
      <c r="T186" s="2">
        <f t="shared" si="19"/>
        <v>4305900</v>
      </c>
      <c r="U186" s="2">
        <f t="shared" si="19"/>
        <v>7908900</v>
      </c>
      <c r="V186" s="2">
        <f t="shared" si="19"/>
        <v>2182500</v>
      </c>
      <c r="W186" s="2">
        <f t="shared" si="19"/>
        <v>167600</v>
      </c>
      <c r="X186" s="2">
        <f t="shared" si="19"/>
        <v>7100</v>
      </c>
      <c r="Y186" s="2" cm="1">
        <f t="array" ref="Y186">_xlfn.XLOOKUP(Y$1&amp;$R186,$C$3:$C$1662&amp;$D$3:$D$1662,$E$3:$E$1662,0,0,1)</f>
        <v>8700</v>
      </c>
      <c r="Z186" s="2" cm="1">
        <f t="array" ref="Z186">_xlfn.XLOOKUP(Z$1&amp;$R186,$C$3:$C$1662&amp;$D$3:$D$1662,$E$3:$E$1662,0,0,1)</f>
        <v>44400</v>
      </c>
      <c r="AA186" s="2" cm="1">
        <f t="array" ref="AA186">_xlfn.XLOOKUP(AA$1&amp;$R186,$C$3:$C$1662&amp;$D$3:$D$1662,$E$3:$E$1662,0,0,1)</f>
        <v>150000</v>
      </c>
      <c r="AB186" s="2" cm="1">
        <f t="array" ref="AB186">_xlfn.XLOOKUP(AB$1&amp;$R186,$C$3:$C$1662&amp;$D$3:$D$1662,$E$3:$E$1662,0,0,1)</f>
        <v>300</v>
      </c>
      <c r="AC186" s="2" cm="1">
        <f t="array" ref="AC186">_xlfn.XLOOKUP(AC$1&amp;$R186,$C$3:$C$1662&amp;$D$3:$D$1662,$E$3:$E$1662,0,0,1)</f>
        <v>0</v>
      </c>
    </row>
    <row r="187" spans="3:29" x14ac:dyDescent="0.4">
      <c r="C187" t="s">
        <v>804</v>
      </c>
      <c r="D187" t="s">
        <v>388</v>
      </c>
      <c r="E187">
        <v>0</v>
      </c>
      <c r="R187" t="s">
        <v>21</v>
      </c>
      <c r="S187" s="2">
        <f t="shared" si="15"/>
        <v>2925600</v>
      </c>
      <c r="T187" s="2">
        <f t="shared" si="19"/>
        <v>4311100</v>
      </c>
      <c r="U187" s="2">
        <f t="shared" si="19"/>
        <v>7934800</v>
      </c>
      <c r="V187" s="2">
        <f t="shared" si="19"/>
        <v>2205900</v>
      </c>
      <c r="W187" s="2">
        <f t="shared" si="19"/>
        <v>167600</v>
      </c>
      <c r="X187" s="2">
        <f t="shared" si="19"/>
        <v>8600</v>
      </c>
      <c r="Y187" s="2" cm="1">
        <f t="array" ref="Y187">_xlfn.XLOOKUP(Y$1&amp;$R187,$C$3:$C$1662&amp;$D$3:$D$1662,$E$3:$E$1662,0,0,1)</f>
        <v>5200</v>
      </c>
      <c r="Z187" s="2" cm="1">
        <f t="array" ref="Z187">_xlfn.XLOOKUP(Z$1&amp;$R187,$C$3:$C$1662&amp;$D$3:$D$1662,$E$3:$E$1662,0,0,1)</f>
        <v>25900</v>
      </c>
      <c r="AA187" s="2" cm="1">
        <f t="array" ref="AA187">_xlfn.XLOOKUP(AA$1&amp;$R187,$C$3:$C$1662&amp;$D$3:$D$1662,$E$3:$E$1662,0,0,1)</f>
        <v>23400</v>
      </c>
      <c r="AB187" s="2" cm="1">
        <f t="array" ref="AB187">_xlfn.XLOOKUP(AB$1&amp;$R187,$C$3:$C$1662&amp;$D$3:$D$1662,$E$3:$E$1662,0,0,1)</f>
        <v>0</v>
      </c>
      <c r="AC187" s="2" cm="1">
        <f t="array" ref="AC187">_xlfn.XLOOKUP(AC$1&amp;$R187,$C$3:$C$1662&amp;$D$3:$D$1662,$E$3:$E$1662,0,0,1)</f>
        <v>1500</v>
      </c>
    </row>
    <row r="188" spans="3:29" x14ac:dyDescent="0.4">
      <c r="C188" t="s">
        <v>804</v>
      </c>
      <c r="D188" t="s">
        <v>389</v>
      </c>
      <c r="E188">
        <v>1500</v>
      </c>
      <c r="R188" t="s">
        <v>88</v>
      </c>
      <c r="S188" s="2">
        <f t="shared" si="15"/>
        <v>2929860</v>
      </c>
      <c r="T188" s="2">
        <f t="shared" si="19"/>
        <v>4320600</v>
      </c>
      <c r="U188" s="2">
        <f t="shared" si="19"/>
        <v>7946400</v>
      </c>
      <c r="V188" s="2">
        <f t="shared" si="19"/>
        <v>2205900</v>
      </c>
      <c r="W188" s="2">
        <f t="shared" si="19"/>
        <v>167800</v>
      </c>
      <c r="X188" s="2">
        <f t="shared" si="19"/>
        <v>8600</v>
      </c>
      <c r="Y188" s="2" cm="1">
        <f t="array" ref="Y188">_xlfn.XLOOKUP(Y$1&amp;$R188,$C$3:$C$1662&amp;$D$3:$D$1662,$E$3:$E$1662,0,0,1)</f>
        <v>9500</v>
      </c>
      <c r="Z188" s="2" cm="1">
        <f t="array" ref="Z188">_xlfn.XLOOKUP(Z$1&amp;$R188,$C$3:$C$1662&amp;$D$3:$D$1662,$E$3:$E$1662,0,0,1)</f>
        <v>11600</v>
      </c>
      <c r="AA188" s="2" cm="1">
        <f t="array" ref="AA188">_xlfn.XLOOKUP(AA$1&amp;$R188,$C$3:$C$1662&amp;$D$3:$D$1662,$E$3:$E$1662,0,0,1)</f>
        <v>0</v>
      </c>
      <c r="AB188" s="2" cm="1">
        <f t="array" ref="AB188">_xlfn.XLOOKUP(AB$1&amp;$R188,$C$3:$C$1662&amp;$D$3:$D$1662,$E$3:$E$1662,0,0,1)</f>
        <v>200</v>
      </c>
      <c r="AC188" s="2" cm="1">
        <f t="array" ref="AC188">_xlfn.XLOOKUP(AC$1&amp;$R188,$C$3:$C$1662&amp;$D$3:$D$1662,$E$3:$E$1662,0,0,1)</f>
        <v>0</v>
      </c>
    </row>
    <row r="189" spans="3:29" x14ac:dyDescent="0.4">
      <c r="C189" t="s">
        <v>804</v>
      </c>
      <c r="D189" t="s">
        <v>390</v>
      </c>
      <c r="E189">
        <v>0</v>
      </c>
      <c r="R189" t="s">
        <v>119</v>
      </c>
      <c r="S189" s="2">
        <f t="shared" si="15"/>
        <v>2936080</v>
      </c>
      <c r="T189" s="2">
        <f t="shared" si="19"/>
        <v>4326300</v>
      </c>
      <c r="U189" s="2">
        <f t="shared" si="19"/>
        <v>7971100</v>
      </c>
      <c r="V189" s="2">
        <f t="shared" si="19"/>
        <v>2205900</v>
      </c>
      <c r="W189" s="2">
        <f t="shared" si="19"/>
        <v>168500</v>
      </c>
      <c r="X189" s="2">
        <f t="shared" si="19"/>
        <v>8600</v>
      </c>
      <c r="Y189" s="2" cm="1">
        <f t="array" ref="Y189">_xlfn.XLOOKUP(Y$1&amp;$R189,$C$3:$C$1662&amp;$D$3:$D$1662,$E$3:$E$1662,0,0,1)</f>
        <v>5700</v>
      </c>
      <c r="Z189" s="2" cm="1">
        <f t="array" ref="Z189">_xlfn.XLOOKUP(Z$1&amp;$R189,$C$3:$C$1662&amp;$D$3:$D$1662,$E$3:$E$1662,0,0,1)</f>
        <v>24700</v>
      </c>
      <c r="AA189" s="2" cm="1">
        <f t="array" ref="AA189">_xlfn.XLOOKUP(AA$1&amp;$R189,$C$3:$C$1662&amp;$D$3:$D$1662,$E$3:$E$1662,0,0,1)</f>
        <v>0</v>
      </c>
      <c r="AB189" s="2" cm="1">
        <f t="array" ref="AB189">_xlfn.XLOOKUP(AB$1&amp;$R189,$C$3:$C$1662&amp;$D$3:$D$1662,$E$3:$E$1662,0,0,1)</f>
        <v>700</v>
      </c>
      <c r="AC189" s="2" cm="1">
        <f t="array" ref="AC189">_xlfn.XLOOKUP(AC$1&amp;$R189,$C$3:$C$1662&amp;$D$3:$D$1662,$E$3:$E$1662,0,0,1)</f>
        <v>0</v>
      </c>
    </row>
    <row r="190" spans="3:29" x14ac:dyDescent="0.4">
      <c r="C190" t="s">
        <v>804</v>
      </c>
      <c r="D190" t="s">
        <v>391</v>
      </c>
      <c r="E190">
        <v>0</v>
      </c>
      <c r="R190" t="s">
        <v>274</v>
      </c>
      <c r="S190" s="2">
        <f t="shared" si="15"/>
        <v>3001040</v>
      </c>
      <c r="T190" s="2">
        <f t="shared" si="19"/>
        <v>4327300</v>
      </c>
      <c r="U190" s="2">
        <f t="shared" si="19"/>
        <v>8294700</v>
      </c>
      <c r="V190" s="2">
        <f t="shared" si="19"/>
        <v>2205900</v>
      </c>
      <c r="W190" s="2">
        <f t="shared" si="19"/>
        <v>168700</v>
      </c>
      <c r="X190" s="2">
        <f t="shared" si="19"/>
        <v>8600</v>
      </c>
      <c r="Y190" s="2" cm="1">
        <f t="array" ref="Y190">_xlfn.XLOOKUP(Y$1&amp;$R190,$C$3:$C$1662&amp;$D$3:$D$1662,$E$3:$E$1662,0,0,1)</f>
        <v>1000</v>
      </c>
      <c r="Z190" s="2" cm="1">
        <f t="array" ref="Z190">_xlfn.XLOOKUP(Z$1&amp;$R190,$C$3:$C$1662&amp;$D$3:$D$1662,$E$3:$E$1662,0,0,1)</f>
        <v>323600</v>
      </c>
      <c r="AA190" s="2" cm="1">
        <f t="array" ref="AA190">_xlfn.XLOOKUP(AA$1&amp;$R190,$C$3:$C$1662&amp;$D$3:$D$1662,$E$3:$E$1662,0,0,1)</f>
        <v>0</v>
      </c>
      <c r="AB190" s="2" cm="1">
        <f t="array" ref="AB190">_xlfn.XLOOKUP(AB$1&amp;$R190,$C$3:$C$1662&amp;$D$3:$D$1662,$E$3:$E$1662,0,0,1)</f>
        <v>200</v>
      </c>
      <c r="AC190" s="2" cm="1">
        <f t="array" ref="AC190">_xlfn.XLOOKUP(AC$1&amp;$R190,$C$3:$C$1662&amp;$D$3:$D$1662,$E$3:$E$1662,0,0,1)</f>
        <v>0</v>
      </c>
    </row>
    <row r="191" spans="3:29" x14ac:dyDescent="0.4">
      <c r="C191" t="s">
        <v>804</v>
      </c>
      <c r="D191" t="s">
        <v>392</v>
      </c>
      <c r="E191">
        <v>0</v>
      </c>
      <c r="R191" t="s">
        <v>180</v>
      </c>
      <c r="S191" s="2">
        <f t="shared" si="15"/>
        <v>3037660</v>
      </c>
      <c r="T191" s="2">
        <f t="shared" si="19"/>
        <v>4330000</v>
      </c>
      <c r="U191" s="2">
        <f t="shared" si="19"/>
        <v>8408300</v>
      </c>
      <c r="V191" s="2">
        <f t="shared" si="19"/>
        <v>2272700</v>
      </c>
      <c r="W191" s="2">
        <f t="shared" si="19"/>
        <v>168700</v>
      </c>
      <c r="X191" s="2">
        <f t="shared" si="19"/>
        <v>8600</v>
      </c>
      <c r="Y191" s="2" cm="1">
        <f t="array" ref="Y191">_xlfn.XLOOKUP(Y$1&amp;$R191,$C$3:$C$1662&amp;$D$3:$D$1662,$E$3:$E$1662,0,0,1)</f>
        <v>2700</v>
      </c>
      <c r="Z191" s="2" cm="1">
        <f t="array" ref="Z191">_xlfn.XLOOKUP(Z$1&amp;$R191,$C$3:$C$1662&amp;$D$3:$D$1662,$E$3:$E$1662,0,0,1)</f>
        <v>113600</v>
      </c>
      <c r="AA191" s="2" cm="1">
        <f t="array" ref="AA191">_xlfn.XLOOKUP(AA$1&amp;$R191,$C$3:$C$1662&amp;$D$3:$D$1662,$E$3:$E$1662,0,0,1)</f>
        <v>66800</v>
      </c>
      <c r="AB191" s="2" cm="1">
        <f t="array" ref="AB191">_xlfn.XLOOKUP(AB$1&amp;$R191,$C$3:$C$1662&amp;$D$3:$D$1662,$E$3:$E$1662,0,0,1)</f>
        <v>0</v>
      </c>
      <c r="AC191" s="2" cm="1">
        <f t="array" ref="AC191">_xlfn.XLOOKUP(AC$1&amp;$R191,$C$3:$C$1662&amp;$D$3:$D$1662,$E$3:$E$1662,0,0,1)</f>
        <v>0</v>
      </c>
    </row>
    <row r="192" spans="3:29" x14ac:dyDescent="0.4">
      <c r="C192" t="s">
        <v>804</v>
      </c>
      <c r="D192" t="s">
        <v>393</v>
      </c>
      <c r="E192">
        <v>0</v>
      </c>
      <c r="R192" t="s">
        <v>76</v>
      </c>
      <c r="S192" s="2">
        <f t="shared" si="15"/>
        <v>3067520</v>
      </c>
      <c r="T192" s="2">
        <f t="shared" si="19"/>
        <v>4332400</v>
      </c>
      <c r="U192" s="2">
        <f t="shared" si="19"/>
        <v>8475900</v>
      </c>
      <c r="V192" s="2">
        <f t="shared" si="19"/>
        <v>2352000</v>
      </c>
      <c r="W192" s="2">
        <f t="shared" si="19"/>
        <v>168700</v>
      </c>
      <c r="X192" s="2">
        <f t="shared" si="19"/>
        <v>8600</v>
      </c>
      <c r="Y192" s="2" cm="1">
        <f t="array" ref="Y192">_xlfn.XLOOKUP(Y$1&amp;$R192,$C$3:$C$1662&amp;$D$3:$D$1662,$E$3:$E$1662,0,0,1)</f>
        <v>2400</v>
      </c>
      <c r="Z192" s="2" cm="1">
        <f t="array" ref="Z192">_xlfn.XLOOKUP(Z$1&amp;$R192,$C$3:$C$1662&amp;$D$3:$D$1662,$E$3:$E$1662,0,0,1)</f>
        <v>67600</v>
      </c>
      <c r="AA192" s="2" cm="1">
        <f t="array" ref="AA192">_xlfn.XLOOKUP(AA$1&amp;$R192,$C$3:$C$1662&amp;$D$3:$D$1662,$E$3:$E$1662,0,0,1)</f>
        <v>79300</v>
      </c>
      <c r="AB192" s="2" cm="1">
        <f t="array" ref="AB192">_xlfn.XLOOKUP(AB$1&amp;$R192,$C$3:$C$1662&amp;$D$3:$D$1662,$E$3:$E$1662,0,0,1)</f>
        <v>0</v>
      </c>
      <c r="AC192" s="2" cm="1">
        <f t="array" ref="AC192">_xlfn.XLOOKUP(AC$1&amp;$R192,$C$3:$C$1662&amp;$D$3:$D$1662,$E$3:$E$1662,0,0,1)</f>
        <v>0</v>
      </c>
    </row>
    <row r="193" spans="3:29" x14ac:dyDescent="0.4">
      <c r="C193" t="s">
        <v>804</v>
      </c>
      <c r="D193" t="s">
        <v>394</v>
      </c>
      <c r="E193">
        <v>0</v>
      </c>
      <c r="R193" t="s">
        <v>138</v>
      </c>
      <c r="S193" s="2">
        <f t="shared" si="15"/>
        <v>3112220</v>
      </c>
      <c r="T193" s="2">
        <f t="shared" si="19"/>
        <v>4332600</v>
      </c>
      <c r="U193" s="2">
        <f t="shared" si="19"/>
        <v>8562000</v>
      </c>
      <c r="V193" s="2">
        <f t="shared" si="19"/>
        <v>2488300</v>
      </c>
      <c r="W193" s="2">
        <f t="shared" si="19"/>
        <v>168800</v>
      </c>
      <c r="X193" s="2">
        <f t="shared" si="19"/>
        <v>9400</v>
      </c>
      <c r="Y193" s="2" cm="1">
        <f t="array" ref="Y193">_xlfn.XLOOKUP(Y$1&amp;$R193,$C$3:$C$1662&amp;$D$3:$D$1662,$E$3:$E$1662,0,0,1)</f>
        <v>200</v>
      </c>
      <c r="Z193" s="2" cm="1">
        <f t="array" ref="Z193">_xlfn.XLOOKUP(Z$1&amp;$R193,$C$3:$C$1662&amp;$D$3:$D$1662,$E$3:$E$1662,0,0,1)</f>
        <v>86100</v>
      </c>
      <c r="AA193" s="2" cm="1">
        <f t="array" ref="AA193">_xlfn.XLOOKUP(AA$1&amp;$R193,$C$3:$C$1662&amp;$D$3:$D$1662,$E$3:$E$1662,0,0,1)</f>
        <v>136300</v>
      </c>
      <c r="AB193" s="2" cm="1">
        <f t="array" ref="AB193">_xlfn.XLOOKUP(AB$1&amp;$R193,$C$3:$C$1662&amp;$D$3:$D$1662,$E$3:$E$1662,0,0,1)</f>
        <v>100</v>
      </c>
      <c r="AC193" s="2" cm="1">
        <f t="array" ref="AC193">_xlfn.XLOOKUP(AC$1&amp;$R193,$C$3:$C$1662&amp;$D$3:$D$1662,$E$3:$E$1662,0,0,1)</f>
        <v>800</v>
      </c>
    </row>
    <row r="194" spans="3:29" x14ac:dyDescent="0.4">
      <c r="C194" t="s">
        <v>804</v>
      </c>
      <c r="D194" t="s">
        <v>395</v>
      </c>
      <c r="E194">
        <v>800</v>
      </c>
      <c r="R194" t="s">
        <v>255</v>
      </c>
      <c r="S194" s="2">
        <f t="shared" si="15"/>
        <v>3134200</v>
      </c>
      <c r="T194" s="2">
        <f t="shared" si="19"/>
        <v>4332700</v>
      </c>
      <c r="U194" s="2">
        <f t="shared" si="19"/>
        <v>8625700</v>
      </c>
      <c r="V194" s="2">
        <f t="shared" si="19"/>
        <v>2534200</v>
      </c>
      <c r="W194" s="2">
        <f t="shared" si="19"/>
        <v>169000</v>
      </c>
      <c r="X194" s="2">
        <f t="shared" si="19"/>
        <v>9400</v>
      </c>
      <c r="Y194" s="2" cm="1">
        <f t="array" ref="Y194">_xlfn.XLOOKUP(Y$1&amp;$R194,$C$3:$C$1662&amp;$D$3:$D$1662,$E$3:$E$1662,0,0,1)</f>
        <v>100</v>
      </c>
      <c r="Z194" s="2" cm="1">
        <f t="array" ref="Z194">_xlfn.XLOOKUP(Z$1&amp;$R194,$C$3:$C$1662&amp;$D$3:$D$1662,$E$3:$E$1662,0,0,1)</f>
        <v>63700</v>
      </c>
      <c r="AA194" s="2" cm="1">
        <f t="array" ref="AA194">_xlfn.XLOOKUP(AA$1&amp;$R194,$C$3:$C$1662&amp;$D$3:$D$1662,$E$3:$E$1662,0,0,1)</f>
        <v>45900</v>
      </c>
      <c r="AB194" s="2" cm="1">
        <f t="array" ref="AB194">_xlfn.XLOOKUP(AB$1&amp;$R194,$C$3:$C$1662&amp;$D$3:$D$1662,$E$3:$E$1662,0,0,1)</f>
        <v>200</v>
      </c>
      <c r="AC194" s="2" cm="1">
        <f t="array" ref="AC194">_xlfn.XLOOKUP(AC$1&amp;$R194,$C$3:$C$1662&amp;$D$3:$D$1662,$E$3:$E$1662,0,0,1)</f>
        <v>0</v>
      </c>
    </row>
    <row r="195" spans="3:29" x14ac:dyDescent="0.4">
      <c r="C195" t="s">
        <v>804</v>
      </c>
      <c r="D195" t="s">
        <v>396</v>
      </c>
      <c r="E195">
        <v>0</v>
      </c>
      <c r="R195" t="s">
        <v>106</v>
      </c>
      <c r="S195" s="2">
        <f t="shared" ref="S195:S258" si="20">IFERROR(AVERAGEIFS(T195:X195,T195:X195,"&gt;0"),0)</f>
        <v>3167780</v>
      </c>
      <c r="T195" s="2">
        <f t="shared" si="19"/>
        <v>4336000</v>
      </c>
      <c r="U195" s="2">
        <f t="shared" si="19"/>
        <v>8693100</v>
      </c>
      <c r="V195" s="2">
        <f t="shared" si="19"/>
        <v>2631000</v>
      </c>
      <c r="W195" s="2">
        <f t="shared" si="19"/>
        <v>169300</v>
      </c>
      <c r="X195" s="2">
        <f t="shared" si="19"/>
        <v>9500</v>
      </c>
      <c r="Y195" s="2" cm="1">
        <f t="array" ref="Y195">_xlfn.XLOOKUP(Y$1&amp;$R195,$C$3:$C$1662&amp;$D$3:$D$1662,$E$3:$E$1662,0,0,1)</f>
        <v>3300</v>
      </c>
      <c r="Z195" s="2" cm="1">
        <f t="array" ref="Z195">_xlfn.XLOOKUP(Z$1&amp;$R195,$C$3:$C$1662&amp;$D$3:$D$1662,$E$3:$E$1662,0,0,1)</f>
        <v>67400</v>
      </c>
      <c r="AA195" s="2" cm="1">
        <f t="array" ref="AA195">_xlfn.XLOOKUP(AA$1&amp;$R195,$C$3:$C$1662&amp;$D$3:$D$1662,$E$3:$E$1662,0,0,1)</f>
        <v>96800</v>
      </c>
      <c r="AB195" s="2" cm="1">
        <f t="array" ref="AB195">_xlfn.XLOOKUP(AB$1&amp;$R195,$C$3:$C$1662&amp;$D$3:$D$1662,$E$3:$E$1662,0,0,1)</f>
        <v>300</v>
      </c>
      <c r="AC195" s="2" cm="1">
        <f t="array" ref="AC195">_xlfn.XLOOKUP(AC$1&amp;$R195,$C$3:$C$1662&amp;$D$3:$D$1662,$E$3:$E$1662,0,0,1)</f>
        <v>100</v>
      </c>
    </row>
    <row r="196" spans="3:29" x14ac:dyDescent="0.4">
      <c r="C196" t="s">
        <v>804</v>
      </c>
      <c r="D196" t="s">
        <v>397</v>
      </c>
      <c r="E196">
        <v>100</v>
      </c>
      <c r="R196" t="s">
        <v>172</v>
      </c>
      <c r="S196" s="2">
        <f t="shared" si="20"/>
        <v>3181520</v>
      </c>
      <c r="T196" s="2">
        <f t="shared" ref="T196:X211" si="21">T195+Y196</f>
        <v>4338100</v>
      </c>
      <c r="U196" s="2">
        <f t="shared" si="21"/>
        <v>8723600</v>
      </c>
      <c r="V196" s="2">
        <f t="shared" si="21"/>
        <v>2666700</v>
      </c>
      <c r="W196" s="2">
        <f t="shared" si="21"/>
        <v>169700</v>
      </c>
      <c r="X196" s="2">
        <f t="shared" si="21"/>
        <v>9500</v>
      </c>
      <c r="Y196" s="2" cm="1">
        <f t="array" ref="Y196">_xlfn.XLOOKUP(Y$1&amp;$R196,$C$3:$C$1662&amp;$D$3:$D$1662,$E$3:$E$1662,0,0,1)</f>
        <v>2100</v>
      </c>
      <c r="Z196" s="2" cm="1">
        <f t="array" ref="Z196">_xlfn.XLOOKUP(Z$1&amp;$R196,$C$3:$C$1662&amp;$D$3:$D$1662,$E$3:$E$1662,0,0,1)</f>
        <v>30500</v>
      </c>
      <c r="AA196" s="2" cm="1">
        <f t="array" ref="AA196">_xlfn.XLOOKUP(AA$1&amp;$R196,$C$3:$C$1662&amp;$D$3:$D$1662,$E$3:$E$1662,0,0,1)</f>
        <v>35700</v>
      </c>
      <c r="AB196" s="2" cm="1">
        <f t="array" ref="AB196">_xlfn.XLOOKUP(AB$1&amp;$R196,$C$3:$C$1662&amp;$D$3:$D$1662,$E$3:$E$1662,0,0,1)</f>
        <v>400</v>
      </c>
      <c r="AC196" s="2" cm="1">
        <f t="array" ref="AC196">_xlfn.XLOOKUP(AC$1&amp;$R196,$C$3:$C$1662&amp;$D$3:$D$1662,$E$3:$E$1662,0,0,1)</f>
        <v>0</v>
      </c>
    </row>
    <row r="197" spans="3:29" x14ac:dyDescent="0.4">
      <c r="C197" t="s">
        <v>804</v>
      </c>
      <c r="D197" t="s">
        <v>398</v>
      </c>
      <c r="E197">
        <v>0</v>
      </c>
      <c r="R197" t="s">
        <v>302</v>
      </c>
      <c r="S197" s="2">
        <f t="shared" si="20"/>
        <v>3209460</v>
      </c>
      <c r="T197" s="2">
        <f t="shared" si="21"/>
        <v>4338400</v>
      </c>
      <c r="U197" s="2">
        <f t="shared" si="21"/>
        <v>8739000</v>
      </c>
      <c r="V197" s="2">
        <f t="shared" si="21"/>
        <v>2790700</v>
      </c>
      <c r="W197" s="2">
        <f t="shared" si="21"/>
        <v>169700</v>
      </c>
      <c r="X197" s="2">
        <f t="shared" si="21"/>
        <v>9500</v>
      </c>
      <c r="Y197" s="2" cm="1">
        <f t="array" ref="Y197">_xlfn.XLOOKUP(Y$1&amp;$R197,$C$3:$C$1662&amp;$D$3:$D$1662,$E$3:$E$1662,0,0,1)</f>
        <v>300</v>
      </c>
      <c r="Z197" s="2" cm="1">
        <f t="array" ref="Z197">_xlfn.XLOOKUP(Z$1&amp;$R197,$C$3:$C$1662&amp;$D$3:$D$1662,$E$3:$E$1662,0,0,1)</f>
        <v>15400</v>
      </c>
      <c r="AA197" s="2" cm="1">
        <f t="array" ref="AA197">_xlfn.XLOOKUP(AA$1&amp;$R197,$C$3:$C$1662&amp;$D$3:$D$1662,$E$3:$E$1662,0,0,1)</f>
        <v>124000</v>
      </c>
      <c r="AB197" s="2" cm="1">
        <f t="array" ref="AB197">_xlfn.XLOOKUP(AB$1&amp;$R197,$C$3:$C$1662&amp;$D$3:$D$1662,$E$3:$E$1662,0,0,1)</f>
        <v>0</v>
      </c>
      <c r="AC197" s="2" cm="1">
        <f t="array" ref="AC197">_xlfn.XLOOKUP(AC$1&amp;$R197,$C$3:$C$1662&amp;$D$3:$D$1662,$E$3:$E$1662,0,0,1)</f>
        <v>0</v>
      </c>
    </row>
    <row r="198" spans="3:29" x14ac:dyDescent="0.4">
      <c r="C198" t="s">
        <v>804</v>
      </c>
      <c r="D198" t="s">
        <v>399</v>
      </c>
      <c r="E198">
        <v>0</v>
      </c>
      <c r="R198" t="s">
        <v>248</v>
      </c>
      <c r="S198" s="2">
        <f t="shared" si="20"/>
        <v>3235940</v>
      </c>
      <c r="T198" s="2">
        <f t="shared" si="21"/>
        <v>4344700</v>
      </c>
      <c r="U198" s="2">
        <f t="shared" si="21"/>
        <v>8763100</v>
      </c>
      <c r="V198" s="2">
        <f t="shared" si="21"/>
        <v>2891700</v>
      </c>
      <c r="W198" s="2">
        <f t="shared" si="21"/>
        <v>170400</v>
      </c>
      <c r="X198" s="2">
        <f t="shared" si="21"/>
        <v>9800</v>
      </c>
      <c r="Y198" s="2" cm="1">
        <f t="array" ref="Y198">_xlfn.XLOOKUP(Y$1&amp;$R198,$C$3:$C$1662&amp;$D$3:$D$1662,$E$3:$E$1662,0,0,1)</f>
        <v>6300</v>
      </c>
      <c r="Z198" s="2" cm="1">
        <f t="array" ref="Z198">_xlfn.XLOOKUP(Z$1&amp;$R198,$C$3:$C$1662&amp;$D$3:$D$1662,$E$3:$E$1662,0,0,1)</f>
        <v>24100</v>
      </c>
      <c r="AA198" s="2" cm="1">
        <f t="array" ref="AA198">_xlfn.XLOOKUP(AA$1&amp;$R198,$C$3:$C$1662&amp;$D$3:$D$1662,$E$3:$E$1662,0,0,1)</f>
        <v>101000</v>
      </c>
      <c r="AB198" s="2" cm="1">
        <f t="array" ref="AB198">_xlfn.XLOOKUP(AB$1&amp;$R198,$C$3:$C$1662&amp;$D$3:$D$1662,$E$3:$E$1662,0,0,1)</f>
        <v>700</v>
      </c>
      <c r="AC198" s="2" cm="1">
        <f t="array" ref="AC198">_xlfn.XLOOKUP(AC$1&amp;$R198,$C$3:$C$1662&amp;$D$3:$D$1662,$E$3:$E$1662,0,0,1)</f>
        <v>300</v>
      </c>
    </row>
    <row r="199" spans="3:29" x14ac:dyDescent="0.4">
      <c r="C199" t="s">
        <v>804</v>
      </c>
      <c r="D199" t="s">
        <v>400</v>
      </c>
      <c r="E199">
        <v>300</v>
      </c>
      <c r="R199" t="s">
        <v>285</v>
      </c>
      <c r="S199" s="2">
        <f t="shared" si="20"/>
        <v>3260720</v>
      </c>
      <c r="T199" s="2">
        <f t="shared" si="21"/>
        <v>4353200</v>
      </c>
      <c r="U199" s="2">
        <f t="shared" si="21"/>
        <v>8827000</v>
      </c>
      <c r="V199" s="2">
        <f t="shared" si="21"/>
        <v>2941200</v>
      </c>
      <c r="W199" s="2">
        <f t="shared" si="21"/>
        <v>172400</v>
      </c>
      <c r="X199" s="2">
        <f t="shared" si="21"/>
        <v>9800</v>
      </c>
      <c r="Y199" s="2" cm="1">
        <f t="array" ref="Y199">_xlfn.XLOOKUP(Y$1&amp;$R199,$C$3:$C$1662&amp;$D$3:$D$1662,$E$3:$E$1662,0,0,1)</f>
        <v>8500</v>
      </c>
      <c r="Z199" s="2" cm="1">
        <f t="array" ref="Z199">_xlfn.XLOOKUP(Z$1&amp;$R199,$C$3:$C$1662&amp;$D$3:$D$1662,$E$3:$E$1662,0,0,1)</f>
        <v>63900</v>
      </c>
      <c r="AA199" s="2" cm="1">
        <f t="array" ref="AA199">_xlfn.XLOOKUP(AA$1&amp;$R199,$C$3:$C$1662&amp;$D$3:$D$1662,$E$3:$E$1662,0,0,1)</f>
        <v>49500</v>
      </c>
      <c r="AB199" s="2" cm="1">
        <f t="array" ref="AB199">_xlfn.XLOOKUP(AB$1&amp;$R199,$C$3:$C$1662&amp;$D$3:$D$1662,$E$3:$E$1662,0,0,1)</f>
        <v>2000</v>
      </c>
      <c r="AC199" s="2" cm="1">
        <f t="array" ref="AC199">_xlfn.XLOOKUP(AC$1&amp;$R199,$C$3:$C$1662&amp;$D$3:$D$1662,$E$3:$E$1662,0,0,1)</f>
        <v>0</v>
      </c>
    </row>
    <row r="200" spans="3:29" x14ac:dyDescent="0.4">
      <c r="C200" t="s">
        <v>804</v>
      </c>
      <c r="D200" t="s">
        <v>401</v>
      </c>
      <c r="E200">
        <v>0</v>
      </c>
      <c r="R200" t="s">
        <v>121</v>
      </c>
      <c r="S200" s="2">
        <f t="shared" si="20"/>
        <v>3277480</v>
      </c>
      <c r="T200" s="2">
        <f t="shared" si="21"/>
        <v>4365600</v>
      </c>
      <c r="U200" s="2">
        <f t="shared" si="21"/>
        <v>8860400</v>
      </c>
      <c r="V200" s="2">
        <f t="shared" si="21"/>
        <v>2979200</v>
      </c>
      <c r="W200" s="2">
        <f t="shared" si="21"/>
        <v>172400</v>
      </c>
      <c r="X200" s="2">
        <f t="shared" si="21"/>
        <v>9800</v>
      </c>
      <c r="Y200" s="2" cm="1">
        <f t="array" ref="Y200">_xlfn.XLOOKUP(Y$1&amp;$R200,$C$3:$C$1662&amp;$D$3:$D$1662,$E$3:$E$1662,0,0,1)</f>
        <v>12400</v>
      </c>
      <c r="Z200" s="2" cm="1">
        <f t="array" ref="Z200">_xlfn.XLOOKUP(Z$1&amp;$R200,$C$3:$C$1662&amp;$D$3:$D$1662,$E$3:$E$1662,0,0,1)</f>
        <v>33400</v>
      </c>
      <c r="AA200" s="2" cm="1">
        <f t="array" ref="AA200">_xlfn.XLOOKUP(AA$1&amp;$R200,$C$3:$C$1662&amp;$D$3:$D$1662,$E$3:$E$1662,0,0,1)</f>
        <v>38000</v>
      </c>
      <c r="AB200" s="2" cm="1">
        <f t="array" ref="AB200">_xlfn.XLOOKUP(AB$1&amp;$R200,$C$3:$C$1662&amp;$D$3:$D$1662,$E$3:$E$1662,0,0,1)</f>
        <v>0</v>
      </c>
      <c r="AC200" s="2" cm="1">
        <f t="array" ref="AC200">_xlfn.XLOOKUP(AC$1&amp;$R200,$C$3:$C$1662&amp;$D$3:$D$1662,$E$3:$E$1662,0,0,1)</f>
        <v>0</v>
      </c>
    </row>
    <row r="201" spans="3:29" x14ac:dyDescent="0.4">
      <c r="C201" t="s">
        <v>804</v>
      </c>
      <c r="D201" t="s">
        <v>402</v>
      </c>
      <c r="E201">
        <v>0</v>
      </c>
      <c r="R201" t="s">
        <v>273</v>
      </c>
      <c r="S201" s="2">
        <f t="shared" si="20"/>
        <v>3298260</v>
      </c>
      <c r="T201" s="2">
        <f t="shared" si="21"/>
        <v>4366200</v>
      </c>
      <c r="U201" s="2">
        <f t="shared" si="21"/>
        <v>8883600</v>
      </c>
      <c r="V201" s="2">
        <f t="shared" si="21"/>
        <v>3059200</v>
      </c>
      <c r="W201" s="2">
        <f t="shared" si="21"/>
        <v>172500</v>
      </c>
      <c r="X201" s="2">
        <f t="shared" si="21"/>
        <v>9800</v>
      </c>
      <c r="Y201" s="2" cm="1">
        <f t="array" ref="Y201">_xlfn.XLOOKUP(Y$1&amp;$R201,$C$3:$C$1662&amp;$D$3:$D$1662,$E$3:$E$1662,0,0,1)</f>
        <v>600</v>
      </c>
      <c r="Z201" s="2" cm="1">
        <f t="array" ref="Z201">_xlfn.XLOOKUP(Z$1&amp;$R201,$C$3:$C$1662&amp;$D$3:$D$1662,$E$3:$E$1662,0,0,1)</f>
        <v>23200</v>
      </c>
      <c r="AA201" s="2" cm="1">
        <f t="array" ref="AA201">_xlfn.XLOOKUP(AA$1&amp;$R201,$C$3:$C$1662&amp;$D$3:$D$1662,$E$3:$E$1662,0,0,1)</f>
        <v>80000</v>
      </c>
      <c r="AB201" s="2" cm="1">
        <f t="array" ref="AB201">_xlfn.XLOOKUP(AB$1&amp;$R201,$C$3:$C$1662&amp;$D$3:$D$1662,$E$3:$E$1662,0,0,1)</f>
        <v>100</v>
      </c>
      <c r="AC201" s="2" cm="1">
        <f t="array" ref="AC201">_xlfn.XLOOKUP(AC$1&amp;$R201,$C$3:$C$1662&amp;$D$3:$D$1662,$E$3:$E$1662,0,0,1)</f>
        <v>0</v>
      </c>
    </row>
    <row r="202" spans="3:29" x14ac:dyDescent="0.4">
      <c r="C202" t="s">
        <v>804</v>
      </c>
      <c r="D202" t="s">
        <v>403</v>
      </c>
      <c r="E202">
        <v>0</v>
      </c>
      <c r="R202" t="s">
        <v>247</v>
      </c>
      <c r="S202" s="2">
        <f t="shared" si="20"/>
        <v>3309660</v>
      </c>
      <c r="T202" s="2">
        <f t="shared" si="21"/>
        <v>4367900</v>
      </c>
      <c r="U202" s="2">
        <f t="shared" si="21"/>
        <v>8898800</v>
      </c>
      <c r="V202" s="2">
        <f t="shared" si="21"/>
        <v>3099300</v>
      </c>
      <c r="W202" s="2">
        <f t="shared" si="21"/>
        <v>172500</v>
      </c>
      <c r="X202" s="2">
        <f t="shared" si="21"/>
        <v>9800</v>
      </c>
      <c r="Y202" s="2" cm="1">
        <f t="array" ref="Y202">_xlfn.XLOOKUP(Y$1&amp;$R202,$C$3:$C$1662&amp;$D$3:$D$1662,$E$3:$E$1662,0,0,1)</f>
        <v>1700</v>
      </c>
      <c r="Z202" s="2" cm="1">
        <f t="array" ref="Z202">_xlfn.XLOOKUP(Z$1&amp;$R202,$C$3:$C$1662&amp;$D$3:$D$1662,$E$3:$E$1662,0,0,1)</f>
        <v>15200</v>
      </c>
      <c r="AA202" s="2" cm="1">
        <f t="array" ref="AA202">_xlfn.XLOOKUP(AA$1&amp;$R202,$C$3:$C$1662&amp;$D$3:$D$1662,$E$3:$E$1662,0,0,1)</f>
        <v>40100</v>
      </c>
      <c r="AB202" s="2" cm="1">
        <f t="array" ref="AB202">_xlfn.XLOOKUP(AB$1&amp;$R202,$C$3:$C$1662&amp;$D$3:$D$1662,$E$3:$E$1662,0,0,1)</f>
        <v>0</v>
      </c>
      <c r="AC202" s="2" cm="1">
        <f t="array" ref="AC202">_xlfn.XLOOKUP(AC$1&amp;$R202,$C$3:$C$1662&amp;$D$3:$D$1662,$E$3:$E$1662,0,0,1)</f>
        <v>0</v>
      </c>
    </row>
    <row r="203" spans="3:29" x14ac:dyDescent="0.4">
      <c r="C203" t="s">
        <v>804</v>
      </c>
      <c r="D203" t="s">
        <v>404</v>
      </c>
      <c r="E203">
        <v>0</v>
      </c>
      <c r="R203" t="s">
        <v>269</v>
      </c>
      <c r="S203" s="2">
        <f t="shared" si="20"/>
        <v>3329220</v>
      </c>
      <c r="T203" s="2">
        <f t="shared" si="21"/>
        <v>4373500</v>
      </c>
      <c r="U203" s="2">
        <f t="shared" si="21"/>
        <v>8921000</v>
      </c>
      <c r="V203" s="2">
        <f t="shared" si="21"/>
        <v>3169300</v>
      </c>
      <c r="W203" s="2">
        <f t="shared" si="21"/>
        <v>172500</v>
      </c>
      <c r="X203" s="2">
        <f t="shared" si="21"/>
        <v>9800</v>
      </c>
      <c r="Y203" s="2" cm="1">
        <f t="array" ref="Y203">_xlfn.XLOOKUP(Y$1&amp;$R203,$C$3:$C$1662&amp;$D$3:$D$1662,$E$3:$E$1662,0,0,1)</f>
        <v>5600</v>
      </c>
      <c r="Z203" s="2" cm="1">
        <f t="array" ref="Z203">_xlfn.XLOOKUP(Z$1&amp;$R203,$C$3:$C$1662&amp;$D$3:$D$1662,$E$3:$E$1662,0,0,1)</f>
        <v>22200</v>
      </c>
      <c r="AA203" s="2" cm="1">
        <f t="array" ref="AA203">_xlfn.XLOOKUP(AA$1&amp;$R203,$C$3:$C$1662&amp;$D$3:$D$1662,$E$3:$E$1662,0,0,1)</f>
        <v>70000</v>
      </c>
      <c r="AB203" s="2" cm="1">
        <f t="array" ref="AB203">_xlfn.XLOOKUP(AB$1&amp;$R203,$C$3:$C$1662&amp;$D$3:$D$1662,$E$3:$E$1662,0,0,1)</f>
        <v>0</v>
      </c>
      <c r="AC203" s="2" cm="1">
        <f t="array" ref="AC203">_xlfn.XLOOKUP(AC$1&amp;$R203,$C$3:$C$1662&amp;$D$3:$D$1662,$E$3:$E$1662,0,0,1)</f>
        <v>0</v>
      </c>
    </row>
    <row r="204" spans="3:29" x14ac:dyDescent="0.4">
      <c r="C204" t="s">
        <v>804</v>
      </c>
      <c r="D204" t="s">
        <v>405</v>
      </c>
      <c r="E204">
        <v>0</v>
      </c>
      <c r="R204" t="s">
        <v>303</v>
      </c>
      <c r="S204" s="2">
        <f t="shared" si="20"/>
        <v>3347940</v>
      </c>
      <c r="T204" s="2">
        <f t="shared" si="21"/>
        <v>4376800</v>
      </c>
      <c r="U204" s="2">
        <f t="shared" si="21"/>
        <v>8986000</v>
      </c>
      <c r="V204" s="2">
        <f t="shared" si="21"/>
        <v>3193200</v>
      </c>
      <c r="W204" s="2">
        <f t="shared" si="21"/>
        <v>173900</v>
      </c>
      <c r="X204" s="2">
        <f t="shared" si="21"/>
        <v>9800</v>
      </c>
      <c r="Y204" s="2" cm="1">
        <f t="array" ref="Y204">_xlfn.XLOOKUP(Y$1&amp;$R204,$C$3:$C$1662&amp;$D$3:$D$1662,$E$3:$E$1662,0,0,1)</f>
        <v>3300</v>
      </c>
      <c r="Z204" s="2" cm="1">
        <f t="array" ref="Z204">_xlfn.XLOOKUP(Z$1&amp;$R204,$C$3:$C$1662&amp;$D$3:$D$1662,$E$3:$E$1662,0,0,1)</f>
        <v>65000</v>
      </c>
      <c r="AA204" s="2" cm="1">
        <f t="array" ref="AA204">_xlfn.XLOOKUP(AA$1&amp;$R204,$C$3:$C$1662&amp;$D$3:$D$1662,$E$3:$E$1662,0,0,1)</f>
        <v>23900</v>
      </c>
      <c r="AB204" s="2" cm="1">
        <f t="array" ref="AB204">_xlfn.XLOOKUP(AB$1&amp;$R204,$C$3:$C$1662&amp;$D$3:$D$1662,$E$3:$E$1662,0,0,1)</f>
        <v>1400</v>
      </c>
      <c r="AC204" s="2" cm="1">
        <f t="array" ref="AC204">_xlfn.XLOOKUP(AC$1&amp;$R204,$C$3:$C$1662&amp;$D$3:$D$1662,$E$3:$E$1662,0,0,1)</f>
        <v>0</v>
      </c>
    </row>
    <row r="205" spans="3:29" x14ac:dyDescent="0.4">
      <c r="C205" t="s">
        <v>804</v>
      </c>
      <c r="D205" t="s">
        <v>406</v>
      </c>
      <c r="E205">
        <v>0</v>
      </c>
      <c r="R205" t="s">
        <v>210</v>
      </c>
      <c r="S205" s="2">
        <f t="shared" si="20"/>
        <v>3363800</v>
      </c>
      <c r="T205" s="2">
        <f t="shared" si="21"/>
        <v>4377900</v>
      </c>
      <c r="U205" s="2">
        <f t="shared" si="21"/>
        <v>9049200</v>
      </c>
      <c r="V205" s="2">
        <f t="shared" si="21"/>
        <v>3208200</v>
      </c>
      <c r="W205" s="2">
        <f t="shared" si="21"/>
        <v>173900</v>
      </c>
      <c r="X205" s="2">
        <f t="shared" si="21"/>
        <v>9800</v>
      </c>
      <c r="Y205" s="2" cm="1">
        <f t="array" ref="Y205">_xlfn.XLOOKUP(Y$1&amp;$R205,$C$3:$C$1662&amp;$D$3:$D$1662,$E$3:$E$1662,0,0,1)</f>
        <v>1100</v>
      </c>
      <c r="Z205" s="2" cm="1">
        <f t="array" ref="Z205">_xlfn.XLOOKUP(Z$1&amp;$R205,$C$3:$C$1662&amp;$D$3:$D$1662,$E$3:$E$1662,0,0,1)</f>
        <v>63200</v>
      </c>
      <c r="AA205" s="2" cm="1">
        <f t="array" ref="AA205">_xlfn.XLOOKUP(AA$1&amp;$R205,$C$3:$C$1662&amp;$D$3:$D$1662,$E$3:$E$1662,0,0,1)</f>
        <v>15000</v>
      </c>
      <c r="AB205" s="2" cm="1">
        <f t="array" ref="AB205">_xlfn.XLOOKUP(AB$1&amp;$R205,$C$3:$C$1662&amp;$D$3:$D$1662,$E$3:$E$1662,0,0,1)</f>
        <v>0</v>
      </c>
      <c r="AC205" s="2" cm="1">
        <f t="array" ref="AC205">_xlfn.XLOOKUP(AC$1&amp;$R205,$C$3:$C$1662&amp;$D$3:$D$1662,$E$3:$E$1662,0,0,1)</f>
        <v>0</v>
      </c>
    </row>
    <row r="206" spans="3:29" x14ac:dyDescent="0.4">
      <c r="C206" t="s">
        <v>804</v>
      </c>
      <c r="D206" t="s">
        <v>407</v>
      </c>
      <c r="E206">
        <v>0</v>
      </c>
      <c r="R206" t="s">
        <v>158</v>
      </c>
      <c r="S206" s="2">
        <f t="shared" si="20"/>
        <v>3385540</v>
      </c>
      <c r="T206" s="2">
        <f t="shared" si="21"/>
        <v>4378300</v>
      </c>
      <c r="U206" s="2">
        <f t="shared" si="21"/>
        <v>9135000</v>
      </c>
      <c r="V206" s="2">
        <f t="shared" si="21"/>
        <v>3230700</v>
      </c>
      <c r="W206" s="2">
        <f t="shared" si="21"/>
        <v>173900</v>
      </c>
      <c r="X206" s="2">
        <f t="shared" si="21"/>
        <v>9800</v>
      </c>
      <c r="Y206" s="2" cm="1">
        <f t="array" ref="Y206">_xlfn.XLOOKUP(Y$1&amp;$R206,$C$3:$C$1662&amp;$D$3:$D$1662,$E$3:$E$1662,0,0,1)</f>
        <v>400</v>
      </c>
      <c r="Z206" s="2" cm="1">
        <f t="array" ref="Z206">_xlfn.XLOOKUP(Z$1&amp;$R206,$C$3:$C$1662&amp;$D$3:$D$1662,$E$3:$E$1662,0,0,1)</f>
        <v>85800</v>
      </c>
      <c r="AA206" s="2" cm="1">
        <f t="array" ref="AA206">_xlfn.XLOOKUP(AA$1&amp;$R206,$C$3:$C$1662&amp;$D$3:$D$1662,$E$3:$E$1662,0,0,1)</f>
        <v>22500</v>
      </c>
      <c r="AB206" s="2" cm="1">
        <f t="array" ref="AB206">_xlfn.XLOOKUP(AB$1&amp;$R206,$C$3:$C$1662&amp;$D$3:$D$1662,$E$3:$E$1662,0,0,1)</f>
        <v>0</v>
      </c>
      <c r="AC206" s="2" cm="1">
        <f t="array" ref="AC206">_xlfn.XLOOKUP(AC$1&amp;$R206,$C$3:$C$1662&amp;$D$3:$D$1662,$E$3:$E$1662,0,0,1)</f>
        <v>0</v>
      </c>
    </row>
    <row r="207" spans="3:29" x14ac:dyDescent="0.4">
      <c r="C207" t="s">
        <v>804</v>
      </c>
      <c r="D207" t="s">
        <v>408</v>
      </c>
      <c r="E207">
        <v>0</v>
      </c>
      <c r="R207" t="s">
        <v>102</v>
      </c>
      <c r="S207" s="2">
        <f t="shared" si="20"/>
        <v>3405080</v>
      </c>
      <c r="T207" s="2">
        <f t="shared" si="21"/>
        <v>4385900</v>
      </c>
      <c r="U207" s="2">
        <f t="shared" si="21"/>
        <v>9157800</v>
      </c>
      <c r="V207" s="2">
        <f t="shared" si="21"/>
        <v>3298000</v>
      </c>
      <c r="W207" s="2">
        <f t="shared" si="21"/>
        <v>173900</v>
      </c>
      <c r="X207" s="2">
        <f t="shared" si="21"/>
        <v>9800</v>
      </c>
      <c r="Y207" s="2" cm="1">
        <f t="array" ref="Y207">_xlfn.XLOOKUP(Y$1&amp;$R207,$C$3:$C$1662&amp;$D$3:$D$1662,$E$3:$E$1662,0,0,1)</f>
        <v>7600</v>
      </c>
      <c r="Z207" s="2" cm="1">
        <f t="array" ref="Z207">_xlfn.XLOOKUP(Z$1&amp;$R207,$C$3:$C$1662&amp;$D$3:$D$1662,$E$3:$E$1662,0,0,1)</f>
        <v>22800</v>
      </c>
      <c r="AA207" s="2" cm="1">
        <f t="array" ref="AA207">_xlfn.XLOOKUP(AA$1&amp;$R207,$C$3:$C$1662&amp;$D$3:$D$1662,$E$3:$E$1662,0,0,1)</f>
        <v>67300</v>
      </c>
      <c r="AB207" s="2" cm="1">
        <f t="array" ref="AB207">_xlfn.XLOOKUP(AB$1&amp;$R207,$C$3:$C$1662&amp;$D$3:$D$1662,$E$3:$E$1662,0,0,1)</f>
        <v>0</v>
      </c>
      <c r="AC207" s="2" cm="1">
        <f t="array" ref="AC207">_xlfn.XLOOKUP(AC$1&amp;$R207,$C$3:$C$1662&amp;$D$3:$D$1662,$E$3:$E$1662,0,0,1)</f>
        <v>0</v>
      </c>
    </row>
    <row r="208" spans="3:29" x14ac:dyDescent="0.4">
      <c r="C208" t="s">
        <v>804</v>
      </c>
      <c r="D208" t="s">
        <v>409</v>
      </c>
      <c r="E208">
        <v>0</v>
      </c>
      <c r="R208" t="s">
        <v>225</v>
      </c>
      <c r="S208" s="2">
        <f t="shared" si="20"/>
        <v>3422320</v>
      </c>
      <c r="T208" s="2">
        <f t="shared" si="21"/>
        <v>4402700</v>
      </c>
      <c r="U208" s="2">
        <f t="shared" si="21"/>
        <v>9181900</v>
      </c>
      <c r="V208" s="2">
        <f t="shared" si="21"/>
        <v>3343300</v>
      </c>
      <c r="W208" s="2">
        <f t="shared" si="21"/>
        <v>173900</v>
      </c>
      <c r="X208" s="2">
        <f t="shared" si="21"/>
        <v>9800</v>
      </c>
      <c r="Y208" s="2" cm="1">
        <f t="array" ref="Y208">_xlfn.XLOOKUP(Y$1&amp;$R208,$C$3:$C$1662&amp;$D$3:$D$1662,$E$3:$E$1662,0,0,1)</f>
        <v>16800</v>
      </c>
      <c r="Z208" s="2" cm="1">
        <f t="array" ref="Z208">_xlfn.XLOOKUP(Z$1&amp;$R208,$C$3:$C$1662&amp;$D$3:$D$1662,$E$3:$E$1662,0,0,1)</f>
        <v>24100</v>
      </c>
      <c r="AA208" s="2" cm="1">
        <f t="array" ref="AA208">_xlfn.XLOOKUP(AA$1&amp;$R208,$C$3:$C$1662&amp;$D$3:$D$1662,$E$3:$E$1662,0,0,1)</f>
        <v>45300</v>
      </c>
      <c r="AB208" s="2" cm="1">
        <f t="array" ref="AB208">_xlfn.XLOOKUP(AB$1&amp;$R208,$C$3:$C$1662&amp;$D$3:$D$1662,$E$3:$E$1662,0,0,1)</f>
        <v>0</v>
      </c>
      <c r="AC208" s="2" cm="1">
        <f t="array" ref="AC208">_xlfn.XLOOKUP(AC$1&amp;$R208,$C$3:$C$1662&amp;$D$3:$D$1662,$E$3:$E$1662,0,0,1)</f>
        <v>0</v>
      </c>
    </row>
    <row r="209" spans="3:29" x14ac:dyDescent="0.4">
      <c r="C209" t="s">
        <v>804</v>
      </c>
      <c r="D209" t="s">
        <v>410</v>
      </c>
      <c r="E209">
        <v>0</v>
      </c>
      <c r="R209" t="s">
        <v>97</v>
      </c>
      <c r="S209" s="2">
        <f t="shared" si="20"/>
        <v>3431580</v>
      </c>
      <c r="T209" s="2">
        <f t="shared" si="21"/>
        <v>4405600</v>
      </c>
      <c r="U209" s="2">
        <f t="shared" si="21"/>
        <v>9201300</v>
      </c>
      <c r="V209" s="2">
        <f t="shared" si="21"/>
        <v>3367000</v>
      </c>
      <c r="W209" s="2">
        <f t="shared" si="21"/>
        <v>174200</v>
      </c>
      <c r="X209" s="2">
        <f t="shared" si="21"/>
        <v>9800</v>
      </c>
      <c r="Y209" s="2" cm="1">
        <f t="array" ref="Y209">_xlfn.XLOOKUP(Y$1&amp;$R209,$C$3:$C$1662&amp;$D$3:$D$1662,$E$3:$E$1662,0,0,1)</f>
        <v>2900</v>
      </c>
      <c r="Z209" s="2" cm="1">
        <f t="array" ref="Z209">_xlfn.XLOOKUP(Z$1&amp;$R209,$C$3:$C$1662&amp;$D$3:$D$1662,$E$3:$E$1662,0,0,1)</f>
        <v>19400</v>
      </c>
      <c r="AA209" s="2" cm="1">
        <f t="array" ref="AA209">_xlfn.XLOOKUP(AA$1&amp;$R209,$C$3:$C$1662&amp;$D$3:$D$1662,$E$3:$E$1662,0,0,1)</f>
        <v>23700</v>
      </c>
      <c r="AB209" s="2" cm="1">
        <f t="array" ref="AB209">_xlfn.XLOOKUP(AB$1&amp;$R209,$C$3:$C$1662&amp;$D$3:$D$1662,$E$3:$E$1662,0,0,1)</f>
        <v>300</v>
      </c>
      <c r="AC209" s="2" cm="1">
        <f t="array" ref="AC209">_xlfn.XLOOKUP(AC$1&amp;$R209,$C$3:$C$1662&amp;$D$3:$D$1662,$E$3:$E$1662,0,0,1)</f>
        <v>0</v>
      </c>
    </row>
    <row r="210" spans="3:29" x14ac:dyDescent="0.4">
      <c r="C210" t="s">
        <v>804</v>
      </c>
      <c r="D210" t="s">
        <v>411</v>
      </c>
      <c r="E210">
        <v>0</v>
      </c>
      <c r="R210" t="s">
        <v>65</v>
      </c>
      <c r="S210" s="2">
        <f t="shared" si="20"/>
        <v>3438820</v>
      </c>
      <c r="T210" s="2">
        <f t="shared" si="21"/>
        <v>4406300</v>
      </c>
      <c r="U210" s="2">
        <f t="shared" si="21"/>
        <v>9220900</v>
      </c>
      <c r="V210" s="2">
        <f t="shared" si="21"/>
        <v>3382800</v>
      </c>
      <c r="W210" s="2">
        <f t="shared" si="21"/>
        <v>174300</v>
      </c>
      <c r="X210" s="2">
        <f t="shared" si="21"/>
        <v>9800</v>
      </c>
      <c r="Y210" s="2" cm="1">
        <f t="array" ref="Y210">_xlfn.XLOOKUP(Y$1&amp;$R210,$C$3:$C$1662&amp;$D$3:$D$1662,$E$3:$E$1662,0,0,1)</f>
        <v>700</v>
      </c>
      <c r="Z210" s="2" cm="1">
        <f t="array" ref="Z210">_xlfn.XLOOKUP(Z$1&amp;$R210,$C$3:$C$1662&amp;$D$3:$D$1662,$E$3:$E$1662,0,0,1)</f>
        <v>19600</v>
      </c>
      <c r="AA210" s="2" cm="1">
        <f t="array" ref="AA210">_xlfn.XLOOKUP(AA$1&amp;$R210,$C$3:$C$1662&amp;$D$3:$D$1662,$E$3:$E$1662,0,0,1)</f>
        <v>15800</v>
      </c>
      <c r="AB210" s="2" cm="1">
        <f t="array" ref="AB210">_xlfn.XLOOKUP(AB$1&amp;$R210,$C$3:$C$1662&amp;$D$3:$D$1662,$E$3:$E$1662,0,0,1)</f>
        <v>100</v>
      </c>
      <c r="AC210" s="2" cm="1">
        <f t="array" ref="AC210">_xlfn.XLOOKUP(AC$1&amp;$R210,$C$3:$C$1662&amp;$D$3:$D$1662,$E$3:$E$1662,0,0,1)</f>
        <v>0</v>
      </c>
    </row>
    <row r="211" spans="3:29" x14ac:dyDescent="0.4">
      <c r="C211" t="s">
        <v>804</v>
      </c>
      <c r="D211" t="s">
        <v>412</v>
      </c>
      <c r="E211">
        <v>0</v>
      </c>
      <c r="R211" t="s">
        <v>163</v>
      </c>
      <c r="S211" s="2">
        <f t="shared" si="20"/>
        <v>3449520</v>
      </c>
      <c r="T211" s="2">
        <f t="shared" si="21"/>
        <v>4406800</v>
      </c>
      <c r="U211" s="2">
        <f t="shared" si="21"/>
        <v>9231800</v>
      </c>
      <c r="V211" s="2">
        <f t="shared" si="21"/>
        <v>3424900</v>
      </c>
      <c r="W211" s="2">
        <f t="shared" si="21"/>
        <v>174300</v>
      </c>
      <c r="X211" s="2">
        <f t="shared" si="21"/>
        <v>9800</v>
      </c>
      <c r="Y211" s="2" cm="1">
        <f t="array" ref="Y211">_xlfn.XLOOKUP(Y$1&amp;$R211,$C$3:$C$1662&amp;$D$3:$D$1662,$E$3:$E$1662,0,0,1)</f>
        <v>500</v>
      </c>
      <c r="Z211" s="2" cm="1">
        <f t="array" ref="Z211">_xlfn.XLOOKUP(Z$1&amp;$R211,$C$3:$C$1662&amp;$D$3:$D$1662,$E$3:$E$1662,0,0,1)</f>
        <v>10900</v>
      </c>
      <c r="AA211" s="2" cm="1">
        <f t="array" ref="AA211">_xlfn.XLOOKUP(AA$1&amp;$R211,$C$3:$C$1662&amp;$D$3:$D$1662,$E$3:$E$1662,0,0,1)</f>
        <v>42100</v>
      </c>
      <c r="AB211" s="2" cm="1">
        <f t="array" ref="AB211">_xlfn.XLOOKUP(AB$1&amp;$R211,$C$3:$C$1662&amp;$D$3:$D$1662,$E$3:$E$1662,0,0,1)</f>
        <v>0</v>
      </c>
      <c r="AC211" s="2" cm="1">
        <f t="array" ref="AC211">_xlfn.XLOOKUP(AC$1&amp;$R211,$C$3:$C$1662&amp;$D$3:$D$1662,$E$3:$E$1662,0,0,1)</f>
        <v>0</v>
      </c>
    </row>
    <row r="212" spans="3:29" x14ac:dyDescent="0.4">
      <c r="C212" t="s">
        <v>804</v>
      </c>
      <c r="D212" t="s">
        <v>413</v>
      </c>
      <c r="E212">
        <v>0</v>
      </c>
      <c r="R212" t="s">
        <v>221</v>
      </c>
      <c r="S212" s="2">
        <f t="shared" si="20"/>
        <v>3463380</v>
      </c>
      <c r="T212" s="2">
        <f t="shared" ref="T212:X227" si="22">T211+Y212</f>
        <v>4407900</v>
      </c>
      <c r="U212" s="2">
        <f t="shared" si="22"/>
        <v>9251400</v>
      </c>
      <c r="V212" s="2">
        <f t="shared" si="22"/>
        <v>3473500</v>
      </c>
      <c r="W212" s="2">
        <f t="shared" si="22"/>
        <v>174300</v>
      </c>
      <c r="X212" s="2">
        <f t="shared" si="22"/>
        <v>9800</v>
      </c>
      <c r="Y212" s="2" cm="1">
        <f t="array" ref="Y212">_xlfn.XLOOKUP(Y$1&amp;$R212,$C$3:$C$1662&amp;$D$3:$D$1662,$E$3:$E$1662,0,0,1)</f>
        <v>1100</v>
      </c>
      <c r="Z212" s="2" cm="1">
        <f t="array" ref="Z212">_xlfn.XLOOKUP(Z$1&amp;$R212,$C$3:$C$1662&amp;$D$3:$D$1662,$E$3:$E$1662,0,0,1)</f>
        <v>19600</v>
      </c>
      <c r="AA212" s="2" cm="1">
        <f t="array" ref="AA212">_xlfn.XLOOKUP(AA$1&amp;$R212,$C$3:$C$1662&amp;$D$3:$D$1662,$E$3:$E$1662,0,0,1)</f>
        <v>48600</v>
      </c>
      <c r="AB212" s="2" cm="1">
        <f t="array" ref="AB212">_xlfn.XLOOKUP(AB$1&amp;$R212,$C$3:$C$1662&amp;$D$3:$D$1662,$E$3:$E$1662,0,0,1)</f>
        <v>0</v>
      </c>
      <c r="AC212" s="2" cm="1">
        <f t="array" ref="AC212">_xlfn.XLOOKUP(AC$1&amp;$R212,$C$3:$C$1662&amp;$D$3:$D$1662,$E$3:$E$1662,0,0,1)</f>
        <v>0</v>
      </c>
    </row>
    <row r="213" spans="3:29" x14ac:dyDescent="0.4">
      <c r="C213" t="s">
        <v>804</v>
      </c>
      <c r="D213" t="s">
        <v>414</v>
      </c>
      <c r="E213">
        <v>0</v>
      </c>
      <c r="R213" t="s">
        <v>236</v>
      </c>
      <c r="S213" s="2">
        <f t="shared" si="20"/>
        <v>3488640</v>
      </c>
      <c r="T213" s="2">
        <f t="shared" si="22"/>
        <v>4407900</v>
      </c>
      <c r="U213" s="2">
        <f t="shared" si="22"/>
        <v>9267300</v>
      </c>
      <c r="V213" s="2">
        <f t="shared" si="22"/>
        <v>3583800</v>
      </c>
      <c r="W213" s="2">
        <f t="shared" si="22"/>
        <v>174400</v>
      </c>
      <c r="X213" s="2">
        <f t="shared" si="22"/>
        <v>9800</v>
      </c>
      <c r="Y213" s="2" cm="1">
        <f t="array" ref="Y213">_xlfn.XLOOKUP(Y$1&amp;$R213,$C$3:$C$1662&amp;$D$3:$D$1662,$E$3:$E$1662,0,0,1)</f>
        <v>0</v>
      </c>
      <c r="Z213" s="2" cm="1">
        <f t="array" ref="Z213">_xlfn.XLOOKUP(Z$1&amp;$R213,$C$3:$C$1662&amp;$D$3:$D$1662,$E$3:$E$1662,0,0,1)</f>
        <v>15900</v>
      </c>
      <c r="AA213" s="2" cm="1">
        <f t="array" ref="AA213">_xlfn.XLOOKUP(AA$1&amp;$R213,$C$3:$C$1662&amp;$D$3:$D$1662,$E$3:$E$1662,0,0,1)</f>
        <v>110300</v>
      </c>
      <c r="AB213" s="2" cm="1">
        <f t="array" ref="AB213">_xlfn.XLOOKUP(AB$1&amp;$R213,$C$3:$C$1662&amp;$D$3:$D$1662,$E$3:$E$1662,0,0,1)</f>
        <v>100</v>
      </c>
      <c r="AC213" s="2" cm="1">
        <f t="array" ref="AC213">_xlfn.XLOOKUP(AC$1&amp;$R213,$C$3:$C$1662&amp;$D$3:$D$1662,$E$3:$E$1662,0,0,1)</f>
        <v>0</v>
      </c>
    </row>
    <row r="214" spans="3:29" x14ac:dyDescent="0.4">
      <c r="C214" t="s">
        <v>804</v>
      </c>
      <c r="D214" t="s">
        <v>415</v>
      </c>
      <c r="E214">
        <v>0</v>
      </c>
      <c r="R214" t="s">
        <v>199</v>
      </c>
      <c r="S214" s="2">
        <f t="shared" si="20"/>
        <v>3517980</v>
      </c>
      <c r="T214" s="2">
        <f t="shared" si="22"/>
        <v>4414200</v>
      </c>
      <c r="U214" s="2">
        <f t="shared" si="22"/>
        <v>9269100</v>
      </c>
      <c r="V214" s="2">
        <f t="shared" si="22"/>
        <v>3721500</v>
      </c>
      <c r="W214" s="2">
        <f t="shared" si="22"/>
        <v>175300</v>
      </c>
      <c r="X214" s="2">
        <f t="shared" si="22"/>
        <v>9800</v>
      </c>
      <c r="Y214" s="2" cm="1">
        <f t="array" ref="Y214">_xlfn.XLOOKUP(Y$1&amp;$R214,$C$3:$C$1662&amp;$D$3:$D$1662,$E$3:$E$1662,0,0,1)</f>
        <v>6300</v>
      </c>
      <c r="Z214" s="2" cm="1">
        <f t="array" ref="Z214">_xlfn.XLOOKUP(Z$1&amp;$R214,$C$3:$C$1662&amp;$D$3:$D$1662,$E$3:$E$1662,0,0,1)</f>
        <v>1800</v>
      </c>
      <c r="AA214" s="2" cm="1">
        <f t="array" ref="AA214">_xlfn.XLOOKUP(AA$1&amp;$R214,$C$3:$C$1662&amp;$D$3:$D$1662,$E$3:$E$1662,0,0,1)</f>
        <v>137700</v>
      </c>
      <c r="AB214" s="2" cm="1">
        <f t="array" ref="AB214">_xlfn.XLOOKUP(AB$1&amp;$R214,$C$3:$C$1662&amp;$D$3:$D$1662,$E$3:$E$1662,0,0,1)</f>
        <v>900</v>
      </c>
      <c r="AC214" s="2" cm="1">
        <f t="array" ref="AC214">_xlfn.XLOOKUP(AC$1&amp;$R214,$C$3:$C$1662&amp;$D$3:$D$1662,$E$3:$E$1662,0,0,1)</f>
        <v>0</v>
      </c>
    </row>
    <row r="215" spans="3:29" x14ac:dyDescent="0.4">
      <c r="C215" t="s">
        <v>804</v>
      </c>
      <c r="D215" t="s">
        <v>416</v>
      </c>
      <c r="E215">
        <v>0</v>
      </c>
      <c r="R215" t="s">
        <v>264</v>
      </c>
      <c r="S215" s="2">
        <f t="shared" si="20"/>
        <v>3536840</v>
      </c>
      <c r="T215" s="2">
        <f t="shared" si="22"/>
        <v>4429600</v>
      </c>
      <c r="U215" s="2">
        <f t="shared" si="22"/>
        <v>9305800</v>
      </c>
      <c r="V215" s="2">
        <f t="shared" si="22"/>
        <v>3763700</v>
      </c>
      <c r="W215" s="2">
        <f t="shared" si="22"/>
        <v>175300</v>
      </c>
      <c r="X215" s="2">
        <f t="shared" si="22"/>
        <v>9800</v>
      </c>
      <c r="Y215" s="2" cm="1">
        <f t="array" ref="Y215">_xlfn.XLOOKUP(Y$1&amp;$R215,$C$3:$C$1662&amp;$D$3:$D$1662,$E$3:$E$1662,0,0,1)</f>
        <v>15400</v>
      </c>
      <c r="Z215" s="2" cm="1">
        <f t="array" ref="Z215">_xlfn.XLOOKUP(Z$1&amp;$R215,$C$3:$C$1662&amp;$D$3:$D$1662,$E$3:$E$1662,0,0,1)</f>
        <v>36700</v>
      </c>
      <c r="AA215" s="2" cm="1">
        <f t="array" ref="AA215">_xlfn.XLOOKUP(AA$1&amp;$R215,$C$3:$C$1662&amp;$D$3:$D$1662,$E$3:$E$1662,0,0,1)</f>
        <v>42200</v>
      </c>
      <c r="AB215" s="2" cm="1">
        <f t="array" ref="AB215">_xlfn.XLOOKUP(AB$1&amp;$R215,$C$3:$C$1662&amp;$D$3:$D$1662,$E$3:$E$1662,0,0,1)</f>
        <v>0</v>
      </c>
      <c r="AC215" s="2" cm="1">
        <f t="array" ref="AC215">_xlfn.XLOOKUP(AC$1&amp;$R215,$C$3:$C$1662&amp;$D$3:$D$1662,$E$3:$E$1662,0,0,1)</f>
        <v>0</v>
      </c>
    </row>
    <row r="216" spans="3:29" x14ac:dyDescent="0.4">
      <c r="C216" t="s">
        <v>804</v>
      </c>
      <c r="D216" t="s">
        <v>417</v>
      </c>
      <c r="E216">
        <v>0</v>
      </c>
      <c r="R216" t="s">
        <v>90</v>
      </c>
      <c r="S216" s="2">
        <f t="shared" si="20"/>
        <v>3559100</v>
      </c>
      <c r="T216" s="2">
        <f t="shared" si="22"/>
        <v>4453200</v>
      </c>
      <c r="U216" s="2">
        <f t="shared" si="22"/>
        <v>9321800</v>
      </c>
      <c r="V216" s="2">
        <f t="shared" si="22"/>
        <v>3835400</v>
      </c>
      <c r="W216" s="2">
        <f t="shared" si="22"/>
        <v>175300</v>
      </c>
      <c r="X216" s="2">
        <f t="shared" si="22"/>
        <v>9800</v>
      </c>
      <c r="Y216" s="2" cm="1">
        <f t="array" ref="Y216">_xlfn.XLOOKUP(Y$1&amp;$R216,$C$3:$C$1662&amp;$D$3:$D$1662,$E$3:$E$1662,0,0,1)</f>
        <v>23600</v>
      </c>
      <c r="Z216" s="2" cm="1">
        <f t="array" ref="Z216">_xlfn.XLOOKUP(Z$1&amp;$R216,$C$3:$C$1662&amp;$D$3:$D$1662,$E$3:$E$1662,0,0,1)</f>
        <v>16000</v>
      </c>
      <c r="AA216" s="2" cm="1">
        <f t="array" ref="AA216">_xlfn.XLOOKUP(AA$1&amp;$R216,$C$3:$C$1662&amp;$D$3:$D$1662,$E$3:$E$1662,0,0,1)</f>
        <v>71700</v>
      </c>
      <c r="AB216" s="2" cm="1">
        <f t="array" ref="AB216">_xlfn.XLOOKUP(AB$1&amp;$R216,$C$3:$C$1662&amp;$D$3:$D$1662,$E$3:$E$1662,0,0,1)</f>
        <v>0</v>
      </c>
      <c r="AC216" s="2" cm="1">
        <f t="array" ref="AC216">_xlfn.XLOOKUP(AC$1&amp;$R216,$C$3:$C$1662&amp;$D$3:$D$1662,$E$3:$E$1662,0,0,1)</f>
        <v>0</v>
      </c>
    </row>
    <row r="217" spans="3:29" x14ac:dyDescent="0.4">
      <c r="C217" t="s">
        <v>804</v>
      </c>
      <c r="D217" t="s">
        <v>418</v>
      </c>
      <c r="E217">
        <v>0</v>
      </c>
      <c r="R217" t="s">
        <v>156</v>
      </c>
      <c r="S217" s="2">
        <f t="shared" si="20"/>
        <v>3609860</v>
      </c>
      <c r="T217" s="2">
        <f t="shared" si="22"/>
        <v>4463500</v>
      </c>
      <c r="U217" s="2">
        <f t="shared" si="22"/>
        <v>9339600</v>
      </c>
      <c r="V217" s="2">
        <f t="shared" si="22"/>
        <v>4061100</v>
      </c>
      <c r="W217" s="2">
        <f t="shared" si="22"/>
        <v>175300</v>
      </c>
      <c r="X217" s="2">
        <f t="shared" si="22"/>
        <v>9800</v>
      </c>
      <c r="Y217" s="2" cm="1">
        <f t="array" ref="Y217">_xlfn.XLOOKUP(Y$1&amp;$R217,$C$3:$C$1662&amp;$D$3:$D$1662,$E$3:$E$1662,0,0,1)</f>
        <v>10300</v>
      </c>
      <c r="Z217" s="2" cm="1">
        <f t="array" ref="Z217">_xlfn.XLOOKUP(Z$1&amp;$R217,$C$3:$C$1662&amp;$D$3:$D$1662,$E$3:$E$1662,0,0,1)</f>
        <v>17800</v>
      </c>
      <c r="AA217" s="2" cm="1">
        <f t="array" ref="AA217">_xlfn.XLOOKUP(AA$1&amp;$R217,$C$3:$C$1662&amp;$D$3:$D$1662,$E$3:$E$1662,0,0,1)</f>
        <v>225700</v>
      </c>
      <c r="AB217" s="2" cm="1">
        <f t="array" ref="AB217">_xlfn.XLOOKUP(AB$1&amp;$R217,$C$3:$C$1662&amp;$D$3:$D$1662,$E$3:$E$1662,0,0,1)</f>
        <v>0</v>
      </c>
      <c r="AC217" s="2" cm="1">
        <f t="array" ref="AC217">_xlfn.XLOOKUP(AC$1&amp;$R217,$C$3:$C$1662&amp;$D$3:$D$1662,$E$3:$E$1662,0,0,1)</f>
        <v>0</v>
      </c>
    </row>
    <row r="218" spans="3:29" x14ac:dyDescent="0.4">
      <c r="C218" t="s">
        <v>804</v>
      </c>
      <c r="D218" t="s">
        <v>419</v>
      </c>
      <c r="E218">
        <v>0</v>
      </c>
      <c r="R218" t="s">
        <v>272</v>
      </c>
      <c r="S218" s="2">
        <f t="shared" si="20"/>
        <v>3642200</v>
      </c>
      <c r="T218" s="2">
        <f t="shared" si="22"/>
        <v>4475300</v>
      </c>
      <c r="U218" s="2">
        <f t="shared" si="22"/>
        <v>9355900</v>
      </c>
      <c r="V218" s="2">
        <f t="shared" si="22"/>
        <v>4192700</v>
      </c>
      <c r="W218" s="2">
        <f t="shared" si="22"/>
        <v>177300</v>
      </c>
      <c r="X218" s="2">
        <f t="shared" si="22"/>
        <v>9800</v>
      </c>
      <c r="Y218" s="2" cm="1">
        <f t="array" ref="Y218">_xlfn.XLOOKUP(Y$1&amp;$R218,$C$3:$C$1662&amp;$D$3:$D$1662,$E$3:$E$1662,0,0,1)</f>
        <v>11800</v>
      </c>
      <c r="Z218" s="2" cm="1">
        <f t="array" ref="Z218">_xlfn.XLOOKUP(Z$1&amp;$R218,$C$3:$C$1662&amp;$D$3:$D$1662,$E$3:$E$1662,0,0,1)</f>
        <v>16300</v>
      </c>
      <c r="AA218" s="2" cm="1">
        <f t="array" ref="AA218">_xlfn.XLOOKUP(AA$1&amp;$R218,$C$3:$C$1662&amp;$D$3:$D$1662,$E$3:$E$1662,0,0,1)</f>
        <v>131600</v>
      </c>
      <c r="AB218" s="2" cm="1">
        <f t="array" ref="AB218">_xlfn.XLOOKUP(AB$1&amp;$R218,$C$3:$C$1662&amp;$D$3:$D$1662,$E$3:$E$1662,0,0,1)</f>
        <v>2000</v>
      </c>
      <c r="AC218" s="2" cm="1">
        <f t="array" ref="AC218">_xlfn.XLOOKUP(AC$1&amp;$R218,$C$3:$C$1662&amp;$D$3:$D$1662,$E$3:$E$1662,0,0,1)</f>
        <v>0</v>
      </c>
    </row>
    <row r="219" spans="3:29" x14ac:dyDescent="0.4">
      <c r="C219" t="s">
        <v>804</v>
      </c>
      <c r="D219" t="s">
        <v>420</v>
      </c>
      <c r="E219">
        <v>0</v>
      </c>
      <c r="R219" t="s">
        <v>253</v>
      </c>
      <c r="S219" s="2">
        <f t="shared" si="20"/>
        <v>3649440</v>
      </c>
      <c r="T219" s="2">
        <f t="shared" si="22"/>
        <v>4476000</v>
      </c>
      <c r="U219" s="2">
        <f t="shared" si="22"/>
        <v>9359700</v>
      </c>
      <c r="V219" s="2">
        <f t="shared" si="22"/>
        <v>4223800</v>
      </c>
      <c r="W219" s="2">
        <f t="shared" si="22"/>
        <v>177900</v>
      </c>
      <c r="X219" s="2">
        <f t="shared" si="22"/>
        <v>9800</v>
      </c>
      <c r="Y219" s="2" cm="1">
        <f t="array" ref="Y219">_xlfn.XLOOKUP(Y$1&amp;$R219,$C$3:$C$1662&amp;$D$3:$D$1662,$E$3:$E$1662,0,0,1)</f>
        <v>700</v>
      </c>
      <c r="Z219" s="2" cm="1">
        <f t="array" ref="Z219">_xlfn.XLOOKUP(Z$1&amp;$R219,$C$3:$C$1662&amp;$D$3:$D$1662,$E$3:$E$1662,0,0,1)</f>
        <v>3800</v>
      </c>
      <c r="AA219" s="2" cm="1">
        <f t="array" ref="AA219">_xlfn.XLOOKUP(AA$1&amp;$R219,$C$3:$C$1662&amp;$D$3:$D$1662,$E$3:$E$1662,0,0,1)</f>
        <v>31100</v>
      </c>
      <c r="AB219" s="2" cm="1">
        <f t="array" ref="AB219">_xlfn.XLOOKUP(AB$1&amp;$R219,$C$3:$C$1662&amp;$D$3:$D$1662,$E$3:$E$1662,0,0,1)</f>
        <v>600</v>
      </c>
      <c r="AC219" s="2" cm="1">
        <f t="array" ref="AC219">_xlfn.XLOOKUP(AC$1&amp;$R219,$C$3:$C$1662&amp;$D$3:$D$1662,$E$3:$E$1662,0,0,1)</f>
        <v>0</v>
      </c>
    </row>
    <row r="220" spans="3:29" x14ac:dyDescent="0.4">
      <c r="C220" t="s">
        <v>804</v>
      </c>
      <c r="D220" t="s">
        <v>421</v>
      </c>
      <c r="E220">
        <v>0</v>
      </c>
      <c r="R220" t="s">
        <v>261</v>
      </c>
      <c r="S220" s="2">
        <f t="shared" si="20"/>
        <v>3672580</v>
      </c>
      <c r="T220" s="2">
        <f t="shared" si="22"/>
        <v>4489600</v>
      </c>
      <c r="U220" s="2">
        <f t="shared" si="22"/>
        <v>9405300</v>
      </c>
      <c r="V220" s="2">
        <f t="shared" si="22"/>
        <v>4280300</v>
      </c>
      <c r="W220" s="2">
        <f t="shared" si="22"/>
        <v>177900</v>
      </c>
      <c r="X220" s="2">
        <f t="shared" si="22"/>
        <v>9800</v>
      </c>
      <c r="Y220" s="2" cm="1">
        <f t="array" ref="Y220">_xlfn.XLOOKUP(Y$1&amp;$R220,$C$3:$C$1662&amp;$D$3:$D$1662,$E$3:$E$1662,0,0,1)</f>
        <v>13600</v>
      </c>
      <c r="Z220" s="2" cm="1">
        <f t="array" ref="Z220">_xlfn.XLOOKUP(Z$1&amp;$R220,$C$3:$C$1662&amp;$D$3:$D$1662,$E$3:$E$1662,0,0,1)</f>
        <v>45600</v>
      </c>
      <c r="AA220" s="2" cm="1">
        <f t="array" ref="AA220">_xlfn.XLOOKUP(AA$1&amp;$R220,$C$3:$C$1662&amp;$D$3:$D$1662,$E$3:$E$1662,0,0,1)</f>
        <v>56500</v>
      </c>
      <c r="AB220" s="2" cm="1">
        <f t="array" ref="AB220">_xlfn.XLOOKUP(AB$1&amp;$R220,$C$3:$C$1662&amp;$D$3:$D$1662,$E$3:$E$1662,0,0,1)</f>
        <v>0</v>
      </c>
      <c r="AC220" s="2" cm="1">
        <f t="array" ref="AC220">_xlfn.XLOOKUP(AC$1&amp;$R220,$C$3:$C$1662&amp;$D$3:$D$1662,$E$3:$E$1662,0,0,1)</f>
        <v>0</v>
      </c>
    </row>
    <row r="221" spans="3:29" x14ac:dyDescent="0.4">
      <c r="C221" t="s">
        <v>804</v>
      </c>
      <c r="D221" t="s">
        <v>422</v>
      </c>
      <c r="E221">
        <v>0</v>
      </c>
      <c r="R221" t="s">
        <v>123</v>
      </c>
      <c r="S221" s="2">
        <f t="shared" si="20"/>
        <v>3684700</v>
      </c>
      <c r="T221" s="2">
        <f t="shared" si="22"/>
        <v>4491500</v>
      </c>
      <c r="U221" s="2">
        <f t="shared" si="22"/>
        <v>9433200</v>
      </c>
      <c r="V221" s="2">
        <f t="shared" si="22"/>
        <v>4311100</v>
      </c>
      <c r="W221" s="2">
        <f t="shared" si="22"/>
        <v>177900</v>
      </c>
      <c r="X221" s="2">
        <f t="shared" si="22"/>
        <v>9800</v>
      </c>
      <c r="Y221" s="2" cm="1">
        <f t="array" ref="Y221">_xlfn.XLOOKUP(Y$1&amp;$R221,$C$3:$C$1662&amp;$D$3:$D$1662,$E$3:$E$1662,0,0,1)</f>
        <v>1900</v>
      </c>
      <c r="Z221" s="2" cm="1">
        <f t="array" ref="Z221">_xlfn.XLOOKUP(Z$1&amp;$R221,$C$3:$C$1662&amp;$D$3:$D$1662,$E$3:$E$1662,0,0,1)</f>
        <v>27900</v>
      </c>
      <c r="AA221" s="2" cm="1">
        <f t="array" ref="AA221">_xlfn.XLOOKUP(AA$1&amp;$R221,$C$3:$C$1662&amp;$D$3:$D$1662,$E$3:$E$1662,0,0,1)</f>
        <v>30800</v>
      </c>
      <c r="AB221" s="2" cm="1">
        <f t="array" ref="AB221">_xlfn.XLOOKUP(AB$1&amp;$R221,$C$3:$C$1662&amp;$D$3:$D$1662,$E$3:$E$1662,0,0,1)</f>
        <v>0</v>
      </c>
      <c r="AC221" s="2" cm="1">
        <f t="array" ref="AC221">_xlfn.XLOOKUP(AC$1&amp;$R221,$C$3:$C$1662&amp;$D$3:$D$1662,$E$3:$E$1662,0,0,1)</f>
        <v>0</v>
      </c>
    </row>
    <row r="222" spans="3:29" x14ac:dyDescent="0.4">
      <c r="C222" t="s">
        <v>804</v>
      </c>
      <c r="D222" t="s">
        <v>423</v>
      </c>
      <c r="E222">
        <v>0</v>
      </c>
      <c r="R222" t="s">
        <v>249</v>
      </c>
      <c r="S222" s="2">
        <f t="shared" si="20"/>
        <v>3709960</v>
      </c>
      <c r="T222" s="2">
        <f t="shared" si="22"/>
        <v>4508100</v>
      </c>
      <c r="U222" s="2">
        <f t="shared" si="22"/>
        <v>9444700</v>
      </c>
      <c r="V222" s="2">
        <f t="shared" si="22"/>
        <v>4409300</v>
      </c>
      <c r="W222" s="2">
        <f t="shared" si="22"/>
        <v>177900</v>
      </c>
      <c r="X222" s="2">
        <f t="shared" si="22"/>
        <v>9800</v>
      </c>
      <c r="Y222" s="2" cm="1">
        <f t="array" ref="Y222">_xlfn.XLOOKUP(Y$1&amp;$R222,$C$3:$C$1662&amp;$D$3:$D$1662,$E$3:$E$1662,0,0,1)</f>
        <v>16600</v>
      </c>
      <c r="Z222" s="2" cm="1">
        <f t="array" ref="Z222">_xlfn.XLOOKUP(Z$1&amp;$R222,$C$3:$C$1662&amp;$D$3:$D$1662,$E$3:$E$1662,0,0,1)</f>
        <v>11500</v>
      </c>
      <c r="AA222" s="2" cm="1">
        <f t="array" ref="AA222">_xlfn.XLOOKUP(AA$1&amp;$R222,$C$3:$C$1662&amp;$D$3:$D$1662,$E$3:$E$1662,0,0,1)</f>
        <v>98200</v>
      </c>
      <c r="AB222" s="2" cm="1">
        <f t="array" ref="AB222">_xlfn.XLOOKUP(AB$1&amp;$R222,$C$3:$C$1662&amp;$D$3:$D$1662,$E$3:$E$1662,0,0,1)</f>
        <v>0</v>
      </c>
      <c r="AC222" s="2" cm="1">
        <f t="array" ref="AC222">_xlfn.XLOOKUP(AC$1&amp;$R222,$C$3:$C$1662&amp;$D$3:$D$1662,$E$3:$E$1662,0,0,1)</f>
        <v>0</v>
      </c>
    </row>
    <row r="223" spans="3:29" x14ac:dyDescent="0.4">
      <c r="C223" t="s">
        <v>804</v>
      </c>
      <c r="D223" t="s">
        <v>424</v>
      </c>
      <c r="E223">
        <v>0</v>
      </c>
      <c r="R223" t="s">
        <v>209</v>
      </c>
      <c r="S223" s="2">
        <f t="shared" si="20"/>
        <v>3723960</v>
      </c>
      <c r="T223" s="2">
        <f t="shared" si="22"/>
        <v>4512900</v>
      </c>
      <c r="U223" s="2">
        <f t="shared" si="22"/>
        <v>9465400</v>
      </c>
      <c r="V223" s="2">
        <f t="shared" si="22"/>
        <v>4453000</v>
      </c>
      <c r="W223" s="2">
        <f t="shared" si="22"/>
        <v>178000</v>
      </c>
      <c r="X223" s="2">
        <f t="shared" si="22"/>
        <v>10500</v>
      </c>
      <c r="Y223" s="2" cm="1">
        <f t="array" ref="Y223">_xlfn.XLOOKUP(Y$1&amp;$R223,$C$3:$C$1662&amp;$D$3:$D$1662,$E$3:$E$1662,0,0,1)</f>
        <v>4800</v>
      </c>
      <c r="Z223" s="2" cm="1">
        <f t="array" ref="Z223">_xlfn.XLOOKUP(Z$1&amp;$R223,$C$3:$C$1662&amp;$D$3:$D$1662,$E$3:$E$1662,0,0,1)</f>
        <v>20700</v>
      </c>
      <c r="AA223" s="2" cm="1">
        <f t="array" ref="AA223">_xlfn.XLOOKUP(AA$1&amp;$R223,$C$3:$C$1662&amp;$D$3:$D$1662,$E$3:$E$1662,0,0,1)</f>
        <v>43700</v>
      </c>
      <c r="AB223" s="2" cm="1">
        <f t="array" ref="AB223">_xlfn.XLOOKUP(AB$1&amp;$R223,$C$3:$C$1662&amp;$D$3:$D$1662,$E$3:$E$1662,0,0,1)</f>
        <v>100</v>
      </c>
      <c r="AC223" s="2" cm="1">
        <f t="array" ref="AC223">_xlfn.XLOOKUP(AC$1&amp;$R223,$C$3:$C$1662&amp;$D$3:$D$1662,$E$3:$E$1662,0,0,1)</f>
        <v>700</v>
      </c>
    </row>
    <row r="224" spans="3:29" x14ac:dyDescent="0.4">
      <c r="C224" t="s">
        <v>804</v>
      </c>
      <c r="D224" t="s">
        <v>425</v>
      </c>
      <c r="E224">
        <v>700</v>
      </c>
      <c r="R224" t="s">
        <v>239</v>
      </c>
      <c r="S224" s="2">
        <f t="shared" si="20"/>
        <v>3730660</v>
      </c>
      <c r="T224" s="2">
        <f t="shared" si="22"/>
        <v>4513500</v>
      </c>
      <c r="U224" s="2">
        <f t="shared" si="22"/>
        <v>9481800</v>
      </c>
      <c r="V224" s="2">
        <f t="shared" si="22"/>
        <v>4469200</v>
      </c>
      <c r="W224" s="2">
        <f t="shared" si="22"/>
        <v>178000</v>
      </c>
      <c r="X224" s="2">
        <f t="shared" si="22"/>
        <v>10800</v>
      </c>
      <c r="Y224" s="2" cm="1">
        <f t="array" ref="Y224">_xlfn.XLOOKUP(Y$1&amp;$R224,$C$3:$C$1662&amp;$D$3:$D$1662,$E$3:$E$1662,0,0,1)</f>
        <v>600</v>
      </c>
      <c r="Z224" s="2" cm="1">
        <f t="array" ref="Z224">_xlfn.XLOOKUP(Z$1&amp;$R224,$C$3:$C$1662&amp;$D$3:$D$1662,$E$3:$E$1662,0,0,1)</f>
        <v>16400</v>
      </c>
      <c r="AA224" s="2" cm="1">
        <f t="array" ref="AA224">_xlfn.XLOOKUP(AA$1&amp;$R224,$C$3:$C$1662&amp;$D$3:$D$1662,$E$3:$E$1662,0,0,1)</f>
        <v>16200</v>
      </c>
      <c r="AB224" s="2" cm="1">
        <f t="array" ref="AB224">_xlfn.XLOOKUP(AB$1&amp;$R224,$C$3:$C$1662&amp;$D$3:$D$1662,$E$3:$E$1662,0,0,1)</f>
        <v>0</v>
      </c>
      <c r="AC224" s="2" cm="1">
        <f t="array" ref="AC224">_xlfn.XLOOKUP(AC$1&amp;$R224,$C$3:$C$1662&amp;$D$3:$D$1662,$E$3:$E$1662,0,0,1)</f>
        <v>300</v>
      </c>
    </row>
    <row r="225" spans="3:29" x14ac:dyDescent="0.4">
      <c r="C225" t="s">
        <v>804</v>
      </c>
      <c r="D225" t="s">
        <v>426</v>
      </c>
      <c r="E225">
        <v>300</v>
      </c>
      <c r="R225" t="s">
        <v>304</v>
      </c>
      <c r="S225" s="2">
        <f t="shared" si="20"/>
        <v>3762320</v>
      </c>
      <c r="T225" s="2">
        <f t="shared" si="22"/>
        <v>4514400</v>
      </c>
      <c r="U225" s="2">
        <f t="shared" si="22"/>
        <v>9564700</v>
      </c>
      <c r="V225" s="2">
        <f t="shared" si="22"/>
        <v>4543700</v>
      </c>
      <c r="W225" s="2">
        <f t="shared" si="22"/>
        <v>178000</v>
      </c>
      <c r="X225" s="2">
        <f t="shared" si="22"/>
        <v>10800</v>
      </c>
      <c r="Y225" s="2" cm="1">
        <f t="array" ref="Y225">_xlfn.XLOOKUP(Y$1&amp;$R225,$C$3:$C$1662&amp;$D$3:$D$1662,$E$3:$E$1662,0,0,1)</f>
        <v>900</v>
      </c>
      <c r="Z225" s="2" cm="1">
        <f t="array" ref="Z225">_xlfn.XLOOKUP(Z$1&amp;$R225,$C$3:$C$1662&amp;$D$3:$D$1662,$E$3:$E$1662,0,0,1)</f>
        <v>82900</v>
      </c>
      <c r="AA225" s="2" cm="1">
        <f t="array" ref="AA225">_xlfn.XLOOKUP(AA$1&amp;$R225,$C$3:$C$1662&amp;$D$3:$D$1662,$E$3:$E$1662,0,0,1)</f>
        <v>74500</v>
      </c>
      <c r="AB225" s="2" cm="1">
        <f t="array" ref="AB225">_xlfn.XLOOKUP(AB$1&amp;$R225,$C$3:$C$1662&amp;$D$3:$D$1662,$E$3:$E$1662,0,0,1)</f>
        <v>0</v>
      </c>
      <c r="AC225" s="2" cm="1">
        <f t="array" ref="AC225">_xlfn.XLOOKUP(AC$1&amp;$R225,$C$3:$C$1662&amp;$D$3:$D$1662,$E$3:$E$1662,0,0,1)</f>
        <v>0</v>
      </c>
    </row>
    <row r="226" spans="3:29" x14ac:dyDescent="0.4">
      <c r="C226" t="s">
        <v>804</v>
      </c>
      <c r="D226" t="s">
        <v>427</v>
      </c>
      <c r="E226">
        <v>0</v>
      </c>
      <c r="R226" t="s">
        <v>283</v>
      </c>
      <c r="S226" s="2">
        <f t="shared" si="20"/>
        <v>3783180</v>
      </c>
      <c r="T226" s="2">
        <f t="shared" si="22"/>
        <v>4514400</v>
      </c>
      <c r="U226" s="2">
        <f t="shared" si="22"/>
        <v>9652700</v>
      </c>
      <c r="V226" s="2">
        <f t="shared" si="22"/>
        <v>4560000</v>
      </c>
      <c r="W226" s="2">
        <f t="shared" si="22"/>
        <v>178000</v>
      </c>
      <c r="X226" s="2">
        <f t="shared" si="22"/>
        <v>10800</v>
      </c>
      <c r="Y226" s="2" cm="1">
        <f t="array" ref="Y226">_xlfn.XLOOKUP(Y$1&amp;$R226,$C$3:$C$1662&amp;$D$3:$D$1662,$E$3:$E$1662,0,0,1)</f>
        <v>0</v>
      </c>
      <c r="Z226" s="2" cm="1">
        <f t="array" ref="Z226">_xlfn.XLOOKUP(Z$1&amp;$R226,$C$3:$C$1662&amp;$D$3:$D$1662,$E$3:$E$1662,0,0,1)</f>
        <v>88000</v>
      </c>
      <c r="AA226" s="2" cm="1">
        <f t="array" ref="AA226">_xlfn.XLOOKUP(AA$1&amp;$R226,$C$3:$C$1662&amp;$D$3:$D$1662,$E$3:$E$1662,0,0,1)</f>
        <v>16300</v>
      </c>
      <c r="AB226" s="2" cm="1">
        <f t="array" ref="AB226">_xlfn.XLOOKUP(AB$1&amp;$R226,$C$3:$C$1662&amp;$D$3:$D$1662,$E$3:$E$1662,0,0,1)</f>
        <v>0</v>
      </c>
      <c r="AC226" s="2" cm="1">
        <f t="array" ref="AC226">_xlfn.XLOOKUP(AC$1&amp;$R226,$C$3:$C$1662&amp;$D$3:$D$1662,$E$3:$E$1662,0,0,1)</f>
        <v>0</v>
      </c>
    </row>
    <row r="227" spans="3:29" x14ac:dyDescent="0.4">
      <c r="C227" t="s">
        <v>804</v>
      </c>
      <c r="D227" t="s">
        <v>428</v>
      </c>
      <c r="E227">
        <v>0</v>
      </c>
      <c r="R227" t="s">
        <v>176</v>
      </c>
      <c r="S227" s="2">
        <f t="shared" si="20"/>
        <v>3796220</v>
      </c>
      <c r="T227" s="2">
        <f t="shared" si="22"/>
        <v>4515100</v>
      </c>
      <c r="U227" s="2">
        <f t="shared" si="22"/>
        <v>9694100</v>
      </c>
      <c r="V227" s="2">
        <f t="shared" si="22"/>
        <v>4583100</v>
      </c>
      <c r="W227" s="2">
        <f t="shared" si="22"/>
        <v>178000</v>
      </c>
      <c r="X227" s="2">
        <f t="shared" si="22"/>
        <v>10800</v>
      </c>
      <c r="Y227" s="2" cm="1">
        <f t="array" ref="Y227">_xlfn.XLOOKUP(Y$1&amp;$R227,$C$3:$C$1662&amp;$D$3:$D$1662,$E$3:$E$1662,0,0,1)</f>
        <v>700</v>
      </c>
      <c r="Z227" s="2" cm="1">
        <f t="array" ref="Z227">_xlfn.XLOOKUP(Z$1&amp;$R227,$C$3:$C$1662&amp;$D$3:$D$1662,$E$3:$E$1662,0,0,1)</f>
        <v>41400</v>
      </c>
      <c r="AA227" s="2" cm="1">
        <f t="array" ref="AA227">_xlfn.XLOOKUP(AA$1&amp;$R227,$C$3:$C$1662&amp;$D$3:$D$1662,$E$3:$E$1662,0,0,1)</f>
        <v>23100</v>
      </c>
      <c r="AB227" s="2" cm="1">
        <f t="array" ref="AB227">_xlfn.XLOOKUP(AB$1&amp;$R227,$C$3:$C$1662&amp;$D$3:$D$1662,$E$3:$E$1662,0,0,1)</f>
        <v>0</v>
      </c>
      <c r="AC227" s="2" cm="1">
        <f t="array" ref="AC227">_xlfn.XLOOKUP(AC$1&amp;$R227,$C$3:$C$1662&amp;$D$3:$D$1662,$E$3:$E$1662,0,0,1)</f>
        <v>0</v>
      </c>
    </row>
    <row r="228" spans="3:29" x14ac:dyDescent="0.4">
      <c r="C228" t="s">
        <v>804</v>
      </c>
      <c r="D228" t="s">
        <v>429</v>
      </c>
      <c r="E228">
        <v>0</v>
      </c>
      <c r="R228" t="s">
        <v>117</v>
      </c>
      <c r="S228" s="2">
        <f t="shared" si="20"/>
        <v>3805740</v>
      </c>
      <c r="T228" s="2">
        <f t="shared" ref="T228:X243" si="23">T227+Y228</f>
        <v>4515400</v>
      </c>
      <c r="U228" s="2">
        <f t="shared" si="23"/>
        <v>9730800</v>
      </c>
      <c r="V228" s="2">
        <f t="shared" si="23"/>
        <v>4593700</v>
      </c>
      <c r="W228" s="2">
        <f t="shared" si="23"/>
        <v>178000</v>
      </c>
      <c r="X228" s="2">
        <f t="shared" si="23"/>
        <v>10800</v>
      </c>
      <c r="Y228" s="2" cm="1">
        <f t="array" ref="Y228">_xlfn.XLOOKUP(Y$1&amp;$R228,$C$3:$C$1662&amp;$D$3:$D$1662,$E$3:$E$1662,0,0,1)</f>
        <v>300</v>
      </c>
      <c r="Z228" s="2" cm="1">
        <f t="array" ref="Z228">_xlfn.XLOOKUP(Z$1&amp;$R228,$C$3:$C$1662&amp;$D$3:$D$1662,$E$3:$E$1662,0,0,1)</f>
        <v>36700</v>
      </c>
      <c r="AA228" s="2" cm="1">
        <f t="array" ref="AA228">_xlfn.XLOOKUP(AA$1&amp;$R228,$C$3:$C$1662&amp;$D$3:$D$1662,$E$3:$E$1662,0,0,1)</f>
        <v>10600</v>
      </c>
      <c r="AB228" s="2" cm="1">
        <f t="array" ref="AB228">_xlfn.XLOOKUP(AB$1&amp;$R228,$C$3:$C$1662&amp;$D$3:$D$1662,$E$3:$E$1662,0,0,1)</f>
        <v>0</v>
      </c>
      <c r="AC228" s="2" cm="1">
        <f t="array" ref="AC228">_xlfn.XLOOKUP(AC$1&amp;$R228,$C$3:$C$1662&amp;$D$3:$D$1662,$E$3:$E$1662,0,0,1)</f>
        <v>0</v>
      </c>
    </row>
    <row r="229" spans="3:29" x14ac:dyDescent="0.4">
      <c r="C229" t="s">
        <v>804</v>
      </c>
      <c r="D229" t="s">
        <v>430</v>
      </c>
      <c r="E229">
        <v>0</v>
      </c>
      <c r="R229" t="s">
        <v>54</v>
      </c>
      <c r="S229" s="2">
        <f t="shared" si="20"/>
        <v>3818900</v>
      </c>
      <c r="T229" s="2">
        <f t="shared" si="23"/>
        <v>4520100</v>
      </c>
      <c r="U229" s="2">
        <f t="shared" si="23"/>
        <v>9742200</v>
      </c>
      <c r="V229" s="2">
        <f t="shared" si="23"/>
        <v>4642600</v>
      </c>
      <c r="W229" s="2">
        <f t="shared" si="23"/>
        <v>178800</v>
      </c>
      <c r="X229" s="2">
        <f t="shared" si="23"/>
        <v>10800</v>
      </c>
      <c r="Y229" s="2" cm="1">
        <f t="array" ref="Y229">_xlfn.XLOOKUP(Y$1&amp;$R229,$C$3:$C$1662&amp;$D$3:$D$1662,$E$3:$E$1662,0,0,1)</f>
        <v>4700</v>
      </c>
      <c r="Z229" s="2" cm="1">
        <f t="array" ref="Z229">_xlfn.XLOOKUP(Z$1&amp;$R229,$C$3:$C$1662&amp;$D$3:$D$1662,$E$3:$E$1662,0,0,1)</f>
        <v>11400</v>
      </c>
      <c r="AA229" s="2" cm="1">
        <f t="array" ref="AA229">_xlfn.XLOOKUP(AA$1&amp;$R229,$C$3:$C$1662&amp;$D$3:$D$1662,$E$3:$E$1662,0,0,1)</f>
        <v>48900</v>
      </c>
      <c r="AB229" s="2" cm="1">
        <f t="array" ref="AB229">_xlfn.XLOOKUP(AB$1&amp;$R229,$C$3:$C$1662&amp;$D$3:$D$1662,$E$3:$E$1662,0,0,1)</f>
        <v>800</v>
      </c>
      <c r="AC229" s="2" cm="1">
        <f t="array" ref="AC229">_xlfn.XLOOKUP(AC$1&amp;$R229,$C$3:$C$1662&amp;$D$3:$D$1662,$E$3:$E$1662,0,0,1)</f>
        <v>0</v>
      </c>
    </row>
    <row r="230" spans="3:29" x14ac:dyDescent="0.4">
      <c r="C230" t="s">
        <v>804</v>
      </c>
      <c r="D230" t="s">
        <v>431</v>
      </c>
      <c r="E230">
        <v>0</v>
      </c>
      <c r="R230" t="s">
        <v>161</v>
      </c>
      <c r="S230" s="2">
        <f t="shared" si="20"/>
        <v>3832540</v>
      </c>
      <c r="T230" s="2">
        <f t="shared" si="23"/>
        <v>4528100</v>
      </c>
      <c r="U230" s="2">
        <f t="shared" si="23"/>
        <v>9770100</v>
      </c>
      <c r="V230" s="2">
        <f t="shared" si="23"/>
        <v>4674100</v>
      </c>
      <c r="W230" s="2">
        <f t="shared" si="23"/>
        <v>179600</v>
      </c>
      <c r="X230" s="2">
        <f t="shared" si="23"/>
        <v>10800</v>
      </c>
      <c r="Y230" s="2" cm="1">
        <f t="array" ref="Y230">_xlfn.XLOOKUP(Y$1&amp;$R230,$C$3:$C$1662&amp;$D$3:$D$1662,$E$3:$E$1662,0,0,1)</f>
        <v>8000</v>
      </c>
      <c r="Z230" s="2" cm="1">
        <f t="array" ref="Z230">_xlfn.XLOOKUP(Z$1&amp;$R230,$C$3:$C$1662&amp;$D$3:$D$1662,$E$3:$E$1662,0,0,1)</f>
        <v>27900</v>
      </c>
      <c r="AA230" s="2" cm="1">
        <f t="array" ref="AA230">_xlfn.XLOOKUP(AA$1&amp;$R230,$C$3:$C$1662&amp;$D$3:$D$1662,$E$3:$E$1662,0,0,1)</f>
        <v>31500</v>
      </c>
      <c r="AB230" s="2" cm="1">
        <f t="array" ref="AB230">_xlfn.XLOOKUP(AB$1&amp;$R230,$C$3:$C$1662&amp;$D$3:$D$1662,$E$3:$E$1662,0,0,1)</f>
        <v>800</v>
      </c>
      <c r="AC230" s="2" cm="1">
        <f t="array" ref="AC230">_xlfn.XLOOKUP(AC$1&amp;$R230,$C$3:$C$1662&amp;$D$3:$D$1662,$E$3:$E$1662,0,0,1)</f>
        <v>0</v>
      </c>
    </row>
    <row r="231" spans="3:29" x14ac:dyDescent="0.4">
      <c r="C231" t="s">
        <v>804</v>
      </c>
      <c r="D231" t="s">
        <v>432</v>
      </c>
      <c r="E231">
        <v>0</v>
      </c>
      <c r="R231" t="s">
        <v>185</v>
      </c>
      <c r="S231" s="2">
        <f t="shared" si="20"/>
        <v>3841400</v>
      </c>
      <c r="T231" s="2">
        <f t="shared" si="23"/>
        <v>4541900</v>
      </c>
      <c r="U231" s="2">
        <f t="shared" si="23"/>
        <v>9783800</v>
      </c>
      <c r="V231" s="2">
        <f t="shared" si="23"/>
        <v>4690800</v>
      </c>
      <c r="W231" s="2">
        <f t="shared" si="23"/>
        <v>179700</v>
      </c>
      <c r="X231" s="2">
        <f t="shared" si="23"/>
        <v>10800</v>
      </c>
      <c r="Y231" s="2" cm="1">
        <f t="array" ref="Y231">_xlfn.XLOOKUP(Y$1&amp;$R231,$C$3:$C$1662&amp;$D$3:$D$1662,$E$3:$E$1662,0,0,1)</f>
        <v>13800</v>
      </c>
      <c r="Z231" s="2" cm="1">
        <f t="array" ref="Z231">_xlfn.XLOOKUP(Z$1&amp;$R231,$C$3:$C$1662&amp;$D$3:$D$1662,$E$3:$E$1662,0,0,1)</f>
        <v>13700</v>
      </c>
      <c r="AA231" s="2" cm="1">
        <f t="array" ref="AA231">_xlfn.XLOOKUP(AA$1&amp;$R231,$C$3:$C$1662&amp;$D$3:$D$1662,$E$3:$E$1662,0,0,1)</f>
        <v>16700</v>
      </c>
      <c r="AB231" s="2" cm="1">
        <f t="array" ref="AB231">_xlfn.XLOOKUP(AB$1&amp;$R231,$C$3:$C$1662&amp;$D$3:$D$1662,$E$3:$E$1662,0,0,1)</f>
        <v>100</v>
      </c>
      <c r="AC231" s="2" cm="1">
        <f t="array" ref="AC231">_xlfn.XLOOKUP(AC$1&amp;$R231,$C$3:$C$1662&amp;$D$3:$D$1662,$E$3:$E$1662,0,0,1)</f>
        <v>0</v>
      </c>
    </row>
    <row r="232" spans="3:29" x14ac:dyDescent="0.4">
      <c r="C232" t="s">
        <v>804</v>
      </c>
      <c r="D232" t="s">
        <v>433</v>
      </c>
      <c r="E232">
        <v>0</v>
      </c>
      <c r="R232" t="s">
        <v>207</v>
      </c>
      <c r="S232" s="2">
        <f t="shared" si="20"/>
        <v>3871260</v>
      </c>
      <c r="T232" s="2">
        <f t="shared" si="23"/>
        <v>4546000</v>
      </c>
      <c r="U232" s="2">
        <f t="shared" si="23"/>
        <v>9916000</v>
      </c>
      <c r="V232" s="2">
        <f t="shared" si="23"/>
        <v>4703800</v>
      </c>
      <c r="W232" s="2">
        <f t="shared" si="23"/>
        <v>179700</v>
      </c>
      <c r="X232" s="2">
        <f t="shared" si="23"/>
        <v>10800</v>
      </c>
      <c r="Y232" s="2" cm="1">
        <f t="array" ref="Y232">_xlfn.XLOOKUP(Y$1&amp;$R232,$C$3:$C$1662&amp;$D$3:$D$1662,$E$3:$E$1662,0,0,1)</f>
        <v>4100</v>
      </c>
      <c r="Z232" s="2" cm="1">
        <f t="array" ref="Z232">_xlfn.XLOOKUP(Z$1&amp;$R232,$C$3:$C$1662&amp;$D$3:$D$1662,$E$3:$E$1662,0,0,1)</f>
        <v>132200</v>
      </c>
      <c r="AA232" s="2" cm="1">
        <f t="array" ref="AA232">_xlfn.XLOOKUP(AA$1&amp;$R232,$C$3:$C$1662&amp;$D$3:$D$1662,$E$3:$E$1662,0,0,1)</f>
        <v>13000</v>
      </c>
      <c r="AB232" s="2" cm="1">
        <f t="array" ref="AB232">_xlfn.XLOOKUP(AB$1&amp;$R232,$C$3:$C$1662&amp;$D$3:$D$1662,$E$3:$E$1662,0,0,1)</f>
        <v>0</v>
      </c>
      <c r="AC232" s="2" cm="1">
        <f t="array" ref="AC232">_xlfn.XLOOKUP(AC$1&amp;$R232,$C$3:$C$1662&amp;$D$3:$D$1662,$E$3:$E$1662,0,0,1)</f>
        <v>0</v>
      </c>
    </row>
    <row r="233" spans="3:29" x14ac:dyDescent="0.4">
      <c r="C233" t="s">
        <v>804</v>
      </c>
      <c r="D233" t="s">
        <v>434</v>
      </c>
      <c r="E233">
        <v>0</v>
      </c>
      <c r="R233" t="s">
        <v>216</v>
      </c>
      <c r="S233" s="2">
        <f t="shared" si="20"/>
        <v>3892940</v>
      </c>
      <c r="T233" s="2">
        <f t="shared" si="23"/>
        <v>4559200</v>
      </c>
      <c r="U233" s="2">
        <f t="shared" si="23"/>
        <v>10007100</v>
      </c>
      <c r="V233" s="2">
        <f t="shared" si="23"/>
        <v>4707900</v>
      </c>
      <c r="W233" s="2">
        <f t="shared" si="23"/>
        <v>179700</v>
      </c>
      <c r="X233" s="2">
        <f t="shared" si="23"/>
        <v>10800</v>
      </c>
      <c r="Y233" s="2" cm="1">
        <f t="array" ref="Y233">_xlfn.XLOOKUP(Y$1&amp;$R233,$C$3:$C$1662&amp;$D$3:$D$1662,$E$3:$E$1662,0,0,1)</f>
        <v>13200</v>
      </c>
      <c r="Z233" s="2" cm="1">
        <f t="array" ref="Z233">_xlfn.XLOOKUP(Z$1&amp;$R233,$C$3:$C$1662&amp;$D$3:$D$1662,$E$3:$E$1662,0,0,1)</f>
        <v>91100</v>
      </c>
      <c r="AA233" s="2" cm="1">
        <f t="array" ref="AA233">_xlfn.XLOOKUP(AA$1&amp;$R233,$C$3:$C$1662&amp;$D$3:$D$1662,$E$3:$E$1662,0,0,1)</f>
        <v>4100</v>
      </c>
      <c r="AB233" s="2" cm="1">
        <f t="array" ref="AB233">_xlfn.XLOOKUP(AB$1&amp;$R233,$C$3:$C$1662&amp;$D$3:$D$1662,$E$3:$E$1662,0,0,1)</f>
        <v>0</v>
      </c>
      <c r="AC233" s="2" cm="1">
        <f t="array" ref="AC233">_xlfn.XLOOKUP(AC$1&amp;$R233,$C$3:$C$1662&amp;$D$3:$D$1662,$E$3:$E$1662,0,0,1)</f>
        <v>0</v>
      </c>
    </row>
    <row r="234" spans="3:29" x14ac:dyDescent="0.4">
      <c r="C234" t="s">
        <v>804</v>
      </c>
      <c r="D234" t="s">
        <v>435</v>
      </c>
      <c r="E234">
        <v>0</v>
      </c>
      <c r="R234" t="s">
        <v>212</v>
      </c>
      <c r="S234" s="2">
        <f t="shared" si="20"/>
        <v>3908640</v>
      </c>
      <c r="T234" s="2">
        <f t="shared" si="23"/>
        <v>4568200</v>
      </c>
      <c r="U234" s="2">
        <f t="shared" si="23"/>
        <v>10068700</v>
      </c>
      <c r="V234" s="2">
        <f t="shared" si="23"/>
        <v>4715800</v>
      </c>
      <c r="W234" s="2">
        <f t="shared" si="23"/>
        <v>179700</v>
      </c>
      <c r="X234" s="2">
        <f t="shared" si="23"/>
        <v>10800</v>
      </c>
      <c r="Y234" s="2" cm="1">
        <f t="array" ref="Y234">_xlfn.XLOOKUP(Y$1&amp;$R234,$C$3:$C$1662&amp;$D$3:$D$1662,$E$3:$E$1662,0,0,1)</f>
        <v>9000</v>
      </c>
      <c r="Z234" s="2" cm="1">
        <f t="array" ref="Z234">_xlfn.XLOOKUP(Z$1&amp;$R234,$C$3:$C$1662&amp;$D$3:$D$1662,$E$3:$E$1662,0,0,1)</f>
        <v>61600</v>
      </c>
      <c r="AA234" s="2" cm="1">
        <f t="array" ref="AA234">_xlfn.XLOOKUP(AA$1&amp;$R234,$C$3:$C$1662&amp;$D$3:$D$1662,$E$3:$E$1662,0,0,1)</f>
        <v>7900</v>
      </c>
      <c r="AB234" s="2" cm="1">
        <f t="array" ref="AB234">_xlfn.XLOOKUP(AB$1&amp;$R234,$C$3:$C$1662&amp;$D$3:$D$1662,$E$3:$E$1662,0,0,1)</f>
        <v>0</v>
      </c>
      <c r="AC234" s="2" cm="1">
        <f t="array" ref="AC234">_xlfn.XLOOKUP(AC$1&amp;$R234,$C$3:$C$1662&amp;$D$3:$D$1662,$E$3:$E$1662,0,0,1)</f>
        <v>0</v>
      </c>
    </row>
    <row r="235" spans="3:29" x14ac:dyDescent="0.4">
      <c r="C235" t="s">
        <v>804</v>
      </c>
      <c r="D235" t="s">
        <v>436</v>
      </c>
      <c r="E235">
        <v>0</v>
      </c>
      <c r="R235" t="s">
        <v>146</v>
      </c>
      <c r="S235" s="2">
        <f t="shared" si="20"/>
        <v>3921620</v>
      </c>
      <c r="T235" s="2">
        <f t="shared" si="23"/>
        <v>4579900</v>
      </c>
      <c r="U235" s="2">
        <f t="shared" si="23"/>
        <v>10121500</v>
      </c>
      <c r="V235" s="2">
        <f t="shared" si="23"/>
        <v>4716200</v>
      </c>
      <c r="W235" s="2">
        <f t="shared" si="23"/>
        <v>179700</v>
      </c>
      <c r="X235" s="2">
        <f t="shared" si="23"/>
        <v>10800</v>
      </c>
      <c r="Y235" s="2" cm="1">
        <f t="array" ref="Y235">_xlfn.XLOOKUP(Y$1&amp;$R235,$C$3:$C$1662&amp;$D$3:$D$1662,$E$3:$E$1662,0,0,1)</f>
        <v>11700</v>
      </c>
      <c r="Z235" s="2" cm="1">
        <f t="array" ref="Z235">_xlfn.XLOOKUP(Z$1&amp;$R235,$C$3:$C$1662&amp;$D$3:$D$1662,$E$3:$E$1662,0,0,1)</f>
        <v>52800</v>
      </c>
      <c r="AA235" s="2" cm="1">
        <f t="array" ref="AA235">_xlfn.XLOOKUP(AA$1&amp;$R235,$C$3:$C$1662&amp;$D$3:$D$1662,$E$3:$E$1662,0,0,1)</f>
        <v>400</v>
      </c>
      <c r="AB235" s="2" cm="1">
        <f t="array" ref="AB235">_xlfn.XLOOKUP(AB$1&amp;$R235,$C$3:$C$1662&amp;$D$3:$D$1662,$E$3:$E$1662,0,0,1)</f>
        <v>0</v>
      </c>
      <c r="AC235" s="2" cm="1">
        <f t="array" ref="AC235">_xlfn.XLOOKUP(AC$1&amp;$R235,$C$3:$C$1662&amp;$D$3:$D$1662,$E$3:$E$1662,0,0,1)</f>
        <v>0</v>
      </c>
    </row>
    <row r="236" spans="3:29" x14ac:dyDescent="0.4">
      <c r="C236" t="s">
        <v>804</v>
      </c>
      <c r="D236" t="s">
        <v>437</v>
      </c>
      <c r="E236">
        <v>0</v>
      </c>
      <c r="R236" t="s">
        <v>195</v>
      </c>
      <c r="S236" s="2">
        <f t="shared" si="20"/>
        <v>3931780</v>
      </c>
      <c r="T236" s="2">
        <f t="shared" si="23"/>
        <v>4585700</v>
      </c>
      <c r="U236" s="2">
        <f t="shared" si="23"/>
        <v>10141700</v>
      </c>
      <c r="V236" s="2">
        <f t="shared" si="23"/>
        <v>4741000</v>
      </c>
      <c r="W236" s="2">
        <f t="shared" si="23"/>
        <v>179700</v>
      </c>
      <c r="X236" s="2">
        <f t="shared" si="23"/>
        <v>10800</v>
      </c>
      <c r="Y236" s="2" cm="1">
        <f t="array" ref="Y236">_xlfn.XLOOKUP(Y$1&amp;$R236,$C$3:$C$1662&amp;$D$3:$D$1662,$E$3:$E$1662,0,0,1)</f>
        <v>5800</v>
      </c>
      <c r="Z236" s="2" cm="1">
        <f t="array" ref="Z236">_xlfn.XLOOKUP(Z$1&amp;$R236,$C$3:$C$1662&amp;$D$3:$D$1662,$E$3:$E$1662,0,0,1)</f>
        <v>20200</v>
      </c>
      <c r="AA236" s="2" cm="1">
        <f t="array" ref="AA236">_xlfn.XLOOKUP(AA$1&amp;$R236,$C$3:$C$1662&amp;$D$3:$D$1662,$E$3:$E$1662,0,0,1)</f>
        <v>24800</v>
      </c>
      <c r="AB236" s="2" cm="1">
        <f t="array" ref="AB236">_xlfn.XLOOKUP(AB$1&amp;$R236,$C$3:$C$1662&amp;$D$3:$D$1662,$E$3:$E$1662,0,0,1)</f>
        <v>0</v>
      </c>
      <c r="AC236" s="2" cm="1">
        <f t="array" ref="AC236">_xlfn.XLOOKUP(AC$1&amp;$R236,$C$3:$C$1662&amp;$D$3:$D$1662,$E$3:$E$1662,0,0,1)</f>
        <v>0</v>
      </c>
    </row>
    <row r="237" spans="3:29" x14ac:dyDescent="0.4">
      <c r="C237" t="s">
        <v>804</v>
      </c>
      <c r="D237" t="s">
        <v>438</v>
      </c>
      <c r="E237">
        <v>0</v>
      </c>
      <c r="R237" t="s">
        <v>243</v>
      </c>
      <c r="S237" s="2">
        <f t="shared" si="20"/>
        <v>3939840</v>
      </c>
      <c r="T237" s="2">
        <f t="shared" si="23"/>
        <v>4587600</v>
      </c>
      <c r="U237" s="2">
        <f t="shared" si="23"/>
        <v>10173300</v>
      </c>
      <c r="V237" s="2">
        <f t="shared" si="23"/>
        <v>4747400</v>
      </c>
      <c r="W237" s="2">
        <f t="shared" si="23"/>
        <v>180100</v>
      </c>
      <c r="X237" s="2">
        <f t="shared" si="23"/>
        <v>10800</v>
      </c>
      <c r="Y237" s="2" cm="1">
        <f t="array" ref="Y237">_xlfn.XLOOKUP(Y$1&amp;$R237,$C$3:$C$1662&amp;$D$3:$D$1662,$E$3:$E$1662,0,0,1)</f>
        <v>1900</v>
      </c>
      <c r="Z237" s="2" cm="1">
        <f t="array" ref="Z237">_xlfn.XLOOKUP(Z$1&amp;$R237,$C$3:$C$1662&amp;$D$3:$D$1662,$E$3:$E$1662,0,0,1)</f>
        <v>31600</v>
      </c>
      <c r="AA237" s="2" cm="1">
        <f t="array" ref="AA237">_xlfn.XLOOKUP(AA$1&amp;$R237,$C$3:$C$1662&amp;$D$3:$D$1662,$E$3:$E$1662,0,0,1)</f>
        <v>6400</v>
      </c>
      <c r="AB237" s="2" cm="1">
        <f t="array" ref="AB237">_xlfn.XLOOKUP(AB$1&amp;$R237,$C$3:$C$1662&amp;$D$3:$D$1662,$E$3:$E$1662,0,0,1)</f>
        <v>400</v>
      </c>
      <c r="AC237" s="2" cm="1">
        <f t="array" ref="AC237">_xlfn.XLOOKUP(AC$1&amp;$R237,$C$3:$C$1662&amp;$D$3:$D$1662,$E$3:$E$1662,0,0,1)</f>
        <v>0</v>
      </c>
    </row>
    <row r="238" spans="3:29" x14ac:dyDescent="0.4">
      <c r="C238" t="s">
        <v>804</v>
      </c>
      <c r="D238" t="s">
        <v>439</v>
      </c>
      <c r="E238">
        <v>0</v>
      </c>
      <c r="R238" t="s">
        <v>305</v>
      </c>
      <c r="S238" s="2">
        <f t="shared" si="20"/>
        <v>3948180</v>
      </c>
      <c r="T238" s="2">
        <f t="shared" si="23"/>
        <v>4591300</v>
      </c>
      <c r="U238" s="2">
        <f t="shared" si="23"/>
        <v>10209000</v>
      </c>
      <c r="V238" s="2">
        <f t="shared" si="23"/>
        <v>4749700</v>
      </c>
      <c r="W238" s="2">
        <f t="shared" si="23"/>
        <v>180100</v>
      </c>
      <c r="X238" s="2">
        <f t="shared" si="23"/>
        <v>10800</v>
      </c>
      <c r="Y238" s="2" cm="1">
        <f t="array" ref="Y238">_xlfn.XLOOKUP(Y$1&amp;$R238,$C$3:$C$1662&amp;$D$3:$D$1662,$E$3:$E$1662,0,0,1)</f>
        <v>3700</v>
      </c>
      <c r="Z238" s="2" cm="1">
        <f t="array" ref="Z238">_xlfn.XLOOKUP(Z$1&amp;$R238,$C$3:$C$1662&amp;$D$3:$D$1662,$E$3:$E$1662,0,0,1)</f>
        <v>35700</v>
      </c>
      <c r="AA238" s="2" cm="1">
        <f t="array" ref="AA238">_xlfn.XLOOKUP(AA$1&amp;$R238,$C$3:$C$1662&amp;$D$3:$D$1662,$E$3:$E$1662,0,0,1)</f>
        <v>2300</v>
      </c>
      <c r="AB238" s="2" cm="1">
        <f t="array" ref="AB238">_xlfn.XLOOKUP(AB$1&amp;$R238,$C$3:$C$1662&amp;$D$3:$D$1662,$E$3:$E$1662,0,0,1)</f>
        <v>0</v>
      </c>
      <c r="AC238" s="2" cm="1">
        <f t="array" ref="AC238">_xlfn.XLOOKUP(AC$1&amp;$R238,$C$3:$C$1662&amp;$D$3:$D$1662,$E$3:$E$1662,0,0,1)</f>
        <v>0</v>
      </c>
    </row>
    <row r="239" spans="3:29" x14ac:dyDescent="0.4">
      <c r="C239" t="s">
        <v>804</v>
      </c>
      <c r="D239" t="s">
        <v>440</v>
      </c>
      <c r="E239">
        <v>0</v>
      </c>
      <c r="R239" t="s">
        <v>281</v>
      </c>
      <c r="S239" s="2">
        <f t="shared" si="20"/>
        <v>3976040</v>
      </c>
      <c r="T239" s="2">
        <f t="shared" si="23"/>
        <v>4609900</v>
      </c>
      <c r="U239" s="2">
        <f t="shared" si="23"/>
        <v>10314900</v>
      </c>
      <c r="V239" s="2">
        <f t="shared" si="23"/>
        <v>4764500</v>
      </c>
      <c r="W239" s="2">
        <f t="shared" si="23"/>
        <v>180100</v>
      </c>
      <c r="X239" s="2">
        <f t="shared" si="23"/>
        <v>10800</v>
      </c>
      <c r="Y239" s="2" cm="1">
        <f t="array" ref="Y239">_xlfn.XLOOKUP(Y$1&amp;$R239,$C$3:$C$1662&amp;$D$3:$D$1662,$E$3:$E$1662,0,0,1)</f>
        <v>18600</v>
      </c>
      <c r="Z239" s="2" cm="1">
        <f t="array" ref="Z239">_xlfn.XLOOKUP(Z$1&amp;$R239,$C$3:$C$1662&amp;$D$3:$D$1662,$E$3:$E$1662,0,0,1)</f>
        <v>105900</v>
      </c>
      <c r="AA239" s="2" cm="1">
        <f t="array" ref="AA239">_xlfn.XLOOKUP(AA$1&amp;$R239,$C$3:$C$1662&amp;$D$3:$D$1662,$E$3:$E$1662,0,0,1)</f>
        <v>14800</v>
      </c>
      <c r="AB239" s="2" cm="1">
        <f t="array" ref="AB239">_xlfn.XLOOKUP(AB$1&amp;$R239,$C$3:$C$1662&amp;$D$3:$D$1662,$E$3:$E$1662,0,0,1)</f>
        <v>0</v>
      </c>
      <c r="AC239" s="2" cm="1">
        <f t="array" ref="AC239">_xlfn.XLOOKUP(AC$1&amp;$R239,$C$3:$C$1662&amp;$D$3:$D$1662,$E$3:$E$1662,0,0,1)</f>
        <v>0</v>
      </c>
    </row>
    <row r="240" spans="3:29" x14ac:dyDescent="0.4">
      <c r="C240" t="s">
        <v>804</v>
      </c>
      <c r="D240" t="s">
        <v>441</v>
      </c>
      <c r="E240">
        <v>0</v>
      </c>
      <c r="R240" t="s">
        <v>135</v>
      </c>
      <c r="S240" s="2">
        <f t="shared" si="20"/>
        <v>3993160</v>
      </c>
      <c r="T240" s="2">
        <f t="shared" si="23"/>
        <v>4612000</v>
      </c>
      <c r="U240" s="2">
        <f t="shared" si="23"/>
        <v>10346100</v>
      </c>
      <c r="V240" s="2">
        <f t="shared" si="23"/>
        <v>4816800</v>
      </c>
      <c r="W240" s="2">
        <f t="shared" si="23"/>
        <v>180100</v>
      </c>
      <c r="X240" s="2">
        <f t="shared" si="23"/>
        <v>10800</v>
      </c>
      <c r="Y240" s="2" cm="1">
        <f t="array" ref="Y240">_xlfn.XLOOKUP(Y$1&amp;$R240,$C$3:$C$1662&amp;$D$3:$D$1662,$E$3:$E$1662,0,0,1)</f>
        <v>2100</v>
      </c>
      <c r="Z240" s="2" cm="1">
        <f t="array" ref="Z240">_xlfn.XLOOKUP(Z$1&amp;$R240,$C$3:$C$1662&amp;$D$3:$D$1662,$E$3:$E$1662,0,0,1)</f>
        <v>31200</v>
      </c>
      <c r="AA240" s="2" cm="1">
        <f t="array" ref="AA240">_xlfn.XLOOKUP(AA$1&amp;$R240,$C$3:$C$1662&amp;$D$3:$D$1662,$E$3:$E$1662,0,0,1)</f>
        <v>52300</v>
      </c>
      <c r="AB240" s="2" cm="1">
        <f t="array" ref="AB240">_xlfn.XLOOKUP(AB$1&amp;$R240,$C$3:$C$1662&amp;$D$3:$D$1662,$E$3:$E$1662,0,0,1)</f>
        <v>0</v>
      </c>
      <c r="AC240" s="2" cm="1">
        <f t="array" ref="AC240">_xlfn.XLOOKUP(AC$1&amp;$R240,$C$3:$C$1662&amp;$D$3:$D$1662,$E$3:$E$1662,0,0,1)</f>
        <v>0</v>
      </c>
    </row>
    <row r="241" spans="3:29" x14ac:dyDescent="0.4">
      <c r="C241" t="s">
        <v>804</v>
      </c>
      <c r="D241" t="s">
        <v>442</v>
      </c>
      <c r="E241">
        <v>0</v>
      </c>
      <c r="R241" t="s">
        <v>306</v>
      </c>
      <c r="S241" s="2">
        <f t="shared" si="20"/>
        <v>4007980</v>
      </c>
      <c r="T241" s="2">
        <f t="shared" si="23"/>
        <v>4613600</v>
      </c>
      <c r="U241" s="2">
        <f t="shared" si="23"/>
        <v>10367800</v>
      </c>
      <c r="V241" s="2">
        <f t="shared" si="23"/>
        <v>4867600</v>
      </c>
      <c r="W241" s="2">
        <f t="shared" si="23"/>
        <v>180100</v>
      </c>
      <c r="X241" s="2">
        <f t="shared" si="23"/>
        <v>10800</v>
      </c>
      <c r="Y241" s="2" cm="1">
        <f t="array" ref="Y241">_xlfn.XLOOKUP(Y$1&amp;$R241,$C$3:$C$1662&amp;$D$3:$D$1662,$E$3:$E$1662,0,0,1)</f>
        <v>1600</v>
      </c>
      <c r="Z241" s="2" cm="1">
        <f t="array" ref="Z241">_xlfn.XLOOKUP(Z$1&amp;$R241,$C$3:$C$1662&amp;$D$3:$D$1662,$E$3:$E$1662,0,0,1)</f>
        <v>21700</v>
      </c>
      <c r="AA241" s="2" cm="1">
        <f t="array" ref="AA241">_xlfn.XLOOKUP(AA$1&amp;$R241,$C$3:$C$1662&amp;$D$3:$D$1662,$E$3:$E$1662,0,0,1)</f>
        <v>50800</v>
      </c>
      <c r="AB241" s="2" cm="1">
        <f t="array" ref="AB241">_xlfn.XLOOKUP(AB$1&amp;$R241,$C$3:$C$1662&amp;$D$3:$D$1662,$E$3:$E$1662,0,0,1)</f>
        <v>0</v>
      </c>
      <c r="AC241" s="2" cm="1">
        <f t="array" ref="AC241">_xlfn.XLOOKUP(AC$1&amp;$R241,$C$3:$C$1662&amp;$D$3:$D$1662,$E$3:$E$1662,0,0,1)</f>
        <v>0</v>
      </c>
    </row>
    <row r="242" spans="3:29" x14ac:dyDescent="0.4">
      <c r="C242" t="s">
        <v>804</v>
      </c>
      <c r="D242" t="s">
        <v>443</v>
      </c>
      <c r="E242">
        <v>0</v>
      </c>
      <c r="R242" t="s">
        <v>59</v>
      </c>
      <c r="S242" s="2">
        <f t="shared" si="20"/>
        <v>4030880</v>
      </c>
      <c r="T242" s="2">
        <f t="shared" si="23"/>
        <v>4617200</v>
      </c>
      <c r="U242" s="2">
        <f t="shared" si="23"/>
        <v>10423700</v>
      </c>
      <c r="V242" s="2">
        <f t="shared" si="23"/>
        <v>4921900</v>
      </c>
      <c r="W242" s="2">
        <f t="shared" si="23"/>
        <v>180800</v>
      </c>
      <c r="X242" s="2">
        <f t="shared" si="23"/>
        <v>10800</v>
      </c>
      <c r="Y242" s="2" cm="1">
        <f t="array" ref="Y242">_xlfn.XLOOKUP(Y$1&amp;$R242,$C$3:$C$1662&amp;$D$3:$D$1662,$E$3:$E$1662,0,0,1)</f>
        <v>3600</v>
      </c>
      <c r="Z242" s="2" cm="1">
        <f t="array" ref="Z242">_xlfn.XLOOKUP(Z$1&amp;$R242,$C$3:$C$1662&amp;$D$3:$D$1662,$E$3:$E$1662,0,0,1)</f>
        <v>55900</v>
      </c>
      <c r="AA242" s="2" cm="1">
        <f t="array" ref="AA242">_xlfn.XLOOKUP(AA$1&amp;$R242,$C$3:$C$1662&amp;$D$3:$D$1662,$E$3:$E$1662,0,0,1)</f>
        <v>54300</v>
      </c>
      <c r="AB242" s="2" cm="1">
        <f t="array" ref="AB242">_xlfn.XLOOKUP(AB$1&amp;$R242,$C$3:$C$1662&amp;$D$3:$D$1662,$E$3:$E$1662,0,0,1)</f>
        <v>700</v>
      </c>
      <c r="AC242" s="2" cm="1">
        <f t="array" ref="AC242">_xlfn.XLOOKUP(AC$1&amp;$R242,$C$3:$C$1662&amp;$D$3:$D$1662,$E$3:$E$1662,0,0,1)</f>
        <v>0</v>
      </c>
    </row>
    <row r="243" spans="3:29" x14ac:dyDescent="0.4">
      <c r="C243" t="s">
        <v>804</v>
      </c>
      <c r="D243" t="s">
        <v>444</v>
      </c>
      <c r="E243">
        <v>0</v>
      </c>
      <c r="R243" t="s">
        <v>142</v>
      </c>
      <c r="S243" s="2">
        <f t="shared" si="20"/>
        <v>4045620</v>
      </c>
      <c r="T243" s="2">
        <f t="shared" si="23"/>
        <v>4618700</v>
      </c>
      <c r="U243" s="2">
        <f t="shared" si="23"/>
        <v>10457000</v>
      </c>
      <c r="V243" s="2">
        <f t="shared" si="23"/>
        <v>4960700</v>
      </c>
      <c r="W243" s="2">
        <f t="shared" si="23"/>
        <v>180900</v>
      </c>
      <c r="X243" s="2">
        <f t="shared" si="23"/>
        <v>10800</v>
      </c>
      <c r="Y243" s="2" cm="1">
        <f t="array" ref="Y243">_xlfn.XLOOKUP(Y$1&amp;$R243,$C$3:$C$1662&amp;$D$3:$D$1662,$E$3:$E$1662,0,0,1)</f>
        <v>1500</v>
      </c>
      <c r="Z243" s="2" cm="1">
        <f t="array" ref="Z243">_xlfn.XLOOKUP(Z$1&amp;$R243,$C$3:$C$1662&amp;$D$3:$D$1662,$E$3:$E$1662,0,0,1)</f>
        <v>33300</v>
      </c>
      <c r="AA243" s="2" cm="1">
        <f t="array" ref="AA243">_xlfn.XLOOKUP(AA$1&amp;$R243,$C$3:$C$1662&amp;$D$3:$D$1662,$E$3:$E$1662,0,0,1)</f>
        <v>38800</v>
      </c>
      <c r="AB243" s="2" cm="1">
        <f t="array" ref="AB243">_xlfn.XLOOKUP(AB$1&amp;$R243,$C$3:$C$1662&amp;$D$3:$D$1662,$E$3:$E$1662,0,0,1)</f>
        <v>100</v>
      </c>
      <c r="AC243" s="2" cm="1">
        <f t="array" ref="AC243">_xlfn.XLOOKUP(AC$1&amp;$R243,$C$3:$C$1662&amp;$D$3:$D$1662,$E$3:$E$1662,0,0,1)</f>
        <v>0</v>
      </c>
    </row>
    <row r="244" spans="3:29" x14ac:dyDescent="0.4">
      <c r="C244" t="s">
        <v>804</v>
      </c>
      <c r="D244" t="s">
        <v>445</v>
      </c>
      <c r="E244">
        <v>0</v>
      </c>
      <c r="R244" t="s">
        <v>282</v>
      </c>
      <c r="S244" s="2">
        <f t="shared" si="20"/>
        <v>4060840</v>
      </c>
      <c r="T244" s="2">
        <f t="shared" ref="T244:X259" si="24">T243+Y244</f>
        <v>4618800</v>
      </c>
      <c r="U244" s="2">
        <f t="shared" si="24"/>
        <v>10497300</v>
      </c>
      <c r="V244" s="2">
        <f t="shared" si="24"/>
        <v>4996400</v>
      </c>
      <c r="W244" s="2">
        <f t="shared" si="24"/>
        <v>180900</v>
      </c>
      <c r="X244" s="2">
        <f t="shared" si="24"/>
        <v>10800</v>
      </c>
      <c r="Y244" s="2" cm="1">
        <f t="array" ref="Y244">_xlfn.XLOOKUP(Y$1&amp;$R244,$C$3:$C$1662&amp;$D$3:$D$1662,$E$3:$E$1662,0,0,1)</f>
        <v>100</v>
      </c>
      <c r="Z244" s="2" cm="1">
        <f t="array" ref="Z244">_xlfn.XLOOKUP(Z$1&amp;$R244,$C$3:$C$1662&amp;$D$3:$D$1662,$E$3:$E$1662,0,0,1)</f>
        <v>40300</v>
      </c>
      <c r="AA244" s="2" cm="1">
        <f t="array" ref="AA244">_xlfn.XLOOKUP(AA$1&amp;$R244,$C$3:$C$1662&amp;$D$3:$D$1662,$E$3:$E$1662,0,0,1)</f>
        <v>35700</v>
      </c>
      <c r="AB244" s="2" cm="1">
        <f t="array" ref="AB244">_xlfn.XLOOKUP(AB$1&amp;$R244,$C$3:$C$1662&amp;$D$3:$D$1662,$E$3:$E$1662,0,0,1)</f>
        <v>0</v>
      </c>
      <c r="AC244" s="2" cm="1">
        <f t="array" ref="AC244">_xlfn.XLOOKUP(AC$1&amp;$R244,$C$3:$C$1662&amp;$D$3:$D$1662,$E$3:$E$1662,0,0,1)</f>
        <v>0</v>
      </c>
    </row>
    <row r="245" spans="3:29" x14ac:dyDescent="0.4">
      <c r="C245" t="s">
        <v>804</v>
      </c>
      <c r="D245" t="s">
        <v>446</v>
      </c>
      <c r="E245">
        <v>0</v>
      </c>
      <c r="R245" t="s">
        <v>228</v>
      </c>
      <c r="S245" s="2">
        <f t="shared" si="20"/>
        <v>4080280</v>
      </c>
      <c r="T245" s="2">
        <f t="shared" si="24"/>
        <v>4623200</v>
      </c>
      <c r="U245" s="2">
        <f t="shared" si="24"/>
        <v>10551700</v>
      </c>
      <c r="V245" s="2">
        <f t="shared" si="24"/>
        <v>5034800</v>
      </c>
      <c r="W245" s="2">
        <f t="shared" si="24"/>
        <v>180900</v>
      </c>
      <c r="X245" s="2">
        <f t="shared" si="24"/>
        <v>10800</v>
      </c>
      <c r="Y245" s="2" cm="1">
        <f t="array" ref="Y245">_xlfn.XLOOKUP(Y$1&amp;$R245,$C$3:$C$1662&amp;$D$3:$D$1662,$E$3:$E$1662,0,0,1)</f>
        <v>4400</v>
      </c>
      <c r="Z245" s="2" cm="1">
        <f t="array" ref="Z245">_xlfn.XLOOKUP(Z$1&amp;$R245,$C$3:$C$1662&amp;$D$3:$D$1662,$E$3:$E$1662,0,0,1)</f>
        <v>54400</v>
      </c>
      <c r="AA245" s="2" cm="1">
        <f t="array" ref="AA245">_xlfn.XLOOKUP(AA$1&amp;$R245,$C$3:$C$1662&amp;$D$3:$D$1662,$E$3:$E$1662,0,0,1)</f>
        <v>38400</v>
      </c>
      <c r="AB245" s="2" cm="1">
        <f t="array" ref="AB245">_xlfn.XLOOKUP(AB$1&amp;$R245,$C$3:$C$1662&amp;$D$3:$D$1662,$E$3:$E$1662,0,0,1)</f>
        <v>0</v>
      </c>
      <c r="AC245" s="2" cm="1">
        <f t="array" ref="AC245">_xlfn.XLOOKUP(AC$1&amp;$R245,$C$3:$C$1662&amp;$D$3:$D$1662,$E$3:$E$1662,0,0,1)</f>
        <v>0</v>
      </c>
    </row>
    <row r="246" spans="3:29" x14ac:dyDescent="0.4">
      <c r="C246" t="s">
        <v>804</v>
      </c>
      <c r="D246" t="s">
        <v>447</v>
      </c>
      <c r="E246">
        <v>0</v>
      </c>
      <c r="R246" t="s">
        <v>307</v>
      </c>
      <c r="S246" s="2">
        <f t="shared" si="20"/>
        <v>4086180</v>
      </c>
      <c r="T246" s="2">
        <f t="shared" si="24"/>
        <v>4632100</v>
      </c>
      <c r="U246" s="2">
        <f t="shared" si="24"/>
        <v>10558500</v>
      </c>
      <c r="V246" s="2">
        <f t="shared" si="24"/>
        <v>5048300</v>
      </c>
      <c r="W246" s="2">
        <f t="shared" si="24"/>
        <v>181200</v>
      </c>
      <c r="X246" s="2">
        <f t="shared" si="24"/>
        <v>10800</v>
      </c>
      <c r="Y246" s="2" cm="1">
        <f t="array" ref="Y246">_xlfn.XLOOKUP(Y$1&amp;$R246,$C$3:$C$1662&amp;$D$3:$D$1662,$E$3:$E$1662,0,0,1)</f>
        <v>8900</v>
      </c>
      <c r="Z246" s="2" cm="1">
        <f t="array" ref="Z246">_xlfn.XLOOKUP(Z$1&amp;$R246,$C$3:$C$1662&amp;$D$3:$D$1662,$E$3:$E$1662,0,0,1)</f>
        <v>6800</v>
      </c>
      <c r="AA246" s="2" cm="1">
        <f t="array" ref="AA246">_xlfn.XLOOKUP(AA$1&amp;$R246,$C$3:$C$1662&amp;$D$3:$D$1662,$E$3:$E$1662,0,0,1)</f>
        <v>13500</v>
      </c>
      <c r="AB246" s="2" cm="1">
        <f t="array" ref="AB246">_xlfn.XLOOKUP(AB$1&amp;$R246,$C$3:$C$1662&amp;$D$3:$D$1662,$E$3:$E$1662,0,0,1)</f>
        <v>300</v>
      </c>
      <c r="AC246" s="2" cm="1">
        <f t="array" ref="AC246">_xlfn.XLOOKUP(AC$1&amp;$R246,$C$3:$C$1662&amp;$D$3:$D$1662,$E$3:$E$1662,0,0,1)</f>
        <v>0</v>
      </c>
    </row>
    <row r="247" spans="3:29" x14ac:dyDescent="0.4">
      <c r="C247" t="s">
        <v>804</v>
      </c>
      <c r="D247" t="s">
        <v>448</v>
      </c>
      <c r="E247">
        <v>0</v>
      </c>
      <c r="R247" t="s">
        <v>308</v>
      </c>
      <c r="S247" s="2">
        <f t="shared" si="20"/>
        <v>4098420</v>
      </c>
      <c r="T247" s="2">
        <f t="shared" si="24"/>
        <v>4635500</v>
      </c>
      <c r="U247" s="2">
        <f t="shared" si="24"/>
        <v>10603700</v>
      </c>
      <c r="V247" s="2">
        <f t="shared" si="24"/>
        <v>5060100</v>
      </c>
      <c r="W247" s="2">
        <f t="shared" si="24"/>
        <v>182000</v>
      </c>
      <c r="X247" s="2">
        <f t="shared" si="24"/>
        <v>10800</v>
      </c>
      <c r="Y247" s="2" cm="1">
        <f t="array" ref="Y247">_xlfn.XLOOKUP(Y$1&amp;$R247,$C$3:$C$1662&amp;$D$3:$D$1662,$E$3:$E$1662,0,0,1)</f>
        <v>3400</v>
      </c>
      <c r="Z247" s="2" cm="1">
        <f t="array" ref="Z247">_xlfn.XLOOKUP(Z$1&amp;$R247,$C$3:$C$1662&amp;$D$3:$D$1662,$E$3:$E$1662,0,0,1)</f>
        <v>45200</v>
      </c>
      <c r="AA247" s="2" cm="1">
        <f t="array" ref="AA247">_xlfn.XLOOKUP(AA$1&amp;$R247,$C$3:$C$1662&amp;$D$3:$D$1662,$E$3:$E$1662,0,0,1)</f>
        <v>11800</v>
      </c>
      <c r="AB247" s="2" cm="1">
        <f t="array" ref="AB247">_xlfn.XLOOKUP(AB$1&amp;$R247,$C$3:$C$1662&amp;$D$3:$D$1662,$E$3:$E$1662,0,0,1)</f>
        <v>800</v>
      </c>
      <c r="AC247" s="2" cm="1">
        <f t="array" ref="AC247">_xlfn.XLOOKUP(AC$1&amp;$R247,$C$3:$C$1662&amp;$D$3:$D$1662,$E$3:$E$1662,0,0,1)</f>
        <v>0</v>
      </c>
    </row>
    <row r="248" spans="3:29" x14ac:dyDescent="0.4">
      <c r="C248" t="s">
        <v>804</v>
      </c>
      <c r="D248" t="s">
        <v>449</v>
      </c>
      <c r="E248">
        <v>0</v>
      </c>
      <c r="R248" t="s">
        <v>258</v>
      </c>
      <c r="S248" s="2">
        <f t="shared" si="20"/>
        <v>4104840</v>
      </c>
      <c r="T248" s="2">
        <f t="shared" si="24"/>
        <v>4638100</v>
      </c>
      <c r="U248" s="2">
        <f t="shared" si="24"/>
        <v>10619800</v>
      </c>
      <c r="V248" s="2">
        <f t="shared" si="24"/>
        <v>5069600</v>
      </c>
      <c r="W248" s="2">
        <f t="shared" si="24"/>
        <v>185900</v>
      </c>
      <c r="X248" s="2">
        <f t="shared" si="24"/>
        <v>10800</v>
      </c>
      <c r="Y248" s="2" cm="1">
        <f t="array" ref="Y248">_xlfn.XLOOKUP(Y$1&amp;$R248,$C$3:$C$1662&amp;$D$3:$D$1662,$E$3:$E$1662,0,0,1)</f>
        <v>2600</v>
      </c>
      <c r="Z248" s="2" cm="1">
        <f t="array" ref="Z248">_xlfn.XLOOKUP(Z$1&amp;$R248,$C$3:$C$1662&amp;$D$3:$D$1662,$E$3:$E$1662,0,0,1)</f>
        <v>16100</v>
      </c>
      <c r="AA248" s="2" cm="1">
        <f t="array" ref="AA248">_xlfn.XLOOKUP(AA$1&amp;$R248,$C$3:$C$1662&amp;$D$3:$D$1662,$E$3:$E$1662,0,0,1)</f>
        <v>9500</v>
      </c>
      <c r="AB248" s="2" cm="1">
        <f t="array" ref="AB248">_xlfn.XLOOKUP(AB$1&amp;$R248,$C$3:$C$1662&amp;$D$3:$D$1662,$E$3:$E$1662,0,0,1)</f>
        <v>3900</v>
      </c>
      <c r="AC248" s="2" cm="1">
        <f t="array" ref="AC248">_xlfn.XLOOKUP(AC$1&amp;$R248,$C$3:$C$1662&amp;$D$3:$D$1662,$E$3:$E$1662,0,0,1)</f>
        <v>0</v>
      </c>
    </row>
    <row r="249" spans="3:29" x14ac:dyDescent="0.4">
      <c r="C249" t="s">
        <v>804</v>
      </c>
      <c r="D249" t="s">
        <v>450</v>
      </c>
      <c r="E249">
        <v>0</v>
      </c>
      <c r="R249" t="s">
        <v>109</v>
      </c>
      <c r="S249" s="2">
        <f t="shared" si="20"/>
        <v>4130900</v>
      </c>
      <c r="T249" s="2">
        <f t="shared" si="24"/>
        <v>4639300</v>
      </c>
      <c r="U249" s="2">
        <f t="shared" si="24"/>
        <v>10714300</v>
      </c>
      <c r="V249" s="2">
        <f t="shared" si="24"/>
        <v>5104100</v>
      </c>
      <c r="W249" s="2">
        <f t="shared" si="24"/>
        <v>186000</v>
      </c>
      <c r="X249" s="2">
        <f t="shared" si="24"/>
        <v>10800</v>
      </c>
      <c r="Y249" s="2" cm="1">
        <f t="array" ref="Y249">_xlfn.XLOOKUP(Y$1&amp;$R249,$C$3:$C$1662&amp;$D$3:$D$1662,$E$3:$E$1662,0,0,1)</f>
        <v>1200</v>
      </c>
      <c r="Z249" s="2" cm="1">
        <f t="array" ref="Z249">_xlfn.XLOOKUP(Z$1&amp;$R249,$C$3:$C$1662&amp;$D$3:$D$1662,$E$3:$E$1662,0,0,1)</f>
        <v>94500</v>
      </c>
      <c r="AA249" s="2" cm="1">
        <f t="array" ref="AA249">_xlfn.XLOOKUP(AA$1&amp;$R249,$C$3:$C$1662&amp;$D$3:$D$1662,$E$3:$E$1662,0,0,1)</f>
        <v>34500</v>
      </c>
      <c r="AB249" s="2" cm="1">
        <f t="array" ref="AB249">_xlfn.XLOOKUP(AB$1&amp;$R249,$C$3:$C$1662&amp;$D$3:$D$1662,$E$3:$E$1662,0,0,1)</f>
        <v>100</v>
      </c>
      <c r="AC249" s="2" cm="1">
        <f t="array" ref="AC249">_xlfn.XLOOKUP(AC$1&amp;$R249,$C$3:$C$1662&amp;$D$3:$D$1662,$E$3:$E$1662,0,0,1)</f>
        <v>0</v>
      </c>
    </row>
    <row r="250" spans="3:29" x14ac:dyDescent="0.4">
      <c r="C250" t="s">
        <v>804</v>
      </c>
      <c r="D250" t="s">
        <v>451</v>
      </c>
      <c r="E250">
        <v>0</v>
      </c>
      <c r="R250" t="s">
        <v>260</v>
      </c>
      <c r="S250" s="2">
        <f t="shared" si="20"/>
        <v>4152580</v>
      </c>
      <c r="T250" s="2">
        <f t="shared" si="24"/>
        <v>4640400</v>
      </c>
      <c r="U250" s="2">
        <f t="shared" si="24"/>
        <v>10753000</v>
      </c>
      <c r="V250" s="2">
        <f t="shared" si="24"/>
        <v>5165200</v>
      </c>
      <c r="W250" s="2">
        <f t="shared" si="24"/>
        <v>193300</v>
      </c>
      <c r="X250" s="2">
        <f t="shared" si="24"/>
        <v>11000</v>
      </c>
      <c r="Y250" s="2" cm="1">
        <f t="array" ref="Y250">_xlfn.XLOOKUP(Y$1&amp;$R250,$C$3:$C$1662&amp;$D$3:$D$1662,$E$3:$E$1662,0,0,1)</f>
        <v>1100</v>
      </c>
      <c r="Z250" s="2" cm="1">
        <f t="array" ref="Z250">_xlfn.XLOOKUP(Z$1&amp;$R250,$C$3:$C$1662&amp;$D$3:$D$1662,$E$3:$E$1662,0,0,1)</f>
        <v>38700</v>
      </c>
      <c r="AA250" s="2" cm="1">
        <f t="array" ref="AA250">_xlfn.XLOOKUP(AA$1&amp;$R250,$C$3:$C$1662&amp;$D$3:$D$1662,$E$3:$E$1662,0,0,1)</f>
        <v>61100</v>
      </c>
      <c r="AB250" s="2" cm="1">
        <f t="array" ref="AB250">_xlfn.XLOOKUP(AB$1&amp;$R250,$C$3:$C$1662&amp;$D$3:$D$1662,$E$3:$E$1662,0,0,1)</f>
        <v>7300</v>
      </c>
      <c r="AC250" s="2" cm="1">
        <f t="array" ref="AC250">_xlfn.XLOOKUP(AC$1&amp;$R250,$C$3:$C$1662&amp;$D$3:$D$1662,$E$3:$E$1662,0,0,1)</f>
        <v>200</v>
      </c>
    </row>
    <row r="251" spans="3:29" x14ac:dyDescent="0.4">
      <c r="C251" t="s">
        <v>804</v>
      </c>
      <c r="D251" t="s">
        <v>452</v>
      </c>
      <c r="E251">
        <v>200</v>
      </c>
      <c r="R251" t="s">
        <v>265</v>
      </c>
      <c r="S251" s="2">
        <f t="shared" si="20"/>
        <v>4175200</v>
      </c>
      <c r="T251" s="2">
        <f t="shared" si="24"/>
        <v>4644700</v>
      </c>
      <c r="U251" s="2">
        <f t="shared" si="24"/>
        <v>10785200</v>
      </c>
      <c r="V251" s="2">
        <f t="shared" si="24"/>
        <v>5241800</v>
      </c>
      <c r="W251" s="2">
        <f t="shared" si="24"/>
        <v>193300</v>
      </c>
      <c r="X251" s="2">
        <f t="shared" si="24"/>
        <v>11000</v>
      </c>
      <c r="Y251" s="2" cm="1">
        <f t="array" ref="Y251">_xlfn.XLOOKUP(Y$1&amp;$R251,$C$3:$C$1662&amp;$D$3:$D$1662,$E$3:$E$1662,0,0,1)</f>
        <v>4300</v>
      </c>
      <c r="Z251" s="2" cm="1">
        <f t="array" ref="Z251">_xlfn.XLOOKUP(Z$1&amp;$R251,$C$3:$C$1662&amp;$D$3:$D$1662,$E$3:$E$1662,0,0,1)</f>
        <v>32200</v>
      </c>
      <c r="AA251" s="2" cm="1">
        <f t="array" ref="AA251">_xlfn.XLOOKUP(AA$1&amp;$R251,$C$3:$C$1662&amp;$D$3:$D$1662,$E$3:$E$1662,0,0,1)</f>
        <v>76600</v>
      </c>
      <c r="AB251" s="2" cm="1">
        <f t="array" ref="AB251">_xlfn.XLOOKUP(AB$1&amp;$R251,$C$3:$C$1662&amp;$D$3:$D$1662,$E$3:$E$1662,0,0,1)</f>
        <v>0</v>
      </c>
      <c r="AC251" s="2" cm="1">
        <f t="array" ref="AC251">_xlfn.XLOOKUP(AC$1&amp;$R251,$C$3:$C$1662&amp;$D$3:$D$1662,$E$3:$E$1662,0,0,1)</f>
        <v>0</v>
      </c>
    </row>
    <row r="252" spans="3:29" x14ac:dyDescent="0.4">
      <c r="C252" t="s">
        <v>804</v>
      </c>
      <c r="D252" t="s">
        <v>453</v>
      </c>
      <c r="E252">
        <v>0</v>
      </c>
      <c r="R252" t="s">
        <v>188</v>
      </c>
      <c r="S252" s="2">
        <f t="shared" si="20"/>
        <v>4196260</v>
      </c>
      <c r="T252" s="2">
        <f t="shared" si="24"/>
        <v>4647100</v>
      </c>
      <c r="U252" s="2">
        <f t="shared" si="24"/>
        <v>10842400</v>
      </c>
      <c r="V252" s="2">
        <f t="shared" si="24"/>
        <v>5287500</v>
      </c>
      <c r="W252" s="2">
        <f t="shared" si="24"/>
        <v>193300</v>
      </c>
      <c r="X252" s="2">
        <f t="shared" si="24"/>
        <v>11000</v>
      </c>
      <c r="Y252" s="2" cm="1">
        <f t="array" ref="Y252">_xlfn.XLOOKUP(Y$1&amp;$R252,$C$3:$C$1662&amp;$D$3:$D$1662,$E$3:$E$1662,0,0,1)</f>
        <v>2400</v>
      </c>
      <c r="Z252" s="2" cm="1">
        <f t="array" ref="Z252">_xlfn.XLOOKUP(Z$1&amp;$R252,$C$3:$C$1662&amp;$D$3:$D$1662,$E$3:$E$1662,0,0,1)</f>
        <v>57200</v>
      </c>
      <c r="AA252" s="2" cm="1">
        <f t="array" ref="AA252">_xlfn.XLOOKUP(AA$1&amp;$R252,$C$3:$C$1662&amp;$D$3:$D$1662,$E$3:$E$1662,0,0,1)</f>
        <v>45700</v>
      </c>
      <c r="AB252" s="2" cm="1">
        <f t="array" ref="AB252">_xlfn.XLOOKUP(AB$1&amp;$R252,$C$3:$C$1662&amp;$D$3:$D$1662,$E$3:$E$1662,0,0,1)</f>
        <v>0</v>
      </c>
      <c r="AC252" s="2" cm="1">
        <f t="array" ref="AC252">_xlfn.XLOOKUP(AC$1&amp;$R252,$C$3:$C$1662&amp;$D$3:$D$1662,$E$3:$E$1662,0,0,1)</f>
        <v>0</v>
      </c>
    </row>
    <row r="253" spans="3:29" x14ac:dyDescent="0.4">
      <c r="C253" t="s">
        <v>804</v>
      </c>
      <c r="D253" t="s">
        <v>454</v>
      </c>
      <c r="E253">
        <v>0</v>
      </c>
      <c r="R253" t="s">
        <v>75</v>
      </c>
      <c r="S253" s="2">
        <f t="shared" si="20"/>
        <v>4203260</v>
      </c>
      <c r="T253" s="2">
        <f t="shared" si="24"/>
        <v>4647500</v>
      </c>
      <c r="U253" s="2">
        <f t="shared" si="24"/>
        <v>10867200</v>
      </c>
      <c r="V253" s="2">
        <f t="shared" si="24"/>
        <v>5297300</v>
      </c>
      <c r="W253" s="2">
        <f t="shared" si="24"/>
        <v>193300</v>
      </c>
      <c r="X253" s="2">
        <f t="shared" si="24"/>
        <v>11000</v>
      </c>
      <c r="Y253" s="2" cm="1">
        <f t="array" ref="Y253">_xlfn.XLOOKUP(Y$1&amp;$R253,$C$3:$C$1662&amp;$D$3:$D$1662,$E$3:$E$1662,0,0,1)</f>
        <v>400</v>
      </c>
      <c r="Z253" s="2" cm="1">
        <f t="array" ref="Z253">_xlfn.XLOOKUP(Z$1&amp;$R253,$C$3:$C$1662&amp;$D$3:$D$1662,$E$3:$E$1662,0,0,1)</f>
        <v>24800</v>
      </c>
      <c r="AA253" s="2" cm="1">
        <f t="array" ref="AA253">_xlfn.XLOOKUP(AA$1&amp;$R253,$C$3:$C$1662&amp;$D$3:$D$1662,$E$3:$E$1662,0,0,1)</f>
        <v>9800</v>
      </c>
      <c r="AB253" s="2" cm="1">
        <f t="array" ref="AB253">_xlfn.XLOOKUP(AB$1&amp;$R253,$C$3:$C$1662&amp;$D$3:$D$1662,$E$3:$E$1662,0,0,1)</f>
        <v>0</v>
      </c>
      <c r="AC253" s="2" cm="1">
        <f t="array" ref="AC253">_xlfn.XLOOKUP(AC$1&amp;$R253,$C$3:$C$1662&amp;$D$3:$D$1662,$E$3:$E$1662,0,0,1)</f>
        <v>0</v>
      </c>
    </row>
    <row r="254" spans="3:29" x14ac:dyDescent="0.4">
      <c r="C254" t="s">
        <v>804</v>
      </c>
      <c r="D254" t="s">
        <v>455</v>
      </c>
      <c r="E254">
        <v>0</v>
      </c>
      <c r="R254" t="s">
        <v>191</v>
      </c>
      <c r="S254" s="2">
        <f t="shared" si="20"/>
        <v>4210080</v>
      </c>
      <c r="T254" s="2">
        <f t="shared" si="24"/>
        <v>4647900</v>
      </c>
      <c r="U254" s="2">
        <f t="shared" si="24"/>
        <v>10893500</v>
      </c>
      <c r="V254" s="2">
        <f t="shared" si="24"/>
        <v>5304700</v>
      </c>
      <c r="W254" s="2">
        <f t="shared" si="24"/>
        <v>193300</v>
      </c>
      <c r="X254" s="2">
        <f t="shared" si="24"/>
        <v>11000</v>
      </c>
      <c r="Y254" s="2" cm="1">
        <f t="array" ref="Y254">_xlfn.XLOOKUP(Y$1&amp;$R254,$C$3:$C$1662&amp;$D$3:$D$1662,$E$3:$E$1662,0,0,1)</f>
        <v>400</v>
      </c>
      <c r="Z254" s="2" cm="1">
        <f t="array" ref="Z254">_xlfn.XLOOKUP(Z$1&amp;$R254,$C$3:$C$1662&amp;$D$3:$D$1662,$E$3:$E$1662,0,0,1)</f>
        <v>26300</v>
      </c>
      <c r="AA254" s="2" cm="1">
        <f t="array" ref="AA254">_xlfn.XLOOKUP(AA$1&amp;$R254,$C$3:$C$1662&amp;$D$3:$D$1662,$E$3:$E$1662,0,0,1)</f>
        <v>7400</v>
      </c>
      <c r="AB254" s="2" cm="1">
        <f t="array" ref="AB254">_xlfn.XLOOKUP(AB$1&amp;$R254,$C$3:$C$1662&amp;$D$3:$D$1662,$E$3:$E$1662,0,0,1)</f>
        <v>0</v>
      </c>
      <c r="AC254" s="2" cm="1">
        <f t="array" ref="AC254">_xlfn.XLOOKUP(AC$1&amp;$R254,$C$3:$C$1662&amp;$D$3:$D$1662,$E$3:$E$1662,0,0,1)</f>
        <v>0</v>
      </c>
    </row>
    <row r="255" spans="3:29" x14ac:dyDescent="0.4">
      <c r="C255" t="s">
        <v>804</v>
      </c>
      <c r="D255" t="s">
        <v>456</v>
      </c>
      <c r="E255">
        <v>0</v>
      </c>
      <c r="R255" t="s">
        <v>256</v>
      </c>
      <c r="S255" s="2">
        <f t="shared" si="20"/>
        <v>4224120</v>
      </c>
      <c r="T255" s="2">
        <f t="shared" si="24"/>
        <v>4650600</v>
      </c>
      <c r="U255" s="2">
        <f t="shared" si="24"/>
        <v>10948000</v>
      </c>
      <c r="V255" s="2">
        <f t="shared" si="24"/>
        <v>5317600</v>
      </c>
      <c r="W255" s="2">
        <f t="shared" si="24"/>
        <v>193300</v>
      </c>
      <c r="X255" s="2">
        <f t="shared" si="24"/>
        <v>11100</v>
      </c>
      <c r="Y255" s="2" cm="1">
        <f t="array" ref="Y255">_xlfn.XLOOKUP(Y$1&amp;$R255,$C$3:$C$1662&amp;$D$3:$D$1662,$E$3:$E$1662,0,0,1)</f>
        <v>2700</v>
      </c>
      <c r="Z255" s="2" cm="1">
        <f t="array" ref="Z255">_xlfn.XLOOKUP(Z$1&amp;$R255,$C$3:$C$1662&amp;$D$3:$D$1662,$E$3:$E$1662,0,0,1)</f>
        <v>54500</v>
      </c>
      <c r="AA255" s="2" cm="1">
        <f t="array" ref="AA255">_xlfn.XLOOKUP(AA$1&amp;$R255,$C$3:$C$1662&amp;$D$3:$D$1662,$E$3:$E$1662,0,0,1)</f>
        <v>12900</v>
      </c>
      <c r="AB255" s="2" cm="1">
        <f t="array" ref="AB255">_xlfn.XLOOKUP(AB$1&amp;$R255,$C$3:$C$1662&amp;$D$3:$D$1662,$E$3:$E$1662,0,0,1)</f>
        <v>0</v>
      </c>
      <c r="AC255" s="2" cm="1">
        <f t="array" ref="AC255">_xlfn.XLOOKUP(AC$1&amp;$R255,$C$3:$C$1662&amp;$D$3:$D$1662,$E$3:$E$1662,0,0,1)</f>
        <v>100</v>
      </c>
    </row>
    <row r="256" spans="3:29" x14ac:dyDescent="0.4">
      <c r="C256" t="s">
        <v>804</v>
      </c>
      <c r="D256" t="s">
        <v>457</v>
      </c>
      <c r="E256">
        <v>100</v>
      </c>
      <c r="R256" t="s">
        <v>276</v>
      </c>
      <c r="S256" s="2">
        <f t="shared" si="20"/>
        <v>4236660</v>
      </c>
      <c r="T256" s="2">
        <f t="shared" si="24"/>
        <v>4661600</v>
      </c>
      <c r="U256" s="2">
        <f t="shared" si="24"/>
        <v>10986600</v>
      </c>
      <c r="V256" s="2">
        <f t="shared" si="24"/>
        <v>5330700</v>
      </c>
      <c r="W256" s="2">
        <f t="shared" si="24"/>
        <v>193300</v>
      </c>
      <c r="X256" s="2">
        <f t="shared" si="24"/>
        <v>11100</v>
      </c>
      <c r="Y256" s="2" cm="1">
        <f t="array" ref="Y256">_xlfn.XLOOKUP(Y$1&amp;$R256,$C$3:$C$1662&amp;$D$3:$D$1662,$E$3:$E$1662,0,0,1)</f>
        <v>11000</v>
      </c>
      <c r="Z256" s="2" cm="1">
        <f t="array" ref="Z256">_xlfn.XLOOKUP(Z$1&amp;$R256,$C$3:$C$1662&amp;$D$3:$D$1662,$E$3:$E$1662,0,0,1)</f>
        <v>38600</v>
      </c>
      <c r="AA256" s="2" cm="1">
        <f t="array" ref="AA256">_xlfn.XLOOKUP(AA$1&amp;$R256,$C$3:$C$1662&amp;$D$3:$D$1662,$E$3:$E$1662,0,0,1)</f>
        <v>13100</v>
      </c>
      <c r="AB256" s="2" cm="1">
        <f t="array" ref="AB256">_xlfn.XLOOKUP(AB$1&amp;$R256,$C$3:$C$1662&amp;$D$3:$D$1662,$E$3:$E$1662,0,0,1)</f>
        <v>0</v>
      </c>
      <c r="AC256" s="2" cm="1">
        <f t="array" ref="AC256">_xlfn.XLOOKUP(AC$1&amp;$R256,$C$3:$C$1662&amp;$D$3:$D$1662,$E$3:$E$1662,0,0,1)</f>
        <v>0</v>
      </c>
    </row>
    <row r="257" spans="3:29" x14ac:dyDescent="0.4">
      <c r="C257" t="s">
        <v>804</v>
      </c>
      <c r="D257" t="s">
        <v>458</v>
      </c>
      <c r="E257">
        <v>0</v>
      </c>
      <c r="R257" t="s">
        <v>275</v>
      </c>
      <c r="S257" s="2">
        <f t="shared" si="20"/>
        <v>4243200</v>
      </c>
      <c r="T257" s="2">
        <f t="shared" si="24"/>
        <v>4662800</v>
      </c>
      <c r="U257" s="2">
        <f t="shared" si="24"/>
        <v>10998600</v>
      </c>
      <c r="V257" s="2">
        <f t="shared" si="24"/>
        <v>5350200</v>
      </c>
      <c r="W257" s="2">
        <f t="shared" si="24"/>
        <v>193300</v>
      </c>
      <c r="X257" s="2">
        <f t="shared" si="24"/>
        <v>11100</v>
      </c>
      <c r="Y257" s="2" cm="1">
        <f t="array" ref="Y257">_xlfn.XLOOKUP(Y$1&amp;$R257,$C$3:$C$1662&amp;$D$3:$D$1662,$E$3:$E$1662,0,0,1)</f>
        <v>1200</v>
      </c>
      <c r="Z257" s="2" cm="1">
        <f t="array" ref="Z257">_xlfn.XLOOKUP(Z$1&amp;$R257,$C$3:$C$1662&amp;$D$3:$D$1662,$E$3:$E$1662,0,0,1)</f>
        <v>12000</v>
      </c>
      <c r="AA257" s="2" cm="1">
        <f t="array" ref="AA257">_xlfn.XLOOKUP(AA$1&amp;$R257,$C$3:$C$1662&amp;$D$3:$D$1662,$E$3:$E$1662,0,0,1)</f>
        <v>19500</v>
      </c>
      <c r="AB257" s="2" cm="1">
        <f t="array" ref="AB257">_xlfn.XLOOKUP(AB$1&amp;$R257,$C$3:$C$1662&amp;$D$3:$D$1662,$E$3:$E$1662,0,0,1)</f>
        <v>0</v>
      </c>
      <c r="AC257" s="2" cm="1">
        <f t="array" ref="AC257">_xlfn.XLOOKUP(AC$1&amp;$R257,$C$3:$C$1662&amp;$D$3:$D$1662,$E$3:$E$1662,0,0,1)</f>
        <v>0</v>
      </c>
    </row>
    <row r="258" spans="3:29" x14ac:dyDescent="0.4">
      <c r="C258" t="s">
        <v>804</v>
      </c>
      <c r="D258" t="s">
        <v>459</v>
      </c>
      <c r="E258">
        <v>0</v>
      </c>
      <c r="R258" t="s">
        <v>205</v>
      </c>
      <c r="S258" s="2">
        <f t="shared" si="20"/>
        <v>4249680</v>
      </c>
      <c r="T258" s="2">
        <f t="shared" si="24"/>
        <v>4662800</v>
      </c>
      <c r="U258" s="2">
        <f t="shared" si="24"/>
        <v>11027100</v>
      </c>
      <c r="V258" s="2">
        <f t="shared" si="24"/>
        <v>5354100</v>
      </c>
      <c r="W258" s="2">
        <f t="shared" si="24"/>
        <v>193300</v>
      </c>
      <c r="X258" s="2">
        <f t="shared" si="24"/>
        <v>11100</v>
      </c>
      <c r="Y258" s="2" cm="1">
        <f t="array" ref="Y258">_xlfn.XLOOKUP(Y$1&amp;$R258,$C$3:$C$1662&amp;$D$3:$D$1662,$E$3:$E$1662,0,0,1)</f>
        <v>0</v>
      </c>
      <c r="Z258" s="2" cm="1">
        <f t="array" ref="Z258">_xlfn.XLOOKUP(Z$1&amp;$R258,$C$3:$C$1662&amp;$D$3:$D$1662,$E$3:$E$1662,0,0,1)</f>
        <v>28500</v>
      </c>
      <c r="AA258" s="2" cm="1">
        <f t="array" ref="AA258">_xlfn.XLOOKUP(AA$1&amp;$R258,$C$3:$C$1662&amp;$D$3:$D$1662,$E$3:$E$1662,0,0,1)</f>
        <v>3900</v>
      </c>
      <c r="AB258" s="2" cm="1">
        <f t="array" ref="AB258">_xlfn.XLOOKUP(AB$1&amp;$R258,$C$3:$C$1662&amp;$D$3:$D$1662,$E$3:$E$1662,0,0,1)</f>
        <v>0</v>
      </c>
      <c r="AC258" s="2" cm="1">
        <f t="array" ref="AC258">_xlfn.XLOOKUP(AC$1&amp;$R258,$C$3:$C$1662&amp;$D$3:$D$1662,$E$3:$E$1662,0,0,1)</f>
        <v>0</v>
      </c>
    </row>
    <row r="259" spans="3:29" x14ac:dyDescent="0.4">
      <c r="C259" t="s">
        <v>804</v>
      </c>
      <c r="D259" t="s">
        <v>460</v>
      </c>
      <c r="E259">
        <v>0</v>
      </c>
      <c r="R259" t="s">
        <v>40</v>
      </c>
      <c r="S259" s="2">
        <f t="shared" ref="S259:S322" si="25">IFERROR(AVERAGEIFS(T259:X259,T259:X259,"&gt;0"),0)</f>
        <v>4254600</v>
      </c>
      <c r="T259" s="2">
        <f t="shared" si="24"/>
        <v>4663000</v>
      </c>
      <c r="U259" s="2">
        <f t="shared" si="24"/>
        <v>11045100</v>
      </c>
      <c r="V259" s="2">
        <f t="shared" si="24"/>
        <v>5360500</v>
      </c>
      <c r="W259" s="2">
        <f t="shared" si="24"/>
        <v>193300</v>
      </c>
      <c r="X259" s="2">
        <f t="shared" si="24"/>
        <v>11100</v>
      </c>
      <c r="Y259" s="2" cm="1">
        <f t="array" ref="Y259">_xlfn.XLOOKUP(Y$1&amp;$R259,$C$3:$C$1662&amp;$D$3:$D$1662,$E$3:$E$1662,0,0,1)</f>
        <v>200</v>
      </c>
      <c r="Z259" s="2" cm="1">
        <f t="array" ref="Z259">_xlfn.XLOOKUP(Z$1&amp;$R259,$C$3:$C$1662&amp;$D$3:$D$1662,$E$3:$E$1662,0,0,1)</f>
        <v>18000</v>
      </c>
      <c r="AA259" s="2" cm="1">
        <f t="array" ref="AA259">_xlfn.XLOOKUP(AA$1&amp;$R259,$C$3:$C$1662&amp;$D$3:$D$1662,$E$3:$E$1662,0,0,1)</f>
        <v>6400</v>
      </c>
      <c r="AB259" s="2" cm="1">
        <f t="array" ref="AB259">_xlfn.XLOOKUP(AB$1&amp;$R259,$C$3:$C$1662&amp;$D$3:$D$1662,$E$3:$E$1662,0,0,1)</f>
        <v>0</v>
      </c>
      <c r="AC259" s="2" cm="1">
        <f t="array" ref="AC259">_xlfn.XLOOKUP(AC$1&amp;$R259,$C$3:$C$1662&amp;$D$3:$D$1662,$E$3:$E$1662,0,0,1)</f>
        <v>0</v>
      </c>
    </row>
    <row r="260" spans="3:29" x14ac:dyDescent="0.4">
      <c r="C260" t="s">
        <v>804</v>
      </c>
      <c r="D260" t="s">
        <v>461</v>
      </c>
      <c r="E260">
        <v>0</v>
      </c>
      <c r="R260" t="s">
        <v>231</v>
      </c>
      <c r="S260" s="2">
        <f t="shared" si="25"/>
        <v>4260160</v>
      </c>
      <c r="T260" s="2">
        <f t="shared" ref="T260:X275" si="26">T259+Y260</f>
        <v>4664800</v>
      </c>
      <c r="U260" s="2">
        <f t="shared" si="26"/>
        <v>11068100</v>
      </c>
      <c r="V260" s="2">
        <f t="shared" si="26"/>
        <v>5363500</v>
      </c>
      <c r="W260" s="2">
        <f t="shared" si="26"/>
        <v>193300</v>
      </c>
      <c r="X260" s="2">
        <f t="shared" si="26"/>
        <v>11100</v>
      </c>
      <c r="Y260" s="2" cm="1">
        <f t="array" ref="Y260">_xlfn.XLOOKUP(Y$1&amp;$R260,$C$3:$C$1662&amp;$D$3:$D$1662,$E$3:$E$1662,0,0,1)</f>
        <v>1800</v>
      </c>
      <c r="Z260" s="2" cm="1">
        <f t="array" ref="Z260">_xlfn.XLOOKUP(Z$1&amp;$R260,$C$3:$C$1662&amp;$D$3:$D$1662,$E$3:$E$1662,0,0,1)</f>
        <v>23000</v>
      </c>
      <c r="AA260" s="2" cm="1">
        <f t="array" ref="AA260">_xlfn.XLOOKUP(AA$1&amp;$R260,$C$3:$C$1662&amp;$D$3:$D$1662,$E$3:$E$1662,0,0,1)</f>
        <v>3000</v>
      </c>
      <c r="AB260" s="2" cm="1">
        <f t="array" ref="AB260">_xlfn.XLOOKUP(AB$1&amp;$R260,$C$3:$C$1662&amp;$D$3:$D$1662,$E$3:$E$1662,0,0,1)</f>
        <v>0</v>
      </c>
      <c r="AC260" s="2" cm="1">
        <f t="array" ref="AC260">_xlfn.XLOOKUP(AC$1&amp;$R260,$C$3:$C$1662&amp;$D$3:$D$1662,$E$3:$E$1662,0,0,1)</f>
        <v>0</v>
      </c>
    </row>
    <row r="261" spans="3:29" x14ac:dyDescent="0.4">
      <c r="C261" t="s">
        <v>804</v>
      </c>
      <c r="D261" t="s">
        <v>462</v>
      </c>
      <c r="E261">
        <v>0</v>
      </c>
      <c r="R261" t="s">
        <v>244</v>
      </c>
      <c r="S261" s="2">
        <f t="shared" si="25"/>
        <v>4265440</v>
      </c>
      <c r="T261" s="2">
        <f t="shared" si="26"/>
        <v>4672800</v>
      </c>
      <c r="U261" s="2">
        <f t="shared" si="26"/>
        <v>11082700</v>
      </c>
      <c r="V261" s="2">
        <f t="shared" si="26"/>
        <v>5367200</v>
      </c>
      <c r="W261" s="2">
        <f t="shared" si="26"/>
        <v>193400</v>
      </c>
      <c r="X261" s="2">
        <f t="shared" si="26"/>
        <v>11100</v>
      </c>
      <c r="Y261" s="2" cm="1">
        <f t="array" ref="Y261">_xlfn.XLOOKUP(Y$1&amp;$R261,$C$3:$C$1662&amp;$D$3:$D$1662,$E$3:$E$1662,0,0,1)</f>
        <v>8000</v>
      </c>
      <c r="Z261" s="2" cm="1">
        <f t="array" ref="Z261">_xlfn.XLOOKUP(Z$1&amp;$R261,$C$3:$C$1662&amp;$D$3:$D$1662,$E$3:$E$1662,0,0,1)</f>
        <v>14600</v>
      </c>
      <c r="AA261" s="2" cm="1">
        <f t="array" ref="AA261">_xlfn.XLOOKUP(AA$1&amp;$R261,$C$3:$C$1662&amp;$D$3:$D$1662,$E$3:$E$1662,0,0,1)</f>
        <v>3700</v>
      </c>
      <c r="AB261" s="2" cm="1">
        <f t="array" ref="AB261">_xlfn.XLOOKUP(AB$1&amp;$R261,$C$3:$C$1662&amp;$D$3:$D$1662,$E$3:$E$1662,0,0,1)</f>
        <v>100</v>
      </c>
      <c r="AC261" s="2" cm="1">
        <f t="array" ref="AC261">_xlfn.XLOOKUP(AC$1&amp;$R261,$C$3:$C$1662&amp;$D$3:$D$1662,$E$3:$E$1662,0,0,1)</f>
        <v>0</v>
      </c>
    </row>
    <row r="262" spans="3:29" x14ac:dyDescent="0.4">
      <c r="C262" t="s">
        <v>804</v>
      </c>
      <c r="D262" t="s">
        <v>463</v>
      </c>
      <c r="E262">
        <v>0</v>
      </c>
      <c r="R262" t="s">
        <v>124</v>
      </c>
      <c r="S262" s="2">
        <f t="shared" si="25"/>
        <v>4270800</v>
      </c>
      <c r="T262" s="2">
        <f t="shared" si="26"/>
        <v>4673900</v>
      </c>
      <c r="U262" s="2">
        <f t="shared" si="26"/>
        <v>11103300</v>
      </c>
      <c r="V262" s="2">
        <f t="shared" si="26"/>
        <v>5371900</v>
      </c>
      <c r="W262" s="2">
        <f t="shared" si="26"/>
        <v>193400</v>
      </c>
      <c r="X262" s="2">
        <f t="shared" si="26"/>
        <v>11500</v>
      </c>
      <c r="Y262" s="2" cm="1">
        <f t="array" ref="Y262">_xlfn.XLOOKUP(Y$1&amp;$R262,$C$3:$C$1662&amp;$D$3:$D$1662,$E$3:$E$1662,0,0,1)</f>
        <v>1100</v>
      </c>
      <c r="Z262" s="2" cm="1">
        <f t="array" ref="Z262">_xlfn.XLOOKUP(Z$1&amp;$R262,$C$3:$C$1662&amp;$D$3:$D$1662,$E$3:$E$1662,0,0,1)</f>
        <v>20600</v>
      </c>
      <c r="AA262" s="2" cm="1">
        <f t="array" ref="AA262">_xlfn.XLOOKUP(AA$1&amp;$R262,$C$3:$C$1662&amp;$D$3:$D$1662,$E$3:$E$1662,0,0,1)</f>
        <v>4700</v>
      </c>
      <c r="AB262" s="2" cm="1">
        <f t="array" ref="AB262">_xlfn.XLOOKUP(AB$1&amp;$R262,$C$3:$C$1662&amp;$D$3:$D$1662,$E$3:$E$1662,0,0,1)</f>
        <v>0</v>
      </c>
      <c r="AC262" s="2" cm="1">
        <f t="array" ref="AC262">_xlfn.XLOOKUP(AC$1&amp;$R262,$C$3:$C$1662&amp;$D$3:$D$1662,$E$3:$E$1662,0,0,1)</f>
        <v>400</v>
      </c>
    </row>
    <row r="263" spans="3:29" x14ac:dyDescent="0.4">
      <c r="C263" t="s">
        <v>804</v>
      </c>
      <c r="D263" t="s">
        <v>464</v>
      </c>
      <c r="E263">
        <v>400</v>
      </c>
      <c r="R263" t="s">
        <v>196</v>
      </c>
      <c r="S263" s="2">
        <f t="shared" si="25"/>
        <v>4279000</v>
      </c>
      <c r="T263" s="2">
        <f t="shared" si="26"/>
        <v>4675600</v>
      </c>
      <c r="U263" s="2">
        <f t="shared" si="26"/>
        <v>11121700</v>
      </c>
      <c r="V263" s="2">
        <f t="shared" si="26"/>
        <v>5392800</v>
      </c>
      <c r="W263" s="2">
        <f t="shared" si="26"/>
        <v>193400</v>
      </c>
      <c r="X263" s="2">
        <f t="shared" si="26"/>
        <v>11500</v>
      </c>
      <c r="Y263" s="2" cm="1">
        <f t="array" ref="Y263">_xlfn.XLOOKUP(Y$1&amp;$R263,$C$3:$C$1662&amp;$D$3:$D$1662,$E$3:$E$1662,0,0,1)</f>
        <v>1700</v>
      </c>
      <c r="Z263" s="2" cm="1">
        <f t="array" ref="Z263">_xlfn.XLOOKUP(Z$1&amp;$R263,$C$3:$C$1662&amp;$D$3:$D$1662,$E$3:$E$1662,0,0,1)</f>
        <v>18400</v>
      </c>
      <c r="AA263" s="2" cm="1">
        <f t="array" ref="AA263">_xlfn.XLOOKUP(AA$1&amp;$R263,$C$3:$C$1662&amp;$D$3:$D$1662,$E$3:$E$1662,0,0,1)</f>
        <v>20900</v>
      </c>
      <c r="AB263" s="2" cm="1">
        <f t="array" ref="AB263">_xlfn.XLOOKUP(AB$1&amp;$R263,$C$3:$C$1662&amp;$D$3:$D$1662,$E$3:$E$1662,0,0,1)</f>
        <v>0</v>
      </c>
      <c r="AC263" s="2" cm="1">
        <f t="array" ref="AC263">_xlfn.XLOOKUP(AC$1&amp;$R263,$C$3:$C$1662&amp;$D$3:$D$1662,$E$3:$E$1662,0,0,1)</f>
        <v>0</v>
      </c>
    </row>
    <row r="264" spans="3:29" x14ac:dyDescent="0.4">
      <c r="C264" t="s">
        <v>804</v>
      </c>
      <c r="D264" t="s">
        <v>465</v>
      </c>
      <c r="E264">
        <v>0</v>
      </c>
      <c r="R264" t="s">
        <v>254</v>
      </c>
      <c r="S264" s="2">
        <f t="shared" si="25"/>
        <v>4294240</v>
      </c>
      <c r="T264" s="2">
        <f t="shared" si="26"/>
        <v>4709600</v>
      </c>
      <c r="U264" s="2">
        <f t="shared" si="26"/>
        <v>11142900</v>
      </c>
      <c r="V264" s="2">
        <f t="shared" si="26"/>
        <v>5413600</v>
      </c>
      <c r="W264" s="2">
        <f t="shared" si="26"/>
        <v>193600</v>
      </c>
      <c r="X264" s="2">
        <f t="shared" si="26"/>
        <v>11500</v>
      </c>
      <c r="Y264" s="2" cm="1">
        <f t="array" ref="Y264">_xlfn.XLOOKUP(Y$1&amp;$R264,$C$3:$C$1662&amp;$D$3:$D$1662,$E$3:$E$1662,0,0,1)</f>
        <v>34000</v>
      </c>
      <c r="Z264" s="2" cm="1">
        <f t="array" ref="Z264">_xlfn.XLOOKUP(Z$1&amp;$R264,$C$3:$C$1662&amp;$D$3:$D$1662,$E$3:$E$1662,0,0,1)</f>
        <v>21200</v>
      </c>
      <c r="AA264" s="2" cm="1">
        <f t="array" ref="AA264">_xlfn.XLOOKUP(AA$1&amp;$R264,$C$3:$C$1662&amp;$D$3:$D$1662,$E$3:$E$1662,0,0,1)</f>
        <v>20800</v>
      </c>
      <c r="AB264" s="2" cm="1">
        <f t="array" ref="AB264">_xlfn.XLOOKUP(AB$1&amp;$R264,$C$3:$C$1662&amp;$D$3:$D$1662,$E$3:$E$1662,0,0,1)</f>
        <v>200</v>
      </c>
      <c r="AC264" s="2" cm="1">
        <f t="array" ref="AC264">_xlfn.XLOOKUP(AC$1&amp;$R264,$C$3:$C$1662&amp;$D$3:$D$1662,$E$3:$E$1662,0,0,1)</f>
        <v>0</v>
      </c>
    </row>
    <row r="265" spans="3:29" x14ac:dyDescent="0.4">
      <c r="C265" t="s">
        <v>804</v>
      </c>
      <c r="D265" t="s">
        <v>466</v>
      </c>
      <c r="E265">
        <v>0</v>
      </c>
      <c r="R265" t="s">
        <v>187</v>
      </c>
      <c r="S265" s="2">
        <f t="shared" si="25"/>
        <v>4309840</v>
      </c>
      <c r="T265" s="2">
        <f t="shared" si="26"/>
        <v>4711500</v>
      </c>
      <c r="U265" s="2">
        <f t="shared" si="26"/>
        <v>11206800</v>
      </c>
      <c r="V265" s="2">
        <f t="shared" si="26"/>
        <v>5423700</v>
      </c>
      <c r="W265" s="2">
        <f t="shared" si="26"/>
        <v>195700</v>
      </c>
      <c r="X265" s="2">
        <f t="shared" si="26"/>
        <v>11500</v>
      </c>
      <c r="Y265" s="2" cm="1">
        <f t="array" ref="Y265">_xlfn.XLOOKUP(Y$1&amp;$R265,$C$3:$C$1662&amp;$D$3:$D$1662,$E$3:$E$1662,0,0,1)</f>
        <v>1900</v>
      </c>
      <c r="Z265" s="2" cm="1">
        <f t="array" ref="Z265">_xlfn.XLOOKUP(Z$1&amp;$R265,$C$3:$C$1662&amp;$D$3:$D$1662,$E$3:$E$1662,0,0,1)</f>
        <v>63900</v>
      </c>
      <c r="AA265" s="2" cm="1">
        <f t="array" ref="AA265">_xlfn.XLOOKUP(AA$1&amp;$R265,$C$3:$C$1662&amp;$D$3:$D$1662,$E$3:$E$1662,0,0,1)</f>
        <v>10100</v>
      </c>
      <c r="AB265" s="2" cm="1">
        <f t="array" ref="AB265">_xlfn.XLOOKUP(AB$1&amp;$R265,$C$3:$C$1662&amp;$D$3:$D$1662,$E$3:$E$1662,0,0,1)</f>
        <v>2100</v>
      </c>
      <c r="AC265" s="2" cm="1">
        <f t="array" ref="AC265">_xlfn.XLOOKUP(AC$1&amp;$R265,$C$3:$C$1662&amp;$D$3:$D$1662,$E$3:$E$1662,0,0,1)</f>
        <v>0</v>
      </c>
    </row>
    <row r="266" spans="3:29" x14ac:dyDescent="0.4">
      <c r="C266" t="s">
        <v>804</v>
      </c>
      <c r="D266" t="s">
        <v>467</v>
      </c>
      <c r="E266">
        <v>0</v>
      </c>
      <c r="R266" t="s">
        <v>129</v>
      </c>
      <c r="S266" s="2">
        <f t="shared" si="25"/>
        <v>4321680</v>
      </c>
      <c r="T266" s="2">
        <f t="shared" si="26"/>
        <v>4713800</v>
      </c>
      <c r="U266" s="2">
        <f t="shared" si="26"/>
        <v>11228000</v>
      </c>
      <c r="V266" s="2">
        <f t="shared" si="26"/>
        <v>5459400</v>
      </c>
      <c r="W266" s="2">
        <f t="shared" si="26"/>
        <v>195700</v>
      </c>
      <c r="X266" s="2">
        <f t="shared" si="26"/>
        <v>11500</v>
      </c>
      <c r="Y266" s="2" cm="1">
        <f t="array" ref="Y266">_xlfn.XLOOKUP(Y$1&amp;$R266,$C$3:$C$1662&amp;$D$3:$D$1662,$E$3:$E$1662,0,0,1)</f>
        <v>2300</v>
      </c>
      <c r="Z266" s="2" cm="1">
        <f t="array" ref="Z266">_xlfn.XLOOKUP(Z$1&amp;$R266,$C$3:$C$1662&amp;$D$3:$D$1662,$E$3:$E$1662,0,0,1)</f>
        <v>21200</v>
      </c>
      <c r="AA266" s="2" cm="1">
        <f t="array" ref="AA266">_xlfn.XLOOKUP(AA$1&amp;$R266,$C$3:$C$1662&amp;$D$3:$D$1662,$E$3:$E$1662,0,0,1)</f>
        <v>35700</v>
      </c>
      <c r="AB266" s="2" cm="1">
        <f t="array" ref="AB266">_xlfn.XLOOKUP(AB$1&amp;$R266,$C$3:$C$1662&amp;$D$3:$D$1662,$E$3:$E$1662,0,0,1)</f>
        <v>0</v>
      </c>
      <c r="AC266" s="2" cm="1">
        <f t="array" ref="AC266">_xlfn.XLOOKUP(AC$1&amp;$R266,$C$3:$C$1662&amp;$D$3:$D$1662,$E$3:$E$1662,0,0,1)</f>
        <v>0</v>
      </c>
    </row>
    <row r="267" spans="3:29" x14ac:dyDescent="0.4">
      <c r="C267" t="s">
        <v>804</v>
      </c>
      <c r="D267" t="s">
        <v>468</v>
      </c>
      <c r="E267">
        <v>0</v>
      </c>
      <c r="R267" t="s">
        <v>45</v>
      </c>
      <c r="S267" s="2">
        <f t="shared" si="25"/>
        <v>4331540</v>
      </c>
      <c r="T267" s="2">
        <f t="shared" si="26"/>
        <v>4717600</v>
      </c>
      <c r="U267" s="2">
        <f t="shared" si="26"/>
        <v>11265800</v>
      </c>
      <c r="V267" s="2">
        <f t="shared" si="26"/>
        <v>5467100</v>
      </c>
      <c r="W267" s="2">
        <f t="shared" si="26"/>
        <v>195700</v>
      </c>
      <c r="X267" s="2">
        <f t="shared" si="26"/>
        <v>11500</v>
      </c>
      <c r="Y267" s="2" cm="1">
        <f t="array" ref="Y267">_xlfn.XLOOKUP(Y$1&amp;$R267,$C$3:$C$1662&amp;$D$3:$D$1662,$E$3:$E$1662,0,0,1)</f>
        <v>3800</v>
      </c>
      <c r="Z267" s="2" cm="1">
        <f t="array" ref="Z267">_xlfn.XLOOKUP(Z$1&amp;$R267,$C$3:$C$1662&amp;$D$3:$D$1662,$E$3:$E$1662,0,0,1)</f>
        <v>37800</v>
      </c>
      <c r="AA267" s="2" cm="1">
        <f t="array" ref="AA267">_xlfn.XLOOKUP(AA$1&amp;$R267,$C$3:$C$1662&amp;$D$3:$D$1662,$E$3:$E$1662,0,0,1)</f>
        <v>7700</v>
      </c>
      <c r="AB267" s="2" cm="1">
        <f t="array" ref="AB267">_xlfn.XLOOKUP(AB$1&amp;$R267,$C$3:$C$1662&amp;$D$3:$D$1662,$E$3:$E$1662,0,0,1)</f>
        <v>0</v>
      </c>
      <c r="AC267" s="2" cm="1">
        <f t="array" ref="AC267">_xlfn.XLOOKUP(AC$1&amp;$R267,$C$3:$C$1662&amp;$D$3:$D$1662,$E$3:$E$1662,0,0,1)</f>
        <v>0</v>
      </c>
    </row>
    <row r="268" spans="3:29" x14ac:dyDescent="0.4">
      <c r="C268" t="s">
        <v>804</v>
      </c>
      <c r="D268" t="s">
        <v>469</v>
      </c>
      <c r="E268">
        <v>0</v>
      </c>
      <c r="R268" t="s">
        <v>181</v>
      </c>
      <c r="S268" s="2">
        <f t="shared" si="25"/>
        <v>4339240</v>
      </c>
      <c r="T268" s="2">
        <f t="shared" si="26"/>
        <v>4721800</v>
      </c>
      <c r="U268" s="2">
        <f t="shared" si="26"/>
        <v>11290100</v>
      </c>
      <c r="V268" s="2">
        <f t="shared" si="26"/>
        <v>5476400</v>
      </c>
      <c r="W268" s="2">
        <f t="shared" si="26"/>
        <v>196200</v>
      </c>
      <c r="X268" s="2">
        <f t="shared" si="26"/>
        <v>11700</v>
      </c>
      <c r="Y268" s="2" cm="1">
        <f t="array" ref="Y268">_xlfn.XLOOKUP(Y$1&amp;$R268,$C$3:$C$1662&amp;$D$3:$D$1662,$E$3:$E$1662,0,0,1)</f>
        <v>4200</v>
      </c>
      <c r="Z268" s="2" cm="1">
        <f t="array" ref="Z268">_xlfn.XLOOKUP(Z$1&amp;$R268,$C$3:$C$1662&amp;$D$3:$D$1662,$E$3:$E$1662,0,0,1)</f>
        <v>24300</v>
      </c>
      <c r="AA268" s="2" cm="1">
        <f t="array" ref="AA268">_xlfn.XLOOKUP(AA$1&amp;$R268,$C$3:$C$1662&amp;$D$3:$D$1662,$E$3:$E$1662,0,0,1)</f>
        <v>9300</v>
      </c>
      <c r="AB268" s="2" cm="1">
        <f t="array" ref="AB268">_xlfn.XLOOKUP(AB$1&amp;$R268,$C$3:$C$1662&amp;$D$3:$D$1662,$E$3:$E$1662,0,0,1)</f>
        <v>500</v>
      </c>
      <c r="AC268" s="2" cm="1">
        <f t="array" ref="AC268">_xlfn.XLOOKUP(AC$1&amp;$R268,$C$3:$C$1662&amp;$D$3:$D$1662,$E$3:$E$1662,0,0,1)</f>
        <v>200</v>
      </c>
    </row>
    <row r="269" spans="3:29" x14ac:dyDescent="0.4">
      <c r="C269" t="s">
        <v>804</v>
      </c>
      <c r="D269" t="s">
        <v>470</v>
      </c>
      <c r="E269">
        <v>200</v>
      </c>
      <c r="R269" t="s">
        <v>82</v>
      </c>
      <c r="S269" s="2">
        <f t="shared" si="25"/>
        <v>4343220</v>
      </c>
      <c r="T269" s="2">
        <f t="shared" si="26"/>
        <v>4730500</v>
      </c>
      <c r="U269" s="2">
        <f t="shared" si="26"/>
        <v>11294100</v>
      </c>
      <c r="V269" s="2">
        <f t="shared" si="26"/>
        <v>5483200</v>
      </c>
      <c r="W269" s="2">
        <f t="shared" si="26"/>
        <v>196600</v>
      </c>
      <c r="X269" s="2">
        <f t="shared" si="26"/>
        <v>11700</v>
      </c>
      <c r="Y269" s="2" cm="1">
        <f t="array" ref="Y269">_xlfn.XLOOKUP(Y$1&amp;$R269,$C$3:$C$1662&amp;$D$3:$D$1662,$E$3:$E$1662,0,0,1)</f>
        <v>8700</v>
      </c>
      <c r="Z269" s="2" cm="1">
        <f t="array" ref="Z269">_xlfn.XLOOKUP(Z$1&amp;$R269,$C$3:$C$1662&amp;$D$3:$D$1662,$E$3:$E$1662,0,0,1)</f>
        <v>4000</v>
      </c>
      <c r="AA269" s="2" cm="1">
        <f t="array" ref="AA269">_xlfn.XLOOKUP(AA$1&amp;$R269,$C$3:$C$1662&amp;$D$3:$D$1662,$E$3:$E$1662,0,0,1)</f>
        <v>6800</v>
      </c>
      <c r="AB269" s="2" cm="1">
        <f t="array" ref="AB269">_xlfn.XLOOKUP(AB$1&amp;$R269,$C$3:$C$1662&amp;$D$3:$D$1662,$E$3:$E$1662,0,0,1)</f>
        <v>400</v>
      </c>
      <c r="AC269" s="2" cm="1">
        <f t="array" ref="AC269">_xlfn.XLOOKUP(AC$1&amp;$R269,$C$3:$C$1662&amp;$D$3:$D$1662,$E$3:$E$1662,0,0,1)</f>
        <v>0</v>
      </c>
    </row>
    <row r="270" spans="3:29" x14ac:dyDescent="0.4">
      <c r="C270" t="s">
        <v>804</v>
      </c>
      <c r="D270" t="s">
        <v>471</v>
      </c>
      <c r="E270">
        <v>0</v>
      </c>
      <c r="R270" t="s">
        <v>213</v>
      </c>
      <c r="S270" s="2">
        <f t="shared" si="25"/>
        <v>4349460</v>
      </c>
      <c r="T270" s="2">
        <f t="shared" si="26"/>
        <v>4735300</v>
      </c>
      <c r="U270" s="2">
        <f t="shared" si="26"/>
        <v>11309300</v>
      </c>
      <c r="V270" s="2">
        <f t="shared" si="26"/>
        <v>5494400</v>
      </c>
      <c r="W270" s="2">
        <f t="shared" si="26"/>
        <v>196600</v>
      </c>
      <c r="X270" s="2">
        <f t="shared" si="26"/>
        <v>11700</v>
      </c>
      <c r="Y270" s="2" cm="1">
        <f t="array" ref="Y270">_xlfn.XLOOKUP(Y$1&amp;$R270,$C$3:$C$1662&amp;$D$3:$D$1662,$E$3:$E$1662,0,0,1)</f>
        <v>4800</v>
      </c>
      <c r="Z270" s="2" cm="1">
        <f t="array" ref="Z270">_xlfn.XLOOKUP(Z$1&amp;$R270,$C$3:$C$1662&amp;$D$3:$D$1662,$E$3:$E$1662,0,0,1)</f>
        <v>15200</v>
      </c>
      <c r="AA270" s="2" cm="1">
        <f t="array" ref="AA270">_xlfn.XLOOKUP(AA$1&amp;$R270,$C$3:$C$1662&amp;$D$3:$D$1662,$E$3:$E$1662,0,0,1)</f>
        <v>11200</v>
      </c>
      <c r="AB270" s="2" cm="1">
        <f t="array" ref="AB270">_xlfn.XLOOKUP(AB$1&amp;$R270,$C$3:$C$1662&amp;$D$3:$D$1662,$E$3:$E$1662,0,0,1)</f>
        <v>0</v>
      </c>
      <c r="AC270" s="2" cm="1">
        <f t="array" ref="AC270">_xlfn.XLOOKUP(AC$1&amp;$R270,$C$3:$C$1662&amp;$D$3:$D$1662,$E$3:$E$1662,0,0,1)</f>
        <v>0</v>
      </c>
    </row>
    <row r="271" spans="3:29" x14ac:dyDescent="0.4">
      <c r="C271" t="s">
        <v>804</v>
      </c>
      <c r="D271" t="s">
        <v>472</v>
      </c>
      <c r="E271">
        <v>0</v>
      </c>
      <c r="R271" t="s">
        <v>279</v>
      </c>
      <c r="S271" s="2">
        <f t="shared" si="25"/>
        <v>4355580</v>
      </c>
      <c r="T271" s="2">
        <f t="shared" si="26"/>
        <v>4741700</v>
      </c>
      <c r="U271" s="2">
        <f t="shared" si="26"/>
        <v>11321700</v>
      </c>
      <c r="V271" s="2">
        <f t="shared" si="26"/>
        <v>5505700</v>
      </c>
      <c r="W271" s="2">
        <f t="shared" si="26"/>
        <v>197100</v>
      </c>
      <c r="X271" s="2">
        <f t="shared" si="26"/>
        <v>11700</v>
      </c>
      <c r="Y271" s="2" cm="1">
        <f t="array" ref="Y271">_xlfn.XLOOKUP(Y$1&amp;$R271,$C$3:$C$1662&amp;$D$3:$D$1662,$E$3:$E$1662,0,0,1)</f>
        <v>6400</v>
      </c>
      <c r="Z271" s="2" cm="1">
        <f t="array" ref="Z271">_xlfn.XLOOKUP(Z$1&amp;$R271,$C$3:$C$1662&amp;$D$3:$D$1662,$E$3:$E$1662,0,0,1)</f>
        <v>12400</v>
      </c>
      <c r="AA271" s="2" cm="1">
        <f t="array" ref="AA271">_xlfn.XLOOKUP(AA$1&amp;$R271,$C$3:$C$1662&amp;$D$3:$D$1662,$E$3:$E$1662,0,0,1)</f>
        <v>11300</v>
      </c>
      <c r="AB271" s="2" cm="1">
        <f t="array" ref="AB271">_xlfn.XLOOKUP(AB$1&amp;$R271,$C$3:$C$1662&amp;$D$3:$D$1662,$E$3:$E$1662,0,0,1)</f>
        <v>500</v>
      </c>
      <c r="AC271" s="2" cm="1">
        <f t="array" ref="AC271">_xlfn.XLOOKUP(AC$1&amp;$R271,$C$3:$C$1662&amp;$D$3:$D$1662,$E$3:$E$1662,0,0,1)</f>
        <v>0</v>
      </c>
    </row>
    <row r="272" spans="3:29" x14ac:dyDescent="0.4">
      <c r="C272" t="s">
        <v>804</v>
      </c>
      <c r="D272" t="s">
        <v>473</v>
      </c>
      <c r="E272">
        <v>0</v>
      </c>
      <c r="R272" t="s">
        <v>145</v>
      </c>
      <c r="S272" s="2">
        <f t="shared" si="25"/>
        <v>4357540</v>
      </c>
      <c r="T272" s="2">
        <f t="shared" si="26"/>
        <v>4743000</v>
      </c>
      <c r="U272" s="2">
        <f t="shared" si="26"/>
        <v>11322400</v>
      </c>
      <c r="V272" s="2">
        <f t="shared" si="26"/>
        <v>5513500</v>
      </c>
      <c r="W272" s="2">
        <f t="shared" si="26"/>
        <v>197100</v>
      </c>
      <c r="X272" s="2">
        <f t="shared" si="26"/>
        <v>11700</v>
      </c>
      <c r="Y272" s="2" cm="1">
        <f t="array" ref="Y272">_xlfn.XLOOKUP(Y$1&amp;$R272,$C$3:$C$1662&amp;$D$3:$D$1662,$E$3:$E$1662,0,0,1)</f>
        <v>1300</v>
      </c>
      <c r="Z272" s="2" cm="1">
        <f t="array" ref="Z272">_xlfn.XLOOKUP(Z$1&amp;$R272,$C$3:$C$1662&amp;$D$3:$D$1662,$E$3:$E$1662,0,0,1)</f>
        <v>700</v>
      </c>
      <c r="AA272" s="2" cm="1">
        <f t="array" ref="AA272">_xlfn.XLOOKUP(AA$1&amp;$R272,$C$3:$C$1662&amp;$D$3:$D$1662,$E$3:$E$1662,0,0,1)</f>
        <v>7800</v>
      </c>
      <c r="AB272" s="2" cm="1">
        <f t="array" ref="AB272">_xlfn.XLOOKUP(AB$1&amp;$R272,$C$3:$C$1662&amp;$D$3:$D$1662,$E$3:$E$1662,0,0,1)</f>
        <v>0</v>
      </c>
      <c r="AC272" s="2" cm="1">
        <f t="array" ref="AC272">_xlfn.XLOOKUP(AC$1&amp;$R272,$C$3:$C$1662&amp;$D$3:$D$1662,$E$3:$E$1662,0,0,1)</f>
        <v>0</v>
      </c>
    </row>
    <row r="273" spans="3:29" x14ac:dyDescent="0.4">
      <c r="C273" t="s">
        <v>804</v>
      </c>
      <c r="D273" t="s">
        <v>474</v>
      </c>
      <c r="E273">
        <v>0</v>
      </c>
      <c r="R273" t="s">
        <v>61</v>
      </c>
      <c r="S273" s="2">
        <f t="shared" si="25"/>
        <v>4365480</v>
      </c>
      <c r="T273" s="2">
        <f t="shared" si="26"/>
        <v>4746000</v>
      </c>
      <c r="U273" s="2">
        <f t="shared" si="26"/>
        <v>11349400</v>
      </c>
      <c r="V273" s="2">
        <f t="shared" si="26"/>
        <v>5523200</v>
      </c>
      <c r="W273" s="2">
        <f t="shared" si="26"/>
        <v>197100</v>
      </c>
      <c r="X273" s="2">
        <f t="shared" si="26"/>
        <v>11700</v>
      </c>
      <c r="Y273" s="2" cm="1">
        <f t="array" ref="Y273">_xlfn.XLOOKUP(Y$1&amp;$R273,$C$3:$C$1662&amp;$D$3:$D$1662,$E$3:$E$1662,0,0,1)</f>
        <v>3000</v>
      </c>
      <c r="Z273" s="2" cm="1">
        <f t="array" ref="Z273">_xlfn.XLOOKUP(Z$1&amp;$R273,$C$3:$C$1662&amp;$D$3:$D$1662,$E$3:$E$1662,0,0,1)</f>
        <v>27000</v>
      </c>
      <c r="AA273" s="2" cm="1">
        <f t="array" ref="AA273">_xlfn.XLOOKUP(AA$1&amp;$R273,$C$3:$C$1662&amp;$D$3:$D$1662,$E$3:$E$1662,0,0,1)</f>
        <v>9700</v>
      </c>
      <c r="AB273" s="2" cm="1">
        <f t="array" ref="AB273">_xlfn.XLOOKUP(AB$1&amp;$R273,$C$3:$C$1662&amp;$D$3:$D$1662,$E$3:$E$1662,0,0,1)</f>
        <v>0</v>
      </c>
      <c r="AC273" s="2" cm="1">
        <f t="array" ref="AC273">_xlfn.XLOOKUP(AC$1&amp;$R273,$C$3:$C$1662&amp;$D$3:$D$1662,$E$3:$E$1662,0,0,1)</f>
        <v>0</v>
      </c>
    </row>
    <row r="274" spans="3:29" x14ac:dyDescent="0.4">
      <c r="C274" t="s">
        <v>804</v>
      </c>
      <c r="D274" t="s">
        <v>475</v>
      </c>
      <c r="E274">
        <v>0</v>
      </c>
      <c r="R274" t="s">
        <v>270</v>
      </c>
      <c r="S274" s="2">
        <f t="shared" si="25"/>
        <v>4366680</v>
      </c>
      <c r="T274" s="2">
        <f t="shared" si="26"/>
        <v>4749400</v>
      </c>
      <c r="U274" s="2">
        <f t="shared" si="26"/>
        <v>11350000</v>
      </c>
      <c r="V274" s="2">
        <f t="shared" si="26"/>
        <v>5525200</v>
      </c>
      <c r="W274" s="2">
        <f t="shared" si="26"/>
        <v>197100</v>
      </c>
      <c r="X274" s="2">
        <f t="shared" si="26"/>
        <v>11700</v>
      </c>
      <c r="Y274" s="2" cm="1">
        <f t="array" ref="Y274">_xlfn.XLOOKUP(Y$1&amp;$R274,$C$3:$C$1662&amp;$D$3:$D$1662,$E$3:$E$1662,0,0,1)</f>
        <v>3400</v>
      </c>
      <c r="Z274" s="2" cm="1">
        <f t="array" ref="Z274">_xlfn.XLOOKUP(Z$1&amp;$R274,$C$3:$C$1662&amp;$D$3:$D$1662,$E$3:$E$1662,0,0,1)</f>
        <v>600</v>
      </c>
      <c r="AA274" s="2" cm="1">
        <f t="array" ref="AA274">_xlfn.XLOOKUP(AA$1&amp;$R274,$C$3:$C$1662&amp;$D$3:$D$1662,$E$3:$E$1662,0,0,1)</f>
        <v>2000</v>
      </c>
      <c r="AB274" s="2" cm="1">
        <f t="array" ref="AB274">_xlfn.XLOOKUP(AB$1&amp;$R274,$C$3:$C$1662&amp;$D$3:$D$1662,$E$3:$E$1662,0,0,1)</f>
        <v>0</v>
      </c>
      <c r="AC274" s="2" cm="1">
        <f t="array" ref="AC274">_xlfn.XLOOKUP(AC$1&amp;$R274,$C$3:$C$1662&amp;$D$3:$D$1662,$E$3:$E$1662,0,0,1)</f>
        <v>0</v>
      </c>
    </row>
    <row r="275" spans="3:29" x14ac:dyDescent="0.4">
      <c r="C275" t="s">
        <v>804</v>
      </c>
      <c r="D275" t="s">
        <v>476</v>
      </c>
      <c r="E275">
        <v>0</v>
      </c>
      <c r="R275" t="s">
        <v>77</v>
      </c>
      <c r="S275" s="2">
        <f t="shared" si="25"/>
        <v>4376220</v>
      </c>
      <c r="T275" s="2">
        <f t="shared" si="26"/>
        <v>4753000</v>
      </c>
      <c r="U275" s="2">
        <f t="shared" si="26"/>
        <v>11391200</v>
      </c>
      <c r="V275" s="2">
        <f t="shared" si="26"/>
        <v>5526100</v>
      </c>
      <c r="W275" s="2">
        <f t="shared" si="26"/>
        <v>199100</v>
      </c>
      <c r="X275" s="2">
        <f t="shared" si="26"/>
        <v>11700</v>
      </c>
      <c r="Y275" s="2" cm="1">
        <f t="array" ref="Y275">_xlfn.XLOOKUP(Y$1&amp;$R275,$C$3:$C$1662&amp;$D$3:$D$1662,$E$3:$E$1662,0,0,1)</f>
        <v>3600</v>
      </c>
      <c r="Z275" s="2" cm="1">
        <f t="array" ref="Z275">_xlfn.XLOOKUP(Z$1&amp;$R275,$C$3:$C$1662&amp;$D$3:$D$1662,$E$3:$E$1662,0,0,1)</f>
        <v>41200</v>
      </c>
      <c r="AA275" s="2" cm="1">
        <f t="array" ref="AA275">_xlfn.XLOOKUP(AA$1&amp;$R275,$C$3:$C$1662&amp;$D$3:$D$1662,$E$3:$E$1662,0,0,1)</f>
        <v>900</v>
      </c>
      <c r="AB275" s="2" cm="1">
        <f t="array" ref="AB275">_xlfn.XLOOKUP(AB$1&amp;$R275,$C$3:$C$1662&amp;$D$3:$D$1662,$E$3:$E$1662,0,0,1)</f>
        <v>2000</v>
      </c>
      <c r="AC275" s="2" cm="1">
        <f t="array" ref="AC275">_xlfn.XLOOKUP(AC$1&amp;$R275,$C$3:$C$1662&amp;$D$3:$D$1662,$E$3:$E$1662,0,0,1)</f>
        <v>0</v>
      </c>
    </row>
    <row r="276" spans="3:29" x14ac:dyDescent="0.4">
      <c r="C276" t="s">
        <v>804</v>
      </c>
      <c r="D276" t="s">
        <v>477</v>
      </c>
      <c r="E276">
        <v>0</v>
      </c>
      <c r="R276" t="s">
        <v>28</v>
      </c>
      <c r="S276" s="2">
        <f t="shared" si="25"/>
        <v>4383360</v>
      </c>
      <c r="T276" s="2">
        <f t="shared" ref="T276:X291" si="27">T275+Y276</f>
        <v>4755800</v>
      </c>
      <c r="U276" s="2">
        <f t="shared" si="27"/>
        <v>11413100</v>
      </c>
      <c r="V276" s="2">
        <f t="shared" si="27"/>
        <v>5537100</v>
      </c>
      <c r="W276" s="2">
        <f t="shared" si="27"/>
        <v>199100</v>
      </c>
      <c r="X276" s="2">
        <f t="shared" si="27"/>
        <v>11700</v>
      </c>
      <c r="Y276" s="2" cm="1">
        <f t="array" ref="Y276">_xlfn.XLOOKUP(Y$1&amp;$R276,$C$3:$C$1662&amp;$D$3:$D$1662,$E$3:$E$1662,0,0,1)</f>
        <v>2800</v>
      </c>
      <c r="Z276" s="2" cm="1">
        <f t="array" ref="Z276">_xlfn.XLOOKUP(Z$1&amp;$R276,$C$3:$C$1662&amp;$D$3:$D$1662,$E$3:$E$1662,0,0,1)</f>
        <v>21900</v>
      </c>
      <c r="AA276" s="2" cm="1">
        <f t="array" ref="AA276">_xlfn.XLOOKUP(AA$1&amp;$R276,$C$3:$C$1662&amp;$D$3:$D$1662,$E$3:$E$1662,0,0,1)</f>
        <v>11000</v>
      </c>
      <c r="AB276" s="2" cm="1">
        <f t="array" ref="AB276">_xlfn.XLOOKUP(AB$1&amp;$R276,$C$3:$C$1662&amp;$D$3:$D$1662,$E$3:$E$1662,0,0,1)</f>
        <v>0</v>
      </c>
      <c r="AC276" s="2" cm="1">
        <f t="array" ref="AC276">_xlfn.XLOOKUP(AC$1&amp;$R276,$C$3:$C$1662&amp;$D$3:$D$1662,$E$3:$E$1662,0,0,1)</f>
        <v>0</v>
      </c>
    </row>
    <row r="277" spans="3:29" x14ac:dyDescent="0.4">
      <c r="C277" t="s">
        <v>804</v>
      </c>
      <c r="D277" t="s">
        <v>478</v>
      </c>
      <c r="E277">
        <v>0</v>
      </c>
      <c r="R277" t="s">
        <v>37</v>
      </c>
      <c r="S277" s="2">
        <f t="shared" si="25"/>
        <v>4390140</v>
      </c>
      <c r="T277" s="2">
        <f t="shared" si="27"/>
        <v>4758700</v>
      </c>
      <c r="U277" s="2">
        <f t="shared" si="27"/>
        <v>11435500</v>
      </c>
      <c r="V277" s="2">
        <f t="shared" si="27"/>
        <v>5545700</v>
      </c>
      <c r="W277" s="2">
        <f t="shared" si="27"/>
        <v>199100</v>
      </c>
      <c r="X277" s="2">
        <f t="shared" si="27"/>
        <v>11700</v>
      </c>
      <c r="Y277" s="2" cm="1">
        <f t="array" ref="Y277">_xlfn.XLOOKUP(Y$1&amp;$R277,$C$3:$C$1662&amp;$D$3:$D$1662,$E$3:$E$1662,0,0,1)</f>
        <v>2900</v>
      </c>
      <c r="Z277" s="2" cm="1">
        <f t="array" ref="Z277">_xlfn.XLOOKUP(Z$1&amp;$R277,$C$3:$C$1662&amp;$D$3:$D$1662,$E$3:$E$1662,0,0,1)</f>
        <v>22400</v>
      </c>
      <c r="AA277" s="2" cm="1">
        <f t="array" ref="AA277">_xlfn.XLOOKUP(AA$1&amp;$R277,$C$3:$C$1662&amp;$D$3:$D$1662,$E$3:$E$1662,0,0,1)</f>
        <v>8600</v>
      </c>
      <c r="AB277" s="2" cm="1">
        <f t="array" ref="AB277">_xlfn.XLOOKUP(AB$1&amp;$R277,$C$3:$C$1662&amp;$D$3:$D$1662,$E$3:$E$1662,0,0,1)</f>
        <v>0</v>
      </c>
      <c r="AC277" s="2" cm="1">
        <f t="array" ref="AC277">_xlfn.XLOOKUP(AC$1&amp;$R277,$C$3:$C$1662&amp;$D$3:$D$1662,$E$3:$E$1662,0,0,1)</f>
        <v>0</v>
      </c>
    </row>
    <row r="278" spans="3:29" x14ac:dyDescent="0.4">
      <c r="C278" t="s">
        <v>804</v>
      </c>
      <c r="D278" t="s">
        <v>479</v>
      </c>
      <c r="E278">
        <v>0</v>
      </c>
      <c r="R278" t="s">
        <v>43</v>
      </c>
      <c r="S278" s="2">
        <f t="shared" si="25"/>
        <v>4393060</v>
      </c>
      <c r="T278" s="2">
        <f t="shared" si="27"/>
        <v>4763600</v>
      </c>
      <c r="U278" s="2">
        <f t="shared" si="27"/>
        <v>11441600</v>
      </c>
      <c r="V278" s="2">
        <f t="shared" si="27"/>
        <v>5549300</v>
      </c>
      <c r="W278" s="2">
        <f t="shared" si="27"/>
        <v>199100</v>
      </c>
      <c r="X278" s="2">
        <f t="shared" si="27"/>
        <v>11700</v>
      </c>
      <c r="Y278" s="2" cm="1">
        <f t="array" ref="Y278">_xlfn.XLOOKUP(Y$1&amp;$R278,$C$3:$C$1662&amp;$D$3:$D$1662,$E$3:$E$1662,0,0,1)</f>
        <v>4900</v>
      </c>
      <c r="Z278" s="2" cm="1">
        <f t="array" ref="Z278">_xlfn.XLOOKUP(Z$1&amp;$R278,$C$3:$C$1662&amp;$D$3:$D$1662,$E$3:$E$1662,0,0,1)</f>
        <v>6100</v>
      </c>
      <c r="AA278" s="2" cm="1">
        <f t="array" ref="AA278">_xlfn.XLOOKUP(AA$1&amp;$R278,$C$3:$C$1662&amp;$D$3:$D$1662,$E$3:$E$1662,0,0,1)</f>
        <v>3600</v>
      </c>
      <c r="AB278" s="2" cm="1">
        <f t="array" ref="AB278">_xlfn.XLOOKUP(AB$1&amp;$R278,$C$3:$C$1662&amp;$D$3:$D$1662,$E$3:$E$1662,0,0,1)</f>
        <v>0</v>
      </c>
      <c r="AC278" s="2" cm="1">
        <f t="array" ref="AC278">_xlfn.XLOOKUP(AC$1&amp;$R278,$C$3:$C$1662&amp;$D$3:$D$1662,$E$3:$E$1662,0,0,1)</f>
        <v>0</v>
      </c>
    </row>
    <row r="279" spans="3:29" x14ac:dyDescent="0.4">
      <c r="C279" t="s">
        <v>804</v>
      </c>
      <c r="D279" t="s">
        <v>480</v>
      </c>
      <c r="E279">
        <v>0</v>
      </c>
      <c r="R279" t="s">
        <v>66</v>
      </c>
      <c r="S279" s="2">
        <f t="shared" si="25"/>
        <v>4396540</v>
      </c>
      <c r="T279" s="2">
        <f t="shared" si="27"/>
        <v>4765200</v>
      </c>
      <c r="U279" s="2">
        <f t="shared" si="27"/>
        <v>11454800</v>
      </c>
      <c r="V279" s="2">
        <f t="shared" si="27"/>
        <v>5551900</v>
      </c>
      <c r="W279" s="2">
        <f t="shared" si="27"/>
        <v>199100</v>
      </c>
      <c r="X279" s="2">
        <f t="shared" si="27"/>
        <v>11700</v>
      </c>
      <c r="Y279" s="2" cm="1">
        <f t="array" ref="Y279">_xlfn.XLOOKUP(Y$1&amp;$R279,$C$3:$C$1662&amp;$D$3:$D$1662,$E$3:$E$1662,0,0,1)</f>
        <v>1600</v>
      </c>
      <c r="Z279" s="2" cm="1">
        <f t="array" ref="Z279">_xlfn.XLOOKUP(Z$1&amp;$R279,$C$3:$C$1662&amp;$D$3:$D$1662,$E$3:$E$1662,0,0,1)</f>
        <v>13200</v>
      </c>
      <c r="AA279" s="2" cm="1">
        <f t="array" ref="AA279">_xlfn.XLOOKUP(AA$1&amp;$R279,$C$3:$C$1662&amp;$D$3:$D$1662,$E$3:$E$1662,0,0,1)</f>
        <v>2600</v>
      </c>
      <c r="AB279" s="2" cm="1">
        <f t="array" ref="AB279">_xlfn.XLOOKUP(AB$1&amp;$R279,$C$3:$C$1662&amp;$D$3:$D$1662,$E$3:$E$1662,0,0,1)</f>
        <v>0</v>
      </c>
      <c r="AC279" s="2" cm="1">
        <f t="array" ref="AC279">_xlfn.XLOOKUP(AC$1&amp;$R279,$C$3:$C$1662&amp;$D$3:$D$1662,$E$3:$E$1662,0,0,1)</f>
        <v>0</v>
      </c>
    </row>
    <row r="280" spans="3:29" x14ac:dyDescent="0.4">
      <c r="C280" t="s">
        <v>804</v>
      </c>
      <c r="D280" t="s">
        <v>481</v>
      </c>
      <c r="E280">
        <v>0</v>
      </c>
      <c r="R280" t="s">
        <v>67</v>
      </c>
      <c r="S280" s="2">
        <f t="shared" si="25"/>
        <v>4404420</v>
      </c>
      <c r="T280" s="2">
        <f t="shared" si="27"/>
        <v>4766900</v>
      </c>
      <c r="U280" s="2">
        <f t="shared" si="27"/>
        <v>11484000</v>
      </c>
      <c r="V280" s="2">
        <f t="shared" si="27"/>
        <v>5560400</v>
      </c>
      <c r="W280" s="2">
        <f t="shared" si="27"/>
        <v>199100</v>
      </c>
      <c r="X280" s="2">
        <f t="shared" si="27"/>
        <v>11700</v>
      </c>
      <c r="Y280" s="2" cm="1">
        <f t="array" ref="Y280">_xlfn.XLOOKUP(Y$1&amp;$R280,$C$3:$C$1662&amp;$D$3:$D$1662,$E$3:$E$1662,0,0,1)</f>
        <v>1700</v>
      </c>
      <c r="Z280" s="2" cm="1">
        <f t="array" ref="Z280">_xlfn.XLOOKUP(Z$1&amp;$R280,$C$3:$C$1662&amp;$D$3:$D$1662,$E$3:$E$1662,0,0,1)</f>
        <v>29200</v>
      </c>
      <c r="AA280" s="2" cm="1">
        <f t="array" ref="AA280">_xlfn.XLOOKUP(AA$1&amp;$R280,$C$3:$C$1662&amp;$D$3:$D$1662,$E$3:$E$1662,0,0,1)</f>
        <v>8500</v>
      </c>
      <c r="AB280" s="2" cm="1">
        <f t="array" ref="AB280">_xlfn.XLOOKUP(AB$1&amp;$R280,$C$3:$C$1662&amp;$D$3:$D$1662,$E$3:$E$1662,0,0,1)</f>
        <v>0</v>
      </c>
      <c r="AC280" s="2" cm="1">
        <f t="array" ref="AC280">_xlfn.XLOOKUP(AC$1&amp;$R280,$C$3:$C$1662&amp;$D$3:$D$1662,$E$3:$E$1662,0,0,1)</f>
        <v>0</v>
      </c>
    </row>
    <row r="281" spans="3:29" x14ac:dyDescent="0.4">
      <c r="C281" t="s">
        <v>804</v>
      </c>
      <c r="D281" t="s">
        <v>482</v>
      </c>
      <c r="E281">
        <v>0</v>
      </c>
      <c r="R281" t="s">
        <v>12</v>
      </c>
      <c r="S281" s="2">
        <f t="shared" si="25"/>
        <v>4406760</v>
      </c>
      <c r="T281" s="2">
        <f t="shared" si="27"/>
        <v>4767000</v>
      </c>
      <c r="U281" s="2">
        <f t="shared" si="27"/>
        <v>11488300</v>
      </c>
      <c r="V281" s="2">
        <f t="shared" si="27"/>
        <v>5567400</v>
      </c>
      <c r="W281" s="2">
        <f t="shared" si="27"/>
        <v>199400</v>
      </c>
      <c r="X281" s="2">
        <f t="shared" si="27"/>
        <v>11700</v>
      </c>
      <c r="Y281" s="2" cm="1">
        <f t="array" ref="Y281">_xlfn.XLOOKUP(Y$1&amp;$R281,$C$3:$C$1662&amp;$D$3:$D$1662,$E$3:$E$1662,0,0,1)</f>
        <v>100</v>
      </c>
      <c r="Z281" s="2" cm="1">
        <f t="array" ref="Z281">_xlfn.XLOOKUP(Z$1&amp;$R281,$C$3:$C$1662&amp;$D$3:$D$1662,$E$3:$E$1662,0,0,1)</f>
        <v>4300</v>
      </c>
      <c r="AA281" s="2" cm="1">
        <f t="array" ref="AA281">_xlfn.XLOOKUP(AA$1&amp;$R281,$C$3:$C$1662&amp;$D$3:$D$1662,$E$3:$E$1662,0,0,1)</f>
        <v>7000</v>
      </c>
      <c r="AB281" s="2" cm="1">
        <f t="array" ref="AB281">_xlfn.XLOOKUP(AB$1&amp;$R281,$C$3:$C$1662&amp;$D$3:$D$1662,$E$3:$E$1662,0,0,1)</f>
        <v>300</v>
      </c>
      <c r="AC281" s="2" cm="1">
        <f t="array" ref="AC281">_xlfn.XLOOKUP(AC$1&amp;$R281,$C$3:$C$1662&amp;$D$3:$D$1662,$E$3:$E$1662,0,0,1)</f>
        <v>0</v>
      </c>
    </row>
    <row r="282" spans="3:29" x14ac:dyDescent="0.4">
      <c r="C282" t="s">
        <v>804</v>
      </c>
      <c r="D282" t="s">
        <v>483</v>
      </c>
      <c r="E282">
        <v>0</v>
      </c>
      <c r="R282" t="s">
        <v>19</v>
      </c>
      <c r="S282" s="2">
        <f t="shared" si="25"/>
        <v>4409480</v>
      </c>
      <c r="T282" s="2">
        <f t="shared" si="27"/>
        <v>4767700</v>
      </c>
      <c r="U282" s="2">
        <f t="shared" si="27"/>
        <v>11500500</v>
      </c>
      <c r="V282" s="2">
        <f t="shared" si="27"/>
        <v>5568100</v>
      </c>
      <c r="W282" s="2">
        <f t="shared" si="27"/>
        <v>199400</v>
      </c>
      <c r="X282" s="2">
        <f t="shared" si="27"/>
        <v>11700</v>
      </c>
      <c r="Y282" s="2" cm="1">
        <f t="array" ref="Y282">_xlfn.XLOOKUP(Y$1&amp;$R282,$C$3:$C$1662&amp;$D$3:$D$1662,$E$3:$E$1662,0,0,1)</f>
        <v>700</v>
      </c>
      <c r="Z282" s="2" cm="1">
        <f t="array" ref="Z282">_xlfn.XLOOKUP(Z$1&amp;$R282,$C$3:$C$1662&amp;$D$3:$D$1662,$E$3:$E$1662,0,0,1)</f>
        <v>12200</v>
      </c>
      <c r="AA282" s="2" cm="1">
        <f t="array" ref="AA282">_xlfn.XLOOKUP(AA$1&amp;$R282,$C$3:$C$1662&amp;$D$3:$D$1662,$E$3:$E$1662,0,0,1)</f>
        <v>700</v>
      </c>
      <c r="AB282" s="2" cm="1">
        <f t="array" ref="AB282">_xlfn.XLOOKUP(AB$1&amp;$R282,$C$3:$C$1662&amp;$D$3:$D$1662,$E$3:$E$1662,0,0,1)</f>
        <v>0</v>
      </c>
      <c r="AC282" s="2" cm="1">
        <f t="array" ref="AC282">_xlfn.XLOOKUP(AC$1&amp;$R282,$C$3:$C$1662&amp;$D$3:$D$1662,$E$3:$E$1662,0,0,1)</f>
        <v>0</v>
      </c>
    </row>
    <row r="283" spans="3:29" x14ac:dyDescent="0.4">
      <c r="C283" t="s">
        <v>804</v>
      </c>
      <c r="D283" t="s">
        <v>484</v>
      </c>
      <c r="E283">
        <v>0</v>
      </c>
      <c r="R283" t="s">
        <v>31</v>
      </c>
      <c r="S283" s="2">
        <f t="shared" si="25"/>
        <v>4418140</v>
      </c>
      <c r="T283" s="2">
        <f t="shared" si="27"/>
        <v>4768600</v>
      </c>
      <c r="U283" s="2">
        <f t="shared" si="27"/>
        <v>11526200</v>
      </c>
      <c r="V283" s="2">
        <f t="shared" si="27"/>
        <v>5584800</v>
      </c>
      <c r="W283" s="2">
        <f t="shared" si="27"/>
        <v>199400</v>
      </c>
      <c r="X283" s="2">
        <f t="shared" si="27"/>
        <v>11700</v>
      </c>
      <c r="Y283" s="2" cm="1">
        <f t="array" ref="Y283">_xlfn.XLOOKUP(Y$1&amp;$R283,$C$3:$C$1662&amp;$D$3:$D$1662,$E$3:$E$1662,0,0,1)</f>
        <v>900</v>
      </c>
      <c r="Z283" s="2" cm="1">
        <f t="array" ref="Z283">_xlfn.XLOOKUP(Z$1&amp;$R283,$C$3:$C$1662&amp;$D$3:$D$1662,$E$3:$E$1662,0,0,1)</f>
        <v>25700</v>
      </c>
      <c r="AA283" s="2" cm="1">
        <f t="array" ref="AA283">_xlfn.XLOOKUP(AA$1&amp;$R283,$C$3:$C$1662&amp;$D$3:$D$1662,$E$3:$E$1662,0,0,1)</f>
        <v>16700</v>
      </c>
      <c r="AB283" s="2" cm="1">
        <f t="array" ref="AB283">_xlfn.XLOOKUP(AB$1&amp;$R283,$C$3:$C$1662&amp;$D$3:$D$1662,$E$3:$E$1662,0,0,1)</f>
        <v>0</v>
      </c>
      <c r="AC283" s="2" cm="1">
        <f t="array" ref="AC283">_xlfn.XLOOKUP(AC$1&amp;$R283,$C$3:$C$1662&amp;$D$3:$D$1662,$E$3:$E$1662,0,0,1)</f>
        <v>0</v>
      </c>
    </row>
    <row r="284" spans="3:29" x14ac:dyDescent="0.4">
      <c r="C284" t="s">
        <v>804</v>
      </c>
      <c r="D284" t="s">
        <v>485</v>
      </c>
      <c r="E284">
        <v>0</v>
      </c>
      <c r="R284" t="s">
        <v>91</v>
      </c>
      <c r="S284" s="2">
        <f t="shared" si="25"/>
        <v>4421320</v>
      </c>
      <c r="T284" s="2">
        <f t="shared" si="27"/>
        <v>4771300</v>
      </c>
      <c r="U284" s="2">
        <f t="shared" si="27"/>
        <v>11532700</v>
      </c>
      <c r="V284" s="2">
        <f t="shared" si="27"/>
        <v>5591200</v>
      </c>
      <c r="W284" s="2">
        <f t="shared" si="27"/>
        <v>199700</v>
      </c>
      <c r="X284" s="2">
        <f t="shared" si="27"/>
        <v>11700</v>
      </c>
      <c r="Y284" s="2" cm="1">
        <f t="array" ref="Y284">_xlfn.XLOOKUP(Y$1&amp;$R284,$C$3:$C$1662&amp;$D$3:$D$1662,$E$3:$E$1662,0,0,1)</f>
        <v>2700</v>
      </c>
      <c r="Z284" s="2" cm="1">
        <f t="array" ref="Z284">_xlfn.XLOOKUP(Z$1&amp;$R284,$C$3:$C$1662&amp;$D$3:$D$1662,$E$3:$E$1662,0,0,1)</f>
        <v>6500</v>
      </c>
      <c r="AA284" s="2" cm="1">
        <f t="array" ref="AA284">_xlfn.XLOOKUP(AA$1&amp;$R284,$C$3:$C$1662&amp;$D$3:$D$1662,$E$3:$E$1662,0,0,1)</f>
        <v>6400</v>
      </c>
      <c r="AB284" s="2" cm="1">
        <f t="array" ref="AB284">_xlfn.XLOOKUP(AB$1&amp;$R284,$C$3:$C$1662&amp;$D$3:$D$1662,$E$3:$E$1662,0,0,1)</f>
        <v>300</v>
      </c>
      <c r="AC284" s="2" cm="1">
        <f t="array" ref="AC284">_xlfn.XLOOKUP(AC$1&amp;$R284,$C$3:$C$1662&amp;$D$3:$D$1662,$E$3:$E$1662,0,0,1)</f>
        <v>0</v>
      </c>
    </row>
    <row r="285" spans="3:29" x14ac:dyDescent="0.4">
      <c r="C285" t="s">
        <v>804</v>
      </c>
      <c r="D285" t="s">
        <v>486</v>
      </c>
      <c r="E285">
        <v>0</v>
      </c>
      <c r="R285" t="s">
        <v>169</v>
      </c>
      <c r="S285" s="2">
        <f t="shared" si="25"/>
        <v>4428140</v>
      </c>
      <c r="T285" s="2">
        <f t="shared" si="27"/>
        <v>4773400</v>
      </c>
      <c r="U285" s="2">
        <f t="shared" si="27"/>
        <v>11560200</v>
      </c>
      <c r="V285" s="2">
        <f t="shared" si="27"/>
        <v>5595600</v>
      </c>
      <c r="W285" s="2">
        <f t="shared" si="27"/>
        <v>199800</v>
      </c>
      <c r="X285" s="2">
        <f t="shared" si="27"/>
        <v>11700</v>
      </c>
      <c r="Y285" s="2" cm="1">
        <f t="array" ref="Y285">_xlfn.XLOOKUP(Y$1&amp;$R285,$C$3:$C$1662&amp;$D$3:$D$1662,$E$3:$E$1662,0,0,1)</f>
        <v>2100</v>
      </c>
      <c r="Z285" s="2" cm="1">
        <f t="array" ref="Z285">_xlfn.XLOOKUP(Z$1&amp;$R285,$C$3:$C$1662&amp;$D$3:$D$1662,$E$3:$E$1662,0,0,1)</f>
        <v>27500</v>
      </c>
      <c r="AA285" s="2" cm="1">
        <f t="array" ref="AA285">_xlfn.XLOOKUP(AA$1&amp;$R285,$C$3:$C$1662&amp;$D$3:$D$1662,$E$3:$E$1662,0,0,1)</f>
        <v>4400</v>
      </c>
      <c r="AB285" s="2" cm="1">
        <f t="array" ref="AB285">_xlfn.XLOOKUP(AB$1&amp;$R285,$C$3:$C$1662&amp;$D$3:$D$1662,$E$3:$E$1662,0,0,1)</f>
        <v>100</v>
      </c>
      <c r="AC285" s="2" cm="1">
        <f t="array" ref="AC285">_xlfn.XLOOKUP(AC$1&amp;$R285,$C$3:$C$1662&amp;$D$3:$D$1662,$E$3:$E$1662,0,0,1)</f>
        <v>0</v>
      </c>
    </row>
    <row r="286" spans="3:29" x14ac:dyDescent="0.4">
      <c r="C286" t="s">
        <v>804</v>
      </c>
      <c r="D286" t="s">
        <v>487</v>
      </c>
      <c r="E286">
        <v>0</v>
      </c>
      <c r="R286" t="s">
        <v>52</v>
      </c>
      <c r="S286" s="2">
        <f t="shared" si="25"/>
        <v>4450380</v>
      </c>
      <c r="T286" s="2">
        <f t="shared" si="27"/>
        <v>4778600</v>
      </c>
      <c r="U286" s="2">
        <f t="shared" si="27"/>
        <v>11647500</v>
      </c>
      <c r="V286" s="2">
        <f t="shared" si="27"/>
        <v>5614000</v>
      </c>
      <c r="W286" s="2">
        <f t="shared" si="27"/>
        <v>199800</v>
      </c>
      <c r="X286" s="2">
        <f t="shared" si="27"/>
        <v>12000</v>
      </c>
      <c r="Y286" s="2" cm="1">
        <f t="array" ref="Y286">_xlfn.XLOOKUP(Y$1&amp;$R286,$C$3:$C$1662&amp;$D$3:$D$1662,$E$3:$E$1662,0,0,1)</f>
        <v>5200</v>
      </c>
      <c r="Z286" s="2" cm="1">
        <f t="array" ref="Z286">_xlfn.XLOOKUP(Z$1&amp;$R286,$C$3:$C$1662&amp;$D$3:$D$1662,$E$3:$E$1662,0,0,1)</f>
        <v>87300</v>
      </c>
      <c r="AA286" s="2" cm="1">
        <f t="array" ref="AA286">_xlfn.XLOOKUP(AA$1&amp;$R286,$C$3:$C$1662&amp;$D$3:$D$1662,$E$3:$E$1662,0,0,1)</f>
        <v>18400</v>
      </c>
      <c r="AB286" s="2" cm="1">
        <f t="array" ref="AB286">_xlfn.XLOOKUP(AB$1&amp;$R286,$C$3:$C$1662&amp;$D$3:$D$1662,$E$3:$E$1662,0,0,1)</f>
        <v>0</v>
      </c>
      <c r="AC286" s="2" cm="1">
        <f t="array" ref="AC286">_xlfn.XLOOKUP(AC$1&amp;$R286,$C$3:$C$1662&amp;$D$3:$D$1662,$E$3:$E$1662,0,0,1)</f>
        <v>300</v>
      </c>
    </row>
    <row r="287" spans="3:29" x14ac:dyDescent="0.4">
      <c r="C287" t="s">
        <v>804</v>
      </c>
      <c r="D287" t="s">
        <v>488</v>
      </c>
      <c r="E287">
        <v>300</v>
      </c>
      <c r="R287" t="s">
        <v>72</v>
      </c>
      <c r="S287" s="2">
        <f t="shared" si="25"/>
        <v>4464300</v>
      </c>
      <c r="T287" s="2">
        <f t="shared" si="27"/>
        <v>4818400</v>
      </c>
      <c r="U287" s="2">
        <f t="shared" si="27"/>
        <v>11676600</v>
      </c>
      <c r="V287" s="2">
        <f t="shared" si="27"/>
        <v>5614700</v>
      </c>
      <c r="W287" s="2">
        <f t="shared" si="27"/>
        <v>199800</v>
      </c>
      <c r="X287" s="2">
        <f t="shared" si="27"/>
        <v>12000</v>
      </c>
      <c r="Y287" s="2" cm="1">
        <f t="array" ref="Y287">_xlfn.XLOOKUP(Y$1&amp;$R287,$C$3:$C$1662&amp;$D$3:$D$1662,$E$3:$E$1662,0,0,1)</f>
        <v>39800</v>
      </c>
      <c r="Z287" s="2" cm="1">
        <f t="array" ref="Z287">_xlfn.XLOOKUP(Z$1&amp;$R287,$C$3:$C$1662&amp;$D$3:$D$1662,$E$3:$E$1662,0,0,1)</f>
        <v>29100</v>
      </c>
      <c r="AA287" s="2" cm="1">
        <f t="array" ref="AA287">_xlfn.XLOOKUP(AA$1&amp;$R287,$C$3:$C$1662&amp;$D$3:$D$1662,$E$3:$E$1662,0,0,1)</f>
        <v>700</v>
      </c>
      <c r="AB287" s="2" cm="1">
        <f t="array" ref="AB287">_xlfn.XLOOKUP(AB$1&amp;$R287,$C$3:$C$1662&amp;$D$3:$D$1662,$E$3:$E$1662,0,0,1)</f>
        <v>0</v>
      </c>
      <c r="AC287" s="2" cm="1">
        <f t="array" ref="AC287">_xlfn.XLOOKUP(AC$1&amp;$R287,$C$3:$C$1662&amp;$D$3:$D$1662,$E$3:$E$1662,0,0,1)</f>
        <v>0</v>
      </c>
    </row>
    <row r="288" spans="3:29" x14ac:dyDescent="0.4">
      <c r="C288" t="s">
        <v>804</v>
      </c>
      <c r="D288" t="s">
        <v>489</v>
      </c>
      <c r="E288">
        <v>0</v>
      </c>
      <c r="R288" t="s">
        <v>277</v>
      </c>
      <c r="S288" s="2">
        <f t="shared" si="25"/>
        <v>4471520</v>
      </c>
      <c r="T288" s="2">
        <f t="shared" si="27"/>
        <v>4820400</v>
      </c>
      <c r="U288" s="2">
        <f t="shared" si="27"/>
        <v>11698600</v>
      </c>
      <c r="V288" s="2">
        <f t="shared" si="27"/>
        <v>5625700</v>
      </c>
      <c r="W288" s="2">
        <f t="shared" si="27"/>
        <v>200900</v>
      </c>
      <c r="X288" s="2">
        <f t="shared" si="27"/>
        <v>12000</v>
      </c>
      <c r="Y288" s="2" cm="1">
        <f t="array" ref="Y288">_xlfn.XLOOKUP(Y$1&amp;$R288,$C$3:$C$1662&amp;$D$3:$D$1662,$E$3:$E$1662,0,0,1)</f>
        <v>2000</v>
      </c>
      <c r="Z288" s="2" cm="1">
        <f t="array" ref="Z288">_xlfn.XLOOKUP(Z$1&amp;$R288,$C$3:$C$1662&amp;$D$3:$D$1662,$E$3:$E$1662,0,0,1)</f>
        <v>22000</v>
      </c>
      <c r="AA288" s="2" cm="1">
        <f t="array" ref="AA288">_xlfn.XLOOKUP(AA$1&amp;$R288,$C$3:$C$1662&amp;$D$3:$D$1662,$E$3:$E$1662,0,0,1)</f>
        <v>11000</v>
      </c>
      <c r="AB288" s="2" cm="1">
        <f t="array" ref="AB288">_xlfn.XLOOKUP(AB$1&amp;$R288,$C$3:$C$1662&amp;$D$3:$D$1662,$E$3:$E$1662,0,0,1)</f>
        <v>1100</v>
      </c>
      <c r="AC288" s="2" cm="1">
        <f t="array" ref="AC288">_xlfn.XLOOKUP(AC$1&amp;$R288,$C$3:$C$1662&amp;$D$3:$D$1662,$E$3:$E$1662,0,0,1)</f>
        <v>0</v>
      </c>
    </row>
    <row r="289" spans="3:29" x14ac:dyDescent="0.4">
      <c r="C289" t="s">
        <v>804</v>
      </c>
      <c r="D289" t="s">
        <v>490</v>
      </c>
      <c r="E289">
        <v>0</v>
      </c>
      <c r="R289" t="s">
        <v>56</v>
      </c>
      <c r="S289" s="2">
        <f t="shared" si="25"/>
        <v>4473660</v>
      </c>
      <c r="T289" s="2">
        <f t="shared" si="27"/>
        <v>4823000</v>
      </c>
      <c r="U289" s="2">
        <f t="shared" si="27"/>
        <v>11704800</v>
      </c>
      <c r="V289" s="2">
        <f t="shared" si="27"/>
        <v>5626100</v>
      </c>
      <c r="W289" s="2">
        <f t="shared" si="27"/>
        <v>201400</v>
      </c>
      <c r="X289" s="2">
        <f t="shared" si="27"/>
        <v>13000</v>
      </c>
      <c r="Y289" s="2" cm="1">
        <f t="array" ref="Y289">_xlfn.XLOOKUP(Y$1&amp;$R289,$C$3:$C$1662&amp;$D$3:$D$1662,$E$3:$E$1662,0,0,1)</f>
        <v>2600</v>
      </c>
      <c r="Z289" s="2" cm="1">
        <f t="array" ref="Z289">_xlfn.XLOOKUP(Z$1&amp;$R289,$C$3:$C$1662&amp;$D$3:$D$1662,$E$3:$E$1662,0,0,1)</f>
        <v>6200</v>
      </c>
      <c r="AA289" s="2" cm="1">
        <f t="array" ref="AA289">_xlfn.XLOOKUP(AA$1&amp;$R289,$C$3:$C$1662&amp;$D$3:$D$1662,$E$3:$E$1662,0,0,1)</f>
        <v>400</v>
      </c>
      <c r="AB289" s="2" cm="1">
        <f t="array" ref="AB289">_xlfn.XLOOKUP(AB$1&amp;$R289,$C$3:$C$1662&amp;$D$3:$D$1662,$E$3:$E$1662,0,0,1)</f>
        <v>500</v>
      </c>
      <c r="AC289" s="2" cm="1">
        <f t="array" ref="AC289">_xlfn.XLOOKUP(AC$1&amp;$R289,$C$3:$C$1662&amp;$D$3:$D$1662,$E$3:$E$1662,0,0,1)</f>
        <v>1000</v>
      </c>
    </row>
    <row r="290" spans="3:29" x14ac:dyDescent="0.4">
      <c r="C290" t="s">
        <v>804</v>
      </c>
      <c r="D290" t="s">
        <v>491</v>
      </c>
      <c r="E290">
        <v>1000</v>
      </c>
      <c r="R290" t="s">
        <v>35</v>
      </c>
      <c r="S290" s="2">
        <f t="shared" si="25"/>
        <v>4479940</v>
      </c>
      <c r="T290" s="2">
        <f t="shared" si="27"/>
        <v>4849500</v>
      </c>
      <c r="U290" s="2">
        <f t="shared" si="27"/>
        <v>11708700</v>
      </c>
      <c r="V290" s="2">
        <f t="shared" si="27"/>
        <v>5626800</v>
      </c>
      <c r="W290" s="2">
        <f t="shared" si="27"/>
        <v>201700</v>
      </c>
      <c r="X290" s="2">
        <f t="shared" si="27"/>
        <v>13000</v>
      </c>
      <c r="Y290" s="2" cm="1">
        <f t="array" ref="Y290">_xlfn.XLOOKUP(Y$1&amp;$R290,$C$3:$C$1662&amp;$D$3:$D$1662,$E$3:$E$1662,0,0,1)</f>
        <v>26500</v>
      </c>
      <c r="Z290" s="2" cm="1">
        <f t="array" ref="Z290">_xlfn.XLOOKUP(Z$1&amp;$R290,$C$3:$C$1662&amp;$D$3:$D$1662,$E$3:$E$1662,0,0,1)</f>
        <v>3900</v>
      </c>
      <c r="AA290" s="2" cm="1">
        <f t="array" ref="AA290">_xlfn.XLOOKUP(AA$1&amp;$R290,$C$3:$C$1662&amp;$D$3:$D$1662,$E$3:$E$1662,0,0,1)</f>
        <v>700</v>
      </c>
      <c r="AB290" s="2" cm="1">
        <f t="array" ref="AB290">_xlfn.XLOOKUP(AB$1&amp;$R290,$C$3:$C$1662&amp;$D$3:$D$1662,$E$3:$E$1662,0,0,1)</f>
        <v>300</v>
      </c>
      <c r="AC290" s="2" cm="1">
        <f t="array" ref="AC290">_xlfn.XLOOKUP(AC$1&amp;$R290,$C$3:$C$1662&amp;$D$3:$D$1662,$E$3:$E$1662,0,0,1)</f>
        <v>0</v>
      </c>
    </row>
    <row r="291" spans="3:29" x14ac:dyDescent="0.4">
      <c r="C291" t="s">
        <v>804</v>
      </c>
      <c r="D291" t="s">
        <v>492</v>
      </c>
      <c r="E291">
        <v>0</v>
      </c>
      <c r="R291" t="s">
        <v>309</v>
      </c>
      <c r="S291" s="2">
        <f t="shared" si="25"/>
        <v>4486920</v>
      </c>
      <c r="T291" s="2">
        <f t="shared" si="27"/>
        <v>4862600</v>
      </c>
      <c r="U291" s="2">
        <f t="shared" si="27"/>
        <v>11726300</v>
      </c>
      <c r="V291" s="2">
        <f t="shared" si="27"/>
        <v>5630500</v>
      </c>
      <c r="W291" s="2">
        <f t="shared" si="27"/>
        <v>202200</v>
      </c>
      <c r="X291" s="2">
        <f t="shared" si="27"/>
        <v>13000</v>
      </c>
      <c r="Y291" s="2" cm="1">
        <f t="array" ref="Y291">_xlfn.XLOOKUP(Y$1&amp;$R291,$C$3:$C$1662&amp;$D$3:$D$1662,$E$3:$E$1662,0,0,1)</f>
        <v>13100</v>
      </c>
      <c r="Z291" s="2" cm="1">
        <f t="array" ref="Z291">_xlfn.XLOOKUP(Z$1&amp;$R291,$C$3:$C$1662&amp;$D$3:$D$1662,$E$3:$E$1662,0,0,1)</f>
        <v>17600</v>
      </c>
      <c r="AA291" s="2" cm="1">
        <f t="array" ref="AA291">_xlfn.XLOOKUP(AA$1&amp;$R291,$C$3:$C$1662&amp;$D$3:$D$1662,$E$3:$E$1662,0,0,1)</f>
        <v>3700</v>
      </c>
      <c r="AB291" s="2" cm="1">
        <f t="array" ref="AB291">_xlfn.XLOOKUP(AB$1&amp;$R291,$C$3:$C$1662&amp;$D$3:$D$1662,$E$3:$E$1662,0,0,1)</f>
        <v>500</v>
      </c>
      <c r="AC291" s="2" cm="1">
        <f t="array" ref="AC291">_xlfn.XLOOKUP(AC$1&amp;$R291,$C$3:$C$1662&amp;$D$3:$D$1662,$E$3:$E$1662,0,0,1)</f>
        <v>0</v>
      </c>
    </row>
    <row r="292" spans="3:29" x14ac:dyDescent="0.4">
      <c r="C292" t="s">
        <v>804</v>
      </c>
      <c r="D292" t="s">
        <v>493</v>
      </c>
      <c r="E292">
        <v>0</v>
      </c>
      <c r="R292" t="s">
        <v>278</v>
      </c>
      <c r="S292" s="2">
        <f t="shared" si="25"/>
        <v>4495860</v>
      </c>
      <c r="T292" s="2">
        <f t="shared" ref="T292:X307" si="28">T291+Y292</f>
        <v>4865000</v>
      </c>
      <c r="U292" s="2">
        <f t="shared" si="28"/>
        <v>11750900</v>
      </c>
      <c r="V292" s="2">
        <f t="shared" si="28"/>
        <v>5647800</v>
      </c>
      <c r="W292" s="2">
        <f t="shared" si="28"/>
        <v>202600</v>
      </c>
      <c r="X292" s="2">
        <f t="shared" si="28"/>
        <v>13000</v>
      </c>
      <c r="Y292" s="2" cm="1">
        <f t="array" ref="Y292">_xlfn.XLOOKUP(Y$1&amp;$R292,$C$3:$C$1662&amp;$D$3:$D$1662,$E$3:$E$1662,0,0,1)</f>
        <v>2400</v>
      </c>
      <c r="Z292" s="2" cm="1">
        <f t="array" ref="Z292">_xlfn.XLOOKUP(Z$1&amp;$R292,$C$3:$C$1662&amp;$D$3:$D$1662,$E$3:$E$1662,0,0,1)</f>
        <v>24600</v>
      </c>
      <c r="AA292" s="2" cm="1">
        <f t="array" ref="AA292">_xlfn.XLOOKUP(AA$1&amp;$R292,$C$3:$C$1662&amp;$D$3:$D$1662,$E$3:$E$1662,0,0,1)</f>
        <v>17300</v>
      </c>
      <c r="AB292" s="2" cm="1">
        <f t="array" ref="AB292">_xlfn.XLOOKUP(AB$1&amp;$R292,$C$3:$C$1662&amp;$D$3:$D$1662,$E$3:$E$1662,0,0,1)</f>
        <v>400</v>
      </c>
      <c r="AC292" s="2" cm="1">
        <f t="array" ref="AC292">_xlfn.XLOOKUP(AC$1&amp;$R292,$C$3:$C$1662&amp;$D$3:$D$1662,$E$3:$E$1662,0,0,1)</f>
        <v>0</v>
      </c>
    </row>
    <row r="293" spans="3:29" x14ac:dyDescent="0.4">
      <c r="C293" t="s">
        <v>804</v>
      </c>
      <c r="D293" t="s">
        <v>494</v>
      </c>
      <c r="E293">
        <v>0</v>
      </c>
      <c r="R293" t="s">
        <v>262</v>
      </c>
      <c r="S293" s="2">
        <f t="shared" si="25"/>
        <v>4498700</v>
      </c>
      <c r="T293" s="2">
        <f t="shared" si="28"/>
        <v>4869100</v>
      </c>
      <c r="U293" s="2">
        <f t="shared" si="28"/>
        <v>11756800</v>
      </c>
      <c r="V293" s="2">
        <f t="shared" si="28"/>
        <v>5652000</v>
      </c>
      <c r="W293" s="2">
        <f t="shared" si="28"/>
        <v>202600</v>
      </c>
      <c r="X293" s="2">
        <f t="shared" si="28"/>
        <v>13000</v>
      </c>
      <c r="Y293" s="2" cm="1">
        <f t="array" ref="Y293">_xlfn.XLOOKUP(Y$1&amp;$R293,$C$3:$C$1662&amp;$D$3:$D$1662,$E$3:$E$1662,0,0,1)</f>
        <v>4100</v>
      </c>
      <c r="Z293" s="2" cm="1">
        <f t="array" ref="Z293">_xlfn.XLOOKUP(Z$1&amp;$R293,$C$3:$C$1662&amp;$D$3:$D$1662,$E$3:$E$1662,0,0,1)</f>
        <v>5900</v>
      </c>
      <c r="AA293" s="2" cm="1">
        <f t="array" ref="AA293">_xlfn.XLOOKUP(AA$1&amp;$R293,$C$3:$C$1662&amp;$D$3:$D$1662,$E$3:$E$1662,0,0,1)</f>
        <v>4200</v>
      </c>
      <c r="AB293" s="2" cm="1">
        <f t="array" ref="AB293">_xlfn.XLOOKUP(AB$1&amp;$R293,$C$3:$C$1662&amp;$D$3:$D$1662,$E$3:$E$1662,0,0,1)</f>
        <v>0</v>
      </c>
      <c r="AC293" s="2" cm="1">
        <f t="array" ref="AC293">_xlfn.XLOOKUP(AC$1&amp;$R293,$C$3:$C$1662&amp;$D$3:$D$1662,$E$3:$E$1662,0,0,1)</f>
        <v>0</v>
      </c>
    </row>
    <row r="294" spans="3:29" x14ac:dyDescent="0.4">
      <c r="C294" t="s">
        <v>804</v>
      </c>
      <c r="D294" t="s">
        <v>495</v>
      </c>
      <c r="E294">
        <v>0</v>
      </c>
      <c r="R294" t="s">
        <v>16</v>
      </c>
      <c r="S294" s="2">
        <f t="shared" si="25"/>
        <v>4500800</v>
      </c>
      <c r="T294" s="2">
        <f t="shared" si="28"/>
        <v>4872200</v>
      </c>
      <c r="U294" s="2">
        <f t="shared" si="28"/>
        <v>11762800</v>
      </c>
      <c r="V294" s="2">
        <f t="shared" si="28"/>
        <v>5653400</v>
      </c>
      <c r="W294" s="2">
        <f t="shared" si="28"/>
        <v>202600</v>
      </c>
      <c r="X294" s="2">
        <f t="shared" si="28"/>
        <v>13000</v>
      </c>
      <c r="Y294" s="2" cm="1">
        <f t="array" ref="Y294">_xlfn.XLOOKUP(Y$1&amp;$R294,$C$3:$C$1662&amp;$D$3:$D$1662,$E$3:$E$1662,0,0,1)</f>
        <v>3100</v>
      </c>
      <c r="Z294" s="2" cm="1">
        <f t="array" ref="Z294">_xlfn.XLOOKUP(Z$1&amp;$R294,$C$3:$C$1662&amp;$D$3:$D$1662,$E$3:$E$1662,0,0,1)</f>
        <v>6000</v>
      </c>
      <c r="AA294" s="2" cm="1">
        <f t="array" ref="AA294">_xlfn.XLOOKUP(AA$1&amp;$R294,$C$3:$C$1662&amp;$D$3:$D$1662,$E$3:$E$1662,0,0,1)</f>
        <v>1400</v>
      </c>
      <c r="AB294" s="2" cm="1">
        <f t="array" ref="AB294">_xlfn.XLOOKUP(AB$1&amp;$R294,$C$3:$C$1662&amp;$D$3:$D$1662,$E$3:$E$1662,0,0,1)</f>
        <v>0</v>
      </c>
      <c r="AC294" s="2" cm="1">
        <f t="array" ref="AC294">_xlfn.XLOOKUP(AC$1&amp;$R294,$C$3:$C$1662&amp;$D$3:$D$1662,$E$3:$E$1662,0,0,1)</f>
        <v>0</v>
      </c>
    </row>
    <row r="295" spans="3:29" x14ac:dyDescent="0.4">
      <c r="C295" t="s">
        <v>804</v>
      </c>
      <c r="D295" t="s">
        <v>496</v>
      </c>
      <c r="E295">
        <v>0</v>
      </c>
      <c r="R295" t="s">
        <v>104</v>
      </c>
      <c r="S295" s="2">
        <f t="shared" si="25"/>
        <v>4518980</v>
      </c>
      <c r="T295" s="2">
        <f t="shared" si="28"/>
        <v>4876900</v>
      </c>
      <c r="U295" s="2">
        <f t="shared" si="28"/>
        <v>11843000</v>
      </c>
      <c r="V295" s="2">
        <f t="shared" si="28"/>
        <v>5659400</v>
      </c>
      <c r="W295" s="2">
        <f t="shared" si="28"/>
        <v>202600</v>
      </c>
      <c r="X295" s="2">
        <f t="shared" si="28"/>
        <v>13000</v>
      </c>
      <c r="Y295" s="2" cm="1">
        <f t="array" ref="Y295">_xlfn.XLOOKUP(Y$1&amp;$R295,$C$3:$C$1662&amp;$D$3:$D$1662,$E$3:$E$1662,0,0,1)</f>
        <v>4700</v>
      </c>
      <c r="Z295" s="2" cm="1">
        <f t="array" ref="Z295">_xlfn.XLOOKUP(Z$1&amp;$R295,$C$3:$C$1662&amp;$D$3:$D$1662,$E$3:$E$1662,0,0,1)</f>
        <v>80200</v>
      </c>
      <c r="AA295" s="2" cm="1">
        <f t="array" ref="AA295">_xlfn.XLOOKUP(AA$1&amp;$R295,$C$3:$C$1662&amp;$D$3:$D$1662,$E$3:$E$1662,0,0,1)</f>
        <v>6000</v>
      </c>
      <c r="AB295" s="2" cm="1">
        <f t="array" ref="AB295">_xlfn.XLOOKUP(AB$1&amp;$R295,$C$3:$C$1662&amp;$D$3:$D$1662,$E$3:$E$1662,0,0,1)</f>
        <v>0</v>
      </c>
      <c r="AC295" s="2" cm="1">
        <f t="array" ref="AC295">_xlfn.XLOOKUP(AC$1&amp;$R295,$C$3:$C$1662&amp;$D$3:$D$1662,$E$3:$E$1662,0,0,1)</f>
        <v>0</v>
      </c>
    </row>
    <row r="296" spans="3:29" x14ac:dyDescent="0.4">
      <c r="C296" t="s">
        <v>804</v>
      </c>
      <c r="D296" t="s">
        <v>497</v>
      </c>
      <c r="E296">
        <v>0</v>
      </c>
      <c r="R296" t="s">
        <v>130</v>
      </c>
      <c r="S296" s="2">
        <f t="shared" si="25"/>
        <v>4523640</v>
      </c>
      <c r="T296" s="2">
        <f t="shared" si="28"/>
        <v>4883400</v>
      </c>
      <c r="U296" s="2">
        <f t="shared" si="28"/>
        <v>11859400</v>
      </c>
      <c r="V296" s="2">
        <f t="shared" si="28"/>
        <v>5659800</v>
      </c>
      <c r="W296" s="2">
        <f t="shared" si="28"/>
        <v>202600</v>
      </c>
      <c r="X296" s="2">
        <f t="shared" si="28"/>
        <v>13000</v>
      </c>
      <c r="Y296" s="2" cm="1">
        <f t="array" ref="Y296">_xlfn.XLOOKUP(Y$1&amp;$R296,$C$3:$C$1662&amp;$D$3:$D$1662,$E$3:$E$1662,0,0,1)</f>
        <v>6500</v>
      </c>
      <c r="Z296" s="2" cm="1">
        <f t="array" ref="Z296">_xlfn.XLOOKUP(Z$1&amp;$R296,$C$3:$C$1662&amp;$D$3:$D$1662,$E$3:$E$1662,0,0,1)</f>
        <v>16400</v>
      </c>
      <c r="AA296" s="2" cm="1">
        <f t="array" ref="AA296">_xlfn.XLOOKUP(AA$1&amp;$R296,$C$3:$C$1662&amp;$D$3:$D$1662,$E$3:$E$1662,0,0,1)</f>
        <v>400</v>
      </c>
      <c r="AB296" s="2" cm="1">
        <f t="array" ref="AB296">_xlfn.XLOOKUP(AB$1&amp;$R296,$C$3:$C$1662&amp;$D$3:$D$1662,$E$3:$E$1662,0,0,1)</f>
        <v>0</v>
      </c>
      <c r="AC296" s="2" cm="1">
        <f t="array" ref="AC296">_xlfn.XLOOKUP(AC$1&amp;$R296,$C$3:$C$1662&amp;$D$3:$D$1662,$E$3:$E$1662,0,0,1)</f>
        <v>0</v>
      </c>
    </row>
    <row r="297" spans="3:29" x14ac:dyDescent="0.4">
      <c r="C297" t="s">
        <v>804</v>
      </c>
      <c r="D297" t="s">
        <v>498</v>
      </c>
      <c r="E297">
        <v>0</v>
      </c>
      <c r="R297" t="s">
        <v>73</v>
      </c>
      <c r="S297" s="2">
        <f t="shared" si="25"/>
        <v>4531280</v>
      </c>
      <c r="T297" s="2">
        <f t="shared" si="28"/>
        <v>4887100</v>
      </c>
      <c r="U297" s="2">
        <f t="shared" si="28"/>
        <v>11892000</v>
      </c>
      <c r="V297" s="2">
        <f t="shared" si="28"/>
        <v>5660100</v>
      </c>
      <c r="W297" s="2">
        <f t="shared" si="28"/>
        <v>204200</v>
      </c>
      <c r="X297" s="2">
        <f t="shared" si="28"/>
        <v>13000</v>
      </c>
      <c r="Y297" s="2" cm="1">
        <f t="array" ref="Y297">_xlfn.XLOOKUP(Y$1&amp;$R297,$C$3:$C$1662&amp;$D$3:$D$1662,$E$3:$E$1662,0,0,1)</f>
        <v>3700</v>
      </c>
      <c r="Z297" s="2" cm="1">
        <f t="array" ref="Z297">_xlfn.XLOOKUP(Z$1&amp;$R297,$C$3:$C$1662&amp;$D$3:$D$1662,$E$3:$E$1662,0,0,1)</f>
        <v>32600</v>
      </c>
      <c r="AA297" s="2" cm="1">
        <f t="array" ref="AA297">_xlfn.XLOOKUP(AA$1&amp;$R297,$C$3:$C$1662&amp;$D$3:$D$1662,$E$3:$E$1662,0,0,1)</f>
        <v>300</v>
      </c>
      <c r="AB297" s="2" cm="1">
        <f t="array" ref="AB297">_xlfn.XLOOKUP(AB$1&amp;$R297,$C$3:$C$1662&amp;$D$3:$D$1662,$E$3:$E$1662,0,0,1)</f>
        <v>1600</v>
      </c>
      <c r="AC297" s="2" cm="1">
        <f t="array" ref="AC297">_xlfn.XLOOKUP(AC$1&amp;$R297,$C$3:$C$1662&amp;$D$3:$D$1662,$E$3:$E$1662,0,0,1)</f>
        <v>0</v>
      </c>
    </row>
    <row r="298" spans="3:29" x14ac:dyDescent="0.4">
      <c r="C298" t="s">
        <v>804</v>
      </c>
      <c r="D298" t="s">
        <v>499</v>
      </c>
      <c r="E298">
        <v>0</v>
      </c>
      <c r="R298" t="s">
        <v>10</v>
      </c>
      <c r="S298" s="2">
        <f t="shared" si="25"/>
        <v>4539160</v>
      </c>
      <c r="T298" s="2">
        <f t="shared" si="28"/>
        <v>4892000</v>
      </c>
      <c r="U298" s="2">
        <f t="shared" si="28"/>
        <v>11922800</v>
      </c>
      <c r="V298" s="2">
        <f t="shared" si="28"/>
        <v>5663700</v>
      </c>
      <c r="W298" s="2">
        <f t="shared" si="28"/>
        <v>204300</v>
      </c>
      <c r="X298" s="2">
        <f t="shared" si="28"/>
        <v>13000</v>
      </c>
      <c r="Y298" s="2" cm="1">
        <f t="array" ref="Y298">_xlfn.XLOOKUP(Y$1&amp;$R298,$C$3:$C$1662&amp;$D$3:$D$1662,$E$3:$E$1662,0,0,1)</f>
        <v>4900</v>
      </c>
      <c r="Z298" s="2" cm="1">
        <f t="array" ref="Z298">_xlfn.XLOOKUP(Z$1&amp;$R298,$C$3:$C$1662&amp;$D$3:$D$1662,$E$3:$E$1662,0,0,1)</f>
        <v>30800</v>
      </c>
      <c r="AA298" s="2" cm="1">
        <f t="array" ref="AA298">_xlfn.XLOOKUP(AA$1&amp;$R298,$C$3:$C$1662&amp;$D$3:$D$1662,$E$3:$E$1662,0,0,1)</f>
        <v>3600</v>
      </c>
      <c r="AB298" s="2" cm="1">
        <f t="array" ref="AB298">_xlfn.XLOOKUP(AB$1&amp;$R298,$C$3:$C$1662&amp;$D$3:$D$1662,$E$3:$E$1662,0,0,1)</f>
        <v>100</v>
      </c>
      <c r="AC298" s="2" cm="1">
        <f t="array" ref="AC298">_xlfn.XLOOKUP(AC$1&amp;$R298,$C$3:$C$1662&amp;$D$3:$D$1662,$E$3:$E$1662,0,0,1)</f>
        <v>0</v>
      </c>
    </row>
    <row r="299" spans="3:29" x14ac:dyDescent="0.4">
      <c r="C299" t="s">
        <v>804</v>
      </c>
      <c r="D299" t="s">
        <v>500</v>
      </c>
      <c r="E299">
        <v>0</v>
      </c>
      <c r="R299" t="s">
        <v>215</v>
      </c>
      <c r="S299" s="2">
        <f t="shared" si="25"/>
        <v>4545680</v>
      </c>
      <c r="T299" s="2">
        <f t="shared" si="28"/>
        <v>4892200</v>
      </c>
      <c r="U299" s="2">
        <f t="shared" si="28"/>
        <v>11941900</v>
      </c>
      <c r="V299" s="2">
        <f t="shared" si="28"/>
        <v>5676900</v>
      </c>
      <c r="W299" s="2">
        <f t="shared" si="28"/>
        <v>204400</v>
      </c>
      <c r="X299" s="2">
        <f t="shared" si="28"/>
        <v>13000</v>
      </c>
      <c r="Y299" s="2" cm="1">
        <f t="array" ref="Y299">_xlfn.XLOOKUP(Y$1&amp;$R299,$C$3:$C$1662&amp;$D$3:$D$1662,$E$3:$E$1662,0,0,1)</f>
        <v>200</v>
      </c>
      <c r="Z299" s="2" cm="1">
        <f t="array" ref="Z299">_xlfn.XLOOKUP(Z$1&amp;$R299,$C$3:$C$1662&amp;$D$3:$D$1662,$E$3:$E$1662,0,0,1)</f>
        <v>19100</v>
      </c>
      <c r="AA299" s="2" cm="1">
        <f t="array" ref="AA299">_xlfn.XLOOKUP(AA$1&amp;$R299,$C$3:$C$1662&amp;$D$3:$D$1662,$E$3:$E$1662,0,0,1)</f>
        <v>13200</v>
      </c>
      <c r="AB299" s="2" cm="1">
        <f t="array" ref="AB299">_xlfn.XLOOKUP(AB$1&amp;$R299,$C$3:$C$1662&amp;$D$3:$D$1662,$E$3:$E$1662,0,0,1)</f>
        <v>100</v>
      </c>
      <c r="AC299" s="2" cm="1">
        <f t="array" ref="AC299">_xlfn.XLOOKUP(AC$1&amp;$R299,$C$3:$C$1662&amp;$D$3:$D$1662,$E$3:$E$1662,0,0,1)</f>
        <v>0</v>
      </c>
    </row>
    <row r="300" spans="3:29" x14ac:dyDescent="0.4">
      <c r="C300" t="s">
        <v>804</v>
      </c>
      <c r="D300" t="s">
        <v>501</v>
      </c>
      <c r="E300">
        <v>0</v>
      </c>
      <c r="R300" t="s">
        <v>227</v>
      </c>
      <c r="S300" s="2">
        <f t="shared" si="25"/>
        <v>4561940</v>
      </c>
      <c r="T300" s="2">
        <f t="shared" si="28"/>
        <v>4894700</v>
      </c>
      <c r="U300" s="2">
        <f t="shared" si="28"/>
        <v>12006500</v>
      </c>
      <c r="V300" s="2">
        <f t="shared" si="28"/>
        <v>5691100</v>
      </c>
      <c r="W300" s="2">
        <f t="shared" si="28"/>
        <v>204400</v>
      </c>
      <c r="X300" s="2">
        <f t="shared" si="28"/>
        <v>13000</v>
      </c>
      <c r="Y300" s="2" cm="1">
        <f t="array" ref="Y300">_xlfn.XLOOKUP(Y$1&amp;$R300,$C$3:$C$1662&amp;$D$3:$D$1662,$E$3:$E$1662,0,0,1)</f>
        <v>2500</v>
      </c>
      <c r="Z300" s="2" cm="1">
        <f t="array" ref="Z300">_xlfn.XLOOKUP(Z$1&amp;$R300,$C$3:$C$1662&amp;$D$3:$D$1662,$E$3:$E$1662,0,0,1)</f>
        <v>64600</v>
      </c>
      <c r="AA300" s="2" cm="1">
        <f t="array" ref="AA300">_xlfn.XLOOKUP(AA$1&amp;$R300,$C$3:$C$1662&amp;$D$3:$D$1662,$E$3:$E$1662,0,0,1)</f>
        <v>14200</v>
      </c>
      <c r="AB300" s="2" cm="1">
        <f t="array" ref="AB300">_xlfn.XLOOKUP(AB$1&amp;$R300,$C$3:$C$1662&amp;$D$3:$D$1662,$E$3:$E$1662,0,0,1)</f>
        <v>0</v>
      </c>
      <c r="AC300" s="2" cm="1">
        <f t="array" ref="AC300">_xlfn.XLOOKUP(AC$1&amp;$R300,$C$3:$C$1662&amp;$D$3:$D$1662,$E$3:$E$1662,0,0,1)</f>
        <v>0</v>
      </c>
    </row>
    <row r="301" spans="3:29" x14ac:dyDescent="0.4">
      <c r="C301" t="s">
        <v>804</v>
      </c>
      <c r="D301" t="s">
        <v>502</v>
      </c>
      <c r="E301">
        <v>0</v>
      </c>
      <c r="R301" t="s">
        <v>235</v>
      </c>
      <c r="S301" s="2">
        <f t="shared" si="25"/>
        <v>4581480</v>
      </c>
      <c r="T301" s="2">
        <f t="shared" si="28"/>
        <v>4895700</v>
      </c>
      <c r="U301" s="2">
        <f t="shared" si="28"/>
        <v>12099800</v>
      </c>
      <c r="V301" s="2">
        <f t="shared" si="28"/>
        <v>5693500</v>
      </c>
      <c r="W301" s="2">
        <f t="shared" si="28"/>
        <v>205400</v>
      </c>
      <c r="X301" s="2">
        <f t="shared" si="28"/>
        <v>13000</v>
      </c>
      <c r="Y301" s="2" cm="1">
        <f t="array" ref="Y301">_xlfn.XLOOKUP(Y$1&amp;$R301,$C$3:$C$1662&amp;$D$3:$D$1662,$E$3:$E$1662,0,0,1)</f>
        <v>1000</v>
      </c>
      <c r="Z301" s="2" cm="1">
        <f t="array" ref="Z301">_xlfn.XLOOKUP(Z$1&amp;$R301,$C$3:$C$1662&amp;$D$3:$D$1662,$E$3:$E$1662,0,0,1)</f>
        <v>93300</v>
      </c>
      <c r="AA301" s="2" cm="1">
        <f t="array" ref="AA301">_xlfn.XLOOKUP(AA$1&amp;$R301,$C$3:$C$1662&amp;$D$3:$D$1662,$E$3:$E$1662,0,0,1)</f>
        <v>2400</v>
      </c>
      <c r="AB301" s="2" cm="1">
        <f t="array" ref="AB301">_xlfn.XLOOKUP(AB$1&amp;$R301,$C$3:$C$1662&amp;$D$3:$D$1662,$E$3:$E$1662,0,0,1)</f>
        <v>1000</v>
      </c>
      <c r="AC301" s="2" cm="1">
        <f t="array" ref="AC301">_xlfn.XLOOKUP(AC$1&amp;$R301,$C$3:$C$1662&amp;$D$3:$D$1662,$E$3:$E$1662,0,0,1)</f>
        <v>0</v>
      </c>
    </row>
    <row r="302" spans="3:29" x14ac:dyDescent="0.4">
      <c r="C302" t="s">
        <v>804</v>
      </c>
      <c r="D302" t="s">
        <v>503</v>
      </c>
      <c r="E302">
        <v>0</v>
      </c>
      <c r="R302" t="s">
        <v>14</v>
      </c>
      <c r="S302" s="2">
        <f t="shared" si="25"/>
        <v>4592080</v>
      </c>
      <c r="T302" s="2">
        <f t="shared" si="28"/>
        <v>4904200</v>
      </c>
      <c r="U302" s="2">
        <f t="shared" si="28"/>
        <v>12139800</v>
      </c>
      <c r="V302" s="2">
        <f t="shared" si="28"/>
        <v>5696700</v>
      </c>
      <c r="W302" s="2">
        <f t="shared" si="28"/>
        <v>206700</v>
      </c>
      <c r="X302" s="2">
        <f t="shared" si="28"/>
        <v>13000</v>
      </c>
      <c r="Y302" s="2" cm="1">
        <f t="array" ref="Y302">_xlfn.XLOOKUP(Y$1&amp;$R302,$C$3:$C$1662&amp;$D$3:$D$1662,$E$3:$E$1662,0,0,1)</f>
        <v>8500</v>
      </c>
      <c r="Z302" s="2" cm="1">
        <f t="array" ref="Z302">_xlfn.XLOOKUP(Z$1&amp;$R302,$C$3:$C$1662&amp;$D$3:$D$1662,$E$3:$E$1662,0,0,1)</f>
        <v>40000</v>
      </c>
      <c r="AA302" s="2" cm="1">
        <f t="array" ref="AA302">_xlfn.XLOOKUP(AA$1&amp;$R302,$C$3:$C$1662&amp;$D$3:$D$1662,$E$3:$E$1662,0,0,1)</f>
        <v>3200</v>
      </c>
      <c r="AB302" s="2" cm="1">
        <f t="array" ref="AB302">_xlfn.XLOOKUP(AB$1&amp;$R302,$C$3:$C$1662&amp;$D$3:$D$1662,$E$3:$E$1662,0,0,1)</f>
        <v>1300</v>
      </c>
      <c r="AC302" s="2" cm="1">
        <f t="array" ref="AC302">_xlfn.XLOOKUP(AC$1&amp;$R302,$C$3:$C$1662&amp;$D$3:$D$1662,$E$3:$E$1662,0,0,1)</f>
        <v>0</v>
      </c>
    </row>
    <row r="303" spans="3:29" x14ac:dyDescent="0.4">
      <c r="C303" t="s">
        <v>804</v>
      </c>
      <c r="D303" t="s">
        <v>504</v>
      </c>
      <c r="E303">
        <v>0</v>
      </c>
      <c r="R303" t="s">
        <v>3</v>
      </c>
      <c r="S303" s="2">
        <f t="shared" si="25"/>
        <v>4609200</v>
      </c>
      <c r="T303" s="2">
        <f t="shared" si="28"/>
        <v>4952600</v>
      </c>
      <c r="U303" s="2">
        <f t="shared" si="28"/>
        <v>12173100</v>
      </c>
      <c r="V303" s="2">
        <f t="shared" si="28"/>
        <v>5699300</v>
      </c>
      <c r="W303" s="2">
        <f t="shared" si="28"/>
        <v>208000</v>
      </c>
      <c r="X303" s="2">
        <f t="shared" si="28"/>
        <v>13000</v>
      </c>
      <c r="Y303" s="2" cm="1">
        <f t="array" ref="Y303">_xlfn.XLOOKUP(Y$1&amp;$R303,$C$3:$C$1662&amp;$D$3:$D$1662,$E$3:$E$1662,0,0,1)</f>
        <v>48400</v>
      </c>
      <c r="Z303" s="2" cm="1">
        <f t="array" ref="Z303">_xlfn.XLOOKUP(Z$1&amp;$R303,$C$3:$C$1662&amp;$D$3:$D$1662,$E$3:$E$1662,0,0,1)</f>
        <v>33300</v>
      </c>
      <c r="AA303" s="2" cm="1">
        <f t="array" ref="AA303">_xlfn.XLOOKUP(AA$1&amp;$R303,$C$3:$C$1662&amp;$D$3:$D$1662,$E$3:$E$1662,0,0,1)</f>
        <v>2600</v>
      </c>
      <c r="AB303" s="2" cm="1">
        <f t="array" ref="AB303">_xlfn.XLOOKUP(AB$1&amp;$R303,$C$3:$C$1662&amp;$D$3:$D$1662,$E$3:$E$1662,0,0,1)</f>
        <v>1300</v>
      </c>
      <c r="AC303" s="2" cm="1">
        <f t="array" ref="AC303">_xlfn.XLOOKUP(AC$1&amp;$R303,$C$3:$C$1662&amp;$D$3:$D$1662,$E$3:$E$1662,0,0,1)</f>
        <v>0</v>
      </c>
    </row>
    <row r="304" spans="3:29" x14ac:dyDescent="0.4">
      <c r="C304" t="s">
        <v>804</v>
      </c>
      <c r="D304" t="s">
        <v>505</v>
      </c>
      <c r="E304">
        <v>0</v>
      </c>
      <c r="R304" t="s">
        <v>355</v>
      </c>
      <c r="S304" s="2">
        <f t="shared" si="25"/>
        <v>4613620</v>
      </c>
      <c r="T304" s="2">
        <f t="shared" si="28"/>
        <v>4962000</v>
      </c>
      <c r="U304" s="2">
        <f t="shared" si="28"/>
        <v>12179200</v>
      </c>
      <c r="V304" s="2">
        <f t="shared" si="28"/>
        <v>5705900</v>
      </c>
      <c r="W304" s="2">
        <f t="shared" si="28"/>
        <v>208000</v>
      </c>
      <c r="X304" s="2">
        <f t="shared" si="28"/>
        <v>13000</v>
      </c>
      <c r="Y304" s="2" cm="1">
        <f t="array" ref="Y304">_xlfn.XLOOKUP(Y$1&amp;$R304,$C$3:$C$1662&amp;$D$3:$D$1662,$E$3:$E$1662,0,0,1)</f>
        <v>9400</v>
      </c>
      <c r="Z304" s="2" cm="1">
        <f t="array" ref="Z304">_xlfn.XLOOKUP(Z$1&amp;$R304,$C$3:$C$1662&amp;$D$3:$D$1662,$E$3:$E$1662,0,0,1)</f>
        <v>6100</v>
      </c>
      <c r="AA304" s="2" cm="1">
        <f t="array" ref="AA304">_xlfn.XLOOKUP(AA$1&amp;$R304,$C$3:$C$1662&amp;$D$3:$D$1662,$E$3:$E$1662,0,0,1)</f>
        <v>6600</v>
      </c>
      <c r="AB304" s="2" cm="1">
        <f t="array" ref="AB304">_xlfn.XLOOKUP(AB$1&amp;$R304,$C$3:$C$1662&amp;$D$3:$D$1662,$E$3:$E$1662,0,0,1)</f>
        <v>0</v>
      </c>
      <c r="AC304" s="2" cm="1">
        <f t="array" ref="AC304">_xlfn.XLOOKUP(AC$1&amp;$R304,$C$3:$C$1662&amp;$D$3:$D$1662,$E$3:$E$1662,0,0,1)</f>
        <v>0</v>
      </c>
    </row>
    <row r="305" spans="3:29" x14ac:dyDescent="0.4">
      <c r="C305" t="s">
        <v>804</v>
      </c>
      <c r="D305" t="s">
        <v>688</v>
      </c>
      <c r="E305">
        <v>0</v>
      </c>
      <c r="R305" t="s">
        <v>356</v>
      </c>
      <c r="S305" s="2">
        <f t="shared" si="25"/>
        <v>4620820</v>
      </c>
      <c r="T305" s="2">
        <f t="shared" si="28"/>
        <v>4978300</v>
      </c>
      <c r="U305" s="2">
        <f t="shared" si="28"/>
        <v>12196100</v>
      </c>
      <c r="V305" s="2">
        <f t="shared" si="28"/>
        <v>5708700</v>
      </c>
      <c r="W305" s="2">
        <f t="shared" si="28"/>
        <v>208000</v>
      </c>
      <c r="X305" s="2">
        <f t="shared" si="28"/>
        <v>13000</v>
      </c>
      <c r="Y305" s="2" cm="1">
        <f t="array" ref="Y305">_xlfn.XLOOKUP(Y$1&amp;$R305,$C$3:$C$1662&amp;$D$3:$D$1662,$E$3:$E$1662,0,0,1)</f>
        <v>16300</v>
      </c>
      <c r="Z305" s="2" cm="1">
        <f t="array" ref="Z305">_xlfn.XLOOKUP(Z$1&amp;$R305,$C$3:$C$1662&amp;$D$3:$D$1662,$E$3:$E$1662,0,0,1)</f>
        <v>16900</v>
      </c>
      <c r="AA305" s="2" cm="1">
        <f t="array" ref="AA305">_xlfn.XLOOKUP(AA$1&amp;$R305,$C$3:$C$1662&amp;$D$3:$D$1662,$E$3:$E$1662,0,0,1)</f>
        <v>2800</v>
      </c>
      <c r="AB305" s="2" cm="1">
        <f t="array" ref="AB305">_xlfn.XLOOKUP(AB$1&amp;$R305,$C$3:$C$1662&amp;$D$3:$D$1662,$E$3:$E$1662,0,0,1)</f>
        <v>0</v>
      </c>
      <c r="AC305" s="2" cm="1">
        <f t="array" ref="AC305">_xlfn.XLOOKUP(AC$1&amp;$R305,$C$3:$C$1662&amp;$D$3:$D$1662,$E$3:$E$1662,0,0,1)</f>
        <v>0</v>
      </c>
    </row>
    <row r="306" spans="3:29" x14ac:dyDescent="0.4">
      <c r="C306" t="s">
        <v>804</v>
      </c>
      <c r="D306" t="s">
        <v>689</v>
      </c>
      <c r="E306">
        <v>0</v>
      </c>
      <c r="R306" t="s">
        <v>357</v>
      </c>
      <c r="S306" s="2">
        <f t="shared" si="25"/>
        <v>4623740</v>
      </c>
      <c r="T306" s="2">
        <f t="shared" si="28"/>
        <v>4982500</v>
      </c>
      <c r="U306" s="2">
        <f t="shared" si="28"/>
        <v>12205100</v>
      </c>
      <c r="V306" s="2">
        <f t="shared" si="28"/>
        <v>5710100</v>
      </c>
      <c r="W306" s="2">
        <f t="shared" si="28"/>
        <v>208000</v>
      </c>
      <c r="X306" s="2">
        <f t="shared" si="28"/>
        <v>13000</v>
      </c>
      <c r="Y306" s="2" cm="1">
        <f t="array" ref="Y306">_xlfn.XLOOKUP(Y$1&amp;$R306,$C$3:$C$1662&amp;$D$3:$D$1662,$E$3:$E$1662,0,0,1)</f>
        <v>4200</v>
      </c>
      <c r="Z306" s="2" cm="1">
        <f t="array" ref="Z306">_xlfn.XLOOKUP(Z$1&amp;$R306,$C$3:$C$1662&amp;$D$3:$D$1662,$E$3:$E$1662,0,0,1)</f>
        <v>9000</v>
      </c>
      <c r="AA306" s="2" cm="1">
        <f t="array" ref="AA306">_xlfn.XLOOKUP(AA$1&amp;$R306,$C$3:$C$1662&amp;$D$3:$D$1662,$E$3:$E$1662,0,0,1)</f>
        <v>1400</v>
      </c>
      <c r="AB306" s="2" cm="1">
        <f t="array" ref="AB306">_xlfn.XLOOKUP(AB$1&amp;$R306,$C$3:$C$1662&amp;$D$3:$D$1662,$E$3:$E$1662,0,0,1)</f>
        <v>0</v>
      </c>
      <c r="AC306" s="2" cm="1">
        <f t="array" ref="AC306">_xlfn.XLOOKUP(AC$1&amp;$R306,$C$3:$C$1662&amp;$D$3:$D$1662,$E$3:$E$1662,0,0,1)</f>
        <v>0</v>
      </c>
    </row>
    <row r="307" spans="3:29" x14ac:dyDescent="0.4">
      <c r="C307" t="s">
        <v>804</v>
      </c>
      <c r="D307" t="s">
        <v>690</v>
      </c>
      <c r="E307">
        <v>0</v>
      </c>
      <c r="R307" t="s">
        <v>358</v>
      </c>
      <c r="S307" s="2">
        <f t="shared" si="25"/>
        <v>4628520</v>
      </c>
      <c r="T307" s="2">
        <f t="shared" si="28"/>
        <v>4987300</v>
      </c>
      <c r="U307" s="2">
        <f t="shared" si="28"/>
        <v>12221000</v>
      </c>
      <c r="V307" s="2">
        <f t="shared" si="28"/>
        <v>5713200</v>
      </c>
      <c r="W307" s="2">
        <f t="shared" si="28"/>
        <v>208100</v>
      </c>
      <c r="X307" s="2">
        <f t="shared" si="28"/>
        <v>13000</v>
      </c>
      <c r="Y307" s="2" cm="1">
        <f t="array" ref="Y307">_xlfn.XLOOKUP(Y$1&amp;$R307,$C$3:$C$1662&amp;$D$3:$D$1662,$E$3:$E$1662,0,0,1)</f>
        <v>4800</v>
      </c>
      <c r="Z307" s="2" cm="1">
        <f t="array" ref="Z307">_xlfn.XLOOKUP(Z$1&amp;$R307,$C$3:$C$1662&amp;$D$3:$D$1662,$E$3:$E$1662,0,0,1)</f>
        <v>15900</v>
      </c>
      <c r="AA307" s="2" cm="1">
        <f t="array" ref="AA307">_xlfn.XLOOKUP(AA$1&amp;$R307,$C$3:$C$1662&amp;$D$3:$D$1662,$E$3:$E$1662,0,0,1)</f>
        <v>3100</v>
      </c>
      <c r="AB307" s="2" cm="1">
        <f t="array" ref="AB307">_xlfn.XLOOKUP(AB$1&amp;$R307,$C$3:$C$1662&amp;$D$3:$D$1662,$E$3:$E$1662,0,0,1)</f>
        <v>100</v>
      </c>
      <c r="AC307" s="2" cm="1">
        <f t="array" ref="AC307">_xlfn.XLOOKUP(AC$1&amp;$R307,$C$3:$C$1662&amp;$D$3:$D$1662,$E$3:$E$1662,0,0,1)</f>
        <v>0</v>
      </c>
    </row>
    <row r="308" spans="3:29" x14ac:dyDescent="0.4">
      <c r="C308" t="s">
        <v>804</v>
      </c>
      <c r="D308" t="s">
        <v>691</v>
      </c>
      <c r="E308">
        <v>0</v>
      </c>
      <c r="R308" t="s">
        <v>359</v>
      </c>
      <c r="S308" s="2">
        <f t="shared" si="25"/>
        <v>4635420</v>
      </c>
      <c r="T308" s="2">
        <f t="shared" ref="T308:X323" si="29">T307+Y308</f>
        <v>4992500</v>
      </c>
      <c r="U308" s="2">
        <f t="shared" si="29"/>
        <v>12239200</v>
      </c>
      <c r="V308" s="2">
        <f t="shared" si="29"/>
        <v>5724300</v>
      </c>
      <c r="W308" s="2">
        <f t="shared" si="29"/>
        <v>208100</v>
      </c>
      <c r="X308" s="2">
        <f t="shared" si="29"/>
        <v>13000</v>
      </c>
      <c r="Y308" s="2" cm="1">
        <f t="array" ref="Y308">_xlfn.XLOOKUP(Y$1&amp;$R308,$C$3:$C$1662&amp;$D$3:$D$1662,$E$3:$E$1662,0,0,1)</f>
        <v>5200</v>
      </c>
      <c r="Z308" s="2" cm="1">
        <f t="array" ref="Z308">_xlfn.XLOOKUP(Z$1&amp;$R308,$C$3:$C$1662&amp;$D$3:$D$1662,$E$3:$E$1662,0,0,1)</f>
        <v>18200</v>
      </c>
      <c r="AA308" s="2" cm="1">
        <f t="array" ref="AA308">_xlfn.XLOOKUP(AA$1&amp;$R308,$C$3:$C$1662&amp;$D$3:$D$1662,$E$3:$E$1662,0,0,1)</f>
        <v>11100</v>
      </c>
      <c r="AB308" s="2" cm="1">
        <f t="array" ref="AB308">_xlfn.XLOOKUP(AB$1&amp;$R308,$C$3:$C$1662&amp;$D$3:$D$1662,$E$3:$E$1662,0,0,1)</f>
        <v>0</v>
      </c>
      <c r="AC308" s="2" cm="1">
        <f t="array" ref="AC308">_xlfn.XLOOKUP(AC$1&amp;$R308,$C$3:$C$1662&amp;$D$3:$D$1662,$E$3:$E$1662,0,0,1)</f>
        <v>0</v>
      </c>
    </row>
    <row r="309" spans="3:29" x14ac:dyDescent="0.4">
      <c r="C309" t="s">
        <v>804</v>
      </c>
      <c r="D309" t="s">
        <v>692</v>
      </c>
      <c r="E309">
        <v>0</v>
      </c>
      <c r="R309" t="s">
        <v>360</v>
      </c>
      <c r="S309" s="2">
        <f t="shared" si="25"/>
        <v>4644740</v>
      </c>
      <c r="T309" s="2">
        <f t="shared" si="29"/>
        <v>4999200</v>
      </c>
      <c r="U309" s="2">
        <f t="shared" si="29"/>
        <v>12260700</v>
      </c>
      <c r="V309" s="2">
        <f t="shared" si="29"/>
        <v>5740200</v>
      </c>
      <c r="W309" s="2">
        <f t="shared" si="29"/>
        <v>209600</v>
      </c>
      <c r="X309" s="2">
        <f t="shared" si="29"/>
        <v>14000</v>
      </c>
      <c r="Y309" s="2" cm="1">
        <f t="array" ref="Y309">_xlfn.XLOOKUP(Y$1&amp;$R309,$C$3:$C$1662&amp;$D$3:$D$1662,$E$3:$E$1662,0,0,1)</f>
        <v>6700</v>
      </c>
      <c r="Z309" s="2" cm="1">
        <f t="array" ref="Z309">_xlfn.XLOOKUP(Z$1&amp;$R309,$C$3:$C$1662&amp;$D$3:$D$1662,$E$3:$E$1662,0,0,1)</f>
        <v>21500</v>
      </c>
      <c r="AA309" s="2" cm="1">
        <f t="array" ref="AA309">_xlfn.XLOOKUP(AA$1&amp;$R309,$C$3:$C$1662&amp;$D$3:$D$1662,$E$3:$E$1662,0,0,1)</f>
        <v>15900</v>
      </c>
      <c r="AB309" s="2" cm="1">
        <f t="array" ref="AB309">_xlfn.XLOOKUP(AB$1&amp;$R309,$C$3:$C$1662&amp;$D$3:$D$1662,$E$3:$E$1662,0,0,1)</f>
        <v>1500</v>
      </c>
      <c r="AC309" s="2" cm="1">
        <f t="array" ref="AC309">_xlfn.XLOOKUP(AC$1&amp;$R309,$C$3:$C$1662&amp;$D$3:$D$1662,$E$3:$E$1662,0,0,1)</f>
        <v>1000</v>
      </c>
    </row>
    <row r="310" spans="3:29" x14ac:dyDescent="0.4">
      <c r="C310" t="s">
        <v>804</v>
      </c>
      <c r="D310" t="s">
        <v>693</v>
      </c>
      <c r="E310">
        <v>1000</v>
      </c>
      <c r="R310" t="s">
        <v>361</v>
      </c>
      <c r="S310" s="2">
        <f t="shared" si="25"/>
        <v>4653420</v>
      </c>
      <c r="T310" s="2">
        <f t="shared" si="29"/>
        <v>5007300</v>
      </c>
      <c r="U310" s="2">
        <f t="shared" si="29"/>
        <v>12283500</v>
      </c>
      <c r="V310" s="2">
        <f t="shared" si="29"/>
        <v>5752400</v>
      </c>
      <c r="W310" s="2">
        <f t="shared" si="29"/>
        <v>209900</v>
      </c>
      <c r="X310" s="2">
        <f t="shared" si="29"/>
        <v>14000</v>
      </c>
      <c r="Y310" s="2" cm="1">
        <f t="array" ref="Y310">_xlfn.XLOOKUP(Y$1&amp;$R310,$C$3:$C$1662&amp;$D$3:$D$1662,$E$3:$E$1662,0,0,1)</f>
        <v>8100</v>
      </c>
      <c r="Z310" s="2" cm="1">
        <f t="array" ref="Z310">_xlfn.XLOOKUP(Z$1&amp;$R310,$C$3:$C$1662&amp;$D$3:$D$1662,$E$3:$E$1662,0,0,1)</f>
        <v>22800</v>
      </c>
      <c r="AA310" s="2" cm="1">
        <f t="array" ref="AA310">_xlfn.XLOOKUP(AA$1&amp;$R310,$C$3:$C$1662&amp;$D$3:$D$1662,$E$3:$E$1662,0,0,1)</f>
        <v>12200</v>
      </c>
      <c r="AB310" s="2" cm="1">
        <f t="array" ref="AB310">_xlfn.XLOOKUP(AB$1&amp;$R310,$C$3:$C$1662&amp;$D$3:$D$1662,$E$3:$E$1662,0,0,1)</f>
        <v>300</v>
      </c>
      <c r="AC310" s="2" cm="1">
        <f t="array" ref="AC310">_xlfn.XLOOKUP(AC$1&amp;$R310,$C$3:$C$1662&amp;$D$3:$D$1662,$E$3:$E$1662,0,0,1)</f>
        <v>0</v>
      </c>
    </row>
    <row r="311" spans="3:29" x14ac:dyDescent="0.4">
      <c r="C311" t="s">
        <v>804</v>
      </c>
      <c r="D311" t="s">
        <v>694</v>
      </c>
      <c r="E311">
        <v>0</v>
      </c>
      <c r="R311" t="s">
        <v>362</v>
      </c>
      <c r="S311" s="2">
        <f t="shared" si="25"/>
        <v>4655920</v>
      </c>
      <c r="T311" s="2">
        <f t="shared" si="29"/>
        <v>5009100</v>
      </c>
      <c r="U311" s="2">
        <f t="shared" si="29"/>
        <v>12291400</v>
      </c>
      <c r="V311" s="2">
        <f t="shared" si="29"/>
        <v>5755200</v>
      </c>
      <c r="W311" s="2">
        <f t="shared" si="29"/>
        <v>209900</v>
      </c>
      <c r="X311" s="2">
        <f t="shared" si="29"/>
        <v>14000</v>
      </c>
      <c r="Y311" s="2" cm="1">
        <f t="array" ref="Y311">_xlfn.XLOOKUP(Y$1&amp;$R311,$C$3:$C$1662&amp;$D$3:$D$1662,$E$3:$E$1662,0,0,1)</f>
        <v>1800</v>
      </c>
      <c r="Z311" s="2" cm="1">
        <f t="array" ref="Z311">_xlfn.XLOOKUP(Z$1&amp;$R311,$C$3:$C$1662&amp;$D$3:$D$1662,$E$3:$E$1662,0,0,1)</f>
        <v>7900</v>
      </c>
      <c r="AA311" s="2" cm="1">
        <f t="array" ref="AA311">_xlfn.XLOOKUP(AA$1&amp;$R311,$C$3:$C$1662&amp;$D$3:$D$1662,$E$3:$E$1662,0,0,1)</f>
        <v>2800</v>
      </c>
      <c r="AB311" s="2" cm="1">
        <f t="array" ref="AB311">_xlfn.XLOOKUP(AB$1&amp;$R311,$C$3:$C$1662&amp;$D$3:$D$1662,$E$3:$E$1662,0,0,1)</f>
        <v>0</v>
      </c>
      <c r="AC311" s="2" cm="1">
        <f t="array" ref="AC311">_xlfn.XLOOKUP(AC$1&amp;$R311,$C$3:$C$1662&amp;$D$3:$D$1662,$E$3:$E$1662,0,0,1)</f>
        <v>0</v>
      </c>
    </row>
    <row r="312" spans="3:29" x14ac:dyDescent="0.4">
      <c r="C312" t="s">
        <v>804</v>
      </c>
      <c r="D312" t="s">
        <v>695</v>
      </c>
      <c r="E312">
        <v>0</v>
      </c>
      <c r="R312" t="s">
        <v>363</v>
      </c>
      <c r="S312" s="2">
        <f t="shared" si="25"/>
        <v>4661520</v>
      </c>
      <c r="T312" s="2">
        <f t="shared" si="29"/>
        <v>5015500</v>
      </c>
      <c r="U312" s="2">
        <f t="shared" si="29"/>
        <v>12308000</v>
      </c>
      <c r="V312" s="2">
        <f t="shared" si="29"/>
        <v>5759200</v>
      </c>
      <c r="W312" s="2">
        <f t="shared" si="29"/>
        <v>210900</v>
      </c>
      <c r="X312" s="2">
        <f t="shared" si="29"/>
        <v>14000</v>
      </c>
      <c r="Y312" s="2" cm="1">
        <f t="array" ref="Y312">_xlfn.XLOOKUP(Y$1&amp;$R312,$C$3:$C$1662&amp;$D$3:$D$1662,$E$3:$E$1662,0,0,1)</f>
        <v>6400</v>
      </c>
      <c r="Z312" s="2" cm="1">
        <f t="array" ref="Z312">_xlfn.XLOOKUP(Z$1&amp;$R312,$C$3:$C$1662&amp;$D$3:$D$1662,$E$3:$E$1662,0,0,1)</f>
        <v>16600</v>
      </c>
      <c r="AA312" s="2" cm="1">
        <f t="array" ref="AA312">_xlfn.XLOOKUP(AA$1&amp;$R312,$C$3:$C$1662&amp;$D$3:$D$1662,$E$3:$E$1662,0,0,1)</f>
        <v>4000</v>
      </c>
      <c r="AB312" s="2" cm="1">
        <f t="array" ref="AB312">_xlfn.XLOOKUP(AB$1&amp;$R312,$C$3:$C$1662&amp;$D$3:$D$1662,$E$3:$E$1662,0,0,1)</f>
        <v>1000</v>
      </c>
      <c r="AC312" s="2" cm="1">
        <f t="array" ref="AC312">_xlfn.XLOOKUP(AC$1&amp;$R312,$C$3:$C$1662&amp;$D$3:$D$1662,$E$3:$E$1662,0,0,1)</f>
        <v>0</v>
      </c>
    </row>
    <row r="313" spans="3:29" x14ac:dyDescent="0.4">
      <c r="C313" t="s">
        <v>804</v>
      </c>
      <c r="D313" t="s">
        <v>696</v>
      </c>
      <c r="E313">
        <v>0</v>
      </c>
      <c r="R313" t="s">
        <v>364</v>
      </c>
      <c r="S313" s="2">
        <f t="shared" si="25"/>
        <v>4674680</v>
      </c>
      <c r="T313" s="2">
        <f t="shared" si="29"/>
        <v>5022800</v>
      </c>
      <c r="U313" s="2">
        <f t="shared" si="29"/>
        <v>12350400</v>
      </c>
      <c r="V313" s="2">
        <f t="shared" si="29"/>
        <v>5775300</v>
      </c>
      <c r="W313" s="2">
        <f t="shared" si="29"/>
        <v>210900</v>
      </c>
      <c r="X313" s="2">
        <f t="shared" si="29"/>
        <v>14000</v>
      </c>
      <c r="Y313" s="2" cm="1">
        <f t="array" ref="Y313">_xlfn.XLOOKUP(Y$1&amp;$R313,$C$3:$C$1662&amp;$D$3:$D$1662,$E$3:$E$1662,0,0,1)</f>
        <v>7300</v>
      </c>
      <c r="Z313" s="2" cm="1">
        <f t="array" ref="Z313">_xlfn.XLOOKUP(Z$1&amp;$R313,$C$3:$C$1662&amp;$D$3:$D$1662,$E$3:$E$1662,0,0,1)</f>
        <v>42400</v>
      </c>
      <c r="AA313" s="2" cm="1">
        <f t="array" ref="AA313">_xlfn.XLOOKUP(AA$1&amp;$R313,$C$3:$C$1662&amp;$D$3:$D$1662,$E$3:$E$1662,0,0,1)</f>
        <v>16100</v>
      </c>
      <c r="AB313" s="2" cm="1">
        <f t="array" ref="AB313">_xlfn.XLOOKUP(AB$1&amp;$R313,$C$3:$C$1662&amp;$D$3:$D$1662,$E$3:$E$1662,0,0,1)</f>
        <v>0</v>
      </c>
      <c r="AC313" s="2" cm="1">
        <f t="array" ref="AC313">_xlfn.XLOOKUP(AC$1&amp;$R313,$C$3:$C$1662&amp;$D$3:$D$1662,$E$3:$E$1662,0,0,1)</f>
        <v>0</v>
      </c>
    </row>
    <row r="314" spans="3:29" x14ac:dyDescent="0.4">
      <c r="C314" t="s">
        <v>804</v>
      </c>
      <c r="D314" t="s">
        <v>697</v>
      </c>
      <c r="E314">
        <v>0</v>
      </c>
      <c r="R314" t="s">
        <v>365</v>
      </c>
      <c r="S314" s="2">
        <f t="shared" si="25"/>
        <v>4676280</v>
      </c>
      <c r="T314" s="2">
        <f t="shared" si="29"/>
        <v>5025800</v>
      </c>
      <c r="U314" s="2">
        <f t="shared" si="29"/>
        <v>12354100</v>
      </c>
      <c r="V314" s="2">
        <f t="shared" si="29"/>
        <v>5776600</v>
      </c>
      <c r="W314" s="2">
        <f t="shared" si="29"/>
        <v>210900</v>
      </c>
      <c r="X314" s="2">
        <f t="shared" si="29"/>
        <v>14000</v>
      </c>
      <c r="Y314" s="2" cm="1">
        <f t="array" ref="Y314">_xlfn.XLOOKUP(Y$1&amp;$R314,$C$3:$C$1662&amp;$D$3:$D$1662,$E$3:$E$1662,0,0,1)</f>
        <v>3000</v>
      </c>
      <c r="Z314" s="2" cm="1">
        <f t="array" ref="Z314">_xlfn.XLOOKUP(Z$1&amp;$R314,$C$3:$C$1662&amp;$D$3:$D$1662,$E$3:$E$1662,0,0,1)</f>
        <v>3700</v>
      </c>
      <c r="AA314" s="2" cm="1">
        <f t="array" ref="AA314">_xlfn.XLOOKUP(AA$1&amp;$R314,$C$3:$C$1662&amp;$D$3:$D$1662,$E$3:$E$1662,0,0,1)</f>
        <v>1300</v>
      </c>
      <c r="AB314" s="2" cm="1">
        <f t="array" ref="AB314">_xlfn.XLOOKUP(AB$1&amp;$R314,$C$3:$C$1662&amp;$D$3:$D$1662,$E$3:$E$1662,0,0,1)</f>
        <v>0</v>
      </c>
      <c r="AC314" s="2" cm="1">
        <f t="array" ref="AC314">_xlfn.XLOOKUP(AC$1&amp;$R314,$C$3:$C$1662&amp;$D$3:$D$1662,$E$3:$E$1662,0,0,1)</f>
        <v>0</v>
      </c>
    </row>
    <row r="315" spans="3:29" x14ac:dyDescent="0.4">
      <c r="C315" t="s">
        <v>804</v>
      </c>
      <c r="D315" t="s">
        <v>698</v>
      </c>
      <c r="E315">
        <v>0</v>
      </c>
      <c r="R315" t="s">
        <v>366</v>
      </c>
      <c r="S315" s="2">
        <f t="shared" si="25"/>
        <v>4684300</v>
      </c>
      <c r="T315" s="2">
        <f t="shared" si="29"/>
        <v>5035600</v>
      </c>
      <c r="U315" s="2">
        <f t="shared" si="29"/>
        <v>12366900</v>
      </c>
      <c r="V315" s="2">
        <f t="shared" si="29"/>
        <v>5794100</v>
      </c>
      <c r="W315" s="2">
        <f t="shared" si="29"/>
        <v>210900</v>
      </c>
      <c r="X315" s="2">
        <f t="shared" si="29"/>
        <v>14000</v>
      </c>
      <c r="Y315" s="2" cm="1">
        <f t="array" ref="Y315">_xlfn.XLOOKUP(Y$1&amp;$R315,$C$3:$C$1662&amp;$D$3:$D$1662,$E$3:$E$1662,0,0,1)</f>
        <v>9800</v>
      </c>
      <c r="Z315" s="2" cm="1">
        <f t="array" ref="Z315">_xlfn.XLOOKUP(Z$1&amp;$R315,$C$3:$C$1662&amp;$D$3:$D$1662,$E$3:$E$1662,0,0,1)</f>
        <v>12800</v>
      </c>
      <c r="AA315" s="2" cm="1">
        <f t="array" ref="AA315">_xlfn.XLOOKUP(AA$1&amp;$R315,$C$3:$C$1662&amp;$D$3:$D$1662,$E$3:$E$1662,0,0,1)</f>
        <v>17500</v>
      </c>
      <c r="AB315" s="2" cm="1">
        <f t="array" ref="AB315">_xlfn.XLOOKUP(AB$1&amp;$R315,$C$3:$C$1662&amp;$D$3:$D$1662,$E$3:$E$1662,0,0,1)</f>
        <v>0</v>
      </c>
      <c r="AC315" s="2" cm="1">
        <f t="array" ref="AC315">_xlfn.XLOOKUP(AC$1&amp;$R315,$C$3:$C$1662&amp;$D$3:$D$1662,$E$3:$E$1662,0,0,1)</f>
        <v>0</v>
      </c>
    </row>
    <row r="316" spans="3:29" x14ac:dyDescent="0.4">
      <c r="C316" t="s">
        <v>804</v>
      </c>
      <c r="D316" t="s">
        <v>699</v>
      </c>
      <c r="E316">
        <v>0</v>
      </c>
      <c r="R316" t="s">
        <v>367</v>
      </c>
      <c r="S316" s="2">
        <f t="shared" si="25"/>
        <v>4688160</v>
      </c>
      <c r="T316" s="2">
        <f t="shared" si="29"/>
        <v>5036000</v>
      </c>
      <c r="U316" s="2">
        <f t="shared" si="29"/>
        <v>12377300</v>
      </c>
      <c r="V316" s="2">
        <f t="shared" si="29"/>
        <v>5802600</v>
      </c>
      <c r="W316" s="2">
        <f t="shared" si="29"/>
        <v>210900</v>
      </c>
      <c r="X316" s="2">
        <f t="shared" si="29"/>
        <v>14000</v>
      </c>
      <c r="Y316" s="2" cm="1">
        <f t="array" ref="Y316">_xlfn.XLOOKUP(Y$1&amp;$R316,$C$3:$C$1662&amp;$D$3:$D$1662,$E$3:$E$1662,0,0,1)</f>
        <v>400</v>
      </c>
      <c r="Z316" s="2" cm="1">
        <f t="array" ref="Z316">_xlfn.XLOOKUP(Z$1&amp;$R316,$C$3:$C$1662&amp;$D$3:$D$1662,$E$3:$E$1662,0,0,1)</f>
        <v>10400</v>
      </c>
      <c r="AA316" s="2" cm="1">
        <f t="array" ref="AA316">_xlfn.XLOOKUP(AA$1&amp;$R316,$C$3:$C$1662&amp;$D$3:$D$1662,$E$3:$E$1662,0,0,1)</f>
        <v>8500</v>
      </c>
      <c r="AB316" s="2" cm="1">
        <f t="array" ref="AB316">_xlfn.XLOOKUP(AB$1&amp;$R316,$C$3:$C$1662&amp;$D$3:$D$1662,$E$3:$E$1662,0,0,1)</f>
        <v>0</v>
      </c>
      <c r="AC316" s="2" cm="1">
        <f t="array" ref="AC316">_xlfn.XLOOKUP(AC$1&amp;$R316,$C$3:$C$1662&amp;$D$3:$D$1662,$E$3:$E$1662,0,0,1)</f>
        <v>0</v>
      </c>
    </row>
    <row r="317" spans="3:29" x14ac:dyDescent="0.4">
      <c r="C317" t="s">
        <v>804</v>
      </c>
      <c r="D317" t="s">
        <v>700</v>
      </c>
      <c r="E317">
        <v>0</v>
      </c>
      <c r="R317" t="s">
        <v>368</v>
      </c>
      <c r="S317" s="2">
        <f t="shared" si="25"/>
        <v>4695640</v>
      </c>
      <c r="T317" s="2">
        <f t="shared" si="29"/>
        <v>5051600</v>
      </c>
      <c r="U317" s="2">
        <f t="shared" si="29"/>
        <v>12395500</v>
      </c>
      <c r="V317" s="2">
        <f t="shared" si="29"/>
        <v>5806100</v>
      </c>
      <c r="W317" s="2">
        <f t="shared" si="29"/>
        <v>211000</v>
      </c>
      <c r="X317" s="2">
        <f t="shared" si="29"/>
        <v>14000</v>
      </c>
      <c r="Y317" s="2" cm="1">
        <f t="array" ref="Y317">_xlfn.XLOOKUP(Y$1&amp;$R317,$C$3:$C$1662&amp;$D$3:$D$1662,$E$3:$E$1662,0,0,1)</f>
        <v>15600</v>
      </c>
      <c r="Z317" s="2" cm="1">
        <f t="array" ref="Z317">_xlfn.XLOOKUP(Z$1&amp;$R317,$C$3:$C$1662&amp;$D$3:$D$1662,$E$3:$E$1662,0,0,1)</f>
        <v>18200</v>
      </c>
      <c r="AA317" s="2" cm="1">
        <f t="array" ref="AA317">_xlfn.XLOOKUP(AA$1&amp;$R317,$C$3:$C$1662&amp;$D$3:$D$1662,$E$3:$E$1662,0,0,1)</f>
        <v>3500</v>
      </c>
      <c r="AB317" s="2" cm="1">
        <f t="array" ref="AB317">_xlfn.XLOOKUP(AB$1&amp;$R317,$C$3:$C$1662&amp;$D$3:$D$1662,$E$3:$E$1662,0,0,1)</f>
        <v>100</v>
      </c>
      <c r="AC317" s="2" cm="1">
        <f t="array" ref="AC317">_xlfn.XLOOKUP(AC$1&amp;$R317,$C$3:$C$1662&amp;$D$3:$D$1662,$E$3:$E$1662,0,0,1)</f>
        <v>0</v>
      </c>
    </row>
    <row r="318" spans="3:29" x14ac:dyDescent="0.4">
      <c r="C318" t="s">
        <v>804</v>
      </c>
      <c r="D318" t="s">
        <v>701</v>
      </c>
      <c r="E318">
        <v>0</v>
      </c>
      <c r="R318" t="s">
        <v>369</v>
      </c>
      <c r="S318" s="2">
        <f t="shared" si="25"/>
        <v>4700380</v>
      </c>
      <c r="T318" s="2">
        <f t="shared" si="29"/>
        <v>5069000</v>
      </c>
      <c r="U318" s="2">
        <f t="shared" si="29"/>
        <v>12399300</v>
      </c>
      <c r="V318" s="2">
        <f t="shared" si="29"/>
        <v>5808500</v>
      </c>
      <c r="W318" s="2">
        <f t="shared" si="29"/>
        <v>211100</v>
      </c>
      <c r="X318" s="2">
        <f t="shared" si="29"/>
        <v>14000</v>
      </c>
      <c r="Y318" s="2" cm="1">
        <f t="array" ref="Y318">_xlfn.XLOOKUP(Y$1&amp;$R318,$C$3:$C$1662&amp;$D$3:$D$1662,$E$3:$E$1662,0,0,1)</f>
        <v>17400</v>
      </c>
      <c r="Z318" s="2" cm="1">
        <f t="array" ref="Z318">_xlfn.XLOOKUP(Z$1&amp;$R318,$C$3:$C$1662&amp;$D$3:$D$1662,$E$3:$E$1662,0,0,1)</f>
        <v>3800</v>
      </c>
      <c r="AA318" s="2" cm="1">
        <f t="array" ref="AA318">_xlfn.XLOOKUP(AA$1&amp;$R318,$C$3:$C$1662&amp;$D$3:$D$1662,$E$3:$E$1662,0,0,1)</f>
        <v>2400</v>
      </c>
      <c r="AB318" s="2" cm="1">
        <f t="array" ref="AB318">_xlfn.XLOOKUP(AB$1&amp;$R318,$C$3:$C$1662&amp;$D$3:$D$1662,$E$3:$E$1662,0,0,1)</f>
        <v>100</v>
      </c>
      <c r="AC318" s="2" cm="1">
        <f t="array" ref="AC318">_xlfn.XLOOKUP(AC$1&amp;$R318,$C$3:$C$1662&amp;$D$3:$D$1662,$E$3:$E$1662,0,0,1)</f>
        <v>0</v>
      </c>
    </row>
    <row r="319" spans="3:29" x14ac:dyDescent="0.4">
      <c r="C319" t="s">
        <v>804</v>
      </c>
      <c r="D319" t="s">
        <v>702</v>
      </c>
      <c r="E319">
        <v>0</v>
      </c>
      <c r="R319" t="s">
        <v>370</v>
      </c>
      <c r="S319" s="2">
        <f t="shared" si="25"/>
        <v>4703580</v>
      </c>
      <c r="T319" s="2">
        <f t="shared" si="29"/>
        <v>5072400</v>
      </c>
      <c r="U319" s="2">
        <f t="shared" si="29"/>
        <v>12407200</v>
      </c>
      <c r="V319" s="2">
        <f t="shared" si="29"/>
        <v>5812900</v>
      </c>
      <c r="W319" s="2">
        <f t="shared" si="29"/>
        <v>211400</v>
      </c>
      <c r="X319" s="2">
        <f t="shared" si="29"/>
        <v>14000</v>
      </c>
      <c r="Y319" s="2" cm="1">
        <f t="array" ref="Y319">_xlfn.XLOOKUP(Y$1&amp;$R319,$C$3:$C$1662&amp;$D$3:$D$1662,$E$3:$E$1662,0,0,1)</f>
        <v>3400</v>
      </c>
      <c r="Z319" s="2" cm="1">
        <f t="array" ref="Z319">_xlfn.XLOOKUP(Z$1&amp;$R319,$C$3:$C$1662&amp;$D$3:$D$1662,$E$3:$E$1662,0,0,1)</f>
        <v>7900</v>
      </c>
      <c r="AA319" s="2" cm="1">
        <f t="array" ref="AA319">_xlfn.XLOOKUP(AA$1&amp;$R319,$C$3:$C$1662&amp;$D$3:$D$1662,$E$3:$E$1662,0,0,1)</f>
        <v>4400</v>
      </c>
      <c r="AB319" s="2" cm="1">
        <f t="array" ref="AB319">_xlfn.XLOOKUP(AB$1&amp;$R319,$C$3:$C$1662&amp;$D$3:$D$1662,$E$3:$E$1662,0,0,1)</f>
        <v>300</v>
      </c>
      <c r="AC319" s="2" cm="1">
        <f t="array" ref="AC319">_xlfn.XLOOKUP(AC$1&amp;$R319,$C$3:$C$1662&amp;$D$3:$D$1662,$E$3:$E$1662,0,0,1)</f>
        <v>0</v>
      </c>
    </row>
    <row r="320" spans="3:29" x14ac:dyDescent="0.4">
      <c r="C320" t="s">
        <v>804</v>
      </c>
      <c r="D320" t="s">
        <v>703</v>
      </c>
      <c r="E320">
        <v>0</v>
      </c>
      <c r="R320" t="s">
        <v>371</v>
      </c>
      <c r="S320" s="2">
        <f t="shared" si="25"/>
        <v>4707660</v>
      </c>
      <c r="T320" s="2">
        <f t="shared" si="29"/>
        <v>5077800</v>
      </c>
      <c r="U320" s="2">
        <f t="shared" si="29"/>
        <v>12419800</v>
      </c>
      <c r="V320" s="2">
        <f t="shared" si="29"/>
        <v>5815200</v>
      </c>
      <c r="W320" s="2">
        <f t="shared" si="29"/>
        <v>211500</v>
      </c>
      <c r="X320" s="2">
        <f t="shared" si="29"/>
        <v>14000</v>
      </c>
      <c r="Y320" s="2" cm="1">
        <f t="array" ref="Y320">_xlfn.XLOOKUP(Y$1&amp;$R320,$C$3:$C$1662&amp;$D$3:$D$1662,$E$3:$E$1662,0,0,1)</f>
        <v>5400</v>
      </c>
      <c r="Z320" s="2" cm="1">
        <f t="array" ref="Z320">_xlfn.XLOOKUP(Z$1&amp;$R320,$C$3:$C$1662&amp;$D$3:$D$1662,$E$3:$E$1662,0,0,1)</f>
        <v>12600</v>
      </c>
      <c r="AA320" s="2" cm="1">
        <f t="array" ref="AA320">_xlfn.XLOOKUP(AA$1&amp;$R320,$C$3:$C$1662&amp;$D$3:$D$1662,$E$3:$E$1662,0,0,1)</f>
        <v>2300</v>
      </c>
      <c r="AB320" s="2" cm="1">
        <f t="array" ref="AB320">_xlfn.XLOOKUP(AB$1&amp;$R320,$C$3:$C$1662&amp;$D$3:$D$1662,$E$3:$E$1662,0,0,1)</f>
        <v>100</v>
      </c>
      <c r="AC320" s="2" cm="1">
        <f t="array" ref="AC320">_xlfn.XLOOKUP(AC$1&amp;$R320,$C$3:$C$1662&amp;$D$3:$D$1662,$E$3:$E$1662,0,0,1)</f>
        <v>0</v>
      </c>
    </row>
    <row r="321" spans="3:29" x14ac:dyDescent="0.4">
      <c r="C321" t="s">
        <v>804</v>
      </c>
      <c r="D321" t="s">
        <v>704</v>
      </c>
      <c r="E321">
        <v>0</v>
      </c>
      <c r="R321" t="s">
        <v>372</v>
      </c>
      <c r="S321" s="2">
        <f t="shared" si="25"/>
        <v>4709880</v>
      </c>
      <c r="T321" s="2">
        <f t="shared" si="29"/>
        <v>5078200</v>
      </c>
      <c r="U321" s="2">
        <f t="shared" si="29"/>
        <v>12426100</v>
      </c>
      <c r="V321" s="2">
        <f t="shared" si="29"/>
        <v>5819600</v>
      </c>
      <c r="W321" s="2">
        <f t="shared" si="29"/>
        <v>211500</v>
      </c>
      <c r="X321" s="2">
        <f t="shared" si="29"/>
        <v>14000</v>
      </c>
      <c r="Y321" s="2" cm="1">
        <f t="array" ref="Y321">_xlfn.XLOOKUP(Y$1&amp;$R321,$C$3:$C$1662&amp;$D$3:$D$1662,$E$3:$E$1662,0,0,1)</f>
        <v>400</v>
      </c>
      <c r="Z321" s="2" cm="1">
        <f t="array" ref="Z321">_xlfn.XLOOKUP(Z$1&amp;$R321,$C$3:$C$1662&amp;$D$3:$D$1662,$E$3:$E$1662,0,0,1)</f>
        <v>6300</v>
      </c>
      <c r="AA321" s="2" cm="1">
        <f t="array" ref="AA321">_xlfn.XLOOKUP(AA$1&amp;$R321,$C$3:$C$1662&amp;$D$3:$D$1662,$E$3:$E$1662,0,0,1)</f>
        <v>4400</v>
      </c>
      <c r="AB321" s="2" cm="1">
        <f t="array" ref="AB321">_xlfn.XLOOKUP(AB$1&amp;$R321,$C$3:$C$1662&amp;$D$3:$D$1662,$E$3:$E$1662,0,0,1)</f>
        <v>0</v>
      </c>
      <c r="AC321" s="2" cm="1">
        <f t="array" ref="AC321">_xlfn.XLOOKUP(AC$1&amp;$R321,$C$3:$C$1662&amp;$D$3:$D$1662,$E$3:$E$1662,0,0,1)</f>
        <v>0</v>
      </c>
    </row>
    <row r="322" spans="3:29" x14ac:dyDescent="0.4">
      <c r="C322" t="s">
        <v>804</v>
      </c>
      <c r="D322" t="s">
        <v>705</v>
      </c>
      <c r="E322">
        <v>0</v>
      </c>
      <c r="R322" t="s">
        <v>373</v>
      </c>
      <c r="S322" s="2">
        <f t="shared" si="25"/>
        <v>4731740</v>
      </c>
      <c r="T322" s="2">
        <f t="shared" si="29"/>
        <v>5081900</v>
      </c>
      <c r="U322" s="2">
        <f t="shared" si="29"/>
        <v>12527900</v>
      </c>
      <c r="V322" s="2">
        <f t="shared" si="29"/>
        <v>5822200</v>
      </c>
      <c r="W322" s="2">
        <f t="shared" si="29"/>
        <v>212700</v>
      </c>
      <c r="X322" s="2">
        <f t="shared" si="29"/>
        <v>14000</v>
      </c>
      <c r="Y322" s="2" cm="1">
        <f t="array" ref="Y322">_xlfn.XLOOKUP(Y$1&amp;$R322,$C$3:$C$1662&amp;$D$3:$D$1662,$E$3:$E$1662,0,0,1)</f>
        <v>3700</v>
      </c>
      <c r="Z322" s="2" cm="1">
        <f t="array" ref="Z322">_xlfn.XLOOKUP(Z$1&amp;$R322,$C$3:$C$1662&amp;$D$3:$D$1662,$E$3:$E$1662,0,0,1)</f>
        <v>101800</v>
      </c>
      <c r="AA322" s="2" cm="1">
        <f t="array" ref="AA322">_xlfn.XLOOKUP(AA$1&amp;$R322,$C$3:$C$1662&amp;$D$3:$D$1662,$E$3:$E$1662,0,0,1)</f>
        <v>2600</v>
      </c>
      <c r="AB322" s="2" cm="1">
        <f t="array" ref="AB322">_xlfn.XLOOKUP(AB$1&amp;$R322,$C$3:$C$1662&amp;$D$3:$D$1662,$E$3:$E$1662,0,0,1)</f>
        <v>1200</v>
      </c>
      <c r="AC322" s="2" cm="1">
        <f t="array" ref="AC322">_xlfn.XLOOKUP(AC$1&amp;$R322,$C$3:$C$1662&amp;$D$3:$D$1662,$E$3:$E$1662,0,0,1)</f>
        <v>0</v>
      </c>
    </row>
    <row r="323" spans="3:29" x14ac:dyDescent="0.4">
      <c r="C323" t="s">
        <v>804</v>
      </c>
      <c r="D323" t="s">
        <v>706</v>
      </c>
      <c r="E323">
        <v>0</v>
      </c>
      <c r="R323" t="s">
        <v>374</v>
      </c>
      <c r="S323" s="2">
        <f t="shared" ref="S323:S333" si="30">IFERROR(AVERAGEIFS(T323:X323,T323:X323,"&gt;0"),0)</f>
        <v>4759600</v>
      </c>
      <c r="T323" s="2">
        <f t="shared" si="29"/>
        <v>5089700</v>
      </c>
      <c r="U323" s="2">
        <f t="shared" si="29"/>
        <v>12649700</v>
      </c>
      <c r="V323" s="2">
        <f t="shared" si="29"/>
        <v>5831700</v>
      </c>
      <c r="W323" s="2">
        <f t="shared" si="29"/>
        <v>212900</v>
      </c>
      <c r="X323" s="2">
        <f t="shared" si="29"/>
        <v>14000</v>
      </c>
      <c r="Y323" s="2" cm="1">
        <f t="array" ref="Y323">_xlfn.XLOOKUP(Y$1&amp;$R323,$C$3:$C$1662&amp;$D$3:$D$1662,$E$3:$E$1662,0,0,1)</f>
        <v>7800</v>
      </c>
      <c r="Z323" s="2" cm="1">
        <f t="array" ref="Z323">_xlfn.XLOOKUP(Z$1&amp;$R323,$C$3:$C$1662&amp;$D$3:$D$1662,$E$3:$E$1662,0,0,1)</f>
        <v>121800</v>
      </c>
      <c r="AA323" s="2" cm="1">
        <f t="array" ref="AA323">_xlfn.XLOOKUP(AA$1&amp;$R323,$C$3:$C$1662&amp;$D$3:$D$1662,$E$3:$E$1662,0,0,1)</f>
        <v>9500</v>
      </c>
      <c r="AB323" s="2" cm="1">
        <f t="array" ref="AB323">_xlfn.XLOOKUP(AB$1&amp;$R323,$C$3:$C$1662&amp;$D$3:$D$1662,$E$3:$E$1662,0,0,1)</f>
        <v>200</v>
      </c>
      <c r="AC323" s="2" cm="1">
        <f t="array" ref="AC323">_xlfn.XLOOKUP(AC$1&amp;$R323,$C$3:$C$1662&amp;$D$3:$D$1662,$E$3:$E$1662,0,0,1)</f>
        <v>0</v>
      </c>
    </row>
    <row r="324" spans="3:29" x14ac:dyDescent="0.4">
      <c r="C324" t="s">
        <v>804</v>
      </c>
      <c r="D324" t="s">
        <v>707</v>
      </c>
      <c r="E324">
        <v>0</v>
      </c>
      <c r="R324" t="s">
        <v>375</v>
      </c>
      <c r="S324" s="2">
        <f t="shared" si="30"/>
        <v>4803980</v>
      </c>
      <c r="T324" s="2">
        <f t="shared" ref="T324:X333" si="31">T323+Y324</f>
        <v>5098900</v>
      </c>
      <c r="U324" s="2">
        <f t="shared" si="31"/>
        <v>12852300</v>
      </c>
      <c r="V324" s="2">
        <f t="shared" si="31"/>
        <v>5841600</v>
      </c>
      <c r="W324" s="2">
        <f t="shared" si="31"/>
        <v>213100</v>
      </c>
      <c r="X324" s="2">
        <f t="shared" si="31"/>
        <v>14000</v>
      </c>
      <c r="Y324" s="2" cm="1">
        <f t="array" ref="Y324">_xlfn.XLOOKUP(Y$1&amp;$R324,$C$3:$C$1662&amp;$D$3:$D$1662,$E$3:$E$1662,0,0,1)</f>
        <v>9200</v>
      </c>
      <c r="Z324" s="2" cm="1">
        <f t="array" ref="Z324">_xlfn.XLOOKUP(Z$1&amp;$R324,$C$3:$C$1662&amp;$D$3:$D$1662,$E$3:$E$1662,0,0,1)</f>
        <v>202600</v>
      </c>
      <c r="AA324" s="2" cm="1">
        <f t="array" ref="AA324">_xlfn.XLOOKUP(AA$1&amp;$R324,$C$3:$C$1662&amp;$D$3:$D$1662,$E$3:$E$1662,0,0,1)</f>
        <v>9900</v>
      </c>
      <c r="AB324" s="2" cm="1">
        <f t="array" ref="AB324">_xlfn.XLOOKUP(AB$1&amp;$R324,$C$3:$C$1662&amp;$D$3:$D$1662,$E$3:$E$1662,0,0,1)</f>
        <v>200</v>
      </c>
      <c r="AC324" s="2" cm="1">
        <f t="array" ref="AC324">_xlfn.XLOOKUP(AC$1&amp;$R324,$C$3:$C$1662&amp;$D$3:$D$1662,$E$3:$E$1662,0,0,1)</f>
        <v>0</v>
      </c>
    </row>
    <row r="325" spans="3:29" x14ac:dyDescent="0.4">
      <c r="C325" t="s">
        <v>804</v>
      </c>
      <c r="D325" t="s">
        <v>708</v>
      </c>
      <c r="E325">
        <v>0</v>
      </c>
      <c r="R325" t="s">
        <v>376</v>
      </c>
      <c r="S325" s="2">
        <f t="shared" si="30"/>
        <v>4842200</v>
      </c>
      <c r="T325" s="2">
        <f t="shared" si="31"/>
        <v>5104600</v>
      </c>
      <c r="U325" s="2">
        <f t="shared" si="31"/>
        <v>13033200</v>
      </c>
      <c r="V325" s="2">
        <f t="shared" si="31"/>
        <v>5846100</v>
      </c>
      <c r="W325" s="2">
        <f t="shared" si="31"/>
        <v>213100</v>
      </c>
      <c r="X325" s="2">
        <f t="shared" si="31"/>
        <v>14000</v>
      </c>
      <c r="Y325" s="2" cm="1">
        <f t="array" ref="Y325">_xlfn.XLOOKUP(Y$1&amp;$R325,$C$3:$C$1662&amp;$D$3:$D$1662,$E$3:$E$1662,0,0,1)</f>
        <v>5700</v>
      </c>
      <c r="Z325" s="2" cm="1">
        <f t="array" ref="Z325">_xlfn.XLOOKUP(Z$1&amp;$R325,$C$3:$C$1662&amp;$D$3:$D$1662,$E$3:$E$1662,0,0,1)</f>
        <v>180900</v>
      </c>
      <c r="AA325" s="2" cm="1">
        <f t="array" ref="AA325">_xlfn.XLOOKUP(AA$1&amp;$R325,$C$3:$C$1662&amp;$D$3:$D$1662,$E$3:$E$1662,0,0,1)</f>
        <v>4500</v>
      </c>
      <c r="AB325" s="2" cm="1">
        <f t="array" ref="AB325">_xlfn.XLOOKUP(AB$1&amp;$R325,$C$3:$C$1662&amp;$D$3:$D$1662,$E$3:$E$1662,0,0,1)</f>
        <v>0</v>
      </c>
      <c r="AC325" s="2" cm="1">
        <f t="array" ref="AC325">_xlfn.XLOOKUP(AC$1&amp;$R325,$C$3:$C$1662&amp;$D$3:$D$1662,$E$3:$E$1662,0,0,1)</f>
        <v>0</v>
      </c>
    </row>
    <row r="326" spans="3:29" x14ac:dyDescent="0.4">
      <c r="C326" t="s">
        <v>804</v>
      </c>
      <c r="D326" t="s">
        <v>709</v>
      </c>
      <c r="E326">
        <v>0</v>
      </c>
      <c r="R326" t="s">
        <v>377</v>
      </c>
      <c r="S326" s="2">
        <f t="shared" si="30"/>
        <v>4901000</v>
      </c>
      <c r="T326" s="2">
        <f t="shared" si="31"/>
        <v>5116200</v>
      </c>
      <c r="U326" s="2">
        <f t="shared" si="31"/>
        <v>13305800</v>
      </c>
      <c r="V326" s="2">
        <f t="shared" si="31"/>
        <v>5854400</v>
      </c>
      <c r="W326" s="2">
        <f t="shared" si="31"/>
        <v>214600</v>
      </c>
      <c r="X326" s="2">
        <f t="shared" si="31"/>
        <v>14000</v>
      </c>
      <c r="Y326" s="2" cm="1">
        <f t="array" ref="Y326">_xlfn.XLOOKUP(Y$1&amp;$R326,$C$3:$C$1662&amp;$D$3:$D$1662,$E$3:$E$1662,0,0,1)</f>
        <v>11600</v>
      </c>
      <c r="Z326" s="2" cm="1">
        <f t="array" ref="Z326">_xlfn.XLOOKUP(Z$1&amp;$R326,$C$3:$C$1662&amp;$D$3:$D$1662,$E$3:$E$1662,0,0,1)</f>
        <v>272600</v>
      </c>
      <c r="AA326" s="2" cm="1">
        <f t="array" ref="AA326">_xlfn.XLOOKUP(AA$1&amp;$R326,$C$3:$C$1662&amp;$D$3:$D$1662,$E$3:$E$1662,0,0,1)</f>
        <v>8300</v>
      </c>
      <c r="AB326" s="2" cm="1">
        <f t="array" ref="AB326">_xlfn.XLOOKUP(AB$1&amp;$R326,$C$3:$C$1662&amp;$D$3:$D$1662,$E$3:$E$1662,0,0,1)</f>
        <v>1500</v>
      </c>
      <c r="AC326" s="2" cm="1">
        <f t="array" ref="AC326">_xlfn.XLOOKUP(AC$1&amp;$R326,$C$3:$C$1662&amp;$D$3:$D$1662,$E$3:$E$1662,0,0,1)</f>
        <v>0</v>
      </c>
    </row>
    <row r="327" spans="3:29" x14ac:dyDescent="0.4">
      <c r="C327" t="s">
        <v>804</v>
      </c>
      <c r="D327" t="s">
        <v>710</v>
      </c>
      <c r="E327">
        <v>0</v>
      </c>
      <c r="R327" t="s">
        <v>378</v>
      </c>
      <c r="S327" s="2">
        <f t="shared" si="30"/>
        <v>4907740</v>
      </c>
      <c r="T327" s="2">
        <f t="shared" si="31"/>
        <v>5132800</v>
      </c>
      <c r="U327" s="2">
        <f t="shared" si="31"/>
        <v>13305800</v>
      </c>
      <c r="V327" s="2">
        <f t="shared" si="31"/>
        <v>5871000</v>
      </c>
      <c r="W327" s="2">
        <f t="shared" si="31"/>
        <v>215100</v>
      </c>
      <c r="X327" s="2">
        <f t="shared" si="31"/>
        <v>14000</v>
      </c>
      <c r="Y327" s="2" cm="1">
        <f t="array" ref="Y327">_xlfn.XLOOKUP(Y$1&amp;$R327,$C$3:$C$1662&amp;$D$3:$D$1662,$E$3:$E$1662,0,0,1)</f>
        <v>16600</v>
      </c>
      <c r="Z327" s="2" cm="1">
        <f t="array" ref="Z327">_xlfn.XLOOKUP(Z$1&amp;$R327,$C$3:$C$1662&amp;$D$3:$D$1662,$E$3:$E$1662,0,0,1)</f>
        <v>0</v>
      </c>
      <c r="AA327" s="2" cm="1">
        <f t="array" ref="AA327">_xlfn.XLOOKUP(AA$1&amp;$R327,$C$3:$C$1662&amp;$D$3:$D$1662,$E$3:$E$1662,0,0,1)</f>
        <v>16600</v>
      </c>
      <c r="AB327" s="2" cm="1">
        <f t="array" ref="AB327">_xlfn.XLOOKUP(AB$1&amp;$R327,$C$3:$C$1662&amp;$D$3:$D$1662,$E$3:$E$1662,0,0,1)</f>
        <v>500</v>
      </c>
      <c r="AC327" s="2" cm="1">
        <f t="array" ref="AC327">_xlfn.XLOOKUP(AC$1&amp;$R327,$C$3:$C$1662&amp;$D$3:$D$1662,$E$3:$E$1662,0,0,1)</f>
        <v>0</v>
      </c>
    </row>
    <row r="328" spans="3:29" x14ac:dyDescent="0.4">
      <c r="C328" t="s">
        <v>804</v>
      </c>
      <c r="D328" t="s">
        <v>711</v>
      </c>
      <c r="E328">
        <v>0</v>
      </c>
      <c r="R328" t="s">
        <v>379</v>
      </c>
      <c r="S328" s="2">
        <f t="shared" si="30"/>
        <v>4907740</v>
      </c>
      <c r="T328" s="2">
        <f t="shared" si="31"/>
        <v>5132800</v>
      </c>
      <c r="U328" s="2">
        <f t="shared" si="31"/>
        <v>13305800</v>
      </c>
      <c r="V328" s="2">
        <f t="shared" si="31"/>
        <v>5871000</v>
      </c>
      <c r="W328" s="2">
        <f t="shared" si="31"/>
        <v>215100</v>
      </c>
      <c r="X328" s="2">
        <f t="shared" si="31"/>
        <v>14000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4907740</v>
      </c>
      <c r="T329" s="2">
        <f t="shared" si="31"/>
        <v>5132800</v>
      </c>
      <c r="U329" s="2">
        <f t="shared" si="31"/>
        <v>13305800</v>
      </c>
      <c r="V329" s="2">
        <f t="shared" si="31"/>
        <v>5871000</v>
      </c>
      <c r="W329" s="2">
        <f t="shared" si="31"/>
        <v>215100</v>
      </c>
      <c r="X329" s="2">
        <f t="shared" si="31"/>
        <v>14000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4907740</v>
      </c>
      <c r="T330" s="2">
        <f t="shared" si="31"/>
        <v>5132800</v>
      </c>
      <c r="U330" s="2">
        <f t="shared" si="31"/>
        <v>13305800</v>
      </c>
      <c r="V330" s="2">
        <f t="shared" si="31"/>
        <v>5871000</v>
      </c>
      <c r="W330" s="2">
        <f t="shared" si="31"/>
        <v>215100</v>
      </c>
      <c r="X330" s="2">
        <f t="shared" si="31"/>
        <v>14000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4907740</v>
      </c>
      <c r="T331" s="2">
        <f t="shared" si="31"/>
        <v>5132800</v>
      </c>
      <c r="U331" s="2">
        <f t="shared" si="31"/>
        <v>13305800</v>
      </c>
      <c r="V331" s="2">
        <f t="shared" si="31"/>
        <v>5871000</v>
      </c>
      <c r="W331" s="2">
        <f t="shared" si="31"/>
        <v>215100</v>
      </c>
      <c r="X331" s="2">
        <f t="shared" si="31"/>
        <v>14000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4907740</v>
      </c>
      <c r="T332" s="2">
        <f t="shared" si="31"/>
        <v>5132800</v>
      </c>
      <c r="U332" s="2">
        <f t="shared" si="31"/>
        <v>13305800</v>
      </c>
      <c r="V332" s="2">
        <f t="shared" si="31"/>
        <v>5871000</v>
      </c>
      <c r="W332" s="2">
        <f t="shared" si="31"/>
        <v>215100</v>
      </c>
      <c r="X332" s="2">
        <f t="shared" si="31"/>
        <v>14000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4978540</v>
      </c>
      <c r="T333" s="2">
        <f t="shared" si="31"/>
        <v>5263100</v>
      </c>
      <c r="U333" s="2">
        <f t="shared" si="31"/>
        <v>13433400</v>
      </c>
      <c r="V333" s="2">
        <f t="shared" si="31"/>
        <v>5959100</v>
      </c>
      <c r="W333" s="2">
        <f t="shared" si="31"/>
        <v>222500</v>
      </c>
      <c r="X333" s="2">
        <f t="shared" si="31"/>
        <v>14600</v>
      </c>
      <c r="Y333" s="2" cm="1">
        <f t="array" ref="Y333">_xlfn.XLOOKUP(Y$1&amp;$R333,$C$3:$C$1662&amp;$D$3:$D$1662,$E$3:$E$1662,0,0,1)</f>
        <v>130300</v>
      </c>
      <c r="Z333" s="2" cm="1">
        <f t="array" ref="Z333">_xlfn.XLOOKUP(Z$1&amp;$R333,$C$3:$C$1662&amp;$D$3:$D$1662,$E$3:$E$1662,0,0,1)</f>
        <v>127600</v>
      </c>
      <c r="AA333" s="2" cm="1">
        <f t="array" ref="AA333">_xlfn.XLOOKUP(AA$1&amp;$R333,$C$3:$C$1662&amp;$D$3:$D$1662,$E$3:$E$1662,0,0,1)</f>
        <v>88100</v>
      </c>
      <c r="AB333" s="2" cm="1">
        <f t="array" ref="AB333">_xlfn.XLOOKUP(AB$1&amp;$R333,$C$3:$C$1662&amp;$D$3:$D$1662,$E$3:$E$1662,0,0,1)</f>
        <v>7400</v>
      </c>
      <c r="AC333" s="2" cm="1">
        <f t="array" ref="AC333">_xlfn.XLOOKUP(AC$1&amp;$R333,$C$3:$C$1662&amp;$D$3:$D$1662,$E$3:$E$1662,0,0,1)</f>
        <v>600</v>
      </c>
    </row>
    <row r="334" spans="3:29" x14ac:dyDescent="0.4">
      <c r="C334" t="s">
        <v>804</v>
      </c>
      <c r="D334" t="s">
        <v>717</v>
      </c>
      <c r="E334">
        <v>600</v>
      </c>
    </row>
    <row r="335" spans="3:29" x14ac:dyDescent="0.4">
      <c r="C335" t="s">
        <v>836</v>
      </c>
      <c r="D335" t="s">
        <v>506</v>
      </c>
      <c r="E335">
        <v>37800</v>
      </c>
    </row>
    <row r="336" spans="3:29" x14ac:dyDescent="0.4">
      <c r="C336" t="s">
        <v>836</v>
      </c>
      <c r="D336" t="s">
        <v>507</v>
      </c>
      <c r="E336">
        <v>17900</v>
      </c>
    </row>
    <row r="337" spans="3:5" x14ac:dyDescent="0.4">
      <c r="C337" t="s">
        <v>836</v>
      </c>
      <c r="D337" t="s">
        <v>508</v>
      </c>
      <c r="E337">
        <v>4900</v>
      </c>
    </row>
    <row r="338" spans="3:5" x14ac:dyDescent="0.4">
      <c r="C338" t="s">
        <v>836</v>
      </c>
      <c r="D338" t="s">
        <v>509</v>
      </c>
      <c r="E338">
        <v>0</v>
      </c>
    </row>
    <row r="339" spans="3:5" x14ac:dyDescent="0.4">
      <c r="C339" t="s">
        <v>836</v>
      </c>
      <c r="D339" t="s">
        <v>510</v>
      </c>
      <c r="E339">
        <v>1000</v>
      </c>
    </row>
    <row r="340" spans="3:5" x14ac:dyDescent="0.4">
      <c r="C340" t="s">
        <v>836</v>
      </c>
      <c r="D340" t="s">
        <v>511</v>
      </c>
      <c r="E340">
        <v>200</v>
      </c>
    </row>
    <row r="341" spans="3:5" x14ac:dyDescent="0.4">
      <c r="C341" t="s">
        <v>836</v>
      </c>
      <c r="D341" t="s">
        <v>512</v>
      </c>
      <c r="E341">
        <v>400</v>
      </c>
    </row>
    <row r="342" spans="3:5" x14ac:dyDescent="0.4">
      <c r="C342" t="s">
        <v>836</v>
      </c>
      <c r="D342" t="s">
        <v>513</v>
      </c>
      <c r="E342">
        <v>800</v>
      </c>
    </row>
    <row r="343" spans="3:5" x14ac:dyDescent="0.4">
      <c r="C343" t="s">
        <v>836</v>
      </c>
      <c r="D343" t="s">
        <v>514</v>
      </c>
      <c r="E343">
        <v>300</v>
      </c>
    </row>
    <row r="344" spans="3:5" x14ac:dyDescent="0.4">
      <c r="C344" t="s">
        <v>836</v>
      </c>
      <c r="D344" t="s">
        <v>515</v>
      </c>
      <c r="E344">
        <v>400</v>
      </c>
    </row>
    <row r="345" spans="3:5" x14ac:dyDescent="0.4">
      <c r="C345" t="s">
        <v>836</v>
      </c>
      <c r="D345" t="s">
        <v>516</v>
      </c>
      <c r="E345">
        <v>100</v>
      </c>
    </row>
    <row r="346" spans="3:5" x14ac:dyDescent="0.4">
      <c r="C346" t="s">
        <v>836</v>
      </c>
      <c r="D346" t="s">
        <v>517</v>
      </c>
      <c r="E346">
        <v>0</v>
      </c>
    </row>
    <row r="347" spans="3:5" x14ac:dyDescent="0.4">
      <c r="C347" t="s">
        <v>836</v>
      </c>
      <c r="D347" t="s">
        <v>518</v>
      </c>
      <c r="E347">
        <v>300</v>
      </c>
    </row>
    <row r="348" spans="3:5" x14ac:dyDescent="0.4">
      <c r="C348" t="s">
        <v>836</v>
      </c>
      <c r="D348" t="s">
        <v>519</v>
      </c>
      <c r="E348">
        <v>3000</v>
      </c>
    </row>
    <row r="349" spans="3:5" x14ac:dyDescent="0.4">
      <c r="C349" t="s">
        <v>836</v>
      </c>
      <c r="D349" t="s">
        <v>520</v>
      </c>
      <c r="E349">
        <v>200</v>
      </c>
    </row>
    <row r="350" spans="3:5" x14ac:dyDescent="0.4">
      <c r="C350" t="s">
        <v>836</v>
      </c>
      <c r="D350" t="s">
        <v>521</v>
      </c>
      <c r="E350">
        <v>0</v>
      </c>
    </row>
    <row r="351" spans="3:5" x14ac:dyDescent="0.4">
      <c r="C351" t="s">
        <v>836</v>
      </c>
      <c r="D351" t="s">
        <v>522</v>
      </c>
      <c r="E351">
        <v>5800</v>
      </c>
    </row>
    <row r="352" spans="3:5" x14ac:dyDescent="0.4">
      <c r="C352" t="s">
        <v>836</v>
      </c>
      <c r="D352" t="s">
        <v>523</v>
      </c>
      <c r="E352">
        <v>0</v>
      </c>
    </row>
    <row r="353" spans="3:5" x14ac:dyDescent="0.4">
      <c r="C353" t="s">
        <v>836</v>
      </c>
      <c r="D353" t="s">
        <v>524</v>
      </c>
      <c r="E353">
        <v>500</v>
      </c>
    </row>
    <row r="354" spans="3:5" x14ac:dyDescent="0.4">
      <c r="C354" t="s">
        <v>836</v>
      </c>
      <c r="D354" t="s">
        <v>525</v>
      </c>
      <c r="E354">
        <v>400</v>
      </c>
    </row>
    <row r="355" spans="3:5" x14ac:dyDescent="0.4">
      <c r="C355" t="s">
        <v>836</v>
      </c>
      <c r="D355" t="s">
        <v>526</v>
      </c>
      <c r="E355">
        <v>100</v>
      </c>
    </row>
    <row r="356" spans="3:5" x14ac:dyDescent="0.4">
      <c r="C356" t="s">
        <v>836</v>
      </c>
      <c r="D356" t="s">
        <v>527</v>
      </c>
      <c r="E356">
        <v>0</v>
      </c>
    </row>
    <row r="357" spans="3:5" x14ac:dyDescent="0.4">
      <c r="C357" t="s">
        <v>836</v>
      </c>
      <c r="D357" t="s">
        <v>528</v>
      </c>
      <c r="E357">
        <v>900</v>
      </c>
    </row>
    <row r="358" spans="3:5" x14ac:dyDescent="0.4">
      <c r="C358" t="s">
        <v>836</v>
      </c>
      <c r="D358" t="s">
        <v>529</v>
      </c>
      <c r="E358">
        <v>6700</v>
      </c>
    </row>
    <row r="359" spans="3:5" x14ac:dyDescent="0.4">
      <c r="C359" t="s">
        <v>836</v>
      </c>
      <c r="D359" t="s">
        <v>530</v>
      </c>
      <c r="E359">
        <v>6200</v>
      </c>
    </row>
    <row r="360" spans="3:5" x14ac:dyDescent="0.4">
      <c r="C360" t="s">
        <v>836</v>
      </c>
      <c r="D360" t="s">
        <v>531</v>
      </c>
      <c r="E360">
        <v>300</v>
      </c>
    </row>
    <row r="361" spans="3:5" x14ac:dyDescent="0.4">
      <c r="C361" t="s">
        <v>836</v>
      </c>
      <c r="D361" t="s">
        <v>532</v>
      </c>
      <c r="E361">
        <v>8300</v>
      </c>
    </row>
    <row r="362" spans="3:5" x14ac:dyDescent="0.4">
      <c r="C362" t="s">
        <v>836</v>
      </c>
      <c r="D362" t="s">
        <v>533</v>
      </c>
      <c r="E362">
        <v>2300</v>
      </c>
    </row>
    <row r="363" spans="3:5" x14ac:dyDescent="0.4">
      <c r="C363" t="s">
        <v>836</v>
      </c>
      <c r="D363" t="s">
        <v>534</v>
      </c>
      <c r="E363">
        <v>500</v>
      </c>
    </row>
    <row r="364" spans="3:5" x14ac:dyDescent="0.4">
      <c r="C364" t="s">
        <v>836</v>
      </c>
      <c r="D364" t="s">
        <v>535</v>
      </c>
      <c r="E364">
        <v>2500</v>
      </c>
    </row>
    <row r="365" spans="3:5" x14ac:dyDescent="0.4">
      <c r="C365" t="s">
        <v>836</v>
      </c>
      <c r="D365" t="s">
        <v>536</v>
      </c>
      <c r="E365">
        <v>2700</v>
      </c>
    </row>
    <row r="366" spans="3:5" x14ac:dyDescent="0.4">
      <c r="C366" t="s">
        <v>836</v>
      </c>
      <c r="D366" t="s">
        <v>537</v>
      </c>
      <c r="E366">
        <v>0</v>
      </c>
    </row>
    <row r="367" spans="3:5" x14ac:dyDescent="0.4">
      <c r="C367" t="s">
        <v>836</v>
      </c>
      <c r="D367" t="s">
        <v>538</v>
      </c>
      <c r="E367">
        <v>1500</v>
      </c>
    </row>
    <row r="368" spans="3:5" x14ac:dyDescent="0.4">
      <c r="C368" t="s">
        <v>836</v>
      </c>
      <c r="D368" t="s">
        <v>539</v>
      </c>
      <c r="E368">
        <v>800</v>
      </c>
    </row>
    <row r="369" spans="3:5" x14ac:dyDescent="0.4">
      <c r="C369" t="s">
        <v>836</v>
      </c>
      <c r="D369" t="s">
        <v>540</v>
      </c>
      <c r="E369">
        <v>0</v>
      </c>
    </row>
    <row r="370" spans="3:5" x14ac:dyDescent="0.4">
      <c r="C370" t="s">
        <v>836</v>
      </c>
      <c r="D370" t="s">
        <v>541</v>
      </c>
      <c r="E370">
        <v>900</v>
      </c>
    </row>
    <row r="371" spans="3:5" x14ac:dyDescent="0.4">
      <c r="C371" t="s">
        <v>836</v>
      </c>
      <c r="D371" t="s">
        <v>542</v>
      </c>
      <c r="E371">
        <v>0</v>
      </c>
    </row>
    <row r="372" spans="3:5" x14ac:dyDescent="0.4">
      <c r="C372" t="s">
        <v>836</v>
      </c>
      <c r="D372" t="s">
        <v>543</v>
      </c>
      <c r="E372">
        <v>500</v>
      </c>
    </row>
    <row r="373" spans="3:5" x14ac:dyDescent="0.4">
      <c r="C373" t="s">
        <v>836</v>
      </c>
      <c r="D373" t="s">
        <v>544</v>
      </c>
      <c r="E373">
        <v>1500</v>
      </c>
    </row>
    <row r="374" spans="3:5" x14ac:dyDescent="0.4">
      <c r="C374" t="s">
        <v>836</v>
      </c>
      <c r="D374" t="s">
        <v>545</v>
      </c>
      <c r="E374">
        <v>0</v>
      </c>
    </row>
    <row r="375" spans="3:5" x14ac:dyDescent="0.4">
      <c r="C375" t="s">
        <v>836</v>
      </c>
      <c r="D375" t="s">
        <v>546</v>
      </c>
      <c r="E375">
        <v>0</v>
      </c>
    </row>
    <row r="376" spans="3:5" x14ac:dyDescent="0.4">
      <c r="C376" t="s">
        <v>836</v>
      </c>
      <c r="D376" t="s">
        <v>547</v>
      </c>
      <c r="E376">
        <v>1400</v>
      </c>
    </row>
    <row r="377" spans="3:5" x14ac:dyDescent="0.4">
      <c r="C377" t="s">
        <v>836</v>
      </c>
      <c r="D377" t="s">
        <v>548</v>
      </c>
      <c r="E377">
        <v>0</v>
      </c>
    </row>
    <row r="378" spans="3:5" x14ac:dyDescent="0.4">
      <c r="C378" t="s">
        <v>836</v>
      </c>
      <c r="D378" t="s">
        <v>549</v>
      </c>
      <c r="E378">
        <v>200</v>
      </c>
    </row>
    <row r="379" spans="3:5" x14ac:dyDescent="0.4">
      <c r="C379" t="s">
        <v>836</v>
      </c>
      <c r="D379" t="s">
        <v>550</v>
      </c>
      <c r="E379">
        <v>1100</v>
      </c>
    </row>
    <row r="380" spans="3:5" x14ac:dyDescent="0.4">
      <c r="C380" t="s">
        <v>836</v>
      </c>
      <c r="D380" t="s">
        <v>551</v>
      </c>
      <c r="E380">
        <v>0</v>
      </c>
    </row>
    <row r="381" spans="3:5" x14ac:dyDescent="0.4">
      <c r="C381" t="s">
        <v>836</v>
      </c>
      <c r="D381" t="s">
        <v>552</v>
      </c>
      <c r="E381">
        <v>200</v>
      </c>
    </row>
    <row r="382" spans="3:5" x14ac:dyDescent="0.4">
      <c r="C382" t="s">
        <v>836</v>
      </c>
      <c r="D382" t="s">
        <v>553</v>
      </c>
      <c r="E382">
        <v>2000</v>
      </c>
    </row>
    <row r="383" spans="3:5" x14ac:dyDescent="0.4">
      <c r="C383" t="s">
        <v>836</v>
      </c>
      <c r="D383" t="s">
        <v>554</v>
      </c>
      <c r="E383">
        <v>1300</v>
      </c>
    </row>
    <row r="384" spans="3:5" x14ac:dyDescent="0.4">
      <c r="C384" t="s">
        <v>836</v>
      </c>
      <c r="D384" t="s">
        <v>555</v>
      </c>
      <c r="E384">
        <v>200</v>
      </c>
    </row>
    <row r="385" spans="3:5" x14ac:dyDescent="0.4">
      <c r="C385" t="s">
        <v>836</v>
      </c>
      <c r="D385" t="s">
        <v>556</v>
      </c>
      <c r="E385">
        <v>200</v>
      </c>
    </row>
    <row r="386" spans="3:5" x14ac:dyDescent="0.4">
      <c r="C386" t="s">
        <v>836</v>
      </c>
      <c r="D386" t="s">
        <v>557</v>
      </c>
      <c r="E386">
        <v>300</v>
      </c>
    </row>
    <row r="387" spans="3:5" x14ac:dyDescent="0.4">
      <c r="C387" t="s">
        <v>836</v>
      </c>
      <c r="D387" t="s">
        <v>558</v>
      </c>
      <c r="E387">
        <v>0</v>
      </c>
    </row>
    <row r="388" spans="3:5" x14ac:dyDescent="0.4">
      <c r="C388" t="s">
        <v>836</v>
      </c>
      <c r="D388" t="s">
        <v>559</v>
      </c>
      <c r="E388">
        <v>0</v>
      </c>
    </row>
    <row r="389" spans="3:5" x14ac:dyDescent="0.4">
      <c r="C389" t="s">
        <v>836</v>
      </c>
      <c r="D389" t="s">
        <v>560</v>
      </c>
      <c r="E389">
        <v>0</v>
      </c>
    </row>
    <row r="390" spans="3:5" x14ac:dyDescent="0.4">
      <c r="C390" t="s">
        <v>836</v>
      </c>
      <c r="D390" t="s">
        <v>561</v>
      </c>
      <c r="E390">
        <v>300</v>
      </c>
    </row>
    <row r="391" spans="3:5" x14ac:dyDescent="0.4">
      <c r="C391" t="s">
        <v>836</v>
      </c>
      <c r="D391" t="s">
        <v>562</v>
      </c>
      <c r="E391">
        <v>0</v>
      </c>
    </row>
    <row r="392" spans="3:5" x14ac:dyDescent="0.4">
      <c r="C392" t="s">
        <v>836</v>
      </c>
      <c r="D392" t="s">
        <v>563</v>
      </c>
      <c r="E392">
        <v>0</v>
      </c>
    </row>
    <row r="393" spans="3:5" x14ac:dyDescent="0.4">
      <c r="C393" t="s">
        <v>836</v>
      </c>
      <c r="D393" t="s">
        <v>564</v>
      </c>
      <c r="E393">
        <v>0</v>
      </c>
    </row>
    <row r="394" spans="3:5" x14ac:dyDescent="0.4">
      <c r="C394" t="s">
        <v>836</v>
      </c>
      <c r="D394" t="s">
        <v>565</v>
      </c>
      <c r="E394">
        <v>0</v>
      </c>
    </row>
    <row r="395" spans="3:5" x14ac:dyDescent="0.4">
      <c r="C395" t="s">
        <v>836</v>
      </c>
      <c r="D395" t="s">
        <v>566</v>
      </c>
      <c r="E395">
        <v>1100</v>
      </c>
    </row>
    <row r="396" spans="3:5" x14ac:dyDescent="0.4">
      <c r="C396" t="s">
        <v>836</v>
      </c>
      <c r="D396" t="s">
        <v>567</v>
      </c>
      <c r="E396">
        <v>200</v>
      </c>
    </row>
    <row r="397" spans="3:5" x14ac:dyDescent="0.4">
      <c r="C397" t="s">
        <v>836</v>
      </c>
      <c r="D397" t="s">
        <v>568</v>
      </c>
      <c r="E397">
        <v>0</v>
      </c>
    </row>
    <row r="398" spans="3:5" x14ac:dyDescent="0.4">
      <c r="C398" t="s">
        <v>836</v>
      </c>
      <c r="D398" t="s">
        <v>569</v>
      </c>
      <c r="E398">
        <v>600</v>
      </c>
    </row>
    <row r="399" spans="3:5" x14ac:dyDescent="0.4">
      <c r="C399" t="s">
        <v>836</v>
      </c>
      <c r="D399" t="s">
        <v>570</v>
      </c>
      <c r="E399">
        <v>400</v>
      </c>
    </row>
    <row r="400" spans="3:5" x14ac:dyDescent="0.4">
      <c r="C400" t="s">
        <v>836</v>
      </c>
      <c r="D400" t="s">
        <v>571</v>
      </c>
      <c r="E400">
        <v>200</v>
      </c>
    </row>
    <row r="401" spans="3:5" x14ac:dyDescent="0.4">
      <c r="C401" t="s">
        <v>836</v>
      </c>
      <c r="D401" t="s">
        <v>572</v>
      </c>
      <c r="E401">
        <v>200</v>
      </c>
    </row>
    <row r="402" spans="3:5" x14ac:dyDescent="0.4">
      <c r="C402" t="s">
        <v>836</v>
      </c>
      <c r="D402" t="s">
        <v>573</v>
      </c>
      <c r="E402">
        <v>0</v>
      </c>
    </row>
    <row r="403" spans="3:5" x14ac:dyDescent="0.4">
      <c r="C403" t="s">
        <v>836</v>
      </c>
      <c r="D403" t="s">
        <v>574</v>
      </c>
      <c r="E403">
        <v>0</v>
      </c>
    </row>
    <row r="404" spans="3:5" x14ac:dyDescent="0.4">
      <c r="C404" t="s">
        <v>836</v>
      </c>
      <c r="D404" t="s">
        <v>575</v>
      </c>
      <c r="E404">
        <v>0</v>
      </c>
    </row>
    <row r="405" spans="3:5" x14ac:dyDescent="0.4">
      <c r="C405" t="s">
        <v>836</v>
      </c>
      <c r="D405" t="s">
        <v>576</v>
      </c>
      <c r="E405">
        <v>0</v>
      </c>
    </row>
    <row r="406" spans="3:5" x14ac:dyDescent="0.4">
      <c r="C406" t="s">
        <v>836</v>
      </c>
      <c r="D406" t="s">
        <v>577</v>
      </c>
      <c r="E406">
        <v>500</v>
      </c>
    </row>
    <row r="407" spans="3:5" x14ac:dyDescent="0.4">
      <c r="C407" t="s">
        <v>836</v>
      </c>
      <c r="D407" t="s">
        <v>578</v>
      </c>
      <c r="E407">
        <v>0</v>
      </c>
    </row>
    <row r="408" spans="3:5" x14ac:dyDescent="0.4">
      <c r="C408" t="s">
        <v>836</v>
      </c>
      <c r="D408" t="s">
        <v>579</v>
      </c>
      <c r="E408">
        <v>200</v>
      </c>
    </row>
    <row r="409" spans="3:5" x14ac:dyDescent="0.4">
      <c r="C409" t="s">
        <v>836</v>
      </c>
      <c r="D409" t="s">
        <v>580</v>
      </c>
      <c r="E409">
        <v>0</v>
      </c>
    </row>
    <row r="410" spans="3:5" x14ac:dyDescent="0.4">
      <c r="C410" t="s">
        <v>836</v>
      </c>
      <c r="D410" t="s">
        <v>581</v>
      </c>
      <c r="E410">
        <v>300</v>
      </c>
    </row>
    <row r="411" spans="3:5" x14ac:dyDescent="0.4">
      <c r="C411" t="s">
        <v>836</v>
      </c>
      <c r="D411" t="s">
        <v>582</v>
      </c>
      <c r="E411">
        <v>0</v>
      </c>
    </row>
    <row r="412" spans="3:5" x14ac:dyDescent="0.4">
      <c r="C412" t="s">
        <v>836</v>
      </c>
      <c r="D412" t="s">
        <v>583</v>
      </c>
      <c r="E412">
        <v>400</v>
      </c>
    </row>
    <row r="413" spans="3:5" x14ac:dyDescent="0.4">
      <c r="C413" t="s">
        <v>836</v>
      </c>
      <c r="D413" t="s">
        <v>584</v>
      </c>
      <c r="E413">
        <v>0</v>
      </c>
    </row>
    <row r="414" spans="3:5" x14ac:dyDescent="0.4">
      <c r="C414" t="s">
        <v>836</v>
      </c>
      <c r="D414" t="s">
        <v>585</v>
      </c>
      <c r="E414">
        <v>0</v>
      </c>
    </row>
    <row r="415" spans="3:5" x14ac:dyDescent="0.4">
      <c r="C415" t="s">
        <v>836</v>
      </c>
      <c r="D415" t="s">
        <v>586</v>
      </c>
      <c r="E415">
        <v>500</v>
      </c>
    </row>
    <row r="416" spans="3:5" x14ac:dyDescent="0.4">
      <c r="C416" t="s">
        <v>836</v>
      </c>
      <c r="D416" t="s">
        <v>587</v>
      </c>
      <c r="E416">
        <v>0</v>
      </c>
    </row>
    <row r="417" spans="3:5" x14ac:dyDescent="0.4">
      <c r="C417" t="s">
        <v>836</v>
      </c>
      <c r="D417" t="s">
        <v>588</v>
      </c>
      <c r="E417">
        <v>0</v>
      </c>
    </row>
    <row r="418" spans="3:5" x14ac:dyDescent="0.4">
      <c r="C418" t="s">
        <v>836</v>
      </c>
      <c r="D418" t="s">
        <v>589</v>
      </c>
      <c r="E418">
        <v>0</v>
      </c>
    </row>
    <row r="419" spans="3:5" x14ac:dyDescent="0.4">
      <c r="C419" t="s">
        <v>836</v>
      </c>
      <c r="D419" t="s">
        <v>590</v>
      </c>
      <c r="E419">
        <v>300</v>
      </c>
    </row>
    <row r="420" spans="3:5" x14ac:dyDescent="0.4">
      <c r="C420" t="s">
        <v>836</v>
      </c>
      <c r="D420" t="s">
        <v>591</v>
      </c>
      <c r="E420">
        <v>0</v>
      </c>
    </row>
    <row r="421" spans="3:5" x14ac:dyDescent="0.4">
      <c r="C421" t="s">
        <v>836</v>
      </c>
      <c r="D421" t="s">
        <v>592</v>
      </c>
      <c r="E421">
        <v>300</v>
      </c>
    </row>
    <row r="422" spans="3:5" x14ac:dyDescent="0.4">
      <c r="C422" t="s">
        <v>836</v>
      </c>
      <c r="D422" t="s">
        <v>593</v>
      </c>
      <c r="E422">
        <v>300</v>
      </c>
    </row>
    <row r="423" spans="3:5" x14ac:dyDescent="0.4">
      <c r="C423" t="s">
        <v>836</v>
      </c>
      <c r="D423" t="s">
        <v>594</v>
      </c>
      <c r="E423">
        <v>0</v>
      </c>
    </row>
    <row r="424" spans="3:5" x14ac:dyDescent="0.4">
      <c r="C424" t="s">
        <v>836</v>
      </c>
      <c r="D424" t="s">
        <v>595</v>
      </c>
      <c r="E424">
        <v>0</v>
      </c>
    </row>
    <row r="425" spans="3:5" x14ac:dyDescent="0.4">
      <c r="C425" t="s">
        <v>836</v>
      </c>
      <c r="D425" t="s">
        <v>596</v>
      </c>
      <c r="E425">
        <v>0</v>
      </c>
    </row>
    <row r="426" spans="3:5" x14ac:dyDescent="0.4">
      <c r="C426" t="s">
        <v>836</v>
      </c>
      <c r="D426" t="s">
        <v>597</v>
      </c>
      <c r="E426">
        <v>0</v>
      </c>
    </row>
    <row r="427" spans="3:5" x14ac:dyDescent="0.4">
      <c r="C427" t="s">
        <v>836</v>
      </c>
      <c r="D427" t="s">
        <v>598</v>
      </c>
      <c r="E427">
        <v>200</v>
      </c>
    </row>
    <row r="428" spans="3:5" x14ac:dyDescent="0.4">
      <c r="C428" t="s">
        <v>836</v>
      </c>
      <c r="D428" t="s">
        <v>599</v>
      </c>
      <c r="E428">
        <v>100</v>
      </c>
    </row>
    <row r="429" spans="3:5" x14ac:dyDescent="0.4">
      <c r="C429" t="s">
        <v>836</v>
      </c>
      <c r="D429" t="s">
        <v>600</v>
      </c>
      <c r="E429">
        <v>0</v>
      </c>
    </row>
    <row r="430" spans="3:5" x14ac:dyDescent="0.4">
      <c r="C430" t="s">
        <v>836</v>
      </c>
      <c r="D430" t="s">
        <v>601</v>
      </c>
      <c r="E430">
        <v>100</v>
      </c>
    </row>
    <row r="431" spans="3:5" x14ac:dyDescent="0.4">
      <c r="C431" t="s">
        <v>836</v>
      </c>
      <c r="D431" t="s">
        <v>602</v>
      </c>
      <c r="E431">
        <v>0</v>
      </c>
    </row>
    <row r="432" spans="3:5" x14ac:dyDescent="0.4">
      <c r="C432" t="s">
        <v>836</v>
      </c>
      <c r="D432" t="s">
        <v>603</v>
      </c>
      <c r="E432">
        <v>0</v>
      </c>
    </row>
    <row r="433" spans="3:5" x14ac:dyDescent="0.4">
      <c r="C433" t="s">
        <v>836</v>
      </c>
      <c r="D433" t="s">
        <v>604</v>
      </c>
      <c r="E433">
        <v>0</v>
      </c>
    </row>
    <row r="434" spans="3:5" x14ac:dyDescent="0.4">
      <c r="C434" t="s">
        <v>836</v>
      </c>
      <c r="D434" t="s">
        <v>605</v>
      </c>
      <c r="E434">
        <v>0</v>
      </c>
    </row>
    <row r="435" spans="3:5" x14ac:dyDescent="0.4">
      <c r="C435" t="s">
        <v>836</v>
      </c>
      <c r="D435" t="s">
        <v>606</v>
      </c>
      <c r="E435">
        <v>0</v>
      </c>
    </row>
    <row r="436" spans="3:5" x14ac:dyDescent="0.4">
      <c r="C436" t="s">
        <v>836</v>
      </c>
      <c r="D436" t="s">
        <v>607</v>
      </c>
      <c r="E436">
        <v>0</v>
      </c>
    </row>
    <row r="437" spans="3:5" x14ac:dyDescent="0.4">
      <c r="C437" t="s">
        <v>836</v>
      </c>
      <c r="D437" t="s">
        <v>608</v>
      </c>
      <c r="E437">
        <v>0</v>
      </c>
    </row>
    <row r="438" spans="3:5" x14ac:dyDescent="0.4">
      <c r="C438" t="s">
        <v>836</v>
      </c>
      <c r="D438" t="s">
        <v>609</v>
      </c>
      <c r="E438">
        <v>0</v>
      </c>
    </row>
    <row r="439" spans="3:5" x14ac:dyDescent="0.4">
      <c r="C439" t="s">
        <v>836</v>
      </c>
      <c r="D439" t="s">
        <v>610</v>
      </c>
      <c r="E439">
        <v>0</v>
      </c>
    </row>
    <row r="440" spans="3:5" x14ac:dyDescent="0.4">
      <c r="C440" t="s">
        <v>836</v>
      </c>
      <c r="D440" t="s">
        <v>611</v>
      </c>
      <c r="E440">
        <v>0</v>
      </c>
    </row>
    <row r="441" spans="3:5" x14ac:dyDescent="0.4">
      <c r="C441" t="s">
        <v>836</v>
      </c>
      <c r="D441" t="s">
        <v>612</v>
      </c>
      <c r="E441">
        <v>0</v>
      </c>
    </row>
    <row r="442" spans="3:5" x14ac:dyDescent="0.4">
      <c r="C442" t="s">
        <v>836</v>
      </c>
      <c r="D442" t="s">
        <v>613</v>
      </c>
      <c r="E442">
        <v>0</v>
      </c>
    </row>
    <row r="443" spans="3:5" x14ac:dyDescent="0.4">
      <c r="C443" t="s">
        <v>836</v>
      </c>
      <c r="D443" t="s">
        <v>614</v>
      </c>
      <c r="E443">
        <v>0</v>
      </c>
    </row>
    <row r="444" spans="3:5" x14ac:dyDescent="0.4">
      <c r="C444" t="s">
        <v>836</v>
      </c>
      <c r="D444" t="s">
        <v>615</v>
      </c>
      <c r="E444">
        <v>100</v>
      </c>
    </row>
    <row r="445" spans="3:5" x14ac:dyDescent="0.4">
      <c r="C445" t="s">
        <v>836</v>
      </c>
      <c r="D445" t="s">
        <v>616</v>
      </c>
      <c r="E445">
        <v>1000</v>
      </c>
    </row>
    <row r="446" spans="3:5" x14ac:dyDescent="0.4">
      <c r="C446" t="s">
        <v>836</v>
      </c>
      <c r="D446" t="s">
        <v>617</v>
      </c>
      <c r="E446">
        <v>800</v>
      </c>
    </row>
    <row r="447" spans="3:5" x14ac:dyDescent="0.4">
      <c r="C447" t="s">
        <v>836</v>
      </c>
      <c r="D447" t="s">
        <v>618</v>
      </c>
      <c r="E447">
        <v>0</v>
      </c>
    </row>
    <row r="448" spans="3:5" x14ac:dyDescent="0.4">
      <c r="C448" t="s">
        <v>836</v>
      </c>
      <c r="D448" t="s">
        <v>619</v>
      </c>
      <c r="E448">
        <v>0</v>
      </c>
    </row>
    <row r="449" spans="3:5" x14ac:dyDescent="0.4">
      <c r="C449" t="s">
        <v>836</v>
      </c>
      <c r="D449" t="s">
        <v>620</v>
      </c>
      <c r="E449">
        <v>0</v>
      </c>
    </row>
    <row r="450" spans="3:5" x14ac:dyDescent="0.4">
      <c r="C450" t="s">
        <v>836</v>
      </c>
      <c r="D450" t="s">
        <v>621</v>
      </c>
      <c r="E450">
        <v>0</v>
      </c>
    </row>
    <row r="451" spans="3:5" x14ac:dyDescent="0.4">
      <c r="C451" t="s">
        <v>836</v>
      </c>
      <c r="D451" t="s">
        <v>622</v>
      </c>
      <c r="E451">
        <v>0</v>
      </c>
    </row>
    <row r="452" spans="3:5" x14ac:dyDescent="0.4">
      <c r="C452" t="s">
        <v>836</v>
      </c>
      <c r="D452" t="s">
        <v>623</v>
      </c>
      <c r="E452">
        <v>0</v>
      </c>
    </row>
    <row r="453" spans="3:5" x14ac:dyDescent="0.4">
      <c r="C453" t="s">
        <v>836</v>
      </c>
      <c r="D453" t="s">
        <v>624</v>
      </c>
      <c r="E453">
        <v>1500</v>
      </c>
    </row>
    <row r="454" spans="3:5" x14ac:dyDescent="0.4">
      <c r="C454" t="s">
        <v>836</v>
      </c>
      <c r="D454" t="s">
        <v>625</v>
      </c>
      <c r="E454">
        <v>0</v>
      </c>
    </row>
    <row r="455" spans="3:5" x14ac:dyDescent="0.4">
      <c r="C455" t="s">
        <v>836</v>
      </c>
      <c r="D455" t="s">
        <v>626</v>
      </c>
      <c r="E455">
        <v>0</v>
      </c>
    </row>
    <row r="456" spans="3:5" x14ac:dyDescent="0.4">
      <c r="C456" t="s">
        <v>836</v>
      </c>
      <c r="D456" t="s">
        <v>627</v>
      </c>
      <c r="E456">
        <v>1600</v>
      </c>
    </row>
    <row r="457" spans="3:5" x14ac:dyDescent="0.4">
      <c r="C457" t="s">
        <v>836</v>
      </c>
      <c r="D457" t="s">
        <v>628</v>
      </c>
      <c r="E457">
        <v>0</v>
      </c>
    </row>
    <row r="458" spans="3:5" x14ac:dyDescent="0.4">
      <c r="C458" t="s">
        <v>836</v>
      </c>
      <c r="D458" t="s">
        <v>629</v>
      </c>
      <c r="E458">
        <v>0</v>
      </c>
    </row>
    <row r="459" spans="3:5" x14ac:dyDescent="0.4">
      <c r="C459" t="s">
        <v>836</v>
      </c>
      <c r="D459" t="s">
        <v>630</v>
      </c>
      <c r="E459">
        <v>0</v>
      </c>
    </row>
    <row r="460" spans="3:5" x14ac:dyDescent="0.4">
      <c r="C460" t="s">
        <v>836</v>
      </c>
      <c r="D460" t="s">
        <v>631</v>
      </c>
      <c r="E460">
        <v>0</v>
      </c>
    </row>
    <row r="461" spans="3:5" x14ac:dyDescent="0.4">
      <c r="C461" t="s">
        <v>836</v>
      </c>
      <c r="D461" t="s">
        <v>632</v>
      </c>
      <c r="E461">
        <v>0</v>
      </c>
    </row>
    <row r="462" spans="3:5" x14ac:dyDescent="0.4">
      <c r="C462" t="s">
        <v>836</v>
      </c>
      <c r="D462" t="s">
        <v>633</v>
      </c>
      <c r="E462">
        <v>2200</v>
      </c>
    </row>
    <row r="463" spans="3:5" x14ac:dyDescent="0.4">
      <c r="C463" t="s">
        <v>836</v>
      </c>
      <c r="D463" t="s">
        <v>634</v>
      </c>
      <c r="E463">
        <v>100</v>
      </c>
    </row>
    <row r="464" spans="3:5" x14ac:dyDescent="0.4">
      <c r="C464" t="s">
        <v>836</v>
      </c>
      <c r="D464" t="s">
        <v>635</v>
      </c>
      <c r="E464">
        <v>0</v>
      </c>
    </row>
    <row r="465" spans="3:5" x14ac:dyDescent="0.4">
      <c r="C465" t="s">
        <v>836</v>
      </c>
      <c r="D465" t="s">
        <v>636</v>
      </c>
      <c r="E465">
        <v>0</v>
      </c>
    </row>
    <row r="466" spans="3:5" x14ac:dyDescent="0.4">
      <c r="C466" t="s">
        <v>836</v>
      </c>
      <c r="D466" t="s">
        <v>637</v>
      </c>
      <c r="E466">
        <v>1500</v>
      </c>
    </row>
    <row r="467" spans="3:5" x14ac:dyDescent="0.4">
      <c r="C467" t="s">
        <v>836</v>
      </c>
      <c r="D467" t="s">
        <v>638</v>
      </c>
      <c r="E467">
        <v>1600</v>
      </c>
    </row>
    <row r="468" spans="3:5" x14ac:dyDescent="0.4">
      <c r="C468" t="s">
        <v>836</v>
      </c>
      <c r="D468" t="s">
        <v>639</v>
      </c>
      <c r="E468">
        <v>0</v>
      </c>
    </row>
    <row r="469" spans="3:5" x14ac:dyDescent="0.4">
      <c r="C469" t="s">
        <v>836</v>
      </c>
      <c r="D469" t="s">
        <v>640</v>
      </c>
      <c r="E469">
        <v>0</v>
      </c>
    </row>
    <row r="470" spans="3:5" x14ac:dyDescent="0.4">
      <c r="C470" t="s">
        <v>836</v>
      </c>
      <c r="D470" t="s">
        <v>641</v>
      </c>
      <c r="E470">
        <v>0</v>
      </c>
    </row>
    <row r="471" spans="3:5" x14ac:dyDescent="0.4">
      <c r="C471" t="s">
        <v>836</v>
      </c>
      <c r="D471" t="s">
        <v>642</v>
      </c>
      <c r="E471">
        <v>0</v>
      </c>
    </row>
    <row r="472" spans="3:5" x14ac:dyDescent="0.4">
      <c r="C472" t="s">
        <v>836</v>
      </c>
      <c r="D472" t="s">
        <v>643</v>
      </c>
      <c r="E472">
        <v>0</v>
      </c>
    </row>
    <row r="473" spans="3:5" x14ac:dyDescent="0.4">
      <c r="C473" t="s">
        <v>836</v>
      </c>
      <c r="D473" t="s">
        <v>644</v>
      </c>
      <c r="E473">
        <v>0</v>
      </c>
    </row>
    <row r="474" spans="3:5" x14ac:dyDescent="0.4">
      <c r="C474" t="s">
        <v>836</v>
      </c>
      <c r="D474" t="s">
        <v>645</v>
      </c>
      <c r="E474">
        <v>100</v>
      </c>
    </row>
    <row r="475" spans="3:5" x14ac:dyDescent="0.4">
      <c r="C475" t="s">
        <v>836</v>
      </c>
      <c r="D475" t="s">
        <v>646</v>
      </c>
      <c r="E475">
        <v>300</v>
      </c>
    </row>
    <row r="476" spans="3:5" x14ac:dyDescent="0.4">
      <c r="C476" t="s">
        <v>836</v>
      </c>
      <c r="D476" t="s">
        <v>647</v>
      </c>
      <c r="E476">
        <v>0</v>
      </c>
    </row>
    <row r="477" spans="3:5" x14ac:dyDescent="0.4">
      <c r="C477" t="s">
        <v>836</v>
      </c>
      <c r="D477" t="s">
        <v>648</v>
      </c>
      <c r="E477">
        <v>0</v>
      </c>
    </row>
    <row r="478" spans="3:5" x14ac:dyDescent="0.4">
      <c r="C478" t="s">
        <v>836</v>
      </c>
      <c r="D478" t="s">
        <v>649</v>
      </c>
      <c r="E478">
        <v>0</v>
      </c>
    </row>
    <row r="479" spans="3:5" x14ac:dyDescent="0.4">
      <c r="C479" t="s">
        <v>836</v>
      </c>
      <c r="D479" t="s">
        <v>650</v>
      </c>
      <c r="E479">
        <v>100</v>
      </c>
    </row>
    <row r="480" spans="3:5" x14ac:dyDescent="0.4">
      <c r="C480" t="s">
        <v>836</v>
      </c>
      <c r="D480" t="s">
        <v>651</v>
      </c>
      <c r="E480">
        <v>0</v>
      </c>
    </row>
    <row r="481" spans="3:5" x14ac:dyDescent="0.4">
      <c r="C481" t="s">
        <v>836</v>
      </c>
      <c r="D481" t="s">
        <v>652</v>
      </c>
      <c r="E481">
        <v>900</v>
      </c>
    </row>
    <row r="482" spans="3:5" x14ac:dyDescent="0.4">
      <c r="C482" t="s">
        <v>836</v>
      </c>
      <c r="D482" t="s">
        <v>653</v>
      </c>
      <c r="E482">
        <v>0</v>
      </c>
    </row>
    <row r="483" spans="3:5" x14ac:dyDescent="0.4">
      <c r="C483" t="s">
        <v>836</v>
      </c>
      <c r="D483" t="s">
        <v>654</v>
      </c>
      <c r="E483">
        <v>0</v>
      </c>
    </row>
    <row r="484" spans="3:5" x14ac:dyDescent="0.4">
      <c r="C484" t="s">
        <v>836</v>
      </c>
      <c r="D484" t="s">
        <v>655</v>
      </c>
      <c r="E484">
        <v>0</v>
      </c>
    </row>
    <row r="485" spans="3:5" x14ac:dyDescent="0.4">
      <c r="C485" t="s">
        <v>836</v>
      </c>
      <c r="D485" t="s">
        <v>656</v>
      </c>
      <c r="E485">
        <v>300</v>
      </c>
    </row>
    <row r="486" spans="3:5" x14ac:dyDescent="0.4">
      <c r="C486" t="s">
        <v>836</v>
      </c>
      <c r="D486" t="s">
        <v>657</v>
      </c>
      <c r="E486">
        <v>4600</v>
      </c>
    </row>
    <row r="487" spans="3:5" x14ac:dyDescent="0.4">
      <c r="C487" t="s">
        <v>836</v>
      </c>
      <c r="D487" t="s">
        <v>658</v>
      </c>
      <c r="E487">
        <v>200</v>
      </c>
    </row>
    <row r="488" spans="3:5" x14ac:dyDescent="0.4">
      <c r="C488" t="s">
        <v>836</v>
      </c>
      <c r="D488" t="s">
        <v>659</v>
      </c>
      <c r="E488">
        <v>1600</v>
      </c>
    </row>
    <row r="489" spans="3:5" x14ac:dyDescent="0.4">
      <c r="C489" t="s">
        <v>836</v>
      </c>
      <c r="D489" t="s">
        <v>660</v>
      </c>
      <c r="E489">
        <v>100</v>
      </c>
    </row>
    <row r="490" spans="3:5" x14ac:dyDescent="0.4">
      <c r="C490" t="s">
        <v>836</v>
      </c>
      <c r="D490" t="s">
        <v>661</v>
      </c>
      <c r="E490">
        <v>200</v>
      </c>
    </row>
    <row r="491" spans="3:5" x14ac:dyDescent="0.4">
      <c r="C491" t="s">
        <v>836</v>
      </c>
      <c r="D491" t="s">
        <v>662</v>
      </c>
      <c r="E491">
        <v>200</v>
      </c>
    </row>
    <row r="492" spans="3:5" x14ac:dyDescent="0.4">
      <c r="C492" t="s">
        <v>836</v>
      </c>
      <c r="D492" t="s">
        <v>663</v>
      </c>
      <c r="E492">
        <v>700</v>
      </c>
    </row>
    <row r="493" spans="3:5" x14ac:dyDescent="0.4">
      <c r="C493" t="s">
        <v>836</v>
      </c>
      <c r="D493" t="s">
        <v>664</v>
      </c>
      <c r="E493">
        <v>0</v>
      </c>
    </row>
    <row r="494" spans="3:5" x14ac:dyDescent="0.4">
      <c r="C494" t="s">
        <v>836</v>
      </c>
      <c r="D494" t="s">
        <v>665</v>
      </c>
      <c r="E494">
        <v>400</v>
      </c>
    </row>
    <row r="495" spans="3:5" x14ac:dyDescent="0.4">
      <c r="C495" t="s">
        <v>836</v>
      </c>
      <c r="D495" t="s">
        <v>666</v>
      </c>
      <c r="E495">
        <v>0</v>
      </c>
    </row>
    <row r="496" spans="3:5" x14ac:dyDescent="0.4">
      <c r="C496" t="s">
        <v>836</v>
      </c>
      <c r="D496" t="s">
        <v>667</v>
      </c>
      <c r="E496">
        <v>5200</v>
      </c>
    </row>
    <row r="497" spans="3:5" x14ac:dyDescent="0.4">
      <c r="C497" t="s">
        <v>836</v>
      </c>
      <c r="D497" t="s">
        <v>668</v>
      </c>
      <c r="E497">
        <v>2500</v>
      </c>
    </row>
    <row r="498" spans="3:5" x14ac:dyDescent="0.4">
      <c r="C498" t="s">
        <v>836</v>
      </c>
      <c r="D498" t="s">
        <v>669</v>
      </c>
      <c r="E498">
        <v>0</v>
      </c>
    </row>
    <row r="499" spans="3:5" x14ac:dyDescent="0.4">
      <c r="C499" t="s">
        <v>836</v>
      </c>
      <c r="D499" t="s">
        <v>670</v>
      </c>
      <c r="E499">
        <v>100</v>
      </c>
    </row>
    <row r="500" spans="3:5" x14ac:dyDescent="0.4">
      <c r="C500" t="s">
        <v>836</v>
      </c>
      <c r="D500" t="s">
        <v>671</v>
      </c>
      <c r="E500">
        <v>1100</v>
      </c>
    </row>
    <row r="501" spans="3:5" x14ac:dyDescent="0.4">
      <c r="C501" t="s">
        <v>836</v>
      </c>
      <c r="D501" t="s">
        <v>672</v>
      </c>
      <c r="E501">
        <v>5900</v>
      </c>
    </row>
    <row r="502" spans="3:5" x14ac:dyDescent="0.4">
      <c r="C502" t="s">
        <v>836</v>
      </c>
      <c r="D502" t="s">
        <v>673</v>
      </c>
      <c r="E502">
        <v>300</v>
      </c>
    </row>
    <row r="503" spans="3:5" x14ac:dyDescent="0.4">
      <c r="C503" t="s">
        <v>836</v>
      </c>
      <c r="D503" t="s">
        <v>674</v>
      </c>
      <c r="E503">
        <v>1000</v>
      </c>
    </row>
    <row r="504" spans="3:5" x14ac:dyDescent="0.4">
      <c r="C504" t="s">
        <v>836</v>
      </c>
      <c r="D504" t="s">
        <v>675</v>
      </c>
      <c r="E504">
        <v>1700</v>
      </c>
    </row>
    <row r="505" spans="3:5" x14ac:dyDescent="0.4">
      <c r="C505" t="s">
        <v>836</v>
      </c>
      <c r="D505" t="s">
        <v>676</v>
      </c>
      <c r="E505">
        <v>200</v>
      </c>
    </row>
    <row r="506" spans="3:5" x14ac:dyDescent="0.4">
      <c r="C506" t="s">
        <v>836</v>
      </c>
      <c r="D506" t="s">
        <v>677</v>
      </c>
      <c r="E506">
        <v>0</v>
      </c>
    </row>
    <row r="507" spans="3:5" x14ac:dyDescent="0.4">
      <c r="C507" t="s">
        <v>836</v>
      </c>
      <c r="D507" t="s">
        <v>678</v>
      </c>
      <c r="E507">
        <v>200</v>
      </c>
    </row>
    <row r="508" spans="3:5" x14ac:dyDescent="0.4">
      <c r="C508" t="s">
        <v>836</v>
      </c>
      <c r="D508" t="s">
        <v>679</v>
      </c>
      <c r="E508">
        <v>0</v>
      </c>
    </row>
    <row r="509" spans="3:5" x14ac:dyDescent="0.4">
      <c r="C509" t="s">
        <v>836</v>
      </c>
      <c r="D509" t="s">
        <v>680</v>
      </c>
      <c r="E509">
        <v>1800</v>
      </c>
    </row>
    <row r="510" spans="3:5" x14ac:dyDescent="0.4">
      <c r="C510" t="s">
        <v>836</v>
      </c>
      <c r="D510" t="s">
        <v>681</v>
      </c>
      <c r="E510">
        <v>2100</v>
      </c>
    </row>
    <row r="511" spans="3:5" x14ac:dyDescent="0.4">
      <c r="C511" t="s">
        <v>836</v>
      </c>
      <c r="D511" t="s">
        <v>682</v>
      </c>
      <c r="E511">
        <v>300</v>
      </c>
    </row>
    <row r="512" spans="3:5" x14ac:dyDescent="0.4">
      <c r="C512" t="s">
        <v>836</v>
      </c>
      <c r="D512" t="s">
        <v>683</v>
      </c>
      <c r="E512">
        <v>800</v>
      </c>
    </row>
    <row r="513" spans="3:5" x14ac:dyDescent="0.4">
      <c r="C513" t="s">
        <v>836</v>
      </c>
      <c r="D513" t="s">
        <v>684</v>
      </c>
      <c r="E513">
        <v>0</v>
      </c>
    </row>
    <row r="514" spans="3:5" x14ac:dyDescent="0.4">
      <c r="C514" t="s">
        <v>836</v>
      </c>
      <c r="D514" t="s">
        <v>685</v>
      </c>
      <c r="E514">
        <v>400</v>
      </c>
    </row>
    <row r="515" spans="3:5" x14ac:dyDescent="0.4">
      <c r="C515" t="s">
        <v>836</v>
      </c>
      <c r="D515" t="s">
        <v>686</v>
      </c>
      <c r="E515">
        <v>0</v>
      </c>
    </row>
    <row r="516" spans="3:5" x14ac:dyDescent="0.4">
      <c r="C516" t="s">
        <v>836</v>
      </c>
      <c r="D516" t="s">
        <v>687</v>
      </c>
      <c r="E516">
        <v>600</v>
      </c>
    </row>
    <row r="517" spans="3:5" x14ac:dyDescent="0.4">
      <c r="C517" t="s">
        <v>836</v>
      </c>
      <c r="D517" t="s">
        <v>386</v>
      </c>
      <c r="E517">
        <v>0</v>
      </c>
    </row>
    <row r="518" spans="3:5" x14ac:dyDescent="0.4">
      <c r="C518" t="s">
        <v>836</v>
      </c>
      <c r="D518" t="s">
        <v>387</v>
      </c>
      <c r="E518">
        <v>200</v>
      </c>
    </row>
    <row r="519" spans="3:5" x14ac:dyDescent="0.4">
      <c r="C519" t="s">
        <v>836</v>
      </c>
      <c r="D519" t="s">
        <v>388</v>
      </c>
      <c r="E519">
        <v>300</v>
      </c>
    </row>
    <row r="520" spans="3:5" x14ac:dyDescent="0.4">
      <c r="C520" t="s">
        <v>836</v>
      </c>
      <c r="D520" t="s">
        <v>389</v>
      </c>
      <c r="E520">
        <v>0</v>
      </c>
    </row>
    <row r="521" spans="3:5" x14ac:dyDescent="0.4">
      <c r="C521" t="s">
        <v>836</v>
      </c>
      <c r="D521" t="s">
        <v>390</v>
      </c>
      <c r="E521">
        <v>200</v>
      </c>
    </row>
    <row r="522" spans="3:5" x14ac:dyDescent="0.4">
      <c r="C522" t="s">
        <v>836</v>
      </c>
      <c r="D522" t="s">
        <v>391</v>
      </c>
      <c r="E522">
        <v>700</v>
      </c>
    </row>
    <row r="523" spans="3:5" x14ac:dyDescent="0.4">
      <c r="C523" t="s">
        <v>836</v>
      </c>
      <c r="D523" t="s">
        <v>392</v>
      </c>
      <c r="E523">
        <v>200</v>
      </c>
    </row>
    <row r="524" spans="3:5" x14ac:dyDescent="0.4">
      <c r="C524" t="s">
        <v>836</v>
      </c>
      <c r="D524" t="s">
        <v>393</v>
      </c>
      <c r="E524">
        <v>0</v>
      </c>
    </row>
    <row r="525" spans="3:5" x14ac:dyDescent="0.4">
      <c r="C525" t="s">
        <v>836</v>
      </c>
      <c r="D525" t="s">
        <v>394</v>
      </c>
      <c r="E525">
        <v>0</v>
      </c>
    </row>
    <row r="526" spans="3:5" x14ac:dyDescent="0.4">
      <c r="C526" t="s">
        <v>836</v>
      </c>
      <c r="D526" t="s">
        <v>395</v>
      </c>
      <c r="E526">
        <v>100</v>
      </c>
    </row>
    <row r="527" spans="3:5" x14ac:dyDescent="0.4">
      <c r="C527" t="s">
        <v>836</v>
      </c>
      <c r="D527" t="s">
        <v>396</v>
      </c>
      <c r="E527">
        <v>200</v>
      </c>
    </row>
    <row r="528" spans="3:5" x14ac:dyDescent="0.4">
      <c r="C528" t="s">
        <v>836</v>
      </c>
      <c r="D528" t="s">
        <v>397</v>
      </c>
      <c r="E528">
        <v>300</v>
      </c>
    </row>
    <row r="529" spans="3:5" x14ac:dyDescent="0.4">
      <c r="C529" t="s">
        <v>836</v>
      </c>
      <c r="D529" t="s">
        <v>398</v>
      </c>
      <c r="E529">
        <v>400</v>
      </c>
    </row>
    <row r="530" spans="3:5" x14ac:dyDescent="0.4">
      <c r="C530" t="s">
        <v>836</v>
      </c>
      <c r="D530" t="s">
        <v>399</v>
      </c>
      <c r="E530">
        <v>0</v>
      </c>
    </row>
    <row r="531" spans="3:5" x14ac:dyDescent="0.4">
      <c r="C531" t="s">
        <v>836</v>
      </c>
      <c r="D531" t="s">
        <v>400</v>
      </c>
      <c r="E531">
        <v>700</v>
      </c>
    </row>
    <row r="532" spans="3:5" x14ac:dyDescent="0.4">
      <c r="C532" t="s">
        <v>836</v>
      </c>
      <c r="D532" t="s">
        <v>401</v>
      </c>
      <c r="E532">
        <v>2000</v>
      </c>
    </row>
    <row r="533" spans="3:5" x14ac:dyDescent="0.4">
      <c r="C533" t="s">
        <v>836</v>
      </c>
      <c r="D533" t="s">
        <v>402</v>
      </c>
      <c r="E533">
        <v>0</v>
      </c>
    </row>
    <row r="534" spans="3:5" x14ac:dyDescent="0.4">
      <c r="C534" t="s">
        <v>836</v>
      </c>
      <c r="D534" t="s">
        <v>403</v>
      </c>
      <c r="E534">
        <v>100</v>
      </c>
    </row>
    <row r="535" spans="3:5" x14ac:dyDescent="0.4">
      <c r="C535" t="s">
        <v>836</v>
      </c>
      <c r="D535" t="s">
        <v>404</v>
      </c>
      <c r="E535">
        <v>0</v>
      </c>
    </row>
    <row r="536" spans="3:5" x14ac:dyDescent="0.4">
      <c r="C536" t="s">
        <v>836</v>
      </c>
      <c r="D536" t="s">
        <v>405</v>
      </c>
      <c r="E536">
        <v>0</v>
      </c>
    </row>
    <row r="537" spans="3:5" x14ac:dyDescent="0.4">
      <c r="C537" t="s">
        <v>836</v>
      </c>
      <c r="D537" t="s">
        <v>406</v>
      </c>
      <c r="E537">
        <v>1400</v>
      </c>
    </row>
    <row r="538" spans="3:5" x14ac:dyDescent="0.4">
      <c r="C538" t="s">
        <v>836</v>
      </c>
      <c r="D538" t="s">
        <v>407</v>
      </c>
      <c r="E538">
        <v>0</v>
      </c>
    </row>
    <row r="539" spans="3:5" x14ac:dyDescent="0.4">
      <c r="C539" t="s">
        <v>836</v>
      </c>
      <c r="D539" t="s">
        <v>408</v>
      </c>
      <c r="E539">
        <v>0</v>
      </c>
    </row>
    <row r="540" spans="3:5" x14ac:dyDescent="0.4">
      <c r="C540" t="s">
        <v>836</v>
      </c>
      <c r="D540" t="s">
        <v>409</v>
      </c>
      <c r="E540">
        <v>0</v>
      </c>
    </row>
    <row r="541" spans="3:5" x14ac:dyDescent="0.4">
      <c r="C541" t="s">
        <v>836</v>
      </c>
      <c r="D541" t="s">
        <v>410</v>
      </c>
      <c r="E541">
        <v>0</v>
      </c>
    </row>
    <row r="542" spans="3:5" x14ac:dyDescent="0.4">
      <c r="C542" t="s">
        <v>836</v>
      </c>
      <c r="D542" t="s">
        <v>411</v>
      </c>
      <c r="E542">
        <v>300</v>
      </c>
    </row>
    <row r="543" spans="3:5" x14ac:dyDescent="0.4">
      <c r="C543" t="s">
        <v>836</v>
      </c>
      <c r="D543" t="s">
        <v>412</v>
      </c>
      <c r="E543">
        <v>100</v>
      </c>
    </row>
    <row r="544" spans="3:5" x14ac:dyDescent="0.4">
      <c r="C544" t="s">
        <v>836</v>
      </c>
      <c r="D544" t="s">
        <v>413</v>
      </c>
      <c r="E544">
        <v>0</v>
      </c>
    </row>
    <row r="545" spans="3:5" x14ac:dyDescent="0.4">
      <c r="C545" t="s">
        <v>836</v>
      </c>
      <c r="D545" t="s">
        <v>414</v>
      </c>
      <c r="E545">
        <v>0</v>
      </c>
    </row>
    <row r="546" spans="3:5" x14ac:dyDescent="0.4">
      <c r="C546" t="s">
        <v>836</v>
      </c>
      <c r="D546" t="s">
        <v>415</v>
      </c>
      <c r="E546">
        <v>100</v>
      </c>
    </row>
    <row r="547" spans="3:5" x14ac:dyDescent="0.4">
      <c r="C547" t="s">
        <v>836</v>
      </c>
      <c r="D547" t="s">
        <v>416</v>
      </c>
      <c r="E547">
        <v>900</v>
      </c>
    </row>
    <row r="548" spans="3:5" x14ac:dyDescent="0.4">
      <c r="C548" t="s">
        <v>836</v>
      </c>
      <c r="D548" t="s">
        <v>417</v>
      </c>
      <c r="E548">
        <v>0</v>
      </c>
    </row>
    <row r="549" spans="3:5" x14ac:dyDescent="0.4">
      <c r="C549" t="s">
        <v>836</v>
      </c>
      <c r="D549" t="s">
        <v>418</v>
      </c>
      <c r="E549">
        <v>0</v>
      </c>
    </row>
    <row r="550" spans="3:5" x14ac:dyDescent="0.4">
      <c r="C550" t="s">
        <v>836</v>
      </c>
      <c r="D550" t="s">
        <v>419</v>
      </c>
      <c r="E550">
        <v>0</v>
      </c>
    </row>
    <row r="551" spans="3:5" x14ac:dyDescent="0.4">
      <c r="C551" t="s">
        <v>836</v>
      </c>
      <c r="D551" t="s">
        <v>420</v>
      </c>
      <c r="E551">
        <v>2000</v>
      </c>
    </row>
    <row r="552" spans="3:5" x14ac:dyDescent="0.4">
      <c r="C552" t="s">
        <v>836</v>
      </c>
      <c r="D552" t="s">
        <v>421</v>
      </c>
      <c r="E552">
        <v>600</v>
      </c>
    </row>
    <row r="553" spans="3:5" x14ac:dyDescent="0.4">
      <c r="C553" t="s">
        <v>836</v>
      </c>
      <c r="D553" t="s">
        <v>422</v>
      </c>
      <c r="E553">
        <v>0</v>
      </c>
    </row>
    <row r="554" spans="3:5" x14ac:dyDescent="0.4">
      <c r="C554" t="s">
        <v>836</v>
      </c>
      <c r="D554" t="s">
        <v>423</v>
      </c>
      <c r="E554">
        <v>0</v>
      </c>
    </row>
    <row r="555" spans="3:5" x14ac:dyDescent="0.4">
      <c r="C555" t="s">
        <v>836</v>
      </c>
      <c r="D555" t="s">
        <v>424</v>
      </c>
      <c r="E555">
        <v>0</v>
      </c>
    </row>
    <row r="556" spans="3:5" x14ac:dyDescent="0.4">
      <c r="C556" t="s">
        <v>836</v>
      </c>
      <c r="D556" t="s">
        <v>425</v>
      </c>
      <c r="E556">
        <v>100</v>
      </c>
    </row>
    <row r="557" spans="3:5" x14ac:dyDescent="0.4">
      <c r="C557" t="s">
        <v>836</v>
      </c>
      <c r="D557" t="s">
        <v>426</v>
      </c>
      <c r="E557">
        <v>0</v>
      </c>
    </row>
    <row r="558" spans="3:5" x14ac:dyDescent="0.4">
      <c r="C558" t="s">
        <v>836</v>
      </c>
      <c r="D558" t="s">
        <v>427</v>
      </c>
      <c r="E558">
        <v>0</v>
      </c>
    </row>
    <row r="559" spans="3:5" x14ac:dyDescent="0.4">
      <c r="C559" t="s">
        <v>836</v>
      </c>
      <c r="D559" t="s">
        <v>428</v>
      </c>
      <c r="E559">
        <v>0</v>
      </c>
    </row>
    <row r="560" spans="3:5" x14ac:dyDescent="0.4">
      <c r="C560" t="s">
        <v>836</v>
      </c>
      <c r="D560" t="s">
        <v>429</v>
      </c>
      <c r="E560">
        <v>0</v>
      </c>
    </row>
    <row r="561" spans="3:5" x14ac:dyDescent="0.4">
      <c r="C561" t="s">
        <v>836</v>
      </c>
      <c r="D561" t="s">
        <v>430</v>
      </c>
      <c r="E561">
        <v>0</v>
      </c>
    </row>
    <row r="562" spans="3:5" x14ac:dyDescent="0.4">
      <c r="C562" t="s">
        <v>836</v>
      </c>
      <c r="D562" t="s">
        <v>431</v>
      </c>
      <c r="E562">
        <v>800</v>
      </c>
    </row>
    <row r="563" spans="3:5" x14ac:dyDescent="0.4">
      <c r="C563" t="s">
        <v>836</v>
      </c>
      <c r="D563" t="s">
        <v>432</v>
      </c>
      <c r="E563">
        <v>800</v>
      </c>
    </row>
    <row r="564" spans="3:5" x14ac:dyDescent="0.4">
      <c r="C564" t="s">
        <v>836</v>
      </c>
      <c r="D564" t="s">
        <v>433</v>
      </c>
      <c r="E564">
        <v>100</v>
      </c>
    </row>
    <row r="565" spans="3:5" x14ac:dyDescent="0.4">
      <c r="C565" t="s">
        <v>836</v>
      </c>
      <c r="D565" t="s">
        <v>434</v>
      </c>
      <c r="E565">
        <v>0</v>
      </c>
    </row>
    <row r="566" spans="3:5" x14ac:dyDescent="0.4">
      <c r="C566" t="s">
        <v>836</v>
      </c>
      <c r="D566" t="s">
        <v>435</v>
      </c>
      <c r="E566">
        <v>0</v>
      </c>
    </row>
    <row r="567" spans="3:5" x14ac:dyDescent="0.4">
      <c r="C567" t="s">
        <v>836</v>
      </c>
      <c r="D567" t="s">
        <v>436</v>
      </c>
      <c r="E567">
        <v>0</v>
      </c>
    </row>
    <row r="568" spans="3:5" x14ac:dyDescent="0.4">
      <c r="C568" t="s">
        <v>836</v>
      </c>
      <c r="D568" t="s">
        <v>437</v>
      </c>
      <c r="E568">
        <v>0</v>
      </c>
    </row>
    <row r="569" spans="3:5" x14ac:dyDescent="0.4">
      <c r="C569" t="s">
        <v>836</v>
      </c>
      <c r="D569" t="s">
        <v>438</v>
      </c>
      <c r="E569">
        <v>0</v>
      </c>
    </row>
    <row r="570" spans="3:5" x14ac:dyDescent="0.4">
      <c r="C570" t="s">
        <v>836</v>
      </c>
      <c r="D570" t="s">
        <v>439</v>
      </c>
      <c r="E570">
        <v>400</v>
      </c>
    </row>
    <row r="571" spans="3:5" x14ac:dyDescent="0.4">
      <c r="C571" t="s">
        <v>836</v>
      </c>
      <c r="D571" t="s">
        <v>440</v>
      </c>
      <c r="E571">
        <v>0</v>
      </c>
    </row>
    <row r="572" spans="3:5" x14ac:dyDescent="0.4">
      <c r="C572" t="s">
        <v>836</v>
      </c>
      <c r="D572" t="s">
        <v>441</v>
      </c>
      <c r="E572">
        <v>0</v>
      </c>
    </row>
    <row r="573" spans="3:5" x14ac:dyDescent="0.4">
      <c r="C573" t="s">
        <v>836</v>
      </c>
      <c r="D573" t="s">
        <v>442</v>
      </c>
      <c r="E573">
        <v>0</v>
      </c>
    </row>
    <row r="574" spans="3:5" x14ac:dyDescent="0.4">
      <c r="C574" t="s">
        <v>836</v>
      </c>
      <c r="D574" t="s">
        <v>443</v>
      </c>
      <c r="E574">
        <v>0</v>
      </c>
    </row>
    <row r="575" spans="3:5" x14ac:dyDescent="0.4">
      <c r="C575" t="s">
        <v>836</v>
      </c>
      <c r="D575" t="s">
        <v>444</v>
      </c>
      <c r="E575">
        <v>700</v>
      </c>
    </row>
    <row r="576" spans="3:5" x14ac:dyDescent="0.4">
      <c r="C576" t="s">
        <v>836</v>
      </c>
      <c r="D576" t="s">
        <v>445</v>
      </c>
      <c r="E576">
        <v>100</v>
      </c>
    </row>
    <row r="577" spans="3:5" x14ac:dyDescent="0.4">
      <c r="C577" t="s">
        <v>836</v>
      </c>
      <c r="D577" t="s">
        <v>446</v>
      </c>
      <c r="E577">
        <v>0</v>
      </c>
    </row>
    <row r="578" spans="3:5" x14ac:dyDescent="0.4">
      <c r="C578" t="s">
        <v>836</v>
      </c>
      <c r="D578" t="s">
        <v>447</v>
      </c>
      <c r="E578">
        <v>0</v>
      </c>
    </row>
    <row r="579" spans="3:5" x14ac:dyDescent="0.4">
      <c r="C579" t="s">
        <v>836</v>
      </c>
      <c r="D579" t="s">
        <v>448</v>
      </c>
      <c r="E579">
        <v>300</v>
      </c>
    </row>
    <row r="580" spans="3:5" x14ac:dyDescent="0.4">
      <c r="C580" t="s">
        <v>836</v>
      </c>
      <c r="D580" t="s">
        <v>449</v>
      </c>
      <c r="E580">
        <v>800</v>
      </c>
    </row>
    <row r="581" spans="3:5" x14ac:dyDescent="0.4">
      <c r="C581" t="s">
        <v>836</v>
      </c>
      <c r="D581" t="s">
        <v>450</v>
      </c>
      <c r="E581">
        <v>3900</v>
      </c>
    </row>
    <row r="582" spans="3:5" x14ac:dyDescent="0.4">
      <c r="C582" t="s">
        <v>836</v>
      </c>
      <c r="D582" t="s">
        <v>451</v>
      </c>
      <c r="E582">
        <v>100</v>
      </c>
    </row>
    <row r="583" spans="3:5" x14ac:dyDescent="0.4">
      <c r="C583" t="s">
        <v>836</v>
      </c>
      <c r="D583" t="s">
        <v>452</v>
      </c>
      <c r="E583">
        <v>7300</v>
      </c>
    </row>
    <row r="584" spans="3:5" x14ac:dyDescent="0.4">
      <c r="C584" t="s">
        <v>836</v>
      </c>
      <c r="D584" t="s">
        <v>453</v>
      </c>
      <c r="E584">
        <v>0</v>
      </c>
    </row>
    <row r="585" spans="3:5" x14ac:dyDescent="0.4">
      <c r="C585" t="s">
        <v>836</v>
      </c>
      <c r="D585" t="s">
        <v>454</v>
      </c>
      <c r="E585">
        <v>0</v>
      </c>
    </row>
    <row r="586" spans="3:5" x14ac:dyDescent="0.4">
      <c r="C586" t="s">
        <v>836</v>
      </c>
      <c r="D586" t="s">
        <v>455</v>
      </c>
      <c r="E586">
        <v>0</v>
      </c>
    </row>
    <row r="587" spans="3:5" x14ac:dyDescent="0.4">
      <c r="C587" t="s">
        <v>836</v>
      </c>
      <c r="D587" t="s">
        <v>456</v>
      </c>
      <c r="E587">
        <v>0</v>
      </c>
    </row>
    <row r="588" spans="3:5" x14ac:dyDescent="0.4">
      <c r="C588" t="s">
        <v>836</v>
      </c>
      <c r="D588" t="s">
        <v>457</v>
      </c>
      <c r="E588">
        <v>0</v>
      </c>
    </row>
    <row r="589" spans="3:5" x14ac:dyDescent="0.4">
      <c r="C589" t="s">
        <v>836</v>
      </c>
      <c r="D589" t="s">
        <v>458</v>
      </c>
      <c r="E589">
        <v>0</v>
      </c>
    </row>
    <row r="590" spans="3:5" x14ac:dyDescent="0.4">
      <c r="C590" t="s">
        <v>836</v>
      </c>
      <c r="D590" t="s">
        <v>459</v>
      </c>
      <c r="E590">
        <v>0</v>
      </c>
    </row>
    <row r="591" spans="3:5" x14ac:dyDescent="0.4">
      <c r="C591" t="s">
        <v>836</v>
      </c>
      <c r="D591" t="s">
        <v>460</v>
      </c>
      <c r="E591">
        <v>0</v>
      </c>
    </row>
    <row r="592" spans="3:5" x14ac:dyDescent="0.4">
      <c r="C592" t="s">
        <v>836</v>
      </c>
      <c r="D592" t="s">
        <v>461</v>
      </c>
      <c r="E592">
        <v>0</v>
      </c>
    </row>
    <row r="593" spans="3:5" x14ac:dyDescent="0.4">
      <c r="C593" t="s">
        <v>836</v>
      </c>
      <c r="D593" t="s">
        <v>462</v>
      </c>
      <c r="E593">
        <v>0</v>
      </c>
    </row>
    <row r="594" spans="3:5" x14ac:dyDescent="0.4">
      <c r="C594" t="s">
        <v>836</v>
      </c>
      <c r="D594" t="s">
        <v>463</v>
      </c>
      <c r="E594">
        <v>100</v>
      </c>
    </row>
    <row r="595" spans="3:5" x14ac:dyDescent="0.4">
      <c r="C595" t="s">
        <v>836</v>
      </c>
      <c r="D595" t="s">
        <v>464</v>
      </c>
      <c r="E595">
        <v>0</v>
      </c>
    </row>
    <row r="596" spans="3:5" x14ac:dyDescent="0.4">
      <c r="C596" t="s">
        <v>836</v>
      </c>
      <c r="D596" t="s">
        <v>465</v>
      </c>
      <c r="E596">
        <v>0</v>
      </c>
    </row>
    <row r="597" spans="3:5" x14ac:dyDescent="0.4">
      <c r="C597" t="s">
        <v>836</v>
      </c>
      <c r="D597" t="s">
        <v>466</v>
      </c>
      <c r="E597">
        <v>200</v>
      </c>
    </row>
    <row r="598" spans="3:5" x14ac:dyDescent="0.4">
      <c r="C598" t="s">
        <v>836</v>
      </c>
      <c r="D598" t="s">
        <v>467</v>
      </c>
      <c r="E598">
        <v>2100</v>
      </c>
    </row>
    <row r="599" spans="3:5" x14ac:dyDescent="0.4">
      <c r="C599" t="s">
        <v>836</v>
      </c>
      <c r="D599" t="s">
        <v>468</v>
      </c>
      <c r="E599">
        <v>0</v>
      </c>
    </row>
    <row r="600" spans="3:5" x14ac:dyDescent="0.4">
      <c r="C600" t="s">
        <v>836</v>
      </c>
      <c r="D600" t="s">
        <v>469</v>
      </c>
      <c r="E600">
        <v>0</v>
      </c>
    </row>
    <row r="601" spans="3:5" x14ac:dyDescent="0.4">
      <c r="C601" t="s">
        <v>836</v>
      </c>
      <c r="D601" t="s">
        <v>470</v>
      </c>
      <c r="E601">
        <v>500</v>
      </c>
    </row>
    <row r="602" spans="3:5" x14ac:dyDescent="0.4">
      <c r="C602" t="s">
        <v>836</v>
      </c>
      <c r="D602" t="s">
        <v>471</v>
      </c>
      <c r="E602">
        <v>400</v>
      </c>
    </row>
    <row r="603" spans="3:5" x14ac:dyDescent="0.4">
      <c r="C603" t="s">
        <v>836</v>
      </c>
      <c r="D603" t="s">
        <v>472</v>
      </c>
      <c r="E603">
        <v>0</v>
      </c>
    </row>
    <row r="604" spans="3:5" x14ac:dyDescent="0.4">
      <c r="C604" t="s">
        <v>836</v>
      </c>
      <c r="D604" t="s">
        <v>473</v>
      </c>
      <c r="E604">
        <v>500</v>
      </c>
    </row>
    <row r="605" spans="3:5" x14ac:dyDescent="0.4">
      <c r="C605" t="s">
        <v>836</v>
      </c>
      <c r="D605" t="s">
        <v>474</v>
      </c>
      <c r="E605">
        <v>0</v>
      </c>
    </row>
    <row r="606" spans="3:5" x14ac:dyDescent="0.4">
      <c r="C606" t="s">
        <v>836</v>
      </c>
      <c r="D606" t="s">
        <v>475</v>
      </c>
      <c r="E606">
        <v>0</v>
      </c>
    </row>
    <row r="607" spans="3:5" x14ac:dyDescent="0.4">
      <c r="C607" t="s">
        <v>836</v>
      </c>
      <c r="D607" t="s">
        <v>476</v>
      </c>
      <c r="E607">
        <v>0</v>
      </c>
    </row>
    <row r="608" spans="3:5" x14ac:dyDescent="0.4">
      <c r="C608" t="s">
        <v>836</v>
      </c>
      <c r="D608" t="s">
        <v>477</v>
      </c>
      <c r="E608">
        <v>2000</v>
      </c>
    </row>
    <row r="609" spans="3:5" x14ac:dyDescent="0.4">
      <c r="C609" t="s">
        <v>836</v>
      </c>
      <c r="D609" t="s">
        <v>478</v>
      </c>
      <c r="E609">
        <v>0</v>
      </c>
    </row>
    <row r="610" spans="3:5" x14ac:dyDescent="0.4">
      <c r="C610" t="s">
        <v>836</v>
      </c>
      <c r="D610" t="s">
        <v>479</v>
      </c>
      <c r="E610">
        <v>0</v>
      </c>
    </row>
    <row r="611" spans="3:5" x14ac:dyDescent="0.4">
      <c r="C611" t="s">
        <v>836</v>
      </c>
      <c r="D611" t="s">
        <v>480</v>
      </c>
      <c r="E611">
        <v>0</v>
      </c>
    </row>
    <row r="612" spans="3:5" x14ac:dyDescent="0.4">
      <c r="C612" t="s">
        <v>836</v>
      </c>
      <c r="D612" t="s">
        <v>481</v>
      </c>
      <c r="E612">
        <v>0</v>
      </c>
    </row>
    <row r="613" spans="3:5" x14ac:dyDescent="0.4">
      <c r="C613" t="s">
        <v>836</v>
      </c>
      <c r="D613" t="s">
        <v>482</v>
      </c>
      <c r="E613">
        <v>0</v>
      </c>
    </row>
    <row r="614" spans="3:5" x14ac:dyDescent="0.4">
      <c r="C614" t="s">
        <v>836</v>
      </c>
      <c r="D614" t="s">
        <v>483</v>
      </c>
      <c r="E614">
        <v>300</v>
      </c>
    </row>
    <row r="615" spans="3:5" x14ac:dyDescent="0.4">
      <c r="C615" t="s">
        <v>836</v>
      </c>
      <c r="D615" t="s">
        <v>484</v>
      </c>
      <c r="E615">
        <v>0</v>
      </c>
    </row>
    <row r="616" spans="3:5" x14ac:dyDescent="0.4">
      <c r="C616" t="s">
        <v>836</v>
      </c>
      <c r="D616" t="s">
        <v>485</v>
      </c>
      <c r="E616">
        <v>0</v>
      </c>
    </row>
    <row r="617" spans="3:5" x14ac:dyDescent="0.4">
      <c r="C617" t="s">
        <v>836</v>
      </c>
      <c r="D617" t="s">
        <v>486</v>
      </c>
      <c r="E617">
        <v>300</v>
      </c>
    </row>
    <row r="618" spans="3:5" x14ac:dyDescent="0.4">
      <c r="C618" t="s">
        <v>836</v>
      </c>
      <c r="D618" t="s">
        <v>487</v>
      </c>
      <c r="E618">
        <v>100</v>
      </c>
    </row>
    <row r="619" spans="3:5" x14ac:dyDescent="0.4">
      <c r="C619" t="s">
        <v>836</v>
      </c>
      <c r="D619" t="s">
        <v>488</v>
      </c>
      <c r="E619">
        <v>0</v>
      </c>
    </row>
    <row r="620" spans="3:5" x14ac:dyDescent="0.4">
      <c r="C620" t="s">
        <v>836</v>
      </c>
      <c r="D620" t="s">
        <v>489</v>
      </c>
      <c r="E620">
        <v>0</v>
      </c>
    </row>
    <row r="621" spans="3:5" x14ac:dyDescent="0.4">
      <c r="C621" t="s">
        <v>836</v>
      </c>
      <c r="D621" t="s">
        <v>490</v>
      </c>
      <c r="E621">
        <v>1100</v>
      </c>
    </row>
    <row r="622" spans="3:5" x14ac:dyDescent="0.4">
      <c r="C622" t="s">
        <v>836</v>
      </c>
      <c r="D622" t="s">
        <v>491</v>
      </c>
      <c r="E622">
        <v>500</v>
      </c>
    </row>
    <row r="623" spans="3:5" x14ac:dyDescent="0.4">
      <c r="C623" t="s">
        <v>836</v>
      </c>
      <c r="D623" t="s">
        <v>492</v>
      </c>
      <c r="E623">
        <v>300</v>
      </c>
    </row>
    <row r="624" spans="3:5" x14ac:dyDescent="0.4">
      <c r="C624" t="s">
        <v>836</v>
      </c>
      <c r="D624" t="s">
        <v>493</v>
      </c>
      <c r="E624">
        <v>500</v>
      </c>
    </row>
    <row r="625" spans="3:5" x14ac:dyDescent="0.4">
      <c r="C625" t="s">
        <v>836</v>
      </c>
      <c r="D625" t="s">
        <v>494</v>
      </c>
      <c r="E625">
        <v>400</v>
      </c>
    </row>
    <row r="626" spans="3:5" x14ac:dyDescent="0.4">
      <c r="C626" t="s">
        <v>836</v>
      </c>
      <c r="D626" t="s">
        <v>495</v>
      </c>
      <c r="E626">
        <v>0</v>
      </c>
    </row>
    <row r="627" spans="3:5" x14ac:dyDescent="0.4">
      <c r="C627" t="s">
        <v>836</v>
      </c>
      <c r="D627" t="s">
        <v>496</v>
      </c>
      <c r="E627">
        <v>0</v>
      </c>
    </row>
    <row r="628" spans="3:5" x14ac:dyDescent="0.4">
      <c r="C628" t="s">
        <v>836</v>
      </c>
      <c r="D628" t="s">
        <v>497</v>
      </c>
      <c r="E628">
        <v>0</v>
      </c>
    </row>
    <row r="629" spans="3:5" x14ac:dyDescent="0.4">
      <c r="C629" t="s">
        <v>836</v>
      </c>
      <c r="D629" t="s">
        <v>498</v>
      </c>
      <c r="E629">
        <v>0</v>
      </c>
    </row>
    <row r="630" spans="3:5" x14ac:dyDescent="0.4">
      <c r="C630" t="s">
        <v>836</v>
      </c>
      <c r="D630" t="s">
        <v>499</v>
      </c>
      <c r="E630">
        <v>1600</v>
      </c>
    </row>
    <row r="631" spans="3:5" x14ac:dyDescent="0.4">
      <c r="C631" t="s">
        <v>836</v>
      </c>
      <c r="D631" t="s">
        <v>500</v>
      </c>
      <c r="E631">
        <v>100</v>
      </c>
    </row>
    <row r="632" spans="3:5" x14ac:dyDescent="0.4">
      <c r="C632" t="s">
        <v>836</v>
      </c>
      <c r="D632" t="s">
        <v>501</v>
      </c>
      <c r="E632">
        <v>100</v>
      </c>
    </row>
    <row r="633" spans="3:5" x14ac:dyDescent="0.4">
      <c r="C633" t="s">
        <v>836</v>
      </c>
      <c r="D633" t="s">
        <v>502</v>
      </c>
      <c r="E633">
        <v>0</v>
      </c>
    </row>
    <row r="634" spans="3:5" x14ac:dyDescent="0.4">
      <c r="C634" t="s">
        <v>836</v>
      </c>
      <c r="D634" t="s">
        <v>503</v>
      </c>
      <c r="E634">
        <v>1000</v>
      </c>
    </row>
    <row r="635" spans="3:5" x14ac:dyDescent="0.4">
      <c r="C635" t="s">
        <v>836</v>
      </c>
      <c r="D635" t="s">
        <v>504</v>
      </c>
      <c r="E635">
        <v>1300</v>
      </c>
    </row>
    <row r="636" spans="3:5" x14ac:dyDescent="0.4">
      <c r="C636" t="s">
        <v>836</v>
      </c>
      <c r="D636" t="s">
        <v>505</v>
      </c>
      <c r="E636">
        <v>1300</v>
      </c>
    </row>
    <row r="637" spans="3:5" x14ac:dyDescent="0.4">
      <c r="C637" t="s">
        <v>836</v>
      </c>
      <c r="D637" t="s">
        <v>688</v>
      </c>
      <c r="E637">
        <v>0</v>
      </c>
    </row>
    <row r="638" spans="3:5" x14ac:dyDescent="0.4">
      <c r="C638" t="s">
        <v>836</v>
      </c>
      <c r="D638" t="s">
        <v>689</v>
      </c>
      <c r="E638">
        <v>0</v>
      </c>
    </row>
    <row r="639" spans="3:5" x14ac:dyDescent="0.4">
      <c r="C639" t="s">
        <v>836</v>
      </c>
      <c r="D639" t="s">
        <v>690</v>
      </c>
      <c r="E639">
        <v>0</v>
      </c>
    </row>
    <row r="640" spans="3:5" x14ac:dyDescent="0.4">
      <c r="C640" t="s">
        <v>836</v>
      </c>
      <c r="D640" t="s">
        <v>691</v>
      </c>
      <c r="E640">
        <v>100</v>
      </c>
    </row>
    <row r="641" spans="3:5" x14ac:dyDescent="0.4">
      <c r="C641" t="s">
        <v>836</v>
      </c>
      <c r="D641" t="s">
        <v>692</v>
      </c>
      <c r="E641">
        <v>0</v>
      </c>
    </row>
    <row r="642" spans="3:5" x14ac:dyDescent="0.4">
      <c r="C642" t="s">
        <v>836</v>
      </c>
      <c r="D642" t="s">
        <v>693</v>
      </c>
      <c r="E642">
        <v>1500</v>
      </c>
    </row>
    <row r="643" spans="3:5" x14ac:dyDescent="0.4">
      <c r="C643" t="s">
        <v>836</v>
      </c>
      <c r="D643" t="s">
        <v>694</v>
      </c>
      <c r="E643">
        <v>300</v>
      </c>
    </row>
    <row r="644" spans="3:5" x14ac:dyDescent="0.4">
      <c r="C644" t="s">
        <v>836</v>
      </c>
      <c r="D644" t="s">
        <v>695</v>
      </c>
      <c r="E644">
        <v>0</v>
      </c>
    </row>
    <row r="645" spans="3:5" x14ac:dyDescent="0.4">
      <c r="C645" t="s">
        <v>836</v>
      </c>
      <c r="D645" t="s">
        <v>696</v>
      </c>
      <c r="E645">
        <v>1000</v>
      </c>
    </row>
    <row r="646" spans="3:5" x14ac:dyDescent="0.4">
      <c r="C646" t="s">
        <v>836</v>
      </c>
      <c r="D646" t="s">
        <v>697</v>
      </c>
      <c r="E646">
        <v>0</v>
      </c>
    </row>
    <row r="647" spans="3:5" x14ac:dyDescent="0.4">
      <c r="C647" t="s">
        <v>836</v>
      </c>
      <c r="D647" t="s">
        <v>698</v>
      </c>
      <c r="E647">
        <v>0</v>
      </c>
    </row>
    <row r="648" spans="3:5" x14ac:dyDescent="0.4">
      <c r="C648" t="s">
        <v>836</v>
      </c>
      <c r="D648" t="s">
        <v>699</v>
      </c>
      <c r="E648">
        <v>0</v>
      </c>
    </row>
    <row r="649" spans="3:5" x14ac:dyDescent="0.4">
      <c r="C649" t="s">
        <v>836</v>
      </c>
      <c r="D649" t="s">
        <v>700</v>
      </c>
      <c r="E649">
        <v>0</v>
      </c>
    </row>
    <row r="650" spans="3:5" x14ac:dyDescent="0.4">
      <c r="C650" t="s">
        <v>836</v>
      </c>
      <c r="D650" t="s">
        <v>701</v>
      </c>
      <c r="E650">
        <v>100</v>
      </c>
    </row>
    <row r="651" spans="3:5" x14ac:dyDescent="0.4">
      <c r="C651" t="s">
        <v>836</v>
      </c>
      <c r="D651" t="s">
        <v>702</v>
      </c>
      <c r="E651">
        <v>100</v>
      </c>
    </row>
    <row r="652" spans="3:5" x14ac:dyDescent="0.4">
      <c r="C652" t="s">
        <v>836</v>
      </c>
      <c r="D652" t="s">
        <v>703</v>
      </c>
      <c r="E652">
        <v>300</v>
      </c>
    </row>
    <row r="653" spans="3:5" x14ac:dyDescent="0.4">
      <c r="C653" t="s">
        <v>836</v>
      </c>
      <c r="D653" t="s">
        <v>704</v>
      </c>
      <c r="E653">
        <v>100</v>
      </c>
    </row>
    <row r="654" spans="3:5" x14ac:dyDescent="0.4">
      <c r="C654" t="s">
        <v>836</v>
      </c>
      <c r="D654" t="s">
        <v>705</v>
      </c>
      <c r="E654">
        <v>0</v>
      </c>
    </row>
    <row r="655" spans="3:5" x14ac:dyDescent="0.4">
      <c r="C655" t="s">
        <v>836</v>
      </c>
      <c r="D655" t="s">
        <v>706</v>
      </c>
      <c r="E655">
        <v>1200</v>
      </c>
    </row>
    <row r="656" spans="3:5" x14ac:dyDescent="0.4">
      <c r="C656" t="s">
        <v>836</v>
      </c>
      <c r="D656" t="s">
        <v>707</v>
      </c>
      <c r="E656">
        <v>200</v>
      </c>
    </row>
    <row r="657" spans="3:5" x14ac:dyDescent="0.4">
      <c r="C657" t="s">
        <v>836</v>
      </c>
      <c r="D657" t="s">
        <v>708</v>
      </c>
      <c r="E657">
        <v>200</v>
      </c>
    </row>
    <row r="658" spans="3:5" x14ac:dyDescent="0.4">
      <c r="C658" t="s">
        <v>836</v>
      </c>
      <c r="D658" t="s">
        <v>709</v>
      </c>
      <c r="E658">
        <v>0</v>
      </c>
    </row>
    <row r="659" spans="3:5" x14ac:dyDescent="0.4">
      <c r="C659" t="s">
        <v>836</v>
      </c>
      <c r="D659" t="s">
        <v>710</v>
      </c>
      <c r="E659">
        <v>1500</v>
      </c>
    </row>
    <row r="660" spans="3:5" x14ac:dyDescent="0.4">
      <c r="C660" t="s">
        <v>836</v>
      </c>
      <c r="D660" t="s">
        <v>711</v>
      </c>
      <c r="E660">
        <v>500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7400</v>
      </c>
    </row>
    <row r="667" spans="3:5" x14ac:dyDescent="0.4">
      <c r="C667" t="s">
        <v>851</v>
      </c>
      <c r="D667" t="s">
        <v>506</v>
      </c>
      <c r="E667">
        <v>45200</v>
      </c>
    </row>
    <row r="668" spans="3:5" x14ac:dyDescent="0.4">
      <c r="C668" t="s">
        <v>851</v>
      </c>
      <c r="D668" t="s">
        <v>507</v>
      </c>
      <c r="E668">
        <v>4100</v>
      </c>
    </row>
    <row r="669" spans="3:5" x14ac:dyDescent="0.4">
      <c r="C669" t="s">
        <v>851</v>
      </c>
      <c r="D669" t="s">
        <v>508</v>
      </c>
      <c r="E669">
        <v>5200</v>
      </c>
    </row>
    <row r="670" spans="3:5" x14ac:dyDescent="0.4">
      <c r="C670" t="s">
        <v>851</v>
      </c>
      <c r="D670" t="s">
        <v>509</v>
      </c>
      <c r="E670">
        <v>22500</v>
      </c>
    </row>
    <row r="671" spans="3:5" x14ac:dyDescent="0.4">
      <c r="C671" t="s">
        <v>851</v>
      </c>
      <c r="D671" t="s">
        <v>510</v>
      </c>
      <c r="E671">
        <v>1500</v>
      </c>
    </row>
    <row r="672" spans="3:5" x14ac:dyDescent="0.4">
      <c r="C672" t="s">
        <v>851</v>
      </c>
      <c r="D672" t="s">
        <v>511</v>
      </c>
      <c r="E672">
        <v>1300</v>
      </c>
    </row>
    <row r="673" spans="3:5" x14ac:dyDescent="0.4">
      <c r="C673" t="s">
        <v>851</v>
      </c>
      <c r="D673" t="s">
        <v>512</v>
      </c>
      <c r="E673">
        <v>0</v>
      </c>
    </row>
    <row r="674" spans="3:5" x14ac:dyDescent="0.4">
      <c r="C674" t="s">
        <v>851</v>
      </c>
      <c r="D674" t="s">
        <v>513</v>
      </c>
      <c r="E674">
        <v>100</v>
      </c>
    </row>
    <row r="675" spans="3:5" x14ac:dyDescent="0.4">
      <c r="C675" t="s">
        <v>851</v>
      </c>
      <c r="D675" t="s">
        <v>514</v>
      </c>
      <c r="E675">
        <v>1000</v>
      </c>
    </row>
    <row r="676" spans="3:5" x14ac:dyDescent="0.4">
      <c r="C676" t="s">
        <v>851</v>
      </c>
      <c r="D676" t="s">
        <v>515</v>
      </c>
      <c r="E676">
        <v>100</v>
      </c>
    </row>
    <row r="677" spans="3:5" x14ac:dyDescent="0.4">
      <c r="C677" t="s">
        <v>851</v>
      </c>
      <c r="D677" t="s">
        <v>516</v>
      </c>
      <c r="E677">
        <v>6500</v>
      </c>
    </row>
    <row r="678" spans="3:5" x14ac:dyDescent="0.4">
      <c r="C678" t="s">
        <v>851</v>
      </c>
      <c r="D678" t="s">
        <v>517</v>
      </c>
      <c r="E678">
        <v>400</v>
      </c>
    </row>
    <row r="679" spans="3:5" x14ac:dyDescent="0.4">
      <c r="C679" t="s">
        <v>851</v>
      </c>
      <c r="D679" t="s">
        <v>518</v>
      </c>
      <c r="E679">
        <v>500</v>
      </c>
    </row>
    <row r="680" spans="3:5" x14ac:dyDescent="0.4">
      <c r="C680" t="s">
        <v>851</v>
      </c>
      <c r="D680" t="s">
        <v>519</v>
      </c>
      <c r="E680">
        <v>500</v>
      </c>
    </row>
    <row r="681" spans="3:5" x14ac:dyDescent="0.4">
      <c r="C681" t="s">
        <v>851</v>
      </c>
      <c r="D681" t="s">
        <v>520</v>
      </c>
      <c r="E681">
        <v>100</v>
      </c>
    </row>
    <row r="682" spans="3:5" x14ac:dyDescent="0.4">
      <c r="C682" t="s">
        <v>851</v>
      </c>
      <c r="D682" t="s">
        <v>521</v>
      </c>
      <c r="E682">
        <v>700</v>
      </c>
    </row>
    <row r="683" spans="3:5" x14ac:dyDescent="0.4">
      <c r="C683" t="s">
        <v>851</v>
      </c>
      <c r="D683" t="s">
        <v>522</v>
      </c>
      <c r="E683">
        <v>0</v>
      </c>
    </row>
    <row r="684" spans="3:5" x14ac:dyDescent="0.4">
      <c r="C684" t="s">
        <v>851</v>
      </c>
      <c r="D684" t="s">
        <v>523</v>
      </c>
      <c r="E684">
        <v>400</v>
      </c>
    </row>
    <row r="685" spans="3:5" x14ac:dyDescent="0.4">
      <c r="C685" t="s">
        <v>851</v>
      </c>
      <c r="D685" t="s">
        <v>524</v>
      </c>
      <c r="E685">
        <v>200</v>
      </c>
    </row>
    <row r="686" spans="3:5" x14ac:dyDescent="0.4">
      <c r="C686" t="s">
        <v>851</v>
      </c>
      <c r="D686" t="s">
        <v>525</v>
      </c>
      <c r="E686">
        <v>200</v>
      </c>
    </row>
    <row r="687" spans="3:5" x14ac:dyDescent="0.4">
      <c r="C687" t="s">
        <v>851</v>
      </c>
      <c r="D687" t="s">
        <v>526</v>
      </c>
      <c r="E687">
        <v>1000</v>
      </c>
    </row>
    <row r="688" spans="3:5" x14ac:dyDescent="0.4">
      <c r="C688" t="s">
        <v>851</v>
      </c>
      <c r="D688" t="s">
        <v>527</v>
      </c>
      <c r="E688">
        <v>0</v>
      </c>
    </row>
    <row r="689" spans="3:5" x14ac:dyDescent="0.4">
      <c r="C689" t="s">
        <v>851</v>
      </c>
      <c r="D689" t="s">
        <v>528</v>
      </c>
      <c r="E689">
        <v>600</v>
      </c>
    </row>
    <row r="690" spans="3:5" x14ac:dyDescent="0.4">
      <c r="C690" t="s">
        <v>851</v>
      </c>
      <c r="D690" t="s">
        <v>529</v>
      </c>
      <c r="E690">
        <v>2400</v>
      </c>
    </row>
    <row r="691" spans="3:5" x14ac:dyDescent="0.4">
      <c r="C691" t="s">
        <v>851</v>
      </c>
      <c r="D691" t="s">
        <v>530</v>
      </c>
      <c r="E691">
        <v>700</v>
      </c>
    </row>
    <row r="692" spans="3:5" x14ac:dyDescent="0.4">
      <c r="C692" t="s">
        <v>851</v>
      </c>
      <c r="D692" t="s">
        <v>531</v>
      </c>
      <c r="E692">
        <v>0</v>
      </c>
    </row>
    <row r="693" spans="3:5" x14ac:dyDescent="0.4">
      <c r="C693" t="s">
        <v>851</v>
      </c>
      <c r="D693" t="s">
        <v>532</v>
      </c>
      <c r="E693">
        <v>1400</v>
      </c>
    </row>
    <row r="694" spans="3:5" x14ac:dyDescent="0.4">
      <c r="C694" t="s">
        <v>851</v>
      </c>
      <c r="D694" t="s">
        <v>533</v>
      </c>
      <c r="E694">
        <v>600</v>
      </c>
    </row>
    <row r="695" spans="3:5" x14ac:dyDescent="0.4">
      <c r="C695" t="s">
        <v>851</v>
      </c>
      <c r="D695" t="s">
        <v>534</v>
      </c>
      <c r="E695">
        <v>300</v>
      </c>
    </row>
    <row r="696" spans="3:5" x14ac:dyDescent="0.4">
      <c r="C696" t="s">
        <v>851</v>
      </c>
      <c r="D696" t="s">
        <v>535</v>
      </c>
      <c r="E696">
        <v>900</v>
      </c>
    </row>
    <row r="697" spans="3:5" x14ac:dyDescent="0.4">
      <c r="C697" t="s">
        <v>851</v>
      </c>
      <c r="D697" t="s">
        <v>536</v>
      </c>
      <c r="E697">
        <v>500</v>
      </c>
    </row>
    <row r="698" spans="3:5" x14ac:dyDescent="0.4">
      <c r="C698" t="s">
        <v>851</v>
      </c>
      <c r="D698" t="s">
        <v>537</v>
      </c>
      <c r="E698">
        <v>0</v>
      </c>
    </row>
    <row r="699" spans="3:5" x14ac:dyDescent="0.4">
      <c r="C699" t="s">
        <v>851</v>
      </c>
      <c r="D699" t="s">
        <v>538</v>
      </c>
      <c r="E699">
        <v>3100</v>
      </c>
    </row>
    <row r="700" spans="3:5" x14ac:dyDescent="0.4">
      <c r="C700" t="s">
        <v>851</v>
      </c>
      <c r="D700" t="s">
        <v>539</v>
      </c>
      <c r="E700">
        <v>1900</v>
      </c>
    </row>
    <row r="701" spans="3:5" x14ac:dyDescent="0.4">
      <c r="C701" t="s">
        <v>851</v>
      </c>
      <c r="D701" t="s">
        <v>540</v>
      </c>
      <c r="E701">
        <v>0</v>
      </c>
    </row>
    <row r="702" spans="3:5" x14ac:dyDescent="0.4">
      <c r="C702" t="s">
        <v>851</v>
      </c>
      <c r="D702" t="s">
        <v>541</v>
      </c>
      <c r="E702">
        <v>700</v>
      </c>
    </row>
    <row r="703" spans="3:5" x14ac:dyDescent="0.4">
      <c r="C703" t="s">
        <v>851</v>
      </c>
      <c r="D703" t="s">
        <v>542</v>
      </c>
      <c r="E703">
        <v>500</v>
      </c>
    </row>
    <row r="704" spans="3:5" x14ac:dyDescent="0.4">
      <c r="C704" t="s">
        <v>851</v>
      </c>
      <c r="D704" t="s">
        <v>543</v>
      </c>
      <c r="E704">
        <v>300</v>
      </c>
    </row>
    <row r="705" spans="3:5" x14ac:dyDescent="0.4">
      <c r="C705" t="s">
        <v>851</v>
      </c>
      <c r="D705" t="s">
        <v>544</v>
      </c>
      <c r="E705">
        <v>0</v>
      </c>
    </row>
    <row r="706" spans="3:5" x14ac:dyDescent="0.4">
      <c r="C706" t="s">
        <v>851</v>
      </c>
      <c r="D706" t="s">
        <v>545</v>
      </c>
      <c r="E706">
        <v>500</v>
      </c>
    </row>
    <row r="707" spans="3:5" x14ac:dyDescent="0.4">
      <c r="C707" t="s">
        <v>851</v>
      </c>
      <c r="D707" t="s">
        <v>546</v>
      </c>
      <c r="E707">
        <v>0</v>
      </c>
    </row>
    <row r="708" spans="3:5" x14ac:dyDescent="0.4">
      <c r="C708" t="s">
        <v>851</v>
      </c>
      <c r="D708" t="s">
        <v>547</v>
      </c>
      <c r="E708">
        <v>0</v>
      </c>
    </row>
    <row r="709" spans="3:5" x14ac:dyDescent="0.4">
      <c r="C709" t="s">
        <v>851</v>
      </c>
      <c r="D709" t="s">
        <v>548</v>
      </c>
      <c r="E709">
        <v>200</v>
      </c>
    </row>
    <row r="710" spans="3:5" x14ac:dyDescent="0.4">
      <c r="C710" t="s">
        <v>851</v>
      </c>
      <c r="D710" t="s">
        <v>549</v>
      </c>
      <c r="E710">
        <v>0</v>
      </c>
    </row>
    <row r="711" spans="3:5" x14ac:dyDescent="0.4">
      <c r="C711" t="s">
        <v>851</v>
      </c>
      <c r="D711" t="s">
        <v>550</v>
      </c>
      <c r="E711">
        <v>1400</v>
      </c>
    </row>
    <row r="712" spans="3:5" x14ac:dyDescent="0.4">
      <c r="C712" t="s">
        <v>851</v>
      </c>
      <c r="D712" t="s">
        <v>551</v>
      </c>
      <c r="E712">
        <v>700</v>
      </c>
    </row>
    <row r="713" spans="3:5" x14ac:dyDescent="0.4">
      <c r="C713" t="s">
        <v>851</v>
      </c>
      <c r="D713" t="s">
        <v>552</v>
      </c>
      <c r="E713">
        <v>0</v>
      </c>
    </row>
    <row r="714" spans="3:5" x14ac:dyDescent="0.4">
      <c r="C714" t="s">
        <v>851</v>
      </c>
      <c r="D714" t="s">
        <v>553</v>
      </c>
      <c r="E714">
        <v>1500</v>
      </c>
    </row>
    <row r="715" spans="3:5" x14ac:dyDescent="0.4">
      <c r="C715" t="s">
        <v>851</v>
      </c>
      <c r="D715" t="s">
        <v>554</v>
      </c>
      <c r="E715">
        <v>1300</v>
      </c>
    </row>
    <row r="716" spans="3:5" x14ac:dyDescent="0.4">
      <c r="C716" t="s">
        <v>851</v>
      </c>
      <c r="D716" t="s">
        <v>555</v>
      </c>
      <c r="E716">
        <v>0</v>
      </c>
    </row>
    <row r="717" spans="3:5" x14ac:dyDescent="0.4">
      <c r="C717" t="s">
        <v>851</v>
      </c>
      <c r="D717" t="s">
        <v>556</v>
      </c>
      <c r="E717">
        <v>0</v>
      </c>
    </row>
    <row r="718" spans="3:5" x14ac:dyDescent="0.4">
      <c r="C718" t="s">
        <v>851</v>
      </c>
      <c r="D718" t="s">
        <v>557</v>
      </c>
      <c r="E718">
        <v>0</v>
      </c>
    </row>
    <row r="719" spans="3:5" x14ac:dyDescent="0.4">
      <c r="C719" t="s">
        <v>851</v>
      </c>
      <c r="D719" t="s">
        <v>558</v>
      </c>
      <c r="E719">
        <v>0</v>
      </c>
    </row>
    <row r="720" spans="3:5" x14ac:dyDescent="0.4">
      <c r="C720" t="s">
        <v>851</v>
      </c>
      <c r="D720" t="s">
        <v>559</v>
      </c>
      <c r="E720">
        <v>0</v>
      </c>
    </row>
    <row r="721" spans="3:5" x14ac:dyDescent="0.4">
      <c r="C721" t="s">
        <v>851</v>
      </c>
      <c r="D721" t="s">
        <v>560</v>
      </c>
      <c r="E721">
        <v>0</v>
      </c>
    </row>
    <row r="722" spans="3:5" x14ac:dyDescent="0.4">
      <c r="C722" t="s">
        <v>851</v>
      </c>
      <c r="D722" t="s">
        <v>561</v>
      </c>
      <c r="E722">
        <v>900</v>
      </c>
    </row>
    <row r="723" spans="3:5" x14ac:dyDescent="0.4">
      <c r="C723" t="s">
        <v>851</v>
      </c>
      <c r="D723" t="s">
        <v>562</v>
      </c>
      <c r="E723">
        <v>0</v>
      </c>
    </row>
    <row r="724" spans="3:5" x14ac:dyDescent="0.4">
      <c r="C724" t="s">
        <v>851</v>
      </c>
      <c r="D724" t="s">
        <v>563</v>
      </c>
      <c r="E724">
        <v>800</v>
      </c>
    </row>
    <row r="725" spans="3:5" x14ac:dyDescent="0.4">
      <c r="C725" t="s">
        <v>851</v>
      </c>
      <c r="D725" t="s">
        <v>564</v>
      </c>
      <c r="E725">
        <v>0</v>
      </c>
    </row>
    <row r="726" spans="3:5" x14ac:dyDescent="0.4">
      <c r="C726" t="s">
        <v>851</v>
      </c>
      <c r="D726" t="s">
        <v>565</v>
      </c>
      <c r="E726">
        <v>500</v>
      </c>
    </row>
    <row r="727" spans="3:5" x14ac:dyDescent="0.4">
      <c r="C727" t="s">
        <v>851</v>
      </c>
      <c r="D727" t="s">
        <v>566</v>
      </c>
      <c r="E727">
        <v>0</v>
      </c>
    </row>
    <row r="728" spans="3:5" x14ac:dyDescent="0.4">
      <c r="C728" t="s">
        <v>851</v>
      </c>
      <c r="D728" t="s">
        <v>567</v>
      </c>
      <c r="E728">
        <v>0</v>
      </c>
    </row>
    <row r="729" spans="3:5" x14ac:dyDescent="0.4">
      <c r="C729" t="s">
        <v>851</v>
      </c>
      <c r="D729" t="s">
        <v>568</v>
      </c>
      <c r="E729">
        <v>0</v>
      </c>
    </row>
    <row r="730" spans="3:5" x14ac:dyDescent="0.4">
      <c r="C730" t="s">
        <v>851</v>
      </c>
      <c r="D730" t="s">
        <v>569</v>
      </c>
      <c r="E730">
        <v>300</v>
      </c>
    </row>
    <row r="731" spans="3:5" x14ac:dyDescent="0.4">
      <c r="C731" t="s">
        <v>851</v>
      </c>
      <c r="D731" t="s">
        <v>570</v>
      </c>
      <c r="E731">
        <v>100</v>
      </c>
    </row>
    <row r="732" spans="3:5" x14ac:dyDescent="0.4">
      <c r="C732" t="s">
        <v>851</v>
      </c>
      <c r="D732" t="s">
        <v>571</v>
      </c>
      <c r="E732">
        <v>100</v>
      </c>
    </row>
    <row r="733" spans="3:5" x14ac:dyDescent="0.4">
      <c r="C733" t="s">
        <v>851</v>
      </c>
      <c r="D733" t="s">
        <v>572</v>
      </c>
      <c r="E733">
        <v>0</v>
      </c>
    </row>
    <row r="734" spans="3:5" x14ac:dyDescent="0.4">
      <c r="C734" t="s">
        <v>851</v>
      </c>
      <c r="D734" t="s">
        <v>573</v>
      </c>
      <c r="E734">
        <v>100</v>
      </c>
    </row>
    <row r="735" spans="3:5" x14ac:dyDescent="0.4">
      <c r="C735" t="s">
        <v>851</v>
      </c>
      <c r="D735" t="s">
        <v>574</v>
      </c>
      <c r="E735">
        <v>0</v>
      </c>
    </row>
    <row r="736" spans="3:5" x14ac:dyDescent="0.4">
      <c r="C736" t="s">
        <v>851</v>
      </c>
      <c r="D736" t="s">
        <v>575</v>
      </c>
      <c r="E736">
        <v>0</v>
      </c>
    </row>
    <row r="737" spans="3:5" x14ac:dyDescent="0.4">
      <c r="C737" t="s">
        <v>851</v>
      </c>
      <c r="D737" t="s">
        <v>576</v>
      </c>
      <c r="E737">
        <v>0</v>
      </c>
    </row>
    <row r="738" spans="3:5" x14ac:dyDescent="0.4">
      <c r="C738" t="s">
        <v>851</v>
      </c>
      <c r="D738" t="s">
        <v>577</v>
      </c>
      <c r="E738">
        <v>0</v>
      </c>
    </row>
    <row r="739" spans="3:5" x14ac:dyDescent="0.4">
      <c r="C739" t="s">
        <v>851</v>
      </c>
      <c r="D739" t="s">
        <v>578</v>
      </c>
      <c r="E739">
        <v>0</v>
      </c>
    </row>
    <row r="740" spans="3:5" x14ac:dyDescent="0.4">
      <c r="C740" t="s">
        <v>851</v>
      </c>
      <c r="D740" t="s">
        <v>579</v>
      </c>
      <c r="E740">
        <v>200</v>
      </c>
    </row>
    <row r="741" spans="3:5" x14ac:dyDescent="0.4">
      <c r="C741" t="s">
        <v>851</v>
      </c>
      <c r="D741" t="s">
        <v>580</v>
      </c>
      <c r="E741">
        <v>400</v>
      </c>
    </row>
    <row r="742" spans="3:5" x14ac:dyDescent="0.4">
      <c r="C742" t="s">
        <v>851</v>
      </c>
      <c r="D742" t="s">
        <v>581</v>
      </c>
      <c r="E742">
        <v>0</v>
      </c>
    </row>
    <row r="743" spans="3:5" x14ac:dyDescent="0.4">
      <c r="C743" t="s">
        <v>851</v>
      </c>
      <c r="D743" t="s">
        <v>582</v>
      </c>
      <c r="E743">
        <v>0</v>
      </c>
    </row>
    <row r="744" spans="3:5" x14ac:dyDescent="0.4">
      <c r="C744" t="s">
        <v>851</v>
      </c>
      <c r="D744" t="s">
        <v>583</v>
      </c>
      <c r="E744">
        <v>1700</v>
      </c>
    </row>
    <row r="745" spans="3:5" x14ac:dyDescent="0.4">
      <c r="C745" t="s">
        <v>851</v>
      </c>
      <c r="D745" t="s">
        <v>584</v>
      </c>
      <c r="E745">
        <v>0</v>
      </c>
    </row>
    <row r="746" spans="3:5" x14ac:dyDescent="0.4">
      <c r="C746" t="s">
        <v>851</v>
      </c>
      <c r="D746" t="s">
        <v>585</v>
      </c>
      <c r="E746">
        <v>0</v>
      </c>
    </row>
    <row r="747" spans="3:5" x14ac:dyDescent="0.4">
      <c r="C747" t="s">
        <v>851</v>
      </c>
      <c r="D747" t="s">
        <v>586</v>
      </c>
      <c r="E747">
        <v>0</v>
      </c>
    </row>
    <row r="748" spans="3:5" x14ac:dyDescent="0.4">
      <c r="C748" t="s">
        <v>851</v>
      </c>
      <c r="D748" t="s">
        <v>587</v>
      </c>
      <c r="E748">
        <v>2400</v>
      </c>
    </row>
    <row r="749" spans="3:5" x14ac:dyDescent="0.4">
      <c r="C749" t="s">
        <v>851</v>
      </c>
      <c r="D749" t="s">
        <v>588</v>
      </c>
      <c r="E749">
        <v>0</v>
      </c>
    </row>
    <row r="750" spans="3:5" x14ac:dyDescent="0.4">
      <c r="C750" t="s">
        <v>851</v>
      </c>
      <c r="D750" t="s">
        <v>589</v>
      </c>
      <c r="E750">
        <v>200</v>
      </c>
    </row>
    <row r="751" spans="3:5" x14ac:dyDescent="0.4">
      <c r="C751" t="s">
        <v>851</v>
      </c>
      <c r="D751" t="s">
        <v>590</v>
      </c>
      <c r="E751">
        <v>0</v>
      </c>
    </row>
    <row r="752" spans="3:5" x14ac:dyDescent="0.4">
      <c r="C752" t="s">
        <v>851</v>
      </c>
      <c r="D752" t="s">
        <v>591</v>
      </c>
      <c r="E752">
        <v>200</v>
      </c>
    </row>
    <row r="753" spans="3:5" x14ac:dyDescent="0.4">
      <c r="C753" t="s">
        <v>851</v>
      </c>
      <c r="D753" t="s">
        <v>592</v>
      </c>
      <c r="E753">
        <v>0</v>
      </c>
    </row>
    <row r="754" spans="3:5" x14ac:dyDescent="0.4">
      <c r="C754" t="s">
        <v>851</v>
      </c>
      <c r="D754" t="s">
        <v>593</v>
      </c>
      <c r="E754">
        <v>0</v>
      </c>
    </row>
    <row r="755" spans="3:5" x14ac:dyDescent="0.4">
      <c r="C755" t="s">
        <v>851</v>
      </c>
      <c r="D755" t="s">
        <v>594</v>
      </c>
      <c r="E755">
        <v>700</v>
      </c>
    </row>
    <row r="756" spans="3:5" x14ac:dyDescent="0.4">
      <c r="C756" t="s">
        <v>851</v>
      </c>
      <c r="D756" t="s">
        <v>595</v>
      </c>
      <c r="E756">
        <v>700</v>
      </c>
    </row>
    <row r="757" spans="3:5" x14ac:dyDescent="0.4">
      <c r="C757" t="s">
        <v>851</v>
      </c>
      <c r="D757" t="s">
        <v>596</v>
      </c>
      <c r="E757">
        <v>1200</v>
      </c>
    </row>
    <row r="758" spans="3:5" x14ac:dyDescent="0.4">
      <c r="C758" t="s">
        <v>851</v>
      </c>
      <c r="D758" t="s">
        <v>597</v>
      </c>
      <c r="E758">
        <v>0</v>
      </c>
    </row>
    <row r="759" spans="3:5" x14ac:dyDescent="0.4">
      <c r="C759" t="s">
        <v>851</v>
      </c>
      <c r="D759" t="s">
        <v>598</v>
      </c>
      <c r="E759">
        <v>600</v>
      </c>
    </row>
    <row r="760" spans="3:5" x14ac:dyDescent="0.4">
      <c r="C760" t="s">
        <v>851</v>
      </c>
      <c r="D760" t="s">
        <v>599</v>
      </c>
      <c r="E760">
        <v>600</v>
      </c>
    </row>
    <row r="761" spans="3:5" x14ac:dyDescent="0.4">
      <c r="C761" t="s">
        <v>851</v>
      </c>
      <c r="D761" t="s">
        <v>600</v>
      </c>
      <c r="E761">
        <v>0</v>
      </c>
    </row>
    <row r="762" spans="3:5" x14ac:dyDescent="0.4">
      <c r="C762" t="s">
        <v>851</v>
      </c>
      <c r="D762" t="s">
        <v>601</v>
      </c>
      <c r="E762">
        <v>0</v>
      </c>
    </row>
    <row r="763" spans="3:5" x14ac:dyDescent="0.4">
      <c r="C763" t="s">
        <v>851</v>
      </c>
      <c r="D763" t="s">
        <v>602</v>
      </c>
      <c r="E763">
        <v>100</v>
      </c>
    </row>
    <row r="764" spans="3:5" x14ac:dyDescent="0.4">
      <c r="C764" t="s">
        <v>851</v>
      </c>
      <c r="D764" t="s">
        <v>603</v>
      </c>
      <c r="E764">
        <v>300</v>
      </c>
    </row>
    <row r="765" spans="3:5" x14ac:dyDescent="0.4">
      <c r="C765" t="s">
        <v>851</v>
      </c>
      <c r="D765" t="s">
        <v>604</v>
      </c>
      <c r="E765">
        <v>0</v>
      </c>
    </row>
    <row r="766" spans="3:5" x14ac:dyDescent="0.4">
      <c r="C766" t="s">
        <v>851</v>
      </c>
      <c r="D766" t="s">
        <v>605</v>
      </c>
      <c r="E766">
        <v>200</v>
      </c>
    </row>
    <row r="767" spans="3:5" x14ac:dyDescent="0.4">
      <c r="C767" t="s">
        <v>851</v>
      </c>
      <c r="D767" t="s">
        <v>606</v>
      </c>
      <c r="E767">
        <v>0</v>
      </c>
    </row>
    <row r="768" spans="3:5" x14ac:dyDescent="0.4">
      <c r="C768" t="s">
        <v>851</v>
      </c>
      <c r="D768" t="s">
        <v>607</v>
      </c>
      <c r="E768">
        <v>0</v>
      </c>
    </row>
    <row r="769" spans="3:5" x14ac:dyDescent="0.4">
      <c r="C769" t="s">
        <v>851</v>
      </c>
      <c r="D769" t="s">
        <v>608</v>
      </c>
      <c r="E769">
        <v>1100</v>
      </c>
    </row>
    <row r="770" spans="3:5" x14ac:dyDescent="0.4">
      <c r="C770" t="s">
        <v>851</v>
      </c>
      <c r="D770" t="s">
        <v>609</v>
      </c>
      <c r="E770">
        <v>0</v>
      </c>
    </row>
    <row r="771" spans="3:5" x14ac:dyDescent="0.4">
      <c r="C771" t="s">
        <v>851</v>
      </c>
      <c r="D771" t="s">
        <v>610</v>
      </c>
      <c r="E771">
        <v>1000</v>
      </c>
    </row>
    <row r="772" spans="3:5" x14ac:dyDescent="0.4">
      <c r="C772" t="s">
        <v>851</v>
      </c>
      <c r="D772" t="s">
        <v>611</v>
      </c>
      <c r="E772">
        <v>800</v>
      </c>
    </row>
    <row r="773" spans="3:5" x14ac:dyDescent="0.4">
      <c r="C773" t="s">
        <v>851</v>
      </c>
      <c r="D773" t="s">
        <v>612</v>
      </c>
      <c r="E773">
        <v>0</v>
      </c>
    </row>
    <row r="774" spans="3:5" x14ac:dyDescent="0.4">
      <c r="C774" t="s">
        <v>851</v>
      </c>
      <c r="D774" t="s">
        <v>613</v>
      </c>
      <c r="E774">
        <v>300</v>
      </c>
    </row>
    <row r="775" spans="3:5" x14ac:dyDescent="0.4">
      <c r="C775" t="s">
        <v>851</v>
      </c>
      <c r="D775" t="s">
        <v>614</v>
      </c>
      <c r="E775">
        <v>0</v>
      </c>
    </row>
    <row r="776" spans="3:5" x14ac:dyDescent="0.4">
      <c r="C776" t="s">
        <v>851</v>
      </c>
      <c r="D776" t="s">
        <v>615</v>
      </c>
      <c r="E776">
        <v>0</v>
      </c>
    </row>
    <row r="777" spans="3:5" x14ac:dyDescent="0.4">
      <c r="C777" t="s">
        <v>851</v>
      </c>
      <c r="D777" t="s">
        <v>616</v>
      </c>
      <c r="E777">
        <v>200</v>
      </c>
    </row>
    <row r="778" spans="3:5" x14ac:dyDescent="0.4">
      <c r="C778" t="s">
        <v>851</v>
      </c>
      <c r="D778" t="s">
        <v>617</v>
      </c>
      <c r="E778">
        <v>0</v>
      </c>
    </row>
    <row r="779" spans="3:5" x14ac:dyDescent="0.4">
      <c r="C779" t="s">
        <v>851</v>
      </c>
      <c r="D779" t="s">
        <v>618</v>
      </c>
      <c r="E779">
        <v>0</v>
      </c>
    </row>
    <row r="780" spans="3:5" x14ac:dyDescent="0.4">
      <c r="C780" t="s">
        <v>851</v>
      </c>
      <c r="D780" t="s">
        <v>619</v>
      </c>
      <c r="E780">
        <v>0</v>
      </c>
    </row>
    <row r="781" spans="3:5" x14ac:dyDescent="0.4">
      <c r="C781" t="s">
        <v>851</v>
      </c>
      <c r="D781" t="s">
        <v>620</v>
      </c>
      <c r="E781">
        <v>500</v>
      </c>
    </row>
    <row r="782" spans="3:5" x14ac:dyDescent="0.4">
      <c r="C782" t="s">
        <v>851</v>
      </c>
      <c r="D782" t="s">
        <v>621</v>
      </c>
      <c r="E782">
        <v>0</v>
      </c>
    </row>
    <row r="783" spans="3:5" x14ac:dyDescent="0.4">
      <c r="C783" t="s">
        <v>851</v>
      </c>
      <c r="D783" t="s">
        <v>622</v>
      </c>
      <c r="E783">
        <v>300</v>
      </c>
    </row>
    <row r="784" spans="3:5" x14ac:dyDescent="0.4">
      <c r="C784" t="s">
        <v>851</v>
      </c>
      <c r="D784" t="s">
        <v>623</v>
      </c>
      <c r="E784">
        <v>0</v>
      </c>
    </row>
    <row r="785" spans="3:5" x14ac:dyDescent="0.4">
      <c r="C785" t="s">
        <v>851</v>
      </c>
      <c r="D785" t="s">
        <v>624</v>
      </c>
      <c r="E785">
        <v>100</v>
      </c>
    </row>
    <row r="786" spans="3:5" x14ac:dyDescent="0.4">
      <c r="C786" t="s">
        <v>851</v>
      </c>
      <c r="D786" t="s">
        <v>625</v>
      </c>
      <c r="E786">
        <v>100</v>
      </c>
    </row>
    <row r="787" spans="3:5" x14ac:dyDescent="0.4">
      <c r="C787" t="s">
        <v>851</v>
      </c>
      <c r="D787" t="s">
        <v>626</v>
      </c>
      <c r="E787">
        <v>1900</v>
      </c>
    </row>
    <row r="788" spans="3:5" x14ac:dyDescent="0.4">
      <c r="C788" t="s">
        <v>851</v>
      </c>
      <c r="D788" t="s">
        <v>627</v>
      </c>
      <c r="E788">
        <v>0</v>
      </c>
    </row>
    <row r="789" spans="3:5" x14ac:dyDescent="0.4">
      <c r="C789" t="s">
        <v>851</v>
      </c>
      <c r="D789" t="s">
        <v>628</v>
      </c>
      <c r="E789">
        <v>0</v>
      </c>
    </row>
    <row r="790" spans="3:5" x14ac:dyDescent="0.4">
      <c r="C790" t="s">
        <v>851</v>
      </c>
      <c r="D790" t="s">
        <v>629</v>
      </c>
      <c r="E790">
        <v>200</v>
      </c>
    </row>
    <row r="791" spans="3:5" x14ac:dyDescent="0.4">
      <c r="C791" t="s">
        <v>851</v>
      </c>
      <c r="D791" t="s">
        <v>630</v>
      </c>
      <c r="E791">
        <v>0</v>
      </c>
    </row>
    <row r="792" spans="3:5" x14ac:dyDescent="0.4">
      <c r="C792" t="s">
        <v>851</v>
      </c>
      <c r="D792" t="s">
        <v>631</v>
      </c>
      <c r="E792">
        <v>0</v>
      </c>
    </row>
    <row r="793" spans="3:5" x14ac:dyDescent="0.4">
      <c r="C793" t="s">
        <v>851</v>
      </c>
      <c r="D793" t="s">
        <v>632</v>
      </c>
      <c r="E793">
        <v>2000</v>
      </c>
    </row>
    <row r="794" spans="3:5" x14ac:dyDescent="0.4">
      <c r="C794" t="s">
        <v>851</v>
      </c>
      <c r="D794" t="s">
        <v>633</v>
      </c>
      <c r="E794">
        <v>900</v>
      </c>
    </row>
    <row r="795" spans="3:5" x14ac:dyDescent="0.4">
      <c r="C795" t="s">
        <v>851</v>
      </c>
      <c r="D795" t="s">
        <v>634</v>
      </c>
      <c r="E795">
        <v>100</v>
      </c>
    </row>
    <row r="796" spans="3:5" x14ac:dyDescent="0.4">
      <c r="C796" t="s">
        <v>851</v>
      </c>
      <c r="D796" t="s">
        <v>635</v>
      </c>
      <c r="E796">
        <v>500</v>
      </c>
    </row>
    <row r="797" spans="3:5" x14ac:dyDescent="0.4">
      <c r="C797" t="s">
        <v>851</v>
      </c>
      <c r="D797" t="s">
        <v>636</v>
      </c>
      <c r="E797">
        <v>0</v>
      </c>
    </row>
    <row r="798" spans="3:5" x14ac:dyDescent="0.4">
      <c r="C798" t="s">
        <v>851</v>
      </c>
      <c r="D798" t="s">
        <v>637</v>
      </c>
      <c r="E798">
        <v>0</v>
      </c>
    </row>
    <row r="799" spans="3:5" x14ac:dyDescent="0.4">
      <c r="C799" t="s">
        <v>851</v>
      </c>
      <c r="D799" t="s">
        <v>638</v>
      </c>
      <c r="E799">
        <v>1300</v>
      </c>
    </row>
    <row r="800" spans="3:5" x14ac:dyDescent="0.4">
      <c r="C800" t="s">
        <v>851</v>
      </c>
      <c r="D800" t="s">
        <v>639</v>
      </c>
      <c r="E800">
        <v>0</v>
      </c>
    </row>
    <row r="801" spans="3:5" x14ac:dyDescent="0.4">
      <c r="C801" t="s">
        <v>851</v>
      </c>
      <c r="D801" t="s">
        <v>640</v>
      </c>
      <c r="E801">
        <v>0</v>
      </c>
    </row>
    <row r="802" spans="3:5" x14ac:dyDescent="0.4">
      <c r="C802" t="s">
        <v>851</v>
      </c>
      <c r="D802" t="s">
        <v>641</v>
      </c>
      <c r="E802">
        <v>0</v>
      </c>
    </row>
    <row r="803" spans="3:5" x14ac:dyDescent="0.4">
      <c r="C803" t="s">
        <v>851</v>
      </c>
      <c r="D803" t="s">
        <v>642</v>
      </c>
      <c r="E803">
        <v>0</v>
      </c>
    </row>
    <row r="804" spans="3:5" x14ac:dyDescent="0.4">
      <c r="C804" t="s">
        <v>851</v>
      </c>
      <c r="D804" t="s">
        <v>643</v>
      </c>
      <c r="E804">
        <v>0</v>
      </c>
    </row>
    <row r="805" spans="3:5" x14ac:dyDescent="0.4">
      <c r="C805" t="s">
        <v>851</v>
      </c>
      <c r="D805" t="s">
        <v>644</v>
      </c>
      <c r="E805">
        <v>0</v>
      </c>
    </row>
    <row r="806" spans="3:5" x14ac:dyDescent="0.4">
      <c r="C806" t="s">
        <v>851</v>
      </c>
      <c r="D806" t="s">
        <v>645</v>
      </c>
      <c r="E806">
        <v>500</v>
      </c>
    </row>
    <row r="807" spans="3:5" x14ac:dyDescent="0.4">
      <c r="C807" t="s">
        <v>851</v>
      </c>
      <c r="D807" t="s">
        <v>646</v>
      </c>
      <c r="E807">
        <v>0</v>
      </c>
    </row>
    <row r="808" spans="3:5" x14ac:dyDescent="0.4">
      <c r="C808" t="s">
        <v>851</v>
      </c>
      <c r="D808" t="s">
        <v>647</v>
      </c>
      <c r="E808">
        <v>0</v>
      </c>
    </row>
    <row r="809" spans="3:5" x14ac:dyDescent="0.4">
      <c r="C809" t="s">
        <v>851</v>
      </c>
      <c r="D809" t="s">
        <v>648</v>
      </c>
      <c r="E809">
        <v>300</v>
      </c>
    </row>
    <row r="810" spans="3:5" x14ac:dyDescent="0.4">
      <c r="C810" t="s">
        <v>851</v>
      </c>
      <c r="D810" t="s">
        <v>649</v>
      </c>
      <c r="E810">
        <v>0</v>
      </c>
    </row>
    <row r="811" spans="3:5" x14ac:dyDescent="0.4">
      <c r="C811" t="s">
        <v>851</v>
      </c>
      <c r="D811" t="s">
        <v>650</v>
      </c>
      <c r="E811">
        <v>900</v>
      </c>
    </row>
    <row r="812" spans="3:5" x14ac:dyDescent="0.4">
      <c r="C812" t="s">
        <v>851</v>
      </c>
      <c r="D812" t="s">
        <v>651</v>
      </c>
      <c r="E812">
        <v>1600</v>
      </c>
    </row>
    <row r="813" spans="3:5" x14ac:dyDescent="0.4">
      <c r="C813" t="s">
        <v>851</v>
      </c>
      <c r="D813" t="s">
        <v>652</v>
      </c>
      <c r="E813">
        <v>1100</v>
      </c>
    </row>
    <row r="814" spans="3:5" x14ac:dyDescent="0.4">
      <c r="C814" t="s">
        <v>851</v>
      </c>
      <c r="D814" t="s">
        <v>653</v>
      </c>
      <c r="E814">
        <v>5400</v>
      </c>
    </row>
    <row r="815" spans="3:5" x14ac:dyDescent="0.4">
      <c r="C815" t="s">
        <v>851</v>
      </c>
      <c r="D815" t="s">
        <v>654</v>
      </c>
      <c r="E815">
        <v>29700</v>
      </c>
    </row>
    <row r="816" spans="3:5" x14ac:dyDescent="0.4">
      <c r="C816" t="s">
        <v>851</v>
      </c>
      <c r="D816" t="s">
        <v>655</v>
      </c>
      <c r="E816">
        <v>27700</v>
      </c>
    </row>
    <row r="817" spans="3:5" x14ac:dyDescent="0.4">
      <c r="C817" t="s">
        <v>851</v>
      </c>
      <c r="D817" t="s">
        <v>656</v>
      </c>
      <c r="E817">
        <v>2300</v>
      </c>
    </row>
    <row r="818" spans="3:5" x14ac:dyDescent="0.4">
      <c r="C818" t="s">
        <v>851</v>
      </c>
      <c r="D818" t="s">
        <v>657</v>
      </c>
      <c r="E818">
        <v>53500</v>
      </c>
    </row>
    <row r="819" spans="3:5" x14ac:dyDescent="0.4">
      <c r="C819" t="s">
        <v>851</v>
      </c>
      <c r="D819" t="s">
        <v>658</v>
      </c>
      <c r="E819">
        <v>70300</v>
      </c>
    </row>
    <row r="820" spans="3:5" x14ac:dyDescent="0.4">
      <c r="C820" t="s">
        <v>851</v>
      </c>
      <c r="D820" t="s">
        <v>659</v>
      </c>
      <c r="E820">
        <v>75700</v>
      </c>
    </row>
    <row r="821" spans="3:5" x14ac:dyDescent="0.4">
      <c r="C821" t="s">
        <v>851</v>
      </c>
      <c r="D821" t="s">
        <v>660</v>
      </c>
      <c r="E821">
        <v>20600</v>
      </c>
    </row>
    <row r="822" spans="3:5" x14ac:dyDescent="0.4">
      <c r="C822" t="s">
        <v>851</v>
      </c>
      <c r="D822" t="s">
        <v>661</v>
      </c>
      <c r="E822">
        <v>14800</v>
      </c>
    </row>
    <row r="823" spans="3:5" x14ac:dyDescent="0.4">
      <c r="C823" t="s">
        <v>851</v>
      </c>
      <c r="D823" t="s">
        <v>662</v>
      </c>
      <c r="E823">
        <v>40900</v>
      </c>
    </row>
    <row r="824" spans="3:5" x14ac:dyDescent="0.4">
      <c r="C824" t="s">
        <v>851</v>
      </c>
      <c r="D824" t="s">
        <v>663</v>
      </c>
      <c r="E824">
        <v>19300</v>
      </c>
    </row>
    <row r="825" spans="3:5" x14ac:dyDescent="0.4">
      <c r="C825" t="s">
        <v>851</v>
      </c>
      <c r="D825" t="s">
        <v>664</v>
      </c>
      <c r="E825">
        <v>21600</v>
      </c>
    </row>
    <row r="826" spans="3:5" x14ac:dyDescent="0.4">
      <c r="C826" t="s">
        <v>851</v>
      </c>
      <c r="D826" t="s">
        <v>665</v>
      </c>
      <c r="E826">
        <v>16400</v>
      </c>
    </row>
    <row r="827" spans="3:5" x14ac:dyDescent="0.4">
      <c r="C827" t="s">
        <v>851</v>
      </c>
      <c r="D827" t="s">
        <v>666</v>
      </c>
      <c r="E827">
        <v>11200</v>
      </c>
    </row>
    <row r="828" spans="3:5" x14ac:dyDescent="0.4">
      <c r="C828" t="s">
        <v>851</v>
      </c>
      <c r="D828" t="s">
        <v>667</v>
      </c>
      <c r="E828">
        <v>10400</v>
      </c>
    </row>
    <row r="829" spans="3:5" x14ac:dyDescent="0.4">
      <c r="C829" t="s">
        <v>851</v>
      </c>
      <c r="D829" t="s">
        <v>668</v>
      </c>
      <c r="E829">
        <v>14700</v>
      </c>
    </row>
    <row r="830" spans="3:5" x14ac:dyDescent="0.4">
      <c r="C830" t="s">
        <v>851</v>
      </c>
      <c r="D830" t="s">
        <v>669</v>
      </c>
      <c r="E830">
        <v>32900</v>
      </c>
    </row>
    <row r="831" spans="3:5" x14ac:dyDescent="0.4">
      <c r="C831" t="s">
        <v>851</v>
      </c>
      <c r="D831" t="s">
        <v>670</v>
      </c>
      <c r="E831">
        <v>24300</v>
      </c>
    </row>
    <row r="832" spans="3:5" x14ac:dyDescent="0.4">
      <c r="C832" t="s">
        <v>851</v>
      </c>
      <c r="D832" t="s">
        <v>671</v>
      </c>
      <c r="E832">
        <v>52100</v>
      </c>
    </row>
    <row r="833" spans="3:5" x14ac:dyDescent="0.4">
      <c r="C833" t="s">
        <v>851</v>
      </c>
      <c r="D833" t="s">
        <v>672</v>
      </c>
      <c r="E833">
        <v>66800</v>
      </c>
    </row>
    <row r="834" spans="3:5" x14ac:dyDescent="0.4">
      <c r="C834" t="s">
        <v>851</v>
      </c>
      <c r="D834" t="s">
        <v>673</v>
      </c>
      <c r="E834">
        <v>55300</v>
      </c>
    </row>
    <row r="835" spans="3:5" x14ac:dyDescent="0.4">
      <c r="C835" t="s">
        <v>851</v>
      </c>
      <c r="D835" t="s">
        <v>674</v>
      </c>
      <c r="E835">
        <v>36800</v>
      </c>
    </row>
    <row r="836" spans="3:5" x14ac:dyDescent="0.4">
      <c r="C836" t="s">
        <v>851</v>
      </c>
      <c r="D836" t="s">
        <v>675</v>
      </c>
      <c r="E836">
        <v>60700</v>
      </c>
    </row>
    <row r="837" spans="3:5" x14ac:dyDescent="0.4">
      <c r="C837" t="s">
        <v>851</v>
      </c>
      <c r="D837" t="s">
        <v>676</v>
      </c>
      <c r="E837">
        <v>26700</v>
      </c>
    </row>
    <row r="838" spans="3:5" x14ac:dyDescent="0.4">
      <c r="C838" t="s">
        <v>851</v>
      </c>
      <c r="D838" t="s">
        <v>677</v>
      </c>
      <c r="E838">
        <v>11800</v>
      </c>
    </row>
    <row r="839" spans="3:5" x14ac:dyDescent="0.4">
      <c r="C839" t="s">
        <v>851</v>
      </c>
      <c r="D839" t="s">
        <v>678</v>
      </c>
      <c r="E839">
        <v>30300</v>
      </c>
    </row>
    <row r="840" spans="3:5" x14ac:dyDescent="0.4">
      <c r="C840" t="s">
        <v>851</v>
      </c>
      <c r="D840" t="s">
        <v>679</v>
      </c>
      <c r="E840">
        <v>87100</v>
      </c>
    </row>
    <row r="841" spans="3:5" x14ac:dyDescent="0.4">
      <c r="C841" t="s">
        <v>851</v>
      </c>
      <c r="D841" t="s">
        <v>680</v>
      </c>
      <c r="E841">
        <v>155400</v>
      </c>
    </row>
    <row r="842" spans="3:5" x14ac:dyDescent="0.4">
      <c r="C842" t="s">
        <v>851</v>
      </c>
      <c r="D842" t="s">
        <v>681</v>
      </c>
      <c r="E842">
        <v>74800</v>
      </c>
    </row>
    <row r="843" spans="3:5" x14ac:dyDescent="0.4">
      <c r="C843" t="s">
        <v>851</v>
      </c>
      <c r="D843" t="s">
        <v>682</v>
      </c>
      <c r="E843">
        <v>81600</v>
      </c>
    </row>
    <row r="844" spans="3:5" x14ac:dyDescent="0.4">
      <c r="C844" t="s">
        <v>851</v>
      </c>
      <c r="D844" t="s">
        <v>683</v>
      </c>
      <c r="E844">
        <v>71400</v>
      </c>
    </row>
    <row r="845" spans="3:5" x14ac:dyDescent="0.4">
      <c r="C845" t="s">
        <v>851</v>
      </c>
      <c r="D845" t="s">
        <v>684</v>
      </c>
      <c r="E845">
        <v>67100</v>
      </c>
    </row>
    <row r="846" spans="3:5" x14ac:dyDescent="0.4">
      <c r="C846" t="s">
        <v>851</v>
      </c>
      <c r="D846" t="s">
        <v>685</v>
      </c>
      <c r="E846">
        <v>205200</v>
      </c>
    </row>
    <row r="847" spans="3:5" x14ac:dyDescent="0.4">
      <c r="C847" t="s">
        <v>851</v>
      </c>
      <c r="D847" t="s">
        <v>686</v>
      </c>
      <c r="E847">
        <v>116900</v>
      </c>
    </row>
    <row r="848" spans="3:5" x14ac:dyDescent="0.4">
      <c r="C848" t="s">
        <v>851</v>
      </c>
      <c r="D848" t="s">
        <v>687</v>
      </c>
      <c r="E848">
        <v>70100</v>
      </c>
    </row>
    <row r="849" spans="3:5" x14ac:dyDescent="0.4">
      <c r="C849" t="s">
        <v>851</v>
      </c>
      <c r="D849" t="s">
        <v>386</v>
      </c>
      <c r="E849">
        <v>131700</v>
      </c>
    </row>
    <row r="850" spans="3:5" x14ac:dyDescent="0.4">
      <c r="C850" t="s">
        <v>851</v>
      </c>
      <c r="D850" t="s">
        <v>387</v>
      </c>
      <c r="E850">
        <v>0</v>
      </c>
    </row>
    <row r="851" spans="3:5" x14ac:dyDescent="0.4">
      <c r="C851" t="s">
        <v>851</v>
      </c>
      <c r="D851" t="s">
        <v>388</v>
      </c>
      <c r="E851">
        <v>150000</v>
      </c>
    </row>
    <row r="852" spans="3:5" x14ac:dyDescent="0.4">
      <c r="C852" t="s">
        <v>851</v>
      </c>
      <c r="D852" t="s">
        <v>389</v>
      </c>
      <c r="E852">
        <v>23400</v>
      </c>
    </row>
    <row r="853" spans="3:5" x14ac:dyDescent="0.4">
      <c r="C853" t="s">
        <v>851</v>
      </c>
      <c r="D853" t="s">
        <v>390</v>
      </c>
      <c r="E853">
        <v>0</v>
      </c>
    </row>
    <row r="854" spans="3:5" x14ac:dyDescent="0.4">
      <c r="C854" t="s">
        <v>851</v>
      </c>
      <c r="D854" t="s">
        <v>391</v>
      </c>
      <c r="E854">
        <v>0</v>
      </c>
    </row>
    <row r="855" spans="3:5" x14ac:dyDescent="0.4">
      <c r="C855" t="s">
        <v>851</v>
      </c>
      <c r="D855" t="s">
        <v>392</v>
      </c>
      <c r="E855">
        <v>0</v>
      </c>
    </row>
    <row r="856" spans="3:5" x14ac:dyDescent="0.4">
      <c r="C856" t="s">
        <v>851</v>
      </c>
      <c r="D856" t="s">
        <v>393</v>
      </c>
      <c r="E856">
        <v>66800</v>
      </c>
    </row>
    <row r="857" spans="3:5" x14ac:dyDescent="0.4">
      <c r="C857" t="s">
        <v>851</v>
      </c>
      <c r="D857" t="s">
        <v>394</v>
      </c>
      <c r="E857">
        <v>79300</v>
      </c>
    </row>
    <row r="858" spans="3:5" x14ac:dyDescent="0.4">
      <c r="C858" t="s">
        <v>851</v>
      </c>
      <c r="D858" t="s">
        <v>395</v>
      </c>
      <c r="E858">
        <v>136300</v>
      </c>
    </row>
    <row r="859" spans="3:5" x14ac:dyDescent="0.4">
      <c r="C859" t="s">
        <v>851</v>
      </c>
      <c r="D859" t="s">
        <v>396</v>
      </c>
      <c r="E859">
        <v>45900</v>
      </c>
    </row>
    <row r="860" spans="3:5" x14ac:dyDescent="0.4">
      <c r="C860" t="s">
        <v>851</v>
      </c>
      <c r="D860" t="s">
        <v>397</v>
      </c>
      <c r="E860">
        <v>96800</v>
      </c>
    </row>
    <row r="861" spans="3:5" x14ac:dyDescent="0.4">
      <c r="C861" t="s">
        <v>851</v>
      </c>
      <c r="D861" t="s">
        <v>398</v>
      </c>
      <c r="E861">
        <v>35700</v>
      </c>
    </row>
    <row r="862" spans="3:5" x14ac:dyDescent="0.4">
      <c r="C862" t="s">
        <v>851</v>
      </c>
      <c r="D862" t="s">
        <v>399</v>
      </c>
      <c r="E862">
        <v>124000</v>
      </c>
    </row>
    <row r="863" spans="3:5" x14ac:dyDescent="0.4">
      <c r="C863" t="s">
        <v>851</v>
      </c>
      <c r="D863" t="s">
        <v>400</v>
      </c>
      <c r="E863">
        <v>101000</v>
      </c>
    </row>
    <row r="864" spans="3:5" x14ac:dyDescent="0.4">
      <c r="C864" t="s">
        <v>851</v>
      </c>
      <c r="D864" t="s">
        <v>401</v>
      </c>
      <c r="E864">
        <v>49500</v>
      </c>
    </row>
    <row r="865" spans="3:5" x14ac:dyDescent="0.4">
      <c r="C865" t="s">
        <v>851</v>
      </c>
      <c r="D865" t="s">
        <v>402</v>
      </c>
      <c r="E865">
        <v>38000</v>
      </c>
    </row>
    <row r="866" spans="3:5" x14ac:dyDescent="0.4">
      <c r="C866" t="s">
        <v>851</v>
      </c>
      <c r="D866" t="s">
        <v>403</v>
      </c>
      <c r="E866">
        <v>80000</v>
      </c>
    </row>
    <row r="867" spans="3:5" x14ac:dyDescent="0.4">
      <c r="C867" t="s">
        <v>851</v>
      </c>
      <c r="D867" t="s">
        <v>404</v>
      </c>
      <c r="E867">
        <v>40100</v>
      </c>
    </row>
    <row r="868" spans="3:5" x14ac:dyDescent="0.4">
      <c r="C868" t="s">
        <v>851</v>
      </c>
      <c r="D868" t="s">
        <v>405</v>
      </c>
      <c r="E868">
        <v>70000</v>
      </c>
    </row>
    <row r="869" spans="3:5" x14ac:dyDescent="0.4">
      <c r="C869" t="s">
        <v>851</v>
      </c>
      <c r="D869" t="s">
        <v>406</v>
      </c>
      <c r="E869">
        <v>23900</v>
      </c>
    </row>
    <row r="870" spans="3:5" x14ac:dyDescent="0.4">
      <c r="C870" t="s">
        <v>851</v>
      </c>
      <c r="D870" t="s">
        <v>407</v>
      </c>
      <c r="E870">
        <v>15000</v>
      </c>
    </row>
    <row r="871" spans="3:5" x14ac:dyDescent="0.4">
      <c r="C871" t="s">
        <v>851</v>
      </c>
      <c r="D871" t="s">
        <v>408</v>
      </c>
      <c r="E871">
        <v>22500</v>
      </c>
    </row>
    <row r="872" spans="3:5" x14ac:dyDescent="0.4">
      <c r="C872" t="s">
        <v>851</v>
      </c>
      <c r="D872" t="s">
        <v>409</v>
      </c>
      <c r="E872">
        <v>67300</v>
      </c>
    </row>
    <row r="873" spans="3:5" x14ac:dyDescent="0.4">
      <c r="C873" t="s">
        <v>851</v>
      </c>
      <c r="D873" t="s">
        <v>410</v>
      </c>
      <c r="E873">
        <v>45300</v>
      </c>
    </row>
    <row r="874" spans="3:5" x14ac:dyDescent="0.4">
      <c r="C874" t="s">
        <v>851</v>
      </c>
      <c r="D874" t="s">
        <v>411</v>
      </c>
      <c r="E874">
        <v>23700</v>
      </c>
    </row>
    <row r="875" spans="3:5" x14ac:dyDescent="0.4">
      <c r="C875" t="s">
        <v>851</v>
      </c>
      <c r="D875" t="s">
        <v>412</v>
      </c>
      <c r="E875">
        <v>15800</v>
      </c>
    </row>
    <row r="876" spans="3:5" x14ac:dyDescent="0.4">
      <c r="C876" t="s">
        <v>851</v>
      </c>
      <c r="D876" t="s">
        <v>413</v>
      </c>
      <c r="E876">
        <v>42100</v>
      </c>
    </row>
    <row r="877" spans="3:5" x14ac:dyDescent="0.4">
      <c r="C877" t="s">
        <v>851</v>
      </c>
      <c r="D877" t="s">
        <v>414</v>
      </c>
      <c r="E877">
        <v>48600</v>
      </c>
    </row>
    <row r="878" spans="3:5" x14ac:dyDescent="0.4">
      <c r="C878" t="s">
        <v>851</v>
      </c>
      <c r="D878" t="s">
        <v>415</v>
      </c>
      <c r="E878">
        <v>110300</v>
      </c>
    </row>
    <row r="879" spans="3:5" x14ac:dyDescent="0.4">
      <c r="C879" t="s">
        <v>851</v>
      </c>
      <c r="D879" t="s">
        <v>416</v>
      </c>
      <c r="E879">
        <v>137700</v>
      </c>
    </row>
    <row r="880" spans="3:5" x14ac:dyDescent="0.4">
      <c r="C880" t="s">
        <v>851</v>
      </c>
      <c r="D880" t="s">
        <v>417</v>
      </c>
      <c r="E880">
        <v>42200</v>
      </c>
    </row>
    <row r="881" spans="3:5" x14ac:dyDescent="0.4">
      <c r="C881" t="s">
        <v>851</v>
      </c>
      <c r="D881" t="s">
        <v>418</v>
      </c>
      <c r="E881">
        <v>71700</v>
      </c>
    </row>
    <row r="882" spans="3:5" x14ac:dyDescent="0.4">
      <c r="C882" t="s">
        <v>851</v>
      </c>
      <c r="D882" t="s">
        <v>419</v>
      </c>
      <c r="E882">
        <v>225700</v>
      </c>
    </row>
    <row r="883" spans="3:5" x14ac:dyDescent="0.4">
      <c r="C883" t="s">
        <v>851</v>
      </c>
      <c r="D883" t="s">
        <v>420</v>
      </c>
      <c r="E883">
        <v>131600</v>
      </c>
    </row>
    <row r="884" spans="3:5" x14ac:dyDescent="0.4">
      <c r="C884" t="s">
        <v>851</v>
      </c>
      <c r="D884" t="s">
        <v>421</v>
      </c>
      <c r="E884">
        <v>31100</v>
      </c>
    </row>
    <row r="885" spans="3:5" x14ac:dyDescent="0.4">
      <c r="C885" t="s">
        <v>851</v>
      </c>
      <c r="D885" t="s">
        <v>422</v>
      </c>
      <c r="E885">
        <v>56500</v>
      </c>
    </row>
    <row r="886" spans="3:5" x14ac:dyDescent="0.4">
      <c r="C886" t="s">
        <v>851</v>
      </c>
      <c r="D886" t="s">
        <v>423</v>
      </c>
      <c r="E886">
        <v>30800</v>
      </c>
    </row>
    <row r="887" spans="3:5" x14ac:dyDescent="0.4">
      <c r="C887" t="s">
        <v>851</v>
      </c>
      <c r="D887" t="s">
        <v>424</v>
      </c>
      <c r="E887">
        <v>98200</v>
      </c>
    </row>
    <row r="888" spans="3:5" x14ac:dyDescent="0.4">
      <c r="C888" t="s">
        <v>851</v>
      </c>
      <c r="D888" t="s">
        <v>425</v>
      </c>
      <c r="E888">
        <v>43700</v>
      </c>
    </row>
    <row r="889" spans="3:5" x14ac:dyDescent="0.4">
      <c r="C889" t="s">
        <v>851</v>
      </c>
      <c r="D889" t="s">
        <v>426</v>
      </c>
      <c r="E889">
        <v>16200</v>
      </c>
    </row>
    <row r="890" spans="3:5" x14ac:dyDescent="0.4">
      <c r="C890" t="s">
        <v>851</v>
      </c>
      <c r="D890" t="s">
        <v>427</v>
      </c>
      <c r="E890">
        <v>74500</v>
      </c>
    </row>
    <row r="891" spans="3:5" x14ac:dyDescent="0.4">
      <c r="C891" t="s">
        <v>851</v>
      </c>
      <c r="D891" t="s">
        <v>428</v>
      </c>
      <c r="E891">
        <v>16300</v>
      </c>
    </row>
    <row r="892" spans="3:5" x14ac:dyDescent="0.4">
      <c r="C892" t="s">
        <v>851</v>
      </c>
      <c r="D892" t="s">
        <v>429</v>
      </c>
      <c r="E892">
        <v>23100</v>
      </c>
    </row>
    <row r="893" spans="3:5" x14ac:dyDescent="0.4">
      <c r="C893" t="s">
        <v>851</v>
      </c>
      <c r="D893" t="s">
        <v>430</v>
      </c>
      <c r="E893">
        <v>10600</v>
      </c>
    </row>
    <row r="894" spans="3:5" x14ac:dyDescent="0.4">
      <c r="C894" t="s">
        <v>851</v>
      </c>
      <c r="D894" t="s">
        <v>431</v>
      </c>
      <c r="E894">
        <v>48900</v>
      </c>
    </row>
    <row r="895" spans="3:5" x14ac:dyDescent="0.4">
      <c r="C895" t="s">
        <v>851</v>
      </c>
      <c r="D895" t="s">
        <v>432</v>
      </c>
      <c r="E895">
        <v>31500</v>
      </c>
    </row>
    <row r="896" spans="3:5" x14ac:dyDescent="0.4">
      <c r="C896" t="s">
        <v>851</v>
      </c>
      <c r="D896" t="s">
        <v>433</v>
      </c>
      <c r="E896">
        <v>16700</v>
      </c>
    </row>
    <row r="897" spans="3:5" x14ac:dyDescent="0.4">
      <c r="C897" t="s">
        <v>851</v>
      </c>
      <c r="D897" t="s">
        <v>434</v>
      </c>
      <c r="E897">
        <v>13000</v>
      </c>
    </row>
    <row r="898" spans="3:5" x14ac:dyDescent="0.4">
      <c r="C898" t="s">
        <v>851</v>
      </c>
      <c r="D898" t="s">
        <v>435</v>
      </c>
      <c r="E898">
        <v>4100</v>
      </c>
    </row>
    <row r="899" spans="3:5" x14ac:dyDescent="0.4">
      <c r="C899" t="s">
        <v>851</v>
      </c>
      <c r="D899" t="s">
        <v>436</v>
      </c>
      <c r="E899">
        <v>7900</v>
      </c>
    </row>
    <row r="900" spans="3:5" x14ac:dyDescent="0.4">
      <c r="C900" t="s">
        <v>851</v>
      </c>
      <c r="D900" t="s">
        <v>437</v>
      </c>
      <c r="E900">
        <v>400</v>
      </c>
    </row>
    <row r="901" spans="3:5" x14ac:dyDescent="0.4">
      <c r="C901" t="s">
        <v>851</v>
      </c>
      <c r="D901" t="s">
        <v>438</v>
      </c>
      <c r="E901">
        <v>24800</v>
      </c>
    </row>
    <row r="902" spans="3:5" x14ac:dyDescent="0.4">
      <c r="C902" t="s">
        <v>851</v>
      </c>
      <c r="D902" t="s">
        <v>439</v>
      </c>
      <c r="E902">
        <v>6400</v>
      </c>
    </row>
    <row r="903" spans="3:5" x14ac:dyDescent="0.4">
      <c r="C903" t="s">
        <v>851</v>
      </c>
      <c r="D903" t="s">
        <v>440</v>
      </c>
      <c r="E903">
        <v>2300</v>
      </c>
    </row>
    <row r="904" spans="3:5" x14ac:dyDescent="0.4">
      <c r="C904" t="s">
        <v>851</v>
      </c>
      <c r="D904" t="s">
        <v>441</v>
      </c>
      <c r="E904">
        <v>14800</v>
      </c>
    </row>
    <row r="905" spans="3:5" x14ac:dyDescent="0.4">
      <c r="C905" t="s">
        <v>851</v>
      </c>
      <c r="D905" t="s">
        <v>442</v>
      </c>
      <c r="E905">
        <v>52300</v>
      </c>
    </row>
    <row r="906" spans="3:5" x14ac:dyDescent="0.4">
      <c r="C906" t="s">
        <v>851</v>
      </c>
      <c r="D906" t="s">
        <v>443</v>
      </c>
      <c r="E906">
        <v>50800</v>
      </c>
    </row>
    <row r="907" spans="3:5" x14ac:dyDescent="0.4">
      <c r="C907" t="s">
        <v>851</v>
      </c>
      <c r="D907" t="s">
        <v>444</v>
      </c>
      <c r="E907">
        <v>54300</v>
      </c>
    </row>
    <row r="908" spans="3:5" x14ac:dyDescent="0.4">
      <c r="C908" t="s">
        <v>851</v>
      </c>
      <c r="D908" t="s">
        <v>445</v>
      </c>
      <c r="E908">
        <v>38800</v>
      </c>
    </row>
    <row r="909" spans="3:5" x14ac:dyDescent="0.4">
      <c r="C909" t="s">
        <v>851</v>
      </c>
      <c r="D909" t="s">
        <v>446</v>
      </c>
      <c r="E909">
        <v>35700</v>
      </c>
    </row>
    <row r="910" spans="3:5" x14ac:dyDescent="0.4">
      <c r="C910" t="s">
        <v>851</v>
      </c>
      <c r="D910" t="s">
        <v>447</v>
      </c>
      <c r="E910">
        <v>38400</v>
      </c>
    </row>
    <row r="911" spans="3:5" x14ac:dyDescent="0.4">
      <c r="C911" t="s">
        <v>851</v>
      </c>
      <c r="D911" t="s">
        <v>448</v>
      </c>
      <c r="E911">
        <v>13500</v>
      </c>
    </row>
    <row r="912" spans="3:5" x14ac:dyDescent="0.4">
      <c r="C912" t="s">
        <v>851</v>
      </c>
      <c r="D912" t="s">
        <v>449</v>
      </c>
      <c r="E912">
        <v>11800</v>
      </c>
    </row>
    <row r="913" spans="3:5" x14ac:dyDescent="0.4">
      <c r="C913" t="s">
        <v>851</v>
      </c>
      <c r="D913" t="s">
        <v>450</v>
      </c>
      <c r="E913">
        <v>9500</v>
      </c>
    </row>
    <row r="914" spans="3:5" x14ac:dyDescent="0.4">
      <c r="C914" t="s">
        <v>851</v>
      </c>
      <c r="D914" t="s">
        <v>451</v>
      </c>
      <c r="E914">
        <v>34500</v>
      </c>
    </row>
    <row r="915" spans="3:5" x14ac:dyDescent="0.4">
      <c r="C915" t="s">
        <v>851</v>
      </c>
      <c r="D915" t="s">
        <v>452</v>
      </c>
      <c r="E915">
        <v>61100</v>
      </c>
    </row>
    <row r="916" spans="3:5" x14ac:dyDescent="0.4">
      <c r="C916" t="s">
        <v>851</v>
      </c>
      <c r="D916" t="s">
        <v>453</v>
      </c>
      <c r="E916">
        <v>76600</v>
      </c>
    </row>
    <row r="917" spans="3:5" x14ac:dyDescent="0.4">
      <c r="C917" t="s">
        <v>851</v>
      </c>
      <c r="D917" t="s">
        <v>454</v>
      </c>
      <c r="E917">
        <v>45700</v>
      </c>
    </row>
    <row r="918" spans="3:5" x14ac:dyDescent="0.4">
      <c r="C918" t="s">
        <v>851</v>
      </c>
      <c r="D918" t="s">
        <v>455</v>
      </c>
      <c r="E918">
        <v>9800</v>
      </c>
    </row>
    <row r="919" spans="3:5" x14ac:dyDescent="0.4">
      <c r="C919" t="s">
        <v>851</v>
      </c>
      <c r="D919" t="s">
        <v>456</v>
      </c>
      <c r="E919">
        <v>7400</v>
      </c>
    </row>
    <row r="920" spans="3:5" x14ac:dyDescent="0.4">
      <c r="C920" t="s">
        <v>851</v>
      </c>
      <c r="D920" t="s">
        <v>457</v>
      </c>
      <c r="E920">
        <v>12900</v>
      </c>
    </row>
    <row r="921" spans="3:5" x14ac:dyDescent="0.4">
      <c r="C921" t="s">
        <v>851</v>
      </c>
      <c r="D921" t="s">
        <v>458</v>
      </c>
      <c r="E921">
        <v>13100</v>
      </c>
    </row>
    <row r="922" spans="3:5" x14ac:dyDescent="0.4">
      <c r="C922" t="s">
        <v>851</v>
      </c>
      <c r="D922" t="s">
        <v>459</v>
      </c>
      <c r="E922">
        <v>19500</v>
      </c>
    </row>
    <row r="923" spans="3:5" x14ac:dyDescent="0.4">
      <c r="C923" t="s">
        <v>851</v>
      </c>
      <c r="D923" t="s">
        <v>460</v>
      </c>
      <c r="E923">
        <v>3900</v>
      </c>
    </row>
    <row r="924" spans="3:5" x14ac:dyDescent="0.4">
      <c r="C924" t="s">
        <v>851</v>
      </c>
      <c r="D924" t="s">
        <v>461</v>
      </c>
      <c r="E924">
        <v>6400</v>
      </c>
    </row>
    <row r="925" spans="3:5" x14ac:dyDescent="0.4">
      <c r="C925" t="s">
        <v>851</v>
      </c>
      <c r="D925" t="s">
        <v>462</v>
      </c>
      <c r="E925">
        <v>3000</v>
      </c>
    </row>
    <row r="926" spans="3:5" x14ac:dyDescent="0.4">
      <c r="C926" t="s">
        <v>851</v>
      </c>
      <c r="D926" t="s">
        <v>463</v>
      </c>
      <c r="E926">
        <v>3700</v>
      </c>
    </row>
    <row r="927" spans="3:5" x14ac:dyDescent="0.4">
      <c r="C927" t="s">
        <v>851</v>
      </c>
      <c r="D927" t="s">
        <v>464</v>
      </c>
      <c r="E927">
        <v>4700</v>
      </c>
    </row>
    <row r="928" spans="3:5" x14ac:dyDescent="0.4">
      <c r="C928" t="s">
        <v>851</v>
      </c>
      <c r="D928" t="s">
        <v>465</v>
      </c>
      <c r="E928">
        <v>20900</v>
      </c>
    </row>
    <row r="929" spans="3:5" x14ac:dyDescent="0.4">
      <c r="C929" t="s">
        <v>851</v>
      </c>
      <c r="D929" t="s">
        <v>466</v>
      </c>
      <c r="E929">
        <v>20800</v>
      </c>
    </row>
    <row r="930" spans="3:5" x14ac:dyDescent="0.4">
      <c r="C930" t="s">
        <v>851</v>
      </c>
      <c r="D930" t="s">
        <v>467</v>
      </c>
      <c r="E930">
        <v>10100</v>
      </c>
    </row>
    <row r="931" spans="3:5" x14ac:dyDescent="0.4">
      <c r="C931" t="s">
        <v>851</v>
      </c>
      <c r="D931" t="s">
        <v>468</v>
      </c>
      <c r="E931">
        <v>35700</v>
      </c>
    </row>
    <row r="932" spans="3:5" x14ac:dyDescent="0.4">
      <c r="C932" t="s">
        <v>851</v>
      </c>
      <c r="D932" t="s">
        <v>469</v>
      </c>
      <c r="E932">
        <v>7700</v>
      </c>
    </row>
    <row r="933" spans="3:5" x14ac:dyDescent="0.4">
      <c r="C933" t="s">
        <v>851</v>
      </c>
      <c r="D933" t="s">
        <v>470</v>
      </c>
      <c r="E933">
        <v>9300</v>
      </c>
    </row>
    <row r="934" spans="3:5" x14ac:dyDescent="0.4">
      <c r="C934" t="s">
        <v>851</v>
      </c>
      <c r="D934" t="s">
        <v>471</v>
      </c>
      <c r="E934">
        <v>6800</v>
      </c>
    </row>
    <row r="935" spans="3:5" x14ac:dyDescent="0.4">
      <c r="C935" t="s">
        <v>851</v>
      </c>
      <c r="D935" t="s">
        <v>472</v>
      </c>
      <c r="E935">
        <v>11200</v>
      </c>
    </row>
    <row r="936" spans="3:5" x14ac:dyDescent="0.4">
      <c r="C936" t="s">
        <v>851</v>
      </c>
      <c r="D936" t="s">
        <v>473</v>
      </c>
      <c r="E936">
        <v>11300</v>
      </c>
    </row>
    <row r="937" spans="3:5" x14ac:dyDescent="0.4">
      <c r="C937" t="s">
        <v>851</v>
      </c>
      <c r="D937" t="s">
        <v>474</v>
      </c>
      <c r="E937">
        <v>7800</v>
      </c>
    </row>
    <row r="938" spans="3:5" x14ac:dyDescent="0.4">
      <c r="C938" t="s">
        <v>851</v>
      </c>
      <c r="D938" t="s">
        <v>475</v>
      </c>
      <c r="E938">
        <v>9700</v>
      </c>
    </row>
    <row r="939" spans="3:5" x14ac:dyDescent="0.4">
      <c r="C939" t="s">
        <v>851</v>
      </c>
      <c r="D939" t="s">
        <v>476</v>
      </c>
      <c r="E939">
        <v>2000</v>
      </c>
    </row>
    <row r="940" spans="3:5" x14ac:dyDescent="0.4">
      <c r="C940" t="s">
        <v>851</v>
      </c>
      <c r="D940" t="s">
        <v>477</v>
      </c>
      <c r="E940">
        <v>900</v>
      </c>
    </row>
    <row r="941" spans="3:5" x14ac:dyDescent="0.4">
      <c r="C941" t="s">
        <v>851</v>
      </c>
      <c r="D941" t="s">
        <v>478</v>
      </c>
      <c r="E941">
        <v>11000</v>
      </c>
    </row>
    <row r="942" spans="3:5" x14ac:dyDescent="0.4">
      <c r="C942" t="s">
        <v>851</v>
      </c>
      <c r="D942" t="s">
        <v>479</v>
      </c>
      <c r="E942">
        <v>8600</v>
      </c>
    </row>
    <row r="943" spans="3:5" x14ac:dyDescent="0.4">
      <c r="C943" t="s">
        <v>851</v>
      </c>
      <c r="D943" t="s">
        <v>480</v>
      </c>
      <c r="E943">
        <v>3600</v>
      </c>
    </row>
    <row r="944" spans="3:5" x14ac:dyDescent="0.4">
      <c r="C944" t="s">
        <v>851</v>
      </c>
      <c r="D944" t="s">
        <v>481</v>
      </c>
      <c r="E944">
        <v>2600</v>
      </c>
    </row>
    <row r="945" spans="3:5" x14ac:dyDescent="0.4">
      <c r="C945" t="s">
        <v>851</v>
      </c>
      <c r="D945" t="s">
        <v>482</v>
      </c>
      <c r="E945">
        <v>8500</v>
      </c>
    </row>
    <row r="946" spans="3:5" x14ac:dyDescent="0.4">
      <c r="C946" t="s">
        <v>851</v>
      </c>
      <c r="D946" t="s">
        <v>483</v>
      </c>
      <c r="E946">
        <v>7000</v>
      </c>
    </row>
    <row r="947" spans="3:5" x14ac:dyDescent="0.4">
      <c r="C947" t="s">
        <v>851</v>
      </c>
      <c r="D947" t="s">
        <v>484</v>
      </c>
      <c r="E947">
        <v>700</v>
      </c>
    </row>
    <row r="948" spans="3:5" x14ac:dyDescent="0.4">
      <c r="C948" t="s">
        <v>851</v>
      </c>
      <c r="D948" t="s">
        <v>485</v>
      </c>
      <c r="E948">
        <v>16700</v>
      </c>
    </row>
    <row r="949" spans="3:5" x14ac:dyDescent="0.4">
      <c r="C949" t="s">
        <v>851</v>
      </c>
      <c r="D949" t="s">
        <v>486</v>
      </c>
      <c r="E949">
        <v>6400</v>
      </c>
    </row>
    <row r="950" spans="3:5" x14ac:dyDescent="0.4">
      <c r="C950" t="s">
        <v>851</v>
      </c>
      <c r="D950" t="s">
        <v>487</v>
      </c>
      <c r="E950">
        <v>4400</v>
      </c>
    </row>
    <row r="951" spans="3:5" x14ac:dyDescent="0.4">
      <c r="C951" t="s">
        <v>851</v>
      </c>
      <c r="D951" t="s">
        <v>488</v>
      </c>
      <c r="E951">
        <v>18400</v>
      </c>
    </row>
    <row r="952" spans="3:5" x14ac:dyDescent="0.4">
      <c r="C952" t="s">
        <v>851</v>
      </c>
      <c r="D952" t="s">
        <v>489</v>
      </c>
      <c r="E952">
        <v>700</v>
      </c>
    </row>
    <row r="953" spans="3:5" x14ac:dyDescent="0.4">
      <c r="C953" t="s">
        <v>851</v>
      </c>
      <c r="D953" t="s">
        <v>490</v>
      </c>
      <c r="E953">
        <v>11000</v>
      </c>
    </row>
    <row r="954" spans="3:5" x14ac:dyDescent="0.4">
      <c r="C954" t="s">
        <v>851</v>
      </c>
      <c r="D954" t="s">
        <v>491</v>
      </c>
      <c r="E954">
        <v>400</v>
      </c>
    </row>
    <row r="955" spans="3:5" x14ac:dyDescent="0.4">
      <c r="C955" t="s">
        <v>851</v>
      </c>
      <c r="D955" t="s">
        <v>492</v>
      </c>
      <c r="E955">
        <v>700</v>
      </c>
    </row>
    <row r="956" spans="3:5" x14ac:dyDescent="0.4">
      <c r="C956" t="s">
        <v>851</v>
      </c>
      <c r="D956" t="s">
        <v>493</v>
      </c>
      <c r="E956">
        <v>3700</v>
      </c>
    </row>
    <row r="957" spans="3:5" x14ac:dyDescent="0.4">
      <c r="C957" t="s">
        <v>851</v>
      </c>
      <c r="D957" t="s">
        <v>494</v>
      </c>
      <c r="E957">
        <v>17300</v>
      </c>
    </row>
    <row r="958" spans="3:5" x14ac:dyDescent="0.4">
      <c r="C958" t="s">
        <v>851</v>
      </c>
      <c r="D958" t="s">
        <v>495</v>
      </c>
      <c r="E958">
        <v>4200</v>
      </c>
    </row>
    <row r="959" spans="3:5" x14ac:dyDescent="0.4">
      <c r="C959" t="s">
        <v>851</v>
      </c>
      <c r="D959" t="s">
        <v>496</v>
      </c>
      <c r="E959">
        <v>1400</v>
      </c>
    </row>
    <row r="960" spans="3:5" x14ac:dyDescent="0.4">
      <c r="C960" t="s">
        <v>851</v>
      </c>
      <c r="D960" t="s">
        <v>497</v>
      </c>
      <c r="E960">
        <v>6000</v>
      </c>
    </row>
    <row r="961" spans="3:5" x14ac:dyDescent="0.4">
      <c r="C961" t="s">
        <v>851</v>
      </c>
      <c r="D961" t="s">
        <v>498</v>
      </c>
      <c r="E961">
        <v>400</v>
      </c>
    </row>
    <row r="962" spans="3:5" x14ac:dyDescent="0.4">
      <c r="C962" t="s">
        <v>851</v>
      </c>
      <c r="D962" t="s">
        <v>499</v>
      </c>
      <c r="E962">
        <v>300</v>
      </c>
    </row>
    <row r="963" spans="3:5" x14ac:dyDescent="0.4">
      <c r="C963" t="s">
        <v>851</v>
      </c>
      <c r="D963" t="s">
        <v>500</v>
      </c>
      <c r="E963">
        <v>3600</v>
      </c>
    </row>
    <row r="964" spans="3:5" x14ac:dyDescent="0.4">
      <c r="C964" t="s">
        <v>851</v>
      </c>
      <c r="D964" t="s">
        <v>501</v>
      </c>
      <c r="E964">
        <v>13200</v>
      </c>
    </row>
    <row r="965" spans="3:5" x14ac:dyDescent="0.4">
      <c r="C965" t="s">
        <v>851</v>
      </c>
      <c r="D965" t="s">
        <v>502</v>
      </c>
      <c r="E965">
        <v>14200</v>
      </c>
    </row>
    <row r="966" spans="3:5" x14ac:dyDescent="0.4">
      <c r="C966" t="s">
        <v>851</v>
      </c>
      <c r="D966" t="s">
        <v>503</v>
      </c>
      <c r="E966">
        <v>2400</v>
      </c>
    </row>
    <row r="967" spans="3:5" x14ac:dyDescent="0.4">
      <c r="C967" t="s">
        <v>851</v>
      </c>
      <c r="D967" t="s">
        <v>504</v>
      </c>
      <c r="E967">
        <v>3200</v>
      </c>
    </row>
    <row r="968" spans="3:5" x14ac:dyDescent="0.4">
      <c r="C968" t="s">
        <v>851</v>
      </c>
      <c r="D968" t="s">
        <v>505</v>
      </c>
      <c r="E968">
        <v>2600</v>
      </c>
    </row>
    <row r="969" spans="3:5" x14ac:dyDescent="0.4">
      <c r="C969" t="s">
        <v>851</v>
      </c>
      <c r="D969" t="s">
        <v>688</v>
      </c>
      <c r="E969">
        <v>6600</v>
      </c>
    </row>
    <row r="970" spans="3:5" x14ac:dyDescent="0.4">
      <c r="C970" t="s">
        <v>851</v>
      </c>
      <c r="D970" t="s">
        <v>689</v>
      </c>
      <c r="E970">
        <v>2800</v>
      </c>
    </row>
    <row r="971" spans="3:5" x14ac:dyDescent="0.4">
      <c r="C971" t="s">
        <v>851</v>
      </c>
      <c r="D971" t="s">
        <v>690</v>
      </c>
      <c r="E971">
        <v>1400</v>
      </c>
    </row>
    <row r="972" spans="3:5" x14ac:dyDescent="0.4">
      <c r="C972" t="s">
        <v>851</v>
      </c>
      <c r="D972" t="s">
        <v>691</v>
      </c>
      <c r="E972">
        <v>3100</v>
      </c>
    </row>
    <row r="973" spans="3:5" x14ac:dyDescent="0.4">
      <c r="C973" t="s">
        <v>851</v>
      </c>
      <c r="D973" t="s">
        <v>692</v>
      </c>
      <c r="E973">
        <v>11100</v>
      </c>
    </row>
    <row r="974" spans="3:5" x14ac:dyDescent="0.4">
      <c r="C974" t="s">
        <v>851</v>
      </c>
      <c r="D974" t="s">
        <v>693</v>
      </c>
      <c r="E974">
        <v>15900</v>
      </c>
    </row>
    <row r="975" spans="3:5" x14ac:dyDescent="0.4">
      <c r="C975" t="s">
        <v>851</v>
      </c>
      <c r="D975" t="s">
        <v>694</v>
      </c>
      <c r="E975">
        <v>12200</v>
      </c>
    </row>
    <row r="976" spans="3:5" x14ac:dyDescent="0.4">
      <c r="C976" t="s">
        <v>851</v>
      </c>
      <c r="D976" t="s">
        <v>695</v>
      </c>
      <c r="E976">
        <v>2800</v>
      </c>
    </row>
    <row r="977" spans="3:5" x14ac:dyDescent="0.4">
      <c r="C977" t="s">
        <v>851</v>
      </c>
      <c r="D977" t="s">
        <v>696</v>
      </c>
      <c r="E977">
        <v>4000</v>
      </c>
    </row>
    <row r="978" spans="3:5" x14ac:dyDescent="0.4">
      <c r="C978" t="s">
        <v>851</v>
      </c>
      <c r="D978" t="s">
        <v>697</v>
      </c>
      <c r="E978">
        <v>16100</v>
      </c>
    </row>
    <row r="979" spans="3:5" x14ac:dyDescent="0.4">
      <c r="C979" t="s">
        <v>851</v>
      </c>
      <c r="D979" t="s">
        <v>698</v>
      </c>
      <c r="E979">
        <v>1300</v>
      </c>
    </row>
    <row r="980" spans="3:5" x14ac:dyDescent="0.4">
      <c r="C980" t="s">
        <v>851</v>
      </c>
      <c r="D980" t="s">
        <v>699</v>
      </c>
      <c r="E980">
        <v>17500</v>
      </c>
    </row>
    <row r="981" spans="3:5" x14ac:dyDescent="0.4">
      <c r="C981" t="s">
        <v>851</v>
      </c>
      <c r="D981" t="s">
        <v>700</v>
      </c>
      <c r="E981">
        <v>8500</v>
      </c>
    </row>
    <row r="982" spans="3:5" x14ac:dyDescent="0.4">
      <c r="C982" t="s">
        <v>851</v>
      </c>
      <c r="D982" t="s">
        <v>701</v>
      </c>
      <c r="E982">
        <v>3500</v>
      </c>
    </row>
    <row r="983" spans="3:5" x14ac:dyDescent="0.4">
      <c r="C983" t="s">
        <v>851</v>
      </c>
      <c r="D983" t="s">
        <v>702</v>
      </c>
      <c r="E983">
        <v>2400</v>
      </c>
    </row>
    <row r="984" spans="3:5" x14ac:dyDescent="0.4">
      <c r="C984" t="s">
        <v>851</v>
      </c>
      <c r="D984" t="s">
        <v>703</v>
      </c>
      <c r="E984">
        <v>4400</v>
      </c>
    </row>
    <row r="985" spans="3:5" x14ac:dyDescent="0.4">
      <c r="C985" t="s">
        <v>851</v>
      </c>
      <c r="D985" t="s">
        <v>704</v>
      </c>
      <c r="E985">
        <v>2300</v>
      </c>
    </row>
    <row r="986" spans="3:5" x14ac:dyDescent="0.4">
      <c r="C986" t="s">
        <v>851</v>
      </c>
      <c r="D986" t="s">
        <v>705</v>
      </c>
      <c r="E986">
        <v>4400</v>
      </c>
    </row>
    <row r="987" spans="3:5" x14ac:dyDescent="0.4">
      <c r="C987" t="s">
        <v>851</v>
      </c>
      <c r="D987" t="s">
        <v>706</v>
      </c>
      <c r="E987">
        <v>2600</v>
      </c>
    </row>
    <row r="988" spans="3:5" x14ac:dyDescent="0.4">
      <c r="C988" t="s">
        <v>851</v>
      </c>
      <c r="D988" t="s">
        <v>707</v>
      </c>
      <c r="E988">
        <v>9500</v>
      </c>
    </row>
    <row r="989" spans="3:5" x14ac:dyDescent="0.4">
      <c r="C989" t="s">
        <v>851</v>
      </c>
      <c r="D989" t="s">
        <v>708</v>
      </c>
      <c r="E989">
        <v>9900</v>
      </c>
    </row>
    <row r="990" spans="3:5" x14ac:dyDescent="0.4">
      <c r="C990" t="s">
        <v>851</v>
      </c>
      <c r="D990" t="s">
        <v>709</v>
      </c>
      <c r="E990">
        <v>4500</v>
      </c>
    </row>
    <row r="991" spans="3:5" x14ac:dyDescent="0.4">
      <c r="C991" t="s">
        <v>851</v>
      </c>
      <c r="D991" t="s">
        <v>710</v>
      </c>
      <c r="E991">
        <v>8300</v>
      </c>
    </row>
    <row r="992" spans="3:5" x14ac:dyDescent="0.4">
      <c r="C992" t="s">
        <v>851</v>
      </c>
      <c r="D992" t="s">
        <v>711</v>
      </c>
      <c r="E992">
        <v>16600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88100</v>
      </c>
    </row>
    <row r="999" spans="3:5" x14ac:dyDescent="0.4">
      <c r="C999" t="s">
        <v>852</v>
      </c>
      <c r="D999" t="s">
        <v>506</v>
      </c>
      <c r="E999">
        <v>208000</v>
      </c>
    </row>
    <row r="1000" spans="3:5" x14ac:dyDescent="0.4">
      <c r="C1000" t="s">
        <v>852</v>
      </c>
      <c r="D1000" t="s">
        <v>507</v>
      </c>
      <c r="E1000">
        <v>45600</v>
      </c>
    </row>
    <row r="1001" spans="3:5" x14ac:dyDescent="0.4">
      <c r="C1001" t="s">
        <v>852</v>
      </c>
      <c r="D1001" t="s">
        <v>508</v>
      </c>
      <c r="E1001">
        <v>39000</v>
      </c>
    </row>
    <row r="1002" spans="3:5" x14ac:dyDescent="0.4">
      <c r="C1002" t="s">
        <v>852</v>
      </c>
      <c r="D1002" t="s">
        <v>509</v>
      </c>
      <c r="E1002">
        <v>9300</v>
      </c>
    </row>
    <row r="1003" spans="3:5" x14ac:dyDescent="0.4">
      <c r="C1003" t="s">
        <v>852</v>
      </c>
      <c r="D1003" t="s">
        <v>510</v>
      </c>
      <c r="E1003">
        <v>43300</v>
      </c>
    </row>
    <row r="1004" spans="3:5" x14ac:dyDescent="0.4">
      <c r="C1004" t="s">
        <v>852</v>
      </c>
      <c r="D1004" t="s">
        <v>511</v>
      </c>
      <c r="E1004">
        <v>59800</v>
      </c>
    </row>
    <row r="1005" spans="3:5" x14ac:dyDescent="0.4">
      <c r="C1005" t="s">
        <v>852</v>
      </c>
      <c r="D1005" t="s">
        <v>512</v>
      </c>
      <c r="E1005">
        <v>54500</v>
      </c>
    </row>
    <row r="1006" spans="3:5" x14ac:dyDescent="0.4">
      <c r="C1006" t="s">
        <v>852</v>
      </c>
      <c r="D1006" t="s">
        <v>513</v>
      </c>
      <c r="E1006">
        <v>32700</v>
      </c>
    </row>
    <row r="1007" spans="3:5" x14ac:dyDescent="0.4">
      <c r="C1007" t="s">
        <v>852</v>
      </c>
      <c r="D1007" t="s">
        <v>514</v>
      </c>
      <c r="E1007">
        <v>63900</v>
      </c>
    </row>
    <row r="1008" spans="3:5" x14ac:dyDescent="0.4">
      <c r="C1008" t="s">
        <v>852</v>
      </c>
      <c r="D1008" t="s">
        <v>515</v>
      </c>
      <c r="E1008">
        <v>48700</v>
      </c>
    </row>
    <row r="1009" spans="3:5" x14ac:dyDescent="0.4">
      <c r="C1009" t="s">
        <v>852</v>
      </c>
      <c r="D1009" t="s">
        <v>516</v>
      </c>
      <c r="E1009">
        <v>38200</v>
      </c>
    </row>
    <row r="1010" spans="3:5" x14ac:dyDescent="0.4">
      <c r="C1010" t="s">
        <v>852</v>
      </c>
      <c r="D1010" t="s">
        <v>517</v>
      </c>
      <c r="E1010">
        <v>9100</v>
      </c>
    </row>
    <row r="1011" spans="3:5" x14ac:dyDescent="0.4">
      <c r="C1011" t="s">
        <v>852</v>
      </c>
      <c r="D1011" t="s">
        <v>518</v>
      </c>
      <c r="E1011">
        <v>36600</v>
      </c>
    </row>
    <row r="1012" spans="3:5" x14ac:dyDescent="0.4">
      <c r="C1012" t="s">
        <v>852</v>
      </c>
      <c r="D1012" t="s">
        <v>519</v>
      </c>
      <c r="E1012">
        <v>20200</v>
      </c>
    </row>
    <row r="1013" spans="3:5" x14ac:dyDescent="0.4">
      <c r="C1013" t="s">
        <v>852</v>
      </c>
      <c r="D1013" t="s">
        <v>520</v>
      </c>
      <c r="E1013">
        <v>2300</v>
      </c>
    </row>
    <row r="1014" spans="3:5" x14ac:dyDescent="0.4">
      <c r="C1014" t="s">
        <v>852</v>
      </c>
      <c r="D1014" t="s">
        <v>521</v>
      </c>
      <c r="E1014">
        <v>5400</v>
      </c>
    </row>
    <row r="1015" spans="3:5" x14ac:dyDescent="0.4">
      <c r="C1015" t="s">
        <v>852</v>
      </c>
      <c r="D1015" t="s">
        <v>522</v>
      </c>
      <c r="E1015">
        <v>16900</v>
      </c>
    </row>
    <row r="1016" spans="3:5" x14ac:dyDescent="0.4">
      <c r="C1016" t="s">
        <v>852</v>
      </c>
      <c r="D1016" t="s">
        <v>523</v>
      </c>
      <c r="E1016">
        <v>4500</v>
      </c>
    </row>
    <row r="1017" spans="3:5" x14ac:dyDescent="0.4">
      <c r="C1017" t="s">
        <v>852</v>
      </c>
      <c r="D1017" t="s">
        <v>524</v>
      </c>
      <c r="E1017">
        <v>57500</v>
      </c>
    </row>
    <row r="1018" spans="3:5" x14ac:dyDescent="0.4">
      <c r="C1018" t="s">
        <v>852</v>
      </c>
      <c r="D1018" t="s">
        <v>525</v>
      </c>
      <c r="E1018">
        <v>30700</v>
      </c>
    </row>
    <row r="1019" spans="3:5" x14ac:dyDescent="0.4">
      <c r="C1019" t="s">
        <v>852</v>
      </c>
      <c r="D1019" t="s">
        <v>526</v>
      </c>
      <c r="E1019">
        <v>24300</v>
      </c>
    </row>
    <row r="1020" spans="3:5" x14ac:dyDescent="0.4">
      <c r="C1020" t="s">
        <v>852</v>
      </c>
      <c r="D1020" t="s">
        <v>527</v>
      </c>
      <c r="E1020">
        <v>33200</v>
      </c>
    </row>
    <row r="1021" spans="3:5" x14ac:dyDescent="0.4">
      <c r="C1021" t="s">
        <v>852</v>
      </c>
      <c r="D1021" t="s">
        <v>528</v>
      </c>
      <c r="E1021">
        <v>16700</v>
      </c>
    </row>
    <row r="1022" spans="3:5" x14ac:dyDescent="0.4">
      <c r="C1022" t="s">
        <v>852</v>
      </c>
      <c r="D1022" t="s">
        <v>529</v>
      </c>
      <c r="E1022">
        <v>12100</v>
      </c>
    </row>
    <row r="1023" spans="3:5" x14ac:dyDescent="0.4">
      <c r="C1023" t="s">
        <v>852</v>
      </c>
      <c r="D1023" t="s">
        <v>530</v>
      </c>
      <c r="E1023">
        <v>29800</v>
      </c>
    </row>
    <row r="1024" spans="3:5" x14ac:dyDescent="0.4">
      <c r="C1024" t="s">
        <v>852</v>
      </c>
      <c r="D1024" t="s">
        <v>531</v>
      </c>
      <c r="E1024">
        <v>11500</v>
      </c>
    </row>
    <row r="1025" spans="3:5" x14ac:dyDescent="0.4">
      <c r="C1025" t="s">
        <v>852</v>
      </c>
      <c r="D1025" t="s">
        <v>532</v>
      </c>
      <c r="E1025">
        <v>6100</v>
      </c>
    </row>
    <row r="1026" spans="3:5" x14ac:dyDescent="0.4">
      <c r="C1026" t="s">
        <v>852</v>
      </c>
      <c r="D1026" t="s">
        <v>533</v>
      </c>
      <c r="E1026">
        <v>19300</v>
      </c>
    </row>
    <row r="1027" spans="3:5" x14ac:dyDescent="0.4">
      <c r="C1027" t="s">
        <v>852</v>
      </c>
      <c r="D1027" t="s">
        <v>534</v>
      </c>
      <c r="E1027">
        <v>24600</v>
      </c>
    </row>
    <row r="1028" spans="3:5" x14ac:dyDescent="0.4">
      <c r="C1028" t="s">
        <v>852</v>
      </c>
      <c r="D1028" t="s">
        <v>535</v>
      </c>
      <c r="E1028">
        <v>9100</v>
      </c>
    </row>
    <row r="1029" spans="3:5" x14ac:dyDescent="0.4">
      <c r="C1029" t="s">
        <v>852</v>
      </c>
      <c r="D1029" t="s">
        <v>536</v>
      </c>
      <c r="E1029">
        <v>8700</v>
      </c>
    </row>
    <row r="1030" spans="3:5" x14ac:dyDescent="0.4">
      <c r="C1030" t="s">
        <v>852</v>
      </c>
      <c r="D1030" t="s">
        <v>537</v>
      </c>
      <c r="E1030">
        <v>4000</v>
      </c>
    </row>
    <row r="1031" spans="3:5" x14ac:dyDescent="0.4">
      <c r="C1031" t="s">
        <v>852</v>
      </c>
      <c r="D1031" t="s">
        <v>538</v>
      </c>
      <c r="E1031">
        <v>18300</v>
      </c>
    </row>
    <row r="1032" spans="3:5" x14ac:dyDescent="0.4">
      <c r="C1032" t="s">
        <v>852</v>
      </c>
      <c r="D1032" t="s">
        <v>539</v>
      </c>
      <c r="E1032">
        <v>17300</v>
      </c>
    </row>
    <row r="1033" spans="3:5" x14ac:dyDescent="0.4">
      <c r="C1033" t="s">
        <v>852</v>
      </c>
      <c r="D1033" t="s">
        <v>540</v>
      </c>
      <c r="E1033">
        <v>46100</v>
      </c>
    </row>
    <row r="1034" spans="3:5" x14ac:dyDescent="0.4">
      <c r="C1034" t="s">
        <v>852</v>
      </c>
      <c r="D1034" t="s">
        <v>541</v>
      </c>
      <c r="E1034">
        <v>102300</v>
      </c>
    </row>
    <row r="1035" spans="3:5" x14ac:dyDescent="0.4">
      <c r="C1035" t="s">
        <v>852</v>
      </c>
      <c r="D1035" t="s">
        <v>542</v>
      </c>
      <c r="E1035">
        <v>36400</v>
      </c>
    </row>
    <row r="1036" spans="3:5" x14ac:dyDescent="0.4">
      <c r="C1036" t="s">
        <v>852</v>
      </c>
      <c r="D1036" t="s">
        <v>543</v>
      </c>
      <c r="E1036">
        <v>30500</v>
      </c>
    </row>
    <row r="1037" spans="3:5" x14ac:dyDescent="0.4">
      <c r="C1037" t="s">
        <v>852</v>
      </c>
      <c r="D1037" t="s">
        <v>544</v>
      </c>
      <c r="E1037">
        <v>21400</v>
      </c>
    </row>
    <row r="1038" spans="3:5" x14ac:dyDescent="0.4">
      <c r="C1038" t="s">
        <v>852</v>
      </c>
      <c r="D1038" t="s">
        <v>545</v>
      </c>
      <c r="E1038">
        <v>20300</v>
      </c>
    </row>
    <row r="1039" spans="3:5" x14ac:dyDescent="0.4">
      <c r="C1039" t="s">
        <v>852</v>
      </c>
      <c r="D1039" t="s">
        <v>546</v>
      </c>
      <c r="E1039">
        <v>57900</v>
      </c>
    </row>
    <row r="1040" spans="3:5" x14ac:dyDescent="0.4">
      <c r="C1040" t="s">
        <v>852</v>
      </c>
      <c r="D1040" t="s">
        <v>547</v>
      </c>
      <c r="E1040">
        <v>17200</v>
      </c>
    </row>
    <row r="1041" spans="3:5" x14ac:dyDescent="0.4">
      <c r="C1041" t="s">
        <v>852</v>
      </c>
      <c r="D1041" t="s">
        <v>548</v>
      </c>
      <c r="E1041">
        <v>8500</v>
      </c>
    </row>
    <row r="1042" spans="3:5" x14ac:dyDescent="0.4">
      <c r="C1042" t="s">
        <v>852</v>
      </c>
      <c r="D1042" t="s">
        <v>549</v>
      </c>
      <c r="E1042">
        <v>31300</v>
      </c>
    </row>
    <row r="1043" spans="3:5" x14ac:dyDescent="0.4">
      <c r="C1043" t="s">
        <v>852</v>
      </c>
      <c r="D1043" t="s">
        <v>550</v>
      </c>
      <c r="E1043">
        <v>32300</v>
      </c>
    </row>
    <row r="1044" spans="3:5" x14ac:dyDescent="0.4">
      <c r="C1044" t="s">
        <v>852</v>
      </c>
      <c r="D1044" t="s">
        <v>551</v>
      </c>
      <c r="E1044">
        <v>8500</v>
      </c>
    </row>
    <row r="1045" spans="3:5" x14ac:dyDescent="0.4">
      <c r="C1045" t="s">
        <v>852</v>
      </c>
      <c r="D1045" t="s">
        <v>552</v>
      </c>
      <c r="E1045">
        <v>4400</v>
      </c>
    </row>
    <row r="1046" spans="3:5" x14ac:dyDescent="0.4">
      <c r="C1046" t="s">
        <v>852</v>
      </c>
      <c r="D1046" t="s">
        <v>553</v>
      </c>
      <c r="E1046">
        <v>10000</v>
      </c>
    </row>
    <row r="1047" spans="3:5" x14ac:dyDescent="0.4">
      <c r="C1047" t="s">
        <v>852</v>
      </c>
      <c r="D1047" t="s">
        <v>554</v>
      </c>
      <c r="E1047">
        <v>9100</v>
      </c>
    </row>
    <row r="1048" spans="3:5" x14ac:dyDescent="0.4">
      <c r="C1048" t="s">
        <v>852</v>
      </c>
      <c r="D1048" t="s">
        <v>555</v>
      </c>
      <c r="E1048">
        <v>4500</v>
      </c>
    </row>
    <row r="1049" spans="3:5" x14ac:dyDescent="0.4">
      <c r="C1049" t="s">
        <v>852</v>
      </c>
      <c r="D1049" t="s">
        <v>556</v>
      </c>
      <c r="E1049">
        <v>8300</v>
      </c>
    </row>
    <row r="1050" spans="3:5" x14ac:dyDescent="0.4">
      <c r="C1050" t="s">
        <v>852</v>
      </c>
      <c r="D1050" t="s">
        <v>557</v>
      </c>
      <c r="E1050">
        <v>14000</v>
      </c>
    </row>
    <row r="1051" spans="3:5" x14ac:dyDescent="0.4">
      <c r="C1051" t="s">
        <v>852</v>
      </c>
      <c r="D1051" t="s">
        <v>558</v>
      </c>
      <c r="E1051">
        <v>24400</v>
      </c>
    </row>
    <row r="1052" spans="3:5" x14ac:dyDescent="0.4">
      <c r="C1052" t="s">
        <v>852</v>
      </c>
      <c r="D1052" t="s">
        <v>559</v>
      </c>
      <c r="E1052">
        <v>20500</v>
      </c>
    </row>
    <row r="1053" spans="3:5" x14ac:dyDescent="0.4">
      <c r="C1053" t="s">
        <v>852</v>
      </c>
      <c r="D1053" t="s">
        <v>560</v>
      </c>
      <c r="E1053">
        <v>12700</v>
      </c>
    </row>
    <row r="1054" spans="3:5" x14ac:dyDescent="0.4">
      <c r="C1054" t="s">
        <v>852</v>
      </c>
      <c r="D1054" t="s">
        <v>561</v>
      </c>
      <c r="E1054">
        <v>3500</v>
      </c>
    </row>
    <row r="1055" spans="3:5" x14ac:dyDescent="0.4">
      <c r="C1055" t="s">
        <v>852</v>
      </c>
      <c r="D1055" t="s">
        <v>562</v>
      </c>
      <c r="E1055">
        <v>25100</v>
      </c>
    </row>
    <row r="1056" spans="3:5" x14ac:dyDescent="0.4">
      <c r="C1056" t="s">
        <v>852</v>
      </c>
      <c r="D1056" t="s">
        <v>563</v>
      </c>
      <c r="E1056">
        <v>13700</v>
      </c>
    </row>
    <row r="1057" spans="3:5" x14ac:dyDescent="0.4">
      <c r="C1057" t="s">
        <v>852</v>
      </c>
      <c r="D1057" t="s">
        <v>564</v>
      </c>
      <c r="E1057">
        <v>2700</v>
      </c>
    </row>
    <row r="1058" spans="3:5" x14ac:dyDescent="0.4">
      <c r="C1058" t="s">
        <v>852</v>
      </c>
      <c r="D1058" t="s">
        <v>565</v>
      </c>
      <c r="E1058">
        <v>1300</v>
      </c>
    </row>
    <row r="1059" spans="3:5" x14ac:dyDescent="0.4">
      <c r="C1059" t="s">
        <v>852</v>
      </c>
      <c r="D1059" t="s">
        <v>566</v>
      </c>
      <c r="E1059">
        <v>5800</v>
      </c>
    </row>
    <row r="1060" spans="3:5" x14ac:dyDescent="0.4">
      <c r="C1060" t="s">
        <v>852</v>
      </c>
      <c r="D1060" t="s">
        <v>567</v>
      </c>
      <c r="E1060">
        <v>12300</v>
      </c>
    </row>
    <row r="1061" spans="3:5" x14ac:dyDescent="0.4">
      <c r="C1061" t="s">
        <v>852</v>
      </c>
      <c r="D1061" t="s">
        <v>568</v>
      </c>
      <c r="E1061">
        <v>11100</v>
      </c>
    </row>
    <row r="1062" spans="3:5" x14ac:dyDescent="0.4">
      <c r="C1062" t="s">
        <v>852</v>
      </c>
      <c r="D1062" t="s">
        <v>569</v>
      </c>
      <c r="E1062">
        <v>3100</v>
      </c>
    </row>
    <row r="1063" spans="3:5" x14ac:dyDescent="0.4">
      <c r="C1063" t="s">
        <v>852</v>
      </c>
      <c r="D1063" t="s">
        <v>570</v>
      </c>
      <c r="E1063">
        <v>3000</v>
      </c>
    </row>
    <row r="1064" spans="3:5" x14ac:dyDescent="0.4">
      <c r="C1064" t="s">
        <v>852</v>
      </c>
      <c r="D1064" t="s">
        <v>571</v>
      </c>
      <c r="E1064">
        <v>6000</v>
      </c>
    </row>
    <row r="1065" spans="3:5" x14ac:dyDescent="0.4">
      <c r="C1065" t="s">
        <v>852</v>
      </c>
      <c r="D1065" t="s">
        <v>572</v>
      </c>
      <c r="E1065">
        <v>5900</v>
      </c>
    </row>
    <row r="1066" spans="3:5" x14ac:dyDescent="0.4">
      <c r="C1066" t="s">
        <v>852</v>
      </c>
      <c r="D1066" t="s">
        <v>573</v>
      </c>
      <c r="E1066">
        <v>2300</v>
      </c>
    </row>
    <row r="1067" spans="3:5" x14ac:dyDescent="0.4">
      <c r="C1067" t="s">
        <v>852</v>
      </c>
      <c r="D1067" t="s">
        <v>574</v>
      </c>
      <c r="E1067">
        <v>9600</v>
      </c>
    </row>
    <row r="1068" spans="3:5" x14ac:dyDescent="0.4">
      <c r="C1068" t="s">
        <v>852</v>
      </c>
      <c r="D1068" t="s">
        <v>575</v>
      </c>
      <c r="E1068">
        <v>3300</v>
      </c>
    </row>
    <row r="1069" spans="3:5" x14ac:dyDescent="0.4">
      <c r="C1069" t="s">
        <v>852</v>
      </c>
      <c r="D1069" t="s">
        <v>576</v>
      </c>
      <c r="E1069">
        <v>7100</v>
      </c>
    </row>
    <row r="1070" spans="3:5" x14ac:dyDescent="0.4">
      <c r="C1070" t="s">
        <v>852</v>
      </c>
      <c r="D1070" t="s">
        <v>577</v>
      </c>
      <c r="E1070">
        <v>2300</v>
      </c>
    </row>
    <row r="1071" spans="3:5" x14ac:dyDescent="0.4">
      <c r="C1071" t="s">
        <v>852</v>
      </c>
      <c r="D1071" t="s">
        <v>578</v>
      </c>
      <c r="E1071">
        <v>2900</v>
      </c>
    </row>
    <row r="1072" spans="3:5" x14ac:dyDescent="0.4">
      <c r="C1072" t="s">
        <v>852</v>
      </c>
      <c r="D1072" t="s">
        <v>579</v>
      </c>
      <c r="E1072">
        <v>1200</v>
      </c>
    </row>
    <row r="1073" spans="3:5" x14ac:dyDescent="0.4">
      <c r="C1073" t="s">
        <v>852</v>
      </c>
      <c r="D1073" t="s">
        <v>580</v>
      </c>
      <c r="E1073">
        <v>5300</v>
      </c>
    </row>
    <row r="1074" spans="3:5" x14ac:dyDescent="0.4">
      <c r="C1074" t="s">
        <v>852</v>
      </c>
      <c r="D1074" t="s">
        <v>581</v>
      </c>
      <c r="E1074">
        <v>12000</v>
      </c>
    </row>
    <row r="1075" spans="3:5" x14ac:dyDescent="0.4">
      <c r="C1075" t="s">
        <v>852</v>
      </c>
      <c r="D1075" t="s">
        <v>582</v>
      </c>
      <c r="E1075">
        <v>5700</v>
      </c>
    </row>
    <row r="1076" spans="3:5" x14ac:dyDescent="0.4">
      <c r="C1076" t="s">
        <v>852</v>
      </c>
      <c r="D1076" t="s">
        <v>583</v>
      </c>
      <c r="E1076">
        <v>11000</v>
      </c>
    </row>
    <row r="1077" spans="3:5" x14ac:dyDescent="0.4">
      <c r="C1077" t="s">
        <v>852</v>
      </c>
      <c r="D1077" t="s">
        <v>584</v>
      </c>
      <c r="E1077">
        <v>9800</v>
      </c>
    </row>
    <row r="1078" spans="3:5" x14ac:dyDescent="0.4">
      <c r="C1078" t="s">
        <v>852</v>
      </c>
      <c r="D1078" t="s">
        <v>585</v>
      </c>
      <c r="E1078">
        <v>7000</v>
      </c>
    </row>
    <row r="1079" spans="3:5" x14ac:dyDescent="0.4">
      <c r="C1079" t="s">
        <v>852</v>
      </c>
      <c r="D1079" t="s">
        <v>586</v>
      </c>
      <c r="E1079">
        <v>38900</v>
      </c>
    </row>
    <row r="1080" spans="3:5" x14ac:dyDescent="0.4">
      <c r="C1080" t="s">
        <v>852</v>
      </c>
      <c r="D1080" t="s">
        <v>587</v>
      </c>
      <c r="E1080">
        <v>21300</v>
      </c>
    </row>
    <row r="1081" spans="3:5" x14ac:dyDescent="0.4">
      <c r="C1081" t="s">
        <v>852</v>
      </c>
      <c r="D1081" t="s">
        <v>588</v>
      </c>
      <c r="E1081">
        <v>23600</v>
      </c>
    </row>
    <row r="1082" spans="3:5" x14ac:dyDescent="0.4">
      <c r="C1082" t="s">
        <v>852</v>
      </c>
      <c r="D1082" t="s">
        <v>589</v>
      </c>
      <c r="E1082">
        <v>40300</v>
      </c>
    </row>
    <row r="1083" spans="3:5" x14ac:dyDescent="0.4">
      <c r="C1083" t="s">
        <v>852</v>
      </c>
      <c r="D1083" t="s">
        <v>590</v>
      </c>
      <c r="E1083">
        <v>14200</v>
      </c>
    </row>
    <row r="1084" spans="3:5" x14ac:dyDescent="0.4">
      <c r="C1084" t="s">
        <v>852</v>
      </c>
      <c r="D1084" t="s">
        <v>591</v>
      </c>
      <c r="E1084">
        <v>56700</v>
      </c>
    </row>
    <row r="1085" spans="3:5" x14ac:dyDescent="0.4">
      <c r="C1085" t="s">
        <v>852</v>
      </c>
      <c r="D1085" t="s">
        <v>592</v>
      </c>
      <c r="E1085">
        <v>78600</v>
      </c>
    </row>
    <row r="1086" spans="3:5" x14ac:dyDescent="0.4">
      <c r="C1086" t="s">
        <v>852</v>
      </c>
      <c r="D1086" t="s">
        <v>593</v>
      </c>
      <c r="E1086">
        <v>41300</v>
      </c>
    </row>
    <row r="1087" spans="3:5" x14ac:dyDescent="0.4">
      <c r="C1087" t="s">
        <v>852</v>
      </c>
      <c r="D1087" t="s">
        <v>594</v>
      </c>
      <c r="E1087">
        <v>195600</v>
      </c>
    </row>
    <row r="1088" spans="3:5" x14ac:dyDescent="0.4">
      <c r="C1088" t="s">
        <v>852</v>
      </c>
      <c r="D1088" t="s">
        <v>595</v>
      </c>
      <c r="E1088">
        <v>80900</v>
      </c>
    </row>
    <row r="1089" spans="3:5" x14ac:dyDescent="0.4">
      <c r="C1089" t="s">
        <v>852</v>
      </c>
      <c r="D1089" t="s">
        <v>596</v>
      </c>
      <c r="E1089">
        <v>64000</v>
      </c>
    </row>
    <row r="1090" spans="3:5" x14ac:dyDescent="0.4">
      <c r="C1090" t="s">
        <v>852</v>
      </c>
      <c r="D1090" t="s">
        <v>597</v>
      </c>
      <c r="E1090">
        <v>43800</v>
      </c>
    </row>
    <row r="1091" spans="3:5" x14ac:dyDescent="0.4">
      <c r="C1091" t="s">
        <v>852</v>
      </c>
      <c r="D1091" t="s">
        <v>598</v>
      </c>
      <c r="E1091">
        <v>106200</v>
      </c>
    </row>
    <row r="1092" spans="3:5" x14ac:dyDescent="0.4">
      <c r="C1092" t="s">
        <v>852</v>
      </c>
      <c r="D1092" t="s">
        <v>599</v>
      </c>
      <c r="E1092">
        <v>165400</v>
      </c>
    </row>
    <row r="1093" spans="3:5" x14ac:dyDescent="0.4">
      <c r="C1093" t="s">
        <v>852</v>
      </c>
      <c r="D1093" t="s">
        <v>600</v>
      </c>
      <c r="E1093">
        <v>175200</v>
      </c>
    </row>
    <row r="1094" spans="3:5" x14ac:dyDescent="0.4">
      <c r="C1094" t="s">
        <v>852</v>
      </c>
      <c r="D1094" t="s">
        <v>601</v>
      </c>
      <c r="E1094">
        <v>92900</v>
      </c>
    </row>
    <row r="1095" spans="3:5" x14ac:dyDescent="0.4">
      <c r="C1095" t="s">
        <v>852</v>
      </c>
      <c r="D1095" t="s">
        <v>602</v>
      </c>
      <c r="E1095">
        <v>125200</v>
      </c>
    </row>
    <row r="1096" spans="3:5" x14ac:dyDescent="0.4">
      <c r="C1096" t="s">
        <v>852</v>
      </c>
      <c r="D1096" t="s">
        <v>603</v>
      </c>
      <c r="E1096">
        <v>159600</v>
      </c>
    </row>
    <row r="1097" spans="3:5" x14ac:dyDescent="0.4">
      <c r="C1097" t="s">
        <v>852</v>
      </c>
      <c r="D1097" t="s">
        <v>604</v>
      </c>
      <c r="E1097">
        <v>72200</v>
      </c>
    </row>
    <row r="1098" spans="3:5" x14ac:dyDescent="0.4">
      <c r="C1098" t="s">
        <v>852</v>
      </c>
      <c r="D1098" t="s">
        <v>605</v>
      </c>
      <c r="E1098">
        <v>83300</v>
      </c>
    </row>
    <row r="1099" spans="3:5" x14ac:dyDescent="0.4">
      <c r="C1099" t="s">
        <v>852</v>
      </c>
      <c r="D1099" t="s">
        <v>606</v>
      </c>
      <c r="E1099">
        <v>123000</v>
      </c>
    </row>
    <row r="1100" spans="3:5" x14ac:dyDescent="0.4">
      <c r="C1100" t="s">
        <v>852</v>
      </c>
      <c r="D1100" t="s">
        <v>607</v>
      </c>
      <c r="E1100">
        <v>62500</v>
      </c>
    </row>
    <row r="1101" spans="3:5" x14ac:dyDescent="0.4">
      <c r="C1101" t="s">
        <v>852</v>
      </c>
      <c r="D1101" t="s">
        <v>608</v>
      </c>
      <c r="E1101">
        <v>51700</v>
      </c>
    </row>
    <row r="1102" spans="3:5" x14ac:dyDescent="0.4">
      <c r="C1102" t="s">
        <v>852</v>
      </c>
      <c r="D1102" t="s">
        <v>609</v>
      </c>
      <c r="E1102">
        <v>56500</v>
      </c>
    </row>
    <row r="1103" spans="3:5" x14ac:dyDescent="0.4">
      <c r="C1103" t="s">
        <v>852</v>
      </c>
      <c r="D1103" t="s">
        <v>610</v>
      </c>
      <c r="E1103">
        <v>50100</v>
      </c>
    </row>
    <row r="1104" spans="3:5" x14ac:dyDescent="0.4">
      <c r="C1104" t="s">
        <v>852</v>
      </c>
      <c r="D1104" t="s">
        <v>611</v>
      </c>
      <c r="E1104">
        <v>19000</v>
      </c>
    </row>
    <row r="1105" spans="3:5" x14ac:dyDescent="0.4">
      <c r="C1105" t="s">
        <v>852</v>
      </c>
      <c r="D1105" t="s">
        <v>612</v>
      </c>
      <c r="E1105">
        <v>21100</v>
      </c>
    </row>
    <row r="1106" spans="3:5" x14ac:dyDescent="0.4">
      <c r="C1106" t="s">
        <v>852</v>
      </c>
      <c r="D1106" t="s">
        <v>613</v>
      </c>
      <c r="E1106">
        <v>25800</v>
      </c>
    </row>
    <row r="1107" spans="3:5" x14ac:dyDescent="0.4">
      <c r="C1107" t="s">
        <v>852</v>
      </c>
      <c r="D1107" t="s">
        <v>614</v>
      </c>
      <c r="E1107">
        <v>59600</v>
      </c>
    </row>
    <row r="1108" spans="3:5" x14ac:dyDescent="0.4">
      <c r="C1108" t="s">
        <v>852</v>
      </c>
      <c r="D1108" t="s">
        <v>615</v>
      </c>
      <c r="E1108">
        <v>117700</v>
      </c>
    </row>
    <row r="1109" spans="3:5" x14ac:dyDescent="0.4">
      <c r="C1109" t="s">
        <v>852</v>
      </c>
      <c r="D1109" t="s">
        <v>616</v>
      </c>
      <c r="E1109">
        <v>138000</v>
      </c>
    </row>
    <row r="1110" spans="3:5" x14ac:dyDescent="0.4">
      <c r="C1110" t="s">
        <v>852</v>
      </c>
      <c r="D1110" t="s">
        <v>617</v>
      </c>
      <c r="E1110">
        <v>78700</v>
      </c>
    </row>
    <row r="1111" spans="3:5" x14ac:dyDescent="0.4">
      <c r="C1111" t="s">
        <v>852</v>
      </c>
      <c r="D1111" t="s">
        <v>618</v>
      </c>
      <c r="E1111">
        <v>90000</v>
      </c>
    </row>
    <row r="1112" spans="3:5" x14ac:dyDescent="0.4">
      <c r="C1112" t="s">
        <v>852</v>
      </c>
      <c r="D1112" t="s">
        <v>619</v>
      </c>
      <c r="E1112">
        <v>72200</v>
      </c>
    </row>
    <row r="1113" spans="3:5" x14ac:dyDescent="0.4">
      <c r="C1113" t="s">
        <v>852</v>
      </c>
      <c r="D1113" t="s">
        <v>620</v>
      </c>
      <c r="E1113">
        <v>52600</v>
      </c>
    </row>
    <row r="1114" spans="3:5" x14ac:dyDescent="0.4">
      <c r="C1114" t="s">
        <v>852</v>
      </c>
      <c r="D1114" t="s">
        <v>621</v>
      </c>
      <c r="E1114">
        <v>77900</v>
      </c>
    </row>
    <row r="1115" spans="3:5" x14ac:dyDescent="0.4">
      <c r="C1115" t="s">
        <v>852</v>
      </c>
      <c r="D1115" t="s">
        <v>622</v>
      </c>
      <c r="E1115">
        <v>72300</v>
      </c>
    </row>
    <row r="1116" spans="3:5" x14ac:dyDescent="0.4">
      <c r="C1116" t="s">
        <v>852</v>
      </c>
      <c r="D1116" t="s">
        <v>623</v>
      </c>
      <c r="E1116">
        <v>162600</v>
      </c>
    </row>
    <row r="1117" spans="3:5" x14ac:dyDescent="0.4">
      <c r="C1117" t="s">
        <v>852</v>
      </c>
      <c r="D1117" t="s">
        <v>624</v>
      </c>
      <c r="E1117">
        <v>139200</v>
      </c>
    </row>
    <row r="1118" spans="3:5" x14ac:dyDescent="0.4">
      <c r="C1118" t="s">
        <v>852</v>
      </c>
      <c r="D1118" t="s">
        <v>625</v>
      </c>
      <c r="E1118">
        <v>87600</v>
      </c>
    </row>
    <row r="1119" spans="3:5" x14ac:dyDescent="0.4">
      <c r="C1119" t="s">
        <v>852</v>
      </c>
      <c r="D1119" t="s">
        <v>626</v>
      </c>
      <c r="E1119">
        <v>45800</v>
      </c>
    </row>
    <row r="1120" spans="3:5" x14ac:dyDescent="0.4">
      <c r="C1120" t="s">
        <v>852</v>
      </c>
      <c r="D1120" t="s">
        <v>627</v>
      </c>
      <c r="E1120">
        <v>33900</v>
      </c>
    </row>
    <row r="1121" spans="3:5" x14ac:dyDescent="0.4">
      <c r="C1121" t="s">
        <v>852</v>
      </c>
      <c r="D1121" t="s">
        <v>628</v>
      </c>
      <c r="E1121">
        <v>86600</v>
      </c>
    </row>
    <row r="1122" spans="3:5" x14ac:dyDescent="0.4">
      <c r="C1122" t="s">
        <v>852</v>
      </c>
      <c r="D1122" t="s">
        <v>629</v>
      </c>
      <c r="E1122">
        <v>55500</v>
      </c>
    </row>
    <row r="1123" spans="3:5" x14ac:dyDescent="0.4">
      <c r="C1123" t="s">
        <v>852</v>
      </c>
      <c r="D1123" t="s">
        <v>630</v>
      </c>
      <c r="E1123">
        <v>38100</v>
      </c>
    </row>
    <row r="1124" spans="3:5" x14ac:dyDescent="0.4">
      <c r="C1124" t="s">
        <v>852</v>
      </c>
      <c r="D1124" t="s">
        <v>631</v>
      </c>
      <c r="E1124">
        <v>17600</v>
      </c>
    </row>
    <row r="1125" spans="3:5" x14ac:dyDescent="0.4">
      <c r="C1125" t="s">
        <v>852</v>
      </c>
      <c r="D1125" t="s">
        <v>632</v>
      </c>
      <c r="E1125">
        <v>20300</v>
      </c>
    </row>
    <row r="1126" spans="3:5" x14ac:dyDescent="0.4">
      <c r="C1126" t="s">
        <v>852</v>
      </c>
      <c r="D1126" t="s">
        <v>633</v>
      </c>
      <c r="E1126">
        <v>61300</v>
      </c>
    </row>
    <row r="1127" spans="3:5" x14ac:dyDescent="0.4">
      <c r="C1127" t="s">
        <v>852</v>
      </c>
      <c r="D1127" t="s">
        <v>634</v>
      </c>
      <c r="E1127">
        <v>124400</v>
      </c>
    </row>
    <row r="1128" spans="3:5" x14ac:dyDescent="0.4">
      <c r="C1128" t="s">
        <v>852</v>
      </c>
      <c r="D1128" t="s">
        <v>635</v>
      </c>
      <c r="E1128">
        <v>194200</v>
      </c>
    </row>
    <row r="1129" spans="3:5" x14ac:dyDescent="0.4">
      <c r="C1129" t="s">
        <v>852</v>
      </c>
      <c r="D1129" t="s">
        <v>636</v>
      </c>
      <c r="E1129">
        <v>88100</v>
      </c>
    </row>
    <row r="1130" spans="3:5" x14ac:dyDescent="0.4">
      <c r="C1130" t="s">
        <v>852</v>
      </c>
      <c r="D1130" t="s">
        <v>637</v>
      </c>
      <c r="E1130">
        <v>75500</v>
      </c>
    </row>
    <row r="1131" spans="3:5" x14ac:dyDescent="0.4">
      <c r="C1131" t="s">
        <v>852</v>
      </c>
      <c r="D1131" t="s">
        <v>638</v>
      </c>
      <c r="E1131">
        <v>18500</v>
      </c>
    </row>
    <row r="1132" spans="3:5" x14ac:dyDescent="0.4">
      <c r="C1132" t="s">
        <v>852</v>
      </c>
      <c r="D1132" t="s">
        <v>639</v>
      </c>
      <c r="E1132">
        <v>129100</v>
      </c>
    </row>
    <row r="1133" spans="3:5" x14ac:dyDescent="0.4">
      <c r="C1133" t="s">
        <v>852</v>
      </c>
      <c r="D1133" t="s">
        <v>640</v>
      </c>
      <c r="E1133">
        <v>49800</v>
      </c>
    </row>
    <row r="1134" spans="3:5" x14ac:dyDescent="0.4">
      <c r="C1134" t="s">
        <v>852</v>
      </c>
      <c r="D1134" t="s">
        <v>641</v>
      </c>
      <c r="E1134">
        <v>9900</v>
      </c>
    </row>
    <row r="1135" spans="3:5" x14ac:dyDescent="0.4">
      <c r="C1135" t="s">
        <v>852</v>
      </c>
      <c r="D1135" t="s">
        <v>642</v>
      </c>
      <c r="E1135">
        <v>101200</v>
      </c>
    </row>
    <row r="1136" spans="3:5" x14ac:dyDescent="0.4">
      <c r="C1136" t="s">
        <v>852</v>
      </c>
      <c r="D1136" t="s">
        <v>643</v>
      </c>
      <c r="E1136">
        <v>20900</v>
      </c>
    </row>
    <row r="1137" spans="3:5" x14ac:dyDescent="0.4">
      <c r="C1137" t="s">
        <v>852</v>
      </c>
      <c r="D1137" t="s">
        <v>644</v>
      </c>
      <c r="E1137">
        <v>28300</v>
      </c>
    </row>
    <row r="1138" spans="3:5" x14ac:dyDescent="0.4">
      <c r="C1138" t="s">
        <v>852</v>
      </c>
      <c r="D1138" t="s">
        <v>645</v>
      </c>
      <c r="E1138">
        <v>16400</v>
      </c>
    </row>
    <row r="1139" spans="3:5" x14ac:dyDescent="0.4">
      <c r="C1139" t="s">
        <v>852</v>
      </c>
      <c r="D1139" t="s">
        <v>646</v>
      </c>
      <c r="E1139">
        <v>6400</v>
      </c>
    </row>
    <row r="1140" spans="3:5" x14ac:dyDescent="0.4">
      <c r="C1140" t="s">
        <v>852</v>
      </c>
      <c r="D1140" t="s">
        <v>647</v>
      </c>
      <c r="E1140">
        <v>99700</v>
      </c>
    </row>
    <row r="1141" spans="3:5" x14ac:dyDescent="0.4">
      <c r="C1141" t="s">
        <v>852</v>
      </c>
      <c r="D1141" t="s">
        <v>648</v>
      </c>
      <c r="E1141">
        <v>39800</v>
      </c>
    </row>
    <row r="1142" spans="3:5" x14ac:dyDescent="0.4">
      <c r="C1142" t="s">
        <v>852</v>
      </c>
      <c r="D1142" t="s">
        <v>649</v>
      </c>
      <c r="E1142">
        <v>31000</v>
      </c>
    </row>
    <row r="1143" spans="3:5" x14ac:dyDescent="0.4">
      <c r="C1143" t="s">
        <v>852</v>
      </c>
      <c r="D1143" t="s">
        <v>650</v>
      </c>
      <c r="E1143">
        <v>19600</v>
      </c>
    </row>
    <row r="1144" spans="3:5" x14ac:dyDescent="0.4">
      <c r="C1144" t="s">
        <v>852</v>
      </c>
      <c r="D1144" t="s">
        <v>651</v>
      </c>
      <c r="E1144">
        <v>15000</v>
      </c>
    </row>
    <row r="1145" spans="3:5" x14ac:dyDescent="0.4">
      <c r="C1145" t="s">
        <v>852</v>
      </c>
      <c r="D1145" t="s">
        <v>652</v>
      </c>
      <c r="E1145">
        <v>4900</v>
      </c>
    </row>
    <row r="1146" spans="3:5" x14ac:dyDescent="0.4">
      <c r="C1146" t="s">
        <v>852</v>
      </c>
      <c r="D1146" t="s">
        <v>653</v>
      </c>
      <c r="E1146">
        <v>35700</v>
      </c>
    </row>
    <row r="1147" spans="3:5" x14ac:dyDescent="0.4">
      <c r="C1147" t="s">
        <v>852</v>
      </c>
      <c r="D1147" t="s">
        <v>654</v>
      </c>
      <c r="E1147">
        <v>13300</v>
      </c>
    </row>
    <row r="1148" spans="3:5" x14ac:dyDescent="0.4">
      <c r="C1148" t="s">
        <v>852</v>
      </c>
      <c r="D1148" t="s">
        <v>655</v>
      </c>
      <c r="E1148">
        <v>44200</v>
      </c>
    </row>
    <row r="1149" spans="3:5" x14ac:dyDescent="0.4">
      <c r="C1149" t="s">
        <v>852</v>
      </c>
      <c r="D1149" t="s">
        <v>656</v>
      </c>
      <c r="E1149">
        <v>16900</v>
      </c>
    </row>
    <row r="1150" spans="3:5" x14ac:dyDescent="0.4">
      <c r="C1150" t="s">
        <v>852</v>
      </c>
      <c r="D1150" t="s">
        <v>657</v>
      </c>
      <c r="E1150">
        <v>63500</v>
      </c>
    </row>
    <row r="1151" spans="3:5" x14ac:dyDescent="0.4">
      <c r="C1151" t="s">
        <v>852</v>
      </c>
      <c r="D1151" t="s">
        <v>658</v>
      </c>
      <c r="E1151">
        <v>65300</v>
      </c>
    </row>
    <row r="1152" spans="3:5" x14ac:dyDescent="0.4">
      <c r="C1152" t="s">
        <v>852</v>
      </c>
      <c r="D1152" t="s">
        <v>659</v>
      </c>
      <c r="E1152">
        <v>88300</v>
      </c>
    </row>
    <row r="1153" spans="3:5" x14ac:dyDescent="0.4">
      <c r="C1153" t="s">
        <v>852</v>
      </c>
      <c r="D1153" t="s">
        <v>660</v>
      </c>
      <c r="E1153">
        <v>21900</v>
      </c>
    </row>
    <row r="1154" spans="3:5" x14ac:dyDescent="0.4">
      <c r="C1154" t="s">
        <v>852</v>
      </c>
      <c r="D1154" t="s">
        <v>661</v>
      </c>
      <c r="E1154">
        <v>17500</v>
      </c>
    </row>
    <row r="1155" spans="3:5" x14ac:dyDescent="0.4">
      <c r="C1155" t="s">
        <v>852</v>
      </c>
      <c r="D1155" t="s">
        <v>662</v>
      </c>
      <c r="E1155">
        <v>47000</v>
      </c>
    </row>
    <row r="1156" spans="3:5" x14ac:dyDescent="0.4">
      <c r="C1156" t="s">
        <v>852</v>
      </c>
      <c r="D1156" t="s">
        <v>663</v>
      </c>
      <c r="E1156">
        <v>100000</v>
      </c>
    </row>
    <row r="1157" spans="3:5" x14ac:dyDescent="0.4">
      <c r="C1157" t="s">
        <v>852</v>
      </c>
      <c r="D1157" t="s">
        <v>664</v>
      </c>
      <c r="E1157">
        <v>67400</v>
      </c>
    </row>
    <row r="1158" spans="3:5" x14ac:dyDescent="0.4">
      <c r="C1158" t="s">
        <v>852</v>
      </c>
      <c r="D1158" t="s">
        <v>665</v>
      </c>
      <c r="E1158">
        <v>44700</v>
      </c>
    </row>
    <row r="1159" spans="3:5" x14ac:dyDescent="0.4">
      <c r="C1159" t="s">
        <v>852</v>
      </c>
      <c r="D1159" t="s">
        <v>666</v>
      </c>
      <c r="E1159">
        <v>37500</v>
      </c>
    </row>
    <row r="1160" spans="3:5" x14ac:dyDescent="0.4">
      <c r="C1160" t="s">
        <v>852</v>
      </c>
      <c r="D1160" t="s">
        <v>667</v>
      </c>
      <c r="E1160">
        <v>40700</v>
      </c>
    </row>
    <row r="1161" spans="3:5" x14ac:dyDescent="0.4">
      <c r="C1161" t="s">
        <v>852</v>
      </c>
      <c r="D1161" t="s">
        <v>668</v>
      </c>
      <c r="E1161">
        <v>44900</v>
      </c>
    </row>
    <row r="1162" spans="3:5" x14ac:dyDescent="0.4">
      <c r="C1162" t="s">
        <v>852</v>
      </c>
      <c r="D1162" t="s">
        <v>669</v>
      </c>
      <c r="E1162">
        <v>50900</v>
      </c>
    </row>
    <row r="1163" spans="3:5" x14ac:dyDescent="0.4">
      <c r="C1163" t="s">
        <v>852</v>
      </c>
      <c r="D1163" t="s">
        <v>670</v>
      </c>
      <c r="E1163">
        <v>21000</v>
      </c>
    </row>
    <row r="1164" spans="3:5" x14ac:dyDescent="0.4">
      <c r="C1164" t="s">
        <v>852</v>
      </c>
      <c r="D1164" t="s">
        <v>671</v>
      </c>
      <c r="E1164">
        <v>17900</v>
      </c>
    </row>
    <row r="1165" spans="3:5" x14ac:dyDescent="0.4">
      <c r="C1165" t="s">
        <v>852</v>
      </c>
      <c r="D1165" t="s">
        <v>672</v>
      </c>
      <c r="E1165">
        <v>50900</v>
      </c>
    </row>
    <row r="1166" spans="3:5" x14ac:dyDescent="0.4">
      <c r="C1166" t="s">
        <v>852</v>
      </c>
      <c r="D1166" t="s">
        <v>673</v>
      </c>
      <c r="E1166">
        <v>34100</v>
      </c>
    </row>
    <row r="1167" spans="3:5" x14ac:dyDescent="0.4">
      <c r="C1167" t="s">
        <v>852</v>
      </c>
      <c r="D1167" t="s">
        <v>674</v>
      </c>
      <c r="E1167">
        <v>34400</v>
      </c>
    </row>
    <row r="1168" spans="3:5" x14ac:dyDescent="0.4">
      <c r="C1168" t="s">
        <v>852</v>
      </c>
      <c r="D1168" t="s">
        <v>675</v>
      </c>
      <c r="E1168">
        <v>45600</v>
      </c>
    </row>
    <row r="1169" spans="3:5" x14ac:dyDescent="0.4">
      <c r="C1169" t="s">
        <v>852</v>
      </c>
      <c r="D1169" t="s">
        <v>676</v>
      </c>
      <c r="E1169">
        <v>32500</v>
      </c>
    </row>
    <row r="1170" spans="3:5" x14ac:dyDescent="0.4">
      <c r="C1170" t="s">
        <v>852</v>
      </c>
      <c r="D1170" t="s">
        <v>677</v>
      </c>
      <c r="E1170">
        <v>23500</v>
      </c>
    </row>
    <row r="1171" spans="3:5" x14ac:dyDescent="0.4">
      <c r="C1171" t="s">
        <v>852</v>
      </c>
      <c r="D1171" t="s">
        <v>678</v>
      </c>
      <c r="E1171">
        <v>7400</v>
      </c>
    </row>
    <row r="1172" spans="3:5" x14ac:dyDescent="0.4">
      <c r="C1172" t="s">
        <v>852</v>
      </c>
      <c r="D1172" t="s">
        <v>679</v>
      </c>
      <c r="E1172">
        <v>49900</v>
      </c>
    </row>
    <row r="1173" spans="3:5" x14ac:dyDescent="0.4">
      <c r="C1173" t="s">
        <v>852</v>
      </c>
      <c r="D1173" t="s">
        <v>680</v>
      </c>
      <c r="E1173">
        <v>26800</v>
      </c>
    </row>
    <row r="1174" spans="3:5" x14ac:dyDescent="0.4">
      <c r="C1174" t="s">
        <v>852</v>
      </c>
      <c r="D1174" t="s">
        <v>681</v>
      </c>
      <c r="E1174">
        <v>9400</v>
      </c>
    </row>
    <row r="1175" spans="3:5" x14ac:dyDescent="0.4">
      <c r="C1175" t="s">
        <v>852</v>
      </c>
      <c r="D1175" t="s">
        <v>682</v>
      </c>
      <c r="E1175">
        <v>41000</v>
      </c>
    </row>
    <row r="1176" spans="3:5" x14ac:dyDescent="0.4">
      <c r="C1176" t="s">
        <v>852</v>
      </c>
      <c r="D1176" t="s">
        <v>683</v>
      </c>
      <c r="E1176">
        <v>21000</v>
      </c>
    </row>
    <row r="1177" spans="3:5" x14ac:dyDescent="0.4">
      <c r="C1177" t="s">
        <v>852</v>
      </c>
      <c r="D1177" t="s">
        <v>684</v>
      </c>
      <c r="E1177">
        <v>42500</v>
      </c>
    </row>
    <row r="1178" spans="3:5" x14ac:dyDescent="0.4">
      <c r="C1178" t="s">
        <v>852</v>
      </c>
      <c r="D1178" t="s">
        <v>685</v>
      </c>
      <c r="E1178">
        <v>55800</v>
      </c>
    </row>
    <row r="1179" spans="3:5" x14ac:dyDescent="0.4">
      <c r="C1179" t="s">
        <v>852</v>
      </c>
      <c r="D1179" t="s">
        <v>686</v>
      </c>
      <c r="E1179">
        <v>53200</v>
      </c>
    </row>
    <row r="1180" spans="3:5" x14ac:dyDescent="0.4">
      <c r="C1180" t="s">
        <v>852</v>
      </c>
      <c r="D1180" t="s">
        <v>687</v>
      </c>
      <c r="E1180">
        <v>48900</v>
      </c>
    </row>
    <row r="1181" spans="3:5" x14ac:dyDescent="0.4">
      <c r="C1181" t="s">
        <v>852</v>
      </c>
      <c r="D1181" t="s">
        <v>386</v>
      </c>
      <c r="E1181">
        <v>14800</v>
      </c>
    </row>
    <row r="1182" spans="3:5" x14ac:dyDescent="0.4">
      <c r="C1182" t="s">
        <v>852</v>
      </c>
      <c r="D1182" t="s">
        <v>387</v>
      </c>
      <c r="E1182">
        <v>10300</v>
      </c>
    </row>
    <row r="1183" spans="3:5" x14ac:dyDescent="0.4">
      <c r="C1183" t="s">
        <v>852</v>
      </c>
      <c r="D1183" t="s">
        <v>388</v>
      </c>
      <c r="E1183">
        <v>44400</v>
      </c>
    </row>
    <row r="1184" spans="3:5" x14ac:dyDescent="0.4">
      <c r="C1184" t="s">
        <v>852</v>
      </c>
      <c r="D1184" t="s">
        <v>389</v>
      </c>
      <c r="E1184">
        <v>25900</v>
      </c>
    </row>
    <row r="1185" spans="3:5" x14ac:dyDescent="0.4">
      <c r="C1185" t="s">
        <v>852</v>
      </c>
      <c r="D1185" t="s">
        <v>390</v>
      </c>
      <c r="E1185">
        <v>11600</v>
      </c>
    </row>
    <row r="1186" spans="3:5" x14ac:dyDescent="0.4">
      <c r="C1186" t="s">
        <v>852</v>
      </c>
      <c r="D1186" t="s">
        <v>391</v>
      </c>
      <c r="E1186">
        <v>24700</v>
      </c>
    </row>
    <row r="1187" spans="3:5" x14ac:dyDescent="0.4">
      <c r="C1187" t="s">
        <v>852</v>
      </c>
      <c r="D1187" t="s">
        <v>392</v>
      </c>
      <c r="E1187">
        <v>323600</v>
      </c>
    </row>
    <row r="1188" spans="3:5" x14ac:dyDescent="0.4">
      <c r="C1188" t="s">
        <v>852</v>
      </c>
      <c r="D1188" t="s">
        <v>393</v>
      </c>
      <c r="E1188">
        <v>113600</v>
      </c>
    </row>
    <row r="1189" spans="3:5" x14ac:dyDescent="0.4">
      <c r="C1189" t="s">
        <v>852</v>
      </c>
      <c r="D1189" t="s">
        <v>394</v>
      </c>
      <c r="E1189">
        <v>67600</v>
      </c>
    </row>
    <row r="1190" spans="3:5" x14ac:dyDescent="0.4">
      <c r="C1190" t="s">
        <v>852</v>
      </c>
      <c r="D1190" t="s">
        <v>395</v>
      </c>
      <c r="E1190">
        <v>86100</v>
      </c>
    </row>
    <row r="1191" spans="3:5" x14ac:dyDescent="0.4">
      <c r="C1191" t="s">
        <v>852</v>
      </c>
      <c r="D1191" t="s">
        <v>396</v>
      </c>
      <c r="E1191">
        <v>63700</v>
      </c>
    </row>
    <row r="1192" spans="3:5" x14ac:dyDescent="0.4">
      <c r="C1192" t="s">
        <v>852</v>
      </c>
      <c r="D1192" t="s">
        <v>397</v>
      </c>
      <c r="E1192">
        <v>67400</v>
      </c>
    </row>
    <row r="1193" spans="3:5" x14ac:dyDescent="0.4">
      <c r="C1193" t="s">
        <v>852</v>
      </c>
      <c r="D1193" t="s">
        <v>398</v>
      </c>
      <c r="E1193">
        <v>30500</v>
      </c>
    </row>
    <row r="1194" spans="3:5" x14ac:dyDescent="0.4">
      <c r="C1194" t="s">
        <v>852</v>
      </c>
      <c r="D1194" t="s">
        <v>399</v>
      </c>
      <c r="E1194">
        <v>15400</v>
      </c>
    </row>
    <row r="1195" spans="3:5" x14ac:dyDescent="0.4">
      <c r="C1195" t="s">
        <v>852</v>
      </c>
      <c r="D1195" t="s">
        <v>400</v>
      </c>
      <c r="E1195">
        <v>24100</v>
      </c>
    </row>
    <row r="1196" spans="3:5" x14ac:dyDescent="0.4">
      <c r="C1196" t="s">
        <v>852</v>
      </c>
      <c r="D1196" t="s">
        <v>401</v>
      </c>
      <c r="E1196">
        <v>63900</v>
      </c>
    </row>
    <row r="1197" spans="3:5" x14ac:dyDescent="0.4">
      <c r="C1197" t="s">
        <v>852</v>
      </c>
      <c r="D1197" t="s">
        <v>402</v>
      </c>
      <c r="E1197">
        <v>33400</v>
      </c>
    </row>
    <row r="1198" spans="3:5" x14ac:dyDescent="0.4">
      <c r="C1198" t="s">
        <v>852</v>
      </c>
      <c r="D1198" t="s">
        <v>403</v>
      </c>
      <c r="E1198">
        <v>23200</v>
      </c>
    </row>
    <row r="1199" spans="3:5" x14ac:dyDescent="0.4">
      <c r="C1199" t="s">
        <v>852</v>
      </c>
      <c r="D1199" t="s">
        <v>404</v>
      </c>
      <c r="E1199">
        <v>15200</v>
      </c>
    </row>
    <row r="1200" spans="3:5" x14ac:dyDescent="0.4">
      <c r="C1200" t="s">
        <v>852</v>
      </c>
      <c r="D1200" t="s">
        <v>405</v>
      </c>
      <c r="E1200">
        <v>22200</v>
      </c>
    </row>
    <row r="1201" spans="3:5" x14ac:dyDescent="0.4">
      <c r="C1201" t="s">
        <v>852</v>
      </c>
      <c r="D1201" t="s">
        <v>406</v>
      </c>
      <c r="E1201">
        <v>65000</v>
      </c>
    </row>
    <row r="1202" spans="3:5" x14ac:dyDescent="0.4">
      <c r="C1202" t="s">
        <v>852</v>
      </c>
      <c r="D1202" t="s">
        <v>407</v>
      </c>
      <c r="E1202">
        <v>63200</v>
      </c>
    </row>
    <row r="1203" spans="3:5" x14ac:dyDescent="0.4">
      <c r="C1203" t="s">
        <v>852</v>
      </c>
      <c r="D1203" t="s">
        <v>408</v>
      </c>
      <c r="E1203">
        <v>85800</v>
      </c>
    </row>
    <row r="1204" spans="3:5" x14ac:dyDescent="0.4">
      <c r="C1204" t="s">
        <v>852</v>
      </c>
      <c r="D1204" t="s">
        <v>409</v>
      </c>
      <c r="E1204">
        <v>22800</v>
      </c>
    </row>
    <row r="1205" spans="3:5" x14ac:dyDescent="0.4">
      <c r="C1205" t="s">
        <v>852</v>
      </c>
      <c r="D1205" t="s">
        <v>410</v>
      </c>
      <c r="E1205">
        <v>24100</v>
      </c>
    </row>
    <row r="1206" spans="3:5" x14ac:dyDescent="0.4">
      <c r="C1206" t="s">
        <v>852</v>
      </c>
      <c r="D1206" t="s">
        <v>411</v>
      </c>
      <c r="E1206">
        <v>19400</v>
      </c>
    </row>
    <row r="1207" spans="3:5" x14ac:dyDescent="0.4">
      <c r="C1207" t="s">
        <v>852</v>
      </c>
      <c r="D1207" t="s">
        <v>412</v>
      </c>
      <c r="E1207">
        <v>19600</v>
      </c>
    </row>
    <row r="1208" spans="3:5" x14ac:dyDescent="0.4">
      <c r="C1208" t="s">
        <v>852</v>
      </c>
      <c r="D1208" t="s">
        <v>413</v>
      </c>
      <c r="E1208">
        <v>10900</v>
      </c>
    </row>
    <row r="1209" spans="3:5" x14ac:dyDescent="0.4">
      <c r="C1209" t="s">
        <v>852</v>
      </c>
      <c r="D1209" t="s">
        <v>414</v>
      </c>
      <c r="E1209">
        <v>19600</v>
      </c>
    </row>
    <row r="1210" spans="3:5" x14ac:dyDescent="0.4">
      <c r="C1210" t="s">
        <v>852</v>
      </c>
      <c r="D1210" t="s">
        <v>415</v>
      </c>
      <c r="E1210">
        <v>15900</v>
      </c>
    </row>
    <row r="1211" spans="3:5" x14ac:dyDescent="0.4">
      <c r="C1211" t="s">
        <v>852</v>
      </c>
      <c r="D1211" t="s">
        <v>416</v>
      </c>
      <c r="E1211">
        <v>1800</v>
      </c>
    </row>
    <row r="1212" spans="3:5" x14ac:dyDescent="0.4">
      <c r="C1212" t="s">
        <v>852</v>
      </c>
      <c r="D1212" t="s">
        <v>417</v>
      </c>
      <c r="E1212">
        <v>36700</v>
      </c>
    </row>
    <row r="1213" spans="3:5" x14ac:dyDescent="0.4">
      <c r="C1213" t="s">
        <v>852</v>
      </c>
      <c r="D1213" t="s">
        <v>418</v>
      </c>
      <c r="E1213">
        <v>16000</v>
      </c>
    </row>
    <row r="1214" spans="3:5" x14ac:dyDescent="0.4">
      <c r="C1214" t="s">
        <v>852</v>
      </c>
      <c r="D1214" t="s">
        <v>419</v>
      </c>
      <c r="E1214">
        <v>17800</v>
      </c>
    </row>
    <row r="1215" spans="3:5" x14ac:dyDescent="0.4">
      <c r="C1215" t="s">
        <v>852</v>
      </c>
      <c r="D1215" t="s">
        <v>420</v>
      </c>
      <c r="E1215">
        <v>16300</v>
      </c>
    </row>
    <row r="1216" spans="3:5" x14ac:dyDescent="0.4">
      <c r="C1216" t="s">
        <v>852</v>
      </c>
      <c r="D1216" t="s">
        <v>421</v>
      </c>
      <c r="E1216">
        <v>3800</v>
      </c>
    </row>
    <row r="1217" spans="3:5" x14ac:dyDescent="0.4">
      <c r="C1217" t="s">
        <v>852</v>
      </c>
      <c r="D1217" t="s">
        <v>422</v>
      </c>
      <c r="E1217">
        <v>45600</v>
      </c>
    </row>
    <row r="1218" spans="3:5" x14ac:dyDescent="0.4">
      <c r="C1218" t="s">
        <v>852</v>
      </c>
      <c r="D1218" t="s">
        <v>423</v>
      </c>
      <c r="E1218">
        <v>27900</v>
      </c>
    </row>
    <row r="1219" spans="3:5" x14ac:dyDescent="0.4">
      <c r="C1219" t="s">
        <v>852</v>
      </c>
      <c r="D1219" t="s">
        <v>424</v>
      </c>
      <c r="E1219">
        <v>11500</v>
      </c>
    </row>
    <row r="1220" spans="3:5" x14ac:dyDescent="0.4">
      <c r="C1220" t="s">
        <v>852</v>
      </c>
      <c r="D1220" t="s">
        <v>425</v>
      </c>
      <c r="E1220">
        <v>20700</v>
      </c>
    </row>
    <row r="1221" spans="3:5" x14ac:dyDescent="0.4">
      <c r="C1221" t="s">
        <v>852</v>
      </c>
      <c r="D1221" t="s">
        <v>426</v>
      </c>
      <c r="E1221">
        <v>16400</v>
      </c>
    </row>
    <row r="1222" spans="3:5" x14ac:dyDescent="0.4">
      <c r="C1222" t="s">
        <v>852</v>
      </c>
      <c r="D1222" t="s">
        <v>427</v>
      </c>
      <c r="E1222">
        <v>82900</v>
      </c>
    </row>
    <row r="1223" spans="3:5" x14ac:dyDescent="0.4">
      <c r="C1223" t="s">
        <v>852</v>
      </c>
      <c r="D1223" t="s">
        <v>428</v>
      </c>
      <c r="E1223">
        <v>88000</v>
      </c>
    </row>
    <row r="1224" spans="3:5" x14ac:dyDescent="0.4">
      <c r="C1224" t="s">
        <v>852</v>
      </c>
      <c r="D1224" t="s">
        <v>429</v>
      </c>
      <c r="E1224">
        <v>41400</v>
      </c>
    </row>
    <row r="1225" spans="3:5" x14ac:dyDescent="0.4">
      <c r="C1225" t="s">
        <v>852</v>
      </c>
      <c r="D1225" t="s">
        <v>430</v>
      </c>
      <c r="E1225">
        <v>36700</v>
      </c>
    </row>
    <row r="1226" spans="3:5" x14ac:dyDescent="0.4">
      <c r="C1226" t="s">
        <v>852</v>
      </c>
      <c r="D1226" t="s">
        <v>431</v>
      </c>
      <c r="E1226">
        <v>11400</v>
      </c>
    </row>
    <row r="1227" spans="3:5" x14ac:dyDescent="0.4">
      <c r="C1227" t="s">
        <v>852</v>
      </c>
      <c r="D1227" t="s">
        <v>432</v>
      </c>
      <c r="E1227">
        <v>27900</v>
      </c>
    </row>
    <row r="1228" spans="3:5" x14ac:dyDescent="0.4">
      <c r="C1228" t="s">
        <v>852</v>
      </c>
      <c r="D1228" t="s">
        <v>433</v>
      </c>
      <c r="E1228">
        <v>13700</v>
      </c>
    </row>
    <row r="1229" spans="3:5" x14ac:dyDescent="0.4">
      <c r="C1229" t="s">
        <v>852</v>
      </c>
      <c r="D1229" t="s">
        <v>434</v>
      </c>
      <c r="E1229">
        <v>132200</v>
      </c>
    </row>
    <row r="1230" spans="3:5" x14ac:dyDescent="0.4">
      <c r="C1230" t="s">
        <v>852</v>
      </c>
      <c r="D1230" t="s">
        <v>435</v>
      </c>
      <c r="E1230">
        <v>91100</v>
      </c>
    </row>
    <row r="1231" spans="3:5" x14ac:dyDescent="0.4">
      <c r="C1231" t="s">
        <v>852</v>
      </c>
      <c r="D1231" t="s">
        <v>436</v>
      </c>
      <c r="E1231">
        <v>61600</v>
      </c>
    </row>
    <row r="1232" spans="3:5" x14ac:dyDescent="0.4">
      <c r="C1232" t="s">
        <v>852</v>
      </c>
      <c r="D1232" t="s">
        <v>437</v>
      </c>
      <c r="E1232">
        <v>52800</v>
      </c>
    </row>
    <row r="1233" spans="3:5" x14ac:dyDescent="0.4">
      <c r="C1233" t="s">
        <v>852</v>
      </c>
      <c r="D1233" t="s">
        <v>438</v>
      </c>
      <c r="E1233">
        <v>20200</v>
      </c>
    </row>
    <row r="1234" spans="3:5" x14ac:dyDescent="0.4">
      <c r="C1234" t="s">
        <v>852</v>
      </c>
      <c r="D1234" t="s">
        <v>439</v>
      </c>
      <c r="E1234">
        <v>31600</v>
      </c>
    </row>
    <row r="1235" spans="3:5" x14ac:dyDescent="0.4">
      <c r="C1235" t="s">
        <v>852</v>
      </c>
      <c r="D1235" t="s">
        <v>440</v>
      </c>
      <c r="E1235">
        <v>35700</v>
      </c>
    </row>
    <row r="1236" spans="3:5" x14ac:dyDescent="0.4">
      <c r="C1236" t="s">
        <v>852</v>
      </c>
      <c r="D1236" t="s">
        <v>441</v>
      </c>
      <c r="E1236">
        <v>105900</v>
      </c>
    </row>
    <row r="1237" spans="3:5" x14ac:dyDescent="0.4">
      <c r="C1237" t="s">
        <v>852</v>
      </c>
      <c r="D1237" t="s">
        <v>442</v>
      </c>
      <c r="E1237">
        <v>31200</v>
      </c>
    </row>
    <row r="1238" spans="3:5" x14ac:dyDescent="0.4">
      <c r="C1238" t="s">
        <v>852</v>
      </c>
      <c r="D1238" t="s">
        <v>443</v>
      </c>
      <c r="E1238">
        <v>21700</v>
      </c>
    </row>
    <row r="1239" spans="3:5" x14ac:dyDescent="0.4">
      <c r="C1239" t="s">
        <v>852</v>
      </c>
      <c r="D1239" t="s">
        <v>444</v>
      </c>
      <c r="E1239">
        <v>55900</v>
      </c>
    </row>
    <row r="1240" spans="3:5" x14ac:dyDescent="0.4">
      <c r="C1240" t="s">
        <v>852</v>
      </c>
      <c r="D1240" t="s">
        <v>445</v>
      </c>
      <c r="E1240">
        <v>33300</v>
      </c>
    </row>
    <row r="1241" spans="3:5" x14ac:dyDescent="0.4">
      <c r="C1241" t="s">
        <v>852</v>
      </c>
      <c r="D1241" t="s">
        <v>446</v>
      </c>
      <c r="E1241">
        <v>40300</v>
      </c>
    </row>
    <row r="1242" spans="3:5" x14ac:dyDescent="0.4">
      <c r="C1242" t="s">
        <v>852</v>
      </c>
      <c r="D1242" t="s">
        <v>447</v>
      </c>
      <c r="E1242">
        <v>54400</v>
      </c>
    </row>
    <row r="1243" spans="3:5" x14ac:dyDescent="0.4">
      <c r="C1243" t="s">
        <v>852</v>
      </c>
      <c r="D1243" t="s">
        <v>448</v>
      </c>
      <c r="E1243">
        <v>6800</v>
      </c>
    </row>
    <row r="1244" spans="3:5" x14ac:dyDescent="0.4">
      <c r="C1244" t="s">
        <v>852</v>
      </c>
      <c r="D1244" t="s">
        <v>449</v>
      </c>
      <c r="E1244">
        <v>45200</v>
      </c>
    </row>
    <row r="1245" spans="3:5" x14ac:dyDescent="0.4">
      <c r="C1245" t="s">
        <v>852</v>
      </c>
      <c r="D1245" t="s">
        <v>450</v>
      </c>
      <c r="E1245">
        <v>16100</v>
      </c>
    </row>
    <row r="1246" spans="3:5" x14ac:dyDescent="0.4">
      <c r="C1246" t="s">
        <v>852</v>
      </c>
      <c r="D1246" t="s">
        <v>451</v>
      </c>
      <c r="E1246">
        <v>94500</v>
      </c>
    </row>
    <row r="1247" spans="3:5" x14ac:dyDescent="0.4">
      <c r="C1247" t="s">
        <v>852</v>
      </c>
      <c r="D1247" t="s">
        <v>452</v>
      </c>
      <c r="E1247">
        <v>38700</v>
      </c>
    </row>
    <row r="1248" spans="3:5" x14ac:dyDescent="0.4">
      <c r="C1248" t="s">
        <v>852</v>
      </c>
      <c r="D1248" t="s">
        <v>453</v>
      </c>
      <c r="E1248">
        <v>32200</v>
      </c>
    </row>
    <row r="1249" spans="3:5" x14ac:dyDescent="0.4">
      <c r="C1249" t="s">
        <v>852</v>
      </c>
      <c r="D1249" t="s">
        <v>454</v>
      </c>
      <c r="E1249">
        <v>57200</v>
      </c>
    </row>
    <row r="1250" spans="3:5" x14ac:dyDescent="0.4">
      <c r="C1250" t="s">
        <v>852</v>
      </c>
      <c r="D1250" t="s">
        <v>455</v>
      </c>
      <c r="E1250">
        <v>24800</v>
      </c>
    </row>
    <row r="1251" spans="3:5" x14ac:dyDescent="0.4">
      <c r="C1251" t="s">
        <v>852</v>
      </c>
      <c r="D1251" t="s">
        <v>456</v>
      </c>
      <c r="E1251">
        <v>26300</v>
      </c>
    </row>
    <row r="1252" spans="3:5" x14ac:dyDescent="0.4">
      <c r="C1252" t="s">
        <v>852</v>
      </c>
      <c r="D1252" t="s">
        <v>457</v>
      </c>
      <c r="E1252">
        <v>54500</v>
      </c>
    </row>
    <row r="1253" spans="3:5" x14ac:dyDescent="0.4">
      <c r="C1253" t="s">
        <v>852</v>
      </c>
      <c r="D1253" t="s">
        <v>458</v>
      </c>
      <c r="E1253">
        <v>38600</v>
      </c>
    </row>
    <row r="1254" spans="3:5" x14ac:dyDescent="0.4">
      <c r="C1254" t="s">
        <v>852</v>
      </c>
      <c r="D1254" t="s">
        <v>459</v>
      </c>
      <c r="E1254">
        <v>12000</v>
      </c>
    </row>
    <row r="1255" spans="3:5" x14ac:dyDescent="0.4">
      <c r="C1255" t="s">
        <v>852</v>
      </c>
      <c r="D1255" t="s">
        <v>460</v>
      </c>
      <c r="E1255">
        <v>28500</v>
      </c>
    </row>
    <row r="1256" spans="3:5" x14ac:dyDescent="0.4">
      <c r="C1256" t="s">
        <v>852</v>
      </c>
      <c r="D1256" t="s">
        <v>461</v>
      </c>
      <c r="E1256">
        <v>18000</v>
      </c>
    </row>
    <row r="1257" spans="3:5" x14ac:dyDescent="0.4">
      <c r="C1257" t="s">
        <v>852</v>
      </c>
      <c r="D1257" t="s">
        <v>462</v>
      </c>
      <c r="E1257">
        <v>23000</v>
      </c>
    </row>
    <row r="1258" spans="3:5" x14ac:dyDescent="0.4">
      <c r="C1258" t="s">
        <v>852</v>
      </c>
      <c r="D1258" t="s">
        <v>463</v>
      </c>
      <c r="E1258">
        <v>14600</v>
      </c>
    </row>
    <row r="1259" spans="3:5" x14ac:dyDescent="0.4">
      <c r="C1259" t="s">
        <v>852</v>
      </c>
      <c r="D1259" t="s">
        <v>464</v>
      </c>
      <c r="E1259">
        <v>20600</v>
      </c>
    </row>
    <row r="1260" spans="3:5" x14ac:dyDescent="0.4">
      <c r="C1260" t="s">
        <v>852</v>
      </c>
      <c r="D1260" t="s">
        <v>465</v>
      </c>
      <c r="E1260">
        <v>18400</v>
      </c>
    </row>
    <row r="1261" spans="3:5" x14ac:dyDescent="0.4">
      <c r="C1261" t="s">
        <v>852</v>
      </c>
      <c r="D1261" t="s">
        <v>466</v>
      </c>
      <c r="E1261">
        <v>21200</v>
      </c>
    </row>
    <row r="1262" spans="3:5" x14ac:dyDescent="0.4">
      <c r="C1262" t="s">
        <v>852</v>
      </c>
      <c r="D1262" t="s">
        <v>467</v>
      </c>
      <c r="E1262">
        <v>63900</v>
      </c>
    </row>
    <row r="1263" spans="3:5" x14ac:dyDescent="0.4">
      <c r="C1263" t="s">
        <v>852</v>
      </c>
      <c r="D1263" t="s">
        <v>468</v>
      </c>
      <c r="E1263">
        <v>21200</v>
      </c>
    </row>
    <row r="1264" spans="3:5" x14ac:dyDescent="0.4">
      <c r="C1264" t="s">
        <v>852</v>
      </c>
      <c r="D1264" t="s">
        <v>469</v>
      </c>
      <c r="E1264">
        <v>37800</v>
      </c>
    </row>
    <row r="1265" spans="3:5" x14ac:dyDescent="0.4">
      <c r="C1265" t="s">
        <v>852</v>
      </c>
      <c r="D1265" t="s">
        <v>470</v>
      </c>
      <c r="E1265">
        <v>24300</v>
      </c>
    </row>
    <row r="1266" spans="3:5" x14ac:dyDescent="0.4">
      <c r="C1266" t="s">
        <v>852</v>
      </c>
      <c r="D1266" t="s">
        <v>471</v>
      </c>
      <c r="E1266">
        <v>4000</v>
      </c>
    </row>
    <row r="1267" spans="3:5" x14ac:dyDescent="0.4">
      <c r="C1267" t="s">
        <v>852</v>
      </c>
      <c r="D1267" t="s">
        <v>472</v>
      </c>
      <c r="E1267">
        <v>15200</v>
      </c>
    </row>
    <row r="1268" spans="3:5" x14ac:dyDescent="0.4">
      <c r="C1268" t="s">
        <v>852</v>
      </c>
      <c r="D1268" t="s">
        <v>473</v>
      </c>
      <c r="E1268">
        <v>12400</v>
      </c>
    </row>
    <row r="1269" spans="3:5" x14ac:dyDescent="0.4">
      <c r="C1269" t="s">
        <v>852</v>
      </c>
      <c r="D1269" t="s">
        <v>474</v>
      </c>
      <c r="E1269">
        <v>700</v>
      </c>
    </row>
    <row r="1270" spans="3:5" x14ac:dyDescent="0.4">
      <c r="C1270" t="s">
        <v>852</v>
      </c>
      <c r="D1270" t="s">
        <v>475</v>
      </c>
      <c r="E1270">
        <v>27000</v>
      </c>
    </row>
    <row r="1271" spans="3:5" x14ac:dyDescent="0.4">
      <c r="C1271" t="s">
        <v>852</v>
      </c>
      <c r="D1271" t="s">
        <v>476</v>
      </c>
      <c r="E1271">
        <v>600</v>
      </c>
    </row>
    <row r="1272" spans="3:5" x14ac:dyDescent="0.4">
      <c r="C1272" t="s">
        <v>852</v>
      </c>
      <c r="D1272" t="s">
        <v>477</v>
      </c>
      <c r="E1272">
        <v>41200</v>
      </c>
    </row>
    <row r="1273" spans="3:5" x14ac:dyDescent="0.4">
      <c r="C1273" t="s">
        <v>852</v>
      </c>
      <c r="D1273" t="s">
        <v>478</v>
      </c>
      <c r="E1273">
        <v>21900</v>
      </c>
    </row>
    <row r="1274" spans="3:5" x14ac:dyDescent="0.4">
      <c r="C1274" t="s">
        <v>852</v>
      </c>
      <c r="D1274" t="s">
        <v>479</v>
      </c>
      <c r="E1274">
        <v>22400</v>
      </c>
    </row>
    <row r="1275" spans="3:5" x14ac:dyDescent="0.4">
      <c r="C1275" t="s">
        <v>852</v>
      </c>
      <c r="D1275" t="s">
        <v>480</v>
      </c>
      <c r="E1275">
        <v>6100</v>
      </c>
    </row>
    <row r="1276" spans="3:5" x14ac:dyDescent="0.4">
      <c r="C1276" t="s">
        <v>852</v>
      </c>
      <c r="D1276" t="s">
        <v>481</v>
      </c>
      <c r="E1276">
        <v>13200</v>
      </c>
    </row>
    <row r="1277" spans="3:5" x14ac:dyDescent="0.4">
      <c r="C1277" t="s">
        <v>852</v>
      </c>
      <c r="D1277" t="s">
        <v>482</v>
      </c>
      <c r="E1277">
        <v>29200</v>
      </c>
    </row>
    <row r="1278" spans="3:5" x14ac:dyDescent="0.4">
      <c r="C1278" t="s">
        <v>852</v>
      </c>
      <c r="D1278" t="s">
        <v>483</v>
      </c>
      <c r="E1278">
        <v>4300</v>
      </c>
    </row>
    <row r="1279" spans="3:5" x14ac:dyDescent="0.4">
      <c r="C1279" t="s">
        <v>852</v>
      </c>
      <c r="D1279" t="s">
        <v>484</v>
      </c>
      <c r="E1279">
        <v>12200</v>
      </c>
    </row>
    <row r="1280" spans="3:5" x14ac:dyDescent="0.4">
      <c r="C1280" t="s">
        <v>852</v>
      </c>
      <c r="D1280" t="s">
        <v>485</v>
      </c>
      <c r="E1280">
        <v>25700</v>
      </c>
    </row>
    <row r="1281" spans="3:5" x14ac:dyDescent="0.4">
      <c r="C1281" t="s">
        <v>852</v>
      </c>
      <c r="D1281" t="s">
        <v>486</v>
      </c>
      <c r="E1281">
        <v>6500</v>
      </c>
    </row>
    <row r="1282" spans="3:5" x14ac:dyDescent="0.4">
      <c r="C1282" t="s">
        <v>852</v>
      </c>
      <c r="D1282" t="s">
        <v>487</v>
      </c>
      <c r="E1282">
        <v>27500</v>
      </c>
    </row>
    <row r="1283" spans="3:5" x14ac:dyDescent="0.4">
      <c r="C1283" t="s">
        <v>852</v>
      </c>
      <c r="D1283" t="s">
        <v>488</v>
      </c>
      <c r="E1283">
        <v>87300</v>
      </c>
    </row>
    <row r="1284" spans="3:5" x14ac:dyDescent="0.4">
      <c r="C1284" t="s">
        <v>852</v>
      </c>
      <c r="D1284" t="s">
        <v>489</v>
      </c>
      <c r="E1284">
        <v>29100</v>
      </c>
    </row>
    <row r="1285" spans="3:5" x14ac:dyDescent="0.4">
      <c r="C1285" t="s">
        <v>852</v>
      </c>
      <c r="D1285" t="s">
        <v>490</v>
      </c>
      <c r="E1285">
        <v>22000</v>
      </c>
    </row>
    <row r="1286" spans="3:5" x14ac:dyDescent="0.4">
      <c r="C1286" t="s">
        <v>852</v>
      </c>
      <c r="D1286" t="s">
        <v>491</v>
      </c>
      <c r="E1286">
        <v>6200</v>
      </c>
    </row>
    <row r="1287" spans="3:5" x14ac:dyDescent="0.4">
      <c r="C1287" t="s">
        <v>852</v>
      </c>
      <c r="D1287" t="s">
        <v>492</v>
      </c>
      <c r="E1287">
        <v>3900</v>
      </c>
    </row>
    <row r="1288" spans="3:5" x14ac:dyDescent="0.4">
      <c r="C1288" t="s">
        <v>852</v>
      </c>
      <c r="D1288" t="s">
        <v>493</v>
      </c>
      <c r="E1288">
        <v>17600</v>
      </c>
    </row>
    <row r="1289" spans="3:5" x14ac:dyDescent="0.4">
      <c r="C1289" t="s">
        <v>852</v>
      </c>
      <c r="D1289" t="s">
        <v>494</v>
      </c>
      <c r="E1289">
        <v>24600</v>
      </c>
    </row>
    <row r="1290" spans="3:5" x14ac:dyDescent="0.4">
      <c r="C1290" t="s">
        <v>852</v>
      </c>
      <c r="D1290" t="s">
        <v>495</v>
      </c>
      <c r="E1290">
        <v>5900</v>
      </c>
    </row>
    <row r="1291" spans="3:5" x14ac:dyDescent="0.4">
      <c r="C1291" t="s">
        <v>852</v>
      </c>
      <c r="D1291" t="s">
        <v>496</v>
      </c>
      <c r="E1291">
        <v>6000</v>
      </c>
    </row>
    <row r="1292" spans="3:5" x14ac:dyDescent="0.4">
      <c r="C1292" t="s">
        <v>852</v>
      </c>
      <c r="D1292" t="s">
        <v>497</v>
      </c>
      <c r="E1292">
        <v>80200</v>
      </c>
    </row>
    <row r="1293" spans="3:5" x14ac:dyDescent="0.4">
      <c r="C1293" t="s">
        <v>852</v>
      </c>
      <c r="D1293" t="s">
        <v>498</v>
      </c>
      <c r="E1293">
        <v>16400</v>
      </c>
    </row>
    <row r="1294" spans="3:5" x14ac:dyDescent="0.4">
      <c r="C1294" t="s">
        <v>852</v>
      </c>
      <c r="D1294" t="s">
        <v>499</v>
      </c>
      <c r="E1294">
        <v>32600</v>
      </c>
    </row>
    <row r="1295" spans="3:5" x14ac:dyDescent="0.4">
      <c r="C1295" t="s">
        <v>852</v>
      </c>
      <c r="D1295" t="s">
        <v>500</v>
      </c>
      <c r="E1295">
        <v>30800</v>
      </c>
    </row>
    <row r="1296" spans="3:5" x14ac:dyDescent="0.4">
      <c r="C1296" t="s">
        <v>852</v>
      </c>
      <c r="D1296" t="s">
        <v>501</v>
      </c>
      <c r="E1296">
        <v>19100</v>
      </c>
    </row>
    <row r="1297" spans="3:5" x14ac:dyDescent="0.4">
      <c r="C1297" t="s">
        <v>852</v>
      </c>
      <c r="D1297" t="s">
        <v>502</v>
      </c>
      <c r="E1297">
        <v>64600</v>
      </c>
    </row>
    <row r="1298" spans="3:5" x14ac:dyDescent="0.4">
      <c r="C1298" t="s">
        <v>852</v>
      </c>
      <c r="D1298" t="s">
        <v>503</v>
      </c>
      <c r="E1298">
        <v>93300</v>
      </c>
    </row>
    <row r="1299" spans="3:5" x14ac:dyDescent="0.4">
      <c r="C1299" t="s">
        <v>852</v>
      </c>
      <c r="D1299" t="s">
        <v>504</v>
      </c>
      <c r="E1299">
        <v>40000</v>
      </c>
    </row>
    <row r="1300" spans="3:5" x14ac:dyDescent="0.4">
      <c r="C1300" t="s">
        <v>852</v>
      </c>
      <c r="D1300" t="s">
        <v>505</v>
      </c>
      <c r="E1300">
        <v>33300</v>
      </c>
    </row>
    <row r="1301" spans="3:5" x14ac:dyDescent="0.4">
      <c r="C1301" t="s">
        <v>852</v>
      </c>
      <c r="D1301" t="s">
        <v>688</v>
      </c>
      <c r="E1301">
        <v>6100</v>
      </c>
    </row>
    <row r="1302" spans="3:5" x14ac:dyDescent="0.4">
      <c r="C1302" t="s">
        <v>852</v>
      </c>
      <c r="D1302" t="s">
        <v>689</v>
      </c>
      <c r="E1302">
        <v>16900</v>
      </c>
    </row>
    <row r="1303" spans="3:5" x14ac:dyDescent="0.4">
      <c r="C1303" t="s">
        <v>852</v>
      </c>
      <c r="D1303" t="s">
        <v>690</v>
      </c>
      <c r="E1303">
        <v>9000</v>
      </c>
    </row>
    <row r="1304" spans="3:5" x14ac:dyDescent="0.4">
      <c r="C1304" t="s">
        <v>852</v>
      </c>
      <c r="D1304" t="s">
        <v>691</v>
      </c>
      <c r="E1304">
        <v>15900</v>
      </c>
    </row>
    <row r="1305" spans="3:5" x14ac:dyDescent="0.4">
      <c r="C1305" t="s">
        <v>852</v>
      </c>
      <c r="D1305" t="s">
        <v>692</v>
      </c>
      <c r="E1305">
        <v>18200</v>
      </c>
    </row>
    <row r="1306" spans="3:5" x14ac:dyDescent="0.4">
      <c r="C1306" t="s">
        <v>852</v>
      </c>
      <c r="D1306" t="s">
        <v>693</v>
      </c>
      <c r="E1306">
        <v>21500</v>
      </c>
    </row>
    <row r="1307" spans="3:5" x14ac:dyDescent="0.4">
      <c r="C1307" t="s">
        <v>852</v>
      </c>
      <c r="D1307" t="s">
        <v>694</v>
      </c>
      <c r="E1307">
        <v>22800</v>
      </c>
    </row>
    <row r="1308" spans="3:5" x14ac:dyDescent="0.4">
      <c r="C1308" t="s">
        <v>852</v>
      </c>
      <c r="D1308" t="s">
        <v>695</v>
      </c>
      <c r="E1308">
        <v>7900</v>
      </c>
    </row>
    <row r="1309" spans="3:5" x14ac:dyDescent="0.4">
      <c r="C1309" t="s">
        <v>852</v>
      </c>
      <c r="D1309" t="s">
        <v>696</v>
      </c>
      <c r="E1309">
        <v>16600</v>
      </c>
    </row>
    <row r="1310" spans="3:5" x14ac:dyDescent="0.4">
      <c r="C1310" t="s">
        <v>852</v>
      </c>
      <c r="D1310" t="s">
        <v>697</v>
      </c>
      <c r="E1310">
        <v>42400</v>
      </c>
    </row>
    <row r="1311" spans="3:5" x14ac:dyDescent="0.4">
      <c r="C1311" t="s">
        <v>852</v>
      </c>
      <c r="D1311" t="s">
        <v>698</v>
      </c>
      <c r="E1311">
        <v>3700</v>
      </c>
    </row>
    <row r="1312" spans="3:5" x14ac:dyDescent="0.4">
      <c r="C1312" t="s">
        <v>852</v>
      </c>
      <c r="D1312" t="s">
        <v>699</v>
      </c>
      <c r="E1312">
        <v>12800</v>
      </c>
    </row>
    <row r="1313" spans="3:5" x14ac:dyDescent="0.4">
      <c r="C1313" t="s">
        <v>852</v>
      </c>
      <c r="D1313" t="s">
        <v>700</v>
      </c>
      <c r="E1313">
        <v>10400</v>
      </c>
    </row>
    <row r="1314" spans="3:5" x14ac:dyDescent="0.4">
      <c r="C1314" t="s">
        <v>852</v>
      </c>
      <c r="D1314" t="s">
        <v>701</v>
      </c>
      <c r="E1314">
        <v>18200</v>
      </c>
    </row>
    <row r="1315" spans="3:5" x14ac:dyDescent="0.4">
      <c r="C1315" t="s">
        <v>852</v>
      </c>
      <c r="D1315" t="s">
        <v>702</v>
      </c>
      <c r="E1315">
        <v>3800</v>
      </c>
    </row>
    <row r="1316" spans="3:5" x14ac:dyDescent="0.4">
      <c r="C1316" t="s">
        <v>852</v>
      </c>
      <c r="D1316" t="s">
        <v>703</v>
      </c>
      <c r="E1316">
        <v>7900</v>
      </c>
    </row>
    <row r="1317" spans="3:5" x14ac:dyDescent="0.4">
      <c r="C1317" t="s">
        <v>852</v>
      </c>
      <c r="D1317" t="s">
        <v>704</v>
      </c>
      <c r="E1317">
        <v>12600</v>
      </c>
    </row>
    <row r="1318" spans="3:5" x14ac:dyDescent="0.4">
      <c r="C1318" t="s">
        <v>852</v>
      </c>
      <c r="D1318" t="s">
        <v>705</v>
      </c>
      <c r="E1318">
        <v>6300</v>
      </c>
    </row>
    <row r="1319" spans="3:5" x14ac:dyDescent="0.4">
      <c r="C1319" t="s">
        <v>852</v>
      </c>
      <c r="D1319" t="s">
        <v>706</v>
      </c>
      <c r="E1319">
        <v>101800</v>
      </c>
    </row>
    <row r="1320" spans="3:5" x14ac:dyDescent="0.4">
      <c r="C1320" t="s">
        <v>852</v>
      </c>
      <c r="D1320" t="s">
        <v>707</v>
      </c>
      <c r="E1320">
        <v>121800</v>
      </c>
    </row>
    <row r="1321" spans="3:5" x14ac:dyDescent="0.4">
      <c r="C1321" t="s">
        <v>852</v>
      </c>
      <c r="D1321" t="s">
        <v>708</v>
      </c>
      <c r="E1321">
        <v>202600</v>
      </c>
    </row>
    <row r="1322" spans="3:5" x14ac:dyDescent="0.4">
      <c r="C1322" t="s">
        <v>852</v>
      </c>
      <c r="D1322" t="s">
        <v>709</v>
      </c>
      <c r="E1322">
        <v>180900</v>
      </c>
    </row>
    <row r="1323" spans="3:5" x14ac:dyDescent="0.4">
      <c r="C1323" t="s">
        <v>852</v>
      </c>
      <c r="D1323" t="s">
        <v>710</v>
      </c>
      <c r="E1323">
        <v>272600</v>
      </c>
    </row>
    <row r="1324" spans="3:5" x14ac:dyDescent="0.4">
      <c r="C1324" t="s">
        <v>852</v>
      </c>
      <c r="D1324" t="s">
        <v>711</v>
      </c>
      <c r="E1324">
        <v>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127600</v>
      </c>
    </row>
    <row r="1331" spans="3:5" x14ac:dyDescent="0.4">
      <c r="C1331" t="s">
        <v>853</v>
      </c>
      <c r="D1331" t="s">
        <v>506</v>
      </c>
      <c r="E1331">
        <v>0</v>
      </c>
    </row>
    <row r="1332" spans="3:5" x14ac:dyDescent="0.4">
      <c r="C1332" t="s">
        <v>853</v>
      </c>
      <c r="D1332" t="s">
        <v>507</v>
      </c>
      <c r="E1332">
        <v>0</v>
      </c>
    </row>
    <row r="1333" spans="3:5" x14ac:dyDescent="0.4">
      <c r="C1333" t="s">
        <v>853</v>
      </c>
      <c r="D1333" t="s">
        <v>508</v>
      </c>
      <c r="E1333">
        <v>0</v>
      </c>
    </row>
    <row r="1334" spans="3:5" x14ac:dyDescent="0.4">
      <c r="C1334" t="s">
        <v>853</v>
      </c>
      <c r="D1334" t="s">
        <v>509</v>
      </c>
      <c r="E1334">
        <v>721000</v>
      </c>
    </row>
    <row r="1335" spans="3:5" x14ac:dyDescent="0.4">
      <c r="C1335" t="s">
        <v>853</v>
      </c>
      <c r="D1335" t="s">
        <v>510</v>
      </c>
      <c r="E1335">
        <v>0</v>
      </c>
    </row>
    <row r="1336" spans="3:5" x14ac:dyDescent="0.4">
      <c r="C1336" t="s">
        <v>853</v>
      </c>
      <c r="D1336" t="s">
        <v>511</v>
      </c>
      <c r="E1336">
        <v>0</v>
      </c>
    </row>
    <row r="1337" spans="3:5" x14ac:dyDescent="0.4">
      <c r="C1337" t="s">
        <v>853</v>
      </c>
      <c r="D1337" t="s">
        <v>512</v>
      </c>
      <c r="E1337">
        <v>140700</v>
      </c>
    </row>
    <row r="1338" spans="3:5" x14ac:dyDescent="0.4">
      <c r="C1338" t="s">
        <v>853</v>
      </c>
      <c r="D1338" t="s">
        <v>513</v>
      </c>
      <c r="E1338">
        <v>107300</v>
      </c>
    </row>
    <row r="1339" spans="3:5" x14ac:dyDescent="0.4">
      <c r="C1339" t="s">
        <v>853</v>
      </c>
      <c r="D1339" t="s">
        <v>514</v>
      </c>
      <c r="E1339">
        <v>105000</v>
      </c>
    </row>
    <row r="1340" spans="3:5" x14ac:dyDescent="0.4">
      <c r="C1340" t="s">
        <v>853</v>
      </c>
      <c r="D1340" t="s">
        <v>515</v>
      </c>
      <c r="E1340">
        <v>68600</v>
      </c>
    </row>
    <row r="1341" spans="3:5" x14ac:dyDescent="0.4">
      <c r="C1341" t="s">
        <v>853</v>
      </c>
      <c r="D1341" t="s">
        <v>516</v>
      </c>
      <c r="E1341">
        <v>137700</v>
      </c>
    </row>
    <row r="1342" spans="3:5" x14ac:dyDescent="0.4">
      <c r="C1342" t="s">
        <v>853</v>
      </c>
      <c r="D1342" t="s">
        <v>517</v>
      </c>
      <c r="E1342">
        <v>61000</v>
      </c>
    </row>
    <row r="1343" spans="3:5" x14ac:dyDescent="0.4">
      <c r="C1343" t="s">
        <v>853</v>
      </c>
      <c r="D1343" t="s">
        <v>518</v>
      </c>
      <c r="E1343">
        <v>41600</v>
      </c>
    </row>
    <row r="1344" spans="3:5" x14ac:dyDescent="0.4">
      <c r="C1344" t="s">
        <v>853</v>
      </c>
      <c r="D1344" t="s">
        <v>519</v>
      </c>
      <c r="E1344">
        <v>53300</v>
      </c>
    </row>
    <row r="1345" spans="3:5" x14ac:dyDescent="0.4">
      <c r="C1345" t="s">
        <v>853</v>
      </c>
      <c r="D1345" t="s">
        <v>520</v>
      </c>
      <c r="E1345">
        <v>34700</v>
      </c>
    </row>
    <row r="1346" spans="3:5" x14ac:dyDescent="0.4">
      <c r="C1346" t="s">
        <v>853</v>
      </c>
      <c r="D1346" t="s">
        <v>521</v>
      </c>
      <c r="E1346">
        <v>104500</v>
      </c>
    </row>
    <row r="1347" spans="3:5" x14ac:dyDescent="0.4">
      <c r="C1347" t="s">
        <v>853</v>
      </c>
      <c r="D1347" t="s">
        <v>522</v>
      </c>
      <c r="E1347">
        <v>54100</v>
      </c>
    </row>
    <row r="1348" spans="3:5" x14ac:dyDescent="0.4">
      <c r="C1348" t="s">
        <v>853</v>
      </c>
      <c r="D1348" t="s">
        <v>523</v>
      </c>
      <c r="E1348">
        <v>60200</v>
      </c>
    </row>
    <row r="1349" spans="3:5" x14ac:dyDescent="0.4">
      <c r="C1349" t="s">
        <v>853</v>
      </c>
      <c r="D1349" t="s">
        <v>524</v>
      </c>
      <c r="E1349">
        <v>20900</v>
      </c>
    </row>
    <row r="1350" spans="3:5" x14ac:dyDescent="0.4">
      <c r="C1350" t="s">
        <v>853</v>
      </c>
      <c r="D1350" t="s">
        <v>525</v>
      </c>
      <c r="E1350">
        <v>23100</v>
      </c>
    </row>
    <row r="1351" spans="3:5" x14ac:dyDescent="0.4">
      <c r="C1351" t="s">
        <v>853</v>
      </c>
      <c r="D1351" t="s">
        <v>526</v>
      </c>
      <c r="E1351">
        <v>25400</v>
      </c>
    </row>
    <row r="1352" spans="3:5" x14ac:dyDescent="0.4">
      <c r="C1352" t="s">
        <v>853</v>
      </c>
      <c r="D1352" t="s">
        <v>527</v>
      </c>
      <c r="E1352">
        <v>24200</v>
      </c>
    </row>
    <row r="1353" spans="3:5" x14ac:dyDescent="0.4">
      <c r="C1353" t="s">
        <v>853</v>
      </c>
      <c r="D1353" t="s">
        <v>528</v>
      </c>
      <c r="E1353">
        <v>155400</v>
      </c>
    </row>
    <row r="1354" spans="3:5" x14ac:dyDescent="0.4">
      <c r="C1354" t="s">
        <v>853</v>
      </c>
      <c r="D1354" t="s">
        <v>529</v>
      </c>
      <c r="E1354">
        <v>37500</v>
      </c>
    </row>
    <row r="1355" spans="3:5" x14ac:dyDescent="0.4">
      <c r="C1355" t="s">
        <v>853</v>
      </c>
      <c r="D1355" t="s">
        <v>530</v>
      </c>
      <c r="E1355">
        <v>66200</v>
      </c>
    </row>
    <row r="1356" spans="3:5" x14ac:dyDescent="0.4">
      <c r="C1356" t="s">
        <v>853</v>
      </c>
      <c r="D1356" t="s">
        <v>531</v>
      </c>
      <c r="E1356">
        <v>32500</v>
      </c>
    </row>
    <row r="1357" spans="3:5" x14ac:dyDescent="0.4">
      <c r="C1357" t="s">
        <v>853</v>
      </c>
      <c r="D1357" t="s">
        <v>532</v>
      </c>
      <c r="E1357">
        <v>23400</v>
      </c>
    </row>
    <row r="1358" spans="3:5" x14ac:dyDescent="0.4">
      <c r="C1358" t="s">
        <v>853</v>
      </c>
      <c r="D1358" t="s">
        <v>533</v>
      </c>
      <c r="E1358">
        <v>9600</v>
      </c>
    </row>
    <row r="1359" spans="3:5" x14ac:dyDescent="0.4">
      <c r="C1359" t="s">
        <v>853</v>
      </c>
      <c r="D1359" t="s">
        <v>534</v>
      </c>
      <c r="E1359">
        <v>10300</v>
      </c>
    </row>
    <row r="1360" spans="3:5" x14ac:dyDescent="0.4">
      <c r="C1360" t="s">
        <v>853</v>
      </c>
      <c r="D1360" t="s">
        <v>535</v>
      </c>
      <c r="E1360">
        <v>11000</v>
      </c>
    </row>
    <row r="1361" spans="3:5" x14ac:dyDescent="0.4">
      <c r="C1361" t="s">
        <v>853</v>
      </c>
      <c r="D1361" t="s">
        <v>536</v>
      </c>
      <c r="E1361">
        <v>50100</v>
      </c>
    </row>
    <row r="1362" spans="3:5" x14ac:dyDescent="0.4">
      <c r="C1362" t="s">
        <v>853</v>
      </c>
      <c r="D1362" t="s">
        <v>537</v>
      </c>
      <c r="E1362">
        <v>57100</v>
      </c>
    </row>
    <row r="1363" spans="3:5" x14ac:dyDescent="0.4">
      <c r="C1363" t="s">
        <v>853</v>
      </c>
      <c r="D1363" t="s">
        <v>538</v>
      </c>
      <c r="E1363">
        <v>18000</v>
      </c>
    </row>
    <row r="1364" spans="3:5" x14ac:dyDescent="0.4">
      <c r="C1364" t="s">
        <v>853</v>
      </c>
      <c r="D1364" t="s">
        <v>539</v>
      </c>
      <c r="E1364">
        <v>19100</v>
      </c>
    </row>
    <row r="1365" spans="3:5" x14ac:dyDescent="0.4">
      <c r="C1365" t="s">
        <v>853</v>
      </c>
      <c r="D1365" t="s">
        <v>540</v>
      </c>
      <c r="E1365">
        <v>12400</v>
      </c>
    </row>
    <row r="1366" spans="3:5" x14ac:dyDescent="0.4">
      <c r="C1366" t="s">
        <v>853</v>
      </c>
      <c r="D1366" t="s">
        <v>541</v>
      </c>
      <c r="E1366">
        <v>12100</v>
      </c>
    </row>
    <row r="1367" spans="3:5" x14ac:dyDescent="0.4">
      <c r="C1367" t="s">
        <v>853</v>
      </c>
      <c r="D1367" t="s">
        <v>542</v>
      </c>
      <c r="E1367">
        <v>15900</v>
      </c>
    </row>
    <row r="1368" spans="3:5" x14ac:dyDescent="0.4">
      <c r="C1368" t="s">
        <v>853</v>
      </c>
      <c r="D1368" t="s">
        <v>543</v>
      </c>
      <c r="E1368">
        <v>7700</v>
      </c>
    </row>
    <row r="1369" spans="3:5" x14ac:dyDescent="0.4">
      <c r="C1369" t="s">
        <v>853</v>
      </c>
      <c r="D1369" t="s">
        <v>544</v>
      </c>
      <c r="E1369">
        <v>23200</v>
      </c>
    </row>
    <row r="1370" spans="3:5" x14ac:dyDescent="0.4">
      <c r="C1370" t="s">
        <v>853</v>
      </c>
      <c r="D1370" t="s">
        <v>545</v>
      </c>
      <c r="E1370">
        <v>3600</v>
      </c>
    </row>
    <row r="1371" spans="3:5" x14ac:dyDescent="0.4">
      <c r="C1371" t="s">
        <v>853</v>
      </c>
      <c r="D1371" t="s">
        <v>546</v>
      </c>
      <c r="E1371">
        <v>9000</v>
      </c>
    </row>
    <row r="1372" spans="3:5" x14ac:dyDescent="0.4">
      <c r="C1372" t="s">
        <v>853</v>
      </c>
      <c r="D1372" t="s">
        <v>547</v>
      </c>
      <c r="E1372">
        <v>19600</v>
      </c>
    </row>
    <row r="1373" spans="3:5" x14ac:dyDescent="0.4">
      <c r="C1373" t="s">
        <v>853</v>
      </c>
      <c r="D1373" t="s">
        <v>548</v>
      </c>
      <c r="E1373">
        <v>30300</v>
      </c>
    </row>
    <row r="1374" spans="3:5" x14ac:dyDescent="0.4">
      <c r="C1374" t="s">
        <v>853</v>
      </c>
      <c r="D1374" t="s">
        <v>549</v>
      </c>
      <c r="E1374">
        <v>13200</v>
      </c>
    </row>
    <row r="1375" spans="3:5" x14ac:dyDescent="0.4">
      <c r="C1375" t="s">
        <v>853</v>
      </c>
      <c r="D1375" t="s">
        <v>550</v>
      </c>
      <c r="E1375">
        <v>6400</v>
      </c>
    </row>
    <row r="1376" spans="3:5" x14ac:dyDescent="0.4">
      <c r="C1376" t="s">
        <v>853</v>
      </c>
      <c r="D1376" t="s">
        <v>551</v>
      </c>
      <c r="E1376">
        <v>14000</v>
      </c>
    </row>
    <row r="1377" spans="3:5" x14ac:dyDescent="0.4">
      <c r="C1377" t="s">
        <v>853</v>
      </c>
      <c r="D1377" t="s">
        <v>552</v>
      </c>
      <c r="E1377">
        <v>6100</v>
      </c>
    </row>
    <row r="1378" spans="3:5" x14ac:dyDescent="0.4">
      <c r="C1378" t="s">
        <v>853</v>
      </c>
      <c r="D1378" t="s">
        <v>553</v>
      </c>
      <c r="E1378">
        <v>9900</v>
      </c>
    </row>
    <row r="1379" spans="3:5" x14ac:dyDescent="0.4">
      <c r="C1379" t="s">
        <v>853</v>
      </c>
      <c r="D1379" t="s">
        <v>554</v>
      </c>
      <c r="E1379">
        <v>18900</v>
      </c>
    </row>
    <row r="1380" spans="3:5" x14ac:dyDescent="0.4">
      <c r="C1380" t="s">
        <v>853</v>
      </c>
      <c r="D1380" t="s">
        <v>555</v>
      </c>
      <c r="E1380">
        <v>10500</v>
      </c>
    </row>
    <row r="1381" spans="3:5" x14ac:dyDescent="0.4">
      <c r="C1381" t="s">
        <v>853</v>
      </c>
      <c r="D1381" t="s">
        <v>556</v>
      </c>
      <c r="E1381">
        <v>3400</v>
      </c>
    </row>
    <row r="1382" spans="3:5" x14ac:dyDescent="0.4">
      <c r="C1382" t="s">
        <v>853</v>
      </c>
      <c r="D1382" t="s">
        <v>557</v>
      </c>
      <c r="E1382">
        <v>3900</v>
      </c>
    </row>
    <row r="1383" spans="3:5" x14ac:dyDescent="0.4">
      <c r="C1383" t="s">
        <v>853</v>
      </c>
      <c r="D1383" t="s">
        <v>558</v>
      </c>
      <c r="E1383">
        <v>13500</v>
      </c>
    </row>
    <row r="1384" spans="3:5" x14ac:dyDescent="0.4">
      <c r="C1384" t="s">
        <v>853</v>
      </c>
      <c r="D1384" t="s">
        <v>559</v>
      </c>
      <c r="E1384">
        <v>113000</v>
      </c>
    </row>
    <row r="1385" spans="3:5" x14ac:dyDescent="0.4">
      <c r="C1385" t="s">
        <v>853</v>
      </c>
      <c r="D1385" t="s">
        <v>560</v>
      </c>
      <c r="E1385">
        <v>41100</v>
      </c>
    </row>
    <row r="1386" spans="3:5" x14ac:dyDescent="0.4">
      <c r="C1386" t="s">
        <v>853</v>
      </c>
      <c r="D1386" t="s">
        <v>561</v>
      </c>
      <c r="E1386">
        <v>25600</v>
      </c>
    </row>
    <row r="1387" spans="3:5" x14ac:dyDescent="0.4">
      <c r="C1387" t="s">
        <v>853</v>
      </c>
      <c r="D1387" t="s">
        <v>562</v>
      </c>
      <c r="E1387">
        <v>8400</v>
      </c>
    </row>
    <row r="1388" spans="3:5" x14ac:dyDescent="0.4">
      <c r="C1388" t="s">
        <v>853</v>
      </c>
      <c r="D1388" t="s">
        <v>563</v>
      </c>
      <c r="E1388">
        <v>8500</v>
      </c>
    </row>
    <row r="1389" spans="3:5" x14ac:dyDescent="0.4">
      <c r="C1389" t="s">
        <v>853</v>
      </c>
      <c r="D1389" t="s">
        <v>564</v>
      </c>
      <c r="E1389">
        <v>12300</v>
      </c>
    </row>
    <row r="1390" spans="3:5" x14ac:dyDescent="0.4">
      <c r="C1390" t="s">
        <v>853</v>
      </c>
      <c r="D1390" t="s">
        <v>565</v>
      </c>
      <c r="E1390">
        <v>2800</v>
      </c>
    </row>
    <row r="1391" spans="3:5" x14ac:dyDescent="0.4">
      <c r="C1391" t="s">
        <v>853</v>
      </c>
      <c r="D1391" t="s">
        <v>566</v>
      </c>
      <c r="E1391">
        <v>5200</v>
      </c>
    </row>
    <row r="1392" spans="3:5" x14ac:dyDescent="0.4">
      <c r="C1392" t="s">
        <v>853</v>
      </c>
      <c r="D1392" t="s">
        <v>567</v>
      </c>
      <c r="E1392">
        <v>14600</v>
      </c>
    </row>
    <row r="1393" spans="3:5" x14ac:dyDescent="0.4">
      <c r="C1393" t="s">
        <v>853</v>
      </c>
      <c r="D1393" t="s">
        <v>568</v>
      </c>
      <c r="E1393">
        <v>6700</v>
      </c>
    </row>
    <row r="1394" spans="3:5" x14ac:dyDescent="0.4">
      <c r="C1394" t="s">
        <v>853</v>
      </c>
      <c r="D1394" t="s">
        <v>569</v>
      </c>
      <c r="E1394">
        <v>2600</v>
      </c>
    </row>
    <row r="1395" spans="3:5" x14ac:dyDescent="0.4">
      <c r="C1395" t="s">
        <v>853</v>
      </c>
      <c r="D1395" t="s">
        <v>570</v>
      </c>
      <c r="E1395">
        <v>3100</v>
      </c>
    </row>
    <row r="1396" spans="3:5" x14ac:dyDescent="0.4">
      <c r="C1396" t="s">
        <v>853</v>
      </c>
      <c r="D1396" t="s">
        <v>571</v>
      </c>
      <c r="E1396">
        <v>5900</v>
      </c>
    </row>
    <row r="1397" spans="3:5" x14ac:dyDescent="0.4">
      <c r="C1397" t="s">
        <v>853</v>
      </c>
      <c r="D1397" t="s">
        <v>572</v>
      </c>
      <c r="E1397">
        <v>4800</v>
      </c>
    </row>
    <row r="1398" spans="3:5" x14ac:dyDescent="0.4">
      <c r="C1398" t="s">
        <v>853</v>
      </c>
      <c r="D1398" t="s">
        <v>573</v>
      </c>
      <c r="E1398">
        <v>9400</v>
      </c>
    </row>
    <row r="1399" spans="3:5" x14ac:dyDescent="0.4">
      <c r="C1399" t="s">
        <v>853</v>
      </c>
      <c r="D1399" t="s">
        <v>574</v>
      </c>
      <c r="E1399">
        <v>8200</v>
      </c>
    </row>
    <row r="1400" spans="3:5" x14ac:dyDescent="0.4">
      <c r="C1400" t="s">
        <v>853</v>
      </c>
      <c r="D1400" t="s">
        <v>575</v>
      </c>
      <c r="E1400">
        <v>1300</v>
      </c>
    </row>
    <row r="1401" spans="3:5" x14ac:dyDescent="0.4">
      <c r="C1401" t="s">
        <v>853</v>
      </c>
      <c r="D1401" t="s">
        <v>576</v>
      </c>
      <c r="E1401">
        <v>11100</v>
      </c>
    </row>
    <row r="1402" spans="3:5" x14ac:dyDescent="0.4">
      <c r="C1402" t="s">
        <v>853</v>
      </c>
      <c r="D1402" t="s">
        <v>577</v>
      </c>
      <c r="E1402">
        <v>6500</v>
      </c>
    </row>
    <row r="1403" spans="3:5" x14ac:dyDescent="0.4">
      <c r="C1403" t="s">
        <v>853</v>
      </c>
      <c r="D1403" t="s">
        <v>578</v>
      </c>
      <c r="E1403">
        <v>14800</v>
      </c>
    </row>
    <row r="1404" spans="3:5" x14ac:dyDescent="0.4">
      <c r="C1404" t="s">
        <v>853</v>
      </c>
      <c r="D1404" t="s">
        <v>579</v>
      </c>
      <c r="E1404">
        <v>6400</v>
      </c>
    </row>
    <row r="1405" spans="3:5" x14ac:dyDescent="0.4">
      <c r="C1405" t="s">
        <v>853</v>
      </c>
      <c r="D1405" t="s">
        <v>580</v>
      </c>
      <c r="E1405">
        <v>1700</v>
      </c>
    </row>
    <row r="1406" spans="3:5" x14ac:dyDescent="0.4">
      <c r="C1406" t="s">
        <v>853</v>
      </c>
      <c r="D1406" t="s">
        <v>581</v>
      </c>
      <c r="E1406">
        <v>67600</v>
      </c>
    </row>
    <row r="1407" spans="3:5" x14ac:dyDescent="0.4">
      <c r="C1407" t="s">
        <v>853</v>
      </c>
      <c r="D1407" t="s">
        <v>582</v>
      </c>
      <c r="E1407">
        <v>36600</v>
      </c>
    </row>
    <row r="1408" spans="3:5" x14ac:dyDescent="0.4">
      <c r="C1408" t="s">
        <v>853</v>
      </c>
      <c r="D1408" t="s">
        <v>583</v>
      </c>
      <c r="E1408">
        <v>20400</v>
      </c>
    </row>
    <row r="1409" spans="3:5" x14ac:dyDescent="0.4">
      <c r="C1409" t="s">
        <v>853</v>
      </c>
      <c r="D1409" t="s">
        <v>584</v>
      </c>
      <c r="E1409">
        <v>26500</v>
      </c>
    </row>
    <row r="1410" spans="3:5" x14ac:dyDescent="0.4">
      <c r="C1410" t="s">
        <v>853</v>
      </c>
      <c r="D1410" t="s">
        <v>585</v>
      </c>
      <c r="E1410">
        <v>14300</v>
      </c>
    </row>
    <row r="1411" spans="3:5" x14ac:dyDescent="0.4">
      <c r="C1411" t="s">
        <v>853</v>
      </c>
      <c r="D1411" t="s">
        <v>586</v>
      </c>
      <c r="E1411">
        <v>10700</v>
      </c>
    </row>
    <row r="1412" spans="3:5" x14ac:dyDescent="0.4">
      <c r="C1412" t="s">
        <v>853</v>
      </c>
      <c r="D1412" t="s">
        <v>587</v>
      </c>
      <c r="E1412">
        <v>7700</v>
      </c>
    </row>
    <row r="1413" spans="3:5" x14ac:dyDescent="0.4">
      <c r="C1413" t="s">
        <v>853</v>
      </c>
      <c r="D1413" t="s">
        <v>588</v>
      </c>
      <c r="E1413">
        <v>19300</v>
      </c>
    </row>
    <row r="1414" spans="3:5" x14ac:dyDescent="0.4">
      <c r="C1414" t="s">
        <v>853</v>
      </c>
      <c r="D1414" t="s">
        <v>589</v>
      </c>
      <c r="E1414">
        <v>22400</v>
      </c>
    </row>
    <row r="1415" spans="3:5" x14ac:dyDescent="0.4">
      <c r="C1415" t="s">
        <v>853</v>
      </c>
      <c r="D1415" t="s">
        <v>590</v>
      </c>
      <c r="E1415">
        <v>19800</v>
      </c>
    </row>
    <row r="1416" spans="3:5" x14ac:dyDescent="0.4">
      <c r="C1416" t="s">
        <v>853</v>
      </c>
      <c r="D1416" t="s">
        <v>591</v>
      </c>
      <c r="E1416">
        <v>32900</v>
      </c>
    </row>
    <row r="1417" spans="3:5" x14ac:dyDescent="0.4">
      <c r="C1417" t="s">
        <v>853</v>
      </c>
      <c r="D1417" t="s">
        <v>592</v>
      </c>
      <c r="E1417">
        <v>5800</v>
      </c>
    </row>
    <row r="1418" spans="3:5" x14ac:dyDescent="0.4">
      <c r="C1418" t="s">
        <v>853</v>
      </c>
      <c r="D1418" t="s">
        <v>593</v>
      </c>
      <c r="E1418">
        <v>3900</v>
      </c>
    </row>
    <row r="1419" spans="3:5" x14ac:dyDescent="0.4">
      <c r="C1419" t="s">
        <v>853</v>
      </c>
      <c r="D1419" t="s">
        <v>594</v>
      </c>
      <c r="E1419">
        <v>21500</v>
      </c>
    </row>
    <row r="1420" spans="3:5" x14ac:dyDescent="0.4">
      <c r="C1420" t="s">
        <v>853</v>
      </c>
      <c r="D1420" t="s">
        <v>595</v>
      </c>
      <c r="E1420">
        <v>2300</v>
      </c>
    </row>
    <row r="1421" spans="3:5" x14ac:dyDescent="0.4">
      <c r="C1421" t="s">
        <v>853</v>
      </c>
      <c r="D1421" t="s">
        <v>596</v>
      </c>
      <c r="E1421">
        <v>26800</v>
      </c>
    </row>
    <row r="1422" spans="3:5" x14ac:dyDescent="0.4">
      <c r="C1422" t="s">
        <v>853</v>
      </c>
      <c r="D1422" t="s">
        <v>597</v>
      </c>
      <c r="E1422">
        <v>12300</v>
      </c>
    </row>
    <row r="1423" spans="3:5" x14ac:dyDescent="0.4">
      <c r="C1423" t="s">
        <v>853</v>
      </c>
      <c r="D1423" t="s">
        <v>598</v>
      </c>
      <c r="E1423">
        <v>11200</v>
      </c>
    </row>
    <row r="1424" spans="3:5" x14ac:dyDescent="0.4">
      <c r="C1424" t="s">
        <v>853</v>
      </c>
      <c r="D1424" t="s">
        <v>599</v>
      </c>
      <c r="E1424">
        <v>56400</v>
      </c>
    </row>
    <row r="1425" spans="3:5" x14ac:dyDescent="0.4">
      <c r="C1425" t="s">
        <v>853</v>
      </c>
      <c r="D1425" t="s">
        <v>600</v>
      </c>
      <c r="E1425">
        <v>69700</v>
      </c>
    </row>
    <row r="1426" spans="3:5" x14ac:dyDescent="0.4">
      <c r="C1426" t="s">
        <v>853</v>
      </c>
      <c r="D1426" t="s">
        <v>601</v>
      </c>
      <c r="E1426">
        <v>17800</v>
      </c>
    </row>
    <row r="1427" spans="3:5" x14ac:dyDescent="0.4">
      <c r="C1427" t="s">
        <v>853</v>
      </c>
      <c r="D1427" t="s">
        <v>602</v>
      </c>
      <c r="E1427">
        <v>12300</v>
      </c>
    </row>
    <row r="1428" spans="3:5" x14ac:dyDescent="0.4">
      <c r="C1428" t="s">
        <v>853</v>
      </c>
      <c r="D1428" t="s">
        <v>603</v>
      </c>
      <c r="E1428">
        <v>6700</v>
      </c>
    </row>
    <row r="1429" spans="3:5" x14ac:dyDescent="0.4">
      <c r="C1429" t="s">
        <v>853</v>
      </c>
      <c r="D1429" t="s">
        <v>604</v>
      </c>
      <c r="E1429">
        <v>5500</v>
      </c>
    </row>
    <row r="1430" spans="3:5" x14ac:dyDescent="0.4">
      <c r="C1430" t="s">
        <v>853</v>
      </c>
      <c r="D1430" t="s">
        <v>605</v>
      </c>
      <c r="E1430">
        <v>7900</v>
      </c>
    </row>
    <row r="1431" spans="3:5" x14ac:dyDescent="0.4">
      <c r="C1431" t="s">
        <v>853</v>
      </c>
      <c r="D1431" t="s">
        <v>606</v>
      </c>
      <c r="E1431">
        <v>18300</v>
      </c>
    </row>
    <row r="1432" spans="3:5" x14ac:dyDescent="0.4">
      <c r="C1432" t="s">
        <v>853</v>
      </c>
      <c r="D1432" t="s">
        <v>607</v>
      </c>
      <c r="E1432">
        <v>22400</v>
      </c>
    </row>
    <row r="1433" spans="3:5" x14ac:dyDescent="0.4">
      <c r="C1433" t="s">
        <v>853</v>
      </c>
      <c r="D1433" t="s">
        <v>608</v>
      </c>
      <c r="E1433">
        <v>13700</v>
      </c>
    </row>
    <row r="1434" spans="3:5" x14ac:dyDescent="0.4">
      <c r="C1434" t="s">
        <v>853</v>
      </c>
      <c r="D1434" t="s">
        <v>609</v>
      </c>
      <c r="E1434">
        <v>7900</v>
      </c>
    </row>
    <row r="1435" spans="3:5" x14ac:dyDescent="0.4">
      <c r="C1435" t="s">
        <v>853</v>
      </c>
      <c r="D1435" t="s">
        <v>610</v>
      </c>
      <c r="E1435">
        <v>8200</v>
      </c>
    </row>
    <row r="1436" spans="3:5" x14ac:dyDescent="0.4">
      <c r="C1436" t="s">
        <v>853</v>
      </c>
      <c r="D1436" t="s">
        <v>611</v>
      </c>
      <c r="E1436">
        <v>14700</v>
      </c>
    </row>
    <row r="1437" spans="3:5" x14ac:dyDescent="0.4">
      <c r="C1437" t="s">
        <v>853</v>
      </c>
      <c r="D1437" t="s">
        <v>612</v>
      </c>
      <c r="E1437">
        <v>4100</v>
      </c>
    </row>
    <row r="1438" spans="3:5" x14ac:dyDescent="0.4">
      <c r="C1438" t="s">
        <v>853</v>
      </c>
      <c r="D1438" t="s">
        <v>613</v>
      </c>
      <c r="E1438">
        <v>2000</v>
      </c>
    </row>
    <row r="1439" spans="3:5" x14ac:dyDescent="0.4">
      <c r="C1439" t="s">
        <v>853</v>
      </c>
      <c r="D1439" t="s">
        <v>614</v>
      </c>
      <c r="E1439">
        <v>10400</v>
      </c>
    </row>
    <row r="1440" spans="3:5" x14ac:dyDescent="0.4">
      <c r="C1440" t="s">
        <v>853</v>
      </c>
      <c r="D1440" t="s">
        <v>615</v>
      </c>
      <c r="E1440">
        <v>1400</v>
      </c>
    </row>
    <row r="1441" spans="3:5" x14ac:dyDescent="0.4">
      <c r="C1441" t="s">
        <v>853</v>
      </c>
      <c r="D1441" t="s">
        <v>616</v>
      </c>
      <c r="E1441">
        <v>3500</v>
      </c>
    </row>
    <row r="1442" spans="3:5" x14ac:dyDescent="0.4">
      <c r="C1442" t="s">
        <v>853</v>
      </c>
      <c r="D1442" t="s">
        <v>617</v>
      </c>
      <c r="E1442">
        <v>4600</v>
      </c>
    </row>
    <row r="1443" spans="3:5" x14ac:dyDescent="0.4">
      <c r="C1443" t="s">
        <v>853</v>
      </c>
      <c r="D1443" t="s">
        <v>618</v>
      </c>
      <c r="E1443">
        <v>9300</v>
      </c>
    </row>
    <row r="1444" spans="3:5" x14ac:dyDescent="0.4">
      <c r="C1444" t="s">
        <v>853</v>
      </c>
      <c r="D1444" t="s">
        <v>619</v>
      </c>
      <c r="E1444">
        <v>3700</v>
      </c>
    </row>
    <row r="1445" spans="3:5" x14ac:dyDescent="0.4">
      <c r="C1445" t="s">
        <v>853</v>
      </c>
      <c r="D1445" t="s">
        <v>620</v>
      </c>
      <c r="E1445">
        <v>3300</v>
      </c>
    </row>
    <row r="1446" spans="3:5" x14ac:dyDescent="0.4">
      <c r="C1446" t="s">
        <v>853</v>
      </c>
      <c r="D1446" t="s">
        <v>621</v>
      </c>
      <c r="E1446">
        <v>400</v>
      </c>
    </row>
    <row r="1447" spans="3:5" x14ac:dyDescent="0.4">
      <c r="C1447" t="s">
        <v>853</v>
      </c>
      <c r="D1447" t="s">
        <v>622</v>
      </c>
      <c r="E1447">
        <v>600</v>
      </c>
    </row>
    <row r="1448" spans="3:5" x14ac:dyDescent="0.4">
      <c r="C1448" t="s">
        <v>853</v>
      </c>
      <c r="D1448" t="s">
        <v>623</v>
      </c>
      <c r="E1448">
        <v>7200</v>
      </c>
    </row>
    <row r="1449" spans="3:5" x14ac:dyDescent="0.4">
      <c r="C1449" t="s">
        <v>853</v>
      </c>
      <c r="D1449" t="s">
        <v>624</v>
      </c>
      <c r="E1449">
        <v>4100</v>
      </c>
    </row>
    <row r="1450" spans="3:5" x14ac:dyDescent="0.4">
      <c r="C1450" t="s">
        <v>853</v>
      </c>
      <c r="D1450" t="s">
        <v>625</v>
      </c>
      <c r="E1450">
        <v>17300</v>
      </c>
    </row>
    <row r="1451" spans="3:5" x14ac:dyDescent="0.4">
      <c r="C1451" t="s">
        <v>853</v>
      </c>
      <c r="D1451" t="s">
        <v>626</v>
      </c>
      <c r="E1451">
        <v>8500</v>
      </c>
    </row>
    <row r="1452" spans="3:5" x14ac:dyDescent="0.4">
      <c r="C1452" t="s">
        <v>853</v>
      </c>
      <c r="D1452" t="s">
        <v>627</v>
      </c>
      <c r="E1452">
        <v>1700</v>
      </c>
    </row>
    <row r="1453" spans="3:5" x14ac:dyDescent="0.4">
      <c r="C1453" t="s">
        <v>853</v>
      </c>
      <c r="D1453" t="s">
        <v>628</v>
      </c>
      <c r="E1453">
        <v>700</v>
      </c>
    </row>
    <row r="1454" spans="3:5" x14ac:dyDescent="0.4">
      <c r="C1454" t="s">
        <v>853</v>
      </c>
      <c r="D1454" t="s">
        <v>629</v>
      </c>
      <c r="E1454">
        <v>31400</v>
      </c>
    </row>
    <row r="1455" spans="3:5" x14ac:dyDescent="0.4">
      <c r="C1455" t="s">
        <v>853</v>
      </c>
      <c r="D1455" t="s">
        <v>630</v>
      </c>
      <c r="E1455">
        <v>8900</v>
      </c>
    </row>
    <row r="1456" spans="3:5" x14ac:dyDescent="0.4">
      <c r="C1456" t="s">
        <v>853</v>
      </c>
      <c r="D1456" t="s">
        <v>631</v>
      </c>
      <c r="E1456">
        <v>3000</v>
      </c>
    </row>
    <row r="1457" spans="3:5" x14ac:dyDescent="0.4">
      <c r="C1457" t="s">
        <v>853</v>
      </c>
      <c r="D1457" t="s">
        <v>632</v>
      </c>
      <c r="E1457">
        <v>58500</v>
      </c>
    </row>
    <row r="1458" spans="3:5" x14ac:dyDescent="0.4">
      <c r="C1458" t="s">
        <v>853</v>
      </c>
      <c r="D1458" t="s">
        <v>633</v>
      </c>
      <c r="E1458">
        <v>16300</v>
      </c>
    </row>
    <row r="1459" spans="3:5" x14ac:dyDescent="0.4">
      <c r="C1459" t="s">
        <v>853</v>
      </c>
      <c r="D1459" t="s">
        <v>634</v>
      </c>
      <c r="E1459">
        <v>7600</v>
      </c>
    </row>
    <row r="1460" spans="3:5" x14ac:dyDescent="0.4">
      <c r="C1460" t="s">
        <v>853</v>
      </c>
      <c r="D1460" t="s">
        <v>635</v>
      </c>
      <c r="E1460">
        <v>9900</v>
      </c>
    </row>
    <row r="1461" spans="3:5" x14ac:dyDescent="0.4">
      <c r="C1461" t="s">
        <v>853</v>
      </c>
      <c r="D1461" t="s">
        <v>636</v>
      </c>
      <c r="E1461">
        <v>11800</v>
      </c>
    </row>
    <row r="1462" spans="3:5" x14ac:dyDescent="0.4">
      <c r="C1462" t="s">
        <v>853</v>
      </c>
      <c r="D1462" t="s">
        <v>637</v>
      </c>
      <c r="E1462">
        <v>6100</v>
      </c>
    </row>
    <row r="1463" spans="3:5" x14ac:dyDescent="0.4">
      <c r="C1463" t="s">
        <v>853</v>
      </c>
      <c r="D1463" t="s">
        <v>638</v>
      </c>
      <c r="E1463">
        <v>8200</v>
      </c>
    </row>
    <row r="1464" spans="3:5" x14ac:dyDescent="0.4">
      <c r="C1464" t="s">
        <v>853</v>
      </c>
      <c r="D1464" t="s">
        <v>639</v>
      </c>
      <c r="E1464">
        <v>7700</v>
      </c>
    </row>
    <row r="1465" spans="3:5" x14ac:dyDescent="0.4">
      <c r="C1465" t="s">
        <v>853</v>
      </c>
      <c r="D1465" t="s">
        <v>640</v>
      </c>
      <c r="E1465">
        <v>2800</v>
      </c>
    </row>
    <row r="1466" spans="3:5" x14ac:dyDescent="0.4">
      <c r="C1466" t="s">
        <v>853</v>
      </c>
      <c r="D1466" t="s">
        <v>641</v>
      </c>
      <c r="E1466">
        <v>6300</v>
      </c>
    </row>
    <row r="1467" spans="3:5" x14ac:dyDescent="0.4">
      <c r="C1467" t="s">
        <v>853</v>
      </c>
      <c r="D1467" t="s">
        <v>642</v>
      </c>
      <c r="E1467">
        <v>6000</v>
      </c>
    </row>
    <row r="1468" spans="3:5" x14ac:dyDescent="0.4">
      <c r="C1468" t="s">
        <v>853</v>
      </c>
      <c r="D1468" t="s">
        <v>643</v>
      </c>
      <c r="E1468">
        <v>3800</v>
      </c>
    </row>
    <row r="1469" spans="3:5" x14ac:dyDescent="0.4">
      <c r="C1469" t="s">
        <v>853</v>
      </c>
      <c r="D1469" t="s">
        <v>644</v>
      </c>
      <c r="E1469">
        <v>5000</v>
      </c>
    </row>
    <row r="1470" spans="3:5" x14ac:dyDescent="0.4">
      <c r="C1470" t="s">
        <v>853</v>
      </c>
      <c r="D1470" t="s">
        <v>645</v>
      </c>
      <c r="E1470">
        <v>5400</v>
      </c>
    </row>
    <row r="1471" spans="3:5" x14ac:dyDescent="0.4">
      <c r="C1471" t="s">
        <v>853</v>
      </c>
      <c r="D1471" t="s">
        <v>646</v>
      </c>
      <c r="E1471">
        <v>7600</v>
      </c>
    </row>
    <row r="1472" spans="3:5" x14ac:dyDescent="0.4">
      <c r="C1472" t="s">
        <v>853</v>
      </c>
      <c r="D1472" t="s">
        <v>647</v>
      </c>
      <c r="E1472">
        <v>12600</v>
      </c>
    </row>
    <row r="1473" spans="3:5" x14ac:dyDescent="0.4">
      <c r="C1473" t="s">
        <v>853</v>
      </c>
      <c r="D1473" t="s">
        <v>648</v>
      </c>
      <c r="E1473">
        <v>8300</v>
      </c>
    </row>
    <row r="1474" spans="3:5" x14ac:dyDescent="0.4">
      <c r="C1474" t="s">
        <v>853</v>
      </c>
      <c r="D1474" t="s">
        <v>649</v>
      </c>
      <c r="E1474">
        <v>17800</v>
      </c>
    </row>
    <row r="1475" spans="3:5" x14ac:dyDescent="0.4">
      <c r="C1475" t="s">
        <v>853</v>
      </c>
      <c r="D1475" t="s">
        <v>650</v>
      </c>
      <c r="E1475">
        <v>4200</v>
      </c>
    </row>
    <row r="1476" spans="3:5" x14ac:dyDescent="0.4">
      <c r="C1476" t="s">
        <v>853</v>
      </c>
      <c r="D1476" t="s">
        <v>651</v>
      </c>
      <c r="E1476">
        <v>800</v>
      </c>
    </row>
    <row r="1477" spans="3:5" x14ac:dyDescent="0.4">
      <c r="C1477" t="s">
        <v>853</v>
      </c>
      <c r="D1477" t="s">
        <v>652</v>
      </c>
      <c r="E1477">
        <v>1600</v>
      </c>
    </row>
    <row r="1478" spans="3:5" x14ac:dyDescent="0.4">
      <c r="C1478" t="s">
        <v>853</v>
      </c>
      <c r="D1478" t="s">
        <v>653</v>
      </c>
      <c r="E1478">
        <v>10100</v>
      </c>
    </row>
    <row r="1479" spans="3:5" x14ac:dyDescent="0.4">
      <c r="C1479" t="s">
        <v>853</v>
      </c>
      <c r="D1479" t="s">
        <v>654</v>
      </c>
      <c r="E1479">
        <v>7100</v>
      </c>
    </row>
    <row r="1480" spans="3:5" x14ac:dyDescent="0.4">
      <c r="C1480" t="s">
        <v>853</v>
      </c>
      <c r="D1480" t="s">
        <v>655</v>
      </c>
      <c r="E1480">
        <v>3600</v>
      </c>
    </row>
    <row r="1481" spans="3:5" x14ac:dyDescent="0.4">
      <c r="C1481" t="s">
        <v>853</v>
      </c>
      <c r="D1481" t="s">
        <v>656</v>
      </c>
      <c r="E1481">
        <v>10900</v>
      </c>
    </row>
    <row r="1482" spans="3:5" x14ac:dyDescent="0.4">
      <c r="C1482" t="s">
        <v>853</v>
      </c>
      <c r="D1482" t="s">
        <v>657</v>
      </c>
      <c r="E1482">
        <v>78300</v>
      </c>
    </row>
    <row r="1483" spans="3:5" x14ac:dyDescent="0.4">
      <c r="C1483" t="s">
        <v>853</v>
      </c>
      <c r="D1483" t="s">
        <v>658</v>
      </c>
      <c r="E1483">
        <v>9100</v>
      </c>
    </row>
    <row r="1484" spans="3:5" x14ac:dyDescent="0.4">
      <c r="C1484" t="s">
        <v>853</v>
      </c>
      <c r="D1484" t="s">
        <v>659</v>
      </c>
      <c r="E1484">
        <v>101000</v>
      </c>
    </row>
    <row r="1485" spans="3:5" x14ac:dyDescent="0.4">
      <c r="C1485" t="s">
        <v>853</v>
      </c>
      <c r="D1485" t="s">
        <v>660</v>
      </c>
      <c r="E1485">
        <v>10200</v>
      </c>
    </row>
    <row r="1486" spans="3:5" x14ac:dyDescent="0.4">
      <c r="C1486" t="s">
        <v>853</v>
      </c>
      <c r="D1486" t="s">
        <v>661</v>
      </c>
      <c r="E1486">
        <v>46000</v>
      </c>
    </row>
    <row r="1487" spans="3:5" x14ac:dyDescent="0.4">
      <c r="C1487" t="s">
        <v>853</v>
      </c>
      <c r="D1487" t="s">
        <v>662</v>
      </c>
      <c r="E1487">
        <v>24400</v>
      </c>
    </row>
    <row r="1488" spans="3:5" x14ac:dyDescent="0.4">
      <c r="C1488" t="s">
        <v>853</v>
      </c>
      <c r="D1488" t="s">
        <v>663</v>
      </c>
      <c r="E1488">
        <v>11400</v>
      </c>
    </row>
    <row r="1489" spans="3:5" x14ac:dyDescent="0.4">
      <c r="C1489" t="s">
        <v>853</v>
      </c>
      <c r="D1489" t="s">
        <v>664</v>
      </c>
      <c r="E1489">
        <v>5700</v>
      </c>
    </row>
    <row r="1490" spans="3:5" x14ac:dyDescent="0.4">
      <c r="C1490" t="s">
        <v>853</v>
      </c>
      <c r="D1490" t="s">
        <v>665</v>
      </c>
      <c r="E1490">
        <v>10200</v>
      </c>
    </row>
    <row r="1491" spans="3:5" x14ac:dyDescent="0.4">
      <c r="C1491" t="s">
        <v>853</v>
      </c>
      <c r="D1491" t="s">
        <v>666</v>
      </c>
      <c r="E1491">
        <v>12000</v>
      </c>
    </row>
    <row r="1492" spans="3:5" x14ac:dyDescent="0.4">
      <c r="C1492" t="s">
        <v>853</v>
      </c>
      <c r="D1492" t="s">
        <v>667</v>
      </c>
      <c r="E1492">
        <v>3500</v>
      </c>
    </row>
    <row r="1493" spans="3:5" x14ac:dyDescent="0.4">
      <c r="C1493" t="s">
        <v>853</v>
      </c>
      <c r="D1493" t="s">
        <v>668</v>
      </c>
      <c r="E1493">
        <v>4800</v>
      </c>
    </row>
    <row r="1494" spans="3:5" x14ac:dyDescent="0.4">
      <c r="C1494" t="s">
        <v>853</v>
      </c>
      <c r="D1494" t="s">
        <v>669</v>
      </c>
      <c r="E1494">
        <v>36800</v>
      </c>
    </row>
    <row r="1495" spans="3:5" x14ac:dyDescent="0.4">
      <c r="C1495" t="s">
        <v>853</v>
      </c>
      <c r="D1495" t="s">
        <v>670</v>
      </c>
      <c r="E1495">
        <v>22600</v>
      </c>
    </row>
    <row r="1496" spans="3:5" x14ac:dyDescent="0.4">
      <c r="C1496" t="s">
        <v>853</v>
      </c>
      <c r="D1496" t="s">
        <v>671</v>
      </c>
      <c r="E1496">
        <v>3700</v>
      </c>
    </row>
    <row r="1497" spans="3:5" x14ac:dyDescent="0.4">
      <c r="C1497" t="s">
        <v>853</v>
      </c>
      <c r="D1497" t="s">
        <v>672</v>
      </c>
      <c r="E1497">
        <v>4000</v>
      </c>
    </row>
    <row r="1498" spans="3:5" x14ac:dyDescent="0.4">
      <c r="C1498" t="s">
        <v>853</v>
      </c>
      <c r="D1498" t="s">
        <v>673</v>
      </c>
      <c r="E1498">
        <v>22700</v>
      </c>
    </row>
    <row r="1499" spans="3:5" x14ac:dyDescent="0.4">
      <c r="C1499" t="s">
        <v>853</v>
      </c>
      <c r="D1499" t="s">
        <v>674</v>
      </c>
      <c r="E1499">
        <v>14200</v>
      </c>
    </row>
    <row r="1500" spans="3:5" x14ac:dyDescent="0.4">
      <c r="C1500" t="s">
        <v>853</v>
      </c>
      <c r="D1500" t="s">
        <v>675</v>
      </c>
      <c r="E1500">
        <v>6100</v>
      </c>
    </row>
    <row r="1501" spans="3:5" x14ac:dyDescent="0.4">
      <c r="C1501" t="s">
        <v>853</v>
      </c>
      <c r="D1501" t="s">
        <v>676</v>
      </c>
      <c r="E1501">
        <v>2900</v>
      </c>
    </row>
    <row r="1502" spans="3:5" x14ac:dyDescent="0.4">
      <c r="C1502" t="s">
        <v>853</v>
      </c>
      <c r="D1502" t="s">
        <v>677</v>
      </c>
      <c r="E1502">
        <v>6400</v>
      </c>
    </row>
    <row r="1503" spans="3:5" x14ac:dyDescent="0.4">
      <c r="C1503" t="s">
        <v>853</v>
      </c>
      <c r="D1503" t="s">
        <v>678</v>
      </c>
      <c r="E1503">
        <v>900</v>
      </c>
    </row>
    <row r="1504" spans="3:5" x14ac:dyDescent="0.4">
      <c r="C1504" t="s">
        <v>853</v>
      </c>
      <c r="D1504" t="s">
        <v>679</v>
      </c>
      <c r="E1504">
        <v>7300</v>
      </c>
    </row>
    <row r="1505" spans="1:5" x14ac:dyDescent="0.4">
      <c r="C1505" t="s">
        <v>853</v>
      </c>
      <c r="D1505" t="s">
        <v>680</v>
      </c>
      <c r="E1505">
        <v>9000</v>
      </c>
    </row>
    <row r="1506" spans="1:5" x14ac:dyDescent="0.4">
      <c r="C1506" t="s">
        <v>853</v>
      </c>
      <c r="D1506" t="s">
        <v>681</v>
      </c>
      <c r="E1506">
        <v>2000</v>
      </c>
    </row>
    <row r="1507" spans="1:5" x14ac:dyDescent="0.4">
      <c r="C1507" t="s">
        <v>853</v>
      </c>
      <c r="D1507" t="s">
        <v>682</v>
      </c>
      <c r="E1507">
        <v>9700</v>
      </c>
    </row>
    <row r="1508" spans="1:5" x14ac:dyDescent="0.4">
      <c r="C1508" t="s">
        <v>853</v>
      </c>
      <c r="D1508" t="s">
        <v>683</v>
      </c>
      <c r="E1508">
        <v>2100</v>
      </c>
    </row>
    <row r="1509" spans="1:5" x14ac:dyDescent="0.4">
      <c r="C1509" t="s">
        <v>853</v>
      </c>
      <c r="D1509" t="s">
        <v>684</v>
      </c>
      <c r="E1509">
        <v>900</v>
      </c>
    </row>
    <row r="1510" spans="1:5" x14ac:dyDescent="0.4">
      <c r="C1510" t="s">
        <v>853</v>
      </c>
      <c r="D1510" t="s">
        <v>685</v>
      </c>
      <c r="E1510">
        <v>7300</v>
      </c>
    </row>
    <row r="1511" spans="1:5" x14ac:dyDescent="0.4">
      <c r="C1511" t="s">
        <v>853</v>
      </c>
      <c r="D1511" t="s">
        <v>686</v>
      </c>
      <c r="E1511">
        <v>7300</v>
      </c>
    </row>
    <row r="1512" spans="1:5" x14ac:dyDescent="0.4">
      <c r="C1512" t="s">
        <v>853</v>
      </c>
      <c r="D1512" t="s">
        <v>687</v>
      </c>
      <c r="E1512">
        <v>1900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1500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600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8700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5200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9500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5700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1000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2700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2400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200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100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3300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2100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300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6300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8500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12400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600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1700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5600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3300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1100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400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7600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16800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2900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700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500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1100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6300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15400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23600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10300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11800</v>
      </c>
    </row>
    <row r="1548" spans="1:5" x14ac:dyDescent="0.4">
      <c r="C1548" t="s">
        <v>853</v>
      </c>
      <c r="D1548" t="s">
        <v>421</v>
      </c>
      <c r="E1548">
        <v>700</v>
      </c>
    </row>
    <row r="1549" spans="1:5" x14ac:dyDescent="0.4">
      <c r="C1549" t="s">
        <v>853</v>
      </c>
      <c r="D1549" t="s">
        <v>422</v>
      </c>
      <c r="E1549">
        <v>13600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1900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16600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4800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600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900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700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300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4700</v>
      </c>
    </row>
    <row r="1559" spans="1:5" x14ac:dyDescent="0.4">
      <c r="C1559" t="s">
        <v>853</v>
      </c>
      <c r="D1559" t="s">
        <v>432</v>
      </c>
      <c r="E1559">
        <v>8000</v>
      </c>
    </row>
    <row r="1560" spans="1:5" x14ac:dyDescent="0.4">
      <c r="C1560" t="s">
        <v>853</v>
      </c>
      <c r="D1560" t="s">
        <v>433</v>
      </c>
      <c r="E1560">
        <v>13800</v>
      </c>
    </row>
    <row r="1561" spans="1:5" x14ac:dyDescent="0.4">
      <c r="C1561" t="s">
        <v>853</v>
      </c>
      <c r="D1561" t="s">
        <v>434</v>
      </c>
      <c r="E1561">
        <v>4100</v>
      </c>
    </row>
    <row r="1562" spans="1:5" x14ac:dyDescent="0.4">
      <c r="C1562" t="s">
        <v>853</v>
      </c>
      <c r="D1562" t="s">
        <v>435</v>
      </c>
      <c r="E1562">
        <v>13200</v>
      </c>
    </row>
    <row r="1563" spans="1:5" x14ac:dyDescent="0.4">
      <c r="C1563" t="s">
        <v>853</v>
      </c>
      <c r="D1563" t="s">
        <v>436</v>
      </c>
      <c r="E1563">
        <v>9000</v>
      </c>
    </row>
    <row r="1564" spans="1:5" x14ac:dyDescent="0.4">
      <c r="C1564" t="s">
        <v>853</v>
      </c>
      <c r="D1564" t="s">
        <v>437</v>
      </c>
      <c r="E1564">
        <v>11700</v>
      </c>
    </row>
    <row r="1565" spans="1:5" x14ac:dyDescent="0.4">
      <c r="C1565" t="s">
        <v>853</v>
      </c>
      <c r="D1565" t="s">
        <v>438</v>
      </c>
      <c r="E1565">
        <v>5800</v>
      </c>
    </row>
    <row r="1566" spans="1:5" x14ac:dyDescent="0.4">
      <c r="C1566" t="s">
        <v>853</v>
      </c>
      <c r="D1566" t="s">
        <v>439</v>
      </c>
      <c r="E1566">
        <v>1900</v>
      </c>
    </row>
    <row r="1567" spans="1:5" x14ac:dyDescent="0.4">
      <c r="C1567" t="s">
        <v>853</v>
      </c>
      <c r="D1567" t="s">
        <v>440</v>
      </c>
      <c r="E1567">
        <v>3700</v>
      </c>
    </row>
    <row r="1568" spans="1:5" x14ac:dyDescent="0.4">
      <c r="C1568" t="s">
        <v>853</v>
      </c>
      <c r="D1568" t="s">
        <v>441</v>
      </c>
      <c r="E1568">
        <v>18600</v>
      </c>
    </row>
    <row r="1569" spans="3:5" x14ac:dyDescent="0.4">
      <c r="C1569" t="s">
        <v>853</v>
      </c>
      <c r="D1569" t="s">
        <v>442</v>
      </c>
      <c r="E1569">
        <v>2100</v>
      </c>
    </row>
    <row r="1570" spans="3:5" x14ac:dyDescent="0.4">
      <c r="C1570" t="s">
        <v>853</v>
      </c>
      <c r="D1570" t="s">
        <v>443</v>
      </c>
      <c r="E1570">
        <v>1600</v>
      </c>
    </row>
    <row r="1571" spans="3:5" x14ac:dyDescent="0.4">
      <c r="C1571" t="s">
        <v>853</v>
      </c>
      <c r="D1571" t="s">
        <v>444</v>
      </c>
      <c r="E1571">
        <v>3600</v>
      </c>
    </row>
    <row r="1572" spans="3:5" x14ac:dyDescent="0.4">
      <c r="C1572" t="s">
        <v>853</v>
      </c>
      <c r="D1572" t="s">
        <v>445</v>
      </c>
      <c r="E1572">
        <v>1500</v>
      </c>
    </row>
    <row r="1573" spans="3:5" x14ac:dyDescent="0.4">
      <c r="C1573" t="s">
        <v>853</v>
      </c>
      <c r="D1573" t="s">
        <v>446</v>
      </c>
      <c r="E1573">
        <v>100</v>
      </c>
    </row>
    <row r="1574" spans="3:5" x14ac:dyDescent="0.4">
      <c r="C1574" t="s">
        <v>853</v>
      </c>
      <c r="D1574" t="s">
        <v>447</v>
      </c>
      <c r="E1574">
        <v>4400</v>
      </c>
    </row>
    <row r="1575" spans="3:5" x14ac:dyDescent="0.4">
      <c r="C1575" t="s">
        <v>853</v>
      </c>
      <c r="D1575" t="s">
        <v>448</v>
      </c>
      <c r="E1575">
        <v>8900</v>
      </c>
    </row>
    <row r="1576" spans="3:5" x14ac:dyDescent="0.4">
      <c r="C1576" t="s">
        <v>853</v>
      </c>
      <c r="D1576" t="s">
        <v>449</v>
      </c>
      <c r="E1576">
        <v>3400</v>
      </c>
    </row>
    <row r="1577" spans="3:5" x14ac:dyDescent="0.4">
      <c r="C1577" t="s">
        <v>853</v>
      </c>
      <c r="D1577" t="s">
        <v>450</v>
      </c>
      <c r="E1577">
        <v>2600</v>
      </c>
    </row>
    <row r="1578" spans="3:5" x14ac:dyDescent="0.4">
      <c r="C1578" t="s">
        <v>853</v>
      </c>
      <c r="D1578" t="s">
        <v>451</v>
      </c>
      <c r="E1578">
        <v>1200</v>
      </c>
    </row>
    <row r="1579" spans="3:5" x14ac:dyDescent="0.4">
      <c r="C1579" t="s">
        <v>853</v>
      </c>
      <c r="D1579" t="s">
        <v>452</v>
      </c>
      <c r="E1579">
        <v>1100</v>
      </c>
    </row>
    <row r="1580" spans="3:5" x14ac:dyDescent="0.4">
      <c r="C1580" t="s">
        <v>853</v>
      </c>
      <c r="D1580" t="s">
        <v>453</v>
      </c>
      <c r="E1580">
        <v>4300</v>
      </c>
    </row>
    <row r="1581" spans="3:5" x14ac:dyDescent="0.4">
      <c r="C1581" t="s">
        <v>853</v>
      </c>
      <c r="D1581" t="s">
        <v>454</v>
      </c>
      <c r="E1581">
        <v>2400</v>
      </c>
    </row>
    <row r="1582" spans="3:5" x14ac:dyDescent="0.4">
      <c r="C1582" t="s">
        <v>853</v>
      </c>
      <c r="D1582" t="s">
        <v>455</v>
      </c>
      <c r="E1582">
        <v>400</v>
      </c>
    </row>
    <row r="1583" spans="3:5" x14ac:dyDescent="0.4">
      <c r="C1583" t="s">
        <v>853</v>
      </c>
      <c r="D1583" t="s">
        <v>456</v>
      </c>
      <c r="E1583">
        <v>400</v>
      </c>
    </row>
    <row r="1584" spans="3:5" x14ac:dyDescent="0.4">
      <c r="C1584" t="s">
        <v>853</v>
      </c>
      <c r="D1584" t="s">
        <v>457</v>
      </c>
      <c r="E1584">
        <v>2700</v>
      </c>
    </row>
    <row r="1585" spans="3:5" x14ac:dyDescent="0.4">
      <c r="C1585" t="s">
        <v>853</v>
      </c>
      <c r="D1585" t="s">
        <v>458</v>
      </c>
      <c r="E1585">
        <v>11000</v>
      </c>
    </row>
    <row r="1586" spans="3:5" x14ac:dyDescent="0.4">
      <c r="C1586" t="s">
        <v>853</v>
      </c>
      <c r="D1586" t="s">
        <v>459</v>
      </c>
      <c r="E1586">
        <v>1200</v>
      </c>
    </row>
    <row r="1587" spans="3:5" x14ac:dyDescent="0.4">
      <c r="C1587" t="s">
        <v>853</v>
      </c>
      <c r="D1587" t="s">
        <v>460</v>
      </c>
      <c r="E1587">
        <v>0</v>
      </c>
    </row>
    <row r="1588" spans="3:5" x14ac:dyDescent="0.4">
      <c r="C1588" t="s">
        <v>853</v>
      </c>
      <c r="D1588" t="s">
        <v>461</v>
      </c>
      <c r="E1588">
        <v>200</v>
      </c>
    </row>
    <row r="1589" spans="3:5" x14ac:dyDescent="0.4">
      <c r="C1589" t="s">
        <v>853</v>
      </c>
      <c r="D1589" t="s">
        <v>462</v>
      </c>
      <c r="E1589">
        <v>1800</v>
      </c>
    </row>
    <row r="1590" spans="3:5" x14ac:dyDescent="0.4">
      <c r="C1590" t="s">
        <v>853</v>
      </c>
      <c r="D1590" t="s">
        <v>463</v>
      </c>
      <c r="E1590">
        <v>8000</v>
      </c>
    </row>
    <row r="1591" spans="3:5" x14ac:dyDescent="0.4">
      <c r="C1591" t="s">
        <v>853</v>
      </c>
      <c r="D1591" t="s">
        <v>464</v>
      </c>
      <c r="E1591">
        <v>1100</v>
      </c>
    </row>
    <row r="1592" spans="3:5" x14ac:dyDescent="0.4">
      <c r="C1592" t="s">
        <v>853</v>
      </c>
      <c r="D1592" t="s">
        <v>465</v>
      </c>
      <c r="E1592">
        <v>1700</v>
      </c>
    </row>
    <row r="1593" spans="3:5" x14ac:dyDescent="0.4">
      <c r="C1593" t="s">
        <v>853</v>
      </c>
      <c r="D1593" t="s">
        <v>466</v>
      </c>
      <c r="E1593">
        <v>34000</v>
      </c>
    </row>
    <row r="1594" spans="3:5" x14ac:dyDescent="0.4">
      <c r="C1594" t="s">
        <v>853</v>
      </c>
      <c r="D1594" t="s">
        <v>467</v>
      </c>
      <c r="E1594">
        <v>1900</v>
      </c>
    </row>
    <row r="1595" spans="3:5" x14ac:dyDescent="0.4">
      <c r="C1595" t="s">
        <v>853</v>
      </c>
      <c r="D1595" t="s">
        <v>468</v>
      </c>
      <c r="E1595">
        <v>2300</v>
      </c>
    </row>
    <row r="1596" spans="3:5" x14ac:dyDescent="0.4">
      <c r="C1596" t="s">
        <v>853</v>
      </c>
      <c r="D1596" t="s">
        <v>469</v>
      </c>
      <c r="E1596">
        <v>3800</v>
      </c>
    </row>
    <row r="1597" spans="3:5" x14ac:dyDescent="0.4">
      <c r="C1597" t="s">
        <v>853</v>
      </c>
      <c r="D1597" t="s">
        <v>470</v>
      </c>
      <c r="E1597">
        <v>4200</v>
      </c>
    </row>
    <row r="1598" spans="3:5" x14ac:dyDescent="0.4">
      <c r="C1598" t="s">
        <v>853</v>
      </c>
      <c r="D1598" t="s">
        <v>471</v>
      </c>
      <c r="E1598">
        <v>8700</v>
      </c>
    </row>
    <row r="1599" spans="3:5" x14ac:dyDescent="0.4">
      <c r="C1599" t="s">
        <v>853</v>
      </c>
      <c r="D1599" t="s">
        <v>472</v>
      </c>
      <c r="E1599">
        <v>4800</v>
      </c>
    </row>
    <row r="1600" spans="3:5" x14ac:dyDescent="0.4">
      <c r="C1600" t="s">
        <v>853</v>
      </c>
      <c r="D1600" t="s">
        <v>473</v>
      </c>
      <c r="E1600">
        <v>6400</v>
      </c>
    </row>
    <row r="1601" spans="3:5" x14ac:dyDescent="0.4">
      <c r="C1601" t="s">
        <v>853</v>
      </c>
      <c r="D1601" t="s">
        <v>474</v>
      </c>
      <c r="E1601">
        <v>1300</v>
      </c>
    </row>
    <row r="1602" spans="3:5" x14ac:dyDescent="0.4">
      <c r="C1602" t="s">
        <v>853</v>
      </c>
      <c r="D1602" t="s">
        <v>475</v>
      </c>
      <c r="E1602">
        <v>3000</v>
      </c>
    </row>
    <row r="1603" spans="3:5" x14ac:dyDescent="0.4">
      <c r="C1603" t="s">
        <v>853</v>
      </c>
      <c r="D1603" t="s">
        <v>476</v>
      </c>
      <c r="E1603">
        <v>3400</v>
      </c>
    </row>
    <row r="1604" spans="3:5" x14ac:dyDescent="0.4">
      <c r="C1604" t="s">
        <v>853</v>
      </c>
      <c r="D1604" t="s">
        <v>477</v>
      </c>
      <c r="E1604">
        <v>3600</v>
      </c>
    </row>
    <row r="1605" spans="3:5" x14ac:dyDescent="0.4">
      <c r="C1605" t="s">
        <v>853</v>
      </c>
      <c r="D1605" t="s">
        <v>478</v>
      </c>
      <c r="E1605">
        <v>2800</v>
      </c>
    </row>
    <row r="1606" spans="3:5" x14ac:dyDescent="0.4">
      <c r="C1606" t="s">
        <v>853</v>
      </c>
      <c r="D1606" t="s">
        <v>479</v>
      </c>
      <c r="E1606">
        <v>2900</v>
      </c>
    </row>
    <row r="1607" spans="3:5" x14ac:dyDescent="0.4">
      <c r="C1607" t="s">
        <v>853</v>
      </c>
      <c r="D1607" t="s">
        <v>480</v>
      </c>
      <c r="E1607">
        <v>4900</v>
      </c>
    </row>
    <row r="1608" spans="3:5" x14ac:dyDescent="0.4">
      <c r="C1608" t="s">
        <v>853</v>
      </c>
      <c r="D1608" t="s">
        <v>481</v>
      </c>
      <c r="E1608">
        <v>1600</v>
      </c>
    </row>
    <row r="1609" spans="3:5" x14ac:dyDescent="0.4">
      <c r="C1609" t="s">
        <v>853</v>
      </c>
      <c r="D1609" t="s">
        <v>482</v>
      </c>
      <c r="E1609">
        <v>1700</v>
      </c>
    </row>
    <row r="1610" spans="3:5" x14ac:dyDescent="0.4">
      <c r="C1610" t="s">
        <v>853</v>
      </c>
      <c r="D1610" t="s">
        <v>483</v>
      </c>
      <c r="E1610">
        <v>100</v>
      </c>
    </row>
    <row r="1611" spans="3:5" x14ac:dyDescent="0.4">
      <c r="C1611" t="s">
        <v>853</v>
      </c>
      <c r="D1611" t="s">
        <v>484</v>
      </c>
      <c r="E1611">
        <v>700</v>
      </c>
    </row>
    <row r="1612" spans="3:5" x14ac:dyDescent="0.4">
      <c r="C1612" t="s">
        <v>853</v>
      </c>
      <c r="D1612" t="s">
        <v>485</v>
      </c>
      <c r="E1612">
        <v>900</v>
      </c>
    </row>
    <row r="1613" spans="3:5" x14ac:dyDescent="0.4">
      <c r="C1613" t="s">
        <v>853</v>
      </c>
      <c r="D1613" t="s">
        <v>486</v>
      </c>
      <c r="E1613">
        <v>2700</v>
      </c>
    </row>
    <row r="1614" spans="3:5" x14ac:dyDescent="0.4">
      <c r="C1614" t="s">
        <v>853</v>
      </c>
      <c r="D1614" t="s">
        <v>487</v>
      </c>
      <c r="E1614">
        <v>2100</v>
      </c>
    </row>
    <row r="1615" spans="3:5" x14ac:dyDescent="0.4">
      <c r="C1615" t="s">
        <v>853</v>
      </c>
      <c r="D1615" t="s">
        <v>488</v>
      </c>
      <c r="E1615">
        <v>5200</v>
      </c>
    </row>
    <row r="1616" spans="3:5" x14ac:dyDescent="0.4">
      <c r="C1616" t="s">
        <v>853</v>
      </c>
      <c r="D1616" t="s">
        <v>489</v>
      </c>
      <c r="E1616">
        <v>39800</v>
      </c>
    </row>
    <row r="1617" spans="3:5" x14ac:dyDescent="0.4">
      <c r="C1617" t="s">
        <v>853</v>
      </c>
      <c r="D1617" t="s">
        <v>490</v>
      </c>
      <c r="E1617">
        <v>2000</v>
      </c>
    </row>
    <row r="1618" spans="3:5" x14ac:dyDescent="0.4">
      <c r="C1618" t="s">
        <v>853</v>
      </c>
      <c r="D1618" t="s">
        <v>491</v>
      </c>
      <c r="E1618">
        <v>2600</v>
      </c>
    </row>
    <row r="1619" spans="3:5" x14ac:dyDescent="0.4">
      <c r="C1619" t="s">
        <v>853</v>
      </c>
      <c r="D1619" t="s">
        <v>492</v>
      </c>
      <c r="E1619">
        <v>26500</v>
      </c>
    </row>
    <row r="1620" spans="3:5" x14ac:dyDescent="0.4">
      <c r="C1620" t="s">
        <v>853</v>
      </c>
      <c r="D1620" t="s">
        <v>493</v>
      </c>
      <c r="E1620">
        <v>13100</v>
      </c>
    </row>
    <row r="1621" spans="3:5" x14ac:dyDescent="0.4">
      <c r="C1621" t="s">
        <v>853</v>
      </c>
      <c r="D1621" t="s">
        <v>494</v>
      </c>
      <c r="E1621">
        <v>2400</v>
      </c>
    </row>
    <row r="1622" spans="3:5" x14ac:dyDescent="0.4">
      <c r="C1622" t="s">
        <v>853</v>
      </c>
      <c r="D1622" t="s">
        <v>495</v>
      </c>
      <c r="E1622">
        <v>4100</v>
      </c>
    </row>
    <row r="1623" spans="3:5" x14ac:dyDescent="0.4">
      <c r="C1623" t="s">
        <v>853</v>
      </c>
      <c r="D1623" t="s">
        <v>496</v>
      </c>
      <c r="E1623">
        <v>3100</v>
      </c>
    </row>
    <row r="1624" spans="3:5" x14ac:dyDescent="0.4">
      <c r="C1624" t="s">
        <v>853</v>
      </c>
      <c r="D1624" t="s">
        <v>497</v>
      </c>
      <c r="E1624">
        <v>4700</v>
      </c>
    </row>
    <row r="1625" spans="3:5" x14ac:dyDescent="0.4">
      <c r="C1625" t="s">
        <v>853</v>
      </c>
      <c r="D1625" t="s">
        <v>498</v>
      </c>
      <c r="E1625">
        <v>6500</v>
      </c>
    </row>
    <row r="1626" spans="3:5" x14ac:dyDescent="0.4">
      <c r="C1626" t="s">
        <v>853</v>
      </c>
      <c r="D1626" t="s">
        <v>499</v>
      </c>
      <c r="E1626">
        <v>3700</v>
      </c>
    </row>
    <row r="1627" spans="3:5" x14ac:dyDescent="0.4">
      <c r="C1627" t="s">
        <v>853</v>
      </c>
      <c r="D1627" t="s">
        <v>500</v>
      </c>
      <c r="E1627">
        <v>4900</v>
      </c>
    </row>
    <row r="1628" spans="3:5" x14ac:dyDescent="0.4">
      <c r="C1628" t="s">
        <v>853</v>
      </c>
      <c r="D1628" t="s">
        <v>501</v>
      </c>
      <c r="E1628">
        <v>200</v>
      </c>
    </row>
    <row r="1629" spans="3:5" x14ac:dyDescent="0.4">
      <c r="C1629" t="s">
        <v>853</v>
      </c>
      <c r="D1629" t="s">
        <v>502</v>
      </c>
      <c r="E1629">
        <v>2500</v>
      </c>
    </row>
    <row r="1630" spans="3:5" x14ac:dyDescent="0.4">
      <c r="C1630" t="s">
        <v>853</v>
      </c>
      <c r="D1630" t="s">
        <v>503</v>
      </c>
      <c r="E1630">
        <v>1000</v>
      </c>
    </row>
    <row r="1631" spans="3:5" x14ac:dyDescent="0.4">
      <c r="C1631" t="s">
        <v>853</v>
      </c>
      <c r="D1631" t="s">
        <v>504</v>
      </c>
      <c r="E1631">
        <v>8500</v>
      </c>
    </row>
    <row r="1632" spans="3:5" x14ac:dyDescent="0.4">
      <c r="C1632" t="s">
        <v>853</v>
      </c>
      <c r="D1632" t="s">
        <v>505</v>
      </c>
      <c r="E1632">
        <v>48400</v>
      </c>
    </row>
    <row r="1633" spans="3:5" x14ac:dyDescent="0.4">
      <c r="C1633" t="s">
        <v>853</v>
      </c>
      <c r="D1633" t="s">
        <v>688</v>
      </c>
      <c r="E1633">
        <v>9400</v>
      </c>
    </row>
    <row r="1634" spans="3:5" x14ac:dyDescent="0.4">
      <c r="C1634" t="s">
        <v>853</v>
      </c>
      <c r="D1634" t="s">
        <v>689</v>
      </c>
      <c r="E1634">
        <v>16300</v>
      </c>
    </row>
    <row r="1635" spans="3:5" x14ac:dyDescent="0.4">
      <c r="C1635" t="s">
        <v>853</v>
      </c>
      <c r="D1635" t="s">
        <v>690</v>
      </c>
      <c r="E1635">
        <v>4200</v>
      </c>
    </row>
    <row r="1636" spans="3:5" x14ac:dyDescent="0.4">
      <c r="C1636" t="s">
        <v>853</v>
      </c>
      <c r="D1636" t="s">
        <v>691</v>
      </c>
      <c r="E1636">
        <v>4800</v>
      </c>
    </row>
    <row r="1637" spans="3:5" x14ac:dyDescent="0.4">
      <c r="C1637" t="s">
        <v>853</v>
      </c>
      <c r="D1637" t="s">
        <v>692</v>
      </c>
      <c r="E1637">
        <v>5200</v>
      </c>
    </row>
    <row r="1638" spans="3:5" x14ac:dyDescent="0.4">
      <c r="C1638" t="s">
        <v>853</v>
      </c>
      <c r="D1638" t="s">
        <v>693</v>
      </c>
      <c r="E1638">
        <v>6700</v>
      </c>
    </row>
    <row r="1639" spans="3:5" x14ac:dyDescent="0.4">
      <c r="C1639" t="s">
        <v>853</v>
      </c>
      <c r="D1639" t="s">
        <v>694</v>
      </c>
      <c r="E1639">
        <v>8100</v>
      </c>
    </row>
    <row r="1640" spans="3:5" x14ac:dyDescent="0.4">
      <c r="C1640" t="s">
        <v>853</v>
      </c>
      <c r="D1640" t="s">
        <v>695</v>
      </c>
      <c r="E1640">
        <v>1800</v>
      </c>
    </row>
    <row r="1641" spans="3:5" x14ac:dyDescent="0.4">
      <c r="C1641" t="s">
        <v>853</v>
      </c>
      <c r="D1641" t="s">
        <v>696</v>
      </c>
      <c r="E1641">
        <v>6400</v>
      </c>
    </row>
    <row r="1642" spans="3:5" x14ac:dyDescent="0.4">
      <c r="C1642" t="s">
        <v>853</v>
      </c>
      <c r="D1642" t="s">
        <v>697</v>
      </c>
      <c r="E1642">
        <v>7300</v>
      </c>
    </row>
    <row r="1643" spans="3:5" x14ac:dyDescent="0.4">
      <c r="C1643" t="s">
        <v>853</v>
      </c>
      <c r="D1643" t="s">
        <v>698</v>
      </c>
      <c r="E1643">
        <v>3000</v>
      </c>
    </row>
    <row r="1644" spans="3:5" x14ac:dyDescent="0.4">
      <c r="C1644" t="s">
        <v>853</v>
      </c>
      <c r="D1644" t="s">
        <v>699</v>
      </c>
      <c r="E1644">
        <v>9800</v>
      </c>
    </row>
    <row r="1645" spans="3:5" x14ac:dyDescent="0.4">
      <c r="C1645" t="s">
        <v>853</v>
      </c>
      <c r="D1645" t="s">
        <v>700</v>
      </c>
      <c r="E1645">
        <v>400</v>
      </c>
    </row>
    <row r="1646" spans="3:5" x14ac:dyDescent="0.4">
      <c r="C1646" t="s">
        <v>853</v>
      </c>
      <c r="D1646" t="s">
        <v>701</v>
      </c>
      <c r="E1646">
        <v>15600</v>
      </c>
    </row>
    <row r="1647" spans="3:5" x14ac:dyDescent="0.4">
      <c r="C1647" t="s">
        <v>853</v>
      </c>
      <c r="D1647" t="s">
        <v>702</v>
      </c>
      <c r="E1647">
        <v>17400</v>
      </c>
    </row>
    <row r="1648" spans="3:5" x14ac:dyDescent="0.4">
      <c r="C1648" t="s">
        <v>853</v>
      </c>
      <c r="D1648" t="s">
        <v>703</v>
      </c>
      <c r="E1648">
        <v>3400</v>
      </c>
    </row>
    <row r="1649" spans="1:5" x14ac:dyDescent="0.4">
      <c r="C1649" t="s">
        <v>853</v>
      </c>
      <c r="D1649" t="s">
        <v>704</v>
      </c>
      <c r="E1649">
        <v>5400</v>
      </c>
    </row>
    <row r="1650" spans="1:5" x14ac:dyDescent="0.4">
      <c r="C1650" t="s">
        <v>853</v>
      </c>
      <c r="D1650" t="s">
        <v>705</v>
      </c>
      <c r="E1650">
        <v>400</v>
      </c>
    </row>
    <row r="1651" spans="1:5" x14ac:dyDescent="0.4">
      <c r="C1651" t="s">
        <v>853</v>
      </c>
      <c r="D1651" t="s">
        <v>706</v>
      </c>
      <c r="E1651">
        <v>3700</v>
      </c>
    </row>
    <row r="1652" spans="1:5" x14ac:dyDescent="0.4">
      <c r="C1652" t="s">
        <v>853</v>
      </c>
      <c r="D1652" t="s">
        <v>707</v>
      </c>
      <c r="E1652">
        <v>7800</v>
      </c>
    </row>
    <row r="1653" spans="1:5" x14ac:dyDescent="0.4">
      <c r="C1653" t="s">
        <v>853</v>
      </c>
      <c r="D1653" t="s">
        <v>708</v>
      </c>
      <c r="E1653">
        <v>9200</v>
      </c>
    </row>
    <row r="1654" spans="1:5" x14ac:dyDescent="0.4">
      <c r="C1654" t="s">
        <v>853</v>
      </c>
      <c r="D1654" t="s">
        <v>709</v>
      </c>
      <c r="E1654">
        <v>5700</v>
      </c>
    </row>
    <row r="1655" spans="1:5" x14ac:dyDescent="0.4">
      <c r="C1655" t="s">
        <v>853</v>
      </c>
      <c r="D1655" t="s">
        <v>710</v>
      </c>
      <c r="E1655">
        <v>11600</v>
      </c>
    </row>
    <row r="1656" spans="1:5" x14ac:dyDescent="0.4">
      <c r="C1656" t="s">
        <v>853</v>
      </c>
      <c r="D1656" t="s">
        <v>711</v>
      </c>
      <c r="E1656">
        <v>16600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130300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CF19D-7ED7-4BDE-8F47-623E8323467B}">
  <sheetPr codeName="Sheet19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_xll.RssChart($A$2:$E$2,場中監視!A17, "1M", ((60*2.5)+1+(60*3)+1)*5)</f>
        <v>=RssChart($A$2:$E$2,場中監視!A17,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場中監視!A17, "D", 100)</f>
        <v>=RssChart($AJ$2:$AS$2, 場中監視!A17,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72800</v>
      </c>
      <c r="T2" s="2">
        <f t="shared" si="0"/>
        <v>0</v>
      </c>
      <c r="U2" s="2">
        <f t="shared" si="0"/>
        <v>0</v>
      </c>
      <c r="V2" s="2">
        <f t="shared" si="0"/>
        <v>0</v>
      </c>
      <c r="W2" s="2">
        <f t="shared" si="0"/>
        <v>72800</v>
      </c>
      <c r="X2" s="2">
        <f t="shared" si="0"/>
        <v>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72800</v>
      </c>
      <c r="AC2" s="2" cm="1">
        <f t="array" ref="AC2">_xlfn.XLOOKUP(AC$1&amp;$R2,$C$3:$C$1662&amp;$D$3:$D$1662,$E$3:$E$1662,0,0,1)</f>
        <v>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1017</v>
      </c>
      <c r="B3" t="s">
        <v>385</v>
      </c>
      <c r="C3" t="s">
        <v>804</v>
      </c>
      <c r="D3" t="s">
        <v>506</v>
      </c>
      <c r="E3">
        <v>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76900</v>
      </c>
      <c r="T3" s="2">
        <f>T2+Y3</f>
        <v>0</v>
      </c>
      <c r="U3" s="2">
        <f>U2+Z3</f>
        <v>0</v>
      </c>
      <c r="V3" s="2">
        <f>V2+AA3</f>
        <v>0</v>
      </c>
      <c r="W3" s="2">
        <f>W2+AB3</f>
        <v>76900</v>
      </c>
      <c r="X3" s="2">
        <f>X2+AC3</f>
        <v>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4100</v>
      </c>
      <c r="AC3" s="2" cm="1">
        <f t="array" ref="AC3">_xlfn.XLOOKUP(AC$1&amp;$R3,$C$3:$C$1662&amp;$D$3:$D$1662,$E$3:$E$1662,0,0,1)</f>
        <v>0</v>
      </c>
      <c r="AJ3" t="s">
        <v>1017</v>
      </c>
      <c r="AK3" t="s">
        <v>882</v>
      </c>
      <c r="AL3" t="s">
        <v>883</v>
      </c>
      <c r="AM3" t="s">
        <v>884</v>
      </c>
      <c r="AN3" t="s">
        <v>881</v>
      </c>
      <c r="AO3">
        <v>268</v>
      </c>
      <c r="AP3">
        <v>275</v>
      </c>
      <c r="AQ3">
        <v>260</v>
      </c>
      <c r="AR3">
        <v>274</v>
      </c>
      <c r="AS3">
        <v>150800</v>
      </c>
    </row>
    <row r="4" spans="1:48" x14ac:dyDescent="0.4">
      <c r="C4" t="s">
        <v>804</v>
      </c>
      <c r="D4" t="s">
        <v>507</v>
      </c>
      <c r="E4">
        <v>0</v>
      </c>
      <c r="I4" t="str">
        <v>2025/02/20</v>
      </c>
      <c r="R4" t="s">
        <v>92</v>
      </c>
      <c r="S4" s="2">
        <f t="shared" si="1"/>
        <v>80300</v>
      </c>
      <c r="T4" s="2">
        <f t="shared" ref="T4:X19" si="2">T3+Y4</f>
        <v>0</v>
      </c>
      <c r="U4" s="2">
        <f t="shared" si="2"/>
        <v>0</v>
      </c>
      <c r="V4" s="2">
        <f t="shared" si="2"/>
        <v>0</v>
      </c>
      <c r="W4" s="2">
        <f t="shared" si="2"/>
        <v>80300</v>
      </c>
      <c r="X4" s="2">
        <f t="shared" si="2"/>
        <v>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3400</v>
      </c>
      <c r="AC4" s="2" cm="1">
        <f t="array" ref="AC4">_xlfn.XLOOKUP(AC$1&amp;$R4,$C$3:$C$1662&amp;$D$3:$D$1662,$E$3:$E$1662,0,0,1)</f>
        <v>0</v>
      </c>
      <c r="AM4" t="s">
        <v>885</v>
      </c>
      <c r="AN4" t="s">
        <v>881</v>
      </c>
      <c r="AO4">
        <v>269</v>
      </c>
      <c r="AP4">
        <v>271</v>
      </c>
      <c r="AQ4">
        <v>264</v>
      </c>
      <c r="AR4">
        <v>268</v>
      </c>
      <c r="AS4">
        <v>72300</v>
      </c>
      <c r="AU4" s="7" t="str">
        <f t="shared" ref="AU4:AU67" si="3">IF(AR3&lt;AR4,AR4/AR3-1,"")</f>
        <v/>
      </c>
      <c r="AV4" s="7">
        <f t="shared" ref="AV4:AV67" si="4">IF(AR3&gt;AR4,AR4/AR3-1,"")</f>
        <v>-2.1897810218978075E-2</v>
      </c>
    </row>
    <row r="5" spans="1:48" x14ac:dyDescent="0.4">
      <c r="C5" t="s">
        <v>804</v>
      </c>
      <c r="D5" t="s">
        <v>508</v>
      </c>
      <c r="E5">
        <v>0</v>
      </c>
      <c r="I5" t="str">
        <v>2025/02/19</v>
      </c>
      <c r="R5" t="s">
        <v>41</v>
      </c>
      <c r="S5" s="2">
        <f t="shared" si="1"/>
        <v>274100</v>
      </c>
      <c r="T5" s="2">
        <f t="shared" si="2"/>
        <v>152300</v>
      </c>
      <c r="U5" s="2">
        <f t="shared" si="2"/>
        <v>714100</v>
      </c>
      <c r="V5" s="2">
        <f t="shared" si="2"/>
        <v>0</v>
      </c>
      <c r="W5" s="2">
        <f t="shared" si="2"/>
        <v>92700</v>
      </c>
      <c r="X5" s="2">
        <f t="shared" si="2"/>
        <v>137300</v>
      </c>
      <c r="Y5" s="2" cm="1">
        <f t="array" ref="Y5">_xlfn.XLOOKUP(Y$1&amp;$R5,$C$3:$C$1662&amp;$D$3:$D$1662,$E$3:$E$1662,0,0,1)</f>
        <v>152300</v>
      </c>
      <c r="Z5" s="2" cm="1">
        <f t="array" ref="Z5">_xlfn.XLOOKUP(Z$1&amp;$R5,$C$3:$C$1662&amp;$D$3:$D$1662,$E$3:$E$1662,0,0,1)</f>
        <v>714100</v>
      </c>
      <c r="AA5" s="2" cm="1">
        <f t="array" ref="AA5">_xlfn.XLOOKUP(AA$1&amp;$R5,$C$3:$C$1662&amp;$D$3:$D$1662,$E$3:$E$1662,0,0,1)</f>
        <v>0</v>
      </c>
      <c r="AB5" s="2" cm="1">
        <f t="array" ref="AB5">_xlfn.XLOOKUP(AB$1&amp;$R5,$C$3:$C$1662&amp;$D$3:$D$1662,$E$3:$E$1662,0,0,1)</f>
        <v>12400</v>
      </c>
      <c r="AC5" s="2" cm="1">
        <f t="array" ref="AC5">_xlfn.XLOOKUP(AC$1&amp;$R5,$C$3:$C$1662&amp;$D$3:$D$1662,$E$3:$E$1662,0,0,1)</f>
        <v>137300</v>
      </c>
      <c r="AM5" t="s">
        <v>886</v>
      </c>
      <c r="AN5" t="s">
        <v>881</v>
      </c>
      <c r="AO5">
        <v>268</v>
      </c>
      <c r="AP5">
        <v>271</v>
      </c>
      <c r="AQ5">
        <v>262</v>
      </c>
      <c r="AR5">
        <v>264</v>
      </c>
      <c r="AS5">
        <v>64000</v>
      </c>
      <c r="AU5" s="7" t="str">
        <f t="shared" si="3"/>
        <v/>
      </c>
      <c r="AV5" s="7">
        <f t="shared" si="4"/>
        <v>-1.4925373134328401E-2</v>
      </c>
    </row>
    <row r="6" spans="1:48" x14ac:dyDescent="0.4">
      <c r="C6" t="s">
        <v>804</v>
      </c>
      <c r="D6" t="s">
        <v>509</v>
      </c>
      <c r="E6">
        <v>137300</v>
      </c>
      <c r="I6" t="str">
        <v>2025/02/18</v>
      </c>
      <c r="R6" t="s">
        <v>36</v>
      </c>
      <c r="S6" s="2">
        <f t="shared" si="1"/>
        <v>310475</v>
      </c>
      <c r="T6" s="2">
        <f t="shared" si="2"/>
        <v>216600</v>
      </c>
      <c r="U6" s="2">
        <f t="shared" si="2"/>
        <v>714100</v>
      </c>
      <c r="V6" s="2">
        <f t="shared" si="2"/>
        <v>0</v>
      </c>
      <c r="W6" s="2">
        <f t="shared" si="2"/>
        <v>124300</v>
      </c>
      <c r="X6" s="2">
        <f t="shared" si="2"/>
        <v>186900</v>
      </c>
      <c r="Y6" s="2" cm="1">
        <f t="array" ref="Y6">_xlfn.XLOOKUP(Y$1&amp;$R6,$C$3:$C$1662&amp;$D$3:$D$1662,$E$3:$E$1662,0,0,1)</f>
        <v>64300</v>
      </c>
      <c r="Z6" s="2" cm="1">
        <f t="array" ref="Z6">_xlfn.XLOOKUP(Z$1&amp;$R6,$C$3:$C$1662&amp;$D$3:$D$1662,$E$3:$E$1662,0,0,1)</f>
        <v>0</v>
      </c>
      <c r="AA6" s="2" cm="1">
        <f t="array" ref="AA6">_xlfn.XLOOKUP(AA$1&amp;$R6,$C$3:$C$1662&amp;$D$3:$D$1662,$E$3:$E$1662,0,0,1)</f>
        <v>0</v>
      </c>
      <c r="AB6" s="2" cm="1">
        <f t="array" ref="AB6">_xlfn.XLOOKUP(AB$1&amp;$R6,$C$3:$C$1662&amp;$D$3:$D$1662,$E$3:$E$1662,0,0,1)</f>
        <v>31600</v>
      </c>
      <c r="AC6" s="2" cm="1">
        <f t="array" ref="AC6">_xlfn.XLOOKUP(AC$1&amp;$R6,$C$3:$C$1662&amp;$D$3:$D$1662,$E$3:$E$1662,0,0,1)</f>
        <v>49600</v>
      </c>
      <c r="AM6" t="s">
        <v>887</v>
      </c>
      <c r="AN6" t="s">
        <v>881</v>
      </c>
      <c r="AO6">
        <v>256</v>
      </c>
      <c r="AP6">
        <v>263</v>
      </c>
      <c r="AQ6">
        <v>248</v>
      </c>
      <c r="AR6">
        <v>255</v>
      </c>
      <c r="AS6">
        <v>88800</v>
      </c>
      <c r="AU6" s="7" t="str">
        <f t="shared" si="3"/>
        <v/>
      </c>
      <c r="AV6" s="7">
        <f t="shared" si="4"/>
        <v>-3.4090909090909061E-2</v>
      </c>
    </row>
    <row r="7" spans="1:48" x14ac:dyDescent="0.4">
      <c r="C7" t="s">
        <v>804</v>
      </c>
      <c r="D7" t="s">
        <v>510</v>
      </c>
      <c r="E7">
        <v>49600</v>
      </c>
      <c r="I7" t="str">
        <v>2025/02/17</v>
      </c>
      <c r="R7" t="s">
        <v>84</v>
      </c>
      <c r="S7" s="2">
        <f t="shared" si="1"/>
        <v>413450</v>
      </c>
      <c r="T7" s="2">
        <f t="shared" si="2"/>
        <v>267500</v>
      </c>
      <c r="U7" s="2">
        <f t="shared" si="2"/>
        <v>1037400</v>
      </c>
      <c r="V7" s="2">
        <f t="shared" si="2"/>
        <v>0</v>
      </c>
      <c r="W7" s="2">
        <f t="shared" si="2"/>
        <v>136300</v>
      </c>
      <c r="X7" s="2">
        <f t="shared" si="2"/>
        <v>212600</v>
      </c>
      <c r="Y7" s="2" cm="1">
        <f t="array" ref="Y7">_xlfn.XLOOKUP(Y$1&amp;$R7,$C$3:$C$1662&amp;$D$3:$D$1662,$E$3:$E$1662,0,0,1)</f>
        <v>50900</v>
      </c>
      <c r="Z7" s="2" cm="1">
        <f t="array" ref="Z7">_xlfn.XLOOKUP(Z$1&amp;$R7,$C$3:$C$1662&amp;$D$3:$D$1662,$E$3:$E$1662,0,0,1)</f>
        <v>323300</v>
      </c>
      <c r="AA7" s="2" cm="1">
        <f t="array" ref="AA7">_xlfn.XLOOKUP(AA$1&amp;$R7,$C$3:$C$1662&amp;$D$3:$D$1662,$E$3:$E$1662,0,0,1)</f>
        <v>0</v>
      </c>
      <c r="AB7" s="2" cm="1">
        <f t="array" ref="AB7">_xlfn.XLOOKUP(AB$1&amp;$R7,$C$3:$C$1662&amp;$D$3:$D$1662,$E$3:$E$1662,0,0,1)</f>
        <v>12000</v>
      </c>
      <c r="AC7" s="2" cm="1">
        <f t="array" ref="AC7">_xlfn.XLOOKUP(AC$1&amp;$R7,$C$3:$C$1662&amp;$D$3:$D$1662,$E$3:$E$1662,0,0,1)</f>
        <v>25700</v>
      </c>
      <c r="AM7" t="s">
        <v>888</v>
      </c>
      <c r="AN7" t="s">
        <v>881</v>
      </c>
      <c r="AO7">
        <v>256</v>
      </c>
      <c r="AP7">
        <v>263</v>
      </c>
      <c r="AQ7">
        <v>255</v>
      </c>
      <c r="AR7">
        <v>262</v>
      </c>
      <c r="AS7">
        <v>28600</v>
      </c>
      <c r="AU7" s="7">
        <f t="shared" si="3"/>
        <v>2.7450980392156765E-2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25700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405740</v>
      </c>
      <c r="T8" s="2">
        <f t="shared" si="2"/>
        <v>278000</v>
      </c>
      <c r="U8" s="2">
        <f t="shared" si="2"/>
        <v>1076700</v>
      </c>
      <c r="V8" s="2">
        <f t="shared" si="2"/>
        <v>218900</v>
      </c>
      <c r="W8" s="2">
        <f t="shared" si="2"/>
        <v>138200</v>
      </c>
      <c r="X8" s="2">
        <f t="shared" si="2"/>
        <v>316900</v>
      </c>
      <c r="Y8" s="2" cm="1">
        <f t="array" ref="Y8">_xlfn.XLOOKUP(Y$1&amp;$R8,$C$3:$C$1662&amp;$D$3:$D$1662,$E$3:$E$1662,0,0,1)</f>
        <v>10500</v>
      </c>
      <c r="Z8" s="2" cm="1">
        <f t="array" ref="Z8">_xlfn.XLOOKUP(Z$1&amp;$R8,$C$3:$C$1662&amp;$D$3:$D$1662,$E$3:$E$1662,0,0,1)</f>
        <v>39300</v>
      </c>
      <c r="AA8" s="2" cm="1">
        <f t="array" ref="AA8">_xlfn.XLOOKUP(AA$1&amp;$R8,$C$3:$C$1662&amp;$D$3:$D$1662,$E$3:$E$1662,0,0,1)</f>
        <v>218900</v>
      </c>
      <c r="AB8" s="2" cm="1">
        <f t="array" ref="AB8">_xlfn.XLOOKUP(AB$1&amp;$R8,$C$3:$C$1662&amp;$D$3:$D$1662,$E$3:$E$1662,0,0,1)</f>
        <v>1900</v>
      </c>
      <c r="AC8" s="2" cm="1">
        <f t="array" ref="AC8">_xlfn.XLOOKUP(AC$1&amp;$R8,$C$3:$C$1662&amp;$D$3:$D$1662,$E$3:$E$1662,0,0,1)</f>
        <v>104300</v>
      </c>
      <c r="AM8" t="s">
        <v>889</v>
      </c>
      <c r="AN8" t="s">
        <v>881</v>
      </c>
      <c r="AO8">
        <v>262</v>
      </c>
      <c r="AP8">
        <v>262</v>
      </c>
      <c r="AQ8">
        <v>255</v>
      </c>
      <c r="AR8">
        <v>256</v>
      </c>
      <c r="AS8">
        <v>25200</v>
      </c>
      <c r="AU8" s="7" t="str">
        <f t="shared" si="3"/>
        <v/>
      </c>
      <c r="AV8" s="7">
        <f t="shared" si="4"/>
        <v>-2.2900763358778664E-2</v>
      </c>
    </row>
    <row r="9" spans="1:48" x14ac:dyDescent="0.4">
      <c r="C9" t="s">
        <v>804</v>
      </c>
      <c r="D9" t="s">
        <v>512</v>
      </c>
      <c r="E9">
        <v>104300</v>
      </c>
      <c r="G9" s="1"/>
      <c r="H9" s="1"/>
      <c r="I9" s="1"/>
      <c r="J9" s="1"/>
      <c r="K9" s="1"/>
      <c r="L9" s="1"/>
      <c r="R9" t="s">
        <v>18</v>
      </c>
      <c r="S9" s="2">
        <f t="shared" si="1"/>
        <v>440740</v>
      </c>
      <c r="T9" s="2">
        <f t="shared" si="2"/>
        <v>284200</v>
      </c>
      <c r="U9" s="2">
        <f t="shared" si="2"/>
        <v>1122300</v>
      </c>
      <c r="V9" s="2">
        <f t="shared" si="2"/>
        <v>288000</v>
      </c>
      <c r="W9" s="2">
        <f t="shared" si="2"/>
        <v>141600</v>
      </c>
      <c r="X9" s="2">
        <f t="shared" si="2"/>
        <v>367600</v>
      </c>
      <c r="Y9" s="2" cm="1">
        <f t="array" ref="Y9">_xlfn.XLOOKUP(Y$1&amp;$R9,$C$3:$C$1662&amp;$D$3:$D$1662,$E$3:$E$1662,0,0,1)</f>
        <v>6200</v>
      </c>
      <c r="Z9" s="2" cm="1">
        <f t="array" ref="Z9">_xlfn.XLOOKUP(Z$1&amp;$R9,$C$3:$C$1662&amp;$D$3:$D$1662,$E$3:$E$1662,0,0,1)</f>
        <v>45600</v>
      </c>
      <c r="AA9" s="2" cm="1">
        <f t="array" ref="AA9">_xlfn.XLOOKUP(AA$1&amp;$R9,$C$3:$C$1662&amp;$D$3:$D$1662,$E$3:$E$1662,0,0,1)</f>
        <v>69100</v>
      </c>
      <c r="AB9" s="2" cm="1">
        <f t="array" ref="AB9">_xlfn.XLOOKUP(AB$1&amp;$R9,$C$3:$C$1662&amp;$D$3:$D$1662,$E$3:$E$1662,0,0,1)</f>
        <v>3400</v>
      </c>
      <c r="AC9" s="2" cm="1">
        <f t="array" ref="AC9">_xlfn.XLOOKUP(AC$1&amp;$R9,$C$3:$C$1662&amp;$D$3:$D$1662,$E$3:$E$1662,0,0,1)</f>
        <v>50700</v>
      </c>
      <c r="AM9" t="s">
        <v>890</v>
      </c>
      <c r="AN9" t="s">
        <v>881</v>
      </c>
      <c r="AO9">
        <v>264</v>
      </c>
      <c r="AP9">
        <v>264</v>
      </c>
      <c r="AQ9">
        <v>246</v>
      </c>
      <c r="AR9">
        <v>248</v>
      </c>
      <c r="AS9">
        <v>47800</v>
      </c>
      <c r="AU9" s="7" t="str">
        <f t="shared" si="3"/>
        <v/>
      </c>
      <c r="AV9" s="7">
        <f t="shared" si="4"/>
        <v>-3.125E-2</v>
      </c>
    </row>
    <row r="10" spans="1:48" x14ac:dyDescent="0.4">
      <c r="C10" t="s">
        <v>804</v>
      </c>
      <c r="D10" t="s">
        <v>513</v>
      </c>
      <c r="E10">
        <v>50700</v>
      </c>
      <c r="R10" t="s">
        <v>27</v>
      </c>
      <c r="S10" s="2">
        <f t="shared" si="1"/>
        <v>466800</v>
      </c>
      <c r="T10" s="2">
        <f t="shared" si="2"/>
        <v>317500</v>
      </c>
      <c r="U10" s="2">
        <f t="shared" si="2"/>
        <v>1139700</v>
      </c>
      <c r="V10" s="2">
        <f t="shared" si="2"/>
        <v>335600</v>
      </c>
      <c r="W10" s="2">
        <f t="shared" si="2"/>
        <v>144100</v>
      </c>
      <c r="X10" s="2">
        <f t="shared" si="2"/>
        <v>397100</v>
      </c>
      <c r="Y10" s="2" cm="1">
        <f t="array" ref="Y10">_xlfn.XLOOKUP(Y$1&amp;$R10,$C$3:$C$1662&amp;$D$3:$D$1662,$E$3:$E$1662,0,0,1)</f>
        <v>33300</v>
      </c>
      <c r="Z10" s="2" cm="1">
        <f t="array" ref="Z10">_xlfn.XLOOKUP(Z$1&amp;$R10,$C$3:$C$1662&amp;$D$3:$D$1662,$E$3:$E$1662,0,0,1)</f>
        <v>17400</v>
      </c>
      <c r="AA10" s="2" cm="1">
        <f t="array" ref="AA10">_xlfn.XLOOKUP(AA$1&amp;$R10,$C$3:$C$1662&amp;$D$3:$D$1662,$E$3:$E$1662,0,0,1)</f>
        <v>47600</v>
      </c>
      <c r="AB10" s="2" cm="1">
        <f t="array" ref="AB10">_xlfn.XLOOKUP(AB$1&amp;$R10,$C$3:$C$1662&amp;$D$3:$D$1662,$E$3:$E$1662,0,0,1)</f>
        <v>2500</v>
      </c>
      <c r="AC10" s="2" cm="1">
        <f t="array" ref="AC10">_xlfn.XLOOKUP(AC$1&amp;$R10,$C$3:$C$1662&amp;$D$3:$D$1662,$E$3:$E$1662,0,0,1)</f>
        <v>29500</v>
      </c>
      <c r="AM10" t="s">
        <v>891</v>
      </c>
      <c r="AN10" t="s">
        <v>881</v>
      </c>
      <c r="AO10">
        <v>252</v>
      </c>
      <c r="AP10">
        <v>254</v>
      </c>
      <c r="AQ10">
        <v>247</v>
      </c>
      <c r="AR10">
        <v>248</v>
      </c>
      <c r="AS10">
        <v>28400</v>
      </c>
      <c r="AU10" s="7" t="str">
        <f t="shared" si="3"/>
        <v/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29500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482720</v>
      </c>
      <c r="T11" s="2">
        <f t="shared" si="2"/>
        <v>330900</v>
      </c>
      <c r="U11" s="2">
        <f t="shared" si="2"/>
        <v>1164400</v>
      </c>
      <c r="V11" s="2">
        <f t="shared" si="2"/>
        <v>364900</v>
      </c>
      <c r="W11" s="2">
        <f t="shared" si="2"/>
        <v>146700</v>
      </c>
      <c r="X11" s="2">
        <f t="shared" si="2"/>
        <v>406700</v>
      </c>
      <c r="Y11" s="2" cm="1">
        <f t="array" ref="Y11">_xlfn.XLOOKUP(Y$1&amp;$R11,$C$3:$C$1662&amp;$D$3:$D$1662,$E$3:$E$1662,0,0,1)</f>
        <v>13400</v>
      </c>
      <c r="Z11" s="2" cm="1">
        <f t="array" ref="Z11">_xlfn.XLOOKUP(Z$1&amp;$R11,$C$3:$C$1662&amp;$D$3:$D$1662,$E$3:$E$1662,0,0,1)</f>
        <v>24700</v>
      </c>
      <c r="AA11" s="2" cm="1">
        <f t="array" ref="AA11">_xlfn.XLOOKUP(AA$1&amp;$R11,$C$3:$C$1662&amp;$D$3:$D$1662,$E$3:$E$1662,0,0,1)</f>
        <v>29300</v>
      </c>
      <c r="AB11" s="2" cm="1">
        <f t="array" ref="AB11">_xlfn.XLOOKUP(AB$1&amp;$R11,$C$3:$C$1662&amp;$D$3:$D$1662,$E$3:$E$1662,0,0,1)</f>
        <v>2600</v>
      </c>
      <c r="AC11" s="2" cm="1">
        <f t="array" ref="AC11">_xlfn.XLOOKUP(AC$1&amp;$R11,$C$3:$C$1662&amp;$D$3:$D$1662,$E$3:$E$1662,0,0,1)</f>
        <v>9600</v>
      </c>
      <c r="AM11" t="s">
        <v>892</v>
      </c>
      <c r="AN11" t="s">
        <v>881</v>
      </c>
      <c r="AO11">
        <v>251</v>
      </c>
      <c r="AP11">
        <v>257</v>
      </c>
      <c r="AQ11">
        <v>249</v>
      </c>
      <c r="AR11">
        <v>249</v>
      </c>
      <c r="AS11">
        <v>21300</v>
      </c>
      <c r="AU11" s="7">
        <f t="shared" si="3"/>
        <v>4.0322580645162365E-3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9600</v>
      </c>
      <c r="R12" t="s">
        <v>62</v>
      </c>
      <c r="S12" s="2">
        <f t="shared" si="1"/>
        <v>503180</v>
      </c>
      <c r="T12" s="2">
        <f t="shared" si="2"/>
        <v>345600</v>
      </c>
      <c r="U12" s="2">
        <f t="shared" si="2"/>
        <v>1220300</v>
      </c>
      <c r="V12" s="2">
        <f t="shared" si="2"/>
        <v>383000</v>
      </c>
      <c r="W12" s="2">
        <f t="shared" si="2"/>
        <v>147900</v>
      </c>
      <c r="X12" s="2">
        <f t="shared" si="2"/>
        <v>419100</v>
      </c>
      <c r="Y12" s="2" cm="1">
        <f t="array" ref="Y12">_xlfn.XLOOKUP(Y$1&amp;$R12,$C$3:$C$1662&amp;$D$3:$D$1662,$E$3:$E$1662,0,0,1)</f>
        <v>14700</v>
      </c>
      <c r="Z12" s="2" cm="1">
        <f t="array" ref="Z12">_xlfn.XLOOKUP(Z$1&amp;$R12,$C$3:$C$1662&amp;$D$3:$D$1662,$E$3:$E$1662,0,0,1)</f>
        <v>55900</v>
      </c>
      <c r="AA12" s="2" cm="1">
        <f t="array" ref="AA12">_xlfn.XLOOKUP(AA$1&amp;$R12,$C$3:$C$1662&amp;$D$3:$D$1662,$E$3:$E$1662,0,0,1)</f>
        <v>18100</v>
      </c>
      <c r="AB12" s="2" cm="1">
        <f t="array" ref="AB12">_xlfn.XLOOKUP(AB$1&amp;$R12,$C$3:$C$1662&amp;$D$3:$D$1662,$E$3:$E$1662,0,0,1)</f>
        <v>1200</v>
      </c>
      <c r="AC12" s="2" cm="1">
        <f t="array" ref="AC12">_xlfn.XLOOKUP(AC$1&amp;$R12,$C$3:$C$1662&amp;$D$3:$D$1662,$E$3:$E$1662,0,0,1)</f>
        <v>12400</v>
      </c>
      <c r="AM12" t="s">
        <v>893</v>
      </c>
      <c r="AN12" t="s">
        <v>881</v>
      </c>
      <c r="AO12">
        <v>249</v>
      </c>
      <c r="AP12">
        <v>251</v>
      </c>
      <c r="AQ12">
        <v>245</v>
      </c>
      <c r="AR12">
        <v>246</v>
      </c>
      <c r="AS12">
        <v>23800</v>
      </c>
      <c r="AU12" s="7" t="str">
        <f t="shared" si="3"/>
        <v/>
      </c>
      <c r="AV12" s="7">
        <f t="shared" si="4"/>
        <v>-1.2048192771084376E-2</v>
      </c>
    </row>
    <row r="13" spans="1:48" x14ac:dyDescent="0.4">
      <c r="C13" t="s">
        <v>804</v>
      </c>
      <c r="D13" t="s">
        <v>516</v>
      </c>
      <c r="E13">
        <v>12400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531820</v>
      </c>
      <c r="T13" s="2">
        <f t="shared" si="2"/>
        <v>352800</v>
      </c>
      <c r="U13" s="2">
        <f t="shared" si="2"/>
        <v>1256000</v>
      </c>
      <c r="V13" s="2">
        <f t="shared" si="2"/>
        <v>409800</v>
      </c>
      <c r="W13" s="2">
        <f t="shared" si="2"/>
        <v>155900</v>
      </c>
      <c r="X13" s="2">
        <f t="shared" si="2"/>
        <v>484600</v>
      </c>
      <c r="Y13" s="2" cm="1">
        <f t="array" ref="Y13">_xlfn.XLOOKUP(Y$1&amp;$R13,$C$3:$C$1662&amp;$D$3:$D$1662,$E$3:$E$1662,0,0,1)</f>
        <v>7200</v>
      </c>
      <c r="Z13" s="2" cm="1">
        <f t="array" ref="Z13">_xlfn.XLOOKUP(Z$1&amp;$R13,$C$3:$C$1662&amp;$D$3:$D$1662,$E$3:$E$1662,0,0,1)</f>
        <v>35700</v>
      </c>
      <c r="AA13" s="2" cm="1">
        <f t="array" ref="AA13">_xlfn.XLOOKUP(AA$1&amp;$R13,$C$3:$C$1662&amp;$D$3:$D$1662,$E$3:$E$1662,0,0,1)</f>
        <v>26800</v>
      </c>
      <c r="AB13" s="2" cm="1">
        <f t="array" ref="AB13">_xlfn.XLOOKUP(AB$1&amp;$R13,$C$3:$C$1662&amp;$D$3:$D$1662,$E$3:$E$1662,0,0,1)</f>
        <v>8000</v>
      </c>
      <c r="AC13" s="2" cm="1">
        <f t="array" ref="AC13">_xlfn.XLOOKUP(AC$1&amp;$R13,$C$3:$C$1662&amp;$D$3:$D$1662,$E$3:$E$1662,0,0,1)</f>
        <v>65500</v>
      </c>
      <c r="AM13" t="s">
        <v>894</v>
      </c>
      <c r="AN13" t="s">
        <v>881</v>
      </c>
      <c r="AO13">
        <v>252</v>
      </c>
      <c r="AP13">
        <v>252</v>
      </c>
      <c r="AQ13">
        <v>244</v>
      </c>
      <c r="AR13">
        <v>244</v>
      </c>
      <c r="AS13">
        <v>12200</v>
      </c>
      <c r="AU13" s="7" t="str">
        <f t="shared" si="3"/>
        <v/>
      </c>
      <c r="AV13" s="7">
        <f t="shared" si="4"/>
        <v>-8.1300813008130524E-3</v>
      </c>
    </row>
    <row r="14" spans="1:48" x14ac:dyDescent="0.4">
      <c r="C14" t="s">
        <v>804</v>
      </c>
      <c r="D14" t="s">
        <v>517</v>
      </c>
      <c r="E14">
        <v>65500</v>
      </c>
      <c r="R14" t="s">
        <v>149</v>
      </c>
      <c r="S14" s="2">
        <f t="shared" si="1"/>
        <v>559580</v>
      </c>
      <c r="T14" s="2">
        <f t="shared" si="2"/>
        <v>379600</v>
      </c>
      <c r="U14" s="2">
        <f t="shared" si="2"/>
        <v>1326200</v>
      </c>
      <c r="V14" s="2">
        <f t="shared" si="2"/>
        <v>420300</v>
      </c>
      <c r="W14" s="2">
        <f t="shared" si="2"/>
        <v>174500</v>
      </c>
      <c r="X14" s="2">
        <f t="shared" si="2"/>
        <v>497300</v>
      </c>
      <c r="Y14" s="2" cm="1">
        <f t="array" ref="Y14">_xlfn.XLOOKUP(Y$1&amp;$R14,$C$3:$C$1662&amp;$D$3:$D$1662,$E$3:$E$1662,0,0,1)</f>
        <v>26800</v>
      </c>
      <c r="Z14" s="2" cm="1">
        <f t="array" ref="Z14">_xlfn.XLOOKUP(Z$1&amp;$R14,$C$3:$C$1662&amp;$D$3:$D$1662,$E$3:$E$1662,0,0,1)</f>
        <v>70200</v>
      </c>
      <c r="AA14" s="2" cm="1">
        <f t="array" ref="AA14">_xlfn.XLOOKUP(AA$1&amp;$R14,$C$3:$C$1662&amp;$D$3:$D$1662,$E$3:$E$1662,0,0,1)</f>
        <v>10500</v>
      </c>
      <c r="AB14" s="2" cm="1">
        <f t="array" ref="AB14">_xlfn.XLOOKUP(AB$1&amp;$R14,$C$3:$C$1662&amp;$D$3:$D$1662,$E$3:$E$1662,0,0,1)</f>
        <v>18600</v>
      </c>
      <c r="AC14" s="2" cm="1">
        <f t="array" ref="AC14">_xlfn.XLOOKUP(AC$1&amp;$R14,$C$3:$C$1662&amp;$D$3:$D$1662,$E$3:$E$1662,0,0,1)</f>
        <v>12700</v>
      </c>
      <c r="AM14" t="s">
        <v>895</v>
      </c>
      <c r="AN14" t="s">
        <v>881</v>
      </c>
      <c r="AO14">
        <v>250</v>
      </c>
      <c r="AP14">
        <v>263</v>
      </c>
      <c r="AQ14">
        <v>247</v>
      </c>
      <c r="AR14">
        <v>257</v>
      </c>
      <c r="AS14">
        <v>61700</v>
      </c>
      <c r="AU14" s="7">
        <f t="shared" si="3"/>
        <v>5.3278688524590168E-2</v>
      </c>
      <c r="AV14" s="7" t="str">
        <f t="shared" si="4"/>
        <v/>
      </c>
    </row>
    <row r="15" spans="1:48" x14ac:dyDescent="0.4">
      <c r="C15" t="s">
        <v>804</v>
      </c>
      <c r="D15" t="s">
        <v>518</v>
      </c>
      <c r="E15">
        <v>12700</v>
      </c>
      <c r="R15" t="s">
        <v>120</v>
      </c>
      <c r="S15" s="2">
        <f t="shared" si="1"/>
        <v>573820</v>
      </c>
      <c r="T15" s="2">
        <f t="shared" si="2"/>
        <v>400600</v>
      </c>
      <c r="U15" s="2">
        <f t="shared" si="2"/>
        <v>1358600</v>
      </c>
      <c r="V15" s="2">
        <f t="shared" si="2"/>
        <v>431300</v>
      </c>
      <c r="W15" s="2">
        <f t="shared" si="2"/>
        <v>176400</v>
      </c>
      <c r="X15" s="2">
        <f t="shared" si="2"/>
        <v>502200</v>
      </c>
      <c r="Y15" s="2" cm="1">
        <f t="array" ref="Y15">_xlfn.XLOOKUP(Y$1&amp;$R15,$C$3:$C$1662&amp;$D$3:$D$1662,$E$3:$E$1662,0,0,1)</f>
        <v>21000</v>
      </c>
      <c r="Z15" s="2" cm="1">
        <f t="array" ref="Z15">_xlfn.XLOOKUP(Z$1&amp;$R15,$C$3:$C$1662&amp;$D$3:$D$1662,$E$3:$E$1662,0,0,1)</f>
        <v>32400</v>
      </c>
      <c r="AA15" s="2" cm="1">
        <f t="array" ref="AA15">_xlfn.XLOOKUP(AA$1&amp;$R15,$C$3:$C$1662&amp;$D$3:$D$1662,$E$3:$E$1662,0,0,1)</f>
        <v>11000</v>
      </c>
      <c r="AB15" s="2" cm="1">
        <f t="array" ref="AB15">_xlfn.XLOOKUP(AB$1&amp;$R15,$C$3:$C$1662&amp;$D$3:$D$1662,$E$3:$E$1662,0,0,1)</f>
        <v>1900</v>
      </c>
      <c r="AC15" s="2" cm="1">
        <f t="array" ref="AC15">_xlfn.XLOOKUP(AC$1&amp;$R15,$C$3:$C$1662&amp;$D$3:$D$1662,$E$3:$E$1662,0,0,1)</f>
        <v>4900</v>
      </c>
      <c r="AM15" t="s">
        <v>896</v>
      </c>
      <c r="AN15" t="s">
        <v>881</v>
      </c>
      <c r="AO15">
        <v>263</v>
      </c>
      <c r="AP15">
        <v>263</v>
      </c>
      <c r="AQ15">
        <v>248</v>
      </c>
      <c r="AR15">
        <v>250</v>
      </c>
      <c r="AS15">
        <v>32100</v>
      </c>
      <c r="AU15" s="7" t="str">
        <f t="shared" si="3"/>
        <v/>
      </c>
      <c r="AV15" s="7">
        <f t="shared" si="4"/>
        <v>-2.7237354085603127E-2</v>
      </c>
    </row>
    <row r="16" spans="1:48" x14ac:dyDescent="0.4">
      <c r="C16" t="s">
        <v>804</v>
      </c>
      <c r="D16" t="s">
        <v>519</v>
      </c>
      <c r="E16">
        <v>4900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582420</v>
      </c>
      <c r="T16" s="2">
        <f t="shared" si="2"/>
        <v>414300</v>
      </c>
      <c r="U16" s="2">
        <f t="shared" si="2"/>
        <v>1372300</v>
      </c>
      <c r="V16" s="2">
        <f t="shared" si="2"/>
        <v>435700</v>
      </c>
      <c r="W16" s="2">
        <f t="shared" si="2"/>
        <v>177600</v>
      </c>
      <c r="X16" s="2">
        <f t="shared" si="2"/>
        <v>512200</v>
      </c>
      <c r="Y16" s="2" cm="1">
        <f t="array" ref="Y16">_xlfn.XLOOKUP(Y$1&amp;$R16,$C$3:$C$1662&amp;$D$3:$D$1662,$E$3:$E$1662,0,0,1)</f>
        <v>13700</v>
      </c>
      <c r="Z16" s="2" cm="1">
        <f t="array" ref="Z16">_xlfn.XLOOKUP(Z$1&amp;$R16,$C$3:$C$1662&amp;$D$3:$D$1662,$E$3:$E$1662,0,0,1)</f>
        <v>13700</v>
      </c>
      <c r="AA16" s="2" cm="1">
        <f t="array" ref="AA16">_xlfn.XLOOKUP(AA$1&amp;$R16,$C$3:$C$1662&amp;$D$3:$D$1662,$E$3:$E$1662,0,0,1)</f>
        <v>4400</v>
      </c>
      <c r="AB16" s="2" cm="1">
        <f t="array" ref="AB16">_xlfn.XLOOKUP(AB$1&amp;$R16,$C$3:$C$1662&amp;$D$3:$D$1662,$E$3:$E$1662,0,0,1)</f>
        <v>1200</v>
      </c>
      <c r="AC16" s="2" cm="1">
        <f t="array" ref="AC16">_xlfn.XLOOKUP(AC$1&amp;$R16,$C$3:$C$1662&amp;$D$3:$D$1662,$E$3:$E$1662,0,0,1)</f>
        <v>10000</v>
      </c>
      <c r="AM16" t="s">
        <v>897</v>
      </c>
      <c r="AN16" t="s">
        <v>881</v>
      </c>
      <c r="AO16">
        <v>261</v>
      </c>
      <c r="AP16">
        <v>281</v>
      </c>
      <c r="AQ16">
        <v>252</v>
      </c>
      <c r="AR16">
        <v>252</v>
      </c>
      <c r="AS16">
        <v>138000</v>
      </c>
      <c r="AU16" s="7">
        <f t="shared" si="3"/>
        <v>8.0000000000000071E-3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10000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601120</v>
      </c>
      <c r="T17" s="2">
        <f t="shared" si="2"/>
        <v>423600</v>
      </c>
      <c r="U17" s="2">
        <f t="shared" si="2"/>
        <v>1419100</v>
      </c>
      <c r="V17" s="2">
        <f t="shared" si="2"/>
        <v>465700</v>
      </c>
      <c r="W17" s="2">
        <f t="shared" si="2"/>
        <v>177800</v>
      </c>
      <c r="X17" s="2">
        <f t="shared" si="2"/>
        <v>519400</v>
      </c>
      <c r="Y17" s="2" cm="1">
        <f t="array" ref="Y17">_xlfn.XLOOKUP(Y$1&amp;$R17,$C$3:$C$1662&amp;$D$3:$D$1662,$E$3:$E$1662,0,0,1)</f>
        <v>9300</v>
      </c>
      <c r="Z17" s="2" cm="1">
        <f t="array" ref="Z17">_xlfn.XLOOKUP(Z$1&amp;$R17,$C$3:$C$1662&amp;$D$3:$D$1662,$E$3:$E$1662,0,0,1)</f>
        <v>46800</v>
      </c>
      <c r="AA17" s="2" cm="1">
        <f t="array" ref="AA17">_xlfn.XLOOKUP(AA$1&amp;$R17,$C$3:$C$1662&amp;$D$3:$D$1662,$E$3:$E$1662,0,0,1)</f>
        <v>30000</v>
      </c>
      <c r="AB17" s="2" cm="1">
        <f t="array" ref="AB17">_xlfn.XLOOKUP(AB$1&amp;$R17,$C$3:$C$1662&amp;$D$3:$D$1662,$E$3:$E$1662,0,0,1)</f>
        <v>200</v>
      </c>
      <c r="AC17" s="2" cm="1">
        <f t="array" ref="AC17">_xlfn.XLOOKUP(AC$1&amp;$R17,$C$3:$C$1662&amp;$D$3:$D$1662,$E$3:$E$1662,0,0,1)</f>
        <v>7200</v>
      </c>
      <c r="AM17" t="s">
        <v>898</v>
      </c>
      <c r="AN17" t="s">
        <v>881</v>
      </c>
      <c r="AO17">
        <v>252</v>
      </c>
      <c r="AP17">
        <v>268</v>
      </c>
      <c r="AQ17">
        <v>250</v>
      </c>
      <c r="AR17">
        <v>264</v>
      </c>
      <c r="AS17">
        <v>41900</v>
      </c>
      <c r="AU17" s="7">
        <f t="shared" si="3"/>
        <v>4.7619047619047672E-2</v>
      </c>
      <c r="AV17" s="7" t="str">
        <f t="shared" si="4"/>
        <v/>
      </c>
    </row>
    <row r="18" spans="3:48" x14ac:dyDescent="0.4">
      <c r="C18" t="s">
        <v>804</v>
      </c>
      <c r="D18" t="s">
        <v>521</v>
      </c>
      <c r="E18">
        <v>7200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614760</v>
      </c>
      <c r="T18" s="2">
        <f t="shared" si="2"/>
        <v>432900</v>
      </c>
      <c r="U18" s="2">
        <f t="shared" si="2"/>
        <v>1437100</v>
      </c>
      <c r="V18" s="2">
        <f t="shared" si="2"/>
        <v>491000</v>
      </c>
      <c r="W18" s="2">
        <f t="shared" si="2"/>
        <v>178500</v>
      </c>
      <c r="X18" s="2">
        <f t="shared" si="2"/>
        <v>534300</v>
      </c>
      <c r="Y18" s="2" cm="1">
        <f t="array" ref="Y18">_xlfn.XLOOKUP(Y$1&amp;$R18,$C$3:$C$1662&amp;$D$3:$D$1662,$E$3:$E$1662,0,0,1)</f>
        <v>9300</v>
      </c>
      <c r="Z18" s="2" cm="1">
        <f t="array" ref="Z18">_xlfn.XLOOKUP(Z$1&amp;$R18,$C$3:$C$1662&amp;$D$3:$D$1662,$E$3:$E$1662,0,0,1)</f>
        <v>18000</v>
      </c>
      <c r="AA18" s="2" cm="1">
        <f t="array" ref="AA18">_xlfn.XLOOKUP(AA$1&amp;$R18,$C$3:$C$1662&amp;$D$3:$D$1662,$E$3:$E$1662,0,0,1)</f>
        <v>25300</v>
      </c>
      <c r="AB18" s="2" cm="1">
        <f t="array" ref="AB18">_xlfn.XLOOKUP(AB$1&amp;$R18,$C$3:$C$1662&amp;$D$3:$D$1662,$E$3:$E$1662,0,0,1)</f>
        <v>700</v>
      </c>
      <c r="AC18" s="2" cm="1">
        <f t="array" ref="AC18">_xlfn.XLOOKUP(AC$1&amp;$R18,$C$3:$C$1662&amp;$D$3:$D$1662,$E$3:$E$1662,0,0,1)</f>
        <v>14900</v>
      </c>
      <c r="AM18" t="s">
        <v>899</v>
      </c>
      <c r="AN18" t="s">
        <v>881</v>
      </c>
      <c r="AO18">
        <v>264</v>
      </c>
      <c r="AP18">
        <v>276</v>
      </c>
      <c r="AQ18">
        <v>262</v>
      </c>
      <c r="AR18">
        <v>275</v>
      </c>
      <c r="AS18">
        <v>105800</v>
      </c>
      <c r="AU18" s="7">
        <f t="shared" si="3"/>
        <v>4.1666666666666741E-2</v>
      </c>
      <c r="AV18" s="7" t="str">
        <f t="shared" si="4"/>
        <v/>
      </c>
    </row>
    <row r="19" spans="3:48" x14ac:dyDescent="0.4">
      <c r="C19" t="s">
        <v>804</v>
      </c>
      <c r="D19" t="s">
        <v>522</v>
      </c>
      <c r="E19">
        <v>14900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624760</v>
      </c>
      <c r="T19" s="2">
        <f t="shared" si="2"/>
        <v>442000</v>
      </c>
      <c r="U19" s="2">
        <f t="shared" si="2"/>
        <v>1465500</v>
      </c>
      <c r="V19" s="2">
        <f t="shared" si="2"/>
        <v>493800</v>
      </c>
      <c r="W19" s="2">
        <f t="shared" si="2"/>
        <v>179700</v>
      </c>
      <c r="X19" s="2">
        <f t="shared" si="2"/>
        <v>542800</v>
      </c>
      <c r="Y19" s="2" cm="1">
        <f t="array" ref="Y19">_xlfn.XLOOKUP(Y$1&amp;$R19,$C$3:$C$1662&amp;$D$3:$D$1662,$E$3:$E$1662,0,0,1)</f>
        <v>9100</v>
      </c>
      <c r="Z19" s="2" cm="1">
        <f t="array" ref="Z19">_xlfn.XLOOKUP(Z$1&amp;$R19,$C$3:$C$1662&amp;$D$3:$D$1662,$E$3:$E$1662,0,0,1)</f>
        <v>28400</v>
      </c>
      <c r="AA19" s="2" cm="1">
        <f t="array" ref="AA19">_xlfn.XLOOKUP(AA$1&amp;$R19,$C$3:$C$1662&amp;$D$3:$D$1662,$E$3:$E$1662,0,0,1)</f>
        <v>2800</v>
      </c>
      <c r="AB19" s="2" cm="1">
        <f t="array" ref="AB19">_xlfn.XLOOKUP(AB$1&amp;$R19,$C$3:$C$1662&amp;$D$3:$D$1662,$E$3:$E$1662,0,0,1)</f>
        <v>1200</v>
      </c>
      <c r="AC19" s="2" cm="1">
        <f t="array" ref="AC19">_xlfn.XLOOKUP(AC$1&amp;$R19,$C$3:$C$1662&amp;$D$3:$D$1662,$E$3:$E$1662,0,0,1)</f>
        <v>8500</v>
      </c>
      <c r="AM19" t="s">
        <v>900</v>
      </c>
      <c r="AN19" t="s">
        <v>881</v>
      </c>
      <c r="AO19">
        <v>279</v>
      </c>
      <c r="AP19">
        <v>280</v>
      </c>
      <c r="AQ19">
        <v>268</v>
      </c>
      <c r="AR19">
        <v>278</v>
      </c>
      <c r="AS19">
        <v>79300</v>
      </c>
      <c r="AU19" s="7">
        <f t="shared" si="3"/>
        <v>1.0909090909090979E-2</v>
      </c>
      <c r="AV19" s="7" t="str">
        <f t="shared" si="4"/>
        <v/>
      </c>
    </row>
    <row r="20" spans="3:48" x14ac:dyDescent="0.4">
      <c r="C20" t="s">
        <v>804</v>
      </c>
      <c r="D20" t="s">
        <v>523</v>
      </c>
      <c r="E20">
        <v>8500</v>
      </c>
      <c r="R20" t="s">
        <v>147</v>
      </c>
      <c r="S20" s="2">
        <f t="shared" si="1"/>
        <v>633260</v>
      </c>
      <c r="T20" s="2">
        <f t="shared" ref="T20:X35" si="5">T19+Y20</f>
        <v>458800</v>
      </c>
      <c r="U20" s="2">
        <f t="shared" si="5"/>
        <v>1480900</v>
      </c>
      <c r="V20" s="2">
        <f t="shared" si="5"/>
        <v>499400</v>
      </c>
      <c r="W20" s="2">
        <f t="shared" si="5"/>
        <v>181700</v>
      </c>
      <c r="X20" s="2">
        <f t="shared" si="5"/>
        <v>545500</v>
      </c>
      <c r="Y20" s="2" cm="1">
        <f t="array" ref="Y20">_xlfn.XLOOKUP(Y$1&amp;$R20,$C$3:$C$1662&amp;$D$3:$D$1662,$E$3:$E$1662,0,0,1)</f>
        <v>16800</v>
      </c>
      <c r="Z20" s="2" cm="1">
        <f t="array" ref="Z20">_xlfn.XLOOKUP(Z$1&amp;$R20,$C$3:$C$1662&amp;$D$3:$D$1662,$E$3:$E$1662,0,0,1)</f>
        <v>15400</v>
      </c>
      <c r="AA20" s="2" cm="1">
        <f t="array" ref="AA20">_xlfn.XLOOKUP(AA$1&amp;$R20,$C$3:$C$1662&amp;$D$3:$D$1662,$E$3:$E$1662,0,0,1)</f>
        <v>5600</v>
      </c>
      <c r="AB20" s="2" cm="1">
        <f t="array" ref="AB20">_xlfn.XLOOKUP(AB$1&amp;$R20,$C$3:$C$1662&amp;$D$3:$D$1662,$E$3:$E$1662,0,0,1)</f>
        <v>2000</v>
      </c>
      <c r="AC20" s="2" cm="1">
        <f t="array" ref="AC20">_xlfn.XLOOKUP(AC$1&amp;$R20,$C$3:$C$1662&amp;$D$3:$D$1662,$E$3:$E$1662,0,0,1)</f>
        <v>2700</v>
      </c>
      <c r="AM20" t="s">
        <v>901</v>
      </c>
      <c r="AN20" t="s">
        <v>881</v>
      </c>
      <c r="AO20">
        <v>275</v>
      </c>
      <c r="AP20">
        <v>283</v>
      </c>
      <c r="AQ20">
        <v>268</v>
      </c>
      <c r="AR20">
        <v>271</v>
      </c>
      <c r="AS20">
        <v>132300</v>
      </c>
      <c r="AU20" s="7" t="str">
        <f t="shared" si="3"/>
        <v/>
      </c>
      <c r="AV20" s="7">
        <f t="shared" si="4"/>
        <v>-2.5179856115107868E-2</v>
      </c>
    </row>
    <row r="21" spans="3:48" x14ac:dyDescent="0.4">
      <c r="C21" t="s">
        <v>804</v>
      </c>
      <c r="D21" t="s">
        <v>524</v>
      </c>
      <c r="E21">
        <v>2700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651180</v>
      </c>
      <c r="T21" s="2">
        <f t="shared" si="5"/>
        <v>490400</v>
      </c>
      <c r="U21" s="2">
        <f t="shared" si="5"/>
        <v>1527300</v>
      </c>
      <c r="V21" s="2">
        <f t="shared" si="5"/>
        <v>509800</v>
      </c>
      <c r="W21" s="2">
        <f t="shared" si="5"/>
        <v>182000</v>
      </c>
      <c r="X21" s="2">
        <f t="shared" si="5"/>
        <v>546400</v>
      </c>
      <c r="Y21" s="2" cm="1">
        <f t="array" ref="Y21">_xlfn.XLOOKUP(Y$1&amp;$R21,$C$3:$C$1662&amp;$D$3:$D$1662,$E$3:$E$1662,0,0,1)</f>
        <v>31600</v>
      </c>
      <c r="Z21" s="2" cm="1">
        <f t="array" ref="Z21">_xlfn.XLOOKUP(Z$1&amp;$R21,$C$3:$C$1662&amp;$D$3:$D$1662,$E$3:$E$1662,0,0,1)</f>
        <v>46400</v>
      </c>
      <c r="AA21" s="2" cm="1">
        <f t="array" ref="AA21">_xlfn.XLOOKUP(AA$1&amp;$R21,$C$3:$C$1662&amp;$D$3:$D$1662,$E$3:$E$1662,0,0,1)</f>
        <v>10400</v>
      </c>
      <c r="AB21" s="2" cm="1">
        <f t="array" ref="AB21">_xlfn.XLOOKUP(AB$1&amp;$R21,$C$3:$C$1662&amp;$D$3:$D$1662,$E$3:$E$1662,0,0,1)</f>
        <v>300</v>
      </c>
      <c r="AC21" s="2" cm="1">
        <f t="array" ref="AC21">_xlfn.XLOOKUP(AC$1&amp;$R21,$C$3:$C$1662&amp;$D$3:$D$1662,$E$3:$E$1662,0,0,1)</f>
        <v>900</v>
      </c>
      <c r="AM21" t="s">
        <v>902</v>
      </c>
      <c r="AN21" t="s">
        <v>881</v>
      </c>
      <c r="AO21">
        <v>270</v>
      </c>
      <c r="AP21">
        <v>276</v>
      </c>
      <c r="AQ21">
        <v>264</v>
      </c>
      <c r="AR21">
        <v>267</v>
      </c>
      <c r="AS21">
        <v>50100</v>
      </c>
      <c r="AU21" s="7" t="str">
        <f t="shared" si="3"/>
        <v/>
      </c>
      <c r="AV21" s="7">
        <f t="shared" si="4"/>
        <v>-1.4760147601476037E-2</v>
      </c>
    </row>
    <row r="22" spans="3:48" x14ac:dyDescent="0.4">
      <c r="C22" t="s">
        <v>804</v>
      </c>
      <c r="D22" t="s">
        <v>525</v>
      </c>
      <c r="E22">
        <v>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669460</v>
      </c>
      <c r="T22" s="2">
        <f t="shared" si="5"/>
        <v>500800</v>
      </c>
      <c r="U22" s="2">
        <f t="shared" si="5"/>
        <v>1593100</v>
      </c>
      <c r="V22" s="2">
        <f t="shared" si="5"/>
        <v>514200</v>
      </c>
      <c r="W22" s="2">
        <f t="shared" si="5"/>
        <v>189900</v>
      </c>
      <c r="X22" s="2">
        <f t="shared" si="5"/>
        <v>549300</v>
      </c>
      <c r="Y22" s="2" cm="1">
        <f t="array" ref="Y22">_xlfn.XLOOKUP(Y$1&amp;$R22,$C$3:$C$1662&amp;$D$3:$D$1662,$E$3:$E$1662,0,0,1)</f>
        <v>10400</v>
      </c>
      <c r="Z22" s="2" cm="1">
        <f t="array" ref="Z22">_xlfn.XLOOKUP(Z$1&amp;$R22,$C$3:$C$1662&amp;$D$3:$D$1662,$E$3:$E$1662,0,0,1)</f>
        <v>65800</v>
      </c>
      <c r="AA22" s="2" cm="1">
        <f t="array" ref="AA22">_xlfn.XLOOKUP(AA$1&amp;$R22,$C$3:$C$1662&amp;$D$3:$D$1662,$E$3:$E$1662,0,0,1)</f>
        <v>4400</v>
      </c>
      <c r="AB22" s="2" cm="1">
        <f t="array" ref="AB22">_xlfn.XLOOKUP(AB$1&amp;$R22,$C$3:$C$1662&amp;$D$3:$D$1662,$E$3:$E$1662,0,0,1)</f>
        <v>7900</v>
      </c>
      <c r="AC22" s="2" cm="1">
        <f t="array" ref="AC22">_xlfn.XLOOKUP(AC$1&amp;$R22,$C$3:$C$1662&amp;$D$3:$D$1662,$E$3:$E$1662,0,0,1)</f>
        <v>2900</v>
      </c>
      <c r="AM22" t="s">
        <v>903</v>
      </c>
      <c r="AN22" t="s">
        <v>881</v>
      </c>
      <c r="AO22">
        <v>276</v>
      </c>
      <c r="AP22">
        <v>277</v>
      </c>
      <c r="AQ22">
        <v>259</v>
      </c>
      <c r="AR22">
        <v>259</v>
      </c>
      <c r="AS22">
        <v>104600</v>
      </c>
      <c r="AU22" s="7" t="str">
        <f t="shared" si="3"/>
        <v/>
      </c>
      <c r="AV22" s="7">
        <f t="shared" si="4"/>
        <v>-2.9962546816479363E-2</v>
      </c>
    </row>
    <row r="23" spans="3:48" x14ac:dyDescent="0.4">
      <c r="C23" t="s">
        <v>804</v>
      </c>
      <c r="D23" t="s">
        <v>526</v>
      </c>
      <c r="E23">
        <v>2900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687140</v>
      </c>
      <c r="T23" s="2">
        <f t="shared" si="5"/>
        <v>508200</v>
      </c>
      <c r="U23" s="2">
        <f t="shared" si="5"/>
        <v>1633100</v>
      </c>
      <c r="V23" s="2">
        <f t="shared" si="5"/>
        <v>551900</v>
      </c>
      <c r="W23" s="2">
        <f t="shared" si="5"/>
        <v>190900</v>
      </c>
      <c r="X23" s="2">
        <f t="shared" si="5"/>
        <v>551600</v>
      </c>
      <c r="Y23" s="2" cm="1">
        <f t="array" ref="Y23">_xlfn.XLOOKUP(Y$1&amp;$R23,$C$3:$C$1662&amp;$D$3:$D$1662,$E$3:$E$1662,0,0,1)</f>
        <v>7400</v>
      </c>
      <c r="Z23" s="2" cm="1">
        <f t="array" ref="Z23">_xlfn.XLOOKUP(Z$1&amp;$R23,$C$3:$C$1662&amp;$D$3:$D$1662,$E$3:$E$1662,0,0,1)</f>
        <v>40000</v>
      </c>
      <c r="AA23" s="2" cm="1">
        <f t="array" ref="AA23">_xlfn.XLOOKUP(AA$1&amp;$R23,$C$3:$C$1662&amp;$D$3:$D$1662,$E$3:$E$1662,0,0,1)</f>
        <v>37700</v>
      </c>
      <c r="AB23" s="2" cm="1">
        <f t="array" ref="AB23">_xlfn.XLOOKUP(AB$1&amp;$R23,$C$3:$C$1662&amp;$D$3:$D$1662,$E$3:$E$1662,0,0,1)</f>
        <v>1000</v>
      </c>
      <c r="AC23" s="2" cm="1">
        <f t="array" ref="AC23">_xlfn.XLOOKUP(AC$1&amp;$R23,$C$3:$C$1662&amp;$D$3:$D$1662,$E$3:$E$1662,0,0,1)</f>
        <v>2300</v>
      </c>
      <c r="AM23" t="s">
        <v>904</v>
      </c>
      <c r="AN23" t="s">
        <v>881</v>
      </c>
      <c r="AO23">
        <v>265</v>
      </c>
      <c r="AP23">
        <v>265</v>
      </c>
      <c r="AQ23">
        <v>258</v>
      </c>
      <c r="AR23">
        <v>258</v>
      </c>
      <c r="AS23">
        <v>39800</v>
      </c>
      <c r="AU23" s="7" t="str">
        <f t="shared" si="3"/>
        <v/>
      </c>
      <c r="AV23" s="7">
        <f t="shared" si="4"/>
        <v>-3.8610038610038533E-3</v>
      </c>
    </row>
    <row r="24" spans="3:48" x14ac:dyDescent="0.4">
      <c r="C24" t="s">
        <v>804</v>
      </c>
      <c r="D24" t="s">
        <v>527</v>
      </c>
      <c r="E24">
        <v>2300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694360</v>
      </c>
      <c r="T24" s="2">
        <f t="shared" si="5"/>
        <v>517200</v>
      </c>
      <c r="U24" s="2">
        <f t="shared" si="5"/>
        <v>1652100</v>
      </c>
      <c r="V24" s="2">
        <f t="shared" si="5"/>
        <v>559400</v>
      </c>
      <c r="W24" s="2">
        <f t="shared" si="5"/>
        <v>191300</v>
      </c>
      <c r="X24" s="2">
        <f t="shared" si="5"/>
        <v>551800</v>
      </c>
      <c r="Y24" s="2" cm="1">
        <f t="array" ref="Y24">_xlfn.XLOOKUP(Y$1&amp;$R24,$C$3:$C$1662&amp;$D$3:$D$1662,$E$3:$E$1662,0,0,1)</f>
        <v>9000</v>
      </c>
      <c r="Z24" s="2" cm="1">
        <f t="array" ref="Z24">_xlfn.XLOOKUP(Z$1&amp;$R24,$C$3:$C$1662&amp;$D$3:$D$1662,$E$3:$E$1662,0,0,1)</f>
        <v>19000</v>
      </c>
      <c r="AA24" s="2" cm="1">
        <f t="array" ref="AA24">_xlfn.XLOOKUP(AA$1&amp;$R24,$C$3:$C$1662&amp;$D$3:$D$1662,$E$3:$E$1662,0,0,1)</f>
        <v>7500</v>
      </c>
      <c r="AB24" s="2" cm="1">
        <f t="array" ref="AB24">_xlfn.XLOOKUP(AB$1&amp;$R24,$C$3:$C$1662&amp;$D$3:$D$1662,$E$3:$E$1662,0,0,1)</f>
        <v>400</v>
      </c>
      <c r="AC24" s="2" cm="1">
        <f t="array" ref="AC24">_xlfn.XLOOKUP(AC$1&amp;$R24,$C$3:$C$1662&amp;$D$3:$D$1662,$E$3:$E$1662,0,0,1)</f>
        <v>200</v>
      </c>
      <c r="AM24" t="s">
        <v>905</v>
      </c>
      <c r="AN24" t="s">
        <v>881</v>
      </c>
      <c r="AO24">
        <v>261</v>
      </c>
      <c r="AP24">
        <v>261</v>
      </c>
      <c r="AQ24">
        <v>250</v>
      </c>
      <c r="AR24">
        <v>254</v>
      </c>
      <c r="AS24">
        <v>47200</v>
      </c>
      <c r="AU24" s="7" t="str">
        <f t="shared" si="3"/>
        <v/>
      </c>
      <c r="AV24" s="7">
        <f t="shared" si="4"/>
        <v>-1.5503875968992276E-2</v>
      </c>
    </row>
    <row r="25" spans="3:48" x14ac:dyDescent="0.4">
      <c r="C25" t="s">
        <v>804</v>
      </c>
      <c r="D25" t="s">
        <v>528</v>
      </c>
      <c r="E25">
        <v>200</v>
      </c>
      <c r="R25" t="s">
        <v>22</v>
      </c>
      <c r="S25" s="2">
        <f t="shared" si="1"/>
        <v>702340</v>
      </c>
      <c r="T25" s="2">
        <f t="shared" si="5"/>
        <v>524400</v>
      </c>
      <c r="U25" s="2">
        <f t="shared" si="5"/>
        <v>1674900</v>
      </c>
      <c r="V25" s="2">
        <f t="shared" si="5"/>
        <v>566700</v>
      </c>
      <c r="W25" s="2">
        <f t="shared" si="5"/>
        <v>191900</v>
      </c>
      <c r="X25" s="2">
        <f t="shared" si="5"/>
        <v>553800</v>
      </c>
      <c r="Y25" s="2" cm="1">
        <f t="array" ref="Y25">_xlfn.XLOOKUP(Y$1&amp;$R25,$C$3:$C$1662&amp;$D$3:$D$1662,$E$3:$E$1662,0,0,1)</f>
        <v>7200</v>
      </c>
      <c r="Z25" s="2" cm="1">
        <f t="array" ref="Z25">_xlfn.XLOOKUP(Z$1&amp;$R25,$C$3:$C$1662&amp;$D$3:$D$1662,$E$3:$E$1662,0,0,1)</f>
        <v>22800</v>
      </c>
      <c r="AA25" s="2" cm="1">
        <f t="array" ref="AA25">_xlfn.XLOOKUP(AA$1&amp;$R25,$C$3:$C$1662&amp;$D$3:$D$1662,$E$3:$E$1662,0,0,1)</f>
        <v>7300</v>
      </c>
      <c r="AB25" s="2" cm="1">
        <f t="array" ref="AB25">_xlfn.XLOOKUP(AB$1&amp;$R25,$C$3:$C$1662&amp;$D$3:$D$1662,$E$3:$E$1662,0,0,1)</f>
        <v>600</v>
      </c>
      <c r="AC25" s="2" cm="1">
        <f t="array" ref="AC25">_xlfn.XLOOKUP(AC$1&amp;$R25,$C$3:$C$1662&amp;$D$3:$D$1662,$E$3:$E$1662,0,0,1)</f>
        <v>2000</v>
      </c>
      <c r="AM25" t="s">
        <v>906</v>
      </c>
      <c r="AN25" t="s">
        <v>881</v>
      </c>
      <c r="AO25">
        <v>260</v>
      </c>
      <c r="AP25">
        <v>266</v>
      </c>
      <c r="AQ25">
        <v>259</v>
      </c>
      <c r="AR25">
        <v>261</v>
      </c>
      <c r="AS25">
        <v>54200</v>
      </c>
      <c r="AU25" s="7">
        <f t="shared" si="3"/>
        <v>2.7559055118110187E-2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2000</v>
      </c>
      <c r="R26" t="s">
        <v>69</v>
      </c>
      <c r="S26" s="2">
        <f t="shared" si="1"/>
        <v>712240</v>
      </c>
      <c r="T26" s="2">
        <f t="shared" si="5"/>
        <v>526900</v>
      </c>
      <c r="U26" s="2">
        <f t="shared" si="5"/>
        <v>1702800</v>
      </c>
      <c r="V26" s="2">
        <f t="shared" si="5"/>
        <v>577200</v>
      </c>
      <c r="W26" s="2">
        <f t="shared" si="5"/>
        <v>194900</v>
      </c>
      <c r="X26" s="2">
        <f t="shared" si="5"/>
        <v>559400</v>
      </c>
      <c r="Y26" s="2" cm="1">
        <f t="array" ref="Y26">_xlfn.XLOOKUP(Y$1&amp;$R26,$C$3:$C$1662&amp;$D$3:$D$1662,$E$3:$E$1662,0,0,1)</f>
        <v>2500</v>
      </c>
      <c r="Z26" s="2" cm="1">
        <f t="array" ref="Z26">_xlfn.XLOOKUP(Z$1&amp;$R26,$C$3:$C$1662&amp;$D$3:$D$1662,$E$3:$E$1662,0,0,1)</f>
        <v>27900</v>
      </c>
      <c r="AA26" s="2" cm="1">
        <f t="array" ref="AA26">_xlfn.XLOOKUP(AA$1&amp;$R26,$C$3:$C$1662&amp;$D$3:$D$1662,$E$3:$E$1662,0,0,1)</f>
        <v>10500</v>
      </c>
      <c r="AB26" s="2" cm="1">
        <f t="array" ref="AB26">_xlfn.XLOOKUP(AB$1&amp;$R26,$C$3:$C$1662&amp;$D$3:$D$1662,$E$3:$E$1662,0,0,1)</f>
        <v>3000</v>
      </c>
      <c r="AC26" s="2" cm="1">
        <f t="array" ref="AC26">_xlfn.XLOOKUP(AC$1&amp;$R26,$C$3:$C$1662&amp;$D$3:$D$1662,$E$3:$E$1662,0,0,1)</f>
        <v>5600</v>
      </c>
      <c r="AM26" t="s">
        <v>907</v>
      </c>
      <c r="AN26" t="s">
        <v>881</v>
      </c>
      <c r="AO26">
        <v>261</v>
      </c>
      <c r="AP26">
        <v>261</v>
      </c>
      <c r="AQ26">
        <v>253</v>
      </c>
      <c r="AR26">
        <v>256</v>
      </c>
      <c r="AS26">
        <v>39100</v>
      </c>
      <c r="AU26" s="7" t="str">
        <f t="shared" si="3"/>
        <v/>
      </c>
      <c r="AV26" s="7">
        <f t="shared" si="4"/>
        <v>-1.9157088122605415E-2</v>
      </c>
    </row>
    <row r="27" spans="3:48" x14ac:dyDescent="0.4">
      <c r="C27" t="s">
        <v>804</v>
      </c>
      <c r="D27" t="s">
        <v>530</v>
      </c>
      <c r="E27">
        <v>5600</v>
      </c>
      <c r="R27" t="s">
        <v>98</v>
      </c>
      <c r="S27" s="2">
        <f t="shared" si="1"/>
        <v>732820</v>
      </c>
      <c r="T27" s="2">
        <f t="shared" si="5"/>
        <v>545900</v>
      </c>
      <c r="U27" s="2">
        <f t="shared" si="5"/>
        <v>1715900</v>
      </c>
      <c r="V27" s="2">
        <f t="shared" si="5"/>
        <v>577600</v>
      </c>
      <c r="W27" s="2">
        <f t="shared" si="5"/>
        <v>259500</v>
      </c>
      <c r="X27" s="2">
        <f t="shared" si="5"/>
        <v>565200</v>
      </c>
      <c r="Y27" s="2" cm="1">
        <f t="array" ref="Y27">_xlfn.XLOOKUP(Y$1&amp;$R27,$C$3:$C$1662&amp;$D$3:$D$1662,$E$3:$E$1662,0,0,1)</f>
        <v>19000</v>
      </c>
      <c r="Z27" s="2" cm="1">
        <f t="array" ref="Z27">_xlfn.XLOOKUP(Z$1&amp;$R27,$C$3:$C$1662&amp;$D$3:$D$1662,$E$3:$E$1662,0,0,1)</f>
        <v>13100</v>
      </c>
      <c r="AA27" s="2" cm="1">
        <f t="array" ref="AA27">_xlfn.XLOOKUP(AA$1&amp;$R27,$C$3:$C$1662&amp;$D$3:$D$1662,$E$3:$E$1662,0,0,1)</f>
        <v>400</v>
      </c>
      <c r="AB27" s="2" cm="1">
        <f t="array" ref="AB27">_xlfn.XLOOKUP(AB$1&amp;$R27,$C$3:$C$1662&amp;$D$3:$D$1662,$E$3:$E$1662,0,0,1)</f>
        <v>64600</v>
      </c>
      <c r="AC27" s="2" cm="1">
        <f t="array" ref="AC27">_xlfn.XLOOKUP(AC$1&amp;$R27,$C$3:$C$1662&amp;$D$3:$D$1662,$E$3:$E$1662,0,0,1)</f>
        <v>5800</v>
      </c>
      <c r="AM27" t="s">
        <v>908</v>
      </c>
      <c r="AN27" t="s">
        <v>881</v>
      </c>
      <c r="AO27">
        <v>259</v>
      </c>
      <c r="AP27">
        <v>261</v>
      </c>
      <c r="AQ27">
        <v>254</v>
      </c>
      <c r="AR27">
        <v>259</v>
      </c>
      <c r="AS27">
        <v>29800</v>
      </c>
      <c r="AU27" s="7">
        <f t="shared" si="3"/>
        <v>1.171875E-2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5800</v>
      </c>
      <c r="R28" t="s">
        <v>38</v>
      </c>
      <c r="S28" s="2">
        <f t="shared" si="1"/>
        <v>745280</v>
      </c>
      <c r="T28" s="2">
        <f t="shared" si="5"/>
        <v>549900</v>
      </c>
      <c r="U28" s="2">
        <f t="shared" si="5"/>
        <v>1741900</v>
      </c>
      <c r="V28" s="2">
        <f t="shared" si="5"/>
        <v>589800</v>
      </c>
      <c r="W28" s="2">
        <f t="shared" si="5"/>
        <v>273900</v>
      </c>
      <c r="X28" s="2">
        <f t="shared" si="5"/>
        <v>570900</v>
      </c>
      <c r="Y28" s="2" cm="1">
        <f t="array" ref="Y28">_xlfn.XLOOKUP(Y$1&amp;$R28,$C$3:$C$1662&amp;$D$3:$D$1662,$E$3:$E$1662,0,0,1)</f>
        <v>4000</v>
      </c>
      <c r="Z28" s="2" cm="1">
        <f t="array" ref="Z28">_xlfn.XLOOKUP(Z$1&amp;$R28,$C$3:$C$1662&amp;$D$3:$D$1662,$E$3:$E$1662,0,0,1)</f>
        <v>26000</v>
      </c>
      <c r="AA28" s="2" cm="1">
        <f t="array" ref="AA28">_xlfn.XLOOKUP(AA$1&amp;$R28,$C$3:$C$1662&amp;$D$3:$D$1662,$E$3:$E$1662,0,0,1)</f>
        <v>12200</v>
      </c>
      <c r="AB28" s="2" cm="1">
        <f t="array" ref="AB28">_xlfn.XLOOKUP(AB$1&amp;$R28,$C$3:$C$1662&amp;$D$3:$D$1662,$E$3:$E$1662,0,0,1)</f>
        <v>14400</v>
      </c>
      <c r="AC28" s="2" cm="1">
        <f t="array" ref="AC28">_xlfn.XLOOKUP(AC$1&amp;$R28,$C$3:$C$1662&amp;$D$3:$D$1662,$E$3:$E$1662,0,0,1)</f>
        <v>5700</v>
      </c>
      <c r="AM28" t="s">
        <v>909</v>
      </c>
      <c r="AN28" t="s">
        <v>881</v>
      </c>
      <c r="AO28">
        <v>259</v>
      </c>
      <c r="AP28">
        <v>261</v>
      </c>
      <c r="AQ28">
        <v>257</v>
      </c>
      <c r="AR28">
        <v>258</v>
      </c>
      <c r="AS28">
        <v>12900</v>
      </c>
      <c r="AU28" s="7" t="str">
        <f t="shared" si="3"/>
        <v/>
      </c>
      <c r="AV28" s="7">
        <f t="shared" si="4"/>
        <v>-3.8610038610038533E-3</v>
      </c>
    </row>
    <row r="29" spans="3:48" x14ac:dyDescent="0.4">
      <c r="C29" t="s">
        <v>804</v>
      </c>
      <c r="D29" t="s">
        <v>532</v>
      </c>
      <c r="E29">
        <v>5700</v>
      </c>
      <c r="R29" t="s">
        <v>241</v>
      </c>
      <c r="S29" s="2">
        <f t="shared" si="1"/>
        <v>760780</v>
      </c>
      <c r="T29" s="2">
        <f t="shared" si="5"/>
        <v>565600</v>
      </c>
      <c r="U29" s="2">
        <f t="shared" si="5"/>
        <v>1762500</v>
      </c>
      <c r="V29" s="2">
        <f t="shared" si="5"/>
        <v>624700</v>
      </c>
      <c r="W29" s="2">
        <f t="shared" si="5"/>
        <v>277900</v>
      </c>
      <c r="X29" s="2">
        <f t="shared" si="5"/>
        <v>573200</v>
      </c>
      <c r="Y29" s="2" cm="1">
        <f t="array" ref="Y29">_xlfn.XLOOKUP(Y$1&amp;$R29,$C$3:$C$1662&amp;$D$3:$D$1662,$E$3:$E$1662,0,0,1)</f>
        <v>15700</v>
      </c>
      <c r="Z29" s="2" cm="1">
        <f t="array" ref="Z29">_xlfn.XLOOKUP(Z$1&amp;$R29,$C$3:$C$1662&amp;$D$3:$D$1662,$E$3:$E$1662,0,0,1)</f>
        <v>20600</v>
      </c>
      <c r="AA29" s="2" cm="1">
        <f t="array" ref="AA29">_xlfn.XLOOKUP(AA$1&amp;$R29,$C$3:$C$1662&amp;$D$3:$D$1662,$E$3:$E$1662,0,0,1)</f>
        <v>34900</v>
      </c>
      <c r="AB29" s="2" cm="1">
        <f t="array" ref="AB29">_xlfn.XLOOKUP(AB$1&amp;$R29,$C$3:$C$1662&amp;$D$3:$D$1662,$E$3:$E$1662,0,0,1)</f>
        <v>4000</v>
      </c>
      <c r="AC29" s="2" cm="1">
        <f t="array" ref="AC29">_xlfn.XLOOKUP(AC$1&amp;$R29,$C$3:$C$1662&amp;$D$3:$D$1662,$E$3:$E$1662,0,0,1)</f>
        <v>2300</v>
      </c>
      <c r="AM29" t="s">
        <v>910</v>
      </c>
      <c r="AN29" t="s">
        <v>881</v>
      </c>
      <c r="AO29">
        <v>258</v>
      </c>
      <c r="AP29">
        <v>264</v>
      </c>
      <c r="AQ29">
        <v>246</v>
      </c>
      <c r="AR29">
        <v>254</v>
      </c>
      <c r="AS29">
        <v>92800</v>
      </c>
      <c r="AU29" s="7" t="str">
        <f t="shared" si="3"/>
        <v/>
      </c>
      <c r="AV29" s="7">
        <f t="shared" si="4"/>
        <v>-1.5503875968992276E-2</v>
      </c>
    </row>
    <row r="30" spans="3:48" x14ac:dyDescent="0.4">
      <c r="C30" t="s">
        <v>804</v>
      </c>
      <c r="D30" t="s">
        <v>533</v>
      </c>
      <c r="E30">
        <v>2300</v>
      </c>
      <c r="R30" t="s">
        <v>286</v>
      </c>
      <c r="S30" s="2">
        <f t="shared" si="1"/>
        <v>791340</v>
      </c>
      <c r="T30" s="2">
        <f t="shared" si="5"/>
        <v>570700</v>
      </c>
      <c r="U30" s="2">
        <f t="shared" si="5"/>
        <v>1833800</v>
      </c>
      <c r="V30" s="2">
        <f t="shared" si="5"/>
        <v>629300</v>
      </c>
      <c r="W30" s="2">
        <f t="shared" si="5"/>
        <v>349600</v>
      </c>
      <c r="X30" s="2">
        <f t="shared" si="5"/>
        <v>573300</v>
      </c>
      <c r="Y30" s="2" cm="1">
        <f t="array" ref="Y30">_xlfn.XLOOKUP(Y$1&amp;$R30,$C$3:$C$1662&amp;$D$3:$D$1662,$E$3:$E$1662,0,0,1)</f>
        <v>5100</v>
      </c>
      <c r="Z30" s="2" cm="1">
        <f t="array" ref="Z30">_xlfn.XLOOKUP(Z$1&amp;$R30,$C$3:$C$1662&amp;$D$3:$D$1662,$E$3:$E$1662,0,0,1)</f>
        <v>71300</v>
      </c>
      <c r="AA30" s="2" cm="1">
        <f t="array" ref="AA30">_xlfn.XLOOKUP(AA$1&amp;$R30,$C$3:$C$1662&amp;$D$3:$D$1662,$E$3:$E$1662,0,0,1)</f>
        <v>4600</v>
      </c>
      <c r="AB30" s="2" cm="1">
        <f t="array" ref="AB30">_xlfn.XLOOKUP(AB$1&amp;$R30,$C$3:$C$1662&amp;$D$3:$D$1662,$E$3:$E$1662,0,0,1)</f>
        <v>71700</v>
      </c>
      <c r="AC30" s="2" cm="1">
        <f t="array" ref="AC30">_xlfn.XLOOKUP(AC$1&amp;$R30,$C$3:$C$1662&amp;$D$3:$D$1662,$E$3:$E$1662,0,0,1)</f>
        <v>100</v>
      </c>
      <c r="AM30" t="s">
        <v>911</v>
      </c>
      <c r="AN30" t="s">
        <v>881</v>
      </c>
      <c r="AO30">
        <v>260</v>
      </c>
      <c r="AP30">
        <v>260</v>
      </c>
      <c r="AQ30">
        <v>253</v>
      </c>
      <c r="AR30">
        <v>256</v>
      </c>
      <c r="AS30">
        <v>25600</v>
      </c>
      <c r="AU30" s="7">
        <f t="shared" si="3"/>
        <v>7.8740157480314821E-3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100</v>
      </c>
      <c r="R31" t="s">
        <v>203</v>
      </c>
      <c r="S31" s="2">
        <f t="shared" si="1"/>
        <v>806640</v>
      </c>
      <c r="T31" s="2">
        <f t="shared" si="5"/>
        <v>576000</v>
      </c>
      <c r="U31" s="2">
        <f t="shared" si="5"/>
        <v>1895900</v>
      </c>
      <c r="V31" s="2">
        <f t="shared" si="5"/>
        <v>634800</v>
      </c>
      <c r="W31" s="2">
        <f t="shared" si="5"/>
        <v>351500</v>
      </c>
      <c r="X31" s="2">
        <f t="shared" si="5"/>
        <v>575000</v>
      </c>
      <c r="Y31" s="2" cm="1">
        <f t="array" ref="Y31">_xlfn.XLOOKUP(Y$1&amp;$R31,$C$3:$C$1662&amp;$D$3:$D$1662,$E$3:$E$1662,0,0,1)</f>
        <v>5300</v>
      </c>
      <c r="Z31" s="2" cm="1">
        <f t="array" ref="Z31">_xlfn.XLOOKUP(Z$1&amp;$R31,$C$3:$C$1662&amp;$D$3:$D$1662,$E$3:$E$1662,0,0,1)</f>
        <v>62100</v>
      </c>
      <c r="AA31" s="2" cm="1">
        <f t="array" ref="AA31">_xlfn.XLOOKUP(AA$1&amp;$R31,$C$3:$C$1662&amp;$D$3:$D$1662,$E$3:$E$1662,0,0,1)</f>
        <v>5500</v>
      </c>
      <c r="AB31" s="2" cm="1">
        <f t="array" ref="AB31">_xlfn.XLOOKUP(AB$1&amp;$R31,$C$3:$C$1662&amp;$D$3:$D$1662,$E$3:$E$1662,0,0,1)</f>
        <v>1900</v>
      </c>
      <c r="AC31" s="2" cm="1">
        <f t="array" ref="AC31">_xlfn.XLOOKUP(AC$1&amp;$R31,$C$3:$C$1662&amp;$D$3:$D$1662,$E$3:$E$1662,0,0,1)</f>
        <v>1700</v>
      </c>
      <c r="AM31" t="s">
        <v>912</v>
      </c>
      <c r="AN31" t="s">
        <v>881</v>
      </c>
      <c r="AO31">
        <v>255</v>
      </c>
      <c r="AP31">
        <v>258</v>
      </c>
      <c r="AQ31">
        <v>252</v>
      </c>
      <c r="AR31">
        <v>253</v>
      </c>
      <c r="AS31">
        <v>27000</v>
      </c>
      <c r="AU31" s="7" t="str">
        <f t="shared" si="3"/>
        <v/>
      </c>
      <c r="AV31" s="7">
        <f t="shared" si="4"/>
        <v>-1.171875E-2</v>
      </c>
    </row>
    <row r="32" spans="3:48" x14ac:dyDescent="0.4">
      <c r="C32" t="s">
        <v>804</v>
      </c>
      <c r="D32" t="s">
        <v>535</v>
      </c>
      <c r="E32">
        <v>1700</v>
      </c>
      <c r="R32" t="s">
        <v>153</v>
      </c>
      <c r="S32" s="2">
        <f t="shared" si="1"/>
        <v>829660</v>
      </c>
      <c r="T32" s="2">
        <f t="shared" si="5"/>
        <v>589200</v>
      </c>
      <c r="U32" s="2">
        <f t="shared" si="5"/>
        <v>1992200</v>
      </c>
      <c r="V32" s="2">
        <f t="shared" si="5"/>
        <v>638300</v>
      </c>
      <c r="W32" s="2">
        <f t="shared" si="5"/>
        <v>351700</v>
      </c>
      <c r="X32" s="2">
        <f t="shared" si="5"/>
        <v>576900</v>
      </c>
      <c r="Y32" s="2" cm="1">
        <f t="array" ref="Y32">_xlfn.XLOOKUP(Y$1&amp;$R32,$C$3:$C$1662&amp;$D$3:$D$1662,$E$3:$E$1662,0,0,1)</f>
        <v>13200</v>
      </c>
      <c r="Z32" s="2" cm="1">
        <f t="array" ref="Z32">_xlfn.XLOOKUP(Z$1&amp;$R32,$C$3:$C$1662&amp;$D$3:$D$1662,$E$3:$E$1662,0,0,1)</f>
        <v>96300</v>
      </c>
      <c r="AA32" s="2" cm="1">
        <f t="array" ref="AA32">_xlfn.XLOOKUP(AA$1&amp;$R32,$C$3:$C$1662&amp;$D$3:$D$1662,$E$3:$E$1662,0,0,1)</f>
        <v>3500</v>
      </c>
      <c r="AB32" s="2" cm="1">
        <f t="array" ref="AB32">_xlfn.XLOOKUP(AB$1&amp;$R32,$C$3:$C$1662&amp;$D$3:$D$1662,$E$3:$E$1662,0,0,1)</f>
        <v>200</v>
      </c>
      <c r="AC32" s="2" cm="1">
        <f t="array" ref="AC32">_xlfn.XLOOKUP(AC$1&amp;$R32,$C$3:$C$1662&amp;$D$3:$D$1662,$E$3:$E$1662,0,0,1)</f>
        <v>1900</v>
      </c>
      <c r="AM32" t="s">
        <v>913</v>
      </c>
      <c r="AN32" t="s">
        <v>881</v>
      </c>
      <c r="AO32">
        <v>253</v>
      </c>
      <c r="AP32">
        <v>256</v>
      </c>
      <c r="AQ32">
        <v>246</v>
      </c>
      <c r="AR32">
        <v>251</v>
      </c>
      <c r="AS32">
        <v>53500</v>
      </c>
      <c r="AU32" s="7" t="str">
        <f t="shared" si="3"/>
        <v/>
      </c>
      <c r="AV32" s="7">
        <f t="shared" si="4"/>
        <v>-7.905138339920903E-3</v>
      </c>
    </row>
    <row r="33" spans="3:48" x14ac:dyDescent="0.4">
      <c r="C33" t="s">
        <v>804</v>
      </c>
      <c r="D33" t="s">
        <v>536</v>
      </c>
      <c r="E33">
        <v>1900</v>
      </c>
      <c r="R33" t="s">
        <v>200</v>
      </c>
      <c r="S33" s="2">
        <f t="shared" si="1"/>
        <v>854780</v>
      </c>
      <c r="T33" s="2">
        <f t="shared" si="5"/>
        <v>603200</v>
      </c>
      <c r="U33" s="2">
        <f t="shared" si="5"/>
        <v>2084800</v>
      </c>
      <c r="V33" s="2">
        <f t="shared" si="5"/>
        <v>641800</v>
      </c>
      <c r="W33" s="2">
        <f t="shared" si="5"/>
        <v>363100</v>
      </c>
      <c r="X33" s="2">
        <f t="shared" si="5"/>
        <v>581000</v>
      </c>
      <c r="Y33" s="2" cm="1">
        <f t="array" ref="Y33">_xlfn.XLOOKUP(Y$1&amp;$R33,$C$3:$C$1662&amp;$D$3:$D$1662,$E$3:$E$1662,0,0,1)</f>
        <v>14000</v>
      </c>
      <c r="Z33" s="2" cm="1">
        <f t="array" ref="Z33">_xlfn.XLOOKUP(Z$1&amp;$R33,$C$3:$C$1662&amp;$D$3:$D$1662,$E$3:$E$1662,0,0,1)</f>
        <v>92600</v>
      </c>
      <c r="AA33" s="2" cm="1">
        <f t="array" ref="AA33">_xlfn.XLOOKUP(AA$1&amp;$R33,$C$3:$C$1662&amp;$D$3:$D$1662,$E$3:$E$1662,0,0,1)</f>
        <v>3500</v>
      </c>
      <c r="AB33" s="2" cm="1">
        <f t="array" ref="AB33">_xlfn.XLOOKUP(AB$1&amp;$R33,$C$3:$C$1662&amp;$D$3:$D$1662,$E$3:$E$1662,0,0,1)</f>
        <v>11400</v>
      </c>
      <c r="AC33" s="2" cm="1">
        <f t="array" ref="AC33">_xlfn.XLOOKUP(AC$1&amp;$R33,$C$3:$C$1662&amp;$D$3:$D$1662,$E$3:$E$1662,0,0,1)</f>
        <v>4100</v>
      </c>
      <c r="AM33" t="s">
        <v>914</v>
      </c>
      <c r="AN33" t="s">
        <v>881</v>
      </c>
      <c r="AO33">
        <v>253</v>
      </c>
      <c r="AP33">
        <v>263</v>
      </c>
      <c r="AQ33">
        <v>243</v>
      </c>
      <c r="AR33">
        <v>262</v>
      </c>
      <c r="AS33">
        <v>97400</v>
      </c>
      <c r="AU33" s="7">
        <f t="shared" si="3"/>
        <v>4.3824701195219085E-2</v>
      </c>
      <c r="AV33" s="7" t="str">
        <f t="shared" si="4"/>
        <v/>
      </c>
    </row>
    <row r="34" spans="3:48" x14ac:dyDescent="0.4">
      <c r="C34" t="s">
        <v>804</v>
      </c>
      <c r="D34" t="s">
        <v>537</v>
      </c>
      <c r="E34">
        <v>4100</v>
      </c>
      <c r="R34" t="s">
        <v>26</v>
      </c>
      <c r="S34" s="2">
        <f t="shared" si="1"/>
        <v>861220</v>
      </c>
      <c r="T34" s="2">
        <f t="shared" si="5"/>
        <v>603600</v>
      </c>
      <c r="U34" s="2">
        <f t="shared" si="5"/>
        <v>2105700</v>
      </c>
      <c r="V34" s="2">
        <f t="shared" si="5"/>
        <v>643500</v>
      </c>
      <c r="W34" s="2">
        <f t="shared" si="5"/>
        <v>367600</v>
      </c>
      <c r="X34" s="2">
        <f t="shared" si="5"/>
        <v>585700</v>
      </c>
      <c r="Y34" s="2" cm="1">
        <f t="array" ref="Y34">_xlfn.XLOOKUP(Y$1&amp;$R34,$C$3:$C$1662&amp;$D$3:$D$1662,$E$3:$E$1662,0,0,1)</f>
        <v>400</v>
      </c>
      <c r="Z34" s="2" cm="1">
        <f t="array" ref="Z34">_xlfn.XLOOKUP(Z$1&amp;$R34,$C$3:$C$1662&amp;$D$3:$D$1662,$E$3:$E$1662,0,0,1)</f>
        <v>20900</v>
      </c>
      <c r="AA34" s="2" cm="1">
        <f t="array" ref="AA34">_xlfn.XLOOKUP(AA$1&amp;$R34,$C$3:$C$1662&amp;$D$3:$D$1662,$E$3:$E$1662,0,0,1)</f>
        <v>1700</v>
      </c>
      <c r="AB34" s="2" cm="1">
        <f t="array" ref="AB34">_xlfn.XLOOKUP(AB$1&amp;$R34,$C$3:$C$1662&amp;$D$3:$D$1662,$E$3:$E$1662,0,0,1)</f>
        <v>4500</v>
      </c>
      <c r="AC34" s="2" cm="1">
        <f t="array" ref="AC34">_xlfn.XLOOKUP(AC$1&amp;$R34,$C$3:$C$1662&amp;$D$3:$D$1662,$E$3:$E$1662,0,0,1)</f>
        <v>4700</v>
      </c>
      <c r="AM34" t="s">
        <v>915</v>
      </c>
      <c r="AN34" t="s">
        <v>881</v>
      </c>
      <c r="AO34">
        <v>315</v>
      </c>
      <c r="AP34">
        <v>339</v>
      </c>
      <c r="AQ34">
        <v>275</v>
      </c>
      <c r="AR34">
        <v>302</v>
      </c>
      <c r="AS34">
        <v>1071600</v>
      </c>
      <c r="AU34" s="7">
        <f t="shared" si="3"/>
        <v>0.15267175572519087</v>
      </c>
      <c r="AV34" s="7" t="str">
        <f t="shared" si="4"/>
        <v/>
      </c>
    </row>
    <row r="35" spans="3:48" x14ac:dyDescent="0.4">
      <c r="C35" t="s">
        <v>804</v>
      </c>
      <c r="D35" t="s">
        <v>538</v>
      </c>
      <c r="E35">
        <v>4700</v>
      </c>
      <c r="R35" t="s">
        <v>99</v>
      </c>
      <c r="S35" s="2">
        <f t="shared" si="1"/>
        <v>869960</v>
      </c>
      <c r="T35" s="2">
        <f t="shared" si="5"/>
        <v>608300</v>
      </c>
      <c r="U35" s="2">
        <f t="shared" si="5"/>
        <v>2133000</v>
      </c>
      <c r="V35" s="2">
        <f t="shared" si="5"/>
        <v>652600</v>
      </c>
      <c r="W35" s="2">
        <f t="shared" si="5"/>
        <v>367900</v>
      </c>
      <c r="X35" s="2">
        <f t="shared" si="5"/>
        <v>588000</v>
      </c>
      <c r="Y35" s="2" cm="1">
        <f t="array" ref="Y35">_xlfn.XLOOKUP(Y$1&amp;$R35,$C$3:$C$1662&amp;$D$3:$D$1662,$E$3:$E$1662,0,0,1)</f>
        <v>4700</v>
      </c>
      <c r="Z35" s="2" cm="1">
        <f t="array" ref="Z35">_xlfn.XLOOKUP(Z$1&amp;$R35,$C$3:$C$1662&amp;$D$3:$D$1662,$E$3:$E$1662,0,0,1)</f>
        <v>27300</v>
      </c>
      <c r="AA35" s="2" cm="1">
        <f t="array" ref="AA35">_xlfn.XLOOKUP(AA$1&amp;$R35,$C$3:$C$1662&amp;$D$3:$D$1662,$E$3:$E$1662,0,0,1)</f>
        <v>9100</v>
      </c>
      <c r="AB35" s="2" cm="1">
        <f t="array" ref="AB35">_xlfn.XLOOKUP(AB$1&amp;$R35,$C$3:$C$1662&amp;$D$3:$D$1662,$E$3:$E$1662,0,0,1)</f>
        <v>300</v>
      </c>
      <c r="AC35" s="2" cm="1">
        <f t="array" ref="AC35">_xlfn.XLOOKUP(AC$1&amp;$R35,$C$3:$C$1662&amp;$D$3:$D$1662,$E$3:$E$1662,0,0,1)</f>
        <v>2300</v>
      </c>
      <c r="AM35" t="s">
        <v>916</v>
      </c>
      <c r="AN35" t="s">
        <v>881</v>
      </c>
      <c r="AO35">
        <v>300</v>
      </c>
      <c r="AP35">
        <v>330</v>
      </c>
      <c r="AQ35">
        <v>295</v>
      </c>
      <c r="AR35">
        <v>330</v>
      </c>
      <c r="AS35">
        <v>355300</v>
      </c>
      <c r="AU35" s="7">
        <f t="shared" si="3"/>
        <v>9.27152317880795E-2</v>
      </c>
      <c r="AV35" s="7" t="str">
        <f t="shared" si="4"/>
        <v/>
      </c>
    </row>
    <row r="36" spans="3:48" x14ac:dyDescent="0.4">
      <c r="C36" t="s">
        <v>804</v>
      </c>
      <c r="D36" t="s">
        <v>539</v>
      </c>
      <c r="E36">
        <v>2300</v>
      </c>
      <c r="R36" t="s">
        <v>83</v>
      </c>
      <c r="S36" s="2">
        <f t="shared" si="1"/>
        <v>890780</v>
      </c>
      <c r="T36" s="2">
        <f t="shared" ref="T36:X51" si="6">T35+Y36</f>
        <v>628800</v>
      </c>
      <c r="U36" s="2">
        <f t="shared" si="6"/>
        <v>2207000</v>
      </c>
      <c r="V36" s="2">
        <f t="shared" si="6"/>
        <v>655300</v>
      </c>
      <c r="W36" s="2">
        <f t="shared" si="6"/>
        <v>369400</v>
      </c>
      <c r="X36" s="2">
        <f t="shared" si="6"/>
        <v>593400</v>
      </c>
      <c r="Y36" s="2" cm="1">
        <f t="array" ref="Y36">_xlfn.XLOOKUP(Y$1&amp;$R36,$C$3:$C$1662&amp;$D$3:$D$1662,$E$3:$E$1662,0,0,1)</f>
        <v>20500</v>
      </c>
      <c r="Z36" s="2" cm="1">
        <f t="array" ref="Z36">_xlfn.XLOOKUP(Z$1&amp;$R36,$C$3:$C$1662&amp;$D$3:$D$1662,$E$3:$E$1662,0,0,1)</f>
        <v>74000</v>
      </c>
      <c r="AA36" s="2" cm="1">
        <f t="array" ref="AA36">_xlfn.XLOOKUP(AA$1&amp;$R36,$C$3:$C$1662&amp;$D$3:$D$1662,$E$3:$E$1662,0,0,1)</f>
        <v>2700</v>
      </c>
      <c r="AB36" s="2" cm="1">
        <f t="array" ref="AB36">_xlfn.XLOOKUP(AB$1&amp;$R36,$C$3:$C$1662&amp;$D$3:$D$1662,$E$3:$E$1662,0,0,1)</f>
        <v>1500</v>
      </c>
      <c r="AC36" s="2" cm="1">
        <f t="array" ref="AC36">_xlfn.XLOOKUP(AC$1&amp;$R36,$C$3:$C$1662&amp;$D$3:$D$1662,$E$3:$E$1662,0,0,1)</f>
        <v>5400</v>
      </c>
      <c r="AM36" t="s">
        <v>917</v>
      </c>
      <c r="AN36" t="s">
        <v>881</v>
      </c>
      <c r="AO36">
        <v>330</v>
      </c>
      <c r="AP36">
        <v>330</v>
      </c>
      <c r="AQ36">
        <v>312</v>
      </c>
      <c r="AR36">
        <v>323</v>
      </c>
      <c r="AS36">
        <v>123100</v>
      </c>
      <c r="AU36" s="7" t="str">
        <f t="shared" si="3"/>
        <v/>
      </c>
      <c r="AV36" s="7">
        <f t="shared" si="4"/>
        <v>-2.1212121212121238E-2</v>
      </c>
    </row>
    <row r="37" spans="3:48" x14ac:dyDescent="0.4">
      <c r="C37" t="s">
        <v>804</v>
      </c>
      <c r="D37" t="s">
        <v>540</v>
      </c>
      <c r="E37">
        <v>5400</v>
      </c>
      <c r="R37" t="s">
        <v>152</v>
      </c>
      <c r="S37" s="2">
        <f t="shared" si="1"/>
        <v>900280</v>
      </c>
      <c r="T37" s="2">
        <f t="shared" si="6"/>
        <v>630000</v>
      </c>
      <c r="U37" s="2">
        <f t="shared" si="6"/>
        <v>2242900</v>
      </c>
      <c r="V37" s="2">
        <f t="shared" si="6"/>
        <v>655500</v>
      </c>
      <c r="W37" s="2">
        <f t="shared" si="6"/>
        <v>373000</v>
      </c>
      <c r="X37" s="2">
        <f t="shared" si="6"/>
        <v>600000</v>
      </c>
      <c r="Y37" s="2" cm="1">
        <f t="array" ref="Y37">_xlfn.XLOOKUP(Y$1&amp;$R37,$C$3:$C$1662&amp;$D$3:$D$1662,$E$3:$E$1662,0,0,1)</f>
        <v>1200</v>
      </c>
      <c r="Z37" s="2" cm="1">
        <f t="array" ref="Z37">_xlfn.XLOOKUP(Z$1&amp;$R37,$C$3:$C$1662&amp;$D$3:$D$1662,$E$3:$E$1662,0,0,1)</f>
        <v>35900</v>
      </c>
      <c r="AA37" s="2" cm="1">
        <f t="array" ref="AA37">_xlfn.XLOOKUP(AA$1&amp;$R37,$C$3:$C$1662&amp;$D$3:$D$1662,$E$3:$E$1662,0,0,1)</f>
        <v>200</v>
      </c>
      <c r="AB37" s="2" cm="1">
        <f t="array" ref="AB37">_xlfn.XLOOKUP(AB$1&amp;$R37,$C$3:$C$1662&amp;$D$3:$D$1662,$E$3:$E$1662,0,0,1)</f>
        <v>3600</v>
      </c>
      <c r="AC37" s="2" cm="1">
        <f t="array" ref="AC37">_xlfn.XLOOKUP(AC$1&amp;$R37,$C$3:$C$1662&amp;$D$3:$D$1662,$E$3:$E$1662,0,0,1)</f>
        <v>6600</v>
      </c>
      <c r="AM37" t="s">
        <v>918</v>
      </c>
      <c r="AN37" t="s">
        <v>881</v>
      </c>
      <c r="AO37">
        <v>322</v>
      </c>
      <c r="AP37">
        <v>322</v>
      </c>
      <c r="AQ37">
        <v>305</v>
      </c>
      <c r="AR37">
        <v>310</v>
      </c>
      <c r="AS37">
        <v>53100</v>
      </c>
      <c r="AU37" s="7" t="str">
        <f t="shared" si="3"/>
        <v/>
      </c>
      <c r="AV37" s="7">
        <f t="shared" si="4"/>
        <v>-4.0247678018575872E-2</v>
      </c>
    </row>
    <row r="38" spans="3:48" x14ac:dyDescent="0.4">
      <c r="C38" t="s">
        <v>804</v>
      </c>
      <c r="D38" t="s">
        <v>541</v>
      </c>
      <c r="E38">
        <v>6600</v>
      </c>
      <c r="R38" t="s">
        <v>33</v>
      </c>
      <c r="S38" s="2">
        <f t="shared" si="1"/>
        <v>919720</v>
      </c>
      <c r="T38" s="2">
        <f t="shared" si="6"/>
        <v>644500</v>
      </c>
      <c r="U38" s="2">
        <f t="shared" si="6"/>
        <v>2276300</v>
      </c>
      <c r="V38" s="2">
        <f t="shared" si="6"/>
        <v>680800</v>
      </c>
      <c r="W38" s="2">
        <f t="shared" si="6"/>
        <v>378900</v>
      </c>
      <c r="X38" s="2">
        <f t="shared" si="6"/>
        <v>618100</v>
      </c>
      <c r="Y38" s="2" cm="1">
        <f t="array" ref="Y38">_xlfn.XLOOKUP(Y$1&amp;$R38,$C$3:$C$1662&amp;$D$3:$D$1662,$E$3:$E$1662,0,0,1)</f>
        <v>14500</v>
      </c>
      <c r="Z38" s="2" cm="1">
        <f t="array" ref="Z38">_xlfn.XLOOKUP(Z$1&amp;$R38,$C$3:$C$1662&amp;$D$3:$D$1662,$E$3:$E$1662,0,0,1)</f>
        <v>33400</v>
      </c>
      <c r="AA38" s="2" cm="1">
        <f t="array" ref="AA38">_xlfn.XLOOKUP(AA$1&amp;$R38,$C$3:$C$1662&amp;$D$3:$D$1662,$E$3:$E$1662,0,0,1)</f>
        <v>25300</v>
      </c>
      <c r="AB38" s="2" cm="1">
        <f t="array" ref="AB38">_xlfn.XLOOKUP(AB$1&amp;$R38,$C$3:$C$1662&amp;$D$3:$D$1662,$E$3:$E$1662,0,0,1)</f>
        <v>5900</v>
      </c>
      <c r="AC38" s="2" cm="1">
        <f t="array" ref="AC38">_xlfn.XLOOKUP(AC$1&amp;$R38,$C$3:$C$1662&amp;$D$3:$D$1662,$E$3:$E$1662,0,0,1)</f>
        <v>18100</v>
      </c>
      <c r="AM38" t="s">
        <v>919</v>
      </c>
      <c r="AN38" t="s">
        <v>881</v>
      </c>
      <c r="AO38">
        <v>305</v>
      </c>
      <c r="AP38">
        <v>306</v>
      </c>
      <c r="AQ38">
        <v>292</v>
      </c>
      <c r="AR38">
        <v>292</v>
      </c>
      <c r="AS38">
        <v>77100</v>
      </c>
      <c r="AU38" s="7" t="str">
        <f t="shared" si="3"/>
        <v/>
      </c>
      <c r="AV38" s="7">
        <f t="shared" si="4"/>
        <v>-5.8064516129032295E-2</v>
      </c>
    </row>
    <row r="39" spans="3:48" x14ac:dyDescent="0.4">
      <c r="C39" t="s">
        <v>804</v>
      </c>
      <c r="D39" t="s">
        <v>542</v>
      </c>
      <c r="E39">
        <v>18100</v>
      </c>
      <c r="R39" t="s">
        <v>51</v>
      </c>
      <c r="S39" s="2">
        <f t="shared" si="1"/>
        <v>933660</v>
      </c>
      <c r="T39" s="2">
        <f t="shared" si="6"/>
        <v>649100</v>
      </c>
      <c r="U39" s="2">
        <f t="shared" si="6"/>
        <v>2308800</v>
      </c>
      <c r="V39" s="2">
        <f t="shared" si="6"/>
        <v>705500</v>
      </c>
      <c r="W39" s="2">
        <f t="shared" si="6"/>
        <v>382600</v>
      </c>
      <c r="X39" s="2">
        <f t="shared" si="6"/>
        <v>622300</v>
      </c>
      <c r="Y39" s="2" cm="1">
        <f t="array" ref="Y39">_xlfn.XLOOKUP(Y$1&amp;$R39,$C$3:$C$1662&amp;$D$3:$D$1662,$E$3:$E$1662,0,0,1)</f>
        <v>4600</v>
      </c>
      <c r="Z39" s="2" cm="1">
        <f t="array" ref="Z39">_xlfn.XLOOKUP(Z$1&amp;$R39,$C$3:$C$1662&amp;$D$3:$D$1662,$E$3:$E$1662,0,0,1)</f>
        <v>32500</v>
      </c>
      <c r="AA39" s="2" cm="1">
        <f t="array" ref="AA39">_xlfn.XLOOKUP(AA$1&amp;$R39,$C$3:$C$1662&amp;$D$3:$D$1662,$E$3:$E$1662,0,0,1)</f>
        <v>24700</v>
      </c>
      <c r="AB39" s="2" cm="1">
        <f t="array" ref="AB39">_xlfn.XLOOKUP(AB$1&amp;$R39,$C$3:$C$1662&amp;$D$3:$D$1662,$E$3:$E$1662,0,0,1)</f>
        <v>3700</v>
      </c>
      <c r="AC39" s="2" cm="1">
        <f t="array" ref="AC39">_xlfn.XLOOKUP(AC$1&amp;$R39,$C$3:$C$1662&amp;$D$3:$D$1662,$E$3:$E$1662,0,0,1)</f>
        <v>4200</v>
      </c>
      <c r="AM39" t="s">
        <v>920</v>
      </c>
      <c r="AN39" t="s">
        <v>881</v>
      </c>
      <c r="AO39">
        <v>292</v>
      </c>
      <c r="AP39">
        <v>302</v>
      </c>
      <c r="AQ39">
        <v>285</v>
      </c>
      <c r="AR39">
        <v>296</v>
      </c>
      <c r="AS39">
        <v>67100</v>
      </c>
      <c r="AU39" s="7">
        <f t="shared" si="3"/>
        <v>1.3698630136986356E-2</v>
      </c>
      <c r="AV39" s="7" t="str">
        <f t="shared" si="4"/>
        <v/>
      </c>
    </row>
    <row r="40" spans="3:48" x14ac:dyDescent="0.4">
      <c r="C40" t="s">
        <v>804</v>
      </c>
      <c r="D40" t="s">
        <v>543</v>
      </c>
      <c r="E40">
        <v>4200</v>
      </c>
      <c r="R40" t="s">
        <v>280</v>
      </c>
      <c r="S40" s="2">
        <f t="shared" si="1"/>
        <v>942640</v>
      </c>
      <c r="T40" s="2">
        <f t="shared" si="6"/>
        <v>656500</v>
      </c>
      <c r="U40" s="2">
        <f t="shared" si="6"/>
        <v>2333800</v>
      </c>
      <c r="V40" s="2">
        <f t="shared" si="6"/>
        <v>715200</v>
      </c>
      <c r="W40" s="2">
        <f t="shared" si="6"/>
        <v>383900</v>
      </c>
      <c r="X40" s="2">
        <f t="shared" si="6"/>
        <v>623800</v>
      </c>
      <c r="Y40" s="2" cm="1">
        <f t="array" ref="Y40">_xlfn.XLOOKUP(Y$1&amp;$R40,$C$3:$C$1662&amp;$D$3:$D$1662,$E$3:$E$1662,0,0,1)</f>
        <v>7400</v>
      </c>
      <c r="Z40" s="2" cm="1">
        <f t="array" ref="Z40">_xlfn.XLOOKUP(Z$1&amp;$R40,$C$3:$C$1662&amp;$D$3:$D$1662,$E$3:$E$1662,0,0,1)</f>
        <v>25000</v>
      </c>
      <c r="AA40" s="2" cm="1">
        <f t="array" ref="AA40">_xlfn.XLOOKUP(AA$1&amp;$R40,$C$3:$C$1662&amp;$D$3:$D$1662,$E$3:$E$1662,0,0,1)</f>
        <v>9700</v>
      </c>
      <c r="AB40" s="2" cm="1">
        <f t="array" ref="AB40">_xlfn.XLOOKUP(AB$1&amp;$R40,$C$3:$C$1662&amp;$D$3:$D$1662,$E$3:$E$1662,0,0,1)</f>
        <v>1300</v>
      </c>
      <c r="AC40" s="2" cm="1">
        <f t="array" ref="AC40">_xlfn.XLOOKUP(AC$1&amp;$R40,$C$3:$C$1662&amp;$D$3:$D$1662,$E$3:$E$1662,0,0,1)</f>
        <v>1500</v>
      </c>
      <c r="AM40" t="s">
        <v>921</v>
      </c>
      <c r="AN40" t="s">
        <v>881</v>
      </c>
      <c r="AO40">
        <v>295</v>
      </c>
      <c r="AP40">
        <v>300</v>
      </c>
      <c r="AQ40">
        <v>291</v>
      </c>
      <c r="AR40">
        <v>299</v>
      </c>
      <c r="AS40">
        <v>26800</v>
      </c>
      <c r="AU40" s="7">
        <f t="shared" si="3"/>
        <v>1.0135135135135087E-2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1500</v>
      </c>
      <c r="R41" t="s">
        <v>154</v>
      </c>
      <c r="S41" s="2">
        <f t="shared" si="1"/>
        <v>954920</v>
      </c>
      <c r="T41" s="2">
        <f t="shared" si="6"/>
        <v>665600</v>
      </c>
      <c r="U41" s="2">
        <f t="shared" si="6"/>
        <v>2346800</v>
      </c>
      <c r="V41" s="2">
        <f t="shared" si="6"/>
        <v>727800</v>
      </c>
      <c r="W41" s="2">
        <f t="shared" si="6"/>
        <v>408700</v>
      </c>
      <c r="X41" s="2">
        <f t="shared" si="6"/>
        <v>625700</v>
      </c>
      <c r="Y41" s="2" cm="1">
        <f t="array" ref="Y41">_xlfn.XLOOKUP(Y$1&amp;$R41,$C$3:$C$1662&amp;$D$3:$D$1662,$E$3:$E$1662,0,0,1)</f>
        <v>9100</v>
      </c>
      <c r="Z41" s="2" cm="1">
        <f t="array" ref="Z41">_xlfn.XLOOKUP(Z$1&amp;$R41,$C$3:$C$1662&amp;$D$3:$D$1662,$E$3:$E$1662,0,0,1)</f>
        <v>13000</v>
      </c>
      <c r="AA41" s="2" cm="1">
        <f t="array" ref="AA41">_xlfn.XLOOKUP(AA$1&amp;$R41,$C$3:$C$1662&amp;$D$3:$D$1662,$E$3:$E$1662,0,0,1)</f>
        <v>12600</v>
      </c>
      <c r="AB41" s="2" cm="1">
        <f t="array" ref="AB41">_xlfn.XLOOKUP(AB$1&amp;$R41,$C$3:$C$1662&amp;$D$3:$D$1662,$E$3:$E$1662,0,0,1)</f>
        <v>24800</v>
      </c>
      <c r="AC41" s="2" cm="1">
        <f t="array" ref="AC41">_xlfn.XLOOKUP(AC$1&amp;$R41,$C$3:$C$1662&amp;$D$3:$D$1662,$E$3:$E$1662,0,0,1)</f>
        <v>1900</v>
      </c>
      <c r="AM41" t="s">
        <v>922</v>
      </c>
      <c r="AN41" t="s">
        <v>881</v>
      </c>
      <c r="AO41">
        <v>300</v>
      </c>
      <c r="AP41">
        <v>302</v>
      </c>
      <c r="AQ41">
        <v>282</v>
      </c>
      <c r="AR41">
        <v>284</v>
      </c>
      <c r="AS41">
        <v>111600</v>
      </c>
      <c r="AU41" s="7" t="str">
        <f t="shared" si="3"/>
        <v/>
      </c>
      <c r="AV41" s="7">
        <f t="shared" si="4"/>
        <v>-5.0167224080267525E-2</v>
      </c>
    </row>
    <row r="42" spans="3:48" x14ac:dyDescent="0.4">
      <c r="C42" t="s">
        <v>804</v>
      </c>
      <c r="D42" t="s">
        <v>545</v>
      </c>
      <c r="E42">
        <v>1900</v>
      </c>
      <c r="R42" t="s">
        <v>133</v>
      </c>
      <c r="S42" s="2">
        <f t="shared" si="1"/>
        <v>970920</v>
      </c>
      <c r="T42" s="2">
        <f t="shared" si="6"/>
        <v>675200</v>
      </c>
      <c r="U42" s="2">
        <f t="shared" si="6"/>
        <v>2385400</v>
      </c>
      <c r="V42" s="2">
        <f t="shared" si="6"/>
        <v>757200</v>
      </c>
      <c r="W42" s="2">
        <f t="shared" si="6"/>
        <v>410700</v>
      </c>
      <c r="X42" s="2">
        <f t="shared" si="6"/>
        <v>626100</v>
      </c>
      <c r="Y42" s="2" cm="1">
        <f t="array" ref="Y42">_xlfn.XLOOKUP(Y$1&amp;$R42,$C$3:$C$1662&amp;$D$3:$D$1662,$E$3:$E$1662,0,0,1)</f>
        <v>9600</v>
      </c>
      <c r="Z42" s="2" cm="1">
        <f t="array" ref="Z42">_xlfn.XLOOKUP(Z$1&amp;$R42,$C$3:$C$1662&amp;$D$3:$D$1662,$E$3:$E$1662,0,0,1)</f>
        <v>38600</v>
      </c>
      <c r="AA42" s="2" cm="1">
        <f t="array" ref="AA42">_xlfn.XLOOKUP(AA$1&amp;$R42,$C$3:$C$1662&amp;$D$3:$D$1662,$E$3:$E$1662,0,0,1)</f>
        <v>29400</v>
      </c>
      <c r="AB42" s="2" cm="1">
        <f t="array" ref="AB42">_xlfn.XLOOKUP(AB$1&amp;$R42,$C$3:$C$1662&amp;$D$3:$D$1662,$E$3:$E$1662,0,0,1)</f>
        <v>2000</v>
      </c>
      <c r="AC42" s="2" cm="1">
        <f t="array" ref="AC42">_xlfn.XLOOKUP(AC$1&amp;$R42,$C$3:$C$1662&amp;$D$3:$D$1662,$E$3:$E$1662,0,0,1)</f>
        <v>400</v>
      </c>
      <c r="AM42" t="s">
        <v>923</v>
      </c>
      <c r="AN42" t="s">
        <v>881</v>
      </c>
      <c r="AO42">
        <v>280</v>
      </c>
      <c r="AP42">
        <v>281</v>
      </c>
      <c r="AQ42">
        <v>270</v>
      </c>
      <c r="AR42">
        <v>276</v>
      </c>
      <c r="AS42">
        <v>105500</v>
      </c>
      <c r="AU42" s="7" t="str">
        <f t="shared" si="3"/>
        <v/>
      </c>
      <c r="AV42" s="7">
        <f t="shared" si="4"/>
        <v>-2.8169014084507005E-2</v>
      </c>
    </row>
    <row r="43" spans="3:48" x14ac:dyDescent="0.4">
      <c r="C43" t="s">
        <v>804</v>
      </c>
      <c r="D43" t="s">
        <v>546</v>
      </c>
      <c r="E43">
        <v>400</v>
      </c>
      <c r="R43" t="s">
        <v>113</v>
      </c>
      <c r="S43" s="2">
        <f t="shared" si="1"/>
        <v>985600</v>
      </c>
      <c r="T43" s="2">
        <f t="shared" si="6"/>
        <v>677100</v>
      </c>
      <c r="U43" s="2">
        <f t="shared" si="6"/>
        <v>2433000</v>
      </c>
      <c r="V43" s="2">
        <f t="shared" si="6"/>
        <v>773900</v>
      </c>
      <c r="W43" s="2">
        <f t="shared" si="6"/>
        <v>415800</v>
      </c>
      <c r="X43" s="2">
        <f t="shared" si="6"/>
        <v>628200</v>
      </c>
      <c r="Y43" s="2" cm="1">
        <f t="array" ref="Y43">_xlfn.XLOOKUP(Y$1&amp;$R43,$C$3:$C$1662&amp;$D$3:$D$1662,$E$3:$E$1662,0,0,1)</f>
        <v>1900</v>
      </c>
      <c r="Z43" s="2" cm="1">
        <f t="array" ref="Z43">_xlfn.XLOOKUP(Z$1&amp;$R43,$C$3:$C$1662&amp;$D$3:$D$1662,$E$3:$E$1662,0,0,1)</f>
        <v>47600</v>
      </c>
      <c r="AA43" s="2" cm="1">
        <f t="array" ref="AA43">_xlfn.XLOOKUP(AA$1&amp;$R43,$C$3:$C$1662&amp;$D$3:$D$1662,$E$3:$E$1662,0,0,1)</f>
        <v>16700</v>
      </c>
      <c r="AB43" s="2" cm="1">
        <f t="array" ref="AB43">_xlfn.XLOOKUP(AB$1&amp;$R43,$C$3:$C$1662&amp;$D$3:$D$1662,$E$3:$E$1662,0,0,1)</f>
        <v>5100</v>
      </c>
      <c r="AC43" s="2" cm="1">
        <f t="array" ref="AC43">_xlfn.XLOOKUP(AC$1&amp;$R43,$C$3:$C$1662&amp;$D$3:$D$1662,$E$3:$E$1662,0,0,1)</f>
        <v>2100</v>
      </c>
      <c r="AM43" t="s">
        <v>924</v>
      </c>
      <c r="AN43" t="s">
        <v>881</v>
      </c>
      <c r="AO43">
        <v>276</v>
      </c>
      <c r="AP43">
        <v>276</v>
      </c>
      <c r="AQ43">
        <v>268</v>
      </c>
      <c r="AR43">
        <v>275</v>
      </c>
      <c r="AS43">
        <v>48700</v>
      </c>
      <c r="AU43" s="7" t="str">
        <f t="shared" si="3"/>
        <v/>
      </c>
      <c r="AV43" s="7">
        <f t="shared" si="4"/>
        <v>-3.6231884057971175E-3</v>
      </c>
    </row>
    <row r="44" spans="3:48" x14ac:dyDescent="0.4">
      <c r="C44" t="s">
        <v>804</v>
      </c>
      <c r="D44" t="s">
        <v>547</v>
      </c>
      <c r="E44">
        <v>2100</v>
      </c>
      <c r="R44" t="s">
        <v>49</v>
      </c>
      <c r="S44" s="2">
        <f t="shared" si="1"/>
        <v>1001800</v>
      </c>
      <c r="T44" s="2">
        <f t="shared" si="6"/>
        <v>682700</v>
      </c>
      <c r="U44" s="2">
        <f t="shared" si="6"/>
        <v>2484000</v>
      </c>
      <c r="V44" s="2">
        <f t="shared" si="6"/>
        <v>794900</v>
      </c>
      <c r="W44" s="2">
        <f t="shared" si="6"/>
        <v>418900</v>
      </c>
      <c r="X44" s="2">
        <f t="shared" si="6"/>
        <v>628500</v>
      </c>
      <c r="Y44" s="2" cm="1">
        <f t="array" ref="Y44">_xlfn.XLOOKUP(Y$1&amp;$R44,$C$3:$C$1662&amp;$D$3:$D$1662,$E$3:$E$1662,0,0,1)</f>
        <v>5600</v>
      </c>
      <c r="Z44" s="2" cm="1">
        <f t="array" ref="Z44">_xlfn.XLOOKUP(Z$1&amp;$R44,$C$3:$C$1662&amp;$D$3:$D$1662,$E$3:$E$1662,0,0,1)</f>
        <v>51000</v>
      </c>
      <c r="AA44" s="2" cm="1">
        <f t="array" ref="AA44">_xlfn.XLOOKUP(AA$1&amp;$R44,$C$3:$C$1662&amp;$D$3:$D$1662,$E$3:$E$1662,0,0,1)</f>
        <v>21000</v>
      </c>
      <c r="AB44" s="2" cm="1">
        <f t="array" ref="AB44">_xlfn.XLOOKUP(AB$1&amp;$R44,$C$3:$C$1662&amp;$D$3:$D$1662,$E$3:$E$1662,0,0,1)</f>
        <v>3100</v>
      </c>
      <c r="AC44" s="2" cm="1">
        <f t="array" ref="AC44">_xlfn.XLOOKUP(AC$1&amp;$R44,$C$3:$C$1662&amp;$D$3:$D$1662,$E$3:$E$1662,0,0,1)</f>
        <v>300</v>
      </c>
      <c r="AM44" t="s">
        <v>925</v>
      </c>
      <c r="AN44" t="s">
        <v>881</v>
      </c>
      <c r="AO44">
        <v>273</v>
      </c>
      <c r="AP44">
        <v>274</v>
      </c>
      <c r="AQ44">
        <v>265</v>
      </c>
      <c r="AR44">
        <v>266</v>
      </c>
      <c r="AS44">
        <v>38200</v>
      </c>
      <c r="AU44" s="7" t="str">
        <f t="shared" si="3"/>
        <v/>
      </c>
      <c r="AV44" s="7">
        <f t="shared" si="4"/>
        <v>-3.2727272727272716E-2</v>
      </c>
    </row>
    <row r="45" spans="3:48" x14ac:dyDescent="0.4">
      <c r="C45" t="s">
        <v>804</v>
      </c>
      <c r="D45" t="s">
        <v>548</v>
      </c>
      <c r="E45">
        <v>300</v>
      </c>
      <c r="R45" t="s">
        <v>242</v>
      </c>
      <c r="S45" s="2">
        <f t="shared" si="1"/>
        <v>1016160</v>
      </c>
      <c r="T45" s="2">
        <f t="shared" si="6"/>
        <v>684800</v>
      </c>
      <c r="U45" s="2">
        <f t="shared" si="6"/>
        <v>2510200</v>
      </c>
      <c r="V45" s="2">
        <f t="shared" si="6"/>
        <v>831300</v>
      </c>
      <c r="W45" s="2">
        <f t="shared" si="6"/>
        <v>419900</v>
      </c>
      <c r="X45" s="2">
        <f t="shared" si="6"/>
        <v>634600</v>
      </c>
      <c r="Y45" s="2" cm="1">
        <f t="array" ref="Y45">_xlfn.XLOOKUP(Y$1&amp;$R45,$C$3:$C$1662&amp;$D$3:$D$1662,$E$3:$E$1662,0,0,1)</f>
        <v>2100</v>
      </c>
      <c r="Z45" s="2" cm="1">
        <f t="array" ref="Z45">_xlfn.XLOOKUP(Z$1&amp;$R45,$C$3:$C$1662&amp;$D$3:$D$1662,$E$3:$E$1662,0,0,1)</f>
        <v>26200</v>
      </c>
      <c r="AA45" s="2" cm="1">
        <f t="array" ref="AA45">_xlfn.XLOOKUP(AA$1&amp;$R45,$C$3:$C$1662&amp;$D$3:$D$1662,$E$3:$E$1662,0,0,1)</f>
        <v>36400</v>
      </c>
      <c r="AB45" s="2" cm="1">
        <f t="array" ref="AB45">_xlfn.XLOOKUP(AB$1&amp;$R45,$C$3:$C$1662&amp;$D$3:$D$1662,$E$3:$E$1662,0,0,1)</f>
        <v>1000</v>
      </c>
      <c r="AC45" s="2" cm="1">
        <f t="array" ref="AC45">_xlfn.XLOOKUP(AC$1&amp;$R45,$C$3:$C$1662&amp;$D$3:$D$1662,$E$3:$E$1662,0,0,1)</f>
        <v>6100</v>
      </c>
      <c r="AM45" t="s">
        <v>926</v>
      </c>
      <c r="AN45" t="s">
        <v>881</v>
      </c>
      <c r="AO45">
        <v>265</v>
      </c>
      <c r="AP45">
        <v>276</v>
      </c>
      <c r="AQ45">
        <v>261</v>
      </c>
      <c r="AR45">
        <v>269</v>
      </c>
      <c r="AS45">
        <v>83200</v>
      </c>
      <c r="AU45" s="7">
        <f t="shared" si="3"/>
        <v>1.1278195488721776E-2</v>
      </c>
      <c r="AV45" s="7" t="str">
        <f t="shared" si="4"/>
        <v/>
      </c>
    </row>
    <row r="46" spans="3:48" x14ac:dyDescent="0.4">
      <c r="C46" t="s">
        <v>804</v>
      </c>
      <c r="D46" t="s">
        <v>549</v>
      </c>
      <c r="E46">
        <v>6100</v>
      </c>
      <c r="R46" t="s">
        <v>126</v>
      </c>
      <c r="S46" s="2">
        <f t="shared" si="1"/>
        <v>1026740</v>
      </c>
      <c r="T46" s="2">
        <f t="shared" si="6"/>
        <v>687000</v>
      </c>
      <c r="U46" s="2">
        <f t="shared" si="6"/>
        <v>2522300</v>
      </c>
      <c r="V46" s="2">
        <f t="shared" si="6"/>
        <v>862100</v>
      </c>
      <c r="W46" s="2">
        <f t="shared" si="6"/>
        <v>420400</v>
      </c>
      <c r="X46" s="2">
        <f t="shared" si="6"/>
        <v>641900</v>
      </c>
      <c r="Y46" s="2" cm="1">
        <f t="array" ref="Y46">_xlfn.XLOOKUP(Y$1&amp;$R46,$C$3:$C$1662&amp;$D$3:$D$1662,$E$3:$E$1662,0,0,1)</f>
        <v>2200</v>
      </c>
      <c r="Z46" s="2" cm="1">
        <f t="array" ref="Z46">_xlfn.XLOOKUP(Z$1&amp;$R46,$C$3:$C$1662&amp;$D$3:$D$1662,$E$3:$E$1662,0,0,1)</f>
        <v>12100</v>
      </c>
      <c r="AA46" s="2" cm="1">
        <f t="array" ref="AA46">_xlfn.XLOOKUP(AA$1&amp;$R46,$C$3:$C$1662&amp;$D$3:$D$1662,$E$3:$E$1662,0,0,1)</f>
        <v>30800</v>
      </c>
      <c r="AB46" s="2" cm="1">
        <f t="array" ref="AB46">_xlfn.XLOOKUP(AB$1&amp;$R46,$C$3:$C$1662&amp;$D$3:$D$1662,$E$3:$E$1662,0,0,1)</f>
        <v>500</v>
      </c>
      <c r="AC46" s="2" cm="1">
        <f t="array" ref="AC46">_xlfn.XLOOKUP(AC$1&amp;$R46,$C$3:$C$1662&amp;$D$3:$D$1662,$E$3:$E$1662,0,0,1)</f>
        <v>7300</v>
      </c>
      <c r="AM46" t="s">
        <v>927</v>
      </c>
      <c r="AN46" t="s">
        <v>881</v>
      </c>
      <c r="AO46">
        <v>269</v>
      </c>
      <c r="AP46">
        <v>271</v>
      </c>
      <c r="AQ46">
        <v>258</v>
      </c>
      <c r="AR46">
        <v>261</v>
      </c>
      <c r="AS46">
        <v>55700</v>
      </c>
      <c r="AU46" s="7" t="str">
        <f t="shared" si="3"/>
        <v/>
      </c>
      <c r="AV46" s="7">
        <f t="shared" si="4"/>
        <v>-2.9739776951672847E-2</v>
      </c>
    </row>
    <row r="47" spans="3:48" x14ac:dyDescent="0.4">
      <c r="C47" t="s">
        <v>804</v>
      </c>
      <c r="D47" t="s">
        <v>550</v>
      </c>
      <c r="E47">
        <v>7300</v>
      </c>
      <c r="R47" t="s">
        <v>170</v>
      </c>
      <c r="S47" s="2">
        <f t="shared" si="1"/>
        <v>1037220</v>
      </c>
      <c r="T47" s="2">
        <f t="shared" si="6"/>
        <v>690700</v>
      </c>
      <c r="U47" s="2">
        <f t="shared" si="6"/>
        <v>2565300</v>
      </c>
      <c r="V47" s="2">
        <f t="shared" si="6"/>
        <v>867200</v>
      </c>
      <c r="W47" s="2">
        <f t="shared" si="6"/>
        <v>421000</v>
      </c>
      <c r="X47" s="2">
        <f t="shared" si="6"/>
        <v>641900</v>
      </c>
      <c r="Y47" s="2" cm="1">
        <f t="array" ref="Y47">_xlfn.XLOOKUP(Y$1&amp;$R47,$C$3:$C$1662&amp;$D$3:$D$1662,$E$3:$E$1662,0,0,1)</f>
        <v>3700</v>
      </c>
      <c r="Z47" s="2" cm="1">
        <f t="array" ref="Z47">_xlfn.XLOOKUP(Z$1&amp;$R47,$C$3:$C$1662&amp;$D$3:$D$1662,$E$3:$E$1662,0,0,1)</f>
        <v>43000</v>
      </c>
      <c r="AA47" s="2" cm="1">
        <f t="array" ref="AA47">_xlfn.XLOOKUP(AA$1&amp;$R47,$C$3:$C$1662&amp;$D$3:$D$1662,$E$3:$E$1662,0,0,1)</f>
        <v>5100</v>
      </c>
      <c r="AB47" s="2" cm="1">
        <f t="array" ref="AB47">_xlfn.XLOOKUP(AB$1&amp;$R47,$C$3:$C$1662&amp;$D$3:$D$1662,$E$3:$E$1662,0,0,1)</f>
        <v>600</v>
      </c>
      <c r="AC47" s="2" cm="1">
        <f t="array" ref="AC47">_xlfn.XLOOKUP(AC$1&amp;$R47,$C$3:$C$1662&amp;$D$3:$D$1662,$E$3:$E$1662,0,0,1)</f>
        <v>0</v>
      </c>
      <c r="AM47" t="s">
        <v>928</v>
      </c>
      <c r="AN47" t="s">
        <v>881</v>
      </c>
      <c r="AO47">
        <v>264</v>
      </c>
      <c r="AP47">
        <v>268</v>
      </c>
      <c r="AQ47">
        <v>254</v>
      </c>
      <c r="AR47">
        <v>258</v>
      </c>
      <c r="AS47">
        <v>62400</v>
      </c>
      <c r="AU47" s="7" t="str">
        <f t="shared" si="3"/>
        <v/>
      </c>
      <c r="AV47" s="7">
        <f t="shared" si="4"/>
        <v>-1.1494252873563204E-2</v>
      </c>
    </row>
    <row r="48" spans="3:48" x14ac:dyDescent="0.4">
      <c r="C48" t="s">
        <v>804</v>
      </c>
      <c r="D48" t="s">
        <v>551</v>
      </c>
      <c r="E48">
        <v>0</v>
      </c>
      <c r="R48" t="s">
        <v>174</v>
      </c>
      <c r="S48" s="2">
        <f t="shared" si="1"/>
        <v>1044240</v>
      </c>
      <c r="T48" s="2">
        <f t="shared" si="6"/>
        <v>696400</v>
      </c>
      <c r="U48" s="2">
        <f t="shared" si="6"/>
        <v>2577800</v>
      </c>
      <c r="V48" s="2">
        <f t="shared" si="6"/>
        <v>874800</v>
      </c>
      <c r="W48" s="2">
        <f t="shared" si="6"/>
        <v>428900</v>
      </c>
      <c r="X48" s="2">
        <f t="shared" si="6"/>
        <v>643300</v>
      </c>
      <c r="Y48" s="2" cm="1">
        <f t="array" ref="Y48">_xlfn.XLOOKUP(Y$1&amp;$R48,$C$3:$C$1662&amp;$D$3:$D$1662,$E$3:$E$1662,0,0,1)</f>
        <v>5700</v>
      </c>
      <c r="Z48" s="2" cm="1">
        <f t="array" ref="Z48">_xlfn.XLOOKUP(Z$1&amp;$R48,$C$3:$C$1662&amp;$D$3:$D$1662,$E$3:$E$1662,0,0,1)</f>
        <v>12500</v>
      </c>
      <c r="AA48" s="2" cm="1">
        <f t="array" ref="AA48">_xlfn.XLOOKUP(AA$1&amp;$R48,$C$3:$C$1662&amp;$D$3:$D$1662,$E$3:$E$1662,0,0,1)</f>
        <v>7600</v>
      </c>
      <c r="AB48" s="2" cm="1">
        <f t="array" ref="AB48">_xlfn.XLOOKUP(AB$1&amp;$R48,$C$3:$C$1662&amp;$D$3:$D$1662,$E$3:$E$1662,0,0,1)</f>
        <v>7900</v>
      </c>
      <c r="AC48" s="2" cm="1">
        <f t="array" ref="AC48">_xlfn.XLOOKUP(AC$1&amp;$R48,$C$3:$C$1662&amp;$D$3:$D$1662,$E$3:$E$1662,0,0,1)</f>
        <v>1400</v>
      </c>
      <c r="AM48" t="s">
        <v>929</v>
      </c>
      <c r="AN48" t="s">
        <v>881</v>
      </c>
      <c r="AO48">
        <v>257</v>
      </c>
      <c r="AP48">
        <v>266</v>
      </c>
      <c r="AQ48">
        <v>256</v>
      </c>
      <c r="AR48">
        <v>265</v>
      </c>
      <c r="AS48">
        <v>52600</v>
      </c>
      <c r="AU48" s="7">
        <f t="shared" si="3"/>
        <v>2.7131782945736482E-2</v>
      </c>
      <c r="AV48" s="7" t="str">
        <f t="shared" si="4"/>
        <v/>
      </c>
    </row>
    <row r="49" spans="3:48" x14ac:dyDescent="0.4">
      <c r="C49" t="s">
        <v>804</v>
      </c>
      <c r="D49" t="s">
        <v>552</v>
      </c>
      <c r="E49">
        <v>1400</v>
      </c>
      <c r="R49" t="s">
        <v>179</v>
      </c>
      <c r="S49" s="2">
        <f t="shared" si="1"/>
        <v>1054380</v>
      </c>
      <c r="T49" s="2">
        <f t="shared" si="6"/>
        <v>704600</v>
      </c>
      <c r="U49" s="2">
        <f t="shared" si="6"/>
        <v>2596800</v>
      </c>
      <c r="V49" s="2">
        <f t="shared" si="6"/>
        <v>896200</v>
      </c>
      <c r="W49" s="2">
        <f t="shared" si="6"/>
        <v>429600</v>
      </c>
      <c r="X49" s="2">
        <f t="shared" si="6"/>
        <v>644700</v>
      </c>
      <c r="Y49" s="2" cm="1">
        <f t="array" ref="Y49">_xlfn.XLOOKUP(Y$1&amp;$R49,$C$3:$C$1662&amp;$D$3:$D$1662,$E$3:$E$1662,0,0,1)</f>
        <v>8200</v>
      </c>
      <c r="Z49" s="2" cm="1">
        <f t="array" ref="Z49">_xlfn.XLOOKUP(Z$1&amp;$R49,$C$3:$C$1662&amp;$D$3:$D$1662,$E$3:$E$1662,0,0,1)</f>
        <v>19000</v>
      </c>
      <c r="AA49" s="2" cm="1">
        <f t="array" ref="AA49">_xlfn.XLOOKUP(AA$1&amp;$R49,$C$3:$C$1662&amp;$D$3:$D$1662,$E$3:$E$1662,0,0,1)</f>
        <v>21400</v>
      </c>
      <c r="AB49" s="2" cm="1">
        <f t="array" ref="AB49">_xlfn.XLOOKUP(AB$1&amp;$R49,$C$3:$C$1662&amp;$D$3:$D$1662,$E$3:$E$1662,0,0,1)</f>
        <v>700</v>
      </c>
      <c r="AC49" s="2" cm="1">
        <f t="array" ref="AC49">_xlfn.XLOOKUP(AC$1&amp;$R49,$C$3:$C$1662&amp;$D$3:$D$1662,$E$3:$E$1662,0,0,1)</f>
        <v>1400</v>
      </c>
      <c r="AM49" t="s">
        <v>930</v>
      </c>
      <c r="AN49" t="s">
        <v>881</v>
      </c>
      <c r="AO49">
        <v>270</v>
      </c>
      <c r="AP49">
        <v>270</v>
      </c>
      <c r="AQ49">
        <v>258</v>
      </c>
      <c r="AR49">
        <v>265</v>
      </c>
      <c r="AS49">
        <v>60400</v>
      </c>
      <c r="AU49" s="7" t="str">
        <f t="shared" si="3"/>
        <v/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1400</v>
      </c>
      <c r="R50" t="s">
        <v>223</v>
      </c>
      <c r="S50" s="2">
        <f t="shared" si="1"/>
        <v>1059220</v>
      </c>
      <c r="T50" s="2">
        <f t="shared" si="6"/>
        <v>708900</v>
      </c>
      <c r="U50" s="2">
        <f t="shared" si="6"/>
        <v>2600100</v>
      </c>
      <c r="V50" s="2">
        <f t="shared" si="6"/>
        <v>910400</v>
      </c>
      <c r="W50" s="2">
        <f t="shared" si="6"/>
        <v>430600</v>
      </c>
      <c r="X50" s="2">
        <f t="shared" si="6"/>
        <v>646100</v>
      </c>
      <c r="Y50" s="2" cm="1">
        <f t="array" ref="Y50">_xlfn.XLOOKUP(Y$1&amp;$R50,$C$3:$C$1662&amp;$D$3:$D$1662,$E$3:$E$1662,0,0,1)</f>
        <v>4300</v>
      </c>
      <c r="Z50" s="2" cm="1">
        <f t="array" ref="Z50">_xlfn.XLOOKUP(Z$1&amp;$R50,$C$3:$C$1662&amp;$D$3:$D$1662,$E$3:$E$1662,0,0,1)</f>
        <v>3300</v>
      </c>
      <c r="AA50" s="2" cm="1">
        <f t="array" ref="AA50">_xlfn.XLOOKUP(AA$1&amp;$R50,$C$3:$C$1662&amp;$D$3:$D$1662,$E$3:$E$1662,0,0,1)</f>
        <v>14200</v>
      </c>
      <c r="AB50" s="2" cm="1">
        <f t="array" ref="AB50">_xlfn.XLOOKUP(AB$1&amp;$R50,$C$3:$C$1662&amp;$D$3:$D$1662,$E$3:$E$1662,0,0,1)</f>
        <v>1000</v>
      </c>
      <c r="AC50" s="2" cm="1">
        <f t="array" ref="AC50">_xlfn.XLOOKUP(AC$1&amp;$R50,$C$3:$C$1662&amp;$D$3:$D$1662,$E$3:$E$1662,0,0,1)</f>
        <v>1400</v>
      </c>
      <c r="AM50" t="s">
        <v>931</v>
      </c>
      <c r="AN50" t="s">
        <v>881</v>
      </c>
      <c r="AO50">
        <v>261</v>
      </c>
      <c r="AP50">
        <v>265</v>
      </c>
      <c r="AQ50">
        <v>259</v>
      </c>
      <c r="AR50">
        <v>260</v>
      </c>
      <c r="AS50">
        <v>42800</v>
      </c>
      <c r="AU50" s="7" t="str">
        <f t="shared" si="3"/>
        <v/>
      </c>
      <c r="AV50" s="7">
        <f t="shared" si="4"/>
        <v>-1.8867924528301883E-2</v>
      </c>
    </row>
    <row r="51" spans="3:48" x14ac:dyDescent="0.4">
      <c r="C51" t="s">
        <v>804</v>
      </c>
      <c r="D51" t="s">
        <v>554</v>
      </c>
      <c r="E51">
        <v>1400</v>
      </c>
      <c r="R51" t="s">
        <v>208</v>
      </c>
      <c r="S51" s="2">
        <f t="shared" si="1"/>
        <v>1079780</v>
      </c>
      <c r="T51" s="2">
        <f t="shared" si="6"/>
        <v>709900</v>
      </c>
      <c r="U51" s="2">
        <f t="shared" si="6"/>
        <v>2659100</v>
      </c>
      <c r="V51" s="2">
        <f t="shared" si="6"/>
        <v>945700</v>
      </c>
      <c r="W51" s="2">
        <f t="shared" si="6"/>
        <v>433600</v>
      </c>
      <c r="X51" s="2">
        <f t="shared" si="6"/>
        <v>650600</v>
      </c>
      <c r="Y51" s="2" cm="1">
        <f t="array" ref="Y51">_xlfn.XLOOKUP(Y$1&amp;$R51,$C$3:$C$1662&amp;$D$3:$D$1662,$E$3:$E$1662,0,0,1)</f>
        <v>1000</v>
      </c>
      <c r="Z51" s="2" cm="1">
        <f t="array" ref="Z51">_xlfn.XLOOKUP(Z$1&amp;$R51,$C$3:$C$1662&amp;$D$3:$D$1662,$E$3:$E$1662,0,0,1)</f>
        <v>59000</v>
      </c>
      <c r="AA51" s="2" cm="1">
        <f t="array" ref="AA51">_xlfn.XLOOKUP(AA$1&amp;$R51,$C$3:$C$1662&amp;$D$3:$D$1662,$E$3:$E$1662,0,0,1)</f>
        <v>35300</v>
      </c>
      <c r="AB51" s="2" cm="1">
        <f t="array" ref="AB51">_xlfn.XLOOKUP(AB$1&amp;$R51,$C$3:$C$1662&amp;$D$3:$D$1662,$E$3:$E$1662,0,0,1)</f>
        <v>3000</v>
      </c>
      <c r="AC51" s="2" cm="1">
        <f t="array" ref="AC51">_xlfn.XLOOKUP(AC$1&amp;$R51,$C$3:$C$1662&amp;$D$3:$D$1662,$E$3:$E$1662,0,0,1)</f>
        <v>4500</v>
      </c>
      <c r="AM51" t="s">
        <v>932</v>
      </c>
      <c r="AN51" t="s">
        <v>881</v>
      </c>
      <c r="AO51">
        <v>340</v>
      </c>
      <c r="AP51">
        <v>340</v>
      </c>
      <c r="AQ51">
        <v>297</v>
      </c>
      <c r="AR51">
        <v>305</v>
      </c>
      <c r="AS51">
        <v>3834000</v>
      </c>
      <c r="AU51" s="7">
        <f t="shared" si="3"/>
        <v>0.17307692307692313</v>
      </c>
      <c r="AV51" s="7" t="str">
        <f t="shared" si="4"/>
        <v/>
      </c>
    </row>
    <row r="52" spans="3:48" x14ac:dyDescent="0.4">
      <c r="C52" t="s">
        <v>804</v>
      </c>
      <c r="D52" t="s">
        <v>555</v>
      </c>
      <c r="E52">
        <v>4500</v>
      </c>
      <c r="R52" t="s">
        <v>160</v>
      </c>
      <c r="S52" s="2">
        <f t="shared" si="1"/>
        <v>1088220</v>
      </c>
      <c r="T52" s="2">
        <f t="shared" ref="T52:X67" si="7">T51+Y52</f>
        <v>711500</v>
      </c>
      <c r="U52" s="2">
        <f t="shared" si="7"/>
        <v>2677200</v>
      </c>
      <c r="V52" s="2">
        <f t="shared" si="7"/>
        <v>965700</v>
      </c>
      <c r="W52" s="2">
        <f t="shared" si="7"/>
        <v>434000</v>
      </c>
      <c r="X52" s="2">
        <f t="shared" si="7"/>
        <v>652700</v>
      </c>
      <c r="Y52" s="2" cm="1">
        <f t="array" ref="Y52">_xlfn.XLOOKUP(Y$1&amp;$R52,$C$3:$C$1662&amp;$D$3:$D$1662,$E$3:$E$1662,0,0,1)</f>
        <v>1600</v>
      </c>
      <c r="Z52" s="2" cm="1">
        <f t="array" ref="Z52">_xlfn.XLOOKUP(Z$1&amp;$R52,$C$3:$C$1662&amp;$D$3:$D$1662,$E$3:$E$1662,0,0,1)</f>
        <v>18100</v>
      </c>
      <c r="AA52" s="2" cm="1">
        <f t="array" ref="AA52">_xlfn.XLOOKUP(AA$1&amp;$R52,$C$3:$C$1662&amp;$D$3:$D$1662,$E$3:$E$1662,0,0,1)</f>
        <v>20000</v>
      </c>
      <c r="AB52" s="2" cm="1">
        <f t="array" ref="AB52">_xlfn.XLOOKUP(AB$1&amp;$R52,$C$3:$C$1662&amp;$D$3:$D$1662,$E$3:$E$1662,0,0,1)</f>
        <v>400</v>
      </c>
      <c r="AC52" s="2" cm="1">
        <f t="array" ref="AC52">_xlfn.XLOOKUP(AC$1&amp;$R52,$C$3:$C$1662&amp;$D$3:$D$1662,$E$3:$E$1662,0,0,1)</f>
        <v>2100</v>
      </c>
      <c r="AM52" t="s">
        <v>933</v>
      </c>
      <c r="AN52" t="s">
        <v>881</v>
      </c>
      <c r="AO52">
        <v>317</v>
      </c>
      <c r="AP52">
        <v>324</v>
      </c>
      <c r="AQ52">
        <v>287</v>
      </c>
      <c r="AR52">
        <v>293</v>
      </c>
      <c r="AS52">
        <v>1657600</v>
      </c>
      <c r="AU52" s="7" t="str">
        <f t="shared" si="3"/>
        <v/>
      </c>
      <c r="AV52" s="7">
        <f t="shared" si="4"/>
        <v>-3.9344262295081922E-2</v>
      </c>
    </row>
    <row r="53" spans="3:48" x14ac:dyDescent="0.4">
      <c r="C53" t="s">
        <v>804</v>
      </c>
      <c r="D53" t="s">
        <v>556</v>
      </c>
      <c r="E53">
        <v>2100</v>
      </c>
      <c r="R53" t="s">
        <v>168</v>
      </c>
      <c r="S53" s="2">
        <f t="shared" si="1"/>
        <v>1094940</v>
      </c>
      <c r="T53" s="2">
        <f t="shared" si="7"/>
        <v>716100</v>
      </c>
      <c r="U53" s="2">
        <f t="shared" si="7"/>
        <v>2692800</v>
      </c>
      <c r="V53" s="2">
        <f t="shared" si="7"/>
        <v>978600</v>
      </c>
      <c r="W53" s="2">
        <f t="shared" si="7"/>
        <v>434100</v>
      </c>
      <c r="X53" s="2">
        <f t="shared" si="7"/>
        <v>653100</v>
      </c>
      <c r="Y53" s="2" cm="1">
        <f t="array" ref="Y53">_xlfn.XLOOKUP(Y$1&amp;$R53,$C$3:$C$1662&amp;$D$3:$D$1662,$E$3:$E$1662,0,0,1)</f>
        <v>4600</v>
      </c>
      <c r="Z53" s="2" cm="1">
        <f t="array" ref="Z53">_xlfn.XLOOKUP(Z$1&amp;$R53,$C$3:$C$1662&amp;$D$3:$D$1662,$E$3:$E$1662,0,0,1)</f>
        <v>15600</v>
      </c>
      <c r="AA53" s="2" cm="1">
        <f t="array" ref="AA53">_xlfn.XLOOKUP(AA$1&amp;$R53,$C$3:$C$1662&amp;$D$3:$D$1662,$E$3:$E$1662,0,0,1)</f>
        <v>12900</v>
      </c>
      <c r="AB53" s="2" cm="1">
        <f t="array" ref="AB53">_xlfn.XLOOKUP(AB$1&amp;$R53,$C$3:$C$1662&amp;$D$3:$D$1662,$E$3:$E$1662,0,0,1)</f>
        <v>100</v>
      </c>
      <c r="AC53" s="2" cm="1">
        <f t="array" ref="AC53">_xlfn.XLOOKUP(AC$1&amp;$R53,$C$3:$C$1662&amp;$D$3:$D$1662,$E$3:$E$1662,0,0,1)</f>
        <v>400</v>
      </c>
      <c r="AM53" t="s">
        <v>934</v>
      </c>
      <c r="AN53" t="s">
        <v>881</v>
      </c>
      <c r="AO53">
        <v>293</v>
      </c>
      <c r="AP53">
        <v>293</v>
      </c>
      <c r="AQ53">
        <v>275</v>
      </c>
      <c r="AR53">
        <v>276</v>
      </c>
      <c r="AS53">
        <v>503200</v>
      </c>
      <c r="AU53" s="7" t="str">
        <f t="shared" si="3"/>
        <v/>
      </c>
      <c r="AV53" s="7">
        <f t="shared" si="4"/>
        <v>-5.8020477815699634E-2</v>
      </c>
    </row>
    <row r="54" spans="3:48" x14ac:dyDescent="0.4">
      <c r="C54" t="s">
        <v>804</v>
      </c>
      <c r="D54" t="s">
        <v>557</v>
      </c>
      <c r="E54">
        <v>400</v>
      </c>
      <c r="R54" t="s">
        <v>167</v>
      </c>
      <c r="S54" s="2">
        <f t="shared" si="1"/>
        <v>1100220</v>
      </c>
      <c r="T54" s="2">
        <f t="shared" si="7"/>
        <v>718000</v>
      </c>
      <c r="U54" s="2">
        <f t="shared" si="7"/>
        <v>2707800</v>
      </c>
      <c r="V54" s="2">
        <f t="shared" si="7"/>
        <v>986800</v>
      </c>
      <c r="W54" s="2">
        <f t="shared" si="7"/>
        <v>434900</v>
      </c>
      <c r="X54" s="2">
        <f t="shared" si="7"/>
        <v>653600</v>
      </c>
      <c r="Y54" s="2" cm="1">
        <f t="array" ref="Y54">_xlfn.XLOOKUP(Y$1&amp;$R54,$C$3:$C$1662&amp;$D$3:$D$1662,$E$3:$E$1662,0,0,1)</f>
        <v>1900</v>
      </c>
      <c r="Z54" s="2" cm="1">
        <f t="array" ref="Z54">_xlfn.XLOOKUP(Z$1&amp;$R54,$C$3:$C$1662&amp;$D$3:$D$1662,$E$3:$E$1662,0,0,1)</f>
        <v>15000</v>
      </c>
      <c r="AA54" s="2" cm="1">
        <f t="array" ref="AA54">_xlfn.XLOOKUP(AA$1&amp;$R54,$C$3:$C$1662&amp;$D$3:$D$1662,$E$3:$E$1662,0,0,1)</f>
        <v>8200</v>
      </c>
      <c r="AB54" s="2" cm="1">
        <f t="array" ref="AB54">_xlfn.XLOOKUP(AB$1&amp;$R54,$C$3:$C$1662&amp;$D$3:$D$1662,$E$3:$E$1662,0,0,1)</f>
        <v>800</v>
      </c>
      <c r="AC54" s="2" cm="1">
        <f t="array" ref="AC54">_xlfn.XLOOKUP(AC$1&amp;$R54,$C$3:$C$1662&amp;$D$3:$D$1662,$E$3:$E$1662,0,0,1)</f>
        <v>500</v>
      </c>
      <c r="AM54" t="s">
        <v>935</v>
      </c>
      <c r="AN54" t="s">
        <v>881</v>
      </c>
      <c r="AO54">
        <v>280</v>
      </c>
      <c r="AP54">
        <v>325</v>
      </c>
      <c r="AQ54">
        <v>276</v>
      </c>
      <c r="AR54">
        <v>301</v>
      </c>
      <c r="AS54">
        <v>1764700</v>
      </c>
      <c r="AU54" s="7">
        <f t="shared" si="3"/>
        <v>9.0579710144927494E-2</v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500</v>
      </c>
      <c r="R55" t="s">
        <v>218</v>
      </c>
      <c r="S55" s="2">
        <f t="shared" si="1"/>
        <v>1110960</v>
      </c>
      <c r="T55" s="2">
        <f t="shared" si="7"/>
        <v>719200</v>
      </c>
      <c r="U55" s="2">
        <f t="shared" si="7"/>
        <v>2714100</v>
      </c>
      <c r="V55" s="2">
        <f t="shared" si="7"/>
        <v>992000</v>
      </c>
      <c r="W55" s="2">
        <f t="shared" si="7"/>
        <v>443400</v>
      </c>
      <c r="X55" s="2">
        <f t="shared" si="7"/>
        <v>686100</v>
      </c>
      <c r="Y55" s="2" cm="1">
        <f t="array" ref="Y55">_xlfn.XLOOKUP(Y$1&amp;$R55,$C$3:$C$1662&amp;$D$3:$D$1662,$E$3:$E$1662,0,0,1)</f>
        <v>1200</v>
      </c>
      <c r="Z55" s="2" cm="1">
        <f t="array" ref="Z55">_xlfn.XLOOKUP(Z$1&amp;$R55,$C$3:$C$1662&amp;$D$3:$D$1662,$E$3:$E$1662,0,0,1)</f>
        <v>6300</v>
      </c>
      <c r="AA55" s="2" cm="1">
        <f t="array" ref="AA55">_xlfn.XLOOKUP(AA$1&amp;$R55,$C$3:$C$1662&amp;$D$3:$D$1662,$E$3:$E$1662,0,0,1)</f>
        <v>5200</v>
      </c>
      <c r="AB55" s="2" cm="1">
        <f t="array" ref="AB55">_xlfn.XLOOKUP(AB$1&amp;$R55,$C$3:$C$1662&amp;$D$3:$D$1662,$E$3:$E$1662,0,0,1)</f>
        <v>8500</v>
      </c>
      <c r="AC55" s="2" cm="1">
        <f t="array" ref="AC55">_xlfn.XLOOKUP(AC$1&amp;$R55,$C$3:$C$1662&amp;$D$3:$D$1662,$E$3:$E$1662,0,0,1)</f>
        <v>32500</v>
      </c>
      <c r="AM55" t="s">
        <v>936</v>
      </c>
      <c r="AN55" t="s">
        <v>881</v>
      </c>
      <c r="AO55">
        <v>321</v>
      </c>
      <c r="AP55">
        <v>330</v>
      </c>
      <c r="AQ55">
        <v>298</v>
      </c>
      <c r="AR55">
        <v>307</v>
      </c>
      <c r="AS55">
        <v>1582800</v>
      </c>
      <c r="AU55" s="7">
        <f t="shared" si="3"/>
        <v>1.9933554817275656E-2</v>
      </c>
      <c r="AV55" s="7" t="str">
        <f t="shared" si="4"/>
        <v/>
      </c>
    </row>
    <row r="56" spans="3:48" x14ac:dyDescent="0.4">
      <c r="C56" t="s">
        <v>804</v>
      </c>
      <c r="D56" t="s">
        <v>559</v>
      </c>
      <c r="E56">
        <v>32500</v>
      </c>
      <c r="R56" t="s">
        <v>238</v>
      </c>
      <c r="S56" s="2">
        <f t="shared" si="1"/>
        <v>1116320</v>
      </c>
      <c r="T56" s="2">
        <f t="shared" si="7"/>
        <v>720900</v>
      </c>
      <c r="U56" s="2">
        <f t="shared" si="7"/>
        <v>2733400</v>
      </c>
      <c r="V56" s="2">
        <f t="shared" si="7"/>
        <v>995600</v>
      </c>
      <c r="W56" s="2">
        <f t="shared" si="7"/>
        <v>443500</v>
      </c>
      <c r="X56" s="2">
        <f t="shared" si="7"/>
        <v>688200</v>
      </c>
      <c r="Y56" s="2" cm="1">
        <f t="array" ref="Y56">_xlfn.XLOOKUP(Y$1&amp;$R56,$C$3:$C$1662&amp;$D$3:$D$1662,$E$3:$E$1662,0,0,1)</f>
        <v>1700</v>
      </c>
      <c r="Z56" s="2" cm="1">
        <f t="array" ref="Z56">_xlfn.XLOOKUP(Z$1&amp;$R56,$C$3:$C$1662&amp;$D$3:$D$1662,$E$3:$E$1662,0,0,1)</f>
        <v>19300</v>
      </c>
      <c r="AA56" s="2" cm="1">
        <f t="array" ref="AA56">_xlfn.XLOOKUP(AA$1&amp;$R56,$C$3:$C$1662&amp;$D$3:$D$1662,$E$3:$E$1662,0,0,1)</f>
        <v>3600</v>
      </c>
      <c r="AB56" s="2" cm="1">
        <f t="array" ref="AB56">_xlfn.XLOOKUP(AB$1&amp;$R56,$C$3:$C$1662&amp;$D$3:$D$1662,$E$3:$E$1662,0,0,1)</f>
        <v>100</v>
      </c>
      <c r="AC56" s="2" cm="1">
        <f t="array" ref="AC56">_xlfn.XLOOKUP(AC$1&amp;$R56,$C$3:$C$1662&amp;$D$3:$D$1662,$E$3:$E$1662,0,0,1)</f>
        <v>2100</v>
      </c>
      <c r="AM56" t="s">
        <v>937</v>
      </c>
      <c r="AN56" t="s">
        <v>881</v>
      </c>
      <c r="AO56">
        <v>329</v>
      </c>
      <c r="AP56">
        <v>337</v>
      </c>
      <c r="AQ56">
        <v>295</v>
      </c>
      <c r="AR56">
        <v>302</v>
      </c>
      <c r="AS56">
        <v>1395200</v>
      </c>
      <c r="AU56" s="7" t="str">
        <f t="shared" si="3"/>
        <v/>
      </c>
      <c r="AV56" s="7">
        <f t="shared" si="4"/>
        <v>-1.6286644951140072E-2</v>
      </c>
    </row>
    <row r="57" spans="3:48" x14ac:dyDescent="0.4">
      <c r="C57" t="s">
        <v>804</v>
      </c>
      <c r="D57" t="s">
        <v>560</v>
      </c>
      <c r="E57">
        <v>2100</v>
      </c>
      <c r="R57" t="s">
        <v>240</v>
      </c>
      <c r="S57" s="2">
        <f t="shared" si="1"/>
        <v>1123560</v>
      </c>
      <c r="T57" s="2">
        <f t="shared" si="7"/>
        <v>723600</v>
      </c>
      <c r="U57" s="2">
        <f t="shared" si="7"/>
        <v>2750500</v>
      </c>
      <c r="V57" s="2">
        <f t="shared" si="7"/>
        <v>997900</v>
      </c>
      <c r="W57" s="2">
        <f t="shared" si="7"/>
        <v>455300</v>
      </c>
      <c r="X57" s="2">
        <f t="shared" si="7"/>
        <v>690500</v>
      </c>
      <c r="Y57" s="2" cm="1">
        <f t="array" ref="Y57">_xlfn.XLOOKUP(Y$1&amp;$R57,$C$3:$C$1662&amp;$D$3:$D$1662,$E$3:$E$1662,0,0,1)</f>
        <v>2700</v>
      </c>
      <c r="Z57" s="2" cm="1">
        <f t="array" ref="Z57">_xlfn.XLOOKUP(Z$1&amp;$R57,$C$3:$C$1662&amp;$D$3:$D$1662,$E$3:$E$1662,0,0,1)</f>
        <v>17100</v>
      </c>
      <c r="AA57" s="2" cm="1">
        <f t="array" ref="AA57">_xlfn.XLOOKUP(AA$1&amp;$R57,$C$3:$C$1662&amp;$D$3:$D$1662,$E$3:$E$1662,0,0,1)</f>
        <v>2300</v>
      </c>
      <c r="AB57" s="2" cm="1">
        <f t="array" ref="AB57">_xlfn.XLOOKUP(AB$1&amp;$R57,$C$3:$C$1662&amp;$D$3:$D$1662,$E$3:$E$1662,0,0,1)</f>
        <v>11800</v>
      </c>
      <c r="AC57" s="2" cm="1">
        <f t="array" ref="AC57">_xlfn.XLOOKUP(AC$1&amp;$R57,$C$3:$C$1662&amp;$D$3:$D$1662,$E$3:$E$1662,0,0,1)</f>
        <v>2300</v>
      </c>
      <c r="AM57" t="s">
        <v>938</v>
      </c>
      <c r="AN57" t="s">
        <v>881</v>
      </c>
      <c r="AO57">
        <v>318</v>
      </c>
      <c r="AP57">
        <v>382</v>
      </c>
      <c r="AQ57">
        <v>313</v>
      </c>
      <c r="AR57">
        <v>382</v>
      </c>
      <c r="AS57">
        <v>5062600</v>
      </c>
      <c r="AU57" s="7">
        <f t="shared" si="3"/>
        <v>0.26490066225165565</v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2300</v>
      </c>
      <c r="R58" t="s">
        <v>198</v>
      </c>
      <c r="S58" s="2">
        <f t="shared" si="1"/>
        <v>1126900</v>
      </c>
      <c r="T58" s="2">
        <f t="shared" si="7"/>
        <v>725200</v>
      </c>
      <c r="U58" s="2">
        <f t="shared" si="7"/>
        <v>2759200</v>
      </c>
      <c r="V58" s="2">
        <f t="shared" si="7"/>
        <v>1000000</v>
      </c>
      <c r="W58" s="2">
        <f t="shared" si="7"/>
        <v>455400</v>
      </c>
      <c r="X58" s="2">
        <f t="shared" si="7"/>
        <v>694700</v>
      </c>
      <c r="Y58" s="2" cm="1">
        <f t="array" ref="Y58">_xlfn.XLOOKUP(Y$1&amp;$R58,$C$3:$C$1662&amp;$D$3:$D$1662,$E$3:$E$1662,0,0,1)</f>
        <v>1600</v>
      </c>
      <c r="Z58" s="2" cm="1">
        <f t="array" ref="Z58">_xlfn.XLOOKUP(Z$1&amp;$R58,$C$3:$C$1662&amp;$D$3:$D$1662,$E$3:$E$1662,0,0,1)</f>
        <v>8700</v>
      </c>
      <c r="AA58" s="2" cm="1">
        <f t="array" ref="AA58">_xlfn.XLOOKUP(AA$1&amp;$R58,$C$3:$C$1662&amp;$D$3:$D$1662,$E$3:$E$1662,0,0,1)</f>
        <v>2100</v>
      </c>
      <c r="AB58" s="2" cm="1">
        <f t="array" ref="AB58">_xlfn.XLOOKUP(AB$1&amp;$R58,$C$3:$C$1662&amp;$D$3:$D$1662,$E$3:$E$1662,0,0,1)</f>
        <v>100</v>
      </c>
      <c r="AC58" s="2" cm="1">
        <f t="array" ref="AC58">_xlfn.XLOOKUP(AC$1&amp;$R58,$C$3:$C$1662&amp;$D$3:$D$1662,$E$3:$E$1662,0,0,1)</f>
        <v>4200</v>
      </c>
      <c r="AM58" t="s">
        <v>939</v>
      </c>
      <c r="AN58" t="s">
        <v>881</v>
      </c>
      <c r="AO58">
        <v>411</v>
      </c>
      <c r="AP58">
        <v>433</v>
      </c>
      <c r="AQ58">
        <v>383</v>
      </c>
      <c r="AR58">
        <v>391</v>
      </c>
      <c r="AS58">
        <v>5979800</v>
      </c>
      <c r="AU58" s="7">
        <f t="shared" si="3"/>
        <v>2.3560209424083878E-2</v>
      </c>
      <c r="AV58" s="7" t="str">
        <f t="shared" si="4"/>
        <v/>
      </c>
    </row>
    <row r="59" spans="3:48" x14ac:dyDescent="0.4">
      <c r="C59" t="s">
        <v>804</v>
      </c>
      <c r="D59" t="s">
        <v>562</v>
      </c>
      <c r="E59">
        <v>4200</v>
      </c>
      <c r="R59" t="s">
        <v>251</v>
      </c>
      <c r="S59" s="2">
        <f t="shared" si="1"/>
        <v>1128620</v>
      </c>
      <c r="T59" s="2">
        <f t="shared" si="7"/>
        <v>727300</v>
      </c>
      <c r="U59" s="2">
        <f t="shared" si="7"/>
        <v>2762400</v>
      </c>
      <c r="V59" s="2">
        <f t="shared" si="7"/>
        <v>1001100</v>
      </c>
      <c r="W59" s="2">
        <f t="shared" si="7"/>
        <v>456500</v>
      </c>
      <c r="X59" s="2">
        <f t="shared" si="7"/>
        <v>695800</v>
      </c>
      <c r="Y59" s="2" cm="1">
        <f t="array" ref="Y59">_xlfn.XLOOKUP(Y$1&amp;$R59,$C$3:$C$1662&amp;$D$3:$D$1662,$E$3:$E$1662,0,0,1)</f>
        <v>2100</v>
      </c>
      <c r="Z59" s="2" cm="1">
        <f t="array" ref="Z59">_xlfn.XLOOKUP(Z$1&amp;$R59,$C$3:$C$1662&amp;$D$3:$D$1662,$E$3:$E$1662,0,0,1)</f>
        <v>3200</v>
      </c>
      <c r="AA59" s="2" cm="1">
        <f t="array" ref="AA59">_xlfn.XLOOKUP(AA$1&amp;$R59,$C$3:$C$1662&amp;$D$3:$D$1662,$E$3:$E$1662,0,0,1)</f>
        <v>1100</v>
      </c>
      <c r="AB59" s="2" cm="1">
        <f t="array" ref="AB59">_xlfn.XLOOKUP(AB$1&amp;$R59,$C$3:$C$1662&amp;$D$3:$D$1662,$E$3:$E$1662,0,0,1)</f>
        <v>1100</v>
      </c>
      <c r="AC59" s="2" cm="1">
        <f t="array" ref="AC59">_xlfn.XLOOKUP(AC$1&amp;$R59,$C$3:$C$1662&amp;$D$3:$D$1662,$E$3:$E$1662,0,0,1)</f>
        <v>1100</v>
      </c>
      <c r="AM59" t="s">
        <v>940</v>
      </c>
      <c r="AN59" t="s">
        <v>881</v>
      </c>
      <c r="AO59">
        <v>450</v>
      </c>
      <c r="AP59">
        <v>471</v>
      </c>
      <c r="AQ59">
        <v>432</v>
      </c>
      <c r="AR59">
        <v>471</v>
      </c>
      <c r="AS59">
        <v>2065700</v>
      </c>
      <c r="AU59" s="7">
        <f t="shared" si="3"/>
        <v>0.20460358056265981</v>
      </c>
      <c r="AV59" s="7" t="str">
        <f t="shared" si="4"/>
        <v/>
      </c>
    </row>
    <row r="60" spans="3:48" x14ac:dyDescent="0.4">
      <c r="C60" t="s">
        <v>804</v>
      </c>
      <c r="D60" t="s">
        <v>563</v>
      </c>
      <c r="E60">
        <v>1100</v>
      </c>
      <c r="R60" t="s">
        <v>259</v>
      </c>
      <c r="S60" s="2">
        <f t="shared" si="1"/>
        <v>1134360</v>
      </c>
      <c r="T60" s="2">
        <f t="shared" si="7"/>
        <v>744700</v>
      </c>
      <c r="U60" s="2">
        <f t="shared" si="7"/>
        <v>2767000</v>
      </c>
      <c r="V60" s="2">
        <f t="shared" si="7"/>
        <v>1006600</v>
      </c>
      <c r="W60" s="2">
        <f t="shared" si="7"/>
        <v>457700</v>
      </c>
      <c r="X60" s="2">
        <f t="shared" si="7"/>
        <v>695800</v>
      </c>
      <c r="Y60" s="2" cm="1">
        <f t="array" ref="Y60">_xlfn.XLOOKUP(Y$1&amp;$R60,$C$3:$C$1662&amp;$D$3:$D$1662,$E$3:$E$1662,0,0,1)</f>
        <v>17400</v>
      </c>
      <c r="Z60" s="2" cm="1">
        <f t="array" ref="Z60">_xlfn.XLOOKUP(Z$1&amp;$R60,$C$3:$C$1662&amp;$D$3:$D$1662,$E$3:$E$1662,0,0,1)</f>
        <v>4600</v>
      </c>
      <c r="AA60" s="2" cm="1">
        <f t="array" ref="AA60">_xlfn.XLOOKUP(AA$1&amp;$R60,$C$3:$C$1662&amp;$D$3:$D$1662,$E$3:$E$1662,0,0,1)</f>
        <v>5500</v>
      </c>
      <c r="AB60" s="2" cm="1">
        <f t="array" ref="AB60">_xlfn.XLOOKUP(AB$1&amp;$R60,$C$3:$C$1662&amp;$D$3:$D$1662,$E$3:$E$1662,0,0,1)</f>
        <v>1200</v>
      </c>
      <c r="AC60" s="2" cm="1">
        <f t="array" ref="AC60">_xlfn.XLOOKUP(AC$1&amp;$R60,$C$3:$C$1662&amp;$D$3:$D$1662,$E$3:$E$1662,0,0,1)</f>
        <v>0</v>
      </c>
      <c r="AM60" t="s">
        <v>941</v>
      </c>
      <c r="AN60" t="s">
        <v>881</v>
      </c>
      <c r="AO60">
        <v>502</v>
      </c>
      <c r="AP60">
        <v>551</v>
      </c>
      <c r="AQ60">
        <v>502</v>
      </c>
      <c r="AR60">
        <v>551</v>
      </c>
      <c r="AS60">
        <v>5679100</v>
      </c>
      <c r="AU60" s="7">
        <f t="shared" si="3"/>
        <v>0.16985138004246281</v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0</v>
      </c>
      <c r="R61" t="s">
        <v>80</v>
      </c>
      <c r="S61" s="2">
        <f t="shared" si="1"/>
        <v>1138280</v>
      </c>
      <c r="T61" s="2">
        <f t="shared" si="7"/>
        <v>750600</v>
      </c>
      <c r="U61" s="2">
        <f t="shared" si="7"/>
        <v>2771000</v>
      </c>
      <c r="V61" s="2">
        <f t="shared" si="7"/>
        <v>1013900</v>
      </c>
      <c r="W61" s="2">
        <f t="shared" si="7"/>
        <v>457900</v>
      </c>
      <c r="X61" s="2">
        <f t="shared" si="7"/>
        <v>698000</v>
      </c>
      <c r="Y61" s="2" cm="1">
        <f t="array" ref="Y61">_xlfn.XLOOKUP(Y$1&amp;$R61,$C$3:$C$1662&amp;$D$3:$D$1662,$E$3:$E$1662,0,0,1)</f>
        <v>5900</v>
      </c>
      <c r="Z61" s="2" cm="1">
        <f t="array" ref="Z61">_xlfn.XLOOKUP(Z$1&amp;$R61,$C$3:$C$1662&amp;$D$3:$D$1662,$E$3:$E$1662,0,0,1)</f>
        <v>4000</v>
      </c>
      <c r="AA61" s="2" cm="1">
        <f t="array" ref="AA61">_xlfn.XLOOKUP(AA$1&amp;$R61,$C$3:$C$1662&amp;$D$3:$D$1662,$E$3:$E$1662,0,0,1)</f>
        <v>7300</v>
      </c>
      <c r="AB61" s="2" cm="1">
        <f t="array" ref="AB61">_xlfn.XLOOKUP(AB$1&amp;$R61,$C$3:$C$1662&amp;$D$3:$D$1662,$E$3:$E$1662,0,0,1)</f>
        <v>200</v>
      </c>
      <c r="AC61" s="2" cm="1">
        <f t="array" ref="AC61">_xlfn.XLOOKUP(AC$1&amp;$R61,$C$3:$C$1662&amp;$D$3:$D$1662,$E$3:$E$1662,0,0,1)</f>
        <v>2200</v>
      </c>
      <c r="AM61" t="s">
        <v>942</v>
      </c>
      <c r="AN61" t="s">
        <v>881</v>
      </c>
      <c r="AO61">
        <v>621</v>
      </c>
      <c r="AP61">
        <v>640</v>
      </c>
      <c r="AQ61">
        <v>527</v>
      </c>
      <c r="AR61">
        <v>601</v>
      </c>
      <c r="AS61">
        <v>5538500</v>
      </c>
      <c r="AU61" s="7">
        <f t="shared" si="3"/>
        <v>9.0744101633393859E-2</v>
      </c>
      <c r="AV61" s="7" t="str">
        <f t="shared" si="4"/>
        <v/>
      </c>
    </row>
    <row r="62" spans="3:48" x14ac:dyDescent="0.4">
      <c r="C62" t="s">
        <v>804</v>
      </c>
      <c r="D62" t="s">
        <v>565</v>
      </c>
      <c r="E62">
        <v>2200</v>
      </c>
      <c r="R62" t="s">
        <v>206</v>
      </c>
      <c r="S62" s="2">
        <f t="shared" si="1"/>
        <v>1143180</v>
      </c>
      <c r="T62" s="2">
        <f t="shared" si="7"/>
        <v>753500</v>
      </c>
      <c r="U62" s="2">
        <f t="shared" si="7"/>
        <v>2778400</v>
      </c>
      <c r="V62" s="2">
        <f t="shared" si="7"/>
        <v>1023500</v>
      </c>
      <c r="W62" s="2">
        <f t="shared" si="7"/>
        <v>458900</v>
      </c>
      <c r="X62" s="2">
        <f t="shared" si="7"/>
        <v>701600</v>
      </c>
      <c r="Y62" s="2" cm="1">
        <f t="array" ref="Y62">_xlfn.XLOOKUP(Y$1&amp;$R62,$C$3:$C$1662&amp;$D$3:$D$1662,$E$3:$E$1662,0,0,1)</f>
        <v>2900</v>
      </c>
      <c r="Z62" s="2" cm="1">
        <f t="array" ref="Z62">_xlfn.XLOOKUP(Z$1&amp;$R62,$C$3:$C$1662&amp;$D$3:$D$1662,$E$3:$E$1662,0,0,1)</f>
        <v>7400</v>
      </c>
      <c r="AA62" s="2" cm="1">
        <f t="array" ref="AA62">_xlfn.XLOOKUP(AA$1&amp;$R62,$C$3:$C$1662&amp;$D$3:$D$1662,$E$3:$E$1662,0,0,1)</f>
        <v>9600</v>
      </c>
      <c r="AB62" s="2" cm="1">
        <f t="array" ref="AB62">_xlfn.XLOOKUP(AB$1&amp;$R62,$C$3:$C$1662&amp;$D$3:$D$1662,$E$3:$E$1662,0,0,1)</f>
        <v>1000</v>
      </c>
      <c r="AC62" s="2" cm="1">
        <f t="array" ref="AC62">_xlfn.XLOOKUP(AC$1&amp;$R62,$C$3:$C$1662&amp;$D$3:$D$1662,$E$3:$E$1662,0,0,1)</f>
        <v>3600</v>
      </c>
      <c r="AM62" t="s">
        <v>943</v>
      </c>
      <c r="AN62" t="s">
        <v>881</v>
      </c>
      <c r="AO62">
        <v>561</v>
      </c>
      <c r="AP62">
        <v>588</v>
      </c>
      <c r="AQ62">
        <v>529</v>
      </c>
      <c r="AR62">
        <v>580</v>
      </c>
      <c r="AS62">
        <v>1600000</v>
      </c>
      <c r="AU62" s="7" t="str">
        <f t="shared" si="3"/>
        <v/>
      </c>
      <c r="AV62" s="7">
        <f t="shared" si="4"/>
        <v>-3.4941763727121433E-2</v>
      </c>
    </row>
    <row r="63" spans="3:48" x14ac:dyDescent="0.4">
      <c r="C63" t="s">
        <v>804</v>
      </c>
      <c r="D63" t="s">
        <v>566</v>
      </c>
      <c r="E63">
        <v>3600</v>
      </c>
      <c r="R63" t="s">
        <v>178</v>
      </c>
      <c r="S63" s="2">
        <f t="shared" si="1"/>
        <v>1153360</v>
      </c>
      <c r="T63" s="2">
        <f t="shared" si="7"/>
        <v>754800</v>
      </c>
      <c r="U63" s="2">
        <f t="shared" si="7"/>
        <v>2802900</v>
      </c>
      <c r="V63" s="2">
        <f t="shared" si="7"/>
        <v>1046700</v>
      </c>
      <c r="W63" s="2">
        <f t="shared" si="7"/>
        <v>460600</v>
      </c>
      <c r="X63" s="2">
        <f t="shared" si="7"/>
        <v>701800</v>
      </c>
      <c r="Y63" s="2" cm="1">
        <f t="array" ref="Y63">_xlfn.XLOOKUP(Y$1&amp;$R63,$C$3:$C$1662&amp;$D$3:$D$1662,$E$3:$E$1662,0,0,1)</f>
        <v>1300</v>
      </c>
      <c r="Z63" s="2" cm="1">
        <f t="array" ref="Z63">_xlfn.XLOOKUP(Z$1&amp;$R63,$C$3:$C$1662&amp;$D$3:$D$1662,$E$3:$E$1662,0,0,1)</f>
        <v>24500</v>
      </c>
      <c r="AA63" s="2" cm="1">
        <f t="array" ref="AA63">_xlfn.XLOOKUP(AA$1&amp;$R63,$C$3:$C$1662&amp;$D$3:$D$1662,$E$3:$E$1662,0,0,1)</f>
        <v>23200</v>
      </c>
      <c r="AB63" s="2" cm="1">
        <f t="array" ref="AB63">_xlfn.XLOOKUP(AB$1&amp;$R63,$C$3:$C$1662&amp;$D$3:$D$1662,$E$3:$E$1662,0,0,1)</f>
        <v>1700</v>
      </c>
      <c r="AC63" s="2" cm="1">
        <f t="array" ref="AC63">_xlfn.XLOOKUP(AC$1&amp;$R63,$C$3:$C$1662&amp;$D$3:$D$1662,$E$3:$E$1662,0,0,1)</f>
        <v>200</v>
      </c>
      <c r="AM63" t="s">
        <v>944</v>
      </c>
      <c r="AN63" t="s">
        <v>881</v>
      </c>
      <c r="AO63">
        <v>630</v>
      </c>
      <c r="AP63">
        <v>680</v>
      </c>
      <c r="AQ63">
        <v>630</v>
      </c>
      <c r="AR63">
        <v>680</v>
      </c>
      <c r="AS63">
        <v>3487700</v>
      </c>
      <c r="AU63" s="7">
        <f t="shared" si="3"/>
        <v>0.17241379310344818</v>
      </c>
      <c r="AV63" s="7" t="str">
        <f t="shared" si="4"/>
        <v/>
      </c>
    </row>
    <row r="64" spans="3:48" x14ac:dyDescent="0.4">
      <c r="C64" t="s">
        <v>804</v>
      </c>
      <c r="D64" t="s">
        <v>567</v>
      </c>
      <c r="E64">
        <v>200</v>
      </c>
      <c r="R64" t="s">
        <v>183</v>
      </c>
      <c r="S64" s="2">
        <f t="shared" si="1"/>
        <v>1162940</v>
      </c>
      <c r="T64" s="2">
        <f t="shared" si="7"/>
        <v>762200</v>
      </c>
      <c r="U64" s="2">
        <f t="shared" si="7"/>
        <v>2808400</v>
      </c>
      <c r="V64" s="2">
        <f t="shared" si="7"/>
        <v>1062100</v>
      </c>
      <c r="W64" s="2">
        <f t="shared" si="7"/>
        <v>476500</v>
      </c>
      <c r="X64" s="2">
        <f t="shared" si="7"/>
        <v>705500</v>
      </c>
      <c r="Y64" s="2" cm="1">
        <f t="array" ref="Y64">_xlfn.XLOOKUP(Y$1&amp;$R64,$C$3:$C$1662&amp;$D$3:$D$1662,$E$3:$E$1662,0,0,1)</f>
        <v>7400</v>
      </c>
      <c r="Z64" s="2" cm="1">
        <f t="array" ref="Z64">_xlfn.XLOOKUP(Z$1&amp;$R64,$C$3:$C$1662&amp;$D$3:$D$1662,$E$3:$E$1662,0,0,1)</f>
        <v>5500</v>
      </c>
      <c r="AA64" s="2" cm="1">
        <f t="array" ref="AA64">_xlfn.XLOOKUP(AA$1&amp;$R64,$C$3:$C$1662&amp;$D$3:$D$1662,$E$3:$E$1662,0,0,1)</f>
        <v>15400</v>
      </c>
      <c r="AB64" s="2" cm="1">
        <f t="array" ref="AB64">_xlfn.XLOOKUP(AB$1&amp;$R64,$C$3:$C$1662&amp;$D$3:$D$1662,$E$3:$E$1662,0,0,1)</f>
        <v>15900</v>
      </c>
      <c r="AC64" s="2" cm="1">
        <f t="array" ref="AC64">_xlfn.XLOOKUP(AC$1&amp;$R64,$C$3:$C$1662&amp;$D$3:$D$1662,$E$3:$E$1662,0,0,1)</f>
        <v>3700</v>
      </c>
      <c r="AM64" t="s">
        <v>945</v>
      </c>
      <c r="AN64" t="s">
        <v>881</v>
      </c>
      <c r="AO64">
        <v>696</v>
      </c>
      <c r="AP64">
        <v>780</v>
      </c>
      <c r="AQ64">
        <v>690</v>
      </c>
      <c r="AR64">
        <v>780</v>
      </c>
      <c r="AS64">
        <v>2410600</v>
      </c>
      <c r="AU64" s="7">
        <f t="shared" si="3"/>
        <v>0.14705882352941169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3700</v>
      </c>
      <c r="R65" t="s">
        <v>64</v>
      </c>
      <c r="S65" s="2">
        <f t="shared" si="1"/>
        <v>1166160</v>
      </c>
      <c r="T65" s="2">
        <f t="shared" si="7"/>
        <v>766200</v>
      </c>
      <c r="U65" s="2">
        <f t="shared" si="7"/>
        <v>2812900</v>
      </c>
      <c r="V65" s="2">
        <f t="shared" si="7"/>
        <v>1064900</v>
      </c>
      <c r="W65" s="2">
        <f t="shared" si="7"/>
        <v>481100</v>
      </c>
      <c r="X65" s="2">
        <f t="shared" si="7"/>
        <v>705700</v>
      </c>
      <c r="Y65" s="2" cm="1">
        <f t="array" ref="Y65">_xlfn.XLOOKUP(Y$1&amp;$R65,$C$3:$C$1662&amp;$D$3:$D$1662,$E$3:$E$1662,0,0,1)</f>
        <v>4000</v>
      </c>
      <c r="Z65" s="2" cm="1">
        <f t="array" ref="Z65">_xlfn.XLOOKUP(Z$1&amp;$R65,$C$3:$C$1662&amp;$D$3:$D$1662,$E$3:$E$1662,0,0,1)</f>
        <v>4500</v>
      </c>
      <c r="AA65" s="2" cm="1">
        <f t="array" ref="AA65">_xlfn.XLOOKUP(AA$1&amp;$R65,$C$3:$C$1662&amp;$D$3:$D$1662,$E$3:$E$1662,0,0,1)</f>
        <v>2800</v>
      </c>
      <c r="AB65" s="2" cm="1">
        <f t="array" ref="AB65">_xlfn.XLOOKUP(AB$1&amp;$R65,$C$3:$C$1662&amp;$D$3:$D$1662,$E$3:$E$1662,0,0,1)</f>
        <v>4600</v>
      </c>
      <c r="AC65" s="2" cm="1">
        <f t="array" ref="AC65">_xlfn.XLOOKUP(AC$1&amp;$R65,$C$3:$C$1662&amp;$D$3:$D$1662,$E$3:$E$1662,0,0,1)</f>
        <v>200</v>
      </c>
      <c r="AM65" t="s">
        <v>946</v>
      </c>
      <c r="AN65" t="s">
        <v>881</v>
      </c>
      <c r="AO65">
        <v>855</v>
      </c>
      <c r="AP65">
        <v>899</v>
      </c>
      <c r="AQ65">
        <v>653</v>
      </c>
      <c r="AR65">
        <v>730</v>
      </c>
      <c r="AS65">
        <v>10148700</v>
      </c>
      <c r="AU65" s="7" t="str">
        <f t="shared" si="3"/>
        <v/>
      </c>
      <c r="AV65" s="7">
        <f t="shared" si="4"/>
        <v>-6.4102564102564097E-2</v>
      </c>
    </row>
    <row r="66" spans="3:48" x14ac:dyDescent="0.4">
      <c r="C66" t="s">
        <v>804</v>
      </c>
      <c r="D66" t="s">
        <v>569</v>
      </c>
      <c r="E66">
        <v>200</v>
      </c>
      <c r="R66" t="s">
        <v>294</v>
      </c>
      <c r="S66" s="2">
        <f t="shared" si="1"/>
        <v>1172760</v>
      </c>
      <c r="T66" s="2">
        <f t="shared" si="7"/>
        <v>773700</v>
      </c>
      <c r="U66" s="2">
        <f t="shared" si="7"/>
        <v>2820700</v>
      </c>
      <c r="V66" s="2">
        <f t="shared" si="7"/>
        <v>1072500</v>
      </c>
      <c r="W66" s="2">
        <f t="shared" si="7"/>
        <v>490200</v>
      </c>
      <c r="X66" s="2">
        <f t="shared" si="7"/>
        <v>706700</v>
      </c>
      <c r="Y66" s="2" cm="1">
        <f t="array" ref="Y66">_xlfn.XLOOKUP(Y$1&amp;$R66,$C$3:$C$1662&amp;$D$3:$D$1662,$E$3:$E$1662,0,0,1)</f>
        <v>7500</v>
      </c>
      <c r="Z66" s="2" cm="1">
        <f t="array" ref="Z66">_xlfn.XLOOKUP(Z$1&amp;$R66,$C$3:$C$1662&amp;$D$3:$D$1662,$E$3:$E$1662,0,0,1)</f>
        <v>7800</v>
      </c>
      <c r="AA66" s="2" cm="1">
        <f t="array" ref="AA66">_xlfn.XLOOKUP(AA$1&amp;$R66,$C$3:$C$1662&amp;$D$3:$D$1662,$E$3:$E$1662,0,0,1)</f>
        <v>7600</v>
      </c>
      <c r="AB66" s="2" cm="1">
        <f t="array" ref="AB66">_xlfn.XLOOKUP(AB$1&amp;$R66,$C$3:$C$1662&amp;$D$3:$D$1662,$E$3:$E$1662,0,0,1)</f>
        <v>9100</v>
      </c>
      <c r="AC66" s="2" cm="1">
        <f t="array" ref="AC66">_xlfn.XLOOKUP(AC$1&amp;$R66,$C$3:$C$1662&amp;$D$3:$D$1662,$E$3:$E$1662,0,0,1)</f>
        <v>1000</v>
      </c>
      <c r="AM66" t="s">
        <v>947</v>
      </c>
      <c r="AN66" t="s">
        <v>881</v>
      </c>
      <c r="AO66">
        <v>620</v>
      </c>
      <c r="AP66">
        <v>675</v>
      </c>
      <c r="AQ66">
        <v>580</v>
      </c>
      <c r="AR66">
        <v>580</v>
      </c>
      <c r="AS66">
        <v>4495900</v>
      </c>
      <c r="AU66" s="7" t="str">
        <f t="shared" si="3"/>
        <v/>
      </c>
      <c r="AV66" s="7">
        <f t="shared" si="4"/>
        <v>-0.20547945205479456</v>
      </c>
    </row>
    <row r="67" spans="3:48" x14ac:dyDescent="0.4">
      <c r="C67" t="s">
        <v>804</v>
      </c>
      <c r="D67" t="s">
        <v>570</v>
      </c>
      <c r="E67">
        <v>1000</v>
      </c>
      <c r="R67" t="s">
        <v>29</v>
      </c>
      <c r="S67" s="2">
        <f t="shared" ref="S67:S130" si="8">IFERROR(AVERAGEIFS(T67:X67,T67:X67,"&gt;0"),0)</f>
        <v>1179160</v>
      </c>
      <c r="T67" s="2">
        <f t="shared" si="7"/>
        <v>780600</v>
      </c>
      <c r="U67" s="2">
        <f t="shared" si="7"/>
        <v>2825500</v>
      </c>
      <c r="V67" s="2">
        <f t="shared" si="7"/>
        <v>1086100</v>
      </c>
      <c r="W67" s="2">
        <f t="shared" si="7"/>
        <v>491800</v>
      </c>
      <c r="X67" s="2">
        <f t="shared" si="7"/>
        <v>711800</v>
      </c>
      <c r="Y67" s="2" cm="1">
        <f t="array" ref="Y67">_xlfn.XLOOKUP(Y$1&amp;$R67,$C$3:$C$1662&amp;$D$3:$D$1662,$E$3:$E$1662,0,0,1)</f>
        <v>6900</v>
      </c>
      <c r="Z67" s="2" cm="1">
        <f t="array" ref="Z67">_xlfn.XLOOKUP(Z$1&amp;$R67,$C$3:$C$1662&amp;$D$3:$D$1662,$E$3:$E$1662,0,0,1)</f>
        <v>4800</v>
      </c>
      <c r="AA67" s="2" cm="1">
        <f t="array" ref="AA67">_xlfn.XLOOKUP(AA$1&amp;$R67,$C$3:$C$1662&amp;$D$3:$D$1662,$E$3:$E$1662,0,0,1)</f>
        <v>13600</v>
      </c>
      <c r="AB67" s="2" cm="1">
        <f t="array" ref="AB67">_xlfn.XLOOKUP(AB$1&amp;$R67,$C$3:$C$1662&amp;$D$3:$D$1662,$E$3:$E$1662,0,0,1)</f>
        <v>1600</v>
      </c>
      <c r="AC67" s="2" cm="1">
        <f t="array" ref="AC67">_xlfn.XLOOKUP(AC$1&amp;$R67,$C$3:$C$1662&amp;$D$3:$D$1662,$E$3:$E$1662,0,0,1)</f>
        <v>5100</v>
      </c>
      <c r="AM67" t="s">
        <v>948</v>
      </c>
      <c r="AN67" t="s">
        <v>881</v>
      </c>
      <c r="AO67">
        <v>560</v>
      </c>
      <c r="AP67">
        <v>589</v>
      </c>
      <c r="AQ67">
        <v>480</v>
      </c>
      <c r="AR67">
        <v>491</v>
      </c>
      <c r="AS67">
        <v>6288600</v>
      </c>
      <c r="AU67" s="7" t="str">
        <f t="shared" si="3"/>
        <v/>
      </c>
      <c r="AV67" s="7">
        <f t="shared" si="4"/>
        <v>-0.15344827586206899</v>
      </c>
    </row>
    <row r="68" spans="3:48" x14ac:dyDescent="0.4">
      <c r="C68" t="s">
        <v>804</v>
      </c>
      <c r="D68" t="s">
        <v>571</v>
      </c>
      <c r="E68">
        <v>5100</v>
      </c>
      <c r="R68" t="s">
        <v>17</v>
      </c>
      <c r="S68" s="2">
        <f t="shared" si="8"/>
        <v>1183720</v>
      </c>
      <c r="T68" s="2">
        <f t="shared" ref="T68:X83" si="9">T67+Y68</f>
        <v>784900</v>
      </c>
      <c r="U68" s="2">
        <f t="shared" si="9"/>
        <v>2833400</v>
      </c>
      <c r="V68" s="2">
        <f t="shared" si="9"/>
        <v>1095100</v>
      </c>
      <c r="W68" s="2">
        <f t="shared" si="9"/>
        <v>492300</v>
      </c>
      <c r="X68" s="2">
        <f t="shared" si="9"/>
        <v>712900</v>
      </c>
      <c r="Y68" s="2" cm="1">
        <f t="array" ref="Y68">_xlfn.XLOOKUP(Y$1&amp;$R68,$C$3:$C$1662&amp;$D$3:$D$1662,$E$3:$E$1662,0,0,1)</f>
        <v>4300</v>
      </c>
      <c r="Z68" s="2" cm="1">
        <f t="array" ref="Z68">_xlfn.XLOOKUP(Z$1&amp;$R68,$C$3:$C$1662&amp;$D$3:$D$1662,$E$3:$E$1662,0,0,1)</f>
        <v>7900</v>
      </c>
      <c r="AA68" s="2" cm="1">
        <f t="array" ref="AA68">_xlfn.XLOOKUP(AA$1&amp;$R68,$C$3:$C$1662&amp;$D$3:$D$1662,$E$3:$E$1662,0,0,1)</f>
        <v>9000</v>
      </c>
      <c r="AB68" s="2" cm="1">
        <f t="array" ref="AB68">_xlfn.XLOOKUP(AB$1&amp;$R68,$C$3:$C$1662&amp;$D$3:$D$1662,$E$3:$E$1662,0,0,1)</f>
        <v>500</v>
      </c>
      <c r="AC68" s="2" cm="1">
        <f t="array" ref="AC68">_xlfn.XLOOKUP(AC$1&amp;$R68,$C$3:$C$1662&amp;$D$3:$D$1662,$E$3:$E$1662,0,0,1)</f>
        <v>1100</v>
      </c>
      <c r="AM68" t="s">
        <v>949</v>
      </c>
      <c r="AN68" t="s">
        <v>881</v>
      </c>
      <c r="AO68">
        <v>480</v>
      </c>
      <c r="AP68">
        <v>548</v>
      </c>
      <c r="AQ68">
        <v>431</v>
      </c>
      <c r="AR68">
        <v>440</v>
      </c>
      <c r="AS68">
        <v>4997700</v>
      </c>
      <c r="AU68" s="7" t="str">
        <f t="shared" ref="AU68:AU101" si="10">IF(AR67&lt;AR68,AR68/AR67-1,"")</f>
        <v/>
      </c>
      <c r="AV68" s="7">
        <f t="shared" ref="AV68:AV101" si="11">IF(AR67&gt;AR68,AR68/AR67-1,"")</f>
        <v>-0.10386965376782076</v>
      </c>
    </row>
    <row r="69" spans="3:48" x14ac:dyDescent="0.4">
      <c r="C69" t="s">
        <v>804</v>
      </c>
      <c r="D69" t="s">
        <v>572</v>
      </c>
      <c r="E69">
        <v>1100</v>
      </c>
      <c r="R69" t="s">
        <v>58</v>
      </c>
      <c r="S69" s="2">
        <f t="shared" si="8"/>
        <v>1188780</v>
      </c>
      <c r="T69" s="2">
        <f t="shared" si="9"/>
        <v>785200</v>
      </c>
      <c r="U69" s="2">
        <f t="shared" si="9"/>
        <v>2837100</v>
      </c>
      <c r="V69" s="2">
        <f t="shared" si="9"/>
        <v>1115700</v>
      </c>
      <c r="W69" s="2">
        <f t="shared" si="9"/>
        <v>492700</v>
      </c>
      <c r="X69" s="2">
        <f t="shared" si="9"/>
        <v>713200</v>
      </c>
      <c r="Y69" s="2" cm="1">
        <f t="array" ref="Y69">_xlfn.XLOOKUP(Y$1&amp;$R69,$C$3:$C$1662&amp;$D$3:$D$1662,$E$3:$E$1662,0,0,1)</f>
        <v>300</v>
      </c>
      <c r="Z69" s="2" cm="1">
        <f t="array" ref="Z69">_xlfn.XLOOKUP(Z$1&amp;$R69,$C$3:$C$1662&amp;$D$3:$D$1662,$E$3:$E$1662,0,0,1)</f>
        <v>3700</v>
      </c>
      <c r="AA69" s="2" cm="1">
        <f t="array" ref="AA69">_xlfn.XLOOKUP(AA$1&amp;$R69,$C$3:$C$1662&amp;$D$3:$D$1662,$E$3:$E$1662,0,0,1)</f>
        <v>20600</v>
      </c>
      <c r="AB69" s="2" cm="1">
        <f t="array" ref="AB69">_xlfn.XLOOKUP(AB$1&amp;$R69,$C$3:$C$1662&amp;$D$3:$D$1662,$E$3:$E$1662,0,0,1)</f>
        <v>400</v>
      </c>
      <c r="AC69" s="2" cm="1">
        <f t="array" ref="AC69">_xlfn.XLOOKUP(AC$1&amp;$R69,$C$3:$C$1662&amp;$D$3:$D$1662,$E$3:$E$1662,0,0,1)</f>
        <v>300</v>
      </c>
      <c r="AM69" t="s">
        <v>950</v>
      </c>
      <c r="AN69" t="s">
        <v>881</v>
      </c>
      <c r="AO69">
        <v>432</v>
      </c>
      <c r="AP69">
        <v>463</v>
      </c>
      <c r="AQ69">
        <v>418</v>
      </c>
      <c r="AR69">
        <v>440</v>
      </c>
      <c r="AS69">
        <v>3172300</v>
      </c>
      <c r="AU69" s="7" t="str">
        <f t="shared" si="10"/>
        <v/>
      </c>
      <c r="AV69" s="7" t="str">
        <f t="shared" si="11"/>
        <v/>
      </c>
    </row>
    <row r="70" spans="3:48" x14ac:dyDescent="0.4">
      <c r="C70" t="s">
        <v>804</v>
      </c>
      <c r="D70" t="s">
        <v>573</v>
      </c>
      <c r="E70">
        <v>300</v>
      </c>
      <c r="R70" t="s">
        <v>125</v>
      </c>
      <c r="S70" s="2">
        <f t="shared" si="8"/>
        <v>1191100</v>
      </c>
      <c r="T70" s="2">
        <f t="shared" si="9"/>
        <v>786800</v>
      </c>
      <c r="U70" s="2">
        <f t="shared" si="9"/>
        <v>2840500</v>
      </c>
      <c r="V70" s="2">
        <f t="shared" si="9"/>
        <v>1119600</v>
      </c>
      <c r="W70" s="2">
        <f t="shared" si="9"/>
        <v>494300</v>
      </c>
      <c r="X70" s="2">
        <f t="shared" si="9"/>
        <v>714300</v>
      </c>
      <c r="Y70" s="2" cm="1">
        <f t="array" ref="Y70">_xlfn.XLOOKUP(Y$1&amp;$R70,$C$3:$C$1662&amp;$D$3:$D$1662,$E$3:$E$1662,0,0,1)</f>
        <v>1600</v>
      </c>
      <c r="Z70" s="2" cm="1">
        <f t="array" ref="Z70">_xlfn.XLOOKUP(Z$1&amp;$R70,$C$3:$C$1662&amp;$D$3:$D$1662,$E$3:$E$1662,0,0,1)</f>
        <v>3400</v>
      </c>
      <c r="AA70" s="2" cm="1">
        <f t="array" ref="AA70">_xlfn.XLOOKUP(AA$1&amp;$R70,$C$3:$C$1662&amp;$D$3:$D$1662,$E$3:$E$1662,0,0,1)</f>
        <v>3900</v>
      </c>
      <c r="AB70" s="2" cm="1">
        <f t="array" ref="AB70">_xlfn.XLOOKUP(AB$1&amp;$R70,$C$3:$C$1662&amp;$D$3:$D$1662,$E$3:$E$1662,0,0,1)</f>
        <v>1600</v>
      </c>
      <c r="AC70" s="2" cm="1">
        <f t="array" ref="AC70">_xlfn.XLOOKUP(AC$1&amp;$R70,$C$3:$C$1662&amp;$D$3:$D$1662,$E$3:$E$1662,0,0,1)</f>
        <v>1100</v>
      </c>
      <c r="AM70" t="s">
        <v>951</v>
      </c>
      <c r="AN70" t="s">
        <v>881</v>
      </c>
      <c r="AO70">
        <v>459</v>
      </c>
      <c r="AP70">
        <v>520</v>
      </c>
      <c r="AQ70">
        <v>449</v>
      </c>
      <c r="AR70">
        <v>520</v>
      </c>
      <c r="AS70">
        <v>2675400</v>
      </c>
      <c r="AU70" s="7">
        <f t="shared" si="10"/>
        <v>0.18181818181818188</v>
      </c>
      <c r="AV70" s="7" t="str">
        <f t="shared" si="11"/>
        <v/>
      </c>
    </row>
    <row r="71" spans="3:48" x14ac:dyDescent="0.4">
      <c r="C71" t="s">
        <v>804</v>
      </c>
      <c r="D71" t="s">
        <v>574</v>
      </c>
      <c r="E71">
        <v>1100</v>
      </c>
      <c r="R71" t="s">
        <v>13</v>
      </c>
      <c r="S71" s="2">
        <f t="shared" si="8"/>
        <v>1193420</v>
      </c>
      <c r="T71" s="2">
        <f t="shared" si="9"/>
        <v>787600</v>
      </c>
      <c r="U71" s="2">
        <f t="shared" si="9"/>
        <v>2842800</v>
      </c>
      <c r="V71" s="2">
        <f t="shared" si="9"/>
        <v>1126700</v>
      </c>
      <c r="W71" s="2">
        <f t="shared" si="9"/>
        <v>495200</v>
      </c>
      <c r="X71" s="2">
        <f t="shared" si="9"/>
        <v>714800</v>
      </c>
      <c r="Y71" s="2" cm="1">
        <f t="array" ref="Y71">_xlfn.XLOOKUP(Y$1&amp;$R71,$C$3:$C$1662&amp;$D$3:$D$1662,$E$3:$E$1662,0,0,1)</f>
        <v>800</v>
      </c>
      <c r="Z71" s="2" cm="1">
        <f t="array" ref="Z71">_xlfn.XLOOKUP(Z$1&amp;$R71,$C$3:$C$1662&amp;$D$3:$D$1662,$E$3:$E$1662,0,0,1)</f>
        <v>2300</v>
      </c>
      <c r="AA71" s="2" cm="1">
        <f t="array" ref="AA71">_xlfn.XLOOKUP(AA$1&amp;$R71,$C$3:$C$1662&amp;$D$3:$D$1662,$E$3:$E$1662,0,0,1)</f>
        <v>7100</v>
      </c>
      <c r="AB71" s="2" cm="1">
        <f t="array" ref="AB71">_xlfn.XLOOKUP(AB$1&amp;$R71,$C$3:$C$1662&amp;$D$3:$D$1662,$E$3:$E$1662,0,0,1)</f>
        <v>900</v>
      </c>
      <c r="AC71" s="2" cm="1">
        <f t="array" ref="AC71">_xlfn.XLOOKUP(AC$1&amp;$R71,$C$3:$C$1662&amp;$D$3:$D$1662,$E$3:$E$1662,0,0,1)</f>
        <v>500</v>
      </c>
      <c r="AM71" t="s">
        <v>952</v>
      </c>
      <c r="AN71" t="s">
        <v>881</v>
      </c>
      <c r="AO71">
        <v>545</v>
      </c>
      <c r="AP71">
        <v>617</v>
      </c>
      <c r="AQ71">
        <v>532</v>
      </c>
      <c r="AR71">
        <v>567</v>
      </c>
      <c r="AS71">
        <v>6127100</v>
      </c>
      <c r="AU71" s="7">
        <f t="shared" si="10"/>
        <v>9.0384615384615286E-2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500</v>
      </c>
      <c r="R72" t="s">
        <v>87</v>
      </c>
      <c r="S72" s="2">
        <f t="shared" si="8"/>
        <v>1196840</v>
      </c>
      <c r="T72" s="2">
        <f t="shared" si="9"/>
        <v>793300</v>
      </c>
      <c r="U72" s="2">
        <f t="shared" si="9"/>
        <v>2849500</v>
      </c>
      <c r="V72" s="2">
        <f t="shared" si="9"/>
        <v>1130100</v>
      </c>
      <c r="W72" s="2">
        <f t="shared" si="9"/>
        <v>495600</v>
      </c>
      <c r="X72" s="2">
        <f t="shared" si="9"/>
        <v>715700</v>
      </c>
      <c r="Y72" s="2" cm="1">
        <f t="array" ref="Y72">_xlfn.XLOOKUP(Y$1&amp;$R72,$C$3:$C$1662&amp;$D$3:$D$1662,$E$3:$E$1662,0,0,1)</f>
        <v>5700</v>
      </c>
      <c r="Z72" s="2" cm="1">
        <f t="array" ref="Z72">_xlfn.XLOOKUP(Z$1&amp;$R72,$C$3:$C$1662&amp;$D$3:$D$1662,$E$3:$E$1662,0,0,1)</f>
        <v>6700</v>
      </c>
      <c r="AA72" s="2" cm="1">
        <f t="array" ref="AA72">_xlfn.XLOOKUP(AA$1&amp;$R72,$C$3:$C$1662&amp;$D$3:$D$1662,$E$3:$E$1662,0,0,1)</f>
        <v>3400</v>
      </c>
      <c r="AB72" s="2" cm="1">
        <f t="array" ref="AB72">_xlfn.XLOOKUP(AB$1&amp;$R72,$C$3:$C$1662&amp;$D$3:$D$1662,$E$3:$E$1662,0,0,1)</f>
        <v>400</v>
      </c>
      <c r="AC72" s="2" cm="1">
        <f t="array" ref="AC72">_xlfn.XLOOKUP(AC$1&amp;$R72,$C$3:$C$1662&amp;$D$3:$D$1662,$E$3:$E$1662,0,0,1)</f>
        <v>900</v>
      </c>
      <c r="AM72" t="s">
        <v>953</v>
      </c>
      <c r="AN72" t="s">
        <v>881</v>
      </c>
      <c r="AO72">
        <v>615</v>
      </c>
      <c r="AP72">
        <v>637</v>
      </c>
      <c r="AQ72">
        <v>563</v>
      </c>
      <c r="AR72">
        <v>637</v>
      </c>
      <c r="AS72">
        <v>3590800</v>
      </c>
      <c r="AU72" s="7">
        <f t="shared" si="10"/>
        <v>0.12345679012345689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900</v>
      </c>
      <c r="R73" t="s">
        <v>202</v>
      </c>
      <c r="S73" s="2">
        <f t="shared" si="8"/>
        <v>1200420</v>
      </c>
      <c r="T73" s="2">
        <f t="shared" si="9"/>
        <v>800900</v>
      </c>
      <c r="U73" s="2">
        <f t="shared" si="9"/>
        <v>2856200</v>
      </c>
      <c r="V73" s="2">
        <f t="shared" si="9"/>
        <v>1131600</v>
      </c>
      <c r="W73" s="2">
        <f t="shared" si="9"/>
        <v>496400</v>
      </c>
      <c r="X73" s="2">
        <f t="shared" si="9"/>
        <v>717000</v>
      </c>
      <c r="Y73" s="2" cm="1">
        <f t="array" ref="Y73">_xlfn.XLOOKUP(Y$1&amp;$R73,$C$3:$C$1662&amp;$D$3:$D$1662,$E$3:$E$1662,0,0,1)</f>
        <v>7600</v>
      </c>
      <c r="Z73" s="2" cm="1">
        <f t="array" ref="Z73">_xlfn.XLOOKUP(Z$1&amp;$R73,$C$3:$C$1662&amp;$D$3:$D$1662,$E$3:$E$1662,0,0,1)</f>
        <v>6700</v>
      </c>
      <c r="AA73" s="2" cm="1">
        <f t="array" ref="AA73">_xlfn.XLOOKUP(AA$1&amp;$R73,$C$3:$C$1662&amp;$D$3:$D$1662,$E$3:$E$1662,0,0,1)</f>
        <v>1500</v>
      </c>
      <c r="AB73" s="2" cm="1">
        <f t="array" ref="AB73">_xlfn.XLOOKUP(AB$1&amp;$R73,$C$3:$C$1662&amp;$D$3:$D$1662,$E$3:$E$1662,0,0,1)</f>
        <v>800</v>
      </c>
      <c r="AC73" s="2" cm="1">
        <f t="array" ref="AC73">_xlfn.XLOOKUP(AC$1&amp;$R73,$C$3:$C$1662&amp;$D$3:$D$1662,$E$3:$E$1662,0,0,1)</f>
        <v>1300</v>
      </c>
      <c r="AM73" t="s">
        <v>954</v>
      </c>
      <c r="AN73" t="s">
        <v>881</v>
      </c>
      <c r="AO73">
        <v>580</v>
      </c>
      <c r="AP73">
        <v>636</v>
      </c>
      <c r="AQ73">
        <v>537</v>
      </c>
      <c r="AR73">
        <v>586</v>
      </c>
      <c r="AS73">
        <v>4477000</v>
      </c>
      <c r="AU73" s="7" t="str">
        <f t="shared" si="10"/>
        <v/>
      </c>
      <c r="AV73" s="7">
        <f t="shared" si="11"/>
        <v>-8.0062794348508604E-2</v>
      </c>
    </row>
    <row r="74" spans="3:48" x14ac:dyDescent="0.4">
      <c r="C74" t="s">
        <v>804</v>
      </c>
      <c r="D74" t="s">
        <v>577</v>
      </c>
      <c r="E74">
        <v>1300</v>
      </c>
      <c r="R74" t="s">
        <v>86</v>
      </c>
      <c r="S74" s="2">
        <f t="shared" si="8"/>
        <v>1203780</v>
      </c>
      <c r="T74" s="2">
        <f t="shared" si="9"/>
        <v>801500</v>
      </c>
      <c r="U74" s="2">
        <f t="shared" si="9"/>
        <v>2863900</v>
      </c>
      <c r="V74" s="2">
        <f t="shared" si="9"/>
        <v>1136000</v>
      </c>
      <c r="W74" s="2">
        <f t="shared" si="9"/>
        <v>498600</v>
      </c>
      <c r="X74" s="2">
        <f t="shared" si="9"/>
        <v>718900</v>
      </c>
      <c r="Y74" s="2" cm="1">
        <f t="array" ref="Y74">_xlfn.XLOOKUP(Y$1&amp;$R74,$C$3:$C$1662&amp;$D$3:$D$1662,$E$3:$E$1662,0,0,1)</f>
        <v>600</v>
      </c>
      <c r="Z74" s="2" cm="1">
        <f t="array" ref="Z74">_xlfn.XLOOKUP(Z$1&amp;$R74,$C$3:$C$1662&amp;$D$3:$D$1662,$E$3:$E$1662,0,0,1)</f>
        <v>7700</v>
      </c>
      <c r="AA74" s="2" cm="1">
        <f t="array" ref="AA74">_xlfn.XLOOKUP(AA$1&amp;$R74,$C$3:$C$1662&amp;$D$3:$D$1662,$E$3:$E$1662,0,0,1)</f>
        <v>4400</v>
      </c>
      <c r="AB74" s="2" cm="1">
        <f t="array" ref="AB74">_xlfn.XLOOKUP(AB$1&amp;$R74,$C$3:$C$1662&amp;$D$3:$D$1662,$E$3:$E$1662,0,0,1)</f>
        <v>2200</v>
      </c>
      <c r="AC74" s="2" cm="1">
        <f t="array" ref="AC74">_xlfn.XLOOKUP(AC$1&amp;$R74,$C$3:$C$1662&amp;$D$3:$D$1662,$E$3:$E$1662,0,0,1)</f>
        <v>1900</v>
      </c>
      <c r="AM74" t="s">
        <v>955</v>
      </c>
      <c r="AN74" t="s">
        <v>881</v>
      </c>
      <c r="AO74">
        <v>596</v>
      </c>
      <c r="AP74">
        <v>607</v>
      </c>
      <c r="AQ74">
        <v>564</v>
      </c>
      <c r="AR74">
        <v>571</v>
      </c>
      <c r="AS74">
        <v>1916900</v>
      </c>
      <c r="AU74" s="7" t="str">
        <f t="shared" si="10"/>
        <v/>
      </c>
      <c r="AV74" s="7">
        <f t="shared" si="11"/>
        <v>-2.5597269624573427E-2</v>
      </c>
    </row>
    <row r="75" spans="3:48" x14ac:dyDescent="0.4">
      <c r="C75" t="s">
        <v>804</v>
      </c>
      <c r="D75" t="s">
        <v>578</v>
      </c>
      <c r="E75">
        <v>1900</v>
      </c>
      <c r="R75" t="s">
        <v>289</v>
      </c>
      <c r="S75" s="2">
        <f t="shared" si="8"/>
        <v>1208660</v>
      </c>
      <c r="T75" s="2">
        <f t="shared" si="9"/>
        <v>807400</v>
      </c>
      <c r="U75" s="2">
        <f t="shared" si="9"/>
        <v>2865800</v>
      </c>
      <c r="V75" s="2">
        <f t="shared" si="9"/>
        <v>1151300</v>
      </c>
      <c r="W75" s="2">
        <f t="shared" si="9"/>
        <v>498900</v>
      </c>
      <c r="X75" s="2">
        <f t="shared" si="9"/>
        <v>719900</v>
      </c>
      <c r="Y75" s="2" cm="1">
        <f t="array" ref="Y75">_xlfn.XLOOKUP(Y$1&amp;$R75,$C$3:$C$1662&amp;$D$3:$D$1662,$E$3:$E$1662,0,0,1)</f>
        <v>5900</v>
      </c>
      <c r="Z75" s="2" cm="1">
        <f t="array" ref="Z75">_xlfn.XLOOKUP(Z$1&amp;$R75,$C$3:$C$1662&amp;$D$3:$D$1662,$E$3:$E$1662,0,0,1)</f>
        <v>1900</v>
      </c>
      <c r="AA75" s="2" cm="1">
        <f t="array" ref="AA75">_xlfn.XLOOKUP(AA$1&amp;$R75,$C$3:$C$1662&amp;$D$3:$D$1662,$E$3:$E$1662,0,0,1)</f>
        <v>15300</v>
      </c>
      <c r="AB75" s="2" cm="1">
        <f t="array" ref="AB75">_xlfn.XLOOKUP(AB$1&amp;$R75,$C$3:$C$1662&amp;$D$3:$D$1662,$E$3:$E$1662,0,0,1)</f>
        <v>300</v>
      </c>
      <c r="AC75" s="2" cm="1">
        <f t="array" ref="AC75">_xlfn.XLOOKUP(AC$1&amp;$R75,$C$3:$C$1662&amp;$D$3:$D$1662,$E$3:$E$1662,0,0,1)</f>
        <v>1000</v>
      </c>
      <c r="AM75" t="s">
        <v>956</v>
      </c>
      <c r="AN75" t="s">
        <v>881</v>
      </c>
      <c r="AO75">
        <v>555</v>
      </c>
      <c r="AP75">
        <v>584</v>
      </c>
      <c r="AQ75">
        <v>510</v>
      </c>
      <c r="AR75">
        <v>576</v>
      </c>
      <c r="AS75">
        <v>2360600</v>
      </c>
      <c r="AU75" s="7">
        <f t="shared" si="10"/>
        <v>8.7565674255691839E-3</v>
      </c>
      <c r="AV75" s="7" t="str">
        <f t="shared" si="11"/>
        <v/>
      </c>
    </row>
    <row r="76" spans="3:48" x14ac:dyDescent="0.4">
      <c r="C76" t="s">
        <v>804</v>
      </c>
      <c r="D76" t="s">
        <v>579</v>
      </c>
      <c r="E76">
        <v>1000</v>
      </c>
      <c r="R76" t="s">
        <v>295</v>
      </c>
      <c r="S76" s="2">
        <f t="shared" si="8"/>
        <v>1210640</v>
      </c>
      <c r="T76" s="2">
        <f t="shared" si="9"/>
        <v>808300</v>
      </c>
      <c r="U76" s="2">
        <f t="shared" si="9"/>
        <v>2870600</v>
      </c>
      <c r="V76" s="2">
        <f t="shared" si="9"/>
        <v>1152300</v>
      </c>
      <c r="W76" s="2">
        <f t="shared" si="9"/>
        <v>500600</v>
      </c>
      <c r="X76" s="2">
        <f t="shared" si="9"/>
        <v>721400</v>
      </c>
      <c r="Y76" s="2" cm="1">
        <f t="array" ref="Y76">_xlfn.XLOOKUP(Y$1&amp;$R76,$C$3:$C$1662&amp;$D$3:$D$1662,$E$3:$E$1662,0,0,1)</f>
        <v>900</v>
      </c>
      <c r="Z76" s="2" cm="1">
        <f t="array" ref="Z76">_xlfn.XLOOKUP(Z$1&amp;$R76,$C$3:$C$1662&amp;$D$3:$D$1662,$E$3:$E$1662,0,0,1)</f>
        <v>4800</v>
      </c>
      <c r="AA76" s="2" cm="1">
        <f t="array" ref="AA76">_xlfn.XLOOKUP(AA$1&amp;$R76,$C$3:$C$1662&amp;$D$3:$D$1662,$E$3:$E$1662,0,0,1)</f>
        <v>1000</v>
      </c>
      <c r="AB76" s="2" cm="1">
        <f t="array" ref="AB76">_xlfn.XLOOKUP(AB$1&amp;$R76,$C$3:$C$1662&amp;$D$3:$D$1662,$E$3:$E$1662,0,0,1)</f>
        <v>1700</v>
      </c>
      <c r="AC76" s="2" cm="1">
        <f t="array" ref="AC76">_xlfn.XLOOKUP(AC$1&amp;$R76,$C$3:$C$1662&amp;$D$3:$D$1662,$E$3:$E$1662,0,0,1)</f>
        <v>1500</v>
      </c>
      <c r="AM76" t="s">
        <v>957</v>
      </c>
      <c r="AN76" t="s">
        <v>881</v>
      </c>
      <c r="AO76">
        <v>570</v>
      </c>
      <c r="AP76">
        <v>582</v>
      </c>
      <c r="AQ76">
        <v>546</v>
      </c>
      <c r="AR76">
        <v>574</v>
      </c>
      <c r="AS76">
        <v>1197600</v>
      </c>
      <c r="AU76" s="7" t="str">
        <f t="shared" si="10"/>
        <v/>
      </c>
      <c r="AV76" s="7">
        <f t="shared" si="11"/>
        <v>-3.4722222222222099E-3</v>
      </c>
    </row>
    <row r="77" spans="3:48" x14ac:dyDescent="0.4">
      <c r="C77" t="s">
        <v>804</v>
      </c>
      <c r="D77" t="s">
        <v>580</v>
      </c>
      <c r="E77">
        <v>1500</v>
      </c>
      <c r="R77" t="s">
        <v>103</v>
      </c>
      <c r="S77" s="2">
        <f t="shared" si="8"/>
        <v>1217240</v>
      </c>
      <c r="T77" s="2">
        <f t="shared" si="9"/>
        <v>812200</v>
      </c>
      <c r="U77" s="2">
        <f t="shared" si="9"/>
        <v>2882900</v>
      </c>
      <c r="V77" s="2">
        <f t="shared" si="9"/>
        <v>1169000</v>
      </c>
      <c r="W77" s="2">
        <f t="shared" si="9"/>
        <v>500700</v>
      </c>
      <c r="X77" s="2">
        <f t="shared" si="9"/>
        <v>721400</v>
      </c>
      <c r="Y77" s="2" cm="1">
        <f t="array" ref="Y77">_xlfn.XLOOKUP(Y$1&amp;$R77,$C$3:$C$1662&amp;$D$3:$D$1662,$E$3:$E$1662,0,0,1)</f>
        <v>3900</v>
      </c>
      <c r="Z77" s="2" cm="1">
        <f t="array" ref="Z77">_xlfn.XLOOKUP(Z$1&amp;$R77,$C$3:$C$1662&amp;$D$3:$D$1662,$E$3:$E$1662,0,0,1)</f>
        <v>12300</v>
      </c>
      <c r="AA77" s="2" cm="1">
        <f t="array" ref="AA77">_xlfn.XLOOKUP(AA$1&amp;$R77,$C$3:$C$1662&amp;$D$3:$D$1662,$E$3:$E$1662,0,0,1)</f>
        <v>16700</v>
      </c>
      <c r="AB77" s="2" cm="1">
        <f t="array" ref="AB77">_xlfn.XLOOKUP(AB$1&amp;$R77,$C$3:$C$1662&amp;$D$3:$D$1662,$E$3:$E$1662,0,0,1)</f>
        <v>100</v>
      </c>
      <c r="AC77" s="2" cm="1">
        <f t="array" ref="AC77">_xlfn.XLOOKUP(AC$1&amp;$R77,$C$3:$C$1662&amp;$D$3:$D$1662,$E$3:$E$1662,0,0,1)</f>
        <v>0</v>
      </c>
      <c r="AM77" t="s">
        <v>958</v>
      </c>
      <c r="AN77" t="s">
        <v>881</v>
      </c>
      <c r="AO77">
        <v>577</v>
      </c>
      <c r="AP77">
        <v>598</v>
      </c>
      <c r="AQ77">
        <v>555</v>
      </c>
      <c r="AR77">
        <v>578</v>
      </c>
      <c r="AS77">
        <v>1408700</v>
      </c>
      <c r="AU77" s="7">
        <f t="shared" si="10"/>
        <v>6.9686411149825211E-3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0</v>
      </c>
      <c r="R78" t="s">
        <v>140</v>
      </c>
      <c r="S78" s="2">
        <f t="shared" si="8"/>
        <v>1222860</v>
      </c>
      <c r="T78" s="2">
        <f t="shared" si="9"/>
        <v>819500</v>
      </c>
      <c r="U78" s="2">
        <f t="shared" si="9"/>
        <v>2887500</v>
      </c>
      <c r="V78" s="2">
        <f t="shared" si="9"/>
        <v>1184500</v>
      </c>
      <c r="W78" s="2">
        <f t="shared" si="9"/>
        <v>501100</v>
      </c>
      <c r="X78" s="2">
        <f t="shared" si="9"/>
        <v>721700</v>
      </c>
      <c r="Y78" s="2" cm="1">
        <f t="array" ref="Y78">_xlfn.XLOOKUP(Y$1&amp;$R78,$C$3:$C$1662&amp;$D$3:$D$1662,$E$3:$E$1662,0,0,1)</f>
        <v>7300</v>
      </c>
      <c r="Z78" s="2" cm="1">
        <f t="array" ref="Z78">_xlfn.XLOOKUP(Z$1&amp;$R78,$C$3:$C$1662&amp;$D$3:$D$1662,$E$3:$E$1662,0,0,1)</f>
        <v>4600</v>
      </c>
      <c r="AA78" s="2" cm="1">
        <f t="array" ref="AA78">_xlfn.XLOOKUP(AA$1&amp;$R78,$C$3:$C$1662&amp;$D$3:$D$1662,$E$3:$E$1662,0,0,1)</f>
        <v>15500</v>
      </c>
      <c r="AB78" s="2" cm="1">
        <f t="array" ref="AB78">_xlfn.XLOOKUP(AB$1&amp;$R78,$C$3:$C$1662&amp;$D$3:$D$1662,$E$3:$E$1662,0,0,1)</f>
        <v>400</v>
      </c>
      <c r="AC78" s="2" cm="1">
        <f t="array" ref="AC78">_xlfn.XLOOKUP(AC$1&amp;$R78,$C$3:$C$1662&amp;$D$3:$D$1662,$E$3:$E$1662,0,0,1)</f>
        <v>300</v>
      </c>
      <c r="AM78" t="s">
        <v>959</v>
      </c>
      <c r="AN78" t="s">
        <v>881</v>
      </c>
      <c r="AO78">
        <v>566</v>
      </c>
      <c r="AP78">
        <v>573</v>
      </c>
      <c r="AQ78">
        <v>539</v>
      </c>
      <c r="AR78">
        <v>558</v>
      </c>
      <c r="AS78">
        <v>1215900</v>
      </c>
      <c r="AU78" s="7" t="str">
        <f t="shared" si="10"/>
        <v/>
      </c>
      <c r="AV78" s="7">
        <f t="shared" si="11"/>
        <v>-3.4602076124567449E-2</v>
      </c>
    </row>
    <row r="79" spans="3:48" x14ac:dyDescent="0.4">
      <c r="C79" t="s">
        <v>804</v>
      </c>
      <c r="D79" t="s">
        <v>582</v>
      </c>
      <c r="E79">
        <v>300</v>
      </c>
      <c r="R79" t="s">
        <v>134</v>
      </c>
      <c r="S79" s="2">
        <f t="shared" si="8"/>
        <v>1234100</v>
      </c>
      <c r="T79" s="2">
        <f t="shared" si="9"/>
        <v>830800</v>
      </c>
      <c r="U79" s="2">
        <f t="shared" si="9"/>
        <v>2895300</v>
      </c>
      <c r="V79" s="2">
        <f t="shared" si="9"/>
        <v>1218700</v>
      </c>
      <c r="W79" s="2">
        <f t="shared" si="9"/>
        <v>501700</v>
      </c>
      <c r="X79" s="2">
        <f t="shared" si="9"/>
        <v>724000</v>
      </c>
      <c r="Y79" s="2" cm="1">
        <f t="array" ref="Y79">_xlfn.XLOOKUP(Y$1&amp;$R79,$C$3:$C$1662&amp;$D$3:$D$1662,$E$3:$E$1662,0,0,1)</f>
        <v>11300</v>
      </c>
      <c r="Z79" s="2" cm="1">
        <f t="array" ref="Z79">_xlfn.XLOOKUP(Z$1&amp;$R79,$C$3:$C$1662&amp;$D$3:$D$1662,$E$3:$E$1662,0,0,1)</f>
        <v>7800</v>
      </c>
      <c r="AA79" s="2" cm="1">
        <f t="array" ref="AA79">_xlfn.XLOOKUP(AA$1&amp;$R79,$C$3:$C$1662&amp;$D$3:$D$1662,$E$3:$E$1662,0,0,1)</f>
        <v>34200</v>
      </c>
      <c r="AB79" s="2" cm="1">
        <f t="array" ref="AB79">_xlfn.XLOOKUP(AB$1&amp;$R79,$C$3:$C$1662&amp;$D$3:$D$1662,$E$3:$E$1662,0,0,1)</f>
        <v>600</v>
      </c>
      <c r="AC79" s="2" cm="1">
        <f t="array" ref="AC79">_xlfn.XLOOKUP(AC$1&amp;$R79,$C$3:$C$1662&amp;$D$3:$D$1662,$E$3:$E$1662,0,0,1)</f>
        <v>2300</v>
      </c>
      <c r="AM79" t="s">
        <v>960</v>
      </c>
      <c r="AN79" t="s">
        <v>881</v>
      </c>
      <c r="AO79">
        <v>575</v>
      </c>
      <c r="AP79">
        <v>658</v>
      </c>
      <c r="AQ79">
        <v>563</v>
      </c>
      <c r="AR79">
        <v>658</v>
      </c>
      <c r="AS79">
        <v>3503100</v>
      </c>
      <c r="AU79" s="7">
        <f t="shared" si="10"/>
        <v>0.17921146953405009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2300</v>
      </c>
      <c r="R80" t="s">
        <v>116</v>
      </c>
      <c r="S80" s="2">
        <f t="shared" si="8"/>
        <v>1244040</v>
      </c>
      <c r="T80" s="2">
        <f t="shared" si="9"/>
        <v>842400</v>
      </c>
      <c r="U80" s="2">
        <f t="shared" si="9"/>
        <v>2898300</v>
      </c>
      <c r="V80" s="2">
        <f t="shared" si="9"/>
        <v>1250500</v>
      </c>
      <c r="W80" s="2">
        <f t="shared" si="9"/>
        <v>504700</v>
      </c>
      <c r="X80" s="2">
        <f t="shared" si="9"/>
        <v>724300</v>
      </c>
      <c r="Y80" s="2" cm="1">
        <f t="array" ref="Y80">_xlfn.XLOOKUP(Y$1&amp;$R80,$C$3:$C$1662&amp;$D$3:$D$1662,$E$3:$E$1662,0,0,1)</f>
        <v>11600</v>
      </c>
      <c r="Z80" s="2" cm="1">
        <f t="array" ref="Z80">_xlfn.XLOOKUP(Z$1&amp;$R80,$C$3:$C$1662&amp;$D$3:$D$1662,$E$3:$E$1662,0,0,1)</f>
        <v>3000</v>
      </c>
      <c r="AA80" s="2" cm="1">
        <f t="array" ref="AA80">_xlfn.XLOOKUP(AA$1&amp;$R80,$C$3:$C$1662&amp;$D$3:$D$1662,$E$3:$E$1662,0,0,1)</f>
        <v>31800</v>
      </c>
      <c r="AB80" s="2" cm="1">
        <f t="array" ref="AB80">_xlfn.XLOOKUP(AB$1&amp;$R80,$C$3:$C$1662&amp;$D$3:$D$1662,$E$3:$E$1662,0,0,1)</f>
        <v>3000</v>
      </c>
      <c r="AC80" s="2" cm="1">
        <f t="array" ref="AC80">_xlfn.XLOOKUP(AC$1&amp;$R80,$C$3:$C$1662&amp;$D$3:$D$1662,$E$3:$E$1662,0,0,1)</f>
        <v>300</v>
      </c>
      <c r="AM80" t="s">
        <v>961</v>
      </c>
      <c r="AN80" t="s">
        <v>881</v>
      </c>
      <c r="AO80">
        <v>668</v>
      </c>
      <c r="AP80">
        <v>692</v>
      </c>
      <c r="AQ80">
        <v>606</v>
      </c>
      <c r="AR80">
        <v>657</v>
      </c>
      <c r="AS80">
        <v>5413800</v>
      </c>
      <c r="AU80" s="7" t="str">
        <f t="shared" si="10"/>
        <v/>
      </c>
      <c r="AV80" s="7">
        <f t="shared" si="11"/>
        <v>-1.5197568389058169E-3</v>
      </c>
    </row>
    <row r="81" spans="3:48" x14ac:dyDescent="0.4">
      <c r="C81" t="s">
        <v>804</v>
      </c>
      <c r="D81" t="s">
        <v>584</v>
      </c>
      <c r="E81">
        <v>300</v>
      </c>
      <c r="R81" t="s">
        <v>132</v>
      </c>
      <c r="S81" s="2">
        <f t="shared" si="8"/>
        <v>1251840</v>
      </c>
      <c r="T81" s="2">
        <f t="shared" si="9"/>
        <v>846700</v>
      </c>
      <c r="U81" s="2">
        <f t="shared" si="9"/>
        <v>2899900</v>
      </c>
      <c r="V81" s="2">
        <f t="shared" si="9"/>
        <v>1277200</v>
      </c>
      <c r="W81" s="2">
        <f t="shared" si="9"/>
        <v>510300</v>
      </c>
      <c r="X81" s="2">
        <f t="shared" si="9"/>
        <v>725100</v>
      </c>
      <c r="Y81" s="2" cm="1">
        <f t="array" ref="Y81">_xlfn.XLOOKUP(Y$1&amp;$R81,$C$3:$C$1662&amp;$D$3:$D$1662,$E$3:$E$1662,0,0,1)</f>
        <v>4300</v>
      </c>
      <c r="Z81" s="2" cm="1">
        <f t="array" ref="Z81">_xlfn.XLOOKUP(Z$1&amp;$R81,$C$3:$C$1662&amp;$D$3:$D$1662,$E$3:$E$1662,0,0,1)</f>
        <v>1600</v>
      </c>
      <c r="AA81" s="2" cm="1">
        <f t="array" ref="AA81">_xlfn.XLOOKUP(AA$1&amp;$R81,$C$3:$C$1662&amp;$D$3:$D$1662,$E$3:$E$1662,0,0,1)</f>
        <v>26700</v>
      </c>
      <c r="AB81" s="2" cm="1">
        <f t="array" ref="AB81">_xlfn.XLOOKUP(AB$1&amp;$R81,$C$3:$C$1662&amp;$D$3:$D$1662,$E$3:$E$1662,0,0,1)</f>
        <v>5600</v>
      </c>
      <c r="AC81" s="2" cm="1">
        <f t="array" ref="AC81">_xlfn.XLOOKUP(AC$1&amp;$R81,$C$3:$C$1662&amp;$D$3:$D$1662,$E$3:$E$1662,0,0,1)</f>
        <v>800</v>
      </c>
      <c r="AM81" t="s">
        <v>962</v>
      </c>
      <c r="AN81" t="s">
        <v>881</v>
      </c>
      <c r="AO81">
        <v>695</v>
      </c>
      <c r="AP81">
        <v>754</v>
      </c>
      <c r="AQ81">
        <v>661</v>
      </c>
      <c r="AR81">
        <v>681</v>
      </c>
      <c r="AS81">
        <v>4939500</v>
      </c>
      <c r="AU81" s="7">
        <f t="shared" si="10"/>
        <v>3.6529680365296802E-2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800</v>
      </c>
      <c r="R82" t="s">
        <v>296</v>
      </c>
      <c r="S82" s="2">
        <f t="shared" si="8"/>
        <v>1260560</v>
      </c>
      <c r="T82" s="2">
        <f t="shared" si="9"/>
        <v>852200</v>
      </c>
      <c r="U82" s="2">
        <f t="shared" si="9"/>
        <v>2902200</v>
      </c>
      <c r="V82" s="2">
        <f t="shared" si="9"/>
        <v>1312100</v>
      </c>
      <c r="W82" s="2">
        <f t="shared" si="9"/>
        <v>511100</v>
      </c>
      <c r="X82" s="2">
        <f t="shared" si="9"/>
        <v>725200</v>
      </c>
      <c r="Y82" s="2" cm="1">
        <f t="array" ref="Y82">_xlfn.XLOOKUP(Y$1&amp;$R82,$C$3:$C$1662&amp;$D$3:$D$1662,$E$3:$E$1662,0,0,1)</f>
        <v>5500</v>
      </c>
      <c r="Z82" s="2" cm="1">
        <f t="array" ref="Z82">_xlfn.XLOOKUP(Z$1&amp;$R82,$C$3:$C$1662&amp;$D$3:$D$1662,$E$3:$E$1662,0,0,1)</f>
        <v>2300</v>
      </c>
      <c r="AA82" s="2" cm="1">
        <f t="array" ref="AA82">_xlfn.XLOOKUP(AA$1&amp;$R82,$C$3:$C$1662&amp;$D$3:$D$1662,$E$3:$E$1662,0,0,1)</f>
        <v>34900</v>
      </c>
      <c r="AB82" s="2" cm="1">
        <f t="array" ref="AB82">_xlfn.XLOOKUP(AB$1&amp;$R82,$C$3:$C$1662&amp;$D$3:$D$1662,$E$3:$E$1662,0,0,1)</f>
        <v>800</v>
      </c>
      <c r="AC82" s="2" cm="1">
        <f t="array" ref="AC82">_xlfn.XLOOKUP(AC$1&amp;$R82,$C$3:$C$1662&amp;$D$3:$D$1662,$E$3:$E$1662,0,0,1)</f>
        <v>100</v>
      </c>
      <c r="AM82" t="s">
        <v>963</v>
      </c>
      <c r="AN82" t="s">
        <v>881</v>
      </c>
      <c r="AO82">
        <v>731</v>
      </c>
      <c r="AP82">
        <v>737</v>
      </c>
      <c r="AQ82">
        <v>642</v>
      </c>
      <c r="AR82">
        <v>686</v>
      </c>
      <c r="AS82">
        <v>2886300</v>
      </c>
      <c r="AU82" s="7">
        <f t="shared" si="10"/>
        <v>7.3421439060206151E-3</v>
      </c>
      <c r="AV82" s="7" t="str">
        <f t="shared" si="11"/>
        <v/>
      </c>
    </row>
    <row r="83" spans="3:48" x14ac:dyDescent="0.4">
      <c r="C83" t="s">
        <v>804</v>
      </c>
      <c r="D83" t="s">
        <v>586</v>
      </c>
      <c r="E83">
        <v>100</v>
      </c>
      <c r="R83" t="s">
        <v>94</v>
      </c>
      <c r="S83" s="2">
        <f t="shared" si="8"/>
        <v>1266340</v>
      </c>
      <c r="T83" s="2">
        <f t="shared" si="9"/>
        <v>853600</v>
      </c>
      <c r="U83" s="2">
        <f t="shared" si="9"/>
        <v>2909100</v>
      </c>
      <c r="V83" s="2">
        <f t="shared" si="9"/>
        <v>1331500</v>
      </c>
      <c r="W83" s="2">
        <f t="shared" si="9"/>
        <v>512200</v>
      </c>
      <c r="X83" s="2">
        <f t="shared" si="9"/>
        <v>725300</v>
      </c>
      <c r="Y83" s="2" cm="1">
        <f t="array" ref="Y83">_xlfn.XLOOKUP(Y$1&amp;$R83,$C$3:$C$1662&amp;$D$3:$D$1662,$E$3:$E$1662,0,0,1)</f>
        <v>1400</v>
      </c>
      <c r="Z83" s="2" cm="1">
        <f t="array" ref="Z83">_xlfn.XLOOKUP(Z$1&amp;$R83,$C$3:$C$1662&amp;$D$3:$D$1662,$E$3:$E$1662,0,0,1)</f>
        <v>6900</v>
      </c>
      <c r="AA83" s="2" cm="1">
        <f t="array" ref="AA83">_xlfn.XLOOKUP(AA$1&amp;$R83,$C$3:$C$1662&amp;$D$3:$D$1662,$E$3:$E$1662,0,0,1)</f>
        <v>19400</v>
      </c>
      <c r="AB83" s="2" cm="1">
        <f t="array" ref="AB83">_xlfn.XLOOKUP(AB$1&amp;$R83,$C$3:$C$1662&amp;$D$3:$D$1662,$E$3:$E$1662,0,0,1)</f>
        <v>1100</v>
      </c>
      <c r="AC83" s="2" cm="1">
        <f t="array" ref="AC83">_xlfn.XLOOKUP(AC$1&amp;$R83,$C$3:$C$1662&amp;$D$3:$D$1662,$E$3:$E$1662,0,0,1)</f>
        <v>100</v>
      </c>
      <c r="AM83" t="s">
        <v>964</v>
      </c>
      <c r="AN83" t="s">
        <v>881</v>
      </c>
      <c r="AO83">
        <v>677</v>
      </c>
      <c r="AP83">
        <v>688</v>
      </c>
      <c r="AQ83">
        <v>650</v>
      </c>
      <c r="AR83">
        <v>669</v>
      </c>
      <c r="AS83">
        <v>2168400</v>
      </c>
      <c r="AU83" s="7" t="str">
        <f t="shared" si="10"/>
        <v/>
      </c>
      <c r="AV83" s="7">
        <f t="shared" si="11"/>
        <v>-2.4781341107871668E-2</v>
      </c>
    </row>
    <row r="84" spans="3:48" x14ac:dyDescent="0.4">
      <c r="C84" t="s">
        <v>804</v>
      </c>
      <c r="D84" t="s">
        <v>587</v>
      </c>
      <c r="E84">
        <v>100</v>
      </c>
      <c r="R84" t="s">
        <v>93</v>
      </c>
      <c r="S84" s="2">
        <f t="shared" si="8"/>
        <v>1273880</v>
      </c>
      <c r="T84" s="2">
        <f t="shared" ref="T84:X99" si="12">T83+Y84</f>
        <v>857000</v>
      </c>
      <c r="U84" s="2">
        <f t="shared" si="12"/>
        <v>2918900</v>
      </c>
      <c r="V84" s="2">
        <f t="shared" si="12"/>
        <v>1353100</v>
      </c>
      <c r="W84" s="2">
        <f t="shared" si="12"/>
        <v>512200</v>
      </c>
      <c r="X84" s="2">
        <f t="shared" si="12"/>
        <v>728200</v>
      </c>
      <c r="Y84" s="2" cm="1">
        <f t="array" ref="Y84">_xlfn.XLOOKUP(Y$1&amp;$R84,$C$3:$C$1662&amp;$D$3:$D$1662,$E$3:$E$1662,0,0,1)</f>
        <v>3400</v>
      </c>
      <c r="Z84" s="2" cm="1">
        <f t="array" ref="Z84">_xlfn.XLOOKUP(Z$1&amp;$R84,$C$3:$C$1662&amp;$D$3:$D$1662,$E$3:$E$1662,0,0,1)</f>
        <v>9800</v>
      </c>
      <c r="AA84" s="2" cm="1">
        <f t="array" ref="AA84">_xlfn.XLOOKUP(AA$1&amp;$R84,$C$3:$C$1662&amp;$D$3:$D$1662,$E$3:$E$1662,0,0,1)</f>
        <v>21600</v>
      </c>
      <c r="AB84" s="2" cm="1">
        <f t="array" ref="AB84">_xlfn.XLOOKUP(AB$1&amp;$R84,$C$3:$C$1662&amp;$D$3:$D$1662,$E$3:$E$1662,0,0,1)</f>
        <v>0</v>
      </c>
      <c r="AC84" s="2" cm="1">
        <f t="array" ref="AC84">_xlfn.XLOOKUP(AC$1&amp;$R84,$C$3:$C$1662&amp;$D$3:$D$1662,$E$3:$E$1662,0,0,1)</f>
        <v>2900</v>
      </c>
      <c r="AM84" t="s">
        <v>965</v>
      </c>
      <c r="AN84" t="s">
        <v>881</v>
      </c>
      <c r="AO84">
        <v>649</v>
      </c>
      <c r="AP84">
        <v>671</v>
      </c>
      <c r="AQ84">
        <v>621</v>
      </c>
      <c r="AR84">
        <v>621</v>
      </c>
      <c r="AS84">
        <v>1777900</v>
      </c>
      <c r="AU84" s="7" t="str">
        <f t="shared" si="10"/>
        <v/>
      </c>
      <c r="AV84" s="7">
        <f t="shared" si="11"/>
        <v>-7.1748878923766801E-2</v>
      </c>
    </row>
    <row r="85" spans="3:48" x14ac:dyDescent="0.4">
      <c r="C85" t="s">
        <v>804</v>
      </c>
      <c r="D85" t="s">
        <v>588</v>
      </c>
      <c r="E85">
        <v>2900</v>
      </c>
      <c r="R85" t="s">
        <v>229</v>
      </c>
      <c r="S85" s="2">
        <f t="shared" si="8"/>
        <v>1276920</v>
      </c>
      <c r="T85" s="2">
        <f t="shared" si="12"/>
        <v>858500</v>
      </c>
      <c r="U85" s="2">
        <f t="shared" si="12"/>
        <v>2922300</v>
      </c>
      <c r="V85" s="2">
        <f t="shared" si="12"/>
        <v>1362500</v>
      </c>
      <c r="W85" s="2">
        <f t="shared" si="12"/>
        <v>512400</v>
      </c>
      <c r="X85" s="2">
        <f t="shared" si="12"/>
        <v>728900</v>
      </c>
      <c r="Y85" s="2" cm="1">
        <f t="array" ref="Y85">_xlfn.XLOOKUP(Y$1&amp;$R85,$C$3:$C$1662&amp;$D$3:$D$1662,$E$3:$E$1662,0,0,1)</f>
        <v>1500</v>
      </c>
      <c r="Z85" s="2" cm="1">
        <f t="array" ref="Z85">_xlfn.XLOOKUP(Z$1&amp;$R85,$C$3:$C$1662&amp;$D$3:$D$1662,$E$3:$E$1662,0,0,1)</f>
        <v>3400</v>
      </c>
      <c r="AA85" s="2" cm="1">
        <f t="array" ref="AA85">_xlfn.XLOOKUP(AA$1&amp;$R85,$C$3:$C$1662&amp;$D$3:$D$1662,$E$3:$E$1662,0,0,1)</f>
        <v>9400</v>
      </c>
      <c r="AB85" s="2" cm="1">
        <f t="array" ref="AB85">_xlfn.XLOOKUP(AB$1&amp;$R85,$C$3:$C$1662&amp;$D$3:$D$1662,$E$3:$E$1662,0,0,1)</f>
        <v>200</v>
      </c>
      <c r="AC85" s="2" cm="1">
        <f t="array" ref="AC85">_xlfn.XLOOKUP(AC$1&amp;$R85,$C$3:$C$1662&amp;$D$3:$D$1662,$E$3:$E$1662,0,0,1)</f>
        <v>700</v>
      </c>
      <c r="AM85" t="s">
        <v>966</v>
      </c>
      <c r="AN85" t="s">
        <v>881</v>
      </c>
      <c r="AO85">
        <v>611</v>
      </c>
      <c r="AP85">
        <v>644</v>
      </c>
      <c r="AQ85">
        <v>600</v>
      </c>
      <c r="AR85">
        <v>628</v>
      </c>
      <c r="AS85">
        <v>1721000</v>
      </c>
      <c r="AU85" s="7">
        <f t="shared" si="10"/>
        <v>1.1272141706924366E-2</v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700</v>
      </c>
      <c r="R86" t="s">
        <v>250</v>
      </c>
      <c r="S86" s="2">
        <f t="shared" si="8"/>
        <v>1279920</v>
      </c>
      <c r="T86" s="2">
        <f t="shared" si="12"/>
        <v>859300</v>
      </c>
      <c r="U86" s="2">
        <f t="shared" si="12"/>
        <v>2927100</v>
      </c>
      <c r="V86" s="2">
        <f t="shared" si="12"/>
        <v>1369500</v>
      </c>
      <c r="W86" s="2">
        <f t="shared" si="12"/>
        <v>513700</v>
      </c>
      <c r="X86" s="2">
        <f t="shared" si="12"/>
        <v>730000</v>
      </c>
      <c r="Y86" s="2" cm="1">
        <f t="array" ref="Y86">_xlfn.XLOOKUP(Y$1&amp;$R86,$C$3:$C$1662&amp;$D$3:$D$1662,$E$3:$E$1662,0,0,1)</f>
        <v>800</v>
      </c>
      <c r="Z86" s="2" cm="1">
        <f t="array" ref="Z86">_xlfn.XLOOKUP(Z$1&amp;$R86,$C$3:$C$1662&amp;$D$3:$D$1662,$E$3:$E$1662,0,0,1)</f>
        <v>4800</v>
      </c>
      <c r="AA86" s="2" cm="1">
        <f t="array" ref="AA86">_xlfn.XLOOKUP(AA$1&amp;$R86,$C$3:$C$1662&amp;$D$3:$D$1662,$E$3:$E$1662,0,0,1)</f>
        <v>7000</v>
      </c>
      <c r="AB86" s="2" cm="1">
        <f t="array" ref="AB86">_xlfn.XLOOKUP(AB$1&amp;$R86,$C$3:$C$1662&amp;$D$3:$D$1662,$E$3:$E$1662,0,0,1)</f>
        <v>1300</v>
      </c>
      <c r="AC86" s="2" cm="1">
        <f t="array" ref="AC86">_xlfn.XLOOKUP(AC$1&amp;$R86,$C$3:$C$1662&amp;$D$3:$D$1662,$E$3:$E$1662,0,0,1)</f>
        <v>1100</v>
      </c>
      <c r="AM86" t="s">
        <v>967</v>
      </c>
      <c r="AN86" t="s">
        <v>881</v>
      </c>
      <c r="AO86">
        <v>628</v>
      </c>
      <c r="AP86">
        <v>662</v>
      </c>
      <c r="AQ86">
        <v>610</v>
      </c>
      <c r="AR86">
        <v>628</v>
      </c>
      <c r="AS86">
        <v>1741800</v>
      </c>
      <c r="AU86" s="7" t="str">
        <f t="shared" si="10"/>
        <v/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1100</v>
      </c>
      <c r="R87" t="s">
        <v>127</v>
      </c>
      <c r="S87" s="2">
        <f t="shared" si="8"/>
        <v>1282980</v>
      </c>
      <c r="T87" s="2">
        <f t="shared" si="12"/>
        <v>862000</v>
      </c>
      <c r="U87" s="2">
        <f t="shared" si="12"/>
        <v>2935600</v>
      </c>
      <c r="V87" s="2">
        <f t="shared" si="12"/>
        <v>1370600</v>
      </c>
      <c r="W87" s="2">
        <f t="shared" si="12"/>
        <v>514100</v>
      </c>
      <c r="X87" s="2">
        <f t="shared" si="12"/>
        <v>732600</v>
      </c>
      <c r="Y87" s="2" cm="1">
        <f t="array" ref="Y87">_xlfn.XLOOKUP(Y$1&amp;$R87,$C$3:$C$1662&amp;$D$3:$D$1662,$E$3:$E$1662,0,0,1)</f>
        <v>2700</v>
      </c>
      <c r="Z87" s="2" cm="1">
        <f t="array" ref="Z87">_xlfn.XLOOKUP(Z$1&amp;$R87,$C$3:$C$1662&amp;$D$3:$D$1662,$E$3:$E$1662,0,0,1)</f>
        <v>8500</v>
      </c>
      <c r="AA87" s="2" cm="1">
        <f t="array" ref="AA87">_xlfn.XLOOKUP(AA$1&amp;$R87,$C$3:$C$1662&amp;$D$3:$D$1662,$E$3:$E$1662,0,0,1)</f>
        <v>1100</v>
      </c>
      <c r="AB87" s="2" cm="1">
        <f t="array" ref="AB87">_xlfn.XLOOKUP(AB$1&amp;$R87,$C$3:$C$1662&amp;$D$3:$D$1662,$E$3:$E$1662,0,0,1)</f>
        <v>400</v>
      </c>
      <c r="AC87" s="2" cm="1">
        <f t="array" ref="AC87">_xlfn.XLOOKUP(AC$1&amp;$R87,$C$3:$C$1662&amp;$D$3:$D$1662,$E$3:$E$1662,0,0,1)</f>
        <v>2600</v>
      </c>
      <c r="AM87" t="s">
        <v>968</v>
      </c>
      <c r="AN87" t="s">
        <v>881</v>
      </c>
      <c r="AO87">
        <v>640</v>
      </c>
      <c r="AP87">
        <v>655</v>
      </c>
      <c r="AQ87">
        <v>625</v>
      </c>
      <c r="AR87">
        <v>631</v>
      </c>
      <c r="AS87">
        <v>1870200</v>
      </c>
      <c r="AU87" s="7">
        <f t="shared" si="10"/>
        <v>4.7770700636942109E-3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2600</v>
      </c>
      <c r="R88" t="s">
        <v>151</v>
      </c>
      <c r="S88" s="2">
        <f t="shared" si="8"/>
        <v>1285640</v>
      </c>
      <c r="T88" s="2">
        <f t="shared" si="12"/>
        <v>865000</v>
      </c>
      <c r="U88" s="2">
        <f t="shared" si="12"/>
        <v>2937900</v>
      </c>
      <c r="V88" s="2">
        <f t="shared" si="12"/>
        <v>1371900</v>
      </c>
      <c r="W88" s="2">
        <f t="shared" si="12"/>
        <v>520700</v>
      </c>
      <c r="X88" s="2">
        <f t="shared" si="12"/>
        <v>732700</v>
      </c>
      <c r="Y88" s="2" cm="1">
        <f t="array" ref="Y88">_xlfn.XLOOKUP(Y$1&amp;$R88,$C$3:$C$1662&amp;$D$3:$D$1662,$E$3:$E$1662,0,0,1)</f>
        <v>3000</v>
      </c>
      <c r="Z88" s="2" cm="1">
        <f t="array" ref="Z88">_xlfn.XLOOKUP(Z$1&amp;$R88,$C$3:$C$1662&amp;$D$3:$D$1662,$E$3:$E$1662,0,0,1)</f>
        <v>2300</v>
      </c>
      <c r="AA88" s="2" cm="1">
        <f t="array" ref="AA88">_xlfn.XLOOKUP(AA$1&amp;$R88,$C$3:$C$1662&amp;$D$3:$D$1662,$E$3:$E$1662,0,0,1)</f>
        <v>1300</v>
      </c>
      <c r="AB88" s="2" cm="1">
        <f t="array" ref="AB88">_xlfn.XLOOKUP(AB$1&amp;$R88,$C$3:$C$1662&amp;$D$3:$D$1662,$E$3:$E$1662,0,0,1)</f>
        <v>6600</v>
      </c>
      <c r="AC88" s="2" cm="1">
        <f t="array" ref="AC88">_xlfn.XLOOKUP(AC$1&amp;$R88,$C$3:$C$1662&amp;$D$3:$D$1662,$E$3:$E$1662,0,0,1)</f>
        <v>100</v>
      </c>
      <c r="AM88" t="s">
        <v>969</v>
      </c>
      <c r="AN88" t="s">
        <v>881</v>
      </c>
      <c r="AO88">
        <v>609</v>
      </c>
      <c r="AP88">
        <v>618</v>
      </c>
      <c r="AQ88">
        <v>575</v>
      </c>
      <c r="AR88">
        <v>587</v>
      </c>
      <c r="AS88">
        <v>1597900</v>
      </c>
      <c r="AU88" s="7" t="str">
        <f t="shared" si="10"/>
        <v/>
      </c>
      <c r="AV88" s="7">
        <f t="shared" si="11"/>
        <v>-6.9730586370839953E-2</v>
      </c>
    </row>
    <row r="89" spans="3:48" x14ac:dyDescent="0.4">
      <c r="C89" t="s">
        <v>804</v>
      </c>
      <c r="D89" t="s">
        <v>592</v>
      </c>
      <c r="E89">
        <v>100</v>
      </c>
      <c r="R89" t="s">
        <v>95</v>
      </c>
      <c r="S89" s="2">
        <f t="shared" si="8"/>
        <v>1288380</v>
      </c>
      <c r="T89" s="2">
        <f t="shared" si="12"/>
        <v>868900</v>
      </c>
      <c r="U89" s="2">
        <f t="shared" si="12"/>
        <v>2942000</v>
      </c>
      <c r="V89" s="2">
        <f t="shared" si="12"/>
        <v>1374200</v>
      </c>
      <c r="W89" s="2">
        <f t="shared" si="12"/>
        <v>522700</v>
      </c>
      <c r="X89" s="2">
        <f t="shared" si="12"/>
        <v>734100</v>
      </c>
      <c r="Y89" s="2" cm="1">
        <f t="array" ref="Y89">_xlfn.XLOOKUP(Y$1&amp;$R89,$C$3:$C$1662&amp;$D$3:$D$1662,$E$3:$E$1662,0,0,1)</f>
        <v>3900</v>
      </c>
      <c r="Z89" s="2" cm="1">
        <f t="array" ref="Z89">_xlfn.XLOOKUP(Z$1&amp;$R89,$C$3:$C$1662&amp;$D$3:$D$1662,$E$3:$E$1662,0,0,1)</f>
        <v>4100</v>
      </c>
      <c r="AA89" s="2" cm="1">
        <f t="array" ref="AA89">_xlfn.XLOOKUP(AA$1&amp;$R89,$C$3:$C$1662&amp;$D$3:$D$1662,$E$3:$E$1662,0,0,1)</f>
        <v>2300</v>
      </c>
      <c r="AB89" s="2" cm="1">
        <f t="array" ref="AB89">_xlfn.XLOOKUP(AB$1&amp;$R89,$C$3:$C$1662&amp;$D$3:$D$1662,$E$3:$E$1662,0,0,1)</f>
        <v>2000</v>
      </c>
      <c r="AC89" s="2" cm="1">
        <f t="array" ref="AC89">_xlfn.XLOOKUP(AC$1&amp;$R89,$C$3:$C$1662&amp;$D$3:$D$1662,$E$3:$E$1662,0,0,1)</f>
        <v>1400</v>
      </c>
      <c r="AM89" t="s">
        <v>970</v>
      </c>
      <c r="AN89" t="s">
        <v>881</v>
      </c>
      <c r="AO89">
        <v>597</v>
      </c>
      <c r="AP89">
        <v>638</v>
      </c>
      <c r="AQ89">
        <v>587</v>
      </c>
      <c r="AR89">
        <v>619</v>
      </c>
      <c r="AS89">
        <v>1864700</v>
      </c>
      <c r="AU89" s="7">
        <f t="shared" si="10"/>
        <v>5.4514480408858645E-2</v>
      </c>
      <c r="AV89" s="7" t="str">
        <f t="shared" si="11"/>
        <v/>
      </c>
    </row>
    <row r="90" spans="3:48" x14ac:dyDescent="0.4">
      <c r="C90" t="s">
        <v>804</v>
      </c>
      <c r="D90" t="s">
        <v>593</v>
      </c>
      <c r="E90">
        <v>1400</v>
      </c>
      <c r="R90" t="s">
        <v>165</v>
      </c>
      <c r="S90" s="2">
        <f t="shared" si="8"/>
        <v>1291120</v>
      </c>
      <c r="T90" s="2">
        <f t="shared" si="12"/>
        <v>871800</v>
      </c>
      <c r="U90" s="2">
        <f t="shared" si="12"/>
        <v>2949000</v>
      </c>
      <c r="V90" s="2">
        <f t="shared" si="12"/>
        <v>1377600</v>
      </c>
      <c r="W90" s="2">
        <f t="shared" si="12"/>
        <v>522800</v>
      </c>
      <c r="X90" s="2">
        <f t="shared" si="12"/>
        <v>734400</v>
      </c>
      <c r="Y90" s="2" cm="1">
        <f t="array" ref="Y90">_xlfn.XLOOKUP(Y$1&amp;$R90,$C$3:$C$1662&amp;$D$3:$D$1662,$E$3:$E$1662,0,0,1)</f>
        <v>2900</v>
      </c>
      <c r="Z90" s="2" cm="1">
        <f t="array" ref="Z90">_xlfn.XLOOKUP(Z$1&amp;$R90,$C$3:$C$1662&amp;$D$3:$D$1662,$E$3:$E$1662,0,0,1)</f>
        <v>7000</v>
      </c>
      <c r="AA90" s="2" cm="1">
        <f t="array" ref="AA90">_xlfn.XLOOKUP(AA$1&amp;$R90,$C$3:$C$1662&amp;$D$3:$D$1662,$E$3:$E$1662,0,0,1)</f>
        <v>3400</v>
      </c>
      <c r="AB90" s="2" cm="1">
        <f t="array" ref="AB90">_xlfn.XLOOKUP(AB$1&amp;$R90,$C$3:$C$1662&amp;$D$3:$D$1662,$E$3:$E$1662,0,0,1)</f>
        <v>100</v>
      </c>
      <c r="AC90" s="2" cm="1">
        <f t="array" ref="AC90">_xlfn.XLOOKUP(AC$1&amp;$R90,$C$3:$C$1662&amp;$D$3:$D$1662,$E$3:$E$1662,0,0,1)</f>
        <v>300</v>
      </c>
      <c r="AM90" t="s">
        <v>971</v>
      </c>
      <c r="AN90" t="s">
        <v>881</v>
      </c>
      <c r="AO90">
        <v>649</v>
      </c>
      <c r="AP90">
        <v>665</v>
      </c>
      <c r="AQ90">
        <v>619</v>
      </c>
      <c r="AR90">
        <v>646</v>
      </c>
      <c r="AS90">
        <v>2142900</v>
      </c>
      <c r="AU90" s="7">
        <f t="shared" si="10"/>
        <v>4.3618739903069415E-2</v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300</v>
      </c>
      <c r="R91" t="s">
        <v>150</v>
      </c>
      <c r="S91" s="2">
        <f t="shared" si="8"/>
        <v>1293100</v>
      </c>
      <c r="T91" s="2">
        <f t="shared" si="12"/>
        <v>873000</v>
      </c>
      <c r="U91" s="2">
        <f t="shared" si="12"/>
        <v>2950200</v>
      </c>
      <c r="V91" s="2">
        <f t="shared" si="12"/>
        <v>1379300</v>
      </c>
      <c r="W91" s="2">
        <f t="shared" si="12"/>
        <v>523000</v>
      </c>
      <c r="X91" s="2">
        <f t="shared" si="12"/>
        <v>740000</v>
      </c>
      <c r="Y91" s="2" cm="1">
        <f t="array" ref="Y91">_xlfn.XLOOKUP(Y$1&amp;$R91,$C$3:$C$1662&amp;$D$3:$D$1662,$E$3:$E$1662,0,0,1)</f>
        <v>1200</v>
      </c>
      <c r="Z91" s="2" cm="1">
        <f t="array" ref="Z91">_xlfn.XLOOKUP(Z$1&amp;$R91,$C$3:$C$1662&amp;$D$3:$D$1662,$E$3:$E$1662,0,0,1)</f>
        <v>1200</v>
      </c>
      <c r="AA91" s="2" cm="1">
        <f t="array" ref="AA91">_xlfn.XLOOKUP(AA$1&amp;$R91,$C$3:$C$1662&amp;$D$3:$D$1662,$E$3:$E$1662,0,0,1)</f>
        <v>1700</v>
      </c>
      <c r="AB91" s="2" cm="1">
        <f t="array" ref="AB91">_xlfn.XLOOKUP(AB$1&amp;$R91,$C$3:$C$1662&amp;$D$3:$D$1662,$E$3:$E$1662,0,0,1)</f>
        <v>200</v>
      </c>
      <c r="AC91" s="2" cm="1">
        <f t="array" ref="AC91">_xlfn.XLOOKUP(AC$1&amp;$R91,$C$3:$C$1662&amp;$D$3:$D$1662,$E$3:$E$1662,0,0,1)</f>
        <v>5600</v>
      </c>
      <c r="AM91" t="s">
        <v>972</v>
      </c>
      <c r="AN91" t="s">
        <v>881</v>
      </c>
      <c r="AO91">
        <v>636</v>
      </c>
      <c r="AP91">
        <v>640</v>
      </c>
      <c r="AQ91">
        <v>620</v>
      </c>
      <c r="AR91">
        <v>623</v>
      </c>
      <c r="AS91">
        <v>555300</v>
      </c>
      <c r="AU91" s="7" t="str">
        <f t="shared" si="10"/>
        <v/>
      </c>
      <c r="AV91" s="7">
        <f t="shared" si="11"/>
        <v>-3.5603715170278605E-2</v>
      </c>
    </row>
    <row r="92" spans="3:48" x14ac:dyDescent="0.4">
      <c r="C92" t="s">
        <v>804</v>
      </c>
      <c r="D92" t="s">
        <v>595</v>
      </c>
      <c r="E92">
        <v>5600</v>
      </c>
      <c r="R92" t="s">
        <v>164</v>
      </c>
      <c r="S92" s="2">
        <f t="shared" si="8"/>
        <v>1297600</v>
      </c>
      <c r="T92" s="2">
        <f t="shared" si="12"/>
        <v>876300</v>
      </c>
      <c r="U92" s="2">
        <f t="shared" si="12"/>
        <v>2955900</v>
      </c>
      <c r="V92" s="2">
        <f t="shared" si="12"/>
        <v>1390200</v>
      </c>
      <c r="W92" s="2">
        <f t="shared" si="12"/>
        <v>524300</v>
      </c>
      <c r="X92" s="2">
        <f t="shared" si="12"/>
        <v>741300</v>
      </c>
      <c r="Y92" s="2" cm="1">
        <f t="array" ref="Y92">_xlfn.XLOOKUP(Y$1&amp;$R92,$C$3:$C$1662&amp;$D$3:$D$1662,$E$3:$E$1662,0,0,1)</f>
        <v>3300</v>
      </c>
      <c r="Z92" s="2" cm="1">
        <f t="array" ref="Z92">_xlfn.XLOOKUP(Z$1&amp;$R92,$C$3:$C$1662&amp;$D$3:$D$1662,$E$3:$E$1662,0,0,1)</f>
        <v>5700</v>
      </c>
      <c r="AA92" s="2" cm="1">
        <f t="array" ref="AA92">_xlfn.XLOOKUP(AA$1&amp;$R92,$C$3:$C$1662&amp;$D$3:$D$1662,$E$3:$E$1662,0,0,1)</f>
        <v>10900</v>
      </c>
      <c r="AB92" s="2" cm="1">
        <f t="array" ref="AB92">_xlfn.XLOOKUP(AB$1&amp;$R92,$C$3:$C$1662&amp;$D$3:$D$1662,$E$3:$E$1662,0,0,1)</f>
        <v>1300</v>
      </c>
      <c r="AC92" s="2" cm="1">
        <f t="array" ref="AC92">_xlfn.XLOOKUP(AC$1&amp;$R92,$C$3:$C$1662&amp;$D$3:$D$1662,$E$3:$E$1662,0,0,1)</f>
        <v>1300</v>
      </c>
      <c r="AM92" t="s">
        <v>973</v>
      </c>
      <c r="AN92" t="s">
        <v>881</v>
      </c>
      <c r="AO92">
        <v>608</v>
      </c>
      <c r="AP92">
        <v>615</v>
      </c>
      <c r="AQ92">
        <v>581</v>
      </c>
      <c r="AR92">
        <v>582</v>
      </c>
      <c r="AS92">
        <v>1052900</v>
      </c>
      <c r="AU92" s="7" t="str">
        <f t="shared" si="10"/>
        <v/>
      </c>
      <c r="AV92" s="7">
        <f t="shared" si="11"/>
        <v>-6.5810593900481495E-2</v>
      </c>
    </row>
    <row r="93" spans="3:48" x14ac:dyDescent="0.4">
      <c r="C93" t="s">
        <v>804</v>
      </c>
      <c r="D93" t="s">
        <v>596</v>
      </c>
      <c r="E93">
        <v>1300</v>
      </c>
      <c r="R93" t="s">
        <v>20</v>
      </c>
      <c r="S93" s="2">
        <f t="shared" si="8"/>
        <v>1306460</v>
      </c>
      <c r="T93" s="2">
        <f t="shared" si="12"/>
        <v>881900</v>
      </c>
      <c r="U93" s="2">
        <f t="shared" si="12"/>
        <v>2984100</v>
      </c>
      <c r="V93" s="2">
        <f t="shared" si="12"/>
        <v>1400300</v>
      </c>
      <c r="W93" s="2">
        <f t="shared" si="12"/>
        <v>524500</v>
      </c>
      <c r="X93" s="2">
        <f t="shared" si="12"/>
        <v>741500</v>
      </c>
      <c r="Y93" s="2" cm="1">
        <f t="array" ref="Y93">_xlfn.XLOOKUP(Y$1&amp;$R93,$C$3:$C$1662&amp;$D$3:$D$1662,$E$3:$E$1662,0,0,1)</f>
        <v>5600</v>
      </c>
      <c r="Z93" s="2" cm="1">
        <f t="array" ref="Z93">_xlfn.XLOOKUP(Z$1&amp;$R93,$C$3:$C$1662&amp;$D$3:$D$1662,$E$3:$E$1662,0,0,1)</f>
        <v>28200</v>
      </c>
      <c r="AA93" s="2" cm="1">
        <f t="array" ref="AA93">_xlfn.XLOOKUP(AA$1&amp;$R93,$C$3:$C$1662&amp;$D$3:$D$1662,$E$3:$E$1662,0,0,1)</f>
        <v>10100</v>
      </c>
      <c r="AB93" s="2" cm="1">
        <f t="array" ref="AB93">_xlfn.XLOOKUP(AB$1&amp;$R93,$C$3:$C$1662&amp;$D$3:$D$1662,$E$3:$E$1662,0,0,1)</f>
        <v>200</v>
      </c>
      <c r="AC93" s="2" cm="1">
        <f t="array" ref="AC93">_xlfn.XLOOKUP(AC$1&amp;$R93,$C$3:$C$1662&amp;$D$3:$D$1662,$E$3:$E$1662,0,0,1)</f>
        <v>200</v>
      </c>
      <c r="AM93" t="s">
        <v>974</v>
      </c>
      <c r="AN93" t="s">
        <v>881</v>
      </c>
      <c r="AO93">
        <v>575</v>
      </c>
      <c r="AP93">
        <v>575</v>
      </c>
      <c r="AQ93">
        <v>543</v>
      </c>
      <c r="AR93">
        <v>560</v>
      </c>
      <c r="AS93">
        <v>1113500</v>
      </c>
      <c r="AU93" s="7" t="str">
        <f t="shared" si="10"/>
        <v/>
      </c>
      <c r="AV93" s="7">
        <f t="shared" si="11"/>
        <v>-3.7800687285223344E-2</v>
      </c>
    </row>
    <row r="94" spans="3:48" x14ac:dyDescent="0.4">
      <c r="C94" t="s">
        <v>804</v>
      </c>
      <c r="D94" t="s">
        <v>597</v>
      </c>
      <c r="E94">
        <v>200</v>
      </c>
      <c r="R94" t="s">
        <v>297</v>
      </c>
      <c r="S94" s="2">
        <f t="shared" si="8"/>
        <v>1321800</v>
      </c>
      <c r="T94" s="2">
        <f t="shared" si="12"/>
        <v>885700</v>
      </c>
      <c r="U94" s="2">
        <f t="shared" si="12"/>
        <v>3048800</v>
      </c>
      <c r="V94" s="2">
        <f t="shared" si="12"/>
        <v>1407200</v>
      </c>
      <c r="W94" s="2">
        <f t="shared" si="12"/>
        <v>525000</v>
      </c>
      <c r="X94" s="2">
        <f t="shared" si="12"/>
        <v>742300</v>
      </c>
      <c r="Y94" s="2" cm="1">
        <f t="array" ref="Y94">_xlfn.XLOOKUP(Y$1&amp;$R94,$C$3:$C$1662&amp;$D$3:$D$1662,$E$3:$E$1662,0,0,1)</f>
        <v>3800</v>
      </c>
      <c r="Z94" s="2" cm="1">
        <f t="array" ref="Z94">_xlfn.XLOOKUP(Z$1&amp;$R94,$C$3:$C$1662&amp;$D$3:$D$1662,$E$3:$E$1662,0,0,1)</f>
        <v>64700</v>
      </c>
      <c r="AA94" s="2" cm="1">
        <f t="array" ref="AA94">_xlfn.XLOOKUP(AA$1&amp;$R94,$C$3:$C$1662&amp;$D$3:$D$1662,$E$3:$E$1662,0,0,1)</f>
        <v>6900</v>
      </c>
      <c r="AB94" s="2" cm="1">
        <f t="array" ref="AB94">_xlfn.XLOOKUP(AB$1&amp;$R94,$C$3:$C$1662&amp;$D$3:$D$1662,$E$3:$E$1662,0,0,1)</f>
        <v>500</v>
      </c>
      <c r="AC94" s="2" cm="1">
        <f t="array" ref="AC94">_xlfn.XLOOKUP(AC$1&amp;$R94,$C$3:$C$1662&amp;$D$3:$D$1662,$E$3:$E$1662,0,0,1)</f>
        <v>800</v>
      </c>
      <c r="AM94" t="s">
        <v>975</v>
      </c>
      <c r="AN94" t="s">
        <v>881</v>
      </c>
      <c r="AO94">
        <v>559</v>
      </c>
      <c r="AP94">
        <v>632</v>
      </c>
      <c r="AQ94">
        <v>550</v>
      </c>
      <c r="AR94">
        <v>587</v>
      </c>
      <c r="AS94">
        <v>2102500</v>
      </c>
      <c r="AU94" s="7">
        <f t="shared" si="10"/>
        <v>4.8214285714285765E-2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800</v>
      </c>
      <c r="R95" t="s">
        <v>15</v>
      </c>
      <c r="S95" s="2">
        <f t="shared" si="8"/>
        <v>1327300</v>
      </c>
      <c r="T95" s="2">
        <f t="shared" si="12"/>
        <v>887300</v>
      </c>
      <c r="U95" s="2">
        <f t="shared" si="12"/>
        <v>3068000</v>
      </c>
      <c r="V95" s="2">
        <f t="shared" si="12"/>
        <v>1411800</v>
      </c>
      <c r="W95" s="2">
        <f t="shared" si="12"/>
        <v>525500</v>
      </c>
      <c r="X95" s="2">
        <f t="shared" si="12"/>
        <v>743900</v>
      </c>
      <c r="Y95" s="2" cm="1">
        <f t="array" ref="Y95">_xlfn.XLOOKUP(Y$1&amp;$R95,$C$3:$C$1662&amp;$D$3:$D$1662,$E$3:$E$1662,0,0,1)</f>
        <v>1600</v>
      </c>
      <c r="Z95" s="2" cm="1">
        <f t="array" ref="Z95">_xlfn.XLOOKUP(Z$1&amp;$R95,$C$3:$C$1662&amp;$D$3:$D$1662,$E$3:$E$1662,0,0,1)</f>
        <v>19200</v>
      </c>
      <c r="AA95" s="2" cm="1">
        <f t="array" ref="AA95">_xlfn.XLOOKUP(AA$1&amp;$R95,$C$3:$C$1662&amp;$D$3:$D$1662,$E$3:$E$1662,0,0,1)</f>
        <v>4600</v>
      </c>
      <c r="AB95" s="2" cm="1">
        <f t="array" ref="AB95">_xlfn.XLOOKUP(AB$1&amp;$R95,$C$3:$C$1662&amp;$D$3:$D$1662,$E$3:$E$1662,0,0,1)</f>
        <v>500</v>
      </c>
      <c r="AC95" s="2" cm="1">
        <f t="array" ref="AC95">_xlfn.XLOOKUP(AC$1&amp;$R95,$C$3:$C$1662&amp;$D$3:$D$1662,$E$3:$E$1662,0,0,1)</f>
        <v>1600</v>
      </c>
      <c r="AM95" t="s">
        <v>781</v>
      </c>
      <c r="AN95" t="s">
        <v>881</v>
      </c>
      <c r="AO95">
        <v>600</v>
      </c>
      <c r="AP95">
        <v>619</v>
      </c>
      <c r="AQ95">
        <v>574</v>
      </c>
      <c r="AR95">
        <v>574</v>
      </c>
      <c r="AS95">
        <v>1143900</v>
      </c>
      <c r="AU95" s="7" t="str">
        <f t="shared" si="10"/>
        <v/>
      </c>
      <c r="AV95" s="7">
        <f t="shared" si="11"/>
        <v>-2.2146507666098825E-2</v>
      </c>
    </row>
    <row r="96" spans="3:48" x14ac:dyDescent="0.4">
      <c r="C96" t="s">
        <v>804</v>
      </c>
      <c r="D96" t="s">
        <v>599</v>
      </c>
      <c r="E96">
        <v>1600</v>
      </c>
      <c r="R96" t="s">
        <v>298</v>
      </c>
      <c r="S96" s="2">
        <f t="shared" si="8"/>
        <v>1330500</v>
      </c>
      <c r="T96" s="2">
        <f t="shared" si="12"/>
        <v>889700</v>
      </c>
      <c r="U96" s="2">
        <f t="shared" si="12"/>
        <v>3076300</v>
      </c>
      <c r="V96" s="2">
        <f t="shared" si="12"/>
        <v>1415400</v>
      </c>
      <c r="W96" s="2">
        <f t="shared" si="12"/>
        <v>527100</v>
      </c>
      <c r="X96" s="2">
        <f t="shared" si="12"/>
        <v>744000</v>
      </c>
      <c r="Y96" s="2" cm="1">
        <f t="array" ref="Y96">_xlfn.XLOOKUP(Y$1&amp;$R96,$C$3:$C$1662&amp;$D$3:$D$1662,$E$3:$E$1662,0,0,1)</f>
        <v>2400</v>
      </c>
      <c r="Z96" s="2" cm="1">
        <f t="array" ref="Z96">_xlfn.XLOOKUP(Z$1&amp;$R96,$C$3:$C$1662&amp;$D$3:$D$1662,$E$3:$E$1662,0,0,1)</f>
        <v>8300</v>
      </c>
      <c r="AA96" s="2" cm="1">
        <f t="array" ref="AA96">_xlfn.XLOOKUP(AA$1&amp;$R96,$C$3:$C$1662&amp;$D$3:$D$1662,$E$3:$E$1662,0,0,1)</f>
        <v>3600</v>
      </c>
      <c r="AB96" s="2" cm="1">
        <f t="array" ref="AB96">_xlfn.XLOOKUP(AB$1&amp;$R96,$C$3:$C$1662&amp;$D$3:$D$1662,$E$3:$E$1662,0,0,1)</f>
        <v>1600</v>
      </c>
      <c r="AC96" s="2" cm="1">
        <f t="array" ref="AC96">_xlfn.XLOOKUP(AC$1&amp;$R96,$C$3:$C$1662&amp;$D$3:$D$1662,$E$3:$E$1662,0,0,1)</f>
        <v>100</v>
      </c>
      <c r="AM96" t="s">
        <v>782</v>
      </c>
      <c r="AN96" t="s">
        <v>881</v>
      </c>
      <c r="AO96">
        <v>570</v>
      </c>
      <c r="AP96">
        <v>578</v>
      </c>
      <c r="AQ96">
        <v>561</v>
      </c>
      <c r="AR96">
        <v>575</v>
      </c>
      <c r="AS96">
        <v>785800</v>
      </c>
      <c r="AU96" s="7">
        <f t="shared" si="10"/>
        <v>1.7421602787457413E-3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100</v>
      </c>
      <c r="R97" t="s">
        <v>139</v>
      </c>
      <c r="S97" s="2">
        <f t="shared" si="8"/>
        <v>1333900</v>
      </c>
      <c r="T97" s="2">
        <f t="shared" si="12"/>
        <v>893200</v>
      </c>
      <c r="U97" s="2">
        <f t="shared" si="12"/>
        <v>3081000</v>
      </c>
      <c r="V97" s="2">
        <f t="shared" si="12"/>
        <v>1422300</v>
      </c>
      <c r="W97" s="2">
        <f t="shared" si="12"/>
        <v>528400</v>
      </c>
      <c r="X97" s="2">
        <f t="shared" si="12"/>
        <v>744600</v>
      </c>
      <c r="Y97" s="2" cm="1">
        <f t="array" ref="Y97">_xlfn.XLOOKUP(Y$1&amp;$R97,$C$3:$C$1662&amp;$D$3:$D$1662,$E$3:$E$1662,0,0,1)</f>
        <v>3500</v>
      </c>
      <c r="Z97" s="2" cm="1">
        <f t="array" ref="Z97">_xlfn.XLOOKUP(Z$1&amp;$R97,$C$3:$C$1662&amp;$D$3:$D$1662,$E$3:$E$1662,0,0,1)</f>
        <v>4700</v>
      </c>
      <c r="AA97" s="2" cm="1">
        <f t="array" ref="AA97">_xlfn.XLOOKUP(AA$1&amp;$R97,$C$3:$C$1662&amp;$D$3:$D$1662,$E$3:$E$1662,0,0,1)</f>
        <v>6900</v>
      </c>
      <c r="AB97" s="2" cm="1">
        <f t="array" ref="AB97">_xlfn.XLOOKUP(AB$1&amp;$R97,$C$3:$C$1662&amp;$D$3:$D$1662,$E$3:$E$1662,0,0,1)</f>
        <v>1300</v>
      </c>
      <c r="AC97" s="2" cm="1">
        <f t="array" ref="AC97">_xlfn.XLOOKUP(AC$1&amp;$R97,$C$3:$C$1662&amp;$D$3:$D$1662,$E$3:$E$1662,0,0,1)</f>
        <v>600</v>
      </c>
      <c r="AM97" t="s">
        <v>803</v>
      </c>
      <c r="AN97" t="s">
        <v>881</v>
      </c>
      <c r="AO97">
        <v>580</v>
      </c>
      <c r="AP97">
        <v>592</v>
      </c>
      <c r="AQ97">
        <v>566</v>
      </c>
      <c r="AR97">
        <v>570</v>
      </c>
      <c r="AS97">
        <v>1116100</v>
      </c>
      <c r="AU97" s="7" t="str">
        <f t="shared" si="10"/>
        <v/>
      </c>
      <c r="AV97" s="7">
        <f t="shared" si="11"/>
        <v>-8.6956521739129933E-3</v>
      </c>
    </row>
    <row r="98" spans="3:48" x14ac:dyDescent="0.4">
      <c r="C98" t="s">
        <v>804</v>
      </c>
      <c r="D98" t="s">
        <v>601</v>
      </c>
      <c r="E98">
        <v>600</v>
      </c>
      <c r="R98" t="s">
        <v>137</v>
      </c>
      <c r="S98" s="2">
        <f t="shared" si="8"/>
        <v>1336720</v>
      </c>
      <c r="T98" s="2">
        <f t="shared" si="12"/>
        <v>894900</v>
      </c>
      <c r="U98" s="2">
        <f t="shared" si="12"/>
        <v>3087600</v>
      </c>
      <c r="V98" s="2">
        <f t="shared" si="12"/>
        <v>1423400</v>
      </c>
      <c r="W98" s="2">
        <f t="shared" si="12"/>
        <v>528800</v>
      </c>
      <c r="X98" s="2">
        <f t="shared" si="12"/>
        <v>748900</v>
      </c>
      <c r="Y98" s="2" cm="1">
        <f t="array" ref="Y98">_xlfn.XLOOKUP(Y$1&amp;$R98,$C$3:$C$1662&amp;$D$3:$D$1662,$E$3:$E$1662,0,0,1)</f>
        <v>1700</v>
      </c>
      <c r="Z98" s="2" cm="1">
        <f t="array" ref="Z98">_xlfn.XLOOKUP(Z$1&amp;$R98,$C$3:$C$1662&amp;$D$3:$D$1662,$E$3:$E$1662,0,0,1)</f>
        <v>6600</v>
      </c>
      <c r="AA98" s="2" cm="1">
        <f t="array" ref="AA98">_xlfn.XLOOKUP(AA$1&amp;$R98,$C$3:$C$1662&amp;$D$3:$D$1662,$E$3:$E$1662,0,0,1)</f>
        <v>1100</v>
      </c>
      <c r="AB98" s="2" cm="1">
        <f t="array" ref="AB98">_xlfn.XLOOKUP(AB$1&amp;$R98,$C$3:$C$1662&amp;$D$3:$D$1662,$E$3:$E$1662,0,0,1)</f>
        <v>400</v>
      </c>
      <c r="AC98" s="2" cm="1">
        <f t="array" ref="AC98">_xlfn.XLOOKUP(AC$1&amp;$R98,$C$3:$C$1662&amp;$D$3:$D$1662,$E$3:$E$1662,0,0,1)</f>
        <v>4300</v>
      </c>
      <c r="AM98" t="s">
        <v>804</v>
      </c>
      <c r="AN98" t="s">
        <v>881</v>
      </c>
      <c r="AO98">
        <v>590</v>
      </c>
      <c r="AP98">
        <v>610</v>
      </c>
      <c r="AQ98">
        <v>565</v>
      </c>
      <c r="AR98">
        <v>568</v>
      </c>
      <c r="AS98">
        <v>1374400</v>
      </c>
      <c r="AU98" s="7" t="str">
        <f t="shared" si="10"/>
        <v/>
      </c>
      <c r="AV98" s="7">
        <f t="shared" si="11"/>
        <v>-3.5087719298245723E-3</v>
      </c>
    </row>
    <row r="99" spans="3:48" x14ac:dyDescent="0.4">
      <c r="C99" t="s">
        <v>804</v>
      </c>
      <c r="D99" t="s">
        <v>602</v>
      </c>
      <c r="E99">
        <v>4300</v>
      </c>
      <c r="R99" t="s">
        <v>268</v>
      </c>
      <c r="S99" s="2">
        <f t="shared" si="8"/>
        <v>1339280</v>
      </c>
      <c r="T99" s="2">
        <f t="shared" si="12"/>
        <v>895400</v>
      </c>
      <c r="U99" s="2">
        <f t="shared" si="12"/>
        <v>3091100</v>
      </c>
      <c r="V99" s="2">
        <f t="shared" si="12"/>
        <v>1423700</v>
      </c>
      <c r="W99" s="2">
        <f t="shared" si="12"/>
        <v>535100</v>
      </c>
      <c r="X99" s="2">
        <f t="shared" si="12"/>
        <v>751100</v>
      </c>
      <c r="Y99" s="2" cm="1">
        <f t="array" ref="Y99">_xlfn.XLOOKUP(Y$1&amp;$R99,$C$3:$C$1662&amp;$D$3:$D$1662,$E$3:$E$1662,0,0,1)</f>
        <v>500</v>
      </c>
      <c r="Z99" s="2" cm="1">
        <f t="array" ref="Z99">_xlfn.XLOOKUP(Z$1&amp;$R99,$C$3:$C$1662&amp;$D$3:$D$1662,$E$3:$E$1662,0,0,1)</f>
        <v>3500</v>
      </c>
      <c r="AA99" s="2" cm="1">
        <f t="array" ref="AA99">_xlfn.XLOOKUP(AA$1&amp;$R99,$C$3:$C$1662&amp;$D$3:$D$1662,$E$3:$E$1662,0,0,1)</f>
        <v>300</v>
      </c>
      <c r="AB99" s="2" cm="1">
        <f t="array" ref="AB99">_xlfn.XLOOKUP(AB$1&amp;$R99,$C$3:$C$1662&amp;$D$3:$D$1662,$E$3:$E$1662,0,0,1)</f>
        <v>6300</v>
      </c>
      <c r="AC99" s="2" cm="1">
        <f t="array" ref="AC99">_xlfn.XLOOKUP(AC$1&amp;$R99,$C$3:$C$1662&amp;$D$3:$D$1662,$E$3:$E$1662,0,0,1)</f>
        <v>2200</v>
      </c>
      <c r="AM99" t="s">
        <v>836</v>
      </c>
      <c r="AN99" t="s">
        <v>881</v>
      </c>
      <c r="AO99">
        <v>562</v>
      </c>
      <c r="AP99">
        <v>562</v>
      </c>
      <c r="AQ99">
        <v>521</v>
      </c>
      <c r="AR99">
        <v>525</v>
      </c>
      <c r="AS99">
        <v>1261800</v>
      </c>
      <c r="AU99" s="7" t="str">
        <f t="shared" si="10"/>
        <v/>
      </c>
      <c r="AV99" s="7">
        <f t="shared" si="11"/>
        <v>-7.5704225352112631E-2</v>
      </c>
    </row>
    <row r="100" spans="3:48" x14ac:dyDescent="0.4">
      <c r="C100" t="s">
        <v>804</v>
      </c>
      <c r="D100" t="s">
        <v>603</v>
      </c>
      <c r="E100">
        <v>2200</v>
      </c>
      <c r="R100" t="s">
        <v>101</v>
      </c>
      <c r="S100" s="2">
        <f t="shared" si="8"/>
        <v>1342580</v>
      </c>
      <c r="T100" s="2">
        <f t="shared" ref="T100:X115" si="13">T99+Y100</f>
        <v>896300</v>
      </c>
      <c r="U100" s="2">
        <f t="shared" si="13"/>
        <v>3095900</v>
      </c>
      <c r="V100" s="2">
        <f t="shared" si="13"/>
        <v>1428600</v>
      </c>
      <c r="W100" s="2">
        <f t="shared" si="13"/>
        <v>535900</v>
      </c>
      <c r="X100" s="2">
        <f t="shared" si="13"/>
        <v>756200</v>
      </c>
      <c r="Y100" s="2" cm="1">
        <f t="array" ref="Y100">_xlfn.XLOOKUP(Y$1&amp;$R100,$C$3:$C$1662&amp;$D$3:$D$1662,$E$3:$E$1662,0,0,1)</f>
        <v>900</v>
      </c>
      <c r="Z100" s="2" cm="1">
        <f t="array" ref="Z100">_xlfn.XLOOKUP(Z$1&amp;$R100,$C$3:$C$1662&amp;$D$3:$D$1662,$E$3:$E$1662,0,0,1)</f>
        <v>4800</v>
      </c>
      <c r="AA100" s="2" cm="1">
        <f t="array" ref="AA100">_xlfn.XLOOKUP(AA$1&amp;$R100,$C$3:$C$1662&amp;$D$3:$D$1662,$E$3:$E$1662,0,0,1)</f>
        <v>4900</v>
      </c>
      <c r="AB100" s="2" cm="1">
        <f t="array" ref="AB100">_xlfn.XLOOKUP(AB$1&amp;$R100,$C$3:$C$1662&amp;$D$3:$D$1662,$E$3:$E$1662,0,0,1)</f>
        <v>800</v>
      </c>
      <c r="AC100" s="2" cm="1">
        <f t="array" ref="AC100">_xlfn.XLOOKUP(AC$1&amp;$R100,$C$3:$C$1662&amp;$D$3:$D$1662,$E$3:$E$1662,0,0,1)</f>
        <v>5100</v>
      </c>
      <c r="AM100" t="s">
        <v>851</v>
      </c>
      <c r="AN100" t="s">
        <v>881</v>
      </c>
      <c r="AO100">
        <v>498</v>
      </c>
      <c r="AP100">
        <v>625</v>
      </c>
      <c r="AQ100">
        <v>459</v>
      </c>
      <c r="AR100">
        <v>625</v>
      </c>
      <c r="AS100">
        <v>4327000</v>
      </c>
      <c r="AU100" s="7">
        <f t="shared" si="10"/>
        <v>0.19047619047619047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5100</v>
      </c>
      <c r="R101" t="s">
        <v>220</v>
      </c>
      <c r="S101" s="2">
        <f t="shared" si="8"/>
        <v>1345600</v>
      </c>
      <c r="T101" s="2">
        <f t="shared" si="13"/>
        <v>904300</v>
      </c>
      <c r="U101" s="2">
        <f t="shared" si="13"/>
        <v>3098200</v>
      </c>
      <c r="V101" s="2">
        <f t="shared" si="13"/>
        <v>1428600</v>
      </c>
      <c r="W101" s="2">
        <f t="shared" si="13"/>
        <v>538800</v>
      </c>
      <c r="X101" s="2">
        <f t="shared" si="13"/>
        <v>758100</v>
      </c>
      <c r="Y101" s="2" cm="1">
        <f t="array" ref="Y101">_xlfn.XLOOKUP(Y$1&amp;$R101,$C$3:$C$1662&amp;$D$3:$D$1662,$E$3:$E$1662,0,0,1)</f>
        <v>8000</v>
      </c>
      <c r="Z101" s="2" cm="1">
        <f t="array" ref="Z101">_xlfn.XLOOKUP(Z$1&amp;$R101,$C$3:$C$1662&amp;$D$3:$D$1662,$E$3:$E$1662,0,0,1)</f>
        <v>2300</v>
      </c>
      <c r="AA101" s="2" cm="1">
        <f t="array" ref="AA101">_xlfn.XLOOKUP(AA$1&amp;$R101,$C$3:$C$1662&amp;$D$3:$D$1662,$E$3:$E$1662,0,0,1)</f>
        <v>0</v>
      </c>
      <c r="AB101" s="2" cm="1">
        <f t="array" ref="AB101">_xlfn.XLOOKUP(AB$1&amp;$R101,$C$3:$C$1662&amp;$D$3:$D$1662,$E$3:$E$1662,0,0,1)</f>
        <v>2900</v>
      </c>
      <c r="AC101" s="2" cm="1">
        <f t="array" ref="AC101">_xlfn.XLOOKUP(AC$1&amp;$R101,$C$3:$C$1662&amp;$D$3:$D$1662,$E$3:$E$1662,0,0,1)</f>
        <v>1900</v>
      </c>
      <c r="AM101" t="s">
        <v>852</v>
      </c>
      <c r="AN101" t="s">
        <v>881</v>
      </c>
      <c r="AO101">
        <v>605</v>
      </c>
      <c r="AP101">
        <v>705</v>
      </c>
      <c r="AQ101">
        <v>577</v>
      </c>
      <c r="AR101">
        <v>638</v>
      </c>
      <c r="AS101">
        <v>10342100</v>
      </c>
      <c r="AU101" s="7">
        <f t="shared" si="10"/>
        <v>2.079999999999993E-2</v>
      </c>
      <c r="AV101" s="7" t="str">
        <f t="shared" si="11"/>
        <v/>
      </c>
    </row>
    <row r="102" spans="3:48" x14ac:dyDescent="0.4">
      <c r="C102" t="s">
        <v>804</v>
      </c>
      <c r="D102" t="s">
        <v>605</v>
      </c>
      <c r="E102">
        <v>1900</v>
      </c>
      <c r="R102" t="s">
        <v>114</v>
      </c>
      <c r="S102" s="2">
        <f t="shared" si="8"/>
        <v>1348000</v>
      </c>
      <c r="T102" s="2">
        <f t="shared" si="13"/>
        <v>906400</v>
      </c>
      <c r="U102" s="2">
        <f t="shared" si="13"/>
        <v>3102000</v>
      </c>
      <c r="V102" s="2">
        <f t="shared" si="13"/>
        <v>1430300</v>
      </c>
      <c r="W102" s="2">
        <f t="shared" si="13"/>
        <v>541700</v>
      </c>
      <c r="X102" s="2">
        <f t="shared" si="13"/>
        <v>759600</v>
      </c>
      <c r="Y102" s="2" cm="1">
        <f t="array" ref="Y102">_xlfn.XLOOKUP(Y$1&amp;$R102,$C$3:$C$1662&amp;$D$3:$D$1662,$E$3:$E$1662,0,0,1)</f>
        <v>2100</v>
      </c>
      <c r="Z102" s="2" cm="1">
        <f t="array" ref="Z102">_xlfn.XLOOKUP(Z$1&amp;$R102,$C$3:$C$1662&amp;$D$3:$D$1662,$E$3:$E$1662,0,0,1)</f>
        <v>3800</v>
      </c>
      <c r="AA102" s="2" cm="1">
        <f t="array" ref="AA102">_xlfn.XLOOKUP(AA$1&amp;$R102,$C$3:$C$1662&amp;$D$3:$D$1662,$E$3:$E$1662,0,0,1)</f>
        <v>1700</v>
      </c>
      <c r="AB102" s="2" cm="1">
        <f t="array" ref="AB102">_xlfn.XLOOKUP(AB$1&amp;$R102,$C$3:$C$1662&amp;$D$3:$D$1662,$E$3:$E$1662,0,0,1)</f>
        <v>2900</v>
      </c>
      <c r="AC102" s="2" cm="1">
        <f t="array" ref="AC102">_xlfn.XLOOKUP(AC$1&amp;$R102,$C$3:$C$1662&amp;$D$3:$D$1662,$E$3:$E$1662,0,0,1)</f>
        <v>1500</v>
      </c>
      <c r="AM102" t="s">
        <v>853</v>
      </c>
      <c r="AN102" t="s">
        <v>881</v>
      </c>
      <c r="AO102">
        <v>626</v>
      </c>
      <c r="AP102">
        <v>650</v>
      </c>
      <c r="AQ102">
        <v>614</v>
      </c>
      <c r="AR102">
        <v>630</v>
      </c>
      <c r="AS102">
        <v>2290700</v>
      </c>
      <c r="AU102" s="7" t="str">
        <f>IF(AR101&lt;AR102,AR102/AR101-1,"")</f>
        <v/>
      </c>
      <c r="AV102" s="7">
        <f>IF(AR101&gt;AR102,AR102/AR101-1,"")</f>
        <v>-1.2539184952978011E-2</v>
      </c>
    </row>
    <row r="103" spans="3:48" x14ac:dyDescent="0.4">
      <c r="C103" t="s">
        <v>804</v>
      </c>
      <c r="D103" t="s">
        <v>606</v>
      </c>
      <c r="E103">
        <v>1500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1354120</v>
      </c>
      <c r="T103" s="2">
        <f t="shared" si="13"/>
        <v>912900</v>
      </c>
      <c r="U103" s="2">
        <f t="shared" si="13"/>
        <v>3104600</v>
      </c>
      <c r="V103" s="2">
        <f t="shared" si="13"/>
        <v>1432300</v>
      </c>
      <c r="W103" s="2">
        <f t="shared" si="13"/>
        <v>560500</v>
      </c>
      <c r="X103" s="2">
        <f t="shared" si="13"/>
        <v>760300</v>
      </c>
      <c r="Y103" s="2" cm="1">
        <f t="array" ref="Y103">_xlfn.XLOOKUP(Y$1&amp;$R103,$C$3:$C$1662&amp;$D$3:$D$1662,$E$3:$E$1662,0,0,1)</f>
        <v>6500</v>
      </c>
      <c r="Z103" s="2" cm="1">
        <f t="array" ref="Z103">_xlfn.XLOOKUP(Z$1&amp;$R103,$C$3:$C$1662&amp;$D$3:$D$1662,$E$3:$E$1662,0,0,1)</f>
        <v>2600</v>
      </c>
      <c r="AA103" s="2" cm="1">
        <f t="array" ref="AA103">_xlfn.XLOOKUP(AA$1&amp;$R103,$C$3:$C$1662&amp;$D$3:$D$1662,$E$3:$E$1662,0,0,1)</f>
        <v>2000</v>
      </c>
      <c r="AB103" s="2" cm="1">
        <f t="array" ref="AB103">_xlfn.XLOOKUP(AB$1&amp;$R103,$C$3:$C$1662&amp;$D$3:$D$1662,$E$3:$E$1662,0,0,1)</f>
        <v>18800</v>
      </c>
      <c r="AC103" s="2" cm="1">
        <f t="array" ref="AC103">_xlfn.XLOOKUP(AC$1&amp;$R103,$C$3:$C$1662&amp;$D$3:$D$1662,$E$3:$E$1662,0,0,1)</f>
        <v>700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700</v>
      </c>
      <c r="R104" t="s">
        <v>23</v>
      </c>
      <c r="S104" s="2">
        <f t="shared" si="8"/>
        <v>1355840</v>
      </c>
      <c r="T104" s="2">
        <f t="shared" si="13"/>
        <v>913100</v>
      </c>
      <c r="U104" s="2">
        <f t="shared" si="13"/>
        <v>3107600</v>
      </c>
      <c r="V104" s="2">
        <f t="shared" si="13"/>
        <v>1433700</v>
      </c>
      <c r="W104" s="2">
        <f t="shared" si="13"/>
        <v>560900</v>
      </c>
      <c r="X104" s="2">
        <f t="shared" si="13"/>
        <v>763900</v>
      </c>
      <c r="Y104" s="2" cm="1">
        <f t="array" ref="Y104">_xlfn.XLOOKUP(Y$1&amp;$R104,$C$3:$C$1662&amp;$D$3:$D$1662,$E$3:$E$1662,0,0,1)</f>
        <v>200</v>
      </c>
      <c r="Z104" s="2" cm="1">
        <f t="array" ref="Z104">_xlfn.XLOOKUP(Z$1&amp;$R104,$C$3:$C$1662&amp;$D$3:$D$1662,$E$3:$E$1662,0,0,1)</f>
        <v>3000</v>
      </c>
      <c r="AA104" s="2" cm="1">
        <f t="array" ref="AA104">_xlfn.XLOOKUP(AA$1&amp;$R104,$C$3:$C$1662&amp;$D$3:$D$1662,$E$3:$E$1662,0,0,1)</f>
        <v>1400</v>
      </c>
      <c r="AB104" s="2" cm="1">
        <f t="array" ref="AB104">_xlfn.XLOOKUP(AB$1&amp;$R104,$C$3:$C$1662&amp;$D$3:$D$1662,$E$3:$E$1662,0,0,1)</f>
        <v>400</v>
      </c>
      <c r="AC104" s="2" cm="1">
        <f t="array" ref="AC104">_xlfn.XLOOKUP(AC$1&amp;$R104,$C$3:$C$1662&amp;$D$3:$D$1662,$E$3:$E$1662,0,0,1)</f>
        <v>3600</v>
      </c>
    </row>
    <row r="105" spans="3:48" x14ac:dyDescent="0.4">
      <c r="C105" t="s">
        <v>804</v>
      </c>
      <c r="D105" t="s">
        <v>608</v>
      </c>
      <c r="E105">
        <v>3600</v>
      </c>
      <c r="R105" t="s">
        <v>159</v>
      </c>
      <c r="S105" s="2">
        <f t="shared" si="8"/>
        <v>1362740</v>
      </c>
      <c r="T105" s="2">
        <f t="shared" si="13"/>
        <v>915300</v>
      </c>
      <c r="U105" s="2">
        <f t="shared" si="13"/>
        <v>3110400</v>
      </c>
      <c r="V105" s="2">
        <f t="shared" si="13"/>
        <v>1444500</v>
      </c>
      <c r="W105" s="2">
        <f t="shared" si="13"/>
        <v>560900</v>
      </c>
      <c r="X105" s="2">
        <f t="shared" si="13"/>
        <v>782600</v>
      </c>
      <c r="Y105" s="2" cm="1">
        <f t="array" ref="Y105">_xlfn.XLOOKUP(Y$1&amp;$R105,$C$3:$C$1662&amp;$D$3:$D$1662,$E$3:$E$1662,0,0,1)</f>
        <v>2200</v>
      </c>
      <c r="Z105" s="2" cm="1">
        <f t="array" ref="Z105">_xlfn.XLOOKUP(Z$1&amp;$R105,$C$3:$C$1662&amp;$D$3:$D$1662,$E$3:$E$1662,0,0,1)</f>
        <v>2800</v>
      </c>
      <c r="AA105" s="2" cm="1">
        <f t="array" ref="AA105">_xlfn.XLOOKUP(AA$1&amp;$R105,$C$3:$C$1662&amp;$D$3:$D$1662,$E$3:$E$1662,0,0,1)</f>
        <v>10800</v>
      </c>
      <c r="AB105" s="2" cm="1">
        <f t="array" ref="AB105">_xlfn.XLOOKUP(AB$1&amp;$R105,$C$3:$C$1662&amp;$D$3:$D$1662,$E$3:$E$1662,0,0,1)</f>
        <v>0</v>
      </c>
      <c r="AC105" s="2" cm="1">
        <f t="array" ref="AC105">_xlfn.XLOOKUP(AC$1&amp;$R105,$C$3:$C$1662&amp;$D$3:$D$1662,$E$3:$E$1662,0,0,1)</f>
        <v>18700</v>
      </c>
      <c r="AU105" s="8">
        <f>MEDIAN(AU78:AU102)</f>
        <v>3.6529680365296802E-2</v>
      </c>
      <c r="AV105" s="8">
        <f>MEDIAN(AV78:AV102)</f>
        <v>-3.4602076124567449E-2</v>
      </c>
    </row>
    <row r="106" spans="3:48" x14ac:dyDescent="0.4">
      <c r="C106" t="s">
        <v>804</v>
      </c>
      <c r="D106" t="s">
        <v>609</v>
      </c>
      <c r="E106">
        <v>18700</v>
      </c>
      <c r="R106" t="s">
        <v>173</v>
      </c>
      <c r="S106" s="2">
        <f t="shared" si="8"/>
        <v>1364760</v>
      </c>
      <c r="T106" s="2">
        <f t="shared" si="13"/>
        <v>919500</v>
      </c>
      <c r="U106" s="2">
        <f t="shared" si="13"/>
        <v>3113800</v>
      </c>
      <c r="V106" s="2">
        <f t="shared" si="13"/>
        <v>1445500</v>
      </c>
      <c r="W106" s="2">
        <f t="shared" si="13"/>
        <v>560900</v>
      </c>
      <c r="X106" s="2">
        <f t="shared" si="13"/>
        <v>784100</v>
      </c>
      <c r="Y106" s="2" cm="1">
        <f t="array" ref="Y106">_xlfn.XLOOKUP(Y$1&amp;$R106,$C$3:$C$1662&amp;$D$3:$D$1662,$E$3:$E$1662,0,0,1)</f>
        <v>4200</v>
      </c>
      <c r="Z106" s="2" cm="1">
        <f t="array" ref="Z106">_xlfn.XLOOKUP(Z$1&amp;$R106,$C$3:$C$1662&amp;$D$3:$D$1662,$E$3:$E$1662,0,0,1)</f>
        <v>3400</v>
      </c>
      <c r="AA106" s="2" cm="1">
        <f t="array" ref="AA106">_xlfn.XLOOKUP(AA$1&amp;$R106,$C$3:$C$1662&amp;$D$3:$D$1662,$E$3:$E$1662,0,0,1)</f>
        <v>1000</v>
      </c>
      <c r="AB106" s="2" cm="1">
        <f t="array" ref="AB106">_xlfn.XLOOKUP(AB$1&amp;$R106,$C$3:$C$1662&amp;$D$3:$D$1662,$E$3:$E$1662,0,0,1)</f>
        <v>0</v>
      </c>
      <c r="AC106" s="2" cm="1">
        <f t="array" ref="AC106">_xlfn.XLOOKUP(AC$1&amp;$R106,$C$3:$C$1662&amp;$D$3:$D$1662,$E$3:$E$1662,0,0,1)</f>
        <v>1500</v>
      </c>
      <c r="AU106" s="8">
        <f>MEDIAN(AU28:AU102)</f>
        <v>4.6019493454752425E-2</v>
      </c>
      <c r="AV106" s="8">
        <f>MEDIAN(AV28:AV102)</f>
        <v>-3.1233524839472782E-2</v>
      </c>
    </row>
    <row r="107" spans="3:48" x14ac:dyDescent="0.4">
      <c r="C107" t="s">
        <v>804</v>
      </c>
      <c r="D107" t="s">
        <v>610</v>
      </c>
      <c r="E107">
        <v>1500</v>
      </c>
      <c r="R107" t="s">
        <v>112</v>
      </c>
      <c r="S107" s="2">
        <f t="shared" si="8"/>
        <v>1374640</v>
      </c>
      <c r="T107" s="2">
        <f t="shared" si="13"/>
        <v>920900</v>
      </c>
      <c r="U107" s="2">
        <f t="shared" si="13"/>
        <v>3125500</v>
      </c>
      <c r="V107" s="2">
        <f t="shared" si="13"/>
        <v>1480100</v>
      </c>
      <c r="W107" s="2">
        <f t="shared" si="13"/>
        <v>561400</v>
      </c>
      <c r="X107" s="2">
        <f t="shared" si="13"/>
        <v>785300</v>
      </c>
      <c r="Y107" s="2" cm="1">
        <f t="array" ref="Y107">_xlfn.XLOOKUP(Y$1&amp;$R107,$C$3:$C$1662&amp;$D$3:$D$1662,$E$3:$E$1662,0,0,1)</f>
        <v>1400</v>
      </c>
      <c r="Z107" s="2" cm="1">
        <f t="array" ref="Z107">_xlfn.XLOOKUP(Z$1&amp;$R107,$C$3:$C$1662&amp;$D$3:$D$1662,$E$3:$E$1662,0,0,1)</f>
        <v>11700</v>
      </c>
      <c r="AA107" s="2" cm="1">
        <f t="array" ref="AA107">_xlfn.XLOOKUP(AA$1&amp;$R107,$C$3:$C$1662&amp;$D$3:$D$1662,$E$3:$E$1662,0,0,1)</f>
        <v>34600</v>
      </c>
      <c r="AB107" s="2" cm="1">
        <f t="array" ref="AB107">_xlfn.XLOOKUP(AB$1&amp;$R107,$C$3:$C$1662&amp;$D$3:$D$1662,$E$3:$E$1662,0,0,1)</f>
        <v>500</v>
      </c>
      <c r="AC107" s="2" cm="1">
        <f t="array" ref="AC107">_xlfn.XLOOKUP(AC$1&amp;$R107,$C$3:$C$1662&amp;$D$3:$D$1662,$E$3:$E$1662,0,0,1)</f>
        <v>1200</v>
      </c>
      <c r="AU107" s="8">
        <f>MIN(AU105:AU106)</f>
        <v>3.6529680365296802E-2</v>
      </c>
      <c r="AV107" s="8">
        <f>MIN(AV105:AV106)</f>
        <v>-3.4602076124567449E-2</v>
      </c>
    </row>
    <row r="108" spans="3:48" x14ac:dyDescent="0.4">
      <c r="C108" t="s">
        <v>804</v>
      </c>
      <c r="D108" t="s">
        <v>611</v>
      </c>
      <c r="E108">
        <v>1200</v>
      </c>
      <c r="R108" t="s">
        <v>271</v>
      </c>
      <c r="S108" s="2">
        <f t="shared" si="8"/>
        <v>1382300</v>
      </c>
      <c r="T108" s="2">
        <f t="shared" si="13"/>
        <v>922300</v>
      </c>
      <c r="U108" s="2">
        <f t="shared" si="13"/>
        <v>3145500</v>
      </c>
      <c r="V108" s="2">
        <f t="shared" si="13"/>
        <v>1492900</v>
      </c>
      <c r="W108" s="2">
        <f t="shared" si="13"/>
        <v>563100</v>
      </c>
      <c r="X108" s="2">
        <f t="shared" si="13"/>
        <v>787700</v>
      </c>
      <c r="Y108" s="2" cm="1">
        <f t="array" ref="Y108">_xlfn.XLOOKUP(Y$1&amp;$R108,$C$3:$C$1662&amp;$D$3:$D$1662,$E$3:$E$1662,0,0,1)</f>
        <v>1400</v>
      </c>
      <c r="Z108" s="2" cm="1">
        <f t="array" ref="Z108">_xlfn.XLOOKUP(Z$1&amp;$R108,$C$3:$C$1662&amp;$D$3:$D$1662,$E$3:$E$1662,0,0,1)</f>
        <v>20000</v>
      </c>
      <c r="AA108" s="2" cm="1">
        <f t="array" ref="AA108">_xlfn.XLOOKUP(AA$1&amp;$R108,$C$3:$C$1662&amp;$D$3:$D$1662,$E$3:$E$1662,0,0,1)</f>
        <v>12800</v>
      </c>
      <c r="AB108" s="2" cm="1">
        <f t="array" ref="AB108">_xlfn.XLOOKUP(AB$1&amp;$R108,$C$3:$C$1662&amp;$D$3:$D$1662,$E$3:$E$1662,0,0,1)</f>
        <v>1700</v>
      </c>
      <c r="AC108" s="2" cm="1">
        <f t="array" ref="AC108">_xlfn.XLOOKUP(AC$1&amp;$R108,$C$3:$C$1662&amp;$D$3:$D$1662,$E$3:$E$1662,0,0,1)</f>
        <v>2400</v>
      </c>
    </row>
    <row r="109" spans="3:48" x14ac:dyDescent="0.4">
      <c r="C109" t="s">
        <v>804</v>
      </c>
      <c r="D109" t="s">
        <v>612</v>
      </c>
      <c r="E109">
        <v>2400</v>
      </c>
      <c r="R109" t="s">
        <v>34</v>
      </c>
      <c r="S109" s="2">
        <f t="shared" si="8"/>
        <v>1391140</v>
      </c>
      <c r="T109" s="2">
        <f t="shared" si="13"/>
        <v>923200</v>
      </c>
      <c r="U109" s="2">
        <f t="shared" si="13"/>
        <v>3169400</v>
      </c>
      <c r="V109" s="2">
        <f t="shared" si="13"/>
        <v>1510300</v>
      </c>
      <c r="W109" s="2">
        <f t="shared" si="13"/>
        <v>564500</v>
      </c>
      <c r="X109" s="2">
        <f t="shared" si="13"/>
        <v>788300</v>
      </c>
      <c r="Y109" s="2" cm="1">
        <f t="array" ref="Y109">_xlfn.XLOOKUP(Y$1&amp;$R109,$C$3:$C$1662&amp;$D$3:$D$1662,$E$3:$E$1662,0,0,1)</f>
        <v>900</v>
      </c>
      <c r="Z109" s="2" cm="1">
        <f t="array" ref="Z109">_xlfn.XLOOKUP(Z$1&amp;$R109,$C$3:$C$1662&amp;$D$3:$D$1662,$E$3:$E$1662,0,0,1)</f>
        <v>23900</v>
      </c>
      <c r="AA109" s="2" cm="1">
        <f t="array" ref="AA109">_xlfn.XLOOKUP(AA$1&amp;$R109,$C$3:$C$1662&amp;$D$3:$D$1662,$E$3:$E$1662,0,0,1)</f>
        <v>17400</v>
      </c>
      <c r="AB109" s="2" cm="1">
        <f t="array" ref="AB109">_xlfn.XLOOKUP(AB$1&amp;$R109,$C$3:$C$1662&amp;$D$3:$D$1662,$E$3:$E$1662,0,0,1)</f>
        <v>1400</v>
      </c>
      <c r="AC109" s="2" cm="1">
        <f t="array" ref="AC109">_xlfn.XLOOKUP(AC$1&amp;$R109,$C$3:$C$1662&amp;$D$3:$D$1662,$E$3:$E$1662,0,0,1)</f>
        <v>600</v>
      </c>
    </row>
    <row r="110" spans="3:48" x14ac:dyDescent="0.4">
      <c r="C110" t="s">
        <v>804</v>
      </c>
      <c r="D110" t="s">
        <v>613</v>
      </c>
      <c r="E110">
        <v>600</v>
      </c>
      <c r="R110" t="s">
        <v>217</v>
      </c>
      <c r="S110" s="2">
        <f t="shared" si="8"/>
        <v>1397280</v>
      </c>
      <c r="T110" s="2">
        <f t="shared" si="13"/>
        <v>927600</v>
      </c>
      <c r="U110" s="2">
        <f t="shared" si="13"/>
        <v>3181900</v>
      </c>
      <c r="V110" s="2">
        <f t="shared" si="13"/>
        <v>1523400</v>
      </c>
      <c r="W110" s="2">
        <f t="shared" si="13"/>
        <v>565200</v>
      </c>
      <c r="X110" s="2">
        <f t="shared" si="13"/>
        <v>788300</v>
      </c>
      <c r="Y110" s="2" cm="1">
        <f t="array" ref="Y110">_xlfn.XLOOKUP(Y$1&amp;$R110,$C$3:$C$1662&amp;$D$3:$D$1662,$E$3:$E$1662,0,0,1)</f>
        <v>4400</v>
      </c>
      <c r="Z110" s="2" cm="1">
        <f t="array" ref="Z110">_xlfn.XLOOKUP(Z$1&amp;$R110,$C$3:$C$1662&amp;$D$3:$D$1662,$E$3:$E$1662,0,0,1)</f>
        <v>12500</v>
      </c>
      <c r="AA110" s="2" cm="1">
        <f t="array" ref="AA110">_xlfn.XLOOKUP(AA$1&amp;$R110,$C$3:$C$1662&amp;$D$3:$D$1662,$E$3:$E$1662,0,0,1)</f>
        <v>13100</v>
      </c>
      <c r="AB110" s="2" cm="1">
        <f t="array" ref="AB110">_xlfn.XLOOKUP(AB$1&amp;$R110,$C$3:$C$1662&amp;$D$3:$D$1662,$E$3:$E$1662,0,0,1)</f>
        <v>700</v>
      </c>
      <c r="AC110" s="2" cm="1">
        <f t="array" ref="AC110">_xlfn.XLOOKUP(AC$1&amp;$R110,$C$3:$C$1662&amp;$D$3:$D$1662,$E$3:$E$1662,0,0,1)</f>
        <v>0</v>
      </c>
    </row>
    <row r="111" spans="3:48" x14ac:dyDescent="0.4">
      <c r="C111" t="s">
        <v>804</v>
      </c>
      <c r="D111" t="s">
        <v>614</v>
      </c>
      <c r="E111">
        <v>0</v>
      </c>
      <c r="R111" t="s">
        <v>219</v>
      </c>
      <c r="S111" s="2">
        <f t="shared" si="8"/>
        <v>1401400</v>
      </c>
      <c r="T111" s="2">
        <f t="shared" si="13"/>
        <v>933700</v>
      </c>
      <c r="U111" s="2">
        <f t="shared" si="13"/>
        <v>3186800</v>
      </c>
      <c r="V111" s="2">
        <f t="shared" si="13"/>
        <v>1531800</v>
      </c>
      <c r="W111" s="2">
        <f t="shared" si="13"/>
        <v>566400</v>
      </c>
      <c r="X111" s="2">
        <f t="shared" si="13"/>
        <v>788300</v>
      </c>
      <c r="Y111" s="2" cm="1">
        <f t="array" ref="Y111">_xlfn.XLOOKUP(Y$1&amp;$R111,$C$3:$C$1662&amp;$D$3:$D$1662,$E$3:$E$1662,0,0,1)</f>
        <v>6100</v>
      </c>
      <c r="Z111" s="2" cm="1">
        <f t="array" ref="Z111">_xlfn.XLOOKUP(Z$1&amp;$R111,$C$3:$C$1662&amp;$D$3:$D$1662,$E$3:$E$1662,0,0,1)</f>
        <v>4900</v>
      </c>
      <c r="AA111" s="2" cm="1">
        <f t="array" ref="AA111">_xlfn.XLOOKUP(AA$1&amp;$R111,$C$3:$C$1662&amp;$D$3:$D$1662,$E$3:$E$1662,0,0,1)</f>
        <v>8400</v>
      </c>
      <c r="AB111" s="2" cm="1">
        <f t="array" ref="AB111">_xlfn.XLOOKUP(AB$1&amp;$R111,$C$3:$C$1662&amp;$D$3:$D$1662,$E$3:$E$1662,0,0,1)</f>
        <v>1200</v>
      </c>
      <c r="AC111" s="2" cm="1">
        <f t="array" ref="AC111">_xlfn.XLOOKUP(AC$1&amp;$R111,$C$3:$C$1662&amp;$D$3:$D$1662,$E$3:$E$1662,0,0,1)</f>
        <v>0</v>
      </c>
    </row>
    <row r="112" spans="3:48" x14ac:dyDescent="0.4">
      <c r="C112" t="s">
        <v>804</v>
      </c>
      <c r="D112" t="s">
        <v>615</v>
      </c>
      <c r="E112">
        <v>0</v>
      </c>
      <c r="R112" t="s">
        <v>162</v>
      </c>
      <c r="S112" s="2">
        <f t="shared" si="8"/>
        <v>1404520</v>
      </c>
      <c r="T112" s="2">
        <f t="shared" si="13"/>
        <v>936100</v>
      </c>
      <c r="U112" s="2">
        <f t="shared" si="13"/>
        <v>3188200</v>
      </c>
      <c r="V112" s="2">
        <f t="shared" si="13"/>
        <v>1540700</v>
      </c>
      <c r="W112" s="2">
        <f t="shared" si="13"/>
        <v>566800</v>
      </c>
      <c r="X112" s="2">
        <f t="shared" si="13"/>
        <v>790800</v>
      </c>
      <c r="Y112" s="2" cm="1">
        <f t="array" ref="Y112">_xlfn.XLOOKUP(Y$1&amp;$R112,$C$3:$C$1662&amp;$D$3:$D$1662,$E$3:$E$1662,0,0,1)</f>
        <v>2400</v>
      </c>
      <c r="Z112" s="2" cm="1">
        <f t="array" ref="Z112">_xlfn.XLOOKUP(Z$1&amp;$R112,$C$3:$C$1662&amp;$D$3:$D$1662,$E$3:$E$1662,0,0,1)</f>
        <v>1400</v>
      </c>
      <c r="AA112" s="2" cm="1">
        <f t="array" ref="AA112">_xlfn.XLOOKUP(AA$1&amp;$R112,$C$3:$C$1662&amp;$D$3:$D$1662,$E$3:$E$1662,0,0,1)</f>
        <v>8900</v>
      </c>
      <c r="AB112" s="2" cm="1">
        <f t="array" ref="AB112">_xlfn.XLOOKUP(AB$1&amp;$R112,$C$3:$C$1662&amp;$D$3:$D$1662,$E$3:$E$1662,0,0,1)</f>
        <v>400</v>
      </c>
      <c r="AC112" s="2" cm="1">
        <f t="array" ref="AC112">_xlfn.XLOOKUP(AC$1&amp;$R112,$C$3:$C$1662&amp;$D$3:$D$1662,$E$3:$E$1662,0,0,1)</f>
        <v>2500</v>
      </c>
    </row>
    <row r="113" spans="3:29" x14ac:dyDescent="0.4">
      <c r="C113" t="s">
        <v>804</v>
      </c>
      <c r="D113" t="s">
        <v>616</v>
      </c>
      <c r="E113">
        <v>2500</v>
      </c>
      <c r="R113" t="s">
        <v>193</v>
      </c>
      <c r="S113" s="2">
        <f t="shared" si="8"/>
        <v>1415720</v>
      </c>
      <c r="T113" s="2">
        <f t="shared" si="13"/>
        <v>938900</v>
      </c>
      <c r="U113" s="2">
        <f t="shared" si="13"/>
        <v>3238500</v>
      </c>
      <c r="V113" s="2">
        <f t="shared" si="13"/>
        <v>1543600</v>
      </c>
      <c r="W113" s="2">
        <f t="shared" si="13"/>
        <v>566800</v>
      </c>
      <c r="X113" s="2">
        <f t="shared" si="13"/>
        <v>790800</v>
      </c>
      <c r="Y113" s="2" cm="1">
        <f t="array" ref="Y113">_xlfn.XLOOKUP(Y$1&amp;$R113,$C$3:$C$1662&amp;$D$3:$D$1662,$E$3:$E$1662,0,0,1)</f>
        <v>2800</v>
      </c>
      <c r="Z113" s="2" cm="1">
        <f t="array" ref="Z113">_xlfn.XLOOKUP(Z$1&amp;$R113,$C$3:$C$1662&amp;$D$3:$D$1662,$E$3:$E$1662,0,0,1)</f>
        <v>50300</v>
      </c>
      <c r="AA113" s="2" cm="1">
        <f t="array" ref="AA113">_xlfn.XLOOKUP(AA$1&amp;$R113,$C$3:$C$1662&amp;$D$3:$D$1662,$E$3:$E$1662,0,0,1)</f>
        <v>2900</v>
      </c>
      <c r="AB113" s="2" cm="1">
        <f t="array" ref="AB113">_xlfn.XLOOKUP(AB$1&amp;$R113,$C$3:$C$1662&amp;$D$3:$D$1662,$E$3:$E$1662,0,0,1)</f>
        <v>0</v>
      </c>
      <c r="AC113" s="2" cm="1">
        <f t="array" ref="AC113">_xlfn.XLOOKUP(AC$1&amp;$R113,$C$3:$C$1662&amp;$D$3:$D$1662,$E$3:$E$1662,0,0,1)</f>
        <v>0</v>
      </c>
    </row>
    <row r="114" spans="3:29" x14ac:dyDescent="0.4">
      <c r="C114" t="s">
        <v>804</v>
      </c>
      <c r="D114" t="s">
        <v>617</v>
      </c>
      <c r="E114">
        <v>0</v>
      </c>
      <c r="R114" t="s">
        <v>190</v>
      </c>
      <c r="S114" s="2">
        <f t="shared" si="8"/>
        <v>1420220</v>
      </c>
      <c r="T114" s="2">
        <f t="shared" si="13"/>
        <v>941800</v>
      </c>
      <c r="U114" s="2">
        <f t="shared" si="13"/>
        <v>3254200</v>
      </c>
      <c r="V114" s="2">
        <f t="shared" si="13"/>
        <v>1545500</v>
      </c>
      <c r="W114" s="2">
        <f t="shared" si="13"/>
        <v>568200</v>
      </c>
      <c r="X114" s="2">
        <f t="shared" si="13"/>
        <v>791400</v>
      </c>
      <c r="Y114" s="2" cm="1">
        <f t="array" ref="Y114">_xlfn.XLOOKUP(Y$1&amp;$R114,$C$3:$C$1662&amp;$D$3:$D$1662,$E$3:$E$1662,0,0,1)</f>
        <v>2900</v>
      </c>
      <c r="Z114" s="2" cm="1">
        <f t="array" ref="Z114">_xlfn.XLOOKUP(Z$1&amp;$R114,$C$3:$C$1662&amp;$D$3:$D$1662,$E$3:$E$1662,0,0,1)</f>
        <v>15700</v>
      </c>
      <c r="AA114" s="2" cm="1">
        <f t="array" ref="AA114">_xlfn.XLOOKUP(AA$1&amp;$R114,$C$3:$C$1662&amp;$D$3:$D$1662,$E$3:$E$1662,0,0,1)</f>
        <v>1900</v>
      </c>
      <c r="AB114" s="2" cm="1">
        <f t="array" ref="AB114">_xlfn.XLOOKUP(AB$1&amp;$R114,$C$3:$C$1662&amp;$D$3:$D$1662,$E$3:$E$1662,0,0,1)</f>
        <v>1400</v>
      </c>
      <c r="AC114" s="2" cm="1">
        <f t="array" ref="AC114">_xlfn.XLOOKUP(AC$1&amp;$R114,$C$3:$C$1662&amp;$D$3:$D$1662,$E$3:$E$1662,0,0,1)</f>
        <v>600</v>
      </c>
    </row>
    <row r="115" spans="3:29" x14ac:dyDescent="0.4">
      <c r="C115" t="s">
        <v>804</v>
      </c>
      <c r="D115" t="s">
        <v>618</v>
      </c>
      <c r="E115">
        <v>600</v>
      </c>
      <c r="R115" t="s">
        <v>182</v>
      </c>
      <c r="S115" s="2">
        <f t="shared" si="8"/>
        <v>1425160</v>
      </c>
      <c r="T115" s="2">
        <f t="shared" si="13"/>
        <v>944300</v>
      </c>
      <c r="U115" s="2">
        <f t="shared" si="13"/>
        <v>3268500</v>
      </c>
      <c r="V115" s="2">
        <f t="shared" si="13"/>
        <v>1552900</v>
      </c>
      <c r="W115" s="2">
        <f t="shared" si="13"/>
        <v>568500</v>
      </c>
      <c r="X115" s="2">
        <f t="shared" si="13"/>
        <v>791600</v>
      </c>
      <c r="Y115" s="2" cm="1">
        <f t="array" ref="Y115">_xlfn.XLOOKUP(Y$1&amp;$R115,$C$3:$C$1662&amp;$D$3:$D$1662,$E$3:$E$1662,0,0,1)</f>
        <v>2500</v>
      </c>
      <c r="Z115" s="2" cm="1">
        <f t="array" ref="Z115">_xlfn.XLOOKUP(Z$1&amp;$R115,$C$3:$C$1662&amp;$D$3:$D$1662,$E$3:$E$1662,0,0,1)</f>
        <v>14300</v>
      </c>
      <c r="AA115" s="2" cm="1">
        <f t="array" ref="AA115">_xlfn.XLOOKUP(AA$1&amp;$R115,$C$3:$C$1662&amp;$D$3:$D$1662,$E$3:$E$1662,0,0,1)</f>
        <v>7400</v>
      </c>
      <c r="AB115" s="2" cm="1">
        <f t="array" ref="AB115">_xlfn.XLOOKUP(AB$1&amp;$R115,$C$3:$C$1662&amp;$D$3:$D$1662,$E$3:$E$1662,0,0,1)</f>
        <v>300</v>
      </c>
      <c r="AC115" s="2" cm="1">
        <f t="array" ref="AC115">_xlfn.XLOOKUP(AC$1&amp;$R115,$C$3:$C$1662&amp;$D$3:$D$1662,$E$3:$E$1662,0,0,1)</f>
        <v>200</v>
      </c>
    </row>
    <row r="116" spans="3:29" x14ac:dyDescent="0.4">
      <c r="C116" t="s">
        <v>804</v>
      </c>
      <c r="D116" t="s">
        <v>619</v>
      </c>
      <c r="E116">
        <v>200</v>
      </c>
      <c r="R116" t="s">
        <v>232</v>
      </c>
      <c r="S116" s="2">
        <f t="shared" si="8"/>
        <v>1430800</v>
      </c>
      <c r="T116" s="2">
        <f t="shared" ref="T116:X131" si="14">T115+Y116</f>
        <v>945800</v>
      </c>
      <c r="U116" s="2">
        <f t="shared" si="14"/>
        <v>3291500</v>
      </c>
      <c r="V116" s="2">
        <f t="shared" si="14"/>
        <v>1555000</v>
      </c>
      <c r="W116" s="2">
        <f t="shared" si="14"/>
        <v>569300</v>
      </c>
      <c r="X116" s="2">
        <f t="shared" si="14"/>
        <v>792400</v>
      </c>
      <c r="Y116" s="2" cm="1">
        <f t="array" ref="Y116">_xlfn.XLOOKUP(Y$1&amp;$R116,$C$3:$C$1662&amp;$D$3:$D$1662,$E$3:$E$1662,0,0,1)</f>
        <v>1500</v>
      </c>
      <c r="Z116" s="2" cm="1">
        <f t="array" ref="Z116">_xlfn.XLOOKUP(Z$1&amp;$R116,$C$3:$C$1662&amp;$D$3:$D$1662,$E$3:$E$1662,0,0,1)</f>
        <v>23000</v>
      </c>
      <c r="AA116" s="2" cm="1">
        <f t="array" ref="AA116">_xlfn.XLOOKUP(AA$1&amp;$R116,$C$3:$C$1662&amp;$D$3:$D$1662,$E$3:$E$1662,0,0,1)</f>
        <v>2100</v>
      </c>
      <c r="AB116" s="2" cm="1">
        <f t="array" ref="AB116">_xlfn.XLOOKUP(AB$1&amp;$R116,$C$3:$C$1662&amp;$D$3:$D$1662,$E$3:$E$1662,0,0,1)</f>
        <v>800</v>
      </c>
      <c r="AC116" s="2" cm="1">
        <f t="array" ref="AC116">_xlfn.XLOOKUP(AC$1&amp;$R116,$C$3:$C$1662&amp;$D$3:$D$1662,$E$3:$E$1662,0,0,1)</f>
        <v>800</v>
      </c>
    </row>
    <row r="117" spans="3:29" x14ac:dyDescent="0.4">
      <c r="C117" t="s">
        <v>804</v>
      </c>
      <c r="D117" t="s">
        <v>620</v>
      </c>
      <c r="E117">
        <v>800</v>
      </c>
      <c r="R117" t="s">
        <v>246</v>
      </c>
      <c r="S117" s="2">
        <f t="shared" si="8"/>
        <v>1435160</v>
      </c>
      <c r="T117" s="2">
        <f t="shared" si="14"/>
        <v>961200</v>
      </c>
      <c r="U117" s="2">
        <f t="shared" si="14"/>
        <v>3296400</v>
      </c>
      <c r="V117" s="2">
        <f t="shared" si="14"/>
        <v>1555400</v>
      </c>
      <c r="W117" s="2">
        <f t="shared" si="14"/>
        <v>570200</v>
      </c>
      <c r="X117" s="2">
        <f t="shared" si="14"/>
        <v>792600</v>
      </c>
      <c r="Y117" s="2" cm="1">
        <f t="array" ref="Y117">_xlfn.XLOOKUP(Y$1&amp;$R117,$C$3:$C$1662&amp;$D$3:$D$1662,$E$3:$E$1662,0,0,1)</f>
        <v>15400</v>
      </c>
      <c r="Z117" s="2" cm="1">
        <f t="array" ref="Z117">_xlfn.XLOOKUP(Z$1&amp;$R117,$C$3:$C$1662&amp;$D$3:$D$1662,$E$3:$E$1662,0,0,1)</f>
        <v>4900</v>
      </c>
      <c r="AA117" s="2" cm="1">
        <f t="array" ref="AA117">_xlfn.XLOOKUP(AA$1&amp;$R117,$C$3:$C$1662&amp;$D$3:$D$1662,$E$3:$E$1662,0,0,1)</f>
        <v>400</v>
      </c>
      <c r="AB117" s="2" cm="1">
        <f t="array" ref="AB117">_xlfn.XLOOKUP(AB$1&amp;$R117,$C$3:$C$1662&amp;$D$3:$D$1662,$E$3:$E$1662,0,0,1)</f>
        <v>900</v>
      </c>
      <c r="AC117" s="2" cm="1">
        <f t="array" ref="AC117">_xlfn.XLOOKUP(AC$1&amp;$R117,$C$3:$C$1662&amp;$D$3:$D$1662,$E$3:$E$1662,0,0,1)</f>
        <v>200</v>
      </c>
    </row>
    <row r="118" spans="3:29" x14ac:dyDescent="0.4">
      <c r="C118" t="s">
        <v>804</v>
      </c>
      <c r="D118" t="s">
        <v>621</v>
      </c>
      <c r="E118">
        <v>200</v>
      </c>
      <c r="R118" t="s">
        <v>108</v>
      </c>
      <c r="S118" s="2">
        <f t="shared" si="8"/>
        <v>1443400</v>
      </c>
      <c r="T118" s="2">
        <f t="shared" si="14"/>
        <v>970100</v>
      </c>
      <c r="U118" s="2">
        <f t="shared" si="14"/>
        <v>3311700</v>
      </c>
      <c r="V118" s="2">
        <f t="shared" si="14"/>
        <v>1571400</v>
      </c>
      <c r="W118" s="2">
        <f t="shared" si="14"/>
        <v>570600</v>
      </c>
      <c r="X118" s="2">
        <f t="shared" si="14"/>
        <v>793200</v>
      </c>
      <c r="Y118" s="2" cm="1">
        <f t="array" ref="Y118">_xlfn.XLOOKUP(Y$1&amp;$R118,$C$3:$C$1662&amp;$D$3:$D$1662,$E$3:$E$1662,0,0,1)</f>
        <v>8900</v>
      </c>
      <c r="Z118" s="2" cm="1">
        <f t="array" ref="Z118">_xlfn.XLOOKUP(Z$1&amp;$R118,$C$3:$C$1662&amp;$D$3:$D$1662,$E$3:$E$1662,0,0,1)</f>
        <v>15300</v>
      </c>
      <c r="AA118" s="2" cm="1">
        <f t="array" ref="AA118">_xlfn.XLOOKUP(AA$1&amp;$R118,$C$3:$C$1662&amp;$D$3:$D$1662,$E$3:$E$1662,0,0,1)</f>
        <v>16000</v>
      </c>
      <c r="AB118" s="2" cm="1">
        <f t="array" ref="AB118">_xlfn.XLOOKUP(AB$1&amp;$R118,$C$3:$C$1662&amp;$D$3:$D$1662,$E$3:$E$1662,0,0,1)</f>
        <v>400</v>
      </c>
      <c r="AC118" s="2" cm="1">
        <f t="array" ref="AC118">_xlfn.XLOOKUP(AC$1&amp;$R118,$C$3:$C$1662&amp;$D$3:$D$1662,$E$3:$E$1662,0,0,1)</f>
        <v>600</v>
      </c>
    </row>
    <row r="119" spans="3:29" x14ac:dyDescent="0.4">
      <c r="C119" t="s">
        <v>804</v>
      </c>
      <c r="D119" t="s">
        <v>622</v>
      </c>
      <c r="E119">
        <v>600</v>
      </c>
      <c r="R119" t="s">
        <v>267</v>
      </c>
      <c r="S119" s="2">
        <f t="shared" si="8"/>
        <v>1449140</v>
      </c>
      <c r="T119" s="2">
        <f t="shared" si="14"/>
        <v>975000</v>
      </c>
      <c r="U119" s="2">
        <f t="shared" si="14"/>
        <v>3314900</v>
      </c>
      <c r="V119" s="2">
        <f t="shared" si="14"/>
        <v>1575100</v>
      </c>
      <c r="W119" s="2">
        <f t="shared" si="14"/>
        <v>586200</v>
      </c>
      <c r="X119" s="2">
        <f t="shared" si="14"/>
        <v>794500</v>
      </c>
      <c r="Y119" s="2" cm="1">
        <f t="array" ref="Y119">_xlfn.XLOOKUP(Y$1&amp;$R119,$C$3:$C$1662&amp;$D$3:$D$1662,$E$3:$E$1662,0,0,1)</f>
        <v>4900</v>
      </c>
      <c r="Z119" s="2" cm="1">
        <f t="array" ref="Z119">_xlfn.XLOOKUP(Z$1&amp;$R119,$C$3:$C$1662&amp;$D$3:$D$1662,$E$3:$E$1662,0,0,1)</f>
        <v>3200</v>
      </c>
      <c r="AA119" s="2" cm="1">
        <f t="array" ref="AA119">_xlfn.XLOOKUP(AA$1&amp;$R119,$C$3:$C$1662&amp;$D$3:$D$1662,$E$3:$E$1662,0,0,1)</f>
        <v>3700</v>
      </c>
      <c r="AB119" s="2" cm="1">
        <f t="array" ref="AB119">_xlfn.XLOOKUP(AB$1&amp;$R119,$C$3:$C$1662&amp;$D$3:$D$1662,$E$3:$E$1662,0,0,1)</f>
        <v>15600</v>
      </c>
      <c r="AC119" s="2" cm="1">
        <f t="array" ref="AC119">_xlfn.XLOOKUP(AC$1&amp;$R119,$C$3:$C$1662&amp;$D$3:$D$1662,$E$3:$E$1662,0,0,1)</f>
        <v>1300</v>
      </c>
    </row>
    <row r="120" spans="3:29" x14ac:dyDescent="0.4">
      <c r="C120" t="s">
        <v>804</v>
      </c>
      <c r="D120" t="s">
        <v>623</v>
      </c>
      <c r="E120">
        <v>1300</v>
      </c>
      <c r="R120" t="s">
        <v>252</v>
      </c>
      <c r="S120" s="2">
        <f t="shared" si="8"/>
        <v>1453320</v>
      </c>
      <c r="T120" s="2">
        <f t="shared" si="14"/>
        <v>976100</v>
      </c>
      <c r="U120" s="2">
        <f t="shared" si="14"/>
        <v>3317100</v>
      </c>
      <c r="V120" s="2">
        <f t="shared" si="14"/>
        <v>1577800</v>
      </c>
      <c r="W120" s="2">
        <f t="shared" si="14"/>
        <v>586500</v>
      </c>
      <c r="X120" s="2">
        <f t="shared" si="14"/>
        <v>809100</v>
      </c>
      <c r="Y120" s="2" cm="1">
        <f t="array" ref="Y120">_xlfn.XLOOKUP(Y$1&amp;$R120,$C$3:$C$1662&amp;$D$3:$D$1662,$E$3:$E$1662,0,0,1)</f>
        <v>1100</v>
      </c>
      <c r="Z120" s="2" cm="1">
        <f t="array" ref="Z120">_xlfn.XLOOKUP(Z$1&amp;$R120,$C$3:$C$1662&amp;$D$3:$D$1662,$E$3:$E$1662,0,0,1)</f>
        <v>2200</v>
      </c>
      <c r="AA120" s="2" cm="1">
        <f t="array" ref="AA120">_xlfn.XLOOKUP(AA$1&amp;$R120,$C$3:$C$1662&amp;$D$3:$D$1662,$E$3:$E$1662,0,0,1)</f>
        <v>2700</v>
      </c>
      <c r="AB120" s="2" cm="1">
        <f t="array" ref="AB120">_xlfn.XLOOKUP(AB$1&amp;$R120,$C$3:$C$1662&amp;$D$3:$D$1662,$E$3:$E$1662,0,0,1)</f>
        <v>300</v>
      </c>
      <c r="AC120" s="2" cm="1">
        <f t="array" ref="AC120">_xlfn.XLOOKUP(AC$1&amp;$R120,$C$3:$C$1662&amp;$D$3:$D$1662,$E$3:$E$1662,0,0,1)</f>
        <v>14600</v>
      </c>
    </row>
    <row r="121" spans="3:29" x14ac:dyDescent="0.4">
      <c r="C121" t="s">
        <v>804</v>
      </c>
      <c r="D121" t="s">
        <v>624</v>
      </c>
      <c r="E121">
        <v>14600</v>
      </c>
      <c r="R121" t="s">
        <v>128</v>
      </c>
      <c r="S121" s="2">
        <f t="shared" si="8"/>
        <v>1457440</v>
      </c>
      <c r="T121" s="2">
        <f t="shared" si="14"/>
        <v>976700</v>
      </c>
      <c r="U121" s="2">
        <f t="shared" si="14"/>
        <v>3321200</v>
      </c>
      <c r="V121" s="2">
        <f t="shared" si="14"/>
        <v>1593500</v>
      </c>
      <c r="W121" s="2">
        <f t="shared" si="14"/>
        <v>586500</v>
      </c>
      <c r="X121" s="2">
        <f t="shared" si="14"/>
        <v>809300</v>
      </c>
      <c r="Y121" s="2" cm="1">
        <f t="array" ref="Y121">_xlfn.XLOOKUP(Y$1&amp;$R121,$C$3:$C$1662&amp;$D$3:$D$1662,$E$3:$E$1662,0,0,1)</f>
        <v>600</v>
      </c>
      <c r="Z121" s="2" cm="1">
        <f t="array" ref="Z121">_xlfn.XLOOKUP(Z$1&amp;$R121,$C$3:$C$1662&amp;$D$3:$D$1662,$E$3:$E$1662,0,0,1)</f>
        <v>4100</v>
      </c>
      <c r="AA121" s="2" cm="1">
        <f t="array" ref="AA121">_xlfn.XLOOKUP(AA$1&amp;$R121,$C$3:$C$1662&amp;$D$3:$D$1662,$E$3:$E$1662,0,0,1)</f>
        <v>15700</v>
      </c>
      <c r="AB121" s="2" cm="1">
        <f t="array" ref="AB121">_xlfn.XLOOKUP(AB$1&amp;$R121,$C$3:$C$1662&amp;$D$3:$D$1662,$E$3:$E$1662,0,0,1)</f>
        <v>0</v>
      </c>
      <c r="AC121" s="2" cm="1">
        <f t="array" ref="AC121">_xlfn.XLOOKUP(AC$1&amp;$R121,$C$3:$C$1662&amp;$D$3:$D$1662,$E$3:$E$1662,0,0,1)</f>
        <v>200</v>
      </c>
    </row>
    <row r="122" spans="3:29" x14ac:dyDescent="0.4">
      <c r="C122" t="s">
        <v>804</v>
      </c>
      <c r="D122" t="s">
        <v>625</v>
      </c>
      <c r="E122">
        <v>200</v>
      </c>
      <c r="R122" t="s">
        <v>287</v>
      </c>
      <c r="S122" s="2">
        <f t="shared" si="8"/>
        <v>1461260</v>
      </c>
      <c r="T122" s="2">
        <f t="shared" si="14"/>
        <v>979500</v>
      </c>
      <c r="U122" s="2">
        <f t="shared" si="14"/>
        <v>3330100</v>
      </c>
      <c r="V122" s="2">
        <f t="shared" si="14"/>
        <v>1597000</v>
      </c>
      <c r="W122" s="2">
        <f t="shared" si="14"/>
        <v>588400</v>
      </c>
      <c r="X122" s="2">
        <f t="shared" si="14"/>
        <v>811300</v>
      </c>
      <c r="Y122" s="2" cm="1">
        <f t="array" ref="Y122">_xlfn.XLOOKUP(Y$1&amp;$R122,$C$3:$C$1662&amp;$D$3:$D$1662,$E$3:$E$1662,0,0,1)</f>
        <v>2800</v>
      </c>
      <c r="Z122" s="2" cm="1">
        <f t="array" ref="Z122">_xlfn.XLOOKUP(Z$1&amp;$R122,$C$3:$C$1662&amp;$D$3:$D$1662,$E$3:$E$1662,0,0,1)</f>
        <v>8900</v>
      </c>
      <c r="AA122" s="2" cm="1">
        <f t="array" ref="AA122">_xlfn.XLOOKUP(AA$1&amp;$R122,$C$3:$C$1662&amp;$D$3:$D$1662,$E$3:$E$1662,0,0,1)</f>
        <v>3500</v>
      </c>
      <c r="AB122" s="2" cm="1">
        <f t="array" ref="AB122">_xlfn.XLOOKUP(AB$1&amp;$R122,$C$3:$C$1662&amp;$D$3:$D$1662,$E$3:$E$1662,0,0,1)</f>
        <v>1900</v>
      </c>
      <c r="AC122" s="2" cm="1">
        <f t="array" ref="AC122">_xlfn.XLOOKUP(AC$1&amp;$R122,$C$3:$C$1662&amp;$D$3:$D$1662,$E$3:$E$1662,0,0,1)</f>
        <v>2000</v>
      </c>
    </row>
    <row r="123" spans="3:29" x14ac:dyDescent="0.4">
      <c r="C123" t="s">
        <v>804</v>
      </c>
      <c r="D123" t="s">
        <v>626</v>
      </c>
      <c r="E123">
        <v>2000</v>
      </c>
      <c r="R123" t="s">
        <v>194</v>
      </c>
      <c r="S123" s="2">
        <f t="shared" si="8"/>
        <v>1467140</v>
      </c>
      <c r="T123" s="2">
        <f t="shared" si="14"/>
        <v>982900</v>
      </c>
      <c r="U123" s="2">
        <f t="shared" si="14"/>
        <v>3349100</v>
      </c>
      <c r="V123" s="2">
        <f t="shared" si="14"/>
        <v>1597600</v>
      </c>
      <c r="W123" s="2">
        <f t="shared" si="14"/>
        <v>594200</v>
      </c>
      <c r="X123" s="2">
        <f t="shared" si="14"/>
        <v>811900</v>
      </c>
      <c r="Y123" s="2" cm="1">
        <f t="array" ref="Y123">_xlfn.XLOOKUP(Y$1&amp;$R123,$C$3:$C$1662&amp;$D$3:$D$1662,$E$3:$E$1662,0,0,1)</f>
        <v>3400</v>
      </c>
      <c r="Z123" s="2" cm="1">
        <f t="array" ref="Z123">_xlfn.XLOOKUP(Z$1&amp;$R123,$C$3:$C$1662&amp;$D$3:$D$1662,$E$3:$E$1662,0,0,1)</f>
        <v>19000</v>
      </c>
      <c r="AA123" s="2" cm="1">
        <f t="array" ref="AA123">_xlfn.XLOOKUP(AA$1&amp;$R123,$C$3:$C$1662&amp;$D$3:$D$1662,$E$3:$E$1662,0,0,1)</f>
        <v>600</v>
      </c>
      <c r="AB123" s="2" cm="1">
        <f t="array" ref="AB123">_xlfn.XLOOKUP(AB$1&amp;$R123,$C$3:$C$1662&amp;$D$3:$D$1662,$E$3:$E$1662,0,0,1)</f>
        <v>5800</v>
      </c>
      <c r="AC123" s="2" cm="1">
        <f t="array" ref="AC123">_xlfn.XLOOKUP(AC$1&amp;$R123,$C$3:$C$1662&amp;$D$3:$D$1662,$E$3:$E$1662,0,0,1)</f>
        <v>600</v>
      </c>
    </row>
    <row r="124" spans="3:29" x14ac:dyDescent="0.4">
      <c r="C124" t="s">
        <v>804</v>
      </c>
      <c r="D124" t="s">
        <v>627</v>
      </c>
      <c r="E124">
        <v>600</v>
      </c>
      <c r="R124" t="s">
        <v>184</v>
      </c>
      <c r="S124" s="2">
        <f t="shared" si="8"/>
        <v>1469280</v>
      </c>
      <c r="T124" s="2">
        <f t="shared" si="14"/>
        <v>983600</v>
      </c>
      <c r="U124" s="2">
        <f t="shared" si="14"/>
        <v>3355600</v>
      </c>
      <c r="V124" s="2">
        <f t="shared" si="14"/>
        <v>1598200</v>
      </c>
      <c r="W124" s="2">
        <f t="shared" si="14"/>
        <v>596800</v>
      </c>
      <c r="X124" s="2">
        <f t="shared" si="14"/>
        <v>812200</v>
      </c>
      <c r="Y124" s="2" cm="1">
        <f t="array" ref="Y124">_xlfn.XLOOKUP(Y$1&amp;$R124,$C$3:$C$1662&amp;$D$3:$D$1662,$E$3:$E$1662,0,0,1)</f>
        <v>700</v>
      </c>
      <c r="Z124" s="2" cm="1">
        <f t="array" ref="Z124">_xlfn.XLOOKUP(Z$1&amp;$R124,$C$3:$C$1662&amp;$D$3:$D$1662,$E$3:$E$1662,0,0,1)</f>
        <v>6500</v>
      </c>
      <c r="AA124" s="2" cm="1">
        <f t="array" ref="AA124">_xlfn.XLOOKUP(AA$1&amp;$R124,$C$3:$C$1662&amp;$D$3:$D$1662,$E$3:$E$1662,0,0,1)</f>
        <v>600</v>
      </c>
      <c r="AB124" s="2" cm="1">
        <f t="array" ref="AB124">_xlfn.XLOOKUP(AB$1&amp;$R124,$C$3:$C$1662&amp;$D$3:$D$1662,$E$3:$E$1662,0,0,1)</f>
        <v>2600</v>
      </c>
      <c r="AC124" s="2" cm="1">
        <f t="array" ref="AC124">_xlfn.XLOOKUP(AC$1&amp;$R124,$C$3:$C$1662&amp;$D$3:$D$1662,$E$3:$E$1662,0,0,1)</f>
        <v>300</v>
      </c>
    </row>
    <row r="125" spans="3:29" x14ac:dyDescent="0.4">
      <c r="C125" t="s">
        <v>804</v>
      </c>
      <c r="D125" t="s">
        <v>628</v>
      </c>
      <c r="E125">
        <v>300</v>
      </c>
      <c r="R125" t="s">
        <v>177</v>
      </c>
      <c r="S125" s="2">
        <f t="shared" si="8"/>
        <v>1479920</v>
      </c>
      <c r="T125" s="2">
        <f t="shared" si="14"/>
        <v>990800</v>
      </c>
      <c r="U125" s="2">
        <f t="shared" si="14"/>
        <v>3393000</v>
      </c>
      <c r="V125" s="2">
        <f t="shared" si="14"/>
        <v>1601600</v>
      </c>
      <c r="W125" s="2">
        <f t="shared" si="14"/>
        <v>599400</v>
      </c>
      <c r="X125" s="2">
        <f t="shared" si="14"/>
        <v>814800</v>
      </c>
      <c r="Y125" s="2" cm="1">
        <f t="array" ref="Y125">_xlfn.XLOOKUP(Y$1&amp;$R125,$C$3:$C$1662&amp;$D$3:$D$1662,$E$3:$E$1662,0,0,1)</f>
        <v>7200</v>
      </c>
      <c r="Z125" s="2" cm="1">
        <f t="array" ref="Z125">_xlfn.XLOOKUP(Z$1&amp;$R125,$C$3:$C$1662&amp;$D$3:$D$1662,$E$3:$E$1662,0,0,1)</f>
        <v>37400</v>
      </c>
      <c r="AA125" s="2" cm="1">
        <f t="array" ref="AA125">_xlfn.XLOOKUP(AA$1&amp;$R125,$C$3:$C$1662&amp;$D$3:$D$1662,$E$3:$E$1662,0,0,1)</f>
        <v>3400</v>
      </c>
      <c r="AB125" s="2" cm="1">
        <f t="array" ref="AB125">_xlfn.XLOOKUP(AB$1&amp;$R125,$C$3:$C$1662&amp;$D$3:$D$1662,$E$3:$E$1662,0,0,1)</f>
        <v>2600</v>
      </c>
      <c r="AC125" s="2" cm="1">
        <f t="array" ref="AC125">_xlfn.XLOOKUP(AC$1&amp;$R125,$C$3:$C$1662&amp;$D$3:$D$1662,$E$3:$E$1662,0,0,1)</f>
        <v>2600</v>
      </c>
    </row>
    <row r="126" spans="3:29" x14ac:dyDescent="0.4">
      <c r="C126" t="s">
        <v>804</v>
      </c>
      <c r="D126" t="s">
        <v>629</v>
      </c>
      <c r="E126">
        <v>2600</v>
      </c>
      <c r="R126" t="s">
        <v>55</v>
      </c>
      <c r="S126" s="2">
        <f t="shared" si="8"/>
        <v>1484420</v>
      </c>
      <c r="T126" s="2">
        <f t="shared" si="14"/>
        <v>991600</v>
      </c>
      <c r="U126" s="2">
        <f t="shared" si="14"/>
        <v>3409300</v>
      </c>
      <c r="V126" s="2">
        <f t="shared" si="14"/>
        <v>1606300</v>
      </c>
      <c r="W126" s="2">
        <f t="shared" si="14"/>
        <v>599700</v>
      </c>
      <c r="X126" s="2">
        <f t="shared" si="14"/>
        <v>815200</v>
      </c>
      <c r="Y126" s="2" cm="1">
        <f t="array" ref="Y126">_xlfn.XLOOKUP(Y$1&amp;$R126,$C$3:$C$1662&amp;$D$3:$D$1662,$E$3:$E$1662,0,0,1)</f>
        <v>800</v>
      </c>
      <c r="Z126" s="2" cm="1">
        <f t="array" ref="Z126">_xlfn.XLOOKUP(Z$1&amp;$R126,$C$3:$C$1662&amp;$D$3:$D$1662,$E$3:$E$1662,0,0,1)</f>
        <v>16300</v>
      </c>
      <c r="AA126" s="2" cm="1">
        <f t="array" ref="AA126">_xlfn.XLOOKUP(AA$1&amp;$R126,$C$3:$C$1662&amp;$D$3:$D$1662,$E$3:$E$1662,0,0,1)</f>
        <v>4700</v>
      </c>
      <c r="AB126" s="2" cm="1">
        <f t="array" ref="AB126">_xlfn.XLOOKUP(AB$1&amp;$R126,$C$3:$C$1662&amp;$D$3:$D$1662,$E$3:$E$1662,0,0,1)</f>
        <v>300</v>
      </c>
      <c r="AC126" s="2" cm="1">
        <f t="array" ref="AC126">_xlfn.XLOOKUP(AC$1&amp;$R126,$C$3:$C$1662&amp;$D$3:$D$1662,$E$3:$E$1662,0,0,1)</f>
        <v>400</v>
      </c>
    </row>
    <row r="127" spans="3:29" x14ac:dyDescent="0.4">
      <c r="C127" t="s">
        <v>804</v>
      </c>
      <c r="D127" t="s">
        <v>630</v>
      </c>
      <c r="E127">
        <v>400</v>
      </c>
      <c r="R127" t="s">
        <v>32</v>
      </c>
      <c r="S127" s="2">
        <f t="shared" si="8"/>
        <v>1489140</v>
      </c>
      <c r="T127" s="2">
        <f t="shared" si="14"/>
        <v>991600</v>
      </c>
      <c r="U127" s="2">
        <f t="shared" si="14"/>
        <v>3423300</v>
      </c>
      <c r="V127" s="2">
        <f t="shared" si="14"/>
        <v>1614000</v>
      </c>
      <c r="W127" s="2">
        <f t="shared" si="14"/>
        <v>599800</v>
      </c>
      <c r="X127" s="2">
        <f t="shared" si="14"/>
        <v>817000</v>
      </c>
      <c r="Y127" s="2" cm="1">
        <f t="array" ref="Y127">_xlfn.XLOOKUP(Y$1&amp;$R127,$C$3:$C$1662&amp;$D$3:$D$1662,$E$3:$E$1662,0,0,1)</f>
        <v>0</v>
      </c>
      <c r="Z127" s="2" cm="1">
        <f t="array" ref="Z127">_xlfn.XLOOKUP(Z$1&amp;$R127,$C$3:$C$1662&amp;$D$3:$D$1662,$E$3:$E$1662,0,0,1)</f>
        <v>14000</v>
      </c>
      <c r="AA127" s="2" cm="1">
        <f t="array" ref="AA127">_xlfn.XLOOKUP(AA$1&amp;$R127,$C$3:$C$1662&amp;$D$3:$D$1662,$E$3:$E$1662,0,0,1)</f>
        <v>7700</v>
      </c>
      <c r="AB127" s="2" cm="1">
        <f t="array" ref="AB127">_xlfn.XLOOKUP(AB$1&amp;$R127,$C$3:$C$1662&amp;$D$3:$D$1662,$E$3:$E$1662,0,0,1)</f>
        <v>100</v>
      </c>
      <c r="AC127" s="2" cm="1">
        <f t="array" ref="AC127">_xlfn.XLOOKUP(AC$1&amp;$R127,$C$3:$C$1662&amp;$D$3:$D$1662,$E$3:$E$1662,0,0,1)</f>
        <v>1800</v>
      </c>
    </row>
    <row r="128" spans="3:29" x14ac:dyDescent="0.4">
      <c r="C128" t="s">
        <v>804</v>
      </c>
      <c r="D128" t="s">
        <v>631</v>
      </c>
      <c r="E128">
        <v>1800</v>
      </c>
      <c r="R128" t="s">
        <v>166</v>
      </c>
      <c r="S128" s="2">
        <f t="shared" si="8"/>
        <v>1494780</v>
      </c>
      <c r="T128" s="2">
        <f t="shared" si="14"/>
        <v>992200</v>
      </c>
      <c r="U128" s="2">
        <f t="shared" si="14"/>
        <v>3448400</v>
      </c>
      <c r="V128" s="2">
        <f t="shared" si="14"/>
        <v>1616100</v>
      </c>
      <c r="W128" s="2">
        <f t="shared" si="14"/>
        <v>599900</v>
      </c>
      <c r="X128" s="2">
        <f t="shared" si="14"/>
        <v>817300</v>
      </c>
      <c r="Y128" s="2" cm="1">
        <f t="array" ref="Y128">_xlfn.XLOOKUP(Y$1&amp;$R128,$C$3:$C$1662&amp;$D$3:$D$1662,$E$3:$E$1662,0,0,1)</f>
        <v>600</v>
      </c>
      <c r="Z128" s="2" cm="1">
        <f t="array" ref="Z128">_xlfn.XLOOKUP(Z$1&amp;$R128,$C$3:$C$1662&amp;$D$3:$D$1662,$E$3:$E$1662,0,0,1)</f>
        <v>25100</v>
      </c>
      <c r="AA128" s="2" cm="1">
        <f t="array" ref="AA128">_xlfn.XLOOKUP(AA$1&amp;$R128,$C$3:$C$1662&amp;$D$3:$D$1662,$E$3:$E$1662,0,0,1)</f>
        <v>2100</v>
      </c>
      <c r="AB128" s="2" cm="1">
        <f t="array" ref="AB128">_xlfn.XLOOKUP(AB$1&amp;$R128,$C$3:$C$1662&amp;$D$3:$D$1662,$E$3:$E$1662,0,0,1)</f>
        <v>100</v>
      </c>
      <c r="AC128" s="2" cm="1">
        <f t="array" ref="AC128">_xlfn.XLOOKUP(AC$1&amp;$R128,$C$3:$C$1662&amp;$D$3:$D$1662,$E$3:$E$1662,0,0,1)</f>
        <v>300</v>
      </c>
    </row>
    <row r="129" spans="3:29" x14ac:dyDescent="0.4">
      <c r="C129" t="s">
        <v>804</v>
      </c>
      <c r="D129" t="s">
        <v>632</v>
      </c>
      <c r="E129">
        <v>300</v>
      </c>
      <c r="R129" t="s">
        <v>60</v>
      </c>
      <c r="S129" s="2">
        <f t="shared" si="8"/>
        <v>1512900</v>
      </c>
      <c r="T129" s="2">
        <f t="shared" si="14"/>
        <v>992500</v>
      </c>
      <c r="U129" s="2">
        <f t="shared" si="14"/>
        <v>3537400</v>
      </c>
      <c r="V129" s="2">
        <f t="shared" si="14"/>
        <v>1616700</v>
      </c>
      <c r="W129" s="2">
        <f t="shared" si="14"/>
        <v>599900</v>
      </c>
      <c r="X129" s="2">
        <f t="shared" si="14"/>
        <v>818000</v>
      </c>
      <c r="Y129" s="2" cm="1">
        <f t="array" ref="Y129">_xlfn.XLOOKUP(Y$1&amp;$R129,$C$3:$C$1662&amp;$D$3:$D$1662,$E$3:$E$1662,0,0,1)</f>
        <v>300</v>
      </c>
      <c r="Z129" s="2" cm="1">
        <f t="array" ref="Z129">_xlfn.XLOOKUP(Z$1&amp;$R129,$C$3:$C$1662&amp;$D$3:$D$1662,$E$3:$E$1662,0,0,1)</f>
        <v>89000</v>
      </c>
      <c r="AA129" s="2" cm="1">
        <f t="array" ref="AA129">_xlfn.XLOOKUP(AA$1&amp;$R129,$C$3:$C$1662&amp;$D$3:$D$1662,$E$3:$E$1662,0,0,1)</f>
        <v>600</v>
      </c>
      <c r="AB129" s="2" cm="1">
        <f t="array" ref="AB129">_xlfn.XLOOKUP(AB$1&amp;$R129,$C$3:$C$1662&amp;$D$3:$D$1662,$E$3:$E$1662,0,0,1)</f>
        <v>0</v>
      </c>
      <c r="AC129" s="2" cm="1">
        <f t="array" ref="AC129">_xlfn.XLOOKUP(AC$1&amp;$R129,$C$3:$C$1662&amp;$D$3:$D$1662,$E$3:$E$1662,0,0,1)</f>
        <v>700</v>
      </c>
    </row>
    <row r="130" spans="3:29" x14ac:dyDescent="0.4">
      <c r="C130" t="s">
        <v>804</v>
      </c>
      <c r="D130" t="s">
        <v>633</v>
      </c>
      <c r="E130">
        <v>700</v>
      </c>
      <c r="R130" t="s">
        <v>266</v>
      </c>
      <c r="S130" s="2">
        <f t="shared" si="8"/>
        <v>1521700</v>
      </c>
      <c r="T130" s="2">
        <f t="shared" si="14"/>
        <v>992500</v>
      </c>
      <c r="U130" s="2">
        <f t="shared" si="14"/>
        <v>3579200</v>
      </c>
      <c r="V130" s="2">
        <f t="shared" si="14"/>
        <v>1617300</v>
      </c>
      <c r="W130" s="2">
        <f t="shared" si="14"/>
        <v>600200</v>
      </c>
      <c r="X130" s="2">
        <f t="shared" si="14"/>
        <v>819300</v>
      </c>
      <c r="Y130" s="2" cm="1">
        <f t="array" ref="Y130">_xlfn.XLOOKUP(Y$1&amp;$R130,$C$3:$C$1662&amp;$D$3:$D$1662,$E$3:$E$1662,0,0,1)</f>
        <v>0</v>
      </c>
      <c r="Z130" s="2" cm="1">
        <f t="array" ref="Z130">_xlfn.XLOOKUP(Z$1&amp;$R130,$C$3:$C$1662&amp;$D$3:$D$1662,$E$3:$E$1662,0,0,1)</f>
        <v>41800</v>
      </c>
      <c r="AA130" s="2" cm="1">
        <f t="array" ref="AA130">_xlfn.XLOOKUP(AA$1&amp;$R130,$C$3:$C$1662&amp;$D$3:$D$1662,$E$3:$E$1662,0,0,1)</f>
        <v>600</v>
      </c>
      <c r="AB130" s="2" cm="1">
        <f t="array" ref="AB130">_xlfn.XLOOKUP(AB$1&amp;$R130,$C$3:$C$1662&amp;$D$3:$D$1662,$E$3:$E$1662,0,0,1)</f>
        <v>300</v>
      </c>
      <c r="AC130" s="2" cm="1">
        <f t="array" ref="AC130">_xlfn.XLOOKUP(AC$1&amp;$R130,$C$3:$C$1662&amp;$D$3:$D$1662,$E$3:$E$1662,0,0,1)</f>
        <v>1300</v>
      </c>
    </row>
    <row r="131" spans="3:29" x14ac:dyDescent="0.4">
      <c r="C131" t="s">
        <v>804</v>
      </c>
      <c r="D131" t="s">
        <v>634</v>
      </c>
      <c r="E131">
        <v>1300</v>
      </c>
      <c r="R131" t="s">
        <v>44</v>
      </c>
      <c r="S131" s="2">
        <f t="shared" ref="S131:S194" si="15">IFERROR(AVERAGEIFS(T131:X131,T131:X131,"&gt;0"),0)</f>
        <v>1532700</v>
      </c>
      <c r="T131" s="2">
        <f t="shared" si="14"/>
        <v>995800</v>
      </c>
      <c r="U131" s="2">
        <f t="shared" si="14"/>
        <v>3621300</v>
      </c>
      <c r="V131" s="2">
        <f t="shared" si="14"/>
        <v>1626800</v>
      </c>
      <c r="W131" s="2">
        <f t="shared" si="14"/>
        <v>600200</v>
      </c>
      <c r="X131" s="2">
        <f t="shared" si="14"/>
        <v>819400</v>
      </c>
      <c r="Y131" s="2" cm="1">
        <f t="array" ref="Y131">_xlfn.XLOOKUP(Y$1&amp;$R131,$C$3:$C$1662&amp;$D$3:$D$1662,$E$3:$E$1662,0,0,1)</f>
        <v>3300</v>
      </c>
      <c r="Z131" s="2" cm="1">
        <f t="array" ref="Z131">_xlfn.XLOOKUP(Z$1&amp;$R131,$C$3:$C$1662&amp;$D$3:$D$1662,$E$3:$E$1662,0,0,1)</f>
        <v>42100</v>
      </c>
      <c r="AA131" s="2" cm="1">
        <f t="array" ref="AA131">_xlfn.XLOOKUP(AA$1&amp;$R131,$C$3:$C$1662&amp;$D$3:$D$1662,$E$3:$E$1662,0,0,1)</f>
        <v>9500</v>
      </c>
      <c r="AB131" s="2" cm="1">
        <f t="array" ref="AB131">_xlfn.XLOOKUP(AB$1&amp;$R131,$C$3:$C$1662&amp;$D$3:$D$1662,$E$3:$E$1662,0,0,1)</f>
        <v>0</v>
      </c>
      <c r="AC131" s="2" cm="1">
        <f t="array" ref="AC131">_xlfn.XLOOKUP(AC$1&amp;$R131,$C$3:$C$1662&amp;$D$3:$D$1662,$E$3:$E$1662,0,0,1)</f>
        <v>100</v>
      </c>
    </row>
    <row r="132" spans="3:29" x14ac:dyDescent="0.4">
      <c r="C132" t="s">
        <v>804</v>
      </c>
      <c r="D132" t="s">
        <v>635</v>
      </c>
      <c r="E132">
        <v>100</v>
      </c>
      <c r="R132" t="s">
        <v>230</v>
      </c>
      <c r="S132" s="2">
        <f t="shared" si="15"/>
        <v>1539640</v>
      </c>
      <c r="T132" s="2">
        <f t="shared" ref="T132:X147" si="16">T131+Y132</f>
        <v>1001500</v>
      </c>
      <c r="U132" s="2">
        <f t="shared" si="16"/>
        <v>3641500</v>
      </c>
      <c r="V132" s="2">
        <f t="shared" si="16"/>
        <v>1635600</v>
      </c>
      <c r="W132" s="2">
        <f t="shared" si="16"/>
        <v>600200</v>
      </c>
      <c r="X132" s="2">
        <f t="shared" si="16"/>
        <v>819400</v>
      </c>
      <c r="Y132" s="2" cm="1">
        <f t="array" ref="Y132">_xlfn.XLOOKUP(Y$1&amp;$R132,$C$3:$C$1662&amp;$D$3:$D$1662,$E$3:$E$1662,0,0,1)</f>
        <v>5700</v>
      </c>
      <c r="Z132" s="2" cm="1">
        <f t="array" ref="Z132">_xlfn.XLOOKUP(Z$1&amp;$R132,$C$3:$C$1662&amp;$D$3:$D$1662,$E$3:$E$1662,0,0,1)</f>
        <v>20200</v>
      </c>
      <c r="AA132" s="2" cm="1">
        <f t="array" ref="AA132">_xlfn.XLOOKUP(AA$1&amp;$R132,$C$3:$C$1662&amp;$D$3:$D$1662,$E$3:$E$1662,0,0,1)</f>
        <v>8800</v>
      </c>
      <c r="AB132" s="2" cm="1">
        <f t="array" ref="AB132">_xlfn.XLOOKUP(AB$1&amp;$R132,$C$3:$C$1662&amp;$D$3:$D$1662,$E$3:$E$1662,0,0,1)</f>
        <v>0</v>
      </c>
      <c r="AC132" s="2" cm="1">
        <f t="array" ref="AC132">_xlfn.XLOOKUP(AC$1&amp;$R132,$C$3:$C$1662&amp;$D$3:$D$1662,$E$3:$E$1662,0,0,1)</f>
        <v>0</v>
      </c>
    </row>
    <row r="133" spans="3:29" x14ac:dyDescent="0.4">
      <c r="C133" t="s">
        <v>804</v>
      </c>
      <c r="D133" t="s">
        <v>636</v>
      </c>
      <c r="E133">
        <v>0</v>
      </c>
      <c r="R133" t="s">
        <v>214</v>
      </c>
      <c r="S133" s="2">
        <f t="shared" si="15"/>
        <v>1547660</v>
      </c>
      <c r="T133" s="2">
        <f t="shared" si="16"/>
        <v>1003400</v>
      </c>
      <c r="U133" s="2">
        <f t="shared" si="16"/>
        <v>3667400</v>
      </c>
      <c r="V133" s="2">
        <f t="shared" si="16"/>
        <v>1641000</v>
      </c>
      <c r="W133" s="2">
        <f t="shared" si="16"/>
        <v>600500</v>
      </c>
      <c r="X133" s="2">
        <f t="shared" si="16"/>
        <v>826000</v>
      </c>
      <c r="Y133" s="2" cm="1">
        <f t="array" ref="Y133">_xlfn.XLOOKUP(Y$1&amp;$R133,$C$3:$C$1662&amp;$D$3:$D$1662,$E$3:$E$1662,0,0,1)</f>
        <v>1900</v>
      </c>
      <c r="Z133" s="2" cm="1">
        <f t="array" ref="Z133">_xlfn.XLOOKUP(Z$1&amp;$R133,$C$3:$C$1662&amp;$D$3:$D$1662,$E$3:$E$1662,0,0,1)</f>
        <v>25900</v>
      </c>
      <c r="AA133" s="2" cm="1">
        <f t="array" ref="AA133">_xlfn.XLOOKUP(AA$1&amp;$R133,$C$3:$C$1662&amp;$D$3:$D$1662,$E$3:$E$1662,0,0,1)</f>
        <v>5400</v>
      </c>
      <c r="AB133" s="2" cm="1">
        <f t="array" ref="AB133">_xlfn.XLOOKUP(AB$1&amp;$R133,$C$3:$C$1662&amp;$D$3:$D$1662,$E$3:$E$1662,0,0,1)</f>
        <v>300</v>
      </c>
      <c r="AC133" s="2" cm="1">
        <f t="array" ref="AC133">_xlfn.XLOOKUP(AC$1&amp;$R133,$C$3:$C$1662&amp;$D$3:$D$1662,$E$3:$E$1662,0,0,1)</f>
        <v>6600</v>
      </c>
    </row>
    <row r="134" spans="3:29" x14ac:dyDescent="0.4">
      <c r="C134" t="s">
        <v>804</v>
      </c>
      <c r="D134" t="s">
        <v>637</v>
      </c>
      <c r="E134">
        <v>6600</v>
      </c>
      <c r="R134" t="s">
        <v>233</v>
      </c>
      <c r="S134" s="2">
        <f t="shared" si="15"/>
        <v>1551340</v>
      </c>
      <c r="T134" s="2">
        <f t="shared" si="16"/>
        <v>1003500</v>
      </c>
      <c r="U134" s="2">
        <f t="shared" si="16"/>
        <v>3681000</v>
      </c>
      <c r="V134" s="2">
        <f t="shared" si="16"/>
        <v>1641900</v>
      </c>
      <c r="W134" s="2">
        <f t="shared" si="16"/>
        <v>600500</v>
      </c>
      <c r="X134" s="2">
        <f t="shared" si="16"/>
        <v>829800</v>
      </c>
      <c r="Y134" s="2" cm="1">
        <f t="array" ref="Y134">_xlfn.XLOOKUP(Y$1&amp;$R134,$C$3:$C$1662&amp;$D$3:$D$1662,$E$3:$E$1662,0,0,1)</f>
        <v>100</v>
      </c>
      <c r="Z134" s="2" cm="1">
        <f t="array" ref="Z134">_xlfn.XLOOKUP(Z$1&amp;$R134,$C$3:$C$1662&amp;$D$3:$D$1662,$E$3:$E$1662,0,0,1)</f>
        <v>13600</v>
      </c>
      <c r="AA134" s="2" cm="1">
        <f t="array" ref="AA134">_xlfn.XLOOKUP(AA$1&amp;$R134,$C$3:$C$1662&amp;$D$3:$D$1662,$E$3:$E$1662,0,0,1)</f>
        <v>900</v>
      </c>
      <c r="AB134" s="2" cm="1">
        <f t="array" ref="AB134">_xlfn.XLOOKUP(AB$1&amp;$R134,$C$3:$C$1662&amp;$D$3:$D$1662,$E$3:$E$1662,0,0,1)</f>
        <v>0</v>
      </c>
      <c r="AC134" s="2" cm="1">
        <f t="array" ref="AC134">_xlfn.XLOOKUP(AC$1&amp;$R134,$C$3:$C$1662&amp;$D$3:$D$1662,$E$3:$E$1662,0,0,1)</f>
        <v>3800</v>
      </c>
    </row>
    <row r="135" spans="3:29" x14ac:dyDescent="0.4">
      <c r="C135" t="s">
        <v>804</v>
      </c>
      <c r="D135" t="s">
        <v>638</v>
      </c>
      <c r="E135">
        <v>3800</v>
      </c>
      <c r="R135" t="s">
        <v>224</v>
      </c>
      <c r="S135" s="2">
        <f t="shared" si="15"/>
        <v>1555980</v>
      </c>
      <c r="T135" s="2">
        <f t="shared" si="16"/>
        <v>1006100</v>
      </c>
      <c r="U135" s="2">
        <f t="shared" si="16"/>
        <v>3699100</v>
      </c>
      <c r="V135" s="2">
        <f t="shared" si="16"/>
        <v>1642800</v>
      </c>
      <c r="W135" s="2">
        <f t="shared" si="16"/>
        <v>601700</v>
      </c>
      <c r="X135" s="2">
        <f t="shared" si="16"/>
        <v>830200</v>
      </c>
      <c r="Y135" s="2" cm="1">
        <f t="array" ref="Y135">_xlfn.XLOOKUP(Y$1&amp;$R135,$C$3:$C$1662&amp;$D$3:$D$1662,$E$3:$E$1662,0,0,1)</f>
        <v>2600</v>
      </c>
      <c r="Z135" s="2" cm="1">
        <f t="array" ref="Z135">_xlfn.XLOOKUP(Z$1&amp;$R135,$C$3:$C$1662&amp;$D$3:$D$1662,$E$3:$E$1662,0,0,1)</f>
        <v>18100</v>
      </c>
      <c r="AA135" s="2" cm="1">
        <f t="array" ref="AA135">_xlfn.XLOOKUP(AA$1&amp;$R135,$C$3:$C$1662&amp;$D$3:$D$1662,$E$3:$E$1662,0,0,1)</f>
        <v>900</v>
      </c>
      <c r="AB135" s="2" cm="1">
        <f t="array" ref="AB135">_xlfn.XLOOKUP(AB$1&amp;$R135,$C$3:$C$1662&amp;$D$3:$D$1662,$E$3:$E$1662,0,0,1)</f>
        <v>1200</v>
      </c>
      <c r="AC135" s="2" cm="1">
        <f t="array" ref="AC135">_xlfn.XLOOKUP(AC$1&amp;$R135,$C$3:$C$1662&amp;$D$3:$D$1662,$E$3:$E$1662,0,0,1)</f>
        <v>400</v>
      </c>
    </row>
    <row r="136" spans="3:29" x14ac:dyDescent="0.4">
      <c r="C136" t="s">
        <v>804</v>
      </c>
      <c r="D136" t="s">
        <v>639</v>
      </c>
      <c r="E136">
        <v>400</v>
      </c>
      <c r="R136" t="s">
        <v>189</v>
      </c>
      <c r="S136" s="2">
        <f t="shared" si="15"/>
        <v>1561280</v>
      </c>
      <c r="T136" s="2">
        <f t="shared" si="16"/>
        <v>1006400</v>
      </c>
      <c r="U136" s="2">
        <f t="shared" si="16"/>
        <v>3709000</v>
      </c>
      <c r="V136" s="2">
        <f t="shared" si="16"/>
        <v>1643200</v>
      </c>
      <c r="W136" s="2">
        <f t="shared" si="16"/>
        <v>604700</v>
      </c>
      <c r="X136" s="2">
        <f t="shared" si="16"/>
        <v>843100</v>
      </c>
      <c r="Y136" s="2" cm="1">
        <f t="array" ref="Y136">_xlfn.XLOOKUP(Y$1&amp;$R136,$C$3:$C$1662&amp;$D$3:$D$1662,$E$3:$E$1662,0,0,1)</f>
        <v>300</v>
      </c>
      <c r="Z136" s="2" cm="1">
        <f t="array" ref="Z136">_xlfn.XLOOKUP(Z$1&amp;$R136,$C$3:$C$1662&amp;$D$3:$D$1662,$E$3:$E$1662,0,0,1)</f>
        <v>9900</v>
      </c>
      <c r="AA136" s="2" cm="1">
        <f t="array" ref="AA136">_xlfn.XLOOKUP(AA$1&amp;$R136,$C$3:$C$1662&amp;$D$3:$D$1662,$E$3:$E$1662,0,0,1)</f>
        <v>400</v>
      </c>
      <c r="AB136" s="2" cm="1">
        <f t="array" ref="AB136">_xlfn.XLOOKUP(AB$1&amp;$R136,$C$3:$C$1662&amp;$D$3:$D$1662,$E$3:$E$1662,0,0,1)</f>
        <v>3000</v>
      </c>
      <c r="AC136" s="2" cm="1">
        <f t="array" ref="AC136">_xlfn.XLOOKUP(AC$1&amp;$R136,$C$3:$C$1662&amp;$D$3:$D$1662,$E$3:$E$1662,0,0,1)</f>
        <v>12900</v>
      </c>
    </row>
    <row r="137" spans="3:29" x14ac:dyDescent="0.4">
      <c r="C137" t="s">
        <v>804</v>
      </c>
      <c r="D137" t="s">
        <v>640</v>
      </c>
      <c r="E137">
        <v>12900</v>
      </c>
      <c r="R137" t="s">
        <v>245</v>
      </c>
      <c r="S137" s="2">
        <f t="shared" si="15"/>
        <v>1564280</v>
      </c>
      <c r="T137" s="2">
        <f t="shared" si="16"/>
        <v>1008600</v>
      </c>
      <c r="U137" s="2">
        <f t="shared" si="16"/>
        <v>3721100</v>
      </c>
      <c r="V137" s="2">
        <f t="shared" si="16"/>
        <v>1643600</v>
      </c>
      <c r="W137" s="2">
        <f t="shared" si="16"/>
        <v>605000</v>
      </c>
      <c r="X137" s="2">
        <f t="shared" si="16"/>
        <v>843100</v>
      </c>
      <c r="Y137" s="2" cm="1">
        <f t="array" ref="Y137">_xlfn.XLOOKUP(Y$1&amp;$R137,$C$3:$C$1662&amp;$D$3:$D$1662,$E$3:$E$1662,0,0,1)</f>
        <v>2200</v>
      </c>
      <c r="Z137" s="2" cm="1">
        <f t="array" ref="Z137">_xlfn.XLOOKUP(Z$1&amp;$R137,$C$3:$C$1662&amp;$D$3:$D$1662,$E$3:$E$1662,0,0,1)</f>
        <v>12100</v>
      </c>
      <c r="AA137" s="2" cm="1">
        <f t="array" ref="AA137">_xlfn.XLOOKUP(AA$1&amp;$R137,$C$3:$C$1662&amp;$D$3:$D$1662,$E$3:$E$1662,0,0,1)</f>
        <v>400</v>
      </c>
      <c r="AB137" s="2" cm="1">
        <f t="array" ref="AB137">_xlfn.XLOOKUP(AB$1&amp;$R137,$C$3:$C$1662&amp;$D$3:$D$1662,$E$3:$E$1662,0,0,1)</f>
        <v>300</v>
      </c>
      <c r="AC137" s="2" cm="1">
        <f t="array" ref="AC137">_xlfn.XLOOKUP(AC$1&amp;$R137,$C$3:$C$1662&amp;$D$3:$D$1662,$E$3:$E$1662,0,0,1)</f>
        <v>0</v>
      </c>
    </row>
    <row r="138" spans="3:29" x14ac:dyDescent="0.4">
      <c r="C138" t="s">
        <v>804</v>
      </c>
      <c r="D138" t="s">
        <v>641</v>
      </c>
      <c r="E138">
        <v>0</v>
      </c>
      <c r="R138" t="s">
        <v>70</v>
      </c>
      <c r="S138" s="2">
        <f t="shared" si="15"/>
        <v>1569700</v>
      </c>
      <c r="T138" s="2">
        <f t="shared" si="16"/>
        <v>1010900</v>
      </c>
      <c r="U138" s="2">
        <f t="shared" si="16"/>
        <v>3740700</v>
      </c>
      <c r="V138" s="2">
        <f t="shared" si="16"/>
        <v>1644000</v>
      </c>
      <c r="W138" s="2">
        <f t="shared" si="16"/>
        <v>609800</v>
      </c>
      <c r="X138" s="2">
        <f t="shared" si="16"/>
        <v>843100</v>
      </c>
      <c r="Y138" s="2" cm="1">
        <f t="array" ref="Y138">_xlfn.XLOOKUP(Y$1&amp;$R138,$C$3:$C$1662&amp;$D$3:$D$1662,$E$3:$E$1662,0,0,1)</f>
        <v>2300</v>
      </c>
      <c r="Z138" s="2" cm="1">
        <f t="array" ref="Z138">_xlfn.XLOOKUP(Z$1&amp;$R138,$C$3:$C$1662&amp;$D$3:$D$1662,$E$3:$E$1662,0,0,1)</f>
        <v>19600</v>
      </c>
      <c r="AA138" s="2" cm="1">
        <f t="array" ref="AA138">_xlfn.XLOOKUP(AA$1&amp;$R138,$C$3:$C$1662&amp;$D$3:$D$1662,$E$3:$E$1662,0,0,1)</f>
        <v>400</v>
      </c>
      <c r="AB138" s="2" cm="1">
        <f t="array" ref="AB138">_xlfn.XLOOKUP(AB$1&amp;$R138,$C$3:$C$1662&amp;$D$3:$D$1662,$E$3:$E$1662,0,0,1)</f>
        <v>4800</v>
      </c>
      <c r="AC138" s="2" cm="1">
        <f t="array" ref="AC138">_xlfn.XLOOKUP(AC$1&amp;$R138,$C$3:$C$1662&amp;$D$3:$D$1662,$E$3:$E$1662,0,0,1)</f>
        <v>0</v>
      </c>
    </row>
    <row r="139" spans="3:29" x14ac:dyDescent="0.4">
      <c r="C139" t="s">
        <v>804</v>
      </c>
      <c r="D139" t="s">
        <v>642</v>
      </c>
      <c r="E139">
        <v>0</v>
      </c>
      <c r="R139" t="s">
        <v>288</v>
      </c>
      <c r="S139" s="2">
        <f t="shared" si="15"/>
        <v>1586280</v>
      </c>
      <c r="T139" s="2">
        <f t="shared" si="16"/>
        <v>1011100</v>
      </c>
      <c r="U139" s="2">
        <f t="shared" si="16"/>
        <v>3813000</v>
      </c>
      <c r="V139" s="2">
        <f t="shared" si="16"/>
        <v>1652200</v>
      </c>
      <c r="W139" s="2">
        <f t="shared" si="16"/>
        <v>611700</v>
      </c>
      <c r="X139" s="2">
        <f t="shared" si="16"/>
        <v>843400</v>
      </c>
      <c r="Y139" s="2" cm="1">
        <f t="array" ref="Y139">_xlfn.XLOOKUP(Y$1&amp;$R139,$C$3:$C$1662&amp;$D$3:$D$1662,$E$3:$E$1662,0,0,1)</f>
        <v>200</v>
      </c>
      <c r="Z139" s="2" cm="1">
        <f t="array" ref="Z139">_xlfn.XLOOKUP(Z$1&amp;$R139,$C$3:$C$1662&amp;$D$3:$D$1662,$E$3:$E$1662,0,0,1)</f>
        <v>72300</v>
      </c>
      <c r="AA139" s="2" cm="1">
        <f t="array" ref="AA139">_xlfn.XLOOKUP(AA$1&amp;$R139,$C$3:$C$1662&amp;$D$3:$D$1662,$E$3:$E$1662,0,0,1)</f>
        <v>8200</v>
      </c>
      <c r="AB139" s="2" cm="1">
        <f t="array" ref="AB139">_xlfn.XLOOKUP(AB$1&amp;$R139,$C$3:$C$1662&amp;$D$3:$D$1662,$E$3:$E$1662,0,0,1)</f>
        <v>1900</v>
      </c>
      <c r="AC139" s="2" cm="1">
        <f t="array" ref="AC139">_xlfn.XLOOKUP(AC$1&amp;$R139,$C$3:$C$1662&amp;$D$3:$D$1662,$E$3:$E$1662,0,0,1)</f>
        <v>300</v>
      </c>
    </row>
    <row r="140" spans="3:29" x14ac:dyDescent="0.4">
      <c r="C140" t="s">
        <v>804</v>
      </c>
      <c r="D140" t="s">
        <v>643</v>
      </c>
      <c r="E140">
        <v>300</v>
      </c>
      <c r="R140" t="s">
        <v>284</v>
      </c>
      <c r="S140" s="2">
        <f t="shared" si="15"/>
        <v>1596220</v>
      </c>
      <c r="T140" s="2">
        <f t="shared" si="16"/>
        <v>1011100</v>
      </c>
      <c r="U140" s="2">
        <f t="shared" si="16"/>
        <v>3858900</v>
      </c>
      <c r="V140" s="2">
        <f t="shared" si="16"/>
        <v>1654000</v>
      </c>
      <c r="W140" s="2">
        <f t="shared" si="16"/>
        <v>613300</v>
      </c>
      <c r="X140" s="2">
        <f t="shared" si="16"/>
        <v>843800</v>
      </c>
      <c r="Y140" s="2" cm="1">
        <f t="array" ref="Y140">_xlfn.XLOOKUP(Y$1&amp;$R140,$C$3:$C$1662&amp;$D$3:$D$1662,$E$3:$E$1662,0,0,1)</f>
        <v>0</v>
      </c>
      <c r="Z140" s="2" cm="1">
        <f t="array" ref="Z140">_xlfn.XLOOKUP(Z$1&amp;$R140,$C$3:$C$1662&amp;$D$3:$D$1662,$E$3:$E$1662,0,0,1)</f>
        <v>45900</v>
      </c>
      <c r="AA140" s="2" cm="1">
        <f t="array" ref="AA140">_xlfn.XLOOKUP(AA$1&amp;$R140,$C$3:$C$1662&amp;$D$3:$D$1662,$E$3:$E$1662,0,0,1)</f>
        <v>1800</v>
      </c>
      <c r="AB140" s="2" cm="1">
        <f t="array" ref="AB140">_xlfn.XLOOKUP(AB$1&amp;$R140,$C$3:$C$1662&amp;$D$3:$D$1662,$E$3:$E$1662,0,0,1)</f>
        <v>1600</v>
      </c>
      <c r="AC140" s="2" cm="1">
        <f t="array" ref="AC140">_xlfn.XLOOKUP(AC$1&amp;$R140,$C$3:$C$1662&amp;$D$3:$D$1662,$E$3:$E$1662,0,0,1)</f>
        <v>400</v>
      </c>
    </row>
    <row r="141" spans="3:29" x14ac:dyDescent="0.4">
      <c r="C141" t="s">
        <v>804</v>
      </c>
      <c r="D141" t="s">
        <v>644</v>
      </c>
      <c r="E141">
        <v>400</v>
      </c>
      <c r="R141" t="s">
        <v>105</v>
      </c>
      <c r="S141" s="2">
        <f t="shared" si="15"/>
        <v>1606700</v>
      </c>
      <c r="T141" s="2">
        <f t="shared" si="16"/>
        <v>1014100</v>
      </c>
      <c r="U141" s="2">
        <f t="shared" si="16"/>
        <v>3904200</v>
      </c>
      <c r="V141" s="2">
        <f t="shared" si="16"/>
        <v>1654100</v>
      </c>
      <c r="W141" s="2">
        <f t="shared" si="16"/>
        <v>613300</v>
      </c>
      <c r="X141" s="2">
        <f t="shared" si="16"/>
        <v>847800</v>
      </c>
      <c r="Y141" s="2" cm="1">
        <f t="array" ref="Y141">_xlfn.XLOOKUP(Y$1&amp;$R141,$C$3:$C$1662&amp;$D$3:$D$1662,$E$3:$E$1662,0,0,1)</f>
        <v>3000</v>
      </c>
      <c r="Z141" s="2" cm="1">
        <f t="array" ref="Z141">_xlfn.XLOOKUP(Z$1&amp;$R141,$C$3:$C$1662&amp;$D$3:$D$1662,$E$3:$E$1662,0,0,1)</f>
        <v>45300</v>
      </c>
      <c r="AA141" s="2" cm="1">
        <f t="array" ref="AA141">_xlfn.XLOOKUP(AA$1&amp;$R141,$C$3:$C$1662&amp;$D$3:$D$1662,$E$3:$E$1662,0,0,1)</f>
        <v>100</v>
      </c>
      <c r="AB141" s="2" cm="1">
        <f t="array" ref="AB141">_xlfn.XLOOKUP(AB$1&amp;$R141,$C$3:$C$1662&amp;$D$3:$D$1662,$E$3:$E$1662,0,0,1)</f>
        <v>0</v>
      </c>
      <c r="AC141" s="2" cm="1">
        <f t="array" ref="AC141">_xlfn.XLOOKUP(AC$1&amp;$R141,$C$3:$C$1662&amp;$D$3:$D$1662,$E$3:$E$1662,0,0,1)</f>
        <v>4000</v>
      </c>
    </row>
    <row r="142" spans="3:29" x14ac:dyDescent="0.4">
      <c r="C142" t="s">
        <v>804</v>
      </c>
      <c r="D142" t="s">
        <v>645</v>
      </c>
      <c r="E142">
        <v>4000</v>
      </c>
      <c r="R142" t="s">
        <v>42</v>
      </c>
      <c r="S142" s="2">
        <f t="shared" si="15"/>
        <v>1619520</v>
      </c>
      <c r="T142" s="2">
        <f t="shared" si="16"/>
        <v>1023400</v>
      </c>
      <c r="U142" s="2">
        <f t="shared" si="16"/>
        <v>3956600</v>
      </c>
      <c r="V142" s="2">
        <f t="shared" si="16"/>
        <v>1654500</v>
      </c>
      <c r="W142" s="2">
        <f t="shared" si="16"/>
        <v>614700</v>
      </c>
      <c r="X142" s="2">
        <f t="shared" si="16"/>
        <v>848400</v>
      </c>
      <c r="Y142" s="2" cm="1">
        <f t="array" ref="Y142">_xlfn.XLOOKUP(Y$1&amp;$R142,$C$3:$C$1662&amp;$D$3:$D$1662,$E$3:$E$1662,0,0,1)</f>
        <v>9300</v>
      </c>
      <c r="Z142" s="2" cm="1">
        <f t="array" ref="Z142">_xlfn.XLOOKUP(Z$1&amp;$R142,$C$3:$C$1662&amp;$D$3:$D$1662,$E$3:$E$1662,0,0,1)</f>
        <v>52400</v>
      </c>
      <c r="AA142" s="2" cm="1">
        <f t="array" ref="AA142">_xlfn.XLOOKUP(AA$1&amp;$R142,$C$3:$C$1662&amp;$D$3:$D$1662,$E$3:$E$1662,0,0,1)</f>
        <v>400</v>
      </c>
      <c r="AB142" s="2" cm="1">
        <f t="array" ref="AB142">_xlfn.XLOOKUP(AB$1&amp;$R142,$C$3:$C$1662&amp;$D$3:$D$1662,$E$3:$E$1662,0,0,1)</f>
        <v>1400</v>
      </c>
      <c r="AC142" s="2" cm="1">
        <f t="array" ref="AC142">_xlfn.XLOOKUP(AC$1&amp;$R142,$C$3:$C$1662&amp;$D$3:$D$1662,$E$3:$E$1662,0,0,1)</f>
        <v>600</v>
      </c>
    </row>
    <row r="143" spans="3:29" x14ac:dyDescent="0.4">
      <c r="C143" t="s">
        <v>804</v>
      </c>
      <c r="D143" t="s">
        <v>646</v>
      </c>
      <c r="E143">
        <v>600</v>
      </c>
      <c r="R143" t="s">
        <v>111</v>
      </c>
      <c r="S143" s="2">
        <f t="shared" si="15"/>
        <v>1625080</v>
      </c>
      <c r="T143" s="2">
        <f t="shared" si="16"/>
        <v>1026000</v>
      </c>
      <c r="U143" s="2">
        <f t="shared" si="16"/>
        <v>3981300</v>
      </c>
      <c r="V143" s="2">
        <f t="shared" si="16"/>
        <v>1654800</v>
      </c>
      <c r="W143" s="2">
        <f t="shared" si="16"/>
        <v>614700</v>
      </c>
      <c r="X143" s="2">
        <f t="shared" si="16"/>
        <v>848600</v>
      </c>
      <c r="Y143" s="2" cm="1">
        <f t="array" ref="Y143">_xlfn.XLOOKUP(Y$1&amp;$R143,$C$3:$C$1662&amp;$D$3:$D$1662,$E$3:$E$1662,0,0,1)</f>
        <v>2600</v>
      </c>
      <c r="Z143" s="2" cm="1">
        <f t="array" ref="Z143">_xlfn.XLOOKUP(Z$1&amp;$R143,$C$3:$C$1662&amp;$D$3:$D$1662,$E$3:$E$1662,0,0,1)</f>
        <v>24700</v>
      </c>
      <c r="AA143" s="2" cm="1">
        <f t="array" ref="AA143">_xlfn.XLOOKUP(AA$1&amp;$R143,$C$3:$C$1662&amp;$D$3:$D$1662,$E$3:$E$1662,0,0,1)</f>
        <v>300</v>
      </c>
      <c r="AB143" s="2" cm="1">
        <f t="array" ref="AB143">_xlfn.XLOOKUP(AB$1&amp;$R143,$C$3:$C$1662&amp;$D$3:$D$1662,$E$3:$E$1662,0,0,1)</f>
        <v>0</v>
      </c>
      <c r="AC143" s="2" cm="1">
        <f t="array" ref="AC143">_xlfn.XLOOKUP(AC$1&amp;$R143,$C$3:$C$1662&amp;$D$3:$D$1662,$E$3:$E$1662,0,0,1)</f>
        <v>200</v>
      </c>
    </row>
    <row r="144" spans="3:29" x14ac:dyDescent="0.4">
      <c r="C144" t="s">
        <v>804</v>
      </c>
      <c r="D144" t="s">
        <v>647</v>
      </c>
      <c r="E144">
        <v>200</v>
      </c>
      <c r="R144" t="s">
        <v>186</v>
      </c>
      <c r="S144" s="2">
        <f t="shared" si="15"/>
        <v>1641640</v>
      </c>
      <c r="T144" s="2">
        <f t="shared" si="16"/>
        <v>1032800</v>
      </c>
      <c r="U144" s="2">
        <f t="shared" si="16"/>
        <v>4055300</v>
      </c>
      <c r="V144" s="2">
        <f t="shared" si="16"/>
        <v>1656600</v>
      </c>
      <c r="W144" s="2">
        <f t="shared" si="16"/>
        <v>614700</v>
      </c>
      <c r="X144" s="2">
        <f t="shared" si="16"/>
        <v>848800</v>
      </c>
      <c r="Y144" s="2" cm="1">
        <f t="array" ref="Y144">_xlfn.XLOOKUP(Y$1&amp;$R144,$C$3:$C$1662&amp;$D$3:$D$1662,$E$3:$E$1662,0,0,1)</f>
        <v>6800</v>
      </c>
      <c r="Z144" s="2" cm="1">
        <f t="array" ref="Z144">_xlfn.XLOOKUP(Z$1&amp;$R144,$C$3:$C$1662&amp;$D$3:$D$1662,$E$3:$E$1662,0,0,1)</f>
        <v>74000</v>
      </c>
      <c r="AA144" s="2" cm="1">
        <f t="array" ref="AA144">_xlfn.XLOOKUP(AA$1&amp;$R144,$C$3:$C$1662&amp;$D$3:$D$1662,$E$3:$E$1662,0,0,1)</f>
        <v>1800</v>
      </c>
      <c r="AB144" s="2" cm="1">
        <f t="array" ref="AB144">_xlfn.XLOOKUP(AB$1&amp;$R144,$C$3:$C$1662&amp;$D$3:$D$1662,$E$3:$E$1662,0,0,1)</f>
        <v>0</v>
      </c>
      <c r="AC144" s="2" cm="1">
        <f t="array" ref="AC144">_xlfn.XLOOKUP(AC$1&amp;$R144,$C$3:$C$1662&amp;$D$3:$D$1662,$E$3:$E$1662,0,0,1)</f>
        <v>200</v>
      </c>
    </row>
    <row r="145" spans="3:29" x14ac:dyDescent="0.4">
      <c r="C145" t="s">
        <v>804</v>
      </c>
      <c r="D145" t="s">
        <v>648</v>
      </c>
      <c r="E145">
        <v>200</v>
      </c>
      <c r="R145" t="s">
        <v>68</v>
      </c>
      <c r="S145" s="2">
        <f t="shared" si="15"/>
        <v>1670980</v>
      </c>
      <c r="T145" s="2">
        <f t="shared" si="16"/>
        <v>1040300</v>
      </c>
      <c r="U145" s="2">
        <f t="shared" si="16"/>
        <v>4193700</v>
      </c>
      <c r="V145" s="2">
        <f t="shared" si="16"/>
        <v>1657300</v>
      </c>
      <c r="W145" s="2">
        <f t="shared" si="16"/>
        <v>614800</v>
      </c>
      <c r="X145" s="2">
        <f t="shared" si="16"/>
        <v>848800</v>
      </c>
      <c r="Y145" s="2" cm="1">
        <f t="array" ref="Y145">_xlfn.XLOOKUP(Y$1&amp;$R145,$C$3:$C$1662&amp;$D$3:$D$1662,$E$3:$E$1662,0,0,1)</f>
        <v>7500</v>
      </c>
      <c r="Z145" s="2" cm="1">
        <f t="array" ref="Z145">_xlfn.XLOOKUP(Z$1&amp;$R145,$C$3:$C$1662&amp;$D$3:$D$1662,$E$3:$E$1662,0,0,1)</f>
        <v>138400</v>
      </c>
      <c r="AA145" s="2" cm="1">
        <f t="array" ref="AA145">_xlfn.XLOOKUP(AA$1&amp;$R145,$C$3:$C$1662&amp;$D$3:$D$1662,$E$3:$E$1662,0,0,1)</f>
        <v>700</v>
      </c>
      <c r="AB145" s="2" cm="1">
        <f t="array" ref="AB145">_xlfn.XLOOKUP(AB$1&amp;$R145,$C$3:$C$1662&amp;$D$3:$D$1662,$E$3:$E$1662,0,0,1)</f>
        <v>100</v>
      </c>
      <c r="AC145" s="2" cm="1">
        <f t="array" ref="AC145">_xlfn.XLOOKUP(AC$1&amp;$R145,$C$3:$C$1662&amp;$D$3:$D$1662,$E$3:$E$1662,0,0,1)</f>
        <v>0</v>
      </c>
    </row>
    <row r="146" spans="3:29" x14ac:dyDescent="0.4">
      <c r="C146" t="s">
        <v>804</v>
      </c>
      <c r="D146" t="s">
        <v>649</v>
      </c>
      <c r="E146">
        <v>0</v>
      </c>
      <c r="R146" t="s">
        <v>237</v>
      </c>
      <c r="S146" s="2">
        <f t="shared" si="15"/>
        <v>1692560</v>
      </c>
      <c r="T146" s="2">
        <f t="shared" si="16"/>
        <v>1064700</v>
      </c>
      <c r="U146" s="2">
        <f t="shared" si="16"/>
        <v>4274300</v>
      </c>
      <c r="V146" s="2">
        <f t="shared" si="16"/>
        <v>1658500</v>
      </c>
      <c r="W146" s="2">
        <f t="shared" si="16"/>
        <v>616400</v>
      </c>
      <c r="X146" s="2">
        <f t="shared" si="16"/>
        <v>848900</v>
      </c>
      <c r="Y146" s="2" cm="1">
        <f t="array" ref="Y146">_xlfn.XLOOKUP(Y$1&amp;$R146,$C$3:$C$1662&amp;$D$3:$D$1662,$E$3:$E$1662,0,0,1)</f>
        <v>24400</v>
      </c>
      <c r="Z146" s="2" cm="1">
        <f t="array" ref="Z146">_xlfn.XLOOKUP(Z$1&amp;$R146,$C$3:$C$1662&amp;$D$3:$D$1662,$E$3:$E$1662,0,0,1)</f>
        <v>80600</v>
      </c>
      <c r="AA146" s="2" cm="1">
        <f t="array" ref="AA146">_xlfn.XLOOKUP(AA$1&amp;$R146,$C$3:$C$1662&amp;$D$3:$D$1662,$E$3:$E$1662,0,0,1)</f>
        <v>1200</v>
      </c>
      <c r="AB146" s="2" cm="1">
        <f t="array" ref="AB146">_xlfn.XLOOKUP(AB$1&amp;$R146,$C$3:$C$1662&amp;$D$3:$D$1662,$E$3:$E$1662,0,0,1)</f>
        <v>1600</v>
      </c>
      <c r="AC146" s="2" cm="1">
        <f t="array" ref="AC146">_xlfn.XLOOKUP(AC$1&amp;$R146,$C$3:$C$1662&amp;$D$3:$D$1662,$E$3:$E$1662,0,0,1)</f>
        <v>100</v>
      </c>
    </row>
    <row r="147" spans="3:29" x14ac:dyDescent="0.4">
      <c r="C147" t="s">
        <v>804</v>
      </c>
      <c r="D147" t="s">
        <v>650</v>
      </c>
      <c r="E147">
        <v>100</v>
      </c>
      <c r="R147" t="s">
        <v>197</v>
      </c>
      <c r="S147" s="2">
        <f t="shared" si="15"/>
        <v>1722940</v>
      </c>
      <c r="T147" s="2">
        <f t="shared" si="16"/>
        <v>1077900</v>
      </c>
      <c r="U147" s="2">
        <f t="shared" si="16"/>
        <v>4404700</v>
      </c>
      <c r="V147" s="2">
        <f t="shared" si="16"/>
        <v>1663900</v>
      </c>
      <c r="W147" s="2">
        <f t="shared" si="16"/>
        <v>619100</v>
      </c>
      <c r="X147" s="2">
        <f t="shared" si="16"/>
        <v>849100</v>
      </c>
      <c r="Y147" s="2" cm="1">
        <f t="array" ref="Y147">_xlfn.XLOOKUP(Y$1&amp;$R147,$C$3:$C$1662&amp;$D$3:$D$1662,$E$3:$E$1662,0,0,1)</f>
        <v>13200</v>
      </c>
      <c r="Z147" s="2" cm="1">
        <f t="array" ref="Z147">_xlfn.XLOOKUP(Z$1&amp;$R147,$C$3:$C$1662&amp;$D$3:$D$1662,$E$3:$E$1662,0,0,1)</f>
        <v>130400</v>
      </c>
      <c r="AA147" s="2" cm="1">
        <f t="array" ref="AA147">_xlfn.XLOOKUP(AA$1&amp;$R147,$C$3:$C$1662&amp;$D$3:$D$1662,$E$3:$E$1662,0,0,1)</f>
        <v>5400</v>
      </c>
      <c r="AB147" s="2" cm="1">
        <f t="array" ref="AB147">_xlfn.XLOOKUP(AB$1&amp;$R147,$C$3:$C$1662&amp;$D$3:$D$1662,$E$3:$E$1662,0,0,1)</f>
        <v>2700</v>
      </c>
      <c r="AC147" s="2" cm="1">
        <f t="array" ref="AC147">_xlfn.XLOOKUP(AC$1&amp;$R147,$C$3:$C$1662&amp;$D$3:$D$1662,$E$3:$E$1662,0,0,1)</f>
        <v>200</v>
      </c>
    </row>
    <row r="148" spans="3:29" x14ac:dyDescent="0.4">
      <c r="C148" t="s">
        <v>804</v>
      </c>
      <c r="D148" t="s">
        <v>651</v>
      </c>
      <c r="E148">
        <v>200</v>
      </c>
      <c r="R148" t="s">
        <v>50</v>
      </c>
      <c r="S148" s="2">
        <f t="shared" si="15"/>
        <v>1737780</v>
      </c>
      <c r="T148" s="2">
        <f t="shared" ref="T148:X163" si="17">T147+Y148</f>
        <v>1084700</v>
      </c>
      <c r="U148" s="2">
        <f t="shared" si="17"/>
        <v>4459300</v>
      </c>
      <c r="V148" s="2">
        <f t="shared" si="17"/>
        <v>1669600</v>
      </c>
      <c r="W148" s="2">
        <f t="shared" si="17"/>
        <v>626200</v>
      </c>
      <c r="X148" s="2">
        <f t="shared" si="17"/>
        <v>849100</v>
      </c>
      <c r="Y148" s="2" cm="1">
        <f t="array" ref="Y148">_xlfn.XLOOKUP(Y$1&amp;$R148,$C$3:$C$1662&amp;$D$3:$D$1662,$E$3:$E$1662,0,0,1)</f>
        <v>6800</v>
      </c>
      <c r="Z148" s="2" cm="1">
        <f t="array" ref="Z148">_xlfn.XLOOKUP(Z$1&amp;$R148,$C$3:$C$1662&amp;$D$3:$D$1662,$E$3:$E$1662,0,0,1)</f>
        <v>54600</v>
      </c>
      <c r="AA148" s="2" cm="1">
        <f t="array" ref="AA148">_xlfn.XLOOKUP(AA$1&amp;$R148,$C$3:$C$1662&amp;$D$3:$D$1662,$E$3:$E$1662,0,0,1)</f>
        <v>5700</v>
      </c>
      <c r="AB148" s="2" cm="1">
        <f t="array" ref="AB148">_xlfn.XLOOKUP(AB$1&amp;$R148,$C$3:$C$1662&amp;$D$3:$D$1662,$E$3:$E$1662,0,0,1)</f>
        <v>7100</v>
      </c>
      <c r="AC148" s="2" cm="1">
        <f t="array" ref="AC148">_xlfn.XLOOKUP(AC$1&amp;$R148,$C$3:$C$1662&amp;$D$3:$D$1662,$E$3:$E$1662,0,0,1)</f>
        <v>0</v>
      </c>
    </row>
    <row r="149" spans="3:29" x14ac:dyDescent="0.4">
      <c r="C149" t="s">
        <v>804</v>
      </c>
      <c r="D149" t="s">
        <v>652</v>
      </c>
      <c r="E149">
        <v>0</v>
      </c>
      <c r="R149" t="s">
        <v>7</v>
      </c>
      <c r="S149" s="2">
        <f t="shared" si="15"/>
        <v>1759860</v>
      </c>
      <c r="T149" s="2">
        <f t="shared" si="17"/>
        <v>1089700</v>
      </c>
      <c r="U149" s="2">
        <f t="shared" si="17"/>
        <v>4547800</v>
      </c>
      <c r="V149" s="2">
        <f t="shared" si="17"/>
        <v>1672400</v>
      </c>
      <c r="W149" s="2">
        <f t="shared" si="17"/>
        <v>629100</v>
      </c>
      <c r="X149" s="2">
        <f t="shared" si="17"/>
        <v>860300</v>
      </c>
      <c r="Y149" s="2" cm="1">
        <f t="array" ref="Y149">_xlfn.XLOOKUP(Y$1&amp;$R149,$C$3:$C$1662&amp;$D$3:$D$1662,$E$3:$E$1662,0,0,1)</f>
        <v>5000</v>
      </c>
      <c r="Z149" s="2" cm="1">
        <f t="array" ref="Z149">_xlfn.XLOOKUP(Z$1&amp;$R149,$C$3:$C$1662&amp;$D$3:$D$1662,$E$3:$E$1662,0,0,1)</f>
        <v>88500</v>
      </c>
      <c r="AA149" s="2" cm="1">
        <f t="array" ref="AA149">_xlfn.XLOOKUP(AA$1&amp;$R149,$C$3:$C$1662&amp;$D$3:$D$1662,$E$3:$E$1662,0,0,1)</f>
        <v>2800</v>
      </c>
      <c r="AB149" s="2" cm="1">
        <f t="array" ref="AB149">_xlfn.XLOOKUP(AB$1&amp;$R149,$C$3:$C$1662&amp;$D$3:$D$1662,$E$3:$E$1662,0,0,1)</f>
        <v>2900</v>
      </c>
      <c r="AC149" s="2" cm="1">
        <f t="array" ref="AC149">_xlfn.XLOOKUP(AC$1&amp;$R149,$C$3:$C$1662&amp;$D$3:$D$1662,$E$3:$E$1662,0,0,1)</f>
        <v>11200</v>
      </c>
    </row>
    <row r="150" spans="3:29" x14ac:dyDescent="0.4">
      <c r="C150" t="s">
        <v>804</v>
      </c>
      <c r="D150" t="s">
        <v>653</v>
      </c>
      <c r="E150">
        <v>11200</v>
      </c>
      <c r="R150" t="s">
        <v>46</v>
      </c>
      <c r="S150" s="2">
        <f t="shared" si="15"/>
        <v>1795860</v>
      </c>
      <c r="T150" s="2">
        <f t="shared" si="17"/>
        <v>1094500</v>
      </c>
      <c r="U150" s="2">
        <f t="shared" si="17"/>
        <v>4716400</v>
      </c>
      <c r="V150" s="2">
        <f t="shared" si="17"/>
        <v>1677600</v>
      </c>
      <c r="W150" s="2">
        <f t="shared" si="17"/>
        <v>629500</v>
      </c>
      <c r="X150" s="2">
        <f t="shared" si="17"/>
        <v>861300</v>
      </c>
      <c r="Y150" s="2" cm="1">
        <f t="array" ref="Y150">_xlfn.XLOOKUP(Y$1&amp;$R150,$C$3:$C$1662&amp;$D$3:$D$1662,$E$3:$E$1662,0,0,1)</f>
        <v>4800</v>
      </c>
      <c r="Z150" s="2" cm="1">
        <f t="array" ref="Z150">_xlfn.XLOOKUP(Z$1&amp;$R150,$C$3:$C$1662&amp;$D$3:$D$1662,$E$3:$E$1662,0,0,1)</f>
        <v>168600</v>
      </c>
      <c r="AA150" s="2" cm="1">
        <f t="array" ref="AA150">_xlfn.XLOOKUP(AA$1&amp;$R150,$C$3:$C$1662&amp;$D$3:$D$1662,$E$3:$E$1662,0,0,1)</f>
        <v>5200</v>
      </c>
      <c r="AB150" s="2" cm="1">
        <f t="array" ref="AB150">_xlfn.XLOOKUP(AB$1&amp;$R150,$C$3:$C$1662&amp;$D$3:$D$1662,$E$3:$E$1662,0,0,1)</f>
        <v>400</v>
      </c>
      <c r="AC150" s="2" cm="1">
        <f t="array" ref="AC150">_xlfn.XLOOKUP(AC$1&amp;$R150,$C$3:$C$1662&amp;$D$3:$D$1662,$E$3:$E$1662,0,0,1)</f>
        <v>1000</v>
      </c>
    </row>
    <row r="151" spans="3:29" x14ac:dyDescent="0.4">
      <c r="C151" t="s">
        <v>804</v>
      </c>
      <c r="D151" t="s">
        <v>654</v>
      </c>
      <c r="E151">
        <v>1000</v>
      </c>
      <c r="R151" t="s">
        <v>74</v>
      </c>
      <c r="S151" s="2">
        <f t="shared" si="15"/>
        <v>1840320</v>
      </c>
      <c r="T151" s="2">
        <f t="shared" si="17"/>
        <v>1114600</v>
      </c>
      <c r="U151" s="2">
        <f t="shared" si="17"/>
        <v>4905800</v>
      </c>
      <c r="V151" s="2">
        <f t="shared" si="17"/>
        <v>1683900</v>
      </c>
      <c r="W151" s="2">
        <f t="shared" si="17"/>
        <v>636000</v>
      </c>
      <c r="X151" s="2">
        <f t="shared" si="17"/>
        <v>861300</v>
      </c>
      <c r="Y151" s="2" cm="1">
        <f t="array" ref="Y151">_xlfn.XLOOKUP(Y$1&amp;$R151,$C$3:$C$1662&amp;$D$3:$D$1662,$E$3:$E$1662,0,0,1)</f>
        <v>20100</v>
      </c>
      <c r="Z151" s="2" cm="1">
        <f t="array" ref="Z151">_xlfn.XLOOKUP(Z$1&amp;$R151,$C$3:$C$1662&amp;$D$3:$D$1662,$E$3:$E$1662,0,0,1)</f>
        <v>189400</v>
      </c>
      <c r="AA151" s="2" cm="1">
        <f t="array" ref="AA151">_xlfn.XLOOKUP(AA$1&amp;$R151,$C$3:$C$1662&amp;$D$3:$D$1662,$E$3:$E$1662,0,0,1)</f>
        <v>6300</v>
      </c>
      <c r="AB151" s="2" cm="1">
        <f t="array" ref="AB151">_xlfn.XLOOKUP(AB$1&amp;$R151,$C$3:$C$1662&amp;$D$3:$D$1662,$E$3:$E$1662,0,0,1)</f>
        <v>6500</v>
      </c>
      <c r="AC151" s="2" cm="1">
        <f t="array" ref="AC151">_xlfn.XLOOKUP(AC$1&amp;$R151,$C$3:$C$1662&amp;$D$3:$D$1662,$E$3:$E$1662,0,0,1)</f>
        <v>0</v>
      </c>
    </row>
    <row r="152" spans="3:29" x14ac:dyDescent="0.4">
      <c r="C152" t="s">
        <v>804</v>
      </c>
      <c r="D152" t="s">
        <v>655</v>
      </c>
      <c r="E152">
        <v>0</v>
      </c>
      <c r="R152" t="s">
        <v>8</v>
      </c>
      <c r="S152" s="2">
        <f t="shared" si="15"/>
        <v>1844140</v>
      </c>
      <c r="T152" s="2">
        <f t="shared" si="17"/>
        <v>1115100</v>
      </c>
      <c r="U152" s="2">
        <f t="shared" si="17"/>
        <v>4922300</v>
      </c>
      <c r="V152" s="2">
        <f t="shared" si="17"/>
        <v>1684200</v>
      </c>
      <c r="W152" s="2">
        <f t="shared" si="17"/>
        <v>637000</v>
      </c>
      <c r="X152" s="2">
        <f t="shared" si="17"/>
        <v>862100</v>
      </c>
      <c r="Y152" s="2" cm="1">
        <f t="array" ref="Y152">_xlfn.XLOOKUP(Y$1&amp;$R152,$C$3:$C$1662&amp;$D$3:$D$1662,$E$3:$E$1662,0,0,1)</f>
        <v>500</v>
      </c>
      <c r="Z152" s="2" cm="1">
        <f t="array" ref="Z152">_xlfn.XLOOKUP(Z$1&amp;$R152,$C$3:$C$1662&amp;$D$3:$D$1662,$E$3:$E$1662,0,0,1)</f>
        <v>16500</v>
      </c>
      <c r="AA152" s="2" cm="1">
        <f t="array" ref="AA152">_xlfn.XLOOKUP(AA$1&amp;$R152,$C$3:$C$1662&amp;$D$3:$D$1662,$E$3:$E$1662,0,0,1)</f>
        <v>300</v>
      </c>
      <c r="AB152" s="2" cm="1">
        <f t="array" ref="AB152">_xlfn.XLOOKUP(AB$1&amp;$R152,$C$3:$C$1662&amp;$D$3:$D$1662,$E$3:$E$1662,0,0,1)</f>
        <v>1000</v>
      </c>
      <c r="AC152" s="2" cm="1">
        <f t="array" ref="AC152">_xlfn.XLOOKUP(AC$1&amp;$R152,$C$3:$C$1662&amp;$D$3:$D$1662,$E$3:$E$1662,0,0,1)</f>
        <v>800</v>
      </c>
    </row>
    <row r="153" spans="3:29" x14ac:dyDescent="0.4">
      <c r="C153" t="s">
        <v>804</v>
      </c>
      <c r="D153" t="s">
        <v>656</v>
      </c>
      <c r="E153">
        <v>800</v>
      </c>
      <c r="R153" t="s">
        <v>9</v>
      </c>
      <c r="S153" s="2">
        <f t="shared" si="15"/>
        <v>1858980</v>
      </c>
      <c r="T153" s="2">
        <f t="shared" si="17"/>
        <v>1141400</v>
      </c>
      <c r="U153" s="2">
        <f t="shared" si="17"/>
        <v>4922300</v>
      </c>
      <c r="V153" s="2">
        <f t="shared" si="17"/>
        <v>1684200</v>
      </c>
      <c r="W153" s="2">
        <f t="shared" si="17"/>
        <v>655000</v>
      </c>
      <c r="X153" s="2">
        <f t="shared" si="17"/>
        <v>892000</v>
      </c>
      <c r="Y153" s="2" cm="1">
        <f t="array" ref="Y153">_xlfn.XLOOKUP(Y$1&amp;$R153,$C$3:$C$1662&amp;$D$3:$D$1662,$E$3:$E$1662,0,0,1)</f>
        <v>26300</v>
      </c>
      <c r="Z153" s="2" cm="1">
        <f t="array" ref="Z153">_xlfn.XLOOKUP(Z$1&amp;$R153,$C$3:$C$1662&amp;$D$3:$D$1662,$E$3:$E$1662,0,0,1)</f>
        <v>0</v>
      </c>
      <c r="AA153" s="2" cm="1">
        <f t="array" ref="AA153">_xlfn.XLOOKUP(AA$1&amp;$R153,$C$3:$C$1662&amp;$D$3:$D$1662,$E$3:$E$1662,0,0,1)</f>
        <v>0</v>
      </c>
      <c r="AB153" s="2" cm="1">
        <f t="array" ref="AB153">_xlfn.XLOOKUP(AB$1&amp;$R153,$C$3:$C$1662&amp;$D$3:$D$1662,$E$3:$E$1662,0,0,1)</f>
        <v>18000</v>
      </c>
      <c r="AC153" s="2" cm="1">
        <f t="array" ref="AC153">_xlfn.XLOOKUP(AC$1&amp;$R153,$C$3:$C$1662&amp;$D$3:$D$1662,$E$3:$E$1662,0,0,1)</f>
        <v>29900</v>
      </c>
    </row>
    <row r="154" spans="3:29" x14ac:dyDescent="0.4">
      <c r="C154" t="s">
        <v>804</v>
      </c>
      <c r="D154" t="s">
        <v>657</v>
      </c>
      <c r="E154">
        <v>29900</v>
      </c>
      <c r="R154" t="s">
        <v>81</v>
      </c>
      <c r="S154" s="2">
        <f t="shared" si="15"/>
        <v>1863200</v>
      </c>
      <c r="T154" s="2">
        <f t="shared" si="17"/>
        <v>1145500</v>
      </c>
      <c r="U154" s="2">
        <f t="shared" si="17"/>
        <v>4922300</v>
      </c>
      <c r="V154" s="2">
        <f t="shared" si="17"/>
        <v>1684200</v>
      </c>
      <c r="W154" s="2">
        <f t="shared" si="17"/>
        <v>665900</v>
      </c>
      <c r="X154" s="2">
        <f t="shared" si="17"/>
        <v>898100</v>
      </c>
      <c r="Y154" s="2" cm="1">
        <f t="array" ref="Y154">_xlfn.XLOOKUP(Y$1&amp;$R154,$C$3:$C$1662&amp;$D$3:$D$1662,$E$3:$E$1662,0,0,1)</f>
        <v>4100</v>
      </c>
      <c r="Z154" s="2" cm="1">
        <f t="array" ref="Z154">_xlfn.XLOOKUP(Z$1&amp;$R154,$C$3:$C$1662&amp;$D$3:$D$1662,$E$3:$E$1662,0,0,1)</f>
        <v>0</v>
      </c>
      <c r="AA154" s="2" cm="1">
        <f t="array" ref="AA154">_xlfn.XLOOKUP(AA$1&amp;$R154,$C$3:$C$1662&amp;$D$3:$D$1662,$E$3:$E$1662,0,0,1)</f>
        <v>0</v>
      </c>
      <c r="AB154" s="2" cm="1">
        <f t="array" ref="AB154">_xlfn.XLOOKUP(AB$1&amp;$R154,$C$3:$C$1662&amp;$D$3:$D$1662,$E$3:$E$1662,0,0,1)</f>
        <v>10900</v>
      </c>
      <c r="AC154" s="2" cm="1">
        <f t="array" ref="AC154">_xlfn.XLOOKUP(AC$1&amp;$R154,$C$3:$C$1662&amp;$D$3:$D$1662,$E$3:$E$1662,0,0,1)</f>
        <v>6100</v>
      </c>
    </row>
    <row r="155" spans="3:29" x14ac:dyDescent="0.4">
      <c r="C155" t="s">
        <v>804</v>
      </c>
      <c r="D155" t="s">
        <v>658</v>
      </c>
      <c r="E155">
        <v>6100</v>
      </c>
      <c r="R155" t="s">
        <v>30</v>
      </c>
      <c r="S155" s="2">
        <f t="shared" si="15"/>
        <v>1866320</v>
      </c>
      <c r="T155" s="2">
        <f t="shared" si="17"/>
        <v>1156600</v>
      </c>
      <c r="U155" s="2">
        <f t="shared" si="17"/>
        <v>4922300</v>
      </c>
      <c r="V155" s="2">
        <f t="shared" si="17"/>
        <v>1684200</v>
      </c>
      <c r="W155" s="2">
        <f t="shared" si="17"/>
        <v>668400</v>
      </c>
      <c r="X155" s="2">
        <f t="shared" si="17"/>
        <v>900100</v>
      </c>
      <c r="Y155" s="2" cm="1">
        <f t="array" ref="Y155">_xlfn.XLOOKUP(Y$1&amp;$R155,$C$3:$C$1662&amp;$D$3:$D$1662,$E$3:$E$1662,0,0,1)</f>
        <v>11100</v>
      </c>
      <c r="Z155" s="2" cm="1">
        <f t="array" ref="Z155">_xlfn.XLOOKUP(Z$1&amp;$R155,$C$3:$C$1662&amp;$D$3:$D$1662,$E$3:$E$1662,0,0,1)</f>
        <v>0</v>
      </c>
      <c r="AA155" s="2" cm="1">
        <f t="array" ref="AA155">_xlfn.XLOOKUP(AA$1&amp;$R155,$C$3:$C$1662&amp;$D$3:$D$1662,$E$3:$E$1662,0,0,1)</f>
        <v>0</v>
      </c>
      <c r="AB155" s="2" cm="1">
        <f t="array" ref="AB155">_xlfn.XLOOKUP(AB$1&amp;$R155,$C$3:$C$1662&amp;$D$3:$D$1662,$E$3:$E$1662,0,0,1)</f>
        <v>2500</v>
      </c>
      <c r="AC155" s="2" cm="1">
        <f t="array" ref="AC155">_xlfn.XLOOKUP(AC$1&amp;$R155,$C$3:$C$1662&amp;$D$3:$D$1662,$E$3:$E$1662,0,0,1)</f>
        <v>2000</v>
      </c>
    </row>
    <row r="156" spans="3:29" x14ac:dyDescent="0.4">
      <c r="C156" t="s">
        <v>804</v>
      </c>
      <c r="D156" t="s">
        <v>659</v>
      </c>
      <c r="E156">
        <v>2000</v>
      </c>
      <c r="R156" t="s">
        <v>157</v>
      </c>
      <c r="S156" s="2">
        <f t="shared" si="15"/>
        <v>1868660</v>
      </c>
      <c r="T156" s="2">
        <f t="shared" si="17"/>
        <v>1157500</v>
      </c>
      <c r="U156" s="2">
        <f t="shared" si="17"/>
        <v>4922300</v>
      </c>
      <c r="V156" s="2">
        <f t="shared" si="17"/>
        <v>1684200</v>
      </c>
      <c r="W156" s="2">
        <f t="shared" si="17"/>
        <v>668500</v>
      </c>
      <c r="X156" s="2">
        <f t="shared" si="17"/>
        <v>910800</v>
      </c>
      <c r="Y156" s="2" cm="1">
        <f t="array" ref="Y156">_xlfn.XLOOKUP(Y$1&amp;$R156,$C$3:$C$1662&amp;$D$3:$D$1662,$E$3:$E$1662,0,0,1)</f>
        <v>900</v>
      </c>
      <c r="Z156" s="2" cm="1">
        <f t="array" ref="Z156">_xlfn.XLOOKUP(Z$1&amp;$R156,$C$3:$C$1662&amp;$D$3:$D$1662,$E$3:$E$1662,0,0,1)</f>
        <v>0</v>
      </c>
      <c r="AA156" s="2" cm="1">
        <f t="array" ref="AA156">_xlfn.XLOOKUP(AA$1&amp;$R156,$C$3:$C$1662&amp;$D$3:$D$1662,$E$3:$E$1662,0,0,1)</f>
        <v>0</v>
      </c>
      <c r="AB156" s="2" cm="1">
        <f t="array" ref="AB156">_xlfn.XLOOKUP(AB$1&amp;$R156,$C$3:$C$1662&amp;$D$3:$D$1662,$E$3:$E$1662,0,0,1)</f>
        <v>100</v>
      </c>
      <c r="AC156" s="2" cm="1">
        <f t="array" ref="AC156">_xlfn.XLOOKUP(AC$1&amp;$R156,$C$3:$C$1662&amp;$D$3:$D$1662,$E$3:$E$1662,0,0,1)</f>
        <v>10700</v>
      </c>
    </row>
    <row r="157" spans="3:29" x14ac:dyDescent="0.4">
      <c r="C157" t="s">
        <v>804</v>
      </c>
      <c r="D157" t="s">
        <v>660</v>
      </c>
      <c r="E157">
        <v>10700</v>
      </c>
      <c r="R157" t="s">
        <v>57</v>
      </c>
      <c r="S157" s="2">
        <f t="shared" si="15"/>
        <v>1874000</v>
      </c>
      <c r="T157" s="2">
        <f t="shared" si="17"/>
        <v>1180500</v>
      </c>
      <c r="U157" s="2">
        <f t="shared" si="17"/>
        <v>4922300</v>
      </c>
      <c r="V157" s="2">
        <f t="shared" si="17"/>
        <v>1684200</v>
      </c>
      <c r="W157" s="2">
        <f t="shared" si="17"/>
        <v>671100</v>
      </c>
      <c r="X157" s="2">
        <f t="shared" si="17"/>
        <v>911900</v>
      </c>
      <c r="Y157" s="2" cm="1">
        <f t="array" ref="Y157">_xlfn.XLOOKUP(Y$1&amp;$R157,$C$3:$C$1662&amp;$D$3:$D$1662,$E$3:$E$1662,0,0,1)</f>
        <v>23000</v>
      </c>
      <c r="Z157" s="2" cm="1">
        <f t="array" ref="Z157">_xlfn.XLOOKUP(Z$1&amp;$R157,$C$3:$C$1662&amp;$D$3:$D$1662,$E$3:$E$1662,0,0,1)</f>
        <v>0</v>
      </c>
      <c r="AA157" s="2" cm="1">
        <f t="array" ref="AA157">_xlfn.XLOOKUP(AA$1&amp;$R157,$C$3:$C$1662&amp;$D$3:$D$1662,$E$3:$E$1662,0,0,1)</f>
        <v>0</v>
      </c>
      <c r="AB157" s="2" cm="1">
        <f t="array" ref="AB157">_xlfn.XLOOKUP(AB$1&amp;$R157,$C$3:$C$1662&amp;$D$3:$D$1662,$E$3:$E$1662,0,0,1)</f>
        <v>2600</v>
      </c>
      <c r="AC157" s="2" cm="1">
        <f t="array" ref="AC157">_xlfn.XLOOKUP(AC$1&amp;$R157,$C$3:$C$1662&amp;$D$3:$D$1662,$E$3:$E$1662,0,0,1)</f>
        <v>1100</v>
      </c>
    </row>
    <row r="158" spans="3:29" x14ac:dyDescent="0.4">
      <c r="C158" t="s">
        <v>804</v>
      </c>
      <c r="D158" t="s">
        <v>661</v>
      </c>
      <c r="E158">
        <v>1100</v>
      </c>
      <c r="R158" t="s">
        <v>148</v>
      </c>
      <c r="S158" s="2">
        <f t="shared" si="15"/>
        <v>1876040</v>
      </c>
      <c r="T158" s="2">
        <f t="shared" si="17"/>
        <v>1184000</v>
      </c>
      <c r="U158" s="2">
        <f t="shared" si="17"/>
        <v>4922300</v>
      </c>
      <c r="V158" s="2">
        <f t="shared" si="17"/>
        <v>1684200</v>
      </c>
      <c r="W158" s="2">
        <f t="shared" si="17"/>
        <v>671300</v>
      </c>
      <c r="X158" s="2">
        <f t="shared" si="17"/>
        <v>918400</v>
      </c>
      <c r="Y158" s="2" cm="1">
        <f t="array" ref="Y158">_xlfn.XLOOKUP(Y$1&amp;$R158,$C$3:$C$1662&amp;$D$3:$D$1662,$E$3:$E$1662,0,0,1)</f>
        <v>3500</v>
      </c>
      <c r="Z158" s="2" cm="1">
        <f t="array" ref="Z158">_xlfn.XLOOKUP(Z$1&amp;$R158,$C$3:$C$1662&amp;$D$3:$D$1662,$E$3:$E$1662,0,0,1)</f>
        <v>0</v>
      </c>
      <c r="AA158" s="2" cm="1">
        <f t="array" ref="AA158">_xlfn.XLOOKUP(AA$1&amp;$R158,$C$3:$C$1662&amp;$D$3:$D$1662,$E$3:$E$1662,0,0,1)</f>
        <v>0</v>
      </c>
      <c r="AB158" s="2" cm="1">
        <f t="array" ref="AB158">_xlfn.XLOOKUP(AB$1&amp;$R158,$C$3:$C$1662&amp;$D$3:$D$1662,$E$3:$E$1662,0,0,1)</f>
        <v>200</v>
      </c>
      <c r="AC158" s="2" cm="1">
        <f t="array" ref="AC158">_xlfn.XLOOKUP(AC$1&amp;$R158,$C$3:$C$1662&amp;$D$3:$D$1662,$E$3:$E$1662,0,0,1)</f>
        <v>6500</v>
      </c>
    </row>
    <row r="159" spans="3:29" x14ac:dyDescent="0.4">
      <c r="C159" t="s">
        <v>804</v>
      </c>
      <c r="D159" t="s">
        <v>662</v>
      </c>
      <c r="E159">
        <v>6500</v>
      </c>
      <c r="R159" t="s">
        <v>118</v>
      </c>
      <c r="S159" s="2">
        <f t="shared" si="15"/>
        <v>1976640</v>
      </c>
      <c r="T159" s="2">
        <f t="shared" si="17"/>
        <v>1190000</v>
      </c>
      <c r="U159" s="2">
        <f t="shared" si="17"/>
        <v>5410300</v>
      </c>
      <c r="V159" s="2">
        <f t="shared" si="17"/>
        <v>1684200</v>
      </c>
      <c r="W159" s="2">
        <f t="shared" si="17"/>
        <v>673700</v>
      </c>
      <c r="X159" s="2">
        <f t="shared" si="17"/>
        <v>925000</v>
      </c>
      <c r="Y159" s="2" cm="1">
        <f t="array" ref="Y159">_xlfn.XLOOKUP(Y$1&amp;$R159,$C$3:$C$1662&amp;$D$3:$D$1662,$E$3:$E$1662,0,0,1)</f>
        <v>6000</v>
      </c>
      <c r="Z159" s="2" cm="1">
        <f t="array" ref="Z159">_xlfn.XLOOKUP(Z$1&amp;$R159,$C$3:$C$1662&amp;$D$3:$D$1662,$E$3:$E$1662,0,0,1)</f>
        <v>488000</v>
      </c>
      <c r="AA159" s="2" cm="1">
        <f t="array" ref="AA159">_xlfn.XLOOKUP(AA$1&amp;$R159,$C$3:$C$1662&amp;$D$3:$D$1662,$E$3:$E$1662,0,0,1)</f>
        <v>0</v>
      </c>
      <c r="AB159" s="2" cm="1">
        <f t="array" ref="AB159">_xlfn.XLOOKUP(AB$1&amp;$R159,$C$3:$C$1662&amp;$D$3:$D$1662,$E$3:$E$1662,0,0,1)</f>
        <v>2400</v>
      </c>
      <c r="AC159" s="2" cm="1">
        <f t="array" ref="AC159">_xlfn.XLOOKUP(AC$1&amp;$R159,$C$3:$C$1662&amp;$D$3:$D$1662,$E$3:$E$1662,0,0,1)</f>
        <v>6600</v>
      </c>
    </row>
    <row r="160" spans="3:29" x14ac:dyDescent="0.4">
      <c r="C160" t="s">
        <v>804</v>
      </c>
      <c r="D160" t="s">
        <v>663</v>
      </c>
      <c r="E160">
        <v>6600</v>
      </c>
      <c r="R160" t="s">
        <v>131</v>
      </c>
      <c r="S160" s="2">
        <f t="shared" si="15"/>
        <v>2009140</v>
      </c>
      <c r="T160" s="2">
        <f t="shared" si="17"/>
        <v>1195200</v>
      </c>
      <c r="U160" s="2">
        <f t="shared" si="17"/>
        <v>5552700</v>
      </c>
      <c r="V160" s="2">
        <f t="shared" si="17"/>
        <v>1684200</v>
      </c>
      <c r="W160" s="2">
        <f t="shared" si="17"/>
        <v>673800</v>
      </c>
      <c r="X160" s="2">
        <f t="shared" si="17"/>
        <v>939800</v>
      </c>
      <c r="Y160" s="2" cm="1">
        <f t="array" ref="Y160">_xlfn.XLOOKUP(Y$1&amp;$R160,$C$3:$C$1662&amp;$D$3:$D$1662,$E$3:$E$1662,0,0,1)</f>
        <v>5200</v>
      </c>
      <c r="Z160" s="2" cm="1">
        <f t="array" ref="Z160">_xlfn.XLOOKUP(Z$1&amp;$R160,$C$3:$C$1662&amp;$D$3:$D$1662,$E$3:$E$1662,0,0,1)</f>
        <v>142400</v>
      </c>
      <c r="AA160" s="2" cm="1">
        <f t="array" ref="AA160">_xlfn.XLOOKUP(AA$1&amp;$R160,$C$3:$C$1662&amp;$D$3:$D$1662,$E$3:$E$1662,0,0,1)</f>
        <v>0</v>
      </c>
      <c r="AB160" s="2" cm="1">
        <f t="array" ref="AB160">_xlfn.XLOOKUP(AB$1&amp;$R160,$C$3:$C$1662&amp;$D$3:$D$1662,$E$3:$E$1662,0,0,1)</f>
        <v>100</v>
      </c>
      <c r="AC160" s="2" cm="1">
        <f t="array" ref="AC160">_xlfn.XLOOKUP(AC$1&amp;$R160,$C$3:$C$1662&amp;$D$3:$D$1662,$E$3:$E$1662,0,0,1)</f>
        <v>14800</v>
      </c>
    </row>
    <row r="161" spans="3:29" x14ac:dyDescent="0.4">
      <c r="C161" t="s">
        <v>804</v>
      </c>
      <c r="D161" t="s">
        <v>664</v>
      </c>
      <c r="E161">
        <v>14800</v>
      </c>
      <c r="R161" t="s">
        <v>141</v>
      </c>
      <c r="S161" s="2">
        <f t="shared" si="15"/>
        <v>2032440</v>
      </c>
      <c r="T161" s="2">
        <f t="shared" si="17"/>
        <v>1197000</v>
      </c>
      <c r="U161" s="2">
        <f t="shared" si="17"/>
        <v>5650700</v>
      </c>
      <c r="V161" s="2">
        <f t="shared" si="17"/>
        <v>1684200</v>
      </c>
      <c r="W161" s="2">
        <f t="shared" si="17"/>
        <v>683900</v>
      </c>
      <c r="X161" s="2">
        <f t="shared" si="17"/>
        <v>946400</v>
      </c>
      <c r="Y161" s="2" cm="1">
        <f t="array" ref="Y161">_xlfn.XLOOKUP(Y$1&amp;$R161,$C$3:$C$1662&amp;$D$3:$D$1662,$E$3:$E$1662,0,0,1)</f>
        <v>1800</v>
      </c>
      <c r="Z161" s="2" cm="1">
        <f t="array" ref="Z161">_xlfn.XLOOKUP(Z$1&amp;$R161,$C$3:$C$1662&amp;$D$3:$D$1662,$E$3:$E$1662,0,0,1)</f>
        <v>98000</v>
      </c>
      <c r="AA161" s="2" cm="1">
        <f t="array" ref="AA161">_xlfn.XLOOKUP(AA$1&amp;$R161,$C$3:$C$1662&amp;$D$3:$D$1662,$E$3:$E$1662,0,0,1)</f>
        <v>0</v>
      </c>
      <c r="AB161" s="2" cm="1">
        <f t="array" ref="AB161">_xlfn.XLOOKUP(AB$1&amp;$R161,$C$3:$C$1662&amp;$D$3:$D$1662,$E$3:$E$1662,0,0,1)</f>
        <v>10100</v>
      </c>
      <c r="AC161" s="2" cm="1">
        <f t="array" ref="AC161">_xlfn.XLOOKUP(AC$1&amp;$R161,$C$3:$C$1662&amp;$D$3:$D$1662,$E$3:$E$1662,0,0,1)</f>
        <v>6600</v>
      </c>
    </row>
    <row r="162" spans="3:29" x14ac:dyDescent="0.4">
      <c r="C162" t="s">
        <v>804</v>
      </c>
      <c r="D162" t="s">
        <v>665</v>
      </c>
      <c r="E162">
        <v>6600</v>
      </c>
      <c r="R162" t="s">
        <v>122</v>
      </c>
      <c r="S162" s="2">
        <f t="shared" si="15"/>
        <v>2049440</v>
      </c>
      <c r="T162" s="2">
        <f t="shared" si="17"/>
        <v>1198500</v>
      </c>
      <c r="U162" s="2">
        <f t="shared" si="17"/>
        <v>5719200</v>
      </c>
      <c r="V162" s="2">
        <f t="shared" si="17"/>
        <v>1684200</v>
      </c>
      <c r="W162" s="2">
        <f t="shared" si="17"/>
        <v>685400</v>
      </c>
      <c r="X162" s="2">
        <f t="shared" si="17"/>
        <v>959900</v>
      </c>
      <c r="Y162" s="2" cm="1">
        <f t="array" ref="Y162">_xlfn.XLOOKUP(Y$1&amp;$R162,$C$3:$C$1662&amp;$D$3:$D$1662,$E$3:$E$1662,0,0,1)</f>
        <v>1500</v>
      </c>
      <c r="Z162" s="2" cm="1">
        <f t="array" ref="Z162">_xlfn.XLOOKUP(Z$1&amp;$R162,$C$3:$C$1662&amp;$D$3:$D$1662,$E$3:$E$1662,0,0,1)</f>
        <v>68500</v>
      </c>
      <c r="AA162" s="2" cm="1">
        <f t="array" ref="AA162">_xlfn.XLOOKUP(AA$1&amp;$R162,$C$3:$C$1662&amp;$D$3:$D$1662,$E$3:$E$1662,0,0,1)</f>
        <v>0</v>
      </c>
      <c r="AB162" s="2" cm="1">
        <f t="array" ref="AB162">_xlfn.XLOOKUP(AB$1&amp;$R162,$C$3:$C$1662&amp;$D$3:$D$1662,$E$3:$E$1662,0,0,1)</f>
        <v>1500</v>
      </c>
      <c r="AC162" s="2" cm="1">
        <f t="array" ref="AC162">_xlfn.XLOOKUP(AC$1&amp;$R162,$C$3:$C$1662&amp;$D$3:$D$1662,$E$3:$E$1662,0,0,1)</f>
        <v>13500</v>
      </c>
    </row>
    <row r="163" spans="3:29" x14ac:dyDescent="0.4">
      <c r="C163" t="s">
        <v>804</v>
      </c>
      <c r="D163" t="s">
        <v>666</v>
      </c>
      <c r="E163">
        <v>13500</v>
      </c>
      <c r="R163" t="s">
        <v>25</v>
      </c>
      <c r="S163" s="2">
        <f t="shared" si="15"/>
        <v>2067560</v>
      </c>
      <c r="T163" s="2">
        <f t="shared" si="17"/>
        <v>1206300</v>
      </c>
      <c r="U163" s="2">
        <f t="shared" si="17"/>
        <v>5797900</v>
      </c>
      <c r="V163" s="2">
        <f t="shared" si="17"/>
        <v>1684200</v>
      </c>
      <c r="W163" s="2">
        <f t="shared" si="17"/>
        <v>685700</v>
      </c>
      <c r="X163" s="2">
        <f t="shared" si="17"/>
        <v>963700</v>
      </c>
      <c r="Y163" s="2" cm="1">
        <f t="array" ref="Y163">_xlfn.XLOOKUP(Y$1&amp;$R163,$C$3:$C$1662&amp;$D$3:$D$1662,$E$3:$E$1662,0,0,1)</f>
        <v>7800</v>
      </c>
      <c r="Z163" s="2" cm="1">
        <f t="array" ref="Z163">_xlfn.XLOOKUP(Z$1&amp;$R163,$C$3:$C$1662&amp;$D$3:$D$1662,$E$3:$E$1662,0,0,1)</f>
        <v>78700</v>
      </c>
      <c r="AA163" s="2" cm="1">
        <f t="array" ref="AA163">_xlfn.XLOOKUP(AA$1&amp;$R163,$C$3:$C$1662&amp;$D$3:$D$1662,$E$3:$E$1662,0,0,1)</f>
        <v>0</v>
      </c>
      <c r="AB163" s="2" cm="1">
        <f t="array" ref="AB163">_xlfn.XLOOKUP(AB$1&amp;$R163,$C$3:$C$1662&amp;$D$3:$D$1662,$E$3:$E$1662,0,0,1)</f>
        <v>300</v>
      </c>
      <c r="AC163" s="2" cm="1">
        <f t="array" ref="AC163">_xlfn.XLOOKUP(AC$1&amp;$R163,$C$3:$C$1662&amp;$D$3:$D$1662,$E$3:$E$1662,0,0,1)</f>
        <v>3800</v>
      </c>
    </row>
    <row r="164" spans="3:29" x14ac:dyDescent="0.4">
      <c r="C164" t="s">
        <v>804</v>
      </c>
      <c r="D164" t="s">
        <v>667</v>
      </c>
      <c r="E164">
        <v>3800</v>
      </c>
      <c r="R164" t="s">
        <v>63</v>
      </c>
      <c r="S164" s="2">
        <f t="shared" si="15"/>
        <v>2093620</v>
      </c>
      <c r="T164" s="2">
        <f t="shared" ref="T164:X179" si="18">T163+Y164</f>
        <v>1210000</v>
      </c>
      <c r="U164" s="2">
        <f t="shared" si="18"/>
        <v>5918300</v>
      </c>
      <c r="V164" s="2">
        <f t="shared" si="18"/>
        <v>1684200</v>
      </c>
      <c r="W164" s="2">
        <f t="shared" si="18"/>
        <v>687700</v>
      </c>
      <c r="X164" s="2">
        <f t="shared" si="18"/>
        <v>967900</v>
      </c>
      <c r="Y164" s="2" cm="1">
        <f t="array" ref="Y164">_xlfn.XLOOKUP(Y$1&amp;$R164,$C$3:$C$1662&amp;$D$3:$D$1662,$E$3:$E$1662,0,0,1)</f>
        <v>3700</v>
      </c>
      <c r="Z164" s="2" cm="1">
        <f t="array" ref="Z164">_xlfn.XLOOKUP(Z$1&amp;$R164,$C$3:$C$1662&amp;$D$3:$D$1662,$E$3:$E$1662,0,0,1)</f>
        <v>120400</v>
      </c>
      <c r="AA164" s="2" cm="1">
        <f t="array" ref="AA164">_xlfn.XLOOKUP(AA$1&amp;$R164,$C$3:$C$1662&amp;$D$3:$D$1662,$E$3:$E$1662,0,0,1)</f>
        <v>0</v>
      </c>
      <c r="AB164" s="2" cm="1">
        <f t="array" ref="AB164">_xlfn.XLOOKUP(AB$1&amp;$R164,$C$3:$C$1662&amp;$D$3:$D$1662,$E$3:$E$1662,0,0,1)</f>
        <v>2000</v>
      </c>
      <c r="AC164" s="2" cm="1">
        <f t="array" ref="AC164">_xlfn.XLOOKUP(AC$1&amp;$R164,$C$3:$C$1662&amp;$D$3:$D$1662,$E$3:$E$1662,0,0,1)</f>
        <v>4200</v>
      </c>
    </row>
    <row r="165" spans="3:29" x14ac:dyDescent="0.4">
      <c r="C165" t="s">
        <v>804</v>
      </c>
      <c r="D165" t="s">
        <v>668</v>
      </c>
      <c r="E165">
        <v>4200</v>
      </c>
      <c r="R165" t="s">
        <v>107</v>
      </c>
      <c r="S165" s="2">
        <f t="shared" si="15"/>
        <v>2127220</v>
      </c>
      <c r="T165" s="2">
        <f t="shared" si="18"/>
        <v>1217900</v>
      </c>
      <c r="U165" s="2">
        <f t="shared" si="18"/>
        <v>6072000</v>
      </c>
      <c r="V165" s="2">
        <f t="shared" si="18"/>
        <v>1684200</v>
      </c>
      <c r="W165" s="2">
        <f t="shared" si="18"/>
        <v>688100</v>
      </c>
      <c r="X165" s="2">
        <f t="shared" si="18"/>
        <v>973900</v>
      </c>
      <c r="Y165" s="2" cm="1">
        <f t="array" ref="Y165">_xlfn.XLOOKUP(Y$1&amp;$R165,$C$3:$C$1662&amp;$D$3:$D$1662,$E$3:$E$1662,0,0,1)</f>
        <v>7900</v>
      </c>
      <c r="Z165" s="2" cm="1">
        <f t="array" ref="Z165">_xlfn.XLOOKUP(Z$1&amp;$R165,$C$3:$C$1662&amp;$D$3:$D$1662,$E$3:$E$1662,0,0,1)</f>
        <v>153700</v>
      </c>
      <c r="AA165" s="2" cm="1">
        <f t="array" ref="AA165">_xlfn.XLOOKUP(AA$1&amp;$R165,$C$3:$C$1662&amp;$D$3:$D$1662,$E$3:$E$1662,0,0,1)</f>
        <v>0</v>
      </c>
      <c r="AB165" s="2" cm="1">
        <f t="array" ref="AB165">_xlfn.XLOOKUP(AB$1&amp;$R165,$C$3:$C$1662&amp;$D$3:$D$1662,$E$3:$E$1662,0,0,1)</f>
        <v>400</v>
      </c>
      <c r="AC165" s="2" cm="1">
        <f t="array" ref="AC165">_xlfn.XLOOKUP(AC$1&amp;$R165,$C$3:$C$1662&amp;$D$3:$D$1662,$E$3:$E$1662,0,0,1)</f>
        <v>6000</v>
      </c>
    </row>
    <row r="166" spans="3:29" x14ac:dyDescent="0.4">
      <c r="C166" t="s">
        <v>804</v>
      </c>
      <c r="D166" t="s">
        <v>669</v>
      </c>
      <c r="E166">
        <v>6000</v>
      </c>
      <c r="R166" t="s">
        <v>234</v>
      </c>
      <c r="S166" s="2">
        <f t="shared" si="15"/>
        <v>2160960</v>
      </c>
      <c r="T166" s="2">
        <f t="shared" si="18"/>
        <v>1221900</v>
      </c>
      <c r="U166" s="2">
        <f t="shared" si="18"/>
        <v>6235800</v>
      </c>
      <c r="V166" s="2">
        <f t="shared" si="18"/>
        <v>1684200</v>
      </c>
      <c r="W166" s="2">
        <f t="shared" si="18"/>
        <v>688600</v>
      </c>
      <c r="X166" s="2">
        <f t="shared" si="18"/>
        <v>974300</v>
      </c>
      <c r="Y166" s="2" cm="1">
        <f t="array" ref="Y166">_xlfn.XLOOKUP(Y$1&amp;$R166,$C$3:$C$1662&amp;$D$3:$D$1662,$E$3:$E$1662,0,0,1)</f>
        <v>4000</v>
      </c>
      <c r="Z166" s="2" cm="1">
        <f t="array" ref="Z166">_xlfn.XLOOKUP(Z$1&amp;$R166,$C$3:$C$1662&amp;$D$3:$D$1662,$E$3:$E$1662,0,0,1)</f>
        <v>163800</v>
      </c>
      <c r="AA166" s="2" cm="1">
        <f t="array" ref="AA166">_xlfn.XLOOKUP(AA$1&amp;$R166,$C$3:$C$1662&amp;$D$3:$D$1662,$E$3:$E$1662,0,0,1)</f>
        <v>0</v>
      </c>
      <c r="AB166" s="2" cm="1">
        <f t="array" ref="AB166">_xlfn.XLOOKUP(AB$1&amp;$R166,$C$3:$C$1662&amp;$D$3:$D$1662,$E$3:$E$1662,0,0,1)</f>
        <v>500</v>
      </c>
      <c r="AC166" s="2" cm="1">
        <f t="array" ref="AC166">_xlfn.XLOOKUP(AC$1&amp;$R166,$C$3:$C$1662&amp;$D$3:$D$1662,$E$3:$E$1662,0,0,1)</f>
        <v>400</v>
      </c>
    </row>
    <row r="167" spans="3:29" x14ac:dyDescent="0.4">
      <c r="C167" t="s">
        <v>804</v>
      </c>
      <c r="D167" t="s">
        <v>670</v>
      </c>
      <c r="E167">
        <v>400</v>
      </c>
      <c r="R167" t="s">
        <v>175</v>
      </c>
      <c r="S167" s="2">
        <f t="shared" si="15"/>
        <v>2200520</v>
      </c>
      <c r="T167" s="2">
        <f t="shared" si="18"/>
        <v>1225100</v>
      </c>
      <c r="U167" s="2">
        <f t="shared" si="18"/>
        <v>6428400</v>
      </c>
      <c r="V167" s="2">
        <f t="shared" si="18"/>
        <v>1684200</v>
      </c>
      <c r="W167" s="2">
        <f t="shared" si="18"/>
        <v>689500</v>
      </c>
      <c r="X167" s="2">
        <f t="shared" si="18"/>
        <v>975400</v>
      </c>
      <c r="Y167" s="2" cm="1">
        <f t="array" ref="Y167">_xlfn.XLOOKUP(Y$1&amp;$R167,$C$3:$C$1662&amp;$D$3:$D$1662,$E$3:$E$1662,0,0,1)</f>
        <v>3200</v>
      </c>
      <c r="Z167" s="2" cm="1">
        <f t="array" ref="Z167">_xlfn.XLOOKUP(Z$1&amp;$R167,$C$3:$C$1662&amp;$D$3:$D$1662,$E$3:$E$1662,0,0,1)</f>
        <v>192600</v>
      </c>
      <c r="AA167" s="2" cm="1">
        <f t="array" ref="AA167">_xlfn.XLOOKUP(AA$1&amp;$R167,$C$3:$C$1662&amp;$D$3:$D$1662,$E$3:$E$1662,0,0,1)</f>
        <v>0</v>
      </c>
      <c r="AB167" s="2" cm="1">
        <f t="array" ref="AB167">_xlfn.XLOOKUP(AB$1&amp;$R167,$C$3:$C$1662&amp;$D$3:$D$1662,$E$3:$E$1662,0,0,1)</f>
        <v>900</v>
      </c>
      <c r="AC167" s="2" cm="1">
        <f t="array" ref="AC167">_xlfn.XLOOKUP(AC$1&amp;$R167,$C$3:$C$1662&amp;$D$3:$D$1662,$E$3:$E$1662,0,0,1)</f>
        <v>1100</v>
      </c>
    </row>
    <row r="168" spans="3:29" x14ac:dyDescent="0.4">
      <c r="C168" t="s">
        <v>804</v>
      </c>
      <c r="D168" t="s">
        <v>671</v>
      </c>
      <c r="E168">
        <v>1100</v>
      </c>
      <c r="R168" t="s">
        <v>89</v>
      </c>
      <c r="S168" s="2">
        <f t="shared" si="15"/>
        <v>2359760</v>
      </c>
      <c r="T168" s="2">
        <f t="shared" si="18"/>
        <v>1227000</v>
      </c>
      <c r="U168" s="2">
        <f t="shared" si="18"/>
        <v>6571100</v>
      </c>
      <c r="V168" s="2">
        <f t="shared" si="18"/>
        <v>2334600</v>
      </c>
      <c r="W168" s="2">
        <f t="shared" si="18"/>
        <v>690500</v>
      </c>
      <c r="X168" s="2">
        <f t="shared" si="18"/>
        <v>975600</v>
      </c>
      <c r="Y168" s="2" cm="1">
        <f t="array" ref="Y168">_xlfn.XLOOKUP(Y$1&amp;$R168,$C$3:$C$1662&amp;$D$3:$D$1662,$E$3:$E$1662,0,0,1)</f>
        <v>1900</v>
      </c>
      <c r="Z168" s="2" cm="1">
        <f t="array" ref="Z168">_xlfn.XLOOKUP(Z$1&amp;$R168,$C$3:$C$1662&amp;$D$3:$D$1662,$E$3:$E$1662,0,0,1)</f>
        <v>142700</v>
      </c>
      <c r="AA168" s="2" cm="1">
        <f t="array" ref="AA168">_xlfn.XLOOKUP(AA$1&amp;$R168,$C$3:$C$1662&amp;$D$3:$D$1662,$E$3:$E$1662,0,0,1)</f>
        <v>650400</v>
      </c>
      <c r="AB168" s="2" cm="1">
        <f t="array" ref="AB168">_xlfn.XLOOKUP(AB$1&amp;$R168,$C$3:$C$1662&amp;$D$3:$D$1662,$E$3:$E$1662,0,0,1)</f>
        <v>1000</v>
      </c>
      <c r="AC168" s="2" cm="1">
        <f t="array" ref="AC168">_xlfn.XLOOKUP(AC$1&amp;$R168,$C$3:$C$1662&amp;$D$3:$D$1662,$E$3:$E$1662,0,0,1)</f>
        <v>200</v>
      </c>
    </row>
    <row r="169" spans="3:29" x14ac:dyDescent="0.4">
      <c r="C169" t="s">
        <v>804</v>
      </c>
      <c r="D169" t="s">
        <v>672</v>
      </c>
      <c r="E169">
        <v>200</v>
      </c>
      <c r="R169" t="s">
        <v>257</v>
      </c>
      <c r="S169" s="2">
        <f t="shared" si="15"/>
        <v>2456240</v>
      </c>
      <c r="T169" s="2">
        <f t="shared" si="18"/>
        <v>1228200</v>
      </c>
      <c r="U169" s="2">
        <f t="shared" si="18"/>
        <v>6879200</v>
      </c>
      <c r="V169" s="2">
        <f t="shared" si="18"/>
        <v>2479800</v>
      </c>
      <c r="W169" s="2">
        <f t="shared" si="18"/>
        <v>717000</v>
      </c>
      <c r="X169" s="2">
        <f t="shared" si="18"/>
        <v>977000</v>
      </c>
      <c r="Y169" s="2" cm="1">
        <f t="array" ref="Y169">_xlfn.XLOOKUP(Y$1&amp;$R169,$C$3:$C$1662&amp;$D$3:$D$1662,$E$3:$E$1662,0,0,1)</f>
        <v>1200</v>
      </c>
      <c r="Z169" s="2" cm="1">
        <f t="array" ref="Z169">_xlfn.XLOOKUP(Z$1&amp;$R169,$C$3:$C$1662&amp;$D$3:$D$1662,$E$3:$E$1662,0,0,1)</f>
        <v>308100</v>
      </c>
      <c r="AA169" s="2" cm="1">
        <f t="array" ref="AA169">_xlfn.XLOOKUP(AA$1&amp;$R169,$C$3:$C$1662&amp;$D$3:$D$1662,$E$3:$E$1662,0,0,1)</f>
        <v>145200</v>
      </c>
      <c r="AB169" s="2" cm="1">
        <f t="array" ref="AB169">_xlfn.XLOOKUP(AB$1&amp;$R169,$C$3:$C$1662&amp;$D$3:$D$1662,$E$3:$E$1662,0,0,1)</f>
        <v>26500</v>
      </c>
      <c r="AC169" s="2" cm="1">
        <f t="array" ref="AC169">_xlfn.XLOOKUP(AC$1&amp;$R169,$C$3:$C$1662&amp;$D$3:$D$1662,$E$3:$E$1662,0,0,1)</f>
        <v>1400</v>
      </c>
    </row>
    <row r="170" spans="3:29" x14ac:dyDescent="0.4">
      <c r="C170" t="s">
        <v>804</v>
      </c>
      <c r="D170" t="s">
        <v>673</v>
      </c>
      <c r="E170">
        <v>1400</v>
      </c>
      <c r="R170" t="s">
        <v>47</v>
      </c>
      <c r="S170" s="2">
        <f t="shared" si="15"/>
        <v>2536380</v>
      </c>
      <c r="T170" s="2">
        <f t="shared" si="18"/>
        <v>1229100</v>
      </c>
      <c r="U170" s="2">
        <f t="shared" si="18"/>
        <v>6998800</v>
      </c>
      <c r="V170" s="2">
        <f t="shared" si="18"/>
        <v>2759400</v>
      </c>
      <c r="W170" s="2">
        <f t="shared" si="18"/>
        <v>717100</v>
      </c>
      <c r="X170" s="2">
        <f t="shared" si="18"/>
        <v>977500</v>
      </c>
      <c r="Y170" s="2" cm="1">
        <f t="array" ref="Y170">_xlfn.XLOOKUP(Y$1&amp;$R170,$C$3:$C$1662&amp;$D$3:$D$1662,$E$3:$E$1662,0,0,1)</f>
        <v>900</v>
      </c>
      <c r="Z170" s="2" cm="1">
        <f t="array" ref="Z170">_xlfn.XLOOKUP(Z$1&amp;$R170,$C$3:$C$1662&amp;$D$3:$D$1662,$E$3:$E$1662,0,0,1)</f>
        <v>119600</v>
      </c>
      <c r="AA170" s="2" cm="1">
        <f t="array" ref="AA170">_xlfn.XLOOKUP(AA$1&amp;$R170,$C$3:$C$1662&amp;$D$3:$D$1662,$E$3:$E$1662,0,0,1)</f>
        <v>279600</v>
      </c>
      <c r="AB170" s="2" cm="1">
        <f t="array" ref="AB170">_xlfn.XLOOKUP(AB$1&amp;$R170,$C$3:$C$1662&amp;$D$3:$D$1662,$E$3:$E$1662,0,0,1)</f>
        <v>100</v>
      </c>
      <c r="AC170" s="2" cm="1">
        <f t="array" ref="AC170">_xlfn.XLOOKUP(AC$1&amp;$R170,$C$3:$C$1662&amp;$D$3:$D$1662,$E$3:$E$1662,0,0,1)</f>
        <v>500</v>
      </c>
    </row>
    <row r="171" spans="3:29" x14ac:dyDescent="0.4">
      <c r="C171" t="s">
        <v>804</v>
      </c>
      <c r="D171" t="s">
        <v>674</v>
      </c>
      <c r="E171">
        <v>500</v>
      </c>
      <c r="R171" t="s">
        <v>136</v>
      </c>
      <c r="S171" s="2">
        <f t="shared" si="15"/>
        <v>2585820</v>
      </c>
      <c r="T171" s="2">
        <f t="shared" si="18"/>
        <v>1230600</v>
      </c>
      <c r="U171" s="2">
        <f t="shared" si="18"/>
        <v>7123300</v>
      </c>
      <c r="V171" s="2">
        <f t="shared" si="18"/>
        <v>2876900</v>
      </c>
      <c r="W171" s="2">
        <f t="shared" si="18"/>
        <v>719800</v>
      </c>
      <c r="X171" s="2">
        <f t="shared" si="18"/>
        <v>978500</v>
      </c>
      <c r="Y171" s="2" cm="1">
        <f t="array" ref="Y171">_xlfn.XLOOKUP(Y$1&amp;$R171,$C$3:$C$1662&amp;$D$3:$D$1662,$E$3:$E$1662,0,0,1)</f>
        <v>1500</v>
      </c>
      <c r="Z171" s="2" cm="1">
        <f t="array" ref="Z171">_xlfn.XLOOKUP(Z$1&amp;$R171,$C$3:$C$1662&amp;$D$3:$D$1662,$E$3:$E$1662,0,0,1)</f>
        <v>124500</v>
      </c>
      <c r="AA171" s="2" cm="1">
        <f t="array" ref="AA171">_xlfn.XLOOKUP(AA$1&amp;$R171,$C$3:$C$1662&amp;$D$3:$D$1662,$E$3:$E$1662,0,0,1)</f>
        <v>117500</v>
      </c>
      <c r="AB171" s="2" cm="1">
        <f t="array" ref="AB171">_xlfn.XLOOKUP(AB$1&amp;$R171,$C$3:$C$1662&amp;$D$3:$D$1662,$E$3:$E$1662,0,0,1)</f>
        <v>2700</v>
      </c>
      <c r="AC171" s="2" cm="1">
        <f t="array" ref="AC171">_xlfn.XLOOKUP(AC$1&amp;$R171,$C$3:$C$1662&amp;$D$3:$D$1662,$E$3:$E$1662,0,0,1)</f>
        <v>1000</v>
      </c>
    </row>
    <row r="172" spans="3:29" x14ac:dyDescent="0.4">
      <c r="C172" t="s">
        <v>804</v>
      </c>
      <c r="D172" t="s">
        <v>675</v>
      </c>
      <c r="E172">
        <v>1000</v>
      </c>
      <c r="R172" t="s">
        <v>6</v>
      </c>
      <c r="S172" s="2">
        <f t="shared" si="15"/>
        <v>2605200</v>
      </c>
      <c r="T172" s="2">
        <f t="shared" si="18"/>
        <v>1233300</v>
      </c>
      <c r="U172" s="2">
        <f t="shared" si="18"/>
        <v>7199500</v>
      </c>
      <c r="V172" s="2">
        <f t="shared" si="18"/>
        <v>2876900</v>
      </c>
      <c r="W172" s="2">
        <f t="shared" si="18"/>
        <v>734700</v>
      </c>
      <c r="X172" s="2">
        <f t="shared" si="18"/>
        <v>981600</v>
      </c>
      <c r="Y172" s="2" cm="1">
        <f t="array" ref="Y172">_xlfn.XLOOKUP(Y$1&amp;$R172,$C$3:$C$1662&amp;$D$3:$D$1662,$E$3:$E$1662,0,0,1)</f>
        <v>2700</v>
      </c>
      <c r="Z172" s="2" cm="1">
        <f t="array" ref="Z172">_xlfn.XLOOKUP(Z$1&amp;$R172,$C$3:$C$1662&amp;$D$3:$D$1662,$E$3:$E$1662,0,0,1)</f>
        <v>76200</v>
      </c>
      <c r="AA172" s="2" cm="1">
        <f t="array" ref="AA172">_xlfn.XLOOKUP(AA$1&amp;$R172,$C$3:$C$1662&amp;$D$3:$D$1662,$E$3:$E$1662,0,0,1)</f>
        <v>0</v>
      </c>
      <c r="AB172" s="2" cm="1">
        <f t="array" ref="AB172">_xlfn.XLOOKUP(AB$1&amp;$R172,$C$3:$C$1662&amp;$D$3:$D$1662,$E$3:$E$1662,0,0,1)</f>
        <v>14900</v>
      </c>
      <c r="AC172" s="2" cm="1">
        <f t="array" ref="AC172">_xlfn.XLOOKUP(AC$1&amp;$R172,$C$3:$C$1662&amp;$D$3:$D$1662,$E$3:$E$1662,0,0,1)</f>
        <v>3100</v>
      </c>
    </row>
    <row r="173" spans="3:29" x14ac:dyDescent="0.4">
      <c r="C173" t="s">
        <v>804</v>
      </c>
      <c r="D173" t="s">
        <v>676</v>
      </c>
      <c r="E173">
        <v>3100</v>
      </c>
      <c r="R173" t="s">
        <v>171</v>
      </c>
      <c r="S173" s="2">
        <f t="shared" si="15"/>
        <v>2622720</v>
      </c>
      <c r="T173" s="2">
        <f t="shared" si="18"/>
        <v>1253700</v>
      </c>
      <c r="U173" s="2">
        <f t="shared" si="18"/>
        <v>7235300</v>
      </c>
      <c r="V173" s="2">
        <f t="shared" si="18"/>
        <v>2876900</v>
      </c>
      <c r="W173" s="2">
        <f t="shared" si="18"/>
        <v>753800</v>
      </c>
      <c r="X173" s="2">
        <f t="shared" si="18"/>
        <v>993900</v>
      </c>
      <c r="Y173" s="2" cm="1">
        <f t="array" ref="Y173">_xlfn.XLOOKUP(Y$1&amp;$R173,$C$3:$C$1662&amp;$D$3:$D$1662,$E$3:$E$1662,0,0,1)</f>
        <v>20400</v>
      </c>
      <c r="Z173" s="2" cm="1">
        <f t="array" ref="Z173">_xlfn.XLOOKUP(Z$1&amp;$R173,$C$3:$C$1662&amp;$D$3:$D$1662,$E$3:$E$1662,0,0,1)</f>
        <v>35800</v>
      </c>
      <c r="AA173" s="2" cm="1">
        <f t="array" ref="AA173">_xlfn.XLOOKUP(AA$1&amp;$R173,$C$3:$C$1662&amp;$D$3:$D$1662,$E$3:$E$1662,0,0,1)</f>
        <v>0</v>
      </c>
      <c r="AB173" s="2" cm="1">
        <f t="array" ref="AB173">_xlfn.XLOOKUP(AB$1&amp;$R173,$C$3:$C$1662&amp;$D$3:$D$1662,$E$3:$E$1662,0,0,1)</f>
        <v>19100</v>
      </c>
      <c r="AC173" s="2" cm="1">
        <f t="array" ref="AC173">_xlfn.XLOOKUP(AC$1&amp;$R173,$C$3:$C$1662&amp;$D$3:$D$1662,$E$3:$E$1662,0,0,1)</f>
        <v>12300</v>
      </c>
    </row>
    <row r="174" spans="3:29" x14ac:dyDescent="0.4">
      <c r="C174" t="s">
        <v>804</v>
      </c>
      <c r="D174" t="s">
        <v>677</v>
      </c>
      <c r="E174">
        <v>12300</v>
      </c>
      <c r="R174" t="s">
        <v>48</v>
      </c>
      <c r="S174" s="2">
        <f t="shared" si="15"/>
        <v>2632180</v>
      </c>
      <c r="T174" s="2">
        <f t="shared" si="18"/>
        <v>1254400</v>
      </c>
      <c r="U174" s="2">
        <f t="shared" si="18"/>
        <v>7267900</v>
      </c>
      <c r="V174" s="2">
        <f t="shared" si="18"/>
        <v>2876900</v>
      </c>
      <c r="W174" s="2">
        <f t="shared" si="18"/>
        <v>765800</v>
      </c>
      <c r="X174" s="2">
        <f t="shared" si="18"/>
        <v>995900</v>
      </c>
      <c r="Y174" s="2" cm="1">
        <f t="array" ref="Y174">_xlfn.XLOOKUP(Y$1&amp;$R174,$C$3:$C$1662&amp;$D$3:$D$1662,$E$3:$E$1662,0,0,1)</f>
        <v>700</v>
      </c>
      <c r="Z174" s="2" cm="1">
        <f t="array" ref="Z174">_xlfn.XLOOKUP(Z$1&amp;$R174,$C$3:$C$1662&amp;$D$3:$D$1662,$E$3:$E$1662,0,0,1)</f>
        <v>32600</v>
      </c>
      <c r="AA174" s="2" cm="1">
        <f t="array" ref="AA174">_xlfn.XLOOKUP(AA$1&amp;$R174,$C$3:$C$1662&amp;$D$3:$D$1662,$E$3:$E$1662,0,0,1)</f>
        <v>0</v>
      </c>
      <c r="AB174" s="2" cm="1">
        <f t="array" ref="AB174">_xlfn.XLOOKUP(AB$1&amp;$R174,$C$3:$C$1662&amp;$D$3:$D$1662,$E$3:$E$1662,0,0,1)</f>
        <v>12000</v>
      </c>
      <c r="AC174" s="2" cm="1">
        <f t="array" ref="AC174">_xlfn.XLOOKUP(AC$1&amp;$R174,$C$3:$C$1662&amp;$D$3:$D$1662,$E$3:$E$1662,0,0,1)</f>
        <v>2000</v>
      </c>
    </row>
    <row r="175" spans="3:29" x14ac:dyDescent="0.4">
      <c r="C175" t="s">
        <v>804</v>
      </c>
      <c r="D175" t="s">
        <v>678</v>
      </c>
      <c r="E175">
        <v>2000</v>
      </c>
      <c r="R175" t="s">
        <v>85</v>
      </c>
      <c r="S175" s="2">
        <f t="shared" si="15"/>
        <v>2644940</v>
      </c>
      <c r="T175" s="2">
        <f t="shared" si="18"/>
        <v>1260600</v>
      </c>
      <c r="U175" s="2">
        <f t="shared" si="18"/>
        <v>7321100</v>
      </c>
      <c r="V175" s="2">
        <f t="shared" si="18"/>
        <v>2876900</v>
      </c>
      <c r="W175" s="2">
        <f t="shared" si="18"/>
        <v>768500</v>
      </c>
      <c r="X175" s="2">
        <f t="shared" si="18"/>
        <v>997600</v>
      </c>
      <c r="Y175" s="2" cm="1">
        <f t="array" ref="Y175">_xlfn.XLOOKUP(Y$1&amp;$R175,$C$3:$C$1662&amp;$D$3:$D$1662,$E$3:$E$1662,0,0,1)</f>
        <v>6200</v>
      </c>
      <c r="Z175" s="2" cm="1">
        <f t="array" ref="Z175">_xlfn.XLOOKUP(Z$1&amp;$R175,$C$3:$C$1662&amp;$D$3:$D$1662,$E$3:$E$1662,0,0,1)</f>
        <v>53200</v>
      </c>
      <c r="AA175" s="2" cm="1">
        <f t="array" ref="AA175">_xlfn.XLOOKUP(AA$1&amp;$R175,$C$3:$C$1662&amp;$D$3:$D$1662,$E$3:$E$1662,0,0,1)</f>
        <v>0</v>
      </c>
      <c r="AB175" s="2" cm="1">
        <f t="array" ref="AB175">_xlfn.XLOOKUP(AB$1&amp;$R175,$C$3:$C$1662&amp;$D$3:$D$1662,$E$3:$E$1662,0,0,1)</f>
        <v>2700</v>
      </c>
      <c r="AC175" s="2" cm="1">
        <f t="array" ref="AC175">_xlfn.XLOOKUP(AC$1&amp;$R175,$C$3:$C$1662&amp;$D$3:$D$1662,$E$3:$E$1662,0,0,1)</f>
        <v>1700</v>
      </c>
    </row>
    <row r="176" spans="3:29" x14ac:dyDescent="0.4">
      <c r="C176" t="s">
        <v>804</v>
      </c>
      <c r="D176" t="s">
        <v>679</v>
      </c>
      <c r="E176">
        <v>1700</v>
      </c>
      <c r="R176" t="s">
        <v>143</v>
      </c>
      <c r="S176" s="2">
        <f t="shared" si="15"/>
        <v>2657000</v>
      </c>
      <c r="T176" s="2">
        <f t="shared" si="18"/>
        <v>1277200</v>
      </c>
      <c r="U176" s="2">
        <f t="shared" si="18"/>
        <v>7358900</v>
      </c>
      <c r="V176" s="2">
        <f t="shared" si="18"/>
        <v>2876900</v>
      </c>
      <c r="W176" s="2">
        <f t="shared" si="18"/>
        <v>773800</v>
      </c>
      <c r="X176" s="2">
        <f t="shared" si="18"/>
        <v>998200</v>
      </c>
      <c r="Y176" s="2" cm="1">
        <f t="array" ref="Y176">_xlfn.XLOOKUP(Y$1&amp;$R176,$C$3:$C$1662&amp;$D$3:$D$1662,$E$3:$E$1662,0,0,1)</f>
        <v>16600</v>
      </c>
      <c r="Z176" s="2" cm="1">
        <f t="array" ref="Z176">_xlfn.XLOOKUP(Z$1&amp;$R176,$C$3:$C$1662&amp;$D$3:$D$1662,$E$3:$E$1662,0,0,1)</f>
        <v>37800</v>
      </c>
      <c r="AA176" s="2" cm="1">
        <f t="array" ref="AA176">_xlfn.XLOOKUP(AA$1&amp;$R176,$C$3:$C$1662&amp;$D$3:$D$1662,$E$3:$E$1662,0,0,1)</f>
        <v>0</v>
      </c>
      <c r="AB176" s="2" cm="1">
        <f t="array" ref="AB176">_xlfn.XLOOKUP(AB$1&amp;$R176,$C$3:$C$1662&amp;$D$3:$D$1662,$E$3:$E$1662,0,0,1)</f>
        <v>5300</v>
      </c>
      <c r="AC176" s="2" cm="1">
        <f t="array" ref="AC176">_xlfn.XLOOKUP(AC$1&amp;$R176,$C$3:$C$1662&amp;$D$3:$D$1662,$E$3:$E$1662,0,0,1)</f>
        <v>600</v>
      </c>
    </row>
    <row r="177" spans="3:29" x14ac:dyDescent="0.4">
      <c r="C177" t="s">
        <v>804</v>
      </c>
      <c r="D177" t="s">
        <v>680</v>
      </c>
      <c r="E177">
        <v>600</v>
      </c>
      <c r="R177" t="s">
        <v>192</v>
      </c>
      <c r="S177" s="2">
        <f t="shared" si="15"/>
        <v>2765820</v>
      </c>
      <c r="T177" s="2">
        <f t="shared" si="18"/>
        <v>1280100</v>
      </c>
      <c r="U177" s="2">
        <f t="shared" si="18"/>
        <v>7413100</v>
      </c>
      <c r="V177" s="2">
        <f t="shared" si="18"/>
        <v>3359600</v>
      </c>
      <c r="W177" s="2">
        <f t="shared" si="18"/>
        <v>776100</v>
      </c>
      <c r="X177" s="2">
        <f t="shared" si="18"/>
        <v>1000200</v>
      </c>
      <c r="Y177" s="2" cm="1">
        <f t="array" ref="Y177">_xlfn.XLOOKUP(Y$1&amp;$R177,$C$3:$C$1662&amp;$D$3:$D$1662,$E$3:$E$1662,0,0,1)</f>
        <v>2900</v>
      </c>
      <c r="Z177" s="2" cm="1">
        <f t="array" ref="Z177">_xlfn.XLOOKUP(Z$1&amp;$R177,$C$3:$C$1662&amp;$D$3:$D$1662,$E$3:$E$1662,0,0,1)</f>
        <v>54200</v>
      </c>
      <c r="AA177" s="2" cm="1">
        <f t="array" ref="AA177">_xlfn.XLOOKUP(AA$1&amp;$R177,$C$3:$C$1662&amp;$D$3:$D$1662,$E$3:$E$1662,0,0,1)</f>
        <v>482700</v>
      </c>
      <c r="AB177" s="2" cm="1">
        <f t="array" ref="AB177">_xlfn.XLOOKUP(AB$1&amp;$R177,$C$3:$C$1662&amp;$D$3:$D$1662,$E$3:$E$1662,0,0,1)</f>
        <v>2300</v>
      </c>
      <c r="AC177" s="2" cm="1">
        <f t="array" ref="AC177">_xlfn.XLOOKUP(AC$1&amp;$R177,$C$3:$C$1662&amp;$D$3:$D$1662,$E$3:$E$1662,0,0,1)</f>
        <v>2000</v>
      </c>
    </row>
    <row r="178" spans="3:29" x14ac:dyDescent="0.4">
      <c r="C178" t="s">
        <v>804</v>
      </c>
      <c r="D178" t="s">
        <v>681</v>
      </c>
      <c r="E178">
        <v>2000</v>
      </c>
      <c r="R178" t="s">
        <v>53</v>
      </c>
      <c r="S178" s="2">
        <f t="shared" si="15"/>
        <v>2806640</v>
      </c>
      <c r="T178" s="2">
        <f t="shared" si="18"/>
        <v>1284100</v>
      </c>
      <c r="U178" s="2">
        <f t="shared" si="18"/>
        <v>7467300</v>
      </c>
      <c r="V178" s="2">
        <f t="shared" si="18"/>
        <v>3489500</v>
      </c>
      <c r="W178" s="2">
        <f t="shared" si="18"/>
        <v>778300</v>
      </c>
      <c r="X178" s="2">
        <f t="shared" si="18"/>
        <v>1014000</v>
      </c>
      <c r="Y178" s="2" cm="1">
        <f t="array" ref="Y178">_xlfn.XLOOKUP(Y$1&amp;$R178,$C$3:$C$1662&amp;$D$3:$D$1662,$E$3:$E$1662,0,0,1)</f>
        <v>4000</v>
      </c>
      <c r="Z178" s="2" cm="1">
        <f t="array" ref="Z178">_xlfn.XLOOKUP(Z$1&amp;$R178,$C$3:$C$1662&amp;$D$3:$D$1662,$E$3:$E$1662,0,0,1)</f>
        <v>54200</v>
      </c>
      <c r="AA178" s="2" cm="1">
        <f t="array" ref="AA178">_xlfn.XLOOKUP(AA$1&amp;$R178,$C$3:$C$1662&amp;$D$3:$D$1662,$E$3:$E$1662,0,0,1)</f>
        <v>129900</v>
      </c>
      <c r="AB178" s="2" cm="1">
        <f t="array" ref="AB178">_xlfn.XLOOKUP(AB$1&amp;$R178,$C$3:$C$1662&amp;$D$3:$D$1662,$E$3:$E$1662,0,0,1)</f>
        <v>2200</v>
      </c>
      <c r="AC178" s="2" cm="1">
        <f t="array" ref="AC178">_xlfn.XLOOKUP(AC$1&amp;$R178,$C$3:$C$1662&amp;$D$3:$D$1662,$E$3:$E$1662,0,0,1)</f>
        <v>13800</v>
      </c>
    </row>
    <row r="179" spans="3:29" x14ac:dyDescent="0.4">
      <c r="C179" t="s">
        <v>804</v>
      </c>
      <c r="D179" t="s">
        <v>682</v>
      </c>
      <c r="E179">
        <v>13800</v>
      </c>
      <c r="R179" t="s">
        <v>222</v>
      </c>
      <c r="S179" s="2">
        <f t="shared" si="15"/>
        <v>2837680</v>
      </c>
      <c r="T179" s="2">
        <f t="shared" si="18"/>
        <v>1297600</v>
      </c>
      <c r="U179" s="2">
        <f t="shared" si="18"/>
        <v>7512800</v>
      </c>
      <c r="V179" s="2">
        <f t="shared" si="18"/>
        <v>3584800</v>
      </c>
      <c r="W179" s="2">
        <f t="shared" si="18"/>
        <v>779100</v>
      </c>
      <c r="X179" s="2">
        <f t="shared" si="18"/>
        <v>1014100</v>
      </c>
      <c r="Y179" s="2" cm="1">
        <f t="array" ref="Y179">_xlfn.XLOOKUP(Y$1&amp;$R179,$C$3:$C$1662&amp;$D$3:$D$1662,$E$3:$E$1662,0,0,1)</f>
        <v>13500</v>
      </c>
      <c r="Z179" s="2" cm="1">
        <f t="array" ref="Z179">_xlfn.XLOOKUP(Z$1&amp;$R179,$C$3:$C$1662&amp;$D$3:$D$1662,$E$3:$E$1662,0,0,1)</f>
        <v>45500</v>
      </c>
      <c r="AA179" s="2" cm="1">
        <f t="array" ref="AA179">_xlfn.XLOOKUP(AA$1&amp;$R179,$C$3:$C$1662&amp;$D$3:$D$1662,$E$3:$E$1662,0,0,1)</f>
        <v>95300</v>
      </c>
      <c r="AB179" s="2" cm="1">
        <f t="array" ref="AB179">_xlfn.XLOOKUP(AB$1&amp;$R179,$C$3:$C$1662&amp;$D$3:$D$1662,$E$3:$E$1662,0,0,1)</f>
        <v>800</v>
      </c>
      <c r="AC179" s="2" cm="1">
        <f t="array" ref="AC179">_xlfn.XLOOKUP(AC$1&amp;$R179,$C$3:$C$1662&amp;$D$3:$D$1662,$E$3:$E$1662,0,0,1)</f>
        <v>100</v>
      </c>
    </row>
    <row r="180" spans="3:29" x14ac:dyDescent="0.4">
      <c r="C180" t="s">
        <v>804</v>
      </c>
      <c r="D180" t="s">
        <v>683</v>
      </c>
      <c r="E180">
        <v>100</v>
      </c>
      <c r="R180" t="s">
        <v>211</v>
      </c>
      <c r="S180" s="2">
        <f t="shared" si="15"/>
        <v>2874320</v>
      </c>
      <c r="T180" s="2">
        <f t="shared" ref="T180:X195" si="19">T179+Y180</f>
        <v>1298500</v>
      </c>
      <c r="U180" s="2">
        <f t="shared" si="19"/>
        <v>7539100</v>
      </c>
      <c r="V180" s="2">
        <f t="shared" si="19"/>
        <v>3740400</v>
      </c>
      <c r="W180" s="2">
        <f t="shared" si="19"/>
        <v>779400</v>
      </c>
      <c r="X180" s="2">
        <f t="shared" si="19"/>
        <v>1014200</v>
      </c>
      <c r="Y180" s="2" cm="1">
        <f t="array" ref="Y180">_xlfn.XLOOKUP(Y$1&amp;$R180,$C$3:$C$1662&amp;$D$3:$D$1662,$E$3:$E$1662,0,0,1)</f>
        <v>900</v>
      </c>
      <c r="Z180" s="2" cm="1">
        <f t="array" ref="Z180">_xlfn.XLOOKUP(Z$1&amp;$R180,$C$3:$C$1662&amp;$D$3:$D$1662,$E$3:$E$1662,0,0,1)</f>
        <v>26300</v>
      </c>
      <c r="AA180" s="2" cm="1">
        <f t="array" ref="AA180">_xlfn.XLOOKUP(AA$1&amp;$R180,$C$3:$C$1662&amp;$D$3:$D$1662,$E$3:$E$1662,0,0,1)</f>
        <v>155600</v>
      </c>
      <c r="AB180" s="2" cm="1">
        <f t="array" ref="AB180">_xlfn.XLOOKUP(AB$1&amp;$R180,$C$3:$C$1662&amp;$D$3:$D$1662,$E$3:$E$1662,0,0,1)</f>
        <v>300</v>
      </c>
      <c r="AC180" s="2" cm="1">
        <f t="array" ref="AC180">_xlfn.XLOOKUP(AC$1&amp;$R180,$C$3:$C$1662&amp;$D$3:$D$1662,$E$3:$E$1662,0,0,1)</f>
        <v>100</v>
      </c>
    </row>
    <row r="181" spans="3:29" x14ac:dyDescent="0.4">
      <c r="C181" t="s">
        <v>804</v>
      </c>
      <c r="D181" t="s">
        <v>684</v>
      </c>
      <c r="E181">
        <v>100</v>
      </c>
      <c r="R181" t="s">
        <v>299</v>
      </c>
      <c r="S181" s="2">
        <f t="shared" si="15"/>
        <v>2891280</v>
      </c>
      <c r="T181" s="2">
        <f t="shared" si="19"/>
        <v>1301600</v>
      </c>
      <c r="U181" s="2">
        <f t="shared" si="19"/>
        <v>7555000</v>
      </c>
      <c r="V181" s="2">
        <f t="shared" si="19"/>
        <v>3803500</v>
      </c>
      <c r="W181" s="2">
        <f t="shared" si="19"/>
        <v>780100</v>
      </c>
      <c r="X181" s="2">
        <f t="shared" si="19"/>
        <v>1016200</v>
      </c>
      <c r="Y181" s="2" cm="1">
        <f t="array" ref="Y181">_xlfn.XLOOKUP(Y$1&amp;$R181,$C$3:$C$1662&amp;$D$3:$D$1662,$E$3:$E$1662,0,0,1)</f>
        <v>3100</v>
      </c>
      <c r="Z181" s="2" cm="1">
        <f t="array" ref="Z181">_xlfn.XLOOKUP(Z$1&amp;$R181,$C$3:$C$1662&amp;$D$3:$D$1662,$E$3:$E$1662,0,0,1)</f>
        <v>15900</v>
      </c>
      <c r="AA181" s="2" cm="1">
        <f t="array" ref="AA181">_xlfn.XLOOKUP(AA$1&amp;$R181,$C$3:$C$1662&amp;$D$3:$D$1662,$E$3:$E$1662,0,0,1)</f>
        <v>63100</v>
      </c>
      <c r="AB181" s="2" cm="1">
        <f t="array" ref="AB181">_xlfn.XLOOKUP(AB$1&amp;$R181,$C$3:$C$1662&amp;$D$3:$D$1662,$E$3:$E$1662,0,0,1)</f>
        <v>700</v>
      </c>
      <c r="AC181" s="2" cm="1">
        <f t="array" ref="AC181">_xlfn.XLOOKUP(AC$1&amp;$R181,$C$3:$C$1662&amp;$D$3:$D$1662,$E$3:$E$1662,0,0,1)</f>
        <v>2000</v>
      </c>
    </row>
    <row r="182" spans="3:29" x14ac:dyDescent="0.4">
      <c r="C182" t="s">
        <v>804</v>
      </c>
      <c r="D182" t="s">
        <v>685</v>
      </c>
      <c r="E182">
        <v>2000</v>
      </c>
      <c r="R182" t="s">
        <v>100</v>
      </c>
      <c r="S182" s="2">
        <f t="shared" si="15"/>
        <v>2925900</v>
      </c>
      <c r="T182" s="2">
        <f t="shared" si="19"/>
        <v>1310500</v>
      </c>
      <c r="U182" s="2">
        <f t="shared" si="19"/>
        <v>7569000</v>
      </c>
      <c r="V182" s="2">
        <f t="shared" si="19"/>
        <v>3948600</v>
      </c>
      <c r="W182" s="2">
        <f t="shared" si="19"/>
        <v>784800</v>
      </c>
      <c r="X182" s="2">
        <f t="shared" si="19"/>
        <v>1016600</v>
      </c>
      <c r="Y182" s="2" cm="1">
        <f t="array" ref="Y182">_xlfn.XLOOKUP(Y$1&amp;$R182,$C$3:$C$1662&amp;$D$3:$D$1662,$E$3:$E$1662,0,0,1)</f>
        <v>8900</v>
      </c>
      <c r="Z182" s="2" cm="1">
        <f t="array" ref="Z182">_xlfn.XLOOKUP(Z$1&amp;$R182,$C$3:$C$1662&amp;$D$3:$D$1662,$E$3:$E$1662,0,0,1)</f>
        <v>14000</v>
      </c>
      <c r="AA182" s="2" cm="1">
        <f t="array" ref="AA182">_xlfn.XLOOKUP(AA$1&amp;$R182,$C$3:$C$1662&amp;$D$3:$D$1662,$E$3:$E$1662,0,0,1)</f>
        <v>145100</v>
      </c>
      <c r="AB182" s="2" cm="1">
        <f t="array" ref="AB182">_xlfn.XLOOKUP(AB$1&amp;$R182,$C$3:$C$1662&amp;$D$3:$D$1662,$E$3:$E$1662,0,0,1)</f>
        <v>4700</v>
      </c>
      <c r="AC182" s="2" cm="1">
        <f t="array" ref="AC182">_xlfn.XLOOKUP(AC$1&amp;$R182,$C$3:$C$1662&amp;$D$3:$D$1662,$E$3:$E$1662,0,0,1)</f>
        <v>400</v>
      </c>
    </row>
    <row r="183" spans="3:29" x14ac:dyDescent="0.4">
      <c r="C183" t="s">
        <v>804</v>
      </c>
      <c r="D183" t="s">
        <v>686</v>
      </c>
      <c r="E183">
        <v>400</v>
      </c>
      <c r="R183" t="s">
        <v>300</v>
      </c>
      <c r="S183" s="2">
        <f t="shared" si="15"/>
        <v>2933020</v>
      </c>
      <c r="T183" s="2">
        <f t="shared" si="19"/>
        <v>1322300</v>
      </c>
      <c r="U183" s="2">
        <f t="shared" si="19"/>
        <v>7591300</v>
      </c>
      <c r="V183" s="2">
        <f t="shared" si="19"/>
        <v>3948600</v>
      </c>
      <c r="W183" s="2">
        <f t="shared" si="19"/>
        <v>786300</v>
      </c>
      <c r="X183" s="2">
        <f t="shared" si="19"/>
        <v>1016600</v>
      </c>
      <c r="Y183" s="2" cm="1">
        <f t="array" ref="Y183">_xlfn.XLOOKUP(Y$1&amp;$R183,$C$3:$C$1662&amp;$D$3:$D$1662,$E$3:$E$1662,0,0,1)</f>
        <v>11800</v>
      </c>
      <c r="Z183" s="2" cm="1">
        <f t="array" ref="Z183">_xlfn.XLOOKUP(Z$1&amp;$R183,$C$3:$C$1662&amp;$D$3:$D$1662,$E$3:$E$1662,0,0,1)</f>
        <v>22300</v>
      </c>
      <c r="AA183" s="2" cm="1">
        <f t="array" ref="AA183">_xlfn.XLOOKUP(AA$1&amp;$R183,$C$3:$C$1662&amp;$D$3:$D$1662,$E$3:$E$1662,0,0,1)</f>
        <v>0</v>
      </c>
      <c r="AB183" s="2" cm="1">
        <f t="array" ref="AB183">_xlfn.XLOOKUP(AB$1&amp;$R183,$C$3:$C$1662&amp;$D$3:$D$1662,$E$3:$E$1662,0,0,1)</f>
        <v>1500</v>
      </c>
      <c r="AC183" s="2" cm="1">
        <f t="array" ref="AC183">_xlfn.XLOOKUP(AC$1&amp;$R183,$C$3:$C$1662&amp;$D$3:$D$1662,$E$3:$E$1662,0,0,1)</f>
        <v>0</v>
      </c>
    </row>
    <row r="184" spans="3:29" x14ac:dyDescent="0.4">
      <c r="C184" t="s">
        <v>804</v>
      </c>
      <c r="D184" t="s">
        <v>687</v>
      </c>
      <c r="E184">
        <v>0</v>
      </c>
      <c r="R184" t="s">
        <v>204</v>
      </c>
      <c r="S184" s="2">
        <f t="shared" si="15"/>
        <v>2938480</v>
      </c>
      <c r="T184" s="2">
        <f t="shared" si="19"/>
        <v>1334100</v>
      </c>
      <c r="U184" s="2">
        <f t="shared" si="19"/>
        <v>7602300</v>
      </c>
      <c r="V184" s="2">
        <f t="shared" si="19"/>
        <v>3948600</v>
      </c>
      <c r="W184" s="2">
        <f t="shared" si="19"/>
        <v>786700</v>
      </c>
      <c r="X184" s="2">
        <f t="shared" si="19"/>
        <v>1020700</v>
      </c>
      <c r="Y184" s="2" cm="1">
        <f t="array" ref="Y184">_xlfn.XLOOKUP(Y$1&amp;$R184,$C$3:$C$1662&amp;$D$3:$D$1662,$E$3:$E$1662,0,0,1)</f>
        <v>11800</v>
      </c>
      <c r="Z184" s="2" cm="1">
        <f t="array" ref="Z184">_xlfn.XLOOKUP(Z$1&amp;$R184,$C$3:$C$1662&amp;$D$3:$D$1662,$E$3:$E$1662,0,0,1)</f>
        <v>11000</v>
      </c>
      <c r="AA184" s="2" cm="1">
        <f t="array" ref="AA184">_xlfn.XLOOKUP(AA$1&amp;$R184,$C$3:$C$1662&amp;$D$3:$D$1662,$E$3:$E$1662,0,0,1)</f>
        <v>0</v>
      </c>
      <c r="AB184" s="2" cm="1">
        <f t="array" ref="AB184">_xlfn.XLOOKUP(AB$1&amp;$R184,$C$3:$C$1662&amp;$D$3:$D$1662,$E$3:$E$1662,0,0,1)</f>
        <v>400</v>
      </c>
      <c r="AC184" s="2" cm="1">
        <f t="array" ref="AC184">_xlfn.XLOOKUP(AC$1&amp;$R184,$C$3:$C$1662&amp;$D$3:$D$1662,$E$3:$E$1662,0,0,1)</f>
        <v>4100</v>
      </c>
    </row>
    <row r="185" spans="3:29" x14ac:dyDescent="0.4">
      <c r="C185" t="s">
        <v>804</v>
      </c>
      <c r="D185" t="s">
        <v>386</v>
      </c>
      <c r="E185">
        <v>4100</v>
      </c>
      <c r="R185" t="s">
        <v>301</v>
      </c>
      <c r="S185" s="2">
        <f t="shared" si="15"/>
        <v>2951640</v>
      </c>
      <c r="T185" s="2">
        <f t="shared" si="19"/>
        <v>1345800</v>
      </c>
      <c r="U185" s="2">
        <f t="shared" si="19"/>
        <v>7654500</v>
      </c>
      <c r="V185" s="2">
        <f t="shared" si="19"/>
        <v>3948600</v>
      </c>
      <c r="W185" s="2">
        <f t="shared" si="19"/>
        <v>788400</v>
      </c>
      <c r="X185" s="2">
        <f t="shared" si="19"/>
        <v>1020900</v>
      </c>
      <c r="Y185" s="2" cm="1">
        <f t="array" ref="Y185">_xlfn.XLOOKUP(Y$1&amp;$R185,$C$3:$C$1662&amp;$D$3:$D$1662,$E$3:$E$1662,0,0,1)</f>
        <v>11700</v>
      </c>
      <c r="Z185" s="2" cm="1">
        <f t="array" ref="Z185">_xlfn.XLOOKUP(Z$1&amp;$R185,$C$3:$C$1662&amp;$D$3:$D$1662,$E$3:$E$1662,0,0,1)</f>
        <v>52200</v>
      </c>
      <c r="AA185" s="2" cm="1">
        <f t="array" ref="AA185">_xlfn.XLOOKUP(AA$1&amp;$R185,$C$3:$C$1662&amp;$D$3:$D$1662,$E$3:$E$1662,0,0,1)</f>
        <v>0</v>
      </c>
      <c r="AB185" s="2" cm="1">
        <f t="array" ref="AB185">_xlfn.XLOOKUP(AB$1&amp;$R185,$C$3:$C$1662&amp;$D$3:$D$1662,$E$3:$E$1662,0,0,1)</f>
        <v>1700</v>
      </c>
      <c r="AC185" s="2" cm="1">
        <f t="array" ref="AC185">_xlfn.XLOOKUP(AC$1&amp;$R185,$C$3:$C$1662&amp;$D$3:$D$1662,$E$3:$E$1662,0,0,1)</f>
        <v>200</v>
      </c>
    </row>
    <row r="186" spans="3:29" x14ac:dyDescent="0.4">
      <c r="C186" t="s">
        <v>804</v>
      </c>
      <c r="D186" t="s">
        <v>387</v>
      </c>
      <c r="E186">
        <v>200</v>
      </c>
      <c r="R186" t="s">
        <v>201</v>
      </c>
      <c r="S186" s="2">
        <f t="shared" si="15"/>
        <v>2992800</v>
      </c>
      <c r="T186" s="2">
        <f t="shared" si="19"/>
        <v>1370500</v>
      </c>
      <c r="U186" s="2">
        <f t="shared" si="19"/>
        <v>7682500</v>
      </c>
      <c r="V186" s="2">
        <f t="shared" si="19"/>
        <v>4081000</v>
      </c>
      <c r="W186" s="2">
        <f t="shared" si="19"/>
        <v>807100</v>
      </c>
      <c r="X186" s="2">
        <f t="shared" si="19"/>
        <v>1022900</v>
      </c>
      <c r="Y186" s="2" cm="1">
        <f t="array" ref="Y186">_xlfn.XLOOKUP(Y$1&amp;$R186,$C$3:$C$1662&amp;$D$3:$D$1662,$E$3:$E$1662,0,0,1)</f>
        <v>24700</v>
      </c>
      <c r="Z186" s="2" cm="1">
        <f t="array" ref="Z186">_xlfn.XLOOKUP(Z$1&amp;$R186,$C$3:$C$1662&amp;$D$3:$D$1662,$E$3:$E$1662,0,0,1)</f>
        <v>28000</v>
      </c>
      <c r="AA186" s="2" cm="1">
        <f t="array" ref="AA186">_xlfn.XLOOKUP(AA$1&amp;$R186,$C$3:$C$1662&amp;$D$3:$D$1662,$E$3:$E$1662,0,0,1)</f>
        <v>132400</v>
      </c>
      <c r="AB186" s="2" cm="1">
        <f t="array" ref="AB186">_xlfn.XLOOKUP(AB$1&amp;$R186,$C$3:$C$1662&amp;$D$3:$D$1662,$E$3:$E$1662,0,0,1)</f>
        <v>18700</v>
      </c>
      <c r="AC186" s="2" cm="1">
        <f t="array" ref="AC186">_xlfn.XLOOKUP(AC$1&amp;$R186,$C$3:$C$1662&amp;$D$3:$D$1662,$E$3:$E$1662,0,0,1)</f>
        <v>2000</v>
      </c>
    </row>
    <row r="187" spans="3:29" x14ac:dyDescent="0.4">
      <c r="C187" t="s">
        <v>804</v>
      </c>
      <c r="D187" t="s">
        <v>388</v>
      </c>
      <c r="E187">
        <v>2000</v>
      </c>
      <c r="R187" t="s">
        <v>21</v>
      </c>
      <c r="S187" s="2">
        <f t="shared" si="15"/>
        <v>3001000</v>
      </c>
      <c r="T187" s="2">
        <f t="shared" si="19"/>
        <v>1371900</v>
      </c>
      <c r="U187" s="2">
        <f t="shared" si="19"/>
        <v>7692000</v>
      </c>
      <c r="V187" s="2">
        <f t="shared" si="19"/>
        <v>4098400</v>
      </c>
      <c r="W187" s="2">
        <f t="shared" si="19"/>
        <v>819700</v>
      </c>
      <c r="X187" s="2">
        <f t="shared" si="19"/>
        <v>1023000</v>
      </c>
      <c r="Y187" s="2" cm="1">
        <f t="array" ref="Y187">_xlfn.XLOOKUP(Y$1&amp;$R187,$C$3:$C$1662&amp;$D$3:$D$1662,$E$3:$E$1662,0,0,1)</f>
        <v>1400</v>
      </c>
      <c r="Z187" s="2" cm="1">
        <f t="array" ref="Z187">_xlfn.XLOOKUP(Z$1&amp;$R187,$C$3:$C$1662&amp;$D$3:$D$1662,$E$3:$E$1662,0,0,1)</f>
        <v>9500</v>
      </c>
      <c r="AA187" s="2" cm="1">
        <f t="array" ref="AA187">_xlfn.XLOOKUP(AA$1&amp;$R187,$C$3:$C$1662&amp;$D$3:$D$1662,$E$3:$E$1662,0,0,1)</f>
        <v>17400</v>
      </c>
      <c r="AB187" s="2" cm="1">
        <f t="array" ref="AB187">_xlfn.XLOOKUP(AB$1&amp;$R187,$C$3:$C$1662&amp;$D$3:$D$1662,$E$3:$E$1662,0,0,1)</f>
        <v>12600</v>
      </c>
      <c r="AC187" s="2" cm="1">
        <f t="array" ref="AC187">_xlfn.XLOOKUP(AC$1&amp;$R187,$C$3:$C$1662&amp;$D$3:$D$1662,$E$3:$E$1662,0,0,1)</f>
        <v>100</v>
      </c>
    </row>
    <row r="188" spans="3:29" x14ac:dyDescent="0.4">
      <c r="C188" t="s">
        <v>804</v>
      </c>
      <c r="D188" t="s">
        <v>389</v>
      </c>
      <c r="E188">
        <v>100</v>
      </c>
      <c r="R188" t="s">
        <v>88</v>
      </c>
      <c r="S188" s="2">
        <f t="shared" si="15"/>
        <v>3012240</v>
      </c>
      <c r="T188" s="2">
        <f t="shared" si="19"/>
        <v>1374600</v>
      </c>
      <c r="U188" s="2">
        <f t="shared" si="19"/>
        <v>7731600</v>
      </c>
      <c r="V188" s="2">
        <f t="shared" si="19"/>
        <v>4098400</v>
      </c>
      <c r="W188" s="2">
        <f t="shared" si="19"/>
        <v>824100</v>
      </c>
      <c r="X188" s="2">
        <f t="shared" si="19"/>
        <v>1032500</v>
      </c>
      <c r="Y188" s="2" cm="1">
        <f t="array" ref="Y188">_xlfn.XLOOKUP(Y$1&amp;$R188,$C$3:$C$1662&amp;$D$3:$D$1662,$E$3:$E$1662,0,0,1)</f>
        <v>2700</v>
      </c>
      <c r="Z188" s="2" cm="1">
        <f t="array" ref="Z188">_xlfn.XLOOKUP(Z$1&amp;$R188,$C$3:$C$1662&amp;$D$3:$D$1662,$E$3:$E$1662,0,0,1)</f>
        <v>39600</v>
      </c>
      <c r="AA188" s="2" cm="1">
        <f t="array" ref="AA188">_xlfn.XLOOKUP(AA$1&amp;$R188,$C$3:$C$1662&amp;$D$3:$D$1662,$E$3:$E$1662,0,0,1)</f>
        <v>0</v>
      </c>
      <c r="AB188" s="2" cm="1">
        <f t="array" ref="AB188">_xlfn.XLOOKUP(AB$1&amp;$R188,$C$3:$C$1662&amp;$D$3:$D$1662,$E$3:$E$1662,0,0,1)</f>
        <v>4400</v>
      </c>
      <c r="AC188" s="2" cm="1">
        <f t="array" ref="AC188">_xlfn.XLOOKUP(AC$1&amp;$R188,$C$3:$C$1662&amp;$D$3:$D$1662,$E$3:$E$1662,0,0,1)</f>
        <v>9500</v>
      </c>
    </row>
    <row r="189" spans="3:29" x14ac:dyDescent="0.4">
      <c r="C189" t="s">
        <v>804</v>
      </c>
      <c r="D189" t="s">
        <v>390</v>
      </c>
      <c r="E189">
        <v>9500</v>
      </c>
      <c r="R189" t="s">
        <v>119</v>
      </c>
      <c r="S189" s="2">
        <f t="shared" si="15"/>
        <v>3018000</v>
      </c>
      <c r="T189" s="2">
        <f t="shared" si="19"/>
        <v>1377200</v>
      </c>
      <c r="U189" s="2">
        <f t="shared" si="19"/>
        <v>7747800</v>
      </c>
      <c r="V189" s="2">
        <f t="shared" si="19"/>
        <v>4098400</v>
      </c>
      <c r="W189" s="2">
        <f t="shared" si="19"/>
        <v>825800</v>
      </c>
      <c r="X189" s="2">
        <f t="shared" si="19"/>
        <v>1040800</v>
      </c>
      <c r="Y189" s="2" cm="1">
        <f t="array" ref="Y189">_xlfn.XLOOKUP(Y$1&amp;$R189,$C$3:$C$1662&amp;$D$3:$D$1662,$E$3:$E$1662,0,0,1)</f>
        <v>2600</v>
      </c>
      <c r="Z189" s="2" cm="1">
        <f t="array" ref="Z189">_xlfn.XLOOKUP(Z$1&amp;$R189,$C$3:$C$1662&amp;$D$3:$D$1662,$E$3:$E$1662,0,0,1)</f>
        <v>16200</v>
      </c>
      <c r="AA189" s="2" cm="1">
        <f t="array" ref="AA189">_xlfn.XLOOKUP(AA$1&amp;$R189,$C$3:$C$1662&amp;$D$3:$D$1662,$E$3:$E$1662,0,0,1)</f>
        <v>0</v>
      </c>
      <c r="AB189" s="2" cm="1">
        <f t="array" ref="AB189">_xlfn.XLOOKUP(AB$1&amp;$R189,$C$3:$C$1662&amp;$D$3:$D$1662,$E$3:$E$1662,0,0,1)</f>
        <v>1700</v>
      </c>
      <c r="AC189" s="2" cm="1">
        <f t="array" ref="AC189">_xlfn.XLOOKUP(AC$1&amp;$R189,$C$3:$C$1662&amp;$D$3:$D$1662,$E$3:$E$1662,0,0,1)</f>
        <v>8300</v>
      </c>
    </row>
    <row r="190" spans="3:29" x14ac:dyDescent="0.4">
      <c r="C190" t="s">
        <v>804</v>
      </c>
      <c r="D190" t="s">
        <v>391</v>
      </c>
      <c r="E190">
        <v>8300</v>
      </c>
      <c r="R190" t="s">
        <v>274</v>
      </c>
      <c r="S190" s="2">
        <f t="shared" si="15"/>
        <v>3023520</v>
      </c>
      <c r="T190" s="2">
        <f t="shared" si="19"/>
        <v>1381900</v>
      </c>
      <c r="U190" s="2">
        <f t="shared" si="19"/>
        <v>7760500</v>
      </c>
      <c r="V190" s="2">
        <f t="shared" si="19"/>
        <v>4098400</v>
      </c>
      <c r="W190" s="2">
        <f t="shared" si="19"/>
        <v>836000</v>
      </c>
      <c r="X190" s="2">
        <f t="shared" si="19"/>
        <v>1040800</v>
      </c>
      <c r="Y190" s="2" cm="1">
        <f t="array" ref="Y190">_xlfn.XLOOKUP(Y$1&amp;$R190,$C$3:$C$1662&amp;$D$3:$D$1662,$E$3:$E$1662,0,0,1)</f>
        <v>4700</v>
      </c>
      <c r="Z190" s="2" cm="1">
        <f t="array" ref="Z190">_xlfn.XLOOKUP(Z$1&amp;$R190,$C$3:$C$1662&amp;$D$3:$D$1662,$E$3:$E$1662,0,0,1)</f>
        <v>12700</v>
      </c>
      <c r="AA190" s="2" cm="1">
        <f t="array" ref="AA190">_xlfn.XLOOKUP(AA$1&amp;$R190,$C$3:$C$1662&amp;$D$3:$D$1662,$E$3:$E$1662,0,0,1)</f>
        <v>0</v>
      </c>
      <c r="AB190" s="2" cm="1">
        <f t="array" ref="AB190">_xlfn.XLOOKUP(AB$1&amp;$R190,$C$3:$C$1662&amp;$D$3:$D$1662,$E$3:$E$1662,0,0,1)</f>
        <v>10200</v>
      </c>
      <c r="AC190" s="2" cm="1">
        <f t="array" ref="AC190">_xlfn.XLOOKUP(AC$1&amp;$R190,$C$3:$C$1662&amp;$D$3:$D$1662,$E$3:$E$1662,0,0,1)</f>
        <v>0</v>
      </c>
    </row>
    <row r="191" spans="3:29" x14ac:dyDescent="0.4">
      <c r="C191" t="s">
        <v>804</v>
      </c>
      <c r="D191" t="s">
        <v>392</v>
      </c>
      <c r="E191">
        <v>0</v>
      </c>
      <c r="R191" t="s">
        <v>180</v>
      </c>
      <c r="S191" s="2">
        <f t="shared" si="15"/>
        <v>3029260</v>
      </c>
      <c r="T191" s="2">
        <f t="shared" si="19"/>
        <v>1384500</v>
      </c>
      <c r="U191" s="2">
        <f t="shared" si="19"/>
        <v>7782800</v>
      </c>
      <c r="V191" s="2">
        <f t="shared" si="19"/>
        <v>4098400</v>
      </c>
      <c r="W191" s="2">
        <f t="shared" si="19"/>
        <v>839800</v>
      </c>
      <c r="X191" s="2">
        <f t="shared" si="19"/>
        <v>1040800</v>
      </c>
      <c r="Y191" s="2" cm="1">
        <f t="array" ref="Y191">_xlfn.XLOOKUP(Y$1&amp;$R191,$C$3:$C$1662&amp;$D$3:$D$1662,$E$3:$E$1662,0,0,1)</f>
        <v>2600</v>
      </c>
      <c r="Z191" s="2" cm="1">
        <f t="array" ref="Z191">_xlfn.XLOOKUP(Z$1&amp;$R191,$C$3:$C$1662&amp;$D$3:$D$1662,$E$3:$E$1662,0,0,1)</f>
        <v>22300</v>
      </c>
      <c r="AA191" s="2" cm="1">
        <f t="array" ref="AA191">_xlfn.XLOOKUP(AA$1&amp;$R191,$C$3:$C$1662&amp;$D$3:$D$1662,$E$3:$E$1662,0,0,1)</f>
        <v>0</v>
      </c>
      <c r="AB191" s="2" cm="1">
        <f t="array" ref="AB191">_xlfn.XLOOKUP(AB$1&amp;$R191,$C$3:$C$1662&amp;$D$3:$D$1662,$E$3:$E$1662,0,0,1)</f>
        <v>3800</v>
      </c>
      <c r="AC191" s="2" cm="1">
        <f t="array" ref="AC191">_xlfn.XLOOKUP(AC$1&amp;$R191,$C$3:$C$1662&amp;$D$3:$D$1662,$E$3:$E$1662,0,0,1)</f>
        <v>0</v>
      </c>
    </row>
    <row r="192" spans="3:29" x14ac:dyDescent="0.4">
      <c r="C192" t="s">
        <v>804</v>
      </c>
      <c r="D192" t="s">
        <v>393</v>
      </c>
      <c r="E192">
        <v>0</v>
      </c>
      <c r="R192" t="s">
        <v>76</v>
      </c>
      <c r="S192" s="2">
        <f t="shared" si="15"/>
        <v>3038580</v>
      </c>
      <c r="T192" s="2">
        <f t="shared" si="19"/>
        <v>1388800</v>
      </c>
      <c r="U192" s="2">
        <f t="shared" si="19"/>
        <v>7789400</v>
      </c>
      <c r="V192" s="2">
        <f t="shared" si="19"/>
        <v>4098400</v>
      </c>
      <c r="W192" s="2">
        <f t="shared" si="19"/>
        <v>841500</v>
      </c>
      <c r="X192" s="2">
        <f t="shared" si="19"/>
        <v>1074800</v>
      </c>
      <c r="Y192" s="2" cm="1">
        <f t="array" ref="Y192">_xlfn.XLOOKUP(Y$1&amp;$R192,$C$3:$C$1662&amp;$D$3:$D$1662,$E$3:$E$1662,0,0,1)</f>
        <v>4300</v>
      </c>
      <c r="Z192" s="2" cm="1">
        <f t="array" ref="Z192">_xlfn.XLOOKUP(Z$1&amp;$R192,$C$3:$C$1662&amp;$D$3:$D$1662,$E$3:$E$1662,0,0,1)</f>
        <v>6600</v>
      </c>
      <c r="AA192" s="2" cm="1">
        <f t="array" ref="AA192">_xlfn.XLOOKUP(AA$1&amp;$R192,$C$3:$C$1662&amp;$D$3:$D$1662,$E$3:$E$1662,0,0,1)</f>
        <v>0</v>
      </c>
      <c r="AB192" s="2" cm="1">
        <f t="array" ref="AB192">_xlfn.XLOOKUP(AB$1&amp;$R192,$C$3:$C$1662&amp;$D$3:$D$1662,$E$3:$E$1662,0,0,1)</f>
        <v>1700</v>
      </c>
      <c r="AC192" s="2" cm="1">
        <f t="array" ref="AC192">_xlfn.XLOOKUP(AC$1&amp;$R192,$C$3:$C$1662&amp;$D$3:$D$1662,$E$3:$E$1662,0,0,1)</f>
        <v>34000</v>
      </c>
    </row>
    <row r="193" spans="3:29" x14ac:dyDescent="0.4">
      <c r="C193" t="s">
        <v>804</v>
      </c>
      <c r="D193" t="s">
        <v>394</v>
      </c>
      <c r="E193">
        <v>34000</v>
      </c>
      <c r="R193" t="s">
        <v>138</v>
      </c>
      <c r="S193" s="2">
        <f t="shared" si="15"/>
        <v>3040720</v>
      </c>
      <c r="T193" s="2">
        <f t="shared" si="19"/>
        <v>1389300</v>
      </c>
      <c r="U193" s="2">
        <f t="shared" si="19"/>
        <v>7794100</v>
      </c>
      <c r="V193" s="2">
        <f t="shared" si="19"/>
        <v>4098400</v>
      </c>
      <c r="W193" s="2">
        <f t="shared" si="19"/>
        <v>843300</v>
      </c>
      <c r="X193" s="2">
        <f t="shared" si="19"/>
        <v>1078500</v>
      </c>
      <c r="Y193" s="2" cm="1">
        <f t="array" ref="Y193">_xlfn.XLOOKUP(Y$1&amp;$R193,$C$3:$C$1662&amp;$D$3:$D$1662,$E$3:$E$1662,0,0,1)</f>
        <v>500</v>
      </c>
      <c r="Z193" s="2" cm="1">
        <f t="array" ref="Z193">_xlfn.XLOOKUP(Z$1&amp;$R193,$C$3:$C$1662&amp;$D$3:$D$1662,$E$3:$E$1662,0,0,1)</f>
        <v>4700</v>
      </c>
      <c r="AA193" s="2" cm="1">
        <f t="array" ref="AA193">_xlfn.XLOOKUP(AA$1&amp;$R193,$C$3:$C$1662&amp;$D$3:$D$1662,$E$3:$E$1662,0,0,1)</f>
        <v>0</v>
      </c>
      <c r="AB193" s="2" cm="1">
        <f t="array" ref="AB193">_xlfn.XLOOKUP(AB$1&amp;$R193,$C$3:$C$1662&amp;$D$3:$D$1662,$E$3:$E$1662,0,0,1)</f>
        <v>1800</v>
      </c>
      <c r="AC193" s="2" cm="1">
        <f t="array" ref="AC193">_xlfn.XLOOKUP(AC$1&amp;$R193,$C$3:$C$1662&amp;$D$3:$D$1662,$E$3:$E$1662,0,0,1)</f>
        <v>3700</v>
      </c>
    </row>
    <row r="194" spans="3:29" x14ac:dyDescent="0.4">
      <c r="C194" t="s">
        <v>804</v>
      </c>
      <c r="D194" t="s">
        <v>395</v>
      </c>
      <c r="E194">
        <v>3700</v>
      </c>
      <c r="R194" t="s">
        <v>255</v>
      </c>
      <c r="S194" s="2">
        <f t="shared" si="15"/>
        <v>3044780</v>
      </c>
      <c r="T194" s="2">
        <f t="shared" si="19"/>
        <v>1391000</v>
      </c>
      <c r="U194" s="2">
        <f t="shared" si="19"/>
        <v>7808900</v>
      </c>
      <c r="V194" s="2">
        <f t="shared" si="19"/>
        <v>4098400</v>
      </c>
      <c r="W194" s="2">
        <f t="shared" si="19"/>
        <v>844200</v>
      </c>
      <c r="X194" s="2">
        <f t="shared" si="19"/>
        <v>1081400</v>
      </c>
      <c r="Y194" s="2" cm="1">
        <f t="array" ref="Y194">_xlfn.XLOOKUP(Y$1&amp;$R194,$C$3:$C$1662&amp;$D$3:$D$1662,$E$3:$E$1662,0,0,1)</f>
        <v>1700</v>
      </c>
      <c r="Z194" s="2" cm="1">
        <f t="array" ref="Z194">_xlfn.XLOOKUP(Z$1&amp;$R194,$C$3:$C$1662&amp;$D$3:$D$1662,$E$3:$E$1662,0,0,1)</f>
        <v>14800</v>
      </c>
      <c r="AA194" s="2" cm="1">
        <f t="array" ref="AA194">_xlfn.XLOOKUP(AA$1&amp;$R194,$C$3:$C$1662&amp;$D$3:$D$1662,$E$3:$E$1662,0,0,1)</f>
        <v>0</v>
      </c>
      <c r="AB194" s="2" cm="1">
        <f t="array" ref="AB194">_xlfn.XLOOKUP(AB$1&amp;$R194,$C$3:$C$1662&amp;$D$3:$D$1662,$E$3:$E$1662,0,0,1)</f>
        <v>900</v>
      </c>
      <c r="AC194" s="2" cm="1">
        <f t="array" ref="AC194">_xlfn.XLOOKUP(AC$1&amp;$R194,$C$3:$C$1662&amp;$D$3:$D$1662,$E$3:$E$1662,0,0,1)</f>
        <v>2900</v>
      </c>
    </row>
    <row r="195" spans="3:29" x14ac:dyDescent="0.4">
      <c r="C195" t="s">
        <v>804</v>
      </c>
      <c r="D195" t="s">
        <v>396</v>
      </c>
      <c r="E195">
        <v>2900</v>
      </c>
      <c r="R195" t="s">
        <v>106</v>
      </c>
      <c r="S195" s="2">
        <f t="shared" ref="S195:S258" si="20">IFERROR(AVERAGEIFS(T195:X195,T195:X195,"&gt;0"),0)</f>
        <v>3055260</v>
      </c>
      <c r="T195" s="2">
        <f t="shared" si="19"/>
        <v>1397800</v>
      </c>
      <c r="U195" s="2">
        <f t="shared" si="19"/>
        <v>7827400</v>
      </c>
      <c r="V195" s="2">
        <f t="shared" si="19"/>
        <v>4098400</v>
      </c>
      <c r="W195" s="2">
        <f t="shared" si="19"/>
        <v>865300</v>
      </c>
      <c r="X195" s="2">
        <f t="shared" si="19"/>
        <v>1087400</v>
      </c>
      <c r="Y195" s="2" cm="1">
        <f t="array" ref="Y195">_xlfn.XLOOKUP(Y$1&amp;$R195,$C$3:$C$1662&amp;$D$3:$D$1662,$E$3:$E$1662,0,0,1)</f>
        <v>6800</v>
      </c>
      <c r="Z195" s="2" cm="1">
        <f t="array" ref="Z195">_xlfn.XLOOKUP(Z$1&amp;$R195,$C$3:$C$1662&amp;$D$3:$D$1662,$E$3:$E$1662,0,0,1)</f>
        <v>18500</v>
      </c>
      <c r="AA195" s="2" cm="1">
        <f t="array" ref="AA195">_xlfn.XLOOKUP(AA$1&amp;$R195,$C$3:$C$1662&amp;$D$3:$D$1662,$E$3:$E$1662,0,0,1)</f>
        <v>0</v>
      </c>
      <c r="AB195" s="2" cm="1">
        <f t="array" ref="AB195">_xlfn.XLOOKUP(AB$1&amp;$R195,$C$3:$C$1662&amp;$D$3:$D$1662,$E$3:$E$1662,0,0,1)</f>
        <v>21100</v>
      </c>
      <c r="AC195" s="2" cm="1">
        <f t="array" ref="AC195">_xlfn.XLOOKUP(AC$1&amp;$R195,$C$3:$C$1662&amp;$D$3:$D$1662,$E$3:$E$1662,0,0,1)</f>
        <v>6000</v>
      </c>
    </row>
    <row r="196" spans="3:29" x14ac:dyDescent="0.4">
      <c r="C196" t="s">
        <v>804</v>
      </c>
      <c r="D196" t="s">
        <v>397</v>
      </c>
      <c r="E196">
        <v>6000</v>
      </c>
      <c r="R196" t="s">
        <v>172</v>
      </c>
      <c r="S196" s="2">
        <f t="shared" si="20"/>
        <v>3062840</v>
      </c>
      <c r="T196" s="2">
        <f t="shared" ref="T196:X211" si="21">T195+Y196</f>
        <v>1401300</v>
      </c>
      <c r="U196" s="2">
        <f t="shared" si="21"/>
        <v>7840200</v>
      </c>
      <c r="V196" s="2">
        <f t="shared" si="21"/>
        <v>4098400</v>
      </c>
      <c r="W196" s="2">
        <f t="shared" si="21"/>
        <v>881100</v>
      </c>
      <c r="X196" s="2">
        <f t="shared" si="21"/>
        <v>1093200</v>
      </c>
      <c r="Y196" s="2" cm="1">
        <f t="array" ref="Y196">_xlfn.XLOOKUP(Y$1&amp;$R196,$C$3:$C$1662&amp;$D$3:$D$1662,$E$3:$E$1662,0,0,1)</f>
        <v>3500</v>
      </c>
      <c r="Z196" s="2" cm="1">
        <f t="array" ref="Z196">_xlfn.XLOOKUP(Z$1&amp;$R196,$C$3:$C$1662&amp;$D$3:$D$1662,$E$3:$E$1662,0,0,1)</f>
        <v>12800</v>
      </c>
      <c r="AA196" s="2" cm="1">
        <f t="array" ref="AA196">_xlfn.XLOOKUP(AA$1&amp;$R196,$C$3:$C$1662&amp;$D$3:$D$1662,$E$3:$E$1662,0,0,1)</f>
        <v>0</v>
      </c>
      <c r="AB196" s="2" cm="1">
        <f t="array" ref="AB196">_xlfn.XLOOKUP(AB$1&amp;$R196,$C$3:$C$1662&amp;$D$3:$D$1662,$E$3:$E$1662,0,0,1)</f>
        <v>15800</v>
      </c>
      <c r="AC196" s="2" cm="1">
        <f t="array" ref="AC196">_xlfn.XLOOKUP(AC$1&amp;$R196,$C$3:$C$1662&amp;$D$3:$D$1662,$E$3:$E$1662,0,0,1)</f>
        <v>5800</v>
      </c>
    </row>
    <row r="197" spans="3:29" x14ac:dyDescent="0.4">
      <c r="C197" t="s">
        <v>804</v>
      </c>
      <c r="D197" t="s">
        <v>398</v>
      </c>
      <c r="E197">
        <v>5800</v>
      </c>
      <c r="R197" t="s">
        <v>302</v>
      </c>
      <c r="S197" s="2">
        <f t="shared" si="20"/>
        <v>3065220</v>
      </c>
      <c r="T197" s="2">
        <f t="shared" si="21"/>
        <v>1402000</v>
      </c>
      <c r="U197" s="2">
        <f t="shared" si="21"/>
        <v>7843600</v>
      </c>
      <c r="V197" s="2">
        <f t="shared" si="21"/>
        <v>4098400</v>
      </c>
      <c r="W197" s="2">
        <f t="shared" si="21"/>
        <v>884200</v>
      </c>
      <c r="X197" s="2">
        <f t="shared" si="21"/>
        <v>1097900</v>
      </c>
      <c r="Y197" s="2" cm="1">
        <f t="array" ref="Y197">_xlfn.XLOOKUP(Y$1&amp;$R197,$C$3:$C$1662&amp;$D$3:$D$1662,$E$3:$E$1662,0,0,1)</f>
        <v>700</v>
      </c>
      <c r="Z197" s="2" cm="1">
        <f t="array" ref="Z197">_xlfn.XLOOKUP(Z$1&amp;$R197,$C$3:$C$1662&amp;$D$3:$D$1662,$E$3:$E$1662,0,0,1)</f>
        <v>3400</v>
      </c>
      <c r="AA197" s="2" cm="1">
        <f t="array" ref="AA197">_xlfn.XLOOKUP(AA$1&amp;$R197,$C$3:$C$1662&amp;$D$3:$D$1662,$E$3:$E$1662,0,0,1)</f>
        <v>0</v>
      </c>
      <c r="AB197" s="2" cm="1">
        <f t="array" ref="AB197">_xlfn.XLOOKUP(AB$1&amp;$R197,$C$3:$C$1662&amp;$D$3:$D$1662,$E$3:$E$1662,0,0,1)</f>
        <v>3100</v>
      </c>
      <c r="AC197" s="2" cm="1">
        <f t="array" ref="AC197">_xlfn.XLOOKUP(AC$1&amp;$R197,$C$3:$C$1662&amp;$D$3:$D$1662,$E$3:$E$1662,0,0,1)</f>
        <v>4700</v>
      </c>
    </row>
    <row r="198" spans="3:29" x14ac:dyDescent="0.4">
      <c r="C198" t="s">
        <v>804</v>
      </c>
      <c r="D198" t="s">
        <v>399</v>
      </c>
      <c r="E198">
        <v>4700</v>
      </c>
      <c r="R198" t="s">
        <v>248</v>
      </c>
      <c r="S198" s="2">
        <f t="shared" si="20"/>
        <v>3069240</v>
      </c>
      <c r="T198" s="2">
        <f t="shared" si="21"/>
        <v>1402900</v>
      </c>
      <c r="U198" s="2">
        <f t="shared" si="21"/>
        <v>7856600</v>
      </c>
      <c r="V198" s="2">
        <f t="shared" si="21"/>
        <v>4098400</v>
      </c>
      <c r="W198" s="2">
        <f t="shared" si="21"/>
        <v>889900</v>
      </c>
      <c r="X198" s="2">
        <f t="shared" si="21"/>
        <v>1098400</v>
      </c>
      <c r="Y198" s="2" cm="1">
        <f t="array" ref="Y198">_xlfn.XLOOKUP(Y$1&amp;$R198,$C$3:$C$1662&amp;$D$3:$D$1662,$E$3:$E$1662,0,0,1)</f>
        <v>900</v>
      </c>
      <c r="Z198" s="2" cm="1">
        <f t="array" ref="Z198">_xlfn.XLOOKUP(Z$1&amp;$R198,$C$3:$C$1662&amp;$D$3:$D$1662,$E$3:$E$1662,0,0,1)</f>
        <v>13000</v>
      </c>
      <c r="AA198" s="2" cm="1">
        <f t="array" ref="AA198">_xlfn.XLOOKUP(AA$1&amp;$R198,$C$3:$C$1662&amp;$D$3:$D$1662,$E$3:$E$1662,0,0,1)</f>
        <v>0</v>
      </c>
      <c r="AB198" s="2" cm="1">
        <f t="array" ref="AB198">_xlfn.XLOOKUP(AB$1&amp;$R198,$C$3:$C$1662&amp;$D$3:$D$1662,$E$3:$E$1662,0,0,1)</f>
        <v>5700</v>
      </c>
      <c r="AC198" s="2" cm="1">
        <f t="array" ref="AC198">_xlfn.XLOOKUP(AC$1&amp;$R198,$C$3:$C$1662&amp;$D$3:$D$1662,$E$3:$E$1662,0,0,1)</f>
        <v>500</v>
      </c>
    </row>
    <row r="199" spans="3:29" x14ac:dyDescent="0.4">
      <c r="C199" t="s">
        <v>804</v>
      </c>
      <c r="D199" t="s">
        <v>400</v>
      </c>
      <c r="E199">
        <v>500</v>
      </c>
      <c r="R199" t="s">
        <v>285</v>
      </c>
      <c r="S199" s="2">
        <f t="shared" si="20"/>
        <v>3074180</v>
      </c>
      <c r="T199" s="2">
        <f t="shared" si="21"/>
        <v>1405100</v>
      </c>
      <c r="U199" s="2">
        <f t="shared" si="21"/>
        <v>7869100</v>
      </c>
      <c r="V199" s="2">
        <f t="shared" si="21"/>
        <v>4098400</v>
      </c>
      <c r="W199" s="2">
        <f t="shared" si="21"/>
        <v>891700</v>
      </c>
      <c r="X199" s="2">
        <f t="shared" si="21"/>
        <v>1106600</v>
      </c>
      <c r="Y199" s="2" cm="1">
        <f t="array" ref="Y199">_xlfn.XLOOKUP(Y$1&amp;$R199,$C$3:$C$1662&amp;$D$3:$D$1662,$E$3:$E$1662,0,0,1)</f>
        <v>2200</v>
      </c>
      <c r="Z199" s="2" cm="1">
        <f t="array" ref="Z199">_xlfn.XLOOKUP(Z$1&amp;$R199,$C$3:$C$1662&amp;$D$3:$D$1662,$E$3:$E$1662,0,0,1)</f>
        <v>12500</v>
      </c>
      <c r="AA199" s="2" cm="1">
        <f t="array" ref="AA199">_xlfn.XLOOKUP(AA$1&amp;$R199,$C$3:$C$1662&amp;$D$3:$D$1662,$E$3:$E$1662,0,0,1)</f>
        <v>0</v>
      </c>
      <c r="AB199" s="2" cm="1">
        <f t="array" ref="AB199">_xlfn.XLOOKUP(AB$1&amp;$R199,$C$3:$C$1662&amp;$D$3:$D$1662,$E$3:$E$1662,0,0,1)</f>
        <v>1800</v>
      </c>
      <c r="AC199" s="2" cm="1">
        <f t="array" ref="AC199">_xlfn.XLOOKUP(AC$1&amp;$R199,$C$3:$C$1662&amp;$D$3:$D$1662,$E$3:$E$1662,0,0,1)</f>
        <v>8200</v>
      </c>
    </row>
    <row r="200" spans="3:29" x14ac:dyDescent="0.4">
      <c r="C200" t="s">
        <v>804</v>
      </c>
      <c r="D200" t="s">
        <v>401</v>
      </c>
      <c r="E200">
        <v>8200</v>
      </c>
      <c r="R200" t="s">
        <v>121</v>
      </c>
      <c r="S200" s="2">
        <f t="shared" si="20"/>
        <v>3091320</v>
      </c>
      <c r="T200" s="2">
        <f t="shared" si="21"/>
        <v>1409200</v>
      </c>
      <c r="U200" s="2">
        <f t="shared" si="21"/>
        <v>7940300</v>
      </c>
      <c r="V200" s="2">
        <f t="shared" si="21"/>
        <v>4098400</v>
      </c>
      <c r="W200" s="2">
        <f t="shared" si="21"/>
        <v>900500</v>
      </c>
      <c r="X200" s="2">
        <f t="shared" si="21"/>
        <v>1108200</v>
      </c>
      <c r="Y200" s="2" cm="1">
        <f t="array" ref="Y200">_xlfn.XLOOKUP(Y$1&amp;$R200,$C$3:$C$1662&amp;$D$3:$D$1662,$E$3:$E$1662,0,0,1)</f>
        <v>4100</v>
      </c>
      <c r="Z200" s="2" cm="1">
        <f t="array" ref="Z200">_xlfn.XLOOKUP(Z$1&amp;$R200,$C$3:$C$1662&amp;$D$3:$D$1662,$E$3:$E$1662,0,0,1)</f>
        <v>71200</v>
      </c>
      <c r="AA200" s="2" cm="1">
        <f t="array" ref="AA200">_xlfn.XLOOKUP(AA$1&amp;$R200,$C$3:$C$1662&amp;$D$3:$D$1662,$E$3:$E$1662,0,0,1)</f>
        <v>0</v>
      </c>
      <c r="AB200" s="2" cm="1">
        <f t="array" ref="AB200">_xlfn.XLOOKUP(AB$1&amp;$R200,$C$3:$C$1662&amp;$D$3:$D$1662,$E$3:$E$1662,0,0,1)</f>
        <v>8800</v>
      </c>
      <c r="AC200" s="2" cm="1">
        <f t="array" ref="AC200">_xlfn.XLOOKUP(AC$1&amp;$R200,$C$3:$C$1662&amp;$D$3:$D$1662,$E$3:$E$1662,0,0,1)</f>
        <v>1600</v>
      </c>
    </row>
    <row r="201" spans="3:29" x14ac:dyDescent="0.4">
      <c r="C201" t="s">
        <v>804</v>
      </c>
      <c r="D201" t="s">
        <v>402</v>
      </c>
      <c r="E201">
        <v>1600</v>
      </c>
      <c r="R201" t="s">
        <v>273</v>
      </c>
      <c r="S201" s="2">
        <f t="shared" si="20"/>
        <v>3097720</v>
      </c>
      <c r="T201" s="2">
        <f t="shared" si="21"/>
        <v>1414900</v>
      </c>
      <c r="U201" s="2">
        <f t="shared" si="21"/>
        <v>7964600</v>
      </c>
      <c r="V201" s="2">
        <f t="shared" si="21"/>
        <v>4098400</v>
      </c>
      <c r="W201" s="2">
        <f t="shared" si="21"/>
        <v>902500</v>
      </c>
      <c r="X201" s="2">
        <f t="shared" si="21"/>
        <v>1108200</v>
      </c>
      <c r="Y201" s="2" cm="1">
        <f t="array" ref="Y201">_xlfn.XLOOKUP(Y$1&amp;$R201,$C$3:$C$1662&amp;$D$3:$D$1662,$E$3:$E$1662,0,0,1)</f>
        <v>5700</v>
      </c>
      <c r="Z201" s="2" cm="1">
        <f t="array" ref="Z201">_xlfn.XLOOKUP(Z$1&amp;$R201,$C$3:$C$1662&amp;$D$3:$D$1662,$E$3:$E$1662,0,0,1)</f>
        <v>24300</v>
      </c>
      <c r="AA201" s="2" cm="1">
        <f t="array" ref="AA201">_xlfn.XLOOKUP(AA$1&amp;$R201,$C$3:$C$1662&amp;$D$3:$D$1662,$E$3:$E$1662,0,0,1)</f>
        <v>0</v>
      </c>
      <c r="AB201" s="2" cm="1">
        <f t="array" ref="AB201">_xlfn.XLOOKUP(AB$1&amp;$R201,$C$3:$C$1662&amp;$D$3:$D$1662,$E$3:$E$1662,0,0,1)</f>
        <v>2000</v>
      </c>
      <c r="AC201" s="2" cm="1">
        <f t="array" ref="AC201">_xlfn.XLOOKUP(AC$1&amp;$R201,$C$3:$C$1662&amp;$D$3:$D$1662,$E$3:$E$1662,0,0,1)</f>
        <v>0</v>
      </c>
    </row>
    <row r="202" spans="3:29" x14ac:dyDescent="0.4">
      <c r="C202" t="s">
        <v>804</v>
      </c>
      <c r="D202" t="s">
        <v>403</v>
      </c>
      <c r="E202">
        <v>0</v>
      </c>
      <c r="R202" t="s">
        <v>247</v>
      </c>
      <c r="S202" s="2">
        <f t="shared" si="20"/>
        <v>3102900</v>
      </c>
      <c r="T202" s="2">
        <f t="shared" si="21"/>
        <v>1433400</v>
      </c>
      <c r="U202" s="2">
        <f t="shared" si="21"/>
        <v>7970700</v>
      </c>
      <c r="V202" s="2">
        <f t="shared" si="21"/>
        <v>4098400</v>
      </c>
      <c r="W202" s="2">
        <f t="shared" si="21"/>
        <v>903800</v>
      </c>
      <c r="X202" s="2">
        <f t="shared" si="21"/>
        <v>1108200</v>
      </c>
      <c r="Y202" s="2" cm="1">
        <f t="array" ref="Y202">_xlfn.XLOOKUP(Y$1&amp;$R202,$C$3:$C$1662&amp;$D$3:$D$1662,$E$3:$E$1662,0,0,1)</f>
        <v>18500</v>
      </c>
      <c r="Z202" s="2" cm="1">
        <f t="array" ref="Z202">_xlfn.XLOOKUP(Z$1&amp;$R202,$C$3:$C$1662&amp;$D$3:$D$1662,$E$3:$E$1662,0,0,1)</f>
        <v>6100</v>
      </c>
      <c r="AA202" s="2" cm="1">
        <f t="array" ref="AA202">_xlfn.XLOOKUP(AA$1&amp;$R202,$C$3:$C$1662&amp;$D$3:$D$1662,$E$3:$E$1662,0,0,1)</f>
        <v>0</v>
      </c>
      <c r="AB202" s="2" cm="1">
        <f t="array" ref="AB202">_xlfn.XLOOKUP(AB$1&amp;$R202,$C$3:$C$1662&amp;$D$3:$D$1662,$E$3:$E$1662,0,0,1)</f>
        <v>1300</v>
      </c>
      <c r="AC202" s="2" cm="1">
        <f t="array" ref="AC202">_xlfn.XLOOKUP(AC$1&amp;$R202,$C$3:$C$1662&amp;$D$3:$D$1662,$E$3:$E$1662,0,0,1)</f>
        <v>0</v>
      </c>
    </row>
    <row r="203" spans="3:29" x14ac:dyDescent="0.4">
      <c r="C203" t="s">
        <v>804</v>
      </c>
      <c r="D203" t="s">
        <v>404</v>
      </c>
      <c r="E203">
        <v>0</v>
      </c>
      <c r="R203" t="s">
        <v>269</v>
      </c>
      <c r="S203" s="2">
        <f t="shared" si="20"/>
        <v>3108600</v>
      </c>
      <c r="T203" s="2">
        <f t="shared" si="21"/>
        <v>1452200</v>
      </c>
      <c r="U203" s="2">
        <f t="shared" si="21"/>
        <v>7974200</v>
      </c>
      <c r="V203" s="2">
        <f t="shared" si="21"/>
        <v>4098400</v>
      </c>
      <c r="W203" s="2">
        <f t="shared" si="21"/>
        <v>909700</v>
      </c>
      <c r="X203" s="2">
        <f t="shared" si="21"/>
        <v>1108500</v>
      </c>
      <c r="Y203" s="2" cm="1">
        <f t="array" ref="Y203">_xlfn.XLOOKUP(Y$1&amp;$R203,$C$3:$C$1662&amp;$D$3:$D$1662,$E$3:$E$1662,0,0,1)</f>
        <v>18800</v>
      </c>
      <c r="Z203" s="2" cm="1">
        <f t="array" ref="Z203">_xlfn.XLOOKUP(Z$1&amp;$R203,$C$3:$C$1662&amp;$D$3:$D$1662,$E$3:$E$1662,0,0,1)</f>
        <v>3500</v>
      </c>
      <c r="AA203" s="2" cm="1">
        <f t="array" ref="AA203">_xlfn.XLOOKUP(AA$1&amp;$R203,$C$3:$C$1662&amp;$D$3:$D$1662,$E$3:$E$1662,0,0,1)</f>
        <v>0</v>
      </c>
      <c r="AB203" s="2" cm="1">
        <f t="array" ref="AB203">_xlfn.XLOOKUP(AB$1&amp;$R203,$C$3:$C$1662&amp;$D$3:$D$1662,$E$3:$E$1662,0,0,1)</f>
        <v>5900</v>
      </c>
      <c r="AC203" s="2" cm="1">
        <f t="array" ref="AC203">_xlfn.XLOOKUP(AC$1&amp;$R203,$C$3:$C$1662&amp;$D$3:$D$1662,$E$3:$E$1662,0,0,1)</f>
        <v>300</v>
      </c>
    </row>
    <row r="204" spans="3:29" x14ac:dyDescent="0.4">
      <c r="C204" t="s">
        <v>804</v>
      </c>
      <c r="D204" t="s">
        <v>405</v>
      </c>
      <c r="E204">
        <v>300</v>
      </c>
      <c r="R204" t="s">
        <v>303</v>
      </c>
      <c r="S204" s="2">
        <f t="shared" si="20"/>
        <v>3115080</v>
      </c>
      <c r="T204" s="2">
        <f t="shared" si="21"/>
        <v>1456800</v>
      </c>
      <c r="U204" s="2">
        <f t="shared" si="21"/>
        <v>7986700</v>
      </c>
      <c r="V204" s="2">
        <f t="shared" si="21"/>
        <v>4098400</v>
      </c>
      <c r="W204" s="2">
        <f t="shared" si="21"/>
        <v>919300</v>
      </c>
      <c r="X204" s="2">
        <f t="shared" si="21"/>
        <v>1114200</v>
      </c>
      <c r="Y204" s="2" cm="1">
        <f t="array" ref="Y204">_xlfn.XLOOKUP(Y$1&amp;$R204,$C$3:$C$1662&amp;$D$3:$D$1662,$E$3:$E$1662,0,0,1)</f>
        <v>4600</v>
      </c>
      <c r="Z204" s="2" cm="1">
        <f t="array" ref="Z204">_xlfn.XLOOKUP(Z$1&amp;$R204,$C$3:$C$1662&amp;$D$3:$D$1662,$E$3:$E$1662,0,0,1)</f>
        <v>12500</v>
      </c>
      <c r="AA204" s="2" cm="1">
        <f t="array" ref="AA204">_xlfn.XLOOKUP(AA$1&amp;$R204,$C$3:$C$1662&amp;$D$3:$D$1662,$E$3:$E$1662,0,0,1)</f>
        <v>0</v>
      </c>
      <c r="AB204" s="2" cm="1">
        <f t="array" ref="AB204">_xlfn.XLOOKUP(AB$1&amp;$R204,$C$3:$C$1662&amp;$D$3:$D$1662,$E$3:$E$1662,0,0,1)</f>
        <v>9600</v>
      </c>
      <c r="AC204" s="2" cm="1">
        <f t="array" ref="AC204">_xlfn.XLOOKUP(AC$1&amp;$R204,$C$3:$C$1662&amp;$D$3:$D$1662,$E$3:$E$1662,0,0,1)</f>
        <v>5700</v>
      </c>
    </row>
    <row r="205" spans="3:29" x14ac:dyDescent="0.4">
      <c r="C205" t="s">
        <v>804</v>
      </c>
      <c r="D205" t="s">
        <v>406</v>
      </c>
      <c r="E205">
        <v>5700</v>
      </c>
      <c r="R205" t="s">
        <v>210</v>
      </c>
      <c r="S205" s="2">
        <f t="shared" si="20"/>
        <v>3119860</v>
      </c>
      <c r="T205" s="2">
        <f t="shared" si="21"/>
        <v>1460600</v>
      </c>
      <c r="U205" s="2">
        <f t="shared" si="21"/>
        <v>7999200</v>
      </c>
      <c r="V205" s="2">
        <f t="shared" si="21"/>
        <v>4098400</v>
      </c>
      <c r="W205" s="2">
        <f t="shared" si="21"/>
        <v>926300</v>
      </c>
      <c r="X205" s="2">
        <f t="shared" si="21"/>
        <v>1114800</v>
      </c>
      <c r="Y205" s="2" cm="1">
        <f t="array" ref="Y205">_xlfn.XLOOKUP(Y$1&amp;$R205,$C$3:$C$1662&amp;$D$3:$D$1662,$E$3:$E$1662,0,0,1)</f>
        <v>3800</v>
      </c>
      <c r="Z205" s="2" cm="1">
        <f t="array" ref="Z205">_xlfn.XLOOKUP(Z$1&amp;$R205,$C$3:$C$1662&amp;$D$3:$D$1662,$E$3:$E$1662,0,0,1)</f>
        <v>12500</v>
      </c>
      <c r="AA205" s="2" cm="1">
        <f t="array" ref="AA205">_xlfn.XLOOKUP(AA$1&amp;$R205,$C$3:$C$1662&amp;$D$3:$D$1662,$E$3:$E$1662,0,0,1)</f>
        <v>0</v>
      </c>
      <c r="AB205" s="2" cm="1">
        <f t="array" ref="AB205">_xlfn.XLOOKUP(AB$1&amp;$R205,$C$3:$C$1662&amp;$D$3:$D$1662,$E$3:$E$1662,0,0,1)</f>
        <v>7000</v>
      </c>
      <c r="AC205" s="2" cm="1">
        <f t="array" ref="AC205">_xlfn.XLOOKUP(AC$1&amp;$R205,$C$3:$C$1662&amp;$D$3:$D$1662,$E$3:$E$1662,0,0,1)</f>
        <v>600</v>
      </c>
    </row>
    <row r="206" spans="3:29" x14ac:dyDescent="0.4">
      <c r="C206" t="s">
        <v>804</v>
      </c>
      <c r="D206" t="s">
        <v>407</v>
      </c>
      <c r="E206">
        <v>600</v>
      </c>
      <c r="R206" t="s">
        <v>158</v>
      </c>
      <c r="S206" s="2">
        <f t="shared" si="20"/>
        <v>3123720</v>
      </c>
      <c r="T206" s="2">
        <f t="shared" si="21"/>
        <v>1462000</v>
      </c>
      <c r="U206" s="2">
        <f t="shared" si="21"/>
        <v>8012800</v>
      </c>
      <c r="V206" s="2">
        <f t="shared" si="21"/>
        <v>4098400</v>
      </c>
      <c r="W206" s="2">
        <f t="shared" si="21"/>
        <v>930400</v>
      </c>
      <c r="X206" s="2">
        <f t="shared" si="21"/>
        <v>1115000</v>
      </c>
      <c r="Y206" s="2" cm="1">
        <f t="array" ref="Y206">_xlfn.XLOOKUP(Y$1&amp;$R206,$C$3:$C$1662&amp;$D$3:$D$1662,$E$3:$E$1662,0,0,1)</f>
        <v>1400</v>
      </c>
      <c r="Z206" s="2" cm="1">
        <f t="array" ref="Z206">_xlfn.XLOOKUP(Z$1&amp;$R206,$C$3:$C$1662&amp;$D$3:$D$1662,$E$3:$E$1662,0,0,1)</f>
        <v>13600</v>
      </c>
      <c r="AA206" s="2" cm="1">
        <f t="array" ref="AA206">_xlfn.XLOOKUP(AA$1&amp;$R206,$C$3:$C$1662&amp;$D$3:$D$1662,$E$3:$E$1662,0,0,1)</f>
        <v>0</v>
      </c>
      <c r="AB206" s="2" cm="1">
        <f t="array" ref="AB206">_xlfn.XLOOKUP(AB$1&amp;$R206,$C$3:$C$1662&amp;$D$3:$D$1662,$E$3:$E$1662,0,0,1)</f>
        <v>4100</v>
      </c>
      <c r="AC206" s="2" cm="1">
        <f t="array" ref="AC206">_xlfn.XLOOKUP(AC$1&amp;$R206,$C$3:$C$1662&amp;$D$3:$D$1662,$E$3:$E$1662,0,0,1)</f>
        <v>200</v>
      </c>
    </row>
    <row r="207" spans="3:29" x14ac:dyDescent="0.4">
      <c r="C207" t="s">
        <v>804</v>
      </c>
      <c r="D207" t="s">
        <v>408</v>
      </c>
      <c r="E207">
        <v>200</v>
      </c>
      <c r="R207" t="s">
        <v>102</v>
      </c>
      <c r="S207" s="2">
        <f t="shared" si="20"/>
        <v>3128960</v>
      </c>
      <c r="T207" s="2">
        <f t="shared" si="21"/>
        <v>1463700</v>
      </c>
      <c r="U207" s="2">
        <f t="shared" si="21"/>
        <v>8036300</v>
      </c>
      <c r="V207" s="2">
        <f t="shared" si="21"/>
        <v>4098400</v>
      </c>
      <c r="W207" s="2">
        <f t="shared" si="21"/>
        <v>930900</v>
      </c>
      <c r="X207" s="2">
        <f t="shared" si="21"/>
        <v>1115500</v>
      </c>
      <c r="Y207" s="2" cm="1">
        <f t="array" ref="Y207">_xlfn.XLOOKUP(Y$1&amp;$R207,$C$3:$C$1662&amp;$D$3:$D$1662,$E$3:$E$1662,0,0,1)</f>
        <v>1700</v>
      </c>
      <c r="Z207" s="2" cm="1">
        <f t="array" ref="Z207">_xlfn.XLOOKUP(Z$1&amp;$R207,$C$3:$C$1662&amp;$D$3:$D$1662,$E$3:$E$1662,0,0,1)</f>
        <v>23500</v>
      </c>
      <c r="AA207" s="2" cm="1">
        <f t="array" ref="AA207">_xlfn.XLOOKUP(AA$1&amp;$R207,$C$3:$C$1662&amp;$D$3:$D$1662,$E$3:$E$1662,0,0,1)</f>
        <v>0</v>
      </c>
      <c r="AB207" s="2" cm="1">
        <f t="array" ref="AB207">_xlfn.XLOOKUP(AB$1&amp;$R207,$C$3:$C$1662&amp;$D$3:$D$1662,$E$3:$E$1662,0,0,1)</f>
        <v>500</v>
      </c>
      <c r="AC207" s="2" cm="1">
        <f t="array" ref="AC207">_xlfn.XLOOKUP(AC$1&amp;$R207,$C$3:$C$1662&amp;$D$3:$D$1662,$E$3:$E$1662,0,0,1)</f>
        <v>500</v>
      </c>
    </row>
    <row r="208" spans="3:29" x14ac:dyDescent="0.4">
      <c r="C208" t="s">
        <v>804</v>
      </c>
      <c r="D208" t="s">
        <v>409</v>
      </c>
      <c r="E208">
        <v>500</v>
      </c>
      <c r="R208" t="s">
        <v>225</v>
      </c>
      <c r="S208" s="2">
        <f t="shared" si="20"/>
        <v>3133120</v>
      </c>
      <c r="T208" s="2">
        <f t="shared" si="21"/>
        <v>1468600</v>
      </c>
      <c r="U208" s="2">
        <f t="shared" si="21"/>
        <v>8048100</v>
      </c>
      <c r="V208" s="2">
        <f t="shared" si="21"/>
        <v>4098400</v>
      </c>
      <c r="W208" s="2">
        <f t="shared" si="21"/>
        <v>933600</v>
      </c>
      <c r="X208" s="2">
        <f t="shared" si="21"/>
        <v>1116900</v>
      </c>
      <c r="Y208" s="2" cm="1">
        <f t="array" ref="Y208">_xlfn.XLOOKUP(Y$1&amp;$R208,$C$3:$C$1662&amp;$D$3:$D$1662,$E$3:$E$1662,0,0,1)</f>
        <v>4900</v>
      </c>
      <c r="Z208" s="2" cm="1">
        <f t="array" ref="Z208">_xlfn.XLOOKUP(Z$1&amp;$R208,$C$3:$C$1662&amp;$D$3:$D$1662,$E$3:$E$1662,0,0,1)</f>
        <v>11800</v>
      </c>
      <c r="AA208" s="2" cm="1">
        <f t="array" ref="AA208">_xlfn.XLOOKUP(AA$1&amp;$R208,$C$3:$C$1662&amp;$D$3:$D$1662,$E$3:$E$1662,0,0,1)</f>
        <v>0</v>
      </c>
      <c r="AB208" s="2" cm="1">
        <f t="array" ref="AB208">_xlfn.XLOOKUP(AB$1&amp;$R208,$C$3:$C$1662&amp;$D$3:$D$1662,$E$3:$E$1662,0,0,1)</f>
        <v>2700</v>
      </c>
      <c r="AC208" s="2" cm="1">
        <f t="array" ref="AC208">_xlfn.XLOOKUP(AC$1&amp;$R208,$C$3:$C$1662&amp;$D$3:$D$1662,$E$3:$E$1662,0,0,1)</f>
        <v>1400</v>
      </c>
    </row>
    <row r="209" spans="3:29" x14ac:dyDescent="0.4">
      <c r="C209" t="s">
        <v>804</v>
      </c>
      <c r="D209" t="s">
        <v>410</v>
      </c>
      <c r="E209">
        <v>1400</v>
      </c>
      <c r="R209" t="s">
        <v>97</v>
      </c>
      <c r="S209" s="2">
        <f t="shared" si="20"/>
        <v>3142960</v>
      </c>
      <c r="T209" s="2">
        <f t="shared" si="21"/>
        <v>1485300</v>
      </c>
      <c r="U209" s="2">
        <f t="shared" si="21"/>
        <v>8066700</v>
      </c>
      <c r="V209" s="2">
        <f t="shared" si="21"/>
        <v>4098400</v>
      </c>
      <c r="W209" s="2">
        <f t="shared" si="21"/>
        <v>942900</v>
      </c>
      <c r="X209" s="2">
        <f t="shared" si="21"/>
        <v>1121500</v>
      </c>
      <c r="Y209" s="2" cm="1">
        <f t="array" ref="Y209">_xlfn.XLOOKUP(Y$1&amp;$R209,$C$3:$C$1662&amp;$D$3:$D$1662,$E$3:$E$1662,0,0,1)</f>
        <v>16700</v>
      </c>
      <c r="Z209" s="2" cm="1">
        <f t="array" ref="Z209">_xlfn.XLOOKUP(Z$1&amp;$R209,$C$3:$C$1662&amp;$D$3:$D$1662,$E$3:$E$1662,0,0,1)</f>
        <v>18600</v>
      </c>
      <c r="AA209" s="2" cm="1">
        <f t="array" ref="AA209">_xlfn.XLOOKUP(AA$1&amp;$R209,$C$3:$C$1662&amp;$D$3:$D$1662,$E$3:$E$1662,0,0,1)</f>
        <v>0</v>
      </c>
      <c r="AB209" s="2" cm="1">
        <f t="array" ref="AB209">_xlfn.XLOOKUP(AB$1&amp;$R209,$C$3:$C$1662&amp;$D$3:$D$1662,$E$3:$E$1662,0,0,1)</f>
        <v>9300</v>
      </c>
      <c r="AC209" s="2" cm="1">
        <f t="array" ref="AC209">_xlfn.XLOOKUP(AC$1&amp;$R209,$C$3:$C$1662&amp;$D$3:$D$1662,$E$3:$E$1662,0,0,1)</f>
        <v>4600</v>
      </c>
    </row>
    <row r="210" spans="3:29" x14ac:dyDescent="0.4">
      <c r="C210" t="s">
        <v>804</v>
      </c>
      <c r="D210" t="s">
        <v>411</v>
      </c>
      <c r="E210">
        <v>4600</v>
      </c>
      <c r="R210" t="s">
        <v>65</v>
      </c>
      <c r="S210" s="2">
        <f t="shared" si="20"/>
        <v>3154000</v>
      </c>
      <c r="T210" s="2">
        <f t="shared" si="21"/>
        <v>1498500</v>
      </c>
      <c r="U210" s="2">
        <f t="shared" si="21"/>
        <v>8103000</v>
      </c>
      <c r="V210" s="2">
        <f t="shared" si="21"/>
        <v>4098400</v>
      </c>
      <c r="W210" s="2">
        <f t="shared" si="21"/>
        <v>948200</v>
      </c>
      <c r="X210" s="2">
        <f t="shared" si="21"/>
        <v>1121900</v>
      </c>
      <c r="Y210" s="2" cm="1">
        <f t="array" ref="Y210">_xlfn.XLOOKUP(Y$1&amp;$R210,$C$3:$C$1662&amp;$D$3:$D$1662,$E$3:$E$1662,0,0,1)</f>
        <v>13200</v>
      </c>
      <c r="Z210" s="2" cm="1">
        <f t="array" ref="Z210">_xlfn.XLOOKUP(Z$1&amp;$R210,$C$3:$C$1662&amp;$D$3:$D$1662,$E$3:$E$1662,0,0,1)</f>
        <v>36300</v>
      </c>
      <c r="AA210" s="2" cm="1">
        <f t="array" ref="AA210">_xlfn.XLOOKUP(AA$1&amp;$R210,$C$3:$C$1662&amp;$D$3:$D$1662,$E$3:$E$1662,0,0,1)</f>
        <v>0</v>
      </c>
      <c r="AB210" s="2" cm="1">
        <f t="array" ref="AB210">_xlfn.XLOOKUP(AB$1&amp;$R210,$C$3:$C$1662&amp;$D$3:$D$1662,$E$3:$E$1662,0,0,1)</f>
        <v>5300</v>
      </c>
      <c r="AC210" s="2" cm="1">
        <f t="array" ref="AC210">_xlfn.XLOOKUP(AC$1&amp;$R210,$C$3:$C$1662&amp;$D$3:$D$1662,$E$3:$E$1662,0,0,1)</f>
        <v>400</v>
      </c>
    </row>
    <row r="211" spans="3:29" x14ac:dyDescent="0.4">
      <c r="C211" t="s">
        <v>804</v>
      </c>
      <c r="D211" t="s">
        <v>412</v>
      </c>
      <c r="E211">
        <v>400</v>
      </c>
      <c r="R211" t="s">
        <v>163</v>
      </c>
      <c r="S211" s="2">
        <f t="shared" si="20"/>
        <v>3160220</v>
      </c>
      <c r="T211" s="2">
        <f t="shared" si="21"/>
        <v>1499600</v>
      </c>
      <c r="U211" s="2">
        <f t="shared" si="21"/>
        <v>8132300</v>
      </c>
      <c r="V211" s="2">
        <f t="shared" si="21"/>
        <v>4098400</v>
      </c>
      <c r="W211" s="2">
        <f t="shared" si="21"/>
        <v>948400</v>
      </c>
      <c r="X211" s="2">
        <f t="shared" si="21"/>
        <v>1122400</v>
      </c>
      <c r="Y211" s="2" cm="1">
        <f t="array" ref="Y211">_xlfn.XLOOKUP(Y$1&amp;$R211,$C$3:$C$1662&amp;$D$3:$D$1662,$E$3:$E$1662,0,0,1)</f>
        <v>1100</v>
      </c>
      <c r="Z211" s="2" cm="1">
        <f t="array" ref="Z211">_xlfn.XLOOKUP(Z$1&amp;$R211,$C$3:$C$1662&amp;$D$3:$D$1662,$E$3:$E$1662,0,0,1)</f>
        <v>29300</v>
      </c>
      <c r="AA211" s="2" cm="1">
        <f t="array" ref="AA211">_xlfn.XLOOKUP(AA$1&amp;$R211,$C$3:$C$1662&amp;$D$3:$D$1662,$E$3:$E$1662,0,0,1)</f>
        <v>0</v>
      </c>
      <c r="AB211" s="2" cm="1">
        <f t="array" ref="AB211">_xlfn.XLOOKUP(AB$1&amp;$R211,$C$3:$C$1662&amp;$D$3:$D$1662,$E$3:$E$1662,0,0,1)</f>
        <v>200</v>
      </c>
      <c r="AC211" s="2" cm="1">
        <f t="array" ref="AC211">_xlfn.XLOOKUP(AC$1&amp;$R211,$C$3:$C$1662&amp;$D$3:$D$1662,$E$3:$E$1662,0,0,1)</f>
        <v>500</v>
      </c>
    </row>
    <row r="212" spans="3:29" x14ac:dyDescent="0.4">
      <c r="C212" t="s">
        <v>804</v>
      </c>
      <c r="D212" t="s">
        <v>413</v>
      </c>
      <c r="E212">
        <v>500</v>
      </c>
      <c r="R212" t="s">
        <v>221</v>
      </c>
      <c r="S212" s="2">
        <f t="shared" si="20"/>
        <v>3163520</v>
      </c>
      <c r="T212" s="2">
        <f t="shared" ref="T212:X227" si="22">T211+Y212</f>
        <v>1503300</v>
      </c>
      <c r="U212" s="2">
        <f t="shared" si="22"/>
        <v>8143600</v>
      </c>
      <c r="V212" s="2">
        <f t="shared" si="22"/>
        <v>4098400</v>
      </c>
      <c r="W212" s="2">
        <f t="shared" si="22"/>
        <v>948500</v>
      </c>
      <c r="X212" s="2">
        <f t="shared" si="22"/>
        <v>1123800</v>
      </c>
      <c r="Y212" s="2" cm="1">
        <f t="array" ref="Y212">_xlfn.XLOOKUP(Y$1&amp;$R212,$C$3:$C$1662&amp;$D$3:$D$1662,$E$3:$E$1662,0,0,1)</f>
        <v>3700</v>
      </c>
      <c r="Z212" s="2" cm="1">
        <f t="array" ref="Z212">_xlfn.XLOOKUP(Z$1&amp;$R212,$C$3:$C$1662&amp;$D$3:$D$1662,$E$3:$E$1662,0,0,1)</f>
        <v>11300</v>
      </c>
      <c r="AA212" s="2" cm="1">
        <f t="array" ref="AA212">_xlfn.XLOOKUP(AA$1&amp;$R212,$C$3:$C$1662&amp;$D$3:$D$1662,$E$3:$E$1662,0,0,1)</f>
        <v>0</v>
      </c>
      <c r="AB212" s="2" cm="1">
        <f t="array" ref="AB212">_xlfn.XLOOKUP(AB$1&amp;$R212,$C$3:$C$1662&amp;$D$3:$D$1662,$E$3:$E$1662,0,0,1)</f>
        <v>100</v>
      </c>
      <c r="AC212" s="2" cm="1">
        <f t="array" ref="AC212">_xlfn.XLOOKUP(AC$1&amp;$R212,$C$3:$C$1662&amp;$D$3:$D$1662,$E$3:$E$1662,0,0,1)</f>
        <v>1400</v>
      </c>
    </row>
    <row r="213" spans="3:29" x14ac:dyDescent="0.4">
      <c r="C213" t="s">
        <v>804</v>
      </c>
      <c r="D213" t="s">
        <v>414</v>
      </c>
      <c r="E213">
        <v>1400</v>
      </c>
      <c r="R213" t="s">
        <v>236</v>
      </c>
      <c r="S213" s="2">
        <f t="shared" si="20"/>
        <v>3172060</v>
      </c>
      <c r="T213" s="2">
        <f t="shared" si="22"/>
        <v>1511500</v>
      </c>
      <c r="U213" s="2">
        <f t="shared" si="22"/>
        <v>8153500</v>
      </c>
      <c r="V213" s="2">
        <f t="shared" si="22"/>
        <v>4098400</v>
      </c>
      <c r="W213" s="2">
        <f t="shared" si="22"/>
        <v>970800</v>
      </c>
      <c r="X213" s="2">
        <f t="shared" si="22"/>
        <v>1126100</v>
      </c>
      <c r="Y213" s="2" cm="1">
        <f t="array" ref="Y213">_xlfn.XLOOKUP(Y$1&amp;$R213,$C$3:$C$1662&amp;$D$3:$D$1662,$E$3:$E$1662,0,0,1)</f>
        <v>8200</v>
      </c>
      <c r="Z213" s="2" cm="1">
        <f t="array" ref="Z213">_xlfn.XLOOKUP(Z$1&amp;$R213,$C$3:$C$1662&amp;$D$3:$D$1662,$E$3:$E$1662,0,0,1)</f>
        <v>9900</v>
      </c>
      <c r="AA213" s="2" cm="1">
        <f t="array" ref="AA213">_xlfn.XLOOKUP(AA$1&amp;$R213,$C$3:$C$1662&amp;$D$3:$D$1662,$E$3:$E$1662,0,0,1)</f>
        <v>0</v>
      </c>
      <c r="AB213" s="2" cm="1">
        <f t="array" ref="AB213">_xlfn.XLOOKUP(AB$1&amp;$R213,$C$3:$C$1662&amp;$D$3:$D$1662,$E$3:$E$1662,0,0,1)</f>
        <v>22300</v>
      </c>
      <c r="AC213" s="2" cm="1">
        <f t="array" ref="AC213">_xlfn.XLOOKUP(AC$1&amp;$R213,$C$3:$C$1662&amp;$D$3:$D$1662,$E$3:$E$1662,0,0,1)</f>
        <v>2300</v>
      </c>
    </row>
    <row r="214" spans="3:29" x14ac:dyDescent="0.4">
      <c r="C214" t="s">
        <v>804</v>
      </c>
      <c r="D214" t="s">
        <v>415</v>
      </c>
      <c r="E214">
        <v>2300</v>
      </c>
      <c r="R214" t="s">
        <v>199</v>
      </c>
      <c r="S214" s="2">
        <f t="shared" si="20"/>
        <v>3182300</v>
      </c>
      <c r="T214" s="2">
        <f t="shared" si="22"/>
        <v>1521000</v>
      </c>
      <c r="U214" s="2">
        <f t="shared" si="22"/>
        <v>8177900</v>
      </c>
      <c r="V214" s="2">
        <f t="shared" si="22"/>
        <v>4098400</v>
      </c>
      <c r="W214" s="2">
        <f t="shared" si="22"/>
        <v>988100</v>
      </c>
      <c r="X214" s="2">
        <f t="shared" si="22"/>
        <v>1126100</v>
      </c>
      <c r="Y214" s="2" cm="1">
        <f t="array" ref="Y214">_xlfn.XLOOKUP(Y$1&amp;$R214,$C$3:$C$1662&amp;$D$3:$D$1662,$E$3:$E$1662,0,0,1)</f>
        <v>9500</v>
      </c>
      <c r="Z214" s="2" cm="1">
        <f t="array" ref="Z214">_xlfn.XLOOKUP(Z$1&amp;$R214,$C$3:$C$1662&amp;$D$3:$D$1662,$E$3:$E$1662,0,0,1)</f>
        <v>24400</v>
      </c>
      <c r="AA214" s="2" cm="1">
        <f t="array" ref="AA214">_xlfn.XLOOKUP(AA$1&amp;$R214,$C$3:$C$1662&amp;$D$3:$D$1662,$E$3:$E$1662,0,0,1)</f>
        <v>0</v>
      </c>
      <c r="AB214" s="2" cm="1">
        <f t="array" ref="AB214">_xlfn.XLOOKUP(AB$1&amp;$R214,$C$3:$C$1662&amp;$D$3:$D$1662,$E$3:$E$1662,0,0,1)</f>
        <v>17300</v>
      </c>
      <c r="AC214" s="2" cm="1">
        <f t="array" ref="AC214">_xlfn.XLOOKUP(AC$1&amp;$R214,$C$3:$C$1662&amp;$D$3:$D$1662,$E$3:$E$1662,0,0,1)</f>
        <v>0</v>
      </c>
    </row>
    <row r="215" spans="3:29" x14ac:dyDescent="0.4">
      <c r="C215" t="s">
        <v>804</v>
      </c>
      <c r="D215" t="s">
        <v>416</v>
      </c>
      <c r="E215">
        <v>0</v>
      </c>
      <c r="R215" t="s">
        <v>264</v>
      </c>
      <c r="S215" s="2">
        <f t="shared" si="20"/>
        <v>3192740</v>
      </c>
      <c r="T215" s="2">
        <f t="shared" si="22"/>
        <v>1549100</v>
      </c>
      <c r="U215" s="2">
        <f t="shared" si="22"/>
        <v>8200900</v>
      </c>
      <c r="V215" s="2">
        <f t="shared" si="22"/>
        <v>4098400</v>
      </c>
      <c r="W215" s="2">
        <f t="shared" si="22"/>
        <v>989100</v>
      </c>
      <c r="X215" s="2">
        <f t="shared" si="22"/>
        <v>1126200</v>
      </c>
      <c r="Y215" s="2" cm="1">
        <f t="array" ref="Y215">_xlfn.XLOOKUP(Y$1&amp;$R215,$C$3:$C$1662&amp;$D$3:$D$1662,$E$3:$E$1662,0,0,1)</f>
        <v>28100</v>
      </c>
      <c r="Z215" s="2" cm="1">
        <f t="array" ref="Z215">_xlfn.XLOOKUP(Z$1&amp;$R215,$C$3:$C$1662&amp;$D$3:$D$1662,$E$3:$E$1662,0,0,1)</f>
        <v>23000</v>
      </c>
      <c r="AA215" s="2" cm="1">
        <f t="array" ref="AA215">_xlfn.XLOOKUP(AA$1&amp;$R215,$C$3:$C$1662&amp;$D$3:$D$1662,$E$3:$E$1662,0,0,1)</f>
        <v>0</v>
      </c>
      <c r="AB215" s="2" cm="1">
        <f t="array" ref="AB215">_xlfn.XLOOKUP(AB$1&amp;$R215,$C$3:$C$1662&amp;$D$3:$D$1662,$E$3:$E$1662,0,0,1)</f>
        <v>1000</v>
      </c>
      <c r="AC215" s="2" cm="1">
        <f t="array" ref="AC215">_xlfn.XLOOKUP(AC$1&amp;$R215,$C$3:$C$1662&amp;$D$3:$D$1662,$E$3:$E$1662,0,0,1)</f>
        <v>100</v>
      </c>
    </row>
    <row r="216" spans="3:29" x14ac:dyDescent="0.4">
      <c r="C216" t="s">
        <v>804</v>
      </c>
      <c r="D216" t="s">
        <v>417</v>
      </c>
      <c r="E216">
        <v>100</v>
      </c>
      <c r="R216" t="s">
        <v>90</v>
      </c>
      <c r="S216" s="2">
        <f t="shared" si="20"/>
        <v>3200180</v>
      </c>
      <c r="T216" s="2">
        <f t="shared" si="22"/>
        <v>1561700</v>
      </c>
      <c r="U216" s="2">
        <f t="shared" si="22"/>
        <v>8213900</v>
      </c>
      <c r="V216" s="2">
        <f t="shared" si="22"/>
        <v>4098400</v>
      </c>
      <c r="W216" s="2">
        <f t="shared" si="22"/>
        <v>996300</v>
      </c>
      <c r="X216" s="2">
        <f t="shared" si="22"/>
        <v>1130600</v>
      </c>
      <c r="Y216" s="2" cm="1">
        <f t="array" ref="Y216">_xlfn.XLOOKUP(Y$1&amp;$R216,$C$3:$C$1662&amp;$D$3:$D$1662,$E$3:$E$1662,0,0,1)</f>
        <v>12600</v>
      </c>
      <c r="Z216" s="2" cm="1">
        <f t="array" ref="Z216">_xlfn.XLOOKUP(Z$1&amp;$R216,$C$3:$C$1662&amp;$D$3:$D$1662,$E$3:$E$1662,0,0,1)</f>
        <v>13000</v>
      </c>
      <c r="AA216" s="2" cm="1">
        <f t="array" ref="AA216">_xlfn.XLOOKUP(AA$1&amp;$R216,$C$3:$C$1662&amp;$D$3:$D$1662,$E$3:$E$1662,0,0,1)</f>
        <v>0</v>
      </c>
      <c r="AB216" s="2" cm="1">
        <f t="array" ref="AB216">_xlfn.XLOOKUP(AB$1&amp;$R216,$C$3:$C$1662&amp;$D$3:$D$1662,$E$3:$E$1662,0,0,1)</f>
        <v>7200</v>
      </c>
      <c r="AC216" s="2" cm="1">
        <f t="array" ref="AC216">_xlfn.XLOOKUP(AC$1&amp;$R216,$C$3:$C$1662&amp;$D$3:$D$1662,$E$3:$E$1662,0,0,1)</f>
        <v>4400</v>
      </c>
    </row>
    <row r="217" spans="3:29" x14ac:dyDescent="0.4">
      <c r="C217" t="s">
        <v>804</v>
      </c>
      <c r="D217" t="s">
        <v>418</v>
      </c>
      <c r="E217">
        <v>4400</v>
      </c>
      <c r="R217" t="s">
        <v>156</v>
      </c>
      <c r="S217" s="2">
        <f t="shared" si="20"/>
        <v>3207760</v>
      </c>
      <c r="T217" s="2">
        <f t="shared" si="22"/>
        <v>1570000</v>
      </c>
      <c r="U217" s="2">
        <f t="shared" si="22"/>
        <v>8240100</v>
      </c>
      <c r="V217" s="2">
        <f t="shared" si="22"/>
        <v>4098400</v>
      </c>
      <c r="W217" s="2">
        <f t="shared" si="22"/>
        <v>999500</v>
      </c>
      <c r="X217" s="2">
        <f t="shared" si="22"/>
        <v>1130800</v>
      </c>
      <c r="Y217" s="2" cm="1">
        <f t="array" ref="Y217">_xlfn.XLOOKUP(Y$1&amp;$R217,$C$3:$C$1662&amp;$D$3:$D$1662,$E$3:$E$1662,0,0,1)</f>
        <v>8300</v>
      </c>
      <c r="Z217" s="2" cm="1">
        <f t="array" ref="Z217">_xlfn.XLOOKUP(Z$1&amp;$R217,$C$3:$C$1662&amp;$D$3:$D$1662,$E$3:$E$1662,0,0,1)</f>
        <v>26200</v>
      </c>
      <c r="AA217" s="2" cm="1">
        <f t="array" ref="AA217">_xlfn.XLOOKUP(AA$1&amp;$R217,$C$3:$C$1662&amp;$D$3:$D$1662,$E$3:$E$1662,0,0,1)</f>
        <v>0</v>
      </c>
      <c r="AB217" s="2" cm="1">
        <f t="array" ref="AB217">_xlfn.XLOOKUP(AB$1&amp;$R217,$C$3:$C$1662&amp;$D$3:$D$1662,$E$3:$E$1662,0,0,1)</f>
        <v>3200</v>
      </c>
      <c r="AC217" s="2" cm="1">
        <f t="array" ref="AC217">_xlfn.XLOOKUP(AC$1&amp;$R217,$C$3:$C$1662&amp;$D$3:$D$1662,$E$3:$E$1662,0,0,1)</f>
        <v>200</v>
      </c>
    </row>
    <row r="218" spans="3:29" x14ac:dyDescent="0.4">
      <c r="C218" t="s">
        <v>804</v>
      </c>
      <c r="D218" t="s">
        <v>419</v>
      </c>
      <c r="E218">
        <v>200</v>
      </c>
      <c r="R218" t="s">
        <v>272</v>
      </c>
      <c r="S218" s="2">
        <f t="shared" si="20"/>
        <v>3219320</v>
      </c>
      <c r="T218" s="2">
        <f t="shared" si="22"/>
        <v>1574000</v>
      </c>
      <c r="U218" s="2">
        <f t="shared" si="22"/>
        <v>8279900</v>
      </c>
      <c r="V218" s="2">
        <f t="shared" si="22"/>
        <v>4098400</v>
      </c>
      <c r="W218" s="2">
        <f t="shared" si="22"/>
        <v>1013500</v>
      </c>
      <c r="X218" s="2">
        <f t="shared" si="22"/>
        <v>1130800</v>
      </c>
      <c r="Y218" s="2" cm="1">
        <f t="array" ref="Y218">_xlfn.XLOOKUP(Y$1&amp;$R218,$C$3:$C$1662&amp;$D$3:$D$1662,$E$3:$E$1662,0,0,1)</f>
        <v>4000</v>
      </c>
      <c r="Z218" s="2" cm="1">
        <f t="array" ref="Z218">_xlfn.XLOOKUP(Z$1&amp;$R218,$C$3:$C$1662&amp;$D$3:$D$1662,$E$3:$E$1662,0,0,1)</f>
        <v>39800</v>
      </c>
      <c r="AA218" s="2" cm="1">
        <f t="array" ref="AA218">_xlfn.XLOOKUP(AA$1&amp;$R218,$C$3:$C$1662&amp;$D$3:$D$1662,$E$3:$E$1662,0,0,1)</f>
        <v>0</v>
      </c>
      <c r="AB218" s="2" cm="1">
        <f t="array" ref="AB218">_xlfn.XLOOKUP(AB$1&amp;$R218,$C$3:$C$1662&amp;$D$3:$D$1662,$E$3:$E$1662,0,0,1)</f>
        <v>14000</v>
      </c>
      <c r="AC218" s="2" cm="1">
        <f t="array" ref="AC218">_xlfn.XLOOKUP(AC$1&amp;$R218,$C$3:$C$1662&amp;$D$3:$D$1662,$E$3:$E$1662,0,0,1)</f>
        <v>0</v>
      </c>
    </row>
    <row r="219" spans="3:29" x14ac:dyDescent="0.4">
      <c r="C219" t="s">
        <v>804</v>
      </c>
      <c r="D219" t="s">
        <v>420</v>
      </c>
      <c r="E219">
        <v>0</v>
      </c>
      <c r="R219" t="s">
        <v>253</v>
      </c>
      <c r="S219" s="2">
        <f t="shared" si="20"/>
        <v>3232040</v>
      </c>
      <c r="T219" s="2">
        <f t="shared" si="22"/>
        <v>1577400</v>
      </c>
      <c r="U219" s="2">
        <f t="shared" si="22"/>
        <v>8311900</v>
      </c>
      <c r="V219" s="2">
        <f t="shared" si="22"/>
        <v>4098400</v>
      </c>
      <c r="W219" s="2">
        <f t="shared" si="22"/>
        <v>1041500</v>
      </c>
      <c r="X219" s="2">
        <f t="shared" si="22"/>
        <v>1131000</v>
      </c>
      <c r="Y219" s="2" cm="1">
        <f t="array" ref="Y219">_xlfn.XLOOKUP(Y$1&amp;$R219,$C$3:$C$1662&amp;$D$3:$D$1662,$E$3:$E$1662,0,0,1)</f>
        <v>3400</v>
      </c>
      <c r="Z219" s="2" cm="1">
        <f t="array" ref="Z219">_xlfn.XLOOKUP(Z$1&amp;$R219,$C$3:$C$1662&amp;$D$3:$D$1662,$E$3:$E$1662,0,0,1)</f>
        <v>32000</v>
      </c>
      <c r="AA219" s="2" cm="1">
        <f t="array" ref="AA219">_xlfn.XLOOKUP(AA$1&amp;$R219,$C$3:$C$1662&amp;$D$3:$D$1662,$E$3:$E$1662,0,0,1)</f>
        <v>0</v>
      </c>
      <c r="AB219" s="2" cm="1">
        <f t="array" ref="AB219">_xlfn.XLOOKUP(AB$1&amp;$R219,$C$3:$C$1662&amp;$D$3:$D$1662,$E$3:$E$1662,0,0,1)</f>
        <v>28000</v>
      </c>
      <c r="AC219" s="2" cm="1">
        <f t="array" ref="AC219">_xlfn.XLOOKUP(AC$1&amp;$R219,$C$3:$C$1662&amp;$D$3:$D$1662,$E$3:$E$1662,0,0,1)</f>
        <v>200</v>
      </c>
    </row>
    <row r="220" spans="3:29" x14ac:dyDescent="0.4">
      <c r="C220" t="s">
        <v>804</v>
      </c>
      <c r="D220" t="s">
        <v>421</v>
      </c>
      <c r="E220">
        <v>200</v>
      </c>
      <c r="R220" t="s">
        <v>261</v>
      </c>
      <c r="S220" s="2">
        <f t="shared" si="20"/>
        <v>3244220</v>
      </c>
      <c r="T220" s="2">
        <f t="shared" si="22"/>
        <v>1600000</v>
      </c>
      <c r="U220" s="2">
        <f t="shared" si="22"/>
        <v>8345200</v>
      </c>
      <c r="V220" s="2">
        <f t="shared" si="22"/>
        <v>4098400</v>
      </c>
      <c r="W220" s="2">
        <f t="shared" si="22"/>
        <v>1046500</v>
      </c>
      <c r="X220" s="2">
        <f t="shared" si="22"/>
        <v>1131000</v>
      </c>
      <c r="Y220" s="2" cm="1">
        <f t="array" ref="Y220">_xlfn.XLOOKUP(Y$1&amp;$R220,$C$3:$C$1662&amp;$D$3:$D$1662,$E$3:$E$1662,0,0,1)</f>
        <v>22600</v>
      </c>
      <c r="Z220" s="2" cm="1">
        <f t="array" ref="Z220">_xlfn.XLOOKUP(Z$1&amp;$R220,$C$3:$C$1662&amp;$D$3:$D$1662,$E$3:$E$1662,0,0,1)</f>
        <v>33300</v>
      </c>
      <c r="AA220" s="2" cm="1">
        <f t="array" ref="AA220">_xlfn.XLOOKUP(AA$1&amp;$R220,$C$3:$C$1662&amp;$D$3:$D$1662,$E$3:$E$1662,0,0,1)</f>
        <v>0</v>
      </c>
      <c r="AB220" s="2" cm="1">
        <f t="array" ref="AB220">_xlfn.XLOOKUP(AB$1&amp;$R220,$C$3:$C$1662&amp;$D$3:$D$1662,$E$3:$E$1662,0,0,1)</f>
        <v>5000</v>
      </c>
      <c r="AC220" s="2" cm="1">
        <f t="array" ref="AC220">_xlfn.XLOOKUP(AC$1&amp;$R220,$C$3:$C$1662&amp;$D$3:$D$1662,$E$3:$E$1662,0,0,1)</f>
        <v>0</v>
      </c>
    </row>
    <row r="221" spans="3:29" x14ac:dyDescent="0.4">
      <c r="C221" t="s">
        <v>804</v>
      </c>
      <c r="D221" t="s">
        <v>422</v>
      </c>
      <c r="E221">
        <v>0</v>
      </c>
      <c r="R221" t="s">
        <v>123</v>
      </c>
      <c r="S221" s="2">
        <f t="shared" si="20"/>
        <v>3256060</v>
      </c>
      <c r="T221" s="2">
        <f t="shared" si="22"/>
        <v>1606200</v>
      </c>
      <c r="U221" s="2">
        <f t="shared" si="22"/>
        <v>8375100</v>
      </c>
      <c r="V221" s="2">
        <f t="shared" si="22"/>
        <v>4098400</v>
      </c>
      <c r="W221" s="2">
        <f t="shared" si="22"/>
        <v>1066000</v>
      </c>
      <c r="X221" s="2">
        <f t="shared" si="22"/>
        <v>1134600</v>
      </c>
      <c r="Y221" s="2" cm="1">
        <f t="array" ref="Y221">_xlfn.XLOOKUP(Y$1&amp;$R221,$C$3:$C$1662&amp;$D$3:$D$1662,$E$3:$E$1662,0,0,1)</f>
        <v>6200</v>
      </c>
      <c r="Z221" s="2" cm="1">
        <f t="array" ref="Z221">_xlfn.XLOOKUP(Z$1&amp;$R221,$C$3:$C$1662&amp;$D$3:$D$1662,$E$3:$E$1662,0,0,1)</f>
        <v>29900</v>
      </c>
      <c r="AA221" s="2" cm="1">
        <f t="array" ref="AA221">_xlfn.XLOOKUP(AA$1&amp;$R221,$C$3:$C$1662&amp;$D$3:$D$1662,$E$3:$E$1662,0,0,1)</f>
        <v>0</v>
      </c>
      <c r="AB221" s="2" cm="1">
        <f t="array" ref="AB221">_xlfn.XLOOKUP(AB$1&amp;$R221,$C$3:$C$1662&amp;$D$3:$D$1662,$E$3:$E$1662,0,0,1)</f>
        <v>19500</v>
      </c>
      <c r="AC221" s="2" cm="1">
        <f t="array" ref="AC221">_xlfn.XLOOKUP(AC$1&amp;$R221,$C$3:$C$1662&amp;$D$3:$D$1662,$E$3:$E$1662,0,0,1)</f>
        <v>3600</v>
      </c>
    </row>
    <row r="222" spans="3:29" x14ac:dyDescent="0.4">
      <c r="C222" t="s">
        <v>804</v>
      </c>
      <c r="D222" t="s">
        <v>423</v>
      </c>
      <c r="E222">
        <v>3600</v>
      </c>
      <c r="R222" t="s">
        <v>249</v>
      </c>
      <c r="S222" s="2">
        <f t="shared" si="20"/>
        <v>3272940</v>
      </c>
      <c r="T222" s="2">
        <f t="shared" si="22"/>
        <v>1613000</v>
      </c>
      <c r="U222" s="2">
        <f t="shared" si="22"/>
        <v>8448700</v>
      </c>
      <c r="V222" s="2">
        <f t="shared" si="22"/>
        <v>4098400</v>
      </c>
      <c r="W222" s="2">
        <f t="shared" si="22"/>
        <v>1069600</v>
      </c>
      <c r="X222" s="2">
        <f t="shared" si="22"/>
        <v>1135000</v>
      </c>
      <c r="Y222" s="2" cm="1">
        <f t="array" ref="Y222">_xlfn.XLOOKUP(Y$1&amp;$R222,$C$3:$C$1662&amp;$D$3:$D$1662,$E$3:$E$1662,0,0,1)</f>
        <v>6800</v>
      </c>
      <c r="Z222" s="2" cm="1">
        <f t="array" ref="Z222">_xlfn.XLOOKUP(Z$1&amp;$R222,$C$3:$C$1662&amp;$D$3:$D$1662,$E$3:$E$1662,0,0,1)</f>
        <v>73600</v>
      </c>
      <c r="AA222" s="2" cm="1">
        <f t="array" ref="AA222">_xlfn.XLOOKUP(AA$1&amp;$R222,$C$3:$C$1662&amp;$D$3:$D$1662,$E$3:$E$1662,0,0,1)</f>
        <v>0</v>
      </c>
      <c r="AB222" s="2" cm="1">
        <f t="array" ref="AB222">_xlfn.XLOOKUP(AB$1&amp;$R222,$C$3:$C$1662&amp;$D$3:$D$1662,$E$3:$E$1662,0,0,1)</f>
        <v>3600</v>
      </c>
      <c r="AC222" s="2" cm="1">
        <f t="array" ref="AC222">_xlfn.XLOOKUP(AC$1&amp;$R222,$C$3:$C$1662&amp;$D$3:$D$1662,$E$3:$E$1662,0,0,1)</f>
        <v>400</v>
      </c>
    </row>
    <row r="223" spans="3:29" x14ac:dyDescent="0.4">
      <c r="C223" t="s">
        <v>804</v>
      </c>
      <c r="D223" t="s">
        <v>424</v>
      </c>
      <c r="E223">
        <v>400</v>
      </c>
      <c r="R223" t="s">
        <v>209</v>
      </c>
      <c r="S223" s="2">
        <f t="shared" si="20"/>
        <v>3284540</v>
      </c>
      <c r="T223" s="2">
        <f t="shared" si="22"/>
        <v>1620400</v>
      </c>
      <c r="U223" s="2">
        <f t="shared" si="22"/>
        <v>8494400</v>
      </c>
      <c r="V223" s="2">
        <f t="shared" si="22"/>
        <v>4098400</v>
      </c>
      <c r="W223" s="2">
        <f t="shared" si="22"/>
        <v>1072100</v>
      </c>
      <c r="X223" s="2">
        <f t="shared" si="22"/>
        <v>1137400</v>
      </c>
      <c r="Y223" s="2" cm="1">
        <f t="array" ref="Y223">_xlfn.XLOOKUP(Y$1&amp;$R223,$C$3:$C$1662&amp;$D$3:$D$1662,$E$3:$E$1662,0,0,1)</f>
        <v>7400</v>
      </c>
      <c r="Z223" s="2" cm="1">
        <f t="array" ref="Z223">_xlfn.XLOOKUP(Z$1&amp;$R223,$C$3:$C$1662&amp;$D$3:$D$1662,$E$3:$E$1662,0,0,1)</f>
        <v>45700</v>
      </c>
      <c r="AA223" s="2" cm="1">
        <f t="array" ref="AA223">_xlfn.XLOOKUP(AA$1&amp;$R223,$C$3:$C$1662&amp;$D$3:$D$1662,$E$3:$E$1662,0,0,1)</f>
        <v>0</v>
      </c>
      <c r="AB223" s="2" cm="1">
        <f t="array" ref="AB223">_xlfn.XLOOKUP(AB$1&amp;$R223,$C$3:$C$1662&amp;$D$3:$D$1662,$E$3:$E$1662,0,0,1)</f>
        <v>2500</v>
      </c>
      <c r="AC223" s="2" cm="1">
        <f t="array" ref="AC223">_xlfn.XLOOKUP(AC$1&amp;$R223,$C$3:$C$1662&amp;$D$3:$D$1662,$E$3:$E$1662,0,0,1)</f>
        <v>2400</v>
      </c>
    </row>
    <row r="224" spans="3:29" x14ac:dyDescent="0.4">
      <c r="C224" t="s">
        <v>804</v>
      </c>
      <c r="D224" t="s">
        <v>425</v>
      </c>
      <c r="E224">
        <v>2400</v>
      </c>
      <c r="R224" t="s">
        <v>239</v>
      </c>
      <c r="S224" s="2">
        <f t="shared" si="20"/>
        <v>3304460</v>
      </c>
      <c r="T224" s="2">
        <f t="shared" si="22"/>
        <v>1706800</v>
      </c>
      <c r="U224" s="2">
        <f t="shared" si="22"/>
        <v>8506800</v>
      </c>
      <c r="V224" s="2">
        <f t="shared" si="22"/>
        <v>4098400</v>
      </c>
      <c r="W224" s="2">
        <f t="shared" si="22"/>
        <v>1072600</v>
      </c>
      <c r="X224" s="2">
        <f t="shared" si="22"/>
        <v>1137700</v>
      </c>
      <c r="Y224" s="2" cm="1">
        <f t="array" ref="Y224">_xlfn.XLOOKUP(Y$1&amp;$R224,$C$3:$C$1662&amp;$D$3:$D$1662,$E$3:$E$1662,0,0,1)</f>
        <v>86400</v>
      </c>
      <c r="Z224" s="2" cm="1">
        <f t="array" ref="Z224">_xlfn.XLOOKUP(Z$1&amp;$R224,$C$3:$C$1662&amp;$D$3:$D$1662,$E$3:$E$1662,0,0,1)</f>
        <v>12400</v>
      </c>
      <c r="AA224" s="2" cm="1">
        <f t="array" ref="AA224">_xlfn.XLOOKUP(AA$1&amp;$R224,$C$3:$C$1662&amp;$D$3:$D$1662,$E$3:$E$1662,0,0,1)</f>
        <v>0</v>
      </c>
      <c r="AB224" s="2" cm="1">
        <f t="array" ref="AB224">_xlfn.XLOOKUP(AB$1&amp;$R224,$C$3:$C$1662&amp;$D$3:$D$1662,$E$3:$E$1662,0,0,1)</f>
        <v>500</v>
      </c>
      <c r="AC224" s="2" cm="1">
        <f t="array" ref="AC224">_xlfn.XLOOKUP(AC$1&amp;$R224,$C$3:$C$1662&amp;$D$3:$D$1662,$E$3:$E$1662,0,0,1)</f>
        <v>300</v>
      </c>
    </row>
    <row r="225" spans="3:29" x14ac:dyDescent="0.4">
      <c r="C225" t="s">
        <v>804</v>
      </c>
      <c r="D225" t="s">
        <v>426</v>
      </c>
      <c r="E225">
        <v>300</v>
      </c>
      <c r="R225" t="s">
        <v>304</v>
      </c>
      <c r="S225" s="2">
        <f t="shared" si="20"/>
        <v>3322520</v>
      </c>
      <c r="T225" s="2">
        <f t="shared" si="22"/>
        <v>1721200</v>
      </c>
      <c r="U225" s="2">
        <f t="shared" si="22"/>
        <v>8579200</v>
      </c>
      <c r="V225" s="2">
        <f t="shared" si="22"/>
        <v>4098400</v>
      </c>
      <c r="W225" s="2">
        <f t="shared" si="22"/>
        <v>1075100</v>
      </c>
      <c r="X225" s="2">
        <f t="shared" si="22"/>
        <v>1138700</v>
      </c>
      <c r="Y225" s="2" cm="1">
        <f t="array" ref="Y225">_xlfn.XLOOKUP(Y$1&amp;$R225,$C$3:$C$1662&amp;$D$3:$D$1662,$E$3:$E$1662,0,0,1)</f>
        <v>14400</v>
      </c>
      <c r="Z225" s="2" cm="1">
        <f t="array" ref="Z225">_xlfn.XLOOKUP(Z$1&amp;$R225,$C$3:$C$1662&amp;$D$3:$D$1662,$E$3:$E$1662,0,0,1)</f>
        <v>72400</v>
      </c>
      <c r="AA225" s="2" cm="1">
        <f t="array" ref="AA225">_xlfn.XLOOKUP(AA$1&amp;$R225,$C$3:$C$1662&amp;$D$3:$D$1662,$E$3:$E$1662,0,0,1)</f>
        <v>0</v>
      </c>
      <c r="AB225" s="2" cm="1">
        <f t="array" ref="AB225">_xlfn.XLOOKUP(AB$1&amp;$R225,$C$3:$C$1662&amp;$D$3:$D$1662,$E$3:$E$1662,0,0,1)</f>
        <v>2500</v>
      </c>
      <c r="AC225" s="2" cm="1">
        <f t="array" ref="AC225">_xlfn.XLOOKUP(AC$1&amp;$R225,$C$3:$C$1662&amp;$D$3:$D$1662,$E$3:$E$1662,0,0,1)</f>
        <v>1000</v>
      </c>
    </row>
    <row r="226" spans="3:29" x14ac:dyDescent="0.4">
      <c r="C226" t="s">
        <v>804</v>
      </c>
      <c r="D226" t="s">
        <v>427</v>
      </c>
      <c r="E226">
        <v>1000</v>
      </c>
      <c r="R226" t="s">
        <v>283</v>
      </c>
      <c r="S226" s="2">
        <f t="shared" si="20"/>
        <v>3332720</v>
      </c>
      <c r="T226" s="2">
        <f t="shared" si="22"/>
        <v>1747000</v>
      </c>
      <c r="U226" s="2">
        <f t="shared" si="22"/>
        <v>8602700</v>
      </c>
      <c r="V226" s="2">
        <f t="shared" si="22"/>
        <v>4098400</v>
      </c>
      <c r="W226" s="2">
        <f t="shared" si="22"/>
        <v>1075600</v>
      </c>
      <c r="X226" s="2">
        <f t="shared" si="22"/>
        <v>1139900</v>
      </c>
      <c r="Y226" s="2" cm="1">
        <f t="array" ref="Y226">_xlfn.XLOOKUP(Y$1&amp;$R226,$C$3:$C$1662&amp;$D$3:$D$1662,$E$3:$E$1662,0,0,1)</f>
        <v>25800</v>
      </c>
      <c r="Z226" s="2" cm="1">
        <f t="array" ref="Z226">_xlfn.XLOOKUP(Z$1&amp;$R226,$C$3:$C$1662&amp;$D$3:$D$1662,$E$3:$E$1662,0,0,1)</f>
        <v>23500</v>
      </c>
      <c r="AA226" s="2" cm="1">
        <f t="array" ref="AA226">_xlfn.XLOOKUP(AA$1&amp;$R226,$C$3:$C$1662&amp;$D$3:$D$1662,$E$3:$E$1662,0,0,1)</f>
        <v>0</v>
      </c>
      <c r="AB226" s="2" cm="1">
        <f t="array" ref="AB226">_xlfn.XLOOKUP(AB$1&amp;$R226,$C$3:$C$1662&amp;$D$3:$D$1662,$E$3:$E$1662,0,0,1)</f>
        <v>500</v>
      </c>
      <c r="AC226" s="2" cm="1">
        <f t="array" ref="AC226">_xlfn.XLOOKUP(AC$1&amp;$R226,$C$3:$C$1662&amp;$D$3:$D$1662,$E$3:$E$1662,0,0,1)</f>
        <v>1200</v>
      </c>
    </row>
    <row r="227" spans="3:29" x14ac:dyDescent="0.4">
      <c r="C227" t="s">
        <v>804</v>
      </c>
      <c r="D227" t="s">
        <v>428</v>
      </c>
      <c r="E227">
        <v>1200</v>
      </c>
      <c r="R227" t="s">
        <v>176</v>
      </c>
      <c r="S227" s="2">
        <f t="shared" si="20"/>
        <v>3343440</v>
      </c>
      <c r="T227" s="2">
        <f t="shared" si="22"/>
        <v>1788800</v>
      </c>
      <c r="U227" s="2">
        <f t="shared" si="22"/>
        <v>8608900</v>
      </c>
      <c r="V227" s="2">
        <f t="shared" si="22"/>
        <v>4098400</v>
      </c>
      <c r="W227" s="2">
        <f t="shared" si="22"/>
        <v>1081100</v>
      </c>
      <c r="X227" s="2">
        <f t="shared" si="22"/>
        <v>1140000</v>
      </c>
      <c r="Y227" s="2" cm="1">
        <f t="array" ref="Y227">_xlfn.XLOOKUP(Y$1&amp;$R227,$C$3:$C$1662&amp;$D$3:$D$1662,$E$3:$E$1662,0,0,1)</f>
        <v>41800</v>
      </c>
      <c r="Z227" s="2" cm="1">
        <f t="array" ref="Z227">_xlfn.XLOOKUP(Z$1&amp;$R227,$C$3:$C$1662&amp;$D$3:$D$1662,$E$3:$E$1662,0,0,1)</f>
        <v>6200</v>
      </c>
      <c r="AA227" s="2" cm="1">
        <f t="array" ref="AA227">_xlfn.XLOOKUP(AA$1&amp;$R227,$C$3:$C$1662&amp;$D$3:$D$1662,$E$3:$E$1662,0,0,1)</f>
        <v>0</v>
      </c>
      <c r="AB227" s="2" cm="1">
        <f t="array" ref="AB227">_xlfn.XLOOKUP(AB$1&amp;$R227,$C$3:$C$1662&amp;$D$3:$D$1662,$E$3:$E$1662,0,0,1)</f>
        <v>5500</v>
      </c>
      <c r="AC227" s="2" cm="1">
        <f t="array" ref="AC227">_xlfn.XLOOKUP(AC$1&amp;$R227,$C$3:$C$1662&amp;$D$3:$D$1662,$E$3:$E$1662,0,0,1)</f>
        <v>100</v>
      </c>
    </row>
    <row r="228" spans="3:29" x14ac:dyDescent="0.4">
      <c r="C228" t="s">
        <v>804</v>
      </c>
      <c r="D228" t="s">
        <v>429</v>
      </c>
      <c r="E228">
        <v>100</v>
      </c>
      <c r="R228" t="s">
        <v>117</v>
      </c>
      <c r="S228" s="2">
        <f t="shared" si="20"/>
        <v>3352280</v>
      </c>
      <c r="T228" s="2">
        <f t="shared" ref="T228:X243" si="23">T227+Y228</f>
        <v>1799000</v>
      </c>
      <c r="U228" s="2">
        <f t="shared" si="23"/>
        <v>8636600</v>
      </c>
      <c r="V228" s="2">
        <f t="shared" si="23"/>
        <v>4098400</v>
      </c>
      <c r="W228" s="2">
        <f t="shared" si="23"/>
        <v>1083500</v>
      </c>
      <c r="X228" s="2">
        <f t="shared" si="23"/>
        <v>1143900</v>
      </c>
      <c r="Y228" s="2" cm="1">
        <f t="array" ref="Y228">_xlfn.XLOOKUP(Y$1&amp;$R228,$C$3:$C$1662&amp;$D$3:$D$1662,$E$3:$E$1662,0,0,1)</f>
        <v>10200</v>
      </c>
      <c r="Z228" s="2" cm="1">
        <f t="array" ref="Z228">_xlfn.XLOOKUP(Z$1&amp;$R228,$C$3:$C$1662&amp;$D$3:$D$1662,$E$3:$E$1662,0,0,1)</f>
        <v>27700</v>
      </c>
      <c r="AA228" s="2" cm="1">
        <f t="array" ref="AA228">_xlfn.XLOOKUP(AA$1&amp;$R228,$C$3:$C$1662&amp;$D$3:$D$1662,$E$3:$E$1662,0,0,1)</f>
        <v>0</v>
      </c>
      <c r="AB228" s="2" cm="1">
        <f t="array" ref="AB228">_xlfn.XLOOKUP(AB$1&amp;$R228,$C$3:$C$1662&amp;$D$3:$D$1662,$E$3:$E$1662,0,0,1)</f>
        <v>2400</v>
      </c>
      <c r="AC228" s="2" cm="1">
        <f t="array" ref="AC228">_xlfn.XLOOKUP(AC$1&amp;$R228,$C$3:$C$1662&amp;$D$3:$D$1662,$E$3:$E$1662,0,0,1)</f>
        <v>3900</v>
      </c>
    </row>
    <row r="229" spans="3:29" x14ac:dyDescent="0.4">
      <c r="C229" t="s">
        <v>804</v>
      </c>
      <c r="D229" t="s">
        <v>430</v>
      </c>
      <c r="E229">
        <v>3900</v>
      </c>
      <c r="R229" t="s">
        <v>54</v>
      </c>
      <c r="S229" s="2">
        <f t="shared" si="20"/>
        <v>3359920</v>
      </c>
      <c r="T229" s="2">
        <f t="shared" si="23"/>
        <v>1815400</v>
      </c>
      <c r="U229" s="2">
        <f t="shared" si="23"/>
        <v>8657200</v>
      </c>
      <c r="V229" s="2">
        <f t="shared" si="23"/>
        <v>4098400</v>
      </c>
      <c r="W229" s="2">
        <f t="shared" si="23"/>
        <v>1084200</v>
      </c>
      <c r="X229" s="2">
        <f t="shared" si="23"/>
        <v>1144400</v>
      </c>
      <c r="Y229" s="2" cm="1">
        <f t="array" ref="Y229">_xlfn.XLOOKUP(Y$1&amp;$R229,$C$3:$C$1662&amp;$D$3:$D$1662,$E$3:$E$1662,0,0,1)</f>
        <v>16400</v>
      </c>
      <c r="Z229" s="2" cm="1">
        <f t="array" ref="Z229">_xlfn.XLOOKUP(Z$1&amp;$R229,$C$3:$C$1662&amp;$D$3:$D$1662,$E$3:$E$1662,0,0,1)</f>
        <v>20600</v>
      </c>
      <c r="AA229" s="2" cm="1">
        <f t="array" ref="AA229">_xlfn.XLOOKUP(AA$1&amp;$R229,$C$3:$C$1662&amp;$D$3:$D$1662,$E$3:$E$1662,0,0,1)</f>
        <v>0</v>
      </c>
      <c r="AB229" s="2" cm="1">
        <f t="array" ref="AB229">_xlfn.XLOOKUP(AB$1&amp;$R229,$C$3:$C$1662&amp;$D$3:$D$1662,$E$3:$E$1662,0,0,1)</f>
        <v>700</v>
      </c>
      <c r="AC229" s="2" cm="1">
        <f t="array" ref="AC229">_xlfn.XLOOKUP(AC$1&amp;$R229,$C$3:$C$1662&amp;$D$3:$D$1662,$E$3:$E$1662,0,0,1)</f>
        <v>500</v>
      </c>
    </row>
    <row r="230" spans="3:29" x14ac:dyDescent="0.4">
      <c r="C230" t="s">
        <v>804</v>
      </c>
      <c r="D230" t="s">
        <v>431</v>
      </c>
      <c r="E230">
        <v>500</v>
      </c>
      <c r="R230" t="s">
        <v>161</v>
      </c>
      <c r="S230" s="2">
        <f t="shared" si="20"/>
        <v>3363260</v>
      </c>
      <c r="T230" s="2">
        <f t="shared" si="23"/>
        <v>1816300</v>
      </c>
      <c r="U230" s="2">
        <f t="shared" si="23"/>
        <v>8672900</v>
      </c>
      <c r="V230" s="2">
        <f t="shared" si="23"/>
        <v>4098400</v>
      </c>
      <c r="W230" s="2">
        <f t="shared" si="23"/>
        <v>1084200</v>
      </c>
      <c r="X230" s="2">
        <f t="shared" si="23"/>
        <v>1144500</v>
      </c>
      <c r="Y230" s="2" cm="1">
        <f t="array" ref="Y230">_xlfn.XLOOKUP(Y$1&amp;$R230,$C$3:$C$1662&amp;$D$3:$D$1662,$E$3:$E$1662,0,0,1)</f>
        <v>900</v>
      </c>
      <c r="Z230" s="2" cm="1">
        <f t="array" ref="Z230">_xlfn.XLOOKUP(Z$1&amp;$R230,$C$3:$C$1662&amp;$D$3:$D$1662,$E$3:$E$1662,0,0,1)</f>
        <v>15700</v>
      </c>
      <c r="AA230" s="2" cm="1">
        <f t="array" ref="AA230">_xlfn.XLOOKUP(AA$1&amp;$R230,$C$3:$C$1662&amp;$D$3:$D$1662,$E$3:$E$1662,0,0,1)</f>
        <v>0</v>
      </c>
      <c r="AB230" s="2" cm="1">
        <f t="array" ref="AB230">_xlfn.XLOOKUP(AB$1&amp;$R230,$C$3:$C$1662&amp;$D$3:$D$1662,$E$3:$E$1662,0,0,1)</f>
        <v>0</v>
      </c>
      <c r="AC230" s="2" cm="1">
        <f t="array" ref="AC230">_xlfn.XLOOKUP(AC$1&amp;$R230,$C$3:$C$1662&amp;$D$3:$D$1662,$E$3:$E$1662,0,0,1)</f>
        <v>100</v>
      </c>
    </row>
    <row r="231" spans="3:29" x14ac:dyDescent="0.4">
      <c r="C231" t="s">
        <v>804</v>
      </c>
      <c r="D231" t="s">
        <v>432</v>
      </c>
      <c r="E231">
        <v>100</v>
      </c>
      <c r="R231" t="s">
        <v>185</v>
      </c>
      <c r="S231" s="2">
        <f t="shared" si="20"/>
        <v>3370320</v>
      </c>
      <c r="T231" s="2">
        <f t="shared" si="23"/>
        <v>1828100</v>
      </c>
      <c r="U231" s="2">
        <f t="shared" si="23"/>
        <v>8687800</v>
      </c>
      <c r="V231" s="2">
        <f t="shared" si="23"/>
        <v>4098400</v>
      </c>
      <c r="W231" s="2">
        <f t="shared" si="23"/>
        <v>1092600</v>
      </c>
      <c r="X231" s="2">
        <f t="shared" si="23"/>
        <v>1144700</v>
      </c>
      <c r="Y231" s="2" cm="1">
        <f t="array" ref="Y231">_xlfn.XLOOKUP(Y$1&amp;$R231,$C$3:$C$1662&amp;$D$3:$D$1662,$E$3:$E$1662,0,0,1)</f>
        <v>11800</v>
      </c>
      <c r="Z231" s="2" cm="1">
        <f t="array" ref="Z231">_xlfn.XLOOKUP(Z$1&amp;$R231,$C$3:$C$1662&amp;$D$3:$D$1662,$E$3:$E$1662,0,0,1)</f>
        <v>14900</v>
      </c>
      <c r="AA231" s="2" cm="1">
        <f t="array" ref="AA231">_xlfn.XLOOKUP(AA$1&amp;$R231,$C$3:$C$1662&amp;$D$3:$D$1662,$E$3:$E$1662,0,0,1)</f>
        <v>0</v>
      </c>
      <c r="AB231" s="2" cm="1">
        <f t="array" ref="AB231">_xlfn.XLOOKUP(AB$1&amp;$R231,$C$3:$C$1662&amp;$D$3:$D$1662,$E$3:$E$1662,0,0,1)</f>
        <v>8400</v>
      </c>
      <c r="AC231" s="2" cm="1">
        <f t="array" ref="AC231">_xlfn.XLOOKUP(AC$1&amp;$R231,$C$3:$C$1662&amp;$D$3:$D$1662,$E$3:$E$1662,0,0,1)</f>
        <v>200</v>
      </c>
    </row>
    <row r="232" spans="3:29" x14ac:dyDescent="0.4">
      <c r="C232" t="s">
        <v>804</v>
      </c>
      <c r="D232" t="s">
        <v>433</v>
      </c>
      <c r="E232">
        <v>200</v>
      </c>
      <c r="R232" t="s">
        <v>207</v>
      </c>
      <c r="S232" s="2">
        <f t="shared" si="20"/>
        <v>3372920</v>
      </c>
      <c r="T232" s="2">
        <f t="shared" si="23"/>
        <v>1831600</v>
      </c>
      <c r="U232" s="2">
        <f t="shared" si="23"/>
        <v>8696900</v>
      </c>
      <c r="V232" s="2">
        <f t="shared" si="23"/>
        <v>4098400</v>
      </c>
      <c r="W232" s="2">
        <f t="shared" si="23"/>
        <v>1092600</v>
      </c>
      <c r="X232" s="2">
        <f t="shared" si="23"/>
        <v>1145100</v>
      </c>
      <c r="Y232" s="2" cm="1">
        <f t="array" ref="Y232">_xlfn.XLOOKUP(Y$1&amp;$R232,$C$3:$C$1662&amp;$D$3:$D$1662,$E$3:$E$1662,0,0,1)</f>
        <v>3500</v>
      </c>
      <c r="Z232" s="2" cm="1">
        <f t="array" ref="Z232">_xlfn.XLOOKUP(Z$1&amp;$R232,$C$3:$C$1662&amp;$D$3:$D$1662,$E$3:$E$1662,0,0,1)</f>
        <v>9100</v>
      </c>
      <c r="AA232" s="2" cm="1">
        <f t="array" ref="AA232">_xlfn.XLOOKUP(AA$1&amp;$R232,$C$3:$C$1662&amp;$D$3:$D$1662,$E$3:$E$1662,0,0,1)</f>
        <v>0</v>
      </c>
      <c r="AB232" s="2" cm="1">
        <f t="array" ref="AB232">_xlfn.XLOOKUP(AB$1&amp;$R232,$C$3:$C$1662&amp;$D$3:$D$1662,$E$3:$E$1662,0,0,1)</f>
        <v>0</v>
      </c>
      <c r="AC232" s="2" cm="1">
        <f t="array" ref="AC232">_xlfn.XLOOKUP(AC$1&amp;$R232,$C$3:$C$1662&amp;$D$3:$D$1662,$E$3:$E$1662,0,0,1)</f>
        <v>400</v>
      </c>
    </row>
    <row r="233" spans="3:29" x14ac:dyDescent="0.4">
      <c r="C233" t="s">
        <v>804</v>
      </c>
      <c r="D233" t="s">
        <v>434</v>
      </c>
      <c r="E233">
        <v>400</v>
      </c>
      <c r="R233" t="s">
        <v>216</v>
      </c>
      <c r="S233" s="2">
        <f t="shared" si="20"/>
        <v>3376540</v>
      </c>
      <c r="T233" s="2">
        <f t="shared" si="23"/>
        <v>1838200</v>
      </c>
      <c r="U233" s="2">
        <f t="shared" si="23"/>
        <v>8707000</v>
      </c>
      <c r="V233" s="2">
        <f t="shared" si="23"/>
        <v>4098400</v>
      </c>
      <c r="W233" s="2">
        <f t="shared" si="23"/>
        <v>1093200</v>
      </c>
      <c r="X233" s="2">
        <f t="shared" si="23"/>
        <v>1145900</v>
      </c>
      <c r="Y233" s="2" cm="1">
        <f t="array" ref="Y233">_xlfn.XLOOKUP(Y$1&amp;$R233,$C$3:$C$1662&amp;$D$3:$D$1662,$E$3:$E$1662,0,0,1)</f>
        <v>6600</v>
      </c>
      <c r="Z233" s="2" cm="1">
        <f t="array" ref="Z233">_xlfn.XLOOKUP(Z$1&amp;$R233,$C$3:$C$1662&amp;$D$3:$D$1662,$E$3:$E$1662,0,0,1)</f>
        <v>10100</v>
      </c>
      <c r="AA233" s="2" cm="1">
        <f t="array" ref="AA233">_xlfn.XLOOKUP(AA$1&amp;$R233,$C$3:$C$1662&amp;$D$3:$D$1662,$E$3:$E$1662,0,0,1)</f>
        <v>0</v>
      </c>
      <c r="AB233" s="2" cm="1">
        <f t="array" ref="AB233">_xlfn.XLOOKUP(AB$1&amp;$R233,$C$3:$C$1662&amp;$D$3:$D$1662,$E$3:$E$1662,0,0,1)</f>
        <v>600</v>
      </c>
      <c r="AC233" s="2" cm="1">
        <f t="array" ref="AC233">_xlfn.XLOOKUP(AC$1&amp;$R233,$C$3:$C$1662&amp;$D$3:$D$1662,$E$3:$E$1662,0,0,1)</f>
        <v>800</v>
      </c>
    </row>
    <row r="234" spans="3:29" x14ac:dyDescent="0.4">
      <c r="C234" t="s">
        <v>804</v>
      </c>
      <c r="D234" t="s">
        <v>435</v>
      </c>
      <c r="E234">
        <v>800</v>
      </c>
      <c r="R234" t="s">
        <v>212</v>
      </c>
      <c r="S234" s="2">
        <f t="shared" si="20"/>
        <v>3384620</v>
      </c>
      <c r="T234" s="2">
        <f t="shared" si="23"/>
        <v>1838300</v>
      </c>
      <c r="U234" s="2">
        <f t="shared" si="23"/>
        <v>8745100</v>
      </c>
      <c r="V234" s="2">
        <f t="shared" si="23"/>
        <v>4098400</v>
      </c>
      <c r="W234" s="2">
        <f t="shared" si="23"/>
        <v>1095400</v>
      </c>
      <c r="X234" s="2">
        <f t="shared" si="23"/>
        <v>1145900</v>
      </c>
      <c r="Y234" s="2" cm="1">
        <f t="array" ref="Y234">_xlfn.XLOOKUP(Y$1&amp;$R234,$C$3:$C$1662&amp;$D$3:$D$1662,$E$3:$E$1662,0,0,1)</f>
        <v>100</v>
      </c>
      <c r="Z234" s="2" cm="1">
        <f t="array" ref="Z234">_xlfn.XLOOKUP(Z$1&amp;$R234,$C$3:$C$1662&amp;$D$3:$D$1662,$E$3:$E$1662,0,0,1)</f>
        <v>38100</v>
      </c>
      <c r="AA234" s="2" cm="1">
        <f t="array" ref="AA234">_xlfn.XLOOKUP(AA$1&amp;$R234,$C$3:$C$1662&amp;$D$3:$D$1662,$E$3:$E$1662,0,0,1)</f>
        <v>0</v>
      </c>
      <c r="AB234" s="2" cm="1">
        <f t="array" ref="AB234">_xlfn.XLOOKUP(AB$1&amp;$R234,$C$3:$C$1662&amp;$D$3:$D$1662,$E$3:$E$1662,0,0,1)</f>
        <v>2200</v>
      </c>
      <c r="AC234" s="2" cm="1">
        <f t="array" ref="AC234">_xlfn.XLOOKUP(AC$1&amp;$R234,$C$3:$C$1662&amp;$D$3:$D$1662,$E$3:$E$1662,0,0,1)</f>
        <v>0</v>
      </c>
    </row>
    <row r="235" spans="3:29" x14ac:dyDescent="0.4">
      <c r="C235" t="s">
        <v>804</v>
      </c>
      <c r="D235" t="s">
        <v>436</v>
      </c>
      <c r="E235">
        <v>0</v>
      </c>
      <c r="R235" t="s">
        <v>146</v>
      </c>
      <c r="S235" s="2">
        <f t="shared" si="20"/>
        <v>3394300</v>
      </c>
      <c r="T235" s="2">
        <f t="shared" si="23"/>
        <v>1840700</v>
      </c>
      <c r="U235" s="2">
        <f t="shared" si="23"/>
        <v>8790900</v>
      </c>
      <c r="V235" s="2">
        <f t="shared" si="23"/>
        <v>4098400</v>
      </c>
      <c r="W235" s="2">
        <f t="shared" si="23"/>
        <v>1095600</v>
      </c>
      <c r="X235" s="2">
        <f t="shared" si="23"/>
        <v>1145900</v>
      </c>
      <c r="Y235" s="2" cm="1">
        <f t="array" ref="Y235">_xlfn.XLOOKUP(Y$1&amp;$R235,$C$3:$C$1662&amp;$D$3:$D$1662,$E$3:$E$1662,0,0,1)</f>
        <v>2400</v>
      </c>
      <c r="Z235" s="2" cm="1">
        <f t="array" ref="Z235">_xlfn.XLOOKUP(Z$1&amp;$R235,$C$3:$C$1662&amp;$D$3:$D$1662,$E$3:$E$1662,0,0,1)</f>
        <v>45800</v>
      </c>
      <c r="AA235" s="2" cm="1">
        <f t="array" ref="AA235">_xlfn.XLOOKUP(AA$1&amp;$R235,$C$3:$C$1662&amp;$D$3:$D$1662,$E$3:$E$1662,0,0,1)</f>
        <v>0</v>
      </c>
      <c r="AB235" s="2" cm="1">
        <f t="array" ref="AB235">_xlfn.XLOOKUP(AB$1&amp;$R235,$C$3:$C$1662&amp;$D$3:$D$1662,$E$3:$E$1662,0,0,1)</f>
        <v>200</v>
      </c>
      <c r="AC235" s="2" cm="1">
        <f t="array" ref="AC235">_xlfn.XLOOKUP(AC$1&amp;$R235,$C$3:$C$1662&amp;$D$3:$D$1662,$E$3:$E$1662,0,0,1)</f>
        <v>0</v>
      </c>
    </row>
    <row r="236" spans="3:29" x14ac:dyDescent="0.4">
      <c r="C236" t="s">
        <v>804</v>
      </c>
      <c r="D236" t="s">
        <v>437</v>
      </c>
      <c r="E236">
        <v>0</v>
      </c>
      <c r="R236" t="s">
        <v>195</v>
      </c>
      <c r="S236" s="2">
        <f t="shared" si="20"/>
        <v>3397600</v>
      </c>
      <c r="T236" s="2">
        <f t="shared" si="23"/>
        <v>1840900</v>
      </c>
      <c r="U236" s="2">
        <f t="shared" si="23"/>
        <v>8802000</v>
      </c>
      <c r="V236" s="2">
        <f t="shared" si="23"/>
        <v>4098400</v>
      </c>
      <c r="W236" s="2">
        <f t="shared" si="23"/>
        <v>1096900</v>
      </c>
      <c r="X236" s="2">
        <f t="shared" si="23"/>
        <v>1149800</v>
      </c>
      <c r="Y236" s="2" cm="1">
        <f t="array" ref="Y236">_xlfn.XLOOKUP(Y$1&amp;$R236,$C$3:$C$1662&amp;$D$3:$D$1662,$E$3:$E$1662,0,0,1)</f>
        <v>200</v>
      </c>
      <c r="Z236" s="2" cm="1">
        <f t="array" ref="Z236">_xlfn.XLOOKUP(Z$1&amp;$R236,$C$3:$C$1662&amp;$D$3:$D$1662,$E$3:$E$1662,0,0,1)</f>
        <v>11100</v>
      </c>
      <c r="AA236" s="2" cm="1">
        <f t="array" ref="AA236">_xlfn.XLOOKUP(AA$1&amp;$R236,$C$3:$C$1662&amp;$D$3:$D$1662,$E$3:$E$1662,0,0,1)</f>
        <v>0</v>
      </c>
      <c r="AB236" s="2" cm="1">
        <f t="array" ref="AB236">_xlfn.XLOOKUP(AB$1&amp;$R236,$C$3:$C$1662&amp;$D$3:$D$1662,$E$3:$E$1662,0,0,1)</f>
        <v>1300</v>
      </c>
      <c r="AC236" s="2" cm="1">
        <f t="array" ref="AC236">_xlfn.XLOOKUP(AC$1&amp;$R236,$C$3:$C$1662&amp;$D$3:$D$1662,$E$3:$E$1662,0,0,1)</f>
        <v>3900</v>
      </c>
    </row>
    <row r="237" spans="3:29" x14ac:dyDescent="0.4">
      <c r="C237" t="s">
        <v>804</v>
      </c>
      <c r="D237" t="s">
        <v>438</v>
      </c>
      <c r="E237">
        <v>3900</v>
      </c>
      <c r="R237" t="s">
        <v>243</v>
      </c>
      <c r="S237" s="2">
        <f t="shared" si="20"/>
        <v>3403220</v>
      </c>
      <c r="T237" s="2">
        <f t="shared" si="23"/>
        <v>1842500</v>
      </c>
      <c r="U237" s="2">
        <f t="shared" si="23"/>
        <v>8813700</v>
      </c>
      <c r="V237" s="2">
        <f t="shared" si="23"/>
        <v>4098400</v>
      </c>
      <c r="W237" s="2">
        <f t="shared" si="23"/>
        <v>1098900</v>
      </c>
      <c r="X237" s="2">
        <f t="shared" si="23"/>
        <v>1162600</v>
      </c>
      <c r="Y237" s="2" cm="1">
        <f t="array" ref="Y237">_xlfn.XLOOKUP(Y$1&amp;$R237,$C$3:$C$1662&amp;$D$3:$D$1662,$E$3:$E$1662,0,0,1)</f>
        <v>1600</v>
      </c>
      <c r="Z237" s="2" cm="1">
        <f t="array" ref="Z237">_xlfn.XLOOKUP(Z$1&amp;$R237,$C$3:$C$1662&amp;$D$3:$D$1662,$E$3:$E$1662,0,0,1)</f>
        <v>11700</v>
      </c>
      <c r="AA237" s="2" cm="1">
        <f t="array" ref="AA237">_xlfn.XLOOKUP(AA$1&amp;$R237,$C$3:$C$1662&amp;$D$3:$D$1662,$E$3:$E$1662,0,0,1)</f>
        <v>0</v>
      </c>
      <c r="AB237" s="2" cm="1">
        <f t="array" ref="AB237">_xlfn.XLOOKUP(AB$1&amp;$R237,$C$3:$C$1662&amp;$D$3:$D$1662,$E$3:$E$1662,0,0,1)</f>
        <v>2000</v>
      </c>
      <c r="AC237" s="2" cm="1">
        <f t="array" ref="AC237">_xlfn.XLOOKUP(AC$1&amp;$R237,$C$3:$C$1662&amp;$D$3:$D$1662,$E$3:$E$1662,0,0,1)</f>
        <v>12800</v>
      </c>
    </row>
    <row r="238" spans="3:29" x14ac:dyDescent="0.4">
      <c r="C238" t="s">
        <v>804</v>
      </c>
      <c r="D238" t="s">
        <v>439</v>
      </c>
      <c r="E238">
        <v>12800</v>
      </c>
      <c r="R238" t="s">
        <v>305</v>
      </c>
      <c r="S238" s="2">
        <f t="shared" si="20"/>
        <v>3405840</v>
      </c>
      <c r="T238" s="2">
        <f t="shared" si="23"/>
        <v>1847600</v>
      </c>
      <c r="U238" s="2">
        <f t="shared" si="23"/>
        <v>8820400</v>
      </c>
      <c r="V238" s="2">
        <f t="shared" si="23"/>
        <v>4098400</v>
      </c>
      <c r="W238" s="2">
        <f t="shared" si="23"/>
        <v>1099500</v>
      </c>
      <c r="X238" s="2">
        <f t="shared" si="23"/>
        <v>1163300</v>
      </c>
      <c r="Y238" s="2" cm="1">
        <f t="array" ref="Y238">_xlfn.XLOOKUP(Y$1&amp;$R238,$C$3:$C$1662&amp;$D$3:$D$1662,$E$3:$E$1662,0,0,1)</f>
        <v>5100</v>
      </c>
      <c r="Z238" s="2" cm="1">
        <f t="array" ref="Z238">_xlfn.XLOOKUP(Z$1&amp;$R238,$C$3:$C$1662&amp;$D$3:$D$1662,$E$3:$E$1662,0,0,1)</f>
        <v>6700</v>
      </c>
      <c r="AA238" s="2" cm="1">
        <f t="array" ref="AA238">_xlfn.XLOOKUP(AA$1&amp;$R238,$C$3:$C$1662&amp;$D$3:$D$1662,$E$3:$E$1662,0,0,1)</f>
        <v>0</v>
      </c>
      <c r="AB238" s="2" cm="1">
        <f t="array" ref="AB238">_xlfn.XLOOKUP(AB$1&amp;$R238,$C$3:$C$1662&amp;$D$3:$D$1662,$E$3:$E$1662,0,0,1)</f>
        <v>600</v>
      </c>
      <c r="AC238" s="2" cm="1">
        <f t="array" ref="AC238">_xlfn.XLOOKUP(AC$1&amp;$R238,$C$3:$C$1662&amp;$D$3:$D$1662,$E$3:$E$1662,0,0,1)</f>
        <v>700</v>
      </c>
    </row>
    <row r="239" spans="3:29" x14ac:dyDescent="0.4">
      <c r="C239" t="s">
        <v>804</v>
      </c>
      <c r="D239" t="s">
        <v>440</v>
      </c>
      <c r="E239">
        <v>700</v>
      </c>
      <c r="R239" t="s">
        <v>281</v>
      </c>
      <c r="S239" s="2">
        <f t="shared" si="20"/>
        <v>3409100</v>
      </c>
      <c r="T239" s="2">
        <f t="shared" si="23"/>
        <v>1851600</v>
      </c>
      <c r="U239" s="2">
        <f t="shared" si="23"/>
        <v>8827800</v>
      </c>
      <c r="V239" s="2">
        <f t="shared" si="23"/>
        <v>4098400</v>
      </c>
      <c r="W239" s="2">
        <f t="shared" si="23"/>
        <v>1104400</v>
      </c>
      <c r="X239" s="2">
        <f t="shared" si="23"/>
        <v>1163300</v>
      </c>
      <c r="Y239" s="2" cm="1">
        <f t="array" ref="Y239">_xlfn.XLOOKUP(Y$1&amp;$R239,$C$3:$C$1662&amp;$D$3:$D$1662,$E$3:$E$1662,0,0,1)</f>
        <v>4000</v>
      </c>
      <c r="Z239" s="2" cm="1">
        <f t="array" ref="Z239">_xlfn.XLOOKUP(Z$1&amp;$R239,$C$3:$C$1662&amp;$D$3:$D$1662,$E$3:$E$1662,0,0,1)</f>
        <v>7400</v>
      </c>
      <c r="AA239" s="2" cm="1">
        <f t="array" ref="AA239">_xlfn.XLOOKUP(AA$1&amp;$R239,$C$3:$C$1662&amp;$D$3:$D$1662,$E$3:$E$1662,0,0,1)</f>
        <v>0</v>
      </c>
      <c r="AB239" s="2" cm="1">
        <f t="array" ref="AB239">_xlfn.XLOOKUP(AB$1&amp;$R239,$C$3:$C$1662&amp;$D$3:$D$1662,$E$3:$E$1662,0,0,1)</f>
        <v>4900</v>
      </c>
      <c r="AC239" s="2" cm="1">
        <f t="array" ref="AC239">_xlfn.XLOOKUP(AC$1&amp;$R239,$C$3:$C$1662&amp;$D$3:$D$1662,$E$3:$E$1662,0,0,1)</f>
        <v>0</v>
      </c>
    </row>
    <row r="240" spans="3:29" x14ac:dyDescent="0.4">
      <c r="C240" t="s">
        <v>804</v>
      </c>
      <c r="D240" t="s">
        <v>441</v>
      </c>
      <c r="E240">
        <v>0</v>
      </c>
      <c r="R240" t="s">
        <v>135</v>
      </c>
      <c r="S240" s="2">
        <f t="shared" si="20"/>
        <v>3412840</v>
      </c>
      <c r="T240" s="2">
        <f t="shared" si="23"/>
        <v>1854100</v>
      </c>
      <c r="U240" s="2">
        <f t="shared" si="23"/>
        <v>8841200</v>
      </c>
      <c r="V240" s="2">
        <f t="shared" si="23"/>
        <v>4098400</v>
      </c>
      <c r="W240" s="2">
        <f t="shared" si="23"/>
        <v>1106200</v>
      </c>
      <c r="X240" s="2">
        <f t="shared" si="23"/>
        <v>1164300</v>
      </c>
      <c r="Y240" s="2" cm="1">
        <f t="array" ref="Y240">_xlfn.XLOOKUP(Y$1&amp;$R240,$C$3:$C$1662&amp;$D$3:$D$1662,$E$3:$E$1662,0,0,1)</f>
        <v>2500</v>
      </c>
      <c r="Z240" s="2" cm="1">
        <f t="array" ref="Z240">_xlfn.XLOOKUP(Z$1&amp;$R240,$C$3:$C$1662&amp;$D$3:$D$1662,$E$3:$E$1662,0,0,1)</f>
        <v>13400</v>
      </c>
      <c r="AA240" s="2" cm="1">
        <f t="array" ref="AA240">_xlfn.XLOOKUP(AA$1&amp;$R240,$C$3:$C$1662&amp;$D$3:$D$1662,$E$3:$E$1662,0,0,1)</f>
        <v>0</v>
      </c>
      <c r="AB240" s="2" cm="1">
        <f t="array" ref="AB240">_xlfn.XLOOKUP(AB$1&amp;$R240,$C$3:$C$1662&amp;$D$3:$D$1662,$E$3:$E$1662,0,0,1)</f>
        <v>1800</v>
      </c>
      <c r="AC240" s="2" cm="1">
        <f t="array" ref="AC240">_xlfn.XLOOKUP(AC$1&amp;$R240,$C$3:$C$1662&amp;$D$3:$D$1662,$E$3:$E$1662,0,0,1)</f>
        <v>1000</v>
      </c>
    </row>
    <row r="241" spans="3:29" x14ac:dyDescent="0.4">
      <c r="C241" t="s">
        <v>804</v>
      </c>
      <c r="D241" t="s">
        <v>442</v>
      </c>
      <c r="E241">
        <v>1000</v>
      </c>
      <c r="R241" t="s">
        <v>306</v>
      </c>
      <c r="S241" s="2">
        <f t="shared" si="20"/>
        <v>3416460</v>
      </c>
      <c r="T241" s="2">
        <f t="shared" si="23"/>
        <v>1868400</v>
      </c>
      <c r="U241" s="2">
        <f t="shared" si="23"/>
        <v>8842700</v>
      </c>
      <c r="V241" s="2">
        <f t="shared" si="23"/>
        <v>4098400</v>
      </c>
      <c r="W241" s="2">
        <f t="shared" si="23"/>
        <v>1107300</v>
      </c>
      <c r="X241" s="2">
        <f t="shared" si="23"/>
        <v>1165500</v>
      </c>
      <c r="Y241" s="2" cm="1">
        <f t="array" ref="Y241">_xlfn.XLOOKUP(Y$1&amp;$R241,$C$3:$C$1662&amp;$D$3:$D$1662,$E$3:$E$1662,0,0,1)</f>
        <v>14300</v>
      </c>
      <c r="Z241" s="2" cm="1">
        <f t="array" ref="Z241">_xlfn.XLOOKUP(Z$1&amp;$R241,$C$3:$C$1662&amp;$D$3:$D$1662,$E$3:$E$1662,0,0,1)</f>
        <v>1500</v>
      </c>
      <c r="AA241" s="2" cm="1">
        <f t="array" ref="AA241">_xlfn.XLOOKUP(AA$1&amp;$R241,$C$3:$C$1662&amp;$D$3:$D$1662,$E$3:$E$1662,0,0,1)</f>
        <v>0</v>
      </c>
      <c r="AB241" s="2" cm="1">
        <f t="array" ref="AB241">_xlfn.XLOOKUP(AB$1&amp;$R241,$C$3:$C$1662&amp;$D$3:$D$1662,$E$3:$E$1662,0,0,1)</f>
        <v>1100</v>
      </c>
      <c r="AC241" s="2" cm="1">
        <f t="array" ref="AC241">_xlfn.XLOOKUP(AC$1&amp;$R241,$C$3:$C$1662&amp;$D$3:$D$1662,$E$3:$E$1662,0,0,1)</f>
        <v>1200</v>
      </c>
    </row>
    <row r="242" spans="3:29" x14ac:dyDescent="0.4">
      <c r="C242" t="s">
        <v>804</v>
      </c>
      <c r="D242" t="s">
        <v>443</v>
      </c>
      <c r="E242">
        <v>1200</v>
      </c>
      <c r="R242" t="s">
        <v>59</v>
      </c>
      <c r="S242" s="2">
        <f t="shared" si="20"/>
        <v>3418800</v>
      </c>
      <c r="T242" s="2">
        <f t="shared" si="23"/>
        <v>1869500</v>
      </c>
      <c r="U242" s="2">
        <f t="shared" si="23"/>
        <v>8846800</v>
      </c>
      <c r="V242" s="2">
        <f t="shared" si="23"/>
        <v>4098400</v>
      </c>
      <c r="W242" s="2">
        <f t="shared" si="23"/>
        <v>1113800</v>
      </c>
      <c r="X242" s="2">
        <f t="shared" si="23"/>
        <v>1165500</v>
      </c>
      <c r="Y242" s="2" cm="1">
        <f t="array" ref="Y242">_xlfn.XLOOKUP(Y$1&amp;$R242,$C$3:$C$1662&amp;$D$3:$D$1662,$E$3:$E$1662,0,0,1)</f>
        <v>1100</v>
      </c>
      <c r="Z242" s="2" cm="1">
        <f t="array" ref="Z242">_xlfn.XLOOKUP(Z$1&amp;$R242,$C$3:$C$1662&amp;$D$3:$D$1662,$E$3:$E$1662,0,0,1)</f>
        <v>4100</v>
      </c>
      <c r="AA242" s="2" cm="1">
        <f t="array" ref="AA242">_xlfn.XLOOKUP(AA$1&amp;$R242,$C$3:$C$1662&amp;$D$3:$D$1662,$E$3:$E$1662,0,0,1)</f>
        <v>0</v>
      </c>
      <c r="AB242" s="2" cm="1">
        <f t="array" ref="AB242">_xlfn.XLOOKUP(AB$1&amp;$R242,$C$3:$C$1662&amp;$D$3:$D$1662,$E$3:$E$1662,0,0,1)</f>
        <v>6500</v>
      </c>
      <c r="AC242" s="2" cm="1">
        <f t="array" ref="AC242">_xlfn.XLOOKUP(AC$1&amp;$R242,$C$3:$C$1662&amp;$D$3:$D$1662,$E$3:$E$1662,0,0,1)</f>
        <v>0</v>
      </c>
    </row>
    <row r="243" spans="3:29" x14ac:dyDescent="0.4">
      <c r="C243" t="s">
        <v>804</v>
      </c>
      <c r="D243" t="s">
        <v>444</v>
      </c>
      <c r="E243">
        <v>0</v>
      </c>
      <c r="R243" t="s">
        <v>142</v>
      </c>
      <c r="S243" s="2">
        <f t="shared" si="20"/>
        <v>3421240</v>
      </c>
      <c r="T243" s="2">
        <f t="shared" si="23"/>
        <v>1874700</v>
      </c>
      <c r="U243" s="2">
        <f t="shared" si="23"/>
        <v>8853500</v>
      </c>
      <c r="V243" s="2">
        <f t="shared" si="23"/>
        <v>4098400</v>
      </c>
      <c r="W243" s="2">
        <f t="shared" si="23"/>
        <v>1114000</v>
      </c>
      <c r="X243" s="2">
        <f t="shared" si="23"/>
        <v>1165600</v>
      </c>
      <c r="Y243" s="2" cm="1">
        <f t="array" ref="Y243">_xlfn.XLOOKUP(Y$1&amp;$R243,$C$3:$C$1662&amp;$D$3:$D$1662,$E$3:$E$1662,0,0,1)</f>
        <v>5200</v>
      </c>
      <c r="Z243" s="2" cm="1">
        <f t="array" ref="Z243">_xlfn.XLOOKUP(Z$1&amp;$R243,$C$3:$C$1662&amp;$D$3:$D$1662,$E$3:$E$1662,0,0,1)</f>
        <v>6700</v>
      </c>
      <c r="AA243" s="2" cm="1">
        <f t="array" ref="AA243">_xlfn.XLOOKUP(AA$1&amp;$R243,$C$3:$C$1662&amp;$D$3:$D$1662,$E$3:$E$1662,0,0,1)</f>
        <v>0</v>
      </c>
      <c r="AB243" s="2" cm="1">
        <f t="array" ref="AB243">_xlfn.XLOOKUP(AB$1&amp;$R243,$C$3:$C$1662&amp;$D$3:$D$1662,$E$3:$E$1662,0,0,1)</f>
        <v>200</v>
      </c>
      <c r="AC243" s="2" cm="1">
        <f t="array" ref="AC243">_xlfn.XLOOKUP(AC$1&amp;$R243,$C$3:$C$1662&amp;$D$3:$D$1662,$E$3:$E$1662,0,0,1)</f>
        <v>100</v>
      </c>
    </row>
    <row r="244" spans="3:29" x14ac:dyDescent="0.4">
      <c r="C244" t="s">
        <v>804</v>
      </c>
      <c r="D244" t="s">
        <v>445</v>
      </c>
      <c r="E244">
        <v>100</v>
      </c>
      <c r="R244" t="s">
        <v>282</v>
      </c>
      <c r="S244" s="2">
        <f t="shared" si="20"/>
        <v>3423360</v>
      </c>
      <c r="T244" s="2">
        <f t="shared" ref="T244:X259" si="24">T243+Y244</f>
        <v>1878200</v>
      </c>
      <c r="U244" s="2">
        <f t="shared" si="24"/>
        <v>8859600</v>
      </c>
      <c r="V244" s="2">
        <f t="shared" si="24"/>
        <v>4098400</v>
      </c>
      <c r="W244" s="2">
        <f t="shared" si="24"/>
        <v>1114500</v>
      </c>
      <c r="X244" s="2">
        <f t="shared" si="24"/>
        <v>1166100</v>
      </c>
      <c r="Y244" s="2" cm="1">
        <f t="array" ref="Y244">_xlfn.XLOOKUP(Y$1&amp;$R244,$C$3:$C$1662&amp;$D$3:$D$1662,$E$3:$E$1662,0,0,1)</f>
        <v>3500</v>
      </c>
      <c r="Z244" s="2" cm="1">
        <f t="array" ref="Z244">_xlfn.XLOOKUP(Z$1&amp;$R244,$C$3:$C$1662&amp;$D$3:$D$1662,$E$3:$E$1662,0,0,1)</f>
        <v>6100</v>
      </c>
      <c r="AA244" s="2" cm="1">
        <f t="array" ref="AA244">_xlfn.XLOOKUP(AA$1&amp;$R244,$C$3:$C$1662&amp;$D$3:$D$1662,$E$3:$E$1662,0,0,1)</f>
        <v>0</v>
      </c>
      <c r="AB244" s="2" cm="1">
        <f t="array" ref="AB244">_xlfn.XLOOKUP(AB$1&amp;$R244,$C$3:$C$1662&amp;$D$3:$D$1662,$E$3:$E$1662,0,0,1)</f>
        <v>500</v>
      </c>
      <c r="AC244" s="2" cm="1">
        <f t="array" ref="AC244">_xlfn.XLOOKUP(AC$1&amp;$R244,$C$3:$C$1662&amp;$D$3:$D$1662,$E$3:$E$1662,0,0,1)</f>
        <v>500</v>
      </c>
    </row>
    <row r="245" spans="3:29" x14ac:dyDescent="0.4">
      <c r="C245" t="s">
        <v>804</v>
      </c>
      <c r="D245" t="s">
        <v>446</v>
      </c>
      <c r="E245">
        <v>500</v>
      </c>
      <c r="R245" t="s">
        <v>228</v>
      </c>
      <c r="S245" s="2">
        <f t="shared" si="20"/>
        <v>3424860</v>
      </c>
      <c r="T245" s="2">
        <f t="shared" si="24"/>
        <v>1879300</v>
      </c>
      <c r="U245" s="2">
        <f t="shared" si="24"/>
        <v>8864700</v>
      </c>
      <c r="V245" s="2">
        <f t="shared" si="24"/>
        <v>4098400</v>
      </c>
      <c r="W245" s="2">
        <f t="shared" si="24"/>
        <v>1114600</v>
      </c>
      <c r="X245" s="2">
        <f t="shared" si="24"/>
        <v>1167300</v>
      </c>
      <c r="Y245" s="2" cm="1">
        <f t="array" ref="Y245">_xlfn.XLOOKUP(Y$1&amp;$R245,$C$3:$C$1662&amp;$D$3:$D$1662,$E$3:$E$1662,0,0,1)</f>
        <v>1100</v>
      </c>
      <c r="Z245" s="2" cm="1">
        <f t="array" ref="Z245">_xlfn.XLOOKUP(Z$1&amp;$R245,$C$3:$C$1662&amp;$D$3:$D$1662,$E$3:$E$1662,0,0,1)</f>
        <v>5100</v>
      </c>
      <c r="AA245" s="2" cm="1">
        <f t="array" ref="AA245">_xlfn.XLOOKUP(AA$1&amp;$R245,$C$3:$C$1662&amp;$D$3:$D$1662,$E$3:$E$1662,0,0,1)</f>
        <v>0</v>
      </c>
      <c r="AB245" s="2" cm="1">
        <f t="array" ref="AB245">_xlfn.XLOOKUP(AB$1&amp;$R245,$C$3:$C$1662&amp;$D$3:$D$1662,$E$3:$E$1662,0,0,1)</f>
        <v>100</v>
      </c>
      <c r="AC245" s="2" cm="1">
        <f t="array" ref="AC245">_xlfn.XLOOKUP(AC$1&amp;$R245,$C$3:$C$1662&amp;$D$3:$D$1662,$E$3:$E$1662,0,0,1)</f>
        <v>1200</v>
      </c>
    </row>
    <row r="246" spans="3:29" x14ac:dyDescent="0.4">
      <c r="C246" t="s">
        <v>804</v>
      </c>
      <c r="D246" t="s">
        <v>447</v>
      </c>
      <c r="E246">
        <v>1200</v>
      </c>
      <c r="R246" t="s">
        <v>307</v>
      </c>
      <c r="S246" s="2">
        <f t="shared" si="20"/>
        <v>3434100</v>
      </c>
      <c r="T246" s="2">
        <f t="shared" si="24"/>
        <v>1880700</v>
      </c>
      <c r="U246" s="2">
        <f t="shared" si="24"/>
        <v>8905900</v>
      </c>
      <c r="V246" s="2">
        <f t="shared" si="24"/>
        <v>4098400</v>
      </c>
      <c r="W246" s="2">
        <f t="shared" si="24"/>
        <v>1116200</v>
      </c>
      <c r="X246" s="2">
        <f t="shared" si="24"/>
        <v>1169300</v>
      </c>
      <c r="Y246" s="2" cm="1">
        <f t="array" ref="Y246">_xlfn.XLOOKUP(Y$1&amp;$R246,$C$3:$C$1662&amp;$D$3:$D$1662,$E$3:$E$1662,0,0,1)</f>
        <v>1400</v>
      </c>
      <c r="Z246" s="2" cm="1">
        <f t="array" ref="Z246">_xlfn.XLOOKUP(Z$1&amp;$R246,$C$3:$C$1662&amp;$D$3:$D$1662,$E$3:$E$1662,0,0,1)</f>
        <v>41200</v>
      </c>
      <c r="AA246" s="2" cm="1">
        <f t="array" ref="AA246">_xlfn.XLOOKUP(AA$1&amp;$R246,$C$3:$C$1662&amp;$D$3:$D$1662,$E$3:$E$1662,0,0,1)</f>
        <v>0</v>
      </c>
      <c r="AB246" s="2" cm="1">
        <f t="array" ref="AB246">_xlfn.XLOOKUP(AB$1&amp;$R246,$C$3:$C$1662&amp;$D$3:$D$1662,$E$3:$E$1662,0,0,1)</f>
        <v>1600</v>
      </c>
      <c r="AC246" s="2" cm="1">
        <f t="array" ref="AC246">_xlfn.XLOOKUP(AC$1&amp;$R246,$C$3:$C$1662&amp;$D$3:$D$1662,$E$3:$E$1662,0,0,1)</f>
        <v>2000</v>
      </c>
    </row>
    <row r="247" spans="3:29" x14ac:dyDescent="0.4">
      <c r="C247" t="s">
        <v>804</v>
      </c>
      <c r="D247" t="s">
        <v>448</v>
      </c>
      <c r="E247">
        <v>2000</v>
      </c>
      <c r="R247" t="s">
        <v>308</v>
      </c>
      <c r="S247" s="2">
        <f t="shared" si="20"/>
        <v>3437400</v>
      </c>
      <c r="T247" s="2">
        <f t="shared" si="24"/>
        <v>1885900</v>
      </c>
      <c r="U247" s="2">
        <f t="shared" si="24"/>
        <v>8917200</v>
      </c>
      <c r="V247" s="2">
        <f t="shared" si="24"/>
        <v>4098400</v>
      </c>
      <c r="W247" s="2">
        <f t="shared" si="24"/>
        <v>1116200</v>
      </c>
      <c r="X247" s="2">
        <f t="shared" si="24"/>
        <v>1169300</v>
      </c>
      <c r="Y247" s="2" cm="1">
        <f t="array" ref="Y247">_xlfn.XLOOKUP(Y$1&amp;$R247,$C$3:$C$1662&amp;$D$3:$D$1662,$E$3:$E$1662,0,0,1)</f>
        <v>5200</v>
      </c>
      <c r="Z247" s="2" cm="1">
        <f t="array" ref="Z247">_xlfn.XLOOKUP(Z$1&amp;$R247,$C$3:$C$1662&amp;$D$3:$D$1662,$E$3:$E$1662,0,0,1)</f>
        <v>11300</v>
      </c>
      <c r="AA247" s="2" cm="1">
        <f t="array" ref="AA247">_xlfn.XLOOKUP(AA$1&amp;$R247,$C$3:$C$1662&amp;$D$3:$D$1662,$E$3:$E$1662,0,0,1)</f>
        <v>0</v>
      </c>
      <c r="AB247" s="2" cm="1">
        <f t="array" ref="AB247">_xlfn.XLOOKUP(AB$1&amp;$R247,$C$3:$C$1662&amp;$D$3:$D$1662,$E$3:$E$1662,0,0,1)</f>
        <v>0</v>
      </c>
      <c r="AC247" s="2" cm="1">
        <f t="array" ref="AC247">_xlfn.XLOOKUP(AC$1&amp;$R247,$C$3:$C$1662&amp;$D$3:$D$1662,$E$3:$E$1662,0,0,1)</f>
        <v>0</v>
      </c>
    </row>
    <row r="248" spans="3:29" x14ac:dyDescent="0.4">
      <c r="C248" t="s">
        <v>804</v>
      </c>
      <c r="D248" t="s">
        <v>449</v>
      </c>
      <c r="E248">
        <v>0</v>
      </c>
      <c r="R248" t="s">
        <v>258</v>
      </c>
      <c r="S248" s="2">
        <f t="shared" si="20"/>
        <v>3442740</v>
      </c>
      <c r="T248" s="2">
        <f t="shared" si="24"/>
        <v>1888500</v>
      </c>
      <c r="U248" s="2">
        <f t="shared" si="24"/>
        <v>8939400</v>
      </c>
      <c r="V248" s="2">
        <f t="shared" si="24"/>
        <v>4098400</v>
      </c>
      <c r="W248" s="2">
        <f t="shared" si="24"/>
        <v>1116500</v>
      </c>
      <c r="X248" s="2">
        <f t="shared" si="24"/>
        <v>1170900</v>
      </c>
      <c r="Y248" s="2" cm="1">
        <f t="array" ref="Y248">_xlfn.XLOOKUP(Y$1&amp;$R248,$C$3:$C$1662&amp;$D$3:$D$1662,$E$3:$E$1662,0,0,1)</f>
        <v>2600</v>
      </c>
      <c r="Z248" s="2" cm="1">
        <f t="array" ref="Z248">_xlfn.XLOOKUP(Z$1&amp;$R248,$C$3:$C$1662&amp;$D$3:$D$1662,$E$3:$E$1662,0,0,1)</f>
        <v>22200</v>
      </c>
      <c r="AA248" s="2" cm="1">
        <f t="array" ref="AA248">_xlfn.XLOOKUP(AA$1&amp;$R248,$C$3:$C$1662&amp;$D$3:$D$1662,$E$3:$E$1662,0,0,1)</f>
        <v>0</v>
      </c>
      <c r="AB248" s="2" cm="1">
        <f t="array" ref="AB248">_xlfn.XLOOKUP(AB$1&amp;$R248,$C$3:$C$1662&amp;$D$3:$D$1662,$E$3:$E$1662,0,0,1)</f>
        <v>300</v>
      </c>
      <c r="AC248" s="2" cm="1">
        <f t="array" ref="AC248">_xlfn.XLOOKUP(AC$1&amp;$R248,$C$3:$C$1662&amp;$D$3:$D$1662,$E$3:$E$1662,0,0,1)</f>
        <v>1600</v>
      </c>
    </row>
    <row r="249" spans="3:29" x14ac:dyDescent="0.4">
      <c r="C249" t="s">
        <v>804</v>
      </c>
      <c r="D249" t="s">
        <v>450</v>
      </c>
      <c r="E249">
        <v>1600</v>
      </c>
      <c r="R249" t="s">
        <v>109</v>
      </c>
      <c r="S249" s="2">
        <f t="shared" si="20"/>
        <v>3448040</v>
      </c>
      <c r="T249" s="2">
        <f t="shared" si="24"/>
        <v>1892000</v>
      </c>
      <c r="U249" s="2">
        <f t="shared" si="24"/>
        <v>8960200</v>
      </c>
      <c r="V249" s="2">
        <f t="shared" si="24"/>
        <v>4098400</v>
      </c>
      <c r="W249" s="2">
        <f t="shared" si="24"/>
        <v>1117500</v>
      </c>
      <c r="X249" s="2">
        <f t="shared" si="24"/>
        <v>1172100</v>
      </c>
      <c r="Y249" s="2" cm="1">
        <f t="array" ref="Y249">_xlfn.XLOOKUP(Y$1&amp;$R249,$C$3:$C$1662&amp;$D$3:$D$1662,$E$3:$E$1662,0,0,1)</f>
        <v>3500</v>
      </c>
      <c r="Z249" s="2" cm="1">
        <f t="array" ref="Z249">_xlfn.XLOOKUP(Z$1&amp;$R249,$C$3:$C$1662&amp;$D$3:$D$1662,$E$3:$E$1662,0,0,1)</f>
        <v>20800</v>
      </c>
      <c r="AA249" s="2" cm="1">
        <f t="array" ref="AA249">_xlfn.XLOOKUP(AA$1&amp;$R249,$C$3:$C$1662&amp;$D$3:$D$1662,$E$3:$E$1662,0,0,1)</f>
        <v>0</v>
      </c>
      <c r="AB249" s="2" cm="1">
        <f t="array" ref="AB249">_xlfn.XLOOKUP(AB$1&amp;$R249,$C$3:$C$1662&amp;$D$3:$D$1662,$E$3:$E$1662,0,0,1)</f>
        <v>1000</v>
      </c>
      <c r="AC249" s="2" cm="1">
        <f t="array" ref="AC249">_xlfn.XLOOKUP(AC$1&amp;$R249,$C$3:$C$1662&amp;$D$3:$D$1662,$E$3:$E$1662,0,0,1)</f>
        <v>1200</v>
      </c>
    </row>
    <row r="250" spans="3:29" x14ac:dyDescent="0.4">
      <c r="C250" t="s">
        <v>804</v>
      </c>
      <c r="D250" t="s">
        <v>451</v>
      </c>
      <c r="E250">
        <v>1200</v>
      </c>
      <c r="R250" t="s">
        <v>260</v>
      </c>
      <c r="S250" s="2">
        <f t="shared" si="20"/>
        <v>3451380</v>
      </c>
      <c r="T250" s="2">
        <f t="shared" si="24"/>
        <v>1895500</v>
      </c>
      <c r="U250" s="2">
        <f t="shared" si="24"/>
        <v>8967900</v>
      </c>
      <c r="V250" s="2">
        <f t="shared" si="24"/>
        <v>4098400</v>
      </c>
      <c r="W250" s="2">
        <f t="shared" si="24"/>
        <v>1118100</v>
      </c>
      <c r="X250" s="2">
        <f t="shared" si="24"/>
        <v>1177000</v>
      </c>
      <c r="Y250" s="2" cm="1">
        <f t="array" ref="Y250">_xlfn.XLOOKUP(Y$1&amp;$R250,$C$3:$C$1662&amp;$D$3:$D$1662,$E$3:$E$1662,0,0,1)</f>
        <v>3500</v>
      </c>
      <c r="Z250" s="2" cm="1">
        <f t="array" ref="Z250">_xlfn.XLOOKUP(Z$1&amp;$R250,$C$3:$C$1662&amp;$D$3:$D$1662,$E$3:$E$1662,0,0,1)</f>
        <v>7700</v>
      </c>
      <c r="AA250" s="2" cm="1">
        <f t="array" ref="AA250">_xlfn.XLOOKUP(AA$1&amp;$R250,$C$3:$C$1662&amp;$D$3:$D$1662,$E$3:$E$1662,0,0,1)</f>
        <v>0</v>
      </c>
      <c r="AB250" s="2" cm="1">
        <f t="array" ref="AB250">_xlfn.XLOOKUP(AB$1&amp;$R250,$C$3:$C$1662&amp;$D$3:$D$1662,$E$3:$E$1662,0,0,1)</f>
        <v>600</v>
      </c>
      <c r="AC250" s="2" cm="1">
        <f t="array" ref="AC250">_xlfn.XLOOKUP(AC$1&amp;$R250,$C$3:$C$1662&amp;$D$3:$D$1662,$E$3:$E$1662,0,0,1)</f>
        <v>4900</v>
      </c>
    </row>
    <row r="251" spans="3:29" x14ac:dyDescent="0.4">
      <c r="C251" t="s">
        <v>804</v>
      </c>
      <c r="D251" t="s">
        <v>452</v>
      </c>
      <c r="E251">
        <v>4900</v>
      </c>
      <c r="R251" t="s">
        <v>265</v>
      </c>
      <c r="S251" s="2">
        <f t="shared" si="20"/>
        <v>3453400</v>
      </c>
      <c r="T251" s="2">
        <f t="shared" si="24"/>
        <v>1898000</v>
      </c>
      <c r="U251" s="2">
        <f t="shared" si="24"/>
        <v>8973700</v>
      </c>
      <c r="V251" s="2">
        <f t="shared" si="24"/>
        <v>4098400</v>
      </c>
      <c r="W251" s="2">
        <f t="shared" si="24"/>
        <v>1119500</v>
      </c>
      <c r="X251" s="2">
        <f t="shared" si="24"/>
        <v>1177400</v>
      </c>
      <c r="Y251" s="2" cm="1">
        <f t="array" ref="Y251">_xlfn.XLOOKUP(Y$1&amp;$R251,$C$3:$C$1662&amp;$D$3:$D$1662,$E$3:$E$1662,0,0,1)</f>
        <v>2500</v>
      </c>
      <c r="Z251" s="2" cm="1">
        <f t="array" ref="Z251">_xlfn.XLOOKUP(Z$1&amp;$R251,$C$3:$C$1662&amp;$D$3:$D$1662,$E$3:$E$1662,0,0,1)</f>
        <v>5800</v>
      </c>
      <c r="AA251" s="2" cm="1">
        <f t="array" ref="AA251">_xlfn.XLOOKUP(AA$1&amp;$R251,$C$3:$C$1662&amp;$D$3:$D$1662,$E$3:$E$1662,0,0,1)</f>
        <v>0</v>
      </c>
      <c r="AB251" s="2" cm="1">
        <f t="array" ref="AB251">_xlfn.XLOOKUP(AB$1&amp;$R251,$C$3:$C$1662&amp;$D$3:$D$1662,$E$3:$E$1662,0,0,1)</f>
        <v>1400</v>
      </c>
      <c r="AC251" s="2" cm="1">
        <f t="array" ref="AC251">_xlfn.XLOOKUP(AC$1&amp;$R251,$C$3:$C$1662&amp;$D$3:$D$1662,$E$3:$E$1662,0,0,1)</f>
        <v>400</v>
      </c>
    </row>
    <row r="252" spans="3:29" x14ac:dyDescent="0.4">
      <c r="C252" t="s">
        <v>804</v>
      </c>
      <c r="D252" t="s">
        <v>453</v>
      </c>
      <c r="E252">
        <v>400</v>
      </c>
      <c r="R252" t="s">
        <v>188</v>
      </c>
      <c r="S252" s="2">
        <f t="shared" si="20"/>
        <v>3453760</v>
      </c>
      <c r="T252" s="2">
        <f t="shared" si="24"/>
        <v>1898200</v>
      </c>
      <c r="U252" s="2">
        <f t="shared" si="24"/>
        <v>8975200</v>
      </c>
      <c r="V252" s="2">
        <f t="shared" si="24"/>
        <v>4098400</v>
      </c>
      <c r="W252" s="2">
        <f t="shared" si="24"/>
        <v>1119600</v>
      </c>
      <c r="X252" s="2">
        <f t="shared" si="24"/>
        <v>1177400</v>
      </c>
      <c r="Y252" s="2" cm="1">
        <f t="array" ref="Y252">_xlfn.XLOOKUP(Y$1&amp;$R252,$C$3:$C$1662&amp;$D$3:$D$1662,$E$3:$E$1662,0,0,1)</f>
        <v>200</v>
      </c>
      <c r="Z252" s="2" cm="1">
        <f t="array" ref="Z252">_xlfn.XLOOKUP(Z$1&amp;$R252,$C$3:$C$1662&amp;$D$3:$D$1662,$E$3:$E$1662,0,0,1)</f>
        <v>1500</v>
      </c>
      <c r="AA252" s="2" cm="1">
        <f t="array" ref="AA252">_xlfn.XLOOKUP(AA$1&amp;$R252,$C$3:$C$1662&amp;$D$3:$D$1662,$E$3:$E$1662,0,0,1)</f>
        <v>0</v>
      </c>
      <c r="AB252" s="2" cm="1">
        <f t="array" ref="AB252">_xlfn.XLOOKUP(AB$1&amp;$R252,$C$3:$C$1662&amp;$D$3:$D$1662,$E$3:$E$1662,0,0,1)</f>
        <v>100</v>
      </c>
      <c r="AC252" s="2" cm="1">
        <f t="array" ref="AC252">_xlfn.XLOOKUP(AC$1&amp;$R252,$C$3:$C$1662&amp;$D$3:$D$1662,$E$3:$E$1662,0,0,1)</f>
        <v>0</v>
      </c>
    </row>
    <row r="253" spans="3:29" x14ac:dyDescent="0.4">
      <c r="C253" t="s">
        <v>804</v>
      </c>
      <c r="D253" t="s">
        <v>454</v>
      </c>
      <c r="E253">
        <v>0</v>
      </c>
      <c r="R253" t="s">
        <v>75</v>
      </c>
      <c r="S253" s="2">
        <f t="shared" si="20"/>
        <v>3455740</v>
      </c>
      <c r="T253" s="2">
        <f t="shared" si="24"/>
        <v>1900000</v>
      </c>
      <c r="U253" s="2">
        <f t="shared" si="24"/>
        <v>8982300</v>
      </c>
      <c r="V253" s="2">
        <f t="shared" si="24"/>
        <v>4098400</v>
      </c>
      <c r="W253" s="2">
        <f t="shared" si="24"/>
        <v>1120600</v>
      </c>
      <c r="X253" s="2">
        <f t="shared" si="24"/>
        <v>1177400</v>
      </c>
      <c r="Y253" s="2" cm="1">
        <f t="array" ref="Y253">_xlfn.XLOOKUP(Y$1&amp;$R253,$C$3:$C$1662&amp;$D$3:$D$1662,$E$3:$E$1662,0,0,1)</f>
        <v>1800</v>
      </c>
      <c r="Z253" s="2" cm="1">
        <f t="array" ref="Z253">_xlfn.XLOOKUP(Z$1&amp;$R253,$C$3:$C$1662&amp;$D$3:$D$1662,$E$3:$E$1662,0,0,1)</f>
        <v>7100</v>
      </c>
      <c r="AA253" s="2" cm="1">
        <f t="array" ref="AA253">_xlfn.XLOOKUP(AA$1&amp;$R253,$C$3:$C$1662&amp;$D$3:$D$1662,$E$3:$E$1662,0,0,1)</f>
        <v>0</v>
      </c>
      <c r="AB253" s="2" cm="1">
        <f t="array" ref="AB253">_xlfn.XLOOKUP(AB$1&amp;$R253,$C$3:$C$1662&amp;$D$3:$D$1662,$E$3:$E$1662,0,0,1)</f>
        <v>1000</v>
      </c>
      <c r="AC253" s="2" cm="1">
        <f t="array" ref="AC253">_xlfn.XLOOKUP(AC$1&amp;$R253,$C$3:$C$1662&amp;$D$3:$D$1662,$E$3:$E$1662,0,0,1)</f>
        <v>0</v>
      </c>
    </row>
    <row r="254" spans="3:29" x14ac:dyDescent="0.4">
      <c r="C254" t="s">
        <v>804</v>
      </c>
      <c r="D254" t="s">
        <v>455</v>
      </c>
      <c r="E254">
        <v>0</v>
      </c>
      <c r="R254" t="s">
        <v>191</v>
      </c>
      <c r="S254" s="2">
        <f t="shared" si="20"/>
        <v>3458300</v>
      </c>
      <c r="T254" s="2">
        <f t="shared" si="24"/>
        <v>1901900</v>
      </c>
      <c r="U254" s="2">
        <f t="shared" si="24"/>
        <v>8991100</v>
      </c>
      <c r="V254" s="2">
        <f t="shared" si="24"/>
        <v>4098400</v>
      </c>
      <c r="W254" s="2">
        <f t="shared" si="24"/>
        <v>1122600</v>
      </c>
      <c r="X254" s="2">
        <f t="shared" si="24"/>
        <v>1177500</v>
      </c>
      <c r="Y254" s="2" cm="1">
        <f t="array" ref="Y254">_xlfn.XLOOKUP(Y$1&amp;$R254,$C$3:$C$1662&amp;$D$3:$D$1662,$E$3:$E$1662,0,0,1)</f>
        <v>1900</v>
      </c>
      <c r="Z254" s="2" cm="1">
        <f t="array" ref="Z254">_xlfn.XLOOKUP(Z$1&amp;$R254,$C$3:$C$1662&amp;$D$3:$D$1662,$E$3:$E$1662,0,0,1)</f>
        <v>8800</v>
      </c>
      <c r="AA254" s="2" cm="1">
        <f t="array" ref="AA254">_xlfn.XLOOKUP(AA$1&amp;$R254,$C$3:$C$1662&amp;$D$3:$D$1662,$E$3:$E$1662,0,0,1)</f>
        <v>0</v>
      </c>
      <c r="AB254" s="2" cm="1">
        <f t="array" ref="AB254">_xlfn.XLOOKUP(AB$1&amp;$R254,$C$3:$C$1662&amp;$D$3:$D$1662,$E$3:$E$1662,0,0,1)</f>
        <v>2000</v>
      </c>
      <c r="AC254" s="2" cm="1">
        <f t="array" ref="AC254">_xlfn.XLOOKUP(AC$1&amp;$R254,$C$3:$C$1662&amp;$D$3:$D$1662,$E$3:$E$1662,0,0,1)</f>
        <v>100</v>
      </c>
    </row>
    <row r="255" spans="3:29" x14ac:dyDescent="0.4">
      <c r="C255" t="s">
        <v>804</v>
      </c>
      <c r="D255" t="s">
        <v>456</v>
      </c>
      <c r="E255">
        <v>100</v>
      </c>
      <c r="R255" t="s">
        <v>256</v>
      </c>
      <c r="S255" s="2">
        <f t="shared" si="20"/>
        <v>3462020</v>
      </c>
      <c r="T255" s="2">
        <f t="shared" si="24"/>
        <v>1902100</v>
      </c>
      <c r="U255" s="2">
        <f t="shared" si="24"/>
        <v>9008500</v>
      </c>
      <c r="V255" s="2">
        <f t="shared" si="24"/>
        <v>4098400</v>
      </c>
      <c r="W255" s="2">
        <f t="shared" si="24"/>
        <v>1122600</v>
      </c>
      <c r="X255" s="2">
        <f t="shared" si="24"/>
        <v>1178500</v>
      </c>
      <c r="Y255" s="2" cm="1">
        <f t="array" ref="Y255">_xlfn.XLOOKUP(Y$1&amp;$R255,$C$3:$C$1662&amp;$D$3:$D$1662,$E$3:$E$1662,0,0,1)</f>
        <v>200</v>
      </c>
      <c r="Z255" s="2" cm="1">
        <f t="array" ref="Z255">_xlfn.XLOOKUP(Z$1&amp;$R255,$C$3:$C$1662&amp;$D$3:$D$1662,$E$3:$E$1662,0,0,1)</f>
        <v>17400</v>
      </c>
      <c r="AA255" s="2" cm="1">
        <f t="array" ref="AA255">_xlfn.XLOOKUP(AA$1&amp;$R255,$C$3:$C$1662&amp;$D$3:$D$1662,$E$3:$E$1662,0,0,1)</f>
        <v>0</v>
      </c>
      <c r="AB255" s="2" cm="1">
        <f t="array" ref="AB255">_xlfn.XLOOKUP(AB$1&amp;$R255,$C$3:$C$1662&amp;$D$3:$D$1662,$E$3:$E$1662,0,0,1)</f>
        <v>0</v>
      </c>
      <c r="AC255" s="2" cm="1">
        <f t="array" ref="AC255">_xlfn.XLOOKUP(AC$1&amp;$R255,$C$3:$C$1662&amp;$D$3:$D$1662,$E$3:$E$1662,0,0,1)</f>
        <v>1000</v>
      </c>
    </row>
    <row r="256" spans="3:29" x14ac:dyDescent="0.4">
      <c r="C256" t="s">
        <v>804</v>
      </c>
      <c r="D256" t="s">
        <v>457</v>
      </c>
      <c r="E256">
        <v>1000</v>
      </c>
      <c r="R256" t="s">
        <v>276</v>
      </c>
      <c r="S256" s="2">
        <f t="shared" si="20"/>
        <v>3464360</v>
      </c>
      <c r="T256" s="2">
        <f t="shared" si="24"/>
        <v>1905800</v>
      </c>
      <c r="U256" s="2">
        <f t="shared" si="24"/>
        <v>9012500</v>
      </c>
      <c r="V256" s="2">
        <f t="shared" si="24"/>
        <v>4098400</v>
      </c>
      <c r="W256" s="2">
        <f t="shared" si="24"/>
        <v>1122700</v>
      </c>
      <c r="X256" s="2">
        <f t="shared" si="24"/>
        <v>1182400</v>
      </c>
      <c r="Y256" s="2" cm="1">
        <f t="array" ref="Y256">_xlfn.XLOOKUP(Y$1&amp;$R256,$C$3:$C$1662&amp;$D$3:$D$1662,$E$3:$E$1662,0,0,1)</f>
        <v>3700</v>
      </c>
      <c r="Z256" s="2" cm="1">
        <f t="array" ref="Z256">_xlfn.XLOOKUP(Z$1&amp;$R256,$C$3:$C$1662&amp;$D$3:$D$1662,$E$3:$E$1662,0,0,1)</f>
        <v>4000</v>
      </c>
      <c r="AA256" s="2" cm="1">
        <f t="array" ref="AA256">_xlfn.XLOOKUP(AA$1&amp;$R256,$C$3:$C$1662&amp;$D$3:$D$1662,$E$3:$E$1662,0,0,1)</f>
        <v>0</v>
      </c>
      <c r="AB256" s="2" cm="1">
        <f t="array" ref="AB256">_xlfn.XLOOKUP(AB$1&amp;$R256,$C$3:$C$1662&amp;$D$3:$D$1662,$E$3:$E$1662,0,0,1)</f>
        <v>100</v>
      </c>
      <c r="AC256" s="2" cm="1">
        <f t="array" ref="AC256">_xlfn.XLOOKUP(AC$1&amp;$R256,$C$3:$C$1662&amp;$D$3:$D$1662,$E$3:$E$1662,0,0,1)</f>
        <v>3900</v>
      </c>
    </row>
    <row r="257" spans="3:29" x14ac:dyDescent="0.4">
      <c r="C257" t="s">
        <v>804</v>
      </c>
      <c r="D257" t="s">
        <v>458</v>
      </c>
      <c r="E257">
        <v>3900</v>
      </c>
      <c r="R257" t="s">
        <v>275</v>
      </c>
      <c r="S257" s="2">
        <f t="shared" si="20"/>
        <v>3471700</v>
      </c>
      <c r="T257" s="2">
        <f t="shared" si="24"/>
        <v>1926700</v>
      </c>
      <c r="U257" s="2">
        <f t="shared" si="24"/>
        <v>9026500</v>
      </c>
      <c r="V257" s="2">
        <f t="shared" si="24"/>
        <v>4098400</v>
      </c>
      <c r="W257" s="2">
        <f t="shared" si="24"/>
        <v>1123500</v>
      </c>
      <c r="X257" s="2">
        <f t="shared" si="24"/>
        <v>1183400</v>
      </c>
      <c r="Y257" s="2" cm="1">
        <f t="array" ref="Y257">_xlfn.XLOOKUP(Y$1&amp;$R257,$C$3:$C$1662&amp;$D$3:$D$1662,$E$3:$E$1662,0,0,1)</f>
        <v>20900</v>
      </c>
      <c r="Z257" s="2" cm="1">
        <f t="array" ref="Z257">_xlfn.XLOOKUP(Z$1&amp;$R257,$C$3:$C$1662&amp;$D$3:$D$1662,$E$3:$E$1662,0,0,1)</f>
        <v>14000</v>
      </c>
      <c r="AA257" s="2" cm="1">
        <f t="array" ref="AA257">_xlfn.XLOOKUP(AA$1&amp;$R257,$C$3:$C$1662&amp;$D$3:$D$1662,$E$3:$E$1662,0,0,1)</f>
        <v>0</v>
      </c>
      <c r="AB257" s="2" cm="1">
        <f t="array" ref="AB257">_xlfn.XLOOKUP(AB$1&amp;$R257,$C$3:$C$1662&amp;$D$3:$D$1662,$E$3:$E$1662,0,0,1)</f>
        <v>800</v>
      </c>
      <c r="AC257" s="2" cm="1">
        <f t="array" ref="AC257">_xlfn.XLOOKUP(AC$1&amp;$R257,$C$3:$C$1662&amp;$D$3:$D$1662,$E$3:$E$1662,0,0,1)</f>
        <v>1000</v>
      </c>
    </row>
    <row r="258" spans="3:29" x14ac:dyDescent="0.4">
      <c r="C258" t="s">
        <v>804</v>
      </c>
      <c r="D258" t="s">
        <v>459</v>
      </c>
      <c r="E258">
        <v>1000</v>
      </c>
      <c r="R258" t="s">
        <v>205</v>
      </c>
      <c r="S258" s="2">
        <f t="shared" si="20"/>
        <v>3473800</v>
      </c>
      <c r="T258" s="2">
        <f t="shared" si="24"/>
        <v>1927200</v>
      </c>
      <c r="U258" s="2">
        <f t="shared" si="24"/>
        <v>9035600</v>
      </c>
      <c r="V258" s="2">
        <f t="shared" si="24"/>
        <v>4098400</v>
      </c>
      <c r="W258" s="2">
        <f t="shared" si="24"/>
        <v>1124400</v>
      </c>
      <c r="X258" s="2">
        <f t="shared" si="24"/>
        <v>1183400</v>
      </c>
      <c r="Y258" s="2" cm="1">
        <f t="array" ref="Y258">_xlfn.XLOOKUP(Y$1&amp;$R258,$C$3:$C$1662&amp;$D$3:$D$1662,$E$3:$E$1662,0,0,1)</f>
        <v>500</v>
      </c>
      <c r="Z258" s="2" cm="1">
        <f t="array" ref="Z258">_xlfn.XLOOKUP(Z$1&amp;$R258,$C$3:$C$1662&amp;$D$3:$D$1662,$E$3:$E$1662,0,0,1)</f>
        <v>9100</v>
      </c>
      <c r="AA258" s="2" cm="1">
        <f t="array" ref="AA258">_xlfn.XLOOKUP(AA$1&amp;$R258,$C$3:$C$1662&amp;$D$3:$D$1662,$E$3:$E$1662,0,0,1)</f>
        <v>0</v>
      </c>
      <c r="AB258" s="2" cm="1">
        <f t="array" ref="AB258">_xlfn.XLOOKUP(AB$1&amp;$R258,$C$3:$C$1662&amp;$D$3:$D$1662,$E$3:$E$1662,0,0,1)</f>
        <v>900</v>
      </c>
      <c r="AC258" s="2" cm="1">
        <f t="array" ref="AC258">_xlfn.XLOOKUP(AC$1&amp;$R258,$C$3:$C$1662&amp;$D$3:$D$1662,$E$3:$E$1662,0,0,1)</f>
        <v>0</v>
      </c>
    </row>
    <row r="259" spans="3:29" x14ac:dyDescent="0.4">
      <c r="C259" t="s">
        <v>804</v>
      </c>
      <c r="D259" t="s">
        <v>460</v>
      </c>
      <c r="E259">
        <v>0</v>
      </c>
      <c r="R259" t="s">
        <v>40</v>
      </c>
      <c r="S259" s="2">
        <f t="shared" ref="S259:S322" si="25">IFERROR(AVERAGEIFS(T259:X259,T259:X259,"&gt;0"),0)</f>
        <v>3478460</v>
      </c>
      <c r="T259" s="2">
        <f t="shared" si="24"/>
        <v>1929200</v>
      </c>
      <c r="U259" s="2">
        <f t="shared" si="24"/>
        <v>9053900</v>
      </c>
      <c r="V259" s="2">
        <f t="shared" si="24"/>
        <v>4098400</v>
      </c>
      <c r="W259" s="2">
        <f t="shared" si="24"/>
        <v>1125600</v>
      </c>
      <c r="X259" s="2">
        <f t="shared" si="24"/>
        <v>1185200</v>
      </c>
      <c r="Y259" s="2" cm="1">
        <f t="array" ref="Y259">_xlfn.XLOOKUP(Y$1&amp;$R259,$C$3:$C$1662&amp;$D$3:$D$1662,$E$3:$E$1662,0,0,1)</f>
        <v>2000</v>
      </c>
      <c r="Z259" s="2" cm="1">
        <f t="array" ref="Z259">_xlfn.XLOOKUP(Z$1&amp;$R259,$C$3:$C$1662&amp;$D$3:$D$1662,$E$3:$E$1662,0,0,1)</f>
        <v>18300</v>
      </c>
      <c r="AA259" s="2" cm="1">
        <f t="array" ref="AA259">_xlfn.XLOOKUP(AA$1&amp;$R259,$C$3:$C$1662&amp;$D$3:$D$1662,$E$3:$E$1662,0,0,1)</f>
        <v>0</v>
      </c>
      <c r="AB259" s="2" cm="1">
        <f t="array" ref="AB259">_xlfn.XLOOKUP(AB$1&amp;$R259,$C$3:$C$1662&amp;$D$3:$D$1662,$E$3:$E$1662,0,0,1)</f>
        <v>1200</v>
      </c>
      <c r="AC259" s="2" cm="1">
        <f t="array" ref="AC259">_xlfn.XLOOKUP(AC$1&amp;$R259,$C$3:$C$1662&amp;$D$3:$D$1662,$E$3:$E$1662,0,0,1)</f>
        <v>1800</v>
      </c>
    </row>
    <row r="260" spans="3:29" x14ac:dyDescent="0.4">
      <c r="C260" t="s">
        <v>804</v>
      </c>
      <c r="D260" t="s">
        <v>461</v>
      </c>
      <c r="E260">
        <v>1800</v>
      </c>
      <c r="R260" t="s">
        <v>231</v>
      </c>
      <c r="S260" s="2">
        <f t="shared" si="25"/>
        <v>3479800</v>
      </c>
      <c r="T260" s="2">
        <f t="shared" ref="T260:X275" si="26">T259+Y260</f>
        <v>1931700</v>
      </c>
      <c r="U260" s="2">
        <f t="shared" si="26"/>
        <v>9056900</v>
      </c>
      <c r="V260" s="2">
        <f t="shared" si="26"/>
        <v>4098400</v>
      </c>
      <c r="W260" s="2">
        <f t="shared" si="26"/>
        <v>1126800</v>
      </c>
      <c r="X260" s="2">
        <f t="shared" si="26"/>
        <v>1185200</v>
      </c>
      <c r="Y260" s="2" cm="1">
        <f t="array" ref="Y260">_xlfn.XLOOKUP(Y$1&amp;$R260,$C$3:$C$1662&amp;$D$3:$D$1662,$E$3:$E$1662,0,0,1)</f>
        <v>2500</v>
      </c>
      <c r="Z260" s="2" cm="1">
        <f t="array" ref="Z260">_xlfn.XLOOKUP(Z$1&amp;$R260,$C$3:$C$1662&amp;$D$3:$D$1662,$E$3:$E$1662,0,0,1)</f>
        <v>3000</v>
      </c>
      <c r="AA260" s="2" cm="1">
        <f t="array" ref="AA260">_xlfn.XLOOKUP(AA$1&amp;$R260,$C$3:$C$1662&amp;$D$3:$D$1662,$E$3:$E$1662,0,0,1)</f>
        <v>0</v>
      </c>
      <c r="AB260" s="2" cm="1">
        <f t="array" ref="AB260">_xlfn.XLOOKUP(AB$1&amp;$R260,$C$3:$C$1662&amp;$D$3:$D$1662,$E$3:$E$1662,0,0,1)</f>
        <v>1200</v>
      </c>
      <c r="AC260" s="2" cm="1">
        <f t="array" ref="AC260">_xlfn.XLOOKUP(AC$1&amp;$R260,$C$3:$C$1662&amp;$D$3:$D$1662,$E$3:$E$1662,0,0,1)</f>
        <v>0</v>
      </c>
    </row>
    <row r="261" spans="3:29" x14ac:dyDescent="0.4">
      <c r="C261" t="s">
        <v>804</v>
      </c>
      <c r="D261" t="s">
        <v>462</v>
      </c>
      <c r="E261">
        <v>0</v>
      </c>
      <c r="R261" t="s">
        <v>244</v>
      </c>
      <c r="S261" s="2">
        <f t="shared" si="25"/>
        <v>3481160</v>
      </c>
      <c r="T261" s="2">
        <f t="shared" si="26"/>
        <v>1934700</v>
      </c>
      <c r="U261" s="2">
        <f t="shared" si="26"/>
        <v>9059500</v>
      </c>
      <c r="V261" s="2">
        <f t="shared" si="26"/>
        <v>4098400</v>
      </c>
      <c r="W261" s="2">
        <f t="shared" si="26"/>
        <v>1127300</v>
      </c>
      <c r="X261" s="2">
        <f t="shared" si="26"/>
        <v>1185900</v>
      </c>
      <c r="Y261" s="2" cm="1">
        <f t="array" ref="Y261">_xlfn.XLOOKUP(Y$1&amp;$R261,$C$3:$C$1662&amp;$D$3:$D$1662,$E$3:$E$1662,0,0,1)</f>
        <v>3000</v>
      </c>
      <c r="Z261" s="2" cm="1">
        <f t="array" ref="Z261">_xlfn.XLOOKUP(Z$1&amp;$R261,$C$3:$C$1662&amp;$D$3:$D$1662,$E$3:$E$1662,0,0,1)</f>
        <v>2600</v>
      </c>
      <c r="AA261" s="2" cm="1">
        <f t="array" ref="AA261">_xlfn.XLOOKUP(AA$1&amp;$R261,$C$3:$C$1662&amp;$D$3:$D$1662,$E$3:$E$1662,0,0,1)</f>
        <v>0</v>
      </c>
      <c r="AB261" s="2" cm="1">
        <f t="array" ref="AB261">_xlfn.XLOOKUP(AB$1&amp;$R261,$C$3:$C$1662&amp;$D$3:$D$1662,$E$3:$E$1662,0,0,1)</f>
        <v>500</v>
      </c>
      <c r="AC261" s="2" cm="1">
        <f t="array" ref="AC261">_xlfn.XLOOKUP(AC$1&amp;$R261,$C$3:$C$1662&amp;$D$3:$D$1662,$E$3:$E$1662,0,0,1)</f>
        <v>700</v>
      </c>
    </row>
    <row r="262" spans="3:29" x14ac:dyDescent="0.4">
      <c r="C262" t="s">
        <v>804</v>
      </c>
      <c r="D262" t="s">
        <v>463</v>
      </c>
      <c r="E262">
        <v>700</v>
      </c>
      <c r="R262" t="s">
        <v>124</v>
      </c>
      <c r="S262" s="2">
        <f t="shared" si="25"/>
        <v>3487460</v>
      </c>
      <c r="T262" s="2">
        <f t="shared" si="26"/>
        <v>1954400</v>
      </c>
      <c r="U262" s="2">
        <f t="shared" si="26"/>
        <v>9061000</v>
      </c>
      <c r="V262" s="2">
        <f t="shared" si="26"/>
        <v>4098400</v>
      </c>
      <c r="W262" s="2">
        <f t="shared" si="26"/>
        <v>1127400</v>
      </c>
      <c r="X262" s="2">
        <f t="shared" si="26"/>
        <v>1196100</v>
      </c>
      <c r="Y262" s="2" cm="1">
        <f t="array" ref="Y262">_xlfn.XLOOKUP(Y$1&amp;$R262,$C$3:$C$1662&amp;$D$3:$D$1662,$E$3:$E$1662,0,0,1)</f>
        <v>19700</v>
      </c>
      <c r="Z262" s="2" cm="1">
        <f t="array" ref="Z262">_xlfn.XLOOKUP(Z$1&amp;$R262,$C$3:$C$1662&amp;$D$3:$D$1662,$E$3:$E$1662,0,0,1)</f>
        <v>1500</v>
      </c>
      <c r="AA262" s="2" cm="1">
        <f t="array" ref="AA262">_xlfn.XLOOKUP(AA$1&amp;$R262,$C$3:$C$1662&amp;$D$3:$D$1662,$E$3:$E$1662,0,0,1)</f>
        <v>0</v>
      </c>
      <c r="AB262" s="2" cm="1">
        <f t="array" ref="AB262">_xlfn.XLOOKUP(AB$1&amp;$R262,$C$3:$C$1662&amp;$D$3:$D$1662,$E$3:$E$1662,0,0,1)</f>
        <v>100</v>
      </c>
      <c r="AC262" s="2" cm="1">
        <f t="array" ref="AC262">_xlfn.XLOOKUP(AC$1&amp;$R262,$C$3:$C$1662&amp;$D$3:$D$1662,$E$3:$E$1662,0,0,1)</f>
        <v>10200</v>
      </c>
    </row>
    <row r="263" spans="3:29" x14ac:dyDescent="0.4">
      <c r="C263" t="s">
        <v>804</v>
      </c>
      <c r="D263" t="s">
        <v>464</v>
      </c>
      <c r="E263">
        <v>10200</v>
      </c>
      <c r="R263" t="s">
        <v>196</v>
      </c>
      <c r="S263" s="2">
        <f t="shared" si="25"/>
        <v>3497180</v>
      </c>
      <c r="T263" s="2">
        <f t="shared" si="26"/>
        <v>1972800</v>
      </c>
      <c r="U263" s="2">
        <f t="shared" si="26"/>
        <v>9088700</v>
      </c>
      <c r="V263" s="2">
        <f t="shared" si="26"/>
        <v>4098400</v>
      </c>
      <c r="W263" s="2">
        <f t="shared" si="26"/>
        <v>1128600</v>
      </c>
      <c r="X263" s="2">
        <f t="shared" si="26"/>
        <v>1197400</v>
      </c>
      <c r="Y263" s="2" cm="1">
        <f t="array" ref="Y263">_xlfn.XLOOKUP(Y$1&amp;$R263,$C$3:$C$1662&amp;$D$3:$D$1662,$E$3:$E$1662,0,0,1)</f>
        <v>18400</v>
      </c>
      <c r="Z263" s="2" cm="1">
        <f t="array" ref="Z263">_xlfn.XLOOKUP(Z$1&amp;$R263,$C$3:$C$1662&amp;$D$3:$D$1662,$E$3:$E$1662,0,0,1)</f>
        <v>27700</v>
      </c>
      <c r="AA263" s="2" cm="1">
        <f t="array" ref="AA263">_xlfn.XLOOKUP(AA$1&amp;$R263,$C$3:$C$1662&amp;$D$3:$D$1662,$E$3:$E$1662,0,0,1)</f>
        <v>0</v>
      </c>
      <c r="AB263" s="2" cm="1">
        <f t="array" ref="AB263">_xlfn.XLOOKUP(AB$1&amp;$R263,$C$3:$C$1662&amp;$D$3:$D$1662,$E$3:$E$1662,0,0,1)</f>
        <v>1200</v>
      </c>
      <c r="AC263" s="2" cm="1">
        <f t="array" ref="AC263">_xlfn.XLOOKUP(AC$1&amp;$R263,$C$3:$C$1662&amp;$D$3:$D$1662,$E$3:$E$1662,0,0,1)</f>
        <v>1300</v>
      </c>
    </row>
    <row r="264" spans="3:29" x14ac:dyDescent="0.4">
      <c r="C264" t="s">
        <v>804</v>
      </c>
      <c r="D264" t="s">
        <v>465</v>
      </c>
      <c r="E264">
        <v>1300</v>
      </c>
      <c r="R264" t="s">
        <v>254</v>
      </c>
      <c r="S264" s="2">
        <f t="shared" si="25"/>
        <v>3498940</v>
      </c>
      <c r="T264" s="2">
        <f t="shared" si="26"/>
        <v>1974200</v>
      </c>
      <c r="U264" s="2">
        <f t="shared" si="26"/>
        <v>9093600</v>
      </c>
      <c r="V264" s="2">
        <f t="shared" si="26"/>
        <v>4098400</v>
      </c>
      <c r="W264" s="2">
        <f t="shared" si="26"/>
        <v>1129800</v>
      </c>
      <c r="X264" s="2">
        <f t="shared" si="26"/>
        <v>1198700</v>
      </c>
      <c r="Y264" s="2" cm="1">
        <f t="array" ref="Y264">_xlfn.XLOOKUP(Y$1&amp;$R264,$C$3:$C$1662&amp;$D$3:$D$1662,$E$3:$E$1662,0,0,1)</f>
        <v>1400</v>
      </c>
      <c r="Z264" s="2" cm="1">
        <f t="array" ref="Z264">_xlfn.XLOOKUP(Z$1&amp;$R264,$C$3:$C$1662&amp;$D$3:$D$1662,$E$3:$E$1662,0,0,1)</f>
        <v>4900</v>
      </c>
      <c r="AA264" s="2" cm="1">
        <f t="array" ref="AA264">_xlfn.XLOOKUP(AA$1&amp;$R264,$C$3:$C$1662&amp;$D$3:$D$1662,$E$3:$E$1662,0,0,1)</f>
        <v>0</v>
      </c>
      <c r="AB264" s="2" cm="1">
        <f t="array" ref="AB264">_xlfn.XLOOKUP(AB$1&amp;$R264,$C$3:$C$1662&amp;$D$3:$D$1662,$E$3:$E$1662,0,0,1)</f>
        <v>1200</v>
      </c>
      <c r="AC264" s="2" cm="1">
        <f t="array" ref="AC264">_xlfn.XLOOKUP(AC$1&amp;$R264,$C$3:$C$1662&amp;$D$3:$D$1662,$E$3:$E$1662,0,0,1)</f>
        <v>1300</v>
      </c>
    </row>
    <row r="265" spans="3:29" x14ac:dyDescent="0.4">
      <c r="C265" t="s">
        <v>804</v>
      </c>
      <c r="D265" t="s">
        <v>466</v>
      </c>
      <c r="E265">
        <v>1300</v>
      </c>
      <c r="R265" t="s">
        <v>187</v>
      </c>
      <c r="S265" s="2">
        <f t="shared" si="25"/>
        <v>3506820</v>
      </c>
      <c r="T265" s="2">
        <f t="shared" si="26"/>
        <v>1978300</v>
      </c>
      <c r="U265" s="2">
        <f t="shared" si="26"/>
        <v>9123800</v>
      </c>
      <c r="V265" s="2">
        <f t="shared" si="26"/>
        <v>4098400</v>
      </c>
      <c r="W265" s="2">
        <f t="shared" si="26"/>
        <v>1129900</v>
      </c>
      <c r="X265" s="2">
        <f t="shared" si="26"/>
        <v>1203700</v>
      </c>
      <c r="Y265" s="2" cm="1">
        <f t="array" ref="Y265">_xlfn.XLOOKUP(Y$1&amp;$R265,$C$3:$C$1662&amp;$D$3:$D$1662,$E$3:$E$1662,0,0,1)</f>
        <v>4100</v>
      </c>
      <c r="Z265" s="2" cm="1">
        <f t="array" ref="Z265">_xlfn.XLOOKUP(Z$1&amp;$R265,$C$3:$C$1662&amp;$D$3:$D$1662,$E$3:$E$1662,0,0,1)</f>
        <v>30200</v>
      </c>
      <c r="AA265" s="2" cm="1">
        <f t="array" ref="AA265">_xlfn.XLOOKUP(AA$1&amp;$R265,$C$3:$C$1662&amp;$D$3:$D$1662,$E$3:$E$1662,0,0,1)</f>
        <v>0</v>
      </c>
      <c r="AB265" s="2" cm="1">
        <f t="array" ref="AB265">_xlfn.XLOOKUP(AB$1&amp;$R265,$C$3:$C$1662&amp;$D$3:$D$1662,$E$3:$E$1662,0,0,1)</f>
        <v>100</v>
      </c>
      <c r="AC265" s="2" cm="1">
        <f t="array" ref="AC265">_xlfn.XLOOKUP(AC$1&amp;$R265,$C$3:$C$1662&amp;$D$3:$D$1662,$E$3:$E$1662,0,0,1)</f>
        <v>5000</v>
      </c>
    </row>
    <row r="266" spans="3:29" x14ac:dyDescent="0.4">
      <c r="C266" t="s">
        <v>804</v>
      </c>
      <c r="D266" t="s">
        <v>467</v>
      </c>
      <c r="E266">
        <v>5000</v>
      </c>
      <c r="R266" t="s">
        <v>129</v>
      </c>
      <c r="S266" s="2">
        <f t="shared" si="25"/>
        <v>3514580</v>
      </c>
      <c r="T266" s="2">
        <f t="shared" si="26"/>
        <v>1986100</v>
      </c>
      <c r="U266" s="2">
        <f t="shared" si="26"/>
        <v>9153000</v>
      </c>
      <c r="V266" s="2">
        <f t="shared" si="26"/>
        <v>4098400</v>
      </c>
      <c r="W266" s="2">
        <f t="shared" si="26"/>
        <v>1131100</v>
      </c>
      <c r="X266" s="2">
        <f t="shared" si="26"/>
        <v>1204300</v>
      </c>
      <c r="Y266" s="2" cm="1">
        <f t="array" ref="Y266">_xlfn.XLOOKUP(Y$1&amp;$R266,$C$3:$C$1662&amp;$D$3:$D$1662,$E$3:$E$1662,0,0,1)</f>
        <v>7800</v>
      </c>
      <c r="Z266" s="2" cm="1">
        <f t="array" ref="Z266">_xlfn.XLOOKUP(Z$1&amp;$R266,$C$3:$C$1662&amp;$D$3:$D$1662,$E$3:$E$1662,0,0,1)</f>
        <v>29200</v>
      </c>
      <c r="AA266" s="2" cm="1">
        <f t="array" ref="AA266">_xlfn.XLOOKUP(AA$1&amp;$R266,$C$3:$C$1662&amp;$D$3:$D$1662,$E$3:$E$1662,0,0,1)</f>
        <v>0</v>
      </c>
      <c r="AB266" s="2" cm="1">
        <f t="array" ref="AB266">_xlfn.XLOOKUP(AB$1&amp;$R266,$C$3:$C$1662&amp;$D$3:$D$1662,$E$3:$E$1662,0,0,1)</f>
        <v>1200</v>
      </c>
      <c r="AC266" s="2" cm="1">
        <f t="array" ref="AC266">_xlfn.XLOOKUP(AC$1&amp;$R266,$C$3:$C$1662&amp;$D$3:$D$1662,$E$3:$E$1662,0,0,1)</f>
        <v>600</v>
      </c>
    </row>
    <row r="267" spans="3:29" x14ac:dyDescent="0.4">
      <c r="C267" t="s">
        <v>804</v>
      </c>
      <c r="D267" t="s">
        <v>468</v>
      </c>
      <c r="E267">
        <v>600</v>
      </c>
      <c r="R267" t="s">
        <v>45</v>
      </c>
      <c r="S267" s="2">
        <f t="shared" si="25"/>
        <v>3518480</v>
      </c>
      <c r="T267" s="2">
        <f t="shared" si="26"/>
        <v>1991900</v>
      </c>
      <c r="U267" s="2">
        <f t="shared" si="26"/>
        <v>9164400</v>
      </c>
      <c r="V267" s="2">
        <f t="shared" si="26"/>
        <v>4098400</v>
      </c>
      <c r="W267" s="2">
        <f t="shared" si="26"/>
        <v>1133300</v>
      </c>
      <c r="X267" s="2">
        <f t="shared" si="26"/>
        <v>1204400</v>
      </c>
      <c r="Y267" s="2" cm="1">
        <f t="array" ref="Y267">_xlfn.XLOOKUP(Y$1&amp;$R267,$C$3:$C$1662&amp;$D$3:$D$1662,$E$3:$E$1662,0,0,1)</f>
        <v>5800</v>
      </c>
      <c r="Z267" s="2" cm="1">
        <f t="array" ref="Z267">_xlfn.XLOOKUP(Z$1&amp;$R267,$C$3:$C$1662&amp;$D$3:$D$1662,$E$3:$E$1662,0,0,1)</f>
        <v>11400</v>
      </c>
      <c r="AA267" s="2" cm="1">
        <f t="array" ref="AA267">_xlfn.XLOOKUP(AA$1&amp;$R267,$C$3:$C$1662&amp;$D$3:$D$1662,$E$3:$E$1662,0,0,1)</f>
        <v>0</v>
      </c>
      <c r="AB267" s="2" cm="1">
        <f t="array" ref="AB267">_xlfn.XLOOKUP(AB$1&amp;$R267,$C$3:$C$1662&amp;$D$3:$D$1662,$E$3:$E$1662,0,0,1)</f>
        <v>2200</v>
      </c>
      <c r="AC267" s="2" cm="1">
        <f t="array" ref="AC267">_xlfn.XLOOKUP(AC$1&amp;$R267,$C$3:$C$1662&amp;$D$3:$D$1662,$E$3:$E$1662,0,0,1)</f>
        <v>100</v>
      </c>
    </row>
    <row r="268" spans="3:29" x14ac:dyDescent="0.4">
      <c r="C268" t="s">
        <v>804</v>
      </c>
      <c r="D268" t="s">
        <v>469</v>
      </c>
      <c r="E268">
        <v>100</v>
      </c>
      <c r="R268" t="s">
        <v>181</v>
      </c>
      <c r="S268" s="2">
        <f t="shared" si="25"/>
        <v>3524600</v>
      </c>
      <c r="T268" s="2">
        <f t="shared" si="26"/>
        <v>1994400</v>
      </c>
      <c r="U268" s="2">
        <f t="shared" si="26"/>
        <v>9192000</v>
      </c>
      <c r="V268" s="2">
        <f t="shared" si="26"/>
        <v>4098400</v>
      </c>
      <c r="W268" s="2">
        <f t="shared" si="26"/>
        <v>1133300</v>
      </c>
      <c r="X268" s="2">
        <f t="shared" si="26"/>
        <v>1204900</v>
      </c>
      <c r="Y268" s="2" cm="1">
        <f t="array" ref="Y268">_xlfn.XLOOKUP(Y$1&amp;$R268,$C$3:$C$1662&amp;$D$3:$D$1662,$E$3:$E$1662,0,0,1)</f>
        <v>2500</v>
      </c>
      <c r="Z268" s="2" cm="1">
        <f t="array" ref="Z268">_xlfn.XLOOKUP(Z$1&amp;$R268,$C$3:$C$1662&amp;$D$3:$D$1662,$E$3:$E$1662,0,0,1)</f>
        <v>27600</v>
      </c>
      <c r="AA268" s="2" cm="1">
        <f t="array" ref="AA268">_xlfn.XLOOKUP(AA$1&amp;$R268,$C$3:$C$1662&amp;$D$3:$D$1662,$E$3:$E$1662,0,0,1)</f>
        <v>0</v>
      </c>
      <c r="AB268" s="2" cm="1">
        <f t="array" ref="AB268">_xlfn.XLOOKUP(AB$1&amp;$R268,$C$3:$C$1662&amp;$D$3:$D$1662,$E$3:$E$1662,0,0,1)</f>
        <v>0</v>
      </c>
      <c r="AC268" s="2" cm="1">
        <f t="array" ref="AC268">_xlfn.XLOOKUP(AC$1&amp;$R268,$C$3:$C$1662&amp;$D$3:$D$1662,$E$3:$E$1662,0,0,1)</f>
        <v>500</v>
      </c>
    </row>
    <row r="269" spans="3:29" x14ac:dyDescent="0.4">
      <c r="C269" t="s">
        <v>804</v>
      </c>
      <c r="D269" t="s">
        <v>470</v>
      </c>
      <c r="E269">
        <v>500</v>
      </c>
      <c r="R269" t="s">
        <v>82</v>
      </c>
      <c r="S269" s="2">
        <f t="shared" si="25"/>
        <v>3538340</v>
      </c>
      <c r="T269" s="2">
        <f t="shared" si="26"/>
        <v>2018700</v>
      </c>
      <c r="U269" s="2">
        <f t="shared" si="26"/>
        <v>9235900</v>
      </c>
      <c r="V269" s="2">
        <f t="shared" si="26"/>
        <v>4098400</v>
      </c>
      <c r="W269" s="2">
        <f t="shared" si="26"/>
        <v>1133300</v>
      </c>
      <c r="X269" s="2">
        <f t="shared" si="26"/>
        <v>1205400</v>
      </c>
      <c r="Y269" s="2" cm="1">
        <f t="array" ref="Y269">_xlfn.XLOOKUP(Y$1&amp;$R269,$C$3:$C$1662&amp;$D$3:$D$1662,$E$3:$E$1662,0,0,1)</f>
        <v>24300</v>
      </c>
      <c r="Z269" s="2" cm="1">
        <f t="array" ref="Z269">_xlfn.XLOOKUP(Z$1&amp;$R269,$C$3:$C$1662&amp;$D$3:$D$1662,$E$3:$E$1662,0,0,1)</f>
        <v>43900</v>
      </c>
      <c r="AA269" s="2" cm="1">
        <f t="array" ref="AA269">_xlfn.XLOOKUP(AA$1&amp;$R269,$C$3:$C$1662&amp;$D$3:$D$1662,$E$3:$E$1662,0,0,1)</f>
        <v>0</v>
      </c>
      <c r="AB269" s="2" cm="1">
        <f t="array" ref="AB269">_xlfn.XLOOKUP(AB$1&amp;$R269,$C$3:$C$1662&amp;$D$3:$D$1662,$E$3:$E$1662,0,0,1)</f>
        <v>0</v>
      </c>
      <c r="AC269" s="2" cm="1">
        <f t="array" ref="AC269">_xlfn.XLOOKUP(AC$1&amp;$R269,$C$3:$C$1662&amp;$D$3:$D$1662,$E$3:$E$1662,0,0,1)</f>
        <v>500</v>
      </c>
    </row>
    <row r="270" spans="3:29" x14ac:dyDescent="0.4">
      <c r="C270" t="s">
        <v>804</v>
      </c>
      <c r="D270" t="s">
        <v>471</v>
      </c>
      <c r="E270">
        <v>500</v>
      </c>
      <c r="R270" t="s">
        <v>213</v>
      </c>
      <c r="S270" s="2">
        <f t="shared" si="25"/>
        <v>3543360</v>
      </c>
      <c r="T270" s="2">
        <f t="shared" si="26"/>
        <v>2025700</v>
      </c>
      <c r="U270" s="2">
        <f t="shared" si="26"/>
        <v>9248400</v>
      </c>
      <c r="V270" s="2">
        <f t="shared" si="26"/>
        <v>4098400</v>
      </c>
      <c r="W270" s="2">
        <f t="shared" si="26"/>
        <v>1133300</v>
      </c>
      <c r="X270" s="2">
        <f t="shared" si="26"/>
        <v>1211000</v>
      </c>
      <c r="Y270" s="2" cm="1">
        <f t="array" ref="Y270">_xlfn.XLOOKUP(Y$1&amp;$R270,$C$3:$C$1662&amp;$D$3:$D$1662,$E$3:$E$1662,0,0,1)</f>
        <v>7000</v>
      </c>
      <c r="Z270" s="2" cm="1">
        <f t="array" ref="Z270">_xlfn.XLOOKUP(Z$1&amp;$R270,$C$3:$C$1662&amp;$D$3:$D$1662,$E$3:$E$1662,0,0,1)</f>
        <v>12500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0</v>
      </c>
      <c r="AC270" s="2" cm="1">
        <f t="array" ref="AC270">_xlfn.XLOOKUP(AC$1&amp;$R270,$C$3:$C$1662&amp;$D$3:$D$1662,$E$3:$E$1662,0,0,1)</f>
        <v>5600</v>
      </c>
    </row>
    <row r="271" spans="3:29" x14ac:dyDescent="0.4">
      <c r="C271" t="s">
        <v>804</v>
      </c>
      <c r="D271" t="s">
        <v>472</v>
      </c>
      <c r="E271">
        <v>5600</v>
      </c>
      <c r="R271" t="s">
        <v>279</v>
      </c>
      <c r="S271" s="2">
        <f t="shared" si="25"/>
        <v>3549160</v>
      </c>
      <c r="T271" s="2">
        <f t="shared" si="26"/>
        <v>2030000</v>
      </c>
      <c r="U271" s="2">
        <f t="shared" si="26"/>
        <v>9271400</v>
      </c>
      <c r="V271" s="2">
        <f t="shared" si="26"/>
        <v>4098400</v>
      </c>
      <c r="W271" s="2">
        <f t="shared" si="26"/>
        <v>1133700</v>
      </c>
      <c r="X271" s="2">
        <f t="shared" si="26"/>
        <v>1212300</v>
      </c>
      <c r="Y271" s="2" cm="1">
        <f t="array" ref="Y271">_xlfn.XLOOKUP(Y$1&amp;$R271,$C$3:$C$1662&amp;$D$3:$D$1662,$E$3:$E$1662,0,0,1)</f>
        <v>4300</v>
      </c>
      <c r="Z271" s="2" cm="1">
        <f t="array" ref="Z271">_xlfn.XLOOKUP(Z$1&amp;$R271,$C$3:$C$1662&amp;$D$3:$D$1662,$E$3:$E$1662,0,0,1)</f>
        <v>23000</v>
      </c>
      <c r="AA271" s="2" cm="1">
        <f t="array" ref="AA271">_xlfn.XLOOKUP(AA$1&amp;$R271,$C$3:$C$1662&amp;$D$3:$D$1662,$E$3:$E$1662,0,0,1)</f>
        <v>0</v>
      </c>
      <c r="AB271" s="2" cm="1">
        <f t="array" ref="AB271">_xlfn.XLOOKUP(AB$1&amp;$R271,$C$3:$C$1662&amp;$D$3:$D$1662,$E$3:$E$1662,0,0,1)</f>
        <v>400</v>
      </c>
      <c r="AC271" s="2" cm="1">
        <f t="array" ref="AC271">_xlfn.XLOOKUP(AC$1&amp;$R271,$C$3:$C$1662&amp;$D$3:$D$1662,$E$3:$E$1662,0,0,1)</f>
        <v>1300</v>
      </c>
    </row>
    <row r="272" spans="3:29" x14ac:dyDescent="0.4">
      <c r="C272" t="s">
        <v>804</v>
      </c>
      <c r="D272" t="s">
        <v>473</v>
      </c>
      <c r="E272">
        <v>1300</v>
      </c>
      <c r="R272" t="s">
        <v>145</v>
      </c>
      <c r="S272" s="2">
        <f t="shared" si="25"/>
        <v>3551340</v>
      </c>
      <c r="T272" s="2">
        <f t="shared" si="26"/>
        <v>2032200</v>
      </c>
      <c r="U272" s="2">
        <f t="shared" si="26"/>
        <v>9278700</v>
      </c>
      <c r="V272" s="2">
        <f t="shared" si="26"/>
        <v>4098400</v>
      </c>
      <c r="W272" s="2">
        <f t="shared" si="26"/>
        <v>1133800</v>
      </c>
      <c r="X272" s="2">
        <f t="shared" si="26"/>
        <v>1213600</v>
      </c>
      <c r="Y272" s="2" cm="1">
        <f t="array" ref="Y272">_xlfn.XLOOKUP(Y$1&amp;$R272,$C$3:$C$1662&amp;$D$3:$D$1662,$E$3:$E$1662,0,0,1)</f>
        <v>2200</v>
      </c>
      <c r="Z272" s="2" cm="1">
        <f t="array" ref="Z272">_xlfn.XLOOKUP(Z$1&amp;$R272,$C$3:$C$1662&amp;$D$3:$D$1662,$E$3:$E$1662,0,0,1)</f>
        <v>7300</v>
      </c>
      <c r="AA272" s="2" cm="1">
        <f t="array" ref="AA272">_xlfn.XLOOKUP(AA$1&amp;$R272,$C$3:$C$1662&amp;$D$3:$D$1662,$E$3:$E$1662,0,0,1)</f>
        <v>0</v>
      </c>
      <c r="AB272" s="2" cm="1">
        <f t="array" ref="AB272">_xlfn.XLOOKUP(AB$1&amp;$R272,$C$3:$C$1662&amp;$D$3:$D$1662,$E$3:$E$1662,0,0,1)</f>
        <v>100</v>
      </c>
      <c r="AC272" s="2" cm="1">
        <f t="array" ref="AC272">_xlfn.XLOOKUP(AC$1&amp;$R272,$C$3:$C$1662&amp;$D$3:$D$1662,$E$3:$E$1662,0,0,1)</f>
        <v>1300</v>
      </c>
    </row>
    <row r="273" spans="3:29" x14ac:dyDescent="0.4">
      <c r="C273" t="s">
        <v>804</v>
      </c>
      <c r="D273" t="s">
        <v>474</v>
      </c>
      <c r="E273">
        <v>1300</v>
      </c>
      <c r="R273" t="s">
        <v>61</v>
      </c>
      <c r="S273" s="2">
        <f t="shared" si="25"/>
        <v>3558460</v>
      </c>
      <c r="T273" s="2">
        <f t="shared" si="26"/>
        <v>2035100</v>
      </c>
      <c r="U273" s="2">
        <f t="shared" si="26"/>
        <v>9309200</v>
      </c>
      <c r="V273" s="2">
        <f t="shared" si="26"/>
        <v>4098400</v>
      </c>
      <c r="W273" s="2">
        <f t="shared" si="26"/>
        <v>1133800</v>
      </c>
      <c r="X273" s="2">
        <f t="shared" si="26"/>
        <v>1215800</v>
      </c>
      <c r="Y273" s="2" cm="1">
        <f t="array" ref="Y273">_xlfn.XLOOKUP(Y$1&amp;$R273,$C$3:$C$1662&amp;$D$3:$D$1662,$E$3:$E$1662,0,0,1)</f>
        <v>2900</v>
      </c>
      <c r="Z273" s="2" cm="1">
        <f t="array" ref="Z273">_xlfn.XLOOKUP(Z$1&amp;$R273,$C$3:$C$1662&amp;$D$3:$D$1662,$E$3:$E$1662,0,0,1)</f>
        <v>30500</v>
      </c>
      <c r="AA273" s="2" cm="1">
        <f t="array" ref="AA273">_xlfn.XLOOKUP(AA$1&amp;$R273,$C$3:$C$1662&amp;$D$3:$D$1662,$E$3:$E$1662,0,0,1)</f>
        <v>0</v>
      </c>
      <c r="AB273" s="2" cm="1">
        <f t="array" ref="AB273">_xlfn.XLOOKUP(AB$1&amp;$R273,$C$3:$C$1662&amp;$D$3:$D$1662,$E$3:$E$1662,0,0,1)</f>
        <v>0</v>
      </c>
      <c r="AC273" s="2" cm="1">
        <f t="array" ref="AC273">_xlfn.XLOOKUP(AC$1&amp;$R273,$C$3:$C$1662&amp;$D$3:$D$1662,$E$3:$E$1662,0,0,1)</f>
        <v>2200</v>
      </c>
    </row>
    <row r="274" spans="3:29" x14ac:dyDescent="0.4">
      <c r="C274" t="s">
        <v>804</v>
      </c>
      <c r="D274" t="s">
        <v>475</v>
      </c>
      <c r="E274">
        <v>2200</v>
      </c>
      <c r="R274" t="s">
        <v>270</v>
      </c>
      <c r="S274" s="2">
        <f t="shared" si="25"/>
        <v>3572200</v>
      </c>
      <c r="T274" s="2">
        <f t="shared" si="26"/>
        <v>2037200</v>
      </c>
      <c r="U274" s="2">
        <f t="shared" si="26"/>
        <v>9375700</v>
      </c>
      <c r="V274" s="2">
        <f t="shared" si="26"/>
        <v>4098400</v>
      </c>
      <c r="W274" s="2">
        <f t="shared" si="26"/>
        <v>1133900</v>
      </c>
      <c r="X274" s="2">
        <f t="shared" si="26"/>
        <v>1215800</v>
      </c>
      <c r="Y274" s="2" cm="1">
        <f t="array" ref="Y274">_xlfn.XLOOKUP(Y$1&amp;$R274,$C$3:$C$1662&amp;$D$3:$D$1662,$E$3:$E$1662,0,0,1)</f>
        <v>2100</v>
      </c>
      <c r="Z274" s="2" cm="1">
        <f t="array" ref="Z274">_xlfn.XLOOKUP(Z$1&amp;$R274,$C$3:$C$1662&amp;$D$3:$D$1662,$E$3:$E$1662,0,0,1)</f>
        <v>66500</v>
      </c>
      <c r="AA274" s="2" cm="1">
        <f t="array" ref="AA274">_xlfn.XLOOKUP(AA$1&amp;$R274,$C$3:$C$1662&amp;$D$3:$D$1662,$E$3:$E$1662,0,0,1)</f>
        <v>0</v>
      </c>
      <c r="AB274" s="2" cm="1">
        <f t="array" ref="AB274">_xlfn.XLOOKUP(AB$1&amp;$R274,$C$3:$C$1662&amp;$D$3:$D$1662,$E$3:$E$1662,0,0,1)</f>
        <v>100</v>
      </c>
      <c r="AC274" s="2" cm="1">
        <f t="array" ref="AC274">_xlfn.XLOOKUP(AC$1&amp;$R274,$C$3:$C$1662&amp;$D$3:$D$1662,$E$3:$E$1662,0,0,1)</f>
        <v>0</v>
      </c>
    </row>
    <row r="275" spans="3:29" x14ac:dyDescent="0.4">
      <c r="C275" t="s">
        <v>804</v>
      </c>
      <c r="D275" t="s">
        <v>476</v>
      </c>
      <c r="E275">
        <v>0</v>
      </c>
      <c r="R275" t="s">
        <v>77</v>
      </c>
      <c r="S275" s="2">
        <f t="shared" si="25"/>
        <v>3584320</v>
      </c>
      <c r="T275" s="2">
        <f t="shared" si="26"/>
        <v>2039500</v>
      </c>
      <c r="U275" s="2">
        <f t="shared" si="26"/>
        <v>9432900</v>
      </c>
      <c r="V275" s="2">
        <f t="shared" si="26"/>
        <v>4098400</v>
      </c>
      <c r="W275" s="2">
        <f t="shared" si="26"/>
        <v>1135000</v>
      </c>
      <c r="X275" s="2">
        <f t="shared" si="26"/>
        <v>1215800</v>
      </c>
      <c r="Y275" s="2" cm="1">
        <f t="array" ref="Y275">_xlfn.XLOOKUP(Y$1&amp;$R275,$C$3:$C$1662&amp;$D$3:$D$1662,$E$3:$E$1662,0,0,1)</f>
        <v>2300</v>
      </c>
      <c r="Z275" s="2" cm="1">
        <f t="array" ref="Z275">_xlfn.XLOOKUP(Z$1&amp;$R275,$C$3:$C$1662&amp;$D$3:$D$1662,$E$3:$E$1662,0,0,1)</f>
        <v>57200</v>
      </c>
      <c r="AA275" s="2" cm="1">
        <f t="array" ref="AA275">_xlfn.XLOOKUP(AA$1&amp;$R275,$C$3:$C$1662&amp;$D$3:$D$1662,$E$3:$E$1662,0,0,1)</f>
        <v>0</v>
      </c>
      <c r="AB275" s="2" cm="1">
        <f t="array" ref="AB275">_xlfn.XLOOKUP(AB$1&amp;$R275,$C$3:$C$1662&amp;$D$3:$D$1662,$E$3:$E$1662,0,0,1)</f>
        <v>1100</v>
      </c>
      <c r="AC275" s="2" cm="1">
        <f t="array" ref="AC275">_xlfn.XLOOKUP(AC$1&amp;$R275,$C$3:$C$1662&amp;$D$3:$D$1662,$E$3:$E$1662,0,0,1)</f>
        <v>0</v>
      </c>
    </row>
    <row r="276" spans="3:29" x14ac:dyDescent="0.4">
      <c r="C276" t="s">
        <v>804</v>
      </c>
      <c r="D276" t="s">
        <v>477</v>
      </c>
      <c r="E276">
        <v>0</v>
      </c>
      <c r="R276" t="s">
        <v>28</v>
      </c>
      <c r="S276" s="2">
        <f t="shared" si="25"/>
        <v>3597460</v>
      </c>
      <c r="T276" s="2">
        <f t="shared" ref="T276:X291" si="27">T275+Y276</f>
        <v>2039600</v>
      </c>
      <c r="U276" s="2">
        <f t="shared" si="27"/>
        <v>9498500</v>
      </c>
      <c r="V276" s="2">
        <f t="shared" si="27"/>
        <v>4098400</v>
      </c>
      <c r="W276" s="2">
        <f t="shared" si="27"/>
        <v>1135000</v>
      </c>
      <c r="X276" s="2">
        <f t="shared" si="27"/>
        <v>1215800</v>
      </c>
      <c r="Y276" s="2" cm="1">
        <f t="array" ref="Y276">_xlfn.XLOOKUP(Y$1&amp;$R276,$C$3:$C$1662&amp;$D$3:$D$1662,$E$3:$E$1662,0,0,1)</f>
        <v>100</v>
      </c>
      <c r="Z276" s="2" cm="1">
        <f t="array" ref="Z276">_xlfn.XLOOKUP(Z$1&amp;$R276,$C$3:$C$1662&amp;$D$3:$D$1662,$E$3:$E$1662,0,0,1)</f>
        <v>65600</v>
      </c>
      <c r="AA276" s="2" cm="1">
        <f t="array" ref="AA276">_xlfn.XLOOKUP(AA$1&amp;$R276,$C$3:$C$1662&amp;$D$3:$D$1662,$E$3:$E$1662,0,0,1)</f>
        <v>0</v>
      </c>
      <c r="AB276" s="2" cm="1">
        <f t="array" ref="AB276">_xlfn.XLOOKUP(AB$1&amp;$R276,$C$3:$C$1662&amp;$D$3:$D$1662,$E$3:$E$1662,0,0,1)</f>
        <v>0</v>
      </c>
      <c r="AC276" s="2" cm="1">
        <f t="array" ref="AC276">_xlfn.XLOOKUP(AC$1&amp;$R276,$C$3:$C$1662&amp;$D$3:$D$1662,$E$3:$E$1662,0,0,1)</f>
        <v>0</v>
      </c>
    </row>
    <row r="277" spans="3:29" x14ac:dyDescent="0.4">
      <c r="C277" t="s">
        <v>804</v>
      </c>
      <c r="D277" t="s">
        <v>478</v>
      </c>
      <c r="E277">
        <v>0</v>
      </c>
      <c r="R277" t="s">
        <v>37</v>
      </c>
      <c r="S277" s="2">
        <f t="shared" si="25"/>
        <v>3606760</v>
      </c>
      <c r="T277" s="2">
        <f t="shared" si="27"/>
        <v>2039700</v>
      </c>
      <c r="U277" s="2">
        <f t="shared" si="27"/>
        <v>9543200</v>
      </c>
      <c r="V277" s="2">
        <f t="shared" si="27"/>
        <v>4098400</v>
      </c>
      <c r="W277" s="2">
        <f t="shared" si="27"/>
        <v>1136700</v>
      </c>
      <c r="X277" s="2">
        <f t="shared" si="27"/>
        <v>1215800</v>
      </c>
      <c r="Y277" s="2" cm="1">
        <f t="array" ref="Y277">_xlfn.XLOOKUP(Y$1&amp;$R277,$C$3:$C$1662&amp;$D$3:$D$1662,$E$3:$E$1662,0,0,1)</f>
        <v>100</v>
      </c>
      <c r="Z277" s="2" cm="1">
        <f t="array" ref="Z277">_xlfn.XLOOKUP(Z$1&amp;$R277,$C$3:$C$1662&amp;$D$3:$D$1662,$E$3:$E$1662,0,0,1)</f>
        <v>44700</v>
      </c>
      <c r="AA277" s="2" cm="1">
        <f t="array" ref="AA277">_xlfn.XLOOKUP(AA$1&amp;$R277,$C$3:$C$1662&amp;$D$3:$D$1662,$E$3:$E$1662,0,0,1)</f>
        <v>0</v>
      </c>
      <c r="AB277" s="2" cm="1">
        <f t="array" ref="AB277">_xlfn.XLOOKUP(AB$1&amp;$R277,$C$3:$C$1662&amp;$D$3:$D$1662,$E$3:$E$1662,0,0,1)</f>
        <v>1700</v>
      </c>
      <c r="AC277" s="2" cm="1">
        <f t="array" ref="AC277">_xlfn.XLOOKUP(AC$1&amp;$R277,$C$3:$C$1662&amp;$D$3:$D$1662,$E$3:$E$1662,0,0,1)</f>
        <v>0</v>
      </c>
    </row>
    <row r="278" spans="3:29" x14ac:dyDescent="0.4">
      <c r="C278" t="s">
        <v>804</v>
      </c>
      <c r="D278" t="s">
        <v>479</v>
      </c>
      <c r="E278">
        <v>0</v>
      </c>
      <c r="R278" t="s">
        <v>43</v>
      </c>
      <c r="S278" s="2">
        <f t="shared" si="25"/>
        <v>3616920</v>
      </c>
      <c r="T278" s="2">
        <f t="shared" si="27"/>
        <v>2039800</v>
      </c>
      <c r="U278" s="2">
        <f t="shared" si="27"/>
        <v>9588400</v>
      </c>
      <c r="V278" s="2">
        <f t="shared" si="27"/>
        <v>4098400</v>
      </c>
      <c r="W278" s="2">
        <f t="shared" si="27"/>
        <v>1142200</v>
      </c>
      <c r="X278" s="2">
        <f t="shared" si="27"/>
        <v>1215800</v>
      </c>
      <c r="Y278" s="2" cm="1">
        <f t="array" ref="Y278">_xlfn.XLOOKUP(Y$1&amp;$R278,$C$3:$C$1662&amp;$D$3:$D$1662,$E$3:$E$1662,0,0,1)</f>
        <v>100</v>
      </c>
      <c r="Z278" s="2" cm="1">
        <f t="array" ref="Z278">_xlfn.XLOOKUP(Z$1&amp;$R278,$C$3:$C$1662&amp;$D$3:$D$1662,$E$3:$E$1662,0,0,1)</f>
        <v>45200</v>
      </c>
      <c r="AA278" s="2" cm="1">
        <f t="array" ref="AA278">_xlfn.XLOOKUP(AA$1&amp;$R278,$C$3:$C$1662&amp;$D$3:$D$1662,$E$3:$E$1662,0,0,1)</f>
        <v>0</v>
      </c>
      <c r="AB278" s="2" cm="1">
        <f t="array" ref="AB278">_xlfn.XLOOKUP(AB$1&amp;$R278,$C$3:$C$1662&amp;$D$3:$D$1662,$E$3:$E$1662,0,0,1)</f>
        <v>5500</v>
      </c>
      <c r="AC278" s="2" cm="1">
        <f t="array" ref="AC278">_xlfn.XLOOKUP(AC$1&amp;$R278,$C$3:$C$1662&amp;$D$3:$D$1662,$E$3:$E$1662,0,0,1)</f>
        <v>0</v>
      </c>
    </row>
    <row r="279" spans="3:29" x14ac:dyDescent="0.4">
      <c r="C279" t="s">
        <v>804</v>
      </c>
      <c r="D279" t="s">
        <v>480</v>
      </c>
      <c r="E279">
        <v>0</v>
      </c>
      <c r="R279" t="s">
        <v>66</v>
      </c>
      <c r="S279" s="2">
        <f t="shared" si="25"/>
        <v>3629500</v>
      </c>
      <c r="T279" s="2">
        <f t="shared" si="27"/>
        <v>2040200</v>
      </c>
      <c r="U279" s="2">
        <f t="shared" si="27"/>
        <v>9635000</v>
      </c>
      <c r="V279" s="2">
        <f t="shared" si="27"/>
        <v>4098400</v>
      </c>
      <c r="W279" s="2">
        <f t="shared" si="27"/>
        <v>1143000</v>
      </c>
      <c r="X279" s="2">
        <f t="shared" si="27"/>
        <v>1230900</v>
      </c>
      <c r="Y279" s="2" cm="1">
        <f t="array" ref="Y279">_xlfn.XLOOKUP(Y$1&amp;$R279,$C$3:$C$1662&amp;$D$3:$D$1662,$E$3:$E$1662,0,0,1)</f>
        <v>400</v>
      </c>
      <c r="Z279" s="2" cm="1">
        <f t="array" ref="Z279">_xlfn.XLOOKUP(Z$1&amp;$R279,$C$3:$C$1662&amp;$D$3:$D$1662,$E$3:$E$1662,0,0,1)</f>
        <v>46600</v>
      </c>
      <c r="AA279" s="2" cm="1">
        <f t="array" ref="AA279">_xlfn.XLOOKUP(AA$1&amp;$R279,$C$3:$C$1662&amp;$D$3:$D$1662,$E$3:$E$1662,0,0,1)</f>
        <v>0</v>
      </c>
      <c r="AB279" s="2" cm="1">
        <f t="array" ref="AB279">_xlfn.XLOOKUP(AB$1&amp;$R279,$C$3:$C$1662&amp;$D$3:$D$1662,$E$3:$E$1662,0,0,1)</f>
        <v>800</v>
      </c>
      <c r="AC279" s="2" cm="1">
        <f t="array" ref="AC279">_xlfn.XLOOKUP(AC$1&amp;$R279,$C$3:$C$1662&amp;$D$3:$D$1662,$E$3:$E$1662,0,0,1)</f>
        <v>15100</v>
      </c>
    </row>
    <row r="280" spans="3:29" x14ac:dyDescent="0.4">
      <c r="C280" t="s">
        <v>804</v>
      </c>
      <c r="D280" t="s">
        <v>481</v>
      </c>
      <c r="E280">
        <v>15100</v>
      </c>
      <c r="R280" t="s">
        <v>67</v>
      </c>
      <c r="S280" s="2">
        <f t="shared" si="25"/>
        <v>3633660</v>
      </c>
      <c r="T280" s="2">
        <f t="shared" si="27"/>
        <v>2041000</v>
      </c>
      <c r="U280" s="2">
        <f t="shared" si="27"/>
        <v>9649100</v>
      </c>
      <c r="V280" s="2">
        <f t="shared" si="27"/>
        <v>4098400</v>
      </c>
      <c r="W280" s="2">
        <f t="shared" si="27"/>
        <v>1147700</v>
      </c>
      <c r="X280" s="2">
        <f t="shared" si="27"/>
        <v>1232100</v>
      </c>
      <c r="Y280" s="2" cm="1">
        <f t="array" ref="Y280">_xlfn.XLOOKUP(Y$1&amp;$R280,$C$3:$C$1662&amp;$D$3:$D$1662,$E$3:$E$1662,0,0,1)</f>
        <v>800</v>
      </c>
      <c r="Z280" s="2" cm="1">
        <f t="array" ref="Z280">_xlfn.XLOOKUP(Z$1&amp;$R280,$C$3:$C$1662&amp;$D$3:$D$1662,$E$3:$E$1662,0,0,1)</f>
        <v>14100</v>
      </c>
      <c r="AA280" s="2" cm="1">
        <f t="array" ref="AA280">_xlfn.XLOOKUP(AA$1&amp;$R280,$C$3:$C$1662&amp;$D$3:$D$1662,$E$3:$E$1662,0,0,1)</f>
        <v>0</v>
      </c>
      <c r="AB280" s="2" cm="1">
        <f t="array" ref="AB280">_xlfn.XLOOKUP(AB$1&amp;$R280,$C$3:$C$1662&amp;$D$3:$D$1662,$E$3:$E$1662,0,0,1)</f>
        <v>4700</v>
      </c>
      <c r="AC280" s="2" cm="1">
        <f t="array" ref="AC280">_xlfn.XLOOKUP(AC$1&amp;$R280,$C$3:$C$1662&amp;$D$3:$D$1662,$E$3:$E$1662,0,0,1)</f>
        <v>1200</v>
      </c>
    </row>
    <row r="281" spans="3:29" x14ac:dyDescent="0.4">
      <c r="C281" t="s">
        <v>804</v>
      </c>
      <c r="D281" t="s">
        <v>482</v>
      </c>
      <c r="E281">
        <v>1200</v>
      </c>
      <c r="R281" t="s">
        <v>12</v>
      </c>
      <c r="S281" s="2">
        <f t="shared" si="25"/>
        <v>3641020</v>
      </c>
      <c r="T281" s="2">
        <f t="shared" si="27"/>
        <v>2045400</v>
      </c>
      <c r="U281" s="2">
        <f t="shared" si="27"/>
        <v>9678800</v>
      </c>
      <c r="V281" s="2">
        <f t="shared" si="27"/>
        <v>4098400</v>
      </c>
      <c r="W281" s="2">
        <f t="shared" si="27"/>
        <v>1150200</v>
      </c>
      <c r="X281" s="2">
        <f t="shared" si="27"/>
        <v>1232300</v>
      </c>
      <c r="Y281" s="2" cm="1">
        <f t="array" ref="Y281">_xlfn.XLOOKUP(Y$1&amp;$R281,$C$3:$C$1662&amp;$D$3:$D$1662,$E$3:$E$1662,0,0,1)</f>
        <v>4400</v>
      </c>
      <c r="Z281" s="2" cm="1">
        <f t="array" ref="Z281">_xlfn.XLOOKUP(Z$1&amp;$R281,$C$3:$C$1662&amp;$D$3:$D$1662,$E$3:$E$1662,0,0,1)</f>
        <v>29700</v>
      </c>
      <c r="AA281" s="2" cm="1">
        <f t="array" ref="AA281">_xlfn.XLOOKUP(AA$1&amp;$R281,$C$3:$C$1662&amp;$D$3:$D$1662,$E$3:$E$1662,0,0,1)</f>
        <v>0</v>
      </c>
      <c r="AB281" s="2" cm="1">
        <f t="array" ref="AB281">_xlfn.XLOOKUP(AB$1&amp;$R281,$C$3:$C$1662&amp;$D$3:$D$1662,$E$3:$E$1662,0,0,1)</f>
        <v>2500</v>
      </c>
      <c r="AC281" s="2" cm="1">
        <f t="array" ref="AC281">_xlfn.XLOOKUP(AC$1&amp;$R281,$C$3:$C$1662&amp;$D$3:$D$1662,$E$3:$E$1662,0,0,1)</f>
        <v>200</v>
      </c>
    </row>
    <row r="282" spans="3:29" x14ac:dyDescent="0.4">
      <c r="C282" t="s">
        <v>804</v>
      </c>
      <c r="D282" t="s">
        <v>483</v>
      </c>
      <c r="E282">
        <v>200</v>
      </c>
      <c r="R282" t="s">
        <v>19</v>
      </c>
      <c r="S282" s="2">
        <f t="shared" si="25"/>
        <v>3642940</v>
      </c>
      <c r="T282" s="2">
        <f t="shared" si="27"/>
        <v>2046800</v>
      </c>
      <c r="U282" s="2">
        <f t="shared" si="27"/>
        <v>9686800</v>
      </c>
      <c r="V282" s="2">
        <f t="shared" si="27"/>
        <v>4098400</v>
      </c>
      <c r="W282" s="2">
        <f t="shared" si="27"/>
        <v>1150300</v>
      </c>
      <c r="X282" s="2">
        <f t="shared" si="27"/>
        <v>1232400</v>
      </c>
      <c r="Y282" s="2" cm="1">
        <f t="array" ref="Y282">_xlfn.XLOOKUP(Y$1&amp;$R282,$C$3:$C$1662&amp;$D$3:$D$1662,$E$3:$E$1662,0,0,1)</f>
        <v>1400</v>
      </c>
      <c r="Z282" s="2" cm="1">
        <f t="array" ref="Z282">_xlfn.XLOOKUP(Z$1&amp;$R282,$C$3:$C$1662&amp;$D$3:$D$1662,$E$3:$E$1662,0,0,1)</f>
        <v>8000</v>
      </c>
      <c r="AA282" s="2" cm="1">
        <f t="array" ref="AA282">_xlfn.XLOOKUP(AA$1&amp;$R282,$C$3:$C$1662&amp;$D$3:$D$1662,$E$3:$E$1662,0,0,1)</f>
        <v>0</v>
      </c>
      <c r="AB282" s="2" cm="1">
        <f t="array" ref="AB282">_xlfn.XLOOKUP(AB$1&amp;$R282,$C$3:$C$1662&amp;$D$3:$D$1662,$E$3:$E$1662,0,0,1)</f>
        <v>100</v>
      </c>
      <c r="AC282" s="2" cm="1">
        <f t="array" ref="AC282">_xlfn.XLOOKUP(AC$1&amp;$R282,$C$3:$C$1662&amp;$D$3:$D$1662,$E$3:$E$1662,0,0,1)</f>
        <v>100</v>
      </c>
    </row>
    <row r="283" spans="3:29" x14ac:dyDescent="0.4">
      <c r="C283" t="s">
        <v>804</v>
      </c>
      <c r="D283" t="s">
        <v>484</v>
      </c>
      <c r="E283">
        <v>100</v>
      </c>
      <c r="R283" t="s">
        <v>31</v>
      </c>
      <c r="S283" s="2">
        <f t="shared" si="25"/>
        <v>3648920</v>
      </c>
      <c r="T283" s="2">
        <f t="shared" si="27"/>
        <v>2060700</v>
      </c>
      <c r="U283" s="2">
        <f t="shared" si="27"/>
        <v>9702400</v>
      </c>
      <c r="V283" s="2">
        <f t="shared" si="27"/>
        <v>4098400</v>
      </c>
      <c r="W283" s="2">
        <f t="shared" si="27"/>
        <v>1150500</v>
      </c>
      <c r="X283" s="2">
        <f t="shared" si="27"/>
        <v>1232600</v>
      </c>
      <c r="Y283" s="2" cm="1">
        <f t="array" ref="Y283">_xlfn.XLOOKUP(Y$1&amp;$R283,$C$3:$C$1662&amp;$D$3:$D$1662,$E$3:$E$1662,0,0,1)</f>
        <v>13900</v>
      </c>
      <c r="Z283" s="2" cm="1">
        <f t="array" ref="Z283">_xlfn.XLOOKUP(Z$1&amp;$R283,$C$3:$C$1662&amp;$D$3:$D$1662,$E$3:$E$1662,0,0,1)</f>
        <v>15600</v>
      </c>
      <c r="AA283" s="2" cm="1">
        <f t="array" ref="AA283">_xlfn.XLOOKUP(AA$1&amp;$R283,$C$3:$C$1662&amp;$D$3:$D$1662,$E$3:$E$1662,0,0,1)</f>
        <v>0</v>
      </c>
      <c r="AB283" s="2" cm="1">
        <f t="array" ref="AB283">_xlfn.XLOOKUP(AB$1&amp;$R283,$C$3:$C$1662&amp;$D$3:$D$1662,$E$3:$E$1662,0,0,1)</f>
        <v>200</v>
      </c>
      <c r="AC283" s="2" cm="1">
        <f t="array" ref="AC283">_xlfn.XLOOKUP(AC$1&amp;$R283,$C$3:$C$1662&amp;$D$3:$D$1662,$E$3:$E$1662,0,0,1)</f>
        <v>200</v>
      </c>
    </row>
    <row r="284" spans="3:29" x14ac:dyDescent="0.4">
      <c r="C284" t="s">
        <v>804</v>
      </c>
      <c r="D284" t="s">
        <v>485</v>
      </c>
      <c r="E284">
        <v>200</v>
      </c>
      <c r="R284" t="s">
        <v>91</v>
      </c>
      <c r="S284" s="2">
        <f t="shared" si="25"/>
        <v>3654220</v>
      </c>
      <c r="T284" s="2">
        <f t="shared" si="27"/>
        <v>2065700</v>
      </c>
      <c r="U284" s="2">
        <f t="shared" si="27"/>
        <v>9720300</v>
      </c>
      <c r="V284" s="2">
        <f t="shared" si="27"/>
        <v>4098400</v>
      </c>
      <c r="W284" s="2">
        <f t="shared" si="27"/>
        <v>1153900</v>
      </c>
      <c r="X284" s="2">
        <f t="shared" si="27"/>
        <v>1232800</v>
      </c>
      <c r="Y284" s="2" cm="1">
        <f t="array" ref="Y284">_xlfn.XLOOKUP(Y$1&amp;$R284,$C$3:$C$1662&amp;$D$3:$D$1662,$E$3:$E$1662,0,0,1)</f>
        <v>5000</v>
      </c>
      <c r="Z284" s="2" cm="1">
        <f t="array" ref="Z284">_xlfn.XLOOKUP(Z$1&amp;$R284,$C$3:$C$1662&amp;$D$3:$D$1662,$E$3:$E$1662,0,0,1)</f>
        <v>17900</v>
      </c>
      <c r="AA284" s="2" cm="1">
        <f t="array" ref="AA284">_xlfn.XLOOKUP(AA$1&amp;$R284,$C$3:$C$1662&amp;$D$3:$D$1662,$E$3:$E$1662,0,0,1)</f>
        <v>0</v>
      </c>
      <c r="AB284" s="2" cm="1">
        <f t="array" ref="AB284">_xlfn.XLOOKUP(AB$1&amp;$R284,$C$3:$C$1662&amp;$D$3:$D$1662,$E$3:$E$1662,0,0,1)</f>
        <v>3400</v>
      </c>
      <c r="AC284" s="2" cm="1">
        <f t="array" ref="AC284">_xlfn.XLOOKUP(AC$1&amp;$R284,$C$3:$C$1662&amp;$D$3:$D$1662,$E$3:$E$1662,0,0,1)</f>
        <v>200</v>
      </c>
    </row>
    <row r="285" spans="3:29" x14ac:dyDescent="0.4">
      <c r="C285" t="s">
        <v>804</v>
      </c>
      <c r="D285" t="s">
        <v>486</v>
      </c>
      <c r="E285">
        <v>200</v>
      </c>
      <c r="R285" t="s">
        <v>169</v>
      </c>
      <c r="S285" s="2">
        <f t="shared" si="25"/>
        <v>3656100</v>
      </c>
      <c r="T285" s="2">
        <f t="shared" si="27"/>
        <v>2070100</v>
      </c>
      <c r="U285" s="2">
        <f t="shared" si="27"/>
        <v>9725000</v>
      </c>
      <c r="V285" s="2">
        <f t="shared" si="27"/>
        <v>4098400</v>
      </c>
      <c r="W285" s="2">
        <f t="shared" si="27"/>
        <v>1154200</v>
      </c>
      <c r="X285" s="2">
        <f t="shared" si="27"/>
        <v>1232800</v>
      </c>
      <c r="Y285" s="2" cm="1">
        <f t="array" ref="Y285">_xlfn.XLOOKUP(Y$1&amp;$R285,$C$3:$C$1662&amp;$D$3:$D$1662,$E$3:$E$1662,0,0,1)</f>
        <v>4400</v>
      </c>
      <c r="Z285" s="2" cm="1">
        <f t="array" ref="Z285">_xlfn.XLOOKUP(Z$1&amp;$R285,$C$3:$C$1662&amp;$D$3:$D$1662,$E$3:$E$1662,0,0,1)</f>
        <v>4700</v>
      </c>
      <c r="AA285" s="2" cm="1">
        <f t="array" ref="AA285">_xlfn.XLOOKUP(AA$1&amp;$R285,$C$3:$C$1662&amp;$D$3:$D$1662,$E$3:$E$1662,0,0,1)</f>
        <v>0</v>
      </c>
      <c r="AB285" s="2" cm="1">
        <f t="array" ref="AB285">_xlfn.XLOOKUP(AB$1&amp;$R285,$C$3:$C$1662&amp;$D$3:$D$1662,$E$3:$E$1662,0,0,1)</f>
        <v>300</v>
      </c>
      <c r="AC285" s="2" cm="1">
        <f t="array" ref="AC285">_xlfn.XLOOKUP(AC$1&amp;$R285,$C$3:$C$1662&amp;$D$3:$D$1662,$E$3:$E$1662,0,0,1)</f>
        <v>0</v>
      </c>
    </row>
    <row r="286" spans="3:29" x14ac:dyDescent="0.4">
      <c r="C286" t="s">
        <v>804</v>
      </c>
      <c r="D286" t="s">
        <v>487</v>
      </c>
      <c r="E286">
        <v>0</v>
      </c>
      <c r="R286" t="s">
        <v>52</v>
      </c>
      <c r="S286" s="2">
        <f t="shared" si="25"/>
        <v>3658220</v>
      </c>
      <c r="T286" s="2">
        <f t="shared" si="27"/>
        <v>2071900</v>
      </c>
      <c r="U286" s="2">
        <f t="shared" si="27"/>
        <v>9730200</v>
      </c>
      <c r="V286" s="2">
        <f t="shared" si="27"/>
        <v>4098400</v>
      </c>
      <c r="W286" s="2">
        <f t="shared" si="27"/>
        <v>1154200</v>
      </c>
      <c r="X286" s="2">
        <f t="shared" si="27"/>
        <v>1236400</v>
      </c>
      <c r="Y286" s="2" cm="1">
        <f t="array" ref="Y286">_xlfn.XLOOKUP(Y$1&amp;$R286,$C$3:$C$1662&amp;$D$3:$D$1662,$E$3:$E$1662,0,0,1)</f>
        <v>1800</v>
      </c>
      <c r="Z286" s="2" cm="1">
        <f t="array" ref="Z286">_xlfn.XLOOKUP(Z$1&amp;$R286,$C$3:$C$1662&amp;$D$3:$D$1662,$E$3:$E$1662,0,0,1)</f>
        <v>5200</v>
      </c>
      <c r="AA286" s="2" cm="1">
        <f t="array" ref="AA286">_xlfn.XLOOKUP(AA$1&amp;$R286,$C$3:$C$1662&amp;$D$3:$D$1662,$E$3:$E$1662,0,0,1)</f>
        <v>0</v>
      </c>
      <c r="AB286" s="2" cm="1">
        <f t="array" ref="AB286">_xlfn.XLOOKUP(AB$1&amp;$R286,$C$3:$C$1662&amp;$D$3:$D$1662,$E$3:$E$1662,0,0,1)</f>
        <v>0</v>
      </c>
      <c r="AC286" s="2" cm="1">
        <f t="array" ref="AC286">_xlfn.XLOOKUP(AC$1&amp;$R286,$C$3:$C$1662&amp;$D$3:$D$1662,$E$3:$E$1662,0,0,1)</f>
        <v>3600</v>
      </c>
    </row>
    <row r="287" spans="3:29" x14ac:dyDescent="0.4">
      <c r="C287" t="s">
        <v>804</v>
      </c>
      <c r="D287" t="s">
        <v>488</v>
      </c>
      <c r="E287">
        <v>3600</v>
      </c>
      <c r="R287" t="s">
        <v>72</v>
      </c>
      <c r="S287" s="2">
        <f t="shared" si="25"/>
        <v>3661440</v>
      </c>
      <c r="T287" s="2">
        <f t="shared" si="27"/>
        <v>2072500</v>
      </c>
      <c r="U287" s="2">
        <f t="shared" si="27"/>
        <v>9743500</v>
      </c>
      <c r="V287" s="2">
        <f t="shared" si="27"/>
        <v>4098400</v>
      </c>
      <c r="W287" s="2">
        <f t="shared" si="27"/>
        <v>1156400</v>
      </c>
      <c r="X287" s="2">
        <f t="shared" si="27"/>
        <v>1236400</v>
      </c>
      <c r="Y287" s="2" cm="1">
        <f t="array" ref="Y287">_xlfn.XLOOKUP(Y$1&amp;$R287,$C$3:$C$1662&amp;$D$3:$D$1662,$E$3:$E$1662,0,0,1)</f>
        <v>600</v>
      </c>
      <c r="Z287" s="2" cm="1">
        <f t="array" ref="Z287">_xlfn.XLOOKUP(Z$1&amp;$R287,$C$3:$C$1662&amp;$D$3:$D$1662,$E$3:$E$1662,0,0,1)</f>
        <v>13300</v>
      </c>
      <c r="AA287" s="2" cm="1">
        <f t="array" ref="AA287">_xlfn.XLOOKUP(AA$1&amp;$R287,$C$3:$C$1662&amp;$D$3:$D$1662,$E$3:$E$1662,0,0,1)</f>
        <v>0</v>
      </c>
      <c r="AB287" s="2" cm="1">
        <f t="array" ref="AB287">_xlfn.XLOOKUP(AB$1&amp;$R287,$C$3:$C$1662&amp;$D$3:$D$1662,$E$3:$E$1662,0,0,1)</f>
        <v>2200</v>
      </c>
      <c r="AC287" s="2" cm="1">
        <f t="array" ref="AC287">_xlfn.XLOOKUP(AC$1&amp;$R287,$C$3:$C$1662&amp;$D$3:$D$1662,$E$3:$E$1662,0,0,1)</f>
        <v>0</v>
      </c>
    </row>
    <row r="288" spans="3:29" x14ac:dyDescent="0.4">
      <c r="C288" t="s">
        <v>804</v>
      </c>
      <c r="D288" t="s">
        <v>489</v>
      </c>
      <c r="E288">
        <v>0</v>
      </c>
      <c r="R288" t="s">
        <v>277</v>
      </c>
      <c r="S288" s="2">
        <f t="shared" si="25"/>
        <v>3663100</v>
      </c>
      <c r="T288" s="2">
        <f t="shared" si="27"/>
        <v>2073600</v>
      </c>
      <c r="U288" s="2">
        <f t="shared" si="27"/>
        <v>9747600</v>
      </c>
      <c r="V288" s="2">
        <f t="shared" si="27"/>
        <v>4098400</v>
      </c>
      <c r="W288" s="2">
        <f t="shared" si="27"/>
        <v>1156400</v>
      </c>
      <c r="X288" s="2">
        <f t="shared" si="27"/>
        <v>1239500</v>
      </c>
      <c r="Y288" s="2" cm="1">
        <f t="array" ref="Y288">_xlfn.XLOOKUP(Y$1&amp;$R288,$C$3:$C$1662&amp;$D$3:$D$1662,$E$3:$E$1662,0,0,1)</f>
        <v>1100</v>
      </c>
      <c r="Z288" s="2" cm="1">
        <f t="array" ref="Z288">_xlfn.XLOOKUP(Z$1&amp;$R288,$C$3:$C$1662&amp;$D$3:$D$1662,$E$3:$E$1662,0,0,1)</f>
        <v>4100</v>
      </c>
      <c r="AA288" s="2" cm="1">
        <f t="array" ref="AA288">_xlfn.XLOOKUP(AA$1&amp;$R288,$C$3:$C$1662&amp;$D$3:$D$1662,$E$3:$E$1662,0,0,1)</f>
        <v>0</v>
      </c>
      <c r="AB288" s="2" cm="1">
        <f t="array" ref="AB288">_xlfn.XLOOKUP(AB$1&amp;$R288,$C$3:$C$1662&amp;$D$3:$D$1662,$E$3:$E$1662,0,0,1)</f>
        <v>0</v>
      </c>
      <c r="AC288" s="2" cm="1">
        <f t="array" ref="AC288">_xlfn.XLOOKUP(AC$1&amp;$R288,$C$3:$C$1662&amp;$D$3:$D$1662,$E$3:$E$1662,0,0,1)</f>
        <v>3100</v>
      </c>
    </row>
    <row r="289" spans="3:29" x14ac:dyDescent="0.4">
      <c r="C289" t="s">
        <v>804</v>
      </c>
      <c r="D289" t="s">
        <v>490</v>
      </c>
      <c r="E289">
        <v>3100</v>
      </c>
      <c r="R289" t="s">
        <v>56</v>
      </c>
      <c r="S289" s="2">
        <f t="shared" si="25"/>
        <v>3664960</v>
      </c>
      <c r="T289" s="2">
        <f t="shared" si="27"/>
        <v>2076100</v>
      </c>
      <c r="U289" s="2">
        <f t="shared" si="27"/>
        <v>9748700</v>
      </c>
      <c r="V289" s="2">
        <f t="shared" si="27"/>
        <v>4098400</v>
      </c>
      <c r="W289" s="2">
        <f t="shared" si="27"/>
        <v>1161100</v>
      </c>
      <c r="X289" s="2">
        <f t="shared" si="27"/>
        <v>1240500</v>
      </c>
      <c r="Y289" s="2" cm="1">
        <f t="array" ref="Y289">_xlfn.XLOOKUP(Y$1&amp;$R289,$C$3:$C$1662&amp;$D$3:$D$1662,$E$3:$E$1662,0,0,1)</f>
        <v>2500</v>
      </c>
      <c r="Z289" s="2" cm="1">
        <f t="array" ref="Z289">_xlfn.XLOOKUP(Z$1&amp;$R289,$C$3:$C$1662&amp;$D$3:$D$1662,$E$3:$E$1662,0,0,1)</f>
        <v>1100</v>
      </c>
      <c r="AA289" s="2" cm="1">
        <f t="array" ref="AA289">_xlfn.XLOOKUP(AA$1&amp;$R289,$C$3:$C$1662&amp;$D$3:$D$1662,$E$3:$E$1662,0,0,1)</f>
        <v>0</v>
      </c>
      <c r="AB289" s="2" cm="1">
        <f t="array" ref="AB289">_xlfn.XLOOKUP(AB$1&amp;$R289,$C$3:$C$1662&amp;$D$3:$D$1662,$E$3:$E$1662,0,0,1)</f>
        <v>4700</v>
      </c>
      <c r="AC289" s="2" cm="1">
        <f t="array" ref="AC289">_xlfn.XLOOKUP(AC$1&amp;$R289,$C$3:$C$1662&amp;$D$3:$D$1662,$E$3:$E$1662,0,0,1)</f>
        <v>1000</v>
      </c>
    </row>
    <row r="290" spans="3:29" x14ac:dyDescent="0.4">
      <c r="C290" t="s">
        <v>804</v>
      </c>
      <c r="D290" t="s">
        <v>491</v>
      </c>
      <c r="E290">
        <v>1000</v>
      </c>
      <c r="R290" t="s">
        <v>35</v>
      </c>
      <c r="S290" s="2">
        <f t="shared" si="25"/>
        <v>3665820</v>
      </c>
      <c r="T290" s="2">
        <f t="shared" si="27"/>
        <v>2076100</v>
      </c>
      <c r="U290" s="2">
        <f t="shared" si="27"/>
        <v>9752000</v>
      </c>
      <c r="V290" s="2">
        <f t="shared" si="27"/>
        <v>4098400</v>
      </c>
      <c r="W290" s="2">
        <f t="shared" si="27"/>
        <v>1162000</v>
      </c>
      <c r="X290" s="2">
        <f t="shared" si="27"/>
        <v>1240600</v>
      </c>
      <c r="Y290" s="2" cm="1">
        <f t="array" ref="Y290">_xlfn.XLOOKUP(Y$1&amp;$R290,$C$3:$C$1662&amp;$D$3:$D$1662,$E$3:$E$1662,0,0,1)</f>
        <v>0</v>
      </c>
      <c r="Z290" s="2" cm="1">
        <f t="array" ref="Z290">_xlfn.XLOOKUP(Z$1&amp;$R290,$C$3:$C$1662&amp;$D$3:$D$1662,$E$3:$E$1662,0,0,1)</f>
        <v>3300</v>
      </c>
      <c r="AA290" s="2" cm="1">
        <f t="array" ref="AA290">_xlfn.XLOOKUP(AA$1&amp;$R290,$C$3:$C$1662&amp;$D$3:$D$1662,$E$3:$E$1662,0,0,1)</f>
        <v>0</v>
      </c>
      <c r="AB290" s="2" cm="1">
        <f t="array" ref="AB290">_xlfn.XLOOKUP(AB$1&amp;$R290,$C$3:$C$1662&amp;$D$3:$D$1662,$E$3:$E$1662,0,0,1)</f>
        <v>900</v>
      </c>
      <c r="AC290" s="2" cm="1">
        <f t="array" ref="AC290">_xlfn.XLOOKUP(AC$1&amp;$R290,$C$3:$C$1662&amp;$D$3:$D$1662,$E$3:$E$1662,0,0,1)</f>
        <v>100</v>
      </c>
    </row>
    <row r="291" spans="3:29" x14ac:dyDescent="0.4">
      <c r="C291" t="s">
        <v>804</v>
      </c>
      <c r="D291" t="s">
        <v>492</v>
      </c>
      <c r="E291">
        <v>100</v>
      </c>
      <c r="R291" t="s">
        <v>309</v>
      </c>
      <c r="S291" s="2">
        <f t="shared" si="25"/>
        <v>3667900</v>
      </c>
      <c r="T291" s="2">
        <f t="shared" si="27"/>
        <v>2076500</v>
      </c>
      <c r="U291" s="2">
        <f t="shared" si="27"/>
        <v>9761100</v>
      </c>
      <c r="V291" s="2">
        <f t="shared" si="27"/>
        <v>4098400</v>
      </c>
      <c r="W291" s="2">
        <f t="shared" si="27"/>
        <v>1162800</v>
      </c>
      <c r="X291" s="2">
        <f t="shared" si="27"/>
        <v>1240700</v>
      </c>
      <c r="Y291" s="2" cm="1">
        <f t="array" ref="Y291">_xlfn.XLOOKUP(Y$1&amp;$R291,$C$3:$C$1662&amp;$D$3:$D$1662,$E$3:$E$1662,0,0,1)</f>
        <v>400</v>
      </c>
      <c r="Z291" s="2" cm="1">
        <f t="array" ref="Z291">_xlfn.XLOOKUP(Z$1&amp;$R291,$C$3:$C$1662&amp;$D$3:$D$1662,$E$3:$E$1662,0,0,1)</f>
        <v>9100</v>
      </c>
      <c r="AA291" s="2" cm="1">
        <f t="array" ref="AA291">_xlfn.XLOOKUP(AA$1&amp;$R291,$C$3:$C$1662&amp;$D$3:$D$1662,$E$3:$E$1662,0,0,1)</f>
        <v>0</v>
      </c>
      <c r="AB291" s="2" cm="1">
        <f t="array" ref="AB291">_xlfn.XLOOKUP(AB$1&amp;$R291,$C$3:$C$1662&amp;$D$3:$D$1662,$E$3:$E$1662,0,0,1)</f>
        <v>800</v>
      </c>
      <c r="AC291" s="2" cm="1">
        <f t="array" ref="AC291">_xlfn.XLOOKUP(AC$1&amp;$R291,$C$3:$C$1662&amp;$D$3:$D$1662,$E$3:$E$1662,0,0,1)</f>
        <v>100</v>
      </c>
    </row>
    <row r="292" spans="3:29" x14ac:dyDescent="0.4">
      <c r="C292" t="s">
        <v>804</v>
      </c>
      <c r="D292" t="s">
        <v>493</v>
      </c>
      <c r="E292">
        <v>100</v>
      </c>
      <c r="R292" t="s">
        <v>278</v>
      </c>
      <c r="S292" s="2">
        <f t="shared" si="25"/>
        <v>3673080</v>
      </c>
      <c r="T292" s="2">
        <f t="shared" ref="T292:X307" si="28">T291+Y292</f>
        <v>2077700</v>
      </c>
      <c r="U292" s="2">
        <f t="shared" si="28"/>
        <v>9764200</v>
      </c>
      <c r="V292" s="2">
        <f t="shared" si="28"/>
        <v>4098400</v>
      </c>
      <c r="W292" s="2">
        <f t="shared" si="28"/>
        <v>1162800</v>
      </c>
      <c r="X292" s="2">
        <f t="shared" si="28"/>
        <v>1262300</v>
      </c>
      <c r="Y292" s="2" cm="1">
        <f t="array" ref="Y292">_xlfn.XLOOKUP(Y$1&amp;$R292,$C$3:$C$1662&amp;$D$3:$D$1662,$E$3:$E$1662,0,0,1)</f>
        <v>1200</v>
      </c>
      <c r="Z292" s="2" cm="1">
        <f t="array" ref="Z292">_xlfn.XLOOKUP(Z$1&amp;$R292,$C$3:$C$1662&amp;$D$3:$D$1662,$E$3:$E$1662,0,0,1)</f>
        <v>3100</v>
      </c>
      <c r="AA292" s="2" cm="1">
        <f t="array" ref="AA292">_xlfn.XLOOKUP(AA$1&amp;$R292,$C$3:$C$1662&amp;$D$3:$D$1662,$E$3:$E$1662,0,0,1)</f>
        <v>0</v>
      </c>
      <c r="AB292" s="2" cm="1">
        <f t="array" ref="AB292">_xlfn.XLOOKUP(AB$1&amp;$R292,$C$3:$C$1662&amp;$D$3:$D$1662,$E$3:$E$1662,0,0,1)</f>
        <v>0</v>
      </c>
      <c r="AC292" s="2" cm="1">
        <f t="array" ref="AC292">_xlfn.XLOOKUP(AC$1&amp;$R292,$C$3:$C$1662&amp;$D$3:$D$1662,$E$3:$E$1662,0,0,1)</f>
        <v>21600</v>
      </c>
    </row>
    <row r="293" spans="3:29" x14ac:dyDescent="0.4">
      <c r="C293" t="s">
        <v>804</v>
      </c>
      <c r="D293" t="s">
        <v>494</v>
      </c>
      <c r="E293">
        <v>21600</v>
      </c>
      <c r="R293" t="s">
        <v>262</v>
      </c>
      <c r="S293" s="2">
        <f t="shared" si="25"/>
        <v>3681520</v>
      </c>
      <c r="T293" s="2">
        <f t="shared" si="28"/>
        <v>2079100</v>
      </c>
      <c r="U293" s="2">
        <f t="shared" si="28"/>
        <v>9803800</v>
      </c>
      <c r="V293" s="2">
        <f t="shared" si="28"/>
        <v>4098400</v>
      </c>
      <c r="W293" s="2">
        <f t="shared" si="28"/>
        <v>1163000</v>
      </c>
      <c r="X293" s="2">
        <f t="shared" si="28"/>
        <v>1263300</v>
      </c>
      <c r="Y293" s="2" cm="1">
        <f t="array" ref="Y293">_xlfn.XLOOKUP(Y$1&amp;$R293,$C$3:$C$1662&amp;$D$3:$D$1662,$E$3:$E$1662,0,0,1)</f>
        <v>1400</v>
      </c>
      <c r="Z293" s="2" cm="1">
        <f t="array" ref="Z293">_xlfn.XLOOKUP(Z$1&amp;$R293,$C$3:$C$1662&amp;$D$3:$D$1662,$E$3:$E$1662,0,0,1)</f>
        <v>39600</v>
      </c>
      <c r="AA293" s="2" cm="1">
        <f t="array" ref="AA293">_xlfn.XLOOKUP(AA$1&amp;$R293,$C$3:$C$1662&amp;$D$3:$D$1662,$E$3:$E$1662,0,0,1)</f>
        <v>0</v>
      </c>
      <c r="AB293" s="2" cm="1">
        <f t="array" ref="AB293">_xlfn.XLOOKUP(AB$1&amp;$R293,$C$3:$C$1662&amp;$D$3:$D$1662,$E$3:$E$1662,0,0,1)</f>
        <v>200</v>
      </c>
      <c r="AC293" s="2" cm="1">
        <f t="array" ref="AC293">_xlfn.XLOOKUP(AC$1&amp;$R293,$C$3:$C$1662&amp;$D$3:$D$1662,$E$3:$E$1662,0,0,1)</f>
        <v>1000</v>
      </c>
    </row>
    <row r="294" spans="3:29" x14ac:dyDescent="0.4">
      <c r="C294" t="s">
        <v>804</v>
      </c>
      <c r="D294" t="s">
        <v>495</v>
      </c>
      <c r="E294">
        <v>1000</v>
      </c>
      <c r="R294" t="s">
        <v>16</v>
      </c>
      <c r="S294" s="2">
        <f t="shared" si="25"/>
        <v>3683720</v>
      </c>
      <c r="T294" s="2">
        <f t="shared" si="28"/>
        <v>2082400</v>
      </c>
      <c r="U294" s="2">
        <f t="shared" si="28"/>
        <v>9808400</v>
      </c>
      <c r="V294" s="2">
        <f t="shared" si="28"/>
        <v>4098400</v>
      </c>
      <c r="W294" s="2">
        <f t="shared" si="28"/>
        <v>1165100</v>
      </c>
      <c r="X294" s="2">
        <f t="shared" si="28"/>
        <v>1264300</v>
      </c>
      <c r="Y294" s="2" cm="1">
        <f t="array" ref="Y294">_xlfn.XLOOKUP(Y$1&amp;$R294,$C$3:$C$1662&amp;$D$3:$D$1662,$E$3:$E$1662,0,0,1)</f>
        <v>3300</v>
      </c>
      <c r="Z294" s="2" cm="1">
        <f t="array" ref="Z294">_xlfn.XLOOKUP(Z$1&amp;$R294,$C$3:$C$1662&amp;$D$3:$D$1662,$E$3:$E$1662,0,0,1)</f>
        <v>4600</v>
      </c>
      <c r="AA294" s="2" cm="1">
        <f t="array" ref="AA294">_xlfn.XLOOKUP(AA$1&amp;$R294,$C$3:$C$1662&amp;$D$3:$D$1662,$E$3:$E$1662,0,0,1)</f>
        <v>0</v>
      </c>
      <c r="AB294" s="2" cm="1">
        <f t="array" ref="AB294">_xlfn.XLOOKUP(AB$1&amp;$R294,$C$3:$C$1662&amp;$D$3:$D$1662,$E$3:$E$1662,0,0,1)</f>
        <v>2100</v>
      </c>
      <c r="AC294" s="2" cm="1">
        <f t="array" ref="AC294">_xlfn.XLOOKUP(AC$1&amp;$R294,$C$3:$C$1662&amp;$D$3:$D$1662,$E$3:$E$1662,0,0,1)</f>
        <v>1000</v>
      </c>
    </row>
    <row r="295" spans="3:29" x14ac:dyDescent="0.4">
      <c r="C295" t="s">
        <v>804</v>
      </c>
      <c r="D295" t="s">
        <v>496</v>
      </c>
      <c r="E295">
        <v>1000</v>
      </c>
      <c r="R295" t="s">
        <v>104</v>
      </c>
      <c r="S295" s="2">
        <f t="shared" si="25"/>
        <v>3685120</v>
      </c>
      <c r="T295" s="2">
        <f t="shared" si="28"/>
        <v>2083800</v>
      </c>
      <c r="U295" s="2">
        <f t="shared" si="28"/>
        <v>9811100</v>
      </c>
      <c r="V295" s="2">
        <f t="shared" si="28"/>
        <v>4098400</v>
      </c>
      <c r="W295" s="2">
        <f t="shared" si="28"/>
        <v>1165300</v>
      </c>
      <c r="X295" s="2">
        <f t="shared" si="28"/>
        <v>1267000</v>
      </c>
      <c r="Y295" s="2" cm="1">
        <f t="array" ref="Y295">_xlfn.XLOOKUP(Y$1&amp;$R295,$C$3:$C$1662&amp;$D$3:$D$1662,$E$3:$E$1662,0,0,1)</f>
        <v>1400</v>
      </c>
      <c r="Z295" s="2" cm="1">
        <f t="array" ref="Z295">_xlfn.XLOOKUP(Z$1&amp;$R295,$C$3:$C$1662&amp;$D$3:$D$1662,$E$3:$E$1662,0,0,1)</f>
        <v>2700</v>
      </c>
      <c r="AA295" s="2" cm="1">
        <f t="array" ref="AA295">_xlfn.XLOOKUP(AA$1&amp;$R295,$C$3:$C$1662&amp;$D$3:$D$1662,$E$3:$E$1662,0,0,1)</f>
        <v>0</v>
      </c>
      <c r="AB295" s="2" cm="1">
        <f t="array" ref="AB295">_xlfn.XLOOKUP(AB$1&amp;$R295,$C$3:$C$1662&amp;$D$3:$D$1662,$E$3:$E$1662,0,0,1)</f>
        <v>200</v>
      </c>
      <c r="AC295" s="2" cm="1">
        <f t="array" ref="AC295">_xlfn.XLOOKUP(AC$1&amp;$R295,$C$3:$C$1662&amp;$D$3:$D$1662,$E$3:$E$1662,0,0,1)</f>
        <v>2700</v>
      </c>
    </row>
    <row r="296" spans="3:29" x14ac:dyDescent="0.4">
      <c r="C296" t="s">
        <v>804</v>
      </c>
      <c r="D296" t="s">
        <v>497</v>
      </c>
      <c r="E296">
        <v>2700</v>
      </c>
      <c r="R296" t="s">
        <v>130</v>
      </c>
      <c r="S296" s="2">
        <f t="shared" si="25"/>
        <v>3688940</v>
      </c>
      <c r="T296" s="2">
        <f t="shared" si="28"/>
        <v>2085000</v>
      </c>
      <c r="U296" s="2">
        <f t="shared" si="28"/>
        <v>9822400</v>
      </c>
      <c r="V296" s="2">
        <f t="shared" si="28"/>
        <v>4098400</v>
      </c>
      <c r="W296" s="2">
        <f t="shared" si="28"/>
        <v>1165800</v>
      </c>
      <c r="X296" s="2">
        <f t="shared" si="28"/>
        <v>1273100</v>
      </c>
      <c r="Y296" s="2" cm="1">
        <f t="array" ref="Y296">_xlfn.XLOOKUP(Y$1&amp;$R296,$C$3:$C$1662&amp;$D$3:$D$1662,$E$3:$E$1662,0,0,1)</f>
        <v>1200</v>
      </c>
      <c r="Z296" s="2" cm="1">
        <f t="array" ref="Z296">_xlfn.XLOOKUP(Z$1&amp;$R296,$C$3:$C$1662&amp;$D$3:$D$1662,$E$3:$E$1662,0,0,1)</f>
        <v>11300</v>
      </c>
      <c r="AA296" s="2" cm="1">
        <f t="array" ref="AA296">_xlfn.XLOOKUP(AA$1&amp;$R296,$C$3:$C$1662&amp;$D$3:$D$1662,$E$3:$E$1662,0,0,1)</f>
        <v>0</v>
      </c>
      <c r="AB296" s="2" cm="1">
        <f t="array" ref="AB296">_xlfn.XLOOKUP(AB$1&amp;$R296,$C$3:$C$1662&amp;$D$3:$D$1662,$E$3:$E$1662,0,0,1)</f>
        <v>500</v>
      </c>
      <c r="AC296" s="2" cm="1">
        <f t="array" ref="AC296">_xlfn.XLOOKUP(AC$1&amp;$R296,$C$3:$C$1662&amp;$D$3:$D$1662,$E$3:$E$1662,0,0,1)</f>
        <v>6100</v>
      </c>
    </row>
    <row r="297" spans="3:29" x14ac:dyDescent="0.4">
      <c r="C297" t="s">
        <v>804</v>
      </c>
      <c r="D297" t="s">
        <v>498</v>
      </c>
      <c r="E297">
        <v>6100</v>
      </c>
      <c r="R297" t="s">
        <v>73</v>
      </c>
      <c r="S297" s="2">
        <f t="shared" si="25"/>
        <v>3690680</v>
      </c>
      <c r="T297" s="2">
        <f t="shared" si="28"/>
        <v>2086100</v>
      </c>
      <c r="U297" s="2">
        <f t="shared" si="28"/>
        <v>9825000</v>
      </c>
      <c r="V297" s="2">
        <f t="shared" si="28"/>
        <v>4098400</v>
      </c>
      <c r="W297" s="2">
        <f t="shared" si="28"/>
        <v>1168300</v>
      </c>
      <c r="X297" s="2">
        <f t="shared" si="28"/>
        <v>1275600</v>
      </c>
      <c r="Y297" s="2" cm="1">
        <f t="array" ref="Y297">_xlfn.XLOOKUP(Y$1&amp;$R297,$C$3:$C$1662&amp;$D$3:$D$1662,$E$3:$E$1662,0,0,1)</f>
        <v>1100</v>
      </c>
      <c r="Z297" s="2" cm="1">
        <f t="array" ref="Z297">_xlfn.XLOOKUP(Z$1&amp;$R297,$C$3:$C$1662&amp;$D$3:$D$1662,$E$3:$E$1662,0,0,1)</f>
        <v>2600</v>
      </c>
      <c r="AA297" s="2" cm="1">
        <f t="array" ref="AA297">_xlfn.XLOOKUP(AA$1&amp;$R297,$C$3:$C$1662&amp;$D$3:$D$1662,$E$3:$E$1662,0,0,1)</f>
        <v>0</v>
      </c>
      <c r="AB297" s="2" cm="1">
        <f t="array" ref="AB297">_xlfn.XLOOKUP(AB$1&amp;$R297,$C$3:$C$1662&amp;$D$3:$D$1662,$E$3:$E$1662,0,0,1)</f>
        <v>2500</v>
      </c>
      <c r="AC297" s="2" cm="1">
        <f t="array" ref="AC297">_xlfn.XLOOKUP(AC$1&amp;$R297,$C$3:$C$1662&amp;$D$3:$D$1662,$E$3:$E$1662,0,0,1)</f>
        <v>2500</v>
      </c>
    </row>
    <row r="298" spans="3:29" x14ac:dyDescent="0.4">
      <c r="C298" t="s">
        <v>804</v>
      </c>
      <c r="D298" t="s">
        <v>499</v>
      </c>
      <c r="E298">
        <v>2500</v>
      </c>
      <c r="R298" t="s">
        <v>10</v>
      </c>
      <c r="S298" s="2">
        <f t="shared" si="25"/>
        <v>3694980</v>
      </c>
      <c r="T298" s="2">
        <f t="shared" si="28"/>
        <v>2097000</v>
      </c>
      <c r="U298" s="2">
        <f t="shared" si="28"/>
        <v>9835000</v>
      </c>
      <c r="V298" s="2">
        <f t="shared" si="28"/>
        <v>4098400</v>
      </c>
      <c r="W298" s="2">
        <f t="shared" si="28"/>
        <v>1168800</v>
      </c>
      <c r="X298" s="2">
        <f t="shared" si="28"/>
        <v>1275700</v>
      </c>
      <c r="Y298" s="2" cm="1">
        <f t="array" ref="Y298">_xlfn.XLOOKUP(Y$1&amp;$R298,$C$3:$C$1662&amp;$D$3:$D$1662,$E$3:$E$1662,0,0,1)</f>
        <v>10900</v>
      </c>
      <c r="Z298" s="2" cm="1">
        <f t="array" ref="Z298">_xlfn.XLOOKUP(Z$1&amp;$R298,$C$3:$C$1662&amp;$D$3:$D$1662,$E$3:$E$1662,0,0,1)</f>
        <v>10000</v>
      </c>
      <c r="AA298" s="2" cm="1">
        <f t="array" ref="AA298">_xlfn.XLOOKUP(AA$1&amp;$R298,$C$3:$C$1662&amp;$D$3:$D$1662,$E$3:$E$1662,0,0,1)</f>
        <v>0</v>
      </c>
      <c r="AB298" s="2" cm="1">
        <f t="array" ref="AB298">_xlfn.XLOOKUP(AB$1&amp;$R298,$C$3:$C$1662&amp;$D$3:$D$1662,$E$3:$E$1662,0,0,1)</f>
        <v>500</v>
      </c>
      <c r="AC298" s="2" cm="1">
        <f t="array" ref="AC298">_xlfn.XLOOKUP(AC$1&amp;$R298,$C$3:$C$1662&amp;$D$3:$D$1662,$E$3:$E$1662,0,0,1)</f>
        <v>100</v>
      </c>
    </row>
    <row r="299" spans="3:29" x14ac:dyDescent="0.4">
      <c r="C299" t="s">
        <v>804</v>
      </c>
      <c r="D299" t="s">
        <v>500</v>
      </c>
      <c r="E299">
        <v>100</v>
      </c>
      <c r="R299" t="s">
        <v>215</v>
      </c>
      <c r="S299" s="2">
        <f t="shared" si="25"/>
        <v>3697100</v>
      </c>
      <c r="T299" s="2">
        <f t="shared" si="28"/>
        <v>2099800</v>
      </c>
      <c r="U299" s="2">
        <f t="shared" si="28"/>
        <v>9841300</v>
      </c>
      <c r="V299" s="2">
        <f t="shared" si="28"/>
        <v>4098400</v>
      </c>
      <c r="W299" s="2">
        <f t="shared" si="28"/>
        <v>1168800</v>
      </c>
      <c r="X299" s="2">
        <f t="shared" si="28"/>
        <v>1277200</v>
      </c>
      <c r="Y299" s="2" cm="1">
        <f t="array" ref="Y299">_xlfn.XLOOKUP(Y$1&amp;$R299,$C$3:$C$1662&amp;$D$3:$D$1662,$E$3:$E$1662,0,0,1)</f>
        <v>2800</v>
      </c>
      <c r="Z299" s="2" cm="1">
        <f t="array" ref="Z299">_xlfn.XLOOKUP(Z$1&amp;$R299,$C$3:$C$1662&amp;$D$3:$D$1662,$E$3:$E$1662,0,0,1)</f>
        <v>6300</v>
      </c>
      <c r="AA299" s="2" cm="1">
        <f t="array" ref="AA299">_xlfn.XLOOKUP(AA$1&amp;$R299,$C$3:$C$1662&amp;$D$3:$D$1662,$E$3:$E$1662,0,0,1)</f>
        <v>0</v>
      </c>
      <c r="AB299" s="2" cm="1">
        <f t="array" ref="AB299">_xlfn.XLOOKUP(AB$1&amp;$R299,$C$3:$C$1662&amp;$D$3:$D$1662,$E$3:$E$1662,0,0,1)</f>
        <v>0</v>
      </c>
      <c r="AC299" s="2" cm="1">
        <f t="array" ref="AC299">_xlfn.XLOOKUP(AC$1&amp;$R299,$C$3:$C$1662&amp;$D$3:$D$1662,$E$3:$E$1662,0,0,1)</f>
        <v>1500</v>
      </c>
    </row>
    <row r="300" spans="3:29" x14ac:dyDescent="0.4">
      <c r="C300" t="s">
        <v>804</v>
      </c>
      <c r="D300" t="s">
        <v>501</v>
      </c>
      <c r="E300">
        <v>1500</v>
      </c>
      <c r="R300" t="s">
        <v>227</v>
      </c>
      <c r="S300" s="2">
        <f t="shared" si="25"/>
        <v>3698620</v>
      </c>
      <c r="T300" s="2">
        <f t="shared" si="28"/>
        <v>2104900</v>
      </c>
      <c r="U300" s="2">
        <f t="shared" si="28"/>
        <v>9842300</v>
      </c>
      <c r="V300" s="2">
        <f t="shared" si="28"/>
        <v>4098400</v>
      </c>
      <c r="W300" s="2">
        <f t="shared" si="28"/>
        <v>1168800</v>
      </c>
      <c r="X300" s="2">
        <f t="shared" si="28"/>
        <v>1278700</v>
      </c>
      <c r="Y300" s="2" cm="1">
        <f t="array" ref="Y300">_xlfn.XLOOKUP(Y$1&amp;$R300,$C$3:$C$1662&amp;$D$3:$D$1662,$E$3:$E$1662,0,0,1)</f>
        <v>5100</v>
      </c>
      <c r="Z300" s="2" cm="1">
        <f t="array" ref="Z300">_xlfn.XLOOKUP(Z$1&amp;$R300,$C$3:$C$1662&amp;$D$3:$D$1662,$E$3:$E$1662,0,0,1)</f>
        <v>1000</v>
      </c>
      <c r="AA300" s="2" cm="1">
        <f t="array" ref="AA300">_xlfn.XLOOKUP(AA$1&amp;$R300,$C$3:$C$1662&amp;$D$3:$D$1662,$E$3:$E$1662,0,0,1)</f>
        <v>0</v>
      </c>
      <c r="AB300" s="2" cm="1">
        <f t="array" ref="AB300">_xlfn.XLOOKUP(AB$1&amp;$R300,$C$3:$C$1662&amp;$D$3:$D$1662,$E$3:$E$1662,0,0,1)</f>
        <v>0</v>
      </c>
      <c r="AC300" s="2" cm="1">
        <f t="array" ref="AC300">_xlfn.XLOOKUP(AC$1&amp;$R300,$C$3:$C$1662&amp;$D$3:$D$1662,$E$3:$E$1662,0,0,1)</f>
        <v>1500</v>
      </c>
    </row>
    <row r="301" spans="3:29" x14ac:dyDescent="0.4">
      <c r="C301" t="s">
        <v>804</v>
      </c>
      <c r="D301" t="s">
        <v>502</v>
      </c>
      <c r="E301">
        <v>1500</v>
      </c>
      <c r="R301" t="s">
        <v>235</v>
      </c>
      <c r="S301" s="2">
        <f t="shared" si="25"/>
        <v>3701540</v>
      </c>
      <c r="T301" s="2">
        <f t="shared" si="28"/>
        <v>2115300</v>
      </c>
      <c r="U301" s="2">
        <f t="shared" si="28"/>
        <v>9844900</v>
      </c>
      <c r="V301" s="2">
        <f t="shared" si="28"/>
        <v>4098400</v>
      </c>
      <c r="W301" s="2">
        <f t="shared" si="28"/>
        <v>1168800</v>
      </c>
      <c r="X301" s="2">
        <f t="shared" si="28"/>
        <v>1280300</v>
      </c>
      <c r="Y301" s="2" cm="1">
        <f t="array" ref="Y301">_xlfn.XLOOKUP(Y$1&amp;$R301,$C$3:$C$1662&amp;$D$3:$D$1662,$E$3:$E$1662,0,0,1)</f>
        <v>10400</v>
      </c>
      <c r="Z301" s="2" cm="1">
        <f t="array" ref="Z301">_xlfn.XLOOKUP(Z$1&amp;$R301,$C$3:$C$1662&amp;$D$3:$D$1662,$E$3:$E$1662,0,0,1)</f>
        <v>2600</v>
      </c>
      <c r="AA301" s="2" cm="1">
        <f t="array" ref="AA301">_xlfn.XLOOKUP(AA$1&amp;$R301,$C$3:$C$1662&amp;$D$3:$D$1662,$E$3:$E$1662,0,0,1)</f>
        <v>0</v>
      </c>
      <c r="AB301" s="2" cm="1">
        <f t="array" ref="AB301">_xlfn.XLOOKUP(AB$1&amp;$R301,$C$3:$C$1662&amp;$D$3:$D$1662,$E$3:$E$1662,0,0,1)</f>
        <v>0</v>
      </c>
      <c r="AC301" s="2" cm="1">
        <f t="array" ref="AC301">_xlfn.XLOOKUP(AC$1&amp;$R301,$C$3:$C$1662&amp;$D$3:$D$1662,$E$3:$E$1662,0,0,1)</f>
        <v>1600</v>
      </c>
    </row>
    <row r="302" spans="3:29" x14ac:dyDescent="0.4">
      <c r="C302" t="s">
        <v>804</v>
      </c>
      <c r="D302" t="s">
        <v>503</v>
      </c>
      <c r="E302">
        <v>1600</v>
      </c>
      <c r="R302" t="s">
        <v>14</v>
      </c>
      <c r="S302" s="2">
        <f t="shared" si="25"/>
        <v>3704760</v>
      </c>
      <c r="T302" s="2">
        <f t="shared" si="28"/>
        <v>2121900</v>
      </c>
      <c r="U302" s="2">
        <f t="shared" si="28"/>
        <v>9853100</v>
      </c>
      <c r="V302" s="2">
        <f t="shared" si="28"/>
        <v>4098400</v>
      </c>
      <c r="W302" s="2">
        <f t="shared" si="28"/>
        <v>1169000</v>
      </c>
      <c r="X302" s="2">
        <f t="shared" si="28"/>
        <v>1281400</v>
      </c>
      <c r="Y302" s="2" cm="1">
        <f t="array" ref="Y302">_xlfn.XLOOKUP(Y$1&amp;$R302,$C$3:$C$1662&amp;$D$3:$D$1662,$E$3:$E$1662,0,0,1)</f>
        <v>6600</v>
      </c>
      <c r="Z302" s="2" cm="1">
        <f t="array" ref="Z302">_xlfn.XLOOKUP(Z$1&amp;$R302,$C$3:$C$1662&amp;$D$3:$D$1662,$E$3:$E$1662,0,0,1)</f>
        <v>8200</v>
      </c>
      <c r="AA302" s="2" cm="1">
        <f t="array" ref="AA302">_xlfn.XLOOKUP(AA$1&amp;$R302,$C$3:$C$1662&amp;$D$3:$D$1662,$E$3:$E$1662,0,0,1)</f>
        <v>0</v>
      </c>
      <c r="AB302" s="2" cm="1">
        <f t="array" ref="AB302">_xlfn.XLOOKUP(AB$1&amp;$R302,$C$3:$C$1662&amp;$D$3:$D$1662,$E$3:$E$1662,0,0,1)</f>
        <v>200</v>
      </c>
      <c r="AC302" s="2" cm="1">
        <f t="array" ref="AC302">_xlfn.XLOOKUP(AC$1&amp;$R302,$C$3:$C$1662&amp;$D$3:$D$1662,$E$3:$E$1662,0,0,1)</f>
        <v>1100</v>
      </c>
    </row>
    <row r="303" spans="3:29" x14ac:dyDescent="0.4">
      <c r="C303" t="s">
        <v>804</v>
      </c>
      <c r="D303" t="s">
        <v>504</v>
      </c>
      <c r="E303">
        <v>1100</v>
      </c>
      <c r="R303" t="s">
        <v>3</v>
      </c>
      <c r="S303" s="2">
        <f t="shared" si="25"/>
        <v>3705840</v>
      </c>
      <c r="T303" s="2">
        <f t="shared" si="28"/>
        <v>2123700</v>
      </c>
      <c r="U303" s="2">
        <f t="shared" si="28"/>
        <v>9856100</v>
      </c>
      <c r="V303" s="2">
        <f t="shared" si="28"/>
        <v>4098400</v>
      </c>
      <c r="W303" s="2">
        <f t="shared" si="28"/>
        <v>1169200</v>
      </c>
      <c r="X303" s="2">
        <f t="shared" si="28"/>
        <v>1281800</v>
      </c>
      <c r="Y303" s="2" cm="1">
        <f t="array" ref="Y303">_xlfn.XLOOKUP(Y$1&amp;$R303,$C$3:$C$1662&amp;$D$3:$D$1662,$E$3:$E$1662,0,0,1)</f>
        <v>1800</v>
      </c>
      <c r="Z303" s="2" cm="1">
        <f t="array" ref="Z303">_xlfn.XLOOKUP(Z$1&amp;$R303,$C$3:$C$1662&amp;$D$3:$D$1662,$E$3:$E$1662,0,0,1)</f>
        <v>3000</v>
      </c>
      <c r="AA303" s="2" cm="1">
        <f t="array" ref="AA303">_xlfn.XLOOKUP(AA$1&amp;$R303,$C$3:$C$1662&amp;$D$3:$D$1662,$E$3:$E$1662,0,0,1)</f>
        <v>0</v>
      </c>
      <c r="AB303" s="2" cm="1">
        <f t="array" ref="AB303">_xlfn.XLOOKUP(AB$1&amp;$R303,$C$3:$C$1662&amp;$D$3:$D$1662,$E$3:$E$1662,0,0,1)</f>
        <v>200</v>
      </c>
      <c r="AC303" s="2" cm="1">
        <f t="array" ref="AC303">_xlfn.XLOOKUP(AC$1&amp;$R303,$C$3:$C$1662&amp;$D$3:$D$1662,$E$3:$E$1662,0,0,1)</f>
        <v>400</v>
      </c>
    </row>
    <row r="304" spans="3:29" x14ac:dyDescent="0.4">
      <c r="C304" t="s">
        <v>804</v>
      </c>
      <c r="D304" t="s">
        <v>505</v>
      </c>
      <c r="E304">
        <v>400</v>
      </c>
      <c r="R304" t="s">
        <v>355</v>
      </c>
      <c r="S304" s="2">
        <f t="shared" si="25"/>
        <v>3714860</v>
      </c>
      <c r="T304" s="2">
        <f t="shared" si="28"/>
        <v>2125000</v>
      </c>
      <c r="U304" s="2">
        <f t="shared" si="28"/>
        <v>9899600</v>
      </c>
      <c r="V304" s="2">
        <f t="shared" si="28"/>
        <v>4098400</v>
      </c>
      <c r="W304" s="2">
        <f t="shared" si="28"/>
        <v>1169400</v>
      </c>
      <c r="X304" s="2">
        <f t="shared" si="28"/>
        <v>1281900</v>
      </c>
      <c r="Y304" s="2" cm="1">
        <f t="array" ref="Y304">_xlfn.XLOOKUP(Y$1&amp;$R304,$C$3:$C$1662&amp;$D$3:$D$1662,$E$3:$E$1662,0,0,1)</f>
        <v>1300</v>
      </c>
      <c r="Z304" s="2" cm="1">
        <f t="array" ref="Z304">_xlfn.XLOOKUP(Z$1&amp;$R304,$C$3:$C$1662&amp;$D$3:$D$1662,$E$3:$E$1662,0,0,1)</f>
        <v>43500</v>
      </c>
      <c r="AA304" s="2" cm="1">
        <f t="array" ref="AA304">_xlfn.XLOOKUP(AA$1&amp;$R304,$C$3:$C$1662&amp;$D$3:$D$1662,$E$3:$E$1662,0,0,1)</f>
        <v>0</v>
      </c>
      <c r="AB304" s="2" cm="1">
        <f t="array" ref="AB304">_xlfn.XLOOKUP(AB$1&amp;$R304,$C$3:$C$1662&amp;$D$3:$D$1662,$E$3:$E$1662,0,0,1)</f>
        <v>200</v>
      </c>
      <c r="AC304" s="2" cm="1">
        <f t="array" ref="AC304">_xlfn.XLOOKUP(AC$1&amp;$R304,$C$3:$C$1662&amp;$D$3:$D$1662,$E$3:$E$1662,0,0,1)</f>
        <v>100</v>
      </c>
    </row>
    <row r="305" spans="3:29" x14ac:dyDescent="0.4">
      <c r="C305" t="s">
        <v>804</v>
      </c>
      <c r="D305" t="s">
        <v>688</v>
      </c>
      <c r="E305">
        <v>100</v>
      </c>
      <c r="R305" t="s">
        <v>356</v>
      </c>
      <c r="S305" s="2">
        <f t="shared" si="25"/>
        <v>3719420</v>
      </c>
      <c r="T305" s="2">
        <f t="shared" si="28"/>
        <v>2127100</v>
      </c>
      <c r="U305" s="2">
        <f t="shared" si="28"/>
        <v>9912400</v>
      </c>
      <c r="V305" s="2">
        <f t="shared" si="28"/>
        <v>4098400</v>
      </c>
      <c r="W305" s="2">
        <f t="shared" si="28"/>
        <v>1176300</v>
      </c>
      <c r="X305" s="2">
        <f t="shared" si="28"/>
        <v>1282900</v>
      </c>
      <c r="Y305" s="2" cm="1">
        <f t="array" ref="Y305">_xlfn.XLOOKUP(Y$1&amp;$R305,$C$3:$C$1662&amp;$D$3:$D$1662,$E$3:$E$1662,0,0,1)</f>
        <v>2100</v>
      </c>
      <c r="Z305" s="2" cm="1">
        <f t="array" ref="Z305">_xlfn.XLOOKUP(Z$1&amp;$R305,$C$3:$C$1662&amp;$D$3:$D$1662,$E$3:$E$1662,0,0,1)</f>
        <v>12800</v>
      </c>
      <c r="AA305" s="2" cm="1">
        <f t="array" ref="AA305">_xlfn.XLOOKUP(AA$1&amp;$R305,$C$3:$C$1662&amp;$D$3:$D$1662,$E$3:$E$1662,0,0,1)</f>
        <v>0</v>
      </c>
      <c r="AB305" s="2" cm="1">
        <f t="array" ref="AB305">_xlfn.XLOOKUP(AB$1&amp;$R305,$C$3:$C$1662&amp;$D$3:$D$1662,$E$3:$E$1662,0,0,1)</f>
        <v>6900</v>
      </c>
      <c r="AC305" s="2" cm="1">
        <f t="array" ref="AC305">_xlfn.XLOOKUP(AC$1&amp;$R305,$C$3:$C$1662&amp;$D$3:$D$1662,$E$3:$E$1662,0,0,1)</f>
        <v>1000</v>
      </c>
    </row>
    <row r="306" spans="3:29" x14ac:dyDescent="0.4">
      <c r="C306" t="s">
        <v>804</v>
      </c>
      <c r="D306" t="s">
        <v>689</v>
      </c>
      <c r="E306">
        <v>1000</v>
      </c>
      <c r="R306" t="s">
        <v>357</v>
      </c>
      <c r="S306" s="2">
        <f t="shared" si="25"/>
        <v>3723000</v>
      </c>
      <c r="T306" s="2">
        <f t="shared" si="28"/>
        <v>2127200</v>
      </c>
      <c r="U306" s="2">
        <f t="shared" si="28"/>
        <v>9924500</v>
      </c>
      <c r="V306" s="2">
        <f t="shared" si="28"/>
        <v>4098400</v>
      </c>
      <c r="W306" s="2">
        <f t="shared" si="28"/>
        <v>1181800</v>
      </c>
      <c r="X306" s="2">
        <f t="shared" si="28"/>
        <v>1283100</v>
      </c>
      <c r="Y306" s="2" cm="1">
        <f t="array" ref="Y306">_xlfn.XLOOKUP(Y$1&amp;$R306,$C$3:$C$1662&amp;$D$3:$D$1662,$E$3:$E$1662,0,0,1)</f>
        <v>100</v>
      </c>
      <c r="Z306" s="2" cm="1">
        <f t="array" ref="Z306">_xlfn.XLOOKUP(Z$1&amp;$R306,$C$3:$C$1662&amp;$D$3:$D$1662,$E$3:$E$1662,0,0,1)</f>
        <v>12100</v>
      </c>
      <c r="AA306" s="2" cm="1">
        <f t="array" ref="AA306">_xlfn.XLOOKUP(AA$1&amp;$R306,$C$3:$C$1662&amp;$D$3:$D$1662,$E$3:$E$1662,0,0,1)</f>
        <v>0</v>
      </c>
      <c r="AB306" s="2" cm="1">
        <f t="array" ref="AB306">_xlfn.XLOOKUP(AB$1&amp;$R306,$C$3:$C$1662&amp;$D$3:$D$1662,$E$3:$E$1662,0,0,1)</f>
        <v>5500</v>
      </c>
      <c r="AC306" s="2" cm="1">
        <f t="array" ref="AC306">_xlfn.XLOOKUP(AC$1&amp;$R306,$C$3:$C$1662&amp;$D$3:$D$1662,$E$3:$E$1662,0,0,1)</f>
        <v>200</v>
      </c>
    </row>
    <row r="307" spans="3:29" x14ac:dyDescent="0.4">
      <c r="C307" t="s">
        <v>804</v>
      </c>
      <c r="D307" t="s">
        <v>690</v>
      </c>
      <c r="E307">
        <v>200</v>
      </c>
      <c r="R307" t="s">
        <v>358</v>
      </c>
      <c r="S307" s="2">
        <f t="shared" si="25"/>
        <v>3730540</v>
      </c>
      <c r="T307" s="2">
        <f t="shared" si="28"/>
        <v>2132700</v>
      </c>
      <c r="U307" s="2">
        <f t="shared" si="28"/>
        <v>9942600</v>
      </c>
      <c r="V307" s="2">
        <f t="shared" si="28"/>
        <v>4098400</v>
      </c>
      <c r="W307" s="2">
        <f t="shared" si="28"/>
        <v>1194800</v>
      </c>
      <c r="X307" s="2">
        <f t="shared" si="28"/>
        <v>1284200</v>
      </c>
      <c r="Y307" s="2" cm="1">
        <f t="array" ref="Y307">_xlfn.XLOOKUP(Y$1&amp;$R307,$C$3:$C$1662&amp;$D$3:$D$1662,$E$3:$E$1662,0,0,1)</f>
        <v>5500</v>
      </c>
      <c r="Z307" s="2" cm="1">
        <f t="array" ref="Z307">_xlfn.XLOOKUP(Z$1&amp;$R307,$C$3:$C$1662&amp;$D$3:$D$1662,$E$3:$E$1662,0,0,1)</f>
        <v>18100</v>
      </c>
      <c r="AA307" s="2" cm="1">
        <f t="array" ref="AA307">_xlfn.XLOOKUP(AA$1&amp;$R307,$C$3:$C$1662&amp;$D$3:$D$1662,$E$3:$E$1662,0,0,1)</f>
        <v>0</v>
      </c>
      <c r="AB307" s="2" cm="1">
        <f t="array" ref="AB307">_xlfn.XLOOKUP(AB$1&amp;$R307,$C$3:$C$1662&amp;$D$3:$D$1662,$E$3:$E$1662,0,0,1)</f>
        <v>13000</v>
      </c>
      <c r="AC307" s="2" cm="1">
        <f t="array" ref="AC307">_xlfn.XLOOKUP(AC$1&amp;$R307,$C$3:$C$1662&amp;$D$3:$D$1662,$E$3:$E$1662,0,0,1)</f>
        <v>1100</v>
      </c>
    </row>
    <row r="308" spans="3:29" x14ac:dyDescent="0.4">
      <c r="C308" t="s">
        <v>804</v>
      </c>
      <c r="D308" t="s">
        <v>691</v>
      </c>
      <c r="E308">
        <v>1100</v>
      </c>
      <c r="R308" t="s">
        <v>359</v>
      </c>
      <c r="S308" s="2">
        <f t="shared" si="25"/>
        <v>3731760</v>
      </c>
      <c r="T308" s="2">
        <f t="shared" ref="T308:X323" si="29">T307+Y308</f>
        <v>2133400</v>
      </c>
      <c r="U308" s="2">
        <f t="shared" si="29"/>
        <v>9946600</v>
      </c>
      <c r="V308" s="2">
        <f t="shared" si="29"/>
        <v>4098400</v>
      </c>
      <c r="W308" s="2">
        <f t="shared" si="29"/>
        <v>1196000</v>
      </c>
      <c r="X308" s="2">
        <f t="shared" si="29"/>
        <v>1284400</v>
      </c>
      <c r="Y308" s="2" cm="1">
        <f t="array" ref="Y308">_xlfn.XLOOKUP(Y$1&amp;$R308,$C$3:$C$1662&amp;$D$3:$D$1662,$E$3:$E$1662,0,0,1)</f>
        <v>700</v>
      </c>
      <c r="Z308" s="2" cm="1">
        <f t="array" ref="Z308">_xlfn.XLOOKUP(Z$1&amp;$R308,$C$3:$C$1662&amp;$D$3:$D$1662,$E$3:$E$1662,0,0,1)</f>
        <v>4000</v>
      </c>
      <c r="AA308" s="2" cm="1">
        <f t="array" ref="AA308">_xlfn.XLOOKUP(AA$1&amp;$R308,$C$3:$C$1662&amp;$D$3:$D$1662,$E$3:$E$1662,0,0,1)</f>
        <v>0</v>
      </c>
      <c r="AB308" s="2" cm="1">
        <f t="array" ref="AB308">_xlfn.XLOOKUP(AB$1&amp;$R308,$C$3:$C$1662&amp;$D$3:$D$1662,$E$3:$E$1662,0,0,1)</f>
        <v>1200</v>
      </c>
      <c r="AC308" s="2" cm="1">
        <f t="array" ref="AC308">_xlfn.XLOOKUP(AC$1&amp;$R308,$C$3:$C$1662&amp;$D$3:$D$1662,$E$3:$E$1662,0,0,1)</f>
        <v>200</v>
      </c>
    </row>
    <row r="309" spans="3:29" x14ac:dyDescent="0.4">
      <c r="C309" t="s">
        <v>804</v>
      </c>
      <c r="D309" t="s">
        <v>692</v>
      </c>
      <c r="E309">
        <v>200</v>
      </c>
      <c r="R309" t="s">
        <v>360</v>
      </c>
      <c r="S309" s="2">
        <f t="shared" si="25"/>
        <v>3735420</v>
      </c>
      <c r="T309" s="2">
        <f t="shared" si="29"/>
        <v>2138300</v>
      </c>
      <c r="U309" s="2">
        <f t="shared" si="29"/>
        <v>9955500</v>
      </c>
      <c r="V309" s="2">
        <f t="shared" si="29"/>
        <v>4098400</v>
      </c>
      <c r="W309" s="2">
        <f t="shared" si="29"/>
        <v>1196200</v>
      </c>
      <c r="X309" s="2">
        <f t="shared" si="29"/>
        <v>1288700</v>
      </c>
      <c r="Y309" s="2" cm="1">
        <f t="array" ref="Y309">_xlfn.XLOOKUP(Y$1&amp;$R309,$C$3:$C$1662&amp;$D$3:$D$1662,$E$3:$E$1662,0,0,1)</f>
        <v>4900</v>
      </c>
      <c r="Z309" s="2" cm="1">
        <f t="array" ref="Z309">_xlfn.XLOOKUP(Z$1&amp;$R309,$C$3:$C$1662&amp;$D$3:$D$1662,$E$3:$E$1662,0,0,1)</f>
        <v>8900</v>
      </c>
      <c r="AA309" s="2" cm="1">
        <f t="array" ref="AA309">_xlfn.XLOOKUP(AA$1&amp;$R309,$C$3:$C$1662&amp;$D$3:$D$1662,$E$3:$E$1662,0,0,1)</f>
        <v>0</v>
      </c>
      <c r="AB309" s="2" cm="1">
        <f t="array" ref="AB309">_xlfn.XLOOKUP(AB$1&amp;$R309,$C$3:$C$1662&amp;$D$3:$D$1662,$E$3:$E$1662,0,0,1)</f>
        <v>200</v>
      </c>
      <c r="AC309" s="2" cm="1">
        <f t="array" ref="AC309">_xlfn.XLOOKUP(AC$1&amp;$R309,$C$3:$C$1662&amp;$D$3:$D$1662,$E$3:$E$1662,0,0,1)</f>
        <v>4300</v>
      </c>
    </row>
    <row r="310" spans="3:29" x14ac:dyDescent="0.4">
      <c r="C310" t="s">
        <v>804</v>
      </c>
      <c r="D310" t="s">
        <v>693</v>
      </c>
      <c r="E310">
        <v>4300</v>
      </c>
      <c r="R310" t="s">
        <v>361</v>
      </c>
      <c r="S310" s="2">
        <f t="shared" si="25"/>
        <v>3747300</v>
      </c>
      <c r="T310" s="2">
        <f t="shared" si="29"/>
        <v>2138500</v>
      </c>
      <c r="U310" s="2">
        <f t="shared" si="29"/>
        <v>10012700</v>
      </c>
      <c r="V310" s="2">
        <f t="shared" si="29"/>
        <v>4098400</v>
      </c>
      <c r="W310" s="2">
        <f t="shared" si="29"/>
        <v>1198200</v>
      </c>
      <c r="X310" s="2">
        <f t="shared" si="29"/>
        <v>1288700</v>
      </c>
      <c r="Y310" s="2" cm="1">
        <f t="array" ref="Y310">_xlfn.XLOOKUP(Y$1&amp;$R310,$C$3:$C$1662&amp;$D$3:$D$1662,$E$3:$E$1662,0,0,1)</f>
        <v>200</v>
      </c>
      <c r="Z310" s="2" cm="1">
        <f t="array" ref="Z310">_xlfn.XLOOKUP(Z$1&amp;$R310,$C$3:$C$1662&amp;$D$3:$D$1662,$E$3:$E$1662,0,0,1)</f>
        <v>57200</v>
      </c>
      <c r="AA310" s="2" cm="1">
        <f t="array" ref="AA310">_xlfn.XLOOKUP(AA$1&amp;$R310,$C$3:$C$1662&amp;$D$3:$D$1662,$E$3:$E$1662,0,0,1)</f>
        <v>0</v>
      </c>
      <c r="AB310" s="2" cm="1">
        <f t="array" ref="AB310">_xlfn.XLOOKUP(AB$1&amp;$R310,$C$3:$C$1662&amp;$D$3:$D$1662,$E$3:$E$1662,0,0,1)</f>
        <v>2000</v>
      </c>
      <c r="AC310" s="2" cm="1">
        <f t="array" ref="AC310">_xlfn.XLOOKUP(AC$1&amp;$R310,$C$3:$C$1662&amp;$D$3:$D$1662,$E$3:$E$1662,0,0,1)</f>
        <v>0</v>
      </c>
    </row>
    <row r="311" spans="3:29" x14ac:dyDescent="0.4">
      <c r="C311" t="s">
        <v>804</v>
      </c>
      <c r="D311" t="s">
        <v>694</v>
      </c>
      <c r="E311">
        <v>0</v>
      </c>
      <c r="R311" t="s">
        <v>362</v>
      </c>
      <c r="S311" s="2">
        <f t="shared" si="25"/>
        <v>3757900</v>
      </c>
      <c r="T311" s="2">
        <f t="shared" si="29"/>
        <v>2144200</v>
      </c>
      <c r="U311" s="2">
        <f t="shared" si="29"/>
        <v>10055400</v>
      </c>
      <c r="V311" s="2">
        <f t="shared" si="29"/>
        <v>4098400</v>
      </c>
      <c r="W311" s="2">
        <f t="shared" si="29"/>
        <v>1201300</v>
      </c>
      <c r="X311" s="2">
        <f t="shared" si="29"/>
        <v>1290200</v>
      </c>
      <c r="Y311" s="2" cm="1">
        <f t="array" ref="Y311">_xlfn.XLOOKUP(Y$1&amp;$R311,$C$3:$C$1662&amp;$D$3:$D$1662,$E$3:$E$1662,0,0,1)</f>
        <v>5700</v>
      </c>
      <c r="Z311" s="2" cm="1">
        <f t="array" ref="Z311">_xlfn.XLOOKUP(Z$1&amp;$R311,$C$3:$C$1662&amp;$D$3:$D$1662,$E$3:$E$1662,0,0,1)</f>
        <v>42700</v>
      </c>
      <c r="AA311" s="2" cm="1">
        <f t="array" ref="AA311">_xlfn.XLOOKUP(AA$1&amp;$R311,$C$3:$C$1662&amp;$D$3:$D$1662,$E$3:$E$1662,0,0,1)</f>
        <v>0</v>
      </c>
      <c r="AB311" s="2" cm="1">
        <f t="array" ref="AB311">_xlfn.XLOOKUP(AB$1&amp;$R311,$C$3:$C$1662&amp;$D$3:$D$1662,$E$3:$E$1662,0,0,1)</f>
        <v>3100</v>
      </c>
      <c r="AC311" s="2" cm="1">
        <f t="array" ref="AC311">_xlfn.XLOOKUP(AC$1&amp;$R311,$C$3:$C$1662&amp;$D$3:$D$1662,$E$3:$E$1662,0,0,1)</f>
        <v>1500</v>
      </c>
    </row>
    <row r="312" spans="3:29" x14ac:dyDescent="0.4">
      <c r="C312" t="s">
        <v>804</v>
      </c>
      <c r="D312" t="s">
        <v>695</v>
      </c>
      <c r="E312">
        <v>1500</v>
      </c>
      <c r="R312" t="s">
        <v>363</v>
      </c>
      <c r="S312" s="2">
        <f t="shared" si="25"/>
        <v>3763300</v>
      </c>
      <c r="T312" s="2">
        <f t="shared" si="29"/>
        <v>2155200</v>
      </c>
      <c r="U312" s="2">
        <f t="shared" si="29"/>
        <v>10067100</v>
      </c>
      <c r="V312" s="2">
        <f t="shared" si="29"/>
        <v>4098400</v>
      </c>
      <c r="W312" s="2">
        <f t="shared" si="29"/>
        <v>1205300</v>
      </c>
      <c r="X312" s="2">
        <f t="shared" si="29"/>
        <v>1290500</v>
      </c>
      <c r="Y312" s="2" cm="1">
        <f t="array" ref="Y312">_xlfn.XLOOKUP(Y$1&amp;$R312,$C$3:$C$1662&amp;$D$3:$D$1662,$E$3:$E$1662,0,0,1)</f>
        <v>11000</v>
      </c>
      <c r="Z312" s="2" cm="1">
        <f t="array" ref="Z312">_xlfn.XLOOKUP(Z$1&amp;$R312,$C$3:$C$1662&amp;$D$3:$D$1662,$E$3:$E$1662,0,0,1)</f>
        <v>11700</v>
      </c>
      <c r="AA312" s="2" cm="1">
        <f t="array" ref="AA312">_xlfn.XLOOKUP(AA$1&amp;$R312,$C$3:$C$1662&amp;$D$3:$D$1662,$E$3:$E$1662,0,0,1)</f>
        <v>0</v>
      </c>
      <c r="AB312" s="2" cm="1">
        <f t="array" ref="AB312">_xlfn.XLOOKUP(AB$1&amp;$R312,$C$3:$C$1662&amp;$D$3:$D$1662,$E$3:$E$1662,0,0,1)</f>
        <v>4000</v>
      </c>
      <c r="AC312" s="2" cm="1">
        <f t="array" ref="AC312">_xlfn.XLOOKUP(AC$1&amp;$R312,$C$3:$C$1662&amp;$D$3:$D$1662,$E$3:$E$1662,0,0,1)</f>
        <v>300</v>
      </c>
    </row>
    <row r="313" spans="3:29" x14ac:dyDescent="0.4">
      <c r="C313" t="s">
        <v>804</v>
      </c>
      <c r="D313" t="s">
        <v>696</v>
      </c>
      <c r="E313">
        <v>300</v>
      </c>
      <c r="R313" t="s">
        <v>364</v>
      </c>
      <c r="S313" s="2">
        <f t="shared" si="25"/>
        <v>3766880</v>
      </c>
      <c r="T313" s="2">
        <f t="shared" si="29"/>
        <v>2160300</v>
      </c>
      <c r="U313" s="2">
        <f t="shared" si="29"/>
        <v>10075800</v>
      </c>
      <c r="V313" s="2">
        <f t="shared" si="29"/>
        <v>4098400</v>
      </c>
      <c r="W313" s="2">
        <f t="shared" si="29"/>
        <v>1207700</v>
      </c>
      <c r="X313" s="2">
        <f t="shared" si="29"/>
        <v>1292200</v>
      </c>
      <c r="Y313" s="2" cm="1">
        <f t="array" ref="Y313">_xlfn.XLOOKUP(Y$1&amp;$R313,$C$3:$C$1662&amp;$D$3:$D$1662,$E$3:$E$1662,0,0,1)</f>
        <v>5100</v>
      </c>
      <c r="Z313" s="2" cm="1">
        <f t="array" ref="Z313">_xlfn.XLOOKUP(Z$1&amp;$R313,$C$3:$C$1662&amp;$D$3:$D$1662,$E$3:$E$1662,0,0,1)</f>
        <v>8700</v>
      </c>
      <c r="AA313" s="2" cm="1">
        <f t="array" ref="AA313">_xlfn.XLOOKUP(AA$1&amp;$R313,$C$3:$C$1662&amp;$D$3:$D$1662,$E$3:$E$1662,0,0,1)</f>
        <v>0</v>
      </c>
      <c r="AB313" s="2" cm="1">
        <f t="array" ref="AB313">_xlfn.XLOOKUP(AB$1&amp;$R313,$C$3:$C$1662&amp;$D$3:$D$1662,$E$3:$E$1662,0,0,1)</f>
        <v>2400</v>
      </c>
      <c r="AC313" s="2" cm="1">
        <f t="array" ref="AC313">_xlfn.XLOOKUP(AC$1&amp;$R313,$C$3:$C$1662&amp;$D$3:$D$1662,$E$3:$E$1662,0,0,1)</f>
        <v>1700</v>
      </c>
    </row>
    <row r="314" spans="3:29" x14ac:dyDescent="0.4">
      <c r="C314" t="s">
        <v>804</v>
      </c>
      <c r="D314" t="s">
        <v>697</v>
      </c>
      <c r="E314">
        <v>1700</v>
      </c>
      <c r="R314" t="s">
        <v>365</v>
      </c>
      <c r="S314" s="2">
        <f t="shared" si="25"/>
        <v>3770280</v>
      </c>
      <c r="T314" s="2">
        <f t="shared" si="29"/>
        <v>2161600</v>
      </c>
      <c r="U314" s="2">
        <f t="shared" si="29"/>
        <v>10090900</v>
      </c>
      <c r="V314" s="2">
        <f t="shared" si="29"/>
        <v>4098400</v>
      </c>
      <c r="W314" s="2">
        <f t="shared" si="29"/>
        <v>1208300</v>
      </c>
      <c r="X314" s="2">
        <f t="shared" si="29"/>
        <v>1292200</v>
      </c>
      <c r="Y314" s="2" cm="1">
        <f t="array" ref="Y314">_xlfn.XLOOKUP(Y$1&amp;$R314,$C$3:$C$1662&amp;$D$3:$D$1662,$E$3:$E$1662,0,0,1)</f>
        <v>1300</v>
      </c>
      <c r="Z314" s="2" cm="1">
        <f t="array" ref="Z314">_xlfn.XLOOKUP(Z$1&amp;$R314,$C$3:$C$1662&amp;$D$3:$D$1662,$E$3:$E$1662,0,0,1)</f>
        <v>15100</v>
      </c>
      <c r="AA314" s="2" cm="1">
        <f t="array" ref="AA314">_xlfn.XLOOKUP(AA$1&amp;$R314,$C$3:$C$1662&amp;$D$3:$D$1662,$E$3:$E$1662,0,0,1)</f>
        <v>0</v>
      </c>
      <c r="AB314" s="2" cm="1">
        <f t="array" ref="AB314">_xlfn.XLOOKUP(AB$1&amp;$R314,$C$3:$C$1662&amp;$D$3:$D$1662,$E$3:$E$1662,0,0,1)</f>
        <v>600</v>
      </c>
      <c r="AC314" s="2" cm="1">
        <f t="array" ref="AC314">_xlfn.XLOOKUP(AC$1&amp;$R314,$C$3:$C$1662&amp;$D$3:$D$1662,$E$3:$E$1662,0,0,1)</f>
        <v>0</v>
      </c>
    </row>
    <row r="315" spans="3:29" x14ac:dyDescent="0.4">
      <c r="C315" t="s">
        <v>804</v>
      </c>
      <c r="D315" t="s">
        <v>698</v>
      </c>
      <c r="E315">
        <v>0</v>
      </c>
      <c r="R315" t="s">
        <v>366</v>
      </c>
      <c r="S315" s="2">
        <f t="shared" si="25"/>
        <v>3773500</v>
      </c>
      <c r="T315" s="2">
        <f t="shared" si="29"/>
        <v>2162100</v>
      </c>
      <c r="U315" s="2">
        <f t="shared" si="29"/>
        <v>10106500</v>
      </c>
      <c r="V315" s="2">
        <f t="shared" si="29"/>
        <v>4098400</v>
      </c>
      <c r="W315" s="2">
        <f t="shared" si="29"/>
        <v>1208300</v>
      </c>
      <c r="X315" s="2">
        <f t="shared" si="29"/>
        <v>1292200</v>
      </c>
      <c r="Y315" s="2" cm="1">
        <f t="array" ref="Y315">_xlfn.XLOOKUP(Y$1&amp;$R315,$C$3:$C$1662&amp;$D$3:$D$1662,$E$3:$E$1662,0,0,1)</f>
        <v>500</v>
      </c>
      <c r="Z315" s="2" cm="1">
        <f t="array" ref="Z315">_xlfn.XLOOKUP(Z$1&amp;$R315,$C$3:$C$1662&amp;$D$3:$D$1662,$E$3:$E$1662,0,0,1)</f>
        <v>15600</v>
      </c>
      <c r="AA315" s="2" cm="1">
        <f t="array" ref="AA315">_xlfn.XLOOKUP(AA$1&amp;$R315,$C$3:$C$1662&amp;$D$3:$D$1662,$E$3:$E$1662,0,0,1)</f>
        <v>0</v>
      </c>
      <c r="AB315" s="2" cm="1">
        <f t="array" ref="AB315">_xlfn.XLOOKUP(AB$1&amp;$R315,$C$3:$C$1662&amp;$D$3:$D$1662,$E$3:$E$1662,0,0,1)</f>
        <v>0</v>
      </c>
      <c r="AC315" s="2" cm="1">
        <f t="array" ref="AC315">_xlfn.XLOOKUP(AC$1&amp;$R315,$C$3:$C$1662&amp;$D$3:$D$1662,$E$3:$E$1662,0,0,1)</f>
        <v>0</v>
      </c>
    </row>
    <row r="316" spans="3:29" x14ac:dyDescent="0.4">
      <c r="C316" t="s">
        <v>804</v>
      </c>
      <c r="D316" t="s">
        <v>699</v>
      </c>
      <c r="E316">
        <v>0</v>
      </c>
      <c r="R316" t="s">
        <v>367</v>
      </c>
      <c r="S316" s="2">
        <f t="shared" si="25"/>
        <v>3776740</v>
      </c>
      <c r="T316" s="2">
        <f t="shared" si="29"/>
        <v>2167200</v>
      </c>
      <c r="U316" s="2">
        <f t="shared" si="29"/>
        <v>10116600</v>
      </c>
      <c r="V316" s="2">
        <f t="shared" si="29"/>
        <v>4098400</v>
      </c>
      <c r="W316" s="2">
        <f t="shared" si="29"/>
        <v>1208300</v>
      </c>
      <c r="X316" s="2">
        <f t="shared" si="29"/>
        <v>1293200</v>
      </c>
      <c r="Y316" s="2" cm="1">
        <f t="array" ref="Y316">_xlfn.XLOOKUP(Y$1&amp;$R316,$C$3:$C$1662&amp;$D$3:$D$1662,$E$3:$E$1662,0,0,1)</f>
        <v>5100</v>
      </c>
      <c r="Z316" s="2" cm="1">
        <f t="array" ref="Z316">_xlfn.XLOOKUP(Z$1&amp;$R316,$C$3:$C$1662&amp;$D$3:$D$1662,$E$3:$E$1662,0,0,1)</f>
        <v>10100</v>
      </c>
      <c r="AA316" s="2" cm="1">
        <f t="array" ref="AA316">_xlfn.XLOOKUP(AA$1&amp;$R316,$C$3:$C$1662&amp;$D$3:$D$1662,$E$3:$E$1662,0,0,1)</f>
        <v>0</v>
      </c>
      <c r="AB316" s="2" cm="1">
        <f t="array" ref="AB316">_xlfn.XLOOKUP(AB$1&amp;$R316,$C$3:$C$1662&amp;$D$3:$D$1662,$E$3:$E$1662,0,0,1)</f>
        <v>0</v>
      </c>
      <c r="AC316" s="2" cm="1">
        <f t="array" ref="AC316">_xlfn.XLOOKUP(AC$1&amp;$R316,$C$3:$C$1662&amp;$D$3:$D$1662,$E$3:$E$1662,0,0,1)</f>
        <v>1000</v>
      </c>
    </row>
    <row r="317" spans="3:29" x14ac:dyDescent="0.4">
      <c r="C317" t="s">
        <v>804</v>
      </c>
      <c r="D317" t="s">
        <v>700</v>
      </c>
      <c r="E317">
        <v>1000</v>
      </c>
      <c r="R317" t="s">
        <v>368</v>
      </c>
      <c r="S317" s="2">
        <f t="shared" si="25"/>
        <v>3779840</v>
      </c>
      <c r="T317" s="2">
        <f t="shared" si="29"/>
        <v>2169100</v>
      </c>
      <c r="U317" s="2">
        <f t="shared" si="29"/>
        <v>10119600</v>
      </c>
      <c r="V317" s="2">
        <f t="shared" si="29"/>
        <v>4098400</v>
      </c>
      <c r="W317" s="2">
        <f t="shared" si="29"/>
        <v>1208400</v>
      </c>
      <c r="X317" s="2">
        <f t="shared" si="29"/>
        <v>1303700</v>
      </c>
      <c r="Y317" s="2" cm="1">
        <f t="array" ref="Y317">_xlfn.XLOOKUP(Y$1&amp;$R317,$C$3:$C$1662&amp;$D$3:$D$1662,$E$3:$E$1662,0,0,1)</f>
        <v>1900</v>
      </c>
      <c r="Z317" s="2" cm="1">
        <f t="array" ref="Z317">_xlfn.XLOOKUP(Z$1&amp;$R317,$C$3:$C$1662&amp;$D$3:$D$1662,$E$3:$E$1662,0,0,1)</f>
        <v>3000</v>
      </c>
      <c r="AA317" s="2" cm="1">
        <f t="array" ref="AA317">_xlfn.XLOOKUP(AA$1&amp;$R317,$C$3:$C$1662&amp;$D$3:$D$1662,$E$3:$E$1662,0,0,1)</f>
        <v>0</v>
      </c>
      <c r="AB317" s="2" cm="1">
        <f t="array" ref="AB317">_xlfn.XLOOKUP(AB$1&amp;$R317,$C$3:$C$1662&amp;$D$3:$D$1662,$E$3:$E$1662,0,0,1)</f>
        <v>100</v>
      </c>
      <c r="AC317" s="2" cm="1">
        <f t="array" ref="AC317">_xlfn.XLOOKUP(AC$1&amp;$R317,$C$3:$C$1662&amp;$D$3:$D$1662,$E$3:$E$1662,0,0,1)</f>
        <v>10500</v>
      </c>
    </row>
    <row r="318" spans="3:29" x14ac:dyDescent="0.4">
      <c r="C318" t="s">
        <v>804</v>
      </c>
      <c r="D318" t="s">
        <v>701</v>
      </c>
      <c r="E318">
        <v>10500</v>
      </c>
      <c r="R318" t="s">
        <v>369</v>
      </c>
      <c r="S318" s="2">
        <f t="shared" si="25"/>
        <v>3784900</v>
      </c>
      <c r="T318" s="2">
        <f t="shared" si="29"/>
        <v>2172000</v>
      </c>
      <c r="U318" s="2">
        <f t="shared" si="29"/>
        <v>10140300</v>
      </c>
      <c r="V318" s="2">
        <f t="shared" si="29"/>
        <v>4098400</v>
      </c>
      <c r="W318" s="2">
        <f t="shared" si="29"/>
        <v>1208500</v>
      </c>
      <c r="X318" s="2">
        <f t="shared" si="29"/>
        <v>1305300</v>
      </c>
      <c r="Y318" s="2" cm="1">
        <f t="array" ref="Y318">_xlfn.XLOOKUP(Y$1&amp;$R318,$C$3:$C$1662&amp;$D$3:$D$1662,$E$3:$E$1662,0,0,1)</f>
        <v>2900</v>
      </c>
      <c r="Z318" s="2" cm="1">
        <f t="array" ref="Z318">_xlfn.XLOOKUP(Z$1&amp;$R318,$C$3:$C$1662&amp;$D$3:$D$1662,$E$3:$E$1662,0,0,1)</f>
        <v>20700</v>
      </c>
      <c r="AA318" s="2" cm="1">
        <f t="array" ref="AA318">_xlfn.XLOOKUP(AA$1&amp;$R318,$C$3:$C$1662&amp;$D$3:$D$1662,$E$3:$E$1662,0,0,1)</f>
        <v>0</v>
      </c>
      <c r="AB318" s="2" cm="1">
        <f t="array" ref="AB318">_xlfn.XLOOKUP(AB$1&amp;$R318,$C$3:$C$1662&amp;$D$3:$D$1662,$E$3:$E$1662,0,0,1)</f>
        <v>100</v>
      </c>
      <c r="AC318" s="2" cm="1">
        <f t="array" ref="AC318">_xlfn.XLOOKUP(AC$1&amp;$R318,$C$3:$C$1662&amp;$D$3:$D$1662,$E$3:$E$1662,0,0,1)</f>
        <v>1600</v>
      </c>
    </row>
    <row r="319" spans="3:29" x14ac:dyDescent="0.4">
      <c r="C319" t="s">
        <v>804</v>
      </c>
      <c r="D319" t="s">
        <v>702</v>
      </c>
      <c r="E319">
        <v>1600</v>
      </c>
      <c r="R319" t="s">
        <v>370</v>
      </c>
      <c r="S319" s="2">
        <f t="shared" si="25"/>
        <v>3790700</v>
      </c>
      <c r="T319" s="2">
        <f t="shared" si="29"/>
        <v>2183800</v>
      </c>
      <c r="U319" s="2">
        <f t="shared" si="29"/>
        <v>10154500</v>
      </c>
      <c r="V319" s="2">
        <f t="shared" si="29"/>
        <v>4098400</v>
      </c>
      <c r="W319" s="2">
        <f t="shared" si="29"/>
        <v>1210800</v>
      </c>
      <c r="X319" s="2">
        <f t="shared" si="29"/>
        <v>1306000</v>
      </c>
      <c r="Y319" s="2" cm="1">
        <f t="array" ref="Y319">_xlfn.XLOOKUP(Y$1&amp;$R319,$C$3:$C$1662&amp;$D$3:$D$1662,$E$3:$E$1662,0,0,1)</f>
        <v>11800</v>
      </c>
      <c r="Z319" s="2" cm="1">
        <f t="array" ref="Z319">_xlfn.XLOOKUP(Z$1&amp;$R319,$C$3:$C$1662&amp;$D$3:$D$1662,$E$3:$E$1662,0,0,1)</f>
        <v>14200</v>
      </c>
      <c r="AA319" s="2" cm="1">
        <f t="array" ref="AA319">_xlfn.XLOOKUP(AA$1&amp;$R319,$C$3:$C$1662&amp;$D$3:$D$1662,$E$3:$E$1662,0,0,1)</f>
        <v>0</v>
      </c>
      <c r="AB319" s="2" cm="1">
        <f t="array" ref="AB319">_xlfn.XLOOKUP(AB$1&amp;$R319,$C$3:$C$1662&amp;$D$3:$D$1662,$E$3:$E$1662,0,0,1)</f>
        <v>2300</v>
      </c>
      <c r="AC319" s="2" cm="1">
        <f t="array" ref="AC319">_xlfn.XLOOKUP(AC$1&amp;$R319,$C$3:$C$1662&amp;$D$3:$D$1662,$E$3:$E$1662,0,0,1)</f>
        <v>700</v>
      </c>
    </row>
    <row r="320" spans="3:29" x14ac:dyDescent="0.4">
      <c r="C320" t="s">
        <v>804</v>
      </c>
      <c r="D320" t="s">
        <v>703</v>
      </c>
      <c r="E320">
        <v>700</v>
      </c>
      <c r="R320" t="s">
        <v>371</v>
      </c>
      <c r="S320" s="2">
        <f t="shared" si="25"/>
        <v>3795940</v>
      </c>
      <c r="T320" s="2">
        <f t="shared" si="29"/>
        <v>2185800</v>
      </c>
      <c r="U320" s="2">
        <f t="shared" si="29"/>
        <v>10156800</v>
      </c>
      <c r="V320" s="2">
        <f t="shared" si="29"/>
        <v>4098400</v>
      </c>
      <c r="W320" s="2">
        <f t="shared" si="29"/>
        <v>1213300</v>
      </c>
      <c r="X320" s="2">
        <f t="shared" si="29"/>
        <v>1325400</v>
      </c>
      <c r="Y320" s="2" cm="1">
        <f t="array" ref="Y320">_xlfn.XLOOKUP(Y$1&amp;$R320,$C$3:$C$1662&amp;$D$3:$D$1662,$E$3:$E$1662,0,0,1)</f>
        <v>2000</v>
      </c>
      <c r="Z320" s="2" cm="1">
        <f t="array" ref="Z320">_xlfn.XLOOKUP(Z$1&amp;$R320,$C$3:$C$1662&amp;$D$3:$D$1662,$E$3:$E$1662,0,0,1)</f>
        <v>2300</v>
      </c>
      <c r="AA320" s="2" cm="1">
        <f t="array" ref="AA320">_xlfn.XLOOKUP(AA$1&amp;$R320,$C$3:$C$1662&amp;$D$3:$D$1662,$E$3:$E$1662,0,0,1)</f>
        <v>0</v>
      </c>
      <c r="AB320" s="2" cm="1">
        <f t="array" ref="AB320">_xlfn.XLOOKUP(AB$1&amp;$R320,$C$3:$C$1662&amp;$D$3:$D$1662,$E$3:$E$1662,0,0,1)</f>
        <v>2500</v>
      </c>
      <c r="AC320" s="2" cm="1">
        <f t="array" ref="AC320">_xlfn.XLOOKUP(AC$1&amp;$R320,$C$3:$C$1662&amp;$D$3:$D$1662,$E$3:$E$1662,0,0,1)</f>
        <v>19400</v>
      </c>
    </row>
    <row r="321" spans="3:29" x14ac:dyDescent="0.4">
      <c r="C321" t="s">
        <v>804</v>
      </c>
      <c r="D321" t="s">
        <v>704</v>
      </c>
      <c r="E321">
        <v>19400</v>
      </c>
      <c r="R321" t="s">
        <v>372</v>
      </c>
      <c r="S321" s="2">
        <f t="shared" si="25"/>
        <v>3799080</v>
      </c>
      <c r="T321" s="2">
        <f t="shared" si="29"/>
        <v>2187700</v>
      </c>
      <c r="U321" s="2">
        <f t="shared" si="29"/>
        <v>10163600</v>
      </c>
      <c r="V321" s="2">
        <f t="shared" si="29"/>
        <v>4098400</v>
      </c>
      <c r="W321" s="2">
        <f t="shared" si="29"/>
        <v>1215100</v>
      </c>
      <c r="X321" s="2">
        <f t="shared" si="29"/>
        <v>1330600</v>
      </c>
      <c r="Y321" s="2" cm="1">
        <f t="array" ref="Y321">_xlfn.XLOOKUP(Y$1&amp;$R321,$C$3:$C$1662&amp;$D$3:$D$1662,$E$3:$E$1662,0,0,1)</f>
        <v>1900</v>
      </c>
      <c r="Z321" s="2" cm="1">
        <f t="array" ref="Z321">_xlfn.XLOOKUP(Z$1&amp;$R321,$C$3:$C$1662&amp;$D$3:$D$1662,$E$3:$E$1662,0,0,1)</f>
        <v>6800</v>
      </c>
      <c r="AA321" s="2" cm="1">
        <f t="array" ref="AA321">_xlfn.XLOOKUP(AA$1&amp;$R321,$C$3:$C$1662&amp;$D$3:$D$1662,$E$3:$E$1662,0,0,1)</f>
        <v>0</v>
      </c>
      <c r="AB321" s="2" cm="1">
        <f t="array" ref="AB321">_xlfn.XLOOKUP(AB$1&amp;$R321,$C$3:$C$1662&amp;$D$3:$D$1662,$E$3:$E$1662,0,0,1)</f>
        <v>1800</v>
      </c>
      <c r="AC321" s="2" cm="1">
        <f t="array" ref="AC321">_xlfn.XLOOKUP(AC$1&amp;$R321,$C$3:$C$1662&amp;$D$3:$D$1662,$E$3:$E$1662,0,0,1)</f>
        <v>5200</v>
      </c>
    </row>
    <row r="322" spans="3:29" x14ac:dyDescent="0.4">
      <c r="C322" t="s">
        <v>804</v>
      </c>
      <c r="D322" t="s">
        <v>705</v>
      </c>
      <c r="E322">
        <v>5200</v>
      </c>
      <c r="R322" t="s">
        <v>373</v>
      </c>
      <c r="S322" s="2">
        <f t="shared" si="25"/>
        <v>3805960</v>
      </c>
      <c r="T322" s="2">
        <f t="shared" si="29"/>
        <v>2204100</v>
      </c>
      <c r="U322" s="2">
        <f t="shared" si="29"/>
        <v>10174500</v>
      </c>
      <c r="V322" s="2">
        <f t="shared" si="29"/>
        <v>4098400</v>
      </c>
      <c r="W322" s="2">
        <f t="shared" si="29"/>
        <v>1220700</v>
      </c>
      <c r="X322" s="2">
        <f t="shared" si="29"/>
        <v>1332100</v>
      </c>
      <c r="Y322" s="2" cm="1">
        <f t="array" ref="Y322">_xlfn.XLOOKUP(Y$1&amp;$R322,$C$3:$C$1662&amp;$D$3:$D$1662,$E$3:$E$1662,0,0,1)</f>
        <v>16400</v>
      </c>
      <c r="Z322" s="2" cm="1">
        <f t="array" ref="Z322">_xlfn.XLOOKUP(Z$1&amp;$R322,$C$3:$C$1662&amp;$D$3:$D$1662,$E$3:$E$1662,0,0,1)</f>
        <v>10900</v>
      </c>
      <c r="AA322" s="2" cm="1">
        <f t="array" ref="AA322">_xlfn.XLOOKUP(AA$1&amp;$R322,$C$3:$C$1662&amp;$D$3:$D$1662,$E$3:$E$1662,0,0,1)</f>
        <v>0</v>
      </c>
      <c r="AB322" s="2" cm="1">
        <f t="array" ref="AB322">_xlfn.XLOOKUP(AB$1&amp;$R322,$C$3:$C$1662&amp;$D$3:$D$1662,$E$3:$E$1662,0,0,1)</f>
        <v>5600</v>
      </c>
      <c r="AC322" s="2" cm="1">
        <f t="array" ref="AC322">_xlfn.XLOOKUP(AC$1&amp;$R322,$C$3:$C$1662&amp;$D$3:$D$1662,$E$3:$E$1662,0,0,1)</f>
        <v>1500</v>
      </c>
    </row>
    <row r="323" spans="3:29" x14ac:dyDescent="0.4">
      <c r="C323" t="s">
        <v>804</v>
      </c>
      <c r="D323" t="s">
        <v>706</v>
      </c>
      <c r="E323">
        <v>1500</v>
      </c>
      <c r="R323" t="s">
        <v>374</v>
      </c>
      <c r="S323" s="2">
        <f t="shared" ref="S323:S333" si="30">IFERROR(AVERAGEIFS(T323:X323,T323:X323,"&gt;0"),0)</f>
        <v>3808960</v>
      </c>
      <c r="T323" s="2">
        <f t="shared" si="29"/>
        <v>2205500</v>
      </c>
      <c r="U323" s="2">
        <f t="shared" si="29"/>
        <v>10179800</v>
      </c>
      <c r="V323" s="2">
        <f t="shared" si="29"/>
        <v>4098400</v>
      </c>
      <c r="W323" s="2">
        <f t="shared" si="29"/>
        <v>1228000</v>
      </c>
      <c r="X323" s="2">
        <f t="shared" si="29"/>
        <v>1333100</v>
      </c>
      <c r="Y323" s="2" cm="1">
        <f t="array" ref="Y323">_xlfn.XLOOKUP(Y$1&amp;$R323,$C$3:$C$1662&amp;$D$3:$D$1662,$E$3:$E$1662,0,0,1)</f>
        <v>1400</v>
      </c>
      <c r="Z323" s="2" cm="1">
        <f t="array" ref="Z323">_xlfn.XLOOKUP(Z$1&amp;$R323,$C$3:$C$1662&amp;$D$3:$D$1662,$E$3:$E$1662,0,0,1)</f>
        <v>5300</v>
      </c>
      <c r="AA323" s="2" cm="1">
        <f t="array" ref="AA323">_xlfn.XLOOKUP(AA$1&amp;$R323,$C$3:$C$1662&amp;$D$3:$D$1662,$E$3:$E$1662,0,0,1)</f>
        <v>0</v>
      </c>
      <c r="AB323" s="2" cm="1">
        <f t="array" ref="AB323">_xlfn.XLOOKUP(AB$1&amp;$R323,$C$3:$C$1662&amp;$D$3:$D$1662,$E$3:$E$1662,0,0,1)</f>
        <v>7300</v>
      </c>
      <c r="AC323" s="2" cm="1">
        <f t="array" ref="AC323">_xlfn.XLOOKUP(AC$1&amp;$R323,$C$3:$C$1662&amp;$D$3:$D$1662,$E$3:$E$1662,0,0,1)</f>
        <v>1000</v>
      </c>
    </row>
    <row r="324" spans="3:29" x14ac:dyDescent="0.4">
      <c r="C324" t="s">
        <v>804</v>
      </c>
      <c r="D324" t="s">
        <v>707</v>
      </c>
      <c r="E324">
        <v>1000</v>
      </c>
      <c r="R324" t="s">
        <v>375</v>
      </c>
      <c r="S324" s="2">
        <f t="shared" si="30"/>
        <v>3811380</v>
      </c>
      <c r="T324" s="2">
        <f t="shared" ref="T324:X333" si="31">T323+Y324</f>
        <v>2207600</v>
      </c>
      <c r="U324" s="2">
        <f t="shared" si="31"/>
        <v>10189500</v>
      </c>
      <c r="V324" s="2">
        <f t="shared" si="31"/>
        <v>4098400</v>
      </c>
      <c r="W324" s="2">
        <f t="shared" si="31"/>
        <v>1228000</v>
      </c>
      <c r="X324" s="2">
        <f t="shared" si="31"/>
        <v>1333400</v>
      </c>
      <c r="Y324" s="2" cm="1">
        <f t="array" ref="Y324">_xlfn.XLOOKUP(Y$1&amp;$R324,$C$3:$C$1662&amp;$D$3:$D$1662,$E$3:$E$1662,0,0,1)</f>
        <v>2100</v>
      </c>
      <c r="Z324" s="2" cm="1">
        <f t="array" ref="Z324">_xlfn.XLOOKUP(Z$1&amp;$R324,$C$3:$C$1662&amp;$D$3:$D$1662,$E$3:$E$1662,0,0,1)</f>
        <v>9700</v>
      </c>
      <c r="AA324" s="2" cm="1">
        <f t="array" ref="AA324">_xlfn.XLOOKUP(AA$1&amp;$R324,$C$3:$C$1662&amp;$D$3:$D$1662,$E$3:$E$1662,0,0,1)</f>
        <v>0</v>
      </c>
      <c r="AB324" s="2" cm="1">
        <f t="array" ref="AB324">_xlfn.XLOOKUP(AB$1&amp;$R324,$C$3:$C$1662&amp;$D$3:$D$1662,$E$3:$E$1662,0,0,1)</f>
        <v>0</v>
      </c>
      <c r="AC324" s="2" cm="1">
        <f t="array" ref="AC324">_xlfn.XLOOKUP(AC$1&amp;$R324,$C$3:$C$1662&amp;$D$3:$D$1662,$E$3:$E$1662,0,0,1)</f>
        <v>300</v>
      </c>
    </row>
    <row r="325" spans="3:29" x14ac:dyDescent="0.4">
      <c r="C325" t="s">
        <v>804</v>
      </c>
      <c r="D325" t="s">
        <v>708</v>
      </c>
      <c r="E325">
        <v>300</v>
      </c>
      <c r="R325" t="s">
        <v>376</v>
      </c>
      <c r="S325" s="2">
        <f t="shared" si="30"/>
        <v>3814120</v>
      </c>
      <c r="T325" s="2">
        <f t="shared" si="31"/>
        <v>2208800</v>
      </c>
      <c r="U325" s="2">
        <f t="shared" si="31"/>
        <v>10199700</v>
      </c>
      <c r="V325" s="2">
        <f t="shared" si="31"/>
        <v>4098400</v>
      </c>
      <c r="W325" s="2">
        <f t="shared" si="31"/>
        <v>1228800</v>
      </c>
      <c r="X325" s="2">
        <f t="shared" si="31"/>
        <v>1334900</v>
      </c>
      <c r="Y325" s="2" cm="1">
        <f t="array" ref="Y325">_xlfn.XLOOKUP(Y$1&amp;$R325,$C$3:$C$1662&amp;$D$3:$D$1662,$E$3:$E$1662,0,0,1)</f>
        <v>1200</v>
      </c>
      <c r="Z325" s="2" cm="1">
        <f t="array" ref="Z325">_xlfn.XLOOKUP(Z$1&amp;$R325,$C$3:$C$1662&amp;$D$3:$D$1662,$E$3:$E$1662,0,0,1)</f>
        <v>10200</v>
      </c>
      <c r="AA325" s="2" cm="1">
        <f t="array" ref="AA325">_xlfn.XLOOKUP(AA$1&amp;$R325,$C$3:$C$1662&amp;$D$3:$D$1662,$E$3:$E$1662,0,0,1)</f>
        <v>0</v>
      </c>
      <c r="AB325" s="2" cm="1">
        <f t="array" ref="AB325">_xlfn.XLOOKUP(AB$1&amp;$R325,$C$3:$C$1662&amp;$D$3:$D$1662,$E$3:$E$1662,0,0,1)</f>
        <v>800</v>
      </c>
      <c r="AC325" s="2" cm="1">
        <f t="array" ref="AC325">_xlfn.XLOOKUP(AC$1&amp;$R325,$C$3:$C$1662&amp;$D$3:$D$1662,$E$3:$E$1662,0,0,1)</f>
        <v>1500</v>
      </c>
    </row>
    <row r="326" spans="3:29" x14ac:dyDescent="0.4">
      <c r="C326" t="s">
        <v>804</v>
      </c>
      <c r="D326" t="s">
        <v>709</v>
      </c>
      <c r="E326">
        <v>1500</v>
      </c>
      <c r="R326" t="s">
        <v>377</v>
      </c>
      <c r="S326" s="2">
        <f t="shared" si="30"/>
        <v>3816460</v>
      </c>
      <c r="T326" s="2">
        <f t="shared" si="31"/>
        <v>2212500</v>
      </c>
      <c r="U326" s="2">
        <f t="shared" si="31"/>
        <v>10206900</v>
      </c>
      <c r="V326" s="2">
        <f t="shared" si="31"/>
        <v>4098400</v>
      </c>
      <c r="W326" s="2">
        <f t="shared" si="31"/>
        <v>1228900</v>
      </c>
      <c r="X326" s="2">
        <f t="shared" si="31"/>
        <v>1335600</v>
      </c>
      <c r="Y326" s="2" cm="1">
        <f t="array" ref="Y326">_xlfn.XLOOKUP(Y$1&amp;$R326,$C$3:$C$1662&amp;$D$3:$D$1662,$E$3:$E$1662,0,0,1)</f>
        <v>3700</v>
      </c>
      <c r="Z326" s="2" cm="1">
        <f t="array" ref="Z326">_xlfn.XLOOKUP(Z$1&amp;$R326,$C$3:$C$1662&amp;$D$3:$D$1662,$E$3:$E$1662,0,0,1)</f>
        <v>7200</v>
      </c>
      <c r="AA326" s="2" cm="1">
        <f t="array" ref="AA326">_xlfn.XLOOKUP(AA$1&amp;$R326,$C$3:$C$1662&amp;$D$3:$D$1662,$E$3:$E$1662,0,0,1)</f>
        <v>0</v>
      </c>
      <c r="AB326" s="2" cm="1">
        <f t="array" ref="AB326">_xlfn.XLOOKUP(AB$1&amp;$R326,$C$3:$C$1662&amp;$D$3:$D$1662,$E$3:$E$1662,0,0,1)</f>
        <v>100</v>
      </c>
      <c r="AC326" s="2" cm="1">
        <f t="array" ref="AC326">_xlfn.XLOOKUP(AC$1&amp;$R326,$C$3:$C$1662&amp;$D$3:$D$1662,$E$3:$E$1662,0,0,1)</f>
        <v>700</v>
      </c>
    </row>
    <row r="327" spans="3:29" x14ac:dyDescent="0.4">
      <c r="C327" t="s">
        <v>804</v>
      </c>
      <c r="D327" t="s">
        <v>710</v>
      </c>
      <c r="E327">
        <v>700</v>
      </c>
      <c r="R327" t="s">
        <v>378</v>
      </c>
      <c r="S327" s="2">
        <f t="shared" si="30"/>
        <v>3827320</v>
      </c>
      <c r="T327" s="2">
        <f t="shared" si="31"/>
        <v>2227800</v>
      </c>
      <c r="U327" s="2">
        <f t="shared" si="31"/>
        <v>10241000</v>
      </c>
      <c r="V327" s="2">
        <f t="shared" si="31"/>
        <v>4098400</v>
      </c>
      <c r="W327" s="2">
        <f t="shared" si="31"/>
        <v>1229900</v>
      </c>
      <c r="X327" s="2">
        <f t="shared" si="31"/>
        <v>1339500</v>
      </c>
      <c r="Y327" s="2" cm="1">
        <f t="array" ref="Y327">_xlfn.XLOOKUP(Y$1&amp;$R327,$C$3:$C$1662&amp;$D$3:$D$1662,$E$3:$E$1662,0,0,1)</f>
        <v>15300</v>
      </c>
      <c r="Z327" s="2" cm="1">
        <f t="array" ref="Z327">_xlfn.XLOOKUP(Z$1&amp;$R327,$C$3:$C$1662&amp;$D$3:$D$1662,$E$3:$E$1662,0,0,1)</f>
        <v>34100</v>
      </c>
      <c r="AA327" s="2" cm="1">
        <f t="array" ref="AA327">_xlfn.XLOOKUP(AA$1&amp;$R327,$C$3:$C$1662&amp;$D$3:$D$1662,$E$3:$E$1662,0,0,1)</f>
        <v>0</v>
      </c>
      <c r="AB327" s="2" cm="1">
        <f t="array" ref="AB327">_xlfn.XLOOKUP(AB$1&amp;$R327,$C$3:$C$1662&amp;$D$3:$D$1662,$E$3:$E$1662,0,0,1)</f>
        <v>1000</v>
      </c>
      <c r="AC327" s="2" cm="1">
        <f t="array" ref="AC327">_xlfn.XLOOKUP(AC$1&amp;$R327,$C$3:$C$1662&amp;$D$3:$D$1662,$E$3:$E$1662,0,0,1)</f>
        <v>3900</v>
      </c>
    </row>
    <row r="328" spans="3:29" x14ac:dyDescent="0.4">
      <c r="C328" t="s">
        <v>804</v>
      </c>
      <c r="D328" t="s">
        <v>711</v>
      </c>
      <c r="E328">
        <v>3900</v>
      </c>
      <c r="R328" t="s">
        <v>379</v>
      </c>
      <c r="S328" s="2">
        <f t="shared" si="30"/>
        <v>3827320</v>
      </c>
      <c r="T328" s="2">
        <f t="shared" si="31"/>
        <v>2227800</v>
      </c>
      <c r="U328" s="2">
        <f t="shared" si="31"/>
        <v>10241000</v>
      </c>
      <c r="V328" s="2">
        <f t="shared" si="31"/>
        <v>4098400</v>
      </c>
      <c r="W328" s="2">
        <f t="shared" si="31"/>
        <v>1229900</v>
      </c>
      <c r="X328" s="2">
        <f t="shared" si="31"/>
        <v>1339500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3827320</v>
      </c>
      <c r="T329" s="2">
        <f t="shared" si="31"/>
        <v>2227800</v>
      </c>
      <c r="U329" s="2">
        <f t="shared" si="31"/>
        <v>10241000</v>
      </c>
      <c r="V329" s="2">
        <f t="shared" si="31"/>
        <v>4098400</v>
      </c>
      <c r="W329" s="2">
        <f t="shared" si="31"/>
        <v>1229900</v>
      </c>
      <c r="X329" s="2">
        <f t="shared" si="31"/>
        <v>1339500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3827320</v>
      </c>
      <c r="T330" s="2">
        <f t="shared" si="31"/>
        <v>2227800</v>
      </c>
      <c r="U330" s="2">
        <f t="shared" si="31"/>
        <v>10241000</v>
      </c>
      <c r="V330" s="2">
        <f t="shared" si="31"/>
        <v>4098400</v>
      </c>
      <c r="W330" s="2">
        <f t="shared" si="31"/>
        <v>1229900</v>
      </c>
      <c r="X330" s="2">
        <f t="shared" si="31"/>
        <v>1339500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3827320</v>
      </c>
      <c r="T331" s="2">
        <f t="shared" si="31"/>
        <v>2227800</v>
      </c>
      <c r="U331" s="2">
        <f t="shared" si="31"/>
        <v>10241000</v>
      </c>
      <c r="V331" s="2">
        <f t="shared" si="31"/>
        <v>4098400</v>
      </c>
      <c r="W331" s="2">
        <f t="shared" si="31"/>
        <v>1229900</v>
      </c>
      <c r="X331" s="2">
        <f t="shared" si="31"/>
        <v>1339500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3827320</v>
      </c>
      <c r="T332" s="2">
        <f t="shared" si="31"/>
        <v>2227800</v>
      </c>
      <c r="U332" s="2">
        <f t="shared" si="31"/>
        <v>10241000</v>
      </c>
      <c r="V332" s="2">
        <f t="shared" si="31"/>
        <v>4098400</v>
      </c>
      <c r="W332" s="2">
        <f t="shared" si="31"/>
        <v>1229900</v>
      </c>
      <c r="X332" s="2">
        <f t="shared" si="31"/>
        <v>1339500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3919200</v>
      </c>
      <c r="T333" s="2">
        <f t="shared" si="31"/>
        <v>2290700</v>
      </c>
      <c r="U333" s="2">
        <f t="shared" si="31"/>
        <v>10342100</v>
      </c>
      <c r="V333" s="2">
        <f t="shared" si="31"/>
        <v>4327000</v>
      </c>
      <c r="W333" s="2">
        <f t="shared" si="31"/>
        <v>1261800</v>
      </c>
      <c r="X333" s="2">
        <f t="shared" si="31"/>
        <v>1374400</v>
      </c>
      <c r="Y333" s="2" cm="1">
        <f t="array" ref="Y333">_xlfn.XLOOKUP(Y$1&amp;$R333,$C$3:$C$1662&amp;$D$3:$D$1662,$E$3:$E$1662,0,0,1)</f>
        <v>62900</v>
      </c>
      <c r="Z333" s="2" cm="1">
        <f t="array" ref="Z333">_xlfn.XLOOKUP(Z$1&amp;$R333,$C$3:$C$1662&amp;$D$3:$D$1662,$E$3:$E$1662,0,0,1)</f>
        <v>101100</v>
      </c>
      <c r="AA333" s="2" cm="1">
        <f t="array" ref="AA333">_xlfn.XLOOKUP(AA$1&amp;$R333,$C$3:$C$1662&amp;$D$3:$D$1662,$E$3:$E$1662,0,0,1)</f>
        <v>228600</v>
      </c>
      <c r="AB333" s="2" cm="1">
        <f t="array" ref="AB333">_xlfn.XLOOKUP(AB$1&amp;$R333,$C$3:$C$1662&amp;$D$3:$D$1662,$E$3:$E$1662,0,0,1)</f>
        <v>31900</v>
      </c>
      <c r="AC333" s="2" cm="1">
        <f t="array" ref="AC333">_xlfn.XLOOKUP(AC$1&amp;$R333,$C$3:$C$1662&amp;$D$3:$D$1662,$E$3:$E$1662,0,0,1)</f>
        <v>34900</v>
      </c>
    </row>
    <row r="334" spans="3:29" x14ac:dyDescent="0.4">
      <c r="C334" t="s">
        <v>804</v>
      </c>
      <c r="D334" t="s">
        <v>717</v>
      </c>
      <c r="E334">
        <v>34900</v>
      </c>
    </row>
    <row r="335" spans="3:29" x14ac:dyDescent="0.4">
      <c r="C335" t="s">
        <v>836</v>
      </c>
      <c r="D335" t="s">
        <v>506</v>
      </c>
      <c r="E335">
        <v>72800</v>
      </c>
    </row>
    <row r="336" spans="3:29" x14ac:dyDescent="0.4">
      <c r="C336" t="s">
        <v>836</v>
      </c>
      <c r="D336" t="s">
        <v>507</v>
      </c>
      <c r="E336">
        <v>4100</v>
      </c>
    </row>
    <row r="337" spans="3:5" x14ac:dyDescent="0.4">
      <c r="C337" t="s">
        <v>836</v>
      </c>
      <c r="D337" t="s">
        <v>508</v>
      </c>
      <c r="E337">
        <v>3400</v>
      </c>
    </row>
    <row r="338" spans="3:5" x14ac:dyDescent="0.4">
      <c r="C338" t="s">
        <v>836</v>
      </c>
      <c r="D338" t="s">
        <v>509</v>
      </c>
      <c r="E338">
        <v>12400</v>
      </c>
    </row>
    <row r="339" spans="3:5" x14ac:dyDescent="0.4">
      <c r="C339" t="s">
        <v>836</v>
      </c>
      <c r="D339" t="s">
        <v>510</v>
      </c>
      <c r="E339">
        <v>31600</v>
      </c>
    </row>
    <row r="340" spans="3:5" x14ac:dyDescent="0.4">
      <c r="C340" t="s">
        <v>836</v>
      </c>
      <c r="D340" t="s">
        <v>511</v>
      </c>
      <c r="E340">
        <v>12000</v>
      </c>
    </row>
    <row r="341" spans="3:5" x14ac:dyDescent="0.4">
      <c r="C341" t="s">
        <v>836</v>
      </c>
      <c r="D341" t="s">
        <v>512</v>
      </c>
      <c r="E341">
        <v>1900</v>
      </c>
    </row>
    <row r="342" spans="3:5" x14ac:dyDescent="0.4">
      <c r="C342" t="s">
        <v>836</v>
      </c>
      <c r="D342" t="s">
        <v>513</v>
      </c>
      <c r="E342">
        <v>3400</v>
      </c>
    </row>
    <row r="343" spans="3:5" x14ac:dyDescent="0.4">
      <c r="C343" t="s">
        <v>836</v>
      </c>
      <c r="D343" t="s">
        <v>514</v>
      </c>
      <c r="E343">
        <v>2500</v>
      </c>
    </row>
    <row r="344" spans="3:5" x14ac:dyDescent="0.4">
      <c r="C344" t="s">
        <v>836</v>
      </c>
      <c r="D344" t="s">
        <v>515</v>
      </c>
      <c r="E344">
        <v>2600</v>
      </c>
    </row>
    <row r="345" spans="3:5" x14ac:dyDescent="0.4">
      <c r="C345" t="s">
        <v>836</v>
      </c>
      <c r="D345" t="s">
        <v>516</v>
      </c>
      <c r="E345">
        <v>1200</v>
      </c>
    </row>
    <row r="346" spans="3:5" x14ac:dyDescent="0.4">
      <c r="C346" t="s">
        <v>836</v>
      </c>
      <c r="D346" t="s">
        <v>517</v>
      </c>
      <c r="E346">
        <v>8000</v>
      </c>
    </row>
    <row r="347" spans="3:5" x14ac:dyDescent="0.4">
      <c r="C347" t="s">
        <v>836</v>
      </c>
      <c r="D347" t="s">
        <v>518</v>
      </c>
      <c r="E347">
        <v>18600</v>
      </c>
    </row>
    <row r="348" spans="3:5" x14ac:dyDescent="0.4">
      <c r="C348" t="s">
        <v>836</v>
      </c>
      <c r="D348" t="s">
        <v>519</v>
      </c>
      <c r="E348">
        <v>1900</v>
      </c>
    </row>
    <row r="349" spans="3:5" x14ac:dyDescent="0.4">
      <c r="C349" t="s">
        <v>836</v>
      </c>
      <c r="D349" t="s">
        <v>520</v>
      </c>
      <c r="E349">
        <v>1200</v>
      </c>
    </row>
    <row r="350" spans="3:5" x14ac:dyDescent="0.4">
      <c r="C350" t="s">
        <v>836</v>
      </c>
      <c r="D350" t="s">
        <v>521</v>
      </c>
      <c r="E350">
        <v>200</v>
      </c>
    </row>
    <row r="351" spans="3:5" x14ac:dyDescent="0.4">
      <c r="C351" t="s">
        <v>836</v>
      </c>
      <c r="D351" t="s">
        <v>522</v>
      </c>
      <c r="E351">
        <v>700</v>
      </c>
    </row>
    <row r="352" spans="3:5" x14ac:dyDescent="0.4">
      <c r="C352" t="s">
        <v>836</v>
      </c>
      <c r="D352" t="s">
        <v>523</v>
      </c>
      <c r="E352">
        <v>1200</v>
      </c>
    </row>
    <row r="353" spans="3:5" x14ac:dyDescent="0.4">
      <c r="C353" t="s">
        <v>836</v>
      </c>
      <c r="D353" t="s">
        <v>524</v>
      </c>
      <c r="E353">
        <v>2000</v>
      </c>
    </row>
    <row r="354" spans="3:5" x14ac:dyDescent="0.4">
      <c r="C354" t="s">
        <v>836</v>
      </c>
      <c r="D354" t="s">
        <v>525</v>
      </c>
      <c r="E354">
        <v>300</v>
      </c>
    </row>
    <row r="355" spans="3:5" x14ac:dyDescent="0.4">
      <c r="C355" t="s">
        <v>836</v>
      </c>
      <c r="D355" t="s">
        <v>526</v>
      </c>
      <c r="E355">
        <v>7900</v>
      </c>
    </row>
    <row r="356" spans="3:5" x14ac:dyDescent="0.4">
      <c r="C356" t="s">
        <v>836</v>
      </c>
      <c r="D356" t="s">
        <v>527</v>
      </c>
      <c r="E356">
        <v>1000</v>
      </c>
    </row>
    <row r="357" spans="3:5" x14ac:dyDescent="0.4">
      <c r="C357" t="s">
        <v>836</v>
      </c>
      <c r="D357" t="s">
        <v>528</v>
      </c>
      <c r="E357">
        <v>400</v>
      </c>
    </row>
    <row r="358" spans="3:5" x14ac:dyDescent="0.4">
      <c r="C358" t="s">
        <v>836</v>
      </c>
      <c r="D358" t="s">
        <v>529</v>
      </c>
      <c r="E358">
        <v>600</v>
      </c>
    </row>
    <row r="359" spans="3:5" x14ac:dyDescent="0.4">
      <c r="C359" t="s">
        <v>836</v>
      </c>
      <c r="D359" t="s">
        <v>530</v>
      </c>
      <c r="E359">
        <v>3000</v>
      </c>
    </row>
    <row r="360" spans="3:5" x14ac:dyDescent="0.4">
      <c r="C360" t="s">
        <v>836</v>
      </c>
      <c r="D360" t="s">
        <v>531</v>
      </c>
      <c r="E360">
        <v>64600</v>
      </c>
    </row>
    <row r="361" spans="3:5" x14ac:dyDescent="0.4">
      <c r="C361" t="s">
        <v>836</v>
      </c>
      <c r="D361" t="s">
        <v>532</v>
      </c>
      <c r="E361">
        <v>14400</v>
      </c>
    </row>
    <row r="362" spans="3:5" x14ac:dyDescent="0.4">
      <c r="C362" t="s">
        <v>836</v>
      </c>
      <c r="D362" t="s">
        <v>533</v>
      </c>
      <c r="E362">
        <v>4000</v>
      </c>
    </row>
    <row r="363" spans="3:5" x14ac:dyDescent="0.4">
      <c r="C363" t="s">
        <v>836</v>
      </c>
      <c r="D363" t="s">
        <v>534</v>
      </c>
      <c r="E363">
        <v>71700</v>
      </c>
    </row>
    <row r="364" spans="3:5" x14ac:dyDescent="0.4">
      <c r="C364" t="s">
        <v>836</v>
      </c>
      <c r="D364" t="s">
        <v>535</v>
      </c>
      <c r="E364">
        <v>1900</v>
      </c>
    </row>
    <row r="365" spans="3:5" x14ac:dyDescent="0.4">
      <c r="C365" t="s">
        <v>836</v>
      </c>
      <c r="D365" t="s">
        <v>536</v>
      </c>
      <c r="E365">
        <v>200</v>
      </c>
    </row>
    <row r="366" spans="3:5" x14ac:dyDescent="0.4">
      <c r="C366" t="s">
        <v>836</v>
      </c>
      <c r="D366" t="s">
        <v>537</v>
      </c>
      <c r="E366">
        <v>11400</v>
      </c>
    </row>
    <row r="367" spans="3:5" x14ac:dyDescent="0.4">
      <c r="C367" t="s">
        <v>836</v>
      </c>
      <c r="D367" t="s">
        <v>538</v>
      </c>
      <c r="E367">
        <v>4500</v>
      </c>
    </row>
    <row r="368" spans="3:5" x14ac:dyDescent="0.4">
      <c r="C368" t="s">
        <v>836</v>
      </c>
      <c r="D368" t="s">
        <v>539</v>
      </c>
      <c r="E368">
        <v>300</v>
      </c>
    </row>
    <row r="369" spans="3:5" x14ac:dyDescent="0.4">
      <c r="C369" t="s">
        <v>836</v>
      </c>
      <c r="D369" t="s">
        <v>540</v>
      </c>
      <c r="E369">
        <v>1500</v>
      </c>
    </row>
    <row r="370" spans="3:5" x14ac:dyDescent="0.4">
      <c r="C370" t="s">
        <v>836</v>
      </c>
      <c r="D370" t="s">
        <v>541</v>
      </c>
      <c r="E370">
        <v>3600</v>
      </c>
    </row>
    <row r="371" spans="3:5" x14ac:dyDescent="0.4">
      <c r="C371" t="s">
        <v>836</v>
      </c>
      <c r="D371" t="s">
        <v>542</v>
      </c>
      <c r="E371">
        <v>5900</v>
      </c>
    </row>
    <row r="372" spans="3:5" x14ac:dyDescent="0.4">
      <c r="C372" t="s">
        <v>836</v>
      </c>
      <c r="D372" t="s">
        <v>543</v>
      </c>
      <c r="E372">
        <v>3700</v>
      </c>
    </row>
    <row r="373" spans="3:5" x14ac:dyDescent="0.4">
      <c r="C373" t="s">
        <v>836</v>
      </c>
      <c r="D373" t="s">
        <v>544</v>
      </c>
      <c r="E373">
        <v>1300</v>
      </c>
    </row>
    <row r="374" spans="3:5" x14ac:dyDescent="0.4">
      <c r="C374" t="s">
        <v>836</v>
      </c>
      <c r="D374" t="s">
        <v>545</v>
      </c>
      <c r="E374">
        <v>24800</v>
      </c>
    </row>
    <row r="375" spans="3:5" x14ac:dyDescent="0.4">
      <c r="C375" t="s">
        <v>836</v>
      </c>
      <c r="D375" t="s">
        <v>546</v>
      </c>
      <c r="E375">
        <v>2000</v>
      </c>
    </row>
    <row r="376" spans="3:5" x14ac:dyDescent="0.4">
      <c r="C376" t="s">
        <v>836</v>
      </c>
      <c r="D376" t="s">
        <v>547</v>
      </c>
      <c r="E376">
        <v>5100</v>
      </c>
    </row>
    <row r="377" spans="3:5" x14ac:dyDescent="0.4">
      <c r="C377" t="s">
        <v>836</v>
      </c>
      <c r="D377" t="s">
        <v>548</v>
      </c>
      <c r="E377">
        <v>3100</v>
      </c>
    </row>
    <row r="378" spans="3:5" x14ac:dyDescent="0.4">
      <c r="C378" t="s">
        <v>836</v>
      </c>
      <c r="D378" t="s">
        <v>549</v>
      </c>
      <c r="E378">
        <v>1000</v>
      </c>
    </row>
    <row r="379" spans="3:5" x14ac:dyDescent="0.4">
      <c r="C379" t="s">
        <v>836</v>
      </c>
      <c r="D379" t="s">
        <v>550</v>
      </c>
      <c r="E379">
        <v>500</v>
      </c>
    </row>
    <row r="380" spans="3:5" x14ac:dyDescent="0.4">
      <c r="C380" t="s">
        <v>836</v>
      </c>
      <c r="D380" t="s">
        <v>551</v>
      </c>
      <c r="E380">
        <v>600</v>
      </c>
    </row>
    <row r="381" spans="3:5" x14ac:dyDescent="0.4">
      <c r="C381" t="s">
        <v>836</v>
      </c>
      <c r="D381" t="s">
        <v>552</v>
      </c>
      <c r="E381">
        <v>7900</v>
      </c>
    </row>
    <row r="382" spans="3:5" x14ac:dyDescent="0.4">
      <c r="C382" t="s">
        <v>836</v>
      </c>
      <c r="D382" t="s">
        <v>553</v>
      </c>
      <c r="E382">
        <v>700</v>
      </c>
    </row>
    <row r="383" spans="3:5" x14ac:dyDescent="0.4">
      <c r="C383" t="s">
        <v>836</v>
      </c>
      <c r="D383" t="s">
        <v>554</v>
      </c>
      <c r="E383">
        <v>1000</v>
      </c>
    </row>
    <row r="384" spans="3:5" x14ac:dyDescent="0.4">
      <c r="C384" t="s">
        <v>836</v>
      </c>
      <c r="D384" t="s">
        <v>555</v>
      </c>
      <c r="E384">
        <v>3000</v>
      </c>
    </row>
    <row r="385" spans="3:5" x14ac:dyDescent="0.4">
      <c r="C385" t="s">
        <v>836</v>
      </c>
      <c r="D385" t="s">
        <v>556</v>
      </c>
      <c r="E385">
        <v>400</v>
      </c>
    </row>
    <row r="386" spans="3:5" x14ac:dyDescent="0.4">
      <c r="C386" t="s">
        <v>836</v>
      </c>
      <c r="D386" t="s">
        <v>557</v>
      </c>
      <c r="E386">
        <v>100</v>
      </c>
    </row>
    <row r="387" spans="3:5" x14ac:dyDescent="0.4">
      <c r="C387" t="s">
        <v>836</v>
      </c>
      <c r="D387" t="s">
        <v>558</v>
      </c>
      <c r="E387">
        <v>800</v>
      </c>
    </row>
    <row r="388" spans="3:5" x14ac:dyDescent="0.4">
      <c r="C388" t="s">
        <v>836</v>
      </c>
      <c r="D388" t="s">
        <v>559</v>
      </c>
      <c r="E388">
        <v>8500</v>
      </c>
    </row>
    <row r="389" spans="3:5" x14ac:dyDescent="0.4">
      <c r="C389" t="s">
        <v>836</v>
      </c>
      <c r="D389" t="s">
        <v>560</v>
      </c>
      <c r="E389">
        <v>100</v>
      </c>
    </row>
    <row r="390" spans="3:5" x14ac:dyDescent="0.4">
      <c r="C390" t="s">
        <v>836</v>
      </c>
      <c r="D390" t="s">
        <v>561</v>
      </c>
      <c r="E390">
        <v>11800</v>
      </c>
    </row>
    <row r="391" spans="3:5" x14ac:dyDescent="0.4">
      <c r="C391" t="s">
        <v>836</v>
      </c>
      <c r="D391" t="s">
        <v>562</v>
      </c>
      <c r="E391">
        <v>100</v>
      </c>
    </row>
    <row r="392" spans="3:5" x14ac:dyDescent="0.4">
      <c r="C392" t="s">
        <v>836</v>
      </c>
      <c r="D392" t="s">
        <v>563</v>
      </c>
      <c r="E392">
        <v>1100</v>
      </c>
    </row>
    <row r="393" spans="3:5" x14ac:dyDescent="0.4">
      <c r="C393" t="s">
        <v>836</v>
      </c>
      <c r="D393" t="s">
        <v>564</v>
      </c>
      <c r="E393">
        <v>1200</v>
      </c>
    </row>
    <row r="394" spans="3:5" x14ac:dyDescent="0.4">
      <c r="C394" t="s">
        <v>836</v>
      </c>
      <c r="D394" t="s">
        <v>565</v>
      </c>
      <c r="E394">
        <v>200</v>
      </c>
    </row>
    <row r="395" spans="3:5" x14ac:dyDescent="0.4">
      <c r="C395" t="s">
        <v>836</v>
      </c>
      <c r="D395" t="s">
        <v>566</v>
      </c>
      <c r="E395">
        <v>1000</v>
      </c>
    </row>
    <row r="396" spans="3:5" x14ac:dyDescent="0.4">
      <c r="C396" t="s">
        <v>836</v>
      </c>
      <c r="D396" t="s">
        <v>567</v>
      </c>
      <c r="E396">
        <v>1700</v>
      </c>
    </row>
    <row r="397" spans="3:5" x14ac:dyDescent="0.4">
      <c r="C397" t="s">
        <v>836</v>
      </c>
      <c r="D397" t="s">
        <v>568</v>
      </c>
      <c r="E397">
        <v>15900</v>
      </c>
    </row>
    <row r="398" spans="3:5" x14ac:dyDescent="0.4">
      <c r="C398" t="s">
        <v>836</v>
      </c>
      <c r="D398" t="s">
        <v>569</v>
      </c>
      <c r="E398">
        <v>4600</v>
      </c>
    </row>
    <row r="399" spans="3:5" x14ac:dyDescent="0.4">
      <c r="C399" t="s">
        <v>836</v>
      </c>
      <c r="D399" t="s">
        <v>570</v>
      </c>
      <c r="E399">
        <v>9100</v>
      </c>
    </row>
    <row r="400" spans="3:5" x14ac:dyDescent="0.4">
      <c r="C400" t="s">
        <v>836</v>
      </c>
      <c r="D400" t="s">
        <v>571</v>
      </c>
      <c r="E400">
        <v>1600</v>
      </c>
    </row>
    <row r="401" spans="3:5" x14ac:dyDescent="0.4">
      <c r="C401" t="s">
        <v>836</v>
      </c>
      <c r="D401" t="s">
        <v>572</v>
      </c>
      <c r="E401">
        <v>500</v>
      </c>
    </row>
    <row r="402" spans="3:5" x14ac:dyDescent="0.4">
      <c r="C402" t="s">
        <v>836</v>
      </c>
      <c r="D402" t="s">
        <v>573</v>
      </c>
      <c r="E402">
        <v>400</v>
      </c>
    </row>
    <row r="403" spans="3:5" x14ac:dyDescent="0.4">
      <c r="C403" t="s">
        <v>836</v>
      </c>
      <c r="D403" t="s">
        <v>574</v>
      </c>
      <c r="E403">
        <v>1600</v>
      </c>
    </row>
    <row r="404" spans="3:5" x14ac:dyDescent="0.4">
      <c r="C404" t="s">
        <v>836</v>
      </c>
      <c r="D404" t="s">
        <v>575</v>
      </c>
      <c r="E404">
        <v>900</v>
      </c>
    </row>
    <row r="405" spans="3:5" x14ac:dyDescent="0.4">
      <c r="C405" t="s">
        <v>836</v>
      </c>
      <c r="D405" t="s">
        <v>576</v>
      </c>
      <c r="E405">
        <v>400</v>
      </c>
    </row>
    <row r="406" spans="3:5" x14ac:dyDescent="0.4">
      <c r="C406" t="s">
        <v>836</v>
      </c>
      <c r="D406" t="s">
        <v>577</v>
      </c>
      <c r="E406">
        <v>800</v>
      </c>
    </row>
    <row r="407" spans="3:5" x14ac:dyDescent="0.4">
      <c r="C407" t="s">
        <v>836</v>
      </c>
      <c r="D407" t="s">
        <v>578</v>
      </c>
      <c r="E407">
        <v>2200</v>
      </c>
    </row>
    <row r="408" spans="3:5" x14ac:dyDescent="0.4">
      <c r="C408" t="s">
        <v>836</v>
      </c>
      <c r="D408" t="s">
        <v>579</v>
      </c>
      <c r="E408">
        <v>300</v>
      </c>
    </row>
    <row r="409" spans="3:5" x14ac:dyDescent="0.4">
      <c r="C409" t="s">
        <v>836</v>
      </c>
      <c r="D409" t="s">
        <v>580</v>
      </c>
      <c r="E409">
        <v>1700</v>
      </c>
    </row>
    <row r="410" spans="3:5" x14ac:dyDescent="0.4">
      <c r="C410" t="s">
        <v>836</v>
      </c>
      <c r="D410" t="s">
        <v>581</v>
      </c>
      <c r="E410">
        <v>100</v>
      </c>
    </row>
    <row r="411" spans="3:5" x14ac:dyDescent="0.4">
      <c r="C411" t="s">
        <v>836</v>
      </c>
      <c r="D411" t="s">
        <v>582</v>
      </c>
      <c r="E411">
        <v>400</v>
      </c>
    </row>
    <row r="412" spans="3:5" x14ac:dyDescent="0.4">
      <c r="C412" t="s">
        <v>836</v>
      </c>
      <c r="D412" t="s">
        <v>583</v>
      </c>
      <c r="E412">
        <v>600</v>
      </c>
    </row>
    <row r="413" spans="3:5" x14ac:dyDescent="0.4">
      <c r="C413" t="s">
        <v>836</v>
      </c>
      <c r="D413" t="s">
        <v>584</v>
      </c>
      <c r="E413">
        <v>3000</v>
      </c>
    </row>
    <row r="414" spans="3:5" x14ac:dyDescent="0.4">
      <c r="C414" t="s">
        <v>836</v>
      </c>
      <c r="D414" t="s">
        <v>585</v>
      </c>
      <c r="E414">
        <v>5600</v>
      </c>
    </row>
    <row r="415" spans="3:5" x14ac:dyDescent="0.4">
      <c r="C415" t="s">
        <v>836</v>
      </c>
      <c r="D415" t="s">
        <v>586</v>
      </c>
      <c r="E415">
        <v>800</v>
      </c>
    </row>
    <row r="416" spans="3:5" x14ac:dyDescent="0.4">
      <c r="C416" t="s">
        <v>836</v>
      </c>
      <c r="D416" t="s">
        <v>587</v>
      </c>
      <c r="E416">
        <v>1100</v>
      </c>
    </row>
    <row r="417" spans="3:5" x14ac:dyDescent="0.4">
      <c r="C417" t="s">
        <v>836</v>
      </c>
      <c r="D417" t="s">
        <v>588</v>
      </c>
      <c r="E417">
        <v>0</v>
      </c>
    </row>
    <row r="418" spans="3:5" x14ac:dyDescent="0.4">
      <c r="C418" t="s">
        <v>836</v>
      </c>
      <c r="D418" t="s">
        <v>589</v>
      </c>
      <c r="E418">
        <v>200</v>
      </c>
    </row>
    <row r="419" spans="3:5" x14ac:dyDescent="0.4">
      <c r="C419" t="s">
        <v>836</v>
      </c>
      <c r="D419" t="s">
        <v>590</v>
      </c>
      <c r="E419">
        <v>1300</v>
      </c>
    </row>
    <row r="420" spans="3:5" x14ac:dyDescent="0.4">
      <c r="C420" t="s">
        <v>836</v>
      </c>
      <c r="D420" t="s">
        <v>591</v>
      </c>
      <c r="E420">
        <v>400</v>
      </c>
    </row>
    <row r="421" spans="3:5" x14ac:dyDescent="0.4">
      <c r="C421" t="s">
        <v>836</v>
      </c>
      <c r="D421" t="s">
        <v>592</v>
      </c>
      <c r="E421">
        <v>6600</v>
      </c>
    </row>
    <row r="422" spans="3:5" x14ac:dyDescent="0.4">
      <c r="C422" t="s">
        <v>836</v>
      </c>
      <c r="D422" t="s">
        <v>593</v>
      </c>
      <c r="E422">
        <v>2000</v>
      </c>
    </row>
    <row r="423" spans="3:5" x14ac:dyDescent="0.4">
      <c r="C423" t="s">
        <v>836</v>
      </c>
      <c r="D423" t="s">
        <v>594</v>
      </c>
      <c r="E423">
        <v>100</v>
      </c>
    </row>
    <row r="424" spans="3:5" x14ac:dyDescent="0.4">
      <c r="C424" t="s">
        <v>836</v>
      </c>
      <c r="D424" t="s">
        <v>595</v>
      </c>
      <c r="E424">
        <v>200</v>
      </c>
    </row>
    <row r="425" spans="3:5" x14ac:dyDescent="0.4">
      <c r="C425" t="s">
        <v>836</v>
      </c>
      <c r="D425" t="s">
        <v>596</v>
      </c>
      <c r="E425">
        <v>1300</v>
      </c>
    </row>
    <row r="426" spans="3:5" x14ac:dyDescent="0.4">
      <c r="C426" t="s">
        <v>836</v>
      </c>
      <c r="D426" t="s">
        <v>597</v>
      </c>
      <c r="E426">
        <v>200</v>
      </c>
    </row>
    <row r="427" spans="3:5" x14ac:dyDescent="0.4">
      <c r="C427" t="s">
        <v>836</v>
      </c>
      <c r="D427" t="s">
        <v>598</v>
      </c>
      <c r="E427">
        <v>500</v>
      </c>
    </row>
    <row r="428" spans="3:5" x14ac:dyDescent="0.4">
      <c r="C428" t="s">
        <v>836</v>
      </c>
      <c r="D428" t="s">
        <v>599</v>
      </c>
      <c r="E428">
        <v>500</v>
      </c>
    </row>
    <row r="429" spans="3:5" x14ac:dyDescent="0.4">
      <c r="C429" t="s">
        <v>836</v>
      </c>
      <c r="D429" t="s">
        <v>600</v>
      </c>
      <c r="E429">
        <v>1600</v>
      </c>
    </row>
    <row r="430" spans="3:5" x14ac:dyDescent="0.4">
      <c r="C430" t="s">
        <v>836</v>
      </c>
      <c r="D430" t="s">
        <v>601</v>
      </c>
      <c r="E430">
        <v>1300</v>
      </c>
    </row>
    <row r="431" spans="3:5" x14ac:dyDescent="0.4">
      <c r="C431" t="s">
        <v>836</v>
      </c>
      <c r="D431" t="s">
        <v>602</v>
      </c>
      <c r="E431">
        <v>400</v>
      </c>
    </row>
    <row r="432" spans="3:5" x14ac:dyDescent="0.4">
      <c r="C432" t="s">
        <v>836</v>
      </c>
      <c r="D432" t="s">
        <v>603</v>
      </c>
      <c r="E432">
        <v>6300</v>
      </c>
    </row>
    <row r="433" spans="3:5" x14ac:dyDescent="0.4">
      <c r="C433" t="s">
        <v>836</v>
      </c>
      <c r="D433" t="s">
        <v>604</v>
      </c>
      <c r="E433">
        <v>800</v>
      </c>
    </row>
    <row r="434" spans="3:5" x14ac:dyDescent="0.4">
      <c r="C434" t="s">
        <v>836</v>
      </c>
      <c r="D434" t="s">
        <v>605</v>
      </c>
      <c r="E434">
        <v>2900</v>
      </c>
    </row>
    <row r="435" spans="3:5" x14ac:dyDescent="0.4">
      <c r="C435" t="s">
        <v>836</v>
      </c>
      <c r="D435" t="s">
        <v>606</v>
      </c>
      <c r="E435">
        <v>2900</v>
      </c>
    </row>
    <row r="436" spans="3:5" x14ac:dyDescent="0.4">
      <c r="C436" t="s">
        <v>836</v>
      </c>
      <c r="D436" t="s">
        <v>607</v>
      </c>
      <c r="E436">
        <v>18800</v>
      </c>
    </row>
    <row r="437" spans="3:5" x14ac:dyDescent="0.4">
      <c r="C437" t="s">
        <v>836</v>
      </c>
      <c r="D437" t="s">
        <v>608</v>
      </c>
      <c r="E437">
        <v>400</v>
      </c>
    </row>
    <row r="438" spans="3:5" x14ac:dyDescent="0.4">
      <c r="C438" t="s">
        <v>836</v>
      </c>
      <c r="D438" t="s">
        <v>609</v>
      </c>
      <c r="E438">
        <v>0</v>
      </c>
    </row>
    <row r="439" spans="3:5" x14ac:dyDescent="0.4">
      <c r="C439" t="s">
        <v>836</v>
      </c>
      <c r="D439" t="s">
        <v>610</v>
      </c>
      <c r="E439">
        <v>0</v>
      </c>
    </row>
    <row r="440" spans="3:5" x14ac:dyDescent="0.4">
      <c r="C440" t="s">
        <v>836</v>
      </c>
      <c r="D440" t="s">
        <v>611</v>
      </c>
      <c r="E440">
        <v>500</v>
      </c>
    </row>
    <row r="441" spans="3:5" x14ac:dyDescent="0.4">
      <c r="C441" t="s">
        <v>836</v>
      </c>
      <c r="D441" t="s">
        <v>612</v>
      </c>
      <c r="E441">
        <v>1700</v>
      </c>
    </row>
    <row r="442" spans="3:5" x14ac:dyDescent="0.4">
      <c r="C442" t="s">
        <v>836</v>
      </c>
      <c r="D442" t="s">
        <v>613</v>
      </c>
      <c r="E442">
        <v>1400</v>
      </c>
    </row>
    <row r="443" spans="3:5" x14ac:dyDescent="0.4">
      <c r="C443" t="s">
        <v>836</v>
      </c>
      <c r="D443" t="s">
        <v>614</v>
      </c>
      <c r="E443">
        <v>700</v>
      </c>
    </row>
    <row r="444" spans="3:5" x14ac:dyDescent="0.4">
      <c r="C444" t="s">
        <v>836</v>
      </c>
      <c r="D444" t="s">
        <v>615</v>
      </c>
      <c r="E444">
        <v>1200</v>
      </c>
    </row>
    <row r="445" spans="3:5" x14ac:dyDescent="0.4">
      <c r="C445" t="s">
        <v>836</v>
      </c>
      <c r="D445" t="s">
        <v>616</v>
      </c>
      <c r="E445">
        <v>400</v>
      </c>
    </row>
    <row r="446" spans="3:5" x14ac:dyDescent="0.4">
      <c r="C446" t="s">
        <v>836</v>
      </c>
      <c r="D446" t="s">
        <v>617</v>
      </c>
      <c r="E446">
        <v>0</v>
      </c>
    </row>
    <row r="447" spans="3:5" x14ac:dyDescent="0.4">
      <c r="C447" t="s">
        <v>836</v>
      </c>
      <c r="D447" t="s">
        <v>618</v>
      </c>
      <c r="E447">
        <v>1400</v>
      </c>
    </row>
    <row r="448" spans="3:5" x14ac:dyDescent="0.4">
      <c r="C448" t="s">
        <v>836</v>
      </c>
      <c r="D448" t="s">
        <v>619</v>
      </c>
      <c r="E448">
        <v>300</v>
      </c>
    </row>
    <row r="449" spans="3:5" x14ac:dyDescent="0.4">
      <c r="C449" t="s">
        <v>836</v>
      </c>
      <c r="D449" t="s">
        <v>620</v>
      </c>
      <c r="E449">
        <v>800</v>
      </c>
    </row>
    <row r="450" spans="3:5" x14ac:dyDescent="0.4">
      <c r="C450" t="s">
        <v>836</v>
      </c>
      <c r="D450" t="s">
        <v>621</v>
      </c>
      <c r="E450">
        <v>900</v>
      </c>
    </row>
    <row r="451" spans="3:5" x14ac:dyDescent="0.4">
      <c r="C451" t="s">
        <v>836</v>
      </c>
      <c r="D451" t="s">
        <v>622</v>
      </c>
      <c r="E451">
        <v>400</v>
      </c>
    </row>
    <row r="452" spans="3:5" x14ac:dyDescent="0.4">
      <c r="C452" t="s">
        <v>836</v>
      </c>
      <c r="D452" t="s">
        <v>623</v>
      </c>
      <c r="E452">
        <v>15600</v>
      </c>
    </row>
    <row r="453" spans="3:5" x14ac:dyDescent="0.4">
      <c r="C453" t="s">
        <v>836</v>
      </c>
      <c r="D453" t="s">
        <v>624</v>
      </c>
      <c r="E453">
        <v>300</v>
      </c>
    </row>
    <row r="454" spans="3:5" x14ac:dyDescent="0.4">
      <c r="C454" t="s">
        <v>836</v>
      </c>
      <c r="D454" t="s">
        <v>625</v>
      </c>
      <c r="E454">
        <v>0</v>
      </c>
    </row>
    <row r="455" spans="3:5" x14ac:dyDescent="0.4">
      <c r="C455" t="s">
        <v>836</v>
      </c>
      <c r="D455" t="s">
        <v>626</v>
      </c>
      <c r="E455">
        <v>1900</v>
      </c>
    </row>
    <row r="456" spans="3:5" x14ac:dyDescent="0.4">
      <c r="C456" t="s">
        <v>836</v>
      </c>
      <c r="D456" t="s">
        <v>627</v>
      </c>
      <c r="E456">
        <v>5800</v>
      </c>
    </row>
    <row r="457" spans="3:5" x14ac:dyDescent="0.4">
      <c r="C457" t="s">
        <v>836</v>
      </c>
      <c r="D457" t="s">
        <v>628</v>
      </c>
      <c r="E457">
        <v>2600</v>
      </c>
    </row>
    <row r="458" spans="3:5" x14ac:dyDescent="0.4">
      <c r="C458" t="s">
        <v>836</v>
      </c>
      <c r="D458" t="s">
        <v>629</v>
      </c>
      <c r="E458">
        <v>2600</v>
      </c>
    </row>
    <row r="459" spans="3:5" x14ac:dyDescent="0.4">
      <c r="C459" t="s">
        <v>836</v>
      </c>
      <c r="D459" t="s">
        <v>630</v>
      </c>
      <c r="E459">
        <v>300</v>
      </c>
    </row>
    <row r="460" spans="3:5" x14ac:dyDescent="0.4">
      <c r="C460" t="s">
        <v>836</v>
      </c>
      <c r="D460" t="s">
        <v>631</v>
      </c>
      <c r="E460">
        <v>100</v>
      </c>
    </row>
    <row r="461" spans="3:5" x14ac:dyDescent="0.4">
      <c r="C461" t="s">
        <v>836</v>
      </c>
      <c r="D461" t="s">
        <v>632</v>
      </c>
      <c r="E461">
        <v>100</v>
      </c>
    </row>
    <row r="462" spans="3:5" x14ac:dyDescent="0.4">
      <c r="C462" t="s">
        <v>836</v>
      </c>
      <c r="D462" t="s">
        <v>633</v>
      </c>
      <c r="E462">
        <v>0</v>
      </c>
    </row>
    <row r="463" spans="3:5" x14ac:dyDescent="0.4">
      <c r="C463" t="s">
        <v>836</v>
      </c>
      <c r="D463" t="s">
        <v>634</v>
      </c>
      <c r="E463">
        <v>300</v>
      </c>
    </row>
    <row r="464" spans="3:5" x14ac:dyDescent="0.4">
      <c r="C464" t="s">
        <v>836</v>
      </c>
      <c r="D464" t="s">
        <v>635</v>
      </c>
      <c r="E464">
        <v>0</v>
      </c>
    </row>
    <row r="465" spans="3:5" x14ac:dyDescent="0.4">
      <c r="C465" t="s">
        <v>836</v>
      </c>
      <c r="D465" t="s">
        <v>636</v>
      </c>
      <c r="E465">
        <v>0</v>
      </c>
    </row>
    <row r="466" spans="3:5" x14ac:dyDescent="0.4">
      <c r="C466" t="s">
        <v>836</v>
      </c>
      <c r="D466" t="s">
        <v>637</v>
      </c>
      <c r="E466">
        <v>300</v>
      </c>
    </row>
    <row r="467" spans="3:5" x14ac:dyDescent="0.4">
      <c r="C467" t="s">
        <v>836</v>
      </c>
      <c r="D467" t="s">
        <v>638</v>
      </c>
      <c r="E467">
        <v>0</v>
      </c>
    </row>
    <row r="468" spans="3:5" x14ac:dyDescent="0.4">
      <c r="C468" t="s">
        <v>836</v>
      </c>
      <c r="D468" t="s">
        <v>639</v>
      </c>
      <c r="E468">
        <v>1200</v>
      </c>
    </row>
    <row r="469" spans="3:5" x14ac:dyDescent="0.4">
      <c r="C469" t="s">
        <v>836</v>
      </c>
      <c r="D469" t="s">
        <v>640</v>
      </c>
      <c r="E469">
        <v>3000</v>
      </c>
    </row>
    <row r="470" spans="3:5" x14ac:dyDescent="0.4">
      <c r="C470" t="s">
        <v>836</v>
      </c>
      <c r="D470" t="s">
        <v>641</v>
      </c>
      <c r="E470">
        <v>300</v>
      </c>
    </row>
    <row r="471" spans="3:5" x14ac:dyDescent="0.4">
      <c r="C471" t="s">
        <v>836</v>
      </c>
      <c r="D471" t="s">
        <v>642</v>
      </c>
      <c r="E471">
        <v>4800</v>
      </c>
    </row>
    <row r="472" spans="3:5" x14ac:dyDescent="0.4">
      <c r="C472" t="s">
        <v>836</v>
      </c>
      <c r="D472" t="s">
        <v>643</v>
      </c>
      <c r="E472">
        <v>1900</v>
      </c>
    </row>
    <row r="473" spans="3:5" x14ac:dyDescent="0.4">
      <c r="C473" t="s">
        <v>836</v>
      </c>
      <c r="D473" t="s">
        <v>644</v>
      </c>
      <c r="E473">
        <v>1600</v>
      </c>
    </row>
    <row r="474" spans="3:5" x14ac:dyDescent="0.4">
      <c r="C474" t="s">
        <v>836</v>
      </c>
      <c r="D474" t="s">
        <v>645</v>
      </c>
      <c r="E474">
        <v>0</v>
      </c>
    </row>
    <row r="475" spans="3:5" x14ac:dyDescent="0.4">
      <c r="C475" t="s">
        <v>836</v>
      </c>
      <c r="D475" t="s">
        <v>646</v>
      </c>
      <c r="E475">
        <v>1400</v>
      </c>
    </row>
    <row r="476" spans="3:5" x14ac:dyDescent="0.4">
      <c r="C476" t="s">
        <v>836</v>
      </c>
      <c r="D476" t="s">
        <v>647</v>
      </c>
      <c r="E476">
        <v>0</v>
      </c>
    </row>
    <row r="477" spans="3:5" x14ac:dyDescent="0.4">
      <c r="C477" t="s">
        <v>836</v>
      </c>
      <c r="D477" t="s">
        <v>648</v>
      </c>
      <c r="E477">
        <v>0</v>
      </c>
    </row>
    <row r="478" spans="3:5" x14ac:dyDescent="0.4">
      <c r="C478" t="s">
        <v>836</v>
      </c>
      <c r="D478" t="s">
        <v>649</v>
      </c>
      <c r="E478">
        <v>100</v>
      </c>
    </row>
    <row r="479" spans="3:5" x14ac:dyDescent="0.4">
      <c r="C479" t="s">
        <v>836</v>
      </c>
      <c r="D479" t="s">
        <v>650</v>
      </c>
      <c r="E479">
        <v>1600</v>
      </c>
    </row>
    <row r="480" spans="3:5" x14ac:dyDescent="0.4">
      <c r="C480" t="s">
        <v>836</v>
      </c>
      <c r="D480" t="s">
        <v>651</v>
      </c>
      <c r="E480">
        <v>2700</v>
      </c>
    </row>
    <row r="481" spans="3:5" x14ac:dyDescent="0.4">
      <c r="C481" t="s">
        <v>836</v>
      </c>
      <c r="D481" t="s">
        <v>652</v>
      </c>
      <c r="E481">
        <v>7100</v>
      </c>
    </row>
    <row r="482" spans="3:5" x14ac:dyDescent="0.4">
      <c r="C482" t="s">
        <v>836</v>
      </c>
      <c r="D482" t="s">
        <v>653</v>
      </c>
      <c r="E482">
        <v>2900</v>
      </c>
    </row>
    <row r="483" spans="3:5" x14ac:dyDescent="0.4">
      <c r="C483" t="s">
        <v>836</v>
      </c>
      <c r="D483" t="s">
        <v>654</v>
      </c>
      <c r="E483">
        <v>400</v>
      </c>
    </row>
    <row r="484" spans="3:5" x14ac:dyDescent="0.4">
      <c r="C484" t="s">
        <v>836</v>
      </c>
      <c r="D484" t="s">
        <v>655</v>
      </c>
      <c r="E484">
        <v>6500</v>
      </c>
    </row>
    <row r="485" spans="3:5" x14ac:dyDescent="0.4">
      <c r="C485" t="s">
        <v>836</v>
      </c>
      <c r="D485" t="s">
        <v>656</v>
      </c>
      <c r="E485">
        <v>1000</v>
      </c>
    </row>
    <row r="486" spans="3:5" x14ac:dyDescent="0.4">
      <c r="C486" t="s">
        <v>836</v>
      </c>
      <c r="D486" t="s">
        <v>657</v>
      </c>
      <c r="E486">
        <v>18000</v>
      </c>
    </row>
    <row r="487" spans="3:5" x14ac:dyDescent="0.4">
      <c r="C487" t="s">
        <v>836</v>
      </c>
      <c r="D487" t="s">
        <v>658</v>
      </c>
      <c r="E487">
        <v>10900</v>
      </c>
    </row>
    <row r="488" spans="3:5" x14ac:dyDescent="0.4">
      <c r="C488" t="s">
        <v>836</v>
      </c>
      <c r="D488" t="s">
        <v>659</v>
      </c>
      <c r="E488">
        <v>2500</v>
      </c>
    </row>
    <row r="489" spans="3:5" x14ac:dyDescent="0.4">
      <c r="C489" t="s">
        <v>836</v>
      </c>
      <c r="D489" t="s">
        <v>660</v>
      </c>
      <c r="E489">
        <v>100</v>
      </c>
    </row>
    <row r="490" spans="3:5" x14ac:dyDescent="0.4">
      <c r="C490" t="s">
        <v>836</v>
      </c>
      <c r="D490" t="s">
        <v>661</v>
      </c>
      <c r="E490">
        <v>2600</v>
      </c>
    </row>
    <row r="491" spans="3:5" x14ac:dyDescent="0.4">
      <c r="C491" t="s">
        <v>836</v>
      </c>
      <c r="D491" t="s">
        <v>662</v>
      </c>
      <c r="E491">
        <v>200</v>
      </c>
    </row>
    <row r="492" spans="3:5" x14ac:dyDescent="0.4">
      <c r="C492" t="s">
        <v>836</v>
      </c>
      <c r="D492" t="s">
        <v>663</v>
      </c>
      <c r="E492">
        <v>2400</v>
      </c>
    </row>
    <row r="493" spans="3:5" x14ac:dyDescent="0.4">
      <c r="C493" t="s">
        <v>836</v>
      </c>
      <c r="D493" t="s">
        <v>664</v>
      </c>
      <c r="E493">
        <v>100</v>
      </c>
    </row>
    <row r="494" spans="3:5" x14ac:dyDescent="0.4">
      <c r="C494" t="s">
        <v>836</v>
      </c>
      <c r="D494" t="s">
        <v>665</v>
      </c>
      <c r="E494">
        <v>10100</v>
      </c>
    </row>
    <row r="495" spans="3:5" x14ac:dyDescent="0.4">
      <c r="C495" t="s">
        <v>836</v>
      </c>
      <c r="D495" t="s">
        <v>666</v>
      </c>
      <c r="E495">
        <v>1500</v>
      </c>
    </row>
    <row r="496" spans="3:5" x14ac:dyDescent="0.4">
      <c r="C496" t="s">
        <v>836</v>
      </c>
      <c r="D496" t="s">
        <v>667</v>
      </c>
      <c r="E496">
        <v>300</v>
      </c>
    </row>
    <row r="497" spans="3:5" x14ac:dyDescent="0.4">
      <c r="C497" t="s">
        <v>836</v>
      </c>
      <c r="D497" t="s">
        <v>668</v>
      </c>
      <c r="E497">
        <v>2000</v>
      </c>
    </row>
    <row r="498" spans="3:5" x14ac:dyDescent="0.4">
      <c r="C498" t="s">
        <v>836</v>
      </c>
      <c r="D498" t="s">
        <v>669</v>
      </c>
      <c r="E498">
        <v>400</v>
      </c>
    </row>
    <row r="499" spans="3:5" x14ac:dyDescent="0.4">
      <c r="C499" t="s">
        <v>836</v>
      </c>
      <c r="D499" t="s">
        <v>670</v>
      </c>
      <c r="E499">
        <v>500</v>
      </c>
    </row>
    <row r="500" spans="3:5" x14ac:dyDescent="0.4">
      <c r="C500" t="s">
        <v>836</v>
      </c>
      <c r="D500" t="s">
        <v>671</v>
      </c>
      <c r="E500">
        <v>900</v>
      </c>
    </row>
    <row r="501" spans="3:5" x14ac:dyDescent="0.4">
      <c r="C501" t="s">
        <v>836</v>
      </c>
      <c r="D501" t="s">
        <v>672</v>
      </c>
      <c r="E501">
        <v>1000</v>
      </c>
    </row>
    <row r="502" spans="3:5" x14ac:dyDescent="0.4">
      <c r="C502" t="s">
        <v>836</v>
      </c>
      <c r="D502" t="s">
        <v>673</v>
      </c>
      <c r="E502">
        <v>26500</v>
      </c>
    </row>
    <row r="503" spans="3:5" x14ac:dyDescent="0.4">
      <c r="C503" t="s">
        <v>836</v>
      </c>
      <c r="D503" t="s">
        <v>674</v>
      </c>
      <c r="E503">
        <v>100</v>
      </c>
    </row>
    <row r="504" spans="3:5" x14ac:dyDescent="0.4">
      <c r="C504" t="s">
        <v>836</v>
      </c>
      <c r="D504" t="s">
        <v>675</v>
      </c>
      <c r="E504">
        <v>2700</v>
      </c>
    </row>
    <row r="505" spans="3:5" x14ac:dyDescent="0.4">
      <c r="C505" t="s">
        <v>836</v>
      </c>
      <c r="D505" t="s">
        <v>676</v>
      </c>
      <c r="E505">
        <v>14900</v>
      </c>
    </row>
    <row r="506" spans="3:5" x14ac:dyDescent="0.4">
      <c r="C506" t="s">
        <v>836</v>
      </c>
      <c r="D506" t="s">
        <v>677</v>
      </c>
      <c r="E506">
        <v>19100</v>
      </c>
    </row>
    <row r="507" spans="3:5" x14ac:dyDescent="0.4">
      <c r="C507" t="s">
        <v>836</v>
      </c>
      <c r="D507" t="s">
        <v>678</v>
      </c>
      <c r="E507">
        <v>12000</v>
      </c>
    </row>
    <row r="508" spans="3:5" x14ac:dyDescent="0.4">
      <c r="C508" t="s">
        <v>836</v>
      </c>
      <c r="D508" t="s">
        <v>679</v>
      </c>
      <c r="E508">
        <v>2700</v>
      </c>
    </row>
    <row r="509" spans="3:5" x14ac:dyDescent="0.4">
      <c r="C509" t="s">
        <v>836</v>
      </c>
      <c r="D509" t="s">
        <v>680</v>
      </c>
      <c r="E509">
        <v>5300</v>
      </c>
    </row>
    <row r="510" spans="3:5" x14ac:dyDescent="0.4">
      <c r="C510" t="s">
        <v>836</v>
      </c>
      <c r="D510" t="s">
        <v>681</v>
      </c>
      <c r="E510">
        <v>2300</v>
      </c>
    </row>
    <row r="511" spans="3:5" x14ac:dyDescent="0.4">
      <c r="C511" t="s">
        <v>836</v>
      </c>
      <c r="D511" t="s">
        <v>682</v>
      </c>
      <c r="E511">
        <v>2200</v>
      </c>
    </row>
    <row r="512" spans="3:5" x14ac:dyDescent="0.4">
      <c r="C512" t="s">
        <v>836</v>
      </c>
      <c r="D512" t="s">
        <v>683</v>
      </c>
      <c r="E512">
        <v>800</v>
      </c>
    </row>
    <row r="513" spans="3:5" x14ac:dyDescent="0.4">
      <c r="C513" t="s">
        <v>836</v>
      </c>
      <c r="D513" t="s">
        <v>684</v>
      </c>
      <c r="E513">
        <v>300</v>
      </c>
    </row>
    <row r="514" spans="3:5" x14ac:dyDescent="0.4">
      <c r="C514" t="s">
        <v>836</v>
      </c>
      <c r="D514" t="s">
        <v>685</v>
      </c>
      <c r="E514">
        <v>700</v>
      </c>
    </row>
    <row r="515" spans="3:5" x14ac:dyDescent="0.4">
      <c r="C515" t="s">
        <v>836</v>
      </c>
      <c r="D515" t="s">
        <v>686</v>
      </c>
      <c r="E515">
        <v>4700</v>
      </c>
    </row>
    <row r="516" spans="3:5" x14ac:dyDescent="0.4">
      <c r="C516" t="s">
        <v>836</v>
      </c>
      <c r="D516" t="s">
        <v>687</v>
      </c>
      <c r="E516">
        <v>1500</v>
      </c>
    </row>
    <row r="517" spans="3:5" x14ac:dyDescent="0.4">
      <c r="C517" t="s">
        <v>836</v>
      </c>
      <c r="D517" t="s">
        <v>386</v>
      </c>
      <c r="E517">
        <v>400</v>
      </c>
    </row>
    <row r="518" spans="3:5" x14ac:dyDescent="0.4">
      <c r="C518" t="s">
        <v>836</v>
      </c>
      <c r="D518" t="s">
        <v>387</v>
      </c>
      <c r="E518">
        <v>1700</v>
      </c>
    </row>
    <row r="519" spans="3:5" x14ac:dyDescent="0.4">
      <c r="C519" t="s">
        <v>836</v>
      </c>
      <c r="D519" t="s">
        <v>388</v>
      </c>
      <c r="E519">
        <v>18700</v>
      </c>
    </row>
    <row r="520" spans="3:5" x14ac:dyDescent="0.4">
      <c r="C520" t="s">
        <v>836</v>
      </c>
      <c r="D520" t="s">
        <v>389</v>
      </c>
      <c r="E520">
        <v>12600</v>
      </c>
    </row>
    <row r="521" spans="3:5" x14ac:dyDescent="0.4">
      <c r="C521" t="s">
        <v>836</v>
      </c>
      <c r="D521" t="s">
        <v>390</v>
      </c>
      <c r="E521">
        <v>4400</v>
      </c>
    </row>
    <row r="522" spans="3:5" x14ac:dyDescent="0.4">
      <c r="C522" t="s">
        <v>836</v>
      </c>
      <c r="D522" t="s">
        <v>391</v>
      </c>
      <c r="E522">
        <v>1700</v>
      </c>
    </row>
    <row r="523" spans="3:5" x14ac:dyDescent="0.4">
      <c r="C523" t="s">
        <v>836</v>
      </c>
      <c r="D523" t="s">
        <v>392</v>
      </c>
      <c r="E523">
        <v>10200</v>
      </c>
    </row>
    <row r="524" spans="3:5" x14ac:dyDescent="0.4">
      <c r="C524" t="s">
        <v>836</v>
      </c>
      <c r="D524" t="s">
        <v>393</v>
      </c>
      <c r="E524">
        <v>3800</v>
      </c>
    </row>
    <row r="525" spans="3:5" x14ac:dyDescent="0.4">
      <c r="C525" t="s">
        <v>836</v>
      </c>
      <c r="D525" t="s">
        <v>394</v>
      </c>
      <c r="E525">
        <v>1700</v>
      </c>
    </row>
    <row r="526" spans="3:5" x14ac:dyDescent="0.4">
      <c r="C526" t="s">
        <v>836</v>
      </c>
      <c r="D526" t="s">
        <v>395</v>
      </c>
      <c r="E526">
        <v>1800</v>
      </c>
    </row>
    <row r="527" spans="3:5" x14ac:dyDescent="0.4">
      <c r="C527" t="s">
        <v>836</v>
      </c>
      <c r="D527" t="s">
        <v>396</v>
      </c>
      <c r="E527">
        <v>900</v>
      </c>
    </row>
    <row r="528" spans="3:5" x14ac:dyDescent="0.4">
      <c r="C528" t="s">
        <v>836</v>
      </c>
      <c r="D528" t="s">
        <v>397</v>
      </c>
      <c r="E528">
        <v>21100</v>
      </c>
    </row>
    <row r="529" spans="3:5" x14ac:dyDescent="0.4">
      <c r="C529" t="s">
        <v>836</v>
      </c>
      <c r="D529" t="s">
        <v>398</v>
      </c>
      <c r="E529">
        <v>15800</v>
      </c>
    </row>
    <row r="530" spans="3:5" x14ac:dyDescent="0.4">
      <c r="C530" t="s">
        <v>836</v>
      </c>
      <c r="D530" t="s">
        <v>399</v>
      </c>
      <c r="E530">
        <v>3100</v>
      </c>
    </row>
    <row r="531" spans="3:5" x14ac:dyDescent="0.4">
      <c r="C531" t="s">
        <v>836</v>
      </c>
      <c r="D531" t="s">
        <v>400</v>
      </c>
      <c r="E531">
        <v>5700</v>
      </c>
    </row>
    <row r="532" spans="3:5" x14ac:dyDescent="0.4">
      <c r="C532" t="s">
        <v>836</v>
      </c>
      <c r="D532" t="s">
        <v>401</v>
      </c>
      <c r="E532">
        <v>1800</v>
      </c>
    </row>
    <row r="533" spans="3:5" x14ac:dyDescent="0.4">
      <c r="C533" t="s">
        <v>836</v>
      </c>
      <c r="D533" t="s">
        <v>402</v>
      </c>
      <c r="E533">
        <v>8800</v>
      </c>
    </row>
    <row r="534" spans="3:5" x14ac:dyDescent="0.4">
      <c r="C534" t="s">
        <v>836</v>
      </c>
      <c r="D534" t="s">
        <v>403</v>
      </c>
      <c r="E534">
        <v>2000</v>
      </c>
    </row>
    <row r="535" spans="3:5" x14ac:dyDescent="0.4">
      <c r="C535" t="s">
        <v>836</v>
      </c>
      <c r="D535" t="s">
        <v>404</v>
      </c>
      <c r="E535">
        <v>1300</v>
      </c>
    </row>
    <row r="536" spans="3:5" x14ac:dyDescent="0.4">
      <c r="C536" t="s">
        <v>836</v>
      </c>
      <c r="D536" t="s">
        <v>405</v>
      </c>
      <c r="E536">
        <v>5900</v>
      </c>
    </row>
    <row r="537" spans="3:5" x14ac:dyDescent="0.4">
      <c r="C537" t="s">
        <v>836</v>
      </c>
      <c r="D537" t="s">
        <v>406</v>
      </c>
      <c r="E537">
        <v>9600</v>
      </c>
    </row>
    <row r="538" spans="3:5" x14ac:dyDescent="0.4">
      <c r="C538" t="s">
        <v>836</v>
      </c>
      <c r="D538" t="s">
        <v>407</v>
      </c>
      <c r="E538">
        <v>7000</v>
      </c>
    </row>
    <row r="539" spans="3:5" x14ac:dyDescent="0.4">
      <c r="C539" t="s">
        <v>836</v>
      </c>
      <c r="D539" t="s">
        <v>408</v>
      </c>
      <c r="E539">
        <v>4100</v>
      </c>
    </row>
    <row r="540" spans="3:5" x14ac:dyDescent="0.4">
      <c r="C540" t="s">
        <v>836</v>
      </c>
      <c r="D540" t="s">
        <v>409</v>
      </c>
      <c r="E540">
        <v>500</v>
      </c>
    </row>
    <row r="541" spans="3:5" x14ac:dyDescent="0.4">
      <c r="C541" t="s">
        <v>836</v>
      </c>
      <c r="D541" t="s">
        <v>410</v>
      </c>
      <c r="E541">
        <v>2700</v>
      </c>
    </row>
    <row r="542" spans="3:5" x14ac:dyDescent="0.4">
      <c r="C542" t="s">
        <v>836</v>
      </c>
      <c r="D542" t="s">
        <v>411</v>
      </c>
      <c r="E542">
        <v>9300</v>
      </c>
    </row>
    <row r="543" spans="3:5" x14ac:dyDescent="0.4">
      <c r="C543" t="s">
        <v>836</v>
      </c>
      <c r="D543" t="s">
        <v>412</v>
      </c>
      <c r="E543">
        <v>5300</v>
      </c>
    </row>
    <row r="544" spans="3:5" x14ac:dyDescent="0.4">
      <c r="C544" t="s">
        <v>836</v>
      </c>
      <c r="D544" t="s">
        <v>413</v>
      </c>
      <c r="E544">
        <v>200</v>
      </c>
    </row>
    <row r="545" spans="3:5" x14ac:dyDescent="0.4">
      <c r="C545" t="s">
        <v>836</v>
      </c>
      <c r="D545" t="s">
        <v>414</v>
      </c>
      <c r="E545">
        <v>100</v>
      </c>
    </row>
    <row r="546" spans="3:5" x14ac:dyDescent="0.4">
      <c r="C546" t="s">
        <v>836</v>
      </c>
      <c r="D546" t="s">
        <v>415</v>
      </c>
      <c r="E546">
        <v>22300</v>
      </c>
    </row>
    <row r="547" spans="3:5" x14ac:dyDescent="0.4">
      <c r="C547" t="s">
        <v>836</v>
      </c>
      <c r="D547" t="s">
        <v>416</v>
      </c>
      <c r="E547">
        <v>17300</v>
      </c>
    </row>
    <row r="548" spans="3:5" x14ac:dyDescent="0.4">
      <c r="C548" t="s">
        <v>836</v>
      </c>
      <c r="D548" t="s">
        <v>417</v>
      </c>
      <c r="E548">
        <v>1000</v>
      </c>
    </row>
    <row r="549" spans="3:5" x14ac:dyDescent="0.4">
      <c r="C549" t="s">
        <v>836</v>
      </c>
      <c r="D549" t="s">
        <v>418</v>
      </c>
      <c r="E549">
        <v>7200</v>
      </c>
    </row>
    <row r="550" spans="3:5" x14ac:dyDescent="0.4">
      <c r="C550" t="s">
        <v>836</v>
      </c>
      <c r="D550" t="s">
        <v>419</v>
      </c>
      <c r="E550">
        <v>3200</v>
      </c>
    </row>
    <row r="551" spans="3:5" x14ac:dyDescent="0.4">
      <c r="C551" t="s">
        <v>836</v>
      </c>
      <c r="D551" t="s">
        <v>420</v>
      </c>
      <c r="E551">
        <v>14000</v>
      </c>
    </row>
    <row r="552" spans="3:5" x14ac:dyDescent="0.4">
      <c r="C552" t="s">
        <v>836</v>
      </c>
      <c r="D552" t="s">
        <v>421</v>
      </c>
      <c r="E552">
        <v>28000</v>
      </c>
    </row>
    <row r="553" spans="3:5" x14ac:dyDescent="0.4">
      <c r="C553" t="s">
        <v>836</v>
      </c>
      <c r="D553" t="s">
        <v>422</v>
      </c>
      <c r="E553">
        <v>5000</v>
      </c>
    </row>
    <row r="554" spans="3:5" x14ac:dyDescent="0.4">
      <c r="C554" t="s">
        <v>836</v>
      </c>
      <c r="D554" t="s">
        <v>423</v>
      </c>
      <c r="E554">
        <v>19500</v>
      </c>
    </row>
    <row r="555" spans="3:5" x14ac:dyDescent="0.4">
      <c r="C555" t="s">
        <v>836</v>
      </c>
      <c r="D555" t="s">
        <v>424</v>
      </c>
      <c r="E555">
        <v>3600</v>
      </c>
    </row>
    <row r="556" spans="3:5" x14ac:dyDescent="0.4">
      <c r="C556" t="s">
        <v>836</v>
      </c>
      <c r="D556" t="s">
        <v>425</v>
      </c>
      <c r="E556">
        <v>2500</v>
      </c>
    </row>
    <row r="557" spans="3:5" x14ac:dyDescent="0.4">
      <c r="C557" t="s">
        <v>836</v>
      </c>
      <c r="D557" t="s">
        <v>426</v>
      </c>
      <c r="E557">
        <v>500</v>
      </c>
    </row>
    <row r="558" spans="3:5" x14ac:dyDescent="0.4">
      <c r="C558" t="s">
        <v>836</v>
      </c>
      <c r="D558" t="s">
        <v>427</v>
      </c>
      <c r="E558">
        <v>2500</v>
      </c>
    </row>
    <row r="559" spans="3:5" x14ac:dyDescent="0.4">
      <c r="C559" t="s">
        <v>836</v>
      </c>
      <c r="D559" t="s">
        <v>428</v>
      </c>
      <c r="E559">
        <v>500</v>
      </c>
    </row>
    <row r="560" spans="3:5" x14ac:dyDescent="0.4">
      <c r="C560" t="s">
        <v>836</v>
      </c>
      <c r="D560" t="s">
        <v>429</v>
      </c>
      <c r="E560">
        <v>5500</v>
      </c>
    </row>
    <row r="561" spans="3:5" x14ac:dyDescent="0.4">
      <c r="C561" t="s">
        <v>836</v>
      </c>
      <c r="D561" t="s">
        <v>430</v>
      </c>
      <c r="E561">
        <v>2400</v>
      </c>
    </row>
    <row r="562" spans="3:5" x14ac:dyDescent="0.4">
      <c r="C562" t="s">
        <v>836</v>
      </c>
      <c r="D562" t="s">
        <v>431</v>
      </c>
      <c r="E562">
        <v>700</v>
      </c>
    </row>
    <row r="563" spans="3:5" x14ac:dyDescent="0.4">
      <c r="C563" t="s">
        <v>836</v>
      </c>
      <c r="D563" t="s">
        <v>432</v>
      </c>
      <c r="E563">
        <v>0</v>
      </c>
    </row>
    <row r="564" spans="3:5" x14ac:dyDescent="0.4">
      <c r="C564" t="s">
        <v>836</v>
      </c>
      <c r="D564" t="s">
        <v>433</v>
      </c>
      <c r="E564">
        <v>8400</v>
      </c>
    </row>
    <row r="565" spans="3:5" x14ac:dyDescent="0.4">
      <c r="C565" t="s">
        <v>836</v>
      </c>
      <c r="D565" t="s">
        <v>434</v>
      </c>
      <c r="E565">
        <v>0</v>
      </c>
    </row>
    <row r="566" spans="3:5" x14ac:dyDescent="0.4">
      <c r="C566" t="s">
        <v>836</v>
      </c>
      <c r="D566" t="s">
        <v>435</v>
      </c>
      <c r="E566">
        <v>600</v>
      </c>
    </row>
    <row r="567" spans="3:5" x14ac:dyDescent="0.4">
      <c r="C567" t="s">
        <v>836</v>
      </c>
      <c r="D567" t="s">
        <v>436</v>
      </c>
      <c r="E567">
        <v>2200</v>
      </c>
    </row>
    <row r="568" spans="3:5" x14ac:dyDescent="0.4">
      <c r="C568" t="s">
        <v>836</v>
      </c>
      <c r="D568" t="s">
        <v>437</v>
      </c>
      <c r="E568">
        <v>200</v>
      </c>
    </row>
    <row r="569" spans="3:5" x14ac:dyDescent="0.4">
      <c r="C569" t="s">
        <v>836</v>
      </c>
      <c r="D569" t="s">
        <v>438</v>
      </c>
      <c r="E569">
        <v>1300</v>
      </c>
    </row>
    <row r="570" spans="3:5" x14ac:dyDescent="0.4">
      <c r="C570" t="s">
        <v>836</v>
      </c>
      <c r="D570" t="s">
        <v>439</v>
      </c>
      <c r="E570">
        <v>2000</v>
      </c>
    </row>
    <row r="571" spans="3:5" x14ac:dyDescent="0.4">
      <c r="C571" t="s">
        <v>836</v>
      </c>
      <c r="D571" t="s">
        <v>440</v>
      </c>
      <c r="E571">
        <v>600</v>
      </c>
    </row>
    <row r="572" spans="3:5" x14ac:dyDescent="0.4">
      <c r="C572" t="s">
        <v>836</v>
      </c>
      <c r="D572" t="s">
        <v>441</v>
      </c>
      <c r="E572">
        <v>4900</v>
      </c>
    </row>
    <row r="573" spans="3:5" x14ac:dyDescent="0.4">
      <c r="C573" t="s">
        <v>836</v>
      </c>
      <c r="D573" t="s">
        <v>442</v>
      </c>
      <c r="E573">
        <v>1800</v>
      </c>
    </row>
    <row r="574" spans="3:5" x14ac:dyDescent="0.4">
      <c r="C574" t="s">
        <v>836</v>
      </c>
      <c r="D574" t="s">
        <v>443</v>
      </c>
      <c r="E574">
        <v>1100</v>
      </c>
    </row>
    <row r="575" spans="3:5" x14ac:dyDescent="0.4">
      <c r="C575" t="s">
        <v>836</v>
      </c>
      <c r="D575" t="s">
        <v>444</v>
      </c>
      <c r="E575">
        <v>6500</v>
      </c>
    </row>
    <row r="576" spans="3:5" x14ac:dyDescent="0.4">
      <c r="C576" t="s">
        <v>836</v>
      </c>
      <c r="D576" t="s">
        <v>445</v>
      </c>
      <c r="E576">
        <v>200</v>
      </c>
    </row>
    <row r="577" spans="3:5" x14ac:dyDescent="0.4">
      <c r="C577" t="s">
        <v>836</v>
      </c>
      <c r="D577" t="s">
        <v>446</v>
      </c>
      <c r="E577">
        <v>500</v>
      </c>
    </row>
    <row r="578" spans="3:5" x14ac:dyDescent="0.4">
      <c r="C578" t="s">
        <v>836</v>
      </c>
      <c r="D578" t="s">
        <v>447</v>
      </c>
      <c r="E578">
        <v>100</v>
      </c>
    </row>
    <row r="579" spans="3:5" x14ac:dyDescent="0.4">
      <c r="C579" t="s">
        <v>836</v>
      </c>
      <c r="D579" t="s">
        <v>448</v>
      </c>
      <c r="E579">
        <v>1600</v>
      </c>
    </row>
    <row r="580" spans="3:5" x14ac:dyDescent="0.4">
      <c r="C580" t="s">
        <v>836</v>
      </c>
      <c r="D580" t="s">
        <v>449</v>
      </c>
      <c r="E580">
        <v>0</v>
      </c>
    </row>
    <row r="581" spans="3:5" x14ac:dyDescent="0.4">
      <c r="C581" t="s">
        <v>836</v>
      </c>
      <c r="D581" t="s">
        <v>450</v>
      </c>
      <c r="E581">
        <v>300</v>
      </c>
    </row>
    <row r="582" spans="3:5" x14ac:dyDescent="0.4">
      <c r="C582" t="s">
        <v>836</v>
      </c>
      <c r="D582" t="s">
        <v>451</v>
      </c>
      <c r="E582">
        <v>1000</v>
      </c>
    </row>
    <row r="583" spans="3:5" x14ac:dyDescent="0.4">
      <c r="C583" t="s">
        <v>836</v>
      </c>
      <c r="D583" t="s">
        <v>452</v>
      </c>
      <c r="E583">
        <v>600</v>
      </c>
    </row>
    <row r="584" spans="3:5" x14ac:dyDescent="0.4">
      <c r="C584" t="s">
        <v>836</v>
      </c>
      <c r="D584" t="s">
        <v>453</v>
      </c>
      <c r="E584">
        <v>1400</v>
      </c>
    </row>
    <row r="585" spans="3:5" x14ac:dyDescent="0.4">
      <c r="C585" t="s">
        <v>836</v>
      </c>
      <c r="D585" t="s">
        <v>454</v>
      </c>
      <c r="E585">
        <v>100</v>
      </c>
    </row>
    <row r="586" spans="3:5" x14ac:dyDescent="0.4">
      <c r="C586" t="s">
        <v>836</v>
      </c>
      <c r="D586" t="s">
        <v>455</v>
      </c>
      <c r="E586">
        <v>1000</v>
      </c>
    </row>
    <row r="587" spans="3:5" x14ac:dyDescent="0.4">
      <c r="C587" t="s">
        <v>836</v>
      </c>
      <c r="D587" t="s">
        <v>456</v>
      </c>
      <c r="E587">
        <v>2000</v>
      </c>
    </row>
    <row r="588" spans="3:5" x14ac:dyDescent="0.4">
      <c r="C588" t="s">
        <v>836</v>
      </c>
      <c r="D588" t="s">
        <v>457</v>
      </c>
      <c r="E588">
        <v>0</v>
      </c>
    </row>
    <row r="589" spans="3:5" x14ac:dyDescent="0.4">
      <c r="C589" t="s">
        <v>836</v>
      </c>
      <c r="D589" t="s">
        <v>458</v>
      </c>
      <c r="E589">
        <v>100</v>
      </c>
    </row>
    <row r="590" spans="3:5" x14ac:dyDescent="0.4">
      <c r="C590" t="s">
        <v>836</v>
      </c>
      <c r="D590" t="s">
        <v>459</v>
      </c>
      <c r="E590">
        <v>800</v>
      </c>
    </row>
    <row r="591" spans="3:5" x14ac:dyDescent="0.4">
      <c r="C591" t="s">
        <v>836</v>
      </c>
      <c r="D591" t="s">
        <v>460</v>
      </c>
      <c r="E591">
        <v>900</v>
      </c>
    </row>
    <row r="592" spans="3:5" x14ac:dyDescent="0.4">
      <c r="C592" t="s">
        <v>836</v>
      </c>
      <c r="D592" t="s">
        <v>461</v>
      </c>
      <c r="E592">
        <v>1200</v>
      </c>
    </row>
    <row r="593" spans="3:5" x14ac:dyDescent="0.4">
      <c r="C593" t="s">
        <v>836</v>
      </c>
      <c r="D593" t="s">
        <v>462</v>
      </c>
      <c r="E593">
        <v>1200</v>
      </c>
    </row>
    <row r="594" spans="3:5" x14ac:dyDescent="0.4">
      <c r="C594" t="s">
        <v>836</v>
      </c>
      <c r="D594" t="s">
        <v>463</v>
      </c>
      <c r="E594">
        <v>500</v>
      </c>
    </row>
    <row r="595" spans="3:5" x14ac:dyDescent="0.4">
      <c r="C595" t="s">
        <v>836</v>
      </c>
      <c r="D595" t="s">
        <v>464</v>
      </c>
      <c r="E595">
        <v>100</v>
      </c>
    </row>
    <row r="596" spans="3:5" x14ac:dyDescent="0.4">
      <c r="C596" t="s">
        <v>836</v>
      </c>
      <c r="D596" t="s">
        <v>465</v>
      </c>
      <c r="E596">
        <v>1200</v>
      </c>
    </row>
    <row r="597" spans="3:5" x14ac:dyDescent="0.4">
      <c r="C597" t="s">
        <v>836</v>
      </c>
      <c r="D597" t="s">
        <v>466</v>
      </c>
      <c r="E597">
        <v>1200</v>
      </c>
    </row>
    <row r="598" spans="3:5" x14ac:dyDescent="0.4">
      <c r="C598" t="s">
        <v>836</v>
      </c>
      <c r="D598" t="s">
        <v>467</v>
      </c>
      <c r="E598">
        <v>100</v>
      </c>
    </row>
    <row r="599" spans="3:5" x14ac:dyDescent="0.4">
      <c r="C599" t="s">
        <v>836</v>
      </c>
      <c r="D599" t="s">
        <v>468</v>
      </c>
      <c r="E599">
        <v>1200</v>
      </c>
    </row>
    <row r="600" spans="3:5" x14ac:dyDescent="0.4">
      <c r="C600" t="s">
        <v>836</v>
      </c>
      <c r="D600" t="s">
        <v>469</v>
      </c>
      <c r="E600">
        <v>2200</v>
      </c>
    </row>
    <row r="601" spans="3:5" x14ac:dyDescent="0.4">
      <c r="C601" t="s">
        <v>836</v>
      </c>
      <c r="D601" t="s">
        <v>470</v>
      </c>
      <c r="E601">
        <v>0</v>
      </c>
    </row>
    <row r="602" spans="3:5" x14ac:dyDescent="0.4">
      <c r="C602" t="s">
        <v>836</v>
      </c>
      <c r="D602" t="s">
        <v>471</v>
      </c>
      <c r="E602">
        <v>0</v>
      </c>
    </row>
    <row r="603" spans="3:5" x14ac:dyDescent="0.4">
      <c r="C603" t="s">
        <v>836</v>
      </c>
      <c r="D603" t="s">
        <v>472</v>
      </c>
      <c r="E603">
        <v>0</v>
      </c>
    </row>
    <row r="604" spans="3:5" x14ac:dyDescent="0.4">
      <c r="C604" t="s">
        <v>836</v>
      </c>
      <c r="D604" t="s">
        <v>473</v>
      </c>
      <c r="E604">
        <v>400</v>
      </c>
    </row>
    <row r="605" spans="3:5" x14ac:dyDescent="0.4">
      <c r="C605" t="s">
        <v>836</v>
      </c>
      <c r="D605" t="s">
        <v>474</v>
      </c>
      <c r="E605">
        <v>100</v>
      </c>
    </row>
    <row r="606" spans="3:5" x14ac:dyDescent="0.4">
      <c r="C606" t="s">
        <v>836</v>
      </c>
      <c r="D606" t="s">
        <v>475</v>
      </c>
      <c r="E606">
        <v>0</v>
      </c>
    </row>
    <row r="607" spans="3:5" x14ac:dyDescent="0.4">
      <c r="C607" t="s">
        <v>836</v>
      </c>
      <c r="D607" t="s">
        <v>476</v>
      </c>
      <c r="E607">
        <v>100</v>
      </c>
    </row>
    <row r="608" spans="3:5" x14ac:dyDescent="0.4">
      <c r="C608" t="s">
        <v>836</v>
      </c>
      <c r="D608" t="s">
        <v>477</v>
      </c>
      <c r="E608">
        <v>1100</v>
      </c>
    </row>
    <row r="609" spans="3:5" x14ac:dyDescent="0.4">
      <c r="C609" t="s">
        <v>836</v>
      </c>
      <c r="D609" t="s">
        <v>478</v>
      </c>
      <c r="E609">
        <v>0</v>
      </c>
    </row>
    <row r="610" spans="3:5" x14ac:dyDescent="0.4">
      <c r="C610" t="s">
        <v>836</v>
      </c>
      <c r="D610" t="s">
        <v>479</v>
      </c>
      <c r="E610">
        <v>1700</v>
      </c>
    </row>
    <row r="611" spans="3:5" x14ac:dyDescent="0.4">
      <c r="C611" t="s">
        <v>836</v>
      </c>
      <c r="D611" t="s">
        <v>480</v>
      </c>
      <c r="E611">
        <v>5500</v>
      </c>
    </row>
    <row r="612" spans="3:5" x14ac:dyDescent="0.4">
      <c r="C612" t="s">
        <v>836</v>
      </c>
      <c r="D612" t="s">
        <v>481</v>
      </c>
      <c r="E612">
        <v>800</v>
      </c>
    </row>
    <row r="613" spans="3:5" x14ac:dyDescent="0.4">
      <c r="C613" t="s">
        <v>836</v>
      </c>
      <c r="D613" t="s">
        <v>482</v>
      </c>
      <c r="E613">
        <v>4700</v>
      </c>
    </row>
    <row r="614" spans="3:5" x14ac:dyDescent="0.4">
      <c r="C614" t="s">
        <v>836</v>
      </c>
      <c r="D614" t="s">
        <v>483</v>
      </c>
      <c r="E614">
        <v>2500</v>
      </c>
    </row>
    <row r="615" spans="3:5" x14ac:dyDescent="0.4">
      <c r="C615" t="s">
        <v>836</v>
      </c>
      <c r="D615" t="s">
        <v>484</v>
      </c>
      <c r="E615">
        <v>100</v>
      </c>
    </row>
    <row r="616" spans="3:5" x14ac:dyDescent="0.4">
      <c r="C616" t="s">
        <v>836</v>
      </c>
      <c r="D616" t="s">
        <v>485</v>
      </c>
      <c r="E616">
        <v>200</v>
      </c>
    </row>
    <row r="617" spans="3:5" x14ac:dyDescent="0.4">
      <c r="C617" t="s">
        <v>836</v>
      </c>
      <c r="D617" t="s">
        <v>486</v>
      </c>
      <c r="E617">
        <v>3400</v>
      </c>
    </row>
    <row r="618" spans="3:5" x14ac:dyDescent="0.4">
      <c r="C618" t="s">
        <v>836</v>
      </c>
      <c r="D618" t="s">
        <v>487</v>
      </c>
      <c r="E618">
        <v>300</v>
      </c>
    </row>
    <row r="619" spans="3:5" x14ac:dyDescent="0.4">
      <c r="C619" t="s">
        <v>836</v>
      </c>
      <c r="D619" t="s">
        <v>488</v>
      </c>
      <c r="E619">
        <v>0</v>
      </c>
    </row>
    <row r="620" spans="3:5" x14ac:dyDescent="0.4">
      <c r="C620" t="s">
        <v>836</v>
      </c>
      <c r="D620" t="s">
        <v>489</v>
      </c>
      <c r="E620">
        <v>2200</v>
      </c>
    </row>
    <row r="621" spans="3:5" x14ac:dyDescent="0.4">
      <c r="C621" t="s">
        <v>836</v>
      </c>
      <c r="D621" t="s">
        <v>490</v>
      </c>
      <c r="E621">
        <v>0</v>
      </c>
    </row>
    <row r="622" spans="3:5" x14ac:dyDescent="0.4">
      <c r="C622" t="s">
        <v>836</v>
      </c>
      <c r="D622" t="s">
        <v>491</v>
      </c>
      <c r="E622">
        <v>4700</v>
      </c>
    </row>
    <row r="623" spans="3:5" x14ac:dyDescent="0.4">
      <c r="C623" t="s">
        <v>836</v>
      </c>
      <c r="D623" t="s">
        <v>492</v>
      </c>
      <c r="E623">
        <v>900</v>
      </c>
    </row>
    <row r="624" spans="3:5" x14ac:dyDescent="0.4">
      <c r="C624" t="s">
        <v>836</v>
      </c>
      <c r="D624" t="s">
        <v>493</v>
      </c>
      <c r="E624">
        <v>800</v>
      </c>
    </row>
    <row r="625" spans="3:5" x14ac:dyDescent="0.4">
      <c r="C625" t="s">
        <v>836</v>
      </c>
      <c r="D625" t="s">
        <v>494</v>
      </c>
      <c r="E625">
        <v>0</v>
      </c>
    </row>
    <row r="626" spans="3:5" x14ac:dyDescent="0.4">
      <c r="C626" t="s">
        <v>836</v>
      </c>
      <c r="D626" t="s">
        <v>495</v>
      </c>
      <c r="E626">
        <v>200</v>
      </c>
    </row>
    <row r="627" spans="3:5" x14ac:dyDescent="0.4">
      <c r="C627" t="s">
        <v>836</v>
      </c>
      <c r="D627" t="s">
        <v>496</v>
      </c>
      <c r="E627">
        <v>2100</v>
      </c>
    </row>
    <row r="628" spans="3:5" x14ac:dyDescent="0.4">
      <c r="C628" t="s">
        <v>836</v>
      </c>
      <c r="D628" t="s">
        <v>497</v>
      </c>
      <c r="E628">
        <v>200</v>
      </c>
    </row>
    <row r="629" spans="3:5" x14ac:dyDescent="0.4">
      <c r="C629" t="s">
        <v>836</v>
      </c>
      <c r="D629" t="s">
        <v>498</v>
      </c>
      <c r="E629">
        <v>500</v>
      </c>
    </row>
    <row r="630" spans="3:5" x14ac:dyDescent="0.4">
      <c r="C630" t="s">
        <v>836</v>
      </c>
      <c r="D630" t="s">
        <v>499</v>
      </c>
      <c r="E630">
        <v>2500</v>
      </c>
    </row>
    <row r="631" spans="3:5" x14ac:dyDescent="0.4">
      <c r="C631" t="s">
        <v>836</v>
      </c>
      <c r="D631" t="s">
        <v>500</v>
      </c>
      <c r="E631">
        <v>500</v>
      </c>
    </row>
    <row r="632" spans="3:5" x14ac:dyDescent="0.4">
      <c r="C632" t="s">
        <v>836</v>
      </c>
      <c r="D632" t="s">
        <v>501</v>
      </c>
      <c r="E632">
        <v>0</v>
      </c>
    </row>
    <row r="633" spans="3:5" x14ac:dyDescent="0.4">
      <c r="C633" t="s">
        <v>836</v>
      </c>
      <c r="D633" t="s">
        <v>502</v>
      </c>
      <c r="E633">
        <v>0</v>
      </c>
    </row>
    <row r="634" spans="3:5" x14ac:dyDescent="0.4">
      <c r="C634" t="s">
        <v>836</v>
      </c>
      <c r="D634" t="s">
        <v>503</v>
      </c>
      <c r="E634">
        <v>0</v>
      </c>
    </row>
    <row r="635" spans="3:5" x14ac:dyDescent="0.4">
      <c r="C635" t="s">
        <v>836</v>
      </c>
      <c r="D635" t="s">
        <v>504</v>
      </c>
      <c r="E635">
        <v>200</v>
      </c>
    </row>
    <row r="636" spans="3:5" x14ac:dyDescent="0.4">
      <c r="C636" t="s">
        <v>836</v>
      </c>
      <c r="D636" t="s">
        <v>505</v>
      </c>
      <c r="E636">
        <v>200</v>
      </c>
    </row>
    <row r="637" spans="3:5" x14ac:dyDescent="0.4">
      <c r="C637" t="s">
        <v>836</v>
      </c>
      <c r="D637" t="s">
        <v>688</v>
      </c>
      <c r="E637">
        <v>200</v>
      </c>
    </row>
    <row r="638" spans="3:5" x14ac:dyDescent="0.4">
      <c r="C638" t="s">
        <v>836</v>
      </c>
      <c r="D638" t="s">
        <v>689</v>
      </c>
      <c r="E638">
        <v>6900</v>
      </c>
    </row>
    <row r="639" spans="3:5" x14ac:dyDescent="0.4">
      <c r="C639" t="s">
        <v>836</v>
      </c>
      <c r="D639" t="s">
        <v>690</v>
      </c>
      <c r="E639">
        <v>5500</v>
      </c>
    </row>
    <row r="640" spans="3:5" x14ac:dyDescent="0.4">
      <c r="C640" t="s">
        <v>836</v>
      </c>
      <c r="D640" t="s">
        <v>691</v>
      </c>
      <c r="E640">
        <v>13000</v>
      </c>
    </row>
    <row r="641" spans="3:5" x14ac:dyDescent="0.4">
      <c r="C641" t="s">
        <v>836</v>
      </c>
      <c r="D641" t="s">
        <v>692</v>
      </c>
      <c r="E641">
        <v>1200</v>
      </c>
    </row>
    <row r="642" spans="3:5" x14ac:dyDescent="0.4">
      <c r="C642" t="s">
        <v>836</v>
      </c>
      <c r="D642" t="s">
        <v>693</v>
      </c>
      <c r="E642">
        <v>200</v>
      </c>
    </row>
    <row r="643" spans="3:5" x14ac:dyDescent="0.4">
      <c r="C643" t="s">
        <v>836</v>
      </c>
      <c r="D643" t="s">
        <v>694</v>
      </c>
      <c r="E643">
        <v>2000</v>
      </c>
    </row>
    <row r="644" spans="3:5" x14ac:dyDescent="0.4">
      <c r="C644" t="s">
        <v>836</v>
      </c>
      <c r="D644" t="s">
        <v>695</v>
      </c>
      <c r="E644">
        <v>3100</v>
      </c>
    </row>
    <row r="645" spans="3:5" x14ac:dyDescent="0.4">
      <c r="C645" t="s">
        <v>836</v>
      </c>
      <c r="D645" t="s">
        <v>696</v>
      </c>
      <c r="E645">
        <v>4000</v>
      </c>
    </row>
    <row r="646" spans="3:5" x14ac:dyDescent="0.4">
      <c r="C646" t="s">
        <v>836</v>
      </c>
      <c r="D646" t="s">
        <v>697</v>
      </c>
      <c r="E646">
        <v>2400</v>
      </c>
    </row>
    <row r="647" spans="3:5" x14ac:dyDescent="0.4">
      <c r="C647" t="s">
        <v>836</v>
      </c>
      <c r="D647" t="s">
        <v>698</v>
      </c>
      <c r="E647">
        <v>600</v>
      </c>
    </row>
    <row r="648" spans="3:5" x14ac:dyDescent="0.4">
      <c r="C648" t="s">
        <v>836</v>
      </c>
      <c r="D648" t="s">
        <v>699</v>
      </c>
      <c r="E648">
        <v>0</v>
      </c>
    </row>
    <row r="649" spans="3:5" x14ac:dyDescent="0.4">
      <c r="C649" t="s">
        <v>836</v>
      </c>
      <c r="D649" t="s">
        <v>700</v>
      </c>
      <c r="E649">
        <v>0</v>
      </c>
    </row>
    <row r="650" spans="3:5" x14ac:dyDescent="0.4">
      <c r="C650" t="s">
        <v>836</v>
      </c>
      <c r="D650" t="s">
        <v>701</v>
      </c>
      <c r="E650">
        <v>100</v>
      </c>
    </row>
    <row r="651" spans="3:5" x14ac:dyDescent="0.4">
      <c r="C651" t="s">
        <v>836</v>
      </c>
      <c r="D651" t="s">
        <v>702</v>
      </c>
      <c r="E651">
        <v>100</v>
      </c>
    </row>
    <row r="652" spans="3:5" x14ac:dyDescent="0.4">
      <c r="C652" t="s">
        <v>836</v>
      </c>
      <c r="D652" t="s">
        <v>703</v>
      </c>
      <c r="E652">
        <v>2300</v>
      </c>
    </row>
    <row r="653" spans="3:5" x14ac:dyDescent="0.4">
      <c r="C653" t="s">
        <v>836</v>
      </c>
      <c r="D653" t="s">
        <v>704</v>
      </c>
      <c r="E653">
        <v>2500</v>
      </c>
    </row>
    <row r="654" spans="3:5" x14ac:dyDescent="0.4">
      <c r="C654" t="s">
        <v>836</v>
      </c>
      <c r="D654" t="s">
        <v>705</v>
      </c>
      <c r="E654">
        <v>1800</v>
      </c>
    </row>
    <row r="655" spans="3:5" x14ac:dyDescent="0.4">
      <c r="C655" t="s">
        <v>836</v>
      </c>
      <c r="D655" t="s">
        <v>706</v>
      </c>
      <c r="E655">
        <v>5600</v>
      </c>
    </row>
    <row r="656" spans="3:5" x14ac:dyDescent="0.4">
      <c r="C656" t="s">
        <v>836</v>
      </c>
      <c r="D656" t="s">
        <v>707</v>
      </c>
      <c r="E656">
        <v>7300</v>
      </c>
    </row>
    <row r="657" spans="3:5" x14ac:dyDescent="0.4">
      <c r="C657" t="s">
        <v>836</v>
      </c>
      <c r="D657" t="s">
        <v>708</v>
      </c>
      <c r="E657">
        <v>0</v>
      </c>
    </row>
    <row r="658" spans="3:5" x14ac:dyDescent="0.4">
      <c r="C658" t="s">
        <v>836</v>
      </c>
      <c r="D658" t="s">
        <v>709</v>
      </c>
      <c r="E658">
        <v>800</v>
      </c>
    </row>
    <row r="659" spans="3:5" x14ac:dyDescent="0.4">
      <c r="C659" t="s">
        <v>836</v>
      </c>
      <c r="D659" t="s">
        <v>710</v>
      </c>
      <c r="E659">
        <v>100</v>
      </c>
    </row>
    <row r="660" spans="3:5" x14ac:dyDescent="0.4">
      <c r="C660" t="s">
        <v>836</v>
      </c>
      <c r="D660" t="s">
        <v>711</v>
      </c>
      <c r="E660">
        <v>1000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31900</v>
      </c>
    </row>
    <row r="667" spans="3:5" x14ac:dyDescent="0.4">
      <c r="C667" t="s">
        <v>851</v>
      </c>
      <c r="D667" t="s">
        <v>506</v>
      </c>
      <c r="E667">
        <v>0</v>
      </c>
    </row>
    <row r="668" spans="3:5" x14ac:dyDescent="0.4">
      <c r="C668" t="s">
        <v>851</v>
      </c>
      <c r="D668" t="s">
        <v>507</v>
      </c>
      <c r="E668">
        <v>0</v>
      </c>
    </row>
    <row r="669" spans="3:5" x14ac:dyDescent="0.4">
      <c r="C669" t="s">
        <v>851</v>
      </c>
      <c r="D669" t="s">
        <v>508</v>
      </c>
      <c r="E669">
        <v>0</v>
      </c>
    </row>
    <row r="670" spans="3:5" x14ac:dyDescent="0.4">
      <c r="C670" t="s">
        <v>851</v>
      </c>
      <c r="D670" t="s">
        <v>509</v>
      </c>
      <c r="E670">
        <v>0</v>
      </c>
    </row>
    <row r="671" spans="3:5" x14ac:dyDescent="0.4">
      <c r="C671" t="s">
        <v>851</v>
      </c>
      <c r="D671" t="s">
        <v>510</v>
      </c>
      <c r="E671">
        <v>0</v>
      </c>
    </row>
    <row r="672" spans="3:5" x14ac:dyDescent="0.4">
      <c r="C672" t="s">
        <v>851</v>
      </c>
      <c r="D672" t="s">
        <v>511</v>
      </c>
      <c r="E672">
        <v>0</v>
      </c>
    </row>
    <row r="673" spans="3:5" x14ac:dyDescent="0.4">
      <c r="C673" t="s">
        <v>851</v>
      </c>
      <c r="D673" t="s">
        <v>512</v>
      </c>
      <c r="E673">
        <v>218900</v>
      </c>
    </row>
    <row r="674" spans="3:5" x14ac:dyDescent="0.4">
      <c r="C674" t="s">
        <v>851</v>
      </c>
      <c r="D674" t="s">
        <v>513</v>
      </c>
      <c r="E674">
        <v>69100</v>
      </c>
    </row>
    <row r="675" spans="3:5" x14ac:dyDescent="0.4">
      <c r="C675" t="s">
        <v>851</v>
      </c>
      <c r="D675" t="s">
        <v>514</v>
      </c>
      <c r="E675">
        <v>47600</v>
      </c>
    </row>
    <row r="676" spans="3:5" x14ac:dyDescent="0.4">
      <c r="C676" t="s">
        <v>851</v>
      </c>
      <c r="D676" t="s">
        <v>515</v>
      </c>
      <c r="E676">
        <v>29300</v>
      </c>
    </row>
    <row r="677" spans="3:5" x14ac:dyDescent="0.4">
      <c r="C677" t="s">
        <v>851</v>
      </c>
      <c r="D677" t="s">
        <v>516</v>
      </c>
      <c r="E677">
        <v>18100</v>
      </c>
    </row>
    <row r="678" spans="3:5" x14ac:dyDescent="0.4">
      <c r="C678" t="s">
        <v>851</v>
      </c>
      <c r="D678" t="s">
        <v>517</v>
      </c>
      <c r="E678">
        <v>26800</v>
      </c>
    </row>
    <row r="679" spans="3:5" x14ac:dyDescent="0.4">
      <c r="C679" t="s">
        <v>851</v>
      </c>
      <c r="D679" t="s">
        <v>518</v>
      </c>
      <c r="E679">
        <v>10500</v>
      </c>
    </row>
    <row r="680" spans="3:5" x14ac:dyDescent="0.4">
      <c r="C680" t="s">
        <v>851</v>
      </c>
      <c r="D680" t="s">
        <v>519</v>
      </c>
      <c r="E680">
        <v>11000</v>
      </c>
    </row>
    <row r="681" spans="3:5" x14ac:dyDescent="0.4">
      <c r="C681" t="s">
        <v>851</v>
      </c>
      <c r="D681" t="s">
        <v>520</v>
      </c>
      <c r="E681">
        <v>4400</v>
      </c>
    </row>
    <row r="682" spans="3:5" x14ac:dyDescent="0.4">
      <c r="C682" t="s">
        <v>851</v>
      </c>
      <c r="D682" t="s">
        <v>521</v>
      </c>
      <c r="E682">
        <v>30000</v>
      </c>
    </row>
    <row r="683" spans="3:5" x14ac:dyDescent="0.4">
      <c r="C683" t="s">
        <v>851</v>
      </c>
      <c r="D683" t="s">
        <v>522</v>
      </c>
      <c r="E683">
        <v>25300</v>
      </c>
    </row>
    <row r="684" spans="3:5" x14ac:dyDescent="0.4">
      <c r="C684" t="s">
        <v>851</v>
      </c>
      <c r="D684" t="s">
        <v>523</v>
      </c>
      <c r="E684">
        <v>2800</v>
      </c>
    </row>
    <row r="685" spans="3:5" x14ac:dyDescent="0.4">
      <c r="C685" t="s">
        <v>851</v>
      </c>
      <c r="D685" t="s">
        <v>524</v>
      </c>
      <c r="E685">
        <v>5600</v>
      </c>
    </row>
    <row r="686" spans="3:5" x14ac:dyDescent="0.4">
      <c r="C686" t="s">
        <v>851</v>
      </c>
      <c r="D686" t="s">
        <v>525</v>
      </c>
      <c r="E686">
        <v>10400</v>
      </c>
    </row>
    <row r="687" spans="3:5" x14ac:dyDescent="0.4">
      <c r="C687" t="s">
        <v>851</v>
      </c>
      <c r="D687" t="s">
        <v>526</v>
      </c>
      <c r="E687">
        <v>4400</v>
      </c>
    </row>
    <row r="688" spans="3:5" x14ac:dyDescent="0.4">
      <c r="C688" t="s">
        <v>851</v>
      </c>
      <c r="D688" t="s">
        <v>527</v>
      </c>
      <c r="E688">
        <v>37700</v>
      </c>
    </row>
    <row r="689" spans="3:5" x14ac:dyDescent="0.4">
      <c r="C689" t="s">
        <v>851</v>
      </c>
      <c r="D689" t="s">
        <v>528</v>
      </c>
      <c r="E689">
        <v>7500</v>
      </c>
    </row>
    <row r="690" spans="3:5" x14ac:dyDescent="0.4">
      <c r="C690" t="s">
        <v>851</v>
      </c>
      <c r="D690" t="s">
        <v>529</v>
      </c>
      <c r="E690">
        <v>7300</v>
      </c>
    </row>
    <row r="691" spans="3:5" x14ac:dyDescent="0.4">
      <c r="C691" t="s">
        <v>851</v>
      </c>
      <c r="D691" t="s">
        <v>530</v>
      </c>
      <c r="E691">
        <v>10500</v>
      </c>
    </row>
    <row r="692" spans="3:5" x14ac:dyDescent="0.4">
      <c r="C692" t="s">
        <v>851</v>
      </c>
      <c r="D692" t="s">
        <v>531</v>
      </c>
      <c r="E692">
        <v>400</v>
      </c>
    </row>
    <row r="693" spans="3:5" x14ac:dyDescent="0.4">
      <c r="C693" t="s">
        <v>851</v>
      </c>
      <c r="D693" t="s">
        <v>532</v>
      </c>
      <c r="E693">
        <v>12200</v>
      </c>
    </row>
    <row r="694" spans="3:5" x14ac:dyDescent="0.4">
      <c r="C694" t="s">
        <v>851</v>
      </c>
      <c r="D694" t="s">
        <v>533</v>
      </c>
      <c r="E694">
        <v>34900</v>
      </c>
    </row>
    <row r="695" spans="3:5" x14ac:dyDescent="0.4">
      <c r="C695" t="s">
        <v>851</v>
      </c>
      <c r="D695" t="s">
        <v>534</v>
      </c>
      <c r="E695">
        <v>4600</v>
      </c>
    </row>
    <row r="696" spans="3:5" x14ac:dyDescent="0.4">
      <c r="C696" t="s">
        <v>851</v>
      </c>
      <c r="D696" t="s">
        <v>535</v>
      </c>
      <c r="E696">
        <v>5500</v>
      </c>
    </row>
    <row r="697" spans="3:5" x14ac:dyDescent="0.4">
      <c r="C697" t="s">
        <v>851</v>
      </c>
      <c r="D697" t="s">
        <v>536</v>
      </c>
      <c r="E697">
        <v>3500</v>
      </c>
    </row>
    <row r="698" spans="3:5" x14ac:dyDescent="0.4">
      <c r="C698" t="s">
        <v>851</v>
      </c>
      <c r="D698" t="s">
        <v>537</v>
      </c>
      <c r="E698">
        <v>3500</v>
      </c>
    </row>
    <row r="699" spans="3:5" x14ac:dyDescent="0.4">
      <c r="C699" t="s">
        <v>851</v>
      </c>
      <c r="D699" t="s">
        <v>538</v>
      </c>
      <c r="E699">
        <v>1700</v>
      </c>
    </row>
    <row r="700" spans="3:5" x14ac:dyDescent="0.4">
      <c r="C700" t="s">
        <v>851</v>
      </c>
      <c r="D700" t="s">
        <v>539</v>
      </c>
      <c r="E700">
        <v>9100</v>
      </c>
    </row>
    <row r="701" spans="3:5" x14ac:dyDescent="0.4">
      <c r="C701" t="s">
        <v>851</v>
      </c>
      <c r="D701" t="s">
        <v>540</v>
      </c>
      <c r="E701">
        <v>2700</v>
      </c>
    </row>
    <row r="702" spans="3:5" x14ac:dyDescent="0.4">
      <c r="C702" t="s">
        <v>851</v>
      </c>
      <c r="D702" t="s">
        <v>541</v>
      </c>
      <c r="E702">
        <v>200</v>
      </c>
    </row>
    <row r="703" spans="3:5" x14ac:dyDescent="0.4">
      <c r="C703" t="s">
        <v>851</v>
      </c>
      <c r="D703" t="s">
        <v>542</v>
      </c>
      <c r="E703">
        <v>25300</v>
      </c>
    </row>
    <row r="704" spans="3:5" x14ac:dyDescent="0.4">
      <c r="C704" t="s">
        <v>851</v>
      </c>
      <c r="D704" t="s">
        <v>543</v>
      </c>
      <c r="E704">
        <v>24700</v>
      </c>
    </row>
    <row r="705" spans="3:5" x14ac:dyDescent="0.4">
      <c r="C705" t="s">
        <v>851</v>
      </c>
      <c r="D705" t="s">
        <v>544</v>
      </c>
      <c r="E705">
        <v>9700</v>
      </c>
    </row>
    <row r="706" spans="3:5" x14ac:dyDescent="0.4">
      <c r="C706" t="s">
        <v>851</v>
      </c>
      <c r="D706" t="s">
        <v>545</v>
      </c>
      <c r="E706">
        <v>12600</v>
      </c>
    </row>
    <row r="707" spans="3:5" x14ac:dyDescent="0.4">
      <c r="C707" t="s">
        <v>851</v>
      </c>
      <c r="D707" t="s">
        <v>546</v>
      </c>
      <c r="E707">
        <v>29400</v>
      </c>
    </row>
    <row r="708" spans="3:5" x14ac:dyDescent="0.4">
      <c r="C708" t="s">
        <v>851</v>
      </c>
      <c r="D708" t="s">
        <v>547</v>
      </c>
      <c r="E708">
        <v>16700</v>
      </c>
    </row>
    <row r="709" spans="3:5" x14ac:dyDescent="0.4">
      <c r="C709" t="s">
        <v>851</v>
      </c>
      <c r="D709" t="s">
        <v>548</v>
      </c>
      <c r="E709">
        <v>21000</v>
      </c>
    </row>
    <row r="710" spans="3:5" x14ac:dyDescent="0.4">
      <c r="C710" t="s">
        <v>851</v>
      </c>
      <c r="D710" t="s">
        <v>549</v>
      </c>
      <c r="E710">
        <v>36400</v>
      </c>
    </row>
    <row r="711" spans="3:5" x14ac:dyDescent="0.4">
      <c r="C711" t="s">
        <v>851</v>
      </c>
      <c r="D711" t="s">
        <v>550</v>
      </c>
      <c r="E711">
        <v>30800</v>
      </c>
    </row>
    <row r="712" spans="3:5" x14ac:dyDescent="0.4">
      <c r="C712" t="s">
        <v>851</v>
      </c>
      <c r="D712" t="s">
        <v>551</v>
      </c>
      <c r="E712">
        <v>5100</v>
      </c>
    </row>
    <row r="713" spans="3:5" x14ac:dyDescent="0.4">
      <c r="C713" t="s">
        <v>851</v>
      </c>
      <c r="D713" t="s">
        <v>552</v>
      </c>
      <c r="E713">
        <v>7600</v>
      </c>
    </row>
    <row r="714" spans="3:5" x14ac:dyDescent="0.4">
      <c r="C714" t="s">
        <v>851</v>
      </c>
      <c r="D714" t="s">
        <v>553</v>
      </c>
      <c r="E714">
        <v>21400</v>
      </c>
    </row>
    <row r="715" spans="3:5" x14ac:dyDescent="0.4">
      <c r="C715" t="s">
        <v>851</v>
      </c>
      <c r="D715" t="s">
        <v>554</v>
      </c>
      <c r="E715">
        <v>14200</v>
      </c>
    </row>
    <row r="716" spans="3:5" x14ac:dyDescent="0.4">
      <c r="C716" t="s">
        <v>851</v>
      </c>
      <c r="D716" t="s">
        <v>555</v>
      </c>
      <c r="E716">
        <v>35300</v>
      </c>
    </row>
    <row r="717" spans="3:5" x14ac:dyDescent="0.4">
      <c r="C717" t="s">
        <v>851</v>
      </c>
      <c r="D717" t="s">
        <v>556</v>
      </c>
      <c r="E717">
        <v>20000</v>
      </c>
    </row>
    <row r="718" spans="3:5" x14ac:dyDescent="0.4">
      <c r="C718" t="s">
        <v>851</v>
      </c>
      <c r="D718" t="s">
        <v>557</v>
      </c>
      <c r="E718">
        <v>12900</v>
      </c>
    </row>
    <row r="719" spans="3:5" x14ac:dyDescent="0.4">
      <c r="C719" t="s">
        <v>851</v>
      </c>
      <c r="D719" t="s">
        <v>558</v>
      </c>
      <c r="E719">
        <v>8200</v>
      </c>
    </row>
    <row r="720" spans="3:5" x14ac:dyDescent="0.4">
      <c r="C720" t="s">
        <v>851</v>
      </c>
      <c r="D720" t="s">
        <v>559</v>
      </c>
      <c r="E720">
        <v>5200</v>
      </c>
    </row>
    <row r="721" spans="3:5" x14ac:dyDescent="0.4">
      <c r="C721" t="s">
        <v>851</v>
      </c>
      <c r="D721" t="s">
        <v>560</v>
      </c>
      <c r="E721">
        <v>3600</v>
      </c>
    </row>
    <row r="722" spans="3:5" x14ac:dyDescent="0.4">
      <c r="C722" t="s">
        <v>851</v>
      </c>
      <c r="D722" t="s">
        <v>561</v>
      </c>
      <c r="E722">
        <v>2300</v>
      </c>
    </row>
    <row r="723" spans="3:5" x14ac:dyDescent="0.4">
      <c r="C723" t="s">
        <v>851</v>
      </c>
      <c r="D723" t="s">
        <v>562</v>
      </c>
      <c r="E723">
        <v>2100</v>
      </c>
    </row>
    <row r="724" spans="3:5" x14ac:dyDescent="0.4">
      <c r="C724" t="s">
        <v>851</v>
      </c>
      <c r="D724" t="s">
        <v>563</v>
      </c>
      <c r="E724">
        <v>1100</v>
      </c>
    </row>
    <row r="725" spans="3:5" x14ac:dyDescent="0.4">
      <c r="C725" t="s">
        <v>851</v>
      </c>
      <c r="D725" t="s">
        <v>564</v>
      </c>
      <c r="E725">
        <v>5500</v>
      </c>
    </row>
    <row r="726" spans="3:5" x14ac:dyDescent="0.4">
      <c r="C726" t="s">
        <v>851</v>
      </c>
      <c r="D726" t="s">
        <v>565</v>
      </c>
      <c r="E726">
        <v>7300</v>
      </c>
    </row>
    <row r="727" spans="3:5" x14ac:dyDescent="0.4">
      <c r="C727" t="s">
        <v>851</v>
      </c>
      <c r="D727" t="s">
        <v>566</v>
      </c>
      <c r="E727">
        <v>9600</v>
      </c>
    </row>
    <row r="728" spans="3:5" x14ac:dyDescent="0.4">
      <c r="C728" t="s">
        <v>851</v>
      </c>
      <c r="D728" t="s">
        <v>567</v>
      </c>
      <c r="E728">
        <v>23200</v>
      </c>
    </row>
    <row r="729" spans="3:5" x14ac:dyDescent="0.4">
      <c r="C729" t="s">
        <v>851</v>
      </c>
      <c r="D729" t="s">
        <v>568</v>
      </c>
      <c r="E729">
        <v>15400</v>
      </c>
    </row>
    <row r="730" spans="3:5" x14ac:dyDescent="0.4">
      <c r="C730" t="s">
        <v>851</v>
      </c>
      <c r="D730" t="s">
        <v>569</v>
      </c>
      <c r="E730">
        <v>2800</v>
      </c>
    </row>
    <row r="731" spans="3:5" x14ac:dyDescent="0.4">
      <c r="C731" t="s">
        <v>851</v>
      </c>
      <c r="D731" t="s">
        <v>570</v>
      </c>
      <c r="E731">
        <v>7600</v>
      </c>
    </row>
    <row r="732" spans="3:5" x14ac:dyDescent="0.4">
      <c r="C732" t="s">
        <v>851</v>
      </c>
      <c r="D732" t="s">
        <v>571</v>
      </c>
      <c r="E732">
        <v>13600</v>
      </c>
    </row>
    <row r="733" spans="3:5" x14ac:dyDescent="0.4">
      <c r="C733" t="s">
        <v>851</v>
      </c>
      <c r="D733" t="s">
        <v>572</v>
      </c>
      <c r="E733">
        <v>9000</v>
      </c>
    </row>
    <row r="734" spans="3:5" x14ac:dyDescent="0.4">
      <c r="C734" t="s">
        <v>851</v>
      </c>
      <c r="D734" t="s">
        <v>573</v>
      </c>
      <c r="E734">
        <v>20600</v>
      </c>
    </row>
    <row r="735" spans="3:5" x14ac:dyDescent="0.4">
      <c r="C735" t="s">
        <v>851</v>
      </c>
      <c r="D735" t="s">
        <v>574</v>
      </c>
      <c r="E735">
        <v>3900</v>
      </c>
    </row>
    <row r="736" spans="3:5" x14ac:dyDescent="0.4">
      <c r="C736" t="s">
        <v>851</v>
      </c>
      <c r="D736" t="s">
        <v>575</v>
      </c>
      <c r="E736">
        <v>7100</v>
      </c>
    </row>
    <row r="737" spans="3:5" x14ac:dyDescent="0.4">
      <c r="C737" t="s">
        <v>851</v>
      </c>
      <c r="D737" t="s">
        <v>576</v>
      </c>
      <c r="E737">
        <v>3400</v>
      </c>
    </row>
    <row r="738" spans="3:5" x14ac:dyDescent="0.4">
      <c r="C738" t="s">
        <v>851</v>
      </c>
      <c r="D738" t="s">
        <v>577</v>
      </c>
      <c r="E738">
        <v>1500</v>
      </c>
    </row>
    <row r="739" spans="3:5" x14ac:dyDescent="0.4">
      <c r="C739" t="s">
        <v>851</v>
      </c>
      <c r="D739" t="s">
        <v>578</v>
      </c>
      <c r="E739">
        <v>4400</v>
      </c>
    </row>
    <row r="740" spans="3:5" x14ac:dyDescent="0.4">
      <c r="C740" t="s">
        <v>851</v>
      </c>
      <c r="D740" t="s">
        <v>579</v>
      </c>
      <c r="E740">
        <v>15300</v>
      </c>
    </row>
    <row r="741" spans="3:5" x14ac:dyDescent="0.4">
      <c r="C741" t="s">
        <v>851</v>
      </c>
      <c r="D741" t="s">
        <v>580</v>
      </c>
      <c r="E741">
        <v>1000</v>
      </c>
    </row>
    <row r="742" spans="3:5" x14ac:dyDescent="0.4">
      <c r="C742" t="s">
        <v>851</v>
      </c>
      <c r="D742" t="s">
        <v>581</v>
      </c>
      <c r="E742">
        <v>16700</v>
      </c>
    </row>
    <row r="743" spans="3:5" x14ac:dyDescent="0.4">
      <c r="C743" t="s">
        <v>851</v>
      </c>
      <c r="D743" t="s">
        <v>582</v>
      </c>
      <c r="E743">
        <v>15500</v>
      </c>
    </row>
    <row r="744" spans="3:5" x14ac:dyDescent="0.4">
      <c r="C744" t="s">
        <v>851</v>
      </c>
      <c r="D744" t="s">
        <v>583</v>
      </c>
      <c r="E744">
        <v>34200</v>
      </c>
    </row>
    <row r="745" spans="3:5" x14ac:dyDescent="0.4">
      <c r="C745" t="s">
        <v>851</v>
      </c>
      <c r="D745" t="s">
        <v>584</v>
      </c>
      <c r="E745">
        <v>31800</v>
      </c>
    </row>
    <row r="746" spans="3:5" x14ac:dyDescent="0.4">
      <c r="C746" t="s">
        <v>851</v>
      </c>
      <c r="D746" t="s">
        <v>585</v>
      </c>
      <c r="E746">
        <v>26700</v>
      </c>
    </row>
    <row r="747" spans="3:5" x14ac:dyDescent="0.4">
      <c r="C747" t="s">
        <v>851</v>
      </c>
      <c r="D747" t="s">
        <v>586</v>
      </c>
      <c r="E747">
        <v>34900</v>
      </c>
    </row>
    <row r="748" spans="3:5" x14ac:dyDescent="0.4">
      <c r="C748" t="s">
        <v>851</v>
      </c>
      <c r="D748" t="s">
        <v>587</v>
      </c>
      <c r="E748">
        <v>19400</v>
      </c>
    </row>
    <row r="749" spans="3:5" x14ac:dyDescent="0.4">
      <c r="C749" t="s">
        <v>851</v>
      </c>
      <c r="D749" t="s">
        <v>588</v>
      </c>
      <c r="E749">
        <v>21600</v>
      </c>
    </row>
    <row r="750" spans="3:5" x14ac:dyDescent="0.4">
      <c r="C750" t="s">
        <v>851</v>
      </c>
      <c r="D750" t="s">
        <v>589</v>
      </c>
      <c r="E750">
        <v>9400</v>
      </c>
    </row>
    <row r="751" spans="3:5" x14ac:dyDescent="0.4">
      <c r="C751" t="s">
        <v>851</v>
      </c>
      <c r="D751" t="s">
        <v>590</v>
      </c>
      <c r="E751">
        <v>7000</v>
      </c>
    </row>
    <row r="752" spans="3:5" x14ac:dyDescent="0.4">
      <c r="C752" t="s">
        <v>851</v>
      </c>
      <c r="D752" t="s">
        <v>591</v>
      </c>
      <c r="E752">
        <v>1100</v>
      </c>
    </row>
    <row r="753" spans="3:5" x14ac:dyDescent="0.4">
      <c r="C753" t="s">
        <v>851</v>
      </c>
      <c r="D753" t="s">
        <v>592</v>
      </c>
      <c r="E753">
        <v>1300</v>
      </c>
    </row>
    <row r="754" spans="3:5" x14ac:dyDescent="0.4">
      <c r="C754" t="s">
        <v>851</v>
      </c>
      <c r="D754" t="s">
        <v>593</v>
      </c>
      <c r="E754">
        <v>2300</v>
      </c>
    </row>
    <row r="755" spans="3:5" x14ac:dyDescent="0.4">
      <c r="C755" t="s">
        <v>851</v>
      </c>
      <c r="D755" t="s">
        <v>594</v>
      </c>
      <c r="E755">
        <v>3400</v>
      </c>
    </row>
    <row r="756" spans="3:5" x14ac:dyDescent="0.4">
      <c r="C756" t="s">
        <v>851</v>
      </c>
      <c r="D756" t="s">
        <v>595</v>
      </c>
      <c r="E756">
        <v>1700</v>
      </c>
    </row>
    <row r="757" spans="3:5" x14ac:dyDescent="0.4">
      <c r="C757" t="s">
        <v>851</v>
      </c>
      <c r="D757" t="s">
        <v>596</v>
      </c>
      <c r="E757">
        <v>10900</v>
      </c>
    </row>
    <row r="758" spans="3:5" x14ac:dyDescent="0.4">
      <c r="C758" t="s">
        <v>851</v>
      </c>
      <c r="D758" t="s">
        <v>597</v>
      </c>
      <c r="E758">
        <v>10100</v>
      </c>
    </row>
    <row r="759" spans="3:5" x14ac:dyDescent="0.4">
      <c r="C759" t="s">
        <v>851</v>
      </c>
      <c r="D759" t="s">
        <v>598</v>
      </c>
      <c r="E759">
        <v>6900</v>
      </c>
    </row>
    <row r="760" spans="3:5" x14ac:dyDescent="0.4">
      <c r="C760" t="s">
        <v>851</v>
      </c>
      <c r="D760" t="s">
        <v>599</v>
      </c>
      <c r="E760">
        <v>4600</v>
      </c>
    </row>
    <row r="761" spans="3:5" x14ac:dyDescent="0.4">
      <c r="C761" t="s">
        <v>851</v>
      </c>
      <c r="D761" t="s">
        <v>600</v>
      </c>
      <c r="E761">
        <v>3600</v>
      </c>
    </row>
    <row r="762" spans="3:5" x14ac:dyDescent="0.4">
      <c r="C762" t="s">
        <v>851</v>
      </c>
      <c r="D762" t="s">
        <v>601</v>
      </c>
      <c r="E762">
        <v>6900</v>
      </c>
    </row>
    <row r="763" spans="3:5" x14ac:dyDescent="0.4">
      <c r="C763" t="s">
        <v>851</v>
      </c>
      <c r="D763" t="s">
        <v>602</v>
      </c>
      <c r="E763">
        <v>1100</v>
      </c>
    </row>
    <row r="764" spans="3:5" x14ac:dyDescent="0.4">
      <c r="C764" t="s">
        <v>851</v>
      </c>
      <c r="D764" t="s">
        <v>603</v>
      </c>
      <c r="E764">
        <v>300</v>
      </c>
    </row>
    <row r="765" spans="3:5" x14ac:dyDescent="0.4">
      <c r="C765" t="s">
        <v>851</v>
      </c>
      <c r="D765" t="s">
        <v>604</v>
      </c>
      <c r="E765">
        <v>4900</v>
      </c>
    </row>
    <row r="766" spans="3:5" x14ac:dyDescent="0.4">
      <c r="C766" t="s">
        <v>851</v>
      </c>
      <c r="D766" t="s">
        <v>605</v>
      </c>
      <c r="E766">
        <v>0</v>
      </c>
    </row>
    <row r="767" spans="3:5" x14ac:dyDescent="0.4">
      <c r="C767" t="s">
        <v>851</v>
      </c>
      <c r="D767" t="s">
        <v>606</v>
      </c>
      <c r="E767">
        <v>1700</v>
      </c>
    </row>
    <row r="768" spans="3:5" x14ac:dyDescent="0.4">
      <c r="C768" t="s">
        <v>851</v>
      </c>
      <c r="D768" t="s">
        <v>607</v>
      </c>
      <c r="E768">
        <v>2000</v>
      </c>
    </row>
    <row r="769" spans="3:5" x14ac:dyDescent="0.4">
      <c r="C769" t="s">
        <v>851</v>
      </c>
      <c r="D769" t="s">
        <v>608</v>
      </c>
      <c r="E769">
        <v>1400</v>
      </c>
    </row>
    <row r="770" spans="3:5" x14ac:dyDescent="0.4">
      <c r="C770" t="s">
        <v>851</v>
      </c>
      <c r="D770" t="s">
        <v>609</v>
      </c>
      <c r="E770">
        <v>10800</v>
      </c>
    </row>
    <row r="771" spans="3:5" x14ac:dyDescent="0.4">
      <c r="C771" t="s">
        <v>851</v>
      </c>
      <c r="D771" t="s">
        <v>610</v>
      </c>
      <c r="E771">
        <v>1000</v>
      </c>
    </row>
    <row r="772" spans="3:5" x14ac:dyDescent="0.4">
      <c r="C772" t="s">
        <v>851</v>
      </c>
      <c r="D772" t="s">
        <v>611</v>
      </c>
      <c r="E772">
        <v>34600</v>
      </c>
    </row>
    <row r="773" spans="3:5" x14ac:dyDescent="0.4">
      <c r="C773" t="s">
        <v>851</v>
      </c>
      <c r="D773" t="s">
        <v>612</v>
      </c>
      <c r="E773">
        <v>12800</v>
      </c>
    </row>
    <row r="774" spans="3:5" x14ac:dyDescent="0.4">
      <c r="C774" t="s">
        <v>851</v>
      </c>
      <c r="D774" t="s">
        <v>613</v>
      </c>
      <c r="E774">
        <v>17400</v>
      </c>
    </row>
    <row r="775" spans="3:5" x14ac:dyDescent="0.4">
      <c r="C775" t="s">
        <v>851</v>
      </c>
      <c r="D775" t="s">
        <v>614</v>
      </c>
      <c r="E775">
        <v>13100</v>
      </c>
    </row>
    <row r="776" spans="3:5" x14ac:dyDescent="0.4">
      <c r="C776" t="s">
        <v>851</v>
      </c>
      <c r="D776" t="s">
        <v>615</v>
      </c>
      <c r="E776">
        <v>8400</v>
      </c>
    </row>
    <row r="777" spans="3:5" x14ac:dyDescent="0.4">
      <c r="C777" t="s">
        <v>851</v>
      </c>
      <c r="D777" t="s">
        <v>616</v>
      </c>
      <c r="E777">
        <v>8900</v>
      </c>
    </row>
    <row r="778" spans="3:5" x14ac:dyDescent="0.4">
      <c r="C778" t="s">
        <v>851</v>
      </c>
      <c r="D778" t="s">
        <v>617</v>
      </c>
      <c r="E778">
        <v>2900</v>
      </c>
    </row>
    <row r="779" spans="3:5" x14ac:dyDescent="0.4">
      <c r="C779" t="s">
        <v>851</v>
      </c>
      <c r="D779" t="s">
        <v>618</v>
      </c>
      <c r="E779">
        <v>1900</v>
      </c>
    </row>
    <row r="780" spans="3:5" x14ac:dyDescent="0.4">
      <c r="C780" t="s">
        <v>851</v>
      </c>
      <c r="D780" t="s">
        <v>619</v>
      </c>
      <c r="E780">
        <v>7400</v>
      </c>
    </row>
    <row r="781" spans="3:5" x14ac:dyDescent="0.4">
      <c r="C781" t="s">
        <v>851</v>
      </c>
      <c r="D781" t="s">
        <v>620</v>
      </c>
      <c r="E781">
        <v>2100</v>
      </c>
    </row>
    <row r="782" spans="3:5" x14ac:dyDescent="0.4">
      <c r="C782" t="s">
        <v>851</v>
      </c>
      <c r="D782" t="s">
        <v>621</v>
      </c>
      <c r="E782">
        <v>400</v>
      </c>
    </row>
    <row r="783" spans="3:5" x14ac:dyDescent="0.4">
      <c r="C783" t="s">
        <v>851</v>
      </c>
      <c r="D783" t="s">
        <v>622</v>
      </c>
      <c r="E783">
        <v>16000</v>
      </c>
    </row>
    <row r="784" spans="3:5" x14ac:dyDescent="0.4">
      <c r="C784" t="s">
        <v>851</v>
      </c>
      <c r="D784" t="s">
        <v>623</v>
      </c>
      <c r="E784">
        <v>3700</v>
      </c>
    </row>
    <row r="785" spans="3:5" x14ac:dyDescent="0.4">
      <c r="C785" t="s">
        <v>851</v>
      </c>
      <c r="D785" t="s">
        <v>624</v>
      </c>
      <c r="E785">
        <v>2700</v>
      </c>
    </row>
    <row r="786" spans="3:5" x14ac:dyDescent="0.4">
      <c r="C786" t="s">
        <v>851</v>
      </c>
      <c r="D786" t="s">
        <v>625</v>
      </c>
      <c r="E786">
        <v>15700</v>
      </c>
    </row>
    <row r="787" spans="3:5" x14ac:dyDescent="0.4">
      <c r="C787" t="s">
        <v>851</v>
      </c>
      <c r="D787" t="s">
        <v>626</v>
      </c>
      <c r="E787">
        <v>3500</v>
      </c>
    </row>
    <row r="788" spans="3:5" x14ac:dyDescent="0.4">
      <c r="C788" t="s">
        <v>851</v>
      </c>
      <c r="D788" t="s">
        <v>627</v>
      </c>
      <c r="E788">
        <v>600</v>
      </c>
    </row>
    <row r="789" spans="3:5" x14ac:dyDescent="0.4">
      <c r="C789" t="s">
        <v>851</v>
      </c>
      <c r="D789" t="s">
        <v>628</v>
      </c>
      <c r="E789">
        <v>600</v>
      </c>
    </row>
    <row r="790" spans="3:5" x14ac:dyDescent="0.4">
      <c r="C790" t="s">
        <v>851</v>
      </c>
      <c r="D790" t="s">
        <v>629</v>
      </c>
      <c r="E790">
        <v>3400</v>
      </c>
    </row>
    <row r="791" spans="3:5" x14ac:dyDescent="0.4">
      <c r="C791" t="s">
        <v>851</v>
      </c>
      <c r="D791" t="s">
        <v>630</v>
      </c>
      <c r="E791">
        <v>4700</v>
      </c>
    </row>
    <row r="792" spans="3:5" x14ac:dyDescent="0.4">
      <c r="C792" t="s">
        <v>851</v>
      </c>
      <c r="D792" t="s">
        <v>631</v>
      </c>
      <c r="E792">
        <v>7700</v>
      </c>
    </row>
    <row r="793" spans="3:5" x14ac:dyDescent="0.4">
      <c r="C793" t="s">
        <v>851</v>
      </c>
      <c r="D793" t="s">
        <v>632</v>
      </c>
      <c r="E793">
        <v>2100</v>
      </c>
    </row>
    <row r="794" spans="3:5" x14ac:dyDescent="0.4">
      <c r="C794" t="s">
        <v>851</v>
      </c>
      <c r="D794" t="s">
        <v>633</v>
      </c>
      <c r="E794">
        <v>600</v>
      </c>
    </row>
    <row r="795" spans="3:5" x14ac:dyDescent="0.4">
      <c r="C795" t="s">
        <v>851</v>
      </c>
      <c r="D795" t="s">
        <v>634</v>
      </c>
      <c r="E795">
        <v>600</v>
      </c>
    </row>
    <row r="796" spans="3:5" x14ac:dyDescent="0.4">
      <c r="C796" t="s">
        <v>851</v>
      </c>
      <c r="D796" t="s">
        <v>635</v>
      </c>
      <c r="E796">
        <v>9500</v>
      </c>
    </row>
    <row r="797" spans="3:5" x14ac:dyDescent="0.4">
      <c r="C797" t="s">
        <v>851</v>
      </c>
      <c r="D797" t="s">
        <v>636</v>
      </c>
      <c r="E797">
        <v>8800</v>
      </c>
    </row>
    <row r="798" spans="3:5" x14ac:dyDescent="0.4">
      <c r="C798" t="s">
        <v>851</v>
      </c>
      <c r="D798" t="s">
        <v>637</v>
      </c>
      <c r="E798">
        <v>5400</v>
      </c>
    </row>
    <row r="799" spans="3:5" x14ac:dyDescent="0.4">
      <c r="C799" t="s">
        <v>851</v>
      </c>
      <c r="D799" t="s">
        <v>638</v>
      </c>
      <c r="E799">
        <v>900</v>
      </c>
    </row>
    <row r="800" spans="3:5" x14ac:dyDescent="0.4">
      <c r="C800" t="s">
        <v>851</v>
      </c>
      <c r="D800" t="s">
        <v>639</v>
      </c>
      <c r="E800">
        <v>900</v>
      </c>
    </row>
    <row r="801" spans="3:5" x14ac:dyDescent="0.4">
      <c r="C801" t="s">
        <v>851</v>
      </c>
      <c r="D801" t="s">
        <v>640</v>
      </c>
      <c r="E801">
        <v>400</v>
      </c>
    </row>
    <row r="802" spans="3:5" x14ac:dyDescent="0.4">
      <c r="C802" t="s">
        <v>851</v>
      </c>
      <c r="D802" t="s">
        <v>641</v>
      </c>
      <c r="E802">
        <v>400</v>
      </c>
    </row>
    <row r="803" spans="3:5" x14ac:dyDescent="0.4">
      <c r="C803" t="s">
        <v>851</v>
      </c>
      <c r="D803" t="s">
        <v>642</v>
      </c>
      <c r="E803">
        <v>400</v>
      </c>
    </row>
    <row r="804" spans="3:5" x14ac:dyDescent="0.4">
      <c r="C804" t="s">
        <v>851</v>
      </c>
      <c r="D804" t="s">
        <v>643</v>
      </c>
      <c r="E804">
        <v>8200</v>
      </c>
    </row>
    <row r="805" spans="3:5" x14ac:dyDescent="0.4">
      <c r="C805" t="s">
        <v>851</v>
      </c>
      <c r="D805" t="s">
        <v>644</v>
      </c>
      <c r="E805">
        <v>1800</v>
      </c>
    </row>
    <row r="806" spans="3:5" x14ac:dyDescent="0.4">
      <c r="C806" t="s">
        <v>851</v>
      </c>
      <c r="D806" t="s">
        <v>645</v>
      </c>
      <c r="E806">
        <v>100</v>
      </c>
    </row>
    <row r="807" spans="3:5" x14ac:dyDescent="0.4">
      <c r="C807" t="s">
        <v>851</v>
      </c>
      <c r="D807" t="s">
        <v>646</v>
      </c>
      <c r="E807">
        <v>400</v>
      </c>
    </row>
    <row r="808" spans="3:5" x14ac:dyDescent="0.4">
      <c r="C808" t="s">
        <v>851</v>
      </c>
      <c r="D808" t="s">
        <v>647</v>
      </c>
      <c r="E808">
        <v>300</v>
      </c>
    </row>
    <row r="809" spans="3:5" x14ac:dyDescent="0.4">
      <c r="C809" t="s">
        <v>851</v>
      </c>
      <c r="D809" t="s">
        <v>648</v>
      </c>
      <c r="E809">
        <v>1800</v>
      </c>
    </row>
    <row r="810" spans="3:5" x14ac:dyDescent="0.4">
      <c r="C810" t="s">
        <v>851</v>
      </c>
      <c r="D810" t="s">
        <v>649</v>
      </c>
      <c r="E810">
        <v>700</v>
      </c>
    </row>
    <row r="811" spans="3:5" x14ac:dyDescent="0.4">
      <c r="C811" t="s">
        <v>851</v>
      </c>
      <c r="D811" t="s">
        <v>650</v>
      </c>
      <c r="E811">
        <v>1200</v>
      </c>
    </row>
    <row r="812" spans="3:5" x14ac:dyDescent="0.4">
      <c r="C812" t="s">
        <v>851</v>
      </c>
      <c r="D812" t="s">
        <v>651</v>
      </c>
      <c r="E812">
        <v>5400</v>
      </c>
    </row>
    <row r="813" spans="3:5" x14ac:dyDescent="0.4">
      <c r="C813" t="s">
        <v>851</v>
      </c>
      <c r="D813" t="s">
        <v>652</v>
      </c>
      <c r="E813">
        <v>5700</v>
      </c>
    </row>
    <row r="814" spans="3:5" x14ac:dyDescent="0.4">
      <c r="C814" t="s">
        <v>851</v>
      </c>
      <c r="D814" t="s">
        <v>653</v>
      </c>
      <c r="E814">
        <v>2800</v>
      </c>
    </row>
    <row r="815" spans="3:5" x14ac:dyDescent="0.4">
      <c r="C815" t="s">
        <v>851</v>
      </c>
      <c r="D815" t="s">
        <v>654</v>
      </c>
      <c r="E815">
        <v>5200</v>
      </c>
    </row>
    <row r="816" spans="3:5" x14ac:dyDescent="0.4">
      <c r="C816" t="s">
        <v>851</v>
      </c>
      <c r="D816" t="s">
        <v>655</v>
      </c>
      <c r="E816">
        <v>6300</v>
      </c>
    </row>
    <row r="817" spans="3:5" x14ac:dyDescent="0.4">
      <c r="C817" t="s">
        <v>851</v>
      </c>
      <c r="D817" t="s">
        <v>656</v>
      </c>
      <c r="E817">
        <v>300</v>
      </c>
    </row>
    <row r="818" spans="3:5" x14ac:dyDescent="0.4">
      <c r="C818" t="s">
        <v>851</v>
      </c>
      <c r="D818" t="s">
        <v>657</v>
      </c>
      <c r="E818">
        <v>0</v>
      </c>
    </row>
    <row r="819" spans="3:5" x14ac:dyDescent="0.4">
      <c r="C819" t="s">
        <v>851</v>
      </c>
      <c r="D819" t="s">
        <v>658</v>
      </c>
      <c r="E819">
        <v>0</v>
      </c>
    </row>
    <row r="820" spans="3:5" x14ac:dyDescent="0.4">
      <c r="C820" t="s">
        <v>851</v>
      </c>
      <c r="D820" t="s">
        <v>659</v>
      </c>
      <c r="E820">
        <v>0</v>
      </c>
    </row>
    <row r="821" spans="3:5" x14ac:dyDescent="0.4">
      <c r="C821" t="s">
        <v>851</v>
      </c>
      <c r="D821" t="s">
        <v>660</v>
      </c>
      <c r="E821">
        <v>0</v>
      </c>
    </row>
    <row r="822" spans="3:5" x14ac:dyDescent="0.4">
      <c r="C822" t="s">
        <v>851</v>
      </c>
      <c r="D822" t="s">
        <v>661</v>
      </c>
      <c r="E822">
        <v>0</v>
      </c>
    </row>
    <row r="823" spans="3:5" x14ac:dyDescent="0.4">
      <c r="C823" t="s">
        <v>851</v>
      </c>
      <c r="D823" t="s">
        <v>662</v>
      </c>
      <c r="E823">
        <v>0</v>
      </c>
    </row>
    <row r="824" spans="3:5" x14ac:dyDescent="0.4">
      <c r="C824" t="s">
        <v>851</v>
      </c>
      <c r="D824" t="s">
        <v>663</v>
      </c>
      <c r="E824">
        <v>0</v>
      </c>
    </row>
    <row r="825" spans="3:5" x14ac:dyDescent="0.4">
      <c r="C825" t="s">
        <v>851</v>
      </c>
      <c r="D825" t="s">
        <v>664</v>
      </c>
      <c r="E825">
        <v>0</v>
      </c>
    </row>
    <row r="826" spans="3:5" x14ac:dyDescent="0.4">
      <c r="C826" t="s">
        <v>851</v>
      </c>
      <c r="D826" t="s">
        <v>665</v>
      </c>
      <c r="E826">
        <v>0</v>
      </c>
    </row>
    <row r="827" spans="3:5" x14ac:dyDescent="0.4">
      <c r="C827" t="s">
        <v>851</v>
      </c>
      <c r="D827" t="s">
        <v>666</v>
      </c>
      <c r="E827">
        <v>0</v>
      </c>
    </row>
    <row r="828" spans="3:5" x14ac:dyDescent="0.4">
      <c r="C828" t="s">
        <v>851</v>
      </c>
      <c r="D828" t="s">
        <v>667</v>
      </c>
      <c r="E828">
        <v>0</v>
      </c>
    </row>
    <row r="829" spans="3:5" x14ac:dyDescent="0.4">
      <c r="C829" t="s">
        <v>851</v>
      </c>
      <c r="D829" t="s">
        <v>668</v>
      </c>
      <c r="E829">
        <v>0</v>
      </c>
    </row>
    <row r="830" spans="3:5" x14ac:dyDescent="0.4">
      <c r="C830" t="s">
        <v>851</v>
      </c>
      <c r="D830" t="s">
        <v>669</v>
      </c>
      <c r="E830">
        <v>0</v>
      </c>
    </row>
    <row r="831" spans="3:5" x14ac:dyDescent="0.4">
      <c r="C831" t="s">
        <v>851</v>
      </c>
      <c r="D831" t="s">
        <v>670</v>
      </c>
      <c r="E831">
        <v>0</v>
      </c>
    </row>
    <row r="832" spans="3:5" x14ac:dyDescent="0.4">
      <c r="C832" t="s">
        <v>851</v>
      </c>
      <c r="D832" t="s">
        <v>671</v>
      </c>
      <c r="E832">
        <v>0</v>
      </c>
    </row>
    <row r="833" spans="3:5" x14ac:dyDescent="0.4">
      <c r="C833" t="s">
        <v>851</v>
      </c>
      <c r="D833" t="s">
        <v>672</v>
      </c>
      <c r="E833">
        <v>650400</v>
      </c>
    </row>
    <row r="834" spans="3:5" x14ac:dyDescent="0.4">
      <c r="C834" t="s">
        <v>851</v>
      </c>
      <c r="D834" t="s">
        <v>673</v>
      </c>
      <c r="E834">
        <v>145200</v>
      </c>
    </row>
    <row r="835" spans="3:5" x14ac:dyDescent="0.4">
      <c r="C835" t="s">
        <v>851</v>
      </c>
      <c r="D835" t="s">
        <v>674</v>
      </c>
      <c r="E835">
        <v>279600</v>
      </c>
    </row>
    <row r="836" spans="3:5" x14ac:dyDescent="0.4">
      <c r="C836" t="s">
        <v>851</v>
      </c>
      <c r="D836" t="s">
        <v>675</v>
      </c>
      <c r="E836">
        <v>117500</v>
      </c>
    </row>
    <row r="837" spans="3:5" x14ac:dyDescent="0.4">
      <c r="C837" t="s">
        <v>851</v>
      </c>
      <c r="D837" t="s">
        <v>676</v>
      </c>
      <c r="E837">
        <v>0</v>
      </c>
    </row>
    <row r="838" spans="3:5" x14ac:dyDescent="0.4">
      <c r="C838" t="s">
        <v>851</v>
      </c>
      <c r="D838" t="s">
        <v>677</v>
      </c>
      <c r="E838">
        <v>0</v>
      </c>
    </row>
    <row r="839" spans="3:5" x14ac:dyDescent="0.4">
      <c r="C839" t="s">
        <v>851</v>
      </c>
      <c r="D839" t="s">
        <v>678</v>
      </c>
      <c r="E839">
        <v>0</v>
      </c>
    </row>
    <row r="840" spans="3:5" x14ac:dyDescent="0.4">
      <c r="C840" t="s">
        <v>851</v>
      </c>
      <c r="D840" t="s">
        <v>679</v>
      </c>
      <c r="E840">
        <v>0</v>
      </c>
    </row>
    <row r="841" spans="3:5" x14ac:dyDescent="0.4">
      <c r="C841" t="s">
        <v>851</v>
      </c>
      <c r="D841" t="s">
        <v>680</v>
      </c>
      <c r="E841">
        <v>0</v>
      </c>
    </row>
    <row r="842" spans="3:5" x14ac:dyDescent="0.4">
      <c r="C842" t="s">
        <v>851</v>
      </c>
      <c r="D842" t="s">
        <v>681</v>
      </c>
      <c r="E842">
        <v>482700</v>
      </c>
    </row>
    <row r="843" spans="3:5" x14ac:dyDescent="0.4">
      <c r="C843" t="s">
        <v>851</v>
      </c>
      <c r="D843" t="s">
        <v>682</v>
      </c>
      <c r="E843">
        <v>129900</v>
      </c>
    </row>
    <row r="844" spans="3:5" x14ac:dyDescent="0.4">
      <c r="C844" t="s">
        <v>851</v>
      </c>
      <c r="D844" t="s">
        <v>683</v>
      </c>
      <c r="E844">
        <v>95300</v>
      </c>
    </row>
    <row r="845" spans="3:5" x14ac:dyDescent="0.4">
      <c r="C845" t="s">
        <v>851</v>
      </c>
      <c r="D845" t="s">
        <v>684</v>
      </c>
      <c r="E845">
        <v>155600</v>
      </c>
    </row>
    <row r="846" spans="3:5" x14ac:dyDescent="0.4">
      <c r="C846" t="s">
        <v>851</v>
      </c>
      <c r="D846" t="s">
        <v>685</v>
      </c>
      <c r="E846">
        <v>63100</v>
      </c>
    </row>
    <row r="847" spans="3:5" x14ac:dyDescent="0.4">
      <c r="C847" t="s">
        <v>851</v>
      </c>
      <c r="D847" t="s">
        <v>686</v>
      </c>
      <c r="E847">
        <v>145100</v>
      </c>
    </row>
    <row r="848" spans="3:5" x14ac:dyDescent="0.4">
      <c r="C848" t="s">
        <v>851</v>
      </c>
      <c r="D848" t="s">
        <v>687</v>
      </c>
      <c r="E848">
        <v>0</v>
      </c>
    </row>
    <row r="849" spans="3:5" x14ac:dyDescent="0.4">
      <c r="C849" t="s">
        <v>851</v>
      </c>
      <c r="D849" t="s">
        <v>386</v>
      </c>
      <c r="E849">
        <v>0</v>
      </c>
    </row>
    <row r="850" spans="3:5" x14ac:dyDescent="0.4">
      <c r="C850" t="s">
        <v>851</v>
      </c>
      <c r="D850" t="s">
        <v>387</v>
      </c>
      <c r="E850">
        <v>0</v>
      </c>
    </row>
    <row r="851" spans="3:5" x14ac:dyDescent="0.4">
      <c r="C851" t="s">
        <v>851</v>
      </c>
      <c r="D851" t="s">
        <v>388</v>
      </c>
      <c r="E851">
        <v>132400</v>
      </c>
    </row>
    <row r="852" spans="3:5" x14ac:dyDescent="0.4">
      <c r="C852" t="s">
        <v>851</v>
      </c>
      <c r="D852" t="s">
        <v>389</v>
      </c>
      <c r="E852">
        <v>17400</v>
      </c>
    </row>
    <row r="853" spans="3:5" x14ac:dyDescent="0.4">
      <c r="C853" t="s">
        <v>851</v>
      </c>
      <c r="D853" t="s">
        <v>390</v>
      </c>
      <c r="E853">
        <v>0</v>
      </c>
    </row>
    <row r="854" spans="3:5" x14ac:dyDescent="0.4">
      <c r="C854" t="s">
        <v>851</v>
      </c>
      <c r="D854" t="s">
        <v>391</v>
      </c>
      <c r="E854">
        <v>0</v>
      </c>
    </row>
    <row r="855" spans="3:5" x14ac:dyDescent="0.4">
      <c r="C855" t="s">
        <v>851</v>
      </c>
      <c r="D855" t="s">
        <v>392</v>
      </c>
      <c r="E855">
        <v>0</v>
      </c>
    </row>
    <row r="856" spans="3:5" x14ac:dyDescent="0.4">
      <c r="C856" t="s">
        <v>851</v>
      </c>
      <c r="D856" t="s">
        <v>393</v>
      </c>
      <c r="E856">
        <v>0</v>
      </c>
    </row>
    <row r="857" spans="3:5" x14ac:dyDescent="0.4">
      <c r="C857" t="s">
        <v>851</v>
      </c>
      <c r="D857" t="s">
        <v>394</v>
      </c>
      <c r="E857">
        <v>0</v>
      </c>
    </row>
    <row r="858" spans="3:5" x14ac:dyDescent="0.4">
      <c r="C858" t="s">
        <v>851</v>
      </c>
      <c r="D858" t="s">
        <v>395</v>
      </c>
      <c r="E858">
        <v>0</v>
      </c>
    </row>
    <row r="859" spans="3:5" x14ac:dyDescent="0.4">
      <c r="C859" t="s">
        <v>851</v>
      </c>
      <c r="D859" t="s">
        <v>396</v>
      </c>
      <c r="E859">
        <v>0</v>
      </c>
    </row>
    <row r="860" spans="3:5" x14ac:dyDescent="0.4">
      <c r="C860" t="s">
        <v>851</v>
      </c>
      <c r="D860" t="s">
        <v>397</v>
      </c>
      <c r="E860">
        <v>0</v>
      </c>
    </row>
    <row r="861" spans="3:5" x14ac:dyDescent="0.4">
      <c r="C861" t="s">
        <v>851</v>
      </c>
      <c r="D861" t="s">
        <v>398</v>
      </c>
      <c r="E861">
        <v>0</v>
      </c>
    </row>
    <row r="862" spans="3:5" x14ac:dyDescent="0.4">
      <c r="C862" t="s">
        <v>851</v>
      </c>
      <c r="D862" t="s">
        <v>399</v>
      </c>
      <c r="E862">
        <v>0</v>
      </c>
    </row>
    <row r="863" spans="3:5" x14ac:dyDescent="0.4">
      <c r="C863" t="s">
        <v>851</v>
      </c>
      <c r="D863" t="s">
        <v>400</v>
      </c>
      <c r="E863">
        <v>0</v>
      </c>
    </row>
    <row r="864" spans="3:5" x14ac:dyDescent="0.4">
      <c r="C864" t="s">
        <v>851</v>
      </c>
      <c r="D864" t="s">
        <v>401</v>
      </c>
      <c r="E864">
        <v>0</v>
      </c>
    </row>
    <row r="865" spans="3:5" x14ac:dyDescent="0.4">
      <c r="C865" t="s">
        <v>851</v>
      </c>
      <c r="D865" t="s">
        <v>402</v>
      </c>
      <c r="E865">
        <v>0</v>
      </c>
    </row>
    <row r="866" spans="3:5" x14ac:dyDescent="0.4">
      <c r="C866" t="s">
        <v>851</v>
      </c>
      <c r="D866" t="s">
        <v>403</v>
      </c>
      <c r="E866">
        <v>0</v>
      </c>
    </row>
    <row r="867" spans="3:5" x14ac:dyDescent="0.4">
      <c r="C867" t="s">
        <v>851</v>
      </c>
      <c r="D867" t="s">
        <v>404</v>
      </c>
      <c r="E867">
        <v>0</v>
      </c>
    </row>
    <row r="868" spans="3:5" x14ac:dyDescent="0.4">
      <c r="C868" t="s">
        <v>851</v>
      </c>
      <c r="D868" t="s">
        <v>405</v>
      </c>
      <c r="E868">
        <v>0</v>
      </c>
    </row>
    <row r="869" spans="3:5" x14ac:dyDescent="0.4">
      <c r="C869" t="s">
        <v>851</v>
      </c>
      <c r="D869" t="s">
        <v>406</v>
      </c>
      <c r="E869">
        <v>0</v>
      </c>
    </row>
    <row r="870" spans="3:5" x14ac:dyDescent="0.4">
      <c r="C870" t="s">
        <v>851</v>
      </c>
      <c r="D870" t="s">
        <v>407</v>
      </c>
      <c r="E870">
        <v>0</v>
      </c>
    </row>
    <row r="871" spans="3:5" x14ac:dyDescent="0.4">
      <c r="C871" t="s">
        <v>851</v>
      </c>
      <c r="D871" t="s">
        <v>408</v>
      </c>
      <c r="E871">
        <v>0</v>
      </c>
    </row>
    <row r="872" spans="3:5" x14ac:dyDescent="0.4">
      <c r="C872" t="s">
        <v>851</v>
      </c>
      <c r="D872" t="s">
        <v>409</v>
      </c>
      <c r="E872">
        <v>0</v>
      </c>
    </row>
    <row r="873" spans="3:5" x14ac:dyDescent="0.4">
      <c r="C873" t="s">
        <v>851</v>
      </c>
      <c r="D873" t="s">
        <v>410</v>
      </c>
      <c r="E873">
        <v>0</v>
      </c>
    </row>
    <row r="874" spans="3:5" x14ac:dyDescent="0.4">
      <c r="C874" t="s">
        <v>851</v>
      </c>
      <c r="D874" t="s">
        <v>411</v>
      </c>
      <c r="E874">
        <v>0</v>
      </c>
    </row>
    <row r="875" spans="3:5" x14ac:dyDescent="0.4">
      <c r="C875" t="s">
        <v>851</v>
      </c>
      <c r="D875" t="s">
        <v>412</v>
      </c>
      <c r="E875">
        <v>0</v>
      </c>
    </row>
    <row r="876" spans="3:5" x14ac:dyDescent="0.4">
      <c r="C876" t="s">
        <v>851</v>
      </c>
      <c r="D876" t="s">
        <v>413</v>
      </c>
      <c r="E876">
        <v>0</v>
      </c>
    </row>
    <row r="877" spans="3:5" x14ac:dyDescent="0.4">
      <c r="C877" t="s">
        <v>851</v>
      </c>
      <c r="D877" t="s">
        <v>414</v>
      </c>
      <c r="E877">
        <v>0</v>
      </c>
    </row>
    <row r="878" spans="3:5" x14ac:dyDescent="0.4">
      <c r="C878" t="s">
        <v>851</v>
      </c>
      <c r="D878" t="s">
        <v>415</v>
      </c>
      <c r="E878">
        <v>0</v>
      </c>
    </row>
    <row r="879" spans="3:5" x14ac:dyDescent="0.4">
      <c r="C879" t="s">
        <v>851</v>
      </c>
      <c r="D879" t="s">
        <v>416</v>
      </c>
      <c r="E879">
        <v>0</v>
      </c>
    </row>
    <row r="880" spans="3:5" x14ac:dyDescent="0.4">
      <c r="C880" t="s">
        <v>851</v>
      </c>
      <c r="D880" t="s">
        <v>417</v>
      </c>
      <c r="E880">
        <v>0</v>
      </c>
    </row>
    <row r="881" spans="3:5" x14ac:dyDescent="0.4">
      <c r="C881" t="s">
        <v>851</v>
      </c>
      <c r="D881" t="s">
        <v>418</v>
      </c>
      <c r="E881">
        <v>0</v>
      </c>
    </row>
    <row r="882" spans="3:5" x14ac:dyDescent="0.4">
      <c r="C882" t="s">
        <v>851</v>
      </c>
      <c r="D882" t="s">
        <v>419</v>
      </c>
      <c r="E882">
        <v>0</v>
      </c>
    </row>
    <row r="883" spans="3:5" x14ac:dyDescent="0.4">
      <c r="C883" t="s">
        <v>851</v>
      </c>
      <c r="D883" t="s">
        <v>420</v>
      </c>
      <c r="E883">
        <v>0</v>
      </c>
    </row>
    <row r="884" spans="3:5" x14ac:dyDescent="0.4">
      <c r="C884" t="s">
        <v>851</v>
      </c>
      <c r="D884" t="s">
        <v>421</v>
      </c>
      <c r="E884">
        <v>0</v>
      </c>
    </row>
    <row r="885" spans="3:5" x14ac:dyDescent="0.4">
      <c r="C885" t="s">
        <v>851</v>
      </c>
      <c r="D885" t="s">
        <v>422</v>
      </c>
      <c r="E885">
        <v>0</v>
      </c>
    </row>
    <row r="886" spans="3:5" x14ac:dyDescent="0.4">
      <c r="C886" t="s">
        <v>851</v>
      </c>
      <c r="D886" t="s">
        <v>423</v>
      </c>
      <c r="E886">
        <v>0</v>
      </c>
    </row>
    <row r="887" spans="3:5" x14ac:dyDescent="0.4">
      <c r="C887" t="s">
        <v>851</v>
      </c>
      <c r="D887" t="s">
        <v>424</v>
      </c>
      <c r="E887">
        <v>0</v>
      </c>
    </row>
    <row r="888" spans="3:5" x14ac:dyDescent="0.4">
      <c r="C888" t="s">
        <v>851</v>
      </c>
      <c r="D888" t="s">
        <v>425</v>
      </c>
      <c r="E888">
        <v>0</v>
      </c>
    </row>
    <row r="889" spans="3:5" x14ac:dyDescent="0.4">
      <c r="C889" t="s">
        <v>851</v>
      </c>
      <c r="D889" t="s">
        <v>426</v>
      </c>
      <c r="E889">
        <v>0</v>
      </c>
    </row>
    <row r="890" spans="3:5" x14ac:dyDescent="0.4">
      <c r="C890" t="s">
        <v>851</v>
      </c>
      <c r="D890" t="s">
        <v>427</v>
      </c>
      <c r="E890">
        <v>0</v>
      </c>
    </row>
    <row r="891" spans="3:5" x14ac:dyDescent="0.4">
      <c r="C891" t="s">
        <v>851</v>
      </c>
      <c r="D891" t="s">
        <v>428</v>
      </c>
      <c r="E891">
        <v>0</v>
      </c>
    </row>
    <row r="892" spans="3:5" x14ac:dyDescent="0.4">
      <c r="C892" t="s">
        <v>851</v>
      </c>
      <c r="D892" t="s">
        <v>429</v>
      </c>
      <c r="E892">
        <v>0</v>
      </c>
    </row>
    <row r="893" spans="3:5" x14ac:dyDescent="0.4">
      <c r="C893" t="s">
        <v>851</v>
      </c>
      <c r="D893" t="s">
        <v>430</v>
      </c>
      <c r="E893">
        <v>0</v>
      </c>
    </row>
    <row r="894" spans="3:5" x14ac:dyDescent="0.4">
      <c r="C894" t="s">
        <v>851</v>
      </c>
      <c r="D894" t="s">
        <v>431</v>
      </c>
      <c r="E894">
        <v>0</v>
      </c>
    </row>
    <row r="895" spans="3:5" x14ac:dyDescent="0.4">
      <c r="C895" t="s">
        <v>851</v>
      </c>
      <c r="D895" t="s">
        <v>432</v>
      </c>
      <c r="E895">
        <v>0</v>
      </c>
    </row>
    <row r="896" spans="3:5" x14ac:dyDescent="0.4">
      <c r="C896" t="s">
        <v>851</v>
      </c>
      <c r="D896" t="s">
        <v>433</v>
      </c>
      <c r="E896">
        <v>0</v>
      </c>
    </row>
    <row r="897" spans="3:5" x14ac:dyDescent="0.4">
      <c r="C897" t="s">
        <v>851</v>
      </c>
      <c r="D897" t="s">
        <v>434</v>
      </c>
      <c r="E897">
        <v>0</v>
      </c>
    </row>
    <row r="898" spans="3:5" x14ac:dyDescent="0.4">
      <c r="C898" t="s">
        <v>851</v>
      </c>
      <c r="D898" t="s">
        <v>435</v>
      </c>
      <c r="E898">
        <v>0</v>
      </c>
    </row>
    <row r="899" spans="3:5" x14ac:dyDescent="0.4">
      <c r="C899" t="s">
        <v>851</v>
      </c>
      <c r="D899" t="s">
        <v>436</v>
      </c>
      <c r="E899">
        <v>0</v>
      </c>
    </row>
    <row r="900" spans="3:5" x14ac:dyDescent="0.4">
      <c r="C900" t="s">
        <v>851</v>
      </c>
      <c r="D900" t="s">
        <v>437</v>
      </c>
      <c r="E900">
        <v>0</v>
      </c>
    </row>
    <row r="901" spans="3:5" x14ac:dyDescent="0.4">
      <c r="C901" t="s">
        <v>851</v>
      </c>
      <c r="D901" t="s">
        <v>438</v>
      </c>
      <c r="E901">
        <v>0</v>
      </c>
    </row>
    <row r="902" spans="3:5" x14ac:dyDescent="0.4">
      <c r="C902" t="s">
        <v>851</v>
      </c>
      <c r="D902" t="s">
        <v>439</v>
      </c>
      <c r="E902">
        <v>0</v>
      </c>
    </row>
    <row r="903" spans="3:5" x14ac:dyDescent="0.4">
      <c r="C903" t="s">
        <v>851</v>
      </c>
      <c r="D903" t="s">
        <v>440</v>
      </c>
      <c r="E903">
        <v>0</v>
      </c>
    </row>
    <row r="904" spans="3:5" x14ac:dyDescent="0.4">
      <c r="C904" t="s">
        <v>851</v>
      </c>
      <c r="D904" t="s">
        <v>441</v>
      </c>
      <c r="E904">
        <v>0</v>
      </c>
    </row>
    <row r="905" spans="3:5" x14ac:dyDescent="0.4">
      <c r="C905" t="s">
        <v>851</v>
      </c>
      <c r="D905" t="s">
        <v>442</v>
      </c>
      <c r="E905">
        <v>0</v>
      </c>
    </row>
    <row r="906" spans="3:5" x14ac:dyDescent="0.4">
      <c r="C906" t="s">
        <v>851</v>
      </c>
      <c r="D906" t="s">
        <v>443</v>
      </c>
      <c r="E906">
        <v>0</v>
      </c>
    </row>
    <row r="907" spans="3:5" x14ac:dyDescent="0.4">
      <c r="C907" t="s">
        <v>851</v>
      </c>
      <c r="D907" t="s">
        <v>444</v>
      </c>
      <c r="E907">
        <v>0</v>
      </c>
    </row>
    <row r="908" spans="3:5" x14ac:dyDescent="0.4">
      <c r="C908" t="s">
        <v>851</v>
      </c>
      <c r="D908" t="s">
        <v>445</v>
      </c>
      <c r="E908">
        <v>0</v>
      </c>
    </row>
    <row r="909" spans="3:5" x14ac:dyDescent="0.4">
      <c r="C909" t="s">
        <v>851</v>
      </c>
      <c r="D909" t="s">
        <v>446</v>
      </c>
      <c r="E909">
        <v>0</v>
      </c>
    </row>
    <row r="910" spans="3:5" x14ac:dyDescent="0.4">
      <c r="C910" t="s">
        <v>851</v>
      </c>
      <c r="D910" t="s">
        <v>447</v>
      </c>
      <c r="E910">
        <v>0</v>
      </c>
    </row>
    <row r="911" spans="3:5" x14ac:dyDescent="0.4">
      <c r="C911" t="s">
        <v>851</v>
      </c>
      <c r="D911" t="s">
        <v>448</v>
      </c>
      <c r="E911">
        <v>0</v>
      </c>
    </row>
    <row r="912" spans="3:5" x14ac:dyDescent="0.4">
      <c r="C912" t="s">
        <v>851</v>
      </c>
      <c r="D912" t="s">
        <v>449</v>
      </c>
      <c r="E912">
        <v>0</v>
      </c>
    </row>
    <row r="913" spans="3:5" x14ac:dyDescent="0.4">
      <c r="C913" t="s">
        <v>851</v>
      </c>
      <c r="D913" t="s">
        <v>450</v>
      </c>
      <c r="E913">
        <v>0</v>
      </c>
    </row>
    <row r="914" spans="3:5" x14ac:dyDescent="0.4">
      <c r="C914" t="s">
        <v>851</v>
      </c>
      <c r="D914" t="s">
        <v>451</v>
      </c>
      <c r="E914">
        <v>0</v>
      </c>
    </row>
    <row r="915" spans="3:5" x14ac:dyDescent="0.4">
      <c r="C915" t="s">
        <v>851</v>
      </c>
      <c r="D915" t="s">
        <v>452</v>
      </c>
      <c r="E915">
        <v>0</v>
      </c>
    </row>
    <row r="916" spans="3:5" x14ac:dyDescent="0.4">
      <c r="C916" t="s">
        <v>851</v>
      </c>
      <c r="D916" t="s">
        <v>453</v>
      </c>
      <c r="E916">
        <v>0</v>
      </c>
    </row>
    <row r="917" spans="3:5" x14ac:dyDescent="0.4">
      <c r="C917" t="s">
        <v>851</v>
      </c>
      <c r="D917" t="s">
        <v>454</v>
      </c>
      <c r="E917">
        <v>0</v>
      </c>
    </row>
    <row r="918" spans="3:5" x14ac:dyDescent="0.4">
      <c r="C918" t="s">
        <v>851</v>
      </c>
      <c r="D918" t="s">
        <v>455</v>
      </c>
      <c r="E918">
        <v>0</v>
      </c>
    </row>
    <row r="919" spans="3:5" x14ac:dyDescent="0.4">
      <c r="C919" t="s">
        <v>851</v>
      </c>
      <c r="D919" t="s">
        <v>456</v>
      </c>
      <c r="E919">
        <v>0</v>
      </c>
    </row>
    <row r="920" spans="3:5" x14ac:dyDescent="0.4">
      <c r="C920" t="s">
        <v>851</v>
      </c>
      <c r="D920" t="s">
        <v>457</v>
      </c>
      <c r="E920">
        <v>0</v>
      </c>
    </row>
    <row r="921" spans="3:5" x14ac:dyDescent="0.4">
      <c r="C921" t="s">
        <v>851</v>
      </c>
      <c r="D921" t="s">
        <v>458</v>
      </c>
      <c r="E921">
        <v>0</v>
      </c>
    </row>
    <row r="922" spans="3:5" x14ac:dyDescent="0.4">
      <c r="C922" t="s">
        <v>851</v>
      </c>
      <c r="D922" t="s">
        <v>459</v>
      </c>
      <c r="E922">
        <v>0</v>
      </c>
    </row>
    <row r="923" spans="3:5" x14ac:dyDescent="0.4">
      <c r="C923" t="s">
        <v>851</v>
      </c>
      <c r="D923" t="s">
        <v>460</v>
      </c>
      <c r="E923">
        <v>0</v>
      </c>
    </row>
    <row r="924" spans="3:5" x14ac:dyDescent="0.4">
      <c r="C924" t="s">
        <v>851</v>
      </c>
      <c r="D924" t="s">
        <v>461</v>
      </c>
      <c r="E924">
        <v>0</v>
      </c>
    </row>
    <row r="925" spans="3:5" x14ac:dyDescent="0.4">
      <c r="C925" t="s">
        <v>851</v>
      </c>
      <c r="D925" t="s">
        <v>462</v>
      </c>
      <c r="E925">
        <v>0</v>
      </c>
    </row>
    <row r="926" spans="3:5" x14ac:dyDescent="0.4">
      <c r="C926" t="s">
        <v>851</v>
      </c>
      <c r="D926" t="s">
        <v>463</v>
      </c>
      <c r="E926">
        <v>0</v>
      </c>
    </row>
    <row r="927" spans="3:5" x14ac:dyDescent="0.4">
      <c r="C927" t="s">
        <v>851</v>
      </c>
      <c r="D927" t="s">
        <v>464</v>
      </c>
      <c r="E927">
        <v>0</v>
      </c>
    </row>
    <row r="928" spans="3:5" x14ac:dyDescent="0.4">
      <c r="C928" t="s">
        <v>851</v>
      </c>
      <c r="D928" t="s">
        <v>465</v>
      </c>
      <c r="E928">
        <v>0</v>
      </c>
    </row>
    <row r="929" spans="3:5" x14ac:dyDescent="0.4">
      <c r="C929" t="s">
        <v>851</v>
      </c>
      <c r="D929" t="s">
        <v>466</v>
      </c>
      <c r="E929">
        <v>0</v>
      </c>
    </row>
    <row r="930" spans="3:5" x14ac:dyDescent="0.4">
      <c r="C930" t="s">
        <v>851</v>
      </c>
      <c r="D930" t="s">
        <v>467</v>
      </c>
      <c r="E930">
        <v>0</v>
      </c>
    </row>
    <row r="931" spans="3:5" x14ac:dyDescent="0.4">
      <c r="C931" t="s">
        <v>851</v>
      </c>
      <c r="D931" t="s">
        <v>468</v>
      </c>
      <c r="E931">
        <v>0</v>
      </c>
    </row>
    <row r="932" spans="3:5" x14ac:dyDescent="0.4">
      <c r="C932" t="s">
        <v>851</v>
      </c>
      <c r="D932" t="s">
        <v>469</v>
      </c>
      <c r="E932">
        <v>0</v>
      </c>
    </row>
    <row r="933" spans="3:5" x14ac:dyDescent="0.4">
      <c r="C933" t="s">
        <v>851</v>
      </c>
      <c r="D933" t="s">
        <v>470</v>
      </c>
      <c r="E933">
        <v>0</v>
      </c>
    </row>
    <row r="934" spans="3:5" x14ac:dyDescent="0.4">
      <c r="C934" t="s">
        <v>851</v>
      </c>
      <c r="D934" t="s">
        <v>471</v>
      </c>
      <c r="E934">
        <v>0</v>
      </c>
    </row>
    <row r="935" spans="3:5" x14ac:dyDescent="0.4">
      <c r="C935" t="s">
        <v>851</v>
      </c>
      <c r="D935" t="s">
        <v>472</v>
      </c>
      <c r="E935">
        <v>0</v>
      </c>
    </row>
    <row r="936" spans="3:5" x14ac:dyDescent="0.4">
      <c r="C936" t="s">
        <v>851</v>
      </c>
      <c r="D936" t="s">
        <v>473</v>
      </c>
      <c r="E936">
        <v>0</v>
      </c>
    </row>
    <row r="937" spans="3:5" x14ac:dyDescent="0.4">
      <c r="C937" t="s">
        <v>851</v>
      </c>
      <c r="D937" t="s">
        <v>474</v>
      </c>
      <c r="E937">
        <v>0</v>
      </c>
    </row>
    <row r="938" spans="3:5" x14ac:dyDescent="0.4">
      <c r="C938" t="s">
        <v>851</v>
      </c>
      <c r="D938" t="s">
        <v>475</v>
      </c>
      <c r="E938">
        <v>0</v>
      </c>
    </row>
    <row r="939" spans="3:5" x14ac:dyDescent="0.4">
      <c r="C939" t="s">
        <v>851</v>
      </c>
      <c r="D939" t="s">
        <v>476</v>
      </c>
      <c r="E939">
        <v>0</v>
      </c>
    </row>
    <row r="940" spans="3:5" x14ac:dyDescent="0.4">
      <c r="C940" t="s">
        <v>851</v>
      </c>
      <c r="D940" t="s">
        <v>477</v>
      </c>
      <c r="E940">
        <v>0</v>
      </c>
    </row>
    <row r="941" spans="3:5" x14ac:dyDescent="0.4">
      <c r="C941" t="s">
        <v>851</v>
      </c>
      <c r="D941" t="s">
        <v>478</v>
      </c>
      <c r="E941">
        <v>0</v>
      </c>
    </row>
    <row r="942" spans="3:5" x14ac:dyDescent="0.4">
      <c r="C942" t="s">
        <v>851</v>
      </c>
      <c r="D942" t="s">
        <v>479</v>
      </c>
      <c r="E942">
        <v>0</v>
      </c>
    </row>
    <row r="943" spans="3:5" x14ac:dyDescent="0.4">
      <c r="C943" t="s">
        <v>851</v>
      </c>
      <c r="D943" t="s">
        <v>480</v>
      </c>
      <c r="E943">
        <v>0</v>
      </c>
    </row>
    <row r="944" spans="3:5" x14ac:dyDescent="0.4">
      <c r="C944" t="s">
        <v>851</v>
      </c>
      <c r="D944" t="s">
        <v>481</v>
      </c>
      <c r="E944">
        <v>0</v>
      </c>
    </row>
    <row r="945" spans="3:5" x14ac:dyDescent="0.4">
      <c r="C945" t="s">
        <v>851</v>
      </c>
      <c r="D945" t="s">
        <v>482</v>
      </c>
      <c r="E945">
        <v>0</v>
      </c>
    </row>
    <row r="946" spans="3:5" x14ac:dyDescent="0.4">
      <c r="C946" t="s">
        <v>851</v>
      </c>
      <c r="D946" t="s">
        <v>483</v>
      </c>
      <c r="E946">
        <v>0</v>
      </c>
    </row>
    <row r="947" spans="3:5" x14ac:dyDescent="0.4">
      <c r="C947" t="s">
        <v>851</v>
      </c>
      <c r="D947" t="s">
        <v>484</v>
      </c>
      <c r="E947">
        <v>0</v>
      </c>
    </row>
    <row r="948" spans="3:5" x14ac:dyDescent="0.4">
      <c r="C948" t="s">
        <v>851</v>
      </c>
      <c r="D948" t="s">
        <v>485</v>
      </c>
      <c r="E948">
        <v>0</v>
      </c>
    </row>
    <row r="949" spans="3:5" x14ac:dyDescent="0.4">
      <c r="C949" t="s">
        <v>851</v>
      </c>
      <c r="D949" t="s">
        <v>486</v>
      </c>
      <c r="E949">
        <v>0</v>
      </c>
    </row>
    <row r="950" spans="3:5" x14ac:dyDescent="0.4">
      <c r="C950" t="s">
        <v>851</v>
      </c>
      <c r="D950" t="s">
        <v>487</v>
      </c>
      <c r="E950">
        <v>0</v>
      </c>
    </row>
    <row r="951" spans="3:5" x14ac:dyDescent="0.4">
      <c r="C951" t="s">
        <v>851</v>
      </c>
      <c r="D951" t="s">
        <v>488</v>
      </c>
      <c r="E951">
        <v>0</v>
      </c>
    </row>
    <row r="952" spans="3:5" x14ac:dyDescent="0.4">
      <c r="C952" t="s">
        <v>851</v>
      </c>
      <c r="D952" t="s">
        <v>489</v>
      </c>
      <c r="E952">
        <v>0</v>
      </c>
    </row>
    <row r="953" spans="3:5" x14ac:dyDescent="0.4">
      <c r="C953" t="s">
        <v>851</v>
      </c>
      <c r="D953" t="s">
        <v>490</v>
      </c>
      <c r="E953">
        <v>0</v>
      </c>
    </row>
    <row r="954" spans="3:5" x14ac:dyDescent="0.4">
      <c r="C954" t="s">
        <v>851</v>
      </c>
      <c r="D954" t="s">
        <v>491</v>
      </c>
      <c r="E954">
        <v>0</v>
      </c>
    </row>
    <row r="955" spans="3:5" x14ac:dyDescent="0.4">
      <c r="C955" t="s">
        <v>851</v>
      </c>
      <c r="D955" t="s">
        <v>492</v>
      </c>
      <c r="E955">
        <v>0</v>
      </c>
    </row>
    <row r="956" spans="3:5" x14ac:dyDescent="0.4">
      <c r="C956" t="s">
        <v>851</v>
      </c>
      <c r="D956" t="s">
        <v>493</v>
      </c>
      <c r="E956">
        <v>0</v>
      </c>
    </row>
    <row r="957" spans="3:5" x14ac:dyDescent="0.4">
      <c r="C957" t="s">
        <v>851</v>
      </c>
      <c r="D957" t="s">
        <v>494</v>
      </c>
      <c r="E957">
        <v>0</v>
      </c>
    </row>
    <row r="958" spans="3:5" x14ac:dyDescent="0.4">
      <c r="C958" t="s">
        <v>851</v>
      </c>
      <c r="D958" t="s">
        <v>495</v>
      </c>
      <c r="E958">
        <v>0</v>
      </c>
    </row>
    <row r="959" spans="3:5" x14ac:dyDescent="0.4">
      <c r="C959" t="s">
        <v>851</v>
      </c>
      <c r="D959" t="s">
        <v>496</v>
      </c>
      <c r="E959">
        <v>0</v>
      </c>
    </row>
    <row r="960" spans="3:5" x14ac:dyDescent="0.4">
      <c r="C960" t="s">
        <v>851</v>
      </c>
      <c r="D960" t="s">
        <v>497</v>
      </c>
      <c r="E960">
        <v>0</v>
      </c>
    </row>
    <row r="961" spans="3:5" x14ac:dyDescent="0.4">
      <c r="C961" t="s">
        <v>851</v>
      </c>
      <c r="D961" t="s">
        <v>498</v>
      </c>
      <c r="E961">
        <v>0</v>
      </c>
    </row>
    <row r="962" spans="3:5" x14ac:dyDescent="0.4">
      <c r="C962" t="s">
        <v>851</v>
      </c>
      <c r="D962" t="s">
        <v>499</v>
      </c>
      <c r="E962">
        <v>0</v>
      </c>
    </row>
    <row r="963" spans="3:5" x14ac:dyDescent="0.4">
      <c r="C963" t="s">
        <v>851</v>
      </c>
      <c r="D963" t="s">
        <v>500</v>
      </c>
      <c r="E963">
        <v>0</v>
      </c>
    </row>
    <row r="964" spans="3:5" x14ac:dyDescent="0.4">
      <c r="C964" t="s">
        <v>851</v>
      </c>
      <c r="D964" t="s">
        <v>501</v>
      </c>
      <c r="E964">
        <v>0</v>
      </c>
    </row>
    <row r="965" spans="3:5" x14ac:dyDescent="0.4">
      <c r="C965" t="s">
        <v>851</v>
      </c>
      <c r="D965" t="s">
        <v>502</v>
      </c>
      <c r="E965">
        <v>0</v>
      </c>
    </row>
    <row r="966" spans="3:5" x14ac:dyDescent="0.4">
      <c r="C966" t="s">
        <v>851</v>
      </c>
      <c r="D966" t="s">
        <v>503</v>
      </c>
      <c r="E966">
        <v>0</v>
      </c>
    </row>
    <row r="967" spans="3:5" x14ac:dyDescent="0.4">
      <c r="C967" t="s">
        <v>851</v>
      </c>
      <c r="D967" t="s">
        <v>504</v>
      </c>
      <c r="E967">
        <v>0</v>
      </c>
    </row>
    <row r="968" spans="3:5" x14ac:dyDescent="0.4">
      <c r="C968" t="s">
        <v>851</v>
      </c>
      <c r="D968" t="s">
        <v>505</v>
      </c>
      <c r="E968">
        <v>0</v>
      </c>
    </row>
    <row r="969" spans="3:5" x14ac:dyDescent="0.4">
      <c r="C969" t="s">
        <v>851</v>
      </c>
      <c r="D969" t="s">
        <v>688</v>
      </c>
      <c r="E969">
        <v>0</v>
      </c>
    </row>
    <row r="970" spans="3:5" x14ac:dyDescent="0.4">
      <c r="C970" t="s">
        <v>851</v>
      </c>
      <c r="D970" t="s">
        <v>689</v>
      </c>
      <c r="E970">
        <v>0</v>
      </c>
    </row>
    <row r="971" spans="3:5" x14ac:dyDescent="0.4">
      <c r="C971" t="s">
        <v>851</v>
      </c>
      <c r="D971" t="s">
        <v>690</v>
      </c>
      <c r="E971">
        <v>0</v>
      </c>
    </row>
    <row r="972" spans="3:5" x14ac:dyDescent="0.4">
      <c r="C972" t="s">
        <v>851</v>
      </c>
      <c r="D972" t="s">
        <v>691</v>
      </c>
      <c r="E972">
        <v>0</v>
      </c>
    </row>
    <row r="973" spans="3:5" x14ac:dyDescent="0.4">
      <c r="C973" t="s">
        <v>851</v>
      </c>
      <c r="D973" t="s">
        <v>692</v>
      </c>
      <c r="E973">
        <v>0</v>
      </c>
    </row>
    <row r="974" spans="3:5" x14ac:dyDescent="0.4">
      <c r="C974" t="s">
        <v>851</v>
      </c>
      <c r="D974" t="s">
        <v>693</v>
      </c>
      <c r="E974">
        <v>0</v>
      </c>
    </row>
    <row r="975" spans="3:5" x14ac:dyDescent="0.4">
      <c r="C975" t="s">
        <v>851</v>
      </c>
      <c r="D975" t="s">
        <v>694</v>
      </c>
      <c r="E975">
        <v>0</v>
      </c>
    </row>
    <row r="976" spans="3:5" x14ac:dyDescent="0.4">
      <c r="C976" t="s">
        <v>851</v>
      </c>
      <c r="D976" t="s">
        <v>695</v>
      </c>
      <c r="E976">
        <v>0</v>
      </c>
    </row>
    <row r="977" spans="3:5" x14ac:dyDescent="0.4">
      <c r="C977" t="s">
        <v>851</v>
      </c>
      <c r="D977" t="s">
        <v>696</v>
      </c>
      <c r="E977">
        <v>0</v>
      </c>
    </row>
    <row r="978" spans="3:5" x14ac:dyDescent="0.4">
      <c r="C978" t="s">
        <v>851</v>
      </c>
      <c r="D978" t="s">
        <v>697</v>
      </c>
      <c r="E978">
        <v>0</v>
      </c>
    </row>
    <row r="979" spans="3:5" x14ac:dyDescent="0.4">
      <c r="C979" t="s">
        <v>851</v>
      </c>
      <c r="D979" t="s">
        <v>698</v>
      </c>
      <c r="E979">
        <v>0</v>
      </c>
    </row>
    <row r="980" spans="3:5" x14ac:dyDescent="0.4">
      <c r="C980" t="s">
        <v>851</v>
      </c>
      <c r="D980" t="s">
        <v>699</v>
      </c>
      <c r="E980">
        <v>0</v>
      </c>
    </row>
    <row r="981" spans="3:5" x14ac:dyDescent="0.4">
      <c r="C981" t="s">
        <v>851</v>
      </c>
      <c r="D981" t="s">
        <v>700</v>
      </c>
      <c r="E981">
        <v>0</v>
      </c>
    </row>
    <row r="982" spans="3:5" x14ac:dyDescent="0.4">
      <c r="C982" t="s">
        <v>851</v>
      </c>
      <c r="D982" t="s">
        <v>701</v>
      </c>
      <c r="E982">
        <v>0</v>
      </c>
    </row>
    <row r="983" spans="3:5" x14ac:dyDescent="0.4">
      <c r="C983" t="s">
        <v>851</v>
      </c>
      <c r="D983" t="s">
        <v>702</v>
      </c>
      <c r="E983">
        <v>0</v>
      </c>
    </row>
    <row r="984" spans="3:5" x14ac:dyDescent="0.4">
      <c r="C984" t="s">
        <v>851</v>
      </c>
      <c r="D984" t="s">
        <v>703</v>
      </c>
      <c r="E984">
        <v>0</v>
      </c>
    </row>
    <row r="985" spans="3:5" x14ac:dyDescent="0.4">
      <c r="C985" t="s">
        <v>851</v>
      </c>
      <c r="D985" t="s">
        <v>704</v>
      </c>
      <c r="E985">
        <v>0</v>
      </c>
    </row>
    <row r="986" spans="3:5" x14ac:dyDescent="0.4">
      <c r="C986" t="s">
        <v>851</v>
      </c>
      <c r="D986" t="s">
        <v>705</v>
      </c>
      <c r="E986">
        <v>0</v>
      </c>
    </row>
    <row r="987" spans="3:5" x14ac:dyDescent="0.4">
      <c r="C987" t="s">
        <v>851</v>
      </c>
      <c r="D987" t="s">
        <v>706</v>
      </c>
      <c r="E987">
        <v>0</v>
      </c>
    </row>
    <row r="988" spans="3:5" x14ac:dyDescent="0.4">
      <c r="C988" t="s">
        <v>851</v>
      </c>
      <c r="D988" t="s">
        <v>707</v>
      </c>
      <c r="E988">
        <v>0</v>
      </c>
    </row>
    <row r="989" spans="3:5" x14ac:dyDescent="0.4">
      <c r="C989" t="s">
        <v>851</v>
      </c>
      <c r="D989" t="s">
        <v>708</v>
      </c>
      <c r="E989">
        <v>0</v>
      </c>
    </row>
    <row r="990" spans="3:5" x14ac:dyDescent="0.4">
      <c r="C990" t="s">
        <v>851</v>
      </c>
      <c r="D990" t="s">
        <v>709</v>
      </c>
      <c r="E990">
        <v>0</v>
      </c>
    </row>
    <row r="991" spans="3:5" x14ac:dyDescent="0.4">
      <c r="C991" t="s">
        <v>851</v>
      </c>
      <c r="D991" t="s">
        <v>710</v>
      </c>
      <c r="E991">
        <v>0</v>
      </c>
    </row>
    <row r="992" spans="3:5" x14ac:dyDescent="0.4">
      <c r="C992" t="s">
        <v>851</v>
      </c>
      <c r="D992" t="s">
        <v>711</v>
      </c>
      <c r="E992">
        <v>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228600</v>
      </c>
    </row>
    <row r="999" spans="3:5" x14ac:dyDescent="0.4">
      <c r="C999" t="s">
        <v>852</v>
      </c>
      <c r="D999" t="s">
        <v>506</v>
      </c>
      <c r="E999">
        <v>0</v>
      </c>
    </row>
    <row r="1000" spans="3:5" x14ac:dyDescent="0.4">
      <c r="C1000" t="s">
        <v>852</v>
      </c>
      <c r="D1000" t="s">
        <v>507</v>
      </c>
      <c r="E1000">
        <v>0</v>
      </c>
    </row>
    <row r="1001" spans="3:5" x14ac:dyDescent="0.4">
      <c r="C1001" t="s">
        <v>852</v>
      </c>
      <c r="D1001" t="s">
        <v>508</v>
      </c>
      <c r="E1001">
        <v>0</v>
      </c>
    </row>
    <row r="1002" spans="3:5" x14ac:dyDescent="0.4">
      <c r="C1002" t="s">
        <v>852</v>
      </c>
      <c r="D1002" t="s">
        <v>509</v>
      </c>
      <c r="E1002">
        <v>714100</v>
      </c>
    </row>
    <row r="1003" spans="3:5" x14ac:dyDescent="0.4">
      <c r="C1003" t="s">
        <v>852</v>
      </c>
      <c r="D1003" t="s">
        <v>510</v>
      </c>
      <c r="E1003">
        <v>0</v>
      </c>
    </row>
    <row r="1004" spans="3:5" x14ac:dyDescent="0.4">
      <c r="C1004" t="s">
        <v>852</v>
      </c>
      <c r="D1004" t="s">
        <v>511</v>
      </c>
      <c r="E1004">
        <v>323300</v>
      </c>
    </row>
    <row r="1005" spans="3:5" x14ac:dyDescent="0.4">
      <c r="C1005" t="s">
        <v>852</v>
      </c>
      <c r="D1005" t="s">
        <v>512</v>
      </c>
      <c r="E1005">
        <v>39300</v>
      </c>
    </row>
    <row r="1006" spans="3:5" x14ac:dyDescent="0.4">
      <c r="C1006" t="s">
        <v>852</v>
      </c>
      <c r="D1006" t="s">
        <v>513</v>
      </c>
      <c r="E1006">
        <v>45600</v>
      </c>
    </row>
    <row r="1007" spans="3:5" x14ac:dyDescent="0.4">
      <c r="C1007" t="s">
        <v>852</v>
      </c>
      <c r="D1007" t="s">
        <v>514</v>
      </c>
      <c r="E1007">
        <v>17400</v>
      </c>
    </row>
    <row r="1008" spans="3:5" x14ac:dyDescent="0.4">
      <c r="C1008" t="s">
        <v>852</v>
      </c>
      <c r="D1008" t="s">
        <v>515</v>
      </c>
      <c r="E1008">
        <v>24700</v>
      </c>
    </row>
    <row r="1009" spans="3:5" x14ac:dyDescent="0.4">
      <c r="C1009" t="s">
        <v>852</v>
      </c>
      <c r="D1009" t="s">
        <v>516</v>
      </c>
      <c r="E1009">
        <v>55900</v>
      </c>
    </row>
    <row r="1010" spans="3:5" x14ac:dyDescent="0.4">
      <c r="C1010" t="s">
        <v>852</v>
      </c>
      <c r="D1010" t="s">
        <v>517</v>
      </c>
      <c r="E1010">
        <v>35700</v>
      </c>
    </row>
    <row r="1011" spans="3:5" x14ac:dyDescent="0.4">
      <c r="C1011" t="s">
        <v>852</v>
      </c>
      <c r="D1011" t="s">
        <v>518</v>
      </c>
      <c r="E1011">
        <v>70200</v>
      </c>
    </row>
    <row r="1012" spans="3:5" x14ac:dyDescent="0.4">
      <c r="C1012" t="s">
        <v>852</v>
      </c>
      <c r="D1012" t="s">
        <v>519</v>
      </c>
      <c r="E1012">
        <v>32400</v>
      </c>
    </row>
    <row r="1013" spans="3:5" x14ac:dyDescent="0.4">
      <c r="C1013" t="s">
        <v>852</v>
      </c>
      <c r="D1013" t="s">
        <v>520</v>
      </c>
      <c r="E1013">
        <v>13700</v>
      </c>
    </row>
    <row r="1014" spans="3:5" x14ac:dyDescent="0.4">
      <c r="C1014" t="s">
        <v>852</v>
      </c>
      <c r="D1014" t="s">
        <v>521</v>
      </c>
      <c r="E1014">
        <v>46800</v>
      </c>
    </row>
    <row r="1015" spans="3:5" x14ac:dyDescent="0.4">
      <c r="C1015" t="s">
        <v>852</v>
      </c>
      <c r="D1015" t="s">
        <v>522</v>
      </c>
      <c r="E1015">
        <v>18000</v>
      </c>
    </row>
    <row r="1016" spans="3:5" x14ac:dyDescent="0.4">
      <c r="C1016" t="s">
        <v>852</v>
      </c>
      <c r="D1016" t="s">
        <v>523</v>
      </c>
      <c r="E1016">
        <v>28400</v>
      </c>
    </row>
    <row r="1017" spans="3:5" x14ac:dyDescent="0.4">
      <c r="C1017" t="s">
        <v>852</v>
      </c>
      <c r="D1017" t="s">
        <v>524</v>
      </c>
      <c r="E1017">
        <v>15400</v>
      </c>
    </row>
    <row r="1018" spans="3:5" x14ac:dyDescent="0.4">
      <c r="C1018" t="s">
        <v>852</v>
      </c>
      <c r="D1018" t="s">
        <v>525</v>
      </c>
      <c r="E1018">
        <v>46400</v>
      </c>
    </row>
    <row r="1019" spans="3:5" x14ac:dyDescent="0.4">
      <c r="C1019" t="s">
        <v>852</v>
      </c>
      <c r="D1019" t="s">
        <v>526</v>
      </c>
      <c r="E1019">
        <v>65800</v>
      </c>
    </row>
    <row r="1020" spans="3:5" x14ac:dyDescent="0.4">
      <c r="C1020" t="s">
        <v>852</v>
      </c>
      <c r="D1020" t="s">
        <v>527</v>
      </c>
      <c r="E1020">
        <v>40000</v>
      </c>
    </row>
    <row r="1021" spans="3:5" x14ac:dyDescent="0.4">
      <c r="C1021" t="s">
        <v>852</v>
      </c>
      <c r="D1021" t="s">
        <v>528</v>
      </c>
      <c r="E1021">
        <v>19000</v>
      </c>
    </row>
    <row r="1022" spans="3:5" x14ac:dyDescent="0.4">
      <c r="C1022" t="s">
        <v>852</v>
      </c>
      <c r="D1022" t="s">
        <v>529</v>
      </c>
      <c r="E1022">
        <v>22800</v>
      </c>
    </row>
    <row r="1023" spans="3:5" x14ac:dyDescent="0.4">
      <c r="C1023" t="s">
        <v>852</v>
      </c>
      <c r="D1023" t="s">
        <v>530</v>
      </c>
      <c r="E1023">
        <v>27900</v>
      </c>
    </row>
    <row r="1024" spans="3:5" x14ac:dyDescent="0.4">
      <c r="C1024" t="s">
        <v>852</v>
      </c>
      <c r="D1024" t="s">
        <v>531</v>
      </c>
      <c r="E1024">
        <v>13100</v>
      </c>
    </row>
    <row r="1025" spans="3:5" x14ac:dyDescent="0.4">
      <c r="C1025" t="s">
        <v>852</v>
      </c>
      <c r="D1025" t="s">
        <v>532</v>
      </c>
      <c r="E1025">
        <v>26000</v>
      </c>
    </row>
    <row r="1026" spans="3:5" x14ac:dyDescent="0.4">
      <c r="C1026" t="s">
        <v>852</v>
      </c>
      <c r="D1026" t="s">
        <v>533</v>
      </c>
      <c r="E1026">
        <v>20600</v>
      </c>
    </row>
    <row r="1027" spans="3:5" x14ac:dyDescent="0.4">
      <c r="C1027" t="s">
        <v>852</v>
      </c>
      <c r="D1027" t="s">
        <v>534</v>
      </c>
      <c r="E1027">
        <v>71300</v>
      </c>
    </row>
    <row r="1028" spans="3:5" x14ac:dyDescent="0.4">
      <c r="C1028" t="s">
        <v>852</v>
      </c>
      <c r="D1028" t="s">
        <v>535</v>
      </c>
      <c r="E1028">
        <v>62100</v>
      </c>
    </row>
    <row r="1029" spans="3:5" x14ac:dyDescent="0.4">
      <c r="C1029" t="s">
        <v>852</v>
      </c>
      <c r="D1029" t="s">
        <v>536</v>
      </c>
      <c r="E1029">
        <v>96300</v>
      </c>
    </row>
    <row r="1030" spans="3:5" x14ac:dyDescent="0.4">
      <c r="C1030" t="s">
        <v>852</v>
      </c>
      <c r="D1030" t="s">
        <v>537</v>
      </c>
      <c r="E1030">
        <v>92600</v>
      </c>
    </row>
    <row r="1031" spans="3:5" x14ac:dyDescent="0.4">
      <c r="C1031" t="s">
        <v>852</v>
      </c>
      <c r="D1031" t="s">
        <v>538</v>
      </c>
      <c r="E1031">
        <v>20900</v>
      </c>
    </row>
    <row r="1032" spans="3:5" x14ac:dyDescent="0.4">
      <c r="C1032" t="s">
        <v>852</v>
      </c>
      <c r="D1032" t="s">
        <v>539</v>
      </c>
      <c r="E1032">
        <v>27300</v>
      </c>
    </row>
    <row r="1033" spans="3:5" x14ac:dyDescent="0.4">
      <c r="C1033" t="s">
        <v>852</v>
      </c>
      <c r="D1033" t="s">
        <v>540</v>
      </c>
      <c r="E1033">
        <v>74000</v>
      </c>
    </row>
    <row r="1034" spans="3:5" x14ac:dyDescent="0.4">
      <c r="C1034" t="s">
        <v>852</v>
      </c>
      <c r="D1034" t="s">
        <v>541</v>
      </c>
      <c r="E1034">
        <v>35900</v>
      </c>
    </row>
    <row r="1035" spans="3:5" x14ac:dyDescent="0.4">
      <c r="C1035" t="s">
        <v>852</v>
      </c>
      <c r="D1035" t="s">
        <v>542</v>
      </c>
      <c r="E1035">
        <v>33400</v>
      </c>
    </row>
    <row r="1036" spans="3:5" x14ac:dyDescent="0.4">
      <c r="C1036" t="s">
        <v>852</v>
      </c>
      <c r="D1036" t="s">
        <v>543</v>
      </c>
      <c r="E1036">
        <v>32500</v>
      </c>
    </row>
    <row r="1037" spans="3:5" x14ac:dyDescent="0.4">
      <c r="C1037" t="s">
        <v>852</v>
      </c>
      <c r="D1037" t="s">
        <v>544</v>
      </c>
      <c r="E1037">
        <v>25000</v>
      </c>
    </row>
    <row r="1038" spans="3:5" x14ac:dyDescent="0.4">
      <c r="C1038" t="s">
        <v>852</v>
      </c>
      <c r="D1038" t="s">
        <v>545</v>
      </c>
      <c r="E1038">
        <v>13000</v>
      </c>
    </row>
    <row r="1039" spans="3:5" x14ac:dyDescent="0.4">
      <c r="C1039" t="s">
        <v>852</v>
      </c>
      <c r="D1039" t="s">
        <v>546</v>
      </c>
      <c r="E1039">
        <v>38600</v>
      </c>
    </row>
    <row r="1040" spans="3:5" x14ac:dyDescent="0.4">
      <c r="C1040" t="s">
        <v>852</v>
      </c>
      <c r="D1040" t="s">
        <v>547</v>
      </c>
      <c r="E1040">
        <v>47600</v>
      </c>
    </row>
    <row r="1041" spans="3:5" x14ac:dyDescent="0.4">
      <c r="C1041" t="s">
        <v>852</v>
      </c>
      <c r="D1041" t="s">
        <v>548</v>
      </c>
      <c r="E1041">
        <v>51000</v>
      </c>
    </row>
    <row r="1042" spans="3:5" x14ac:dyDescent="0.4">
      <c r="C1042" t="s">
        <v>852</v>
      </c>
      <c r="D1042" t="s">
        <v>549</v>
      </c>
      <c r="E1042">
        <v>26200</v>
      </c>
    </row>
    <row r="1043" spans="3:5" x14ac:dyDescent="0.4">
      <c r="C1043" t="s">
        <v>852</v>
      </c>
      <c r="D1043" t="s">
        <v>550</v>
      </c>
      <c r="E1043">
        <v>12100</v>
      </c>
    </row>
    <row r="1044" spans="3:5" x14ac:dyDescent="0.4">
      <c r="C1044" t="s">
        <v>852</v>
      </c>
      <c r="D1044" t="s">
        <v>551</v>
      </c>
      <c r="E1044">
        <v>43000</v>
      </c>
    </row>
    <row r="1045" spans="3:5" x14ac:dyDescent="0.4">
      <c r="C1045" t="s">
        <v>852</v>
      </c>
      <c r="D1045" t="s">
        <v>552</v>
      </c>
      <c r="E1045">
        <v>12500</v>
      </c>
    </row>
    <row r="1046" spans="3:5" x14ac:dyDescent="0.4">
      <c r="C1046" t="s">
        <v>852</v>
      </c>
      <c r="D1046" t="s">
        <v>553</v>
      </c>
      <c r="E1046">
        <v>19000</v>
      </c>
    </row>
    <row r="1047" spans="3:5" x14ac:dyDescent="0.4">
      <c r="C1047" t="s">
        <v>852</v>
      </c>
      <c r="D1047" t="s">
        <v>554</v>
      </c>
      <c r="E1047">
        <v>3300</v>
      </c>
    </row>
    <row r="1048" spans="3:5" x14ac:dyDescent="0.4">
      <c r="C1048" t="s">
        <v>852</v>
      </c>
      <c r="D1048" t="s">
        <v>555</v>
      </c>
      <c r="E1048">
        <v>59000</v>
      </c>
    </row>
    <row r="1049" spans="3:5" x14ac:dyDescent="0.4">
      <c r="C1049" t="s">
        <v>852</v>
      </c>
      <c r="D1049" t="s">
        <v>556</v>
      </c>
      <c r="E1049">
        <v>18100</v>
      </c>
    </row>
    <row r="1050" spans="3:5" x14ac:dyDescent="0.4">
      <c r="C1050" t="s">
        <v>852</v>
      </c>
      <c r="D1050" t="s">
        <v>557</v>
      </c>
      <c r="E1050">
        <v>15600</v>
      </c>
    </row>
    <row r="1051" spans="3:5" x14ac:dyDescent="0.4">
      <c r="C1051" t="s">
        <v>852</v>
      </c>
      <c r="D1051" t="s">
        <v>558</v>
      </c>
      <c r="E1051">
        <v>15000</v>
      </c>
    </row>
    <row r="1052" spans="3:5" x14ac:dyDescent="0.4">
      <c r="C1052" t="s">
        <v>852</v>
      </c>
      <c r="D1052" t="s">
        <v>559</v>
      </c>
      <c r="E1052">
        <v>6300</v>
      </c>
    </row>
    <row r="1053" spans="3:5" x14ac:dyDescent="0.4">
      <c r="C1053" t="s">
        <v>852</v>
      </c>
      <c r="D1053" t="s">
        <v>560</v>
      </c>
      <c r="E1053">
        <v>19300</v>
      </c>
    </row>
    <row r="1054" spans="3:5" x14ac:dyDescent="0.4">
      <c r="C1054" t="s">
        <v>852</v>
      </c>
      <c r="D1054" t="s">
        <v>561</v>
      </c>
      <c r="E1054">
        <v>17100</v>
      </c>
    </row>
    <row r="1055" spans="3:5" x14ac:dyDescent="0.4">
      <c r="C1055" t="s">
        <v>852</v>
      </c>
      <c r="D1055" t="s">
        <v>562</v>
      </c>
      <c r="E1055">
        <v>8700</v>
      </c>
    </row>
    <row r="1056" spans="3:5" x14ac:dyDescent="0.4">
      <c r="C1056" t="s">
        <v>852</v>
      </c>
      <c r="D1056" t="s">
        <v>563</v>
      </c>
      <c r="E1056">
        <v>3200</v>
      </c>
    </row>
    <row r="1057" spans="3:5" x14ac:dyDescent="0.4">
      <c r="C1057" t="s">
        <v>852</v>
      </c>
      <c r="D1057" t="s">
        <v>564</v>
      </c>
      <c r="E1057">
        <v>4600</v>
      </c>
    </row>
    <row r="1058" spans="3:5" x14ac:dyDescent="0.4">
      <c r="C1058" t="s">
        <v>852</v>
      </c>
      <c r="D1058" t="s">
        <v>565</v>
      </c>
      <c r="E1058">
        <v>4000</v>
      </c>
    </row>
    <row r="1059" spans="3:5" x14ac:dyDescent="0.4">
      <c r="C1059" t="s">
        <v>852</v>
      </c>
      <c r="D1059" t="s">
        <v>566</v>
      </c>
      <c r="E1059">
        <v>7400</v>
      </c>
    </row>
    <row r="1060" spans="3:5" x14ac:dyDescent="0.4">
      <c r="C1060" t="s">
        <v>852</v>
      </c>
      <c r="D1060" t="s">
        <v>567</v>
      </c>
      <c r="E1060">
        <v>24500</v>
      </c>
    </row>
    <row r="1061" spans="3:5" x14ac:dyDescent="0.4">
      <c r="C1061" t="s">
        <v>852</v>
      </c>
      <c r="D1061" t="s">
        <v>568</v>
      </c>
      <c r="E1061">
        <v>5500</v>
      </c>
    </row>
    <row r="1062" spans="3:5" x14ac:dyDescent="0.4">
      <c r="C1062" t="s">
        <v>852</v>
      </c>
      <c r="D1062" t="s">
        <v>569</v>
      </c>
      <c r="E1062">
        <v>4500</v>
      </c>
    </row>
    <row r="1063" spans="3:5" x14ac:dyDescent="0.4">
      <c r="C1063" t="s">
        <v>852</v>
      </c>
      <c r="D1063" t="s">
        <v>570</v>
      </c>
      <c r="E1063">
        <v>7800</v>
      </c>
    </row>
    <row r="1064" spans="3:5" x14ac:dyDescent="0.4">
      <c r="C1064" t="s">
        <v>852</v>
      </c>
      <c r="D1064" t="s">
        <v>571</v>
      </c>
      <c r="E1064">
        <v>4800</v>
      </c>
    </row>
    <row r="1065" spans="3:5" x14ac:dyDescent="0.4">
      <c r="C1065" t="s">
        <v>852</v>
      </c>
      <c r="D1065" t="s">
        <v>572</v>
      </c>
      <c r="E1065">
        <v>7900</v>
      </c>
    </row>
    <row r="1066" spans="3:5" x14ac:dyDescent="0.4">
      <c r="C1066" t="s">
        <v>852</v>
      </c>
      <c r="D1066" t="s">
        <v>573</v>
      </c>
      <c r="E1066">
        <v>3700</v>
      </c>
    </row>
    <row r="1067" spans="3:5" x14ac:dyDescent="0.4">
      <c r="C1067" t="s">
        <v>852</v>
      </c>
      <c r="D1067" t="s">
        <v>574</v>
      </c>
      <c r="E1067">
        <v>3400</v>
      </c>
    </row>
    <row r="1068" spans="3:5" x14ac:dyDescent="0.4">
      <c r="C1068" t="s">
        <v>852</v>
      </c>
      <c r="D1068" t="s">
        <v>575</v>
      </c>
      <c r="E1068">
        <v>2300</v>
      </c>
    </row>
    <row r="1069" spans="3:5" x14ac:dyDescent="0.4">
      <c r="C1069" t="s">
        <v>852</v>
      </c>
      <c r="D1069" t="s">
        <v>576</v>
      </c>
      <c r="E1069">
        <v>6700</v>
      </c>
    </row>
    <row r="1070" spans="3:5" x14ac:dyDescent="0.4">
      <c r="C1070" t="s">
        <v>852</v>
      </c>
      <c r="D1070" t="s">
        <v>577</v>
      </c>
      <c r="E1070">
        <v>6700</v>
      </c>
    </row>
    <row r="1071" spans="3:5" x14ac:dyDescent="0.4">
      <c r="C1071" t="s">
        <v>852</v>
      </c>
      <c r="D1071" t="s">
        <v>578</v>
      </c>
      <c r="E1071">
        <v>7700</v>
      </c>
    </row>
    <row r="1072" spans="3:5" x14ac:dyDescent="0.4">
      <c r="C1072" t="s">
        <v>852</v>
      </c>
      <c r="D1072" t="s">
        <v>579</v>
      </c>
      <c r="E1072">
        <v>1900</v>
      </c>
    </row>
    <row r="1073" spans="3:5" x14ac:dyDescent="0.4">
      <c r="C1073" t="s">
        <v>852</v>
      </c>
      <c r="D1073" t="s">
        <v>580</v>
      </c>
      <c r="E1073">
        <v>4800</v>
      </c>
    </row>
    <row r="1074" spans="3:5" x14ac:dyDescent="0.4">
      <c r="C1074" t="s">
        <v>852</v>
      </c>
      <c r="D1074" t="s">
        <v>581</v>
      </c>
      <c r="E1074">
        <v>12300</v>
      </c>
    </row>
    <row r="1075" spans="3:5" x14ac:dyDescent="0.4">
      <c r="C1075" t="s">
        <v>852</v>
      </c>
      <c r="D1075" t="s">
        <v>582</v>
      </c>
      <c r="E1075">
        <v>4600</v>
      </c>
    </row>
    <row r="1076" spans="3:5" x14ac:dyDescent="0.4">
      <c r="C1076" t="s">
        <v>852</v>
      </c>
      <c r="D1076" t="s">
        <v>583</v>
      </c>
      <c r="E1076">
        <v>7800</v>
      </c>
    </row>
    <row r="1077" spans="3:5" x14ac:dyDescent="0.4">
      <c r="C1077" t="s">
        <v>852</v>
      </c>
      <c r="D1077" t="s">
        <v>584</v>
      </c>
      <c r="E1077">
        <v>3000</v>
      </c>
    </row>
    <row r="1078" spans="3:5" x14ac:dyDescent="0.4">
      <c r="C1078" t="s">
        <v>852</v>
      </c>
      <c r="D1078" t="s">
        <v>585</v>
      </c>
      <c r="E1078">
        <v>1600</v>
      </c>
    </row>
    <row r="1079" spans="3:5" x14ac:dyDescent="0.4">
      <c r="C1079" t="s">
        <v>852</v>
      </c>
      <c r="D1079" t="s">
        <v>586</v>
      </c>
      <c r="E1079">
        <v>2300</v>
      </c>
    </row>
    <row r="1080" spans="3:5" x14ac:dyDescent="0.4">
      <c r="C1080" t="s">
        <v>852</v>
      </c>
      <c r="D1080" t="s">
        <v>587</v>
      </c>
      <c r="E1080">
        <v>6900</v>
      </c>
    </row>
    <row r="1081" spans="3:5" x14ac:dyDescent="0.4">
      <c r="C1081" t="s">
        <v>852</v>
      </c>
      <c r="D1081" t="s">
        <v>588</v>
      </c>
      <c r="E1081">
        <v>9800</v>
      </c>
    </row>
    <row r="1082" spans="3:5" x14ac:dyDescent="0.4">
      <c r="C1082" t="s">
        <v>852</v>
      </c>
      <c r="D1082" t="s">
        <v>589</v>
      </c>
      <c r="E1082">
        <v>3400</v>
      </c>
    </row>
    <row r="1083" spans="3:5" x14ac:dyDescent="0.4">
      <c r="C1083" t="s">
        <v>852</v>
      </c>
      <c r="D1083" t="s">
        <v>590</v>
      </c>
      <c r="E1083">
        <v>4800</v>
      </c>
    </row>
    <row r="1084" spans="3:5" x14ac:dyDescent="0.4">
      <c r="C1084" t="s">
        <v>852</v>
      </c>
      <c r="D1084" t="s">
        <v>591</v>
      </c>
      <c r="E1084">
        <v>8500</v>
      </c>
    </row>
    <row r="1085" spans="3:5" x14ac:dyDescent="0.4">
      <c r="C1085" t="s">
        <v>852</v>
      </c>
      <c r="D1085" t="s">
        <v>592</v>
      </c>
      <c r="E1085">
        <v>2300</v>
      </c>
    </row>
    <row r="1086" spans="3:5" x14ac:dyDescent="0.4">
      <c r="C1086" t="s">
        <v>852</v>
      </c>
      <c r="D1086" t="s">
        <v>593</v>
      </c>
      <c r="E1086">
        <v>4100</v>
      </c>
    </row>
    <row r="1087" spans="3:5" x14ac:dyDescent="0.4">
      <c r="C1087" t="s">
        <v>852</v>
      </c>
      <c r="D1087" t="s">
        <v>594</v>
      </c>
      <c r="E1087">
        <v>7000</v>
      </c>
    </row>
    <row r="1088" spans="3:5" x14ac:dyDescent="0.4">
      <c r="C1088" t="s">
        <v>852</v>
      </c>
      <c r="D1088" t="s">
        <v>595</v>
      </c>
      <c r="E1088">
        <v>1200</v>
      </c>
    </row>
    <row r="1089" spans="3:5" x14ac:dyDescent="0.4">
      <c r="C1089" t="s">
        <v>852</v>
      </c>
      <c r="D1089" t="s">
        <v>596</v>
      </c>
      <c r="E1089">
        <v>5700</v>
      </c>
    </row>
    <row r="1090" spans="3:5" x14ac:dyDescent="0.4">
      <c r="C1090" t="s">
        <v>852</v>
      </c>
      <c r="D1090" t="s">
        <v>597</v>
      </c>
      <c r="E1090">
        <v>28200</v>
      </c>
    </row>
    <row r="1091" spans="3:5" x14ac:dyDescent="0.4">
      <c r="C1091" t="s">
        <v>852</v>
      </c>
      <c r="D1091" t="s">
        <v>598</v>
      </c>
      <c r="E1091">
        <v>64700</v>
      </c>
    </row>
    <row r="1092" spans="3:5" x14ac:dyDescent="0.4">
      <c r="C1092" t="s">
        <v>852</v>
      </c>
      <c r="D1092" t="s">
        <v>599</v>
      </c>
      <c r="E1092">
        <v>19200</v>
      </c>
    </row>
    <row r="1093" spans="3:5" x14ac:dyDescent="0.4">
      <c r="C1093" t="s">
        <v>852</v>
      </c>
      <c r="D1093" t="s">
        <v>600</v>
      </c>
      <c r="E1093">
        <v>8300</v>
      </c>
    </row>
    <row r="1094" spans="3:5" x14ac:dyDescent="0.4">
      <c r="C1094" t="s">
        <v>852</v>
      </c>
      <c r="D1094" t="s">
        <v>601</v>
      </c>
      <c r="E1094">
        <v>4700</v>
      </c>
    </row>
    <row r="1095" spans="3:5" x14ac:dyDescent="0.4">
      <c r="C1095" t="s">
        <v>852</v>
      </c>
      <c r="D1095" t="s">
        <v>602</v>
      </c>
      <c r="E1095">
        <v>6600</v>
      </c>
    </row>
    <row r="1096" spans="3:5" x14ac:dyDescent="0.4">
      <c r="C1096" t="s">
        <v>852</v>
      </c>
      <c r="D1096" t="s">
        <v>603</v>
      </c>
      <c r="E1096">
        <v>3500</v>
      </c>
    </row>
    <row r="1097" spans="3:5" x14ac:dyDescent="0.4">
      <c r="C1097" t="s">
        <v>852</v>
      </c>
      <c r="D1097" t="s">
        <v>604</v>
      </c>
      <c r="E1097">
        <v>4800</v>
      </c>
    </row>
    <row r="1098" spans="3:5" x14ac:dyDescent="0.4">
      <c r="C1098" t="s">
        <v>852</v>
      </c>
      <c r="D1098" t="s">
        <v>605</v>
      </c>
      <c r="E1098">
        <v>2300</v>
      </c>
    </row>
    <row r="1099" spans="3:5" x14ac:dyDescent="0.4">
      <c r="C1099" t="s">
        <v>852</v>
      </c>
      <c r="D1099" t="s">
        <v>606</v>
      </c>
      <c r="E1099">
        <v>3800</v>
      </c>
    </row>
    <row r="1100" spans="3:5" x14ac:dyDescent="0.4">
      <c r="C1100" t="s">
        <v>852</v>
      </c>
      <c r="D1100" t="s">
        <v>607</v>
      </c>
      <c r="E1100">
        <v>2600</v>
      </c>
    </row>
    <row r="1101" spans="3:5" x14ac:dyDescent="0.4">
      <c r="C1101" t="s">
        <v>852</v>
      </c>
      <c r="D1101" t="s">
        <v>608</v>
      </c>
      <c r="E1101">
        <v>3000</v>
      </c>
    </row>
    <row r="1102" spans="3:5" x14ac:dyDescent="0.4">
      <c r="C1102" t="s">
        <v>852</v>
      </c>
      <c r="D1102" t="s">
        <v>609</v>
      </c>
      <c r="E1102">
        <v>2800</v>
      </c>
    </row>
    <row r="1103" spans="3:5" x14ac:dyDescent="0.4">
      <c r="C1103" t="s">
        <v>852</v>
      </c>
      <c r="D1103" t="s">
        <v>610</v>
      </c>
      <c r="E1103">
        <v>3400</v>
      </c>
    </row>
    <row r="1104" spans="3:5" x14ac:dyDescent="0.4">
      <c r="C1104" t="s">
        <v>852</v>
      </c>
      <c r="D1104" t="s">
        <v>611</v>
      </c>
      <c r="E1104">
        <v>11700</v>
      </c>
    </row>
    <row r="1105" spans="3:5" x14ac:dyDescent="0.4">
      <c r="C1105" t="s">
        <v>852</v>
      </c>
      <c r="D1105" t="s">
        <v>612</v>
      </c>
      <c r="E1105">
        <v>20000</v>
      </c>
    </row>
    <row r="1106" spans="3:5" x14ac:dyDescent="0.4">
      <c r="C1106" t="s">
        <v>852</v>
      </c>
      <c r="D1106" t="s">
        <v>613</v>
      </c>
      <c r="E1106">
        <v>23900</v>
      </c>
    </row>
    <row r="1107" spans="3:5" x14ac:dyDescent="0.4">
      <c r="C1107" t="s">
        <v>852</v>
      </c>
      <c r="D1107" t="s">
        <v>614</v>
      </c>
      <c r="E1107">
        <v>12500</v>
      </c>
    </row>
    <row r="1108" spans="3:5" x14ac:dyDescent="0.4">
      <c r="C1108" t="s">
        <v>852</v>
      </c>
      <c r="D1108" t="s">
        <v>615</v>
      </c>
      <c r="E1108">
        <v>4900</v>
      </c>
    </row>
    <row r="1109" spans="3:5" x14ac:dyDescent="0.4">
      <c r="C1109" t="s">
        <v>852</v>
      </c>
      <c r="D1109" t="s">
        <v>616</v>
      </c>
      <c r="E1109">
        <v>1400</v>
      </c>
    </row>
    <row r="1110" spans="3:5" x14ac:dyDescent="0.4">
      <c r="C1110" t="s">
        <v>852</v>
      </c>
      <c r="D1110" t="s">
        <v>617</v>
      </c>
      <c r="E1110">
        <v>50300</v>
      </c>
    </row>
    <row r="1111" spans="3:5" x14ac:dyDescent="0.4">
      <c r="C1111" t="s">
        <v>852</v>
      </c>
      <c r="D1111" t="s">
        <v>618</v>
      </c>
      <c r="E1111">
        <v>15700</v>
      </c>
    </row>
    <row r="1112" spans="3:5" x14ac:dyDescent="0.4">
      <c r="C1112" t="s">
        <v>852</v>
      </c>
      <c r="D1112" t="s">
        <v>619</v>
      </c>
      <c r="E1112">
        <v>14300</v>
      </c>
    </row>
    <row r="1113" spans="3:5" x14ac:dyDescent="0.4">
      <c r="C1113" t="s">
        <v>852</v>
      </c>
      <c r="D1113" t="s">
        <v>620</v>
      </c>
      <c r="E1113">
        <v>23000</v>
      </c>
    </row>
    <row r="1114" spans="3:5" x14ac:dyDescent="0.4">
      <c r="C1114" t="s">
        <v>852</v>
      </c>
      <c r="D1114" t="s">
        <v>621</v>
      </c>
      <c r="E1114">
        <v>4900</v>
      </c>
    </row>
    <row r="1115" spans="3:5" x14ac:dyDescent="0.4">
      <c r="C1115" t="s">
        <v>852</v>
      </c>
      <c r="D1115" t="s">
        <v>622</v>
      </c>
      <c r="E1115">
        <v>15300</v>
      </c>
    </row>
    <row r="1116" spans="3:5" x14ac:dyDescent="0.4">
      <c r="C1116" t="s">
        <v>852</v>
      </c>
      <c r="D1116" t="s">
        <v>623</v>
      </c>
      <c r="E1116">
        <v>3200</v>
      </c>
    </row>
    <row r="1117" spans="3:5" x14ac:dyDescent="0.4">
      <c r="C1117" t="s">
        <v>852</v>
      </c>
      <c r="D1117" t="s">
        <v>624</v>
      </c>
      <c r="E1117">
        <v>2200</v>
      </c>
    </row>
    <row r="1118" spans="3:5" x14ac:dyDescent="0.4">
      <c r="C1118" t="s">
        <v>852</v>
      </c>
      <c r="D1118" t="s">
        <v>625</v>
      </c>
      <c r="E1118">
        <v>4100</v>
      </c>
    </row>
    <row r="1119" spans="3:5" x14ac:dyDescent="0.4">
      <c r="C1119" t="s">
        <v>852</v>
      </c>
      <c r="D1119" t="s">
        <v>626</v>
      </c>
      <c r="E1119">
        <v>8900</v>
      </c>
    </row>
    <row r="1120" spans="3:5" x14ac:dyDescent="0.4">
      <c r="C1120" t="s">
        <v>852</v>
      </c>
      <c r="D1120" t="s">
        <v>627</v>
      </c>
      <c r="E1120">
        <v>19000</v>
      </c>
    </row>
    <row r="1121" spans="3:5" x14ac:dyDescent="0.4">
      <c r="C1121" t="s">
        <v>852</v>
      </c>
      <c r="D1121" t="s">
        <v>628</v>
      </c>
      <c r="E1121">
        <v>6500</v>
      </c>
    </row>
    <row r="1122" spans="3:5" x14ac:dyDescent="0.4">
      <c r="C1122" t="s">
        <v>852</v>
      </c>
      <c r="D1122" t="s">
        <v>629</v>
      </c>
      <c r="E1122">
        <v>37400</v>
      </c>
    </row>
    <row r="1123" spans="3:5" x14ac:dyDescent="0.4">
      <c r="C1123" t="s">
        <v>852</v>
      </c>
      <c r="D1123" t="s">
        <v>630</v>
      </c>
      <c r="E1123">
        <v>16300</v>
      </c>
    </row>
    <row r="1124" spans="3:5" x14ac:dyDescent="0.4">
      <c r="C1124" t="s">
        <v>852</v>
      </c>
      <c r="D1124" t="s">
        <v>631</v>
      </c>
      <c r="E1124">
        <v>14000</v>
      </c>
    </row>
    <row r="1125" spans="3:5" x14ac:dyDescent="0.4">
      <c r="C1125" t="s">
        <v>852</v>
      </c>
      <c r="D1125" t="s">
        <v>632</v>
      </c>
      <c r="E1125">
        <v>25100</v>
      </c>
    </row>
    <row r="1126" spans="3:5" x14ac:dyDescent="0.4">
      <c r="C1126" t="s">
        <v>852</v>
      </c>
      <c r="D1126" t="s">
        <v>633</v>
      </c>
      <c r="E1126">
        <v>89000</v>
      </c>
    </row>
    <row r="1127" spans="3:5" x14ac:dyDescent="0.4">
      <c r="C1127" t="s">
        <v>852</v>
      </c>
      <c r="D1127" t="s">
        <v>634</v>
      </c>
      <c r="E1127">
        <v>41800</v>
      </c>
    </row>
    <row r="1128" spans="3:5" x14ac:dyDescent="0.4">
      <c r="C1128" t="s">
        <v>852</v>
      </c>
      <c r="D1128" t="s">
        <v>635</v>
      </c>
      <c r="E1128">
        <v>42100</v>
      </c>
    </row>
    <row r="1129" spans="3:5" x14ac:dyDescent="0.4">
      <c r="C1129" t="s">
        <v>852</v>
      </c>
      <c r="D1129" t="s">
        <v>636</v>
      </c>
      <c r="E1129">
        <v>20200</v>
      </c>
    </row>
    <row r="1130" spans="3:5" x14ac:dyDescent="0.4">
      <c r="C1130" t="s">
        <v>852</v>
      </c>
      <c r="D1130" t="s">
        <v>637</v>
      </c>
      <c r="E1130">
        <v>25900</v>
      </c>
    </row>
    <row r="1131" spans="3:5" x14ac:dyDescent="0.4">
      <c r="C1131" t="s">
        <v>852</v>
      </c>
      <c r="D1131" t="s">
        <v>638</v>
      </c>
      <c r="E1131">
        <v>13600</v>
      </c>
    </row>
    <row r="1132" spans="3:5" x14ac:dyDescent="0.4">
      <c r="C1132" t="s">
        <v>852</v>
      </c>
      <c r="D1132" t="s">
        <v>639</v>
      </c>
      <c r="E1132">
        <v>18100</v>
      </c>
    </row>
    <row r="1133" spans="3:5" x14ac:dyDescent="0.4">
      <c r="C1133" t="s">
        <v>852</v>
      </c>
      <c r="D1133" t="s">
        <v>640</v>
      </c>
      <c r="E1133">
        <v>9900</v>
      </c>
    </row>
    <row r="1134" spans="3:5" x14ac:dyDescent="0.4">
      <c r="C1134" t="s">
        <v>852</v>
      </c>
      <c r="D1134" t="s">
        <v>641</v>
      </c>
      <c r="E1134">
        <v>12100</v>
      </c>
    </row>
    <row r="1135" spans="3:5" x14ac:dyDescent="0.4">
      <c r="C1135" t="s">
        <v>852</v>
      </c>
      <c r="D1135" t="s">
        <v>642</v>
      </c>
      <c r="E1135">
        <v>19600</v>
      </c>
    </row>
    <row r="1136" spans="3:5" x14ac:dyDescent="0.4">
      <c r="C1136" t="s">
        <v>852</v>
      </c>
      <c r="D1136" t="s">
        <v>643</v>
      </c>
      <c r="E1136">
        <v>72300</v>
      </c>
    </row>
    <row r="1137" spans="3:5" x14ac:dyDescent="0.4">
      <c r="C1137" t="s">
        <v>852</v>
      </c>
      <c r="D1137" t="s">
        <v>644</v>
      </c>
      <c r="E1137">
        <v>45900</v>
      </c>
    </row>
    <row r="1138" spans="3:5" x14ac:dyDescent="0.4">
      <c r="C1138" t="s">
        <v>852</v>
      </c>
      <c r="D1138" t="s">
        <v>645</v>
      </c>
      <c r="E1138">
        <v>45300</v>
      </c>
    </row>
    <row r="1139" spans="3:5" x14ac:dyDescent="0.4">
      <c r="C1139" t="s">
        <v>852</v>
      </c>
      <c r="D1139" t="s">
        <v>646</v>
      </c>
      <c r="E1139">
        <v>52400</v>
      </c>
    </row>
    <row r="1140" spans="3:5" x14ac:dyDescent="0.4">
      <c r="C1140" t="s">
        <v>852</v>
      </c>
      <c r="D1140" t="s">
        <v>647</v>
      </c>
      <c r="E1140">
        <v>24700</v>
      </c>
    </row>
    <row r="1141" spans="3:5" x14ac:dyDescent="0.4">
      <c r="C1141" t="s">
        <v>852</v>
      </c>
      <c r="D1141" t="s">
        <v>648</v>
      </c>
      <c r="E1141">
        <v>74000</v>
      </c>
    </row>
    <row r="1142" spans="3:5" x14ac:dyDescent="0.4">
      <c r="C1142" t="s">
        <v>852</v>
      </c>
      <c r="D1142" t="s">
        <v>649</v>
      </c>
      <c r="E1142">
        <v>138400</v>
      </c>
    </row>
    <row r="1143" spans="3:5" x14ac:dyDescent="0.4">
      <c r="C1143" t="s">
        <v>852</v>
      </c>
      <c r="D1143" t="s">
        <v>650</v>
      </c>
      <c r="E1143">
        <v>80600</v>
      </c>
    </row>
    <row r="1144" spans="3:5" x14ac:dyDescent="0.4">
      <c r="C1144" t="s">
        <v>852</v>
      </c>
      <c r="D1144" t="s">
        <v>651</v>
      </c>
      <c r="E1144">
        <v>130400</v>
      </c>
    </row>
    <row r="1145" spans="3:5" x14ac:dyDescent="0.4">
      <c r="C1145" t="s">
        <v>852</v>
      </c>
      <c r="D1145" t="s">
        <v>652</v>
      </c>
      <c r="E1145">
        <v>54600</v>
      </c>
    </row>
    <row r="1146" spans="3:5" x14ac:dyDescent="0.4">
      <c r="C1146" t="s">
        <v>852</v>
      </c>
      <c r="D1146" t="s">
        <v>653</v>
      </c>
      <c r="E1146">
        <v>88500</v>
      </c>
    </row>
    <row r="1147" spans="3:5" x14ac:dyDescent="0.4">
      <c r="C1147" t="s">
        <v>852</v>
      </c>
      <c r="D1147" t="s">
        <v>654</v>
      </c>
      <c r="E1147">
        <v>168600</v>
      </c>
    </row>
    <row r="1148" spans="3:5" x14ac:dyDescent="0.4">
      <c r="C1148" t="s">
        <v>852</v>
      </c>
      <c r="D1148" t="s">
        <v>655</v>
      </c>
      <c r="E1148">
        <v>189400</v>
      </c>
    </row>
    <row r="1149" spans="3:5" x14ac:dyDescent="0.4">
      <c r="C1149" t="s">
        <v>852</v>
      </c>
      <c r="D1149" t="s">
        <v>656</v>
      </c>
      <c r="E1149">
        <v>16500</v>
      </c>
    </row>
    <row r="1150" spans="3:5" x14ac:dyDescent="0.4">
      <c r="C1150" t="s">
        <v>852</v>
      </c>
      <c r="D1150" t="s">
        <v>657</v>
      </c>
      <c r="E1150">
        <v>0</v>
      </c>
    </row>
    <row r="1151" spans="3:5" x14ac:dyDescent="0.4">
      <c r="C1151" t="s">
        <v>852</v>
      </c>
      <c r="D1151" t="s">
        <v>658</v>
      </c>
      <c r="E1151">
        <v>0</v>
      </c>
    </row>
    <row r="1152" spans="3:5" x14ac:dyDescent="0.4">
      <c r="C1152" t="s">
        <v>852</v>
      </c>
      <c r="D1152" t="s">
        <v>659</v>
      </c>
      <c r="E1152">
        <v>0</v>
      </c>
    </row>
    <row r="1153" spans="3:5" x14ac:dyDescent="0.4">
      <c r="C1153" t="s">
        <v>852</v>
      </c>
      <c r="D1153" t="s">
        <v>660</v>
      </c>
      <c r="E1153">
        <v>0</v>
      </c>
    </row>
    <row r="1154" spans="3:5" x14ac:dyDescent="0.4">
      <c r="C1154" t="s">
        <v>852</v>
      </c>
      <c r="D1154" t="s">
        <v>661</v>
      </c>
      <c r="E1154">
        <v>0</v>
      </c>
    </row>
    <row r="1155" spans="3:5" x14ac:dyDescent="0.4">
      <c r="C1155" t="s">
        <v>852</v>
      </c>
      <c r="D1155" t="s">
        <v>662</v>
      </c>
      <c r="E1155">
        <v>0</v>
      </c>
    </row>
    <row r="1156" spans="3:5" x14ac:dyDescent="0.4">
      <c r="C1156" t="s">
        <v>852</v>
      </c>
      <c r="D1156" t="s">
        <v>663</v>
      </c>
      <c r="E1156">
        <v>488000</v>
      </c>
    </row>
    <row r="1157" spans="3:5" x14ac:dyDescent="0.4">
      <c r="C1157" t="s">
        <v>852</v>
      </c>
      <c r="D1157" t="s">
        <v>664</v>
      </c>
      <c r="E1157">
        <v>142400</v>
      </c>
    </row>
    <row r="1158" spans="3:5" x14ac:dyDescent="0.4">
      <c r="C1158" t="s">
        <v>852</v>
      </c>
      <c r="D1158" t="s">
        <v>665</v>
      </c>
      <c r="E1158">
        <v>98000</v>
      </c>
    </row>
    <row r="1159" spans="3:5" x14ac:dyDescent="0.4">
      <c r="C1159" t="s">
        <v>852</v>
      </c>
      <c r="D1159" t="s">
        <v>666</v>
      </c>
      <c r="E1159">
        <v>68500</v>
      </c>
    </row>
    <row r="1160" spans="3:5" x14ac:dyDescent="0.4">
      <c r="C1160" t="s">
        <v>852</v>
      </c>
      <c r="D1160" t="s">
        <v>667</v>
      </c>
      <c r="E1160">
        <v>78700</v>
      </c>
    </row>
    <row r="1161" spans="3:5" x14ac:dyDescent="0.4">
      <c r="C1161" t="s">
        <v>852</v>
      </c>
      <c r="D1161" t="s">
        <v>668</v>
      </c>
      <c r="E1161">
        <v>120400</v>
      </c>
    </row>
    <row r="1162" spans="3:5" x14ac:dyDescent="0.4">
      <c r="C1162" t="s">
        <v>852</v>
      </c>
      <c r="D1162" t="s">
        <v>669</v>
      </c>
      <c r="E1162">
        <v>153700</v>
      </c>
    </row>
    <row r="1163" spans="3:5" x14ac:dyDescent="0.4">
      <c r="C1163" t="s">
        <v>852</v>
      </c>
      <c r="D1163" t="s">
        <v>670</v>
      </c>
      <c r="E1163">
        <v>163800</v>
      </c>
    </row>
    <row r="1164" spans="3:5" x14ac:dyDescent="0.4">
      <c r="C1164" t="s">
        <v>852</v>
      </c>
      <c r="D1164" t="s">
        <v>671</v>
      </c>
      <c r="E1164">
        <v>192600</v>
      </c>
    </row>
    <row r="1165" spans="3:5" x14ac:dyDescent="0.4">
      <c r="C1165" t="s">
        <v>852</v>
      </c>
      <c r="D1165" t="s">
        <v>672</v>
      </c>
      <c r="E1165">
        <v>142700</v>
      </c>
    </row>
    <row r="1166" spans="3:5" x14ac:dyDescent="0.4">
      <c r="C1166" t="s">
        <v>852</v>
      </c>
      <c r="D1166" t="s">
        <v>673</v>
      </c>
      <c r="E1166">
        <v>308100</v>
      </c>
    </row>
    <row r="1167" spans="3:5" x14ac:dyDescent="0.4">
      <c r="C1167" t="s">
        <v>852</v>
      </c>
      <c r="D1167" t="s">
        <v>674</v>
      </c>
      <c r="E1167">
        <v>119600</v>
      </c>
    </row>
    <row r="1168" spans="3:5" x14ac:dyDescent="0.4">
      <c r="C1168" t="s">
        <v>852</v>
      </c>
      <c r="D1168" t="s">
        <v>675</v>
      </c>
      <c r="E1168">
        <v>124500</v>
      </c>
    </row>
    <row r="1169" spans="3:5" x14ac:dyDescent="0.4">
      <c r="C1169" t="s">
        <v>852</v>
      </c>
      <c r="D1169" t="s">
        <v>676</v>
      </c>
      <c r="E1169">
        <v>76200</v>
      </c>
    </row>
    <row r="1170" spans="3:5" x14ac:dyDescent="0.4">
      <c r="C1170" t="s">
        <v>852</v>
      </c>
      <c r="D1170" t="s">
        <v>677</v>
      </c>
      <c r="E1170">
        <v>35800</v>
      </c>
    </row>
    <row r="1171" spans="3:5" x14ac:dyDescent="0.4">
      <c r="C1171" t="s">
        <v>852</v>
      </c>
      <c r="D1171" t="s">
        <v>678</v>
      </c>
      <c r="E1171">
        <v>32600</v>
      </c>
    </row>
    <row r="1172" spans="3:5" x14ac:dyDescent="0.4">
      <c r="C1172" t="s">
        <v>852</v>
      </c>
      <c r="D1172" t="s">
        <v>679</v>
      </c>
      <c r="E1172">
        <v>53200</v>
      </c>
    </row>
    <row r="1173" spans="3:5" x14ac:dyDescent="0.4">
      <c r="C1173" t="s">
        <v>852</v>
      </c>
      <c r="D1173" t="s">
        <v>680</v>
      </c>
      <c r="E1173">
        <v>37800</v>
      </c>
    </row>
    <row r="1174" spans="3:5" x14ac:dyDescent="0.4">
      <c r="C1174" t="s">
        <v>852</v>
      </c>
      <c r="D1174" t="s">
        <v>681</v>
      </c>
      <c r="E1174">
        <v>54200</v>
      </c>
    </row>
    <row r="1175" spans="3:5" x14ac:dyDescent="0.4">
      <c r="C1175" t="s">
        <v>852</v>
      </c>
      <c r="D1175" t="s">
        <v>682</v>
      </c>
      <c r="E1175">
        <v>54200</v>
      </c>
    </row>
    <row r="1176" spans="3:5" x14ac:dyDescent="0.4">
      <c r="C1176" t="s">
        <v>852</v>
      </c>
      <c r="D1176" t="s">
        <v>683</v>
      </c>
      <c r="E1176">
        <v>45500</v>
      </c>
    </row>
    <row r="1177" spans="3:5" x14ac:dyDescent="0.4">
      <c r="C1177" t="s">
        <v>852</v>
      </c>
      <c r="D1177" t="s">
        <v>684</v>
      </c>
      <c r="E1177">
        <v>26300</v>
      </c>
    </row>
    <row r="1178" spans="3:5" x14ac:dyDescent="0.4">
      <c r="C1178" t="s">
        <v>852</v>
      </c>
      <c r="D1178" t="s">
        <v>685</v>
      </c>
      <c r="E1178">
        <v>15900</v>
      </c>
    </row>
    <row r="1179" spans="3:5" x14ac:dyDescent="0.4">
      <c r="C1179" t="s">
        <v>852</v>
      </c>
      <c r="D1179" t="s">
        <v>686</v>
      </c>
      <c r="E1179">
        <v>14000</v>
      </c>
    </row>
    <row r="1180" spans="3:5" x14ac:dyDescent="0.4">
      <c r="C1180" t="s">
        <v>852</v>
      </c>
      <c r="D1180" t="s">
        <v>687</v>
      </c>
      <c r="E1180">
        <v>22300</v>
      </c>
    </row>
    <row r="1181" spans="3:5" x14ac:dyDescent="0.4">
      <c r="C1181" t="s">
        <v>852</v>
      </c>
      <c r="D1181" t="s">
        <v>386</v>
      </c>
      <c r="E1181">
        <v>11000</v>
      </c>
    </row>
    <row r="1182" spans="3:5" x14ac:dyDescent="0.4">
      <c r="C1182" t="s">
        <v>852</v>
      </c>
      <c r="D1182" t="s">
        <v>387</v>
      </c>
      <c r="E1182">
        <v>52200</v>
      </c>
    </row>
    <row r="1183" spans="3:5" x14ac:dyDescent="0.4">
      <c r="C1183" t="s">
        <v>852</v>
      </c>
      <c r="D1183" t="s">
        <v>388</v>
      </c>
      <c r="E1183">
        <v>28000</v>
      </c>
    </row>
    <row r="1184" spans="3:5" x14ac:dyDescent="0.4">
      <c r="C1184" t="s">
        <v>852</v>
      </c>
      <c r="D1184" t="s">
        <v>389</v>
      </c>
      <c r="E1184">
        <v>9500</v>
      </c>
    </row>
    <row r="1185" spans="3:5" x14ac:dyDescent="0.4">
      <c r="C1185" t="s">
        <v>852</v>
      </c>
      <c r="D1185" t="s">
        <v>390</v>
      </c>
      <c r="E1185">
        <v>39600</v>
      </c>
    </row>
    <row r="1186" spans="3:5" x14ac:dyDescent="0.4">
      <c r="C1186" t="s">
        <v>852</v>
      </c>
      <c r="D1186" t="s">
        <v>391</v>
      </c>
      <c r="E1186">
        <v>16200</v>
      </c>
    </row>
    <row r="1187" spans="3:5" x14ac:dyDescent="0.4">
      <c r="C1187" t="s">
        <v>852</v>
      </c>
      <c r="D1187" t="s">
        <v>392</v>
      </c>
      <c r="E1187">
        <v>12700</v>
      </c>
    </row>
    <row r="1188" spans="3:5" x14ac:dyDescent="0.4">
      <c r="C1188" t="s">
        <v>852</v>
      </c>
      <c r="D1188" t="s">
        <v>393</v>
      </c>
      <c r="E1188">
        <v>22300</v>
      </c>
    </row>
    <row r="1189" spans="3:5" x14ac:dyDescent="0.4">
      <c r="C1189" t="s">
        <v>852</v>
      </c>
      <c r="D1189" t="s">
        <v>394</v>
      </c>
      <c r="E1189">
        <v>6600</v>
      </c>
    </row>
    <row r="1190" spans="3:5" x14ac:dyDescent="0.4">
      <c r="C1190" t="s">
        <v>852</v>
      </c>
      <c r="D1190" t="s">
        <v>395</v>
      </c>
      <c r="E1190">
        <v>4700</v>
      </c>
    </row>
    <row r="1191" spans="3:5" x14ac:dyDescent="0.4">
      <c r="C1191" t="s">
        <v>852</v>
      </c>
      <c r="D1191" t="s">
        <v>396</v>
      </c>
      <c r="E1191">
        <v>14800</v>
      </c>
    </row>
    <row r="1192" spans="3:5" x14ac:dyDescent="0.4">
      <c r="C1192" t="s">
        <v>852</v>
      </c>
      <c r="D1192" t="s">
        <v>397</v>
      </c>
      <c r="E1192">
        <v>18500</v>
      </c>
    </row>
    <row r="1193" spans="3:5" x14ac:dyDescent="0.4">
      <c r="C1193" t="s">
        <v>852</v>
      </c>
      <c r="D1193" t="s">
        <v>398</v>
      </c>
      <c r="E1193">
        <v>12800</v>
      </c>
    </row>
    <row r="1194" spans="3:5" x14ac:dyDescent="0.4">
      <c r="C1194" t="s">
        <v>852</v>
      </c>
      <c r="D1194" t="s">
        <v>399</v>
      </c>
      <c r="E1194">
        <v>3400</v>
      </c>
    </row>
    <row r="1195" spans="3:5" x14ac:dyDescent="0.4">
      <c r="C1195" t="s">
        <v>852</v>
      </c>
      <c r="D1195" t="s">
        <v>400</v>
      </c>
      <c r="E1195">
        <v>13000</v>
      </c>
    </row>
    <row r="1196" spans="3:5" x14ac:dyDescent="0.4">
      <c r="C1196" t="s">
        <v>852</v>
      </c>
      <c r="D1196" t="s">
        <v>401</v>
      </c>
      <c r="E1196">
        <v>12500</v>
      </c>
    </row>
    <row r="1197" spans="3:5" x14ac:dyDescent="0.4">
      <c r="C1197" t="s">
        <v>852</v>
      </c>
      <c r="D1197" t="s">
        <v>402</v>
      </c>
      <c r="E1197">
        <v>71200</v>
      </c>
    </row>
    <row r="1198" spans="3:5" x14ac:dyDescent="0.4">
      <c r="C1198" t="s">
        <v>852</v>
      </c>
      <c r="D1198" t="s">
        <v>403</v>
      </c>
      <c r="E1198">
        <v>24300</v>
      </c>
    </row>
    <row r="1199" spans="3:5" x14ac:dyDescent="0.4">
      <c r="C1199" t="s">
        <v>852</v>
      </c>
      <c r="D1199" t="s">
        <v>404</v>
      </c>
      <c r="E1199">
        <v>6100</v>
      </c>
    </row>
    <row r="1200" spans="3:5" x14ac:dyDescent="0.4">
      <c r="C1200" t="s">
        <v>852</v>
      </c>
      <c r="D1200" t="s">
        <v>405</v>
      </c>
      <c r="E1200">
        <v>3500</v>
      </c>
    </row>
    <row r="1201" spans="3:5" x14ac:dyDescent="0.4">
      <c r="C1201" t="s">
        <v>852</v>
      </c>
      <c r="D1201" t="s">
        <v>406</v>
      </c>
      <c r="E1201">
        <v>12500</v>
      </c>
    </row>
    <row r="1202" spans="3:5" x14ac:dyDescent="0.4">
      <c r="C1202" t="s">
        <v>852</v>
      </c>
      <c r="D1202" t="s">
        <v>407</v>
      </c>
      <c r="E1202">
        <v>12500</v>
      </c>
    </row>
    <row r="1203" spans="3:5" x14ac:dyDescent="0.4">
      <c r="C1203" t="s">
        <v>852</v>
      </c>
      <c r="D1203" t="s">
        <v>408</v>
      </c>
      <c r="E1203">
        <v>13600</v>
      </c>
    </row>
    <row r="1204" spans="3:5" x14ac:dyDescent="0.4">
      <c r="C1204" t="s">
        <v>852</v>
      </c>
      <c r="D1204" t="s">
        <v>409</v>
      </c>
      <c r="E1204">
        <v>23500</v>
      </c>
    </row>
    <row r="1205" spans="3:5" x14ac:dyDescent="0.4">
      <c r="C1205" t="s">
        <v>852</v>
      </c>
      <c r="D1205" t="s">
        <v>410</v>
      </c>
      <c r="E1205">
        <v>11800</v>
      </c>
    </row>
    <row r="1206" spans="3:5" x14ac:dyDescent="0.4">
      <c r="C1206" t="s">
        <v>852</v>
      </c>
      <c r="D1206" t="s">
        <v>411</v>
      </c>
      <c r="E1206">
        <v>18600</v>
      </c>
    </row>
    <row r="1207" spans="3:5" x14ac:dyDescent="0.4">
      <c r="C1207" t="s">
        <v>852</v>
      </c>
      <c r="D1207" t="s">
        <v>412</v>
      </c>
      <c r="E1207">
        <v>36300</v>
      </c>
    </row>
    <row r="1208" spans="3:5" x14ac:dyDescent="0.4">
      <c r="C1208" t="s">
        <v>852</v>
      </c>
      <c r="D1208" t="s">
        <v>413</v>
      </c>
      <c r="E1208">
        <v>29300</v>
      </c>
    </row>
    <row r="1209" spans="3:5" x14ac:dyDescent="0.4">
      <c r="C1209" t="s">
        <v>852</v>
      </c>
      <c r="D1209" t="s">
        <v>414</v>
      </c>
      <c r="E1209">
        <v>11300</v>
      </c>
    </row>
    <row r="1210" spans="3:5" x14ac:dyDescent="0.4">
      <c r="C1210" t="s">
        <v>852</v>
      </c>
      <c r="D1210" t="s">
        <v>415</v>
      </c>
      <c r="E1210">
        <v>9900</v>
      </c>
    </row>
    <row r="1211" spans="3:5" x14ac:dyDescent="0.4">
      <c r="C1211" t="s">
        <v>852</v>
      </c>
      <c r="D1211" t="s">
        <v>416</v>
      </c>
      <c r="E1211">
        <v>24400</v>
      </c>
    </row>
    <row r="1212" spans="3:5" x14ac:dyDescent="0.4">
      <c r="C1212" t="s">
        <v>852</v>
      </c>
      <c r="D1212" t="s">
        <v>417</v>
      </c>
      <c r="E1212">
        <v>23000</v>
      </c>
    </row>
    <row r="1213" spans="3:5" x14ac:dyDescent="0.4">
      <c r="C1213" t="s">
        <v>852</v>
      </c>
      <c r="D1213" t="s">
        <v>418</v>
      </c>
      <c r="E1213">
        <v>13000</v>
      </c>
    </row>
    <row r="1214" spans="3:5" x14ac:dyDescent="0.4">
      <c r="C1214" t="s">
        <v>852</v>
      </c>
      <c r="D1214" t="s">
        <v>419</v>
      </c>
      <c r="E1214">
        <v>26200</v>
      </c>
    </row>
    <row r="1215" spans="3:5" x14ac:dyDescent="0.4">
      <c r="C1215" t="s">
        <v>852</v>
      </c>
      <c r="D1215" t="s">
        <v>420</v>
      </c>
      <c r="E1215">
        <v>39800</v>
      </c>
    </row>
    <row r="1216" spans="3:5" x14ac:dyDescent="0.4">
      <c r="C1216" t="s">
        <v>852</v>
      </c>
      <c r="D1216" t="s">
        <v>421</v>
      </c>
      <c r="E1216">
        <v>32000</v>
      </c>
    </row>
    <row r="1217" spans="3:5" x14ac:dyDescent="0.4">
      <c r="C1217" t="s">
        <v>852</v>
      </c>
      <c r="D1217" t="s">
        <v>422</v>
      </c>
      <c r="E1217">
        <v>33300</v>
      </c>
    </row>
    <row r="1218" spans="3:5" x14ac:dyDescent="0.4">
      <c r="C1218" t="s">
        <v>852</v>
      </c>
      <c r="D1218" t="s">
        <v>423</v>
      </c>
      <c r="E1218">
        <v>29900</v>
      </c>
    </row>
    <row r="1219" spans="3:5" x14ac:dyDescent="0.4">
      <c r="C1219" t="s">
        <v>852</v>
      </c>
      <c r="D1219" t="s">
        <v>424</v>
      </c>
      <c r="E1219">
        <v>73600</v>
      </c>
    </row>
    <row r="1220" spans="3:5" x14ac:dyDescent="0.4">
      <c r="C1220" t="s">
        <v>852</v>
      </c>
      <c r="D1220" t="s">
        <v>425</v>
      </c>
      <c r="E1220">
        <v>45700</v>
      </c>
    </row>
    <row r="1221" spans="3:5" x14ac:dyDescent="0.4">
      <c r="C1221" t="s">
        <v>852</v>
      </c>
      <c r="D1221" t="s">
        <v>426</v>
      </c>
      <c r="E1221">
        <v>12400</v>
      </c>
    </row>
    <row r="1222" spans="3:5" x14ac:dyDescent="0.4">
      <c r="C1222" t="s">
        <v>852</v>
      </c>
      <c r="D1222" t="s">
        <v>427</v>
      </c>
      <c r="E1222">
        <v>72400</v>
      </c>
    </row>
    <row r="1223" spans="3:5" x14ac:dyDescent="0.4">
      <c r="C1223" t="s">
        <v>852</v>
      </c>
      <c r="D1223" t="s">
        <v>428</v>
      </c>
      <c r="E1223">
        <v>23500</v>
      </c>
    </row>
    <row r="1224" spans="3:5" x14ac:dyDescent="0.4">
      <c r="C1224" t="s">
        <v>852</v>
      </c>
      <c r="D1224" t="s">
        <v>429</v>
      </c>
      <c r="E1224">
        <v>6200</v>
      </c>
    </row>
    <row r="1225" spans="3:5" x14ac:dyDescent="0.4">
      <c r="C1225" t="s">
        <v>852</v>
      </c>
      <c r="D1225" t="s">
        <v>430</v>
      </c>
      <c r="E1225">
        <v>27700</v>
      </c>
    </row>
    <row r="1226" spans="3:5" x14ac:dyDescent="0.4">
      <c r="C1226" t="s">
        <v>852</v>
      </c>
      <c r="D1226" t="s">
        <v>431</v>
      </c>
      <c r="E1226">
        <v>20600</v>
      </c>
    </row>
    <row r="1227" spans="3:5" x14ac:dyDescent="0.4">
      <c r="C1227" t="s">
        <v>852</v>
      </c>
      <c r="D1227" t="s">
        <v>432</v>
      </c>
      <c r="E1227">
        <v>15700</v>
      </c>
    </row>
    <row r="1228" spans="3:5" x14ac:dyDescent="0.4">
      <c r="C1228" t="s">
        <v>852</v>
      </c>
      <c r="D1228" t="s">
        <v>433</v>
      </c>
      <c r="E1228">
        <v>14900</v>
      </c>
    </row>
    <row r="1229" spans="3:5" x14ac:dyDescent="0.4">
      <c r="C1229" t="s">
        <v>852</v>
      </c>
      <c r="D1229" t="s">
        <v>434</v>
      </c>
      <c r="E1229">
        <v>9100</v>
      </c>
    </row>
    <row r="1230" spans="3:5" x14ac:dyDescent="0.4">
      <c r="C1230" t="s">
        <v>852</v>
      </c>
      <c r="D1230" t="s">
        <v>435</v>
      </c>
      <c r="E1230">
        <v>10100</v>
      </c>
    </row>
    <row r="1231" spans="3:5" x14ac:dyDescent="0.4">
      <c r="C1231" t="s">
        <v>852</v>
      </c>
      <c r="D1231" t="s">
        <v>436</v>
      </c>
      <c r="E1231">
        <v>38100</v>
      </c>
    </row>
    <row r="1232" spans="3:5" x14ac:dyDescent="0.4">
      <c r="C1232" t="s">
        <v>852</v>
      </c>
      <c r="D1232" t="s">
        <v>437</v>
      </c>
      <c r="E1232">
        <v>45800</v>
      </c>
    </row>
    <row r="1233" spans="3:5" x14ac:dyDescent="0.4">
      <c r="C1233" t="s">
        <v>852</v>
      </c>
      <c r="D1233" t="s">
        <v>438</v>
      </c>
      <c r="E1233">
        <v>11100</v>
      </c>
    </row>
    <row r="1234" spans="3:5" x14ac:dyDescent="0.4">
      <c r="C1234" t="s">
        <v>852</v>
      </c>
      <c r="D1234" t="s">
        <v>439</v>
      </c>
      <c r="E1234">
        <v>11700</v>
      </c>
    </row>
    <row r="1235" spans="3:5" x14ac:dyDescent="0.4">
      <c r="C1235" t="s">
        <v>852</v>
      </c>
      <c r="D1235" t="s">
        <v>440</v>
      </c>
      <c r="E1235">
        <v>6700</v>
      </c>
    </row>
    <row r="1236" spans="3:5" x14ac:dyDescent="0.4">
      <c r="C1236" t="s">
        <v>852</v>
      </c>
      <c r="D1236" t="s">
        <v>441</v>
      </c>
      <c r="E1236">
        <v>7400</v>
      </c>
    </row>
    <row r="1237" spans="3:5" x14ac:dyDescent="0.4">
      <c r="C1237" t="s">
        <v>852</v>
      </c>
      <c r="D1237" t="s">
        <v>442</v>
      </c>
      <c r="E1237">
        <v>13400</v>
      </c>
    </row>
    <row r="1238" spans="3:5" x14ac:dyDescent="0.4">
      <c r="C1238" t="s">
        <v>852</v>
      </c>
      <c r="D1238" t="s">
        <v>443</v>
      </c>
      <c r="E1238">
        <v>1500</v>
      </c>
    </row>
    <row r="1239" spans="3:5" x14ac:dyDescent="0.4">
      <c r="C1239" t="s">
        <v>852</v>
      </c>
      <c r="D1239" t="s">
        <v>444</v>
      </c>
      <c r="E1239">
        <v>4100</v>
      </c>
    </row>
    <row r="1240" spans="3:5" x14ac:dyDescent="0.4">
      <c r="C1240" t="s">
        <v>852</v>
      </c>
      <c r="D1240" t="s">
        <v>445</v>
      </c>
      <c r="E1240">
        <v>6700</v>
      </c>
    </row>
    <row r="1241" spans="3:5" x14ac:dyDescent="0.4">
      <c r="C1241" t="s">
        <v>852</v>
      </c>
      <c r="D1241" t="s">
        <v>446</v>
      </c>
      <c r="E1241">
        <v>6100</v>
      </c>
    </row>
    <row r="1242" spans="3:5" x14ac:dyDescent="0.4">
      <c r="C1242" t="s">
        <v>852</v>
      </c>
      <c r="D1242" t="s">
        <v>447</v>
      </c>
      <c r="E1242">
        <v>5100</v>
      </c>
    </row>
    <row r="1243" spans="3:5" x14ac:dyDescent="0.4">
      <c r="C1243" t="s">
        <v>852</v>
      </c>
      <c r="D1243" t="s">
        <v>448</v>
      </c>
      <c r="E1243">
        <v>41200</v>
      </c>
    </row>
    <row r="1244" spans="3:5" x14ac:dyDescent="0.4">
      <c r="C1244" t="s">
        <v>852</v>
      </c>
      <c r="D1244" t="s">
        <v>449</v>
      </c>
      <c r="E1244">
        <v>11300</v>
      </c>
    </row>
    <row r="1245" spans="3:5" x14ac:dyDescent="0.4">
      <c r="C1245" t="s">
        <v>852</v>
      </c>
      <c r="D1245" t="s">
        <v>450</v>
      </c>
      <c r="E1245">
        <v>22200</v>
      </c>
    </row>
    <row r="1246" spans="3:5" x14ac:dyDescent="0.4">
      <c r="C1246" t="s">
        <v>852</v>
      </c>
      <c r="D1246" t="s">
        <v>451</v>
      </c>
      <c r="E1246">
        <v>20800</v>
      </c>
    </row>
    <row r="1247" spans="3:5" x14ac:dyDescent="0.4">
      <c r="C1247" t="s">
        <v>852</v>
      </c>
      <c r="D1247" t="s">
        <v>452</v>
      </c>
      <c r="E1247">
        <v>7700</v>
      </c>
    </row>
    <row r="1248" spans="3:5" x14ac:dyDescent="0.4">
      <c r="C1248" t="s">
        <v>852</v>
      </c>
      <c r="D1248" t="s">
        <v>453</v>
      </c>
      <c r="E1248">
        <v>5800</v>
      </c>
    </row>
    <row r="1249" spans="3:5" x14ac:dyDescent="0.4">
      <c r="C1249" t="s">
        <v>852</v>
      </c>
      <c r="D1249" t="s">
        <v>454</v>
      </c>
      <c r="E1249">
        <v>1500</v>
      </c>
    </row>
    <row r="1250" spans="3:5" x14ac:dyDescent="0.4">
      <c r="C1250" t="s">
        <v>852</v>
      </c>
      <c r="D1250" t="s">
        <v>455</v>
      </c>
      <c r="E1250">
        <v>7100</v>
      </c>
    </row>
    <row r="1251" spans="3:5" x14ac:dyDescent="0.4">
      <c r="C1251" t="s">
        <v>852</v>
      </c>
      <c r="D1251" t="s">
        <v>456</v>
      </c>
      <c r="E1251">
        <v>8800</v>
      </c>
    </row>
    <row r="1252" spans="3:5" x14ac:dyDescent="0.4">
      <c r="C1252" t="s">
        <v>852</v>
      </c>
      <c r="D1252" t="s">
        <v>457</v>
      </c>
      <c r="E1252">
        <v>17400</v>
      </c>
    </row>
    <row r="1253" spans="3:5" x14ac:dyDescent="0.4">
      <c r="C1253" t="s">
        <v>852</v>
      </c>
      <c r="D1253" t="s">
        <v>458</v>
      </c>
      <c r="E1253">
        <v>4000</v>
      </c>
    </row>
    <row r="1254" spans="3:5" x14ac:dyDescent="0.4">
      <c r="C1254" t="s">
        <v>852</v>
      </c>
      <c r="D1254" t="s">
        <v>459</v>
      </c>
      <c r="E1254">
        <v>14000</v>
      </c>
    </row>
    <row r="1255" spans="3:5" x14ac:dyDescent="0.4">
      <c r="C1255" t="s">
        <v>852</v>
      </c>
      <c r="D1255" t="s">
        <v>460</v>
      </c>
      <c r="E1255">
        <v>9100</v>
      </c>
    </row>
    <row r="1256" spans="3:5" x14ac:dyDescent="0.4">
      <c r="C1256" t="s">
        <v>852</v>
      </c>
      <c r="D1256" t="s">
        <v>461</v>
      </c>
      <c r="E1256">
        <v>18300</v>
      </c>
    </row>
    <row r="1257" spans="3:5" x14ac:dyDescent="0.4">
      <c r="C1257" t="s">
        <v>852</v>
      </c>
      <c r="D1257" t="s">
        <v>462</v>
      </c>
      <c r="E1257">
        <v>3000</v>
      </c>
    </row>
    <row r="1258" spans="3:5" x14ac:dyDescent="0.4">
      <c r="C1258" t="s">
        <v>852</v>
      </c>
      <c r="D1258" t="s">
        <v>463</v>
      </c>
      <c r="E1258">
        <v>2600</v>
      </c>
    </row>
    <row r="1259" spans="3:5" x14ac:dyDescent="0.4">
      <c r="C1259" t="s">
        <v>852</v>
      </c>
      <c r="D1259" t="s">
        <v>464</v>
      </c>
      <c r="E1259">
        <v>1500</v>
      </c>
    </row>
    <row r="1260" spans="3:5" x14ac:dyDescent="0.4">
      <c r="C1260" t="s">
        <v>852</v>
      </c>
      <c r="D1260" t="s">
        <v>465</v>
      </c>
      <c r="E1260">
        <v>27700</v>
      </c>
    </row>
    <row r="1261" spans="3:5" x14ac:dyDescent="0.4">
      <c r="C1261" t="s">
        <v>852</v>
      </c>
      <c r="D1261" t="s">
        <v>466</v>
      </c>
      <c r="E1261">
        <v>4900</v>
      </c>
    </row>
    <row r="1262" spans="3:5" x14ac:dyDescent="0.4">
      <c r="C1262" t="s">
        <v>852</v>
      </c>
      <c r="D1262" t="s">
        <v>467</v>
      </c>
      <c r="E1262">
        <v>30200</v>
      </c>
    </row>
    <row r="1263" spans="3:5" x14ac:dyDescent="0.4">
      <c r="C1263" t="s">
        <v>852</v>
      </c>
      <c r="D1263" t="s">
        <v>468</v>
      </c>
      <c r="E1263">
        <v>29200</v>
      </c>
    </row>
    <row r="1264" spans="3:5" x14ac:dyDescent="0.4">
      <c r="C1264" t="s">
        <v>852</v>
      </c>
      <c r="D1264" t="s">
        <v>469</v>
      </c>
      <c r="E1264">
        <v>11400</v>
      </c>
    </row>
    <row r="1265" spans="3:5" x14ac:dyDescent="0.4">
      <c r="C1265" t="s">
        <v>852</v>
      </c>
      <c r="D1265" t="s">
        <v>470</v>
      </c>
      <c r="E1265">
        <v>27600</v>
      </c>
    </row>
    <row r="1266" spans="3:5" x14ac:dyDescent="0.4">
      <c r="C1266" t="s">
        <v>852</v>
      </c>
      <c r="D1266" t="s">
        <v>471</v>
      </c>
      <c r="E1266">
        <v>43900</v>
      </c>
    </row>
    <row r="1267" spans="3:5" x14ac:dyDescent="0.4">
      <c r="C1267" t="s">
        <v>852</v>
      </c>
      <c r="D1267" t="s">
        <v>472</v>
      </c>
      <c r="E1267">
        <v>12500</v>
      </c>
    </row>
    <row r="1268" spans="3:5" x14ac:dyDescent="0.4">
      <c r="C1268" t="s">
        <v>852</v>
      </c>
      <c r="D1268" t="s">
        <v>473</v>
      </c>
      <c r="E1268">
        <v>23000</v>
      </c>
    </row>
    <row r="1269" spans="3:5" x14ac:dyDescent="0.4">
      <c r="C1269" t="s">
        <v>852</v>
      </c>
      <c r="D1269" t="s">
        <v>474</v>
      </c>
      <c r="E1269">
        <v>7300</v>
      </c>
    </row>
    <row r="1270" spans="3:5" x14ac:dyDescent="0.4">
      <c r="C1270" t="s">
        <v>852</v>
      </c>
      <c r="D1270" t="s">
        <v>475</v>
      </c>
      <c r="E1270">
        <v>30500</v>
      </c>
    </row>
    <row r="1271" spans="3:5" x14ac:dyDescent="0.4">
      <c r="C1271" t="s">
        <v>852</v>
      </c>
      <c r="D1271" t="s">
        <v>476</v>
      </c>
      <c r="E1271">
        <v>66500</v>
      </c>
    </row>
    <row r="1272" spans="3:5" x14ac:dyDescent="0.4">
      <c r="C1272" t="s">
        <v>852</v>
      </c>
      <c r="D1272" t="s">
        <v>477</v>
      </c>
      <c r="E1272">
        <v>57200</v>
      </c>
    </row>
    <row r="1273" spans="3:5" x14ac:dyDescent="0.4">
      <c r="C1273" t="s">
        <v>852</v>
      </c>
      <c r="D1273" t="s">
        <v>478</v>
      </c>
      <c r="E1273">
        <v>65600</v>
      </c>
    </row>
    <row r="1274" spans="3:5" x14ac:dyDescent="0.4">
      <c r="C1274" t="s">
        <v>852</v>
      </c>
      <c r="D1274" t="s">
        <v>479</v>
      </c>
      <c r="E1274">
        <v>44700</v>
      </c>
    </row>
    <row r="1275" spans="3:5" x14ac:dyDescent="0.4">
      <c r="C1275" t="s">
        <v>852</v>
      </c>
      <c r="D1275" t="s">
        <v>480</v>
      </c>
      <c r="E1275">
        <v>45200</v>
      </c>
    </row>
    <row r="1276" spans="3:5" x14ac:dyDescent="0.4">
      <c r="C1276" t="s">
        <v>852</v>
      </c>
      <c r="D1276" t="s">
        <v>481</v>
      </c>
      <c r="E1276">
        <v>46600</v>
      </c>
    </row>
    <row r="1277" spans="3:5" x14ac:dyDescent="0.4">
      <c r="C1277" t="s">
        <v>852</v>
      </c>
      <c r="D1277" t="s">
        <v>482</v>
      </c>
      <c r="E1277">
        <v>14100</v>
      </c>
    </row>
    <row r="1278" spans="3:5" x14ac:dyDescent="0.4">
      <c r="C1278" t="s">
        <v>852</v>
      </c>
      <c r="D1278" t="s">
        <v>483</v>
      </c>
      <c r="E1278">
        <v>29700</v>
      </c>
    </row>
    <row r="1279" spans="3:5" x14ac:dyDescent="0.4">
      <c r="C1279" t="s">
        <v>852</v>
      </c>
      <c r="D1279" t="s">
        <v>484</v>
      </c>
      <c r="E1279">
        <v>8000</v>
      </c>
    </row>
    <row r="1280" spans="3:5" x14ac:dyDescent="0.4">
      <c r="C1280" t="s">
        <v>852</v>
      </c>
      <c r="D1280" t="s">
        <v>485</v>
      </c>
      <c r="E1280">
        <v>15600</v>
      </c>
    </row>
    <row r="1281" spans="3:5" x14ac:dyDescent="0.4">
      <c r="C1281" t="s">
        <v>852</v>
      </c>
      <c r="D1281" t="s">
        <v>486</v>
      </c>
      <c r="E1281">
        <v>17900</v>
      </c>
    </row>
    <row r="1282" spans="3:5" x14ac:dyDescent="0.4">
      <c r="C1282" t="s">
        <v>852</v>
      </c>
      <c r="D1282" t="s">
        <v>487</v>
      </c>
      <c r="E1282">
        <v>4700</v>
      </c>
    </row>
    <row r="1283" spans="3:5" x14ac:dyDescent="0.4">
      <c r="C1283" t="s">
        <v>852</v>
      </c>
      <c r="D1283" t="s">
        <v>488</v>
      </c>
      <c r="E1283">
        <v>5200</v>
      </c>
    </row>
    <row r="1284" spans="3:5" x14ac:dyDescent="0.4">
      <c r="C1284" t="s">
        <v>852</v>
      </c>
      <c r="D1284" t="s">
        <v>489</v>
      </c>
      <c r="E1284">
        <v>13300</v>
      </c>
    </row>
    <row r="1285" spans="3:5" x14ac:dyDescent="0.4">
      <c r="C1285" t="s">
        <v>852</v>
      </c>
      <c r="D1285" t="s">
        <v>490</v>
      </c>
      <c r="E1285">
        <v>4100</v>
      </c>
    </row>
    <row r="1286" spans="3:5" x14ac:dyDescent="0.4">
      <c r="C1286" t="s">
        <v>852</v>
      </c>
      <c r="D1286" t="s">
        <v>491</v>
      </c>
      <c r="E1286">
        <v>1100</v>
      </c>
    </row>
    <row r="1287" spans="3:5" x14ac:dyDescent="0.4">
      <c r="C1287" t="s">
        <v>852</v>
      </c>
      <c r="D1287" t="s">
        <v>492</v>
      </c>
      <c r="E1287">
        <v>3300</v>
      </c>
    </row>
    <row r="1288" spans="3:5" x14ac:dyDescent="0.4">
      <c r="C1288" t="s">
        <v>852</v>
      </c>
      <c r="D1288" t="s">
        <v>493</v>
      </c>
      <c r="E1288">
        <v>9100</v>
      </c>
    </row>
    <row r="1289" spans="3:5" x14ac:dyDescent="0.4">
      <c r="C1289" t="s">
        <v>852</v>
      </c>
      <c r="D1289" t="s">
        <v>494</v>
      </c>
      <c r="E1289">
        <v>3100</v>
      </c>
    </row>
    <row r="1290" spans="3:5" x14ac:dyDescent="0.4">
      <c r="C1290" t="s">
        <v>852</v>
      </c>
      <c r="D1290" t="s">
        <v>495</v>
      </c>
      <c r="E1290">
        <v>39600</v>
      </c>
    </row>
    <row r="1291" spans="3:5" x14ac:dyDescent="0.4">
      <c r="C1291" t="s">
        <v>852</v>
      </c>
      <c r="D1291" t="s">
        <v>496</v>
      </c>
      <c r="E1291">
        <v>4600</v>
      </c>
    </row>
    <row r="1292" spans="3:5" x14ac:dyDescent="0.4">
      <c r="C1292" t="s">
        <v>852</v>
      </c>
      <c r="D1292" t="s">
        <v>497</v>
      </c>
      <c r="E1292">
        <v>2700</v>
      </c>
    </row>
    <row r="1293" spans="3:5" x14ac:dyDescent="0.4">
      <c r="C1293" t="s">
        <v>852</v>
      </c>
      <c r="D1293" t="s">
        <v>498</v>
      </c>
      <c r="E1293">
        <v>11300</v>
      </c>
    </row>
    <row r="1294" spans="3:5" x14ac:dyDescent="0.4">
      <c r="C1294" t="s">
        <v>852</v>
      </c>
      <c r="D1294" t="s">
        <v>499</v>
      </c>
      <c r="E1294">
        <v>2600</v>
      </c>
    </row>
    <row r="1295" spans="3:5" x14ac:dyDescent="0.4">
      <c r="C1295" t="s">
        <v>852</v>
      </c>
      <c r="D1295" t="s">
        <v>500</v>
      </c>
      <c r="E1295">
        <v>10000</v>
      </c>
    </row>
    <row r="1296" spans="3:5" x14ac:dyDescent="0.4">
      <c r="C1296" t="s">
        <v>852</v>
      </c>
      <c r="D1296" t="s">
        <v>501</v>
      </c>
      <c r="E1296">
        <v>6300</v>
      </c>
    </row>
    <row r="1297" spans="3:5" x14ac:dyDescent="0.4">
      <c r="C1297" t="s">
        <v>852</v>
      </c>
      <c r="D1297" t="s">
        <v>502</v>
      </c>
      <c r="E1297">
        <v>1000</v>
      </c>
    </row>
    <row r="1298" spans="3:5" x14ac:dyDescent="0.4">
      <c r="C1298" t="s">
        <v>852</v>
      </c>
      <c r="D1298" t="s">
        <v>503</v>
      </c>
      <c r="E1298">
        <v>2600</v>
      </c>
    </row>
    <row r="1299" spans="3:5" x14ac:dyDescent="0.4">
      <c r="C1299" t="s">
        <v>852</v>
      </c>
      <c r="D1299" t="s">
        <v>504</v>
      </c>
      <c r="E1299">
        <v>8200</v>
      </c>
    </row>
    <row r="1300" spans="3:5" x14ac:dyDescent="0.4">
      <c r="C1300" t="s">
        <v>852</v>
      </c>
      <c r="D1300" t="s">
        <v>505</v>
      </c>
      <c r="E1300">
        <v>3000</v>
      </c>
    </row>
    <row r="1301" spans="3:5" x14ac:dyDescent="0.4">
      <c r="C1301" t="s">
        <v>852</v>
      </c>
      <c r="D1301" t="s">
        <v>688</v>
      </c>
      <c r="E1301">
        <v>43500</v>
      </c>
    </row>
    <row r="1302" spans="3:5" x14ac:dyDescent="0.4">
      <c r="C1302" t="s">
        <v>852</v>
      </c>
      <c r="D1302" t="s">
        <v>689</v>
      </c>
      <c r="E1302">
        <v>12800</v>
      </c>
    </row>
    <row r="1303" spans="3:5" x14ac:dyDescent="0.4">
      <c r="C1303" t="s">
        <v>852</v>
      </c>
      <c r="D1303" t="s">
        <v>690</v>
      </c>
      <c r="E1303">
        <v>12100</v>
      </c>
    </row>
    <row r="1304" spans="3:5" x14ac:dyDescent="0.4">
      <c r="C1304" t="s">
        <v>852</v>
      </c>
      <c r="D1304" t="s">
        <v>691</v>
      </c>
      <c r="E1304">
        <v>18100</v>
      </c>
    </row>
    <row r="1305" spans="3:5" x14ac:dyDescent="0.4">
      <c r="C1305" t="s">
        <v>852</v>
      </c>
      <c r="D1305" t="s">
        <v>692</v>
      </c>
      <c r="E1305">
        <v>4000</v>
      </c>
    </row>
    <row r="1306" spans="3:5" x14ac:dyDescent="0.4">
      <c r="C1306" t="s">
        <v>852</v>
      </c>
      <c r="D1306" t="s">
        <v>693</v>
      </c>
      <c r="E1306">
        <v>8900</v>
      </c>
    </row>
    <row r="1307" spans="3:5" x14ac:dyDescent="0.4">
      <c r="C1307" t="s">
        <v>852</v>
      </c>
      <c r="D1307" t="s">
        <v>694</v>
      </c>
      <c r="E1307">
        <v>57200</v>
      </c>
    </row>
    <row r="1308" spans="3:5" x14ac:dyDescent="0.4">
      <c r="C1308" t="s">
        <v>852</v>
      </c>
      <c r="D1308" t="s">
        <v>695</v>
      </c>
      <c r="E1308">
        <v>42700</v>
      </c>
    </row>
    <row r="1309" spans="3:5" x14ac:dyDescent="0.4">
      <c r="C1309" t="s">
        <v>852</v>
      </c>
      <c r="D1309" t="s">
        <v>696</v>
      </c>
      <c r="E1309">
        <v>11700</v>
      </c>
    </row>
    <row r="1310" spans="3:5" x14ac:dyDescent="0.4">
      <c r="C1310" t="s">
        <v>852</v>
      </c>
      <c r="D1310" t="s">
        <v>697</v>
      </c>
      <c r="E1310">
        <v>8700</v>
      </c>
    </row>
    <row r="1311" spans="3:5" x14ac:dyDescent="0.4">
      <c r="C1311" t="s">
        <v>852</v>
      </c>
      <c r="D1311" t="s">
        <v>698</v>
      </c>
      <c r="E1311">
        <v>15100</v>
      </c>
    </row>
    <row r="1312" spans="3:5" x14ac:dyDescent="0.4">
      <c r="C1312" t="s">
        <v>852</v>
      </c>
      <c r="D1312" t="s">
        <v>699</v>
      </c>
      <c r="E1312">
        <v>15600</v>
      </c>
    </row>
    <row r="1313" spans="3:5" x14ac:dyDescent="0.4">
      <c r="C1313" t="s">
        <v>852</v>
      </c>
      <c r="D1313" t="s">
        <v>700</v>
      </c>
      <c r="E1313">
        <v>10100</v>
      </c>
    </row>
    <row r="1314" spans="3:5" x14ac:dyDescent="0.4">
      <c r="C1314" t="s">
        <v>852</v>
      </c>
      <c r="D1314" t="s">
        <v>701</v>
      </c>
      <c r="E1314">
        <v>3000</v>
      </c>
    </row>
    <row r="1315" spans="3:5" x14ac:dyDescent="0.4">
      <c r="C1315" t="s">
        <v>852</v>
      </c>
      <c r="D1315" t="s">
        <v>702</v>
      </c>
      <c r="E1315">
        <v>20700</v>
      </c>
    </row>
    <row r="1316" spans="3:5" x14ac:dyDescent="0.4">
      <c r="C1316" t="s">
        <v>852</v>
      </c>
      <c r="D1316" t="s">
        <v>703</v>
      </c>
      <c r="E1316">
        <v>14200</v>
      </c>
    </row>
    <row r="1317" spans="3:5" x14ac:dyDescent="0.4">
      <c r="C1317" t="s">
        <v>852</v>
      </c>
      <c r="D1317" t="s">
        <v>704</v>
      </c>
      <c r="E1317">
        <v>2300</v>
      </c>
    </row>
    <row r="1318" spans="3:5" x14ac:dyDescent="0.4">
      <c r="C1318" t="s">
        <v>852</v>
      </c>
      <c r="D1318" t="s">
        <v>705</v>
      </c>
      <c r="E1318">
        <v>6800</v>
      </c>
    </row>
    <row r="1319" spans="3:5" x14ac:dyDescent="0.4">
      <c r="C1319" t="s">
        <v>852</v>
      </c>
      <c r="D1319" t="s">
        <v>706</v>
      </c>
      <c r="E1319">
        <v>10900</v>
      </c>
    </row>
    <row r="1320" spans="3:5" x14ac:dyDescent="0.4">
      <c r="C1320" t="s">
        <v>852</v>
      </c>
      <c r="D1320" t="s">
        <v>707</v>
      </c>
      <c r="E1320">
        <v>5300</v>
      </c>
    </row>
    <row r="1321" spans="3:5" x14ac:dyDescent="0.4">
      <c r="C1321" t="s">
        <v>852</v>
      </c>
      <c r="D1321" t="s">
        <v>708</v>
      </c>
      <c r="E1321">
        <v>9700</v>
      </c>
    </row>
    <row r="1322" spans="3:5" x14ac:dyDescent="0.4">
      <c r="C1322" t="s">
        <v>852</v>
      </c>
      <c r="D1322" t="s">
        <v>709</v>
      </c>
      <c r="E1322">
        <v>10200</v>
      </c>
    </row>
    <row r="1323" spans="3:5" x14ac:dyDescent="0.4">
      <c r="C1323" t="s">
        <v>852</v>
      </c>
      <c r="D1323" t="s">
        <v>710</v>
      </c>
      <c r="E1323">
        <v>7200</v>
      </c>
    </row>
    <row r="1324" spans="3:5" x14ac:dyDescent="0.4">
      <c r="C1324" t="s">
        <v>852</v>
      </c>
      <c r="D1324" t="s">
        <v>711</v>
      </c>
      <c r="E1324">
        <v>34100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101100</v>
      </c>
    </row>
    <row r="1331" spans="3:5" x14ac:dyDescent="0.4">
      <c r="C1331" t="s">
        <v>853</v>
      </c>
      <c r="D1331" t="s">
        <v>506</v>
      </c>
      <c r="E1331">
        <v>0</v>
      </c>
    </row>
    <row r="1332" spans="3:5" x14ac:dyDescent="0.4">
      <c r="C1332" t="s">
        <v>853</v>
      </c>
      <c r="D1332" t="s">
        <v>507</v>
      </c>
      <c r="E1332">
        <v>0</v>
      </c>
    </row>
    <row r="1333" spans="3:5" x14ac:dyDescent="0.4">
      <c r="C1333" t="s">
        <v>853</v>
      </c>
      <c r="D1333" t="s">
        <v>508</v>
      </c>
      <c r="E1333">
        <v>0</v>
      </c>
    </row>
    <row r="1334" spans="3:5" x14ac:dyDescent="0.4">
      <c r="C1334" t="s">
        <v>853</v>
      </c>
      <c r="D1334" t="s">
        <v>509</v>
      </c>
      <c r="E1334">
        <v>152300</v>
      </c>
    </row>
    <row r="1335" spans="3:5" x14ac:dyDescent="0.4">
      <c r="C1335" t="s">
        <v>853</v>
      </c>
      <c r="D1335" t="s">
        <v>510</v>
      </c>
      <c r="E1335">
        <v>64300</v>
      </c>
    </row>
    <row r="1336" spans="3:5" x14ac:dyDescent="0.4">
      <c r="C1336" t="s">
        <v>853</v>
      </c>
      <c r="D1336" t="s">
        <v>511</v>
      </c>
      <c r="E1336">
        <v>50900</v>
      </c>
    </row>
    <row r="1337" spans="3:5" x14ac:dyDescent="0.4">
      <c r="C1337" t="s">
        <v>853</v>
      </c>
      <c r="D1337" t="s">
        <v>512</v>
      </c>
      <c r="E1337">
        <v>10500</v>
      </c>
    </row>
    <row r="1338" spans="3:5" x14ac:dyDescent="0.4">
      <c r="C1338" t="s">
        <v>853</v>
      </c>
      <c r="D1338" t="s">
        <v>513</v>
      </c>
      <c r="E1338">
        <v>6200</v>
      </c>
    </row>
    <row r="1339" spans="3:5" x14ac:dyDescent="0.4">
      <c r="C1339" t="s">
        <v>853</v>
      </c>
      <c r="D1339" t="s">
        <v>514</v>
      </c>
      <c r="E1339">
        <v>33300</v>
      </c>
    </row>
    <row r="1340" spans="3:5" x14ac:dyDescent="0.4">
      <c r="C1340" t="s">
        <v>853</v>
      </c>
      <c r="D1340" t="s">
        <v>515</v>
      </c>
      <c r="E1340">
        <v>13400</v>
      </c>
    </row>
    <row r="1341" spans="3:5" x14ac:dyDescent="0.4">
      <c r="C1341" t="s">
        <v>853</v>
      </c>
      <c r="D1341" t="s">
        <v>516</v>
      </c>
      <c r="E1341">
        <v>14700</v>
      </c>
    </row>
    <row r="1342" spans="3:5" x14ac:dyDescent="0.4">
      <c r="C1342" t="s">
        <v>853</v>
      </c>
      <c r="D1342" t="s">
        <v>517</v>
      </c>
      <c r="E1342">
        <v>7200</v>
      </c>
    </row>
    <row r="1343" spans="3:5" x14ac:dyDescent="0.4">
      <c r="C1343" t="s">
        <v>853</v>
      </c>
      <c r="D1343" t="s">
        <v>518</v>
      </c>
      <c r="E1343">
        <v>26800</v>
      </c>
    </row>
    <row r="1344" spans="3:5" x14ac:dyDescent="0.4">
      <c r="C1344" t="s">
        <v>853</v>
      </c>
      <c r="D1344" t="s">
        <v>519</v>
      </c>
      <c r="E1344">
        <v>21000</v>
      </c>
    </row>
    <row r="1345" spans="3:5" x14ac:dyDescent="0.4">
      <c r="C1345" t="s">
        <v>853</v>
      </c>
      <c r="D1345" t="s">
        <v>520</v>
      </c>
      <c r="E1345">
        <v>13700</v>
      </c>
    </row>
    <row r="1346" spans="3:5" x14ac:dyDescent="0.4">
      <c r="C1346" t="s">
        <v>853</v>
      </c>
      <c r="D1346" t="s">
        <v>521</v>
      </c>
      <c r="E1346">
        <v>9300</v>
      </c>
    </row>
    <row r="1347" spans="3:5" x14ac:dyDescent="0.4">
      <c r="C1347" t="s">
        <v>853</v>
      </c>
      <c r="D1347" t="s">
        <v>522</v>
      </c>
      <c r="E1347">
        <v>9300</v>
      </c>
    </row>
    <row r="1348" spans="3:5" x14ac:dyDescent="0.4">
      <c r="C1348" t="s">
        <v>853</v>
      </c>
      <c r="D1348" t="s">
        <v>523</v>
      </c>
      <c r="E1348">
        <v>9100</v>
      </c>
    </row>
    <row r="1349" spans="3:5" x14ac:dyDescent="0.4">
      <c r="C1349" t="s">
        <v>853</v>
      </c>
      <c r="D1349" t="s">
        <v>524</v>
      </c>
      <c r="E1349">
        <v>16800</v>
      </c>
    </row>
    <row r="1350" spans="3:5" x14ac:dyDescent="0.4">
      <c r="C1350" t="s">
        <v>853</v>
      </c>
      <c r="D1350" t="s">
        <v>525</v>
      </c>
      <c r="E1350">
        <v>31600</v>
      </c>
    </row>
    <row r="1351" spans="3:5" x14ac:dyDescent="0.4">
      <c r="C1351" t="s">
        <v>853</v>
      </c>
      <c r="D1351" t="s">
        <v>526</v>
      </c>
      <c r="E1351">
        <v>10400</v>
      </c>
    </row>
    <row r="1352" spans="3:5" x14ac:dyDescent="0.4">
      <c r="C1352" t="s">
        <v>853</v>
      </c>
      <c r="D1352" t="s">
        <v>527</v>
      </c>
      <c r="E1352">
        <v>7400</v>
      </c>
    </row>
    <row r="1353" spans="3:5" x14ac:dyDescent="0.4">
      <c r="C1353" t="s">
        <v>853</v>
      </c>
      <c r="D1353" t="s">
        <v>528</v>
      </c>
      <c r="E1353">
        <v>9000</v>
      </c>
    </row>
    <row r="1354" spans="3:5" x14ac:dyDescent="0.4">
      <c r="C1354" t="s">
        <v>853</v>
      </c>
      <c r="D1354" t="s">
        <v>529</v>
      </c>
      <c r="E1354">
        <v>7200</v>
      </c>
    </row>
    <row r="1355" spans="3:5" x14ac:dyDescent="0.4">
      <c r="C1355" t="s">
        <v>853</v>
      </c>
      <c r="D1355" t="s">
        <v>530</v>
      </c>
      <c r="E1355">
        <v>2500</v>
      </c>
    </row>
    <row r="1356" spans="3:5" x14ac:dyDescent="0.4">
      <c r="C1356" t="s">
        <v>853</v>
      </c>
      <c r="D1356" t="s">
        <v>531</v>
      </c>
      <c r="E1356">
        <v>19000</v>
      </c>
    </row>
    <row r="1357" spans="3:5" x14ac:dyDescent="0.4">
      <c r="C1357" t="s">
        <v>853</v>
      </c>
      <c r="D1357" t="s">
        <v>532</v>
      </c>
      <c r="E1357">
        <v>4000</v>
      </c>
    </row>
    <row r="1358" spans="3:5" x14ac:dyDescent="0.4">
      <c r="C1358" t="s">
        <v>853</v>
      </c>
      <c r="D1358" t="s">
        <v>533</v>
      </c>
      <c r="E1358">
        <v>15700</v>
      </c>
    </row>
    <row r="1359" spans="3:5" x14ac:dyDescent="0.4">
      <c r="C1359" t="s">
        <v>853</v>
      </c>
      <c r="D1359" t="s">
        <v>534</v>
      </c>
      <c r="E1359">
        <v>5100</v>
      </c>
    </row>
    <row r="1360" spans="3:5" x14ac:dyDescent="0.4">
      <c r="C1360" t="s">
        <v>853</v>
      </c>
      <c r="D1360" t="s">
        <v>535</v>
      </c>
      <c r="E1360">
        <v>5300</v>
      </c>
    </row>
    <row r="1361" spans="3:5" x14ac:dyDescent="0.4">
      <c r="C1361" t="s">
        <v>853</v>
      </c>
      <c r="D1361" t="s">
        <v>536</v>
      </c>
      <c r="E1361">
        <v>13200</v>
      </c>
    </row>
    <row r="1362" spans="3:5" x14ac:dyDescent="0.4">
      <c r="C1362" t="s">
        <v>853</v>
      </c>
      <c r="D1362" t="s">
        <v>537</v>
      </c>
      <c r="E1362">
        <v>14000</v>
      </c>
    </row>
    <row r="1363" spans="3:5" x14ac:dyDescent="0.4">
      <c r="C1363" t="s">
        <v>853</v>
      </c>
      <c r="D1363" t="s">
        <v>538</v>
      </c>
      <c r="E1363">
        <v>400</v>
      </c>
    </row>
    <row r="1364" spans="3:5" x14ac:dyDescent="0.4">
      <c r="C1364" t="s">
        <v>853</v>
      </c>
      <c r="D1364" t="s">
        <v>539</v>
      </c>
      <c r="E1364">
        <v>4700</v>
      </c>
    </row>
    <row r="1365" spans="3:5" x14ac:dyDescent="0.4">
      <c r="C1365" t="s">
        <v>853</v>
      </c>
      <c r="D1365" t="s">
        <v>540</v>
      </c>
      <c r="E1365">
        <v>20500</v>
      </c>
    </row>
    <row r="1366" spans="3:5" x14ac:dyDescent="0.4">
      <c r="C1366" t="s">
        <v>853</v>
      </c>
      <c r="D1366" t="s">
        <v>541</v>
      </c>
      <c r="E1366">
        <v>1200</v>
      </c>
    </row>
    <row r="1367" spans="3:5" x14ac:dyDescent="0.4">
      <c r="C1367" t="s">
        <v>853</v>
      </c>
      <c r="D1367" t="s">
        <v>542</v>
      </c>
      <c r="E1367">
        <v>14500</v>
      </c>
    </row>
    <row r="1368" spans="3:5" x14ac:dyDescent="0.4">
      <c r="C1368" t="s">
        <v>853</v>
      </c>
      <c r="D1368" t="s">
        <v>543</v>
      </c>
      <c r="E1368">
        <v>4600</v>
      </c>
    </row>
    <row r="1369" spans="3:5" x14ac:dyDescent="0.4">
      <c r="C1369" t="s">
        <v>853</v>
      </c>
      <c r="D1369" t="s">
        <v>544</v>
      </c>
      <c r="E1369">
        <v>7400</v>
      </c>
    </row>
    <row r="1370" spans="3:5" x14ac:dyDescent="0.4">
      <c r="C1370" t="s">
        <v>853</v>
      </c>
      <c r="D1370" t="s">
        <v>545</v>
      </c>
      <c r="E1370">
        <v>9100</v>
      </c>
    </row>
    <row r="1371" spans="3:5" x14ac:dyDescent="0.4">
      <c r="C1371" t="s">
        <v>853</v>
      </c>
      <c r="D1371" t="s">
        <v>546</v>
      </c>
      <c r="E1371">
        <v>9600</v>
      </c>
    </row>
    <row r="1372" spans="3:5" x14ac:dyDescent="0.4">
      <c r="C1372" t="s">
        <v>853</v>
      </c>
      <c r="D1372" t="s">
        <v>547</v>
      </c>
      <c r="E1372">
        <v>1900</v>
      </c>
    </row>
    <row r="1373" spans="3:5" x14ac:dyDescent="0.4">
      <c r="C1373" t="s">
        <v>853</v>
      </c>
      <c r="D1373" t="s">
        <v>548</v>
      </c>
      <c r="E1373">
        <v>5600</v>
      </c>
    </row>
    <row r="1374" spans="3:5" x14ac:dyDescent="0.4">
      <c r="C1374" t="s">
        <v>853</v>
      </c>
      <c r="D1374" t="s">
        <v>549</v>
      </c>
      <c r="E1374">
        <v>2100</v>
      </c>
    </row>
    <row r="1375" spans="3:5" x14ac:dyDescent="0.4">
      <c r="C1375" t="s">
        <v>853</v>
      </c>
      <c r="D1375" t="s">
        <v>550</v>
      </c>
      <c r="E1375">
        <v>2200</v>
      </c>
    </row>
    <row r="1376" spans="3:5" x14ac:dyDescent="0.4">
      <c r="C1376" t="s">
        <v>853</v>
      </c>
      <c r="D1376" t="s">
        <v>551</v>
      </c>
      <c r="E1376">
        <v>3700</v>
      </c>
    </row>
    <row r="1377" spans="3:5" x14ac:dyDescent="0.4">
      <c r="C1377" t="s">
        <v>853</v>
      </c>
      <c r="D1377" t="s">
        <v>552</v>
      </c>
      <c r="E1377">
        <v>5700</v>
      </c>
    </row>
    <row r="1378" spans="3:5" x14ac:dyDescent="0.4">
      <c r="C1378" t="s">
        <v>853</v>
      </c>
      <c r="D1378" t="s">
        <v>553</v>
      </c>
      <c r="E1378">
        <v>8200</v>
      </c>
    </row>
    <row r="1379" spans="3:5" x14ac:dyDescent="0.4">
      <c r="C1379" t="s">
        <v>853</v>
      </c>
      <c r="D1379" t="s">
        <v>554</v>
      </c>
      <c r="E1379">
        <v>4300</v>
      </c>
    </row>
    <row r="1380" spans="3:5" x14ac:dyDescent="0.4">
      <c r="C1380" t="s">
        <v>853</v>
      </c>
      <c r="D1380" t="s">
        <v>555</v>
      </c>
      <c r="E1380">
        <v>1000</v>
      </c>
    </row>
    <row r="1381" spans="3:5" x14ac:dyDescent="0.4">
      <c r="C1381" t="s">
        <v>853</v>
      </c>
      <c r="D1381" t="s">
        <v>556</v>
      </c>
      <c r="E1381">
        <v>1600</v>
      </c>
    </row>
    <row r="1382" spans="3:5" x14ac:dyDescent="0.4">
      <c r="C1382" t="s">
        <v>853</v>
      </c>
      <c r="D1382" t="s">
        <v>557</v>
      </c>
      <c r="E1382">
        <v>4600</v>
      </c>
    </row>
    <row r="1383" spans="3:5" x14ac:dyDescent="0.4">
      <c r="C1383" t="s">
        <v>853</v>
      </c>
      <c r="D1383" t="s">
        <v>558</v>
      </c>
      <c r="E1383">
        <v>1900</v>
      </c>
    </row>
    <row r="1384" spans="3:5" x14ac:dyDescent="0.4">
      <c r="C1384" t="s">
        <v>853</v>
      </c>
      <c r="D1384" t="s">
        <v>559</v>
      </c>
      <c r="E1384">
        <v>1200</v>
      </c>
    </row>
    <row r="1385" spans="3:5" x14ac:dyDescent="0.4">
      <c r="C1385" t="s">
        <v>853</v>
      </c>
      <c r="D1385" t="s">
        <v>560</v>
      </c>
      <c r="E1385">
        <v>1700</v>
      </c>
    </row>
    <row r="1386" spans="3:5" x14ac:dyDescent="0.4">
      <c r="C1386" t="s">
        <v>853</v>
      </c>
      <c r="D1386" t="s">
        <v>561</v>
      </c>
      <c r="E1386">
        <v>2700</v>
      </c>
    </row>
    <row r="1387" spans="3:5" x14ac:dyDescent="0.4">
      <c r="C1387" t="s">
        <v>853</v>
      </c>
      <c r="D1387" t="s">
        <v>562</v>
      </c>
      <c r="E1387">
        <v>1600</v>
      </c>
    </row>
    <row r="1388" spans="3:5" x14ac:dyDescent="0.4">
      <c r="C1388" t="s">
        <v>853</v>
      </c>
      <c r="D1388" t="s">
        <v>563</v>
      </c>
      <c r="E1388">
        <v>2100</v>
      </c>
    </row>
    <row r="1389" spans="3:5" x14ac:dyDescent="0.4">
      <c r="C1389" t="s">
        <v>853</v>
      </c>
      <c r="D1389" t="s">
        <v>564</v>
      </c>
      <c r="E1389">
        <v>17400</v>
      </c>
    </row>
    <row r="1390" spans="3:5" x14ac:dyDescent="0.4">
      <c r="C1390" t="s">
        <v>853</v>
      </c>
      <c r="D1390" t="s">
        <v>565</v>
      </c>
      <c r="E1390">
        <v>5900</v>
      </c>
    </row>
    <row r="1391" spans="3:5" x14ac:dyDescent="0.4">
      <c r="C1391" t="s">
        <v>853</v>
      </c>
      <c r="D1391" t="s">
        <v>566</v>
      </c>
      <c r="E1391">
        <v>2900</v>
      </c>
    </row>
    <row r="1392" spans="3:5" x14ac:dyDescent="0.4">
      <c r="C1392" t="s">
        <v>853</v>
      </c>
      <c r="D1392" t="s">
        <v>567</v>
      </c>
      <c r="E1392">
        <v>1300</v>
      </c>
    </row>
    <row r="1393" spans="3:5" x14ac:dyDescent="0.4">
      <c r="C1393" t="s">
        <v>853</v>
      </c>
      <c r="D1393" t="s">
        <v>568</v>
      </c>
      <c r="E1393">
        <v>7400</v>
      </c>
    </row>
    <row r="1394" spans="3:5" x14ac:dyDescent="0.4">
      <c r="C1394" t="s">
        <v>853</v>
      </c>
      <c r="D1394" t="s">
        <v>569</v>
      </c>
      <c r="E1394">
        <v>4000</v>
      </c>
    </row>
    <row r="1395" spans="3:5" x14ac:dyDescent="0.4">
      <c r="C1395" t="s">
        <v>853</v>
      </c>
      <c r="D1395" t="s">
        <v>570</v>
      </c>
      <c r="E1395">
        <v>7500</v>
      </c>
    </row>
    <row r="1396" spans="3:5" x14ac:dyDescent="0.4">
      <c r="C1396" t="s">
        <v>853</v>
      </c>
      <c r="D1396" t="s">
        <v>571</v>
      </c>
      <c r="E1396">
        <v>6900</v>
      </c>
    </row>
    <row r="1397" spans="3:5" x14ac:dyDescent="0.4">
      <c r="C1397" t="s">
        <v>853</v>
      </c>
      <c r="D1397" t="s">
        <v>572</v>
      </c>
      <c r="E1397">
        <v>4300</v>
      </c>
    </row>
    <row r="1398" spans="3:5" x14ac:dyDescent="0.4">
      <c r="C1398" t="s">
        <v>853</v>
      </c>
      <c r="D1398" t="s">
        <v>573</v>
      </c>
      <c r="E1398">
        <v>300</v>
      </c>
    </row>
    <row r="1399" spans="3:5" x14ac:dyDescent="0.4">
      <c r="C1399" t="s">
        <v>853</v>
      </c>
      <c r="D1399" t="s">
        <v>574</v>
      </c>
      <c r="E1399">
        <v>1600</v>
      </c>
    </row>
    <row r="1400" spans="3:5" x14ac:dyDescent="0.4">
      <c r="C1400" t="s">
        <v>853</v>
      </c>
      <c r="D1400" t="s">
        <v>575</v>
      </c>
      <c r="E1400">
        <v>800</v>
      </c>
    </row>
    <row r="1401" spans="3:5" x14ac:dyDescent="0.4">
      <c r="C1401" t="s">
        <v>853</v>
      </c>
      <c r="D1401" t="s">
        <v>576</v>
      </c>
      <c r="E1401">
        <v>5700</v>
      </c>
    </row>
    <row r="1402" spans="3:5" x14ac:dyDescent="0.4">
      <c r="C1402" t="s">
        <v>853</v>
      </c>
      <c r="D1402" t="s">
        <v>577</v>
      </c>
      <c r="E1402">
        <v>7600</v>
      </c>
    </row>
    <row r="1403" spans="3:5" x14ac:dyDescent="0.4">
      <c r="C1403" t="s">
        <v>853</v>
      </c>
      <c r="D1403" t="s">
        <v>578</v>
      </c>
      <c r="E1403">
        <v>600</v>
      </c>
    </row>
    <row r="1404" spans="3:5" x14ac:dyDescent="0.4">
      <c r="C1404" t="s">
        <v>853</v>
      </c>
      <c r="D1404" t="s">
        <v>579</v>
      </c>
      <c r="E1404">
        <v>5900</v>
      </c>
    </row>
    <row r="1405" spans="3:5" x14ac:dyDescent="0.4">
      <c r="C1405" t="s">
        <v>853</v>
      </c>
      <c r="D1405" t="s">
        <v>580</v>
      </c>
      <c r="E1405">
        <v>900</v>
      </c>
    </row>
    <row r="1406" spans="3:5" x14ac:dyDescent="0.4">
      <c r="C1406" t="s">
        <v>853</v>
      </c>
      <c r="D1406" t="s">
        <v>581</v>
      </c>
      <c r="E1406">
        <v>3900</v>
      </c>
    </row>
    <row r="1407" spans="3:5" x14ac:dyDescent="0.4">
      <c r="C1407" t="s">
        <v>853</v>
      </c>
      <c r="D1407" t="s">
        <v>582</v>
      </c>
      <c r="E1407">
        <v>7300</v>
      </c>
    </row>
    <row r="1408" spans="3:5" x14ac:dyDescent="0.4">
      <c r="C1408" t="s">
        <v>853</v>
      </c>
      <c r="D1408" t="s">
        <v>583</v>
      </c>
      <c r="E1408">
        <v>11300</v>
      </c>
    </row>
    <row r="1409" spans="3:5" x14ac:dyDescent="0.4">
      <c r="C1409" t="s">
        <v>853</v>
      </c>
      <c r="D1409" t="s">
        <v>584</v>
      </c>
      <c r="E1409">
        <v>11600</v>
      </c>
    </row>
    <row r="1410" spans="3:5" x14ac:dyDescent="0.4">
      <c r="C1410" t="s">
        <v>853</v>
      </c>
      <c r="D1410" t="s">
        <v>585</v>
      </c>
      <c r="E1410">
        <v>4300</v>
      </c>
    </row>
    <row r="1411" spans="3:5" x14ac:dyDescent="0.4">
      <c r="C1411" t="s">
        <v>853</v>
      </c>
      <c r="D1411" t="s">
        <v>586</v>
      </c>
      <c r="E1411">
        <v>5500</v>
      </c>
    </row>
    <row r="1412" spans="3:5" x14ac:dyDescent="0.4">
      <c r="C1412" t="s">
        <v>853</v>
      </c>
      <c r="D1412" t="s">
        <v>587</v>
      </c>
      <c r="E1412">
        <v>1400</v>
      </c>
    </row>
    <row r="1413" spans="3:5" x14ac:dyDescent="0.4">
      <c r="C1413" t="s">
        <v>853</v>
      </c>
      <c r="D1413" t="s">
        <v>588</v>
      </c>
      <c r="E1413">
        <v>3400</v>
      </c>
    </row>
    <row r="1414" spans="3:5" x14ac:dyDescent="0.4">
      <c r="C1414" t="s">
        <v>853</v>
      </c>
      <c r="D1414" t="s">
        <v>589</v>
      </c>
      <c r="E1414">
        <v>1500</v>
      </c>
    </row>
    <row r="1415" spans="3:5" x14ac:dyDescent="0.4">
      <c r="C1415" t="s">
        <v>853</v>
      </c>
      <c r="D1415" t="s">
        <v>590</v>
      </c>
      <c r="E1415">
        <v>800</v>
      </c>
    </row>
    <row r="1416" spans="3:5" x14ac:dyDescent="0.4">
      <c r="C1416" t="s">
        <v>853</v>
      </c>
      <c r="D1416" t="s">
        <v>591</v>
      </c>
      <c r="E1416">
        <v>2700</v>
      </c>
    </row>
    <row r="1417" spans="3:5" x14ac:dyDescent="0.4">
      <c r="C1417" t="s">
        <v>853</v>
      </c>
      <c r="D1417" t="s">
        <v>592</v>
      </c>
      <c r="E1417">
        <v>3000</v>
      </c>
    </row>
    <row r="1418" spans="3:5" x14ac:dyDescent="0.4">
      <c r="C1418" t="s">
        <v>853</v>
      </c>
      <c r="D1418" t="s">
        <v>593</v>
      </c>
      <c r="E1418">
        <v>3900</v>
      </c>
    </row>
    <row r="1419" spans="3:5" x14ac:dyDescent="0.4">
      <c r="C1419" t="s">
        <v>853</v>
      </c>
      <c r="D1419" t="s">
        <v>594</v>
      </c>
      <c r="E1419">
        <v>2900</v>
      </c>
    </row>
    <row r="1420" spans="3:5" x14ac:dyDescent="0.4">
      <c r="C1420" t="s">
        <v>853</v>
      </c>
      <c r="D1420" t="s">
        <v>595</v>
      </c>
      <c r="E1420">
        <v>1200</v>
      </c>
    </row>
    <row r="1421" spans="3:5" x14ac:dyDescent="0.4">
      <c r="C1421" t="s">
        <v>853</v>
      </c>
      <c r="D1421" t="s">
        <v>596</v>
      </c>
      <c r="E1421">
        <v>3300</v>
      </c>
    </row>
    <row r="1422" spans="3:5" x14ac:dyDescent="0.4">
      <c r="C1422" t="s">
        <v>853</v>
      </c>
      <c r="D1422" t="s">
        <v>597</v>
      </c>
      <c r="E1422">
        <v>5600</v>
      </c>
    </row>
    <row r="1423" spans="3:5" x14ac:dyDescent="0.4">
      <c r="C1423" t="s">
        <v>853</v>
      </c>
      <c r="D1423" t="s">
        <v>598</v>
      </c>
      <c r="E1423">
        <v>3800</v>
      </c>
    </row>
    <row r="1424" spans="3:5" x14ac:dyDescent="0.4">
      <c r="C1424" t="s">
        <v>853</v>
      </c>
      <c r="D1424" t="s">
        <v>599</v>
      </c>
      <c r="E1424">
        <v>1600</v>
      </c>
    </row>
    <row r="1425" spans="3:5" x14ac:dyDescent="0.4">
      <c r="C1425" t="s">
        <v>853</v>
      </c>
      <c r="D1425" t="s">
        <v>600</v>
      </c>
      <c r="E1425">
        <v>2400</v>
      </c>
    </row>
    <row r="1426" spans="3:5" x14ac:dyDescent="0.4">
      <c r="C1426" t="s">
        <v>853</v>
      </c>
      <c r="D1426" t="s">
        <v>601</v>
      </c>
      <c r="E1426">
        <v>3500</v>
      </c>
    </row>
    <row r="1427" spans="3:5" x14ac:dyDescent="0.4">
      <c r="C1427" t="s">
        <v>853</v>
      </c>
      <c r="D1427" t="s">
        <v>602</v>
      </c>
      <c r="E1427">
        <v>1700</v>
      </c>
    </row>
    <row r="1428" spans="3:5" x14ac:dyDescent="0.4">
      <c r="C1428" t="s">
        <v>853</v>
      </c>
      <c r="D1428" t="s">
        <v>603</v>
      </c>
      <c r="E1428">
        <v>500</v>
      </c>
    </row>
    <row r="1429" spans="3:5" x14ac:dyDescent="0.4">
      <c r="C1429" t="s">
        <v>853</v>
      </c>
      <c r="D1429" t="s">
        <v>604</v>
      </c>
      <c r="E1429">
        <v>900</v>
      </c>
    </row>
    <row r="1430" spans="3:5" x14ac:dyDescent="0.4">
      <c r="C1430" t="s">
        <v>853</v>
      </c>
      <c r="D1430" t="s">
        <v>605</v>
      </c>
      <c r="E1430">
        <v>8000</v>
      </c>
    </row>
    <row r="1431" spans="3:5" x14ac:dyDescent="0.4">
      <c r="C1431" t="s">
        <v>853</v>
      </c>
      <c r="D1431" t="s">
        <v>606</v>
      </c>
      <c r="E1431">
        <v>2100</v>
      </c>
    </row>
    <row r="1432" spans="3:5" x14ac:dyDescent="0.4">
      <c r="C1432" t="s">
        <v>853</v>
      </c>
      <c r="D1432" t="s">
        <v>607</v>
      </c>
      <c r="E1432">
        <v>6500</v>
      </c>
    </row>
    <row r="1433" spans="3:5" x14ac:dyDescent="0.4">
      <c r="C1433" t="s">
        <v>853</v>
      </c>
      <c r="D1433" t="s">
        <v>608</v>
      </c>
      <c r="E1433">
        <v>200</v>
      </c>
    </row>
    <row r="1434" spans="3:5" x14ac:dyDescent="0.4">
      <c r="C1434" t="s">
        <v>853</v>
      </c>
      <c r="D1434" t="s">
        <v>609</v>
      </c>
      <c r="E1434">
        <v>2200</v>
      </c>
    </row>
    <row r="1435" spans="3:5" x14ac:dyDescent="0.4">
      <c r="C1435" t="s">
        <v>853</v>
      </c>
      <c r="D1435" t="s">
        <v>610</v>
      </c>
      <c r="E1435">
        <v>4200</v>
      </c>
    </row>
    <row r="1436" spans="3:5" x14ac:dyDescent="0.4">
      <c r="C1436" t="s">
        <v>853</v>
      </c>
      <c r="D1436" t="s">
        <v>611</v>
      </c>
      <c r="E1436">
        <v>1400</v>
      </c>
    </row>
    <row r="1437" spans="3:5" x14ac:dyDescent="0.4">
      <c r="C1437" t="s">
        <v>853</v>
      </c>
      <c r="D1437" t="s">
        <v>612</v>
      </c>
      <c r="E1437">
        <v>1400</v>
      </c>
    </row>
    <row r="1438" spans="3:5" x14ac:dyDescent="0.4">
      <c r="C1438" t="s">
        <v>853</v>
      </c>
      <c r="D1438" t="s">
        <v>613</v>
      </c>
      <c r="E1438">
        <v>900</v>
      </c>
    </row>
    <row r="1439" spans="3:5" x14ac:dyDescent="0.4">
      <c r="C1439" t="s">
        <v>853</v>
      </c>
      <c r="D1439" t="s">
        <v>614</v>
      </c>
      <c r="E1439">
        <v>4400</v>
      </c>
    </row>
    <row r="1440" spans="3:5" x14ac:dyDescent="0.4">
      <c r="C1440" t="s">
        <v>853</v>
      </c>
      <c r="D1440" t="s">
        <v>615</v>
      </c>
      <c r="E1440">
        <v>6100</v>
      </c>
    </row>
    <row r="1441" spans="3:5" x14ac:dyDescent="0.4">
      <c r="C1441" t="s">
        <v>853</v>
      </c>
      <c r="D1441" t="s">
        <v>616</v>
      </c>
      <c r="E1441">
        <v>2400</v>
      </c>
    </row>
    <row r="1442" spans="3:5" x14ac:dyDescent="0.4">
      <c r="C1442" t="s">
        <v>853</v>
      </c>
      <c r="D1442" t="s">
        <v>617</v>
      </c>
      <c r="E1442">
        <v>2800</v>
      </c>
    </row>
    <row r="1443" spans="3:5" x14ac:dyDescent="0.4">
      <c r="C1443" t="s">
        <v>853</v>
      </c>
      <c r="D1443" t="s">
        <v>618</v>
      </c>
      <c r="E1443">
        <v>2900</v>
      </c>
    </row>
    <row r="1444" spans="3:5" x14ac:dyDescent="0.4">
      <c r="C1444" t="s">
        <v>853</v>
      </c>
      <c r="D1444" t="s">
        <v>619</v>
      </c>
      <c r="E1444">
        <v>2500</v>
      </c>
    </row>
    <row r="1445" spans="3:5" x14ac:dyDescent="0.4">
      <c r="C1445" t="s">
        <v>853</v>
      </c>
      <c r="D1445" t="s">
        <v>620</v>
      </c>
      <c r="E1445">
        <v>1500</v>
      </c>
    </row>
    <row r="1446" spans="3:5" x14ac:dyDescent="0.4">
      <c r="C1446" t="s">
        <v>853</v>
      </c>
      <c r="D1446" t="s">
        <v>621</v>
      </c>
      <c r="E1446">
        <v>15400</v>
      </c>
    </row>
    <row r="1447" spans="3:5" x14ac:dyDescent="0.4">
      <c r="C1447" t="s">
        <v>853</v>
      </c>
      <c r="D1447" t="s">
        <v>622</v>
      </c>
      <c r="E1447">
        <v>8900</v>
      </c>
    </row>
    <row r="1448" spans="3:5" x14ac:dyDescent="0.4">
      <c r="C1448" t="s">
        <v>853</v>
      </c>
      <c r="D1448" t="s">
        <v>623</v>
      </c>
      <c r="E1448">
        <v>4900</v>
      </c>
    </row>
    <row r="1449" spans="3:5" x14ac:dyDescent="0.4">
      <c r="C1449" t="s">
        <v>853</v>
      </c>
      <c r="D1449" t="s">
        <v>624</v>
      </c>
      <c r="E1449">
        <v>1100</v>
      </c>
    </row>
    <row r="1450" spans="3:5" x14ac:dyDescent="0.4">
      <c r="C1450" t="s">
        <v>853</v>
      </c>
      <c r="D1450" t="s">
        <v>625</v>
      </c>
      <c r="E1450">
        <v>600</v>
      </c>
    </row>
    <row r="1451" spans="3:5" x14ac:dyDescent="0.4">
      <c r="C1451" t="s">
        <v>853</v>
      </c>
      <c r="D1451" t="s">
        <v>626</v>
      </c>
      <c r="E1451">
        <v>2800</v>
      </c>
    </row>
    <row r="1452" spans="3:5" x14ac:dyDescent="0.4">
      <c r="C1452" t="s">
        <v>853</v>
      </c>
      <c r="D1452" t="s">
        <v>627</v>
      </c>
      <c r="E1452">
        <v>3400</v>
      </c>
    </row>
    <row r="1453" spans="3:5" x14ac:dyDescent="0.4">
      <c r="C1453" t="s">
        <v>853</v>
      </c>
      <c r="D1453" t="s">
        <v>628</v>
      </c>
      <c r="E1453">
        <v>700</v>
      </c>
    </row>
    <row r="1454" spans="3:5" x14ac:dyDescent="0.4">
      <c r="C1454" t="s">
        <v>853</v>
      </c>
      <c r="D1454" t="s">
        <v>629</v>
      </c>
      <c r="E1454">
        <v>7200</v>
      </c>
    </row>
    <row r="1455" spans="3:5" x14ac:dyDescent="0.4">
      <c r="C1455" t="s">
        <v>853</v>
      </c>
      <c r="D1455" t="s">
        <v>630</v>
      </c>
      <c r="E1455">
        <v>800</v>
      </c>
    </row>
    <row r="1456" spans="3:5" x14ac:dyDescent="0.4">
      <c r="C1456" t="s">
        <v>853</v>
      </c>
      <c r="D1456" t="s">
        <v>631</v>
      </c>
      <c r="E1456">
        <v>0</v>
      </c>
    </row>
    <row r="1457" spans="3:5" x14ac:dyDescent="0.4">
      <c r="C1457" t="s">
        <v>853</v>
      </c>
      <c r="D1457" t="s">
        <v>632</v>
      </c>
      <c r="E1457">
        <v>600</v>
      </c>
    </row>
    <row r="1458" spans="3:5" x14ac:dyDescent="0.4">
      <c r="C1458" t="s">
        <v>853</v>
      </c>
      <c r="D1458" t="s">
        <v>633</v>
      </c>
      <c r="E1458">
        <v>300</v>
      </c>
    </row>
    <row r="1459" spans="3:5" x14ac:dyDescent="0.4">
      <c r="C1459" t="s">
        <v>853</v>
      </c>
      <c r="D1459" t="s">
        <v>634</v>
      </c>
      <c r="E1459">
        <v>0</v>
      </c>
    </row>
    <row r="1460" spans="3:5" x14ac:dyDescent="0.4">
      <c r="C1460" t="s">
        <v>853</v>
      </c>
      <c r="D1460" t="s">
        <v>635</v>
      </c>
      <c r="E1460">
        <v>3300</v>
      </c>
    </row>
    <row r="1461" spans="3:5" x14ac:dyDescent="0.4">
      <c r="C1461" t="s">
        <v>853</v>
      </c>
      <c r="D1461" t="s">
        <v>636</v>
      </c>
      <c r="E1461">
        <v>5700</v>
      </c>
    </row>
    <row r="1462" spans="3:5" x14ac:dyDescent="0.4">
      <c r="C1462" t="s">
        <v>853</v>
      </c>
      <c r="D1462" t="s">
        <v>637</v>
      </c>
      <c r="E1462">
        <v>1900</v>
      </c>
    </row>
    <row r="1463" spans="3:5" x14ac:dyDescent="0.4">
      <c r="C1463" t="s">
        <v>853</v>
      </c>
      <c r="D1463" t="s">
        <v>638</v>
      </c>
      <c r="E1463">
        <v>100</v>
      </c>
    </row>
    <row r="1464" spans="3:5" x14ac:dyDescent="0.4">
      <c r="C1464" t="s">
        <v>853</v>
      </c>
      <c r="D1464" t="s">
        <v>639</v>
      </c>
      <c r="E1464">
        <v>2600</v>
      </c>
    </row>
    <row r="1465" spans="3:5" x14ac:dyDescent="0.4">
      <c r="C1465" t="s">
        <v>853</v>
      </c>
      <c r="D1465" t="s">
        <v>640</v>
      </c>
      <c r="E1465">
        <v>300</v>
      </c>
    </row>
    <row r="1466" spans="3:5" x14ac:dyDescent="0.4">
      <c r="C1466" t="s">
        <v>853</v>
      </c>
      <c r="D1466" t="s">
        <v>641</v>
      </c>
      <c r="E1466">
        <v>2200</v>
      </c>
    </row>
    <row r="1467" spans="3:5" x14ac:dyDescent="0.4">
      <c r="C1467" t="s">
        <v>853</v>
      </c>
      <c r="D1467" t="s">
        <v>642</v>
      </c>
      <c r="E1467">
        <v>2300</v>
      </c>
    </row>
    <row r="1468" spans="3:5" x14ac:dyDescent="0.4">
      <c r="C1468" t="s">
        <v>853</v>
      </c>
      <c r="D1468" t="s">
        <v>643</v>
      </c>
      <c r="E1468">
        <v>200</v>
      </c>
    </row>
    <row r="1469" spans="3:5" x14ac:dyDescent="0.4">
      <c r="C1469" t="s">
        <v>853</v>
      </c>
      <c r="D1469" t="s">
        <v>644</v>
      </c>
      <c r="E1469">
        <v>0</v>
      </c>
    </row>
    <row r="1470" spans="3:5" x14ac:dyDescent="0.4">
      <c r="C1470" t="s">
        <v>853</v>
      </c>
      <c r="D1470" t="s">
        <v>645</v>
      </c>
      <c r="E1470">
        <v>3000</v>
      </c>
    </row>
    <row r="1471" spans="3:5" x14ac:dyDescent="0.4">
      <c r="C1471" t="s">
        <v>853</v>
      </c>
      <c r="D1471" t="s">
        <v>646</v>
      </c>
      <c r="E1471">
        <v>9300</v>
      </c>
    </row>
    <row r="1472" spans="3:5" x14ac:dyDescent="0.4">
      <c r="C1472" t="s">
        <v>853</v>
      </c>
      <c r="D1472" t="s">
        <v>647</v>
      </c>
      <c r="E1472">
        <v>2600</v>
      </c>
    </row>
    <row r="1473" spans="3:5" x14ac:dyDescent="0.4">
      <c r="C1473" t="s">
        <v>853</v>
      </c>
      <c r="D1473" t="s">
        <v>648</v>
      </c>
      <c r="E1473">
        <v>6800</v>
      </c>
    </row>
    <row r="1474" spans="3:5" x14ac:dyDescent="0.4">
      <c r="C1474" t="s">
        <v>853</v>
      </c>
      <c r="D1474" t="s">
        <v>649</v>
      </c>
      <c r="E1474">
        <v>7500</v>
      </c>
    </row>
    <row r="1475" spans="3:5" x14ac:dyDescent="0.4">
      <c r="C1475" t="s">
        <v>853</v>
      </c>
      <c r="D1475" t="s">
        <v>650</v>
      </c>
      <c r="E1475">
        <v>24400</v>
      </c>
    </row>
    <row r="1476" spans="3:5" x14ac:dyDescent="0.4">
      <c r="C1476" t="s">
        <v>853</v>
      </c>
      <c r="D1476" t="s">
        <v>651</v>
      </c>
      <c r="E1476">
        <v>13200</v>
      </c>
    </row>
    <row r="1477" spans="3:5" x14ac:dyDescent="0.4">
      <c r="C1477" t="s">
        <v>853</v>
      </c>
      <c r="D1477" t="s">
        <v>652</v>
      </c>
      <c r="E1477">
        <v>6800</v>
      </c>
    </row>
    <row r="1478" spans="3:5" x14ac:dyDescent="0.4">
      <c r="C1478" t="s">
        <v>853</v>
      </c>
      <c r="D1478" t="s">
        <v>653</v>
      </c>
      <c r="E1478">
        <v>5000</v>
      </c>
    </row>
    <row r="1479" spans="3:5" x14ac:dyDescent="0.4">
      <c r="C1479" t="s">
        <v>853</v>
      </c>
      <c r="D1479" t="s">
        <v>654</v>
      </c>
      <c r="E1479">
        <v>4800</v>
      </c>
    </row>
    <row r="1480" spans="3:5" x14ac:dyDescent="0.4">
      <c r="C1480" t="s">
        <v>853</v>
      </c>
      <c r="D1480" t="s">
        <v>655</v>
      </c>
      <c r="E1480">
        <v>20100</v>
      </c>
    </row>
    <row r="1481" spans="3:5" x14ac:dyDescent="0.4">
      <c r="C1481" t="s">
        <v>853</v>
      </c>
      <c r="D1481" t="s">
        <v>656</v>
      </c>
      <c r="E1481">
        <v>500</v>
      </c>
    </row>
    <row r="1482" spans="3:5" x14ac:dyDescent="0.4">
      <c r="C1482" t="s">
        <v>853</v>
      </c>
      <c r="D1482" t="s">
        <v>657</v>
      </c>
      <c r="E1482">
        <v>26300</v>
      </c>
    </row>
    <row r="1483" spans="3:5" x14ac:dyDescent="0.4">
      <c r="C1483" t="s">
        <v>853</v>
      </c>
      <c r="D1483" t="s">
        <v>658</v>
      </c>
      <c r="E1483">
        <v>4100</v>
      </c>
    </row>
    <row r="1484" spans="3:5" x14ac:dyDescent="0.4">
      <c r="C1484" t="s">
        <v>853</v>
      </c>
      <c r="D1484" t="s">
        <v>659</v>
      </c>
      <c r="E1484">
        <v>11100</v>
      </c>
    </row>
    <row r="1485" spans="3:5" x14ac:dyDescent="0.4">
      <c r="C1485" t="s">
        <v>853</v>
      </c>
      <c r="D1485" t="s">
        <v>660</v>
      </c>
      <c r="E1485">
        <v>900</v>
      </c>
    </row>
    <row r="1486" spans="3:5" x14ac:dyDescent="0.4">
      <c r="C1486" t="s">
        <v>853</v>
      </c>
      <c r="D1486" t="s">
        <v>661</v>
      </c>
      <c r="E1486">
        <v>23000</v>
      </c>
    </row>
    <row r="1487" spans="3:5" x14ac:dyDescent="0.4">
      <c r="C1487" t="s">
        <v>853</v>
      </c>
      <c r="D1487" t="s">
        <v>662</v>
      </c>
      <c r="E1487">
        <v>3500</v>
      </c>
    </row>
    <row r="1488" spans="3:5" x14ac:dyDescent="0.4">
      <c r="C1488" t="s">
        <v>853</v>
      </c>
      <c r="D1488" t="s">
        <v>663</v>
      </c>
      <c r="E1488">
        <v>6000</v>
      </c>
    </row>
    <row r="1489" spans="3:5" x14ac:dyDescent="0.4">
      <c r="C1489" t="s">
        <v>853</v>
      </c>
      <c r="D1489" t="s">
        <v>664</v>
      </c>
      <c r="E1489">
        <v>5200</v>
      </c>
    </row>
    <row r="1490" spans="3:5" x14ac:dyDescent="0.4">
      <c r="C1490" t="s">
        <v>853</v>
      </c>
      <c r="D1490" t="s">
        <v>665</v>
      </c>
      <c r="E1490">
        <v>1800</v>
      </c>
    </row>
    <row r="1491" spans="3:5" x14ac:dyDescent="0.4">
      <c r="C1491" t="s">
        <v>853</v>
      </c>
      <c r="D1491" t="s">
        <v>666</v>
      </c>
      <c r="E1491">
        <v>1500</v>
      </c>
    </row>
    <row r="1492" spans="3:5" x14ac:dyDescent="0.4">
      <c r="C1492" t="s">
        <v>853</v>
      </c>
      <c r="D1492" t="s">
        <v>667</v>
      </c>
      <c r="E1492">
        <v>7800</v>
      </c>
    </row>
    <row r="1493" spans="3:5" x14ac:dyDescent="0.4">
      <c r="C1493" t="s">
        <v>853</v>
      </c>
      <c r="D1493" t="s">
        <v>668</v>
      </c>
      <c r="E1493">
        <v>3700</v>
      </c>
    </row>
    <row r="1494" spans="3:5" x14ac:dyDescent="0.4">
      <c r="C1494" t="s">
        <v>853</v>
      </c>
      <c r="D1494" t="s">
        <v>669</v>
      </c>
      <c r="E1494">
        <v>7900</v>
      </c>
    </row>
    <row r="1495" spans="3:5" x14ac:dyDescent="0.4">
      <c r="C1495" t="s">
        <v>853</v>
      </c>
      <c r="D1495" t="s">
        <v>670</v>
      </c>
      <c r="E1495">
        <v>4000</v>
      </c>
    </row>
    <row r="1496" spans="3:5" x14ac:dyDescent="0.4">
      <c r="C1496" t="s">
        <v>853</v>
      </c>
      <c r="D1496" t="s">
        <v>671</v>
      </c>
      <c r="E1496">
        <v>3200</v>
      </c>
    </row>
    <row r="1497" spans="3:5" x14ac:dyDescent="0.4">
      <c r="C1497" t="s">
        <v>853</v>
      </c>
      <c r="D1497" t="s">
        <v>672</v>
      </c>
      <c r="E1497">
        <v>1900</v>
      </c>
    </row>
    <row r="1498" spans="3:5" x14ac:dyDescent="0.4">
      <c r="C1498" t="s">
        <v>853</v>
      </c>
      <c r="D1498" t="s">
        <v>673</v>
      </c>
      <c r="E1498">
        <v>1200</v>
      </c>
    </row>
    <row r="1499" spans="3:5" x14ac:dyDescent="0.4">
      <c r="C1499" t="s">
        <v>853</v>
      </c>
      <c r="D1499" t="s">
        <v>674</v>
      </c>
      <c r="E1499">
        <v>900</v>
      </c>
    </row>
    <row r="1500" spans="3:5" x14ac:dyDescent="0.4">
      <c r="C1500" t="s">
        <v>853</v>
      </c>
      <c r="D1500" t="s">
        <v>675</v>
      </c>
      <c r="E1500">
        <v>1500</v>
      </c>
    </row>
    <row r="1501" spans="3:5" x14ac:dyDescent="0.4">
      <c r="C1501" t="s">
        <v>853</v>
      </c>
      <c r="D1501" t="s">
        <v>676</v>
      </c>
      <c r="E1501">
        <v>2700</v>
      </c>
    </row>
    <row r="1502" spans="3:5" x14ac:dyDescent="0.4">
      <c r="C1502" t="s">
        <v>853</v>
      </c>
      <c r="D1502" t="s">
        <v>677</v>
      </c>
      <c r="E1502">
        <v>20400</v>
      </c>
    </row>
    <row r="1503" spans="3:5" x14ac:dyDescent="0.4">
      <c r="C1503" t="s">
        <v>853</v>
      </c>
      <c r="D1503" t="s">
        <v>678</v>
      </c>
      <c r="E1503">
        <v>700</v>
      </c>
    </row>
    <row r="1504" spans="3:5" x14ac:dyDescent="0.4">
      <c r="C1504" t="s">
        <v>853</v>
      </c>
      <c r="D1504" t="s">
        <v>679</v>
      </c>
      <c r="E1504">
        <v>6200</v>
      </c>
    </row>
    <row r="1505" spans="1:5" x14ac:dyDescent="0.4">
      <c r="C1505" t="s">
        <v>853</v>
      </c>
      <c r="D1505" t="s">
        <v>680</v>
      </c>
      <c r="E1505">
        <v>16600</v>
      </c>
    </row>
    <row r="1506" spans="1:5" x14ac:dyDescent="0.4">
      <c r="C1506" t="s">
        <v>853</v>
      </c>
      <c r="D1506" t="s">
        <v>681</v>
      </c>
      <c r="E1506">
        <v>2900</v>
      </c>
    </row>
    <row r="1507" spans="1:5" x14ac:dyDescent="0.4">
      <c r="C1507" t="s">
        <v>853</v>
      </c>
      <c r="D1507" t="s">
        <v>682</v>
      </c>
      <c r="E1507">
        <v>4000</v>
      </c>
    </row>
    <row r="1508" spans="1:5" x14ac:dyDescent="0.4">
      <c r="C1508" t="s">
        <v>853</v>
      </c>
      <c r="D1508" t="s">
        <v>683</v>
      </c>
      <c r="E1508">
        <v>13500</v>
      </c>
    </row>
    <row r="1509" spans="1:5" x14ac:dyDescent="0.4">
      <c r="C1509" t="s">
        <v>853</v>
      </c>
      <c r="D1509" t="s">
        <v>684</v>
      </c>
      <c r="E1509">
        <v>900</v>
      </c>
    </row>
    <row r="1510" spans="1:5" x14ac:dyDescent="0.4">
      <c r="C1510" t="s">
        <v>853</v>
      </c>
      <c r="D1510" t="s">
        <v>685</v>
      </c>
      <c r="E1510">
        <v>3100</v>
      </c>
    </row>
    <row r="1511" spans="1:5" x14ac:dyDescent="0.4">
      <c r="C1511" t="s">
        <v>853</v>
      </c>
      <c r="D1511" t="s">
        <v>686</v>
      </c>
      <c r="E1511">
        <v>8900</v>
      </c>
    </row>
    <row r="1512" spans="1:5" x14ac:dyDescent="0.4">
      <c r="C1512" t="s">
        <v>853</v>
      </c>
      <c r="D1512" t="s">
        <v>687</v>
      </c>
      <c r="E1512">
        <v>11800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11800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11700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24700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1400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2700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2600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4700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2600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4300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500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1700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6800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3500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700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900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2200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4100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5700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18500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18800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4600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3800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1400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1700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4900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16700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13200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1100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3700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8200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9500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28100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12600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8300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4000</v>
      </c>
    </row>
    <row r="1548" spans="1:5" x14ac:dyDescent="0.4">
      <c r="C1548" t="s">
        <v>853</v>
      </c>
      <c r="D1548" t="s">
        <v>421</v>
      </c>
      <c r="E1548">
        <v>3400</v>
      </c>
    </row>
    <row r="1549" spans="1:5" x14ac:dyDescent="0.4">
      <c r="C1549" t="s">
        <v>853</v>
      </c>
      <c r="D1549" t="s">
        <v>422</v>
      </c>
      <c r="E1549">
        <v>22600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6200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6800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7400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86400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14400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25800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41800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10200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16400</v>
      </c>
    </row>
    <row r="1559" spans="1:5" x14ac:dyDescent="0.4">
      <c r="C1559" t="s">
        <v>853</v>
      </c>
      <c r="D1559" t="s">
        <v>432</v>
      </c>
      <c r="E1559">
        <v>900</v>
      </c>
    </row>
    <row r="1560" spans="1:5" x14ac:dyDescent="0.4">
      <c r="C1560" t="s">
        <v>853</v>
      </c>
      <c r="D1560" t="s">
        <v>433</v>
      </c>
      <c r="E1560">
        <v>11800</v>
      </c>
    </row>
    <row r="1561" spans="1:5" x14ac:dyDescent="0.4">
      <c r="C1561" t="s">
        <v>853</v>
      </c>
      <c r="D1561" t="s">
        <v>434</v>
      </c>
      <c r="E1561">
        <v>3500</v>
      </c>
    </row>
    <row r="1562" spans="1:5" x14ac:dyDescent="0.4">
      <c r="C1562" t="s">
        <v>853</v>
      </c>
      <c r="D1562" t="s">
        <v>435</v>
      </c>
      <c r="E1562">
        <v>6600</v>
      </c>
    </row>
    <row r="1563" spans="1:5" x14ac:dyDescent="0.4">
      <c r="C1563" t="s">
        <v>853</v>
      </c>
      <c r="D1563" t="s">
        <v>436</v>
      </c>
      <c r="E1563">
        <v>100</v>
      </c>
    </row>
    <row r="1564" spans="1:5" x14ac:dyDescent="0.4">
      <c r="C1564" t="s">
        <v>853</v>
      </c>
      <c r="D1564" t="s">
        <v>437</v>
      </c>
      <c r="E1564">
        <v>2400</v>
      </c>
    </row>
    <row r="1565" spans="1:5" x14ac:dyDescent="0.4">
      <c r="C1565" t="s">
        <v>853</v>
      </c>
      <c r="D1565" t="s">
        <v>438</v>
      </c>
      <c r="E1565">
        <v>200</v>
      </c>
    </row>
    <row r="1566" spans="1:5" x14ac:dyDescent="0.4">
      <c r="C1566" t="s">
        <v>853</v>
      </c>
      <c r="D1566" t="s">
        <v>439</v>
      </c>
      <c r="E1566">
        <v>1600</v>
      </c>
    </row>
    <row r="1567" spans="1:5" x14ac:dyDescent="0.4">
      <c r="C1567" t="s">
        <v>853</v>
      </c>
      <c r="D1567" t="s">
        <v>440</v>
      </c>
      <c r="E1567">
        <v>5100</v>
      </c>
    </row>
    <row r="1568" spans="1:5" x14ac:dyDescent="0.4">
      <c r="C1568" t="s">
        <v>853</v>
      </c>
      <c r="D1568" t="s">
        <v>441</v>
      </c>
      <c r="E1568">
        <v>4000</v>
      </c>
    </row>
    <row r="1569" spans="3:5" x14ac:dyDescent="0.4">
      <c r="C1569" t="s">
        <v>853</v>
      </c>
      <c r="D1569" t="s">
        <v>442</v>
      </c>
      <c r="E1569">
        <v>2500</v>
      </c>
    </row>
    <row r="1570" spans="3:5" x14ac:dyDescent="0.4">
      <c r="C1570" t="s">
        <v>853</v>
      </c>
      <c r="D1570" t="s">
        <v>443</v>
      </c>
      <c r="E1570">
        <v>14300</v>
      </c>
    </row>
    <row r="1571" spans="3:5" x14ac:dyDescent="0.4">
      <c r="C1571" t="s">
        <v>853</v>
      </c>
      <c r="D1571" t="s">
        <v>444</v>
      </c>
      <c r="E1571">
        <v>1100</v>
      </c>
    </row>
    <row r="1572" spans="3:5" x14ac:dyDescent="0.4">
      <c r="C1572" t="s">
        <v>853</v>
      </c>
      <c r="D1572" t="s">
        <v>445</v>
      </c>
      <c r="E1572">
        <v>5200</v>
      </c>
    </row>
    <row r="1573" spans="3:5" x14ac:dyDescent="0.4">
      <c r="C1573" t="s">
        <v>853</v>
      </c>
      <c r="D1573" t="s">
        <v>446</v>
      </c>
      <c r="E1573">
        <v>3500</v>
      </c>
    </row>
    <row r="1574" spans="3:5" x14ac:dyDescent="0.4">
      <c r="C1574" t="s">
        <v>853</v>
      </c>
      <c r="D1574" t="s">
        <v>447</v>
      </c>
      <c r="E1574">
        <v>1100</v>
      </c>
    </row>
    <row r="1575" spans="3:5" x14ac:dyDescent="0.4">
      <c r="C1575" t="s">
        <v>853</v>
      </c>
      <c r="D1575" t="s">
        <v>448</v>
      </c>
      <c r="E1575">
        <v>1400</v>
      </c>
    </row>
    <row r="1576" spans="3:5" x14ac:dyDescent="0.4">
      <c r="C1576" t="s">
        <v>853</v>
      </c>
      <c r="D1576" t="s">
        <v>449</v>
      </c>
      <c r="E1576">
        <v>5200</v>
      </c>
    </row>
    <row r="1577" spans="3:5" x14ac:dyDescent="0.4">
      <c r="C1577" t="s">
        <v>853</v>
      </c>
      <c r="D1577" t="s">
        <v>450</v>
      </c>
      <c r="E1577">
        <v>2600</v>
      </c>
    </row>
    <row r="1578" spans="3:5" x14ac:dyDescent="0.4">
      <c r="C1578" t="s">
        <v>853</v>
      </c>
      <c r="D1578" t="s">
        <v>451</v>
      </c>
      <c r="E1578">
        <v>3500</v>
      </c>
    </row>
    <row r="1579" spans="3:5" x14ac:dyDescent="0.4">
      <c r="C1579" t="s">
        <v>853</v>
      </c>
      <c r="D1579" t="s">
        <v>452</v>
      </c>
      <c r="E1579">
        <v>3500</v>
      </c>
    </row>
    <row r="1580" spans="3:5" x14ac:dyDescent="0.4">
      <c r="C1580" t="s">
        <v>853</v>
      </c>
      <c r="D1580" t="s">
        <v>453</v>
      </c>
      <c r="E1580">
        <v>2500</v>
      </c>
    </row>
    <row r="1581" spans="3:5" x14ac:dyDescent="0.4">
      <c r="C1581" t="s">
        <v>853</v>
      </c>
      <c r="D1581" t="s">
        <v>454</v>
      </c>
      <c r="E1581">
        <v>200</v>
      </c>
    </row>
    <row r="1582" spans="3:5" x14ac:dyDescent="0.4">
      <c r="C1582" t="s">
        <v>853</v>
      </c>
      <c r="D1582" t="s">
        <v>455</v>
      </c>
      <c r="E1582">
        <v>1800</v>
      </c>
    </row>
    <row r="1583" spans="3:5" x14ac:dyDescent="0.4">
      <c r="C1583" t="s">
        <v>853</v>
      </c>
      <c r="D1583" t="s">
        <v>456</v>
      </c>
      <c r="E1583">
        <v>1900</v>
      </c>
    </row>
    <row r="1584" spans="3:5" x14ac:dyDescent="0.4">
      <c r="C1584" t="s">
        <v>853</v>
      </c>
      <c r="D1584" t="s">
        <v>457</v>
      </c>
      <c r="E1584">
        <v>200</v>
      </c>
    </row>
    <row r="1585" spans="3:5" x14ac:dyDescent="0.4">
      <c r="C1585" t="s">
        <v>853</v>
      </c>
      <c r="D1585" t="s">
        <v>458</v>
      </c>
      <c r="E1585">
        <v>3700</v>
      </c>
    </row>
    <row r="1586" spans="3:5" x14ac:dyDescent="0.4">
      <c r="C1586" t="s">
        <v>853</v>
      </c>
      <c r="D1586" t="s">
        <v>459</v>
      </c>
      <c r="E1586">
        <v>20900</v>
      </c>
    </row>
    <row r="1587" spans="3:5" x14ac:dyDescent="0.4">
      <c r="C1587" t="s">
        <v>853</v>
      </c>
      <c r="D1587" t="s">
        <v>460</v>
      </c>
      <c r="E1587">
        <v>500</v>
      </c>
    </row>
    <row r="1588" spans="3:5" x14ac:dyDescent="0.4">
      <c r="C1588" t="s">
        <v>853</v>
      </c>
      <c r="D1588" t="s">
        <v>461</v>
      </c>
      <c r="E1588">
        <v>2000</v>
      </c>
    </row>
    <row r="1589" spans="3:5" x14ac:dyDescent="0.4">
      <c r="C1589" t="s">
        <v>853</v>
      </c>
      <c r="D1589" t="s">
        <v>462</v>
      </c>
      <c r="E1589">
        <v>2500</v>
      </c>
    </row>
    <row r="1590" spans="3:5" x14ac:dyDescent="0.4">
      <c r="C1590" t="s">
        <v>853</v>
      </c>
      <c r="D1590" t="s">
        <v>463</v>
      </c>
      <c r="E1590">
        <v>3000</v>
      </c>
    </row>
    <row r="1591" spans="3:5" x14ac:dyDescent="0.4">
      <c r="C1591" t="s">
        <v>853</v>
      </c>
      <c r="D1591" t="s">
        <v>464</v>
      </c>
      <c r="E1591">
        <v>19700</v>
      </c>
    </row>
    <row r="1592" spans="3:5" x14ac:dyDescent="0.4">
      <c r="C1592" t="s">
        <v>853</v>
      </c>
      <c r="D1592" t="s">
        <v>465</v>
      </c>
      <c r="E1592">
        <v>18400</v>
      </c>
    </row>
    <row r="1593" spans="3:5" x14ac:dyDescent="0.4">
      <c r="C1593" t="s">
        <v>853</v>
      </c>
      <c r="D1593" t="s">
        <v>466</v>
      </c>
      <c r="E1593">
        <v>1400</v>
      </c>
    </row>
    <row r="1594" spans="3:5" x14ac:dyDescent="0.4">
      <c r="C1594" t="s">
        <v>853</v>
      </c>
      <c r="D1594" t="s">
        <v>467</v>
      </c>
      <c r="E1594">
        <v>4100</v>
      </c>
    </row>
    <row r="1595" spans="3:5" x14ac:dyDescent="0.4">
      <c r="C1595" t="s">
        <v>853</v>
      </c>
      <c r="D1595" t="s">
        <v>468</v>
      </c>
      <c r="E1595">
        <v>7800</v>
      </c>
    </row>
    <row r="1596" spans="3:5" x14ac:dyDescent="0.4">
      <c r="C1596" t="s">
        <v>853</v>
      </c>
      <c r="D1596" t="s">
        <v>469</v>
      </c>
      <c r="E1596">
        <v>5800</v>
      </c>
    </row>
    <row r="1597" spans="3:5" x14ac:dyDescent="0.4">
      <c r="C1597" t="s">
        <v>853</v>
      </c>
      <c r="D1597" t="s">
        <v>470</v>
      </c>
      <c r="E1597">
        <v>2500</v>
      </c>
    </row>
    <row r="1598" spans="3:5" x14ac:dyDescent="0.4">
      <c r="C1598" t="s">
        <v>853</v>
      </c>
      <c r="D1598" t="s">
        <v>471</v>
      </c>
      <c r="E1598">
        <v>24300</v>
      </c>
    </row>
    <row r="1599" spans="3:5" x14ac:dyDescent="0.4">
      <c r="C1599" t="s">
        <v>853</v>
      </c>
      <c r="D1599" t="s">
        <v>472</v>
      </c>
      <c r="E1599">
        <v>7000</v>
      </c>
    </row>
    <row r="1600" spans="3:5" x14ac:dyDescent="0.4">
      <c r="C1600" t="s">
        <v>853</v>
      </c>
      <c r="D1600" t="s">
        <v>473</v>
      </c>
      <c r="E1600">
        <v>4300</v>
      </c>
    </row>
    <row r="1601" spans="3:5" x14ac:dyDescent="0.4">
      <c r="C1601" t="s">
        <v>853</v>
      </c>
      <c r="D1601" t="s">
        <v>474</v>
      </c>
      <c r="E1601">
        <v>2200</v>
      </c>
    </row>
    <row r="1602" spans="3:5" x14ac:dyDescent="0.4">
      <c r="C1602" t="s">
        <v>853</v>
      </c>
      <c r="D1602" t="s">
        <v>475</v>
      </c>
      <c r="E1602">
        <v>2900</v>
      </c>
    </row>
    <row r="1603" spans="3:5" x14ac:dyDescent="0.4">
      <c r="C1603" t="s">
        <v>853</v>
      </c>
      <c r="D1603" t="s">
        <v>476</v>
      </c>
      <c r="E1603">
        <v>2100</v>
      </c>
    </row>
    <row r="1604" spans="3:5" x14ac:dyDescent="0.4">
      <c r="C1604" t="s">
        <v>853</v>
      </c>
      <c r="D1604" t="s">
        <v>477</v>
      </c>
      <c r="E1604">
        <v>2300</v>
      </c>
    </row>
    <row r="1605" spans="3:5" x14ac:dyDescent="0.4">
      <c r="C1605" t="s">
        <v>853</v>
      </c>
      <c r="D1605" t="s">
        <v>478</v>
      </c>
      <c r="E1605">
        <v>100</v>
      </c>
    </row>
    <row r="1606" spans="3:5" x14ac:dyDescent="0.4">
      <c r="C1606" t="s">
        <v>853</v>
      </c>
      <c r="D1606" t="s">
        <v>479</v>
      </c>
      <c r="E1606">
        <v>100</v>
      </c>
    </row>
    <row r="1607" spans="3:5" x14ac:dyDescent="0.4">
      <c r="C1607" t="s">
        <v>853</v>
      </c>
      <c r="D1607" t="s">
        <v>480</v>
      </c>
      <c r="E1607">
        <v>100</v>
      </c>
    </row>
    <row r="1608" spans="3:5" x14ac:dyDescent="0.4">
      <c r="C1608" t="s">
        <v>853</v>
      </c>
      <c r="D1608" t="s">
        <v>481</v>
      </c>
      <c r="E1608">
        <v>400</v>
      </c>
    </row>
    <row r="1609" spans="3:5" x14ac:dyDescent="0.4">
      <c r="C1609" t="s">
        <v>853</v>
      </c>
      <c r="D1609" t="s">
        <v>482</v>
      </c>
      <c r="E1609">
        <v>800</v>
      </c>
    </row>
    <row r="1610" spans="3:5" x14ac:dyDescent="0.4">
      <c r="C1610" t="s">
        <v>853</v>
      </c>
      <c r="D1610" t="s">
        <v>483</v>
      </c>
      <c r="E1610">
        <v>4400</v>
      </c>
    </row>
    <row r="1611" spans="3:5" x14ac:dyDescent="0.4">
      <c r="C1611" t="s">
        <v>853</v>
      </c>
      <c r="D1611" t="s">
        <v>484</v>
      </c>
      <c r="E1611">
        <v>1400</v>
      </c>
    </row>
    <row r="1612" spans="3:5" x14ac:dyDescent="0.4">
      <c r="C1612" t="s">
        <v>853</v>
      </c>
      <c r="D1612" t="s">
        <v>485</v>
      </c>
      <c r="E1612">
        <v>13900</v>
      </c>
    </row>
    <row r="1613" spans="3:5" x14ac:dyDescent="0.4">
      <c r="C1613" t="s">
        <v>853</v>
      </c>
      <c r="D1613" t="s">
        <v>486</v>
      </c>
      <c r="E1613">
        <v>5000</v>
      </c>
    </row>
    <row r="1614" spans="3:5" x14ac:dyDescent="0.4">
      <c r="C1614" t="s">
        <v>853</v>
      </c>
      <c r="D1614" t="s">
        <v>487</v>
      </c>
      <c r="E1614">
        <v>4400</v>
      </c>
    </row>
    <row r="1615" spans="3:5" x14ac:dyDescent="0.4">
      <c r="C1615" t="s">
        <v>853</v>
      </c>
      <c r="D1615" t="s">
        <v>488</v>
      </c>
      <c r="E1615">
        <v>1800</v>
      </c>
    </row>
    <row r="1616" spans="3:5" x14ac:dyDescent="0.4">
      <c r="C1616" t="s">
        <v>853</v>
      </c>
      <c r="D1616" t="s">
        <v>489</v>
      </c>
      <c r="E1616">
        <v>600</v>
      </c>
    </row>
    <row r="1617" spans="3:5" x14ac:dyDescent="0.4">
      <c r="C1617" t="s">
        <v>853</v>
      </c>
      <c r="D1617" t="s">
        <v>490</v>
      </c>
      <c r="E1617">
        <v>1100</v>
      </c>
    </row>
    <row r="1618" spans="3:5" x14ac:dyDescent="0.4">
      <c r="C1618" t="s">
        <v>853</v>
      </c>
      <c r="D1618" t="s">
        <v>491</v>
      </c>
      <c r="E1618">
        <v>2500</v>
      </c>
    </row>
    <row r="1619" spans="3:5" x14ac:dyDescent="0.4">
      <c r="C1619" t="s">
        <v>853</v>
      </c>
      <c r="D1619" t="s">
        <v>492</v>
      </c>
      <c r="E1619">
        <v>0</v>
      </c>
    </row>
    <row r="1620" spans="3:5" x14ac:dyDescent="0.4">
      <c r="C1620" t="s">
        <v>853</v>
      </c>
      <c r="D1620" t="s">
        <v>493</v>
      </c>
      <c r="E1620">
        <v>400</v>
      </c>
    </row>
    <row r="1621" spans="3:5" x14ac:dyDescent="0.4">
      <c r="C1621" t="s">
        <v>853</v>
      </c>
      <c r="D1621" t="s">
        <v>494</v>
      </c>
      <c r="E1621">
        <v>1200</v>
      </c>
    </row>
    <row r="1622" spans="3:5" x14ac:dyDescent="0.4">
      <c r="C1622" t="s">
        <v>853</v>
      </c>
      <c r="D1622" t="s">
        <v>495</v>
      </c>
      <c r="E1622">
        <v>1400</v>
      </c>
    </row>
    <row r="1623" spans="3:5" x14ac:dyDescent="0.4">
      <c r="C1623" t="s">
        <v>853</v>
      </c>
      <c r="D1623" t="s">
        <v>496</v>
      </c>
      <c r="E1623">
        <v>3300</v>
      </c>
    </row>
    <row r="1624" spans="3:5" x14ac:dyDescent="0.4">
      <c r="C1624" t="s">
        <v>853</v>
      </c>
      <c r="D1624" t="s">
        <v>497</v>
      </c>
      <c r="E1624">
        <v>1400</v>
      </c>
    </row>
    <row r="1625" spans="3:5" x14ac:dyDescent="0.4">
      <c r="C1625" t="s">
        <v>853</v>
      </c>
      <c r="D1625" t="s">
        <v>498</v>
      </c>
      <c r="E1625">
        <v>1200</v>
      </c>
    </row>
    <row r="1626" spans="3:5" x14ac:dyDescent="0.4">
      <c r="C1626" t="s">
        <v>853</v>
      </c>
      <c r="D1626" t="s">
        <v>499</v>
      </c>
      <c r="E1626">
        <v>1100</v>
      </c>
    </row>
    <row r="1627" spans="3:5" x14ac:dyDescent="0.4">
      <c r="C1627" t="s">
        <v>853</v>
      </c>
      <c r="D1627" t="s">
        <v>500</v>
      </c>
      <c r="E1627">
        <v>10900</v>
      </c>
    </row>
    <row r="1628" spans="3:5" x14ac:dyDescent="0.4">
      <c r="C1628" t="s">
        <v>853</v>
      </c>
      <c r="D1628" t="s">
        <v>501</v>
      </c>
      <c r="E1628">
        <v>2800</v>
      </c>
    </row>
    <row r="1629" spans="3:5" x14ac:dyDescent="0.4">
      <c r="C1629" t="s">
        <v>853</v>
      </c>
      <c r="D1629" t="s">
        <v>502</v>
      </c>
      <c r="E1629">
        <v>5100</v>
      </c>
    </row>
    <row r="1630" spans="3:5" x14ac:dyDescent="0.4">
      <c r="C1630" t="s">
        <v>853</v>
      </c>
      <c r="D1630" t="s">
        <v>503</v>
      </c>
      <c r="E1630">
        <v>10400</v>
      </c>
    </row>
    <row r="1631" spans="3:5" x14ac:dyDescent="0.4">
      <c r="C1631" t="s">
        <v>853</v>
      </c>
      <c r="D1631" t="s">
        <v>504</v>
      </c>
      <c r="E1631">
        <v>6600</v>
      </c>
    </row>
    <row r="1632" spans="3:5" x14ac:dyDescent="0.4">
      <c r="C1632" t="s">
        <v>853</v>
      </c>
      <c r="D1632" t="s">
        <v>505</v>
      </c>
      <c r="E1632">
        <v>1800</v>
      </c>
    </row>
    <row r="1633" spans="3:5" x14ac:dyDescent="0.4">
      <c r="C1633" t="s">
        <v>853</v>
      </c>
      <c r="D1633" t="s">
        <v>688</v>
      </c>
      <c r="E1633">
        <v>1300</v>
      </c>
    </row>
    <row r="1634" spans="3:5" x14ac:dyDescent="0.4">
      <c r="C1634" t="s">
        <v>853</v>
      </c>
      <c r="D1634" t="s">
        <v>689</v>
      </c>
      <c r="E1634">
        <v>2100</v>
      </c>
    </row>
    <row r="1635" spans="3:5" x14ac:dyDescent="0.4">
      <c r="C1635" t="s">
        <v>853</v>
      </c>
      <c r="D1635" t="s">
        <v>690</v>
      </c>
      <c r="E1635">
        <v>100</v>
      </c>
    </row>
    <row r="1636" spans="3:5" x14ac:dyDescent="0.4">
      <c r="C1636" t="s">
        <v>853</v>
      </c>
      <c r="D1636" t="s">
        <v>691</v>
      </c>
      <c r="E1636">
        <v>5500</v>
      </c>
    </row>
    <row r="1637" spans="3:5" x14ac:dyDescent="0.4">
      <c r="C1637" t="s">
        <v>853</v>
      </c>
      <c r="D1637" t="s">
        <v>692</v>
      </c>
      <c r="E1637">
        <v>700</v>
      </c>
    </row>
    <row r="1638" spans="3:5" x14ac:dyDescent="0.4">
      <c r="C1638" t="s">
        <v>853</v>
      </c>
      <c r="D1638" t="s">
        <v>693</v>
      </c>
      <c r="E1638">
        <v>4900</v>
      </c>
    </row>
    <row r="1639" spans="3:5" x14ac:dyDescent="0.4">
      <c r="C1639" t="s">
        <v>853</v>
      </c>
      <c r="D1639" t="s">
        <v>694</v>
      </c>
      <c r="E1639">
        <v>200</v>
      </c>
    </row>
    <row r="1640" spans="3:5" x14ac:dyDescent="0.4">
      <c r="C1640" t="s">
        <v>853</v>
      </c>
      <c r="D1640" t="s">
        <v>695</v>
      </c>
      <c r="E1640">
        <v>5700</v>
      </c>
    </row>
    <row r="1641" spans="3:5" x14ac:dyDescent="0.4">
      <c r="C1641" t="s">
        <v>853</v>
      </c>
      <c r="D1641" t="s">
        <v>696</v>
      </c>
      <c r="E1641">
        <v>11000</v>
      </c>
    </row>
    <row r="1642" spans="3:5" x14ac:dyDescent="0.4">
      <c r="C1642" t="s">
        <v>853</v>
      </c>
      <c r="D1642" t="s">
        <v>697</v>
      </c>
      <c r="E1642">
        <v>5100</v>
      </c>
    </row>
    <row r="1643" spans="3:5" x14ac:dyDescent="0.4">
      <c r="C1643" t="s">
        <v>853</v>
      </c>
      <c r="D1643" t="s">
        <v>698</v>
      </c>
      <c r="E1643">
        <v>1300</v>
      </c>
    </row>
    <row r="1644" spans="3:5" x14ac:dyDescent="0.4">
      <c r="C1644" t="s">
        <v>853</v>
      </c>
      <c r="D1644" t="s">
        <v>699</v>
      </c>
      <c r="E1644">
        <v>500</v>
      </c>
    </row>
    <row r="1645" spans="3:5" x14ac:dyDescent="0.4">
      <c r="C1645" t="s">
        <v>853</v>
      </c>
      <c r="D1645" t="s">
        <v>700</v>
      </c>
      <c r="E1645">
        <v>5100</v>
      </c>
    </row>
    <row r="1646" spans="3:5" x14ac:dyDescent="0.4">
      <c r="C1646" t="s">
        <v>853</v>
      </c>
      <c r="D1646" t="s">
        <v>701</v>
      </c>
      <c r="E1646">
        <v>1900</v>
      </c>
    </row>
    <row r="1647" spans="3:5" x14ac:dyDescent="0.4">
      <c r="C1647" t="s">
        <v>853</v>
      </c>
      <c r="D1647" t="s">
        <v>702</v>
      </c>
      <c r="E1647">
        <v>2900</v>
      </c>
    </row>
    <row r="1648" spans="3:5" x14ac:dyDescent="0.4">
      <c r="C1648" t="s">
        <v>853</v>
      </c>
      <c r="D1648" t="s">
        <v>703</v>
      </c>
      <c r="E1648">
        <v>11800</v>
      </c>
    </row>
    <row r="1649" spans="1:5" x14ac:dyDescent="0.4">
      <c r="C1649" t="s">
        <v>853</v>
      </c>
      <c r="D1649" t="s">
        <v>704</v>
      </c>
      <c r="E1649">
        <v>2000</v>
      </c>
    </row>
    <row r="1650" spans="1:5" x14ac:dyDescent="0.4">
      <c r="C1650" t="s">
        <v>853</v>
      </c>
      <c r="D1650" t="s">
        <v>705</v>
      </c>
      <c r="E1650">
        <v>1900</v>
      </c>
    </row>
    <row r="1651" spans="1:5" x14ac:dyDescent="0.4">
      <c r="C1651" t="s">
        <v>853</v>
      </c>
      <c r="D1651" t="s">
        <v>706</v>
      </c>
      <c r="E1651">
        <v>16400</v>
      </c>
    </row>
    <row r="1652" spans="1:5" x14ac:dyDescent="0.4">
      <c r="C1652" t="s">
        <v>853</v>
      </c>
      <c r="D1652" t="s">
        <v>707</v>
      </c>
      <c r="E1652">
        <v>1400</v>
      </c>
    </row>
    <row r="1653" spans="1:5" x14ac:dyDescent="0.4">
      <c r="C1653" t="s">
        <v>853</v>
      </c>
      <c r="D1653" t="s">
        <v>708</v>
      </c>
      <c r="E1653">
        <v>2100</v>
      </c>
    </row>
    <row r="1654" spans="1:5" x14ac:dyDescent="0.4">
      <c r="C1654" t="s">
        <v>853</v>
      </c>
      <c r="D1654" t="s">
        <v>709</v>
      </c>
      <c r="E1654">
        <v>1200</v>
      </c>
    </row>
    <row r="1655" spans="1:5" x14ac:dyDescent="0.4">
      <c r="C1655" t="s">
        <v>853</v>
      </c>
      <c r="D1655" t="s">
        <v>710</v>
      </c>
      <c r="E1655">
        <v>3700</v>
      </c>
    </row>
    <row r="1656" spans="1:5" x14ac:dyDescent="0.4">
      <c r="C1656" t="s">
        <v>853</v>
      </c>
      <c r="D1656" t="s">
        <v>711</v>
      </c>
      <c r="E1656">
        <v>15300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62900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4DCE-6133-4C18-A645-D735A5488A4F}">
  <sheetPr codeName="Sheet20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_xll.RssChart($A$2:$E$2,場中監視!A18, "1M", ((60*2.5)+1+(60*3)+1)*5)</f>
        <v>=RssChart($A$2:$E$2,場中監視!A18,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場中監視!A18, "D", 100)</f>
        <v>=RssChart($AJ$2:$AS$2, 場中監視!A18,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449766.66666666669</v>
      </c>
      <c r="T2" s="2">
        <f t="shared" si="0"/>
        <v>320200</v>
      </c>
      <c r="U2" s="2">
        <f t="shared" si="0"/>
        <v>429600</v>
      </c>
      <c r="V2" s="2">
        <f t="shared" si="0"/>
        <v>0</v>
      </c>
      <c r="W2" s="2">
        <f t="shared" si="0"/>
        <v>599500</v>
      </c>
      <c r="X2" s="2">
        <f t="shared" si="0"/>
        <v>0</v>
      </c>
      <c r="Y2" s="2" cm="1">
        <f t="array" ref="Y2">_xlfn.XLOOKUP(Y$1&amp;$R2,$C$3:$C$1662&amp;$D$3:$D$1662,$E$3:$E$1662,0,0,1)</f>
        <v>320200</v>
      </c>
      <c r="Z2" s="2" cm="1">
        <f t="array" ref="Z2">_xlfn.XLOOKUP(Z$1&amp;$R2,$C$3:$C$1662&amp;$D$3:$D$1662,$E$3:$E$1662,0,0,1)</f>
        <v>429600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599500</v>
      </c>
      <c r="AC2" s="2" cm="1">
        <f t="array" ref="AC2">_xlfn.XLOOKUP(AC$1&amp;$R2,$C$3:$C$1662&amp;$D$3:$D$1662,$E$3:$E$1662,0,0,1)</f>
        <v>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1031</v>
      </c>
      <c r="B3" t="s">
        <v>385</v>
      </c>
      <c r="C3" t="s">
        <v>804</v>
      </c>
      <c r="D3" t="s">
        <v>506</v>
      </c>
      <c r="E3">
        <v>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646033.33333333337</v>
      </c>
      <c r="T3" s="2">
        <f>T2+Y3</f>
        <v>418900</v>
      </c>
      <c r="U3" s="2">
        <f>U2+Z3</f>
        <v>681000</v>
      </c>
      <c r="V3" s="2">
        <f>V2+AA3</f>
        <v>0</v>
      </c>
      <c r="W3" s="2">
        <f>W2+AB3</f>
        <v>838200</v>
      </c>
      <c r="X3" s="2">
        <f>X2+AC3</f>
        <v>0</v>
      </c>
      <c r="Y3" s="2" cm="1">
        <f t="array" ref="Y3">_xlfn.XLOOKUP(Y$1&amp;$R3,$C$3:$C$1662&amp;$D$3:$D$1662,$E$3:$E$1662,0,0,1)</f>
        <v>98700</v>
      </c>
      <c r="Z3" s="2" cm="1">
        <f t="array" ref="Z3">_xlfn.XLOOKUP(Z$1&amp;$R3,$C$3:$C$1662&amp;$D$3:$D$1662,$E$3:$E$1662,0,0,1)</f>
        <v>251400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238700</v>
      </c>
      <c r="AC3" s="2" cm="1">
        <f t="array" ref="AC3">_xlfn.XLOOKUP(AC$1&amp;$R3,$C$3:$C$1662&amp;$D$3:$D$1662,$E$3:$E$1662,0,0,1)</f>
        <v>0</v>
      </c>
      <c r="AJ3" t="s">
        <v>1031</v>
      </c>
      <c r="AK3" t="s">
        <v>882</v>
      </c>
      <c r="AL3" t="s">
        <v>883</v>
      </c>
      <c r="AM3" t="s">
        <v>884</v>
      </c>
      <c r="AN3" t="s">
        <v>881</v>
      </c>
      <c r="AO3" t="s">
        <v>881</v>
      </c>
      <c r="AP3" t="s">
        <v>881</v>
      </c>
      <c r="AQ3" t="s">
        <v>881</v>
      </c>
      <c r="AR3" t="s">
        <v>881</v>
      </c>
      <c r="AS3">
        <v>0</v>
      </c>
    </row>
    <row r="4" spans="1:48" x14ac:dyDescent="0.4">
      <c r="C4" t="s">
        <v>804</v>
      </c>
      <c r="D4" t="s">
        <v>507</v>
      </c>
      <c r="E4">
        <v>0</v>
      </c>
      <c r="I4" t="str">
        <v>2025/02/20</v>
      </c>
      <c r="R4" t="s">
        <v>92</v>
      </c>
      <c r="S4" s="2">
        <f t="shared" si="1"/>
        <v>785600</v>
      </c>
      <c r="T4" s="2">
        <f t="shared" ref="T4:X19" si="2">T3+Y4</f>
        <v>516200</v>
      </c>
      <c r="U4" s="2">
        <f t="shared" si="2"/>
        <v>806600</v>
      </c>
      <c r="V4" s="2">
        <f t="shared" si="2"/>
        <v>0</v>
      </c>
      <c r="W4" s="2">
        <f t="shared" si="2"/>
        <v>1034000</v>
      </c>
      <c r="X4" s="2">
        <f t="shared" si="2"/>
        <v>0</v>
      </c>
      <c r="Y4" s="2" cm="1">
        <f t="array" ref="Y4">_xlfn.XLOOKUP(Y$1&amp;$R4,$C$3:$C$1662&amp;$D$3:$D$1662,$E$3:$E$1662,0,0,1)</f>
        <v>97300</v>
      </c>
      <c r="Z4" s="2" cm="1">
        <f t="array" ref="Z4">_xlfn.XLOOKUP(Z$1&amp;$R4,$C$3:$C$1662&amp;$D$3:$D$1662,$E$3:$E$1662,0,0,1)</f>
        <v>125600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195800</v>
      </c>
      <c r="AC4" s="2" cm="1">
        <f t="array" ref="AC4">_xlfn.XLOOKUP(AC$1&amp;$R4,$C$3:$C$1662&amp;$D$3:$D$1662,$E$3:$E$1662,0,0,1)</f>
        <v>0</v>
      </c>
      <c r="AM4" t="s">
        <v>885</v>
      </c>
      <c r="AN4" t="s">
        <v>881</v>
      </c>
      <c r="AO4" t="s">
        <v>881</v>
      </c>
      <c r="AP4" t="s">
        <v>881</v>
      </c>
      <c r="AQ4" t="s">
        <v>881</v>
      </c>
      <c r="AR4" t="s">
        <v>881</v>
      </c>
      <c r="AS4">
        <v>0</v>
      </c>
      <c r="AU4" s="7" t="str">
        <f t="shared" ref="AU4:AU67" si="3">IF(AR3&lt;AR4,AR4/AR3-1,"")</f>
        <v/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0</v>
      </c>
      <c r="I5" t="str">
        <v>2025/02/19</v>
      </c>
      <c r="R5" t="s">
        <v>41</v>
      </c>
      <c r="S5" s="2">
        <f t="shared" si="1"/>
        <v>1316950</v>
      </c>
      <c r="T5" s="2">
        <f t="shared" si="2"/>
        <v>687200</v>
      </c>
      <c r="U5" s="2">
        <f t="shared" si="2"/>
        <v>1019100</v>
      </c>
      <c r="V5" s="2">
        <f t="shared" si="2"/>
        <v>0</v>
      </c>
      <c r="W5" s="2">
        <f t="shared" si="2"/>
        <v>1144000</v>
      </c>
      <c r="X5" s="2">
        <f t="shared" si="2"/>
        <v>2417500</v>
      </c>
      <c r="Y5" s="2" cm="1">
        <f t="array" ref="Y5">_xlfn.XLOOKUP(Y$1&amp;$R5,$C$3:$C$1662&amp;$D$3:$D$1662,$E$3:$E$1662,0,0,1)</f>
        <v>171000</v>
      </c>
      <c r="Z5" s="2" cm="1">
        <f t="array" ref="Z5">_xlfn.XLOOKUP(Z$1&amp;$R5,$C$3:$C$1662&amp;$D$3:$D$1662,$E$3:$E$1662,0,0,1)</f>
        <v>212500</v>
      </c>
      <c r="AA5" s="2" cm="1">
        <f t="array" ref="AA5">_xlfn.XLOOKUP(AA$1&amp;$R5,$C$3:$C$1662&amp;$D$3:$D$1662,$E$3:$E$1662,0,0,1)</f>
        <v>0</v>
      </c>
      <c r="AB5" s="2" cm="1">
        <f t="array" ref="AB5">_xlfn.XLOOKUP(AB$1&amp;$R5,$C$3:$C$1662&amp;$D$3:$D$1662,$E$3:$E$1662,0,0,1)</f>
        <v>110000</v>
      </c>
      <c r="AC5" s="2" cm="1">
        <f t="array" ref="AC5">_xlfn.XLOOKUP(AC$1&amp;$R5,$C$3:$C$1662&amp;$D$3:$D$1662,$E$3:$E$1662,0,0,1)</f>
        <v>2417500</v>
      </c>
      <c r="AM5" t="s">
        <v>886</v>
      </c>
      <c r="AN5" t="s">
        <v>881</v>
      </c>
      <c r="AO5" t="s">
        <v>881</v>
      </c>
      <c r="AP5" t="s">
        <v>881</v>
      </c>
      <c r="AQ5" t="s">
        <v>881</v>
      </c>
      <c r="AR5" t="s">
        <v>881</v>
      </c>
      <c r="AS5">
        <v>0</v>
      </c>
      <c r="AU5" s="7" t="str">
        <f t="shared" si="3"/>
        <v/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2417500</v>
      </c>
      <c r="I6" t="str">
        <v>2025/02/18</v>
      </c>
      <c r="R6" t="s">
        <v>36</v>
      </c>
      <c r="S6" s="2">
        <f t="shared" si="1"/>
        <v>1731775</v>
      </c>
      <c r="T6" s="2">
        <f t="shared" si="2"/>
        <v>771500</v>
      </c>
      <c r="U6" s="2">
        <f t="shared" si="2"/>
        <v>1499900</v>
      </c>
      <c r="V6" s="2">
        <f t="shared" si="2"/>
        <v>0</v>
      </c>
      <c r="W6" s="2">
        <f t="shared" si="2"/>
        <v>1301500</v>
      </c>
      <c r="X6" s="2">
        <f t="shared" si="2"/>
        <v>3354200</v>
      </c>
      <c r="Y6" s="2" cm="1">
        <f t="array" ref="Y6">_xlfn.XLOOKUP(Y$1&amp;$R6,$C$3:$C$1662&amp;$D$3:$D$1662,$E$3:$E$1662,0,0,1)</f>
        <v>84300</v>
      </c>
      <c r="Z6" s="2" cm="1">
        <f t="array" ref="Z6">_xlfn.XLOOKUP(Z$1&amp;$R6,$C$3:$C$1662&amp;$D$3:$D$1662,$E$3:$E$1662,0,0,1)</f>
        <v>480800</v>
      </c>
      <c r="AA6" s="2" cm="1">
        <f t="array" ref="AA6">_xlfn.XLOOKUP(AA$1&amp;$R6,$C$3:$C$1662&amp;$D$3:$D$1662,$E$3:$E$1662,0,0,1)</f>
        <v>0</v>
      </c>
      <c r="AB6" s="2" cm="1">
        <f t="array" ref="AB6">_xlfn.XLOOKUP(AB$1&amp;$R6,$C$3:$C$1662&amp;$D$3:$D$1662,$E$3:$E$1662,0,0,1)</f>
        <v>157500</v>
      </c>
      <c r="AC6" s="2" cm="1">
        <f t="array" ref="AC6">_xlfn.XLOOKUP(AC$1&amp;$R6,$C$3:$C$1662&amp;$D$3:$D$1662,$E$3:$E$1662,0,0,1)</f>
        <v>936700</v>
      </c>
      <c r="AM6" t="s">
        <v>887</v>
      </c>
      <c r="AN6" t="s">
        <v>881</v>
      </c>
      <c r="AO6" t="s">
        <v>881</v>
      </c>
      <c r="AP6" t="s">
        <v>881</v>
      </c>
      <c r="AQ6" t="s">
        <v>881</v>
      </c>
      <c r="AR6" t="s">
        <v>881</v>
      </c>
      <c r="AS6">
        <v>0</v>
      </c>
      <c r="AU6" s="7" t="str">
        <f t="shared" si="3"/>
        <v/>
      </c>
      <c r="AV6" s="7" t="str">
        <f t="shared" si="4"/>
        <v/>
      </c>
    </row>
    <row r="7" spans="1:48" x14ac:dyDescent="0.4">
      <c r="C7" t="s">
        <v>804</v>
      </c>
      <c r="D7" t="s">
        <v>510</v>
      </c>
      <c r="E7">
        <v>936700</v>
      </c>
      <c r="I7" t="str">
        <v>2025/02/17</v>
      </c>
      <c r="R7" t="s">
        <v>84</v>
      </c>
      <c r="S7" s="2">
        <f t="shared" si="1"/>
        <v>1913625</v>
      </c>
      <c r="T7" s="2">
        <f t="shared" si="2"/>
        <v>829300</v>
      </c>
      <c r="U7" s="2">
        <f t="shared" si="2"/>
        <v>1812000</v>
      </c>
      <c r="V7" s="2">
        <f t="shared" si="2"/>
        <v>0</v>
      </c>
      <c r="W7" s="2">
        <f t="shared" si="2"/>
        <v>1406000</v>
      </c>
      <c r="X7" s="2">
        <f t="shared" si="2"/>
        <v>3607200</v>
      </c>
      <c r="Y7" s="2" cm="1">
        <f t="array" ref="Y7">_xlfn.XLOOKUP(Y$1&amp;$R7,$C$3:$C$1662&amp;$D$3:$D$1662,$E$3:$E$1662,0,0,1)</f>
        <v>57800</v>
      </c>
      <c r="Z7" s="2" cm="1">
        <f t="array" ref="Z7">_xlfn.XLOOKUP(Z$1&amp;$R7,$C$3:$C$1662&amp;$D$3:$D$1662,$E$3:$E$1662,0,0,1)</f>
        <v>312100</v>
      </c>
      <c r="AA7" s="2" cm="1">
        <f t="array" ref="AA7">_xlfn.XLOOKUP(AA$1&amp;$R7,$C$3:$C$1662&amp;$D$3:$D$1662,$E$3:$E$1662,0,0,1)</f>
        <v>0</v>
      </c>
      <c r="AB7" s="2" cm="1">
        <f t="array" ref="AB7">_xlfn.XLOOKUP(AB$1&amp;$R7,$C$3:$C$1662&amp;$D$3:$D$1662,$E$3:$E$1662,0,0,1)</f>
        <v>104500</v>
      </c>
      <c r="AC7" s="2" cm="1">
        <f t="array" ref="AC7">_xlfn.XLOOKUP(AC$1&amp;$R7,$C$3:$C$1662&amp;$D$3:$D$1662,$E$3:$E$1662,0,0,1)</f>
        <v>253000</v>
      </c>
      <c r="AM7" t="s">
        <v>888</v>
      </c>
      <c r="AN7" t="s">
        <v>881</v>
      </c>
      <c r="AO7" t="s">
        <v>881</v>
      </c>
      <c r="AP7" t="s">
        <v>881</v>
      </c>
      <c r="AQ7" t="s">
        <v>881</v>
      </c>
      <c r="AR7" t="s">
        <v>881</v>
      </c>
      <c r="AS7">
        <v>0</v>
      </c>
      <c r="AU7" s="7" t="str">
        <f t="shared" si="3"/>
        <v/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253000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2031820</v>
      </c>
      <c r="T8" s="2">
        <f t="shared" si="2"/>
        <v>923900</v>
      </c>
      <c r="U8" s="2">
        <f t="shared" si="2"/>
        <v>1972700</v>
      </c>
      <c r="V8" s="2">
        <f t="shared" si="2"/>
        <v>1799700</v>
      </c>
      <c r="W8" s="2">
        <f t="shared" si="2"/>
        <v>1689600</v>
      </c>
      <c r="X8" s="2">
        <f t="shared" si="2"/>
        <v>3773200</v>
      </c>
      <c r="Y8" s="2" cm="1">
        <f t="array" ref="Y8">_xlfn.XLOOKUP(Y$1&amp;$R8,$C$3:$C$1662&amp;$D$3:$D$1662,$E$3:$E$1662,0,0,1)</f>
        <v>94600</v>
      </c>
      <c r="Z8" s="2" cm="1">
        <f t="array" ref="Z8">_xlfn.XLOOKUP(Z$1&amp;$R8,$C$3:$C$1662&amp;$D$3:$D$1662,$E$3:$E$1662,0,0,1)</f>
        <v>160700</v>
      </c>
      <c r="AA8" s="2" cm="1">
        <f t="array" ref="AA8">_xlfn.XLOOKUP(AA$1&amp;$R8,$C$3:$C$1662&amp;$D$3:$D$1662,$E$3:$E$1662,0,0,1)</f>
        <v>1799700</v>
      </c>
      <c r="AB8" s="2" cm="1">
        <f t="array" ref="AB8">_xlfn.XLOOKUP(AB$1&amp;$R8,$C$3:$C$1662&amp;$D$3:$D$1662,$E$3:$E$1662,0,0,1)</f>
        <v>283600</v>
      </c>
      <c r="AC8" s="2" cm="1">
        <f t="array" ref="AC8">_xlfn.XLOOKUP(AC$1&amp;$R8,$C$3:$C$1662&amp;$D$3:$D$1662,$E$3:$E$1662,0,0,1)</f>
        <v>166000</v>
      </c>
      <c r="AM8" t="s">
        <v>889</v>
      </c>
      <c r="AN8" t="s">
        <v>881</v>
      </c>
      <c r="AO8" t="s">
        <v>881</v>
      </c>
      <c r="AP8" t="s">
        <v>881</v>
      </c>
      <c r="AQ8" t="s">
        <v>881</v>
      </c>
      <c r="AR8" t="s">
        <v>881</v>
      </c>
      <c r="AS8">
        <v>0</v>
      </c>
      <c r="AU8" s="7" t="str">
        <f t="shared" si="3"/>
        <v/>
      </c>
      <c r="AV8" s="7" t="str">
        <f t="shared" si="4"/>
        <v/>
      </c>
    </row>
    <row r="9" spans="1:48" x14ac:dyDescent="0.4">
      <c r="C9" t="s">
        <v>804</v>
      </c>
      <c r="D9" t="s">
        <v>512</v>
      </c>
      <c r="E9">
        <v>166000</v>
      </c>
      <c r="G9" s="1"/>
      <c r="H9" s="1"/>
      <c r="I9" s="1"/>
      <c r="J9" s="1"/>
      <c r="K9" s="1"/>
      <c r="L9" s="1"/>
      <c r="R9" t="s">
        <v>18</v>
      </c>
      <c r="S9" s="2">
        <f t="shared" si="1"/>
        <v>2306900</v>
      </c>
      <c r="T9" s="2">
        <f t="shared" si="2"/>
        <v>959700</v>
      </c>
      <c r="U9" s="2">
        <f t="shared" si="2"/>
        <v>2195900</v>
      </c>
      <c r="V9" s="2">
        <f t="shared" si="2"/>
        <v>2551200</v>
      </c>
      <c r="W9" s="2">
        <f t="shared" si="2"/>
        <v>1807800</v>
      </c>
      <c r="X9" s="2">
        <f t="shared" si="2"/>
        <v>4019900</v>
      </c>
      <c r="Y9" s="2" cm="1">
        <f t="array" ref="Y9">_xlfn.XLOOKUP(Y$1&amp;$R9,$C$3:$C$1662&amp;$D$3:$D$1662,$E$3:$E$1662,0,0,1)</f>
        <v>35800</v>
      </c>
      <c r="Z9" s="2" cm="1">
        <f t="array" ref="Z9">_xlfn.XLOOKUP(Z$1&amp;$R9,$C$3:$C$1662&amp;$D$3:$D$1662,$E$3:$E$1662,0,0,1)</f>
        <v>223200</v>
      </c>
      <c r="AA9" s="2" cm="1">
        <f t="array" ref="AA9">_xlfn.XLOOKUP(AA$1&amp;$R9,$C$3:$C$1662&amp;$D$3:$D$1662,$E$3:$E$1662,0,0,1)</f>
        <v>751500</v>
      </c>
      <c r="AB9" s="2" cm="1">
        <f t="array" ref="AB9">_xlfn.XLOOKUP(AB$1&amp;$R9,$C$3:$C$1662&amp;$D$3:$D$1662,$E$3:$E$1662,0,0,1)</f>
        <v>118200</v>
      </c>
      <c r="AC9" s="2" cm="1">
        <f t="array" ref="AC9">_xlfn.XLOOKUP(AC$1&amp;$R9,$C$3:$C$1662&amp;$D$3:$D$1662,$E$3:$E$1662,0,0,1)</f>
        <v>246700</v>
      </c>
      <c r="AM9" t="s">
        <v>890</v>
      </c>
      <c r="AN9" t="s">
        <v>881</v>
      </c>
      <c r="AO9" t="s">
        <v>881</v>
      </c>
      <c r="AP9" t="s">
        <v>881</v>
      </c>
      <c r="AQ9" t="s">
        <v>881</v>
      </c>
      <c r="AR9" t="s">
        <v>881</v>
      </c>
      <c r="AS9">
        <v>0</v>
      </c>
      <c r="AU9" s="7" t="str">
        <f t="shared" si="3"/>
        <v/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246700</v>
      </c>
      <c r="R10" t="s">
        <v>27</v>
      </c>
      <c r="S10" s="2">
        <f t="shared" si="1"/>
        <v>2632780</v>
      </c>
      <c r="T10" s="2">
        <f t="shared" si="2"/>
        <v>1008900</v>
      </c>
      <c r="U10" s="2">
        <f t="shared" si="2"/>
        <v>2452300</v>
      </c>
      <c r="V10" s="2">
        <f t="shared" si="2"/>
        <v>2962100</v>
      </c>
      <c r="W10" s="2">
        <f t="shared" si="2"/>
        <v>2063500</v>
      </c>
      <c r="X10" s="2">
        <f t="shared" si="2"/>
        <v>4677100</v>
      </c>
      <c r="Y10" s="2" cm="1">
        <f t="array" ref="Y10">_xlfn.XLOOKUP(Y$1&amp;$R10,$C$3:$C$1662&amp;$D$3:$D$1662,$E$3:$E$1662,0,0,1)</f>
        <v>49200</v>
      </c>
      <c r="Z10" s="2" cm="1">
        <f t="array" ref="Z10">_xlfn.XLOOKUP(Z$1&amp;$R10,$C$3:$C$1662&amp;$D$3:$D$1662,$E$3:$E$1662,0,0,1)</f>
        <v>256400</v>
      </c>
      <c r="AA10" s="2" cm="1">
        <f t="array" ref="AA10">_xlfn.XLOOKUP(AA$1&amp;$R10,$C$3:$C$1662&amp;$D$3:$D$1662,$E$3:$E$1662,0,0,1)</f>
        <v>410900</v>
      </c>
      <c r="AB10" s="2" cm="1">
        <f t="array" ref="AB10">_xlfn.XLOOKUP(AB$1&amp;$R10,$C$3:$C$1662&amp;$D$3:$D$1662,$E$3:$E$1662,0,0,1)</f>
        <v>255700</v>
      </c>
      <c r="AC10" s="2" cm="1">
        <f t="array" ref="AC10">_xlfn.XLOOKUP(AC$1&amp;$R10,$C$3:$C$1662&amp;$D$3:$D$1662,$E$3:$E$1662,0,0,1)</f>
        <v>657200</v>
      </c>
      <c r="AM10" t="s">
        <v>891</v>
      </c>
      <c r="AN10" t="s">
        <v>881</v>
      </c>
      <c r="AO10" t="s">
        <v>881</v>
      </c>
      <c r="AP10" t="s">
        <v>881</v>
      </c>
      <c r="AQ10" t="s">
        <v>881</v>
      </c>
      <c r="AR10" t="s">
        <v>881</v>
      </c>
      <c r="AS10">
        <v>0</v>
      </c>
      <c r="AU10" s="7" t="str">
        <f t="shared" si="3"/>
        <v/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657200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2816940</v>
      </c>
      <c r="T11" s="2">
        <f t="shared" si="2"/>
        <v>1069900</v>
      </c>
      <c r="U11" s="2">
        <f t="shared" si="2"/>
        <v>2547700</v>
      </c>
      <c r="V11" s="2">
        <f t="shared" si="2"/>
        <v>3290800</v>
      </c>
      <c r="W11" s="2">
        <f t="shared" si="2"/>
        <v>2222700</v>
      </c>
      <c r="X11" s="2">
        <f t="shared" si="2"/>
        <v>4953600</v>
      </c>
      <c r="Y11" s="2" cm="1">
        <f t="array" ref="Y11">_xlfn.XLOOKUP(Y$1&amp;$R11,$C$3:$C$1662&amp;$D$3:$D$1662,$E$3:$E$1662,0,0,1)</f>
        <v>61000</v>
      </c>
      <c r="Z11" s="2" cm="1">
        <f t="array" ref="Z11">_xlfn.XLOOKUP(Z$1&amp;$R11,$C$3:$C$1662&amp;$D$3:$D$1662,$E$3:$E$1662,0,0,1)</f>
        <v>95400</v>
      </c>
      <c r="AA11" s="2" cm="1">
        <f t="array" ref="AA11">_xlfn.XLOOKUP(AA$1&amp;$R11,$C$3:$C$1662&amp;$D$3:$D$1662,$E$3:$E$1662,0,0,1)</f>
        <v>328700</v>
      </c>
      <c r="AB11" s="2" cm="1">
        <f t="array" ref="AB11">_xlfn.XLOOKUP(AB$1&amp;$R11,$C$3:$C$1662&amp;$D$3:$D$1662,$E$3:$E$1662,0,0,1)</f>
        <v>159200</v>
      </c>
      <c r="AC11" s="2" cm="1">
        <f t="array" ref="AC11">_xlfn.XLOOKUP(AC$1&amp;$R11,$C$3:$C$1662&amp;$D$3:$D$1662,$E$3:$E$1662,0,0,1)</f>
        <v>276500</v>
      </c>
      <c r="AM11" t="s">
        <v>892</v>
      </c>
      <c r="AN11" t="s">
        <v>881</v>
      </c>
      <c r="AO11" t="s">
        <v>881</v>
      </c>
      <c r="AP11" t="s">
        <v>881</v>
      </c>
      <c r="AQ11" t="s">
        <v>881</v>
      </c>
      <c r="AR11" t="s">
        <v>881</v>
      </c>
      <c r="AS11">
        <v>0</v>
      </c>
      <c r="AU11" s="7" t="str">
        <f t="shared" si="3"/>
        <v/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276500</v>
      </c>
      <c r="R12" t="s">
        <v>62</v>
      </c>
      <c r="S12" s="2">
        <f t="shared" si="1"/>
        <v>3024100</v>
      </c>
      <c r="T12" s="2">
        <f t="shared" si="2"/>
        <v>1117800</v>
      </c>
      <c r="U12" s="2">
        <f t="shared" si="2"/>
        <v>2682900</v>
      </c>
      <c r="V12" s="2">
        <f t="shared" si="2"/>
        <v>3749000</v>
      </c>
      <c r="W12" s="2">
        <f t="shared" si="2"/>
        <v>2382700</v>
      </c>
      <c r="X12" s="2">
        <f t="shared" si="2"/>
        <v>5188100</v>
      </c>
      <c r="Y12" s="2" cm="1">
        <f t="array" ref="Y12">_xlfn.XLOOKUP(Y$1&amp;$R12,$C$3:$C$1662&amp;$D$3:$D$1662,$E$3:$E$1662,0,0,1)</f>
        <v>47900</v>
      </c>
      <c r="Z12" s="2" cm="1">
        <f t="array" ref="Z12">_xlfn.XLOOKUP(Z$1&amp;$R12,$C$3:$C$1662&amp;$D$3:$D$1662,$E$3:$E$1662,0,0,1)</f>
        <v>135200</v>
      </c>
      <c r="AA12" s="2" cm="1">
        <f t="array" ref="AA12">_xlfn.XLOOKUP(AA$1&amp;$R12,$C$3:$C$1662&amp;$D$3:$D$1662,$E$3:$E$1662,0,0,1)</f>
        <v>458200</v>
      </c>
      <c r="AB12" s="2" cm="1">
        <f t="array" ref="AB12">_xlfn.XLOOKUP(AB$1&amp;$R12,$C$3:$C$1662&amp;$D$3:$D$1662,$E$3:$E$1662,0,0,1)</f>
        <v>160000</v>
      </c>
      <c r="AC12" s="2" cm="1">
        <f t="array" ref="AC12">_xlfn.XLOOKUP(AC$1&amp;$R12,$C$3:$C$1662&amp;$D$3:$D$1662,$E$3:$E$1662,0,0,1)</f>
        <v>234500</v>
      </c>
      <c r="AM12" t="s">
        <v>893</v>
      </c>
      <c r="AN12" t="s">
        <v>881</v>
      </c>
      <c r="AO12" t="s">
        <v>881</v>
      </c>
      <c r="AP12" t="s">
        <v>881</v>
      </c>
      <c r="AQ12" t="s">
        <v>881</v>
      </c>
      <c r="AR12" t="s">
        <v>881</v>
      </c>
      <c r="AS12">
        <v>0</v>
      </c>
      <c r="AU12" s="7" t="str">
        <f t="shared" si="3"/>
        <v/>
      </c>
      <c r="AV12" s="7" t="str">
        <f t="shared" si="4"/>
        <v/>
      </c>
    </row>
    <row r="13" spans="1:48" x14ac:dyDescent="0.4">
      <c r="C13" t="s">
        <v>804</v>
      </c>
      <c r="D13" t="s">
        <v>516</v>
      </c>
      <c r="E13">
        <v>234500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3232140</v>
      </c>
      <c r="T13" s="2">
        <f t="shared" si="2"/>
        <v>1235700</v>
      </c>
      <c r="U13" s="2">
        <f t="shared" si="2"/>
        <v>2785000</v>
      </c>
      <c r="V13" s="2">
        <f t="shared" si="2"/>
        <v>4065200</v>
      </c>
      <c r="W13" s="2">
        <f t="shared" si="2"/>
        <v>2674700</v>
      </c>
      <c r="X13" s="2">
        <f t="shared" si="2"/>
        <v>5400100</v>
      </c>
      <c r="Y13" s="2" cm="1">
        <f t="array" ref="Y13">_xlfn.XLOOKUP(Y$1&amp;$R13,$C$3:$C$1662&amp;$D$3:$D$1662,$E$3:$E$1662,0,0,1)</f>
        <v>117900</v>
      </c>
      <c r="Z13" s="2" cm="1">
        <f t="array" ref="Z13">_xlfn.XLOOKUP(Z$1&amp;$R13,$C$3:$C$1662&amp;$D$3:$D$1662,$E$3:$E$1662,0,0,1)</f>
        <v>102100</v>
      </c>
      <c r="AA13" s="2" cm="1">
        <f t="array" ref="AA13">_xlfn.XLOOKUP(AA$1&amp;$R13,$C$3:$C$1662&amp;$D$3:$D$1662,$E$3:$E$1662,0,0,1)</f>
        <v>316200</v>
      </c>
      <c r="AB13" s="2" cm="1">
        <f t="array" ref="AB13">_xlfn.XLOOKUP(AB$1&amp;$R13,$C$3:$C$1662&amp;$D$3:$D$1662,$E$3:$E$1662,0,0,1)</f>
        <v>292000</v>
      </c>
      <c r="AC13" s="2" cm="1">
        <f t="array" ref="AC13">_xlfn.XLOOKUP(AC$1&amp;$R13,$C$3:$C$1662&amp;$D$3:$D$1662,$E$3:$E$1662,0,0,1)</f>
        <v>212000</v>
      </c>
      <c r="AM13" t="s">
        <v>894</v>
      </c>
      <c r="AN13" t="s">
        <v>881</v>
      </c>
      <c r="AO13" t="s">
        <v>881</v>
      </c>
      <c r="AP13" t="s">
        <v>881</v>
      </c>
      <c r="AQ13" t="s">
        <v>881</v>
      </c>
      <c r="AR13" t="s">
        <v>881</v>
      </c>
      <c r="AS13">
        <v>0</v>
      </c>
      <c r="AU13" s="7" t="str">
        <f t="shared" si="3"/>
        <v/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212000</v>
      </c>
      <c r="R14" t="s">
        <v>149</v>
      </c>
      <c r="S14" s="2">
        <f t="shared" si="1"/>
        <v>3432060</v>
      </c>
      <c r="T14" s="2">
        <f t="shared" si="2"/>
        <v>1417800</v>
      </c>
      <c r="U14" s="2">
        <f t="shared" si="2"/>
        <v>2915800</v>
      </c>
      <c r="V14" s="2">
        <f t="shared" si="2"/>
        <v>4504100</v>
      </c>
      <c r="W14" s="2">
        <f t="shared" si="2"/>
        <v>2765900</v>
      </c>
      <c r="X14" s="2">
        <f t="shared" si="2"/>
        <v>5556700</v>
      </c>
      <c r="Y14" s="2" cm="1">
        <f t="array" ref="Y14">_xlfn.XLOOKUP(Y$1&amp;$R14,$C$3:$C$1662&amp;$D$3:$D$1662,$E$3:$E$1662,0,0,1)</f>
        <v>182100</v>
      </c>
      <c r="Z14" s="2" cm="1">
        <f t="array" ref="Z14">_xlfn.XLOOKUP(Z$1&amp;$R14,$C$3:$C$1662&amp;$D$3:$D$1662,$E$3:$E$1662,0,0,1)</f>
        <v>130800</v>
      </c>
      <c r="AA14" s="2" cm="1">
        <f t="array" ref="AA14">_xlfn.XLOOKUP(AA$1&amp;$R14,$C$3:$C$1662&amp;$D$3:$D$1662,$E$3:$E$1662,0,0,1)</f>
        <v>438900</v>
      </c>
      <c r="AB14" s="2" cm="1">
        <f t="array" ref="AB14">_xlfn.XLOOKUP(AB$1&amp;$R14,$C$3:$C$1662&amp;$D$3:$D$1662,$E$3:$E$1662,0,0,1)</f>
        <v>91200</v>
      </c>
      <c r="AC14" s="2" cm="1">
        <f t="array" ref="AC14">_xlfn.XLOOKUP(AC$1&amp;$R14,$C$3:$C$1662&amp;$D$3:$D$1662,$E$3:$E$1662,0,0,1)</f>
        <v>156600</v>
      </c>
      <c r="AM14" t="s">
        <v>895</v>
      </c>
      <c r="AN14" t="s">
        <v>881</v>
      </c>
      <c r="AO14" t="s">
        <v>881</v>
      </c>
      <c r="AP14" t="s">
        <v>881</v>
      </c>
      <c r="AQ14" t="s">
        <v>881</v>
      </c>
      <c r="AR14" t="s">
        <v>881</v>
      </c>
      <c r="AS14">
        <v>0</v>
      </c>
      <c r="AU14" s="7" t="str">
        <f t="shared" si="3"/>
        <v/>
      </c>
      <c r="AV14" s="7" t="str">
        <f t="shared" si="4"/>
        <v/>
      </c>
    </row>
    <row r="15" spans="1:48" x14ac:dyDescent="0.4">
      <c r="C15" t="s">
        <v>804</v>
      </c>
      <c r="D15" t="s">
        <v>518</v>
      </c>
      <c r="E15">
        <v>156600</v>
      </c>
      <c r="R15" t="s">
        <v>120</v>
      </c>
      <c r="S15" s="2">
        <f t="shared" si="1"/>
        <v>3576040</v>
      </c>
      <c r="T15" s="2">
        <f t="shared" si="2"/>
        <v>1519900</v>
      </c>
      <c r="U15" s="2">
        <f t="shared" si="2"/>
        <v>2978600</v>
      </c>
      <c r="V15" s="2">
        <f t="shared" si="2"/>
        <v>4731400</v>
      </c>
      <c r="W15" s="2">
        <f t="shared" si="2"/>
        <v>2913500</v>
      </c>
      <c r="X15" s="2">
        <f t="shared" si="2"/>
        <v>5736800</v>
      </c>
      <c r="Y15" s="2" cm="1">
        <f t="array" ref="Y15">_xlfn.XLOOKUP(Y$1&amp;$R15,$C$3:$C$1662&amp;$D$3:$D$1662,$E$3:$E$1662,0,0,1)</f>
        <v>102100</v>
      </c>
      <c r="Z15" s="2" cm="1">
        <f t="array" ref="Z15">_xlfn.XLOOKUP(Z$1&amp;$R15,$C$3:$C$1662&amp;$D$3:$D$1662,$E$3:$E$1662,0,0,1)</f>
        <v>62800</v>
      </c>
      <c r="AA15" s="2" cm="1">
        <f t="array" ref="AA15">_xlfn.XLOOKUP(AA$1&amp;$R15,$C$3:$C$1662&amp;$D$3:$D$1662,$E$3:$E$1662,0,0,1)</f>
        <v>227300</v>
      </c>
      <c r="AB15" s="2" cm="1">
        <f t="array" ref="AB15">_xlfn.XLOOKUP(AB$1&amp;$R15,$C$3:$C$1662&amp;$D$3:$D$1662,$E$3:$E$1662,0,0,1)</f>
        <v>147600</v>
      </c>
      <c r="AC15" s="2" cm="1">
        <f t="array" ref="AC15">_xlfn.XLOOKUP(AC$1&amp;$R15,$C$3:$C$1662&amp;$D$3:$D$1662,$E$3:$E$1662,0,0,1)</f>
        <v>180100</v>
      </c>
      <c r="AM15" t="s">
        <v>896</v>
      </c>
      <c r="AN15" t="s">
        <v>881</v>
      </c>
      <c r="AO15" t="s">
        <v>881</v>
      </c>
      <c r="AP15" t="s">
        <v>881</v>
      </c>
      <c r="AQ15" t="s">
        <v>881</v>
      </c>
      <c r="AR15" t="s">
        <v>881</v>
      </c>
      <c r="AS15">
        <v>0</v>
      </c>
      <c r="AU15" s="7" t="str">
        <f t="shared" si="3"/>
        <v/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180100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3717100</v>
      </c>
      <c r="T16" s="2">
        <f t="shared" si="2"/>
        <v>1644700</v>
      </c>
      <c r="U16" s="2">
        <f t="shared" si="2"/>
        <v>3114900</v>
      </c>
      <c r="V16" s="2">
        <f t="shared" si="2"/>
        <v>4914600</v>
      </c>
      <c r="W16" s="2">
        <f t="shared" si="2"/>
        <v>3033700</v>
      </c>
      <c r="X16" s="2">
        <f t="shared" si="2"/>
        <v>5877600</v>
      </c>
      <c r="Y16" s="2" cm="1">
        <f t="array" ref="Y16">_xlfn.XLOOKUP(Y$1&amp;$R16,$C$3:$C$1662&amp;$D$3:$D$1662,$E$3:$E$1662,0,0,1)</f>
        <v>124800</v>
      </c>
      <c r="Z16" s="2" cm="1">
        <f t="array" ref="Z16">_xlfn.XLOOKUP(Z$1&amp;$R16,$C$3:$C$1662&amp;$D$3:$D$1662,$E$3:$E$1662,0,0,1)</f>
        <v>136300</v>
      </c>
      <c r="AA16" s="2" cm="1">
        <f t="array" ref="AA16">_xlfn.XLOOKUP(AA$1&amp;$R16,$C$3:$C$1662&amp;$D$3:$D$1662,$E$3:$E$1662,0,0,1)</f>
        <v>183200</v>
      </c>
      <c r="AB16" s="2" cm="1">
        <f t="array" ref="AB16">_xlfn.XLOOKUP(AB$1&amp;$R16,$C$3:$C$1662&amp;$D$3:$D$1662,$E$3:$E$1662,0,0,1)</f>
        <v>120200</v>
      </c>
      <c r="AC16" s="2" cm="1">
        <f t="array" ref="AC16">_xlfn.XLOOKUP(AC$1&amp;$R16,$C$3:$C$1662&amp;$D$3:$D$1662,$E$3:$E$1662,0,0,1)</f>
        <v>140800</v>
      </c>
      <c r="AM16" t="s">
        <v>897</v>
      </c>
      <c r="AN16" t="s">
        <v>881</v>
      </c>
      <c r="AO16" t="s">
        <v>881</v>
      </c>
      <c r="AP16" t="s">
        <v>881</v>
      </c>
      <c r="AQ16" t="s">
        <v>881</v>
      </c>
      <c r="AR16" t="s">
        <v>881</v>
      </c>
      <c r="AS16">
        <v>0</v>
      </c>
      <c r="AU16" s="7" t="str">
        <f t="shared" si="3"/>
        <v/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140800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3849500</v>
      </c>
      <c r="T17" s="2">
        <f t="shared" si="2"/>
        <v>1847900</v>
      </c>
      <c r="U17" s="2">
        <f t="shared" si="2"/>
        <v>3284800</v>
      </c>
      <c r="V17" s="2">
        <f t="shared" si="2"/>
        <v>5009500</v>
      </c>
      <c r="W17" s="2">
        <f t="shared" si="2"/>
        <v>3135900</v>
      </c>
      <c r="X17" s="2">
        <f t="shared" si="2"/>
        <v>5969400</v>
      </c>
      <c r="Y17" s="2" cm="1">
        <f t="array" ref="Y17">_xlfn.XLOOKUP(Y$1&amp;$R17,$C$3:$C$1662&amp;$D$3:$D$1662,$E$3:$E$1662,0,0,1)</f>
        <v>203200</v>
      </c>
      <c r="Z17" s="2" cm="1">
        <f t="array" ref="Z17">_xlfn.XLOOKUP(Z$1&amp;$R17,$C$3:$C$1662&amp;$D$3:$D$1662,$E$3:$E$1662,0,0,1)</f>
        <v>169900</v>
      </c>
      <c r="AA17" s="2" cm="1">
        <f t="array" ref="AA17">_xlfn.XLOOKUP(AA$1&amp;$R17,$C$3:$C$1662&amp;$D$3:$D$1662,$E$3:$E$1662,0,0,1)</f>
        <v>94900</v>
      </c>
      <c r="AB17" s="2" cm="1">
        <f t="array" ref="AB17">_xlfn.XLOOKUP(AB$1&amp;$R17,$C$3:$C$1662&amp;$D$3:$D$1662,$E$3:$E$1662,0,0,1)</f>
        <v>102200</v>
      </c>
      <c r="AC17" s="2" cm="1">
        <f t="array" ref="AC17">_xlfn.XLOOKUP(AC$1&amp;$R17,$C$3:$C$1662&amp;$D$3:$D$1662,$E$3:$E$1662,0,0,1)</f>
        <v>91800</v>
      </c>
      <c r="AM17" t="s">
        <v>898</v>
      </c>
      <c r="AN17" t="s">
        <v>881</v>
      </c>
      <c r="AO17" t="s">
        <v>881</v>
      </c>
      <c r="AP17" t="s">
        <v>881</v>
      </c>
      <c r="AQ17" t="s">
        <v>881</v>
      </c>
      <c r="AR17" t="s">
        <v>881</v>
      </c>
      <c r="AS17">
        <v>0</v>
      </c>
      <c r="AU17" s="7" t="str">
        <f t="shared" si="3"/>
        <v/>
      </c>
      <c r="AV17" s="7" t="str">
        <f t="shared" si="4"/>
        <v/>
      </c>
    </row>
    <row r="18" spans="3:48" x14ac:dyDescent="0.4">
      <c r="C18" t="s">
        <v>804</v>
      </c>
      <c r="D18" t="s">
        <v>521</v>
      </c>
      <c r="E18">
        <v>91800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3975840</v>
      </c>
      <c r="T18" s="2">
        <f t="shared" si="2"/>
        <v>2012700</v>
      </c>
      <c r="U18" s="2">
        <f t="shared" si="2"/>
        <v>3370100</v>
      </c>
      <c r="V18" s="2">
        <f t="shared" si="2"/>
        <v>5173600</v>
      </c>
      <c r="W18" s="2">
        <f t="shared" si="2"/>
        <v>3222700</v>
      </c>
      <c r="X18" s="2">
        <f t="shared" si="2"/>
        <v>6100100</v>
      </c>
      <c r="Y18" s="2" cm="1">
        <f t="array" ref="Y18">_xlfn.XLOOKUP(Y$1&amp;$R18,$C$3:$C$1662&amp;$D$3:$D$1662,$E$3:$E$1662,0,0,1)</f>
        <v>164800</v>
      </c>
      <c r="Z18" s="2" cm="1">
        <f t="array" ref="Z18">_xlfn.XLOOKUP(Z$1&amp;$R18,$C$3:$C$1662&amp;$D$3:$D$1662,$E$3:$E$1662,0,0,1)</f>
        <v>85300</v>
      </c>
      <c r="AA18" s="2" cm="1">
        <f t="array" ref="AA18">_xlfn.XLOOKUP(AA$1&amp;$R18,$C$3:$C$1662&amp;$D$3:$D$1662,$E$3:$E$1662,0,0,1)</f>
        <v>164100</v>
      </c>
      <c r="AB18" s="2" cm="1">
        <f t="array" ref="AB18">_xlfn.XLOOKUP(AB$1&amp;$R18,$C$3:$C$1662&amp;$D$3:$D$1662,$E$3:$E$1662,0,0,1)</f>
        <v>86800</v>
      </c>
      <c r="AC18" s="2" cm="1">
        <f t="array" ref="AC18">_xlfn.XLOOKUP(AC$1&amp;$R18,$C$3:$C$1662&amp;$D$3:$D$1662,$E$3:$E$1662,0,0,1)</f>
        <v>130700</v>
      </c>
      <c r="AM18" t="s">
        <v>899</v>
      </c>
      <c r="AN18" t="s">
        <v>881</v>
      </c>
      <c r="AO18" t="s">
        <v>881</v>
      </c>
      <c r="AP18" t="s">
        <v>881</v>
      </c>
      <c r="AQ18" t="s">
        <v>881</v>
      </c>
      <c r="AR18" t="s">
        <v>881</v>
      </c>
      <c r="AS18">
        <v>0</v>
      </c>
      <c r="AU18" s="7" t="str">
        <f t="shared" si="3"/>
        <v/>
      </c>
      <c r="AV18" s="7" t="str">
        <f t="shared" si="4"/>
        <v/>
      </c>
    </row>
    <row r="19" spans="3:48" x14ac:dyDescent="0.4">
      <c r="C19" t="s">
        <v>804</v>
      </c>
      <c r="D19" t="s">
        <v>522</v>
      </c>
      <c r="E19">
        <v>130700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4085640</v>
      </c>
      <c r="T19" s="2">
        <f t="shared" si="2"/>
        <v>2197600</v>
      </c>
      <c r="U19" s="2">
        <f t="shared" si="2"/>
        <v>3403400</v>
      </c>
      <c r="V19" s="2">
        <f t="shared" si="2"/>
        <v>5360000</v>
      </c>
      <c r="W19" s="2">
        <f t="shared" si="2"/>
        <v>3297300</v>
      </c>
      <c r="X19" s="2">
        <f t="shared" si="2"/>
        <v>6169900</v>
      </c>
      <c r="Y19" s="2" cm="1">
        <f t="array" ref="Y19">_xlfn.XLOOKUP(Y$1&amp;$R19,$C$3:$C$1662&amp;$D$3:$D$1662,$E$3:$E$1662,0,0,1)</f>
        <v>184900</v>
      </c>
      <c r="Z19" s="2" cm="1">
        <f t="array" ref="Z19">_xlfn.XLOOKUP(Z$1&amp;$R19,$C$3:$C$1662&amp;$D$3:$D$1662,$E$3:$E$1662,0,0,1)</f>
        <v>33300</v>
      </c>
      <c r="AA19" s="2" cm="1">
        <f t="array" ref="AA19">_xlfn.XLOOKUP(AA$1&amp;$R19,$C$3:$C$1662&amp;$D$3:$D$1662,$E$3:$E$1662,0,0,1)</f>
        <v>186400</v>
      </c>
      <c r="AB19" s="2" cm="1">
        <f t="array" ref="AB19">_xlfn.XLOOKUP(AB$1&amp;$R19,$C$3:$C$1662&amp;$D$3:$D$1662,$E$3:$E$1662,0,0,1)</f>
        <v>74600</v>
      </c>
      <c r="AC19" s="2" cm="1">
        <f t="array" ref="AC19">_xlfn.XLOOKUP(AC$1&amp;$R19,$C$3:$C$1662&amp;$D$3:$D$1662,$E$3:$E$1662,0,0,1)</f>
        <v>69800</v>
      </c>
      <c r="AM19" t="s">
        <v>900</v>
      </c>
      <c r="AN19" t="s">
        <v>881</v>
      </c>
      <c r="AO19" t="s">
        <v>881</v>
      </c>
      <c r="AP19" t="s">
        <v>881</v>
      </c>
      <c r="AQ19" t="s">
        <v>881</v>
      </c>
      <c r="AR19" t="s">
        <v>881</v>
      </c>
      <c r="AS19">
        <v>0</v>
      </c>
      <c r="AU19" s="7" t="str">
        <f t="shared" si="3"/>
        <v/>
      </c>
      <c r="AV19" s="7" t="str">
        <f t="shared" si="4"/>
        <v/>
      </c>
    </row>
    <row r="20" spans="3:48" x14ac:dyDescent="0.4">
      <c r="C20" t="s">
        <v>804</v>
      </c>
      <c r="D20" t="s">
        <v>523</v>
      </c>
      <c r="E20">
        <v>69800</v>
      </c>
      <c r="R20" t="s">
        <v>147</v>
      </c>
      <c r="S20" s="2">
        <f t="shared" si="1"/>
        <v>4259220</v>
      </c>
      <c r="T20" s="2">
        <f t="shared" ref="T20:X35" si="5">T19+Y20</f>
        <v>2499700</v>
      </c>
      <c r="U20" s="2">
        <f t="shared" si="5"/>
        <v>3470800</v>
      </c>
      <c r="V20" s="2">
        <f t="shared" si="5"/>
        <v>5599700</v>
      </c>
      <c r="W20" s="2">
        <f t="shared" si="5"/>
        <v>3460600</v>
      </c>
      <c r="X20" s="2">
        <f t="shared" si="5"/>
        <v>6265300</v>
      </c>
      <c r="Y20" s="2" cm="1">
        <f t="array" ref="Y20">_xlfn.XLOOKUP(Y$1&amp;$R20,$C$3:$C$1662&amp;$D$3:$D$1662,$E$3:$E$1662,0,0,1)</f>
        <v>302100</v>
      </c>
      <c r="Z20" s="2" cm="1">
        <f t="array" ref="Z20">_xlfn.XLOOKUP(Z$1&amp;$R20,$C$3:$C$1662&amp;$D$3:$D$1662,$E$3:$E$1662,0,0,1)</f>
        <v>67400</v>
      </c>
      <c r="AA20" s="2" cm="1">
        <f t="array" ref="AA20">_xlfn.XLOOKUP(AA$1&amp;$R20,$C$3:$C$1662&amp;$D$3:$D$1662,$E$3:$E$1662,0,0,1)</f>
        <v>239700</v>
      </c>
      <c r="AB20" s="2" cm="1">
        <f t="array" ref="AB20">_xlfn.XLOOKUP(AB$1&amp;$R20,$C$3:$C$1662&amp;$D$3:$D$1662,$E$3:$E$1662,0,0,1)</f>
        <v>163300</v>
      </c>
      <c r="AC20" s="2" cm="1">
        <f t="array" ref="AC20">_xlfn.XLOOKUP(AC$1&amp;$R20,$C$3:$C$1662&amp;$D$3:$D$1662,$E$3:$E$1662,0,0,1)</f>
        <v>95400</v>
      </c>
      <c r="AM20" t="s">
        <v>901</v>
      </c>
      <c r="AN20" t="s">
        <v>881</v>
      </c>
      <c r="AO20" t="s">
        <v>881</v>
      </c>
      <c r="AP20" t="s">
        <v>881</v>
      </c>
      <c r="AQ20" t="s">
        <v>881</v>
      </c>
      <c r="AR20" t="s">
        <v>881</v>
      </c>
      <c r="AS20">
        <v>0</v>
      </c>
      <c r="AU20" s="7" t="str">
        <f t="shared" si="3"/>
        <v/>
      </c>
      <c r="AV20" s="7" t="str">
        <f t="shared" si="4"/>
        <v/>
      </c>
    </row>
    <row r="21" spans="3:48" x14ac:dyDescent="0.4">
      <c r="C21" t="s">
        <v>804</v>
      </c>
      <c r="D21" t="s">
        <v>524</v>
      </c>
      <c r="E21">
        <v>95400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4379960</v>
      </c>
      <c r="T21" s="2">
        <f t="shared" si="5"/>
        <v>2705600</v>
      </c>
      <c r="U21" s="2">
        <f t="shared" si="5"/>
        <v>3510200</v>
      </c>
      <c r="V21" s="2">
        <f t="shared" si="5"/>
        <v>5815200</v>
      </c>
      <c r="W21" s="2">
        <f t="shared" si="5"/>
        <v>3523600</v>
      </c>
      <c r="X21" s="2">
        <f t="shared" si="5"/>
        <v>6345200</v>
      </c>
      <c r="Y21" s="2" cm="1">
        <f t="array" ref="Y21">_xlfn.XLOOKUP(Y$1&amp;$R21,$C$3:$C$1662&amp;$D$3:$D$1662,$E$3:$E$1662,0,0,1)</f>
        <v>205900</v>
      </c>
      <c r="Z21" s="2" cm="1">
        <f t="array" ref="Z21">_xlfn.XLOOKUP(Z$1&amp;$R21,$C$3:$C$1662&amp;$D$3:$D$1662,$E$3:$E$1662,0,0,1)</f>
        <v>39400</v>
      </c>
      <c r="AA21" s="2" cm="1">
        <f t="array" ref="AA21">_xlfn.XLOOKUP(AA$1&amp;$R21,$C$3:$C$1662&amp;$D$3:$D$1662,$E$3:$E$1662,0,0,1)</f>
        <v>215500</v>
      </c>
      <c r="AB21" s="2" cm="1">
        <f t="array" ref="AB21">_xlfn.XLOOKUP(AB$1&amp;$R21,$C$3:$C$1662&amp;$D$3:$D$1662,$E$3:$E$1662,0,0,1)</f>
        <v>63000</v>
      </c>
      <c r="AC21" s="2" cm="1">
        <f t="array" ref="AC21">_xlfn.XLOOKUP(AC$1&amp;$R21,$C$3:$C$1662&amp;$D$3:$D$1662,$E$3:$E$1662,0,0,1)</f>
        <v>79900</v>
      </c>
      <c r="AM21" t="s">
        <v>902</v>
      </c>
      <c r="AN21" t="s">
        <v>881</v>
      </c>
      <c r="AO21" t="s">
        <v>881</v>
      </c>
      <c r="AP21" t="s">
        <v>881</v>
      </c>
      <c r="AQ21" t="s">
        <v>881</v>
      </c>
      <c r="AR21" t="s">
        <v>881</v>
      </c>
      <c r="AS21">
        <v>0</v>
      </c>
      <c r="AU21" s="7" t="str">
        <f t="shared" si="3"/>
        <v/>
      </c>
      <c r="AV21" s="7" t="str">
        <f t="shared" si="4"/>
        <v/>
      </c>
    </row>
    <row r="22" spans="3:48" x14ac:dyDescent="0.4">
      <c r="C22" t="s">
        <v>804</v>
      </c>
      <c r="D22" t="s">
        <v>525</v>
      </c>
      <c r="E22">
        <v>79900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4491160</v>
      </c>
      <c r="T22" s="2">
        <f t="shared" si="5"/>
        <v>2890800</v>
      </c>
      <c r="U22" s="2">
        <f t="shared" si="5"/>
        <v>3621600</v>
      </c>
      <c r="V22" s="2">
        <f t="shared" si="5"/>
        <v>5912800</v>
      </c>
      <c r="W22" s="2">
        <f t="shared" si="5"/>
        <v>3660600</v>
      </c>
      <c r="X22" s="2">
        <f t="shared" si="5"/>
        <v>6370000</v>
      </c>
      <c r="Y22" s="2" cm="1">
        <f t="array" ref="Y22">_xlfn.XLOOKUP(Y$1&amp;$R22,$C$3:$C$1662&amp;$D$3:$D$1662,$E$3:$E$1662,0,0,1)</f>
        <v>185200</v>
      </c>
      <c r="Z22" s="2" cm="1">
        <f t="array" ref="Z22">_xlfn.XLOOKUP(Z$1&amp;$R22,$C$3:$C$1662&amp;$D$3:$D$1662,$E$3:$E$1662,0,0,1)</f>
        <v>111400</v>
      </c>
      <c r="AA22" s="2" cm="1">
        <f t="array" ref="AA22">_xlfn.XLOOKUP(AA$1&amp;$R22,$C$3:$C$1662&amp;$D$3:$D$1662,$E$3:$E$1662,0,0,1)</f>
        <v>97600</v>
      </c>
      <c r="AB22" s="2" cm="1">
        <f t="array" ref="AB22">_xlfn.XLOOKUP(AB$1&amp;$R22,$C$3:$C$1662&amp;$D$3:$D$1662,$E$3:$E$1662,0,0,1)</f>
        <v>137000</v>
      </c>
      <c r="AC22" s="2" cm="1">
        <f t="array" ref="AC22">_xlfn.XLOOKUP(AC$1&amp;$R22,$C$3:$C$1662&amp;$D$3:$D$1662,$E$3:$E$1662,0,0,1)</f>
        <v>24800</v>
      </c>
      <c r="AM22" t="s">
        <v>903</v>
      </c>
      <c r="AN22" t="s">
        <v>881</v>
      </c>
      <c r="AO22" t="s">
        <v>881</v>
      </c>
      <c r="AP22" t="s">
        <v>881</v>
      </c>
      <c r="AQ22" t="s">
        <v>881</v>
      </c>
      <c r="AR22" t="s">
        <v>881</v>
      </c>
      <c r="AS22">
        <v>0</v>
      </c>
      <c r="AU22" s="7" t="str">
        <f t="shared" si="3"/>
        <v/>
      </c>
      <c r="AV22" s="7" t="str">
        <f t="shared" si="4"/>
        <v/>
      </c>
    </row>
    <row r="23" spans="3:48" x14ac:dyDescent="0.4">
      <c r="C23" t="s">
        <v>804</v>
      </c>
      <c r="D23" t="s">
        <v>526</v>
      </c>
      <c r="E23">
        <v>24800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4652180</v>
      </c>
      <c r="T23" s="2">
        <f t="shared" si="5"/>
        <v>3098200</v>
      </c>
      <c r="U23" s="2">
        <f t="shared" si="5"/>
        <v>3725100</v>
      </c>
      <c r="V23" s="2">
        <f t="shared" si="5"/>
        <v>5974300</v>
      </c>
      <c r="W23" s="2">
        <f t="shared" si="5"/>
        <v>4038500</v>
      </c>
      <c r="X23" s="2">
        <f t="shared" si="5"/>
        <v>6424800</v>
      </c>
      <c r="Y23" s="2" cm="1">
        <f t="array" ref="Y23">_xlfn.XLOOKUP(Y$1&amp;$R23,$C$3:$C$1662&amp;$D$3:$D$1662,$E$3:$E$1662,0,0,1)</f>
        <v>207400</v>
      </c>
      <c r="Z23" s="2" cm="1">
        <f t="array" ref="Z23">_xlfn.XLOOKUP(Z$1&amp;$R23,$C$3:$C$1662&amp;$D$3:$D$1662,$E$3:$E$1662,0,0,1)</f>
        <v>103500</v>
      </c>
      <c r="AA23" s="2" cm="1">
        <f t="array" ref="AA23">_xlfn.XLOOKUP(AA$1&amp;$R23,$C$3:$C$1662&amp;$D$3:$D$1662,$E$3:$E$1662,0,0,1)</f>
        <v>61500</v>
      </c>
      <c r="AB23" s="2" cm="1">
        <f t="array" ref="AB23">_xlfn.XLOOKUP(AB$1&amp;$R23,$C$3:$C$1662&amp;$D$3:$D$1662,$E$3:$E$1662,0,0,1)</f>
        <v>377900</v>
      </c>
      <c r="AC23" s="2" cm="1">
        <f t="array" ref="AC23">_xlfn.XLOOKUP(AC$1&amp;$R23,$C$3:$C$1662&amp;$D$3:$D$1662,$E$3:$E$1662,0,0,1)</f>
        <v>54800</v>
      </c>
      <c r="AM23" t="s">
        <v>904</v>
      </c>
      <c r="AN23" t="s">
        <v>881</v>
      </c>
      <c r="AO23" t="s">
        <v>881</v>
      </c>
      <c r="AP23" t="s">
        <v>881</v>
      </c>
      <c r="AQ23" t="s">
        <v>881</v>
      </c>
      <c r="AR23" t="s">
        <v>881</v>
      </c>
      <c r="AS23">
        <v>0</v>
      </c>
      <c r="AU23" s="7" t="str">
        <f t="shared" si="3"/>
        <v/>
      </c>
      <c r="AV23" s="7" t="str">
        <f t="shared" si="4"/>
        <v/>
      </c>
    </row>
    <row r="24" spans="3:48" x14ac:dyDescent="0.4">
      <c r="C24" t="s">
        <v>804</v>
      </c>
      <c r="D24" t="s">
        <v>527</v>
      </c>
      <c r="E24">
        <v>54800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4802440</v>
      </c>
      <c r="T24" s="2">
        <f t="shared" si="5"/>
        <v>3456300</v>
      </c>
      <c r="U24" s="2">
        <f t="shared" si="5"/>
        <v>3763300</v>
      </c>
      <c r="V24" s="2">
        <f t="shared" si="5"/>
        <v>6057000</v>
      </c>
      <c r="W24" s="2">
        <f t="shared" si="5"/>
        <v>4152100</v>
      </c>
      <c r="X24" s="2">
        <f t="shared" si="5"/>
        <v>6583500</v>
      </c>
      <c r="Y24" s="2" cm="1">
        <f t="array" ref="Y24">_xlfn.XLOOKUP(Y$1&amp;$R24,$C$3:$C$1662&amp;$D$3:$D$1662,$E$3:$E$1662,0,0,1)</f>
        <v>358100</v>
      </c>
      <c r="Z24" s="2" cm="1">
        <f t="array" ref="Z24">_xlfn.XLOOKUP(Z$1&amp;$R24,$C$3:$C$1662&amp;$D$3:$D$1662,$E$3:$E$1662,0,0,1)</f>
        <v>38200</v>
      </c>
      <c r="AA24" s="2" cm="1">
        <f t="array" ref="AA24">_xlfn.XLOOKUP(AA$1&amp;$R24,$C$3:$C$1662&amp;$D$3:$D$1662,$E$3:$E$1662,0,0,1)</f>
        <v>82700</v>
      </c>
      <c r="AB24" s="2" cm="1">
        <f t="array" ref="AB24">_xlfn.XLOOKUP(AB$1&amp;$R24,$C$3:$C$1662&amp;$D$3:$D$1662,$E$3:$E$1662,0,0,1)</f>
        <v>113600</v>
      </c>
      <c r="AC24" s="2" cm="1">
        <f t="array" ref="AC24">_xlfn.XLOOKUP(AC$1&amp;$R24,$C$3:$C$1662&amp;$D$3:$D$1662,$E$3:$E$1662,0,0,1)</f>
        <v>158700</v>
      </c>
      <c r="AM24" t="s">
        <v>905</v>
      </c>
      <c r="AN24" t="s">
        <v>881</v>
      </c>
      <c r="AO24" t="s">
        <v>881</v>
      </c>
      <c r="AP24" t="s">
        <v>881</v>
      </c>
      <c r="AQ24" t="s">
        <v>881</v>
      </c>
      <c r="AR24" t="s">
        <v>881</v>
      </c>
      <c r="AS24">
        <v>0</v>
      </c>
      <c r="AU24" s="7" t="str">
        <f t="shared" si="3"/>
        <v/>
      </c>
      <c r="AV24" s="7" t="str">
        <f t="shared" si="4"/>
        <v/>
      </c>
    </row>
    <row r="25" spans="3:48" x14ac:dyDescent="0.4">
      <c r="C25" t="s">
        <v>804</v>
      </c>
      <c r="D25" t="s">
        <v>528</v>
      </c>
      <c r="E25">
        <v>158700</v>
      </c>
      <c r="R25" t="s">
        <v>22</v>
      </c>
      <c r="S25" s="2">
        <f t="shared" si="1"/>
        <v>4919940</v>
      </c>
      <c r="T25" s="2">
        <f t="shared" si="5"/>
        <v>3581400</v>
      </c>
      <c r="U25" s="2">
        <f t="shared" si="5"/>
        <v>3802400</v>
      </c>
      <c r="V25" s="2">
        <f t="shared" si="5"/>
        <v>6175200</v>
      </c>
      <c r="W25" s="2">
        <f t="shared" si="5"/>
        <v>4383700</v>
      </c>
      <c r="X25" s="2">
        <f t="shared" si="5"/>
        <v>6657000</v>
      </c>
      <c r="Y25" s="2" cm="1">
        <f t="array" ref="Y25">_xlfn.XLOOKUP(Y$1&amp;$R25,$C$3:$C$1662&amp;$D$3:$D$1662,$E$3:$E$1662,0,0,1)</f>
        <v>125100</v>
      </c>
      <c r="Z25" s="2" cm="1">
        <f t="array" ref="Z25">_xlfn.XLOOKUP(Z$1&amp;$R25,$C$3:$C$1662&amp;$D$3:$D$1662,$E$3:$E$1662,0,0,1)</f>
        <v>39100</v>
      </c>
      <c r="AA25" s="2" cm="1">
        <f t="array" ref="AA25">_xlfn.XLOOKUP(AA$1&amp;$R25,$C$3:$C$1662&amp;$D$3:$D$1662,$E$3:$E$1662,0,0,1)</f>
        <v>118200</v>
      </c>
      <c r="AB25" s="2" cm="1">
        <f t="array" ref="AB25">_xlfn.XLOOKUP(AB$1&amp;$R25,$C$3:$C$1662&amp;$D$3:$D$1662,$E$3:$E$1662,0,0,1)</f>
        <v>231600</v>
      </c>
      <c r="AC25" s="2" cm="1">
        <f t="array" ref="AC25">_xlfn.XLOOKUP(AC$1&amp;$R25,$C$3:$C$1662&amp;$D$3:$D$1662,$E$3:$E$1662,0,0,1)</f>
        <v>73500</v>
      </c>
      <c r="AM25" t="s">
        <v>906</v>
      </c>
      <c r="AN25" t="s">
        <v>881</v>
      </c>
      <c r="AO25" t="s">
        <v>881</v>
      </c>
      <c r="AP25" t="s">
        <v>881</v>
      </c>
      <c r="AQ25" t="s">
        <v>881</v>
      </c>
      <c r="AR25" t="s">
        <v>881</v>
      </c>
      <c r="AS25">
        <v>0</v>
      </c>
      <c r="AU25" s="7" t="str">
        <f t="shared" si="3"/>
        <v/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73500</v>
      </c>
      <c r="R26" t="s">
        <v>69</v>
      </c>
      <c r="S26" s="2">
        <f t="shared" si="1"/>
        <v>4994060</v>
      </c>
      <c r="T26" s="2">
        <f t="shared" si="5"/>
        <v>3639300</v>
      </c>
      <c r="U26" s="2">
        <f t="shared" si="5"/>
        <v>3867100</v>
      </c>
      <c r="V26" s="2">
        <f t="shared" si="5"/>
        <v>6257600</v>
      </c>
      <c r="W26" s="2">
        <f t="shared" si="5"/>
        <v>4485200</v>
      </c>
      <c r="X26" s="2">
        <f t="shared" si="5"/>
        <v>6721100</v>
      </c>
      <c r="Y26" s="2" cm="1">
        <f t="array" ref="Y26">_xlfn.XLOOKUP(Y$1&amp;$R26,$C$3:$C$1662&amp;$D$3:$D$1662,$E$3:$E$1662,0,0,1)</f>
        <v>57900</v>
      </c>
      <c r="Z26" s="2" cm="1">
        <f t="array" ref="Z26">_xlfn.XLOOKUP(Z$1&amp;$R26,$C$3:$C$1662&amp;$D$3:$D$1662,$E$3:$E$1662,0,0,1)</f>
        <v>64700</v>
      </c>
      <c r="AA26" s="2" cm="1">
        <f t="array" ref="AA26">_xlfn.XLOOKUP(AA$1&amp;$R26,$C$3:$C$1662&amp;$D$3:$D$1662,$E$3:$E$1662,0,0,1)</f>
        <v>82400</v>
      </c>
      <c r="AB26" s="2" cm="1">
        <f t="array" ref="AB26">_xlfn.XLOOKUP(AB$1&amp;$R26,$C$3:$C$1662&amp;$D$3:$D$1662,$E$3:$E$1662,0,0,1)</f>
        <v>101500</v>
      </c>
      <c r="AC26" s="2" cm="1">
        <f t="array" ref="AC26">_xlfn.XLOOKUP(AC$1&amp;$R26,$C$3:$C$1662&amp;$D$3:$D$1662,$E$3:$E$1662,0,0,1)</f>
        <v>64100</v>
      </c>
      <c r="AM26" t="s">
        <v>907</v>
      </c>
      <c r="AN26" t="s">
        <v>881</v>
      </c>
      <c r="AO26" t="s">
        <v>881</v>
      </c>
      <c r="AP26" t="s">
        <v>881</v>
      </c>
      <c r="AQ26" t="s">
        <v>881</v>
      </c>
      <c r="AR26" t="s">
        <v>881</v>
      </c>
      <c r="AS26">
        <v>0</v>
      </c>
      <c r="AU26" s="7" t="str">
        <f t="shared" si="3"/>
        <v/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64100</v>
      </c>
      <c r="R27" t="s">
        <v>98</v>
      </c>
      <c r="S27" s="2">
        <f t="shared" si="1"/>
        <v>5078220</v>
      </c>
      <c r="T27" s="2">
        <f t="shared" si="5"/>
        <v>3674000</v>
      </c>
      <c r="U27" s="2">
        <f t="shared" si="5"/>
        <v>3949700</v>
      </c>
      <c r="V27" s="2">
        <f t="shared" si="5"/>
        <v>6472100</v>
      </c>
      <c r="W27" s="2">
        <f t="shared" si="5"/>
        <v>4546900</v>
      </c>
      <c r="X27" s="2">
        <f t="shared" si="5"/>
        <v>6748400</v>
      </c>
      <c r="Y27" s="2" cm="1">
        <f t="array" ref="Y27">_xlfn.XLOOKUP(Y$1&amp;$R27,$C$3:$C$1662&amp;$D$3:$D$1662,$E$3:$E$1662,0,0,1)</f>
        <v>34700</v>
      </c>
      <c r="Z27" s="2" cm="1">
        <f t="array" ref="Z27">_xlfn.XLOOKUP(Z$1&amp;$R27,$C$3:$C$1662&amp;$D$3:$D$1662,$E$3:$E$1662,0,0,1)</f>
        <v>82600</v>
      </c>
      <c r="AA27" s="2" cm="1">
        <f t="array" ref="AA27">_xlfn.XLOOKUP(AA$1&amp;$R27,$C$3:$C$1662&amp;$D$3:$D$1662,$E$3:$E$1662,0,0,1)</f>
        <v>214500</v>
      </c>
      <c r="AB27" s="2" cm="1">
        <f t="array" ref="AB27">_xlfn.XLOOKUP(AB$1&amp;$R27,$C$3:$C$1662&amp;$D$3:$D$1662,$E$3:$E$1662,0,0,1)</f>
        <v>61700</v>
      </c>
      <c r="AC27" s="2" cm="1">
        <f t="array" ref="AC27">_xlfn.XLOOKUP(AC$1&amp;$R27,$C$3:$C$1662&amp;$D$3:$D$1662,$E$3:$E$1662,0,0,1)</f>
        <v>27300</v>
      </c>
      <c r="AM27" t="s">
        <v>908</v>
      </c>
      <c r="AN27" t="s">
        <v>881</v>
      </c>
      <c r="AO27" t="s">
        <v>881</v>
      </c>
      <c r="AP27" t="s">
        <v>881</v>
      </c>
      <c r="AQ27" t="s">
        <v>881</v>
      </c>
      <c r="AR27" t="s">
        <v>881</v>
      </c>
      <c r="AS27">
        <v>0</v>
      </c>
      <c r="AU27" s="7" t="str">
        <f t="shared" si="3"/>
        <v/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27300</v>
      </c>
      <c r="R28" t="s">
        <v>38</v>
      </c>
      <c r="S28" s="2">
        <f t="shared" si="1"/>
        <v>5178080</v>
      </c>
      <c r="T28" s="2">
        <f t="shared" si="5"/>
        <v>3724200</v>
      </c>
      <c r="U28" s="2">
        <f t="shared" si="5"/>
        <v>4127800</v>
      </c>
      <c r="V28" s="2">
        <f t="shared" si="5"/>
        <v>6593600</v>
      </c>
      <c r="W28" s="2">
        <f t="shared" si="5"/>
        <v>4613300</v>
      </c>
      <c r="X28" s="2">
        <f t="shared" si="5"/>
        <v>6831500</v>
      </c>
      <c r="Y28" s="2" cm="1">
        <f t="array" ref="Y28">_xlfn.XLOOKUP(Y$1&amp;$R28,$C$3:$C$1662&amp;$D$3:$D$1662,$E$3:$E$1662,0,0,1)</f>
        <v>50200</v>
      </c>
      <c r="Z28" s="2" cm="1">
        <f t="array" ref="Z28">_xlfn.XLOOKUP(Z$1&amp;$R28,$C$3:$C$1662&amp;$D$3:$D$1662,$E$3:$E$1662,0,0,1)</f>
        <v>178100</v>
      </c>
      <c r="AA28" s="2" cm="1">
        <f t="array" ref="AA28">_xlfn.XLOOKUP(AA$1&amp;$R28,$C$3:$C$1662&amp;$D$3:$D$1662,$E$3:$E$1662,0,0,1)</f>
        <v>121500</v>
      </c>
      <c r="AB28" s="2" cm="1">
        <f t="array" ref="AB28">_xlfn.XLOOKUP(AB$1&amp;$R28,$C$3:$C$1662&amp;$D$3:$D$1662,$E$3:$E$1662,0,0,1)</f>
        <v>66400</v>
      </c>
      <c r="AC28" s="2" cm="1">
        <f t="array" ref="AC28">_xlfn.XLOOKUP(AC$1&amp;$R28,$C$3:$C$1662&amp;$D$3:$D$1662,$E$3:$E$1662,0,0,1)</f>
        <v>83100</v>
      </c>
      <c r="AM28" t="s">
        <v>909</v>
      </c>
      <c r="AN28" t="s">
        <v>881</v>
      </c>
      <c r="AO28" t="s">
        <v>881</v>
      </c>
      <c r="AP28" t="s">
        <v>881</v>
      </c>
      <c r="AQ28" t="s">
        <v>881</v>
      </c>
      <c r="AR28" t="s">
        <v>881</v>
      </c>
      <c r="AS28">
        <v>0</v>
      </c>
      <c r="AU28" s="7" t="str">
        <f t="shared" si="3"/>
        <v/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83100</v>
      </c>
      <c r="R29" t="s">
        <v>241</v>
      </c>
      <c r="S29" s="2">
        <f t="shared" si="1"/>
        <v>5263800</v>
      </c>
      <c r="T29" s="2">
        <f t="shared" si="5"/>
        <v>3844100</v>
      </c>
      <c r="U29" s="2">
        <f t="shared" si="5"/>
        <v>4209300</v>
      </c>
      <c r="V29" s="2">
        <f t="shared" si="5"/>
        <v>6657200</v>
      </c>
      <c r="W29" s="2">
        <f t="shared" si="5"/>
        <v>4716000</v>
      </c>
      <c r="X29" s="2">
        <f t="shared" si="5"/>
        <v>6892400</v>
      </c>
      <c r="Y29" s="2" cm="1">
        <f t="array" ref="Y29">_xlfn.XLOOKUP(Y$1&amp;$R29,$C$3:$C$1662&amp;$D$3:$D$1662,$E$3:$E$1662,0,0,1)</f>
        <v>119900</v>
      </c>
      <c r="Z29" s="2" cm="1">
        <f t="array" ref="Z29">_xlfn.XLOOKUP(Z$1&amp;$R29,$C$3:$C$1662&amp;$D$3:$D$1662,$E$3:$E$1662,0,0,1)</f>
        <v>81500</v>
      </c>
      <c r="AA29" s="2" cm="1">
        <f t="array" ref="AA29">_xlfn.XLOOKUP(AA$1&amp;$R29,$C$3:$C$1662&amp;$D$3:$D$1662,$E$3:$E$1662,0,0,1)</f>
        <v>63600</v>
      </c>
      <c r="AB29" s="2" cm="1">
        <f t="array" ref="AB29">_xlfn.XLOOKUP(AB$1&amp;$R29,$C$3:$C$1662&amp;$D$3:$D$1662,$E$3:$E$1662,0,0,1)</f>
        <v>102700</v>
      </c>
      <c r="AC29" s="2" cm="1">
        <f t="array" ref="AC29">_xlfn.XLOOKUP(AC$1&amp;$R29,$C$3:$C$1662&amp;$D$3:$D$1662,$E$3:$E$1662,0,0,1)</f>
        <v>60900</v>
      </c>
      <c r="AM29" t="s">
        <v>910</v>
      </c>
      <c r="AN29" t="s">
        <v>881</v>
      </c>
      <c r="AO29" t="s">
        <v>881</v>
      </c>
      <c r="AP29" t="s">
        <v>881</v>
      </c>
      <c r="AQ29" t="s">
        <v>881</v>
      </c>
      <c r="AR29" t="s">
        <v>881</v>
      </c>
      <c r="AS29">
        <v>0</v>
      </c>
      <c r="AU29" s="7" t="str">
        <f t="shared" si="3"/>
        <v/>
      </c>
      <c r="AV29" s="7" t="str">
        <f t="shared" si="4"/>
        <v/>
      </c>
    </row>
    <row r="30" spans="3:48" x14ac:dyDescent="0.4">
      <c r="C30" t="s">
        <v>804</v>
      </c>
      <c r="D30" t="s">
        <v>533</v>
      </c>
      <c r="E30">
        <v>60900</v>
      </c>
      <c r="R30" t="s">
        <v>286</v>
      </c>
      <c r="S30" s="2">
        <f t="shared" si="1"/>
        <v>5375940</v>
      </c>
      <c r="T30" s="2">
        <f t="shared" si="5"/>
        <v>3971100</v>
      </c>
      <c r="U30" s="2">
        <f t="shared" si="5"/>
        <v>4260600</v>
      </c>
      <c r="V30" s="2">
        <f t="shared" si="5"/>
        <v>6881500</v>
      </c>
      <c r="W30" s="2">
        <f t="shared" si="5"/>
        <v>4831600</v>
      </c>
      <c r="X30" s="2">
        <f t="shared" si="5"/>
        <v>6934900</v>
      </c>
      <c r="Y30" s="2" cm="1">
        <f t="array" ref="Y30">_xlfn.XLOOKUP(Y$1&amp;$R30,$C$3:$C$1662&amp;$D$3:$D$1662,$E$3:$E$1662,0,0,1)</f>
        <v>127000</v>
      </c>
      <c r="Z30" s="2" cm="1">
        <f t="array" ref="Z30">_xlfn.XLOOKUP(Z$1&amp;$R30,$C$3:$C$1662&amp;$D$3:$D$1662,$E$3:$E$1662,0,0,1)</f>
        <v>51300</v>
      </c>
      <c r="AA30" s="2" cm="1">
        <f t="array" ref="AA30">_xlfn.XLOOKUP(AA$1&amp;$R30,$C$3:$C$1662&amp;$D$3:$D$1662,$E$3:$E$1662,0,0,1)</f>
        <v>224300</v>
      </c>
      <c r="AB30" s="2" cm="1">
        <f t="array" ref="AB30">_xlfn.XLOOKUP(AB$1&amp;$R30,$C$3:$C$1662&amp;$D$3:$D$1662,$E$3:$E$1662,0,0,1)</f>
        <v>115600</v>
      </c>
      <c r="AC30" s="2" cm="1">
        <f t="array" ref="AC30">_xlfn.XLOOKUP(AC$1&amp;$R30,$C$3:$C$1662&amp;$D$3:$D$1662,$E$3:$E$1662,0,0,1)</f>
        <v>42500</v>
      </c>
      <c r="AM30" t="s">
        <v>911</v>
      </c>
      <c r="AN30" t="s">
        <v>881</v>
      </c>
      <c r="AO30" t="s">
        <v>881</v>
      </c>
      <c r="AP30" t="s">
        <v>881</v>
      </c>
      <c r="AQ30" t="s">
        <v>881</v>
      </c>
      <c r="AR30" t="s">
        <v>881</v>
      </c>
      <c r="AS30">
        <v>0</v>
      </c>
      <c r="AU30" s="7" t="str">
        <f t="shared" si="3"/>
        <v/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42500</v>
      </c>
      <c r="R31" t="s">
        <v>203</v>
      </c>
      <c r="S31" s="2">
        <f t="shared" si="1"/>
        <v>5459460</v>
      </c>
      <c r="T31" s="2">
        <f t="shared" si="5"/>
        <v>4063800</v>
      </c>
      <c r="U31" s="2">
        <f t="shared" si="5"/>
        <v>4280600</v>
      </c>
      <c r="V31" s="2">
        <f t="shared" si="5"/>
        <v>6992000</v>
      </c>
      <c r="W31" s="2">
        <f t="shared" si="5"/>
        <v>4902300</v>
      </c>
      <c r="X31" s="2">
        <f t="shared" si="5"/>
        <v>7058600</v>
      </c>
      <c r="Y31" s="2" cm="1">
        <f t="array" ref="Y31">_xlfn.XLOOKUP(Y$1&amp;$R31,$C$3:$C$1662&amp;$D$3:$D$1662,$E$3:$E$1662,0,0,1)</f>
        <v>92700</v>
      </c>
      <c r="Z31" s="2" cm="1">
        <f t="array" ref="Z31">_xlfn.XLOOKUP(Z$1&amp;$R31,$C$3:$C$1662&amp;$D$3:$D$1662,$E$3:$E$1662,0,0,1)</f>
        <v>20000</v>
      </c>
      <c r="AA31" s="2" cm="1">
        <f t="array" ref="AA31">_xlfn.XLOOKUP(AA$1&amp;$R31,$C$3:$C$1662&amp;$D$3:$D$1662,$E$3:$E$1662,0,0,1)</f>
        <v>110500</v>
      </c>
      <c r="AB31" s="2" cm="1">
        <f t="array" ref="AB31">_xlfn.XLOOKUP(AB$1&amp;$R31,$C$3:$C$1662&amp;$D$3:$D$1662,$E$3:$E$1662,0,0,1)</f>
        <v>70700</v>
      </c>
      <c r="AC31" s="2" cm="1">
        <f t="array" ref="AC31">_xlfn.XLOOKUP(AC$1&amp;$R31,$C$3:$C$1662&amp;$D$3:$D$1662,$E$3:$E$1662,0,0,1)</f>
        <v>123700</v>
      </c>
      <c r="AM31" t="s">
        <v>912</v>
      </c>
      <c r="AN31" t="s">
        <v>881</v>
      </c>
      <c r="AO31" t="s">
        <v>881</v>
      </c>
      <c r="AP31" t="s">
        <v>881</v>
      </c>
      <c r="AQ31" t="s">
        <v>881</v>
      </c>
      <c r="AR31" t="s">
        <v>881</v>
      </c>
      <c r="AS31">
        <v>0</v>
      </c>
      <c r="AU31" s="7" t="str">
        <f t="shared" si="3"/>
        <v/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123700</v>
      </c>
      <c r="R32" t="s">
        <v>153</v>
      </c>
      <c r="S32" s="2">
        <f t="shared" si="1"/>
        <v>5548480</v>
      </c>
      <c r="T32" s="2">
        <f t="shared" si="5"/>
        <v>4169400</v>
      </c>
      <c r="U32" s="2">
        <f t="shared" si="5"/>
        <v>4305800</v>
      </c>
      <c r="V32" s="2">
        <f t="shared" si="5"/>
        <v>7226300</v>
      </c>
      <c r="W32" s="2">
        <f t="shared" si="5"/>
        <v>4952700</v>
      </c>
      <c r="X32" s="2">
        <f t="shared" si="5"/>
        <v>7088200</v>
      </c>
      <c r="Y32" s="2" cm="1">
        <f t="array" ref="Y32">_xlfn.XLOOKUP(Y$1&amp;$R32,$C$3:$C$1662&amp;$D$3:$D$1662,$E$3:$E$1662,0,0,1)</f>
        <v>105600</v>
      </c>
      <c r="Z32" s="2" cm="1">
        <f t="array" ref="Z32">_xlfn.XLOOKUP(Z$1&amp;$R32,$C$3:$C$1662&amp;$D$3:$D$1662,$E$3:$E$1662,0,0,1)</f>
        <v>25200</v>
      </c>
      <c r="AA32" s="2" cm="1">
        <f t="array" ref="AA32">_xlfn.XLOOKUP(AA$1&amp;$R32,$C$3:$C$1662&amp;$D$3:$D$1662,$E$3:$E$1662,0,0,1)</f>
        <v>234300</v>
      </c>
      <c r="AB32" s="2" cm="1">
        <f t="array" ref="AB32">_xlfn.XLOOKUP(AB$1&amp;$R32,$C$3:$C$1662&amp;$D$3:$D$1662,$E$3:$E$1662,0,0,1)</f>
        <v>50400</v>
      </c>
      <c r="AC32" s="2" cm="1">
        <f t="array" ref="AC32">_xlfn.XLOOKUP(AC$1&amp;$R32,$C$3:$C$1662&amp;$D$3:$D$1662,$E$3:$E$1662,0,0,1)</f>
        <v>29600</v>
      </c>
      <c r="AM32" t="s">
        <v>913</v>
      </c>
      <c r="AN32" t="s">
        <v>881</v>
      </c>
      <c r="AO32" t="s">
        <v>881</v>
      </c>
      <c r="AP32" t="s">
        <v>881</v>
      </c>
      <c r="AQ32" t="s">
        <v>881</v>
      </c>
      <c r="AR32" t="s">
        <v>881</v>
      </c>
      <c r="AS32">
        <v>0</v>
      </c>
      <c r="AU32" s="7" t="str">
        <f t="shared" si="3"/>
        <v/>
      </c>
      <c r="AV32" s="7" t="str">
        <f t="shared" si="4"/>
        <v/>
      </c>
    </row>
    <row r="33" spans="3:48" x14ac:dyDescent="0.4">
      <c r="C33" t="s">
        <v>804</v>
      </c>
      <c r="D33" t="s">
        <v>536</v>
      </c>
      <c r="E33">
        <v>29600</v>
      </c>
      <c r="R33" t="s">
        <v>200</v>
      </c>
      <c r="S33" s="2">
        <f t="shared" si="1"/>
        <v>5666340</v>
      </c>
      <c r="T33" s="2">
        <f t="shared" si="5"/>
        <v>4268900</v>
      </c>
      <c r="U33" s="2">
        <f t="shared" si="5"/>
        <v>4323400</v>
      </c>
      <c r="V33" s="2">
        <f t="shared" si="5"/>
        <v>7607700</v>
      </c>
      <c r="W33" s="2">
        <f t="shared" si="5"/>
        <v>4992000</v>
      </c>
      <c r="X33" s="2">
        <f t="shared" si="5"/>
        <v>7139700</v>
      </c>
      <c r="Y33" s="2" cm="1">
        <f t="array" ref="Y33">_xlfn.XLOOKUP(Y$1&amp;$R33,$C$3:$C$1662&amp;$D$3:$D$1662,$E$3:$E$1662,0,0,1)</f>
        <v>99500</v>
      </c>
      <c r="Z33" s="2" cm="1">
        <f t="array" ref="Z33">_xlfn.XLOOKUP(Z$1&amp;$R33,$C$3:$C$1662&amp;$D$3:$D$1662,$E$3:$E$1662,0,0,1)</f>
        <v>17600</v>
      </c>
      <c r="AA33" s="2" cm="1">
        <f t="array" ref="AA33">_xlfn.XLOOKUP(AA$1&amp;$R33,$C$3:$C$1662&amp;$D$3:$D$1662,$E$3:$E$1662,0,0,1)</f>
        <v>381400</v>
      </c>
      <c r="AB33" s="2" cm="1">
        <f t="array" ref="AB33">_xlfn.XLOOKUP(AB$1&amp;$R33,$C$3:$C$1662&amp;$D$3:$D$1662,$E$3:$E$1662,0,0,1)</f>
        <v>39300</v>
      </c>
      <c r="AC33" s="2" cm="1">
        <f t="array" ref="AC33">_xlfn.XLOOKUP(AC$1&amp;$R33,$C$3:$C$1662&amp;$D$3:$D$1662,$E$3:$E$1662,0,0,1)</f>
        <v>51500</v>
      </c>
      <c r="AM33" t="s">
        <v>914</v>
      </c>
      <c r="AN33" t="s">
        <v>881</v>
      </c>
      <c r="AO33" t="s">
        <v>881</v>
      </c>
      <c r="AP33" t="s">
        <v>881</v>
      </c>
      <c r="AQ33" t="s">
        <v>881</v>
      </c>
      <c r="AR33" t="s">
        <v>881</v>
      </c>
      <c r="AS33">
        <v>0</v>
      </c>
      <c r="AU33" s="7" t="str">
        <f t="shared" si="3"/>
        <v/>
      </c>
      <c r="AV33" s="7" t="str">
        <f t="shared" si="4"/>
        <v/>
      </c>
    </row>
    <row r="34" spans="3:48" x14ac:dyDescent="0.4">
      <c r="C34" t="s">
        <v>804</v>
      </c>
      <c r="D34" t="s">
        <v>537</v>
      </c>
      <c r="E34">
        <v>51500</v>
      </c>
      <c r="R34" t="s">
        <v>26</v>
      </c>
      <c r="S34" s="2">
        <f t="shared" si="1"/>
        <v>5777340</v>
      </c>
      <c r="T34" s="2">
        <f t="shared" si="5"/>
        <v>4359900</v>
      </c>
      <c r="U34" s="2">
        <f t="shared" si="5"/>
        <v>4383200</v>
      </c>
      <c r="V34" s="2">
        <f t="shared" si="5"/>
        <v>7883100</v>
      </c>
      <c r="W34" s="2">
        <f t="shared" si="5"/>
        <v>5023200</v>
      </c>
      <c r="X34" s="2">
        <f t="shared" si="5"/>
        <v>7237300</v>
      </c>
      <c r="Y34" s="2" cm="1">
        <f t="array" ref="Y34">_xlfn.XLOOKUP(Y$1&amp;$R34,$C$3:$C$1662&amp;$D$3:$D$1662,$E$3:$E$1662,0,0,1)</f>
        <v>91000</v>
      </c>
      <c r="Z34" s="2" cm="1">
        <f t="array" ref="Z34">_xlfn.XLOOKUP(Z$1&amp;$R34,$C$3:$C$1662&amp;$D$3:$D$1662,$E$3:$E$1662,0,0,1)</f>
        <v>59800</v>
      </c>
      <c r="AA34" s="2" cm="1">
        <f t="array" ref="AA34">_xlfn.XLOOKUP(AA$1&amp;$R34,$C$3:$C$1662&amp;$D$3:$D$1662,$E$3:$E$1662,0,0,1)</f>
        <v>275400</v>
      </c>
      <c r="AB34" s="2" cm="1">
        <f t="array" ref="AB34">_xlfn.XLOOKUP(AB$1&amp;$R34,$C$3:$C$1662&amp;$D$3:$D$1662,$E$3:$E$1662,0,0,1)</f>
        <v>31200</v>
      </c>
      <c r="AC34" s="2" cm="1">
        <f t="array" ref="AC34">_xlfn.XLOOKUP(AC$1&amp;$R34,$C$3:$C$1662&amp;$D$3:$D$1662,$E$3:$E$1662,0,0,1)</f>
        <v>97600</v>
      </c>
      <c r="AM34" t="s">
        <v>915</v>
      </c>
      <c r="AN34" t="s">
        <v>881</v>
      </c>
      <c r="AO34" t="s">
        <v>881</v>
      </c>
      <c r="AP34" t="s">
        <v>881</v>
      </c>
      <c r="AQ34" t="s">
        <v>881</v>
      </c>
      <c r="AR34" t="s">
        <v>881</v>
      </c>
      <c r="AS34">
        <v>0</v>
      </c>
      <c r="AU34" s="7" t="str">
        <f t="shared" si="3"/>
        <v/>
      </c>
      <c r="AV34" s="7" t="str">
        <f t="shared" si="4"/>
        <v/>
      </c>
    </row>
    <row r="35" spans="3:48" x14ac:dyDescent="0.4">
      <c r="C35" t="s">
        <v>804</v>
      </c>
      <c r="D35" t="s">
        <v>538</v>
      </c>
      <c r="E35">
        <v>97600</v>
      </c>
      <c r="R35" t="s">
        <v>99</v>
      </c>
      <c r="S35" s="2">
        <f t="shared" si="1"/>
        <v>5840900</v>
      </c>
      <c r="T35" s="2">
        <f t="shared" si="5"/>
        <v>4451400</v>
      </c>
      <c r="U35" s="2">
        <f t="shared" si="5"/>
        <v>4415800</v>
      </c>
      <c r="V35" s="2">
        <f t="shared" si="5"/>
        <v>8025000</v>
      </c>
      <c r="W35" s="2">
        <f t="shared" si="5"/>
        <v>5043800</v>
      </c>
      <c r="X35" s="2">
        <f t="shared" si="5"/>
        <v>7268500</v>
      </c>
      <c r="Y35" s="2" cm="1">
        <f t="array" ref="Y35">_xlfn.XLOOKUP(Y$1&amp;$R35,$C$3:$C$1662&amp;$D$3:$D$1662,$E$3:$E$1662,0,0,1)</f>
        <v>91500</v>
      </c>
      <c r="Z35" s="2" cm="1">
        <f t="array" ref="Z35">_xlfn.XLOOKUP(Z$1&amp;$R35,$C$3:$C$1662&amp;$D$3:$D$1662,$E$3:$E$1662,0,0,1)</f>
        <v>32600</v>
      </c>
      <c r="AA35" s="2" cm="1">
        <f t="array" ref="AA35">_xlfn.XLOOKUP(AA$1&amp;$R35,$C$3:$C$1662&amp;$D$3:$D$1662,$E$3:$E$1662,0,0,1)</f>
        <v>141900</v>
      </c>
      <c r="AB35" s="2" cm="1">
        <f t="array" ref="AB35">_xlfn.XLOOKUP(AB$1&amp;$R35,$C$3:$C$1662&amp;$D$3:$D$1662,$E$3:$E$1662,0,0,1)</f>
        <v>20600</v>
      </c>
      <c r="AC35" s="2" cm="1">
        <f t="array" ref="AC35">_xlfn.XLOOKUP(AC$1&amp;$R35,$C$3:$C$1662&amp;$D$3:$D$1662,$E$3:$E$1662,0,0,1)</f>
        <v>31200</v>
      </c>
      <c r="AM35" t="s">
        <v>916</v>
      </c>
      <c r="AN35" t="s">
        <v>881</v>
      </c>
      <c r="AO35" t="s">
        <v>881</v>
      </c>
      <c r="AP35" t="s">
        <v>881</v>
      </c>
      <c r="AQ35" t="s">
        <v>881</v>
      </c>
      <c r="AR35" t="s">
        <v>881</v>
      </c>
      <c r="AS35">
        <v>0</v>
      </c>
      <c r="AU35" s="7" t="str">
        <f t="shared" si="3"/>
        <v/>
      </c>
      <c r="AV35" s="7" t="str">
        <f t="shared" si="4"/>
        <v/>
      </c>
    </row>
    <row r="36" spans="3:48" x14ac:dyDescent="0.4">
      <c r="C36" t="s">
        <v>804</v>
      </c>
      <c r="D36" t="s">
        <v>539</v>
      </c>
      <c r="E36">
        <v>31200</v>
      </c>
      <c r="R36" t="s">
        <v>83</v>
      </c>
      <c r="S36" s="2">
        <f t="shared" si="1"/>
        <v>5920740</v>
      </c>
      <c r="T36" s="2">
        <f t="shared" ref="T36:X51" si="6">T35+Y36</f>
        <v>4491800</v>
      </c>
      <c r="U36" s="2">
        <f t="shared" si="6"/>
        <v>4507700</v>
      </c>
      <c r="V36" s="2">
        <f t="shared" si="6"/>
        <v>8200500</v>
      </c>
      <c r="W36" s="2">
        <f t="shared" si="6"/>
        <v>5096800</v>
      </c>
      <c r="X36" s="2">
        <f t="shared" si="6"/>
        <v>7306900</v>
      </c>
      <c r="Y36" s="2" cm="1">
        <f t="array" ref="Y36">_xlfn.XLOOKUP(Y$1&amp;$R36,$C$3:$C$1662&amp;$D$3:$D$1662,$E$3:$E$1662,0,0,1)</f>
        <v>40400</v>
      </c>
      <c r="Z36" s="2" cm="1">
        <f t="array" ref="Z36">_xlfn.XLOOKUP(Z$1&amp;$R36,$C$3:$C$1662&amp;$D$3:$D$1662,$E$3:$E$1662,0,0,1)</f>
        <v>91900</v>
      </c>
      <c r="AA36" s="2" cm="1">
        <f t="array" ref="AA36">_xlfn.XLOOKUP(AA$1&amp;$R36,$C$3:$C$1662&amp;$D$3:$D$1662,$E$3:$E$1662,0,0,1)</f>
        <v>175500</v>
      </c>
      <c r="AB36" s="2" cm="1">
        <f t="array" ref="AB36">_xlfn.XLOOKUP(AB$1&amp;$R36,$C$3:$C$1662&amp;$D$3:$D$1662,$E$3:$E$1662,0,0,1)</f>
        <v>53000</v>
      </c>
      <c r="AC36" s="2" cm="1">
        <f t="array" ref="AC36">_xlfn.XLOOKUP(AC$1&amp;$R36,$C$3:$C$1662&amp;$D$3:$D$1662,$E$3:$E$1662,0,0,1)</f>
        <v>38400</v>
      </c>
      <c r="AM36" t="s">
        <v>917</v>
      </c>
      <c r="AN36" t="s">
        <v>881</v>
      </c>
      <c r="AO36" t="s">
        <v>881</v>
      </c>
      <c r="AP36" t="s">
        <v>881</v>
      </c>
      <c r="AQ36" t="s">
        <v>881</v>
      </c>
      <c r="AR36" t="s">
        <v>881</v>
      </c>
      <c r="AS36">
        <v>0</v>
      </c>
      <c r="AU36" s="7" t="str">
        <f t="shared" si="3"/>
        <v/>
      </c>
      <c r="AV36" s="7" t="str">
        <f t="shared" si="4"/>
        <v/>
      </c>
    </row>
    <row r="37" spans="3:48" x14ac:dyDescent="0.4">
      <c r="C37" t="s">
        <v>804</v>
      </c>
      <c r="D37" t="s">
        <v>540</v>
      </c>
      <c r="E37">
        <v>38400</v>
      </c>
      <c r="R37" t="s">
        <v>152</v>
      </c>
      <c r="S37" s="2">
        <f t="shared" si="1"/>
        <v>6026840</v>
      </c>
      <c r="T37" s="2">
        <f t="shared" si="6"/>
        <v>4539200</v>
      </c>
      <c r="U37" s="2">
        <f t="shared" si="6"/>
        <v>4531900</v>
      </c>
      <c r="V37" s="2">
        <f t="shared" si="6"/>
        <v>8472700</v>
      </c>
      <c r="W37" s="2">
        <f t="shared" si="6"/>
        <v>5147500</v>
      </c>
      <c r="X37" s="2">
        <f t="shared" si="6"/>
        <v>7442900</v>
      </c>
      <c r="Y37" s="2" cm="1">
        <f t="array" ref="Y37">_xlfn.XLOOKUP(Y$1&amp;$R37,$C$3:$C$1662&amp;$D$3:$D$1662,$E$3:$E$1662,0,0,1)</f>
        <v>47400</v>
      </c>
      <c r="Z37" s="2" cm="1">
        <f t="array" ref="Z37">_xlfn.XLOOKUP(Z$1&amp;$R37,$C$3:$C$1662&amp;$D$3:$D$1662,$E$3:$E$1662,0,0,1)</f>
        <v>24200</v>
      </c>
      <c r="AA37" s="2" cm="1">
        <f t="array" ref="AA37">_xlfn.XLOOKUP(AA$1&amp;$R37,$C$3:$C$1662&amp;$D$3:$D$1662,$E$3:$E$1662,0,0,1)</f>
        <v>272200</v>
      </c>
      <c r="AB37" s="2" cm="1">
        <f t="array" ref="AB37">_xlfn.XLOOKUP(AB$1&amp;$R37,$C$3:$C$1662&amp;$D$3:$D$1662,$E$3:$E$1662,0,0,1)</f>
        <v>50700</v>
      </c>
      <c r="AC37" s="2" cm="1">
        <f t="array" ref="AC37">_xlfn.XLOOKUP(AC$1&amp;$R37,$C$3:$C$1662&amp;$D$3:$D$1662,$E$3:$E$1662,0,0,1)</f>
        <v>136000</v>
      </c>
      <c r="AM37" t="s">
        <v>918</v>
      </c>
      <c r="AN37" t="s">
        <v>881</v>
      </c>
      <c r="AO37" t="s">
        <v>881</v>
      </c>
      <c r="AP37" t="s">
        <v>881</v>
      </c>
      <c r="AQ37" t="s">
        <v>881</v>
      </c>
      <c r="AR37" t="s">
        <v>881</v>
      </c>
      <c r="AS37">
        <v>0</v>
      </c>
      <c r="AU37" s="7" t="str">
        <f t="shared" si="3"/>
        <v/>
      </c>
      <c r="AV37" s="7" t="str">
        <f t="shared" si="4"/>
        <v/>
      </c>
    </row>
    <row r="38" spans="3:48" x14ac:dyDescent="0.4">
      <c r="C38" t="s">
        <v>804</v>
      </c>
      <c r="D38" t="s">
        <v>541</v>
      </c>
      <c r="E38">
        <v>136000</v>
      </c>
      <c r="R38" t="s">
        <v>33</v>
      </c>
      <c r="S38" s="2">
        <f t="shared" si="1"/>
        <v>6105240</v>
      </c>
      <c r="T38" s="2">
        <f t="shared" si="6"/>
        <v>4616200</v>
      </c>
      <c r="U38" s="2">
        <f t="shared" si="6"/>
        <v>4572000</v>
      </c>
      <c r="V38" s="2">
        <f t="shared" si="6"/>
        <v>8647200</v>
      </c>
      <c r="W38" s="2">
        <f t="shared" si="6"/>
        <v>5182700</v>
      </c>
      <c r="X38" s="2">
        <f t="shared" si="6"/>
        <v>7508100</v>
      </c>
      <c r="Y38" s="2" cm="1">
        <f t="array" ref="Y38">_xlfn.XLOOKUP(Y$1&amp;$R38,$C$3:$C$1662&amp;$D$3:$D$1662,$E$3:$E$1662,0,0,1)</f>
        <v>77000</v>
      </c>
      <c r="Z38" s="2" cm="1">
        <f t="array" ref="Z38">_xlfn.XLOOKUP(Z$1&amp;$R38,$C$3:$C$1662&amp;$D$3:$D$1662,$E$3:$E$1662,0,0,1)</f>
        <v>40100</v>
      </c>
      <c r="AA38" s="2" cm="1">
        <f t="array" ref="AA38">_xlfn.XLOOKUP(AA$1&amp;$R38,$C$3:$C$1662&amp;$D$3:$D$1662,$E$3:$E$1662,0,0,1)</f>
        <v>174500</v>
      </c>
      <c r="AB38" s="2" cm="1">
        <f t="array" ref="AB38">_xlfn.XLOOKUP(AB$1&amp;$R38,$C$3:$C$1662&amp;$D$3:$D$1662,$E$3:$E$1662,0,0,1)</f>
        <v>35200</v>
      </c>
      <c r="AC38" s="2" cm="1">
        <f t="array" ref="AC38">_xlfn.XLOOKUP(AC$1&amp;$R38,$C$3:$C$1662&amp;$D$3:$D$1662,$E$3:$E$1662,0,0,1)</f>
        <v>65200</v>
      </c>
      <c r="AM38" t="s">
        <v>919</v>
      </c>
      <c r="AN38" t="s">
        <v>881</v>
      </c>
      <c r="AO38" t="s">
        <v>881</v>
      </c>
      <c r="AP38" t="s">
        <v>881</v>
      </c>
      <c r="AQ38" t="s">
        <v>881</v>
      </c>
      <c r="AR38" t="s">
        <v>881</v>
      </c>
      <c r="AS38">
        <v>0</v>
      </c>
      <c r="AU38" s="7" t="str">
        <f t="shared" si="3"/>
        <v/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65200</v>
      </c>
      <c r="R39" t="s">
        <v>51</v>
      </c>
      <c r="S39" s="2">
        <f t="shared" si="1"/>
        <v>6157320</v>
      </c>
      <c r="T39" s="2">
        <f t="shared" si="6"/>
        <v>4649500</v>
      </c>
      <c r="U39" s="2">
        <f t="shared" si="6"/>
        <v>4605600</v>
      </c>
      <c r="V39" s="2">
        <f t="shared" si="6"/>
        <v>8751700</v>
      </c>
      <c r="W39" s="2">
        <f t="shared" si="6"/>
        <v>5245300</v>
      </c>
      <c r="X39" s="2">
        <f t="shared" si="6"/>
        <v>7534500</v>
      </c>
      <c r="Y39" s="2" cm="1">
        <f t="array" ref="Y39">_xlfn.XLOOKUP(Y$1&amp;$R39,$C$3:$C$1662&amp;$D$3:$D$1662,$E$3:$E$1662,0,0,1)</f>
        <v>33300</v>
      </c>
      <c r="Z39" s="2" cm="1">
        <f t="array" ref="Z39">_xlfn.XLOOKUP(Z$1&amp;$R39,$C$3:$C$1662&amp;$D$3:$D$1662,$E$3:$E$1662,0,0,1)</f>
        <v>33600</v>
      </c>
      <c r="AA39" s="2" cm="1">
        <f t="array" ref="AA39">_xlfn.XLOOKUP(AA$1&amp;$R39,$C$3:$C$1662&amp;$D$3:$D$1662,$E$3:$E$1662,0,0,1)</f>
        <v>104500</v>
      </c>
      <c r="AB39" s="2" cm="1">
        <f t="array" ref="AB39">_xlfn.XLOOKUP(AB$1&amp;$R39,$C$3:$C$1662&amp;$D$3:$D$1662,$E$3:$E$1662,0,0,1)</f>
        <v>62600</v>
      </c>
      <c r="AC39" s="2" cm="1">
        <f t="array" ref="AC39">_xlfn.XLOOKUP(AC$1&amp;$R39,$C$3:$C$1662&amp;$D$3:$D$1662,$E$3:$E$1662,0,0,1)</f>
        <v>26400</v>
      </c>
      <c r="AM39" t="s">
        <v>920</v>
      </c>
      <c r="AN39" t="s">
        <v>881</v>
      </c>
      <c r="AO39" t="s">
        <v>881</v>
      </c>
      <c r="AP39" t="s">
        <v>881</v>
      </c>
      <c r="AQ39" t="s">
        <v>881</v>
      </c>
      <c r="AR39" t="s">
        <v>881</v>
      </c>
      <c r="AS39">
        <v>0</v>
      </c>
      <c r="AU39" s="7" t="str">
        <f t="shared" si="3"/>
        <v/>
      </c>
      <c r="AV39" s="7" t="str">
        <f t="shared" si="4"/>
        <v/>
      </c>
    </row>
    <row r="40" spans="3:48" x14ac:dyDescent="0.4">
      <c r="C40" t="s">
        <v>804</v>
      </c>
      <c r="D40" t="s">
        <v>543</v>
      </c>
      <c r="E40">
        <v>26400</v>
      </c>
      <c r="R40" t="s">
        <v>280</v>
      </c>
      <c r="S40" s="2">
        <f t="shared" si="1"/>
        <v>6207660</v>
      </c>
      <c r="T40" s="2">
        <f t="shared" si="6"/>
        <v>4679700</v>
      </c>
      <c r="U40" s="2">
        <f t="shared" si="6"/>
        <v>4668100</v>
      </c>
      <c r="V40" s="2">
        <f t="shared" si="6"/>
        <v>8837400</v>
      </c>
      <c r="W40" s="2">
        <f t="shared" si="6"/>
        <v>5292400</v>
      </c>
      <c r="X40" s="2">
        <f t="shared" si="6"/>
        <v>7560700</v>
      </c>
      <c r="Y40" s="2" cm="1">
        <f t="array" ref="Y40">_xlfn.XLOOKUP(Y$1&amp;$R40,$C$3:$C$1662&amp;$D$3:$D$1662,$E$3:$E$1662,0,0,1)</f>
        <v>30200</v>
      </c>
      <c r="Z40" s="2" cm="1">
        <f t="array" ref="Z40">_xlfn.XLOOKUP(Z$1&amp;$R40,$C$3:$C$1662&amp;$D$3:$D$1662,$E$3:$E$1662,0,0,1)</f>
        <v>62500</v>
      </c>
      <c r="AA40" s="2" cm="1">
        <f t="array" ref="AA40">_xlfn.XLOOKUP(AA$1&amp;$R40,$C$3:$C$1662&amp;$D$3:$D$1662,$E$3:$E$1662,0,0,1)</f>
        <v>85700</v>
      </c>
      <c r="AB40" s="2" cm="1">
        <f t="array" ref="AB40">_xlfn.XLOOKUP(AB$1&amp;$R40,$C$3:$C$1662&amp;$D$3:$D$1662,$E$3:$E$1662,0,0,1)</f>
        <v>47100</v>
      </c>
      <c r="AC40" s="2" cm="1">
        <f t="array" ref="AC40">_xlfn.XLOOKUP(AC$1&amp;$R40,$C$3:$C$1662&amp;$D$3:$D$1662,$E$3:$E$1662,0,0,1)</f>
        <v>26200</v>
      </c>
      <c r="AM40" t="s">
        <v>921</v>
      </c>
      <c r="AN40" t="s">
        <v>881</v>
      </c>
      <c r="AO40" t="s">
        <v>881</v>
      </c>
      <c r="AP40" t="s">
        <v>881</v>
      </c>
      <c r="AQ40" t="s">
        <v>881</v>
      </c>
      <c r="AR40" t="s">
        <v>881</v>
      </c>
      <c r="AS40">
        <v>0</v>
      </c>
      <c r="AU40" s="7" t="str">
        <f t="shared" si="3"/>
        <v/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26200</v>
      </c>
      <c r="R41" t="s">
        <v>154</v>
      </c>
      <c r="S41" s="2">
        <f t="shared" si="1"/>
        <v>6251520</v>
      </c>
      <c r="T41" s="2">
        <f t="shared" si="6"/>
        <v>4708500</v>
      </c>
      <c r="U41" s="2">
        <f t="shared" si="6"/>
        <v>4700700</v>
      </c>
      <c r="V41" s="2">
        <f t="shared" si="6"/>
        <v>8915000</v>
      </c>
      <c r="W41" s="2">
        <f t="shared" si="6"/>
        <v>5345200</v>
      </c>
      <c r="X41" s="2">
        <f t="shared" si="6"/>
        <v>7588200</v>
      </c>
      <c r="Y41" s="2" cm="1">
        <f t="array" ref="Y41">_xlfn.XLOOKUP(Y$1&amp;$R41,$C$3:$C$1662&amp;$D$3:$D$1662,$E$3:$E$1662,0,0,1)</f>
        <v>28800</v>
      </c>
      <c r="Z41" s="2" cm="1">
        <f t="array" ref="Z41">_xlfn.XLOOKUP(Z$1&amp;$R41,$C$3:$C$1662&amp;$D$3:$D$1662,$E$3:$E$1662,0,0,1)</f>
        <v>32600</v>
      </c>
      <c r="AA41" s="2" cm="1">
        <f t="array" ref="AA41">_xlfn.XLOOKUP(AA$1&amp;$R41,$C$3:$C$1662&amp;$D$3:$D$1662,$E$3:$E$1662,0,0,1)</f>
        <v>77600</v>
      </c>
      <c r="AB41" s="2" cm="1">
        <f t="array" ref="AB41">_xlfn.XLOOKUP(AB$1&amp;$R41,$C$3:$C$1662&amp;$D$3:$D$1662,$E$3:$E$1662,0,0,1)</f>
        <v>52800</v>
      </c>
      <c r="AC41" s="2" cm="1">
        <f t="array" ref="AC41">_xlfn.XLOOKUP(AC$1&amp;$R41,$C$3:$C$1662&amp;$D$3:$D$1662,$E$3:$E$1662,0,0,1)</f>
        <v>27500</v>
      </c>
      <c r="AM41" t="s">
        <v>922</v>
      </c>
      <c r="AN41" t="s">
        <v>881</v>
      </c>
      <c r="AO41" t="s">
        <v>881</v>
      </c>
      <c r="AP41" t="s">
        <v>881</v>
      </c>
      <c r="AQ41" t="s">
        <v>881</v>
      </c>
      <c r="AR41" t="s">
        <v>881</v>
      </c>
      <c r="AS41">
        <v>0</v>
      </c>
      <c r="AU41" s="7" t="str">
        <f t="shared" si="3"/>
        <v/>
      </c>
      <c r="AV41" s="7" t="str">
        <f t="shared" si="4"/>
        <v/>
      </c>
    </row>
    <row r="42" spans="3:48" x14ac:dyDescent="0.4">
      <c r="C42" t="s">
        <v>804</v>
      </c>
      <c r="D42" t="s">
        <v>545</v>
      </c>
      <c r="E42">
        <v>27500</v>
      </c>
      <c r="R42" t="s">
        <v>133</v>
      </c>
      <c r="S42" s="2">
        <f t="shared" si="1"/>
        <v>6314520</v>
      </c>
      <c r="T42" s="2">
        <f t="shared" si="6"/>
        <v>4766100</v>
      </c>
      <c r="U42" s="2">
        <f t="shared" si="6"/>
        <v>4733700</v>
      </c>
      <c r="V42" s="2">
        <f t="shared" si="6"/>
        <v>8993900</v>
      </c>
      <c r="W42" s="2">
        <f t="shared" si="6"/>
        <v>5376200</v>
      </c>
      <c r="X42" s="2">
        <f t="shared" si="6"/>
        <v>7702700</v>
      </c>
      <c r="Y42" s="2" cm="1">
        <f t="array" ref="Y42">_xlfn.XLOOKUP(Y$1&amp;$R42,$C$3:$C$1662&amp;$D$3:$D$1662,$E$3:$E$1662,0,0,1)</f>
        <v>57600</v>
      </c>
      <c r="Z42" s="2" cm="1">
        <f t="array" ref="Z42">_xlfn.XLOOKUP(Z$1&amp;$R42,$C$3:$C$1662&amp;$D$3:$D$1662,$E$3:$E$1662,0,0,1)</f>
        <v>33000</v>
      </c>
      <c r="AA42" s="2" cm="1">
        <f t="array" ref="AA42">_xlfn.XLOOKUP(AA$1&amp;$R42,$C$3:$C$1662&amp;$D$3:$D$1662,$E$3:$E$1662,0,0,1)</f>
        <v>78900</v>
      </c>
      <c r="AB42" s="2" cm="1">
        <f t="array" ref="AB42">_xlfn.XLOOKUP(AB$1&amp;$R42,$C$3:$C$1662&amp;$D$3:$D$1662,$E$3:$E$1662,0,0,1)</f>
        <v>31000</v>
      </c>
      <c r="AC42" s="2" cm="1">
        <f t="array" ref="AC42">_xlfn.XLOOKUP(AC$1&amp;$R42,$C$3:$C$1662&amp;$D$3:$D$1662,$E$3:$E$1662,0,0,1)</f>
        <v>114500</v>
      </c>
      <c r="AM42" t="s">
        <v>923</v>
      </c>
      <c r="AN42" t="s">
        <v>881</v>
      </c>
      <c r="AO42" t="s">
        <v>881</v>
      </c>
      <c r="AP42" t="s">
        <v>881</v>
      </c>
      <c r="AQ42" t="s">
        <v>881</v>
      </c>
      <c r="AR42" t="s">
        <v>881</v>
      </c>
      <c r="AS42">
        <v>0</v>
      </c>
      <c r="AU42" s="7" t="str">
        <f t="shared" si="3"/>
        <v/>
      </c>
      <c r="AV42" s="7" t="str">
        <f t="shared" si="4"/>
        <v/>
      </c>
    </row>
    <row r="43" spans="3:48" x14ac:dyDescent="0.4">
      <c r="C43" t="s">
        <v>804</v>
      </c>
      <c r="D43" t="s">
        <v>546</v>
      </c>
      <c r="E43">
        <v>114500</v>
      </c>
      <c r="R43" t="s">
        <v>113</v>
      </c>
      <c r="S43" s="2">
        <f t="shared" si="1"/>
        <v>6357240</v>
      </c>
      <c r="T43" s="2">
        <f t="shared" si="6"/>
        <v>4781000</v>
      </c>
      <c r="U43" s="2">
        <f t="shared" si="6"/>
        <v>4796600</v>
      </c>
      <c r="V43" s="2">
        <f t="shared" si="6"/>
        <v>9075100</v>
      </c>
      <c r="W43" s="2">
        <f t="shared" si="6"/>
        <v>5406300</v>
      </c>
      <c r="X43" s="2">
        <f t="shared" si="6"/>
        <v>7727200</v>
      </c>
      <c r="Y43" s="2" cm="1">
        <f t="array" ref="Y43">_xlfn.XLOOKUP(Y$1&amp;$R43,$C$3:$C$1662&amp;$D$3:$D$1662,$E$3:$E$1662,0,0,1)</f>
        <v>14900</v>
      </c>
      <c r="Z43" s="2" cm="1">
        <f t="array" ref="Z43">_xlfn.XLOOKUP(Z$1&amp;$R43,$C$3:$C$1662&amp;$D$3:$D$1662,$E$3:$E$1662,0,0,1)</f>
        <v>62900</v>
      </c>
      <c r="AA43" s="2" cm="1">
        <f t="array" ref="AA43">_xlfn.XLOOKUP(AA$1&amp;$R43,$C$3:$C$1662&amp;$D$3:$D$1662,$E$3:$E$1662,0,0,1)</f>
        <v>81200</v>
      </c>
      <c r="AB43" s="2" cm="1">
        <f t="array" ref="AB43">_xlfn.XLOOKUP(AB$1&amp;$R43,$C$3:$C$1662&amp;$D$3:$D$1662,$E$3:$E$1662,0,0,1)</f>
        <v>30100</v>
      </c>
      <c r="AC43" s="2" cm="1">
        <f t="array" ref="AC43">_xlfn.XLOOKUP(AC$1&amp;$R43,$C$3:$C$1662&amp;$D$3:$D$1662,$E$3:$E$1662,0,0,1)</f>
        <v>24500</v>
      </c>
      <c r="AM43" t="s">
        <v>924</v>
      </c>
      <c r="AN43" t="s">
        <v>881</v>
      </c>
      <c r="AO43" t="s">
        <v>881</v>
      </c>
      <c r="AP43" t="s">
        <v>881</v>
      </c>
      <c r="AQ43" t="s">
        <v>881</v>
      </c>
      <c r="AR43" t="s">
        <v>881</v>
      </c>
      <c r="AS43">
        <v>0</v>
      </c>
      <c r="AU43" s="7" t="str">
        <f t="shared" si="3"/>
        <v/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24500</v>
      </c>
      <c r="R44" t="s">
        <v>49</v>
      </c>
      <c r="S44" s="2">
        <f t="shared" si="1"/>
        <v>6415040</v>
      </c>
      <c r="T44" s="2">
        <f t="shared" si="6"/>
        <v>4821200</v>
      </c>
      <c r="U44" s="2">
        <f t="shared" si="6"/>
        <v>4844300</v>
      </c>
      <c r="V44" s="2">
        <f t="shared" si="6"/>
        <v>9175600</v>
      </c>
      <c r="W44" s="2">
        <f t="shared" si="6"/>
        <v>5454500</v>
      </c>
      <c r="X44" s="2">
        <f t="shared" si="6"/>
        <v>7779600</v>
      </c>
      <c r="Y44" s="2" cm="1">
        <f t="array" ref="Y44">_xlfn.XLOOKUP(Y$1&amp;$R44,$C$3:$C$1662&amp;$D$3:$D$1662,$E$3:$E$1662,0,0,1)</f>
        <v>40200</v>
      </c>
      <c r="Z44" s="2" cm="1">
        <f t="array" ref="Z44">_xlfn.XLOOKUP(Z$1&amp;$R44,$C$3:$C$1662&amp;$D$3:$D$1662,$E$3:$E$1662,0,0,1)</f>
        <v>47700</v>
      </c>
      <c r="AA44" s="2" cm="1">
        <f t="array" ref="AA44">_xlfn.XLOOKUP(AA$1&amp;$R44,$C$3:$C$1662&amp;$D$3:$D$1662,$E$3:$E$1662,0,0,1)</f>
        <v>100500</v>
      </c>
      <c r="AB44" s="2" cm="1">
        <f t="array" ref="AB44">_xlfn.XLOOKUP(AB$1&amp;$R44,$C$3:$C$1662&amp;$D$3:$D$1662,$E$3:$E$1662,0,0,1)</f>
        <v>48200</v>
      </c>
      <c r="AC44" s="2" cm="1">
        <f t="array" ref="AC44">_xlfn.XLOOKUP(AC$1&amp;$R44,$C$3:$C$1662&amp;$D$3:$D$1662,$E$3:$E$1662,0,0,1)</f>
        <v>52400</v>
      </c>
      <c r="AM44" t="s">
        <v>925</v>
      </c>
      <c r="AN44" t="s">
        <v>881</v>
      </c>
      <c r="AO44" t="s">
        <v>881</v>
      </c>
      <c r="AP44" t="s">
        <v>881</v>
      </c>
      <c r="AQ44" t="s">
        <v>881</v>
      </c>
      <c r="AR44" t="s">
        <v>881</v>
      </c>
      <c r="AS44">
        <v>0</v>
      </c>
      <c r="AU44" s="7" t="str">
        <f t="shared" si="3"/>
        <v/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52400</v>
      </c>
      <c r="R45" t="s">
        <v>242</v>
      </c>
      <c r="S45" s="2">
        <f t="shared" si="1"/>
        <v>6459040</v>
      </c>
      <c r="T45" s="2">
        <f t="shared" si="6"/>
        <v>4857800</v>
      </c>
      <c r="U45" s="2">
        <f t="shared" si="6"/>
        <v>4912300</v>
      </c>
      <c r="V45" s="2">
        <f t="shared" si="6"/>
        <v>9228300</v>
      </c>
      <c r="W45" s="2">
        <f t="shared" si="6"/>
        <v>5484500</v>
      </c>
      <c r="X45" s="2">
        <f t="shared" si="6"/>
        <v>7812300</v>
      </c>
      <c r="Y45" s="2" cm="1">
        <f t="array" ref="Y45">_xlfn.XLOOKUP(Y$1&amp;$R45,$C$3:$C$1662&amp;$D$3:$D$1662,$E$3:$E$1662,0,0,1)</f>
        <v>36600</v>
      </c>
      <c r="Z45" s="2" cm="1">
        <f t="array" ref="Z45">_xlfn.XLOOKUP(Z$1&amp;$R45,$C$3:$C$1662&amp;$D$3:$D$1662,$E$3:$E$1662,0,0,1)</f>
        <v>68000</v>
      </c>
      <c r="AA45" s="2" cm="1">
        <f t="array" ref="AA45">_xlfn.XLOOKUP(AA$1&amp;$R45,$C$3:$C$1662&amp;$D$3:$D$1662,$E$3:$E$1662,0,0,1)</f>
        <v>52700</v>
      </c>
      <c r="AB45" s="2" cm="1">
        <f t="array" ref="AB45">_xlfn.XLOOKUP(AB$1&amp;$R45,$C$3:$C$1662&amp;$D$3:$D$1662,$E$3:$E$1662,0,0,1)</f>
        <v>30000</v>
      </c>
      <c r="AC45" s="2" cm="1">
        <f t="array" ref="AC45">_xlfn.XLOOKUP(AC$1&amp;$R45,$C$3:$C$1662&amp;$D$3:$D$1662,$E$3:$E$1662,0,0,1)</f>
        <v>32700</v>
      </c>
      <c r="AM45" t="s">
        <v>926</v>
      </c>
      <c r="AN45" t="s">
        <v>881</v>
      </c>
      <c r="AO45" t="s">
        <v>881</v>
      </c>
      <c r="AP45" t="s">
        <v>881</v>
      </c>
      <c r="AQ45" t="s">
        <v>881</v>
      </c>
      <c r="AR45" t="s">
        <v>881</v>
      </c>
      <c r="AS45">
        <v>0</v>
      </c>
      <c r="AU45" s="7" t="str">
        <f t="shared" si="3"/>
        <v/>
      </c>
      <c r="AV45" s="7" t="str">
        <f t="shared" si="4"/>
        <v/>
      </c>
    </row>
    <row r="46" spans="3:48" x14ac:dyDescent="0.4">
      <c r="C46" t="s">
        <v>804</v>
      </c>
      <c r="D46" t="s">
        <v>549</v>
      </c>
      <c r="E46">
        <v>32700</v>
      </c>
      <c r="R46" t="s">
        <v>126</v>
      </c>
      <c r="S46" s="2">
        <f t="shared" si="1"/>
        <v>6601180</v>
      </c>
      <c r="T46" s="2">
        <f t="shared" si="6"/>
        <v>5042100</v>
      </c>
      <c r="U46" s="2">
        <f t="shared" si="6"/>
        <v>5260300</v>
      </c>
      <c r="V46" s="2">
        <f t="shared" si="6"/>
        <v>9277900</v>
      </c>
      <c r="W46" s="2">
        <f t="shared" si="6"/>
        <v>5507900</v>
      </c>
      <c r="X46" s="2">
        <f t="shared" si="6"/>
        <v>7917700</v>
      </c>
      <c r="Y46" s="2" cm="1">
        <f t="array" ref="Y46">_xlfn.XLOOKUP(Y$1&amp;$R46,$C$3:$C$1662&amp;$D$3:$D$1662,$E$3:$E$1662,0,0,1)</f>
        <v>184300</v>
      </c>
      <c r="Z46" s="2" cm="1">
        <f t="array" ref="Z46">_xlfn.XLOOKUP(Z$1&amp;$R46,$C$3:$C$1662&amp;$D$3:$D$1662,$E$3:$E$1662,0,0,1)</f>
        <v>348000</v>
      </c>
      <c r="AA46" s="2" cm="1">
        <f t="array" ref="AA46">_xlfn.XLOOKUP(AA$1&amp;$R46,$C$3:$C$1662&amp;$D$3:$D$1662,$E$3:$E$1662,0,0,1)</f>
        <v>49600</v>
      </c>
      <c r="AB46" s="2" cm="1">
        <f t="array" ref="AB46">_xlfn.XLOOKUP(AB$1&amp;$R46,$C$3:$C$1662&amp;$D$3:$D$1662,$E$3:$E$1662,0,0,1)</f>
        <v>23400</v>
      </c>
      <c r="AC46" s="2" cm="1">
        <f t="array" ref="AC46">_xlfn.XLOOKUP(AC$1&amp;$R46,$C$3:$C$1662&amp;$D$3:$D$1662,$E$3:$E$1662,0,0,1)</f>
        <v>105400</v>
      </c>
      <c r="AM46" t="s">
        <v>927</v>
      </c>
      <c r="AN46" t="s">
        <v>881</v>
      </c>
      <c r="AO46" t="s">
        <v>881</v>
      </c>
      <c r="AP46" t="s">
        <v>881</v>
      </c>
      <c r="AQ46" t="s">
        <v>881</v>
      </c>
      <c r="AR46" t="s">
        <v>881</v>
      </c>
      <c r="AS46">
        <v>0</v>
      </c>
      <c r="AU46" s="7" t="str">
        <f t="shared" si="3"/>
        <v/>
      </c>
      <c r="AV46" s="7" t="str">
        <f t="shared" si="4"/>
        <v/>
      </c>
    </row>
    <row r="47" spans="3:48" x14ac:dyDescent="0.4">
      <c r="C47" t="s">
        <v>804</v>
      </c>
      <c r="D47" t="s">
        <v>550</v>
      </c>
      <c r="E47">
        <v>105400</v>
      </c>
      <c r="R47" t="s">
        <v>170</v>
      </c>
      <c r="S47" s="2">
        <f t="shared" si="1"/>
        <v>6669240</v>
      </c>
      <c r="T47" s="2">
        <f t="shared" si="6"/>
        <v>5081900</v>
      </c>
      <c r="U47" s="2">
        <f t="shared" si="6"/>
        <v>5398100</v>
      </c>
      <c r="V47" s="2">
        <f t="shared" si="6"/>
        <v>9361000</v>
      </c>
      <c r="W47" s="2">
        <f t="shared" si="6"/>
        <v>5539300</v>
      </c>
      <c r="X47" s="2">
        <f t="shared" si="6"/>
        <v>7965900</v>
      </c>
      <c r="Y47" s="2" cm="1">
        <f t="array" ref="Y47">_xlfn.XLOOKUP(Y$1&amp;$R47,$C$3:$C$1662&amp;$D$3:$D$1662,$E$3:$E$1662,0,0,1)</f>
        <v>39800</v>
      </c>
      <c r="Z47" s="2" cm="1">
        <f t="array" ref="Z47">_xlfn.XLOOKUP(Z$1&amp;$R47,$C$3:$C$1662&amp;$D$3:$D$1662,$E$3:$E$1662,0,0,1)</f>
        <v>137800</v>
      </c>
      <c r="AA47" s="2" cm="1">
        <f t="array" ref="AA47">_xlfn.XLOOKUP(AA$1&amp;$R47,$C$3:$C$1662&amp;$D$3:$D$1662,$E$3:$E$1662,0,0,1)</f>
        <v>83100</v>
      </c>
      <c r="AB47" s="2" cm="1">
        <f t="array" ref="AB47">_xlfn.XLOOKUP(AB$1&amp;$R47,$C$3:$C$1662&amp;$D$3:$D$1662,$E$3:$E$1662,0,0,1)</f>
        <v>31400</v>
      </c>
      <c r="AC47" s="2" cm="1">
        <f t="array" ref="AC47">_xlfn.XLOOKUP(AC$1&amp;$R47,$C$3:$C$1662&amp;$D$3:$D$1662,$E$3:$E$1662,0,0,1)</f>
        <v>48200</v>
      </c>
      <c r="AM47" t="s">
        <v>928</v>
      </c>
      <c r="AN47" t="s">
        <v>881</v>
      </c>
      <c r="AO47" t="s">
        <v>881</v>
      </c>
      <c r="AP47" t="s">
        <v>881</v>
      </c>
      <c r="AQ47" t="s">
        <v>881</v>
      </c>
      <c r="AR47" t="s">
        <v>881</v>
      </c>
      <c r="AS47">
        <v>0</v>
      </c>
      <c r="AU47" s="7" t="str">
        <f t="shared" si="3"/>
        <v/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48200</v>
      </c>
      <c r="R48" t="s">
        <v>174</v>
      </c>
      <c r="S48" s="2">
        <f t="shared" si="1"/>
        <v>6724060</v>
      </c>
      <c r="T48" s="2">
        <f t="shared" si="6"/>
        <v>5103400</v>
      </c>
      <c r="U48" s="2">
        <f t="shared" si="6"/>
        <v>5509400</v>
      </c>
      <c r="V48" s="2">
        <f t="shared" si="6"/>
        <v>9423000</v>
      </c>
      <c r="W48" s="2">
        <f t="shared" si="6"/>
        <v>5549500</v>
      </c>
      <c r="X48" s="2">
        <f t="shared" si="6"/>
        <v>8035000</v>
      </c>
      <c r="Y48" s="2" cm="1">
        <f t="array" ref="Y48">_xlfn.XLOOKUP(Y$1&amp;$R48,$C$3:$C$1662&amp;$D$3:$D$1662,$E$3:$E$1662,0,0,1)</f>
        <v>21500</v>
      </c>
      <c r="Z48" s="2" cm="1">
        <f t="array" ref="Z48">_xlfn.XLOOKUP(Z$1&amp;$R48,$C$3:$C$1662&amp;$D$3:$D$1662,$E$3:$E$1662,0,0,1)</f>
        <v>111300</v>
      </c>
      <c r="AA48" s="2" cm="1">
        <f t="array" ref="AA48">_xlfn.XLOOKUP(AA$1&amp;$R48,$C$3:$C$1662&amp;$D$3:$D$1662,$E$3:$E$1662,0,0,1)</f>
        <v>62000</v>
      </c>
      <c r="AB48" s="2" cm="1">
        <f t="array" ref="AB48">_xlfn.XLOOKUP(AB$1&amp;$R48,$C$3:$C$1662&amp;$D$3:$D$1662,$E$3:$E$1662,0,0,1)</f>
        <v>10200</v>
      </c>
      <c r="AC48" s="2" cm="1">
        <f t="array" ref="AC48">_xlfn.XLOOKUP(AC$1&amp;$R48,$C$3:$C$1662&amp;$D$3:$D$1662,$E$3:$E$1662,0,0,1)</f>
        <v>69100</v>
      </c>
      <c r="AM48" t="s">
        <v>929</v>
      </c>
      <c r="AN48" t="s">
        <v>881</v>
      </c>
      <c r="AO48" t="s">
        <v>881</v>
      </c>
      <c r="AP48" t="s">
        <v>881</v>
      </c>
      <c r="AQ48" t="s">
        <v>881</v>
      </c>
      <c r="AR48" t="s">
        <v>881</v>
      </c>
      <c r="AS48">
        <v>0</v>
      </c>
      <c r="AU48" s="7" t="str">
        <f t="shared" si="3"/>
        <v/>
      </c>
      <c r="AV48" s="7" t="str">
        <f t="shared" si="4"/>
        <v/>
      </c>
    </row>
    <row r="49" spans="3:48" x14ac:dyDescent="0.4">
      <c r="C49" t="s">
        <v>804</v>
      </c>
      <c r="D49" t="s">
        <v>552</v>
      </c>
      <c r="E49">
        <v>69100</v>
      </c>
      <c r="R49" t="s">
        <v>179</v>
      </c>
      <c r="S49" s="2">
        <f t="shared" si="1"/>
        <v>6787380</v>
      </c>
      <c r="T49" s="2">
        <f t="shared" si="6"/>
        <v>5129200</v>
      </c>
      <c r="U49" s="2">
        <f t="shared" si="6"/>
        <v>5635400</v>
      </c>
      <c r="V49" s="2">
        <f t="shared" si="6"/>
        <v>9491400</v>
      </c>
      <c r="W49" s="2">
        <f t="shared" si="6"/>
        <v>5618400</v>
      </c>
      <c r="X49" s="2">
        <f t="shared" si="6"/>
        <v>8062500</v>
      </c>
      <c r="Y49" s="2" cm="1">
        <f t="array" ref="Y49">_xlfn.XLOOKUP(Y$1&amp;$R49,$C$3:$C$1662&amp;$D$3:$D$1662,$E$3:$E$1662,0,0,1)</f>
        <v>25800</v>
      </c>
      <c r="Z49" s="2" cm="1">
        <f t="array" ref="Z49">_xlfn.XLOOKUP(Z$1&amp;$R49,$C$3:$C$1662&amp;$D$3:$D$1662,$E$3:$E$1662,0,0,1)</f>
        <v>126000</v>
      </c>
      <c r="AA49" s="2" cm="1">
        <f t="array" ref="AA49">_xlfn.XLOOKUP(AA$1&amp;$R49,$C$3:$C$1662&amp;$D$3:$D$1662,$E$3:$E$1662,0,0,1)</f>
        <v>68400</v>
      </c>
      <c r="AB49" s="2" cm="1">
        <f t="array" ref="AB49">_xlfn.XLOOKUP(AB$1&amp;$R49,$C$3:$C$1662&amp;$D$3:$D$1662,$E$3:$E$1662,0,0,1)</f>
        <v>68900</v>
      </c>
      <c r="AC49" s="2" cm="1">
        <f t="array" ref="AC49">_xlfn.XLOOKUP(AC$1&amp;$R49,$C$3:$C$1662&amp;$D$3:$D$1662,$E$3:$E$1662,0,0,1)</f>
        <v>27500</v>
      </c>
      <c r="AM49" t="s">
        <v>930</v>
      </c>
      <c r="AN49" t="s">
        <v>881</v>
      </c>
      <c r="AO49" t="s">
        <v>881</v>
      </c>
      <c r="AP49" t="s">
        <v>881</v>
      </c>
      <c r="AQ49" t="s">
        <v>881</v>
      </c>
      <c r="AR49" t="s">
        <v>881</v>
      </c>
      <c r="AS49">
        <v>0</v>
      </c>
      <c r="AU49" s="7" t="str">
        <f t="shared" si="3"/>
        <v/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27500</v>
      </c>
      <c r="R50" t="s">
        <v>223</v>
      </c>
      <c r="S50" s="2">
        <f t="shared" si="1"/>
        <v>6849260</v>
      </c>
      <c r="T50" s="2">
        <f t="shared" si="6"/>
        <v>5167300</v>
      </c>
      <c r="U50" s="2">
        <f t="shared" si="6"/>
        <v>5802200</v>
      </c>
      <c r="V50" s="2">
        <f t="shared" si="6"/>
        <v>9521300</v>
      </c>
      <c r="W50" s="2">
        <f t="shared" si="6"/>
        <v>5651000</v>
      </c>
      <c r="X50" s="2">
        <f t="shared" si="6"/>
        <v>8104500</v>
      </c>
      <c r="Y50" s="2" cm="1">
        <f t="array" ref="Y50">_xlfn.XLOOKUP(Y$1&amp;$R50,$C$3:$C$1662&amp;$D$3:$D$1662,$E$3:$E$1662,0,0,1)</f>
        <v>38100</v>
      </c>
      <c r="Z50" s="2" cm="1">
        <f t="array" ref="Z50">_xlfn.XLOOKUP(Z$1&amp;$R50,$C$3:$C$1662&amp;$D$3:$D$1662,$E$3:$E$1662,0,0,1)</f>
        <v>166800</v>
      </c>
      <c r="AA50" s="2" cm="1">
        <f t="array" ref="AA50">_xlfn.XLOOKUP(AA$1&amp;$R50,$C$3:$C$1662&amp;$D$3:$D$1662,$E$3:$E$1662,0,0,1)</f>
        <v>29900</v>
      </c>
      <c r="AB50" s="2" cm="1">
        <f t="array" ref="AB50">_xlfn.XLOOKUP(AB$1&amp;$R50,$C$3:$C$1662&amp;$D$3:$D$1662,$E$3:$E$1662,0,0,1)</f>
        <v>32600</v>
      </c>
      <c r="AC50" s="2" cm="1">
        <f t="array" ref="AC50">_xlfn.XLOOKUP(AC$1&amp;$R50,$C$3:$C$1662&amp;$D$3:$D$1662,$E$3:$E$1662,0,0,1)</f>
        <v>42000</v>
      </c>
      <c r="AM50" t="s">
        <v>931</v>
      </c>
      <c r="AN50" t="s">
        <v>881</v>
      </c>
      <c r="AO50" t="s">
        <v>881</v>
      </c>
      <c r="AP50" t="s">
        <v>881</v>
      </c>
      <c r="AQ50" t="s">
        <v>881</v>
      </c>
      <c r="AR50" t="s">
        <v>881</v>
      </c>
      <c r="AS50">
        <v>0</v>
      </c>
      <c r="AU50" s="7" t="str">
        <f t="shared" si="3"/>
        <v/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42000</v>
      </c>
      <c r="R51" t="s">
        <v>208</v>
      </c>
      <c r="S51" s="2">
        <f t="shared" si="1"/>
        <v>6901240</v>
      </c>
      <c r="T51" s="2">
        <f t="shared" si="6"/>
        <v>5213400</v>
      </c>
      <c r="U51" s="2">
        <f t="shared" si="6"/>
        <v>5878800</v>
      </c>
      <c r="V51" s="2">
        <f t="shared" si="6"/>
        <v>9612300</v>
      </c>
      <c r="W51" s="2">
        <f t="shared" si="6"/>
        <v>5663000</v>
      </c>
      <c r="X51" s="2">
        <f t="shared" si="6"/>
        <v>8138700</v>
      </c>
      <c r="Y51" s="2" cm="1">
        <f t="array" ref="Y51">_xlfn.XLOOKUP(Y$1&amp;$R51,$C$3:$C$1662&amp;$D$3:$D$1662,$E$3:$E$1662,0,0,1)</f>
        <v>46100</v>
      </c>
      <c r="Z51" s="2" cm="1">
        <f t="array" ref="Z51">_xlfn.XLOOKUP(Z$1&amp;$R51,$C$3:$C$1662&amp;$D$3:$D$1662,$E$3:$E$1662,0,0,1)</f>
        <v>76600</v>
      </c>
      <c r="AA51" s="2" cm="1">
        <f t="array" ref="AA51">_xlfn.XLOOKUP(AA$1&amp;$R51,$C$3:$C$1662&amp;$D$3:$D$1662,$E$3:$E$1662,0,0,1)</f>
        <v>91000</v>
      </c>
      <c r="AB51" s="2" cm="1">
        <f t="array" ref="AB51">_xlfn.XLOOKUP(AB$1&amp;$R51,$C$3:$C$1662&amp;$D$3:$D$1662,$E$3:$E$1662,0,0,1)</f>
        <v>12000</v>
      </c>
      <c r="AC51" s="2" cm="1">
        <f t="array" ref="AC51">_xlfn.XLOOKUP(AC$1&amp;$R51,$C$3:$C$1662&amp;$D$3:$D$1662,$E$3:$E$1662,0,0,1)</f>
        <v>34200</v>
      </c>
      <c r="AM51" t="s">
        <v>932</v>
      </c>
      <c r="AN51" t="s">
        <v>881</v>
      </c>
      <c r="AO51" t="s">
        <v>881</v>
      </c>
      <c r="AP51" t="s">
        <v>881</v>
      </c>
      <c r="AQ51" t="s">
        <v>881</v>
      </c>
      <c r="AR51" t="s">
        <v>881</v>
      </c>
      <c r="AS51">
        <v>0</v>
      </c>
      <c r="AU51" s="7" t="str">
        <f t="shared" si="3"/>
        <v/>
      </c>
      <c r="AV51" s="7" t="str">
        <f t="shared" si="4"/>
        <v/>
      </c>
    </row>
    <row r="52" spans="3:48" x14ac:dyDescent="0.4">
      <c r="C52" t="s">
        <v>804</v>
      </c>
      <c r="D52" t="s">
        <v>555</v>
      </c>
      <c r="E52">
        <v>34200</v>
      </c>
      <c r="R52" t="s">
        <v>160</v>
      </c>
      <c r="S52" s="2">
        <f t="shared" si="1"/>
        <v>6948740</v>
      </c>
      <c r="T52" s="2">
        <f t="shared" ref="T52:X67" si="7">T51+Y52</f>
        <v>5239800</v>
      </c>
      <c r="U52" s="2">
        <f t="shared" si="7"/>
        <v>5962400</v>
      </c>
      <c r="V52" s="2">
        <f t="shared" si="7"/>
        <v>9668500</v>
      </c>
      <c r="W52" s="2">
        <f t="shared" si="7"/>
        <v>5721000</v>
      </c>
      <c r="X52" s="2">
        <f t="shared" si="7"/>
        <v>8152000</v>
      </c>
      <c r="Y52" s="2" cm="1">
        <f t="array" ref="Y52">_xlfn.XLOOKUP(Y$1&amp;$R52,$C$3:$C$1662&amp;$D$3:$D$1662,$E$3:$E$1662,0,0,1)</f>
        <v>26400</v>
      </c>
      <c r="Z52" s="2" cm="1">
        <f t="array" ref="Z52">_xlfn.XLOOKUP(Z$1&amp;$R52,$C$3:$C$1662&amp;$D$3:$D$1662,$E$3:$E$1662,0,0,1)</f>
        <v>83600</v>
      </c>
      <c r="AA52" s="2" cm="1">
        <f t="array" ref="AA52">_xlfn.XLOOKUP(AA$1&amp;$R52,$C$3:$C$1662&amp;$D$3:$D$1662,$E$3:$E$1662,0,0,1)</f>
        <v>56200</v>
      </c>
      <c r="AB52" s="2" cm="1">
        <f t="array" ref="AB52">_xlfn.XLOOKUP(AB$1&amp;$R52,$C$3:$C$1662&amp;$D$3:$D$1662,$E$3:$E$1662,0,0,1)</f>
        <v>58000</v>
      </c>
      <c r="AC52" s="2" cm="1">
        <f t="array" ref="AC52">_xlfn.XLOOKUP(AC$1&amp;$R52,$C$3:$C$1662&amp;$D$3:$D$1662,$E$3:$E$1662,0,0,1)</f>
        <v>13300</v>
      </c>
      <c r="AM52" t="s">
        <v>933</v>
      </c>
      <c r="AN52" t="s">
        <v>881</v>
      </c>
      <c r="AO52" t="s">
        <v>881</v>
      </c>
      <c r="AP52" t="s">
        <v>881</v>
      </c>
      <c r="AQ52" t="s">
        <v>881</v>
      </c>
      <c r="AR52" t="s">
        <v>881</v>
      </c>
      <c r="AS52">
        <v>0</v>
      </c>
      <c r="AU52" s="7" t="str">
        <f t="shared" si="3"/>
        <v/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13300</v>
      </c>
      <c r="R53" t="s">
        <v>168</v>
      </c>
      <c r="S53" s="2">
        <f t="shared" si="1"/>
        <v>6993280</v>
      </c>
      <c r="T53" s="2">
        <f t="shared" si="7"/>
        <v>5275400</v>
      </c>
      <c r="U53" s="2">
        <f t="shared" si="7"/>
        <v>6010900</v>
      </c>
      <c r="V53" s="2">
        <f t="shared" si="7"/>
        <v>9713800</v>
      </c>
      <c r="W53" s="2">
        <f t="shared" si="7"/>
        <v>5773000</v>
      </c>
      <c r="X53" s="2">
        <f t="shared" si="7"/>
        <v>8193300</v>
      </c>
      <c r="Y53" s="2" cm="1">
        <f t="array" ref="Y53">_xlfn.XLOOKUP(Y$1&amp;$R53,$C$3:$C$1662&amp;$D$3:$D$1662,$E$3:$E$1662,0,0,1)</f>
        <v>35600</v>
      </c>
      <c r="Z53" s="2" cm="1">
        <f t="array" ref="Z53">_xlfn.XLOOKUP(Z$1&amp;$R53,$C$3:$C$1662&amp;$D$3:$D$1662,$E$3:$E$1662,0,0,1)</f>
        <v>48500</v>
      </c>
      <c r="AA53" s="2" cm="1">
        <f t="array" ref="AA53">_xlfn.XLOOKUP(AA$1&amp;$R53,$C$3:$C$1662&amp;$D$3:$D$1662,$E$3:$E$1662,0,0,1)</f>
        <v>45300</v>
      </c>
      <c r="AB53" s="2" cm="1">
        <f t="array" ref="AB53">_xlfn.XLOOKUP(AB$1&amp;$R53,$C$3:$C$1662&amp;$D$3:$D$1662,$E$3:$E$1662,0,0,1)</f>
        <v>52000</v>
      </c>
      <c r="AC53" s="2" cm="1">
        <f t="array" ref="AC53">_xlfn.XLOOKUP(AC$1&amp;$R53,$C$3:$C$1662&amp;$D$3:$D$1662,$E$3:$E$1662,0,0,1)</f>
        <v>41300</v>
      </c>
      <c r="AM53" t="s">
        <v>934</v>
      </c>
      <c r="AN53" t="s">
        <v>881</v>
      </c>
      <c r="AO53" t="s">
        <v>881</v>
      </c>
      <c r="AP53" t="s">
        <v>881</v>
      </c>
      <c r="AQ53" t="s">
        <v>881</v>
      </c>
      <c r="AR53" t="s">
        <v>881</v>
      </c>
      <c r="AS53">
        <v>0</v>
      </c>
      <c r="AU53" s="7" t="str">
        <f t="shared" si="3"/>
        <v/>
      </c>
      <c r="AV53" s="7" t="str">
        <f t="shared" si="4"/>
        <v/>
      </c>
    </row>
    <row r="54" spans="3:48" x14ac:dyDescent="0.4">
      <c r="C54" t="s">
        <v>804</v>
      </c>
      <c r="D54" t="s">
        <v>557</v>
      </c>
      <c r="E54">
        <v>41300</v>
      </c>
      <c r="R54" t="s">
        <v>167</v>
      </c>
      <c r="S54" s="2">
        <f t="shared" si="1"/>
        <v>7095440</v>
      </c>
      <c r="T54" s="2">
        <f t="shared" si="7"/>
        <v>5308900</v>
      </c>
      <c r="U54" s="2">
        <f t="shared" si="7"/>
        <v>6096600</v>
      </c>
      <c r="V54" s="2">
        <f t="shared" si="7"/>
        <v>9969300</v>
      </c>
      <c r="W54" s="2">
        <f t="shared" si="7"/>
        <v>5795100</v>
      </c>
      <c r="X54" s="2">
        <f t="shared" si="7"/>
        <v>8307300</v>
      </c>
      <c r="Y54" s="2" cm="1">
        <f t="array" ref="Y54">_xlfn.XLOOKUP(Y$1&amp;$R54,$C$3:$C$1662&amp;$D$3:$D$1662,$E$3:$E$1662,0,0,1)</f>
        <v>33500</v>
      </c>
      <c r="Z54" s="2" cm="1">
        <f t="array" ref="Z54">_xlfn.XLOOKUP(Z$1&amp;$R54,$C$3:$C$1662&amp;$D$3:$D$1662,$E$3:$E$1662,0,0,1)</f>
        <v>85700</v>
      </c>
      <c r="AA54" s="2" cm="1">
        <f t="array" ref="AA54">_xlfn.XLOOKUP(AA$1&amp;$R54,$C$3:$C$1662&amp;$D$3:$D$1662,$E$3:$E$1662,0,0,1)</f>
        <v>255500</v>
      </c>
      <c r="AB54" s="2" cm="1">
        <f t="array" ref="AB54">_xlfn.XLOOKUP(AB$1&amp;$R54,$C$3:$C$1662&amp;$D$3:$D$1662,$E$3:$E$1662,0,0,1)</f>
        <v>22100</v>
      </c>
      <c r="AC54" s="2" cm="1">
        <f t="array" ref="AC54">_xlfn.XLOOKUP(AC$1&amp;$R54,$C$3:$C$1662&amp;$D$3:$D$1662,$E$3:$E$1662,0,0,1)</f>
        <v>114000</v>
      </c>
      <c r="AM54" t="s">
        <v>935</v>
      </c>
      <c r="AN54" t="s">
        <v>881</v>
      </c>
      <c r="AO54" t="s">
        <v>881</v>
      </c>
      <c r="AP54" t="s">
        <v>881</v>
      </c>
      <c r="AQ54" t="s">
        <v>881</v>
      </c>
      <c r="AR54" t="s">
        <v>881</v>
      </c>
      <c r="AS54">
        <v>0</v>
      </c>
      <c r="AU54" s="7" t="str">
        <f t="shared" si="3"/>
        <v/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114000</v>
      </c>
      <c r="R55" t="s">
        <v>218</v>
      </c>
      <c r="S55" s="2">
        <f t="shared" si="1"/>
        <v>7190220</v>
      </c>
      <c r="T55" s="2">
        <f t="shared" si="7"/>
        <v>5366300</v>
      </c>
      <c r="U55" s="2">
        <f t="shared" si="7"/>
        <v>6175200</v>
      </c>
      <c r="V55" s="2">
        <f t="shared" si="7"/>
        <v>10066100</v>
      </c>
      <c r="W55" s="2">
        <f t="shared" si="7"/>
        <v>5829800</v>
      </c>
      <c r="X55" s="2">
        <f t="shared" si="7"/>
        <v>8513700</v>
      </c>
      <c r="Y55" s="2" cm="1">
        <f t="array" ref="Y55">_xlfn.XLOOKUP(Y$1&amp;$R55,$C$3:$C$1662&amp;$D$3:$D$1662,$E$3:$E$1662,0,0,1)</f>
        <v>57400</v>
      </c>
      <c r="Z55" s="2" cm="1">
        <f t="array" ref="Z55">_xlfn.XLOOKUP(Z$1&amp;$R55,$C$3:$C$1662&amp;$D$3:$D$1662,$E$3:$E$1662,0,0,1)</f>
        <v>78600</v>
      </c>
      <c r="AA55" s="2" cm="1">
        <f t="array" ref="AA55">_xlfn.XLOOKUP(AA$1&amp;$R55,$C$3:$C$1662&amp;$D$3:$D$1662,$E$3:$E$1662,0,0,1)</f>
        <v>96800</v>
      </c>
      <c r="AB55" s="2" cm="1">
        <f t="array" ref="AB55">_xlfn.XLOOKUP(AB$1&amp;$R55,$C$3:$C$1662&amp;$D$3:$D$1662,$E$3:$E$1662,0,0,1)</f>
        <v>34700</v>
      </c>
      <c r="AC55" s="2" cm="1">
        <f t="array" ref="AC55">_xlfn.XLOOKUP(AC$1&amp;$R55,$C$3:$C$1662&amp;$D$3:$D$1662,$E$3:$E$1662,0,0,1)</f>
        <v>206400</v>
      </c>
      <c r="AM55" t="s">
        <v>936</v>
      </c>
      <c r="AN55" t="s">
        <v>881</v>
      </c>
      <c r="AO55" t="s">
        <v>881</v>
      </c>
      <c r="AP55" t="s">
        <v>881</v>
      </c>
      <c r="AQ55" t="s">
        <v>881</v>
      </c>
      <c r="AR55" t="s">
        <v>881</v>
      </c>
      <c r="AS55">
        <v>0</v>
      </c>
      <c r="AU55" s="7" t="str">
        <f t="shared" si="3"/>
        <v/>
      </c>
      <c r="AV55" s="7" t="str">
        <f t="shared" si="4"/>
        <v/>
      </c>
    </row>
    <row r="56" spans="3:48" x14ac:dyDescent="0.4">
      <c r="C56" t="s">
        <v>804</v>
      </c>
      <c r="D56" t="s">
        <v>559</v>
      </c>
      <c r="E56">
        <v>206400</v>
      </c>
      <c r="R56" t="s">
        <v>238</v>
      </c>
      <c r="S56" s="2">
        <f t="shared" si="1"/>
        <v>7309100</v>
      </c>
      <c r="T56" s="2">
        <f t="shared" si="7"/>
        <v>5451900</v>
      </c>
      <c r="U56" s="2">
        <f t="shared" si="7"/>
        <v>6234000</v>
      </c>
      <c r="V56" s="2">
        <f t="shared" si="7"/>
        <v>10130300</v>
      </c>
      <c r="W56" s="2">
        <f t="shared" si="7"/>
        <v>5864400</v>
      </c>
      <c r="X56" s="2">
        <f t="shared" si="7"/>
        <v>8864900</v>
      </c>
      <c r="Y56" s="2" cm="1">
        <f t="array" ref="Y56">_xlfn.XLOOKUP(Y$1&amp;$R56,$C$3:$C$1662&amp;$D$3:$D$1662,$E$3:$E$1662,0,0,1)</f>
        <v>85600</v>
      </c>
      <c r="Z56" s="2" cm="1">
        <f t="array" ref="Z56">_xlfn.XLOOKUP(Z$1&amp;$R56,$C$3:$C$1662&amp;$D$3:$D$1662,$E$3:$E$1662,0,0,1)</f>
        <v>58800</v>
      </c>
      <c r="AA56" s="2" cm="1">
        <f t="array" ref="AA56">_xlfn.XLOOKUP(AA$1&amp;$R56,$C$3:$C$1662&amp;$D$3:$D$1662,$E$3:$E$1662,0,0,1)</f>
        <v>64200</v>
      </c>
      <c r="AB56" s="2" cm="1">
        <f t="array" ref="AB56">_xlfn.XLOOKUP(AB$1&amp;$R56,$C$3:$C$1662&amp;$D$3:$D$1662,$E$3:$E$1662,0,0,1)</f>
        <v>34600</v>
      </c>
      <c r="AC56" s="2" cm="1">
        <f t="array" ref="AC56">_xlfn.XLOOKUP(AC$1&amp;$R56,$C$3:$C$1662&amp;$D$3:$D$1662,$E$3:$E$1662,0,0,1)</f>
        <v>351200</v>
      </c>
      <c r="AM56" t="s">
        <v>937</v>
      </c>
      <c r="AN56" t="s">
        <v>881</v>
      </c>
      <c r="AO56" t="s">
        <v>881</v>
      </c>
      <c r="AP56" t="s">
        <v>881</v>
      </c>
      <c r="AQ56" t="s">
        <v>881</v>
      </c>
      <c r="AR56" t="s">
        <v>881</v>
      </c>
      <c r="AS56">
        <v>0</v>
      </c>
      <c r="AU56" s="7" t="str">
        <f t="shared" si="3"/>
        <v/>
      </c>
      <c r="AV56" s="7" t="str">
        <f t="shared" si="4"/>
        <v/>
      </c>
    </row>
    <row r="57" spans="3:48" x14ac:dyDescent="0.4">
      <c r="C57" t="s">
        <v>804</v>
      </c>
      <c r="D57" t="s">
        <v>560</v>
      </c>
      <c r="E57">
        <v>351200</v>
      </c>
      <c r="R57" t="s">
        <v>240</v>
      </c>
      <c r="S57" s="2">
        <f t="shared" si="1"/>
        <v>7445400</v>
      </c>
      <c r="T57" s="2">
        <f t="shared" si="7"/>
        <v>5578700</v>
      </c>
      <c r="U57" s="2">
        <f t="shared" si="7"/>
        <v>6324900</v>
      </c>
      <c r="V57" s="2">
        <f t="shared" si="7"/>
        <v>10403900</v>
      </c>
      <c r="W57" s="2">
        <f t="shared" si="7"/>
        <v>5915400</v>
      </c>
      <c r="X57" s="2">
        <f t="shared" si="7"/>
        <v>9004100</v>
      </c>
      <c r="Y57" s="2" cm="1">
        <f t="array" ref="Y57">_xlfn.XLOOKUP(Y$1&amp;$R57,$C$3:$C$1662&amp;$D$3:$D$1662,$E$3:$E$1662,0,0,1)</f>
        <v>126800</v>
      </c>
      <c r="Z57" s="2" cm="1">
        <f t="array" ref="Z57">_xlfn.XLOOKUP(Z$1&amp;$R57,$C$3:$C$1662&amp;$D$3:$D$1662,$E$3:$E$1662,0,0,1)</f>
        <v>90900</v>
      </c>
      <c r="AA57" s="2" cm="1">
        <f t="array" ref="AA57">_xlfn.XLOOKUP(AA$1&amp;$R57,$C$3:$C$1662&amp;$D$3:$D$1662,$E$3:$E$1662,0,0,1)</f>
        <v>273600</v>
      </c>
      <c r="AB57" s="2" cm="1">
        <f t="array" ref="AB57">_xlfn.XLOOKUP(AB$1&amp;$R57,$C$3:$C$1662&amp;$D$3:$D$1662,$E$3:$E$1662,0,0,1)</f>
        <v>51000</v>
      </c>
      <c r="AC57" s="2" cm="1">
        <f t="array" ref="AC57">_xlfn.XLOOKUP(AC$1&amp;$R57,$C$3:$C$1662&amp;$D$3:$D$1662,$E$3:$E$1662,0,0,1)</f>
        <v>139200</v>
      </c>
      <c r="AM57" t="s">
        <v>938</v>
      </c>
      <c r="AN57" t="s">
        <v>881</v>
      </c>
      <c r="AO57" t="s">
        <v>881</v>
      </c>
      <c r="AP57" t="s">
        <v>881</v>
      </c>
      <c r="AQ57" t="s">
        <v>881</v>
      </c>
      <c r="AR57" t="s">
        <v>881</v>
      </c>
      <c r="AS57">
        <v>0</v>
      </c>
      <c r="AU57" s="7" t="str">
        <f t="shared" si="3"/>
        <v/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139200</v>
      </c>
      <c r="R58" t="s">
        <v>198</v>
      </c>
      <c r="S58" s="2">
        <f t="shared" si="1"/>
        <v>7525740</v>
      </c>
      <c r="T58" s="2">
        <f t="shared" si="7"/>
        <v>5631800</v>
      </c>
      <c r="U58" s="2">
        <f t="shared" si="7"/>
        <v>6392100</v>
      </c>
      <c r="V58" s="2">
        <f t="shared" si="7"/>
        <v>10591900</v>
      </c>
      <c r="W58" s="2">
        <f t="shared" si="7"/>
        <v>5947600</v>
      </c>
      <c r="X58" s="2">
        <f t="shared" si="7"/>
        <v>9065300</v>
      </c>
      <c r="Y58" s="2" cm="1">
        <f t="array" ref="Y58">_xlfn.XLOOKUP(Y$1&amp;$R58,$C$3:$C$1662&amp;$D$3:$D$1662,$E$3:$E$1662,0,0,1)</f>
        <v>53100</v>
      </c>
      <c r="Z58" s="2" cm="1">
        <f t="array" ref="Z58">_xlfn.XLOOKUP(Z$1&amp;$R58,$C$3:$C$1662&amp;$D$3:$D$1662,$E$3:$E$1662,0,0,1)</f>
        <v>67200</v>
      </c>
      <c r="AA58" s="2" cm="1">
        <f t="array" ref="AA58">_xlfn.XLOOKUP(AA$1&amp;$R58,$C$3:$C$1662&amp;$D$3:$D$1662,$E$3:$E$1662,0,0,1)</f>
        <v>188000</v>
      </c>
      <c r="AB58" s="2" cm="1">
        <f t="array" ref="AB58">_xlfn.XLOOKUP(AB$1&amp;$R58,$C$3:$C$1662&amp;$D$3:$D$1662,$E$3:$E$1662,0,0,1)</f>
        <v>32200</v>
      </c>
      <c r="AC58" s="2" cm="1">
        <f t="array" ref="AC58">_xlfn.XLOOKUP(AC$1&amp;$R58,$C$3:$C$1662&amp;$D$3:$D$1662,$E$3:$E$1662,0,0,1)</f>
        <v>61200</v>
      </c>
      <c r="AM58" t="s">
        <v>939</v>
      </c>
      <c r="AN58" t="s">
        <v>881</v>
      </c>
      <c r="AO58" t="s">
        <v>881</v>
      </c>
      <c r="AP58" t="s">
        <v>881</v>
      </c>
      <c r="AQ58" t="s">
        <v>881</v>
      </c>
      <c r="AR58" t="s">
        <v>881</v>
      </c>
      <c r="AS58">
        <v>0</v>
      </c>
      <c r="AU58" s="7" t="str">
        <f t="shared" si="3"/>
        <v/>
      </c>
      <c r="AV58" s="7" t="str">
        <f t="shared" si="4"/>
        <v/>
      </c>
    </row>
    <row r="59" spans="3:48" x14ac:dyDescent="0.4">
      <c r="C59" t="s">
        <v>804</v>
      </c>
      <c r="D59" t="s">
        <v>562</v>
      </c>
      <c r="E59">
        <v>61200</v>
      </c>
      <c r="R59" t="s">
        <v>251</v>
      </c>
      <c r="S59" s="2">
        <f t="shared" si="1"/>
        <v>7584840</v>
      </c>
      <c r="T59" s="2">
        <f t="shared" si="7"/>
        <v>5681800</v>
      </c>
      <c r="U59" s="2">
        <f t="shared" si="7"/>
        <v>6414100</v>
      </c>
      <c r="V59" s="2">
        <f t="shared" si="7"/>
        <v>10683800</v>
      </c>
      <c r="W59" s="2">
        <f t="shared" si="7"/>
        <v>5986400</v>
      </c>
      <c r="X59" s="2">
        <f t="shared" si="7"/>
        <v>9158100</v>
      </c>
      <c r="Y59" s="2" cm="1">
        <f t="array" ref="Y59">_xlfn.XLOOKUP(Y$1&amp;$R59,$C$3:$C$1662&amp;$D$3:$D$1662,$E$3:$E$1662,0,0,1)</f>
        <v>50000</v>
      </c>
      <c r="Z59" s="2" cm="1">
        <f t="array" ref="Z59">_xlfn.XLOOKUP(Z$1&amp;$R59,$C$3:$C$1662&amp;$D$3:$D$1662,$E$3:$E$1662,0,0,1)</f>
        <v>22000</v>
      </c>
      <c r="AA59" s="2" cm="1">
        <f t="array" ref="AA59">_xlfn.XLOOKUP(AA$1&amp;$R59,$C$3:$C$1662&amp;$D$3:$D$1662,$E$3:$E$1662,0,0,1)</f>
        <v>91900</v>
      </c>
      <c r="AB59" s="2" cm="1">
        <f t="array" ref="AB59">_xlfn.XLOOKUP(AB$1&amp;$R59,$C$3:$C$1662&amp;$D$3:$D$1662,$E$3:$E$1662,0,0,1)</f>
        <v>38800</v>
      </c>
      <c r="AC59" s="2" cm="1">
        <f t="array" ref="AC59">_xlfn.XLOOKUP(AC$1&amp;$R59,$C$3:$C$1662&amp;$D$3:$D$1662,$E$3:$E$1662,0,0,1)</f>
        <v>92800</v>
      </c>
      <c r="AM59" t="s">
        <v>940</v>
      </c>
      <c r="AN59" t="s">
        <v>881</v>
      </c>
      <c r="AO59" t="s">
        <v>881</v>
      </c>
      <c r="AP59" t="s">
        <v>881</v>
      </c>
      <c r="AQ59" t="s">
        <v>881</v>
      </c>
      <c r="AR59" t="s">
        <v>881</v>
      </c>
      <c r="AS59">
        <v>0</v>
      </c>
      <c r="AU59" s="7" t="str">
        <f t="shared" si="3"/>
        <v/>
      </c>
      <c r="AV59" s="7" t="str">
        <f t="shared" si="4"/>
        <v/>
      </c>
    </row>
    <row r="60" spans="3:48" x14ac:dyDescent="0.4">
      <c r="C60" t="s">
        <v>804</v>
      </c>
      <c r="D60" t="s">
        <v>563</v>
      </c>
      <c r="E60">
        <v>92800</v>
      </c>
      <c r="R60" t="s">
        <v>259</v>
      </c>
      <c r="S60" s="2">
        <f t="shared" si="1"/>
        <v>7661380</v>
      </c>
      <c r="T60" s="2">
        <f t="shared" si="7"/>
        <v>5710500</v>
      </c>
      <c r="U60" s="2">
        <f t="shared" si="7"/>
        <v>6495600</v>
      </c>
      <c r="V60" s="2">
        <f t="shared" si="7"/>
        <v>10830300</v>
      </c>
      <c r="W60" s="2">
        <f t="shared" si="7"/>
        <v>6028500</v>
      </c>
      <c r="X60" s="2">
        <f t="shared" si="7"/>
        <v>9242000</v>
      </c>
      <c r="Y60" s="2" cm="1">
        <f t="array" ref="Y60">_xlfn.XLOOKUP(Y$1&amp;$R60,$C$3:$C$1662&amp;$D$3:$D$1662,$E$3:$E$1662,0,0,1)</f>
        <v>28700</v>
      </c>
      <c r="Z60" s="2" cm="1">
        <f t="array" ref="Z60">_xlfn.XLOOKUP(Z$1&amp;$R60,$C$3:$C$1662&amp;$D$3:$D$1662,$E$3:$E$1662,0,0,1)</f>
        <v>81500</v>
      </c>
      <c r="AA60" s="2" cm="1">
        <f t="array" ref="AA60">_xlfn.XLOOKUP(AA$1&amp;$R60,$C$3:$C$1662&amp;$D$3:$D$1662,$E$3:$E$1662,0,0,1)</f>
        <v>146500</v>
      </c>
      <c r="AB60" s="2" cm="1">
        <f t="array" ref="AB60">_xlfn.XLOOKUP(AB$1&amp;$R60,$C$3:$C$1662&amp;$D$3:$D$1662,$E$3:$E$1662,0,0,1)</f>
        <v>42100</v>
      </c>
      <c r="AC60" s="2" cm="1">
        <f t="array" ref="AC60">_xlfn.XLOOKUP(AC$1&amp;$R60,$C$3:$C$1662&amp;$D$3:$D$1662,$E$3:$E$1662,0,0,1)</f>
        <v>83900</v>
      </c>
      <c r="AM60" t="s">
        <v>941</v>
      </c>
      <c r="AN60" t="s">
        <v>881</v>
      </c>
      <c r="AO60" t="s">
        <v>881</v>
      </c>
      <c r="AP60" t="s">
        <v>881</v>
      </c>
      <c r="AQ60" t="s">
        <v>881</v>
      </c>
      <c r="AR60" t="s">
        <v>881</v>
      </c>
      <c r="AS60">
        <v>0</v>
      </c>
      <c r="AU60" s="7" t="str">
        <f t="shared" si="3"/>
        <v/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83900</v>
      </c>
      <c r="R61" t="s">
        <v>80</v>
      </c>
      <c r="S61" s="2">
        <f t="shared" si="1"/>
        <v>7743960</v>
      </c>
      <c r="T61" s="2">
        <f t="shared" si="7"/>
        <v>5817100</v>
      </c>
      <c r="U61" s="2">
        <f t="shared" si="7"/>
        <v>6588600</v>
      </c>
      <c r="V61" s="2">
        <f t="shared" si="7"/>
        <v>10962800</v>
      </c>
      <c r="W61" s="2">
        <f t="shared" si="7"/>
        <v>6052800</v>
      </c>
      <c r="X61" s="2">
        <f t="shared" si="7"/>
        <v>9298500</v>
      </c>
      <c r="Y61" s="2" cm="1">
        <f t="array" ref="Y61">_xlfn.XLOOKUP(Y$1&amp;$R61,$C$3:$C$1662&amp;$D$3:$D$1662,$E$3:$E$1662,0,0,1)</f>
        <v>106600</v>
      </c>
      <c r="Z61" s="2" cm="1">
        <f t="array" ref="Z61">_xlfn.XLOOKUP(Z$1&amp;$R61,$C$3:$C$1662&amp;$D$3:$D$1662,$E$3:$E$1662,0,0,1)</f>
        <v>93000</v>
      </c>
      <c r="AA61" s="2" cm="1">
        <f t="array" ref="AA61">_xlfn.XLOOKUP(AA$1&amp;$R61,$C$3:$C$1662&amp;$D$3:$D$1662,$E$3:$E$1662,0,0,1)</f>
        <v>132500</v>
      </c>
      <c r="AB61" s="2" cm="1">
        <f t="array" ref="AB61">_xlfn.XLOOKUP(AB$1&amp;$R61,$C$3:$C$1662&amp;$D$3:$D$1662,$E$3:$E$1662,0,0,1)</f>
        <v>24300</v>
      </c>
      <c r="AC61" s="2" cm="1">
        <f t="array" ref="AC61">_xlfn.XLOOKUP(AC$1&amp;$R61,$C$3:$C$1662&amp;$D$3:$D$1662,$E$3:$E$1662,0,0,1)</f>
        <v>56500</v>
      </c>
      <c r="AM61" t="s">
        <v>942</v>
      </c>
      <c r="AN61" t="s">
        <v>881</v>
      </c>
      <c r="AO61">
        <v>1440</v>
      </c>
      <c r="AP61">
        <v>1689</v>
      </c>
      <c r="AQ61">
        <v>1440</v>
      </c>
      <c r="AR61">
        <v>1601</v>
      </c>
      <c r="AS61">
        <v>58604900</v>
      </c>
      <c r="AU61" s="7" t="str">
        <f t="shared" si="3"/>
        <v/>
      </c>
      <c r="AV61" s="7" t="e">
        <f t="shared" si="4"/>
        <v>#VALUE!</v>
      </c>
    </row>
    <row r="62" spans="3:48" x14ac:dyDescent="0.4">
      <c r="C62" t="s">
        <v>804</v>
      </c>
      <c r="D62" t="s">
        <v>565</v>
      </c>
      <c r="E62">
        <v>56500</v>
      </c>
      <c r="R62" t="s">
        <v>206</v>
      </c>
      <c r="S62" s="2">
        <f t="shared" si="1"/>
        <v>7800600</v>
      </c>
      <c r="T62" s="2">
        <f t="shared" si="7"/>
        <v>5879700</v>
      </c>
      <c r="U62" s="2">
        <f t="shared" si="7"/>
        <v>6610700</v>
      </c>
      <c r="V62" s="2">
        <f t="shared" si="7"/>
        <v>11030000</v>
      </c>
      <c r="W62" s="2">
        <f t="shared" si="7"/>
        <v>6090900</v>
      </c>
      <c r="X62" s="2">
        <f t="shared" si="7"/>
        <v>9391700</v>
      </c>
      <c r="Y62" s="2" cm="1">
        <f t="array" ref="Y62">_xlfn.XLOOKUP(Y$1&amp;$R62,$C$3:$C$1662&amp;$D$3:$D$1662,$E$3:$E$1662,0,0,1)</f>
        <v>62600</v>
      </c>
      <c r="Z62" s="2" cm="1">
        <f t="array" ref="Z62">_xlfn.XLOOKUP(Z$1&amp;$R62,$C$3:$C$1662&amp;$D$3:$D$1662,$E$3:$E$1662,0,0,1)</f>
        <v>22100</v>
      </c>
      <c r="AA62" s="2" cm="1">
        <f t="array" ref="AA62">_xlfn.XLOOKUP(AA$1&amp;$R62,$C$3:$C$1662&amp;$D$3:$D$1662,$E$3:$E$1662,0,0,1)</f>
        <v>67200</v>
      </c>
      <c r="AB62" s="2" cm="1">
        <f t="array" ref="AB62">_xlfn.XLOOKUP(AB$1&amp;$R62,$C$3:$C$1662&amp;$D$3:$D$1662,$E$3:$E$1662,0,0,1)</f>
        <v>38100</v>
      </c>
      <c r="AC62" s="2" cm="1">
        <f t="array" ref="AC62">_xlfn.XLOOKUP(AC$1&amp;$R62,$C$3:$C$1662&amp;$D$3:$D$1662,$E$3:$E$1662,0,0,1)</f>
        <v>93200</v>
      </c>
      <c r="AM62" t="s">
        <v>943</v>
      </c>
      <c r="AN62" t="s">
        <v>881</v>
      </c>
      <c r="AO62">
        <v>1543</v>
      </c>
      <c r="AP62">
        <v>1743</v>
      </c>
      <c r="AQ62">
        <v>1531</v>
      </c>
      <c r="AR62">
        <v>1720</v>
      </c>
      <c r="AS62">
        <v>36509400</v>
      </c>
      <c r="AU62" s="7">
        <f t="shared" si="3"/>
        <v>7.4328544659587825E-2</v>
      </c>
      <c r="AV62" s="7" t="str">
        <f t="shared" si="4"/>
        <v/>
      </c>
    </row>
    <row r="63" spans="3:48" x14ac:dyDescent="0.4">
      <c r="C63" t="s">
        <v>804</v>
      </c>
      <c r="D63" t="s">
        <v>566</v>
      </c>
      <c r="E63">
        <v>93200</v>
      </c>
      <c r="R63" t="s">
        <v>178</v>
      </c>
      <c r="S63" s="2">
        <f t="shared" si="1"/>
        <v>7898680</v>
      </c>
      <c r="T63" s="2">
        <f t="shared" si="7"/>
        <v>5909100</v>
      </c>
      <c r="U63" s="2">
        <f t="shared" si="7"/>
        <v>6686100</v>
      </c>
      <c r="V63" s="2">
        <f t="shared" si="7"/>
        <v>11141900</v>
      </c>
      <c r="W63" s="2">
        <f t="shared" si="7"/>
        <v>6117600</v>
      </c>
      <c r="X63" s="2">
        <f t="shared" si="7"/>
        <v>9638700</v>
      </c>
      <c r="Y63" s="2" cm="1">
        <f t="array" ref="Y63">_xlfn.XLOOKUP(Y$1&amp;$R63,$C$3:$C$1662&amp;$D$3:$D$1662,$E$3:$E$1662,0,0,1)</f>
        <v>29400</v>
      </c>
      <c r="Z63" s="2" cm="1">
        <f t="array" ref="Z63">_xlfn.XLOOKUP(Z$1&amp;$R63,$C$3:$C$1662&amp;$D$3:$D$1662,$E$3:$E$1662,0,0,1)</f>
        <v>75400</v>
      </c>
      <c r="AA63" s="2" cm="1">
        <f t="array" ref="AA63">_xlfn.XLOOKUP(AA$1&amp;$R63,$C$3:$C$1662&amp;$D$3:$D$1662,$E$3:$E$1662,0,0,1)</f>
        <v>111900</v>
      </c>
      <c r="AB63" s="2" cm="1">
        <f t="array" ref="AB63">_xlfn.XLOOKUP(AB$1&amp;$R63,$C$3:$C$1662&amp;$D$3:$D$1662,$E$3:$E$1662,0,0,1)</f>
        <v>26700</v>
      </c>
      <c r="AC63" s="2" cm="1">
        <f t="array" ref="AC63">_xlfn.XLOOKUP(AC$1&amp;$R63,$C$3:$C$1662&amp;$D$3:$D$1662,$E$3:$E$1662,0,0,1)</f>
        <v>247000</v>
      </c>
      <c r="AM63" t="s">
        <v>944</v>
      </c>
      <c r="AN63" t="s">
        <v>881</v>
      </c>
      <c r="AO63">
        <v>1800</v>
      </c>
      <c r="AP63">
        <v>1930</v>
      </c>
      <c r="AQ63">
        <v>1680</v>
      </c>
      <c r="AR63">
        <v>1705</v>
      </c>
      <c r="AS63">
        <v>48268900</v>
      </c>
      <c r="AU63" s="7" t="str">
        <f t="shared" si="3"/>
        <v/>
      </c>
      <c r="AV63" s="7">
        <f t="shared" si="4"/>
        <v>-8.720930232558155E-3</v>
      </c>
    </row>
    <row r="64" spans="3:48" x14ac:dyDescent="0.4">
      <c r="C64" t="s">
        <v>804</v>
      </c>
      <c r="D64" t="s">
        <v>567</v>
      </c>
      <c r="E64">
        <v>247000</v>
      </c>
      <c r="R64" t="s">
        <v>183</v>
      </c>
      <c r="S64" s="2">
        <f t="shared" si="1"/>
        <v>7955080</v>
      </c>
      <c r="T64" s="2">
        <f t="shared" si="7"/>
        <v>5973900</v>
      </c>
      <c r="U64" s="2">
        <f t="shared" si="7"/>
        <v>6728700</v>
      </c>
      <c r="V64" s="2">
        <f t="shared" si="7"/>
        <v>11196700</v>
      </c>
      <c r="W64" s="2">
        <f t="shared" si="7"/>
        <v>6157300</v>
      </c>
      <c r="X64" s="2">
        <f t="shared" si="7"/>
        <v>9718800</v>
      </c>
      <c r="Y64" s="2" cm="1">
        <f t="array" ref="Y64">_xlfn.XLOOKUP(Y$1&amp;$R64,$C$3:$C$1662&amp;$D$3:$D$1662,$E$3:$E$1662,0,0,1)</f>
        <v>64800</v>
      </c>
      <c r="Z64" s="2" cm="1">
        <f t="array" ref="Z64">_xlfn.XLOOKUP(Z$1&amp;$R64,$C$3:$C$1662&amp;$D$3:$D$1662,$E$3:$E$1662,0,0,1)</f>
        <v>42600</v>
      </c>
      <c r="AA64" s="2" cm="1">
        <f t="array" ref="AA64">_xlfn.XLOOKUP(AA$1&amp;$R64,$C$3:$C$1662&amp;$D$3:$D$1662,$E$3:$E$1662,0,0,1)</f>
        <v>54800</v>
      </c>
      <c r="AB64" s="2" cm="1">
        <f t="array" ref="AB64">_xlfn.XLOOKUP(AB$1&amp;$R64,$C$3:$C$1662&amp;$D$3:$D$1662,$E$3:$E$1662,0,0,1)</f>
        <v>39700</v>
      </c>
      <c r="AC64" s="2" cm="1">
        <f t="array" ref="AC64">_xlfn.XLOOKUP(AC$1&amp;$R64,$C$3:$C$1662&amp;$D$3:$D$1662,$E$3:$E$1662,0,0,1)</f>
        <v>80100</v>
      </c>
      <c r="AM64" t="s">
        <v>945</v>
      </c>
      <c r="AN64" t="s">
        <v>881</v>
      </c>
      <c r="AO64">
        <v>1785</v>
      </c>
      <c r="AP64">
        <v>1786</v>
      </c>
      <c r="AQ64">
        <v>1576</v>
      </c>
      <c r="AR64">
        <v>1580</v>
      </c>
      <c r="AS64">
        <v>25666800</v>
      </c>
      <c r="AU64" s="7" t="str">
        <f t="shared" si="3"/>
        <v/>
      </c>
      <c r="AV64" s="7">
        <f t="shared" si="4"/>
        <v>-7.3313782991202392E-2</v>
      </c>
    </row>
    <row r="65" spans="3:48" x14ac:dyDescent="0.4">
      <c r="C65" t="s">
        <v>804</v>
      </c>
      <c r="D65" t="s">
        <v>568</v>
      </c>
      <c r="E65">
        <v>80100</v>
      </c>
      <c r="R65" t="s">
        <v>64</v>
      </c>
      <c r="S65" s="2">
        <f t="shared" si="1"/>
        <v>8022160</v>
      </c>
      <c r="T65" s="2">
        <f t="shared" si="7"/>
        <v>6071600</v>
      </c>
      <c r="U65" s="2">
        <f t="shared" si="7"/>
        <v>6799600</v>
      </c>
      <c r="V65" s="2">
        <f t="shared" si="7"/>
        <v>11245600</v>
      </c>
      <c r="W65" s="2">
        <f t="shared" si="7"/>
        <v>6198200</v>
      </c>
      <c r="X65" s="2">
        <f t="shared" si="7"/>
        <v>9795800</v>
      </c>
      <c r="Y65" s="2" cm="1">
        <f t="array" ref="Y65">_xlfn.XLOOKUP(Y$1&amp;$R65,$C$3:$C$1662&amp;$D$3:$D$1662,$E$3:$E$1662,0,0,1)</f>
        <v>97700</v>
      </c>
      <c r="Z65" s="2" cm="1">
        <f t="array" ref="Z65">_xlfn.XLOOKUP(Z$1&amp;$R65,$C$3:$C$1662&amp;$D$3:$D$1662,$E$3:$E$1662,0,0,1)</f>
        <v>70900</v>
      </c>
      <c r="AA65" s="2" cm="1">
        <f t="array" ref="AA65">_xlfn.XLOOKUP(AA$1&amp;$R65,$C$3:$C$1662&amp;$D$3:$D$1662,$E$3:$E$1662,0,0,1)</f>
        <v>48900</v>
      </c>
      <c r="AB65" s="2" cm="1">
        <f t="array" ref="AB65">_xlfn.XLOOKUP(AB$1&amp;$R65,$C$3:$C$1662&amp;$D$3:$D$1662,$E$3:$E$1662,0,0,1)</f>
        <v>40900</v>
      </c>
      <c r="AC65" s="2" cm="1">
        <f t="array" ref="AC65">_xlfn.XLOOKUP(AC$1&amp;$R65,$C$3:$C$1662&amp;$D$3:$D$1662,$E$3:$E$1662,0,0,1)</f>
        <v>77000</v>
      </c>
      <c r="AM65" t="s">
        <v>946</v>
      </c>
      <c r="AN65" t="s">
        <v>881</v>
      </c>
      <c r="AO65">
        <v>1603</v>
      </c>
      <c r="AP65">
        <v>1664</v>
      </c>
      <c r="AQ65">
        <v>1554</v>
      </c>
      <c r="AR65">
        <v>1554</v>
      </c>
      <c r="AS65">
        <v>13948700</v>
      </c>
      <c r="AU65" s="7" t="str">
        <f t="shared" si="3"/>
        <v/>
      </c>
      <c r="AV65" s="7">
        <f t="shared" si="4"/>
        <v>-1.6455696202531622E-2</v>
      </c>
    </row>
    <row r="66" spans="3:48" x14ac:dyDescent="0.4">
      <c r="C66" t="s">
        <v>804</v>
      </c>
      <c r="D66" t="s">
        <v>569</v>
      </c>
      <c r="E66">
        <v>77000</v>
      </c>
      <c r="R66" t="s">
        <v>294</v>
      </c>
      <c r="S66" s="2">
        <f t="shared" si="1"/>
        <v>8144900</v>
      </c>
      <c r="T66" s="2">
        <f t="shared" si="7"/>
        <v>6167100</v>
      </c>
      <c r="U66" s="2">
        <f t="shared" si="7"/>
        <v>6878200</v>
      </c>
      <c r="V66" s="2">
        <f t="shared" si="7"/>
        <v>11316100</v>
      </c>
      <c r="W66" s="2">
        <f t="shared" si="7"/>
        <v>6265600</v>
      </c>
      <c r="X66" s="2">
        <f t="shared" si="7"/>
        <v>10097500</v>
      </c>
      <c r="Y66" s="2" cm="1">
        <f t="array" ref="Y66">_xlfn.XLOOKUP(Y$1&amp;$R66,$C$3:$C$1662&amp;$D$3:$D$1662,$E$3:$E$1662,0,0,1)</f>
        <v>95500</v>
      </c>
      <c r="Z66" s="2" cm="1">
        <f t="array" ref="Z66">_xlfn.XLOOKUP(Z$1&amp;$R66,$C$3:$C$1662&amp;$D$3:$D$1662,$E$3:$E$1662,0,0,1)</f>
        <v>78600</v>
      </c>
      <c r="AA66" s="2" cm="1">
        <f t="array" ref="AA66">_xlfn.XLOOKUP(AA$1&amp;$R66,$C$3:$C$1662&amp;$D$3:$D$1662,$E$3:$E$1662,0,0,1)</f>
        <v>70500</v>
      </c>
      <c r="AB66" s="2" cm="1">
        <f t="array" ref="AB66">_xlfn.XLOOKUP(AB$1&amp;$R66,$C$3:$C$1662&amp;$D$3:$D$1662,$E$3:$E$1662,0,0,1)</f>
        <v>67400</v>
      </c>
      <c r="AC66" s="2" cm="1">
        <f t="array" ref="AC66">_xlfn.XLOOKUP(AC$1&amp;$R66,$C$3:$C$1662&amp;$D$3:$D$1662,$E$3:$E$1662,0,0,1)</f>
        <v>301700</v>
      </c>
      <c r="AM66" t="s">
        <v>947</v>
      </c>
      <c r="AN66" t="s">
        <v>881</v>
      </c>
      <c r="AO66">
        <v>1570</v>
      </c>
      <c r="AP66">
        <v>1666</v>
      </c>
      <c r="AQ66">
        <v>1553</v>
      </c>
      <c r="AR66">
        <v>1664</v>
      </c>
      <c r="AS66">
        <v>15900200</v>
      </c>
      <c r="AU66" s="7">
        <f t="shared" si="3"/>
        <v>7.0785070785070792E-2</v>
      </c>
      <c r="AV66" s="7" t="str">
        <f t="shared" si="4"/>
        <v/>
      </c>
    </row>
    <row r="67" spans="3:48" x14ac:dyDescent="0.4">
      <c r="C67" t="s">
        <v>804</v>
      </c>
      <c r="D67" t="s">
        <v>570</v>
      </c>
      <c r="E67">
        <v>301700</v>
      </c>
      <c r="R67" t="s">
        <v>29</v>
      </c>
      <c r="S67" s="2">
        <f t="shared" ref="S67:S130" si="8">IFERROR(AVERAGEIFS(T67:X67,T67:X67,"&gt;0"),0)</f>
        <v>8196580</v>
      </c>
      <c r="T67" s="2">
        <f t="shared" si="7"/>
        <v>6215200</v>
      </c>
      <c r="U67" s="2">
        <f t="shared" si="7"/>
        <v>6924400</v>
      </c>
      <c r="V67" s="2">
        <f t="shared" si="7"/>
        <v>11365200</v>
      </c>
      <c r="W67" s="2">
        <f t="shared" si="7"/>
        <v>6280300</v>
      </c>
      <c r="X67" s="2">
        <f t="shared" si="7"/>
        <v>10197800</v>
      </c>
      <c r="Y67" s="2" cm="1">
        <f t="array" ref="Y67">_xlfn.XLOOKUP(Y$1&amp;$R67,$C$3:$C$1662&amp;$D$3:$D$1662,$E$3:$E$1662,0,0,1)</f>
        <v>48100</v>
      </c>
      <c r="Z67" s="2" cm="1">
        <f t="array" ref="Z67">_xlfn.XLOOKUP(Z$1&amp;$R67,$C$3:$C$1662&amp;$D$3:$D$1662,$E$3:$E$1662,0,0,1)</f>
        <v>46200</v>
      </c>
      <c r="AA67" s="2" cm="1">
        <f t="array" ref="AA67">_xlfn.XLOOKUP(AA$1&amp;$R67,$C$3:$C$1662&amp;$D$3:$D$1662,$E$3:$E$1662,0,0,1)</f>
        <v>49100</v>
      </c>
      <c r="AB67" s="2" cm="1">
        <f t="array" ref="AB67">_xlfn.XLOOKUP(AB$1&amp;$R67,$C$3:$C$1662&amp;$D$3:$D$1662,$E$3:$E$1662,0,0,1)</f>
        <v>14700</v>
      </c>
      <c r="AC67" s="2" cm="1">
        <f t="array" ref="AC67">_xlfn.XLOOKUP(AC$1&amp;$R67,$C$3:$C$1662&amp;$D$3:$D$1662,$E$3:$E$1662,0,0,1)</f>
        <v>100300</v>
      </c>
      <c r="AM67" t="s">
        <v>948</v>
      </c>
      <c r="AN67" t="s">
        <v>881</v>
      </c>
      <c r="AO67">
        <v>1682</v>
      </c>
      <c r="AP67">
        <v>1694</v>
      </c>
      <c r="AQ67">
        <v>1585</v>
      </c>
      <c r="AR67">
        <v>1590</v>
      </c>
      <c r="AS67">
        <v>15572500</v>
      </c>
      <c r="AU67" s="7" t="str">
        <f t="shared" si="3"/>
        <v/>
      </c>
      <c r="AV67" s="7">
        <f t="shared" si="4"/>
        <v>-4.4471153846153855E-2</v>
      </c>
    </row>
    <row r="68" spans="3:48" x14ac:dyDescent="0.4">
      <c r="C68" t="s">
        <v>804</v>
      </c>
      <c r="D68" t="s">
        <v>571</v>
      </c>
      <c r="E68">
        <v>100300</v>
      </c>
      <c r="R68" t="s">
        <v>17</v>
      </c>
      <c r="S68" s="2">
        <f t="shared" si="8"/>
        <v>8244820</v>
      </c>
      <c r="T68" s="2">
        <f t="shared" ref="T68:X83" si="9">T67+Y68</f>
        <v>6241500</v>
      </c>
      <c r="U68" s="2">
        <f t="shared" si="9"/>
        <v>6944700</v>
      </c>
      <c r="V68" s="2">
        <f t="shared" si="9"/>
        <v>11430800</v>
      </c>
      <c r="W68" s="2">
        <f t="shared" si="9"/>
        <v>6364600</v>
      </c>
      <c r="X68" s="2">
        <f t="shared" si="9"/>
        <v>10242500</v>
      </c>
      <c r="Y68" s="2" cm="1">
        <f t="array" ref="Y68">_xlfn.XLOOKUP(Y$1&amp;$R68,$C$3:$C$1662&amp;$D$3:$D$1662,$E$3:$E$1662,0,0,1)</f>
        <v>26300</v>
      </c>
      <c r="Z68" s="2" cm="1">
        <f t="array" ref="Z68">_xlfn.XLOOKUP(Z$1&amp;$R68,$C$3:$C$1662&amp;$D$3:$D$1662,$E$3:$E$1662,0,0,1)</f>
        <v>20300</v>
      </c>
      <c r="AA68" s="2" cm="1">
        <f t="array" ref="AA68">_xlfn.XLOOKUP(AA$1&amp;$R68,$C$3:$C$1662&amp;$D$3:$D$1662,$E$3:$E$1662,0,0,1)</f>
        <v>65600</v>
      </c>
      <c r="AB68" s="2" cm="1">
        <f t="array" ref="AB68">_xlfn.XLOOKUP(AB$1&amp;$R68,$C$3:$C$1662&amp;$D$3:$D$1662,$E$3:$E$1662,0,0,1)</f>
        <v>84300</v>
      </c>
      <c r="AC68" s="2" cm="1">
        <f t="array" ref="AC68">_xlfn.XLOOKUP(AC$1&amp;$R68,$C$3:$C$1662&amp;$D$3:$D$1662,$E$3:$E$1662,0,0,1)</f>
        <v>44700</v>
      </c>
      <c r="AM68" t="s">
        <v>949</v>
      </c>
      <c r="AN68" t="s">
        <v>881</v>
      </c>
      <c r="AO68">
        <v>1598</v>
      </c>
      <c r="AP68">
        <v>1650</v>
      </c>
      <c r="AQ68">
        <v>1594</v>
      </c>
      <c r="AR68">
        <v>1645</v>
      </c>
      <c r="AS68">
        <v>8007400</v>
      </c>
      <c r="AU68" s="7">
        <f t="shared" ref="AU68:AU101" si="10">IF(AR67&lt;AR68,AR68/AR67-1,"")</f>
        <v>3.4591194968553562E-2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44700</v>
      </c>
      <c r="R69" t="s">
        <v>58</v>
      </c>
      <c r="S69" s="2">
        <f t="shared" si="8"/>
        <v>8298820</v>
      </c>
      <c r="T69" s="2">
        <f t="shared" si="9"/>
        <v>6269600</v>
      </c>
      <c r="U69" s="2">
        <f t="shared" si="9"/>
        <v>7019100</v>
      </c>
      <c r="V69" s="2">
        <f t="shared" si="9"/>
        <v>11506300</v>
      </c>
      <c r="W69" s="2">
        <f t="shared" si="9"/>
        <v>6391900</v>
      </c>
      <c r="X69" s="2">
        <f t="shared" si="9"/>
        <v>10307200</v>
      </c>
      <c r="Y69" s="2" cm="1">
        <f t="array" ref="Y69">_xlfn.XLOOKUP(Y$1&amp;$R69,$C$3:$C$1662&amp;$D$3:$D$1662,$E$3:$E$1662,0,0,1)</f>
        <v>28100</v>
      </c>
      <c r="Z69" s="2" cm="1">
        <f t="array" ref="Z69">_xlfn.XLOOKUP(Z$1&amp;$R69,$C$3:$C$1662&amp;$D$3:$D$1662,$E$3:$E$1662,0,0,1)</f>
        <v>74400</v>
      </c>
      <c r="AA69" s="2" cm="1">
        <f t="array" ref="AA69">_xlfn.XLOOKUP(AA$1&amp;$R69,$C$3:$C$1662&amp;$D$3:$D$1662,$E$3:$E$1662,0,0,1)</f>
        <v>75500</v>
      </c>
      <c r="AB69" s="2" cm="1">
        <f t="array" ref="AB69">_xlfn.XLOOKUP(AB$1&amp;$R69,$C$3:$C$1662&amp;$D$3:$D$1662,$E$3:$E$1662,0,0,1)</f>
        <v>27300</v>
      </c>
      <c r="AC69" s="2" cm="1">
        <f t="array" ref="AC69">_xlfn.XLOOKUP(AC$1&amp;$R69,$C$3:$C$1662&amp;$D$3:$D$1662,$E$3:$E$1662,0,0,1)</f>
        <v>64700</v>
      </c>
      <c r="AM69" t="s">
        <v>950</v>
      </c>
      <c r="AN69" t="s">
        <v>881</v>
      </c>
      <c r="AO69">
        <v>1645</v>
      </c>
      <c r="AP69">
        <v>1717</v>
      </c>
      <c r="AQ69">
        <v>1620</v>
      </c>
      <c r="AR69">
        <v>1640</v>
      </c>
      <c r="AS69">
        <v>10288300</v>
      </c>
      <c r="AU69" s="7" t="str">
        <f t="shared" si="10"/>
        <v/>
      </c>
      <c r="AV69" s="7">
        <f t="shared" si="11"/>
        <v>-3.0395136778115228E-3</v>
      </c>
    </row>
    <row r="70" spans="3:48" x14ac:dyDescent="0.4">
      <c r="C70" t="s">
        <v>804</v>
      </c>
      <c r="D70" t="s">
        <v>573</v>
      </c>
      <c r="E70">
        <v>64700</v>
      </c>
      <c r="R70" t="s">
        <v>125</v>
      </c>
      <c r="S70" s="2">
        <f t="shared" si="8"/>
        <v>8352620</v>
      </c>
      <c r="T70" s="2">
        <f t="shared" si="9"/>
        <v>6294600</v>
      </c>
      <c r="U70" s="2">
        <f t="shared" si="9"/>
        <v>7098900</v>
      </c>
      <c r="V70" s="2">
        <f t="shared" si="9"/>
        <v>11560200</v>
      </c>
      <c r="W70" s="2">
        <f t="shared" si="9"/>
        <v>6422400</v>
      </c>
      <c r="X70" s="2">
        <f t="shared" si="9"/>
        <v>10387000</v>
      </c>
      <c r="Y70" s="2" cm="1">
        <f t="array" ref="Y70">_xlfn.XLOOKUP(Y$1&amp;$R70,$C$3:$C$1662&amp;$D$3:$D$1662,$E$3:$E$1662,0,0,1)</f>
        <v>25000</v>
      </c>
      <c r="Z70" s="2" cm="1">
        <f t="array" ref="Z70">_xlfn.XLOOKUP(Z$1&amp;$R70,$C$3:$C$1662&amp;$D$3:$D$1662,$E$3:$E$1662,0,0,1)</f>
        <v>79800</v>
      </c>
      <c r="AA70" s="2" cm="1">
        <f t="array" ref="AA70">_xlfn.XLOOKUP(AA$1&amp;$R70,$C$3:$C$1662&amp;$D$3:$D$1662,$E$3:$E$1662,0,0,1)</f>
        <v>53900</v>
      </c>
      <c r="AB70" s="2" cm="1">
        <f t="array" ref="AB70">_xlfn.XLOOKUP(AB$1&amp;$R70,$C$3:$C$1662&amp;$D$3:$D$1662,$E$3:$E$1662,0,0,1)</f>
        <v>30500</v>
      </c>
      <c r="AC70" s="2" cm="1">
        <f t="array" ref="AC70">_xlfn.XLOOKUP(AC$1&amp;$R70,$C$3:$C$1662&amp;$D$3:$D$1662,$E$3:$E$1662,0,0,1)</f>
        <v>79800</v>
      </c>
      <c r="AM70" t="s">
        <v>951</v>
      </c>
      <c r="AN70" t="s">
        <v>881</v>
      </c>
      <c r="AO70">
        <v>1690</v>
      </c>
      <c r="AP70">
        <v>1749</v>
      </c>
      <c r="AQ70">
        <v>1663</v>
      </c>
      <c r="AR70">
        <v>1737</v>
      </c>
      <c r="AS70">
        <v>13459400</v>
      </c>
      <c r="AU70" s="7">
        <f t="shared" si="10"/>
        <v>5.9146341463414576E-2</v>
      </c>
      <c r="AV70" s="7" t="str">
        <f t="shared" si="11"/>
        <v/>
      </c>
    </row>
    <row r="71" spans="3:48" x14ac:dyDescent="0.4">
      <c r="C71" t="s">
        <v>804</v>
      </c>
      <c r="D71" t="s">
        <v>574</v>
      </c>
      <c r="E71">
        <v>79800</v>
      </c>
      <c r="R71" t="s">
        <v>13</v>
      </c>
      <c r="S71" s="2">
        <f t="shared" si="8"/>
        <v>8407380</v>
      </c>
      <c r="T71" s="2">
        <f t="shared" si="9"/>
        <v>6342100</v>
      </c>
      <c r="U71" s="2">
        <f t="shared" si="9"/>
        <v>7173900</v>
      </c>
      <c r="V71" s="2">
        <f t="shared" si="9"/>
        <v>11644800</v>
      </c>
      <c r="W71" s="2">
        <f t="shared" si="9"/>
        <v>6448600</v>
      </c>
      <c r="X71" s="2">
        <f t="shared" si="9"/>
        <v>10427500</v>
      </c>
      <c r="Y71" s="2" cm="1">
        <f t="array" ref="Y71">_xlfn.XLOOKUP(Y$1&amp;$R71,$C$3:$C$1662&amp;$D$3:$D$1662,$E$3:$E$1662,0,0,1)</f>
        <v>47500</v>
      </c>
      <c r="Z71" s="2" cm="1">
        <f t="array" ref="Z71">_xlfn.XLOOKUP(Z$1&amp;$R71,$C$3:$C$1662&amp;$D$3:$D$1662,$E$3:$E$1662,0,0,1)</f>
        <v>75000</v>
      </c>
      <c r="AA71" s="2" cm="1">
        <f t="array" ref="AA71">_xlfn.XLOOKUP(AA$1&amp;$R71,$C$3:$C$1662&amp;$D$3:$D$1662,$E$3:$E$1662,0,0,1)</f>
        <v>84600</v>
      </c>
      <c r="AB71" s="2" cm="1">
        <f t="array" ref="AB71">_xlfn.XLOOKUP(AB$1&amp;$R71,$C$3:$C$1662&amp;$D$3:$D$1662,$E$3:$E$1662,0,0,1)</f>
        <v>26200</v>
      </c>
      <c r="AC71" s="2" cm="1">
        <f t="array" ref="AC71">_xlfn.XLOOKUP(AC$1&amp;$R71,$C$3:$C$1662&amp;$D$3:$D$1662,$E$3:$E$1662,0,0,1)</f>
        <v>40500</v>
      </c>
      <c r="AM71" t="s">
        <v>952</v>
      </c>
      <c r="AN71" t="s">
        <v>881</v>
      </c>
      <c r="AO71">
        <v>1770</v>
      </c>
      <c r="AP71">
        <v>1826</v>
      </c>
      <c r="AQ71">
        <v>1764</v>
      </c>
      <c r="AR71">
        <v>1826</v>
      </c>
      <c r="AS71">
        <v>13810600</v>
      </c>
      <c r="AU71" s="7">
        <f t="shared" si="10"/>
        <v>5.1237766263672935E-2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40500</v>
      </c>
      <c r="R72" t="s">
        <v>87</v>
      </c>
      <c r="S72" s="2">
        <f t="shared" si="8"/>
        <v>8445580</v>
      </c>
      <c r="T72" s="2">
        <f t="shared" si="9"/>
        <v>6360800</v>
      </c>
      <c r="U72" s="2">
        <f t="shared" si="9"/>
        <v>7238600</v>
      </c>
      <c r="V72" s="2">
        <f t="shared" si="9"/>
        <v>11679400</v>
      </c>
      <c r="W72" s="2">
        <f t="shared" si="9"/>
        <v>6461600</v>
      </c>
      <c r="X72" s="2">
        <f t="shared" si="9"/>
        <v>10487500</v>
      </c>
      <c r="Y72" s="2" cm="1">
        <f t="array" ref="Y72">_xlfn.XLOOKUP(Y$1&amp;$R72,$C$3:$C$1662&amp;$D$3:$D$1662,$E$3:$E$1662,0,0,1)</f>
        <v>18700</v>
      </c>
      <c r="Z72" s="2" cm="1">
        <f t="array" ref="Z72">_xlfn.XLOOKUP(Z$1&amp;$R72,$C$3:$C$1662&amp;$D$3:$D$1662,$E$3:$E$1662,0,0,1)</f>
        <v>64700</v>
      </c>
      <c r="AA72" s="2" cm="1">
        <f t="array" ref="AA72">_xlfn.XLOOKUP(AA$1&amp;$R72,$C$3:$C$1662&amp;$D$3:$D$1662,$E$3:$E$1662,0,0,1)</f>
        <v>34600</v>
      </c>
      <c r="AB72" s="2" cm="1">
        <f t="array" ref="AB72">_xlfn.XLOOKUP(AB$1&amp;$R72,$C$3:$C$1662&amp;$D$3:$D$1662,$E$3:$E$1662,0,0,1)</f>
        <v>13000</v>
      </c>
      <c r="AC72" s="2" cm="1">
        <f t="array" ref="AC72">_xlfn.XLOOKUP(AC$1&amp;$R72,$C$3:$C$1662&amp;$D$3:$D$1662,$E$3:$E$1662,0,0,1)</f>
        <v>60000</v>
      </c>
      <c r="AM72" t="s">
        <v>953</v>
      </c>
      <c r="AN72" t="s">
        <v>881</v>
      </c>
      <c r="AO72">
        <v>1815</v>
      </c>
      <c r="AP72">
        <v>2050</v>
      </c>
      <c r="AQ72">
        <v>1813</v>
      </c>
      <c r="AR72">
        <v>2050</v>
      </c>
      <c r="AS72">
        <v>30633000</v>
      </c>
      <c r="AU72" s="7">
        <f t="shared" si="10"/>
        <v>0.1226725082146769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60000</v>
      </c>
      <c r="R73" t="s">
        <v>202</v>
      </c>
      <c r="S73" s="2">
        <f t="shared" si="8"/>
        <v>8520800</v>
      </c>
      <c r="T73" s="2">
        <f t="shared" si="9"/>
        <v>6391800</v>
      </c>
      <c r="U73" s="2">
        <f t="shared" si="9"/>
        <v>7274900</v>
      </c>
      <c r="V73" s="2">
        <f t="shared" si="9"/>
        <v>11724900</v>
      </c>
      <c r="W73" s="2">
        <f t="shared" si="9"/>
        <v>6685700</v>
      </c>
      <c r="X73" s="2">
        <f t="shared" si="9"/>
        <v>10526700</v>
      </c>
      <c r="Y73" s="2" cm="1">
        <f t="array" ref="Y73">_xlfn.XLOOKUP(Y$1&amp;$R73,$C$3:$C$1662&amp;$D$3:$D$1662,$E$3:$E$1662,0,0,1)</f>
        <v>31000</v>
      </c>
      <c r="Z73" s="2" cm="1">
        <f t="array" ref="Z73">_xlfn.XLOOKUP(Z$1&amp;$R73,$C$3:$C$1662&amp;$D$3:$D$1662,$E$3:$E$1662,0,0,1)</f>
        <v>36300</v>
      </c>
      <c r="AA73" s="2" cm="1">
        <f t="array" ref="AA73">_xlfn.XLOOKUP(AA$1&amp;$R73,$C$3:$C$1662&amp;$D$3:$D$1662,$E$3:$E$1662,0,0,1)</f>
        <v>45500</v>
      </c>
      <c r="AB73" s="2" cm="1">
        <f t="array" ref="AB73">_xlfn.XLOOKUP(AB$1&amp;$R73,$C$3:$C$1662&amp;$D$3:$D$1662,$E$3:$E$1662,0,0,1)</f>
        <v>224100</v>
      </c>
      <c r="AC73" s="2" cm="1">
        <f t="array" ref="AC73">_xlfn.XLOOKUP(AC$1&amp;$R73,$C$3:$C$1662&amp;$D$3:$D$1662,$E$3:$E$1662,0,0,1)</f>
        <v>39200</v>
      </c>
      <c r="AM73" t="s">
        <v>954</v>
      </c>
      <c r="AN73" t="s">
        <v>881</v>
      </c>
      <c r="AO73">
        <v>2128</v>
      </c>
      <c r="AP73">
        <v>2180</v>
      </c>
      <c r="AQ73">
        <v>1965</v>
      </c>
      <c r="AR73">
        <v>2005</v>
      </c>
      <c r="AS73">
        <v>22452400</v>
      </c>
      <c r="AU73" s="7" t="str">
        <f t="shared" si="10"/>
        <v/>
      </c>
      <c r="AV73" s="7">
        <f t="shared" si="11"/>
        <v>-2.1951219512195141E-2</v>
      </c>
    </row>
    <row r="74" spans="3:48" x14ac:dyDescent="0.4">
      <c r="C74" t="s">
        <v>804</v>
      </c>
      <c r="D74" t="s">
        <v>577</v>
      </c>
      <c r="E74">
        <v>39200</v>
      </c>
      <c r="R74" t="s">
        <v>86</v>
      </c>
      <c r="S74" s="2">
        <f t="shared" si="8"/>
        <v>8604580</v>
      </c>
      <c r="T74" s="2">
        <f t="shared" si="9"/>
        <v>6426300</v>
      </c>
      <c r="U74" s="2">
        <f t="shared" si="9"/>
        <v>7307100</v>
      </c>
      <c r="V74" s="2">
        <f t="shared" si="9"/>
        <v>11815400</v>
      </c>
      <c r="W74" s="2">
        <f t="shared" si="9"/>
        <v>6904900</v>
      </c>
      <c r="X74" s="2">
        <f t="shared" si="9"/>
        <v>10569200</v>
      </c>
      <c r="Y74" s="2" cm="1">
        <f t="array" ref="Y74">_xlfn.XLOOKUP(Y$1&amp;$R74,$C$3:$C$1662&amp;$D$3:$D$1662,$E$3:$E$1662,0,0,1)</f>
        <v>34500</v>
      </c>
      <c r="Z74" s="2" cm="1">
        <f t="array" ref="Z74">_xlfn.XLOOKUP(Z$1&amp;$R74,$C$3:$C$1662&amp;$D$3:$D$1662,$E$3:$E$1662,0,0,1)</f>
        <v>32200</v>
      </c>
      <c r="AA74" s="2" cm="1">
        <f t="array" ref="AA74">_xlfn.XLOOKUP(AA$1&amp;$R74,$C$3:$C$1662&amp;$D$3:$D$1662,$E$3:$E$1662,0,0,1)</f>
        <v>90500</v>
      </c>
      <c r="AB74" s="2" cm="1">
        <f t="array" ref="AB74">_xlfn.XLOOKUP(AB$1&amp;$R74,$C$3:$C$1662&amp;$D$3:$D$1662,$E$3:$E$1662,0,0,1)</f>
        <v>219200</v>
      </c>
      <c r="AC74" s="2" cm="1">
        <f t="array" ref="AC74">_xlfn.XLOOKUP(AC$1&amp;$R74,$C$3:$C$1662&amp;$D$3:$D$1662,$E$3:$E$1662,0,0,1)</f>
        <v>42500</v>
      </c>
      <c r="AM74" t="s">
        <v>955</v>
      </c>
      <c r="AN74" t="s">
        <v>881</v>
      </c>
      <c r="AO74">
        <v>2002</v>
      </c>
      <c r="AP74">
        <v>2075</v>
      </c>
      <c r="AQ74">
        <v>1980</v>
      </c>
      <c r="AR74">
        <v>2009</v>
      </c>
      <c r="AS74">
        <v>12939900</v>
      </c>
      <c r="AU74" s="7">
        <f t="shared" si="10"/>
        <v>1.9950124688279391E-3</v>
      </c>
      <c r="AV74" s="7" t="str">
        <f t="shared" si="11"/>
        <v/>
      </c>
    </row>
    <row r="75" spans="3:48" x14ac:dyDescent="0.4">
      <c r="C75" t="s">
        <v>804</v>
      </c>
      <c r="D75" t="s">
        <v>578</v>
      </c>
      <c r="E75">
        <v>42500</v>
      </c>
      <c r="R75" t="s">
        <v>289</v>
      </c>
      <c r="S75" s="2">
        <f t="shared" si="8"/>
        <v>8659500</v>
      </c>
      <c r="T75" s="2">
        <f t="shared" si="9"/>
        <v>6453400</v>
      </c>
      <c r="U75" s="2">
        <f t="shared" si="9"/>
        <v>7362800</v>
      </c>
      <c r="V75" s="2">
        <f t="shared" si="9"/>
        <v>11891200</v>
      </c>
      <c r="W75" s="2">
        <f t="shared" si="9"/>
        <v>6981100</v>
      </c>
      <c r="X75" s="2">
        <f t="shared" si="9"/>
        <v>10609000</v>
      </c>
      <c r="Y75" s="2" cm="1">
        <f t="array" ref="Y75">_xlfn.XLOOKUP(Y$1&amp;$R75,$C$3:$C$1662&amp;$D$3:$D$1662,$E$3:$E$1662,0,0,1)</f>
        <v>27100</v>
      </c>
      <c r="Z75" s="2" cm="1">
        <f t="array" ref="Z75">_xlfn.XLOOKUP(Z$1&amp;$R75,$C$3:$C$1662&amp;$D$3:$D$1662,$E$3:$E$1662,0,0,1)</f>
        <v>55700</v>
      </c>
      <c r="AA75" s="2" cm="1">
        <f t="array" ref="AA75">_xlfn.XLOOKUP(AA$1&amp;$R75,$C$3:$C$1662&amp;$D$3:$D$1662,$E$3:$E$1662,0,0,1)</f>
        <v>75800</v>
      </c>
      <c r="AB75" s="2" cm="1">
        <f t="array" ref="AB75">_xlfn.XLOOKUP(AB$1&amp;$R75,$C$3:$C$1662&amp;$D$3:$D$1662,$E$3:$E$1662,0,0,1)</f>
        <v>76200</v>
      </c>
      <c r="AC75" s="2" cm="1">
        <f t="array" ref="AC75">_xlfn.XLOOKUP(AC$1&amp;$R75,$C$3:$C$1662&amp;$D$3:$D$1662,$E$3:$E$1662,0,0,1)</f>
        <v>39800</v>
      </c>
      <c r="AM75" t="s">
        <v>956</v>
      </c>
      <c r="AN75" t="s">
        <v>881</v>
      </c>
      <c r="AO75">
        <v>1985</v>
      </c>
      <c r="AP75">
        <v>2066</v>
      </c>
      <c r="AQ75">
        <v>1932</v>
      </c>
      <c r="AR75">
        <v>1950</v>
      </c>
      <c r="AS75">
        <v>9736400</v>
      </c>
      <c r="AU75" s="7" t="str">
        <f t="shared" si="10"/>
        <v/>
      </c>
      <c r="AV75" s="7">
        <f t="shared" si="11"/>
        <v>-2.9367844698855117E-2</v>
      </c>
    </row>
    <row r="76" spans="3:48" x14ac:dyDescent="0.4">
      <c r="C76" t="s">
        <v>804</v>
      </c>
      <c r="D76" t="s">
        <v>579</v>
      </c>
      <c r="E76">
        <v>39800</v>
      </c>
      <c r="R76" t="s">
        <v>295</v>
      </c>
      <c r="S76" s="2">
        <f t="shared" si="8"/>
        <v>8702380</v>
      </c>
      <c r="T76" s="2">
        <f t="shared" si="9"/>
        <v>6469100</v>
      </c>
      <c r="U76" s="2">
        <f t="shared" si="9"/>
        <v>7412400</v>
      </c>
      <c r="V76" s="2">
        <f t="shared" si="9"/>
        <v>11932900</v>
      </c>
      <c r="W76" s="2">
        <f t="shared" si="9"/>
        <v>7031100</v>
      </c>
      <c r="X76" s="2">
        <f t="shared" si="9"/>
        <v>10666400</v>
      </c>
      <c r="Y76" s="2" cm="1">
        <f t="array" ref="Y76">_xlfn.XLOOKUP(Y$1&amp;$R76,$C$3:$C$1662&amp;$D$3:$D$1662,$E$3:$E$1662,0,0,1)</f>
        <v>15700</v>
      </c>
      <c r="Z76" s="2" cm="1">
        <f t="array" ref="Z76">_xlfn.XLOOKUP(Z$1&amp;$R76,$C$3:$C$1662&amp;$D$3:$D$1662,$E$3:$E$1662,0,0,1)</f>
        <v>49600</v>
      </c>
      <c r="AA76" s="2" cm="1">
        <f t="array" ref="AA76">_xlfn.XLOOKUP(AA$1&amp;$R76,$C$3:$C$1662&amp;$D$3:$D$1662,$E$3:$E$1662,0,0,1)</f>
        <v>41700</v>
      </c>
      <c r="AB76" s="2" cm="1">
        <f t="array" ref="AB76">_xlfn.XLOOKUP(AB$1&amp;$R76,$C$3:$C$1662&amp;$D$3:$D$1662,$E$3:$E$1662,0,0,1)</f>
        <v>50000</v>
      </c>
      <c r="AC76" s="2" cm="1">
        <f t="array" ref="AC76">_xlfn.XLOOKUP(AC$1&amp;$R76,$C$3:$C$1662&amp;$D$3:$D$1662,$E$3:$E$1662,0,0,1)</f>
        <v>57400</v>
      </c>
      <c r="AM76" t="s">
        <v>957</v>
      </c>
      <c r="AN76" t="s">
        <v>881</v>
      </c>
      <c r="AO76">
        <v>1971</v>
      </c>
      <c r="AP76">
        <v>1990</v>
      </c>
      <c r="AQ76">
        <v>1843</v>
      </c>
      <c r="AR76">
        <v>1846</v>
      </c>
      <c r="AS76">
        <v>9996500</v>
      </c>
      <c r="AU76" s="7" t="str">
        <f t="shared" si="10"/>
        <v/>
      </c>
      <c r="AV76" s="7">
        <f t="shared" si="11"/>
        <v>-5.3333333333333344E-2</v>
      </c>
    </row>
    <row r="77" spans="3:48" x14ac:dyDescent="0.4">
      <c r="C77" t="s">
        <v>804</v>
      </c>
      <c r="D77" t="s">
        <v>580</v>
      </c>
      <c r="E77">
        <v>57400</v>
      </c>
      <c r="R77" t="s">
        <v>103</v>
      </c>
      <c r="S77" s="2">
        <f t="shared" si="8"/>
        <v>8746360</v>
      </c>
      <c r="T77" s="2">
        <f t="shared" si="9"/>
        <v>6493200</v>
      </c>
      <c r="U77" s="2">
        <f t="shared" si="9"/>
        <v>7445700</v>
      </c>
      <c r="V77" s="2">
        <f t="shared" si="9"/>
        <v>11999900</v>
      </c>
      <c r="W77" s="2">
        <f t="shared" si="9"/>
        <v>7072200</v>
      </c>
      <c r="X77" s="2">
        <f t="shared" si="9"/>
        <v>10720800</v>
      </c>
      <c r="Y77" s="2" cm="1">
        <f t="array" ref="Y77">_xlfn.XLOOKUP(Y$1&amp;$R77,$C$3:$C$1662&amp;$D$3:$D$1662,$E$3:$E$1662,0,0,1)</f>
        <v>24100</v>
      </c>
      <c r="Z77" s="2" cm="1">
        <f t="array" ref="Z77">_xlfn.XLOOKUP(Z$1&amp;$R77,$C$3:$C$1662&amp;$D$3:$D$1662,$E$3:$E$1662,0,0,1)</f>
        <v>33300</v>
      </c>
      <c r="AA77" s="2" cm="1">
        <f t="array" ref="AA77">_xlfn.XLOOKUP(AA$1&amp;$R77,$C$3:$C$1662&amp;$D$3:$D$1662,$E$3:$E$1662,0,0,1)</f>
        <v>67000</v>
      </c>
      <c r="AB77" s="2" cm="1">
        <f t="array" ref="AB77">_xlfn.XLOOKUP(AB$1&amp;$R77,$C$3:$C$1662&amp;$D$3:$D$1662,$E$3:$E$1662,0,0,1)</f>
        <v>41100</v>
      </c>
      <c r="AC77" s="2" cm="1">
        <f t="array" ref="AC77">_xlfn.XLOOKUP(AC$1&amp;$R77,$C$3:$C$1662&amp;$D$3:$D$1662,$E$3:$E$1662,0,0,1)</f>
        <v>54400</v>
      </c>
      <c r="AM77" t="s">
        <v>958</v>
      </c>
      <c r="AN77" t="s">
        <v>881</v>
      </c>
      <c r="AO77">
        <v>1861</v>
      </c>
      <c r="AP77">
        <v>1864</v>
      </c>
      <c r="AQ77">
        <v>1741</v>
      </c>
      <c r="AR77">
        <v>1788</v>
      </c>
      <c r="AS77">
        <v>11373500</v>
      </c>
      <c r="AU77" s="7" t="str">
        <f t="shared" si="10"/>
        <v/>
      </c>
      <c r="AV77" s="7">
        <f t="shared" si="11"/>
        <v>-3.1419284940411685E-2</v>
      </c>
    </row>
    <row r="78" spans="3:48" x14ac:dyDescent="0.4">
      <c r="C78" t="s">
        <v>804</v>
      </c>
      <c r="D78" t="s">
        <v>581</v>
      </c>
      <c r="E78">
        <v>54400</v>
      </c>
      <c r="R78" t="s">
        <v>140</v>
      </c>
      <c r="S78" s="2">
        <f t="shared" si="8"/>
        <v>8808120</v>
      </c>
      <c r="T78" s="2">
        <f t="shared" si="9"/>
        <v>6500100</v>
      </c>
      <c r="U78" s="2">
        <f t="shared" si="9"/>
        <v>7490300</v>
      </c>
      <c r="V78" s="2">
        <f t="shared" si="9"/>
        <v>12100000</v>
      </c>
      <c r="W78" s="2">
        <f t="shared" si="9"/>
        <v>7141800</v>
      </c>
      <c r="X78" s="2">
        <f t="shared" si="9"/>
        <v>10808400</v>
      </c>
      <c r="Y78" s="2" cm="1">
        <f t="array" ref="Y78">_xlfn.XLOOKUP(Y$1&amp;$R78,$C$3:$C$1662&amp;$D$3:$D$1662,$E$3:$E$1662,0,0,1)</f>
        <v>6900</v>
      </c>
      <c r="Z78" s="2" cm="1">
        <f t="array" ref="Z78">_xlfn.XLOOKUP(Z$1&amp;$R78,$C$3:$C$1662&amp;$D$3:$D$1662,$E$3:$E$1662,0,0,1)</f>
        <v>44600</v>
      </c>
      <c r="AA78" s="2" cm="1">
        <f t="array" ref="AA78">_xlfn.XLOOKUP(AA$1&amp;$R78,$C$3:$C$1662&amp;$D$3:$D$1662,$E$3:$E$1662,0,0,1)</f>
        <v>100100</v>
      </c>
      <c r="AB78" s="2" cm="1">
        <f t="array" ref="AB78">_xlfn.XLOOKUP(AB$1&amp;$R78,$C$3:$C$1662&amp;$D$3:$D$1662,$E$3:$E$1662,0,0,1)</f>
        <v>69600</v>
      </c>
      <c r="AC78" s="2" cm="1">
        <f t="array" ref="AC78">_xlfn.XLOOKUP(AC$1&amp;$R78,$C$3:$C$1662&amp;$D$3:$D$1662,$E$3:$E$1662,0,0,1)</f>
        <v>87600</v>
      </c>
      <c r="AM78" t="s">
        <v>959</v>
      </c>
      <c r="AN78" t="s">
        <v>881</v>
      </c>
      <c r="AO78">
        <v>1758</v>
      </c>
      <c r="AP78">
        <v>1818</v>
      </c>
      <c r="AQ78">
        <v>1738</v>
      </c>
      <c r="AR78">
        <v>1788</v>
      </c>
      <c r="AS78">
        <v>6602900</v>
      </c>
      <c r="AU78" s="7" t="str">
        <f t="shared" si="10"/>
        <v/>
      </c>
      <c r="AV78" s="7" t="str">
        <f t="shared" si="11"/>
        <v/>
      </c>
    </row>
    <row r="79" spans="3:48" x14ac:dyDescent="0.4">
      <c r="C79" t="s">
        <v>804</v>
      </c>
      <c r="D79" t="s">
        <v>582</v>
      </c>
      <c r="E79">
        <v>87600</v>
      </c>
      <c r="R79" t="s">
        <v>134</v>
      </c>
      <c r="S79" s="2">
        <f t="shared" si="8"/>
        <v>8847180</v>
      </c>
      <c r="T79" s="2">
        <f t="shared" si="9"/>
        <v>6528800</v>
      </c>
      <c r="U79" s="2">
        <f t="shared" si="9"/>
        <v>7503400</v>
      </c>
      <c r="V79" s="2">
        <f t="shared" si="9"/>
        <v>12166400</v>
      </c>
      <c r="W79" s="2">
        <f t="shared" si="9"/>
        <v>7197900</v>
      </c>
      <c r="X79" s="2">
        <f t="shared" si="9"/>
        <v>10839400</v>
      </c>
      <c r="Y79" s="2" cm="1">
        <f t="array" ref="Y79">_xlfn.XLOOKUP(Y$1&amp;$R79,$C$3:$C$1662&amp;$D$3:$D$1662,$E$3:$E$1662,0,0,1)</f>
        <v>28700</v>
      </c>
      <c r="Z79" s="2" cm="1">
        <f t="array" ref="Z79">_xlfn.XLOOKUP(Z$1&amp;$R79,$C$3:$C$1662&amp;$D$3:$D$1662,$E$3:$E$1662,0,0,1)</f>
        <v>13100</v>
      </c>
      <c r="AA79" s="2" cm="1">
        <f t="array" ref="AA79">_xlfn.XLOOKUP(AA$1&amp;$R79,$C$3:$C$1662&amp;$D$3:$D$1662,$E$3:$E$1662,0,0,1)</f>
        <v>66400</v>
      </c>
      <c r="AB79" s="2" cm="1">
        <f t="array" ref="AB79">_xlfn.XLOOKUP(AB$1&amp;$R79,$C$3:$C$1662&amp;$D$3:$D$1662,$E$3:$E$1662,0,0,1)</f>
        <v>56100</v>
      </c>
      <c r="AC79" s="2" cm="1">
        <f t="array" ref="AC79">_xlfn.XLOOKUP(AC$1&amp;$R79,$C$3:$C$1662&amp;$D$3:$D$1662,$E$3:$E$1662,0,0,1)</f>
        <v>31000</v>
      </c>
      <c r="AM79" t="s">
        <v>960</v>
      </c>
      <c r="AN79" t="s">
        <v>881</v>
      </c>
      <c r="AO79">
        <v>1816</v>
      </c>
      <c r="AP79">
        <v>1834</v>
      </c>
      <c r="AQ79">
        <v>1708</v>
      </c>
      <c r="AR79">
        <v>1708</v>
      </c>
      <c r="AS79">
        <v>7040800</v>
      </c>
      <c r="AU79" s="7" t="str">
        <f t="shared" si="10"/>
        <v/>
      </c>
      <c r="AV79" s="7">
        <f t="shared" si="11"/>
        <v>-4.4742729306487705E-2</v>
      </c>
    </row>
    <row r="80" spans="3:48" x14ac:dyDescent="0.4">
      <c r="C80" t="s">
        <v>804</v>
      </c>
      <c r="D80" t="s">
        <v>583</v>
      </c>
      <c r="E80">
        <v>31000</v>
      </c>
      <c r="R80" t="s">
        <v>116</v>
      </c>
      <c r="S80" s="2">
        <f t="shared" si="8"/>
        <v>8896460</v>
      </c>
      <c r="T80" s="2">
        <f t="shared" si="9"/>
        <v>6566600</v>
      </c>
      <c r="U80" s="2">
        <f t="shared" si="9"/>
        <v>7536900</v>
      </c>
      <c r="V80" s="2">
        <f t="shared" si="9"/>
        <v>12227200</v>
      </c>
      <c r="W80" s="2">
        <f t="shared" si="9"/>
        <v>7274400</v>
      </c>
      <c r="X80" s="2">
        <f t="shared" si="9"/>
        <v>10877200</v>
      </c>
      <c r="Y80" s="2" cm="1">
        <f t="array" ref="Y80">_xlfn.XLOOKUP(Y$1&amp;$R80,$C$3:$C$1662&amp;$D$3:$D$1662,$E$3:$E$1662,0,0,1)</f>
        <v>37800</v>
      </c>
      <c r="Z80" s="2" cm="1">
        <f t="array" ref="Z80">_xlfn.XLOOKUP(Z$1&amp;$R80,$C$3:$C$1662&amp;$D$3:$D$1662,$E$3:$E$1662,0,0,1)</f>
        <v>33500</v>
      </c>
      <c r="AA80" s="2" cm="1">
        <f t="array" ref="AA80">_xlfn.XLOOKUP(AA$1&amp;$R80,$C$3:$C$1662&amp;$D$3:$D$1662,$E$3:$E$1662,0,0,1)</f>
        <v>60800</v>
      </c>
      <c r="AB80" s="2" cm="1">
        <f t="array" ref="AB80">_xlfn.XLOOKUP(AB$1&amp;$R80,$C$3:$C$1662&amp;$D$3:$D$1662,$E$3:$E$1662,0,0,1)</f>
        <v>76500</v>
      </c>
      <c r="AC80" s="2" cm="1">
        <f t="array" ref="AC80">_xlfn.XLOOKUP(AC$1&amp;$R80,$C$3:$C$1662&amp;$D$3:$D$1662,$E$3:$E$1662,0,0,1)</f>
        <v>37800</v>
      </c>
      <c r="AM80" t="s">
        <v>961</v>
      </c>
      <c r="AN80" t="s">
        <v>881</v>
      </c>
      <c r="AO80">
        <v>1744</v>
      </c>
      <c r="AP80">
        <v>1769</v>
      </c>
      <c r="AQ80">
        <v>1712</v>
      </c>
      <c r="AR80">
        <v>1764</v>
      </c>
      <c r="AS80">
        <v>4674900</v>
      </c>
      <c r="AU80" s="7">
        <f t="shared" si="10"/>
        <v>3.2786885245901676E-2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37800</v>
      </c>
      <c r="R81" t="s">
        <v>132</v>
      </c>
      <c r="S81" s="2">
        <f t="shared" si="8"/>
        <v>8924020</v>
      </c>
      <c r="T81" s="2">
        <f t="shared" si="9"/>
        <v>6589000</v>
      </c>
      <c r="U81" s="2">
        <f t="shared" si="9"/>
        <v>7550700</v>
      </c>
      <c r="V81" s="2">
        <f t="shared" si="9"/>
        <v>12275600</v>
      </c>
      <c r="W81" s="2">
        <f t="shared" si="9"/>
        <v>7292600</v>
      </c>
      <c r="X81" s="2">
        <f t="shared" si="9"/>
        <v>10912200</v>
      </c>
      <c r="Y81" s="2" cm="1">
        <f t="array" ref="Y81">_xlfn.XLOOKUP(Y$1&amp;$R81,$C$3:$C$1662&amp;$D$3:$D$1662,$E$3:$E$1662,0,0,1)</f>
        <v>22400</v>
      </c>
      <c r="Z81" s="2" cm="1">
        <f t="array" ref="Z81">_xlfn.XLOOKUP(Z$1&amp;$R81,$C$3:$C$1662&amp;$D$3:$D$1662,$E$3:$E$1662,0,0,1)</f>
        <v>13800</v>
      </c>
      <c r="AA81" s="2" cm="1">
        <f t="array" ref="AA81">_xlfn.XLOOKUP(AA$1&amp;$R81,$C$3:$C$1662&amp;$D$3:$D$1662,$E$3:$E$1662,0,0,1)</f>
        <v>48400</v>
      </c>
      <c r="AB81" s="2" cm="1">
        <f t="array" ref="AB81">_xlfn.XLOOKUP(AB$1&amp;$R81,$C$3:$C$1662&amp;$D$3:$D$1662,$E$3:$E$1662,0,0,1)</f>
        <v>18200</v>
      </c>
      <c r="AC81" s="2" cm="1">
        <f t="array" ref="AC81">_xlfn.XLOOKUP(AC$1&amp;$R81,$C$3:$C$1662&amp;$D$3:$D$1662,$E$3:$E$1662,0,0,1)</f>
        <v>35000</v>
      </c>
      <c r="AM81" t="s">
        <v>962</v>
      </c>
      <c r="AN81" t="s">
        <v>881</v>
      </c>
      <c r="AO81">
        <v>1763</v>
      </c>
      <c r="AP81">
        <v>1879</v>
      </c>
      <c r="AQ81">
        <v>1752</v>
      </c>
      <c r="AR81">
        <v>1855</v>
      </c>
      <c r="AS81">
        <v>7372900</v>
      </c>
      <c r="AU81" s="7">
        <f t="shared" si="10"/>
        <v>5.1587301587301626E-2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35000</v>
      </c>
      <c r="R82" t="s">
        <v>296</v>
      </c>
      <c r="S82" s="2">
        <f t="shared" si="8"/>
        <v>8962500</v>
      </c>
      <c r="T82" s="2">
        <f t="shared" si="9"/>
        <v>6598900</v>
      </c>
      <c r="U82" s="2">
        <f t="shared" si="9"/>
        <v>7562400</v>
      </c>
      <c r="V82" s="2">
        <f t="shared" si="9"/>
        <v>12324500</v>
      </c>
      <c r="W82" s="2">
        <f t="shared" si="9"/>
        <v>7336400</v>
      </c>
      <c r="X82" s="2">
        <f t="shared" si="9"/>
        <v>10990300</v>
      </c>
      <c r="Y82" s="2" cm="1">
        <f t="array" ref="Y82">_xlfn.XLOOKUP(Y$1&amp;$R82,$C$3:$C$1662&amp;$D$3:$D$1662,$E$3:$E$1662,0,0,1)</f>
        <v>9900</v>
      </c>
      <c r="Z82" s="2" cm="1">
        <f t="array" ref="Z82">_xlfn.XLOOKUP(Z$1&amp;$R82,$C$3:$C$1662&amp;$D$3:$D$1662,$E$3:$E$1662,0,0,1)</f>
        <v>11700</v>
      </c>
      <c r="AA82" s="2" cm="1">
        <f t="array" ref="AA82">_xlfn.XLOOKUP(AA$1&amp;$R82,$C$3:$C$1662&amp;$D$3:$D$1662,$E$3:$E$1662,0,0,1)</f>
        <v>48900</v>
      </c>
      <c r="AB82" s="2" cm="1">
        <f t="array" ref="AB82">_xlfn.XLOOKUP(AB$1&amp;$R82,$C$3:$C$1662&amp;$D$3:$D$1662,$E$3:$E$1662,0,0,1)</f>
        <v>43800</v>
      </c>
      <c r="AC82" s="2" cm="1">
        <f t="array" ref="AC82">_xlfn.XLOOKUP(AC$1&amp;$R82,$C$3:$C$1662&amp;$D$3:$D$1662,$E$3:$E$1662,0,0,1)</f>
        <v>78100</v>
      </c>
      <c r="AM82" t="s">
        <v>963</v>
      </c>
      <c r="AN82" t="s">
        <v>881</v>
      </c>
      <c r="AO82">
        <v>1875</v>
      </c>
      <c r="AP82">
        <v>1905</v>
      </c>
      <c r="AQ82">
        <v>1808</v>
      </c>
      <c r="AR82">
        <v>1815</v>
      </c>
      <c r="AS82">
        <v>6925200</v>
      </c>
      <c r="AU82" s="7" t="str">
        <f t="shared" si="10"/>
        <v/>
      </c>
      <c r="AV82" s="7">
        <f t="shared" si="11"/>
        <v>-2.1563342318059342E-2</v>
      </c>
    </row>
    <row r="83" spans="3:48" x14ac:dyDescent="0.4">
      <c r="C83" t="s">
        <v>804</v>
      </c>
      <c r="D83" t="s">
        <v>586</v>
      </c>
      <c r="E83">
        <v>78100</v>
      </c>
      <c r="R83" t="s">
        <v>94</v>
      </c>
      <c r="S83" s="2">
        <f t="shared" si="8"/>
        <v>8988020</v>
      </c>
      <c r="T83" s="2">
        <f t="shared" si="9"/>
        <v>6642600</v>
      </c>
      <c r="U83" s="2">
        <f t="shared" si="9"/>
        <v>7570300</v>
      </c>
      <c r="V83" s="2">
        <f t="shared" si="9"/>
        <v>12360200</v>
      </c>
      <c r="W83" s="2">
        <f t="shared" si="9"/>
        <v>7354900</v>
      </c>
      <c r="X83" s="2">
        <f t="shared" si="9"/>
        <v>11012100</v>
      </c>
      <c r="Y83" s="2" cm="1">
        <f t="array" ref="Y83">_xlfn.XLOOKUP(Y$1&amp;$R83,$C$3:$C$1662&amp;$D$3:$D$1662,$E$3:$E$1662,0,0,1)</f>
        <v>43700</v>
      </c>
      <c r="Z83" s="2" cm="1">
        <f t="array" ref="Z83">_xlfn.XLOOKUP(Z$1&amp;$R83,$C$3:$C$1662&amp;$D$3:$D$1662,$E$3:$E$1662,0,0,1)</f>
        <v>7900</v>
      </c>
      <c r="AA83" s="2" cm="1">
        <f t="array" ref="AA83">_xlfn.XLOOKUP(AA$1&amp;$R83,$C$3:$C$1662&amp;$D$3:$D$1662,$E$3:$E$1662,0,0,1)</f>
        <v>35700</v>
      </c>
      <c r="AB83" s="2" cm="1">
        <f t="array" ref="AB83">_xlfn.XLOOKUP(AB$1&amp;$R83,$C$3:$C$1662&amp;$D$3:$D$1662,$E$3:$E$1662,0,0,1)</f>
        <v>18500</v>
      </c>
      <c r="AC83" s="2" cm="1">
        <f t="array" ref="AC83">_xlfn.XLOOKUP(AC$1&amp;$R83,$C$3:$C$1662&amp;$D$3:$D$1662,$E$3:$E$1662,0,0,1)</f>
        <v>21800</v>
      </c>
      <c r="AM83" t="s">
        <v>964</v>
      </c>
      <c r="AN83" t="s">
        <v>881</v>
      </c>
      <c r="AO83">
        <v>1818</v>
      </c>
      <c r="AP83">
        <v>1862</v>
      </c>
      <c r="AQ83">
        <v>1776</v>
      </c>
      <c r="AR83">
        <v>1815</v>
      </c>
      <c r="AS83">
        <v>4997200</v>
      </c>
      <c r="AU83" s="7" t="str">
        <f t="shared" si="10"/>
        <v/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21800</v>
      </c>
      <c r="R84" t="s">
        <v>93</v>
      </c>
      <c r="S84" s="2">
        <f t="shared" si="8"/>
        <v>9025560</v>
      </c>
      <c r="T84" s="2">
        <f t="shared" ref="T84:X99" si="12">T83+Y84</f>
        <v>6661100</v>
      </c>
      <c r="U84" s="2">
        <f t="shared" si="12"/>
        <v>7598200</v>
      </c>
      <c r="V84" s="2">
        <f t="shared" si="12"/>
        <v>12382700</v>
      </c>
      <c r="W84" s="2">
        <f t="shared" si="12"/>
        <v>7421000</v>
      </c>
      <c r="X84" s="2">
        <f t="shared" si="12"/>
        <v>11064800</v>
      </c>
      <c r="Y84" s="2" cm="1">
        <f t="array" ref="Y84">_xlfn.XLOOKUP(Y$1&amp;$R84,$C$3:$C$1662&amp;$D$3:$D$1662,$E$3:$E$1662,0,0,1)</f>
        <v>18500</v>
      </c>
      <c r="Z84" s="2" cm="1">
        <f t="array" ref="Z84">_xlfn.XLOOKUP(Z$1&amp;$R84,$C$3:$C$1662&amp;$D$3:$D$1662,$E$3:$E$1662,0,0,1)</f>
        <v>27900</v>
      </c>
      <c r="AA84" s="2" cm="1">
        <f t="array" ref="AA84">_xlfn.XLOOKUP(AA$1&amp;$R84,$C$3:$C$1662&amp;$D$3:$D$1662,$E$3:$E$1662,0,0,1)</f>
        <v>22500</v>
      </c>
      <c r="AB84" s="2" cm="1">
        <f t="array" ref="AB84">_xlfn.XLOOKUP(AB$1&amp;$R84,$C$3:$C$1662&amp;$D$3:$D$1662,$E$3:$E$1662,0,0,1)</f>
        <v>66100</v>
      </c>
      <c r="AC84" s="2" cm="1">
        <f t="array" ref="AC84">_xlfn.XLOOKUP(AC$1&amp;$R84,$C$3:$C$1662&amp;$D$3:$D$1662,$E$3:$E$1662,0,0,1)</f>
        <v>52700</v>
      </c>
      <c r="AM84" t="s">
        <v>965</v>
      </c>
      <c r="AN84" t="s">
        <v>881</v>
      </c>
      <c r="AO84">
        <v>1813</v>
      </c>
      <c r="AP84">
        <v>1816</v>
      </c>
      <c r="AQ84">
        <v>1714</v>
      </c>
      <c r="AR84">
        <v>1717</v>
      </c>
      <c r="AS84">
        <v>6361100</v>
      </c>
      <c r="AU84" s="7" t="str">
        <f t="shared" si="10"/>
        <v/>
      </c>
      <c r="AV84" s="7">
        <f t="shared" si="11"/>
        <v>-5.3994490358126757E-2</v>
      </c>
    </row>
    <row r="85" spans="3:48" x14ac:dyDescent="0.4">
      <c r="C85" t="s">
        <v>804</v>
      </c>
      <c r="D85" t="s">
        <v>588</v>
      </c>
      <c r="E85">
        <v>52700</v>
      </c>
      <c r="R85" t="s">
        <v>229</v>
      </c>
      <c r="S85" s="2">
        <f t="shared" si="8"/>
        <v>9045800</v>
      </c>
      <c r="T85" s="2">
        <f t="shared" si="12"/>
        <v>6674000</v>
      </c>
      <c r="U85" s="2">
        <f t="shared" si="12"/>
        <v>7608800</v>
      </c>
      <c r="V85" s="2">
        <f t="shared" si="12"/>
        <v>12420600</v>
      </c>
      <c r="W85" s="2">
        <f t="shared" si="12"/>
        <v>7440500</v>
      </c>
      <c r="X85" s="2">
        <f t="shared" si="12"/>
        <v>11085100</v>
      </c>
      <c r="Y85" s="2" cm="1">
        <f t="array" ref="Y85">_xlfn.XLOOKUP(Y$1&amp;$R85,$C$3:$C$1662&amp;$D$3:$D$1662,$E$3:$E$1662,0,0,1)</f>
        <v>12900</v>
      </c>
      <c r="Z85" s="2" cm="1">
        <f t="array" ref="Z85">_xlfn.XLOOKUP(Z$1&amp;$R85,$C$3:$C$1662&amp;$D$3:$D$1662,$E$3:$E$1662,0,0,1)</f>
        <v>10600</v>
      </c>
      <c r="AA85" s="2" cm="1">
        <f t="array" ref="AA85">_xlfn.XLOOKUP(AA$1&amp;$R85,$C$3:$C$1662&amp;$D$3:$D$1662,$E$3:$E$1662,0,0,1)</f>
        <v>37900</v>
      </c>
      <c r="AB85" s="2" cm="1">
        <f t="array" ref="AB85">_xlfn.XLOOKUP(AB$1&amp;$R85,$C$3:$C$1662&amp;$D$3:$D$1662,$E$3:$E$1662,0,0,1)</f>
        <v>19500</v>
      </c>
      <c r="AC85" s="2" cm="1">
        <f t="array" ref="AC85">_xlfn.XLOOKUP(AC$1&amp;$R85,$C$3:$C$1662&amp;$D$3:$D$1662,$E$3:$E$1662,0,0,1)</f>
        <v>20300</v>
      </c>
      <c r="AM85" t="s">
        <v>966</v>
      </c>
      <c r="AN85" t="s">
        <v>881</v>
      </c>
      <c r="AO85">
        <v>1670</v>
      </c>
      <c r="AP85">
        <v>1724</v>
      </c>
      <c r="AQ85">
        <v>1656</v>
      </c>
      <c r="AR85">
        <v>1717</v>
      </c>
      <c r="AS85">
        <v>4828800</v>
      </c>
      <c r="AU85" s="7" t="str">
        <f t="shared" si="10"/>
        <v/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20300</v>
      </c>
      <c r="R86" t="s">
        <v>250</v>
      </c>
      <c r="S86" s="2">
        <f t="shared" si="8"/>
        <v>9091100</v>
      </c>
      <c r="T86" s="2">
        <f t="shared" si="12"/>
        <v>6702200</v>
      </c>
      <c r="U86" s="2">
        <f t="shared" si="12"/>
        <v>7655800</v>
      </c>
      <c r="V86" s="2">
        <f t="shared" si="12"/>
        <v>12525000</v>
      </c>
      <c r="W86" s="2">
        <f t="shared" si="12"/>
        <v>7467700</v>
      </c>
      <c r="X86" s="2">
        <f t="shared" si="12"/>
        <v>11104800</v>
      </c>
      <c r="Y86" s="2" cm="1">
        <f t="array" ref="Y86">_xlfn.XLOOKUP(Y$1&amp;$R86,$C$3:$C$1662&amp;$D$3:$D$1662,$E$3:$E$1662,0,0,1)</f>
        <v>28200</v>
      </c>
      <c r="Z86" s="2" cm="1">
        <f t="array" ref="Z86">_xlfn.XLOOKUP(Z$1&amp;$R86,$C$3:$C$1662&amp;$D$3:$D$1662,$E$3:$E$1662,0,0,1)</f>
        <v>47000</v>
      </c>
      <c r="AA86" s="2" cm="1">
        <f t="array" ref="AA86">_xlfn.XLOOKUP(AA$1&amp;$R86,$C$3:$C$1662&amp;$D$3:$D$1662,$E$3:$E$1662,0,0,1)</f>
        <v>104400</v>
      </c>
      <c r="AB86" s="2" cm="1">
        <f t="array" ref="AB86">_xlfn.XLOOKUP(AB$1&amp;$R86,$C$3:$C$1662&amp;$D$3:$D$1662,$E$3:$E$1662,0,0,1)</f>
        <v>27200</v>
      </c>
      <c r="AC86" s="2" cm="1">
        <f t="array" ref="AC86">_xlfn.XLOOKUP(AC$1&amp;$R86,$C$3:$C$1662&amp;$D$3:$D$1662,$E$3:$E$1662,0,0,1)</f>
        <v>19700</v>
      </c>
      <c r="AM86" t="s">
        <v>967</v>
      </c>
      <c r="AN86" t="s">
        <v>881</v>
      </c>
      <c r="AO86">
        <v>1730</v>
      </c>
      <c r="AP86">
        <v>1750</v>
      </c>
      <c r="AQ86">
        <v>1704</v>
      </c>
      <c r="AR86">
        <v>1710</v>
      </c>
      <c r="AS86">
        <v>3350400</v>
      </c>
      <c r="AU86" s="7" t="str">
        <f t="shared" si="10"/>
        <v/>
      </c>
      <c r="AV86" s="7">
        <f t="shared" si="11"/>
        <v>-4.0768782760628453E-3</v>
      </c>
    </row>
    <row r="87" spans="3:48" x14ac:dyDescent="0.4">
      <c r="C87" t="s">
        <v>804</v>
      </c>
      <c r="D87" t="s">
        <v>590</v>
      </c>
      <c r="E87">
        <v>19700</v>
      </c>
      <c r="R87" t="s">
        <v>127</v>
      </c>
      <c r="S87" s="2">
        <f t="shared" si="8"/>
        <v>9297160</v>
      </c>
      <c r="T87" s="2">
        <f t="shared" si="12"/>
        <v>6758700</v>
      </c>
      <c r="U87" s="2">
        <f t="shared" si="12"/>
        <v>7665500</v>
      </c>
      <c r="V87" s="2">
        <f t="shared" si="12"/>
        <v>12604300</v>
      </c>
      <c r="W87" s="2">
        <f t="shared" si="12"/>
        <v>7515200</v>
      </c>
      <c r="X87" s="2">
        <f t="shared" si="12"/>
        <v>11942100</v>
      </c>
      <c r="Y87" s="2" cm="1">
        <f t="array" ref="Y87">_xlfn.XLOOKUP(Y$1&amp;$R87,$C$3:$C$1662&amp;$D$3:$D$1662,$E$3:$E$1662,0,0,1)</f>
        <v>56500</v>
      </c>
      <c r="Z87" s="2" cm="1">
        <f t="array" ref="Z87">_xlfn.XLOOKUP(Z$1&amp;$R87,$C$3:$C$1662&amp;$D$3:$D$1662,$E$3:$E$1662,0,0,1)</f>
        <v>9700</v>
      </c>
      <c r="AA87" s="2" cm="1">
        <f t="array" ref="AA87">_xlfn.XLOOKUP(AA$1&amp;$R87,$C$3:$C$1662&amp;$D$3:$D$1662,$E$3:$E$1662,0,0,1)</f>
        <v>79300</v>
      </c>
      <c r="AB87" s="2" cm="1">
        <f t="array" ref="AB87">_xlfn.XLOOKUP(AB$1&amp;$R87,$C$3:$C$1662&amp;$D$3:$D$1662,$E$3:$E$1662,0,0,1)</f>
        <v>47500</v>
      </c>
      <c r="AC87" s="2" cm="1">
        <f t="array" ref="AC87">_xlfn.XLOOKUP(AC$1&amp;$R87,$C$3:$C$1662&amp;$D$3:$D$1662,$E$3:$E$1662,0,0,1)</f>
        <v>837300</v>
      </c>
      <c r="AM87" t="s">
        <v>968</v>
      </c>
      <c r="AN87" t="s">
        <v>881</v>
      </c>
      <c r="AO87">
        <v>1701</v>
      </c>
      <c r="AP87">
        <v>1780</v>
      </c>
      <c r="AQ87">
        <v>1700</v>
      </c>
      <c r="AR87">
        <v>1771</v>
      </c>
      <c r="AS87">
        <v>14995300</v>
      </c>
      <c r="AU87" s="7">
        <f t="shared" si="10"/>
        <v>3.5672514619883078E-2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837300</v>
      </c>
      <c r="R88" t="s">
        <v>151</v>
      </c>
      <c r="S88" s="2">
        <f t="shared" si="8"/>
        <v>9343580</v>
      </c>
      <c r="T88" s="2">
        <f t="shared" si="12"/>
        <v>6768300</v>
      </c>
      <c r="U88" s="2">
        <f t="shared" si="12"/>
        <v>7669900</v>
      </c>
      <c r="V88" s="2">
        <f t="shared" si="12"/>
        <v>12656100</v>
      </c>
      <c r="W88" s="2">
        <f t="shared" si="12"/>
        <v>7561300</v>
      </c>
      <c r="X88" s="2">
        <f t="shared" si="12"/>
        <v>12062300</v>
      </c>
      <c r="Y88" s="2" cm="1">
        <f t="array" ref="Y88">_xlfn.XLOOKUP(Y$1&amp;$R88,$C$3:$C$1662&amp;$D$3:$D$1662,$E$3:$E$1662,0,0,1)</f>
        <v>9600</v>
      </c>
      <c r="Z88" s="2" cm="1">
        <f t="array" ref="Z88">_xlfn.XLOOKUP(Z$1&amp;$R88,$C$3:$C$1662&amp;$D$3:$D$1662,$E$3:$E$1662,0,0,1)</f>
        <v>4400</v>
      </c>
      <c r="AA88" s="2" cm="1">
        <f t="array" ref="AA88">_xlfn.XLOOKUP(AA$1&amp;$R88,$C$3:$C$1662&amp;$D$3:$D$1662,$E$3:$E$1662,0,0,1)</f>
        <v>51800</v>
      </c>
      <c r="AB88" s="2" cm="1">
        <f t="array" ref="AB88">_xlfn.XLOOKUP(AB$1&amp;$R88,$C$3:$C$1662&amp;$D$3:$D$1662,$E$3:$E$1662,0,0,1)</f>
        <v>46100</v>
      </c>
      <c r="AC88" s="2" cm="1">
        <f t="array" ref="AC88">_xlfn.XLOOKUP(AC$1&amp;$R88,$C$3:$C$1662&amp;$D$3:$D$1662,$E$3:$E$1662,0,0,1)</f>
        <v>120200</v>
      </c>
      <c r="AM88" t="s">
        <v>969</v>
      </c>
      <c r="AN88" t="s">
        <v>881</v>
      </c>
      <c r="AO88">
        <v>1771</v>
      </c>
      <c r="AP88">
        <v>1822</v>
      </c>
      <c r="AQ88">
        <v>1771</v>
      </c>
      <c r="AR88">
        <v>1807</v>
      </c>
      <c r="AS88">
        <v>3800500</v>
      </c>
      <c r="AU88" s="7">
        <f t="shared" si="10"/>
        <v>2.0327498588368131E-2</v>
      </c>
      <c r="AV88" s="7" t="str">
        <f t="shared" si="11"/>
        <v/>
      </c>
    </row>
    <row r="89" spans="3:48" x14ac:dyDescent="0.4">
      <c r="C89" t="s">
        <v>804</v>
      </c>
      <c r="D89" t="s">
        <v>592</v>
      </c>
      <c r="E89">
        <v>120200</v>
      </c>
      <c r="R89" t="s">
        <v>95</v>
      </c>
      <c r="S89" s="2">
        <f t="shared" si="8"/>
        <v>9395080</v>
      </c>
      <c r="T89" s="2">
        <f t="shared" si="12"/>
        <v>6775800</v>
      </c>
      <c r="U89" s="2">
        <f t="shared" si="12"/>
        <v>7682200</v>
      </c>
      <c r="V89" s="2">
        <f t="shared" si="12"/>
        <v>12719700</v>
      </c>
      <c r="W89" s="2">
        <f t="shared" si="12"/>
        <v>7668000</v>
      </c>
      <c r="X89" s="2">
        <f t="shared" si="12"/>
        <v>12129700</v>
      </c>
      <c r="Y89" s="2" cm="1">
        <f t="array" ref="Y89">_xlfn.XLOOKUP(Y$1&amp;$R89,$C$3:$C$1662&amp;$D$3:$D$1662,$E$3:$E$1662,0,0,1)</f>
        <v>7500</v>
      </c>
      <c r="Z89" s="2" cm="1">
        <f t="array" ref="Z89">_xlfn.XLOOKUP(Z$1&amp;$R89,$C$3:$C$1662&amp;$D$3:$D$1662,$E$3:$E$1662,0,0,1)</f>
        <v>12300</v>
      </c>
      <c r="AA89" s="2" cm="1">
        <f t="array" ref="AA89">_xlfn.XLOOKUP(AA$1&amp;$R89,$C$3:$C$1662&amp;$D$3:$D$1662,$E$3:$E$1662,0,0,1)</f>
        <v>63600</v>
      </c>
      <c r="AB89" s="2" cm="1">
        <f t="array" ref="AB89">_xlfn.XLOOKUP(AB$1&amp;$R89,$C$3:$C$1662&amp;$D$3:$D$1662,$E$3:$E$1662,0,0,1)</f>
        <v>106700</v>
      </c>
      <c r="AC89" s="2" cm="1">
        <f t="array" ref="AC89">_xlfn.XLOOKUP(AC$1&amp;$R89,$C$3:$C$1662&amp;$D$3:$D$1662,$E$3:$E$1662,0,0,1)</f>
        <v>67400</v>
      </c>
      <c r="AM89" t="s">
        <v>970</v>
      </c>
      <c r="AN89" t="s">
        <v>881</v>
      </c>
      <c r="AO89">
        <v>1738</v>
      </c>
      <c r="AP89">
        <v>1788</v>
      </c>
      <c r="AQ89">
        <v>1736</v>
      </c>
      <c r="AR89">
        <v>1788</v>
      </c>
      <c r="AS89">
        <v>2998300</v>
      </c>
      <c r="AU89" s="7" t="str">
        <f t="shared" si="10"/>
        <v/>
      </c>
      <c r="AV89" s="7">
        <f t="shared" si="11"/>
        <v>-1.0514665190924144E-2</v>
      </c>
    </row>
    <row r="90" spans="3:48" x14ac:dyDescent="0.4">
      <c r="C90" t="s">
        <v>804</v>
      </c>
      <c r="D90" t="s">
        <v>593</v>
      </c>
      <c r="E90">
        <v>67400</v>
      </c>
      <c r="R90" t="s">
        <v>165</v>
      </c>
      <c r="S90" s="2">
        <f t="shared" si="8"/>
        <v>9482600</v>
      </c>
      <c r="T90" s="2">
        <f t="shared" si="12"/>
        <v>6783900</v>
      </c>
      <c r="U90" s="2">
        <f t="shared" si="12"/>
        <v>7695600</v>
      </c>
      <c r="V90" s="2">
        <f t="shared" si="12"/>
        <v>12787700</v>
      </c>
      <c r="W90" s="2">
        <f t="shared" si="12"/>
        <v>7935600</v>
      </c>
      <c r="X90" s="2">
        <f t="shared" si="12"/>
        <v>12210200</v>
      </c>
      <c r="Y90" s="2" cm="1">
        <f t="array" ref="Y90">_xlfn.XLOOKUP(Y$1&amp;$R90,$C$3:$C$1662&amp;$D$3:$D$1662,$E$3:$E$1662,0,0,1)</f>
        <v>8100</v>
      </c>
      <c r="Z90" s="2" cm="1">
        <f t="array" ref="Z90">_xlfn.XLOOKUP(Z$1&amp;$R90,$C$3:$C$1662&amp;$D$3:$D$1662,$E$3:$E$1662,0,0,1)</f>
        <v>13400</v>
      </c>
      <c r="AA90" s="2" cm="1">
        <f t="array" ref="AA90">_xlfn.XLOOKUP(AA$1&amp;$R90,$C$3:$C$1662&amp;$D$3:$D$1662,$E$3:$E$1662,0,0,1)</f>
        <v>68000</v>
      </c>
      <c r="AB90" s="2" cm="1">
        <f t="array" ref="AB90">_xlfn.XLOOKUP(AB$1&amp;$R90,$C$3:$C$1662&amp;$D$3:$D$1662,$E$3:$E$1662,0,0,1)</f>
        <v>267600</v>
      </c>
      <c r="AC90" s="2" cm="1">
        <f t="array" ref="AC90">_xlfn.XLOOKUP(AC$1&amp;$R90,$C$3:$C$1662&amp;$D$3:$D$1662,$E$3:$E$1662,0,0,1)</f>
        <v>80500</v>
      </c>
      <c r="AM90" t="s">
        <v>971</v>
      </c>
      <c r="AN90" t="s">
        <v>881</v>
      </c>
      <c r="AO90">
        <v>1800</v>
      </c>
      <c r="AP90">
        <v>1810</v>
      </c>
      <c r="AQ90">
        <v>1728</v>
      </c>
      <c r="AR90">
        <v>1735</v>
      </c>
      <c r="AS90">
        <v>2419400</v>
      </c>
      <c r="AU90" s="7" t="str">
        <f t="shared" si="10"/>
        <v/>
      </c>
      <c r="AV90" s="7">
        <f t="shared" si="11"/>
        <v>-2.9642058165548102E-2</v>
      </c>
    </row>
    <row r="91" spans="3:48" x14ac:dyDescent="0.4">
      <c r="C91" t="s">
        <v>804</v>
      </c>
      <c r="D91" t="s">
        <v>594</v>
      </c>
      <c r="E91">
        <v>80500</v>
      </c>
      <c r="R91" t="s">
        <v>150</v>
      </c>
      <c r="S91" s="2">
        <f t="shared" si="8"/>
        <v>9661080</v>
      </c>
      <c r="T91" s="2">
        <f t="shared" si="12"/>
        <v>6798400</v>
      </c>
      <c r="U91" s="2">
        <f t="shared" si="12"/>
        <v>7708100</v>
      </c>
      <c r="V91" s="2">
        <f t="shared" si="12"/>
        <v>12873000</v>
      </c>
      <c r="W91" s="2">
        <f t="shared" si="12"/>
        <v>8626800</v>
      </c>
      <c r="X91" s="2">
        <f t="shared" si="12"/>
        <v>12299100</v>
      </c>
      <c r="Y91" s="2" cm="1">
        <f t="array" ref="Y91">_xlfn.XLOOKUP(Y$1&amp;$R91,$C$3:$C$1662&amp;$D$3:$D$1662,$E$3:$E$1662,0,0,1)</f>
        <v>14500</v>
      </c>
      <c r="Z91" s="2" cm="1">
        <f t="array" ref="Z91">_xlfn.XLOOKUP(Z$1&amp;$R91,$C$3:$C$1662&amp;$D$3:$D$1662,$E$3:$E$1662,0,0,1)</f>
        <v>12500</v>
      </c>
      <c r="AA91" s="2" cm="1">
        <f t="array" ref="AA91">_xlfn.XLOOKUP(AA$1&amp;$R91,$C$3:$C$1662&amp;$D$3:$D$1662,$E$3:$E$1662,0,0,1)</f>
        <v>85300</v>
      </c>
      <c r="AB91" s="2" cm="1">
        <f t="array" ref="AB91">_xlfn.XLOOKUP(AB$1&amp;$R91,$C$3:$C$1662&amp;$D$3:$D$1662,$E$3:$E$1662,0,0,1)</f>
        <v>691200</v>
      </c>
      <c r="AC91" s="2" cm="1">
        <f t="array" ref="AC91">_xlfn.XLOOKUP(AC$1&amp;$R91,$C$3:$C$1662&amp;$D$3:$D$1662,$E$3:$E$1662,0,0,1)</f>
        <v>88900</v>
      </c>
      <c r="AM91" t="s">
        <v>972</v>
      </c>
      <c r="AN91" t="s">
        <v>881</v>
      </c>
      <c r="AO91">
        <v>1761</v>
      </c>
      <c r="AP91">
        <v>1761</v>
      </c>
      <c r="AQ91">
        <v>1735</v>
      </c>
      <c r="AR91">
        <v>1735</v>
      </c>
      <c r="AS91">
        <v>2009900</v>
      </c>
      <c r="AU91" s="7" t="str">
        <f t="shared" si="10"/>
        <v/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88900</v>
      </c>
      <c r="R92" t="s">
        <v>164</v>
      </c>
      <c r="S92" s="2">
        <f t="shared" si="8"/>
        <v>9746100</v>
      </c>
      <c r="T92" s="2">
        <f t="shared" si="12"/>
        <v>6813800</v>
      </c>
      <c r="U92" s="2">
        <f t="shared" si="12"/>
        <v>7728000</v>
      </c>
      <c r="V92" s="2">
        <f t="shared" si="12"/>
        <v>12956400</v>
      </c>
      <c r="W92" s="2">
        <f t="shared" si="12"/>
        <v>8867800</v>
      </c>
      <c r="X92" s="2">
        <f t="shared" si="12"/>
        <v>12364500</v>
      </c>
      <c r="Y92" s="2" cm="1">
        <f t="array" ref="Y92">_xlfn.XLOOKUP(Y$1&amp;$R92,$C$3:$C$1662&amp;$D$3:$D$1662,$E$3:$E$1662,0,0,1)</f>
        <v>15400</v>
      </c>
      <c r="Z92" s="2" cm="1">
        <f t="array" ref="Z92">_xlfn.XLOOKUP(Z$1&amp;$R92,$C$3:$C$1662&amp;$D$3:$D$1662,$E$3:$E$1662,0,0,1)</f>
        <v>19900</v>
      </c>
      <c r="AA92" s="2" cm="1">
        <f t="array" ref="AA92">_xlfn.XLOOKUP(AA$1&amp;$R92,$C$3:$C$1662&amp;$D$3:$D$1662,$E$3:$E$1662,0,0,1)</f>
        <v>83400</v>
      </c>
      <c r="AB92" s="2" cm="1">
        <f t="array" ref="AB92">_xlfn.XLOOKUP(AB$1&amp;$R92,$C$3:$C$1662&amp;$D$3:$D$1662,$E$3:$E$1662,0,0,1)</f>
        <v>241000</v>
      </c>
      <c r="AC92" s="2" cm="1">
        <f t="array" ref="AC92">_xlfn.XLOOKUP(AC$1&amp;$R92,$C$3:$C$1662&amp;$D$3:$D$1662,$E$3:$E$1662,0,0,1)</f>
        <v>65400</v>
      </c>
      <c r="AM92" t="s">
        <v>973</v>
      </c>
      <c r="AN92" t="s">
        <v>881</v>
      </c>
      <c r="AO92">
        <v>1736</v>
      </c>
      <c r="AP92">
        <v>1736</v>
      </c>
      <c r="AQ92">
        <v>1710</v>
      </c>
      <c r="AR92">
        <v>1717</v>
      </c>
      <c r="AS92">
        <v>1780500</v>
      </c>
      <c r="AU92" s="7" t="str">
        <f t="shared" si="10"/>
        <v/>
      </c>
      <c r="AV92" s="7">
        <f t="shared" si="11"/>
        <v>-1.037463976945241E-2</v>
      </c>
    </row>
    <row r="93" spans="3:48" x14ac:dyDescent="0.4">
      <c r="C93" t="s">
        <v>804</v>
      </c>
      <c r="D93" t="s">
        <v>596</v>
      </c>
      <c r="E93">
        <v>65400</v>
      </c>
      <c r="R93" t="s">
        <v>20</v>
      </c>
      <c r="S93" s="2">
        <f t="shared" si="8"/>
        <v>9860820</v>
      </c>
      <c r="T93" s="2">
        <f t="shared" si="12"/>
        <v>6820300</v>
      </c>
      <c r="U93" s="2">
        <f t="shared" si="12"/>
        <v>7740900</v>
      </c>
      <c r="V93" s="2">
        <f t="shared" si="12"/>
        <v>13053500</v>
      </c>
      <c r="W93" s="2">
        <f t="shared" si="12"/>
        <v>9175100</v>
      </c>
      <c r="X93" s="2">
        <f t="shared" si="12"/>
        <v>12514300</v>
      </c>
      <c r="Y93" s="2" cm="1">
        <f t="array" ref="Y93">_xlfn.XLOOKUP(Y$1&amp;$R93,$C$3:$C$1662&amp;$D$3:$D$1662,$E$3:$E$1662,0,0,1)</f>
        <v>6500</v>
      </c>
      <c r="Z93" s="2" cm="1">
        <f t="array" ref="Z93">_xlfn.XLOOKUP(Z$1&amp;$R93,$C$3:$C$1662&amp;$D$3:$D$1662,$E$3:$E$1662,0,0,1)</f>
        <v>12900</v>
      </c>
      <c r="AA93" s="2" cm="1">
        <f t="array" ref="AA93">_xlfn.XLOOKUP(AA$1&amp;$R93,$C$3:$C$1662&amp;$D$3:$D$1662,$E$3:$E$1662,0,0,1)</f>
        <v>97100</v>
      </c>
      <c r="AB93" s="2" cm="1">
        <f t="array" ref="AB93">_xlfn.XLOOKUP(AB$1&amp;$R93,$C$3:$C$1662&amp;$D$3:$D$1662,$E$3:$E$1662,0,0,1)</f>
        <v>307300</v>
      </c>
      <c r="AC93" s="2" cm="1">
        <f t="array" ref="AC93">_xlfn.XLOOKUP(AC$1&amp;$R93,$C$3:$C$1662&amp;$D$3:$D$1662,$E$3:$E$1662,0,0,1)</f>
        <v>149800</v>
      </c>
      <c r="AM93" t="s">
        <v>974</v>
      </c>
      <c r="AN93" t="s">
        <v>881</v>
      </c>
      <c r="AO93">
        <v>1702</v>
      </c>
      <c r="AP93">
        <v>1722</v>
      </c>
      <c r="AQ93">
        <v>1691</v>
      </c>
      <c r="AR93">
        <v>1697</v>
      </c>
      <c r="AS93">
        <v>2629900</v>
      </c>
      <c r="AU93" s="7" t="str">
        <f t="shared" si="10"/>
        <v/>
      </c>
      <c r="AV93" s="7">
        <f t="shared" si="11"/>
        <v>-1.1648223645894018E-2</v>
      </c>
    </row>
    <row r="94" spans="3:48" x14ac:dyDescent="0.4">
      <c r="C94" t="s">
        <v>804</v>
      </c>
      <c r="D94" t="s">
        <v>597</v>
      </c>
      <c r="E94">
        <v>149800</v>
      </c>
      <c r="R94" t="s">
        <v>297</v>
      </c>
      <c r="S94" s="2">
        <f t="shared" si="8"/>
        <v>9943220</v>
      </c>
      <c r="T94" s="2">
        <f t="shared" si="12"/>
        <v>6827000</v>
      </c>
      <c r="U94" s="2">
        <f t="shared" si="12"/>
        <v>7798200</v>
      </c>
      <c r="V94" s="2">
        <f t="shared" si="12"/>
        <v>13084000</v>
      </c>
      <c r="W94" s="2">
        <f t="shared" si="12"/>
        <v>9336400</v>
      </c>
      <c r="X94" s="2">
        <f t="shared" si="12"/>
        <v>12670500</v>
      </c>
      <c r="Y94" s="2" cm="1">
        <f t="array" ref="Y94">_xlfn.XLOOKUP(Y$1&amp;$R94,$C$3:$C$1662&amp;$D$3:$D$1662,$E$3:$E$1662,0,0,1)</f>
        <v>6700</v>
      </c>
      <c r="Z94" s="2" cm="1">
        <f t="array" ref="Z94">_xlfn.XLOOKUP(Z$1&amp;$R94,$C$3:$C$1662&amp;$D$3:$D$1662,$E$3:$E$1662,0,0,1)</f>
        <v>57300</v>
      </c>
      <c r="AA94" s="2" cm="1">
        <f t="array" ref="AA94">_xlfn.XLOOKUP(AA$1&amp;$R94,$C$3:$C$1662&amp;$D$3:$D$1662,$E$3:$E$1662,0,0,1)</f>
        <v>30500</v>
      </c>
      <c r="AB94" s="2" cm="1">
        <f t="array" ref="AB94">_xlfn.XLOOKUP(AB$1&amp;$R94,$C$3:$C$1662&amp;$D$3:$D$1662,$E$3:$E$1662,0,0,1)</f>
        <v>161300</v>
      </c>
      <c r="AC94" s="2" cm="1">
        <f t="array" ref="AC94">_xlfn.XLOOKUP(AC$1&amp;$R94,$C$3:$C$1662&amp;$D$3:$D$1662,$E$3:$E$1662,0,0,1)</f>
        <v>156200</v>
      </c>
      <c r="AM94" t="s">
        <v>975</v>
      </c>
      <c r="AN94" t="s">
        <v>881</v>
      </c>
      <c r="AO94">
        <v>1698</v>
      </c>
      <c r="AP94">
        <v>1797</v>
      </c>
      <c r="AQ94">
        <v>1685</v>
      </c>
      <c r="AR94">
        <v>1785</v>
      </c>
      <c r="AS94">
        <v>4231000</v>
      </c>
      <c r="AU94" s="7">
        <f t="shared" si="10"/>
        <v>5.1856216853270576E-2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156200</v>
      </c>
      <c r="R95" t="s">
        <v>15</v>
      </c>
      <c r="S95" s="2">
        <f t="shared" si="8"/>
        <v>10022220</v>
      </c>
      <c r="T95" s="2">
        <f t="shared" si="12"/>
        <v>6846600</v>
      </c>
      <c r="U95" s="2">
        <f t="shared" si="12"/>
        <v>7823900</v>
      </c>
      <c r="V95" s="2">
        <f t="shared" si="12"/>
        <v>13142800</v>
      </c>
      <c r="W95" s="2">
        <f t="shared" si="12"/>
        <v>9507700</v>
      </c>
      <c r="X95" s="2">
        <f t="shared" si="12"/>
        <v>12790100</v>
      </c>
      <c r="Y95" s="2" cm="1">
        <f t="array" ref="Y95">_xlfn.XLOOKUP(Y$1&amp;$R95,$C$3:$C$1662&amp;$D$3:$D$1662,$E$3:$E$1662,0,0,1)</f>
        <v>19600</v>
      </c>
      <c r="Z95" s="2" cm="1">
        <f t="array" ref="Z95">_xlfn.XLOOKUP(Z$1&amp;$R95,$C$3:$C$1662&amp;$D$3:$D$1662,$E$3:$E$1662,0,0,1)</f>
        <v>25700</v>
      </c>
      <c r="AA95" s="2" cm="1">
        <f t="array" ref="AA95">_xlfn.XLOOKUP(AA$1&amp;$R95,$C$3:$C$1662&amp;$D$3:$D$1662,$E$3:$E$1662,0,0,1)</f>
        <v>58800</v>
      </c>
      <c r="AB95" s="2" cm="1">
        <f t="array" ref="AB95">_xlfn.XLOOKUP(AB$1&amp;$R95,$C$3:$C$1662&amp;$D$3:$D$1662,$E$3:$E$1662,0,0,1)</f>
        <v>171300</v>
      </c>
      <c r="AC95" s="2" cm="1">
        <f t="array" ref="AC95">_xlfn.XLOOKUP(AC$1&amp;$R95,$C$3:$C$1662&amp;$D$3:$D$1662,$E$3:$E$1662,0,0,1)</f>
        <v>119600</v>
      </c>
      <c r="AM95" t="s">
        <v>781</v>
      </c>
      <c r="AN95" t="s">
        <v>881</v>
      </c>
      <c r="AO95">
        <v>1800</v>
      </c>
      <c r="AP95">
        <v>1864</v>
      </c>
      <c r="AQ95">
        <v>1786</v>
      </c>
      <c r="AR95">
        <v>1864</v>
      </c>
      <c r="AS95">
        <v>5509100</v>
      </c>
      <c r="AU95" s="7">
        <f t="shared" si="10"/>
        <v>4.4257703081232558E-2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119600</v>
      </c>
      <c r="R96" t="s">
        <v>298</v>
      </c>
      <c r="S96" s="2">
        <f t="shared" si="8"/>
        <v>10085180</v>
      </c>
      <c r="T96" s="2">
        <f t="shared" si="12"/>
        <v>6861900</v>
      </c>
      <c r="U96" s="2">
        <f t="shared" si="12"/>
        <v>7843400</v>
      </c>
      <c r="V96" s="2">
        <f t="shared" si="12"/>
        <v>13188100</v>
      </c>
      <c r="W96" s="2">
        <f t="shared" si="12"/>
        <v>9594100</v>
      </c>
      <c r="X96" s="2">
        <f t="shared" si="12"/>
        <v>12938400</v>
      </c>
      <c r="Y96" s="2" cm="1">
        <f t="array" ref="Y96">_xlfn.XLOOKUP(Y$1&amp;$R96,$C$3:$C$1662&amp;$D$3:$D$1662,$E$3:$E$1662,0,0,1)</f>
        <v>15300</v>
      </c>
      <c r="Z96" s="2" cm="1">
        <f t="array" ref="Z96">_xlfn.XLOOKUP(Z$1&amp;$R96,$C$3:$C$1662&amp;$D$3:$D$1662,$E$3:$E$1662,0,0,1)</f>
        <v>19500</v>
      </c>
      <c r="AA96" s="2" cm="1">
        <f t="array" ref="AA96">_xlfn.XLOOKUP(AA$1&amp;$R96,$C$3:$C$1662&amp;$D$3:$D$1662,$E$3:$E$1662,0,0,1)</f>
        <v>45300</v>
      </c>
      <c r="AB96" s="2" cm="1">
        <f t="array" ref="AB96">_xlfn.XLOOKUP(AB$1&amp;$R96,$C$3:$C$1662&amp;$D$3:$D$1662,$E$3:$E$1662,0,0,1)</f>
        <v>86400</v>
      </c>
      <c r="AC96" s="2" cm="1">
        <f t="array" ref="AC96">_xlfn.XLOOKUP(AC$1&amp;$R96,$C$3:$C$1662&amp;$D$3:$D$1662,$E$3:$E$1662,0,0,1)</f>
        <v>148300</v>
      </c>
      <c r="AM96" t="s">
        <v>782</v>
      </c>
      <c r="AN96" t="s">
        <v>881</v>
      </c>
      <c r="AO96">
        <v>1864</v>
      </c>
      <c r="AP96">
        <v>1930</v>
      </c>
      <c r="AQ96">
        <v>1859</v>
      </c>
      <c r="AR96">
        <v>1929</v>
      </c>
      <c r="AS96">
        <v>6505500</v>
      </c>
      <c r="AU96" s="7">
        <f t="shared" si="10"/>
        <v>3.4871244635193088E-2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148300</v>
      </c>
      <c r="R97" t="s">
        <v>139</v>
      </c>
      <c r="S97" s="2">
        <f t="shared" si="8"/>
        <v>10146840</v>
      </c>
      <c r="T97" s="2">
        <f t="shared" si="12"/>
        <v>6865300</v>
      </c>
      <c r="U97" s="2">
        <f t="shared" si="12"/>
        <v>7857000</v>
      </c>
      <c r="V97" s="2">
        <f t="shared" si="12"/>
        <v>13225000</v>
      </c>
      <c r="W97" s="2">
        <f t="shared" si="12"/>
        <v>9718300</v>
      </c>
      <c r="X97" s="2">
        <f t="shared" si="12"/>
        <v>13068600</v>
      </c>
      <c r="Y97" s="2" cm="1">
        <f t="array" ref="Y97">_xlfn.XLOOKUP(Y$1&amp;$R97,$C$3:$C$1662&amp;$D$3:$D$1662,$E$3:$E$1662,0,0,1)</f>
        <v>3400</v>
      </c>
      <c r="Z97" s="2" cm="1">
        <f t="array" ref="Z97">_xlfn.XLOOKUP(Z$1&amp;$R97,$C$3:$C$1662&amp;$D$3:$D$1662,$E$3:$E$1662,0,0,1)</f>
        <v>13600</v>
      </c>
      <c r="AA97" s="2" cm="1">
        <f t="array" ref="AA97">_xlfn.XLOOKUP(AA$1&amp;$R97,$C$3:$C$1662&amp;$D$3:$D$1662,$E$3:$E$1662,0,0,1)</f>
        <v>36900</v>
      </c>
      <c r="AB97" s="2" cm="1">
        <f t="array" ref="AB97">_xlfn.XLOOKUP(AB$1&amp;$R97,$C$3:$C$1662&amp;$D$3:$D$1662,$E$3:$E$1662,0,0,1)</f>
        <v>124200</v>
      </c>
      <c r="AC97" s="2" cm="1">
        <f t="array" ref="AC97">_xlfn.XLOOKUP(AC$1&amp;$R97,$C$3:$C$1662&amp;$D$3:$D$1662,$E$3:$E$1662,0,0,1)</f>
        <v>130200</v>
      </c>
      <c r="AM97" t="s">
        <v>803</v>
      </c>
      <c r="AN97" t="s">
        <v>881</v>
      </c>
      <c r="AO97">
        <v>1950</v>
      </c>
      <c r="AP97">
        <v>1988</v>
      </c>
      <c r="AQ97">
        <v>1872</v>
      </c>
      <c r="AR97">
        <v>1883</v>
      </c>
      <c r="AS97">
        <v>7156900</v>
      </c>
      <c r="AU97" s="7" t="str">
        <f t="shared" si="10"/>
        <v/>
      </c>
      <c r="AV97" s="7">
        <f t="shared" si="11"/>
        <v>-2.3846552617936778E-2</v>
      </c>
    </row>
    <row r="98" spans="3:48" x14ac:dyDescent="0.4">
      <c r="C98" t="s">
        <v>804</v>
      </c>
      <c r="D98" t="s">
        <v>601</v>
      </c>
      <c r="E98">
        <v>130200</v>
      </c>
      <c r="R98" t="s">
        <v>137</v>
      </c>
      <c r="S98" s="2">
        <f t="shared" si="8"/>
        <v>10232160</v>
      </c>
      <c r="T98" s="2">
        <f t="shared" si="12"/>
        <v>6876900</v>
      </c>
      <c r="U98" s="2">
        <f t="shared" si="12"/>
        <v>7927700</v>
      </c>
      <c r="V98" s="2">
        <f t="shared" si="12"/>
        <v>13361500</v>
      </c>
      <c r="W98" s="2">
        <f t="shared" si="12"/>
        <v>9851900</v>
      </c>
      <c r="X98" s="2">
        <f t="shared" si="12"/>
        <v>13142800</v>
      </c>
      <c r="Y98" s="2" cm="1">
        <f t="array" ref="Y98">_xlfn.XLOOKUP(Y$1&amp;$R98,$C$3:$C$1662&amp;$D$3:$D$1662,$E$3:$E$1662,0,0,1)</f>
        <v>11600</v>
      </c>
      <c r="Z98" s="2" cm="1">
        <f t="array" ref="Z98">_xlfn.XLOOKUP(Z$1&amp;$R98,$C$3:$C$1662&amp;$D$3:$D$1662,$E$3:$E$1662,0,0,1)</f>
        <v>70700</v>
      </c>
      <c r="AA98" s="2" cm="1">
        <f t="array" ref="AA98">_xlfn.XLOOKUP(AA$1&amp;$R98,$C$3:$C$1662&amp;$D$3:$D$1662,$E$3:$E$1662,0,0,1)</f>
        <v>136500</v>
      </c>
      <c r="AB98" s="2" cm="1">
        <f t="array" ref="AB98">_xlfn.XLOOKUP(AB$1&amp;$R98,$C$3:$C$1662&amp;$D$3:$D$1662,$E$3:$E$1662,0,0,1)</f>
        <v>133600</v>
      </c>
      <c r="AC98" s="2" cm="1">
        <f t="array" ref="AC98">_xlfn.XLOOKUP(AC$1&amp;$R98,$C$3:$C$1662&amp;$D$3:$D$1662,$E$3:$E$1662,0,0,1)</f>
        <v>74200</v>
      </c>
      <c r="AM98" t="s">
        <v>804</v>
      </c>
      <c r="AN98" t="s">
        <v>881</v>
      </c>
      <c r="AO98">
        <v>1950</v>
      </c>
      <c r="AP98">
        <v>2245</v>
      </c>
      <c r="AQ98">
        <v>1950</v>
      </c>
      <c r="AR98">
        <v>2053</v>
      </c>
      <c r="AS98">
        <v>31456400</v>
      </c>
      <c r="AU98" s="7">
        <f t="shared" si="10"/>
        <v>9.0281465746149703E-2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74200</v>
      </c>
      <c r="R99" t="s">
        <v>268</v>
      </c>
      <c r="S99" s="2">
        <f t="shared" si="8"/>
        <v>10356420</v>
      </c>
      <c r="T99" s="2">
        <f t="shared" si="12"/>
        <v>6907000</v>
      </c>
      <c r="U99" s="2">
        <f t="shared" si="12"/>
        <v>7943600</v>
      </c>
      <c r="V99" s="2">
        <f t="shared" si="12"/>
        <v>13443700</v>
      </c>
      <c r="W99" s="2">
        <f t="shared" si="12"/>
        <v>10035400</v>
      </c>
      <c r="X99" s="2">
        <f t="shared" si="12"/>
        <v>13452400</v>
      </c>
      <c r="Y99" s="2" cm="1">
        <f t="array" ref="Y99">_xlfn.XLOOKUP(Y$1&amp;$R99,$C$3:$C$1662&amp;$D$3:$D$1662,$E$3:$E$1662,0,0,1)</f>
        <v>30100</v>
      </c>
      <c r="Z99" s="2" cm="1">
        <f t="array" ref="Z99">_xlfn.XLOOKUP(Z$1&amp;$R99,$C$3:$C$1662&amp;$D$3:$D$1662,$E$3:$E$1662,0,0,1)</f>
        <v>15900</v>
      </c>
      <c r="AA99" s="2" cm="1">
        <f t="array" ref="AA99">_xlfn.XLOOKUP(AA$1&amp;$R99,$C$3:$C$1662&amp;$D$3:$D$1662,$E$3:$E$1662,0,0,1)</f>
        <v>82200</v>
      </c>
      <c r="AB99" s="2" cm="1">
        <f t="array" ref="AB99">_xlfn.XLOOKUP(AB$1&amp;$R99,$C$3:$C$1662&amp;$D$3:$D$1662,$E$3:$E$1662,0,0,1)</f>
        <v>183500</v>
      </c>
      <c r="AC99" s="2" cm="1">
        <f t="array" ref="AC99">_xlfn.XLOOKUP(AC$1&amp;$R99,$C$3:$C$1662&amp;$D$3:$D$1662,$E$3:$E$1662,0,0,1)</f>
        <v>309600</v>
      </c>
      <c r="AM99" t="s">
        <v>836</v>
      </c>
      <c r="AN99" t="s">
        <v>881</v>
      </c>
      <c r="AO99">
        <v>2100</v>
      </c>
      <c r="AP99">
        <v>2485</v>
      </c>
      <c r="AQ99">
        <v>2090</v>
      </c>
      <c r="AR99">
        <v>2359</v>
      </c>
      <c r="AS99">
        <v>36743800</v>
      </c>
      <c r="AU99" s="7">
        <f t="shared" si="10"/>
        <v>0.14905017048222113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309600</v>
      </c>
      <c r="R100" t="s">
        <v>101</v>
      </c>
      <c r="S100" s="2">
        <f t="shared" si="8"/>
        <v>10444900</v>
      </c>
      <c r="T100" s="2">
        <f t="shared" ref="T100:X115" si="13">T99+Y100</f>
        <v>6949300</v>
      </c>
      <c r="U100" s="2">
        <f t="shared" si="13"/>
        <v>7968400</v>
      </c>
      <c r="V100" s="2">
        <f t="shared" si="13"/>
        <v>13503600</v>
      </c>
      <c r="W100" s="2">
        <f t="shared" si="13"/>
        <v>10127300</v>
      </c>
      <c r="X100" s="2">
        <f t="shared" si="13"/>
        <v>13675900</v>
      </c>
      <c r="Y100" s="2" cm="1">
        <f t="array" ref="Y100">_xlfn.XLOOKUP(Y$1&amp;$R100,$C$3:$C$1662&amp;$D$3:$D$1662,$E$3:$E$1662,0,0,1)</f>
        <v>42300</v>
      </c>
      <c r="Z100" s="2" cm="1">
        <f t="array" ref="Z100">_xlfn.XLOOKUP(Z$1&amp;$R100,$C$3:$C$1662&amp;$D$3:$D$1662,$E$3:$E$1662,0,0,1)</f>
        <v>24800</v>
      </c>
      <c r="AA100" s="2" cm="1">
        <f t="array" ref="AA100">_xlfn.XLOOKUP(AA$1&amp;$R100,$C$3:$C$1662&amp;$D$3:$D$1662,$E$3:$E$1662,0,0,1)</f>
        <v>59900</v>
      </c>
      <c r="AB100" s="2" cm="1">
        <f t="array" ref="AB100">_xlfn.XLOOKUP(AB$1&amp;$R100,$C$3:$C$1662&amp;$D$3:$D$1662,$E$3:$E$1662,0,0,1)</f>
        <v>91900</v>
      </c>
      <c r="AC100" s="2" cm="1">
        <f t="array" ref="AC100">_xlfn.XLOOKUP(AC$1&amp;$R100,$C$3:$C$1662&amp;$D$3:$D$1662,$E$3:$E$1662,0,0,1)</f>
        <v>223500</v>
      </c>
      <c r="AM100" t="s">
        <v>851</v>
      </c>
      <c r="AN100" t="s">
        <v>881</v>
      </c>
      <c r="AO100">
        <v>2500</v>
      </c>
      <c r="AP100">
        <v>2570</v>
      </c>
      <c r="AQ100">
        <v>2385</v>
      </c>
      <c r="AR100">
        <v>2482</v>
      </c>
      <c r="AS100">
        <v>25354000</v>
      </c>
      <c r="AU100" s="7">
        <f t="shared" si="10"/>
        <v>5.2140737600678166E-2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223500</v>
      </c>
      <c r="R101" t="s">
        <v>220</v>
      </c>
      <c r="S101" s="2">
        <f t="shared" si="8"/>
        <v>10543100</v>
      </c>
      <c r="T101" s="2">
        <f t="shared" si="13"/>
        <v>6993100</v>
      </c>
      <c r="U101" s="2">
        <f t="shared" si="13"/>
        <v>7999400</v>
      </c>
      <c r="V101" s="2">
        <f t="shared" si="13"/>
        <v>13657200</v>
      </c>
      <c r="W101" s="2">
        <f t="shared" si="13"/>
        <v>10175200</v>
      </c>
      <c r="X101" s="2">
        <f t="shared" si="13"/>
        <v>13890600</v>
      </c>
      <c r="Y101" s="2" cm="1">
        <f t="array" ref="Y101">_xlfn.XLOOKUP(Y$1&amp;$R101,$C$3:$C$1662&amp;$D$3:$D$1662,$E$3:$E$1662,0,0,1)</f>
        <v>43800</v>
      </c>
      <c r="Z101" s="2" cm="1">
        <f t="array" ref="Z101">_xlfn.XLOOKUP(Z$1&amp;$R101,$C$3:$C$1662&amp;$D$3:$D$1662,$E$3:$E$1662,0,0,1)</f>
        <v>31000</v>
      </c>
      <c r="AA101" s="2" cm="1">
        <f t="array" ref="AA101">_xlfn.XLOOKUP(AA$1&amp;$R101,$C$3:$C$1662&amp;$D$3:$D$1662,$E$3:$E$1662,0,0,1)</f>
        <v>153600</v>
      </c>
      <c r="AB101" s="2" cm="1">
        <f t="array" ref="AB101">_xlfn.XLOOKUP(AB$1&amp;$R101,$C$3:$C$1662&amp;$D$3:$D$1662,$E$3:$E$1662,0,0,1)</f>
        <v>47900</v>
      </c>
      <c r="AC101" s="2" cm="1">
        <f t="array" ref="AC101">_xlfn.XLOOKUP(AC$1&amp;$R101,$C$3:$C$1662&amp;$D$3:$D$1662,$E$3:$E$1662,0,0,1)</f>
        <v>214700</v>
      </c>
      <c r="AM101" t="s">
        <v>852</v>
      </c>
      <c r="AN101" t="s">
        <v>881</v>
      </c>
      <c r="AO101">
        <v>2470</v>
      </c>
      <c r="AP101">
        <v>2543</v>
      </c>
      <c r="AQ101">
        <v>2328</v>
      </c>
      <c r="AR101">
        <v>2385</v>
      </c>
      <c r="AS101">
        <v>14590100</v>
      </c>
      <c r="AU101" s="7" t="str">
        <f t="shared" si="10"/>
        <v/>
      </c>
      <c r="AV101" s="7">
        <f t="shared" si="11"/>
        <v>-3.9081385979049199E-2</v>
      </c>
    </row>
    <row r="102" spans="3:48" x14ac:dyDescent="0.4">
      <c r="C102" t="s">
        <v>804</v>
      </c>
      <c r="D102" t="s">
        <v>605</v>
      </c>
      <c r="E102">
        <v>214700</v>
      </c>
      <c r="R102" t="s">
        <v>114</v>
      </c>
      <c r="S102" s="2">
        <f t="shared" si="8"/>
        <v>10605920</v>
      </c>
      <c r="T102" s="2">
        <f t="shared" si="13"/>
        <v>7023900</v>
      </c>
      <c r="U102" s="2">
        <f t="shared" si="13"/>
        <v>8024900</v>
      </c>
      <c r="V102" s="2">
        <f t="shared" si="13"/>
        <v>13731600</v>
      </c>
      <c r="W102" s="2">
        <f t="shared" si="13"/>
        <v>10222200</v>
      </c>
      <c r="X102" s="2">
        <f t="shared" si="13"/>
        <v>14027000</v>
      </c>
      <c r="Y102" s="2" cm="1">
        <f t="array" ref="Y102">_xlfn.XLOOKUP(Y$1&amp;$R102,$C$3:$C$1662&amp;$D$3:$D$1662,$E$3:$E$1662,0,0,1)</f>
        <v>30800</v>
      </c>
      <c r="Z102" s="2" cm="1">
        <f t="array" ref="Z102">_xlfn.XLOOKUP(Z$1&amp;$R102,$C$3:$C$1662&amp;$D$3:$D$1662,$E$3:$E$1662,0,0,1)</f>
        <v>25500</v>
      </c>
      <c r="AA102" s="2" cm="1">
        <f t="array" ref="AA102">_xlfn.XLOOKUP(AA$1&amp;$R102,$C$3:$C$1662&amp;$D$3:$D$1662,$E$3:$E$1662,0,0,1)</f>
        <v>74400</v>
      </c>
      <c r="AB102" s="2" cm="1">
        <f t="array" ref="AB102">_xlfn.XLOOKUP(AB$1&amp;$R102,$C$3:$C$1662&amp;$D$3:$D$1662,$E$3:$E$1662,0,0,1)</f>
        <v>47000</v>
      </c>
      <c r="AC102" s="2" cm="1">
        <f t="array" ref="AC102">_xlfn.XLOOKUP(AC$1&amp;$R102,$C$3:$C$1662&amp;$D$3:$D$1662,$E$3:$E$1662,0,0,1)</f>
        <v>136400</v>
      </c>
      <c r="AM102" t="s">
        <v>853</v>
      </c>
      <c r="AN102" t="s">
        <v>881</v>
      </c>
      <c r="AO102">
        <v>2335</v>
      </c>
      <c r="AP102">
        <v>2510</v>
      </c>
      <c r="AQ102">
        <v>2325</v>
      </c>
      <c r="AR102">
        <v>2333</v>
      </c>
      <c r="AS102">
        <v>11295700</v>
      </c>
      <c r="AU102" s="7" t="str">
        <f>IF(AR101&lt;AR102,AR102/AR101-1,"")</f>
        <v/>
      </c>
      <c r="AV102" s="7">
        <f>IF(AR101&gt;AR102,AR102/AR101-1,"")</f>
        <v>-2.1802935010482138E-2</v>
      </c>
    </row>
    <row r="103" spans="3:48" x14ac:dyDescent="0.4">
      <c r="C103" t="s">
        <v>804</v>
      </c>
      <c r="D103" t="s">
        <v>606</v>
      </c>
      <c r="E103">
        <v>136400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10683600</v>
      </c>
      <c r="T103" s="2">
        <f t="shared" si="13"/>
        <v>7056800</v>
      </c>
      <c r="U103" s="2">
        <f t="shared" si="13"/>
        <v>8039900</v>
      </c>
      <c r="V103" s="2">
        <f t="shared" si="13"/>
        <v>13854500</v>
      </c>
      <c r="W103" s="2">
        <f t="shared" si="13"/>
        <v>10271500</v>
      </c>
      <c r="X103" s="2">
        <f t="shared" si="13"/>
        <v>14195300</v>
      </c>
      <c r="Y103" s="2" cm="1">
        <f t="array" ref="Y103">_xlfn.XLOOKUP(Y$1&amp;$R103,$C$3:$C$1662&amp;$D$3:$D$1662,$E$3:$E$1662,0,0,1)</f>
        <v>32900</v>
      </c>
      <c r="Z103" s="2" cm="1">
        <f t="array" ref="Z103">_xlfn.XLOOKUP(Z$1&amp;$R103,$C$3:$C$1662&amp;$D$3:$D$1662,$E$3:$E$1662,0,0,1)</f>
        <v>15000</v>
      </c>
      <c r="AA103" s="2" cm="1">
        <f t="array" ref="AA103">_xlfn.XLOOKUP(AA$1&amp;$R103,$C$3:$C$1662&amp;$D$3:$D$1662,$E$3:$E$1662,0,0,1)</f>
        <v>122900</v>
      </c>
      <c r="AB103" s="2" cm="1">
        <f t="array" ref="AB103">_xlfn.XLOOKUP(AB$1&amp;$R103,$C$3:$C$1662&amp;$D$3:$D$1662,$E$3:$E$1662,0,0,1)</f>
        <v>49300</v>
      </c>
      <c r="AC103" s="2" cm="1">
        <f t="array" ref="AC103">_xlfn.XLOOKUP(AC$1&amp;$R103,$C$3:$C$1662&amp;$D$3:$D$1662,$E$3:$E$1662,0,0,1)</f>
        <v>168300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168300</v>
      </c>
      <c r="R104" t="s">
        <v>23</v>
      </c>
      <c r="S104" s="2">
        <f t="shared" si="8"/>
        <v>10743920</v>
      </c>
      <c r="T104" s="2">
        <f t="shared" si="13"/>
        <v>7092700</v>
      </c>
      <c r="U104" s="2">
        <f t="shared" si="13"/>
        <v>8057400</v>
      </c>
      <c r="V104" s="2">
        <f t="shared" si="13"/>
        <v>13899000</v>
      </c>
      <c r="W104" s="2">
        <f t="shared" si="13"/>
        <v>10345100</v>
      </c>
      <c r="X104" s="2">
        <f t="shared" si="13"/>
        <v>14325400</v>
      </c>
      <c r="Y104" s="2" cm="1">
        <f t="array" ref="Y104">_xlfn.XLOOKUP(Y$1&amp;$R104,$C$3:$C$1662&amp;$D$3:$D$1662,$E$3:$E$1662,0,0,1)</f>
        <v>35900</v>
      </c>
      <c r="Z104" s="2" cm="1">
        <f t="array" ref="Z104">_xlfn.XLOOKUP(Z$1&amp;$R104,$C$3:$C$1662&amp;$D$3:$D$1662,$E$3:$E$1662,0,0,1)</f>
        <v>17500</v>
      </c>
      <c r="AA104" s="2" cm="1">
        <f t="array" ref="AA104">_xlfn.XLOOKUP(AA$1&amp;$R104,$C$3:$C$1662&amp;$D$3:$D$1662,$E$3:$E$1662,0,0,1)</f>
        <v>44500</v>
      </c>
      <c r="AB104" s="2" cm="1">
        <f t="array" ref="AB104">_xlfn.XLOOKUP(AB$1&amp;$R104,$C$3:$C$1662&amp;$D$3:$D$1662,$E$3:$E$1662,0,0,1)</f>
        <v>73600</v>
      </c>
      <c r="AC104" s="2" cm="1">
        <f t="array" ref="AC104">_xlfn.XLOOKUP(AC$1&amp;$R104,$C$3:$C$1662&amp;$D$3:$D$1662,$E$3:$E$1662,0,0,1)</f>
        <v>130100</v>
      </c>
    </row>
    <row r="105" spans="3:48" x14ac:dyDescent="0.4">
      <c r="C105" t="s">
        <v>804</v>
      </c>
      <c r="D105" t="s">
        <v>608</v>
      </c>
      <c r="E105">
        <v>130100</v>
      </c>
      <c r="R105" t="s">
        <v>159</v>
      </c>
      <c r="S105" s="2">
        <f t="shared" si="8"/>
        <v>10787220</v>
      </c>
      <c r="T105" s="2">
        <f t="shared" si="13"/>
        <v>7145900</v>
      </c>
      <c r="U105" s="2">
        <f t="shared" si="13"/>
        <v>8064200</v>
      </c>
      <c r="V105" s="2">
        <f t="shared" si="13"/>
        <v>13936600</v>
      </c>
      <c r="W105" s="2">
        <f t="shared" si="13"/>
        <v>10365600</v>
      </c>
      <c r="X105" s="2">
        <f t="shared" si="13"/>
        <v>14423800</v>
      </c>
      <c r="Y105" s="2" cm="1">
        <f t="array" ref="Y105">_xlfn.XLOOKUP(Y$1&amp;$R105,$C$3:$C$1662&amp;$D$3:$D$1662,$E$3:$E$1662,0,0,1)</f>
        <v>53200</v>
      </c>
      <c r="Z105" s="2" cm="1">
        <f t="array" ref="Z105">_xlfn.XLOOKUP(Z$1&amp;$R105,$C$3:$C$1662&amp;$D$3:$D$1662,$E$3:$E$1662,0,0,1)</f>
        <v>6800</v>
      </c>
      <c r="AA105" s="2" cm="1">
        <f t="array" ref="AA105">_xlfn.XLOOKUP(AA$1&amp;$R105,$C$3:$C$1662&amp;$D$3:$D$1662,$E$3:$E$1662,0,0,1)</f>
        <v>37600</v>
      </c>
      <c r="AB105" s="2" cm="1">
        <f t="array" ref="AB105">_xlfn.XLOOKUP(AB$1&amp;$R105,$C$3:$C$1662&amp;$D$3:$D$1662,$E$3:$E$1662,0,0,1)</f>
        <v>20500</v>
      </c>
      <c r="AC105" s="2" cm="1">
        <f t="array" ref="AC105">_xlfn.XLOOKUP(AC$1&amp;$R105,$C$3:$C$1662&amp;$D$3:$D$1662,$E$3:$E$1662,0,0,1)</f>
        <v>98400</v>
      </c>
      <c r="AU105" s="8">
        <f>MEDIAN(AU78:AU102)</f>
        <v>4.7922502334267092E-2</v>
      </c>
      <c r="AV105" s="8">
        <f>MEDIAN(AV78:AV102)</f>
        <v>-2.1802935010482138E-2</v>
      </c>
    </row>
    <row r="106" spans="3:48" x14ac:dyDescent="0.4">
      <c r="C106" t="s">
        <v>804</v>
      </c>
      <c r="D106" t="s">
        <v>609</v>
      </c>
      <c r="E106">
        <v>98400</v>
      </c>
      <c r="R106" t="s">
        <v>173</v>
      </c>
      <c r="S106" s="2">
        <f t="shared" si="8"/>
        <v>10831580</v>
      </c>
      <c r="T106" s="2">
        <f t="shared" si="13"/>
        <v>7204100</v>
      </c>
      <c r="U106" s="2">
        <f t="shared" si="13"/>
        <v>8070700</v>
      </c>
      <c r="V106" s="2">
        <f t="shared" si="13"/>
        <v>13997200</v>
      </c>
      <c r="W106" s="2">
        <f t="shared" si="13"/>
        <v>10399900</v>
      </c>
      <c r="X106" s="2">
        <f t="shared" si="13"/>
        <v>14486000</v>
      </c>
      <c r="Y106" s="2" cm="1">
        <f t="array" ref="Y106">_xlfn.XLOOKUP(Y$1&amp;$R106,$C$3:$C$1662&amp;$D$3:$D$1662,$E$3:$E$1662,0,0,1)</f>
        <v>58200</v>
      </c>
      <c r="Z106" s="2" cm="1">
        <f t="array" ref="Z106">_xlfn.XLOOKUP(Z$1&amp;$R106,$C$3:$C$1662&amp;$D$3:$D$1662,$E$3:$E$1662,0,0,1)</f>
        <v>6500</v>
      </c>
      <c r="AA106" s="2" cm="1">
        <f t="array" ref="AA106">_xlfn.XLOOKUP(AA$1&amp;$R106,$C$3:$C$1662&amp;$D$3:$D$1662,$E$3:$E$1662,0,0,1)</f>
        <v>60600</v>
      </c>
      <c r="AB106" s="2" cm="1">
        <f t="array" ref="AB106">_xlfn.XLOOKUP(AB$1&amp;$R106,$C$3:$C$1662&amp;$D$3:$D$1662,$E$3:$E$1662,0,0,1)</f>
        <v>34300</v>
      </c>
      <c r="AC106" s="2" cm="1">
        <f t="array" ref="AC106">_xlfn.XLOOKUP(AC$1&amp;$R106,$C$3:$C$1662&amp;$D$3:$D$1662,$E$3:$E$1662,0,0,1)</f>
        <v>62200</v>
      </c>
      <c r="AU106" s="8">
        <f>MEDIAN(AU28:AU102)</f>
        <v>5.1587301587301626E-2</v>
      </c>
      <c r="AV106" s="8" t="e">
        <f>MEDIAN(AV28:AV102)</f>
        <v>#VALUE!</v>
      </c>
    </row>
    <row r="107" spans="3:48" x14ac:dyDescent="0.4">
      <c r="C107" t="s">
        <v>804</v>
      </c>
      <c r="D107" t="s">
        <v>610</v>
      </c>
      <c r="E107">
        <v>62200</v>
      </c>
      <c r="R107" t="s">
        <v>112</v>
      </c>
      <c r="S107" s="2">
        <f t="shared" si="8"/>
        <v>10926760</v>
      </c>
      <c r="T107" s="2">
        <f t="shared" si="13"/>
        <v>7257600</v>
      </c>
      <c r="U107" s="2">
        <f t="shared" si="13"/>
        <v>8075800</v>
      </c>
      <c r="V107" s="2">
        <f t="shared" si="13"/>
        <v>14024900</v>
      </c>
      <c r="W107" s="2">
        <f t="shared" si="13"/>
        <v>10659800</v>
      </c>
      <c r="X107" s="2">
        <f t="shared" si="13"/>
        <v>14615700</v>
      </c>
      <c r="Y107" s="2" cm="1">
        <f t="array" ref="Y107">_xlfn.XLOOKUP(Y$1&amp;$R107,$C$3:$C$1662&amp;$D$3:$D$1662,$E$3:$E$1662,0,0,1)</f>
        <v>53500</v>
      </c>
      <c r="Z107" s="2" cm="1">
        <f t="array" ref="Z107">_xlfn.XLOOKUP(Z$1&amp;$R107,$C$3:$C$1662&amp;$D$3:$D$1662,$E$3:$E$1662,0,0,1)</f>
        <v>5100</v>
      </c>
      <c r="AA107" s="2" cm="1">
        <f t="array" ref="AA107">_xlfn.XLOOKUP(AA$1&amp;$R107,$C$3:$C$1662&amp;$D$3:$D$1662,$E$3:$E$1662,0,0,1)</f>
        <v>27700</v>
      </c>
      <c r="AB107" s="2" cm="1">
        <f t="array" ref="AB107">_xlfn.XLOOKUP(AB$1&amp;$R107,$C$3:$C$1662&amp;$D$3:$D$1662,$E$3:$E$1662,0,0,1)</f>
        <v>259900</v>
      </c>
      <c r="AC107" s="2" cm="1">
        <f t="array" ref="AC107">_xlfn.XLOOKUP(AC$1&amp;$R107,$C$3:$C$1662&amp;$D$3:$D$1662,$E$3:$E$1662,0,0,1)</f>
        <v>129700</v>
      </c>
      <c r="AU107" s="8">
        <f>MIN(AU105:AU106)</f>
        <v>4.7922502334267092E-2</v>
      </c>
      <c r="AV107" s="8" t="e">
        <f>MIN(AV105:AV106)</f>
        <v>#VALUE!</v>
      </c>
    </row>
    <row r="108" spans="3:48" x14ac:dyDescent="0.4">
      <c r="C108" t="s">
        <v>804</v>
      </c>
      <c r="D108" t="s">
        <v>611</v>
      </c>
      <c r="E108">
        <v>129700</v>
      </c>
      <c r="R108" t="s">
        <v>271</v>
      </c>
      <c r="S108" s="2">
        <f t="shared" si="8"/>
        <v>10976700</v>
      </c>
      <c r="T108" s="2">
        <f t="shared" si="13"/>
        <v>7291700</v>
      </c>
      <c r="U108" s="2">
        <f t="shared" si="13"/>
        <v>8088400</v>
      </c>
      <c r="V108" s="2">
        <f t="shared" si="13"/>
        <v>14059800</v>
      </c>
      <c r="W108" s="2">
        <f t="shared" si="13"/>
        <v>10701900</v>
      </c>
      <c r="X108" s="2">
        <f t="shared" si="13"/>
        <v>14741700</v>
      </c>
      <c r="Y108" s="2" cm="1">
        <f t="array" ref="Y108">_xlfn.XLOOKUP(Y$1&amp;$R108,$C$3:$C$1662&amp;$D$3:$D$1662,$E$3:$E$1662,0,0,1)</f>
        <v>34100</v>
      </c>
      <c r="Z108" s="2" cm="1">
        <f t="array" ref="Z108">_xlfn.XLOOKUP(Z$1&amp;$R108,$C$3:$C$1662&amp;$D$3:$D$1662,$E$3:$E$1662,0,0,1)</f>
        <v>12600</v>
      </c>
      <c r="AA108" s="2" cm="1">
        <f t="array" ref="AA108">_xlfn.XLOOKUP(AA$1&amp;$R108,$C$3:$C$1662&amp;$D$3:$D$1662,$E$3:$E$1662,0,0,1)</f>
        <v>34900</v>
      </c>
      <c r="AB108" s="2" cm="1">
        <f t="array" ref="AB108">_xlfn.XLOOKUP(AB$1&amp;$R108,$C$3:$C$1662&amp;$D$3:$D$1662,$E$3:$E$1662,0,0,1)</f>
        <v>42100</v>
      </c>
      <c r="AC108" s="2" cm="1">
        <f t="array" ref="AC108">_xlfn.XLOOKUP(AC$1&amp;$R108,$C$3:$C$1662&amp;$D$3:$D$1662,$E$3:$E$1662,0,0,1)</f>
        <v>126000</v>
      </c>
    </row>
    <row r="109" spans="3:48" x14ac:dyDescent="0.4">
      <c r="C109" t="s">
        <v>804</v>
      </c>
      <c r="D109" t="s">
        <v>612</v>
      </c>
      <c r="E109">
        <v>126000</v>
      </c>
      <c r="R109" t="s">
        <v>34</v>
      </c>
      <c r="S109" s="2">
        <f t="shared" si="8"/>
        <v>11046040</v>
      </c>
      <c r="T109" s="2">
        <f t="shared" si="13"/>
        <v>7328300</v>
      </c>
      <c r="U109" s="2">
        <f t="shared" si="13"/>
        <v>8093100</v>
      </c>
      <c r="V109" s="2">
        <f t="shared" si="13"/>
        <v>14084100</v>
      </c>
      <c r="W109" s="2">
        <f t="shared" si="13"/>
        <v>10773800</v>
      </c>
      <c r="X109" s="2">
        <f t="shared" si="13"/>
        <v>14950900</v>
      </c>
      <c r="Y109" s="2" cm="1">
        <f t="array" ref="Y109">_xlfn.XLOOKUP(Y$1&amp;$R109,$C$3:$C$1662&amp;$D$3:$D$1662,$E$3:$E$1662,0,0,1)</f>
        <v>36600</v>
      </c>
      <c r="Z109" s="2" cm="1">
        <f t="array" ref="Z109">_xlfn.XLOOKUP(Z$1&amp;$R109,$C$3:$C$1662&amp;$D$3:$D$1662,$E$3:$E$1662,0,0,1)</f>
        <v>4700</v>
      </c>
      <c r="AA109" s="2" cm="1">
        <f t="array" ref="AA109">_xlfn.XLOOKUP(AA$1&amp;$R109,$C$3:$C$1662&amp;$D$3:$D$1662,$E$3:$E$1662,0,0,1)</f>
        <v>24300</v>
      </c>
      <c r="AB109" s="2" cm="1">
        <f t="array" ref="AB109">_xlfn.XLOOKUP(AB$1&amp;$R109,$C$3:$C$1662&amp;$D$3:$D$1662,$E$3:$E$1662,0,0,1)</f>
        <v>71900</v>
      </c>
      <c r="AC109" s="2" cm="1">
        <f t="array" ref="AC109">_xlfn.XLOOKUP(AC$1&amp;$R109,$C$3:$C$1662&amp;$D$3:$D$1662,$E$3:$E$1662,0,0,1)</f>
        <v>209200</v>
      </c>
    </row>
    <row r="110" spans="3:48" x14ac:dyDescent="0.4">
      <c r="C110" t="s">
        <v>804</v>
      </c>
      <c r="D110" t="s">
        <v>613</v>
      </c>
      <c r="E110">
        <v>209200</v>
      </c>
      <c r="R110" t="s">
        <v>217</v>
      </c>
      <c r="S110" s="2">
        <f t="shared" si="8"/>
        <v>11090740</v>
      </c>
      <c r="T110" s="2">
        <f t="shared" si="13"/>
        <v>7353300</v>
      </c>
      <c r="U110" s="2">
        <f t="shared" si="13"/>
        <v>8126900</v>
      </c>
      <c r="V110" s="2">
        <f t="shared" si="13"/>
        <v>14130800</v>
      </c>
      <c r="W110" s="2">
        <f t="shared" si="13"/>
        <v>10819100</v>
      </c>
      <c r="X110" s="2">
        <f t="shared" si="13"/>
        <v>15023600</v>
      </c>
      <c r="Y110" s="2" cm="1">
        <f t="array" ref="Y110">_xlfn.XLOOKUP(Y$1&amp;$R110,$C$3:$C$1662&amp;$D$3:$D$1662,$E$3:$E$1662,0,0,1)</f>
        <v>25000</v>
      </c>
      <c r="Z110" s="2" cm="1">
        <f t="array" ref="Z110">_xlfn.XLOOKUP(Z$1&amp;$R110,$C$3:$C$1662&amp;$D$3:$D$1662,$E$3:$E$1662,0,0,1)</f>
        <v>33800</v>
      </c>
      <c r="AA110" s="2" cm="1">
        <f t="array" ref="AA110">_xlfn.XLOOKUP(AA$1&amp;$R110,$C$3:$C$1662&amp;$D$3:$D$1662,$E$3:$E$1662,0,0,1)</f>
        <v>46700</v>
      </c>
      <c r="AB110" s="2" cm="1">
        <f t="array" ref="AB110">_xlfn.XLOOKUP(AB$1&amp;$R110,$C$3:$C$1662&amp;$D$3:$D$1662,$E$3:$E$1662,0,0,1)</f>
        <v>45300</v>
      </c>
      <c r="AC110" s="2" cm="1">
        <f t="array" ref="AC110">_xlfn.XLOOKUP(AC$1&amp;$R110,$C$3:$C$1662&amp;$D$3:$D$1662,$E$3:$E$1662,0,0,1)</f>
        <v>72700</v>
      </c>
    </row>
    <row r="111" spans="3:48" x14ac:dyDescent="0.4">
      <c r="C111" t="s">
        <v>804</v>
      </c>
      <c r="D111" t="s">
        <v>614</v>
      </c>
      <c r="E111">
        <v>72700</v>
      </c>
      <c r="R111" t="s">
        <v>219</v>
      </c>
      <c r="S111" s="2">
        <f t="shared" si="8"/>
        <v>11182740</v>
      </c>
      <c r="T111" s="2">
        <f t="shared" si="13"/>
        <v>7377500</v>
      </c>
      <c r="U111" s="2">
        <f t="shared" si="13"/>
        <v>8150100</v>
      </c>
      <c r="V111" s="2">
        <f t="shared" si="13"/>
        <v>14177900</v>
      </c>
      <c r="W111" s="2">
        <f t="shared" si="13"/>
        <v>10883200</v>
      </c>
      <c r="X111" s="2">
        <f t="shared" si="13"/>
        <v>15325000</v>
      </c>
      <c r="Y111" s="2" cm="1">
        <f t="array" ref="Y111">_xlfn.XLOOKUP(Y$1&amp;$R111,$C$3:$C$1662&amp;$D$3:$D$1662,$E$3:$E$1662,0,0,1)</f>
        <v>24200</v>
      </c>
      <c r="Z111" s="2" cm="1">
        <f t="array" ref="Z111">_xlfn.XLOOKUP(Z$1&amp;$R111,$C$3:$C$1662&amp;$D$3:$D$1662,$E$3:$E$1662,0,0,1)</f>
        <v>23200</v>
      </c>
      <c r="AA111" s="2" cm="1">
        <f t="array" ref="AA111">_xlfn.XLOOKUP(AA$1&amp;$R111,$C$3:$C$1662&amp;$D$3:$D$1662,$E$3:$E$1662,0,0,1)</f>
        <v>47100</v>
      </c>
      <c r="AB111" s="2" cm="1">
        <f t="array" ref="AB111">_xlfn.XLOOKUP(AB$1&amp;$R111,$C$3:$C$1662&amp;$D$3:$D$1662,$E$3:$E$1662,0,0,1)</f>
        <v>64100</v>
      </c>
      <c r="AC111" s="2" cm="1">
        <f t="array" ref="AC111">_xlfn.XLOOKUP(AC$1&amp;$R111,$C$3:$C$1662&amp;$D$3:$D$1662,$E$3:$E$1662,0,0,1)</f>
        <v>301400</v>
      </c>
    </row>
    <row r="112" spans="3:48" x14ac:dyDescent="0.4">
      <c r="C112" t="s">
        <v>804</v>
      </c>
      <c r="D112" t="s">
        <v>615</v>
      </c>
      <c r="E112">
        <v>301400</v>
      </c>
      <c r="R112" t="s">
        <v>162</v>
      </c>
      <c r="S112" s="2">
        <f t="shared" si="8"/>
        <v>11230820</v>
      </c>
      <c r="T112" s="2">
        <f t="shared" si="13"/>
        <v>7435700</v>
      </c>
      <c r="U112" s="2">
        <f t="shared" si="13"/>
        <v>8155400</v>
      </c>
      <c r="V112" s="2">
        <f t="shared" si="13"/>
        <v>14205000</v>
      </c>
      <c r="W112" s="2">
        <f t="shared" si="13"/>
        <v>10928600</v>
      </c>
      <c r="X112" s="2">
        <f t="shared" si="13"/>
        <v>15429400</v>
      </c>
      <c r="Y112" s="2" cm="1">
        <f t="array" ref="Y112">_xlfn.XLOOKUP(Y$1&amp;$R112,$C$3:$C$1662&amp;$D$3:$D$1662,$E$3:$E$1662,0,0,1)</f>
        <v>58200</v>
      </c>
      <c r="Z112" s="2" cm="1">
        <f t="array" ref="Z112">_xlfn.XLOOKUP(Z$1&amp;$R112,$C$3:$C$1662&amp;$D$3:$D$1662,$E$3:$E$1662,0,0,1)</f>
        <v>5300</v>
      </c>
      <c r="AA112" s="2" cm="1">
        <f t="array" ref="AA112">_xlfn.XLOOKUP(AA$1&amp;$R112,$C$3:$C$1662&amp;$D$3:$D$1662,$E$3:$E$1662,0,0,1)</f>
        <v>27100</v>
      </c>
      <c r="AB112" s="2" cm="1">
        <f t="array" ref="AB112">_xlfn.XLOOKUP(AB$1&amp;$R112,$C$3:$C$1662&amp;$D$3:$D$1662,$E$3:$E$1662,0,0,1)</f>
        <v>45400</v>
      </c>
      <c r="AC112" s="2" cm="1">
        <f t="array" ref="AC112">_xlfn.XLOOKUP(AC$1&amp;$R112,$C$3:$C$1662&amp;$D$3:$D$1662,$E$3:$E$1662,0,0,1)</f>
        <v>104400</v>
      </c>
    </row>
    <row r="113" spans="3:29" x14ac:dyDescent="0.4">
      <c r="C113" t="s">
        <v>804</v>
      </c>
      <c r="D113" t="s">
        <v>616</v>
      </c>
      <c r="E113">
        <v>104400</v>
      </c>
      <c r="R113" t="s">
        <v>193</v>
      </c>
      <c r="S113" s="2">
        <f t="shared" si="8"/>
        <v>11285060</v>
      </c>
      <c r="T113" s="2">
        <f t="shared" si="13"/>
        <v>7461800</v>
      </c>
      <c r="U113" s="2">
        <f t="shared" si="13"/>
        <v>8195800</v>
      </c>
      <c r="V113" s="2">
        <f t="shared" si="13"/>
        <v>14237300</v>
      </c>
      <c r="W113" s="2">
        <f t="shared" si="13"/>
        <v>11037100</v>
      </c>
      <c r="X113" s="2">
        <f t="shared" si="13"/>
        <v>15493300</v>
      </c>
      <c r="Y113" s="2" cm="1">
        <f t="array" ref="Y113">_xlfn.XLOOKUP(Y$1&amp;$R113,$C$3:$C$1662&amp;$D$3:$D$1662,$E$3:$E$1662,0,0,1)</f>
        <v>26100</v>
      </c>
      <c r="Z113" s="2" cm="1">
        <f t="array" ref="Z113">_xlfn.XLOOKUP(Z$1&amp;$R113,$C$3:$C$1662&amp;$D$3:$D$1662,$E$3:$E$1662,0,0,1)</f>
        <v>40400</v>
      </c>
      <c r="AA113" s="2" cm="1">
        <f t="array" ref="AA113">_xlfn.XLOOKUP(AA$1&amp;$R113,$C$3:$C$1662&amp;$D$3:$D$1662,$E$3:$E$1662,0,0,1)</f>
        <v>32300</v>
      </c>
      <c r="AB113" s="2" cm="1">
        <f t="array" ref="AB113">_xlfn.XLOOKUP(AB$1&amp;$R113,$C$3:$C$1662&amp;$D$3:$D$1662,$E$3:$E$1662,0,0,1)</f>
        <v>108500</v>
      </c>
      <c r="AC113" s="2" cm="1">
        <f t="array" ref="AC113">_xlfn.XLOOKUP(AC$1&amp;$R113,$C$3:$C$1662&amp;$D$3:$D$1662,$E$3:$E$1662,0,0,1)</f>
        <v>63900</v>
      </c>
    </row>
    <row r="114" spans="3:29" x14ac:dyDescent="0.4">
      <c r="C114" t="s">
        <v>804</v>
      </c>
      <c r="D114" t="s">
        <v>617</v>
      </c>
      <c r="E114">
        <v>63900</v>
      </c>
      <c r="R114" t="s">
        <v>190</v>
      </c>
      <c r="S114" s="2">
        <f t="shared" si="8"/>
        <v>11344380</v>
      </c>
      <c r="T114" s="2">
        <f t="shared" si="13"/>
        <v>7494000</v>
      </c>
      <c r="U114" s="2">
        <f t="shared" si="13"/>
        <v>8220300</v>
      </c>
      <c r="V114" s="2">
        <f t="shared" si="13"/>
        <v>14290400</v>
      </c>
      <c r="W114" s="2">
        <f t="shared" si="13"/>
        <v>11125100</v>
      </c>
      <c r="X114" s="2">
        <f t="shared" si="13"/>
        <v>15592100</v>
      </c>
      <c r="Y114" s="2" cm="1">
        <f t="array" ref="Y114">_xlfn.XLOOKUP(Y$1&amp;$R114,$C$3:$C$1662&amp;$D$3:$D$1662,$E$3:$E$1662,0,0,1)</f>
        <v>32200</v>
      </c>
      <c r="Z114" s="2" cm="1">
        <f t="array" ref="Z114">_xlfn.XLOOKUP(Z$1&amp;$R114,$C$3:$C$1662&amp;$D$3:$D$1662,$E$3:$E$1662,0,0,1)</f>
        <v>24500</v>
      </c>
      <c r="AA114" s="2" cm="1">
        <f t="array" ref="AA114">_xlfn.XLOOKUP(AA$1&amp;$R114,$C$3:$C$1662&amp;$D$3:$D$1662,$E$3:$E$1662,0,0,1)</f>
        <v>53100</v>
      </c>
      <c r="AB114" s="2" cm="1">
        <f t="array" ref="AB114">_xlfn.XLOOKUP(AB$1&amp;$R114,$C$3:$C$1662&amp;$D$3:$D$1662,$E$3:$E$1662,0,0,1)</f>
        <v>88000</v>
      </c>
      <c r="AC114" s="2" cm="1">
        <f t="array" ref="AC114">_xlfn.XLOOKUP(AC$1&amp;$R114,$C$3:$C$1662&amp;$D$3:$D$1662,$E$3:$E$1662,0,0,1)</f>
        <v>98800</v>
      </c>
    </row>
    <row r="115" spans="3:29" x14ac:dyDescent="0.4">
      <c r="C115" t="s">
        <v>804</v>
      </c>
      <c r="D115" t="s">
        <v>618</v>
      </c>
      <c r="E115">
        <v>98800</v>
      </c>
      <c r="R115" t="s">
        <v>182</v>
      </c>
      <c r="S115" s="2">
        <f t="shared" si="8"/>
        <v>11419520</v>
      </c>
      <c r="T115" s="2">
        <f t="shared" si="13"/>
        <v>7547700</v>
      </c>
      <c r="U115" s="2">
        <f t="shared" si="13"/>
        <v>8236900</v>
      </c>
      <c r="V115" s="2">
        <f t="shared" si="13"/>
        <v>14358600</v>
      </c>
      <c r="W115" s="2">
        <f t="shared" si="13"/>
        <v>11318200</v>
      </c>
      <c r="X115" s="2">
        <f t="shared" si="13"/>
        <v>15636200</v>
      </c>
      <c r="Y115" s="2" cm="1">
        <f t="array" ref="Y115">_xlfn.XLOOKUP(Y$1&amp;$R115,$C$3:$C$1662&amp;$D$3:$D$1662,$E$3:$E$1662,0,0,1)</f>
        <v>53700</v>
      </c>
      <c r="Z115" s="2" cm="1">
        <f t="array" ref="Z115">_xlfn.XLOOKUP(Z$1&amp;$R115,$C$3:$C$1662&amp;$D$3:$D$1662,$E$3:$E$1662,0,0,1)</f>
        <v>16600</v>
      </c>
      <c r="AA115" s="2" cm="1">
        <f t="array" ref="AA115">_xlfn.XLOOKUP(AA$1&amp;$R115,$C$3:$C$1662&amp;$D$3:$D$1662,$E$3:$E$1662,0,0,1)</f>
        <v>68200</v>
      </c>
      <c r="AB115" s="2" cm="1">
        <f t="array" ref="AB115">_xlfn.XLOOKUP(AB$1&amp;$R115,$C$3:$C$1662&amp;$D$3:$D$1662,$E$3:$E$1662,0,0,1)</f>
        <v>193100</v>
      </c>
      <c r="AC115" s="2" cm="1">
        <f t="array" ref="AC115">_xlfn.XLOOKUP(AC$1&amp;$R115,$C$3:$C$1662&amp;$D$3:$D$1662,$E$3:$E$1662,0,0,1)</f>
        <v>44100</v>
      </c>
    </row>
    <row r="116" spans="3:29" x14ac:dyDescent="0.4">
      <c r="C116" t="s">
        <v>804</v>
      </c>
      <c r="D116" t="s">
        <v>619</v>
      </c>
      <c r="E116">
        <v>44100</v>
      </c>
      <c r="R116" t="s">
        <v>232</v>
      </c>
      <c r="S116" s="2">
        <f t="shared" si="8"/>
        <v>11469680</v>
      </c>
      <c r="T116" s="2">
        <f t="shared" ref="T116:X131" si="14">T115+Y116</f>
        <v>7568500</v>
      </c>
      <c r="U116" s="2">
        <f t="shared" si="14"/>
        <v>8249500</v>
      </c>
      <c r="V116" s="2">
        <f t="shared" si="14"/>
        <v>14426100</v>
      </c>
      <c r="W116" s="2">
        <f t="shared" si="14"/>
        <v>11422000</v>
      </c>
      <c r="X116" s="2">
        <f t="shared" si="14"/>
        <v>15682300</v>
      </c>
      <c r="Y116" s="2" cm="1">
        <f t="array" ref="Y116">_xlfn.XLOOKUP(Y$1&amp;$R116,$C$3:$C$1662&amp;$D$3:$D$1662,$E$3:$E$1662,0,0,1)</f>
        <v>20800</v>
      </c>
      <c r="Z116" s="2" cm="1">
        <f t="array" ref="Z116">_xlfn.XLOOKUP(Z$1&amp;$R116,$C$3:$C$1662&amp;$D$3:$D$1662,$E$3:$E$1662,0,0,1)</f>
        <v>12600</v>
      </c>
      <c r="AA116" s="2" cm="1">
        <f t="array" ref="AA116">_xlfn.XLOOKUP(AA$1&amp;$R116,$C$3:$C$1662&amp;$D$3:$D$1662,$E$3:$E$1662,0,0,1)</f>
        <v>67500</v>
      </c>
      <c r="AB116" s="2" cm="1">
        <f t="array" ref="AB116">_xlfn.XLOOKUP(AB$1&amp;$R116,$C$3:$C$1662&amp;$D$3:$D$1662,$E$3:$E$1662,0,0,1)</f>
        <v>103800</v>
      </c>
      <c r="AC116" s="2" cm="1">
        <f t="array" ref="AC116">_xlfn.XLOOKUP(AC$1&amp;$R116,$C$3:$C$1662&amp;$D$3:$D$1662,$E$3:$E$1662,0,0,1)</f>
        <v>46100</v>
      </c>
    </row>
    <row r="117" spans="3:29" x14ac:dyDescent="0.4">
      <c r="C117" t="s">
        <v>804</v>
      </c>
      <c r="D117" t="s">
        <v>620</v>
      </c>
      <c r="E117">
        <v>46100</v>
      </c>
      <c r="R117" t="s">
        <v>246</v>
      </c>
      <c r="S117" s="2">
        <f t="shared" si="8"/>
        <v>11517640</v>
      </c>
      <c r="T117" s="2">
        <f t="shared" si="14"/>
        <v>7593700</v>
      </c>
      <c r="U117" s="2">
        <f t="shared" si="14"/>
        <v>8254700</v>
      </c>
      <c r="V117" s="2">
        <f t="shared" si="14"/>
        <v>14511800</v>
      </c>
      <c r="W117" s="2">
        <f t="shared" si="14"/>
        <v>11466700</v>
      </c>
      <c r="X117" s="2">
        <f t="shared" si="14"/>
        <v>15761300</v>
      </c>
      <c r="Y117" s="2" cm="1">
        <f t="array" ref="Y117">_xlfn.XLOOKUP(Y$1&amp;$R117,$C$3:$C$1662&amp;$D$3:$D$1662,$E$3:$E$1662,0,0,1)</f>
        <v>25200</v>
      </c>
      <c r="Z117" s="2" cm="1">
        <f t="array" ref="Z117">_xlfn.XLOOKUP(Z$1&amp;$R117,$C$3:$C$1662&amp;$D$3:$D$1662,$E$3:$E$1662,0,0,1)</f>
        <v>5200</v>
      </c>
      <c r="AA117" s="2" cm="1">
        <f t="array" ref="AA117">_xlfn.XLOOKUP(AA$1&amp;$R117,$C$3:$C$1662&amp;$D$3:$D$1662,$E$3:$E$1662,0,0,1)</f>
        <v>85700</v>
      </c>
      <c r="AB117" s="2" cm="1">
        <f t="array" ref="AB117">_xlfn.XLOOKUP(AB$1&amp;$R117,$C$3:$C$1662&amp;$D$3:$D$1662,$E$3:$E$1662,0,0,1)</f>
        <v>44700</v>
      </c>
      <c r="AC117" s="2" cm="1">
        <f t="array" ref="AC117">_xlfn.XLOOKUP(AC$1&amp;$R117,$C$3:$C$1662&amp;$D$3:$D$1662,$E$3:$E$1662,0,0,1)</f>
        <v>79000</v>
      </c>
    </row>
    <row r="118" spans="3:29" x14ac:dyDescent="0.4">
      <c r="C118" t="s">
        <v>804</v>
      </c>
      <c r="D118" t="s">
        <v>621</v>
      </c>
      <c r="E118">
        <v>79000</v>
      </c>
      <c r="R118" t="s">
        <v>108</v>
      </c>
      <c r="S118" s="2">
        <f t="shared" si="8"/>
        <v>11547040</v>
      </c>
      <c r="T118" s="2">
        <f t="shared" si="14"/>
        <v>7608000</v>
      </c>
      <c r="U118" s="2">
        <f t="shared" si="14"/>
        <v>8263300</v>
      </c>
      <c r="V118" s="2">
        <f t="shared" si="14"/>
        <v>14550500</v>
      </c>
      <c r="W118" s="2">
        <f t="shared" si="14"/>
        <v>11513800</v>
      </c>
      <c r="X118" s="2">
        <f t="shared" si="14"/>
        <v>15799600</v>
      </c>
      <c r="Y118" s="2" cm="1">
        <f t="array" ref="Y118">_xlfn.XLOOKUP(Y$1&amp;$R118,$C$3:$C$1662&amp;$D$3:$D$1662,$E$3:$E$1662,0,0,1)</f>
        <v>14300</v>
      </c>
      <c r="Z118" s="2" cm="1">
        <f t="array" ref="Z118">_xlfn.XLOOKUP(Z$1&amp;$R118,$C$3:$C$1662&amp;$D$3:$D$1662,$E$3:$E$1662,0,0,1)</f>
        <v>8600</v>
      </c>
      <c r="AA118" s="2" cm="1">
        <f t="array" ref="AA118">_xlfn.XLOOKUP(AA$1&amp;$R118,$C$3:$C$1662&amp;$D$3:$D$1662,$E$3:$E$1662,0,0,1)</f>
        <v>38700</v>
      </c>
      <c r="AB118" s="2" cm="1">
        <f t="array" ref="AB118">_xlfn.XLOOKUP(AB$1&amp;$R118,$C$3:$C$1662&amp;$D$3:$D$1662,$E$3:$E$1662,0,0,1)</f>
        <v>47100</v>
      </c>
      <c r="AC118" s="2" cm="1">
        <f t="array" ref="AC118">_xlfn.XLOOKUP(AC$1&amp;$R118,$C$3:$C$1662&amp;$D$3:$D$1662,$E$3:$E$1662,0,0,1)</f>
        <v>38300</v>
      </c>
    </row>
    <row r="119" spans="3:29" x14ac:dyDescent="0.4">
      <c r="C119" t="s">
        <v>804</v>
      </c>
      <c r="D119" t="s">
        <v>622</v>
      </c>
      <c r="E119">
        <v>38300</v>
      </c>
      <c r="R119" t="s">
        <v>267</v>
      </c>
      <c r="S119" s="2">
        <f t="shared" si="8"/>
        <v>11611940</v>
      </c>
      <c r="T119" s="2">
        <f t="shared" si="14"/>
        <v>7619700</v>
      </c>
      <c r="U119" s="2">
        <f t="shared" si="14"/>
        <v>8303300</v>
      </c>
      <c r="V119" s="2">
        <f t="shared" si="14"/>
        <v>14579800</v>
      </c>
      <c r="W119" s="2">
        <f t="shared" si="14"/>
        <v>11616900</v>
      </c>
      <c r="X119" s="2">
        <f t="shared" si="14"/>
        <v>15940000</v>
      </c>
      <c r="Y119" s="2" cm="1">
        <f t="array" ref="Y119">_xlfn.XLOOKUP(Y$1&amp;$R119,$C$3:$C$1662&amp;$D$3:$D$1662,$E$3:$E$1662,0,0,1)</f>
        <v>11700</v>
      </c>
      <c r="Z119" s="2" cm="1">
        <f t="array" ref="Z119">_xlfn.XLOOKUP(Z$1&amp;$R119,$C$3:$C$1662&amp;$D$3:$D$1662,$E$3:$E$1662,0,0,1)</f>
        <v>40000</v>
      </c>
      <c r="AA119" s="2" cm="1">
        <f t="array" ref="AA119">_xlfn.XLOOKUP(AA$1&amp;$R119,$C$3:$C$1662&amp;$D$3:$D$1662,$E$3:$E$1662,0,0,1)</f>
        <v>29300</v>
      </c>
      <c r="AB119" s="2" cm="1">
        <f t="array" ref="AB119">_xlfn.XLOOKUP(AB$1&amp;$R119,$C$3:$C$1662&amp;$D$3:$D$1662,$E$3:$E$1662,0,0,1)</f>
        <v>103100</v>
      </c>
      <c r="AC119" s="2" cm="1">
        <f t="array" ref="AC119">_xlfn.XLOOKUP(AC$1&amp;$R119,$C$3:$C$1662&amp;$D$3:$D$1662,$E$3:$E$1662,0,0,1)</f>
        <v>140400</v>
      </c>
    </row>
    <row r="120" spans="3:29" x14ac:dyDescent="0.4">
      <c r="C120" t="s">
        <v>804</v>
      </c>
      <c r="D120" t="s">
        <v>623</v>
      </c>
      <c r="E120">
        <v>140400</v>
      </c>
      <c r="R120" t="s">
        <v>252</v>
      </c>
      <c r="S120" s="2">
        <f t="shared" si="8"/>
        <v>11674300</v>
      </c>
      <c r="T120" s="2">
        <f t="shared" si="14"/>
        <v>7658600</v>
      </c>
      <c r="U120" s="2">
        <f t="shared" si="14"/>
        <v>8351400</v>
      </c>
      <c r="V120" s="2">
        <f t="shared" si="14"/>
        <v>14625000</v>
      </c>
      <c r="W120" s="2">
        <f t="shared" si="14"/>
        <v>11644200</v>
      </c>
      <c r="X120" s="2">
        <f t="shared" si="14"/>
        <v>16092300</v>
      </c>
      <c r="Y120" s="2" cm="1">
        <f t="array" ref="Y120">_xlfn.XLOOKUP(Y$1&amp;$R120,$C$3:$C$1662&amp;$D$3:$D$1662,$E$3:$E$1662,0,0,1)</f>
        <v>38900</v>
      </c>
      <c r="Z120" s="2" cm="1">
        <f t="array" ref="Z120">_xlfn.XLOOKUP(Z$1&amp;$R120,$C$3:$C$1662&amp;$D$3:$D$1662,$E$3:$E$1662,0,0,1)</f>
        <v>48100</v>
      </c>
      <c r="AA120" s="2" cm="1">
        <f t="array" ref="AA120">_xlfn.XLOOKUP(AA$1&amp;$R120,$C$3:$C$1662&amp;$D$3:$D$1662,$E$3:$E$1662,0,0,1)</f>
        <v>45200</v>
      </c>
      <c r="AB120" s="2" cm="1">
        <f t="array" ref="AB120">_xlfn.XLOOKUP(AB$1&amp;$R120,$C$3:$C$1662&amp;$D$3:$D$1662,$E$3:$E$1662,0,0,1)</f>
        <v>27300</v>
      </c>
      <c r="AC120" s="2" cm="1">
        <f t="array" ref="AC120">_xlfn.XLOOKUP(AC$1&amp;$R120,$C$3:$C$1662&amp;$D$3:$D$1662,$E$3:$E$1662,0,0,1)</f>
        <v>152300</v>
      </c>
    </row>
    <row r="121" spans="3:29" x14ac:dyDescent="0.4">
      <c r="C121" t="s">
        <v>804</v>
      </c>
      <c r="D121" t="s">
        <v>624</v>
      </c>
      <c r="E121">
        <v>152300</v>
      </c>
      <c r="R121" t="s">
        <v>128</v>
      </c>
      <c r="S121" s="2">
        <f t="shared" si="8"/>
        <v>11744140</v>
      </c>
      <c r="T121" s="2">
        <f t="shared" si="14"/>
        <v>7684400</v>
      </c>
      <c r="U121" s="2">
        <f t="shared" si="14"/>
        <v>8363300</v>
      </c>
      <c r="V121" s="2">
        <f t="shared" si="14"/>
        <v>14650900</v>
      </c>
      <c r="W121" s="2">
        <f t="shared" si="14"/>
        <v>11694700</v>
      </c>
      <c r="X121" s="2">
        <f t="shared" si="14"/>
        <v>16327400</v>
      </c>
      <c r="Y121" s="2" cm="1">
        <f t="array" ref="Y121">_xlfn.XLOOKUP(Y$1&amp;$R121,$C$3:$C$1662&amp;$D$3:$D$1662,$E$3:$E$1662,0,0,1)</f>
        <v>25800</v>
      </c>
      <c r="Z121" s="2" cm="1">
        <f t="array" ref="Z121">_xlfn.XLOOKUP(Z$1&amp;$R121,$C$3:$C$1662&amp;$D$3:$D$1662,$E$3:$E$1662,0,0,1)</f>
        <v>11900</v>
      </c>
      <c r="AA121" s="2" cm="1">
        <f t="array" ref="AA121">_xlfn.XLOOKUP(AA$1&amp;$R121,$C$3:$C$1662&amp;$D$3:$D$1662,$E$3:$E$1662,0,0,1)</f>
        <v>25900</v>
      </c>
      <c r="AB121" s="2" cm="1">
        <f t="array" ref="AB121">_xlfn.XLOOKUP(AB$1&amp;$R121,$C$3:$C$1662&amp;$D$3:$D$1662,$E$3:$E$1662,0,0,1)</f>
        <v>50500</v>
      </c>
      <c r="AC121" s="2" cm="1">
        <f t="array" ref="AC121">_xlfn.XLOOKUP(AC$1&amp;$R121,$C$3:$C$1662&amp;$D$3:$D$1662,$E$3:$E$1662,0,0,1)</f>
        <v>235100</v>
      </c>
    </row>
    <row r="122" spans="3:29" x14ac:dyDescent="0.4">
      <c r="C122" t="s">
        <v>804</v>
      </c>
      <c r="D122" t="s">
        <v>625</v>
      </c>
      <c r="E122">
        <v>235100</v>
      </c>
      <c r="R122" t="s">
        <v>287</v>
      </c>
      <c r="S122" s="2">
        <f t="shared" si="8"/>
        <v>11782900</v>
      </c>
      <c r="T122" s="2">
        <f t="shared" si="14"/>
        <v>7707200</v>
      </c>
      <c r="U122" s="2">
        <f t="shared" si="14"/>
        <v>8371900</v>
      </c>
      <c r="V122" s="2">
        <f t="shared" si="14"/>
        <v>14688300</v>
      </c>
      <c r="W122" s="2">
        <f t="shared" si="14"/>
        <v>11736100</v>
      </c>
      <c r="X122" s="2">
        <f t="shared" si="14"/>
        <v>16411000</v>
      </c>
      <c r="Y122" s="2" cm="1">
        <f t="array" ref="Y122">_xlfn.XLOOKUP(Y$1&amp;$R122,$C$3:$C$1662&amp;$D$3:$D$1662,$E$3:$E$1662,0,0,1)</f>
        <v>22800</v>
      </c>
      <c r="Z122" s="2" cm="1">
        <f t="array" ref="Z122">_xlfn.XLOOKUP(Z$1&amp;$R122,$C$3:$C$1662&amp;$D$3:$D$1662,$E$3:$E$1662,0,0,1)</f>
        <v>8600</v>
      </c>
      <c r="AA122" s="2" cm="1">
        <f t="array" ref="AA122">_xlfn.XLOOKUP(AA$1&amp;$R122,$C$3:$C$1662&amp;$D$3:$D$1662,$E$3:$E$1662,0,0,1)</f>
        <v>37400</v>
      </c>
      <c r="AB122" s="2" cm="1">
        <f t="array" ref="AB122">_xlfn.XLOOKUP(AB$1&amp;$R122,$C$3:$C$1662&amp;$D$3:$D$1662,$E$3:$E$1662,0,0,1)</f>
        <v>41400</v>
      </c>
      <c r="AC122" s="2" cm="1">
        <f t="array" ref="AC122">_xlfn.XLOOKUP(AC$1&amp;$R122,$C$3:$C$1662&amp;$D$3:$D$1662,$E$3:$E$1662,0,0,1)</f>
        <v>83600</v>
      </c>
    </row>
    <row r="123" spans="3:29" x14ac:dyDescent="0.4">
      <c r="C123" t="s">
        <v>804</v>
      </c>
      <c r="D123" t="s">
        <v>626</v>
      </c>
      <c r="E123">
        <v>83600</v>
      </c>
      <c r="R123" t="s">
        <v>194</v>
      </c>
      <c r="S123" s="2">
        <f t="shared" si="8"/>
        <v>11822740</v>
      </c>
      <c r="T123" s="2">
        <f t="shared" si="14"/>
        <v>7723500</v>
      </c>
      <c r="U123" s="2">
        <f t="shared" si="14"/>
        <v>8394900</v>
      </c>
      <c r="V123" s="2">
        <f t="shared" si="14"/>
        <v>14713600</v>
      </c>
      <c r="W123" s="2">
        <f t="shared" si="14"/>
        <v>11770100</v>
      </c>
      <c r="X123" s="2">
        <f t="shared" si="14"/>
        <v>16511600</v>
      </c>
      <c r="Y123" s="2" cm="1">
        <f t="array" ref="Y123">_xlfn.XLOOKUP(Y$1&amp;$R123,$C$3:$C$1662&amp;$D$3:$D$1662,$E$3:$E$1662,0,0,1)</f>
        <v>16300</v>
      </c>
      <c r="Z123" s="2" cm="1">
        <f t="array" ref="Z123">_xlfn.XLOOKUP(Z$1&amp;$R123,$C$3:$C$1662&amp;$D$3:$D$1662,$E$3:$E$1662,0,0,1)</f>
        <v>23000</v>
      </c>
      <c r="AA123" s="2" cm="1">
        <f t="array" ref="AA123">_xlfn.XLOOKUP(AA$1&amp;$R123,$C$3:$C$1662&amp;$D$3:$D$1662,$E$3:$E$1662,0,0,1)</f>
        <v>25300</v>
      </c>
      <c r="AB123" s="2" cm="1">
        <f t="array" ref="AB123">_xlfn.XLOOKUP(AB$1&amp;$R123,$C$3:$C$1662&amp;$D$3:$D$1662,$E$3:$E$1662,0,0,1)</f>
        <v>34000</v>
      </c>
      <c r="AC123" s="2" cm="1">
        <f t="array" ref="AC123">_xlfn.XLOOKUP(AC$1&amp;$R123,$C$3:$C$1662&amp;$D$3:$D$1662,$E$3:$E$1662,0,0,1)</f>
        <v>100600</v>
      </c>
    </row>
    <row r="124" spans="3:29" x14ac:dyDescent="0.4">
      <c r="C124" t="s">
        <v>804</v>
      </c>
      <c r="D124" t="s">
        <v>627</v>
      </c>
      <c r="E124">
        <v>100600</v>
      </c>
      <c r="R124" t="s">
        <v>184</v>
      </c>
      <c r="S124" s="2">
        <f t="shared" si="8"/>
        <v>11864360</v>
      </c>
      <c r="T124" s="2">
        <f t="shared" si="14"/>
        <v>7748600</v>
      </c>
      <c r="U124" s="2">
        <f t="shared" si="14"/>
        <v>8406600</v>
      </c>
      <c r="V124" s="2">
        <f t="shared" si="14"/>
        <v>14731800</v>
      </c>
      <c r="W124" s="2">
        <f t="shared" si="14"/>
        <v>11800600</v>
      </c>
      <c r="X124" s="2">
        <f t="shared" si="14"/>
        <v>16634200</v>
      </c>
      <c r="Y124" s="2" cm="1">
        <f t="array" ref="Y124">_xlfn.XLOOKUP(Y$1&amp;$R124,$C$3:$C$1662&amp;$D$3:$D$1662,$E$3:$E$1662,0,0,1)</f>
        <v>25100</v>
      </c>
      <c r="Z124" s="2" cm="1">
        <f t="array" ref="Z124">_xlfn.XLOOKUP(Z$1&amp;$R124,$C$3:$C$1662&amp;$D$3:$D$1662,$E$3:$E$1662,0,0,1)</f>
        <v>11700</v>
      </c>
      <c r="AA124" s="2" cm="1">
        <f t="array" ref="AA124">_xlfn.XLOOKUP(AA$1&amp;$R124,$C$3:$C$1662&amp;$D$3:$D$1662,$E$3:$E$1662,0,0,1)</f>
        <v>18200</v>
      </c>
      <c r="AB124" s="2" cm="1">
        <f t="array" ref="AB124">_xlfn.XLOOKUP(AB$1&amp;$R124,$C$3:$C$1662&amp;$D$3:$D$1662,$E$3:$E$1662,0,0,1)</f>
        <v>30500</v>
      </c>
      <c r="AC124" s="2" cm="1">
        <f t="array" ref="AC124">_xlfn.XLOOKUP(AC$1&amp;$R124,$C$3:$C$1662&amp;$D$3:$D$1662,$E$3:$E$1662,0,0,1)</f>
        <v>122600</v>
      </c>
    </row>
    <row r="125" spans="3:29" x14ac:dyDescent="0.4">
      <c r="C125" t="s">
        <v>804</v>
      </c>
      <c r="D125" t="s">
        <v>628</v>
      </c>
      <c r="E125">
        <v>122600</v>
      </c>
      <c r="R125" t="s">
        <v>177</v>
      </c>
      <c r="S125" s="2">
        <f t="shared" si="8"/>
        <v>11891440</v>
      </c>
      <c r="T125" s="2">
        <f t="shared" si="14"/>
        <v>7758000</v>
      </c>
      <c r="U125" s="2">
        <f t="shared" si="14"/>
        <v>8425500</v>
      </c>
      <c r="V125" s="2">
        <f t="shared" si="14"/>
        <v>14752600</v>
      </c>
      <c r="W125" s="2">
        <f t="shared" si="14"/>
        <v>11839800</v>
      </c>
      <c r="X125" s="2">
        <f t="shared" si="14"/>
        <v>16681300</v>
      </c>
      <c r="Y125" s="2" cm="1">
        <f t="array" ref="Y125">_xlfn.XLOOKUP(Y$1&amp;$R125,$C$3:$C$1662&amp;$D$3:$D$1662,$E$3:$E$1662,0,0,1)</f>
        <v>9400</v>
      </c>
      <c r="Z125" s="2" cm="1">
        <f t="array" ref="Z125">_xlfn.XLOOKUP(Z$1&amp;$R125,$C$3:$C$1662&amp;$D$3:$D$1662,$E$3:$E$1662,0,0,1)</f>
        <v>18900</v>
      </c>
      <c r="AA125" s="2" cm="1">
        <f t="array" ref="AA125">_xlfn.XLOOKUP(AA$1&amp;$R125,$C$3:$C$1662&amp;$D$3:$D$1662,$E$3:$E$1662,0,0,1)</f>
        <v>20800</v>
      </c>
      <c r="AB125" s="2" cm="1">
        <f t="array" ref="AB125">_xlfn.XLOOKUP(AB$1&amp;$R125,$C$3:$C$1662&amp;$D$3:$D$1662,$E$3:$E$1662,0,0,1)</f>
        <v>39200</v>
      </c>
      <c r="AC125" s="2" cm="1">
        <f t="array" ref="AC125">_xlfn.XLOOKUP(AC$1&amp;$R125,$C$3:$C$1662&amp;$D$3:$D$1662,$E$3:$E$1662,0,0,1)</f>
        <v>47100</v>
      </c>
    </row>
    <row r="126" spans="3:29" x14ac:dyDescent="0.4">
      <c r="C126" t="s">
        <v>804</v>
      </c>
      <c r="D126" t="s">
        <v>629</v>
      </c>
      <c r="E126">
        <v>47100</v>
      </c>
      <c r="R126" t="s">
        <v>55</v>
      </c>
      <c r="S126" s="2">
        <f t="shared" si="8"/>
        <v>11989280</v>
      </c>
      <c r="T126" s="2">
        <f t="shared" si="14"/>
        <v>7767600</v>
      </c>
      <c r="U126" s="2">
        <f t="shared" si="14"/>
        <v>8444100</v>
      </c>
      <c r="V126" s="2">
        <f t="shared" si="14"/>
        <v>14786600</v>
      </c>
      <c r="W126" s="2">
        <f t="shared" si="14"/>
        <v>11910800</v>
      </c>
      <c r="X126" s="2">
        <f t="shared" si="14"/>
        <v>17037300</v>
      </c>
      <c r="Y126" s="2" cm="1">
        <f t="array" ref="Y126">_xlfn.XLOOKUP(Y$1&amp;$R126,$C$3:$C$1662&amp;$D$3:$D$1662,$E$3:$E$1662,0,0,1)</f>
        <v>9600</v>
      </c>
      <c r="Z126" s="2" cm="1">
        <f t="array" ref="Z126">_xlfn.XLOOKUP(Z$1&amp;$R126,$C$3:$C$1662&amp;$D$3:$D$1662,$E$3:$E$1662,0,0,1)</f>
        <v>18600</v>
      </c>
      <c r="AA126" s="2" cm="1">
        <f t="array" ref="AA126">_xlfn.XLOOKUP(AA$1&amp;$R126,$C$3:$C$1662&amp;$D$3:$D$1662,$E$3:$E$1662,0,0,1)</f>
        <v>34000</v>
      </c>
      <c r="AB126" s="2" cm="1">
        <f t="array" ref="AB126">_xlfn.XLOOKUP(AB$1&amp;$R126,$C$3:$C$1662&amp;$D$3:$D$1662,$E$3:$E$1662,0,0,1)</f>
        <v>71000</v>
      </c>
      <c r="AC126" s="2" cm="1">
        <f t="array" ref="AC126">_xlfn.XLOOKUP(AC$1&amp;$R126,$C$3:$C$1662&amp;$D$3:$D$1662,$E$3:$E$1662,0,0,1)</f>
        <v>356000</v>
      </c>
    </row>
    <row r="127" spans="3:29" x14ac:dyDescent="0.4">
      <c r="C127" t="s">
        <v>804</v>
      </c>
      <c r="D127" t="s">
        <v>630</v>
      </c>
      <c r="E127">
        <v>356000</v>
      </c>
      <c r="R127" t="s">
        <v>32</v>
      </c>
      <c r="S127" s="2">
        <f t="shared" si="8"/>
        <v>12044980</v>
      </c>
      <c r="T127" s="2">
        <f t="shared" si="14"/>
        <v>7776400</v>
      </c>
      <c r="U127" s="2">
        <f t="shared" si="14"/>
        <v>8478400</v>
      </c>
      <c r="V127" s="2">
        <f t="shared" si="14"/>
        <v>14837600</v>
      </c>
      <c r="W127" s="2">
        <f t="shared" si="14"/>
        <v>11993800</v>
      </c>
      <c r="X127" s="2">
        <f t="shared" si="14"/>
        <v>17138700</v>
      </c>
      <c r="Y127" s="2" cm="1">
        <f t="array" ref="Y127">_xlfn.XLOOKUP(Y$1&amp;$R127,$C$3:$C$1662&amp;$D$3:$D$1662,$E$3:$E$1662,0,0,1)</f>
        <v>8800</v>
      </c>
      <c r="Z127" s="2" cm="1">
        <f t="array" ref="Z127">_xlfn.XLOOKUP(Z$1&amp;$R127,$C$3:$C$1662&amp;$D$3:$D$1662,$E$3:$E$1662,0,0,1)</f>
        <v>34300</v>
      </c>
      <c r="AA127" s="2" cm="1">
        <f t="array" ref="AA127">_xlfn.XLOOKUP(AA$1&amp;$R127,$C$3:$C$1662&amp;$D$3:$D$1662,$E$3:$E$1662,0,0,1)</f>
        <v>51000</v>
      </c>
      <c r="AB127" s="2" cm="1">
        <f t="array" ref="AB127">_xlfn.XLOOKUP(AB$1&amp;$R127,$C$3:$C$1662&amp;$D$3:$D$1662,$E$3:$E$1662,0,0,1)</f>
        <v>83000</v>
      </c>
      <c r="AC127" s="2" cm="1">
        <f t="array" ref="AC127">_xlfn.XLOOKUP(AC$1&amp;$R127,$C$3:$C$1662&amp;$D$3:$D$1662,$E$3:$E$1662,0,0,1)</f>
        <v>101400</v>
      </c>
    </row>
    <row r="128" spans="3:29" x14ac:dyDescent="0.4">
      <c r="C128" t="s">
        <v>804</v>
      </c>
      <c r="D128" t="s">
        <v>631</v>
      </c>
      <c r="E128">
        <v>101400</v>
      </c>
      <c r="R128" t="s">
        <v>166</v>
      </c>
      <c r="S128" s="2">
        <f t="shared" si="8"/>
        <v>12150320</v>
      </c>
      <c r="T128" s="2">
        <f t="shared" si="14"/>
        <v>7809600</v>
      </c>
      <c r="U128" s="2">
        <f t="shared" si="14"/>
        <v>8737700</v>
      </c>
      <c r="V128" s="2">
        <f t="shared" si="14"/>
        <v>14886800</v>
      </c>
      <c r="W128" s="2">
        <f t="shared" si="14"/>
        <v>12053400</v>
      </c>
      <c r="X128" s="2">
        <f t="shared" si="14"/>
        <v>17264100</v>
      </c>
      <c r="Y128" s="2" cm="1">
        <f t="array" ref="Y128">_xlfn.XLOOKUP(Y$1&amp;$R128,$C$3:$C$1662&amp;$D$3:$D$1662,$E$3:$E$1662,0,0,1)</f>
        <v>33200</v>
      </c>
      <c r="Z128" s="2" cm="1">
        <f t="array" ref="Z128">_xlfn.XLOOKUP(Z$1&amp;$R128,$C$3:$C$1662&amp;$D$3:$D$1662,$E$3:$E$1662,0,0,1)</f>
        <v>259300</v>
      </c>
      <c r="AA128" s="2" cm="1">
        <f t="array" ref="AA128">_xlfn.XLOOKUP(AA$1&amp;$R128,$C$3:$C$1662&amp;$D$3:$D$1662,$E$3:$E$1662,0,0,1)</f>
        <v>49200</v>
      </c>
      <c r="AB128" s="2" cm="1">
        <f t="array" ref="AB128">_xlfn.XLOOKUP(AB$1&amp;$R128,$C$3:$C$1662&amp;$D$3:$D$1662,$E$3:$E$1662,0,0,1)</f>
        <v>59600</v>
      </c>
      <c r="AC128" s="2" cm="1">
        <f t="array" ref="AC128">_xlfn.XLOOKUP(AC$1&amp;$R128,$C$3:$C$1662&amp;$D$3:$D$1662,$E$3:$E$1662,0,0,1)</f>
        <v>125400</v>
      </c>
    </row>
    <row r="129" spans="3:29" x14ac:dyDescent="0.4">
      <c r="C129" t="s">
        <v>804</v>
      </c>
      <c r="D129" t="s">
        <v>632</v>
      </c>
      <c r="E129">
        <v>125400</v>
      </c>
      <c r="R129" t="s">
        <v>60</v>
      </c>
      <c r="S129" s="2">
        <f t="shared" si="8"/>
        <v>12239240</v>
      </c>
      <c r="T129" s="2">
        <f t="shared" si="14"/>
        <v>7818800</v>
      </c>
      <c r="U129" s="2">
        <f t="shared" si="14"/>
        <v>8819600</v>
      </c>
      <c r="V129" s="2">
        <f t="shared" si="14"/>
        <v>14968200</v>
      </c>
      <c r="W129" s="2">
        <f t="shared" si="14"/>
        <v>12114200</v>
      </c>
      <c r="X129" s="2">
        <f t="shared" si="14"/>
        <v>17475400</v>
      </c>
      <c r="Y129" s="2" cm="1">
        <f t="array" ref="Y129">_xlfn.XLOOKUP(Y$1&amp;$R129,$C$3:$C$1662&amp;$D$3:$D$1662,$E$3:$E$1662,0,0,1)</f>
        <v>9200</v>
      </c>
      <c r="Z129" s="2" cm="1">
        <f t="array" ref="Z129">_xlfn.XLOOKUP(Z$1&amp;$R129,$C$3:$C$1662&amp;$D$3:$D$1662,$E$3:$E$1662,0,0,1)</f>
        <v>81900</v>
      </c>
      <c r="AA129" s="2" cm="1">
        <f t="array" ref="AA129">_xlfn.XLOOKUP(AA$1&amp;$R129,$C$3:$C$1662&amp;$D$3:$D$1662,$E$3:$E$1662,0,0,1)</f>
        <v>81400</v>
      </c>
      <c r="AB129" s="2" cm="1">
        <f t="array" ref="AB129">_xlfn.XLOOKUP(AB$1&amp;$R129,$C$3:$C$1662&amp;$D$3:$D$1662,$E$3:$E$1662,0,0,1)</f>
        <v>60800</v>
      </c>
      <c r="AC129" s="2" cm="1">
        <f t="array" ref="AC129">_xlfn.XLOOKUP(AC$1&amp;$R129,$C$3:$C$1662&amp;$D$3:$D$1662,$E$3:$E$1662,0,0,1)</f>
        <v>211300</v>
      </c>
    </row>
    <row r="130" spans="3:29" x14ac:dyDescent="0.4">
      <c r="C130" t="s">
        <v>804</v>
      </c>
      <c r="D130" t="s">
        <v>633</v>
      </c>
      <c r="E130">
        <v>211300</v>
      </c>
      <c r="R130" t="s">
        <v>266</v>
      </c>
      <c r="S130" s="2">
        <f t="shared" si="8"/>
        <v>12291000</v>
      </c>
      <c r="T130" s="2">
        <f t="shared" si="14"/>
        <v>7829700</v>
      </c>
      <c r="U130" s="2">
        <f t="shared" si="14"/>
        <v>8843600</v>
      </c>
      <c r="V130" s="2">
        <f t="shared" si="14"/>
        <v>15029400</v>
      </c>
      <c r="W130" s="2">
        <f t="shared" si="14"/>
        <v>12147400</v>
      </c>
      <c r="X130" s="2">
        <f t="shared" si="14"/>
        <v>17604900</v>
      </c>
      <c r="Y130" s="2" cm="1">
        <f t="array" ref="Y130">_xlfn.XLOOKUP(Y$1&amp;$R130,$C$3:$C$1662&amp;$D$3:$D$1662,$E$3:$E$1662,0,0,1)</f>
        <v>10900</v>
      </c>
      <c r="Z130" s="2" cm="1">
        <f t="array" ref="Z130">_xlfn.XLOOKUP(Z$1&amp;$R130,$C$3:$C$1662&amp;$D$3:$D$1662,$E$3:$E$1662,0,0,1)</f>
        <v>24000</v>
      </c>
      <c r="AA130" s="2" cm="1">
        <f t="array" ref="AA130">_xlfn.XLOOKUP(AA$1&amp;$R130,$C$3:$C$1662&amp;$D$3:$D$1662,$E$3:$E$1662,0,0,1)</f>
        <v>61200</v>
      </c>
      <c r="AB130" s="2" cm="1">
        <f t="array" ref="AB130">_xlfn.XLOOKUP(AB$1&amp;$R130,$C$3:$C$1662&amp;$D$3:$D$1662,$E$3:$E$1662,0,0,1)</f>
        <v>33200</v>
      </c>
      <c r="AC130" s="2" cm="1">
        <f t="array" ref="AC130">_xlfn.XLOOKUP(AC$1&amp;$R130,$C$3:$C$1662&amp;$D$3:$D$1662,$E$3:$E$1662,0,0,1)</f>
        <v>129500</v>
      </c>
    </row>
    <row r="131" spans="3:29" x14ac:dyDescent="0.4">
      <c r="C131" t="s">
        <v>804</v>
      </c>
      <c r="D131" t="s">
        <v>634</v>
      </c>
      <c r="E131">
        <v>129500</v>
      </c>
      <c r="R131" t="s">
        <v>44</v>
      </c>
      <c r="S131" s="2">
        <f t="shared" ref="S131:S194" si="15">IFERROR(AVERAGEIFS(T131:X131,T131:X131,"&gt;0"),0)</f>
        <v>12344880</v>
      </c>
      <c r="T131" s="2">
        <f t="shared" si="14"/>
        <v>7855200</v>
      </c>
      <c r="U131" s="2">
        <f t="shared" si="14"/>
        <v>8850300</v>
      </c>
      <c r="V131" s="2">
        <f t="shared" si="14"/>
        <v>15064200</v>
      </c>
      <c r="W131" s="2">
        <f t="shared" si="14"/>
        <v>12252300</v>
      </c>
      <c r="X131" s="2">
        <f t="shared" si="14"/>
        <v>17702400</v>
      </c>
      <c r="Y131" s="2" cm="1">
        <f t="array" ref="Y131">_xlfn.XLOOKUP(Y$1&amp;$R131,$C$3:$C$1662&amp;$D$3:$D$1662,$E$3:$E$1662,0,0,1)</f>
        <v>25500</v>
      </c>
      <c r="Z131" s="2" cm="1">
        <f t="array" ref="Z131">_xlfn.XLOOKUP(Z$1&amp;$R131,$C$3:$C$1662&amp;$D$3:$D$1662,$E$3:$E$1662,0,0,1)</f>
        <v>6700</v>
      </c>
      <c r="AA131" s="2" cm="1">
        <f t="array" ref="AA131">_xlfn.XLOOKUP(AA$1&amp;$R131,$C$3:$C$1662&amp;$D$3:$D$1662,$E$3:$E$1662,0,0,1)</f>
        <v>34800</v>
      </c>
      <c r="AB131" s="2" cm="1">
        <f t="array" ref="AB131">_xlfn.XLOOKUP(AB$1&amp;$R131,$C$3:$C$1662&amp;$D$3:$D$1662,$E$3:$E$1662,0,0,1)</f>
        <v>104900</v>
      </c>
      <c r="AC131" s="2" cm="1">
        <f t="array" ref="AC131">_xlfn.XLOOKUP(AC$1&amp;$R131,$C$3:$C$1662&amp;$D$3:$D$1662,$E$3:$E$1662,0,0,1)</f>
        <v>97500</v>
      </c>
    </row>
    <row r="132" spans="3:29" x14ac:dyDescent="0.4">
      <c r="C132" t="s">
        <v>804</v>
      </c>
      <c r="D132" t="s">
        <v>635</v>
      </c>
      <c r="E132">
        <v>97500</v>
      </c>
      <c r="R132" t="s">
        <v>230</v>
      </c>
      <c r="S132" s="2">
        <f t="shared" si="15"/>
        <v>12398400</v>
      </c>
      <c r="T132" s="2">
        <f t="shared" ref="T132:X147" si="16">T131+Y132</f>
        <v>7872700</v>
      </c>
      <c r="U132" s="2">
        <f t="shared" si="16"/>
        <v>8871600</v>
      </c>
      <c r="V132" s="2">
        <f t="shared" si="16"/>
        <v>15132400</v>
      </c>
      <c r="W132" s="2">
        <f t="shared" si="16"/>
        <v>12293800</v>
      </c>
      <c r="X132" s="2">
        <f t="shared" si="16"/>
        <v>17821500</v>
      </c>
      <c r="Y132" s="2" cm="1">
        <f t="array" ref="Y132">_xlfn.XLOOKUP(Y$1&amp;$R132,$C$3:$C$1662&amp;$D$3:$D$1662,$E$3:$E$1662,0,0,1)</f>
        <v>17500</v>
      </c>
      <c r="Z132" s="2" cm="1">
        <f t="array" ref="Z132">_xlfn.XLOOKUP(Z$1&amp;$R132,$C$3:$C$1662&amp;$D$3:$D$1662,$E$3:$E$1662,0,0,1)</f>
        <v>21300</v>
      </c>
      <c r="AA132" s="2" cm="1">
        <f t="array" ref="AA132">_xlfn.XLOOKUP(AA$1&amp;$R132,$C$3:$C$1662&amp;$D$3:$D$1662,$E$3:$E$1662,0,0,1)</f>
        <v>68200</v>
      </c>
      <c r="AB132" s="2" cm="1">
        <f t="array" ref="AB132">_xlfn.XLOOKUP(AB$1&amp;$R132,$C$3:$C$1662&amp;$D$3:$D$1662,$E$3:$E$1662,0,0,1)</f>
        <v>41500</v>
      </c>
      <c r="AC132" s="2" cm="1">
        <f t="array" ref="AC132">_xlfn.XLOOKUP(AC$1&amp;$R132,$C$3:$C$1662&amp;$D$3:$D$1662,$E$3:$E$1662,0,0,1)</f>
        <v>119100</v>
      </c>
    </row>
    <row r="133" spans="3:29" x14ac:dyDescent="0.4">
      <c r="C133" t="s">
        <v>804</v>
      </c>
      <c r="D133" t="s">
        <v>636</v>
      </c>
      <c r="E133">
        <v>119100</v>
      </c>
      <c r="R133" t="s">
        <v>214</v>
      </c>
      <c r="S133" s="2">
        <f t="shared" si="15"/>
        <v>12425640</v>
      </c>
      <c r="T133" s="2">
        <f t="shared" si="16"/>
        <v>7874600</v>
      </c>
      <c r="U133" s="2">
        <f t="shared" si="16"/>
        <v>8894100</v>
      </c>
      <c r="V133" s="2">
        <f t="shared" si="16"/>
        <v>15162200</v>
      </c>
      <c r="W133" s="2">
        <f t="shared" si="16"/>
        <v>12325900</v>
      </c>
      <c r="X133" s="2">
        <f t="shared" si="16"/>
        <v>17871400</v>
      </c>
      <c r="Y133" s="2" cm="1">
        <f t="array" ref="Y133">_xlfn.XLOOKUP(Y$1&amp;$R133,$C$3:$C$1662&amp;$D$3:$D$1662,$E$3:$E$1662,0,0,1)</f>
        <v>1900</v>
      </c>
      <c r="Z133" s="2" cm="1">
        <f t="array" ref="Z133">_xlfn.XLOOKUP(Z$1&amp;$R133,$C$3:$C$1662&amp;$D$3:$D$1662,$E$3:$E$1662,0,0,1)</f>
        <v>22500</v>
      </c>
      <c r="AA133" s="2" cm="1">
        <f t="array" ref="AA133">_xlfn.XLOOKUP(AA$1&amp;$R133,$C$3:$C$1662&amp;$D$3:$D$1662,$E$3:$E$1662,0,0,1)</f>
        <v>29800</v>
      </c>
      <c r="AB133" s="2" cm="1">
        <f t="array" ref="AB133">_xlfn.XLOOKUP(AB$1&amp;$R133,$C$3:$C$1662&amp;$D$3:$D$1662,$E$3:$E$1662,0,0,1)</f>
        <v>32100</v>
      </c>
      <c r="AC133" s="2" cm="1">
        <f t="array" ref="AC133">_xlfn.XLOOKUP(AC$1&amp;$R133,$C$3:$C$1662&amp;$D$3:$D$1662,$E$3:$E$1662,0,0,1)</f>
        <v>49900</v>
      </c>
    </row>
    <row r="134" spans="3:29" x14ac:dyDescent="0.4">
      <c r="C134" t="s">
        <v>804</v>
      </c>
      <c r="D134" t="s">
        <v>637</v>
      </c>
      <c r="E134">
        <v>49900</v>
      </c>
      <c r="R134" t="s">
        <v>233</v>
      </c>
      <c r="S134" s="2">
        <f t="shared" si="15"/>
        <v>12464740</v>
      </c>
      <c r="T134" s="2">
        <f t="shared" si="16"/>
        <v>7889300</v>
      </c>
      <c r="U134" s="2">
        <f t="shared" si="16"/>
        <v>8923600</v>
      </c>
      <c r="V134" s="2">
        <f t="shared" si="16"/>
        <v>15193900</v>
      </c>
      <c r="W134" s="2">
        <f t="shared" si="16"/>
        <v>12352600</v>
      </c>
      <c r="X134" s="2">
        <f t="shared" si="16"/>
        <v>17964300</v>
      </c>
      <c r="Y134" s="2" cm="1">
        <f t="array" ref="Y134">_xlfn.XLOOKUP(Y$1&amp;$R134,$C$3:$C$1662&amp;$D$3:$D$1662,$E$3:$E$1662,0,0,1)</f>
        <v>14700</v>
      </c>
      <c r="Z134" s="2" cm="1">
        <f t="array" ref="Z134">_xlfn.XLOOKUP(Z$1&amp;$R134,$C$3:$C$1662&amp;$D$3:$D$1662,$E$3:$E$1662,0,0,1)</f>
        <v>29500</v>
      </c>
      <c r="AA134" s="2" cm="1">
        <f t="array" ref="AA134">_xlfn.XLOOKUP(AA$1&amp;$R134,$C$3:$C$1662&amp;$D$3:$D$1662,$E$3:$E$1662,0,0,1)</f>
        <v>31700</v>
      </c>
      <c r="AB134" s="2" cm="1">
        <f t="array" ref="AB134">_xlfn.XLOOKUP(AB$1&amp;$R134,$C$3:$C$1662&amp;$D$3:$D$1662,$E$3:$E$1662,0,0,1)</f>
        <v>26700</v>
      </c>
      <c r="AC134" s="2" cm="1">
        <f t="array" ref="AC134">_xlfn.XLOOKUP(AC$1&amp;$R134,$C$3:$C$1662&amp;$D$3:$D$1662,$E$3:$E$1662,0,0,1)</f>
        <v>92900</v>
      </c>
    </row>
    <row r="135" spans="3:29" x14ac:dyDescent="0.4">
      <c r="C135" t="s">
        <v>804</v>
      </c>
      <c r="D135" t="s">
        <v>638</v>
      </c>
      <c r="E135">
        <v>92900</v>
      </c>
      <c r="R135" t="s">
        <v>224</v>
      </c>
      <c r="S135" s="2">
        <f t="shared" si="15"/>
        <v>12527480</v>
      </c>
      <c r="T135" s="2">
        <f t="shared" si="16"/>
        <v>7895800</v>
      </c>
      <c r="U135" s="2">
        <f t="shared" si="16"/>
        <v>8939900</v>
      </c>
      <c r="V135" s="2">
        <f t="shared" si="16"/>
        <v>15248400</v>
      </c>
      <c r="W135" s="2">
        <f t="shared" si="16"/>
        <v>12391800</v>
      </c>
      <c r="X135" s="2">
        <f t="shared" si="16"/>
        <v>18161500</v>
      </c>
      <c r="Y135" s="2" cm="1">
        <f t="array" ref="Y135">_xlfn.XLOOKUP(Y$1&amp;$R135,$C$3:$C$1662&amp;$D$3:$D$1662,$E$3:$E$1662,0,0,1)</f>
        <v>6500</v>
      </c>
      <c r="Z135" s="2" cm="1">
        <f t="array" ref="Z135">_xlfn.XLOOKUP(Z$1&amp;$R135,$C$3:$C$1662&amp;$D$3:$D$1662,$E$3:$E$1662,0,0,1)</f>
        <v>16300</v>
      </c>
      <c r="AA135" s="2" cm="1">
        <f t="array" ref="AA135">_xlfn.XLOOKUP(AA$1&amp;$R135,$C$3:$C$1662&amp;$D$3:$D$1662,$E$3:$E$1662,0,0,1)</f>
        <v>54500</v>
      </c>
      <c r="AB135" s="2" cm="1">
        <f t="array" ref="AB135">_xlfn.XLOOKUP(AB$1&amp;$R135,$C$3:$C$1662&amp;$D$3:$D$1662,$E$3:$E$1662,0,0,1)</f>
        <v>39200</v>
      </c>
      <c r="AC135" s="2" cm="1">
        <f t="array" ref="AC135">_xlfn.XLOOKUP(AC$1&amp;$R135,$C$3:$C$1662&amp;$D$3:$D$1662,$E$3:$E$1662,0,0,1)</f>
        <v>197200</v>
      </c>
    </row>
    <row r="136" spans="3:29" x14ac:dyDescent="0.4">
      <c r="C136" t="s">
        <v>804</v>
      </c>
      <c r="D136" t="s">
        <v>639</v>
      </c>
      <c r="E136">
        <v>197200</v>
      </c>
      <c r="R136" t="s">
        <v>189</v>
      </c>
      <c r="S136" s="2">
        <f t="shared" si="15"/>
        <v>12577500</v>
      </c>
      <c r="T136" s="2">
        <f t="shared" si="16"/>
        <v>7904000</v>
      </c>
      <c r="U136" s="2">
        <f t="shared" si="16"/>
        <v>8964300</v>
      </c>
      <c r="V136" s="2">
        <f t="shared" si="16"/>
        <v>15267100</v>
      </c>
      <c r="W136" s="2">
        <f t="shared" si="16"/>
        <v>12438700</v>
      </c>
      <c r="X136" s="2">
        <f t="shared" si="16"/>
        <v>18313400</v>
      </c>
      <c r="Y136" s="2" cm="1">
        <f t="array" ref="Y136">_xlfn.XLOOKUP(Y$1&amp;$R136,$C$3:$C$1662&amp;$D$3:$D$1662,$E$3:$E$1662,0,0,1)</f>
        <v>8200</v>
      </c>
      <c r="Z136" s="2" cm="1">
        <f t="array" ref="Z136">_xlfn.XLOOKUP(Z$1&amp;$R136,$C$3:$C$1662&amp;$D$3:$D$1662,$E$3:$E$1662,0,0,1)</f>
        <v>24400</v>
      </c>
      <c r="AA136" s="2" cm="1">
        <f t="array" ref="AA136">_xlfn.XLOOKUP(AA$1&amp;$R136,$C$3:$C$1662&amp;$D$3:$D$1662,$E$3:$E$1662,0,0,1)</f>
        <v>18700</v>
      </c>
      <c r="AB136" s="2" cm="1">
        <f t="array" ref="AB136">_xlfn.XLOOKUP(AB$1&amp;$R136,$C$3:$C$1662&amp;$D$3:$D$1662,$E$3:$E$1662,0,0,1)</f>
        <v>46900</v>
      </c>
      <c r="AC136" s="2" cm="1">
        <f t="array" ref="AC136">_xlfn.XLOOKUP(AC$1&amp;$R136,$C$3:$C$1662&amp;$D$3:$D$1662,$E$3:$E$1662,0,0,1)</f>
        <v>151900</v>
      </c>
    </row>
    <row r="137" spans="3:29" x14ac:dyDescent="0.4">
      <c r="C137" t="s">
        <v>804</v>
      </c>
      <c r="D137" t="s">
        <v>640</v>
      </c>
      <c r="E137">
        <v>151900</v>
      </c>
      <c r="R137" t="s">
        <v>245</v>
      </c>
      <c r="S137" s="2">
        <f t="shared" si="15"/>
        <v>12621640</v>
      </c>
      <c r="T137" s="2">
        <f t="shared" si="16"/>
        <v>7913700</v>
      </c>
      <c r="U137" s="2">
        <f t="shared" si="16"/>
        <v>9005700</v>
      </c>
      <c r="V137" s="2">
        <f t="shared" si="16"/>
        <v>15281600</v>
      </c>
      <c r="W137" s="2">
        <f t="shared" si="16"/>
        <v>12483000</v>
      </c>
      <c r="X137" s="2">
        <f t="shared" si="16"/>
        <v>18424200</v>
      </c>
      <c r="Y137" s="2" cm="1">
        <f t="array" ref="Y137">_xlfn.XLOOKUP(Y$1&amp;$R137,$C$3:$C$1662&amp;$D$3:$D$1662,$E$3:$E$1662,0,0,1)</f>
        <v>9700</v>
      </c>
      <c r="Z137" s="2" cm="1">
        <f t="array" ref="Z137">_xlfn.XLOOKUP(Z$1&amp;$R137,$C$3:$C$1662&amp;$D$3:$D$1662,$E$3:$E$1662,0,0,1)</f>
        <v>41400</v>
      </c>
      <c r="AA137" s="2" cm="1">
        <f t="array" ref="AA137">_xlfn.XLOOKUP(AA$1&amp;$R137,$C$3:$C$1662&amp;$D$3:$D$1662,$E$3:$E$1662,0,0,1)</f>
        <v>14500</v>
      </c>
      <c r="AB137" s="2" cm="1">
        <f t="array" ref="AB137">_xlfn.XLOOKUP(AB$1&amp;$R137,$C$3:$C$1662&amp;$D$3:$D$1662,$E$3:$E$1662,0,0,1)</f>
        <v>44300</v>
      </c>
      <c r="AC137" s="2" cm="1">
        <f t="array" ref="AC137">_xlfn.XLOOKUP(AC$1&amp;$R137,$C$3:$C$1662&amp;$D$3:$D$1662,$E$3:$E$1662,0,0,1)</f>
        <v>110800</v>
      </c>
    </row>
    <row r="138" spans="3:29" x14ac:dyDescent="0.4">
      <c r="C138" t="s">
        <v>804</v>
      </c>
      <c r="D138" t="s">
        <v>641</v>
      </c>
      <c r="E138">
        <v>110800</v>
      </c>
      <c r="R138" t="s">
        <v>70</v>
      </c>
      <c r="S138" s="2">
        <f t="shared" si="15"/>
        <v>12665540</v>
      </c>
      <c r="T138" s="2">
        <f t="shared" si="16"/>
        <v>7917000</v>
      </c>
      <c r="U138" s="2">
        <f t="shared" si="16"/>
        <v>9031400</v>
      </c>
      <c r="V138" s="2">
        <f t="shared" si="16"/>
        <v>15353400</v>
      </c>
      <c r="W138" s="2">
        <f t="shared" si="16"/>
        <v>12503400</v>
      </c>
      <c r="X138" s="2">
        <f t="shared" si="16"/>
        <v>18522500</v>
      </c>
      <c r="Y138" s="2" cm="1">
        <f t="array" ref="Y138">_xlfn.XLOOKUP(Y$1&amp;$R138,$C$3:$C$1662&amp;$D$3:$D$1662,$E$3:$E$1662,0,0,1)</f>
        <v>3300</v>
      </c>
      <c r="Z138" s="2" cm="1">
        <f t="array" ref="Z138">_xlfn.XLOOKUP(Z$1&amp;$R138,$C$3:$C$1662&amp;$D$3:$D$1662,$E$3:$E$1662,0,0,1)</f>
        <v>25700</v>
      </c>
      <c r="AA138" s="2" cm="1">
        <f t="array" ref="AA138">_xlfn.XLOOKUP(AA$1&amp;$R138,$C$3:$C$1662&amp;$D$3:$D$1662,$E$3:$E$1662,0,0,1)</f>
        <v>71800</v>
      </c>
      <c r="AB138" s="2" cm="1">
        <f t="array" ref="AB138">_xlfn.XLOOKUP(AB$1&amp;$R138,$C$3:$C$1662&amp;$D$3:$D$1662,$E$3:$E$1662,0,0,1)</f>
        <v>20400</v>
      </c>
      <c r="AC138" s="2" cm="1">
        <f t="array" ref="AC138">_xlfn.XLOOKUP(AC$1&amp;$R138,$C$3:$C$1662&amp;$D$3:$D$1662,$E$3:$E$1662,0,0,1)</f>
        <v>98300</v>
      </c>
    </row>
    <row r="139" spans="3:29" x14ac:dyDescent="0.4">
      <c r="C139" t="s">
        <v>804</v>
      </c>
      <c r="D139" t="s">
        <v>642</v>
      </c>
      <c r="E139">
        <v>98300</v>
      </c>
      <c r="R139" t="s">
        <v>288</v>
      </c>
      <c r="S139" s="2">
        <f t="shared" si="15"/>
        <v>12707940</v>
      </c>
      <c r="T139" s="2">
        <f t="shared" si="16"/>
        <v>7932700</v>
      </c>
      <c r="U139" s="2">
        <f t="shared" si="16"/>
        <v>9049000</v>
      </c>
      <c r="V139" s="2">
        <f t="shared" si="16"/>
        <v>15372200</v>
      </c>
      <c r="W139" s="2">
        <f t="shared" si="16"/>
        <v>12519500</v>
      </c>
      <c r="X139" s="2">
        <f t="shared" si="16"/>
        <v>18666300</v>
      </c>
      <c r="Y139" s="2" cm="1">
        <f t="array" ref="Y139">_xlfn.XLOOKUP(Y$1&amp;$R139,$C$3:$C$1662&amp;$D$3:$D$1662,$E$3:$E$1662,0,0,1)</f>
        <v>15700</v>
      </c>
      <c r="Z139" s="2" cm="1">
        <f t="array" ref="Z139">_xlfn.XLOOKUP(Z$1&amp;$R139,$C$3:$C$1662&amp;$D$3:$D$1662,$E$3:$E$1662,0,0,1)</f>
        <v>17600</v>
      </c>
      <c r="AA139" s="2" cm="1">
        <f t="array" ref="AA139">_xlfn.XLOOKUP(AA$1&amp;$R139,$C$3:$C$1662&amp;$D$3:$D$1662,$E$3:$E$1662,0,0,1)</f>
        <v>18800</v>
      </c>
      <c r="AB139" s="2" cm="1">
        <f t="array" ref="AB139">_xlfn.XLOOKUP(AB$1&amp;$R139,$C$3:$C$1662&amp;$D$3:$D$1662,$E$3:$E$1662,0,0,1)</f>
        <v>16100</v>
      </c>
      <c r="AC139" s="2" cm="1">
        <f t="array" ref="AC139">_xlfn.XLOOKUP(AC$1&amp;$R139,$C$3:$C$1662&amp;$D$3:$D$1662,$E$3:$E$1662,0,0,1)</f>
        <v>143800</v>
      </c>
    </row>
    <row r="140" spans="3:29" x14ac:dyDescent="0.4">
      <c r="C140" t="s">
        <v>804</v>
      </c>
      <c r="D140" t="s">
        <v>643</v>
      </c>
      <c r="E140">
        <v>143800</v>
      </c>
      <c r="R140" t="s">
        <v>284</v>
      </c>
      <c r="S140" s="2">
        <f t="shared" si="15"/>
        <v>12767080</v>
      </c>
      <c r="T140" s="2">
        <f t="shared" si="16"/>
        <v>7935900</v>
      </c>
      <c r="U140" s="2">
        <f t="shared" si="16"/>
        <v>9069200</v>
      </c>
      <c r="V140" s="2">
        <f t="shared" si="16"/>
        <v>15398400</v>
      </c>
      <c r="W140" s="2">
        <f t="shared" si="16"/>
        <v>12569100</v>
      </c>
      <c r="X140" s="2">
        <f t="shared" si="16"/>
        <v>18862800</v>
      </c>
      <c r="Y140" s="2" cm="1">
        <f t="array" ref="Y140">_xlfn.XLOOKUP(Y$1&amp;$R140,$C$3:$C$1662&amp;$D$3:$D$1662,$E$3:$E$1662,0,0,1)</f>
        <v>3200</v>
      </c>
      <c r="Z140" s="2" cm="1">
        <f t="array" ref="Z140">_xlfn.XLOOKUP(Z$1&amp;$R140,$C$3:$C$1662&amp;$D$3:$D$1662,$E$3:$E$1662,0,0,1)</f>
        <v>20200</v>
      </c>
      <c r="AA140" s="2" cm="1">
        <f t="array" ref="AA140">_xlfn.XLOOKUP(AA$1&amp;$R140,$C$3:$C$1662&amp;$D$3:$D$1662,$E$3:$E$1662,0,0,1)</f>
        <v>26200</v>
      </c>
      <c r="AB140" s="2" cm="1">
        <f t="array" ref="AB140">_xlfn.XLOOKUP(AB$1&amp;$R140,$C$3:$C$1662&amp;$D$3:$D$1662,$E$3:$E$1662,0,0,1)</f>
        <v>49600</v>
      </c>
      <c r="AC140" s="2" cm="1">
        <f t="array" ref="AC140">_xlfn.XLOOKUP(AC$1&amp;$R140,$C$3:$C$1662&amp;$D$3:$D$1662,$E$3:$E$1662,0,0,1)</f>
        <v>196500</v>
      </c>
    </row>
    <row r="141" spans="3:29" x14ac:dyDescent="0.4">
      <c r="C141" t="s">
        <v>804</v>
      </c>
      <c r="D141" t="s">
        <v>644</v>
      </c>
      <c r="E141">
        <v>196500</v>
      </c>
      <c r="R141" t="s">
        <v>105</v>
      </c>
      <c r="S141" s="2">
        <f t="shared" si="15"/>
        <v>12812440</v>
      </c>
      <c r="T141" s="2">
        <f t="shared" si="16"/>
        <v>7943800</v>
      </c>
      <c r="U141" s="2">
        <f t="shared" si="16"/>
        <v>9083400</v>
      </c>
      <c r="V141" s="2">
        <f t="shared" si="16"/>
        <v>15412400</v>
      </c>
      <c r="W141" s="2">
        <f t="shared" si="16"/>
        <v>12592900</v>
      </c>
      <c r="X141" s="2">
        <f t="shared" si="16"/>
        <v>19029700</v>
      </c>
      <c r="Y141" s="2" cm="1">
        <f t="array" ref="Y141">_xlfn.XLOOKUP(Y$1&amp;$R141,$C$3:$C$1662&amp;$D$3:$D$1662,$E$3:$E$1662,0,0,1)</f>
        <v>7900</v>
      </c>
      <c r="Z141" s="2" cm="1">
        <f t="array" ref="Z141">_xlfn.XLOOKUP(Z$1&amp;$R141,$C$3:$C$1662&amp;$D$3:$D$1662,$E$3:$E$1662,0,0,1)</f>
        <v>14200</v>
      </c>
      <c r="AA141" s="2" cm="1">
        <f t="array" ref="AA141">_xlfn.XLOOKUP(AA$1&amp;$R141,$C$3:$C$1662&amp;$D$3:$D$1662,$E$3:$E$1662,0,0,1)</f>
        <v>14000</v>
      </c>
      <c r="AB141" s="2" cm="1">
        <f t="array" ref="AB141">_xlfn.XLOOKUP(AB$1&amp;$R141,$C$3:$C$1662&amp;$D$3:$D$1662,$E$3:$E$1662,0,0,1)</f>
        <v>23800</v>
      </c>
      <c r="AC141" s="2" cm="1">
        <f t="array" ref="AC141">_xlfn.XLOOKUP(AC$1&amp;$R141,$C$3:$C$1662&amp;$D$3:$D$1662,$E$3:$E$1662,0,0,1)</f>
        <v>166900</v>
      </c>
    </row>
    <row r="142" spans="3:29" x14ac:dyDescent="0.4">
      <c r="C142" t="s">
        <v>804</v>
      </c>
      <c r="D142" t="s">
        <v>645</v>
      </c>
      <c r="E142">
        <v>166900</v>
      </c>
      <c r="R142" t="s">
        <v>42</v>
      </c>
      <c r="S142" s="2">
        <f t="shared" si="15"/>
        <v>12846180</v>
      </c>
      <c r="T142" s="2">
        <f t="shared" si="16"/>
        <v>7957200</v>
      </c>
      <c r="U142" s="2">
        <f t="shared" si="16"/>
        <v>9102900</v>
      </c>
      <c r="V142" s="2">
        <f t="shared" si="16"/>
        <v>15442400</v>
      </c>
      <c r="W142" s="2">
        <f t="shared" si="16"/>
        <v>12615000</v>
      </c>
      <c r="X142" s="2">
        <f t="shared" si="16"/>
        <v>19113400</v>
      </c>
      <c r="Y142" s="2" cm="1">
        <f t="array" ref="Y142">_xlfn.XLOOKUP(Y$1&amp;$R142,$C$3:$C$1662&amp;$D$3:$D$1662,$E$3:$E$1662,0,0,1)</f>
        <v>13400</v>
      </c>
      <c r="Z142" s="2" cm="1">
        <f t="array" ref="Z142">_xlfn.XLOOKUP(Z$1&amp;$R142,$C$3:$C$1662&amp;$D$3:$D$1662,$E$3:$E$1662,0,0,1)</f>
        <v>19500</v>
      </c>
      <c r="AA142" s="2" cm="1">
        <f t="array" ref="AA142">_xlfn.XLOOKUP(AA$1&amp;$R142,$C$3:$C$1662&amp;$D$3:$D$1662,$E$3:$E$1662,0,0,1)</f>
        <v>30000</v>
      </c>
      <c r="AB142" s="2" cm="1">
        <f t="array" ref="AB142">_xlfn.XLOOKUP(AB$1&amp;$R142,$C$3:$C$1662&amp;$D$3:$D$1662,$E$3:$E$1662,0,0,1)</f>
        <v>22100</v>
      </c>
      <c r="AC142" s="2" cm="1">
        <f t="array" ref="AC142">_xlfn.XLOOKUP(AC$1&amp;$R142,$C$3:$C$1662&amp;$D$3:$D$1662,$E$3:$E$1662,0,0,1)</f>
        <v>83700</v>
      </c>
    </row>
    <row r="143" spans="3:29" x14ac:dyDescent="0.4">
      <c r="C143" t="s">
        <v>804</v>
      </c>
      <c r="D143" t="s">
        <v>646</v>
      </c>
      <c r="E143">
        <v>83700</v>
      </c>
      <c r="R143" t="s">
        <v>111</v>
      </c>
      <c r="S143" s="2">
        <f t="shared" si="15"/>
        <v>12890000</v>
      </c>
      <c r="T143" s="2">
        <f t="shared" si="16"/>
        <v>7970700</v>
      </c>
      <c r="U143" s="2">
        <f t="shared" si="16"/>
        <v>9114000</v>
      </c>
      <c r="V143" s="2">
        <f t="shared" si="16"/>
        <v>15489300</v>
      </c>
      <c r="W143" s="2">
        <f t="shared" si="16"/>
        <v>12642300</v>
      </c>
      <c r="X143" s="2">
        <f t="shared" si="16"/>
        <v>19233700</v>
      </c>
      <c r="Y143" s="2" cm="1">
        <f t="array" ref="Y143">_xlfn.XLOOKUP(Y$1&amp;$R143,$C$3:$C$1662&amp;$D$3:$D$1662,$E$3:$E$1662,0,0,1)</f>
        <v>13500</v>
      </c>
      <c r="Z143" s="2" cm="1">
        <f t="array" ref="Z143">_xlfn.XLOOKUP(Z$1&amp;$R143,$C$3:$C$1662&amp;$D$3:$D$1662,$E$3:$E$1662,0,0,1)</f>
        <v>11100</v>
      </c>
      <c r="AA143" s="2" cm="1">
        <f t="array" ref="AA143">_xlfn.XLOOKUP(AA$1&amp;$R143,$C$3:$C$1662&amp;$D$3:$D$1662,$E$3:$E$1662,0,0,1)</f>
        <v>46900</v>
      </c>
      <c r="AB143" s="2" cm="1">
        <f t="array" ref="AB143">_xlfn.XLOOKUP(AB$1&amp;$R143,$C$3:$C$1662&amp;$D$3:$D$1662,$E$3:$E$1662,0,0,1)</f>
        <v>27300</v>
      </c>
      <c r="AC143" s="2" cm="1">
        <f t="array" ref="AC143">_xlfn.XLOOKUP(AC$1&amp;$R143,$C$3:$C$1662&amp;$D$3:$D$1662,$E$3:$E$1662,0,0,1)</f>
        <v>120300</v>
      </c>
    </row>
    <row r="144" spans="3:29" x14ac:dyDescent="0.4">
      <c r="C144" t="s">
        <v>804</v>
      </c>
      <c r="D144" t="s">
        <v>647</v>
      </c>
      <c r="E144">
        <v>120300</v>
      </c>
      <c r="R144" t="s">
        <v>186</v>
      </c>
      <c r="S144" s="2">
        <f t="shared" si="15"/>
        <v>12932320</v>
      </c>
      <c r="T144" s="2">
        <f t="shared" si="16"/>
        <v>7978600</v>
      </c>
      <c r="U144" s="2">
        <f t="shared" si="16"/>
        <v>9142300</v>
      </c>
      <c r="V144" s="2">
        <f t="shared" si="16"/>
        <v>15500600</v>
      </c>
      <c r="W144" s="2">
        <f t="shared" si="16"/>
        <v>12656800</v>
      </c>
      <c r="X144" s="2">
        <f t="shared" si="16"/>
        <v>19383300</v>
      </c>
      <c r="Y144" s="2" cm="1">
        <f t="array" ref="Y144">_xlfn.XLOOKUP(Y$1&amp;$R144,$C$3:$C$1662&amp;$D$3:$D$1662,$E$3:$E$1662,0,0,1)</f>
        <v>7900</v>
      </c>
      <c r="Z144" s="2" cm="1">
        <f t="array" ref="Z144">_xlfn.XLOOKUP(Z$1&amp;$R144,$C$3:$C$1662&amp;$D$3:$D$1662,$E$3:$E$1662,0,0,1)</f>
        <v>28300</v>
      </c>
      <c r="AA144" s="2" cm="1">
        <f t="array" ref="AA144">_xlfn.XLOOKUP(AA$1&amp;$R144,$C$3:$C$1662&amp;$D$3:$D$1662,$E$3:$E$1662,0,0,1)</f>
        <v>11300</v>
      </c>
      <c r="AB144" s="2" cm="1">
        <f t="array" ref="AB144">_xlfn.XLOOKUP(AB$1&amp;$R144,$C$3:$C$1662&amp;$D$3:$D$1662,$E$3:$E$1662,0,0,1)</f>
        <v>14500</v>
      </c>
      <c r="AC144" s="2" cm="1">
        <f t="array" ref="AC144">_xlfn.XLOOKUP(AC$1&amp;$R144,$C$3:$C$1662&amp;$D$3:$D$1662,$E$3:$E$1662,0,0,1)</f>
        <v>149600</v>
      </c>
    </row>
    <row r="145" spans="3:29" x14ac:dyDescent="0.4">
      <c r="C145" t="s">
        <v>804</v>
      </c>
      <c r="D145" t="s">
        <v>648</v>
      </c>
      <c r="E145">
        <v>149600</v>
      </c>
      <c r="R145" t="s">
        <v>68</v>
      </c>
      <c r="S145" s="2">
        <f t="shared" si="15"/>
        <v>12961980</v>
      </c>
      <c r="T145" s="2">
        <f t="shared" si="16"/>
        <v>7984400</v>
      </c>
      <c r="U145" s="2">
        <f t="shared" si="16"/>
        <v>9150800</v>
      </c>
      <c r="V145" s="2">
        <f t="shared" si="16"/>
        <v>15527000</v>
      </c>
      <c r="W145" s="2">
        <f t="shared" si="16"/>
        <v>12676800</v>
      </c>
      <c r="X145" s="2">
        <f t="shared" si="16"/>
        <v>19470900</v>
      </c>
      <c r="Y145" s="2" cm="1">
        <f t="array" ref="Y145">_xlfn.XLOOKUP(Y$1&amp;$R145,$C$3:$C$1662&amp;$D$3:$D$1662,$E$3:$E$1662,0,0,1)</f>
        <v>5800</v>
      </c>
      <c r="Z145" s="2" cm="1">
        <f t="array" ref="Z145">_xlfn.XLOOKUP(Z$1&amp;$R145,$C$3:$C$1662&amp;$D$3:$D$1662,$E$3:$E$1662,0,0,1)</f>
        <v>8500</v>
      </c>
      <c r="AA145" s="2" cm="1">
        <f t="array" ref="AA145">_xlfn.XLOOKUP(AA$1&amp;$R145,$C$3:$C$1662&amp;$D$3:$D$1662,$E$3:$E$1662,0,0,1)</f>
        <v>26400</v>
      </c>
      <c r="AB145" s="2" cm="1">
        <f t="array" ref="AB145">_xlfn.XLOOKUP(AB$1&amp;$R145,$C$3:$C$1662&amp;$D$3:$D$1662,$E$3:$E$1662,0,0,1)</f>
        <v>20000</v>
      </c>
      <c r="AC145" s="2" cm="1">
        <f t="array" ref="AC145">_xlfn.XLOOKUP(AC$1&amp;$R145,$C$3:$C$1662&amp;$D$3:$D$1662,$E$3:$E$1662,0,0,1)</f>
        <v>87600</v>
      </c>
    </row>
    <row r="146" spans="3:29" x14ac:dyDescent="0.4">
      <c r="C146" t="s">
        <v>804</v>
      </c>
      <c r="D146" t="s">
        <v>649</v>
      </c>
      <c r="E146">
        <v>87600</v>
      </c>
      <c r="R146" t="s">
        <v>237</v>
      </c>
      <c r="S146" s="2">
        <f t="shared" si="15"/>
        <v>12998000</v>
      </c>
      <c r="T146" s="2">
        <f t="shared" si="16"/>
        <v>7996800</v>
      </c>
      <c r="U146" s="2">
        <f t="shared" si="16"/>
        <v>9152800</v>
      </c>
      <c r="V146" s="2">
        <f t="shared" si="16"/>
        <v>15559900</v>
      </c>
      <c r="W146" s="2">
        <f t="shared" si="16"/>
        <v>12703500</v>
      </c>
      <c r="X146" s="2">
        <f t="shared" si="16"/>
        <v>19577000</v>
      </c>
      <c r="Y146" s="2" cm="1">
        <f t="array" ref="Y146">_xlfn.XLOOKUP(Y$1&amp;$R146,$C$3:$C$1662&amp;$D$3:$D$1662,$E$3:$E$1662,0,0,1)</f>
        <v>12400</v>
      </c>
      <c r="Z146" s="2" cm="1">
        <f t="array" ref="Z146">_xlfn.XLOOKUP(Z$1&amp;$R146,$C$3:$C$1662&amp;$D$3:$D$1662,$E$3:$E$1662,0,0,1)</f>
        <v>2000</v>
      </c>
      <c r="AA146" s="2" cm="1">
        <f t="array" ref="AA146">_xlfn.XLOOKUP(AA$1&amp;$R146,$C$3:$C$1662&amp;$D$3:$D$1662,$E$3:$E$1662,0,0,1)</f>
        <v>32900</v>
      </c>
      <c r="AB146" s="2" cm="1">
        <f t="array" ref="AB146">_xlfn.XLOOKUP(AB$1&amp;$R146,$C$3:$C$1662&amp;$D$3:$D$1662,$E$3:$E$1662,0,0,1)</f>
        <v>26700</v>
      </c>
      <c r="AC146" s="2" cm="1">
        <f t="array" ref="AC146">_xlfn.XLOOKUP(AC$1&amp;$R146,$C$3:$C$1662&amp;$D$3:$D$1662,$E$3:$E$1662,0,0,1)</f>
        <v>106100</v>
      </c>
    </row>
    <row r="147" spans="3:29" x14ac:dyDescent="0.4">
      <c r="C147" t="s">
        <v>804</v>
      </c>
      <c r="D147" t="s">
        <v>650</v>
      </c>
      <c r="E147">
        <v>106100</v>
      </c>
      <c r="R147" t="s">
        <v>197</v>
      </c>
      <c r="S147" s="2">
        <f t="shared" si="15"/>
        <v>13053980</v>
      </c>
      <c r="T147" s="2">
        <f t="shared" si="16"/>
        <v>8061100</v>
      </c>
      <c r="U147" s="2">
        <f t="shared" si="16"/>
        <v>9164800</v>
      </c>
      <c r="V147" s="2">
        <f t="shared" si="16"/>
        <v>15597300</v>
      </c>
      <c r="W147" s="2">
        <f t="shared" si="16"/>
        <v>12763300</v>
      </c>
      <c r="X147" s="2">
        <f t="shared" si="16"/>
        <v>19683400</v>
      </c>
      <c r="Y147" s="2" cm="1">
        <f t="array" ref="Y147">_xlfn.XLOOKUP(Y$1&amp;$R147,$C$3:$C$1662&amp;$D$3:$D$1662,$E$3:$E$1662,0,0,1)</f>
        <v>64300</v>
      </c>
      <c r="Z147" s="2" cm="1">
        <f t="array" ref="Z147">_xlfn.XLOOKUP(Z$1&amp;$R147,$C$3:$C$1662&amp;$D$3:$D$1662,$E$3:$E$1662,0,0,1)</f>
        <v>12000</v>
      </c>
      <c r="AA147" s="2" cm="1">
        <f t="array" ref="AA147">_xlfn.XLOOKUP(AA$1&amp;$R147,$C$3:$C$1662&amp;$D$3:$D$1662,$E$3:$E$1662,0,0,1)</f>
        <v>37400</v>
      </c>
      <c r="AB147" s="2" cm="1">
        <f t="array" ref="AB147">_xlfn.XLOOKUP(AB$1&amp;$R147,$C$3:$C$1662&amp;$D$3:$D$1662,$E$3:$E$1662,0,0,1)</f>
        <v>59800</v>
      </c>
      <c r="AC147" s="2" cm="1">
        <f t="array" ref="AC147">_xlfn.XLOOKUP(AC$1&amp;$R147,$C$3:$C$1662&amp;$D$3:$D$1662,$E$3:$E$1662,0,0,1)</f>
        <v>106400</v>
      </c>
    </row>
    <row r="148" spans="3:29" x14ac:dyDescent="0.4">
      <c r="C148" t="s">
        <v>804</v>
      </c>
      <c r="D148" t="s">
        <v>651</v>
      </c>
      <c r="E148">
        <v>106400</v>
      </c>
      <c r="R148" t="s">
        <v>50</v>
      </c>
      <c r="S148" s="2">
        <f t="shared" si="15"/>
        <v>13094300</v>
      </c>
      <c r="T148" s="2">
        <f t="shared" ref="T148:X163" si="17">T147+Y148</f>
        <v>8089500</v>
      </c>
      <c r="U148" s="2">
        <f t="shared" si="17"/>
        <v>9174200</v>
      </c>
      <c r="V148" s="2">
        <f t="shared" si="17"/>
        <v>15627300</v>
      </c>
      <c r="W148" s="2">
        <f t="shared" si="17"/>
        <v>12822900</v>
      </c>
      <c r="X148" s="2">
        <f t="shared" si="17"/>
        <v>19757600</v>
      </c>
      <c r="Y148" s="2" cm="1">
        <f t="array" ref="Y148">_xlfn.XLOOKUP(Y$1&amp;$R148,$C$3:$C$1662&amp;$D$3:$D$1662,$E$3:$E$1662,0,0,1)</f>
        <v>28400</v>
      </c>
      <c r="Z148" s="2" cm="1">
        <f t="array" ref="Z148">_xlfn.XLOOKUP(Z$1&amp;$R148,$C$3:$C$1662&amp;$D$3:$D$1662,$E$3:$E$1662,0,0,1)</f>
        <v>9400</v>
      </c>
      <c r="AA148" s="2" cm="1">
        <f t="array" ref="AA148">_xlfn.XLOOKUP(AA$1&amp;$R148,$C$3:$C$1662&amp;$D$3:$D$1662,$E$3:$E$1662,0,0,1)</f>
        <v>30000</v>
      </c>
      <c r="AB148" s="2" cm="1">
        <f t="array" ref="AB148">_xlfn.XLOOKUP(AB$1&amp;$R148,$C$3:$C$1662&amp;$D$3:$D$1662,$E$3:$E$1662,0,0,1)</f>
        <v>59600</v>
      </c>
      <c r="AC148" s="2" cm="1">
        <f t="array" ref="AC148">_xlfn.XLOOKUP(AC$1&amp;$R148,$C$3:$C$1662&amp;$D$3:$D$1662,$E$3:$E$1662,0,0,1)</f>
        <v>74200</v>
      </c>
    </row>
    <row r="149" spans="3:29" x14ac:dyDescent="0.4">
      <c r="C149" t="s">
        <v>804</v>
      </c>
      <c r="D149" t="s">
        <v>652</v>
      </c>
      <c r="E149">
        <v>74200</v>
      </c>
      <c r="R149" t="s">
        <v>7</v>
      </c>
      <c r="S149" s="2">
        <f t="shared" si="15"/>
        <v>13123960</v>
      </c>
      <c r="T149" s="2">
        <f t="shared" si="17"/>
        <v>8114100</v>
      </c>
      <c r="U149" s="2">
        <f t="shared" si="17"/>
        <v>9183200</v>
      </c>
      <c r="V149" s="2">
        <f t="shared" si="17"/>
        <v>15663000</v>
      </c>
      <c r="W149" s="2">
        <f t="shared" si="17"/>
        <v>12849100</v>
      </c>
      <c r="X149" s="2">
        <f t="shared" si="17"/>
        <v>19810400</v>
      </c>
      <c r="Y149" s="2" cm="1">
        <f t="array" ref="Y149">_xlfn.XLOOKUP(Y$1&amp;$R149,$C$3:$C$1662&amp;$D$3:$D$1662,$E$3:$E$1662,0,0,1)</f>
        <v>24600</v>
      </c>
      <c r="Z149" s="2" cm="1">
        <f t="array" ref="Z149">_xlfn.XLOOKUP(Z$1&amp;$R149,$C$3:$C$1662&amp;$D$3:$D$1662,$E$3:$E$1662,0,0,1)</f>
        <v>9000</v>
      </c>
      <c r="AA149" s="2" cm="1">
        <f t="array" ref="AA149">_xlfn.XLOOKUP(AA$1&amp;$R149,$C$3:$C$1662&amp;$D$3:$D$1662,$E$3:$E$1662,0,0,1)</f>
        <v>35700</v>
      </c>
      <c r="AB149" s="2" cm="1">
        <f t="array" ref="AB149">_xlfn.XLOOKUP(AB$1&amp;$R149,$C$3:$C$1662&amp;$D$3:$D$1662,$E$3:$E$1662,0,0,1)</f>
        <v>26200</v>
      </c>
      <c r="AC149" s="2" cm="1">
        <f t="array" ref="AC149">_xlfn.XLOOKUP(AC$1&amp;$R149,$C$3:$C$1662&amp;$D$3:$D$1662,$E$3:$E$1662,0,0,1)</f>
        <v>52800</v>
      </c>
    </row>
    <row r="150" spans="3:29" x14ac:dyDescent="0.4">
      <c r="C150" t="s">
        <v>804</v>
      </c>
      <c r="D150" t="s">
        <v>653</v>
      </c>
      <c r="E150">
        <v>52800</v>
      </c>
      <c r="R150" t="s">
        <v>46</v>
      </c>
      <c r="S150" s="2">
        <f t="shared" si="15"/>
        <v>13153240</v>
      </c>
      <c r="T150" s="2">
        <f t="shared" si="17"/>
        <v>8149000</v>
      </c>
      <c r="U150" s="2">
        <f t="shared" si="17"/>
        <v>9205400</v>
      </c>
      <c r="V150" s="2">
        <f t="shared" si="17"/>
        <v>15696800</v>
      </c>
      <c r="W150" s="2">
        <f t="shared" si="17"/>
        <v>12871700</v>
      </c>
      <c r="X150" s="2">
        <f t="shared" si="17"/>
        <v>19843300</v>
      </c>
      <c r="Y150" s="2" cm="1">
        <f t="array" ref="Y150">_xlfn.XLOOKUP(Y$1&amp;$R150,$C$3:$C$1662&amp;$D$3:$D$1662,$E$3:$E$1662,0,0,1)</f>
        <v>34900</v>
      </c>
      <c r="Z150" s="2" cm="1">
        <f t="array" ref="Z150">_xlfn.XLOOKUP(Z$1&amp;$R150,$C$3:$C$1662&amp;$D$3:$D$1662,$E$3:$E$1662,0,0,1)</f>
        <v>22200</v>
      </c>
      <c r="AA150" s="2" cm="1">
        <f t="array" ref="AA150">_xlfn.XLOOKUP(AA$1&amp;$R150,$C$3:$C$1662&amp;$D$3:$D$1662,$E$3:$E$1662,0,0,1)</f>
        <v>33800</v>
      </c>
      <c r="AB150" s="2" cm="1">
        <f t="array" ref="AB150">_xlfn.XLOOKUP(AB$1&amp;$R150,$C$3:$C$1662&amp;$D$3:$D$1662,$E$3:$E$1662,0,0,1)</f>
        <v>22600</v>
      </c>
      <c r="AC150" s="2" cm="1">
        <f t="array" ref="AC150">_xlfn.XLOOKUP(AC$1&amp;$R150,$C$3:$C$1662&amp;$D$3:$D$1662,$E$3:$E$1662,0,0,1)</f>
        <v>32900</v>
      </c>
    </row>
    <row r="151" spans="3:29" x14ac:dyDescent="0.4">
      <c r="C151" t="s">
        <v>804</v>
      </c>
      <c r="D151" t="s">
        <v>654</v>
      </c>
      <c r="E151">
        <v>32900</v>
      </c>
      <c r="R151" t="s">
        <v>74</v>
      </c>
      <c r="S151" s="2">
        <f t="shared" si="15"/>
        <v>13246960</v>
      </c>
      <c r="T151" s="2">
        <f t="shared" si="17"/>
        <v>8164900</v>
      </c>
      <c r="U151" s="2">
        <f t="shared" si="17"/>
        <v>9215300</v>
      </c>
      <c r="V151" s="2">
        <f t="shared" si="17"/>
        <v>15730900</v>
      </c>
      <c r="W151" s="2">
        <f t="shared" si="17"/>
        <v>12919200</v>
      </c>
      <c r="X151" s="2">
        <f t="shared" si="17"/>
        <v>20204500</v>
      </c>
      <c r="Y151" s="2" cm="1">
        <f t="array" ref="Y151">_xlfn.XLOOKUP(Y$1&amp;$R151,$C$3:$C$1662&amp;$D$3:$D$1662,$E$3:$E$1662,0,0,1)</f>
        <v>15900</v>
      </c>
      <c r="Z151" s="2" cm="1">
        <f t="array" ref="Z151">_xlfn.XLOOKUP(Z$1&amp;$R151,$C$3:$C$1662&amp;$D$3:$D$1662,$E$3:$E$1662,0,0,1)</f>
        <v>9900</v>
      </c>
      <c r="AA151" s="2" cm="1">
        <f t="array" ref="AA151">_xlfn.XLOOKUP(AA$1&amp;$R151,$C$3:$C$1662&amp;$D$3:$D$1662,$E$3:$E$1662,0,0,1)</f>
        <v>34100</v>
      </c>
      <c r="AB151" s="2" cm="1">
        <f t="array" ref="AB151">_xlfn.XLOOKUP(AB$1&amp;$R151,$C$3:$C$1662&amp;$D$3:$D$1662,$E$3:$E$1662,0,0,1)</f>
        <v>47500</v>
      </c>
      <c r="AC151" s="2" cm="1">
        <f t="array" ref="AC151">_xlfn.XLOOKUP(AC$1&amp;$R151,$C$3:$C$1662&amp;$D$3:$D$1662,$E$3:$E$1662,0,0,1)</f>
        <v>361200</v>
      </c>
    </row>
    <row r="152" spans="3:29" x14ac:dyDescent="0.4">
      <c r="C152" t="s">
        <v>804</v>
      </c>
      <c r="D152" t="s">
        <v>655</v>
      </c>
      <c r="E152">
        <v>361200</v>
      </c>
      <c r="R152" t="s">
        <v>8</v>
      </c>
      <c r="S152" s="2">
        <f t="shared" si="15"/>
        <v>13255300</v>
      </c>
      <c r="T152" s="2">
        <f t="shared" si="17"/>
        <v>8170500</v>
      </c>
      <c r="U152" s="2">
        <f t="shared" si="17"/>
        <v>9222500</v>
      </c>
      <c r="V152" s="2">
        <f t="shared" si="17"/>
        <v>15736600</v>
      </c>
      <c r="W152" s="2">
        <f t="shared" si="17"/>
        <v>12927000</v>
      </c>
      <c r="X152" s="2">
        <f t="shared" si="17"/>
        <v>20219900</v>
      </c>
      <c r="Y152" s="2" cm="1">
        <f t="array" ref="Y152">_xlfn.XLOOKUP(Y$1&amp;$R152,$C$3:$C$1662&amp;$D$3:$D$1662,$E$3:$E$1662,0,0,1)</f>
        <v>5600</v>
      </c>
      <c r="Z152" s="2" cm="1">
        <f t="array" ref="Z152">_xlfn.XLOOKUP(Z$1&amp;$R152,$C$3:$C$1662&amp;$D$3:$D$1662,$E$3:$E$1662,0,0,1)</f>
        <v>7200</v>
      </c>
      <c r="AA152" s="2" cm="1">
        <f t="array" ref="AA152">_xlfn.XLOOKUP(AA$1&amp;$R152,$C$3:$C$1662&amp;$D$3:$D$1662,$E$3:$E$1662,0,0,1)</f>
        <v>5700</v>
      </c>
      <c r="AB152" s="2" cm="1">
        <f t="array" ref="AB152">_xlfn.XLOOKUP(AB$1&amp;$R152,$C$3:$C$1662&amp;$D$3:$D$1662,$E$3:$E$1662,0,0,1)</f>
        <v>7800</v>
      </c>
      <c r="AC152" s="2" cm="1">
        <f t="array" ref="AC152">_xlfn.XLOOKUP(AC$1&amp;$R152,$C$3:$C$1662&amp;$D$3:$D$1662,$E$3:$E$1662,0,0,1)</f>
        <v>15400</v>
      </c>
    </row>
    <row r="153" spans="3:29" x14ac:dyDescent="0.4">
      <c r="C153" t="s">
        <v>804</v>
      </c>
      <c r="D153" t="s">
        <v>656</v>
      </c>
      <c r="E153">
        <v>15400</v>
      </c>
      <c r="R153" t="s">
        <v>9</v>
      </c>
      <c r="S153" s="2">
        <f t="shared" si="15"/>
        <v>13518240</v>
      </c>
      <c r="T153" s="2">
        <f t="shared" si="17"/>
        <v>8238100</v>
      </c>
      <c r="U153" s="2">
        <f t="shared" si="17"/>
        <v>9313900</v>
      </c>
      <c r="V153" s="2">
        <f t="shared" si="17"/>
        <v>15960500</v>
      </c>
      <c r="W153" s="2">
        <f t="shared" si="17"/>
        <v>13158000</v>
      </c>
      <c r="X153" s="2">
        <f t="shared" si="17"/>
        <v>20920700</v>
      </c>
      <c r="Y153" s="2" cm="1">
        <f t="array" ref="Y153">_xlfn.XLOOKUP(Y$1&amp;$R153,$C$3:$C$1662&amp;$D$3:$D$1662,$E$3:$E$1662,0,0,1)</f>
        <v>67600</v>
      </c>
      <c r="Z153" s="2" cm="1">
        <f t="array" ref="Z153">_xlfn.XLOOKUP(Z$1&amp;$R153,$C$3:$C$1662&amp;$D$3:$D$1662,$E$3:$E$1662,0,0,1)</f>
        <v>91400</v>
      </c>
      <c r="AA153" s="2" cm="1">
        <f t="array" ref="AA153">_xlfn.XLOOKUP(AA$1&amp;$R153,$C$3:$C$1662&amp;$D$3:$D$1662,$E$3:$E$1662,0,0,1)</f>
        <v>223900</v>
      </c>
      <c r="AB153" s="2" cm="1">
        <f t="array" ref="AB153">_xlfn.XLOOKUP(AB$1&amp;$R153,$C$3:$C$1662&amp;$D$3:$D$1662,$E$3:$E$1662,0,0,1)</f>
        <v>231000</v>
      </c>
      <c r="AC153" s="2" cm="1">
        <f t="array" ref="AC153">_xlfn.XLOOKUP(AC$1&amp;$R153,$C$3:$C$1662&amp;$D$3:$D$1662,$E$3:$E$1662,0,0,1)</f>
        <v>700800</v>
      </c>
    </row>
    <row r="154" spans="3:29" x14ac:dyDescent="0.4">
      <c r="C154" t="s">
        <v>804</v>
      </c>
      <c r="D154" t="s">
        <v>657</v>
      </c>
      <c r="E154">
        <v>700800</v>
      </c>
      <c r="R154" t="s">
        <v>81</v>
      </c>
      <c r="S154" s="2">
        <f t="shared" si="15"/>
        <v>13592240</v>
      </c>
      <c r="T154" s="2">
        <f t="shared" si="17"/>
        <v>8258400</v>
      </c>
      <c r="U154" s="2">
        <f t="shared" si="17"/>
        <v>9349000</v>
      </c>
      <c r="V154" s="2">
        <f t="shared" si="17"/>
        <v>16064700</v>
      </c>
      <c r="W154" s="2">
        <f t="shared" si="17"/>
        <v>13227600</v>
      </c>
      <c r="X154" s="2">
        <f t="shared" si="17"/>
        <v>21061500</v>
      </c>
      <c r="Y154" s="2" cm="1">
        <f t="array" ref="Y154">_xlfn.XLOOKUP(Y$1&amp;$R154,$C$3:$C$1662&amp;$D$3:$D$1662,$E$3:$E$1662,0,0,1)</f>
        <v>20300</v>
      </c>
      <c r="Z154" s="2" cm="1">
        <f t="array" ref="Z154">_xlfn.XLOOKUP(Z$1&amp;$R154,$C$3:$C$1662&amp;$D$3:$D$1662,$E$3:$E$1662,0,0,1)</f>
        <v>35100</v>
      </c>
      <c r="AA154" s="2" cm="1">
        <f t="array" ref="AA154">_xlfn.XLOOKUP(AA$1&amp;$R154,$C$3:$C$1662&amp;$D$3:$D$1662,$E$3:$E$1662,0,0,1)</f>
        <v>104200</v>
      </c>
      <c r="AB154" s="2" cm="1">
        <f t="array" ref="AB154">_xlfn.XLOOKUP(AB$1&amp;$R154,$C$3:$C$1662&amp;$D$3:$D$1662,$E$3:$E$1662,0,0,1)</f>
        <v>69600</v>
      </c>
      <c r="AC154" s="2" cm="1">
        <f t="array" ref="AC154">_xlfn.XLOOKUP(AC$1&amp;$R154,$C$3:$C$1662&amp;$D$3:$D$1662,$E$3:$E$1662,0,0,1)</f>
        <v>140800</v>
      </c>
    </row>
    <row r="155" spans="3:29" x14ac:dyDescent="0.4">
      <c r="C155" t="s">
        <v>804</v>
      </c>
      <c r="D155" t="s">
        <v>658</v>
      </c>
      <c r="E155">
        <v>140800</v>
      </c>
      <c r="R155" t="s">
        <v>30</v>
      </c>
      <c r="S155" s="2">
        <f t="shared" si="15"/>
        <v>13650840</v>
      </c>
      <c r="T155" s="2">
        <f t="shared" si="17"/>
        <v>8274500</v>
      </c>
      <c r="U155" s="2">
        <f t="shared" si="17"/>
        <v>9375200</v>
      </c>
      <c r="V155" s="2">
        <f t="shared" si="17"/>
        <v>16115600</v>
      </c>
      <c r="W155" s="2">
        <f t="shared" si="17"/>
        <v>13277400</v>
      </c>
      <c r="X155" s="2">
        <f t="shared" si="17"/>
        <v>21211500</v>
      </c>
      <c r="Y155" s="2" cm="1">
        <f t="array" ref="Y155">_xlfn.XLOOKUP(Y$1&amp;$R155,$C$3:$C$1662&amp;$D$3:$D$1662,$E$3:$E$1662,0,0,1)</f>
        <v>16100</v>
      </c>
      <c r="Z155" s="2" cm="1">
        <f t="array" ref="Z155">_xlfn.XLOOKUP(Z$1&amp;$R155,$C$3:$C$1662&amp;$D$3:$D$1662,$E$3:$E$1662,0,0,1)</f>
        <v>26200</v>
      </c>
      <c r="AA155" s="2" cm="1">
        <f t="array" ref="AA155">_xlfn.XLOOKUP(AA$1&amp;$R155,$C$3:$C$1662&amp;$D$3:$D$1662,$E$3:$E$1662,0,0,1)</f>
        <v>50900</v>
      </c>
      <c r="AB155" s="2" cm="1">
        <f t="array" ref="AB155">_xlfn.XLOOKUP(AB$1&amp;$R155,$C$3:$C$1662&amp;$D$3:$D$1662,$E$3:$E$1662,0,0,1)</f>
        <v>49800</v>
      </c>
      <c r="AC155" s="2" cm="1">
        <f t="array" ref="AC155">_xlfn.XLOOKUP(AC$1&amp;$R155,$C$3:$C$1662&amp;$D$3:$D$1662,$E$3:$E$1662,0,0,1)</f>
        <v>150000</v>
      </c>
    </row>
    <row r="156" spans="3:29" x14ac:dyDescent="0.4">
      <c r="C156" t="s">
        <v>804</v>
      </c>
      <c r="D156" t="s">
        <v>659</v>
      </c>
      <c r="E156">
        <v>150000</v>
      </c>
      <c r="R156" t="s">
        <v>157</v>
      </c>
      <c r="S156" s="2">
        <f t="shared" si="15"/>
        <v>13754000</v>
      </c>
      <c r="T156" s="2">
        <f t="shared" si="17"/>
        <v>8289300</v>
      </c>
      <c r="U156" s="2">
        <f t="shared" si="17"/>
        <v>9431900</v>
      </c>
      <c r="V156" s="2">
        <f t="shared" si="17"/>
        <v>16324300</v>
      </c>
      <c r="W156" s="2">
        <f t="shared" si="17"/>
        <v>13339200</v>
      </c>
      <c r="X156" s="2">
        <f t="shared" si="17"/>
        <v>21385300</v>
      </c>
      <c r="Y156" s="2" cm="1">
        <f t="array" ref="Y156">_xlfn.XLOOKUP(Y$1&amp;$R156,$C$3:$C$1662&amp;$D$3:$D$1662,$E$3:$E$1662,0,0,1)</f>
        <v>14800</v>
      </c>
      <c r="Z156" s="2" cm="1">
        <f t="array" ref="Z156">_xlfn.XLOOKUP(Z$1&amp;$R156,$C$3:$C$1662&amp;$D$3:$D$1662,$E$3:$E$1662,0,0,1)</f>
        <v>56700</v>
      </c>
      <c r="AA156" s="2" cm="1">
        <f t="array" ref="AA156">_xlfn.XLOOKUP(AA$1&amp;$R156,$C$3:$C$1662&amp;$D$3:$D$1662,$E$3:$E$1662,0,0,1)</f>
        <v>208700</v>
      </c>
      <c r="AB156" s="2" cm="1">
        <f t="array" ref="AB156">_xlfn.XLOOKUP(AB$1&amp;$R156,$C$3:$C$1662&amp;$D$3:$D$1662,$E$3:$E$1662,0,0,1)</f>
        <v>61800</v>
      </c>
      <c r="AC156" s="2" cm="1">
        <f t="array" ref="AC156">_xlfn.XLOOKUP(AC$1&amp;$R156,$C$3:$C$1662&amp;$D$3:$D$1662,$E$3:$E$1662,0,0,1)</f>
        <v>173800</v>
      </c>
    </row>
    <row r="157" spans="3:29" x14ac:dyDescent="0.4">
      <c r="C157" t="s">
        <v>804</v>
      </c>
      <c r="D157" t="s">
        <v>660</v>
      </c>
      <c r="E157">
        <v>173800</v>
      </c>
      <c r="R157" t="s">
        <v>57</v>
      </c>
      <c r="S157" s="2">
        <f t="shared" si="15"/>
        <v>13814100</v>
      </c>
      <c r="T157" s="2">
        <f t="shared" si="17"/>
        <v>8305000</v>
      </c>
      <c r="U157" s="2">
        <f t="shared" si="17"/>
        <v>9461200</v>
      </c>
      <c r="V157" s="2">
        <f t="shared" si="17"/>
        <v>16389800</v>
      </c>
      <c r="W157" s="2">
        <f t="shared" si="17"/>
        <v>13401900</v>
      </c>
      <c r="X157" s="2">
        <f t="shared" si="17"/>
        <v>21512600</v>
      </c>
      <c r="Y157" s="2" cm="1">
        <f t="array" ref="Y157">_xlfn.XLOOKUP(Y$1&amp;$R157,$C$3:$C$1662&amp;$D$3:$D$1662,$E$3:$E$1662,0,0,1)</f>
        <v>15700</v>
      </c>
      <c r="Z157" s="2" cm="1">
        <f t="array" ref="Z157">_xlfn.XLOOKUP(Z$1&amp;$R157,$C$3:$C$1662&amp;$D$3:$D$1662,$E$3:$E$1662,0,0,1)</f>
        <v>29300</v>
      </c>
      <c r="AA157" s="2" cm="1">
        <f t="array" ref="AA157">_xlfn.XLOOKUP(AA$1&amp;$R157,$C$3:$C$1662&amp;$D$3:$D$1662,$E$3:$E$1662,0,0,1)</f>
        <v>65500</v>
      </c>
      <c r="AB157" s="2" cm="1">
        <f t="array" ref="AB157">_xlfn.XLOOKUP(AB$1&amp;$R157,$C$3:$C$1662&amp;$D$3:$D$1662,$E$3:$E$1662,0,0,1)</f>
        <v>62700</v>
      </c>
      <c r="AC157" s="2" cm="1">
        <f t="array" ref="AC157">_xlfn.XLOOKUP(AC$1&amp;$R157,$C$3:$C$1662&amp;$D$3:$D$1662,$E$3:$E$1662,0,0,1)</f>
        <v>127300</v>
      </c>
    </row>
    <row r="158" spans="3:29" x14ac:dyDescent="0.4">
      <c r="C158" t="s">
        <v>804</v>
      </c>
      <c r="D158" t="s">
        <v>661</v>
      </c>
      <c r="E158">
        <v>127300</v>
      </c>
      <c r="R158" t="s">
        <v>148</v>
      </c>
      <c r="S158" s="2">
        <f t="shared" si="15"/>
        <v>13864720</v>
      </c>
      <c r="T158" s="2">
        <f t="shared" si="17"/>
        <v>8340600</v>
      </c>
      <c r="U158" s="2">
        <f t="shared" si="17"/>
        <v>9486500</v>
      </c>
      <c r="V158" s="2">
        <f t="shared" si="17"/>
        <v>16437400</v>
      </c>
      <c r="W158" s="2">
        <f t="shared" si="17"/>
        <v>13445700</v>
      </c>
      <c r="X158" s="2">
        <f t="shared" si="17"/>
        <v>21613400</v>
      </c>
      <c r="Y158" s="2" cm="1">
        <f t="array" ref="Y158">_xlfn.XLOOKUP(Y$1&amp;$R158,$C$3:$C$1662&amp;$D$3:$D$1662,$E$3:$E$1662,0,0,1)</f>
        <v>35600</v>
      </c>
      <c r="Z158" s="2" cm="1">
        <f t="array" ref="Z158">_xlfn.XLOOKUP(Z$1&amp;$R158,$C$3:$C$1662&amp;$D$3:$D$1662,$E$3:$E$1662,0,0,1)</f>
        <v>25300</v>
      </c>
      <c r="AA158" s="2" cm="1">
        <f t="array" ref="AA158">_xlfn.XLOOKUP(AA$1&amp;$R158,$C$3:$C$1662&amp;$D$3:$D$1662,$E$3:$E$1662,0,0,1)</f>
        <v>47600</v>
      </c>
      <c r="AB158" s="2" cm="1">
        <f t="array" ref="AB158">_xlfn.XLOOKUP(AB$1&amp;$R158,$C$3:$C$1662&amp;$D$3:$D$1662,$E$3:$E$1662,0,0,1)</f>
        <v>43800</v>
      </c>
      <c r="AC158" s="2" cm="1">
        <f t="array" ref="AC158">_xlfn.XLOOKUP(AC$1&amp;$R158,$C$3:$C$1662&amp;$D$3:$D$1662,$E$3:$E$1662,0,0,1)</f>
        <v>100800</v>
      </c>
    </row>
    <row r="159" spans="3:29" x14ac:dyDescent="0.4">
      <c r="C159" t="s">
        <v>804</v>
      </c>
      <c r="D159" t="s">
        <v>662</v>
      </c>
      <c r="E159">
        <v>100800</v>
      </c>
      <c r="R159" t="s">
        <v>118</v>
      </c>
      <c r="S159" s="2">
        <f t="shared" si="15"/>
        <v>13934260</v>
      </c>
      <c r="T159" s="2">
        <f t="shared" si="17"/>
        <v>8368800</v>
      </c>
      <c r="U159" s="2">
        <f t="shared" si="17"/>
        <v>9505000</v>
      </c>
      <c r="V159" s="2">
        <f t="shared" si="17"/>
        <v>16535800</v>
      </c>
      <c r="W159" s="2">
        <f t="shared" si="17"/>
        <v>13503500</v>
      </c>
      <c r="X159" s="2">
        <f t="shared" si="17"/>
        <v>21758200</v>
      </c>
      <c r="Y159" s="2" cm="1">
        <f t="array" ref="Y159">_xlfn.XLOOKUP(Y$1&amp;$R159,$C$3:$C$1662&amp;$D$3:$D$1662,$E$3:$E$1662,0,0,1)</f>
        <v>28200</v>
      </c>
      <c r="Z159" s="2" cm="1">
        <f t="array" ref="Z159">_xlfn.XLOOKUP(Z$1&amp;$R159,$C$3:$C$1662&amp;$D$3:$D$1662,$E$3:$E$1662,0,0,1)</f>
        <v>18500</v>
      </c>
      <c r="AA159" s="2" cm="1">
        <f t="array" ref="AA159">_xlfn.XLOOKUP(AA$1&amp;$R159,$C$3:$C$1662&amp;$D$3:$D$1662,$E$3:$E$1662,0,0,1)</f>
        <v>98400</v>
      </c>
      <c r="AB159" s="2" cm="1">
        <f t="array" ref="AB159">_xlfn.XLOOKUP(AB$1&amp;$R159,$C$3:$C$1662&amp;$D$3:$D$1662,$E$3:$E$1662,0,0,1)</f>
        <v>57800</v>
      </c>
      <c r="AC159" s="2" cm="1">
        <f t="array" ref="AC159">_xlfn.XLOOKUP(AC$1&amp;$R159,$C$3:$C$1662&amp;$D$3:$D$1662,$E$3:$E$1662,0,0,1)</f>
        <v>144800</v>
      </c>
    </row>
    <row r="160" spans="3:29" x14ac:dyDescent="0.4">
      <c r="C160" t="s">
        <v>804</v>
      </c>
      <c r="D160" t="s">
        <v>663</v>
      </c>
      <c r="E160">
        <v>144800</v>
      </c>
      <c r="R160" t="s">
        <v>131</v>
      </c>
      <c r="S160" s="2">
        <f t="shared" si="15"/>
        <v>13984800</v>
      </c>
      <c r="T160" s="2">
        <f t="shared" si="17"/>
        <v>8417300</v>
      </c>
      <c r="U160" s="2">
        <f t="shared" si="17"/>
        <v>9538100</v>
      </c>
      <c r="V160" s="2">
        <f t="shared" si="17"/>
        <v>16604300</v>
      </c>
      <c r="W160" s="2">
        <f t="shared" si="17"/>
        <v>13561600</v>
      </c>
      <c r="X160" s="2">
        <f t="shared" si="17"/>
        <v>21802700</v>
      </c>
      <c r="Y160" s="2" cm="1">
        <f t="array" ref="Y160">_xlfn.XLOOKUP(Y$1&amp;$R160,$C$3:$C$1662&amp;$D$3:$D$1662,$E$3:$E$1662,0,0,1)</f>
        <v>48500</v>
      </c>
      <c r="Z160" s="2" cm="1">
        <f t="array" ref="Z160">_xlfn.XLOOKUP(Z$1&amp;$R160,$C$3:$C$1662&amp;$D$3:$D$1662,$E$3:$E$1662,0,0,1)</f>
        <v>33100</v>
      </c>
      <c r="AA160" s="2" cm="1">
        <f t="array" ref="AA160">_xlfn.XLOOKUP(AA$1&amp;$R160,$C$3:$C$1662&amp;$D$3:$D$1662,$E$3:$E$1662,0,0,1)</f>
        <v>68500</v>
      </c>
      <c r="AB160" s="2" cm="1">
        <f t="array" ref="AB160">_xlfn.XLOOKUP(AB$1&amp;$R160,$C$3:$C$1662&amp;$D$3:$D$1662,$E$3:$E$1662,0,0,1)</f>
        <v>58100</v>
      </c>
      <c r="AC160" s="2" cm="1">
        <f t="array" ref="AC160">_xlfn.XLOOKUP(AC$1&amp;$R160,$C$3:$C$1662&amp;$D$3:$D$1662,$E$3:$E$1662,0,0,1)</f>
        <v>44500</v>
      </c>
    </row>
    <row r="161" spans="3:29" x14ac:dyDescent="0.4">
      <c r="C161" t="s">
        <v>804</v>
      </c>
      <c r="D161" t="s">
        <v>664</v>
      </c>
      <c r="E161">
        <v>44500</v>
      </c>
      <c r="R161" t="s">
        <v>141</v>
      </c>
      <c r="S161" s="2">
        <f t="shared" si="15"/>
        <v>14032040</v>
      </c>
      <c r="T161" s="2">
        <f t="shared" si="17"/>
        <v>8435100</v>
      </c>
      <c r="U161" s="2">
        <f t="shared" si="17"/>
        <v>9581200</v>
      </c>
      <c r="V161" s="2">
        <f t="shared" si="17"/>
        <v>16648000</v>
      </c>
      <c r="W161" s="2">
        <f t="shared" si="17"/>
        <v>13594200</v>
      </c>
      <c r="X161" s="2">
        <f t="shared" si="17"/>
        <v>21901700</v>
      </c>
      <c r="Y161" s="2" cm="1">
        <f t="array" ref="Y161">_xlfn.XLOOKUP(Y$1&amp;$R161,$C$3:$C$1662&amp;$D$3:$D$1662,$E$3:$E$1662,0,0,1)</f>
        <v>17800</v>
      </c>
      <c r="Z161" s="2" cm="1">
        <f t="array" ref="Z161">_xlfn.XLOOKUP(Z$1&amp;$R161,$C$3:$C$1662&amp;$D$3:$D$1662,$E$3:$E$1662,0,0,1)</f>
        <v>43100</v>
      </c>
      <c r="AA161" s="2" cm="1">
        <f t="array" ref="AA161">_xlfn.XLOOKUP(AA$1&amp;$R161,$C$3:$C$1662&amp;$D$3:$D$1662,$E$3:$E$1662,0,0,1)</f>
        <v>43700</v>
      </c>
      <c r="AB161" s="2" cm="1">
        <f t="array" ref="AB161">_xlfn.XLOOKUP(AB$1&amp;$R161,$C$3:$C$1662&amp;$D$3:$D$1662,$E$3:$E$1662,0,0,1)</f>
        <v>32600</v>
      </c>
      <c r="AC161" s="2" cm="1">
        <f t="array" ref="AC161">_xlfn.XLOOKUP(AC$1&amp;$R161,$C$3:$C$1662&amp;$D$3:$D$1662,$E$3:$E$1662,0,0,1)</f>
        <v>99000</v>
      </c>
    </row>
    <row r="162" spans="3:29" x14ac:dyDescent="0.4">
      <c r="C162" t="s">
        <v>804</v>
      </c>
      <c r="D162" t="s">
        <v>665</v>
      </c>
      <c r="E162">
        <v>99000</v>
      </c>
      <c r="R162" t="s">
        <v>122</v>
      </c>
      <c r="S162" s="2">
        <f t="shared" si="15"/>
        <v>14082440</v>
      </c>
      <c r="T162" s="2">
        <f t="shared" si="17"/>
        <v>8460900</v>
      </c>
      <c r="U162" s="2">
        <f t="shared" si="17"/>
        <v>9592600</v>
      </c>
      <c r="V162" s="2">
        <f t="shared" si="17"/>
        <v>16698700</v>
      </c>
      <c r="W162" s="2">
        <f t="shared" si="17"/>
        <v>13678600</v>
      </c>
      <c r="X162" s="2">
        <f t="shared" si="17"/>
        <v>21981400</v>
      </c>
      <c r="Y162" s="2" cm="1">
        <f t="array" ref="Y162">_xlfn.XLOOKUP(Y$1&amp;$R162,$C$3:$C$1662&amp;$D$3:$D$1662,$E$3:$E$1662,0,0,1)</f>
        <v>25800</v>
      </c>
      <c r="Z162" s="2" cm="1">
        <f t="array" ref="Z162">_xlfn.XLOOKUP(Z$1&amp;$R162,$C$3:$C$1662&amp;$D$3:$D$1662,$E$3:$E$1662,0,0,1)</f>
        <v>11400</v>
      </c>
      <c r="AA162" s="2" cm="1">
        <f t="array" ref="AA162">_xlfn.XLOOKUP(AA$1&amp;$R162,$C$3:$C$1662&amp;$D$3:$D$1662,$E$3:$E$1662,0,0,1)</f>
        <v>50700</v>
      </c>
      <c r="AB162" s="2" cm="1">
        <f t="array" ref="AB162">_xlfn.XLOOKUP(AB$1&amp;$R162,$C$3:$C$1662&amp;$D$3:$D$1662,$E$3:$E$1662,0,0,1)</f>
        <v>84400</v>
      </c>
      <c r="AC162" s="2" cm="1">
        <f t="array" ref="AC162">_xlfn.XLOOKUP(AC$1&amp;$R162,$C$3:$C$1662&amp;$D$3:$D$1662,$E$3:$E$1662,0,0,1)</f>
        <v>79700</v>
      </c>
    </row>
    <row r="163" spans="3:29" x14ac:dyDescent="0.4">
      <c r="C163" t="s">
        <v>804</v>
      </c>
      <c r="D163" t="s">
        <v>666</v>
      </c>
      <c r="E163">
        <v>79700</v>
      </c>
      <c r="R163" t="s">
        <v>25</v>
      </c>
      <c r="S163" s="2">
        <f t="shared" si="15"/>
        <v>14128400</v>
      </c>
      <c r="T163" s="2">
        <f t="shared" si="17"/>
        <v>8499600</v>
      </c>
      <c r="U163" s="2">
        <f t="shared" si="17"/>
        <v>9612400</v>
      </c>
      <c r="V163" s="2">
        <f t="shared" si="17"/>
        <v>16742200</v>
      </c>
      <c r="W163" s="2">
        <f t="shared" si="17"/>
        <v>13715100</v>
      </c>
      <c r="X163" s="2">
        <f t="shared" si="17"/>
        <v>22072700</v>
      </c>
      <c r="Y163" s="2" cm="1">
        <f t="array" ref="Y163">_xlfn.XLOOKUP(Y$1&amp;$R163,$C$3:$C$1662&amp;$D$3:$D$1662,$E$3:$E$1662,0,0,1)</f>
        <v>38700</v>
      </c>
      <c r="Z163" s="2" cm="1">
        <f t="array" ref="Z163">_xlfn.XLOOKUP(Z$1&amp;$R163,$C$3:$C$1662&amp;$D$3:$D$1662,$E$3:$E$1662,0,0,1)</f>
        <v>19800</v>
      </c>
      <c r="AA163" s="2" cm="1">
        <f t="array" ref="AA163">_xlfn.XLOOKUP(AA$1&amp;$R163,$C$3:$C$1662&amp;$D$3:$D$1662,$E$3:$E$1662,0,0,1)</f>
        <v>43500</v>
      </c>
      <c r="AB163" s="2" cm="1">
        <f t="array" ref="AB163">_xlfn.XLOOKUP(AB$1&amp;$R163,$C$3:$C$1662&amp;$D$3:$D$1662,$E$3:$E$1662,0,0,1)</f>
        <v>36500</v>
      </c>
      <c r="AC163" s="2" cm="1">
        <f t="array" ref="AC163">_xlfn.XLOOKUP(AC$1&amp;$R163,$C$3:$C$1662&amp;$D$3:$D$1662,$E$3:$E$1662,0,0,1)</f>
        <v>91300</v>
      </c>
    </row>
    <row r="164" spans="3:29" x14ac:dyDescent="0.4">
      <c r="C164" t="s">
        <v>804</v>
      </c>
      <c r="D164" t="s">
        <v>667</v>
      </c>
      <c r="E164">
        <v>91300</v>
      </c>
      <c r="R164" t="s">
        <v>63</v>
      </c>
      <c r="S164" s="2">
        <f t="shared" si="15"/>
        <v>14176620</v>
      </c>
      <c r="T164" s="2">
        <f t="shared" ref="T164:X179" si="18">T163+Y164</f>
        <v>8513000</v>
      </c>
      <c r="U164" s="2">
        <f t="shared" si="18"/>
        <v>9658000</v>
      </c>
      <c r="V164" s="2">
        <f t="shared" si="18"/>
        <v>16784400</v>
      </c>
      <c r="W164" s="2">
        <f t="shared" si="18"/>
        <v>13760700</v>
      </c>
      <c r="X164" s="2">
        <f t="shared" si="18"/>
        <v>22167000</v>
      </c>
      <c r="Y164" s="2" cm="1">
        <f t="array" ref="Y164">_xlfn.XLOOKUP(Y$1&amp;$R164,$C$3:$C$1662&amp;$D$3:$D$1662,$E$3:$E$1662,0,0,1)</f>
        <v>13400</v>
      </c>
      <c r="Z164" s="2" cm="1">
        <f t="array" ref="Z164">_xlfn.XLOOKUP(Z$1&amp;$R164,$C$3:$C$1662&amp;$D$3:$D$1662,$E$3:$E$1662,0,0,1)</f>
        <v>45600</v>
      </c>
      <c r="AA164" s="2" cm="1">
        <f t="array" ref="AA164">_xlfn.XLOOKUP(AA$1&amp;$R164,$C$3:$C$1662&amp;$D$3:$D$1662,$E$3:$E$1662,0,0,1)</f>
        <v>42200</v>
      </c>
      <c r="AB164" s="2" cm="1">
        <f t="array" ref="AB164">_xlfn.XLOOKUP(AB$1&amp;$R164,$C$3:$C$1662&amp;$D$3:$D$1662,$E$3:$E$1662,0,0,1)</f>
        <v>45600</v>
      </c>
      <c r="AC164" s="2" cm="1">
        <f t="array" ref="AC164">_xlfn.XLOOKUP(AC$1&amp;$R164,$C$3:$C$1662&amp;$D$3:$D$1662,$E$3:$E$1662,0,0,1)</f>
        <v>94300</v>
      </c>
    </row>
    <row r="165" spans="3:29" x14ac:dyDescent="0.4">
      <c r="C165" t="s">
        <v>804</v>
      </c>
      <c r="D165" t="s">
        <v>668</v>
      </c>
      <c r="E165">
        <v>94300</v>
      </c>
      <c r="R165" t="s">
        <v>107</v>
      </c>
      <c r="S165" s="2">
        <f t="shared" si="15"/>
        <v>14229640</v>
      </c>
      <c r="T165" s="2">
        <f t="shared" si="18"/>
        <v>8536300</v>
      </c>
      <c r="U165" s="2">
        <f t="shared" si="18"/>
        <v>9687900</v>
      </c>
      <c r="V165" s="2">
        <f t="shared" si="18"/>
        <v>16827300</v>
      </c>
      <c r="W165" s="2">
        <f t="shared" si="18"/>
        <v>13862400</v>
      </c>
      <c r="X165" s="2">
        <f t="shared" si="18"/>
        <v>22234300</v>
      </c>
      <c r="Y165" s="2" cm="1">
        <f t="array" ref="Y165">_xlfn.XLOOKUP(Y$1&amp;$R165,$C$3:$C$1662&amp;$D$3:$D$1662,$E$3:$E$1662,0,0,1)</f>
        <v>23300</v>
      </c>
      <c r="Z165" s="2" cm="1">
        <f t="array" ref="Z165">_xlfn.XLOOKUP(Z$1&amp;$R165,$C$3:$C$1662&amp;$D$3:$D$1662,$E$3:$E$1662,0,0,1)</f>
        <v>29900</v>
      </c>
      <c r="AA165" s="2" cm="1">
        <f t="array" ref="AA165">_xlfn.XLOOKUP(AA$1&amp;$R165,$C$3:$C$1662&amp;$D$3:$D$1662,$E$3:$E$1662,0,0,1)</f>
        <v>42900</v>
      </c>
      <c r="AB165" s="2" cm="1">
        <f t="array" ref="AB165">_xlfn.XLOOKUP(AB$1&amp;$R165,$C$3:$C$1662&amp;$D$3:$D$1662,$E$3:$E$1662,0,0,1)</f>
        <v>101700</v>
      </c>
      <c r="AC165" s="2" cm="1">
        <f t="array" ref="AC165">_xlfn.XLOOKUP(AC$1&amp;$R165,$C$3:$C$1662&amp;$D$3:$D$1662,$E$3:$E$1662,0,0,1)</f>
        <v>67300</v>
      </c>
    </row>
    <row r="166" spans="3:29" x14ac:dyDescent="0.4">
      <c r="C166" t="s">
        <v>804</v>
      </c>
      <c r="D166" t="s">
        <v>669</v>
      </c>
      <c r="E166">
        <v>67300</v>
      </c>
      <c r="R166" t="s">
        <v>234</v>
      </c>
      <c r="S166" s="2">
        <f t="shared" si="15"/>
        <v>14268920</v>
      </c>
      <c r="T166" s="2">
        <f t="shared" si="18"/>
        <v>8574800</v>
      </c>
      <c r="U166" s="2">
        <f t="shared" si="18"/>
        <v>9696800</v>
      </c>
      <c r="V166" s="2">
        <f t="shared" si="18"/>
        <v>16852000</v>
      </c>
      <c r="W166" s="2">
        <f t="shared" si="18"/>
        <v>13932800</v>
      </c>
      <c r="X166" s="2">
        <f t="shared" si="18"/>
        <v>22288200</v>
      </c>
      <c r="Y166" s="2" cm="1">
        <f t="array" ref="Y166">_xlfn.XLOOKUP(Y$1&amp;$R166,$C$3:$C$1662&amp;$D$3:$D$1662,$E$3:$E$1662,0,0,1)</f>
        <v>38500</v>
      </c>
      <c r="Z166" s="2" cm="1">
        <f t="array" ref="Z166">_xlfn.XLOOKUP(Z$1&amp;$R166,$C$3:$C$1662&amp;$D$3:$D$1662,$E$3:$E$1662,0,0,1)</f>
        <v>8900</v>
      </c>
      <c r="AA166" s="2" cm="1">
        <f t="array" ref="AA166">_xlfn.XLOOKUP(AA$1&amp;$R166,$C$3:$C$1662&amp;$D$3:$D$1662,$E$3:$E$1662,0,0,1)</f>
        <v>24700</v>
      </c>
      <c r="AB166" s="2" cm="1">
        <f t="array" ref="AB166">_xlfn.XLOOKUP(AB$1&amp;$R166,$C$3:$C$1662&amp;$D$3:$D$1662,$E$3:$E$1662,0,0,1)</f>
        <v>70400</v>
      </c>
      <c r="AC166" s="2" cm="1">
        <f t="array" ref="AC166">_xlfn.XLOOKUP(AC$1&amp;$R166,$C$3:$C$1662&amp;$D$3:$D$1662,$E$3:$E$1662,0,0,1)</f>
        <v>53900</v>
      </c>
    </row>
    <row r="167" spans="3:29" x14ac:dyDescent="0.4">
      <c r="C167" t="s">
        <v>804</v>
      </c>
      <c r="D167" t="s">
        <v>670</v>
      </c>
      <c r="E167">
        <v>53900</v>
      </c>
      <c r="R167" t="s">
        <v>175</v>
      </c>
      <c r="S167" s="2">
        <f t="shared" si="15"/>
        <v>14300080</v>
      </c>
      <c r="T167" s="2">
        <f t="shared" si="18"/>
        <v>8583800</v>
      </c>
      <c r="U167" s="2">
        <f t="shared" si="18"/>
        <v>9707900</v>
      </c>
      <c r="V167" s="2">
        <f t="shared" si="18"/>
        <v>16906300</v>
      </c>
      <c r="W167" s="2">
        <f t="shared" si="18"/>
        <v>13958800</v>
      </c>
      <c r="X167" s="2">
        <f t="shared" si="18"/>
        <v>22343600</v>
      </c>
      <c r="Y167" s="2" cm="1">
        <f t="array" ref="Y167">_xlfn.XLOOKUP(Y$1&amp;$R167,$C$3:$C$1662&amp;$D$3:$D$1662,$E$3:$E$1662,0,0,1)</f>
        <v>9000</v>
      </c>
      <c r="Z167" s="2" cm="1">
        <f t="array" ref="Z167">_xlfn.XLOOKUP(Z$1&amp;$R167,$C$3:$C$1662&amp;$D$3:$D$1662,$E$3:$E$1662,0,0,1)</f>
        <v>11100</v>
      </c>
      <c r="AA167" s="2" cm="1">
        <f t="array" ref="AA167">_xlfn.XLOOKUP(AA$1&amp;$R167,$C$3:$C$1662&amp;$D$3:$D$1662,$E$3:$E$1662,0,0,1)</f>
        <v>54300</v>
      </c>
      <c r="AB167" s="2" cm="1">
        <f t="array" ref="AB167">_xlfn.XLOOKUP(AB$1&amp;$R167,$C$3:$C$1662&amp;$D$3:$D$1662,$E$3:$E$1662,0,0,1)</f>
        <v>26000</v>
      </c>
      <c r="AC167" s="2" cm="1">
        <f t="array" ref="AC167">_xlfn.XLOOKUP(AC$1&amp;$R167,$C$3:$C$1662&amp;$D$3:$D$1662,$E$3:$E$1662,0,0,1)</f>
        <v>55400</v>
      </c>
    </row>
    <row r="168" spans="3:29" x14ac:dyDescent="0.4">
      <c r="C168" t="s">
        <v>804</v>
      </c>
      <c r="D168" t="s">
        <v>671</v>
      </c>
      <c r="E168">
        <v>55400</v>
      </c>
      <c r="R168" t="s">
        <v>89</v>
      </c>
      <c r="S168" s="2">
        <f t="shared" si="15"/>
        <v>14336240</v>
      </c>
      <c r="T168" s="2">
        <f t="shared" si="18"/>
        <v>8626500</v>
      </c>
      <c r="U168" s="2">
        <f t="shared" si="18"/>
        <v>9747800</v>
      </c>
      <c r="V168" s="2">
        <f t="shared" si="18"/>
        <v>16955300</v>
      </c>
      <c r="W168" s="2">
        <f t="shared" si="18"/>
        <v>13986700</v>
      </c>
      <c r="X168" s="2">
        <f t="shared" si="18"/>
        <v>22364900</v>
      </c>
      <c r="Y168" s="2" cm="1">
        <f t="array" ref="Y168">_xlfn.XLOOKUP(Y$1&amp;$R168,$C$3:$C$1662&amp;$D$3:$D$1662,$E$3:$E$1662,0,0,1)</f>
        <v>42700</v>
      </c>
      <c r="Z168" s="2" cm="1">
        <f t="array" ref="Z168">_xlfn.XLOOKUP(Z$1&amp;$R168,$C$3:$C$1662&amp;$D$3:$D$1662,$E$3:$E$1662,0,0,1)</f>
        <v>39900</v>
      </c>
      <c r="AA168" s="2" cm="1">
        <f t="array" ref="AA168">_xlfn.XLOOKUP(AA$1&amp;$R168,$C$3:$C$1662&amp;$D$3:$D$1662,$E$3:$E$1662,0,0,1)</f>
        <v>49000</v>
      </c>
      <c r="AB168" s="2" cm="1">
        <f t="array" ref="AB168">_xlfn.XLOOKUP(AB$1&amp;$R168,$C$3:$C$1662&amp;$D$3:$D$1662,$E$3:$E$1662,0,0,1)</f>
        <v>27900</v>
      </c>
      <c r="AC168" s="2" cm="1">
        <f t="array" ref="AC168">_xlfn.XLOOKUP(AC$1&amp;$R168,$C$3:$C$1662&amp;$D$3:$D$1662,$E$3:$E$1662,0,0,1)</f>
        <v>21300</v>
      </c>
    </row>
    <row r="169" spans="3:29" x14ac:dyDescent="0.4">
      <c r="C169" t="s">
        <v>804</v>
      </c>
      <c r="D169" t="s">
        <v>672</v>
      </c>
      <c r="E169">
        <v>21300</v>
      </c>
      <c r="R169" t="s">
        <v>257</v>
      </c>
      <c r="S169" s="2">
        <f t="shared" si="15"/>
        <v>14410620</v>
      </c>
      <c r="T169" s="2">
        <f t="shared" si="18"/>
        <v>8663600</v>
      </c>
      <c r="U169" s="2">
        <f t="shared" si="18"/>
        <v>9757700</v>
      </c>
      <c r="V169" s="2">
        <f t="shared" si="18"/>
        <v>16992900</v>
      </c>
      <c r="W169" s="2">
        <f t="shared" si="18"/>
        <v>14176900</v>
      </c>
      <c r="X169" s="2">
        <f t="shared" si="18"/>
        <v>22462000</v>
      </c>
      <c r="Y169" s="2" cm="1">
        <f t="array" ref="Y169">_xlfn.XLOOKUP(Y$1&amp;$R169,$C$3:$C$1662&amp;$D$3:$D$1662,$E$3:$E$1662,0,0,1)</f>
        <v>37100</v>
      </c>
      <c r="Z169" s="2" cm="1">
        <f t="array" ref="Z169">_xlfn.XLOOKUP(Z$1&amp;$R169,$C$3:$C$1662&amp;$D$3:$D$1662,$E$3:$E$1662,0,0,1)</f>
        <v>9900</v>
      </c>
      <c r="AA169" s="2" cm="1">
        <f t="array" ref="AA169">_xlfn.XLOOKUP(AA$1&amp;$R169,$C$3:$C$1662&amp;$D$3:$D$1662,$E$3:$E$1662,0,0,1)</f>
        <v>37600</v>
      </c>
      <c r="AB169" s="2" cm="1">
        <f t="array" ref="AB169">_xlfn.XLOOKUP(AB$1&amp;$R169,$C$3:$C$1662&amp;$D$3:$D$1662,$E$3:$E$1662,0,0,1)</f>
        <v>190200</v>
      </c>
      <c r="AC169" s="2" cm="1">
        <f t="array" ref="AC169">_xlfn.XLOOKUP(AC$1&amp;$R169,$C$3:$C$1662&amp;$D$3:$D$1662,$E$3:$E$1662,0,0,1)</f>
        <v>97100</v>
      </c>
    </row>
    <row r="170" spans="3:29" x14ac:dyDescent="0.4">
      <c r="C170" t="s">
        <v>804</v>
      </c>
      <c r="D170" t="s">
        <v>673</v>
      </c>
      <c r="E170">
        <v>97100</v>
      </c>
      <c r="R170" t="s">
        <v>47</v>
      </c>
      <c r="S170" s="2">
        <f t="shared" si="15"/>
        <v>14461460</v>
      </c>
      <c r="T170" s="2">
        <f t="shared" si="18"/>
        <v>8677900</v>
      </c>
      <c r="U170" s="2">
        <f t="shared" si="18"/>
        <v>9776700</v>
      </c>
      <c r="V170" s="2">
        <f t="shared" si="18"/>
        <v>17027800</v>
      </c>
      <c r="W170" s="2">
        <f t="shared" si="18"/>
        <v>14250800</v>
      </c>
      <c r="X170" s="2">
        <f t="shared" si="18"/>
        <v>22574100</v>
      </c>
      <c r="Y170" s="2" cm="1">
        <f t="array" ref="Y170">_xlfn.XLOOKUP(Y$1&amp;$R170,$C$3:$C$1662&amp;$D$3:$D$1662,$E$3:$E$1662,0,0,1)</f>
        <v>14300</v>
      </c>
      <c r="Z170" s="2" cm="1">
        <f t="array" ref="Z170">_xlfn.XLOOKUP(Z$1&amp;$R170,$C$3:$C$1662&amp;$D$3:$D$1662,$E$3:$E$1662,0,0,1)</f>
        <v>19000</v>
      </c>
      <c r="AA170" s="2" cm="1">
        <f t="array" ref="AA170">_xlfn.XLOOKUP(AA$1&amp;$R170,$C$3:$C$1662&amp;$D$3:$D$1662,$E$3:$E$1662,0,0,1)</f>
        <v>34900</v>
      </c>
      <c r="AB170" s="2" cm="1">
        <f t="array" ref="AB170">_xlfn.XLOOKUP(AB$1&amp;$R170,$C$3:$C$1662&amp;$D$3:$D$1662,$E$3:$E$1662,0,0,1)</f>
        <v>73900</v>
      </c>
      <c r="AC170" s="2" cm="1">
        <f t="array" ref="AC170">_xlfn.XLOOKUP(AC$1&amp;$R170,$C$3:$C$1662&amp;$D$3:$D$1662,$E$3:$E$1662,0,0,1)</f>
        <v>112100</v>
      </c>
    </row>
    <row r="171" spans="3:29" x14ac:dyDescent="0.4">
      <c r="C171" t="s">
        <v>804</v>
      </c>
      <c r="D171" t="s">
        <v>674</v>
      </c>
      <c r="E171">
        <v>112100</v>
      </c>
      <c r="R171" t="s">
        <v>136</v>
      </c>
      <c r="S171" s="2">
        <f t="shared" si="15"/>
        <v>14587880</v>
      </c>
      <c r="T171" s="2">
        <f t="shared" si="18"/>
        <v>8697800</v>
      </c>
      <c r="U171" s="2">
        <f t="shared" si="18"/>
        <v>9790400</v>
      </c>
      <c r="V171" s="2">
        <f t="shared" si="18"/>
        <v>17052500</v>
      </c>
      <c r="W171" s="2">
        <f t="shared" si="18"/>
        <v>14709900</v>
      </c>
      <c r="X171" s="2">
        <f t="shared" si="18"/>
        <v>22688800</v>
      </c>
      <c r="Y171" s="2" cm="1">
        <f t="array" ref="Y171">_xlfn.XLOOKUP(Y$1&amp;$R171,$C$3:$C$1662&amp;$D$3:$D$1662,$E$3:$E$1662,0,0,1)</f>
        <v>19900</v>
      </c>
      <c r="Z171" s="2" cm="1">
        <f t="array" ref="Z171">_xlfn.XLOOKUP(Z$1&amp;$R171,$C$3:$C$1662&amp;$D$3:$D$1662,$E$3:$E$1662,0,0,1)</f>
        <v>13700</v>
      </c>
      <c r="AA171" s="2" cm="1">
        <f t="array" ref="AA171">_xlfn.XLOOKUP(AA$1&amp;$R171,$C$3:$C$1662&amp;$D$3:$D$1662,$E$3:$E$1662,0,0,1)</f>
        <v>24700</v>
      </c>
      <c r="AB171" s="2" cm="1">
        <f t="array" ref="AB171">_xlfn.XLOOKUP(AB$1&amp;$R171,$C$3:$C$1662&amp;$D$3:$D$1662,$E$3:$E$1662,0,0,1)</f>
        <v>459100</v>
      </c>
      <c r="AC171" s="2" cm="1">
        <f t="array" ref="AC171">_xlfn.XLOOKUP(AC$1&amp;$R171,$C$3:$C$1662&amp;$D$3:$D$1662,$E$3:$E$1662,0,0,1)</f>
        <v>114700</v>
      </c>
    </row>
    <row r="172" spans="3:29" x14ac:dyDescent="0.4">
      <c r="C172" t="s">
        <v>804</v>
      </c>
      <c r="D172" t="s">
        <v>675</v>
      </c>
      <c r="E172">
        <v>114700</v>
      </c>
      <c r="R172" t="s">
        <v>6</v>
      </c>
      <c r="S172" s="2">
        <f t="shared" si="15"/>
        <v>14666780</v>
      </c>
      <c r="T172" s="2">
        <f t="shared" si="18"/>
        <v>8713500</v>
      </c>
      <c r="U172" s="2">
        <f t="shared" si="18"/>
        <v>9812400</v>
      </c>
      <c r="V172" s="2">
        <f t="shared" si="18"/>
        <v>17114200</v>
      </c>
      <c r="W172" s="2">
        <f t="shared" si="18"/>
        <v>14787200</v>
      </c>
      <c r="X172" s="2">
        <f t="shared" si="18"/>
        <v>22906600</v>
      </c>
      <c r="Y172" s="2" cm="1">
        <f t="array" ref="Y172">_xlfn.XLOOKUP(Y$1&amp;$R172,$C$3:$C$1662&amp;$D$3:$D$1662,$E$3:$E$1662,0,0,1)</f>
        <v>15700</v>
      </c>
      <c r="Z172" s="2" cm="1">
        <f t="array" ref="Z172">_xlfn.XLOOKUP(Z$1&amp;$R172,$C$3:$C$1662&amp;$D$3:$D$1662,$E$3:$E$1662,0,0,1)</f>
        <v>22000</v>
      </c>
      <c r="AA172" s="2" cm="1">
        <f t="array" ref="AA172">_xlfn.XLOOKUP(AA$1&amp;$R172,$C$3:$C$1662&amp;$D$3:$D$1662,$E$3:$E$1662,0,0,1)</f>
        <v>61700</v>
      </c>
      <c r="AB172" s="2" cm="1">
        <f t="array" ref="AB172">_xlfn.XLOOKUP(AB$1&amp;$R172,$C$3:$C$1662&amp;$D$3:$D$1662,$E$3:$E$1662,0,0,1)</f>
        <v>77300</v>
      </c>
      <c r="AC172" s="2" cm="1">
        <f t="array" ref="AC172">_xlfn.XLOOKUP(AC$1&amp;$R172,$C$3:$C$1662&amp;$D$3:$D$1662,$E$3:$E$1662,0,0,1)</f>
        <v>217800</v>
      </c>
    </row>
    <row r="173" spans="3:29" x14ac:dyDescent="0.4">
      <c r="C173" t="s">
        <v>804</v>
      </c>
      <c r="D173" t="s">
        <v>676</v>
      </c>
      <c r="E173">
        <v>217800</v>
      </c>
      <c r="R173" t="s">
        <v>171</v>
      </c>
      <c r="S173" s="2">
        <f t="shared" si="15"/>
        <v>14737400</v>
      </c>
      <c r="T173" s="2">
        <f t="shared" si="18"/>
        <v>8724900</v>
      </c>
      <c r="U173" s="2">
        <f t="shared" si="18"/>
        <v>9826700</v>
      </c>
      <c r="V173" s="2">
        <f t="shared" si="18"/>
        <v>17163200</v>
      </c>
      <c r="W173" s="2">
        <f t="shared" si="18"/>
        <v>14948800</v>
      </c>
      <c r="X173" s="2">
        <f t="shared" si="18"/>
        <v>23023400</v>
      </c>
      <c r="Y173" s="2" cm="1">
        <f t="array" ref="Y173">_xlfn.XLOOKUP(Y$1&amp;$R173,$C$3:$C$1662&amp;$D$3:$D$1662,$E$3:$E$1662,0,0,1)</f>
        <v>11400</v>
      </c>
      <c r="Z173" s="2" cm="1">
        <f t="array" ref="Z173">_xlfn.XLOOKUP(Z$1&amp;$R173,$C$3:$C$1662&amp;$D$3:$D$1662,$E$3:$E$1662,0,0,1)</f>
        <v>14300</v>
      </c>
      <c r="AA173" s="2" cm="1">
        <f t="array" ref="AA173">_xlfn.XLOOKUP(AA$1&amp;$R173,$C$3:$C$1662&amp;$D$3:$D$1662,$E$3:$E$1662,0,0,1)</f>
        <v>49000</v>
      </c>
      <c r="AB173" s="2" cm="1">
        <f t="array" ref="AB173">_xlfn.XLOOKUP(AB$1&amp;$R173,$C$3:$C$1662&amp;$D$3:$D$1662,$E$3:$E$1662,0,0,1)</f>
        <v>161600</v>
      </c>
      <c r="AC173" s="2" cm="1">
        <f t="array" ref="AC173">_xlfn.XLOOKUP(AC$1&amp;$R173,$C$3:$C$1662&amp;$D$3:$D$1662,$E$3:$E$1662,0,0,1)</f>
        <v>116800</v>
      </c>
    </row>
    <row r="174" spans="3:29" x14ac:dyDescent="0.4">
      <c r="C174" t="s">
        <v>804</v>
      </c>
      <c r="D174" t="s">
        <v>677</v>
      </c>
      <c r="E174">
        <v>116800</v>
      </c>
      <c r="R174" t="s">
        <v>48</v>
      </c>
      <c r="S174" s="2">
        <f t="shared" si="15"/>
        <v>14807580</v>
      </c>
      <c r="T174" s="2">
        <f t="shared" si="18"/>
        <v>8736600</v>
      </c>
      <c r="U174" s="2">
        <f t="shared" si="18"/>
        <v>9841900</v>
      </c>
      <c r="V174" s="2">
        <f t="shared" si="18"/>
        <v>17227300</v>
      </c>
      <c r="W174" s="2">
        <f t="shared" si="18"/>
        <v>15101200</v>
      </c>
      <c r="X174" s="2">
        <f t="shared" si="18"/>
        <v>23130900</v>
      </c>
      <c r="Y174" s="2" cm="1">
        <f t="array" ref="Y174">_xlfn.XLOOKUP(Y$1&amp;$R174,$C$3:$C$1662&amp;$D$3:$D$1662,$E$3:$E$1662,0,0,1)</f>
        <v>11700</v>
      </c>
      <c r="Z174" s="2" cm="1">
        <f t="array" ref="Z174">_xlfn.XLOOKUP(Z$1&amp;$R174,$C$3:$C$1662&amp;$D$3:$D$1662,$E$3:$E$1662,0,0,1)</f>
        <v>15200</v>
      </c>
      <c r="AA174" s="2" cm="1">
        <f t="array" ref="AA174">_xlfn.XLOOKUP(AA$1&amp;$R174,$C$3:$C$1662&amp;$D$3:$D$1662,$E$3:$E$1662,0,0,1)</f>
        <v>64100</v>
      </c>
      <c r="AB174" s="2" cm="1">
        <f t="array" ref="AB174">_xlfn.XLOOKUP(AB$1&amp;$R174,$C$3:$C$1662&amp;$D$3:$D$1662,$E$3:$E$1662,0,0,1)</f>
        <v>152400</v>
      </c>
      <c r="AC174" s="2" cm="1">
        <f t="array" ref="AC174">_xlfn.XLOOKUP(AC$1&amp;$R174,$C$3:$C$1662&amp;$D$3:$D$1662,$E$3:$E$1662,0,0,1)</f>
        <v>107500</v>
      </c>
    </row>
    <row r="175" spans="3:29" x14ac:dyDescent="0.4">
      <c r="C175" t="s">
        <v>804</v>
      </c>
      <c r="D175" t="s">
        <v>678</v>
      </c>
      <c r="E175">
        <v>107500</v>
      </c>
      <c r="R175" t="s">
        <v>85</v>
      </c>
      <c r="S175" s="2">
        <f t="shared" si="15"/>
        <v>14863800</v>
      </c>
      <c r="T175" s="2">
        <f t="shared" si="18"/>
        <v>8753500</v>
      </c>
      <c r="U175" s="2">
        <f t="shared" si="18"/>
        <v>9856500</v>
      </c>
      <c r="V175" s="2">
        <f t="shared" si="18"/>
        <v>17296700</v>
      </c>
      <c r="W175" s="2">
        <f t="shared" si="18"/>
        <v>15212800</v>
      </c>
      <c r="X175" s="2">
        <f t="shared" si="18"/>
        <v>23199500</v>
      </c>
      <c r="Y175" s="2" cm="1">
        <f t="array" ref="Y175">_xlfn.XLOOKUP(Y$1&amp;$R175,$C$3:$C$1662&amp;$D$3:$D$1662,$E$3:$E$1662,0,0,1)</f>
        <v>16900</v>
      </c>
      <c r="Z175" s="2" cm="1">
        <f t="array" ref="Z175">_xlfn.XLOOKUP(Z$1&amp;$R175,$C$3:$C$1662&amp;$D$3:$D$1662,$E$3:$E$1662,0,0,1)</f>
        <v>14600</v>
      </c>
      <c r="AA175" s="2" cm="1">
        <f t="array" ref="AA175">_xlfn.XLOOKUP(AA$1&amp;$R175,$C$3:$C$1662&amp;$D$3:$D$1662,$E$3:$E$1662,0,0,1)</f>
        <v>69400</v>
      </c>
      <c r="AB175" s="2" cm="1">
        <f t="array" ref="AB175">_xlfn.XLOOKUP(AB$1&amp;$R175,$C$3:$C$1662&amp;$D$3:$D$1662,$E$3:$E$1662,0,0,1)</f>
        <v>111600</v>
      </c>
      <c r="AC175" s="2" cm="1">
        <f t="array" ref="AC175">_xlfn.XLOOKUP(AC$1&amp;$R175,$C$3:$C$1662&amp;$D$3:$D$1662,$E$3:$E$1662,0,0,1)</f>
        <v>68600</v>
      </c>
    </row>
    <row r="176" spans="3:29" x14ac:dyDescent="0.4">
      <c r="C176" t="s">
        <v>804</v>
      </c>
      <c r="D176" t="s">
        <v>679</v>
      </c>
      <c r="E176">
        <v>68600</v>
      </c>
      <c r="R176" t="s">
        <v>143</v>
      </c>
      <c r="S176" s="2">
        <f t="shared" si="15"/>
        <v>14911320</v>
      </c>
      <c r="T176" s="2">
        <f t="shared" si="18"/>
        <v>8784400</v>
      </c>
      <c r="U176" s="2">
        <f t="shared" si="18"/>
        <v>9865700</v>
      </c>
      <c r="V176" s="2">
        <f t="shared" si="18"/>
        <v>17335600</v>
      </c>
      <c r="W176" s="2">
        <f t="shared" si="18"/>
        <v>15315000</v>
      </c>
      <c r="X176" s="2">
        <f t="shared" si="18"/>
        <v>23255900</v>
      </c>
      <c r="Y176" s="2" cm="1">
        <f t="array" ref="Y176">_xlfn.XLOOKUP(Y$1&amp;$R176,$C$3:$C$1662&amp;$D$3:$D$1662,$E$3:$E$1662,0,0,1)</f>
        <v>30900</v>
      </c>
      <c r="Z176" s="2" cm="1">
        <f t="array" ref="Z176">_xlfn.XLOOKUP(Z$1&amp;$R176,$C$3:$C$1662&amp;$D$3:$D$1662,$E$3:$E$1662,0,0,1)</f>
        <v>9200</v>
      </c>
      <c r="AA176" s="2" cm="1">
        <f t="array" ref="AA176">_xlfn.XLOOKUP(AA$1&amp;$R176,$C$3:$C$1662&amp;$D$3:$D$1662,$E$3:$E$1662,0,0,1)</f>
        <v>38900</v>
      </c>
      <c r="AB176" s="2" cm="1">
        <f t="array" ref="AB176">_xlfn.XLOOKUP(AB$1&amp;$R176,$C$3:$C$1662&amp;$D$3:$D$1662,$E$3:$E$1662,0,0,1)</f>
        <v>102200</v>
      </c>
      <c r="AC176" s="2" cm="1">
        <f t="array" ref="AC176">_xlfn.XLOOKUP(AC$1&amp;$R176,$C$3:$C$1662&amp;$D$3:$D$1662,$E$3:$E$1662,0,0,1)</f>
        <v>56400</v>
      </c>
    </row>
    <row r="177" spans="3:29" x14ac:dyDescent="0.4">
      <c r="C177" t="s">
        <v>804</v>
      </c>
      <c r="D177" t="s">
        <v>680</v>
      </c>
      <c r="E177">
        <v>56400</v>
      </c>
      <c r="R177" t="s">
        <v>192</v>
      </c>
      <c r="S177" s="2">
        <f t="shared" si="15"/>
        <v>14966480</v>
      </c>
      <c r="T177" s="2">
        <f t="shared" si="18"/>
        <v>8799400</v>
      </c>
      <c r="U177" s="2">
        <f t="shared" si="18"/>
        <v>9879100</v>
      </c>
      <c r="V177" s="2">
        <f t="shared" si="18"/>
        <v>17384100</v>
      </c>
      <c r="W177" s="2">
        <f t="shared" si="18"/>
        <v>15432200</v>
      </c>
      <c r="X177" s="2">
        <f t="shared" si="18"/>
        <v>23337600</v>
      </c>
      <c r="Y177" s="2" cm="1">
        <f t="array" ref="Y177">_xlfn.XLOOKUP(Y$1&amp;$R177,$C$3:$C$1662&amp;$D$3:$D$1662,$E$3:$E$1662,0,0,1)</f>
        <v>15000</v>
      </c>
      <c r="Z177" s="2" cm="1">
        <f t="array" ref="Z177">_xlfn.XLOOKUP(Z$1&amp;$R177,$C$3:$C$1662&amp;$D$3:$D$1662,$E$3:$E$1662,0,0,1)</f>
        <v>13400</v>
      </c>
      <c r="AA177" s="2" cm="1">
        <f t="array" ref="AA177">_xlfn.XLOOKUP(AA$1&amp;$R177,$C$3:$C$1662&amp;$D$3:$D$1662,$E$3:$E$1662,0,0,1)</f>
        <v>48500</v>
      </c>
      <c r="AB177" s="2" cm="1">
        <f t="array" ref="AB177">_xlfn.XLOOKUP(AB$1&amp;$R177,$C$3:$C$1662&amp;$D$3:$D$1662,$E$3:$E$1662,0,0,1)</f>
        <v>117200</v>
      </c>
      <c r="AC177" s="2" cm="1">
        <f t="array" ref="AC177">_xlfn.XLOOKUP(AC$1&amp;$R177,$C$3:$C$1662&amp;$D$3:$D$1662,$E$3:$E$1662,0,0,1)</f>
        <v>81700</v>
      </c>
    </row>
    <row r="178" spans="3:29" x14ac:dyDescent="0.4">
      <c r="C178" t="s">
        <v>804</v>
      </c>
      <c r="D178" t="s">
        <v>681</v>
      </c>
      <c r="E178">
        <v>81700</v>
      </c>
      <c r="R178" t="s">
        <v>53</v>
      </c>
      <c r="S178" s="2">
        <f t="shared" si="15"/>
        <v>15015500</v>
      </c>
      <c r="T178" s="2">
        <f t="shared" si="18"/>
        <v>8813800</v>
      </c>
      <c r="U178" s="2">
        <f t="shared" si="18"/>
        <v>9884100</v>
      </c>
      <c r="V178" s="2">
        <f t="shared" si="18"/>
        <v>17439600</v>
      </c>
      <c r="W178" s="2">
        <f t="shared" si="18"/>
        <v>15535800</v>
      </c>
      <c r="X178" s="2">
        <f t="shared" si="18"/>
        <v>23404200</v>
      </c>
      <c r="Y178" s="2" cm="1">
        <f t="array" ref="Y178">_xlfn.XLOOKUP(Y$1&amp;$R178,$C$3:$C$1662&amp;$D$3:$D$1662,$E$3:$E$1662,0,0,1)</f>
        <v>14400</v>
      </c>
      <c r="Z178" s="2" cm="1">
        <f t="array" ref="Z178">_xlfn.XLOOKUP(Z$1&amp;$R178,$C$3:$C$1662&amp;$D$3:$D$1662,$E$3:$E$1662,0,0,1)</f>
        <v>5000</v>
      </c>
      <c r="AA178" s="2" cm="1">
        <f t="array" ref="AA178">_xlfn.XLOOKUP(AA$1&amp;$R178,$C$3:$C$1662&amp;$D$3:$D$1662,$E$3:$E$1662,0,0,1)</f>
        <v>55500</v>
      </c>
      <c r="AB178" s="2" cm="1">
        <f t="array" ref="AB178">_xlfn.XLOOKUP(AB$1&amp;$R178,$C$3:$C$1662&amp;$D$3:$D$1662,$E$3:$E$1662,0,0,1)</f>
        <v>103600</v>
      </c>
      <c r="AC178" s="2" cm="1">
        <f t="array" ref="AC178">_xlfn.XLOOKUP(AC$1&amp;$R178,$C$3:$C$1662&amp;$D$3:$D$1662,$E$3:$E$1662,0,0,1)</f>
        <v>66600</v>
      </c>
    </row>
    <row r="179" spans="3:29" x14ac:dyDescent="0.4">
      <c r="C179" t="s">
        <v>804</v>
      </c>
      <c r="D179" t="s">
        <v>682</v>
      </c>
      <c r="E179">
        <v>66600</v>
      </c>
      <c r="R179" t="s">
        <v>222</v>
      </c>
      <c r="S179" s="2">
        <f t="shared" si="15"/>
        <v>15053980</v>
      </c>
      <c r="T179" s="2">
        <f t="shared" si="18"/>
        <v>8828000</v>
      </c>
      <c r="U179" s="2">
        <f t="shared" si="18"/>
        <v>9892500</v>
      </c>
      <c r="V179" s="2">
        <f t="shared" si="18"/>
        <v>17476000</v>
      </c>
      <c r="W179" s="2">
        <f t="shared" si="18"/>
        <v>15641000</v>
      </c>
      <c r="X179" s="2">
        <f t="shared" si="18"/>
        <v>23432400</v>
      </c>
      <c r="Y179" s="2" cm="1">
        <f t="array" ref="Y179">_xlfn.XLOOKUP(Y$1&amp;$R179,$C$3:$C$1662&amp;$D$3:$D$1662,$E$3:$E$1662,0,0,1)</f>
        <v>14200</v>
      </c>
      <c r="Z179" s="2" cm="1">
        <f t="array" ref="Z179">_xlfn.XLOOKUP(Z$1&amp;$R179,$C$3:$C$1662&amp;$D$3:$D$1662,$E$3:$E$1662,0,0,1)</f>
        <v>8400</v>
      </c>
      <c r="AA179" s="2" cm="1">
        <f t="array" ref="AA179">_xlfn.XLOOKUP(AA$1&amp;$R179,$C$3:$C$1662&amp;$D$3:$D$1662,$E$3:$E$1662,0,0,1)</f>
        <v>36400</v>
      </c>
      <c r="AB179" s="2" cm="1">
        <f t="array" ref="AB179">_xlfn.XLOOKUP(AB$1&amp;$R179,$C$3:$C$1662&amp;$D$3:$D$1662,$E$3:$E$1662,0,0,1)</f>
        <v>105200</v>
      </c>
      <c r="AC179" s="2" cm="1">
        <f t="array" ref="AC179">_xlfn.XLOOKUP(AC$1&amp;$R179,$C$3:$C$1662&amp;$D$3:$D$1662,$E$3:$E$1662,0,0,1)</f>
        <v>28200</v>
      </c>
    </row>
    <row r="180" spans="3:29" x14ac:dyDescent="0.4">
      <c r="C180" t="s">
        <v>804</v>
      </c>
      <c r="D180" t="s">
        <v>683</v>
      </c>
      <c r="E180">
        <v>28200</v>
      </c>
      <c r="R180" t="s">
        <v>211</v>
      </c>
      <c r="S180" s="2">
        <f t="shared" si="15"/>
        <v>15087300</v>
      </c>
      <c r="T180" s="2">
        <f t="shared" ref="T180:X195" si="19">T179+Y180</f>
        <v>8836800</v>
      </c>
      <c r="U180" s="2">
        <f t="shared" si="19"/>
        <v>9899100</v>
      </c>
      <c r="V180" s="2">
        <f t="shared" si="19"/>
        <v>17511300</v>
      </c>
      <c r="W180" s="2">
        <f t="shared" si="19"/>
        <v>15685100</v>
      </c>
      <c r="X180" s="2">
        <f t="shared" si="19"/>
        <v>23504200</v>
      </c>
      <c r="Y180" s="2" cm="1">
        <f t="array" ref="Y180">_xlfn.XLOOKUP(Y$1&amp;$R180,$C$3:$C$1662&amp;$D$3:$D$1662,$E$3:$E$1662,0,0,1)</f>
        <v>8800</v>
      </c>
      <c r="Z180" s="2" cm="1">
        <f t="array" ref="Z180">_xlfn.XLOOKUP(Z$1&amp;$R180,$C$3:$C$1662&amp;$D$3:$D$1662,$E$3:$E$1662,0,0,1)</f>
        <v>6600</v>
      </c>
      <c r="AA180" s="2" cm="1">
        <f t="array" ref="AA180">_xlfn.XLOOKUP(AA$1&amp;$R180,$C$3:$C$1662&amp;$D$3:$D$1662,$E$3:$E$1662,0,0,1)</f>
        <v>35300</v>
      </c>
      <c r="AB180" s="2" cm="1">
        <f t="array" ref="AB180">_xlfn.XLOOKUP(AB$1&amp;$R180,$C$3:$C$1662&amp;$D$3:$D$1662,$E$3:$E$1662,0,0,1)</f>
        <v>44100</v>
      </c>
      <c r="AC180" s="2" cm="1">
        <f t="array" ref="AC180">_xlfn.XLOOKUP(AC$1&amp;$R180,$C$3:$C$1662&amp;$D$3:$D$1662,$E$3:$E$1662,0,0,1)</f>
        <v>71800</v>
      </c>
    </row>
    <row r="181" spans="3:29" x14ac:dyDescent="0.4">
      <c r="C181" t="s">
        <v>804</v>
      </c>
      <c r="D181" t="s">
        <v>684</v>
      </c>
      <c r="E181">
        <v>71800</v>
      </c>
      <c r="R181" t="s">
        <v>299</v>
      </c>
      <c r="S181" s="2">
        <f t="shared" si="15"/>
        <v>15128740</v>
      </c>
      <c r="T181" s="2">
        <f t="shared" si="19"/>
        <v>8844400</v>
      </c>
      <c r="U181" s="2">
        <f t="shared" si="19"/>
        <v>9910700</v>
      </c>
      <c r="V181" s="2">
        <f t="shared" si="19"/>
        <v>17562300</v>
      </c>
      <c r="W181" s="2">
        <f t="shared" si="19"/>
        <v>15779000</v>
      </c>
      <c r="X181" s="2">
        <f t="shared" si="19"/>
        <v>23547300</v>
      </c>
      <c r="Y181" s="2" cm="1">
        <f t="array" ref="Y181">_xlfn.XLOOKUP(Y$1&amp;$R181,$C$3:$C$1662&amp;$D$3:$D$1662,$E$3:$E$1662,0,0,1)</f>
        <v>7600</v>
      </c>
      <c r="Z181" s="2" cm="1">
        <f t="array" ref="Z181">_xlfn.XLOOKUP(Z$1&amp;$R181,$C$3:$C$1662&amp;$D$3:$D$1662,$E$3:$E$1662,0,0,1)</f>
        <v>11600</v>
      </c>
      <c r="AA181" s="2" cm="1">
        <f t="array" ref="AA181">_xlfn.XLOOKUP(AA$1&amp;$R181,$C$3:$C$1662&amp;$D$3:$D$1662,$E$3:$E$1662,0,0,1)</f>
        <v>51000</v>
      </c>
      <c r="AB181" s="2" cm="1">
        <f t="array" ref="AB181">_xlfn.XLOOKUP(AB$1&amp;$R181,$C$3:$C$1662&amp;$D$3:$D$1662,$E$3:$E$1662,0,0,1)</f>
        <v>93900</v>
      </c>
      <c r="AC181" s="2" cm="1">
        <f t="array" ref="AC181">_xlfn.XLOOKUP(AC$1&amp;$R181,$C$3:$C$1662&amp;$D$3:$D$1662,$E$3:$E$1662,0,0,1)</f>
        <v>43100</v>
      </c>
    </row>
    <row r="182" spans="3:29" x14ac:dyDescent="0.4">
      <c r="C182" t="s">
        <v>804</v>
      </c>
      <c r="D182" t="s">
        <v>685</v>
      </c>
      <c r="E182">
        <v>43100</v>
      </c>
      <c r="R182" t="s">
        <v>100</v>
      </c>
      <c r="S182" s="2">
        <f t="shared" si="15"/>
        <v>15172600</v>
      </c>
      <c r="T182" s="2">
        <f t="shared" si="19"/>
        <v>8871700</v>
      </c>
      <c r="U182" s="2">
        <f t="shared" si="19"/>
        <v>9930400</v>
      </c>
      <c r="V182" s="2">
        <f t="shared" si="19"/>
        <v>17582500</v>
      </c>
      <c r="W182" s="2">
        <f t="shared" si="19"/>
        <v>15874000</v>
      </c>
      <c r="X182" s="2">
        <f t="shared" si="19"/>
        <v>23604400</v>
      </c>
      <c r="Y182" s="2" cm="1">
        <f t="array" ref="Y182">_xlfn.XLOOKUP(Y$1&amp;$R182,$C$3:$C$1662&amp;$D$3:$D$1662,$E$3:$E$1662,0,0,1)</f>
        <v>27300</v>
      </c>
      <c r="Z182" s="2" cm="1">
        <f t="array" ref="Z182">_xlfn.XLOOKUP(Z$1&amp;$R182,$C$3:$C$1662&amp;$D$3:$D$1662,$E$3:$E$1662,0,0,1)</f>
        <v>19700</v>
      </c>
      <c r="AA182" s="2" cm="1">
        <f t="array" ref="AA182">_xlfn.XLOOKUP(AA$1&amp;$R182,$C$3:$C$1662&amp;$D$3:$D$1662,$E$3:$E$1662,0,0,1)</f>
        <v>20200</v>
      </c>
      <c r="AB182" s="2" cm="1">
        <f t="array" ref="AB182">_xlfn.XLOOKUP(AB$1&amp;$R182,$C$3:$C$1662&amp;$D$3:$D$1662,$E$3:$E$1662,0,0,1)</f>
        <v>95000</v>
      </c>
      <c r="AC182" s="2" cm="1">
        <f t="array" ref="AC182">_xlfn.XLOOKUP(AC$1&amp;$R182,$C$3:$C$1662&amp;$D$3:$D$1662,$E$3:$E$1662,0,0,1)</f>
        <v>57100</v>
      </c>
    </row>
    <row r="183" spans="3:29" x14ac:dyDescent="0.4">
      <c r="C183" t="s">
        <v>804</v>
      </c>
      <c r="D183" t="s">
        <v>686</v>
      </c>
      <c r="E183">
        <v>57100</v>
      </c>
      <c r="R183" t="s">
        <v>300</v>
      </c>
      <c r="S183" s="2">
        <f t="shared" si="15"/>
        <v>15218560</v>
      </c>
      <c r="T183" s="2">
        <f t="shared" si="19"/>
        <v>8882100</v>
      </c>
      <c r="U183" s="2">
        <f t="shared" si="19"/>
        <v>9982400</v>
      </c>
      <c r="V183" s="2">
        <f t="shared" si="19"/>
        <v>17647100</v>
      </c>
      <c r="W183" s="2">
        <f t="shared" si="19"/>
        <v>15940000</v>
      </c>
      <c r="X183" s="2">
        <f t="shared" si="19"/>
        <v>23641200</v>
      </c>
      <c r="Y183" s="2" cm="1">
        <f t="array" ref="Y183">_xlfn.XLOOKUP(Y$1&amp;$R183,$C$3:$C$1662&amp;$D$3:$D$1662,$E$3:$E$1662,0,0,1)</f>
        <v>10400</v>
      </c>
      <c r="Z183" s="2" cm="1">
        <f t="array" ref="Z183">_xlfn.XLOOKUP(Z$1&amp;$R183,$C$3:$C$1662&amp;$D$3:$D$1662,$E$3:$E$1662,0,0,1)</f>
        <v>52000</v>
      </c>
      <c r="AA183" s="2" cm="1">
        <f t="array" ref="AA183">_xlfn.XLOOKUP(AA$1&amp;$R183,$C$3:$C$1662&amp;$D$3:$D$1662,$E$3:$E$1662,0,0,1)</f>
        <v>64600</v>
      </c>
      <c r="AB183" s="2" cm="1">
        <f t="array" ref="AB183">_xlfn.XLOOKUP(AB$1&amp;$R183,$C$3:$C$1662&amp;$D$3:$D$1662,$E$3:$E$1662,0,0,1)</f>
        <v>66000</v>
      </c>
      <c r="AC183" s="2" cm="1">
        <f t="array" ref="AC183">_xlfn.XLOOKUP(AC$1&amp;$R183,$C$3:$C$1662&amp;$D$3:$D$1662,$E$3:$E$1662,0,0,1)</f>
        <v>36800</v>
      </c>
    </row>
    <row r="184" spans="3:29" x14ac:dyDescent="0.4">
      <c r="C184" t="s">
        <v>804</v>
      </c>
      <c r="D184" t="s">
        <v>687</v>
      </c>
      <c r="E184">
        <v>36800</v>
      </c>
      <c r="R184" t="s">
        <v>204</v>
      </c>
      <c r="S184" s="2">
        <f t="shared" si="15"/>
        <v>15271480</v>
      </c>
      <c r="T184" s="2">
        <f t="shared" si="19"/>
        <v>8885600</v>
      </c>
      <c r="U184" s="2">
        <f t="shared" si="19"/>
        <v>9996700</v>
      </c>
      <c r="V184" s="2">
        <f t="shared" si="19"/>
        <v>17702200</v>
      </c>
      <c r="W184" s="2">
        <f t="shared" si="19"/>
        <v>16054900</v>
      </c>
      <c r="X184" s="2">
        <f t="shared" si="19"/>
        <v>23718000</v>
      </c>
      <c r="Y184" s="2" cm="1">
        <f t="array" ref="Y184">_xlfn.XLOOKUP(Y$1&amp;$R184,$C$3:$C$1662&amp;$D$3:$D$1662,$E$3:$E$1662,0,0,1)</f>
        <v>3500</v>
      </c>
      <c r="Z184" s="2" cm="1">
        <f t="array" ref="Z184">_xlfn.XLOOKUP(Z$1&amp;$R184,$C$3:$C$1662&amp;$D$3:$D$1662,$E$3:$E$1662,0,0,1)</f>
        <v>14300</v>
      </c>
      <c r="AA184" s="2" cm="1">
        <f t="array" ref="AA184">_xlfn.XLOOKUP(AA$1&amp;$R184,$C$3:$C$1662&amp;$D$3:$D$1662,$E$3:$E$1662,0,0,1)</f>
        <v>55100</v>
      </c>
      <c r="AB184" s="2" cm="1">
        <f t="array" ref="AB184">_xlfn.XLOOKUP(AB$1&amp;$R184,$C$3:$C$1662&amp;$D$3:$D$1662,$E$3:$E$1662,0,0,1)</f>
        <v>114900</v>
      </c>
      <c r="AC184" s="2" cm="1">
        <f t="array" ref="AC184">_xlfn.XLOOKUP(AC$1&amp;$R184,$C$3:$C$1662&amp;$D$3:$D$1662,$E$3:$E$1662,0,0,1)</f>
        <v>76800</v>
      </c>
    </row>
    <row r="185" spans="3:29" x14ac:dyDescent="0.4">
      <c r="C185" t="s">
        <v>804</v>
      </c>
      <c r="D185" t="s">
        <v>386</v>
      </c>
      <c r="E185">
        <v>76800</v>
      </c>
      <c r="R185" t="s">
        <v>301</v>
      </c>
      <c r="S185" s="2">
        <f t="shared" si="15"/>
        <v>15301800</v>
      </c>
      <c r="T185" s="2">
        <f t="shared" si="19"/>
        <v>8894900</v>
      </c>
      <c r="U185" s="2">
        <f t="shared" si="19"/>
        <v>10004900</v>
      </c>
      <c r="V185" s="2">
        <f t="shared" si="19"/>
        <v>17757300</v>
      </c>
      <c r="W185" s="2">
        <f t="shared" si="19"/>
        <v>16105200</v>
      </c>
      <c r="X185" s="2">
        <f t="shared" si="19"/>
        <v>23746700</v>
      </c>
      <c r="Y185" s="2" cm="1">
        <f t="array" ref="Y185">_xlfn.XLOOKUP(Y$1&amp;$R185,$C$3:$C$1662&amp;$D$3:$D$1662,$E$3:$E$1662,0,0,1)</f>
        <v>9300</v>
      </c>
      <c r="Z185" s="2" cm="1">
        <f t="array" ref="Z185">_xlfn.XLOOKUP(Z$1&amp;$R185,$C$3:$C$1662&amp;$D$3:$D$1662,$E$3:$E$1662,0,0,1)</f>
        <v>8200</v>
      </c>
      <c r="AA185" s="2" cm="1">
        <f t="array" ref="AA185">_xlfn.XLOOKUP(AA$1&amp;$R185,$C$3:$C$1662&amp;$D$3:$D$1662,$E$3:$E$1662,0,0,1)</f>
        <v>55100</v>
      </c>
      <c r="AB185" s="2" cm="1">
        <f t="array" ref="AB185">_xlfn.XLOOKUP(AB$1&amp;$R185,$C$3:$C$1662&amp;$D$3:$D$1662,$E$3:$E$1662,0,0,1)</f>
        <v>50300</v>
      </c>
      <c r="AC185" s="2" cm="1">
        <f t="array" ref="AC185">_xlfn.XLOOKUP(AC$1&amp;$R185,$C$3:$C$1662&amp;$D$3:$D$1662,$E$3:$E$1662,0,0,1)</f>
        <v>28700</v>
      </c>
    </row>
    <row r="186" spans="3:29" x14ac:dyDescent="0.4">
      <c r="C186" t="s">
        <v>804</v>
      </c>
      <c r="D186" t="s">
        <v>387</v>
      </c>
      <c r="E186">
        <v>28700</v>
      </c>
      <c r="R186" t="s">
        <v>201</v>
      </c>
      <c r="S186" s="2">
        <f t="shared" si="15"/>
        <v>15343420</v>
      </c>
      <c r="T186" s="2">
        <f t="shared" si="19"/>
        <v>8906900</v>
      </c>
      <c r="U186" s="2">
        <f t="shared" si="19"/>
        <v>10019500</v>
      </c>
      <c r="V186" s="2">
        <f t="shared" si="19"/>
        <v>17798000</v>
      </c>
      <c r="W186" s="2">
        <f t="shared" si="19"/>
        <v>16189500</v>
      </c>
      <c r="X186" s="2">
        <f t="shared" si="19"/>
        <v>23803200</v>
      </c>
      <c r="Y186" s="2" cm="1">
        <f t="array" ref="Y186">_xlfn.XLOOKUP(Y$1&amp;$R186,$C$3:$C$1662&amp;$D$3:$D$1662,$E$3:$E$1662,0,0,1)</f>
        <v>12000</v>
      </c>
      <c r="Z186" s="2" cm="1">
        <f t="array" ref="Z186">_xlfn.XLOOKUP(Z$1&amp;$R186,$C$3:$C$1662&amp;$D$3:$D$1662,$E$3:$E$1662,0,0,1)</f>
        <v>14600</v>
      </c>
      <c r="AA186" s="2" cm="1">
        <f t="array" ref="AA186">_xlfn.XLOOKUP(AA$1&amp;$R186,$C$3:$C$1662&amp;$D$3:$D$1662,$E$3:$E$1662,0,0,1)</f>
        <v>40700</v>
      </c>
      <c r="AB186" s="2" cm="1">
        <f t="array" ref="AB186">_xlfn.XLOOKUP(AB$1&amp;$R186,$C$3:$C$1662&amp;$D$3:$D$1662,$E$3:$E$1662,0,0,1)</f>
        <v>84300</v>
      </c>
      <c r="AC186" s="2" cm="1">
        <f t="array" ref="AC186">_xlfn.XLOOKUP(AC$1&amp;$R186,$C$3:$C$1662&amp;$D$3:$D$1662,$E$3:$E$1662,0,0,1)</f>
        <v>56500</v>
      </c>
    </row>
    <row r="187" spans="3:29" x14ac:dyDescent="0.4">
      <c r="C187" t="s">
        <v>804</v>
      </c>
      <c r="D187" t="s">
        <v>388</v>
      </c>
      <c r="E187">
        <v>56500</v>
      </c>
      <c r="R187" t="s">
        <v>21</v>
      </c>
      <c r="S187" s="2">
        <f t="shared" si="15"/>
        <v>15395240</v>
      </c>
      <c r="T187" s="2">
        <f t="shared" si="19"/>
        <v>8914600</v>
      </c>
      <c r="U187" s="2">
        <f t="shared" si="19"/>
        <v>10034500</v>
      </c>
      <c r="V187" s="2">
        <f t="shared" si="19"/>
        <v>17920000</v>
      </c>
      <c r="W187" s="2">
        <f t="shared" si="19"/>
        <v>16262400</v>
      </c>
      <c r="X187" s="2">
        <f t="shared" si="19"/>
        <v>23844700</v>
      </c>
      <c r="Y187" s="2" cm="1">
        <f t="array" ref="Y187">_xlfn.XLOOKUP(Y$1&amp;$R187,$C$3:$C$1662&amp;$D$3:$D$1662,$E$3:$E$1662,0,0,1)</f>
        <v>7700</v>
      </c>
      <c r="Z187" s="2" cm="1">
        <f t="array" ref="Z187">_xlfn.XLOOKUP(Z$1&amp;$R187,$C$3:$C$1662&amp;$D$3:$D$1662,$E$3:$E$1662,0,0,1)</f>
        <v>15000</v>
      </c>
      <c r="AA187" s="2" cm="1">
        <f t="array" ref="AA187">_xlfn.XLOOKUP(AA$1&amp;$R187,$C$3:$C$1662&amp;$D$3:$D$1662,$E$3:$E$1662,0,0,1)</f>
        <v>122000</v>
      </c>
      <c r="AB187" s="2" cm="1">
        <f t="array" ref="AB187">_xlfn.XLOOKUP(AB$1&amp;$R187,$C$3:$C$1662&amp;$D$3:$D$1662,$E$3:$E$1662,0,0,1)</f>
        <v>72900</v>
      </c>
      <c r="AC187" s="2" cm="1">
        <f t="array" ref="AC187">_xlfn.XLOOKUP(AC$1&amp;$R187,$C$3:$C$1662&amp;$D$3:$D$1662,$E$3:$E$1662,0,0,1)</f>
        <v>41500</v>
      </c>
    </row>
    <row r="188" spans="3:29" x14ac:dyDescent="0.4">
      <c r="C188" t="s">
        <v>804</v>
      </c>
      <c r="D188" t="s">
        <v>389</v>
      </c>
      <c r="E188">
        <v>41500</v>
      </c>
      <c r="R188" t="s">
        <v>88</v>
      </c>
      <c r="S188" s="2">
        <f t="shared" si="15"/>
        <v>15530800</v>
      </c>
      <c r="T188" s="2">
        <f t="shared" si="19"/>
        <v>8917800</v>
      </c>
      <c r="U188" s="2">
        <f t="shared" si="19"/>
        <v>10056200</v>
      </c>
      <c r="V188" s="2">
        <f t="shared" si="19"/>
        <v>18051600</v>
      </c>
      <c r="W188" s="2">
        <f t="shared" si="19"/>
        <v>16737600</v>
      </c>
      <c r="X188" s="2">
        <f t="shared" si="19"/>
        <v>23890800</v>
      </c>
      <c r="Y188" s="2" cm="1">
        <f t="array" ref="Y188">_xlfn.XLOOKUP(Y$1&amp;$R188,$C$3:$C$1662&amp;$D$3:$D$1662,$E$3:$E$1662,0,0,1)</f>
        <v>3200</v>
      </c>
      <c r="Z188" s="2" cm="1">
        <f t="array" ref="Z188">_xlfn.XLOOKUP(Z$1&amp;$R188,$C$3:$C$1662&amp;$D$3:$D$1662,$E$3:$E$1662,0,0,1)</f>
        <v>21700</v>
      </c>
      <c r="AA188" s="2" cm="1">
        <f t="array" ref="AA188">_xlfn.XLOOKUP(AA$1&amp;$R188,$C$3:$C$1662&amp;$D$3:$D$1662,$E$3:$E$1662,0,0,1)</f>
        <v>131600</v>
      </c>
      <c r="AB188" s="2" cm="1">
        <f t="array" ref="AB188">_xlfn.XLOOKUP(AB$1&amp;$R188,$C$3:$C$1662&amp;$D$3:$D$1662,$E$3:$E$1662,0,0,1)</f>
        <v>475200</v>
      </c>
      <c r="AC188" s="2" cm="1">
        <f t="array" ref="AC188">_xlfn.XLOOKUP(AC$1&amp;$R188,$C$3:$C$1662&amp;$D$3:$D$1662,$E$3:$E$1662,0,0,1)</f>
        <v>46100</v>
      </c>
    </row>
    <row r="189" spans="3:29" x14ac:dyDescent="0.4">
      <c r="C189" t="s">
        <v>804</v>
      </c>
      <c r="D189" t="s">
        <v>390</v>
      </c>
      <c r="E189">
        <v>46100</v>
      </c>
      <c r="R189" t="s">
        <v>119</v>
      </c>
      <c r="S189" s="2">
        <f t="shared" si="15"/>
        <v>15607340</v>
      </c>
      <c r="T189" s="2">
        <f t="shared" si="19"/>
        <v>8927700</v>
      </c>
      <c r="U189" s="2">
        <f t="shared" si="19"/>
        <v>10067700</v>
      </c>
      <c r="V189" s="2">
        <f t="shared" si="19"/>
        <v>18133100</v>
      </c>
      <c r="W189" s="2">
        <f t="shared" si="19"/>
        <v>16985600</v>
      </c>
      <c r="X189" s="2">
        <f t="shared" si="19"/>
        <v>23922600</v>
      </c>
      <c r="Y189" s="2" cm="1">
        <f t="array" ref="Y189">_xlfn.XLOOKUP(Y$1&amp;$R189,$C$3:$C$1662&amp;$D$3:$D$1662,$E$3:$E$1662,0,0,1)</f>
        <v>9900</v>
      </c>
      <c r="Z189" s="2" cm="1">
        <f t="array" ref="Z189">_xlfn.XLOOKUP(Z$1&amp;$R189,$C$3:$C$1662&amp;$D$3:$D$1662,$E$3:$E$1662,0,0,1)</f>
        <v>11500</v>
      </c>
      <c r="AA189" s="2" cm="1">
        <f t="array" ref="AA189">_xlfn.XLOOKUP(AA$1&amp;$R189,$C$3:$C$1662&amp;$D$3:$D$1662,$E$3:$E$1662,0,0,1)</f>
        <v>81500</v>
      </c>
      <c r="AB189" s="2" cm="1">
        <f t="array" ref="AB189">_xlfn.XLOOKUP(AB$1&amp;$R189,$C$3:$C$1662&amp;$D$3:$D$1662,$E$3:$E$1662,0,0,1)</f>
        <v>248000</v>
      </c>
      <c r="AC189" s="2" cm="1">
        <f t="array" ref="AC189">_xlfn.XLOOKUP(AC$1&amp;$R189,$C$3:$C$1662&amp;$D$3:$D$1662,$E$3:$E$1662,0,0,1)</f>
        <v>31800</v>
      </c>
    </row>
    <row r="190" spans="3:29" x14ac:dyDescent="0.4">
      <c r="C190" t="s">
        <v>804</v>
      </c>
      <c r="D190" t="s">
        <v>391</v>
      </c>
      <c r="E190">
        <v>31800</v>
      </c>
      <c r="R190" t="s">
        <v>274</v>
      </c>
      <c r="S190" s="2">
        <f t="shared" si="15"/>
        <v>15706380</v>
      </c>
      <c r="T190" s="2">
        <f t="shared" si="19"/>
        <v>8929800</v>
      </c>
      <c r="U190" s="2">
        <f t="shared" si="19"/>
        <v>10089700</v>
      </c>
      <c r="V190" s="2">
        <f t="shared" si="19"/>
        <v>18326200</v>
      </c>
      <c r="W190" s="2">
        <f t="shared" si="19"/>
        <v>17234000</v>
      </c>
      <c r="X190" s="2">
        <f t="shared" si="19"/>
        <v>23952200</v>
      </c>
      <c r="Y190" s="2" cm="1">
        <f t="array" ref="Y190">_xlfn.XLOOKUP(Y$1&amp;$R190,$C$3:$C$1662&amp;$D$3:$D$1662,$E$3:$E$1662,0,0,1)</f>
        <v>2100</v>
      </c>
      <c r="Z190" s="2" cm="1">
        <f t="array" ref="Z190">_xlfn.XLOOKUP(Z$1&amp;$R190,$C$3:$C$1662&amp;$D$3:$D$1662,$E$3:$E$1662,0,0,1)</f>
        <v>22000</v>
      </c>
      <c r="AA190" s="2" cm="1">
        <f t="array" ref="AA190">_xlfn.XLOOKUP(AA$1&amp;$R190,$C$3:$C$1662&amp;$D$3:$D$1662,$E$3:$E$1662,0,0,1)</f>
        <v>193100</v>
      </c>
      <c r="AB190" s="2" cm="1">
        <f t="array" ref="AB190">_xlfn.XLOOKUP(AB$1&amp;$R190,$C$3:$C$1662&amp;$D$3:$D$1662,$E$3:$E$1662,0,0,1)</f>
        <v>248400</v>
      </c>
      <c r="AC190" s="2" cm="1">
        <f t="array" ref="AC190">_xlfn.XLOOKUP(AC$1&amp;$R190,$C$3:$C$1662&amp;$D$3:$D$1662,$E$3:$E$1662,0,0,1)</f>
        <v>29600</v>
      </c>
    </row>
    <row r="191" spans="3:29" x14ac:dyDescent="0.4">
      <c r="C191" t="s">
        <v>804</v>
      </c>
      <c r="D191" t="s">
        <v>392</v>
      </c>
      <c r="E191">
        <v>29600</v>
      </c>
      <c r="R191" t="s">
        <v>180</v>
      </c>
      <c r="S191" s="2">
        <f t="shared" si="15"/>
        <v>15783220</v>
      </c>
      <c r="T191" s="2">
        <f t="shared" si="19"/>
        <v>8943400</v>
      </c>
      <c r="U191" s="2">
        <f t="shared" si="19"/>
        <v>10103800</v>
      </c>
      <c r="V191" s="2">
        <f t="shared" si="19"/>
        <v>18468800</v>
      </c>
      <c r="W191" s="2">
        <f t="shared" si="19"/>
        <v>17416500</v>
      </c>
      <c r="X191" s="2">
        <f t="shared" si="19"/>
        <v>23983600</v>
      </c>
      <c r="Y191" s="2" cm="1">
        <f t="array" ref="Y191">_xlfn.XLOOKUP(Y$1&amp;$R191,$C$3:$C$1662&amp;$D$3:$D$1662,$E$3:$E$1662,0,0,1)</f>
        <v>13600</v>
      </c>
      <c r="Z191" s="2" cm="1">
        <f t="array" ref="Z191">_xlfn.XLOOKUP(Z$1&amp;$R191,$C$3:$C$1662&amp;$D$3:$D$1662,$E$3:$E$1662,0,0,1)</f>
        <v>14100</v>
      </c>
      <c r="AA191" s="2" cm="1">
        <f t="array" ref="AA191">_xlfn.XLOOKUP(AA$1&amp;$R191,$C$3:$C$1662&amp;$D$3:$D$1662,$E$3:$E$1662,0,0,1)</f>
        <v>142600</v>
      </c>
      <c r="AB191" s="2" cm="1">
        <f t="array" ref="AB191">_xlfn.XLOOKUP(AB$1&amp;$R191,$C$3:$C$1662&amp;$D$3:$D$1662,$E$3:$E$1662,0,0,1)</f>
        <v>182500</v>
      </c>
      <c r="AC191" s="2" cm="1">
        <f t="array" ref="AC191">_xlfn.XLOOKUP(AC$1&amp;$R191,$C$3:$C$1662&amp;$D$3:$D$1662,$E$3:$E$1662,0,0,1)</f>
        <v>31400</v>
      </c>
    </row>
    <row r="192" spans="3:29" x14ac:dyDescent="0.4">
      <c r="C192" t="s">
        <v>804</v>
      </c>
      <c r="D192" t="s">
        <v>393</v>
      </c>
      <c r="E192">
        <v>31400</v>
      </c>
      <c r="R192" t="s">
        <v>76</v>
      </c>
      <c r="S192" s="2">
        <f t="shared" si="15"/>
        <v>15870860</v>
      </c>
      <c r="T192" s="2">
        <f t="shared" si="19"/>
        <v>8948500</v>
      </c>
      <c r="U192" s="2">
        <f t="shared" si="19"/>
        <v>10123400</v>
      </c>
      <c r="V192" s="2">
        <f t="shared" si="19"/>
        <v>18609100</v>
      </c>
      <c r="W192" s="2">
        <f t="shared" si="19"/>
        <v>17656900</v>
      </c>
      <c r="X192" s="2">
        <f t="shared" si="19"/>
        <v>24016400</v>
      </c>
      <c r="Y192" s="2" cm="1">
        <f t="array" ref="Y192">_xlfn.XLOOKUP(Y$1&amp;$R192,$C$3:$C$1662&amp;$D$3:$D$1662,$E$3:$E$1662,0,0,1)</f>
        <v>5100</v>
      </c>
      <c r="Z192" s="2" cm="1">
        <f t="array" ref="Z192">_xlfn.XLOOKUP(Z$1&amp;$R192,$C$3:$C$1662&amp;$D$3:$D$1662,$E$3:$E$1662,0,0,1)</f>
        <v>19600</v>
      </c>
      <c r="AA192" s="2" cm="1">
        <f t="array" ref="AA192">_xlfn.XLOOKUP(AA$1&amp;$R192,$C$3:$C$1662&amp;$D$3:$D$1662,$E$3:$E$1662,0,0,1)</f>
        <v>140300</v>
      </c>
      <c r="AB192" s="2" cm="1">
        <f t="array" ref="AB192">_xlfn.XLOOKUP(AB$1&amp;$R192,$C$3:$C$1662&amp;$D$3:$D$1662,$E$3:$E$1662,0,0,1)</f>
        <v>240400</v>
      </c>
      <c r="AC192" s="2" cm="1">
        <f t="array" ref="AC192">_xlfn.XLOOKUP(AC$1&amp;$R192,$C$3:$C$1662&amp;$D$3:$D$1662,$E$3:$E$1662,0,0,1)</f>
        <v>32800</v>
      </c>
    </row>
    <row r="193" spans="3:29" x14ac:dyDescent="0.4">
      <c r="C193" t="s">
        <v>804</v>
      </c>
      <c r="D193" t="s">
        <v>394</v>
      </c>
      <c r="E193">
        <v>32800</v>
      </c>
      <c r="R193" t="s">
        <v>138</v>
      </c>
      <c r="S193" s="2">
        <f t="shared" si="15"/>
        <v>15930220</v>
      </c>
      <c r="T193" s="2">
        <f t="shared" si="19"/>
        <v>8956900</v>
      </c>
      <c r="U193" s="2">
        <f t="shared" si="19"/>
        <v>10131900</v>
      </c>
      <c r="V193" s="2">
        <f t="shared" si="19"/>
        <v>18730800</v>
      </c>
      <c r="W193" s="2">
        <f t="shared" si="19"/>
        <v>17791300</v>
      </c>
      <c r="X193" s="2">
        <f t="shared" si="19"/>
        <v>24040200</v>
      </c>
      <c r="Y193" s="2" cm="1">
        <f t="array" ref="Y193">_xlfn.XLOOKUP(Y$1&amp;$R193,$C$3:$C$1662&amp;$D$3:$D$1662,$E$3:$E$1662,0,0,1)</f>
        <v>8400</v>
      </c>
      <c r="Z193" s="2" cm="1">
        <f t="array" ref="Z193">_xlfn.XLOOKUP(Z$1&amp;$R193,$C$3:$C$1662&amp;$D$3:$D$1662,$E$3:$E$1662,0,0,1)</f>
        <v>8500</v>
      </c>
      <c r="AA193" s="2" cm="1">
        <f t="array" ref="AA193">_xlfn.XLOOKUP(AA$1&amp;$R193,$C$3:$C$1662&amp;$D$3:$D$1662,$E$3:$E$1662,0,0,1)</f>
        <v>121700</v>
      </c>
      <c r="AB193" s="2" cm="1">
        <f t="array" ref="AB193">_xlfn.XLOOKUP(AB$1&amp;$R193,$C$3:$C$1662&amp;$D$3:$D$1662,$E$3:$E$1662,0,0,1)</f>
        <v>134400</v>
      </c>
      <c r="AC193" s="2" cm="1">
        <f t="array" ref="AC193">_xlfn.XLOOKUP(AC$1&amp;$R193,$C$3:$C$1662&amp;$D$3:$D$1662,$E$3:$E$1662,0,0,1)</f>
        <v>23800</v>
      </c>
    </row>
    <row r="194" spans="3:29" x14ac:dyDescent="0.4">
      <c r="C194" t="s">
        <v>804</v>
      </c>
      <c r="D194" t="s">
        <v>395</v>
      </c>
      <c r="E194">
        <v>23800</v>
      </c>
      <c r="R194" t="s">
        <v>255</v>
      </c>
      <c r="S194" s="2">
        <f t="shared" si="15"/>
        <v>15993240</v>
      </c>
      <c r="T194" s="2">
        <f t="shared" si="19"/>
        <v>8961200</v>
      </c>
      <c r="U194" s="2">
        <f t="shared" si="19"/>
        <v>10148000</v>
      </c>
      <c r="V194" s="2">
        <f t="shared" si="19"/>
        <v>18865000</v>
      </c>
      <c r="W194" s="2">
        <f t="shared" si="19"/>
        <v>17922400</v>
      </c>
      <c r="X194" s="2">
        <f t="shared" si="19"/>
        <v>24069600</v>
      </c>
      <c r="Y194" s="2" cm="1">
        <f t="array" ref="Y194">_xlfn.XLOOKUP(Y$1&amp;$R194,$C$3:$C$1662&amp;$D$3:$D$1662,$E$3:$E$1662,0,0,1)</f>
        <v>4300</v>
      </c>
      <c r="Z194" s="2" cm="1">
        <f t="array" ref="Z194">_xlfn.XLOOKUP(Z$1&amp;$R194,$C$3:$C$1662&amp;$D$3:$D$1662,$E$3:$E$1662,0,0,1)</f>
        <v>16100</v>
      </c>
      <c r="AA194" s="2" cm="1">
        <f t="array" ref="AA194">_xlfn.XLOOKUP(AA$1&amp;$R194,$C$3:$C$1662&amp;$D$3:$D$1662,$E$3:$E$1662,0,0,1)</f>
        <v>134200</v>
      </c>
      <c r="AB194" s="2" cm="1">
        <f t="array" ref="AB194">_xlfn.XLOOKUP(AB$1&amp;$R194,$C$3:$C$1662&amp;$D$3:$D$1662,$E$3:$E$1662,0,0,1)</f>
        <v>131100</v>
      </c>
      <c r="AC194" s="2" cm="1">
        <f t="array" ref="AC194">_xlfn.XLOOKUP(AC$1&amp;$R194,$C$3:$C$1662&amp;$D$3:$D$1662,$E$3:$E$1662,0,0,1)</f>
        <v>29400</v>
      </c>
    </row>
    <row r="195" spans="3:29" x14ac:dyDescent="0.4">
      <c r="C195" t="s">
        <v>804</v>
      </c>
      <c r="D195" t="s">
        <v>396</v>
      </c>
      <c r="E195">
        <v>29400</v>
      </c>
      <c r="R195" t="s">
        <v>106</v>
      </c>
      <c r="S195" s="2">
        <f t="shared" ref="S195:S258" si="20">IFERROR(AVERAGEIFS(T195:X195,T195:X195,"&gt;0"),0)</f>
        <v>16127700</v>
      </c>
      <c r="T195" s="2">
        <f t="shared" si="19"/>
        <v>8974100</v>
      </c>
      <c r="U195" s="2">
        <f t="shared" si="19"/>
        <v>10156700</v>
      </c>
      <c r="V195" s="2">
        <f t="shared" si="19"/>
        <v>19356100</v>
      </c>
      <c r="W195" s="2">
        <f t="shared" si="19"/>
        <v>18019300</v>
      </c>
      <c r="X195" s="2">
        <f t="shared" si="19"/>
        <v>24132300</v>
      </c>
      <c r="Y195" s="2" cm="1">
        <f t="array" ref="Y195">_xlfn.XLOOKUP(Y$1&amp;$R195,$C$3:$C$1662&amp;$D$3:$D$1662,$E$3:$E$1662,0,0,1)</f>
        <v>12900</v>
      </c>
      <c r="Z195" s="2" cm="1">
        <f t="array" ref="Z195">_xlfn.XLOOKUP(Z$1&amp;$R195,$C$3:$C$1662&amp;$D$3:$D$1662,$E$3:$E$1662,0,0,1)</f>
        <v>8700</v>
      </c>
      <c r="AA195" s="2" cm="1">
        <f t="array" ref="AA195">_xlfn.XLOOKUP(AA$1&amp;$R195,$C$3:$C$1662&amp;$D$3:$D$1662,$E$3:$E$1662,0,0,1)</f>
        <v>491100</v>
      </c>
      <c r="AB195" s="2" cm="1">
        <f t="array" ref="AB195">_xlfn.XLOOKUP(AB$1&amp;$R195,$C$3:$C$1662&amp;$D$3:$D$1662,$E$3:$E$1662,0,0,1)</f>
        <v>96900</v>
      </c>
      <c r="AC195" s="2" cm="1">
        <f t="array" ref="AC195">_xlfn.XLOOKUP(AC$1&amp;$R195,$C$3:$C$1662&amp;$D$3:$D$1662,$E$3:$E$1662,0,0,1)</f>
        <v>62700</v>
      </c>
    </row>
    <row r="196" spans="3:29" x14ac:dyDescent="0.4">
      <c r="C196" t="s">
        <v>804</v>
      </c>
      <c r="D196" t="s">
        <v>397</v>
      </c>
      <c r="E196">
        <v>62700</v>
      </c>
      <c r="R196" t="s">
        <v>172</v>
      </c>
      <c r="S196" s="2">
        <f t="shared" si="20"/>
        <v>16185840</v>
      </c>
      <c r="T196" s="2">
        <f t="shared" ref="T196:X211" si="21">T195+Y196</f>
        <v>8981300</v>
      </c>
      <c r="U196" s="2">
        <f t="shared" si="21"/>
        <v>10175900</v>
      </c>
      <c r="V196" s="2">
        <f t="shared" si="21"/>
        <v>19426700</v>
      </c>
      <c r="W196" s="2">
        <f t="shared" si="21"/>
        <v>18187600</v>
      </c>
      <c r="X196" s="2">
        <f t="shared" si="21"/>
        <v>24157700</v>
      </c>
      <c r="Y196" s="2" cm="1">
        <f t="array" ref="Y196">_xlfn.XLOOKUP(Y$1&amp;$R196,$C$3:$C$1662&amp;$D$3:$D$1662,$E$3:$E$1662,0,0,1)</f>
        <v>7200</v>
      </c>
      <c r="Z196" s="2" cm="1">
        <f t="array" ref="Z196">_xlfn.XLOOKUP(Z$1&amp;$R196,$C$3:$C$1662&amp;$D$3:$D$1662,$E$3:$E$1662,0,0,1)</f>
        <v>19200</v>
      </c>
      <c r="AA196" s="2" cm="1">
        <f t="array" ref="AA196">_xlfn.XLOOKUP(AA$1&amp;$R196,$C$3:$C$1662&amp;$D$3:$D$1662,$E$3:$E$1662,0,0,1)</f>
        <v>70600</v>
      </c>
      <c r="AB196" s="2" cm="1">
        <f t="array" ref="AB196">_xlfn.XLOOKUP(AB$1&amp;$R196,$C$3:$C$1662&amp;$D$3:$D$1662,$E$3:$E$1662,0,0,1)</f>
        <v>168300</v>
      </c>
      <c r="AC196" s="2" cm="1">
        <f t="array" ref="AC196">_xlfn.XLOOKUP(AC$1&amp;$R196,$C$3:$C$1662&amp;$D$3:$D$1662,$E$3:$E$1662,0,0,1)</f>
        <v>25400</v>
      </c>
    </row>
    <row r="197" spans="3:29" x14ac:dyDescent="0.4">
      <c r="C197" t="s">
        <v>804</v>
      </c>
      <c r="D197" t="s">
        <v>398</v>
      </c>
      <c r="E197">
        <v>25400</v>
      </c>
      <c r="R197" t="s">
        <v>302</v>
      </c>
      <c r="S197" s="2">
        <f t="shared" si="20"/>
        <v>16265260</v>
      </c>
      <c r="T197" s="2">
        <f t="shared" si="21"/>
        <v>8989100</v>
      </c>
      <c r="U197" s="2">
        <f t="shared" si="21"/>
        <v>10260600</v>
      </c>
      <c r="V197" s="2">
        <f t="shared" si="21"/>
        <v>19570300</v>
      </c>
      <c r="W197" s="2">
        <f t="shared" si="21"/>
        <v>18298200</v>
      </c>
      <c r="X197" s="2">
        <f t="shared" si="21"/>
        <v>24208100</v>
      </c>
      <c r="Y197" s="2" cm="1">
        <f t="array" ref="Y197">_xlfn.XLOOKUP(Y$1&amp;$R197,$C$3:$C$1662&amp;$D$3:$D$1662,$E$3:$E$1662,0,0,1)</f>
        <v>7800</v>
      </c>
      <c r="Z197" s="2" cm="1">
        <f t="array" ref="Z197">_xlfn.XLOOKUP(Z$1&amp;$R197,$C$3:$C$1662&amp;$D$3:$D$1662,$E$3:$E$1662,0,0,1)</f>
        <v>84700</v>
      </c>
      <c r="AA197" s="2" cm="1">
        <f t="array" ref="AA197">_xlfn.XLOOKUP(AA$1&amp;$R197,$C$3:$C$1662&amp;$D$3:$D$1662,$E$3:$E$1662,0,0,1)</f>
        <v>143600</v>
      </c>
      <c r="AB197" s="2" cm="1">
        <f t="array" ref="AB197">_xlfn.XLOOKUP(AB$1&amp;$R197,$C$3:$C$1662&amp;$D$3:$D$1662,$E$3:$E$1662,0,0,1)</f>
        <v>110600</v>
      </c>
      <c r="AC197" s="2" cm="1">
        <f t="array" ref="AC197">_xlfn.XLOOKUP(AC$1&amp;$R197,$C$3:$C$1662&amp;$D$3:$D$1662,$E$3:$E$1662,0,0,1)</f>
        <v>50400</v>
      </c>
    </row>
    <row r="198" spans="3:29" x14ac:dyDescent="0.4">
      <c r="C198" t="s">
        <v>804</v>
      </c>
      <c r="D198" t="s">
        <v>399</v>
      </c>
      <c r="E198">
        <v>50400</v>
      </c>
      <c r="R198" t="s">
        <v>248</v>
      </c>
      <c r="S198" s="2">
        <f t="shared" si="20"/>
        <v>16316140</v>
      </c>
      <c r="T198" s="2">
        <f t="shared" si="21"/>
        <v>8990800</v>
      </c>
      <c r="U198" s="2">
        <f t="shared" si="21"/>
        <v>10275600</v>
      </c>
      <c r="V198" s="2">
        <f t="shared" si="21"/>
        <v>19638600</v>
      </c>
      <c r="W198" s="2">
        <f t="shared" si="21"/>
        <v>18403200</v>
      </c>
      <c r="X198" s="2">
        <f t="shared" si="21"/>
        <v>24272500</v>
      </c>
      <c r="Y198" s="2" cm="1">
        <f t="array" ref="Y198">_xlfn.XLOOKUP(Y$1&amp;$R198,$C$3:$C$1662&amp;$D$3:$D$1662,$E$3:$E$1662,0,0,1)</f>
        <v>1700</v>
      </c>
      <c r="Z198" s="2" cm="1">
        <f t="array" ref="Z198">_xlfn.XLOOKUP(Z$1&amp;$R198,$C$3:$C$1662&amp;$D$3:$D$1662,$E$3:$E$1662,0,0,1)</f>
        <v>15000</v>
      </c>
      <c r="AA198" s="2" cm="1">
        <f t="array" ref="AA198">_xlfn.XLOOKUP(AA$1&amp;$R198,$C$3:$C$1662&amp;$D$3:$D$1662,$E$3:$E$1662,0,0,1)</f>
        <v>68300</v>
      </c>
      <c r="AB198" s="2" cm="1">
        <f t="array" ref="AB198">_xlfn.XLOOKUP(AB$1&amp;$R198,$C$3:$C$1662&amp;$D$3:$D$1662,$E$3:$E$1662,0,0,1)</f>
        <v>105000</v>
      </c>
      <c r="AC198" s="2" cm="1">
        <f t="array" ref="AC198">_xlfn.XLOOKUP(AC$1&amp;$R198,$C$3:$C$1662&amp;$D$3:$D$1662,$E$3:$E$1662,0,0,1)</f>
        <v>64400</v>
      </c>
    </row>
    <row r="199" spans="3:29" x14ac:dyDescent="0.4">
      <c r="C199" t="s">
        <v>804</v>
      </c>
      <c r="D199" t="s">
        <v>400</v>
      </c>
      <c r="E199">
        <v>64400</v>
      </c>
      <c r="R199" t="s">
        <v>285</v>
      </c>
      <c r="S199" s="2">
        <f t="shared" si="20"/>
        <v>16373000</v>
      </c>
      <c r="T199" s="2">
        <f t="shared" si="21"/>
        <v>9027200</v>
      </c>
      <c r="U199" s="2">
        <f t="shared" si="21"/>
        <v>10291800</v>
      </c>
      <c r="V199" s="2">
        <f t="shared" si="21"/>
        <v>19725000</v>
      </c>
      <c r="W199" s="2">
        <f t="shared" si="21"/>
        <v>18498900</v>
      </c>
      <c r="X199" s="2">
        <f t="shared" si="21"/>
        <v>24322100</v>
      </c>
      <c r="Y199" s="2" cm="1">
        <f t="array" ref="Y199">_xlfn.XLOOKUP(Y$1&amp;$R199,$C$3:$C$1662&amp;$D$3:$D$1662,$E$3:$E$1662,0,0,1)</f>
        <v>36400</v>
      </c>
      <c r="Z199" s="2" cm="1">
        <f t="array" ref="Z199">_xlfn.XLOOKUP(Z$1&amp;$R199,$C$3:$C$1662&amp;$D$3:$D$1662,$E$3:$E$1662,0,0,1)</f>
        <v>16200</v>
      </c>
      <c r="AA199" s="2" cm="1">
        <f t="array" ref="AA199">_xlfn.XLOOKUP(AA$1&amp;$R199,$C$3:$C$1662&amp;$D$3:$D$1662,$E$3:$E$1662,0,0,1)</f>
        <v>86400</v>
      </c>
      <c r="AB199" s="2" cm="1">
        <f t="array" ref="AB199">_xlfn.XLOOKUP(AB$1&amp;$R199,$C$3:$C$1662&amp;$D$3:$D$1662,$E$3:$E$1662,0,0,1)</f>
        <v>95700</v>
      </c>
      <c r="AC199" s="2" cm="1">
        <f t="array" ref="AC199">_xlfn.XLOOKUP(AC$1&amp;$R199,$C$3:$C$1662&amp;$D$3:$D$1662,$E$3:$E$1662,0,0,1)</f>
        <v>49600</v>
      </c>
    </row>
    <row r="200" spans="3:29" x14ac:dyDescent="0.4">
      <c r="C200" t="s">
        <v>804</v>
      </c>
      <c r="D200" t="s">
        <v>401</v>
      </c>
      <c r="E200">
        <v>49600</v>
      </c>
      <c r="R200" t="s">
        <v>121</v>
      </c>
      <c r="S200" s="2">
        <f t="shared" si="20"/>
        <v>16433980</v>
      </c>
      <c r="T200" s="2">
        <f t="shared" si="21"/>
        <v>9056300</v>
      </c>
      <c r="U200" s="2">
        <f t="shared" si="21"/>
        <v>10332300</v>
      </c>
      <c r="V200" s="2">
        <f t="shared" si="21"/>
        <v>19821200</v>
      </c>
      <c r="W200" s="2">
        <f t="shared" si="21"/>
        <v>18621300</v>
      </c>
      <c r="X200" s="2">
        <f t="shared" si="21"/>
        <v>24338800</v>
      </c>
      <c r="Y200" s="2" cm="1">
        <f t="array" ref="Y200">_xlfn.XLOOKUP(Y$1&amp;$R200,$C$3:$C$1662&amp;$D$3:$D$1662,$E$3:$E$1662,0,0,1)</f>
        <v>29100</v>
      </c>
      <c r="Z200" s="2" cm="1">
        <f t="array" ref="Z200">_xlfn.XLOOKUP(Z$1&amp;$R200,$C$3:$C$1662&amp;$D$3:$D$1662,$E$3:$E$1662,0,0,1)</f>
        <v>40500</v>
      </c>
      <c r="AA200" s="2" cm="1">
        <f t="array" ref="AA200">_xlfn.XLOOKUP(AA$1&amp;$R200,$C$3:$C$1662&amp;$D$3:$D$1662,$E$3:$E$1662,0,0,1)</f>
        <v>96200</v>
      </c>
      <c r="AB200" s="2" cm="1">
        <f t="array" ref="AB200">_xlfn.XLOOKUP(AB$1&amp;$R200,$C$3:$C$1662&amp;$D$3:$D$1662,$E$3:$E$1662,0,0,1)</f>
        <v>122400</v>
      </c>
      <c r="AC200" s="2" cm="1">
        <f t="array" ref="AC200">_xlfn.XLOOKUP(AC$1&amp;$R200,$C$3:$C$1662&amp;$D$3:$D$1662,$E$3:$E$1662,0,0,1)</f>
        <v>16700</v>
      </c>
    </row>
    <row r="201" spans="3:29" x14ac:dyDescent="0.4">
      <c r="C201" t="s">
        <v>804</v>
      </c>
      <c r="D201" t="s">
        <v>402</v>
      </c>
      <c r="E201">
        <v>16700</v>
      </c>
      <c r="R201" t="s">
        <v>273</v>
      </c>
      <c r="S201" s="2">
        <f t="shared" si="20"/>
        <v>16532180</v>
      </c>
      <c r="T201" s="2">
        <f t="shared" si="21"/>
        <v>9058600</v>
      </c>
      <c r="U201" s="2">
        <f t="shared" si="21"/>
        <v>10342400</v>
      </c>
      <c r="V201" s="2">
        <f t="shared" si="21"/>
        <v>19961400</v>
      </c>
      <c r="W201" s="2">
        <f t="shared" si="21"/>
        <v>18933800</v>
      </c>
      <c r="X201" s="2">
        <f t="shared" si="21"/>
        <v>24364700</v>
      </c>
      <c r="Y201" s="2" cm="1">
        <f t="array" ref="Y201">_xlfn.XLOOKUP(Y$1&amp;$R201,$C$3:$C$1662&amp;$D$3:$D$1662,$E$3:$E$1662,0,0,1)</f>
        <v>2300</v>
      </c>
      <c r="Z201" s="2" cm="1">
        <f t="array" ref="Z201">_xlfn.XLOOKUP(Z$1&amp;$R201,$C$3:$C$1662&amp;$D$3:$D$1662,$E$3:$E$1662,0,0,1)</f>
        <v>10100</v>
      </c>
      <c r="AA201" s="2" cm="1">
        <f t="array" ref="AA201">_xlfn.XLOOKUP(AA$1&amp;$R201,$C$3:$C$1662&amp;$D$3:$D$1662,$E$3:$E$1662,0,0,1)</f>
        <v>140200</v>
      </c>
      <c r="AB201" s="2" cm="1">
        <f t="array" ref="AB201">_xlfn.XLOOKUP(AB$1&amp;$R201,$C$3:$C$1662&amp;$D$3:$D$1662,$E$3:$E$1662,0,0,1)</f>
        <v>312500</v>
      </c>
      <c r="AC201" s="2" cm="1">
        <f t="array" ref="AC201">_xlfn.XLOOKUP(AC$1&amp;$R201,$C$3:$C$1662&amp;$D$3:$D$1662,$E$3:$E$1662,0,0,1)</f>
        <v>25900</v>
      </c>
    </row>
    <row r="202" spans="3:29" x14ac:dyDescent="0.4">
      <c r="C202" t="s">
        <v>804</v>
      </c>
      <c r="D202" t="s">
        <v>403</v>
      </c>
      <c r="E202">
        <v>25900</v>
      </c>
      <c r="R202" t="s">
        <v>247</v>
      </c>
      <c r="S202" s="2">
        <f t="shared" si="20"/>
        <v>16612560</v>
      </c>
      <c r="T202" s="2">
        <f t="shared" si="21"/>
        <v>9062800</v>
      </c>
      <c r="U202" s="2">
        <f t="shared" si="21"/>
        <v>10364600</v>
      </c>
      <c r="V202" s="2">
        <f t="shared" si="21"/>
        <v>19992000</v>
      </c>
      <c r="W202" s="2">
        <f t="shared" si="21"/>
        <v>19206900</v>
      </c>
      <c r="X202" s="2">
        <f t="shared" si="21"/>
        <v>24436500</v>
      </c>
      <c r="Y202" s="2" cm="1">
        <f t="array" ref="Y202">_xlfn.XLOOKUP(Y$1&amp;$R202,$C$3:$C$1662&amp;$D$3:$D$1662,$E$3:$E$1662,0,0,1)</f>
        <v>4200</v>
      </c>
      <c r="Z202" s="2" cm="1">
        <f t="array" ref="Z202">_xlfn.XLOOKUP(Z$1&amp;$R202,$C$3:$C$1662&amp;$D$3:$D$1662,$E$3:$E$1662,0,0,1)</f>
        <v>22200</v>
      </c>
      <c r="AA202" s="2" cm="1">
        <f t="array" ref="AA202">_xlfn.XLOOKUP(AA$1&amp;$R202,$C$3:$C$1662&amp;$D$3:$D$1662,$E$3:$E$1662,0,0,1)</f>
        <v>30600</v>
      </c>
      <c r="AB202" s="2" cm="1">
        <f t="array" ref="AB202">_xlfn.XLOOKUP(AB$1&amp;$R202,$C$3:$C$1662&amp;$D$3:$D$1662,$E$3:$E$1662,0,0,1)</f>
        <v>273100</v>
      </c>
      <c r="AC202" s="2" cm="1">
        <f t="array" ref="AC202">_xlfn.XLOOKUP(AC$1&amp;$R202,$C$3:$C$1662&amp;$D$3:$D$1662,$E$3:$E$1662,0,0,1)</f>
        <v>71800</v>
      </c>
    </row>
    <row r="203" spans="3:29" x14ac:dyDescent="0.4">
      <c r="C203" t="s">
        <v>804</v>
      </c>
      <c r="D203" t="s">
        <v>404</v>
      </c>
      <c r="E203">
        <v>71800</v>
      </c>
      <c r="R203" t="s">
        <v>269</v>
      </c>
      <c r="S203" s="2">
        <f t="shared" si="20"/>
        <v>16675440</v>
      </c>
      <c r="T203" s="2">
        <f t="shared" si="21"/>
        <v>9068100</v>
      </c>
      <c r="U203" s="2">
        <f t="shared" si="21"/>
        <v>10380800</v>
      </c>
      <c r="V203" s="2">
        <f t="shared" si="21"/>
        <v>20055200</v>
      </c>
      <c r="W203" s="2">
        <f t="shared" si="21"/>
        <v>19379600</v>
      </c>
      <c r="X203" s="2">
        <f t="shared" si="21"/>
        <v>24493500</v>
      </c>
      <c r="Y203" s="2" cm="1">
        <f t="array" ref="Y203">_xlfn.XLOOKUP(Y$1&amp;$R203,$C$3:$C$1662&amp;$D$3:$D$1662,$E$3:$E$1662,0,0,1)</f>
        <v>5300</v>
      </c>
      <c r="Z203" s="2" cm="1">
        <f t="array" ref="Z203">_xlfn.XLOOKUP(Z$1&amp;$R203,$C$3:$C$1662&amp;$D$3:$D$1662,$E$3:$E$1662,0,0,1)</f>
        <v>16200</v>
      </c>
      <c r="AA203" s="2" cm="1">
        <f t="array" ref="AA203">_xlfn.XLOOKUP(AA$1&amp;$R203,$C$3:$C$1662&amp;$D$3:$D$1662,$E$3:$E$1662,0,0,1)</f>
        <v>63200</v>
      </c>
      <c r="AB203" s="2" cm="1">
        <f t="array" ref="AB203">_xlfn.XLOOKUP(AB$1&amp;$R203,$C$3:$C$1662&amp;$D$3:$D$1662,$E$3:$E$1662,0,0,1)</f>
        <v>172700</v>
      </c>
      <c r="AC203" s="2" cm="1">
        <f t="array" ref="AC203">_xlfn.XLOOKUP(AC$1&amp;$R203,$C$3:$C$1662&amp;$D$3:$D$1662,$E$3:$E$1662,0,0,1)</f>
        <v>57000</v>
      </c>
    </row>
    <row r="204" spans="3:29" x14ac:dyDescent="0.4">
      <c r="C204" t="s">
        <v>804</v>
      </c>
      <c r="D204" t="s">
        <v>405</v>
      </c>
      <c r="E204">
        <v>57000</v>
      </c>
      <c r="R204" t="s">
        <v>303</v>
      </c>
      <c r="S204" s="2">
        <f t="shared" si="20"/>
        <v>16750680</v>
      </c>
      <c r="T204" s="2">
        <f t="shared" si="21"/>
        <v>9070300</v>
      </c>
      <c r="U204" s="2">
        <f t="shared" si="21"/>
        <v>10401400</v>
      </c>
      <c r="V204" s="2">
        <f t="shared" si="21"/>
        <v>20097000</v>
      </c>
      <c r="W204" s="2">
        <f t="shared" si="21"/>
        <v>19550900</v>
      </c>
      <c r="X204" s="2">
        <f t="shared" si="21"/>
        <v>24633800</v>
      </c>
      <c r="Y204" s="2" cm="1">
        <f t="array" ref="Y204">_xlfn.XLOOKUP(Y$1&amp;$R204,$C$3:$C$1662&amp;$D$3:$D$1662,$E$3:$E$1662,0,0,1)</f>
        <v>2200</v>
      </c>
      <c r="Z204" s="2" cm="1">
        <f t="array" ref="Z204">_xlfn.XLOOKUP(Z$1&amp;$R204,$C$3:$C$1662&amp;$D$3:$D$1662,$E$3:$E$1662,0,0,1)</f>
        <v>20600</v>
      </c>
      <c r="AA204" s="2" cm="1">
        <f t="array" ref="AA204">_xlfn.XLOOKUP(AA$1&amp;$R204,$C$3:$C$1662&amp;$D$3:$D$1662,$E$3:$E$1662,0,0,1)</f>
        <v>41800</v>
      </c>
      <c r="AB204" s="2" cm="1">
        <f t="array" ref="AB204">_xlfn.XLOOKUP(AB$1&amp;$R204,$C$3:$C$1662&amp;$D$3:$D$1662,$E$3:$E$1662,0,0,1)</f>
        <v>171300</v>
      </c>
      <c r="AC204" s="2" cm="1">
        <f t="array" ref="AC204">_xlfn.XLOOKUP(AC$1&amp;$R204,$C$3:$C$1662&amp;$D$3:$D$1662,$E$3:$E$1662,0,0,1)</f>
        <v>140300</v>
      </c>
    </row>
    <row r="205" spans="3:29" x14ac:dyDescent="0.4">
      <c r="C205" t="s">
        <v>804</v>
      </c>
      <c r="D205" t="s">
        <v>406</v>
      </c>
      <c r="E205">
        <v>140300</v>
      </c>
      <c r="R205" t="s">
        <v>210</v>
      </c>
      <c r="S205" s="2">
        <f t="shared" si="20"/>
        <v>16787540</v>
      </c>
      <c r="T205" s="2">
        <f t="shared" si="21"/>
        <v>9074100</v>
      </c>
      <c r="U205" s="2">
        <f t="shared" si="21"/>
        <v>10429000</v>
      </c>
      <c r="V205" s="2">
        <f t="shared" si="21"/>
        <v>20138600</v>
      </c>
      <c r="W205" s="2">
        <f t="shared" si="21"/>
        <v>19600000</v>
      </c>
      <c r="X205" s="2">
        <f t="shared" si="21"/>
        <v>24696000</v>
      </c>
      <c r="Y205" s="2" cm="1">
        <f t="array" ref="Y205">_xlfn.XLOOKUP(Y$1&amp;$R205,$C$3:$C$1662&amp;$D$3:$D$1662,$E$3:$E$1662,0,0,1)</f>
        <v>3800</v>
      </c>
      <c r="Z205" s="2" cm="1">
        <f t="array" ref="Z205">_xlfn.XLOOKUP(Z$1&amp;$R205,$C$3:$C$1662&amp;$D$3:$D$1662,$E$3:$E$1662,0,0,1)</f>
        <v>27600</v>
      </c>
      <c r="AA205" s="2" cm="1">
        <f t="array" ref="AA205">_xlfn.XLOOKUP(AA$1&amp;$R205,$C$3:$C$1662&amp;$D$3:$D$1662,$E$3:$E$1662,0,0,1)</f>
        <v>41600</v>
      </c>
      <c r="AB205" s="2" cm="1">
        <f t="array" ref="AB205">_xlfn.XLOOKUP(AB$1&amp;$R205,$C$3:$C$1662&amp;$D$3:$D$1662,$E$3:$E$1662,0,0,1)</f>
        <v>49100</v>
      </c>
      <c r="AC205" s="2" cm="1">
        <f t="array" ref="AC205">_xlfn.XLOOKUP(AC$1&amp;$R205,$C$3:$C$1662&amp;$D$3:$D$1662,$E$3:$E$1662,0,0,1)</f>
        <v>62200</v>
      </c>
    </row>
    <row r="206" spans="3:29" x14ac:dyDescent="0.4">
      <c r="C206" t="s">
        <v>804</v>
      </c>
      <c r="D206" t="s">
        <v>407</v>
      </c>
      <c r="E206">
        <v>62200</v>
      </c>
      <c r="R206" t="s">
        <v>158</v>
      </c>
      <c r="S206" s="2">
        <f t="shared" si="20"/>
        <v>16837960</v>
      </c>
      <c r="T206" s="2">
        <f t="shared" si="21"/>
        <v>9075700</v>
      </c>
      <c r="U206" s="2">
        <f t="shared" si="21"/>
        <v>10471300</v>
      </c>
      <c r="V206" s="2">
        <f t="shared" si="21"/>
        <v>20170000</v>
      </c>
      <c r="W206" s="2">
        <f t="shared" si="21"/>
        <v>19739100</v>
      </c>
      <c r="X206" s="2">
        <f t="shared" si="21"/>
        <v>24733700</v>
      </c>
      <c r="Y206" s="2" cm="1">
        <f t="array" ref="Y206">_xlfn.XLOOKUP(Y$1&amp;$R206,$C$3:$C$1662&amp;$D$3:$D$1662,$E$3:$E$1662,0,0,1)</f>
        <v>1600</v>
      </c>
      <c r="Z206" s="2" cm="1">
        <f t="array" ref="Z206">_xlfn.XLOOKUP(Z$1&amp;$R206,$C$3:$C$1662&amp;$D$3:$D$1662,$E$3:$E$1662,0,0,1)</f>
        <v>42300</v>
      </c>
      <c r="AA206" s="2" cm="1">
        <f t="array" ref="AA206">_xlfn.XLOOKUP(AA$1&amp;$R206,$C$3:$C$1662&amp;$D$3:$D$1662,$E$3:$E$1662,0,0,1)</f>
        <v>31400</v>
      </c>
      <c r="AB206" s="2" cm="1">
        <f t="array" ref="AB206">_xlfn.XLOOKUP(AB$1&amp;$R206,$C$3:$C$1662&amp;$D$3:$D$1662,$E$3:$E$1662,0,0,1)</f>
        <v>139100</v>
      </c>
      <c r="AC206" s="2" cm="1">
        <f t="array" ref="AC206">_xlfn.XLOOKUP(AC$1&amp;$R206,$C$3:$C$1662&amp;$D$3:$D$1662,$E$3:$E$1662,0,0,1)</f>
        <v>37700</v>
      </c>
    </row>
    <row r="207" spans="3:29" x14ac:dyDescent="0.4">
      <c r="C207" t="s">
        <v>804</v>
      </c>
      <c r="D207" t="s">
        <v>408</v>
      </c>
      <c r="E207">
        <v>37700</v>
      </c>
      <c r="R207" t="s">
        <v>102</v>
      </c>
      <c r="S207" s="2">
        <f t="shared" si="20"/>
        <v>16881980</v>
      </c>
      <c r="T207" s="2">
        <f t="shared" si="21"/>
        <v>9083900</v>
      </c>
      <c r="U207" s="2">
        <f t="shared" si="21"/>
        <v>10488300</v>
      </c>
      <c r="V207" s="2">
        <f t="shared" si="21"/>
        <v>20233100</v>
      </c>
      <c r="W207" s="2">
        <f t="shared" si="21"/>
        <v>19853300</v>
      </c>
      <c r="X207" s="2">
        <f t="shared" si="21"/>
        <v>24751300</v>
      </c>
      <c r="Y207" s="2" cm="1">
        <f t="array" ref="Y207">_xlfn.XLOOKUP(Y$1&amp;$R207,$C$3:$C$1662&amp;$D$3:$D$1662,$E$3:$E$1662,0,0,1)</f>
        <v>8200</v>
      </c>
      <c r="Z207" s="2" cm="1">
        <f t="array" ref="Z207">_xlfn.XLOOKUP(Z$1&amp;$R207,$C$3:$C$1662&amp;$D$3:$D$1662,$E$3:$E$1662,0,0,1)</f>
        <v>17000</v>
      </c>
      <c r="AA207" s="2" cm="1">
        <f t="array" ref="AA207">_xlfn.XLOOKUP(AA$1&amp;$R207,$C$3:$C$1662&amp;$D$3:$D$1662,$E$3:$E$1662,0,0,1)</f>
        <v>63100</v>
      </c>
      <c r="AB207" s="2" cm="1">
        <f t="array" ref="AB207">_xlfn.XLOOKUP(AB$1&amp;$R207,$C$3:$C$1662&amp;$D$3:$D$1662,$E$3:$E$1662,0,0,1)</f>
        <v>114200</v>
      </c>
      <c r="AC207" s="2" cm="1">
        <f t="array" ref="AC207">_xlfn.XLOOKUP(AC$1&amp;$R207,$C$3:$C$1662&amp;$D$3:$D$1662,$E$3:$E$1662,0,0,1)</f>
        <v>17600</v>
      </c>
    </row>
    <row r="208" spans="3:29" x14ac:dyDescent="0.4">
      <c r="C208" t="s">
        <v>804</v>
      </c>
      <c r="D208" t="s">
        <v>409</v>
      </c>
      <c r="E208">
        <v>17600</v>
      </c>
      <c r="R208" t="s">
        <v>225</v>
      </c>
      <c r="S208" s="2">
        <f t="shared" si="20"/>
        <v>16933460</v>
      </c>
      <c r="T208" s="2">
        <f t="shared" si="21"/>
        <v>9088300</v>
      </c>
      <c r="U208" s="2">
        <f t="shared" si="21"/>
        <v>10513800</v>
      </c>
      <c r="V208" s="2">
        <f t="shared" si="21"/>
        <v>20264800</v>
      </c>
      <c r="W208" s="2">
        <f t="shared" si="21"/>
        <v>20014000</v>
      </c>
      <c r="X208" s="2">
        <f t="shared" si="21"/>
        <v>24786400</v>
      </c>
      <c r="Y208" s="2" cm="1">
        <f t="array" ref="Y208">_xlfn.XLOOKUP(Y$1&amp;$R208,$C$3:$C$1662&amp;$D$3:$D$1662,$E$3:$E$1662,0,0,1)</f>
        <v>4400</v>
      </c>
      <c r="Z208" s="2" cm="1">
        <f t="array" ref="Z208">_xlfn.XLOOKUP(Z$1&amp;$R208,$C$3:$C$1662&amp;$D$3:$D$1662,$E$3:$E$1662,0,0,1)</f>
        <v>25500</v>
      </c>
      <c r="AA208" s="2" cm="1">
        <f t="array" ref="AA208">_xlfn.XLOOKUP(AA$1&amp;$R208,$C$3:$C$1662&amp;$D$3:$D$1662,$E$3:$E$1662,0,0,1)</f>
        <v>31700</v>
      </c>
      <c r="AB208" s="2" cm="1">
        <f t="array" ref="AB208">_xlfn.XLOOKUP(AB$1&amp;$R208,$C$3:$C$1662&amp;$D$3:$D$1662,$E$3:$E$1662,0,0,1)</f>
        <v>160700</v>
      </c>
      <c r="AC208" s="2" cm="1">
        <f t="array" ref="AC208">_xlfn.XLOOKUP(AC$1&amp;$R208,$C$3:$C$1662&amp;$D$3:$D$1662,$E$3:$E$1662,0,0,1)</f>
        <v>35100</v>
      </c>
    </row>
    <row r="209" spans="3:29" x14ac:dyDescent="0.4">
      <c r="C209" t="s">
        <v>804</v>
      </c>
      <c r="D209" t="s">
        <v>410</v>
      </c>
      <c r="E209">
        <v>35100</v>
      </c>
      <c r="R209" t="s">
        <v>97</v>
      </c>
      <c r="S209" s="2">
        <f t="shared" si="20"/>
        <v>16987140</v>
      </c>
      <c r="T209" s="2">
        <f t="shared" si="21"/>
        <v>9091900</v>
      </c>
      <c r="U209" s="2">
        <f t="shared" si="21"/>
        <v>10522500</v>
      </c>
      <c r="V209" s="2">
        <f t="shared" si="21"/>
        <v>20320500</v>
      </c>
      <c r="W209" s="2">
        <f t="shared" si="21"/>
        <v>20176300</v>
      </c>
      <c r="X209" s="2">
        <f t="shared" si="21"/>
        <v>24824500</v>
      </c>
      <c r="Y209" s="2" cm="1">
        <f t="array" ref="Y209">_xlfn.XLOOKUP(Y$1&amp;$R209,$C$3:$C$1662&amp;$D$3:$D$1662,$E$3:$E$1662,0,0,1)</f>
        <v>3600</v>
      </c>
      <c r="Z209" s="2" cm="1">
        <f t="array" ref="Z209">_xlfn.XLOOKUP(Z$1&amp;$R209,$C$3:$C$1662&amp;$D$3:$D$1662,$E$3:$E$1662,0,0,1)</f>
        <v>8700</v>
      </c>
      <c r="AA209" s="2" cm="1">
        <f t="array" ref="AA209">_xlfn.XLOOKUP(AA$1&amp;$R209,$C$3:$C$1662&amp;$D$3:$D$1662,$E$3:$E$1662,0,0,1)</f>
        <v>55700</v>
      </c>
      <c r="AB209" s="2" cm="1">
        <f t="array" ref="AB209">_xlfn.XLOOKUP(AB$1&amp;$R209,$C$3:$C$1662&amp;$D$3:$D$1662,$E$3:$E$1662,0,0,1)</f>
        <v>162300</v>
      </c>
      <c r="AC209" s="2" cm="1">
        <f t="array" ref="AC209">_xlfn.XLOOKUP(AC$1&amp;$R209,$C$3:$C$1662&amp;$D$3:$D$1662,$E$3:$E$1662,0,0,1)</f>
        <v>38100</v>
      </c>
    </row>
    <row r="210" spans="3:29" x14ac:dyDescent="0.4">
      <c r="C210" t="s">
        <v>804</v>
      </c>
      <c r="D210" t="s">
        <v>411</v>
      </c>
      <c r="E210">
        <v>38100</v>
      </c>
      <c r="R210" t="s">
        <v>65</v>
      </c>
      <c r="S210" s="2">
        <f t="shared" si="20"/>
        <v>17036580</v>
      </c>
      <c r="T210" s="2">
        <f t="shared" si="21"/>
        <v>9096000</v>
      </c>
      <c r="U210" s="2">
        <f t="shared" si="21"/>
        <v>10526500</v>
      </c>
      <c r="V210" s="2">
        <f t="shared" si="21"/>
        <v>20353000</v>
      </c>
      <c r="W210" s="2">
        <f t="shared" si="21"/>
        <v>20325300</v>
      </c>
      <c r="X210" s="2">
        <f t="shared" si="21"/>
        <v>24882100</v>
      </c>
      <c r="Y210" s="2" cm="1">
        <f t="array" ref="Y210">_xlfn.XLOOKUP(Y$1&amp;$R210,$C$3:$C$1662&amp;$D$3:$D$1662,$E$3:$E$1662,0,0,1)</f>
        <v>4100</v>
      </c>
      <c r="Z210" s="2" cm="1">
        <f t="array" ref="Z210">_xlfn.XLOOKUP(Z$1&amp;$R210,$C$3:$C$1662&amp;$D$3:$D$1662,$E$3:$E$1662,0,0,1)</f>
        <v>4000</v>
      </c>
      <c r="AA210" s="2" cm="1">
        <f t="array" ref="AA210">_xlfn.XLOOKUP(AA$1&amp;$R210,$C$3:$C$1662&amp;$D$3:$D$1662,$E$3:$E$1662,0,0,1)</f>
        <v>32500</v>
      </c>
      <c r="AB210" s="2" cm="1">
        <f t="array" ref="AB210">_xlfn.XLOOKUP(AB$1&amp;$R210,$C$3:$C$1662&amp;$D$3:$D$1662,$E$3:$E$1662,0,0,1)</f>
        <v>149000</v>
      </c>
      <c r="AC210" s="2" cm="1">
        <f t="array" ref="AC210">_xlfn.XLOOKUP(AC$1&amp;$R210,$C$3:$C$1662&amp;$D$3:$D$1662,$E$3:$E$1662,0,0,1)</f>
        <v>57600</v>
      </c>
    </row>
    <row r="211" spans="3:29" x14ac:dyDescent="0.4">
      <c r="C211" t="s">
        <v>804</v>
      </c>
      <c r="D211" t="s">
        <v>412</v>
      </c>
      <c r="E211">
        <v>57600</v>
      </c>
      <c r="R211" t="s">
        <v>163</v>
      </c>
      <c r="S211" s="2">
        <f t="shared" si="20"/>
        <v>17100960</v>
      </c>
      <c r="T211" s="2">
        <f t="shared" si="21"/>
        <v>9099100</v>
      </c>
      <c r="U211" s="2">
        <f t="shared" si="21"/>
        <v>10565900</v>
      </c>
      <c r="V211" s="2">
        <f t="shared" si="21"/>
        <v>20455100</v>
      </c>
      <c r="W211" s="2">
        <f t="shared" si="21"/>
        <v>20475300</v>
      </c>
      <c r="X211" s="2">
        <f t="shared" si="21"/>
        <v>24909400</v>
      </c>
      <c r="Y211" s="2" cm="1">
        <f t="array" ref="Y211">_xlfn.XLOOKUP(Y$1&amp;$R211,$C$3:$C$1662&amp;$D$3:$D$1662,$E$3:$E$1662,0,0,1)</f>
        <v>3100</v>
      </c>
      <c r="Z211" s="2" cm="1">
        <f t="array" ref="Z211">_xlfn.XLOOKUP(Z$1&amp;$R211,$C$3:$C$1662&amp;$D$3:$D$1662,$E$3:$E$1662,0,0,1)</f>
        <v>39400</v>
      </c>
      <c r="AA211" s="2" cm="1">
        <f t="array" ref="AA211">_xlfn.XLOOKUP(AA$1&amp;$R211,$C$3:$C$1662&amp;$D$3:$D$1662,$E$3:$E$1662,0,0,1)</f>
        <v>102100</v>
      </c>
      <c r="AB211" s="2" cm="1">
        <f t="array" ref="AB211">_xlfn.XLOOKUP(AB$1&amp;$R211,$C$3:$C$1662&amp;$D$3:$D$1662,$E$3:$E$1662,0,0,1)</f>
        <v>150000</v>
      </c>
      <c r="AC211" s="2" cm="1">
        <f t="array" ref="AC211">_xlfn.XLOOKUP(AC$1&amp;$R211,$C$3:$C$1662&amp;$D$3:$D$1662,$E$3:$E$1662,0,0,1)</f>
        <v>27300</v>
      </c>
    </row>
    <row r="212" spans="3:29" x14ac:dyDescent="0.4">
      <c r="C212" t="s">
        <v>804</v>
      </c>
      <c r="D212" t="s">
        <v>413</v>
      </c>
      <c r="E212">
        <v>27300</v>
      </c>
      <c r="R212" t="s">
        <v>221</v>
      </c>
      <c r="S212" s="2">
        <f t="shared" si="20"/>
        <v>17136120</v>
      </c>
      <c r="T212" s="2">
        <f t="shared" ref="T212:X227" si="22">T211+Y212</f>
        <v>9102400</v>
      </c>
      <c r="U212" s="2">
        <f t="shared" si="22"/>
        <v>10577300</v>
      </c>
      <c r="V212" s="2">
        <f t="shared" si="22"/>
        <v>20502200</v>
      </c>
      <c r="W212" s="2">
        <f t="shared" si="22"/>
        <v>20559000</v>
      </c>
      <c r="X212" s="2">
        <f t="shared" si="22"/>
        <v>24939700</v>
      </c>
      <c r="Y212" s="2" cm="1">
        <f t="array" ref="Y212">_xlfn.XLOOKUP(Y$1&amp;$R212,$C$3:$C$1662&amp;$D$3:$D$1662,$E$3:$E$1662,0,0,1)</f>
        <v>3300</v>
      </c>
      <c r="Z212" s="2" cm="1">
        <f t="array" ref="Z212">_xlfn.XLOOKUP(Z$1&amp;$R212,$C$3:$C$1662&amp;$D$3:$D$1662,$E$3:$E$1662,0,0,1)</f>
        <v>11400</v>
      </c>
      <c r="AA212" s="2" cm="1">
        <f t="array" ref="AA212">_xlfn.XLOOKUP(AA$1&amp;$R212,$C$3:$C$1662&amp;$D$3:$D$1662,$E$3:$E$1662,0,0,1)</f>
        <v>47100</v>
      </c>
      <c r="AB212" s="2" cm="1">
        <f t="array" ref="AB212">_xlfn.XLOOKUP(AB$1&amp;$R212,$C$3:$C$1662&amp;$D$3:$D$1662,$E$3:$E$1662,0,0,1)</f>
        <v>83700</v>
      </c>
      <c r="AC212" s="2" cm="1">
        <f t="array" ref="AC212">_xlfn.XLOOKUP(AC$1&amp;$R212,$C$3:$C$1662&amp;$D$3:$D$1662,$E$3:$E$1662,0,0,1)</f>
        <v>30300</v>
      </c>
    </row>
    <row r="213" spans="3:29" x14ac:dyDescent="0.4">
      <c r="C213" t="s">
        <v>804</v>
      </c>
      <c r="D213" t="s">
        <v>414</v>
      </c>
      <c r="E213">
        <v>30300</v>
      </c>
      <c r="R213" t="s">
        <v>236</v>
      </c>
      <c r="S213" s="2">
        <f t="shared" si="20"/>
        <v>17189700</v>
      </c>
      <c r="T213" s="2">
        <f t="shared" si="22"/>
        <v>9141500</v>
      </c>
      <c r="U213" s="2">
        <f t="shared" si="22"/>
        <v>10600800</v>
      </c>
      <c r="V213" s="2">
        <f t="shared" si="22"/>
        <v>20534600</v>
      </c>
      <c r="W213" s="2">
        <f t="shared" si="22"/>
        <v>20716900</v>
      </c>
      <c r="X213" s="2">
        <f t="shared" si="22"/>
        <v>24954700</v>
      </c>
      <c r="Y213" s="2" cm="1">
        <f t="array" ref="Y213">_xlfn.XLOOKUP(Y$1&amp;$R213,$C$3:$C$1662&amp;$D$3:$D$1662,$E$3:$E$1662,0,0,1)</f>
        <v>39100</v>
      </c>
      <c r="Z213" s="2" cm="1">
        <f t="array" ref="Z213">_xlfn.XLOOKUP(Z$1&amp;$R213,$C$3:$C$1662&amp;$D$3:$D$1662,$E$3:$E$1662,0,0,1)</f>
        <v>23500</v>
      </c>
      <c r="AA213" s="2" cm="1">
        <f t="array" ref="AA213">_xlfn.XLOOKUP(AA$1&amp;$R213,$C$3:$C$1662&amp;$D$3:$D$1662,$E$3:$E$1662,0,0,1)</f>
        <v>32400</v>
      </c>
      <c r="AB213" s="2" cm="1">
        <f t="array" ref="AB213">_xlfn.XLOOKUP(AB$1&amp;$R213,$C$3:$C$1662&amp;$D$3:$D$1662,$E$3:$E$1662,0,0,1)</f>
        <v>157900</v>
      </c>
      <c r="AC213" s="2" cm="1">
        <f t="array" ref="AC213">_xlfn.XLOOKUP(AC$1&amp;$R213,$C$3:$C$1662&amp;$D$3:$D$1662,$E$3:$E$1662,0,0,1)</f>
        <v>15000</v>
      </c>
    </row>
    <row r="214" spans="3:29" x14ac:dyDescent="0.4">
      <c r="C214" t="s">
        <v>804</v>
      </c>
      <c r="D214" t="s">
        <v>415</v>
      </c>
      <c r="E214">
        <v>15000</v>
      </c>
      <c r="R214" t="s">
        <v>199</v>
      </c>
      <c r="S214" s="2">
        <f t="shared" si="20"/>
        <v>17238280</v>
      </c>
      <c r="T214" s="2">
        <f t="shared" si="22"/>
        <v>9145100</v>
      </c>
      <c r="U214" s="2">
        <f t="shared" si="22"/>
        <v>10618400</v>
      </c>
      <c r="V214" s="2">
        <f t="shared" si="22"/>
        <v>20572900</v>
      </c>
      <c r="W214" s="2">
        <f t="shared" si="22"/>
        <v>20857200</v>
      </c>
      <c r="X214" s="2">
        <f t="shared" si="22"/>
        <v>24997800</v>
      </c>
      <c r="Y214" s="2" cm="1">
        <f t="array" ref="Y214">_xlfn.XLOOKUP(Y$1&amp;$R214,$C$3:$C$1662&amp;$D$3:$D$1662,$E$3:$E$1662,0,0,1)</f>
        <v>3600</v>
      </c>
      <c r="Z214" s="2" cm="1">
        <f t="array" ref="Z214">_xlfn.XLOOKUP(Z$1&amp;$R214,$C$3:$C$1662&amp;$D$3:$D$1662,$E$3:$E$1662,0,0,1)</f>
        <v>17600</v>
      </c>
      <c r="AA214" s="2" cm="1">
        <f t="array" ref="AA214">_xlfn.XLOOKUP(AA$1&amp;$R214,$C$3:$C$1662&amp;$D$3:$D$1662,$E$3:$E$1662,0,0,1)</f>
        <v>38300</v>
      </c>
      <c r="AB214" s="2" cm="1">
        <f t="array" ref="AB214">_xlfn.XLOOKUP(AB$1&amp;$R214,$C$3:$C$1662&amp;$D$3:$D$1662,$E$3:$E$1662,0,0,1)</f>
        <v>140300</v>
      </c>
      <c r="AC214" s="2" cm="1">
        <f t="array" ref="AC214">_xlfn.XLOOKUP(AC$1&amp;$R214,$C$3:$C$1662&amp;$D$3:$D$1662,$E$3:$E$1662,0,0,1)</f>
        <v>43100</v>
      </c>
    </row>
    <row r="215" spans="3:29" x14ac:dyDescent="0.4">
      <c r="C215" t="s">
        <v>804</v>
      </c>
      <c r="D215" t="s">
        <v>416</v>
      </c>
      <c r="E215">
        <v>43100</v>
      </c>
      <c r="R215" t="s">
        <v>264</v>
      </c>
      <c r="S215" s="2">
        <f t="shared" si="20"/>
        <v>17277060</v>
      </c>
      <c r="T215" s="2">
        <f t="shared" si="22"/>
        <v>9151000</v>
      </c>
      <c r="U215" s="2">
        <f t="shared" si="22"/>
        <v>10624300</v>
      </c>
      <c r="V215" s="2">
        <f t="shared" si="22"/>
        <v>20661900</v>
      </c>
      <c r="W215" s="2">
        <f t="shared" si="22"/>
        <v>20934100</v>
      </c>
      <c r="X215" s="2">
        <f t="shared" si="22"/>
        <v>25014000</v>
      </c>
      <c r="Y215" s="2" cm="1">
        <f t="array" ref="Y215">_xlfn.XLOOKUP(Y$1&amp;$R215,$C$3:$C$1662&amp;$D$3:$D$1662,$E$3:$E$1662,0,0,1)</f>
        <v>5900</v>
      </c>
      <c r="Z215" s="2" cm="1">
        <f t="array" ref="Z215">_xlfn.XLOOKUP(Z$1&amp;$R215,$C$3:$C$1662&amp;$D$3:$D$1662,$E$3:$E$1662,0,0,1)</f>
        <v>5900</v>
      </c>
      <c r="AA215" s="2" cm="1">
        <f t="array" ref="AA215">_xlfn.XLOOKUP(AA$1&amp;$R215,$C$3:$C$1662&amp;$D$3:$D$1662,$E$3:$E$1662,0,0,1)</f>
        <v>89000</v>
      </c>
      <c r="AB215" s="2" cm="1">
        <f t="array" ref="AB215">_xlfn.XLOOKUP(AB$1&amp;$R215,$C$3:$C$1662&amp;$D$3:$D$1662,$E$3:$E$1662,0,0,1)</f>
        <v>76900</v>
      </c>
      <c r="AC215" s="2" cm="1">
        <f t="array" ref="AC215">_xlfn.XLOOKUP(AC$1&amp;$R215,$C$3:$C$1662&amp;$D$3:$D$1662,$E$3:$E$1662,0,0,1)</f>
        <v>16200</v>
      </c>
    </row>
    <row r="216" spans="3:29" x14ac:dyDescent="0.4">
      <c r="C216" t="s">
        <v>804</v>
      </c>
      <c r="D216" t="s">
        <v>417</v>
      </c>
      <c r="E216">
        <v>16200</v>
      </c>
      <c r="R216" t="s">
        <v>90</v>
      </c>
      <c r="S216" s="2">
        <f t="shared" si="20"/>
        <v>17319740</v>
      </c>
      <c r="T216" s="2">
        <f t="shared" si="22"/>
        <v>9155200</v>
      </c>
      <c r="U216" s="2">
        <f t="shared" si="22"/>
        <v>10647500</v>
      </c>
      <c r="V216" s="2">
        <f t="shared" si="22"/>
        <v>20702300</v>
      </c>
      <c r="W216" s="2">
        <f t="shared" si="22"/>
        <v>21017000</v>
      </c>
      <c r="X216" s="2">
        <f t="shared" si="22"/>
        <v>25076700</v>
      </c>
      <c r="Y216" s="2" cm="1">
        <f t="array" ref="Y216">_xlfn.XLOOKUP(Y$1&amp;$R216,$C$3:$C$1662&amp;$D$3:$D$1662,$E$3:$E$1662,0,0,1)</f>
        <v>4200</v>
      </c>
      <c r="Z216" s="2" cm="1">
        <f t="array" ref="Z216">_xlfn.XLOOKUP(Z$1&amp;$R216,$C$3:$C$1662&amp;$D$3:$D$1662,$E$3:$E$1662,0,0,1)</f>
        <v>23200</v>
      </c>
      <c r="AA216" s="2" cm="1">
        <f t="array" ref="AA216">_xlfn.XLOOKUP(AA$1&amp;$R216,$C$3:$C$1662&amp;$D$3:$D$1662,$E$3:$E$1662,0,0,1)</f>
        <v>40400</v>
      </c>
      <c r="AB216" s="2" cm="1">
        <f t="array" ref="AB216">_xlfn.XLOOKUP(AB$1&amp;$R216,$C$3:$C$1662&amp;$D$3:$D$1662,$E$3:$E$1662,0,0,1)</f>
        <v>82900</v>
      </c>
      <c r="AC216" s="2" cm="1">
        <f t="array" ref="AC216">_xlfn.XLOOKUP(AC$1&amp;$R216,$C$3:$C$1662&amp;$D$3:$D$1662,$E$3:$E$1662,0,0,1)</f>
        <v>62700</v>
      </c>
    </row>
    <row r="217" spans="3:29" x14ac:dyDescent="0.4">
      <c r="C217" t="s">
        <v>804</v>
      </c>
      <c r="D217" t="s">
        <v>418</v>
      </c>
      <c r="E217">
        <v>62700</v>
      </c>
      <c r="R217" t="s">
        <v>156</v>
      </c>
      <c r="S217" s="2">
        <f t="shared" si="20"/>
        <v>17372780</v>
      </c>
      <c r="T217" s="2">
        <f t="shared" si="22"/>
        <v>9159600</v>
      </c>
      <c r="U217" s="2">
        <f t="shared" si="22"/>
        <v>10660500</v>
      </c>
      <c r="V217" s="2">
        <f t="shared" si="22"/>
        <v>20777500</v>
      </c>
      <c r="W217" s="2">
        <f t="shared" si="22"/>
        <v>21142000</v>
      </c>
      <c r="X217" s="2">
        <f t="shared" si="22"/>
        <v>25124300</v>
      </c>
      <c r="Y217" s="2" cm="1">
        <f t="array" ref="Y217">_xlfn.XLOOKUP(Y$1&amp;$R217,$C$3:$C$1662&amp;$D$3:$D$1662,$E$3:$E$1662,0,0,1)</f>
        <v>4400</v>
      </c>
      <c r="Z217" s="2" cm="1">
        <f t="array" ref="Z217">_xlfn.XLOOKUP(Z$1&amp;$R217,$C$3:$C$1662&amp;$D$3:$D$1662,$E$3:$E$1662,0,0,1)</f>
        <v>13000</v>
      </c>
      <c r="AA217" s="2" cm="1">
        <f t="array" ref="AA217">_xlfn.XLOOKUP(AA$1&amp;$R217,$C$3:$C$1662&amp;$D$3:$D$1662,$E$3:$E$1662,0,0,1)</f>
        <v>75200</v>
      </c>
      <c r="AB217" s="2" cm="1">
        <f t="array" ref="AB217">_xlfn.XLOOKUP(AB$1&amp;$R217,$C$3:$C$1662&amp;$D$3:$D$1662,$E$3:$E$1662,0,0,1)</f>
        <v>125000</v>
      </c>
      <c r="AC217" s="2" cm="1">
        <f t="array" ref="AC217">_xlfn.XLOOKUP(AC$1&amp;$R217,$C$3:$C$1662&amp;$D$3:$D$1662,$E$3:$E$1662,0,0,1)</f>
        <v>47600</v>
      </c>
    </row>
    <row r="218" spans="3:29" x14ac:dyDescent="0.4">
      <c r="C218" t="s">
        <v>804</v>
      </c>
      <c r="D218" t="s">
        <v>419</v>
      </c>
      <c r="E218">
        <v>47600</v>
      </c>
      <c r="R218" t="s">
        <v>272</v>
      </c>
      <c r="S218" s="2">
        <f t="shared" si="20"/>
        <v>17435920</v>
      </c>
      <c r="T218" s="2">
        <f t="shared" si="22"/>
        <v>9160800</v>
      </c>
      <c r="U218" s="2">
        <f t="shared" si="22"/>
        <v>10682900</v>
      </c>
      <c r="V218" s="2">
        <f t="shared" si="22"/>
        <v>20835400</v>
      </c>
      <c r="W218" s="2">
        <f t="shared" si="22"/>
        <v>21313100</v>
      </c>
      <c r="X218" s="2">
        <f t="shared" si="22"/>
        <v>25187400</v>
      </c>
      <c r="Y218" s="2" cm="1">
        <f t="array" ref="Y218">_xlfn.XLOOKUP(Y$1&amp;$R218,$C$3:$C$1662&amp;$D$3:$D$1662,$E$3:$E$1662,0,0,1)</f>
        <v>1200</v>
      </c>
      <c r="Z218" s="2" cm="1">
        <f t="array" ref="Z218">_xlfn.XLOOKUP(Z$1&amp;$R218,$C$3:$C$1662&amp;$D$3:$D$1662,$E$3:$E$1662,0,0,1)</f>
        <v>22400</v>
      </c>
      <c r="AA218" s="2" cm="1">
        <f t="array" ref="AA218">_xlfn.XLOOKUP(AA$1&amp;$R218,$C$3:$C$1662&amp;$D$3:$D$1662,$E$3:$E$1662,0,0,1)</f>
        <v>57900</v>
      </c>
      <c r="AB218" s="2" cm="1">
        <f t="array" ref="AB218">_xlfn.XLOOKUP(AB$1&amp;$R218,$C$3:$C$1662&amp;$D$3:$D$1662,$E$3:$E$1662,0,0,1)</f>
        <v>171100</v>
      </c>
      <c r="AC218" s="2" cm="1">
        <f t="array" ref="AC218">_xlfn.XLOOKUP(AC$1&amp;$R218,$C$3:$C$1662&amp;$D$3:$D$1662,$E$3:$E$1662,0,0,1)</f>
        <v>63100</v>
      </c>
    </row>
    <row r="219" spans="3:29" x14ac:dyDescent="0.4">
      <c r="C219" t="s">
        <v>804</v>
      </c>
      <c r="D219" t="s">
        <v>420</v>
      </c>
      <c r="E219">
        <v>63100</v>
      </c>
      <c r="R219" t="s">
        <v>253</v>
      </c>
      <c r="S219" s="2">
        <f t="shared" si="20"/>
        <v>17510320</v>
      </c>
      <c r="T219" s="2">
        <f t="shared" si="22"/>
        <v>9170300</v>
      </c>
      <c r="U219" s="2">
        <f t="shared" si="22"/>
        <v>10713300</v>
      </c>
      <c r="V219" s="2">
        <f t="shared" si="22"/>
        <v>20860000</v>
      </c>
      <c r="W219" s="2">
        <f t="shared" si="22"/>
        <v>21555300</v>
      </c>
      <c r="X219" s="2">
        <f t="shared" si="22"/>
        <v>25252700</v>
      </c>
      <c r="Y219" s="2" cm="1">
        <f t="array" ref="Y219">_xlfn.XLOOKUP(Y$1&amp;$R219,$C$3:$C$1662&amp;$D$3:$D$1662,$E$3:$E$1662,0,0,1)</f>
        <v>9500</v>
      </c>
      <c r="Z219" s="2" cm="1">
        <f t="array" ref="Z219">_xlfn.XLOOKUP(Z$1&amp;$R219,$C$3:$C$1662&amp;$D$3:$D$1662,$E$3:$E$1662,0,0,1)</f>
        <v>30400</v>
      </c>
      <c r="AA219" s="2" cm="1">
        <f t="array" ref="AA219">_xlfn.XLOOKUP(AA$1&amp;$R219,$C$3:$C$1662&amp;$D$3:$D$1662,$E$3:$E$1662,0,0,1)</f>
        <v>24600</v>
      </c>
      <c r="AB219" s="2" cm="1">
        <f t="array" ref="AB219">_xlfn.XLOOKUP(AB$1&amp;$R219,$C$3:$C$1662&amp;$D$3:$D$1662,$E$3:$E$1662,0,0,1)</f>
        <v>242200</v>
      </c>
      <c r="AC219" s="2" cm="1">
        <f t="array" ref="AC219">_xlfn.XLOOKUP(AC$1&amp;$R219,$C$3:$C$1662&amp;$D$3:$D$1662,$E$3:$E$1662,0,0,1)</f>
        <v>65300</v>
      </c>
    </row>
    <row r="220" spans="3:29" x14ac:dyDescent="0.4">
      <c r="C220" t="s">
        <v>804</v>
      </c>
      <c r="D220" t="s">
        <v>421</v>
      </c>
      <c r="E220">
        <v>65300</v>
      </c>
      <c r="R220" t="s">
        <v>261</v>
      </c>
      <c r="S220" s="2">
        <f t="shared" si="20"/>
        <v>17563880</v>
      </c>
      <c r="T220" s="2">
        <f t="shared" si="22"/>
        <v>9170900</v>
      </c>
      <c r="U220" s="2">
        <f t="shared" si="22"/>
        <v>10734500</v>
      </c>
      <c r="V220" s="2">
        <f t="shared" si="22"/>
        <v>20887500</v>
      </c>
      <c r="W220" s="2">
        <f t="shared" si="22"/>
        <v>21710900</v>
      </c>
      <c r="X220" s="2">
        <f t="shared" si="22"/>
        <v>25315600</v>
      </c>
      <c r="Y220" s="2" cm="1">
        <f t="array" ref="Y220">_xlfn.XLOOKUP(Y$1&amp;$R220,$C$3:$C$1662&amp;$D$3:$D$1662,$E$3:$E$1662,0,0,1)</f>
        <v>600</v>
      </c>
      <c r="Z220" s="2" cm="1">
        <f t="array" ref="Z220">_xlfn.XLOOKUP(Z$1&amp;$R220,$C$3:$C$1662&amp;$D$3:$D$1662,$E$3:$E$1662,0,0,1)</f>
        <v>21200</v>
      </c>
      <c r="AA220" s="2" cm="1">
        <f t="array" ref="AA220">_xlfn.XLOOKUP(AA$1&amp;$R220,$C$3:$C$1662&amp;$D$3:$D$1662,$E$3:$E$1662,0,0,1)</f>
        <v>27500</v>
      </c>
      <c r="AB220" s="2" cm="1">
        <f t="array" ref="AB220">_xlfn.XLOOKUP(AB$1&amp;$R220,$C$3:$C$1662&amp;$D$3:$D$1662,$E$3:$E$1662,0,0,1)</f>
        <v>155600</v>
      </c>
      <c r="AC220" s="2" cm="1">
        <f t="array" ref="AC220">_xlfn.XLOOKUP(AC$1&amp;$R220,$C$3:$C$1662&amp;$D$3:$D$1662,$E$3:$E$1662,0,0,1)</f>
        <v>62900</v>
      </c>
    </row>
    <row r="221" spans="3:29" x14ac:dyDescent="0.4">
      <c r="C221" t="s">
        <v>804</v>
      </c>
      <c r="D221" t="s">
        <v>422</v>
      </c>
      <c r="E221">
        <v>62900</v>
      </c>
      <c r="R221" t="s">
        <v>123</v>
      </c>
      <c r="S221" s="2">
        <f t="shared" si="20"/>
        <v>17600740</v>
      </c>
      <c r="T221" s="2">
        <f t="shared" si="22"/>
        <v>9196600</v>
      </c>
      <c r="U221" s="2">
        <f t="shared" si="22"/>
        <v>10776800</v>
      </c>
      <c r="V221" s="2">
        <f t="shared" si="22"/>
        <v>20932000</v>
      </c>
      <c r="W221" s="2">
        <f t="shared" si="22"/>
        <v>21765900</v>
      </c>
      <c r="X221" s="2">
        <f t="shared" si="22"/>
        <v>25332400</v>
      </c>
      <c r="Y221" s="2" cm="1">
        <f t="array" ref="Y221">_xlfn.XLOOKUP(Y$1&amp;$R221,$C$3:$C$1662&amp;$D$3:$D$1662,$E$3:$E$1662,0,0,1)</f>
        <v>25700</v>
      </c>
      <c r="Z221" s="2" cm="1">
        <f t="array" ref="Z221">_xlfn.XLOOKUP(Z$1&amp;$R221,$C$3:$C$1662&amp;$D$3:$D$1662,$E$3:$E$1662,0,0,1)</f>
        <v>42300</v>
      </c>
      <c r="AA221" s="2" cm="1">
        <f t="array" ref="AA221">_xlfn.XLOOKUP(AA$1&amp;$R221,$C$3:$C$1662&amp;$D$3:$D$1662,$E$3:$E$1662,0,0,1)</f>
        <v>44500</v>
      </c>
      <c r="AB221" s="2" cm="1">
        <f t="array" ref="AB221">_xlfn.XLOOKUP(AB$1&amp;$R221,$C$3:$C$1662&amp;$D$3:$D$1662,$E$3:$E$1662,0,0,1)</f>
        <v>55000</v>
      </c>
      <c r="AC221" s="2" cm="1">
        <f t="array" ref="AC221">_xlfn.XLOOKUP(AC$1&amp;$R221,$C$3:$C$1662&amp;$D$3:$D$1662,$E$3:$E$1662,0,0,1)</f>
        <v>16800</v>
      </c>
    </row>
    <row r="222" spans="3:29" x14ac:dyDescent="0.4">
      <c r="C222" t="s">
        <v>804</v>
      </c>
      <c r="D222" t="s">
        <v>423</v>
      </c>
      <c r="E222">
        <v>16800</v>
      </c>
      <c r="R222" t="s">
        <v>249</v>
      </c>
      <c r="S222" s="2">
        <f t="shared" si="20"/>
        <v>17671500</v>
      </c>
      <c r="T222" s="2">
        <f t="shared" si="22"/>
        <v>9202500</v>
      </c>
      <c r="U222" s="2">
        <f t="shared" si="22"/>
        <v>10918600</v>
      </c>
      <c r="V222" s="2">
        <f t="shared" si="22"/>
        <v>20958800</v>
      </c>
      <c r="W222" s="2">
        <f t="shared" si="22"/>
        <v>21884300</v>
      </c>
      <c r="X222" s="2">
        <f t="shared" si="22"/>
        <v>25393300</v>
      </c>
      <c r="Y222" s="2" cm="1">
        <f t="array" ref="Y222">_xlfn.XLOOKUP(Y$1&amp;$R222,$C$3:$C$1662&amp;$D$3:$D$1662,$E$3:$E$1662,0,0,1)</f>
        <v>5900</v>
      </c>
      <c r="Z222" s="2" cm="1">
        <f t="array" ref="Z222">_xlfn.XLOOKUP(Z$1&amp;$R222,$C$3:$C$1662&amp;$D$3:$D$1662,$E$3:$E$1662,0,0,1)</f>
        <v>141800</v>
      </c>
      <c r="AA222" s="2" cm="1">
        <f t="array" ref="AA222">_xlfn.XLOOKUP(AA$1&amp;$R222,$C$3:$C$1662&amp;$D$3:$D$1662,$E$3:$E$1662,0,0,1)</f>
        <v>26800</v>
      </c>
      <c r="AB222" s="2" cm="1">
        <f t="array" ref="AB222">_xlfn.XLOOKUP(AB$1&amp;$R222,$C$3:$C$1662&amp;$D$3:$D$1662,$E$3:$E$1662,0,0,1)</f>
        <v>118400</v>
      </c>
      <c r="AC222" s="2" cm="1">
        <f t="array" ref="AC222">_xlfn.XLOOKUP(AC$1&amp;$R222,$C$3:$C$1662&amp;$D$3:$D$1662,$E$3:$E$1662,0,0,1)</f>
        <v>60900</v>
      </c>
    </row>
    <row r="223" spans="3:29" x14ac:dyDescent="0.4">
      <c r="C223" t="s">
        <v>804</v>
      </c>
      <c r="D223" t="s">
        <v>424</v>
      </c>
      <c r="E223">
        <v>60900</v>
      </c>
      <c r="R223" t="s">
        <v>209</v>
      </c>
      <c r="S223" s="2">
        <f t="shared" si="20"/>
        <v>17721700</v>
      </c>
      <c r="T223" s="2">
        <f t="shared" si="22"/>
        <v>9205400</v>
      </c>
      <c r="U223" s="2">
        <f t="shared" si="22"/>
        <v>11016500</v>
      </c>
      <c r="V223" s="2">
        <f t="shared" si="22"/>
        <v>20991200</v>
      </c>
      <c r="W223" s="2">
        <f t="shared" si="22"/>
        <v>21975300</v>
      </c>
      <c r="X223" s="2">
        <f t="shared" si="22"/>
        <v>25420100</v>
      </c>
      <c r="Y223" s="2" cm="1">
        <f t="array" ref="Y223">_xlfn.XLOOKUP(Y$1&amp;$R223,$C$3:$C$1662&amp;$D$3:$D$1662,$E$3:$E$1662,0,0,1)</f>
        <v>2900</v>
      </c>
      <c r="Z223" s="2" cm="1">
        <f t="array" ref="Z223">_xlfn.XLOOKUP(Z$1&amp;$R223,$C$3:$C$1662&amp;$D$3:$D$1662,$E$3:$E$1662,0,0,1)</f>
        <v>97900</v>
      </c>
      <c r="AA223" s="2" cm="1">
        <f t="array" ref="AA223">_xlfn.XLOOKUP(AA$1&amp;$R223,$C$3:$C$1662&amp;$D$3:$D$1662,$E$3:$E$1662,0,0,1)</f>
        <v>32400</v>
      </c>
      <c r="AB223" s="2" cm="1">
        <f t="array" ref="AB223">_xlfn.XLOOKUP(AB$1&amp;$R223,$C$3:$C$1662&amp;$D$3:$D$1662,$E$3:$E$1662,0,0,1)</f>
        <v>91000</v>
      </c>
      <c r="AC223" s="2" cm="1">
        <f t="array" ref="AC223">_xlfn.XLOOKUP(AC$1&amp;$R223,$C$3:$C$1662&amp;$D$3:$D$1662,$E$3:$E$1662,0,0,1)</f>
        <v>26800</v>
      </c>
    </row>
    <row r="224" spans="3:29" x14ac:dyDescent="0.4">
      <c r="C224" t="s">
        <v>804</v>
      </c>
      <c r="D224" t="s">
        <v>425</v>
      </c>
      <c r="E224">
        <v>26800</v>
      </c>
      <c r="R224" t="s">
        <v>239</v>
      </c>
      <c r="S224" s="2">
        <f t="shared" si="20"/>
        <v>17766960</v>
      </c>
      <c r="T224" s="2">
        <f t="shared" si="22"/>
        <v>9215600</v>
      </c>
      <c r="U224" s="2">
        <f t="shared" si="22"/>
        <v>11063400</v>
      </c>
      <c r="V224" s="2">
        <f t="shared" si="22"/>
        <v>21041500</v>
      </c>
      <c r="W224" s="2">
        <f t="shared" si="22"/>
        <v>22051500</v>
      </c>
      <c r="X224" s="2">
        <f t="shared" si="22"/>
        <v>25462800</v>
      </c>
      <c r="Y224" s="2" cm="1">
        <f t="array" ref="Y224">_xlfn.XLOOKUP(Y$1&amp;$R224,$C$3:$C$1662&amp;$D$3:$D$1662,$E$3:$E$1662,0,0,1)</f>
        <v>10200</v>
      </c>
      <c r="Z224" s="2" cm="1">
        <f t="array" ref="Z224">_xlfn.XLOOKUP(Z$1&amp;$R224,$C$3:$C$1662&amp;$D$3:$D$1662,$E$3:$E$1662,0,0,1)</f>
        <v>46900</v>
      </c>
      <c r="AA224" s="2" cm="1">
        <f t="array" ref="AA224">_xlfn.XLOOKUP(AA$1&amp;$R224,$C$3:$C$1662&amp;$D$3:$D$1662,$E$3:$E$1662,0,0,1)</f>
        <v>50300</v>
      </c>
      <c r="AB224" s="2" cm="1">
        <f t="array" ref="AB224">_xlfn.XLOOKUP(AB$1&amp;$R224,$C$3:$C$1662&amp;$D$3:$D$1662,$E$3:$E$1662,0,0,1)</f>
        <v>76200</v>
      </c>
      <c r="AC224" s="2" cm="1">
        <f t="array" ref="AC224">_xlfn.XLOOKUP(AC$1&amp;$R224,$C$3:$C$1662&amp;$D$3:$D$1662,$E$3:$E$1662,0,0,1)</f>
        <v>42700</v>
      </c>
    </row>
    <row r="225" spans="3:29" x14ac:dyDescent="0.4">
      <c r="C225" t="s">
        <v>804</v>
      </c>
      <c r="D225" t="s">
        <v>426</v>
      </c>
      <c r="E225">
        <v>42700</v>
      </c>
      <c r="R225" t="s">
        <v>304</v>
      </c>
      <c r="S225" s="2">
        <f t="shared" si="20"/>
        <v>17814520</v>
      </c>
      <c r="T225" s="2">
        <f t="shared" si="22"/>
        <v>9219500</v>
      </c>
      <c r="U225" s="2">
        <f t="shared" si="22"/>
        <v>11097900</v>
      </c>
      <c r="V225" s="2">
        <f t="shared" si="22"/>
        <v>21066900</v>
      </c>
      <c r="W225" s="2">
        <f t="shared" si="22"/>
        <v>22207500</v>
      </c>
      <c r="X225" s="2">
        <f t="shared" si="22"/>
        <v>25480800</v>
      </c>
      <c r="Y225" s="2" cm="1">
        <f t="array" ref="Y225">_xlfn.XLOOKUP(Y$1&amp;$R225,$C$3:$C$1662&amp;$D$3:$D$1662,$E$3:$E$1662,0,0,1)</f>
        <v>3900</v>
      </c>
      <c r="Z225" s="2" cm="1">
        <f t="array" ref="Z225">_xlfn.XLOOKUP(Z$1&amp;$R225,$C$3:$C$1662&amp;$D$3:$D$1662,$E$3:$E$1662,0,0,1)</f>
        <v>34500</v>
      </c>
      <c r="AA225" s="2" cm="1">
        <f t="array" ref="AA225">_xlfn.XLOOKUP(AA$1&amp;$R225,$C$3:$C$1662&amp;$D$3:$D$1662,$E$3:$E$1662,0,0,1)</f>
        <v>25400</v>
      </c>
      <c r="AB225" s="2" cm="1">
        <f t="array" ref="AB225">_xlfn.XLOOKUP(AB$1&amp;$R225,$C$3:$C$1662&amp;$D$3:$D$1662,$E$3:$E$1662,0,0,1)</f>
        <v>156000</v>
      </c>
      <c r="AC225" s="2" cm="1">
        <f t="array" ref="AC225">_xlfn.XLOOKUP(AC$1&amp;$R225,$C$3:$C$1662&amp;$D$3:$D$1662,$E$3:$E$1662,0,0,1)</f>
        <v>18000</v>
      </c>
    </row>
    <row r="226" spans="3:29" x14ac:dyDescent="0.4">
      <c r="C226" t="s">
        <v>804</v>
      </c>
      <c r="D226" t="s">
        <v>427</v>
      </c>
      <c r="E226">
        <v>18000</v>
      </c>
      <c r="R226" t="s">
        <v>283</v>
      </c>
      <c r="S226" s="2">
        <f t="shared" si="20"/>
        <v>17863020</v>
      </c>
      <c r="T226" s="2">
        <f t="shared" si="22"/>
        <v>9234700</v>
      </c>
      <c r="U226" s="2">
        <f t="shared" si="22"/>
        <v>11132300</v>
      </c>
      <c r="V226" s="2">
        <f t="shared" si="22"/>
        <v>21102500</v>
      </c>
      <c r="W226" s="2">
        <f t="shared" si="22"/>
        <v>22340500</v>
      </c>
      <c r="X226" s="2">
        <f t="shared" si="22"/>
        <v>25505100</v>
      </c>
      <c r="Y226" s="2" cm="1">
        <f t="array" ref="Y226">_xlfn.XLOOKUP(Y$1&amp;$R226,$C$3:$C$1662&amp;$D$3:$D$1662,$E$3:$E$1662,0,0,1)</f>
        <v>15200</v>
      </c>
      <c r="Z226" s="2" cm="1">
        <f t="array" ref="Z226">_xlfn.XLOOKUP(Z$1&amp;$R226,$C$3:$C$1662&amp;$D$3:$D$1662,$E$3:$E$1662,0,0,1)</f>
        <v>34400</v>
      </c>
      <c r="AA226" s="2" cm="1">
        <f t="array" ref="AA226">_xlfn.XLOOKUP(AA$1&amp;$R226,$C$3:$C$1662&amp;$D$3:$D$1662,$E$3:$E$1662,0,0,1)</f>
        <v>35600</v>
      </c>
      <c r="AB226" s="2" cm="1">
        <f t="array" ref="AB226">_xlfn.XLOOKUP(AB$1&amp;$R226,$C$3:$C$1662&amp;$D$3:$D$1662,$E$3:$E$1662,0,0,1)</f>
        <v>133000</v>
      </c>
      <c r="AC226" s="2" cm="1">
        <f t="array" ref="AC226">_xlfn.XLOOKUP(AC$1&amp;$R226,$C$3:$C$1662&amp;$D$3:$D$1662,$E$3:$E$1662,0,0,1)</f>
        <v>24300</v>
      </c>
    </row>
    <row r="227" spans="3:29" x14ac:dyDescent="0.4">
      <c r="C227" t="s">
        <v>804</v>
      </c>
      <c r="D227" t="s">
        <v>428</v>
      </c>
      <c r="E227">
        <v>24300</v>
      </c>
      <c r="R227" t="s">
        <v>176</v>
      </c>
      <c r="S227" s="2">
        <f t="shared" si="20"/>
        <v>17913940</v>
      </c>
      <c r="T227" s="2">
        <f t="shared" si="22"/>
        <v>9242400</v>
      </c>
      <c r="U227" s="2">
        <f t="shared" si="22"/>
        <v>11155300</v>
      </c>
      <c r="V227" s="2">
        <f t="shared" si="22"/>
        <v>21124900</v>
      </c>
      <c r="W227" s="2">
        <f t="shared" si="22"/>
        <v>22504600</v>
      </c>
      <c r="X227" s="2">
        <f t="shared" si="22"/>
        <v>25542500</v>
      </c>
      <c r="Y227" s="2" cm="1">
        <f t="array" ref="Y227">_xlfn.XLOOKUP(Y$1&amp;$R227,$C$3:$C$1662&amp;$D$3:$D$1662,$E$3:$E$1662,0,0,1)</f>
        <v>7700</v>
      </c>
      <c r="Z227" s="2" cm="1">
        <f t="array" ref="Z227">_xlfn.XLOOKUP(Z$1&amp;$R227,$C$3:$C$1662&amp;$D$3:$D$1662,$E$3:$E$1662,0,0,1)</f>
        <v>23000</v>
      </c>
      <c r="AA227" s="2" cm="1">
        <f t="array" ref="AA227">_xlfn.XLOOKUP(AA$1&amp;$R227,$C$3:$C$1662&amp;$D$3:$D$1662,$E$3:$E$1662,0,0,1)</f>
        <v>22400</v>
      </c>
      <c r="AB227" s="2" cm="1">
        <f t="array" ref="AB227">_xlfn.XLOOKUP(AB$1&amp;$R227,$C$3:$C$1662&amp;$D$3:$D$1662,$E$3:$E$1662,0,0,1)</f>
        <v>164100</v>
      </c>
      <c r="AC227" s="2" cm="1">
        <f t="array" ref="AC227">_xlfn.XLOOKUP(AC$1&amp;$R227,$C$3:$C$1662&amp;$D$3:$D$1662,$E$3:$E$1662,0,0,1)</f>
        <v>37400</v>
      </c>
    </row>
    <row r="228" spans="3:29" x14ac:dyDescent="0.4">
      <c r="C228" t="s">
        <v>804</v>
      </c>
      <c r="D228" t="s">
        <v>429</v>
      </c>
      <c r="E228">
        <v>37400</v>
      </c>
      <c r="R228" t="s">
        <v>117</v>
      </c>
      <c r="S228" s="2">
        <f t="shared" si="20"/>
        <v>17974460</v>
      </c>
      <c r="T228" s="2">
        <f t="shared" ref="T228:X243" si="23">T227+Y228</f>
        <v>9245400</v>
      </c>
      <c r="U228" s="2">
        <f t="shared" si="23"/>
        <v>11202400</v>
      </c>
      <c r="V228" s="2">
        <f t="shared" si="23"/>
        <v>21171800</v>
      </c>
      <c r="W228" s="2">
        <f t="shared" si="23"/>
        <v>22637500</v>
      </c>
      <c r="X228" s="2">
        <f t="shared" si="23"/>
        <v>25615200</v>
      </c>
      <c r="Y228" s="2" cm="1">
        <f t="array" ref="Y228">_xlfn.XLOOKUP(Y$1&amp;$R228,$C$3:$C$1662&amp;$D$3:$D$1662,$E$3:$E$1662,0,0,1)</f>
        <v>3000</v>
      </c>
      <c r="Z228" s="2" cm="1">
        <f t="array" ref="Z228">_xlfn.XLOOKUP(Z$1&amp;$R228,$C$3:$C$1662&amp;$D$3:$D$1662,$E$3:$E$1662,0,0,1)</f>
        <v>47100</v>
      </c>
      <c r="AA228" s="2" cm="1">
        <f t="array" ref="AA228">_xlfn.XLOOKUP(AA$1&amp;$R228,$C$3:$C$1662&amp;$D$3:$D$1662,$E$3:$E$1662,0,0,1)</f>
        <v>46900</v>
      </c>
      <c r="AB228" s="2" cm="1">
        <f t="array" ref="AB228">_xlfn.XLOOKUP(AB$1&amp;$R228,$C$3:$C$1662&amp;$D$3:$D$1662,$E$3:$E$1662,0,0,1)</f>
        <v>132900</v>
      </c>
      <c r="AC228" s="2" cm="1">
        <f t="array" ref="AC228">_xlfn.XLOOKUP(AC$1&amp;$R228,$C$3:$C$1662&amp;$D$3:$D$1662,$E$3:$E$1662,0,0,1)</f>
        <v>72700</v>
      </c>
    </row>
    <row r="229" spans="3:29" x14ac:dyDescent="0.4">
      <c r="C229" t="s">
        <v>804</v>
      </c>
      <c r="D229" t="s">
        <v>430</v>
      </c>
      <c r="E229">
        <v>72700</v>
      </c>
      <c r="R229" t="s">
        <v>54</v>
      </c>
      <c r="S229" s="2">
        <f t="shared" si="20"/>
        <v>18000260</v>
      </c>
      <c r="T229" s="2">
        <f t="shared" si="23"/>
        <v>9251300</v>
      </c>
      <c r="U229" s="2">
        <f t="shared" si="23"/>
        <v>11214700</v>
      </c>
      <c r="V229" s="2">
        <f t="shared" si="23"/>
        <v>21191400</v>
      </c>
      <c r="W229" s="2">
        <f t="shared" si="23"/>
        <v>22694700</v>
      </c>
      <c r="X229" s="2">
        <f t="shared" si="23"/>
        <v>25649200</v>
      </c>
      <c r="Y229" s="2" cm="1">
        <f t="array" ref="Y229">_xlfn.XLOOKUP(Y$1&amp;$R229,$C$3:$C$1662&amp;$D$3:$D$1662,$E$3:$E$1662,0,0,1)</f>
        <v>5900</v>
      </c>
      <c r="Z229" s="2" cm="1">
        <f t="array" ref="Z229">_xlfn.XLOOKUP(Z$1&amp;$R229,$C$3:$C$1662&amp;$D$3:$D$1662,$E$3:$E$1662,0,0,1)</f>
        <v>12300</v>
      </c>
      <c r="AA229" s="2" cm="1">
        <f t="array" ref="AA229">_xlfn.XLOOKUP(AA$1&amp;$R229,$C$3:$C$1662&amp;$D$3:$D$1662,$E$3:$E$1662,0,0,1)</f>
        <v>19600</v>
      </c>
      <c r="AB229" s="2" cm="1">
        <f t="array" ref="AB229">_xlfn.XLOOKUP(AB$1&amp;$R229,$C$3:$C$1662&amp;$D$3:$D$1662,$E$3:$E$1662,0,0,1)</f>
        <v>57200</v>
      </c>
      <c r="AC229" s="2" cm="1">
        <f t="array" ref="AC229">_xlfn.XLOOKUP(AC$1&amp;$R229,$C$3:$C$1662&amp;$D$3:$D$1662,$E$3:$E$1662,0,0,1)</f>
        <v>34000</v>
      </c>
    </row>
    <row r="230" spans="3:29" x14ac:dyDescent="0.4">
      <c r="C230" t="s">
        <v>804</v>
      </c>
      <c r="D230" t="s">
        <v>431</v>
      </c>
      <c r="E230">
        <v>34000</v>
      </c>
      <c r="R230" t="s">
        <v>161</v>
      </c>
      <c r="S230" s="2">
        <f t="shared" si="20"/>
        <v>18037300</v>
      </c>
      <c r="T230" s="2">
        <f t="shared" si="23"/>
        <v>9257600</v>
      </c>
      <c r="U230" s="2">
        <f t="shared" si="23"/>
        <v>11237600</v>
      </c>
      <c r="V230" s="2">
        <f t="shared" si="23"/>
        <v>21229100</v>
      </c>
      <c r="W230" s="2">
        <f t="shared" si="23"/>
        <v>22784000</v>
      </c>
      <c r="X230" s="2">
        <f t="shared" si="23"/>
        <v>25678200</v>
      </c>
      <c r="Y230" s="2" cm="1">
        <f t="array" ref="Y230">_xlfn.XLOOKUP(Y$1&amp;$R230,$C$3:$C$1662&amp;$D$3:$D$1662,$E$3:$E$1662,0,0,1)</f>
        <v>6300</v>
      </c>
      <c r="Z230" s="2" cm="1">
        <f t="array" ref="Z230">_xlfn.XLOOKUP(Z$1&amp;$R230,$C$3:$C$1662&amp;$D$3:$D$1662,$E$3:$E$1662,0,0,1)</f>
        <v>22900</v>
      </c>
      <c r="AA230" s="2" cm="1">
        <f t="array" ref="AA230">_xlfn.XLOOKUP(AA$1&amp;$R230,$C$3:$C$1662&amp;$D$3:$D$1662,$E$3:$E$1662,0,0,1)</f>
        <v>37700</v>
      </c>
      <c r="AB230" s="2" cm="1">
        <f t="array" ref="AB230">_xlfn.XLOOKUP(AB$1&amp;$R230,$C$3:$C$1662&amp;$D$3:$D$1662,$E$3:$E$1662,0,0,1)</f>
        <v>89300</v>
      </c>
      <c r="AC230" s="2" cm="1">
        <f t="array" ref="AC230">_xlfn.XLOOKUP(AC$1&amp;$R230,$C$3:$C$1662&amp;$D$3:$D$1662,$E$3:$E$1662,0,0,1)</f>
        <v>29000</v>
      </c>
    </row>
    <row r="231" spans="3:29" x14ac:dyDescent="0.4">
      <c r="C231" t="s">
        <v>804</v>
      </c>
      <c r="D231" t="s">
        <v>432</v>
      </c>
      <c r="E231">
        <v>29000</v>
      </c>
      <c r="R231" t="s">
        <v>185</v>
      </c>
      <c r="S231" s="2">
        <f t="shared" si="20"/>
        <v>18066020</v>
      </c>
      <c r="T231" s="2">
        <f t="shared" si="23"/>
        <v>9261600</v>
      </c>
      <c r="U231" s="2">
        <f t="shared" si="23"/>
        <v>11249300</v>
      </c>
      <c r="V231" s="2">
        <f t="shared" si="23"/>
        <v>21267100</v>
      </c>
      <c r="W231" s="2">
        <f t="shared" si="23"/>
        <v>22861800</v>
      </c>
      <c r="X231" s="2">
        <f t="shared" si="23"/>
        <v>25690300</v>
      </c>
      <c r="Y231" s="2" cm="1">
        <f t="array" ref="Y231">_xlfn.XLOOKUP(Y$1&amp;$R231,$C$3:$C$1662&amp;$D$3:$D$1662,$E$3:$E$1662,0,0,1)</f>
        <v>4000</v>
      </c>
      <c r="Z231" s="2" cm="1">
        <f t="array" ref="Z231">_xlfn.XLOOKUP(Z$1&amp;$R231,$C$3:$C$1662&amp;$D$3:$D$1662,$E$3:$E$1662,0,0,1)</f>
        <v>11700</v>
      </c>
      <c r="AA231" s="2" cm="1">
        <f t="array" ref="AA231">_xlfn.XLOOKUP(AA$1&amp;$R231,$C$3:$C$1662&amp;$D$3:$D$1662,$E$3:$E$1662,0,0,1)</f>
        <v>38000</v>
      </c>
      <c r="AB231" s="2" cm="1">
        <f t="array" ref="AB231">_xlfn.XLOOKUP(AB$1&amp;$R231,$C$3:$C$1662&amp;$D$3:$D$1662,$E$3:$E$1662,0,0,1)</f>
        <v>77800</v>
      </c>
      <c r="AC231" s="2" cm="1">
        <f t="array" ref="AC231">_xlfn.XLOOKUP(AC$1&amp;$R231,$C$3:$C$1662&amp;$D$3:$D$1662,$E$3:$E$1662,0,0,1)</f>
        <v>12100</v>
      </c>
    </row>
    <row r="232" spans="3:29" x14ac:dyDescent="0.4">
      <c r="C232" t="s">
        <v>804</v>
      </c>
      <c r="D232" t="s">
        <v>433</v>
      </c>
      <c r="E232">
        <v>12100</v>
      </c>
      <c r="R232" t="s">
        <v>207</v>
      </c>
      <c r="S232" s="2">
        <f t="shared" si="20"/>
        <v>18142260</v>
      </c>
      <c r="T232" s="2">
        <f t="shared" si="23"/>
        <v>9274100</v>
      </c>
      <c r="U232" s="2">
        <f t="shared" si="23"/>
        <v>11274800</v>
      </c>
      <c r="V232" s="2">
        <f t="shared" si="23"/>
        <v>21373200</v>
      </c>
      <c r="W232" s="2">
        <f t="shared" si="23"/>
        <v>23065700</v>
      </c>
      <c r="X232" s="2">
        <f t="shared" si="23"/>
        <v>25723500</v>
      </c>
      <c r="Y232" s="2" cm="1">
        <f t="array" ref="Y232">_xlfn.XLOOKUP(Y$1&amp;$R232,$C$3:$C$1662&amp;$D$3:$D$1662,$E$3:$E$1662,0,0,1)</f>
        <v>12500</v>
      </c>
      <c r="Z232" s="2" cm="1">
        <f t="array" ref="Z232">_xlfn.XLOOKUP(Z$1&amp;$R232,$C$3:$C$1662&amp;$D$3:$D$1662,$E$3:$E$1662,0,0,1)</f>
        <v>25500</v>
      </c>
      <c r="AA232" s="2" cm="1">
        <f t="array" ref="AA232">_xlfn.XLOOKUP(AA$1&amp;$R232,$C$3:$C$1662&amp;$D$3:$D$1662,$E$3:$E$1662,0,0,1)</f>
        <v>106100</v>
      </c>
      <c r="AB232" s="2" cm="1">
        <f t="array" ref="AB232">_xlfn.XLOOKUP(AB$1&amp;$R232,$C$3:$C$1662&amp;$D$3:$D$1662,$E$3:$E$1662,0,0,1)</f>
        <v>203900</v>
      </c>
      <c r="AC232" s="2" cm="1">
        <f t="array" ref="AC232">_xlfn.XLOOKUP(AC$1&amp;$R232,$C$3:$C$1662&amp;$D$3:$D$1662,$E$3:$E$1662,0,0,1)</f>
        <v>33200</v>
      </c>
    </row>
    <row r="233" spans="3:29" x14ac:dyDescent="0.4">
      <c r="C233" t="s">
        <v>804</v>
      </c>
      <c r="D233" t="s">
        <v>434</v>
      </c>
      <c r="E233">
        <v>33200</v>
      </c>
      <c r="R233" t="s">
        <v>216</v>
      </c>
      <c r="S233" s="2">
        <f t="shared" si="20"/>
        <v>18217800</v>
      </c>
      <c r="T233" s="2">
        <f t="shared" si="23"/>
        <v>9275700</v>
      </c>
      <c r="U233" s="2">
        <f t="shared" si="23"/>
        <v>11280000</v>
      </c>
      <c r="V233" s="2">
        <f t="shared" si="23"/>
        <v>21416900</v>
      </c>
      <c r="W233" s="2">
        <f t="shared" si="23"/>
        <v>23317500</v>
      </c>
      <c r="X233" s="2">
        <f t="shared" si="23"/>
        <v>25798900</v>
      </c>
      <c r="Y233" s="2" cm="1">
        <f t="array" ref="Y233">_xlfn.XLOOKUP(Y$1&amp;$R233,$C$3:$C$1662&amp;$D$3:$D$1662,$E$3:$E$1662,0,0,1)</f>
        <v>1600</v>
      </c>
      <c r="Z233" s="2" cm="1">
        <f t="array" ref="Z233">_xlfn.XLOOKUP(Z$1&amp;$R233,$C$3:$C$1662&amp;$D$3:$D$1662,$E$3:$E$1662,0,0,1)</f>
        <v>5200</v>
      </c>
      <c r="AA233" s="2" cm="1">
        <f t="array" ref="AA233">_xlfn.XLOOKUP(AA$1&amp;$R233,$C$3:$C$1662&amp;$D$3:$D$1662,$E$3:$E$1662,0,0,1)</f>
        <v>43700</v>
      </c>
      <c r="AB233" s="2" cm="1">
        <f t="array" ref="AB233">_xlfn.XLOOKUP(AB$1&amp;$R233,$C$3:$C$1662&amp;$D$3:$D$1662,$E$3:$E$1662,0,0,1)</f>
        <v>251800</v>
      </c>
      <c r="AC233" s="2" cm="1">
        <f t="array" ref="AC233">_xlfn.XLOOKUP(AC$1&amp;$R233,$C$3:$C$1662&amp;$D$3:$D$1662,$E$3:$E$1662,0,0,1)</f>
        <v>75400</v>
      </c>
    </row>
    <row r="234" spans="3:29" x14ac:dyDescent="0.4">
      <c r="C234" t="s">
        <v>804</v>
      </c>
      <c r="D234" t="s">
        <v>435</v>
      </c>
      <c r="E234">
        <v>75400</v>
      </c>
      <c r="R234" t="s">
        <v>212</v>
      </c>
      <c r="S234" s="2">
        <f t="shared" si="20"/>
        <v>18317240</v>
      </c>
      <c r="T234" s="2">
        <f t="shared" si="23"/>
        <v>9284200</v>
      </c>
      <c r="U234" s="2">
        <f t="shared" si="23"/>
        <v>11299300</v>
      </c>
      <c r="V234" s="2">
        <f t="shared" si="23"/>
        <v>21511200</v>
      </c>
      <c r="W234" s="2">
        <f t="shared" si="23"/>
        <v>23671500</v>
      </c>
      <c r="X234" s="2">
        <f t="shared" si="23"/>
        <v>25820000</v>
      </c>
      <c r="Y234" s="2" cm="1">
        <f t="array" ref="Y234">_xlfn.XLOOKUP(Y$1&amp;$R234,$C$3:$C$1662&amp;$D$3:$D$1662,$E$3:$E$1662,0,0,1)</f>
        <v>8500</v>
      </c>
      <c r="Z234" s="2" cm="1">
        <f t="array" ref="Z234">_xlfn.XLOOKUP(Z$1&amp;$R234,$C$3:$C$1662&amp;$D$3:$D$1662,$E$3:$E$1662,0,0,1)</f>
        <v>19300</v>
      </c>
      <c r="AA234" s="2" cm="1">
        <f t="array" ref="AA234">_xlfn.XLOOKUP(AA$1&amp;$R234,$C$3:$C$1662&amp;$D$3:$D$1662,$E$3:$E$1662,0,0,1)</f>
        <v>94300</v>
      </c>
      <c r="AB234" s="2" cm="1">
        <f t="array" ref="AB234">_xlfn.XLOOKUP(AB$1&amp;$R234,$C$3:$C$1662&amp;$D$3:$D$1662,$E$3:$E$1662,0,0,1)</f>
        <v>354000</v>
      </c>
      <c r="AC234" s="2" cm="1">
        <f t="array" ref="AC234">_xlfn.XLOOKUP(AC$1&amp;$R234,$C$3:$C$1662&amp;$D$3:$D$1662,$E$3:$E$1662,0,0,1)</f>
        <v>21100</v>
      </c>
    </row>
    <row r="235" spans="3:29" x14ac:dyDescent="0.4">
      <c r="C235" t="s">
        <v>804</v>
      </c>
      <c r="D235" t="s">
        <v>436</v>
      </c>
      <c r="E235">
        <v>21100</v>
      </c>
      <c r="R235" t="s">
        <v>146</v>
      </c>
      <c r="S235" s="2">
        <f t="shared" si="20"/>
        <v>18367080</v>
      </c>
      <c r="T235" s="2">
        <f t="shared" si="23"/>
        <v>9290200</v>
      </c>
      <c r="U235" s="2">
        <f t="shared" si="23"/>
        <v>11334900</v>
      </c>
      <c r="V235" s="2">
        <f t="shared" si="23"/>
        <v>21522600</v>
      </c>
      <c r="W235" s="2">
        <f t="shared" si="23"/>
        <v>23836000</v>
      </c>
      <c r="X235" s="2">
        <f t="shared" si="23"/>
        <v>25851700</v>
      </c>
      <c r="Y235" s="2" cm="1">
        <f t="array" ref="Y235">_xlfn.XLOOKUP(Y$1&amp;$R235,$C$3:$C$1662&amp;$D$3:$D$1662,$E$3:$E$1662,0,0,1)</f>
        <v>6000</v>
      </c>
      <c r="Z235" s="2" cm="1">
        <f t="array" ref="Z235">_xlfn.XLOOKUP(Z$1&amp;$R235,$C$3:$C$1662&amp;$D$3:$D$1662,$E$3:$E$1662,0,0,1)</f>
        <v>35600</v>
      </c>
      <c r="AA235" s="2" cm="1">
        <f t="array" ref="AA235">_xlfn.XLOOKUP(AA$1&amp;$R235,$C$3:$C$1662&amp;$D$3:$D$1662,$E$3:$E$1662,0,0,1)</f>
        <v>11400</v>
      </c>
      <c r="AB235" s="2" cm="1">
        <f t="array" ref="AB235">_xlfn.XLOOKUP(AB$1&amp;$R235,$C$3:$C$1662&amp;$D$3:$D$1662,$E$3:$E$1662,0,0,1)</f>
        <v>164500</v>
      </c>
      <c r="AC235" s="2" cm="1">
        <f t="array" ref="AC235">_xlfn.XLOOKUP(AC$1&amp;$R235,$C$3:$C$1662&amp;$D$3:$D$1662,$E$3:$E$1662,0,0,1)</f>
        <v>31700</v>
      </c>
    </row>
    <row r="236" spans="3:29" x14ac:dyDescent="0.4">
      <c r="C236" t="s">
        <v>804</v>
      </c>
      <c r="D236" t="s">
        <v>437</v>
      </c>
      <c r="E236">
        <v>31700</v>
      </c>
      <c r="R236" t="s">
        <v>195</v>
      </c>
      <c r="S236" s="2">
        <f t="shared" si="20"/>
        <v>18414720</v>
      </c>
      <c r="T236" s="2">
        <f t="shared" si="23"/>
        <v>9292900</v>
      </c>
      <c r="U236" s="2">
        <f t="shared" si="23"/>
        <v>11367000</v>
      </c>
      <c r="V236" s="2">
        <f t="shared" si="23"/>
        <v>21552500</v>
      </c>
      <c r="W236" s="2">
        <f t="shared" si="23"/>
        <v>23988200</v>
      </c>
      <c r="X236" s="2">
        <f t="shared" si="23"/>
        <v>25873000</v>
      </c>
      <c r="Y236" s="2" cm="1">
        <f t="array" ref="Y236">_xlfn.XLOOKUP(Y$1&amp;$R236,$C$3:$C$1662&amp;$D$3:$D$1662,$E$3:$E$1662,0,0,1)</f>
        <v>2700</v>
      </c>
      <c r="Z236" s="2" cm="1">
        <f t="array" ref="Z236">_xlfn.XLOOKUP(Z$1&amp;$R236,$C$3:$C$1662&amp;$D$3:$D$1662,$E$3:$E$1662,0,0,1)</f>
        <v>32100</v>
      </c>
      <c r="AA236" s="2" cm="1">
        <f t="array" ref="AA236">_xlfn.XLOOKUP(AA$1&amp;$R236,$C$3:$C$1662&amp;$D$3:$D$1662,$E$3:$E$1662,0,0,1)</f>
        <v>29900</v>
      </c>
      <c r="AB236" s="2" cm="1">
        <f t="array" ref="AB236">_xlfn.XLOOKUP(AB$1&amp;$R236,$C$3:$C$1662&amp;$D$3:$D$1662,$E$3:$E$1662,0,0,1)</f>
        <v>152200</v>
      </c>
      <c r="AC236" s="2" cm="1">
        <f t="array" ref="AC236">_xlfn.XLOOKUP(AC$1&amp;$R236,$C$3:$C$1662&amp;$D$3:$D$1662,$E$3:$E$1662,0,0,1)</f>
        <v>21300</v>
      </c>
    </row>
    <row r="237" spans="3:29" x14ac:dyDescent="0.4">
      <c r="C237" t="s">
        <v>804</v>
      </c>
      <c r="D237" t="s">
        <v>438</v>
      </c>
      <c r="E237">
        <v>21300</v>
      </c>
      <c r="R237" t="s">
        <v>243</v>
      </c>
      <c r="S237" s="2">
        <f t="shared" si="20"/>
        <v>18490640</v>
      </c>
      <c r="T237" s="2">
        <f t="shared" si="23"/>
        <v>9297100</v>
      </c>
      <c r="U237" s="2">
        <f t="shared" si="23"/>
        <v>11400500</v>
      </c>
      <c r="V237" s="2">
        <f t="shared" si="23"/>
        <v>21580600</v>
      </c>
      <c r="W237" s="2">
        <f t="shared" si="23"/>
        <v>24195600</v>
      </c>
      <c r="X237" s="2">
        <f t="shared" si="23"/>
        <v>25979400</v>
      </c>
      <c r="Y237" s="2" cm="1">
        <f t="array" ref="Y237">_xlfn.XLOOKUP(Y$1&amp;$R237,$C$3:$C$1662&amp;$D$3:$D$1662,$E$3:$E$1662,0,0,1)</f>
        <v>4200</v>
      </c>
      <c r="Z237" s="2" cm="1">
        <f t="array" ref="Z237">_xlfn.XLOOKUP(Z$1&amp;$R237,$C$3:$C$1662&amp;$D$3:$D$1662,$E$3:$E$1662,0,0,1)</f>
        <v>33500</v>
      </c>
      <c r="AA237" s="2" cm="1">
        <f t="array" ref="AA237">_xlfn.XLOOKUP(AA$1&amp;$R237,$C$3:$C$1662&amp;$D$3:$D$1662,$E$3:$E$1662,0,0,1)</f>
        <v>28100</v>
      </c>
      <c r="AB237" s="2" cm="1">
        <f t="array" ref="AB237">_xlfn.XLOOKUP(AB$1&amp;$R237,$C$3:$C$1662&amp;$D$3:$D$1662,$E$3:$E$1662,0,0,1)</f>
        <v>207400</v>
      </c>
      <c r="AC237" s="2" cm="1">
        <f t="array" ref="AC237">_xlfn.XLOOKUP(AC$1&amp;$R237,$C$3:$C$1662&amp;$D$3:$D$1662,$E$3:$E$1662,0,0,1)</f>
        <v>106400</v>
      </c>
    </row>
    <row r="238" spans="3:29" x14ac:dyDescent="0.4">
      <c r="C238" t="s">
        <v>804</v>
      </c>
      <c r="D238" t="s">
        <v>439</v>
      </c>
      <c r="E238">
        <v>106400</v>
      </c>
      <c r="R238" t="s">
        <v>305</v>
      </c>
      <c r="S238" s="2">
        <f t="shared" si="20"/>
        <v>18551680</v>
      </c>
      <c r="T238" s="2">
        <f t="shared" si="23"/>
        <v>9304400</v>
      </c>
      <c r="U238" s="2">
        <f t="shared" si="23"/>
        <v>11414400</v>
      </c>
      <c r="V238" s="2">
        <f t="shared" si="23"/>
        <v>21626000</v>
      </c>
      <c r="W238" s="2">
        <f t="shared" si="23"/>
        <v>24379900</v>
      </c>
      <c r="X238" s="2">
        <f t="shared" si="23"/>
        <v>26033700</v>
      </c>
      <c r="Y238" s="2" cm="1">
        <f t="array" ref="Y238">_xlfn.XLOOKUP(Y$1&amp;$R238,$C$3:$C$1662&amp;$D$3:$D$1662,$E$3:$E$1662,0,0,1)</f>
        <v>7300</v>
      </c>
      <c r="Z238" s="2" cm="1">
        <f t="array" ref="Z238">_xlfn.XLOOKUP(Z$1&amp;$R238,$C$3:$C$1662&amp;$D$3:$D$1662,$E$3:$E$1662,0,0,1)</f>
        <v>13900</v>
      </c>
      <c r="AA238" s="2" cm="1">
        <f t="array" ref="AA238">_xlfn.XLOOKUP(AA$1&amp;$R238,$C$3:$C$1662&amp;$D$3:$D$1662,$E$3:$E$1662,0,0,1)</f>
        <v>45400</v>
      </c>
      <c r="AB238" s="2" cm="1">
        <f t="array" ref="AB238">_xlfn.XLOOKUP(AB$1&amp;$R238,$C$3:$C$1662&amp;$D$3:$D$1662,$E$3:$E$1662,0,0,1)</f>
        <v>184300</v>
      </c>
      <c r="AC238" s="2" cm="1">
        <f t="array" ref="AC238">_xlfn.XLOOKUP(AC$1&amp;$R238,$C$3:$C$1662&amp;$D$3:$D$1662,$E$3:$E$1662,0,0,1)</f>
        <v>54300</v>
      </c>
    </row>
    <row r="239" spans="3:29" x14ac:dyDescent="0.4">
      <c r="C239" t="s">
        <v>804</v>
      </c>
      <c r="D239" t="s">
        <v>440</v>
      </c>
      <c r="E239">
        <v>54300</v>
      </c>
      <c r="R239" t="s">
        <v>281</v>
      </c>
      <c r="S239" s="2">
        <f t="shared" si="20"/>
        <v>18589040</v>
      </c>
      <c r="T239" s="2">
        <f t="shared" si="23"/>
        <v>9330800</v>
      </c>
      <c r="U239" s="2">
        <f t="shared" si="23"/>
        <v>11428000</v>
      </c>
      <c r="V239" s="2">
        <f t="shared" si="23"/>
        <v>21638300</v>
      </c>
      <c r="W239" s="2">
        <f t="shared" si="23"/>
        <v>24444800</v>
      </c>
      <c r="X239" s="2">
        <f t="shared" si="23"/>
        <v>26103300</v>
      </c>
      <c r="Y239" s="2" cm="1">
        <f t="array" ref="Y239">_xlfn.XLOOKUP(Y$1&amp;$R239,$C$3:$C$1662&amp;$D$3:$D$1662,$E$3:$E$1662,0,0,1)</f>
        <v>26400</v>
      </c>
      <c r="Z239" s="2" cm="1">
        <f t="array" ref="Z239">_xlfn.XLOOKUP(Z$1&amp;$R239,$C$3:$C$1662&amp;$D$3:$D$1662,$E$3:$E$1662,0,0,1)</f>
        <v>13600</v>
      </c>
      <c r="AA239" s="2" cm="1">
        <f t="array" ref="AA239">_xlfn.XLOOKUP(AA$1&amp;$R239,$C$3:$C$1662&amp;$D$3:$D$1662,$E$3:$E$1662,0,0,1)</f>
        <v>12300</v>
      </c>
      <c r="AB239" s="2" cm="1">
        <f t="array" ref="AB239">_xlfn.XLOOKUP(AB$1&amp;$R239,$C$3:$C$1662&amp;$D$3:$D$1662,$E$3:$E$1662,0,0,1)</f>
        <v>64900</v>
      </c>
      <c r="AC239" s="2" cm="1">
        <f t="array" ref="AC239">_xlfn.XLOOKUP(AC$1&amp;$R239,$C$3:$C$1662&amp;$D$3:$D$1662,$E$3:$E$1662,0,0,1)</f>
        <v>69600</v>
      </c>
    </row>
    <row r="240" spans="3:29" x14ac:dyDescent="0.4">
      <c r="C240" t="s">
        <v>804</v>
      </c>
      <c r="D240" t="s">
        <v>441</v>
      </c>
      <c r="E240">
        <v>69600</v>
      </c>
      <c r="R240" t="s">
        <v>135</v>
      </c>
      <c r="S240" s="2">
        <f t="shared" si="20"/>
        <v>18626800</v>
      </c>
      <c r="T240" s="2">
        <f t="shared" si="23"/>
        <v>9340900</v>
      </c>
      <c r="U240" s="2">
        <f t="shared" si="23"/>
        <v>11434400</v>
      </c>
      <c r="V240" s="2">
        <f t="shared" si="23"/>
        <v>21671700</v>
      </c>
      <c r="W240" s="2">
        <f t="shared" si="23"/>
        <v>24552300</v>
      </c>
      <c r="X240" s="2">
        <f t="shared" si="23"/>
        <v>26134700</v>
      </c>
      <c r="Y240" s="2" cm="1">
        <f t="array" ref="Y240">_xlfn.XLOOKUP(Y$1&amp;$R240,$C$3:$C$1662&amp;$D$3:$D$1662,$E$3:$E$1662,0,0,1)</f>
        <v>10100</v>
      </c>
      <c r="Z240" s="2" cm="1">
        <f t="array" ref="Z240">_xlfn.XLOOKUP(Z$1&amp;$R240,$C$3:$C$1662&amp;$D$3:$D$1662,$E$3:$E$1662,0,0,1)</f>
        <v>6400</v>
      </c>
      <c r="AA240" s="2" cm="1">
        <f t="array" ref="AA240">_xlfn.XLOOKUP(AA$1&amp;$R240,$C$3:$C$1662&amp;$D$3:$D$1662,$E$3:$E$1662,0,0,1)</f>
        <v>33400</v>
      </c>
      <c r="AB240" s="2" cm="1">
        <f t="array" ref="AB240">_xlfn.XLOOKUP(AB$1&amp;$R240,$C$3:$C$1662&amp;$D$3:$D$1662,$E$3:$E$1662,0,0,1)</f>
        <v>107500</v>
      </c>
      <c r="AC240" s="2" cm="1">
        <f t="array" ref="AC240">_xlfn.XLOOKUP(AC$1&amp;$R240,$C$3:$C$1662&amp;$D$3:$D$1662,$E$3:$E$1662,0,0,1)</f>
        <v>31400</v>
      </c>
    </row>
    <row r="241" spans="3:29" x14ac:dyDescent="0.4">
      <c r="C241" t="s">
        <v>804</v>
      </c>
      <c r="D241" t="s">
        <v>442</v>
      </c>
      <c r="E241">
        <v>31400</v>
      </c>
      <c r="R241" t="s">
        <v>306</v>
      </c>
      <c r="S241" s="2">
        <f t="shared" si="20"/>
        <v>18687500</v>
      </c>
      <c r="T241" s="2">
        <f t="shared" si="23"/>
        <v>9348000</v>
      </c>
      <c r="U241" s="2">
        <f t="shared" si="23"/>
        <v>11454900</v>
      </c>
      <c r="V241" s="2">
        <f t="shared" si="23"/>
        <v>21705900</v>
      </c>
      <c r="W241" s="2">
        <f t="shared" si="23"/>
        <v>24752900</v>
      </c>
      <c r="X241" s="2">
        <f t="shared" si="23"/>
        <v>26175800</v>
      </c>
      <c r="Y241" s="2" cm="1">
        <f t="array" ref="Y241">_xlfn.XLOOKUP(Y$1&amp;$R241,$C$3:$C$1662&amp;$D$3:$D$1662,$E$3:$E$1662,0,0,1)</f>
        <v>7100</v>
      </c>
      <c r="Z241" s="2" cm="1">
        <f t="array" ref="Z241">_xlfn.XLOOKUP(Z$1&amp;$R241,$C$3:$C$1662&amp;$D$3:$D$1662,$E$3:$E$1662,0,0,1)</f>
        <v>20500</v>
      </c>
      <c r="AA241" s="2" cm="1">
        <f t="array" ref="AA241">_xlfn.XLOOKUP(AA$1&amp;$R241,$C$3:$C$1662&amp;$D$3:$D$1662,$E$3:$E$1662,0,0,1)</f>
        <v>34200</v>
      </c>
      <c r="AB241" s="2" cm="1">
        <f t="array" ref="AB241">_xlfn.XLOOKUP(AB$1&amp;$R241,$C$3:$C$1662&amp;$D$3:$D$1662,$E$3:$E$1662,0,0,1)</f>
        <v>200600</v>
      </c>
      <c r="AC241" s="2" cm="1">
        <f t="array" ref="AC241">_xlfn.XLOOKUP(AC$1&amp;$R241,$C$3:$C$1662&amp;$D$3:$D$1662,$E$3:$E$1662,0,0,1)</f>
        <v>41100</v>
      </c>
    </row>
    <row r="242" spans="3:29" x14ac:dyDescent="0.4">
      <c r="C242" t="s">
        <v>804</v>
      </c>
      <c r="D242" t="s">
        <v>443</v>
      </c>
      <c r="E242">
        <v>41100</v>
      </c>
      <c r="R242" t="s">
        <v>59</v>
      </c>
      <c r="S242" s="2">
        <f t="shared" si="20"/>
        <v>18738580</v>
      </c>
      <c r="T242" s="2">
        <f t="shared" si="23"/>
        <v>9349300</v>
      </c>
      <c r="U242" s="2">
        <f t="shared" si="23"/>
        <v>11471700</v>
      </c>
      <c r="V242" s="2">
        <f t="shared" si="23"/>
        <v>21729200</v>
      </c>
      <c r="W242" s="2">
        <f t="shared" si="23"/>
        <v>24945500</v>
      </c>
      <c r="X242" s="2">
        <f t="shared" si="23"/>
        <v>26197200</v>
      </c>
      <c r="Y242" s="2" cm="1">
        <f t="array" ref="Y242">_xlfn.XLOOKUP(Y$1&amp;$R242,$C$3:$C$1662&amp;$D$3:$D$1662,$E$3:$E$1662,0,0,1)</f>
        <v>1300</v>
      </c>
      <c r="Z242" s="2" cm="1">
        <f t="array" ref="Z242">_xlfn.XLOOKUP(Z$1&amp;$R242,$C$3:$C$1662&amp;$D$3:$D$1662,$E$3:$E$1662,0,0,1)</f>
        <v>16800</v>
      </c>
      <c r="AA242" s="2" cm="1">
        <f t="array" ref="AA242">_xlfn.XLOOKUP(AA$1&amp;$R242,$C$3:$C$1662&amp;$D$3:$D$1662,$E$3:$E$1662,0,0,1)</f>
        <v>23300</v>
      </c>
      <c r="AB242" s="2" cm="1">
        <f t="array" ref="AB242">_xlfn.XLOOKUP(AB$1&amp;$R242,$C$3:$C$1662&amp;$D$3:$D$1662,$E$3:$E$1662,0,0,1)</f>
        <v>192600</v>
      </c>
      <c r="AC242" s="2" cm="1">
        <f t="array" ref="AC242">_xlfn.XLOOKUP(AC$1&amp;$R242,$C$3:$C$1662&amp;$D$3:$D$1662,$E$3:$E$1662,0,0,1)</f>
        <v>21400</v>
      </c>
    </row>
    <row r="243" spans="3:29" x14ac:dyDescent="0.4">
      <c r="C243" t="s">
        <v>804</v>
      </c>
      <c r="D243" t="s">
        <v>444</v>
      </c>
      <c r="E243">
        <v>21400</v>
      </c>
      <c r="R243" t="s">
        <v>142</v>
      </c>
      <c r="S243" s="2">
        <f t="shared" si="20"/>
        <v>18801320</v>
      </c>
      <c r="T243" s="2">
        <f t="shared" si="23"/>
        <v>9354700</v>
      </c>
      <c r="U243" s="2">
        <f t="shared" si="23"/>
        <v>11483500</v>
      </c>
      <c r="V243" s="2">
        <f t="shared" si="23"/>
        <v>21742100</v>
      </c>
      <c r="W243" s="2">
        <f t="shared" si="23"/>
        <v>25207100</v>
      </c>
      <c r="X243" s="2">
        <f t="shared" si="23"/>
        <v>26219200</v>
      </c>
      <c r="Y243" s="2" cm="1">
        <f t="array" ref="Y243">_xlfn.XLOOKUP(Y$1&amp;$R243,$C$3:$C$1662&amp;$D$3:$D$1662,$E$3:$E$1662,0,0,1)</f>
        <v>5400</v>
      </c>
      <c r="Z243" s="2" cm="1">
        <f t="array" ref="Z243">_xlfn.XLOOKUP(Z$1&amp;$R243,$C$3:$C$1662&amp;$D$3:$D$1662,$E$3:$E$1662,0,0,1)</f>
        <v>11800</v>
      </c>
      <c r="AA243" s="2" cm="1">
        <f t="array" ref="AA243">_xlfn.XLOOKUP(AA$1&amp;$R243,$C$3:$C$1662&amp;$D$3:$D$1662,$E$3:$E$1662,0,0,1)</f>
        <v>12900</v>
      </c>
      <c r="AB243" s="2" cm="1">
        <f t="array" ref="AB243">_xlfn.XLOOKUP(AB$1&amp;$R243,$C$3:$C$1662&amp;$D$3:$D$1662,$E$3:$E$1662,0,0,1)</f>
        <v>261600</v>
      </c>
      <c r="AC243" s="2" cm="1">
        <f t="array" ref="AC243">_xlfn.XLOOKUP(AC$1&amp;$R243,$C$3:$C$1662&amp;$D$3:$D$1662,$E$3:$E$1662,0,0,1)</f>
        <v>22000</v>
      </c>
    </row>
    <row r="244" spans="3:29" x14ac:dyDescent="0.4">
      <c r="C244" t="s">
        <v>804</v>
      </c>
      <c r="D244" t="s">
        <v>445</v>
      </c>
      <c r="E244">
        <v>22000</v>
      </c>
      <c r="R244" t="s">
        <v>282</v>
      </c>
      <c r="S244" s="2">
        <f t="shared" si="20"/>
        <v>18859460</v>
      </c>
      <c r="T244" s="2">
        <f t="shared" ref="T244:X259" si="24">T243+Y244</f>
        <v>9363600</v>
      </c>
      <c r="U244" s="2">
        <f t="shared" si="24"/>
        <v>11520000</v>
      </c>
      <c r="V244" s="2">
        <f t="shared" si="24"/>
        <v>21763100</v>
      </c>
      <c r="W244" s="2">
        <f t="shared" si="24"/>
        <v>25395100</v>
      </c>
      <c r="X244" s="2">
        <f t="shared" si="24"/>
        <v>26255500</v>
      </c>
      <c r="Y244" s="2" cm="1">
        <f t="array" ref="Y244">_xlfn.XLOOKUP(Y$1&amp;$R244,$C$3:$C$1662&amp;$D$3:$D$1662,$E$3:$E$1662,0,0,1)</f>
        <v>8900</v>
      </c>
      <c r="Z244" s="2" cm="1">
        <f t="array" ref="Z244">_xlfn.XLOOKUP(Z$1&amp;$R244,$C$3:$C$1662&amp;$D$3:$D$1662,$E$3:$E$1662,0,0,1)</f>
        <v>36500</v>
      </c>
      <c r="AA244" s="2" cm="1">
        <f t="array" ref="AA244">_xlfn.XLOOKUP(AA$1&amp;$R244,$C$3:$C$1662&amp;$D$3:$D$1662,$E$3:$E$1662,0,0,1)</f>
        <v>21000</v>
      </c>
      <c r="AB244" s="2" cm="1">
        <f t="array" ref="AB244">_xlfn.XLOOKUP(AB$1&amp;$R244,$C$3:$C$1662&amp;$D$3:$D$1662,$E$3:$E$1662,0,0,1)</f>
        <v>188000</v>
      </c>
      <c r="AC244" s="2" cm="1">
        <f t="array" ref="AC244">_xlfn.XLOOKUP(AC$1&amp;$R244,$C$3:$C$1662&amp;$D$3:$D$1662,$E$3:$E$1662,0,0,1)</f>
        <v>36300</v>
      </c>
    </row>
    <row r="245" spans="3:29" x14ac:dyDescent="0.4">
      <c r="C245" t="s">
        <v>804</v>
      </c>
      <c r="D245" t="s">
        <v>446</v>
      </c>
      <c r="E245">
        <v>36300</v>
      </c>
      <c r="R245" t="s">
        <v>228</v>
      </c>
      <c r="S245" s="2">
        <f t="shared" si="20"/>
        <v>18893540</v>
      </c>
      <c r="T245" s="2">
        <f t="shared" si="24"/>
        <v>9368800</v>
      </c>
      <c r="U245" s="2">
        <f t="shared" si="24"/>
        <v>11538200</v>
      </c>
      <c r="V245" s="2">
        <f t="shared" si="24"/>
        <v>21806700</v>
      </c>
      <c r="W245" s="2">
        <f t="shared" si="24"/>
        <v>25481300</v>
      </c>
      <c r="X245" s="2">
        <f t="shared" si="24"/>
        <v>26272700</v>
      </c>
      <c r="Y245" s="2" cm="1">
        <f t="array" ref="Y245">_xlfn.XLOOKUP(Y$1&amp;$R245,$C$3:$C$1662&amp;$D$3:$D$1662,$E$3:$E$1662,0,0,1)</f>
        <v>5200</v>
      </c>
      <c r="Z245" s="2" cm="1">
        <f t="array" ref="Z245">_xlfn.XLOOKUP(Z$1&amp;$R245,$C$3:$C$1662&amp;$D$3:$D$1662,$E$3:$E$1662,0,0,1)</f>
        <v>18200</v>
      </c>
      <c r="AA245" s="2" cm="1">
        <f t="array" ref="AA245">_xlfn.XLOOKUP(AA$1&amp;$R245,$C$3:$C$1662&amp;$D$3:$D$1662,$E$3:$E$1662,0,0,1)</f>
        <v>43600</v>
      </c>
      <c r="AB245" s="2" cm="1">
        <f t="array" ref="AB245">_xlfn.XLOOKUP(AB$1&amp;$R245,$C$3:$C$1662&amp;$D$3:$D$1662,$E$3:$E$1662,0,0,1)</f>
        <v>86200</v>
      </c>
      <c r="AC245" s="2" cm="1">
        <f t="array" ref="AC245">_xlfn.XLOOKUP(AC$1&amp;$R245,$C$3:$C$1662&amp;$D$3:$D$1662,$E$3:$E$1662,0,0,1)</f>
        <v>17200</v>
      </c>
    </row>
    <row r="246" spans="3:29" x14ac:dyDescent="0.4">
      <c r="C246" t="s">
        <v>804</v>
      </c>
      <c r="D246" t="s">
        <v>447</v>
      </c>
      <c r="E246">
        <v>17200</v>
      </c>
      <c r="R246" t="s">
        <v>307</v>
      </c>
      <c r="S246" s="2">
        <f t="shared" si="20"/>
        <v>18918920</v>
      </c>
      <c r="T246" s="2">
        <f t="shared" si="24"/>
        <v>9374600</v>
      </c>
      <c r="U246" s="2">
        <f t="shared" si="24"/>
        <v>11552400</v>
      </c>
      <c r="V246" s="2">
        <f t="shared" si="24"/>
        <v>21828300</v>
      </c>
      <c r="W246" s="2">
        <f t="shared" si="24"/>
        <v>25548400</v>
      </c>
      <c r="X246" s="2">
        <f t="shared" si="24"/>
        <v>26290900</v>
      </c>
      <c r="Y246" s="2" cm="1">
        <f t="array" ref="Y246">_xlfn.XLOOKUP(Y$1&amp;$R246,$C$3:$C$1662&amp;$D$3:$D$1662,$E$3:$E$1662,0,0,1)</f>
        <v>5800</v>
      </c>
      <c r="Z246" s="2" cm="1">
        <f t="array" ref="Z246">_xlfn.XLOOKUP(Z$1&amp;$R246,$C$3:$C$1662&amp;$D$3:$D$1662,$E$3:$E$1662,0,0,1)</f>
        <v>14200</v>
      </c>
      <c r="AA246" s="2" cm="1">
        <f t="array" ref="AA246">_xlfn.XLOOKUP(AA$1&amp;$R246,$C$3:$C$1662&amp;$D$3:$D$1662,$E$3:$E$1662,0,0,1)</f>
        <v>21600</v>
      </c>
      <c r="AB246" s="2" cm="1">
        <f t="array" ref="AB246">_xlfn.XLOOKUP(AB$1&amp;$R246,$C$3:$C$1662&amp;$D$3:$D$1662,$E$3:$E$1662,0,0,1)</f>
        <v>67100</v>
      </c>
      <c r="AC246" s="2" cm="1">
        <f t="array" ref="AC246">_xlfn.XLOOKUP(AC$1&amp;$R246,$C$3:$C$1662&amp;$D$3:$D$1662,$E$3:$E$1662,0,0,1)</f>
        <v>18200</v>
      </c>
    </row>
    <row r="247" spans="3:29" x14ac:dyDescent="0.4">
      <c r="C247" t="s">
        <v>804</v>
      </c>
      <c r="D247" t="s">
        <v>448</v>
      </c>
      <c r="E247">
        <v>18200</v>
      </c>
      <c r="R247" t="s">
        <v>308</v>
      </c>
      <c r="S247" s="2">
        <f t="shared" si="20"/>
        <v>18981780</v>
      </c>
      <c r="T247" s="2">
        <f t="shared" si="24"/>
        <v>9379700</v>
      </c>
      <c r="U247" s="2">
        <f t="shared" si="24"/>
        <v>11571000</v>
      </c>
      <c r="V247" s="2">
        <f t="shared" si="24"/>
        <v>21878600</v>
      </c>
      <c r="W247" s="2">
        <f t="shared" si="24"/>
        <v>25721400</v>
      </c>
      <c r="X247" s="2">
        <f t="shared" si="24"/>
        <v>26358200</v>
      </c>
      <c r="Y247" s="2" cm="1">
        <f t="array" ref="Y247">_xlfn.XLOOKUP(Y$1&amp;$R247,$C$3:$C$1662&amp;$D$3:$D$1662,$E$3:$E$1662,0,0,1)</f>
        <v>5100</v>
      </c>
      <c r="Z247" s="2" cm="1">
        <f t="array" ref="Z247">_xlfn.XLOOKUP(Z$1&amp;$R247,$C$3:$C$1662&amp;$D$3:$D$1662,$E$3:$E$1662,0,0,1)</f>
        <v>18600</v>
      </c>
      <c r="AA247" s="2" cm="1">
        <f t="array" ref="AA247">_xlfn.XLOOKUP(AA$1&amp;$R247,$C$3:$C$1662&amp;$D$3:$D$1662,$E$3:$E$1662,0,0,1)</f>
        <v>50300</v>
      </c>
      <c r="AB247" s="2" cm="1">
        <f t="array" ref="AB247">_xlfn.XLOOKUP(AB$1&amp;$R247,$C$3:$C$1662&amp;$D$3:$D$1662,$E$3:$E$1662,0,0,1)</f>
        <v>173000</v>
      </c>
      <c r="AC247" s="2" cm="1">
        <f t="array" ref="AC247">_xlfn.XLOOKUP(AC$1&amp;$R247,$C$3:$C$1662&amp;$D$3:$D$1662,$E$3:$E$1662,0,0,1)</f>
        <v>67300</v>
      </c>
    </row>
    <row r="248" spans="3:29" x14ac:dyDescent="0.4">
      <c r="C248" t="s">
        <v>804</v>
      </c>
      <c r="D248" t="s">
        <v>449</v>
      </c>
      <c r="E248">
        <v>67300</v>
      </c>
      <c r="R248" t="s">
        <v>258</v>
      </c>
      <c r="S248" s="2">
        <f t="shared" si="20"/>
        <v>19015320</v>
      </c>
      <c r="T248" s="2">
        <f t="shared" si="24"/>
        <v>9383600</v>
      </c>
      <c r="U248" s="2">
        <f t="shared" si="24"/>
        <v>11585200</v>
      </c>
      <c r="V248" s="2">
        <f t="shared" si="24"/>
        <v>21935200</v>
      </c>
      <c r="W248" s="2">
        <f t="shared" si="24"/>
        <v>25787700</v>
      </c>
      <c r="X248" s="2">
        <f t="shared" si="24"/>
        <v>26384900</v>
      </c>
      <c r="Y248" s="2" cm="1">
        <f t="array" ref="Y248">_xlfn.XLOOKUP(Y$1&amp;$R248,$C$3:$C$1662&amp;$D$3:$D$1662,$E$3:$E$1662,0,0,1)</f>
        <v>3900</v>
      </c>
      <c r="Z248" s="2" cm="1">
        <f t="array" ref="Z248">_xlfn.XLOOKUP(Z$1&amp;$R248,$C$3:$C$1662&amp;$D$3:$D$1662,$E$3:$E$1662,0,0,1)</f>
        <v>14200</v>
      </c>
      <c r="AA248" s="2" cm="1">
        <f t="array" ref="AA248">_xlfn.XLOOKUP(AA$1&amp;$R248,$C$3:$C$1662&amp;$D$3:$D$1662,$E$3:$E$1662,0,0,1)</f>
        <v>56600</v>
      </c>
      <c r="AB248" s="2" cm="1">
        <f t="array" ref="AB248">_xlfn.XLOOKUP(AB$1&amp;$R248,$C$3:$C$1662&amp;$D$3:$D$1662,$E$3:$E$1662,0,0,1)</f>
        <v>66300</v>
      </c>
      <c r="AC248" s="2" cm="1">
        <f t="array" ref="AC248">_xlfn.XLOOKUP(AC$1&amp;$R248,$C$3:$C$1662&amp;$D$3:$D$1662,$E$3:$E$1662,0,0,1)</f>
        <v>26700</v>
      </c>
    </row>
    <row r="249" spans="3:29" x14ac:dyDescent="0.4">
      <c r="C249" t="s">
        <v>804</v>
      </c>
      <c r="D249" t="s">
        <v>450</v>
      </c>
      <c r="E249">
        <v>26700</v>
      </c>
      <c r="R249" t="s">
        <v>109</v>
      </c>
      <c r="S249" s="2">
        <f t="shared" si="20"/>
        <v>19055500</v>
      </c>
      <c r="T249" s="2">
        <f t="shared" si="24"/>
        <v>9385500</v>
      </c>
      <c r="U249" s="2">
        <f t="shared" si="24"/>
        <v>11609400</v>
      </c>
      <c r="V249" s="2">
        <f t="shared" si="24"/>
        <v>21954700</v>
      </c>
      <c r="W249" s="2">
        <f t="shared" si="24"/>
        <v>25876700</v>
      </c>
      <c r="X249" s="2">
        <f t="shared" si="24"/>
        <v>26451200</v>
      </c>
      <c r="Y249" s="2" cm="1">
        <f t="array" ref="Y249">_xlfn.XLOOKUP(Y$1&amp;$R249,$C$3:$C$1662&amp;$D$3:$D$1662,$E$3:$E$1662,0,0,1)</f>
        <v>1900</v>
      </c>
      <c r="Z249" s="2" cm="1">
        <f t="array" ref="Z249">_xlfn.XLOOKUP(Z$1&amp;$R249,$C$3:$C$1662&amp;$D$3:$D$1662,$E$3:$E$1662,0,0,1)</f>
        <v>24200</v>
      </c>
      <c r="AA249" s="2" cm="1">
        <f t="array" ref="AA249">_xlfn.XLOOKUP(AA$1&amp;$R249,$C$3:$C$1662&amp;$D$3:$D$1662,$E$3:$E$1662,0,0,1)</f>
        <v>19500</v>
      </c>
      <c r="AB249" s="2" cm="1">
        <f t="array" ref="AB249">_xlfn.XLOOKUP(AB$1&amp;$R249,$C$3:$C$1662&amp;$D$3:$D$1662,$E$3:$E$1662,0,0,1)</f>
        <v>89000</v>
      </c>
      <c r="AC249" s="2" cm="1">
        <f t="array" ref="AC249">_xlfn.XLOOKUP(AC$1&amp;$R249,$C$3:$C$1662&amp;$D$3:$D$1662,$E$3:$E$1662,0,0,1)</f>
        <v>66300</v>
      </c>
    </row>
    <row r="250" spans="3:29" x14ac:dyDescent="0.4">
      <c r="C250" t="s">
        <v>804</v>
      </c>
      <c r="D250" t="s">
        <v>451</v>
      </c>
      <c r="E250">
        <v>66300</v>
      </c>
      <c r="R250" t="s">
        <v>260</v>
      </c>
      <c r="S250" s="2">
        <f t="shared" si="20"/>
        <v>19118800</v>
      </c>
      <c r="T250" s="2">
        <f t="shared" si="24"/>
        <v>9386600</v>
      </c>
      <c r="U250" s="2">
        <f t="shared" si="24"/>
        <v>11646500</v>
      </c>
      <c r="V250" s="2">
        <f t="shared" si="24"/>
        <v>21980700</v>
      </c>
      <c r="W250" s="2">
        <f t="shared" si="24"/>
        <v>26089100</v>
      </c>
      <c r="X250" s="2">
        <f t="shared" si="24"/>
        <v>26491100</v>
      </c>
      <c r="Y250" s="2" cm="1">
        <f t="array" ref="Y250">_xlfn.XLOOKUP(Y$1&amp;$R250,$C$3:$C$1662&amp;$D$3:$D$1662,$E$3:$E$1662,0,0,1)</f>
        <v>1100</v>
      </c>
      <c r="Z250" s="2" cm="1">
        <f t="array" ref="Z250">_xlfn.XLOOKUP(Z$1&amp;$R250,$C$3:$C$1662&amp;$D$3:$D$1662,$E$3:$E$1662,0,0,1)</f>
        <v>37100</v>
      </c>
      <c r="AA250" s="2" cm="1">
        <f t="array" ref="AA250">_xlfn.XLOOKUP(AA$1&amp;$R250,$C$3:$C$1662&amp;$D$3:$D$1662,$E$3:$E$1662,0,0,1)</f>
        <v>26000</v>
      </c>
      <c r="AB250" s="2" cm="1">
        <f t="array" ref="AB250">_xlfn.XLOOKUP(AB$1&amp;$R250,$C$3:$C$1662&amp;$D$3:$D$1662,$E$3:$E$1662,0,0,1)</f>
        <v>212400</v>
      </c>
      <c r="AC250" s="2" cm="1">
        <f t="array" ref="AC250">_xlfn.XLOOKUP(AC$1&amp;$R250,$C$3:$C$1662&amp;$D$3:$D$1662,$E$3:$E$1662,0,0,1)</f>
        <v>39900</v>
      </c>
    </row>
    <row r="251" spans="3:29" x14ac:dyDescent="0.4">
      <c r="C251" t="s">
        <v>804</v>
      </c>
      <c r="D251" t="s">
        <v>452</v>
      </c>
      <c r="E251">
        <v>39900</v>
      </c>
      <c r="R251" t="s">
        <v>265</v>
      </c>
      <c r="S251" s="2">
        <f t="shared" si="20"/>
        <v>19172020</v>
      </c>
      <c r="T251" s="2">
        <f t="shared" si="24"/>
        <v>9392800</v>
      </c>
      <c r="U251" s="2">
        <f t="shared" si="24"/>
        <v>11674200</v>
      </c>
      <c r="V251" s="2">
        <f t="shared" si="24"/>
        <v>22005100</v>
      </c>
      <c r="W251" s="2">
        <f t="shared" si="24"/>
        <v>26275300</v>
      </c>
      <c r="X251" s="2">
        <f t="shared" si="24"/>
        <v>26512700</v>
      </c>
      <c r="Y251" s="2" cm="1">
        <f t="array" ref="Y251">_xlfn.XLOOKUP(Y$1&amp;$R251,$C$3:$C$1662&amp;$D$3:$D$1662,$E$3:$E$1662,0,0,1)</f>
        <v>6200</v>
      </c>
      <c r="Z251" s="2" cm="1">
        <f t="array" ref="Z251">_xlfn.XLOOKUP(Z$1&amp;$R251,$C$3:$C$1662&amp;$D$3:$D$1662,$E$3:$E$1662,0,0,1)</f>
        <v>27700</v>
      </c>
      <c r="AA251" s="2" cm="1">
        <f t="array" ref="AA251">_xlfn.XLOOKUP(AA$1&amp;$R251,$C$3:$C$1662&amp;$D$3:$D$1662,$E$3:$E$1662,0,0,1)</f>
        <v>24400</v>
      </c>
      <c r="AB251" s="2" cm="1">
        <f t="array" ref="AB251">_xlfn.XLOOKUP(AB$1&amp;$R251,$C$3:$C$1662&amp;$D$3:$D$1662,$E$3:$E$1662,0,0,1)</f>
        <v>186200</v>
      </c>
      <c r="AC251" s="2" cm="1">
        <f t="array" ref="AC251">_xlfn.XLOOKUP(AC$1&amp;$R251,$C$3:$C$1662&amp;$D$3:$D$1662,$E$3:$E$1662,0,0,1)</f>
        <v>21600</v>
      </c>
    </row>
    <row r="252" spans="3:29" x14ac:dyDescent="0.4">
      <c r="C252" t="s">
        <v>804</v>
      </c>
      <c r="D252" t="s">
        <v>453</v>
      </c>
      <c r="E252">
        <v>21600</v>
      </c>
      <c r="R252" t="s">
        <v>188</v>
      </c>
      <c r="S252" s="2">
        <f t="shared" si="20"/>
        <v>19244620</v>
      </c>
      <c r="T252" s="2">
        <f t="shared" si="24"/>
        <v>9436400</v>
      </c>
      <c r="U252" s="2">
        <f t="shared" si="24"/>
        <v>11692700</v>
      </c>
      <c r="V252" s="2">
        <f t="shared" si="24"/>
        <v>22027200</v>
      </c>
      <c r="W252" s="2">
        <f t="shared" si="24"/>
        <v>26473900</v>
      </c>
      <c r="X252" s="2">
        <f t="shared" si="24"/>
        <v>26592900</v>
      </c>
      <c r="Y252" s="2" cm="1">
        <f t="array" ref="Y252">_xlfn.XLOOKUP(Y$1&amp;$R252,$C$3:$C$1662&amp;$D$3:$D$1662,$E$3:$E$1662,0,0,1)</f>
        <v>43600</v>
      </c>
      <c r="Z252" s="2" cm="1">
        <f t="array" ref="Z252">_xlfn.XLOOKUP(Z$1&amp;$R252,$C$3:$C$1662&amp;$D$3:$D$1662,$E$3:$E$1662,0,0,1)</f>
        <v>18500</v>
      </c>
      <c r="AA252" s="2" cm="1">
        <f t="array" ref="AA252">_xlfn.XLOOKUP(AA$1&amp;$R252,$C$3:$C$1662&amp;$D$3:$D$1662,$E$3:$E$1662,0,0,1)</f>
        <v>22100</v>
      </c>
      <c r="AB252" s="2" cm="1">
        <f t="array" ref="AB252">_xlfn.XLOOKUP(AB$1&amp;$R252,$C$3:$C$1662&amp;$D$3:$D$1662,$E$3:$E$1662,0,0,1)</f>
        <v>198600</v>
      </c>
      <c r="AC252" s="2" cm="1">
        <f t="array" ref="AC252">_xlfn.XLOOKUP(AC$1&amp;$R252,$C$3:$C$1662&amp;$D$3:$D$1662,$E$3:$E$1662,0,0,1)</f>
        <v>80200</v>
      </c>
    </row>
    <row r="253" spans="3:29" x14ac:dyDescent="0.4">
      <c r="C253" t="s">
        <v>804</v>
      </c>
      <c r="D253" t="s">
        <v>454</v>
      </c>
      <c r="E253">
        <v>80200</v>
      </c>
      <c r="R253" t="s">
        <v>75</v>
      </c>
      <c r="S253" s="2">
        <f t="shared" si="20"/>
        <v>19308820</v>
      </c>
      <c r="T253" s="2">
        <f t="shared" si="24"/>
        <v>9454200</v>
      </c>
      <c r="U253" s="2">
        <f t="shared" si="24"/>
        <v>11710800</v>
      </c>
      <c r="V253" s="2">
        <f t="shared" si="24"/>
        <v>22063800</v>
      </c>
      <c r="W253" s="2">
        <f t="shared" si="24"/>
        <v>26703000</v>
      </c>
      <c r="X253" s="2">
        <f t="shared" si="24"/>
        <v>26612300</v>
      </c>
      <c r="Y253" s="2" cm="1">
        <f t="array" ref="Y253">_xlfn.XLOOKUP(Y$1&amp;$R253,$C$3:$C$1662&amp;$D$3:$D$1662,$E$3:$E$1662,0,0,1)</f>
        <v>17800</v>
      </c>
      <c r="Z253" s="2" cm="1">
        <f t="array" ref="Z253">_xlfn.XLOOKUP(Z$1&amp;$R253,$C$3:$C$1662&amp;$D$3:$D$1662,$E$3:$E$1662,0,0,1)</f>
        <v>18100</v>
      </c>
      <c r="AA253" s="2" cm="1">
        <f t="array" ref="AA253">_xlfn.XLOOKUP(AA$1&amp;$R253,$C$3:$C$1662&amp;$D$3:$D$1662,$E$3:$E$1662,0,0,1)</f>
        <v>36600</v>
      </c>
      <c r="AB253" s="2" cm="1">
        <f t="array" ref="AB253">_xlfn.XLOOKUP(AB$1&amp;$R253,$C$3:$C$1662&amp;$D$3:$D$1662,$E$3:$E$1662,0,0,1)</f>
        <v>229100</v>
      </c>
      <c r="AC253" s="2" cm="1">
        <f t="array" ref="AC253">_xlfn.XLOOKUP(AC$1&amp;$R253,$C$3:$C$1662&amp;$D$3:$D$1662,$E$3:$E$1662,0,0,1)</f>
        <v>19400</v>
      </c>
    </row>
    <row r="254" spans="3:29" x14ac:dyDescent="0.4">
      <c r="C254" t="s">
        <v>804</v>
      </c>
      <c r="D254" t="s">
        <v>455</v>
      </c>
      <c r="E254">
        <v>19400</v>
      </c>
      <c r="R254" t="s">
        <v>191</v>
      </c>
      <c r="S254" s="2">
        <f t="shared" si="20"/>
        <v>19367100</v>
      </c>
      <c r="T254" s="2">
        <f t="shared" si="24"/>
        <v>9462800</v>
      </c>
      <c r="U254" s="2">
        <f t="shared" si="24"/>
        <v>11719200</v>
      </c>
      <c r="V254" s="2">
        <f t="shared" si="24"/>
        <v>22095200</v>
      </c>
      <c r="W254" s="2">
        <f t="shared" si="24"/>
        <v>26876400</v>
      </c>
      <c r="X254" s="2">
        <f t="shared" si="24"/>
        <v>26681900</v>
      </c>
      <c r="Y254" s="2" cm="1">
        <f t="array" ref="Y254">_xlfn.XLOOKUP(Y$1&amp;$R254,$C$3:$C$1662&amp;$D$3:$D$1662,$E$3:$E$1662,0,0,1)</f>
        <v>8600</v>
      </c>
      <c r="Z254" s="2" cm="1">
        <f t="array" ref="Z254">_xlfn.XLOOKUP(Z$1&amp;$R254,$C$3:$C$1662&amp;$D$3:$D$1662,$E$3:$E$1662,0,0,1)</f>
        <v>8400</v>
      </c>
      <c r="AA254" s="2" cm="1">
        <f t="array" ref="AA254">_xlfn.XLOOKUP(AA$1&amp;$R254,$C$3:$C$1662&amp;$D$3:$D$1662,$E$3:$E$1662,0,0,1)</f>
        <v>31400</v>
      </c>
      <c r="AB254" s="2" cm="1">
        <f t="array" ref="AB254">_xlfn.XLOOKUP(AB$1&amp;$R254,$C$3:$C$1662&amp;$D$3:$D$1662,$E$3:$E$1662,0,0,1)</f>
        <v>173400</v>
      </c>
      <c r="AC254" s="2" cm="1">
        <f t="array" ref="AC254">_xlfn.XLOOKUP(AC$1&amp;$R254,$C$3:$C$1662&amp;$D$3:$D$1662,$E$3:$E$1662,0,0,1)</f>
        <v>69600</v>
      </c>
    </row>
    <row r="255" spans="3:29" x14ac:dyDescent="0.4">
      <c r="C255" t="s">
        <v>804</v>
      </c>
      <c r="D255" t="s">
        <v>456</v>
      </c>
      <c r="E255">
        <v>69600</v>
      </c>
      <c r="R255" t="s">
        <v>256</v>
      </c>
      <c r="S255" s="2">
        <f t="shared" si="20"/>
        <v>19436020</v>
      </c>
      <c r="T255" s="2">
        <f t="shared" si="24"/>
        <v>9474900</v>
      </c>
      <c r="U255" s="2">
        <f t="shared" si="24"/>
        <v>11842400</v>
      </c>
      <c r="V255" s="2">
        <f t="shared" si="24"/>
        <v>22105000</v>
      </c>
      <c r="W255" s="2">
        <f t="shared" si="24"/>
        <v>27029400</v>
      </c>
      <c r="X255" s="2">
        <f t="shared" si="24"/>
        <v>26728400</v>
      </c>
      <c r="Y255" s="2" cm="1">
        <f t="array" ref="Y255">_xlfn.XLOOKUP(Y$1&amp;$R255,$C$3:$C$1662&amp;$D$3:$D$1662,$E$3:$E$1662,0,0,1)</f>
        <v>12100</v>
      </c>
      <c r="Z255" s="2" cm="1">
        <f t="array" ref="Z255">_xlfn.XLOOKUP(Z$1&amp;$R255,$C$3:$C$1662&amp;$D$3:$D$1662,$E$3:$E$1662,0,0,1)</f>
        <v>123200</v>
      </c>
      <c r="AA255" s="2" cm="1">
        <f t="array" ref="AA255">_xlfn.XLOOKUP(AA$1&amp;$R255,$C$3:$C$1662&amp;$D$3:$D$1662,$E$3:$E$1662,0,0,1)</f>
        <v>9800</v>
      </c>
      <c r="AB255" s="2" cm="1">
        <f t="array" ref="AB255">_xlfn.XLOOKUP(AB$1&amp;$R255,$C$3:$C$1662&amp;$D$3:$D$1662,$E$3:$E$1662,0,0,1)</f>
        <v>153000</v>
      </c>
      <c r="AC255" s="2" cm="1">
        <f t="array" ref="AC255">_xlfn.XLOOKUP(AC$1&amp;$R255,$C$3:$C$1662&amp;$D$3:$D$1662,$E$3:$E$1662,0,0,1)</f>
        <v>46500</v>
      </c>
    </row>
    <row r="256" spans="3:29" x14ac:dyDescent="0.4">
      <c r="C256" t="s">
        <v>804</v>
      </c>
      <c r="D256" t="s">
        <v>457</v>
      </c>
      <c r="E256">
        <v>46500</v>
      </c>
      <c r="R256" t="s">
        <v>276</v>
      </c>
      <c r="S256" s="2">
        <f t="shared" si="20"/>
        <v>19474840</v>
      </c>
      <c r="T256" s="2">
        <f t="shared" si="24"/>
        <v>9487400</v>
      </c>
      <c r="U256" s="2">
        <f t="shared" si="24"/>
        <v>11881900</v>
      </c>
      <c r="V256" s="2">
        <f t="shared" si="24"/>
        <v>22131800</v>
      </c>
      <c r="W256" s="2">
        <f t="shared" si="24"/>
        <v>27099500</v>
      </c>
      <c r="X256" s="2">
        <f t="shared" si="24"/>
        <v>26773600</v>
      </c>
      <c r="Y256" s="2" cm="1">
        <f t="array" ref="Y256">_xlfn.XLOOKUP(Y$1&amp;$R256,$C$3:$C$1662&amp;$D$3:$D$1662,$E$3:$E$1662,0,0,1)</f>
        <v>12500</v>
      </c>
      <c r="Z256" s="2" cm="1">
        <f t="array" ref="Z256">_xlfn.XLOOKUP(Z$1&amp;$R256,$C$3:$C$1662&amp;$D$3:$D$1662,$E$3:$E$1662,0,0,1)</f>
        <v>39500</v>
      </c>
      <c r="AA256" s="2" cm="1">
        <f t="array" ref="AA256">_xlfn.XLOOKUP(AA$1&amp;$R256,$C$3:$C$1662&amp;$D$3:$D$1662,$E$3:$E$1662,0,0,1)</f>
        <v>26800</v>
      </c>
      <c r="AB256" s="2" cm="1">
        <f t="array" ref="AB256">_xlfn.XLOOKUP(AB$1&amp;$R256,$C$3:$C$1662&amp;$D$3:$D$1662,$E$3:$E$1662,0,0,1)</f>
        <v>70100</v>
      </c>
      <c r="AC256" s="2" cm="1">
        <f t="array" ref="AC256">_xlfn.XLOOKUP(AC$1&amp;$R256,$C$3:$C$1662&amp;$D$3:$D$1662,$E$3:$E$1662,0,0,1)</f>
        <v>45200</v>
      </c>
    </row>
    <row r="257" spans="3:29" x14ac:dyDescent="0.4">
      <c r="C257" t="s">
        <v>804</v>
      </c>
      <c r="D257" t="s">
        <v>458</v>
      </c>
      <c r="E257">
        <v>45200</v>
      </c>
      <c r="R257" t="s">
        <v>275</v>
      </c>
      <c r="S257" s="2">
        <f t="shared" si="20"/>
        <v>19510020</v>
      </c>
      <c r="T257" s="2">
        <f t="shared" si="24"/>
        <v>9489400</v>
      </c>
      <c r="U257" s="2">
        <f t="shared" si="24"/>
        <v>11905600</v>
      </c>
      <c r="V257" s="2">
        <f t="shared" si="24"/>
        <v>22153900</v>
      </c>
      <c r="W257" s="2">
        <f t="shared" si="24"/>
        <v>27194400</v>
      </c>
      <c r="X257" s="2">
        <f t="shared" si="24"/>
        <v>26806800</v>
      </c>
      <c r="Y257" s="2" cm="1">
        <f t="array" ref="Y257">_xlfn.XLOOKUP(Y$1&amp;$R257,$C$3:$C$1662&amp;$D$3:$D$1662,$E$3:$E$1662,0,0,1)</f>
        <v>2000</v>
      </c>
      <c r="Z257" s="2" cm="1">
        <f t="array" ref="Z257">_xlfn.XLOOKUP(Z$1&amp;$R257,$C$3:$C$1662&amp;$D$3:$D$1662,$E$3:$E$1662,0,0,1)</f>
        <v>23700</v>
      </c>
      <c r="AA257" s="2" cm="1">
        <f t="array" ref="AA257">_xlfn.XLOOKUP(AA$1&amp;$R257,$C$3:$C$1662&amp;$D$3:$D$1662,$E$3:$E$1662,0,0,1)</f>
        <v>22100</v>
      </c>
      <c r="AB257" s="2" cm="1">
        <f t="array" ref="AB257">_xlfn.XLOOKUP(AB$1&amp;$R257,$C$3:$C$1662&amp;$D$3:$D$1662,$E$3:$E$1662,0,0,1)</f>
        <v>94900</v>
      </c>
      <c r="AC257" s="2" cm="1">
        <f t="array" ref="AC257">_xlfn.XLOOKUP(AC$1&amp;$R257,$C$3:$C$1662&amp;$D$3:$D$1662,$E$3:$E$1662,0,0,1)</f>
        <v>33200</v>
      </c>
    </row>
    <row r="258" spans="3:29" x14ac:dyDescent="0.4">
      <c r="C258" t="s">
        <v>804</v>
      </c>
      <c r="D258" t="s">
        <v>459</v>
      </c>
      <c r="E258">
        <v>33200</v>
      </c>
      <c r="R258" t="s">
        <v>205</v>
      </c>
      <c r="S258" s="2">
        <f t="shared" si="20"/>
        <v>19558320</v>
      </c>
      <c r="T258" s="2">
        <f t="shared" si="24"/>
        <v>9503900</v>
      </c>
      <c r="U258" s="2">
        <f t="shared" si="24"/>
        <v>11917400</v>
      </c>
      <c r="V258" s="2">
        <f t="shared" si="24"/>
        <v>22189800</v>
      </c>
      <c r="W258" s="2">
        <f t="shared" si="24"/>
        <v>27342000</v>
      </c>
      <c r="X258" s="2">
        <f t="shared" si="24"/>
        <v>26838500</v>
      </c>
      <c r="Y258" s="2" cm="1">
        <f t="array" ref="Y258">_xlfn.XLOOKUP(Y$1&amp;$R258,$C$3:$C$1662&amp;$D$3:$D$1662,$E$3:$E$1662,0,0,1)</f>
        <v>14500</v>
      </c>
      <c r="Z258" s="2" cm="1">
        <f t="array" ref="Z258">_xlfn.XLOOKUP(Z$1&amp;$R258,$C$3:$C$1662&amp;$D$3:$D$1662,$E$3:$E$1662,0,0,1)</f>
        <v>11800</v>
      </c>
      <c r="AA258" s="2" cm="1">
        <f t="array" ref="AA258">_xlfn.XLOOKUP(AA$1&amp;$R258,$C$3:$C$1662&amp;$D$3:$D$1662,$E$3:$E$1662,0,0,1)</f>
        <v>35900</v>
      </c>
      <c r="AB258" s="2" cm="1">
        <f t="array" ref="AB258">_xlfn.XLOOKUP(AB$1&amp;$R258,$C$3:$C$1662&amp;$D$3:$D$1662,$E$3:$E$1662,0,0,1)</f>
        <v>147600</v>
      </c>
      <c r="AC258" s="2" cm="1">
        <f t="array" ref="AC258">_xlfn.XLOOKUP(AC$1&amp;$R258,$C$3:$C$1662&amp;$D$3:$D$1662,$E$3:$E$1662,0,0,1)</f>
        <v>31700</v>
      </c>
    </row>
    <row r="259" spans="3:29" x14ac:dyDescent="0.4">
      <c r="C259" t="s">
        <v>804</v>
      </c>
      <c r="D259" t="s">
        <v>460</v>
      </c>
      <c r="E259">
        <v>31700</v>
      </c>
      <c r="R259" t="s">
        <v>40</v>
      </c>
      <c r="S259" s="2">
        <f t="shared" ref="S259:S322" si="25">IFERROR(AVERAGEIFS(T259:X259,T259:X259,"&gt;0"),0)</f>
        <v>19595980</v>
      </c>
      <c r="T259" s="2">
        <f t="shared" si="24"/>
        <v>9510100</v>
      </c>
      <c r="U259" s="2">
        <f t="shared" si="24"/>
        <v>11953500</v>
      </c>
      <c r="V259" s="2">
        <f t="shared" si="24"/>
        <v>22224800</v>
      </c>
      <c r="W259" s="2">
        <f t="shared" si="24"/>
        <v>27437200</v>
      </c>
      <c r="X259" s="2">
        <f t="shared" si="24"/>
        <v>26854300</v>
      </c>
      <c r="Y259" s="2" cm="1">
        <f t="array" ref="Y259">_xlfn.XLOOKUP(Y$1&amp;$R259,$C$3:$C$1662&amp;$D$3:$D$1662,$E$3:$E$1662,0,0,1)</f>
        <v>6200</v>
      </c>
      <c r="Z259" s="2" cm="1">
        <f t="array" ref="Z259">_xlfn.XLOOKUP(Z$1&amp;$R259,$C$3:$C$1662&amp;$D$3:$D$1662,$E$3:$E$1662,0,0,1)</f>
        <v>36100</v>
      </c>
      <c r="AA259" s="2" cm="1">
        <f t="array" ref="AA259">_xlfn.XLOOKUP(AA$1&amp;$R259,$C$3:$C$1662&amp;$D$3:$D$1662,$E$3:$E$1662,0,0,1)</f>
        <v>35000</v>
      </c>
      <c r="AB259" s="2" cm="1">
        <f t="array" ref="AB259">_xlfn.XLOOKUP(AB$1&amp;$R259,$C$3:$C$1662&amp;$D$3:$D$1662,$E$3:$E$1662,0,0,1)</f>
        <v>95200</v>
      </c>
      <c r="AC259" s="2" cm="1">
        <f t="array" ref="AC259">_xlfn.XLOOKUP(AC$1&amp;$R259,$C$3:$C$1662&amp;$D$3:$D$1662,$E$3:$E$1662,0,0,1)</f>
        <v>15800</v>
      </c>
    </row>
    <row r="260" spans="3:29" x14ac:dyDescent="0.4">
      <c r="C260" t="s">
        <v>804</v>
      </c>
      <c r="D260" t="s">
        <v>461</v>
      </c>
      <c r="E260">
        <v>15800</v>
      </c>
      <c r="R260" t="s">
        <v>231</v>
      </c>
      <c r="S260" s="2">
        <f t="shared" si="25"/>
        <v>19619400</v>
      </c>
      <c r="T260" s="2">
        <f t="shared" ref="T260:X275" si="26">T259+Y260</f>
        <v>9512100</v>
      </c>
      <c r="U260" s="2">
        <f t="shared" si="26"/>
        <v>11964400</v>
      </c>
      <c r="V260" s="2">
        <f t="shared" si="26"/>
        <v>22244000</v>
      </c>
      <c r="W260" s="2">
        <f t="shared" si="26"/>
        <v>27506700</v>
      </c>
      <c r="X260" s="2">
        <f t="shared" si="26"/>
        <v>26869800</v>
      </c>
      <c r="Y260" s="2" cm="1">
        <f t="array" ref="Y260">_xlfn.XLOOKUP(Y$1&amp;$R260,$C$3:$C$1662&amp;$D$3:$D$1662,$E$3:$E$1662,0,0,1)</f>
        <v>2000</v>
      </c>
      <c r="Z260" s="2" cm="1">
        <f t="array" ref="Z260">_xlfn.XLOOKUP(Z$1&amp;$R260,$C$3:$C$1662&amp;$D$3:$D$1662,$E$3:$E$1662,0,0,1)</f>
        <v>10900</v>
      </c>
      <c r="AA260" s="2" cm="1">
        <f t="array" ref="AA260">_xlfn.XLOOKUP(AA$1&amp;$R260,$C$3:$C$1662&amp;$D$3:$D$1662,$E$3:$E$1662,0,0,1)</f>
        <v>19200</v>
      </c>
      <c r="AB260" s="2" cm="1">
        <f t="array" ref="AB260">_xlfn.XLOOKUP(AB$1&amp;$R260,$C$3:$C$1662&amp;$D$3:$D$1662,$E$3:$E$1662,0,0,1)</f>
        <v>69500</v>
      </c>
      <c r="AC260" s="2" cm="1">
        <f t="array" ref="AC260">_xlfn.XLOOKUP(AC$1&amp;$R260,$C$3:$C$1662&amp;$D$3:$D$1662,$E$3:$E$1662,0,0,1)</f>
        <v>15500</v>
      </c>
    </row>
    <row r="261" spans="3:29" x14ac:dyDescent="0.4">
      <c r="C261" t="s">
        <v>804</v>
      </c>
      <c r="D261" t="s">
        <v>462</v>
      </c>
      <c r="E261">
        <v>15500</v>
      </c>
      <c r="R261" t="s">
        <v>244</v>
      </c>
      <c r="S261" s="2">
        <f t="shared" si="25"/>
        <v>19662840</v>
      </c>
      <c r="T261" s="2">
        <f t="shared" si="26"/>
        <v>9520200</v>
      </c>
      <c r="U261" s="2">
        <f t="shared" si="26"/>
        <v>11975600</v>
      </c>
      <c r="V261" s="2">
        <f t="shared" si="26"/>
        <v>22259100</v>
      </c>
      <c r="W261" s="2">
        <f t="shared" si="26"/>
        <v>27629800</v>
      </c>
      <c r="X261" s="2">
        <f t="shared" si="26"/>
        <v>26929500</v>
      </c>
      <c r="Y261" s="2" cm="1">
        <f t="array" ref="Y261">_xlfn.XLOOKUP(Y$1&amp;$R261,$C$3:$C$1662&amp;$D$3:$D$1662,$E$3:$E$1662,0,0,1)</f>
        <v>8100</v>
      </c>
      <c r="Z261" s="2" cm="1">
        <f t="array" ref="Z261">_xlfn.XLOOKUP(Z$1&amp;$R261,$C$3:$C$1662&amp;$D$3:$D$1662,$E$3:$E$1662,0,0,1)</f>
        <v>11200</v>
      </c>
      <c r="AA261" s="2" cm="1">
        <f t="array" ref="AA261">_xlfn.XLOOKUP(AA$1&amp;$R261,$C$3:$C$1662&amp;$D$3:$D$1662,$E$3:$E$1662,0,0,1)</f>
        <v>15100</v>
      </c>
      <c r="AB261" s="2" cm="1">
        <f t="array" ref="AB261">_xlfn.XLOOKUP(AB$1&amp;$R261,$C$3:$C$1662&amp;$D$3:$D$1662,$E$3:$E$1662,0,0,1)</f>
        <v>123100</v>
      </c>
      <c r="AC261" s="2" cm="1">
        <f t="array" ref="AC261">_xlfn.XLOOKUP(AC$1&amp;$R261,$C$3:$C$1662&amp;$D$3:$D$1662,$E$3:$E$1662,0,0,1)</f>
        <v>59700</v>
      </c>
    </row>
    <row r="262" spans="3:29" x14ac:dyDescent="0.4">
      <c r="C262" t="s">
        <v>804</v>
      </c>
      <c r="D262" t="s">
        <v>463</v>
      </c>
      <c r="E262">
        <v>59700</v>
      </c>
      <c r="R262" t="s">
        <v>124</v>
      </c>
      <c r="S262" s="2">
        <f t="shared" si="25"/>
        <v>19736900</v>
      </c>
      <c r="T262" s="2">
        <f t="shared" si="26"/>
        <v>9529700</v>
      </c>
      <c r="U262" s="2">
        <f t="shared" si="26"/>
        <v>11986500</v>
      </c>
      <c r="V262" s="2">
        <f t="shared" si="26"/>
        <v>22268500</v>
      </c>
      <c r="W262" s="2">
        <f t="shared" si="26"/>
        <v>27931600</v>
      </c>
      <c r="X262" s="2">
        <f t="shared" si="26"/>
        <v>26968200</v>
      </c>
      <c r="Y262" s="2" cm="1">
        <f t="array" ref="Y262">_xlfn.XLOOKUP(Y$1&amp;$R262,$C$3:$C$1662&amp;$D$3:$D$1662,$E$3:$E$1662,0,0,1)</f>
        <v>9500</v>
      </c>
      <c r="Z262" s="2" cm="1">
        <f t="array" ref="Z262">_xlfn.XLOOKUP(Z$1&amp;$R262,$C$3:$C$1662&amp;$D$3:$D$1662,$E$3:$E$1662,0,0,1)</f>
        <v>10900</v>
      </c>
      <c r="AA262" s="2" cm="1">
        <f t="array" ref="AA262">_xlfn.XLOOKUP(AA$1&amp;$R262,$C$3:$C$1662&amp;$D$3:$D$1662,$E$3:$E$1662,0,0,1)</f>
        <v>9400</v>
      </c>
      <c r="AB262" s="2" cm="1">
        <f t="array" ref="AB262">_xlfn.XLOOKUP(AB$1&amp;$R262,$C$3:$C$1662&amp;$D$3:$D$1662,$E$3:$E$1662,0,0,1)</f>
        <v>301800</v>
      </c>
      <c r="AC262" s="2" cm="1">
        <f t="array" ref="AC262">_xlfn.XLOOKUP(AC$1&amp;$R262,$C$3:$C$1662&amp;$D$3:$D$1662,$E$3:$E$1662,0,0,1)</f>
        <v>38700</v>
      </c>
    </row>
    <row r="263" spans="3:29" x14ac:dyDescent="0.4">
      <c r="C263" t="s">
        <v>804</v>
      </c>
      <c r="D263" t="s">
        <v>464</v>
      </c>
      <c r="E263">
        <v>38700</v>
      </c>
      <c r="R263" t="s">
        <v>196</v>
      </c>
      <c r="S263" s="2">
        <f t="shared" si="25"/>
        <v>19793760</v>
      </c>
      <c r="T263" s="2">
        <f t="shared" si="26"/>
        <v>9534300</v>
      </c>
      <c r="U263" s="2">
        <f t="shared" si="26"/>
        <v>12000700</v>
      </c>
      <c r="V263" s="2">
        <f t="shared" si="26"/>
        <v>22309600</v>
      </c>
      <c r="W263" s="2">
        <f t="shared" si="26"/>
        <v>28121000</v>
      </c>
      <c r="X263" s="2">
        <f t="shared" si="26"/>
        <v>27003200</v>
      </c>
      <c r="Y263" s="2" cm="1">
        <f t="array" ref="Y263">_xlfn.XLOOKUP(Y$1&amp;$R263,$C$3:$C$1662&amp;$D$3:$D$1662,$E$3:$E$1662,0,0,1)</f>
        <v>4600</v>
      </c>
      <c r="Z263" s="2" cm="1">
        <f t="array" ref="Z263">_xlfn.XLOOKUP(Z$1&amp;$R263,$C$3:$C$1662&amp;$D$3:$D$1662,$E$3:$E$1662,0,0,1)</f>
        <v>14200</v>
      </c>
      <c r="AA263" s="2" cm="1">
        <f t="array" ref="AA263">_xlfn.XLOOKUP(AA$1&amp;$R263,$C$3:$C$1662&amp;$D$3:$D$1662,$E$3:$E$1662,0,0,1)</f>
        <v>41100</v>
      </c>
      <c r="AB263" s="2" cm="1">
        <f t="array" ref="AB263">_xlfn.XLOOKUP(AB$1&amp;$R263,$C$3:$C$1662&amp;$D$3:$D$1662,$E$3:$E$1662,0,0,1)</f>
        <v>189400</v>
      </c>
      <c r="AC263" s="2" cm="1">
        <f t="array" ref="AC263">_xlfn.XLOOKUP(AC$1&amp;$R263,$C$3:$C$1662&amp;$D$3:$D$1662,$E$3:$E$1662,0,0,1)</f>
        <v>35000</v>
      </c>
    </row>
    <row r="264" spans="3:29" x14ac:dyDescent="0.4">
      <c r="C264" t="s">
        <v>804</v>
      </c>
      <c r="D264" t="s">
        <v>465</v>
      </c>
      <c r="E264">
        <v>35000</v>
      </c>
      <c r="R264" t="s">
        <v>254</v>
      </c>
      <c r="S264" s="2">
        <f t="shared" si="25"/>
        <v>19855420</v>
      </c>
      <c r="T264" s="2">
        <f t="shared" si="26"/>
        <v>9546400</v>
      </c>
      <c r="U264" s="2">
        <f t="shared" si="26"/>
        <v>12039200</v>
      </c>
      <c r="V264" s="2">
        <f t="shared" si="26"/>
        <v>22348300</v>
      </c>
      <c r="W264" s="2">
        <f t="shared" si="26"/>
        <v>28320700</v>
      </c>
      <c r="X264" s="2">
        <f t="shared" si="26"/>
        <v>27022500</v>
      </c>
      <c r="Y264" s="2" cm="1">
        <f t="array" ref="Y264">_xlfn.XLOOKUP(Y$1&amp;$R264,$C$3:$C$1662&amp;$D$3:$D$1662,$E$3:$E$1662,0,0,1)</f>
        <v>12100</v>
      </c>
      <c r="Z264" s="2" cm="1">
        <f t="array" ref="Z264">_xlfn.XLOOKUP(Z$1&amp;$R264,$C$3:$C$1662&amp;$D$3:$D$1662,$E$3:$E$1662,0,0,1)</f>
        <v>38500</v>
      </c>
      <c r="AA264" s="2" cm="1">
        <f t="array" ref="AA264">_xlfn.XLOOKUP(AA$1&amp;$R264,$C$3:$C$1662&amp;$D$3:$D$1662,$E$3:$E$1662,0,0,1)</f>
        <v>38700</v>
      </c>
      <c r="AB264" s="2" cm="1">
        <f t="array" ref="AB264">_xlfn.XLOOKUP(AB$1&amp;$R264,$C$3:$C$1662&amp;$D$3:$D$1662,$E$3:$E$1662,0,0,1)</f>
        <v>199700</v>
      </c>
      <c r="AC264" s="2" cm="1">
        <f t="array" ref="AC264">_xlfn.XLOOKUP(AC$1&amp;$R264,$C$3:$C$1662&amp;$D$3:$D$1662,$E$3:$E$1662,0,0,1)</f>
        <v>19300</v>
      </c>
    </row>
    <row r="265" spans="3:29" x14ac:dyDescent="0.4">
      <c r="C265" t="s">
        <v>804</v>
      </c>
      <c r="D265" t="s">
        <v>466</v>
      </c>
      <c r="E265">
        <v>19300</v>
      </c>
      <c r="R265" t="s">
        <v>187</v>
      </c>
      <c r="S265" s="2">
        <f t="shared" si="25"/>
        <v>19953900</v>
      </c>
      <c r="T265" s="2">
        <f t="shared" si="26"/>
        <v>9662500</v>
      </c>
      <c r="U265" s="2">
        <f t="shared" si="26"/>
        <v>12045100</v>
      </c>
      <c r="V265" s="2">
        <f t="shared" si="26"/>
        <v>22369400</v>
      </c>
      <c r="W265" s="2">
        <f t="shared" si="26"/>
        <v>28640800</v>
      </c>
      <c r="X265" s="2">
        <f t="shared" si="26"/>
        <v>27051700</v>
      </c>
      <c r="Y265" s="2" cm="1">
        <f t="array" ref="Y265">_xlfn.XLOOKUP(Y$1&amp;$R265,$C$3:$C$1662&amp;$D$3:$D$1662,$E$3:$E$1662,0,0,1)</f>
        <v>116100</v>
      </c>
      <c r="Z265" s="2" cm="1">
        <f t="array" ref="Z265">_xlfn.XLOOKUP(Z$1&amp;$R265,$C$3:$C$1662&amp;$D$3:$D$1662,$E$3:$E$1662,0,0,1)</f>
        <v>5900</v>
      </c>
      <c r="AA265" s="2" cm="1">
        <f t="array" ref="AA265">_xlfn.XLOOKUP(AA$1&amp;$R265,$C$3:$C$1662&amp;$D$3:$D$1662,$E$3:$E$1662,0,0,1)</f>
        <v>21100</v>
      </c>
      <c r="AB265" s="2" cm="1">
        <f t="array" ref="AB265">_xlfn.XLOOKUP(AB$1&amp;$R265,$C$3:$C$1662&amp;$D$3:$D$1662,$E$3:$E$1662,0,0,1)</f>
        <v>320100</v>
      </c>
      <c r="AC265" s="2" cm="1">
        <f t="array" ref="AC265">_xlfn.XLOOKUP(AC$1&amp;$R265,$C$3:$C$1662&amp;$D$3:$D$1662,$E$3:$E$1662,0,0,1)</f>
        <v>29200</v>
      </c>
    </row>
    <row r="266" spans="3:29" x14ac:dyDescent="0.4">
      <c r="C266" t="s">
        <v>804</v>
      </c>
      <c r="D266" t="s">
        <v>467</v>
      </c>
      <c r="E266">
        <v>29200</v>
      </c>
      <c r="R266" t="s">
        <v>129</v>
      </c>
      <c r="S266" s="2">
        <f t="shared" si="25"/>
        <v>19990760</v>
      </c>
      <c r="T266" s="2">
        <f t="shared" si="26"/>
        <v>9669600</v>
      </c>
      <c r="U266" s="2">
        <f t="shared" si="26"/>
        <v>12077100</v>
      </c>
      <c r="V266" s="2">
        <f t="shared" si="26"/>
        <v>22381700</v>
      </c>
      <c r="W266" s="2">
        <f t="shared" si="26"/>
        <v>28759600</v>
      </c>
      <c r="X266" s="2">
        <f t="shared" si="26"/>
        <v>27065800</v>
      </c>
      <c r="Y266" s="2" cm="1">
        <f t="array" ref="Y266">_xlfn.XLOOKUP(Y$1&amp;$R266,$C$3:$C$1662&amp;$D$3:$D$1662,$E$3:$E$1662,0,0,1)</f>
        <v>7100</v>
      </c>
      <c r="Z266" s="2" cm="1">
        <f t="array" ref="Z266">_xlfn.XLOOKUP(Z$1&amp;$R266,$C$3:$C$1662&amp;$D$3:$D$1662,$E$3:$E$1662,0,0,1)</f>
        <v>32000</v>
      </c>
      <c r="AA266" s="2" cm="1">
        <f t="array" ref="AA266">_xlfn.XLOOKUP(AA$1&amp;$R266,$C$3:$C$1662&amp;$D$3:$D$1662,$E$3:$E$1662,0,0,1)</f>
        <v>12300</v>
      </c>
      <c r="AB266" s="2" cm="1">
        <f t="array" ref="AB266">_xlfn.XLOOKUP(AB$1&amp;$R266,$C$3:$C$1662&amp;$D$3:$D$1662,$E$3:$E$1662,0,0,1)</f>
        <v>118800</v>
      </c>
      <c r="AC266" s="2" cm="1">
        <f t="array" ref="AC266">_xlfn.XLOOKUP(AC$1&amp;$R266,$C$3:$C$1662&amp;$D$3:$D$1662,$E$3:$E$1662,0,0,1)</f>
        <v>14100</v>
      </c>
    </row>
    <row r="267" spans="3:29" x14ac:dyDescent="0.4">
      <c r="C267" t="s">
        <v>804</v>
      </c>
      <c r="D267" t="s">
        <v>468</v>
      </c>
      <c r="E267">
        <v>14100</v>
      </c>
      <c r="R267" t="s">
        <v>45</v>
      </c>
      <c r="S267" s="2">
        <f t="shared" si="25"/>
        <v>20035060</v>
      </c>
      <c r="T267" s="2">
        <f t="shared" si="26"/>
        <v>9674400</v>
      </c>
      <c r="U267" s="2">
        <f t="shared" si="26"/>
        <v>12083000</v>
      </c>
      <c r="V267" s="2">
        <f t="shared" si="26"/>
        <v>22417400</v>
      </c>
      <c r="W267" s="2">
        <f t="shared" si="26"/>
        <v>28914000</v>
      </c>
      <c r="X267" s="2">
        <f t="shared" si="26"/>
        <v>27086500</v>
      </c>
      <c r="Y267" s="2" cm="1">
        <f t="array" ref="Y267">_xlfn.XLOOKUP(Y$1&amp;$R267,$C$3:$C$1662&amp;$D$3:$D$1662,$E$3:$E$1662,0,0,1)</f>
        <v>4800</v>
      </c>
      <c r="Z267" s="2" cm="1">
        <f t="array" ref="Z267">_xlfn.XLOOKUP(Z$1&amp;$R267,$C$3:$C$1662&amp;$D$3:$D$1662,$E$3:$E$1662,0,0,1)</f>
        <v>5900</v>
      </c>
      <c r="AA267" s="2" cm="1">
        <f t="array" ref="AA267">_xlfn.XLOOKUP(AA$1&amp;$R267,$C$3:$C$1662&amp;$D$3:$D$1662,$E$3:$E$1662,0,0,1)</f>
        <v>35700</v>
      </c>
      <c r="AB267" s="2" cm="1">
        <f t="array" ref="AB267">_xlfn.XLOOKUP(AB$1&amp;$R267,$C$3:$C$1662&amp;$D$3:$D$1662,$E$3:$E$1662,0,0,1)</f>
        <v>154400</v>
      </c>
      <c r="AC267" s="2" cm="1">
        <f t="array" ref="AC267">_xlfn.XLOOKUP(AC$1&amp;$R267,$C$3:$C$1662&amp;$D$3:$D$1662,$E$3:$E$1662,0,0,1)</f>
        <v>20700</v>
      </c>
    </row>
    <row r="268" spans="3:29" x14ac:dyDescent="0.4">
      <c r="C268" t="s">
        <v>804</v>
      </c>
      <c r="D268" t="s">
        <v>469</v>
      </c>
      <c r="E268">
        <v>20700</v>
      </c>
      <c r="R268" t="s">
        <v>181</v>
      </c>
      <c r="S268" s="2">
        <f t="shared" si="25"/>
        <v>20120200</v>
      </c>
      <c r="T268" s="2">
        <f t="shared" si="26"/>
        <v>9704200</v>
      </c>
      <c r="U268" s="2">
        <f t="shared" si="26"/>
        <v>12086000</v>
      </c>
      <c r="V268" s="2">
        <f t="shared" si="26"/>
        <v>22503400</v>
      </c>
      <c r="W268" s="2">
        <f t="shared" si="26"/>
        <v>29199500</v>
      </c>
      <c r="X268" s="2">
        <f t="shared" si="26"/>
        <v>27107900</v>
      </c>
      <c r="Y268" s="2" cm="1">
        <f t="array" ref="Y268">_xlfn.XLOOKUP(Y$1&amp;$R268,$C$3:$C$1662&amp;$D$3:$D$1662,$E$3:$E$1662,0,0,1)</f>
        <v>29800</v>
      </c>
      <c r="Z268" s="2" cm="1">
        <f t="array" ref="Z268">_xlfn.XLOOKUP(Z$1&amp;$R268,$C$3:$C$1662&amp;$D$3:$D$1662,$E$3:$E$1662,0,0,1)</f>
        <v>3000</v>
      </c>
      <c r="AA268" s="2" cm="1">
        <f t="array" ref="AA268">_xlfn.XLOOKUP(AA$1&amp;$R268,$C$3:$C$1662&amp;$D$3:$D$1662,$E$3:$E$1662,0,0,1)</f>
        <v>86000</v>
      </c>
      <c r="AB268" s="2" cm="1">
        <f t="array" ref="AB268">_xlfn.XLOOKUP(AB$1&amp;$R268,$C$3:$C$1662&amp;$D$3:$D$1662,$E$3:$E$1662,0,0,1)</f>
        <v>285500</v>
      </c>
      <c r="AC268" s="2" cm="1">
        <f t="array" ref="AC268">_xlfn.XLOOKUP(AC$1&amp;$R268,$C$3:$C$1662&amp;$D$3:$D$1662,$E$3:$E$1662,0,0,1)</f>
        <v>21400</v>
      </c>
    </row>
    <row r="269" spans="3:29" x14ac:dyDescent="0.4">
      <c r="C269" t="s">
        <v>804</v>
      </c>
      <c r="D269" t="s">
        <v>470</v>
      </c>
      <c r="E269">
        <v>21400</v>
      </c>
      <c r="R269" t="s">
        <v>82</v>
      </c>
      <c r="S269" s="2">
        <f t="shared" si="25"/>
        <v>20189880</v>
      </c>
      <c r="T269" s="2">
        <f t="shared" si="26"/>
        <v>9710600</v>
      </c>
      <c r="U269" s="2">
        <f t="shared" si="26"/>
        <v>12140000</v>
      </c>
      <c r="V269" s="2">
        <f t="shared" si="26"/>
        <v>22544400</v>
      </c>
      <c r="W269" s="2">
        <f t="shared" si="26"/>
        <v>29405300</v>
      </c>
      <c r="X269" s="2">
        <f t="shared" si="26"/>
        <v>27149100</v>
      </c>
      <c r="Y269" s="2" cm="1">
        <f t="array" ref="Y269">_xlfn.XLOOKUP(Y$1&amp;$R269,$C$3:$C$1662&amp;$D$3:$D$1662,$E$3:$E$1662,0,0,1)</f>
        <v>6400</v>
      </c>
      <c r="Z269" s="2" cm="1">
        <f t="array" ref="Z269">_xlfn.XLOOKUP(Z$1&amp;$R269,$C$3:$C$1662&amp;$D$3:$D$1662,$E$3:$E$1662,0,0,1)</f>
        <v>54000</v>
      </c>
      <c r="AA269" s="2" cm="1">
        <f t="array" ref="AA269">_xlfn.XLOOKUP(AA$1&amp;$R269,$C$3:$C$1662&amp;$D$3:$D$1662,$E$3:$E$1662,0,0,1)</f>
        <v>41000</v>
      </c>
      <c r="AB269" s="2" cm="1">
        <f t="array" ref="AB269">_xlfn.XLOOKUP(AB$1&amp;$R269,$C$3:$C$1662&amp;$D$3:$D$1662,$E$3:$E$1662,0,0,1)</f>
        <v>205800</v>
      </c>
      <c r="AC269" s="2" cm="1">
        <f t="array" ref="AC269">_xlfn.XLOOKUP(AC$1&amp;$R269,$C$3:$C$1662&amp;$D$3:$D$1662,$E$3:$E$1662,0,0,1)</f>
        <v>41200</v>
      </c>
    </row>
    <row r="270" spans="3:29" x14ac:dyDescent="0.4">
      <c r="C270" t="s">
        <v>804</v>
      </c>
      <c r="D270" t="s">
        <v>471</v>
      </c>
      <c r="E270">
        <v>41200</v>
      </c>
      <c r="R270" t="s">
        <v>213</v>
      </c>
      <c r="S270" s="2">
        <f t="shared" si="25"/>
        <v>20249600</v>
      </c>
      <c r="T270" s="2">
        <f t="shared" si="26"/>
        <v>9715200</v>
      </c>
      <c r="U270" s="2">
        <f t="shared" si="26"/>
        <v>12159000</v>
      </c>
      <c r="V270" s="2">
        <f t="shared" si="26"/>
        <v>22557900</v>
      </c>
      <c r="W270" s="2">
        <f t="shared" si="26"/>
        <v>29539800</v>
      </c>
      <c r="X270" s="2">
        <f t="shared" si="26"/>
        <v>27276100</v>
      </c>
      <c r="Y270" s="2" cm="1">
        <f t="array" ref="Y270">_xlfn.XLOOKUP(Y$1&amp;$R270,$C$3:$C$1662&amp;$D$3:$D$1662,$E$3:$E$1662,0,0,1)</f>
        <v>4600</v>
      </c>
      <c r="Z270" s="2" cm="1">
        <f t="array" ref="Z270">_xlfn.XLOOKUP(Z$1&amp;$R270,$C$3:$C$1662&amp;$D$3:$D$1662,$E$3:$E$1662,0,0,1)</f>
        <v>19000</v>
      </c>
      <c r="AA270" s="2" cm="1">
        <f t="array" ref="AA270">_xlfn.XLOOKUP(AA$1&amp;$R270,$C$3:$C$1662&amp;$D$3:$D$1662,$E$3:$E$1662,0,0,1)</f>
        <v>13500</v>
      </c>
      <c r="AB270" s="2" cm="1">
        <f t="array" ref="AB270">_xlfn.XLOOKUP(AB$1&amp;$R270,$C$3:$C$1662&amp;$D$3:$D$1662,$E$3:$E$1662,0,0,1)</f>
        <v>134500</v>
      </c>
      <c r="AC270" s="2" cm="1">
        <f t="array" ref="AC270">_xlfn.XLOOKUP(AC$1&amp;$R270,$C$3:$C$1662&amp;$D$3:$D$1662,$E$3:$E$1662,0,0,1)</f>
        <v>127000</v>
      </c>
    </row>
    <row r="271" spans="3:29" x14ac:dyDescent="0.4">
      <c r="C271" t="s">
        <v>804</v>
      </c>
      <c r="D271" t="s">
        <v>472</v>
      </c>
      <c r="E271">
        <v>127000</v>
      </c>
      <c r="R271" t="s">
        <v>279</v>
      </c>
      <c r="S271" s="2">
        <f t="shared" si="25"/>
        <v>20284140</v>
      </c>
      <c r="T271" s="2">
        <f t="shared" si="26"/>
        <v>9728000</v>
      </c>
      <c r="U271" s="2">
        <f t="shared" si="26"/>
        <v>12174200</v>
      </c>
      <c r="V271" s="2">
        <f t="shared" si="26"/>
        <v>22572700</v>
      </c>
      <c r="W271" s="2">
        <f t="shared" si="26"/>
        <v>29638300</v>
      </c>
      <c r="X271" s="2">
        <f t="shared" si="26"/>
        <v>27307500</v>
      </c>
      <c r="Y271" s="2" cm="1">
        <f t="array" ref="Y271">_xlfn.XLOOKUP(Y$1&amp;$R271,$C$3:$C$1662&amp;$D$3:$D$1662,$E$3:$E$1662,0,0,1)</f>
        <v>12800</v>
      </c>
      <c r="Z271" s="2" cm="1">
        <f t="array" ref="Z271">_xlfn.XLOOKUP(Z$1&amp;$R271,$C$3:$C$1662&amp;$D$3:$D$1662,$E$3:$E$1662,0,0,1)</f>
        <v>15200</v>
      </c>
      <c r="AA271" s="2" cm="1">
        <f t="array" ref="AA271">_xlfn.XLOOKUP(AA$1&amp;$R271,$C$3:$C$1662&amp;$D$3:$D$1662,$E$3:$E$1662,0,0,1)</f>
        <v>14800</v>
      </c>
      <c r="AB271" s="2" cm="1">
        <f t="array" ref="AB271">_xlfn.XLOOKUP(AB$1&amp;$R271,$C$3:$C$1662&amp;$D$3:$D$1662,$E$3:$E$1662,0,0,1)</f>
        <v>98500</v>
      </c>
      <c r="AC271" s="2" cm="1">
        <f t="array" ref="AC271">_xlfn.XLOOKUP(AC$1&amp;$R271,$C$3:$C$1662&amp;$D$3:$D$1662,$E$3:$E$1662,0,0,1)</f>
        <v>31400</v>
      </c>
    </row>
    <row r="272" spans="3:29" x14ac:dyDescent="0.4">
      <c r="C272" t="s">
        <v>804</v>
      </c>
      <c r="D272" t="s">
        <v>473</v>
      </c>
      <c r="E272">
        <v>31400</v>
      </c>
      <c r="R272" t="s">
        <v>145</v>
      </c>
      <c r="S272" s="2">
        <f t="shared" si="25"/>
        <v>20341120</v>
      </c>
      <c r="T272" s="2">
        <f t="shared" si="26"/>
        <v>9749000</v>
      </c>
      <c r="U272" s="2">
        <f t="shared" si="26"/>
        <v>12182300</v>
      </c>
      <c r="V272" s="2">
        <f t="shared" si="26"/>
        <v>22618400</v>
      </c>
      <c r="W272" s="2">
        <f t="shared" si="26"/>
        <v>29799200</v>
      </c>
      <c r="X272" s="2">
        <f t="shared" si="26"/>
        <v>27356700</v>
      </c>
      <c r="Y272" s="2" cm="1">
        <f t="array" ref="Y272">_xlfn.XLOOKUP(Y$1&amp;$R272,$C$3:$C$1662&amp;$D$3:$D$1662,$E$3:$E$1662,0,0,1)</f>
        <v>21000</v>
      </c>
      <c r="Z272" s="2" cm="1">
        <f t="array" ref="Z272">_xlfn.XLOOKUP(Z$1&amp;$R272,$C$3:$C$1662&amp;$D$3:$D$1662,$E$3:$E$1662,0,0,1)</f>
        <v>8100</v>
      </c>
      <c r="AA272" s="2" cm="1">
        <f t="array" ref="AA272">_xlfn.XLOOKUP(AA$1&amp;$R272,$C$3:$C$1662&amp;$D$3:$D$1662,$E$3:$E$1662,0,0,1)</f>
        <v>45700</v>
      </c>
      <c r="AB272" s="2" cm="1">
        <f t="array" ref="AB272">_xlfn.XLOOKUP(AB$1&amp;$R272,$C$3:$C$1662&amp;$D$3:$D$1662,$E$3:$E$1662,0,0,1)</f>
        <v>160900</v>
      </c>
      <c r="AC272" s="2" cm="1">
        <f t="array" ref="AC272">_xlfn.XLOOKUP(AC$1&amp;$R272,$C$3:$C$1662&amp;$D$3:$D$1662,$E$3:$E$1662,0,0,1)</f>
        <v>49200</v>
      </c>
    </row>
    <row r="273" spans="3:29" x14ac:dyDescent="0.4">
      <c r="C273" t="s">
        <v>804</v>
      </c>
      <c r="D273" t="s">
        <v>474</v>
      </c>
      <c r="E273">
        <v>49200</v>
      </c>
      <c r="R273" t="s">
        <v>61</v>
      </c>
      <c r="S273" s="2">
        <f t="shared" si="25"/>
        <v>20408340</v>
      </c>
      <c r="T273" s="2">
        <f t="shared" si="26"/>
        <v>9802100</v>
      </c>
      <c r="U273" s="2">
        <f t="shared" si="26"/>
        <v>12202700</v>
      </c>
      <c r="V273" s="2">
        <f t="shared" si="26"/>
        <v>22641000</v>
      </c>
      <c r="W273" s="2">
        <f t="shared" si="26"/>
        <v>29999900</v>
      </c>
      <c r="X273" s="2">
        <f t="shared" si="26"/>
        <v>27396000</v>
      </c>
      <c r="Y273" s="2" cm="1">
        <f t="array" ref="Y273">_xlfn.XLOOKUP(Y$1&amp;$R273,$C$3:$C$1662&amp;$D$3:$D$1662,$E$3:$E$1662,0,0,1)</f>
        <v>53100</v>
      </c>
      <c r="Z273" s="2" cm="1">
        <f t="array" ref="Z273">_xlfn.XLOOKUP(Z$1&amp;$R273,$C$3:$C$1662&amp;$D$3:$D$1662,$E$3:$E$1662,0,0,1)</f>
        <v>20400</v>
      </c>
      <c r="AA273" s="2" cm="1">
        <f t="array" ref="AA273">_xlfn.XLOOKUP(AA$1&amp;$R273,$C$3:$C$1662&amp;$D$3:$D$1662,$E$3:$E$1662,0,0,1)</f>
        <v>22600</v>
      </c>
      <c r="AB273" s="2" cm="1">
        <f t="array" ref="AB273">_xlfn.XLOOKUP(AB$1&amp;$R273,$C$3:$C$1662&amp;$D$3:$D$1662,$E$3:$E$1662,0,0,1)</f>
        <v>200700</v>
      </c>
      <c r="AC273" s="2" cm="1">
        <f t="array" ref="AC273">_xlfn.XLOOKUP(AC$1&amp;$R273,$C$3:$C$1662&amp;$D$3:$D$1662,$E$3:$E$1662,0,0,1)</f>
        <v>39300</v>
      </c>
    </row>
    <row r="274" spans="3:29" x14ac:dyDescent="0.4">
      <c r="C274" t="s">
        <v>804</v>
      </c>
      <c r="D274" t="s">
        <v>475</v>
      </c>
      <c r="E274">
        <v>39300</v>
      </c>
      <c r="R274" t="s">
        <v>270</v>
      </c>
      <c r="S274" s="2">
        <f t="shared" si="25"/>
        <v>20455860</v>
      </c>
      <c r="T274" s="2">
        <f t="shared" si="26"/>
        <v>9819100</v>
      </c>
      <c r="U274" s="2">
        <f t="shared" si="26"/>
        <v>12228000</v>
      </c>
      <c r="V274" s="2">
        <f t="shared" si="26"/>
        <v>22672600</v>
      </c>
      <c r="W274" s="2">
        <f t="shared" si="26"/>
        <v>30140700</v>
      </c>
      <c r="X274" s="2">
        <f t="shared" si="26"/>
        <v>27418900</v>
      </c>
      <c r="Y274" s="2" cm="1">
        <f t="array" ref="Y274">_xlfn.XLOOKUP(Y$1&amp;$R274,$C$3:$C$1662&amp;$D$3:$D$1662,$E$3:$E$1662,0,0,1)</f>
        <v>17000</v>
      </c>
      <c r="Z274" s="2" cm="1">
        <f t="array" ref="Z274">_xlfn.XLOOKUP(Z$1&amp;$R274,$C$3:$C$1662&amp;$D$3:$D$1662,$E$3:$E$1662,0,0,1)</f>
        <v>25300</v>
      </c>
      <c r="AA274" s="2" cm="1">
        <f t="array" ref="AA274">_xlfn.XLOOKUP(AA$1&amp;$R274,$C$3:$C$1662&amp;$D$3:$D$1662,$E$3:$E$1662,0,0,1)</f>
        <v>31600</v>
      </c>
      <c r="AB274" s="2" cm="1">
        <f t="array" ref="AB274">_xlfn.XLOOKUP(AB$1&amp;$R274,$C$3:$C$1662&amp;$D$3:$D$1662,$E$3:$E$1662,0,0,1)</f>
        <v>140800</v>
      </c>
      <c r="AC274" s="2" cm="1">
        <f t="array" ref="AC274">_xlfn.XLOOKUP(AC$1&amp;$R274,$C$3:$C$1662&amp;$D$3:$D$1662,$E$3:$E$1662,0,0,1)</f>
        <v>22900</v>
      </c>
    </row>
    <row r="275" spans="3:29" x14ac:dyDescent="0.4">
      <c r="C275" t="s">
        <v>804</v>
      </c>
      <c r="D275" t="s">
        <v>476</v>
      </c>
      <c r="E275">
        <v>22900</v>
      </c>
      <c r="R275" t="s">
        <v>77</v>
      </c>
      <c r="S275" s="2">
        <f t="shared" si="25"/>
        <v>20523160</v>
      </c>
      <c r="T275" s="2">
        <f t="shared" si="26"/>
        <v>9823900</v>
      </c>
      <c r="U275" s="2">
        <f t="shared" si="26"/>
        <v>12246500</v>
      </c>
      <c r="V275" s="2">
        <f t="shared" si="26"/>
        <v>22696100</v>
      </c>
      <c r="W275" s="2">
        <f t="shared" si="26"/>
        <v>30374600</v>
      </c>
      <c r="X275" s="2">
        <f t="shared" si="26"/>
        <v>27474700</v>
      </c>
      <c r="Y275" s="2" cm="1">
        <f t="array" ref="Y275">_xlfn.XLOOKUP(Y$1&amp;$R275,$C$3:$C$1662&amp;$D$3:$D$1662,$E$3:$E$1662,0,0,1)</f>
        <v>4800</v>
      </c>
      <c r="Z275" s="2" cm="1">
        <f t="array" ref="Z275">_xlfn.XLOOKUP(Z$1&amp;$R275,$C$3:$C$1662&amp;$D$3:$D$1662,$E$3:$E$1662,0,0,1)</f>
        <v>18500</v>
      </c>
      <c r="AA275" s="2" cm="1">
        <f t="array" ref="AA275">_xlfn.XLOOKUP(AA$1&amp;$R275,$C$3:$C$1662&amp;$D$3:$D$1662,$E$3:$E$1662,0,0,1)</f>
        <v>23500</v>
      </c>
      <c r="AB275" s="2" cm="1">
        <f t="array" ref="AB275">_xlfn.XLOOKUP(AB$1&amp;$R275,$C$3:$C$1662&amp;$D$3:$D$1662,$E$3:$E$1662,0,0,1)</f>
        <v>233900</v>
      </c>
      <c r="AC275" s="2" cm="1">
        <f t="array" ref="AC275">_xlfn.XLOOKUP(AC$1&amp;$R275,$C$3:$C$1662&amp;$D$3:$D$1662,$E$3:$E$1662,0,0,1)</f>
        <v>55800</v>
      </c>
    </row>
    <row r="276" spans="3:29" x14ac:dyDescent="0.4">
      <c r="C276" t="s">
        <v>804</v>
      </c>
      <c r="D276" t="s">
        <v>477</v>
      </c>
      <c r="E276">
        <v>55800</v>
      </c>
      <c r="R276" t="s">
        <v>28</v>
      </c>
      <c r="S276" s="2">
        <f t="shared" si="25"/>
        <v>20571220</v>
      </c>
      <c r="T276" s="2">
        <f t="shared" ref="T276:X291" si="27">T275+Y276</f>
        <v>9834300</v>
      </c>
      <c r="U276" s="2">
        <f t="shared" si="27"/>
        <v>12264300</v>
      </c>
      <c r="V276" s="2">
        <f t="shared" si="27"/>
        <v>22708800</v>
      </c>
      <c r="W276" s="2">
        <f t="shared" si="27"/>
        <v>30526300</v>
      </c>
      <c r="X276" s="2">
        <f t="shared" si="27"/>
        <v>27522400</v>
      </c>
      <c r="Y276" s="2" cm="1">
        <f t="array" ref="Y276">_xlfn.XLOOKUP(Y$1&amp;$R276,$C$3:$C$1662&amp;$D$3:$D$1662,$E$3:$E$1662,0,0,1)</f>
        <v>10400</v>
      </c>
      <c r="Z276" s="2" cm="1">
        <f t="array" ref="Z276">_xlfn.XLOOKUP(Z$1&amp;$R276,$C$3:$C$1662&amp;$D$3:$D$1662,$E$3:$E$1662,0,0,1)</f>
        <v>17800</v>
      </c>
      <c r="AA276" s="2" cm="1">
        <f t="array" ref="AA276">_xlfn.XLOOKUP(AA$1&amp;$R276,$C$3:$C$1662&amp;$D$3:$D$1662,$E$3:$E$1662,0,0,1)</f>
        <v>12700</v>
      </c>
      <c r="AB276" s="2" cm="1">
        <f t="array" ref="AB276">_xlfn.XLOOKUP(AB$1&amp;$R276,$C$3:$C$1662&amp;$D$3:$D$1662,$E$3:$E$1662,0,0,1)</f>
        <v>151700</v>
      </c>
      <c r="AC276" s="2" cm="1">
        <f t="array" ref="AC276">_xlfn.XLOOKUP(AC$1&amp;$R276,$C$3:$C$1662&amp;$D$3:$D$1662,$E$3:$E$1662,0,0,1)</f>
        <v>47700</v>
      </c>
    </row>
    <row r="277" spans="3:29" x14ac:dyDescent="0.4">
      <c r="C277" t="s">
        <v>804</v>
      </c>
      <c r="D277" t="s">
        <v>478</v>
      </c>
      <c r="E277">
        <v>47700</v>
      </c>
      <c r="R277" t="s">
        <v>37</v>
      </c>
      <c r="S277" s="2">
        <f t="shared" si="25"/>
        <v>20614260</v>
      </c>
      <c r="T277" s="2">
        <f t="shared" si="27"/>
        <v>9839200</v>
      </c>
      <c r="U277" s="2">
        <f t="shared" si="27"/>
        <v>12285000</v>
      </c>
      <c r="V277" s="2">
        <f t="shared" si="27"/>
        <v>22720500</v>
      </c>
      <c r="W277" s="2">
        <f t="shared" si="27"/>
        <v>30591600</v>
      </c>
      <c r="X277" s="2">
        <f t="shared" si="27"/>
        <v>27635000</v>
      </c>
      <c r="Y277" s="2" cm="1">
        <f t="array" ref="Y277">_xlfn.XLOOKUP(Y$1&amp;$R277,$C$3:$C$1662&amp;$D$3:$D$1662,$E$3:$E$1662,0,0,1)</f>
        <v>4900</v>
      </c>
      <c r="Z277" s="2" cm="1">
        <f t="array" ref="Z277">_xlfn.XLOOKUP(Z$1&amp;$R277,$C$3:$C$1662&amp;$D$3:$D$1662,$E$3:$E$1662,0,0,1)</f>
        <v>20700</v>
      </c>
      <c r="AA277" s="2" cm="1">
        <f t="array" ref="AA277">_xlfn.XLOOKUP(AA$1&amp;$R277,$C$3:$C$1662&amp;$D$3:$D$1662,$E$3:$E$1662,0,0,1)</f>
        <v>11700</v>
      </c>
      <c r="AB277" s="2" cm="1">
        <f t="array" ref="AB277">_xlfn.XLOOKUP(AB$1&amp;$R277,$C$3:$C$1662&amp;$D$3:$D$1662,$E$3:$E$1662,0,0,1)</f>
        <v>65300</v>
      </c>
      <c r="AC277" s="2" cm="1">
        <f t="array" ref="AC277">_xlfn.XLOOKUP(AC$1&amp;$R277,$C$3:$C$1662&amp;$D$3:$D$1662,$E$3:$E$1662,0,0,1)</f>
        <v>112600</v>
      </c>
    </row>
    <row r="278" spans="3:29" x14ac:dyDescent="0.4">
      <c r="C278" t="s">
        <v>804</v>
      </c>
      <c r="D278" t="s">
        <v>479</v>
      </c>
      <c r="E278">
        <v>112600</v>
      </c>
      <c r="R278" t="s">
        <v>43</v>
      </c>
      <c r="S278" s="2">
        <f t="shared" si="25"/>
        <v>20685980</v>
      </c>
      <c r="T278" s="2">
        <f t="shared" si="27"/>
        <v>9887200</v>
      </c>
      <c r="U278" s="2">
        <f t="shared" si="27"/>
        <v>12362500</v>
      </c>
      <c r="V278" s="2">
        <f t="shared" si="27"/>
        <v>22738900</v>
      </c>
      <c r="W278" s="2">
        <f t="shared" si="27"/>
        <v>30710300</v>
      </c>
      <c r="X278" s="2">
        <f t="shared" si="27"/>
        <v>27731000</v>
      </c>
      <c r="Y278" s="2" cm="1">
        <f t="array" ref="Y278">_xlfn.XLOOKUP(Y$1&amp;$R278,$C$3:$C$1662&amp;$D$3:$D$1662,$E$3:$E$1662,0,0,1)</f>
        <v>48000</v>
      </c>
      <c r="Z278" s="2" cm="1">
        <f t="array" ref="Z278">_xlfn.XLOOKUP(Z$1&amp;$R278,$C$3:$C$1662&amp;$D$3:$D$1662,$E$3:$E$1662,0,0,1)</f>
        <v>77500</v>
      </c>
      <c r="AA278" s="2" cm="1">
        <f t="array" ref="AA278">_xlfn.XLOOKUP(AA$1&amp;$R278,$C$3:$C$1662&amp;$D$3:$D$1662,$E$3:$E$1662,0,0,1)</f>
        <v>18400</v>
      </c>
      <c r="AB278" s="2" cm="1">
        <f t="array" ref="AB278">_xlfn.XLOOKUP(AB$1&amp;$R278,$C$3:$C$1662&amp;$D$3:$D$1662,$E$3:$E$1662,0,0,1)</f>
        <v>118700</v>
      </c>
      <c r="AC278" s="2" cm="1">
        <f t="array" ref="AC278">_xlfn.XLOOKUP(AC$1&amp;$R278,$C$3:$C$1662&amp;$D$3:$D$1662,$E$3:$E$1662,0,0,1)</f>
        <v>96000</v>
      </c>
    </row>
    <row r="279" spans="3:29" x14ac:dyDescent="0.4">
      <c r="C279" t="s">
        <v>804</v>
      </c>
      <c r="D279" t="s">
        <v>480</v>
      </c>
      <c r="E279">
        <v>96000</v>
      </c>
      <c r="R279" t="s">
        <v>66</v>
      </c>
      <c r="S279" s="2">
        <f t="shared" si="25"/>
        <v>20755200</v>
      </c>
      <c r="T279" s="2">
        <f t="shared" si="27"/>
        <v>9940200</v>
      </c>
      <c r="U279" s="2">
        <f t="shared" si="27"/>
        <v>12394700</v>
      </c>
      <c r="V279" s="2">
        <f t="shared" si="27"/>
        <v>22763000</v>
      </c>
      <c r="W279" s="2">
        <f t="shared" si="27"/>
        <v>30840400</v>
      </c>
      <c r="X279" s="2">
        <f t="shared" si="27"/>
        <v>27837700</v>
      </c>
      <c r="Y279" s="2" cm="1">
        <f t="array" ref="Y279">_xlfn.XLOOKUP(Y$1&amp;$R279,$C$3:$C$1662&amp;$D$3:$D$1662,$E$3:$E$1662,0,0,1)</f>
        <v>53000</v>
      </c>
      <c r="Z279" s="2" cm="1">
        <f t="array" ref="Z279">_xlfn.XLOOKUP(Z$1&amp;$R279,$C$3:$C$1662&amp;$D$3:$D$1662,$E$3:$E$1662,0,0,1)</f>
        <v>32200</v>
      </c>
      <c r="AA279" s="2" cm="1">
        <f t="array" ref="AA279">_xlfn.XLOOKUP(AA$1&amp;$R279,$C$3:$C$1662&amp;$D$3:$D$1662,$E$3:$E$1662,0,0,1)</f>
        <v>24100</v>
      </c>
      <c r="AB279" s="2" cm="1">
        <f t="array" ref="AB279">_xlfn.XLOOKUP(AB$1&amp;$R279,$C$3:$C$1662&amp;$D$3:$D$1662,$E$3:$E$1662,0,0,1)</f>
        <v>130100</v>
      </c>
      <c r="AC279" s="2" cm="1">
        <f t="array" ref="AC279">_xlfn.XLOOKUP(AC$1&amp;$R279,$C$3:$C$1662&amp;$D$3:$D$1662,$E$3:$E$1662,0,0,1)</f>
        <v>106700</v>
      </c>
    </row>
    <row r="280" spans="3:29" x14ac:dyDescent="0.4">
      <c r="C280" t="s">
        <v>804</v>
      </c>
      <c r="D280" t="s">
        <v>481</v>
      </c>
      <c r="E280">
        <v>106700</v>
      </c>
      <c r="R280" t="s">
        <v>67</v>
      </c>
      <c r="S280" s="2">
        <f t="shared" si="25"/>
        <v>20827480</v>
      </c>
      <c r="T280" s="2">
        <f t="shared" si="27"/>
        <v>10069800</v>
      </c>
      <c r="U280" s="2">
        <f t="shared" si="27"/>
        <v>12418200</v>
      </c>
      <c r="V280" s="2">
        <f t="shared" si="27"/>
        <v>22794000</v>
      </c>
      <c r="W280" s="2">
        <f t="shared" si="27"/>
        <v>30934500</v>
      </c>
      <c r="X280" s="2">
        <f t="shared" si="27"/>
        <v>27920900</v>
      </c>
      <c r="Y280" s="2" cm="1">
        <f t="array" ref="Y280">_xlfn.XLOOKUP(Y$1&amp;$R280,$C$3:$C$1662&amp;$D$3:$D$1662,$E$3:$E$1662,0,0,1)</f>
        <v>129600</v>
      </c>
      <c r="Z280" s="2" cm="1">
        <f t="array" ref="Z280">_xlfn.XLOOKUP(Z$1&amp;$R280,$C$3:$C$1662&amp;$D$3:$D$1662,$E$3:$E$1662,0,0,1)</f>
        <v>23500</v>
      </c>
      <c r="AA280" s="2" cm="1">
        <f t="array" ref="AA280">_xlfn.XLOOKUP(AA$1&amp;$R280,$C$3:$C$1662&amp;$D$3:$D$1662,$E$3:$E$1662,0,0,1)</f>
        <v>31000</v>
      </c>
      <c r="AB280" s="2" cm="1">
        <f t="array" ref="AB280">_xlfn.XLOOKUP(AB$1&amp;$R280,$C$3:$C$1662&amp;$D$3:$D$1662,$E$3:$E$1662,0,0,1)</f>
        <v>94100</v>
      </c>
      <c r="AC280" s="2" cm="1">
        <f t="array" ref="AC280">_xlfn.XLOOKUP(AC$1&amp;$R280,$C$3:$C$1662&amp;$D$3:$D$1662,$E$3:$E$1662,0,0,1)</f>
        <v>83200</v>
      </c>
    </row>
    <row r="281" spans="3:29" x14ac:dyDescent="0.4">
      <c r="C281" t="s">
        <v>804</v>
      </c>
      <c r="D281" t="s">
        <v>482</v>
      </c>
      <c r="E281">
        <v>83200</v>
      </c>
      <c r="R281" t="s">
        <v>12</v>
      </c>
      <c r="S281" s="2">
        <f t="shared" si="25"/>
        <v>20862420</v>
      </c>
      <c r="T281" s="2">
        <f t="shared" si="27"/>
        <v>10093700</v>
      </c>
      <c r="U281" s="2">
        <f t="shared" si="27"/>
        <v>12449700</v>
      </c>
      <c r="V281" s="2">
        <f t="shared" si="27"/>
        <v>22806700</v>
      </c>
      <c r="W281" s="2">
        <f t="shared" si="27"/>
        <v>30993100</v>
      </c>
      <c r="X281" s="2">
        <f t="shared" si="27"/>
        <v>27968900</v>
      </c>
      <c r="Y281" s="2" cm="1">
        <f t="array" ref="Y281">_xlfn.XLOOKUP(Y$1&amp;$R281,$C$3:$C$1662&amp;$D$3:$D$1662,$E$3:$E$1662,0,0,1)</f>
        <v>23900</v>
      </c>
      <c r="Z281" s="2" cm="1">
        <f t="array" ref="Z281">_xlfn.XLOOKUP(Z$1&amp;$R281,$C$3:$C$1662&amp;$D$3:$D$1662,$E$3:$E$1662,0,0,1)</f>
        <v>31500</v>
      </c>
      <c r="AA281" s="2" cm="1">
        <f t="array" ref="AA281">_xlfn.XLOOKUP(AA$1&amp;$R281,$C$3:$C$1662&amp;$D$3:$D$1662,$E$3:$E$1662,0,0,1)</f>
        <v>12700</v>
      </c>
      <c r="AB281" s="2" cm="1">
        <f t="array" ref="AB281">_xlfn.XLOOKUP(AB$1&amp;$R281,$C$3:$C$1662&amp;$D$3:$D$1662,$E$3:$E$1662,0,0,1)</f>
        <v>58600</v>
      </c>
      <c r="AC281" s="2" cm="1">
        <f t="array" ref="AC281">_xlfn.XLOOKUP(AC$1&amp;$R281,$C$3:$C$1662&amp;$D$3:$D$1662,$E$3:$E$1662,0,0,1)</f>
        <v>48000</v>
      </c>
    </row>
    <row r="282" spans="3:29" x14ac:dyDescent="0.4">
      <c r="C282" t="s">
        <v>804</v>
      </c>
      <c r="D282" t="s">
        <v>483</v>
      </c>
      <c r="E282">
        <v>48000</v>
      </c>
      <c r="R282" t="s">
        <v>19</v>
      </c>
      <c r="S282" s="2">
        <f t="shared" si="25"/>
        <v>20910340</v>
      </c>
      <c r="T282" s="2">
        <f t="shared" si="27"/>
        <v>10146100</v>
      </c>
      <c r="U282" s="2">
        <f t="shared" si="27"/>
        <v>12460500</v>
      </c>
      <c r="V282" s="2">
        <f t="shared" si="27"/>
        <v>22829000</v>
      </c>
      <c r="W282" s="2">
        <f t="shared" si="27"/>
        <v>31112000</v>
      </c>
      <c r="X282" s="2">
        <f t="shared" si="27"/>
        <v>28004100</v>
      </c>
      <c r="Y282" s="2" cm="1">
        <f t="array" ref="Y282">_xlfn.XLOOKUP(Y$1&amp;$R282,$C$3:$C$1662&amp;$D$3:$D$1662,$E$3:$E$1662,0,0,1)</f>
        <v>52400</v>
      </c>
      <c r="Z282" s="2" cm="1">
        <f t="array" ref="Z282">_xlfn.XLOOKUP(Z$1&amp;$R282,$C$3:$C$1662&amp;$D$3:$D$1662,$E$3:$E$1662,0,0,1)</f>
        <v>10800</v>
      </c>
      <c r="AA282" s="2" cm="1">
        <f t="array" ref="AA282">_xlfn.XLOOKUP(AA$1&amp;$R282,$C$3:$C$1662&amp;$D$3:$D$1662,$E$3:$E$1662,0,0,1)</f>
        <v>22300</v>
      </c>
      <c r="AB282" s="2" cm="1">
        <f t="array" ref="AB282">_xlfn.XLOOKUP(AB$1&amp;$R282,$C$3:$C$1662&amp;$D$3:$D$1662,$E$3:$E$1662,0,0,1)</f>
        <v>118900</v>
      </c>
      <c r="AC282" s="2" cm="1">
        <f t="array" ref="AC282">_xlfn.XLOOKUP(AC$1&amp;$R282,$C$3:$C$1662&amp;$D$3:$D$1662,$E$3:$E$1662,0,0,1)</f>
        <v>35200</v>
      </c>
    </row>
    <row r="283" spans="3:29" x14ac:dyDescent="0.4">
      <c r="C283" t="s">
        <v>804</v>
      </c>
      <c r="D283" t="s">
        <v>484</v>
      </c>
      <c r="E283">
        <v>35200</v>
      </c>
      <c r="R283" t="s">
        <v>31</v>
      </c>
      <c r="S283" s="2">
        <f t="shared" si="25"/>
        <v>20960580</v>
      </c>
      <c r="T283" s="2">
        <f t="shared" si="27"/>
        <v>10165000</v>
      </c>
      <c r="U283" s="2">
        <f t="shared" si="27"/>
        <v>12471000</v>
      </c>
      <c r="V283" s="2">
        <f t="shared" si="27"/>
        <v>22842300</v>
      </c>
      <c r="W283" s="2">
        <f t="shared" si="27"/>
        <v>31223600</v>
      </c>
      <c r="X283" s="2">
        <f t="shared" si="27"/>
        <v>28101000</v>
      </c>
      <c r="Y283" s="2" cm="1">
        <f t="array" ref="Y283">_xlfn.XLOOKUP(Y$1&amp;$R283,$C$3:$C$1662&amp;$D$3:$D$1662,$E$3:$E$1662,0,0,1)</f>
        <v>18900</v>
      </c>
      <c r="Z283" s="2" cm="1">
        <f t="array" ref="Z283">_xlfn.XLOOKUP(Z$1&amp;$R283,$C$3:$C$1662&amp;$D$3:$D$1662,$E$3:$E$1662,0,0,1)</f>
        <v>10500</v>
      </c>
      <c r="AA283" s="2" cm="1">
        <f t="array" ref="AA283">_xlfn.XLOOKUP(AA$1&amp;$R283,$C$3:$C$1662&amp;$D$3:$D$1662,$E$3:$E$1662,0,0,1)</f>
        <v>13300</v>
      </c>
      <c r="AB283" s="2" cm="1">
        <f t="array" ref="AB283">_xlfn.XLOOKUP(AB$1&amp;$R283,$C$3:$C$1662&amp;$D$3:$D$1662,$E$3:$E$1662,0,0,1)</f>
        <v>111600</v>
      </c>
      <c r="AC283" s="2" cm="1">
        <f t="array" ref="AC283">_xlfn.XLOOKUP(AC$1&amp;$R283,$C$3:$C$1662&amp;$D$3:$D$1662,$E$3:$E$1662,0,0,1)</f>
        <v>96900</v>
      </c>
    </row>
    <row r="284" spans="3:29" x14ac:dyDescent="0.4">
      <c r="C284" t="s">
        <v>804</v>
      </c>
      <c r="D284" t="s">
        <v>485</v>
      </c>
      <c r="E284">
        <v>96900</v>
      </c>
      <c r="R284" t="s">
        <v>91</v>
      </c>
      <c r="S284" s="2">
        <f t="shared" si="25"/>
        <v>20999300</v>
      </c>
      <c r="T284" s="2">
        <f t="shared" si="27"/>
        <v>10178400</v>
      </c>
      <c r="U284" s="2">
        <f t="shared" si="27"/>
        <v>12480200</v>
      </c>
      <c r="V284" s="2">
        <f t="shared" si="27"/>
        <v>22864400</v>
      </c>
      <c r="W284" s="2">
        <f t="shared" si="27"/>
        <v>31295500</v>
      </c>
      <c r="X284" s="2">
        <f t="shared" si="27"/>
        <v>28178000</v>
      </c>
      <c r="Y284" s="2" cm="1">
        <f t="array" ref="Y284">_xlfn.XLOOKUP(Y$1&amp;$R284,$C$3:$C$1662&amp;$D$3:$D$1662,$E$3:$E$1662,0,0,1)</f>
        <v>13400</v>
      </c>
      <c r="Z284" s="2" cm="1">
        <f t="array" ref="Z284">_xlfn.XLOOKUP(Z$1&amp;$R284,$C$3:$C$1662&amp;$D$3:$D$1662,$E$3:$E$1662,0,0,1)</f>
        <v>9200</v>
      </c>
      <c r="AA284" s="2" cm="1">
        <f t="array" ref="AA284">_xlfn.XLOOKUP(AA$1&amp;$R284,$C$3:$C$1662&amp;$D$3:$D$1662,$E$3:$E$1662,0,0,1)</f>
        <v>22100</v>
      </c>
      <c r="AB284" s="2" cm="1">
        <f t="array" ref="AB284">_xlfn.XLOOKUP(AB$1&amp;$R284,$C$3:$C$1662&amp;$D$3:$D$1662,$E$3:$E$1662,0,0,1)</f>
        <v>71900</v>
      </c>
      <c r="AC284" s="2" cm="1">
        <f t="array" ref="AC284">_xlfn.XLOOKUP(AC$1&amp;$R284,$C$3:$C$1662&amp;$D$3:$D$1662,$E$3:$E$1662,0,0,1)</f>
        <v>77000</v>
      </c>
    </row>
    <row r="285" spans="3:29" x14ac:dyDescent="0.4">
      <c r="C285" t="s">
        <v>804</v>
      </c>
      <c r="D285" t="s">
        <v>486</v>
      </c>
      <c r="E285">
        <v>77000</v>
      </c>
      <c r="R285" t="s">
        <v>169</v>
      </c>
      <c r="S285" s="2">
        <f t="shared" si="25"/>
        <v>21044280</v>
      </c>
      <c r="T285" s="2">
        <f t="shared" si="27"/>
        <v>10193100</v>
      </c>
      <c r="U285" s="2">
        <f t="shared" si="27"/>
        <v>12542400</v>
      </c>
      <c r="V285" s="2">
        <f t="shared" si="27"/>
        <v>22930900</v>
      </c>
      <c r="W285" s="2">
        <f t="shared" si="27"/>
        <v>31361700</v>
      </c>
      <c r="X285" s="2">
        <f t="shared" si="27"/>
        <v>28193300</v>
      </c>
      <c r="Y285" s="2" cm="1">
        <f t="array" ref="Y285">_xlfn.XLOOKUP(Y$1&amp;$R285,$C$3:$C$1662&amp;$D$3:$D$1662,$E$3:$E$1662,0,0,1)</f>
        <v>14700</v>
      </c>
      <c r="Z285" s="2" cm="1">
        <f t="array" ref="Z285">_xlfn.XLOOKUP(Z$1&amp;$R285,$C$3:$C$1662&amp;$D$3:$D$1662,$E$3:$E$1662,0,0,1)</f>
        <v>62200</v>
      </c>
      <c r="AA285" s="2" cm="1">
        <f t="array" ref="AA285">_xlfn.XLOOKUP(AA$1&amp;$R285,$C$3:$C$1662&amp;$D$3:$D$1662,$E$3:$E$1662,0,0,1)</f>
        <v>66500</v>
      </c>
      <c r="AB285" s="2" cm="1">
        <f t="array" ref="AB285">_xlfn.XLOOKUP(AB$1&amp;$R285,$C$3:$C$1662&amp;$D$3:$D$1662,$E$3:$E$1662,0,0,1)</f>
        <v>66200</v>
      </c>
      <c r="AC285" s="2" cm="1">
        <f t="array" ref="AC285">_xlfn.XLOOKUP(AC$1&amp;$R285,$C$3:$C$1662&amp;$D$3:$D$1662,$E$3:$E$1662,0,0,1)</f>
        <v>15300</v>
      </c>
    </row>
    <row r="286" spans="3:29" x14ac:dyDescent="0.4">
      <c r="C286" t="s">
        <v>804</v>
      </c>
      <c r="D286" t="s">
        <v>487</v>
      </c>
      <c r="E286">
        <v>15300</v>
      </c>
      <c r="R286" t="s">
        <v>52</v>
      </c>
      <c r="S286" s="2">
        <f t="shared" si="25"/>
        <v>21096340</v>
      </c>
      <c r="T286" s="2">
        <f t="shared" si="27"/>
        <v>10224400</v>
      </c>
      <c r="U286" s="2">
        <f t="shared" si="27"/>
        <v>12583500</v>
      </c>
      <c r="V286" s="2">
        <f t="shared" si="27"/>
        <v>22986400</v>
      </c>
      <c r="W286" s="2">
        <f t="shared" si="27"/>
        <v>31466700</v>
      </c>
      <c r="X286" s="2">
        <f t="shared" si="27"/>
        <v>28220700</v>
      </c>
      <c r="Y286" s="2" cm="1">
        <f t="array" ref="Y286">_xlfn.XLOOKUP(Y$1&amp;$R286,$C$3:$C$1662&amp;$D$3:$D$1662,$E$3:$E$1662,0,0,1)</f>
        <v>31300</v>
      </c>
      <c r="Z286" s="2" cm="1">
        <f t="array" ref="Z286">_xlfn.XLOOKUP(Z$1&amp;$R286,$C$3:$C$1662&amp;$D$3:$D$1662,$E$3:$E$1662,0,0,1)</f>
        <v>41100</v>
      </c>
      <c r="AA286" s="2" cm="1">
        <f t="array" ref="AA286">_xlfn.XLOOKUP(AA$1&amp;$R286,$C$3:$C$1662&amp;$D$3:$D$1662,$E$3:$E$1662,0,0,1)</f>
        <v>55500</v>
      </c>
      <c r="AB286" s="2" cm="1">
        <f t="array" ref="AB286">_xlfn.XLOOKUP(AB$1&amp;$R286,$C$3:$C$1662&amp;$D$3:$D$1662,$E$3:$E$1662,0,0,1)</f>
        <v>105000</v>
      </c>
      <c r="AC286" s="2" cm="1">
        <f t="array" ref="AC286">_xlfn.XLOOKUP(AC$1&amp;$R286,$C$3:$C$1662&amp;$D$3:$D$1662,$E$3:$E$1662,0,0,1)</f>
        <v>27400</v>
      </c>
    </row>
    <row r="287" spans="3:29" x14ac:dyDescent="0.4">
      <c r="C287" t="s">
        <v>804</v>
      </c>
      <c r="D287" t="s">
        <v>488</v>
      </c>
      <c r="E287">
        <v>27400</v>
      </c>
      <c r="R287" t="s">
        <v>72</v>
      </c>
      <c r="S287" s="2">
        <f t="shared" si="25"/>
        <v>21139360</v>
      </c>
      <c r="T287" s="2">
        <f t="shared" si="27"/>
        <v>10238700</v>
      </c>
      <c r="U287" s="2">
        <f t="shared" si="27"/>
        <v>12652900</v>
      </c>
      <c r="V287" s="2">
        <f t="shared" si="27"/>
        <v>23010000</v>
      </c>
      <c r="W287" s="2">
        <f t="shared" si="27"/>
        <v>31524200</v>
      </c>
      <c r="X287" s="2">
        <f t="shared" si="27"/>
        <v>28271000</v>
      </c>
      <c r="Y287" s="2" cm="1">
        <f t="array" ref="Y287">_xlfn.XLOOKUP(Y$1&amp;$R287,$C$3:$C$1662&amp;$D$3:$D$1662,$E$3:$E$1662,0,0,1)</f>
        <v>14300</v>
      </c>
      <c r="Z287" s="2" cm="1">
        <f t="array" ref="Z287">_xlfn.XLOOKUP(Z$1&amp;$R287,$C$3:$C$1662&amp;$D$3:$D$1662,$E$3:$E$1662,0,0,1)</f>
        <v>69400</v>
      </c>
      <c r="AA287" s="2" cm="1">
        <f t="array" ref="AA287">_xlfn.XLOOKUP(AA$1&amp;$R287,$C$3:$C$1662&amp;$D$3:$D$1662,$E$3:$E$1662,0,0,1)</f>
        <v>23600</v>
      </c>
      <c r="AB287" s="2" cm="1">
        <f t="array" ref="AB287">_xlfn.XLOOKUP(AB$1&amp;$R287,$C$3:$C$1662&amp;$D$3:$D$1662,$E$3:$E$1662,0,0,1)</f>
        <v>57500</v>
      </c>
      <c r="AC287" s="2" cm="1">
        <f t="array" ref="AC287">_xlfn.XLOOKUP(AC$1&amp;$R287,$C$3:$C$1662&amp;$D$3:$D$1662,$E$3:$E$1662,0,0,1)</f>
        <v>50300</v>
      </c>
    </row>
    <row r="288" spans="3:29" x14ac:dyDescent="0.4">
      <c r="C288" t="s">
        <v>804</v>
      </c>
      <c r="D288" t="s">
        <v>489</v>
      </c>
      <c r="E288">
        <v>50300</v>
      </c>
      <c r="R288" t="s">
        <v>277</v>
      </c>
      <c r="S288" s="2">
        <f t="shared" si="25"/>
        <v>21190320</v>
      </c>
      <c r="T288" s="2">
        <f t="shared" si="27"/>
        <v>10256300</v>
      </c>
      <c r="U288" s="2">
        <f t="shared" si="27"/>
        <v>12714100</v>
      </c>
      <c r="V288" s="2">
        <f t="shared" si="27"/>
        <v>23030600</v>
      </c>
      <c r="W288" s="2">
        <f t="shared" si="27"/>
        <v>31610800</v>
      </c>
      <c r="X288" s="2">
        <f t="shared" si="27"/>
        <v>28339800</v>
      </c>
      <c r="Y288" s="2" cm="1">
        <f t="array" ref="Y288">_xlfn.XLOOKUP(Y$1&amp;$R288,$C$3:$C$1662&amp;$D$3:$D$1662,$E$3:$E$1662,0,0,1)</f>
        <v>17600</v>
      </c>
      <c r="Z288" s="2" cm="1">
        <f t="array" ref="Z288">_xlfn.XLOOKUP(Z$1&amp;$R288,$C$3:$C$1662&amp;$D$3:$D$1662,$E$3:$E$1662,0,0,1)</f>
        <v>61200</v>
      </c>
      <c r="AA288" s="2" cm="1">
        <f t="array" ref="AA288">_xlfn.XLOOKUP(AA$1&amp;$R288,$C$3:$C$1662&amp;$D$3:$D$1662,$E$3:$E$1662,0,0,1)</f>
        <v>20600</v>
      </c>
      <c r="AB288" s="2" cm="1">
        <f t="array" ref="AB288">_xlfn.XLOOKUP(AB$1&amp;$R288,$C$3:$C$1662&amp;$D$3:$D$1662,$E$3:$E$1662,0,0,1)</f>
        <v>86600</v>
      </c>
      <c r="AC288" s="2" cm="1">
        <f t="array" ref="AC288">_xlfn.XLOOKUP(AC$1&amp;$R288,$C$3:$C$1662&amp;$D$3:$D$1662,$E$3:$E$1662,0,0,1)</f>
        <v>68800</v>
      </c>
    </row>
    <row r="289" spans="3:29" x14ac:dyDescent="0.4">
      <c r="C289" t="s">
        <v>804</v>
      </c>
      <c r="D289" t="s">
        <v>490</v>
      </c>
      <c r="E289">
        <v>68800</v>
      </c>
      <c r="R289" t="s">
        <v>56</v>
      </c>
      <c r="S289" s="2">
        <f t="shared" si="25"/>
        <v>21262020</v>
      </c>
      <c r="T289" s="2">
        <f t="shared" si="27"/>
        <v>10273700</v>
      </c>
      <c r="U289" s="2">
        <f t="shared" si="27"/>
        <v>12864400</v>
      </c>
      <c r="V289" s="2">
        <f t="shared" si="27"/>
        <v>23069200</v>
      </c>
      <c r="W289" s="2">
        <f t="shared" si="27"/>
        <v>31705600</v>
      </c>
      <c r="X289" s="2">
        <f t="shared" si="27"/>
        <v>28397200</v>
      </c>
      <c r="Y289" s="2" cm="1">
        <f t="array" ref="Y289">_xlfn.XLOOKUP(Y$1&amp;$R289,$C$3:$C$1662&amp;$D$3:$D$1662,$E$3:$E$1662,0,0,1)</f>
        <v>17400</v>
      </c>
      <c r="Z289" s="2" cm="1">
        <f t="array" ref="Z289">_xlfn.XLOOKUP(Z$1&amp;$R289,$C$3:$C$1662&amp;$D$3:$D$1662,$E$3:$E$1662,0,0,1)</f>
        <v>150300</v>
      </c>
      <c r="AA289" s="2" cm="1">
        <f t="array" ref="AA289">_xlfn.XLOOKUP(AA$1&amp;$R289,$C$3:$C$1662&amp;$D$3:$D$1662,$E$3:$E$1662,0,0,1)</f>
        <v>38600</v>
      </c>
      <c r="AB289" s="2" cm="1">
        <f t="array" ref="AB289">_xlfn.XLOOKUP(AB$1&amp;$R289,$C$3:$C$1662&amp;$D$3:$D$1662,$E$3:$E$1662,0,0,1)</f>
        <v>94800</v>
      </c>
      <c r="AC289" s="2" cm="1">
        <f t="array" ref="AC289">_xlfn.XLOOKUP(AC$1&amp;$R289,$C$3:$C$1662&amp;$D$3:$D$1662,$E$3:$E$1662,0,0,1)</f>
        <v>57400</v>
      </c>
    </row>
    <row r="290" spans="3:29" x14ac:dyDescent="0.4">
      <c r="C290" t="s">
        <v>804</v>
      </c>
      <c r="D290" t="s">
        <v>491</v>
      </c>
      <c r="E290">
        <v>57400</v>
      </c>
      <c r="R290" t="s">
        <v>35</v>
      </c>
      <c r="S290" s="2">
        <f t="shared" si="25"/>
        <v>21315400</v>
      </c>
      <c r="T290" s="2">
        <f t="shared" si="27"/>
        <v>10288500</v>
      </c>
      <c r="U290" s="2">
        <f t="shared" si="27"/>
        <v>12991900</v>
      </c>
      <c r="V290" s="2">
        <f t="shared" si="27"/>
        <v>23096700</v>
      </c>
      <c r="W290" s="2">
        <f t="shared" si="27"/>
        <v>31772800</v>
      </c>
      <c r="X290" s="2">
        <f t="shared" si="27"/>
        <v>28427100</v>
      </c>
      <c r="Y290" s="2" cm="1">
        <f t="array" ref="Y290">_xlfn.XLOOKUP(Y$1&amp;$R290,$C$3:$C$1662&amp;$D$3:$D$1662,$E$3:$E$1662,0,0,1)</f>
        <v>14800</v>
      </c>
      <c r="Z290" s="2" cm="1">
        <f t="array" ref="Z290">_xlfn.XLOOKUP(Z$1&amp;$R290,$C$3:$C$1662&amp;$D$3:$D$1662,$E$3:$E$1662,0,0,1)</f>
        <v>127500</v>
      </c>
      <c r="AA290" s="2" cm="1">
        <f t="array" ref="AA290">_xlfn.XLOOKUP(AA$1&amp;$R290,$C$3:$C$1662&amp;$D$3:$D$1662,$E$3:$E$1662,0,0,1)</f>
        <v>27500</v>
      </c>
      <c r="AB290" s="2" cm="1">
        <f t="array" ref="AB290">_xlfn.XLOOKUP(AB$1&amp;$R290,$C$3:$C$1662&amp;$D$3:$D$1662,$E$3:$E$1662,0,0,1)</f>
        <v>67200</v>
      </c>
      <c r="AC290" s="2" cm="1">
        <f t="array" ref="AC290">_xlfn.XLOOKUP(AC$1&amp;$R290,$C$3:$C$1662&amp;$D$3:$D$1662,$E$3:$E$1662,0,0,1)</f>
        <v>29900</v>
      </c>
    </row>
    <row r="291" spans="3:29" x14ac:dyDescent="0.4">
      <c r="C291" t="s">
        <v>804</v>
      </c>
      <c r="D291" t="s">
        <v>492</v>
      </c>
      <c r="E291">
        <v>29900</v>
      </c>
      <c r="R291" t="s">
        <v>309</v>
      </c>
      <c r="S291" s="2">
        <f t="shared" si="25"/>
        <v>21369880</v>
      </c>
      <c r="T291" s="2">
        <f t="shared" si="27"/>
        <v>10299000</v>
      </c>
      <c r="U291" s="2">
        <f t="shared" si="27"/>
        <v>13064500</v>
      </c>
      <c r="V291" s="2">
        <f t="shared" si="27"/>
        <v>23147700</v>
      </c>
      <c r="W291" s="2">
        <f t="shared" si="27"/>
        <v>31875200</v>
      </c>
      <c r="X291" s="2">
        <f t="shared" si="27"/>
        <v>28463000</v>
      </c>
      <c r="Y291" s="2" cm="1">
        <f t="array" ref="Y291">_xlfn.XLOOKUP(Y$1&amp;$R291,$C$3:$C$1662&amp;$D$3:$D$1662,$E$3:$E$1662,0,0,1)</f>
        <v>10500</v>
      </c>
      <c r="Z291" s="2" cm="1">
        <f t="array" ref="Z291">_xlfn.XLOOKUP(Z$1&amp;$R291,$C$3:$C$1662&amp;$D$3:$D$1662,$E$3:$E$1662,0,0,1)</f>
        <v>72600</v>
      </c>
      <c r="AA291" s="2" cm="1">
        <f t="array" ref="AA291">_xlfn.XLOOKUP(AA$1&amp;$R291,$C$3:$C$1662&amp;$D$3:$D$1662,$E$3:$E$1662,0,0,1)</f>
        <v>51000</v>
      </c>
      <c r="AB291" s="2" cm="1">
        <f t="array" ref="AB291">_xlfn.XLOOKUP(AB$1&amp;$R291,$C$3:$C$1662&amp;$D$3:$D$1662,$E$3:$E$1662,0,0,1)</f>
        <v>102400</v>
      </c>
      <c r="AC291" s="2" cm="1">
        <f t="array" ref="AC291">_xlfn.XLOOKUP(AC$1&amp;$R291,$C$3:$C$1662&amp;$D$3:$D$1662,$E$3:$E$1662,0,0,1)</f>
        <v>35900</v>
      </c>
    </row>
    <row r="292" spans="3:29" x14ac:dyDescent="0.4">
      <c r="C292" t="s">
        <v>804</v>
      </c>
      <c r="D292" t="s">
        <v>493</v>
      </c>
      <c r="E292">
        <v>35900</v>
      </c>
      <c r="R292" t="s">
        <v>278</v>
      </c>
      <c r="S292" s="2">
        <f t="shared" si="25"/>
        <v>21456560</v>
      </c>
      <c r="T292" s="2">
        <f t="shared" ref="T292:X307" si="28">T291+Y292</f>
        <v>10307400</v>
      </c>
      <c r="U292" s="2">
        <f t="shared" si="28"/>
        <v>13107000</v>
      </c>
      <c r="V292" s="2">
        <f t="shared" si="28"/>
        <v>23191600</v>
      </c>
      <c r="W292" s="2">
        <f t="shared" si="28"/>
        <v>32199400</v>
      </c>
      <c r="X292" s="2">
        <f t="shared" si="28"/>
        <v>28477400</v>
      </c>
      <c r="Y292" s="2" cm="1">
        <f t="array" ref="Y292">_xlfn.XLOOKUP(Y$1&amp;$R292,$C$3:$C$1662&amp;$D$3:$D$1662,$E$3:$E$1662,0,0,1)</f>
        <v>8400</v>
      </c>
      <c r="Z292" s="2" cm="1">
        <f t="array" ref="Z292">_xlfn.XLOOKUP(Z$1&amp;$R292,$C$3:$C$1662&amp;$D$3:$D$1662,$E$3:$E$1662,0,0,1)</f>
        <v>42500</v>
      </c>
      <c r="AA292" s="2" cm="1">
        <f t="array" ref="AA292">_xlfn.XLOOKUP(AA$1&amp;$R292,$C$3:$C$1662&amp;$D$3:$D$1662,$E$3:$E$1662,0,0,1)</f>
        <v>43900</v>
      </c>
      <c r="AB292" s="2" cm="1">
        <f t="array" ref="AB292">_xlfn.XLOOKUP(AB$1&amp;$R292,$C$3:$C$1662&amp;$D$3:$D$1662,$E$3:$E$1662,0,0,1)</f>
        <v>324200</v>
      </c>
      <c r="AC292" s="2" cm="1">
        <f t="array" ref="AC292">_xlfn.XLOOKUP(AC$1&amp;$R292,$C$3:$C$1662&amp;$D$3:$D$1662,$E$3:$E$1662,0,0,1)</f>
        <v>14400</v>
      </c>
    </row>
    <row r="293" spans="3:29" x14ac:dyDescent="0.4">
      <c r="C293" t="s">
        <v>804</v>
      </c>
      <c r="D293" t="s">
        <v>494</v>
      </c>
      <c r="E293">
        <v>14400</v>
      </c>
      <c r="R293" t="s">
        <v>262</v>
      </c>
      <c r="S293" s="2">
        <f t="shared" si="25"/>
        <v>21527300</v>
      </c>
      <c r="T293" s="2">
        <f t="shared" si="28"/>
        <v>10317200</v>
      </c>
      <c r="U293" s="2">
        <f t="shared" si="28"/>
        <v>13203000</v>
      </c>
      <c r="V293" s="2">
        <f t="shared" si="28"/>
        <v>23202200</v>
      </c>
      <c r="W293" s="2">
        <f t="shared" si="28"/>
        <v>32405000</v>
      </c>
      <c r="X293" s="2">
        <f t="shared" si="28"/>
        <v>28509100</v>
      </c>
      <c r="Y293" s="2" cm="1">
        <f t="array" ref="Y293">_xlfn.XLOOKUP(Y$1&amp;$R293,$C$3:$C$1662&amp;$D$3:$D$1662,$E$3:$E$1662,0,0,1)</f>
        <v>9800</v>
      </c>
      <c r="Z293" s="2" cm="1">
        <f t="array" ref="Z293">_xlfn.XLOOKUP(Z$1&amp;$R293,$C$3:$C$1662&amp;$D$3:$D$1662,$E$3:$E$1662,0,0,1)</f>
        <v>96000</v>
      </c>
      <c r="AA293" s="2" cm="1">
        <f t="array" ref="AA293">_xlfn.XLOOKUP(AA$1&amp;$R293,$C$3:$C$1662&amp;$D$3:$D$1662,$E$3:$E$1662,0,0,1)</f>
        <v>10600</v>
      </c>
      <c r="AB293" s="2" cm="1">
        <f t="array" ref="AB293">_xlfn.XLOOKUP(AB$1&amp;$R293,$C$3:$C$1662&amp;$D$3:$D$1662,$E$3:$E$1662,0,0,1)</f>
        <v>205600</v>
      </c>
      <c r="AC293" s="2" cm="1">
        <f t="array" ref="AC293">_xlfn.XLOOKUP(AC$1&amp;$R293,$C$3:$C$1662&amp;$D$3:$D$1662,$E$3:$E$1662,0,0,1)</f>
        <v>31700</v>
      </c>
    </row>
    <row r="294" spans="3:29" x14ac:dyDescent="0.4">
      <c r="C294" t="s">
        <v>804</v>
      </c>
      <c r="D294" t="s">
        <v>495</v>
      </c>
      <c r="E294">
        <v>31700</v>
      </c>
      <c r="R294" t="s">
        <v>16</v>
      </c>
      <c r="S294" s="2">
        <f t="shared" si="25"/>
        <v>21591420</v>
      </c>
      <c r="T294" s="2">
        <f t="shared" si="28"/>
        <v>10344900</v>
      </c>
      <c r="U294" s="2">
        <f t="shared" si="28"/>
        <v>13267200</v>
      </c>
      <c r="V294" s="2">
        <f t="shared" si="28"/>
        <v>23212600</v>
      </c>
      <c r="W294" s="2">
        <f t="shared" si="28"/>
        <v>32590800</v>
      </c>
      <c r="X294" s="2">
        <f t="shared" si="28"/>
        <v>28541600</v>
      </c>
      <c r="Y294" s="2" cm="1">
        <f t="array" ref="Y294">_xlfn.XLOOKUP(Y$1&amp;$R294,$C$3:$C$1662&amp;$D$3:$D$1662,$E$3:$E$1662,0,0,1)</f>
        <v>27700</v>
      </c>
      <c r="Z294" s="2" cm="1">
        <f t="array" ref="Z294">_xlfn.XLOOKUP(Z$1&amp;$R294,$C$3:$C$1662&amp;$D$3:$D$1662,$E$3:$E$1662,0,0,1)</f>
        <v>64200</v>
      </c>
      <c r="AA294" s="2" cm="1">
        <f t="array" ref="AA294">_xlfn.XLOOKUP(AA$1&amp;$R294,$C$3:$C$1662&amp;$D$3:$D$1662,$E$3:$E$1662,0,0,1)</f>
        <v>10400</v>
      </c>
      <c r="AB294" s="2" cm="1">
        <f t="array" ref="AB294">_xlfn.XLOOKUP(AB$1&amp;$R294,$C$3:$C$1662&amp;$D$3:$D$1662,$E$3:$E$1662,0,0,1)</f>
        <v>185800</v>
      </c>
      <c r="AC294" s="2" cm="1">
        <f t="array" ref="AC294">_xlfn.XLOOKUP(AC$1&amp;$R294,$C$3:$C$1662&amp;$D$3:$D$1662,$E$3:$E$1662,0,0,1)</f>
        <v>32500</v>
      </c>
    </row>
    <row r="295" spans="3:29" x14ac:dyDescent="0.4">
      <c r="C295" t="s">
        <v>804</v>
      </c>
      <c r="D295" t="s">
        <v>496</v>
      </c>
      <c r="E295">
        <v>32500</v>
      </c>
      <c r="R295" t="s">
        <v>104</v>
      </c>
      <c r="S295" s="2">
        <f t="shared" si="25"/>
        <v>21667140</v>
      </c>
      <c r="T295" s="2">
        <f t="shared" si="28"/>
        <v>10362700</v>
      </c>
      <c r="U295" s="2">
        <f t="shared" si="28"/>
        <v>13330000</v>
      </c>
      <c r="V295" s="2">
        <f t="shared" si="28"/>
        <v>23302600</v>
      </c>
      <c r="W295" s="2">
        <f t="shared" si="28"/>
        <v>32781700</v>
      </c>
      <c r="X295" s="2">
        <f t="shared" si="28"/>
        <v>28558700</v>
      </c>
      <c r="Y295" s="2" cm="1">
        <f t="array" ref="Y295">_xlfn.XLOOKUP(Y$1&amp;$R295,$C$3:$C$1662&amp;$D$3:$D$1662,$E$3:$E$1662,0,0,1)</f>
        <v>17800</v>
      </c>
      <c r="Z295" s="2" cm="1">
        <f t="array" ref="Z295">_xlfn.XLOOKUP(Z$1&amp;$R295,$C$3:$C$1662&amp;$D$3:$D$1662,$E$3:$E$1662,0,0,1)</f>
        <v>62800</v>
      </c>
      <c r="AA295" s="2" cm="1">
        <f t="array" ref="AA295">_xlfn.XLOOKUP(AA$1&amp;$R295,$C$3:$C$1662&amp;$D$3:$D$1662,$E$3:$E$1662,0,0,1)</f>
        <v>90000</v>
      </c>
      <c r="AB295" s="2" cm="1">
        <f t="array" ref="AB295">_xlfn.XLOOKUP(AB$1&amp;$R295,$C$3:$C$1662&amp;$D$3:$D$1662,$E$3:$E$1662,0,0,1)</f>
        <v>190900</v>
      </c>
      <c r="AC295" s="2" cm="1">
        <f t="array" ref="AC295">_xlfn.XLOOKUP(AC$1&amp;$R295,$C$3:$C$1662&amp;$D$3:$D$1662,$E$3:$E$1662,0,0,1)</f>
        <v>17100</v>
      </c>
    </row>
    <row r="296" spans="3:29" x14ac:dyDescent="0.4">
      <c r="C296" t="s">
        <v>804</v>
      </c>
      <c r="D296" t="s">
        <v>497</v>
      </c>
      <c r="E296">
        <v>17100</v>
      </c>
      <c r="R296" t="s">
        <v>130</v>
      </c>
      <c r="S296" s="2">
        <f t="shared" si="25"/>
        <v>21720900</v>
      </c>
      <c r="T296" s="2">
        <f t="shared" si="28"/>
        <v>10370000</v>
      </c>
      <c r="U296" s="2">
        <f t="shared" si="28"/>
        <v>13353600</v>
      </c>
      <c r="V296" s="2">
        <f t="shared" si="28"/>
        <v>23381900</v>
      </c>
      <c r="W296" s="2">
        <f t="shared" si="28"/>
        <v>32853500</v>
      </c>
      <c r="X296" s="2">
        <f t="shared" si="28"/>
        <v>28645500</v>
      </c>
      <c r="Y296" s="2" cm="1">
        <f t="array" ref="Y296">_xlfn.XLOOKUP(Y$1&amp;$R296,$C$3:$C$1662&amp;$D$3:$D$1662,$E$3:$E$1662,0,0,1)</f>
        <v>7300</v>
      </c>
      <c r="Z296" s="2" cm="1">
        <f t="array" ref="Z296">_xlfn.XLOOKUP(Z$1&amp;$R296,$C$3:$C$1662&amp;$D$3:$D$1662,$E$3:$E$1662,0,0,1)</f>
        <v>23600</v>
      </c>
      <c r="AA296" s="2" cm="1">
        <f t="array" ref="AA296">_xlfn.XLOOKUP(AA$1&amp;$R296,$C$3:$C$1662&amp;$D$3:$D$1662,$E$3:$E$1662,0,0,1)</f>
        <v>79300</v>
      </c>
      <c r="AB296" s="2" cm="1">
        <f t="array" ref="AB296">_xlfn.XLOOKUP(AB$1&amp;$R296,$C$3:$C$1662&amp;$D$3:$D$1662,$E$3:$E$1662,0,0,1)</f>
        <v>71800</v>
      </c>
      <c r="AC296" s="2" cm="1">
        <f t="array" ref="AC296">_xlfn.XLOOKUP(AC$1&amp;$R296,$C$3:$C$1662&amp;$D$3:$D$1662,$E$3:$E$1662,0,0,1)</f>
        <v>86800</v>
      </c>
    </row>
    <row r="297" spans="3:29" x14ac:dyDescent="0.4">
      <c r="C297" t="s">
        <v>804</v>
      </c>
      <c r="D297" t="s">
        <v>498</v>
      </c>
      <c r="E297">
        <v>86800</v>
      </c>
      <c r="R297" t="s">
        <v>73</v>
      </c>
      <c r="S297" s="2">
        <f t="shared" si="25"/>
        <v>21767220</v>
      </c>
      <c r="T297" s="2">
        <f t="shared" si="28"/>
        <v>10389600</v>
      </c>
      <c r="U297" s="2">
        <f t="shared" si="28"/>
        <v>13391200</v>
      </c>
      <c r="V297" s="2">
        <f t="shared" si="28"/>
        <v>23416900</v>
      </c>
      <c r="W297" s="2">
        <f t="shared" si="28"/>
        <v>32945600</v>
      </c>
      <c r="X297" s="2">
        <f t="shared" si="28"/>
        <v>28692800</v>
      </c>
      <c r="Y297" s="2" cm="1">
        <f t="array" ref="Y297">_xlfn.XLOOKUP(Y$1&amp;$R297,$C$3:$C$1662&amp;$D$3:$D$1662,$E$3:$E$1662,0,0,1)</f>
        <v>19600</v>
      </c>
      <c r="Z297" s="2" cm="1">
        <f t="array" ref="Z297">_xlfn.XLOOKUP(Z$1&amp;$R297,$C$3:$C$1662&amp;$D$3:$D$1662,$E$3:$E$1662,0,0,1)</f>
        <v>37600</v>
      </c>
      <c r="AA297" s="2" cm="1">
        <f t="array" ref="AA297">_xlfn.XLOOKUP(AA$1&amp;$R297,$C$3:$C$1662&amp;$D$3:$D$1662,$E$3:$E$1662,0,0,1)</f>
        <v>35000</v>
      </c>
      <c r="AB297" s="2" cm="1">
        <f t="array" ref="AB297">_xlfn.XLOOKUP(AB$1&amp;$R297,$C$3:$C$1662&amp;$D$3:$D$1662,$E$3:$E$1662,0,0,1)</f>
        <v>92100</v>
      </c>
      <c r="AC297" s="2" cm="1">
        <f t="array" ref="AC297">_xlfn.XLOOKUP(AC$1&amp;$R297,$C$3:$C$1662&amp;$D$3:$D$1662,$E$3:$E$1662,0,0,1)</f>
        <v>47300</v>
      </c>
    </row>
    <row r="298" spans="3:29" x14ac:dyDescent="0.4">
      <c r="C298" t="s">
        <v>804</v>
      </c>
      <c r="D298" t="s">
        <v>499</v>
      </c>
      <c r="E298">
        <v>47300</v>
      </c>
      <c r="R298" t="s">
        <v>10</v>
      </c>
      <c r="S298" s="2">
        <f t="shared" si="25"/>
        <v>21813240</v>
      </c>
      <c r="T298" s="2">
        <f t="shared" si="28"/>
        <v>10414200</v>
      </c>
      <c r="U298" s="2">
        <f t="shared" si="28"/>
        <v>13428200</v>
      </c>
      <c r="V298" s="2">
        <f t="shared" si="28"/>
        <v>23477600</v>
      </c>
      <c r="W298" s="2">
        <f t="shared" si="28"/>
        <v>32988200</v>
      </c>
      <c r="X298" s="2">
        <f t="shared" si="28"/>
        <v>28758000</v>
      </c>
      <c r="Y298" s="2" cm="1">
        <f t="array" ref="Y298">_xlfn.XLOOKUP(Y$1&amp;$R298,$C$3:$C$1662&amp;$D$3:$D$1662,$E$3:$E$1662,0,0,1)</f>
        <v>24600</v>
      </c>
      <c r="Z298" s="2" cm="1">
        <f t="array" ref="Z298">_xlfn.XLOOKUP(Z$1&amp;$R298,$C$3:$C$1662&amp;$D$3:$D$1662,$E$3:$E$1662,0,0,1)</f>
        <v>37000</v>
      </c>
      <c r="AA298" s="2" cm="1">
        <f t="array" ref="AA298">_xlfn.XLOOKUP(AA$1&amp;$R298,$C$3:$C$1662&amp;$D$3:$D$1662,$E$3:$E$1662,0,0,1)</f>
        <v>60700</v>
      </c>
      <c r="AB298" s="2" cm="1">
        <f t="array" ref="AB298">_xlfn.XLOOKUP(AB$1&amp;$R298,$C$3:$C$1662&amp;$D$3:$D$1662,$E$3:$E$1662,0,0,1)</f>
        <v>42600</v>
      </c>
      <c r="AC298" s="2" cm="1">
        <f t="array" ref="AC298">_xlfn.XLOOKUP(AC$1&amp;$R298,$C$3:$C$1662&amp;$D$3:$D$1662,$E$3:$E$1662,0,0,1)</f>
        <v>65200</v>
      </c>
    </row>
    <row r="299" spans="3:29" x14ac:dyDescent="0.4">
      <c r="C299" t="s">
        <v>804</v>
      </c>
      <c r="D299" t="s">
        <v>500</v>
      </c>
      <c r="E299">
        <v>65200</v>
      </c>
      <c r="R299" t="s">
        <v>215</v>
      </c>
      <c r="S299" s="2">
        <f t="shared" si="25"/>
        <v>21860760</v>
      </c>
      <c r="T299" s="2">
        <f t="shared" si="28"/>
        <v>10431800</v>
      </c>
      <c r="U299" s="2">
        <f t="shared" si="28"/>
        <v>13485100</v>
      </c>
      <c r="V299" s="2">
        <f t="shared" si="28"/>
        <v>23507700</v>
      </c>
      <c r="W299" s="2">
        <f t="shared" si="28"/>
        <v>33073600</v>
      </c>
      <c r="X299" s="2">
        <f t="shared" si="28"/>
        <v>28805600</v>
      </c>
      <c r="Y299" s="2" cm="1">
        <f t="array" ref="Y299">_xlfn.XLOOKUP(Y$1&amp;$R299,$C$3:$C$1662&amp;$D$3:$D$1662,$E$3:$E$1662,0,0,1)</f>
        <v>17600</v>
      </c>
      <c r="Z299" s="2" cm="1">
        <f t="array" ref="Z299">_xlfn.XLOOKUP(Z$1&amp;$R299,$C$3:$C$1662&amp;$D$3:$D$1662,$E$3:$E$1662,0,0,1)</f>
        <v>56900</v>
      </c>
      <c r="AA299" s="2" cm="1">
        <f t="array" ref="AA299">_xlfn.XLOOKUP(AA$1&amp;$R299,$C$3:$C$1662&amp;$D$3:$D$1662,$E$3:$E$1662,0,0,1)</f>
        <v>30100</v>
      </c>
      <c r="AB299" s="2" cm="1">
        <f t="array" ref="AB299">_xlfn.XLOOKUP(AB$1&amp;$R299,$C$3:$C$1662&amp;$D$3:$D$1662,$E$3:$E$1662,0,0,1)</f>
        <v>85400</v>
      </c>
      <c r="AC299" s="2" cm="1">
        <f t="array" ref="AC299">_xlfn.XLOOKUP(AC$1&amp;$R299,$C$3:$C$1662&amp;$D$3:$D$1662,$E$3:$E$1662,0,0,1)</f>
        <v>47600</v>
      </c>
    </row>
    <row r="300" spans="3:29" x14ac:dyDescent="0.4">
      <c r="C300" t="s">
        <v>804</v>
      </c>
      <c r="D300" t="s">
        <v>501</v>
      </c>
      <c r="E300">
        <v>47600</v>
      </c>
      <c r="R300" t="s">
        <v>227</v>
      </c>
      <c r="S300" s="2">
        <f t="shared" si="25"/>
        <v>21897480</v>
      </c>
      <c r="T300" s="2">
        <f t="shared" si="28"/>
        <v>10457200</v>
      </c>
      <c r="U300" s="2">
        <f t="shared" si="28"/>
        <v>13522000</v>
      </c>
      <c r="V300" s="2">
        <f t="shared" si="28"/>
        <v>23528000</v>
      </c>
      <c r="W300" s="2">
        <f t="shared" si="28"/>
        <v>33135600</v>
      </c>
      <c r="X300" s="2">
        <f t="shared" si="28"/>
        <v>28844600</v>
      </c>
      <c r="Y300" s="2" cm="1">
        <f t="array" ref="Y300">_xlfn.XLOOKUP(Y$1&amp;$R300,$C$3:$C$1662&amp;$D$3:$D$1662,$E$3:$E$1662,0,0,1)</f>
        <v>25400</v>
      </c>
      <c r="Z300" s="2" cm="1">
        <f t="array" ref="Z300">_xlfn.XLOOKUP(Z$1&amp;$R300,$C$3:$C$1662&amp;$D$3:$D$1662,$E$3:$E$1662,0,0,1)</f>
        <v>36900</v>
      </c>
      <c r="AA300" s="2" cm="1">
        <f t="array" ref="AA300">_xlfn.XLOOKUP(AA$1&amp;$R300,$C$3:$C$1662&amp;$D$3:$D$1662,$E$3:$E$1662,0,0,1)</f>
        <v>20300</v>
      </c>
      <c r="AB300" s="2" cm="1">
        <f t="array" ref="AB300">_xlfn.XLOOKUP(AB$1&amp;$R300,$C$3:$C$1662&amp;$D$3:$D$1662,$E$3:$E$1662,0,0,1)</f>
        <v>62000</v>
      </c>
      <c r="AC300" s="2" cm="1">
        <f t="array" ref="AC300">_xlfn.XLOOKUP(AC$1&amp;$R300,$C$3:$C$1662&amp;$D$3:$D$1662,$E$3:$E$1662,0,0,1)</f>
        <v>39000</v>
      </c>
    </row>
    <row r="301" spans="3:29" x14ac:dyDescent="0.4">
      <c r="C301" t="s">
        <v>804</v>
      </c>
      <c r="D301" t="s">
        <v>502</v>
      </c>
      <c r="E301">
        <v>39000</v>
      </c>
      <c r="R301" t="s">
        <v>235</v>
      </c>
      <c r="S301" s="2">
        <f t="shared" si="25"/>
        <v>21936380</v>
      </c>
      <c r="T301" s="2">
        <f t="shared" si="28"/>
        <v>10524500</v>
      </c>
      <c r="U301" s="2">
        <f t="shared" si="28"/>
        <v>13572400</v>
      </c>
      <c r="V301" s="2">
        <f t="shared" si="28"/>
        <v>23552500</v>
      </c>
      <c r="W301" s="2">
        <f t="shared" si="28"/>
        <v>33177500</v>
      </c>
      <c r="X301" s="2">
        <f t="shared" si="28"/>
        <v>28855000</v>
      </c>
      <c r="Y301" s="2" cm="1">
        <f t="array" ref="Y301">_xlfn.XLOOKUP(Y$1&amp;$R301,$C$3:$C$1662&amp;$D$3:$D$1662,$E$3:$E$1662,0,0,1)</f>
        <v>67300</v>
      </c>
      <c r="Z301" s="2" cm="1">
        <f t="array" ref="Z301">_xlfn.XLOOKUP(Z$1&amp;$R301,$C$3:$C$1662&amp;$D$3:$D$1662,$E$3:$E$1662,0,0,1)</f>
        <v>50400</v>
      </c>
      <c r="AA301" s="2" cm="1">
        <f t="array" ref="AA301">_xlfn.XLOOKUP(AA$1&amp;$R301,$C$3:$C$1662&amp;$D$3:$D$1662,$E$3:$E$1662,0,0,1)</f>
        <v>24500</v>
      </c>
      <c r="AB301" s="2" cm="1">
        <f t="array" ref="AB301">_xlfn.XLOOKUP(AB$1&amp;$R301,$C$3:$C$1662&amp;$D$3:$D$1662,$E$3:$E$1662,0,0,1)</f>
        <v>41900</v>
      </c>
      <c r="AC301" s="2" cm="1">
        <f t="array" ref="AC301">_xlfn.XLOOKUP(AC$1&amp;$R301,$C$3:$C$1662&amp;$D$3:$D$1662,$E$3:$E$1662,0,0,1)</f>
        <v>10400</v>
      </c>
    </row>
    <row r="302" spans="3:29" x14ac:dyDescent="0.4">
      <c r="C302" t="s">
        <v>804</v>
      </c>
      <c r="D302" t="s">
        <v>503</v>
      </c>
      <c r="E302">
        <v>10400</v>
      </c>
      <c r="R302" t="s">
        <v>14</v>
      </c>
      <c r="S302" s="2">
        <f t="shared" si="25"/>
        <v>21980840</v>
      </c>
      <c r="T302" s="2">
        <f t="shared" si="28"/>
        <v>10543200</v>
      </c>
      <c r="U302" s="2">
        <f t="shared" si="28"/>
        <v>13612500</v>
      </c>
      <c r="V302" s="2">
        <f t="shared" si="28"/>
        <v>23573700</v>
      </c>
      <c r="W302" s="2">
        <f t="shared" si="28"/>
        <v>33221500</v>
      </c>
      <c r="X302" s="2">
        <f t="shared" si="28"/>
        <v>28953300</v>
      </c>
      <c r="Y302" s="2" cm="1">
        <f t="array" ref="Y302">_xlfn.XLOOKUP(Y$1&amp;$R302,$C$3:$C$1662&amp;$D$3:$D$1662,$E$3:$E$1662,0,0,1)</f>
        <v>18700</v>
      </c>
      <c r="Z302" s="2" cm="1">
        <f t="array" ref="Z302">_xlfn.XLOOKUP(Z$1&amp;$R302,$C$3:$C$1662&amp;$D$3:$D$1662,$E$3:$E$1662,0,0,1)</f>
        <v>40100</v>
      </c>
      <c r="AA302" s="2" cm="1">
        <f t="array" ref="AA302">_xlfn.XLOOKUP(AA$1&amp;$R302,$C$3:$C$1662&amp;$D$3:$D$1662,$E$3:$E$1662,0,0,1)</f>
        <v>21200</v>
      </c>
      <c r="AB302" s="2" cm="1">
        <f t="array" ref="AB302">_xlfn.XLOOKUP(AB$1&amp;$R302,$C$3:$C$1662&amp;$D$3:$D$1662,$E$3:$E$1662,0,0,1)</f>
        <v>44000</v>
      </c>
      <c r="AC302" s="2" cm="1">
        <f t="array" ref="AC302">_xlfn.XLOOKUP(AC$1&amp;$R302,$C$3:$C$1662&amp;$D$3:$D$1662,$E$3:$E$1662,0,0,1)</f>
        <v>98300</v>
      </c>
    </row>
    <row r="303" spans="3:29" x14ac:dyDescent="0.4">
      <c r="C303" t="s">
        <v>804</v>
      </c>
      <c r="D303" t="s">
        <v>504</v>
      </c>
      <c r="E303">
        <v>98300</v>
      </c>
      <c r="R303" t="s">
        <v>3</v>
      </c>
      <c r="S303" s="2">
        <f t="shared" si="25"/>
        <v>22062080</v>
      </c>
      <c r="T303" s="2">
        <f t="shared" si="28"/>
        <v>10570100</v>
      </c>
      <c r="U303" s="2">
        <f t="shared" si="28"/>
        <v>13647200</v>
      </c>
      <c r="V303" s="2">
        <f t="shared" si="28"/>
        <v>23598000</v>
      </c>
      <c r="W303" s="2">
        <f t="shared" si="28"/>
        <v>33506000</v>
      </c>
      <c r="X303" s="2">
        <f t="shared" si="28"/>
        <v>28989100</v>
      </c>
      <c r="Y303" s="2" cm="1">
        <f t="array" ref="Y303">_xlfn.XLOOKUP(Y$1&amp;$R303,$C$3:$C$1662&amp;$D$3:$D$1662,$E$3:$E$1662,0,0,1)</f>
        <v>26900</v>
      </c>
      <c r="Z303" s="2" cm="1">
        <f t="array" ref="Z303">_xlfn.XLOOKUP(Z$1&amp;$R303,$C$3:$C$1662&amp;$D$3:$D$1662,$E$3:$E$1662,0,0,1)</f>
        <v>34700</v>
      </c>
      <c r="AA303" s="2" cm="1">
        <f t="array" ref="AA303">_xlfn.XLOOKUP(AA$1&amp;$R303,$C$3:$C$1662&amp;$D$3:$D$1662,$E$3:$E$1662,0,0,1)</f>
        <v>24300</v>
      </c>
      <c r="AB303" s="2" cm="1">
        <f t="array" ref="AB303">_xlfn.XLOOKUP(AB$1&amp;$R303,$C$3:$C$1662&amp;$D$3:$D$1662,$E$3:$E$1662,0,0,1)</f>
        <v>284500</v>
      </c>
      <c r="AC303" s="2" cm="1">
        <f t="array" ref="AC303">_xlfn.XLOOKUP(AC$1&amp;$R303,$C$3:$C$1662&amp;$D$3:$D$1662,$E$3:$E$1662,0,0,1)</f>
        <v>35800</v>
      </c>
    </row>
    <row r="304" spans="3:29" x14ac:dyDescent="0.4">
      <c r="C304" t="s">
        <v>804</v>
      </c>
      <c r="D304" t="s">
        <v>505</v>
      </c>
      <c r="E304">
        <v>35800</v>
      </c>
      <c r="R304" t="s">
        <v>355</v>
      </c>
      <c r="S304" s="2">
        <f t="shared" si="25"/>
        <v>22121580</v>
      </c>
      <c r="T304" s="2">
        <f t="shared" si="28"/>
        <v>10607700</v>
      </c>
      <c r="U304" s="2">
        <f t="shared" si="28"/>
        <v>13674000</v>
      </c>
      <c r="V304" s="2">
        <f t="shared" si="28"/>
        <v>23611900</v>
      </c>
      <c r="W304" s="2">
        <f t="shared" si="28"/>
        <v>33699800</v>
      </c>
      <c r="X304" s="2">
        <f t="shared" si="28"/>
        <v>29014500</v>
      </c>
      <c r="Y304" s="2" cm="1">
        <f t="array" ref="Y304">_xlfn.XLOOKUP(Y$1&amp;$R304,$C$3:$C$1662&amp;$D$3:$D$1662,$E$3:$E$1662,0,0,1)</f>
        <v>37600</v>
      </c>
      <c r="Z304" s="2" cm="1">
        <f t="array" ref="Z304">_xlfn.XLOOKUP(Z$1&amp;$R304,$C$3:$C$1662&amp;$D$3:$D$1662,$E$3:$E$1662,0,0,1)</f>
        <v>26800</v>
      </c>
      <c r="AA304" s="2" cm="1">
        <f t="array" ref="AA304">_xlfn.XLOOKUP(AA$1&amp;$R304,$C$3:$C$1662&amp;$D$3:$D$1662,$E$3:$E$1662,0,0,1)</f>
        <v>13900</v>
      </c>
      <c r="AB304" s="2" cm="1">
        <f t="array" ref="AB304">_xlfn.XLOOKUP(AB$1&amp;$R304,$C$3:$C$1662&amp;$D$3:$D$1662,$E$3:$E$1662,0,0,1)</f>
        <v>193800</v>
      </c>
      <c r="AC304" s="2" cm="1">
        <f t="array" ref="AC304">_xlfn.XLOOKUP(AC$1&amp;$R304,$C$3:$C$1662&amp;$D$3:$D$1662,$E$3:$E$1662,0,0,1)</f>
        <v>25400</v>
      </c>
    </row>
    <row r="305" spans="3:29" x14ac:dyDescent="0.4">
      <c r="C305" t="s">
        <v>804</v>
      </c>
      <c r="D305" t="s">
        <v>688</v>
      </c>
      <c r="E305">
        <v>25400</v>
      </c>
      <c r="R305" t="s">
        <v>356</v>
      </c>
      <c r="S305" s="2">
        <f t="shared" si="25"/>
        <v>22219620</v>
      </c>
      <c r="T305" s="2">
        <f t="shared" si="28"/>
        <v>10640300</v>
      </c>
      <c r="U305" s="2">
        <f t="shared" si="28"/>
        <v>13759200</v>
      </c>
      <c r="V305" s="2">
        <f t="shared" si="28"/>
        <v>23678300</v>
      </c>
      <c r="W305" s="2">
        <f t="shared" si="28"/>
        <v>33914700</v>
      </c>
      <c r="X305" s="2">
        <f t="shared" si="28"/>
        <v>29105600</v>
      </c>
      <c r="Y305" s="2" cm="1">
        <f t="array" ref="Y305">_xlfn.XLOOKUP(Y$1&amp;$R305,$C$3:$C$1662&amp;$D$3:$D$1662,$E$3:$E$1662,0,0,1)</f>
        <v>32600</v>
      </c>
      <c r="Z305" s="2" cm="1">
        <f t="array" ref="Z305">_xlfn.XLOOKUP(Z$1&amp;$R305,$C$3:$C$1662&amp;$D$3:$D$1662,$E$3:$E$1662,0,0,1)</f>
        <v>85200</v>
      </c>
      <c r="AA305" s="2" cm="1">
        <f t="array" ref="AA305">_xlfn.XLOOKUP(AA$1&amp;$R305,$C$3:$C$1662&amp;$D$3:$D$1662,$E$3:$E$1662,0,0,1)</f>
        <v>66400</v>
      </c>
      <c r="AB305" s="2" cm="1">
        <f t="array" ref="AB305">_xlfn.XLOOKUP(AB$1&amp;$R305,$C$3:$C$1662&amp;$D$3:$D$1662,$E$3:$E$1662,0,0,1)</f>
        <v>214900</v>
      </c>
      <c r="AC305" s="2" cm="1">
        <f t="array" ref="AC305">_xlfn.XLOOKUP(AC$1&amp;$R305,$C$3:$C$1662&amp;$D$3:$D$1662,$E$3:$E$1662,0,0,1)</f>
        <v>91100</v>
      </c>
    </row>
    <row r="306" spans="3:29" x14ac:dyDescent="0.4">
      <c r="C306" t="s">
        <v>804</v>
      </c>
      <c r="D306" t="s">
        <v>689</v>
      </c>
      <c r="E306">
        <v>91100</v>
      </c>
      <c r="R306" t="s">
        <v>357</v>
      </c>
      <c r="S306" s="2">
        <f t="shared" si="25"/>
        <v>22338160</v>
      </c>
      <c r="T306" s="2">
        <f t="shared" si="28"/>
        <v>10678500</v>
      </c>
      <c r="U306" s="2">
        <f t="shared" si="28"/>
        <v>13776400</v>
      </c>
      <c r="V306" s="2">
        <f t="shared" si="28"/>
        <v>23719300</v>
      </c>
      <c r="W306" s="2">
        <f t="shared" si="28"/>
        <v>34313900</v>
      </c>
      <c r="X306" s="2">
        <f t="shared" si="28"/>
        <v>29202700</v>
      </c>
      <c r="Y306" s="2" cm="1">
        <f t="array" ref="Y306">_xlfn.XLOOKUP(Y$1&amp;$R306,$C$3:$C$1662&amp;$D$3:$D$1662,$E$3:$E$1662,0,0,1)</f>
        <v>38200</v>
      </c>
      <c r="Z306" s="2" cm="1">
        <f t="array" ref="Z306">_xlfn.XLOOKUP(Z$1&amp;$R306,$C$3:$C$1662&amp;$D$3:$D$1662,$E$3:$E$1662,0,0,1)</f>
        <v>17200</v>
      </c>
      <c r="AA306" s="2" cm="1">
        <f t="array" ref="AA306">_xlfn.XLOOKUP(AA$1&amp;$R306,$C$3:$C$1662&amp;$D$3:$D$1662,$E$3:$E$1662,0,0,1)</f>
        <v>41000</v>
      </c>
      <c r="AB306" s="2" cm="1">
        <f t="array" ref="AB306">_xlfn.XLOOKUP(AB$1&amp;$R306,$C$3:$C$1662&amp;$D$3:$D$1662,$E$3:$E$1662,0,0,1)</f>
        <v>399200</v>
      </c>
      <c r="AC306" s="2" cm="1">
        <f t="array" ref="AC306">_xlfn.XLOOKUP(AC$1&amp;$R306,$C$3:$C$1662&amp;$D$3:$D$1662,$E$3:$E$1662,0,0,1)</f>
        <v>97100</v>
      </c>
    </row>
    <row r="307" spans="3:29" x14ac:dyDescent="0.4">
      <c r="C307" t="s">
        <v>804</v>
      </c>
      <c r="D307" t="s">
        <v>690</v>
      </c>
      <c r="E307">
        <v>97100</v>
      </c>
      <c r="R307" t="s">
        <v>358</v>
      </c>
      <c r="S307" s="2">
        <f t="shared" si="25"/>
        <v>22423960</v>
      </c>
      <c r="T307" s="2">
        <f t="shared" si="28"/>
        <v>10745700</v>
      </c>
      <c r="U307" s="2">
        <f t="shared" si="28"/>
        <v>13799300</v>
      </c>
      <c r="V307" s="2">
        <f t="shared" si="28"/>
        <v>23754200</v>
      </c>
      <c r="W307" s="2">
        <f t="shared" si="28"/>
        <v>34538700</v>
      </c>
      <c r="X307" s="2">
        <f t="shared" si="28"/>
        <v>29281900</v>
      </c>
      <c r="Y307" s="2" cm="1">
        <f t="array" ref="Y307">_xlfn.XLOOKUP(Y$1&amp;$R307,$C$3:$C$1662&amp;$D$3:$D$1662,$E$3:$E$1662,0,0,1)</f>
        <v>67200</v>
      </c>
      <c r="Z307" s="2" cm="1">
        <f t="array" ref="Z307">_xlfn.XLOOKUP(Z$1&amp;$R307,$C$3:$C$1662&amp;$D$3:$D$1662,$E$3:$E$1662,0,0,1)</f>
        <v>22900</v>
      </c>
      <c r="AA307" s="2" cm="1">
        <f t="array" ref="AA307">_xlfn.XLOOKUP(AA$1&amp;$R307,$C$3:$C$1662&amp;$D$3:$D$1662,$E$3:$E$1662,0,0,1)</f>
        <v>34900</v>
      </c>
      <c r="AB307" s="2" cm="1">
        <f t="array" ref="AB307">_xlfn.XLOOKUP(AB$1&amp;$R307,$C$3:$C$1662&amp;$D$3:$D$1662,$E$3:$E$1662,0,0,1)</f>
        <v>224800</v>
      </c>
      <c r="AC307" s="2" cm="1">
        <f t="array" ref="AC307">_xlfn.XLOOKUP(AC$1&amp;$R307,$C$3:$C$1662&amp;$D$3:$D$1662,$E$3:$E$1662,0,0,1)</f>
        <v>79200</v>
      </c>
    </row>
    <row r="308" spans="3:29" x14ac:dyDescent="0.4">
      <c r="C308" t="s">
        <v>804</v>
      </c>
      <c r="D308" t="s">
        <v>691</v>
      </c>
      <c r="E308">
        <v>79200</v>
      </c>
      <c r="R308" t="s">
        <v>359</v>
      </c>
      <c r="S308" s="2">
        <f t="shared" si="25"/>
        <v>22485120</v>
      </c>
      <c r="T308" s="2">
        <f t="shared" ref="T308:X323" si="29">T307+Y308</f>
        <v>10787700</v>
      </c>
      <c r="U308" s="2">
        <f t="shared" si="29"/>
        <v>13810100</v>
      </c>
      <c r="V308" s="2">
        <f t="shared" si="29"/>
        <v>23786700</v>
      </c>
      <c r="W308" s="2">
        <f t="shared" si="29"/>
        <v>34652300</v>
      </c>
      <c r="X308" s="2">
        <f t="shared" si="29"/>
        <v>29388800</v>
      </c>
      <c r="Y308" s="2" cm="1">
        <f t="array" ref="Y308">_xlfn.XLOOKUP(Y$1&amp;$R308,$C$3:$C$1662&amp;$D$3:$D$1662,$E$3:$E$1662,0,0,1)</f>
        <v>42000</v>
      </c>
      <c r="Z308" s="2" cm="1">
        <f t="array" ref="Z308">_xlfn.XLOOKUP(Z$1&amp;$R308,$C$3:$C$1662&amp;$D$3:$D$1662,$E$3:$E$1662,0,0,1)</f>
        <v>10800</v>
      </c>
      <c r="AA308" s="2" cm="1">
        <f t="array" ref="AA308">_xlfn.XLOOKUP(AA$1&amp;$R308,$C$3:$C$1662&amp;$D$3:$D$1662,$E$3:$E$1662,0,0,1)</f>
        <v>32500</v>
      </c>
      <c r="AB308" s="2" cm="1">
        <f t="array" ref="AB308">_xlfn.XLOOKUP(AB$1&amp;$R308,$C$3:$C$1662&amp;$D$3:$D$1662,$E$3:$E$1662,0,0,1)</f>
        <v>113600</v>
      </c>
      <c r="AC308" s="2" cm="1">
        <f t="array" ref="AC308">_xlfn.XLOOKUP(AC$1&amp;$R308,$C$3:$C$1662&amp;$D$3:$D$1662,$E$3:$E$1662,0,0,1)</f>
        <v>106900</v>
      </c>
    </row>
    <row r="309" spans="3:29" x14ac:dyDescent="0.4">
      <c r="C309" t="s">
        <v>804</v>
      </c>
      <c r="D309" t="s">
        <v>692</v>
      </c>
      <c r="E309">
        <v>106900</v>
      </c>
      <c r="R309" t="s">
        <v>360</v>
      </c>
      <c r="S309" s="2">
        <f t="shared" si="25"/>
        <v>22539480</v>
      </c>
      <c r="T309" s="2">
        <f t="shared" si="29"/>
        <v>10801900</v>
      </c>
      <c r="U309" s="2">
        <f t="shared" si="29"/>
        <v>13829700</v>
      </c>
      <c r="V309" s="2">
        <f t="shared" si="29"/>
        <v>23820200</v>
      </c>
      <c r="W309" s="2">
        <f t="shared" si="29"/>
        <v>34741100</v>
      </c>
      <c r="X309" s="2">
        <f t="shared" si="29"/>
        <v>29504500</v>
      </c>
      <c r="Y309" s="2" cm="1">
        <f t="array" ref="Y309">_xlfn.XLOOKUP(Y$1&amp;$R309,$C$3:$C$1662&amp;$D$3:$D$1662,$E$3:$E$1662,0,0,1)</f>
        <v>14200</v>
      </c>
      <c r="Z309" s="2" cm="1">
        <f t="array" ref="Z309">_xlfn.XLOOKUP(Z$1&amp;$R309,$C$3:$C$1662&amp;$D$3:$D$1662,$E$3:$E$1662,0,0,1)</f>
        <v>19600</v>
      </c>
      <c r="AA309" s="2" cm="1">
        <f t="array" ref="AA309">_xlfn.XLOOKUP(AA$1&amp;$R309,$C$3:$C$1662&amp;$D$3:$D$1662,$E$3:$E$1662,0,0,1)</f>
        <v>33500</v>
      </c>
      <c r="AB309" s="2" cm="1">
        <f t="array" ref="AB309">_xlfn.XLOOKUP(AB$1&amp;$R309,$C$3:$C$1662&amp;$D$3:$D$1662,$E$3:$E$1662,0,0,1)</f>
        <v>88800</v>
      </c>
      <c r="AC309" s="2" cm="1">
        <f t="array" ref="AC309">_xlfn.XLOOKUP(AC$1&amp;$R309,$C$3:$C$1662&amp;$D$3:$D$1662,$E$3:$E$1662,0,0,1)</f>
        <v>115700</v>
      </c>
    </row>
    <row r="310" spans="3:29" x14ac:dyDescent="0.4">
      <c r="C310" t="s">
        <v>804</v>
      </c>
      <c r="D310" t="s">
        <v>693</v>
      </c>
      <c r="E310">
        <v>115700</v>
      </c>
      <c r="R310" t="s">
        <v>361</v>
      </c>
      <c r="S310" s="2">
        <f t="shared" si="25"/>
        <v>22604780</v>
      </c>
      <c r="T310" s="2">
        <f t="shared" si="29"/>
        <v>10825200</v>
      </c>
      <c r="U310" s="2">
        <f t="shared" si="29"/>
        <v>13842300</v>
      </c>
      <c r="V310" s="2">
        <f t="shared" si="29"/>
        <v>23853700</v>
      </c>
      <c r="W310" s="2">
        <f t="shared" si="29"/>
        <v>34884200</v>
      </c>
      <c r="X310" s="2">
        <f t="shared" si="29"/>
        <v>29618500</v>
      </c>
      <c r="Y310" s="2" cm="1">
        <f t="array" ref="Y310">_xlfn.XLOOKUP(Y$1&amp;$R310,$C$3:$C$1662&amp;$D$3:$D$1662,$E$3:$E$1662,0,0,1)</f>
        <v>23300</v>
      </c>
      <c r="Z310" s="2" cm="1">
        <f t="array" ref="Z310">_xlfn.XLOOKUP(Z$1&amp;$R310,$C$3:$C$1662&amp;$D$3:$D$1662,$E$3:$E$1662,0,0,1)</f>
        <v>12600</v>
      </c>
      <c r="AA310" s="2" cm="1">
        <f t="array" ref="AA310">_xlfn.XLOOKUP(AA$1&amp;$R310,$C$3:$C$1662&amp;$D$3:$D$1662,$E$3:$E$1662,0,0,1)</f>
        <v>33500</v>
      </c>
      <c r="AB310" s="2" cm="1">
        <f t="array" ref="AB310">_xlfn.XLOOKUP(AB$1&amp;$R310,$C$3:$C$1662&amp;$D$3:$D$1662,$E$3:$E$1662,0,0,1)</f>
        <v>143100</v>
      </c>
      <c r="AC310" s="2" cm="1">
        <f t="array" ref="AC310">_xlfn.XLOOKUP(AC$1&amp;$R310,$C$3:$C$1662&amp;$D$3:$D$1662,$E$3:$E$1662,0,0,1)</f>
        <v>114000</v>
      </c>
    </row>
    <row r="311" spans="3:29" x14ac:dyDescent="0.4">
      <c r="C311" t="s">
        <v>804</v>
      </c>
      <c r="D311" t="s">
        <v>694</v>
      </c>
      <c r="E311">
        <v>114000</v>
      </c>
      <c r="R311" t="s">
        <v>362</v>
      </c>
      <c r="S311" s="2">
        <f t="shared" si="25"/>
        <v>22661220</v>
      </c>
      <c r="T311" s="2">
        <f t="shared" si="29"/>
        <v>10837700</v>
      </c>
      <c r="U311" s="2">
        <f t="shared" si="29"/>
        <v>13878200</v>
      </c>
      <c r="V311" s="2">
        <f t="shared" si="29"/>
        <v>23871100</v>
      </c>
      <c r="W311" s="2">
        <f t="shared" si="29"/>
        <v>34999100</v>
      </c>
      <c r="X311" s="2">
        <f t="shared" si="29"/>
        <v>29720000</v>
      </c>
      <c r="Y311" s="2" cm="1">
        <f t="array" ref="Y311">_xlfn.XLOOKUP(Y$1&amp;$R311,$C$3:$C$1662&amp;$D$3:$D$1662,$E$3:$E$1662,0,0,1)</f>
        <v>12500</v>
      </c>
      <c r="Z311" s="2" cm="1">
        <f t="array" ref="Z311">_xlfn.XLOOKUP(Z$1&amp;$R311,$C$3:$C$1662&amp;$D$3:$D$1662,$E$3:$E$1662,0,0,1)</f>
        <v>35900</v>
      </c>
      <c r="AA311" s="2" cm="1">
        <f t="array" ref="AA311">_xlfn.XLOOKUP(AA$1&amp;$R311,$C$3:$C$1662&amp;$D$3:$D$1662,$E$3:$E$1662,0,0,1)</f>
        <v>17400</v>
      </c>
      <c r="AB311" s="2" cm="1">
        <f t="array" ref="AB311">_xlfn.XLOOKUP(AB$1&amp;$R311,$C$3:$C$1662&amp;$D$3:$D$1662,$E$3:$E$1662,0,0,1)</f>
        <v>114900</v>
      </c>
      <c r="AC311" s="2" cm="1">
        <f t="array" ref="AC311">_xlfn.XLOOKUP(AC$1&amp;$R311,$C$3:$C$1662&amp;$D$3:$D$1662,$E$3:$E$1662,0,0,1)</f>
        <v>101500</v>
      </c>
    </row>
    <row r="312" spans="3:29" x14ac:dyDescent="0.4">
      <c r="C312" t="s">
        <v>804</v>
      </c>
      <c r="D312" t="s">
        <v>695</v>
      </c>
      <c r="E312">
        <v>101500</v>
      </c>
      <c r="R312" t="s">
        <v>363</v>
      </c>
      <c r="S312" s="2">
        <f t="shared" si="25"/>
        <v>22713180</v>
      </c>
      <c r="T312" s="2">
        <f t="shared" si="29"/>
        <v>10855200</v>
      </c>
      <c r="U312" s="2">
        <f t="shared" si="29"/>
        <v>13907200</v>
      </c>
      <c r="V312" s="2">
        <f t="shared" si="29"/>
        <v>23902500</v>
      </c>
      <c r="W312" s="2">
        <f t="shared" si="29"/>
        <v>35125100</v>
      </c>
      <c r="X312" s="2">
        <f t="shared" si="29"/>
        <v>29775900</v>
      </c>
      <c r="Y312" s="2" cm="1">
        <f t="array" ref="Y312">_xlfn.XLOOKUP(Y$1&amp;$R312,$C$3:$C$1662&amp;$D$3:$D$1662,$E$3:$E$1662,0,0,1)</f>
        <v>17500</v>
      </c>
      <c r="Z312" s="2" cm="1">
        <f t="array" ref="Z312">_xlfn.XLOOKUP(Z$1&amp;$R312,$C$3:$C$1662&amp;$D$3:$D$1662,$E$3:$E$1662,0,0,1)</f>
        <v>29000</v>
      </c>
      <c r="AA312" s="2" cm="1">
        <f t="array" ref="AA312">_xlfn.XLOOKUP(AA$1&amp;$R312,$C$3:$C$1662&amp;$D$3:$D$1662,$E$3:$E$1662,0,0,1)</f>
        <v>31400</v>
      </c>
      <c r="AB312" s="2" cm="1">
        <f t="array" ref="AB312">_xlfn.XLOOKUP(AB$1&amp;$R312,$C$3:$C$1662&amp;$D$3:$D$1662,$E$3:$E$1662,0,0,1)</f>
        <v>126000</v>
      </c>
      <c r="AC312" s="2" cm="1">
        <f t="array" ref="AC312">_xlfn.XLOOKUP(AC$1&amp;$R312,$C$3:$C$1662&amp;$D$3:$D$1662,$E$3:$E$1662,0,0,1)</f>
        <v>55900</v>
      </c>
    </row>
    <row r="313" spans="3:29" x14ac:dyDescent="0.4">
      <c r="C313" t="s">
        <v>804</v>
      </c>
      <c r="D313" t="s">
        <v>696</v>
      </c>
      <c r="E313">
        <v>55900</v>
      </c>
      <c r="R313" t="s">
        <v>364</v>
      </c>
      <c r="S313" s="2">
        <f t="shared" si="25"/>
        <v>22769560</v>
      </c>
      <c r="T313" s="2">
        <f t="shared" si="29"/>
        <v>10864900</v>
      </c>
      <c r="U313" s="2">
        <f t="shared" si="29"/>
        <v>13933600</v>
      </c>
      <c r="V313" s="2">
        <f t="shared" si="29"/>
        <v>23982200</v>
      </c>
      <c r="W313" s="2">
        <f t="shared" si="29"/>
        <v>35202200</v>
      </c>
      <c r="X313" s="2">
        <f t="shared" si="29"/>
        <v>29864900</v>
      </c>
      <c r="Y313" s="2" cm="1">
        <f t="array" ref="Y313">_xlfn.XLOOKUP(Y$1&amp;$R313,$C$3:$C$1662&amp;$D$3:$D$1662,$E$3:$E$1662,0,0,1)</f>
        <v>9700</v>
      </c>
      <c r="Z313" s="2" cm="1">
        <f t="array" ref="Z313">_xlfn.XLOOKUP(Z$1&amp;$R313,$C$3:$C$1662&amp;$D$3:$D$1662,$E$3:$E$1662,0,0,1)</f>
        <v>26400</v>
      </c>
      <c r="AA313" s="2" cm="1">
        <f t="array" ref="AA313">_xlfn.XLOOKUP(AA$1&amp;$R313,$C$3:$C$1662&amp;$D$3:$D$1662,$E$3:$E$1662,0,0,1)</f>
        <v>79700</v>
      </c>
      <c r="AB313" s="2" cm="1">
        <f t="array" ref="AB313">_xlfn.XLOOKUP(AB$1&amp;$R313,$C$3:$C$1662&amp;$D$3:$D$1662,$E$3:$E$1662,0,0,1)</f>
        <v>77100</v>
      </c>
      <c r="AC313" s="2" cm="1">
        <f t="array" ref="AC313">_xlfn.XLOOKUP(AC$1&amp;$R313,$C$3:$C$1662&amp;$D$3:$D$1662,$E$3:$E$1662,0,0,1)</f>
        <v>89000</v>
      </c>
    </row>
    <row r="314" spans="3:29" x14ac:dyDescent="0.4">
      <c r="C314" t="s">
        <v>804</v>
      </c>
      <c r="D314" t="s">
        <v>697</v>
      </c>
      <c r="E314">
        <v>89000</v>
      </c>
      <c r="R314" t="s">
        <v>365</v>
      </c>
      <c r="S314" s="2">
        <f t="shared" si="25"/>
        <v>22835340</v>
      </c>
      <c r="T314" s="2">
        <f t="shared" si="29"/>
        <v>10880400</v>
      </c>
      <c r="U314" s="2">
        <f t="shared" si="29"/>
        <v>13948600</v>
      </c>
      <c r="V314" s="2">
        <f t="shared" si="29"/>
        <v>24089400</v>
      </c>
      <c r="W314" s="2">
        <f t="shared" si="29"/>
        <v>35305600</v>
      </c>
      <c r="X314" s="2">
        <f t="shared" si="29"/>
        <v>29952700</v>
      </c>
      <c r="Y314" s="2" cm="1">
        <f t="array" ref="Y314">_xlfn.XLOOKUP(Y$1&amp;$R314,$C$3:$C$1662&amp;$D$3:$D$1662,$E$3:$E$1662,0,0,1)</f>
        <v>15500</v>
      </c>
      <c r="Z314" s="2" cm="1">
        <f t="array" ref="Z314">_xlfn.XLOOKUP(Z$1&amp;$R314,$C$3:$C$1662&amp;$D$3:$D$1662,$E$3:$E$1662,0,0,1)</f>
        <v>15000</v>
      </c>
      <c r="AA314" s="2" cm="1">
        <f t="array" ref="AA314">_xlfn.XLOOKUP(AA$1&amp;$R314,$C$3:$C$1662&amp;$D$3:$D$1662,$E$3:$E$1662,0,0,1)</f>
        <v>107200</v>
      </c>
      <c r="AB314" s="2" cm="1">
        <f t="array" ref="AB314">_xlfn.XLOOKUP(AB$1&amp;$R314,$C$3:$C$1662&amp;$D$3:$D$1662,$E$3:$E$1662,0,0,1)</f>
        <v>103400</v>
      </c>
      <c r="AC314" s="2" cm="1">
        <f t="array" ref="AC314">_xlfn.XLOOKUP(AC$1&amp;$R314,$C$3:$C$1662&amp;$D$3:$D$1662,$E$3:$E$1662,0,0,1)</f>
        <v>87800</v>
      </c>
    </row>
    <row r="315" spans="3:29" x14ac:dyDescent="0.4">
      <c r="C315" t="s">
        <v>804</v>
      </c>
      <c r="D315" t="s">
        <v>698</v>
      </c>
      <c r="E315">
        <v>87800</v>
      </c>
      <c r="R315" t="s">
        <v>366</v>
      </c>
      <c r="S315" s="2">
        <f t="shared" si="25"/>
        <v>22877080</v>
      </c>
      <c r="T315" s="2">
        <f t="shared" si="29"/>
        <v>10885100</v>
      </c>
      <c r="U315" s="2">
        <f t="shared" si="29"/>
        <v>13955100</v>
      </c>
      <c r="V315" s="2">
        <f t="shared" si="29"/>
        <v>24125300</v>
      </c>
      <c r="W315" s="2">
        <f t="shared" si="29"/>
        <v>35411400</v>
      </c>
      <c r="X315" s="2">
        <f t="shared" si="29"/>
        <v>30008500</v>
      </c>
      <c r="Y315" s="2" cm="1">
        <f t="array" ref="Y315">_xlfn.XLOOKUP(Y$1&amp;$R315,$C$3:$C$1662&amp;$D$3:$D$1662,$E$3:$E$1662,0,0,1)</f>
        <v>4700</v>
      </c>
      <c r="Z315" s="2" cm="1">
        <f t="array" ref="Z315">_xlfn.XLOOKUP(Z$1&amp;$R315,$C$3:$C$1662&amp;$D$3:$D$1662,$E$3:$E$1662,0,0,1)</f>
        <v>6500</v>
      </c>
      <c r="AA315" s="2" cm="1">
        <f t="array" ref="AA315">_xlfn.XLOOKUP(AA$1&amp;$R315,$C$3:$C$1662&amp;$D$3:$D$1662,$E$3:$E$1662,0,0,1)</f>
        <v>35900</v>
      </c>
      <c r="AB315" s="2" cm="1">
        <f t="array" ref="AB315">_xlfn.XLOOKUP(AB$1&amp;$R315,$C$3:$C$1662&amp;$D$3:$D$1662,$E$3:$E$1662,0,0,1)</f>
        <v>105800</v>
      </c>
      <c r="AC315" s="2" cm="1">
        <f t="array" ref="AC315">_xlfn.XLOOKUP(AC$1&amp;$R315,$C$3:$C$1662&amp;$D$3:$D$1662,$E$3:$E$1662,0,0,1)</f>
        <v>55800</v>
      </c>
    </row>
    <row r="316" spans="3:29" x14ac:dyDescent="0.4">
      <c r="C316" t="s">
        <v>804</v>
      </c>
      <c r="D316" t="s">
        <v>699</v>
      </c>
      <c r="E316">
        <v>55800</v>
      </c>
      <c r="R316" t="s">
        <v>367</v>
      </c>
      <c r="S316" s="2">
        <f t="shared" si="25"/>
        <v>22920700</v>
      </c>
      <c r="T316" s="2">
        <f t="shared" si="29"/>
        <v>10914800</v>
      </c>
      <c r="U316" s="2">
        <f t="shared" si="29"/>
        <v>13975800</v>
      </c>
      <c r="V316" s="2">
        <f t="shared" si="29"/>
        <v>24183200</v>
      </c>
      <c r="W316" s="2">
        <f t="shared" si="29"/>
        <v>35494000</v>
      </c>
      <c r="X316" s="2">
        <f t="shared" si="29"/>
        <v>30035700</v>
      </c>
      <c r="Y316" s="2" cm="1">
        <f t="array" ref="Y316">_xlfn.XLOOKUP(Y$1&amp;$R316,$C$3:$C$1662&amp;$D$3:$D$1662,$E$3:$E$1662,0,0,1)</f>
        <v>29700</v>
      </c>
      <c r="Z316" s="2" cm="1">
        <f t="array" ref="Z316">_xlfn.XLOOKUP(Z$1&amp;$R316,$C$3:$C$1662&amp;$D$3:$D$1662,$E$3:$E$1662,0,0,1)</f>
        <v>20700</v>
      </c>
      <c r="AA316" s="2" cm="1">
        <f t="array" ref="AA316">_xlfn.XLOOKUP(AA$1&amp;$R316,$C$3:$C$1662&amp;$D$3:$D$1662,$E$3:$E$1662,0,0,1)</f>
        <v>57900</v>
      </c>
      <c r="AB316" s="2" cm="1">
        <f t="array" ref="AB316">_xlfn.XLOOKUP(AB$1&amp;$R316,$C$3:$C$1662&amp;$D$3:$D$1662,$E$3:$E$1662,0,0,1)</f>
        <v>82600</v>
      </c>
      <c r="AC316" s="2" cm="1">
        <f t="array" ref="AC316">_xlfn.XLOOKUP(AC$1&amp;$R316,$C$3:$C$1662&amp;$D$3:$D$1662,$E$3:$E$1662,0,0,1)</f>
        <v>27200</v>
      </c>
    </row>
    <row r="317" spans="3:29" x14ac:dyDescent="0.4">
      <c r="C317" t="s">
        <v>804</v>
      </c>
      <c r="D317" t="s">
        <v>700</v>
      </c>
      <c r="E317">
        <v>27200</v>
      </c>
      <c r="R317" t="s">
        <v>368</v>
      </c>
      <c r="S317" s="2">
        <f t="shared" si="25"/>
        <v>22950720</v>
      </c>
      <c r="T317" s="2">
        <f t="shared" si="29"/>
        <v>10927400</v>
      </c>
      <c r="U317" s="2">
        <f t="shared" si="29"/>
        <v>13985800</v>
      </c>
      <c r="V317" s="2">
        <f t="shared" si="29"/>
        <v>24222700</v>
      </c>
      <c r="W317" s="2">
        <f t="shared" si="29"/>
        <v>35550200</v>
      </c>
      <c r="X317" s="2">
        <f t="shared" si="29"/>
        <v>30067500</v>
      </c>
      <c r="Y317" s="2" cm="1">
        <f t="array" ref="Y317">_xlfn.XLOOKUP(Y$1&amp;$R317,$C$3:$C$1662&amp;$D$3:$D$1662,$E$3:$E$1662,0,0,1)</f>
        <v>12600</v>
      </c>
      <c r="Z317" s="2" cm="1">
        <f t="array" ref="Z317">_xlfn.XLOOKUP(Z$1&amp;$R317,$C$3:$C$1662&amp;$D$3:$D$1662,$E$3:$E$1662,0,0,1)</f>
        <v>10000</v>
      </c>
      <c r="AA317" s="2" cm="1">
        <f t="array" ref="AA317">_xlfn.XLOOKUP(AA$1&amp;$R317,$C$3:$C$1662&amp;$D$3:$D$1662,$E$3:$E$1662,0,0,1)</f>
        <v>39500</v>
      </c>
      <c r="AB317" s="2" cm="1">
        <f t="array" ref="AB317">_xlfn.XLOOKUP(AB$1&amp;$R317,$C$3:$C$1662&amp;$D$3:$D$1662,$E$3:$E$1662,0,0,1)</f>
        <v>56200</v>
      </c>
      <c r="AC317" s="2" cm="1">
        <f t="array" ref="AC317">_xlfn.XLOOKUP(AC$1&amp;$R317,$C$3:$C$1662&amp;$D$3:$D$1662,$E$3:$E$1662,0,0,1)</f>
        <v>31800</v>
      </c>
    </row>
    <row r="318" spans="3:29" x14ac:dyDescent="0.4">
      <c r="C318" t="s">
        <v>804</v>
      </c>
      <c r="D318" t="s">
        <v>701</v>
      </c>
      <c r="E318">
        <v>31800</v>
      </c>
      <c r="R318" t="s">
        <v>369</v>
      </c>
      <c r="S318" s="2">
        <f t="shared" si="25"/>
        <v>22981380</v>
      </c>
      <c r="T318" s="2">
        <f t="shared" si="29"/>
        <v>10933700</v>
      </c>
      <c r="U318" s="2">
        <f t="shared" si="29"/>
        <v>14001700</v>
      </c>
      <c r="V318" s="2">
        <f t="shared" si="29"/>
        <v>24253600</v>
      </c>
      <c r="W318" s="2">
        <f t="shared" si="29"/>
        <v>35623300</v>
      </c>
      <c r="X318" s="2">
        <f t="shared" si="29"/>
        <v>30094600</v>
      </c>
      <c r="Y318" s="2" cm="1">
        <f t="array" ref="Y318">_xlfn.XLOOKUP(Y$1&amp;$R318,$C$3:$C$1662&amp;$D$3:$D$1662,$E$3:$E$1662,0,0,1)</f>
        <v>6300</v>
      </c>
      <c r="Z318" s="2" cm="1">
        <f t="array" ref="Z318">_xlfn.XLOOKUP(Z$1&amp;$R318,$C$3:$C$1662&amp;$D$3:$D$1662,$E$3:$E$1662,0,0,1)</f>
        <v>15900</v>
      </c>
      <c r="AA318" s="2" cm="1">
        <f t="array" ref="AA318">_xlfn.XLOOKUP(AA$1&amp;$R318,$C$3:$C$1662&amp;$D$3:$D$1662,$E$3:$E$1662,0,0,1)</f>
        <v>30900</v>
      </c>
      <c r="AB318" s="2" cm="1">
        <f t="array" ref="AB318">_xlfn.XLOOKUP(AB$1&amp;$R318,$C$3:$C$1662&amp;$D$3:$D$1662,$E$3:$E$1662,0,0,1)</f>
        <v>73100</v>
      </c>
      <c r="AC318" s="2" cm="1">
        <f t="array" ref="AC318">_xlfn.XLOOKUP(AC$1&amp;$R318,$C$3:$C$1662&amp;$D$3:$D$1662,$E$3:$E$1662,0,0,1)</f>
        <v>27100</v>
      </c>
    </row>
    <row r="319" spans="3:29" x14ac:dyDescent="0.4">
      <c r="C319" t="s">
        <v>804</v>
      </c>
      <c r="D319" t="s">
        <v>702</v>
      </c>
      <c r="E319">
        <v>27100</v>
      </c>
      <c r="R319" t="s">
        <v>370</v>
      </c>
      <c r="S319" s="2">
        <f t="shared" si="25"/>
        <v>23010940</v>
      </c>
      <c r="T319" s="2">
        <f t="shared" si="29"/>
        <v>10950900</v>
      </c>
      <c r="U319" s="2">
        <f t="shared" si="29"/>
        <v>14011800</v>
      </c>
      <c r="V319" s="2">
        <f t="shared" si="29"/>
        <v>24282900</v>
      </c>
      <c r="W319" s="2">
        <f t="shared" si="29"/>
        <v>35680400</v>
      </c>
      <c r="X319" s="2">
        <f t="shared" si="29"/>
        <v>30128700</v>
      </c>
      <c r="Y319" s="2" cm="1">
        <f t="array" ref="Y319">_xlfn.XLOOKUP(Y$1&amp;$R319,$C$3:$C$1662&amp;$D$3:$D$1662,$E$3:$E$1662,0,0,1)</f>
        <v>17200</v>
      </c>
      <c r="Z319" s="2" cm="1">
        <f t="array" ref="Z319">_xlfn.XLOOKUP(Z$1&amp;$R319,$C$3:$C$1662&amp;$D$3:$D$1662,$E$3:$E$1662,0,0,1)</f>
        <v>10100</v>
      </c>
      <c r="AA319" s="2" cm="1">
        <f t="array" ref="AA319">_xlfn.XLOOKUP(AA$1&amp;$R319,$C$3:$C$1662&amp;$D$3:$D$1662,$E$3:$E$1662,0,0,1)</f>
        <v>29300</v>
      </c>
      <c r="AB319" s="2" cm="1">
        <f t="array" ref="AB319">_xlfn.XLOOKUP(AB$1&amp;$R319,$C$3:$C$1662&amp;$D$3:$D$1662,$E$3:$E$1662,0,0,1)</f>
        <v>57100</v>
      </c>
      <c r="AC319" s="2" cm="1">
        <f t="array" ref="AC319">_xlfn.XLOOKUP(AC$1&amp;$R319,$C$3:$C$1662&amp;$D$3:$D$1662,$E$3:$E$1662,0,0,1)</f>
        <v>34100</v>
      </c>
    </row>
    <row r="320" spans="3:29" x14ac:dyDescent="0.4">
      <c r="C320" t="s">
        <v>804</v>
      </c>
      <c r="D320" t="s">
        <v>703</v>
      </c>
      <c r="E320">
        <v>34100</v>
      </c>
      <c r="R320" t="s">
        <v>371</v>
      </c>
      <c r="S320" s="2">
        <f t="shared" si="25"/>
        <v>23048520</v>
      </c>
      <c r="T320" s="2">
        <f t="shared" si="29"/>
        <v>10963600</v>
      </c>
      <c r="U320" s="2">
        <f t="shared" si="29"/>
        <v>14053700</v>
      </c>
      <c r="V320" s="2">
        <f t="shared" si="29"/>
        <v>24304000</v>
      </c>
      <c r="W320" s="2">
        <f t="shared" si="29"/>
        <v>35754700</v>
      </c>
      <c r="X320" s="2">
        <f t="shared" si="29"/>
        <v>30166600</v>
      </c>
      <c r="Y320" s="2" cm="1">
        <f t="array" ref="Y320">_xlfn.XLOOKUP(Y$1&amp;$R320,$C$3:$C$1662&amp;$D$3:$D$1662,$E$3:$E$1662,0,0,1)</f>
        <v>12700</v>
      </c>
      <c r="Z320" s="2" cm="1">
        <f t="array" ref="Z320">_xlfn.XLOOKUP(Z$1&amp;$R320,$C$3:$C$1662&amp;$D$3:$D$1662,$E$3:$E$1662,0,0,1)</f>
        <v>41900</v>
      </c>
      <c r="AA320" s="2" cm="1">
        <f t="array" ref="AA320">_xlfn.XLOOKUP(AA$1&amp;$R320,$C$3:$C$1662&amp;$D$3:$D$1662,$E$3:$E$1662,0,0,1)</f>
        <v>21100</v>
      </c>
      <c r="AB320" s="2" cm="1">
        <f t="array" ref="AB320">_xlfn.XLOOKUP(AB$1&amp;$R320,$C$3:$C$1662&amp;$D$3:$D$1662,$E$3:$E$1662,0,0,1)</f>
        <v>74300</v>
      </c>
      <c r="AC320" s="2" cm="1">
        <f t="array" ref="AC320">_xlfn.XLOOKUP(AC$1&amp;$R320,$C$3:$C$1662&amp;$D$3:$D$1662,$E$3:$E$1662,0,0,1)</f>
        <v>37900</v>
      </c>
    </row>
    <row r="321" spans="3:29" x14ac:dyDescent="0.4">
      <c r="C321" t="s">
        <v>804</v>
      </c>
      <c r="D321" t="s">
        <v>704</v>
      </c>
      <c r="E321">
        <v>37900</v>
      </c>
      <c r="R321" t="s">
        <v>372</v>
      </c>
      <c r="S321" s="2">
        <f t="shared" si="25"/>
        <v>23098260</v>
      </c>
      <c r="T321" s="2">
        <f t="shared" si="29"/>
        <v>10987100</v>
      </c>
      <c r="U321" s="2">
        <f t="shared" si="29"/>
        <v>14070200</v>
      </c>
      <c r="V321" s="2">
        <f t="shared" si="29"/>
        <v>24324000</v>
      </c>
      <c r="W321" s="2">
        <f t="shared" si="29"/>
        <v>35789700</v>
      </c>
      <c r="X321" s="2">
        <f t="shared" si="29"/>
        <v>30320300</v>
      </c>
      <c r="Y321" s="2" cm="1">
        <f t="array" ref="Y321">_xlfn.XLOOKUP(Y$1&amp;$R321,$C$3:$C$1662&amp;$D$3:$D$1662,$E$3:$E$1662,0,0,1)</f>
        <v>23500</v>
      </c>
      <c r="Z321" s="2" cm="1">
        <f t="array" ref="Z321">_xlfn.XLOOKUP(Z$1&amp;$R321,$C$3:$C$1662&amp;$D$3:$D$1662,$E$3:$E$1662,0,0,1)</f>
        <v>16500</v>
      </c>
      <c r="AA321" s="2" cm="1">
        <f t="array" ref="AA321">_xlfn.XLOOKUP(AA$1&amp;$R321,$C$3:$C$1662&amp;$D$3:$D$1662,$E$3:$E$1662,0,0,1)</f>
        <v>20000</v>
      </c>
      <c r="AB321" s="2" cm="1">
        <f t="array" ref="AB321">_xlfn.XLOOKUP(AB$1&amp;$R321,$C$3:$C$1662&amp;$D$3:$D$1662,$E$3:$E$1662,0,0,1)</f>
        <v>35000</v>
      </c>
      <c r="AC321" s="2" cm="1">
        <f t="array" ref="AC321">_xlfn.XLOOKUP(AC$1&amp;$R321,$C$3:$C$1662&amp;$D$3:$D$1662,$E$3:$E$1662,0,0,1)</f>
        <v>153700</v>
      </c>
    </row>
    <row r="322" spans="3:29" x14ac:dyDescent="0.4">
      <c r="C322" t="s">
        <v>804</v>
      </c>
      <c r="D322" t="s">
        <v>705</v>
      </c>
      <c r="E322">
        <v>153700</v>
      </c>
      <c r="R322" t="s">
        <v>373</v>
      </c>
      <c r="S322" s="2">
        <f t="shared" si="25"/>
        <v>23148420</v>
      </c>
      <c r="T322" s="2">
        <f t="shared" si="29"/>
        <v>10999000</v>
      </c>
      <c r="U322" s="2">
        <f t="shared" si="29"/>
        <v>14086000</v>
      </c>
      <c r="V322" s="2">
        <f t="shared" si="29"/>
        <v>24390500</v>
      </c>
      <c r="W322" s="2">
        <f t="shared" si="29"/>
        <v>35836100</v>
      </c>
      <c r="X322" s="2">
        <f t="shared" si="29"/>
        <v>30430500</v>
      </c>
      <c r="Y322" s="2" cm="1">
        <f t="array" ref="Y322">_xlfn.XLOOKUP(Y$1&amp;$R322,$C$3:$C$1662&amp;$D$3:$D$1662,$E$3:$E$1662,0,0,1)</f>
        <v>11900</v>
      </c>
      <c r="Z322" s="2" cm="1">
        <f t="array" ref="Z322">_xlfn.XLOOKUP(Z$1&amp;$R322,$C$3:$C$1662&amp;$D$3:$D$1662,$E$3:$E$1662,0,0,1)</f>
        <v>15800</v>
      </c>
      <c r="AA322" s="2" cm="1">
        <f t="array" ref="AA322">_xlfn.XLOOKUP(AA$1&amp;$R322,$C$3:$C$1662&amp;$D$3:$D$1662,$E$3:$E$1662,0,0,1)</f>
        <v>66500</v>
      </c>
      <c r="AB322" s="2" cm="1">
        <f t="array" ref="AB322">_xlfn.XLOOKUP(AB$1&amp;$R322,$C$3:$C$1662&amp;$D$3:$D$1662,$E$3:$E$1662,0,0,1)</f>
        <v>46400</v>
      </c>
      <c r="AC322" s="2" cm="1">
        <f t="array" ref="AC322">_xlfn.XLOOKUP(AC$1&amp;$R322,$C$3:$C$1662&amp;$D$3:$D$1662,$E$3:$E$1662,0,0,1)</f>
        <v>110200</v>
      </c>
    </row>
    <row r="323" spans="3:29" x14ac:dyDescent="0.4">
      <c r="C323" t="s">
        <v>804</v>
      </c>
      <c r="D323" t="s">
        <v>706</v>
      </c>
      <c r="E323">
        <v>110200</v>
      </c>
      <c r="R323" t="s">
        <v>374</v>
      </c>
      <c r="S323" s="2">
        <f t="shared" ref="S323:S333" si="30">IFERROR(AVERAGEIFS(T323:X323,T323:X323,"&gt;0"),0)</f>
        <v>23216560</v>
      </c>
      <c r="T323" s="2">
        <f t="shared" si="29"/>
        <v>11006100</v>
      </c>
      <c r="U323" s="2">
        <f t="shared" si="29"/>
        <v>14108300</v>
      </c>
      <c r="V323" s="2">
        <f t="shared" si="29"/>
        <v>24483900</v>
      </c>
      <c r="W323" s="2">
        <f t="shared" si="29"/>
        <v>35971400</v>
      </c>
      <c r="X323" s="2">
        <f t="shared" si="29"/>
        <v>30513100</v>
      </c>
      <c r="Y323" s="2" cm="1">
        <f t="array" ref="Y323">_xlfn.XLOOKUP(Y$1&amp;$R323,$C$3:$C$1662&amp;$D$3:$D$1662,$E$3:$E$1662,0,0,1)</f>
        <v>7100</v>
      </c>
      <c r="Z323" s="2" cm="1">
        <f t="array" ref="Z323">_xlfn.XLOOKUP(Z$1&amp;$R323,$C$3:$C$1662&amp;$D$3:$D$1662,$E$3:$E$1662,0,0,1)</f>
        <v>22300</v>
      </c>
      <c r="AA323" s="2" cm="1">
        <f t="array" ref="AA323">_xlfn.XLOOKUP(AA$1&amp;$R323,$C$3:$C$1662&amp;$D$3:$D$1662,$E$3:$E$1662,0,0,1)</f>
        <v>93400</v>
      </c>
      <c r="AB323" s="2" cm="1">
        <f t="array" ref="AB323">_xlfn.XLOOKUP(AB$1&amp;$R323,$C$3:$C$1662&amp;$D$3:$D$1662,$E$3:$E$1662,0,0,1)</f>
        <v>135300</v>
      </c>
      <c r="AC323" s="2" cm="1">
        <f t="array" ref="AC323">_xlfn.XLOOKUP(AC$1&amp;$R323,$C$3:$C$1662&amp;$D$3:$D$1662,$E$3:$E$1662,0,0,1)</f>
        <v>82600</v>
      </c>
    </row>
    <row r="324" spans="3:29" x14ac:dyDescent="0.4">
      <c r="C324" t="s">
        <v>804</v>
      </c>
      <c r="D324" t="s">
        <v>707</v>
      </c>
      <c r="E324">
        <v>82600</v>
      </c>
      <c r="R324" t="s">
        <v>375</v>
      </c>
      <c r="S324" s="2">
        <f t="shared" si="30"/>
        <v>23274420</v>
      </c>
      <c r="T324" s="2">
        <f t="shared" ref="T324:X333" si="31">T323+Y324</f>
        <v>11035900</v>
      </c>
      <c r="U324" s="2">
        <f t="shared" si="31"/>
        <v>14132400</v>
      </c>
      <c r="V324" s="2">
        <f t="shared" si="31"/>
        <v>24555500</v>
      </c>
      <c r="W324" s="2">
        <f t="shared" si="31"/>
        <v>35991800</v>
      </c>
      <c r="X324" s="2">
        <f t="shared" si="31"/>
        <v>30656500</v>
      </c>
      <c r="Y324" s="2" cm="1">
        <f t="array" ref="Y324">_xlfn.XLOOKUP(Y$1&amp;$R324,$C$3:$C$1662&amp;$D$3:$D$1662,$E$3:$E$1662,0,0,1)</f>
        <v>29800</v>
      </c>
      <c r="Z324" s="2" cm="1">
        <f t="array" ref="Z324">_xlfn.XLOOKUP(Z$1&amp;$R324,$C$3:$C$1662&amp;$D$3:$D$1662,$E$3:$E$1662,0,0,1)</f>
        <v>24100</v>
      </c>
      <c r="AA324" s="2" cm="1">
        <f t="array" ref="AA324">_xlfn.XLOOKUP(AA$1&amp;$R324,$C$3:$C$1662&amp;$D$3:$D$1662,$E$3:$E$1662,0,0,1)</f>
        <v>71600</v>
      </c>
      <c r="AB324" s="2" cm="1">
        <f t="array" ref="AB324">_xlfn.XLOOKUP(AB$1&amp;$R324,$C$3:$C$1662&amp;$D$3:$D$1662,$E$3:$E$1662,0,0,1)</f>
        <v>20400</v>
      </c>
      <c r="AC324" s="2" cm="1">
        <f t="array" ref="AC324">_xlfn.XLOOKUP(AC$1&amp;$R324,$C$3:$C$1662&amp;$D$3:$D$1662,$E$3:$E$1662,0,0,1)</f>
        <v>143400</v>
      </c>
    </row>
    <row r="325" spans="3:29" x14ac:dyDescent="0.4">
      <c r="C325" t="s">
        <v>804</v>
      </c>
      <c r="D325" t="s">
        <v>708</v>
      </c>
      <c r="E325">
        <v>143400</v>
      </c>
      <c r="R325" t="s">
        <v>376</v>
      </c>
      <c r="S325" s="2">
        <f t="shared" si="30"/>
        <v>23338720</v>
      </c>
      <c r="T325" s="2">
        <f t="shared" si="31"/>
        <v>11051500</v>
      </c>
      <c r="U325" s="2">
        <f t="shared" si="31"/>
        <v>14149000</v>
      </c>
      <c r="V325" s="2">
        <f t="shared" si="31"/>
        <v>24687600</v>
      </c>
      <c r="W325" s="2">
        <f t="shared" si="31"/>
        <v>36057300</v>
      </c>
      <c r="X325" s="2">
        <f t="shared" si="31"/>
        <v>30748200</v>
      </c>
      <c r="Y325" s="2" cm="1">
        <f t="array" ref="Y325">_xlfn.XLOOKUP(Y$1&amp;$R325,$C$3:$C$1662&amp;$D$3:$D$1662,$E$3:$E$1662,0,0,1)</f>
        <v>15600</v>
      </c>
      <c r="Z325" s="2" cm="1">
        <f t="array" ref="Z325">_xlfn.XLOOKUP(Z$1&amp;$R325,$C$3:$C$1662&amp;$D$3:$D$1662,$E$3:$E$1662,0,0,1)</f>
        <v>16600</v>
      </c>
      <c r="AA325" s="2" cm="1">
        <f t="array" ref="AA325">_xlfn.XLOOKUP(AA$1&amp;$R325,$C$3:$C$1662&amp;$D$3:$D$1662,$E$3:$E$1662,0,0,1)</f>
        <v>132100</v>
      </c>
      <c r="AB325" s="2" cm="1">
        <f t="array" ref="AB325">_xlfn.XLOOKUP(AB$1&amp;$R325,$C$3:$C$1662&amp;$D$3:$D$1662,$E$3:$E$1662,0,0,1)</f>
        <v>65500</v>
      </c>
      <c r="AC325" s="2" cm="1">
        <f t="array" ref="AC325">_xlfn.XLOOKUP(AC$1&amp;$R325,$C$3:$C$1662&amp;$D$3:$D$1662,$E$3:$E$1662,0,0,1)</f>
        <v>91700</v>
      </c>
    </row>
    <row r="326" spans="3:29" x14ac:dyDescent="0.4">
      <c r="C326" t="s">
        <v>804</v>
      </c>
      <c r="D326" t="s">
        <v>709</v>
      </c>
      <c r="E326">
        <v>91700</v>
      </c>
      <c r="R326" t="s">
        <v>377</v>
      </c>
      <c r="S326" s="2">
        <f t="shared" si="30"/>
        <v>23415720</v>
      </c>
      <c r="T326" s="2">
        <f t="shared" si="31"/>
        <v>11083400</v>
      </c>
      <c r="U326" s="2">
        <f t="shared" si="31"/>
        <v>14239100</v>
      </c>
      <c r="V326" s="2">
        <f t="shared" si="31"/>
        <v>24779500</v>
      </c>
      <c r="W326" s="2">
        <f t="shared" si="31"/>
        <v>36127700</v>
      </c>
      <c r="X326" s="2">
        <f t="shared" si="31"/>
        <v>30848900</v>
      </c>
      <c r="Y326" s="2" cm="1">
        <f t="array" ref="Y326">_xlfn.XLOOKUP(Y$1&amp;$R326,$C$3:$C$1662&amp;$D$3:$D$1662,$E$3:$E$1662,0,0,1)</f>
        <v>31900</v>
      </c>
      <c r="Z326" s="2" cm="1">
        <f t="array" ref="Z326">_xlfn.XLOOKUP(Z$1&amp;$R326,$C$3:$C$1662&amp;$D$3:$D$1662,$E$3:$E$1662,0,0,1)</f>
        <v>90100</v>
      </c>
      <c r="AA326" s="2" cm="1">
        <f t="array" ref="AA326">_xlfn.XLOOKUP(AA$1&amp;$R326,$C$3:$C$1662&amp;$D$3:$D$1662,$E$3:$E$1662,0,0,1)</f>
        <v>91900</v>
      </c>
      <c r="AB326" s="2" cm="1">
        <f t="array" ref="AB326">_xlfn.XLOOKUP(AB$1&amp;$R326,$C$3:$C$1662&amp;$D$3:$D$1662,$E$3:$E$1662,0,0,1)</f>
        <v>70400</v>
      </c>
      <c r="AC326" s="2" cm="1">
        <f t="array" ref="AC326">_xlfn.XLOOKUP(AC$1&amp;$R326,$C$3:$C$1662&amp;$D$3:$D$1662,$E$3:$E$1662,0,0,1)</f>
        <v>100700</v>
      </c>
    </row>
    <row r="327" spans="3:29" x14ac:dyDescent="0.4">
      <c r="C327" t="s">
        <v>804</v>
      </c>
      <c r="D327" t="s">
        <v>710</v>
      </c>
      <c r="E327">
        <v>100700</v>
      </c>
      <c r="R327" t="s">
        <v>378</v>
      </c>
      <c r="S327" s="2">
        <f t="shared" si="30"/>
        <v>23508780</v>
      </c>
      <c r="T327" s="2">
        <f t="shared" si="31"/>
        <v>11101700</v>
      </c>
      <c r="U327" s="2">
        <f t="shared" si="31"/>
        <v>14324300</v>
      </c>
      <c r="V327" s="2">
        <f t="shared" si="31"/>
        <v>24870600</v>
      </c>
      <c r="W327" s="2">
        <f t="shared" si="31"/>
        <v>36289500</v>
      </c>
      <c r="X327" s="2">
        <f t="shared" si="31"/>
        <v>30957800</v>
      </c>
      <c r="Y327" s="2" cm="1">
        <f t="array" ref="Y327">_xlfn.XLOOKUP(Y$1&amp;$R327,$C$3:$C$1662&amp;$D$3:$D$1662,$E$3:$E$1662,0,0,1)</f>
        <v>18300</v>
      </c>
      <c r="Z327" s="2" cm="1">
        <f t="array" ref="Z327">_xlfn.XLOOKUP(Z$1&amp;$R327,$C$3:$C$1662&amp;$D$3:$D$1662,$E$3:$E$1662,0,0,1)</f>
        <v>85200</v>
      </c>
      <c r="AA327" s="2" cm="1">
        <f t="array" ref="AA327">_xlfn.XLOOKUP(AA$1&amp;$R327,$C$3:$C$1662&amp;$D$3:$D$1662,$E$3:$E$1662,0,0,1)</f>
        <v>91100</v>
      </c>
      <c r="AB327" s="2" cm="1">
        <f t="array" ref="AB327">_xlfn.XLOOKUP(AB$1&amp;$R327,$C$3:$C$1662&amp;$D$3:$D$1662,$E$3:$E$1662,0,0,1)</f>
        <v>161800</v>
      </c>
      <c r="AC327" s="2" cm="1">
        <f t="array" ref="AC327">_xlfn.XLOOKUP(AC$1&amp;$R327,$C$3:$C$1662&amp;$D$3:$D$1662,$E$3:$E$1662,0,0,1)</f>
        <v>108900</v>
      </c>
    </row>
    <row r="328" spans="3:29" x14ac:dyDescent="0.4">
      <c r="C328" t="s">
        <v>804</v>
      </c>
      <c r="D328" t="s">
        <v>711</v>
      </c>
      <c r="E328">
        <v>108900</v>
      </c>
      <c r="R328" t="s">
        <v>379</v>
      </c>
      <c r="S328" s="2">
        <f t="shared" si="30"/>
        <v>23508780</v>
      </c>
      <c r="T328" s="2">
        <f t="shared" si="31"/>
        <v>11101700</v>
      </c>
      <c r="U328" s="2">
        <f t="shared" si="31"/>
        <v>14324300</v>
      </c>
      <c r="V328" s="2">
        <f t="shared" si="31"/>
        <v>24870600</v>
      </c>
      <c r="W328" s="2">
        <f t="shared" si="31"/>
        <v>36289500</v>
      </c>
      <c r="X328" s="2">
        <f t="shared" si="31"/>
        <v>30957800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23508780</v>
      </c>
      <c r="T329" s="2">
        <f t="shared" si="31"/>
        <v>11101700</v>
      </c>
      <c r="U329" s="2">
        <f t="shared" si="31"/>
        <v>14324300</v>
      </c>
      <c r="V329" s="2">
        <f t="shared" si="31"/>
        <v>24870600</v>
      </c>
      <c r="W329" s="2">
        <f t="shared" si="31"/>
        <v>36289500</v>
      </c>
      <c r="X329" s="2">
        <f t="shared" si="31"/>
        <v>30957800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23508780</v>
      </c>
      <c r="T330" s="2">
        <f t="shared" si="31"/>
        <v>11101700</v>
      </c>
      <c r="U330" s="2">
        <f t="shared" si="31"/>
        <v>14324300</v>
      </c>
      <c r="V330" s="2">
        <f t="shared" si="31"/>
        <v>24870600</v>
      </c>
      <c r="W330" s="2">
        <f t="shared" si="31"/>
        <v>36289500</v>
      </c>
      <c r="X330" s="2">
        <f t="shared" si="31"/>
        <v>30957800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23508780</v>
      </c>
      <c r="T331" s="2">
        <f t="shared" si="31"/>
        <v>11101700</v>
      </c>
      <c r="U331" s="2">
        <f t="shared" si="31"/>
        <v>14324300</v>
      </c>
      <c r="V331" s="2">
        <f t="shared" si="31"/>
        <v>24870600</v>
      </c>
      <c r="W331" s="2">
        <f t="shared" si="31"/>
        <v>36289500</v>
      </c>
      <c r="X331" s="2">
        <f t="shared" si="31"/>
        <v>30957800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23508780</v>
      </c>
      <c r="T332" s="2">
        <f t="shared" si="31"/>
        <v>11101700</v>
      </c>
      <c r="U332" s="2">
        <f t="shared" si="31"/>
        <v>14324300</v>
      </c>
      <c r="V332" s="2">
        <f t="shared" si="31"/>
        <v>24870600</v>
      </c>
      <c r="W332" s="2">
        <f t="shared" si="31"/>
        <v>36289500</v>
      </c>
      <c r="X332" s="2">
        <f t="shared" si="31"/>
        <v>30957800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23888000</v>
      </c>
      <c r="T333" s="2">
        <f t="shared" si="31"/>
        <v>11295700</v>
      </c>
      <c r="U333" s="2">
        <f t="shared" si="31"/>
        <v>14590100</v>
      </c>
      <c r="V333" s="2">
        <f t="shared" si="31"/>
        <v>25354000</v>
      </c>
      <c r="W333" s="2">
        <f t="shared" si="31"/>
        <v>36743800</v>
      </c>
      <c r="X333" s="2">
        <f t="shared" si="31"/>
        <v>31456400</v>
      </c>
      <c r="Y333" s="2" cm="1">
        <f t="array" ref="Y333">_xlfn.XLOOKUP(Y$1&amp;$R333,$C$3:$C$1662&amp;$D$3:$D$1662,$E$3:$E$1662,0,0,1)</f>
        <v>194000</v>
      </c>
      <c r="Z333" s="2" cm="1">
        <f t="array" ref="Z333">_xlfn.XLOOKUP(Z$1&amp;$R333,$C$3:$C$1662&amp;$D$3:$D$1662,$E$3:$E$1662,0,0,1)</f>
        <v>265800</v>
      </c>
      <c r="AA333" s="2" cm="1">
        <f t="array" ref="AA333">_xlfn.XLOOKUP(AA$1&amp;$R333,$C$3:$C$1662&amp;$D$3:$D$1662,$E$3:$E$1662,0,0,1)</f>
        <v>483400</v>
      </c>
      <c r="AB333" s="2" cm="1">
        <f t="array" ref="AB333">_xlfn.XLOOKUP(AB$1&amp;$R333,$C$3:$C$1662&amp;$D$3:$D$1662,$E$3:$E$1662,0,0,1)</f>
        <v>454300</v>
      </c>
      <c r="AC333" s="2" cm="1">
        <f t="array" ref="AC333">_xlfn.XLOOKUP(AC$1&amp;$R333,$C$3:$C$1662&amp;$D$3:$D$1662,$E$3:$E$1662,0,0,1)</f>
        <v>498600</v>
      </c>
    </row>
    <row r="334" spans="3:29" x14ac:dyDescent="0.4">
      <c r="C334" t="s">
        <v>804</v>
      </c>
      <c r="D334" t="s">
        <v>717</v>
      </c>
      <c r="E334">
        <v>498600</v>
      </c>
    </row>
    <row r="335" spans="3:29" x14ac:dyDescent="0.4">
      <c r="C335" t="s">
        <v>836</v>
      </c>
      <c r="D335" t="s">
        <v>506</v>
      </c>
      <c r="E335">
        <v>599500</v>
      </c>
    </row>
    <row r="336" spans="3:29" x14ac:dyDescent="0.4">
      <c r="C336" t="s">
        <v>836</v>
      </c>
      <c r="D336" t="s">
        <v>507</v>
      </c>
      <c r="E336">
        <v>238700</v>
      </c>
    </row>
    <row r="337" spans="3:5" x14ac:dyDescent="0.4">
      <c r="C337" t="s">
        <v>836</v>
      </c>
      <c r="D337" t="s">
        <v>508</v>
      </c>
      <c r="E337">
        <v>195800</v>
      </c>
    </row>
    <row r="338" spans="3:5" x14ac:dyDescent="0.4">
      <c r="C338" t="s">
        <v>836</v>
      </c>
      <c r="D338" t="s">
        <v>509</v>
      </c>
      <c r="E338">
        <v>110000</v>
      </c>
    </row>
    <row r="339" spans="3:5" x14ac:dyDescent="0.4">
      <c r="C339" t="s">
        <v>836</v>
      </c>
      <c r="D339" t="s">
        <v>510</v>
      </c>
      <c r="E339">
        <v>157500</v>
      </c>
    </row>
    <row r="340" spans="3:5" x14ac:dyDescent="0.4">
      <c r="C340" t="s">
        <v>836</v>
      </c>
      <c r="D340" t="s">
        <v>511</v>
      </c>
      <c r="E340">
        <v>104500</v>
      </c>
    </row>
    <row r="341" spans="3:5" x14ac:dyDescent="0.4">
      <c r="C341" t="s">
        <v>836</v>
      </c>
      <c r="D341" t="s">
        <v>512</v>
      </c>
      <c r="E341">
        <v>283600</v>
      </c>
    </row>
    <row r="342" spans="3:5" x14ac:dyDescent="0.4">
      <c r="C342" t="s">
        <v>836</v>
      </c>
      <c r="D342" t="s">
        <v>513</v>
      </c>
      <c r="E342">
        <v>118200</v>
      </c>
    </row>
    <row r="343" spans="3:5" x14ac:dyDescent="0.4">
      <c r="C343" t="s">
        <v>836</v>
      </c>
      <c r="D343" t="s">
        <v>514</v>
      </c>
      <c r="E343">
        <v>255700</v>
      </c>
    </row>
    <row r="344" spans="3:5" x14ac:dyDescent="0.4">
      <c r="C344" t="s">
        <v>836</v>
      </c>
      <c r="D344" t="s">
        <v>515</v>
      </c>
      <c r="E344">
        <v>159200</v>
      </c>
    </row>
    <row r="345" spans="3:5" x14ac:dyDescent="0.4">
      <c r="C345" t="s">
        <v>836</v>
      </c>
      <c r="D345" t="s">
        <v>516</v>
      </c>
      <c r="E345">
        <v>160000</v>
      </c>
    </row>
    <row r="346" spans="3:5" x14ac:dyDescent="0.4">
      <c r="C346" t="s">
        <v>836</v>
      </c>
      <c r="D346" t="s">
        <v>517</v>
      </c>
      <c r="E346">
        <v>292000</v>
      </c>
    </row>
    <row r="347" spans="3:5" x14ac:dyDescent="0.4">
      <c r="C347" t="s">
        <v>836</v>
      </c>
      <c r="D347" t="s">
        <v>518</v>
      </c>
      <c r="E347">
        <v>91200</v>
      </c>
    </row>
    <row r="348" spans="3:5" x14ac:dyDescent="0.4">
      <c r="C348" t="s">
        <v>836</v>
      </c>
      <c r="D348" t="s">
        <v>519</v>
      </c>
      <c r="E348">
        <v>147600</v>
      </c>
    </row>
    <row r="349" spans="3:5" x14ac:dyDescent="0.4">
      <c r="C349" t="s">
        <v>836</v>
      </c>
      <c r="D349" t="s">
        <v>520</v>
      </c>
      <c r="E349">
        <v>120200</v>
      </c>
    </row>
    <row r="350" spans="3:5" x14ac:dyDescent="0.4">
      <c r="C350" t="s">
        <v>836</v>
      </c>
      <c r="D350" t="s">
        <v>521</v>
      </c>
      <c r="E350">
        <v>102200</v>
      </c>
    </row>
    <row r="351" spans="3:5" x14ac:dyDescent="0.4">
      <c r="C351" t="s">
        <v>836</v>
      </c>
      <c r="D351" t="s">
        <v>522</v>
      </c>
      <c r="E351">
        <v>86800</v>
      </c>
    </row>
    <row r="352" spans="3:5" x14ac:dyDescent="0.4">
      <c r="C352" t="s">
        <v>836</v>
      </c>
      <c r="D352" t="s">
        <v>523</v>
      </c>
      <c r="E352">
        <v>74600</v>
      </c>
    </row>
    <row r="353" spans="3:5" x14ac:dyDescent="0.4">
      <c r="C353" t="s">
        <v>836</v>
      </c>
      <c r="D353" t="s">
        <v>524</v>
      </c>
      <c r="E353">
        <v>163300</v>
      </c>
    </row>
    <row r="354" spans="3:5" x14ac:dyDescent="0.4">
      <c r="C354" t="s">
        <v>836</v>
      </c>
      <c r="D354" t="s">
        <v>525</v>
      </c>
      <c r="E354">
        <v>63000</v>
      </c>
    </row>
    <row r="355" spans="3:5" x14ac:dyDescent="0.4">
      <c r="C355" t="s">
        <v>836</v>
      </c>
      <c r="D355" t="s">
        <v>526</v>
      </c>
      <c r="E355">
        <v>137000</v>
      </c>
    </row>
    <row r="356" spans="3:5" x14ac:dyDescent="0.4">
      <c r="C356" t="s">
        <v>836</v>
      </c>
      <c r="D356" t="s">
        <v>527</v>
      </c>
      <c r="E356">
        <v>377900</v>
      </c>
    </row>
    <row r="357" spans="3:5" x14ac:dyDescent="0.4">
      <c r="C357" t="s">
        <v>836</v>
      </c>
      <c r="D357" t="s">
        <v>528</v>
      </c>
      <c r="E357">
        <v>113600</v>
      </c>
    </row>
    <row r="358" spans="3:5" x14ac:dyDescent="0.4">
      <c r="C358" t="s">
        <v>836</v>
      </c>
      <c r="D358" t="s">
        <v>529</v>
      </c>
      <c r="E358">
        <v>231600</v>
      </c>
    </row>
    <row r="359" spans="3:5" x14ac:dyDescent="0.4">
      <c r="C359" t="s">
        <v>836</v>
      </c>
      <c r="D359" t="s">
        <v>530</v>
      </c>
      <c r="E359">
        <v>101500</v>
      </c>
    </row>
    <row r="360" spans="3:5" x14ac:dyDescent="0.4">
      <c r="C360" t="s">
        <v>836</v>
      </c>
      <c r="D360" t="s">
        <v>531</v>
      </c>
      <c r="E360">
        <v>61700</v>
      </c>
    </row>
    <row r="361" spans="3:5" x14ac:dyDescent="0.4">
      <c r="C361" t="s">
        <v>836</v>
      </c>
      <c r="D361" t="s">
        <v>532</v>
      </c>
      <c r="E361">
        <v>66400</v>
      </c>
    </row>
    <row r="362" spans="3:5" x14ac:dyDescent="0.4">
      <c r="C362" t="s">
        <v>836</v>
      </c>
      <c r="D362" t="s">
        <v>533</v>
      </c>
      <c r="E362">
        <v>102700</v>
      </c>
    </row>
    <row r="363" spans="3:5" x14ac:dyDescent="0.4">
      <c r="C363" t="s">
        <v>836</v>
      </c>
      <c r="D363" t="s">
        <v>534</v>
      </c>
      <c r="E363">
        <v>115600</v>
      </c>
    </row>
    <row r="364" spans="3:5" x14ac:dyDescent="0.4">
      <c r="C364" t="s">
        <v>836</v>
      </c>
      <c r="D364" t="s">
        <v>535</v>
      </c>
      <c r="E364">
        <v>70700</v>
      </c>
    </row>
    <row r="365" spans="3:5" x14ac:dyDescent="0.4">
      <c r="C365" t="s">
        <v>836</v>
      </c>
      <c r="D365" t="s">
        <v>536</v>
      </c>
      <c r="E365">
        <v>50400</v>
      </c>
    </row>
    <row r="366" spans="3:5" x14ac:dyDescent="0.4">
      <c r="C366" t="s">
        <v>836</v>
      </c>
      <c r="D366" t="s">
        <v>537</v>
      </c>
      <c r="E366">
        <v>39300</v>
      </c>
    </row>
    <row r="367" spans="3:5" x14ac:dyDescent="0.4">
      <c r="C367" t="s">
        <v>836</v>
      </c>
      <c r="D367" t="s">
        <v>538</v>
      </c>
      <c r="E367">
        <v>31200</v>
      </c>
    </row>
    <row r="368" spans="3:5" x14ac:dyDescent="0.4">
      <c r="C368" t="s">
        <v>836</v>
      </c>
      <c r="D368" t="s">
        <v>539</v>
      </c>
      <c r="E368">
        <v>20600</v>
      </c>
    </row>
    <row r="369" spans="3:5" x14ac:dyDescent="0.4">
      <c r="C369" t="s">
        <v>836</v>
      </c>
      <c r="D369" t="s">
        <v>540</v>
      </c>
      <c r="E369">
        <v>53000</v>
      </c>
    </row>
    <row r="370" spans="3:5" x14ac:dyDescent="0.4">
      <c r="C370" t="s">
        <v>836</v>
      </c>
      <c r="D370" t="s">
        <v>541</v>
      </c>
      <c r="E370">
        <v>50700</v>
      </c>
    </row>
    <row r="371" spans="3:5" x14ac:dyDescent="0.4">
      <c r="C371" t="s">
        <v>836</v>
      </c>
      <c r="D371" t="s">
        <v>542</v>
      </c>
      <c r="E371">
        <v>35200</v>
      </c>
    </row>
    <row r="372" spans="3:5" x14ac:dyDescent="0.4">
      <c r="C372" t="s">
        <v>836</v>
      </c>
      <c r="D372" t="s">
        <v>543</v>
      </c>
      <c r="E372">
        <v>62600</v>
      </c>
    </row>
    <row r="373" spans="3:5" x14ac:dyDescent="0.4">
      <c r="C373" t="s">
        <v>836</v>
      </c>
      <c r="D373" t="s">
        <v>544</v>
      </c>
      <c r="E373">
        <v>47100</v>
      </c>
    </row>
    <row r="374" spans="3:5" x14ac:dyDescent="0.4">
      <c r="C374" t="s">
        <v>836</v>
      </c>
      <c r="D374" t="s">
        <v>545</v>
      </c>
      <c r="E374">
        <v>52800</v>
      </c>
    </row>
    <row r="375" spans="3:5" x14ac:dyDescent="0.4">
      <c r="C375" t="s">
        <v>836</v>
      </c>
      <c r="D375" t="s">
        <v>546</v>
      </c>
      <c r="E375">
        <v>31000</v>
      </c>
    </row>
    <row r="376" spans="3:5" x14ac:dyDescent="0.4">
      <c r="C376" t="s">
        <v>836</v>
      </c>
      <c r="D376" t="s">
        <v>547</v>
      </c>
      <c r="E376">
        <v>30100</v>
      </c>
    </row>
    <row r="377" spans="3:5" x14ac:dyDescent="0.4">
      <c r="C377" t="s">
        <v>836</v>
      </c>
      <c r="D377" t="s">
        <v>548</v>
      </c>
      <c r="E377">
        <v>48200</v>
      </c>
    </row>
    <row r="378" spans="3:5" x14ac:dyDescent="0.4">
      <c r="C378" t="s">
        <v>836</v>
      </c>
      <c r="D378" t="s">
        <v>549</v>
      </c>
      <c r="E378">
        <v>30000</v>
      </c>
    </row>
    <row r="379" spans="3:5" x14ac:dyDescent="0.4">
      <c r="C379" t="s">
        <v>836</v>
      </c>
      <c r="D379" t="s">
        <v>550</v>
      </c>
      <c r="E379">
        <v>23400</v>
      </c>
    </row>
    <row r="380" spans="3:5" x14ac:dyDescent="0.4">
      <c r="C380" t="s">
        <v>836</v>
      </c>
      <c r="D380" t="s">
        <v>551</v>
      </c>
      <c r="E380">
        <v>31400</v>
      </c>
    </row>
    <row r="381" spans="3:5" x14ac:dyDescent="0.4">
      <c r="C381" t="s">
        <v>836</v>
      </c>
      <c r="D381" t="s">
        <v>552</v>
      </c>
      <c r="E381">
        <v>10200</v>
      </c>
    </row>
    <row r="382" spans="3:5" x14ac:dyDescent="0.4">
      <c r="C382" t="s">
        <v>836</v>
      </c>
      <c r="D382" t="s">
        <v>553</v>
      </c>
      <c r="E382">
        <v>68900</v>
      </c>
    </row>
    <row r="383" spans="3:5" x14ac:dyDescent="0.4">
      <c r="C383" t="s">
        <v>836</v>
      </c>
      <c r="D383" t="s">
        <v>554</v>
      </c>
      <c r="E383">
        <v>32600</v>
      </c>
    </row>
    <row r="384" spans="3:5" x14ac:dyDescent="0.4">
      <c r="C384" t="s">
        <v>836</v>
      </c>
      <c r="D384" t="s">
        <v>555</v>
      </c>
      <c r="E384">
        <v>12000</v>
      </c>
    </row>
    <row r="385" spans="3:5" x14ac:dyDescent="0.4">
      <c r="C385" t="s">
        <v>836</v>
      </c>
      <c r="D385" t="s">
        <v>556</v>
      </c>
      <c r="E385">
        <v>58000</v>
      </c>
    </row>
    <row r="386" spans="3:5" x14ac:dyDescent="0.4">
      <c r="C386" t="s">
        <v>836</v>
      </c>
      <c r="D386" t="s">
        <v>557</v>
      </c>
      <c r="E386">
        <v>52000</v>
      </c>
    </row>
    <row r="387" spans="3:5" x14ac:dyDescent="0.4">
      <c r="C387" t="s">
        <v>836</v>
      </c>
      <c r="D387" t="s">
        <v>558</v>
      </c>
      <c r="E387">
        <v>22100</v>
      </c>
    </row>
    <row r="388" spans="3:5" x14ac:dyDescent="0.4">
      <c r="C388" t="s">
        <v>836</v>
      </c>
      <c r="D388" t="s">
        <v>559</v>
      </c>
      <c r="E388">
        <v>34700</v>
      </c>
    </row>
    <row r="389" spans="3:5" x14ac:dyDescent="0.4">
      <c r="C389" t="s">
        <v>836</v>
      </c>
      <c r="D389" t="s">
        <v>560</v>
      </c>
      <c r="E389">
        <v>34600</v>
      </c>
    </row>
    <row r="390" spans="3:5" x14ac:dyDescent="0.4">
      <c r="C390" t="s">
        <v>836</v>
      </c>
      <c r="D390" t="s">
        <v>561</v>
      </c>
      <c r="E390">
        <v>51000</v>
      </c>
    </row>
    <row r="391" spans="3:5" x14ac:dyDescent="0.4">
      <c r="C391" t="s">
        <v>836</v>
      </c>
      <c r="D391" t="s">
        <v>562</v>
      </c>
      <c r="E391">
        <v>32200</v>
      </c>
    </row>
    <row r="392" spans="3:5" x14ac:dyDescent="0.4">
      <c r="C392" t="s">
        <v>836</v>
      </c>
      <c r="D392" t="s">
        <v>563</v>
      </c>
      <c r="E392">
        <v>38800</v>
      </c>
    </row>
    <row r="393" spans="3:5" x14ac:dyDescent="0.4">
      <c r="C393" t="s">
        <v>836</v>
      </c>
      <c r="D393" t="s">
        <v>564</v>
      </c>
      <c r="E393">
        <v>42100</v>
      </c>
    </row>
    <row r="394" spans="3:5" x14ac:dyDescent="0.4">
      <c r="C394" t="s">
        <v>836</v>
      </c>
      <c r="D394" t="s">
        <v>565</v>
      </c>
      <c r="E394">
        <v>24300</v>
      </c>
    </row>
    <row r="395" spans="3:5" x14ac:dyDescent="0.4">
      <c r="C395" t="s">
        <v>836</v>
      </c>
      <c r="D395" t="s">
        <v>566</v>
      </c>
      <c r="E395">
        <v>38100</v>
      </c>
    </row>
    <row r="396" spans="3:5" x14ac:dyDescent="0.4">
      <c r="C396" t="s">
        <v>836</v>
      </c>
      <c r="D396" t="s">
        <v>567</v>
      </c>
      <c r="E396">
        <v>26700</v>
      </c>
    </row>
    <row r="397" spans="3:5" x14ac:dyDescent="0.4">
      <c r="C397" t="s">
        <v>836</v>
      </c>
      <c r="D397" t="s">
        <v>568</v>
      </c>
      <c r="E397">
        <v>39700</v>
      </c>
    </row>
    <row r="398" spans="3:5" x14ac:dyDescent="0.4">
      <c r="C398" t="s">
        <v>836</v>
      </c>
      <c r="D398" t="s">
        <v>569</v>
      </c>
      <c r="E398">
        <v>40900</v>
      </c>
    </row>
    <row r="399" spans="3:5" x14ac:dyDescent="0.4">
      <c r="C399" t="s">
        <v>836</v>
      </c>
      <c r="D399" t="s">
        <v>570</v>
      </c>
      <c r="E399">
        <v>67400</v>
      </c>
    </row>
    <row r="400" spans="3:5" x14ac:dyDescent="0.4">
      <c r="C400" t="s">
        <v>836</v>
      </c>
      <c r="D400" t="s">
        <v>571</v>
      </c>
      <c r="E400">
        <v>14700</v>
      </c>
    </row>
    <row r="401" spans="3:5" x14ac:dyDescent="0.4">
      <c r="C401" t="s">
        <v>836</v>
      </c>
      <c r="D401" t="s">
        <v>572</v>
      </c>
      <c r="E401">
        <v>84300</v>
      </c>
    </row>
    <row r="402" spans="3:5" x14ac:dyDescent="0.4">
      <c r="C402" t="s">
        <v>836</v>
      </c>
      <c r="D402" t="s">
        <v>573</v>
      </c>
      <c r="E402">
        <v>27300</v>
      </c>
    </row>
    <row r="403" spans="3:5" x14ac:dyDescent="0.4">
      <c r="C403" t="s">
        <v>836</v>
      </c>
      <c r="D403" t="s">
        <v>574</v>
      </c>
      <c r="E403">
        <v>30500</v>
      </c>
    </row>
    <row r="404" spans="3:5" x14ac:dyDescent="0.4">
      <c r="C404" t="s">
        <v>836</v>
      </c>
      <c r="D404" t="s">
        <v>575</v>
      </c>
      <c r="E404">
        <v>26200</v>
      </c>
    </row>
    <row r="405" spans="3:5" x14ac:dyDescent="0.4">
      <c r="C405" t="s">
        <v>836</v>
      </c>
      <c r="D405" t="s">
        <v>576</v>
      </c>
      <c r="E405">
        <v>13000</v>
      </c>
    </row>
    <row r="406" spans="3:5" x14ac:dyDescent="0.4">
      <c r="C406" t="s">
        <v>836</v>
      </c>
      <c r="D406" t="s">
        <v>577</v>
      </c>
      <c r="E406">
        <v>224100</v>
      </c>
    </row>
    <row r="407" spans="3:5" x14ac:dyDescent="0.4">
      <c r="C407" t="s">
        <v>836</v>
      </c>
      <c r="D407" t="s">
        <v>578</v>
      </c>
      <c r="E407">
        <v>219200</v>
      </c>
    </row>
    <row r="408" spans="3:5" x14ac:dyDescent="0.4">
      <c r="C408" t="s">
        <v>836</v>
      </c>
      <c r="D408" t="s">
        <v>579</v>
      </c>
      <c r="E408">
        <v>76200</v>
      </c>
    </row>
    <row r="409" spans="3:5" x14ac:dyDescent="0.4">
      <c r="C409" t="s">
        <v>836</v>
      </c>
      <c r="D409" t="s">
        <v>580</v>
      </c>
      <c r="E409">
        <v>50000</v>
      </c>
    </row>
    <row r="410" spans="3:5" x14ac:dyDescent="0.4">
      <c r="C410" t="s">
        <v>836</v>
      </c>
      <c r="D410" t="s">
        <v>581</v>
      </c>
      <c r="E410">
        <v>41100</v>
      </c>
    </row>
    <row r="411" spans="3:5" x14ac:dyDescent="0.4">
      <c r="C411" t="s">
        <v>836</v>
      </c>
      <c r="D411" t="s">
        <v>582</v>
      </c>
      <c r="E411">
        <v>69600</v>
      </c>
    </row>
    <row r="412" spans="3:5" x14ac:dyDescent="0.4">
      <c r="C412" t="s">
        <v>836</v>
      </c>
      <c r="D412" t="s">
        <v>583</v>
      </c>
      <c r="E412">
        <v>56100</v>
      </c>
    </row>
    <row r="413" spans="3:5" x14ac:dyDescent="0.4">
      <c r="C413" t="s">
        <v>836</v>
      </c>
      <c r="D413" t="s">
        <v>584</v>
      </c>
      <c r="E413">
        <v>76500</v>
      </c>
    </row>
    <row r="414" spans="3:5" x14ac:dyDescent="0.4">
      <c r="C414" t="s">
        <v>836</v>
      </c>
      <c r="D414" t="s">
        <v>585</v>
      </c>
      <c r="E414">
        <v>18200</v>
      </c>
    </row>
    <row r="415" spans="3:5" x14ac:dyDescent="0.4">
      <c r="C415" t="s">
        <v>836</v>
      </c>
      <c r="D415" t="s">
        <v>586</v>
      </c>
      <c r="E415">
        <v>43800</v>
      </c>
    </row>
    <row r="416" spans="3:5" x14ac:dyDescent="0.4">
      <c r="C416" t="s">
        <v>836</v>
      </c>
      <c r="D416" t="s">
        <v>587</v>
      </c>
      <c r="E416">
        <v>18500</v>
      </c>
    </row>
    <row r="417" spans="3:5" x14ac:dyDescent="0.4">
      <c r="C417" t="s">
        <v>836</v>
      </c>
      <c r="D417" t="s">
        <v>588</v>
      </c>
      <c r="E417">
        <v>66100</v>
      </c>
    </row>
    <row r="418" spans="3:5" x14ac:dyDescent="0.4">
      <c r="C418" t="s">
        <v>836</v>
      </c>
      <c r="D418" t="s">
        <v>589</v>
      </c>
      <c r="E418">
        <v>19500</v>
      </c>
    </row>
    <row r="419" spans="3:5" x14ac:dyDescent="0.4">
      <c r="C419" t="s">
        <v>836</v>
      </c>
      <c r="D419" t="s">
        <v>590</v>
      </c>
      <c r="E419">
        <v>27200</v>
      </c>
    </row>
    <row r="420" spans="3:5" x14ac:dyDescent="0.4">
      <c r="C420" t="s">
        <v>836</v>
      </c>
      <c r="D420" t="s">
        <v>591</v>
      </c>
      <c r="E420">
        <v>47500</v>
      </c>
    </row>
    <row r="421" spans="3:5" x14ac:dyDescent="0.4">
      <c r="C421" t="s">
        <v>836</v>
      </c>
      <c r="D421" t="s">
        <v>592</v>
      </c>
      <c r="E421">
        <v>46100</v>
      </c>
    </row>
    <row r="422" spans="3:5" x14ac:dyDescent="0.4">
      <c r="C422" t="s">
        <v>836</v>
      </c>
      <c r="D422" t="s">
        <v>593</v>
      </c>
      <c r="E422">
        <v>106700</v>
      </c>
    </row>
    <row r="423" spans="3:5" x14ac:dyDescent="0.4">
      <c r="C423" t="s">
        <v>836</v>
      </c>
      <c r="D423" t="s">
        <v>594</v>
      </c>
      <c r="E423">
        <v>267600</v>
      </c>
    </row>
    <row r="424" spans="3:5" x14ac:dyDescent="0.4">
      <c r="C424" t="s">
        <v>836</v>
      </c>
      <c r="D424" t="s">
        <v>595</v>
      </c>
      <c r="E424">
        <v>691200</v>
      </c>
    </row>
    <row r="425" spans="3:5" x14ac:dyDescent="0.4">
      <c r="C425" t="s">
        <v>836</v>
      </c>
      <c r="D425" t="s">
        <v>596</v>
      </c>
      <c r="E425">
        <v>241000</v>
      </c>
    </row>
    <row r="426" spans="3:5" x14ac:dyDescent="0.4">
      <c r="C426" t="s">
        <v>836</v>
      </c>
      <c r="D426" t="s">
        <v>597</v>
      </c>
      <c r="E426">
        <v>307300</v>
      </c>
    </row>
    <row r="427" spans="3:5" x14ac:dyDescent="0.4">
      <c r="C427" t="s">
        <v>836</v>
      </c>
      <c r="D427" t="s">
        <v>598</v>
      </c>
      <c r="E427">
        <v>161300</v>
      </c>
    </row>
    <row r="428" spans="3:5" x14ac:dyDescent="0.4">
      <c r="C428" t="s">
        <v>836</v>
      </c>
      <c r="D428" t="s">
        <v>599</v>
      </c>
      <c r="E428">
        <v>171300</v>
      </c>
    </row>
    <row r="429" spans="3:5" x14ac:dyDescent="0.4">
      <c r="C429" t="s">
        <v>836</v>
      </c>
      <c r="D429" t="s">
        <v>600</v>
      </c>
      <c r="E429">
        <v>86400</v>
      </c>
    </row>
    <row r="430" spans="3:5" x14ac:dyDescent="0.4">
      <c r="C430" t="s">
        <v>836</v>
      </c>
      <c r="D430" t="s">
        <v>601</v>
      </c>
      <c r="E430">
        <v>124200</v>
      </c>
    </row>
    <row r="431" spans="3:5" x14ac:dyDescent="0.4">
      <c r="C431" t="s">
        <v>836</v>
      </c>
      <c r="D431" t="s">
        <v>602</v>
      </c>
      <c r="E431">
        <v>133600</v>
      </c>
    </row>
    <row r="432" spans="3:5" x14ac:dyDescent="0.4">
      <c r="C432" t="s">
        <v>836</v>
      </c>
      <c r="D432" t="s">
        <v>603</v>
      </c>
      <c r="E432">
        <v>183500</v>
      </c>
    </row>
    <row r="433" spans="3:5" x14ac:dyDescent="0.4">
      <c r="C433" t="s">
        <v>836</v>
      </c>
      <c r="D433" t="s">
        <v>604</v>
      </c>
      <c r="E433">
        <v>91900</v>
      </c>
    </row>
    <row r="434" spans="3:5" x14ac:dyDescent="0.4">
      <c r="C434" t="s">
        <v>836</v>
      </c>
      <c r="D434" t="s">
        <v>605</v>
      </c>
      <c r="E434">
        <v>47900</v>
      </c>
    </row>
    <row r="435" spans="3:5" x14ac:dyDescent="0.4">
      <c r="C435" t="s">
        <v>836</v>
      </c>
      <c r="D435" t="s">
        <v>606</v>
      </c>
      <c r="E435">
        <v>47000</v>
      </c>
    </row>
    <row r="436" spans="3:5" x14ac:dyDescent="0.4">
      <c r="C436" t="s">
        <v>836</v>
      </c>
      <c r="D436" t="s">
        <v>607</v>
      </c>
      <c r="E436">
        <v>49300</v>
      </c>
    </row>
    <row r="437" spans="3:5" x14ac:dyDescent="0.4">
      <c r="C437" t="s">
        <v>836</v>
      </c>
      <c r="D437" t="s">
        <v>608</v>
      </c>
      <c r="E437">
        <v>73600</v>
      </c>
    </row>
    <row r="438" spans="3:5" x14ac:dyDescent="0.4">
      <c r="C438" t="s">
        <v>836</v>
      </c>
      <c r="D438" t="s">
        <v>609</v>
      </c>
      <c r="E438">
        <v>20500</v>
      </c>
    </row>
    <row r="439" spans="3:5" x14ac:dyDescent="0.4">
      <c r="C439" t="s">
        <v>836</v>
      </c>
      <c r="D439" t="s">
        <v>610</v>
      </c>
      <c r="E439">
        <v>34300</v>
      </c>
    </row>
    <row r="440" spans="3:5" x14ac:dyDescent="0.4">
      <c r="C440" t="s">
        <v>836</v>
      </c>
      <c r="D440" t="s">
        <v>611</v>
      </c>
      <c r="E440">
        <v>259900</v>
      </c>
    </row>
    <row r="441" spans="3:5" x14ac:dyDescent="0.4">
      <c r="C441" t="s">
        <v>836</v>
      </c>
      <c r="D441" t="s">
        <v>612</v>
      </c>
      <c r="E441">
        <v>42100</v>
      </c>
    </row>
    <row r="442" spans="3:5" x14ac:dyDescent="0.4">
      <c r="C442" t="s">
        <v>836</v>
      </c>
      <c r="D442" t="s">
        <v>613</v>
      </c>
      <c r="E442">
        <v>71900</v>
      </c>
    </row>
    <row r="443" spans="3:5" x14ac:dyDescent="0.4">
      <c r="C443" t="s">
        <v>836</v>
      </c>
      <c r="D443" t="s">
        <v>614</v>
      </c>
      <c r="E443">
        <v>45300</v>
      </c>
    </row>
    <row r="444" spans="3:5" x14ac:dyDescent="0.4">
      <c r="C444" t="s">
        <v>836</v>
      </c>
      <c r="D444" t="s">
        <v>615</v>
      </c>
      <c r="E444">
        <v>64100</v>
      </c>
    </row>
    <row r="445" spans="3:5" x14ac:dyDescent="0.4">
      <c r="C445" t="s">
        <v>836</v>
      </c>
      <c r="D445" t="s">
        <v>616</v>
      </c>
      <c r="E445">
        <v>45400</v>
      </c>
    </row>
    <row r="446" spans="3:5" x14ac:dyDescent="0.4">
      <c r="C446" t="s">
        <v>836</v>
      </c>
      <c r="D446" t="s">
        <v>617</v>
      </c>
      <c r="E446">
        <v>108500</v>
      </c>
    </row>
    <row r="447" spans="3:5" x14ac:dyDescent="0.4">
      <c r="C447" t="s">
        <v>836</v>
      </c>
      <c r="D447" t="s">
        <v>618</v>
      </c>
      <c r="E447">
        <v>88000</v>
      </c>
    </row>
    <row r="448" spans="3:5" x14ac:dyDescent="0.4">
      <c r="C448" t="s">
        <v>836</v>
      </c>
      <c r="D448" t="s">
        <v>619</v>
      </c>
      <c r="E448">
        <v>193100</v>
      </c>
    </row>
    <row r="449" spans="3:5" x14ac:dyDescent="0.4">
      <c r="C449" t="s">
        <v>836</v>
      </c>
      <c r="D449" t="s">
        <v>620</v>
      </c>
      <c r="E449">
        <v>103800</v>
      </c>
    </row>
    <row r="450" spans="3:5" x14ac:dyDescent="0.4">
      <c r="C450" t="s">
        <v>836</v>
      </c>
      <c r="D450" t="s">
        <v>621</v>
      </c>
      <c r="E450">
        <v>44700</v>
      </c>
    </row>
    <row r="451" spans="3:5" x14ac:dyDescent="0.4">
      <c r="C451" t="s">
        <v>836</v>
      </c>
      <c r="D451" t="s">
        <v>622</v>
      </c>
      <c r="E451">
        <v>47100</v>
      </c>
    </row>
    <row r="452" spans="3:5" x14ac:dyDescent="0.4">
      <c r="C452" t="s">
        <v>836</v>
      </c>
      <c r="D452" t="s">
        <v>623</v>
      </c>
      <c r="E452">
        <v>103100</v>
      </c>
    </row>
    <row r="453" spans="3:5" x14ac:dyDescent="0.4">
      <c r="C453" t="s">
        <v>836</v>
      </c>
      <c r="D453" t="s">
        <v>624</v>
      </c>
      <c r="E453">
        <v>27300</v>
      </c>
    </row>
    <row r="454" spans="3:5" x14ac:dyDescent="0.4">
      <c r="C454" t="s">
        <v>836</v>
      </c>
      <c r="D454" t="s">
        <v>625</v>
      </c>
      <c r="E454">
        <v>50500</v>
      </c>
    </row>
    <row r="455" spans="3:5" x14ac:dyDescent="0.4">
      <c r="C455" t="s">
        <v>836</v>
      </c>
      <c r="D455" t="s">
        <v>626</v>
      </c>
      <c r="E455">
        <v>41400</v>
      </c>
    </row>
    <row r="456" spans="3:5" x14ac:dyDescent="0.4">
      <c r="C456" t="s">
        <v>836</v>
      </c>
      <c r="D456" t="s">
        <v>627</v>
      </c>
      <c r="E456">
        <v>34000</v>
      </c>
    </row>
    <row r="457" spans="3:5" x14ac:dyDescent="0.4">
      <c r="C457" t="s">
        <v>836</v>
      </c>
      <c r="D457" t="s">
        <v>628</v>
      </c>
      <c r="E457">
        <v>30500</v>
      </c>
    </row>
    <row r="458" spans="3:5" x14ac:dyDescent="0.4">
      <c r="C458" t="s">
        <v>836</v>
      </c>
      <c r="D458" t="s">
        <v>629</v>
      </c>
      <c r="E458">
        <v>39200</v>
      </c>
    </row>
    <row r="459" spans="3:5" x14ac:dyDescent="0.4">
      <c r="C459" t="s">
        <v>836</v>
      </c>
      <c r="D459" t="s">
        <v>630</v>
      </c>
      <c r="E459">
        <v>71000</v>
      </c>
    </row>
    <row r="460" spans="3:5" x14ac:dyDescent="0.4">
      <c r="C460" t="s">
        <v>836</v>
      </c>
      <c r="D460" t="s">
        <v>631</v>
      </c>
      <c r="E460">
        <v>83000</v>
      </c>
    </row>
    <row r="461" spans="3:5" x14ac:dyDescent="0.4">
      <c r="C461" t="s">
        <v>836</v>
      </c>
      <c r="D461" t="s">
        <v>632</v>
      </c>
      <c r="E461">
        <v>59600</v>
      </c>
    </row>
    <row r="462" spans="3:5" x14ac:dyDescent="0.4">
      <c r="C462" t="s">
        <v>836</v>
      </c>
      <c r="D462" t="s">
        <v>633</v>
      </c>
      <c r="E462">
        <v>60800</v>
      </c>
    </row>
    <row r="463" spans="3:5" x14ac:dyDescent="0.4">
      <c r="C463" t="s">
        <v>836</v>
      </c>
      <c r="D463" t="s">
        <v>634</v>
      </c>
      <c r="E463">
        <v>33200</v>
      </c>
    </row>
    <row r="464" spans="3:5" x14ac:dyDescent="0.4">
      <c r="C464" t="s">
        <v>836</v>
      </c>
      <c r="D464" t="s">
        <v>635</v>
      </c>
      <c r="E464">
        <v>104900</v>
      </c>
    </row>
    <row r="465" spans="3:5" x14ac:dyDescent="0.4">
      <c r="C465" t="s">
        <v>836</v>
      </c>
      <c r="D465" t="s">
        <v>636</v>
      </c>
      <c r="E465">
        <v>41500</v>
      </c>
    </row>
    <row r="466" spans="3:5" x14ac:dyDescent="0.4">
      <c r="C466" t="s">
        <v>836</v>
      </c>
      <c r="D466" t="s">
        <v>637</v>
      </c>
      <c r="E466">
        <v>32100</v>
      </c>
    </row>
    <row r="467" spans="3:5" x14ac:dyDescent="0.4">
      <c r="C467" t="s">
        <v>836</v>
      </c>
      <c r="D467" t="s">
        <v>638</v>
      </c>
      <c r="E467">
        <v>26700</v>
      </c>
    </row>
    <row r="468" spans="3:5" x14ac:dyDescent="0.4">
      <c r="C468" t="s">
        <v>836</v>
      </c>
      <c r="D468" t="s">
        <v>639</v>
      </c>
      <c r="E468">
        <v>39200</v>
      </c>
    </row>
    <row r="469" spans="3:5" x14ac:dyDescent="0.4">
      <c r="C469" t="s">
        <v>836</v>
      </c>
      <c r="D469" t="s">
        <v>640</v>
      </c>
      <c r="E469">
        <v>46900</v>
      </c>
    </row>
    <row r="470" spans="3:5" x14ac:dyDescent="0.4">
      <c r="C470" t="s">
        <v>836</v>
      </c>
      <c r="D470" t="s">
        <v>641</v>
      </c>
      <c r="E470">
        <v>44300</v>
      </c>
    </row>
    <row r="471" spans="3:5" x14ac:dyDescent="0.4">
      <c r="C471" t="s">
        <v>836</v>
      </c>
      <c r="D471" t="s">
        <v>642</v>
      </c>
      <c r="E471">
        <v>20400</v>
      </c>
    </row>
    <row r="472" spans="3:5" x14ac:dyDescent="0.4">
      <c r="C472" t="s">
        <v>836</v>
      </c>
      <c r="D472" t="s">
        <v>643</v>
      </c>
      <c r="E472">
        <v>16100</v>
      </c>
    </row>
    <row r="473" spans="3:5" x14ac:dyDescent="0.4">
      <c r="C473" t="s">
        <v>836</v>
      </c>
      <c r="D473" t="s">
        <v>644</v>
      </c>
      <c r="E473">
        <v>49600</v>
      </c>
    </row>
    <row r="474" spans="3:5" x14ac:dyDescent="0.4">
      <c r="C474" t="s">
        <v>836</v>
      </c>
      <c r="D474" t="s">
        <v>645</v>
      </c>
      <c r="E474">
        <v>23800</v>
      </c>
    </row>
    <row r="475" spans="3:5" x14ac:dyDescent="0.4">
      <c r="C475" t="s">
        <v>836</v>
      </c>
      <c r="D475" t="s">
        <v>646</v>
      </c>
      <c r="E475">
        <v>22100</v>
      </c>
    </row>
    <row r="476" spans="3:5" x14ac:dyDescent="0.4">
      <c r="C476" t="s">
        <v>836</v>
      </c>
      <c r="D476" t="s">
        <v>647</v>
      </c>
      <c r="E476">
        <v>27300</v>
      </c>
    </row>
    <row r="477" spans="3:5" x14ac:dyDescent="0.4">
      <c r="C477" t="s">
        <v>836</v>
      </c>
      <c r="D477" t="s">
        <v>648</v>
      </c>
      <c r="E477">
        <v>14500</v>
      </c>
    </row>
    <row r="478" spans="3:5" x14ac:dyDescent="0.4">
      <c r="C478" t="s">
        <v>836</v>
      </c>
      <c r="D478" t="s">
        <v>649</v>
      </c>
      <c r="E478">
        <v>20000</v>
      </c>
    </row>
    <row r="479" spans="3:5" x14ac:dyDescent="0.4">
      <c r="C479" t="s">
        <v>836</v>
      </c>
      <c r="D479" t="s">
        <v>650</v>
      </c>
      <c r="E479">
        <v>26700</v>
      </c>
    </row>
    <row r="480" spans="3:5" x14ac:dyDescent="0.4">
      <c r="C480" t="s">
        <v>836</v>
      </c>
      <c r="D480" t="s">
        <v>651</v>
      </c>
      <c r="E480">
        <v>59800</v>
      </c>
    </row>
    <row r="481" spans="3:5" x14ac:dyDescent="0.4">
      <c r="C481" t="s">
        <v>836</v>
      </c>
      <c r="D481" t="s">
        <v>652</v>
      </c>
      <c r="E481">
        <v>59600</v>
      </c>
    </row>
    <row r="482" spans="3:5" x14ac:dyDescent="0.4">
      <c r="C482" t="s">
        <v>836</v>
      </c>
      <c r="D482" t="s">
        <v>653</v>
      </c>
      <c r="E482">
        <v>26200</v>
      </c>
    </row>
    <row r="483" spans="3:5" x14ac:dyDescent="0.4">
      <c r="C483" t="s">
        <v>836</v>
      </c>
      <c r="D483" t="s">
        <v>654</v>
      </c>
      <c r="E483">
        <v>22600</v>
      </c>
    </row>
    <row r="484" spans="3:5" x14ac:dyDescent="0.4">
      <c r="C484" t="s">
        <v>836</v>
      </c>
      <c r="D484" t="s">
        <v>655</v>
      </c>
      <c r="E484">
        <v>47500</v>
      </c>
    </row>
    <row r="485" spans="3:5" x14ac:dyDescent="0.4">
      <c r="C485" t="s">
        <v>836</v>
      </c>
      <c r="D485" t="s">
        <v>656</v>
      </c>
      <c r="E485">
        <v>7800</v>
      </c>
    </row>
    <row r="486" spans="3:5" x14ac:dyDescent="0.4">
      <c r="C486" t="s">
        <v>836</v>
      </c>
      <c r="D486" t="s">
        <v>657</v>
      </c>
      <c r="E486">
        <v>231000</v>
      </c>
    </row>
    <row r="487" spans="3:5" x14ac:dyDescent="0.4">
      <c r="C487" t="s">
        <v>836</v>
      </c>
      <c r="D487" t="s">
        <v>658</v>
      </c>
      <c r="E487">
        <v>69600</v>
      </c>
    </row>
    <row r="488" spans="3:5" x14ac:dyDescent="0.4">
      <c r="C488" t="s">
        <v>836</v>
      </c>
      <c r="D488" t="s">
        <v>659</v>
      </c>
      <c r="E488">
        <v>49800</v>
      </c>
    </row>
    <row r="489" spans="3:5" x14ac:dyDescent="0.4">
      <c r="C489" t="s">
        <v>836</v>
      </c>
      <c r="D489" t="s">
        <v>660</v>
      </c>
      <c r="E489">
        <v>61800</v>
      </c>
    </row>
    <row r="490" spans="3:5" x14ac:dyDescent="0.4">
      <c r="C490" t="s">
        <v>836</v>
      </c>
      <c r="D490" t="s">
        <v>661</v>
      </c>
      <c r="E490">
        <v>62700</v>
      </c>
    </row>
    <row r="491" spans="3:5" x14ac:dyDescent="0.4">
      <c r="C491" t="s">
        <v>836</v>
      </c>
      <c r="D491" t="s">
        <v>662</v>
      </c>
      <c r="E491">
        <v>43800</v>
      </c>
    </row>
    <row r="492" spans="3:5" x14ac:dyDescent="0.4">
      <c r="C492" t="s">
        <v>836</v>
      </c>
      <c r="D492" t="s">
        <v>663</v>
      </c>
      <c r="E492">
        <v>57800</v>
      </c>
    </row>
    <row r="493" spans="3:5" x14ac:dyDescent="0.4">
      <c r="C493" t="s">
        <v>836</v>
      </c>
      <c r="D493" t="s">
        <v>664</v>
      </c>
      <c r="E493">
        <v>58100</v>
      </c>
    </row>
    <row r="494" spans="3:5" x14ac:dyDescent="0.4">
      <c r="C494" t="s">
        <v>836</v>
      </c>
      <c r="D494" t="s">
        <v>665</v>
      </c>
      <c r="E494">
        <v>32600</v>
      </c>
    </row>
    <row r="495" spans="3:5" x14ac:dyDescent="0.4">
      <c r="C495" t="s">
        <v>836</v>
      </c>
      <c r="D495" t="s">
        <v>666</v>
      </c>
      <c r="E495">
        <v>84400</v>
      </c>
    </row>
    <row r="496" spans="3:5" x14ac:dyDescent="0.4">
      <c r="C496" t="s">
        <v>836</v>
      </c>
      <c r="D496" t="s">
        <v>667</v>
      </c>
      <c r="E496">
        <v>36500</v>
      </c>
    </row>
    <row r="497" spans="3:5" x14ac:dyDescent="0.4">
      <c r="C497" t="s">
        <v>836</v>
      </c>
      <c r="D497" t="s">
        <v>668</v>
      </c>
      <c r="E497">
        <v>45600</v>
      </c>
    </row>
    <row r="498" spans="3:5" x14ac:dyDescent="0.4">
      <c r="C498" t="s">
        <v>836</v>
      </c>
      <c r="D498" t="s">
        <v>669</v>
      </c>
      <c r="E498">
        <v>101700</v>
      </c>
    </row>
    <row r="499" spans="3:5" x14ac:dyDescent="0.4">
      <c r="C499" t="s">
        <v>836</v>
      </c>
      <c r="D499" t="s">
        <v>670</v>
      </c>
      <c r="E499">
        <v>70400</v>
      </c>
    </row>
    <row r="500" spans="3:5" x14ac:dyDescent="0.4">
      <c r="C500" t="s">
        <v>836</v>
      </c>
      <c r="D500" t="s">
        <v>671</v>
      </c>
      <c r="E500">
        <v>26000</v>
      </c>
    </row>
    <row r="501" spans="3:5" x14ac:dyDescent="0.4">
      <c r="C501" t="s">
        <v>836</v>
      </c>
      <c r="D501" t="s">
        <v>672</v>
      </c>
      <c r="E501">
        <v>27900</v>
      </c>
    </row>
    <row r="502" spans="3:5" x14ac:dyDescent="0.4">
      <c r="C502" t="s">
        <v>836</v>
      </c>
      <c r="D502" t="s">
        <v>673</v>
      </c>
      <c r="E502">
        <v>190200</v>
      </c>
    </row>
    <row r="503" spans="3:5" x14ac:dyDescent="0.4">
      <c r="C503" t="s">
        <v>836</v>
      </c>
      <c r="D503" t="s">
        <v>674</v>
      </c>
      <c r="E503">
        <v>73900</v>
      </c>
    </row>
    <row r="504" spans="3:5" x14ac:dyDescent="0.4">
      <c r="C504" t="s">
        <v>836</v>
      </c>
      <c r="D504" t="s">
        <v>675</v>
      </c>
      <c r="E504">
        <v>459100</v>
      </c>
    </row>
    <row r="505" spans="3:5" x14ac:dyDescent="0.4">
      <c r="C505" t="s">
        <v>836</v>
      </c>
      <c r="D505" t="s">
        <v>676</v>
      </c>
      <c r="E505">
        <v>77300</v>
      </c>
    </row>
    <row r="506" spans="3:5" x14ac:dyDescent="0.4">
      <c r="C506" t="s">
        <v>836</v>
      </c>
      <c r="D506" t="s">
        <v>677</v>
      </c>
      <c r="E506">
        <v>161600</v>
      </c>
    </row>
    <row r="507" spans="3:5" x14ac:dyDescent="0.4">
      <c r="C507" t="s">
        <v>836</v>
      </c>
      <c r="D507" t="s">
        <v>678</v>
      </c>
      <c r="E507">
        <v>152400</v>
      </c>
    </row>
    <row r="508" spans="3:5" x14ac:dyDescent="0.4">
      <c r="C508" t="s">
        <v>836</v>
      </c>
      <c r="D508" t="s">
        <v>679</v>
      </c>
      <c r="E508">
        <v>111600</v>
      </c>
    </row>
    <row r="509" spans="3:5" x14ac:dyDescent="0.4">
      <c r="C509" t="s">
        <v>836</v>
      </c>
      <c r="D509" t="s">
        <v>680</v>
      </c>
      <c r="E509">
        <v>102200</v>
      </c>
    </row>
    <row r="510" spans="3:5" x14ac:dyDescent="0.4">
      <c r="C510" t="s">
        <v>836</v>
      </c>
      <c r="D510" t="s">
        <v>681</v>
      </c>
      <c r="E510">
        <v>117200</v>
      </c>
    </row>
    <row r="511" spans="3:5" x14ac:dyDescent="0.4">
      <c r="C511" t="s">
        <v>836</v>
      </c>
      <c r="D511" t="s">
        <v>682</v>
      </c>
      <c r="E511">
        <v>103600</v>
      </c>
    </row>
    <row r="512" spans="3:5" x14ac:dyDescent="0.4">
      <c r="C512" t="s">
        <v>836</v>
      </c>
      <c r="D512" t="s">
        <v>683</v>
      </c>
      <c r="E512">
        <v>105200</v>
      </c>
    </row>
    <row r="513" spans="3:5" x14ac:dyDescent="0.4">
      <c r="C513" t="s">
        <v>836</v>
      </c>
      <c r="D513" t="s">
        <v>684</v>
      </c>
      <c r="E513">
        <v>44100</v>
      </c>
    </row>
    <row r="514" spans="3:5" x14ac:dyDescent="0.4">
      <c r="C514" t="s">
        <v>836</v>
      </c>
      <c r="D514" t="s">
        <v>685</v>
      </c>
      <c r="E514">
        <v>93900</v>
      </c>
    </row>
    <row r="515" spans="3:5" x14ac:dyDescent="0.4">
      <c r="C515" t="s">
        <v>836</v>
      </c>
      <c r="D515" t="s">
        <v>686</v>
      </c>
      <c r="E515">
        <v>95000</v>
      </c>
    </row>
    <row r="516" spans="3:5" x14ac:dyDescent="0.4">
      <c r="C516" t="s">
        <v>836</v>
      </c>
      <c r="D516" t="s">
        <v>687</v>
      </c>
      <c r="E516">
        <v>66000</v>
      </c>
    </row>
    <row r="517" spans="3:5" x14ac:dyDescent="0.4">
      <c r="C517" t="s">
        <v>836</v>
      </c>
      <c r="D517" t="s">
        <v>386</v>
      </c>
      <c r="E517">
        <v>114900</v>
      </c>
    </row>
    <row r="518" spans="3:5" x14ac:dyDescent="0.4">
      <c r="C518" t="s">
        <v>836</v>
      </c>
      <c r="D518" t="s">
        <v>387</v>
      </c>
      <c r="E518">
        <v>50300</v>
      </c>
    </row>
    <row r="519" spans="3:5" x14ac:dyDescent="0.4">
      <c r="C519" t="s">
        <v>836</v>
      </c>
      <c r="D519" t="s">
        <v>388</v>
      </c>
      <c r="E519">
        <v>84300</v>
      </c>
    </row>
    <row r="520" spans="3:5" x14ac:dyDescent="0.4">
      <c r="C520" t="s">
        <v>836</v>
      </c>
      <c r="D520" t="s">
        <v>389</v>
      </c>
      <c r="E520">
        <v>72900</v>
      </c>
    </row>
    <row r="521" spans="3:5" x14ac:dyDescent="0.4">
      <c r="C521" t="s">
        <v>836</v>
      </c>
      <c r="D521" t="s">
        <v>390</v>
      </c>
      <c r="E521">
        <v>475200</v>
      </c>
    </row>
    <row r="522" spans="3:5" x14ac:dyDescent="0.4">
      <c r="C522" t="s">
        <v>836</v>
      </c>
      <c r="D522" t="s">
        <v>391</v>
      </c>
      <c r="E522">
        <v>248000</v>
      </c>
    </row>
    <row r="523" spans="3:5" x14ac:dyDescent="0.4">
      <c r="C523" t="s">
        <v>836</v>
      </c>
      <c r="D523" t="s">
        <v>392</v>
      </c>
      <c r="E523">
        <v>248400</v>
      </c>
    </row>
    <row r="524" spans="3:5" x14ac:dyDescent="0.4">
      <c r="C524" t="s">
        <v>836</v>
      </c>
      <c r="D524" t="s">
        <v>393</v>
      </c>
      <c r="E524">
        <v>182500</v>
      </c>
    </row>
    <row r="525" spans="3:5" x14ac:dyDescent="0.4">
      <c r="C525" t="s">
        <v>836</v>
      </c>
      <c r="D525" t="s">
        <v>394</v>
      </c>
      <c r="E525">
        <v>240400</v>
      </c>
    </row>
    <row r="526" spans="3:5" x14ac:dyDescent="0.4">
      <c r="C526" t="s">
        <v>836</v>
      </c>
      <c r="D526" t="s">
        <v>395</v>
      </c>
      <c r="E526">
        <v>134400</v>
      </c>
    </row>
    <row r="527" spans="3:5" x14ac:dyDescent="0.4">
      <c r="C527" t="s">
        <v>836</v>
      </c>
      <c r="D527" t="s">
        <v>396</v>
      </c>
      <c r="E527">
        <v>131100</v>
      </c>
    </row>
    <row r="528" spans="3:5" x14ac:dyDescent="0.4">
      <c r="C528" t="s">
        <v>836</v>
      </c>
      <c r="D528" t="s">
        <v>397</v>
      </c>
      <c r="E528">
        <v>96900</v>
      </c>
    </row>
    <row r="529" spans="3:5" x14ac:dyDescent="0.4">
      <c r="C529" t="s">
        <v>836</v>
      </c>
      <c r="D529" t="s">
        <v>398</v>
      </c>
      <c r="E529">
        <v>168300</v>
      </c>
    </row>
    <row r="530" spans="3:5" x14ac:dyDescent="0.4">
      <c r="C530" t="s">
        <v>836</v>
      </c>
      <c r="D530" t="s">
        <v>399</v>
      </c>
      <c r="E530">
        <v>110600</v>
      </c>
    </row>
    <row r="531" spans="3:5" x14ac:dyDescent="0.4">
      <c r="C531" t="s">
        <v>836</v>
      </c>
      <c r="D531" t="s">
        <v>400</v>
      </c>
      <c r="E531">
        <v>105000</v>
      </c>
    </row>
    <row r="532" spans="3:5" x14ac:dyDescent="0.4">
      <c r="C532" t="s">
        <v>836</v>
      </c>
      <c r="D532" t="s">
        <v>401</v>
      </c>
      <c r="E532">
        <v>95700</v>
      </c>
    </row>
    <row r="533" spans="3:5" x14ac:dyDescent="0.4">
      <c r="C533" t="s">
        <v>836</v>
      </c>
      <c r="D533" t="s">
        <v>402</v>
      </c>
      <c r="E533">
        <v>122400</v>
      </c>
    </row>
    <row r="534" spans="3:5" x14ac:dyDescent="0.4">
      <c r="C534" t="s">
        <v>836</v>
      </c>
      <c r="D534" t="s">
        <v>403</v>
      </c>
      <c r="E534">
        <v>312500</v>
      </c>
    </row>
    <row r="535" spans="3:5" x14ac:dyDescent="0.4">
      <c r="C535" t="s">
        <v>836</v>
      </c>
      <c r="D535" t="s">
        <v>404</v>
      </c>
      <c r="E535">
        <v>273100</v>
      </c>
    </row>
    <row r="536" spans="3:5" x14ac:dyDescent="0.4">
      <c r="C536" t="s">
        <v>836</v>
      </c>
      <c r="D536" t="s">
        <v>405</v>
      </c>
      <c r="E536">
        <v>172700</v>
      </c>
    </row>
    <row r="537" spans="3:5" x14ac:dyDescent="0.4">
      <c r="C537" t="s">
        <v>836</v>
      </c>
      <c r="D537" t="s">
        <v>406</v>
      </c>
      <c r="E537">
        <v>171300</v>
      </c>
    </row>
    <row r="538" spans="3:5" x14ac:dyDescent="0.4">
      <c r="C538" t="s">
        <v>836</v>
      </c>
      <c r="D538" t="s">
        <v>407</v>
      </c>
      <c r="E538">
        <v>49100</v>
      </c>
    </row>
    <row r="539" spans="3:5" x14ac:dyDescent="0.4">
      <c r="C539" t="s">
        <v>836</v>
      </c>
      <c r="D539" t="s">
        <v>408</v>
      </c>
      <c r="E539">
        <v>139100</v>
      </c>
    </row>
    <row r="540" spans="3:5" x14ac:dyDescent="0.4">
      <c r="C540" t="s">
        <v>836</v>
      </c>
      <c r="D540" t="s">
        <v>409</v>
      </c>
      <c r="E540">
        <v>114200</v>
      </c>
    </row>
    <row r="541" spans="3:5" x14ac:dyDescent="0.4">
      <c r="C541" t="s">
        <v>836</v>
      </c>
      <c r="D541" t="s">
        <v>410</v>
      </c>
      <c r="E541">
        <v>160700</v>
      </c>
    </row>
    <row r="542" spans="3:5" x14ac:dyDescent="0.4">
      <c r="C542" t="s">
        <v>836</v>
      </c>
      <c r="D542" t="s">
        <v>411</v>
      </c>
      <c r="E542">
        <v>162300</v>
      </c>
    </row>
    <row r="543" spans="3:5" x14ac:dyDescent="0.4">
      <c r="C543" t="s">
        <v>836</v>
      </c>
      <c r="D543" t="s">
        <v>412</v>
      </c>
      <c r="E543">
        <v>149000</v>
      </c>
    </row>
    <row r="544" spans="3:5" x14ac:dyDescent="0.4">
      <c r="C544" t="s">
        <v>836</v>
      </c>
      <c r="D544" t="s">
        <v>413</v>
      </c>
      <c r="E544">
        <v>150000</v>
      </c>
    </row>
    <row r="545" spans="3:5" x14ac:dyDescent="0.4">
      <c r="C545" t="s">
        <v>836</v>
      </c>
      <c r="D545" t="s">
        <v>414</v>
      </c>
      <c r="E545">
        <v>83700</v>
      </c>
    </row>
    <row r="546" spans="3:5" x14ac:dyDescent="0.4">
      <c r="C546" t="s">
        <v>836</v>
      </c>
      <c r="D546" t="s">
        <v>415</v>
      </c>
      <c r="E546">
        <v>157900</v>
      </c>
    </row>
    <row r="547" spans="3:5" x14ac:dyDescent="0.4">
      <c r="C547" t="s">
        <v>836</v>
      </c>
      <c r="D547" t="s">
        <v>416</v>
      </c>
      <c r="E547">
        <v>140300</v>
      </c>
    </row>
    <row r="548" spans="3:5" x14ac:dyDescent="0.4">
      <c r="C548" t="s">
        <v>836</v>
      </c>
      <c r="D548" t="s">
        <v>417</v>
      </c>
      <c r="E548">
        <v>76900</v>
      </c>
    </row>
    <row r="549" spans="3:5" x14ac:dyDescent="0.4">
      <c r="C549" t="s">
        <v>836</v>
      </c>
      <c r="D549" t="s">
        <v>418</v>
      </c>
      <c r="E549">
        <v>82900</v>
      </c>
    </row>
    <row r="550" spans="3:5" x14ac:dyDescent="0.4">
      <c r="C550" t="s">
        <v>836</v>
      </c>
      <c r="D550" t="s">
        <v>419</v>
      </c>
      <c r="E550">
        <v>125000</v>
      </c>
    </row>
    <row r="551" spans="3:5" x14ac:dyDescent="0.4">
      <c r="C551" t="s">
        <v>836</v>
      </c>
      <c r="D551" t="s">
        <v>420</v>
      </c>
      <c r="E551">
        <v>171100</v>
      </c>
    </row>
    <row r="552" spans="3:5" x14ac:dyDescent="0.4">
      <c r="C552" t="s">
        <v>836</v>
      </c>
      <c r="D552" t="s">
        <v>421</v>
      </c>
      <c r="E552">
        <v>242200</v>
      </c>
    </row>
    <row r="553" spans="3:5" x14ac:dyDescent="0.4">
      <c r="C553" t="s">
        <v>836</v>
      </c>
      <c r="D553" t="s">
        <v>422</v>
      </c>
      <c r="E553">
        <v>155600</v>
      </c>
    </row>
    <row r="554" spans="3:5" x14ac:dyDescent="0.4">
      <c r="C554" t="s">
        <v>836</v>
      </c>
      <c r="D554" t="s">
        <v>423</v>
      </c>
      <c r="E554">
        <v>55000</v>
      </c>
    </row>
    <row r="555" spans="3:5" x14ac:dyDescent="0.4">
      <c r="C555" t="s">
        <v>836</v>
      </c>
      <c r="D555" t="s">
        <v>424</v>
      </c>
      <c r="E555">
        <v>118400</v>
      </c>
    </row>
    <row r="556" spans="3:5" x14ac:dyDescent="0.4">
      <c r="C556" t="s">
        <v>836</v>
      </c>
      <c r="D556" t="s">
        <v>425</v>
      </c>
      <c r="E556">
        <v>91000</v>
      </c>
    </row>
    <row r="557" spans="3:5" x14ac:dyDescent="0.4">
      <c r="C557" t="s">
        <v>836</v>
      </c>
      <c r="D557" t="s">
        <v>426</v>
      </c>
      <c r="E557">
        <v>76200</v>
      </c>
    </row>
    <row r="558" spans="3:5" x14ac:dyDescent="0.4">
      <c r="C558" t="s">
        <v>836</v>
      </c>
      <c r="D558" t="s">
        <v>427</v>
      </c>
      <c r="E558">
        <v>156000</v>
      </c>
    </row>
    <row r="559" spans="3:5" x14ac:dyDescent="0.4">
      <c r="C559" t="s">
        <v>836</v>
      </c>
      <c r="D559" t="s">
        <v>428</v>
      </c>
      <c r="E559">
        <v>133000</v>
      </c>
    </row>
    <row r="560" spans="3:5" x14ac:dyDescent="0.4">
      <c r="C560" t="s">
        <v>836</v>
      </c>
      <c r="D560" t="s">
        <v>429</v>
      </c>
      <c r="E560">
        <v>164100</v>
      </c>
    </row>
    <row r="561" spans="3:5" x14ac:dyDescent="0.4">
      <c r="C561" t="s">
        <v>836</v>
      </c>
      <c r="D561" t="s">
        <v>430</v>
      </c>
      <c r="E561">
        <v>132900</v>
      </c>
    </row>
    <row r="562" spans="3:5" x14ac:dyDescent="0.4">
      <c r="C562" t="s">
        <v>836</v>
      </c>
      <c r="D562" t="s">
        <v>431</v>
      </c>
      <c r="E562">
        <v>57200</v>
      </c>
    </row>
    <row r="563" spans="3:5" x14ac:dyDescent="0.4">
      <c r="C563" t="s">
        <v>836</v>
      </c>
      <c r="D563" t="s">
        <v>432</v>
      </c>
      <c r="E563">
        <v>89300</v>
      </c>
    </row>
    <row r="564" spans="3:5" x14ac:dyDescent="0.4">
      <c r="C564" t="s">
        <v>836</v>
      </c>
      <c r="D564" t="s">
        <v>433</v>
      </c>
      <c r="E564">
        <v>77800</v>
      </c>
    </row>
    <row r="565" spans="3:5" x14ac:dyDescent="0.4">
      <c r="C565" t="s">
        <v>836</v>
      </c>
      <c r="D565" t="s">
        <v>434</v>
      </c>
      <c r="E565">
        <v>203900</v>
      </c>
    </row>
    <row r="566" spans="3:5" x14ac:dyDescent="0.4">
      <c r="C566" t="s">
        <v>836</v>
      </c>
      <c r="D566" t="s">
        <v>435</v>
      </c>
      <c r="E566">
        <v>251800</v>
      </c>
    </row>
    <row r="567" spans="3:5" x14ac:dyDescent="0.4">
      <c r="C567" t="s">
        <v>836</v>
      </c>
      <c r="D567" t="s">
        <v>436</v>
      </c>
      <c r="E567">
        <v>354000</v>
      </c>
    </row>
    <row r="568" spans="3:5" x14ac:dyDescent="0.4">
      <c r="C568" t="s">
        <v>836</v>
      </c>
      <c r="D568" t="s">
        <v>437</v>
      </c>
      <c r="E568">
        <v>164500</v>
      </c>
    </row>
    <row r="569" spans="3:5" x14ac:dyDescent="0.4">
      <c r="C569" t="s">
        <v>836</v>
      </c>
      <c r="D569" t="s">
        <v>438</v>
      </c>
      <c r="E569">
        <v>152200</v>
      </c>
    </row>
    <row r="570" spans="3:5" x14ac:dyDescent="0.4">
      <c r="C570" t="s">
        <v>836</v>
      </c>
      <c r="D570" t="s">
        <v>439</v>
      </c>
      <c r="E570">
        <v>207400</v>
      </c>
    </row>
    <row r="571" spans="3:5" x14ac:dyDescent="0.4">
      <c r="C571" t="s">
        <v>836</v>
      </c>
      <c r="D571" t="s">
        <v>440</v>
      </c>
      <c r="E571">
        <v>184300</v>
      </c>
    </row>
    <row r="572" spans="3:5" x14ac:dyDescent="0.4">
      <c r="C572" t="s">
        <v>836</v>
      </c>
      <c r="D572" t="s">
        <v>441</v>
      </c>
      <c r="E572">
        <v>64900</v>
      </c>
    </row>
    <row r="573" spans="3:5" x14ac:dyDescent="0.4">
      <c r="C573" t="s">
        <v>836</v>
      </c>
      <c r="D573" t="s">
        <v>442</v>
      </c>
      <c r="E573">
        <v>107500</v>
      </c>
    </row>
    <row r="574" spans="3:5" x14ac:dyDescent="0.4">
      <c r="C574" t="s">
        <v>836</v>
      </c>
      <c r="D574" t="s">
        <v>443</v>
      </c>
      <c r="E574">
        <v>200600</v>
      </c>
    </row>
    <row r="575" spans="3:5" x14ac:dyDescent="0.4">
      <c r="C575" t="s">
        <v>836</v>
      </c>
      <c r="D575" t="s">
        <v>444</v>
      </c>
      <c r="E575">
        <v>192600</v>
      </c>
    </row>
    <row r="576" spans="3:5" x14ac:dyDescent="0.4">
      <c r="C576" t="s">
        <v>836</v>
      </c>
      <c r="D576" t="s">
        <v>445</v>
      </c>
      <c r="E576">
        <v>261600</v>
      </c>
    </row>
    <row r="577" spans="3:5" x14ac:dyDescent="0.4">
      <c r="C577" t="s">
        <v>836</v>
      </c>
      <c r="D577" t="s">
        <v>446</v>
      </c>
      <c r="E577">
        <v>188000</v>
      </c>
    </row>
    <row r="578" spans="3:5" x14ac:dyDescent="0.4">
      <c r="C578" t="s">
        <v>836</v>
      </c>
      <c r="D578" t="s">
        <v>447</v>
      </c>
      <c r="E578">
        <v>86200</v>
      </c>
    </row>
    <row r="579" spans="3:5" x14ac:dyDescent="0.4">
      <c r="C579" t="s">
        <v>836</v>
      </c>
      <c r="D579" t="s">
        <v>448</v>
      </c>
      <c r="E579">
        <v>67100</v>
      </c>
    </row>
    <row r="580" spans="3:5" x14ac:dyDescent="0.4">
      <c r="C580" t="s">
        <v>836</v>
      </c>
      <c r="D580" t="s">
        <v>449</v>
      </c>
      <c r="E580">
        <v>173000</v>
      </c>
    </row>
    <row r="581" spans="3:5" x14ac:dyDescent="0.4">
      <c r="C581" t="s">
        <v>836</v>
      </c>
      <c r="D581" t="s">
        <v>450</v>
      </c>
      <c r="E581">
        <v>66300</v>
      </c>
    </row>
    <row r="582" spans="3:5" x14ac:dyDescent="0.4">
      <c r="C582" t="s">
        <v>836</v>
      </c>
      <c r="D582" t="s">
        <v>451</v>
      </c>
      <c r="E582">
        <v>89000</v>
      </c>
    </row>
    <row r="583" spans="3:5" x14ac:dyDescent="0.4">
      <c r="C583" t="s">
        <v>836</v>
      </c>
      <c r="D583" t="s">
        <v>452</v>
      </c>
      <c r="E583">
        <v>212400</v>
      </c>
    </row>
    <row r="584" spans="3:5" x14ac:dyDescent="0.4">
      <c r="C584" t="s">
        <v>836</v>
      </c>
      <c r="D584" t="s">
        <v>453</v>
      </c>
      <c r="E584">
        <v>186200</v>
      </c>
    </row>
    <row r="585" spans="3:5" x14ac:dyDescent="0.4">
      <c r="C585" t="s">
        <v>836</v>
      </c>
      <c r="D585" t="s">
        <v>454</v>
      </c>
      <c r="E585">
        <v>198600</v>
      </c>
    </row>
    <row r="586" spans="3:5" x14ac:dyDescent="0.4">
      <c r="C586" t="s">
        <v>836</v>
      </c>
      <c r="D586" t="s">
        <v>455</v>
      </c>
      <c r="E586">
        <v>229100</v>
      </c>
    </row>
    <row r="587" spans="3:5" x14ac:dyDescent="0.4">
      <c r="C587" t="s">
        <v>836</v>
      </c>
      <c r="D587" t="s">
        <v>456</v>
      </c>
      <c r="E587">
        <v>173400</v>
      </c>
    </row>
    <row r="588" spans="3:5" x14ac:dyDescent="0.4">
      <c r="C588" t="s">
        <v>836</v>
      </c>
      <c r="D588" t="s">
        <v>457</v>
      </c>
      <c r="E588">
        <v>153000</v>
      </c>
    </row>
    <row r="589" spans="3:5" x14ac:dyDescent="0.4">
      <c r="C589" t="s">
        <v>836</v>
      </c>
      <c r="D589" t="s">
        <v>458</v>
      </c>
      <c r="E589">
        <v>70100</v>
      </c>
    </row>
    <row r="590" spans="3:5" x14ac:dyDescent="0.4">
      <c r="C590" t="s">
        <v>836</v>
      </c>
      <c r="D590" t="s">
        <v>459</v>
      </c>
      <c r="E590">
        <v>94900</v>
      </c>
    </row>
    <row r="591" spans="3:5" x14ac:dyDescent="0.4">
      <c r="C591" t="s">
        <v>836</v>
      </c>
      <c r="D591" t="s">
        <v>460</v>
      </c>
      <c r="E591">
        <v>147600</v>
      </c>
    </row>
    <row r="592" spans="3:5" x14ac:dyDescent="0.4">
      <c r="C592" t="s">
        <v>836</v>
      </c>
      <c r="D592" t="s">
        <v>461</v>
      </c>
      <c r="E592">
        <v>95200</v>
      </c>
    </row>
    <row r="593" spans="3:5" x14ac:dyDescent="0.4">
      <c r="C593" t="s">
        <v>836</v>
      </c>
      <c r="D593" t="s">
        <v>462</v>
      </c>
      <c r="E593">
        <v>69500</v>
      </c>
    </row>
    <row r="594" spans="3:5" x14ac:dyDescent="0.4">
      <c r="C594" t="s">
        <v>836</v>
      </c>
      <c r="D594" t="s">
        <v>463</v>
      </c>
      <c r="E594">
        <v>123100</v>
      </c>
    </row>
    <row r="595" spans="3:5" x14ac:dyDescent="0.4">
      <c r="C595" t="s">
        <v>836</v>
      </c>
      <c r="D595" t="s">
        <v>464</v>
      </c>
      <c r="E595">
        <v>301800</v>
      </c>
    </row>
    <row r="596" spans="3:5" x14ac:dyDescent="0.4">
      <c r="C596" t="s">
        <v>836</v>
      </c>
      <c r="D596" t="s">
        <v>465</v>
      </c>
      <c r="E596">
        <v>189400</v>
      </c>
    </row>
    <row r="597" spans="3:5" x14ac:dyDescent="0.4">
      <c r="C597" t="s">
        <v>836</v>
      </c>
      <c r="D597" t="s">
        <v>466</v>
      </c>
      <c r="E597">
        <v>199700</v>
      </c>
    </row>
    <row r="598" spans="3:5" x14ac:dyDescent="0.4">
      <c r="C598" t="s">
        <v>836</v>
      </c>
      <c r="D598" t="s">
        <v>467</v>
      </c>
      <c r="E598">
        <v>320100</v>
      </c>
    </row>
    <row r="599" spans="3:5" x14ac:dyDescent="0.4">
      <c r="C599" t="s">
        <v>836</v>
      </c>
      <c r="D599" t="s">
        <v>468</v>
      </c>
      <c r="E599">
        <v>118800</v>
      </c>
    </row>
    <row r="600" spans="3:5" x14ac:dyDescent="0.4">
      <c r="C600" t="s">
        <v>836</v>
      </c>
      <c r="D600" t="s">
        <v>469</v>
      </c>
      <c r="E600">
        <v>154400</v>
      </c>
    </row>
    <row r="601" spans="3:5" x14ac:dyDescent="0.4">
      <c r="C601" t="s">
        <v>836</v>
      </c>
      <c r="D601" t="s">
        <v>470</v>
      </c>
      <c r="E601">
        <v>285500</v>
      </c>
    </row>
    <row r="602" spans="3:5" x14ac:dyDescent="0.4">
      <c r="C602" t="s">
        <v>836</v>
      </c>
      <c r="D602" t="s">
        <v>471</v>
      </c>
      <c r="E602">
        <v>205800</v>
      </c>
    </row>
    <row r="603" spans="3:5" x14ac:dyDescent="0.4">
      <c r="C603" t="s">
        <v>836</v>
      </c>
      <c r="D603" t="s">
        <v>472</v>
      </c>
      <c r="E603">
        <v>134500</v>
      </c>
    </row>
    <row r="604" spans="3:5" x14ac:dyDescent="0.4">
      <c r="C604" t="s">
        <v>836</v>
      </c>
      <c r="D604" t="s">
        <v>473</v>
      </c>
      <c r="E604">
        <v>98500</v>
      </c>
    </row>
    <row r="605" spans="3:5" x14ac:dyDescent="0.4">
      <c r="C605" t="s">
        <v>836</v>
      </c>
      <c r="D605" t="s">
        <v>474</v>
      </c>
      <c r="E605">
        <v>160900</v>
      </c>
    </row>
    <row r="606" spans="3:5" x14ac:dyDescent="0.4">
      <c r="C606" t="s">
        <v>836</v>
      </c>
      <c r="D606" t="s">
        <v>475</v>
      </c>
      <c r="E606">
        <v>200700</v>
      </c>
    </row>
    <row r="607" spans="3:5" x14ac:dyDescent="0.4">
      <c r="C607" t="s">
        <v>836</v>
      </c>
      <c r="D607" t="s">
        <v>476</v>
      </c>
      <c r="E607">
        <v>140800</v>
      </c>
    </row>
    <row r="608" spans="3:5" x14ac:dyDescent="0.4">
      <c r="C608" t="s">
        <v>836</v>
      </c>
      <c r="D608" t="s">
        <v>477</v>
      </c>
      <c r="E608">
        <v>233900</v>
      </c>
    </row>
    <row r="609" spans="3:5" x14ac:dyDescent="0.4">
      <c r="C609" t="s">
        <v>836</v>
      </c>
      <c r="D609" t="s">
        <v>478</v>
      </c>
      <c r="E609">
        <v>151700</v>
      </c>
    </row>
    <row r="610" spans="3:5" x14ac:dyDescent="0.4">
      <c r="C610" t="s">
        <v>836</v>
      </c>
      <c r="D610" t="s">
        <v>479</v>
      </c>
      <c r="E610">
        <v>65300</v>
      </c>
    </row>
    <row r="611" spans="3:5" x14ac:dyDescent="0.4">
      <c r="C611" t="s">
        <v>836</v>
      </c>
      <c r="D611" t="s">
        <v>480</v>
      </c>
      <c r="E611">
        <v>118700</v>
      </c>
    </row>
    <row r="612" spans="3:5" x14ac:dyDescent="0.4">
      <c r="C612" t="s">
        <v>836</v>
      </c>
      <c r="D612" t="s">
        <v>481</v>
      </c>
      <c r="E612">
        <v>130100</v>
      </c>
    </row>
    <row r="613" spans="3:5" x14ac:dyDescent="0.4">
      <c r="C613" t="s">
        <v>836</v>
      </c>
      <c r="D613" t="s">
        <v>482</v>
      </c>
      <c r="E613">
        <v>94100</v>
      </c>
    </row>
    <row r="614" spans="3:5" x14ac:dyDescent="0.4">
      <c r="C614" t="s">
        <v>836</v>
      </c>
      <c r="D614" t="s">
        <v>483</v>
      </c>
      <c r="E614">
        <v>58600</v>
      </c>
    </row>
    <row r="615" spans="3:5" x14ac:dyDescent="0.4">
      <c r="C615" t="s">
        <v>836</v>
      </c>
      <c r="D615" t="s">
        <v>484</v>
      </c>
      <c r="E615">
        <v>118900</v>
      </c>
    </row>
    <row r="616" spans="3:5" x14ac:dyDescent="0.4">
      <c r="C616" t="s">
        <v>836</v>
      </c>
      <c r="D616" t="s">
        <v>485</v>
      </c>
      <c r="E616">
        <v>111600</v>
      </c>
    </row>
    <row r="617" spans="3:5" x14ac:dyDescent="0.4">
      <c r="C617" t="s">
        <v>836</v>
      </c>
      <c r="D617" t="s">
        <v>486</v>
      </c>
      <c r="E617">
        <v>71900</v>
      </c>
    </row>
    <row r="618" spans="3:5" x14ac:dyDescent="0.4">
      <c r="C618" t="s">
        <v>836</v>
      </c>
      <c r="D618" t="s">
        <v>487</v>
      </c>
      <c r="E618">
        <v>66200</v>
      </c>
    </row>
    <row r="619" spans="3:5" x14ac:dyDescent="0.4">
      <c r="C619" t="s">
        <v>836</v>
      </c>
      <c r="D619" t="s">
        <v>488</v>
      </c>
      <c r="E619">
        <v>105000</v>
      </c>
    </row>
    <row r="620" spans="3:5" x14ac:dyDescent="0.4">
      <c r="C620" t="s">
        <v>836</v>
      </c>
      <c r="D620" t="s">
        <v>489</v>
      </c>
      <c r="E620">
        <v>57500</v>
      </c>
    </row>
    <row r="621" spans="3:5" x14ac:dyDescent="0.4">
      <c r="C621" t="s">
        <v>836</v>
      </c>
      <c r="D621" t="s">
        <v>490</v>
      </c>
      <c r="E621">
        <v>86600</v>
      </c>
    </row>
    <row r="622" spans="3:5" x14ac:dyDescent="0.4">
      <c r="C622" t="s">
        <v>836</v>
      </c>
      <c r="D622" t="s">
        <v>491</v>
      </c>
      <c r="E622">
        <v>94800</v>
      </c>
    </row>
    <row r="623" spans="3:5" x14ac:dyDescent="0.4">
      <c r="C623" t="s">
        <v>836</v>
      </c>
      <c r="D623" t="s">
        <v>492</v>
      </c>
      <c r="E623">
        <v>67200</v>
      </c>
    </row>
    <row r="624" spans="3:5" x14ac:dyDescent="0.4">
      <c r="C624" t="s">
        <v>836</v>
      </c>
      <c r="D624" t="s">
        <v>493</v>
      </c>
      <c r="E624">
        <v>102400</v>
      </c>
    </row>
    <row r="625" spans="3:5" x14ac:dyDescent="0.4">
      <c r="C625" t="s">
        <v>836</v>
      </c>
      <c r="D625" t="s">
        <v>494</v>
      </c>
      <c r="E625">
        <v>324200</v>
      </c>
    </row>
    <row r="626" spans="3:5" x14ac:dyDescent="0.4">
      <c r="C626" t="s">
        <v>836</v>
      </c>
      <c r="D626" t="s">
        <v>495</v>
      </c>
      <c r="E626">
        <v>205600</v>
      </c>
    </row>
    <row r="627" spans="3:5" x14ac:dyDescent="0.4">
      <c r="C627" t="s">
        <v>836</v>
      </c>
      <c r="D627" t="s">
        <v>496</v>
      </c>
      <c r="E627">
        <v>185800</v>
      </c>
    </row>
    <row r="628" spans="3:5" x14ac:dyDescent="0.4">
      <c r="C628" t="s">
        <v>836</v>
      </c>
      <c r="D628" t="s">
        <v>497</v>
      </c>
      <c r="E628">
        <v>190900</v>
      </c>
    </row>
    <row r="629" spans="3:5" x14ac:dyDescent="0.4">
      <c r="C629" t="s">
        <v>836</v>
      </c>
      <c r="D629" t="s">
        <v>498</v>
      </c>
      <c r="E629">
        <v>71800</v>
      </c>
    </row>
    <row r="630" spans="3:5" x14ac:dyDescent="0.4">
      <c r="C630" t="s">
        <v>836</v>
      </c>
      <c r="D630" t="s">
        <v>499</v>
      </c>
      <c r="E630">
        <v>92100</v>
      </c>
    </row>
    <row r="631" spans="3:5" x14ac:dyDescent="0.4">
      <c r="C631" t="s">
        <v>836</v>
      </c>
      <c r="D631" t="s">
        <v>500</v>
      </c>
      <c r="E631">
        <v>42600</v>
      </c>
    </row>
    <row r="632" spans="3:5" x14ac:dyDescent="0.4">
      <c r="C632" t="s">
        <v>836</v>
      </c>
      <c r="D632" t="s">
        <v>501</v>
      </c>
      <c r="E632">
        <v>85400</v>
      </c>
    </row>
    <row r="633" spans="3:5" x14ac:dyDescent="0.4">
      <c r="C633" t="s">
        <v>836</v>
      </c>
      <c r="D633" t="s">
        <v>502</v>
      </c>
      <c r="E633">
        <v>62000</v>
      </c>
    </row>
    <row r="634" spans="3:5" x14ac:dyDescent="0.4">
      <c r="C634" t="s">
        <v>836</v>
      </c>
      <c r="D634" t="s">
        <v>503</v>
      </c>
      <c r="E634">
        <v>41900</v>
      </c>
    </row>
    <row r="635" spans="3:5" x14ac:dyDescent="0.4">
      <c r="C635" t="s">
        <v>836</v>
      </c>
      <c r="D635" t="s">
        <v>504</v>
      </c>
      <c r="E635">
        <v>44000</v>
      </c>
    </row>
    <row r="636" spans="3:5" x14ac:dyDescent="0.4">
      <c r="C636" t="s">
        <v>836</v>
      </c>
      <c r="D636" t="s">
        <v>505</v>
      </c>
      <c r="E636">
        <v>284500</v>
      </c>
    </row>
    <row r="637" spans="3:5" x14ac:dyDescent="0.4">
      <c r="C637" t="s">
        <v>836</v>
      </c>
      <c r="D637" t="s">
        <v>688</v>
      </c>
      <c r="E637">
        <v>193800</v>
      </c>
    </row>
    <row r="638" spans="3:5" x14ac:dyDescent="0.4">
      <c r="C638" t="s">
        <v>836</v>
      </c>
      <c r="D638" t="s">
        <v>689</v>
      </c>
      <c r="E638">
        <v>214900</v>
      </c>
    </row>
    <row r="639" spans="3:5" x14ac:dyDescent="0.4">
      <c r="C639" t="s">
        <v>836</v>
      </c>
      <c r="D639" t="s">
        <v>690</v>
      </c>
      <c r="E639">
        <v>399200</v>
      </c>
    </row>
    <row r="640" spans="3:5" x14ac:dyDescent="0.4">
      <c r="C640" t="s">
        <v>836</v>
      </c>
      <c r="D640" t="s">
        <v>691</v>
      </c>
      <c r="E640">
        <v>224800</v>
      </c>
    </row>
    <row r="641" spans="3:5" x14ac:dyDescent="0.4">
      <c r="C641" t="s">
        <v>836</v>
      </c>
      <c r="D641" t="s">
        <v>692</v>
      </c>
      <c r="E641">
        <v>113600</v>
      </c>
    </row>
    <row r="642" spans="3:5" x14ac:dyDescent="0.4">
      <c r="C642" t="s">
        <v>836</v>
      </c>
      <c r="D642" t="s">
        <v>693</v>
      </c>
      <c r="E642">
        <v>88800</v>
      </c>
    </row>
    <row r="643" spans="3:5" x14ac:dyDescent="0.4">
      <c r="C643" t="s">
        <v>836</v>
      </c>
      <c r="D643" t="s">
        <v>694</v>
      </c>
      <c r="E643">
        <v>143100</v>
      </c>
    </row>
    <row r="644" spans="3:5" x14ac:dyDescent="0.4">
      <c r="C644" t="s">
        <v>836</v>
      </c>
      <c r="D644" t="s">
        <v>695</v>
      </c>
      <c r="E644">
        <v>114900</v>
      </c>
    </row>
    <row r="645" spans="3:5" x14ac:dyDescent="0.4">
      <c r="C645" t="s">
        <v>836</v>
      </c>
      <c r="D645" t="s">
        <v>696</v>
      </c>
      <c r="E645">
        <v>126000</v>
      </c>
    </row>
    <row r="646" spans="3:5" x14ac:dyDescent="0.4">
      <c r="C646" t="s">
        <v>836</v>
      </c>
      <c r="D646" t="s">
        <v>697</v>
      </c>
      <c r="E646">
        <v>77100</v>
      </c>
    </row>
    <row r="647" spans="3:5" x14ac:dyDescent="0.4">
      <c r="C647" t="s">
        <v>836</v>
      </c>
      <c r="D647" t="s">
        <v>698</v>
      </c>
      <c r="E647">
        <v>103400</v>
      </c>
    </row>
    <row r="648" spans="3:5" x14ac:dyDescent="0.4">
      <c r="C648" t="s">
        <v>836</v>
      </c>
      <c r="D648" t="s">
        <v>699</v>
      </c>
      <c r="E648">
        <v>105800</v>
      </c>
    </row>
    <row r="649" spans="3:5" x14ac:dyDescent="0.4">
      <c r="C649" t="s">
        <v>836</v>
      </c>
      <c r="D649" t="s">
        <v>700</v>
      </c>
      <c r="E649">
        <v>82600</v>
      </c>
    </row>
    <row r="650" spans="3:5" x14ac:dyDescent="0.4">
      <c r="C650" t="s">
        <v>836</v>
      </c>
      <c r="D650" t="s">
        <v>701</v>
      </c>
      <c r="E650">
        <v>56200</v>
      </c>
    </row>
    <row r="651" spans="3:5" x14ac:dyDescent="0.4">
      <c r="C651" t="s">
        <v>836</v>
      </c>
      <c r="D651" t="s">
        <v>702</v>
      </c>
      <c r="E651">
        <v>73100</v>
      </c>
    </row>
    <row r="652" spans="3:5" x14ac:dyDescent="0.4">
      <c r="C652" t="s">
        <v>836</v>
      </c>
      <c r="D652" t="s">
        <v>703</v>
      </c>
      <c r="E652">
        <v>57100</v>
      </c>
    </row>
    <row r="653" spans="3:5" x14ac:dyDescent="0.4">
      <c r="C653" t="s">
        <v>836</v>
      </c>
      <c r="D653" t="s">
        <v>704</v>
      </c>
      <c r="E653">
        <v>74300</v>
      </c>
    </row>
    <row r="654" spans="3:5" x14ac:dyDescent="0.4">
      <c r="C654" t="s">
        <v>836</v>
      </c>
      <c r="D654" t="s">
        <v>705</v>
      </c>
      <c r="E654">
        <v>35000</v>
      </c>
    </row>
    <row r="655" spans="3:5" x14ac:dyDescent="0.4">
      <c r="C655" t="s">
        <v>836</v>
      </c>
      <c r="D655" t="s">
        <v>706</v>
      </c>
      <c r="E655">
        <v>46400</v>
      </c>
    </row>
    <row r="656" spans="3:5" x14ac:dyDescent="0.4">
      <c r="C656" t="s">
        <v>836</v>
      </c>
      <c r="D656" t="s">
        <v>707</v>
      </c>
      <c r="E656">
        <v>135300</v>
      </c>
    </row>
    <row r="657" spans="3:5" x14ac:dyDescent="0.4">
      <c r="C657" t="s">
        <v>836</v>
      </c>
      <c r="D657" t="s">
        <v>708</v>
      </c>
      <c r="E657">
        <v>20400</v>
      </c>
    </row>
    <row r="658" spans="3:5" x14ac:dyDescent="0.4">
      <c r="C658" t="s">
        <v>836</v>
      </c>
      <c r="D658" t="s">
        <v>709</v>
      </c>
      <c r="E658">
        <v>65500</v>
      </c>
    </row>
    <row r="659" spans="3:5" x14ac:dyDescent="0.4">
      <c r="C659" t="s">
        <v>836</v>
      </c>
      <c r="D659" t="s">
        <v>710</v>
      </c>
      <c r="E659">
        <v>70400</v>
      </c>
    </row>
    <row r="660" spans="3:5" x14ac:dyDescent="0.4">
      <c r="C660" t="s">
        <v>836</v>
      </c>
      <c r="D660" t="s">
        <v>711</v>
      </c>
      <c r="E660">
        <v>161800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454300</v>
      </c>
    </row>
    <row r="667" spans="3:5" x14ac:dyDescent="0.4">
      <c r="C667" t="s">
        <v>851</v>
      </c>
      <c r="D667" t="s">
        <v>506</v>
      </c>
      <c r="E667">
        <v>0</v>
      </c>
    </row>
    <row r="668" spans="3:5" x14ac:dyDescent="0.4">
      <c r="C668" t="s">
        <v>851</v>
      </c>
      <c r="D668" t="s">
        <v>507</v>
      </c>
      <c r="E668">
        <v>0</v>
      </c>
    </row>
    <row r="669" spans="3:5" x14ac:dyDescent="0.4">
      <c r="C669" t="s">
        <v>851</v>
      </c>
      <c r="D669" t="s">
        <v>508</v>
      </c>
      <c r="E669">
        <v>0</v>
      </c>
    </row>
    <row r="670" spans="3:5" x14ac:dyDescent="0.4">
      <c r="C670" t="s">
        <v>851</v>
      </c>
      <c r="D670" t="s">
        <v>509</v>
      </c>
      <c r="E670">
        <v>0</v>
      </c>
    </row>
    <row r="671" spans="3:5" x14ac:dyDescent="0.4">
      <c r="C671" t="s">
        <v>851</v>
      </c>
      <c r="D671" t="s">
        <v>510</v>
      </c>
      <c r="E671">
        <v>0</v>
      </c>
    </row>
    <row r="672" spans="3:5" x14ac:dyDescent="0.4">
      <c r="C672" t="s">
        <v>851</v>
      </c>
      <c r="D672" t="s">
        <v>511</v>
      </c>
      <c r="E672">
        <v>0</v>
      </c>
    </row>
    <row r="673" spans="3:5" x14ac:dyDescent="0.4">
      <c r="C673" t="s">
        <v>851</v>
      </c>
      <c r="D673" t="s">
        <v>512</v>
      </c>
      <c r="E673">
        <v>1799700</v>
      </c>
    </row>
    <row r="674" spans="3:5" x14ac:dyDescent="0.4">
      <c r="C674" t="s">
        <v>851</v>
      </c>
      <c r="D674" t="s">
        <v>513</v>
      </c>
      <c r="E674">
        <v>751500</v>
      </c>
    </row>
    <row r="675" spans="3:5" x14ac:dyDescent="0.4">
      <c r="C675" t="s">
        <v>851</v>
      </c>
      <c r="D675" t="s">
        <v>514</v>
      </c>
      <c r="E675">
        <v>410900</v>
      </c>
    </row>
    <row r="676" spans="3:5" x14ac:dyDescent="0.4">
      <c r="C676" t="s">
        <v>851</v>
      </c>
      <c r="D676" t="s">
        <v>515</v>
      </c>
      <c r="E676">
        <v>328700</v>
      </c>
    </row>
    <row r="677" spans="3:5" x14ac:dyDescent="0.4">
      <c r="C677" t="s">
        <v>851</v>
      </c>
      <c r="D677" t="s">
        <v>516</v>
      </c>
      <c r="E677">
        <v>458200</v>
      </c>
    </row>
    <row r="678" spans="3:5" x14ac:dyDescent="0.4">
      <c r="C678" t="s">
        <v>851</v>
      </c>
      <c r="D678" t="s">
        <v>517</v>
      </c>
      <c r="E678">
        <v>316200</v>
      </c>
    </row>
    <row r="679" spans="3:5" x14ac:dyDescent="0.4">
      <c r="C679" t="s">
        <v>851</v>
      </c>
      <c r="D679" t="s">
        <v>518</v>
      </c>
      <c r="E679">
        <v>438900</v>
      </c>
    </row>
    <row r="680" spans="3:5" x14ac:dyDescent="0.4">
      <c r="C680" t="s">
        <v>851</v>
      </c>
      <c r="D680" t="s">
        <v>519</v>
      </c>
      <c r="E680">
        <v>227300</v>
      </c>
    </row>
    <row r="681" spans="3:5" x14ac:dyDescent="0.4">
      <c r="C681" t="s">
        <v>851</v>
      </c>
      <c r="D681" t="s">
        <v>520</v>
      </c>
      <c r="E681">
        <v>183200</v>
      </c>
    </row>
    <row r="682" spans="3:5" x14ac:dyDescent="0.4">
      <c r="C682" t="s">
        <v>851</v>
      </c>
      <c r="D682" t="s">
        <v>521</v>
      </c>
      <c r="E682">
        <v>94900</v>
      </c>
    </row>
    <row r="683" spans="3:5" x14ac:dyDescent="0.4">
      <c r="C683" t="s">
        <v>851</v>
      </c>
      <c r="D683" t="s">
        <v>522</v>
      </c>
      <c r="E683">
        <v>164100</v>
      </c>
    </row>
    <row r="684" spans="3:5" x14ac:dyDescent="0.4">
      <c r="C684" t="s">
        <v>851</v>
      </c>
      <c r="D684" t="s">
        <v>523</v>
      </c>
      <c r="E684">
        <v>186400</v>
      </c>
    </row>
    <row r="685" spans="3:5" x14ac:dyDescent="0.4">
      <c r="C685" t="s">
        <v>851</v>
      </c>
      <c r="D685" t="s">
        <v>524</v>
      </c>
      <c r="E685">
        <v>239700</v>
      </c>
    </row>
    <row r="686" spans="3:5" x14ac:dyDescent="0.4">
      <c r="C686" t="s">
        <v>851</v>
      </c>
      <c r="D686" t="s">
        <v>525</v>
      </c>
      <c r="E686">
        <v>215500</v>
      </c>
    </row>
    <row r="687" spans="3:5" x14ac:dyDescent="0.4">
      <c r="C687" t="s">
        <v>851</v>
      </c>
      <c r="D687" t="s">
        <v>526</v>
      </c>
      <c r="E687">
        <v>97600</v>
      </c>
    </row>
    <row r="688" spans="3:5" x14ac:dyDescent="0.4">
      <c r="C688" t="s">
        <v>851</v>
      </c>
      <c r="D688" t="s">
        <v>527</v>
      </c>
      <c r="E688">
        <v>61500</v>
      </c>
    </row>
    <row r="689" spans="3:5" x14ac:dyDescent="0.4">
      <c r="C689" t="s">
        <v>851</v>
      </c>
      <c r="D689" t="s">
        <v>528</v>
      </c>
      <c r="E689">
        <v>82700</v>
      </c>
    </row>
    <row r="690" spans="3:5" x14ac:dyDescent="0.4">
      <c r="C690" t="s">
        <v>851</v>
      </c>
      <c r="D690" t="s">
        <v>529</v>
      </c>
      <c r="E690">
        <v>118200</v>
      </c>
    </row>
    <row r="691" spans="3:5" x14ac:dyDescent="0.4">
      <c r="C691" t="s">
        <v>851</v>
      </c>
      <c r="D691" t="s">
        <v>530</v>
      </c>
      <c r="E691">
        <v>82400</v>
      </c>
    </row>
    <row r="692" spans="3:5" x14ac:dyDescent="0.4">
      <c r="C692" t="s">
        <v>851</v>
      </c>
      <c r="D692" t="s">
        <v>531</v>
      </c>
      <c r="E692">
        <v>214500</v>
      </c>
    </row>
    <row r="693" spans="3:5" x14ac:dyDescent="0.4">
      <c r="C693" t="s">
        <v>851</v>
      </c>
      <c r="D693" t="s">
        <v>532</v>
      </c>
      <c r="E693">
        <v>121500</v>
      </c>
    </row>
    <row r="694" spans="3:5" x14ac:dyDescent="0.4">
      <c r="C694" t="s">
        <v>851</v>
      </c>
      <c r="D694" t="s">
        <v>533</v>
      </c>
      <c r="E694">
        <v>63600</v>
      </c>
    </row>
    <row r="695" spans="3:5" x14ac:dyDescent="0.4">
      <c r="C695" t="s">
        <v>851</v>
      </c>
      <c r="D695" t="s">
        <v>534</v>
      </c>
      <c r="E695">
        <v>224300</v>
      </c>
    </row>
    <row r="696" spans="3:5" x14ac:dyDescent="0.4">
      <c r="C696" t="s">
        <v>851</v>
      </c>
      <c r="D696" t="s">
        <v>535</v>
      </c>
      <c r="E696">
        <v>110500</v>
      </c>
    </row>
    <row r="697" spans="3:5" x14ac:dyDescent="0.4">
      <c r="C697" t="s">
        <v>851</v>
      </c>
      <c r="D697" t="s">
        <v>536</v>
      </c>
      <c r="E697">
        <v>234300</v>
      </c>
    </row>
    <row r="698" spans="3:5" x14ac:dyDescent="0.4">
      <c r="C698" t="s">
        <v>851</v>
      </c>
      <c r="D698" t="s">
        <v>537</v>
      </c>
      <c r="E698">
        <v>381400</v>
      </c>
    </row>
    <row r="699" spans="3:5" x14ac:dyDescent="0.4">
      <c r="C699" t="s">
        <v>851</v>
      </c>
      <c r="D699" t="s">
        <v>538</v>
      </c>
      <c r="E699">
        <v>275400</v>
      </c>
    </row>
    <row r="700" spans="3:5" x14ac:dyDescent="0.4">
      <c r="C700" t="s">
        <v>851</v>
      </c>
      <c r="D700" t="s">
        <v>539</v>
      </c>
      <c r="E700">
        <v>141900</v>
      </c>
    </row>
    <row r="701" spans="3:5" x14ac:dyDescent="0.4">
      <c r="C701" t="s">
        <v>851</v>
      </c>
      <c r="D701" t="s">
        <v>540</v>
      </c>
      <c r="E701">
        <v>175500</v>
      </c>
    </row>
    <row r="702" spans="3:5" x14ac:dyDescent="0.4">
      <c r="C702" t="s">
        <v>851</v>
      </c>
      <c r="D702" t="s">
        <v>541</v>
      </c>
      <c r="E702">
        <v>272200</v>
      </c>
    </row>
    <row r="703" spans="3:5" x14ac:dyDescent="0.4">
      <c r="C703" t="s">
        <v>851</v>
      </c>
      <c r="D703" t="s">
        <v>542</v>
      </c>
      <c r="E703">
        <v>174500</v>
      </c>
    </row>
    <row r="704" spans="3:5" x14ac:dyDescent="0.4">
      <c r="C704" t="s">
        <v>851</v>
      </c>
      <c r="D704" t="s">
        <v>543</v>
      </c>
      <c r="E704">
        <v>104500</v>
      </c>
    </row>
    <row r="705" spans="3:5" x14ac:dyDescent="0.4">
      <c r="C705" t="s">
        <v>851</v>
      </c>
      <c r="D705" t="s">
        <v>544</v>
      </c>
      <c r="E705">
        <v>85700</v>
      </c>
    </row>
    <row r="706" spans="3:5" x14ac:dyDescent="0.4">
      <c r="C706" t="s">
        <v>851</v>
      </c>
      <c r="D706" t="s">
        <v>545</v>
      </c>
      <c r="E706">
        <v>77600</v>
      </c>
    </row>
    <row r="707" spans="3:5" x14ac:dyDescent="0.4">
      <c r="C707" t="s">
        <v>851</v>
      </c>
      <c r="D707" t="s">
        <v>546</v>
      </c>
      <c r="E707">
        <v>78900</v>
      </c>
    </row>
    <row r="708" spans="3:5" x14ac:dyDescent="0.4">
      <c r="C708" t="s">
        <v>851</v>
      </c>
      <c r="D708" t="s">
        <v>547</v>
      </c>
      <c r="E708">
        <v>81200</v>
      </c>
    </row>
    <row r="709" spans="3:5" x14ac:dyDescent="0.4">
      <c r="C709" t="s">
        <v>851</v>
      </c>
      <c r="D709" t="s">
        <v>548</v>
      </c>
      <c r="E709">
        <v>100500</v>
      </c>
    </row>
    <row r="710" spans="3:5" x14ac:dyDescent="0.4">
      <c r="C710" t="s">
        <v>851</v>
      </c>
      <c r="D710" t="s">
        <v>549</v>
      </c>
      <c r="E710">
        <v>52700</v>
      </c>
    </row>
    <row r="711" spans="3:5" x14ac:dyDescent="0.4">
      <c r="C711" t="s">
        <v>851</v>
      </c>
      <c r="D711" t="s">
        <v>550</v>
      </c>
      <c r="E711">
        <v>49600</v>
      </c>
    </row>
    <row r="712" spans="3:5" x14ac:dyDescent="0.4">
      <c r="C712" t="s">
        <v>851</v>
      </c>
      <c r="D712" t="s">
        <v>551</v>
      </c>
      <c r="E712">
        <v>83100</v>
      </c>
    </row>
    <row r="713" spans="3:5" x14ac:dyDescent="0.4">
      <c r="C713" t="s">
        <v>851</v>
      </c>
      <c r="D713" t="s">
        <v>552</v>
      </c>
      <c r="E713">
        <v>62000</v>
      </c>
    </row>
    <row r="714" spans="3:5" x14ac:dyDescent="0.4">
      <c r="C714" t="s">
        <v>851</v>
      </c>
      <c r="D714" t="s">
        <v>553</v>
      </c>
      <c r="E714">
        <v>68400</v>
      </c>
    </row>
    <row r="715" spans="3:5" x14ac:dyDescent="0.4">
      <c r="C715" t="s">
        <v>851</v>
      </c>
      <c r="D715" t="s">
        <v>554</v>
      </c>
      <c r="E715">
        <v>29900</v>
      </c>
    </row>
    <row r="716" spans="3:5" x14ac:dyDescent="0.4">
      <c r="C716" t="s">
        <v>851</v>
      </c>
      <c r="D716" t="s">
        <v>555</v>
      </c>
      <c r="E716">
        <v>91000</v>
      </c>
    </row>
    <row r="717" spans="3:5" x14ac:dyDescent="0.4">
      <c r="C717" t="s">
        <v>851</v>
      </c>
      <c r="D717" t="s">
        <v>556</v>
      </c>
      <c r="E717">
        <v>56200</v>
      </c>
    </row>
    <row r="718" spans="3:5" x14ac:dyDescent="0.4">
      <c r="C718" t="s">
        <v>851</v>
      </c>
      <c r="D718" t="s">
        <v>557</v>
      </c>
      <c r="E718">
        <v>45300</v>
      </c>
    </row>
    <row r="719" spans="3:5" x14ac:dyDescent="0.4">
      <c r="C719" t="s">
        <v>851</v>
      </c>
      <c r="D719" t="s">
        <v>558</v>
      </c>
      <c r="E719">
        <v>255500</v>
      </c>
    </row>
    <row r="720" spans="3:5" x14ac:dyDescent="0.4">
      <c r="C720" t="s">
        <v>851</v>
      </c>
      <c r="D720" t="s">
        <v>559</v>
      </c>
      <c r="E720">
        <v>96800</v>
      </c>
    </row>
    <row r="721" spans="3:5" x14ac:dyDescent="0.4">
      <c r="C721" t="s">
        <v>851</v>
      </c>
      <c r="D721" t="s">
        <v>560</v>
      </c>
      <c r="E721">
        <v>64200</v>
      </c>
    </row>
    <row r="722" spans="3:5" x14ac:dyDescent="0.4">
      <c r="C722" t="s">
        <v>851</v>
      </c>
      <c r="D722" t="s">
        <v>561</v>
      </c>
      <c r="E722">
        <v>273600</v>
      </c>
    </row>
    <row r="723" spans="3:5" x14ac:dyDescent="0.4">
      <c r="C723" t="s">
        <v>851</v>
      </c>
      <c r="D723" t="s">
        <v>562</v>
      </c>
      <c r="E723">
        <v>188000</v>
      </c>
    </row>
    <row r="724" spans="3:5" x14ac:dyDescent="0.4">
      <c r="C724" t="s">
        <v>851</v>
      </c>
      <c r="D724" t="s">
        <v>563</v>
      </c>
      <c r="E724">
        <v>91900</v>
      </c>
    </row>
    <row r="725" spans="3:5" x14ac:dyDescent="0.4">
      <c r="C725" t="s">
        <v>851</v>
      </c>
      <c r="D725" t="s">
        <v>564</v>
      </c>
      <c r="E725">
        <v>146500</v>
      </c>
    </row>
    <row r="726" spans="3:5" x14ac:dyDescent="0.4">
      <c r="C726" t="s">
        <v>851</v>
      </c>
      <c r="D726" t="s">
        <v>565</v>
      </c>
      <c r="E726">
        <v>132500</v>
      </c>
    </row>
    <row r="727" spans="3:5" x14ac:dyDescent="0.4">
      <c r="C727" t="s">
        <v>851</v>
      </c>
      <c r="D727" t="s">
        <v>566</v>
      </c>
      <c r="E727">
        <v>67200</v>
      </c>
    </row>
    <row r="728" spans="3:5" x14ac:dyDescent="0.4">
      <c r="C728" t="s">
        <v>851</v>
      </c>
      <c r="D728" t="s">
        <v>567</v>
      </c>
      <c r="E728">
        <v>111900</v>
      </c>
    </row>
    <row r="729" spans="3:5" x14ac:dyDescent="0.4">
      <c r="C729" t="s">
        <v>851</v>
      </c>
      <c r="D729" t="s">
        <v>568</v>
      </c>
      <c r="E729">
        <v>54800</v>
      </c>
    </row>
    <row r="730" spans="3:5" x14ac:dyDescent="0.4">
      <c r="C730" t="s">
        <v>851</v>
      </c>
      <c r="D730" t="s">
        <v>569</v>
      </c>
      <c r="E730">
        <v>48900</v>
      </c>
    </row>
    <row r="731" spans="3:5" x14ac:dyDescent="0.4">
      <c r="C731" t="s">
        <v>851</v>
      </c>
      <c r="D731" t="s">
        <v>570</v>
      </c>
      <c r="E731">
        <v>70500</v>
      </c>
    </row>
    <row r="732" spans="3:5" x14ac:dyDescent="0.4">
      <c r="C732" t="s">
        <v>851</v>
      </c>
      <c r="D732" t="s">
        <v>571</v>
      </c>
      <c r="E732">
        <v>49100</v>
      </c>
    </row>
    <row r="733" spans="3:5" x14ac:dyDescent="0.4">
      <c r="C733" t="s">
        <v>851</v>
      </c>
      <c r="D733" t="s">
        <v>572</v>
      </c>
      <c r="E733">
        <v>65600</v>
      </c>
    </row>
    <row r="734" spans="3:5" x14ac:dyDescent="0.4">
      <c r="C734" t="s">
        <v>851</v>
      </c>
      <c r="D734" t="s">
        <v>573</v>
      </c>
      <c r="E734">
        <v>75500</v>
      </c>
    </row>
    <row r="735" spans="3:5" x14ac:dyDescent="0.4">
      <c r="C735" t="s">
        <v>851</v>
      </c>
      <c r="D735" t="s">
        <v>574</v>
      </c>
      <c r="E735">
        <v>53900</v>
      </c>
    </row>
    <row r="736" spans="3:5" x14ac:dyDescent="0.4">
      <c r="C736" t="s">
        <v>851</v>
      </c>
      <c r="D736" t="s">
        <v>575</v>
      </c>
      <c r="E736">
        <v>84600</v>
      </c>
    </row>
    <row r="737" spans="3:5" x14ac:dyDescent="0.4">
      <c r="C737" t="s">
        <v>851</v>
      </c>
      <c r="D737" t="s">
        <v>576</v>
      </c>
      <c r="E737">
        <v>34600</v>
      </c>
    </row>
    <row r="738" spans="3:5" x14ac:dyDescent="0.4">
      <c r="C738" t="s">
        <v>851</v>
      </c>
      <c r="D738" t="s">
        <v>577</v>
      </c>
      <c r="E738">
        <v>45500</v>
      </c>
    </row>
    <row r="739" spans="3:5" x14ac:dyDescent="0.4">
      <c r="C739" t="s">
        <v>851</v>
      </c>
      <c r="D739" t="s">
        <v>578</v>
      </c>
      <c r="E739">
        <v>90500</v>
      </c>
    </row>
    <row r="740" spans="3:5" x14ac:dyDescent="0.4">
      <c r="C740" t="s">
        <v>851</v>
      </c>
      <c r="D740" t="s">
        <v>579</v>
      </c>
      <c r="E740">
        <v>75800</v>
      </c>
    </row>
    <row r="741" spans="3:5" x14ac:dyDescent="0.4">
      <c r="C741" t="s">
        <v>851</v>
      </c>
      <c r="D741" t="s">
        <v>580</v>
      </c>
      <c r="E741">
        <v>41700</v>
      </c>
    </row>
    <row r="742" spans="3:5" x14ac:dyDescent="0.4">
      <c r="C742" t="s">
        <v>851</v>
      </c>
      <c r="D742" t="s">
        <v>581</v>
      </c>
      <c r="E742">
        <v>67000</v>
      </c>
    </row>
    <row r="743" spans="3:5" x14ac:dyDescent="0.4">
      <c r="C743" t="s">
        <v>851</v>
      </c>
      <c r="D743" t="s">
        <v>582</v>
      </c>
      <c r="E743">
        <v>100100</v>
      </c>
    </row>
    <row r="744" spans="3:5" x14ac:dyDescent="0.4">
      <c r="C744" t="s">
        <v>851</v>
      </c>
      <c r="D744" t="s">
        <v>583</v>
      </c>
      <c r="E744">
        <v>66400</v>
      </c>
    </row>
    <row r="745" spans="3:5" x14ac:dyDescent="0.4">
      <c r="C745" t="s">
        <v>851</v>
      </c>
      <c r="D745" t="s">
        <v>584</v>
      </c>
      <c r="E745">
        <v>60800</v>
      </c>
    </row>
    <row r="746" spans="3:5" x14ac:dyDescent="0.4">
      <c r="C746" t="s">
        <v>851</v>
      </c>
      <c r="D746" t="s">
        <v>585</v>
      </c>
      <c r="E746">
        <v>48400</v>
      </c>
    </row>
    <row r="747" spans="3:5" x14ac:dyDescent="0.4">
      <c r="C747" t="s">
        <v>851</v>
      </c>
      <c r="D747" t="s">
        <v>586</v>
      </c>
      <c r="E747">
        <v>48900</v>
      </c>
    </row>
    <row r="748" spans="3:5" x14ac:dyDescent="0.4">
      <c r="C748" t="s">
        <v>851</v>
      </c>
      <c r="D748" t="s">
        <v>587</v>
      </c>
      <c r="E748">
        <v>35700</v>
      </c>
    </row>
    <row r="749" spans="3:5" x14ac:dyDescent="0.4">
      <c r="C749" t="s">
        <v>851</v>
      </c>
      <c r="D749" t="s">
        <v>588</v>
      </c>
      <c r="E749">
        <v>22500</v>
      </c>
    </row>
    <row r="750" spans="3:5" x14ac:dyDescent="0.4">
      <c r="C750" t="s">
        <v>851</v>
      </c>
      <c r="D750" t="s">
        <v>589</v>
      </c>
      <c r="E750">
        <v>37900</v>
      </c>
    </row>
    <row r="751" spans="3:5" x14ac:dyDescent="0.4">
      <c r="C751" t="s">
        <v>851</v>
      </c>
      <c r="D751" t="s">
        <v>590</v>
      </c>
      <c r="E751">
        <v>104400</v>
      </c>
    </row>
    <row r="752" spans="3:5" x14ac:dyDescent="0.4">
      <c r="C752" t="s">
        <v>851</v>
      </c>
      <c r="D752" t="s">
        <v>591</v>
      </c>
      <c r="E752">
        <v>79300</v>
      </c>
    </row>
    <row r="753" spans="3:5" x14ac:dyDescent="0.4">
      <c r="C753" t="s">
        <v>851</v>
      </c>
      <c r="D753" t="s">
        <v>592</v>
      </c>
      <c r="E753">
        <v>51800</v>
      </c>
    </row>
    <row r="754" spans="3:5" x14ac:dyDescent="0.4">
      <c r="C754" t="s">
        <v>851</v>
      </c>
      <c r="D754" t="s">
        <v>593</v>
      </c>
      <c r="E754">
        <v>63600</v>
      </c>
    </row>
    <row r="755" spans="3:5" x14ac:dyDescent="0.4">
      <c r="C755" t="s">
        <v>851</v>
      </c>
      <c r="D755" t="s">
        <v>594</v>
      </c>
      <c r="E755">
        <v>68000</v>
      </c>
    </row>
    <row r="756" spans="3:5" x14ac:dyDescent="0.4">
      <c r="C756" t="s">
        <v>851</v>
      </c>
      <c r="D756" t="s">
        <v>595</v>
      </c>
      <c r="E756">
        <v>85300</v>
      </c>
    </row>
    <row r="757" spans="3:5" x14ac:dyDescent="0.4">
      <c r="C757" t="s">
        <v>851</v>
      </c>
      <c r="D757" t="s">
        <v>596</v>
      </c>
      <c r="E757">
        <v>83400</v>
      </c>
    </row>
    <row r="758" spans="3:5" x14ac:dyDescent="0.4">
      <c r="C758" t="s">
        <v>851</v>
      </c>
      <c r="D758" t="s">
        <v>597</v>
      </c>
      <c r="E758">
        <v>97100</v>
      </c>
    </row>
    <row r="759" spans="3:5" x14ac:dyDescent="0.4">
      <c r="C759" t="s">
        <v>851</v>
      </c>
      <c r="D759" t="s">
        <v>598</v>
      </c>
      <c r="E759">
        <v>30500</v>
      </c>
    </row>
    <row r="760" spans="3:5" x14ac:dyDescent="0.4">
      <c r="C760" t="s">
        <v>851</v>
      </c>
      <c r="D760" t="s">
        <v>599</v>
      </c>
      <c r="E760">
        <v>58800</v>
      </c>
    </row>
    <row r="761" spans="3:5" x14ac:dyDescent="0.4">
      <c r="C761" t="s">
        <v>851</v>
      </c>
      <c r="D761" t="s">
        <v>600</v>
      </c>
      <c r="E761">
        <v>45300</v>
      </c>
    </row>
    <row r="762" spans="3:5" x14ac:dyDescent="0.4">
      <c r="C762" t="s">
        <v>851</v>
      </c>
      <c r="D762" t="s">
        <v>601</v>
      </c>
      <c r="E762">
        <v>36900</v>
      </c>
    </row>
    <row r="763" spans="3:5" x14ac:dyDescent="0.4">
      <c r="C763" t="s">
        <v>851</v>
      </c>
      <c r="D763" t="s">
        <v>602</v>
      </c>
      <c r="E763">
        <v>136500</v>
      </c>
    </row>
    <row r="764" spans="3:5" x14ac:dyDescent="0.4">
      <c r="C764" t="s">
        <v>851</v>
      </c>
      <c r="D764" t="s">
        <v>603</v>
      </c>
      <c r="E764">
        <v>82200</v>
      </c>
    </row>
    <row r="765" spans="3:5" x14ac:dyDescent="0.4">
      <c r="C765" t="s">
        <v>851</v>
      </c>
      <c r="D765" t="s">
        <v>604</v>
      </c>
      <c r="E765">
        <v>59900</v>
      </c>
    </row>
    <row r="766" spans="3:5" x14ac:dyDescent="0.4">
      <c r="C766" t="s">
        <v>851</v>
      </c>
      <c r="D766" t="s">
        <v>605</v>
      </c>
      <c r="E766">
        <v>153600</v>
      </c>
    </row>
    <row r="767" spans="3:5" x14ac:dyDescent="0.4">
      <c r="C767" t="s">
        <v>851</v>
      </c>
      <c r="D767" t="s">
        <v>606</v>
      </c>
      <c r="E767">
        <v>74400</v>
      </c>
    </row>
    <row r="768" spans="3:5" x14ac:dyDescent="0.4">
      <c r="C768" t="s">
        <v>851</v>
      </c>
      <c r="D768" t="s">
        <v>607</v>
      </c>
      <c r="E768">
        <v>122900</v>
      </c>
    </row>
    <row r="769" spans="3:5" x14ac:dyDescent="0.4">
      <c r="C769" t="s">
        <v>851</v>
      </c>
      <c r="D769" t="s">
        <v>608</v>
      </c>
      <c r="E769">
        <v>44500</v>
      </c>
    </row>
    <row r="770" spans="3:5" x14ac:dyDescent="0.4">
      <c r="C770" t="s">
        <v>851</v>
      </c>
      <c r="D770" t="s">
        <v>609</v>
      </c>
      <c r="E770">
        <v>37600</v>
      </c>
    </row>
    <row r="771" spans="3:5" x14ac:dyDescent="0.4">
      <c r="C771" t="s">
        <v>851</v>
      </c>
      <c r="D771" t="s">
        <v>610</v>
      </c>
      <c r="E771">
        <v>60600</v>
      </c>
    </row>
    <row r="772" spans="3:5" x14ac:dyDescent="0.4">
      <c r="C772" t="s">
        <v>851</v>
      </c>
      <c r="D772" t="s">
        <v>611</v>
      </c>
      <c r="E772">
        <v>27700</v>
      </c>
    </row>
    <row r="773" spans="3:5" x14ac:dyDescent="0.4">
      <c r="C773" t="s">
        <v>851</v>
      </c>
      <c r="D773" t="s">
        <v>612</v>
      </c>
      <c r="E773">
        <v>34900</v>
      </c>
    </row>
    <row r="774" spans="3:5" x14ac:dyDescent="0.4">
      <c r="C774" t="s">
        <v>851</v>
      </c>
      <c r="D774" t="s">
        <v>613</v>
      </c>
      <c r="E774">
        <v>24300</v>
      </c>
    </row>
    <row r="775" spans="3:5" x14ac:dyDescent="0.4">
      <c r="C775" t="s">
        <v>851</v>
      </c>
      <c r="D775" t="s">
        <v>614</v>
      </c>
      <c r="E775">
        <v>46700</v>
      </c>
    </row>
    <row r="776" spans="3:5" x14ac:dyDescent="0.4">
      <c r="C776" t="s">
        <v>851</v>
      </c>
      <c r="D776" t="s">
        <v>615</v>
      </c>
      <c r="E776">
        <v>47100</v>
      </c>
    </row>
    <row r="777" spans="3:5" x14ac:dyDescent="0.4">
      <c r="C777" t="s">
        <v>851</v>
      </c>
      <c r="D777" t="s">
        <v>616</v>
      </c>
      <c r="E777">
        <v>27100</v>
      </c>
    </row>
    <row r="778" spans="3:5" x14ac:dyDescent="0.4">
      <c r="C778" t="s">
        <v>851</v>
      </c>
      <c r="D778" t="s">
        <v>617</v>
      </c>
      <c r="E778">
        <v>32300</v>
      </c>
    </row>
    <row r="779" spans="3:5" x14ac:dyDescent="0.4">
      <c r="C779" t="s">
        <v>851</v>
      </c>
      <c r="D779" t="s">
        <v>618</v>
      </c>
      <c r="E779">
        <v>53100</v>
      </c>
    </row>
    <row r="780" spans="3:5" x14ac:dyDescent="0.4">
      <c r="C780" t="s">
        <v>851</v>
      </c>
      <c r="D780" t="s">
        <v>619</v>
      </c>
      <c r="E780">
        <v>68200</v>
      </c>
    </row>
    <row r="781" spans="3:5" x14ac:dyDescent="0.4">
      <c r="C781" t="s">
        <v>851</v>
      </c>
      <c r="D781" t="s">
        <v>620</v>
      </c>
      <c r="E781">
        <v>67500</v>
      </c>
    </row>
    <row r="782" spans="3:5" x14ac:dyDescent="0.4">
      <c r="C782" t="s">
        <v>851</v>
      </c>
      <c r="D782" t="s">
        <v>621</v>
      </c>
      <c r="E782">
        <v>85700</v>
      </c>
    </row>
    <row r="783" spans="3:5" x14ac:dyDescent="0.4">
      <c r="C783" t="s">
        <v>851</v>
      </c>
      <c r="D783" t="s">
        <v>622</v>
      </c>
      <c r="E783">
        <v>38700</v>
      </c>
    </row>
    <row r="784" spans="3:5" x14ac:dyDescent="0.4">
      <c r="C784" t="s">
        <v>851</v>
      </c>
      <c r="D784" t="s">
        <v>623</v>
      </c>
      <c r="E784">
        <v>29300</v>
      </c>
    </row>
    <row r="785" spans="3:5" x14ac:dyDescent="0.4">
      <c r="C785" t="s">
        <v>851</v>
      </c>
      <c r="D785" t="s">
        <v>624</v>
      </c>
      <c r="E785">
        <v>45200</v>
      </c>
    </row>
    <row r="786" spans="3:5" x14ac:dyDescent="0.4">
      <c r="C786" t="s">
        <v>851</v>
      </c>
      <c r="D786" t="s">
        <v>625</v>
      </c>
      <c r="E786">
        <v>25900</v>
      </c>
    </row>
    <row r="787" spans="3:5" x14ac:dyDescent="0.4">
      <c r="C787" t="s">
        <v>851</v>
      </c>
      <c r="D787" t="s">
        <v>626</v>
      </c>
      <c r="E787">
        <v>37400</v>
      </c>
    </row>
    <row r="788" spans="3:5" x14ac:dyDescent="0.4">
      <c r="C788" t="s">
        <v>851</v>
      </c>
      <c r="D788" t="s">
        <v>627</v>
      </c>
      <c r="E788">
        <v>25300</v>
      </c>
    </row>
    <row r="789" spans="3:5" x14ac:dyDescent="0.4">
      <c r="C789" t="s">
        <v>851</v>
      </c>
      <c r="D789" t="s">
        <v>628</v>
      </c>
      <c r="E789">
        <v>18200</v>
      </c>
    </row>
    <row r="790" spans="3:5" x14ac:dyDescent="0.4">
      <c r="C790" t="s">
        <v>851</v>
      </c>
      <c r="D790" t="s">
        <v>629</v>
      </c>
      <c r="E790">
        <v>20800</v>
      </c>
    </row>
    <row r="791" spans="3:5" x14ac:dyDescent="0.4">
      <c r="C791" t="s">
        <v>851</v>
      </c>
      <c r="D791" t="s">
        <v>630</v>
      </c>
      <c r="E791">
        <v>34000</v>
      </c>
    </row>
    <row r="792" spans="3:5" x14ac:dyDescent="0.4">
      <c r="C792" t="s">
        <v>851</v>
      </c>
      <c r="D792" t="s">
        <v>631</v>
      </c>
      <c r="E792">
        <v>51000</v>
      </c>
    </row>
    <row r="793" spans="3:5" x14ac:dyDescent="0.4">
      <c r="C793" t="s">
        <v>851</v>
      </c>
      <c r="D793" t="s">
        <v>632</v>
      </c>
      <c r="E793">
        <v>49200</v>
      </c>
    </row>
    <row r="794" spans="3:5" x14ac:dyDescent="0.4">
      <c r="C794" t="s">
        <v>851</v>
      </c>
      <c r="D794" t="s">
        <v>633</v>
      </c>
      <c r="E794">
        <v>81400</v>
      </c>
    </row>
    <row r="795" spans="3:5" x14ac:dyDescent="0.4">
      <c r="C795" t="s">
        <v>851</v>
      </c>
      <c r="D795" t="s">
        <v>634</v>
      </c>
      <c r="E795">
        <v>61200</v>
      </c>
    </row>
    <row r="796" spans="3:5" x14ac:dyDescent="0.4">
      <c r="C796" t="s">
        <v>851</v>
      </c>
      <c r="D796" t="s">
        <v>635</v>
      </c>
      <c r="E796">
        <v>34800</v>
      </c>
    </row>
    <row r="797" spans="3:5" x14ac:dyDescent="0.4">
      <c r="C797" t="s">
        <v>851</v>
      </c>
      <c r="D797" t="s">
        <v>636</v>
      </c>
      <c r="E797">
        <v>68200</v>
      </c>
    </row>
    <row r="798" spans="3:5" x14ac:dyDescent="0.4">
      <c r="C798" t="s">
        <v>851</v>
      </c>
      <c r="D798" t="s">
        <v>637</v>
      </c>
      <c r="E798">
        <v>29800</v>
      </c>
    </row>
    <row r="799" spans="3:5" x14ac:dyDescent="0.4">
      <c r="C799" t="s">
        <v>851</v>
      </c>
      <c r="D799" t="s">
        <v>638</v>
      </c>
      <c r="E799">
        <v>31700</v>
      </c>
    </row>
    <row r="800" spans="3:5" x14ac:dyDescent="0.4">
      <c r="C800" t="s">
        <v>851</v>
      </c>
      <c r="D800" t="s">
        <v>639</v>
      </c>
      <c r="E800">
        <v>54500</v>
      </c>
    </row>
    <row r="801" spans="3:5" x14ac:dyDescent="0.4">
      <c r="C801" t="s">
        <v>851</v>
      </c>
      <c r="D801" t="s">
        <v>640</v>
      </c>
      <c r="E801">
        <v>18700</v>
      </c>
    </row>
    <row r="802" spans="3:5" x14ac:dyDescent="0.4">
      <c r="C802" t="s">
        <v>851</v>
      </c>
      <c r="D802" t="s">
        <v>641</v>
      </c>
      <c r="E802">
        <v>14500</v>
      </c>
    </row>
    <row r="803" spans="3:5" x14ac:dyDescent="0.4">
      <c r="C803" t="s">
        <v>851</v>
      </c>
      <c r="D803" t="s">
        <v>642</v>
      </c>
      <c r="E803">
        <v>71800</v>
      </c>
    </row>
    <row r="804" spans="3:5" x14ac:dyDescent="0.4">
      <c r="C804" t="s">
        <v>851</v>
      </c>
      <c r="D804" t="s">
        <v>643</v>
      </c>
      <c r="E804">
        <v>18800</v>
      </c>
    </row>
    <row r="805" spans="3:5" x14ac:dyDescent="0.4">
      <c r="C805" t="s">
        <v>851</v>
      </c>
      <c r="D805" t="s">
        <v>644</v>
      </c>
      <c r="E805">
        <v>26200</v>
      </c>
    </row>
    <row r="806" spans="3:5" x14ac:dyDescent="0.4">
      <c r="C806" t="s">
        <v>851</v>
      </c>
      <c r="D806" t="s">
        <v>645</v>
      </c>
      <c r="E806">
        <v>14000</v>
      </c>
    </row>
    <row r="807" spans="3:5" x14ac:dyDescent="0.4">
      <c r="C807" t="s">
        <v>851</v>
      </c>
      <c r="D807" t="s">
        <v>646</v>
      </c>
      <c r="E807">
        <v>30000</v>
      </c>
    </row>
    <row r="808" spans="3:5" x14ac:dyDescent="0.4">
      <c r="C808" t="s">
        <v>851</v>
      </c>
      <c r="D808" t="s">
        <v>647</v>
      </c>
      <c r="E808">
        <v>46900</v>
      </c>
    </row>
    <row r="809" spans="3:5" x14ac:dyDescent="0.4">
      <c r="C809" t="s">
        <v>851</v>
      </c>
      <c r="D809" t="s">
        <v>648</v>
      </c>
      <c r="E809">
        <v>11300</v>
      </c>
    </row>
    <row r="810" spans="3:5" x14ac:dyDescent="0.4">
      <c r="C810" t="s">
        <v>851</v>
      </c>
      <c r="D810" t="s">
        <v>649</v>
      </c>
      <c r="E810">
        <v>26400</v>
      </c>
    </row>
    <row r="811" spans="3:5" x14ac:dyDescent="0.4">
      <c r="C811" t="s">
        <v>851</v>
      </c>
      <c r="D811" t="s">
        <v>650</v>
      </c>
      <c r="E811">
        <v>32900</v>
      </c>
    </row>
    <row r="812" spans="3:5" x14ac:dyDescent="0.4">
      <c r="C812" t="s">
        <v>851</v>
      </c>
      <c r="D812" t="s">
        <v>651</v>
      </c>
      <c r="E812">
        <v>37400</v>
      </c>
    </row>
    <row r="813" spans="3:5" x14ac:dyDescent="0.4">
      <c r="C813" t="s">
        <v>851</v>
      </c>
      <c r="D813" t="s">
        <v>652</v>
      </c>
      <c r="E813">
        <v>30000</v>
      </c>
    </row>
    <row r="814" spans="3:5" x14ac:dyDescent="0.4">
      <c r="C814" t="s">
        <v>851</v>
      </c>
      <c r="D814" t="s">
        <v>653</v>
      </c>
      <c r="E814">
        <v>35700</v>
      </c>
    </row>
    <row r="815" spans="3:5" x14ac:dyDescent="0.4">
      <c r="C815" t="s">
        <v>851</v>
      </c>
      <c r="D815" t="s">
        <v>654</v>
      </c>
      <c r="E815">
        <v>33800</v>
      </c>
    </row>
    <row r="816" spans="3:5" x14ac:dyDescent="0.4">
      <c r="C816" t="s">
        <v>851</v>
      </c>
      <c r="D816" t="s">
        <v>655</v>
      </c>
      <c r="E816">
        <v>34100</v>
      </c>
    </row>
    <row r="817" spans="3:5" x14ac:dyDescent="0.4">
      <c r="C817" t="s">
        <v>851</v>
      </c>
      <c r="D817" t="s">
        <v>656</v>
      </c>
      <c r="E817">
        <v>5700</v>
      </c>
    </row>
    <row r="818" spans="3:5" x14ac:dyDescent="0.4">
      <c r="C818" t="s">
        <v>851</v>
      </c>
      <c r="D818" t="s">
        <v>657</v>
      </c>
      <c r="E818">
        <v>223900</v>
      </c>
    </row>
    <row r="819" spans="3:5" x14ac:dyDescent="0.4">
      <c r="C819" t="s">
        <v>851</v>
      </c>
      <c r="D819" t="s">
        <v>658</v>
      </c>
      <c r="E819">
        <v>104200</v>
      </c>
    </row>
    <row r="820" spans="3:5" x14ac:dyDescent="0.4">
      <c r="C820" t="s">
        <v>851</v>
      </c>
      <c r="D820" t="s">
        <v>659</v>
      </c>
      <c r="E820">
        <v>50900</v>
      </c>
    </row>
    <row r="821" spans="3:5" x14ac:dyDescent="0.4">
      <c r="C821" t="s">
        <v>851</v>
      </c>
      <c r="D821" t="s">
        <v>660</v>
      </c>
      <c r="E821">
        <v>208700</v>
      </c>
    </row>
    <row r="822" spans="3:5" x14ac:dyDescent="0.4">
      <c r="C822" t="s">
        <v>851</v>
      </c>
      <c r="D822" t="s">
        <v>661</v>
      </c>
      <c r="E822">
        <v>65500</v>
      </c>
    </row>
    <row r="823" spans="3:5" x14ac:dyDescent="0.4">
      <c r="C823" t="s">
        <v>851</v>
      </c>
      <c r="D823" t="s">
        <v>662</v>
      </c>
      <c r="E823">
        <v>47600</v>
      </c>
    </row>
    <row r="824" spans="3:5" x14ac:dyDescent="0.4">
      <c r="C824" t="s">
        <v>851</v>
      </c>
      <c r="D824" t="s">
        <v>663</v>
      </c>
      <c r="E824">
        <v>98400</v>
      </c>
    </row>
    <row r="825" spans="3:5" x14ac:dyDescent="0.4">
      <c r="C825" t="s">
        <v>851</v>
      </c>
      <c r="D825" t="s">
        <v>664</v>
      </c>
      <c r="E825">
        <v>68500</v>
      </c>
    </row>
    <row r="826" spans="3:5" x14ac:dyDescent="0.4">
      <c r="C826" t="s">
        <v>851</v>
      </c>
      <c r="D826" t="s">
        <v>665</v>
      </c>
      <c r="E826">
        <v>43700</v>
      </c>
    </row>
    <row r="827" spans="3:5" x14ac:dyDescent="0.4">
      <c r="C827" t="s">
        <v>851</v>
      </c>
      <c r="D827" t="s">
        <v>666</v>
      </c>
      <c r="E827">
        <v>50700</v>
      </c>
    </row>
    <row r="828" spans="3:5" x14ac:dyDescent="0.4">
      <c r="C828" t="s">
        <v>851</v>
      </c>
      <c r="D828" t="s">
        <v>667</v>
      </c>
      <c r="E828">
        <v>43500</v>
      </c>
    </row>
    <row r="829" spans="3:5" x14ac:dyDescent="0.4">
      <c r="C829" t="s">
        <v>851</v>
      </c>
      <c r="D829" t="s">
        <v>668</v>
      </c>
      <c r="E829">
        <v>42200</v>
      </c>
    </row>
    <row r="830" spans="3:5" x14ac:dyDescent="0.4">
      <c r="C830" t="s">
        <v>851</v>
      </c>
      <c r="D830" t="s">
        <v>669</v>
      </c>
      <c r="E830">
        <v>42900</v>
      </c>
    </row>
    <row r="831" spans="3:5" x14ac:dyDescent="0.4">
      <c r="C831" t="s">
        <v>851</v>
      </c>
      <c r="D831" t="s">
        <v>670</v>
      </c>
      <c r="E831">
        <v>24700</v>
      </c>
    </row>
    <row r="832" spans="3:5" x14ac:dyDescent="0.4">
      <c r="C832" t="s">
        <v>851</v>
      </c>
      <c r="D832" t="s">
        <v>671</v>
      </c>
      <c r="E832">
        <v>54300</v>
      </c>
    </row>
    <row r="833" spans="3:5" x14ac:dyDescent="0.4">
      <c r="C833" t="s">
        <v>851</v>
      </c>
      <c r="D833" t="s">
        <v>672</v>
      </c>
      <c r="E833">
        <v>49000</v>
      </c>
    </row>
    <row r="834" spans="3:5" x14ac:dyDescent="0.4">
      <c r="C834" t="s">
        <v>851</v>
      </c>
      <c r="D834" t="s">
        <v>673</v>
      </c>
      <c r="E834">
        <v>37600</v>
      </c>
    </row>
    <row r="835" spans="3:5" x14ac:dyDescent="0.4">
      <c r="C835" t="s">
        <v>851</v>
      </c>
      <c r="D835" t="s">
        <v>674</v>
      </c>
      <c r="E835">
        <v>34900</v>
      </c>
    </row>
    <row r="836" spans="3:5" x14ac:dyDescent="0.4">
      <c r="C836" t="s">
        <v>851</v>
      </c>
      <c r="D836" t="s">
        <v>675</v>
      </c>
      <c r="E836">
        <v>24700</v>
      </c>
    </row>
    <row r="837" spans="3:5" x14ac:dyDescent="0.4">
      <c r="C837" t="s">
        <v>851</v>
      </c>
      <c r="D837" t="s">
        <v>676</v>
      </c>
      <c r="E837">
        <v>61700</v>
      </c>
    </row>
    <row r="838" spans="3:5" x14ac:dyDescent="0.4">
      <c r="C838" t="s">
        <v>851</v>
      </c>
      <c r="D838" t="s">
        <v>677</v>
      </c>
      <c r="E838">
        <v>49000</v>
      </c>
    </row>
    <row r="839" spans="3:5" x14ac:dyDescent="0.4">
      <c r="C839" t="s">
        <v>851</v>
      </c>
      <c r="D839" t="s">
        <v>678</v>
      </c>
      <c r="E839">
        <v>64100</v>
      </c>
    </row>
    <row r="840" spans="3:5" x14ac:dyDescent="0.4">
      <c r="C840" t="s">
        <v>851</v>
      </c>
      <c r="D840" t="s">
        <v>679</v>
      </c>
      <c r="E840">
        <v>69400</v>
      </c>
    </row>
    <row r="841" spans="3:5" x14ac:dyDescent="0.4">
      <c r="C841" t="s">
        <v>851</v>
      </c>
      <c r="D841" t="s">
        <v>680</v>
      </c>
      <c r="E841">
        <v>38900</v>
      </c>
    </row>
    <row r="842" spans="3:5" x14ac:dyDescent="0.4">
      <c r="C842" t="s">
        <v>851</v>
      </c>
      <c r="D842" t="s">
        <v>681</v>
      </c>
      <c r="E842">
        <v>48500</v>
      </c>
    </row>
    <row r="843" spans="3:5" x14ac:dyDescent="0.4">
      <c r="C843" t="s">
        <v>851</v>
      </c>
      <c r="D843" t="s">
        <v>682</v>
      </c>
      <c r="E843">
        <v>55500</v>
      </c>
    </row>
    <row r="844" spans="3:5" x14ac:dyDescent="0.4">
      <c r="C844" t="s">
        <v>851</v>
      </c>
      <c r="D844" t="s">
        <v>683</v>
      </c>
      <c r="E844">
        <v>36400</v>
      </c>
    </row>
    <row r="845" spans="3:5" x14ac:dyDescent="0.4">
      <c r="C845" t="s">
        <v>851</v>
      </c>
      <c r="D845" t="s">
        <v>684</v>
      </c>
      <c r="E845">
        <v>35300</v>
      </c>
    </row>
    <row r="846" spans="3:5" x14ac:dyDescent="0.4">
      <c r="C846" t="s">
        <v>851</v>
      </c>
      <c r="D846" t="s">
        <v>685</v>
      </c>
      <c r="E846">
        <v>51000</v>
      </c>
    </row>
    <row r="847" spans="3:5" x14ac:dyDescent="0.4">
      <c r="C847" t="s">
        <v>851</v>
      </c>
      <c r="D847" t="s">
        <v>686</v>
      </c>
      <c r="E847">
        <v>20200</v>
      </c>
    </row>
    <row r="848" spans="3:5" x14ac:dyDescent="0.4">
      <c r="C848" t="s">
        <v>851</v>
      </c>
      <c r="D848" t="s">
        <v>687</v>
      </c>
      <c r="E848">
        <v>64600</v>
      </c>
    </row>
    <row r="849" spans="3:5" x14ac:dyDescent="0.4">
      <c r="C849" t="s">
        <v>851</v>
      </c>
      <c r="D849" t="s">
        <v>386</v>
      </c>
      <c r="E849">
        <v>55100</v>
      </c>
    </row>
    <row r="850" spans="3:5" x14ac:dyDescent="0.4">
      <c r="C850" t="s">
        <v>851</v>
      </c>
      <c r="D850" t="s">
        <v>387</v>
      </c>
      <c r="E850">
        <v>55100</v>
      </c>
    </row>
    <row r="851" spans="3:5" x14ac:dyDescent="0.4">
      <c r="C851" t="s">
        <v>851</v>
      </c>
      <c r="D851" t="s">
        <v>388</v>
      </c>
      <c r="E851">
        <v>40700</v>
      </c>
    </row>
    <row r="852" spans="3:5" x14ac:dyDescent="0.4">
      <c r="C852" t="s">
        <v>851</v>
      </c>
      <c r="D852" t="s">
        <v>389</v>
      </c>
      <c r="E852">
        <v>122000</v>
      </c>
    </row>
    <row r="853" spans="3:5" x14ac:dyDescent="0.4">
      <c r="C853" t="s">
        <v>851</v>
      </c>
      <c r="D853" t="s">
        <v>390</v>
      </c>
      <c r="E853">
        <v>131600</v>
      </c>
    </row>
    <row r="854" spans="3:5" x14ac:dyDescent="0.4">
      <c r="C854" t="s">
        <v>851</v>
      </c>
      <c r="D854" t="s">
        <v>391</v>
      </c>
      <c r="E854">
        <v>81500</v>
      </c>
    </row>
    <row r="855" spans="3:5" x14ac:dyDescent="0.4">
      <c r="C855" t="s">
        <v>851</v>
      </c>
      <c r="D855" t="s">
        <v>392</v>
      </c>
      <c r="E855">
        <v>193100</v>
      </c>
    </row>
    <row r="856" spans="3:5" x14ac:dyDescent="0.4">
      <c r="C856" t="s">
        <v>851</v>
      </c>
      <c r="D856" t="s">
        <v>393</v>
      </c>
      <c r="E856">
        <v>142600</v>
      </c>
    </row>
    <row r="857" spans="3:5" x14ac:dyDescent="0.4">
      <c r="C857" t="s">
        <v>851</v>
      </c>
      <c r="D857" t="s">
        <v>394</v>
      </c>
      <c r="E857">
        <v>140300</v>
      </c>
    </row>
    <row r="858" spans="3:5" x14ac:dyDescent="0.4">
      <c r="C858" t="s">
        <v>851</v>
      </c>
      <c r="D858" t="s">
        <v>395</v>
      </c>
      <c r="E858">
        <v>121700</v>
      </c>
    </row>
    <row r="859" spans="3:5" x14ac:dyDescent="0.4">
      <c r="C859" t="s">
        <v>851</v>
      </c>
      <c r="D859" t="s">
        <v>396</v>
      </c>
      <c r="E859">
        <v>134200</v>
      </c>
    </row>
    <row r="860" spans="3:5" x14ac:dyDescent="0.4">
      <c r="C860" t="s">
        <v>851</v>
      </c>
      <c r="D860" t="s">
        <v>397</v>
      </c>
      <c r="E860">
        <v>491100</v>
      </c>
    </row>
    <row r="861" spans="3:5" x14ac:dyDescent="0.4">
      <c r="C861" t="s">
        <v>851</v>
      </c>
      <c r="D861" t="s">
        <v>398</v>
      </c>
      <c r="E861">
        <v>70600</v>
      </c>
    </row>
    <row r="862" spans="3:5" x14ac:dyDescent="0.4">
      <c r="C862" t="s">
        <v>851</v>
      </c>
      <c r="D862" t="s">
        <v>399</v>
      </c>
      <c r="E862">
        <v>143600</v>
      </c>
    </row>
    <row r="863" spans="3:5" x14ac:dyDescent="0.4">
      <c r="C863" t="s">
        <v>851</v>
      </c>
      <c r="D863" t="s">
        <v>400</v>
      </c>
      <c r="E863">
        <v>68300</v>
      </c>
    </row>
    <row r="864" spans="3:5" x14ac:dyDescent="0.4">
      <c r="C864" t="s">
        <v>851</v>
      </c>
      <c r="D864" t="s">
        <v>401</v>
      </c>
      <c r="E864">
        <v>86400</v>
      </c>
    </row>
    <row r="865" spans="3:5" x14ac:dyDescent="0.4">
      <c r="C865" t="s">
        <v>851</v>
      </c>
      <c r="D865" t="s">
        <v>402</v>
      </c>
      <c r="E865">
        <v>96200</v>
      </c>
    </row>
    <row r="866" spans="3:5" x14ac:dyDescent="0.4">
      <c r="C866" t="s">
        <v>851</v>
      </c>
      <c r="D866" t="s">
        <v>403</v>
      </c>
      <c r="E866">
        <v>140200</v>
      </c>
    </row>
    <row r="867" spans="3:5" x14ac:dyDescent="0.4">
      <c r="C867" t="s">
        <v>851</v>
      </c>
      <c r="D867" t="s">
        <v>404</v>
      </c>
      <c r="E867">
        <v>30600</v>
      </c>
    </row>
    <row r="868" spans="3:5" x14ac:dyDescent="0.4">
      <c r="C868" t="s">
        <v>851</v>
      </c>
      <c r="D868" t="s">
        <v>405</v>
      </c>
      <c r="E868">
        <v>63200</v>
      </c>
    </row>
    <row r="869" spans="3:5" x14ac:dyDescent="0.4">
      <c r="C869" t="s">
        <v>851</v>
      </c>
      <c r="D869" t="s">
        <v>406</v>
      </c>
      <c r="E869">
        <v>41800</v>
      </c>
    </row>
    <row r="870" spans="3:5" x14ac:dyDescent="0.4">
      <c r="C870" t="s">
        <v>851</v>
      </c>
      <c r="D870" t="s">
        <v>407</v>
      </c>
      <c r="E870">
        <v>41600</v>
      </c>
    </row>
    <row r="871" spans="3:5" x14ac:dyDescent="0.4">
      <c r="C871" t="s">
        <v>851</v>
      </c>
      <c r="D871" t="s">
        <v>408</v>
      </c>
      <c r="E871">
        <v>31400</v>
      </c>
    </row>
    <row r="872" spans="3:5" x14ac:dyDescent="0.4">
      <c r="C872" t="s">
        <v>851</v>
      </c>
      <c r="D872" t="s">
        <v>409</v>
      </c>
      <c r="E872">
        <v>63100</v>
      </c>
    </row>
    <row r="873" spans="3:5" x14ac:dyDescent="0.4">
      <c r="C873" t="s">
        <v>851</v>
      </c>
      <c r="D873" t="s">
        <v>410</v>
      </c>
      <c r="E873">
        <v>31700</v>
      </c>
    </row>
    <row r="874" spans="3:5" x14ac:dyDescent="0.4">
      <c r="C874" t="s">
        <v>851</v>
      </c>
      <c r="D874" t="s">
        <v>411</v>
      </c>
      <c r="E874">
        <v>55700</v>
      </c>
    </row>
    <row r="875" spans="3:5" x14ac:dyDescent="0.4">
      <c r="C875" t="s">
        <v>851</v>
      </c>
      <c r="D875" t="s">
        <v>412</v>
      </c>
      <c r="E875">
        <v>32500</v>
      </c>
    </row>
    <row r="876" spans="3:5" x14ac:dyDescent="0.4">
      <c r="C876" t="s">
        <v>851</v>
      </c>
      <c r="D876" t="s">
        <v>413</v>
      </c>
      <c r="E876">
        <v>102100</v>
      </c>
    </row>
    <row r="877" spans="3:5" x14ac:dyDescent="0.4">
      <c r="C877" t="s">
        <v>851</v>
      </c>
      <c r="D877" t="s">
        <v>414</v>
      </c>
      <c r="E877">
        <v>47100</v>
      </c>
    </row>
    <row r="878" spans="3:5" x14ac:dyDescent="0.4">
      <c r="C878" t="s">
        <v>851</v>
      </c>
      <c r="D878" t="s">
        <v>415</v>
      </c>
      <c r="E878">
        <v>32400</v>
      </c>
    </row>
    <row r="879" spans="3:5" x14ac:dyDescent="0.4">
      <c r="C879" t="s">
        <v>851</v>
      </c>
      <c r="D879" t="s">
        <v>416</v>
      </c>
      <c r="E879">
        <v>38300</v>
      </c>
    </row>
    <row r="880" spans="3:5" x14ac:dyDescent="0.4">
      <c r="C880" t="s">
        <v>851</v>
      </c>
      <c r="D880" t="s">
        <v>417</v>
      </c>
      <c r="E880">
        <v>89000</v>
      </c>
    </row>
    <row r="881" spans="3:5" x14ac:dyDescent="0.4">
      <c r="C881" t="s">
        <v>851</v>
      </c>
      <c r="D881" t="s">
        <v>418</v>
      </c>
      <c r="E881">
        <v>40400</v>
      </c>
    </row>
    <row r="882" spans="3:5" x14ac:dyDescent="0.4">
      <c r="C882" t="s">
        <v>851</v>
      </c>
      <c r="D882" t="s">
        <v>419</v>
      </c>
      <c r="E882">
        <v>75200</v>
      </c>
    </row>
    <row r="883" spans="3:5" x14ac:dyDescent="0.4">
      <c r="C883" t="s">
        <v>851</v>
      </c>
      <c r="D883" t="s">
        <v>420</v>
      </c>
      <c r="E883">
        <v>57900</v>
      </c>
    </row>
    <row r="884" spans="3:5" x14ac:dyDescent="0.4">
      <c r="C884" t="s">
        <v>851</v>
      </c>
      <c r="D884" t="s">
        <v>421</v>
      </c>
      <c r="E884">
        <v>24600</v>
      </c>
    </row>
    <row r="885" spans="3:5" x14ac:dyDescent="0.4">
      <c r="C885" t="s">
        <v>851</v>
      </c>
      <c r="D885" t="s">
        <v>422</v>
      </c>
      <c r="E885">
        <v>27500</v>
      </c>
    </row>
    <row r="886" spans="3:5" x14ac:dyDescent="0.4">
      <c r="C886" t="s">
        <v>851</v>
      </c>
      <c r="D886" t="s">
        <v>423</v>
      </c>
      <c r="E886">
        <v>44500</v>
      </c>
    </row>
    <row r="887" spans="3:5" x14ac:dyDescent="0.4">
      <c r="C887" t="s">
        <v>851</v>
      </c>
      <c r="D887" t="s">
        <v>424</v>
      </c>
      <c r="E887">
        <v>26800</v>
      </c>
    </row>
    <row r="888" spans="3:5" x14ac:dyDescent="0.4">
      <c r="C888" t="s">
        <v>851</v>
      </c>
      <c r="D888" t="s">
        <v>425</v>
      </c>
      <c r="E888">
        <v>32400</v>
      </c>
    </row>
    <row r="889" spans="3:5" x14ac:dyDescent="0.4">
      <c r="C889" t="s">
        <v>851</v>
      </c>
      <c r="D889" t="s">
        <v>426</v>
      </c>
      <c r="E889">
        <v>50300</v>
      </c>
    </row>
    <row r="890" spans="3:5" x14ac:dyDescent="0.4">
      <c r="C890" t="s">
        <v>851</v>
      </c>
      <c r="D890" t="s">
        <v>427</v>
      </c>
      <c r="E890">
        <v>25400</v>
      </c>
    </row>
    <row r="891" spans="3:5" x14ac:dyDescent="0.4">
      <c r="C891" t="s">
        <v>851</v>
      </c>
      <c r="D891" t="s">
        <v>428</v>
      </c>
      <c r="E891">
        <v>35600</v>
      </c>
    </row>
    <row r="892" spans="3:5" x14ac:dyDescent="0.4">
      <c r="C892" t="s">
        <v>851</v>
      </c>
      <c r="D892" t="s">
        <v>429</v>
      </c>
      <c r="E892">
        <v>22400</v>
      </c>
    </row>
    <row r="893" spans="3:5" x14ac:dyDescent="0.4">
      <c r="C893" t="s">
        <v>851</v>
      </c>
      <c r="D893" t="s">
        <v>430</v>
      </c>
      <c r="E893">
        <v>46900</v>
      </c>
    </row>
    <row r="894" spans="3:5" x14ac:dyDescent="0.4">
      <c r="C894" t="s">
        <v>851</v>
      </c>
      <c r="D894" t="s">
        <v>431</v>
      </c>
      <c r="E894">
        <v>19600</v>
      </c>
    </row>
    <row r="895" spans="3:5" x14ac:dyDescent="0.4">
      <c r="C895" t="s">
        <v>851</v>
      </c>
      <c r="D895" t="s">
        <v>432</v>
      </c>
      <c r="E895">
        <v>37700</v>
      </c>
    </row>
    <row r="896" spans="3:5" x14ac:dyDescent="0.4">
      <c r="C896" t="s">
        <v>851</v>
      </c>
      <c r="D896" t="s">
        <v>433</v>
      </c>
      <c r="E896">
        <v>38000</v>
      </c>
    </row>
    <row r="897" spans="3:5" x14ac:dyDescent="0.4">
      <c r="C897" t="s">
        <v>851</v>
      </c>
      <c r="D897" t="s">
        <v>434</v>
      </c>
      <c r="E897">
        <v>106100</v>
      </c>
    </row>
    <row r="898" spans="3:5" x14ac:dyDescent="0.4">
      <c r="C898" t="s">
        <v>851</v>
      </c>
      <c r="D898" t="s">
        <v>435</v>
      </c>
      <c r="E898">
        <v>43700</v>
      </c>
    </row>
    <row r="899" spans="3:5" x14ac:dyDescent="0.4">
      <c r="C899" t="s">
        <v>851</v>
      </c>
      <c r="D899" t="s">
        <v>436</v>
      </c>
      <c r="E899">
        <v>94300</v>
      </c>
    </row>
    <row r="900" spans="3:5" x14ac:dyDescent="0.4">
      <c r="C900" t="s">
        <v>851</v>
      </c>
      <c r="D900" t="s">
        <v>437</v>
      </c>
      <c r="E900">
        <v>11400</v>
      </c>
    </row>
    <row r="901" spans="3:5" x14ac:dyDescent="0.4">
      <c r="C901" t="s">
        <v>851</v>
      </c>
      <c r="D901" t="s">
        <v>438</v>
      </c>
      <c r="E901">
        <v>29900</v>
      </c>
    </row>
    <row r="902" spans="3:5" x14ac:dyDescent="0.4">
      <c r="C902" t="s">
        <v>851</v>
      </c>
      <c r="D902" t="s">
        <v>439</v>
      </c>
      <c r="E902">
        <v>28100</v>
      </c>
    </row>
    <row r="903" spans="3:5" x14ac:dyDescent="0.4">
      <c r="C903" t="s">
        <v>851</v>
      </c>
      <c r="D903" t="s">
        <v>440</v>
      </c>
      <c r="E903">
        <v>45400</v>
      </c>
    </row>
    <row r="904" spans="3:5" x14ac:dyDescent="0.4">
      <c r="C904" t="s">
        <v>851</v>
      </c>
      <c r="D904" t="s">
        <v>441</v>
      </c>
      <c r="E904">
        <v>12300</v>
      </c>
    </row>
    <row r="905" spans="3:5" x14ac:dyDescent="0.4">
      <c r="C905" t="s">
        <v>851</v>
      </c>
      <c r="D905" t="s">
        <v>442</v>
      </c>
      <c r="E905">
        <v>33400</v>
      </c>
    </row>
    <row r="906" spans="3:5" x14ac:dyDescent="0.4">
      <c r="C906" t="s">
        <v>851</v>
      </c>
      <c r="D906" t="s">
        <v>443</v>
      </c>
      <c r="E906">
        <v>34200</v>
      </c>
    </row>
    <row r="907" spans="3:5" x14ac:dyDescent="0.4">
      <c r="C907" t="s">
        <v>851</v>
      </c>
      <c r="D907" t="s">
        <v>444</v>
      </c>
      <c r="E907">
        <v>23300</v>
      </c>
    </row>
    <row r="908" spans="3:5" x14ac:dyDescent="0.4">
      <c r="C908" t="s">
        <v>851</v>
      </c>
      <c r="D908" t="s">
        <v>445</v>
      </c>
      <c r="E908">
        <v>12900</v>
      </c>
    </row>
    <row r="909" spans="3:5" x14ac:dyDescent="0.4">
      <c r="C909" t="s">
        <v>851</v>
      </c>
      <c r="D909" t="s">
        <v>446</v>
      </c>
      <c r="E909">
        <v>21000</v>
      </c>
    </row>
    <row r="910" spans="3:5" x14ac:dyDescent="0.4">
      <c r="C910" t="s">
        <v>851</v>
      </c>
      <c r="D910" t="s">
        <v>447</v>
      </c>
      <c r="E910">
        <v>43600</v>
      </c>
    </row>
    <row r="911" spans="3:5" x14ac:dyDescent="0.4">
      <c r="C911" t="s">
        <v>851</v>
      </c>
      <c r="D911" t="s">
        <v>448</v>
      </c>
      <c r="E911">
        <v>21600</v>
      </c>
    </row>
    <row r="912" spans="3:5" x14ac:dyDescent="0.4">
      <c r="C912" t="s">
        <v>851</v>
      </c>
      <c r="D912" t="s">
        <v>449</v>
      </c>
      <c r="E912">
        <v>50300</v>
      </c>
    </row>
    <row r="913" spans="3:5" x14ac:dyDescent="0.4">
      <c r="C913" t="s">
        <v>851</v>
      </c>
      <c r="D913" t="s">
        <v>450</v>
      </c>
      <c r="E913">
        <v>56600</v>
      </c>
    </row>
    <row r="914" spans="3:5" x14ac:dyDescent="0.4">
      <c r="C914" t="s">
        <v>851</v>
      </c>
      <c r="D914" t="s">
        <v>451</v>
      </c>
      <c r="E914">
        <v>19500</v>
      </c>
    </row>
    <row r="915" spans="3:5" x14ac:dyDescent="0.4">
      <c r="C915" t="s">
        <v>851</v>
      </c>
      <c r="D915" t="s">
        <v>452</v>
      </c>
      <c r="E915">
        <v>26000</v>
      </c>
    </row>
    <row r="916" spans="3:5" x14ac:dyDescent="0.4">
      <c r="C916" t="s">
        <v>851</v>
      </c>
      <c r="D916" t="s">
        <v>453</v>
      </c>
      <c r="E916">
        <v>24400</v>
      </c>
    </row>
    <row r="917" spans="3:5" x14ac:dyDescent="0.4">
      <c r="C917" t="s">
        <v>851</v>
      </c>
      <c r="D917" t="s">
        <v>454</v>
      </c>
      <c r="E917">
        <v>22100</v>
      </c>
    </row>
    <row r="918" spans="3:5" x14ac:dyDescent="0.4">
      <c r="C918" t="s">
        <v>851</v>
      </c>
      <c r="D918" t="s">
        <v>455</v>
      </c>
      <c r="E918">
        <v>36600</v>
      </c>
    </row>
    <row r="919" spans="3:5" x14ac:dyDescent="0.4">
      <c r="C919" t="s">
        <v>851</v>
      </c>
      <c r="D919" t="s">
        <v>456</v>
      </c>
      <c r="E919">
        <v>31400</v>
      </c>
    </row>
    <row r="920" spans="3:5" x14ac:dyDescent="0.4">
      <c r="C920" t="s">
        <v>851</v>
      </c>
      <c r="D920" t="s">
        <v>457</v>
      </c>
      <c r="E920">
        <v>9800</v>
      </c>
    </row>
    <row r="921" spans="3:5" x14ac:dyDescent="0.4">
      <c r="C921" t="s">
        <v>851</v>
      </c>
      <c r="D921" t="s">
        <v>458</v>
      </c>
      <c r="E921">
        <v>26800</v>
      </c>
    </row>
    <row r="922" spans="3:5" x14ac:dyDescent="0.4">
      <c r="C922" t="s">
        <v>851</v>
      </c>
      <c r="D922" t="s">
        <v>459</v>
      </c>
      <c r="E922">
        <v>22100</v>
      </c>
    </row>
    <row r="923" spans="3:5" x14ac:dyDescent="0.4">
      <c r="C923" t="s">
        <v>851</v>
      </c>
      <c r="D923" t="s">
        <v>460</v>
      </c>
      <c r="E923">
        <v>35900</v>
      </c>
    </row>
    <row r="924" spans="3:5" x14ac:dyDescent="0.4">
      <c r="C924" t="s">
        <v>851</v>
      </c>
      <c r="D924" t="s">
        <v>461</v>
      </c>
      <c r="E924">
        <v>35000</v>
      </c>
    </row>
    <row r="925" spans="3:5" x14ac:dyDescent="0.4">
      <c r="C925" t="s">
        <v>851</v>
      </c>
      <c r="D925" t="s">
        <v>462</v>
      </c>
      <c r="E925">
        <v>19200</v>
      </c>
    </row>
    <row r="926" spans="3:5" x14ac:dyDescent="0.4">
      <c r="C926" t="s">
        <v>851</v>
      </c>
      <c r="D926" t="s">
        <v>463</v>
      </c>
      <c r="E926">
        <v>15100</v>
      </c>
    </row>
    <row r="927" spans="3:5" x14ac:dyDescent="0.4">
      <c r="C927" t="s">
        <v>851</v>
      </c>
      <c r="D927" t="s">
        <v>464</v>
      </c>
      <c r="E927">
        <v>9400</v>
      </c>
    </row>
    <row r="928" spans="3:5" x14ac:dyDescent="0.4">
      <c r="C928" t="s">
        <v>851</v>
      </c>
      <c r="D928" t="s">
        <v>465</v>
      </c>
      <c r="E928">
        <v>41100</v>
      </c>
    </row>
    <row r="929" spans="3:5" x14ac:dyDescent="0.4">
      <c r="C929" t="s">
        <v>851</v>
      </c>
      <c r="D929" t="s">
        <v>466</v>
      </c>
      <c r="E929">
        <v>38700</v>
      </c>
    </row>
    <row r="930" spans="3:5" x14ac:dyDescent="0.4">
      <c r="C930" t="s">
        <v>851</v>
      </c>
      <c r="D930" t="s">
        <v>467</v>
      </c>
      <c r="E930">
        <v>21100</v>
      </c>
    </row>
    <row r="931" spans="3:5" x14ac:dyDescent="0.4">
      <c r="C931" t="s">
        <v>851</v>
      </c>
      <c r="D931" t="s">
        <v>468</v>
      </c>
      <c r="E931">
        <v>12300</v>
      </c>
    </row>
    <row r="932" spans="3:5" x14ac:dyDescent="0.4">
      <c r="C932" t="s">
        <v>851</v>
      </c>
      <c r="D932" t="s">
        <v>469</v>
      </c>
      <c r="E932">
        <v>35700</v>
      </c>
    </row>
    <row r="933" spans="3:5" x14ac:dyDescent="0.4">
      <c r="C933" t="s">
        <v>851</v>
      </c>
      <c r="D933" t="s">
        <v>470</v>
      </c>
      <c r="E933">
        <v>86000</v>
      </c>
    </row>
    <row r="934" spans="3:5" x14ac:dyDescent="0.4">
      <c r="C934" t="s">
        <v>851</v>
      </c>
      <c r="D934" t="s">
        <v>471</v>
      </c>
      <c r="E934">
        <v>41000</v>
      </c>
    </row>
    <row r="935" spans="3:5" x14ac:dyDescent="0.4">
      <c r="C935" t="s">
        <v>851</v>
      </c>
      <c r="D935" t="s">
        <v>472</v>
      </c>
      <c r="E935">
        <v>13500</v>
      </c>
    </row>
    <row r="936" spans="3:5" x14ac:dyDescent="0.4">
      <c r="C936" t="s">
        <v>851</v>
      </c>
      <c r="D936" t="s">
        <v>473</v>
      </c>
      <c r="E936">
        <v>14800</v>
      </c>
    </row>
    <row r="937" spans="3:5" x14ac:dyDescent="0.4">
      <c r="C937" t="s">
        <v>851</v>
      </c>
      <c r="D937" t="s">
        <v>474</v>
      </c>
      <c r="E937">
        <v>45700</v>
      </c>
    </row>
    <row r="938" spans="3:5" x14ac:dyDescent="0.4">
      <c r="C938" t="s">
        <v>851</v>
      </c>
      <c r="D938" t="s">
        <v>475</v>
      </c>
      <c r="E938">
        <v>22600</v>
      </c>
    </row>
    <row r="939" spans="3:5" x14ac:dyDescent="0.4">
      <c r="C939" t="s">
        <v>851</v>
      </c>
      <c r="D939" t="s">
        <v>476</v>
      </c>
      <c r="E939">
        <v>31600</v>
      </c>
    </row>
    <row r="940" spans="3:5" x14ac:dyDescent="0.4">
      <c r="C940" t="s">
        <v>851</v>
      </c>
      <c r="D940" t="s">
        <v>477</v>
      </c>
      <c r="E940">
        <v>23500</v>
      </c>
    </row>
    <row r="941" spans="3:5" x14ac:dyDescent="0.4">
      <c r="C941" t="s">
        <v>851</v>
      </c>
      <c r="D941" t="s">
        <v>478</v>
      </c>
      <c r="E941">
        <v>12700</v>
      </c>
    </row>
    <row r="942" spans="3:5" x14ac:dyDescent="0.4">
      <c r="C942" t="s">
        <v>851</v>
      </c>
      <c r="D942" t="s">
        <v>479</v>
      </c>
      <c r="E942">
        <v>11700</v>
      </c>
    </row>
    <row r="943" spans="3:5" x14ac:dyDescent="0.4">
      <c r="C943" t="s">
        <v>851</v>
      </c>
      <c r="D943" t="s">
        <v>480</v>
      </c>
      <c r="E943">
        <v>18400</v>
      </c>
    </row>
    <row r="944" spans="3:5" x14ac:dyDescent="0.4">
      <c r="C944" t="s">
        <v>851</v>
      </c>
      <c r="D944" t="s">
        <v>481</v>
      </c>
      <c r="E944">
        <v>24100</v>
      </c>
    </row>
    <row r="945" spans="3:5" x14ac:dyDescent="0.4">
      <c r="C945" t="s">
        <v>851</v>
      </c>
      <c r="D945" t="s">
        <v>482</v>
      </c>
      <c r="E945">
        <v>31000</v>
      </c>
    </row>
    <row r="946" spans="3:5" x14ac:dyDescent="0.4">
      <c r="C946" t="s">
        <v>851</v>
      </c>
      <c r="D946" t="s">
        <v>483</v>
      </c>
      <c r="E946">
        <v>12700</v>
      </c>
    </row>
    <row r="947" spans="3:5" x14ac:dyDescent="0.4">
      <c r="C947" t="s">
        <v>851</v>
      </c>
      <c r="D947" t="s">
        <v>484</v>
      </c>
      <c r="E947">
        <v>22300</v>
      </c>
    </row>
    <row r="948" spans="3:5" x14ac:dyDescent="0.4">
      <c r="C948" t="s">
        <v>851</v>
      </c>
      <c r="D948" t="s">
        <v>485</v>
      </c>
      <c r="E948">
        <v>13300</v>
      </c>
    </row>
    <row r="949" spans="3:5" x14ac:dyDescent="0.4">
      <c r="C949" t="s">
        <v>851</v>
      </c>
      <c r="D949" t="s">
        <v>486</v>
      </c>
      <c r="E949">
        <v>22100</v>
      </c>
    </row>
    <row r="950" spans="3:5" x14ac:dyDescent="0.4">
      <c r="C950" t="s">
        <v>851</v>
      </c>
      <c r="D950" t="s">
        <v>487</v>
      </c>
      <c r="E950">
        <v>66500</v>
      </c>
    </row>
    <row r="951" spans="3:5" x14ac:dyDescent="0.4">
      <c r="C951" t="s">
        <v>851</v>
      </c>
      <c r="D951" t="s">
        <v>488</v>
      </c>
      <c r="E951">
        <v>55500</v>
      </c>
    </row>
    <row r="952" spans="3:5" x14ac:dyDescent="0.4">
      <c r="C952" t="s">
        <v>851</v>
      </c>
      <c r="D952" t="s">
        <v>489</v>
      </c>
      <c r="E952">
        <v>23600</v>
      </c>
    </row>
    <row r="953" spans="3:5" x14ac:dyDescent="0.4">
      <c r="C953" t="s">
        <v>851</v>
      </c>
      <c r="D953" t="s">
        <v>490</v>
      </c>
      <c r="E953">
        <v>20600</v>
      </c>
    </row>
    <row r="954" spans="3:5" x14ac:dyDescent="0.4">
      <c r="C954" t="s">
        <v>851</v>
      </c>
      <c r="D954" t="s">
        <v>491</v>
      </c>
      <c r="E954">
        <v>38600</v>
      </c>
    </row>
    <row r="955" spans="3:5" x14ac:dyDescent="0.4">
      <c r="C955" t="s">
        <v>851</v>
      </c>
      <c r="D955" t="s">
        <v>492</v>
      </c>
      <c r="E955">
        <v>27500</v>
      </c>
    </row>
    <row r="956" spans="3:5" x14ac:dyDescent="0.4">
      <c r="C956" t="s">
        <v>851</v>
      </c>
      <c r="D956" t="s">
        <v>493</v>
      </c>
      <c r="E956">
        <v>51000</v>
      </c>
    </row>
    <row r="957" spans="3:5" x14ac:dyDescent="0.4">
      <c r="C957" t="s">
        <v>851</v>
      </c>
      <c r="D957" t="s">
        <v>494</v>
      </c>
      <c r="E957">
        <v>43900</v>
      </c>
    </row>
    <row r="958" spans="3:5" x14ac:dyDescent="0.4">
      <c r="C958" t="s">
        <v>851</v>
      </c>
      <c r="D958" t="s">
        <v>495</v>
      </c>
      <c r="E958">
        <v>10600</v>
      </c>
    </row>
    <row r="959" spans="3:5" x14ac:dyDescent="0.4">
      <c r="C959" t="s">
        <v>851</v>
      </c>
      <c r="D959" t="s">
        <v>496</v>
      </c>
      <c r="E959">
        <v>10400</v>
      </c>
    </row>
    <row r="960" spans="3:5" x14ac:dyDescent="0.4">
      <c r="C960" t="s">
        <v>851</v>
      </c>
      <c r="D960" t="s">
        <v>497</v>
      </c>
      <c r="E960">
        <v>90000</v>
      </c>
    </row>
    <row r="961" spans="3:5" x14ac:dyDescent="0.4">
      <c r="C961" t="s">
        <v>851</v>
      </c>
      <c r="D961" t="s">
        <v>498</v>
      </c>
      <c r="E961">
        <v>79300</v>
      </c>
    </row>
    <row r="962" spans="3:5" x14ac:dyDescent="0.4">
      <c r="C962" t="s">
        <v>851</v>
      </c>
      <c r="D962" t="s">
        <v>499</v>
      </c>
      <c r="E962">
        <v>35000</v>
      </c>
    </row>
    <row r="963" spans="3:5" x14ac:dyDescent="0.4">
      <c r="C963" t="s">
        <v>851</v>
      </c>
      <c r="D963" t="s">
        <v>500</v>
      </c>
      <c r="E963">
        <v>60700</v>
      </c>
    </row>
    <row r="964" spans="3:5" x14ac:dyDescent="0.4">
      <c r="C964" t="s">
        <v>851</v>
      </c>
      <c r="D964" t="s">
        <v>501</v>
      </c>
      <c r="E964">
        <v>30100</v>
      </c>
    </row>
    <row r="965" spans="3:5" x14ac:dyDescent="0.4">
      <c r="C965" t="s">
        <v>851</v>
      </c>
      <c r="D965" t="s">
        <v>502</v>
      </c>
      <c r="E965">
        <v>20300</v>
      </c>
    </row>
    <row r="966" spans="3:5" x14ac:dyDescent="0.4">
      <c r="C966" t="s">
        <v>851</v>
      </c>
      <c r="D966" t="s">
        <v>503</v>
      </c>
      <c r="E966">
        <v>24500</v>
      </c>
    </row>
    <row r="967" spans="3:5" x14ac:dyDescent="0.4">
      <c r="C967" t="s">
        <v>851</v>
      </c>
      <c r="D967" t="s">
        <v>504</v>
      </c>
      <c r="E967">
        <v>21200</v>
      </c>
    </row>
    <row r="968" spans="3:5" x14ac:dyDescent="0.4">
      <c r="C968" t="s">
        <v>851</v>
      </c>
      <c r="D968" t="s">
        <v>505</v>
      </c>
      <c r="E968">
        <v>24300</v>
      </c>
    </row>
    <row r="969" spans="3:5" x14ac:dyDescent="0.4">
      <c r="C969" t="s">
        <v>851</v>
      </c>
      <c r="D969" t="s">
        <v>688</v>
      </c>
      <c r="E969">
        <v>13900</v>
      </c>
    </row>
    <row r="970" spans="3:5" x14ac:dyDescent="0.4">
      <c r="C970" t="s">
        <v>851</v>
      </c>
      <c r="D970" t="s">
        <v>689</v>
      </c>
      <c r="E970">
        <v>66400</v>
      </c>
    </row>
    <row r="971" spans="3:5" x14ac:dyDescent="0.4">
      <c r="C971" t="s">
        <v>851</v>
      </c>
      <c r="D971" t="s">
        <v>690</v>
      </c>
      <c r="E971">
        <v>41000</v>
      </c>
    </row>
    <row r="972" spans="3:5" x14ac:dyDescent="0.4">
      <c r="C972" t="s">
        <v>851</v>
      </c>
      <c r="D972" t="s">
        <v>691</v>
      </c>
      <c r="E972">
        <v>34900</v>
      </c>
    </row>
    <row r="973" spans="3:5" x14ac:dyDescent="0.4">
      <c r="C973" t="s">
        <v>851</v>
      </c>
      <c r="D973" t="s">
        <v>692</v>
      </c>
      <c r="E973">
        <v>32500</v>
      </c>
    </row>
    <row r="974" spans="3:5" x14ac:dyDescent="0.4">
      <c r="C974" t="s">
        <v>851</v>
      </c>
      <c r="D974" t="s">
        <v>693</v>
      </c>
      <c r="E974">
        <v>33500</v>
      </c>
    </row>
    <row r="975" spans="3:5" x14ac:dyDescent="0.4">
      <c r="C975" t="s">
        <v>851</v>
      </c>
      <c r="D975" t="s">
        <v>694</v>
      </c>
      <c r="E975">
        <v>33500</v>
      </c>
    </row>
    <row r="976" spans="3:5" x14ac:dyDescent="0.4">
      <c r="C976" t="s">
        <v>851</v>
      </c>
      <c r="D976" t="s">
        <v>695</v>
      </c>
      <c r="E976">
        <v>17400</v>
      </c>
    </row>
    <row r="977" spans="3:5" x14ac:dyDescent="0.4">
      <c r="C977" t="s">
        <v>851</v>
      </c>
      <c r="D977" t="s">
        <v>696</v>
      </c>
      <c r="E977">
        <v>31400</v>
      </c>
    </row>
    <row r="978" spans="3:5" x14ac:dyDescent="0.4">
      <c r="C978" t="s">
        <v>851</v>
      </c>
      <c r="D978" t="s">
        <v>697</v>
      </c>
      <c r="E978">
        <v>79700</v>
      </c>
    </row>
    <row r="979" spans="3:5" x14ac:dyDescent="0.4">
      <c r="C979" t="s">
        <v>851</v>
      </c>
      <c r="D979" t="s">
        <v>698</v>
      </c>
      <c r="E979">
        <v>107200</v>
      </c>
    </row>
    <row r="980" spans="3:5" x14ac:dyDescent="0.4">
      <c r="C980" t="s">
        <v>851</v>
      </c>
      <c r="D980" t="s">
        <v>699</v>
      </c>
      <c r="E980">
        <v>35900</v>
      </c>
    </row>
    <row r="981" spans="3:5" x14ac:dyDescent="0.4">
      <c r="C981" t="s">
        <v>851</v>
      </c>
      <c r="D981" t="s">
        <v>700</v>
      </c>
      <c r="E981">
        <v>57900</v>
      </c>
    </row>
    <row r="982" spans="3:5" x14ac:dyDescent="0.4">
      <c r="C982" t="s">
        <v>851</v>
      </c>
      <c r="D982" t="s">
        <v>701</v>
      </c>
      <c r="E982">
        <v>39500</v>
      </c>
    </row>
    <row r="983" spans="3:5" x14ac:dyDescent="0.4">
      <c r="C983" t="s">
        <v>851</v>
      </c>
      <c r="D983" t="s">
        <v>702</v>
      </c>
      <c r="E983">
        <v>30900</v>
      </c>
    </row>
    <row r="984" spans="3:5" x14ac:dyDescent="0.4">
      <c r="C984" t="s">
        <v>851</v>
      </c>
      <c r="D984" t="s">
        <v>703</v>
      </c>
      <c r="E984">
        <v>29300</v>
      </c>
    </row>
    <row r="985" spans="3:5" x14ac:dyDescent="0.4">
      <c r="C985" t="s">
        <v>851</v>
      </c>
      <c r="D985" t="s">
        <v>704</v>
      </c>
      <c r="E985">
        <v>21100</v>
      </c>
    </row>
    <row r="986" spans="3:5" x14ac:dyDescent="0.4">
      <c r="C986" t="s">
        <v>851</v>
      </c>
      <c r="D986" t="s">
        <v>705</v>
      </c>
      <c r="E986">
        <v>20000</v>
      </c>
    </row>
    <row r="987" spans="3:5" x14ac:dyDescent="0.4">
      <c r="C987" t="s">
        <v>851</v>
      </c>
      <c r="D987" t="s">
        <v>706</v>
      </c>
      <c r="E987">
        <v>66500</v>
      </c>
    </row>
    <row r="988" spans="3:5" x14ac:dyDescent="0.4">
      <c r="C988" t="s">
        <v>851</v>
      </c>
      <c r="D988" t="s">
        <v>707</v>
      </c>
      <c r="E988">
        <v>93400</v>
      </c>
    </row>
    <row r="989" spans="3:5" x14ac:dyDescent="0.4">
      <c r="C989" t="s">
        <v>851</v>
      </c>
      <c r="D989" t="s">
        <v>708</v>
      </c>
      <c r="E989">
        <v>71600</v>
      </c>
    </row>
    <row r="990" spans="3:5" x14ac:dyDescent="0.4">
      <c r="C990" t="s">
        <v>851</v>
      </c>
      <c r="D990" t="s">
        <v>709</v>
      </c>
      <c r="E990">
        <v>132100</v>
      </c>
    </row>
    <row r="991" spans="3:5" x14ac:dyDescent="0.4">
      <c r="C991" t="s">
        <v>851</v>
      </c>
      <c r="D991" t="s">
        <v>710</v>
      </c>
      <c r="E991">
        <v>91900</v>
      </c>
    </row>
    <row r="992" spans="3:5" x14ac:dyDescent="0.4">
      <c r="C992" t="s">
        <v>851</v>
      </c>
      <c r="D992" t="s">
        <v>711</v>
      </c>
      <c r="E992">
        <v>91100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483400</v>
      </c>
    </row>
    <row r="999" spans="3:5" x14ac:dyDescent="0.4">
      <c r="C999" t="s">
        <v>852</v>
      </c>
      <c r="D999" t="s">
        <v>506</v>
      </c>
      <c r="E999">
        <v>429600</v>
      </c>
    </row>
    <row r="1000" spans="3:5" x14ac:dyDescent="0.4">
      <c r="C1000" t="s">
        <v>852</v>
      </c>
      <c r="D1000" t="s">
        <v>507</v>
      </c>
      <c r="E1000">
        <v>251400</v>
      </c>
    </row>
    <row r="1001" spans="3:5" x14ac:dyDescent="0.4">
      <c r="C1001" t="s">
        <v>852</v>
      </c>
      <c r="D1001" t="s">
        <v>508</v>
      </c>
      <c r="E1001">
        <v>125600</v>
      </c>
    </row>
    <row r="1002" spans="3:5" x14ac:dyDescent="0.4">
      <c r="C1002" t="s">
        <v>852</v>
      </c>
      <c r="D1002" t="s">
        <v>509</v>
      </c>
      <c r="E1002">
        <v>212500</v>
      </c>
    </row>
    <row r="1003" spans="3:5" x14ac:dyDescent="0.4">
      <c r="C1003" t="s">
        <v>852</v>
      </c>
      <c r="D1003" t="s">
        <v>510</v>
      </c>
      <c r="E1003">
        <v>480800</v>
      </c>
    </row>
    <row r="1004" spans="3:5" x14ac:dyDescent="0.4">
      <c r="C1004" t="s">
        <v>852</v>
      </c>
      <c r="D1004" t="s">
        <v>511</v>
      </c>
      <c r="E1004">
        <v>312100</v>
      </c>
    </row>
    <row r="1005" spans="3:5" x14ac:dyDescent="0.4">
      <c r="C1005" t="s">
        <v>852</v>
      </c>
      <c r="D1005" t="s">
        <v>512</v>
      </c>
      <c r="E1005">
        <v>160700</v>
      </c>
    </row>
    <row r="1006" spans="3:5" x14ac:dyDescent="0.4">
      <c r="C1006" t="s">
        <v>852</v>
      </c>
      <c r="D1006" t="s">
        <v>513</v>
      </c>
      <c r="E1006">
        <v>223200</v>
      </c>
    </row>
    <row r="1007" spans="3:5" x14ac:dyDescent="0.4">
      <c r="C1007" t="s">
        <v>852</v>
      </c>
      <c r="D1007" t="s">
        <v>514</v>
      </c>
      <c r="E1007">
        <v>256400</v>
      </c>
    </row>
    <row r="1008" spans="3:5" x14ac:dyDescent="0.4">
      <c r="C1008" t="s">
        <v>852</v>
      </c>
      <c r="D1008" t="s">
        <v>515</v>
      </c>
      <c r="E1008">
        <v>95400</v>
      </c>
    </row>
    <row r="1009" spans="3:5" x14ac:dyDescent="0.4">
      <c r="C1009" t="s">
        <v>852</v>
      </c>
      <c r="D1009" t="s">
        <v>516</v>
      </c>
      <c r="E1009">
        <v>135200</v>
      </c>
    </row>
    <row r="1010" spans="3:5" x14ac:dyDescent="0.4">
      <c r="C1010" t="s">
        <v>852</v>
      </c>
      <c r="D1010" t="s">
        <v>517</v>
      </c>
      <c r="E1010">
        <v>102100</v>
      </c>
    </row>
    <row r="1011" spans="3:5" x14ac:dyDescent="0.4">
      <c r="C1011" t="s">
        <v>852</v>
      </c>
      <c r="D1011" t="s">
        <v>518</v>
      </c>
      <c r="E1011">
        <v>130800</v>
      </c>
    </row>
    <row r="1012" spans="3:5" x14ac:dyDescent="0.4">
      <c r="C1012" t="s">
        <v>852</v>
      </c>
      <c r="D1012" t="s">
        <v>519</v>
      </c>
      <c r="E1012">
        <v>62800</v>
      </c>
    </row>
    <row r="1013" spans="3:5" x14ac:dyDescent="0.4">
      <c r="C1013" t="s">
        <v>852</v>
      </c>
      <c r="D1013" t="s">
        <v>520</v>
      </c>
      <c r="E1013">
        <v>136300</v>
      </c>
    </row>
    <row r="1014" spans="3:5" x14ac:dyDescent="0.4">
      <c r="C1014" t="s">
        <v>852</v>
      </c>
      <c r="D1014" t="s">
        <v>521</v>
      </c>
      <c r="E1014">
        <v>169900</v>
      </c>
    </row>
    <row r="1015" spans="3:5" x14ac:dyDescent="0.4">
      <c r="C1015" t="s">
        <v>852</v>
      </c>
      <c r="D1015" t="s">
        <v>522</v>
      </c>
      <c r="E1015">
        <v>85300</v>
      </c>
    </row>
    <row r="1016" spans="3:5" x14ac:dyDescent="0.4">
      <c r="C1016" t="s">
        <v>852</v>
      </c>
      <c r="D1016" t="s">
        <v>523</v>
      </c>
      <c r="E1016">
        <v>33300</v>
      </c>
    </row>
    <row r="1017" spans="3:5" x14ac:dyDescent="0.4">
      <c r="C1017" t="s">
        <v>852</v>
      </c>
      <c r="D1017" t="s">
        <v>524</v>
      </c>
      <c r="E1017">
        <v>67400</v>
      </c>
    </row>
    <row r="1018" spans="3:5" x14ac:dyDescent="0.4">
      <c r="C1018" t="s">
        <v>852</v>
      </c>
      <c r="D1018" t="s">
        <v>525</v>
      </c>
      <c r="E1018">
        <v>39400</v>
      </c>
    </row>
    <row r="1019" spans="3:5" x14ac:dyDescent="0.4">
      <c r="C1019" t="s">
        <v>852</v>
      </c>
      <c r="D1019" t="s">
        <v>526</v>
      </c>
      <c r="E1019">
        <v>111400</v>
      </c>
    </row>
    <row r="1020" spans="3:5" x14ac:dyDescent="0.4">
      <c r="C1020" t="s">
        <v>852</v>
      </c>
      <c r="D1020" t="s">
        <v>527</v>
      </c>
      <c r="E1020">
        <v>103500</v>
      </c>
    </row>
    <row r="1021" spans="3:5" x14ac:dyDescent="0.4">
      <c r="C1021" t="s">
        <v>852</v>
      </c>
      <c r="D1021" t="s">
        <v>528</v>
      </c>
      <c r="E1021">
        <v>38200</v>
      </c>
    </row>
    <row r="1022" spans="3:5" x14ac:dyDescent="0.4">
      <c r="C1022" t="s">
        <v>852</v>
      </c>
      <c r="D1022" t="s">
        <v>529</v>
      </c>
      <c r="E1022">
        <v>39100</v>
      </c>
    </row>
    <row r="1023" spans="3:5" x14ac:dyDescent="0.4">
      <c r="C1023" t="s">
        <v>852</v>
      </c>
      <c r="D1023" t="s">
        <v>530</v>
      </c>
      <c r="E1023">
        <v>64700</v>
      </c>
    </row>
    <row r="1024" spans="3:5" x14ac:dyDescent="0.4">
      <c r="C1024" t="s">
        <v>852</v>
      </c>
      <c r="D1024" t="s">
        <v>531</v>
      </c>
      <c r="E1024">
        <v>82600</v>
      </c>
    </row>
    <row r="1025" spans="3:5" x14ac:dyDescent="0.4">
      <c r="C1025" t="s">
        <v>852</v>
      </c>
      <c r="D1025" t="s">
        <v>532</v>
      </c>
      <c r="E1025">
        <v>178100</v>
      </c>
    </row>
    <row r="1026" spans="3:5" x14ac:dyDescent="0.4">
      <c r="C1026" t="s">
        <v>852</v>
      </c>
      <c r="D1026" t="s">
        <v>533</v>
      </c>
      <c r="E1026">
        <v>81500</v>
      </c>
    </row>
    <row r="1027" spans="3:5" x14ac:dyDescent="0.4">
      <c r="C1027" t="s">
        <v>852</v>
      </c>
      <c r="D1027" t="s">
        <v>534</v>
      </c>
      <c r="E1027">
        <v>51300</v>
      </c>
    </row>
    <row r="1028" spans="3:5" x14ac:dyDescent="0.4">
      <c r="C1028" t="s">
        <v>852</v>
      </c>
      <c r="D1028" t="s">
        <v>535</v>
      </c>
      <c r="E1028">
        <v>20000</v>
      </c>
    </row>
    <row r="1029" spans="3:5" x14ac:dyDescent="0.4">
      <c r="C1029" t="s">
        <v>852</v>
      </c>
      <c r="D1029" t="s">
        <v>536</v>
      </c>
      <c r="E1029">
        <v>25200</v>
      </c>
    </row>
    <row r="1030" spans="3:5" x14ac:dyDescent="0.4">
      <c r="C1030" t="s">
        <v>852</v>
      </c>
      <c r="D1030" t="s">
        <v>537</v>
      </c>
      <c r="E1030">
        <v>17600</v>
      </c>
    </row>
    <row r="1031" spans="3:5" x14ac:dyDescent="0.4">
      <c r="C1031" t="s">
        <v>852</v>
      </c>
      <c r="D1031" t="s">
        <v>538</v>
      </c>
      <c r="E1031">
        <v>59800</v>
      </c>
    </row>
    <row r="1032" spans="3:5" x14ac:dyDescent="0.4">
      <c r="C1032" t="s">
        <v>852</v>
      </c>
      <c r="D1032" t="s">
        <v>539</v>
      </c>
      <c r="E1032">
        <v>32600</v>
      </c>
    </row>
    <row r="1033" spans="3:5" x14ac:dyDescent="0.4">
      <c r="C1033" t="s">
        <v>852</v>
      </c>
      <c r="D1033" t="s">
        <v>540</v>
      </c>
      <c r="E1033">
        <v>91900</v>
      </c>
    </row>
    <row r="1034" spans="3:5" x14ac:dyDescent="0.4">
      <c r="C1034" t="s">
        <v>852</v>
      </c>
      <c r="D1034" t="s">
        <v>541</v>
      </c>
      <c r="E1034">
        <v>24200</v>
      </c>
    </row>
    <row r="1035" spans="3:5" x14ac:dyDescent="0.4">
      <c r="C1035" t="s">
        <v>852</v>
      </c>
      <c r="D1035" t="s">
        <v>542</v>
      </c>
      <c r="E1035">
        <v>40100</v>
      </c>
    </row>
    <row r="1036" spans="3:5" x14ac:dyDescent="0.4">
      <c r="C1036" t="s">
        <v>852</v>
      </c>
      <c r="D1036" t="s">
        <v>543</v>
      </c>
      <c r="E1036">
        <v>33600</v>
      </c>
    </row>
    <row r="1037" spans="3:5" x14ac:dyDescent="0.4">
      <c r="C1037" t="s">
        <v>852</v>
      </c>
      <c r="D1037" t="s">
        <v>544</v>
      </c>
      <c r="E1037">
        <v>62500</v>
      </c>
    </row>
    <row r="1038" spans="3:5" x14ac:dyDescent="0.4">
      <c r="C1038" t="s">
        <v>852</v>
      </c>
      <c r="D1038" t="s">
        <v>545</v>
      </c>
      <c r="E1038">
        <v>32600</v>
      </c>
    </row>
    <row r="1039" spans="3:5" x14ac:dyDescent="0.4">
      <c r="C1039" t="s">
        <v>852</v>
      </c>
      <c r="D1039" t="s">
        <v>546</v>
      </c>
      <c r="E1039">
        <v>33000</v>
      </c>
    </row>
    <row r="1040" spans="3:5" x14ac:dyDescent="0.4">
      <c r="C1040" t="s">
        <v>852</v>
      </c>
      <c r="D1040" t="s">
        <v>547</v>
      </c>
      <c r="E1040">
        <v>62900</v>
      </c>
    </row>
    <row r="1041" spans="3:5" x14ac:dyDescent="0.4">
      <c r="C1041" t="s">
        <v>852</v>
      </c>
      <c r="D1041" t="s">
        <v>548</v>
      </c>
      <c r="E1041">
        <v>47700</v>
      </c>
    </row>
    <row r="1042" spans="3:5" x14ac:dyDescent="0.4">
      <c r="C1042" t="s">
        <v>852</v>
      </c>
      <c r="D1042" t="s">
        <v>549</v>
      </c>
      <c r="E1042">
        <v>68000</v>
      </c>
    </row>
    <row r="1043" spans="3:5" x14ac:dyDescent="0.4">
      <c r="C1043" t="s">
        <v>852</v>
      </c>
      <c r="D1043" t="s">
        <v>550</v>
      </c>
      <c r="E1043">
        <v>348000</v>
      </c>
    </row>
    <row r="1044" spans="3:5" x14ac:dyDescent="0.4">
      <c r="C1044" t="s">
        <v>852</v>
      </c>
      <c r="D1044" t="s">
        <v>551</v>
      </c>
      <c r="E1044">
        <v>137800</v>
      </c>
    </row>
    <row r="1045" spans="3:5" x14ac:dyDescent="0.4">
      <c r="C1045" t="s">
        <v>852</v>
      </c>
      <c r="D1045" t="s">
        <v>552</v>
      </c>
      <c r="E1045">
        <v>111300</v>
      </c>
    </row>
    <row r="1046" spans="3:5" x14ac:dyDescent="0.4">
      <c r="C1046" t="s">
        <v>852</v>
      </c>
      <c r="D1046" t="s">
        <v>553</v>
      </c>
      <c r="E1046">
        <v>126000</v>
      </c>
    </row>
    <row r="1047" spans="3:5" x14ac:dyDescent="0.4">
      <c r="C1047" t="s">
        <v>852</v>
      </c>
      <c r="D1047" t="s">
        <v>554</v>
      </c>
      <c r="E1047">
        <v>166800</v>
      </c>
    </row>
    <row r="1048" spans="3:5" x14ac:dyDescent="0.4">
      <c r="C1048" t="s">
        <v>852</v>
      </c>
      <c r="D1048" t="s">
        <v>555</v>
      </c>
      <c r="E1048">
        <v>76600</v>
      </c>
    </row>
    <row r="1049" spans="3:5" x14ac:dyDescent="0.4">
      <c r="C1049" t="s">
        <v>852</v>
      </c>
      <c r="D1049" t="s">
        <v>556</v>
      </c>
      <c r="E1049">
        <v>83600</v>
      </c>
    </row>
    <row r="1050" spans="3:5" x14ac:dyDescent="0.4">
      <c r="C1050" t="s">
        <v>852</v>
      </c>
      <c r="D1050" t="s">
        <v>557</v>
      </c>
      <c r="E1050">
        <v>48500</v>
      </c>
    </row>
    <row r="1051" spans="3:5" x14ac:dyDescent="0.4">
      <c r="C1051" t="s">
        <v>852</v>
      </c>
      <c r="D1051" t="s">
        <v>558</v>
      </c>
      <c r="E1051">
        <v>85700</v>
      </c>
    </row>
    <row r="1052" spans="3:5" x14ac:dyDescent="0.4">
      <c r="C1052" t="s">
        <v>852</v>
      </c>
      <c r="D1052" t="s">
        <v>559</v>
      </c>
      <c r="E1052">
        <v>78600</v>
      </c>
    </row>
    <row r="1053" spans="3:5" x14ac:dyDescent="0.4">
      <c r="C1053" t="s">
        <v>852</v>
      </c>
      <c r="D1053" t="s">
        <v>560</v>
      </c>
      <c r="E1053">
        <v>58800</v>
      </c>
    </row>
    <row r="1054" spans="3:5" x14ac:dyDescent="0.4">
      <c r="C1054" t="s">
        <v>852</v>
      </c>
      <c r="D1054" t="s">
        <v>561</v>
      </c>
      <c r="E1054">
        <v>90900</v>
      </c>
    </row>
    <row r="1055" spans="3:5" x14ac:dyDescent="0.4">
      <c r="C1055" t="s">
        <v>852</v>
      </c>
      <c r="D1055" t="s">
        <v>562</v>
      </c>
      <c r="E1055">
        <v>67200</v>
      </c>
    </row>
    <row r="1056" spans="3:5" x14ac:dyDescent="0.4">
      <c r="C1056" t="s">
        <v>852</v>
      </c>
      <c r="D1056" t="s">
        <v>563</v>
      </c>
      <c r="E1056">
        <v>22000</v>
      </c>
    </row>
    <row r="1057" spans="3:5" x14ac:dyDescent="0.4">
      <c r="C1057" t="s">
        <v>852</v>
      </c>
      <c r="D1057" t="s">
        <v>564</v>
      </c>
      <c r="E1057">
        <v>81500</v>
      </c>
    </row>
    <row r="1058" spans="3:5" x14ac:dyDescent="0.4">
      <c r="C1058" t="s">
        <v>852</v>
      </c>
      <c r="D1058" t="s">
        <v>565</v>
      </c>
      <c r="E1058">
        <v>93000</v>
      </c>
    </row>
    <row r="1059" spans="3:5" x14ac:dyDescent="0.4">
      <c r="C1059" t="s">
        <v>852</v>
      </c>
      <c r="D1059" t="s">
        <v>566</v>
      </c>
      <c r="E1059">
        <v>22100</v>
      </c>
    </row>
    <row r="1060" spans="3:5" x14ac:dyDescent="0.4">
      <c r="C1060" t="s">
        <v>852</v>
      </c>
      <c r="D1060" t="s">
        <v>567</v>
      </c>
      <c r="E1060">
        <v>75400</v>
      </c>
    </row>
    <row r="1061" spans="3:5" x14ac:dyDescent="0.4">
      <c r="C1061" t="s">
        <v>852</v>
      </c>
      <c r="D1061" t="s">
        <v>568</v>
      </c>
      <c r="E1061">
        <v>42600</v>
      </c>
    </row>
    <row r="1062" spans="3:5" x14ac:dyDescent="0.4">
      <c r="C1062" t="s">
        <v>852</v>
      </c>
      <c r="D1062" t="s">
        <v>569</v>
      </c>
      <c r="E1062">
        <v>70900</v>
      </c>
    </row>
    <row r="1063" spans="3:5" x14ac:dyDescent="0.4">
      <c r="C1063" t="s">
        <v>852</v>
      </c>
      <c r="D1063" t="s">
        <v>570</v>
      </c>
      <c r="E1063">
        <v>78600</v>
      </c>
    </row>
    <row r="1064" spans="3:5" x14ac:dyDescent="0.4">
      <c r="C1064" t="s">
        <v>852</v>
      </c>
      <c r="D1064" t="s">
        <v>571</v>
      </c>
      <c r="E1064">
        <v>46200</v>
      </c>
    </row>
    <row r="1065" spans="3:5" x14ac:dyDescent="0.4">
      <c r="C1065" t="s">
        <v>852</v>
      </c>
      <c r="D1065" t="s">
        <v>572</v>
      </c>
      <c r="E1065">
        <v>20300</v>
      </c>
    </row>
    <row r="1066" spans="3:5" x14ac:dyDescent="0.4">
      <c r="C1066" t="s">
        <v>852</v>
      </c>
      <c r="D1066" t="s">
        <v>573</v>
      </c>
      <c r="E1066">
        <v>74400</v>
      </c>
    </row>
    <row r="1067" spans="3:5" x14ac:dyDescent="0.4">
      <c r="C1067" t="s">
        <v>852</v>
      </c>
      <c r="D1067" t="s">
        <v>574</v>
      </c>
      <c r="E1067">
        <v>79800</v>
      </c>
    </row>
    <row r="1068" spans="3:5" x14ac:dyDescent="0.4">
      <c r="C1068" t="s">
        <v>852</v>
      </c>
      <c r="D1068" t="s">
        <v>575</v>
      </c>
      <c r="E1068">
        <v>75000</v>
      </c>
    </row>
    <row r="1069" spans="3:5" x14ac:dyDescent="0.4">
      <c r="C1069" t="s">
        <v>852</v>
      </c>
      <c r="D1069" t="s">
        <v>576</v>
      </c>
      <c r="E1069">
        <v>64700</v>
      </c>
    </row>
    <row r="1070" spans="3:5" x14ac:dyDescent="0.4">
      <c r="C1070" t="s">
        <v>852</v>
      </c>
      <c r="D1070" t="s">
        <v>577</v>
      </c>
      <c r="E1070">
        <v>36300</v>
      </c>
    </row>
    <row r="1071" spans="3:5" x14ac:dyDescent="0.4">
      <c r="C1071" t="s">
        <v>852</v>
      </c>
      <c r="D1071" t="s">
        <v>578</v>
      </c>
      <c r="E1071">
        <v>32200</v>
      </c>
    </row>
    <row r="1072" spans="3:5" x14ac:dyDescent="0.4">
      <c r="C1072" t="s">
        <v>852</v>
      </c>
      <c r="D1072" t="s">
        <v>579</v>
      </c>
      <c r="E1072">
        <v>55700</v>
      </c>
    </row>
    <row r="1073" spans="3:5" x14ac:dyDescent="0.4">
      <c r="C1073" t="s">
        <v>852</v>
      </c>
      <c r="D1073" t="s">
        <v>580</v>
      </c>
      <c r="E1073">
        <v>49600</v>
      </c>
    </row>
    <row r="1074" spans="3:5" x14ac:dyDescent="0.4">
      <c r="C1074" t="s">
        <v>852</v>
      </c>
      <c r="D1074" t="s">
        <v>581</v>
      </c>
      <c r="E1074">
        <v>33300</v>
      </c>
    </row>
    <row r="1075" spans="3:5" x14ac:dyDescent="0.4">
      <c r="C1075" t="s">
        <v>852</v>
      </c>
      <c r="D1075" t="s">
        <v>582</v>
      </c>
      <c r="E1075">
        <v>44600</v>
      </c>
    </row>
    <row r="1076" spans="3:5" x14ac:dyDescent="0.4">
      <c r="C1076" t="s">
        <v>852</v>
      </c>
      <c r="D1076" t="s">
        <v>583</v>
      </c>
      <c r="E1076">
        <v>13100</v>
      </c>
    </row>
    <row r="1077" spans="3:5" x14ac:dyDescent="0.4">
      <c r="C1077" t="s">
        <v>852</v>
      </c>
      <c r="D1077" t="s">
        <v>584</v>
      </c>
      <c r="E1077">
        <v>33500</v>
      </c>
    </row>
    <row r="1078" spans="3:5" x14ac:dyDescent="0.4">
      <c r="C1078" t="s">
        <v>852</v>
      </c>
      <c r="D1078" t="s">
        <v>585</v>
      </c>
      <c r="E1078">
        <v>13800</v>
      </c>
    </row>
    <row r="1079" spans="3:5" x14ac:dyDescent="0.4">
      <c r="C1079" t="s">
        <v>852</v>
      </c>
      <c r="D1079" t="s">
        <v>586</v>
      </c>
      <c r="E1079">
        <v>11700</v>
      </c>
    </row>
    <row r="1080" spans="3:5" x14ac:dyDescent="0.4">
      <c r="C1080" t="s">
        <v>852</v>
      </c>
      <c r="D1080" t="s">
        <v>587</v>
      </c>
      <c r="E1080">
        <v>7900</v>
      </c>
    </row>
    <row r="1081" spans="3:5" x14ac:dyDescent="0.4">
      <c r="C1081" t="s">
        <v>852</v>
      </c>
      <c r="D1081" t="s">
        <v>588</v>
      </c>
      <c r="E1081">
        <v>27900</v>
      </c>
    </row>
    <row r="1082" spans="3:5" x14ac:dyDescent="0.4">
      <c r="C1082" t="s">
        <v>852</v>
      </c>
      <c r="D1082" t="s">
        <v>589</v>
      </c>
      <c r="E1082">
        <v>10600</v>
      </c>
    </row>
    <row r="1083" spans="3:5" x14ac:dyDescent="0.4">
      <c r="C1083" t="s">
        <v>852</v>
      </c>
      <c r="D1083" t="s">
        <v>590</v>
      </c>
      <c r="E1083">
        <v>47000</v>
      </c>
    </row>
    <row r="1084" spans="3:5" x14ac:dyDescent="0.4">
      <c r="C1084" t="s">
        <v>852</v>
      </c>
      <c r="D1084" t="s">
        <v>591</v>
      </c>
      <c r="E1084">
        <v>9700</v>
      </c>
    </row>
    <row r="1085" spans="3:5" x14ac:dyDescent="0.4">
      <c r="C1085" t="s">
        <v>852</v>
      </c>
      <c r="D1085" t="s">
        <v>592</v>
      </c>
      <c r="E1085">
        <v>4400</v>
      </c>
    </row>
    <row r="1086" spans="3:5" x14ac:dyDescent="0.4">
      <c r="C1086" t="s">
        <v>852</v>
      </c>
      <c r="D1086" t="s">
        <v>593</v>
      </c>
      <c r="E1086">
        <v>12300</v>
      </c>
    </row>
    <row r="1087" spans="3:5" x14ac:dyDescent="0.4">
      <c r="C1087" t="s">
        <v>852</v>
      </c>
      <c r="D1087" t="s">
        <v>594</v>
      </c>
      <c r="E1087">
        <v>13400</v>
      </c>
    </row>
    <row r="1088" spans="3:5" x14ac:dyDescent="0.4">
      <c r="C1088" t="s">
        <v>852</v>
      </c>
      <c r="D1088" t="s">
        <v>595</v>
      </c>
      <c r="E1088">
        <v>12500</v>
      </c>
    </row>
    <row r="1089" spans="3:5" x14ac:dyDescent="0.4">
      <c r="C1089" t="s">
        <v>852</v>
      </c>
      <c r="D1089" t="s">
        <v>596</v>
      </c>
      <c r="E1089">
        <v>19900</v>
      </c>
    </row>
    <row r="1090" spans="3:5" x14ac:dyDescent="0.4">
      <c r="C1090" t="s">
        <v>852</v>
      </c>
      <c r="D1090" t="s">
        <v>597</v>
      </c>
      <c r="E1090">
        <v>12900</v>
      </c>
    </row>
    <row r="1091" spans="3:5" x14ac:dyDescent="0.4">
      <c r="C1091" t="s">
        <v>852</v>
      </c>
      <c r="D1091" t="s">
        <v>598</v>
      </c>
      <c r="E1091">
        <v>57300</v>
      </c>
    </row>
    <row r="1092" spans="3:5" x14ac:dyDescent="0.4">
      <c r="C1092" t="s">
        <v>852</v>
      </c>
      <c r="D1092" t="s">
        <v>599</v>
      </c>
      <c r="E1092">
        <v>25700</v>
      </c>
    </row>
    <row r="1093" spans="3:5" x14ac:dyDescent="0.4">
      <c r="C1093" t="s">
        <v>852</v>
      </c>
      <c r="D1093" t="s">
        <v>600</v>
      </c>
      <c r="E1093">
        <v>19500</v>
      </c>
    </row>
    <row r="1094" spans="3:5" x14ac:dyDescent="0.4">
      <c r="C1094" t="s">
        <v>852</v>
      </c>
      <c r="D1094" t="s">
        <v>601</v>
      </c>
      <c r="E1094">
        <v>13600</v>
      </c>
    </row>
    <row r="1095" spans="3:5" x14ac:dyDescent="0.4">
      <c r="C1095" t="s">
        <v>852</v>
      </c>
      <c r="D1095" t="s">
        <v>602</v>
      </c>
      <c r="E1095">
        <v>70700</v>
      </c>
    </row>
    <row r="1096" spans="3:5" x14ac:dyDescent="0.4">
      <c r="C1096" t="s">
        <v>852</v>
      </c>
      <c r="D1096" t="s">
        <v>603</v>
      </c>
      <c r="E1096">
        <v>15900</v>
      </c>
    </row>
    <row r="1097" spans="3:5" x14ac:dyDescent="0.4">
      <c r="C1097" t="s">
        <v>852</v>
      </c>
      <c r="D1097" t="s">
        <v>604</v>
      </c>
      <c r="E1097">
        <v>24800</v>
      </c>
    </row>
    <row r="1098" spans="3:5" x14ac:dyDescent="0.4">
      <c r="C1098" t="s">
        <v>852</v>
      </c>
      <c r="D1098" t="s">
        <v>605</v>
      </c>
      <c r="E1098">
        <v>31000</v>
      </c>
    </row>
    <row r="1099" spans="3:5" x14ac:dyDescent="0.4">
      <c r="C1099" t="s">
        <v>852</v>
      </c>
      <c r="D1099" t="s">
        <v>606</v>
      </c>
      <c r="E1099">
        <v>25500</v>
      </c>
    </row>
    <row r="1100" spans="3:5" x14ac:dyDescent="0.4">
      <c r="C1100" t="s">
        <v>852</v>
      </c>
      <c r="D1100" t="s">
        <v>607</v>
      </c>
      <c r="E1100">
        <v>15000</v>
      </c>
    </row>
    <row r="1101" spans="3:5" x14ac:dyDescent="0.4">
      <c r="C1101" t="s">
        <v>852</v>
      </c>
      <c r="D1101" t="s">
        <v>608</v>
      </c>
      <c r="E1101">
        <v>17500</v>
      </c>
    </row>
    <row r="1102" spans="3:5" x14ac:dyDescent="0.4">
      <c r="C1102" t="s">
        <v>852</v>
      </c>
      <c r="D1102" t="s">
        <v>609</v>
      </c>
      <c r="E1102">
        <v>6800</v>
      </c>
    </row>
    <row r="1103" spans="3:5" x14ac:dyDescent="0.4">
      <c r="C1103" t="s">
        <v>852</v>
      </c>
      <c r="D1103" t="s">
        <v>610</v>
      </c>
      <c r="E1103">
        <v>6500</v>
      </c>
    </row>
    <row r="1104" spans="3:5" x14ac:dyDescent="0.4">
      <c r="C1104" t="s">
        <v>852</v>
      </c>
      <c r="D1104" t="s">
        <v>611</v>
      </c>
      <c r="E1104">
        <v>5100</v>
      </c>
    </row>
    <row r="1105" spans="3:5" x14ac:dyDescent="0.4">
      <c r="C1105" t="s">
        <v>852</v>
      </c>
      <c r="D1105" t="s">
        <v>612</v>
      </c>
      <c r="E1105">
        <v>12600</v>
      </c>
    </row>
    <row r="1106" spans="3:5" x14ac:dyDescent="0.4">
      <c r="C1106" t="s">
        <v>852</v>
      </c>
      <c r="D1106" t="s">
        <v>613</v>
      </c>
      <c r="E1106">
        <v>4700</v>
      </c>
    </row>
    <row r="1107" spans="3:5" x14ac:dyDescent="0.4">
      <c r="C1107" t="s">
        <v>852</v>
      </c>
      <c r="D1107" t="s">
        <v>614</v>
      </c>
      <c r="E1107">
        <v>33800</v>
      </c>
    </row>
    <row r="1108" spans="3:5" x14ac:dyDescent="0.4">
      <c r="C1108" t="s">
        <v>852</v>
      </c>
      <c r="D1108" t="s">
        <v>615</v>
      </c>
      <c r="E1108">
        <v>23200</v>
      </c>
    </row>
    <row r="1109" spans="3:5" x14ac:dyDescent="0.4">
      <c r="C1109" t="s">
        <v>852</v>
      </c>
      <c r="D1109" t="s">
        <v>616</v>
      </c>
      <c r="E1109">
        <v>5300</v>
      </c>
    </row>
    <row r="1110" spans="3:5" x14ac:dyDescent="0.4">
      <c r="C1110" t="s">
        <v>852</v>
      </c>
      <c r="D1110" t="s">
        <v>617</v>
      </c>
      <c r="E1110">
        <v>40400</v>
      </c>
    </row>
    <row r="1111" spans="3:5" x14ac:dyDescent="0.4">
      <c r="C1111" t="s">
        <v>852</v>
      </c>
      <c r="D1111" t="s">
        <v>618</v>
      </c>
      <c r="E1111">
        <v>24500</v>
      </c>
    </row>
    <row r="1112" spans="3:5" x14ac:dyDescent="0.4">
      <c r="C1112" t="s">
        <v>852</v>
      </c>
      <c r="D1112" t="s">
        <v>619</v>
      </c>
      <c r="E1112">
        <v>16600</v>
      </c>
    </row>
    <row r="1113" spans="3:5" x14ac:dyDescent="0.4">
      <c r="C1113" t="s">
        <v>852</v>
      </c>
      <c r="D1113" t="s">
        <v>620</v>
      </c>
      <c r="E1113">
        <v>12600</v>
      </c>
    </row>
    <row r="1114" spans="3:5" x14ac:dyDescent="0.4">
      <c r="C1114" t="s">
        <v>852</v>
      </c>
      <c r="D1114" t="s">
        <v>621</v>
      </c>
      <c r="E1114">
        <v>5200</v>
      </c>
    </row>
    <row r="1115" spans="3:5" x14ac:dyDescent="0.4">
      <c r="C1115" t="s">
        <v>852</v>
      </c>
      <c r="D1115" t="s">
        <v>622</v>
      </c>
      <c r="E1115">
        <v>8600</v>
      </c>
    </row>
    <row r="1116" spans="3:5" x14ac:dyDescent="0.4">
      <c r="C1116" t="s">
        <v>852</v>
      </c>
      <c r="D1116" t="s">
        <v>623</v>
      </c>
      <c r="E1116">
        <v>40000</v>
      </c>
    </row>
    <row r="1117" spans="3:5" x14ac:dyDescent="0.4">
      <c r="C1117" t="s">
        <v>852</v>
      </c>
      <c r="D1117" t="s">
        <v>624</v>
      </c>
      <c r="E1117">
        <v>48100</v>
      </c>
    </row>
    <row r="1118" spans="3:5" x14ac:dyDescent="0.4">
      <c r="C1118" t="s">
        <v>852</v>
      </c>
      <c r="D1118" t="s">
        <v>625</v>
      </c>
      <c r="E1118">
        <v>11900</v>
      </c>
    </row>
    <row r="1119" spans="3:5" x14ac:dyDescent="0.4">
      <c r="C1119" t="s">
        <v>852</v>
      </c>
      <c r="D1119" t="s">
        <v>626</v>
      </c>
      <c r="E1119">
        <v>8600</v>
      </c>
    </row>
    <row r="1120" spans="3:5" x14ac:dyDescent="0.4">
      <c r="C1120" t="s">
        <v>852</v>
      </c>
      <c r="D1120" t="s">
        <v>627</v>
      </c>
      <c r="E1120">
        <v>23000</v>
      </c>
    </row>
    <row r="1121" spans="3:5" x14ac:dyDescent="0.4">
      <c r="C1121" t="s">
        <v>852</v>
      </c>
      <c r="D1121" t="s">
        <v>628</v>
      </c>
      <c r="E1121">
        <v>11700</v>
      </c>
    </row>
    <row r="1122" spans="3:5" x14ac:dyDescent="0.4">
      <c r="C1122" t="s">
        <v>852</v>
      </c>
      <c r="D1122" t="s">
        <v>629</v>
      </c>
      <c r="E1122">
        <v>18900</v>
      </c>
    </row>
    <row r="1123" spans="3:5" x14ac:dyDescent="0.4">
      <c r="C1123" t="s">
        <v>852</v>
      </c>
      <c r="D1123" t="s">
        <v>630</v>
      </c>
      <c r="E1123">
        <v>18600</v>
      </c>
    </row>
    <row r="1124" spans="3:5" x14ac:dyDescent="0.4">
      <c r="C1124" t="s">
        <v>852</v>
      </c>
      <c r="D1124" t="s">
        <v>631</v>
      </c>
      <c r="E1124">
        <v>34300</v>
      </c>
    </row>
    <row r="1125" spans="3:5" x14ac:dyDescent="0.4">
      <c r="C1125" t="s">
        <v>852</v>
      </c>
      <c r="D1125" t="s">
        <v>632</v>
      </c>
      <c r="E1125">
        <v>259300</v>
      </c>
    </row>
    <row r="1126" spans="3:5" x14ac:dyDescent="0.4">
      <c r="C1126" t="s">
        <v>852</v>
      </c>
      <c r="D1126" t="s">
        <v>633</v>
      </c>
      <c r="E1126">
        <v>81900</v>
      </c>
    </row>
    <row r="1127" spans="3:5" x14ac:dyDescent="0.4">
      <c r="C1127" t="s">
        <v>852</v>
      </c>
      <c r="D1127" t="s">
        <v>634</v>
      </c>
      <c r="E1127">
        <v>24000</v>
      </c>
    </row>
    <row r="1128" spans="3:5" x14ac:dyDescent="0.4">
      <c r="C1128" t="s">
        <v>852</v>
      </c>
      <c r="D1128" t="s">
        <v>635</v>
      </c>
      <c r="E1128">
        <v>6700</v>
      </c>
    </row>
    <row r="1129" spans="3:5" x14ac:dyDescent="0.4">
      <c r="C1129" t="s">
        <v>852</v>
      </c>
      <c r="D1129" t="s">
        <v>636</v>
      </c>
      <c r="E1129">
        <v>21300</v>
      </c>
    </row>
    <row r="1130" spans="3:5" x14ac:dyDescent="0.4">
      <c r="C1130" t="s">
        <v>852</v>
      </c>
      <c r="D1130" t="s">
        <v>637</v>
      </c>
      <c r="E1130">
        <v>22500</v>
      </c>
    </row>
    <row r="1131" spans="3:5" x14ac:dyDescent="0.4">
      <c r="C1131" t="s">
        <v>852</v>
      </c>
      <c r="D1131" t="s">
        <v>638</v>
      </c>
      <c r="E1131">
        <v>29500</v>
      </c>
    </row>
    <row r="1132" spans="3:5" x14ac:dyDescent="0.4">
      <c r="C1132" t="s">
        <v>852</v>
      </c>
      <c r="D1132" t="s">
        <v>639</v>
      </c>
      <c r="E1132">
        <v>16300</v>
      </c>
    </row>
    <row r="1133" spans="3:5" x14ac:dyDescent="0.4">
      <c r="C1133" t="s">
        <v>852</v>
      </c>
      <c r="D1133" t="s">
        <v>640</v>
      </c>
      <c r="E1133">
        <v>24400</v>
      </c>
    </row>
    <row r="1134" spans="3:5" x14ac:dyDescent="0.4">
      <c r="C1134" t="s">
        <v>852</v>
      </c>
      <c r="D1134" t="s">
        <v>641</v>
      </c>
      <c r="E1134">
        <v>41400</v>
      </c>
    </row>
    <row r="1135" spans="3:5" x14ac:dyDescent="0.4">
      <c r="C1135" t="s">
        <v>852</v>
      </c>
      <c r="D1135" t="s">
        <v>642</v>
      </c>
      <c r="E1135">
        <v>25700</v>
      </c>
    </row>
    <row r="1136" spans="3:5" x14ac:dyDescent="0.4">
      <c r="C1136" t="s">
        <v>852</v>
      </c>
      <c r="D1136" t="s">
        <v>643</v>
      </c>
      <c r="E1136">
        <v>17600</v>
      </c>
    </row>
    <row r="1137" spans="3:5" x14ac:dyDescent="0.4">
      <c r="C1137" t="s">
        <v>852</v>
      </c>
      <c r="D1137" t="s">
        <v>644</v>
      </c>
      <c r="E1137">
        <v>20200</v>
      </c>
    </row>
    <row r="1138" spans="3:5" x14ac:dyDescent="0.4">
      <c r="C1138" t="s">
        <v>852</v>
      </c>
      <c r="D1138" t="s">
        <v>645</v>
      </c>
      <c r="E1138">
        <v>14200</v>
      </c>
    </row>
    <row r="1139" spans="3:5" x14ac:dyDescent="0.4">
      <c r="C1139" t="s">
        <v>852</v>
      </c>
      <c r="D1139" t="s">
        <v>646</v>
      </c>
      <c r="E1139">
        <v>19500</v>
      </c>
    </row>
    <row r="1140" spans="3:5" x14ac:dyDescent="0.4">
      <c r="C1140" t="s">
        <v>852</v>
      </c>
      <c r="D1140" t="s">
        <v>647</v>
      </c>
      <c r="E1140">
        <v>11100</v>
      </c>
    </row>
    <row r="1141" spans="3:5" x14ac:dyDescent="0.4">
      <c r="C1141" t="s">
        <v>852</v>
      </c>
      <c r="D1141" t="s">
        <v>648</v>
      </c>
      <c r="E1141">
        <v>28300</v>
      </c>
    </row>
    <row r="1142" spans="3:5" x14ac:dyDescent="0.4">
      <c r="C1142" t="s">
        <v>852</v>
      </c>
      <c r="D1142" t="s">
        <v>649</v>
      </c>
      <c r="E1142">
        <v>8500</v>
      </c>
    </row>
    <row r="1143" spans="3:5" x14ac:dyDescent="0.4">
      <c r="C1143" t="s">
        <v>852</v>
      </c>
      <c r="D1143" t="s">
        <v>650</v>
      </c>
      <c r="E1143">
        <v>2000</v>
      </c>
    </row>
    <row r="1144" spans="3:5" x14ac:dyDescent="0.4">
      <c r="C1144" t="s">
        <v>852</v>
      </c>
      <c r="D1144" t="s">
        <v>651</v>
      </c>
      <c r="E1144">
        <v>12000</v>
      </c>
    </row>
    <row r="1145" spans="3:5" x14ac:dyDescent="0.4">
      <c r="C1145" t="s">
        <v>852</v>
      </c>
      <c r="D1145" t="s">
        <v>652</v>
      </c>
      <c r="E1145">
        <v>9400</v>
      </c>
    </row>
    <row r="1146" spans="3:5" x14ac:dyDescent="0.4">
      <c r="C1146" t="s">
        <v>852</v>
      </c>
      <c r="D1146" t="s">
        <v>653</v>
      </c>
      <c r="E1146">
        <v>9000</v>
      </c>
    </row>
    <row r="1147" spans="3:5" x14ac:dyDescent="0.4">
      <c r="C1147" t="s">
        <v>852</v>
      </c>
      <c r="D1147" t="s">
        <v>654</v>
      </c>
      <c r="E1147">
        <v>22200</v>
      </c>
    </row>
    <row r="1148" spans="3:5" x14ac:dyDescent="0.4">
      <c r="C1148" t="s">
        <v>852</v>
      </c>
      <c r="D1148" t="s">
        <v>655</v>
      </c>
      <c r="E1148">
        <v>9900</v>
      </c>
    </row>
    <row r="1149" spans="3:5" x14ac:dyDescent="0.4">
      <c r="C1149" t="s">
        <v>852</v>
      </c>
      <c r="D1149" t="s">
        <v>656</v>
      </c>
      <c r="E1149">
        <v>7200</v>
      </c>
    </row>
    <row r="1150" spans="3:5" x14ac:dyDescent="0.4">
      <c r="C1150" t="s">
        <v>852</v>
      </c>
      <c r="D1150" t="s">
        <v>657</v>
      </c>
      <c r="E1150">
        <v>91400</v>
      </c>
    </row>
    <row r="1151" spans="3:5" x14ac:dyDescent="0.4">
      <c r="C1151" t="s">
        <v>852</v>
      </c>
      <c r="D1151" t="s">
        <v>658</v>
      </c>
      <c r="E1151">
        <v>35100</v>
      </c>
    </row>
    <row r="1152" spans="3:5" x14ac:dyDescent="0.4">
      <c r="C1152" t="s">
        <v>852</v>
      </c>
      <c r="D1152" t="s">
        <v>659</v>
      </c>
      <c r="E1152">
        <v>26200</v>
      </c>
    </row>
    <row r="1153" spans="3:5" x14ac:dyDescent="0.4">
      <c r="C1153" t="s">
        <v>852</v>
      </c>
      <c r="D1153" t="s">
        <v>660</v>
      </c>
      <c r="E1153">
        <v>56700</v>
      </c>
    </row>
    <row r="1154" spans="3:5" x14ac:dyDescent="0.4">
      <c r="C1154" t="s">
        <v>852</v>
      </c>
      <c r="D1154" t="s">
        <v>661</v>
      </c>
      <c r="E1154">
        <v>29300</v>
      </c>
    </row>
    <row r="1155" spans="3:5" x14ac:dyDescent="0.4">
      <c r="C1155" t="s">
        <v>852</v>
      </c>
      <c r="D1155" t="s">
        <v>662</v>
      </c>
      <c r="E1155">
        <v>25300</v>
      </c>
    </row>
    <row r="1156" spans="3:5" x14ac:dyDescent="0.4">
      <c r="C1156" t="s">
        <v>852</v>
      </c>
      <c r="D1156" t="s">
        <v>663</v>
      </c>
      <c r="E1156">
        <v>18500</v>
      </c>
    </row>
    <row r="1157" spans="3:5" x14ac:dyDescent="0.4">
      <c r="C1157" t="s">
        <v>852</v>
      </c>
      <c r="D1157" t="s">
        <v>664</v>
      </c>
      <c r="E1157">
        <v>33100</v>
      </c>
    </row>
    <row r="1158" spans="3:5" x14ac:dyDescent="0.4">
      <c r="C1158" t="s">
        <v>852</v>
      </c>
      <c r="D1158" t="s">
        <v>665</v>
      </c>
      <c r="E1158">
        <v>43100</v>
      </c>
    </row>
    <row r="1159" spans="3:5" x14ac:dyDescent="0.4">
      <c r="C1159" t="s">
        <v>852</v>
      </c>
      <c r="D1159" t="s">
        <v>666</v>
      </c>
      <c r="E1159">
        <v>11400</v>
      </c>
    </row>
    <row r="1160" spans="3:5" x14ac:dyDescent="0.4">
      <c r="C1160" t="s">
        <v>852</v>
      </c>
      <c r="D1160" t="s">
        <v>667</v>
      </c>
      <c r="E1160">
        <v>19800</v>
      </c>
    </row>
    <row r="1161" spans="3:5" x14ac:dyDescent="0.4">
      <c r="C1161" t="s">
        <v>852</v>
      </c>
      <c r="D1161" t="s">
        <v>668</v>
      </c>
      <c r="E1161">
        <v>45600</v>
      </c>
    </row>
    <row r="1162" spans="3:5" x14ac:dyDescent="0.4">
      <c r="C1162" t="s">
        <v>852</v>
      </c>
      <c r="D1162" t="s">
        <v>669</v>
      </c>
      <c r="E1162">
        <v>29900</v>
      </c>
    </row>
    <row r="1163" spans="3:5" x14ac:dyDescent="0.4">
      <c r="C1163" t="s">
        <v>852</v>
      </c>
      <c r="D1163" t="s">
        <v>670</v>
      </c>
      <c r="E1163">
        <v>8900</v>
      </c>
    </row>
    <row r="1164" spans="3:5" x14ac:dyDescent="0.4">
      <c r="C1164" t="s">
        <v>852</v>
      </c>
      <c r="D1164" t="s">
        <v>671</v>
      </c>
      <c r="E1164">
        <v>11100</v>
      </c>
    </row>
    <row r="1165" spans="3:5" x14ac:dyDescent="0.4">
      <c r="C1165" t="s">
        <v>852</v>
      </c>
      <c r="D1165" t="s">
        <v>672</v>
      </c>
      <c r="E1165">
        <v>39900</v>
      </c>
    </row>
    <row r="1166" spans="3:5" x14ac:dyDescent="0.4">
      <c r="C1166" t="s">
        <v>852</v>
      </c>
      <c r="D1166" t="s">
        <v>673</v>
      </c>
      <c r="E1166">
        <v>9900</v>
      </c>
    </row>
    <row r="1167" spans="3:5" x14ac:dyDescent="0.4">
      <c r="C1167" t="s">
        <v>852</v>
      </c>
      <c r="D1167" t="s">
        <v>674</v>
      </c>
      <c r="E1167">
        <v>19000</v>
      </c>
    </row>
    <row r="1168" spans="3:5" x14ac:dyDescent="0.4">
      <c r="C1168" t="s">
        <v>852</v>
      </c>
      <c r="D1168" t="s">
        <v>675</v>
      </c>
      <c r="E1168">
        <v>13700</v>
      </c>
    </row>
    <row r="1169" spans="3:5" x14ac:dyDescent="0.4">
      <c r="C1169" t="s">
        <v>852</v>
      </c>
      <c r="D1169" t="s">
        <v>676</v>
      </c>
      <c r="E1169">
        <v>22000</v>
      </c>
    </row>
    <row r="1170" spans="3:5" x14ac:dyDescent="0.4">
      <c r="C1170" t="s">
        <v>852</v>
      </c>
      <c r="D1170" t="s">
        <v>677</v>
      </c>
      <c r="E1170">
        <v>14300</v>
      </c>
    </row>
    <row r="1171" spans="3:5" x14ac:dyDescent="0.4">
      <c r="C1171" t="s">
        <v>852</v>
      </c>
      <c r="D1171" t="s">
        <v>678</v>
      </c>
      <c r="E1171">
        <v>15200</v>
      </c>
    </row>
    <row r="1172" spans="3:5" x14ac:dyDescent="0.4">
      <c r="C1172" t="s">
        <v>852</v>
      </c>
      <c r="D1172" t="s">
        <v>679</v>
      </c>
      <c r="E1172">
        <v>14600</v>
      </c>
    </row>
    <row r="1173" spans="3:5" x14ac:dyDescent="0.4">
      <c r="C1173" t="s">
        <v>852</v>
      </c>
      <c r="D1173" t="s">
        <v>680</v>
      </c>
      <c r="E1173">
        <v>9200</v>
      </c>
    </row>
    <row r="1174" spans="3:5" x14ac:dyDescent="0.4">
      <c r="C1174" t="s">
        <v>852</v>
      </c>
      <c r="D1174" t="s">
        <v>681</v>
      </c>
      <c r="E1174">
        <v>13400</v>
      </c>
    </row>
    <row r="1175" spans="3:5" x14ac:dyDescent="0.4">
      <c r="C1175" t="s">
        <v>852</v>
      </c>
      <c r="D1175" t="s">
        <v>682</v>
      </c>
      <c r="E1175">
        <v>5000</v>
      </c>
    </row>
    <row r="1176" spans="3:5" x14ac:dyDescent="0.4">
      <c r="C1176" t="s">
        <v>852</v>
      </c>
      <c r="D1176" t="s">
        <v>683</v>
      </c>
      <c r="E1176">
        <v>8400</v>
      </c>
    </row>
    <row r="1177" spans="3:5" x14ac:dyDescent="0.4">
      <c r="C1177" t="s">
        <v>852</v>
      </c>
      <c r="D1177" t="s">
        <v>684</v>
      </c>
      <c r="E1177">
        <v>6600</v>
      </c>
    </row>
    <row r="1178" spans="3:5" x14ac:dyDescent="0.4">
      <c r="C1178" t="s">
        <v>852</v>
      </c>
      <c r="D1178" t="s">
        <v>685</v>
      </c>
      <c r="E1178">
        <v>11600</v>
      </c>
    </row>
    <row r="1179" spans="3:5" x14ac:dyDescent="0.4">
      <c r="C1179" t="s">
        <v>852</v>
      </c>
      <c r="D1179" t="s">
        <v>686</v>
      </c>
      <c r="E1179">
        <v>19700</v>
      </c>
    </row>
    <row r="1180" spans="3:5" x14ac:dyDescent="0.4">
      <c r="C1180" t="s">
        <v>852</v>
      </c>
      <c r="D1180" t="s">
        <v>687</v>
      </c>
      <c r="E1180">
        <v>52000</v>
      </c>
    </row>
    <row r="1181" spans="3:5" x14ac:dyDescent="0.4">
      <c r="C1181" t="s">
        <v>852</v>
      </c>
      <c r="D1181" t="s">
        <v>386</v>
      </c>
      <c r="E1181">
        <v>14300</v>
      </c>
    </row>
    <row r="1182" spans="3:5" x14ac:dyDescent="0.4">
      <c r="C1182" t="s">
        <v>852</v>
      </c>
      <c r="D1182" t="s">
        <v>387</v>
      </c>
      <c r="E1182">
        <v>8200</v>
      </c>
    </row>
    <row r="1183" spans="3:5" x14ac:dyDescent="0.4">
      <c r="C1183" t="s">
        <v>852</v>
      </c>
      <c r="D1183" t="s">
        <v>388</v>
      </c>
      <c r="E1183">
        <v>14600</v>
      </c>
    </row>
    <row r="1184" spans="3:5" x14ac:dyDescent="0.4">
      <c r="C1184" t="s">
        <v>852</v>
      </c>
      <c r="D1184" t="s">
        <v>389</v>
      </c>
      <c r="E1184">
        <v>15000</v>
      </c>
    </row>
    <row r="1185" spans="3:5" x14ac:dyDescent="0.4">
      <c r="C1185" t="s">
        <v>852</v>
      </c>
      <c r="D1185" t="s">
        <v>390</v>
      </c>
      <c r="E1185">
        <v>21700</v>
      </c>
    </row>
    <row r="1186" spans="3:5" x14ac:dyDescent="0.4">
      <c r="C1186" t="s">
        <v>852</v>
      </c>
      <c r="D1186" t="s">
        <v>391</v>
      </c>
      <c r="E1186">
        <v>11500</v>
      </c>
    </row>
    <row r="1187" spans="3:5" x14ac:dyDescent="0.4">
      <c r="C1187" t="s">
        <v>852</v>
      </c>
      <c r="D1187" t="s">
        <v>392</v>
      </c>
      <c r="E1187">
        <v>22000</v>
      </c>
    </row>
    <row r="1188" spans="3:5" x14ac:dyDescent="0.4">
      <c r="C1188" t="s">
        <v>852</v>
      </c>
      <c r="D1188" t="s">
        <v>393</v>
      </c>
      <c r="E1188">
        <v>14100</v>
      </c>
    </row>
    <row r="1189" spans="3:5" x14ac:dyDescent="0.4">
      <c r="C1189" t="s">
        <v>852</v>
      </c>
      <c r="D1189" t="s">
        <v>394</v>
      </c>
      <c r="E1189">
        <v>19600</v>
      </c>
    </row>
    <row r="1190" spans="3:5" x14ac:dyDescent="0.4">
      <c r="C1190" t="s">
        <v>852</v>
      </c>
      <c r="D1190" t="s">
        <v>395</v>
      </c>
      <c r="E1190">
        <v>8500</v>
      </c>
    </row>
    <row r="1191" spans="3:5" x14ac:dyDescent="0.4">
      <c r="C1191" t="s">
        <v>852</v>
      </c>
      <c r="D1191" t="s">
        <v>396</v>
      </c>
      <c r="E1191">
        <v>16100</v>
      </c>
    </row>
    <row r="1192" spans="3:5" x14ac:dyDescent="0.4">
      <c r="C1192" t="s">
        <v>852</v>
      </c>
      <c r="D1192" t="s">
        <v>397</v>
      </c>
      <c r="E1192">
        <v>8700</v>
      </c>
    </row>
    <row r="1193" spans="3:5" x14ac:dyDescent="0.4">
      <c r="C1193" t="s">
        <v>852</v>
      </c>
      <c r="D1193" t="s">
        <v>398</v>
      </c>
      <c r="E1193">
        <v>19200</v>
      </c>
    </row>
    <row r="1194" spans="3:5" x14ac:dyDescent="0.4">
      <c r="C1194" t="s">
        <v>852</v>
      </c>
      <c r="D1194" t="s">
        <v>399</v>
      </c>
      <c r="E1194">
        <v>84700</v>
      </c>
    </row>
    <row r="1195" spans="3:5" x14ac:dyDescent="0.4">
      <c r="C1195" t="s">
        <v>852</v>
      </c>
      <c r="D1195" t="s">
        <v>400</v>
      </c>
      <c r="E1195">
        <v>15000</v>
      </c>
    </row>
    <row r="1196" spans="3:5" x14ac:dyDescent="0.4">
      <c r="C1196" t="s">
        <v>852</v>
      </c>
      <c r="D1196" t="s">
        <v>401</v>
      </c>
      <c r="E1196">
        <v>16200</v>
      </c>
    </row>
    <row r="1197" spans="3:5" x14ac:dyDescent="0.4">
      <c r="C1197" t="s">
        <v>852</v>
      </c>
      <c r="D1197" t="s">
        <v>402</v>
      </c>
      <c r="E1197">
        <v>40500</v>
      </c>
    </row>
    <row r="1198" spans="3:5" x14ac:dyDescent="0.4">
      <c r="C1198" t="s">
        <v>852</v>
      </c>
      <c r="D1198" t="s">
        <v>403</v>
      </c>
      <c r="E1198">
        <v>10100</v>
      </c>
    </row>
    <row r="1199" spans="3:5" x14ac:dyDescent="0.4">
      <c r="C1199" t="s">
        <v>852</v>
      </c>
      <c r="D1199" t="s">
        <v>404</v>
      </c>
      <c r="E1199">
        <v>22200</v>
      </c>
    </row>
    <row r="1200" spans="3:5" x14ac:dyDescent="0.4">
      <c r="C1200" t="s">
        <v>852</v>
      </c>
      <c r="D1200" t="s">
        <v>405</v>
      </c>
      <c r="E1200">
        <v>16200</v>
      </c>
    </row>
    <row r="1201" spans="3:5" x14ac:dyDescent="0.4">
      <c r="C1201" t="s">
        <v>852</v>
      </c>
      <c r="D1201" t="s">
        <v>406</v>
      </c>
      <c r="E1201">
        <v>20600</v>
      </c>
    </row>
    <row r="1202" spans="3:5" x14ac:dyDescent="0.4">
      <c r="C1202" t="s">
        <v>852</v>
      </c>
      <c r="D1202" t="s">
        <v>407</v>
      </c>
      <c r="E1202">
        <v>27600</v>
      </c>
    </row>
    <row r="1203" spans="3:5" x14ac:dyDescent="0.4">
      <c r="C1203" t="s">
        <v>852</v>
      </c>
      <c r="D1203" t="s">
        <v>408</v>
      </c>
      <c r="E1203">
        <v>42300</v>
      </c>
    </row>
    <row r="1204" spans="3:5" x14ac:dyDescent="0.4">
      <c r="C1204" t="s">
        <v>852</v>
      </c>
      <c r="D1204" t="s">
        <v>409</v>
      </c>
      <c r="E1204">
        <v>17000</v>
      </c>
    </row>
    <row r="1205" spans="3:5" x14ac:dyDescent="0.4">
      <c r="C1205" t="s">
        <v>852</v>
      </c>
      <c r="D1205" t="s">
        <v>410</v>
      </c>
      <c r="E1205">
        <v>25500</v>
      </c>
    </row>
    <row r="1206" spans="3:5" x14ac:dyDescent="0.4">
      <c r="C1206" t="s">
        <v>852</v>
      </c>
      <c r="D1206" t="s">
        <v>411</v>
      </c>
      <c r="E1206">
        <v>8700</v>
      </c>
    </row>
    <row r="1207" spans="3:5" x14ac:dyDescent="0.4">
      <c r="C1207" t="s">
        <v>852</v>
      </c>
      <c r="D1207" t="s">
        <v>412</v>
      </c>
      <c r="E1207">
        <v>4000</v>
      </c>
    </row>
    <row r="1208" spans="3:5" x14ac:dyDescent="0.4">
      <c r="C1208" t="s">
        <v>852</v>
      </c>
      <c r="D1208" t="s">
        <v>413</v>
      </c>
      <c r="E1208">
        <v>39400</v>
      </c>
    </row>
    <row r="1209" spans="3:5" x14ac:dyDescent="0.4">
      <c r="C1209" t="s">
        <v>852</v>
      </c>
      <c r="D1209" t="s">
        <v>414</v>
      </c>
      <c r="E1209">
        <v>11400</v>
      </c>
    </row>
    <row r="1210" spans="3:5" x14ac:dyDescent="0.4">
      <c r="C1210" t="s">
        <v>852</v>
      </c>
      <c r="D1210" t="s">
        <v>415</v>
      </c>
      <c r="E1210">
        <v>23500</v>
      </c>
    </row>
    <row r="1211" spans="3:5" x14ac:dyDescent="0.4">
      <c r="C1211" t="s">
        <v>852</v>
      </c>
      <c r="D1211" t="s">
        <v>416</v>
      </c>
      <c r="E1211">
        <v>17600</v>
      </c>
    </row>
    <row r="1212" spans="3:5" x14ac:dyDescent="0.4">
      <c r="C1212" t="s">
        <v>852</v>
      </c>
      <c r="D1212" t="s">
        <v>417</v>
      </c>
      <c r="E1212">
        <v>5900</v>
      </c>
    </row>
    <row r="1213" spans="3:5" x14ac:dyDescent="0.4">
      <c r="C1213" t="s">
        <v>852</v>
      </c>
      <c r="D1213" t="s">
        <v>418</v>
      </c>
      <c r="E1213">
        <v>23200</v>
      </c>
    </row>
    <row r="1214" spans="3:5" x14ac:dyDescent="0.4">
      <c r="C1214" t="s">
        <v>852</v>
      </c>
      <c r="D1214" t="s">
        <v>419</v>
      </c>
      <c r="E1214">
        <v>13000</v>
      </c>
    </row>
    <row r="1215" spans="3:5" x14ac:dyDescent="0.4">
      <c r="C1215" t="s">
        <v>852</v>
      </c>
      <c r="D1215" t="s">
        <v>420</v>
      </c>
      <c r="E1215">
        <v>22400</v>
      </c>
    </row>
    <row r="1216" spans="3:5" x14ac:dyDescent="0.4">
      <c r="C1216" t="s">
        <v>852</v>
      </c>
      <c r="D1216" t="s">
        <v>421</v>
      </c>
      <c r="E1216">
        <v>30400</v>
      </c>
    </row>
    <row r="1217" spans="3:5" x14ac:dyDescent="0.4">
      <c r="C1217" t="s">
        <v>852</v>
      </c>
      <c r="D1217" t="s">
        <v>422</v>
      </c>
      <c r="E1217">
        <v>21200</v>
      </c>
    </row>
    <row r="1218" spans="3:5" x14ac:dyDescent="0.4">
      <c r="C1218" t="s">
        <v>852</v>
      </c>
      <c r="D1218" t="s">
        <v>423</v>
      </c>
      <c r="E1218">
        <v>42300</v>
      </c>
    </row>
    <row r="1219" spans="3:5" x14ac:dyDescent="0.4">
      <c r="C1219" t="s">
        <v>852</v>
      </c>
      <c r="D1219" t="s">
        <v>424</v>
      </c>
      <c r="E1219">
        <v>141800</v>
      </c>
    </row>
    <row r="1220" spans="3:5" x14ac:dyDescent="0.4">
      <c r="C1220" t="s">
        <v>852</v>
      </c>
      <c r="D1220" t="s">
        <v>425</v>
      </c>
      <c r="E1220">
        <v>97900</v>
      </c>
    </row>
    <row r="1221" spans="3:5" x14ac:dyDescent="0.4">
      <c r="C1221" t="s">
        <v>852</v>
      </c>
      <c r="D1221" t="s">
        <v>426</v>
      </c>
      <c r="E1221">
        <v>46900</v>
      </c>
    </row>
    <row r="1222" spans="3:5" x14ac:dyDescent="0.4">
      <c r="C1222" t="s">
        <v>852</v>
      </c>
      <c r="D1222" t="s">
        <v>427</v>
      </c>
      <c r="E1222">
        <v>34500</v>
      </c>
    </row>
    <row r="1223" spans="3:5" x14ac:dyDescent="0.4">
      <c r="C1223" t="s">
        <v>852</v>
      </c>
      <c r="D1223" t="s">
        <v>428</v>
      </c>
      <c r="E1223">
        <v>34400</v>
      </c>
    </row>
    <row r="1224" spans="3:5" x14ac:dyDescent="0.4">
      <c r="C1224" t="s">
        <v>852</v>
      </c>
      <c r="D1224" t="s">
        <v>429</v>
      </c>
      <c r="E1224">
        <v>23000</v>
      </c>
    </row>
    <row r="1225" spans="3:5" x14ac:dyDescent="0.4">
      <c r="C1225" t="s">
        <v>852</v>
      </c>
      <c r="D1225" t="s">
        <v>430</v>
      </c>
      <c r="E1225">
        <v>47100</v>
      </c>
    </row>
    <row r="1226" spans="3:5" x14ac:dyDescent="0.4">
      <c r="C1226" t="s">
        <v>852</v>
      </c>
      <c r="D1226" t="s">
        <v>431</v>
      </c>
      <c r="E1226">
        <v>12300</v>
      </c>
    </row>
    <row r="1227" spans="3:5" x14ac:dyDescent="0.4">
      <c r="C1227" t="s">
        <v>852</v>
      </c>
      <c r="D1227" t="s">
        <v>432</v>
      </c>
      <c r="E1227">
        <v>22900</v>
      </c>
    </row>
    <row r="1228" spans="3:5" x14ac:dyDescent="0.4">
      <c r="C1228" t="s">
        <v>852</v>
      </c>
      <c r="D1228" t="s">
        <v>433</v>
      </c>
      <c r="E1228">
        <v>11700</v>
      </c>
    </row>
    <row r="1229" spans="3:5" x14ac:dyDescent="0.4">
      <c r="C1229" t="s">
        <v>852</v>
      </c>
      <c r="D1229" t="s">
        <v>434</v>
      </c>
      <c r="E1229">
        <v>25500</v>
      </c>
    </row>
    <row r="1230" spans="3:5" x14ac:dyDescent="0.4">
      <c r="C1230" t="s">
        <v>852</v>
      </c>
      <c r="D1230" t="s">
        <v>435</v>
      </c>
      <c r="E1230">
        <v>5200</v>
      </c>
    </row>
    <row r="1231" spans="3:5" x14ac:dyDescent="0.4">
      <c r="C1231" t="s">
        <v>852</v>
      </c>
      <c r="D1231" t="s">
        <v>436</v>
      </c>
      <c r="E1231">
        <v>19300</v>
      </c>
    </row>
    <row r="1232" spans="3:5" x14ac:dyDescent="0.4">
      <c r="C1232" t="s">
        <v>852</v>
      </c>
      <c r="D1232" t="s">
        <v>437</v>
      </c>
      <c r="E1232">
        <v>35600</v>
      </c>
    </row>
    <row r="1233" spans="3:5" x14ac:dyDescent="0.4">
      <c r="C1233" t="s">
        <v>852</v>
      </c>
      <c r="D1233" t="s">
        <v>438</v>
      </c>
      <c r="E1233">
        <v>32100</v>
      </c>
    </row>
    <row r="1234" spans="3:5" x14ac:dyDescent="0.4">
      <c r="C1234" t="s">
        <v>852</v>
      </c>
      <c r="D1234" t="s">
        <v>439</v>
      </c>
      <c r="E1234">
        <v>33500</v>
      </c>
    </row>
    <row r="1235" spans="3:5" x14ac:dyDescent="0.4">
      <c r="C1235" t="s">
        <v>852</v>
      </c>
      <c r="D1235" t="s">
        <v>440</v>
      </c>
      <c r="E1235">
        <v>13900</v>
      </c>
    </row>
    <row r="1236" spans="3:5" x14ac:dyDescent="0.4">
      <c r="C1236" t="s">
        <v>852</v>
      </c>
      <c r="D1236" t="s">
        <v>441</v>
      </c>
      <c r="E1236">
        <v>13600</v>
      </c>
    </row>
    <row r="1237" spans="3:5" x14ac:dyDescent="0.4">
      <c r="C1237" t="s">
        <v>852</v>
      </c>
      <c r="D1237" t="s">
        <v>442</v>
      </c>
      <c r="E1237">
        <v>6400</v>
      </c>
    </row>
    <row r="1238" spans="3:5" x14ac:dyDescent="0.4">
      <c r="C1238" t="s">
        <v>852</v>
      </c>
      <c r="D1238" t="s">
        <v>443</v>
      </c>
      <c r="E1238">
        <v>20500</v>
      </c>
    </row>
    <row r="1239" spans="3:5" x14ac:dyDescent="0.4">
      <c r="C1239" t="s">
        <v>852</v>
      </c>
      <c r="D1239" t="s">
        <v>444</v>
      </c>
      <c r="E1239">
        <v>16800</v>
      </c>
    </row>
    <row r="1240" spans="3:5" x14ac:dyDescent="0.4">
      <c r="C1240" t="s">
        <v>852</v>
      </c>
      <c r="D1240" t="s">
        <v>445</v>
      </c>
      <c r="E1240">
        <v>11800</v>
      </c>
    </row>
    <row r="1241" spans="3:5" x14ac:dyDescent="0.4">
      <c r="C1241" t="s">
        <v>852</v>
      </c>
      <c r="D1241" t="s">
        <v>446</v>
      </c>
      <c r="E1241">
        <v>36500</v>
      </c>
    </row>
    <row r="1242" spans="3:5" x14ac:dyDescent="0.4">
      <c r="C1242" t="s">
        <v>852</v>
      </c>
      <c r="D1242" t="s">
        <v>447</v>
      </c>
      <c r="E1242">
        <v>18200</v>
      </c>
    </row>
    <row r="1243" spans="3:5" x14ac:dyDescent="0.4">
      <c r="C1243" t="s">
        <v>852</v>
      </c>
      <c r="D1243" t="s">
        <v>448</v>
      </c>
      <c r="E1243">
        <v>14200</v>
      </c>
    </row>
    <row r="1244" spans="3:5" x14ac:dyDescent="0.4">
      <c r="C1244" t="s">
        <v>852</v>
      </c>
      <c r="D1244" t="s">
        <v>449</v>
      </c>
      <c r="E1244">
        <v>18600</v>
      </c>
    </row>
    <row r="1245" spans="3:5" x14ac:dyDescent="0.4">
      <c r="C1245" t="s">
        <v>852</v>
      </c>
      <c r="D1245" t="s">
        <v>450</v>
      </c>
      <c r="E1245">
        <v>14200</v>
      </c>
    </row>
    <row r="1246" spans="3:5" x14ac:dyDescent="0.4">
      <c r="C1246" t="s">
        <v>852</v>
      </c>
      <c r="D1246" t="s">
        <v>451</v>
      </c>
      <c r="E1246">
        <v>24200</v>
      </c>
    </row>
    <row r="1247" spans="3:5" x14ac:dyDescent="0.4">
      <c r="C1247" t="s">
        <v>852</v>
      </c>
      <c r="D1247" t="s">
        <v>452</v>
      </c>
      <c r="E1247">
        <v>37100</v>
      </c>
    </row>
    <row r="1248" spans="3:5" x14ac:dyDescent="0.4">
      <c r="C1248" t="s">
        <v>852</v>
      </c>
      <c r="D1248" t="s">
        <v>453</v>
      </c>
      <c r="E1248">
        <v>27700</v>
      </c>
    </row>
    <row r="1249" spans="3:5" x14ac:dyDescent="0.4">
      <c r="C1249" t="s">
        <v>852</v>
      </c>
      <c r="D1249" t="s">
        <v>454</v>
      </c>
      <c r="E1249">
        <v>18500</v>
      </c>
    </row>
    <row r="1250" spans="3:5" x14ac:dyDescent="0.4">
      <c r="C1250" t="s">
        <v>852</v>
      </c>
      <c r="D1250" t="s">
        <v>455</v>
      </c>
      <c r="E1250">
        <v>18100</v>
      </c>
    </row>
    <row r="1251" spans="3:5" x14ac:dyDescent="0.4">
      <c r="C1251" t="s">
        <v>852</v>
      </c>
      <c r="D1251" t="s">
        <v>456</v>
      </c>
      <c r="E1251">
        <v>8400</v>
      </c>
    </row>
    <row r="1252" spans="3:5" x14ac:dyDescent="0.4">
      <c r="C1252" t="s">
        <v>852</v>
      </c>
      <c r="D1252" t="s">
        <v>457</v>
      </c>
      <c r="E1252">
        <v>123200</v>
      </c>
    </row>
    <row r="1253" spans="3:5" x14ac:dyDescent="0.4">
      <c r="C1253" t="s">
        <v>852</v>
      </c>
      <c r="D1253" t="s">
        <v>458</v>
      </c>
      <c r="E1253">
        <v>39500</v>
      </c>
    </row>
    <row r="1254" spans="3:5" x14ac:dyDescent="0.4">
      <c r="C1254" t="s">
        <v>852</v>
      </c>
      <c r="D1254" t="s">
        <v>459</v>
      </c>
      <c r="E1254">
        <v>23700</v>
      </c>
    </row>
    <row r="1255" spans="3:5" x14ac:dyDescent="0.4">
      <c r="C1255" t="s">
        <v>852</v>
      </c>
      <c r="D1255" t="s">
        <v>460</v>
      </c>
      <c r="E1255">
        <v>11800</v>
      </c>
    </row>
    <row r="1256" spans="3:5" x14ac:dyDescent="0.4">
      <c r="C1256" t="s">
        <v>852</v>
      </c>
      <c r="D1256" t="s">
        <v>461</v>
      </c>
      <c r="E1256">
        <v>36100</v>
      </c>
    </row>
    <row r="1257" spans="3:5" x14ac:dyDescent="0.4">
      <c r="C1257" t="s">
        <v>852</v>
      </c>
      <c r="D1257" t="s">
        <v>462</v>
      </c>
      <c r="E1257">
        <v>10900</v>
      </c>
    </row>
    <row r="1258" spans="3:5" x14ac:dyDescent="0.4">
      <c r="C1258" t="s">
        <v>852</v>
      </c>
      <c r="D1258" t="s">
        <v>463</v>
      </c>
      <c r="E1258">
        <v>11200</v>
      </c>
    </row>
    <row r="1259" spans="3:5" x14ac:dyDescent="0.4">
      <c r="C1259" t="s">
        <v>852</v>
      </c>
      <c r="D1259" t="s">
        <v>464</v>
      </c>
      <c r="E1259">
        <v>10900</v>
      </c>
    </row>
    <row r="1260" spans="3:5" x14ac:dyDescent="0.4">
      <c r="C1260" t="s">
        <v>852</v>
      </c>
      <c r="D1260" t="s">
        <v>465</v>
      </c>
      <c r="E1260">
        <v>14200</v>
      </c>
    </row>
    <row r="1261" spans="3:5" x14ac:dyDescent="0.4">
      <c r="C1261" t="s">
        <v>852</v>
      </c>
      <c r="D1261" t="s">
        <v>466</v>
      </c>
      <c r="E1261">
        <v>38500</v>
      </c>
    </row>
    <row r="1262" spans="3:5" x14ac:dyDescent="0.4">
      <c r="C1262" t="s">
        <v>852</v>
      </c>
      <c r="D1262" t="s">
        <v>467</v>
      </c>
      <c r="E1262">
        <v>5900</v>
      </c>
    </row>
    <row r="1263" spans="3:5" x14ac:dyDescent="0.4">
      <c r="C1263" t="s">
        <v>852</v>
      </c>
      <c r="D1263" t="s">
        <v>468</v>
      </c>
      <c r="E1263">
        <v>32000</v>
      </c>
    </row>
    <row r="1264" spans="3:5" x14ac:dyDescent="0.4">
      <c r="C1264" t="s">
        <v>852</v>
      </c>
      <c r="D1264" t="s">
        <v>469</v>
      </c>
      <c r="E1264">
        <v>5900</v>
      </c>
    </row>
    <row r="1265" spans="3:5" x14ac:dyDescent="0.4">
      <c r="C1265" t="s">
        <v>852</v>
      </c>
      <c r="D1265" t="s">
        <v>470</v>
      </c>
      <c r="E1265">
        <v>3000</v>
      </c>
    </row>
    <row r="1266" spans="3:5" x14ac:dyDescent="0.4">
      <c r="C1266" t="s">
        <v>852</v>
      </c>
      <c r="D1266" t="s">
        <v>471</v>
      </c>
      <c r="E1266">
        <v>54000</v>
      </c>
    </row>
    <row r="1267" spans="3:5" x14ac:dyDescent="0.4">
      <c r="C1267" t="s">
        <v>852</v>
      </c>
      <c r="D1267" t="s">
        <v>472</v>
      </c>
      <c r="E1267">
        <v>19000</v>
      </c>
    </row>
    <row r="1268" spans="3:5" x14ac:dyDescent="0.4">
      <c r="C1268" t="s">
        <v>852</v>
      </c>
      <c r="D1268" t="s">
        <v>473</v>
      </c>
      <c r="E1268">
        <v>15200</v>
      </c>
    </row>
    <row r="1269" spans="3:5" x14ac:dyDescent="0.4">
      <c r="C1269" t="s">
        <v>852</v>
      </c>
      <c r="D1269" t="s">
        <v>474</v>
      </c>
      <c r="E1269">
        <v>8100</v>
      </c>
    </row>
    <row r="1270" spans="3:5" x14ac:dyDescent="0.4">
      <c r="C1270" t="s">
        <v>852</v>
      </c>
      <c r="D1270" t="s">
        <v>475</v>
      </c>
      <c r="E1270">
        <v>20400</v>
      </c>
    </row>
    <row r="1271" spans="3:5" x14ac:dyDescent="0.4">
      <c r="C1271" t="s">
        <v>852</v>
      </c>
      <c r="D1271" t="s">
        <v>476</v>
      </c>
      <c r="E1271">
        <v>25300</v>
      </c>
    </row>
    <row r="1272" spans="3:5" x14ac:dyDescent="0.4">
      <c r="C1272" t="s">
        <v>852</v>
      </c>
      <c r="D1272" t="s">
        <v>477</v>
      </c>
      <c r="E1272">
        <v>18500</v>
      </c>
    </row>
    <row r="1273" spans="3:5" x14ac:dyDescent="0.4">
      <c r="C1273" t="s">
        <v>852</v>
      </c>
      <c r="D1273" t="s">
        <v>478</v>
      </c>
      <c r="E1273">
        <v>17800</v>
      </c>
    </row>
    <row r="1274" spans="3:5" x14ac:dyDescent="0.4">
      <c r="C1274" t="s">
        <v>852</v>
      </c>
      <c r="D1274" t="s">
        <v>479</v>
      </c>
      <c r="E1274">
        <v>20700</v>
      </c>
    </row>
    <row r="1275" spans="3:5" x14ac:dyDescent="0.4">
      <c r="C1275" t="s">
        <v>852</v>
      </c>
      <c r="D1275" t="s">
        <v>480</v>
      </c>
      <c r="E1275">
        <v>77500</v>
      </c>
    </row>
    <row r="1276" spans="3:5" x14ac:dyDescent="0.4">
      <c r="C1276" t="s">
        <v>852</v>
      </c>
      <c r="D1276" t="s">
        <v>481</v>
      </c>
      <c r="E1276">
        <v>32200</v>
      </c>
    </row>
    <row r="1277" spans="3:5" x14ac:dyDescent="0.4">
      <c r="C1277" t="s">
        <v>852</v>
      </c>
      <c r="D1277" t="s">
        <v>482</v>
      </c>
      <c r="E1277">
        <v>23500</v>
      </c>
    </row>
    <row r="1278" spans="3:5" x14ac:dyDescent="0.4">
      <c r="C1278" t="s">
        <v>852</v>
      </c>
      <c r="D1278" t="s">
        <v>483</v>
      </c>
      <c r="E1278">
        <v>31500</v>
      </c>
    </row>
    <row r="1279" spans="3:5" x14ac:dyDescent="0.4">
      <c r="C1279" t="s">
        <v>852</v>
      </c>
      <c r="D1279" t="s">
        <v>484</v>
      </c>
      <c r="E1279">
        <v>10800</v>
      </c>
    </row>
    <row r="1280" spans="3:5" x14ac:dyDescent="0.4">
      <c r="C1280" t="s">
        <v>852</v>
      </c>
      <c r="D1280" t="s">
        <v>485</v>
      </c>
      <c r="E1280">
        <v>10500</v>
      </c>
    </row>
    <row r="1281" spans="3:5" x14ac:dyDescent="0.4">
      <c r="C1281" t="s">
        <v>852</v>
      </c>
      <c r="D1281" t="s">
        <v>486</v>
      </c>
      <c r="E1281">
        <v>9200</v>
      </c>
    </row>
    <row r="1282" spans="3:5" x14ac:dyDescent="0.4">
      <c r="C1282" t="s">
        <v>852</v>
      </c>
      <c r="D1282" t="s">
        <v>487</v>
      </c>
      <c r="E1282">
        <v>62200</v>
      </c>
    </row>
    <row r="1283" spans="3:5" x14ac:dyDescent="0.4">
      <c r="C1283" t="s">
        <v>852</v>
      </c>
      <c r="D1283" t="s">
        <v>488</v>
      </c>
      <c r="E1283">
        <v>41100</v>
      </c>
    </row>
    <row r="1284" spans="3:5" x14ac:dyDescent="0.4">
      <c r="C1284" t="s">
        <v>852</v>
      </c>
      <c r="D1284" t="s">
        <v>489</v>
      </c>
      <c r="E1284">
        <v>69400</v>
      </c>
    </row>
    <row r="1285" spans="3:5" x14ac:dyDescent="0.4">
      <c r="C1285" t="s">
        <v>852</v>
      </c>
      <c r="D1285" t="s">
        <v>490</v>
      </c>
      <c r="E1285">
        <v>61200</v>
      </c>
    </row>
    <row r="1286" spans="3:5" x14ac:dyDescent="0.4">
      <c r="C1286" t="s">
        <v>852</v>
      </c>
      <c r="D1286" t="s">
        <v>491</v>
      </c>
      <c r="E1286">
        <v>150300</v>
      </c>
    </row>
    <row r="1287" spans="3:5" x14ac:dyDescent="0.4">
      <c r="C1287" t="s">
        <v>852</v>
      </c>
      <c r="D1287" t="s">
        <v>492</v>
      </c>
      <c r="E1287">
        <v>127500</v>
      </c>
    </row>
    <row r="1288" spans="3:5" x14ac:dyDescent="0.4">
      <c r="C1288" t="s">
        <v>852</v>
      </c>
      <c r="D1288" t="s">
        <v>493</v>
      </c>
      <c r="E1288">
        <v>72600</v>
      </c>
    </row>
    <row r="1289" spans="3:5" x14ac:dyDescent="0.4">
      <c r="C1289" t="s">
        <v>852</v>
      </c>
      <c r="D1289" t="s">
        <v>494</v>
      </c>
      <c r="E1289">
        <v>42500</v>
      </c>
    </row>
    <row r="1290" spans="3:5" x14ac:dyDescent="0.4">
      <c r="C1290" t="s">
        <v>852</v>
      </c>
      <c r="D1290" t="s">
        <v>495</v>
      </c>
      <c r="E1290">
        <v>96000</v>
      </c>
    </row>
    <row r="1291" spans="3:5" x14ac:dyDescent="0.4">
      <c r="C1291" t="s">
        <v>852</v>
      </c>
      <c r="D1291" t="s">
        <v>496</v>
      </c>
      <c r="E1291">
        <v>64200</v>
      </c>
    </row>
    <row r="1292" spans="3:5" x14ac:dyDescent="0.4">
      <c r="C1292" t="s">
        <v>852</v>
      </c>
      <c r="D1292" t="s">
        <v>497</v>
      </c>
      <c r="E1292">
        <v>62800</v>
      </c>
    </row>
    <row r="1293" spans="3:5" x14ac:dyDescent="0.4">
      <c r="C1293" t="s">
        <v>852</v>
      </c>
      <c r="D1293" t="s">
        <v>498</v>
      </c>
      <c r="E1293">
        <v>23600</v>
      </c>
    </row>
    <row r="1294" spans="3:5" x14ac:dyDescent="0.4">
      <c r="C1294" t="s">
        <v>852</v>
      </c>
      <c r="D1294" t="s">
        <v>499</v>
      </c>
      <c r="E1294">
        <v>37600</v>
      </c>
    </row>
    <row r="1295" spans="3:5" x14ac:dyDescent="0.4">
      <c r="C1295" t="s">
        <v>852</v>
      </c>
      <c r="D1295" t="s">
        <v>500</v>
      </c>
      <c r="E1295">
        <v>37000</v>
      </c>
    </row>
    <row r="1296" spans="3:5" x14ac:dyDescent="0.4">
      <c r="C1296" t="s">
        <v>852</v>
      </c>
      <c r="D1296" t="s">
        <v>501</v>
      </c>
      <c r="E1296">
        <v>56900</v>
      </c>
    </row>
    <row r="1297" spans="3:5" x14ac:dyDescent="0.4">
      <c r="C1297" t="s">
        <v>852</v>
      </c>
      <c r="D1297" t="s">
        <v>502</v>
      </c>
      <c r="E1297">
        <v>36900</v>
      </c>
    </row>
    <row r="1298" spans="3:5" x14ac:dyDescent="0.4">
      <c r="C1298" t="s">
        <v>852</v>
      </c>
      <c r="D1298" t="s">
        <v>503</v>
      </c>
      <c r="E1298">
        <v>50400</v>
      </c>
    </row>
    <row r="1299" spans="3:5" x14ac:dyDescent="0.4">
      <c r="C1299" t="s">
        <v>852</v>
      </c>
      <c r="D1299" t="s">
        <v>504</v>
      </c>
      <c r="E1299">
        <v>40100</v>
      </c>
    </row>
    <row r="1300" spans="3:5" x14ac:dyDescent="0.4">
      <c r="C1300" t="s">
        <v>852</v>
      </c>
      <c r="D1300" t="s">
        <v>505</v>
      </c>
      <c r="E1300">
        <v>34700</v>
      </c>
    </row>
    <row r="1301" spans="3:5" x14ac:dyDescent="0.4">
      <c r="C1301" t="s">
        <v>852</v>
      </c>
      <c r="D1301" t="s">
        <v>688</v>
      </c>
      <c r="E1301">
        <v>26800</v>
      </c>
    </row>
    <row r="1302" spans="3:5" x14ac:dyDescent="0.4">
      <c r="C1302" t="s">
        <v>852</v>
      </c>
      <c r="D1302" t="s">
        <v>689</v>
      </c>
      <c r="E1302">
        <v>85200</v>
      </c>
    </row>
    <row r="1303" spans="3:5" x14ac:dyDescent="0.4">
      <c r="C1303" t="s">
        <v>852</v>
      </c>
      <c r="D1303" t="s">
        <v>690</v>
      </c>
      <c r="E1303">
        <v>17200</v>
      </c>
    </row>
    <row r="1304" spans="3:5" x14ac:dyDescent="0.4">
      <c r="C1304" t="s">
        <v>852</v>
      </c>
      <c r="D1304" t="s">
        <v>691</v>
      </c>
      <c r="E1304">
        <v>22900</v>
      </c>
    </row>
    <row r="1305" spans="3:5" x14ac:dyDescent="0.4">
      <c r="C1305" t="s">
        <v>852</v>
      </c>
      <c r="D1305" t="s">
        <v>692</v>
      </c>
      <c r="E1305">
        <v>10800</v>
      </c>
    </row>
    <row r="1306" spans="3:5" x14ac:dyDescent="0.4">
      <c r="C1306" t="s">
        <v>852</v>
      </c>
      <c r="D1306" t="s">
        <v>693</v>
      </c>
      <c r="E1306">
        <v>19600</v>
      </c>
    </row>
    <row r="1307" spans="3:5" x14ac:dyDescent="0.4">
      <c r="C1307" t="s">
        <v>852</v>
      </c>
      <c r="D1307" t="s">
        <v>694</v>
      </c>
      <c r="E1307">
        <v>12600</v>
      </c>
    </row>
    <row r="1308" spans="3:5" x14ac:dyDescent="0.4">
      <c r="C1308" t="s">
        <v>852</v>
      </c>
      <c r="D1308" t="s">
        <v>695</v>
      </c>
      <c r="E1308">
        <v>35900</v>
      </c>
    </row>
    <row r="1309" spans="3:5" x14ac:dyDescent="0.4">
      <c r="C1309" t="s">
        <v>852</v>
      </c>
      <c r="D1309" t="s">
        <v>696</v>
      </c>
      <c r="E1309">
        <v>29000</v>
      </c>
    </row>
    <row r="1310" spans="3:5" x14ac:dyDescent="0.4">
      <c r="C1310" t="s">
        <v>852</v>
      </c>
      <c r="D1310" t="s">
        <v>697</v>
      </c>
      <c r="E1310">
        <v>26400</v>
      </c>
    </row>
    <row r="1311" spans="3:5" x14ac:dyDescent="0.4">
      <c r="C1311" t="s">
        <v>852</v>
      </c>
      <c r="D1311" t="s">
        <v>698</v>
      </c>
      <c r="E1311">
        <v>15000</v>
      </c>
    </row>
    <row r="1312" spans="3:5" x14ac:dyDescent="0.4">
      <c r="C1312" t="s">
        <v>852</v>
      </c>
      <c r="D1312" t="s">
        <v>699</v>
      </c>
      <c r="E1312">
        <v>6500</v>
      </c>
    </row>
    <row r="1313" spans="3:5" x14ac:dyDescent="0.4">
      <c r="C1313" t="s">
        <v>852</v>
      </c>
      <c r="D1313" t="s">
        <v>700</v>
      </c>
      <c r="E1313">
        <v>20700</v>
      </c>
    </row>
    <row r="1314" spans="3:5" x14ac:dyDescent="0.4">
      <c r="C1314" t="s">
        <v>852</v>
      </c>
      <c r="D1314" t="s">
        <v>701</v>
      </c>
      <c r="E1314">
        <v>10000</v>
      </c>
    </row>
    <row r="1315" spans="3:5" x14ac:dyDescent="0.4">
      <c r="C1315" t="s">
        <v>852</v>
      </c>
      <c r="D1315" t="s">
        <v>702</v>
      </c>
      <c r="E1315">
        <v>15900</v>
      </c>
    </row>
    <row r="1316" spans="3:5" x14ac:dyDescent="0.4">
      <c r="C1316" t="s">
        <v>852</v>
      </c>
      <c r="D1316" t="s">
        <v>703</v>
      </c>
      <c r="E1316">
        <v>10100</v>
      </c>
    </row>
    <row r="1317" spans="3:5" x14ac:dyDescent="0.4">
      <c r="C1317" t="s">
        <v>852</v>
      </c>
      <c r="D1317" t="s">
        <v>704</v>
      </c>
      <c r="E1317">
        <v>41900</v>
      </c>
    </row>
    <row r="1318" spans="3:5" x14ac:dyDescent="0.4">
      <c r="C1318" t="s">
        <v>852</v>
      </c>
      <c r="D1318" t="s">
        <v>705</v>
      </c>
      <c r="E1318">
        <v>16500</v>
      </c>
    </row>
    <row r="1319" spans="3:5" x14ac:dyDescent="0.4">
      <c r="C1319" t="s">
        <v>852</v>
      </c>
      <c r="D1319" t="s">
        <v>706</v>
      </c>
      <c r="E1319">
        <v>15800</v>
      </c>
    </row>
    <row r="1320" spans="3:5" x14ac:dyDescent="0.4">
      <c r="C1320" t="s">
        <v>852</v>
      </c>
      <c r="D1320" t="s">
        <v>707</v>
      </c>
      <c r="E1320">
        <v>22300</v>
      </c>
    </row>
    <row r="1321" spans="3:5" x14ac:dyDescent="0.4">
      <c r="C1321" t="s">
        <v>852</v>
      </c>
      <c r="D1321" t="s">
        <v>708</v>
      </c>
      <c r="E1321">
        <v>24100</v>
      </c>
    </row>
    <row r="1322" spans="3:5" x14ac:dyDescent="0.4">
      <c r="C1322" t="s">
        <v>852</v>
      </c>
      <c r="D1322" t="s">
        <v>709</v>
      </c>
      <c r="E1322">
        <v>16600</v>
      </c>
    </row>
    <row r="1323" spans="3:5" x14ac:dyDescent="0.4">
      <c r="C1323" t="s">
        <v>852</v>
      </c>
      <c r="D1323" t="s">
        <v>710</v>
      </c>
      <c r="E1323">
        <v>90100</v>
      </c>
    </row>
    <row r="1324" spans="3:5" x14ac:dyDescent="0.4">
      <c r="C1324" t="s">
        <v>852</v>
      </c>
      <c r="D1324" t="s">
        <v>711</v>
      </c>
      <c r="E1324">
        <v>85200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265800</v>
      </c>
    </row>
    <row r="1331" spans="3:5" x14ac:dyDescent="0.4">
      <c r="C1331" t="s">
        <v>853</v>
      </c>
      <c r="D1331" t="s">
        <v>506</v>
      </c>
      <c r="E1331">
        <v>320200</v>
      </c>
    </row>
    <row r="1332" spans="3:5" x14ac:dyDescent="0.4">
      <c r="C1332" t="s">
        <v>853</v>
      </c>
      <c r="D1332" t="s">
        <v>507</v>
      </c>
      <c r="E1332">
        <v>98700</v>
      </c>
    </row>
    <row r="1333" spans="3:5" x14ac:dyDescent="0.4">
      <c r="C1333" t="s">
        <v>853</v>
      </c>
      <c r="D1333" t="s">
        <v>508</v>
      </c>
      <c r="E1333">
        <v>97300</v>
      </c>
    </row>
    <row r="1334" spans="3:5" x14ac:dyDescent="0.4">
      <c r="C1334" t="s">
        <v>853</v>
      </c>
      <c r="D1334" t="s">
        <v>509</v>
      </c>
      <c r="E1334">
        <v>171000</v>
      </c>
    </row>
    <row r="1335" spans="3:5" x14ac:dyDescent="0.4">
      <c r="C1335" t="s">
        <v>853</v>
      </c>
      <c r="D1335" t="s">
        <v>510</v>
      </c>
      <c r="E1335">
        <v>84300</v>
      </c>
    </row>
    <row r="1336" spans="3:5" x14ac:dyDescent="0.4">
      <c r="C1336" t="s">
        <v>853</v>
      </c>
      <c r="D1336" t="s">
        <v>511</v>
      </c>
      <c r="E1336">
        <v>57800</v>
      </c>
    </row>
    <row r="1337" spans="3:5" x14ac:dyDescent="0.4">
      <c r="C1337" t="s">
        <v>853</v>
      </c>
      <c r="D1337" t="s">
        <v>512</v>
      </c>
      <c r="E1337">
        <v>94600</v>
      </c>
    </row>
    <row r="1338" spans="3:5" x14ac:dyDescent="0.4">
      <c r="C1338" t="s">
        <v>853</v>
      </c>
      <c r="D1338" t="s">
        <v>513</v>
      </c>
      <c r="E1338">
        <v>35800</v>
      </c>
    </row>
    <row r="1339" spans="3:5" x14ac:dyDescent="0.4">
      <c r="C1339" t="s">
        <v>853</v>
      </c>
      <c r="D1339" t="s">
        <v>514</v>
      </c>
      <c r="E1339">
        <v>49200</v>
      </c>
    </row>
    <row r="1340" spans="3:5" x14ac:dyDescent="0.4">
      <c r="C1340" t="s">
        <v>853</v>
      </c>
      <c r="D1340" t="s">
        <v>515</v>
      </c>
      <c r="E1340">
        <v>61000</v>
      </c>
    </row>
    <row r="1341" spans="3:5" x14ac:dyDescent="0.4">
      <c r="C1341" t="s">
        <v>853</v>
      </c>
      <c r="D1341" t="s">
        <v>516</v>
      </c>
      <c r="E1341">
        <v>47900</v>
      </c>
    </row>
    <row r="1342" spans="3:5" x14ac:dyDescent="0.4">
      <c r="C1342" t="s">
        <v>853</v>
      </c>
      <c r="D1342" t="s">
        <v>517</v>
      </c>
      <c r="E1342">
        <v>117900</v>
      </c>
    </row>
    <row r="1343" spans="3:5" x14ac:dyDescent="0.4">
      <c r="C1343" t="s">
        <v>853</v>
      </c>
      <c r="D1343" t="s">
        <v>518</v>
      </c>
      <c r="E1343">
        <v>182100</v>
      </c>
    </row>
    <row r="1344" spans="3:5" x14ac:dyDescent="0.4">
      <c r="C1344" t="s">
        <v>853</v>
      </c>
      <c r="D1344" t="s">
        <v>519</v>
      </c>
      <c r="E1344">
        <v>102100</v>
      </c>
    </row>
    <row r="1345" spans="3:5" x14ac:dyDescent="0.4">
      <c r="C1345" t="s">
        <v>853</v>
      </c>
      <c r="D1345" t="s">
        <v>520</v>
      </c>
      <c r="E1345">
        <v>124800</v>
      </c>
    </row>
    <row r="1346" spans="3:5" x14ac:dyDescent="0.4">
      <c r="C1346" t="s">
        <v>853</v>
      </c>
      <c r="D1346" t="s">
        <v>521</v>
      </c>
      <c r="E1346">
        <v>203200</v>
      </c>
    </row>
    <row r="1347" spans="3:5" x14ac:dyDescent="0.4">
      <c r="C1347" t="s">
        <v>853</v>
      </c>
      <c r="D1347" t="s">
        <v>522</v>
      </c>
      <c r="E1347">
        <v>164800</v>
      </c>
    </row>
    <row r="1348" spans="3:5" x14ac:dyDescent="0.4">
      <c r="C1348" t="s">
        <v>853</v>
      </c>
      <c r="D1348" t="s">
        <v>523</v>
      </c>
      <c r="E1348">
        <v>184900</v>
      </c>
    </row>
    <row r="1349" spans="3:5" x14ac:dyDescent="0.4">
      <c r="C1349" t="s">
        <v>853</v>
      </c>
      <c r="D1349" t="s">
        <v>524</v>
      </c>
      <c r="E1349">
        <v>302100</v>
      </c>
    </row>
    <row r="1350" spans="3:5" x14ac:dyDescent="0.4">
      <c r="C1350" t="s">
        <v>853</v>
      </c>
      <c r="D1350" t="s">
        <v>525</v>
      </c>
      <c r="E1350">
        <v>205900</v>
      </c>
    </row>
    <row r="1351" spans="3:5" x14ac:dyDescent="0.4">
      <c r="C1351" t="s">
        <v>853</v>
      </c>
      <c r="D1351" t="s">
        <v>526</v>
      </c>
      <c r="E1351">
        <v>185200</v>
      </c>
    </row>
    <row r="1352" spans="3:5" x14ac:dyDescent="0.4">
      <c r="C1352" t="s">
        <v>853</v>
      </c>
      <c r="D1352" t="s">
        <v>527</v>
      </c>
      <c r="E1352">
        <v>207400</v>
      </c>
    </row>
    <row r="1353" spans="3:5" x14ac:dyDescent="0.4">
      <c r="C1353" t="s">
        <v>853</v>
      </c>
      <c r="D1353" t="s">
        <v>528</v>
      </c>
      <c r="E1353">
        <v>358100</v>
      </c>
    </row>
    <row r="1354" spans="3:5" x14ac:dyDescent="0.4">
      <c r="C1354" t="s">
        <v>853</v>
      </c>
      <c r="D1354" t="s">
        <v>529</v>
      </c>
      <c r="E1354">
        <v>125100</v>
      </c>
    </row>
    <row r="1355" spans="3:5" x14ac:dyDescent="0.4">
      <c r="C1355" t="s">
        <v>853</v>
      </c>
      <c r="D1355" t="s">
        <v>530</v>
      </c>
      <c r="E1355">
        <v>57900</v>
      </c>
    </row>
    <row r="1356" spans="3:5" x14ac:dyDescent="0.4">
      <c r="C1356" t="s">
        <v>853</v>
      </c>
      <c r="D1356" t="s">
        <v>531</v>
      </c>
      <c r="E1356">
        <v>34700</v>
      </c>
    </row>
    <row r="1357" spans="3:5" x14ac:dyDescent="0.4">
      <c r="C1357" t="s">
        <v>853</v>
      </c>
      <c r="D1357" t="s">
        <v>532</v>
      </c>
      <c r="E1357">
        <v>50200</v>
      </c>
    </row>
    <row r="1358" spans="3:5" x14ac:dyDescent="0.4">
      <c r="C1358" t="s">
        <v>853</v>
      </c>
      <c r="D1358" t="s">
        <v>533</v>
      </c>
      <c r="E1358">
        <v>119900</v>
      </c>
    </row>
    <row r="1359" spans="3:5" x14ac:dyDescent="0.4">
      <c r="C1359" t="s">
        <v>853</v>
      </c>
      <c r="D1359" t="s">
        <v>534</v>
      </c>
      <c r="E1359">
        <v>127000</v>
      </c>
    </row>
    <row r="1360" spans="3:5" x14ac:dyDescent="0.4">
      <c r="C1360" t="s">
        <v>853</v>
      </c>
      <c r="D1360" t="s">
        <v>535</v>
      </c>
      <c r="E1360">
        <v>92700</v>
      </c>
    </row>
    <row r="1361" spans="3:5" x14ac:dyDescent="0.4">
      <c r="C1361" t="s">
        <v>853</v>
      </c>
      <c r="D1361" t="s">
        <v>536</v>
      </c>
      <c r="E1361">
        <v>105600</v>
      </c>
    </row>
    <row r="1362" spans="3:5" x14ac:dyDescent="0.4">
      <c r="C1362" t="s">
        <v>853</v>
      </c>
      <c r="D1362" t="s">
        <v>537</v>
      </c>
      <c r="E1362">
        <v>99500</v>
      </c>
    </row>
    <row r="1363" spans="3:5" x14ac:dyDescent="0.4">
      <c r="C1363" t="s">
        <v>853</v>
      </c>
      <c r="D1363" t="s">
        <v>538</v>
      </c>
      <c r="E1363">
        <v>91000</v>
      </c>
    </row>
    <row r="1364" spans="3:5" x14ac:dyDescent="0.4">
      <c r="C1364" t="s">
        <v>853</v>
      </c>
      <c r="D1364" t="s">
        <v>539</v>
      </c>
      <c r="E1364">
        <v>91500</v>
      </c>
    </row>
    <row r="1365" spans="3:5" x14ac:dyDescent="0.4">
      <c r="C1365" t="s">
        <v>853</v>
      </c>
      <c r="D1365" t="s">
        <v>540</v>
      </c>
      <c r="E1365">
        <v>40400</v>
      </c>
    </row>
    <row r="1366" spans="3:5" x14ac:dyDescent="0.4">
      <c r="C1366" t="s">
        <v>853</v>
      </c>
      <c r="D1366" t="s">
        <v>541</v>
      </c>
      <c r="E1366">
        <v>47400</v>
      </c>
    </row>
    <row r="1367" spans="3:5" x14ac:dyDescent="0.4">
      <c r="C1367" t="s">
        <v>853</v>
      </c>
      <c r="D1367" t="s">
        <v>542</v>
      </c>
      <c r="E1367">
        <v>77000</v>
      </c>
    </row>
    <row r="1368" spans="3:5" x14ac:dyDescent="0.4">
      <c r="C1368" t="s">
        <v>853</v>
      </c>
      <c r="D1368" t="s">
        <v>543</v>
      </c>
      <c r="E1368">
        <v>33300</v>
      </c>
    </row>
    <row r="1369" spans="3:5" x14ac:dyDescent="0.4">
      <c r="C1369" t="s">
        <v>853</v>
      </c>
      <c r="D1369" t="s">
        <v>544</v>
      </c>
      <c r="E1369">
        <v>30200</v>
      </c>
    </row>
    <row r="1370" spans="3:5" x14ac:dyDescent="0.4">
      <c r="C1370" t="s">
        <v>853</v>
      </c>
      <c r="D1370" t="s">
        <v>545</v>
      </c>
      <c r="E1370">
        <v>28800</v>
      </c>
    </row>
    <row r="1371" spans="3:5" x14ac:dyDescent="0.4">
      <c r="C1371" t="s">
        <v>853</v>
      </c>
      <c r="D1371" t="s">
        <v>546</v>
      </c>
      <c r="E1371">
        <v>57600</v>
      </c>
    </row>
    <row r="1372" spans="3:5" x14ac:dyDescent="0.4">
      <c r="C1372" t="s">
        <v>853</v>
      </c>
      <c r="D1372" t="s">
        <v>547</v>
      </c>
      <c r="E1372">
        <v>14900</v>
      </c>
    </row>
    <row r="1373" spans="3:5" x14ac:dyDescent="0.4">
      <c r="C1373" t="s">
        <v>853</v>
      </c>
      <c r="D1373" t="s">
        <v>548</v>
      </c>
      <c r="E1373">
        <v>40200</v>
      </c>
    </row>
    <row r="1374" spans="3:5" x14ac:dyDescent="0.4">
      <c r="C1374" t="s">
        <v>853</v>
      </c>
      <c r="D1374" t="s">
        <v>549</v>
      </c>
      <c r="E1374">
        <v>36600</v>
      </c>
    </row>
    <row r="1375" spans="3:5" x14ac:dyDescent="0.4">
      <c r="C1375" t="s">
        <v>853</v>
      </c>
      <c r="D1375" t="s">
        <v>550</v>
      </c>
      <c r="E1375">
        <v>184300</v>
      </c>
    </row>
    <row r="1376" spans="3:5" x14ac:dyDescent="0.4">
      <c r="C1376" t="s">
        <v>853</v>
      </c>
      <c r="D1376" t="s">
        <v>551</v>
      </c>
      <c r="E1376">
        <v>39800</v>
      </c>
    </row>
    <row r="1377" spans="3:5" x14ac:dyDescent="0.4">
      <c r="C1377" t="s">
        <v>853</v>
      </c>
      <c r="D1377" t="s">
        <v>552</v>
      </c>
      <c r="E1377">
        <v>21500</v>
      </c>
    </row>
    <row r="1378" spans="3:5" x14ac:dyDescent="0.4">
      <c r="C1378" t="s">
        <v>853</v>
      </c>
      <c r="D1378" t="s">
        <v>553</v>
      </c>
      <c r="E1378">
        <v>25800</v>
      </c>
    </row>
    <row r="1379" spans="3:5" x14ac:dyDescent="0.4">
      <c r="C1379" t="s">
        <v>853</v>
      </c>
      <c r="D1379" t="s">
        <v>554</v>
      </c>
      <c r="E1379">
        <v>38100</v>
      </c>
    </row>
    <row r="1380" spans="3:5" x14ac:dyDescent="0.4">
      <c r="C1380" t="s">
        <v>853</v>
      </c>
      <c r="D1380" t="s">
        <v>555</v>
      </c>
      <c r="E1380">
        <v>46100</v>
      </c>
    </row>
    <row r="1381" spans="3:5" x14ac:dyDescent="0.4">
      <c r="C1381" t="s">
        <v>853</v>
      </c>
      <c r="D1381" t="s">
        <v>556</v>
      </c>
      <c r="E1381">
        <v>26400</v>
      </c>
    </row>
    <row r="1382" spans="3:5" x14ac:dyDescent="0.4">
      <c r="C1382" t="s">
        <v>853</v>
      </c>
      <c r="D1382" t="s">
        <v>557</v>
      </c>
      <c r="E1382">
        <v>35600</v>
      </c>
    </row>
    <row r="1383" spans="3:5" x14ac:dyDescent="0.4">
      <c r="C1383" t="s">
        <v>853</v>
      </c>
      <c r="D1383" t="s">
        <v>558</v>
      </c>
      <c r="E1383">
        <v>33500</v>
      </c>
    </row>
    <row r="1384" spans="3:5" x14ac:dyDescent="0.4">
      <c r="C1384" t="s">
        <v>853</v>
      </c>
      <c r="D1384" t="s">
        <v>559</v>
      </c>
      <c r="E1384">
        <v>57400</v>
      </c>
    </row>
    <row r="1385" spans="3:5" x14ac:dyDescent="0.4">
      <c r="C1385" t="s">
        <v>853</v>
      </c>
      <c r="D1385" t="s">
        <v>560</v>
      </c>
      <c r="E1385">
        <v>85600</v>
      </c>
    </row>
    <row r="1386" spans="3:5" x14ac:dyDescent="0.4">
      <c r="C1386" t="s">
        <v>853</v>
      </c>
      <c r="D1386" t="s">
        <v>561</v>
      </c>
      <c r="E1386">
        <v>126800</v>
      </c>
    </row>
    <row r="1387" spans="3:5" x14ac:dyDescent="0.4">
      <c r="C1387" t="s">
        <v>853</v>
      </c>
      <c r="D1387" t="s">
        <v>562</v>
      </c>
      <c r="E1387">
        <v>53100</v>
      </c>
    </row>
    <row r="1388" spans="3:5" x14ac:dyDescent="0.4">
      <c r="C1388" t="s">
        <v>853</v>
      </c>
      <c r="D1388" t="s">
        <v>563</v>
      </c>
      <c r="E1388">
        <v>50000</v>
      </c>
    </row>
    <row r="1389" spans="3:5" x14ac:dyDescent="0.4">
      <c r="C1389" t="s">
        <v>853</v>
      </c>
      <c r="D1389" t="s">
        <v>564</v>
      </c>
      <c r="E1389">
        <v>28700</v>
      </c>
    </row>
    <row r="1390" spans="3:5" x14ac:dyDescent="0.4">
      <c r="C1390" t="s">
        <v>853</v>
      </c>
      <c r="D1390" t="s">
        <v>565</v>
      </c>
      <c r="E1390">
        <v>106600</v>
      </c>
    </row>
    <row r="1391" spans="3:5" x14ac:dyDescent="0.4">
      <c r="C1391" t="s">
        <v>853</v>
      </c>
      <c r="D1391" t="s">
        <v>566</v>
      </c>
      <c r="E1391">
        <v>62600</v>
      </c>
    </row>
    <row r="1392" spans="3:5" x14ac:dyDescent="0.4">
      <c r="C1392" t="s">
        <v>853</v>
      </c>
      <c r="D1392" t="s">
        <v>567</v>
      </c>
      <c r="E1392">
        <v>29400</v>
      </c>
    </row>
    <row r="1393" spans="3:5" x14ac:dyDescent="0.4">
      <c r="C1393" t="s">
        <v>853</v>
      </c>
      <c r="D1393" t="s">
        <v>568</v>
      </c>
      <c r="E1393">
        <v>64800</v>
      </c>
    </row>
    <row r="1394" spans="3:5" x14ac:dyDescent="0.4">
      <c r="C1394" t="s">
        <v>853</v>
      </c>
      <c r="D1394" t="s">
        <v>569</v>
      </c>
      <c r="E1394">
        <v>97700</v>
      </c>
    </row>
    <row r="1395" spans="3:5" x14ac:dyDescent="0.4">
      <c r="C1395" t="s">
        <v>853</v>
      </c>
      <c r="D1395" t="s">
        <v>570</v>
      </c>
      <c r="E1395">
        <v>95500</v>
      </c>
    </row>
    <row r="1396" spans="3:5" x14ac:dyDescent="0.4">
      <c r="C1396" t="s">
        <v>853</v>
      </c>
      <c r="D1396" t="s">
        <v>571</v>
      </c>
      <c r="E1396">
        <v>48100</v>
      </c>
    </row>
    <row r="1397" spans="3:5" x14ac:dyDescent="0.4">
      <c r="C1397" t="s">
        <v>853</v>
      </c>
      <c r="D1397" t="s">
        <v>572</v>
      </c>
      <c r="E1397">
        <v>26300</v>
      </c>
    </row>
    <row r="1398" spans="3:5" x14ac:dyDescent="0.4">
      <c r="C1398" t="s">
        <v>853</v>
      </c>
      <c r="D1398" t="s">
        <v>573</v>
      </c>
      <c r="E1398">
        <v>28100</v>
      </c>
    </row>
    <row r="1399" spans="3:5" x14ac:dyDescent="0.4">
      <c r="C1399" t="s">
        <v>853</v>
      </c>
      <c r="D1399" t="s">
        <v>574</v>
      </c>
      <c r="E1399">
        <v>25000</v>
      </c>
    </row>
    <row r="1400" spans="3:5" x14ac:dyDescent="0.4">
      <c r="C1400" t="s">
        <v>853</v>
      </c>
      <c r="D1400" t="s">
        <v>575</v>
      </c>
      <c r="E1400">
        <v>47500</v>
      </c>
    </row>
    <row r="1401" spans="3:5" x14ac:dyDescent="0.4">
      <c r="C1401" t="s">
        <v>853</v>
      </c>
      <c r="D1401" t="s">
        <v>576</v>
      </c>
      <c r="E1401">
        <v>18700</v>
      </c>
    </row>
    <row r="1402" spans="3:5" x14ac:dyDescent="0.4">
      <c r="C1402" t="s">
        <v>853</v>
      </c>
      <c r="D1402" t="s">
        <v>577</v>
      </c>
      <c r="E1402">
        <v>31000</v>
      </c>
    </row>
    <row r="1403" spans="3:5" x14ac:dyDescent="0.4">
      <c r="C1403" t="s">
        <v>853</v>
      </c>
      <c r="D1403" t="s">
        <v>578</v>
      </c>
      <c r="E1403">
        <v>34500</v>
      </c>
    </row>
    <row r="1404" spans="3:5" x14ac:dyDescent="0.4">
      <c r="C1404" t="s">
        <v>853</v>
      </c>
      <c r="D1404" t="s">
        <v>579</v>
      </c>
      <c r="E1404">
        <v>27100</v>
      </c>
    </row>
    <row r="1405" spans="3:5" x14ac:dyDescent="0.4">
      <c r="C1405" t="s">
        <v>853</v>
      </c>
      <c r="D1405" t="s">
        <v>580</v>
      </c>
      <c r="E1405">
        <v>15700</v>
      </c>
    </row>
    <row r="1406" spans="3:5" x14ac:dyDescent="0.4">
      <c r="C1406" t="s">
        <v>853</v>
      </c>
      <c r="D1406" t="s">
        <v>581</v>
      </c>
      <c r="E1406">
        <v>24100</v>
      </c>
    </row>
    <row r="1407" spans="3:5" x14ac:dyDescent="0.4">
      <c r="C1407" t="s">
        <v>853</v>
      </c>
      <c r="D1407" t="s">
        <v>582</v>
      </c>
      <c r="E1407">
        <v>6900</v>
      </c>
    </row>
    <row r="1408" spans="3:5" x14ac:dyDescent="0.4">
      <c r="C1408" t="s">
        <v>853</v>
      </c>
      <c r="D1408" t="s">
        <v>583</v>
      </c>
      <c r="E1408">
        <v>28700</v>
      </c>
    </row>
    <row r="1409" spans="3:5" x14ac:dyDescent="0.4">
      <c r="C1409" t="s">
        <v>853</v>
      </c>
      <c r="D1409" t="s">
        <v>584</v>
      </c>
      <c r="E1409">
        <v>37800</v>
      </c>
    </row>
    <row r="1410" spans="3:5" x14ac:dyDescent="0.4">
      <c r="C1410" t="s">
        <v>853</v>
      </c>
      <c r="D1410" t="s">
        <v>585</v>
      </c>
      <c r="E1410">
        <v>22400</v>
      </c>
    </row>
    <row r="1411" spans="3:5" x14ac:dyDescent="0.4">
      <c r="C1411" t="s">
        <v>853</v>
      </c>
      <c r="D1411" t="s">
        <v>586</v>
      </c>
      <c r="E1411">
        <v>9900</v>
      </c>
    </row>
    <row r="1412" spans="3:5" x14ac:dyDescent="0.4">
      <c r="C1412" t="s">
        <v>853</v>
      </c>
      <c r="D1412" t="s">
        <v>587</v>
      </c>
      <c r="E1412">
        <v>43700</v>
      </c>
    </row>
    <row r="1413" spans="3:5" x14ac:dyDescent="0.4">
      <c r="C1413" t="s">
        <v>853</v>
      </c>
      <c r="D1413" t="s">
        <v>588</v>
      </c>
      <c r="E1413">
        <v>18500</v>
      </c>
    </row>
    <row r="1414" spans="3:5" x14ac:dyDescent="0.4">
      <c r="C1414" t="s">
        <v>853</v>
      </c>
      <c r="D1414" t="s">
        <v>589</v>
      </c>
      <c r="E1414">
        <v>12900</v>
      </c>
    </row>
    <row r="1415" spans="3:5" x14ac:dyDescent="0.4">
      <c r="C1415" t="s">
        <v>853</v>
      </c>
      <c r="D1415" t="s">
        <v>590</v>
      </c>
      <c r="E1415">
        <v>28200</v>
      </c>
    </row>
    <row r="1416" spans="3:5" x14ac:dyDescent="0.4">
      <c r="C1416" t="s">
        <v>853</v>
      </c>
      <c r="D1416" t="s">
        <v>591</v>
      </c>
      <c r="E1416">
        <v>56500</v>
      </c>
    </row>
    <row r="1417" spans="3:5" x14ac:dyDescent="0.4">
      <c r="C1417" t="s">
        <v>853</v>
      </c>
      <c r="D1417" t="s">
        <v>592</v>
      </c>
      <c r="E1417">
        <v>9600</v>
      </c>
    </row>
    <row r="1418" spans="3:5" x14ac:dyDescent="0.4">
      <c r="C1418" t="s">
        <v>853</v>
      </c>
      <c r="D1418" t="s">
        <v>593</v>
      </c>
      <c r="E1418">
        <v>7500</v>
      </c>
    </row>
    <row r="1419" spans="3:5" x14ac:dyDescent="0.4">
      <c r="C1419" t="s">
        <v>853</v>
      </c>
      <c r="D1419" t="s">
        <v>594</v>
      </c>
      <c r="E1419">
        <v>8100</v>
      </c>
    </row>
    <row r="1420" spans="3:5" x14ac:dyDescent="0.4">
      <c r="C1420" t="s">
        <v>853</v>
      </c>
      <c r="D1420" t="s">
        <v>595</v>
      </c>
      <c r="E1420">
        <v>14500</v>
      </c>
    </row>
    <row r="1421" spans="3:5" x14ac:dyDescent="0.4">
      <c r="C1421" t="s">
        <v>853</v>
      </c>
      <c r="D1421" t="s">
        <v>596</v>
      </c>
      <c r="E1421">
        <v>15400</v>
      </c>
    </row>
    <row r="1422" spans="3:5" x14ac:dyDescent="0.4">
      <c r="C1422" t="s">
        <v>853</v>
      </c>
      <c r="D1422" t="s">
        <v>597</v>
      </c>
      <c r="E1422">
        <v>6500</v>
      </c>
    </row>
    <row r="1423" spans="3:5" x14ac:dyDescent="0.4">
      <c r="C1423" t="s">
        <v>853</v>
      </c>
      <c r="D1423" t="s">
        <v>598</v>
      </c>
      <c r="E1423">
        <v>6700</v>
      </c>
    </row>
    <row r="1424" spans="3:5" x14ac:dyDescent="0.4">
      <c r="C1424" t="s">
        <v>853</v>
      </c>
      <c r="D1424" t="s">
        <v>599</v>
      </c>
      <c r="E1424">
        <v>19600</v>
      </c>
    </row>
    <row r="1425" spans="3:5" x14ac:dyDescent="0.4">
      <c r="C1425" t="s">
        <v>853</v>
      </c>
      <c r="D1425" t="s">
        <v>600</v>
      </c>
      <c r="E1425">
        <v>15300</v>
      </c>
    </row>
    <row r="1426" spans="3:5" x14ac:dyDescent="0.4">
      <c r="C1426" t="s">
        <v>853</v>
      </c>
      <c r="D1426" t="s">
        <v>601</v>
      </c>
      <c r="E1426">
        <v>3400</v>
      </c>
    </row>
    <row r="1427" spans="3:5" x14ac:dyDescent="0.4">
      <c r="C1427" t="s">
        <v>853</v>
      </c>
      <c r="D1427" t="s">
        <v>602</v>
      </c>
      <c r="E1427">
        <v>11600</v>
      </c>
    </row>
    <row r="1428" spans="3:5" x14ac:dyDescent="0.4">
      <c r="C1428" t="s">
        <v>853</v>
      </c>
      <c r="D1428" t="s">
        <v>603</v>
      </c>
      <c r="E1428">
        <v>30100</v>
      </c>
    </row>
    <row r="1429" spans="3:5" x14ac:dyDescent="0.4">
      <c r="C1429" t="s">
        <v>853</v>
      </c>
      <c r="D1429" t="s">
        <v>604</v>
      </c>
      <c r="E1429">
        <v>42300</v>
      </c>
    </row>
    <row r="1430" spans="3:5" x14ac:dyDescent="0.4">
      <c r="C1430" t="s">
        <v>853</v>
      </c>
      <c r="D1430" t="s">
        <v>605</v>
      </c>
      <c r="E1430">
        <v>43800</v>
      </c>
    </row>
    <row r="1431" spans="3:5" x14ac:dyDescent="0.4">
      <c r="C1431" t="s">
        <v>853</v>
      </c>
      <c r="D1431" t="s">
        <v>606</v>
      </c>
      <c r="E1431">
        <v>30800</v>
      </c>
    </row>
    <row r="1432" spans="3:5" x14ac:dyDescent="0.4">
      <c r="C1432" t="s">
        <v>853</v>
      </c>
      <c r="D1432" t="s">
        <v>607</v>
      </c>
      <c r="E1432">
        <v>32900</v>
      </c>
    </row>
    <row r="1433" spans="3:5" x14ac:dyDescent="0.4">
      <c r="C1433" t="s">
        <v>853</v>
      </c>
      <c r="D1433" t="s">
        <v>608</v>
      </c>
      <c r="E1433">
        <v>35900</v>
      </c>
    </row>
    <row r="1434" spans="3:5" x14ac:dyDescent="0.4">
      <c r="C1434" t="s">
        <v>853</v>
      </c>
      <c r="D1434" t="s">
        <v>609</v>
      </c>
      <c r="E1434">
        <v>53200</v>
      </c>
    </row>
    <row r="1435" spans="3:5" x14ac:dyDescent="0.4">
      <c r="C1435" t="s">
        <v>853</v>
      </c>
      <c r="D1435" t="s">
        <v>610</v>
      </c>
      <c r="E1435">
        <v>58200</v>
      </c>
    </row>
    <row r="1436" spans="3:5" x14ac:dyDescent="0.4">
      <c r="C1436" t="s">
        <v>853</v>
      </c>
      <c r="D1436" t="s">
        <v>611</v>
      </c>
      <c r="E1436">
        <v>53500</v>
      </c>
    </row>
    <row r="1437" spans="3:5" x14ac:dyDescent="0.4">
      <c r="C1437" t="s">
        <v>853</v>
      </c>
      <c r="D1437" t="s">
        <v>612</v>
      </c>
      <c r="E1437">
        <v>34100</v>
      </c>
    </row>
    <row r="1438" spans="3:5" x14ac:dyDescent="0.4">
      <c r="C1438" t="s">
        <v>853</v>
      </c>
      <c r="D1438" t="s">
        <v>613</v>
      </c>
      <c r="E1438">
        <v>36600</v>
      </c>
    </row>
    <row r="1439" spans="3:5" x14ac:dyDescent="0.4">
      <c r="C1439" t="s">
        <v>853</v>
      </c>
      <c r="D1439" t="s">
        <v>614</v>
      </c>
      <c r="E1439">
        <v>25000</v>
      </c>
    </row>
    <row r="1440" spans="3:5" x14ac:dyDescent="0.4">
      <c r="C1440" t="s">
        <v>853</v>
      </c>
      <c r="D1440" t="s">
        <v>615</v>
      </c>
      <c r="E1440">
        <v>24200</v>
      </c>
    </row>
    <row r="1441" spans="3:5" x14ac:dyDescent="0.4">
      <c r="C1441" t="s">
        <v>853</v>
      </c>
      <c r="D1441" t="s">
        <v>616</v>
      </c>
      <c r="E1441">
        <v>58200</v>
      </c>
    </row>
    <row r="1442" spans="3:5" x14ac:dyDescent="0.4">
      <c r="C1442" t="s">
        <v>853</v>
      </c>
      <c r="D1442" t="s">
        <v>617</v>
      </c>
      <c r="E1442">
        <v>26100</v>
      </c>
    </row>
    <row r="1443" spans="3:5" x14ac:dyDescent="0.4">
      <c r="C1443" t="s">
        <v>853</v>
      </c>
      <c r="D1443" t="s">
        <v>618</v>
      </c>
      <c r="E1443">
        <v>32200</v>
      </c>
    </row>
    <row r="1444" spans="3:5" x14ac:dyDescent="0.4">
      <c r="C1444" t="s">
        <v>853</v>
      </c>
      <c r="D1444" t="s">
        <v>619</v>
      </c>
      <c r="E1444">
        <v>53700</v>
      </c>
    </row>
    <row r="1445" spans="3:5" x14ac:dyDescent="0.4">
      <c r="C1445" t="s">
        <v>853</v>
      </c>
      <c r="D1445" t="s">
        <v>620</v>
      </c>
      <c r="E1445">
        <v>20800</v>
      </c>
    </row>
    <row r="1446" spans="3:5" x14ac:dyDescent="0.4">
      <c r="C1446" t="s">
        <v>853</v>
      </c>
      <c r="D1446" t="s">
        <v>621</v>
      </c>
      <c r="E1446">
        <v>25200</v>
      </c>
    </row>
    <row r="1447" spans="3:5" x14ac:dyDescent="0.4">
      <c r="C1447" t="s">
        <v>853</v>
      </c>
      <c r="D1447" t="s">
        <v>622</v>
      </c>
      <c r="E1447">
        <v>14300</v>
      </c>
    </row>
    <row r="1448" spans="3:5" x14ac:dyDescent="0.4">
      <c r="C1448" t="s">
        <v>853</v>
      </c>
      <c r="D1448" t="s">
        <v>623</v>
      </c>
      <c r="E1448">
        <v>11700</v>
      </c>
    </row>
    <row r="1449" spans="3:5" x14ac:dyDescent="0.4">
      <c r="C1449" t="s">
        <v>853</v>
      </c>
      <c r="D1449" t="s">
        <v>624</v>
      </c>
      <c r="E1449">
        <v>38900</v>
      </c>
    </row>
    <row r="1450" spans="3:5" x14ac:dyDescent="0.4">
      <c r="C1450" t="s">
        <v>853</v>
      </c>
      <c r="D1450" t="s">
        <v>625</v>
      </c>
      <c r="E1450">
        <v>25800</v>
      </c>
    </row>
    <row r="1451" spans="3:5" x14ac:dyDescent="0.4">
      <c r="C1451" t="s">
        <v>853</v>
      </c>
      <c r="D1451" t="s">
        <v>626</v>
      </c>
      <c r="E1451">
        <v>22800</v>
      </c>
    </row>
    <row r="1452" spans="3:5" x14ac:dyDescent="0.4">
      <c r="C1452" t="s">
        <v>853</v>
      </c>
      <c r="D1452" t="s">
        <v>627</v>
      </c>
      <c r="E1452">
        <v>16300</v>
      </c>
    </row>
    <row r="1453" spans="3:5" x14ac:dyDescent="0.4">
      <c r="C1453" t="s">
        <v>853</v>
      </c>
      <c r="D1453" t="s">
        <v>628</v>
      </c>
      <c r="E1453">
        <v>25100</v>
      </c>
    </row>
    <row r="1454" spans="3:5" x14ac:dyDescent="0.4">
      <c r="C1454" t="s">
        <v>853</v>
      </c>
      <c r="D1454" t="s">
        <v>629</v>
      </c>
      <c r="E1454">
        <v>9400</v>
      </c>
    </row>
    <row r="1455" spans="3:5" x14ac:dyDescent="0.4">
      <c r="C1455" t="s">
        <v>853</v>
      </c>
      <c r="D1455" t="s">
        <v>630</v>
      </c>
      <c r="E1455">
        <v>9600</v>
      </c>
    </row>
    <row r="1456" spans="3:5" x14ac:dyDescent="0.4">
      <c r="C1456" t="s">
        <v>853</v>
      </c>
      <c r="D1456" t="s">
        <v>631</v>
      </c>
      <c r="E1456">
        <v>8800</v>
      </c>
    </row>
    <row r="1457" spans="3:5" x14ac:dyDescent="0.4">
      <c r="C1457" t="s">
        <v>853</v>
      </c>
      <c r="D1457" t="s">
        <v>632</v>
      </c>
      <c r="E1457">
        <v>33200</v>
      </c>
    </row>
    <row r="1458" spans="3:5" x14ac:dyDescent="0.4">
      <c r="C1458" t="s">
        <v>853</v>
      </c>
      <c r="D1458" t="s">
        <v>633</v>
      </c>
      <c r="E1458">
        <v>9200</v>
      </c>
    </row>
    <row r="1459" spans="3:5" x14ac:dyDescent="0.4">
      <c r="C1459" t="s">
        <v>853</v>
      </c>
      <c r="D1459" t="s">
        <v>634</v>
      </c>
      <c r="E1459">
        <v>10900</v>
      </c>
    </row>
    <row r="1460" spans="3:5" x14ac:dyDescent="0.4">
      <c r="C1460" t="s">
        <v>853</v>
      </c>
      <c r="D1460" t="s">
        <v>635</v>
      </c>
      <c r="E1460">
        <v>25500</v>
      </c>
    </row>
    <row r="1461" spans="3:5" x14ac:dyDescent="0.4">
      <c r="C1461" t="s">
        <v>853</v>
      </c>
      <c r="D1461" t="s">
        <v>636</v>
      </c>
      <c r="E1461">
        <v>17500</v>
      </c>
    </row>
    <row r="1462" spans="3:5" x14ac:dyDescent="0.4">
      <c r="C1462" t="s">
        <v>853</v>
      </c>
      <c r="D1462" t="s">
        <v>637</v>
      </c>
      <c r="E1462">
        <v>1900</v>
      </c>
    </row>
    <row r="1463" spans="3:5" x14ac:dyDescent="0.4">
      <c r="C1463" t="s">
        <v>853</v>
      </c>
      <c r="D1463" t="s">
        <v>638</v>
      </c>
      <c r="E1463">
        <v>14700</v>
      </c>
    </row>
    <row r="1464" spans="3:5" x14ac:dyDescent="0.4">
      <c r="C1464" t="s">
        <v>853</v>
      </c>
      <c r="D1464" t="s">
        <v>639</v>
      </c>
      <c r="E1464">
        <v>6500</v>
      </c>
    </row>
    <row r="1465" spans="3:5" x14ac:dyDescent="0.4">
      <c r="C1465" t="s">
        <v>853</v>
      </c>
      <c r="D1465" t="s">
        <v>640</v>
      </c>
      <c r="E1465">
        <v>8200</v>
      </c>
    </row>
    <row r="1466" spans="3:5" x14ac:dyDescent="0.4">
      <c r="C1466" t="s">
        <v>853</v>
      </c>
      <c r="D1466" t="s">
        <v>641</v>
      </c>
      <c r="E1466">
        <v>9700</v>
      </c>
    </row>
    <row r="1467" spans="3:5" x14ac:dyDescent="0.4">
      <c r="C1467" t="s">
        <v>853</v>
      </c>
      <c r="D1467" t="s">
        <v>642</v>
      </c>
      <c r="E1467">
        <v>3300</v>
      </c>
    </row>
    <row r="1468" spans="3:5" x14ac:dyDescent="0.4">
      <c r="C1468" t="s">
        <v>853</v>
      </c>
      <c r="D1468" t="s">
        <v>643</v>
      </c>
      <c r="E1468">
        <v>15700</v>
      </c>
    </row>
    <row r="1469" spans="3:5" x14ac:dyDescent="0.4">
      <c r="C1469" t="s">
        <v>853</v>
      </c>
      <c r="D1469" t="s">
        <v>644</v>
      </c>
      <c r="E1469">
        <v>3200</v>
      </c>
    </row>
    <row r="1470" spans="3:5" x14ac:dyDescent="0.4">
      <c r="C1470" t="s">
        <v>853</v>
      </c>
      <c r="D1470" t="s">
        <v>645</v>
      </c>
      <c r="E1470">
        <v>7900</v>
      </c>
    </row>
    <row r="1471" spans="3:5" x14ac:dyDescent="0.4">
      <c r="C1471" t="s">
        <v>853</v>
      </c>
      <c r="D1471" t="s">
        <v>646</v>
      </c>
      <c r="E1471">
        <v>13400</v>
      </c>
    </row>
    <row r="1472" spans="3:5" x14ac:dyDescent="0.4">
      <c r="C1472" t="s">
        <v>853</v>
      </c>
      <c r="D1472" t="s">
        <v>647</v>
      </c>
      <c r="E1472">
        <v>13500</v>
      </c>
    </row>
    <row r="1473" spans="3:5" x14ac:dyDescent="0.4">
      <c r="C1473" t="s">
        <v>853</v>
      </c>
      <c r="D1473" t="s">
        <v>648</v>
      </c>
      <c r="E1473">
        <v>7900</v>
      </c>
    </row>
    <row r="1474" spans="3:5" x14ac:dyDescent="0.4">
      <c r="C1474" t="s">
        <v>853</v>
      </c>
      <c r="D1474" t="s">
        <v>649</v>
      </c>
      <c r="E1474">
        <v>5800</v>
      </c>
    </row>
    <row r="1475" spans="3:5" x14ac:dyDescent="0.4">
      <c r="C1475" t="s">
        <v>853</v>
      </c>
      <c r="D1475" t="s">
        <v>650</v>
      </c>
      <c r="E1475">
        <v>12400</v>
      </c>
    </row>
    <row r="1476" spans="3:5" x14ac:dyDescent="0.4">
      <c r="C1476" t="s">
        <v>853</v>
      </c>
      <c r="D1476" t="s">
        <v>651</v>
      </c>
      <c r="E1476">
        <v>64300</v>
      </c>
    </row>
    <row r="1477" spans="3:5" x14ac:dyDescent="0.4">
      <c r="C1477" t="s">
        <v>853</v>
      </c>
      <c r="D1477" t="s">
        <v>652</v>
      </c>
      <c r="E1477">
        <v>28400</v>
      </c>
    </row>
    <row r="1478" spans="3:5" x14ac:dyDescent="0.4">
      <c r="C1478" t="s">
        <v>853</v>
      </c>
      <c r="D1478" t="s">
        <v>653</v>
      </c>
      <c r="E1478">
        <v>24600</v>
      </c>
    </row>
    <row r="1479" spans="3:5" x14ac:dyDescent="0.4">
      <c r="C1479" t="s">
        <v>853</v>
      </c>
      <c r="D1479" t="s">
        <v>654</v>
      </c>
      <c r="E1479">
        <v>34900</v>
      </c>
    </row>
    <row r="1480" spans="3:5" x14ac:dyDescent="0.4">
      <c r="C1480" t="s">
        <v>853</v>
      </c>
      <c r="D1480" t="s">
        <v>655</v>
      </c>
      <c r="E1480">
        <v>15900</v>
      </c>
    </row>
    <row r="1481" spans="3:5" x14ac:dyDescent="0.4">
      <c r="C1481" t="s">
        <v>853</v>
      </c>
      <c r="D1481" t="s">
        <v>656</v>
      </c>
      <c r="E1481">
        <v>5600</v>
      </c>
    </row>
    <row r="1482" spans="3:5" x14ac:dyDescent="0.4">
      <c r="C1482" t="s">
        <v>853</v>
      </c>
      <c r="D1482" t="s">
        <v>657</v>
      </c>
      <c r="E1482">
        <v>67600</v>
      </c>
    </row>
    <row r="1483" spans="3:5" x14ac:dyDescent="0.4">
      <c r="C1483" t="s">
        <v>853</v>
      </c>
      <c r="D1483" t="s">
        <v>658</v>
      </c>
      <c r="E1483">
        <v>20300</v>
      </c>
    </row>
    <row r="1484" spans="3:5" x14ac:dyDescent="0.4">
      <c r="C1484" t="s">
        <v>853</v>
      </c>
      <c r="D1484" t="s">
        <v>659</v>
      </c>
      <c r="E1484">
        <v>16100</v>
      </c>
    </row>
    <row r="1485" spans="3:5" x14ac:dyDescent="0.4">
      <c r="C1485" t="s">
        <v>853</v>
      </c>
      <c r="D1485" t="s">
        <v>660</v>
      </c>
      <c r="E1485">
        <v>14800</v>
      </c>
    </row>
    <row r="1486" spans="3:5" x14ac:dyDescent="0.4">
      <c r="C1486" t="s">
        <v>853</v>
      </c>
      <c r="D1486" t="s">
        <v>661</v>
      </c>
      <c r="E1486">
        <v>15700</v>
      </c>
    </row>
    <row r="1487" spans="3:5" x14ac:dyDescent="0.4">
      <c r="C1487" t="s">
        <v>853</v>
      </c>
      <c r="D1487" t="s">
        <v>662</v>
      </c>
      <c r="E1487">
        <v>35600</v>
      </c>
    </row>
    <row r="1488" spans="3:5" x14ac:dyDescent="0.4">
      <c r="C1488" t="s">
        <v>853</v>
      </c>
      <c r="D1488" t="s">
        <v>663</v>
      </c>
      <c r="E1488">
        <v>28200</v>
      </c>
    </row>
    <row r="1489" spans="3:5" x14ac:dyDescent="0.4">
      <c r="C1489" t="s">
        <v>853</v>
      </c>
      <c r="D1489" t="s">
        <v>664</v>
      </c>
      <c r="E1489">
        <v>48500</v>
      </c>
    </row>
    <row r="1490" spans="3:5" x14ac:dyDescent="0.4">
      <c r="C1490" t="s">
        <v>853</v>
      </c>
      <c r="D1490" t="s">
        <v>665</v>
      </c>
      <c r="E1490">
        <v>17800</v>
      </c>
    </row>
    <row r="1491" spans="3:5" x14ac:dyDescent="0.4">
      <c r="C1491" t="s">
        <v>853</v>
      </c>
      <c r="D1491" t="s">
        <v>666</v>
      </c>
      <c r="E1491">
        <v>25800</v>
      </c>
    </row>
    <row r="1492" spans="3:5" x14ac:dyDescent="0.4">
      <c r="C1492" t="s">
        <v>853</v>
      </c>
      <c r="D1492" t="s">
        <v>667</v>
      </c>
      <c r="E1492">
        <v>38700</v>
      </c>
    </row>
    <row r="1493" spans="3:5" x14ac:dyDescent="0.4">
      <c r="C1493" t="s">
        <v>853</v>
      </c>
      <c r="D1493" t="s">
        <v>668</v>
      </c>
      <c r="E1493">
        <v>13400</v>
      </c>
    </row>
    <row r="1494" spans="3:5" x14ac:dyDescent="0.4">
      <c r="C1494" t="s">
        <v>853</v>
      </c>
      <c r="D1494" t="s">
        <v>669</v>
      </c>
      <c r="E1494">
        <v>23300</v>
      </c>
    </row>
    <row r="1495" spans="3:5" x14ac:dyDescent="0.4">
      <c r="C1495" t="s">
        <v>853</v>
      </c>
      <c r="D1495" t="s">
        <v>670</v>
      </c>
      <c r="E1495">
        <v>38500</v>
      </c>
    </row>
    <row r="1496" spans="3:5" x14ac:dyDescent="0.4">
      <c r="C1496" t="s">
        <v>853</v>
      </c>
      <c r="D1496" t="s">
        <v>671</v>
      </c>
      <c r="E1496">
        <v>9000</v>
      </c>
    </row>
    <row r="1497" spans="3:5" x14ac:dyDescent="0.4">
      <c r="C1497" t="s">
        <v>853</v>
      </c>
      <c r="D1497" t="s">
        <v>672</v>
      </c>
      <c r="E1497">
        <v>42700</v>
      </c>
    </row>
    <row r="1498" spans="3:5" x14ac:dyDescent="0.4">
      <c r="C1498" t="s">
        <v>853</v>
      </c>
      <c r="D1498" t="s">
        <v>673</v>
      </c>
      <c r="E1498">
        <v>37100</v>
      </c>
    </row>
    <row r="1499" spans="3:5" x14ac:dyDescent="0.4">
      <c r="C1499" t="s">
        <v>853</v>
      </c>
      <c r="D1499" t="s">
        <v>674</v>
      </c>
      <c r="E1499">
        <v>14300</v>
      </c>
    </row>
    <row r="1500" spans="3:5" x14ac:dyDescent="0.4">
      <c r="C1500" t="s">
        <v>853</v>
      </c>
      <c r="D1500" t="s">
        <v>675</v>
      </c>
      <c r="E1500">
        <v>19900</v>
      </c>
    </row>
    <row r="1501" spans="3:5" x14ac:dyDescent="0.4">
      <c r="C1501" t="s">
        <v>853</v>
      </c>
      <c r="D1501" t="s">
        <v>676</v>
      </c>
      <c r="E1501">
        <v>15700</v>
      </c>
    </row>
    <row r="1502" spans="3:5" x14ac:dyDescent="0.4">
      <c r="C1502" t="s">
        <v>853</v>
      </c>
      <c r="D1502" t="s">
        <v>677</v>
      </c>
      <c r="E1502">
        <v>11400</v>
      </c>
    </row>
    <row r="1503" spans="3:5" x14ac:dyDescent="0.4">
      <c r="C1503" t="s">
        <v>853</v>
      </c>
      <c r="D1503" t="s">
        <v>678</v>
      </c>
      <c r="E1503">
        <v>11700</v>
      </c>
    </row>
    <row r="1504" spans="3:5" x14ac:dyDescent="0.4">
      <c r="C1504" t="s">
        <v>853</v>
      </c>
      <c r="D1504" t="s">
        <v>679</v>
      </c>
      <c r="E1504">
        <v>16900</v>
      </c>
    </row>
    <row r="1505" spans="1:5" x14ac:dyDescent="0.4">
      <c r="C1505" t="s">
        <v>853</v>
      </c>
      <c r="D1505" t="s">
        <v>680</v>
      </c>
      <c r="E1505">
        <v>30900</v>
      </c>
    </row>
    <row r="1506" spans="1:5" x14ac:dyDescent="0.4">
      <c r="C1506" t="s">
        <v>853</v>
      </c>
      <c r="D1506" t="s">
        <v>681</v>
      </c>
      <c r="E1506">
        <v>15000</v>
      </c>
    </row>
    <row r="1507" spans="1:5" x14ac:dyDescent="0.4">
      <c r="C1507" t="s">
        <v>853</v>
      </c>
      <c r="D1507" t="s">
        <v>682</v>
      </c>
      <c r="E1507">
        <v>14400</v>
      </c>
    </row>
    <row r="1508" spans="1:5" x14ac:dyDescent="0.4">
      <c r="C1508" t="s">
        <v>853</v>
      </c>
      <c r="D1508" t="s">
        <v>683</v>
      </c>
      <c r="E1508">
        <v>14200</v>
      </c>
    </row>
    <row r="1509" spans="1:5" x14ac:dyDescent="0.4">
      <c r="C1509" t="s">
        <v>853</v>
      </c>
      <c r="D1509" t="s">
        <v>684</v>
      </c>
      <c r="E1509">
        <v>8800</v>
      </c>
    </row>
    <row r="1510" spans="1:5" x14ac:dyDescent="0.4">
      <c r="C1510" t="s">
        <v>853</v>
      </c>
      <c r="D1510" t="s">
        <v>685</v>
      </c>
      <c r="E1510">
        <v>7600</v>
      </c>
    </row>
    <row r="1511" spans="1:5" x14ac:dyDescent="0.4">
      <c r="C1511" t="s">
        <v>853</v>
      </c>
      <c r="D1511" t="s">
        <v>686</v>
      </c>
      <c r="E1511">
        <v>27300</v>
      </c>
    </row>
    <row r="1512" spans="1:5" x14ac:dyDescent="0.4">
      <c r="C1512" t="s">
        <v>853</v>
      </c>
      <c r="D1512" t="s">
        <v>687</v>
      </c>
      <c r="E1512">
        <v>10400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3500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9300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12000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7700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3200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9900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2100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13600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5100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8400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4300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12900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7200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7800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1700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36400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29100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2300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4200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5300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2200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3800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1600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8200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4400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3600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4100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3100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3300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39100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3600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5900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4200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4400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1200</v>
      </c>
    </row>
    <row r="1548" spans="1:5" x14ac:dyDescent="0.4">
      <c r="C1548" t="s">
        <v>853</v>
      </c>
      <c r="D1548" t="s">
        <v>421</v>
      </c>
      <c r="E1548">
        <v>9500</v>
      </c>
    </row>
    <row r="1549" spans="1:5" x14ac:dyDescent="0.4">
      <c r="C1549" t="s">
        <v>853</v>
      </c>
      <c r="D1549" t="s">
        <v>422</v>
      </c>
      <c r="E1549">
        <v>600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25700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5900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2900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10200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3900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15200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7700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3000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5900</v>
      </c>
    </row>
    <row r="1559" spans="1:5" x14ac:dyDescent="0.4">
      <c r="C1559" t="s">
        <v>853</v>
      </c>
      <c r="D1559" t="s">
        <v>432</v>
      </c>
      <c r="E1559">
        <v>6300</v>
      </c>
    </row>
    <row r="1560" spans="1:5" x14ac:dyDescent="0.4">
      <c r="C1560" t="s">
        <v>853</v>
      </c>
      <c r="D1560" t="s">
        <v>433</v>
      </c>
      <c r="E1560">
        <v>4000</v>
      </c>
    </row>
    <row r="1561" spans="1:5" x14ac:dyDescent="0.4">
      <c r="C1561" t="s">
        <v>853</v>
      </c>
      <c r="D1561" t="s">
        <v>434</v>
      </c>
      <c r="E1561">
        <v>12500</v>
      </c>
    </row>
    <row r="1562" spans="1:5" x14ac:dyDescent="0.4">
      <c r="C1562" t="s">
        <v>853</v>
      </c>
      <c r="D1562" t="s">
        <v>435</v>
      </c>
      <c r="E1562">
        <v>1600</v>
      </c>
    </row>
    <row r="1563" spans="1:5" x14ac:dyDescent="0.4">
      <c r="C1563" t="s">
        <v>853</v>
      </c>
      <c r="D1563" t="s">
        <v>436</v>
      </c>
      <c r="E1563">
        <v>8500</v>
      </c>
    </row>
    <row r="1564" spans="1:5" x14ac:dyDescent="0.4">
      <c r="C1564" t="s">
        <v>853</v>
      </c>
      <c r="D1564" t="s">
        <v>437</v>
      </c>
      <c r="E1564">
        <v>6000</v>
      </c>
    </row>
    <row r="1565" spans="1:5" x14ac:dyDescent="0.4">
      <c r="C1565" t="s">
        <v>853</v>
      </c>
      <c r="D1565" t="s">
        <v>438</v>
      </c>
      <c r="E1565">
        <v>2700</v>
      </c>
    </row>
    <row r="1566" spans="1:5" x14ac:dyDescent="0.4">
      <c r="C1566" t="s">
        <v>853</v>
      </c>
      <c r="D1566" t="s">
        <v>439</v>
      </c>
      <c r="E1566">
        <v>4200</v>
      </c>
    </row>
    <row r="1567" spans="1:5" x14ac:dyDescent="0.4">
      <c r="C1567" t="s">
        <v>853</v>
      </c>
      <c r="D1567" t="s">
        <v>440</v>
      </c>
      <c r="E1567">
        <v>7300</v>
      </c>
    </row>
    <row r="1568" spans="1:5" x14ac:dyDescent="0.4">
      <c r="C1568" t="s">
        <v>853</v>
      </c>
      <c r="D1568" t="s">
        <v>441</v>
      </c>
      <c r="E1568">
        <v>26400</v>
      </c>
    </row>
    <row r="1569" spans="3:5" x14ac:dyDescent="0.4">
      <c r="C1569" t="s">
        <v>853</v>
      </c>
      <c r="D1569" t="s">
        <v>442</v>
      </c>
      <c r="E1569">
        <v>10100</v>
      </c>
    </row>
    <row r="1570" spans="3:5" x14ac:dyDescent="0.4">
      <c r="C1570" t="s">
        <v>853</v>
      </c>
      <c r="D1570" t="s">
        <v>443</v>
      </c>
      <c r="E1570">
        <v>7100</v>
      </c>
    </row>
    <row r="1571" spans="3:5" x14ac:dyDescent="0.4">
      <c r="C1571" t="s">
        <v>853</v>
      </c>
      <c r="D1571" t="s">
        <v>444</v>
      </c>
      <c r="E1571">
        <v>1300</v>
      </c>
    </row>
    <row r="1572" spans="3:5" x14ac:dyDescent="0.4">
      <c r="C1572" t="s">
        <v>853</v>
      </c>
      <c r="D1572" t="s">
        <v>445</v>
      </c>
      <c r="E1572">
        <v>5400</v>
      </c>
    </row>
    <row r="1573" spans="3:5" x14ac:dyDescent="0.4">
      <c r="C1573" t="s">
        <v>853</v>
      </c>
      <c r="D1573" t="s">
        <v>446</v>
      </c>
      <c r="E1573">
        <v>8900</v>
      </c>
    </row>
    <row r="1574" spans="3:5" x14ac:dyDescent="0.4">
      <c r="C1574" t="s">
        <v>853</v>
      </c>
      <c r="D1574" t="s">
        <v>447</v>
      </c>
      <c r="E1574">
        <v>5200</v>
      </c>
    </row>
    <row r="1575" spans="3:5" x14ac:dyDescent="0.4">
      <c r="C1575" t="s">
        <v>853</v>
      </c>
      <c r="D1575" t="s">
        <v>448</v>
      </c>
      <c r="E1575">
        <v>5800</v>
      </c>
    </row>
    <row r="1576" spans="3:5" x14ac:dyDescent="0.4">
      <c r="C1576" t="s">
        <v>853</v>
      </c>
      <c r="D1576" t="s">
        <v>449</v>
      </c>
      <c r="E1576">
        <v>5100</v>
      </c>
    </row>
    <row r="1577" spans="3:5" x14ac:dyDescent="0.4">
      <c r="C1577" t="s">
        <v>853</v>
      </c>
      <c r="D1577" t="s">
        <v>450</v>
      </c>
      <c r="E1577">
        <v>3900</v>
      </c>
    </row>
    <row r="1578" spans="3:5" x14ac:dyDescent="0.4">
      <c r="C1578" t="s">
        <v>853</v>
      </c>
      <c r="D1578" t="s">
        <v>451</v>
      </c>
      <c r="E1578">
        <v>1900</v>
      </c>
    </row>
    <row r="1579" spans="3:5" x14ac:dyDescent="0.4">
      <c r="C1579" t="s">
        <v>853</v>
      </c>
      <c r="D1579" t="s">
        <v>452</v>
      </c>
      <c r="E1579">
        <v>1100</v>
      </c>
    </row>
    <row r="1580" spans="3:5" x14ac:dyDescent="0.4">
      <c r="C1580" t="s">
        <v>853</v>
      </c>
      <c r="D1580" t="s">
        <v>453</v>
      </c>
      <c r="E1580">
        <v>6200</v>
      </c>
    </row>
    <row r="1581" spans="3:5" x14ac:dyDescent="0.4">
      <c r="C1581" t="s">
        <v>853</v>
      </c>
      <c r="D1581" t="s">
        <v>454</v>
      </c>
      <c r="E1581">
        <v>43600</v>
      </c>
    </row>
    <row r="1582" spans="3:5" x14ac:dyDescent="0.4">
      <c r="C1582" t="s">
        <v>853</v>
      </c>
      <c r="D1582" t="s">
        <v>455</v>
      </c>
      <c r="E1582">
        <v>17800</v>
      </c>
    </row>
    <row r="1583" spans="3:5" x14ac:dyDescent="0.4">
      <c r="C1583" t="s">
        <v>853</v>
      </c>
      <c r="D1583" t="s">
        <v>456</v>
      </c>
      <c r="E1583">
        <v>8600</v>
      </c>
    </row>
    <row r="1584" spans="3:5" x14ac:dyDescent="0.4">
      <c r="C1584" t="s">
        <v>853</v>
      </c>
      <c r="D1584" t="s">
        <v>457</v>
      </c>
      <c r="E1584">
        <v>12100</v>
      </c>
    </row>
    <row r="1585" spans="3:5" x14ac:dyDescent="0.4">
      <c r="C1585" t="s">
        <v>853</v>
      </c>
      <c r="D1585" t="s">
        <v>458</v>
      </c>
      <c r="E1585">
        <v>12500</v>
      </c>
    </row>
    <row r="1586" spans="3:5" x14ac:dyDescent="0.4">
      <c r="C1586" t="s">
        <v>853</v>
      </c>
      <c r="D1586" t="s">
        <v>459</v>
      </c>
      <c r="E1586">
        <v>2000</v>
      </c>
    </row>
    <row r="1587" spans="3:5" x14ac:dyDescent="0.4">
      <c r="C1587" t="s">
        <v>853</v>
      </c>
      <c r="D1587" t="s">
        <v>460</v>
      </c>
      <c r="E1587">
        <v>14500</v>
      </c>
    </row>
    <row r="1588" spans="3:5" x14ac:dyDescent="0.4">
      <c r="C1588" t="s">
        <v>853</v>
      </c>
      <c r="D1588" t="s">
        <v>461</v>
      </c>
      <c r="E1588">
        <v>6200</v>
      </c>
    </row>
    <row r="1589" spans="3:5" x14ac:dyDescent="0.4">
      <c r="C1589" t="s">
        <v>853</v>
      </c>
      <c r="D1589" t="s">
        <v>462</v>
      </c>
      <c r="E1589">
        <v>2000</v>
      </c>
    </row>
    <row r="1590" spans="3:5" x14ac:dyDescent="0.4">
      <c r="C1590" t="s">
        <v>853</v>
      </c>
      <c r="D1590" t="s">
        <v>463</v>
      </c>
      <c r="E1590">
        <v>8100</v>
      </c>
    </row>
    <row r="1591" spans="3:5" x14ac:dyDescent="0.4">
      <c r="C1591" t="s">
        <v>853</v>
      </c>
      <c r="D1591" t="s">
        <v>464</v>
      </c>
      <c r="E1591">
        <v>9500</v>
      </c>
    </row>
    <row r="1592" spans="3:5" x14ac:dyDescent="0.4">
      <c r="C1592" t="s">
        <v>853</v>
      </c>
      <c r="D1592" t="s">
        <v>465</v>
      </c>
      <c r="E1592">
        <v>4600</v>
      </c>
    </row>
    <row r="1593" spans="3:5" x14ac:dyDescent="0.4">
      <c r="C1593" t="s">
        <v>853</v>
      </c>
      <c r="D1593" t="s">
        <v>466</v>
      </c>
      <c r="E1593">
        <v>12100</v>
      </c>
    </row>
    <row r="1594" spans="3:5" x14ac:dyDescent="0.4">
      <c r="C1594" t="s">
        <v>853</v>
      </c>
      <c r="D1594" t="s">
        <v>467</v>
      </c>
      <c r="E1594">
        <v>116100</v>
      </c>
    </row>
    <row r="1595" spans="3:5" x14ac:dyDescent="0.4">
      <c r="C1595" t="s">
        <v>853</v>
      </c>
      <c r="D1595" t="s">
        <v>468</v>
      </c>
      <c r="E1595">
        <v>7100</v>
      </c>
    </row>
    <row r="1596" spans="3:5" x14ac:dyDescent="0.4">
      <c r="C1596" t="s">
        <v>853</v>
      </c>
      <c r="D1596" t="s">
        <v>469</v>
      </c>
      <c r="E1596">
        <v>4800</v>
      </c>
    </row>
    <row r="1597" spans="3:5" x14ac:dyDescent="0.4">
      <c r="C1597" t="s">
        <v>853</v>
      </c>
      <c r="D1597" t="s">
        <v>470</v>
      </c>
      <c r="E1597">
        <v>29800</v>
      </c>
    </row>
    <row r="1598" spans="3:5" x14ac:dyDescent="0.4">
      <c r="C1598" t="s">
        <v>853</v>
      </c>
      <c r="D1598" t="s">
        <v>471</v>
      </c>
      <c r="E1598">
        <v>6400</v>
      </c>
    </row>
    <row r="1599" spans="3:5" x14ac:dyDescent="0.4">
      <c r="C1599" t="s">
        <v>853</v>
      </c>
      <c r="D1599" t="s">
        <v>472</v>
      </c>
      <c r="E1599">
        <v>4600</v>
      </c>
    </row>
    <row r="1600" spans="3:5" x14ac:dyDescent="0.4">
      <c r="C1600" t="s">
        <v>853</v>
      </c>
      <c r="D1600" t="s">
        <v>473</v>
      </c>
      <c r="E1600">
        <v>12800</v>
      </c>
    </row>
    <row r="1601" spans="3:5" x14ac:dyDescent="0.4">
      <c r="C1601" t="s">
        <v>853</v>
      </c>
      <c r="D1601" t="s">
        <v>474</v>
      </c>
      <c r="E1601">
        <v>21000</v>
      </c>
    </row>
    <row r="1602" spans="3:5" x14ac:dyDescent="0.4">
      <c r="C1602" t="s">
        <v>853</v>
      </c>
      <c r="D1602" t="s">
        <v>475</v>
      </c>
      <c r="E1602">
        <v>53100</v>
      </c>
    </row>
    <row r="1603" spans="3:5" x14ac:dyDescent="0.4">
      <c r="C1603" t="s">
        <v>853</v>
      </c>
      <c r="D1603" t="s">
        <v>476</v>
      </c>
      <c r="E1603">
        <v>17000</v>
      </c>
    </row>
    <row r="1604" spans="3:5" x14ac:dyDescent="0.4">
      <c r="C1604" t="s">
        <v>853</v>
      </c>
      <c r="D1604" t="s">
        <v>477</v>
      </c>
      <c r="E1604">
        <v>4800</v>
      </c>
    </row>
    <row r="1605" spans="3:5" x14ac:dyDescent="0.4">
      <c r="C1605" t="s">
        <v>853</v>
      </c>
      <c r="D1605" t="s">
        <v>478</v>
      </c>
      <c r="E1605">
        <v>10400</v>
      </c>
    </row>
    <row r="1606" spans="3:5" x14ac:dyDescent="0.4">
      <c r="C1606" t="s">
        <v>853</v>
      </c>
      <c r="D1606" t="s">
        <v>479</v>
      </c>
      <c r="E1606">
        <v>4900</v>
      </c>
    </row>
    <row r="1607" spans="3:5" x14ac:dyDescent="0.4">
      <c r="C1607" t="s">
        <v>853</v>
      </c>
      <c r="D1607" t="s">
        <v>480</v>
      </c>
      <c r="E1607">
        <v>48000</v>
      </c>
    </row>
    <row r="1608" spans="3:5" x14ac:dyDescent="0.4">
      <c r="C1608" t="s">
        <v>853</v>
      </c>
      <c r="D1608" t="s">
        <v>481</v>
      </c>
      <c r="E1608">
        <v>53000</v>
      </c>
    </row>
    <row r="1609" spans="3:5" x14ac:dyDescent="0.4">
      <c r="C1609" t="s">
        <v>853</v>
      </c>
      <c r="D1609" t="s">
        <v>482</v>
      </c>
      <c r="E1609">
        <v>129600</v>
      </c>
    </row>
    <row r="1610" spans="3:5" x14ac:dyDescent="0.4">
      <c r="C1610" t="s">
        <v>853</v>
      </c>
      <c r="D1610" t="s">
        <v>483</v>
      </c>
      <c r="E1610">
        <v>23900</v>
      </c>
    </row>
    <row r="1611" spans="3:5" x14ac:dyDescent="0.4">
      <c r="C1611" t="s">
        <v>853</v>
      </c>
      <c r="D1611" t="s">
        <v>484</v>
      </c>
      <c r="E1611">
        <v>52400</v>
      </c>
    </row>
    <row r="1612" spans="3:5" x14ac:dyDescent="0.4">
      <c r="C1612" t="s">
        <v>853</v>
      </c>
      <c r="D1612" t="s">
        <v>485</v>
      </c>
      <c r="E1612">
        <v>18900</v>
      </c>
    </row>
    <row r="1613" spans="3:5" x14ac:dyDescent="0.4">
      <c r="C1613" t="s">
        <v>853</v>
      </c>
      <c r="D1613" t="s">
        <v>486</v>
      </c>
      <c r="E1613">
        <v>13400</v>
      </c>
    </row>
    <row r="1614" spans="3:5" x14ac:dyDescent="0.4">
      <c r="C1614" t="s">
        <v>853</v>
      </c>
      <c r="D1614" t="s">
        <v>487</v>
      </c>
      <c r="E1614">
        <v>14700</v>
      </c>
    </row>
    <row r="1615" spans="3:5" x14ac:dyDescent="0.4">
      <c r="C1615" t="s">
        <v>853</v>
      </c>
      <c r="D1615" t="s">
        <v>488</v>
      </c>
      <c r="E1615">
        <v>31300</v>
      </c>
    </row>
    <row r="1616" spans="3:5" x14ac:dyDescent="0.4">
      <c r="C1616" t="s">
        <v>853</v>
      </c>
      <c r="D1616" t="s">
        <v>489</v>
      </c>
      <c r="E1616">
        <v>14300</v>
      </c>
    </row>
    <row r="1617" spans="3:5" x14ac:dyDescent="0.4">
      <c r="C1617" t="s">
        <v>853</v>
      </c>
      <c r="D1617" t="s">
        <v>490</v>
      </c>
      <c r="E1617">
        <v>17600</v>
      </c>
    </row>
    <row r="1618" spans="3:5" x14ac:dyDescent="0.4">
      <c r="C1618" t="s">
        <v>853</v>
      </c>
      <c r="D1618" t="s">
        <v>491</v>
      </c>
      <c r="E1618">
        <v>17400</v>
      </c>
    </row>
    <row r="1619" spans="3:5" x14ac:dyDescent="0.4">
      <c r="C1619" t="s">
        <v>853</v>
      </c>
      <c r="D1619" t="s">
        <v>492</v>
      </c>
      <c r="E1619">
        <v>14800</v>
      </c>
    </row>
    <row r="1620" spans="3:5" x14ac:dyDescent="0.4">
      <c r="C1620" t="s">
        <v>853</v>
      </c>
      <c r="D1620" t="s">
        <v>493</v>
      </c>
      <c r="E1620">
        <v>10500</v>
      </c>
    </row>
    <row r="1621" spans="3:5" x14ac:dyDescent="0.4">
      <c r="C1621" t="s">
        <v>853</v>
      </c>
      <c r="D1621" t="s">
        <v>494</v>
      </c>
      <c r="E1621">
        <v>8400</v>
      </c>
    </row>
    <row r="1622" spans="3:5" x14ac:dyDescent="0.4">
      <c r="C1622" t="s">
        <v>853</v>
      </c>
      <c r="D1622" t="s">
        <v>495</v>
      </c>
      <c r="E1622">
        <v>9800</v>
      </c>
    </row>
    <row r="1623" spans="3:5" x14ac:dyDescent="0.4">
      <c r="C1623" t="s">
        <v>853</v>
      </c>
      <c r="D1623" t="s">
        <v>496</v>
      </c>
      <c r="E1623">
        <v>27700</v>
      </c>
    </row>
    <row r="1624" spans="3:5" x14ac:dyDescent="0.4">
      <c r="C1624" t="s">
        <v>853</v>
      </c>
      <c r="D1624" t="s">
        <v>497</v>
      </c>
      <c r="E1624">
        <v>17800</v>
      </c>
    </row>
    <row r="1625" spans="3:5" x14ac:dyDescent="0.4">
      <c r="C1625" t="s">
        <v>853</v>
      </c>
      <c r="D1625" t="s">
        <v>498</v>
      </c>
      <c r="E1625">
        <v>7300</v>
      </c>
    </row>
    <row r="1626" spans="3:5" x14ac:dyDescent="0.4">
      <c r="C1626" t="s">
        <v>853</v>
      </c>
      <c r="D1626" t="s">
        <v>499</v>
      </c>
      <c r="E1626">
        <v>19600</v>
      </c>
    </row>
    <row r="1627" spans="3:5" x14ac:dyDescent="0.4">
      <c r="C1627" t="s">
        <v>853</v>
      </c>
      <c r="D1627" t="s">
        <v>500</v>
      </c>
      <c r="E1627">
        <v>24600</v>
      </c>
    </row>
    <row r="1628" spans="3:5" x14ac:dyDescent="0.4">
      <c r="C1628" t="s">
        <v>853</v>
      </c>
      <c r="D1628" t="s">
        <v>501</v>
      </c>
      <c r="E1628">
        <v>17600</v>
      </c>
    </row>
    <row r="1629" spans="3:5" x14ac:dyDescent="0.4">
      <c r="C1629" t="s">
        <v>853</v>
      </c>
      <c r="D1629" t="s">
        <v>502</v>
      </c>
      <c r="E1629">
        <v>25400</v>
      </c>
    </row>
    <row r="1630" spans="3:5" x14ac:dyDescent="0.4">
      <c r="C1630" t="s">
        <v>853</v>
      </c>
      <c r="D1630" t="s">
        <v>503</v>
      </c>
      <c r="E1630">
        <v>67300</v>
      </c>
    </row>
    <row r="1631" spans="3:5" x14ac:dyDescent="0.4">
      <c r="C1631" t="s">
        <v>853</v>
      </c>
      <c r="D1631" t="s">
        <v>504</v>
      </c>
      <c r="E1631">
        <v>18700</v>
      </c>
    </row>
    <row r="1632" spans="3:5" x14ac:dyDescent="0.4">
      <c r="C1632" t="s">
        <v>853</v>
      </c>
      <c r="D1632" t="s">
        <v>505</v>
      </c>
      <c r="E1632">
        <v>26900</v>
      </c>
    </row>
    <row r="1633" spans="3:5" x14ac:dyDescent="0.4">
      <c r="C1633" t="s">
        <v>853</v>
      </c>
      <c r="D1633" t="s">
        <v>688</v>
      </c>
      <c r="E1633">
        <v>37600</v>
      </c>
    </row>
    <row r="1634" spans="3:5" x14ac:dyDescent="0.4">
      <c r="C1634" t="s">
        <v>853</v>
      </c>
      <c r="D1634" t="s">
        <v>689</v>
      </c>
      <c r="E1634">
        <v>32600</v>
      </c>
    </row>
    <row r="1635" spans="3:5" x14ac:dyDescent="0.4">
      <c r="C1635" t="s">
        <v>853</v>
      </c>
      <c r="D1635" t="s">
        <v>690</v>
      </c>
      <c r="E1635">
        <v>38200</v>
      </c>
    </row>
    <row r="1636" spans="3:5" x14ac:dyDescent="0.4">
      <c r="C1636" t="s">
        <v>853</v>
      </c>
      <c r="D1636" t="s">
        <v>691</v>
      </c>
      <c r="E1636">
        <v>67200</v>
      </c>
    </row>
    <row r="1637" spans="3:5" x14ac:dyDescent="0.4">
      <c r="C1637" t="s">
        <v>853</v>
      </c>
      <c r="D1637" t="s">
        <v>692</v>
      </c>
      <c r="E1637">
        <v>42000</v>
      </c>
    </row>
    <row r="1638" spans="3:5" x14ac:dyDescent="0.4">
      <c r="C1638" t="s">
        <v>853</v>
      </c>
      <c r="D1638" t="s">
        <v>693</v>
      </c>
      <c r="E1638">
        <v>14200</v>
      </c>
    </row>
    <row r="1639" spans="3:5" x14ac:dyDescent="0.4">
      <c r="C1639" t="s">
        <v>853</v>
      </c>
      <c r="D1639" t="s">
        <v>694</v>
      </c>
      <c r="E1639">
        <v>23300</v>
      </c>
    </row>
    <row r="1640" spans="3:5" x14ac:dyDescent="0.4">
      <c r="C1640" t="s">
        <v>853</v>
      </c>
      <c r="D1640" t="s">
        <v>695</v>
      </c>
      <c r="E1640">
        <v>12500</v>
      </c>
    </row>
    <row r="1641" spans="3:5" x14ac:dyDescent="0.4">
      <c r="C1641" t="s">
        <v>853</v>
      </c>
      <c r="D1641" t="s">
        <v>696</v>
      </c>
      <c r="E1641">
        <v>17500</v>
      </c>
    </row>
    <row r="1642" spans="3:5" x14ac:dyDescent="0.4">
      <c r="C1642" t="s">
        <v>853</v>
      </c>
      <c r="D1642" t="s">
        <v>697</v>
      </c>
      <c r="E1642">
        <v>9700</v>
      </c>
    </row>
    <row r="1643" spans="3:5" x14ac:dyDescent="0.4">
      <c r="C1643" t="s">
        <v>853</v>
      </c>
      <c r="D1643" t="s">
        <v>698</v>
      </c>
      <c r="E1643">
        <v>15500</v>
      </c>
    </row>
    <row r="1644" spans="3:5" x14ac:dyDescent="0.4">
      <c r="C1644" t="s">
        <v>853</v>
      </c>
      <c r="D1644" t="s">
        <v>699</v>
      </c>
      <c r="E1644">
        <v>4700</v>
      </c>
    </row>
    <row r="1645" spans="3:5" x14ac:dyDescent="0.4">
      <c r="C1645" t="s">
        <v>853</v>
      </c>
      <c r="D1645" t="s">
        <v>700</v>
      </c>
      <c r="E1645">
        <v>29700</v>
      </c>
    </row>
    <row r="1646" spans="3:5" x14ac:dyDescent="0.4">
      <c r="C1646" t="s">
        <v>853</v>
      </c>
      <c r="D1646" t="s">
        <v>701</v>
      </c>
      <c r="E1646">
        <v>12600</v>
      </c>
    </row>
    <row r="1647" spans="3:5" x14ac:dyDescent="0.4">
      <c r="C1647" t="s">
        <v>853</v>
      </c>
      <c r="D1647" t="s">
        <v>702</v>
      </c>
      <c r="E1647">
        <v>6300</v>
      </c>
    </row>
    <row r="1648" spans="3:5" x14ac:dyDescent="0.4">
      <c r="C1648" t="s">
        <v>853</v>
      </c>
      <c r="D1648" t="s">
        <v>703</v>
      </c>
      <c r="E1648">
        <v>17200</v>
      </c>
    </row>
    <row r="1649" spans="1:5" x14ac:dyDescent="0.4">
      <c r="C1649" t="s">
        <v>853</v>
      </c>
      <c r="D1649" t="s">
        <v>704</v>
      </c>
      <c r="E1649">
        <v>12700</v>
      </c>
    </row>
    <row r="1650" spans="1:5" x14ac:dyDescent="0.4">
      <c r="C1650" t="s">
        <v>853</v>
      </c>
      <c r="D1650" t="s">
        <v>705</v>
      </c>
      <c r="E1650">
        <v>23500</v>
      </c>
    </row>
    <row r="1651" spans="1:5" x14ac:dyDescent="0.4">
      <c r="C1651" t="s">
        <v>853</v>
      </c>
      <c r="D1651" t="s">
        <v>706</v>
      </c>
      <c r="E1651">
        <v>11900</v>
      </c>
    </row>
    <row r="1652" spans="1:5" x14ac:dyDescent="0.4">
      <c r="C1652" t="s">
        <v>853</v>
      </c>
      <c r="D1652" t="s">
        <v>707</v>
      </c>
      <c r="E1652">
        <v>7100</v>
      </c>
    </row>
    <row r="1653" spans="1:5" x14ac:dyDescent="0.4">
      <c r="C1653" t="s">
        <v>853</v>
      </c>
      <c r="D1653" t="s">
        <v>708</v>
      </c>
      <c r="E1653">
        <v>29800</v>
      </c>
    </row>
    <row r="1654" spans="1:5" x14ac:dyDescent="0.4">
      <c r="C1654" t="s">
        <v>853</v>
      </c>
      <c r="D1654" t="s">
        <v>709</v>
      </c>
      <c r="E1654">
        <v>15600</v>
      </c>
    </row>
    <row r="1655" spans="1:5" x14ac:dyDescent="0.4">
      <c r="C1655" t="s">
        <v>853</v>
      </c>
      <c r="D1655" t="s">
        <v>710</v>
      </c>
      <c r="E1655">
        <v>31900</v>
      </c>
    </row>
    <row r="1656" spans="1:5" x14ac:dyDescent="0.4">
      <c r="C1656" t="s">
        <v>853</v>
      </c>
      <c r="D1656" t="s">
        <v>711</v>
      </c>
      <c r="E1656">
        <v>18300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194000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43A44-B940-4788-8C56-23003D6FF4B2}">
  <sheetPr codeName="Sheet21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_xll.RssChart($A$2:$E$2,場中監視!A19, "1M", ((60*2.5)+1+(60*3)+1)*5)</f>
        <v>=RssChart($A$2:$E$2,場中監視!A19,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場中監視!A19, "D", 100)</f>
        <v>=RssChart($AJ$2:$AS$2, 場中監視!A19,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1657120</v>
      </c>
      <c r="T2" s="2">
        <f t="shared" si="0"/>
        <v>830400</v>
      </c>
      <c r="U2" s="2">
        <f t="shared" si="0"/>
        <v>1162000</v>
      </c>
      <c r="V2" s="2">
        <f t="shared" si="0"/>
        <v>1533800</v>
      </c>
      <c r="W2" s="2">
        <f t="shared" si="0"/>
        <v>1589700</v>
      </c>
      <c r="X2" s="2">
        <f t="shared" si="0"/>
        <v>3169700</v>
      </c>
      <c r="Y2" s="2" cm="1">
        <f t="array" ref="Y2">_xlfn.XLOOKUP(Y$1&amp;$R2,$C$3:$C$1662&amp;$D$3:$D$1662,$E$3:$E$1662,0,0,1)</f>
        <v>830400</v>
      </c>
      <c r="Z2" s="2" cm="1">
        <f t="array" ref="Z2">_xlfn.XLOOKUP(Z$1&amp;$R2,$C$3:$C$1662&amp;$D$3:$D$1662,$E$3:$E$1662,0,0,1)</f>
        <v>1162000</v>
      </c>
      <c r="AA2" s="2" cm="1">
        <f t="array" ref="AA2">_xlfn.XLOOKUP(AA$1&amp;$R2,$C$3:$C$1662&amp;$D$3:$D$1662,$E$3:$E$1662,0,0,1)</f>
        <v>1533800</v>
      </c>
      <c r="AB2" s="2" cm="1">
        <f t="array" ref="AB2">_xlfn.XLOOKUP(AB$1&amp;$R2,$C$3:$C$1662&amp;$D$3:$D$1662,$E$3:$E$1662,0,0,1)</f>
        <v>1589700</v>
      </c>
      <c r="AC2" s="2" cm="1">
        <f t="array" ref="AC2">_xlfn.XLOOKUP(AC$1&amp;$R2,$C$3:$C$1662&amp;$D$3:$D$1662,$E$3:$E$1662,0,0,1)</f>
        <v>3169700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1033</v>
      </c>
      <c r="B3" t="s">
        <v>385</v>
      </c>
      <c r="C3" t="s">
        <v>804</v>
      </c>
      <c r="D3" t="s">
        <v>506</v>
      </c>
      <c r="E3">
        <v>3169700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2154460</v>
      </c>
      <c r="T3" s="2">
        <f>T2+Y3</f>
        <v>1388300</v>
      </c>
      <c r="U3" s="2">
        <f>U2+Z3</f>
        <v>1658100</v>
      </c>
      <c r="V3" s="2">
        <f>V2+AA3</f>
        <v>1814700</v>
      </c>
      <c r="W3" s="2">
        <f>W2+AB3</f>
        <v>2034500</v>
      </c>
      <c r="X3" s="2">
        <f>X2+AC3</f>
        <v>3876700</v>
      </c>
      <c r="Y3" s="2" cm="1">
        <f t="array" ref="Y3">_xlfn.XLOOKUP(Y$1&amp;$R3,$C$3:$C$1662&amp;$D$3:$D$1662,$E$3:$E$1662,0,0,1)</f>
        <v>557900</v>
      </c>
      <c r="Z3" s="2" cm="1">
        <f t="array" ref="Z3">_xlfn.XLOOKUP(Z$1&amp;$R3,$C$3:$C$1662&amp;$D$3:$D$1662,$E$3:$E$1662,0,0,1)</f>
        <v>496100</v>
      </c>
      <c r="AA3" s="2" cm="1">
        <f t="array" ref="AA3">_xlfn.XLOOKUP(AA$1&amp;$R3,$C$3:$C$1662&amp;$D$3:$D$1662,$E$3:$E$1662,0,0,1)</f>
        <v>280900</v>
      </c>
      <c r="AB3" s="2" cm="1">
        <f t="array" ref="AB3">_xlfn.XLOOKUP(AB$1&amp;$R3,$C$3:$C$1662&amp;$D$3:$D$1662,$E$3:$E$1662,0,0,1)</f>
        <v>444800</v>
      </c>
      <c r="AC3" s="2" cm="1">
        <f t="array" ref="AC3">_xlfn.XLOOKUP(AC$1&amp;$R3,$C$3:$C$1662&amp;$D$3:$D$1662,$E$3:$E$1662,0,0,1)</f>
        <v>707000</v>
      </c>
      <c r="AJ3" t="s">
        <v>1033</v>
      </c>
      <c r="AK3" t="s">
        <v>882</v>
      </c>
      <c r="AL3" t="s">
        <v>883</v>
      </c>
      <c r="AM3" t="s">
        <v>884</v>
      </c>
      <c r="AN3" t="s">
        <v>881</v>
      </c>
      <c r="AO3">
        <v>949</v>
      </c>
      <c r="AP3">
        <v>955</v>
      </c>
      <c r="AQ3">
        <v>934.3</v>
      </c>
      <c r="AR3">
        <v>939.5</v>
      </c>
      <c r="AS3">
        <v>26900700</v>
      </c>
    </row>
    <row r="4" spans="1:48" x14ac:dyDescent="0.4">
      <c r="C4" t="s">
        <v>804</v>
      </c>
      <c r="D4" t="s">
        <v>507</v>
      </c>
      <c r="E4">
        <v>707000</v>
      </c>
      <c r="I4" t="str">
        <v>2025/02/20</v>
      </c>
      <c r="R4" t="s">
        <v>92</v>
      </c>
      <c r="S4" s="2">
        <f t="shared" si="1"/>
        <v>2667000</v>
      </c>
      <c r="T4" s="2">
        <f t="shared" ref="T4:X19" si="2">T3+Y4</f>
        <v>1571200</v>
      </c>
      <c r="U4" s="2">
        <f t="shared" si="2"/>
        <v>2211300</v>
      </c>
      <c r="V4" s="2">
        <f t="shared" si="2"/>
        <v>2127600</v>
      </c>
      <c r="W4" s="2">
        <f t="shared" si="2"/>
        <v>2864200</v>
      </c>
      <c r="X4" s="2">
        <f t="shared" si="2"/>
        <v>4560700</v>
      </c>
      <c r="Y4" s="2" cm="1">
        <f t="array" ref="Y4">_xlfn.XLOOKUP(Y$1&amp;$R4,$C$3:$C$1662&amp;$D$3:$D$1662,$E$3:$E$1662,0,0,1)</f>
        <v>182900</v>
      </c>
      <c r="Z4" s="2" cm="1">
        <f t="array" ref="Z4">_xlfn.XLOOKUP(Z$1&amp;$R4,$C$3:$C$1662&amp;$D$3:$D$1662,$E$3:$E$1662,0,0,1)</f>
        <v>553200</v>
      </c>
      <c r="AA4" s="2" cm="1">
        <f t="array" ref="AA4">_xlfn.XLOOKUP(AA$1&amp;$R4,$C$3:$C$1662&amp;$D$3:$D$1662,$E$3:$E$1662,0,0,1)</f>
        <v>312900</v>
      </c>
      <c r="AB4" s="2" cm="1">
        <f t="array" ref="AB4">_xlfn.XLOOKUP(AB$1&amp;$R4,$C$3:$C$1662&amp;$D$3:$D$1662,$E$3:$E$1662,0,0,1)</f>
        <v>829700</v>
      </c>
      <c r="AC4" s="2" cm="1">
        <f t="array" ref="AC4">_xlfn.XLOOKUP(AC$1&amp;$R4,$C$3:$C$1662&amp;$D$3:$D$1662,$E$3:$E$1662,0,0,1)</f>
        <v>684000</v>
      </c>
      <c r="AM4" t="s">
        <v>885</v>
      </c>
      <c r="AN4" t="s">
        <v>881</v>
      </c>
      <c r="AO4">
        <v>948</v>
      </c>
      <c r="AP4">
        <v>954.2</v>
      </c>
      <c r="AQ4">
        <v>937.7</v>
      </c>
      <c r="AR4">
        <v>946.4</v>
      </c>
      <c r="AS4">
        <v>25362400</v>
      </c>
      <c r="AU4" s="7">
        <f t="shared" ref="AU4:AU67" si="3">IF(AR3&lt;AR4,AR4/AR3-1,"")</f>
        <v>7.3443320915380639E-3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684000</v>
      </c>
      <c r="I5" t="str">
        <v>2025/02/19</v>
      </c>
      <c r="R5" t="s">
        <v>41</v>
      </c>
      <c r="S5" s="2">
        <f t="shared" si="1"/>
        <v>3182100</v>
      </c>
      <c r="T5" s="2">
        <f t="shared" si="2"/>
        <v>1857500</v>
      </c>
      <c r="U5" s="2">
        <f t="shared" si="2"/>
        <v>2933600</v>
      </c>
      <c r="V5" s="2">
        <f t="shared" si="2"/>
        <v>2357700</v>
      </c>
      <c r="W5" s="2">
        <f t="shared" si="2"/>
        <v>3688300</v>
      </c>
      <c r="X5" s="2">
        <f t="shared" si="2"/>
        <v>5073400</v>
      </c>
      <c r="Y5" s="2" cm="1">
        <f t="array" ref="Y5">_xlfn.XLOOKUP(Y$1&amp;$R5,$C$3:$C$1662&amp;$D$3:$D$1662,$E$3:$E$1662,0,0,1)</f>
        <v>286300</v>
      </c>
      <c r="Z5" s="2" cm="1">
        <f t="array" ref="Z5">_xlfn.XLOOKUP(Z$1&amp;$R5,$C$3:$C$1662&amp;$D$3:$D$1662,$E$3:$E$1662,0,0,1)</f>
        <v>722300</v>
      </c>
      <c r="AA5" s="2" cm="1">
        <f t="array" ref="AA5">_xlfn.XLOOKUP(AA$1&amp;$R5,$C$3:$C$1662&amp;$D$3:$D$1662,$E$3:$E$1662,0,0,1)</f>
        <v>230100</v>
      </c>
      <c r="AB5" s="2" cm="1">
        <f t="array" ref="AB5">_xlfn.XLOOKUP(AB$1&amp;$R5,$C$3:$C$1662&amp;$D$3:$D$1662,$E$3:$E$1662,0,0,1)</f>
        <v>824100</v>
      </c>
      <c r="AC5" s="2" cm="1">
        <f t="array" ref="AC5">_xlfn.XLOOKUP(AC$1&amp;$R5,$C$3:$C$1662&amp;$D$3:$D$1662,$E$3:$E$1662,0,0,1)</f>
        <v>512700</v>
      </c>
      <c r="AM5" t="s">
        <v>886</v>
      </c>
      <c r="AN5" t="s">
        <v>881</v>
      </c>
      <c r="AO5">
        <v>954.9</v>
      </c>
      <c r="AP5">
        <v>971.8</v>
      </c>
      <c r="AQ5">
        <v>941</v>
      </c>
      <c r="AR5">
        <v>965.7</v>
      </c>
      <c r="AS5">
        <v>27775000</v>
      </c>
      <c r="AU5" s="7">
        <f t="shared" si="3"/>
        <v>2.039306846999156E-2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512700</v>
      </c>
      <c r="I6" t="str">
        <v>2025/02/18</v>
      </c>
      <c r="R6" t="s">
        <v>36</v>
      </c>
      <c r="S6" s="2">
        <f t="shared" si="1"/>
        <v>3588520</v>
      </c>
      <c r="T6" s="2">
        <f t="shared" si="2"/>
        <v>2015200</v>
      </c>
      <c r="U6" s="2">
        <f t="shared" si="2"/>
        <v>3532000</v>
      </c>
      <c r="V6" s="2">
        <f t="shared" si="2"/>
        <v>2600000</v>
      </c>
      <c r="W6" s="2">
        <f t="shared" si="2"/>
        <v>4373200</v>
      </c>
      <c r="X6" s="2">
        <f t="shared" si="2"/>
        <v>5422200</v>
      </c>
      <c r="Y6" s="2" cm="1">
        <f t="array" ref="Y6">_xlfn.XLOOKUP(Y$1&amp;$R6,$C$3:$C$1662&amp;$D$3:$D$1662,$E$3:$E$1662,0,0,1)</f>
        <v>157700</v>
      </c>
      <c r="Z6" s="2" cm="1">
        <f t="array" ref="Z6">_xlfn.XLOOKUP(Z$1&amp;$R6,$C$3:$C$1662&amp;$D$3:$D$1662,$E$3:$E$1662,0,0,1)</f>
        <v>598400</v>
      </c>
      <c r="AA6" s="2" cm="1">
        <f t="array" ref="AA6">_xlfn.XLOOKUP(AA$1&amp;$R6,$C$3:$C$1662&amp;$D$3:$D$1662,$E$3:$E$1662,0,0,1)</f>
        <v>242300</v>
      </c>
      <c r="AB6" s="2" cm="1">
        <f t="array" ref="AB6">_xlfn.XLOOKUP(AB$1&amp;$R6,$C$3:$C$1662&amp;$D$3:$D$1662,$E$3:$E$1662,0,0,1)</f>
        <v>684900</v>
      </c>
      <c r="AC6" s="2" cm="1">
        <f t="array" ref="AC6">_xlfn.XLOOKUP(AC$1&amp;$R6,$C$3:$C$1662&amp;$D$3:$D$1662,$E$3:$E$1662,0,0,1)</f>
        <v>348800</v>
      </c>
      <c r="AM6" t="s">
        <v>887</v>
      </c>
      <c r="AN6" t="s">
        <v>881</v>
      </c>
      <c r="AO6">
        <v>923</v>
      </c>
      <c r="AP6">
        <v>940.9</v>
      </c>
      <c r="AQ6">
        <v>903.2</v>
      </c>
      <c r="AR6">
        <v>925.6</v>
      </c>
      <c r="AS6">
        <v>48288400</v>
      </c>
      <c r="AU6" s="7" t="str">
        <f t="shared" si="3"/>
        <v/>
      </c>
      <c r="AV6" s="7">
        <f t="shared" si="4"/>
        <v>-4.1524282903593224E-2</v>
      </c>
    </row>
    <row r="7" spans="1:48" x14ac:dyDescent="0.4">
      <c r="C7" t="s">
        <v>804</v>
      </c>
      <c r="D7" t="s">
        <v>510</v>
      </c>
      <c r="E7">
        <v>348800</v>
      </c>
      <c r="I7" t="str">
        <v>2025/02/17</v>
      </c>
      <c r="R7" t="s">
        <v>84</v>
      </c>
      <c r="S7" s="2">
        <f t="shared" si="1"/>
        <v>4148980</v>
      </c>
      <c r="T7" s="2">
        <f t="shared" si="2"/>
        <v>2313800</v>
      </c>
      <c r="U7" s="2">
        <f t="shared" si="2"/>
        <v>4241600</v>
      </c>
      <c r="V7" s="2">
        <f t="shared" si="2"/>
        <v>2768500</v>
      </c>
      <c r="W7" s="2">
        <f t="shared" si="2"/>
        <v>4962700</v>
      </c>
      <c r="X7" s="2">
        <f t="shared" si="2"/>
        <v>6458300</v>
      </c>
      <c r="Y7" s="2" cm="1">
        <f t="array" ref="Y7">_xlfn.XLOOKUP(Y$1&amp;$R7,$C$3:$C$1662&amp;$D$3:$D$1662,$E$3:$E$1662,0,0,1)</f>
        <v>298600</v>
      </c>
      <c r="Z7" s="2" cm="1">
        <f t="array" ref="Z7">_xlfn.XLOOKUP(Z$1&amp;$R7,$C$3:$C$1662&amp;$D$3:$D$1662,$E$3:$E$1662,0,0,1)</f>
        <v>709600</v>
      </c>
      <c r="AA7" s="2" cm="1">
        <f t="array" ref="AA7">_xlfn.XLOOKUP(AA$1&amp;$R7,$C$3:$C$1662&amp;$D$3:$D$1662,$E$3:$E$1662,0,0,1)</f>
        <v>168500</v>
      </c>
      <c r="AB7" s="2" cm="1">
        <f t="array" ref="AB7">_xlfn.XLOOKUP(AB$1&amp;$R7,$C$3:$C$1662&amp;$D$3:$D$1662,$E$3:$E$1662,0,0,1)</f>
        <v>589500</v>
      </c>
      <c r="AC7" s="2" cm="1">
        <f t="array" ref="AC7">_xlfn.XLOOKUP(AC$1&amp;$R7,$C$3:$C$1662&amp;$D$3:$D$1662,$E$3:$E$1662,0,0,1)</f>
        <v>1036100</v>
      </c>
      <c r="AM7" t="s">
        <v>888</v>
      </c>
      <c r="AN7" t="s">
        <v>881</v>
      </c>
      <c r="AO7">
        <v>931.8</v>
      </c>
      <c r="AP7">
        <v>936.2</v>
      </c>
      <c r="AQ7">
        <v>912.4</v>
      </c>
      <c r="AR7">
        <v>917.5</v>
      </c>
      <c r="AS7">
        <v>28139600</v>
      </c>
      <c r="AU7" s="7" t="str">
        <f t="shared" si="3"/>
        <v/>
      </c>
      <c r="AV7" s="7">
        <f t="shared" si="4"/>
        <v>-8.7510803802939297E-3</v>
      </c>
    </row>
    <row r="8" spans="1:48" x14ac:dyDescent="0.4">
      <c r="C8" t="s">
        <v>804</v>
      </c>
      <c r="D8" t="s">
        <v>511</v>
      </c>
      <c r="E8">
        <v>1036100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4527960</v>
      </c>
      <c r="T8" s="2">
        <f t="shared" si="2"/>
        <v>2503100</v>
      </c>
      <c r="U8" s="2">
        <f t="shared" si="2"/>
        <v>4800300</v>
      </c>
      <c r="V8" s="2">
        <f t="shared" si="2"/>
        <v>2877700</v>
      </c>
      <c r="W8" s="2">
        <f t="shared" si="2"/>
        <v>5416800</v>
      </c>
      <c r="X8" s="2">
        <f t="shared" si="2"/>
        <v>7041900</v>
      </c>
      <c r="Y8" s="2" cm="1">
        <f t="array" ref="Y8">_xlfn.XLOOKUP(Y$1&amp;$R8,$C$3:$C$1662&amp;$D$3:$D$1662,$E$3:$E$1662,0,0,1)</f>
        <v>189300</v>
      </c>
      <c r="Z8" s="2" cm="1">
        <f t="array" ref="Z8">_xlfn.XLOOKUP(Z$1&amp;$R8,$C$3:$C$1662&amp;$D$3:$D$1662,$E$3:$E$1662,0,0,1)</f>
        <v>558700</v>
      </c>
      <c r="AA8" s="2" cm="1">
        <f t="array" ref="AA8">_xlfn.XLOOKUP(AA$1&amp;$R8,$C$3:$C$1662&amp;$D$3:$D$1662,$E$3:$E$1662,0,0,1)</f>
        <v>109200</v>
      </c>
      <c r="AB8" s="2" cm="1">
        <f t="array" ref="AB8">_xlfn.XLOOKUP(AB$1&amp;$R8,$C$3:$C$1662&amp;$D$3:$D$1662,$E$3:$E$1662,0,0,1)</f>
        <v>454100</v>
      </c>
      <c r="AC8" s="2" cm="1">
        <f t="array" ref="AC8">_xlfn.XLOOKUP(AC$1&amp;$R8,$C$3:$C$1662&amp;$D$3:$D$1662,$E$3:$E$1662,0,0,1)</f>
        <v>583600</v>
      </c>
      <c r="AM8" t="s">
        <v>889</v>
      </c>
      <c r="AN8" t="s">
        <v>881</v>
      </c>
      <c r="AO8">
        <v>906.2</v>
      </c>
      <c r="AP8">
        <v>921.9</v>
      </c>
      <c r="AQ8">
        <v>897.6</v>
      </c>
      <c r="AR8">
        <v>900.2</v>
      </c>
      <c r="AS8">
        <v>27628300</v>
      </c>
      <c r="AU8" s="7" t="str">
        <f t="shared" si="3"/>
        <v/>
      </c>
      <c r="AV8" s="7">
        <f t="shared" si="4"/>
        <v>-1.8855585831062616E-2</v>
      </c>
    </row>
    <row r="9" spans="1:48" x14ac:dyDescent="0.4">
      <c r="C9" t="s">
        <v>804</v>
      </c>
      <c r="D9" t="s">
        <v>512</v>
      </c>
      <c r="E9">
        <v>583600</v>
      </c>
      <c r="G9" s="1"/>
      <c r="H9" s="1"/>
      <c r="I9" s="1"/>
      <c r="J9" s="1"/>
      <c r="K9" s="1"/>
      <c r="L9" s="1"/>
      <c r="R9" t="s">
        <v>18</v>
      </c>
      <c r="S9" s="2">
        <f t="shared" si="1"/>
        <v>5065840</v>
      </c>
      <c r="T9" s="2">
        <f t="shared" si="2"/>
        <v>2623800</v>
      </c>
      <c r="U9" s="2">
        <f t="shared" si="2"/>
        <v>5027000</v>
      </c>
      <c r="V9" s="2">
        <f t="shared" si="2"/>
        <v>2987000</v>
      </c>
      <c r="W9" s="2">
        <f t="shared" si="2"/>
        <v>7103500</v>
      </c>
      <c r="X9" s="2">
        <f t="shared" si="2"/>
        <v>7587900</v>
      </c>
      <c r="Y9" s="2" cm="1">
        <f t="array" ref="Y9">_xlfn.XLOOKUP(Y$1&amp;$R9,$C$3:$C$1662&amp;$D$3:$D$1662,$E$3:$E$1662,0,0,1)</f>
        <v>120700</v>
      </c>
      <c r="Z9" s="2" cm="1">
        <f t="array" ref="Z9">_xlfn.XLOOKUP(Z$1&amp;$R9,$C$3:$C$1662&amp;$D$3:$D$1662,$E$3:$E$1662,0,0,1)</f>
        <v>226700</v>
      </c>
      <c r="AA9" s="2" cm="1">
        <f t="array" ref="AA9">_xlfn.XLOOKUP(AA$1&amp;$R9,$C$3:$C$1662&amp;$D$3:$D$1662,$E$3:$E$1662,0,0,1)</f>
        <v>109300</v>
      </c>
      <c r="AB9" s="2" cm="1">
        <f t="array" ref="AB9">_xlfn.XLOOKUP(AB$1&amp;$R9,$C$3:$C$1662&amp;$D$3:$D$1662,$E$3:$E$1662,0,0,1)</f>
        <v>1686700</v>
      </c>
      <c r="AC9" s="2" cm="1">
        <f t="array" ref="AC9">_xlfn.XLOOKUP(AC$1&amp;$R9,$C$3:$C$1662&amp;$D$3:$D$1662,$E$3:$E$1662,0,0,1)</f>
        <v>546000</v>
      </c>
      <c r="AM9" t="s">
        <v>890</v>
      </c>
      <c r="AN9" t="s">
        <v>881</v>
      </c>
      <c r="AO9">
        <v>925.3</v>
      </c>
      <c r="AP9">
        <v>940.5</v>
      </c>
      <c r="AQ9">
        <v>913.9</v>
      </c>
      <c r="AR9">
        <v>917.5</v>
      </c>
      <c r="AS9">
        <v>19387300</v>
      </c>
      <c r="AU9" s="7">
        <f t="shared" si="3"/>
        <v>1.9217951566318447E-2</v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546000</v>
      </c>
      <c r="R10" t="s">
        <v>27</v>
      </c>
      <c r="S10" s="2">
        <f t="shared" si="1"/>
        <v>5408220</v>
      </c>
      <c r="T10" s="2">
        <f t="shared" si="2"/>
        <v>2736200</v>
      </c>
      <c r="U10" s="2">
        <f t="shared" si="2"/>
        <v>5286000</v>
      </c>
      <c r="V10" s="2">
        <f t="shared" si="2"/>
        <v>3198700</v>
      </c>
      <c r="W10" s="2">
        <f t="shared" si="2"/>
        <v>7920800</v>
      </c>
      <c r="X10" s="2">
        <f t="shared" si="2"/>
        <v>7899400</v>
      </c>
      <c r="Y10" s="2" cm="1">
        <f t="array" ref="Y10">_xlfn.XLOOKUP(Y$1&amp;$R10,$C$3:$C$1662&amp;$D$3:$D$1662,$E$3:$E$1662,0,0,1)</f>
        <v>112400</v>
      </c>
      <c r="Z10" s="2" cm="1">
        <f t="array" ref="Z10">_xlfn.XLOOKUP(Z$1&amp;$R10,$C$3:$C$1662&amp;$D$3:$D$1662,$E$3:$E$1662,0,0,1)</f>
        <v>259000</v>
      </c>
      <c r="AA10" s="2" cm="1">
        <f t="array" ref="AA10">_xlfn.XLOOKUP(AA$1&amp;$R10,$C$3:$C$1662&amp;$D$3:$D$1662,$E$3:$E$1662,0,0,1)</f>
        <v>211700</v>
      </c>
      <c r="AB10" s="2" cm="1">
        <f t="array" ref="AB10">_xlfn.XLOOKUP(AB$1&amp;$R10,$C$3:$C$1662&amp;$D$3:$D$1662,$E$3:$E$1662,0,0,1)</f>
        <v>817300</v>
      </c>
      <c r="AC10" s="2" cm="1">
        <f t="array" ref="AC10">_xlfn.XLOOKUP(AC$1&amp;$R10,$C$3:$C$1662&amp;$D$3:$D$1662,$E$3:$E$1662,0,0,1)</f>
        <v>311500</v>
      </c>
      <c r="AM10" t="s">
        <v>891</v>
      </c>
      <c r="AN10" t="s">
        <v>881</v>
      </c>
      <c r="AO10">
        <v>910</v>
      </c>
      <c r="AP10">
        <v>918.9</v>
      </c>
      <c r="AQ10">
        <v>906.3</v>
      </c>
      <c r="AR10">
        <v>913</v>
      </c>
      <c r="AS10">
        <v>18571400</v>
      </c>
      <c r="AU10" s="7" t="str">
        <f t="shared" si="3"/>
        <v/>
      </c>
      <c r="AV10" s="7">
        <f t="shared" si="4"/>
        <v>-4.9046321525885173E-3</v>
      </c>
    </row>
    <row r="11" spans="1:48" x14ac:dyDescent="0.4">
      <c r="C11" t="s">
        <v>804</v>
      </c>
      <c r="D11" t="s">
        <v>514</v>
      </c>
      <c r="E11">
        <v>311500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5827660</v>
      </c>
      <c r="T11" s="2">
        <f t="shared" si="2"/>
        <v>2926200</v>
      </c>
      <c r="U11" s="2">
        <f t="shared" si="2"/>
        <v>5806300</v>
      </c>
      <c r="V11" s="2">
        <f t="shared" si="2"/>
        <v>3318800</v>
      </c>
      <c r="W11" s="2">
        <f t="shared" si="2"/>
        <v>8874100</v>
      </c>
      <c r="X11" s="2">
        <f t="shared" si="2"/>
        <v>8212900</v>
      </c>
      <c r="Y11" s="2" cm="1">
        <f t="array" ref="Y11">_xlfn.XLOOKUP(Y$1&amp;$R11,$C$3:$C$1662&amp;$D$3:$D$1662,$E$3:$E$1662,0,0,1)</f>
        <v>190000</v>
      </c>
      <c r="Z11" s="2" cm="1">
        <f t="array" ref="Z11">_xlfn.XLOOKUP(Z$1&amp;$R11,$C$3:$C$1662&amp;$D$3:$D$1662,$E$3:$E$1662,0,0,1)</f>
        <v>520300</v>
      </c>
      <c r="AA11" s="2" cm="1">
        <f t="array" ref="AA11">_xlfn.XLOOKUP(AA$1&amp;$R11,$C$3:$C$1662&amp;$D$3:$D$1662,$E$3:$E$1662,0,0,1)</f>
        <v>120100</v>
      </c>
      <c r="AB11" s="2" cm="1">
        <f t="array" ref="AB11">_xlfn.XLOOKUP(AB$1&amp;$R11,$C$3:$C$1662&amp;$D$3:$D$1662,$E$3:$E$1662,0,0,1)</f>
        <v>953300</v>
      </c>
      <c r="AC11" s="2" cm="1">
        <f t="array" ref="AC11">_xlfn.XLOOKUP(AC$1&amp;$R11,$C$3:$C$1662&amp;$D$3:$D$1662,$E$3:$E$1662,0,0,1)</f>
        <v>313500</v>
      </c>
      <c r="AM11" t="s">
        <v>892</v>
      </c>
      <c r="AN11" t="s">
        <v>881</v>
      </c>
      <c r="AO11">
        <v>922.5</v>
      </c>
      <c r="AP11">
        <v>927.7</v>
      </c>
      <c r="AQ11">
        <v>916.2</v>
      </c>
      <c r="AR11">
        <v>923.5</v>
      </c>
      <c r="AS11">
        <v>16778000</v>
      </c>
      <c r="AU11" s="7">
        <f t="shared" si="3"/>
        <v>1.150054764512598E-2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313500</v>
      </c>
      <c r="R12" t="s">
        <v>62</v>
      </c>
      <c r="S12" s="2">
        <f t="shared" si="1"/>
        <v>6180080</v>
      </c>
      <c r="T12" s="2">
        <f t="shared" si="2"/>
        <v>3143400</v>
      </c>
      <c r="U12" s="2">
        <f t="shared" si="2"/>
        <v>5982100</v>
      </c>
      <c r="V12" s="2">
        <f t="shared" si="2"/>
        <v>3431800</v>
      </c>
      <c r="W12" s="2">
        <f t="shared" si="2"/>
        <v>9569000</v>
      </c>
      <c r="X12" s="2">
        <f t="shared" si="2"/>
        <v>8774100</v>
      </c>
      <c r="Y12" s="2" cm="1">
        <f t="array" ref="Y12">_xlfn.XLOOKUP(Y$1&amp;$R12,$C$3:$C$1662&amp;$D$3:$D$1662,$E$3:$E$1662,0,0,1)</f>
        <v>217200</v>
      </c>
      <c r="Z12" s="2" cm="1">
        <f t="array" ref="Z12">_xlfn.XLOOKUP(Z$1&amp;$R12,$C$3:$C$1662&amp;$D$3:$D$1662,$E$3:$E$1662,0,0,1)</f>
        <v>175800</v>
      </c>
      <c r="AA12" s="2" cm="1">
        <f t="array" ref="AA12">_xlfn.XLOOKUP(AA$1&amp;$R12,$C$3:$C$1662&amp;$D$3:$D$1662,$E$3:$E$1662,0,0,1)</f>
        <v>113000</v>
      </c>
      <c r="AB12" s="2" cm="1">
        <f t="array" ref="AB12">_xlfn.XLOOKUP(AB$1&amp;$R12,$C$3:$C$1662&amp;$D$3:$D$1662,$E$3:$E$1662,0,0,1)</f>
        <v>694900</v>
      </c>
      <c r="AC12" s="2" cm="1">
        <f t="array" ref="AC12">_xlfn.XLOOKUP(AC$1&amp;$R12,$C$3:$C$1662&amp;$D$3:$D$1662,$E$3:$E$1662,0,0,1)</f>
        <v>561200</v>
      </c>
      <c r="AM12" t="s">
        <v>893</v>
      </c>
      <c r="AN12" t="s">
        <v>881</v>
      </c>
      <c r="AO12">
        <v>913.3</v>
      </c>
      <c r="AP12">
        <v>921.8</v>
      </c>
      <c r="AQ12">
        <v>904.4</v>
      </c>
      <c r="AR12">
        <v>913.3</v>
      </c>
      <c r="AS12">
        <v>19184600</v>
      </c>
      <c r="AU12" s="7" t="str">
        <f t="shared" si="3"/>
        <v/>
      </c>
      <c r="AV12" s="7">
        <f t="shared" si="4"/>
        <v>-1.1044937736870653E-2</v>
      </c>
    </row>
    <row r="13" spans="1:48" x14ac:dyDescent="0.4">
      <c r="C13" t="s">
        <v>804</v>
      </c>
      <c r="D13" t="s">
        <v>516</v>
      </c>
      <c r="E13">
        <v>561200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6545420</v>
      </c>
      <c r="T13" s="2">
        <f t="shared" si="2"/>
        <v>3292000</v>
      </c>
      <c r="U13" s="2">
        <f t="shared" si="2"/>
        <v>6474000</v>
      </c>
      <c r="V13" s="2">
        <f t="shared" si="2"/>
        <v>3552700</v>
      </c>
      <c r="W13" s="2">
        <f t="shared" si="2"/>
        <v>10110400</v>
      </c>
      <c r="X13" s="2">
        <f t="shared" si="2"/>
        <v>9298000</v>
      </c>
      <c r="Y13" s="2" cm="1">
        <f t="array" ref="Y13">_xlfn.XLOOKUP(Y$1&amp;$R13,$C$3:$C$1662&amp;$D$3:$D$1662,$E$3:$E$1662,0,0,1)</f>
        <v>148600</v>
      </c>
      <c r="Z13" s="2" cm="1">
        <f t="array" ref="Z13">_xlfn.XLOOKUP(Z$1&amp;$R13,$C$3:$C$1662&amp;$D$3:$D$1662,$E$3:$E$1662,0,0,1)</f>
        <v>491900</v>
      </c>
      <c r="AA13" s="2" cm="1">
        <f t="array" ref="AA13">_xlfn.XLOOKUP(AA$1&amp;$R13,$C$3:$C$1662&amp;$D$3:$D$1662,$E$3:$E$1662,0,0,1)</f>
        <v>120900</v>
      </c>
      <c r="AB13" s="2" cm="1">
        <f t="array" ref="AB13">_xlfn.XLOOKUP(AB$1&amp;$R13,$C$3:$C$1662&amp;$D$3:$D$1662,$E$3:$E$1662,0,0,1)</f>
        <v>541400</v>
      </c>
      <c r="AC13" s="2" cm="1">
        <f t="array" ref="AC13">_xlfn.XLOOKUP(AC$1&amp;$R13,$C$3:$C$1662&amp;$D$3:$D$1662,$E$3:$E$1662,0,0,1)</f>
        <v>523900</v>
      </c>
      <c r="AM13" t="s">
        <v>894</v>
      </c>
      <c r="AN13" t="s">
        <v>881</v>
      </c>
      <c r="AO13">
        <v>923</v>
      </c>
      <c r="AP13">
        <v>939.7</v>
      </c>
      <c r="AQ13">
        <v>917.5</v>
      </c>
      <c r="AR13">
        <v>920.9</v>
      </c>
      <c r="AS13">
        <v>21175300</v>
      </c>
      <c r="AU13" s="7">
        <f t="shared" si="3"/>
        <v>8.3214715865542743E-3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523900</v>
      </c>
      <c r="R14" t="s">
        <v>149</v>
      </c>
      <c r="S14" s="2">
        <f t="shared" si="1"/>
        <v>6790700</v>
      </c>
      <c r="T14" s="2">
        <f t="shared" si="2"/>
        <v>3440000</v>
      </c>
      <c r="U14" s="2">
        <f t="shared" si="2"/>
        <v>6626500</v>
      </c>
      <c r="V14" s="2">
        <f t="shared" si="2"/>
        <v>3745600</v>
      </c>
      <c r="W14" s="2">
        <f t="shared" si="2"/>
        <v>10544500</v>
      </c>
      <c r="X14" s="2">
        <f t="shared" si="2"/>
        <v>9596900</v>
      </c>
      <c r="Y14" s="2" cm="1">
        <f t="array" ref="Y14">_xlfn.XLOOKUP(Y$1&amp;$R14,$C$3:$C$1662&amp;$D$3:$D$1662,$E$3:$E$1662,0,0,1)</f>
        <v>148000</v>
      </c>
      <c r="Z14" s="2" cm="1">
        <f t="array" ref="Z14">_xlfn.XLOOKUP(Z$1&amp;$R14,$C$3:$C$1662&amp;$D$3:$D$1662,$E$3:$E$1662,0,0,1)</f>
        <v>152500</v>
      </c>
      <c r="AA14" s="2" cm="1">
        <f t="array" ref="AA14">_xlfn.XLOOKUP(AA$1&amp;$R14,$C$3:$C$1662&amp;$D$3:$D$1662,$E$3:$E$1662,0,0,1)</f>
        <v>192900</v>
      </c>
      <c r="AB14" s="2" cm="1">
        <f t="array" ref="AB14">_xlfn.XLOOKUP(AB$1&amp;$R14,$C$3:$C$1662&amp;$D$3:$D$1662,$E$3:$E$1662,0,0,1)</f>
        <v>434100</v>
      </c>
      <c r="AC14" s="2" cm="1">
        <f t="array" ref="AC14">_xlfn.XLOOKUP(AC$1&amp;$R14,$C$3:$C$1662&amp;$D$3:$D$1662,$E$3:$E$1662,0,0,1)</f>
        <v>298900</v>
      </c>
      <c r="AM14" t="s">
        <v>895</v>
      </c>
      <c r="AN14" t="s">
        <v>881</v>
      </c>
      <c r="AO14">
        <v>927</v>
      </c>
      <c r="AP14">
        <v>950.4</v>
      </c>
      <c r="AQ14">
        <v>923</v>
      </c>
      <c r="AR14">
        <v>946.5</v>
      </c>
      <c r="AS14">
        <v>23471000</v>
      </c>
      <c r="AU14" s="7">
        <f t="shared" si="3"/>
        <v>2.7798892387881358E-2</v>
      </c>
      <c r="AV14" s="7" t="str">
        <f t="shared" si="4"/>
        <v/>
      </c>
    </row>
    <row r="15" spans="1:48" x14ac:dyDescent="0.4">
      <c r="C15" t="s">
        <v>804</v>
      </c>
      <c r="D15" t="s">
        <v>518</v>
      </c>
      <c r="E15">
        <v>298900</v>
      </c>
      <c r="R15" t="s">
        <v>120</v>
      </c>
      <c r="S15" s="2">
        <f t="shared" si="1"/>
        <v>7107640</v>
      </c>
      <c r="T15" s="2">
        <f t="shared" si="2"/>
        <v>3545600</v>
      </c>
      <c r="U15" s="2">
        <f t="shared" si="2"/>
        <v>6918100</v>
      </c>
      <c r="V15" s="2">
        <f t="shared" si="2"/>
        <v>3907200</v>
      </c>
      <c r="W15" s="2">
        <f t="shared" si="2"/>
        <v>10792700</v>
      </c>
      <c r="X15" s="2">
        <f t="shared" si="2"/>
        <v>10374600</v>
      </c>
      <c r="Y15" s="2" cm="1">
        <f t="array" ref="Y15">_xlfn.XLOOKUP(Y$1&amp;$R15,$C$3:$C$1662&amp;$D$3:$D$1662,$E$3:$E$1662,0,0,1)</f>
        <v>105600</v>
      </c>
      <c r="Z15" s="2" cm="1">
        <f t="array" ref="Z15">_xlfn.XLOOKUP(Z$1&amp;$R15,$C$3:$C$1662&amp;$D$3:$D$1662,$E$3:$E$1662,0,0,1)</f>
        <v>291600</v>
      </c>
      <c r="AA15" s="2" cm="1">
        <f t="array" ref="AA15">_xlfn.XLOOKUP(AA$1&amp;$R15,$C$3:$C$1662&amp;$D$3:$D$1662,$E$3:$E$1662,0,0,1)</f>
        <v>161600</v>
      </c>
      <c r="AB15" s="2" cm="1">
        <f t="array" ref="AB15">_xlfn.XLOOKUP(AB$1&amp;$R15,$C$3:$C$1662&amp;$D$3:$D$1662,$E$3:$E$1662,0,0,1)</f>
        <v>248200</v>
      </c>
      <c r="AC15" s="2" cm="1">
        <f t="array" ref="AC15">_xlfn.XLOOKUP(AC$1&amp;$R15,$C$3:$C$1662&amp;$D$3:$D$1662,$E$3:$E$1662,0,0,1)</f>
        <v>777700</v>
      </c>
      <c r="AM15" t="s">
        <v>896</v>
      </c>
      <c r="AN15" t="s">
        <v>881</v>
      </c>
      <c r="AO15">
        <v>955.4</v>
      </c>
      <c r="AP15">
        <v>959.2</v>
      </c>
      <c r="AQ15">
        <v>942.1</v>
      </c>
      <c r="AR15">
        <v>948.5</v>
      </c>
      <c r="AS15">
        <v>18602100</v>
      </c>
      <c r="AU15" s="7">
        <f t="shared" si="3"/>
        <v>2.1130480718436484E-3</v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777700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7333720</v>
      </c>
      <c r="T16" s="2">
        <f t="shared" si="2"/>
        <v>3646800</v>
      </c>
      <c r="U16" s="2">
        <f t="shared" si="2"/>
        <v>7343600</v>
      </c>
      <c r="V16" s="2">
        <f t="shared" si="2"/>
        <v>4014500</v>
      </c>
      <c r="W16" s="2">
        <f t="shared" si="2"/>
        <v>11049400</v>
      </c>
      <c r="X16" s="2">
        <f t="shared" si="2"/>
        <v>10614300</v>
      </c>
      <c r="Y16" s="2" cm="1">
        <f t="array" ref="Y16">_xlfn.XLOOKUP(Y$1&amp;$R16,$C$3:$C$1662&amp;$D$3:$D$1662,$E$3:$E$1662,0,0,1)</f>
        <v>101200</v>
      </c>
      <c r="Z16" s="2" cm="1">
        <f t="array" ref="Z16">_xlfn.XLOOKUP(Z$1&amp;$R16,$C$3:$C$1662&amp;$D$3:$D$1662,$E$3:$E$1662,0,0,1)</f>
        <v>425500</v>
      </c>
      <c r="AA16" s="2" cm="1">
        <f t="array" ref="AA16">_xlfn.XLOOKUP(AA$1&amp;$R16,$C$3:$C$1662&amp;$D$3:$D$1662,$E$3:$E$1662,0,0,1)</f>
        <v>107300</v>
      </c>
      <c r="AB16" s="2" cm="1">
        <f t="array" ref="AB16">_xlfn.XLOOKUP(AB$1&amp;$R16,$C$3:$C$1662&amp;$D$3:$D$1662,$E$3:$E$1662,0,0,1)</f>
        <v>256700</v>
      </c>
      <c r="AC16" s="2" cm="1">
        <f t="array" ref="AC16">_xlfn.XLOOKUP(AC$1&amp;$R16,$C$3:$C$1662&amp;$D$3:$D$1662,$E$3:$E$1662,0,0,1)</f>
        <v>239700</v>
      </c>
      <c r="AM16" t="s">
        <v>897</v>
      </c>
      <c r="AN16" t="s">
        <v>881</v>
      </c>
      <c r="AO16">
        <v>965.4</v>
      </c>
      <c r="AP16">
        <v>1000</v>
      </c>
      <c r="AQ16">
        <v>959.1</v>
      </c>
      <c r="AR16">
        <v>961.3</v>
      </c>
      <c r="AS16">
        <v>33094800</v>
      </c>
      <c r="AU16" s="7">
        <f t="shared" si="3"/>
        <v>1.3494992092778046E-2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239700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7750320</v>
      </c>
      <c r="T17" s="2">
        <f t="shared" si="2"/>
        <v>3826400</v>
      </c>
      <c r="U17" s="2">
        <f t="shared" si="2"/>
        <v>7861700</v>
      </c>
      <c r="V17" s="2">
        <f t="shared" si="2"/>
        <v>4230300</v>
      </c>
      <c r="W17" s="2">
        <f t="shared" si="2"/>
        <v>11561500</v>
      </c>
      <c r="X17" s="2">
        <f t="shared" si="2"/>
        <v>11271700</v>
      </c>
      <c r="Y17" s="2" cm="1">
        <f t="array" ref="Y17">_xlfn.XLOOKUP(Y$1&amp;$R17,$C$3:$C$1662&amp;$D$3:$D$1662,$E$3:$E$1662,0,0,1)</f>
        <v>179600</v>
      </c>
      <c r="Z17" s="2" cm="1">
        <f t="array" ref="Z17">_xlfn.XLOOKUP(Z$1&amp;$R17,$C$3:$C$1662&amp;$D$3:$D$1662,$E$3:$E$1662,0,0,1)</f>
        <v>518100</v>
      </c>
      <c r="AA17" s="2" cm="1">
        <f t="array" ref="AA17">_xlfn.XLOOKUP(AA$1&amp;$R17,$C$3:$C$1662&amp;$D$3:$D$1662,$E$3:$E$1662,0,0,1)</f>
        <v>215800</v>
      </c>
      <c r="AB17" s="2" cm="1">
        <f t="array" ref="AB17">_xlfn.XLOOKUP(AB$1&amp;$R17,$C$3:$C$1662&amp;$D$3:$D$1662,$E$3:$E$1662,0,0,1)</f>
        <v>512100</v>
      </c>
      <c r="AC17" s="2" cm="1">
        <f t="array" ref="AC17">_xlfn.XLOOKUP(AC$1&amp;$R17,$C$3:$C$1662&amp;$D$3:$D$1662,$E$3:$E$1662,0,0,1)</f>
        <v>657400</v>
      </c>
      <c r="AM17" t="s">
        <v>898</v>
      </c>
      <c r="AN17" t="s">
        <v>881</v>
      </c>
      <c r="AO17">
        <v>949.6</v>
      </c>
      <c r="AP17">
        <v>968.4</v>
      </c>
      <c r="AQ17">
        <v>938.1</v>
      </c>
      <c r="AR17">
        <v>954.5</v>
      </c>
      <c r="AS17">
        <v>16076800</v>
      </c>
      <c r="AU17" s="7" t="str">
        <f t="shared" si="3"/>
        <v/>
      </c>
      <c r="AV17" s="7">
        <f t="shared" si="4"/>
        <v>-7.0737542910641604E-3</v>
      </c>
    </row>
    <row r="18" spans="3:48" x14ac:dyDescent="0.4">
      <c r="C18" t="s">
        <v>804</v>
      </c>
      <c r="D18" t="s">
        <v>521</v>
      </c>
      <c r="E18">
        <v>657400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8109440</v>
      </c>
      <c r="T18" s="2">
        <f t="shared" si="2"/>
        <v>4063900</v>
      </c>
      <c r="U18" s="2">
        <f t="shared" si="2"/>
        <v>8097100</v>
      </c>
      <c r="V18" s="2">
        <f t="shared" si="2"/>
        <v>4429500</v>
      </c>
      <c r="W18" s="2">
        <f t="shared" si="2"/>
        <v>12088400</v>
      </c>
      <c r="X18" s="2">
        <f t="shared" si="2"/>
        <v>11868300</v>
      </c>
      <c r="Y18" s="2" cm="1">
        <f t="array" ref="Y18">_xlfn.XLOOKUP(Y$1&amp;$R18,$C$3:$C$1662&amp;$D$3:$D$1662,$E$3:$E$1662,0,0,1)</f>
        <v>237500</v>
      </c>
      <c r="Z18" s="2" cm="1">
        <f t="array" ref="Z18">_xlfn.XLOOKUP(Z$1&amp;$R18,$C$3:$C$1662&amp;$D$3:$D$1662,$E$3:$E$1662,0,0,1)</f>
        <v>235400</v>
      </c>
      <c r="AA18" s="2" cm="1">
        <f t="array" ref="AA18">_xlfn.XLOOKUP(AA$1&amp;$R18,$C$3:$C$1662&amp;$D$3:$D$1662,$E$3:$E$1662,0,0,1)</f>
        <v>199200</v>
      </c>
      <c r="AB18" s="2" cm="1">
        <f t="array" ref="AB18">_xlfn.XLOOKUP(AB$1&amp;$R18,$C$3:$C$1662&amp;$D$3:$D$1662,$E$3:$E$1662,0,0,1)</f>
        <v>526900</v>
      </c>
      <c r="AC18" s="2" cm="1">
        <f t="array" ref="AC18">_xlfn.XLOOKUP(AC$1&amp;$R18,$C$3:$C$1662&amp;$D$3:$D$1662,$E$3:$E$1662,0,0,1)</f>
        <v>596600</v>
      </c>
      <c r="AM18" t="s">
        <v>899</v>
      </c>
      <c r="AN18" t="s">
        <v>881</v>
      </c>
      <c r="AO18">
        <v>954.3</v>
      </c>
      <c r="AP18">
        <v>955.7</v>
      </c>
      <c r="AQ18">
        <v>939.9</v>
      </c>
      <c r="AR18">
        <v>942.2</v>
      </c>
      <c r="AS18">
        <v>16232500</v>
      </c>
      <c r="AU18" s="7" t="str">
        <f t="shared" si="3"/>
        <v/>
      </c>
      <c r="AV18" s="7">
        <f t="shared" si="4"/>
        <v>-1.2886327920377139E-2</v>
      </c>
    </row>
    <row r="19" spans="3:48" x14ac:dyDescent="0.4">
      <c r="C19" t="s">
        <v>804</v>
      </c>
      <c r="D19" t="s">
        <v>522</v>
      </c>
      <c r="E19">
        <v>596600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8325440</v>
      </c>
      <c r="T19" s="2">
        <f t="shared" si="2"/>
        <v>4122900</v>
      </c>
      <c r="U19" s="2">
        <f t="shared" si="2"/>
        <v>8450500</v>
      </c>
      <c r="V19" s="2">
        <f t="shared" si="2"/>
        <v>4539100</v>
      </c>
      <c r="W19" s="2">
        <f t="shared" si="2"/>
        <v>12302600</v>
      </c>
      <c r="X19" s="2">
        <f t="shared" si="2"/>
        <v>12212100</v>
      </c>
      <c r="Y19" s="2" cm="1">
        <f t="array" ref="Y19">_xlfn.XLOOKUP(Y$1&amp;$R19,$C$3:$C$1662&amp;$D$3:$D$1662,$E$3:$E$1662,0,0,1)</f>
        <v>59000</v>
      </c>
      <c r="Z19" s="2" cm="1">
        <f t="array" ref="Z19">_xlfn.XLOOKUP(Z$1&amp;$R19,$C$3:$C$1662&amp;$D$3:$D$1662,$E$3:$E$1662,0,0,1)</f>
        <v>353400</v>
      </c>
      <c r="AA19" s="2" cm="1">
        <f t="array" ref="AA19">_xlfn.XLOOKUP(AA$1&amp;$R19,$C$3:$C$1662&amp;$D$3:$D$1662,$E$3:$E$1662,0,0,1)</f>
        <v>109600</v>
      </c>
      <c r="AB19" s="2" cm="1">
        <f t="array" ref="AB19">_xlfn.XLOOKUP(AB$1&amp;$R19,$C$3:$C$1662&amp;$D$3:$D$1662,$E$3:$E$1662,0,0,1)</f>
        <v>214200</v>
      </c>
      <c r="AC19" s="2" cm="1">
        <f t="array" ref="AC19">_xlfn.XLOOKUP(AC$1&amp;$R19,$C$3:$C$1662&amp;$D$3:$D$1662,$E$3:$E$1662,0,0,1)</f>
        <v>343800</v>
      </c>
      <c r="AM19" t="s">
        <v>900</v>
      </c>
      <c r="AN19" t="s">
        <v>881</v>
      </c>
      <c r="AO19">
        <v>938</v>
      </c>
      <c r="AP19">
        <v>942.2</v>
      </c>
      <c r="AQ19">
        <v>921.4</v>
      </c>
      <c r="AR19">
        <v>921.4</v>
      </c>
      <c r="AS19">
        <v>18325100</v>
      </c>
      <c r="AU19" s="7" t="str">
        <f t="shared" si="3"/>
        <v/>
      </c>
      <c r="AV19" s="7">
        <f t="shared" si="4"/>
        <v>-2.207599235831037E-2</v>
      </c>
    </row>
    <row r="20" spans="3:48" x14ac:dyDescent="0.4">
      <c r="C20" t="s">
        <v>804</v>
      </c>
      <c r="D20" t="s">
        <v>523</v>
      </c>
      <c r="E20">
        <v>343800</v>
      </c>
      <c r="R20" t="s">
        <v>147</v>
      </c>
      <c r="S20" s="2">
        <f t="shared" si="1"/>
        <v>8593580</v>
      </c>
      <c r="T20" s="2">
        <f t="shared" ref="T20:X35" si="5">T19+Y20</f>
        <v>4225500</v>
      </c>
      <c r="U20" s="2">
        <f t="shared" si="5"/>
        <v>8848500</v>
      </c>
      <c r="V20" s="2">
        <f t="shared" si="5"/>
        <v>4717500</v>
      </c>
      <c r="W20" s="2">
        <f t="shared" si="5"/>
        <v>12500500</v>
      </c>
      <c r="X20" s="2">
        <f t="shared" si="5"/>
        <v>12675900</v>
      </c>
      <c r="Y20" s="2" cm="1">
        <f t="array" ref="Y20">_xlfn.XLOOKUP(Y$1&amp;$R20,$C$3:$C$1662&amp;$D$3:$D$1662,$E$3:$E$1662,0,0,1)</f>
        <v>102600</v>
      </c>
      <c r="Z20" s="2" cm="1">
        <f t="array" ref="Z20">_xlfn.XLOOKUP(Z$1&amp;$R20,$C$3:$C$1662&amp;$D$3:$D$1662,$E$3:$E$1662,0,0,1)</f>
        <v>398000</v>
      </c>
      <c r="AA20" s="2" cm="1">
        <f t="array" ref="AA20">_xlfn.XLOOKUP(AA$1&amp;$R20,$C$3:$C$1662&amp;$D$3:$D$1662,$E$3:$E$1662,0,0,1)</f>
        <v>178400</v>
      </c>
      <c r="AB20" s="2" cm="1">
        <f t="array" ref="AB20">_xlfn.XLOOKUP(AB$1&amp;$R20,$C$3:$C$1662&amp;$D$3:$D$1662,$E$3:$E$1662,0,0,1)</f>
        <v>197900</v>
      </c>
      <c r="AC20" s="2" cm="1">
        <f t="array" ref="AC20">_xlfn.XLOOKUP(AC$1&amp;$R20,$C$3:$C$1662&amp;$D$3:$D$1662,$E$3:$E$1662,0,0,1)</f>
        <v>463800</v>
      </c>
      <c r="AM20" t="s">
        <v>901</v>
      </c>
      <c r="AN20" t="s">
        <v>881</v>
      </c>
      <c r="AO20">
        <v>933.8</v>
      </c>
      <c r="AP20">
        <v>966.5</v>
      </c>
      <c r="AQ20">
        <v>931.6</v>
      </c>
      <c r="AR20">
        <v>952.1</v>
      </c>
      <c r="AS20">
        <v>34141400</v>
      </c>
      <c r="AU20" s="7">
        <f t="shared" si="3"/>
        <v>3.3318862600390853E-2</v>
      </c>
      <c r="AV20" s="7" t="str">
        <f t="shared" si="4"/>
        <v/>
      </c>
    </row>
    <row r="21" spans="3:48" x14ac:dyDescent="0.4">
      <c r="C21" t="s">
        <v>804</v>
      </c>
      <c r="D21" t="s">
        <v>524</v>
      </c>
      <c r="E21">
        <v>463800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8857560</v>
      </c>
      <c r="T21" s="2">
        <f t="shared" si="5"/>
        <v>4359800</v>
      </c>
      <c r="U21" s="2">
        <f t="shared" si="5"/>
        <v>9119900</v>
      </c>
      <c r="V21" s="2">
        <f t="shared" si="5"/>
        <v>5051000</v>
      </c>
      <c r="W21" s="2">
        <f t="shared" si="5"/>
        <v>12883000</v>
      </c>
      <c r="X21" s="2">
        <f t="shared" si="5"/>
        <v>12874100</v>
      </c>
      <c r="Y21" s="2" cm="1">
        <f t="array" ref="Y21">_xlfn.XLOOKUP(Y$1&amp;$R21,$C$3:$C$1662&amp;$D$3:$D$1662,$E$3:$E$1662,0,0,1)</f>
        <v>134300</v>
      </c>
      <c r="Z21" s="2" cm="1">
        <f t="array" ref="Z21">_xlfn.XLOOKUP(Z$1&amp;$R21,$C$3:$C$1662&amp;$D$3:$D$1662,$E$3:$E$1662,0,0,1)</f>
        <v>271400</v>
      </c>
      <c r="AA21" s="2" cm="1">
        <f t="array" ref="AA21">_xlfn.XLOOKUP(AA$1&amp;$R21,$C$3:$C$1662&amp;$D$3:$D$1662,$E$3:$E$1662,0,0,1)</f>
        <v>333500</v>
      </c>
      <c r="AB21" s="2" cm="1">
        <f t="array" ref="AB21">_xlfn.XLOOKUP(AB$1&amp;$R21,$C$3:$C$1662&amp;$D$3:$D$1662,$E$3:$E$1662,0,0,1)</f>
        <v>382500</v>
      </c>
      <c r="AC21" s="2" cm="1">
        <f t="array" ref="AC21">_xlfn.XLOOKUP(AC$1&amp;$R21,$C$3:$C$1662&amp;$D$3:$D$1662,$E$3:$E$1662,0,0,1)</f>
        <v>198200</v>
      </c>
      <c r="AM21" t="s">
        <v>902</v>
      </c>
      <c r="AN21" t="s">
        <v>881</v>
      </c>
      <c r="AO21">
        <v>946.4</v>
      </c>
      <c r="AP21">
        <v>949.9</v>
      </c>
      <c r="AQ21">
        <v>925.5</v>
      </c>
      <c r="AR21">
        <v>936.6</v>
      </c>
      <c r="AS21">
        <v>20006600</v>
      </c>
      <c r="AU21" s="7" t="str">
        <f t="shared" si="3"/>
        <v/>
      </c>
      <c r="AV21" s="7">
        <f t="shared" si="4"/>
        <v>-1.6279802541749766E-2</v>
      </c>
    </row>
    <row r="22" spans="3:48" x14ac:dyDescent="0.4">
      <c r="C22" t="s">
        <v>804</v>
      </c>
      <c r="D22" t="s">
        <v>525</v>
      </c>
      <c r="E22">
        <v>198200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9254280</v>
      </c>
      <c r="T22" s="2">
        <f t="shared" si="5"/>
        <v>4435800</v>
      </c>
      <c r="U22" s="2">
        <f t="shared" si="5"/>
        <v>9306100</v>
      </c>
      <c r="V22" s="2">
        <f t="shared" si="5"/>
        <v>5408000</v>
      </c>
      <c r="W22" s="2">
        <f t="shared" si="5"/>
        <v>13695500</v>
      </c>
      <c r="X22" s="2">
        <f t="shared" si="5"/>
        <v>13426000</v>
      </c>
      <c r="Y22" s="2" cm="1">
        <f t="array" ref="Y22">_xlfn.XLOOKUP(Y$1&amp;$R22,$C$3:$C$1662&amp;$D$3:$D$1662,$E$3:$E$1662,0,0,1)</f>
        <v>76000</v>
      </c>
      <c r="Z22" s="2" cm="1">
        <f t="array" ref="Z22">_xlfn.XLOOKUP(Z$1&amp;$R22,$C$3:$C$1662&amp;$D$3:$D$1662,$E$3:$E$1662,0,0,1)</f>
        <v>186200</v>
      </c>
      <c r="AA22" s="2" cm="1">
        <f t="array" ref="AA22">_xlfn.XLOOKUP(AA$1&amp;$R22,$C$3:$C$1662&amp;$D$3:$D$1662,$E$3:$E$1662,0,0,1)</f>
        <v>357000</v>
      </c>
      <c r="AB22" s="2" cm="1">
        <f t="array" ref="AB22">_xlfn.XLOOKUP(AB$1&amp;$R22,$C$3:$C$1662&amp;$D$3:$D$1662,$E$3:$E$1662,0,0,1)</f>
        <v>812500</v>
      </c>
      <c r="AC22" s="2" cm="1">
        <f t="array" ref="AC22">_xlfn.XLOOKUP(AC$1&amp;$R22,$C$3:$C$1662&amp;$D$3:$D$1662,$E$3:$E$1662,0,0,1)</f>
        <v>551900</v>
      </c>
      <c r="AM22" t="s">
        <v>903</v>
      </c>
      <c r="AN22" t="s">
        <v>881</v>
      </c>
      <c r="AO22">
        <v>928</v>
      </c>
      <c r="AP22">
        <v>931.8</v>
      </c>
      <c r="AQ22">
        <v>907</v>
      </c>
      <c r="AR22">
        <v>909.3</v>
      </c>
      <c r="AS22">
        <v>24028400</v>
      </c>
      <c r="AU22" s="7" t="str">
        <f t="shared" si="3"/>
        <v/>
      </c>
      <c r="AV22" s="7">
        <f t="shared" si="4"/>
        <v>-2.9147982062780353E-2</v>
      </c>
    </row>
    <row r="23" spans="3:48" x14ac:dyDescent="0.4">
      <c r="C23" t="s">
        <v>804</v>
      </c>
      <c r="D23" t="s">
        <v>526</v>
      </c>
      <c r="E23">
        <v>551900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9573800</v>
      </c>
      <c r="T23" s="2">
        <f t="shared" si="5"/>
        <v>4480300</v>
      </c>
      <c r="U23" s="2">
        <f t="shared" si="5"/>
        <v>9839400</v>
      </c>
      <c r="V23" s="2">
        <f t="shared" si="5"/>
        <v>5648500</v>
      </c>
      <c r="W23" s="2">
        <f t="shared" si="5"/>
        <v>13882400</v>
      </c>
      <c r="X23" s="2">
        <f t="shared" si="5"/>
        <v>14018400</v>
      </c>
      <c r="Y23" s="2" cm="1">
        <f t="array" ref="Y23">_xlfn.XLOOKUP(Y$1&amp;$R23,$C$3:$C$1662&amp;$D$3:$D$1662,$E$3:$E$1662,0,0,1)</f>
        <v>44500</v>
      </c>
      <c r="Z23" s="2" cm="1">
        <f t="array" ref="Z23">_xlfn.XLOOKUP(Z$1&amp;$R23,$C$3:$C$1662&amp;$D$3:$D$1662,$E$3:$E$1662,0,0,1)</f>
        <v>533300</v>
      </c>
      <c r="AA23" s="2" cm="1">
        <f t="array" ref="AA23">_xlfn.XLOOKUP(AA$1&amp;$R23,$C$3:$C$1662&amp;$D$3:$D$1662,$E$3:$E$1662,0,0,1)</f>
        <v>240500</v>
      </c>
      <c r="AB23" s="2" cm="1">
        <f t="array" ref="AB23">_xlfn.XLOOKUP(AB$1&amp;$R23,$C$3:$C$1662&amp;$D$3:$D$1662,$E$3:$E$1662,0,0,1)</f>
        <v>186900</v>
      </c>
      <c r="AC23" s="2" cm="1">
        <f t="array" ref="AC23">_xlfn.XLOOKUP(AC$1&amp;$R23,$C$3:$C$1662&amp;$D$3:$D$1662,$E$3:$E$1662,0,0,1)</f>
        <v>592400</v>
      </c>
      <c r="AM23" t="s">
        <v>904</v>
      </c>
      <c r="AN23" t="s">
        <v>881</v>
      </c>
      <c r="AO23">
        <v>900</v>
      </c>
      <c r="AP23">
        <v>909.3</v>
      </c>
      <c r="AQ23">
        <v>888</v>
      </c>
      <c r="AR23">
        <v>904.6</v>
      </c>
      <c r="AS23">
        <v>17111700</v>
      </c>
      <c r="AU23" s="7" t="str">
        <f t="shared" si="3"/>
        <v/>
      </c>
      <c r="AV23" s="7">
        <f t="shared" si="4"/>
        <v>-5.1688111734300435E-3</v>
      </c>
    </row>
    <row r="24" spans="3:48" x14ac:dyDescent="0.4">
      <c r="C24" t="s">
        <v>804</v>
      </c>
      <c r="D24" t="s">
        <v>527</v>
      </c>
      <c r="E24">
        <v>592400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9798160</v>
      </c>
      <c r="T24" s="2">
        <f t="shared" si="5"/>
        <v>4561400</v>
      </c>
      <c r="U24" s="2">
        <f t="shared" si="5"/>
        <v>10235500</v>
      </c>
      <c r="V24" s="2">
        <f t="shared" si="5"/>
        <v>5828200</v>
      </c>
      <c r="W24" s="2">
        <f t="shared" si="5"/>
        <v>14123900</v>
      </c>
      <c r="X24" s="2">
        <f t="shared" si="5"/>
        <v>14241800</v>
      </c>
      <c r="Y24" s="2" cm="1">
        <f t="array" ref="Y24">_xlfn.XLOOKUP(Y$1&amp;$R24,$C$3:$C$1662&amp;$D$3:$D$1662,$E$3:$E$1662,0,0,1)</f>
        <v>81100</v>
      </c>
      <c r="Z24" s="2" cm="1">
        <f t="array" ref="Z24">_xlfn.XLOOKUP(Z$1&amp;$R24,$C$3:$C$1662&amp;$D$3:$D$1662,$E$3:$E$1662,0,0,1)</f>
        <v>396100</v>
      </c>
      <c r="AA24" s="2" cm="1">
        <f t="array" ref="AA24">_xlfn.XLOOKUP(AA$1&amp;$R24,$C$3:$C$1662&amp;$D$3:$D$1662,$E$3:$E$1662,0,0,1)</f>
        <v>179700</v>
      </c>
      <c r="AB24" s="2" cm="1">
        <f t="array" ref="AB24">_xlfn.XLOOKUP(AB$1&amp;$R24,$C$3:$C$1662&amp;$D$3:$D$1662,$E$3:$E$1662,0,0,1)</f>
        <v>241500</v>
      </c>
      <c r="AC24" s="2" cm="1">
        <f t="array" ref="AC24">_xlfn.XLOOKUP(AC$1&amp;$R24,$C$3:$C$1662&amp;$D$3:$D$1662,$E$3:$E$1662,0,0,1)</f>
        <v>223400</v>
      </c>
      <c r="AM24" t="s">
        <v>905</v>
      </c>
      <c r="AN24" t="s">
        <v>881</v>
      </c>
      <c r="AO24">
        <v>895.4</v>
      </c>
      <c r="AP24">
        <v>898.3</v>
      </c>
      <c r="AQ24">
        <v>868.5</v>
      </c>
      <c r="AR24">
        <v>885.7</v>
      </c>
      <c r="AS24">
        <v>28836100</v>
      </c>
      <c r="AU24" s="7" t="str">
        <f t="shared" si="3"/>
        <v/>
      </c>
      <c r="AV24" s="7">
        <f t="shared" si="4"/>
        <v>-2.0893212469599742E-2</v>
      </c>
    </row>
    <row r="25" spans="3:48" x14ac:dyDescent="0.4">
      <c r="C25" t="s">
        <v>804</v>
      </c>
      <c r="D25" t="s">
        <v>528</v>
      </c>
      <c r="E25">
        <v>223400</v>
      </c>
      <c r="R25" t="s">
        <v>22</v>
      </c>
      <c r="S25" s="2">
        <f t="shared" si="1"/>
        <v>9957420</v>
      </c>
      <c r="T25" s="2">
        <f t="shared" si="5"/>
        <v>4637800</v>
      </c>
      <c r="U25" s="2">
        <f t="shared" si="5"/>
        <v>10476600</v>
      </c>
      <c r="V25" s="2">
        <f t="shared" si="5"/>
        <v>5915700</v>
      </c>
      <c r="W25" s="2">
        <f t="shared" si="5"/>
        <v>14284300</v>
      </c>
      <c r="X25" s="2">
        <f t="shared" si="5"/>
        <v>14472700</v>
      </c>
      <c r="Y25" s="2" cm="1">
        <f t="array" ref="Y25">_xlfn.XLOOKUP(Y$1&amp;$R25,$C$3:$C$1662&amp;$D$3:$D$1662,$E$3:$E$1662,0,0,1)</f>
        <v>76400</v>
      </c>
      <c r="Z25" s="2" cm="1">
        <f t="array" ref="Z25">_xlfn.XLOOKUP(Z$1&amp;$R25,$C$3:$C$1662&amp;$D$3:$D$1662,$E$3:$E$1662,0,0,1)</f>
        <v>241100</v>
      </c>
      <c r="AA25" s="2" cm="1">
        <f t="array" ref="AA25">_xlfn.XLOOKUP(AA$1&amp;$R25,$C$3:$C$1662&amp;$D$3:$D$1662,$E$3:$E$1662,0,0,1)</f>
        <v>87500</v>
      </c>
      <c r="AB25" s="2" cm="1">
        <f t="array" ref="AB25">_xlfn.XLOOKUP(AB$1&amp;$R25,$C$3:$C$1662&amp;$D$3:$D$1662,$E$3:$E$1662,0,0,1)</f>
        <v>160400</v>
      </c>
      <c r="AC25" s="2" cm="1">
        <f t="array" ref="AC25">_xlfn.XLOOKUP(AC$1&amp;$R25,$C$3:$C$1662&amp;$D$3:$D$1662,$E$3:$E$1662,0,0,1)</f>
        <v>230900</v>
      </c>
      <c r="AM25" t="s">
        <v>906</v>
      </c>
      <c r="AN25" t="s">
        <v>881</v>
      </c>
      <c r="AO25">
        <v>883</v>
      </c>
      <c r="AP25">
        <v>910.7</v>
      </c>
      <c r="AQ25">
        <v>880</v>
      </c>
      <c r="AR25">
        <v>907.8</v>
      </c>
      <c r="AS25">
        <v>21791100</v>
      </c>
      <c r="AU25" s="7">
        <f t="shared" si="3"/>
        <v>2.4952015355086177E-2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230900</v>
      </c>
      <c r="R26" t="s">
        <v>69</v>
      </c>
      <c r="S26" s="2">
        <f t="shared" si="1"/>
        <v>10161360</v>
      </c>
      <c r="T26" s="2">
        <f t="shared" si="5"/>
        <v>4709900</v>
      </c>
      <c r="U26" s="2">
        <f t="shared" si="5"/>
        <v>10725400</v>
      </c>
      <c r="V26" s="2">
        <f t="shared" si="5"/>
        <v>6031000</v>
      </c>
      <c r="W26" s="2">
        <f t="shared" si="5"/>
        <v>14410000</v>
      </c>
      <c r="X26" s="2">
        <f t="shared" si="5"/>
        <v>14930500</v>
      </c>
      <c r="Y26" s="2" cm="1">
        <f t="array" ref="Y26">_xlfn.XLOOKUP(Y$1&amp;$R26,$C$3:$C$1662&amp;$D$3:$D$1662,$E$3:$E$1662,0,0,1)</f>
        <v>72100</v>
      </c>
      <c r="Z26" s="2" cm="1">
        <f t="array" ref="Z26">_xlfn.XLOOKUP(Z$1&amp;$R26,$C$3:$C$1662&amp;$D$3:$D$1662,$E$3:$E$1662,0,0,1)</f>
        <v>248800</v>
      </c>
      <c r="AA26" s="2" cm="1">
        <f t="array" ref="AA26">_xlfn.XLOOKUP(AA$1&amp;$R26,$C$3:$C$1662&amp;$D$3:$D$1662,$E$3:$E$1662,0,0,1)</f>
        <v>115300</v>
      </c>
      <c r="AB26" s="2" cm="1">
        <f t="array" ref="AB26">_xlfn.XLOOKUP(AB$1&amp;$R26,$C$3:$C$1662&amp;$D$3:$D$1662,$E$3:$E$1662,0,0,1)</f>
        <v>125700</v>
      </c>
      <c r="AC26" s="2" cm="1">
        <f t="array" ref="AC26">_xlfn.XLOOKUP(AC$1&amp;$R26,$C$3:$C$1662&amp;$D$3:$D$1662,$E$3:$E$1662,0,0,1)</f>
        <v>457800</v>
      </c>
      <c r="AM26" t="s">
        <v>907</v>
      </c>
      <c r="AN26" t="s">
        <v>881</v>
      </c>
      <c r="AO26">
        <v>898.8</v>
      </c>
      <c r="AP26">
        <v>919.9</v>
      </c>
      <c r="AQ26">
        <v>894.4</v>
      </c>
      <c r="AR26">
        <v>919.9</v>
      </c>
      <c r="AS26">
        <v>16362400</v>
      </c>
      <c r="AU26" s="7">
        <f t="shared" si="3"/>
        <v>1.3328927076448505E-2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457800</v>
      </c>
      <c r="R27" t="s">
        <v>98</v>
      </c>
      <c r="S27" s="2">
        <f t="shared" si="1"/>
        <v>10423940</v>
      </c>
      <c r="T27" s="2">
        <f t="shared" si="5"/>
        <v>4775800</v>
      </c>
      <c r="U27" s="2">
        <f t="shared" si="5"/>
        <v>10932000</v>
      </c>
      <c r="V27" s="2">
        <f t="shared" si="5"/>
        <v>6392200</v>
      </c>
      <c r="W27" s="2">
        <f t="shared" si="5"/>
        <v>14864100</v>
      </c>
      <c r="X27" s="2">
        <f t="shared" si="5"/>
        <v>15155600</v>
      </c>
      <c r="Y27" s="2" cm="1">
        <f t="array" ref="Y27">_xlfn.XLOOKUP(Y$1&amp;$R27,$C$3:$C$1662&amp;$D$3:$D$1662,$E$3:$E$1662,0,0,1)</f>
        <v>65900</v>
      </c>
      <c r="Z27" s="2" cm="1">
        <f t="array" ref="Z27">_xlfn.XLOOKUP(Z$1&amp;$R27,$C$3:$C$1662&amp;$D$3:$D$1662,$E$3:$E$1662,0,0,1)</f>
        <v>206600</v>
      </c>
      <c r="AA27" s="2" cm="1">
        <f t="array" ref="AA27">_xlfn.XLOOKUP(AA$1&amp;$R27,$C$3:$C$1662&amp;$D$3:$D$1662,$E$3:$E$1662,0,0,1)</f>
        <v>361200</v>
      </c>
      <c r="AB27" s="2" cm="1">
        <f t="array" ref="AB27">_xlfn.XLOOKUP(AB$1&amp;$R27,$C$3:$C$1662&amp;$D$3:$D$1662,$E$3:$E$1662,0,0,1)</f>
        <v>454100</v>
      </c>
      <c r="AC27" s="2" cm="1">
        <f t="array" ref="AC27">_xlfn.XLOOKUP(AC$1&amp;$R27,$C$3:$C$1662&amp;$D$3:$D$1662,$E$3:$E$1662,0,0,1)</f>
        <v>225100</v>
      </c>
      <c r="AM27" t="s">
        <v>908</v>
      </c>
      <c r="AN27" t="s">
        <v>881</v>
      </c>
      <c r="AO27">
        <v>922.3</v>
      </c>
      <c r="AP27">
        <v>928</v>
      </c>
      <c r="AQ27">
        <v>912.4</v>
      </c>
      <c r="AR27">
        <v>922.7</v>
      </c>
      <c r="AS27">
        <v>18476000</v>
      </c>
      <c r="AU27" s="7">
        <f t="shared" si="3"/>
        <v>3.0438091096858244E-3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225100</v>
      </c>
      <c r="R28" t="s">
        <v>38</v>
      </c>
      <c r="S28" s="2">
        <f t="shared" si="1"/>
        <v>10607780</v>
      </c>
      <c r="T28" s="2">
        <f t="shared" si="5"/>
        <v>4826200</v>
      </c>
      <c r="U28" s="2">
        <f t="shared" si="5"/>
        <v>11320900</v>
      </c>
      <c r="V28" s="2">
        <f t="shared" si="5"/>
        <v>6503500</v>
      </c>
      <c r="W28" s="2">
        <f t="shared" si="5"/>
        <v>15011500</v>
      </c>
      <c r="X28" s="2">
        <f t="shared" si="5"/>
        <v>15376800</v>
      </c>
      <c r="Y28" s="2" cm="1">
        <f t="array" ref="Y28">_xlfn.XLOOKUP(Y$1&amp;$R28,$C$3:$C$1662&amp;$D$3:$D$1662,$E$3:$E$1662,0,0,1)</f>
        <v>50400</v>
      </c>
      <c r="Z28" s="2" cm="1">
        <f t="array" ref="Z28">_xlfn.XLOOKUP(Z$1&amp;$R28,$C$3:$C$1662&amp;$D$3:$D$1662,$E$3:$E$1662,0,0,1)</f>
        <v>388900</v>
      </c>
      <c r="AA28" s="2" cm="1">
        <f t="array" ref="AA28">_xlfn.XLOOKUP(AA$1&amp;$R28,$C$3:$C$1662&amp;$D$3:$D$1662,$E$3:$E$1662,0,0,1)</f>
        <v>111300</v>
      </c>
      <c r="AB28" s="2" cm="1">
        <f t="array" ref="AB28">_xlfn.XLOOKUP(AB$1&amp;$R28,$C$3:$C$1662&amp;$D$3:$D$1662,$E$3:$E$1662,0,0,1)</f>
        <v>147400</v>
      </c>
      <c r="AC28" s="2" cm="1">
        <f t="array" ref="AC28">_xlfn.XLOOKUP(AC$1&amp;$R28,$C$3:$C$1662&amp;$D$3:$D$1662,$E$3:$E$1662,0,0,1)</f>
        <v>221200</v>
      </c>
      <c r="AM28" t="s">
        <v>909</v>
      </c>
      <c r="AN28" t="s">
        <v>881</v>
      </c>
      <c r="AO28">
        <v>925.1</v>
      </c>
      <c r="AP28">
        <v>929.5</v>
      </c>
      <c r="AQ28">
        <v>915.6</v>
      </c>
      <c r="AR28">
        <v>922.7</v>
      </c>
      <c r="AS28">
        <v>15658400</v>
      </c>
      <c r="AU28" s="7" t="str">
        <f t="shared" si="3"/>
        <v/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221200</v>
      </c>
      <c r="R29" t="s">
        <v>241</v>
      </c>
      <c r="S29" s="2">
        <f t="shared" si="1"/>
        <v>10793400</v>
      </c>
      <c r="T29" s="2">
        <f t="shared" si="5"/>
        <v>4856700</v>
      </c>
      <c r="U29" s="2">
        <f t="shared" si="5"/>
        <v>11568700</v>
      </c>
      <c r="V29" s="2">
        <f t="shared" si="5"/>
        <v>6626000</v>
      </c>
      <c r="W29" s="2">
        <f t="shared" si="5"/>
        <v>15135100</v>
      </c>
      <c r="X29" s="2">
        <f t="shared" si="5"/>
        <v>15780500</v>
      </c>
      <c r="Y29" s="2" cm="1">
        <f t="array" ref="Y29">_xlfn.XLOOKUP(Y$1&amp;$R29,$C$3:$C$1662&amp;$D$3:$D$1662,$E$3:$E$1662,0,0,1)</f>
        <v>30500</v>
      </c>
      <c r="Z29" s="2" cm="1">
        <f t="array" ref="Z29">_xlfn.XLOOKUP(Z$1&amp;$R29,$C$3:$C$1662&amp;$D$3:$D$1662,$E$3:$E$1662,0,0,1)</f>
        <v>247800</v>
      </c>
      <c r="AA29" s="2" cm="1">
        <f t="array" ref="AA29">_xlfn.XLOOKUP(AA$1&amp;$R29,$C$3:$C$1662&amp;$D$3:$D$1662,$E$3:$E$1662,0,0,1)</f>
        <v>122500</v>
      </c>
      <c r="AB29" s="2" cm="1">
        <f t="array" ref="AB29">_xlfn.XLOOKUP(AB$1&amp;$R29,$C$3:$C$1662&amp;$D$3:$D$1662,$E$3:$E$1662,0,0,1)</f>
        <v>123600</v>
      </c>
      <c r="AC29" s="2" cm="1">
        <f t="array" ref="AC29">_xlfn.XLOOKUP(AC$1&amp;$R29,$C$3:$C$1662&amp;$D$3:$D$1662,$E$3:$E$1662,0,0,1)</f>
        <v>403700</v>
      </c>
      <c r="AM29" t="s">
        <v>910</v>
      </c>
      <c r="AN29" t="s">
        <v>881</v>
      </c>
      <c r="AO29">
        <v>901</v>
      </c>
      <c r="AP29">
        <v>916.8</v>
      </c>
      <c r="AQ29">
        <v>897.8</v>
      </c>
      <c r="AR29">
        <v>903.6</v>
      </c>
      <c r="AS29">
        <v>13185100</v>
      </c>
      <c r="AU29" s="7" t="str">
        <f t="shared" si="3"/>
        <v/>
      </c>
      <c r="AV29" s="7">
        <f t="shared" si="4"/>
        <v>-2.0700119215346313E-2</v>
      </c>
    </row>
    <row r="30" spans="3:48" x14ac:dyDescent="0.4">
      <c r="C30" t="s">
        <v>804</v>
      </c>
      <c r="D30" t="s">
        <v>533</v>
      </c>
      <c r="E30">
        <v>403700</v>
      </c>
      <c r="R30" t="s">
        <v>286</v>
      </c>
      <c r="S30" s="2">
        <f t="shared" si="1"/>
        <v>11005500</v>
      </c>
      <c r="T30" s="2">
        <f t="shared" si="5"/>
        <v>4910400</v>
      </c>
      <c r="U30" s="2">
        <f t="shared" si="5"/>
        <v>11698900</v>
      </c>
      <c r="V30" s="2">
        <f t="shared" si="5"/>
        <v>6760100</v>
      </c>
      <c r="W30" s="2">
        <f t="shared" si="5"/>
        <v>15277600</v>
      </c>
      <c r="X30" s="2">
        <f t="shared" si="5"/>
        <v>16380500</v>
      </c>
      <c r="Y30" s="2" cm="1">
        <f t="array" ref="Y30">_xlfn.XLOOKUP(Y$1&amp;$R30,$C$3:$C$1662&amp;$D$3:$D$1662,$E$3:$E$1662,0,0,1)</f>
        <v>53700</v>
      </c>
      <c r="Z30" s="2" cm="1">
        <f t="array" ref="Z30">_xlfn.XLOOKUP(Z$1&amp;$R30,$C$3:$C$1662&amp;$D$3:$D$1662,$E$3:$E$1662,0,0,1)</f>
        <v>130200</v>
      </c>
      <c r="AA30" s="2" cm="1">
        <f t="array" ref="AA30">_xlfn.XLOOKUP(AA$1&amp;$R30,$C$3:$C$1662&amp;$D$3:$D$1662,$E$3:$E$1662,0,0,1)</f>
        <v>134100</v>
      </c>
      <c r="AB30" s="2" cm="1">
        <f t="array" ref="AB30">_xlfn.XLOOKUP(AB$1&amp;$R30,$C$3:$C$1662&amp;$D$3:$D$1662,$E$3:$E$1662,0,0,1)</f>
        <v>142500</v>
      </c>
      <c r="AC30" s="2" cm="1">
        <f t="array" ref="AC30">_xlfn.XLOOKUP(AC$1&amp;$R30,$C$3:$C$1662&amp;$D$3:$D$1662,$E$3:$E$1662,0,0,1)</f>
        <v>600000</v>
      </c>
      <c r="AM30" t="s">
        <v>911</v>
      </c>
      <c r="AN30" t="s">
        <v>881</v>
      </c>
      <c r="AO30">
        <v>910</v>
      </c>
      <c r="AP30">
        <v>916.4</v>
      </c>
      <c r="AQ30">
        <v>903.6</v>
      </c>
      <c r="AR30">
        <v>916.4</v>
      </c>
      <c r="AS30">
        <v>11502400</v>
      </c>
      <c r="AU30" s="7">
        <f t="shared" si="3"/>
        <v>1.4165559982292963E-2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600000</v>
      </c>
      <c r="R31" t="s">
        <v>203</v>
      </c>
      <c r="S31" s="2">
        <f t="shared" si="1"/>
        <v>11191340</v>
      </c>
      <c r="T31" s="2">
        <f t="shared" si="5"/>
        <v>5010300</v>
      </c>
      <c r="U31" s="2">
        <f t="shared" si="5"/>
        <v>11824100</v>
      </c>
      <c r="V31" s="2">
        <f t="shared" si="5"/>
        <v>6858900</v>
      </c>
      <c r="W31" s="2">
        <f t="shared" si="5"/>
        <v>15505000</v>
      </c>
      <c r="X31" s="2">
        <f t="shared" si="5"/>
        <v>16758400</v>
      </c>
      <c r="Y31" s="2" cm="1">
        <f t="array" ref="Y31">_xlfn.XLOOKUP(Y$1&amp;$R31,$C$3:$C$1662&amp;$D$3:$D$1662,$E$3:$E$1662,0,0,1)</f>
        <v>99900</v>
      </c>
      <c r="Z31" s="2" cm="1">
        <f t="array" ref="Z31">_xlfn.XLOOKUP(Z$1&amp;$R31,$C$3:$C$1662&amp;$D$3:$D$1662,$E$3:$E$1662,0,0,1)</f>
        <v>125200</v>
      </c>
      <c r="AA31" s="2" cm="1">
        <f t="array" ref="AA31">_xlfn.XLOOKUP(AA$1&amp;$R31,$C$3:$C$1662&amp;$D$3:$D$1662,$E$3:$E$1662,0,0,1)</f>
        <v>98800</v>
      </c>
      <c r="AB31" s="2" cm="1">
        <f t="array" ref="AB31">_xlfn.XLOOKUP(AB$1&amp;$R31,$C$3:$C$1662&amp;$D$3:$D$1662,$E$3:$E$1662,0,0,1)</f>
        <v>227400</v>
      </c>
      <c r="AC31" s="2" cm="1">
        <f t="array" ref="AC31">_xlfn.XLOOKUP(AC$1&amp;$R31,$C$3:$C$1662&amp;$D$3:$D$1662,$E$3:$E$1662,0,0,1)</f>
        <v>377900</v>
      </c>
      <c r="AM31" t="s">
        <v>912</v>
      </c>
      <c r="AN31" t="s">
        <v>881</v>
      </c>
      <c r="AO31">
        <v>921</v>
      </c>
      <c r="AP31">
        <v>938.5</v>
      </c>
      <c r="AQ31">
        <v>910.3</v>
      </c>
      <c r="AR31">
        <v>933</v>
      </c>
      <c r="AS31">
        <v>19170100</v>
      </c>
      <c r="AU31" s="7">
        <f t="shared" si="3"/>
        <v>1.8114360541248375E-2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377900</v>
      </c>
      <c r="R32" t="s">
        <v>153</v>
      </c>
      <c r="S32" s="2">
        <f t="shared" si="1"/>
        <v>11478800</v>
      </c>
      <c r="T32" s="2">
        <f t="shared" si="5"/>
        <v>5622400</v>
      </c>
      <c r="U32" s="2">
        <f t="shared" si="5"/>
        <v>11885000</v>
      </c>
      <c r="V32" s="2">
        <f t="shared" si="5"/>
        <v>7027900</v>
      </c>
      <c r="W32" s="2">
        <f t="shared" si="5"/>
        <v>15720700</v>
      </c>
      <c r="X32" s="2">
        <f t="shared" si="5"/>
        <v>17138000</v>
      </c>
      <c r="Y32" s="2" cm="1">
        <f t="array" ref="Y32">_xlfn.XLOOKUP(Y$1&amp;$R32,$C$3:$C$1662&amp;$D$3:$D$1662,$E$3:$E$1662,0,0,1)</f>
        <v>612100</v>
      </c>
      <c r="Z32" s="2" cm="1">
        <f t="array" ref="Z32">_xlfn.XLOOKUP(Z$1&amp;$R32,$C$3:$C$1662&amp;$D$3:$D$1662,$E$3:$E$1662,0,0,1)</f>
        <v>60900</v>
      </c>
      <c r="AA32" s="2" cm="1">
        <f t="array" ref="AA32">_xlfn.XLOOKUP(AA$1&amp;$R32,$C$3:$C$1662&amp;$D$3:$D$1662,$E$3:$E$1662,0,0,1)</f>
        <v>169000</v>
      </c>
      <c r="AB32" s="2" cm="1">
        <f t="array" ref="AB32">_xlfn.XLOOKUP(AB$1&amp;$R32,$C$3:$C$1662&amp;$D$3:$D$1662,$E$3:$E$1662,0,0,1)</f>
        <v>215700</v>
      </c>
      <c r="AC32" s="2" cm="1">
        <f t="array" ref="AC32">_xlfn.XLOOKUP(AC$1&amp;$R32,$C$3:$C$1662&amp;$D$3:$D$1662,$E$3:$E$1662,0,0,1)</f>
        <v>379600</v>
      </c>
      <c r="AM32" t="s">
        <v>913</v>
      </c>
      <c r="AN32" t="s">
        <v>881</v>
      </c>
      <c r="AO32">
        <v>941</v>
      </c>
      <c r="AP32">
        <v>950</v>
      </c>
      <c r="AQ32">
        <v>920.9</v>
      </c>
      <c r="AR32">
        <v>929</v>
      </c>
      <c r="AS32">
        <v>17963500</v>
      </c>
      <c r="AU32" s="7" t="str">
        <f t="shared" si="3"/>
        <v/>
      </c>
      <c r="AV32" s="7">
        <f t="shared" si="4"/>
        <v>-4.2872454448017461E-3</v>
      </c>
    </row>
    <row r="33" spans="3:48" x14ac:dyDescent="0.4">
      <c r="C33" t="s">
        <v>804</v>
      </c>
      <c r="D33" t="s">
        <v>536</v>
      </c>
      <c r="E33">
        <v>379600</v>
      </c>
      <c r="R33" t="s">
        <v>200</v>
      </c>
      <c r="S33" s="2">
        <f t="shared" si="1"/>
        <v>11742980</v>
      </c>
      <c r="T33" s="2">
        <f t="shared" si="5"/>
        <v>5809500</v>
      </c>
      <c r="U33" s="2">
        <f t="shared" si="5"/>
        <v>12120700</v>
      </c>
      <c r="V33" s="2">
        <f t="shared" si="5"/>
        <v>7283500</v>
      </c>
      <c r="W33" s="2">
        <f t="shared" si="5"/>
        <v>16040300</v>
      </c>
      <c r="X33" s="2">
        <f t="shared" si="5"/>
        <v>17460900</v>
      </c>
      <c r="Y33" s="2" cm="1">
        <f t="array" ref="Y33">_xlfn.XLOOKUP(Y$1&amp;$R33,$C$3:$C$1662&amp;$D$3:$D$1662,$E$3:$E$1662,0,0,1)</f>
        <v>187100</v>
      </c>
      <c r="Z33" s="2" cm="1">
        <f t="array" ref="Z33">_xlfn.XLOOKUP(Z$1&amp;$R33,$C$3:$C$1662&amp;$D$3:$D$1662,$E$3:$E$1662,0,0,1)</f>
        <v>235700</v>
      </c>
      <c r="AA33" s="2" cm="1">
        <f t="array" ref="AA33">_xlfn.XLOOKUP(AA$1&amp;$R33,$C$3:$C$1662&amp;$D$3:$D$1662,$E$3:$E$1662,0,0,1)</f>
        <v>255600</v>
      </c>
      <c r="AB33" s="2" cm="1">
        <f t="array" ref="AB33">_xlfn.XLOOKUP(AB$1&amp;$R33,$C$3:$C$1662&amp;$D$3:$D$1662,$E$3:$E$1662,0,0,1)</f>
        <v>319600</v>
      </c>
      <c r="AC33" s="2" cm="1">
        <f t="array" ref="AC33">_xlfn.XLOOKUP(AC$1&amp;$R33,$C$3:$C$1662&amp;$D$3:$D$1662,$E$3:$E$1662,0,0,1)</f>
        <v>322900</v>
      </c>
      <c r="AM33" t="s">
        <v>914</v>
      </c>
      <c r="AN33" t="s">
        <v>881</v>
      </c>
      <c r="AO33">
        <v>934.7</v>
      </c>
      <c r="AP33">
        <v>947.2</v>
      </c>
      <c r="AQ33">
        <v>925.5</v>
      </c>
      <c r="AR33">
        <v>926.4</v>
      </c>
      <c r="AS33">
        <v>19637900</v>
      </c>
      <c r="AU33" s="7" t="str">
        <f t="shared" si="3"/>
        <v/>
      </c>
      <c r="AV33" s="7">
        <f t="shared" si="4"/>
        <v>-2.7987082884822767E-3</v>
      </c>
    </row>
    <row r="34" spans="3:48" x14ac:dyDescent="0.4">
      <c r="C34" t="s">
        <v>804</v>
      </c>
      <c r="D34" t="s">
        <v>537</v>
      </c>
      <c r="E34">
        <v>322900</v>
      </c>
      <c r="R34" t="s">
        <v>26</v>
      </c>
      <c r="S34" s="2">
        <f t="shared" si="1"/>
        <v>11869280</v>
      </c>
      <c r="T34" s="2">
        <f t="shared" si="5"/>
        <v>5915400</v>
      </c>
      <c r="U34" s="2">
        <f t="shared" si="5"/>
        <v>12207600</v>
      </c>
      <c r="V34" s="2">
        <f t="shared" si="5"/>
        <v>7354800</v>
      </c>
      <c r="W34" s="2">
        <f t="shared" si="5"/>
        <v>16217200</v>
      </c>
      <c r="X34" s="2">
        <f t="shared" si="5"/>
        <v>17651400</v>
      </c>
      <c r="Y34" s="2" cm="1">
        <f t="array" ref="Y34">_xlfn.XLOOKUP(Y$1&amp;$R34,$C$3:$C$1662&amp;$D$3:$D$1662,$E$3:$E$1662,0,0,1)</f>
        <v>105900</v>
      </c>
      <c r="Z34" s="2" cm="1">
        <f t="array" ref="Z34">_xlfn.XLOOKUP(Z$1&amp;$R34,$C$3:$C$1662&amp;$D$3:$D$1662,$E$3:$E$1662,0,0,1)</f>
        <v>86900</v>
      </c>
      <c r="AA34" s="2" cm="1">
        <f t="array" ref="AA34">_xlfn.XLOOKUP(AA$1&amp;$R34,$C$3:$C$1662&amp;$D$3:$D$1662,$E$3:$E$1662,0,0,1)</f>
        <v>71300</v>
      </c>
      <c r="AB34" s="2" cm="1">
        <f t="array" ref="AB34">_xlfn.XLOOKUP(AB$1&amp;$R34,$C$3:$C$1662&amp;$D$3:$D$1662,$E$3:$E$1662,0,0,1)</f>
        <v>176900</v>
      </c>
      <c r="AC34" s="2" cm="1">
        <f t="array" ref="AC34">_xlfn.XLOOKUP(AC$1&amp;$R34,$C$3:$C$1662&amp;$D$3:$D$1662,$E$3:$E$1662,0,0,1)</f>
        <v>190500</v>
      </c>
      <c r="AM34" t="s">
        <v>915</v>
      </c>
      <c r="AN34" t="s">
        <v>881</v>
      </c>
      <c r="AO34">
        <v>928.6</v>
      </c>
      <c r="AP34">
        <v>929.6</v>
      </c>
      <c r="AQ34">
        <v>915.3</v>
      </c>
      <c r="AR34">
        <v>923.6</v>
      </c>
      <c r="AS34">
        <v>11637400</v>
      </c>
      <c r="AU34" s="7" t="str">
        <f t="shared" si="3"/>
        <v/>
      </c>
      <c r="AV34" s="7">
        <f t="shared" si="4"/>
        <v>-3.022452504317763E-3</v>
      </c>
    </row>
    <row r="35" spans="3:48" x14ac:dyDescent="0.4">
      <c r="C35" t="s">
        <v>804</v>
      </c>
      <c r="D35" t="s">
        <v>538</v>
      </c>
      <c r="E35">
        <v>190500</v>
      </c>
      <c r="R35" t="s">
        <v>99</v>
      </c>
      <c r="S35" s="2">
        <f t="shared" si="1"/>
        <v>12039700</v>
      </c>
      <c r="T35" s="2">
        <f t="shared" si="5"/>
        <v>6043000</v>
      </c>
      <c r="U35" s="2">
        <f t="shared" si="5"/>
        <v>12294100</v>
      </c>
      <c r="V35" s="2">
        <f t="shared" si="5"/>
        <v>7581400</v>
      </c>
      <c r="W35" s="2">
        <f t="shared" si="5"/>
        <v>16361500</v>
      </c>
      <c r="X35" s="2">
        <f t="shared" si="5"/>
        <v>17918500</v>
      </c>
      <c r="Y35" s="2" cm="1">
        <f t="array" ref="Y35">_xlfn.XLOOKUP(Y$1&amp;$R35,$C$3:$C$1662&amp;$D$3:$D$1662,$E$3:$E$1662,0,0,1)</f>
        <v>127600</v>
      </c>
      <c r="Z35" s="2" cm="1">
        <f t="array" ref="Z35">_xlfn.XLOOKUP(Z$1&amp;$R35,$C$3:$C$1662&amp;$D$3:$D$1662,$E$3:$E$1662,0,0,1)</f>
        <v>86500</v>
      </c>
      <c r="AA35" s="2" cm="1">
        <f t="array" ref="AA35">_xlfn.XLOOKUP(AA$1&amp;$R35,$C$3:$C$1662&amp;$D$3:$D$1662,$E$3:$E$1662,0,0,1)</f>
        <v>226600</v>
      </c>
      <c r="AB35" s="2" cm="1">
        <f t="array" ref="AB35">_xlfn.XLOOKUP(AB$1&amp;$R35,$C$3:$C$1662&amp;$D$3:$D$1662,$E$3:$E$1662,0,0,1)</f>
        <v>144300</v>
      </c>
      <c r="AC35" s="2" cm="1">
        <f t="array" ref="AC35">_xlfn.XLOOKUP(AC$1&amp;$R35,$C$3:$C$1662&amp;$D$3:$D$1662,$E$3:$E$1662,0,0,1)</f>
        <v>267100</v>
      </c>
      <c r="AM35" t="s">
        <v>916</v>
      </c>
      <c r="AN35" t="s">
        <v>881</v>
      </c>
      <c r="AO35">
        <v>935.3</v>
      </c>
      <c r="AP35">
        <v>966</v>
      </c>
      <c r="AQ35">
        <v>933.1</v>
      </c>
      <c r="AR35">
        <v>950.2</v>
      </c>
      <c r="AS35">
        <v>28196300</v>
      </c>
      <c r="AU35" s="7">
        <f t="shared" si="3"/>
        <v>2.8800346470333471E-2</v>
      </c>
      <c r="AV35" s="7" t="str">
        <f t="shared" si="4"/>
        <v/>
      </c>
    </row>
    <row r="36" spans="3:48" x14ac:dyDescent="0.4">
      <c r="C36" t="s">
        <v>804</v>
      </c>
      <c r="D36" t="s">
        <v>539</v>
      </c>
      <c r="E36">
        <v>267100</v>
      </c>
      <c r="R36" t="s">
        <v>83</v>
      </c>
      <c r="S36" s="2">
        <f t="shared" si="1"/>
        <v>12237380</v>
      </c>
      <c r="T36" s="2">
        <f t="shared" ref="T36:X51" si="6">T35+Y36</f>
        <v>6188000</v>
      </c>
      <c r="U36" s="2">
        <f t="shared" si="6"/>
        <v>12397600</v>
      </c>
      <c r="V36" s="2">
        <f t="shared" si="6"/>
        <v>7715600</v>
      </c>
      <c r="W36" s="2">
        <f t="shared" si="6"/>
        <v>16624200</v>
      </c>
      <c r="X36" s="2">
        <f t="shared" si="6"/>
        <v>18261500</v>
      </c>
      <c r="Y36" s="2" cm="1">
        <f t="array" ref="Y36">_xlfn.XLOOKUP(Y$1&amp;$R36,$C$3:$C$1662&amp;$D$3:$D$1662,$E$3:$E$1662,0,0,1)</f>
        <v>145000</v>
      </c>
      <c r="Z36" s="2" cm="1">
        <f t="array" ref="Z36">_xlfn.XLOOKUP(Z$1&amp;$R36,$C$3:$C$1662&amp;$D$3:$D$1662,$E$3:$E$1662,0,0,1)</f>
        <v>103500</v>
      </c>
      <c r="AA36" s="2" cm="1">
        <f t="array" ref="AA36">_xlfn.XLOOKUP(AA$1&amp;$R36,$C$3:$C$1662&amp;$D$3:$D$1662,$E$3:$E$1662,0,0,1)</f>
        <v>134200</v>
      </c>
      <c r="AB36" s="2" cm="1">
        <f t="array" ref="AB36">_xlfn.XLOOKUP(AB$1&amp;$R36,$C$3:$C$1662&amp;$D$3:$D$1662,$E$3:$E$1662,0,0,1)</f>
        <v>262700</v>
      </c>
      <c r="AC36" s="2" cm="1">
        <f t="array" ref="AC36">_xlfn.XLOOKUP(AC$1&amp;$R36,$C$3:$C$1662&amp;$D$3:$D$1662,$E$3:$E$1662,0,0,1)</f>
        <v>343000</v>
      </c>
      <c r="AM36" t="s">
        <v>917</v>
      </c>
      <c r="AN36" t="s">
        <v>881</v>
      </c>
      <c r="AO36">
        <v>965</v>
      </c>
      <c r="AP36">
        <v>984.6</v>
      </c>
      <c r="AQ36">
        <v>943.7</v>
      </c>
      <c r="AR36">
        <v>964.9</v>
      </c>
      <c r="AS36">
        <v>39227400</v>
      </c>
      <c r="AU36" s="7">
        <f t="shared" si="3"/>
        <v>1.5470427278467591E-2</v>
      </c>
      <c r="AV36" s="7" t="str">
        <f t="shared" si="4"/>
        <v/>
      </c>
    </row>
    <row r="37" spans="3:48" x14ac:dyDescent="0.4">
      <c r="C37" t="s">
        <v>804</v>
      </c>
      <c r="D37" t="s">
        <v>540</v>
      </c>
      <c r="E37">
        <v>343000</v>
      </c>
      <c r="R37" t="s">
        <v>152</v>
      </c>
      <c r="S37" s="2">
        <f t="shared" si="1"/>
        <v>12443740</v>
      </c>
      <c r="T37" s="2">
        <f t="shared" si="6"/>
        <v>6269700</v>
      </c>
      <c r="U37" s="2">
        <f t="shared" si="6"/>
        <v>12674800</v>
      </c>
      <c r="V37" s="2">
        <f t="shared" si="6"/>
        <v>7828200</v>
      </c>
      <c r="W37" s="2">
        <f t="shared" si="6"/>
        <v>16741300</v>
      </c>
      <c r="X37" s="2">
        <f t="shared" si="6"/>
        <v>18704700</v>
      </c>
      <c r="Y37" s="2" cm="1">
        <f t="array" ref="Y37">_xlfn.XLOOKUP(Y$1&amp;$R37,$C$3:$C$1662&amp;$D$3:$D$1662,$E$3:$E$1662,0,0,1)</f>
        <v>81700</v>
      </c>
      <c r="Z37" s="2" cm="1">
        <f t="array" ref="Z37">_xlfn.XLOOKUP(Z$1&amp;$R37,$C$3:$C$1662&amp;$D$3:$D$1662,$E$3:$E$1662,0,0,1)</f>
        <v>277200</v>
      </c>
      <c r="AA37" s="2" cm="1">
        <f t="array" ref="AA37">_xlfn.XLOOKUP(AA$1&amp;$R37,$C$3:$C$1662&amp;$D$3:$D$1662,$E$3:$E$1662,0,0,1)</f>
        <v>112600</v>
      </c>
      <c r="AB37" s="2" cm="1">
        <f t="array" ref="AB37">_xlfn.XLOOKUP(AB$1&amp;$R37,$C$3:$C$1662&amp;$D$3:$D$1662,$E$3:$E$1662,0,0,1)</f>
        <v>117100</v>
      </c>
      <c r="AC37" s="2" cm="1">
        <f t="array" ref="AC37">_xlfn.XLOOKUP(AC$1&amp;$R37,$C$3:$C$1662&amp;$D$3:$D$1662,$E$3:$E$1662,0,0,1)</f>
        <v>443200</v>
      </c>
      <c r="AM37" t="s">
        <v>918</v>
      </c>
      <c r="AN37" t="s">
        <v>881</v>
      </c>
      <c r="AO37">
        <v>985</v>
      </c>
      <c r="AP37">
        <v>985</v>
      </c>
      <c r="AQ37">
        <v>919.1</v>
      </c>
      <c r="AR37">
        <v>936.9</v>
      </c>
      <c r="AS37">
        <v>68176800</v>
      </c>
      <c r="AU37" s="7" t="str">
        <f t="shared" si="3"/>
        <v/>
      </c>
      <c r="AV37" s="7">
        <f t="shared" si="4"/>
        <v>-2.9018551145196358E-2</v>
      </c>
    </row>
    <row r="38" spans="3:48" x14ac:dyDescent="0.4">
      <c r="C38" t="s">
        <v>804</v>
      </c>
      <c r="D38" t="s">
        <v>541</v>
      </c>
      <c r="E38">
        <v>443200</v>
      </c>
      <c r="R38" t="s">
        <v>33</v>
      </c>
      <c r="S38" s="2">
        <f t="shared" si="1"/>
        <v>12591000</v>
      </c>
      <c r="T38" s="2">
        <f t="shared" si="6"/>
        <v>6327800</v>
      </c>
      <c r="U38" s="2">
        <f t="shared" si="6"/>
        <v>12801400</v>
      </c>
      <c r="V38" s="2">
        <f t="shared" si="6"/>
        <v>8024100</v>
      </c>
      <c r="W38" s="2">
        <f t="shared" si="6"/>
        <v>16849600</v>
      </c>
      <c r="X38" s="2">
        <f t="shared" si="6"/>
        <v>18952100</v>
      </c>
      <c r="Y38" s="2" cm="1">
        <f t="array" ref="Y38">_xlfn.XLOOKUP(Y$1&amp;$R38,$C$3:$C$1662&amp;$D$3:$D$1662,$E$3:$E$1662,0,0,1)</f>
        <v>58100</v>
      </c>
      <c r="Z38" s="2" cm="1">
        <f t="array" ref="Z38">_xlfn.XLOOKUP(Z$1&amp;$R38,$C$3:$C$1662&amp;$D$3:$D$1662,$E$3:$E$1662,0,0,1)</f>
        <v>126600</v>
      </c>
      <c r="AA38" s="2" cm="1">
        <f t="array" ref="AA38">_xlfn.XLOOKUP(AA$1&amp;$R38,$C$3:$C$1662&amp;$D$3:$D$1662,$E$3:$E$1662,0,0,1)</f>
        <v>195900</v>
      </c>
      <c r="AB38" s="2" cm="1">
        <f t="array" ref="AB38">_xlfn.XLOOKUP(AB$1&amp;$R38,$C$3:$C$1662&amp;$D$3:$D$1662,$E$3:$E$1662,0,0,1)</f>
        <v>108300</v>
      </c>
      <c r="AC38" s="2" cm="1">
        <f t="array" ref="AC38">_xlfn.XLOOKUP(AC$1&amp;$R38,$C$3:$C$1662&amp;$D$3:$D$1662,$E$3:$E$1662,0,0,1)</f>
        <v>247400</v>
      </c>
      <c r="AM38" t="s">
        <v>919</v>
      </c>
      <c r="AN38" t="s">
        <v>881</v>
      </c>
      <c r="AO38">
        <v>929.7</v>
      </c>
      <c r="AP38">
        <v>941.4</v>
      </c>
      <c r="AQ38">
        <v>898.6</v>
      </c>
      <c r="AR38">
        <v>900.1</v>
      </c>
      <c r="AS38">
        <v>36463200</v>
      </c>
      <c r="AU38" s="7" t="str">
        <f t="shared" si="3"/>
        <v/>
      </c>
      <c r="AV38" s="7">
        <f t="shared" si="4"/>
        <v>-3.9278471555128536E-2</v>
      </c>
    </row>
    <row r="39" spans="3:48" x14ac:dyDescent="0.4">
      <c r="C39" t="s">
        <v>804</v>
      </c>
      <c r="D39" t="s">
        <v>542</v>
      </c>
      <c r="E39">
        <v>247400</v>
      </c>
      <c r="R39" t="s">
        <v>51</v>
      </c>
      <c r="S39" s="2">
        <f t="shared" si="1"/>
        <v>12746800</v>
      </c>
      <c r="T39" s="2">
        <f t="shared" si="6"/>
        <v>6381100</v>
      </c>
      <c r="U39" s="2">
        <f t="shared" si="6"/>
        <v>12895800</v>
      </c>
      <c r="V39" s="2">
        <f t="shared" si="6"/>
        <v>8089200</v>
      </c>
      <c r="W39" s="2">
        <f t="shared" si="6"/>
        <v>17013400</v>
      </c>
      <c r="X39" s="2">
        <f t="shared" si="6"/>
        <v>19354500</v>
      </c>
      <c r="Y39" s="2" cm="1">
        <f t="array" ref="Y39">_xlfn.XLOOKUP(Y$1&amp;$R39,$C$3:$C$1662&amp;$D$3:$D$1662,$E$3:$E$1662,0,0,1)</f>
        <v>53300</v>
      </c>
      <c r="Z39" s="2" cm="1">
        <f t="array" ref="Z39">_xlfn.XLOOKUP(Z$1&amp;$R39,$C$3:$C$1662&amp;$D$3:$D$1662,$E$3:$E$1662,0,0,1)</f>
        <v>94400</v>
      </c>
      <c r="AA39" s="2" cm="1">
        <f t="array" ref="AA39">_xlfn.XLOOKUP(AA$1&amp;$R39,$C$3:$C$1662&amp;$D$3:$D$1662,$E$3:$E$1662,0,0,1)</f>
        <v>65100</v>
      </c>
      <c r="AB39" s="2" cm="1">
        <f t="array" ref="AB39">_xlfn.XLOOKUP(AB$1&amp;$R39,$C$3:$C$1662&amp;$D$3:$D$1662,$E$3:$E$1662,0,0,1)</f>
        <v>163800</v>
      </c>
      <c r="AC39" s="2" cm="1">
        <f t="array" ref="AC39">_xlfn.XLOOKUP(AC$1&amp;$R39,$C$3:$C$1662&amp;$D$3:$D$1662,$E$3:$E$1662,0,0,1)</f>
        <v>402400</v>
      </c>
      <c r="AM39" t="s">
        <v>920</v>
      </c>
      <c r="AN39" t="s">
        <v>881</v>
      </c>
      <c r="AO39">
        <v>892.9</v>
      </c>
      <c r="AP39">
        <v>908.3</v>
      </c>
      <c r="AQ39">
        <v>880.1</v>
      </c>
      <c r="AR39">
        <v>881.1</v>
      </c>
      <c r="AS39">
        <v>24453500</v>
      </c>
      <c r="AU39" s="7" t="str">
        <f t="shared" si="3"/>
        <v/>
      </c>
      <c r="AV39" s="7">
        <f t="shared" si="4"/>
        <v>-2.1108765692700815E-2</v>
      </c>
    </row>
    <row r="40" spans="3:48" x14ac:dyDescent="0.4">
      <c r="C40" t="s">
        <v>804</v>
      </c>
      <c r="D40" t="s">
        <v>543</v>
      </c>
      <c r="E40">
        <v>402400</v>
      </c>
      <c r="R40" t="s">
        <v>280</v>
      </c>
      <c r="S40" s="2">
        <f t="shared" si="1"/>
        <v>12854600</v>
      </c>
      <c r="T40" s="2">
        <f t="shared" si="6"/>
        <v>6434700</v>
      </c>
      <c r="U40" s="2">
        <f t="shared" si="6"/>
        <v>12976000</v>
      </c>
      <c r="V40" s="2">
        <f t="shared" si="6"/>
        <v>8155700</v>
      </c>
      <c r="W40" s="2">
        <f t="shared" si="6"/>
        <v>17091900</v>
      </c>
      <c r="X40" s="2">
        <f t="shared" si="6"/>
        <v>19614700</v>
      </c>
      <c r="Y40" s="2" cm="1">
        <f t="array" ref="Y40">_xlfn.XLOOKUP(Y$1&amp;$R40,$C$3:$C$1662&amp;$D$3:$D$1662,$E$3:$E$1662,0,0,1)</f>
        <v>53600</v>
      </c>
      <c r="Z40" s="2" cm="1">
        <f t="array" ref="Z40">_xlfn.XLOOKUP(Z$1&amp;$R40,$C$3:$C$1662&amp;$D$3:$D$1662,$E$3:$E$1662,0,0,1)</f>
        <v>80200</v>
      </c>
      <c r="AA40" s="2" cm="1">
        <f t="array" ref="AA40">_xlfn.XLOOKUP(AA$1&amp;$R40,$C$3:$C$1662&amp;$D$3:$D$1662,$E$3:$E$1662,0,0,1)</f>
        <v>66500</v>
      </c>
      <c r="AB40" s="2" cm="1">
        <f t="array" ref="AB40">_xlfn.XLOOKUP(AB$1&amp;$R40,$C$3:$C$1662&amp;$D$3:$D$1662,$E$3:$E$1662,0,0,1)</f>
        <v>78500</v>
      </c>
      <c r="AC40" s="2" cm="1">
        <f t="array" ref="AC40">_xlfn.XLOOKUP(AC$1&amp;$R40,$C$3:$C$1662&amp;$D$3:$D$1662,$E$3:$E$1662,0,0,1)</f>
        <v>260200</v>
      </c>
      <c r="AM40" t="s">
        <v>921</v>
      </c>
      <c r="AN40" t="s">
        <v>881</v>
      </c>
      <c r="AO40">
        <v>877</v>
      </c>
      <c r="AP40">
        <v>885.3</v>
      </c>
      <c r="AQ40">
        <v>870.2</v>
      </c>
      <c r="AR40">
        <v>876.9</v>
      </c>
      <c r="AS40">
        <v>17984700</v>
      </c>
      <c r="AU40" s="7" t="str">
        <f t="shared" si="3"/>
        <v/>
      </c>
      <c r="AV40" s="7">
        <f t="shared" si="4"/>
        <v>-4.7667688117126739E-3</v>
      </c>
    </row>
    <row r="41" spans="3:48" x14ac:dyDescent="0.4">
      <c r="C41" t="s">
        <v>804</v>
      </c>
      <c r="D41" t="s">
        <v>544</v>
      </c>
      <c r="E41">
        <v>260200</v>
      </c>
      <c r="R41" t="s">
        <v>154</v>
      </c>
      <c r="S41" s="2">
        <f t="shared" si="1"/>
        <v>13038360</v>
      </c>
      <c r="T41" s="2">
        <f t="shared" si="6"/>
        <v>6505300</v>
      </c>
      <c r="U41" s="2">
        <f t="shared" si="6"/>
        <v>13310700</v>
      </c>
      <c r="V41" s="2">
        <f t="shared" si="6"/>
        <v>8225800</v>
      </c>
      <c r="W41" s="2">
        <f t="shared" si="6"/>
        <v>17174900</v>
      </c>
      <c r="X41" s="2">
        <f t="shared" si="6"/>
        <v>19975100</v>
      </c>
      <c r="Y41" s="2" cm="1">
        <f t="array" ref="Y41">_xlfn.XLOOKUP(Y$1&amp;$R41,$C$3:$C$1662&amp;$D$3:$D$1662,$E$3:$E$1662,0,0,1)</f>
        <v>70600</v>
      </c>
      <c r="Z41" s="2" cm="1">
        <f t="array" ref="Z41">_xlfn.XLOOKUP(Z$1&amp;$R41,$C$3:$C$1662&amp;$D$3:$D$1662,$E$3:$E$1662,0,0,1)</f>
        <v>334700</v>
      </c>
      <c r="AA41" s="2" cm="1">
        <f t="array" ref="AA41">_xlfn.XLOOKUP(AA$1&amp;$R41,$C$3:$C$1662&amp;$D$3:$D$1662,$E$3:$E$1662,0,0,1)</f>
        <v>70100</v>
      </c>
      <c r="AB41" s="2" cm="1">
        <f t="array" ref="AB41">_xlfn.XLOOKUP(AB$1&amp;$R41,$C$3:$C$1662&amp;$D$3:$D$1662,$E$3:$E$1662,0,0,1)</f>
        <v>83000</v>
      </c>
      <c r="AC41" s="2" cm="1">
        <f t="array" ref="AC41">_xlfn.XLOOKUP(AC$1&amp;$R41,$C$3:$C$1662&amp;$D$3:$D$1662,$E$3:$E$1662,0,0,1)</f>
        <v>360400</v>
      </c>
      <c r="AM41" t="s">
        <v>922</v>
      </c>
      <c r="AN41" t="s">
        <v>881</v>
      </c>
      <c r="AO41">
        <v>877.9</v>
      </c>
      <c r="AP41">
        <v>889.8</v>
      </c>
      <c r="AQ41">
        <v>875.7</v>
      </c>
      <c r="AR41">
        <v>876.3</v>
      </c>
      <c r="AS41">
        <v>16060700</v>
      </c>
      <c r="AU41" s="7" t="str">
        <f t="shared" si="3"/>
        <v/>
      </c>
      <c r="AV41" s="7">
        <f t="shared" si="4"/>
        <v>-6.8422853232985581E-4</v>
      </c>
    </row>
    <row r="42" spans="3:48" x14ac:dyDescent="0.4">
      <c r="C42" t="s">
        <v>804</v>
      </c>
      <c r="D42" t="s">
        <v>545</v>
      </c>
      <c r="E42">
        <v>360400</v>
      </c>
      <c r="R42" t="s">
        <v>133</v>
      </c>
      <c r="S42" s="2">
        <f t="shared" si="1"/>
        <v>13129340</v>
      </c>
      <c r="T42" s="2">
        <f t="shared" si="6"/>
        <v>6534700</v>
      </c>
      <c r="U42" s="2">
        <f t="shared" si="6"/>
        <v>13429400</v>
      </c>
      <c r="V42" s="2">
        <f t="shared" si="6"/>
        <v>8280600</v>
      </c>
      <c r="W42" s="2">
        <f t="shared" si="6"/>
        <v>17315800</v>
      </c>
      <c r="X42" s="2">
        <f t="shared" si="6"/>
        <v>20086200</v>
      </c>
      <c r="Y42" s="2" cm="1">
        <f t="array" ref="Y42">_xlfn.XLOOKUP(Y$1&amp;$R42,$C$3:$C$1662&amp;$D$3:$D$1662,$E$3:$E$1662,0,0,1)</f>
        <v>29400</v>
      </c>
      <c r="Z42" s="2" cm="1">
        <f t="array" ref="Z42">_xlfn.XLOOKUP(Z$1&amp;$R42,$C$3:$C$1662&amp;$D$3:$D$1662,$E$3:$E$1662,0,0,1)</f>
        <v>118700</v>
      </c>
      <c r="AA42" s="2" cm="1">
        <f t="array" ref="AA42">_xlfn.XLOOKUP(AA$1&amp;$R42,$C$3:$C$1662&amp;$D$3:$D$1662,$E$3:$E$1662,0,0,1)</f>
        <v>54800</v>
      </c>
      <c r="AB42" s="2" cm="1">
        <f t="array" ref="AB42">_xlfn.XLOOKUP(AB$1&amp;$R42,$C$3:$C$1662&amp;$D$3:$D$1662,$E$3:$E$1662,0,0,1)</f>
        <v>140900</v>
      </c>
      <c r="AC42" s="2" cm="1">
        <f t="array" ref="AC42">_xlfn.XLOOKUP(AC$1&amp;$R42,$C$3:$C$1662&amp;$D$3:$D$1662,$E$3:$E$1662,0,0,1)</f>
        <v>111100</v>
      </c>
      <c r="AM42" t="s">
        <v>923</v>
      </c>
      <c r="AN42" t="s">
        <v>881</v>
      </c>
      <c r="AO42">
        <v>876.4</v>
      </c>
      <c r="AP42">
        <v>895.9</v>
      </c>
      <c r="AQ42">
        <v>872.1</v>
      </c>
      <c r="AR42">
        <v>891.9</v>
      </c>
      <c r="AS42">
        <v>18092400</v>
      </c>
      <c r="AU42" s="7">
        <f t="shared" si="3"/>
        <v>1.7802122560766964E-2</v>
      </c>
      <c r="AV42" s="7" t="str">
        <f t="shared" si="4"/>
        <v/>
      </c>
    </row>
    <row r="43" spans="3:48" x14ac:dyDescent="0.4">
      <c r="C43" t="s">
        <v>804</v>
      </c>
      <c r="D43" t="s">
        <v>546</v>
      </c>
      <c r="E43">
        <v>111100</v>
      </c>
      <c r="R43" t="s">
        <v>113</v>
      </c>
      <c r="S43" s="2">
        <f t="shared" si="1"/>
        <v>13277740</v>
      </c>
      <c r="T43" s="2">
        <f t="shared" si="6"/>
        <v>6617500</v>
      </c>
      <c r="U43" s="2">
        <f t="shared" si="6"/>
        <v>13560500</v>
      </c>
      <c r="V43" s="2">
        <f t="shared" si="6"/>
        <v>8330200</v>
      </c>
      <c r="W43" s="2">
        <f t="shared" si="6"/>
        <v>17648000</v>
      </c>
      <c r="X43" s="2">
        <f t="shared" si="6"/>
        <v>20232500</v>
      </c>
      <c r="Y43" s="2" cm="1">
        <f t="array" ref="Y43">_xlfn.XLOOKUP(Y$1&amp;$R43,$C$3:$C$1662&amp;$D$3:$D$1662,$E$3:$E$1662,0,0,1)</f>
        <v>82800</v>
      </c>
      <c r="Z43" s="2" cm="1">
        <f t="array" ref="Z43">_xlfn.XLOOKUP(Z$1&amp;$R43,$C$3:$C$1662&amp;$D$3:$D$1662,$E$3:$E$1662,0,0,1)</f>
        <v>131100</v>
      </c>
      <c r="AA43" s="2" cm="1">
        <f t="array" ref="AA43">_xlfn.XLOOKUP(AA$1&amp;$R43,$C$3:$C$1662&amp;$D$3:$D$1662,$E$3:$E$1662,0,0,1)</f>
        <v>49600</v>
      </c>
      <c r="AB43" s="2" cm="1">
        <f t="array" ref="AB43">_xlfn.XLOOKUP(AB$1&amp;$R43,$C$3:$C$1662&amp;$D$3:$D$1662,$E$3:$E$1662,0,0,1)</f>
        <v>332200</v>
      </c>
      <c r="AC43" s="2" cm="1">
        <f t="array" ref="AC43">_xlfn.XLOOKUP(AC$1&amp;$R43,$C$3:$C$1662&amp;$D$3:$D$1662,$E$3:$E$1662,0,0,1)</f>
        <v>146300</v>
      </c>
      <c r="AM43" t="s">
        <v>924</v>
      </c>
      <c r="AN43" t="s">
        <v>881</v>
      </c>
      <c r="AO43">
        <v>894</v>
      </c>
      <c r="AP43">
        <v>897.9</v>
      </c>
      <c r="AQ43">
        <v>879.1</v>
      </c>
      <c r="AR43">
        <v>879.4</v>
      </c>
      <c r="AS43">
        <v>15532000</v>
      </c>
      <c r="AU43" s="7" t="str">
        <f t="shared" si="3"/>
        <v/>
      </c>
      <c r="AV43" s="7">
        <f t="shared" si="4"/>
        <v>-1.4015024105841434E-2</v>
      </c>
    </row>
    <row r="44" spans="3:48" x14ac:dyDescent="0.4">
      <c r="C44" t="s">
        <v>804</v>
      </c>
      <c r="D44" t="s">
        <v>547</v>
      </c>
      <c r="E44">
        <v>146300</v>
      </c>
      <c r="R44" t="s">
        <v>49</v>
      </c>
      <c r="S44" s="2">
        <f t="shared" si="1"/>
        <v>13443600</v>
      </c>
      <c r="T44" s="2">
        <f t="shared" si="6"/>
        <v>6823300</v>
      </c>
      <c r="U44" s="2">
        <f t="shared" si="6"/>
        <v>13662500</v>
      </c>
      <c r="V44" s="2">
        <f t="shared" si="6"/>
        <v>8397900</v>
      </c>
      <c r="W44" s="2">
        <f t="shared" si="6"/>
        <v>17797100</v>
      </c>
      <c r="X44" s="2">
        <f t="shared" si="6"/>
        <v>20537200</v>
      </c>
      <c r="Y44" s="2" cm="1">
        <f t="array" ref="Y44">_xlfn.XLOOKUP(Y$1&amp;$R44,$C$3:$C$1662&amp;$D$3:$D$1662,$E$3:$E$1662,0,0,1)</f>
        <v>205800</v>
      </c>
      <c r="Z44" s="2" cm="1">
        <f t="array" ref="Z44">_xlfn.XLOOKUP(Z$1&amp;$R44,$C$3:$C$1662&amp;$D$3:$D$1662,$E$3:$E$1662,0,0,1)</f>
        <v>102000</v>
      </c>
      <c r="AA44" s="2" cm="1">
        <f t="array" ref="AA44">_xlfn.XLOOKUP(AA$1&amp;$R44,$C$3:$C$1662&amp;$D$3:$D$1662,$E$3:$E$1662,0,0,1)</f>
        <v>67700</v>
      </c>
      <c r="AB44" s="2" cm="1">
        <f t="array" ref="AB44">_xlfn.XLOOKUP(AB$1&amp;$R44,$C$3:$C$1662&amp;$D$3:$D$1662,$E$3:$E$1662,0,0,1)</f>
        <v>149100</v>
      </c>
      <c r="AC44" s="2" cm="1">
        <f t="array" ref="AC44">_xlfn.XLOOKUP(AC$1&amp;$R44,$C$3:$C$1662&amp;$D$3:$D$1662,$E$3:$E$1662,0,0,1)</f>
        <v>304700</v>
      </c>
      <c r="AM44" t="s">
        <v>925</v>
      </c>
      <c r="AN44" t="s">
        <v>881</v>
      </c>
      <c r="AO44">
        <v>888.4</v>
      </c>
      <c r="AP44">
        <v>897.9</v>
      </c>
      <c r="AQ44">
        <v>879.2</v>
      </c>
      <c r="AR44">
        <v>883.3</v>
      </c>
      <c r="AS44">
        <v>17066400</v>
      </c>
      <c r="AU44" s="7">
        <f t="shared" si="3"/>
        <v>4.4348419376847303E-3</v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304700</v>
      </c>
      <c r="R45" t="s">
        <v>242</v>
      </c>
      <c r="S45" s="2">
        <f t="shared" si="1"/>
        <v>13613660</v>
      </c>
      <c r="T45" s="2">
        <f t="shared" si="6"/>
        <v>6943600</v>
      </c>
      <c r="U45" s="2">
        <f t="shared" si="6"/>
        <v>13783500</v>
      </c>
      <c r="V45" s="2">
        <f t="shared" si="6"/>
        <v>8584000</v>
      </c>
      <c r="W45" s="2">
        <f t="shared" si="6"/>
        <v>17888600</v>
      </c>
      <c r="X45" s="2">
        <f t="shared" si="6"/>
        <v>20868600</v>
      </c>
      <c r="Y45" s="2" cm="1">
        <f t="array" ref="Y45">_xlfn.XLOOKUP(Y$1&amp;$R45,$C$3:$C$1662&amp;$D$3:$D$1662,$E$3:$E$1662,0,0,1)</f>
        <v>120300</v>
      </c>
      <c r="Z45" s="2" cm="1">
        <f t="array" ref="Z45">_xlfn.XLOOKUP(Z$1&amp;$R45,$C$3:$C$1662&amp;$D$3:$D$1662,$E$3:$E$1662,0,0,1)</f>
        <v>121000</v>
      </c>
      <c r="AA45" s="2" cm="1">
        <f t="array" ref="AA45">_xlfn.XLOOKUP(AA$1&amp;$R45,$C$3:$C$1662&amp;$D$3:$D$1662,$E$3:$E$1662,0,0,1)</f>
        <v>186100</v>
      </c>
      <c r="AB45" s="2" cm="1">
        <f t="array" ref="AB45">_xlfn.XLOOKUP(AB$1&amp;$R45,$C$3:$C$1662&amp;$D$3:$D$1662,$E$3:$E$1662,0,0,1)</f>
        <v>91500</v>
      </c>
      <c r="AC45" s="2" cm="1">
        <f t="array" ref="AC45">_xlfn.XLOOKUP(AC$1&amp;$R45,$C$3:$C$1662&amp;$D$3:$D$1662,$E$3:$E$1662,0,0,1)</f>
        <v>331400</v>
      </c>
      <c r="AM45" t="s">
        <v>926</v>
      </c>
      <c r="AN45" t="s">
        <v>881</v>
      </c>
      <c r="AO45">
        <v>877</v>
      </c>
      <c r="AP45">
        <v>877.6</v>
      </c>
      <c r="AQ45">
        <v>850.2</v>
      </c>
      <c r="AR45">
        <v>862.3</v>
      </c>
      <c r="AS45">
        <v>21394200</v>
      </c>
      <c r="AU45" s="7" t="str">
        <f t="shared" si="3"/>
        <v/>
      </c>
      <c r="AV45" s="7">
        <f t="shared" si="4"/>
        <v>-2.3774482055926693E-2</v>
      </c>
    </row>
    <row r="46" spans="3:48" x14ac:dyDescent="0.4">
      <c r="C46" t="s">
        <v>804</v>
      </c>
      <c r="D46" t="s">
        <v>549</v>
      </c>
      <c r="E46">
        <v>331400</v>
      </c>
      <c r="R46" t="s">
        <v>126</v>
      </c>
      <c r="S46" s="2">
        <f t="shared" si="1"/>
        <v>13758400</v>
      </c>
      <c r="T46" s="2">
        <f t="shared" si="6"/>
        <v>7050900</v>
      </c>
      <c r="U46" s="2">
        <f t="shared" si="6"/>
        <v>13875200</v>
      </c>
      <c r="V46" s="2">
        <f t="shared" si="6"/>
        <v>8720600</v>
      </c>
      <c r="W46" s="2">
        <f t="shared" si="6"/>
        <v>17972200</v>
      </c>
      <c r="X46" s="2">
        <f t="shared" si="6"/>
        <v>21173100</v>
      </c>
      <c r="Y46" s="2" cm="1">
        <f t="array" ref="Y46">_xlfn.XLOOKUP(Y$1&amp;$R46,$C$3:$C$1662&amp;$D$3:$D$1662,$E$3:$E$1662,0,0,1)</f>
        <v>107300</v>
      </c>
      <c r="Z46" s="2" cm="1">
        <f t="array" ref="Z46">_xlfn.XLOOKUP(Z$1&amp;$R46,$C$3:$C$1662&amp;$D$3:$D$1662,$E$3:$E$1662,0,0,1)</f>
        <v>91700</v>
      </c>
      <c r="AA46" s="2" cm="1">
        <f t="array" ref="AA46">_xlfn.XLOOKUP(AA$1&amp;$R46,$C$3:$C$1662&amp;$D$3:$D$1662,$E$3:$E$1662,0,0,1)</f>
        <v>136600</v>
      </c>
      <c r="AB46" s="2" cm="1">
        <f t="array" ref="AB46">_xlfn.XLOOKUP(AB$1&amp;$R46,$C$3:$C$1662&amp;$D$3:$D$1662,$E$3:$E$1662,0,0,1)</f>
        <v>83600</v>
      </c>
      <c r="AC46" s="2" cm="1">
        <f t="array" ref="AC46">_xlfn.XLOOKUP(AC$1&amp;$R46,$C$3:$C$1662&amp;$D$3:$D$1662,$E$3:$E$1662,0,0,1)</f>
        <v>304500</v>
      </c>
      <c r="AM46" t="s">
        <v>927</v>
      </c>
      <c r="AN46" t="s">
        <v>881</v>
      </c>
      <c r="AO46">
        <v>858</v>
      </c>
      <c r="AP46">
        <v>863.5</v>
      </c>
      <c r="AQ46">
        <v>851.7</v>
      </c>
      <c r="AR46">
        <v>857</v>
      </c>
      <c r="AS46">
        <v>10924000</v>
      </c>
      <c r="AU46" s="7" t="str">
        <f t="shared" si="3"/>
        <v/>
      </c>
      <c r="AV46" s="7">
        <f t="shared" si="4"/>
        <v>-6.146352777455566E-3</v>
      </c>
    </row>
    <row r="47" spans="3:48" x14ac:dyDescent="0.4">
      <c r="C47" t="s">
        <v>804</v>
      </c>
      <c r="D47" t="s">
        <v>550</v>
      </c>
      <c r="E47">
        <v>304500</v>
      </c>
      <c r="R47" t="s">
        <v>170</v>
      </c>
      <c r="S47" s="2">
        <f t="shared" si="1"/>
        <v>13975120</v>
      </c>
      <c r="T47" s="2">
        <f t="shared" si="6"/>
        <v>7110200</v>
      </c>
      <c r="U47" s="2">
        <f t="shared" si="6"/>
        <v>14079600</v>
      </c>
      <c r="V47" s="2">
        <f t="shared" si="6"/>
        <v>8989900</v>
      </c>
      <c r="W47" s="2">
        <f t="shared" si="6"/>
        <v>18211500</v>
      </c>
      <c r="X47" s="2">
        <f t="shared" si="6"/>
        <v>21484400</v>
      </c>
      <c r="Y47" s="2" cm="1">
        <f t="array" ref="Y47">_xlfn.XLOOKUP(Y$1&amp;$R47,$C$3:$C$1662&amp;$D$3:$D$1662,$E$3:$E$1662,0,0,1)</f>
        <v>59300</v>
      </c>
      <c r="Z47" s="2" cm="1">
        <f t="array" ref="Z47">_xlfn.XLOOKUP(Z$1&amp;$R47,$C$3:$C$1662&amp;$D$3:$D$1662,$E$3:$E$1662,0,0,1)</f>
        <v>204400</v>
      </c>
      <c r="AA47" s="2" cm="1">
        <f t="array" ref="AA47">_xlfn.XLOOKUP(AA$1&amp;$R47,$C$3:$C$1662&amp;$D$3:$D$1662,$E$3:$E$1662,0,0,1)</f>
        <v>269300</v>
      </c>
      <c r="AB47" s="2" cm="1">
        <f t="array" ref="AB47">_xlfn.XLOOKUP(AB$1&amp;$R47,$C$3:$C$1662&amp;$D$3:$D$1662,$E$3:$E$1662,0,0,1)</f>
        <v>239300</v>
      </c>
      <c r="AC47" s="2" cm="1">
        <f t="array" ref="AC47">_xlfn.XLOOKUP(AC$1&amp;$R47,$C$3:$C$1662&amp;$D$3:$D$1662,$E$3:$E$1662,0,0,1)</f>
        <v>311300</v>
      </c>
      <c r="AM47" t="s">
        <v>928</v>
      </c>
      <c r="AN47" t="s">
        <v>881</v>
      </c>
      <c r="AO47">
        <v>857</v>
      </c>
      <c r="AP47">
        <v>858.4</v>
      </c>
      <c r="AQ47">
        <v>846.3</v>
      </c>
      <c r="AR47">
        <v>854.7</v>
      </c>
      <c r="AS47">
        <v>12001800</v>
      </c>
      <c r="AU47" s="7" t="str">
        <f t="shared" si="3"/>
        <v/>
      </c>
      <c r="AV47" s="7">
        <f t="shared" si="4"/>
        <v>-2.6837806301049927E-3</v>
      </c>
    </row>
    <row r="48" spans="3:48" x14ac:dyDescent="0.4">
      <c r="C48" t="s">
        <v>804</v>
      </c>
      <c r="D48" t="s">
        <v>551</v>
      </c>
      <c r="E48">
        <v>311300</v>
      </c>
      <c r="R48" t="s">
        <v>174</v>
      </c>
      <c r="S48" s="2">
        <f t="shared" si="1"/>
        <v>14119600</v>
      </c>
      <c r="T48" s="2">
        <f t="shared" si="6"/>
        <v>7174500</v>
      </c>
      <c r="U48" s="2">
        <f t="shared" si="6"/>
        <v>14281200</v>
      </c>
      <c r="V48" s="2">
        <f t="shared" si="6"/>
        <v>9106300</v>
      </c>
      <c r="W48" s="2">
        <f t="shared" si="6"/>
        <v>18340000</v>
      </c>
      <c r="X48" s="2">
        <f t="shared" si="6"/>
        <v>21696000</v>
      </c>
      <c r="Y48" s="2" cm="1">
        <f t="array" ref="Y48">_xlfn.XLOOKUP(Y$1&amp;$R48,$C$3:$C$1662&amp;$D$3:$D$1662,$E$3:$E$1662,0,0,1)</f>
        <v>64300</v>
      </c>
      <c r="Z48" s="2" cm="1">
        <f t="array" ref="Z48">_xlfn.XLOOKUP(Z$1&amp;$R48,$C$3:$C$1662&amp;$D$3:$D$1662,$E$3:$E$1662,0,0,1)</f>
        <v>201600</v>
      </c>
      <c r="AA48" s="2" cm="1">
        <f t="array" ref="AA48">_xlfn.XLOOKUP(AA$1&amp;$R48,$C$3:$C$1662&amp;$D$3:$D$1662,$E$3:$E$1662,0,0,1)</f>
        <v>116400</v>
      </c>
      <c r="AB48" s="2" cm="1">
        <f t="array" ref="AB48">_xlfn.XLOOKUP(AB$1&amp;$R48,$C$3:$C$1662&amp;$D$3:$D$1662,$E$3:$E$1662,0,0,1)</f>
        <v>128500</v>
      </c>
      <c r="AC48" s="2" cm="1">
        <f t="array" ref="AC48">_xlfn.XLOOKUP(AC$1&amp;$R48,$C$3:$C$1662&amp;$D$3:$D$1662,$E$3:$E$1662,0,0,1)</f>
        <v>211600</v>
      </c>
      <c r="AM48" t="s">
        <v>929</v>
      </c>
      <c r="AN48" t="s">
        <v>881</v>
      </c>
      <c r="AO48">
        <v>854</v>
      </c>
      <c r="AP48">
        <v>862.6</v>
      </c>
      <c r="AQ48">
        <v>850.1</v>
      </c>
      <c r="AR48">
        <v>858.4</v>
      </c>
      <c r="AS48">
        <v>8620900</v>
      </c>
      <c r="AU48" s="7">
        <f t="shared" si="3"/>
        <v>4.3290043290042934E-3</v>
      </c>
      <c r="AV48" s="7" t="str">
        <f t="shared" si="4"/>
        <v/>
      </c>
    </row>
    <row r="49" spans="3:48" x14ac:dyDescent="0.4">
      <c r="C49" t="s">
        <v>804</v>
      </c>
      <c r="D49" t="s">
        <v>552</v>
      </c>
      <c r="E49">
        <v>211600</v>
      </c>
      <c r="R49" t="s">
        <v>179</v>
      </c>
      <c r="S49" s="2">
        <f t="shared" si="1"/>
        <v>14256140</v>
      </c>
      <c r="T49" s="2">
        <f t="shared" si="6"/>
        <v>7273500</v>
      </c>
      <c r="U49" s="2">
        <f t="shared" si="6"/>
        <v>14473300</v>
      </c>
      <c r="V49" s="2">
        <f t="shared" si="6"/>
        <v>9147700</v>
      </c>
      <c r="W49" s="2">
        <f t="shared" si="6"/>
        <v>18522900</v>
      </c>
      <c r="X49" s="2">
        <f t="shared" si="6"/>
        <v>21863300</v>
      </c>
      <c r="Y49" s="2" cm="1">
        <f t="array" ref="Y49">_xlfn.XLOOKUP(Y$1&amp;$R49,$C$3:$C$1662&amp;$D$3:$D$1662,$E$3:$E$1662,0,0,1)</f>
        <v>99000</v>
      </c>
      <c r="Z49" s="2" cm="1">
        <f t="array" ref="Z49">_xlfn.XLOOKUP(Z$1&amp;$R49,$C$3:$C$1662&amp;$D$3:$D$1662,$E$3:$E$1662,0,0,1)</f>
        <v>192100</v>
      </c>
      <c r="AA49" s="2" cm="1">
        <f t="array" ref="AA49">_xlfn.XLOOKUP(AA$1&amp;$R49,$C$3:$C$1662&amp;$D$3:$D$1662,$E$3:$E$1662,0,0,1)</f>
        <v>41400</v>
      </c>
      <c r="AB49" s="2" cm="1">
        <f t="array" ref="AB49">_xlfn.XLOOKUP(AB$1&amp;$R49,$C$3:$C$1662&amp;$D$3:$D$1662,$E$3:$E$1662,0,0,1)</f>
        <v>182900</v>
      </c>
      <c r="AC49" s="2" cm="1">
        <f t="array" ref="AC49">_xlfn.XLOOKUP(AC$1&amp;$R49,$C$3:$C$1662&amp;$D$3:$D$1662,$E$3:$E$1662,0,0,1)</f>
        <v>167300</v>
      </c>
      <c r="AM49" t="s">
        <v>930</v>
      </c>
      <c r="AN49" t="s">
        <v>881</v>
      </c>
      <c r="AO49">
        <v>853</v>
      </c>
      <c r="AP49">
        <v>857.5</v>
      </c>
      <c r="AQ49">
        <v>839.5</v>
      </c>
      <c r="AR49">
        <v>847.2</v>
      </c>
      <c r="AS49">
        <v>16486000</v>
      </c>
      <c r="AU49" s="7" t="str">
        <f t="shared" si="3"/>
        <v/>
      </c>
      <c r="AV49" s="7">
        <f t="shared" si="4"/>
        <v>-1.3047530288909481E-2</v>
      </c>
    </row>
    <row r="50" spans="3:48" x14ac:dyDescent="0.4">
      <c r="C50" t="s">
        <v>804</v>
      </c>
      <c r="D50" t="s">
        <v>553</v>
      </c>
      <c r="E50">
        <v>167300</v>
      </c>
      <c r="R50" t="s">
        <v>223</v>
      </c>
      <c r="S50" s="2">
        <f t="shared" si="1"/>
        <v>14387460</v>
      </c>
      <c r="T50" s="2">
        <f t="shared" si="6"/>
        <v>7377800</v>
      </c>
      <c r="U50" s="2">
        <f t="shared" si="6"/>
        <v>14582100</v>
      </c>
      <c r="V50" s="2">
        <f t="shared" si="6"/>
        <v>9225500</v>
      </c>
      <c r="W50" s="2">
        <f t="shared" si="6"/>
        <v>18729200</v>
      </c>
      <c r="X50" s="2">
        <f t="shared" si="6"/>
        <v>22022700</v>
      </c>
      <c r="Y50" s="2" cm="1">
        <f t="array" ref="Y50">_xlfn.XLOOKUP(Y$1&amp;$R50,$C$3:$C$1662&amp;$D$3:$D$1662,$E$3:$E$1662,0,0,1)</f>
        <v>104300</v>
      </c>
      <c r="Z50" s="2" cm="1">
        <f t="array" ref="Z50">_xlfn.XLOOKUP(Z$1&amp;$R50,$C$3:$C$1662&amp;$D$3:$D$1662,$E$3:$E$1662,0,0,1)</f>
        <v>108800</v>
      </c>
      <c r="AA50" s="2" cm="1">
        <f t="array" ref="AA50">_xlfn.XLOOKUP(AA$1&amp;$R50,$C$3:$C$1662&amp;$D$3:$D$1662,$E$3:$E$1662,0,0,1)</f>
        <v>77800</v>
      </c>
      <c r="AB50" s="2" cm="1">
        <f t="array" ref="AB50">_xlfn.XLOOKUP(AB$1&amp;$R50,$C$3:$C$1662&amp;$D$3:$D$1662,$E$3:$E$1662,0,0,1)</f>
        <v>206300</v>
      </c>
      <c r="AC50" s="2" cm="1">
        <f t="array" ref="AC50">_xlfn.XLOOKUP(AC$1&amp;$R50,$C$3:$C$1662&amp;$D$3:$D$1662,$E$3:$E$1662,0,0,1)</f>
        <v>159400</v>
      </c>
      <c r="AM50" t="s">
        <v>931</v>
      </c>
      <c r="AN50" t="s">
        <v>881</v>
      </c>
      <c r="AO50">
        <v>856</v>
      </c>
      <c r="AP50">
        <v>856.8</v>
      </c>
      <c r="AQ50">
        <v>842.8</v>
      </c>
      <c r="AR50">
        <v>846.8</v>
      </c>
      <c r="AS50">
        <v>16283200</v>
      </c>
      <c r="AU50" s="7" t="str">
        <f t="shared" si="3"/>
        <v/>
      </c>
      <c r="AV50" s="7">
        <f t="shared" si="4"/>
        <v>-4.7214353163371747E-4</v>
      </c>
    </row>
    <row r="51" spans="3:48" x14ac:dyDescent="0.4">
      <c r="C51" t="s">
        <v>804</v>
      </c>
      <c r="D51" t="s">
        <v>554</v>
      </c>
      <c r="E51">
        <v>159400</v>
      </c>
      <c r="R51" t="s">
        <v>208</v>
      </c>
      <c r="S51" s="2">
        <f t="shared" si="1"/>
        <v>14475020</v>
      </c>
      <c r="T51" s="2">
        <f t="shared" si="6"/>
        <v>7440400</v>
      </c>
      <c r="U51" s="2">
        <f t="shared" si="6"/>
        <v>14678700</v>
      </c>
      <c r="V51" s="2">
        <f t="shared" si="6"/>
        <v>9279400</v>
      </c>
      <c r="W51" s="2">
        <f t="shared" si="6"/>
        <v>18816100</v>
      </c>
      <c r="X51" s="2">
        <f t="shared" si="6"/>
        <v>22160500</v>
      </c>
      <c r="Y51" s="2" cm="1">
        <f t="array" ref="Y51">_xlfn.XLOOKUP(Y$1&amp;$R51,$C$3:$C$1662&amp;$D$3:$D$1662,$E$3:$E$1662,0,0,1)</f>
        <v>62600</v>
      </c>
      <c r="Z51" s="2" cm="1">
        <f t="array" ref="Z51">_xlfn.XLOOKUP(Z$1&amp;$R51,$C$3:$C$1662&amp;$D$3:$D$1662,$E$3:$E$1662,0,0,1)</f>
        <v>96600</v>
      </c>
      <c r="AA51" s="2" cm="1">
        <f t="array" ref="AA51">_xlfn.XLOOKUP(AA$1&amp;$R51,$C$3:$C$1662&amp;$D$3:$D$1662,$E$3:$E$1662,0,0,1)</f>
        <v>53900</v>
      </c>
      <c r="AB51" s="2" cm="1">
        <f t="array" ref="AB51">_xlfn.XLOOKUP(AB$1&amp;$R51,$C$3:$C$1662&amp;$D$3:$D$1662,$E$3:$E$1662,0,0,1)</f>
        <v>86900</v>
      </c>
      <c r="AC51" s="2" cm="1">
        <f t="array" ref="AC51">_xlfn.XLOOKUP(AC$1&amp;$R51,$C$3:$C$1662&amp;$D$3:$D$1662,$E$3:$E$1662,0,0,1)</f>
        <v>137800</v>
      </c>
      <c r="AM51" t="s">
        <v>932</v>
      </c>
      <c r="AN51" t="s">
        <v>881</v>
      </c>
      <c r="AO51">
        <v>847.3</v>
      </c>
      <c r="AP51">
        <v>850.5</v>
      </c>
      <c r="AQ51">
        <v>819.4</v>
      </c>
      <c r="AR51">
        <v>837</v>
      </c>
      <c r="AS51">
        <v>23783800</v>
      </c>
      <c r="AU51" s="7" t="str">
        <f t="shared" si="3"/>
        <v/>
      </c>
      <c r="AV51" s="7">
        <f t="shared" si="4"/>
        <v>-1.1572980632971186E-2</v>
      </c>
    </row>
    <row r="52" spans="3:48" x14ac:dyDescent="0.4">
      <c r="C52" t="s">
        <v>804</v>
      </c>
      <c r="D52" t="s">
        <v>555</v>
      </c>
      <c r="E52">
        <v>137800</v>
      </c>
      <c r="R52" t="s">
        <v>160</v>
      </c>
      <c r="S52" s="2">
        <f t="shared" si="1"/>
        <v>14669180</v>
      </c>
      <c r="T52" s="2">
        <f t="shared" ref="T52:X67" si="7">T51+Y52</f>
        <v>7538200</v>
      </c>
      <c r="U52" s="2">
        <f t="shared" si="7"/>
        <v>14799600</v>
      </c>
      <c r="V52" s="2">
        <f t="shared" si="7"/>
        <v>9586400</v>
      </c>
      <c r="W52" s="2">
        <f t="shared" si="7"/>
        <v>18949600</v>
      </c>
      <c r="X52" s="2">
        <f t="shared" si="7"/>
        <v>22472100</v>
      </c>
      <c r="Y52" s="2" cm="1">
        <f t="array" ref="Y52">_xlfn.XLOOKUP(Y$1&amp;$R52,$C$3:$C$1662&amp;$D$3:$D$1662,$E$3:$E$1662,0,0,1)</f>
        <v>97800</v>
      </c>
      <c r="Z52" s="2" cm="1">
        <f t="array" ref="Z52">_xlfn.XLOOKUP(Z$1&amp;$R52,$C$3:$C$1662&amp;$D$3:$D$1662,$E$3:$E$1662,0,0,1)</f>
        <v>120900</v>
      </c>
      <c r="AA52" s="2" cm="1">
        <f t="array" ref="AA52">_xlfn.XLOOKUP(AA$1&amp;$R52,$C$3:$C$1662&amp;$D$3:$D$1662,$E$3:$E$1662,0,0,1)</f>
        <v>307000</v>
      </c>
      <c r="AB52" s="2" cm="1">
        <f t="array" ref="AB52">_xlfn.XLOOKUP(AB$1&amp;$R52,$C$3:$C$1662&amp;$D$3:$D$1662,$E$3:$E$1662,0,0,1)</f>
        <v>133500</v>
      </c>
      <c r="AC52" s="2" cm="1">
        <f t="array" ref="AC52">_xlfn.XLOOKUP(AC$1&amp;$R52,$C$3:$C$1662&amp;$D$3:$D$1662,$E$3:$E$1662,0,0,1)</f>
        <v>311600</v>
      </c>
      <c r="AM52" t="s">
        <v>933</v>
      </c>
      <c r="AN52" t="s">
        <v>881</v>
      </c>
      <c r="AO52">
        <v>842</v>
      </c>
      <c r="AP52">
        <v>843.7</v>
      </c>
      <c r="AQ52">
        <v>826.5</v>
      </c>
      <c r="AR52">
        <v>834.2</v>
      </c>
      <c r="AS52">
        <v>15486700</v>
      </c>
      <c r="AU52" s="7" t="str">
        <f t="shared" si="3"/>
        <v/>
      </c>
      <c r="AV52" s="7">
        <f t="shared" si="4"/>
        <v>-3.3452807646355831E-3</v>
      </c>
    </row>
    <row r="53" spans="3:48" x14ac:dyDescent="0.4">
      <c r="C53" t="s">
        <v>804</v>
      </c>
      <c r="D53" t="s">
        <v>556</v>
      </c>
      <c r="E53">
        <v>311600</v>
      </c>
      <c r="R53" t="s">
        <v>168</v>
      </c>
      <c r="S53" s="2">
        <f t="shared" si="1"/>
        <v>14789480</v>
      </c>
      <c r="T53" s="2">
        <f t="shared" si="7"/>
        <v>7607600</v>
      </c>
      <c r="U53" s="2">
        <f t="shared" si="7"/>
        <v>14863200</v>
      </c>
      <c r="V53" s="2">
        <f t="shared" si="7"/>
        <v>9708400</v>
      </c>
      <c r="W53" s="2">
        <f t="shared" si="7"/>
        <v>19094100</v>
      </c>
      <c r="X53" s="2">
        <f t="shared" si="7"/>
        <v>22674100</v>
      </c>
      <c r="Y53" s="2" cm="1">
        <f t="array" ref="Y53">_xlfn.XLOOKUP(Y$1&amp;$R53,$C$3:$C$1662&amp;$D$3:$D$1662,$E$3:$E$1662,0,0,1)</f>
        <v>69400</v>
      </c>
      <c r="Z53" s="2" cm="1">
        <f t="array" ref="Z53">_xlfn.XLOOKUP(Z$1&amp;$R53,$C$3:$C$1662&amp;$D$3:$D$1662,$E$3:$E$1662,0,0,1)</f>
        <v>63600</v>
      </c>
      <c r="AA53" s="2" cm="1">
        <f t="array" ref="AA53">_xlfn.XLOOKUP(AA$1&amp;$R53,$C$3:$C$1662&amp;$D$3:$D$1662,$E$3:$E$1662,0,0,1)</f>
        <v>122000</v>
      </c>
      <c r="AB53" s="2" cm="1">
        <f t="array" ref="AB53">_xlfn.XLOOKUP(AB$1&amp;$R53,$C$3:$C$1662&amp;$D$3:$D$1662,$E$3:$E$1662,0,0,1)</f>
        <v>144500</v>
      </c>
      <c r="AC53" s="2" cm="1">
        <f t="array" ref="AC53">_xlfn.XLOOKUP(AC$1&amp;$R53,$C$3:$C$1662&amp;$D$3:$D$1662,$E$3:$E$1662,0,0,1)</f>
        <v>202000</v>
      </c>
      <c r="AM53" t="s">
        <v>934</v>
      </c>
      <c r="AN53" t="s">
        <v>881</v>
      </c>
      <c r="AO53">
        <v>841</v>
      </c>
      <c r="AP53">
        <v>869.4</v>
      </c>
      <c r="AQ53">
        <v>836</v>
      </c>
      <c r="AR53">
        <v>862.9</v>
      </c>
      <c r="AS53">
        <v>22089700</v>
      </c>
      <c r="AU53" s="7">
        <f t="shared" si="3"/>
        <v>3.4404219611603892E-2</v>
      </c>
      <c r="AV53" s="7" t="str">
        <f t="shared" si="4"/>
        <v/>
      </c>
    </row>
    <row r="54" spans="3:48" x14ac:dyDescent="0.4">
      <c r="C54" t="s">
        <v>804</v>
      </c>
      <c r="D54" t="s">
        <v>557</v>
      </c>
      <c r="E54">
        <v>202000</v>
      </c>
      <c r="R54" t="s">
        <v>167</v>
      </c>
      <c r="S54" s="2">
        <f t="shared" si="1"/>
        <v>14951660</v>
      </c>
      <c r="T54" s="2">
        <f t="shared" si="7"/>
        <v>7705400</v>
      </c>
      <c r="U54" s="2">
        <f t="shared" si="7"/>
        <v>14954900</v>
      </c>
      <c r="V54" s="2">
        <f t="shared" si="7"/>
        <v>9918600</v>
      </c>
      <c r="W54" s="2">
        <f t="shared" si="7"/>
        <v>19290900</v>
      </c>
      <c r="X54" s="2">
        <f t="shared" si="7"/>
        <v>22888500</v>
      </c>
      <c r="Y54" s="2" cm="1">
        <f t="array" ref="Y54">_xlfn.XLOOKUP(Y$1&amp;$R54,$C$3:$C$1662&amp;$D$3:$D$1662,$E$3:$E$1662,0,0,1)</f>
        <v>97800</v>
      </c>
      <c r="Z54" s="2" cm="1">
        <f t="array" ref="Z54">_xlfn.XLOOKUP(Z$1&amp;$R54,$C$3:$C$1662&amp;$D$3:$D$1662,$E$3:$E$1662,0,0,1)</f>
        <v>91700</v>
      </c>
      <c r="AA54" s="2" cm="1">
        <f t="array" ref="AA54">_xlfn.XLOOKUP(AA$1&amp;$R54,$C$3:$C$1662&amp;$D$3:$D$1662,$E$3:$E$1662,0,0,1)</f>
        <v>210200</v>
      </c>
      <c r="AB54" s="2" cm="1">
        <f t="array" ref="AB54">_xlfn.XLOOKUP(AB$1&amp;$R54,$C$3:$C$1662&amp;$D$3:$D$1662,$E$3:$E$1662,0,0,1)</f>
        <v>196800</v>
      </c>
      <c r="AC54" s="2" cm="1">
        <f t="array" ref="AC54">_xlfn.XLOOKUP(AC$1&amp;$R54,$C$3:$C$1662&amp;$D$3:$D$1662,$E$3:$E$1662,0,0,1)</f>
        <v>214400</v>
      </c>
      <c r="AM54" t="s">
        <v>935</v>
      </c>
      <c r="AN54" t="s">
        <v>881</v>
      </c>
      <c r="AO54">
        <v>892.9</v>
      </c>
      <c r="AP54">
        <v>928.5</v>
      </c>
      <c r="AQ54">
        <v>891.1</v>
      </c>
      <c r="AR54">
        <v>921</v>
      </c>
      <c r="AS54">
        <v>51308400</v>
      </c>
      <c r="AU54" s="7">
        <f t="shared" si="3"/>
        <v>6.7331092826515171E-2</v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214400</v>
      </c>
      <c r="R55" t="s">
        <v>218</v>
      </c>
      <c r="S55" s="2">
        <f t="shared" si="1"/>
        <v>15099520</v>
      </c>
      <c r="T55" s="2">
        <f t="shared" si="7"/>
        <v>7945500</v>
      </c>
      <c r="U55" s="2">
        <f t="shared" si="7"/>
        <v>15098400</v>
      </c>
      <c r="V55" s="2">
        <f t="shared" si="7"/>
        <v>10002700</v>
      </c>
      <c r="W55" s="2">
        <f t="shared" si="7"/>
        <v>19405300</v>
      </c>
      <c r="X55" s="2">
        <f t="shared" si="7"/>
        <v>23045700</v>
      </c>
      <c r="Y55" s="2" cm="1">
        <f t="array" ref="Y55">_xlfn.XLOOKUP(Y$1&amp;$R55,$C$3:$C$1662&amp;$D$3:$D$1662,$E$3:$E$1662,0,0,1)</f>
        <v>240100</v>
      </c>
      <c r="Z55" s="2" cm="1">
        <f t="array" ref="Z55">_xlfn.XLOOKUP(Z$1&amp;$R55,$C$3:$C$1662&amp;$D$3:$D$1662,$E$3:$E$1662,0,0,1)</f>
        <v>143500</v>
      </c>
      <c r="AA55" s="2" cm="1">
        <f t="array" ref="AA55">_xlfn.XLOOKUP(AA$1&amp;$R55,$C$3:$C$1662&amp;$D$3:$D$1662,$E$3:$E$1662,0,0,1)</f>
        <v>84100</v>
      </c>
      <c r="AB55" s="2" cm="1">
        <f t="array" ref="AB55">_xlfn.XLOOKUP(AB$1&amp;$R55,$C$3:$C$1662&amp;$D$3:$D$1662,$E$3:$E$1662,0,0,1)</f>
        <v>114400</v>
      </c>
      <c r="AC55" s="2" cm="1">
        <f t="array" ref="AC55">_xlfn.XLOOKUP(AC$1&amp;$R55,$C$3:$C$1662&amp;$D$3:$D$1662,$E$3:$E$1662,0,0,1)</f>
        <v>157200</v>
      </c>
      <c r="AM55" t="s">
        <v>936</v>
      </c>
      <c r="AN55" t="s">
        <v>881</v>
      </c>
      <c r="AO55">
        <v>921.2</v>
      </c>
      <c r="AP55">
        <v>930.8</v>
      </c>
      <c r="AQ55">
        <v>899</v>
      </c>
      <c r="AR55">
        <v>930.4</v>
      </c>
      <c r="AS55">
        <v>31106100</v>
      </c>
      <c r="AU55" s="7">
        <f t="shared" si="3"/>
        <v>1.0206297502714401E-2</v>
      </c>
      <c r="AV55" s="7" t="str">
        <f t="shared" si="4"/>
        <v/>
      </c>
    </row>
    <row r="56" spans="3:48" x14ac:dyDescent="0.4">
      <c r="C56" t="s">
        <v>804</v>
      </c>
      <c r="D56" t="s">
        <v>559</v>
      </c>
      <c r="E56">
        <v>157200</v>
      </c>
      <c r="R56" t="s">
        <v>238</v>
      </c>
      <c r="S56" s="2">
        <f t="shared" si="1"/>
        <v>15259600</v>
      </c>
      <c r="T56" s="2">
        <f t="shared" si="7"/>
        <v>8048600</v>
      </c>
      <c r="U56" s="2">
        <f t="shared" si="7"/>
        <v>15207700</v>
      </c>
      <c r="V56" s="2">
        <f t="shared" si="7"/>
        <v>10208300</v>
      </c>
      <c r="W56" s="2">
        <f t="shared" si="7"/>
        <v>19669800</v>
      </c>
      <c r="X56" s="2">
        <f t="shared" si="7"/>
        <v>23163600</v>
      </c>
      <c r="Y56" s="2" cm="1">
        <f t="array" ref="Y56">_xlfn.XLOOKUP(Y$1&amp;$R56,$C$3:$C$1662&amp;$D$3:$D$1662,$E$3:$E$1662,0,0,1)</f>
        <v>103100</v>
      </c>
      <c r="Z56" s="2" cm="1">
        <f t="array" ref="Z56">_xlfn.XLOOKUP(Z$1&amp;$R56,$C$3:$C$1662&amp;$D$3:$D$1662,$E$3:$E$1662,0,0,1)</f>
        <v>109300</v>
      </c>
      <c r="AA56" s="2" cm="1">
        <f t="array" ref="AA56">_xlfn.XLOOKUP(AA$1&amp;$R56,$C$3:$C$1662&amp;$D$3:$D$1662,$E$3:$E$1662,0,0,1)</f>
        <v>205600</v>
      </c>
      <c r="AB56" s="2" cm="1">
        <f t="array" ref="AB56">_xlfn.XLOOKUP(AB$1&amp;$R56,$C$3:$C$1662&amp;$D$3:$D$1662,$E$3:$E$1662,0,0,1)</f>
        <v>264500</v>
      </c>
      <c r="AC56" s="2" cm="1">
        <f t="array" ref="AC56">_xlfn.XLOOKUP(AC$1&amp;$R56,$C$3:$C$1662&amp;$D$3:$D$1662,$E$3:$E$1662,0,0,1)</f>
        <v>117900</v>
      </c>
      <c r="AM56" t="s">
        <v>937</v>
      </c>
      <c r="AN56" t="s">
        <v>881</v>
      </c>
      <c r="AO56">
        <v>928</v>
      </c>
      <c r="AP56">
        <v>946.7</v>
      </c>
      <c r="AQ56">
        <v>921</v>
      </c>
      <c r="AR56">
        <v>946.7</v>
      </c>
      <c r="AS56">
        <v>26605500</v>
      </c>
      <c r="AU56" s="7">
        <f t="shared" si="3"/>
        <v>1.7519346517626877E-2</v>
      </c>
      <c r="AV56" s="7" t="str">
        <f t="shared" si="4"/>
        <v/>
      </c>
    </row>
    <row r="57" spans="3:48" x14ac:dyDescent="0.4">
      <c r="C57" t="s">
        <v>804</v>
      </c>
      <c r="D57" t="s">
        <v>560</v>
      </c>
      <c r="E57">
        <v>117900</v>
      </c>
      <c r="R57" t="s">
        <v>240</v>
      </c>
      <c r="S57" s="2">
        <f t="shared" si="1"/>
        <v>15377280</v>
      </c>
      <c r="T57" s="2">
        <f t="shared" si="7"/>
        <v>8128700</v>
      </c>
      <c r="U57" s="2">
        <f t="shared" si="7"/>
        <v>15325900</v>
      </c>
      <c r="V57" s="2">
        <f t="shared" si="7"/>
        <v>10362000</v>
      </c>
      <c r="W57" s="2">
        <f t="shared" si="7"/>
        <v>19785900</v>
      </c>
      <c r="X57" s="2">
        <f t="shared" si="7"/>
        <v>23283900</v>
      </c>
      <c r="Y57" s="2" cm="1">
        <f t="array" ref="Y57">_xlfn.XLOOKUP(Y$1&amp;$R57,$C$3:$C$1662&amp;$D$3:$D$1662,$E$3:$E$1662,0,0,1)</f>
        <v>80100</v>
      </c>
      <c r="Z57" s="2" cm="1">
        <f t="array" ref="Z57">_xlfn.XLOOKUP(Z$1&amp;$R57,$C$3:$C$1662&amp;$D$3:$D$1662,$E$3:$E$1662,0,0,1)</f>
        <v>118200</v>
      </c>
      <c r="AA57" s="2" cm="1">
        <f t="array" ref="AA57">_xlfn.XLOOKUP(AA$1&amp;$R57,$C$3:$C$1662&amp;$D$3:$D$1662,$E$3:$E$1662,0,0,1)</f>
        <v>153700</v>
      </c>
      <c r="AB57" s="2" cm="1">
        <f t="array" ref="AB57">_xlfn.XLOOKUP(AB$1&amp;$R57,$C$3:$C$1662&amp;$D$3:$D$1662,$E$3:$E$1662,0,0,1)</f>
        <v>116100</v>
      </c>
      <c r="AC57" s="2" cm="1">
        <f t="array" ref="AC57">_xlfn.XLOOKUP(AC$1&amp;$R57,$C$3:$C$1662&amp;$D$3:$D$1662,$E$3:$E$1662,0,0,1)</f>
        <v>120300</v>
      </c>
      <c r="AM57" t="s">
        <v>938</v>
      </c>
      <c r="AN57" t="s">
        <v>881</v>
      </c>
      <c r="AO57">
        <v>953.9</v>
      </c>
      <c r="AP57">
        <v>986.5</v>
      </c>
      <c r="AQ57">
        <v>951</v>
      </c>
      <c r="AR57">
        <v>970</v>
      </c>
      <c r="AS57">
        <v>40563400</v>
      </c>
      <c r="AU57" s="7">
        <f t="shared" si="3"/>
        <v>2.4611809443329413E-2</v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120300</v>
      </c>
      <c r="R58" t="s">
        <v>198</v>
      </c>
      <c r="S58" s="2">
        <f t="shared" si="1"/>
        <v>15476180</v>
      </c>
      <c r="T58" s="2">
        <f t="shared" si="7"/>
        <v>8222200</v>
      </c>
      <c r="U58" s="2">
        <f t="shared" si="7"/>
        <v>15395800</v>
      </c>
      <c r="V58" s="2">
        <f t="shared" si="7"/>
        <v>10476300</v>
      </c>
      <c r="W58" s="2">
        <f t="shared" si="7"/>
        <v>19901100</v>
      </c>
      <c r="X58" s="2">
        <f t="shared" si="7"/>
        <v>23385500</v>
      </c>
      <c r="Y58" s="2" cm="1">
        <f t="array" ref="Y58">_xlfn.XLOOKUP(Y$1&amp;$R58,$C$3:$C$1662&amp;$D$3:$D$1662,$E$3:$E$1662,0,0,1)</f>
        <v>93500</v>
      </c>
      <c r="Z58" s="2" cm="1">
        <f t="array" ref="Z58">_xlfn.XLOOKUP(Z$1&amp;$R58,$C$3:$C$1662&amp;$D$3:$D$1662,$E$3:$E$1662,0,0,1)</f>
        <v>69900</v>
      </c>
      <c r="AA58" s="2" cm="1">
        <f t="array" ref="AA58">_xlfn.XLOOKUP(AA$1&amp;$R58,$C$3:$C$1662&amp;$D$3:$D$1662,$E$3:$E$1662,0,0,1)</f>
        <v>114300</v>
      </c>
      <c r="AB58" s="2" cm="1">
        <f t="array" ref="AB58">_xlfn.XLOOKUP(AB$1&amp;$R58,$C$3:$C$1662&amp;$D$3:$D$1662,$E$3:$E$1662,0,0,1)</f>
        <v>115200</v>
      </c>
      <c r="AC58" s="2" cm="1">
        <f t="array" ref="AC58">_xlfn.XLOOKUP(AC$1&amp;$R58,$C$3:$C$1662&amp;$D$3:$D$1662,$E$3:$E$1662,0,0,1)</f>
        <v>101600</v>
      </c>
      <c r="AM58" t="s">
        <v>939</v>
      </c>
      <c r="AN58" t="s">
        <v>881</v>
      </c>
      <c r="AO58">
        <v>960</v>
      </c>
      <c r="AP58">
        <v>984.6</v>
      </c>
      <c r="AQ58">
        <v>956.1</v>
      </c>
      <c r="AR58">
        <v>982.4</v>
      </c>
      <c r="AS58">
        <v>25068000</v>
      </c>
      <c r="AU58" s="7">
        <f t="shared" si="3"/>
        <v>1.2783505154639219E-2</v>
      </c>
      <c r="AV58" s="7" t="str">
        <f t="shared" si="4"/>
        <v/>
      </c>
    </row>
    <row r="59" spans="3:48" x14ac:dyDescent="0.4">
      <c r="C59" t="s">
        <v>804</v>
      </c>
      <c r="D59" t="s">
        <v>562</v>
      </c>
      <c r="E59">
        <v>101600</v>
      </c>
      <c r="R59" t="s">
        <v>251</v>
      </c>
      <c r="S59" s="2">
        <f t="shared" si="1"/>
        <v>15646000</v>
      </c>
      <c r="T59" s="2">
        <f t="shared" si="7"/>
        <v>8319300</v>
      </c>
      <c r="U59" s="2">
        <f t="shared" si="7"/>
        <v>15583000</v>
      </c>
      <c r="V59" s="2">
        <f t="shared" si="7"/>
        <v>10779600</v>
      </c>
      <c r="W59" s="2">
        <f t="shared" si="7"/>
        <v>19971600</v>
      </c>
      <c r="X59" s="2">
        <f t="shared" si="7"/>
        <v>23576500</v>
      </c>
      <c r="Y59" s="2" cm="1">
        <f t="array" ref="Y59">_xlfn.XLOOKUP(Y$1&amp;$R59,$C$3:$C$1662&amp;$D$3:$D$1662,$E$3:$E$1662,0,0,1)</f>
        <v>97100</v>
      </c>
      <c r="Z59" s="2" cm="1">
        <f t="array" ref="Z59">_xlfn.XLOOKUP(Z$1&amp;$R59,$C$3:$C$1662&amp;$D$3:$D$1662,$E$3:$E$1662,0,0,1)</f>
        <v>187200</v>
      </c>
      <c r="AA59" s="2" cm="1">
        <f t="array" ref="AA59">_xlfn.XLOOKUP(AA$1&amp;$R59,$C$3:$C$1662&amp;$D$3:$D$1662,$E$3:$E$1662,0,0,1)</f>
        <v>303300</v>
      </c>
      <c r="AB59" s="2" cm="1">
        <f t="array" ref="AB59">_xlfn.XLOOKUP(AB$1&amp;$R59,$C$3:$C$1662&amp;$D$3:$D$1662,$E$3:$E$1662,0,0,1)</f>
        <v>70500</v>
      </c>
      <c r="AC59" s="2" cm="1">
        <f t="array" ref="AC59">_xlfn.XLOOKUP(AC$1&amp;$R59,$C$3:$C$1662&amp;$D$3:$D$1662,$E$3:$E$1662,0,0,1)</f>
        <v>191000</v>
      </c>
      <c r="AM59" t="s">
        <v>940</v>
      </c>
      <c r="AN59" t="s">
        <v>881</v>
      </c>
      <c r="AO59">
        <v>980</v>
      </c>
      <c r="AP59">
        <v>990.6</v>
      </c>
      <c r="AQ59">
        <v>964.1</v>
      </c>
      <c r="AR59">
        <v>988.2</v>
      </c>
      <c r="AS59">
        <v>25034400</v>
      </c>
      <c r="AU59" s="7">
        <f t="shared" si="3"/>
        <v>5.903908794788304E-3</v>
      </c>
      <c r="AV59" s="7" t="str">
        <f t="shared" si="4"/>
        <v/>
      </c>
    </row>
    <row r="60" spans="3:48" x14ac:dyDescent="0.4">
      <c r="C60" t="s">
        <v>804</v>
      </c>
      <c r="D60" t="s">
        <v>563</v>
      </c>
      <c r="E60">
        <v>191000</v>
      </c>
      <c r="R60" t="s">
        <v>259</v>
      </c>
      <c r="S60" s="2">
        <f t="shared" si="1"/>
        <v>15790100</v>
      </c>
      <c r="T60" s="2">
        <f t="shared" si="7"/>
        <v>8488000</v>
      </c>
      <c r="U60" s="2">
        <f t="shared" si="7"/>
        <v>15798400</v>
      </c>
      <c r="V60" s="2">
        <f t="shared" si="7"/>
        <v>10877300</v>
      </c>
      <c r="W60" s="2">
        <f t="shared" si="7"/>
        <v>20056500</v>
      </c>
      <c r="X60" s="2">
        <f t="shared" si="7"/>
        <v>23730300</v>
      </c>
      <c r="Y60" s="2" cm="1">
        <f t="array" ref="Y60">_xlfn.XLOOKUP(Y$1&amp;$R60,$C$3:$C$1662&amp;$D$3:$D$1662,$E$3:$E$1662,0,0,1)</f>
        <v>168700</v>
      </c>
      <c r="Z60" s="2" cm="1">
        <f t="array" ref="Z60">_xlfn.XLOOKUP(Z$1&amp;$R60,$C$3:$C$1662&amp;$D$3:$D$1662,$E$3:$E$1662,0,0,1)</f>
        <v>215400</v>
      </c>
      <c r="AA60" s="2" cm="1">
        <f t="array" ref="AA60">_xlfn.XLOOKUP(AA$1&amp;$R60,$C$3:$C$1662&amp;$D$3:$D$1662,$E$3:$E$1662,0,0,1)</f>
        <v>97700</v>
      </c>
      <c r="AB60" s="2" cm="1">
        <f t="array" ref="AB60">_xlfn.XLOOKUP(AB$1&amp;$R60,$C$3:$C$1662&amp;$D$3:$D$1662,$E$3:$E$1662,0,0,1)</f>
        <v>84900</v>
      </c>
      <c r="AC60" s="2" cm="1">
        <f t="array" ref="AC60">_xlfn.XLOOKUP(AC$1&amp;$R60,$C$3:$C$1662&amp;$D$3:$D$1662,$E$3:$E$1662,0,0,1)</f>
        <v>153800</v>
      </c>
      <c r="AM60" t="s">
        <v>941</v>
      </c>
      <c r="AN60" t="s">
        <v>881</v>
      </c>
      <c r="AO60">
        <v>991.8</v>
      </c>
      <c r="AP60">
        <v>1005</v>
      </c>
      <c r="AQ60">
        <v>982</v>
      </c>
      <c r="AR60">
        <v>998.5</v>
      </c>
      <c r="AS60">
        <v>29246100</v>
      </c>
      <c r="AU60" s="7">
        <f t="shared" si="3"/>
        <v>1.0422991297308171E-2</v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153800</v>
      </c>
      <c r="R61" t="s">
        <v>80</v>
      </c>
      <c r="S61" s="2">
        <f t="shared" si="1"/>
        <v>15957740</v>
      </c>
      <c r="T61" s="2">
        <f t="shared" si="7"/>
        <v>8652700</v>
      </c>
      <c r="U61" s="2">
        <f t="shared" si="7"/>
        <v>15896400</v>
      </c>
      <c r="V61" s="2">
        <f t="shared" si="7"/>
        <v>11124500</v>
      </c>
      <c r="W61" s="2">
        <f t="shared" si="7"/>
        <v>20318700</v>
      </c>
      <c r="X61" s="2">
        <f t="shared" si="7"/>
        <v>23796400</v>
      </c>
      <c r="Y61" s="2" cm="1">
        <f t="array" ref="Y61">_xlfn.XLOOKUP(Y$1&amp;$R61,$C$3:$C$1662&amp;$D$3:$D$1662,$E$3:$E$1662,0,0,1)</f>
        <v>164700</v>
      </c>
      <c r="Z61" s="2" cm="1">
        <f t="array" ref="Z61">_xlfn.XLOOKUP(Z$1&amp;$R61,$C$3:$C$1662&amp;$D$3:$D$1662,$E$3:$E$1662,0,0,1)</f>
        <v>98000</v>
      </c>
      <c r="AA61" s="2" cm="1">
        <f t="array" ref="AA61">_xlfn.XLOOKUP(AA$1&amp;$R61,$C$3:$C$1662&amp;$D$3:$D$1662,$E$3:$E$1662,0,0,1)</f>
        <v>247200</v>
      </c>
      <c r="AB61" s="2" cm="1">
        <f t="array" ref="AB61">_xlfn.XLOOKUP(AB$1&amp;$R61,$C$3:$C$1662&amp;$D$3:$D$1662,$E$3:$E$1662,0,0,1)</f>
        <v>262200</v>
      </c>
      <c r="AC61" s="2" cm="1">
        <f t="array" ref="AC61">_xlfn.XLOOKUP(AC$1&amp;$R61,$C$3:$C$1662&amp;$D$3:$D$1662,$E$3:$E$1662,0,0,1)</f>
        <v>66100</v>
      </c>
      <c r="AM61" t="s">
        <v>942</v>
      </c>
      <c r="AN61" t="s">
        <v>881</v>
      </c>
      <c r="AO61">
        <v>979.7</v>
      </c>
      <c r="AP61">
        <v>999.8</v>
      </c>
      <c r="AQ61">
        <v>962.4</v>
      </c>
      <c r="AR61">
        <v>996.8</v>
      </c>
      <c r="AS61">
        <v>24913600</v>
      </c>
      <c r="AU61" s="7" t="str">
        <f t="shared" si="3"/>
        <v/>
      </c>
      <c r="AV61" s="7">
        <f t="shared" si="4"/>
        <v>-1.7025538307461341E-3</v>
      </c>
    </row>
    <row r="62" spans="3:48" x14ac:dyDescent="0.4">
      <c r="C62" t="s">
        <v>804</v>
      </c>
      <c r="D62" t="s">
        <v>565</v>
      </c>
      <c r="E62">
        <v>66100</v>
      </c>
      <c r="R62" t="s">
        <v>206</v>
      </c>
      <c r="S62" s="2">
        <f t="shared" si="1"/>
        <v>16200280</v>
      </c>
      <c r="T62" s="2">
        <f t="shared" si="7"/>
        <v>8726200</v>
      </c>
      <c r="U62" s="2">
        <f t="shared" si="7"/>
        <v>16002000</v>
      </c>
      <c r="V62" s="2">
        <f t="shared" si="7"/>
        <v>11713500</v>
      </c>
      <c r="W62" s="2">
        <f t="shared" si="7"/>
        <v>20627800</v>
      </c>
      <c r="X62" s="2">
        <f t="shared" si="7"/>
        <v>23931900</v>
      </c>
      <c r="Y62" s="2" cm="1">
        <f t="array" ref="Y62">_xlfn.XLOOKUP(Y$1&amp;$R62,$C$3:$C$1662&amp;$D$3:$D$1662,$E$3:$E$1662,0,0,1)</f>
        <v>73500</v>
      </c>
      <c r="Z62" s="2" cm="1">
        <f t="array" ref="Z62">_xlfn.XLOOKUP(Z$1&amp;$R62,$C$3:$C$1662&amp;$D$3:$D$1662,$E$3:$E$1662,0,0,1)</f>
        <v>105600</v>
      </c>
      <c r="AA62" s="2" cm="1">
        <f t="array" ref="AA62">_xlfn.XLOOKUP(AA$1&amp;$R62,$C$3:$C$1662&amp;$D$3:$D$1662,$E$3:$E$1662,0,0,1)</f>
        <v>589000</v>
      </c>
      <c r="AB62" s="2" cm="1">
        <f t="array" ref="AB62">_xlfn.XLOOKUP(AB$1&amp;$R62,$C$3:$C$1662&amp;$D$3:$D$1662,$E$3:$E$1662,0,0,1)</f>
        <v>309100</v>
      </c>
      <c r="AC62" s="2" cm="1">
        <f t="array" ref="AC62">_xlfn.XLOOKUP(AC$1&amp;$R62,$C$3:$C$1662&amp;$D$3:$D$1662,$E$3:$E$1662,0,0,1)</f>
        <v>135500</v>
      </c>
      <c r="AM62" t="s">
        <v>943</v>
      </c>
      <c r="AN62" t="s">
        <v>881</v>
      </c>
      <c r="AO62">
        <v>960</v>
      </c>
      <c r="AP62">
        <v>962.6</v>
      </c>
      <c r="AQ62">
        <v>916</v>
      </c>
      <c r="AR62">
        <v>917.3</v>
      </c>
      <c r="AS62">
        <v>46988500</v>
      </c>
      <c r="AU62" s="7" t="str">
        <f t="shared" si="3"/>
        <v/>
      </c>
      <c r="AV62" s="7">
        <f t="shared" si="4"/>
        <v>-7.9755216693418896E-2</v>
      </c>
    </row>
    <row r="63" spans="3:48" x14ac:dyDescent="0.4">
      <c r="C63" t="s">
        <v>804</v>
      </c>
      <c r="D63" t="s">
        <v>566</v>
      </c>
      <c r="E63">
        <v>135500</v>
      </c>
      <c r="R63" t="s">
        <v>178</v>
      </c>
      <c r="S63" s="2">
        <f t="shared" si="1"/>
        <v>16361820</v>
      </c>
      <c r="T63" s="2">
        <f t="shared" si="7"/>
        <v>8835400</v>
      </c>
      <c r="U63" s="2">
        <f t="shared" si="7"/>
        <v>16096400</v>
      </c>
      <c r="V63" s="2">
        <f t="shared" si="7"/>
        <v>12003700</v>
      </c>
      <c r="W63" s="2">
        <f t="shared" si="7"/>
        <v>20770800</v>
      </c>
      <c r="X63" s="2">
        <f t="shared" si="7"/>
        <v>24102800</v>
      </c>
      <c r="Y63" s="2" cm="1">
        <f t="array" ref="Y63">_xlfn.XLOOKUP(Y$1&amp;$R63,$C$3:$C$1662&amp;$D$3:$D$1662,$E$3:$E$1662,0,0,1)</f>
        <v>109200</v>
      </c>
      <c r="Z63" s="2" cm="1">
        <f t="array" ref="Z63">_xlfn.XLOOKUP(Z$1&amp;$R63,$C$3:$C$1662&amp;$D$3:$D$1662,$E$3:$E$1662,0,0,1)</f>
        <v>94400</v>
      </c>
      <c r="AA63" s="2" cm="1">
        <f t="array" ref="AA63">_xlfn.XLOOKUP(AA$1&amp;$R63,$C$3:$C$1662&amp;$D$3:$D$1662,$E$3:$E$1662,0,0,1)</f>
        <v>290200</v>
      </c>
      <c r="AB63" s="2" cm="1">
        <f t="array" ref="AB63">_xlfn.XLOOKUP(AB$1&amp;$R63,$C$3:$C$1662&amp;$D$3:$D$1662,$E$3:$E$1662,0,0,1)</f>
        <v>143000</v>
      </c>
      <c r="AC63" s="2" cm="1">
        <f t="array" ref="AC63">_xlfn.XLOOKUP(AC$1&amp;$R63,$C$3:$C$1662&amp;$D$3:$D$1662,$E$3:$E$1662,0,0,1)</f>
        <v>170900</v>
      </c>
      <c r="AM63" t="s">
        <v>944</v>
      </c>
      <c r="AN63" t="s">
        <v>881</v>
      </c>
      <c r="AO63">
        <v>929</v>
      </c>
      <c r="AP63">
        <v>936.8</v>
      </c>
      <c r="AQ63">
        <v>910.8</v>
      </c>
      <c r="AR63">
        <v>919.8</v>
      </c>
      <c r="AS63">
        <v>26662000</v>
      </c>
      <c r="AU63" s="7">
        <f t="shared" si="3"/>
        <v>2.7253897307315533E-3</v>
      </c>
      <c r="AV63" s="7" t="str">
        <f t="shared" si="4"/>
        <v/>
      </c>
    </row>
    <row r="64" spans="3:48" x14ac:dyDescent="0.4">
      <c r="C64" t="s">
        <v>804</v>
      </c>
      <c r="D64" t="s">
        <v>567</v>
      </c>
      <c r="E64">
        <v>170900</v>
      </c>
      <c r="R64" t="s">
        <v>183</v>
      </c>
      <c r="S64" s="2">
        <f t="shared" si="1"/>
        <v>16590860</v>
      </c>
      <c r="T64" s="2">
        <f t="shared" si="7"/>
        <v>8911800</v>
      </c>
      <c r="U64" s="2">
        <f t="shared" si="7"/>
        <v>16353800</v>
      </c>
      <c r="V64" s="2">
        <f t="shared" si="7"/>
        <v>12533000</v>
      </c>
      <c r="W64" s="2">
        <f t="shared" si="7"/>
        <v>20985800</v>
      </c>
      <c r="X64" s="2">
        <f t="shared" si="7"/>
        <v>24169900</v>
      </c>
      <c r="Y64" s="2" cm="1">
        <f t="array" ref="Y64">_xlfn.XLOOKUP(Y$1&amp;$R64,$C$3:$C$1662&amp;$D$3:$D$1662,$E$3:$E$1662,0,0,1)</f>
        <v>76400</v>
      </c>
      <c r="Z64" s="2" cm="1">
        <f t="array" ref="Z64">_xlfn.XLOOKUP(Z$1&amp;$R64,$C$3:$C$1662&amp;$D$3:$D$1662,$E$3:$E$1662,0,0,1)</f>
        <v>257400</v>
      </c>
      <c r="AA64" s="2" cm="1">
        <f t="array" ref="AA64">_xlfn.XLOOKUP(AA$1&amp;$R64,$C$3:$C$1662&amp;$D$3:$D$1662,$E$3:$E$1662,0,0,1)</f>
        <v>529300</v>
      </c>
      <c r="AB64" s="2" cm="1">
        <f t="array" ref="AB64">_xlfn.XLOOKUP(AB$1&amp;$R64,$C$3:$C$1662&amp;$D$3:$D$1662,$E$3:$E$1662,0,0,1)</f>
        <v>215000</v>
      </c>
      <c r="AC64" s="2" cm="1">
        <f t="array" ref="AC64">_xlfn.XLOOKUP(AC$1&amp;$R64,$C$3:$C$1662&amp;$D$3:$D$1662,$E$3:$E$1662,0,0,1)</f>
        <v>67100</v>
      </c>
      <c r="AM64" t="s">
        <v>945</v>
      </c>
      <c r="AN64" t="s">
        <v>881</v>
      </c>
      <c r="AO64">
        <v>930</v>
      </c>
      <c r="AP64">
        <v>934.3</v>
      </c>
      <c r="AQ64">
        <v>905.7</v>
      </c>
      <c r="AR64">
        <v>906.5</v>
      </c>
      <c r="AS64">
        <v>18887500</v>
      </c>
      <c r="AU64" s="7" t="str">
        <f t="shared" si="3"/>
        <v/>
      </c>
      <c r="AV64" s="7">
        <f t="shared" si="4"/>
        <v>-1.4459665144596623E-2</v>
      </c>
    </row>
    <row r="65" spans="3:48" x14ac:dyDescent="0.4">
      <c r="C65" t="s">
        <v>804</v>
      </c>
      <c r="D65" t="s">
        <v>568</v>
      </c>
      <c r="E65">
        <v>67100</v>
      </c>
      <c r="R65" t="s">
        <v>64</v>
      </c>
      <c r="S65" s="2">
        <f t="shared" si="1"/>
        <v>16744860</v>
      </c>
      <c r="T65" s="2">
        <f t="shared" si="7"/>
        <v>8958500</v>
      </c>
      <c r="U65" s="2">
        <f t="shared" si="7"/>
        <v>16496300</v>
      </c>
      <c r="V65" s="2">
        <f t="shared" si="7"/>
        <v>12889900</v>
      </c>
      <c r="W65" s="2">
        <f t="shared" si="7"/>
        <v>21110200</v>
      </c>
      <c r="X65" s="2">
        <f t="shared" si="7"/>
        <v>24269400</v>
      </c>
      <c r="Y65" s="2" cm="1">
        <f t="array" ref="Y65">_xlfn.XLOOKUP(Y$1&amp;$R65,$C$3:$C$1662&amp;$D$3:$D$1662,$E$3:$E$1662,0,0,1)</f>
        <v>46700</v>
      </c>
      <c r="Z65" s="2" cm="1">
        <f t="array" ref="Z65">_xlfn.XLOOKUP(Z$1&amp;$R65,$C$3:$C$1662&amp;$D$3:$D$1662,$E$3:$E$1662,0,0,1)</f>
        <v>142500</v>
      </c>
      <c r="AA65" s="2" cm="1">
        <f t="array" ref="AA65">_xlfn.XLOOKUP(AA$1&amp;$R65,$C$3:$C$1662&amp;$D$3:$D$1662,$E$3:$E$1662,0,0,1)</f>
        <v>356900</v>
      </c>
      <c r="AB65" s="2" cm="1">
        <f t="array" ref="AB65">_xlfn.XLOOKUP(AB$1&amp;$R65,$C$3:$C$1662&amp;$D$3:$D$1662,$E$3:$E$1662,0,0,1)</f>
        <v>124400</v>
      </c>
      <c r="AC65" s="2" cm="1">
        <f t="array" ref="AC65">_xlfn.XLOOKUP(AC$1&amp;$R65,$C$3:$C$1662&amp;$D$3:$D$1662,$E$3:$E$1662,0,0,1)</f>
        <v>99500</v>
      </c>
      <c r="AM65" t="s">
        <v>946</v>
      </c>
      <c r="AN65" t="s">
        <v>881</v>
      </c>
      <c r="AO65">
        <v>900</v>
      </c>
      <c r="AP65">
        <v>901.2</v>
      </c>
      <c r="AQ65">
        <v>876.4</v>
      </c>
      <c r="AR65">
        <v>891.8</v>
      </c>
      <c r="AS65">
        <v>30033200</v>
      </c>
      <c r="AU65" s="7" t="str">
        <f t="shared" si="3"/>
        <v/>
      </c>
      <c r="AV65" s="7">
        <f t="shared" si="4"/>
        <v>-1.6216216216216273E-2</v>
      </c>
    </row>
    <row r="66" spans="3:48" x14ac:dyDescent="0.4">
      <c r="C66" t="s">
        <v>804</v>
      </c>
      <c r="D66" t="s">
        <v>569</v>
      </c>
      <c r="E66">
        <v>99500</v>
      </c>
      <c r="R66" t="s">
        <v>294</v>
      </c>
      <c r="S66" s="2">
        <f t="shared" si="1"/>
        <v>16944200</v>
      </c>
      <c r="T66" s="2">
        <f t="shared" si="7"/>
        <v>9098400</v>
      </c>
      <c r="U66" s="2">
        <f t="shared" si="7"/>
        <v>16618700</v>
      </c>
      <c r="V66" s="2">
        <f t="shared" si="7"/>
        <v>13295700</v>
      </c>
      <c r="W66" s="2">
        <f t="shared" si="7"/>
        <v>21337700</v>
      </c>
      <c r="X66" s="2">
        <f t="shared" si="7"/>
        <v>24370500</v>
      </c>
      <c r="Y66" s="2" cm="1">
        <f t="array" ref="Y66">_xlfn.XLOOKUP(Y$1&amp;$R66,$C$3:$C$1662&amp;$D$3:$D$1662,$E$3:$E$1662,0,0,1)</f>
        <v>139900</v>
      </c>
      <c r="Z66" s="2" cm="1">
        <f t="array" ref="Z66">_xlfn.XLOOKUP(Z$1&amp;$R66,$C$3:$C$1662&amp;$D$3:$D$1662,$E$3:$E$1662,0,0,1)</f>
        <v>122400</v>
      </c>
      <c r="AA66" s="2" cm="1">
        <f t="array" ref="AA66">_xlfn.XLOOKUP(AA$1&amp;$R66,$C$3:$C$1662&amp;$D$3:$D$1662,$E$3:$E$1662,0,0,1)</f>
        <v>405800</v>
      </c>
      <c r="AB66" s="2" cm="1">
        <f t="array" ref="AB66">_xlfn.XLOOKUP(AB$1&amp;$R66,$C$3:$C$1662&amp;$D$3:$D$1662,$E$3:$E$1662,0,0,1)</f>
        <v>227500</v>
      </c>
      <c r="AC66" s="2" cm="1">
        <f t="array" ref="AC66">_xlfn.XLOOKUP(AC$1&amp;$R66,$C$3:$C$1662&amp;$D$3:$D$1662,$E$3:$E$1662,0,0,1)</f>
        <v>101100</v>
      </c>
      <c r="AM66" t="s">
        <v>947</v>
      </c>
      <c r="AN66" t="s">
        <v>881</v>
      </c>
      <c r="AO66">
        <v>892</v>
      </c>
      <c r="AP66">
        <v>892.1</v>
      </c>
      <c r="AQ66">
        <v>864.2</v>
      </c>
      <c r="AR66">
        <v>869.5</v>
      </c>
      <c r="AS66">
        <v>28723000</v>
      </c>
      <c r="AU66" s="7" t="str">
        <f t="shared" si="3"/>
        <v/>
      </c>
      <c r="AV66" s="7">
        <f t="shared" si="4"/>
        <v>-2.5005606638259681E-2</v>
      </c>
    </row>
    <row r="67" spans="3:48" x14ac:dyDescent="0.4">
      <c r="C67" t="s">
        <v>804</v>
      </c>
      <c r="D67" t="s">
        <v>570</v>
      </c>
      <c r="E67">
        <v>101100</v>
      </c>
      <c r="R67" t="s">
        <v>29</v>
      </c>
      <c r="S67" s="2">
        <f t="shared" ref="S67:S130" si="8">IFERROR(AVERAGEIFS(T67:X67,T67:X67,"&gt;0"),0)</f>
        <v>17230180</v>
      </c>
      <c r="T67" s="2">
        <f t="shared" si="7"/>
        <v>9155900</v>
      </c>
      <c r="U67" s="2">
        <f t="shared" si="7"/>
        <v>16697300</v>
      </c>
      <c r="V67" s="2">
        <f t="shared" si="7"/>
        <v>14149600</v>
      </c>
      <c r="W67" s="2">
        <f t="shared" si="7"/>
        <v>21596400</v>
      </c>
      <c r="X67" s="2">
        <f t="shared" si="7"/>
        <v>24551700</v>
      </c>
      <c r="Y67" s="2" cm="1">
        <f t="array" ref="Y67">_xlfn.XLOOKUP(Y$1&amp;$R67,$C$3:$C$1662&amp;$D$3:$D$1662,$E$3:$E$1662,0,0,1)</f>
        <v>57500</v>
      </c>
      <c r="Z67" s="2" cm="1">
        <f t="array" ref="Z67">_xlfn.XLOOKUP(Z$1&amp;$R67,$C$3:$C$1662&amp;$D$3:$D$1662,$E$3:$E$1662,0,0,1)</f>
        <v>78600</v>
      </c>
      <c r="AA67" s="2" cm="1">
        <f t="array" ref="AA67">_xlfn.XLOOKUP(AA$1&amp;$R67,$C$3:$C$1662&amp;$D$3:$D$1662,$E$3:$E$1662,0,0,1)</f>
        <v>853900</v>
      </c>
      <c r="AB67" s="2" cm="1">
        <f t="array" ref="AB67">_xlfn.XLOOKUP(AB$1&amp;$R67,$C$3:$C$1662&amp;$D$3:$D$1662,$E$3:$E$1662,0,0,1)</f>
        <v>258700</v>
      </c>
      <c r="AC67" s="2" cm="1">
        <f t="array" ref="AC67">_xlfn.XLOOKUP(AC$1&amp;$R67,$C$3:$C$1662&amp;$D$3:$D$1662,$E$3:$E$1662,0,0,1)</f>
        <v>181200</v>
      </c>
      <c r="AM67" t="s">
        <v>948</v>
      </c>
      <c r="AN67" t="s">
        <v>881</v>
      </c>
      <c r="AO67">
        <v>864.1</v>
      </c>
      <c r="AP67">
        <v>870.6</v>
      </c>
      <c r="AQ67">
        <v>844.6</v>
      </c>
      <c r="AR67">
        <v>851.3</v>
      </c>
      <c r="AS67">
        <v>42954900</v>
      </c>
      <c r="AU67" s="7" t="str">
        <f t="shared" si="3"/>
        <v/>
      </c>
      <c r="AV67" s="7">
        <f t="shared" si="4"/>
        <v>-2.0931569867740141E-2</v>
      </c>
    </row>
    <row r="68" spans="3:48" x14ac:dyDescent="0.4">
      <c r="C68" t="s">
        <v>804</v>
      </c>
      <c r="D68" t="s">
        <v>571</v>
      </c>
      <c r="E68">
        <v>181200</v>
      </c>
      <c r="R68" t="s">
        <v>17</v>
      </c>
      <c r="S68" s="2">
        <f t="shared" si="8"/>
        <v>17530100</v>
      </c>
      <c r="T68" s="2">
        <f t="shared" ref="T68:X83" si="9">T67+Y68</f>
        <v>9320800</v>
      </c>
      <c r="U68" s="2">
        <f t="shared" si="9"/>
        <v>16839600</v>
      </c>
      <c r="V68" s="2">
        <f t="shared" si="9"/>
        <v>14766100</v>
      </c>
      <c r="W68" s="2">
        <f t="shared" si="9"/>
        <v>22082200</v>
      </c>
      <c r="X68" s="2">
        <f t="shared" si="9"/>
        <v>24641800</v>
      </c>
      <c r="Y68" s="2" cm="1">
        <f t="array" ref="Y68">_xlfn.XLOOKUP(Y$1&amp;$R68,$C$3:$C$1662&amp;$D$3:$D$1662,$E$3:$E$1662,0,0,1)</f>
        <v>164900</v>
      </c>
      <c r="Z68" s="2" cm="1">
        <f t="array" ref="Z68">_xlfn.XLOOKUP(Z$1&amp;$R68,$C$3:$C$1662&amp;$D$3:$D$1662,$E$3:$E$1662,0,0,1)</f>
        <v>142300</v>
      </c>
      <c r="AA68" s="2" cm="1">
        <f t="array" ref="AA68">_xlfn.XLOOKUP(AA$1&amp;$R68,$C$3:$C$1662&amp;$D$3:$D$1662,$E$3:$E$1662,0,0,1)</f>
        <v>616500</v>
      </c>
      <c r="AB68" s="2" cm="1">
        <f t="array" ref="AB68">_xlfn.XLOOKUP(AB$1&amp;$R68,$C$3:$C$1662&amp;$D$3:$D$1662,$E$3:$E$1662,0,0,1)</f>
        <v>485800</v>
      </c>
      <c r="AC68" s="2" cm="1">
        <f t="array" ref="AC68">_xlfn.XLOOKUP(AC$1&amp;$R68,$C$3:$C$1662&amp;$D$3:$D$1662,$E$3:$E$1662,0,0,1)</f>
        <v>90100</v>
      </c>
      <c r="AM68" t="s">
        <v>949</v>
      </c>
      <c r="AN68" t="s">
        <v>881</v>
      </c>
      <c r="AO68">
        <v>870.3</v>
      </c>
      <c r="AP68">
        <v>893.4</v>
      </c>
      <c r="AQ68">
        <v>867.4</v>
      </c>
      <c r="AR68">
        <v>872.3</v>
      </c>
      <c r="AS68">
        <v>38999500</v>
      </c>
      <c r="AU68" s="7">
        <f t="shared" ref="AU68:AU101" si="10">IF(AR67&lt;AR68,AR68/AR67-1,"")</f>
        <v>2.4668154587102142E-2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90100</v>
      </c>
      <c r="R69" t="s">
        <v>58</v>
      </c>
      <c r="S69" s="2">
        <f t="shared" si="8"/>
        <v>17741540</v>
      </c>
      <c r="T69" s="2">
        <f t="shared" si="9"/>
        <v>9407700</v>
      </c>
      <c r="U69" s="2">
        <f t="shared" si="9"/>
        <v>16889500</v>
      </c>
      <c r="V69" s="2">
        <f t="shared" si="9"/>
        <v>15282400</v>
      </c>
      <c r="W69" s="2">
        <f t="shared" si="9"/>
        <v>22401700</v>
      </c>
      <c r="X69" s="2">
        <f t="shared" si="9"/>
        <v>24726400</v>
      </c>
      <c r="Y69" s="2" cm="1">
        <f t="array" ref="Y69">_xlfn.XLOOKUP(Y$1&amp;$R69,$C$3:$C$1662&amp;$D$3:$D$1662,$E$3:$E$1662,0,0,1)</f>
        <v>86900</v>
      </c>
      <c r="Z69" s="2" cm="1">
        <f t="array" ref="Z69">_xlfn.XLOOKUP(Z$1&amp;$R69,$C$3:$C$1662&amp;$D$3:$D$1662,$E$3:$E$1662,0,0,1)</f>
        <v>49900</v>
      </c>
      <c r="AA69" s="2" cm="1">
        <f t="array" ref="AA69">_xlfn.XLOOKUP(AA$1&amp;$R69,$C$3:$C$1662&amp;$D$3:$D$1662,$E$3:$E$1662,0,0,1)</f>
        <v>516300</v>
      </c>
      <c r="AB69" s="2" cm="1">
        <f t="array" ref="AB69">_xlfn.XLOOKUP(AB$1&amp;$R69,$C$3:$C$1662&amp;$D$3:$D$1662,$E$3:$E$1662,0,0,1)</f>
        <v>319500</v>
      </c>
      <c r="AC69" s="2" cm="1">
        <f t="array" ref="AC69">_xlfn.XLOOKUP(AC$1&amp;$R69,$C$3:$C$1662&amp;$D$3:$D$1662,$E$3:$E$1662,0,0,1)</f>
        <v>84600</v>
      </c>
      <c r="AM69" t="s">
        <v>950</v>
      </c>
      <c r="AN69" t="s">
        <v>881</v>
      </c>
      <c r="AO69">
        <v>869</v>
      </c>
      <c r="AP69">
        <v>874.9</v>
      </c>
      <c r="AQ69">
        <v>856.6</v>
      </c>
      <c r="AR69">
        <v>858.9</v>
      </c>
      <c r="AS69">
        <v>18667200</v>
      </c>
      <c r="AU69" s="7" t="str">
        <f t="shared" si="10"/>
        <v/>
      </c>
      <c r="AV69" s="7">
        <f t="shared" si="11"/>
        <v>-1.5361687492835063E-2</v>
      </c>
    </row>
    <row r="70" spans="3:48" x14ac:dyDescent="0.4">
      <c r="C70" t="s">
        <v>804</v>
      </c>
      <c r="D70" t="s">
        <v>573</v>
      </c>
      <c r="E70">
        <v>84600</v>
      </c>
      <c r="R70" t="s">
        <v>125</v>
      </c>
      <c r="S70" s="2">
        <f t="shared" si="8"/>
        <v>17899020</v>
      </c>
      <c r="T70" s="2">
        <f t="shared" si="9"/>
        <v>9478800</v>
      </c>
      <c r="U70" s="2">
        <f t="shared" si="9"/>
        <v>16939000</v>
      </c>
      <c r="V70" s="2">
        <f t="shared" si="9"/>
        <v>15653700</v>
      </c>
      <c r="W70" s="2">
        <f t="shared" si="9"/>
        <v>22586500</v>
      </c>
      <c r="X70" s="2">
        <f t="shared" si="9"/>
        <v>24837100</v>
      </c>
      <c r="Y70" s="2" cm="1">
        <f t="array" ref="Y70">_xlfn.XLOOKUP(Y$1&amp;$R70,$C$3:$C$1662&amp;$D$3:$D$1662,$E$3:$E$1662,0,0,1)</f>
        <v>71100</v>
      </c>
      <c r="Z70" s="2" cm="1">
        <f t="array" ref="Z70">_xlfn.XLOOKUP(Z$1&amp;$R70,$C$3:$C$1662&amp;$D$3:$D$1662,$E$3:$E$1662,0,0,1)</f>
        <v>49500</v>
      </c>
      <c r="AA70" s="2" cm="1">
        <f t="array" ref="AA70">_xlfn.XLOOKUP(AA$1&amp;$R70,$C$3:$C$1662&amp;$D$3:$D$1662,$E$3:$E$1662,0,0,1)</f>
        <v>371300</v>
      </c>
      <c r="AB70" s="2" cm="1">
        <f t="array" ref="AB70">_xlfn.XLOOKUP(AB$1&amp;$R70,$C$3:$C$1662&amp;$D$3:$D$1662,$E$3:$E$1662,0,0,1)</f>
        <v>184800</v>
      </c>
      <c r="AC70" s="2" cm="1">
        <f t="array" ref="AC70">_xlfn.XLOOKUP(AC$1&amp;$R70,$C$3:$C$1662&amp;$D$3:$D$1662,$E$3:$E$1662,0,0,1)</f>
        <v>110700</v>
      </c>
      <c r="AM70" t="s">
        <v>951</v>
      </c>
      <c r="AN70" t="s">
        <v>881</v>
      </c>
      <c r="AO70">
        <v>867</v>
      </c>
      <c r="AP70">
        <v>876.8</v>
      </c>
      <c r="AQ70">
        <v>858.1</v>
      </c>
      <c r="AR70">
        <v>858.5</v>
      </c>
      <c r="AS70">
        <v>17519500</v>
      </c>
      <c r="AU70" s="7" t="str">
        <f t="shared" si="10"/>
        <v/>
      </c>
      <c r="AV70" s="7">
        <f t="shared" si="11"/>
        <v>-4.6571195715450209E-4</v>
      </c>
    </row>
    <row r="71" spans="3:48" x14ac:dyDescent="0.4">
      <c r="C71" t="s">
        <v>804</v>
      </c>
      <c r="D71" t="s">
        <v>574</v>
      </c>
      <c r="E71">
        <v>110700</v>
      </c>
      <c r="R71" t="s">
        <v>13</v>
      </c>
      <c r="S71" s="2">
        <f t="shared" si="8"/>
        <v>18141200</v>
      </c>
      <c r="T71" s="2">
        <f t="shared" si="9"/>
        <v>9533300</v>
      </c>
      <c r="U71" s="2">
        <f t="shared" si="9"/>
        <v>17100300</v>
      </c>
      <c r="V71" s="2">
        <f t="shared" si="9"/>
        <v>16188500</v>
      </c>
      <c r="W71" s="2">
        <f t="shared" si="9"/>
        <v>22790600</v>
      </c>
      <c r="X71" s="2">
        <f t="shared" si="9"/>
        <v>25093300</v>
      </c>
      <c r="Y71" s="2" cm="1">
        <f t="array" ref="Y71">_xlfn.XLOOKUP(Y$1&amp;$R71,$C$3:$C$1662&amp;$D$3:$D$1662,$E$3:$E$1662,0,0,1)</f>
        <v>54500</v>
      </c>
      <c r="Z71" s="2" cm="1">
        <f t="array" ref="Z71">_xlfn.XLOOKUP(Z$1&amp;$R71,$C$3:$C$1662&amp;$D$3:$D$1662,$E$3:$E$1662,0,0,1)</f>
        <v>161300</v>
      </c>
      <c r="AA71" s="2" cm="1">
        <f t="array" ref="AA71">_xlfn.XLOOKUP(AA$1&amp;$R71,$C$3:$C$1662&amp;$D$3:$D$1662,$E$3:$E$1662,0,0,1)</f>
        <v>534800</v>
      </c>
      <c r="AB71" s="2" cm="1">
        <f t="array" ref="AB71">_xlfn.XLOOKUP(AB$1&amp;$R71,$C$3:$C$1662&amp;$D$3:$D$1662,$E$3:$E$1662,0,0,1)</f>
        <v>204100</v>
      </c>
      <c r="AC71" s="2" cm="1">
        <f t="array" ref="AC71">_xlfn.XLOOKUP(AC$1&amp;$R71,$C$3:$C$1662&amp;$D$3:$D$1662,$E$3:$E$1662,0,0,1)</f>
        <v>256200</v>
      </c>
      <c r="AM71" t="s">
        <v>952</v>
      </c>
      <c r="AN71" t="s">
        <v>881</v>
      </c>
      <c r="AO71">
        <v>863.9</v>
      </c>
      <c r="AP71">
        <v>878.3</v>
      </c>
      <c r="AQ71">
        <v>860.9</v>
      </c>
      <c r="AR71">
        <v>870.2</v>
      </c>
      <c r="AS71">
        <v>18051700</v>
      </c>
      <c r="AU71" s="7">
        <f t="shared" si="10"/>
        <v>1.3628421665696111E-2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256200</v>
      </c>
      <c r="R72" t="s">
        <v>87</v>
      </c>
      <c r="S72" s="2">
        <f t="shared" si="8"/>
        <v>18456040</v>
      </c>
      <c r="T72" s="2">
        <f t="shared" si="9"/>
        <v>9724700</v>
      </c>
      <c r="U72" s="2">
        <f t="shared" si="9"/>
        <v>17191100</v>
      </c>
      <c r="V72" s="2">
        <f t="shared" si="9"/>
        <v>17172700</v>
      </c>
      <c r="W72" s="2">
        <f t="shared" si="9"/>
        <v>22878000</v>
      </c>
      <c r="X72" s="2">
        <f t="shared" si="9"/>
        <v>25313700</v>
      </c>
      <c r="Y72" s="2" cm="1">
        <f t="array" ref="Y72">_xlfn.XLOOKUP(Y$1&amp;$R72,$C$3:$C$1662&amp;$D$3:$D$1662,$E$3:$E$1662,0,0,1)</f>
        <v>191400</v>
      </c>
      <c r="Z72" s="2" cm="1">
        <f t="array" ref="Z72">_xlfn.XLOOKUP(Z$1&amp;$R72,$C$3:$C$1662&amp;$D$3:$D$1662,$E$3:$E$1662,0,0,1)</f>
        <v>90800</v>
      </c>
      <c r="AA72" s="2" cm="1">
        <f t="array" ref="AA72">_xlfn.XLOOKUP(AA$1&amp;$R72,$C$3:$C$1662&amp;$D$3:$D$1662,$E$3:$E$1662,0,0,1)</f>
        <v>984200</v>
      </c>
      <c r="AB72" s="2" cm="1">
        <f t="array" ref="AB72">_xlfn.XLOOKUP(AB$1&amp;$R72,$C$3:$C$1662&amp;$D$3:$D$1662,$E$3:$E$1662,0,0,1)</f>
        <v>87400</v>
      </c>
      <c r="AC72" s="2" cm="1">
        <f t="array" ref="AC72">_xlfn.XLOOKUP(AC$1&amp;$R72,$C$3:$C$1662&amp;$D$3:$D$1662,$E$3:$E$1662,0,0,1)</f>
        <v>220400</v>
      </c>
      <c r="AM72" t="s">
        <v>953</v>
      </c>
      <c r="AN72" t="s">
        <v>881</v>
      </c>
      <c r="AO72">
        <v>865.1</v>
      </c>
      <c r="AP72">
        <v>931</v>
      </c>
      <c r="AQ72">
        <v>859.3</v>
      </c>
      <c r="AR72">
        <v>920.1</v>
      </c>
      <c r="AS72">
        <v>46892500</v>
      </c>
      <c r="AU72" s="7">
        <f t="shared" si="10"/>
        <v>5.7343139508158947E-2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220400</v>
      </c>
      <c r="R73" t="s">
        <v>202</v>
      </c>
      <c r="S73" s="2">
        <f t="shared" si="8"/>
        <v>18728600</v>
      </c>
      <c r="T73" s="2">
        <f t="shared" si="9"/>
        <v>9808300</v>
      </c>
      <c r="U73" s="2">
        <f t="shared" si="9"/>
        <v>17301300</v>
      </c>
      <c r="V73" s="2">
        <f t="shared" si="9"/>
        <v>17767100</v>
      </c>
      <c r="W73" s="2">
        <f t="shared" si="9"/>
        <v>23068600</v>
      </c>
      <c r="X73" s="2">
        <f t="shared" si="9"/>
        <v>25697700</v>
      </c>
      <c r="Y73" s="2" cm="1">
        <f t="array" ref="Y73">_xlfn.XLOOKUP(Y$1&amp;$R73,$C$3:$C$1662&amp;$D$3:$D$1662,$E$3:$E$1662,0,0,1)</f>
        <v>83600</v>
      </c>
      <c r="Z73" s="2" cm="1">
        <f t="array" ref="Z73">_xlfn.XLOOKUP(Z$1&amp;$R73,$C$3:$C$1662&amp;$D$3:$D$1662,$E$3:$E$1662,0,0,1)</f>
        <v>110200</v>
      </c>
      <c r="AA73" s="2" cm="1">
        <f t="array" ref="AA73">_xlfn.XLOOKUP(AA$1&amp;$R73,$C$3:$C$1662&amp;$D$3:$D$1662,$E$3:$E$1662,0,0,1)</f>
        <v>594400</v>
      </c>
      <c r="AB73" s="2" cm="1">
        <f t="array" ref="AB73">_xlfn.XLOOKUP(AB$1&amp;$R73,$C$3:$C$1662&amp;$D$3:$D$1662,$E$3:$E$1662,0,0,1)</f>
        <v>190600</v>
      </c>
      <c r="AC73" s="2" cm="1">
        <f t="array" ref="AC73">_xlfn.XLOOKUP(AC$1&amp;$R73,$C$3:$C$1662&amp;$D$3:$D$1662,$E$3:$E$1662,0,0,1)</f>
        <v>384000</v>
      </c>
      <c r="AM73" t="s">
        <v>954</v>
      </c>
      <c r="AN73" t="s">
        <v>881</v>
      </c>
      <c r="AO73">
        <v>923.3</v>
      </c>
      <c r="AP73">
        <v>937.9</v>
      </c>
      <c r="AQ73">
        <v>900.1</v>
      </c>
      <c r="AR73">
        <v>936</v>
      </c>
      <c r="AS73">
        <v>37242300</v>
      </c>
      <c r="AU73" s="7">
        <f t="shared" si="10"/>
        <v>1.7280730355396123E-2</v>
      </c>
      <c r="AV73" s="7" t="str">
        <f t="shared" si="11"/>
        <v/>
      </c>
    </row>
    <row r="74" spans="3:48" x14ac:dyDescent="0.4">
      <c r="C74" t="s">
        <v>804</v>
      </c>
      <c r="D74" t="s">
        <v>577</v>
      </c>
      <c r="E74">
        <v>384000</v>
      </c>
      <c r="R74" t="s">
        <v>86</v>
      </c>
      <c r="S74" s="2">
        <f t="shared" si="8"/>
        <v>19083580</v>
      </c>
      <c r="T74" s="2">
        <f t="shared" si="9"/>
        <v>9868500</v>
      </c>
      <c r="U74" s="2">
        <f t="shared" si="9"/>
        <v>17340100</v>
      </c>
      <c r="V74" s="2">
        <f t="shared" si="9"/>
        <v>18484200</v>
      </c>
      <c r="W74" s="2">
        <f t="shared" si="9"/>
        <v>23252100</v>
      </c>
      <c r="X74" s="2">
        <f t="shared" si="9"/>
        <v>26473000</v>
      </c>
      <c r="Y74" s="2" cm="1">
        <f t="array" ref="Y74">_xlfn.XLOOKUP(Y$1&amp;$R74,$C$3:$C$1662&amp;$D$3:$D$1662,$E$3:$E$1662,0,0,1)</f>
        <v>60200</v>
      </c>
      <c r="Z74" s="2" cm="1">
        <f t="array" ref="Z74">_xlfn.XLOOKUP(Z$1&amp;$R74,$C$3:$C$1662&amp;$D$3:$D$1662,$E$3:$E$1662,0,0,1)</f>
        <v>38800</v>
      </c>
      <c r="AA74" s="2" cm="1">
        <f t="array" ref="AA74">_xlfn.XLOOKUP(AA$1&amp;$R74,$C$3:$C$1662&amp;$D$3:$D$1662,$E$3:$E$1662,0,0,1)</f>
        <v>717100</v>
      </c>
      <c r="AB74" s="2" cm="1">
        <f t="array" ref="AB74">_xlfn.XLOOKUP(AB$1&amp;$R74,$C$3:$C$1662&amp;$D$3:$D$1662,$E$3:$E$1662,0,0,1)</f>
        <v>183500</v>
      </c>
      <c r="AC74" s="2" cm="1">
        <f t="array" ref="AC74">_xlfn.XLOOKUP(AC$1&amp;$R74,$C$3:$C$1662&amp;$D$3:$D$1662,$E$3:$E$1662,0,0,1)</f>
        <v>775300</v>
      </c>
      <c r="AM74" t="s">
        <v>955</v>
      </c>
      <c r="AN74" t="s">
        <v>881</v>
      </c>
      <c r="AO74">
        <v>935.9</v>
      </c>
      <c r="AP74">
        <v>937</v>
      </c>
      <c r="AQ74">
        <v>899</v>
      </c>
      <c r="AR74">
        <v>914.1</v>
      </c>
      <c r="AS74">
        <v>29191000</v>
      </c>
      <c r="AU74" s="7" t="str">
        <f t="shared" si="10"/>
        <v/>
      </c>
      <c r="AV74" s="7">
        <f t="shared" si="11"/>
        <v>-2.3397435897435925E-2</v>
      </c>
    </row>
    <row r="75" spans="3:48" x14ac:dyDescent="0.4">
      <c r="C75" t="s">
        <v>804</v>
      </c>
      <c r="D75" t="s">
        <v>578</v>
      </c>
      <c r="E75">
        <v>775300</v>
      </c>
      <c r="R75" t="s">
        <v>289</v>
      </c>
      <c r="S75" s="2">
        <f t="shared" si="8"/>
        <v>19257100</v>
      </c>
      <c r="T75" s="2">
        <f t="shared" si="9"/>
        <v>9923000</v>
      </c>
      <c r="U75" s="2">
        <f t="shared" si="9"/>
        <v>17396300</v>
      </c>
      <c r="V75" s="2">
        <f t="shared" si="9"/>
        <v>18991000</v>
      </c>
      <c r="W75" s="2">
        <f t="shared" si="9"/>
        <v>23369600</v>
      </c>
      <c r="X75" s="2">
        <f t="shared" si="9"/>
        <v>26605600</v>
      </c>
      <c r="Y75" s="2" cm="1">
        <f t="array" ref="Y75">_xlfn.XLOOKUP(Y$1&amp;$R75,$C$3:$C$1662&amp;$D$3:$D$1662,$E$3:$E$1662,0,0,1)</f>
        <v>54500</v>
      </c>
      <c r="Z75" s="2" cm="1">
        <f t="array" ref="Z75">_xlfn.XLOOKUP(Z$1&amp;$R75,$C$3:$C$1662&amp;$D$3:$D$1662,$E$3:$E$1662,0,0,1)</f>
        <v>56200</v>
      </c>
      <c r="AA75" s="2" cm="1">
        <f t="array" ref="AA75">_xlfn.XLOOKUP(AA$1&amp;$R75,$C$3:$C$1662&amp;$D$3:$D$1662,$E$3:$E$1662,0,0,1)</f>
        <v>506800</v>
      </c>
      <c r="AB75" s="2" cm="1">
        <f t="array" ref="AB75">_xlfn.XLOOKUP(AB$1&amp;$R75,$C$3:$C$1662&amp;$D$3:$D$1662,$E$3:$E$1662,0,0,1)</f>
        <v>117500</v>
      </c>
      <c r="AC75" s="2" cm="1">
        <f t="array" ref="AC75">_xlfn.XLOOKUP(AC$1&amp;$R75,$C$3:$C$1662&amp;$D$3:$D$1662,$E$3:$E$1662,0,0,1)</f>
        <v>132600</v>
      </c>
      <c r="AM75" t="s">
        <v>956</v>
      </c>
      <c r="AN75" t="s">
        <v>881</v>
      </c>
      <c r="AO75">
        <v>909.5</v>
      </c>
      <c r="AP75">
        <v>910.3</v>
      </c>
      <c r="AQ75">
        <v>891.6</v>
      </c>
      <c r="AR75">
        <v>901.7</v>
      </c>
      <c r="AS75">
        <v>16732900</v>
      </c>
      <c r="AU75" s="7" t="str">
        <f t="shared" si="10"/>
        <v/>
      </c>
      <c r="AV75" s="7">
        <f t="shared" si="11"/>
        <v>-1.3565255442511748E-2</v>
      </c>
    </row>
    <row r="76" spans="3:48" x14ac:dyDescent="0.4">
      <c r="C76" t="s">
        <v>804</v>
      </c>
      <c r="D76" t="s">
        <v>579</v>
      </c>
      <c r="E76">
        <v>132600</v>
      </c>
      <c r="R76" t="s">
        <v>295</v>
      </c>
      <c r="S76" s="2">
        <f t="shared" si="8"/>
        <v>19464560</v>
      </c>
      <c r="T76" s="2">
        <f t="shared" si="9"/>
        <v>9951300</v>
      </c>
      <c r="U76" s="2">
        <f t="shared" si="9"/>
        <v>17528300</v>
      </c>
      <c r="V76" s="2">
        <f t="shared" si="9"/>
        <v>19556800</v>
      </c>
      <c r="W76" s="2">
        <f t="shared" si="9"/>
        <v>23467100</v>
      </c>
      <c r="X76" s="2">
        <f t="shared" si="9"/>
        <v>26819300</v>
      </c>
      <c r="Y76" s="2" cm="1">
        <f t="array" ref="Y76">_xlfn.XLOOKUP(Y$1&amp;$R76,$C$3:$C$1662&amp;$D$3:$D$1662,$E$3:$E$1662,0,0,1)</f>
        <v>28300</v>
      </c>
      <c r="Z76" s="2" cm="1">
        <f t="array" ref="Z76">_xlfn.XLOOKUP(Z$1&amp;$R76,$C$3:$C$1662&amp;$D$3:$D$1662,$E$3:$E$1662,0,0,1)</f>
        <v>132000</v>
      </c>
      <c r="AA76" s="2" cm="1">
        <f t="array" ref="AA76">_xlfn.XLOOKUP(AA$1&amp;$R76,$C$3:$C$1662&amp;$D$3:$D$1662,$E$3:$E$1662,0,0,1)</f>
        <v>565800</v>
      </c>
      <c r="AB76" s="2" cm="1">
        <f t="array" ref="AB76">_xlfn.XLOOKUP(AB$1&amp;$R76,$C$3:$C$1662&amp;$D$3:$D$1662,$E$3:$E$1662,0,0,1)</f>
        <v>97500</v>
      </c>
      <c r="AC76" s="2" cm="1">
        <f t="array" ref="AC76">_xlfn.XLOOKUP(AC$1&amp;$R76,$C$3:$C$1662&amp;$D$3:$D$1662,$E$3:$E$1662,0,0,1)</f>
        <v>213700</v>
      </c>
      <c r="AM76" t="s">
        <v>957</v>
      </c>
      <c r="AN76" t="s">
        <v>881</v>
      </c>
      <c r="AO76">
        <v>914</v>
      </c>
      <c r="AP76">
        <v>921.9</v>
      </c>
      <c r="AQ76">
        <v>890.5</v>
      </c>
      <c r="AR76">
        <v>893.6</v>
      </c>
      <c r="AS76">
        <v>17803900</v>
      </c>
      <c r="AU76" s="7" t="str">
        <f t="shared" si="10"/>
        <v/>
      </c>
      <c r="AV76" s="7">
        <f t="shared" si="11"/>
        <v>-8.9830320505711603E-3</v>
      </c>
    </row>
    <row r="77" spans="3:48" x14ac:dyDescent="0.4">
      <c r="C77" t="s">
        <v>804</v>
      </c>
      <c r="D77" t="s">
        <v>580</v>
      </c>
      <c r="E77">
        <v>213700</v>
      </c>
      <c r="R77" t="s">
        <v>103</v>
      </c>
      <c r="S77" s="2">
        <f t="shared" si="8"/>
        <v>19641800</v>
      </c>
      <c r="T77" s="2">
        <f t="shared" si="9"/>
        <v>9996800</v>
      </c>
      <c r="U77" s="2">
        <f t="shared" si="9"/>
        <v>17625000</v>
      </c>
      <c r="V77" s="2">
        <f t="shared" si="9"/>
        <v>19871700</v>
      </c>
      <c r="W77" s="2">
        <f t="shared" si="9"/>
        <v>23751300</v>
      </c>
      <c r="X77" s="2">
        <f t="shared" si="9"/>
        <v>26964200</v>
      </c>
      <c r="Y77" s="2" cm="1">
        <f t="array" ref="Y77">_xlfn.XLOOKUP(Y$1&amp;$R77,$C$3:$C$1662&amp;$D$3:$D$1662,$E$3:$E$1662,0,0,1)</f>
        <v>45500</v>
      </c>
      <c r="Z77" s="2" cm="1">
        <f t="array" ref="Z77">_xlfn.XLOOKUP(Z$1&amp;$R77,$C$3:$C$1662&amp;$D$3:$D$1662,$E$3:$E$1662,0,0,1)</f>
        <v>96700</v>
      </c>
      <c r="AA77" s="2" cm="1">
        <f t="array" ref="AA77">_xlfn.XLOOKUP(AA$1&amp;$R77,$C$3:$C$1662&amp;$D$3:$D$1662,$E$3:$E$1662,0,0,1)</f>
        <v>314900</v>
      </c>
      <c r="AB77" s="2" cm="1">
        <f t="array" ref="AB77">_xlfn.XLOOKUP(AB$1&amp;$R77,$C$3:$C$1662&amp;$D$3:$D$1662,$E$3:$E$1662,0,0,1)</f>
        <v>284200</v>
      </c>
      <c r="AC77" s="2" cm="1">
        <f t="array" ref="AC77">_xlfn.XLOOKUP(AC$1&amp;$R77,$C$3:$C$1662&amp;$D$3:$D$1662,$E$3:$E$1662,0,0,1)</f>
        <v>144900</v>
      </c>
      <c r="AM77" t="s">
        <v>958</v>
      </c>
      <c r="AN77" t="s">
        <v>881</v>
      </c>
      <c r="AO77">
        <v>910.4</v>
      </c>
      <c r="AP77">
        <v>917</v>
      </c>
      <c r="AQ77">
        <v>888.2</v>
      </c>
      <c r="AR77">
        <v>899.5</v>
      </c>
      <c r="AS77">
        <v>22002700</v>
      </c>
      <c r="AU77" s="7">
        <f t="shared" si="10"/>
        <v>6.6025067144135363E-3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144900</v>
      </c>
      <c r="R78" t="s">
        <v>140</v>
      </c>
      <c r="S78" s="2">
        <f t="shared" si="8"/>
        <v>19894500</v>
      </c>
      <c r="T78" s="2">
        <f t="shared" si="9"/>
        <v>10106100</v>
      </c>
      <c r="U78" s="2">
        <f t="shared" si="9"/>
        <v>17821500</v>
      </c>
      <c r="V78" s="2">
        <f t="shared" si="9"/>
        <v>20540400</v>
      </c>
      <c r="W78" s="2">
        <f t="shared" si="9"/>
        <v>23954000</v>
      </c>
      <c r="X78" s="2">
        <f t="shared" si="9"/>
        <v>27050500</v>
      </c>
      <c r="Y78" s="2" cm="1">
        <f t="array" ref="Y78">_xlfn.XLOOKUP(Y$1&amp;$R78,$C$3:$C$1662&amp;$D$3:$D$1662,$E$3:$E$1662,0,0,1)</f>
        <v>109300</v>
      </c>
      <c r="Z78" s="2" cm="1">
        <f t="array" ref="Z78">_xlfn.XLOOKUP(Z$1&amp;$R78,$C$3:$C$1662&amp;$D$3:$D$1662,$E$3:$E$1662,0,0,1)</f>
        <v>196500</v>
      </c>
      <c r="AA78" s="2" cm="1">
        <f t="array" ref="AA78">_xlfn.XLOOKUP(AA$1&amp;$R78,$C$3:$C$1662&amp;$D$3:$D$1662,$E$3:$E$1662,0,0,1)</f>
        <v>668700</v>
      </c>
      <c r="AB78" s="2" cm="1">
        <f t="array" ref="AB78">_xlfn.XLOOKUP(AB$1&amp;$R78,$C$3:$C$1662&amp;$D$3:$D$1662,$E$3:$E$1662,0,0,1)</f>
        <v>202700</v>
      </c>
      <c r="AC78" s="2" cm="1">
        <f t="array" ref="AC78">_xlfn.XLOOKUP(AC$1&amp;$R78,$C$3:$C$1662&amp;$D$3:$D$1662,$E$3:$E$1662,0,0,1)</f>
        <v>86300</v>
      </c>
      <c r="AM78" t="s">
        <v>959</v>
      </c>
      <c r="AN78" t="s">
        <v>881</v>
      </c>
      <c r="AO78">
        <v>899.8</v>
      </c>
      <c r="AP78">
        <v>907.3</v>
      </c>
      <c r="AQ78">
        <v>885.1</v>
      </c>
      <c r="AR78">
        <v>893.3</v>
      </c>
      <c r="AS78">
        <v>15354700</v>
      </c>
      <c r="AU78" s="7" t="str">
        <f t="shared" si="10"/>
        <v/>
      </c>
      <c r="AV78" s="7">
        <f t="shared" si="11"/>
        <v>-6.8927181767649559E-3</v>
      </c>
    </row>
    <row r="79" spans="3:48" x14ac:dyDescent="0.4">
      <c r="C79" t="s">
        <v>804</v>
      </c>
      <c r="D79" t="s">
        <v>582</v>
      </c>
      <c r="E79">
        <v>86300</v>
      </c>
      <c r="R79" t="s">
        <v>134</v>
      </c>
      <c r="S79" s="2">
        <f t="shared" si="8"/>
        <v>20121220</v>
      </c>
      <c r="T79" s="2">
        <f t="shared" si="9"/>
        <v>10140100</v>
      </c>
      <c r="U79" s="2">
        <f t="shared" si="9"/>
        <v>17864600</v>
      </c>
      <c r="V79" s="2">
        <f t="shared" si="9"/>
        <v>21158000</v>
      </c>
      <c r="W79" s="2">
        <f t="shared" si="9"/>
        <v>24085900</v>
      </c>
      <c r="X79" s="2">
        <f t="shared" si="9"/>
        <v>27357500</v>
      </c>
      <c r="Y79" s="2" cm="1">
        <f t="array" ref="Y79">_xlfn.XLOOKUP(Y$1&amp;$R79,$C$3:$C$1662&amp;$D$3:$D$1662,$E$3:$E$1662,0,0,1)</f>
        <v>34000</v>
      </c>
      <c r="Z79" s="2" cm="1">
        <f t="array" ref="Z79">_xlfn.XLOOKUP(Z$1&amp;$R79,$C$3:$C$1662&amp;$D$3:$D$1662,$E$3:$E$1662,0,0,1)</f>
        <v>43100</v>
      </c>
      <c r="AA79" s="2" cm="1">
        <f t="array" ref="AA79">_xlfn.XLOOKUP(AA$1&amp;$R79,$C$3:$C$1662&amp;$D$3:$D$1662,$E$3:$E$1662,0,0,1)</f>
        <v>617600</v>
      </c>
      <c r="AB79" s="2" cm="1">
        <f t="array" ref="AB79">_xlfn.XLOOKUP(AB$1&amp;$R79,$C$3:$C$1662&amp;$D$3:$D$1662,$E$3:$E$1662,0,0,1)</f>
        <v>131900</v>
      </c>
      <c r="AC79" s="2" cm="1">
        <f t="array" ref="AC79">_xlfn.XLOOKUP(AC$1&amp;$R79,$C$3:$C$1662&amp;$D$3:$D$1662,$E$3:$E$1662,0,0,1)</f>
        <v>307000</v>
      </c>
      <c r="AM79" t="s">
        <v>960</v>
      </c>
      <c r="AN79" t="s">
        <v>881</v>
      </c>
      <c r="AO79">
        <v>901</v>
      </c>
      <c r="AP79">
        <v>929.2</v>
      </c>
      <c r="AQ79">
        <v>893.1</v>
      </c>
      <c r="AR79">
        <v>901.5</v>
      </c>
      <c r="AS79">
        <v>20468100</v>
      </c>
      <c r="AU79" s="7">
        <f t="shared" si="10"/>
        <v>9.1794469942909629E-3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307000</v>
      </c>
      <c r="R80" t="s">
        <v>116</v>
      </c>
      <c r="S80" s="2">
        <f t="shared" si="8"/>
        <v>20270800</v>
      </c>
      <c r="T80" s="2">
        <f t="shared" si="9"/>
        <v>10261000</v>
      </c>
      <c r="U80" s="2">
        <f t="shared" si="9"/>
        <v>17937400</v>
      </c>
      <c r="V80" s="2">
        <f t="shared" si="9"/>
        <v>21472500</v>
      </c>
      <c r="W80" s="2">
        <f t="shared" si="9"/>
        <v>24263400</v>
      </c>
      <c r="X80" s="2">
        <f t="shared" si="9"/>
        <v>27419700</v>
      </c>
      <c r="Y80" s="2" cm="1">
        <f t="array" ref="Y80">_xlfn.XLOOKUP(Y$1&amp;$R80,$C$3:$C$1662&amp;$D$3:$D$1662,$E$3:$E$1662,0,0,1)</f>
        <v>120900</v>
      </c>
      <c r="Z80" s="2" cm="1">
        <f t="array" ref="Z80">_xlfn.XLOOKUP(Z$1&amp;$R80,$C$3:$C$1662&amp;$D$3:$D$1662,$E$3:$E$1662,0,0,1)</f>
        <v>72800</v>
      </c>
      <c r="AA80" s="2" cm="1">
        <f t="array" ref="AA80">_xlfn.XLOOKUP(AA$1&amp;$R80,$C$3:$C$1662&amp;$D$3:$D$1662,$E$3:$E$1662,0,0,1)</f>
        <v>314500</v>
      </c>
      <c r="AB80" s="2" cm="1">
        <f t="array" ref="AB80">_xlfn.XLOOKUP(AB$1&amp;$R80,$C$3:$C$1662&amp;$D$3:$D$1662,$E$3:$E$1662,0,0,1)</f>
        <v>177500</v>
      </c>
      <c r="AC80" s="2" cm="1">
        <f t="array" ref="AC80">_xlfn.XLOOKUP(AC$1&amp;$R80,$C$3:$C$1662&amp;$D$3:$D$1662,$E$3:$E$1662,0,0,1)</f>
        <v>62200</v>
      </c>
      <c r="AM80" t="s">
        <v>961</v>
      </c>
      <c r="AN80" t="s">
        <v>881</v>
      </c>
      <c r="AO80">
        <v>903.4</v>
      </c>
      <c r="AP80">
        <v>922.3</v>
      </c>
      <c r="AQ80">
        <v>900.3</v>
      </c>
      <c r="AR80">
        <v>901.6</v>
      </c>
      <c r="AS80">
        <v>18432500</v>
      </c>
      <c r="AU80" s="7">
        <f t="shared" si="10"/>
        <v>1.1092623405439817E-4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62200</v>
      </c>
      <c r="R81" t="s">
        <v>132</v>
      </c>
      <c r="S81" s="2">
        <f t="shared" si="8"/>
        <v>20659400</v>
      </c>
      <c r="T81" s="2">
        <f t="shared" si="9"/>
        <v>10319000</v>
      </c>
      <c r="U81" s="2">
        <f t="shared" si="9"/>
        <v>18091700</v>
      </c>
      <c r="V81" s="2">
        <f t="shared" si="9"/>
        <v>22910300</v>
      </c>
      <c r="W81" s="2">
        <f t="shared" si="9"/>
        <v>24492100</v>
      </c>
      <c r="X81" s="2">
        <f t="shared" si="9"/>
        <v>27483900</v>
      </c>
      <c r="Y81" s="2" cm="1">
        <f t="array" ref="Y81">_xlfn.XLOOKUP(Y$1&amp;$R81,$C$3:$C$1662&amp;$D$3:$D$1662,$E$3:$E$1662,0,0,1)</f>
        <v>58000</v>
      </c>
      <c r="Z81" s="2" cm="1">
        <f t="array" ref="Z81">_xlfn.XLOOKUP(Z$1&amp;$R81,$C$3:$C$1662&amp;$D$3:$D$1662,$E$3:$E$1662,0,0,1)</f>
        <v>154300</v>
      </c>
      <c r="AA81" s="2" cm="1">
        <f t="array" ref="AA81">_xlfn.XLOOKUP(AA$1&amp;$R81,$C$3:$C$1662&amp;$D$3:$D$1662,$E$3:$E$1662,0,0,1)</f>
        <v>1437800</v>
      </c>
      <c r="AB81" s="2" cm="1">
        <f t="array" ref="AB81">_xlfn.XLOOKUP(AB$1&amp;$R81,$C$3:$C$1662&amp;$D$3:$D$1662,$E$3:$E$1662,0,0,1)</f>
        <v>228700</v>
      </c>
      <c r="AC81" s="2" cm="1">
        <f t="array" ref="AC81">_xlfn.XLOOKUP(AC$1&amp;$R81,$C$3:$C$1662&amp;$D$3:$D$1662,$E$3:$E$1662,0,0,1)</f>
        <v>64200</v>
      </c>
      <c r="AM81" t="s">
        <v>962</v>
      </c>
      <c r="AN81" t="s">
        <v>881</v>
      </c>
      <c r="AO81">
        <v>916</v>
      </c>
      <c r="AP81">
        <v>933.5</v>
      </c>
      <c r="AQ81">
        <v>910.8</v>
      </c>
      <c r="AR81">
        <v>924.7</v>
      </c>
      <c r="AS81">
        <v>24625900</v>
      </c>
      <c r="AU81" s="7">
        <f t="shared" si="10"/>
        <v>2.5621118012422395E-2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64200</v>
      </c>
      <c r="R82" t="s">
        <v>296</v>
      </c>
      <c r="S82" s="2">
        <f t="shared" si="8"/>
        <v>20867640</v>
      </c>
      <c r="T82" s="2">
        <f t="shared" si="9"/>
        <v>10385600</v>
      </c>
      <c r="U82" s="2">
        <f t="shared" si="9"/>
        <v>18204400</v>
      </c>
      <c r="V82" s="2">
        <f t="shared" si="9"/>
        <v>23490800</v>
      </c>
      <c r="W82" s="2">
        <f t="shared" si="9"/>
        <v>24682200</v>
      </c>
      <c r="X82" s="2">
        <f t="shared" si="9"/>
        <v>27575200</v>
      </c>
      <c r="Y82" s="2" cm="1">
        <f t="array" ref="Y82">_xlfn.XLOOKUP(Y$1&amp;$R82,$C$3:$C$1662&amp;$D$3:$D$1662,$E$3:$E$1662,0,0,1)</f>
        <v>66600</v>
      </c>
      <c r="Z82" s="2" cm="1">
        <f t="array" ref="Z82">_xlfn.XLOOKUP(Z$1&amp;$R82,$C$3:$C$1662&amp;$D$3:$D$1662,$E$3:$E$1662,0,0,1)</f>
        <v>112700</v>
      </c>
      <c r="AA82" s="2" cm="1">
        <f t="array" ref="AA82">_xlfn.XLOOKUP(AA$1&amp;$R82,$C$3:$C$1662&amp;$D$3:$D$1662,$E$3:$E$1662,0,0,1)</f>
        <v>580500</v>
      </c>
      <c r="AB82" s="2" cm="1">
        <f t="array" ref="AB82">_xlfn.XLOOKUP(AB$1&amp;$R82,$C$3:$C$1662&amp;$D$3:$D$1662,$E$3:$E$1662,0,0,1)</f>
        <v>190100</v>
      </c>
      <c r="AC82" s="2" cm="1">
        <f t="array" ref="AC82">_xlfn.XLOOKUP(AC$1&amp;$R82,$C$3:$C$1662&amp;$D$3:$D$1662,$E$3:$E$1662,0,0,1)</f>
        <v>91300</v>
      </c>
      <c r="AM82" t="s">
        <v>963</v>
      </c>
      <c r="AN82" t="s">
        <v>881</v>
      </c>
      <c r="AO82">
        <v>918.5</v>
      </c>
      <c r="AP82">
        <v>924.6</v>
      </c>
      <c r="AQ82">
        <v>899.1</v>
      </c>
      <c r="AR82">
        <v>916</v>
      </c>
      <c r="AS82">
        <v>23012000</v>
      </c>
      <c r="AU82" s="7" t="str">
        <f t="shared" si="10"/>
        <v/>
      </c>
      <c r="AV82" s="7">
        <f t="shared" si="11"/>
        <v>-9.4084567967990251E-3</v>
      </c>
    </row>
    <row r="83" spans="3:48" x14ac:dyDescent="0.4">
      <c r="C83" t="s">
        <v>804</v>
      </c>
      <c r="D83" t="s">
        <v>586</v>
      </c>
      <c r="E83">
        <v>91300</v>
      </c>
      <c r="R83" t="s">
        <v>94</v>
      </c>
      <c r="S83" s="2">
        <f t="shared" si="8"/>
        <v>21132700</v>
      </c>
      <c r="T83" s="2">
        <f t="shared" si="9"/>
        <v>10412600</v>
      </c>
      <c r="U83" s="2">
        <f t="shared" si="9"/>
        <v>18255000</v>
      </c>
      <c r="V83" s="2">
        <f t="shared" si="9"/>
        <v>24422400</v>
      </c>
      <c r="W83" s="2">
        <f t="shared" si="9"/>
        <v>24788600</v>
      </c>
      <c r="X83" s="2">
        <f t="shared" si="9"/>
        <v>27784900</v>
      </c>
      <c r="Y83" s="2" cm="1">
        <f t="array" ref="Y83">_xlfn.XLOOKUP(Y$1&amp;$R83,$C$3:$C$1662&amp;$D$3:$D$1662,$E$3:$E$1662,0,0,1)</f>
        <v>27000</v>
      </c>
      <c r="Z83" s="2" cm="1">
        <f t="array" ref="Z83">_xlfn.XLOOKUP(Z$1&amp;$R83,$C$3:$C$1662&amp;$D$3:$D$1662,$E$3:$E$1662,0,0,1)</f>
        <v>50600</v>
      </c>
      <c r="AA83" s="2" cm="1">
        <f t="array" ref="AA83">_xlfn.XLOOKUP(AA$1&amp;$R83,$C$3:$C$1662&amp;$D$3:$D$1662,$E$3:$E$1662,0,0,1)</f>
        <v>931600</v>
      </c>
      <c r="AB83" s="2" cm="1">
        <f t="array" ref="AB83">_xlfn.XLOOKUP(AB$1&amp;$R83,$C$3:$C$1662&amp;$D$3:$D$1662,$E$3:$E$1662,0,0,1)</f>
        <v>106400</v>
      </c>
      <c r="AC83" s="2" cm="1">
        <f t="array" ref="AC83">_xlfn.XLOOKUP(AC$1&amp;$R83,$C$3:$C$1662&amp;$D$3:$D$1662,$E$3:$E$1662,0,0,1)</f>
        <v>209700</v>
      </c>
      <c r="AM83" t="s">
        <v>964</v>
      </c>
      <c r="AN83" t="s">
        <v>881</v>
      </c>
      <c r="AO83">
        <v>918.2</v>
      </c>
      <c r="AP83">
        <v>939.5</v>
      </c>
      <c r="AQ83">
        <v>906.6</v>
      </c>
      <c r="AR83">
        <v>930.7</v>
      </c>
      <c r="AS83">
        <v>24116300</v>
      </c>
      <c r="AU83" s="7">
        <f t="shared" si="10"/>
        <v>1.6048034934497801E-2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209700</v>
      </c>
      <c r="R84" t="s">
        <v>93</v>
      </c>
      <c r="S84" s="2">
        <f t="shared" si="8"/>
        <v>21340660</v>
      </c>
      <c r="T84" s="2">
        <f t="shared" ref="T84:X99" si="12">T83+Y84</f>
        <v>10429900</v>
      </c>
      <c r="U84" s="2">
        <f t="shared" si="12"/>
        <v>18309100</v>
      </c>
      <c r="V84" s="2">
        <f t="shared" si="12"/>
        <v>24963600</v>
      </c>
      <c r="W84" s="2">
        <f t="shared" si="12"/>
        <v>25132200</v>
      </c>
      <c r="X84" s="2">
        <f t="shared" si="12"/>
        <v>27868500</v>
      </c>
      <c r="Y84" s="2" cm="1">
        <f t="array" ref="Y84">_xlfn.XLOOKUP(Y$1&amp;$R84,$C$3:$C$1662&amp;$D$3:$D$1662,$E$3:$E$1662,0,0,1)</f>
        <v>17300</v>
      </c>
      <c r="Z84" s="2" cm="1">
        <f t="array" ref="Z84">_xlfn.XLOOKUP(Z$1&amp;$R84,$C$3:$C$1662&amp;$D$3:$D$1662,$E$3:$E$1662,0,0,1)</f>
        <v>54100</v>
      </c>
      <c r="AA84" s="2" cm="1">
        <f t="array" ref="AA84">_xlfn.XLOOKUP(AA$1&amp;$R84,$C$3:$C$1662&amp;$D$3:$D$1662,$E$3:$E$1662,0,0,1)</f>
        <v>541200</v>
      </c>
      <c r="AB84" s="2" cm="1">
        <f t="array" ref="AB84">_xlfn.XLOOKUP(AB$1&amp;$R84,$C$3:$C$1662&amp;$D$3:$D$1662,$E$3:$E$1662,0,0,1)</f>
        <v>343600</v>
      </c>
      <c r="AC84" s="2" cm="1">
        <f t="array" ref="AC84">_xlfn.XLOOKUP(AC$1&amp;$R84,$C$3:$C$1662&amp;$D$3:$D$1662,$E$3:$E$1662,0,0,1)</f>
        <v>83600</v>
      </c>
      <c r="AM84" t="s">
        <v>965</v>
      </c>
      <c r="AN84" t="s">
        <v>881</v>
      </c>
      <c r="AO84">
        <v>939</v>
      </c>
      <c r="AP84">
        <v>956.9</v>
      </c>
      <c r="AQ84">
        <v>935.4</v>
      </c>
      <c r="AR84">
        <v>947.1</v>
      </c>
      <c r="AS84">
        <v>19170300</v>
      </c>
      <c r="AU84" s="7">
        <f t="shared" si="10"/>
        <v>1.7621145374449254E-2</v>
      </c>
      <c r="AV84" s="7" t="str">
        <f t="shared" si="11"/>
        <v/>
      </c>
    </row>
    <row r="85" spans="3:48" x14ac:dyDescent="0.4">
      <c r="C85" t="s">
        <v>804</v>
      </c>
      <c r="D85" t="s">
        <v>588</v>
      </c>
      <c r="E85">
        <v>83600</v>
      </c>
      <c r="R85" t="s">
        <v>229</v>
      </c>
      <c r="S85" s="2">
        <f t="shared" si="8"/>
        <v>21465060</v>
      </c>
      <c r="T85" s="2">
        <f t="shared" si="12"/>
        <v>10502800</v>
      </c>
      <c r="U85" s="2">
        <f t="shared" si="12"/>
        <v>18353400</v>
      </c>
      <c r="V85" s="2">
        <f t="shared" si="12"/>
        <v>25303800</v>
      </c>
      <c r="W85" s="2">
        <f t="shared" si="12"/>
        <v>25224900</v>
      </c>
      <c r="X85" s="2">
        <f t="shared" si="12"/>
        <v>27940400</v>
      </c>
      <c r="Y85" s="2" cm="1">
        <f t="array" ref="Y85">_xlfn.XLOOKUP(Y$1&amp;$R85,$C$3:$C$1662&amp;$D$3:$D$1662,$E$3:$E$1662,0,0,1)</f>
        <v>72900</v>
      </c>
      <c r="Z85" s="2" cm="1">
        <f t="array" ref="Z85">_xlfn.XLOOKUP(Z$1&amp;$R85,$C$3:$C$1662&amp;$D$3:$D$1662,$E$3:$E$1662,0,0,1)</f>
        <v>44300</v>
      </c>
      <c r="AA85" s="2" cm="1">
        <f t="array" ref="AA85">_xlfn.XLOOKUP(AA$1&amp;$R85,$C$3:$C$1662&amp;$D$3:$D$1662,$E$3:$E$1662,0,0,1)</f>
        <v>340200</v>
      </c>
      <c r="AB85" s="2" cm="1">
        <f t="array" ref="AB85">_xlfn.XLOOKUP(AB$1&amp;$R85,$C$3:$C$1662&amp;$D$3:$D$1662,$E$3:$E$1662,0,0,1)</f>
        <v>92700</v>
      </c>
      <c r="AC85" s="2" cm="1">
        <f t="array" ref="AC85">_xlfn.XLOOKUP(AC$1&amp;$R85,$C$3:$C$1662&amp;$D$3:$D$1662,$E$3:$E$1662,0,0,1)</f>
        <v>71900</v>
      </c>
      <c r="AM85" t="s">
        <v>966</v>
      </c>
      <c r="AN85" t="s">
        <v>881</v>
      </c>
      <c r="AO85">
        <v>942.2</v>
      </c>
      <c r="AP85">
        <v>979.8</v>
      </c>
      <c r="AQ85">
        <v>941</v>
      </c>
      <c r="AR85">
        <v>979</v>
      </c>
      <c r="AS85">
        <v>22138300</v>
      </c>
      <c r="AU85" s="7">
        <f t="shared" si="10"/>
        <v>3.3681765389082408E-2</v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71900</v>
      </c>
      <c r="R86" t="s">
        <v>250</v>
      </c>
      <c r="S86" s="2">
        <f t="shared" si="8"/>
        <v>21632380</v>
      </c>
      <c r="T86" s="2">
        <f t="shared" si="12"/>
        <v>10560900</v>
      </c>
      <c r="U86" s="2">
        <f t="shared" si="12"/>
        <v>18554700</v>
      </c>
      <c r="V86" s="2">
        <f t="shared" si="12"/>
        <v>25717000</v>
      </c>
      <c r="W86" s="2">
        <f t="shared" si="12"/>
        <v>25306200</v>
      </c>
      <c r="X86" s="2">
        <f t="shared" si="12"/>
        <v>28023100</v>
      </c>
      <c r="Y86" s="2" cm="1">
        <f t="array" ref="Y86">_xlfn.XLOOKUP(Y$1&amp;$R86,$C$3:$C$1662&amp;$D$3:$D$1662,$E$3:$E$1662,0,0,1)</f>
        <v>58100</v>
      </c>
      <c r="Z86" s="2" cm="1">
        <f t="array" ref="Z86">_xlfn.XLOOKUP(Z$1&amp;$R86,$C$3:$C$1662&amp;$D$3:$D$1662,$E$3:$E$1662,0,0,1)</f>
        <v>201300</v>
      </c>
      <c r="AA86" s="2" cm="1">
        <f t="array" ref="AA86">_xlfn.XLOOKUP(AA$1&amp;$R86,$C$3:$C$1662&amp;$D$3:$D$1662,$E$3:$E$1662,0,0,1)</f>
        <v>413200</v>
      </c>
      <c r="AB86" s="2" cm="1">
        <f t="array" ref="AB86">_xlfn.XLOOKUP(AB$1&amp;$R86,$C$3:$C$1662&amp;$D$3:$D$1662,$E$3:$E$1662,0,0,1)</f>
        <v>81300</v>
      </c>
      <c r="AC86" s="2" cm="1">
        <f t="array" ref="AC86">_xlfn.XLOOKUP(AC$1&amp;$R86,$C$3:$C$1662&amp;$D$3:$D$1662,$E$3:$E$1662,0,0,1)</f>
        <v>82700</v>
      </c>
      <c r="AM86" t="s">
        <v>967</v>
      </c>
      <c r="AN86" t="s">
        <v>881</v>
      </c>
      <c r="AO86">
        <v>981.2</v>
      </c>
      <c r="AP86">
        <v>1002</v>
      </c>
      <c r="AQ86">
        <v>980.5</v>
      </c>
      <c r="AR86">
        <v>996.8</v>
      </c>
      <c r="AS86">
        <v>25182700</v>
      </c>
      <c r="AU86" s="7">
        <f t="shared" si="10"/>
        <v>1.8181818181818077E-2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82700</v>
      </c>
      <c r="R87" t="s">
        <v>127</v>
      </c>
      <c r="S87" s="2">
        <f t="shared" si="8"/>
        <v>21763440</v>
      </c>
      <c r="T87" s="2">
        <f t="shared" si="12"/>
        <v>10610300</v>
      </c>
      <c r="U87" s="2">
        <f t="shared" si="12"/>
        <v>18604500</v>
      </c>
      <c r="V87" s="2">
        <f t="shared" si="12"/>
        <v>26165300</v>
      </c>
      <c r="W87" s="2">
        <f t="shared" si="12"/>
        <v>25367900</v>
      </c>
      <c r="X87" s="2">
        <f t="shared" si="12"/>
        <v>28069200</v>
      </c>
      <c r="Y87" s="2" cm="1">
        <f t="array" ref="Y87">_xlfn.XLOOKUP(Y$1&amp;$R87,$C$3:$C$1662&amp;$D$3:$D$1662,$E$3:$E$1662,0,0,1)</f>
        <v>49400</v>
      </c>
      <c r="Z87" s="2" cm="1">
        <f t="array" ref="Z87">_xlfn.XLOOKUP(Z$1&amp;$R87,$C$3:$C$1662&amp;$D$3:$D$1662,$E$3:$E$1662,0,0,1)</f>
        <v>49800</v>
      </c>
      <c r="AA87" s="2" cm="1">
        <f t="array" ref="AA87">_xlfn.XLOOKUP(AA$1&amp;$R87,$C$3:$C$1662&amp;$D$3:$D$1662,$E$3:$E$1662,0,0,1)</f>
        <v>448300</v>
      </c>
      <c r="AB87" s="2" cm="1">
        <f t="array" ref="AB87">_xlfn.XLOOKUP(AB$1&amp;$R87,$C$3:$C$1662&amp;$D$3:$D$1662,$E$3:$E$1662,0,0,1)</f>
        <v>61700</v>
      </c>
      <c r="AC87" s="2" cm="1">
        <f t="array" ref="AC87">_xlfn.XLOOKUP(AC$1&amp;$R87,$C$3:$C$1662&amp;$D$3:$D$1662,$E$3:$E$1662,0,0,1)</f>
        <v>46100</v>
      </c>
      <c r="AM87" t="s">
        <v>968</v>
      </c>
      <c r="AN87" t="s">
        <v>881</v>
      </c>
      <c r="AO87">
        <v>985</v>
      </c>
      <c r="AP87">
        <v>1009</v>
      </c>
      <c r="AQ87">
        <v>984</v>
      </c>
      <c r="AR87">
        <v>1004</v>
      </c>
      <c r="AS87">
        <v>20390600</v>
      </c>
      <c r="AU87" s="7">
        <f t="shared" si="10"/>
        <v>7.2231139646870002E-3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46100</v>
      </c>
      <c r="R88" t="s">
        <v>151</v>
      </c>
      <c r="S88" s="2">
        <f t="shared" si="8"/>
        <v>21876520</v>
      </c>
      <c r="T88" s="2">
        <f t="shared" si="12"/>
        <v>10645800</v>
      </c>
      <c r="U88" s="2">
        <f t="shared" si="12"/>
        <v>18682800</v>
      </c>
      <c r="V88" s="2">
        <f t="shared" si="12"/>
        <v>26508200</v>
      </c>
      <c r="W88" s="2">
        <f t="shared" si="12"/>
        <v>25446000</v>
      </c>
      <c r="X88" s="2">
        <f t="shared" si="12"/>
        <v>28099800</v>
      </c>
      <c r="Y88" s="2" cm="1">
        <f t="array" ref="Y88">_xlfn.XLOOKUP(Y$1&amp;$R88,$C$3:$C$1662&amp;$D$3:$D$1662,$E$3:$E$1662,0,0,1)</f>
        <v>35500</v>
      </c>
      <c r="Z88" s="2" cm="1">
        <f t="array" ref="Z88">_xlfn.XLOOKUP(Z$1&amp;$R88,$C$3:$C$1662&amp;$D$3:$D$1662,$E$3:$E$1662,0,0,1)</f>
        <v>78300</v>
      </c>
      <c r="AA88" s="2" cm="1">
        <f t="array" ref="AA88">_xlfn.XLOOKUP(AA$1&amp;$R88,$C$3:$C$1662&amp;$D$3:$D$1662,$E$3:$E$1662,0,0,1)</f>
        <v>342900</v>
      </c>
      <c r="AB88" s="2" cm="1">
        <f t="array" ref="AB88">_xlfn.XLOOKUP(AB$1&amp;$R88,$C$3:$C$1662&amp;$D$3:$D$1662,$E$3:$E$1662,0,0,1)</f>
        <v>78100</v>
      </c>
      <c r="AC88" s="2" cm="1">
        <f t="array" ref="AC88">_xlfn.XLOOKUP(AC$1&amp;$R88,$C$3:$C$1662&amp;$D$3:$D$1662,$E$3:$E$1662,0,0,1)</f>
        <v>30600</v>
      </c>
      <c r="AM88" t="s">
        <v>969</v>
      </c>
      <c r="AN88" t="s">
        <v>881</v>
      </c>
      <c r="AO88">
        <v>999.9</v>
      </c>
      <c r="AP88">
        <v>1001.5</v>
      </c>
      <c r="AQ88">
        <v>977.2</v>
      </c>
      <c r="AR88">
        <v>982.6</v>
      </c>
      <c r="AS88">
        <v>19256600</v>
      </c>
      <c r="AU88" s="7" t="str">
        <f t="shared" si="10"/>
        <v/>
      </c>
      <c r="AV88" s="7">
        <f t="shared" si="11"/>
        <v>-2.131474103585651E-2</v>
      </c>
    </row>
    <row r="89" spans="3:48" x14ac:dyDescent="0.4">
      <c r="C89" t="s">
        <v>804</v>
      </c>
      <c r="D89" t="s">
        <v>592</v>
      </c>
      <c r="E89">
        <v>30600</v>
      </c>
      <c r="R89" t="s">
        <v>95</v>
      </c>
      <c r="S89" s="2">
        <f t="shared" si="8"/>
        <v>22042760</v>
      </c>
      <c r="T89" s="2">
        <f t="shared" si="12"/>
        <v>10679300</v>
      </c>
      <c r="U89" s="2">
        <f t="shared" si="12"/>
        <v>18761000</v>
      </c>
      <c r="V89" s="2">
        <f t="shared" si="12"/>
        <v>26928200</v>
      </c>
      <c r="W89" s="2">
        <f t="shared" si="12"/>
        <v>25630200</v>
      </c>
      <c r="X89" s="2">
        <f t="shared" si="12"/>
        <v>28215100</v>
      </c>
      <c r="Y89" s="2" cm="1">
        <f t="array" ref="Y89">_xlfn.XLOOKUP(Y$1&amp;$R89,$C$3:$C$1662&amp;$D$3:$D$1662,$E$3:$E$1662,0,0,1)</f>
        <v>33500</v>
      </c>
      <c r="Z89" s="2" cm="1">
        <f t="array" ref="Z89">_xlfn.XLOOKUP(Z$1&amp;$R89,$C$3:$C$1662&amp;$D$3:$D$1662,$E$3:$E$1662,0,0,1)</f>
        <v>78200</v>
      </c>
      <c r="AA89" s="2" cm="1">
        <f t="array" ref="AA89">_xlfn.XLOOKUP(AA$1&amp;$R89,$C$3:$C$1662&amp;$D$3:$D$1662,$E$3:$E$1662,0,0,1)</f>
        <v>420000</v>
      </c>
      <c r="AB89" s="2" cm="1">
        <f t="array" ref="AB89">_xlfn.XLOOKUP(AB$1&amp;$R89,$C$3:$C$1662&amp;$D$3:$D$1662,$E$3:$E$1662,0,0,1)</f>
        <v>184200</v>
      </c>
      <c r="AC89" s="2" cm="1">
        <f t="array" ref="AC89">_xlfn.XLOOKUP(AC$1&amp;$R89,$C$3:$C$1662&amp;$D$3:$D$1662,$E$3:$E$1662,0,0,1)</f>
        <v>115300</v>
      </c>
      <c r="AM89" t="s">
        <v>970</v>
      </c>
      <c r="AN89" t="s">
        <v>881</v>
      </c>
      <c r="AO89">
        <v>961</v>
      </c>
      <c r="AP89">
        <v>983</v>
      </c>
      <c r="AQ89">
        <v>960</v>
      </c>
      <c r="AR89">
        <v>963.3</v>
      </c>
      <c r="AS89">
        <v>17552000</v>
      </c>
      <c r="AU89" s="7" t="str">
        <f t="shared" si="10"/>
        <v/>
      </c>
      <c r="AV89" s="7">
        <f t="shared" si="11"/>
        <v>-1.9641766741298694E-2</v>
      </c>
    </row>
    <row r="90" spans="3:48" x14ac:dyDescent="0.4">
      <c r="C90" t="s">
        <v>804</v>
      </c>
      <c r="D90" t="s">
        <v>593</v>
      </c>
      <c r="E90">
        <v>115300</v>
      </c>
      <c r="R90" t="s">
        <v>165</v>
      </c>
      <c r="S90" s="2">
        <f t="shared" si="8"/>
        <v>22278680</v>
      </c>
      <c r="T90" s="2">
        <f t="shared" si="12"/>
        <v>10717600</v>
      </c>
      <c r="U90" s="2">
        <f t="shared" si="12"/>
        <v>18861300</v>
      </c>
      <c r="V90" s="2">
        <f t="shared" si="12"/>
        <v>27637600</v>
      </c>
      <c r="W90" s="2">
        <f t="shared" si="12"/>
        <v>25810000</v>
      </c>
      <c r="X90" s="2">
        <f t="shared" si="12"/>
        <v>28366900</v>
      </c>
      <c r="Y90" s="2" cm="1">
        <f t="array" ref="Y90">_xlfn.XLOOKUP(Y$1&amp;$R90,$C$3:$C$1662&amp;$D$3:$D$1662,$E$3:$E$1662,0,0,1)</f>
        <v>38300</v>
      </c>
      <c r="Z90" s="2" cm="1">
        <f t="array" ref="Z90">_xlfn.XLOOKUP(Z$1&amp;$R90,$C$3:$C$1662&amp;$D$3:$D$1662,$E$3:$E$1662,0,0,1)</f>
        <v>100300</v>
      </c>
      <c r="AA90" s="2" cm="1">
        <f t="array" ref="AA90">_xlfn.XLOOKUP(AA$1&amp;$R90,$C$3:$C$1662&amp;$D$3:$D$1662,$E$3:$E$1662,0,0,1)</f>
        <v>709400</v>
      </c>
      <c r="AB90" s="2" cm="1">
        <f t="array" ref="AB90">_xlfn.XLOOKUP(AB$1&amp;$R90,$C$3:$C$1662&amp;$D$3:$D$1662,$E$3:$E$1662,0,0,1)</f>
        <v>179800</v>
      </c>
      <c r="AC90" s="2" cm="1">
        <f t="array" ref="AC90">_xlfn.XLOOKUP(AC$1&amp;$R90,$C$3:$C$1662&amp;$D$3:$D$1662,$E$3:$E$1662,0,0,1)</f>
        <v>151800</v>
      </c>
      <c r="AM90" t="s">
        <v>971</v>
      </c>
      <c r="AN90" t="s">
        <v>881</v>
      </c>
      <c r="AO90">
        <v>978.3</v>
      </c>
      <c r="AP90">
        <v>981.8</v>
      </c>
      <c r="AQ90">
        <v>955.5</v>
      </c>
      <c r="AR90">
        <v>963.1</v>
      </c>
      <c r="AS90">
        <v>14283900</v>
      </c>
      <c r="AU90" s="7" t="str">
        <f t="shared" si="10"/>
        <v/>
      </c>
      <c r="AV90" s="7">
        <f t="shared" si="11"/>
        <v>-2.0761964081794648E-4</v>
      </c>
    </row>
    <row r="91" spans="3:48" x14ac:dyDescent="0.4">
      <c r="C91" t="s">
        <v>804</v>
      </c>
      <c r="D91" t="s">
        <v>594</v>
      </c>
      <c r="E91">
        <v>151800</v>
      </c>
      <c r="R91" t="s">
        <v>150</v>
      </c>
      <c r="S91" s="2">
        <f t="shared" si="8"/>
        <v>22466300</v>
      </c>
      <c r="T91" s="2">
        <f t="shared" si="12"/>
        <v>10782600</v>
      </c>
      <c r="U91" s="2">
        <f t="shared" si="12"/>
        <v>18931300</v>
      </c>
      <c r="V91" s="2">
        <f t="shared" si="12"/>
        <v>28149800</v>
      </c>
      <c r="W91" s="2">
        <f t="shared" si="12"/>
        <v>26043100</v>
      </c>
      <c r="X91" s="2">
        <f t="shared" si="12"/>
        <v>28424700</v>
      </c>
      <c r="Y91" s="2" cm="1">
        <f t="array" ref="Y91">_xlfn.XLOOKUP(Y$1&amp;$R91,$C$3:$C$1662&amp;$D$3:$D$1662,$E$3:$E$1662,0,0,1)</f>
        <v>65000</v>
      </c>
      <c r="Z91" s="2" cm="1">
        <f t="array" ref="Z91">_xlfn.XLOOKUP(Z$1&amp;$R91,$C$3:$C$1662&amp;$D$3:$D$1662,$E$3:$E$1662,0,0,1)</f>
        <v>70000</v>
      </c>
      <c r="AA91" s="2" cm="1">
        <f t="array" ref="AA91">_xlfn.XLOOKUP(AA$1&amp;$R91,$C$3:$C$1662&amp;$D$3:$D$1662,$E$3:$E$1662,0,0,1)</f>
        <v>512200</v>
      </c>
      <c r="AB91" s="2" cm="1">
        <f t="array" ref="AB91">_xlfn.XLOOKUP(AB$1&amp;$R91,$C$3:$C$1662&amp;$D$3:$D$1662,$E$3:$E$1662,0,0,1)</f>
        <v>233100</v>
      </c>
      <c r="AC91" s="2" cm="1">
        <f t="array" ref="AC91">_xlfn.XLOOKUP(AC$1&amp;$R91,$C$3:$C$1662&amp;$D$3:$D$1662,$E$3:$E$1662,0,0,1)</f>
        <v>57800</v>
      </c>
      <c r="AM91" t="s">
        <v>972</v>
      </c>
      <c r="AN91" t="s">
        <v>881</v>
      </c>
      <c r="AO91">
        <v>967</v>
      </c>
      <c r="AP91">
        <v>970.7</v>
      </c>
      <c r="AQ91">
        <v>960.1</v>
      </c>
      <c r="AR91">
        <v>964.5</v>
      </c>
      <c r="AS91">
        <v>10365300</v>
      </c>
      <c r="AU91" s="7">
        <f t="shared" si="10"/>
        <v>1.4536392897932515E-3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57800</v>
      </c>
      <c r="R92" t="s">
        <v>164</v>
      </c>
      <c r="S92" s="2">
        <f t="shared" si="8"/>
        <v>22640220</v>
      </c>
      <c r="T92" s="2">
        <f t="shared" si="12"/>
        <v>10796400</v>
      </c>
      <c r="U92" s="2">
        <f t="shared" si="12"/>
        <v>19059800</v>
      </c>
      <c r="V92" s="2">
        <f t="shared" si="12"/>
        <v>28586900</v>
      </c>
      <c r="W92" s="2">
        <f t="shared" si="12"/>
        <v>26207500</v>
      </c>
      <c r="X92" s="2">
        <f t="shared" si="12"/>
        <v>28550500</v>
      </c>
      <c r="Y92" s="2" cm="1">
        <f t="array" ref="Y92">_xlfn.XLOOKUP(Y$1&amp;$R92,$C$3:$C$1662&amp;$D$3:$D$1662,$E$3:$E$1662,0,0,1)</f>
        <v>13800</v>
      </c>
      <c r="Z92" s="2" cm="1">
        <f t="array" ref="Z92">_xlfn.XLOOKUP(Z$1&amp;$R92,$C$3:$C$1662&amp;$D$3:$D$1662,$E$3:$E$1662,0,0,1)</f>
        <v>128500</v>
      </c>
      <c r="AA92" s="2" cm="1">
        <f t="array" ref="AA92">_xlfn.XLOOKUP(AA$1&amp;$R92,$C$3:$C$1662&amp;$D$3:$D$1662,$E$3:$E$1662,0,0,1)</f>
        <v>437100</v>
      </c>
      <c r="AB92" s="2" cm="1">
        <f t="array" ref="AB92">_xlfn.XLOOKUP(AB$1&amp;$R92,$C$3:$C$1662&amp;$D$3:$D$1662,$E$3:$E$1662,0,0,1)</f>
        <v>164400</v>
      </c>
      <c r="AC92" s="2" cm="1">
        <f t="array" ref="AC92">_xlfn.XLOOKUP(AC$1&amp;$R92,$C$3:$C$1662&amp;$D$3:$D$1662,$E$3:$E$1662,0,0,1)</f>
        <v>125800</v>
      </c>
      <c r="AM92" t="s">
        <v>973</v>
      </c>
      <c r="AN92" t="s">
        <v>881</v>
      </c>
      <c r="AO92">
        <v>973</v>
      </c>
      <c r="AP92">
        <v>999</v>
      </c>
      <c r="AQ92">
        <v>971.8</v>
      </c>
      <c r="AR92">
        <v>992.4</v>
      </c>
      <c r="AS92">
        <v>16728200</v>
      </c>
      <c r="AU92" s="7">
        <f t="shared" si="10"/>
        <v>2.8926905132192759E-2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125800</v>
      </c>
      <c r="R93" t="s">
        <v>20</v>
      </c>
      <c r="S93" s="2">
        <f t="shared" si="8"/>
        <v>22763360</v>
      </c>
      <c r="T93" s="2">
        <f t="shared" si="12"/>
        <v>10838000</v>
      </c>
      <c r="U93" s="2">
        <f t="shared" si="12"/>
        <v>19118700</v>
      </c>
      <c r="V93" s="2">
        <f t="shared" si="12"/>
        <v>28885200</v>
      </c>
      <c r="W93" s="2">
        <f t="shared" si="12"/>
        <v>26365800</v>
      </c>
      <c r="X93" s="2">
        <f t="shared" si="12"/>
        <v>28609100</v>
      </c>
      <c r="Y93" s="2" cm="1">
        <f t="array" ref="Y93">_xlfn.XLOOKUP(Y$1&amp;$R93,$C$3:$C$1662&amp;$D$3:$D$1662,$E$3:$E$1662,0,0,1)</f>
        <v>41600</v>
      </c>
      <c r="Z93" s="2" cm="1">
        <f t="array" ref="Z93">_xlfn.XLOOKUP(Z$1&amp;$R93,$C$3:$C$1662&amp;$D$3:$D$1662,$E$3:$E$1662,0,0,1)</f>
        <v>58900</v>
      </c>
      <c r="AA93" s="2" cm="1">
        <f t="array" ref="AA93">_xlfn.XLOOKUP(AA$1&amp;$R93,$C$3:$C$1662&amp;$D$3:$D$1662,$E$3:$E$1662,0,0,1)</f>
        <v>298300</v>
      </c>
      <c r="AB93" s="2" cm="1">
        <f t="array" ref="AB93">_xlfn.XLOOKUP(AB$1&amp;$R93,$C$3:$C$1662&amp;$D$3:$D$1662,$E$3:$E$1662,0,0,1)</f>
        <v>158300</v>
      </c>
      <c r="AC93" s="2" cm="1">
        <f t="array" ref="AC93">_xlfn.XLOOKUP(AC$1&amp;$R93,$C$3:$C$1662&amp;$D$3:$D$1662,$E$3:$E$1662,0,0,1)</f>
        <v>58600</v>
      </c>
      <c r="AM93" t="s">
        <v>974</v>
      </c>
      <c r="AN93" t="s">
        <v>881</v>
      </c>
      <c r="AO93">
        <v>993</v>
      </c>
      <c r="AP93">
        <v>1007.5</v>
      </c>
      <c r="AQ93">
        <v>984.6</v>
      </c>
      <c r="AR93">
        <v>990</v>
      </c>
      <c r="AS93">
        <v>13165800</v>
      </c>
      <c r="AU93" s="7" t="str">
        <f t="shared" si="10"/>
        <v/>
      </c>
      <c r="AV93" s="7">
        <f t="shared" si="11"/>
        <v>-2.4183796856106499E-3</v>
      </c>
    </row>
    <row r="94" spans="3:48" x14ac:dyDescent="0.4">
      <c r="C94" t="s">
        <v>804</v>
      </c>
      <c r="D94" t="s">
        <v>597</v>
      </c>
      <c r="E94">
        <v>58600</v>
      </c>
      <c r="R94" t="s">
        <v>297</v>
      </c>
      <c r="S94" s="2">
        <f t="shared" si="8"/>
        <v>22916240</v>
      </c>
      <c r="T94" s="2">
        <f t="shared" si="12"/>
        <v>10917300</v>
      </c>
      <c r="U94" s="2">
        <f t="shared" si="12"/>
        <v>19178300</v>
      </c>
      <c r="V94" s="2">
        <f t="shared" si="12"/>
        <v>29259800</v>
      </c>
      <c r="W94" s="2">
        <f t="shared" si="12"/>
        <v>26444100</v>
      </c>
      <c r="X94" s="2">
        <f t="shared" si="12"/>
        <v>28781700</v>
      </c>
      <c r="Y94" s="2" cm="1">
        <f t="array" ref="Y94">_xlfn.XLOOKUP(Y$1&amp;$R94,$C$3:$C$1662&amp;$D$3:$D$1662,$E$3:$E$1662,0,0,1)</f>
        <v>79300</v>
      </c>
      <c r="Z94" s="2" cm="1">
        <f t="array" ref="Z94">_xlfn.XLOOKUP(Z$1&amp;$R94,$C$3:$C$1662&amp;$D$3:$D$1662,$E$3:$E$1662,0,0,1)</f>
        <v>59600</v>
      </c>
      <c r="AA94" s="2" cm="1">
        <f t="array" ref="AA94">_xlfn.XLOOKUP(AA$1&amp;$R94,$C$3:$C$1662&amp;$D$3:$D$1662,$E$3:$E$1662,0,0,1)</f>
        <v>374600</v>
      </c>
      <c r="AB94" s="2" cm="1">
        <f t="array" ref="AB94">_xlfn.XLOOKUP(AB$1&amp;$R94,$C$3:$C$1662&amp;$D$3:$D$1662,$E$3:$E$1662,0,0,1)</f>
        <v>78300</v>
      </c>
      <c r="AC94" s="2" cm="1">
        <f t="array" ref="AC94">_xlfn.XLOOKUP(AC$1&amp;$R94,$C$3:$C$1662&amp;$D$3:$D$1662,$E$3:$E$1662,0,0,1)</f>
        <v>172600</v>
      </c>
      <c r="AM94" t="s">
        <v>975</v>
      </c>
      <c r="AN94" t="s">
        <v>881</v>
      </c>
      <c r="AO94">
        <v>990</v>
      </c>
      <c r="AP94">
        <v>1001.5</v>
      </c>
      <c r="AQ94">
        <v>974</v>
      </c>
      <c r="AR94">
        <v>977.5</v>
      </c>
      <c r="AS94">
        <v>14007100</v>
      </c>
      <c r="AU94" s="7" t="str">
        <f t="shared" si="10"/>
        <v/>
      </c>
      <c r="AV94" s="7">
        <f t="shared" si="11"/>
        <v>-1.2626262626262652E-2</v>
      </c>
    </row>
    <row r="95" spans="3:48" x14ac:dyDescent="0.4">
      <c r="C95" t="s">
        <v>804</v>
      </c>
      <c r="D95" t="s">
        <v>598</v>
      </c>
      <c r="E95">
        <v>172600</v>
      </c>
      <c r="R95" t="s">
        <v>15</v>
      </c>
      <c r="S95" s="2">
        <f t="shared" si="8"/>
        <v>23105940</v>
      </c>
      <c r="T95" s="2">
        <f t="shared" si="12"/>
        <v>10954800</v>
      </c>
      <c r="U95" s="2">
        <f t="shared" si="12"/>
        <v>19232000</v>
      </c>
      <c r="V95" s="2">
        <f t="shared" si="12"/>
        <v>29992400</v>
      </c>
      <c r="W95" s="2">
        <f t="shared" si="12"/>
        <v>26533300</v>
      </c>
      <c r="X95" s="2">
        <f t="shared" si="12"/>
        <v>28817200</v>
      </c>
      <c r="Y95" s="2" cm="1">
        <f t="array" ref="Y95">_xlfn.XLOOKUP(Y$1&amp;$R95,$C$3:$C$1662&amp;$D$3:$D$1662,$E$3:$E$1662,0,0,1)</f>
        <v>37500</v>
      </c>
      <c r="Z95" s="2" cm="1">
        <f t="array" ref="Z95">_xlfn.XLOOKUP(Z$1&amp;$R95,$C$3:$C$1662&amp;$D$3:$D$1662,$E$3:$E$1662,0,0,1)</f>
        <v>53700</v>
      </c>
      <c r="AA95" s="2" cm="1">
        <f t="array" ref="AA95">_xlfn.XLOOKUP(AA$1&amp;$R95,$C$3:$C$1662&amp;$D$3:$D$1662,$E$3:$E$1662,0,0,1)</f>
        <v>732600</v>
      </c>
      <c r="AB95" s="2" cm="1">
        <f t="array" ref="AB95">_xlfn.XLOOKUP(AB$1&amp;$R95,$C$3:$C$1662&amp;$D$3:$D$1662,$E$3:$E$1662,0,0,1)</f>
        <v>89200</v>
      </c>
      <c r="AC95" s="2" cm="1">
        <f t="array" ref="AC95">_xlfn.XLOOKUP(AC$1&amp;$R95,$C$3:$C$1662&amp;$D$3:$D$1662,$E$3:$E$1662,0,0,1)</f>
        <v>35500</v>
      </c>
      <c r="AM95" t="s">
        <v>781</v>
      </c>
      <c r="AN95" t="s">
        <v>881</v>
      </c>
      <c r="AO95">
        <v>979.1</v>
      </c>
      <c r="AP95">
        <v>995.6</v>
      </c>
      <c r="AQ95">
        <v>973</v>
      </c>
      <c r="AR95">
        <v>982.5</v>
      </c>
      <c r="AS95">
        <v>15705900</v>
      </c>
      <c r="AU95" s="7">
        <f t="shared" si="10"/>
        <v>5.1150895140665842E-3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35500</v>
      </c>
      <c r="R96" t="s">
        <v>298</v>
      </c>
      <c r="S96" s="2">
        <f t="shared" si="8"/>
        <v>23231100</v>
      </c>
      <c r="T96" s="2">
        <f t="shared" si="12"/>
        <v>11029500</v>
      </c>
      <c r="U96" s="2">
        <f t="shared" si="12"/>
        <v>19288500</v>
      </c>
      <c r="V96" s="2">
        <f t="shared" si="12"/>
        <v>30309600</v>
      </c>
      <c r="W96" s="2">
        <f t="shared" si="12"/>
        <v>26689400</v>
      </c>
      <c r="X96" s="2">
        <f t="shared" si="12"/>
        <v>28838500</v>
      </c>
      <c r="Y96" s="2" cm="1">
        <f t="array" ref="Y96">_xlfn.XLOOKUP(Y$1&amp;$R96,$C$3:$C$1662&amp;$D$3:$D$1662,$E$3:$E$1662,0,0,1)</f>
        <v>74700</v>
      </c>
      <c r="Z96" s="2" cm="1">
        <f t="array" ref="Z96">_xlfn.XLOOKUP(Z$1&amp;$R96,$C$3:$C$1662&amp;$D$3:$D$1662,$E$3:$E$1662,0,0,1)</f>
        <v>56500</v>
      </c>
      <c r="AA96" s="2" cm="1">
        <f t="array" ref="AA96">_xlfn.XLOOKUP(AA$1&amp;$R96,$C$3:$C$1662&amp;$D$3:$D$1662,$E$3:$E$1662,0,0,1)</f>
        <v>317200</v>
      </c>
      <c r="AB96" s="2" cm="1">
        <f t="array" ref="AB96">_xlfn.XLOOKUP(AB$1&amp;$R96,$C$3:$C$1662&amp;$D$3:$D$1662,$E$3:$E$1662,0,0,1)</f>
        <v>156100</v>
      </c>
      <c r="AC96" s="2" cm="1">
        <f t="array" ref="AC96">_xlfn.XLOOKUP(AC$1&amp;$R96,$C$3:$C$1662&amp;$D$3:$D$1662,$E$3:$E$1662,0,0,1)</f>
        <v>21300</v>
      </c>
      <c r="AM96" t="s">
        <v>782</v>
      </c>
      <c r="AN96" t="s">
        <v>881</v>
      </c>
      <c r="AO96">
        <v>990</v>
      </c>
      <c r="AP96">
        <v>1012</v>
      </c>
      <c r="AQ96">
        <v>977.1</v>
      </c>
      <c r="AR96">
        <v>1012</v>
      </c>
      <c r="AS96">
        <v>21312800</v>
      </c>
      <c r="AU96" s="7">
        <f t="shared" si="10"/>
        <v>3.0025445292620967E-2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21300</v>
      </c>
      <c r="R97" t="s">
        <v>139</v>
      </c>
      <c r="S97" s="2">
        <f t="shared" si="8"/>
        <v>23398740</v>
      </c>
      <c r="T97" s="2">
        <f t="shared" si="12"/>
        <v>11102600</v>
      </c>
      <c r="U97" s="2">
        <f t="shared" si="12"/>
        <v>19485700</v>
      </c>
      <c r="V97" s="2">
        <f t="shared" si="12"/>
        <v>30642600</v>
      </c>
      <c r="W97" s="2">
        <f t="shared" si="12"/>
        <v>26777100</v>
      </c>
      <c r="X97" s="2">
        <f t="shared" si="12"/>
        <v>28985700</v>
      </c>
      <c r="Y97" s="2" cm="1">
        <f t="array" ref="Y97">_xlfn.XLOOKUP(Y$1&amp;$R97,$C$3:$C$1662&amp;$D$3:$D$1662,$E$3:$E$1662,0,0,1)</f>
        <v>73100</v>
      </c>
      <c r="Z97" s="2" cm="1">
        <f t="array" ref="Z97">_xlfn.XLOOKUP(Z$1&amp;$R97,$C$3:$C$1662&amp;$D$3:$D$1662,$E$3:$E$1662,0,0,1)</f>
        <v>197200</v>
      </c>
      <c r="AA97" s="2" cm="1">
        <f t="array" ref="AA97">_xlfn.XLOOKUP(AA$1&amp;$R97,$C$3:$C$1662&amp;$D$3:$D$1662,$E$3:$E$1662,0,0,1)</f>
        <v>333000</v>
      </c>
      <c r="AB97" s="2" cm="1">
        <f t="array" ref="AB97">_xlfn.XLOOKUP(AB$1&amp;$R97,$C$3:$C$1662&amp;$D$3:$D$1662,$E$3:$E$1662,0,0,1)</f>
        <v>87700</v>
      </c>
      <c r="AC97" s="2" cm="1">
        <f t="array" ref="AC97">_xlfn.XLOOKUP(AC$1&amp;$R97,$C$3:$C$1662&amp;$D$3:$D$1662,$E$3:$E$1662,0,0,1)</f>
        <v>147200</v>
      </c>
      <c r="AM97" t="s">
        <v>803</v>
      </c>
      <c r="AN97" t="s">
        <v>881</v>
      </c>
      <c r="AO97">
        <v>1039</v>
      </c>
      <c r="AP97">
        <v>1044.5</v>
      </c>
      <c r="AQ97">
        <v>1013.5</v>
      </c>
      <c r="AR97">
        <v>1023</v>
      </c>
      <c r="AS97">
        <v>26682200</v>
      </c>
      <c r="AU97" s="7">
        <f t="shared" si="10"/>
        <v>1.0869565217391353E-2</v>
      </c>
      <c r="AV97" s="7" t="str">
        <f t="shared" si="11"/>
        <v/>
      </c>
    </row>
    <row r="98" spans="3:48" x14ac:dyDescent="0.4">
      <c r="C98" t="s">
        <v>804</v>
      </c>
      <c r="D98" t="s">
        <v>601</v>
      </c>
      <c r="E98">
        <v>147200</v>
      </c>
      <c r="R98" t="s">
        <v>137</v>
      </c>
      <c r="S98" s="2">
        <f t="shared" si="8"/>
        <v>23525760</v>
      </c>
      <c r="T98" s="2">
        <f t="shared" si="12"/>
        <v>11309400</v>
      </c>
      <c r="U98" s="2">
        <f t="shared" si="12"/>
        <v>19538300</v>
      </c>
      <c r="V98" s="2">
        <f t="shared" si="12"/>
        <v>30842500</v>
      </c>
      <c r="W98" s="2">
        <f t="shared" si="12"/>
        <v>26893200</v>
      </c>
      <c r="X98" s="2">
        <f t="shared" si="12"/>
        <v>29045400</v>
      </c>
      <c r="Y98" s="2" cm="1">
        <f t="array" ref="Y98">_xlfn.XLOOKUP(Y$1&amp;$R98,$C$3:$C$1662&amp;$D$3:$D$1662,$E$3:$E$1662,0,0,1)</f>
        <v>206800</v>
      </c>
      <c r="Z98" s="2" cm="1">
        <f t="array" ref="Z98">_xlfn.XLOOKUP(Z$1&amp;$R98,$C$3:$C$1662&amp;$D$3:$D$1662,$E$3:$E$1662,0,0,1)</f>
        <v>52600</v>
      </c>
      <c r="AA98" s="2" cm="1">
        <f t="array" ref="AA98">_xlfn.XLOOKUP(AA$1&amp;$R98,$C$3:$C$1662&amp;$D$3:$D$1662,$E$3:$E$1662,0,0,1)</f>
        <v>199900</v>
      </c>
      <c r="AB98" s="2" cm="1">
        <f t="array" ref="AB98">_xlfn.XLOOKUP(AB$1&amp;$R98,$C$3:$C$1662&amp;$D$3:$D$1662,$E$3:$E$1662,0,0,1)</f>
        <v>116100</v>
      </c>
      <c r="AC98" s="2" cm="1">
        <f t="array" ref="AC98">_xlfn.XLOOKUP(AC$1&amp;$R98,$C$3:$C$1662&amp;$D$3:$D$1662,$E$3:$E$1662,0,0,1)</f>
        <v>59700</v>
      </c>
      <c r="AM98" t="s">
        <v>804</v>
      </c>
      <c r="AN98" t="s">
        <v>881</v>
      </c>
      <c r="AO98">
        <v>1000</v>
      </c>
      <c r="AP98">
        <v>1002</v>
      </c>
      <c r="AQ98">
        <v>946.4</v>
      </c>
      <c r="AR98">
        <v>998.4</v>
      </c>
      <c r="AS98">
        <v>67359200</v>
      </c>
      <c r="AU98" s="7" t="str">
        <f t="shared" si="10"/>
        <v/>
      </c>
      <c r="AV98" s="7">
        <f t="shared" si="11"/>
        <v>-2.404692082111437E-2</v>
      </c>
    </row>
    <row r="99" spans="3:48" x14ac:dyDescent="0.4">
      <c r="C99" t="s">
        <v>804</v>
      </c>
      <c r="D99" t="s">
        <v>602</v>
      </c>
      <c r="E99">
        <v>59700</v>
      </c>
      <c r="R99" t="s">
        <v>268</v>
      </c>
      <c r="S99" s="2">
        <f t="shared" si="8"/>
        <v>23768340</v>
      </c>
      <c r="T99" s="2">
        <f t="shared" si="12"/>
        <v>11733800</v>
      </c>
      <c r="U99" s="2">
        <f t="shared" si="12"/>
        <v>19603800</v>
      </c>
      <c r="V99" s="2">
        <f t="shared" si="12"/>
        <v>31430200</v>
      </c>
      <c r="W99" s="2">
        <f t="shared" si="12"/>
        <v>26979900</v>
      </c>
      <c r="X99" s="2">
        <f t="shared" si="12"/>
        <v>29094000</v>
      </c>
      <c r="Y99" s="2" cm="1">
        <f t="array" ref="Y99">_xlfn.XLOOKUP(Y$1&amp;$R99,$C$3:$C$1662&amp;$D$3:$D$1662,$E$3:$E$1662,0,0,1)</f>
        <v>424400</v>
      </c>
      <c r="Z99" s="2" cm="1">
        <f t="array" ref="Z99">_xlfn.XLOOKUP(Z$1&amp;$R99,$C$3:$C$1662&amp;$D$3:$D$1662,$E$3:$E$1662,0,0,1)</f>
        <v>65500</v>
      </c>
      <c r="AA99" s="2" cm="1">
        <f t="array" ref="AA99">_xlfn.XLOOKUP(AA$1&amp;$R99,$C$3:$C$1662&amp;$D$3:$D$1662,$E$3:$E$1662,0,0,1)</f>
        <v>587700</v>
      </c>
      <c r="AB99" s="2" cm="1">
        <f t="array" ref="AB99">_xlfn.XLOOKUP(AB$1&amp;$R99,$C$3:$C$1662&amp;$D$3:$D$1662,$E$3:$E$1662,0,0,1)</f>
        <v>86700</v>
      </c>
      <c r="AC99" s="2" cm="1">
        <f t="array" ref="AC99">_xlfn.XLOOKUP(AC$1&amp;$R99,$C$3:$C$1662&amp;$D$3:$D$1662,$E$3:$E$1662,0,0,1)</f>
        <v>48600</v>
      </c>
      <c r="AM99" t="s">
        <v>836</v>
      </c>
      <c r="AN99" t="s">
        <v>881</v>
      </c>
      <c r="AO99">
        <v>988</v>
      </c>
      <c r="AP99">
        <v>989.9</v>
      </c>
      <c r="AQ99">
        <v>940.9</v>
      </c>
      <c r="AR99">
        <v>943.7</v>
      </c>
      <c r="AS99">
        <v>47664500</v>
      </c>
      <c r="AU99" s="7" t="str">
        <f t="shared" si="10"/>
        <v/>
      </c>
      <c r="AV99" s="7">
        <f t="shared" si="11"/>
        <v>-5.4787660256410242E-2</v>
      </c>
    </row>
    <row r="100" spans="3:48" x14ac:dyDescent="0.4">
      <c r="C100" t="s">
        <v>804</v>
      </c>
      <c r="D100" t="s">
        <v>603</v>
      </c>
      <c r="E100">
        <v>48600</v>
      </c>
      <c r="R100" t="s">
        <v>101</v>
      </c>
      <c r="S100" s="2">
        <f t="shared" si="8"/>
        <v>23964780</v>
      </c>
      <c r="T100" s="2">
        <f t="shared" ref="T100:X115" si="13">T99+Y100</f>
        <v>11889900</v>
      </c>
      <c r="U100" s="2">
        <f t="shared" si="13"/>
        <v>19658500</v>
      </c>
      <c r="V100" s="2">
        <f t="shared" si="13"/>
        <v>31856700</v>
      </c>
      <c r="W100" s="2">
        <f t="shared" si="13"/>
        <v>27084400</v>
      </c>
      <c r="X100" s="2">
        <f t="shared" si="13"/>
        <v>29334400</v>
      </c>
      <c r="Y100" s="2" cm="1">
        <f t="array" ref="Y100">_xlfn.XLOOKUP(Y$1&amp;$R100,$C$3:$C$1662&amp;$D$3:$D$1662,$E$3:$E$1662,0,0,1)</f>
        <v>156100</v>
      </c>
      <c r="Z100" s="2" cm="1">
        <f t="array" ref="Z100">_xlfn.XLOOKUP(Z$1&amp;$R100,$C$3:$C$1662&amp;$D$3:$D$1662,$E$3:$E$1662,0,0,1)</f>
        <v>54700</v>
      </c>
      <c r="AA100" s="2" cm="1">
        <f t="array" ref="AA100">_xlfn.XLOOKUP(AA$1&amp;$R100,$C$3:$C$1662&amp;$D$3:$D$1662,$E$3:$E$1662,0,0,1)</f>
        <v>426500</v>
      </c>
      <c r="AB100" s="2" cm="1">
        <f t="array" ref="AB100">_xlfn.XLOOKUP(AB$1&amp;$R100,$C$3:$C$1662&amp;$D$3:$D$1662,$E$3:$E$1662,0,0,1)</f>
        <v>104500</v>
      </c>
      <c r="AC100" s="2" cm="1">
        <f t="array" ref="AC100">_xlfn.XLOOKUP(AC$1&amp;$R100,$C$3:$C$1662&amp;$D$3:$D$1662,$E$3:$E$1662,0,0,1)</f>
        <v>240400</v>
      </c>
      <c r="AM100" t="s">
        <v>851</v>
      </c>
      <c r="AN100" t="s">
        <v>881</v>
      </c>
      <c r="AO100">
        <v>934.2</v>
      </c>
      <c r="AP100">
        <v>1014.5</v>
      </c>
      <c r="AQ100">
        <v>922</v>
      </c>
      <c r="AR100">
        <v>1013.5</v>
      </c>
      <c r="AS100">
        <v>72462400</v>
      </c>
      <c r="AU100" s="7">
        <f t="shared" si="10"/>
        <v>7.396418353290235E-2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240400</v>
      </c>
      <c r="R101" t="s">
        <v>220</v>
      </c>
      <c r="S101" s="2">
        <f t="shared" si="8"/>
        <v>24097440</v>
      </c>
      <c r="T101" s="2">
        <f t="shared" si="13"/>
        <v>11980800</v>
      </c>
      <c r="U101" s="2">
        <f t="shared" si="13"/>
        <v>19719500</v>
      </c>
      <c r="V101" s="2">
        <f t="shared" si="13"/>
        <v>32189600</v>
      </c>
      <c r="W101" s="2">
        <f t="shared" si="13"/>
        <v>27205700</v>
      </c>
      <c r="X101" s="2">
        <f t="shared" si="13"/>
        <v>29391600</v>
      </c>
      <c r="Y101" s="2" cm="1">
        <f t="array" ref="Y101">_xlfn.XLOOKUP(Y$1&amp;$R101,$C$3:$C$1662&amp;$D$3:$D$1662,$E$3:$E$1662,0,0,1)</f>
        <v>90900</v>
      </c>
      <c r="Z101" s="2" cm="1">
        <f t="array" ref="Z101">_xlfn.XLOOKUP(Z$1&amp;$R101,$C$3:$C$1662&amp;$D$3:$D$1662,$E$3:$E$1662,0,0,1)</f>
        <v>61000</v>
      </c>
      <c r="AA101" s="2" cm="1">
        <f t="array" ref="AA101">_xlfn.XLOOKUP(AA$1&amp;$R101,$C$3:$C$1662&amp;$D$3:$D$1662,$E$3:$E$1662,0,0,1)</f>
        <v>332900</v>
      </c>
      <c r="AB101" s="2" cm="1">
        <f t="array" ref="AB101">_xlfn.XLOOKUP(AB$1&amp;$R101,$C$3:$C$1662&amp;$D$3:$D$1662,$E$3:$E$1662,0,0,1)</f>
        <v>121300</v>
      </c>
      <c r="AC101" s="2" cm="1">
        <f t="array" ref="AC101">_xlfn.XLOOKUP(AC$1&amp;$R101,$C$3:$C$1662&amp;$D$3:$D$1662,$E$3:$E$1662,0,0,1)</f>
        <v>57200</v>
      </c>
      <c r="AM101" t="s">
        <v>852</v>
      </c>
      <c r="AN101" t="s">
        <v>881</v>
      </c>
      <c r="AO101">
        <v>1000</v>
      </c>
      <c r="AP101">
        <v>1012</v>
      </c>
      <c r="AQ101">
        <v>972.2</v>
      </c>
      <c r="AR101">
        <v>974.3</v>
      </c>
      <c r="AS101">
        <v>38599300</v>
      </c>
      <c r="AU101" s="7" t="str">
        <f t="shared" si="10"/>
        <v/>
      </c>
      <c r="AV101" s="7">
        <f t="shared" si="11"/>
        <v>-3.8677849037987211E-2</v>
      </c>
    </row>
    <row r="102" spans="3:48" x14ac:dyDescent="0.4">
      <c r="C102" t="s">
        <v>804</v>
      </c>
      <c r="D102" t="s">
        <v>605</v>
      </c>
      <c r="E102">
        <v>57200</v>
      </c>
      <c r="R102" t="s">
        <v>114</v>
      </c>
      <c r="S102" s="2">
        <f t="shared" si="8"/>
        <v>24286080</v>
      </c>
      <c r="T102" s="2">
        <f t="shared" si="13"/>
        <v>12405900</v>
      </c>
      <c r="U102" s="2">
        <f t="shared" si="13"/>
        <v>19778300</v>
      </c>
      <c r="V102" s="2">
        <f t="shared" si="13"/>
        <v>32436200</v>
      </c>
      <c r="W102" s="2">
        <f t="shared" si="13"/>
        <v>27336900</v>
      </c>
      <c r="X102" s="2">
        <f t="shared" si="13"/>
        <v>29473100</v>
      </c>
      <c r="Y102" s="2" cm="1">
        <f t="array" ref="Y102">_xlfn.XLOOKUP(Y$1&amp;$R102,$C$3:$C$1662&amp;$D$3:$D$1662,$E$3:$E$1662,0,0,1)</f>
        <v>425100</v>
      </c>
      <c r="Z102" s="2" cm="1">
        <f t="array" ref="Z102">_xlfn.XLOOKUP(Z$1&amp;$R102,$C$3:$C$1662&amp;$D$3:$D$1662,$E$3:$E$1662,0,0,1)</f>
        <v>58800</v>
      </c>
      <c r="AA102" s="2" cm="1">
        <f t="array" ref="AA102">_xlfn.XLOOKUP(AA$1&amp;$R102,$C$3:$C$1662&amp;$D$3:$D$1662,$E$3:$E$1662,0,0,1)</f>
        <v>246600</v>
      </c>
      <c r="AB102" s="2" cm="1">
        <f t="array" ref="AB102">_xlfn.XLOOKUP(AB$1&amp;$R102,$C$3:$C$1662&amp;$D$3:$D$1662,$E$3:$E$1662,0,0,1)</f>
        <v>131200</v>
      </c>
      <c r="AC102" s="2" cm="1">
        <f t="array" ref="AC102">_xlfn.XLOOKUP(AC$1&amp;$R102,$C$3:$C$1662&amp;$D$3:$D$1662,$E$3:$E$1662,0,0,1)</f>
        <v>81500</v>
      </c>
      <c r="AM102" t="s">
        <v>853</v>
      </c>
      <c r="AN102" t="s">
        <v>881</v>
      </c>
      <c r="AO102">
        <v>969.3</v>
      </c>
      <c r="AP102">
        <v>987.7</v>
      </c>
      <c r="AQ102">
        <v>958</v>
      </c>
      <c r="AR102">
        <v>982.5</v>
      </c>
      <c r="AS102">
        <v>24063500</v>
      </c>
      <c r="AU102" s="7">
        <f>IF(AR101&lt;AR102,AR102/AR101-1,"")</f>
        <v>8.4162988812481743E-3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606</v>
      </c>
      <c r="E103">
        <v>81500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24412920</v>
      </c>
      <c r="T103" s="2">
        <f t="shared" si="13"/>
        <v>12530400</v>
      </c>
      <c r="U103" s="2">
        <f t="shared" si="13"/>
        <v>19831200</v>
      </c>
      <c r="V103" s="2">
        <f t="shared" si="13"/>
        <v>32667400</v>
      </c>
      <c r="W103" s="2">
        <f t="shared" si="13"/>
        <v>27472800</v>
      </c>
      <c r="X103" s="2">
        <f t="shared" si="13"/>
        <v>29562800</v>
      </c>
      <c r="Y103" s="2" cm="1">
        <f t="array" ref="Y103">_xlfn.XLOOKUP(Y$1&amp;$R103,$C$3:$C$1662&amp;$D$3:$D$1662,$E$3:$E$1662,0,0,1)</f>
        <v>124500</v>
      </c>
      <c r="Z103" s="2" cm="1">
        <f t="array" ref="Z103">_xlfn.XLOOKUP(Z$1&amp;$R103,$C$3:$C$1662&amp;$D$3:$D$1662,$E$3:$E$1662,0,0,1)</f>
        <v>52900</v>
      </c>
      <c r="AA103" s="2" cm="1">
        <f t="array" ref="AA103">_xlfn.XLOOKUP(AA$1&amp;$R103,$C$3:$C$1662&amp;$D$3:$D$1662,$E$3:$E$1662,0,0,1)</f>
        <v>231200</v>
      </c>
      <c r="AB103" s="2" cm="1">
        <f t="array" ref="AB103">_xlfn.XLOOKUP(AB$1&amp;$R103,$C$3:$C$1662&amp;$D$3:$D$1662,$E$3:$E$1662,0,0,1)</f>
        <v>135900</v>
      </c>
      <c r="AC103" s="2" cm="1">
        <f t="array" ref="AC103">_xlfn.XLOOKUP(AC$1&amp;$R103,$C$3:$C$1662&amp;$D$3:$D$1662,$E$3:$E$1662,0,0,1)</f>
        <v>89700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89700</v>
      </c>
      <c r="R104" t="s">
        <v>23</v>
      </c>
      <c r="S104" s="2">
        <f t="shared" si="8"/>
        <v>24588140</v>
      </c>
      <c r="T104" s="2">
        <f t="shared" si="13"/>
        <v>12636300</v>
      </c>
      <c r="U104" s="2">
        <f t="shared" si="13"/>
        <v>19899700</v>
      </c>
      <c r="V104" s="2">
        <f t="shared" si="13"/>
        <v>33041600</v>
      </c>
      <c r="W104" s="2">
        <f t="shared" si="13"/>
        <v>27737000</v>
      </c>
      <c r="X104" s="2">
        <f t="shared" si="13"/>
        <v>29626100</v>
      </c>
      <c r="Y104" s="2" cm="1">
        <f t="array" ref="Y104">_xlfn.XLOOKUP(Y$1&amp;$R104,$C$3:$C$1662&amp;$D$3:$D$1662,$E$3:$E$1662,0,0,1)</f>
        <v>105900</v>
      </c>
      <c r="Z104" s="2" cm="1">
        <f t="array" ref="Z104">_xlfn.XLOOKUP(Z$1&amp;$R104,$C$3:$C$1662&amp;$D$3:$D$1662,$E$3:$E$1662,0,0,1)</f>
        <v>68500</v>
      </c>
      <c r="AA104" s="2" cm="1">
        <f t="array" ref="AA104">_xlfn.XLOOKUP(AA$1&amp;$R104,$C$3:$C$1662&amp;$D$3:$D$1662,$E$3:$E$1662,0,0,1)</f>
        <v>374200</v>
      </c>
      <c r="AB104" s="2" cm="1">
        <f t="array" ref="AB104">_xlfn.XLOOKUP(AB$1&amp;$R104,$C$3:$C$1662&amp;$D$3:$D$1662,$E$3:$E$1662,0,0,1)</f>
        <v>264200</v>
      </c>
      <c r="AC104" s="2" cm="1">
        <f t="array" ref="AC104">_xlfn.XLOOKUP(AC$1&amp;$R104,$C$3:$C$1662&amp;$D$3:$D$1662,$E$3:$E$1662,0,0,1)</f>
        <v>63300</v>
      </c>
    </row>
    <row r="105" spans="3:48" x14ac:dyDescent="0.4">
      <c r="C105" t="s">
        <v>804</v>
      </c>
      <c r="D105" t="s">
        <v>608</v>
      </c>
      <c r="E105">
        <v>63300</v>
      </c>
      <c r="R105" t="s">
        <v>159</v>
      </c>
      <c r="S105" s="2">
        <f t="shared" si="8"/>
        <v>24761700</v>
      </c>
      <c r="T105" s="2">
        <f t="shared" si="13"/>
        <v>12712300</v>
      </c>
      <c r="U105" s="2">
        <f t="shared" si="13"/>
        <v>19976600</v>
      </c>
      <c r="V105" s="2">
        <f t="shared" si="13"/>
        <v>33614200</v>
      </c>
      <c r="W105" s="2">
        <f t="shared" si="13"/>
        <v>27814500</v>
      </c>
      <c r="X105" s="2">
        <f t="shared" si="13"/>
        <v>29690900</v>
      </c>
      <c r="Y105" s="2" cm="1">
        <f t="array" ref="Y105">_xlfn.XLOOKUP(Y$1&amp;$R105,$C$3:$C$1662&amp;$D$3:$D$1662,$E$3:$E$1662,0,0,1)</f>
        <v>76000</v>
      </c>
      <c r="Z105" s="2" cm="1">
        <f t="array" ref="Z105">_xlfn.XLOOKUP(Z$1&amp;$R105,$C$3:$C$1662&amp;$D$3:$D$1662,$E$3:$E$1662,0,0,1)</f>
        <v>76900</v>
      </c>
      <c r="AA105" s="2" cm="1">
        <f t="array" ref="AA105">_xlfn.XLOOKUP(AA$1&amp;$R105,$C$3:$C$1662&amp;$D$3:$D$1662,$E$3:$E$1662,0,0,1)</f>
        <v>572600</v>
      </c>
      <c r="AB105" s="2" cm="1">
        <f t="array" ref="AB105">_xlfn.XLOOKUP(AB$1&amp;$R105,$C$3:$C$1662&amp;$D$3:$D$1662,$E$3:$E$1662,0,0,1)</f>
        <v>77500</v>
      </c>
      <c r="AC105" s="2" cm="1">
        <f t="array" ref="AC105">_xlfn.XLOOKUP(AC$1&amp;$R105,$C$3:$C$1662&amp;$D$3:$D$1662,$E$3:$E$1662,0,0,1)</f>
        <v>64800</v>
      </c>
      <c r="AU105" s="8">
        <f>MEDIAN(AU78:AU102)</f>
        <v>1.6048034934497801E-2</v>
      </c>
      <c r="AV105" s="8">
        <f>MEDIAN(AV78:AV102)</f>
        <v>-1.6134014683780673E-2</v>
      </c>
    </row>
    <row r="106" spans="3:48" x14ac:dyDescent="0.4">
      <c r="C106" t="s">
        <v>804</v>
      </c>
      <c r="D106" t="s">
        <v>609</v>
      </c>
      <c r="E106">
        <v>64800</v>
      </c>
      <c r="R106" t="s">
        <v>173</v>
      </c>
      <c r="S106" s="2">
        <f t="shared" si="8"/>
        <v>24882840</v>
      </c>
      <c r="T106" s="2">
        <f t="shared" si="13"/>
        <v>12767900</v>
      </c>
      <c r="U106" s="2">
        <f t="shared" si="13"/>
        <v>20093400</v>
      </c>
      <c r="V106" s="2">
        <f t="shared" si="13"/>
        <v>33835600</v>
      </c>
      <c r="W106" s="2">
        <f t="shared" si="13"/>
        <v>27927100</v>
      </c>
      <c r="X106" s="2">
        <f t="shared" si="13"/>
        <v>29790200</v>
      </c>
      <c r="Y106" s="2" cm="1">
        <f t="array" ref="Y106">_xlfn.XLOOKUP(Y$1&amp;$R106,$C$3:$C$1662&amp;$D$3:$D$1662,$E$3:$E$1662,0,0,1)</f>
        <v>55600</v>
      </c>
      <c r="Z106" s="2" cm="1">
        <f t="array" ref="Z106">_xlfn.XLOOKUP(Z$1&amp;$R106,$C$3:$C$1662&amp;$D$3:$D$1662,$E$3:$E$1662,0,0,1)</f>
        <v>116800</v>
      </c>
      <c r="AA106" s="2" cm="1">
        <f t="array" ref="AA106">_xlfn.XLOOKUP(AA$1&amp;$R106,$C$3:$C$1662&amp;$D$3:$D$1662,$E$3:$E$1662,0,0,1)</f>
        <v>221400</v>
      </c>
      <c r="AB106" s="2" cm="1">
        <f t="array" ref="AB106">_xlfn.XLOOKUP(AB$1&amp;$R106,$C$3:$C$1662&amp;$D$3:$D$1662,$E$3:$E$1662,0,0,1)</f>
        <v>112600</v>
      </c>
      <c r="AC106" s="2" cm="1">
        <f t="array" ref="AC106">_xlfn.XLOOKUP(AC$1&amp;$R106,$C$3:$C$1662&amp;$D$3:$D$1662,$E$3:$E$1662,0,0,1)</f>
        <v>99300</v>
      </c>
      <c r="AU106" s="8">
        <f>MEDIAN(AU28:AU102)</f>
        <v>1.5759231106482696E-2</v>
      </c>
      <c r="AV106" s="8">
        <f>MEDIAN(AV28:AV102)</f>
        <v>-1.3306392865710615E-2</v>
      </c>
    </row>
    <row r="107" spans="3:48" x14ac:dyDescent="0.4">
      <c r="C107" t="s">
        <v>804</v>
      </c>
      <c r="D107" t="s">
        <v>610</v>
      </c>
      <c r="E107">
        <v>99300</v>
      </c>
      <c r="R107" t="s">
        <v>112</v>
      </c>
      <c r="S107" s="2">
        <f t="shared" si="8"/>
        <v>24989140</v>
      </c>
      <c r="T107" s="2">
        <f t="shared" si="13"/>
        <v>12849500</v>
      </c>
      <c r="U107" s="2">
        <f t="shared" si="13"/>
        <v>20178400</v>
      </c>
      <c r="V107" s="2">
        <f t="shared" si="13"/>
        <v>34018900</v>
      </c>
      <c r="W107" s="2">
        <f t="shared" si="13"/>
        <v>27978900</v>
      </c>
      <c r="X107" s="2">
        <f t="shared" si="13"/>
        <v>29920000</v>
      </c>
      <c r="Y107" s="2" cm="1">
        <f t="array" ref="Y107">_xlfn.XLOOKUP(Y$1&amp;$R107,$C$3:$C$1662&amp;$D$3:$D$1662,$E$3:$E$1662,0,0,1)</f>
        <v>81600</v>
      </c>
      <c r="Z107" s="2" cm="1">
        <f t="array" ref="Z107">_xlfn.XLOOKUP(Z$1&amp;$R107,$C$3:$C$1662&amp;$D$3:$D$1662,$E$3:$E$1662,0,0,1)</f>
        <v>85000</v>
      </c>
      <c r="AA107" s="2" cm="1">
        <f t="array" ref="AA107">_xlfn.XLOOKUP(AA$1&amp;$R107,$C$3:$C$1662&amp;$D$3:$D$1662,$E$3:$E$1662,0,0,1)</f>
        <v>183300</v>
      </c>
      <c r="AB107" s="2" cm="1">
        <f t="array" ref="AB107">_xlfn.XLOOKUP(AB$1&amp;$R107,$C$3:$C$1662&amp;$D$3:$D$1662,$E$3:$E$1662,0,0,1)</f>
        <v>51800</v>
      </c>
      <c r="AC107" s="2" cm="1">
        <f t="array" ref="AC107">_xlfn.XLOOKUP(AC$1&amp;$R107,$C$3:$C$1662&amp;$D$3:$D$1662,$E$3:$E$1662,0,0,1)</f>
        <v>129800</v>
      </c>
      <c r="AU107" s="8">
        <f>MIN(AU105:AU106)</f>
        <v>1.5759231106482696E-2</v>
      </c>
      <c r="AV107" s="8">
        <f>MIN(AV105:AV106)</f>
        <v>-1.6134014683780673E-2</v>
      </c>
    </row>
    <row r="108" spans="3:48" x14ac:dyDescent="0.4">
      <c r="C108" t="s">
        <v>804</v>
      </c>
      <c r="D108" t="s">
        <v>611</v>
      </c>
      <c r="E108">
        <v>129800</v>
      </c>
      <c r="R108" t="s">
        <v>271</v>
      </c>
      <c r="S108" s="2">
        <f t="shared" si="8"/>
        <v>25105060</v>
      </c>
      <c r="T108" s="2">
        <f t="shared" si="13"/>
        <v>12886200</v>
      </c>
      <c r="U108" s="2">
        <f t="shared" si="13"/>
        <v>20285100</v>
      </c>
      <c r="V108" s="2">
        <f t="shared" si="13"/>
        <v>34290400</v>
      </c>
      <c r="W108" s="2">
        <f t="shared" si="13"/>
        <v>28047700</v>
      </c>
      <c r="X108" s="2">
        <f t="shared" si="13"/>
        <v>30015900</v>
      </c>
      <c r="Y108" s="2" cm="1">
        <f t="array" ref="Y108">_xlfn.XLOOKUP(Y$1&amp;$R108,$C$3:$C$1662&amp;$D$3:$D$1662,$E$3:$E$1662,0,0,1)</f>
        <v>36700</v>
      </c>
      <c r="Z108" s="2" cm="1">
        <f t="array" ref="Z108">_xlfn.XLOOKUP(Z$1&amp;$R108,$C$3:$C$1662&amp;$D$3:$D$1662,$E$3:$E$1662,0,0,1)</f>
        <v>106700</v>
      </c>
      <c r="AA108" s="2" cm="1">
        <f t="array" ref="AA108">_xlfn.XLOOKUP(AA$1&amp;$R108,$C$3:$C$1662&amp;$D$3:$D$1662,$E$3:$E$1662,0,0,1)</f>
        <v>271500</v>
      </c>
      <c r="AB108" s="2" cm="1">
        <f t="array" ref="AB108">_xlfn.XLOOKUP(AB$1&amp;$R108,$C$3:$C$1662&amp;$D$3:$D$1662,$E$3:$E$1662,0,0,1)</f>
        <v>68800</v>
      </c>
      <c r="AC108" s="2" cm="1">
        <f t="array" ref="AC108">_xlfn.XLOOKUP(AC$1&amp;$R108,$C$3:$C$1662&amp;$D$3:$D$1662,$E$3:$E$1662,0,0,1)</f>
        <v>95900</v>
      </c>
    </row>
    <row r="109" spans="3:48" x14ac:dyDescent="0.4">
      <c r="C109" t="s">
        <v>804</v>
      </c>
      <c r="D109" t="s">
        <v>612</v>
      </c>
      <c r="E109">
        <v>95900</v>
      </c>
      <c r="R109" t="s">
        <v>34</v>
      </c>
      <c r="S109" s="2">
        <f t="shared" si="8"/>
        <v>25192960</v>
      </c>
      <c r="T109" s="2">
        <f t="shared" si="13"/>
        <v>12934300</v>
      </c>
      <c r="U109" s="2">
        <f t="shared" si="13"/>
        <v>20316800</v>
      </c>
      <c r="V109" s="2">
        <f t="shared" si="13"/>
        <v>34507400</v>
      </c>
      <c r="W109" s="2">
        <f t="shared" si="13"/>
        <v>28121600</v>
      </c>
      <c r="X109" s="2">
        <f t="shared" si="13"/>
        <v>30084700</v>
      </c>
      <c r="Y109" s="2" cm="1">
        <f t="array" ref="Y109">_xlfn.XLOOKUP(Y$1&amp;$R109,$C$3:$C$1662&amp;$D$3:$D$1662,$E$3:$E$1662,0,0,1)</f>
        <v>48100</v>
      </c>
      <c r="Z109" s="2" cm="1">
        <f t="array" ref="Z109">_xlfn.XLOOKUP(Z$1&amp;$R109,$C$3:$C$1662&amp;$D$3:$D$1662,$E$3:$E$1662,0,0,1)</f>
        <v>31700</v>
      </c>
      <c r="AA109" s="2" cm="1">
        <f t="array" ref="AA109">_xlfn.XLOOKUP(AA$1&amp;$R109,$C$3:$C$1662&amp;$D$3:$D$1662,$E$3:$E$1662,0,0,1)</f>
        <v>217000</v>
      </c>
      <c r="AB109" s="2" cm="1">
        <f t="array" ref="AB109">_xlfn.XLOOKUP(AB$1&amp;$R109,$C$3:$C$1662&amp;$D$3:$D$1662,$E$3:$E$1662,0,0,1)</f>
        <v>73900</v>
      </c>
      <c r="AC109" s="2" cm="1">
        <f t="array" ref="AC109">_xlfn.XLOOKUP(AC$1&amp;$R109,$C$3:$C$1662&amp;$D$3:$D$1662,$E$3:$E$1662,0,0,1)</f>
        <v>68800</v>
      </c>
    </row>
    <row r="110" spans="3:48" x14ac:dyDescent="0.4">
      <c r="C110" t="s">
        <v>804</v>
      </c>
      <c r="D110" t="s">
        <v>613</v>
      </c>
      <c r="E110">
        <v>68800</v>
      </c>
      <c r="R110" t="s">
        <v>217</v>
      </c>
      <c r="S110" s="2">
        <f t="shared" si="8"/>
        <v>25296500</v>
      </c>
      <c r="T110" s="2">
        <f t="shared" si="13"/>
        <v>12972400</v>
      </c>
      <c r="U110" s="2">
        <f t="shared" si="13"/>
        <v>20332200</v>
      </c>
      <c r="V110" s="2">
        <f t="shared" si="13"/>
        <v>34661500</v>
      </c>
      <c r="W110" s="2">
        <f t="shared" si="13"/>
        <v>28242600</v>
      </c>
      <c r="X110" s="2">
        <f t="shared" si="13"/>
        <v>30273800</v>
      </c>
      <c r="Y110" s="2" cm="1">
        <f t="array" ref="Y110">_xlfn.XLOOKUP(Y$1&amp;$R110,$C$3:$C$1662&amp;$D$3:$D$1662,$E$3:$E$1662,0,0,1)</f>
        <v>38100</v>
      </c>
      <c r="Z110" s="2" cm="1">
        <f t="array" ref="Z110">_xlfn.XLOOKUP(Z$1&amp;$R110,$C$3:$C$1662&amp;$D$3:$D$1662,$E$3:$E$1662,0,0,1)</f>
        <v>15400</v>
      </c>
      <c r="AA110" s="2" cm="1">
        <f t="array" ref="AA110">_xlfn.XLOOKUP(AA$1&amp;$R110,$C$3:$C$1662&amp;$D$3:$D$1662,$E$3:$E$1662,0,0,1)</f>
        <v>154100</v>
      </c>
      <c r="AB110" s="2" cm="1">
        <f t="array" ref="AB110">_xlfn.XLOOKUP(AB$1&amp;$R110,$C$3:$C$1662&amp;$D$3:$D$1662,$E$3:$E$1662,0,0,1)</f>
        <v>121000</v>
      </c>
      <c r="AC110" s="2" cm="1">
        <f t="array" ref="AC110">_xlfn.XLOOKUP(AC$1&amp;$R110,$C$3:$C$1662&amp;$D$3:$D$1662,$E$3:$E$1662,0,0,1)</f>
        <v>189100</v>
      </c>
    </row>
    <row r="111" spans="3:48" x14ac:dyDescent="0.4">
      <c r="C111" t="s">
        <v>804</v>
      </c>
      <c r="D111" t="s">
        <v>614</v>
      </c>
      <c r="E111">
        <v>189100</v>
      </c>
      <c r="R111" t="s">
        <v>219</v>
      </c>
      <c r="S111" s="2">
        <f t="shared" si="8"/>
        <v>25386280</v>
      </c>
      <c r="T111" s="2">
        <f t="shared" si="13"/>
        <v>13017900</v>
      </c>
      <c r="U111" s="2">
        <f t="shared" si="13"/>
        <v>20353800</v>
      </c>
      <c r="V111" s="2">
        <f t="shared" si="13"/>
        <v>34801300</v>
      </c>
      <c r="W111" s="2">
        <f t="shared" si="13"/>
        <v>28300800</v>
      </c>
      <c r="X111" s="2">
        <f t="shared" si="13"/>
        <v>30457600</v>
      </c>
      <c r="Y111" s="2" cm="1">
        <f t="array" ref="Y111">_xlfn.XLOOKUP(Y$1&amp;$R111,$C$3:$C$1662&amp;$D$3:$D$1662,$E$3:$E$1662,0,0,1)</f>
        <v>45500</v>
      </c>
      <c r="Z111" s="2" cm="1">
        <f t="array" ref="Z111">_xlfn.XLOOKUP(Z$1&amp;$R111,$C$3:$C$1662&amp;$D$3:$D$1662,$E$3:$E$1662,0,0,1)</f>
        <v>21600</v>
      </c>
      <c r="AA111" s="2" cm="1">
        <f t="array" ref="AA111">_xlfn.XLOOKUP(AA$1&amp;$R111,$C$3:$C$1662&amp;$D$3:$D$1662,$E$3:$E$1662,0,0,1)</f>
        <v>139800</v>
      </c>
      <c r="AB111" s="2" cm="1">
        <f t="array" ref="AB111">_xlfn.XLOOKUP(AB$1&amp;$R111,$C$3:$C$1662&amp;$D$3:$D$1662,$E$3:$E$1662,0,0,1)</f>
        <v>58200</v>
      </c>
      <c r="AC111" s="2" cm="1">
        <f t="array" ref="AC111">_xlfn.XLOOKUP(AC$1&amp;$R111,$C$3:$C$1662&amp;$D$3:$D$1662,$E$3:$E$1662,0,0,1)</f>
        <v>183800</v>
      </c>
    </row>
    <row r="112" spans="3:48" x14ac:dyDescent="0.4">
      <c r="C112" t="s">
        <v>804</v>
      </c>
      <c r="D112" t="s">
        <v>615</v>
      </c>
      <c r="E112">
        <v>183800</v>
      </c>
      <c r="R112" t="s">
        <v>162</v>
      </c>
      <c r="S112" s="2">
        <f t="shared" si="8"/>
        <v>25523740</v>
      </c>
      <c r="T112" s="2">
        <f t="shared" si="13"/>
        <v>13155500</v>
      </c>
      <c r="U112" s="2">
        <f t="shared" si="13"/>
        <v>20577800</v>
      </c>
      <c r="V112" s="2">
        <f t="shared" si="13"/>
        <v>34932300</v>
      </c>
      <c r="W112" s="2">
        <f t="shared" si="13"/>
        <v>28350700</v>
      </c>
      <c r="X112" s="2">
        <f t="shared" si="13"/>
        <v>30602400</v>
      </c>
      <c r="Y112" s="2" cm="1">
        <f t="array" ref="Y112">_xlfn.XLOOKUP(Y$1&amp;$R112,$C$3:$C$1662&amp;$D$3:$D$1662,$E$3:$E$1662,0,0,1)</f>
        <v>137600</v>
      </c>
      <c r="Z112" s="2" cm="1">
        <f t="array" ref="Z112">_xlfn.XLOOKUP(Z$1&amp;$R112,$C$3:$C$1662&amp;$D$3:$D$1662,$E$3:$E$1662,0,0,1)</f>
        <v>224000</v>
      </c>
      <c r="AA112" s="2" cm="1">
        <f t="array" ref="AA112">_xlfn.XLOOKUP(AA$1&amp;$R112,$C$3:$C$1662&amp;$D$3:$D$1662,$E$3:$E$1662,0,0,1)</f>
        <v>131000</v>
      </c>
      <c r="AB112" s="2" cm="1">
        <f t="array" ref="AB112">_xlfn.XLOOKUP(AB$1&amp;$R112,$C$3:$C$1662&amp;$D$3:$D$1662,$E$3:$E$1662,0,0,1)</f>
        <v>49900</v>
      </c>
      <c r="AC112" s="2" cm="1">
        <f t="array" ref="AC112">_xlfn.XLOOKUP(AC$1&amp;$R112,$C$3:$C$1662&amp;$D$3:$D$1662,$E$3:$E$1662,0,0,1)</f>
        <v>144800</v>
      </c>
    </row>
    <row r="113" spans="3:29" x14ac:dyDescent="0.4">
      <c r="C113" t="s">
        <v>804</v>
      </c>
      <c r="D113" t="s">
        <v>616</v>
      </c>
      <c r="E113">
        <v>144800</v>
      </c>
      <c r="R113" t="s">
        <v>193</v>
      </c>
      <c r="S113" s="2">
        <f t="shared" si="8"/>
        <v>25614120</v>
      </c>
      <c r="T113" s="2">
        <f t="shared" si="13"/>
        <v>13266800</v>
      </c>
      <c r="U113" s="2">
        <f t="shared" si="13"/>
        <v>20685600</v>
      </c>
      <c r="V113" s="2">
        <f t="shared" si="13"/>
        <v>35018600</v>
      </c>
      <c r="W113" s="2">
        <f t="shared" si="13"/>
        <v>28390200</v>
      </c>
      <c r="X113" s="2">
        <f t="shared" si="13"/>
        <v>30709400</v>
      </c>
      <c r="Y113" s="2" cm="1">
        <f t="array" ref="Y113">_xlfn.XLOOKUP(Y$1&amp;$R113,$C$3:$C$1662&amp;$D$3:$D$1662,$E$3:$E$1662,0,0,1)</f>
        <v>111300</v>
      </c>
      <c r="Z113" s="2" cm="1">
        <f t="array" ref="Z113">_xlfn.XLOOKUP(Z$1&amp;$R113,$C$3:$C$1662&amp;$D$3:$D$1662,$E$3:$E$1662,0,0,1)</f>
        <v>107800</v>
      </c>
      <c r="AA113" s="2" cm="1">
        <f t="array" ref="AA113">_xlfn.XLOOKUP(AA$1&amp;$R113,$C$3:$C$1662&amp;$D$3:$D$1662,$E$3:$E$1662,0,0,1)</f>
        <v>86300</v>
      </c>
      <c r="AB113" s="2" cm="1">
        <f t="array" ref="AB113">_xlfn.XLOOKUP(AB$1&amp;$R113,$C$3:$C$1662&amp;$D$3:$D$1662,$E$3:$E$1662,0,0,1)</f>
        <v>39500</v>
      </c>
      <c r="AC113" s="2" cm="1">
        <f t="array" ref="AC113">_xlfn.XLOOKUP(AC$1&amp;$R113,$C$3:$C$1662&amp;$D$3:$D$1662,$E$3:$E$1662,0,0,1)</f>
        <v>107000</v>
      </c>
    </row>
    <row r="114" spans="3:29" x14ac:dyDescent="0.4">
      <c r="C114" t="s">
        <v>804</v>
      </c>
      <c r="D114" t="s">
        <v>617</v>
      </c>
      <c r="E114">
        <v>107000</v>
      </c>
      <c r="R114" t="s">
        <v>190</v>
      </c>
      <c r="S114" s="2">
        <f t="shared" si="8"/>
        <v>25711220</v>
      </c>
      <c r="T114" s="2">
        <f t="shared" si="13"/>
        <v>13368900</v>
      </c>
      <c r="U114" s="2">
        <f t="shared" si="13"/>
        <v>20788800</v>
      </c>
      <c r="V114" s="2">
        <f t="shared" si="13"/>
        <v>35154200</v>
      </c>
      <c r="W114" s="2">
        <f t="shared" si="13"/>
        <v>28496900</v>
      </c>
      <c r="X114" s="2">
        <f t="shared" si="13"/>
        <v>30747300</v>
      </c>
      <c r="Y114" s="2" cm="1">
        <f t="array" ref="Y114">_xlfn.XLOOKUP(Y$1&amp;$R114,$C$3:$C$1662&amp;$D$3:$D$1662,$E$3:$E$1662,0,0,1)</f>
        <v>102100</v>
      </c>
      <c r="Z114" s="2" cm="1">
        <f t="array" ref="Z114">_xlfn.XLOOKUP(Z$1&amp;$R114,$C$3:$C$1662&amp;$D$3:$D$1662,$E$3:$E$1662,0,0,1)</f>
        <v>103200</v>
      </c>
      <c r="AA114" s="2" cm="1">
        <f t="array" ref="AA114">_xlfn.XLOOKUP(AA$1&amp;$R114,$C$3:$C$1662&amp;$D$3:$D$1662,$E$3:$E$1662,0,0,1)</f>
        <v>135600</v>
      </c>
      <c r="AB114" s="2" cm="1">
        <f t="array" ref="AB114">_xlfn.XLOOKUP(AB$1&amp;$R114,$C$3:$C$1662&amp;$D$3:$D$1662,$E$3:$E$1662,0,0,1)</f>
        <v>106700</v>
      </c>
      <c r="AC114" s="2" cm="1">
        <f t="array" ref="AC114">_xlfn.XLOOKUP(AC$1&amp;$R114,$C$3:$C$1662&amp;$D$3:$D$1662,$E$3:$E$1662,0,0,1)</f>
        <v>37900</v>
      </c>
    </row>
    <row r="115" spans="3:29" x14ac:dyDescent="0.4">
      <c r="C115" t="s">
        <v>804</v>
      </c>
      <c r="D115" t="s">
        <v>618</v>
      </c>
      <c r="E115">
        <v>37900</v>
      </c>
      <c r="R115" t="s">
        <v>182</v>
      </c>
      <c r="S115" s="2">
        <f t="shared" si="8"/>
        <v>25782220</v>
      </c>
      <c r="T115" s="2">
        <f t="shared" si="13"/>
        <v>13427200</v>
      </c>
      <c r="U115" s="2">
        <f t="shared" si="13"/>
        <v>20868800</v>
      </c>
      <c r="V115" s="2">
        <f t="shared" si="13"/>
        <v>35262500</v>
      </c>
      <c r="W115" s="2">
        <f t="shared" si="13"/>
        <v>28542800</v>
      </c>
      <c r="X115" s="2">
        <f t="shared" si="13"/>
        <v>30809800</v>
      </c>
      <c r="Y115" s="2" cm="1">
        <f t="array" ref="Y115">_xlfn.XLOOKUP(Y$1&amp;$R115,$C$3:$C$1662&amp;$D$3:$D$1662,$E$3:$E$1662,0,0,1)</f>
        <v>58300</v>
      </c>
      <c r="Z115" s="2" cm="1">
        <f t="array" ref="Z115">_xlfn.XLOOKUP(Z$1&amp;$R115,$C$3:$C$1662&amp;$D$3:$D$1662,$E$3:$E$1662,0,0,1)</f>
        <v>80000</v>
      </c>
      <c r="AA115" s="2" cm="1">
        <f t="array" ref="AA115">_xlfn.XLOOKUP(AA$1&amp;$R115,$C$3:$C$1662&amp;$D$3:$D$1662,$E$3:$E$1662,0,0,1)</f>
        <v>108300</v>
      </c>
      <c r="AB115" s="2" cm="1">
        <f t="array" ref="AB115">_xlfn.XLOOKUP(AB$1&amp;$R115,$C$3:$C$1662&amp;$D$3:$D$1662,$E$3:$E$1662,0,0,1)</f>
        <v>45900</v>
      </c>
      <c r="AC115" s="2" cm="1">
        <f t="array" ref="AC115">_xlfn.XLOOKUP(AC$1&amp;$R115,$C$3:$C$1662&amp;$D$3:$D$1662,$E$3:$E$1662,0,0,1)</f>
        <v>62500</v>
      </c>
    </row>
    <row r="116" spans="3:29" x14ac:dyDescent="0.4">
      <c r="C116" t="s">
        <v>804</v>
      </c>
      <c r="D116" t="s">
        <v>619</v>
      </c>
      <c r="E116">
        <v>62500</v>
      </c>
      <c r="R116" t="s">
        <v>232</v>
      </c>
      <c r="S116" s="2">
        <f t="shared" si="8"/>
        <v>25856380</v>
      </c>
      <c r="T116" s="2">
        <f t="shared" ref="T116:X131" si="14">T115+Y116</f>
        <v>13496400</v>
      </c>
      <c r="U116" s="2">
        <f t="shared" si="14"/>
        <v>20950400</v>
      </c>
      <c r="V116" s="2">
        <f t="shared" si="14"/>
        <v>35376000</v>
      </c>
      <c r="W116" s="2">
        <f t="shared" si="14"/>
        <v>28560200</v>
      </c>
      <c r="X116" s="2">
        <f t="shared" si="14"/>
        <v>30898900</v>
      </c>
      <c r="Y116" s="2" cm="1">
        <f t="array" ref="Y116">_xlfn.XLOOKUP(Y$1&amp;$R116,$C$3:$C$1662&amp;$D$3:$D$1662,$E$3:$E$1662,0,0,1)</f>
        <v>69200</v>
      </c>
      <c r="Z116" s="2" cm="1">
        <f t="array" ref="Z116">_xlfn.XLOOKUP(Z$1&amp;$R116,$C$3:$C$1662&amp;$D$3:$D$1662,$E$3:$E$1662,0,0,1)</f>
        <v>81600</v>
      </c>
      <c r="AA116" s="2" cm="1">
        <f t="array" ref="AA116">_xlfn.XLOOKUP(AA$1&amp;$R116,$C$3:$C$1662&amp;$D$3:$D$1662,$E$3:$E$1662,0,0,1)</f>
        <v>113500</v>
      </c>
      <c r="AB116" s="2" cm="1">
        <f t="array" ref="AB116">_xlfn.XLOOKUP(AB$1&amp;$R116,$C$3:$C$1662&amp;$D$3:$D$1662,$E$3:$E$1662,0,0,1)</f>
        <v>17400</v>
      </c>
      <c r="AC116" s="2" cm="1">
        <f t="array" ref="AC116">_xlfn.XLOOKUP(AC$1&amp;$R116,$C$3:$C$1662&amp;$D$3:$D$1662,$E$3:$E$1662,0,0,1)</f>
        <v>89100</v>
      </c>
    </row>
    <row r="117" spans="3:29" x14ac:dyDescent="0.4">
      <c r="C117" t="s">
        <v>804</v>
      </c>
      <c r="D117" t="s">
        <v>620</v>
      </c>
      <c r="E117">
        <v>89100</v>
      </c>
      <c r="R117" t="s">
        <v>246</v>
      </c>
      <c r="S117" s="2">
        <f t="shared" si="8"/>
        <v>26048740</v>
      </c>
      <c r="T117" s="2">
        <f t="shared" si="14"/>
        <v>13587000</v>
      </c>
      <c r="U117" s="2">
        <f t="shared" si="14"/>
        <v>21168600</v>
      </c>
      <c r="V117" s="2">
        <f t="shared" si="14"/>
        <v>35515700</v>
      </c>
      <c r="W117" s="2">
        <f t="shared" si="14"/>
        <v>29022400</v>
      </c>
      <c r="X117" s="2">
        <f t="shared" si="14"/>
        <v>30950000</v>
      </c>
      <c r="Y117" s="2" cm="1">
        <f t="array" ref="Y117">_xlfn.XLOOKUP(Y$1&amp;$R117,$C$3:$C$1662&amp;$D$3:$D$1662,$E$3:$E$1662,0,0,1)</f>
        <v>90600</v>
      </c>
      <c r="Z117" s="2" cm="1">
        <f t="array" ref="Z117">_xlfn.XLOOKUP(Z$1&amp;$R117,$C$3:$C$1662&amp;$D$3:$D$1662,$E$3:$E$1662,0,0,1)</f>
        <v>218200</v>
      </c>
      <c r="AA117" s="2" cm="1">
        <f t="array" ref="AA117">_xlfn.XLOOKUP(AA$1&amp;$R117,$C$3:$C$1662&amp;$D$3:$D$1662,$E$3:$E$1662,0,0,1)</f>
        <v>139700</v>
      </c>
      <c r="AB117" s="2" cm="1">
        <f t="array" ref="AB117">_xlfn.XLOOKUP(AB$1&amp;$R117,$C$3:$C$1662&amp;$D$3:$D$1662,$E$3:$E$1662,0,0,1)</f>
        <v>462200</v>
      </c>
      <c r="AC117" s="2" cm="1">
        <f t="array" ref="AC117">_xlfn.XLOOKUP(AC$1&amp;$R117,$C$3:$C$1662&amp;$D$3:$D$1662,$E$3:$E$1662,0,0,1)</f>
        <v>51100</v>
      </c>
    </row>
    <row r="118" spans="3:29" x14ac:dyDescent="0.4">
      <c r="C118" t="s">
        <v>804</v>
      </c>
      <c r="D118" t="s">
        <v>621</v>
      </c>
      <c r="E118">
        <v>51100</v>
      </c>
      <c r="R118" t="s">
        <v>108</v>
      </c>
      <c r="S118" s="2">
        <f t="shared" si="8"/>
        <v>26208240</v>
      </c>
      <c r="T118" s="2">
        <f t="shared" si="14"/>
        <v>13673800</v>
      </c>
      <c r="U118" s="2">
        <f t="shared" si="14"/>
        <v>21280800</v>
      </c>
      <c r="V118" s="2">
        <f t="shared" si="14"/>
        <v>35587100</v>
      </c>
      <c r="W118" s="2">
        <f t="shared" si="14"/>
        <v>29472000</v>
      </c>
      <c r="X118" s="2">
        <f t="shared" si="14"/>
        <v>31027500</v>
      </c>
      <c r="Y118" s="2" cm="1">
        <f t="array" ref="Y118">_xlfn.XLOOKUP(Y$1&amp;$R118,$C$3:$C$1662&amp;$D$3:$D$1662,$E$3:$E$1662,0,0,1)</f>
        <v>86800</v>
      </c>
      <c r="Z118" s="2" cm="1">
        <f t="array" ref="Z118">_xlfn.XLOOKUP(Z$1&amp;$R118,$C$3:$C$1662&amp;$D$3:$D$1662,$E$3:$E$1662,0,0,1)</f>
        <v>112200</v>
      </c>
      <c r="AA118" s="2" cm="1">
        <f t="array" ref="AA118">_xlfn.XLOOKUP(AA$1&amp;$R118,$C$3:$C$1662&amp;$D$3:$D$1662,$E$3:$E$1662,0,0,1)</f>
        <v>71400</v>
      </c>
      <c r="AB118" s="2" cm="1">
        <f t="array" ref="AB118">_xlfn.XLOOKUP(AB$1&amp;$R118,$C$3:$C$1662&amp;$D$3:$D$1662,$E$3:$E$1662,0,0,1)</f>
        <v>449600</v>
      </c>
      <c r="AC118" s="2" cm="1">
        <f t="array" ref="AC118">_xlfn.XLOOKUP(AC$1&amp;$R118,$C$3:$C$1662&amp;$D$3:$D$1662,$E$3:$E$1662,0,0,1)</f>
        <v>77500</v>
      </c>
    </row>
    <row r="119" spans="3:29" x14ac:dyDescent="0.4">
      <c r="C119" t="s">
        <v>804</v>
      </c>
      <c r="D119" t="s">
        <v>622</v>
      </c>
      <c r="E119">
        <v>77500</v>
      </c>
      <c r="R119" t="s">
        <v>267</v>
      </c>
      <c r="S119" s="2">
        <f t="shared" si="8"/>
        <v>26277760</v>
      </c>
      <c r="T119" s="2">
        <f t="shared" si="14"/>
        <v>13723800</v>
      </c>
      <c r="U119" s="2">
        <f t="shared" si="14"/>
        <v>21329500</v>
      </c>
      <c r="V119" s="2">
        <f t="shared" si="14"/>
        <v>35715600</v>
      </c>
      <c r="W119" s="2">
        <f t="shared" si="14"/>
        <v>29550500</v>
      </c>
      <c r="X119" s="2">
        <f t="shared" si="14"/>
        <v>31069400</v>
      </c>
      <c r="Y119" s="2" cm="1">
        <f t="array" ref="Y119">_xlfn.XLOOKUP(Y$1&amp;$R119,$C$3:$C$1662&amp;$D$3:$D$1662,$E$3:$E$1662,0,0,1)</f>
        <v>50000</v>
      </c>
      <c r="Z119" s="2" cm="1">
        <f t="array" ref="Z119">_xlfn.XLOOKUP(Z$1&amp;$R119,$C$3:$C$1662&amp;$D$3:$D$1662,$E$3:$E$1662,0,0,1)</f>
        <v>48700</v>
      </c>
      <c r="AA119" s="2" cm="1">
        <f t="array" ref="AA119">_xlfn.XLOOKUP(AA$1&amp;$R119,$C$3:$C$1662&amp;$D$3:$D$1662,$E$3:$E$1662,0,0,1)</f>
        <v>128500</v>
      </c>
      <c r="AB119" s="2" cm="1">
        <f t="array" ref="AB119">_xlfn.XLOOKUP(AB$1&amp;$R119,$C$3:$C$1662&amp;$D$3:$D$1662,$E$3:$E$1662,0,0,1)</f>
        <v>78500</v>
      </c>
      <c r="AC119" s="2" cm="1">
        <f t="array" ref="AC119">_xlfn.XLOOKUP(AC$1&amp;$R119,$C$3:$C$1662&amp;$D$3:$D$1662,$E$3:$E$1662,0,0,1)</f>
        <v>41900</v>
      </c>
    </row>
    <row r="120" spans="3:29" x14ac:dyDescent="0.4">
      <c r="C120" t="s">
        <v>804</v>
      </c>
      <c r="D120" t="s">
        <v>623</v>
      </c>
      <c r="E120">
        <v>41900</v>
      </c>
      <c r="R120" t="s">
        <v>252</v>
      </c>
      <c r="S120" s="2">
        <f t="shared" si="8"/>
        <v>26364960</v>
      </c>
      <c r="T120" s="2">
        <f t="shared" si="14"/>
        <v>13764600</v>
      </c>
      <c r="U120" s="2">
        <f t="shared" si="14"/>
        <v>21376100</v>
      </c>
      <c r="V120" s="2">
        <f t="shared" si="14"/>
        <v>35874500</v>
      </c>
      <c r="W120" s="2">
        <f t="shared" si="14"/>
        <v>29650900</v>
      </c>
      <c r="X120" s="2">
        <f t="shared" si="14"/>
        <v>31158700</v>
      </c>
      <c r="Y120" s="2" cm="1">
        <f t="array" ref="Y120">_xlfn.XLOOKUP(Y$1&amp;$R120,$C$3:$C$1662&amp;$D$3:$D$1662,$E$3:$E$1662,0,0,1)</f>
        <v>40800</v>
      </c>
      <c r="Z120" s="2" cm="1">
        <f t="array" ref="Z120">_xlfn.XLOOKUP(Z$1&amp;$R120,$C$3:$C$1662&amp;$D$3:$D$1662,$E$3:$E$1662,0,0,1)</f>
        <v>46600</v>
      </c>
      <c r="AA120" s="2" cm="1">
        <f t="array" ref="AA120">_xlfn.XLOOKUP(AA$1&amp;$R120,$C$3:$C$1662&amp;$D$3:$D$1662,$E$3:$E$1662,0,0,1)</f>
        <v>158900</v>
      </c>
      <c r="AB120" s="2" cm="1">
        <f t="array" ref="AB120">_xlfn.XLOOKUP(AB$1&amp;$R120,$C$3:$C$1662&amp;$D$3:$D$1662,$E$3:$E$1662,0,0,1)</f>
        <v>100400</v>
      </c>
      <c r="AC120" s="2" cm="1">
        <f t="array" ref="AC120">_xlfn.XLOOKUP(AC$1&amp;$R120,$C$3:$C$1662&amp;$D$3:$D$1662,$E$3:$E$1662,0,0,1)</f>
        <v>89300</v>
      </c>
    </row>
    <row r="121" spans="3:29" x14ac:dyDescent="0.4">
      <c r="C121" t="s">
        <v>804</v>
      </c>
      <c r="D121" t="s">
        <v>624</v>
      </c>
      <c r="E121">
        <v>89300</v>
      </c>
      <c r="R121" t="s">
        <v>128</v>
      </c>
      <c r="S121" s="2">
        <f t="shared" si="8"/>
        <v>26432620</v>
      </c>
      <c r="T121" s="2">
        <f t="shared" si="14"/>
        <v>13806800</v>
      </c>
      <c r="U121" s="2">
        <f t="shared" si="14"/>
        <v>21399400</v>
      </c>
      <c r="V121" s="2">
        <f t="shared" si="14"/>
        <v>35984300</v>
      </c>
      <c r="W121" s="2">
        <f t="shared" si="14"/>
        <v>29713900</v>
      </c>
      <c r="X121" s="2">
        <f t="shared" si="14"/>
        <v>31258700</v>
      </c>
      <c r="Y121" s="2" cm="1">
        <f t="array" ref="Y121">_xlfn.XLOOKUP(Y$1&amp;$R121,$C$3:$C$1662&amp;$D$3:$D$1662,$E$3:$E$1662,0,0,1)</f>
        <v>42200</v>
      </c>
      <c r="Z121" s="2" cm="1">
        <f t="array" ref="Z121">_xlfn.XLOOKUP(Z$1&amp;$R121,$C$3:$C$1662&amp;$D$3:$D$1662,$E$3:$E$1662,0,0,1)</f>
        <v>23300</v>
      </c>
      <c r="AA121" s="2" cm="1">
        <f t="array" ref="AA121">_xlfn.XLOOKUP(AA$1&amp;$R121,$C$3:$C$1662&amp;$D$3:$D$1662,$E$3:$E$1662,0,0,1)</f>
        <v>109800</v>
      </c>
      <c r="AB121" s="2" cm="1">
        <f t="array" ref="AB121">_xlfn.XLOOKUP(AB$1&amp;$R121,$C$3:$C$1662&amp;$D$3:$D$1662,$E$3:$E$1662,0,0,1)</f>
        <v>63000</v>
      </c>
      <c r="AC121" s="2" cm="1">
        <f t="array" ref="AC121">_xlfn.XLOOKUP(AC$1&amp;$R121,$C$3:$C$1662&amp;$D$3:$D$1662,$E$3:$E$1662,0,0,1)</f>
        <v>100000</v>
      </c>
    </row>
    <row r="122" spans="3:29" x14ac:dyDescent="0.4">
      <c r="C122" t="s">
        <v>804</v>
      </c>
      <c r="D122" t="s">
        <v>625</v>
      </c>
      <c r="E122">
        <v>100000</v>
      </c>
      <c r="R122" t="s">
        <v>287</v>
      </c>
      <c r="S122" s="2">
        <f t="shared" si="8"/>
        <v>26500760</v>
      </c>
      <c r="T122" s="2">
        <f t="shared" si="14"/>
        <v>13845900</v>
      </c>
      <c r="U122" s="2">
        <f t="shared" si="14"/>
        <v>21417000</v>
      </c>
      <c r="V122" s="2">
        <f t="shared" si="14"/>
        <v>36104300</v>
      </c>
      <c r="W122" s="2">
        <f t="shared" si="14"/>
        <v>29779800</v>
      </c>
      <c r="X122" s="2">
        <f t="shared" si="14"/>
        <v>31356800</v>
      </c>
      <c r="Y122" s="2" cm="1">
        <f t="array" ref="Y122">_xlfn.XLOOKUP(Y$1&amp;$R122,$C$3:$C$1662&amp;$D$3:$D$1662,$E$3:$E$1662,0,0,1)</f>
        <v>39100</v>
      </c>
      <c r="Z122" s="2" cm="1">
        <f t="array" ref="Z122">_xlfn.XLOOKUP(Z$1&amp;$R122,$C$3:$C$1662&amp;$D$3:$D$1662,$E$3:$E$1662,0,0,1)</f>
        <v>17600</v>
      </c>
      <c r="AA122" s="2" cm="1">
        <f t="array" ref="AA122">_xlfn.XLOOKUP(AA$1&amp;$R122,$C$3:$C$1662&amp;$D$3:$D$1662,$E$3:$E$1662,0,0,1)</f>
        <v>120000</v>
      </c>
      <c r="AB122" s="2" cm="1">
        <f t="array" ref="AB122">_xlfn.XLOOKUP(AB$1&amp;$R122,$C$3:$C$1662&amp;$D$3:$D$1662,$E$3:$E$1662,0,0,1)</f>
        <v>65900</v>
      </c>
      <c r="AC122" s="2" cm="1">
        <f t="array" ref="AC122">_xlfn.XLOOKUP(AC$1&amp;$R122,$C$3:$C$1662&amp;$D$3:$D$1662,$E$3:$E$1662,0,0,1)</f>
        <v>98100</v>
      </c>
    </row>
    <row r="123" spans="3:29" x14ac:dyDescent="0.4">
      <c r="C123" t="s">
        <v>804</v>
      </c>
      <c r="D123" t="s">
        <v>626</v>
      </c>
      <c r="E123">
        <v>98100</v>
      </c>
      <c r="R123" t="s">
        <v>194</v>
      </c>
      <c r="S123" s="2">
        <f t="shared" si="8"/>
        <v>26621340</v>
      </c>
      <c r="T123" s="2">
        <f t="shared" si="14"/>
        <v>13899500</v>
      </c>
      <c r="U123" s="2">
        <f t="shared" si="14"/>
        <v>21482200</v>
      </c>
      <c r="V123" s="2">
        <f t="shared" si="14"/>
        <v>36447700</v>
      </c>
      <c r="W123" s="2">
        <f t="shared" si="14"/>
        <v>29877300</v>
      </c>
      <c r="X123" s="2">
        <f t="shared" si="14"/>
        <v>31400000</v>
      </c>
      <c r="Y123" s="2" cm="1">
        <f t="array" ref="Y123">_xlfn.XLOOKUP(Y$1&amp;$R123,$C$3:$C$1662&amp;$D$3:$D$1662,$E$3:$E$1662,0,0,1)</f>
        <v>53600</v>
      </c>
      <c r="Z123" s="2" cm="1">
        <f t="array" ref="Z123">_xlfn.XLOOKUP(Z$1&amp;$R123,$C$3:$C$1662&amp;$D$3:$D$1662,$E$3:$E$1662,0,0,1)</f>
        <v>65200</v>
      </c>
      <c r="AA123" s="2" cm="1">
        <f t="array" ref="AA123">_xlfn.XLOOKUP(AA$1&amp;$R123,$C$3:$C$1662&amp;$D$3:$D$1662,$E$3:$E$1662,0,0,1)</f>
        <v>343400</v>
      </c>
      <c r="AB123" s="2" cm="1">
        <f t="array" ref="AB123">_xlfn.XLOOKUP(AB$1&amp;$R123,$C$3:$C$1662&amp;$D$3:$D$1662,$E$3:$E$1662,0,0,1)</f>
        <v>97500</v>
      </c>
      <c r="AC123" s="2" cm="1">
        <f t="array" ref="AC123">_xlfn.XLOOKUP(AC$1&amp;$R123,$C$3:$C$1662&amp;$D$3:$D$1662,$E$3:$E$1662,0,0,1)</f>
        <v>43200</v>
      </c>
    </row>
    <row r="124" spans="3:29" x14ac:dyDescent="0.4">
      <c r="C124" t="s">
        <v>804</v>
      </c>
      <c r="D124" t="s">
        <v>627</v>
      </c>
      <c r="E124">
        <v>43200</v>
      </c>
      <c r="R124" t="s">
        <v>184</v>
      </c>
      <c r="S124" s="2">
        <f t="shared" si="8"/>
        <v>26704620</v>
      </c>
      <c r="T124" s="2">
        <f t="shared" si="14"/>
        <v>13932000</v>
      </c>
      <c r="U124" s="2">
        <f t="shared" si="14"/>
        <v>21559600</v>
      </c>
      <c r="V124" s="2">
        <f t="shared" si="14"/>
        <v>36608900</v>
      </c>
      <c r="W124" s="2">
        <f t="shared" si="14"/>
        <v>29981500</v>
      </c>
      <c r="X124" s="2">
        <f t="shared" si="14"/>
        <v>31441100</v>
      </c>
      <c r="Y124" s="2" cm="1">
        <f t="array" ref="Y124">_xlfn.XLOOKUP(Y$1&amp;$R124,$C$3:$C$1662&amp;$D$3:$D$1662,$E$3:$E$1662,0,0,1)</f>
        <v>32500</v>
      </c>
      <c r="Z124" s="2" cm="1">
        <f t="array" ref="Z124">_xlfn.XLOOKUP(Z$1&amp;$R124,$C$3:$C$1662&amp;$D$3:$D$1662,$E$3:$E$1662,0,0,1)</f>
        <v>77400</v>
      </c>
      <c r="AA124" s="2" cm="1">
        <f t="array" ref="AA124">_xlfn.XLOOKUP(AA$1&amp;$R124,$C$3:$C$1662&amp;$D$3:$D$1662,$E$3:$E$1662,0,0,1)</f>
        <v>161200</v>
      </c>
      <c r="AB124" s="2" cm="1">
        <f t="array" ref="AB124">_xlfn.XLOOKUP(AB$1&amp;$R124,$C$3:$C$1662&amp;$D$3:$D$1662,$E$3:$E$1662,0,0,1)</f>
        <v>104200</v>
      </c>
      <c r="AC124" s="2" cm="1">
        <f t="array" ref="AC124">_xlfn.XLOOKUP(AC$1&amp;$R124,$C$3:$C$1662&amp;$D$3:$D$1662,$E$3:$E$1662,0,0,1)</f>
        <v>41100</v>
      </c>
    </row>
    <row r="125" spans="3:29" x14ac:dyDescent="0.4">
      <c r="C125" t="s">
        <v>804</v>
      </c>
      <c r="D125" t="s">
        <v>628</v>
      </c>
      <c r="E125">
        <v>41100</v>
      </c>
      <c r="R125" t="s">
        <v>177</v>
      </c>
      <c r="S125" s="2">
        <f t="shared" si="8"/>
        <v>26782180</v>
      </c>
      <c r="T125" s="2">
        <f t="shared" si="14"/>
        <v>13969100</v>
      </c>
      <c r="U125" s="2">
        <f t="shared" si="14"/>
        <v>21717500</v>
      </c>
      <c r="V125" s="2">
        <f t="shared" si="14"/>
        <v>36714900</v>
      </c>
      <c r="W125" s="2">
        <f t="shared" si="14"/>
        <v>30006800</v>
      </c>
      <c r="X125" s="2">
        <f t="shared" si="14"/>
        <v>31502600</v>
      </c>
      <c r="Y125" s="2" cm="1">
        <f t="array" ref="Y125">_xlfn.XLOOKUP(Y$1&amp;$R125,$C$3:$C$1662&amp;$D$3:$D$1662,$E$3:$E$1662,0,0,1)</f>
        <v>37100</v>
      </c>
      <c r="Z125" s="2" cm="1">
        <f t="array" ref="Z125">_xlfn.XLOOKUP(Z$1&amp;$R125,$C$3:$C$1662&amp;$D$3:$D$1662,$E$3:$E$1662,0,0,1)</f>
        <v>157900</v>
      </c>
      <c r="AA125" s="2" cm="1">
        <f t="array" ref="AA125">_xlfn.XLOOKUP(AA$1&amp;$R125,$C$3:$C$1662&amp;$D$3:$D$1662,$E$3:$E$1662,0,0,1)</f>
        <v>106000</v>
      </c>
      <c r="AB125" s="2" cm="1">
        <f t="array" ref="AB125">_xlfn.XLOOKUP(AB$1&amp;$R125,$C$3:$C$1662&amp;$D$3:$D$1662,$E$3:$E$1662,0,0,1)</f>
        <v>25300</v>
      </c>
      <c r="AC125" s="2" cm="1">
        <f t="array" ref="AC125">_xlfn.XLOOKUP(AC$1&amp;$R125,$C$3:$C$1662&amp;$D$3:$D$1662,$E$3:$E$1662,0,0,1)</f>
        <v>61500</v>
      </c>
    </row>
    <row r="126" spans="3:29" x14ac:dyDescent="0.4">
      <c r="C126" t="s">
        <v>804</v>
      </c>
      <c r="D126" t="s">
        <v>629</v>
      </c>
      <c r="E126">
        <v>61500</v>
      </c>
      <c r="R126" t="s">
        <v>55</v>
      </c>
      <c r="S126" s="2">
        <f t="shared" si="8"/>
        <v>26877880</v>
      </c>
      <c r="T126" s="2">
        <f t="shared" si="14"/>
        <v>13988300</v>
      </c>
      <c r="U126" s="2">
        <f t="shared" si="14"/>
        <v>21778100</v>
      </c>
      <c r="V126" s="2">
        <f t="shared" si="14"/>
        <v>36954400</v>
      </c>
      <c r="W126" s="2">
        <f t="shared" si="14"/>
        <v>30106400</v>
      </c>
      <c r="X126" s="2">
        <f t="shared" si="14"/>
        <v>31562200</v>
      </c>
      <c r="Y126" s="2" cm="1">
        <f t="array" ref="Y126">_xlfn.XLOOKUP(Y$1&amp;$R126,$C$3:$C$1662&amp;$D$3:$D$1662,$E$3:$E$1662,0,0,1)</f>
        <v>19200</v>
      </c>
      <c r="Z126" s="2" cm="1">
        <f t="array" ref="Z126">_xlfn.XLOOKUP(Z$1&amp;$R126,$C$3:$C$1662&amp;$D$3:$D$1662,$E$3:$E$1662,0,0,1)</f>
        <v>60600</v>
      </c>
      <c r="AA126" s="2" cm="1">
        <f t="array" ref="AA126">_xlfn.XLOOKUP(AA$1&amp;$R126,$C$3:$C$1662&amp;$D$3:$D$1662,$E$3:$E$1662,0,0,1)</f>
        <v>239500</v>
      </c>
      <c r="AB126" s="2" cm="1">
        <f t="array" ref="AB126">_xlfn.XLOOKUP(AB$1&amp;$R126,$C$3:$C$1662&amp;$D$3:$D$1662,$E$3:$E$1662,0,0,1)</f>
        <v>99600</v>
      </c>
      <c r="AC126" s="2" cm="1">
        <f t="array" ref="AC126">_xlfn.XLOOKUP(AC$1&amp;$R126,$C$3:$C$1662&amp;$D$3:$D$1662,$E$3:$E$1662,0,0,1)</f>
        <v>59600</v>
      </c>
    </row>
    <row r="127" spans="3:29" x14ac:dyDescent="0.4">
      <c r="C127" t="s">
        <v>804</v>
      </c>
      <c r="D127" t="s">
        <v>630</v>
      </c>
      <c r="E127">
        <v>59600</v>
      </c>
      <c r="R127" t="s">
        <v>32</v>
      </c>
      <c r="S127" s="2">
        <f t="shared" si="8"/>
        <v>26997160</v>
      </c>
      <c r="T127" s="2">
        <f t="shared" si="14"/>
        <v>14149100</v>
      </c>
      <c r="U127" s="2">
        <f t="shared" si="14"/>
        <v>21875100</v>
      </c>
      <c r="V127" s="2">
        <f t="shared" si="14"/>
        <v>37181300</v>
      </c>
      <c r="W127" s="2">
        <f t="shared" si="14"/>
        <v>30157600</v>
      </c>
      <c r="X127" s="2">
        <f t="shared" si="14"/>
        <v>31622700</v>
      </c>
      <c r="Y127" s="2" cm="1">
        <f t="array" ref="Y127">_xlfn.XLOOKUP(Y$1&amp;$R127,$C$3:$C$1662&amp;$D$3:$D$1662,$E$3:$E$1662,0,0,1)</f>
        <v>160800</v>
      </c>
      <c r="Z127" s="2" cm="1">
        <f t="array" ref="Z127">_xlfn.XLOOKUP(Z$1&amp;$R127,$C$3:$C$1662&amp;$D$3:$D$1662,$E$3:$E$1662,0,0,1)</f>
        <v>97000</v>
      </c>
      <c r="AA127" s="2" cm="1">
        <f t="array" ref="AA127">_xlfn.XLOOKUP(AA$1&amp;$R127,$C$3:$C$1662&amp;$D$3:$D$1662,$E$3:$E$1662,0,0,1)</f>
        <v>226900</v>
      </c>
      <c r="AB127" s="2" cm="1">
        <f t="array" ref="AB127">_xlfn.XLOOKUP(AB$1&amp;$R127,$C$3:$C$1662&amp;$D$3:$D$1662,$E$3:$E$1662,0,0,1)</f>
        <v>51200</v>
      </c>
      <c r="AC127" s="2" cm="1">
        <f t="array" ref="AC127">_xlfn.XLOOKUP(AC$1&amp;$R127,$C$3:$C$1662&amp;$D$3:$D$1662,$E$3:$E$1662,0,0,1)</f>
        <v>60500</v>
      </c>
    </row>
    <row r="128" spans="3:29" x14ac:dyDescent="0.4">
      <c r="C128" t="s">
        <v>804</v>
      </c>
      <c r="D128" t="s">
        <v>631</v>
      </c>
      <c r="E128">
        <v>60500</v>
      </c>
      <c r="R128" t="s">
        <v>166</v>
      </c>
      <c r="S128" s="2">
        <f t="shared" si="8"/>
        <v>27056640</v>
      </c>
      <c r="T128" s="2">
        <f t="shared" si="14"/>
        <v>14185900</v>
      </c>
      <c r="U128" s="2">
        <f t="shared" si="14"/>
        <v>21924300</v>
      </c>
      <c r="V128" s="2">
        <f t="shared" si="14"/>
        <v>37267100</v>
      </c>
      <c r="W128" s="2">
        <f t="shared" si="14"/>
        <v>30215700</v>
      </c>
      <c r="X128" s="2">
        <f t="shared" si="14"/>
        <v>31690200</v>
      </c>
      <c r="Y128" s="2" cm="1">
        <f t="array" ref="Y128">_xlfn.XLOOKUP(Y$1&amp;$R128,$C$3:$C$1662&amp;$D$3:$D$1662,$E$3:$E$1662,0,0,1)</f>
        <v>36800</v>
      </c>
      <c r="Z128" s="2" cm="1">
        <f t="array" ref="Z128">_xlfn.XLOOKUP(Z$1&amp;$R128,$C$3:$C$1662&amp;$D$3:$D$1662,$E$3:$E$1662,0,0,1)</f>
        <v>49200</v>
      </c>
      <c r="AA128" s="2" cm="1">
        <f t="array" ref="AA128">_xlfn.XLOOKUP(AA$1&amp;$R128,$C$3:$C$1662&amp;$D$3:$D$1662,$E$3:$E$1662,0,0,1)</f>
        <v>85800</v>
      </c>
      <c r="AB128" s="2" cm="1">
        <f t="array" ref="AB128">_xlfn.XLOOKUP(AB$1&amp;$R128,$C$3:$C$1662&amp;$D$3:$D$1662,$E$3:$E$1662,0,0,1)</f>
        <v>58100</v>
      </c>
      <c r="AC128" s="2" cm="1">
        <f t="array" ref="AC128">_xlfn.XLOOKUP(AC$1&amp;$R128,$C$3:$C$1662&amp;$D$3:$D$1662,$E$3:$E$1662,0,0,1)</f>
        <v>67500</v>
      </c>
    </row>
    <row r="129" spans="3:29" x14ac:dyDescent="0.4">
      <c r="C129" t="s">
        <v>804</v>
      </c>
      <c r="D129" t="s">
        <v>632</v>
      </c>
      <c r="E129">
        <v>67500</v>
      </c>
      <c r="R129" t="s">
        <v>60</v>
      </c>
      <c r="S129" s="2">
        <f t="shared" si="8"/>
        <v>27139460</v>
      </c>
      <c r="T129" s="2">
        <f t="shared" si="14"/>
        <v>14205800</v>
      </c>
      <c r="U129" s="2">
        <f t="shared" si="14"/>
        <v>21980600</v>
      </c>
      <c r="V129" s="2">
        <f t="shared" si="14"/>
        <v>37455500</v>
      </c>
      <c r="W129" s="2">
        <f t="shared" si="14"/>
        <v>30309800</v>
      </c>
      <c r="X129" s="2">
        <f t="shared" si="14"/>
        <v>31745600</v>
      </c>
      <c r="Y129" s="2" cm="1">
        <f t="array" ref="Y129">_xlfn.XLOOKUP(Y$1&amp;$R129,$C$3:$C$1662&amp;$D$3:$D$1662,$E$3:$E$1662,0,0,1)</f>
        <v>19900</v>
      </c>
      <c r="Z129" s="2" cm="1">
        <f t="array" ref="Z129">_xlfn.XLOOKUP(Z$1&amp;$R129,$C$3:$C$1662&amp;$D$3:$D$1662,$E$3:$E$1662,0,0,1)</f>
        <v>56300</v>
      </c>
      <c r="AA129" s="2" cm="1">
        <f t="array" ref="AA129">_xlfn.XLOOKUP(AA$1&amp;$R129,$C$3:$C$1662&amp;$D$3:$D$1662,$E$3:$E$1662,0,0,1)</f>
        <v>188400</v>
      </c>
      <c r="AB129" s="2" cm="1">
        <f t="array" ref="AB129">_xlfn.XLOOKUP(AB$1&amp;$R129,$C$3:$C$1662&amp;$D$3:$D$1662,$E$3:$E$1662,0,0,1)</f>
        <v>94100</v>
      </c>
      <c r="AC129" s="2" cm="1">
        <f t="array" ref="AC129">_xlfn.XLOOKUP(AC$1&amp;$R129,$C$3:$C$1662&amp;$D$3:$D$1662,$E$3:$E$1662,0,0,1)</f>
        <v>55400</v>
      </c>
    </row>
    <row r="130" spans="3:29" x14ac:dyDescent="0.4">
      <c r="C130" t="s">
        <v>804</v>
      </c>
      <c r="D130" t="s">
        <v>633</v>
      </c>
      <c r="E130">
        <v>55400</v>
      </c>
      <c r="R130" t="s">
        <v>266</v>
      </c>
      <c r="S130" s="2">
        <f t="shared" si="8"/>
        <v>27239900</v>
      </c>
      <c r="T130" s="2">
        <f t="shared" si="14"/>
        <v>14261100</v>
      </c>
      <c r="U130" s="2">
        <f t="shared" si="14"/>
        <v>22033400</v>
      </c>
      <c r="V130" s="2">
        <f t="shared" si="14"/>
        <v>37716900</v>
      </c>
      <c r="W130" s="2">
        <f t="shared" si="14"/>
        <v>30388900</v>
      </c>
      <c r="X130" s="2">
        <f t="shared" si="14"/>
        <v>31799200</v>
      </c>
      <c r="Y130" s="2" cm="1">
        <f t="array" ref="Y130">_xlfn.XLOOKUP(Y$1&amp;$R130,$C$3:$C$1662&amp;$D$3:$D$1662,$E$3:$E$1662,0,0,1)</f>
        <v>55300</v>
      </c>
      <c r="Z130" s="2" cm="1">
        <f t="array" ref="Z130">_xlfn.XLOOKUP(Z$1&amp;$R130,$C$3:$C$1662&amp;$D$3:$D$1662,$E$3:$E$1662,0,0,1)</f>
        <v>52800</v>
      </c>
      <c r="AA130" s="2" cm="1">
        <f t="array" ref="AA130">_xlfn.XLOOKUP(AA$1&amp;$R130,$C$3:$C$1662&amp;$D$3:$D$1662,$E$3:$E$1662,0,0,1)</f>
        <v>261400</v>
      </c>
      <c r="AB130" s="2" cm="1">
        <f t="array" ref="AB130">_xlfn.XLOOKUP(AB$1&amp;$R130,$C$3:$C$1662&amp;$D$3:$D$1662,$E$3:$E$1662,0,0,1)</f>
        <v>79100</v>
      </c>
      <c r="AC130" s="2" cm="1">
        <f t="array" ref="AC130">_xlfn.XLOOKUP(AC$1&amp;$R130,$C$3:$C$1662&amp;$D$3:$D$1662,$E$3:$E$1662,0,0,1)</f>
        <v>53600</v>
      </c>
    </row>
    <row r="131" spans="3:29" x14ac:dyDescent="0.4">
      <c r="C131" t="s">
        <v>804</v>
      </c>
      <c r="D131" t="s">
        <v>634</v>
      </c>
      <c r="E131">
        <v>53600</v>
      </c>
      <c r="R131" t="s">
        <v>44</v>
      </c>
      <c r="S131" s="2">
        <f t="shared" ref="S131:S194" si="15">IFERROR(AVERAGEIFS(T131:X131,T131:X131,"&gt;0"),0)</f>
        <v>27361500</v>
      </c>
      <c r="T131" s="2">
        <f t="shared" si="14"/>
        <v>14334800</v>
      </c>
      <c r="U131" s="2">
        <f t="shared" si="14"/>
        <v>22201600</v>
      </c>
      <c r="V131" s="2">
        <f t="shared" si="14"/>
        <v>37950300</v>
      </c>
      <c r="W131" s="2">
        <f t="shared" si="14"/>
        <v>30428600</v>
      </c>
      <c r="X131" s="2">
        <f t="shared" si="14"/>
        <v>31892200</v>
      </c>
      <c r="Y131" s="2" cm="1">
        <f t="array" ref="Y131">_xlfn.XLOOKUP(Y$1&amp;$R131,$C$3:$C$1662&amp;$D$3:$D$1662,$E$3:$E$1662,0,0,1)</f>
        <v>73700</v>
      </c>
      <c r="Z131" s="2" cm="1">
        <f t="array" ref="Z131">_xlfn.XLOOKUP(Z$1&amp;$R131,$C$3:$C$1662&amp;$D$3:$D$1662,$E$3:$E$1662,0,0,1)</f>
        <v>168200</v>
      </c>
      <c r="AA131" s="2" cm="1">
        <f t="array" ref="AA131">_xlfn.XLOOKUP(AA$1&amp;$R131,$C$3:$C$1662&amp;$D$3:$D$1662,$E$3:$E$1662,0,0,1)</f>
        <v>233400</v>
      </c>
      <c r="AB131" s="2" cm="1">
        <f t="array" ref="AB131">_xlfn.XLOOKUP(AB$1&amp;$R131,$C$3:$C$1662&amp;$D$3:$D$1662,$E$3:$E$1662,0,0,1)</f>
        <v>39700</v>
      </c>
      <c r="AC131" s="2" cm="1">
        <f t="array" ref="AC131">_xlfn.XLOOKUP(AC$1&amp;$R131,$C$3:$C$1662&amp;$D$3:$D$1662,$E$3:$E$1662,0,0,1)</f>
        <v>93000</v>
      </c>
    </row>
    <row r="132" spans="3:29" x14ac:dyDescent="0.4">
      <c r="C132" t="s">
        <v>804</v>
      </c>
      <c r="D132" t="s">
        <v>635</v>
      </c>
      <c r="E132">
        <v>93000</v>
      </c>
      <c r="R132" t="s">
        <v>230</v>
      </c>
      <c r="S132" s="2">
        <f t="shared" si="15"/>
        <v>27479660</v>
      </c>
      <c r="T132" s="2">
        <f t="shared" ref="T132:X147" si="16">T131+Y132</f>
        <v>14385700</v>
      </c>
      <c r="U132" s="2">
        <f t="shared" si="16"/>
        <v>22255900</v>
      </c>
      <c r="V132" s="2">
        <f t="shared" si="16"/>
        <v>38103200</v>
      </c>
      <c r="W132" s="2">
        <f t="shared" si="16"/>
        <v>30463000</v>
      </c>
      <c r="X132" s="2">
        <f t="shared" si="16"/>
        <v>32190500</v>
      </c>
      <c r="Y132" s="2" cm="1">
        <f t="array" ref="Y132">_xlfn.XLOOKUP(Y$1&amp;$R132,$C$3:$C$1662&amp;$D$3:$D$1662,$E$3:$E$1662,0,0,1)</f>
        <v>50900</v>
      </c>
      <c r="Z132" s="2" cm="1">
        <f t="array" ref="Z132">_xlfn.XLOOKUP(Z$1&amp;$R132,$C$3:$C$1662&amp;$D$3:$D$1662,$E$3:$E$1662,0,0,1)</f>
        <v>54300</v>
      </c>
      <c r="AA132" s="2" cm="1">
        <f t="array" ref="AA132">_xlfn.XLOOKUP(AA$1&amp;$R132,$C$3:$C$1662&amp;$D$3:$D$1662,$E$3:$E$1662,0,0,1)</f>
        <v>152900</v>
      </c>
      <c r="AB132" s="2" cm="1">
        <f t="array" ref="AB132">_xlfn.XLOOKUP(AB$1&amp;$R132,$C$3:$C$1662&amp;$D$3:$D$1662,$E$3:$E$1662,0,0,1)</f>
        <v>34400</v>
      </c>
      <c r="AC132" s="2" cm="1">
        <f t="array" ref="AC132">_xlfn.XLOOKUP(AC$1&amp;$R132,$C$3:$C$1662&amp;$D$3:$D$1662,$E$3:$E$1662,0,0,1)</f>
        <v>298300</v>
      </c>
    </row>
    <row r="133" spans="3:29" x14ac:dyDescent="0.4">
      <c r="C133" t="s">
        <v>804</v>
      </c>
      <c r="D133" t="s">
        <v>636</v>
      </c>
      <c r="E133">
        <v>298300</v>
      </c>
      <c r="R133" t="s">
        <v>214</v>
      </c>
      <c r="S133" s="2">
        <f t="shared" si="15"/>
        <v>27597460</v>
      </c>
      <c r="T133" s="2">
        <f t="shared" si="16"/>
        <v>14411800</v>
      </c>
      <c r="U133" s="2">
        <f t="shared" si="16"/>
        <v>22309000</v>
      </c>
      <c r="V133" s="2">
        <f t="shared" si="16"/>
        <v>38439200</v>
      </c>
      <c r="W133" s="2">
        <f t="shared" si="16"/>
        <v>30574200</v>
      </c>
      <c r="X133" s="2">
        <f t="shared" si="16"/>
        <v>32253100</v>
      </c>
      <c r="Y133" s="2" cm="1">
        <f t="array" ref="Y133">_xlfn.XLOOKUP(Y$1&amp;$R133,$C$3:$C$1662&amp;$D$3:$D$1662,$E$3:$E$1662,0,0,1)</f>
        <v>26100</v>
      </c>
      <c r="Z133" s="2" cm="1">
        <f t="array" ref="Z133">_xlfn.XLOOKUP(Z$1&amp;$R133,$C$3:$C$1662&amp;$D$3:$D$1662,$E$3:$E$1662,0,0,1)</f>
        <v>53100</v>
      </c>
      <c r="AA133" s="2" cm="1">
        <f t="array" ref="AA133">_xlfn.XLOOKUP(AA$1&amp;$R133,$C$3:$C$1662&amp;$D$3:$D$1662,$E$3:$E$1662,0,0,1)</f>
        <v>336000</v>
      </c>
      <c r="AB133" s="2" cm="1">
        <f t="array" ref="AB133">_xlfn.XLOOKUP(AB$1&amp;$R133,$C$3:$C$1662&amp;$D$3:$D$1662,$E$3:$E$1662,0,0,1)</f>
        <v>111200</v>
      </c>
      <c r="AC133" s="2" cm="1">
        <f t="array" ref="AC133">_xlfn.XLOOKUP(AC$1&amp;$R133,$C$3:$C$1662&amp;$D$3:$D$1662,$E$3:$E$1662,0,0,1)</f>
        <v>62600</v>
      </c>
    </row>
    <row r="134" spans="3:29" x14ac:dyDescent="0.4">
      <c r="C134" t="s">
        <v>804</v>
      </c>
      <c r="D134" t="s">
        <v>637</v>
      </c>
      <c r="E134">
        <v>62600</v>
      </c>
      <c r="R134" t="s">
        <v>233</v>
      </c>
      <c r="S134" s="2">
        <f t="shared" si="15"/>
        <v>27696780</v>
      </c>
      <c r="T134" s="2">
        <f t="shared" si="16"/>
        <v>14472800</v>
      </c>
      <c r="U134" s="2">
        <f t="shared" si="16"/>
        <v>22406800</v>
      </c>
      <c r="V134" s="2">
        <f t="shared" si="16"/>
        <v>38652800</v>
      </c>
      <c r="W134" s="2">
        <f t="shared" si="16"/>
        <v>30651600</v>
      </c>
      <c r="X134" s="2">
        <f t="shared" si="16"/>
        <v>32299900</v>
      </c>
      <c r="Y134" s="2" cm="1">
        <f t="array" ref="Y134">_xlfn.XLOOKUP(Y$1&amp;$R134,$C$3:$C$1662&amp;$D$3:$D$1662,$E$3:$E$1662,0,0,1)</f>
        <v>61000</v>
      </c>
      <c r="Z134" s="2" cm="1">
        <f t="array" ref="Z134">_xlfn.XLOOKUP(Z$1&amp;$R134,$C$3:$C$1662&amp;$D$3:$D$1662,$E$3:$E$1662,0,0,1)</f>
        <v>97800</v>
      </c>
      <c r="AA134" s="2" cm="1">
        <f t="array" ref="AA134">_xlfn.XLOOKUP(AA$1&amp;$R134,$C$3:$C$1662&amp;$D$3:$D$1662,$E$3:$E$1662,0,0,1)</f>
        <v>213600</v>
      </c>
      <c r="AB134" s="2" cm="1">
        <f t="array" ref="AB134">_xlfn.XLOOKUP(AB$1&amp;$R134,$C$3:$C$1662&amp;$D$3:$D$1662,$E$3:$E$1662,0,0,1)</f>
        <v>77400</v>
      </c>
      <c r="AC134" s="2" cm="1">
        <f t="array" ref="AC134">_xlfn.XLOOKUP(AC$1&amp;$R134,$C$3:$C$1662&amp;$D$3:$D$1662,$E$3:$E$1662,0,0,1)</f>
        <v>46800</v>
      </c>
    </row>
    <row r="135" spans="3:29" x14ac:dyDescent="0.4">
      <c r="C135" t="s">
        <v>804</v>
      </c>
      <c r="D135" t="s">
        <v>638</v>
      </c>
      <c r="E135">
        <v>46800</v>
      </c>
      <c r="R135" t="s">
        <v>224</v>
      </c>
      <c r="S135" s="2">
        <f t="shared" si="15"/>
        <v>27768280</v>
      </c>
      <c r="T135" s="2">
        <f t="shared" si="16"/>
        <v>14485800</v>
      </c>
      <c r="U135" s="2">
        <f t="shared" si="16"/>
        <v>22430000</v>
      </c>
      <c r="V135" s="2">
        <f t="shared" si="16"/>
        <v>38790000</v>
      </c>
      <c r="W135" s="2">
        <f t="shared" si="16"/>
        <v>30702400</v>
      </c>
      <c r="X135" s="2">
        <f t="shared" si="16"/>
        <v>32433200</v>
      </c>
      <c r="Y135" s="2" cm="1">
        <f t="array" ref="Y135">_xlfn.XLOOKUP(Y$1&amp;$R135,$C$3:$C$1662&amp;$D$3:$D$1662,$E$3:$E$1662,0,0,1)</f>
        <v>13000</v>
      </c>
      <c r="Z135" s="2" cm="1">
        <f t="array" ref="Z135">_xlfn.XLOOKUP(Z$1&amp;$R135,$C$3:$C$1662&amp;$D$3:$D$1662,$E$3:$E$1662,0,0,1)</f>
        <v>23200</v>
      </c>
      <c r="AA135" s="2" cm="1">
        <f t="array" ref="AA135">_xlfn.XLOOKUP(AA$1&amp;$R135,$C$3:$C$1662&amp;$D$3:$D$1662,$E$3:$E$1662,0,0,1)</f>
        <v>137200</v>
      </c>
      <c r="AB135" s="2" cm="1">
        <f t="array" ref="AB135">_xlfn.XLOOKUP(AB$1&amp;$R135,$C$3:$C$1662&amp;$D$3:$D$1662,$E$3:$E$1662,0,0,1)</f>
        <v>50800</v>
      </c>
      <c r="AC135" s="2" cm="1">
        <f t="array" ref="AC135">_xlfn.XLOOKUP(AC$1&amp;$R135,$C$3:$C$1662&amp;$D$3:$D$1662,$E$3:$E$1662,0,0,1)</f>
        <v>133300</v>
      </c>
    </row>
    <row r="136" spans="3:29" x14ac:dyDescent="0.4">
      <c r="C136" t="s">
        <v>804</v>
      </c>
      <c r="D136" t="s">
        <v>639</v>
      </c>
      <c r="E136">
        <v>133300</v>
      </c>
      <c r="R136" t="s">
        <v>189</v>
      </c>
      <c r="S136" s="2">
        <f t="shared" si="15"/>
        <v>27835120</v>
      </c>
      <c r="T136" s="2">
        <f t="shared" si="16"/>
        <v>14521300</v>
      </c>
      <c r="U136" s="2">
        <f t="shared" si="16"/>
        <v>22460200</v>
      </c>
      <c r="V136" s="2">
        <f t="shared" si="16"/>
        <v>38967100</v>
      </c>
      <c r="W136" s="2">
        <f t="shared" si="16"/>
        <v>30735000</v>
      </c>
      <c r="X136" s="2">
        <f t="shared" si="16"/>
        <v>32492000</v>
      </c>
      <c r="Y136" s="2" cm="1">
        <f t="array" ref="Y136">_xlfn.XLOOKUP(Y$1&amp;$R136,$C$3:$C$1662&amp;$D$3:$D$1662,$E$3:$E$1662,0,0,1)</f>
        <v>35500</v>
      </c>
      <c r="Z136" s="2" cm="1">
        <f t="array" ref="Z136">_xlfn.XLOOKUP(Z$1&amp;$R136,$C$3:$C$1662&amp;$D$3:$D$1662,$E$3:$E$1662,0,0,1)</f>
        <v>30200</v>
      </c>
      <c r="AA136" s="2" cm="1">
        <f t="array" ref="AA136">_xlfn.XLOOKUP(AA$1&amp;$R136,$C$3:$C$1662&amp;$D$3:$D$1662,$E$3:$E$1662,0,0,1)</f>
        <v>177100</v>
      </c>
      <c r="AB136" s="2" cm="1">
        <f t="array" ref="AB136">_xlfn.XLOOKUP(AB$1&amp;$R136,$C$3:$C$1662&amp;$D$3:$D$1662,$E$3:$E$1662,0,0,1)</f>
        <v>32600</v>
      </c>
      <c r="AC136" s="2" cm="1">
        <f t="array" ref="AC136">_xlfn.XLOOKUP(AC$1&amp;$R136,$C$3:$C$1662&amp;$D$3:$D$1662,$E$3:$E$1662,0,0,1)</f>
        <v>58800</v>
      </c>
    </row>
    <row r="137" spans="3:29" x14ac:dyDescent="0.4">
      <c r="C137" t="s">
        <v>804</v>
      </c>
      <c r="D137" t="s">
        <v>640</v>
      </c>
      <c r="E137">
        <v>58800</v>
      </c>
      <c r="R137" t="s">
        <v>245</v>
      </c>
      <c r="S137" s="2">
        <f t="shared" si="15"/>
        <v>27905100</v>
      </c>
      <c r="T137" s="2">
        <f t="shared" si="16"/>
        <v>14557000</v>
      </c>
      <c r="U137" s="2">
        <f t="shared" si="16"/>
        <v>22503400</v>
      </c>
      <c r="V137" s="2">
        <f t="shared" si="16"/>
        <v>39098700</v>
      </c>
      <c r="W137" s="2">
        <f t="shared" si="16"/>
        <v>30809500</v>
      </c>
      <c r="X137" s="2">
        <f t="shared" si="16"/>
        <v>32556900</v>
      </c>
      <c r="Y137" s="2" cm="1">
        <f t="array" ref="Y137">_xlfn.XLOOKUP(Y$1&amp;$R137,$C$3:$C$1662&amp;$D$3:$D$1662,$E$3:$E$1662,0,0,1)</f>
        <v>35700</v>
      </c>
      <c r="Z137" s="2" cm="1">
        <f t="array" ref="Z137">_xlfn.XLOOKUP(Z$1&amp;$R137,$C$3:$C$1662&amp;$D$3:$D$1662,$E$3:$E$1662,0,0,1)</f>
        <v>43200</v>
      </c>
      <c r="AA137" s="2" cm="1">
        <f t="array" ref="AA137">_xlfn.XLOOKUP(AA$1&amp;$R137,$C$3:$C$1662&amp;$D$3:$D$1662,$E$3:$E$1662,0,0,1)</f>
        <v>131600</v>
      </c>
      <c r="AB137" s="2" cm="1">
        <f t="array" ref="AB137">_xlfn.XLOOKUP(AB$1&amp;$R137,$C$3:$C$1662&amp;$D$3:$D$1662,$E$3:$E$1662,0,0,1)</f>
        <v>74500</v>
      </c>
      <c r="AC137" s="2" cm="1">
        <f t="array" ref="AC137">_xlfn.XLOOKUP(AC$1&amp;$R137,$C$3:$C$1662&amp;$D$3:$D$1662,$E$3:$E$1662,0,0,1)</f>
        <v>64900</v>
      </c>
    </row>
    <row r="138" spans="3:29" x14ac:dyDescent="0.4">
      <c r="C138" t="s">
        <v>804</v>
      </c>
      <c r="D138" t="s">
        <v>641</v>
      </c>
      <c r="E138">
        <v>64900</v>
      </c>
      <c r="R138" t="s">
        <v>70</v>
      </c>
      <c r="S138" s="2">
        <f t="shared" si="15"/>
        <v>27973300</v>
      </c>
      <c r="T138" s="2">
        <f t="shared" si="16"/>
        <v>14569500</v>
      </c>
      <c r="U138" s="2">
        <f t="shared" si="16"/>
        <v>22595700</v>
      </c>
      <c r="V138" s="2">
        <f t="shared" si="16"/>
        <v>39193500</v>
      </c>
      <c r="W138" s="2">
        <f t="shared" si="16"/>
        <v>30887400</v>
      </c>
      <c r="X138" s="2">
        <f t="shared" si="16"/>
        <v>32620400</v>
      </c>
      <c r="Y138" s="2" cm="1">
        <f t="array" ref="Y138">_xlfn.XLOOKUP(Y$1&amp;$R138,$C$3:$C$1662&amp;$D$3:$D$1662,$E$3:$E$1662,0,0,1)</f>
        <v>12500</v>
      </c>
      <c r="Z138" s="2" cm="1">
        <f t="array" ref="Z138">_xlfn.XLOOKUP(Z$1&amp;$R138,$C$3:$C$1662&amp;$D$3:$D$1662,$E$3:$E$1662,0,0,1)</f>
        <v>92300</v>
      </c>
      <c r="AA138" s="2" cm="1">
        <f t="array" ref="AA138">_xlfn.XLOOKUP(AA$1&amp;$R138,$C$3:$C$1662&amp;$D$3:$D$1662,$E$3:$E$1662,0,0,1)</f>
        <v>94800</v>
      </c>
      <c r="AB138" s="2" cm="1">
        <f t="array" ref="AB138">_xlfn.XLOOKUP(AB$1&amp;$R138,$C$3:$C$1662&amp;$D$3:$D$1662,$E$3:$E$1662,0,0,1)</f>
        <v>77900</v>
      </c>
      <c r="AC138" s="2" cm="1">
        <f t="array" ref="AC138">_xlfn.XLOOKUP(AC$1&amp;$R138,$C$3:$C$1662&amp;$D$3:$D$1662,$E$3:$E$1662,0,0,1)</f>
        <v>63500</v>
      </c>
    </row>
    <row r="139" spans="3:29" x14ac:dyDescent="0.4">
      <c r="C139" t="s">
        <v>804</v>
      </c>
      <c r="D139" t="s">
        <v>642</v>
      </c>
      <c r="E139">
        <v>63500</v>
      </c>
      <c r="R139" t="s">
        <v>288</v>
      </c>
      <c r="S139" s="2">
        <f t="shared" si="15"/>
        <v>28054480</v>
      </c>
      <c r="T139" s="2">
        <f t="shared" si="16"/>
        <v>14602200</v>
      </c>
      <c r="U139" s="2">
        <f t="shared" si="16"/>
        <v>22738300</v>
      </c>
      <c r="V139" s="2">
        <f t="shared" si="16"/>
        <v>39326600</v>
      </c>
      <c r="W139" s="2">
        <f t="shared" si="16"/>
        <v>30939800</v>
      </c>
      <c r="X139" s="2">
        <f t="shared" si="16"/>
        <v>32665500</v>
      </c>
      <c r="Y139" s="2" cm="1">
        <f t="array" ref="Y139">_xlfn.XLOOKUP(Y$1&amp;$R139,$C$3:$C$1662&amp;$D$3:$D$1662,$E$3:$E$1662,0,0,1)</f>
        <v>32700</v>
      </c>
      <c r="Z139" s="2" cm="1">
        <f t="array" ref="Z139">_xlfn.XLOOKUP(Z$1&amp;$R139,$C$3:$C$1662&amp;$D$3:$D$1662,$E$3:$E$1662,0,0,1)</f>
        <v>142600</v>
      </c>
      <c r="AA139" s="2" cm="1">
        <f t="array" ref="AA139">_xlfn.XLOOKUP(AA$1&amp;$R139,$C$3:$C$1662&amp;$D$3:$D$1662,$E$3:$E$1662,0,0,1)</f>
        <v>133100</v>
      </c>
      <c r="AB139" s="2" cm="1">
        <f t="array" ref="AB139">_xlfn.XLOOKUP(AB$1&amp;$R139,$C$3:$C$1662&amp;$D$3:$D$1662,$E$3:$E$1662,0,0,1)</f>
        <v>52400</v>
      </c>
      <c r="AC139" s="2" cm="1">
        <f t="array" ref="AC139">_xlfn.XLOOKUP(AC$1&amp;$R139,$C$3:$C$1662&amp;$D$3:$D$1662,$E$3:$E$1662,0,0,1)</f>
        <v>45100</v>
      </c>
    </row>
    <row r="140" spans="3:29" x14ac:dyDescent="0.4">
      <c r="C140" t="s">
        <v>804</v>
      </c>
      <c r="D140" t="s">
        <v>643</v>
      </c>
      <c r="E140">
        <v>45100</v>
      </c>
      <c r="R140" t="s">
        <v>284</v>
      </c>
      <c r="S140" s="2">
        <f t="shared" si="15"/>
        <v>28137500</v>
      </c>
      <c r="T140" s="2">
        <f t="shared" si="16"/>
        <v>14635300</v>
      </c>
      <c r="U140" s="2">
        <f t="shared" si="16"/>
        <v>22806100</v>
      </c>
      <c r="V140" s="2">
        <f t="shared" si="16"/>
        <v>39481400</v>
      </c>
      <c r="W140" s="2">
        <f t="shared" si="16"/>
        <v>30996000</v>
      </c>
      <c r="X140" s="2">
        <f t="shared" si="16"/>
        <v>32768700</v>
      </c>
      <c r="Y140" s="2" cm="1">
        <f t="array" ref="Y140">_xlfn.XLOOKUP(Y$1&amp;$R140,$C$3:$C$1662&amp;$D$3:$D$1662,$E$3:$E$1662,0,0,1)</f>
        <v>33100</v>
      </c>
      <c r="Z140" s="2" cm="1">
        <f t="array" ref="Z140">_xlfn.XLOOKUP(Z$1&amp;$R140,$C$3:$C$1662&amp;$D$3:$D$1662,$E$3:$E$1662,0,0,1)</f>
        <v>67800</v>
      </c>
      <c r="AA140" s="2" cm="1">
        <f t="array" ref="AA140">_xlfn.XLOOKUP(AA$1&amp;$R140,$C$3:$C$1662&amp;$D$3:$D$1662,$E$3:$E$1662,0,0,1)</f>
        <v>154800</v>
      </c>
      <c r="AB140" s="2" cm="1">
        <f t="array" ref="AB140">_xlfn.XLOOKUP(AB$1&amp;$R140,$C$3:$C$1662&amp;$D$3:$D$1662,$E$3:$E$1662,0,0,1)</f>
        <v>56200</v>
      </c>
      <c r="AC140" s="2" cm="1">
        <f t="array" ref="AC140">_xlfn.XLOOKUP(AC$1&amp;$R140,$C$3:$C$1662&amp;$D$3:$D$1662,$E$3:$E$1662,0,0,1)</f>
        <v>103200</v>
      </c>
    </row>
    <row r="141" spans="3:29" x14ac:dyDescent="0.4">
      <c r="C141" t="s">
        <v>804</v>
      </c>
      <c r="D141" t="s">
        <v>644</v>
      </c>
      <c r="E141">
        <v>103200</v>
      </c>
      <c r="R141" t="s">
        <v>105</v>
      </c>
      <c r="S141" s="2">
        <f t="shared" si="15"/>
        <v>28179220</v>
      </c>
      <c r="T141" s="2">
        <f t="shared" si="16"/>
        <v>14660100</v>
      </c>
      <c r="U141" s="2">
        <f t="shared" si="16"/>
        <v>22828100</v>
      </c>
      <c r="V141" s="2">
        <f t="shared" si="16"/>
        <v>39533800</v>
      </c>
      <c r="W141" s="2">
        <f t="shared" si="16"/>
        <v>31061700</v>
      </c>
      <c r="X141" s="2">
        <f t="shared" si="16"/>
        <v>32812400</v>
      </c>
      <c r="Y141" s="2" cm="1">
        <f t="array" ref="Y141">_xlfn.XLOOKUP(Y$1&amp;$R141,$C$3:$C$1662&amp;$D$3:$D$1662,$E$3:$E$1662,0,0,1)</f>
        <v>24800</v>
      </c>
      <c r="Z141" s="2" cm="1">
        <f t="array" ref="Z141">_xlfn.XLOOKUP(Z$1&amp;$R141,$C$3:$C$1662&amp;$D$3:$D$1662,$E$3:$E$1662,0,0,1)</f>
        <v>22000</v>
      </c>
      <c r="AA141" s="2" cm="1">
        <f t="array" ref="AA141">_xlfn.XLOOKUP(AA$1&amp;$R141,$C$3:$C$1662&amp;$D$3:$D$1662,$E$3:$E$1662,0,0,1)</f>
        <v>52400</v>
      </c>
      <c r="AB141" s="2" cm="1">
        <f t="array" ref="AB141">_xlfn.XLOOKUP(AB$1&amp;$R141,$C$3:$C$1662&amp;$D$3:$D$1662,$E$3:$E$1662,0,0,1)</f>
        <v>65700</v>
      </c>
      <c r="AC141" s="2" cm="1">
        <f t="array" ref="AC141">_xlfn.XLOOKUP(AC$1&amp;$R141,$C$3:$C$1662&amp;$D$3:$D$1662,$E$3:$E$1662,0,0,1)</f>
        <v>43700</v>
      </c>
    </row>
    <row r="142" spans="3:29" x14ac:dyDescent="0.4">
      <c r="C142" t="s">
        <v>804</v>
      </c>
      <c r="D142" t="s">
        <v>645</v>
      </c>
      <c r="E142">
        <v>43700</v>
      </c>
      <c r="R142" t="s">
        <v>42</v>
      </c>
      <c r="S142" s="2">
        <f t="shared" si="15"/>
        <v>28221380</v>
      </c>
      <c r="T142" s="2">
        <f t="shared" si="16"/>
        <v>14706300</v>
      </c>
      <c r="U142" s="2">
        <f t="shared" si="16"/>
        <v>22853300</v>
      </c>
      <c r="V142" s="2">
        <f t="shared" si="16"/>
        <v>39585700</v>
      </c>
      <c r="W142" s="2">
        <f t="shared" si="16"/>
        <v>31096800</v>
      </c>
      <c r="X142" s="2">
        <f t="shared" si="16"/>
        <v>32864800</v>
      </c>
      <c r="Y142" s="2" cm="1">
        <f t="array" ref="Y142">_xlfn.XLOOKUP(Y$1&amp;$R142,$C$3:$C$1662&amp;$D$3:$D$1662,$E$3:$E$1662,0,0,1)</f>
        <v>46200</v>
      </c>
      <c r="Z142" s="2" cm="1">
        <f t="array" ref="Z142">_xlfn.XLOOKUP(Z$1&amp;$R142,$C$3:$C$1662&amp;$D$3:$D$1662,$E$3:$E$1662,0,0,1)</f>
        <v>25200</v>
      </c>
      <c r="AA142" s="2" cm="1">
        <f t="array" ref="AA142">_xlfn.XLOOKUP(AA$1&amp;$R142,$C$3:$C$1662&amp;$D$3:$D$1662,$E$3:$E$1662,0,0,1)</f>
        <v>51900</v>
      </c>
      <c r="AB142" s="2" cm="1">
        <f t="array" ref="AB142">_xlfn.XLOOKUP(AB$1&amp;$R142,$C$3:$C$1662&amp;$D$3:$D$1662,$E$3:$E$1662,0,0,1)</f>
        <v>35100</v>
      </c>
      <c r="AC142" s="2" cm="1">
        <f t="array" ref="AC142">_xlfn.XLOOKUP(AC$1&amp;$R142,$C$3:$C$1662&amp;$D$3:$D$1662,$E$3:$E$1662,0,0,1)</f>
        <v>52400</v>
      </c>
    </row>
    <row r="143" spans="3:29" x14ac:dyDescent="0.4">
      <c r="C143" t="s">
        <v>804</v>
      </c>
      <c r="D143" t="s">
        <v>646</v>
      </c>
      <c r="E143">
        <v>52400</v>
      </c>
      <c r="R143" t="s">
        <v>111</v>
      </c>
      <c r="S143" s="2">
        <f t="shared" si="15"/>
        <v>28285500</v>
      </c>
      <c r="T143" s="2">
        <f t="shared" si="16"/>
        <v>14731500</v>
      </c>
      <c r="U143" s="2">
        <f t="shared" si="16"/>
        <v>22875400</v>
      </c>
      <c r="V143" s="2">
        <f t="shared" si="16"/>
        <v>39671300</v>
      </c>
      <c r="W143" s="2">
        <f t="shared" si="16"/>
        <v>31207100</v>
      </c>
      <c r="X143" s="2">
        <f t="shared" si="16"/>
        <v>32942200</v>
      </c>
      <c r="Y143" s="2" cm="1">
        <f t="array" ref="Y143">_xlfn.XLOOKUP(Y$1&amp;$R143,$C$3:$C$1662&amp;$D$3:$D$1662,$E$3:$E$1662,0,0,1)</f>
        <v>25200</v>
      </c>
      <c r="Z143" s="2" cm="1">
        <f t="array" ref="Z143">_xlfn.XLOOKUP(Z$1&amp;$R143,$C$3:$C$1662&amp;$D$3:$D$1662,$E$3:$E$1662,0,0,1)</f>
        <v>22100</v>
      </c>
      <c r="AA143" s="2" cm="1">
        <f t="array" ref="AA143">_xlfn.XLOOKUP(AA$1&amp;$R143,$C$3:$C$1662&amp;$D$3:$D$1662,$E$3:$E$1662,0,0,1)</f>
        <v>85600</v>
      </c>
      <c r="AB143" s="2" cm="1">
        <f t="array" ref="AB143">_xlfn.XLOOKUP(AB$1&amp;$R143,$C$3:$C$1662&amp;$D$3:$D$1662,$E$3:$E$1662,0,0,1)</f>
        <v>110300</v>
      </c>
      <c r="AC143" s="2" cm="1">
        <f t="array" ref="AC143">_xlfn.XLOOKUP(AC$1&amp;$R143,$C$3:$C$1662&amp;$D$3:$D$1662,$E$3:$E$1662,0,0,1)</f>
        <v>77400</v>
      </c>
    </row>
    <row r="144" spans="3:29" x14ac:dyDescent="0.4">
      <c r="C144" t="s">
        <v>804</v>
      </c>
      <c r="D144" t="s">
        <v>647</v>
      </c>
      <c r="E144">
        <v>77400</v>
      </c>
      <c r="R144" t="s">
        <v>186</v>
      </c>
      <c r="S144" s="2">
        <f t="shared" si="15"/>
        <v>28330020</v>
      </c>
      <c r="T144" s="2">
        <f t="shared" si="16"/>
        <v>14787900</v>
      </c>
      <c r="U144" s="2">
        <f t="shared" si="16"/>
        <v>22888900</v>
      </c>
      <c r="V144" s="2">
        <f t="shared" si="16"/>
        <v>39744100</v>
      </c>
      <c r="W144" s="2">
        <f t="shared" si="16"/>
        <v>31255700</v>
      </c>
      <c r="X144" s="2">
        <f t="shared" si="16"/>
        <v>32973500</v>
      </c>
      <c r="Y144" s="2" cm="1">
        <f t="array" ref="Y144">_xlfn.XLOOKUP(Y$1&amp;$R144,$C$3:$C$1662&amp;$D$3:$D$1662,$E$3:$E$1662,0,0,1)</f>
        <v>56400</v>
      </c>
      <c r="Z144" s="2" cm="1">
        <f t="array" ref="Z144">_xlfn.XLOOKUP(Z$1&amp;$R144,$C$3:$C$1662&amp;$D$3:$D$1662,$E$3:$E$1662,0,0,1)</f>
        <v>13500</v>
      </c>
      <c r="AA144" s="2" cm="1">
        <f t="array" ref="AA144">_xlfn.XLOOKUP(AA$1&amp;$R144,$C$3:$C$1662&amp;$D$3:$D$1662,$E$3:$E$1662,0,0,1)</f>
        <v>72800</v>
      </c>
      <c r="AB144" s="2" cm="1">
        <f t="array" ref="AB144">_xlfn.XLOOKUP(AB$1&amp;$R144,$C$3:$C$1662&amp;$D$3:$D$1662,$E$3:$E$1662,0,0,1)</f>
        <v>48600</v>
      </c>
      <c r="AC144" s="2" cm="1">
        <f t="array" ref="AC144">_xlfn.XLOOKUP(AC$1&amp;$R144,$C$3:$C$1662&amp;$D$3:$D$1662,$E$3:$E$1662,0,0,1)</f>
        <v>31300</v>
      </c>
    </row>
    <row r="145" spans="3:29" x14ac:dyDescent="0.4">
      <c r="C145" t="s">
        <v>804</v>
      </c>
      <c r="D145" t="s">
        <v>648</v>
      </c>
      <c r="E145">
        <v>31300</v>
      </c>
      <c r="R145" t="s">
        <v>68</v>
      </c>
      <c r="S145" s="2">
        <f t="shared" si="15"/>
        <v>28444580</v>
      </c>
      <c r="T145" s="2">
        <f t="shared" si="16"/>
        <v>14861900</v>
      </c>
      <c r="U145" s="2">
        <f t="shared" si="16"/>
        <v>22921900</v>
      </c>
      <c r="V145" s="2">
        <f t="shared" si="16"/>
        <v>40120400</v>
      </c>
      <c r="W145" s="2">
        <f t="shared" si="16"/>
        <v>31307900</v>
      </c>
      <c r="X145" s="2">
        <f t="shared" si="16"/>
        <v>33010800</v>
      </c>
      <c r="Y145" s="2" cm="1">
        <f t="array" ref="Y145">_xlfn.XLOOKUP(Y$1&amp;$R145,$C$3:$C$1662&amp;$D$3:$D$1662,$E$3:$E$1662,0,0,1)</f>
        <v>74000</v>
      </c>
      <c r="Z145" s="2" cm="1">
        <f t="array" ref="Z145">_xlfn.XLOOKUP(Z$1&amp;$R145,$C$3:$C$1662&amp;$D$3:$D$1662,$E$3:$E$1662,0,0,1)</f>
        <v>33000</v>
      </c>
      <c r="AA145" s="2" cm="1">
        <f t="array" ref="AA145">_xlfn.XLOOKUP(AA$1&amp;$R145,$C$3:$C$1662&amp;$D$3:$D$1662,$E$3:$E$1662,0,0,1)</f>
        <v>376300</v>
      </c>
      <c r="AB145" s="2" cm="1">
        <f t="array" ref="AB145">_xlfn.XLOOKUP(AB$1&amp;$R145,$C$3:$C$1662&amp;$D$3:$D$1662,$E$3:$E$1662,0,0,1)</f>
        <v>52200</v>
      </c>
      <c r="AC145" s="2" cm="1">
        <f t="array" ref="AC145">_xlfn.XLOOKUP(AC$1&amp;$R145,$C$3:$C$1662&amp;$D$3:$D$1662,$E$3:$E$1662,0,0,1)</f>
        <v>37300</v>
      </c>
    </row>
    <row r="146" spans="3:29" x14ac:dyDescent="0.4">
      <c r="C146" t="s">
        <v>804</v>
      </c>
      <c r="D146" t="s">
        <v>649</v>
      </c>
      <c r="E146">
        <v>37300</v>
      </c>
      <c r="R146" t="s">
        <v>237</v>
      </c>
      <c r="S146" s="2">
        <f t="shared" si="15"/>
        <v>28500760</v>
      </c>
      <c r="T146" s="2">
        <f t="shared" si="16"/>
        <v>14918700</v>
      </c>
      <c r="U146" s="2">
        <f t="shared" si="16"/>
        <v>23016200</v>
      </c>
      <c r="V146" s="2">
        <f t="shared" si="16"/>
        <v>40158300</v>
      </c>
      <c r="W146" s="2">
        <f t="shared" si="16"/>
        <v>31354500</v>
      </c>
      <c r="X146" s="2">
        <f t="shared" si="16"/>
        <v>33056100</v>
      </c>
      <c r="Y146" s="2" cm="1">
        <f t="array" ref="Y146">_xlfn.XLOOKUP(Y$1&amp;$R146,$C$3:$C$1662&amp;$D$3:$D$1662,$E$3:$E$1662,0,0,1)</f>
        <v>56800</v>
      </c>
      <c r="Z146" s="2" cm="1">
        <f t="array" ref="Z146">_xlfn.XLOOKUP(Z$1&amp;$R146,$C$3:$C$1662&amp;$D$3:$D$1662,$E$3:$E$1662,0,0,1)</f>
        <v>94300</v>
      </c>
      <c r="AA146" s="2" cm="1">
        <f t="array" ref="AA146">_xlfn.XLOOKUP(AA$1&amp;$R146,$C$3:$C$1662&amp;$D$3:$D$1662,$E$3:$E$1662,0,0,1)</f>
        <v>37900</v>
      </c>
      <c r="AB146" s="2" cm="1">
        <f t="array" ref="AB146">_xlfn.XLOOKUP(AB$1&amp;$R146,$C$3:$C$1662&amp;$D$3:$D$1662,$E$3:$E$1662,0,0,1)</f>
        <v>46600</v>
      </c>
      <c r="AC146" s="2" cm="1">
        <f t="array" ref="AC146">_xlfn.XLOOKUP(AC$1&amp;$R146,$C$3:$C$1662&amp;$D$3:$D$1662,$E$3:$E$1662,0,0,1)</f>
        <v>45300</v>
      </c>
    </row>
    <row r="147" spans="3:29" x14ac:dyDescent="0.4">
      <c r="C147" t="s">
        <v>804</v>
      </c>
      <c r="D147" t="s">
        <v>650</v>
      </c>
      <c r="E147">
        <v>45300</v>
      </c>
      <c r="R147" t="s">
        <v>197</v>
      </c>
      <c r="S147" s="2">
        <f t="shared" si="15"/>
        <v>28551520</v>
      </c>
      <c r="T147" s="2">
        <f t="shared" si="16"/>
        <v>14948300</v>
      </c>
      <c r="U147" s="2">
        <f t="shared" si="16"/>
        <v>23076700</v>
      </c>
      <c r="V147" s="2">
        <f t="shared" si="16"/>
        <v>40245100</v>
      </c>
      <c r="W147" s="2">
        <f t="shared" si="16"/>
        <v>31395600</v>
      </c>
      <c r="X147" s="2">
        <f t="shared" si="16"/>
        <v>33091900</v>
      </c>
      <c r="Y147" s="2" cm="1">
        <f t="array" ref="Y147">_xlfn.XLOOKUP(Y$1&amp;$R147,$C$3:$C$1662&amp;$D$3:$D$1662,$E$3:$E$1662,0,0,1)</f>
        <v>29600</v>
      </c>
      <c r="Z147" s="2" cm="1">
        <f t="array" ref="Z147">_xlfn.XLOOKUP(Z$1&amp;$R147,$C$3:$C$1662&amp;$D$3:$D$1662,$E$3:$E$1662,0,0,1)</f>
        <v>60500</v>
      </c>
      <c r="AA147" s="2" cm="1">
        <f t="array" ref="AA147">_xlfn.XLOOKUP(AA$1&amp;$R147,$C$3:$C$1662&amp;$D$3:$D$1662,$E$3:$E$1662,0,0,1)</f>
        <v>86800</v>
      </c>
      <c r="AB147" s="2" cm="1">
        <f t="array" ref="AB147">_xlfn.XLOOKUP(AB$1&amp;$R147,$C$3:$C$1662&amp;$D$3:$D$1662,$E$3:$E$1662,0,0,1)</f>
        <v>41100</v>
      </c>
      <c r="AC147" s="2" cm="1">
        <f t="array" ref="AC147">_xlfn.XLOOKUP(AC$1&amp;$R147,$C$3:$C$1662&amp;$D$3:$D$1662,$E$3:$E$1662,0,0,1)</f>
        <v>35800</v>
      </c>
    </row>
    <row r="148" spans="3:29" x14ac:dyDescent="0.4">
      <c r="C148" t="s">
        <v>804</v>
      </c>
      <c r="D148" t="s">
        <v>651</v>
      </c>
      <c r="E148">
        <v>35800</v>
      </c>
      <c r="R148" t="s">
        <v>50</v>
      </c>
      <c r="S148" s="2">
        <f t="shared" si="15"/>
        <v>28652800</v>
      </c>
      <c r="T148" s="2">
        <f t="shared" ref="T148:X163" si="17">T147+Y148</f>
        <v>14971500</v>
      </c>
      <c r="U148" s="2">
        <f t="shared" si="17"/>
        <v>23211900</v>
      </c>
      <c r="V148" s="2">
        <f t="shared" si="17"/>
        <v>40436500</v>
      </c>
      <c r="W148" s="2">
        <f t="shared" si="17"/>
        <v>31443100</v>
      </c>
      <c r="X148" s="2">
        <f t="shared" si="17"/>
        <v>33201000</v>
      </c>
      <c r="Y148" s="2" cm="1">
        <f t="array" ref="Y148">_xlfn.XLOOKUP(Y$1&amp;$R148,$C$3:$C$1662&amp;$D$3:$D$1662,$E$3:$E$1662,0,0,1)</f>
        <v>23200</v>
      </c>
      <c r="Z148" s="2" cm="1">
        <f t="array" ref="Z148">_xlfn.XLOOKUP(Z$1&amp;$R148,$C$3:$C$1662&amp;$D$3:$D$1662,$E$3:$E$1662,0,0,1)</f>
        <v>135200</v>
      </c>
      <c r="AA148" s="2" cm="1">
        <f t="array" ref="AA148">_xlfn.XLOOKUP(AA$1&amp;$R148,$C$3:$C$1662&amp;$D$3:$D$1662,$E$3:$E$1662,0,0,1)</f>
        <v>191400</v>
      </c>
      <c r="AB148" s="2" cm="1">
        <f t="array" ref="AB148">_xlfn.XLOOKUP(AB$1&amp;$R148,$C$3:$C$1662&amp;$D$3:$D$1662,$E$3:$E$1662,0,0,1)</f>
        <v>47500</v>
      </c>
      <c r="AC148" s="2" cm="1">
        <f t="array" ref="AC148">_xlfn.XLOOKUP(AC$1&amp;$R148,$C$3:$C$1662&amp;$D$3:$D$1662,$E$3:$E$1662,0,0,1)</f>
        <v>109100</v>
      </c>
    </row>
    <row r="149" spans="3:29" x14ac:dyDescent="0.4">
      <c r="C149" t="s">
        <v>804</v>
      </c>
      <c r="D149" t="s">
        <v>652</v>
      </c>
      <c r="E149">
        <v>109100</v>
      </c>
      <c r="R149" t="s">
        <v>7</v>
      </c>
      <c r="S149" s="2">
        <f t="shared" si="15"/>
        <v>28708720</v>
      </c>
      <c r="T149" s="2">
        <f t="shared" si="17"/>
        <v>15014400</v>
      </c>
      <c r="U149" s="2">
        <f t="shared" si="17"/>
        <v>23277400</v>
      </c>
      <c r="V149" s="2">
        <f t="shared" si="17"/>
        <v>40552500</v>
      </c>
      <c r="W149" s="2">
        <f t="shared" si="17"/>
        <v>31464600</v>
      </c>
      <c r="X149" s="2">
        <f t="shared" si="17"/>
        <v>33234700</v>
      </c>
      <c r="Y149" s="2" cm="1">
        <f t="array" ref="Y149">_xlfn.XLOOKUP(Y$1&amp;$R149,$C$3:$C$1662&amp;$D$3:$D$1662,$E$3:$E$1662,0,0,1)</f>
        <v>42900</v>
      </c>
      <c r="Z149" s="2" cm="1">
        <f t="array" ref="Z149">_xlfn.XLOOKUP(Z$1&amp;$R149,$C$3:$C$1662&amp;$D$3:$D$1662,$E$3:$E$1662,0,0,1)</f>
        <v>65500</v>
      </c>
      <c r="AA149" s="2" cm="1">
        <f t="array" ref="AA149">_xlfn.XLOOKUP(AA$1&amp;$R149,$C$3:$C$1662&amp;$D$3:$D$1662,$E$3:$E$1662,0,0,1)</f>
        <v>116000</v>
      </c>
      <c r="AB149" s="2" cm="1">
        <f t="array" ref="AB149">_xlfn.XLOOKUP(AB$1&amp;$R149,$C$3:$C$1662&amp;$D$3:$D$1662,$E$3:$E$1662,0,0,1)</f>
        <v>21500</v>
      </c>
      <c r="AC149" s="2" cm="1">
        <f t="array" ref="AC149">_xlfn.XLOOKUP(AC$1&amp;$R149,$C$3:$C$1662&amp;$D$3:$D$1662,$E$3:$E$1662,0,0,1)</f>
        <v>33700</v>
      </c>
    </row>
    <row r="150" spans="3:29" x14ac:dyDescent="0.4">
      <c r="C150" t="s">
        <v>804</v>
      </c>
      <c r="D150" t="s">
        <v>653</v>
      </c>
      <c r="E150">
        <v>33700</v>
      </c>
      <c r="R150" t="s">
        <v>46</v>
      </c>
      <c r="S150" s="2">
        <f t="shared" si="15"/>
        <v>28736400</v>
      </c>
      <c r="T150" s="2">
        <f t="shared" si="17"/>
        <v>15033600</v>
      </c>
      <c r="U150" s="2">
        <f t="shared" si="17"/>
        <v>23308900</v>
      </c>
      <c r="V150" s="2">
        <f t="shared" si="17"/>
        <v>40583100</v>
      </c>
      <c r="W150" s="2">
        <f t="shared" si="17"/>
        <v>31502300</v>
      </c>
      <c r="X150" s="2">
        <f t="shared" si="17"/>
        <v>33254100</v>
      </c>
      <c r="Y150" s="2" cm="1">
        <f t="array" ref="Y150">_xlfn.XLOOKUP(Y$1&amp;$R150,$C$3:$C$1662&amp;$D$3:$D$1662,$E$3:$E$1662,0,0,1)</f>
        <v>19200</v>
      </c>
      <c r="Z150" s="2" cm="1">
        <f t="array" ref="Z150">_xlfn.XLOOKUP(Z$1&amp;$R150,$C$3:$C$1662&amp;$D$3:$D$1662,$E$3:$E$1662,0,0,1)</f>
        <v>31500</v>
      </c>
      <c r="AA150" s="2" cm="1">
        <f t="array" ref="AA150">_xlfn.XLOOKUP(AA$1&amp;$R150,$C$3:$C$1662&amp;$D$3:$D$1662,$E$3:$E$1662,0,0,1)</f>
        <v>30600</v>
      </c>
      <c r="AB150" s="2" cm="1">
        <f t="array" ref="AB150">_xlfn.XLOOKUP(AB$1&amp;$R150,$C$3:$C$1662&amp;$D$3:$D$1662,$E$3:$E$1662,0,0,1)</f>
        <v>37700</v>
      </c>
      <c r="AC150" s="2" cm="1">
        <f t="array" ref="AC150">_xlfn.XLOOKUP(AC$1&amp;$R150,$C$3:$C$1662&amp;$D$3:$D$1662,$E$3:$E$1662,0,0,1)</f>
        <v>19400</v>
      </c>
    </row>
    <row r="151" spans="3:29" x14ac:dyDescent="0.4">
      <c r="C151" t="s">
        <v>804</v>
      </c>
      <c r="D151" t="s">
        <v>654</v>
      </c>
      <c r="E151">
        <v>19400</v>
      </c>
      <c r="R151" t="s">
        <v>74</v>
      </c>
      <c r="S151" s="2">
        <f t="shared" si="15"/>
        <v>28851120</v>
      </c>
      <c r="T151" s="2">
        <f t="shared" si="17"/>
        <v>15057700</v>
      </c>
      <c r="U151" s="2">
        <f t="shared" si="17"/>
        <v>23340100</v>
      </c>
      <c r="V151" s="2">
        <f t="shared" si="17"/>
        <v>40682300</v>
      </c>
      <c r="W151" s="2">
        <f t="shared" si="17"/>
        <v>31530900</v>
      </c>
      <c r="X151" s="2">
        <f t="shared" si="17"/>
        <v>33644600</v>
      </c>
      <c r="Y151" s="2" cm="1">
        <f t="array" ref="Y151">_xlfn.XLOOKUP(Y$1&amp;$R151,$C$3:$C$1662&amp;$D$3:$D$1662,$E$3:$E$1662,0,0,1)</f>
        <v>24100</v>
      </c>
      <c r="Z151" s="2" cm="1">
        <f t="array" ref="Z151">_xlfn.XLOOKUP(Z$1&amp;$R151,$C$3:$C$1662&amp;$D$3:$D$1662,$E$3:$E$1662,0,0,1)</f>
        <v>31200</v>
      </c>
      <c r="AA151" s="2" cm="1">
        <f t="array" ref="AA151">_xlfn.XLOOKUP(AA$1&amp;$R151,$C$3:$C$1662&amp;$D$3:$D$1662,$E$3:$E$1662,0,0,1)</f>
        <v>99200</v>
      </c>
      <c r="AB151" s="2" cm="1">
        <f t="array" ref="AB151">_xlfn.XLOOKUP(AB$1&amp;$R151,$C$3:$C$1662&amp;$D$3:$D$1662,$E$3:$E$1662,0,0,1)</f>
        <v>28600</v>
      </c>
      <c r="AC151" s="2" cm="1">
        <f t="array" ref="AC151">_xlfn.XLOOKUP(AC$1&amp;$R151,$C$3:$C$1662&amp;$D$3:$D$1662,$E$3:$E$1662,0,0,1)</f>
        <v>390500</v>
      </c>
    </row>
    <row r="152" spans="3:29" x14ac:dyDescent="0.4">
      <c r="C152" t="s">
        <v>804</v>
      </c>
      <c r="D152" t="s">
        <v>655</v>
      </c>
      <c r="E152">
        <v>390500</v>
      </c>
      <c r="R152" t="s">
        <v>8</v>
      </c>
      <c r="S152" s="2">
        <f t="shared" si="15"/>
        <v>28933020</v>
      </c>
      <c r="T152" s="2">
        <f t="shared" si="17"/>
        <v>15090700</v>
      </c>
      <c r="U152" s="2">
        <f t="shared" si="17"/>
        <v>23367000</v>
      </c>
      <c r="V152" s="2">
        <f t="shared" si="17"/>
        <v>40719600</v>
      </c>
      <c r="W152" s="2">
        <f t="shared" si="17"/>
        <v>31552500</v>
      </c>
      <c r="X152" s="2">
        <f t="shared" si="17"/>
        <v>33935300</v>
      </c>
      <c r="Y152" s="2" cm="1">
        <f t="array" ref="Y152">_xlfn.XLOOKUP(Y$1&amp;$R152,$C$3:$C$1662&amp;$D$3:$D$1662,$E$3:$E$1662,0,0,1)</f>
        <v>33000</v>
      </c>
      <c r="Z152" s="2" cm="1">
        <f t="array" ref="Z152">_xlfn.XLOOKUP(Z$1&amp;$R152,$C$3:$C$1662&amp;$D$3:$D$1662,$E$3:$E$1662,0,0,1)</f>
        <v>26900</v>
      </c>
      <c r="AA152" s="2" cm="1">
        <f t="array" ref="AA152">_xlfn.XLOOKUP(AA$1&amp;$R152,$C$3:$C$1662&amp;$D$3:$D$1662,$E$3:$E$1662,0,0,1)</f>
        <v>37300</v>
      </c>
      <c r="AB152" s="2" cm="1">
        <f t="array" ref="AB152">_xlfn.XLOOKUP(AB$1&amp;$R152,$C$3:$C$1662&amp;$D$3:$D$1662,$E$3:$E$1662,0,0,1)</f>
        <v>21600</v>
      </c>
      <c r="AC152" s="2" cm="1">
        <f t="array" ref="AC152">_xlfn.XLOOKUP(AC$1&amp;$R152,$C$3:$C$1662&amp;$D$3:$D$1662,$E$3:$E$1662,0,0,1)</f>
        <v>290700</v>
      </c>
    </row>
    <row r="153" spans="3:29" x14ac:dyDescent="0.4">
      <c r="C153" t="s">
        <v>804</v>
      </c>
      <c r="D153" t="s">
        <v>656</v>
      </c>
      <c r="E153">
        <v>290700</v>
      </c>
      <c r="R153" t="s">
        <v>9</v>
      </c>
      <c r="S153" s="2">
        <f t="shared" si="15"/>
        <v>29471880</v>
      </c>
      <c r="T153" s="2">
        <f t="shared" si="17"/>
        <v>15263200</v>
      </c>
      <c r="U153" s="2">
        <f t="shared" si="17"/>
        <v>23522300</v>
      </c>
      <c r="V153" s="2">
        <f t="shared" si="17"/>
        <v>42042600</v>
      </c>
      <c r="W153" s="2">
        <f t="shared" si="17"/>
        <v>31972800</v>
      </c>
      <c r="X153" s="2">
        <f t="shared" si="17"/>
        <v>34558500</v>
      </c>
      <c r="Y153" s="2" cm="1">
        <f t="array" ref="Y153">_xlfn.XLOOKUP(Y$1&amp;$R153,$C$3:$C$1662&amp;$D$3:$D$1662,$E$3:$E$1662,0,0,1)</f>
        <v>172500</v>
      </c>
      <c r="Z153" s="2" cm="1">
        <f t="array" ref="Z153">_xlfn.XLOOKUP(Z$1&amp;$R153,$C$3:$C$1662&amp;$D$3:$D$1662,$E$3:$E$1662,0,0,1)</f>
        <v>155300</v>
      </c>
      <c r="AA153" s="2" cm="1">
        <f t="array" ref="AA153">_xlfn.XLOOKUP(AA$1&amp;$R153,$C$3:$C$1662&amp;$D$3:$D$1662,$E$3:$E$1662,0,0,1)</f>
        <v>1323000</v>
      </c>
      <c r="AB153" s="2" cm="1">
        <f t="array" ref="AB153">_xlfn.XLOOKUP(AB$1&amp;$R153,$C$3:$C$1662&amp;$D$3:$D$1662,$E$3:$E$1662,0,0,1)</f>
        <v>420300</v>
      </c>
      <c r="AC153" s="2" cm="1">
        <f t="array" ref="AC153">_xlfn.XLOOKUP(AC$1&amp;$R153,$C$3:$C$1662&amp;$D$3:$D$1662,$E$3:$E$1662,0,0,1)</f>
        <v>623200</v>
      </c>
    </row>
    <row r="154" spans="3:29" x14ac:dyDescent="0.4">
      <c r="C154" t="s">
        <v>804</v>
      </c>
      <c r="D154" t="s">
        <v>657</v>
      </c>
      <c r="E154">
        <v>623200</v>
      </c>
      <c r="R154" t="s">
        <v>81</v>
      </c>
      <c r="S154" s="2">
        <f t="shared" si="15"/>
        <v>29687820</v>
      </c>
      <c r="T154" s="2">
        <f t="shared" si="17"/>
        <v>15361800</v>
      </c>
      <c r="U154" s="2">
        <f t="shared" si="17"/>
        <v>23750000</v>
      </c>
      <c r="V154" s="2">
        <f t="shared" si="17"/>
        <v>42383400</v>
      </c>
      <c r="W154" s="2">
        <f t="shared" si="17"/>
        <v>32174100</v>
      </c>
      <c r="X154" s="2">
        <f t="shared" si="17"/>
        <v>34769800</v>
      </c>
      <c r="Y154" s="2" cm="1">
        <f t="array" ref="Y154">_xlfn.XLOOKUP(Y$1&amp;$R154,$C$3:$C$1662&amp;$D$3:$D$1662,$E$3:$E$1662,0,0,1)</f>
        <v>98600</v>
      </c>
      <c r="Z154" s="2" cm="1">
        <f t="array" ref="Z154">_xlfn.XLOOKUP(Z$1&amp;$R154,$C$3:$C$1662&amp;$D$3:$D$1662,$E$3:$E$1662,0,0,1)</f>
        <v>227700</v>
      </c>
      <c r="AA154" s="2" cm="1">
        <f t="array" ref="AA154">_xlfn.XLOOKUP(AA$1&amp;$R154,$C$3:$C$1662&amp;$D$3:$D$1662,$E$3:$E$1662,0,0,1)</f>
        <v>340800</v>
      </c>
      <c r="AB154" s="2" cm="1">
        <f t="array" ref="AB154">_xlfn.XLOOKUP(AB$1&amp;$R154,$C$3:$C$1662&amp;$D$3:$D$1662,$E$3:$E$1662,0,0,1)</f>
        <v>201300</v>
      </c>
      <c r="AC154" s="2" cm="1">
        <f t="array" ref="AC154">_xlfn.XLOOKUP(AC$1&amp;$R154,$C$3:$C$1662&amp;$D$3:$D$1662,$E$3:$E$1662,0,0,1)</f>
        <v>211300</v>
      </c>
    </row>
    <row r="155" spans="3:29" x14ac:dyDescent="0.4">
      <c r="C155" t="s">
        <v>804</v>
      </c>
      <c r="D155" t="s">
        <v>658</v>
      </c>
      <c r="E155">
        <v>211300</v>
      </c>
      <c r="R155" t="s">
        <v>30</v>
      </c>
      <c r="S155" s="2">
        <f t="shared" si="15"/>
        <v>29804280</v>
      </c>
      <c r="T155" s="2">
        <f t="shared" si="17"/>
        <v>15449400</v>
      </c>
      <c r="U155" s="2">
        <f t="shared" si="17"/>
        <v>23813600</v>
      </c>
      <c r="V155" s="2">
        <f t="shared" si="17"/>
        <v>42514700</v>
      </c>
      <c r="W155" s="2">
        <f t="shared" si="17"/>
        <v>32239900</v>
      </c>
      <c r="X155" s="2">
        <f t="shared" si="17"/>
        <v>35003800</v>
      </c>
      <c r="Y155" s="2" cm="1">
        <f t="array" ref="Y155">_xlfn.XLOOKUP(Y$1&amp;$R155,$C$3:$C$1662&amp;$D$3:$D$1662,$E$3:$E$1662,0,0,1)</f>
        <v>87600</v>
      </c>
      <c r="Z155" s="2" cm="1">
        <f t="array" ref="Z155">_xlfn.XLOOKUP(Z$1&amp;$R155,$C$3:$C$1662&amp;$D$3:$D$1662,$E$3:$E$1662,0,0,1)</f>
        <v>63600</v>
      </c>
      <c r="AA155" s="2" cm="1">
        <f t="array" ref="AA155">_xlfn.XLOOKUP(AA$1&amp;$R155,$C$3:$C$1662&amp;$D$3:$D$1662,$E$3:$E$1662,0,0,1)</f>
        <v>131300</v>
      </c>
      <c r="AB155" s="2" cm="1">
        <f t="array" ref="AB155">_xlfn.XLOOKUP(AB$1&amp;$R155,$C$3:$C$1662&amp;$D$3:$D$1662,$E$3:$E$1662,0,0,1)</f>
        <v>65800</v>
      </c>
      <c r="AC155" s="2" cm="1">
        <f t="array" ref="AC155">_xlfn.XLOOKUP(AC$1&amp;$R155,$C$3:$C$1662&amp;$D$3:$D$1662,$E$3:$E$1662,0,0,1)</f>
        <v>234000</v>
      </c>
    </row>
    <row r="156" spans="3:29" x14ac:dyDescent="0.4">
      <c r="C156" t="s">
        <v>804</v>
      </c>
      <c r="D156" t="s">
        <v>659</v>
      </c>
      <c r="E156">
        <v>234000</v>
      </c>
      <c r="R156" t="s">
        <v>157</v>
      </c>
      <c r="S156" s="2">
        <f t="shared" si="15"/>
        <v>30003180</v>
      </c>
      <c r="T156" s="2">
        <f t="shared" si="17"/>
        <v>15533900</v>
      </c>
      <c r="U156" s="2">
        <f t="shared" si="17"/>
        <v>23979300</v>
      </c>
      <c r="V156" s="2">
        <f t="shared" si="17"/>
        <v>42716000</v>
      </c>
      <c r="W156" s="2">
        <f t="shared" si="17"/>
        <v>32361100</v>
      </c>
      <c r="X156" s="2">
        <f t="shared" si="17"/>
        <v>35425600</v>
      </c>
      <c r="Y156" s="2" cm="1">
        <f t="array" ref="Y156">_xlfn.XLOOKUP(Y$1&amp;$R156,$C$3:$C$1662&amp;$D$3:$D$1662,$E$3:$E$1662,0,0,1)</f>
        <v>84500</v>
      </c>
      <c r="Z156" s="2" cm="1">
        <f t="array" ref="Z156">_xlfn.XLOOKUP(Z$1&amp;$R156,$C$3:$C$1662&amp;$D$3:$D$1662,$E$3:$E$1662,0,0,1)</f>
        <v>165700</v>
      </c>
      <c r="AA156" s="2" cm="1">
        <f t="array" ref="AA156">_xlfn.XLOOKUP(AA$1&amp;$R156,$C$3:$C$1662&amp;$D$3:$D$1662,$E$3:$E$1662,0,0,1)</f>
        <v>201300</v>
      </c>
      <c r="AB156" s="2" cm="1">
        <f t="array" ref="AB156">_xlfn.XLOOKUP(AB$1&amp;$R156,$C$3:$C$1662&amp;$D$3:$D$1662,$E$3:$E$1662,0,0,1)</f>
        <v>121200</v>
      </c>
      <c r="AC156" s="2" cm="1">
        <f t="array" ref="AC156">_xlfn.XLOOKUP(AC$1&amp;$R156,$C$3:$C$1662&amp;$D$3:$D$1662,$E$3:$E$1662,0,0,1)</f>
        <v>421800</v>
      </c>
    </row>
    <row r="157" spans="3:29" x14ac:dyDescent="0.4">
      <c r="C157" t="s">
        <v>804</v>
      </c>
      <c r="D157" t="s">
        <v>660</v>
      </c>
      <c r="E157">
        <v>421800</v>
      </c>
      <c r="R157" t="s">
        <v>57</v>
      </c>
      <c r="S157" s="2">
        <f t="shared" si="15"/>
        <v>30278800</v>
      </c>
      <c r="T157" s="2">
        <f t="shared" si="17"/>
        <v>15621600</v>
      </c>
      <c r="U157" s="2">
        <f t="shared" si="17"/>
        <v>24400400</v>
      </c>
      <c r="V157" s="2">
        <f t="shared" si="17"/>
        <v>42980100</v>
      </c>
      <c r="W157" s="2">
        <f t="shared" si="17"/>
        <v>32489800</v>
      </c>
      <c r="X157" s="2">
        <f t="shared" si="17"/>
        <v>35902100</v>
      </c>
      <c r="Y157" s="2" cm="1">
        <f t="array" ref="Y157">_xlfn.XLOOKUP(Y$1&amp;$R157,$C$3:$C$1662&amp;$D$3:$D$1662,$E$3:$E$1662,0,0,1)</f>
        <v>87700</v>
      </c>
      <c r="Z157" s="2" cm="1">
        <f t="array" ref="Z157">_xlfn.XLOOKUP(Z$1&amp;$R157,$C$3:$C$1662&amp;$D$3:$D$1662,$E$3:$E$1662,0,0,1)</f>
        <v>421100</v>
      </c>
      <c r="AA157" s="2" cm="1">
        <f t="array" ref="AA157">_xlfn.XLOOKUP(AA$1&amp;$R157,$C$3:$C$1662&amp;$D$3:$D$1662,$E$3:$E$1662,0,0,1)</f>
        <v>264100</v>
      </c>
      <c r="AB157" s="2" cm="1">
        <f t="array" ref="AB157">_xlfn.XLOOKUP(AB$1&amp;$R157,$C$3:$C$1662&amp;$D$3:$D$1662,$E$3:$E$1662,0,0,1)</f>
        <v>128700</v>
      </c>
      <c r="AC157" s="2" cm="1">
        <f t="array" ref="AC157">_xlfn.XLOOKUP(AC$1&amp;$R157,$C$3:$C$1662&amp;$D$3:$D$1662,$E$3:$E$1662,0,0,1)</f>
        <v>476500</v>
      </c>
    </row>
    <row r="158" spans="3:29" x14ac:dyDescent="0.4">
      <c r="C158" t="s">
        <v>804</v>
      </c>
      <c r="D158" t="s">
        <v>661</v>
      </c>
      <c r="E158">
        <v>476500</v>
      </c>
      <c r="R158" t="s">
        <v>148</v>
      </c>
      <c r="S158" s="2">
        <f t="shared" si="15"/>
        <v>30519560</v>
      </c>
      <c r="T158" s="2">
        <f t="shared" si="17"/>
        <v>15695200</v>
      </c>
      <c r="U158" s="2">
        <f t="shared" si="17"/>
        <v>24600600</v>
      </c>
      <c r="V158" s="2">
        <f t="shared" si="17"/>
        <v>43336200</v>
      </c>
      <c r="W158" s="2">
        <f t="shared" si="17"/>
        <v>32673200</v>
      </c>
      <c r="X158" s="2">
        <f t="shared" si="17"/>
        <v>36292600</v>
      </c>
      <c r="Y158" s="2" cm="1">
        <f t="array" ref="Y158">_xlfn.XLOOKUP(Y$1&amp;$R158,$C$3:$C$1662&amp;$D$3:$D$1662,$E$3:$E$1662,0,0,1)</f>
        <v>73600</v>
      </c>
      <c r="Z158" s="2" cm="1">
        <f t="array" ref="Z158">_xlfn.XLOOKUP(Z$1&amp;$R158,$C$3:$C$1662&amp;$D$3:$D$1662,$E$3:$E$1662,0,0,1)</f>
        <v>200200</v>
      </c>
      <c r="AA158" s="2" cm="1">
        <f t="array" ref="AA158">_xlfn.XLOOKUP(AA$1&amp;$R158,$C$3:$C$1662&amp;$D$3:$D$1662,$E$3:$E$1662,0,0,1)</f>
        <v>356100</v>
      </c>
      <c r="AB158" s="2" cm="1">
        <f t="array" ref="AB158">_xlfn.XLOOKUP(AB$1&amp;$R158,$C$3:$C$1662&amp;$D$3:$D$1662,$E$3:$E$1662,0,0,1)</f>
        <v>183400</v>
      </c>
      <c r="AC158" s="2" cm="1">
        <f t="array" ref="AC158">_xlfn.XLOOKUP(AC$1&amp;$R158,$C$3:$C$1662&amp;$D$3:$D$1662,$E$3:$E$1662,0,0,1)</f>
        <v>390500</v>
      </c>
    </row>
    <row r="159" spans="3:29" x14ac:dyDescent="0.4">
      <c r="C159" t="s">
        <v>804</v>
      </c>
      <c r="D159" t="s">
        <v>662</v>
      </c>
      <c r="E159">
        <v>390500</v>
      </c>
      <c r="R159" t="s">
        <v>118</v>
      </c>
      <c r="S159" s="2">
        <f t="shared" si="15"/>
        <v>30661200</v>
      </c>
      <c r="T159" s="2">
        <f t="shared" si="17"/>
        <v>15792400</v>
      </c>
      <c r="U159" s="2">
        <f t="shared" si="17"/>
        <v>24796500</v>
      </c>
      <c r="V159" s="2">
        <f t="shared" si="17"/>
        <v>43543400</v>
      </c>
      <c r="W159" s="2">
        <f t="shared" si="17"/>
        <v>32761200</v>
      </c>
      <c r="X159" s="2">
        <f t="shared" si="17"/>
        <v>36412500</v>
      </c>
      <c r="Y159" s="2" cm="1">
        <f t="array" ref="Y159">_xlfn.XLOOKUP(Y$1&amp;$R159,$C$3:$C$1662&amp;$D$3:$D$1662,$E$3:$E$1662,0,0,1)</f>
        <v>97200</v>
      </c>
      <c r="Z159" s="2" cm="1">
        <f t="array" ref="Z159">_xlfn.XLOOKUP(Z$1&amp;$R159,$C$3:$C$1662&amp;$D$3:$D$1662,$E$3:$E$1662,0,0,1)</f>
        <v>195900</v>
      </c>
      <c r="AA159" s="2" cm="1">
        <f t="array" ref="AA159">_xlfn.XLOOKUP(AA$1&amp;$R159,$C$3:$C$1662&amp;$D$3:$D$1662,$E$3:$E$1662,0,0,1)</f>
        <v>207200</v>
      </c>
      <c r="AB159" s="2" cm="1">
        <f t="array" ref="AB159">_xlfn.XLOOKUP(AB$1&amp;$R159,$C$3:$C$1662&amp;$D$3:$D$1662,$E$3:$E$1662,0,0,1)</f>
        <v>88000</v>
      </c>
      <c r="AC159" s="2" cm="1">
        <f t="array" ref="AC159">_xlfn.XLOOKUP(AC$1&amp;$R159,$C$3:$C$1662&amp;$D$3:$D$1662,$E$3:$E$1662,0,0,1)</f>
        <v>119900</v>
      </c>
    </row>
    <row r="160" spans="3:29" x14ac:dyDescent="0.4">
      <c r="C160" t="s">
        <v>804</v>
      </c>
      <c r="D160" t="s">
        <v>663</v>
      </c>
      <c r="E160">
        <v>119900</v>
      </c>
      <c r="R160" t="s">
        <v>131</v>
      </c>
      <c r="S160" s="2">
        <f t="shared" si="15"/>
        <v>30813620</v>
      </c>
      <c r="T160" s="2">
        <f t="shared" si="17"/>
        <v>15865200</v>
      </c>
      <c r="U160" s="2">
        <f t="shared" si="17"/>
        <v>24959500</v>
      </c>
      <c r="V160" s="2">
        <f t="shared" si="17"/>
        <v>43796300</v>
      </c>
      <c r="W160" s="2">
        <f t="shared" si="17"/>
        <v>32917900</v>
      </c>
      <c r="X160" s="2">
        <f t="shared" si="17"/>
        <v>36529200</v>
      </c>
      <c r="Y160" s="2" cm="1">
        <f t="array" ref="Y160">_xlfn.XLOOKUP(Y$1&amp;$R160,$C$3:$C$1662&amp;$D$3:$D$1662,$E$3:$E$1662,0,0,1)</f>
        <v>72800</v>
      </c>
      <c r="Z160" s="2" cm="1">
        <f t="array" ref="Z160">_xlfn.XLOOKUP(Z$1&amp;$R160,$C$3:$C$1662&amp;$D$3:$D$1662,$E$3:$E$1662,0,0,1)</f>
        <v>163000</v>
      </c>
      <c r="AA160" s="2" cm="1">
        <f t="array" ref="AA160">_xlfn.XLOOKUP(AA$1&amp;$R160,$C$3:$C$1662&amp;$D$3:$D$1662,$E$3:$E$1662,0,0,1)</f>
        <v>252900</v>
      </c>
      <c r="AB160" s="2" cm="1">
        <f t="array" ref="AB160">_xlfn.XLOOKUP(AB$1&amp;$R160,$C$3:$C$1662&amp;$D$3:$D$1662,$E$3:$E$1662,0,0,1)</f>
        <v>156700</v>
      </c>
      <c r="AC160" s="2" cm="1">
        <f t="array" ref="AC160">_xlfn.XLOOKUP(AC$1&amp;$R160,$C$3:$C$1662&amp;$D$3:$D$1662,$E$3:$E$1662,0,0,1)</f>
        <v>116700</v>
      </c>
    </row>
    <row r="161" spans="3:29" x14ac:dyDescent="0.4">
      <c r="C161" t="s">
        <v>804</v>
      </c>
      <c r="D161" t="s">
        <v>664</v>
      </c>
      <c r="E161">
        <v>116700</v>
      </c>
      <c r="R161" t="s">
        <v>141</v>
      </c>
      <c r="S161" s="2">
        <f t="shared" si="15"/>
        <v>30932360</v>
      </c>
      <c r="T161" s="2">
        <f t="shared" si="17"/>
        <v>15899900</v>
      </c>
      <c r="U161" s="2">
        <f t="shared" si="17"/>
        <v>25039500</v>
      </c>
      <c r="V161" s="2">
        <f t="shared" si="17"/>
        <v>44008000</v>
      </c>
      <c r="W161" s="2">
        <f t="shared" si="17"/>
        <v>33027700</v>
      </c>
      <c r="X161" s="2">
        <f t="shared" si="17"/>
        <v>36686700</v>
      </c>
      <c r="Y161" s="2" cm="1">
        <f t="array" ref="Y161">_xlfn.XLOOKUP(Y$1&amp;$R161,$C$3:$C$1662&amp;$D$3:$D$1662,$E$3:$E$1662,0,0,1)</f>
        <v>34700</v>
      </c>
      <c r="Z161" s="2" cm="1">
        <f t="array" ref="Z161">_xlfn.XLOOKUP(Z$1&amp;$R161,$C$3:$C$1662&amp;$D$3:$D$1662,$E$3:$E$1662,0,0,1)</f>
        <v>80000</v>
      </c>
      <c r="AA161" s="2" cm="1">
        <f t="array" ref="AA161">_xlfn.XLOOKUP(AA$1&amp;$R161,$C$3:$C$1662&amp;$D$3:$D$1662,$E$3:$E$1662,0,0,1)</f>
        <v>211700</v>
      </c>
      <c r="AB161" s="2" cm="1">
        <f t="array" ref="AB161">_xlfn.XLOOKUP(AB$1&amp;$R161,$C$3:$C$1662&amp;$D$3:$D$1662,$E$3:$E$1662,0,0,1)</f>
        <v>109800</v>
      </c>
      <c r="AC161" s="2" cm="1">
        <f t="array" ref="AC161">_xlfn.XLOOKUP(AC$1&amp;$R161,$C$3:$C$1662&amp;$D$3:$D$1662,$E$3:$E$1662,0,0,1)</f>
        <v>157500</v>
      </c>
    </row>
    <row r="162" spans="3:29" x14ac:dyDescent="0.4">
      <c r="C162" t="s">
        <v>804</v>
      </c>
      <c r="D162" t="s">
        <v>665</v>
      </c>
      <c r="E162">
        <v>157500</v>
      </c>
      <c r="R162" t="s">
        <v>122</v>
      </c>
      <c r="S162" s="2">
        <f t="shared" si="15"/>
        <v>31025100</v>
      </c>
      <c r="T162" s="2">
        <f t="shared" si="17"/>
        <v>15968600</v>
      </c>
      <c r="U162" s="2">
        <f t="shared" si="17"/>
        <v>25166000</v>
      </c>
      <c r="V162" s="2">
        <f t="shared" si="17"/>
        <v>44137800</v>
      </c>
      <c r="W162" s="2">
        <f t="shared" si="17"/>
        <v>33101000</v>
      </c>
      <c r="X162" s="2">
        <f t="shared" si="17"/>
        <v>36752100</v>
      </c>
      <c r="Y162" s="2" cm="1">
        <f t="array" ref="Y162">_xlfn.XLOOKUP(Y$1&amp;$R162,$C$3:$C$1662&amp;$D$3:$D$1662,$E$3:$E$1662,0,0,1)</f>
        <v>68700</v>
      </c>
      <c r="Z162" s="2" cm="1">
        <f t="array" ref="Z162">_xlfn.XLOOKUP(Z$1&amp;$R162,$C$3:$C$1662&amp;$D$3:$D$1662,$E$3:$E$1662,0,0,1)</f>
        <v>126500</v>
      </c>
      <c r="AA162" s="2" cm="1">
        <f t="array" ref="AA162">_xlfn.XLOOKUP(AA$1&amp;$R162,$C$3:$C$1662&amp;$D$3:$D$1662,$E$3:$E$1662,0,0,1)</f>
        <v>129800</v>
      </c>
      <c r="AB162" s="2" cm="1">
        <f t="array" ref="AB162">_xlfn.XLOOKUP(AB$1&amp;$R162,$C$3:$C$1662&amp;$D$3:$D$1662,$E$3:$E$1662,0,0,1)</f>
        <v>73300</v>
      </c>
      <c r="AC162" s="2" cm="1">
        <f t="array" ref="AC162">_xlfn.XLOOKUP(AC$1&amp;$R162,$C$3:$C$1662&amp;$D$3:$D$1662,$E$3:$E$1662,0,0,1)</f>
        <v>65400</v>
      </c>
    </row>
    <row r="163" spans="3:29" x14ac:dyDescent="0.4">
      <c r="C163" t="s">
        <v>804</v>
      </c>
      <c r="D163" t="s">
        <v>666</v>
      </c>
      <c r="E163">
        <v>65400</v>
      </c>
      <c r="R163" t="s">
        <v>25</v>
      </c>
      <c r="S163" s="2">
        <f t="shared" si="15"/>
        <v>31138180</v>
      </c>
      <c r="T163" s="2">
        <f t="shared" si="17"/>
        <v>16001900</v>
      </c>
      <c r="U163" s="2">
        <f t="shared" si="17"/>
        <v>25255600</v>
      </c>
      <c r="V163" s="2">
        <f t="shared" si="17"/>
        <v>44327900</v>
      </c>
      <c r="W163" s="2">
        <f t="shared" si="17"/>
        <v>33211400</v>
      </c>
      <c r="X163" s="2">
        <f t="shared" si="17"/>
        <v>36894100</v>
      </c>
      <c r="Y163" s="2" cm="1">
        <f t="array" ref="Y163">_xlfn.XLOOKUP(Y$1&amp;$R163,$C$3:$C$1662&amp;$D$3:$D$1662,$E$3:$E$1662,0,0,1)</f>
        <v>33300</v>
      </c>
      <c r="Z163" s="2" cm="1">
        <f t="array" ref="Z163">_xlfn.XLOOKUP(Z$1&amp;$R163,$C$3:$C$1662&amp;$D$3:$D$1662,$E$3:$E$1662,0,0,1)</f>
        <v>89600</v>
      </c>
      <c r="AA163" s="2" cm="1">
        <f t="array" ref="AA163">_xlfn.XLOOKUP(AA$1&amp;$R163,$C$3:$C$1662&amp;$D$3:$D$1662,$E$3:$E$1662,0,0,1)</f>
        <v>190100</v>
      </c>
      <c r="AB163" s="2" cm="1">
        <f t="array" ref="AB163">_xlfn.XLOOKUP(AB$1&amp;$R163,$C$3:$C$1662&amp;$D$3:$D$1662,$E$3:$E$1662,0,0,1)</f>
        <v>110400</v>
      </c>
      <c r="AC163" s="2" cm="1">
        <f t="array" ref="AC163">_xlfn.XLOOKUP(AC$1&amp;$R163,$C$3:$C$1662&amp;$D$3:$D$1662,$E$3:$E$1662,0,0,1)</f>
        <v>142000</v>
      </c>
    </row>
    <row r="164" spans="3:29" x14ac:dyDescent="0.4">
      <c r="C164" t="s">
        <v>804</v>
      </c>
      <c r="D164" t="s">
        <v>667</v>
      </c>
      <c r="E164">
        <v>142000</v>
      </c>
      <c r="R164" t="s">
        <v>63</v>
      </c>
      <c r="S164" s="2">
        <f t="shared" si="15"/>
        <v>31251820</v>
      </c>
      <c r="T164" s="2">
        <f t="shared" ref="T164:X179" si="18">T163+Y164</f>
        <v>16131000</v>
      </c>
      <c r="U164" s="2">
        <f t="shared" si="18"/>
        <v>25316300</v>
      </c>
      <c r="V164" s="2">
        <f t="shared" si="18"/>
        <v>44464400</v>
      </c>
      <c r="W164" s="2">
        <f t="shared" si="18"/>
        <v>33315000</v>
      </c>
      <c r="X164" s="2">
        <f t="shared" si="18"/>
        <v>37032400</v>
      </c>
      <c r="Y164" s="2" cm="1">
        <f t="array" ref="Y164">_xlfn.XLOOKUP(Y$1&amp;$R164,$C$3:$C$1662&amp;$D$3:$D$1662,$E$3:$E$1662,0,0,1)</f>
        <v>129100</v>
      </c>
      <c r="Z164" s="2" cm="1">
        <f t="array" ref="Z164">_xlfn.XLOOKUP(Z$1&amp;$R164,$C$3:$C$1662&amp;$D$3:$D$1662,$E$3:$E$1662,0,0,1)</f>
        <v>60700</v>
      </c>
      <c r="AA164" s="2" cm="1">
        <f t="array" ref="AA164">_xlfn.XLOOKUP(AA$1&amp;$R164,$C$3:$C$1662&amp;$D$3:$D$1662,$E$3:$E$1662,0,0,1)</f>
        <v>136500</v>
      </c>
      <c r="AB164" s="2" cm="1">
        <f t="array" ref="AB164">_xlfn.XLOOKUP(AB$1&amp;$R164,$C$3:$C$1662&amp;$D$3:$D$1662,$E$3:$E$1662,0,0,1)</f>
        <v>103600</v>
      </c>
      <c r="AC164" s="2" cm="1">
        <f t="array" ref="AC164">_xlfn.XLOOKUP(AC$1&amp;$R164,$C$3:$C$1662&amp;$D$3:$D$1662,$E$3:$E$1662,0,0,1)</f>
        <v>138300</v>
      </c>
    </row>
    <row r="165" spans="3:29" x14ac:dyDescent="0.4">
      <c r="C165" t="s">
        <v>804</v>
      </c>
      <c r="D165" t="s">
        <v>668</v>
      </c>
      <c r="E165">
        <v>138300</v>
      </c>
      <c r="R165" t="s">
        <v>107</v>
      </c>
      <c r="S165" s="2">
        <f t="shared" si="15"/>
        <v>31342380</v>
      </c>
      <c r="T165" s="2">
        <f t="shared" si="18"/>
        <v>16191400</v>
      </c>
      <c r="U165" s="2">
        <f t="shared" si="18"/>
        <v>25397100</v>
      </c>
      <c r="V165" s="2">
        <f t="shared" si="18"/>
        <v>44618300</v>
      </c>
      <c r="W165" s="2">
        <f t="shared" si="18"/>
        <v>33378700</v>
      </c>
      <c r="X165" s="2">
        <f t="shared" si="18"/>
        <v>37126400</v>
      </c>
      <c r="Y165" s="2" cm="1">
        <f t="array" ref="Y165">_xlfn.XLOOKUP(Y$1&amp;$R165,$C$3:$C$1662&amp;$D$3:$D$1662,$E$3:$E$1662,0,0,1)</f>
        <v>60400</v>
      </c>
      <c r="Z165" s="2" cm="1">
        <f t="array" ref="Z165">_xlfn.XLOOKUP(Z$1&amp;$R165,$C$3:$C$1662&amp;$D$3:$D$1662,$E$3:$E$1662,0,0,1)</f>
        <v>80800</v>
      </c>
      <c r="AA165" s="2" cm="1">
        <f t="array" ref="AA165">_xlfn.XLOOKUP(AA$1&amp;$R165,$C$3:$C$1662&amp;$D$3:$D$1662,$E$3:$E$1662,0,0,1)</f>
        <v>153900</v>
      </c>
      <c r="AB165" s="2" cm="1">
        <f t="array" ref="AB165">_xlfn.XLOOKUP(AB$1&amp;$R165,$C$3:$C$1662&amp;$D$3:$D$1662,$E$3:$E$1662,0,0,1)</f>
        <v>63700</v>
      </c>
      <c r="AC165" s="2" cm="1">
        <f t="array" ref="AC165">_xlfn.XLOOKUP(AC$1&amp;$R165,$C$3:$C$1662&amp;$D$3:$D$1662,$E$3:$E$1662,0,0,1)</f>
        <v>94000</v>
      </c>
    </row>
    <row r="166" spans="3:29" x14ac:dyDescent="0.4">
      <c r="C166" t="s">
        <v>804</v>
      </c>
      <c r="D166" t="s">
        <v>669</v>
      </c>
      <c r="E166">
        <v>94000</v>
      </c>
      <c r="R166" t="s">
        <v>234</v>
      </c>
      <c r="S166" s="2">
        <f t="shared" si="15"/>
        <v>31472120</v>
      </c>
      <c r="T166" s="2">
        <f t="shared" si="18"/>
        <v>16263700</v>
      </c>
      <c r="U166" s="2">
        <f t="shared" si="18"/>
        <v>25483500</v>
      </c>
      <c r="V166" s="2">
        <f t="shared" si="18"/>
        <v>44858500</v>
      </c>
      <c r="W166" s="2">
        <f t="shared" si="18"/>
        <v>33502500</v>
      </c>
      <c r="X166" s="2">
        <f t="shared" si="18"/>
        <v>37252400</v>
      </c>
      <c r="Y166" s="2" cm="1">
        <f t="array" ref="Y166">_xlfn.XLOOKUP(Y$1&amp;$R166,$C$3:$C$1662&amp;$D$3:$D$1662,$E$3:$E$1662,0,0,1)</f>
        <v>72300</v>
      </c>
      <c r="Z166" s="2" cm="1">
        <f t="array" ref="Z166">_xlfn.XLOOKUP(Z$1&amp;$R166,$C$3:$C$1662&amp;$D$3:$D$1662,$E$3:$E$1662,0,0,1)</f>
        <v>86400</v>
      </c>
      <c r="AA166" s="2" cm="1">
        <f t="array" ref="AA166">_xlfn.XLOOKUP(AA$1&amp;$R166,$C$3:$C$1662&amp;$D$3:$D$1662,$E$3:$E$1662,0,0,1)</f>
        <v>240200</v>
      </c>
      <c r="AB166" s="2" cm="1">
        <f t="array" ref="AB166">_xlfn.XLOOKUP(AB$1&amp;$R166,$C$3:$C$1662&amp;$D$3:$D$1662,$E$3:$E$1662,0,0,1)</f>
        <v>123800</v>
      </c>
      <c r="AC166" s="2" cm="1">
        <f t="array" ref="AC166">_xlfn.XLOOKUP(AC$1&amp;$R166,$C$3:$C$1662&amp;$D$3:$D$1662,$E$3:$E$1662,0,0,1)</f>
        <v>126000</v>
      </c>
    </row>
    <row r="167" spans="3:29" x14ac:dyDescent="0.4">
      <c r="C167" t="s">
        <v>804</v>
      </c>
      <c r="D167" t="s">
        <v>670</v>
      </c>
      <c r="E167">
        <v>126000</v>
      </c>
      <c r="R167" t="s">
        <v>175</v>
      </c>
      <c r="S167" s="2">
        <f t="shared" si="15"/>
        <v>31559400</v>
      </c>
      <c r="T167" s="2">
        <f t="shared" si="18"/>
        <v>16315200</v>
      </c>
      <c r="U167" s="2">
        <f t="shared" si="18"/>
        <v>25545000</v>
      </c>
      <c r="V167" s="2">
        <f t="shared" si="18"/>
        <v>45014300</v>
      </c>
      <c r="W167" s="2">
        <f t="shared" si="18"/>
        <v>33572800</v>
      </c>
      <c r="X167" s="2">
        <f t="shared" si="18"/>
        <v>37349700</v>
      </c>
      <c r="Y167" s="2" cm="1">
        <f t="array" ref="Y167">_xlfn.XLOOKUP(Y$1&amp;$R167,$C$3:$C$1662&amp;$D$3:$D$1662,$E$3:$E$1662,0,0,1)</f>
        <v>51500</v>
      </c>
      <c r="Z167" s="2" cm="1">
        <f t="array" ref="Z167">_xlfn.XLOOKUP(Z$1&amp;$R167,$C$3:$C$1662&amp;$D$3:$D$1662,$E$3:$E$1662,0,0,1)</f>
        <v>61500</v>
      </c>
      <c r="AA167" s="2" cm="1">
        <f t="array" ref="AA167">_xlfn.XLOOKUP(AA$1&amp;$R167,$C$3:$C$1662&amp;$D$3:$D$1662,$E$3:$E$1662,0,0,1)</f>
        <v>155800</v>
      </c>
      <c r="AB167" s="2" cm="1">
        <f t="array" ref="AB167">_xlfn.XLOOKUP(AB$1&amp;$R167,$C$3:$C$1662&amp;$D$3:$D$1662,$E$3:$E$1662,0,0,1)</f>
        <v>70300</v>
      </c>
      <c r="AC167" s="2" cm="1">
        <f t="array" ref="AC167">_xlfn.XLOOKUP(AC$1&amp;$R167,$C$3:$C$1662&amp;$D$3:$D$1662,$E$3:$E$1662,0,0,1)</f>
        <v>97300</v>
      </c>
    </row>
    <row r="168" spans="3:29" x14ac:dyDescent="0.4">
      <c r="C168" t="s">
        <v>804</v>
      </c>
      <c r="D168" t="s">
        <v>671</v>
      </c>
      <c r="E168">
        <v>97300</v>
      </c>
      <c r="R168" t="s">
        <v>89</v>
      </c>
      <c r="S168" s="2">
        <f t="shared" si="15"/>
        <v>31682240</v>
      </c>
      <c r="T168" s="2">
        <f t="shared" si="18"/>
        <v>16353900</v>
      </c>
      <c r="U168" s="2">
        <f t="shared" si="18"/>
        <v>25938200</v>
      </c>
      <c r="V168" s="2">
        <f t="shared" si="18"/>
        <v>45089500</v>
      </c>
      <c r="W168" s="2">
        <f t="shared" si="18"/>
        <v>33618400</v>
      </c>
      <c r="X168" s="2">
        <f t="shared" si="18"/>
        <v>37411200</v>
      </c>
      <c r="Y168" s="2" cm="1">
        <f t="array" ref="Y168">_xlfn.XLOOKUP(Y$1&amp;$R168,$C$3:$C$1662&amp;$D$3:$D$1662,$E$3:$E$1662,0,0,1)</f>
        <v>38700</v>
      </c>
      <c r="Z168" s="2" cm="1">
        <f t="array" ref="Z168">_xlfn.XLOOKUP(Z$1&amp;$R168,$C$3:$C$1662&amp;$D$3:$D$1662,$E$3:$E$1662,0,0,1)</f>
        <v>393200</v>
      </c>
      <c r="AA168" s="2" cm="1">
        <f t="array" ref="AA168">_xlfn.XLOOKUP(AA$1&amp;$R168,$C$3:$C$1662&amp;$D$3:$D$1662,$E$3:$E$1662,0,0,1)</f>
        <v>75200</v>
      </c>
      <c r="AB168" s="2" cm="1">
        <f t="array" ref="AB168">_xlfn.XLOOKUP(AB$1&amp;$R168,$C$3:$C$1662&amp;$D$3:$D$1662,$E$3:$E$1662,0,0,1)</f>
        <v>45600</v>
      </c>
      <c r="AC168" s="2" cm="1">
        <f t="array" ref="AC168">_xlfn.XLOOKUP(AC$1&amp;$R168,$C$3:$C$1662&amp;$D$3:$D$1662,$E$3:$E$1662,0,0,1)</f>
        <v>61500</v>
      </c>
    </row>
    <row r="169" spans="3:29" x14ac:dyDescent="0.4">
      <c r="C169" t="s">
        <v>804</v>
      </c>
      <c r="D169" t="s">
        <v>672</v>
      </c>
      <c r="E169">
        <v>61500</v>
      </c>
      <c r="R169" t="s">
        <v>257</v>
      </c>
      <c r="S169" s="2">
        <f t="shared" si="15"/>
        <v>31780860</v>
      </c>
      <c r="T169" s="2">
        <f t="shared" si="18"/>
        <v>16373600</v>
      </c>
      <c r="U169" s="2">
        <f t="shared" si="18"/>
        <v>26056100</v>
      </c>
      <c r="V169" s="2">
        <f t="shared" si="18"/>
        <v>45210000</v>
      </c>
      <c r="W169" s="2">
        <f t="shared" si="18"/>
        <v>33721200</v>
      </c>
      <c r="X169" s="2">
        <f t="shared" si="18"/>
        <v>37543400</v>
      </c>
      <c r="Y169" s="2" cm="1">
        <f t="array" ref="Y169">_xlfn.XLOOKUP(Y$1&amp;$R169,$C$3:$C$1662&amp;$D$3:$D$1662,$E$3:$E$1662,0,0,1)</f>
        <v>19700</v>
      </c>
      <c r="Z169" s="2" cm="1">
        <f t="array" ref="Z169">_xlfn.XLOOKUP(Z$1&amp;$R169,$C$3:$C$1662&amp;$D$3:$D$1662,$E$3:$E$1662,0,0,1)</f>
        <v>117900</v>
      </c>
      <c r="AA169" s="2" cm="1">
        <f t="array" ref="AA169">_xlfn.XLOOKUP(AA$1&amp;$R169,$C$3:$C$1662&amp;$D$3:$D$1662,$E$3:$E$1662,0,0,1)</f>
        <v>120500</v>
      </c>
      <c r="AB169" s="2" cm="1">
        <f t="array" ref="AB169">_xlfn.XLOOKUP(AB$1&amp;$R169,$C$3:$C$1662&amp;$D$3:$D$1662,$E$3:$E$1662,0,0,1)</f>
        <v>102800</v>
      </c>
      <c r="AC169" s="2" cm="1">
        <f t="array" ref="AC169">_xlfn.XLOOKUP(AC$1&amp;$R169,$C$3:$C$1662&amp;$D$3:$D$1662,$E$3:$E$1662,0,0,1)</f>
        <v>132200</v>
      </c>
    </row>
    <row r="170" spans="3:29" x14ac:dyDescent="0.4">
      <c r="C170" t="s">
        <v>804</v>
      </c>
      <c r="D170" t="s">
        <v>673</v>
      </c>
      <c r="E170">
        <v>132200</v>
      </c>
      <c r="R170" t="s">
        <v>47</v>
      </c>
      <c r="S170" s="2">
        <f t="shared" si="15"/>
        <v>31878740</v>
      </c>
      <c r="T170" s="2">
        <f t="shared" si="18"/>
        <v>16460000</v>
      </c>
      <c r="U170" s="2">
        <f t="shared" si="18"/>
        <v>26100700</v>
      </c>
      <c r="V170" s="2">
        <f t="shared" si="18"/>
        <v>45384000</v>
      </c>
      <c r="W170" s="2">
        <f t="shared" si="18"/>
        <v>33782700</v>
      </c>
      <c r="X170" s="2">
        <f t="shared" si="18"/>
        <v>37666300</v>
      </c>
      <c r="Y170" s="2" cm="1">
        <f t="array" ref="Y170">_xlfn.XLOOKUP(Y$1&amp;$R170,$C$3:$C$1662&amp;$D$3:$D$1662,$E$3:$E$1662,0,0,1)</f>
        <v>86400</v>
      </c>
      <c r="Z170" s="2" cm="1">
        <f t="array" ref="Z170">_xlfn.XLOOKUP(Z$1&amp;$R170,$C$3:$C$1662&amp;$D$3:$D$1662,$E$3:$E$1662,0,0,1)</f>
        <v>44600</v>
      </c>
      <c r="AA170" s="2" cm="1">
        <f t="array" ref="AA170">_xlfn.XLOOKUP(AA$1&amp;$R170,$C$3:$C$1662&amp;$D$3:$D$1662,$E$3:$E$1662,0,0,1)</f>
        <v>174000</v>
      </c>
      <c r="AB170" s="2" cm="1">
        <f t="array" ref="AB170">_xlfn.XLOOKUP(AB$1&amp;$R170,$C$3:$C$1662&amp;$D$3:$D$1662,$E$3:$E$1662,0,0,1)</f>
        <v>61500</v>
      </c>
      <c r="AC170" s="2" cm="1">
        <f t="array" ref="AC170">_xlfn.XLOOKUP(AC$1&amp;$R170,$C$3:$C$1662&amp;$D$3:$D$1662,$E$3:$E$1662,0,0,1)</f>
        <v>122900</v>
      </c>
    </row>
    <row r="171" spans="3:29" x14ac:dyDescent="0.4">
      <c r="C171" t="s">
        <v>804</v>
      </c>
      <c r="D171" t="s">
        <v>674</v>
      </c>
      <c r="E171">
        <v>122900</v>
      </c>
      <c r="R171" t="s">
        <v>136</v>
      </c>
      <c r="S171" s="2">
        <f t="shared" si="15"/>
        <v>31964480</v>
      </c>
      <c r="T171" s="2">
        <f t="shared" si="18"/>
        <v>16528300</v>
      </c>
      <c r="U171" s="2">
        <f t="shared" si="18"/>
        <v>26157700</v>
      </c>
      <c r="V171" s="2">
        <f t="shared" si="18"/>
        <v>45475700</v>
      </c>
      <c r="W171" s="2">
        <f t="shared" si="18"/>
        <v>33902400</v>
      </c>
      <c r="X171" s="2">
        <f t="shared" si="18"/>
        <v>37758300</v>
      </c>
      <c r="Y171" s="2" cm="1">
        <f t="array" ref="Y171">_xlfn.XLOOKUP(Y$1&amp;$R171,$C$3:$C$1662&amp;$D$3:$D$1662,$E$3:$E$1662,0,0,1)</f>
        <v>68300</v>
      </c>
      <c r="Z171" s="2" cm="1">
        <f t="array" ref="Z171">_xlfn.XLOOKUP(Z$1&amp;$R171,$C$3:$C$1662&amp;$D$3:$D$1662,$E$3:$E$1662,0,0,1)</f>
        <v>57000</v>
      </c>
      <c r="AA171" s="2" cm="1">
        <f t="array" ref="AA171">_xlfn.XLOOKUP(AA$1&amp;$R171,$C$3:$C$1662&amp;$D$3:$D$1662,$E$3:$E$1662,0,0,1)</f>
        <v>91700</v>
      </c>
      <c r="AB171" s="2" cm="1">
        <f t="array" ref="AB171">_xlfn.XLOOKUP(AB$1&amp;$R171,$C$3:$C$1662&amp;$D$3:$D$1662,$E$3:$E$1662,0,0,1)</f>
        <v>119700</v>
      </c>
      <c r="AC171" s="2" cm="1">
        <f t="array" ref="AC171">_xlfn.XLOOKUP(AC$1&amp;$R171,$C$3:$C$1662&amp;$D$3:$D$1662,$E$3:$E$1662,0,0,1)</f>
        <v>92000</v>
      </c>
    </row>
    <row r="172" spans="3:29" x14ac:dyDescent="0.4">
      <c r="C172" t="s">
        <v>804</v>
      </c>
      <c r="D172" t="s">
        <v>675</v>
      </c>
      <c r="E172">
        <v>92000</v>
      </c>
      <c r="R172" t="s">
        <v>6</v>
      </c>
      <c r="S172" s="2">
        <f t="shared" si="15"/>
        <v>32088780</v>
      </c>
      <c r="T172" s="2">
        <f t="shared" si="18"/>
        <v>16549600</v>
      </c>
      <c r="U172" s="2">
        <f t="shared" si="18"/>
        <v>26312800</v>
      </c>
      <c r="V172" s="2">
        <f t="shared" si="18"/>
        <v>45695400</v>
      </c>
      <c r="W172" s="2">
        <f t="shared" si="18"/>
        <v>33993500</v>
      </c>
      <c r="X172" s="2">
        <f t="shared" si="18"/>
        <v>37892600</v>
      </c>
      <c r="Y172" s="2" cm="1">
        <f t="array" ref="Y172">_xlfn.XLOOKUP(Y$1&amp;$R172,$C$3:$C$1662&amp;$D$3:$D$1662,$E$3:$E$1662,0,0,1)</f>
        <v>21300</v>
      </c>
      <c r="Z172" s="2" cm="1">
        <f t="array" ref="Z172">_xlfn.XLOOKUP(Z$1&amp;$R172,$C$3:$C$1662&amp;$D$3:$D$1662,$E$3:$E$1662,0,0,1)</f>
        <v>155100</v>
      </c>
      <c r="AA172" s="2" cm="1">
        <f t="array" ref="AA172">_xlfn.XLOOKUP(AA$1&amp;$R172,$C$3:$C$1662&amp;$D$3:$D$1662,$E$3:$E$1662,0,0,1)</f>
        <v>219700</v>
      </c>
      <c r="AB172" s="2" cm="1">
        <f t="array" ref="AB172">_xlfn.XLOOKUP(AB$1&amp;$R172,$C$3:$C$1662&amp;$D$3:$D$1662,$E$3:$E$1662,0,0,1)</f>
        <v>91100</v>
      </c>
      <c r="AC172" s="2" cm="1">
        <f t="array" ref="AC172">_xlfn.XLOOKUP(AC$1&amp;$R172,$C$3:$C$1662&amp;$D$3:$D$1662,$E$3:$E$1662,0,0,1)</f>
        <v>134300</v>
      </c>
    </row>
    <row r="173" spans="3:29" x14ac:dyDescent="0.4">
      <c r="C173" t="s">
        <v>804</v>
      </c>
      <c r="D173" t="s">
        <v>676</v>
      </c>
      <c r="E173">
        <v>134300</v>
      </c>
      <c r="R173" t="s">
        <v>171</v>
      </c>
      <c r="S173" s="2">
        <f t="shared" si="15"/>
        <v>32172900</v>
      </c>
      <c r="T173" s="2">
        <f t="shared" si="18"/>
        <v>16593000</v>
      </c>
      <c r="U173" s="2">
        <f t="shared" si="18"/>
        <v>26431100</v>
      </c>
      <c r="V173" s="2">
        <f t="shared" si="18"/>
        <v>45823500</v>
      </c>
      <c r="W173" s="2">
        <f t="shared" si="18"/>
        <v>34051300</v>
      </c>
      <c r="X173" s="2">
        <f t="shared" si="18"/>
        <v>37965600</v>
      </c>
      <c r="Y173" s="2" cm="1">
        <f t="array" ref="Y173">_xlfn.XLOOKUP(Y$1&amp;$R173,$C$3:$C$1662&amp;$D$3:$D$1662,$E$3:$E$1662,0,0,1)</f>
        <v>43400</v>
      </c>
      <c r="Z173" s="2" cm="1">
        <f t="array" ref="Z173">_xlfn.XLOOKUP(Z$1&amp;$R173,$C$3:$C$1662&amp;$D$3:$D$1662,$E$3:$E$1662,0,0,1)</f>
        <v>118300</v>
      </c>
      <c r="AA173" s="2" cm="1">
        <f t="array" ref="AA173">_xlfn.XLOOKUP(AA$1&amp;$R173,$C$3:$C$1662&amp;$D$3:$D$1662,$E$3:$E$1662,0,0,1)</f>
        <v>128100</v>
      </c>
      <c r="AB173" s="2" cm="1">
        <f t="array" ref="AB173">_xlfn.XLOOKUP(AB$1&amp;$R173,$C$3:$C$1662&amp;$D$3:$D$1662,$E$3:$E$1662,0,0,1)</f>
        <v>57800</v>
      </c>
      <c r="AC173" s="2" cm="1">
        <f t="array" ref="AC173">_xlfn.XLOOKUP(AC$1&amp;$R173,$C$3:$C$1662&amp;$D$3:$D$1662,$E$3:$E$1662,0,0,1)</f>
        <v>73000</v>
      </c>
    </row>
    <row r="174" spans="3:29" x14ac:dyDescent="0.4">
      <c r="C174" t="s">
        <v>804</v>
      </c>
      <c r="D174" t="s">
        <v>677</v>
      </c>
      <c r="E174">
        <v>73000</v>
      </c>
      <c r="R174" t="s">
        <v>48</v>
      </c>
      <c r="S174" s="2">
        <f t="shared" si="15"/>
        <v>32295320</v>
      </c>
      <c r="T174" s="2">
        <f t="shared" si="18"/>
        <v>16629300</v>
      </c>
      <c r="U174" s="2">
        <f t="shared" si="18"/>
        <v>26524900</v>
      </c>
      <c r="V174" s="2">
        <f t="shared" si="18"/>
        <v>45924200</v>
      </c>
      <c r="W174" s="2">
        <f t="shared" si="18"/>
        <v>34120700</v>
      </c>
      <c r="X174" s="2">
        <f t="shared" si="18"/>
        <v>38277500</v>
      </c>
      <c r="Y174" s="2" cm="1">
        <f t="array" ref="Y174">_xlfn.XLOOKUP(Y$1&amp;$R174,$C$3:$C$1662&amp;$D$3:$D$1662,$E$3:$E$1662,0,0,1)</f>
        <v>36300</v>
      </c>
      <c r="Z174" s="2" cm="1">
        <f t="array" ref="Z174">_xlfn.XLOOKUP(Z$1&amp;$R174,$C$3:$C$1662&amp;$D$3:$D$1662,$E$3:$E$1662,0,0,1)</f>
        <v>93800</v>
      </c>
      <c r="AA174" s="2" cm="1">
        <f t="array" ref="AA174">_xlfn.XLOOKUP(AA$1&amp;$R174,$C$3:$C$1662&amp;$D$3:$D$1662,$E$3:$E$1662,0,0,1)</f>
        <v>100700</v>
      </c>
      <c r="AB174" s="2" cm="1">
        <f t="array" ref="AB174">_xlfn.XLOOKUP(AB$1&amp;$R174,$C$3:$C$1662&amp;$D$3:$D$1662,$E$3:$E$1662,0,0,1)</f>
        <v>69400</v>
      </c>
      <c r="AC174" s="2" cm="1">
        <f t="array" ref="AC174">_xlfn.XLOOKUP(AC$1&amp;$R174,$C$3:$C$1662&amp;$D$3:$D$1662,$E$3:$E$1662,0,0,1)</f>
        <v>311900</v>
      </c>
    </row>
    <row r="175" spans="3:29" x14ac:dyDescent="0.4">
      <c r="C175" t="s">
        <v>804</v>
      </c>
      <c r="D175" t="s">
        <v>678</v>
      </c>
      <c r="E175">
        <v>311900</v>
      </c>
      <c r="R175" t="s">
        <v>85</v>
      </c>
      <c r="S175" s="2">
        <f t="shared" si="15"/>
        <v>32405780</v>
      </c>
      <c r="T175" s="2">
        <f t="shared" si="18"/>
        <v>16652400</v>
      </c>
      <c r="U175" s="2">
        <f t="shared" si="18"/>
        <v>26563400</v>
      </c>
      <c r="V175" s="2">
        <f t="shared" si="18"/>
        <v>46002500</v>
      </c>
      <c r="W175" s="2">
        <f t="shared" si="18"/>
        <v>34196300</v>
      </c>
      <c r="X175" s="2">
        <f t="shared" si="18"/>
        <v>38614300</v>
      </c>
      <c r="Y175" s="2" cm="1">
        <f t="array" ref="Y175">_xlfn.XLOOKUP(Y$1&amp;$R175,$C$3:$C$1662&amp;$D$3:$D$1662,$E$3:$E$1662,0,0,1)</f>
        <v>23100</v>
      </c>
      <c r="Z175" s="2" cm="1">
        <f t="array" ref="Z175">_xlfn.XLOOKUP(Z$1&amp;$R175,$C$3:$C$1662&amp;$D$3:$D$1662,$E$3:$E$1662,0,0,1)</f>
        <v>38500</v>
      </c>
      <c r="AA175" s="2" cm="1">
        <f t="array" ref="AA175">_xlfn.XLOOKUP(AA$1&amp;$R175,$C$3:$C$1662&amp;$D$3:$D$1662,$E$3:$E$1662,0,0,1)</f>
        <v>78300</v>
      </c>
      <c r="AB175" s="2" cm="1">
        <f t="array" ref="AB175">_xlfn.XLOOKUP(AB$1&amp;$R175,$C$3:$C$1662&amp;$D$3:$D$1662,$E$3:$E$1662,0,0,1)</f>
        <v>75600</v>
      </c>
      <c r="AC175" s="2" cm="1">
        <f t="array" ref="AC175">_xlfn.XLOOKUP(AC$1&amp;$R175,$C$3:$C$1662&amp;$D$3:$D$1662,$E$3:$E$1662,0,0,1)</f>
        <v>336800</v>
      </c>
    </row>
    <row r="176" spans="3:29" x14ac:dyDescent="0.4">
      <c r="C176" t="s">
        <v>804</v>
      </c>
      <c r="D176" t="s">
        <v>679</v>
      </c>
      <c r="E176">
        <v>336800</v>
      </c>
      <c r="R176" t="s">
        <v>143</v>
      </c>
      <c r="S176" s="2">
        <f t="shared" si="15"/>
        <v>32532620</v>
      </c>
      <c r="T176" s="2">
        <f t="shared" si="18"/>
        <v>16680300</v>
      </c>
      <c r="U176" s="2">
        <f t="shared" si="18"/>
        <v>26682500</v>
      </c>
      <c r="V176" s="2">
        <f t="shared" si="18"/>
        <v>46110300</v>
      </c>
      <c r="W176" s="2">
        <f t="shared" si="18"/>
        <v>34393400</v>
      </c>
      <c r="X176" s="2">
        <f t="shared" si="18"/>
        <v>38796600</v>
      </c>
      <c r="Y176" s="2" cm="1">
        <f t="array" ref="Y176">_xlfn.XLOOKUP(Y$1&amp;$R176,$C$3:$C$1662&amp;$D$3:$D$1662,$E$3:$E$1662,0,0,1)</f>
        <v>27900</v>
      </c>
      <c r="Z176" s="2" cm="1">
        <f t="array" ref="Z176">_xlfn.XLOOKUP(Z$1&amp;$R176,$C$3:$C$1662&amp;$D$3:$D$1662,$E$3:$E$1662,0,0,1)</f>
        <v>119100</v>
      </c>
      <c r="AA176" s="2" cm="1">
        <f t="array" ref="AA176">_xlfn.XLOOKUP(AA$1&amp;$R176,$C$3:$C$1662&amp;$D$3:$D$1662,$E$3:$E$1662,0,0,1)</f>
        <v>107800</v>
      </c>
      <c r="AB176" s="2" cm="1">
        <f t="array" ref="AB176">_xlfn.XLOOKUP(AB$1&amp;$R176,$C$3:$C$1662&amp;$D$3:$D$1662,$E$3:$E$1662,0,0,1)</f>
        <v>197100</v>
      </c>
      <c r="AC176" s="2" cm="1">
        <f t="array" ref="AC176">_xlfn.XLOOKUP(AC$1&amp;$R176,$C$3:$C$1662&amp;$D$3:$D$1662,$E$3:$E$1662,0,0,1)</f>
        <v>182300</v>
      </c>
    </row>
    <row r="177" spans="3:29" x14ac:dyDescent="0.4">
      <c r="C177" t="s">
        <v>804</v>
      </c>
      <c r="D177" t="s">
        <v>680</v>
      </c>
      <c r="E177">
        <v>182300</v>
      </c>
      <c r="R177" t="s">
        <v>192</v>
      </c>
      <c r="S177" s="2">
        <f t="shared" si="15"/>
        <v>32622260</v>
      </c>
      <c r="T177" s="2">
        <f t="shared" si="18"/>
        <v>16713500</v>
      </c>
      <c r="U177" s="2">
        <f t="shared" si="18"/>
        <v>26769300</v>
      </c>
      <c r="V177" s="2">
        <f t="shared" si="18"/>
        <v>46201300</v>
      </c>
      <c r="W177" s="2">
        <f t="shared" si="18"/>
        <v>34474300</v>
      </c>
      <c r="X177" s="2">
        <f t="shared" si="18"/>
        <v>38952900</v>
      </c>
      <c r="Y177" s="2" cm="1">
        <f t="array" ref="Y177">_xlfn.XLOOKUP(Y$1&amp;$R177,$C$3:$C$1662&amp;$D$3:$D$1662,$E$3:$E$1662,0,0,1)</f>
        <v>33200</v>
      </c>
      <c r="Z177" s="2" cm="1">
        <f t="array" ref="Z177">_xlfn.XLOOKUP(Z$1&amp;$R177,$C$3:$C$1662&amp;$D$3:$D$1662,$E$3:$E$1662,0,0,1)</f>
        <v>86800</v>
      </c>
      <c r="AA177" s="2" cm="1">
        <f t="array" ref="AA177">_xlfn.XLOOKUP(AA$1&amp;$R177,$C$3:$C$1662&amp;$D$3:$D$1662,$E$3:$E$1662,0,0,1)</f>
        <v>91000</v>
      </c>
      <c r="AB177" s="2" cm="1">
        <f t="array" ref="AB177">_xlfn.XLOOKUP(AB$1&amp;$R177,$C$3:$C$1662&amp;$D$3:$D$1662,$E$3:$E$1662,0,0,1)</f>
        <v>80900</v>
      </c>
      <c r="AC177" s="2" cm="1">
        <f t="array" ref="AC177">_xlfn.XLOOKUP(AC$1&amp;$R177,$C$3:$C$1662&amp;$D$3:$D$1662,$E$3:$E$1662,0,0,1)</f>
        <v>156300</v>
      </c>
    </row>
    <row r="178" spans="3:29" x14ac:dyDescent="0.4">
      <c r="C178" t="s">
        <v>804</v>
      </c>
      <c r="D178" t="s">
        <v>681</v>
      </c>
      <c r="E178">
        <v>156300</v>
      </c>
      <c r="R178" t="s">
        <v>53</v>
      </c>
      <c r="S178" s="2">
        <f t="shared" si="15"/>
        <v>32828340</v>
      </c>
      <c r="T178" s="2">
        <f t="shared" si="18"/>
        <v>16729800</v>
      </c>
      <c r="U178" s="2">
        <f t="shared" si="18"/>
        <v>26868500</v>
      </c>
      <c r="V178" s="2">
        <f t="shared" si="18"/>
        <v>46238800</v>
      </c>
      <c r="W178" s="2">
        <f t="shared" si="18"/>
        <v>35239200</v>
      </c>
      <c r="X178" s="2">
        <f t="shared" si="18"/>
        <v>39065400</v>
      </c>
      <c r="Y178" s="2" cm="1">
        <f t="array" ref="Y178">_xlfn.XLOOKUP(Y$1&amp;$R178,$C$3:$C$1662&amp;$D$3:$D$1662,$E$3:$E$1662,0,0,1)</f>
        <v>16300</v>
      </c>
      <c r="Z178" s="2" cm="1">
        <f t="array" ref="Z178">_xlfn.XLOOKUP(Z$1&amp;$R178,$C$3:$C$1662&amp;$D$3:$D$1662,$E$3:$E$1662,0,0,1)</f>
        <v>99200</v>
      </c>
      <c r="AA178" s="2" cm="1">
        <f t="array" ref="AA178">_xlfn.XLOOKUP(AA$1&amp;$R178,$C$3:$C$1662&amp;$D$3:$D$1662,$E$3:$E$1662,0,0,1)</f>
        <v>37500</v>
      </c>
      <c r="AB178" s="2" cm="1">
        <f t="array" ref="AB178">_xlfn.XLOOKUP(AB$1&amp;$R178,$C$3:$C$1662&amp;$D$3:$D$1662,$E$3:$E$1662,0,0,1)</f>
        <v>764900</v>
      </c>
      <c r="AC178" s="2" cm="1">
        <f t="array" ref="AC178">_xlfn.XLOOKUP(AC$1&amp;$R178,$C$3:$C$1662&amp;$D$3:$D$1662,$E$3:$E$1662,0,0,1)</f>
        <v>112500</v>
      </c>
    </row>
    <row r="179" spans="3:29" x14ac:dyDescent="0.4">
      <c r="C179" t="s">
        <v>804</v>
      </c>
      <c r="D179" t="s">
        <v>682</v>
      </c>
      <c r="E179">
        <v>112500</v>
      </c>
      <c r="R179" t="s">
        <v>222</v>
      </c>
      <c r="S179" s="2">
        <f t="shared" si="15"/>
        <v>32934400</v>
      </c>
      <c r="T179" s="2">
        <f t="shared" si="18"/>
        <v>16794000</v>
      </c>
      <c r="U179" s="2">
        <f t="shared" si="18"/>
        <v>26909000</v>
      </c>
      <c r="V179" s="2">
        <f t="shared" si="18"/>
        <v>46380100</v>
      </c>
      <c r="W179" s="2">
        <f t="shared" si="18"/>
        <v>35339000</v>
      </c>
      <c r="X179" s="2">
        <f t="shared" si="18"/>
        <v>39249900</v>
      </c>
      <c r="Y179" s="2" cm="1">
        <f t="array" ref="Y179">_xlfn.XLOOKUP(Y$1&amp;$R179,$C$3:$C$1662&amp;$D$3:$D$1662,$E$3:$E$1662,0,0,1)</f>
        <v>64200</v>
      </c>
      <c r="Z179" s="2" cm="1">
        <f t="array" ref="Z179">_xlfn.XLOOKUP(Z$1&amp;$R179,$C$3:$C$1662&amp;$D$3:$D$1662,$E$3:$E$1662,0,0,1)</f>
        <v>40500</v>
      </c>
      <c r="AA179" s="2" cm="1">
        <f t="array" ref="AA179">_xlfn.XLOOKUP(AA$1&amp;$R179,$C$3:$C$1662&amp;$D$3:$D$1662,$E$3:$E$1662,0,0,1)</f>
        <v>141300</v>
      </c>
      <c r="AB179" s="2" cm="1">
        <f t="array" ref="AB179">_xlfn.XLOOKUP(AB$1&amp;$R179,$C$3:$C$1662&amp;$D$3:$D$1662,$E$3:$E$1662,0,0,1)</f>
        <v>99800</v>
      </c>
      <c r="AC179" s="2" cm="1">
        <f t="array" ref="AC179">_xlfn.XLOOKUP(AC$1&amp;$R179,$C$3:$C$1662&amp;$D$3:$D$1662,$E$3:$E$1662,0,0,1)</f>
        <v>184500</v>
      </c>
    </row>
    <row r="180" spans="3:29" x14ac:dyDescent="0.4">
      <c r="C180" t="s">
        <v>804</v>
      </c>
      <c r="D180" t="s">
        <v>683</v>
      </c>
      <c r="E180">
        <v>184500</v>
      </c>
      <c r="R180" t="s">
        <v>211</v>
      </c>
      <c r="S180" s="2">
        <f t="shared" si="15"/>
        <v>33071120</v>
      </c>
      <c r="T180" s="2">
        <f t="shared" ref="T180:X195" si="19">T179+Y180</f>
        <v>16849300</v>
      </c>
      <c r="U180" s="2">
        <f t="shared" si="19"/>
        <v>26946800</v>
      </c>
      <c r="V180" s="2">
        <f t="shared" si="19"/>
        <v>46422400</v>
      </c>
      <c r="W180" s="2">
        <f t="shared" si="19"/>
        <v>35409300</v>
      </c>
      <c r="X180" s="2">
        <f t="shared" si="19"/>
        <v>39727800</v>
      </c>
      <c r="Y180" s="2" cm="1">
        <f t="array" ref="Y180">_xlfn.XLOOKUP(Y$1&amp;$R180,$C$3:$C$1662&amp;$D$3:$D$1662,$E$3:$E$1662,0,0,1)</f>
        <v>55300</v>
      </c>
      <c r="Z180" s="2" cm="1">
        <f t="array" ref="Z180">_xlfn.XLOOKUP(Z$1&amp;$R180,$C$3:$C$1662&amp;$D$3:$D$1662,$E$3:$E$1662,0,0,1)</f>
        <v>37800</v>
      </c>
      <c r="AA180" s="2" cm="1">
        <f t="array" ref="AA180">_xlfn.XLOOKUP(AA$1&amp;$R180,$C$3:$C$1662&amp;$D$3:$D$1662,$E$3:$E$1662,0,0,1)</f>
        <v>42300</v>
      </c>
      <c r="AB180" s="2" cm="1">
        <f t="array" ref="AB180">_xlfn.XLOOKUP(AB$1&amp;$R180,$C$3:$C$1662&amp;$D$3:$D$1662,$E$3:$E$1662,0,0,1)</f>
        <v>70300</v>
      </c>
      <c r="AC180" s="2" cm="1">
        <f t="array" ref="AC180">_xlfn.XLOOKUP(AC$1&amp;$R180,$C$3:$C$1662&amp;$D$3:$D$1662,$E$3:$E$1662,0,0,1)</f>
        <v>477900</v>
      </c>
    </row>
    <row r="181" spans="3:29" x14ac:dyDescent="0.4">
      <c r="C181" t="s">
        <v>804</v>
      </c>
      <c r="D181" t="s">
        <v>684</v>
      </c>
      <c r="E181">
        <v>477900</v>
      </c>
      <c r="R181" t="s">
        <v>299</v>
      </c>
      <c r="S181" s="2">
        <f t="shared" si="15"/>
        <v>33248080</v>
      </c>
      <c r="T181" s="2">
        <f t="shared" si="19"/>
        <v>16884400</v>
      </c>
      <c r="U181" s="2">
        <f t="shared" si="19"/>
        <v>26992500</v>
      </c>
      <c r="V181" s="2">
        <f t="shared" si="19"/>
        <v>46465500</v>
      </c>
      <c r="W181" s="2">
        <f t="shared" si="19"/>
        <v>35493900</v>
      </c>
      <c r="X181" s="2">
        <f t="shared" si="19"/>
        <v>40404100</v>
      </c>
      <c r="Y181" s="2" cm="1">
        <f t="array" ref="Y181">_xlfn.XLOOKUP(Y$1&amp;$R181,$C$3:$C$1662&amp;$D$3:$D$1662,$E$3:$E$1662,0,0,1)</f>
        <v>35100</v>
      </c>
      <c r="Z181" s="2" cm="1">
        <f t="array" ref="Z181">_xlfn.XLOOKUP(Z$1&amp;$R181,$C$3:$C$1662&amp;$D$3:$D$1662,$E$3:$E$1662,0,0,1)</f>
        <v>45700</v>
      </c>
      <c r="AA181" s="2" cm="1">
        <f t="array" ref="AA181">_xlfn.XLOOKUP(AA$1&amp;$R181,$C$3:$C$1662&amp;$D$3:$D$1662,$E$3:$E$1662,0,0,1)</f>
        <v>43100</v>
      </c>
      <c r="AB181" s="2" cm="1">
        <f t="array" ref="AB181">_xlfn.XLOOKUP(AB$1&amp;$R181,$C$3:$C$1662&amp;$D$3:$D$1662,$E$3:$E$1662,0,0,1)</f>
        <v>84600</v>
      </c>
      <c r="AC181" s="2" cm="1">
        <f t="array" ref="AC181">_xlfn.XLOOKUP(AC$1&amp;$R181,$C$3:$C$1662&amp;$D$3:$D$1662,$E$3:$E$1662,0,0,1)</f>
        <v>676300</v>
      </c>
    </row>
    <row r="182" spans="3:29" x14ac:dyDescent="0.4">
      <c r="C182" t="s">
        <v>804</v>
      </c>
      <c r="D182" t="s">
        <v>685</v>
      </c>
      <c r="E182">
        <v>676300</v>
      </c>
      <c r="R182" t="s">
        <v>100</v>
      </c>
      <c r="S182" s="2">
        <f t="shared" si="15"/>
        <v>33418020</v>
      </c>
      <c r="T182" s="2">
        <f t="shared" si="19"/>
        <v>16928700</v>
      </c>
      <c r="U182" s="2">
        <f t="shared" si="19"/>
        <v>27102800</v>
      </c>
      <c r="V182" s="2">
        <f t="shared" si="19"/>
        <v>46596700</v>
      </c>
      <c r="W182" s="2">
        <f t="shared" si="19"/>
        <v>35540600</v>
      </c>
      <c r="X182" s="2">
        <f t="shared" si="19"/>
        <v>40921300</v>
      </c>
      <c r="Y182" s="2" cm="1">
        <f t="array" ref="Y182">_xlfn.XLOOKUP(Y$1&amp;$R182,$C$3:$C$1662&amp;$D$3:$D$1662,$E$3:$E$1662,0,0,1)</f>
        <v>44300</v>
      </c>
      <c r="Z182" s="2" cm="1">
        <f t="array" ref="Z182">_xlfn.XLOOKUP(Z$1&amp;$R182,$C$3:$C$1662&amp;$D$3:$D$1662,$E$3:$E$1662,0,0,1)</f>
        <v>110300</v>
      </c>
      <c r="AA182" s="2" cm="1">
        <f t="array" ref="AA182">_xlfn.XLOOKUP(AA$1&amp;$R182,$C$3:$C$1662&amp;$D$3:$D$1662,$E$3:$E$1662,0,0,1)</f>
        <v>131200</v>
      </c>
      <c r="AB182" s="2" cm="1">
        <f t="array" ref="AB182">_xlfn.XLOOKUP(AB$1&amp;$R182,$C$3:$C$1662&amp;$D$3:$D$1662,$E$3:$E$1662,0,0,1)</f>
        <v>46700</v>
      </c>
      <c r="AC182" s="2" cm="1">
        <f t="array" ref="AC182">_xlfn.XLOOKUP(AC$1&amp;$R182,$C$3:$C$1662&amp;$D$3:$D$1662,$E$3:$E$1662,0,0,1)</f>
        <v>517200</v>
      </c>
    </row>
    <row r="183" spans="3:29" x14ac:dyDescent="0.4">
      <c r="C183" t="s">
        <v>804</v>
      </c>
      <c r="D183" t="s">
        <v>686</v>
      </c>
      <c r="E183">
        <v>517200</v>
      </c>
      <c r="R183" t="s">
        <v>300</v>
      </c>
      <c r="S183" s="2">
        <f t="shared" si="15"/>
        <v>33517920</v>
      </c>
      <c r="T183" s="2">
        <f t="shared" si="19"/>
        <v>16958200</v>
      </c>
      <c r="U183" s="2">
        <f t="shared" si="19"/>
        <v>27147500</v>
      </c>
      <c r="V183" s="2">
        <f t="shared" si="19"/>
        <v>46704400</v>
      </c>
      <c r="W183" s="2">
        <f t="shared" si="19"/>
        <v>35653100</v>
      </c>
      <c r="X183" s="2">
        <f t="shared" si="19"/>
        <v>41126400</v>
      </c>
      <c r="Y183" s="2" cm="1">
        <f t="array" ref="Y183">_xlfn.XLOOKUP(Y$1&amp;$R183,$C$3:$C$1662&amp;$D$3:$D$1662,$E$3:$E$1662,0,0,1)</f>
        <v>29500</v>
      </c>
      <c r="Z183" s="2" cm="1">
        <f t="array" ref="Z183">_xlfn.XLOOKUP(Z$1&amp;$R183,$C$3:$C$1662&amp;$D$3:$D$1662,$E$3:$E$1662,0,0,1)</f>
        <v>44700</v>
      </c>
      <c r="AA183" s="2" cm="1">
        <f t="array" ref="AA183">_xlfn.XLOOKUP(AA$1&amp;$R183,$C$3:$C$1662&amp;$D$3:$D$1662,$E$3:$E$1662,0,0,1)</f>
        <v>107700</v>
      </c>
      <c r="AB183" s="2" cm="1">
        <f t="array" ref="AB183">_xlfn.XLOOKUP(AB$1&amp;$R183,$C$3:$C$1662&amp;$D$3:$D$1662,$E$3:$E$1662,0,0,1)</f>
        <v>112500</v>
      </c>
      <c r="AC183" s="2" cm="1">
        <f t="array" ref="AC183">_xlfn.XLOOKUP(AC$1&amp;$R183,$C$3:$C$1662&amp;$D$3:$D$1662,$E$3:$E$1662,0,0,1)</f>
        <v>205100</v>
      </c>
    </row>
    <row r="184" spans="3:29" x14ac:dyDescent="0.4">
      <c r="C184" t="s">
        <v>804</v>
      </c>
      <c r="D184" t="s">
        <v>687</v>
      </c>
      <c r="E184">
        <v>205100</v>
      </c>
      <c r="R184" t="s">
        <v>204</v>
      </c>
      <c r="S184" s="2">
        <f t="shared" si="15"/>
        <v>33631860</v>
      </c>
      <c r="T184" s="2">
        <f t="shared" si="19"/>
        <v>16999100</v>
      </c>
      <c r="U184" s="2">
        <f t="shared" si="19"/>
        <v>27317000</v>
      </c>
      <c r="V184" s="2">
        <f t="shared" si="19"/>
        <v>46811900</v>
      </c>
      <c r="W184" s="2">
        <f t="shared" si="19"/>
        <v>35728900</v>
      </c>
      <c r="X184" s="2">
        <f t="shared" si="19"/>
        <v>41302400</v>
      </c>
      <c r="Y184" s="2" cm="1">
        <f t="array" ref="Y184">_xlfn.XLOOKUP(Y$1&amp;$R184,$C$3:$C$1662&amp;$D$3:$D$1662,$E$3:$E$1662,0,0,1)</f>
        <v>40900</v>
      </c>
      <c r="Z184" s="2" cm="1">
        <f t="array" ref="Z184">_xlfn.XLOOKUP(Z$1&amp;$R184,$C$3:$C$1662&amp;$D$3:$D$1662,$E$3:$E$1662,0,0,1)</f>
        <v>169500</v>
      </c>
      <c r="AA184" s="2" cm="1">
        <f t="array" ref="AA184">_xlfn.XLOOKUP(AA$1&amp;$R184,$C$3:$C$1662&amp;$D$3:$D$1662,$E$3:$E$1662,0,0,1)</f>
        <v>107500</v>
      </c>
      <c r="AB184" s="2" cm="1">
        <f t="array" ref="AB184">_xlfn.XLOOKUP(AB$1&amp;$R184,$C$3:$C$1662&amp;$D$3:$D$1662,$E$3:$E$1662,0,0,1)</f>
        <v>75800</v>
      </c>
      <c r="AC184" s="2" cm="1">
        <f t="array" ref="AC184">_xlfn.XLOOKUP(AC$1&amp;$R184,$C$3:$C$1662&amp;$D$3:$D$1662,$E$3:$E$1662,0,0,1)</f>
        <v>176000</v>
      </c>
    </row>
    <row r="185" spans="3:29" x14ac:dyDescent="0.4">
      <c r="C185" t="s">
        <v>804</v>
      </c>
      <c r="D185" t="s">
        <v>386</v>
      </c>
      <c r="E185">
        <v>176000</v>
      </c>
      <c r="R185" t="s">
        <v>301</v>
      </c>
      <c r="S185" s="2">
        <f t="shared" si="15"/>
        <v>33739000</v>
      </c>
      <c r="T185" s="2">
        <f t="shared" si="19"/>
        <v>17031900</v>
      </c>
      <c r="U185" s="2">
        <f t="shared" si="19"/>
        <v>27484200</v>
      </c>
      <c r="V185" s="2">
        <f t="shared" si="19"/>
        <v>46852700</v>
      </c>
      <c r="W185" s="2">
        <f t="shared" si="19"/>
        <v>35766700</v>
      </c>
      <c r="X185" s="2">
        <f t="shared" si="19"/>
        <v>41559500</v>
      </c>
      <c r="Y185" s="2" cm="1">
        <f t="array" ref="Y185">_xlfn.XLOOKUP(Y$1&amp;$R185,$C$3:$C$1662&amp;$D$3:$D$1662,$E$3:$E$1662,0,0,1)</f>
        <v>32800</v>
      </c>
      <c r="Z185" s="2" cm="1">
        <f t="array" ref="Z185">_xlfn.XLOOKUP(Z$1&amp;$R185,$C$3:$C$1662&amp;$D$3:$D$1662,$E$3:$E$1662,0,0,1)</f>
        <v>167200</v>
      </c>
      <c r="AA185" s="2" cm="1">
        <f t="array" ref="AA185">_xlfn.XLOOKUP(AA$1&amp;$R185,$C$3:$C$1662&amp;$D$3:$D$1662,$E$3:$E$1662,0,0,1)</f>
        <v>40800</v>
      </c>
      <c r="AB185" s="2" cm="1">
        <f t="array" ref="AB185">_xlfn.XLOOKUP(AB$1&amp;$R185,$C$3:$C$1662&amp;$D$3:$D$1662,$E$3:$E$1662,0,0,1)</f>
        <v>37800</v>
      </c>
      <c r="AC185" s="2" cm="1">
        <f t="array" ref="AC185">_xlfn.XLOOKUP(AC$1&amp;$R185,$C$3:$C$1662&amp;$D$3:$D$1662,$E$3:$E$1662,0,0,1)</f>
        <v>257100</v>
      </c>
    </row>
    <row r="186" spans="3:29" x14ac:dyDescent="0.4">
      <c r="C186" t="s">
        <v>804</v>
      </c>
      <c r="D186" t="s">
        <v>387</v>
      </c>
      <c r="E186">
        <v>257100</v>
      </c>
      <c r="R186" t="s">
        <v>201</v>
      </c>
      <c r="S186" s="2">
        <f t="shared" si="15"/>
        <v>33831240</v>
      </c>
      <c r="T186" s="2">
        <f t="shared" si="19"/>
        <v>17098500</v>
      </c>
      <c r="U186" s="2">
        <f t="shared" si="19"/>
        <v>27596700</v>
      </c>
      <c r="V186" s="2">
        <f t="shared" si="19"/>
        <v>46891900</v>
      </c>
      <c r="W186" s="2">
        <f t="shared" si="19"/>
        <v>35874200</v>
      </c>
      <c r="X186" s="2">
        <f t="shared" si="19"/>
        <v>41694900</v>
      </c>
      <c r="Y186" s="2" cm="1">
        <f t="array" ref="Y186">_xlfn.XLOOKUP(Y$1&amp;$R186,$C$3:$C$1662&amp;$D$3:$D$1662,$E$3:$E$1662,0,0,1)</f>
        <v>66600</v>
      </c>
      <c r="Z186" s="2" cm="1">
        <f t="array" ref="Z186">_xlfn.XLOOKUP(Z$1&amp;$R186,$C$3:$C$1662&amp;$D$3:$D$1662,$E$3:$E$1662,0,0,1)</f>
        <v>112500</v>
      </c>
      <c r="AA186" s="2" cm="1">
        <f t="array" ref="AA186">_xlfn.XLOOKUP(AA$1&amp;$R186,$C$3:$C$1662&amp;$D$3:$D$1662,$E$3:$E$1662,0,0,1)</f>
        <v>39200</v>
      </c>
      <c r="AB186" s="2" cm="1">
        <f t="array" ref="AB186">_xlfn.XLOOKUP(AB$1&amp;$R186,$C$3:$C$1662&amp;$D$3:$D$1662,$E$3:$E$1662,0,0,1)</f>
        <v>107500</v>
      </c>
      <c r="AC186" s="2" cm="1">
        <f t="array" ref="AC186">_xlfn.XLOOKUP(AC$1&amp;$R186,$C$3:$C$1662&amp;$D$3:$D$1662,$E$3:$E$1662,0,0,1)</f>
        <v>135400</v>
      </c>
    </row>
    <row r="187" spans="3:29" x14ac:dyDescent="0.4">
      <c r="C187" t="s">
        <v>804</v>
      </c>
      <c r="D187" t="s">
        <v>388</v>
      </c>
      <c r="E187">
        <v>135400</v>
      </c>
      <c r="R187" t="s">
        <v>21</v>
      </c>
      <c r="S187" s="2">
        <f t="shared" si="15"/>
        <v>33913860</v>
      </c>
      <c r="T187" s="2">
        <f t="shared" si="19"/>
        <v>17123600</v>
      </c>
      <c r="U187" s="2">
        <f t="shared" si="19"/>
        <v>27664400</v>
      </c>
      <c r="V187" s="2">
        <f t="shared" si="19"/>
        <v>46947900</v>
      </c>
      <c r="W187" s="2">
        <f t="shared" si="19"/>
        <v>35896200</v>
      </c>
      <c r="X187" s="2">
        <f t="shared" si="19"/>
        <v>41937200</v>
      </c>
      <c r="Y187" s="2" cm="1">
        <f t="array" ref="Y187">_xlfn.XLOOKUP(Y$1&amp;$R187,$C$3:$C$1662&amp;$D$3:$D$1662,$E$3:$E$1662,0,0,1)</f>
        <v>25100</v>
      </c>
      <c r="Z187" s="2" cm="1">
        <f t="array" ref="Z187">_xlfn.XLOOKUP(Z$1&amp;$R187,$C$3:$C$1662&amp;$D$3:$D$1662,$E$3:$E$1662,0,0,1)</f>
        <v>67700</v>
      </c>
      <c r="AA187" s="2" cm="1">
        <f t="array" ref="AA187">_xlfn.XLOOKUP(AA$1&amp;$R187,$C$3:$C$1662&amp;$D$3:$D$1662,$E$3:$E$1662,0,0,1)</f>
        <v>56000</v>
      </c>
      <c r="AB187" s="2" cm="1">
        <f t="array" ref="AB187">_xlfn.XLOOKUP(AB$1&amp;$R187,$C$3:$C$1662&amp;$D$3:$D$1662,$E$3:$E$1662,0,0,1)</f>
        <v>22000</v>
      </c>
      <c r="AC187" s="2" cm="1">
        <f t="array" ref="AC187">_xlfn.XLOOKUP(AC$1&amp;$R187,$C$3:$C$1662&amp;$D$3:$D$1662,$E$3:$E$1662,0,0,1)</f>
        <v>242300</v>
      </c>
    </row>
    <row r="188" spans="3:29" x14ac:dyDescent="0.4">
      <c r="C188" t="s">
        <v>804</v>
      </c>
      <c r="D188" t="s">
        <v>389</v>
      </c>
      <c r="E188">
        <v>242300</v>
      </c>
      <c r="R188" t="s">
        <v>88</v>
      </c>
      <c r="S188" s="2">
        <f t="shared" si="15"/>
        <v>33977520</v>
      </c>
      <c r="T188" s="2">
        <f t="shared" si="19"/>
        <v>17145800</v>
      </c>
      <c r="U188" s="2">
        <f t="shared" si="19"/>
        <v>27705400</v>
      </c>
      <c r="V188" s="2">
        <f t="shared" si="19"/>
        <v>47029400</v>
      </c>
      <c r="W188" s="2">
        <f t="shared" si="19"/>
        <v>35941700</v>
      </c>
      <c r="X188" s="2">
        <f t="shared" si="19"/>
        <v>42065300</v>
      </c>
      <c r="Y188" s="2" cm="1">
        <f t="array" ref="Y188">_xlfn.XLOOKUP(Y$1&amp;$R188,$C$3:$C$1662&amp;$D$3:$D$1662,$E$3:$E$1662,0,0,1)</f>
        <v>22200</v>
      </c>
      <c r="Z188" s="2" cm="1">
        <f t="array" ref="Z188">_xlfn.XLOOKUP(Z$1&amp;$R188,$C$3:$C$1662&amp;$D$3:$D$1662,$E$3:$E$1662,0,0,1)</f>
        <v>41000</v>
      </c>
      <c r="AA188" s="2" cm="1">
        <f t="array" ref="AA188">_xlfn.XLOOKUP(AA$1&amp;$R188,$C$3:$C$1662&amp;$D$3:$D$1662,$E$3:$E$1662,0,0,1)</f>
        <v>81500</v>
      </c>
      <c r="AB188" s="2" cm="1">
        <f t="array" ref="AB188">_xlfn.XLOOKUP(AB$1&amp;$R188,$C$3:$C$1662&amp;$D$3:$D$1662,$E$3:$E$1662,0,0,1)</f>
        <v>45500</v>
      </c>
      <c r="AC188" s="2" cm="1">
        <f t="array" ref="AC188">_xlfn.XLOOKUP(AC$1&amp;$R188,$C$3:$C$1662&amp;$D$3:$D$1662,$E$3:$E$1662,0,0,1)</f>
        <v>128100</v>
      </c>
    </row>
    <row r="189" spans="3:29" x14ac:dyDescent="0.4">
      <c r="C189" t="s">
        <v>804</v>
      </c>
      <c r="D189" t="s">
        <v>390</v>
      </c>
      <c r="E189">
        <v>128100</v>
      </c>
      <c r="R189" t="s">
        <v>119</v>
      </c>
      <c r="S189" s="2">
        <f t="shared" si="15"/>
        <v>34046820</v>
      </c>
      <c r="T189" s="2">
        <f t="shared" si="19"/>
        <v>17181000</v>
      </c>
      <c r="U189" s="2">
        <f t="shared" si="19"/>
        <v>27726300</v>
      </c>
      <c r="V189" s="2">
        <f t="shared" si="19"/>
        <v>47097800</v>
      </c>
      <c r="W189" s="2">
        <f t="shared" si="19"/>
        <v>36022200</v>
      </c>
      <c r="X189" s="2">
        <f t="shared" si="19"/>
        <v>42206800</v>
      </c>
      <c r="Y189" s="2" cm="1">
        <f t="array" ref="Y189">_xlfn.XLOOKUP(Y$1&amp;$R189,$C$3:$C$1662&amp;$D$3:$D$1662,$E$3:$E$1662,0,0,1)</f>
        <v>35200</v>
      </c>
      <c r="Z189" s="2" cm="1">
        <f t="array" ref="Z189">_xlfn.XLOOKUP(Z$1&amp;$R189,$C$3:$C$1662&amp;$D$3:$D$1662,$E$3:$E$1662,0,0,1)</f>
        <v>20900</v>
      </c>
      <c r="AA189" s="2" cm="1">
        <f t="array" ref="AA189">_xlfn.XLOOKUP(AA$1&amp;$R189,$C$3:$C$1662&amp;$D$3:$D$1662,$E$3:$E$1662,0,0,1)</f>
        <v>68400</v>
      </c>
      <c r="AB189" s="2" cm="1">
        <f t="array" ref="AB189">_xlfn.XLOOKUP(AB$1&amp;$R189,$C$3:$C$1662&amp;$D$3:$D$1662,$E$3:$E$1662,0,0,1)</f>
        <v>80500</v>
      </c>
      <c r="AC189" s="2" cm="1">
        <f t="array" ref="AC189">_xlfn.XLOOKUP(AC$1&amp;$R189,$C$3:$C$1662&amp;$D$3:$D$1662,$E$3:$E$1662,0,0,1)</f>
        <v>141500</v>
      </c>
    </row>
    <row r="190" spans="3:29" x14ac:dyDescent="0.4">
      <c r="C190" t="s">
        <v>804</v>
      </c>
      <c r="D190" t="s">
        <v>391</v>
      </c>
      <c r="E190">
        <v>141500</v>
      </c>
      <c r="R190" t="s">
        <v>274</v>
      </c>
      <c r="S190" s="2">
        <f t="shared" si="15"/>
        <v>34104980</v>
      </c>
      <c r="T190" s="2">
        <f t="shared" si="19"/>
        <v>17206500</v>
      </c>
      <c r="U190" s="2">
        <f t="shared" si="19"/>
        <v>27767900</v>
      </c>
      <c r="V190" s="2">
        <f t="shared" si="19"/>
        <v>47158300</v>
      </c>
      <c r="W190" s="2">
        <f t="shared" si="19"/>
        <v>36076000</v>
      </c>
      <c r="X190" s="2">
        <f t="shared" si="19"/>
        <v>42316200</v>
      </c>
      <c r="Y190" s="2" cm="1">
        <f t="array" ref="Y190">_xlfn.XLOOKUP(Y$1&amp;$R190,$C$3:$C$1662&amp;$D$3:$D$1662,$E$3:$E$1662,0,0,1)</f>
        <v>25500</v>
      </c>
      <c r="Z190" s="2" cm="1">
        <f t="array" ref="Z190">_xlfn.XLOOKUP(Z$1&amp;$R190,$C$3:$C$1662&amp;$D$3:$D$1662,$E$3:$E$1662,0,0,1)</f>
        <v>41600</v>
      </c>
      <c r="AA190" s="2" cm="1">
        <f t="array" ref="AA190">_xlfn.XLOOKUP(AA$1&amp;$R190,$C$3:$C$1662&amp;$D$3:$D$1662,$E$3:$E$1662,0,0,1)</f>
        <v>60500</v>
      </c>
      <c r="AB190" s="2" cm="1">
        <f t="array" ref="AB190">_xlfn.XLOOKUP(AB$1&amp;$R190,$C$3:$C$1662&amp;$D$3:$D$1662,$E$3:$E$1662,0,0,1)</f>
        <v>53800</v>
      </c>
      <c r="AC190" s="2" cm="1">
        <f t="array" ref="AC190">_xlfn.XLOOKUP(AC$1&amp;$R190,$C$3:$C$1662&amp;$D$3:$D$1662,$E$3:$E$1662,0,0,1)</f>
        <v>109400</v>
      </c>
    </row>
    <row r="191" spans="3:29" x14ac:dyDescent="0.4">
      <c r="C191" t="s">
        <v>804</v>
      </c>
      <c r="D191" t="s">
        <v>392</v>
      </c>
      <c r="E191">
        <v>109400</v>
      </c>
      <c r="R191" t="s">
        <v>180</v>
      </c>
      <c r="S191" s="2">
        <f t="shared" si="15"/>
        <v>34172880</v>
      </c>
      <c r="T191" s="2">
        <f t="shared" si="19"/>
        <v>17223600</v>
      </c>
      <c r="U191" s="2">
        <f t="shared" si="19"/>
        <v>27818900</v>
      </c>
      <c r="V191" s="2">
        <f t="shared" si="19"/>
        <v>47262500</v>
      </c>
      <c r="W191" s="2">
        <f t="shared" si="19"/>
        <v>36140700</v>
      </c>
      <c r="X191" s="2">
        <f t="shared" si="19"/>
        <v>42418700</v>
      </c>
      <c r="Y191" s="2" cm="1">
        <f t="array" ref="Y191">_xlfn.XLOOKUP(Y$1&amp;$R191,$C$3:$C$1662&amp;$D$3:$D$1662,$E$3:$E$1662,0,0,1)</f>
        <v>17100</v>
      </c>
      <c r="Z191" s="2" cm="1">
        <f t="array" ref="Z191">_xlfn.XLOOKUP(Z$1&amp;$R191,$C$3:$C$1662&amp;$D$3:$D$1662,$E$3:$E$1662,0,0,1)</f>
        <v>51000</v>
      </c>
      <c r="AA191" s="2" cm="1">
        <f t="array" ref="AA191">_xlfn.XLOOKUP(AA$1&amp;$R191,$C$3:$C$1662&amp;$D$3:$D$1662,$E$3:$E$1662,0,0,1)</f>
        <v>104200</v>
      </c>
      <c r="AB191" s="2" cm="1">
        <f t="array" ref="AB191">_xlfn.XLOOKUP(AB$1&amp;$R191,$C$3:$C$1662&amp;$D$3:$D$1662,$E$3:$E$1662,0,0,1)</f>
        <v>64700</v>
      </c>
      <c r="AC191" s="2" cm="1">
        <f t="array" ref="AC191">_xlfn.XLOOKUP(AC$1&amp;$R191,$C$3:$C$1662&amp;$D$3:$D$1662,$E$3:$E$1662,0,0,1)</f>
        <v>102500</v>
      </c>
    </row>
    <row r="192" spans="3:29" x14ac:dyDescent="0.4">
      <c r="C192" t="s">
        <v>804</v>
      </c>
      <c r="D192" t="s">
        <v>393</v>
      </c>
      <c r="E192">
        <v>102500</v>
      </c>
      <c r="R192" t="s">
        <v>76</v>
      </c>
      <c r="S192" s="2">
        <f t="shared" si="15"/>
        <v>34268880</v>
      </c>
      <c r="T192" s="2">
        <f t="shared" si="19"/>
        <v>17239000</v>
      </c>
      <c r="U192" s="2">
        <f t="shared" si="19"/>
        <v>28012000</v>
      </c>
      <c r="V192" s="2">
        <f t="shared" si="19"/>
        <v>47430700</v>
      </c>
      <c r="W192" s="2">
        <f t="shared" si="19"/>
        <v>36199900</v>
      </c>
      <c r="X192" s="2">
        <f t="shared" si="19"/>
        <v>42462800</v>
      </c>
      <c r="Y192" s="2" cm="1">
        <f t="array" ref="Y192">_xlfn.XLOOKUP(Y$1&amp;$R192,$C$3:$C$1662&amp;$D$3:$D$1662,$E$3:$E$1662,0,0,1)</f>
        <v>15400</v>
      </c>
      <c r="Z192" s="2" cm="1">
        <f t="array" ref="Z192">_xlfn.XLOOKUP(Z$1&amp;$R192,$C$3:$C$1662&amp;$D$3:$D$1662,$E$3:$E$1662,0,0,1)</f>
        <v>193100</v>
      </c>
      <c r="AA192" s="2" cm="1">
        <f t="array" ref="AA192">_xlfn.XLOOKUP(AA$1&amp;$R192,$C$3:$C$1662&amp;$D$3:$D$1662,$E$3:$E$1662,0,0,1)</f>
        <v>168200</v>
      </c>
      <c r="AB192" s="2" cm="1">
        <f t="array" ref="AB192">_xlfn.XLOOKUP(AB$1&amp;$R192,$C$3:$C$1662&amp;$D$3:$D$1662,$E$3:$E$1662,0,0,1)</f>
        <v>59200</v>
      </c>
      <c r="AC192" s="2" cm="1">
        <f t="array" ref="AC192">_xlfn.XLOOKUP(AC$1&amp;$R192,$C$3:$C$1662&amp;$D$3:$D$1662,$E$3:$E$1662,0,0,1)</f>
        <v>44100</v>
      </c>
    </row>
    <row r="193" spans="3:29" x14ac:dyDescent="0.4">
      <c r="C193" t="s">
        <v>804</v>
      </c>
      <c r="D193" t="s">
        <v>394</v>
      </c>
      <c r="E193">
        <v>44100</v>
      </c>
      <c r="R193" t="s">
        <v>138</v>
      </c>
      <c r="S193" s="2">
        <f t="shared" si="15"/>
        <v>34400740</v>
      </c>
      <c r="T193" s="2">
        <f t="shared" si="19"/>
        <v>17244700</v>
      </c>
      <c r="U193" s="2">
        <f t="shared" si="19"/>
        <v>28044800</v>
      </c>
      <c r="V193" s="2">
        <f t="shared" si="19"/>
        <v>47685900</v>
      </c>
      <c r="W193" s="2">
        <f t="shared" si="19"/>
        <v>36221700</v>
      </c>
      <c r="X193" s="2">
        <f t="shared" si="19"/>
        <v>42806600</v>
      </c>
      <c r="Y193" s="2" cm="1">
        <f t="array" ref="Y193">_xlfn.XLOOKUP(Y$1&amp;$R193,$C$3:$C$1662&amp;$D$3:$D$1662,$E$3:$E$1662,0,0,1)</f>
        <v>5700</v>
      </c>
      <c r="Z193" s="2" cm="1">
        <f t="array" ref="Z193">_xlfn.XLOOKUP(Z$1&amp;$R193,$C$3:$C$1662&amp;$D$3:$D$1662,$E$3:$E$1662,0,0,1)</f>
        <v>32800</v>
      </c>
      <c r="AA193" s="2" cm="1">
        <f t="array" ref="AA193">_xlfn.XLOOKUP(AA$1&amp;$R193,$C$3:$C$1662&amp;$D$3:$D$1662,$E$3:$E$1662,0,0,1)</f>
        <v>255200</v>
      </c>
      <c r="AB193" s="2" cm="1">
        <f t="array" ref="AB193">_xlfn.XLOOKUP(AB$1&amp;$R193,$C$3:$C$1662&amp;$D$3:$D$1662,$E$3:$E$1662,0,0,1)</f>
        <v>21800</v>
      </c>
      <c r="AC193" s="2" cm="1">
        <f t="array" ref="AC193">_xlfn.XLOOKUP(AC$1&amp;$R193,$C$3:$C$1662&amp;$D$3:$D$1662,$E$3:$E$1662,0,0,1)</f>
        <v>343800</v>
      </c>
    </row>
    <row r="194" spans="3:29" x14ac:dyDescent="0.4">
      <c r="C194" t="s">
        <v>804</v>
      </c>
      <c r="D194" t="s">
        <v>395</v>
      </c>
      <c r="E194">
        <v>343800</v>
      </c>
      <c r="R194" t="s">
        <v>255</v>
      </c>
      <c r="S194" s="2">
        <f t="shared" si="15"/>
        <v>34483240</v>
      </c>
      <c r="T194" s="2">
        <f t="shared" si="19"/>
        <v>17272900</v>
      </c>
      <c r="U194" s="2">
        <f t="shared" si="19"/>
        <v>28090400</v>
      </c>
      <c r="V194" s="2">
        <f t="shared" si="19"/>
        <v>47734000</v>
      </c>
      <c r="W194" s="2">
        <f t="shared" si="19"/>
        <v>36270200</v>
      </c>
      <c r="X194" s="2">
        <f t="shared" si="19"/>
        <v>43048700</v>
      </c>
      <c r="Y194" s="2" cm="1">
        <f t="array" ref="Y194">_xlfn.XLOOKUP(Y$1&amp;$R194,$C$3:$C$1662&amp;$D$3:$D$1662,$E$3:$E$1662,0,0,1)</f>
        <v>28200</v>
      </c>
      <c r="Z194" s="2" cm="1">
        <f t="array" ref="Z194">_xlfn.XLOOKUP(Z$1&amp;$R194,$C$3:$C$1662&amp;$D$3:$D$1662,$E$3:$E$1662,0,0,1)</f>
        <v>45600</v>
      </c>
      <c r="AA194" s="2" cm="1">
        <f t="array" ref="AA194">_xlfn.XLOOKUP(AA$1&amp;$R194,$C$3:$C$1662&amp;$D$3:$D$1662,$E$3:$E$1662,0,0,1)</f>
        <v>48100</v>
      </c>
      <c r="AB194" s="2" cm="1">
        <f t="array" ref="AB194">_xlfn.XLOOKUP(AB$1&amp;$R194,$C$3:$C$1662&amp;$D$3:$D$1662,$E$3:$E$1662,0,0,1)</f>
        <v>48500</v>
      </c>
      <c r="AC194" s="2" cm="1">
        <f t="array" ref="AC194">_xlfn.XLOOKUP(AC$1&amp;$R194,$C$3:$C$1662&amp;$D$3:$D$1662,$E$3:$E$1662,0,0,1)</f>
        <v>242100</v>
      </c>
    </row>
    <row r="195" spans="3:29" x14ac:dyDescent="0.4">
      <c r="C195" t="s">
        <v>804</v>
      </c>
      <c r="D195" t="s">
        <v>396</v>
      </c>
      <c r="E195">
        <v>242100</v>
      </c>
      <c r="R195" t="s">
        <v>106</v>
      </c>
      <c r="S195" s="2">
        <f t="shared" ref="S195:S258" si="20">IFERROR(AVERAGEIFS(T195:X195,T195:X195,"&gt;0"),0)</f>
        <v>34548440</v>
      </c>
      <c r="T195" s="2">
        <f t="shared" si="19"/>
        <v>17282200</v>
      </c>
      <c r="U195" s="2">
        <f t="shared" si="19"/>
        <v>28174400</v>
      </c>
      <c r="V195" s="2">
        <f t="shared" si="19"/>
        <v>47781000</v>
      </c>
      <c r="W195" s="2">
        <f t="shared" si="19"/>
        <v>36317100</v>
      </c>
      <c r="X195" s="2">
        <f t="shared" si="19"/>
        <v>43187500</v>
      </c>
      <c r="Y195" s="2" cm="1">
        <f t="array" ref="Y195">_xlfn.XLOOKUP(Y$1&amp;$R195,$C$3:$C$1662&amp;$D$3:$D$1662,$E$3:$E$1662,0,0,1)</f>
        <v>9300</v>
      </c>
      <c r="Z195" s="2" cm="1">
        <f t="array" ref="Z195">_xlfn.XLOOKUP(Z$1&amp;$R195,$C$3:$C$1662&amp;$D$3:$D$1662,$E$3:$E$1662,0,0,1)</f>
        <v>84000</v>
      </c>
      <c r="AA195" s="2" cm="1">
        <f t="array" ref="AA195">_xlfn.XLOOKUP(AA$1&amp;$R195,$C$3:$C$1662&amp;$D$3:$D$1662,$E$3:$E$1662,0,0,1)</f>
        <v>47000</v>
      </c>
      <c r="AB195" s="2" cm="1">
        <f t="array" ref="AB195">_xlfn.XLOOKUP(AB$1&amp;$R195,$C$3:$C$1662&amp;$D$3:$D$1662,$E$3:$E$1662,0,0,1)</f>
        <v>46900</v>
      </c>
      <c r="AC195" s="2" cm="1">
        <f t="array" ref="AC195">_xlfn.XLOOKUP(AC$1&amp;$R195,$C$3:$C$1662&amp;$D$3:$D$1662,$E$3:$E$1662,0,0,1)</f>
        <v>138800</v>
      </c>
    </row>
    <row r="196" spans="3:29" x14ac:dyDescent="0.4">
      <c r="C196" t="s">
        <v>804</v>
      </c>
      <c r="D196" t="s">
        <v>397</v>
      </c>
      <c r="E196">
        <v>138800</v>
      </c>
      <c r="R196" t="s">
        <v>172</v>
      </c>
      <c r="S196" s="2">
        <f t="shared" si="20"/>
        <v>34674700</v>
      </c>
      <c r="T196" s="2">
        <f t="shared" ref="T196:X211" si="21">T195+Y196</f>
        <v>17297200</v>
      </c>
      <c r="U196" s="2">
        <f t="shared" si="21"/>
        <v>28269100</v>
      </c>
      <c r="V196" s="2">
        <f t="shared" si="21"/>
        <v>47908400</v>
      </c>
      <c r="W196" s="2">
        <f t="shared" si="21"/>
        <v>36363700</v>
      </c>
      <c r="X196" s="2">
        <f t="shared" si="21"/>
        <v>43535100</v>
      </c>
      <c r="Y196" s="2" cm="1">
        <f t="array" ref="Y196">_xlfn.XLOOKUP(Y$1&amp;$R196,$C$3:$C$1662&amp;$D$3:$D$1662,$E$3:$E$1662,0,0,1)</f>
        <v>15000</v>
      </c>
      <c r="Z196" s="2" cm="1">
        <f t="array" ref="Z196">_xlfn.XLOOKUP(Z$1&amp;$R196,$C$3:$C$1662&amp;$D$3:$D$1662,$E$3:$E$1662,0,0,1)</f>
        <v>94700</v>
      </c>
      <c r="AA196" s="2" cm="1">
        <f t="array" ref="AA196">_xlfn.XLOOKUP(AA$1&amp;$R196,$C$3:$C$1662&amp;$D$3:$D$1662,$E$3:$E$1662,0,0,1)</f>
        <v>127400</v>
      </c>
      <c r="AB196" s="2" cm="1">
        <f t="array" ref="AB196">_xlfn.XLOOKUP(AB$1&amp;$R196,$C$3:$C$1662&amp;$D$3:$D$1662,$E$3:$E$1662,0,0,1)</f>
        <v>46600</v>
      </c>
      <c r="AC196" s="2" cm="1">
        <f t="array" ref="AC196">_xlfn.XLOOKUP(AC$1&amp;$R196,$C$3:$C$1662&amp;$D$3:$D$1662,$E$3:$E$1662,0,0,1)</f>
        <v>347600</v>
      </c>
    </row>
    <row r="197" spans="3:29" x14ac:dyDescent="0.4">
      <c r="C197" t="s">
        <v>804</v>
      </c>
      <c r="D197" t="s">
        <v>398</v>
      </c>
      <c r="E197">
        <v>347600</v>
      </c>
      <c r="R197" t="s">
        <v>302</v>
      </c>
      <c r="S197" s="2">
        <f t="shared" si="20"/>
        <v>34780720</v>
      </c>
      <c r="T197" s="2">
        <f t="shared" si="21"/>
        <v>17330400</v>
      </c>
      <c r="U197" s="2">
        <f t="shared" si="21"/>
        <v>28382100</v>
      </c>
      <c r="V197" s="2">
        <f t="shared" si="21"/>
        <v>47959400</v>
      </c>
      <c r="W197" s="2">
        <f t="shared" si="21"/>
        <v>36426800</v>
      </c>
      <c r="X197" s="2">
        <f t="shared" si="21"/>
        <v>43804900</v>
      </c>
      <c r="Y197" s="2" cm="1">
        <f t="array" ref="Y197">_xlfn.XLOOKUP(Y$1&amp;$R197,$C$3:$C$1662&amp;$D$3:$D$1662,$E$3:$E$1662,0,0,1)</f>
        <v>33200</v>
      </c>
      <c r="Z197" s="2" cm="1">
        <f t="array" ref="Z197">_xlfn.XLOOKUP(Z$1&amp;$R197,$C$3:$C$1662&amp;$D$3:$D$1662,$E$3:$E$1662,0,0,1)</f>
        <v>113000</v>
      </c>
      <c r="AA197" s="2" cm="1">
        <f t="array" ref="AA197">_xlfn.XLOOKUP(AA$1&amp;$R197,$C$3:$C$1662&amp;$D$3:$D$1662,$E$3:$E$1662,0,0,1)</f>
        <v>51000</v>
      </c>
      <c r="AB197" s="2" cm="1">
        <f t="array" ref="AB197">_xlfn.XLOOKUP(AB$1&amp;$R197,$C$3:$C$1662&amp;$D$3:$D$1662,$E$3:$E$1662,0,0,1)</f>
        <v>63100</v>
      </c>
      <c r="AC197" s="2" cm="1">
        <f t="array" ref="AC197">_xlfn.XLOOKUP(AC$1&amp;$R197,$C$3:$C$1662&amp;$D$3:$D$1662,$E$3:$E$1662,0,0,1)</f>
        <v>269800</v>
      </c>
    </row>
    <row r="198" spans="3:29" x14ac:dyDescent="0.4">
      <c r="C198" t="s">
        <v>804</v>
      </c>
      <c r="D198" t="s">
        <v>399</v>
      </c>
      <c r="E198">
        <v>269800</v>
      </c>
      <c r="R198" t="s">
        <v>248</v>
      </c>
      <c r="S198" s="2">
        <f t="shared" si="20"/>
        <v>34937140</v>
      </c>
      <c r="T198" s="2">
        <f t="shared" si="21"/>
        <v>17357500</v>
      </c>
      <c r="U198" s="2">
        <f t="shared" si="21"/>
        <v>28489000</v>
      </c>
      <c r="V198" s="2">
        <f t="shared" si="21"/>
        <v>48112900</v>
      </c>
      <c r="W198" s="2">
        <f t="shared" si="21"/>
        <v>36522900</v>
      </c>
      <c r="X198" s="2">
        <f t="shared" si="21"/>
        <v>44203400</v>
      </c>
      <c r="Y198" s="2" cm="1">
        <f t="array" ref="Y198">_xlfn.XLOOKUP(Y$1&amp;$R198,$C$3:$C$1662&amp;$D$3:$D$1662,$E$3:$E$1662,0,0,1)</f>
        <v>27100</v>
      </c>
      <c r="Z198" s="2" cm="1">
        <f t="array" ref="Z198">_xlfn.XLOOKUP(Z$1&amp;$R198,$C$3:$C$1662&amp;$D$3:$D$1662,$E$3:$E$1662,0,0,1)</f>
        <v>106900</v>
      </c>
      <c r="AA198" s="2" cm="1">
        <f t="array" ref="AA198">_xlfn.XLOOKUP(AA$1&amp;$R198,$C$3:$C$1662&amp;$D$3:$D$1662,$E$3:$E$1662,0,0,1)</f>
        <v>153500</v>
      </c>
      <c r="AB198" s="2" cm="1">
        <f t="array" ref="AB198">_xlfn.XLOOKUP(AB$1&amp;$R198,$C$3:$C$1662&amp;$D$3:$D$1662,$E$3:$E$1662,0,0,1)</f>
        <v>96100</v>
      </c>
      <c r="AC198" s="2" cm="1">
        <f t="array" ref="AC198">_xlfn.XLOOKUP(AC$1&amp;$R198,$C$3:$C$1662&amp;$D$3:$D$1662,$E$3:$E$1662,0,0,1)</f>
        <v>398500</v>
      </c>
    </row>
    <row r="199" spans="3:29" x14ac:dyDescent="0.4">
      <c r="C199" t="s">
        <v>804</v>
      </c>
      <c r="D199" t="s">
        <v>400</v>
      </c>
      <c r="E199">
        <v>398500</v>
      </c>
      <c r="R199" t="s">
        <v>285</v>
      </c>
      <c r="S199" s="2">
        <f t="shared" si="20"/>
        <v>35058840</v>
      </c>
      <c r="T199" s="2">
        <f t="shared" si="21"/>
        <v>17397400</v>
      </c>
      <c r="U199" s="2">
        <f t="shared" si="21"/>
        <v>28579300</v>
      </c>
      <c r="V199" s="2">
        <f t="shared" si="21"/>
        <v>48232800</v>
      </c>
      <c r="W199" s="2">
        <f t="shared" si="21"/>
        <v>36682000</v>
      </c>
      <c r="X199" s="2">
        <f t="shared" si="21"/>
        <v>44402700</v>
      </c>
      <c r="Y199" s="2" cm="1">
        <f t="array" ref="Y199">_xlfn.XLOOKUP(Y$1&amp;$R199,$C$3:$C$1662&amp;$D$3:$D$1662,$E$3:$E$1662,0,0,1)</f>
        <v>39900</v>
      </c>
      <c r="Z199" s="2" cm="1">
        <f t="array" ref="Z199">_xlfn.XLOOKUP(Z$1&amp;$R199,$C$3:$C$1662&amp;$D$3:$D$1662,$E$3:$E$1662,0,0,1)</f>
        <v>90300</v>
      </c>
      <c r="AA199" s="2" cm="1">
        <f t="array" ref="AA199">_xlfn.XLOOKUP(AA$1&amp;$R199,$C$3:$C$1662&amp;$D$3:$D$1662,$E$3:$E$1662,0,0,1)</f>
        <v>119900</v>
      </c>
      <c r="AB199" s="2" cm="1">
        <f t="array" ref="AB199">_xlfn.XLOOKUP(AB$1&amp;$R199,$C$3:$C$1662&amp;$D$3:$D$1662,$E$3:$E$1662,0,0,1)</f>
        <v>159100</v>
      </c>
      <c r="AC199" s="2" cm="1">
        <f t="array" ref="AC199">_xlfn.XLOOKUP(AC$1&amp;$R199,$C$3:$C$1662&amp;$D$3:$D$1662,$E$3:$E$1662,0,0,1)</f>
        <v>199300</v>
      </c>
    </row>
    <row r="200" spans="3:29" x14ac:dyDescent="0.4">
      <c r="C200" t="s">
        <v>804</v>
      </c>
      <c r="D200" t="s">
        <v>401</v>
      </c>
      <c r="E200">
        <v>199300</v>
      </c>
      <c r="R200" t="s">
        <v>121</v>
      </c>
      <c r="S200" s="2">
        <f t="shared" si="20"/>
        <v>35236700</v>
      </c>
      <c r="T200" s="2">
        <f t="shared" si="21"/>
        <v>17419000</v>
      </c>
      <c r="U200" s="2">
        <f t="shared" si="21"/>
        <v>28616800</v>
      </c>
      <c r="V200" s="2">
        <f t="shared" si="21"/>
        <v>48386500</v>
      </c>
      <c r="W200" s="2">
        <f t="shared" si="21"/>
        <v>36818900</v>
      </c>
      <c r="X200" s="2">
        <f t="shared" si="21"/>
        <v>44942300</v>
      </c>
      <c r="Y200" s="2" cm="1">
        <f t="array" ref="Y200">_xlfn.XLOOKUP(Y$1&amp;$R200,$C$3:$C$1662&amp;$D$3:$D$1662,$E$3:$E$1662,0,0,1)</f>
        <v>21600</v>
      </c>
      <c r="Z200" s="2" cm="1">
        <f t="array" ref="Z200">_xlfn.XLOOKUP(Z$1&amp;$R200,$C$3:$C$1662&amp;$D$3:$D$1662,$E$3:$E$1662,0,0,1)</f>
        <v>37500</v>
      </c>
      <c r="AA200" s="2" cm="1">
        <f t="array" ref="AA200">_xlfn.XLOOKUP(AA$1&amp;$R200,$C$3:$C$1662&amp;$D$3:$D$1662,$E$3:$E$1662,0,0,1)</f>
        <v>153700</v>
      </c>
      <c r="AB200" s="2" cm="1">
        <f t="array" ref="AB200">_xlfn.XLOOKUP(AB$1&amp;$R200,$C$3:$C$1662&amp;$D$3:$D$1662,$E$3:$E$1662,0,0,1)</f>
        <v>136900</v>
      </c>
      <c r="AC200" s="2" cm="1">
        <f t="array" ref="AC200">_xlfn.XLOOKUP(AC$1&amp;$R200,$C$3:$C$1662&amp;$D$3:$D$1662,$E$3:$E$1662,0,0,1)</f>
        <v>539600</v>
      </c>
    </row>
    <row r="201" spans="3:29" x14ac:dyDescent="0.4">
      <c r="C201" t="s">
        <v>804</v>
      </c>
      <c r="D201" t="s">
        <v>402</v>
      </c>
      <c r="E201">
        <v>539600</v>
      </c>
      <c r="R201" t="s">
        <v>273</v>
      </c>
      <c r="S201" s="2">
        <f t="shared" si="20"/>
        <v>35309120</v>
      </c>
      <c r="T201" s="2">
        <f t="shared" si="21"/>
        <v>17434300</v>
      </c>
      <c r="U201" s="2">
        <f t="shared" si="21"/>
        <v>28638900</v>
      </c>
      <c r="V201" s="2">
        <f t="shared" si="21"/>
        <v>48446200</v>
      </c>
      <c r="W201" s="2">
        <f t="shared" si="21"/>
        <v>36882400</v>
      </c>
      <c r="X201" s="2">
        <f t="shared" si="21"/>
        <v>45143800</v>
      </c>
      <c r="Y201" s="2" cm="1">
        <f t="array" ref="Y201">_xlfn.XLOOKUP(Y$1&amp;$R201,$C$3:$C$1662&amp;$D$3:$D$1662,$E$3:$E$1662,0,0,1)</f>
        <v>15300</v>
      </c>
      <c r="Z201" s="2" cm="1">
        <f t="array" ref="Z201">_xlfn.XLOOKUP(Z$1&amp;$R201,$C$3:$C$1662&amp;$D$3:$D$1662,$E$3:$E$1662,0,0,1)</f>
        <v>22100</v>
      </c>
      <c r="AA201" s="2" cm="1">
        <f t="array" ref="AA201">_xlfn.XLOOKUP(AA$1&amp;$R201,$C$3:$C$1662&amp;$D$3:$D$1662,$E$3:$E$1662,0,0,1)</f>
        <v>59700</v>
      </c>
      <c r="AB201" s="2" cm="1">
        <f t="array" ref="AB201">_xlfn.XLOOKUP(AB$1&amp;$R201,$C$3:$C$1662&amp;$D$3:$D$1662,$E$3:$E$1662,0,0,1)</f>
        <v>63500</v>
      </c>
      <c r="AC201" s="2" cm="1">
        <f t="array" ref="AC201">_xlfn.XLOOKUP(AC$1&amp;$R201,$C$3:$C$1662&amp;$D$3:$D$1662,$E$3:$E$1662,0,0,1)</f>
        <v>201500</v>
      </c>
    </row>
    <row r="202" spans="3:29" x14ac:dyDescent="0.4">
      <c r="C202" t="s">
        <v>804</v>
      </c>
      <c r="D202" t="s">
        <v>403</v>
      </c>
      <c r="E202">
        <v>201500</v>
      </c>
      <c r="R202" t="s">
        <v>247</v>
      </c>
      <c r="S202" s="2">
        <f t="shared" si="20"/>
        <v>35413060</v>
      </c>
      <c r="T202" s="2">
        <f t="shared" si="21"/>
        <v>17456100</v>
      </c>
      <c r="U202" s="2">
        <f t="shared" si="21"/>
        <v>28664100</v>
      </c>
      <c r="V202" s="2">
        <f t="shared" si="21"/>
        <v>48570200</v>
      </c>
      <c r="W202" s="2">
        <f t="shared" si="21"/>
        <v>36993000</v>
      </c>
      <c r="X202" s="2">
        <f t="shared" si="21"/>
        <v>45381900</v>
      </c>
      <c r="Y202" s="2" cm="1">
        <f t="array" ref="Y202">_xlfn.XLOOKUP(Y$1&amp;$R202,$C$3:$C$1662&amp;$D$3:$D$1662,$E$3:$E$1662,0,0,1)</f>
        <v>21800</v>
      </c>
      <c r="Z202" s="2" cm="1">
        <f t="array" ref="Z202">_xlfn.XLOOKUP(Z$1&amp;$R202,$C$3:$C$1662&amp;$D$3:$D$1662,$E$3:$E$1662,0,0,1)</f>
        <v>25200</v>
      </c>
      <c r="AA202" s="2" cm="1">
        <f t="array" ref="AA202">_xlfn.XLOOKUP(AA$1&amp;$R202,$C$3:$C$1662&amp;$D$3:$D$1662,$E$3:$E$1662,0,0,1)</f>
        <v>124000</v>
      </c>
      <c r="AB202" s="2" cm="1">
        <f t="array" ref="AB202">_xlfn.XLOOKUP(AB$1&amp;$R202,$C$3:$C$1662&amp;$D$3:$D$1662,$E$3:$E$1662,0,0,1)</f>
        <v>110600</v>
      </c>
      <c r="AC202" s="2" cm="1">
        <f t="array" ref="AC202">_xlfn.XLOOKUP(AC$1&amp;$R202,$C$3:$C$1662&amp;$D$3:$D$1662,$E$3:$E$1662,0,0,1)</f>
        <v>238100</v>
      </c>
    </row>
    <row r="203" spans="3:29" x14ac:dyDescent="0.4">
      <c r="C203" t="s">
        <v>804</v>
      </c>
      <c r="D203" t="s">
        <v>404</v>
      </c>
      <c r="E203">
        <v>238100</v>
      </c>
      <c r="R203" t="s">
        <v>269</v>
      </c>
      <c r="S203" s="2">
        <f t="shared" si="20"/>
        <v>35518280</v>
      </c>
      <c r="T203" s="2">
        <f t="shared" si="21"/>
        <v>17484100</v>
      </c>
      <c r="U203" s="2">
        <f t="shared" si="21"/>
        <v>28796000</v>
      </c>
      <c r="V203" s="2">
        <f t="shared" si="21"/>
        <v>48619200</v>
      </c>
      <c r="W203" s="2">
        <f t="shared" si="21"/>
        <v>37074500</v>
      </c>
      <c r="X203" s="2">
        <f t="shared" si="21"/>
        <v>45617600</v>
      </c>
      <c r="Y203" s="2" cm="1">
        <f t="array" ref="Y203">_xlfn.XLOOKUP(Y$1&amp;$R203,$C$3:$C$1662&amp;$D$3:$D$1662,$E$3:$E$1662,0,0,1)</f>
        <v>28000</v>
      </c>
      <c r="Z203" s="2" cm="1">
        <f t="array" ref="Z203">_xlfn.XLOOKUP(Z$1&amp;$R203,$C$3:$C$1662&amp;$D$3:$D$1662,$E$3:$E$1662,0,0,1)</f>
        <v>131900</v>
      </c>
      <c r="AA203" s="2" cm="1">
        <f t="array" ref="AA203">_xlfn.XLOOKUP(AA$1&amp;$R203,$C$3:$C$1662&amp;$D$3:$D$1662,$E$3:$E$1662,0,0,1)</f>
        <v>49000</v>
      </c>
      <c r="AB203" s="2" cm="1">
        <f t="array" ref="AB203">_xlfn.XLOOKUP(AB$1&amp;$R203,$C$3:$C$1662&amp;$D$3:$D$1662,$E$3:$E$1662,0,0,1)</f>
        <v>81500</v>
      </c>
      <c r="AC203" s="2" cm="1">
        <f t="array" ref="AC203">_xlfn.XLOOKUP(AC$1&amp;$R203,$C$3:$C$1662&amp;$D$3:$D$1662,$E$3:$E$1662,0,0,1)</f>
        <v>235700</v>
      </c>
    </row>
    <row r="204" spans="3:29" x14ac:dyDescent="0.4">
      <c r="C204" t="s">
        <v>804</v>
      </c>
      <c r="D204" t="s">
        <v>405</v>
      </c>
      <c r="E204">
        <v>235700</v>
      </c>
      <c r="R204" t="s">
        <v>303</v>
      </c>
      <c r="S204" s="2">
        <f t="shared" si="20"/>
        <v>35610340</v>
      </c>
      <c r="T204" s="2">
        <f t="shared" si="21"/>
        <v>17516400</v>
      </c>
      <c r="U204" s="2">
        <f t="shared" si="21"/>
        <v>28853100</v>
      </c>
      <c r="V204" s="2">
        <f t="shared" si="21"/>
        <v>48793300</v>
      </c>
      <c r="W204" s="2">
        <f t="shared" si="21"/>
        <v>37122000</v>
      </c>
      <c r="X204" s="2">
        <f t="shared" si="21"/>
        <v>45766900</v>
      </c>
      <c r="Y204" s="2" cm="1">
        <f t="array" ref="Y204">_xlfn.XLOOKUP(Y$1&amp;$R204,$C$3:$C$1662&amp;$D$3:$D$1662,$E$3:$E$1662,0,0,1)</f>
        <v>32300</v>
      </c>
      <c r="Z204" s="2" cm="1">
        <f t="array" ref="Z204">_xlfn.XLOOKUP(Z$1&amp;$R204,$C$3:$C$1662&amp;$D$3:$D$1662,$E$3:$E$1662,0,0,1)</f>
        <v>57100</v>
      </c>
      <c r="AA204" s="2" cm="1">
        <f t="array" ref="AA204">_xlfn.XLOOKUP(AA$1&amp;$R204,$C$3:$C$1662&amp;$D$3:$D$1662,$E$3:$E$1662,0,0,1)</f>
        <v>174100</v>
      </c>
      <c r="AB204" s="2" cm="1">
        <f t="array" ref="AB204">_xlfn.XLOOKUP(AB$1&amp;$R204,$C$3:$C$1662&amp;$D$3:$D$1662,$E$3:$E$1662,0,0,1)</f>
        <v>47500</v>
      </c>
      <c r="AC204" s="2" cm="1">
        <f t="array" ref="AC204">_xlfn.XLOOKUP(AC$1&amp;$R204,$C$3:$C$1662&amp;$D$3:$D$1662,$E$3:$E$1662,0,0,1)</f>
        <v>149300</v>
      </c>
    </row>
    <row r="205" spans="3:29" x14ac:dyDescent="0.4">
      <c r="C205" t="s">
        <v>804</v>
      </c>
      <c r="D205" t="s">
        <v>406</v>
      </c>
      <c r="E205">
        <v>149300</v>
      </c>
      <c r="R205" t="s">
        <v>210</v>
      </c>
      <c r="S205" s="2">
        <f t="shared" si="20"/>
        <v>35679760</v>
      </c>
      <c r="T205" s="2">
        <f t="shared" si="21"/>
        <v>17521000</v>
      </c>
      <c r="U205" s="2">
        <f t="shared" si="21"/>
        <v>28880400</v>
      </c>
      <c r="V205" s="2">
        <f t="shared" si="21"/>
        <v>48946500</v>
      </c>
      <c r="W205" s="2">
        <f t="shared" si="21"/>
        <v>37162400</v>
      </c>
      <c r="X205" s="2">
        <f t="shared" si="21"/>
        <v>45888500</v>
      </c>
      <c r="Y205" s="2" cm="1">
        <f t="array" ref="Y205">_xlfn.XLOOKUP(Y$1&amp;$R205,$C$3:$C$1662&amp;$D$3:$D$1662,$E$3:$E$1662,0,0,1)</f>
        <v>4600</v>
      </c>
      <c r="Z205" s="2" cm="1">
        <f t="array" ref="Z205">_xlfn.XLOOKUP(Z$1&amp;$R205,$C$3:$C$1662&amp;$D$3:$D$1662,$E$3:$E$1662,0,0,1)</f>
        <v>27300</v>
      </c>
      <c r="AA205" s="2" cm="1">
        <f t="array" ref="AA205">_xlfn.XLOOKUP(AA$1&amp;$R205,$C$3:$C$1662&amp;$D$3:$D$1662,$E$3:$E$1662,0,0,1)</f>
        <v>153200</v>
      </c>
      <c r="AB205" s="2" cm="1">
        <f t="array" ref="AB205">_xlfn.XLOOKUP(AB$1&amp;$R205,$C$3:$C$1662&amp;$D$3:$D$1662,$E$3:$E$1662,0,0,1)</f>
        <v>40400</v>
      </c>
      <c r="AC205" s="2" cm="1">
        <f t="array" ref="AC205">_xlfn.XLOOKUP(AC$1&amp;$R205,$C$3:$C$1662&amp;$D$3:$D$1662,$E$3:$E$1662,0,0,1)</f>
        <v>121600</v>
      </c>
    </row>
    <row r="206" spans="3:29" x14ac:dyDescent="0.4">
      <c r="C206" t="s">
        <v>804</v>
      </c>
      <c r="D206" t="s">
        <v>407</v>
      </c>
      <c r="E206">
        <v>121600</v>
      </c>
      <c r="R206" t="s">
        <v>158</v>
      </c>
      <c r="S206" s="2">
        <f t="shared" si="20"/>
        <v>35751220</v>
      </c>
      <c r="T206" s="2">
        <f t="shared" si="21"/>
        <v>17529700</v>
      </c>
      <c r="U206" s="2">
        <f t="shared" si="21"/>
        <v>28924700</v>
      </c>
      <c r="V206" s="2">
        <f t="shared" si="21"/>
        <v>49050300</v>
      </c>
      <c r="W206" s="2">
        <f t="shared" si="21"/>
        <v>37209100</v>
      </c>
      <c r="X206" s="2">
        <f t="shared" si="21"/>
        <v>46042300</v>
      </c>
      <c r="Y206" s="2" cm="1">
        <f t="array" ref="Y206">_xlfn.XLOOKUP(Y$1&amp;$R206,$C$3:$C$1662&amp;$D$3:$D$1662,$E$3:$E$1662,0,0,1)</f>
        <v>8700</v>
      </c>
      <c r="Z206" s="2" cm="1">
        <f t="array" ref="Z206">_xlfn.XLOOKUP(Z$1&amp;$R206,$C$3:$C$1662&amp;$D$3:$D$1662,$E$3:$E$1662,0,0,1)</f>
        <v>44300</v>
      </c>
      <c r="AA206" s="2" cm="1">
        <f t="array" ref="AA206">_xlfn.XLOOKUP(AA$1&amp;$R206,$C$3:$C$1662&amp;$D$3:$D$1662,$E$3:$E$1662,0,0,1)</f>
        <v>103800</v>
      </c>
      <c r="AB206" s="2" cm="1">
        <f t="array" ref="AB206">_xlfn.XLOOKUP(AB$1&amp;$R206,$C$3:$C$1662&amp;$D$3:$D$1662,$E$3:$E$1662,0,0,1)</f>
        <v>46700</v>
      </c>
      <c r="AC206" s="2" cm="1">
        <f t="array" ref="AC206">_xlfn.XLOOKUP(AC$1&amp;$R206,$C$3:$C$1662&amp;$D$3:$D$1662,$E$3:$E$1662,0,0,1)</f>
        <v>153800</v>
      </c>
    </row>
    <row r="207" spans="3:29" x14ac:dyDescent="0.4">
      <c r="C207" t="s">
        <v>804</v>
      </c>
      <c r="D207" t="s">
        <v>408</v>
      </c>
      <c r="E207">
        <v>153800</v>
      </c>
      <c r="R207" t="s">
        <v>102</v>
      </c>
      <c r="S207" s="2">
        <f t="shared" si="20"/>
        <v>35836340</v>
      </c>
      <c r="T207" s="2">
        <f t="shared" si="21"/>
        <v>17551200</v>
      </c>
      <c r="U207" s="2">
        <f t="shared" si="21"/>
        <v>28974600</v>
      </c>
      <c r="V207" s="2">
        <f t="shared" si="21"/>
        <v>49168300</v>
      </c>
      <c r="W207" s="2">
        <f t="shared" si="21"/>
        <v>37250500</v>
      </c>
      <c r="X207" s="2">
        <f t="shared" si="21"/>
        <v>46237100</v>
      </c>
      <c r="Y207" s="2" cm="1">
        <f t="array" ref="Y207">_xlfn.XLOOKUP(Y$1&amp;$R207,$C$3:$C$1662&amp;$D$3:$D$1662,$E$3:$E$1662,0,0,1)</f>
        <v>21500</v>
      </c>
      <c r="Z207" s="2" cm="1">
        <f t="array" ref="Z207">_xlfn.XLOOKUP(Z$1&amp;$R207,$C$3:$C$1662&amp;$D$3:$D$1662,$E$3:$E$1662,0,0,1)</f>
        <v>49900</v>
      </c>
      <c r="AA207" s="2" cm="1">
        <f t="array" ref="AA207">_xlfn.XLOOKUP(AA$1&amp;$R207,$C$3:$C$1662&amp;$D$3:$D$1662,$E$3:$E$1662,0,0,1)</f>
        <v>118000</v>
      </c>
      <c r="AB207" s="2" cm="1">
        <f t="array" ref="AB207">_xlfn.XLOOKUP(AB$1&amp;$R207,$C$3:$C$1662&amp;$D$3:$D$1662,$E$3:$E$1662,0,0,1)</f>
        <v>41400</v>
      </c>
      <c r="AC207" s="2" cm="1">
        <f t="array" ref="AC207">_xlfn.XLOOKUP(AC$1&amp;$R207,$C$3:$C$1662&amp;$D$3:$D$1662,$E$3:$E$1662,0,0,1)</f>
        <v>194800</v>
      </c>
    </row>
    <row r="208" spans="3:29" x14ac:dyDescent="0.4">
      <c r="C208" t="s">
        <v>804</v>
      </c>
      <c r="D208" t="s">
        <v>409</v>
      </c>
      <c r="E208">
        <v>194800</v>
      </c>
      <c r="R208" t="s">
        <v>225</v>
      </c>
      <c r="S208" s="2">
        <f t="shared" si="20"/>
        <v>35920420</v>
      </c>
      <c r="T208" s="2">
        <f t="shared" si="21"/>
        <v>17561300</v>
      </c>
      <c r="U208" s="2">
        <f t="shared" si="21"/>
        <v>29048000</v>
      </c>
      <c r="V208" s="2">
        <f t="shared" si="21"/>
        <v>49229100</v>
      </c>
      <c r="W208" s="2">
        <f t="shared" si="21"/>
        <v>37290000</v>
      </c>
      <c r="X208" s="2">
        <f t="shared" si="21"/>
        <v>46473700</v>
      </c>
      <c r="Y208" s="2" cm="1">
        <f t="array" ref="Y208">_xlfn.XLOOKUP(Y$1&amp;$R208,$C$3:$C$1662&amp;$D$3:$D$1662,$E$3:$E$1662,0,0,1)</f>
        <v>10100</v>
      </c>
      <c r="Z208" s="2" cm="1">
        <f t="array" ref="Z208">_xlfn.XLOOKUP(Z$1&amp;$R208,$C$3:$C$1662&amp;$D$3:$D$1662,$E$3:$E$1662,0,0,1)</f>
        <v>73400</v>
      </c>
      <c r="AA208" s="2" cm="1">
        <f t="array" ref="AA208">_xlfn.XLOOKUP(AA$1&amp;$R208,$C$3:$C$1662&amp;$D$3:$D$1662,$E$3:$E$1662,0,0,1)</f>
        <v>60800</v>
      </c>
      <c r="AB208" s="2" cm="1">
        <f t="array" ref="AB208">_xlfn.XLOOKUP(AB$1&amp;$R208,$C$3:$C$1662&amp;$D$3:$D$1662,$E$3:$E$1662,0,0,1)</f>
        <v>39500</v>
      </c>
      <c r="AC208" s="2" cm="1">
        <f t="array" ref="AC208">_xlfn.XLOOKUP(AC$1&amp;$R208,$C$3:$C$1662&amp;$D$3:$D$1662,$E$3:$E$1662,0,0,1)</f>
        <v>236600</v>
      </c>
    </row>
    <row r="209" spans="3:29" x14ac:dyDescent="0.4">
      <c r="C209" t="s">
        <v>804</v>
      </c>
      <c r="D209" t="s">
        <v>410</v>
      </c>
      <c r="E209">
        <v>236600</v>
      </c>
      <c r="R209" t="s">
        <v>97</v>
      </c>
      <c r="S209" s="2">
        <f t="shared" si="20"/>
        <v>36017300</v>
      </c>
      <c r="T209" s="2">
        <f t="shared" si="21"/>
        <v>17569700</v>
      </c>
      <c r="U209" s="2">
        <f t="shared" si="21"/>
        <v>29094700</v>
      </c>
      <c r="V209" s="2">
        <f t="shared" si="21"/>
        <v>49384100</v>
      </c>
      <c r="W209" s="2">
        <f t="shared" si="21"/>
        <v>37345800</v>
      </c>
      <c r="X209" s="2">
        <f t="shared" si="21"/>
        <v>46692200</v>
      </c>
      <c r="Y209" s="2" cm="1">
        <f t="array" ref="Y209">_xlfn.XLOOKUP(Y$1&amp;$R209,$C$3:$C$1662&amp;$D$3:$D$1662,$E$3:$E$1662,0,0,1)</f>
        <v>8400</v>
      </c>
      <c r="Z209" s="2" cm="1">
        <f t="array" ref="Z209">_xlfn.XLOOKUP(Z$1&amp;$R209,$C$3:$C$1662&amp;$D$3:$D$1662,$E$3:$E$1662,0,0,1)</f>
        <v>46700</v>
      </c>
      <c r="AA209" s="2" cm="1">
        <f t="array" ref="AA209">_xlfn.XLOOKUP(AA$1&amp;$R209,$C$3:$C$1662&amp;$D$3:$D$1662,$E$3:$E$1662,0,0,1)</f>
        <v>155000</v>
      </c>
      <c r="AB209" s="2" cm="1">
        <f t="array" ref="AB209">_xlfn.XLOOKUP(AB$1&amp;$R209,$C$3:$C$1662&amp;$D$3:$D$1662,$E$3:$E$1662,0,0,1)</f>
        <v>55800</v>
      </c>
      <c r="AC209" s="2" cm="1">
        <f t="array" ref="AC209">_xlfn.XLOOKUP(AC$1&amp;$R209,$C$3:$C$1662&amp;$D$3:$D$1662,$E$3:$E$1662,0,0,1)</f>
        <v>218500</v>
      </c>
    </row>
    <row r="210" spans="3:29" x14ac:dyDescent="0.4">
      <c r="C210" t="s">
        <v>804</v>
      </c>
      <c r="D210" t="s">
        <v>411</v>
      </c>
      <c r="E210">
        <v>218500</v>
      </c>
      <c r="R210" t="s">
        <v>65</v>
      </c>
      <c r="S210" s="2">
        <f t="shared" si="20"/>
        <v>36263880</v>
      </c>
      <c r="T210" s="2">
        <f t="shared" si="21"/>
        <v>17599600</v>
      </c>
      <c r="U210" s="2">
        <f t="shared" si="21"/>
        <v>29179400</v>
      </c>
      <c r="V210" s="2">
        <f t="shared" si="21"/>
        <v>49506800</v>
      </c>
      <c r="W210" s="2">
        <f t="shared" si="21"/>
        <v>37408700</v>
      </c>
      <c r="X210" s="2">
        <f t="shared" si="21"/>
        <v>47624900</v>
      </c>
      <c r="Y210" s="2" cm="1">
        <f t="array" ref="Y210">_xlfn.XLOOKUP(Y$1&amp;$R210,$C$3:$C$1662&amp;$D$3:$D$1662,$E$3:$E$1662,0,0,1)</f>
        <v>29900</v>
      </c>
      <c r="Z210" s="2" cm="1">
        <f t="array" ref="Z210">_xlfn.XLOOKUP(Z$1&amp;$R210,$C$3:$C$1662&amp;$D$3:$D$1662,$E$3:$E$1662,0,0,1)</f>
        <v>84700</v>
      </c>
      <c r="AA210" s="2" cm="1">
        <f t="array" ref="AA210">_xlfn.XLOOKUP(AA$1&amp;$R210,$C$3:$C$1662&amp;$D$3:$D$1662,$E$3:$E$1662,0,0,1)</f>
        <v>122700</v>
      </c>
      <c r="AB210" s="2" cm="1">
        <f t="array" ref="AB210">_xlfn.XLOOKUP(AB$1&amp;$R210,$C$3:$C$1662&amp;$D$3:$D$1662,$E$3:$E$1662,0,0,1)</f>
        <v>62900</v>
      </c>
      <c r="AC210" s="2" cm="1">
        <f t="array" ref="AC210">_xlfn.XLOOKUP(AC$1&amp;$R210,$C$3:$C$1662&amp;$D$3:$D$1662,$E$3:$E$1662,0,0,1)</f>
        <v>932700</v>
      </c>
    </row>
    <row r="211" spans="3:29" x14ac:dyDescent="0.4">
      <c r="C211" t="s">
        <v>804</v>
      </c>
      <c r="D211" t="s">
        <v>412</v>
      </c>
      <c r="E211">
        <v>932700</v>
      </c>
      <c r="R211" t="s">
        <v>163</v>
      </c>
      <c r="S211" s="2">
        <f t="shared" si="20"/>
        <v>36494180</v>
      </c>
      <c r="T211" s="2">
        <f t="shared" si="21"/>
        <v>17608400</v>
      </c>
      <c r="U211" s="2">
        <f t="shared" si="21"/>
        <v>29247200</v>
      </c>
      <c r="V211" s="2">
        <f t="shared" si="21"/>
        <v>49671200</v>
      </c>
      <c r="W211" s="2">
        <f t="shared" si="21"/>
        <v>37454000</v>
      </c>
      <c r="X211" s="2">
        <f t="shared" si="21"/>
        <v>48490100</v>
      </c>
      <c r="Y211" s="2" cm="1">
        <f t="array" ref="Y211">_xlfn.XLOOKUP(Y$1&amp;$R211,$C$3:$C$1662&amp;$D$3:$D$1662,$E$3:$E$1662,0,0,1)</f>
        <v>8800</v>
      </c>
      <c r="Z211" s="2" cm="1">
        <f t="array" ref="Z211">_xlfn.XLOOKUP(Z$1&amp;$R211,$C$3:$C$1662&amp;$D$3:$D$1662,$E$3:$E$1662,0,0,1)</f>
        <v>67800</v>
      </c>
      <c r="AA211" s="2" cm="1">
        <f t="array" ref="AA211">_xlfn.XLOOKUP(AA$1&amp;$R211,$C$3:$C$1662&amp;$D$3:$D$1662,$E$3:$E$1662,0,0,1)</f>
        <v>164400</v>
      </c>
      <c r="AB211" s="2" cm="1">
        <f t="array" ref="AB211">_xlfn.XLOOKUP(AB$1&amp;$R211,$C$3:$C$1662&amp;$D$3:$D$1662,$E$3:$E$1662,0,0,1)</f>
        <v>45300</v>
      </c>
      <c r="AC211" s="2" cm="1">
        <f t="array" ref="AC211">_xlfn.XLOOKUP(AC$1&amp;$R211,$C$3:$C$1662&amp;$D$3:$D$1662,$E$3:$E$1662,0,0,1)</f>
        <v>865200</v>
      </c>
    </row>
    <row r="212" spans="3:29" x14ac:dyDescent="0.4">
      <c r="C212" t="s">
        <v>804</v>
      </c>
      <c r="D212" t="s">
        <v>413</v>
      </c>
      <c r="E212">
        <v>865200</v>
      </c>
      <c r="R212" t="s">
        <v>221</v>
      </c>
      <c r="S212" s="2">
        <f t="shared" si="20"/>
        <v>36589520</v>
      </c>
      <c r="T212" s="2">
        <f t="shared" ref="T212:X227" si="22">T211+Y212</f>
        <v>17616500</v>
      </c>
      <c r="U212" s="2">
        <f t="shared" si="22"/>
        <v>29349900</v>
      </c>
      <c r="V212" s="2">
        <f t="shared" si="22"/>
        <v>49776400</v>
      </c>
      <c r="W212" s="2">
        <f t="shared" si="22"/>
        <v>37489200</v>
      </c>
      <c r="X212" s="2">
        <f t="shared" si="22"/>
        <v>48715600</v>
      </c>
      <c r="Y212" s="2" cm="1">
        <f t="array" ref="Y212">_xlfn.XLOOKUP(Y$1&amp;$R212,$C$3:$C$1662&amp;$D$3:$D$1662,$E$3:$E$1662,0,0,1)</f>
        <v>8100</v>
      </c>
      <c r="Z212" s="2" cm="1">
        <f t="array" ref="Z212">_xlfn.XLOOKUP(Z$1&amp;$R212,$C$3:$C$1662&amp;$D$3:$D$1662,$E$3:$E$1662,0,0,1)</f>
        <v>102700</v>
      </c>
      <c r="AA212" s="2" cm="1">
        <f t="array" ref="AA212">_xlfn.XLOOKUP(AA$1&amp;$R212,$C$3:$C$1662&amp;$D$3:$D$1662,$E$3:$E$1662,0,0,1)</f>
        <v>105200</v>
      </c>
      <c r="AB212" s="2" cm="1">
        <f t="array" ref="AB212">_xlfn.XLOOKUP(AB$1&amp;$R212,$C$3:$C$1662&amp;$D$3:$D$1662,$E$3:$E$1662,0,0,1)</f>
        <v>35200</v>
      </c>
      <c r="AC212" s="2" cm="1">
        <f t="array" ref="AC212">_xlfn.XLOOKUP(AC$1&amp;$R212,$C$3:$C$1662&amp;$D$3:$D$1662,$E$3:$E$1662,0,0,1)</f>
        <v>225500</v>
      </c>
    </row>
    <row r="213" spans="3:29" x14ac:dyDescent="0.4">
      <c r="C213" t="s">
        <v>804</v>
      </c>
      <c r="D213" t="s">
        <v>414</v>
      </c>
      <c r="E213">
        <v>225500</v>
      </c>
      <c r="R213" t="s">
        <v>236</v>
      </c>
      <c r="S213" s="2">
        <f t="shared" si="20"/>
        <v>36705000</v>
      </c>
      <c r="T213" s="2">
        <f t="shared" si="22"/>
        <v>17633300</v>
      </c>
      <c r="U213" s="2">
        <f t="shared" si="22"/>
        <v>29442300</v>
      </c>
      <c r="V213" s="2">
        <f t="shared" si="22"/>
        <v>49830000</v>
      </c>
      <c r="W213" s="2">
        <f t="shared" si="22"/>
        <v>37576500</v>
      </c>
      <c r="X213" s="2">
        <f t="shared" si="22"/>
        <v>49042900</v>
      </c>
      <c r="Y213" s="2" cm="1">
        <f t="array" ref="Y213">_xlfn.XLOOKUP(Y$1&amp;$R213,$C$3:$C$1662&amp;$D$3:$D$1662,$E$3:$E$1662,0,0,1)</f>
        <v>16800</v>
      </c>
      <c r="Z213" s="2" cm="1">
        <f t="array" ref="Z213">_xlfn.XLOOKUP(Z$1&amp;$R213,$C$3:$C$1662&amp;$D$3:$D$1662,$E$3:$E$1662,0,0,1)</f>
        <v>92400</v>
      </c>
      <c r="AA213" s="2" cm="1">
        <f t="array" ref="AA213">_xlfn.XLOOKUP(AA$1&amp;$R213,$C$3:$C$1662&amp;$D$3:$D$1662,$E$3:$E$1662,0,0,1)</f>
        <v>53600</v>
      </c>
      <c r="AB213" s="2" cm="1">
        <f t="array" ref="AB213">_xlfn.XLOOKUP(AB$1&amp;$R213,$C$3:$C$1662&amp;$D$3:$D$1662,$E$3:$E$1662,0,0,1)</f>
        <v>87300</v>
      </c>
      <c r="AC213" s="2" cm="1">
        <f t="array" ref="AC213">_xlfn.XLOOKUP(AC$1&amp;$R213,$C$3:$C$1662&amp;$D$3:$D$1662,$E$3:$E$1662,0,0,1)</f>
        <v>327300</v>
      </c>
    </row>
    <row r="214" spans="3:29" x14ac:dyDescent="0.4">
      <c r="C214" t="s">
        <v>804</v>
      </c>
      <c r="D214" t="s">
        <v>415</v>
      </c>
      <c r="E214">
        <v>327300</v>
      </c>
      <c r="R214" t="s">
        <v>199</v>
      </c>
      <c r="S214" s="2">
        <f t="shared" si="20"/>
        <v>36969040</v>
      </c>
      <c r="T214" s="2">
        <f t="shared" si="22"/>
        <v>17687500</v>
      </c>
      <c r="U214" s="2">
        <f t="shared" si="22"/>
        <v>29566300</v>
      </c>
      <c r="V214" s="2">
        <f t="shared" si="22"/>
        <v>50030500</v>
      </c>
      <c r="W214" s="2">
        <f t="shared" si="22"/>
        <v>37749600</v>
      </c>
      <c r="X214" s="2">
        <f t="shared" si="22"/>
        <v>49811300</v>
      </c>
      <c r="Y214" s="2" cm="1">
        <f t="array" ref="Y214">_xlfn.XLOOKUP(Y$1&amp;$R214,$C$3:$C$1662&amp;$D$3:$D$1662,$E$3:$E$1662,0,0,1)</f>
        <v>54200</v>
      </c>
      <c r="Z214" s="2" cm="1">
        <f t="array" ref="Z214">_xlfn.XLOOKUP(Z$1&amp;$R214,$C$3:$C$1662&amp;$D$3:$D$1662,$E$3:$E$1662,0,0,1)</f>
        <v>124000</v>
      </c>
      <c r="AA214" s="2" cm="1">
        <f t="array" ref="AA214">_xlfn.XLOOKUP(AA$1&amp;$R214,$C$3:$C$1662&amp;$D$3:$D$1662,$E$3:$E$1662,0,0,1)</f>
        <v>200500</v>
      </c>
      <c r="AB214" s="2" cm="1">
        <f t="array" ref="AB214">_xlfn.XLOOKUP(AB$1&amp;$R214,$C$3:$C$1662&amp;$D$3:$D$1662,$E$3:$E$1662,0,0,1)</f>
        <v>173100</v>
      </c>
      <c r="AC214" s="2" cm="1">
        <f t="array" ref="AC214">_xlfn.XLOOKUP(AC$1&amp;$R214,$C$3:$C$1662&amp;$D$3:$D$1662,$E$3:$E$1662,0,0,1)</f>
        <v>768400</v>
      </c>
    </row>
    <row r="215" spans="3:29" x14ac:dyDescent="0.4">
      <c r="C215" t="s">
        <v>804</v>
      </c>
      <c r="D215" t="s">
        <v>416</v>
      </c>
      <c r="E215">
        <v>768400</v>
      </c>
      <c r="R215" t="s">
        <v>264</v>
      </c>
      <c r="S215" s="2">
        <f t="shared" si="20"/>
        <v>37140080</v>
      </c>
      <c r="T215" s="2">
        <f t="shared" si="22"/>
        <v>17710600</v>
      </c>
      <c r="U215" s="2">
        <f t="shared" si="22"/>
        <v>29621200</v>
      </c>
      <c r="V215" s="2">
        <f t="shared" si="22"/>
        <v>50205200</v>
      </c>
      <c r="W215" s="2">
        <f t="shared" si="22"/>
        <v>37818700</v>
      </c>
      <c r="X215" s="2">
        <f t="shared" si="22"/>
        <v>50344700</v>
      </c>
      <c r="Y215" s="2" cm="1">
        <f t="array" ref="Y215">_xlfn.XLOOKUP(Y$1&amp;$R215,$C$3:$C$1662&amp;$D$3:$D$1662,$E$3:$E$1662,0,0,1)</f>
        <v>23100</v>
      </c>
      <c r="Z215" s="2" cm="1">
        <f t="array" ref="Z215">_xlfn.XLOOKUP(Z$1&amp;$R215,$C$3:$C$1662&amp;$D$3:$D$1662,$E$3:$E$1662,0,0,1)</f>
        <v>54900</v>
      </c>
      <c r="AA215" s="2" cm="1">
        <f t="array" ref="AA215">_xlfn.XLOOKUP(AA$1&amp;$R215,$C$3:$C$1662&amp;$D$3:$D$1662,$E$3:$E$1662,0,0,1)</f>
        <v>174700</v>
      </c>
      <c r="AB215" s="2" cm="1">
        <f t="array" ref="AB215">_xlfn.XLOOKUP(AB$1&amp;$R215,$C$3:$C$1662&amp;$D$3:$D$1662,$E$3:$E$1662,0,0,1)</f>
        <v>69100</v>
      </c>
      <c r="AC215" s="2" cm="1">
        <f t="array" ref="AC215">_xlfn.XLOOKUP(AC$1&amp;$R215,$C$3:$C$1662&amp;$D$3:$D$1662,$E$3:$E$1662,0,0,1)</f>
        <v>533400</v>
      </c>
    </row>
    <row r="216" spans="3:29" x14ac:dyDescent="0.4">
      <c r="C216" t="s">
        <v>804</v>
      </c>
      <c r="D216" t="s">
        <v>417</v>
      </c>
      <c r="E216">
        <v>533400</v>
      </c>
      <c r="R216" t="s">
        <v>90</v>
      </c>
      <c r="S216" s="2">
        <f t="shared" si="20"/>
        <v>37281400</v>
      </c>
      <c r="T216" s="2">
        <f t="shared" si="22"/>
        <v>17719400</v>
      </c>
      <c r="U216" s="2">
        <f t="shared" si="22"/>
        <v>29671600</v>
      </c>
      <c r="V216" s="2">
        <f t="shared" si="22"/>
        <v>50344900</v>
      </c>
      <c r="W216" s="2">
        <f t="shared" si="22"/>
        <v>37861600</v>
      </c>
      <c r="X216" s="2">
        <f t="shared" si="22"/>
        <v>50809500</v>
      </c>
      <c r="Y216" s="2" cm="1">
        <f t="array" ref="Y216">_xlfn.XLOOKUP(Y$1&amp;$R216,$C$3:$C$1662&amp;$D$3:$D$1662,$E$3:$E$1662,0,0,1)</f>
        <v>8800</v>
      </c>
      <c r="Z216" s="2" cm="1">
        <f t="array" ref="Z216">_xlfn.XLOOKUP(Z$1&amp;$R216,$C$3:$C$1662&amp;$D$3:$D$1662,$E$3:$E$1662,0,0,1)</f>
        <v>50400</v>
      </c>
      <c r="AA216" s="2" cm="1">
        <f t="array" ref="AA216">_xlfn.XLOOKUP(AA$1&amp;$R216,$C$3:$C$1662&amp;$D$3:$D$1662,$E$3:$E$1662,0,0,1)</f>
        <v>139700</v>
      </c>
      <c r="AB216" s="2" cm="1">
        <f t="array" ref="AB216">_xlfn.XLOOKUP(AB$1&amp;$R216,$C$3:$C$1662&amp;$D$3:$D$1662,$E$3:$E$1662,0,0,1)</f>
        <v>42900</v>
      </c>
      <c r="AC216" s="2" cm="1">
        <f t="array" ref="AC216">_xlfn.XLOOKUP(AC$1&amp;$R216,$C$3:$C$1662&amp;$D$3:$D$1662,$E$3:$E$1662,0,0,1)</f>
        <v>464800</v>
      </c>
    </row>
    <row r="217" spans="3:29" x14ac:dyDescent="0.4">
      <c r="C217" t="s">
        <v>804</v>
      </c>
      <c r="D217" t="s">
        <v>418</v>
      </c>
      <c r="E217">
        <v>464800</v>
      </c>
      <c r="R217" t="s">
        <v>156</v>
      </c>
      <c r="S217" s="2">
        <f t="shared" si="20"/>
        <v>37435120</v>
      </c>
      <c r="T217" s="2">
        <f t="shared" si="22"/>
        <v>17725300</v>
      </c>
      <c r="U217" s="2">
        <f t="shared" si="22"/>
        <v>29703700</v>
      </c>
      <c r="V217" s="2">
        <f t="shared" si="22"/>
        <v>50451500</v>
      </c>
      <c r="W217" s="2">
        <f t="shared" si="22"/>
        <v>37956300</v>
      </c>
      <c r="X217" s="2">
        <f t="shared" si="22"/>
        <v>51338800</v>
      </c>
      <c r="Y217" s="2" cm="1">
        <f t="array" ref="Y217">_xlfn.XLOOKUP(Y$1&amp;$R217,$C$3:$C$1662&amp;$D$3:$D$1662,$E$3:$E$1662,0,0,1)</f>
        <v>5900</v>
      </c>
      <c r="Z217" s="2" cm="1">
        <f t="array" ref="Z217">_xlfn.XLOOKUP(Z$1&amp;$R217,$C$3:$C$1662&amp;$D$3:$D$1662,$E$3:$E$1662,0,0,1)</f>
        <v>32100</v>
      </c>
      <c r="AA217" s="2" cm="1">
        <f t="array" ref="AA217">_xlfn.XLOOKUP(AA$1&amp;$R217,$C$3:$C$1662&amp;$D$3:$D$1662,$E$3:$E$1662,0,0,1)</f>
        <v>106600</v>
      </c>
      <c r="AB217" s="2" cm="1">
        <f t="array" ref="AB217">_xlfn.XLOOKUP(AB$1&amp;$R217,$C$3:$C$1662&amp;$D$3:$D$1662,$E$3:$E$1662,0,0,1)</f>
        <v>94700</v>
      </c>
      <c r="AC217" s="2" cm="1">
        <f t="array" ref="AC217">_xlfn.XLOOKUP(AC$1&amp;$R217,$C$3:$C$1662&amp;$D$3:$D$1662,$E$3:$E$1662,0,0,1)</f>
        <v>529300</v>
      </c>
    </row>
    <row r="218" spans="3:29" x14ac:dyDescent="0.4">
      <c r="C218" t="s">
        <v>804</v>
      </c>
      <c r="D218" t="s">
        <v>419</v>
      </c>
      <c r="E218">
        <v>529300</v>
      </c>
      <c r="R218" t="s">
        <v>272</v>
      </c>
      <c r="S218" s="2">
        <f t="shared" si="20"/>
        <v>37638180</v>
      </c>
      <c r="T218" s="2">
        <f t="shared" si="22"/>
        <v>17768900</v>
      </c>
      <c r="U218" s="2">
        <f t="shared" si="22"/>
        <v>29776000</v>
      </c>
      <c r="V218" s="2">
        <f t="shared" si="22"/>
        <v>50824700</v>
      </c>
      <c r="W218" s="2">
        <f t="shared" si="22"/>
        <v>38034900</v>
      </c>
      <c r="X218" s="2">
        <f t="shared" si="22"/>
        <v>51786400</v>
      </c>
      <c r="Y218" s="2" cm="1">
        <f t="array" ref="Y218">_xlfn.XLOOKUP(Y$1&amp;$R218,$C$3:$C$1662&amp;$D$3:$D$1662,$E$3:$E$1662,0,0,1)</f>
        <v>43600</v>
      </c>
      <c r="Z218" s="2" cm="1">
        <f t="array" ref="Z218">_xlfn.XLOOKUP(Z$1&amp;$R218,$C$3:$C$1662&amp;$D$3:$D$1662,$E$3:$E$1662,0,0,1)</f>
        <v>72300</v>
      </c>
      <c r="AA218" s="2" cm="1">
        <f t="array" ref="AA218">_xlfn.XLOOKUP(AA$1&amp;$R218,$C$3:$C$1662&amp;$D$3:$D$1662,$E$3:$E$1662,0,0,1)</f>
        <v>373200</v>
      </c>
      <c r="AB218" s="2" cm="1">
        <f t="array" ref="AB218">_xlfn.XLOOKUP(AB$1&amp;$R218,$C$3:$C$1662&amp;$D$3:$D$1662,$E$3:$E$1662,0,0,1)</f>
        <v>78600</v>
      </c>
      <c r="AC218" s="2" cm="1">
        <f t="array" ref="AC218">_xlfn.XLOOKUP(AC$1&amp;$R218,$C$3:$C$1662&amp;$D$3:$D$1662,$E$3:$E$1662,0,0,1)</f>
        <v>447600</v>
      </c>
    </row>
    <row r="219" spans="3:29" x14ac:dyDescent="0.4">
      <c r="C219" t="s">
        <v>804</v>
      </c>
      <c r="D219" t="s">
        <v>420</v>
      </c>
      <c r="E219">
        <v>447600</v>
      </c>
      <c r="R219" t="s">
        <v>253</v>
      </c>
      <c r="S219" s="2">
        <f t="shared" si="20"/>
        <v>37734420</v>
      </c>
      <c r="T219" s="2">
        <f t="shared" si="22"/>
        <v>17787100</v>
      </c>
      <c r="U219" s="2">
        <f t="shared" si="22"/>
        <v>29822600</v>
      </c>
      <c r="V219" s="2">
        <f t="shared" si="22"/>
        <v>50950100</v>
      </c>
      <c r="W219" s="2">
        <f t="shared" si="22"/>
        <v>38187900</v>
      </c>
      <c r="X219" s="2">
        <f t="shared" si="22"/>
        <v>51924400</v>
      </c>
      <c r="Y219" s="2" cm="1">
        <f t="array" ref="Y219">_xlfn.XLOOKUP(Y$1&amp;$R219,$C$3:$C$1662&amp;$D$3:$D$1662,$E$3:$E$1662,0,0,1)</f>
        <v>18200</v>
      </c>
      <c r="Z219" s="2" cm="1">
        <f t="array" ref="Z219">_xlfn.XLOOKUP(Z$1&amp;$R219,$C$3:$C$1662&amp;$D$3:$D$1662,$E$3:$E$1662,0,0,1)</f>
        <v>46600</v>
      </c>
      <c r="AA219" s="2" cm="1">
        <f t="array" ref="AA219">_xlfn.XLOOKUP(AA$1&amp;$R219,$C$3:$C$1662&amp;$D$3:$D$1662,$E$3:$E$1662,0,0,1)</f>
        <v>125400</v>
      </c>
      <c r="AB219" s="2" cm="1">
        <f t="array" ref="AB219">_xlfn.XLOOKUP(AB$1&amp;$R219,$C$3:$C$1662&amp;$D$3:$D$1662,$E$3:$E$1662,0,0,1)</f>
        <v>153000</v>
      </c>
      <c r="AC219" s="2" cm="1">
        <f t="array" ref="AC219">_xlfn.XLOOKUP(AC$1&amp;$R219,$C$3:$C$1662&amp;$D$3:$D$1662,$E$3:$E$1662,0,0,1)</f>
        <v>138000</v>
      </c>
    </row>
    <row r="220" spans="3:29" x14ac:dyDescent="0.4">
      <c r="C220" t="s">
        <v>804</v>
      </c>
      <c r="D220" t="s">
        <v>421</v>
      </c>
      <c r="E220">
        <v>138000</v>
      </c>
      <c r="R220" t="s">
        <v>261</v>
      </c>
      <c r="S220" s="2">
        <f t="shared" si="20"/>
        <v>37817840</v>
      </c>
      <c r="T220" s="2">
        <f t="shared" si="22"/>
        <v>17801800</v>
      </c>
      <c r="U220" s="2">
        <f t="shared" si="22"/>
        <v>29884500</v>
      </c>
      <c r="V220" s="2">
        <f t="shared" si="22"/>
        <v>51116900</v>
      </c>
      <c r="W220" s="2">
        <f t="shared" si="22"/>
        <v>38236300</v>
      </c>
      <c r="X220" s="2">
        <f t="shared" si="22"/>
        <v>52049700</v>
      </c>
      <c r="Y220" s="2" cm="1">
        <f t="array" ref="Y220">_xlfn.XLOOKUP(Y$1&amp;$R220,$C$3:$C$1662&amp;$D$3:$D$1662,$E$3:$E$1662,0,0,1)</f>
        <v>14700</v>
      </c>
      <c r="Z220" s="2" cm="1">
        <f t="array" ref="Z220">_xlfn.XLOOKUP(Z$1&amp;$R220,$C$3:$C$1662&amp;$D$3:$D$1662,$E$3:$E$1662,0,0,1)</f>
        <v>61900</v>
      </c>
      <c r="AA220" s="2" cm="1">
        <f t="array" ref="AA220">_xlfn.XLOOKUP(AA$1&amp;$R220,$C$3:$C$1662&amp;$D$3:$D$1662,$E$3:$E$1662,0,0,1)</f>
        <v>166800</v>
      </c>
      <c r="AB220" s="2" cm="1">
        <f t="array" ref="AB220">_xlfn.XLOOKUP(AB$1&amp;$R220,$C$3:$C$1662&amp;$D$3:$D$1662,$E$3:$E$1662,0,0,1)</f>
        <v>48400</v>
      </c>
      <c r="AC220" s="2" cm="1">
        <f t="array" ref="AC220">_xlfn.XLOOKUP(AC$1&amp;$R220,$C$3:$C$1662&amp;$D$3:$D$1662,$E$3:$E$1662,0,0,1)</f>
        <v>125300</v>
      </c>
    </row>
    <row r="221" spans="3:29" x14ac:dyDescent="0.4">
      <c r="C221" t="s">
        <v>804</v>
      </c>
      <c r="D221" t="s">
        <v>422</v>
      </c>
      <c r="E221">
        <v>125300</v>
      </c>
      <c r="R221" t="s">
        <v>123</v>
      </c>
      <c r="S221" s="2">
        <f t="shared" si="20"/>
        <v>37929980</v>
      </c>
      <c r="T221" s="2">
        <f t="shared" si="22"/>
        <v>17805000</v>
      </c>
      <c r="U221" s="2">
        <f t="shared" si="22"/>
        <v>29932100</v>
      </c>
      <c r="V221" s="2">
        <f t="shared" si="22"/>
        <v>51327100</v>
      </c>
      <c r="W221" s="2">
        <f t="shared" si="22"/>
        <v>38258200</v>
      </c>
      <c r="X221" s="2">
        <f t="shared" si="22"/>
        <v>52327500</v>
      </c>
      <c r="Y221" s="2" cm="1">
        <f t="array" ref="Y221">_xlfn.XLOOKUP(Y$1&amp;$R221,$C$3:$C$1662&amp;$D$3:$D$1662,$E$3:$E$1662,0,0,1)</f>
        <v>3200</v>
      </c>
      <c r="Z221" s="2" cm="1">
        <f t="array" ref="Z221">_xlfn.XLOOKUP(Z$1&amp;$R221,$C$3:$C$1662&amp;$D$3:$D$1662,$E$3:$E$1662,0,0,1)</f>
        <v>47600</v>
      </c>
      <c r="AA221" s="2" cm="1">
        <f t="array" ref="AA221">_xlfn.XLOOKUP(AA$1&amp;$R221,$C$3:$C$1662&amp;$D$3:$D$1662,$E$3:$E$1662,0,0,1)</f>
        <v>210200</v>
      </c>
      <c r="AB221" s="2" cm="1">
        <f t="array" ref="AB221">_xlfn.XLOOKUP(AB$1&amp;$R221,$C$3:$C$1662&amp;$D$3:$D$1662,$E$3:$E$1662,0,0,1)</f>
        <v>21900</v>
      </c>
      <c r="AC221" s="2" cm="1">
        <f t="array" ref="AC221">_xlfn.XLOOKUP(AC$1&amp;$R221,$C$3:$C$1662&amp;$D$3:$D$1662,$E$3:$E$1662,0,0,1)</f>
        <v>277800</v>
      </c>
    </row>
    <row r="222" spans="3:29" x14ac:dyDescent="0.4">
      <c r="C222" t="s">
        <v>804</v>
      </c>
      <c r="D222" t="s">
        <v>423</v>
      </c>
      <c r="E222">
        <v>277800</v>
      </c>
      <c r="R222" t="s">
        <v>249</v>
      </c>
      <c r="S222" s="2">
        <f t="shared" si="20"/>
        <v>38066140</v>
      </c>
      <c r="T222" s="2">
        <f t="shared" si="22"/>
        <v>17831800</v>
      </c>
      <c r="U222" s="2">
        <f t="shared" si="22"/>
        <v>29976300</v>
      </c>
      <c r="V222" s="2">
        <f t="shared" si="22"/>
        <v>51780500</v>
      </c>
      <c r="W222" s="2">
        <f t="shared" si="22"/>
        <v>38285500</v>
      </c>
      <c r="X222" s="2">
        <f t="shared" si="22"/>
        <v>52456600</v>
      </c>
      <c r="Y222" s="2" cm="1">
        <f t="array" ref="Y222">_xlfn.XLOOKUP(Y$1&amp;$R222,$C$3:$C$1662&amp;$D$3:$D$1662,$E$3:$E$1662,0,0,1)</f>
        <v>26800</v>
      </c>
      <c r="Z222" s="2" cm="1">
        <f t="array" ref="Z222">_xlfn.XLOOKUP(Z$1&amp;$R222,$C$3:$C$1662&amp;$D$3:$D$1662,$E$3:$E$1662,0,0,1)</f>
        <v>44200</v>
      </c>
      <c r="AA222" s="2" cm="1">
        <f t="array" ref="AA222">_xlfn.XLOOKUP(AA$1&amp;$R222,$C$3:$C$1662&amp;$D$3:$D$1662,$E$3:$E$1662,0,0,1)</f>
        <v>453400</v>
      </c>
      <c r="AB222" s="2" cm="1">
        <f t="array" ref="AB222">_xlfn.XLOOKUP(AB$1&amp;$R222,$C$3:$C$1662&amp;$D$3:$D$1662,$E$3:$E$1662,0,0,1)</f>
        <v>27300</v>
      </c>
      <c r="AC222" s="2" cm="1">
        <f t="array" ref="AC222">_xlfn.XLOOKUP(AC$1&amp;$R222,$C$3:$C$1662&amp;$D$3:$D$1662,$E$3:$E$1662,0,0,1)</f>
        <v>129100</v>
      </c>
    </row>
    <row r="223" spans="3:29" x14ac:dyDescent="0.4">
      <c r="C223" t="s">
        <v>804</v>
      </c>
      <c r="D223" t="s">
        <v>424</v>
      </c>
      <c r="E223">
        <v>129100</v>
      </c>
      <c r="R223" t="s">
        <v>209</v>
      </c>
      <c r="S223" s="2">
        <f t="shared" si="20"/>
        <v>38161740</v>
      </c>
      <c r="T223" s="2">
        <f t="shared" si="22"/>
        <v>17852000</v>
      </c>
      <c r="U223" s="2">
        <f t="shared" si="22"/>
        <v>30009100</v>
      </c>
      <c r="V223" s="2">
        <f t="shared" si="22"/>
        <v>51969400</v>
      </c>
      <c r="W223" s="2">
        <f t="shared" si="22"/>
        <v>38318100</v>
      </c>
      <c r="X223" s="2">
        <f t="shared" si="22"/>
        <v>52660100</v>
      </c>
      <c r="Y223" s="2" cm="1">
        <f t="array" ref="Y223">_xlfn.XLOOKUP(Y$1&amp;$R223,$C$3:$C$1662&amp;$D$3:$D$1662,$E$3:$E$1662,0,0,1)</f>
        <v>20200</v>
      </c>
      <c r="Z223" s="2" cm="1">
        <f t="array" ref="Z223">_xlfn.XLOOKUP(Z$1&amp;$R223,$C$3:$C$1662&amp;$D$3:$D$1662,$E$3:$E$1662,0,0,1)</f>
        <v>32800</v>
      </c>
      <c r="AA223" s="2" cm="1">
        <f t="array" ref="AA223">_xlfn.XLOOKUP(AA$1&amp;$R223,$C$3:$C$1662&amp;$D$3:$D$1662,$E$3:$E$1662,0,0,1)</f>
        <v>188900</v>
      </c>
      <c r="AB223" s="2" cm="1">
        <f t="array" ref="AB223">_xlfn.XLOOKUP(AB$1&amp;$R223,$C$3:$C$1662&amp;$D$3:$D$1662,$E$3:$E$1662,0,0,1)</f>
        <v>32600</v>
      </c>
      <c r="AC223" s="2" cm="1">
        <f t="array" ref="AC223">_xlfn.XLOOKUP(AC$1&amp;$R223,$C$3:$C$1662&amp;$D$3:$D$1662,$E$3:$E$1662,0,0,1)</f>
        <v>203500</v>
      </c>
    </row>
    <row r="224" spans="3:29" x14ac:dyDescent="0.4">
      <c r="C224" t="s">
        <v>804</v>
      </c>
      <c r="D224" t="s">
        <v>425</v>
      </c>
      <c r="E224">
        <v>203500</v>
      </c>
      <c r="R224" t="s">
        <v>239</v>
      </c>
      <c r="S224" s="2">
        <f t="shared" si="20"/>
        <v>38287720</v>
      </c>
      <c r="T224" s="2">
        <f t="shared" si="22"/>
        <v>17860400</v>
      </c>
      <c r="U224" s="2">
        <f t="shared" si="22"/>
        <v>30053400</v>
      </c>
      <c r="V224" s="2">
        <f t="shared" si="22"/>
        <v>52237900</v>
      </c>
      <c r="W224" s="2">
        <f t="shared" si="22"/>
        <v>38384700</v>
      </c>
      <c r="X224" s="2">
        <f t="shared" si="22"/>
        <v>52902200</v>
      </c>
      <c r="Y224" s="2" cm="1">
        <f t="array" ref="Y224">_xlfn.XLOOKUP(Y$1&amp;$R224,$C$3:$C$1662&amp;$D$3:$D$1662,$E$3:$E$1662,0,0,1)</f>
        <v>8400</v>
      </c>
      <c r="Z224" s="2" cm="1">
        <f t="array" ref="Z224">_xlfn.XLOOKUP(Z$1&amp;$R224,$C$3:$C$1662&amp;$D$3:$D$1662,$E$3:$E$1662,0,0,1)</f>
        <v>44300</v>
      </c>
      <c r="AA224" s="2" cm="1">
        <f t="array" ref="AA224">_xlfn.XLOOKUP(AA$1&amp;$R224,$C$3:$C$1662&amp;$D$3:$D$1662,$E$3:$E$1662,0,0,1)</f>
        <v>268500</v>
      </c>
      <c r="AB224" s="2" cm="1">
        <f t="array" ref="AB224">_xlfn.XLOOKUP(AB$1&amp;$R224,$C$3:$C$1662&amp;$D$3:$D$1662,$E$3:$E$1662,0,0,1)</f>
        <v>66600</v>
      </c>
      <c r="AC224" s="2" cm="1">
        <f t="array" ref="AC224">_xlfn.XLOOKUP(AC$1&amp;$R224,$C$3:$C$1662&amp;$D$3:$D$1662,$E$3:$E$1662,0,0,1)</f>
        <v>242100</v>
      </c>
    </row>
    <row r="225" spans="3:29" x14ac:dyDescent="0.4">
      <c r="C225" t="s">
        <v>804</v>
      </c>
      <c r="D225" t="s">
        <v>426</v>
      </c>
      <c r="E225">
        <v>242100</v>
      </c>
      <c r="R225" t="s">
        <v>304</v>
      </c>
      <c r="S225" s="2">
        <f t="shared" si="20"/>
        <v>38413200</v>
      </c>
      <c r="T225" s="2">
        <f t="shared" si="22"/>
        <v>17879300</v>
      </c>
      <c r="U225" s="2">
        <f t="shared" si="22"/>
        <v>30114800</v>
      </c>
      <c r="V225" s="2">
        <f t="shared" si="22"/>
        <v>52574800</v>
      </c>
      <c r="W225" s="2">
        <f t="shared" si="22"/>
        <v>38432900</v>
      </c>
      <c r="X225" s="2">
        <f t="shared" si="22"/>
        <v>53064200</v>
      </c>
      <c r="Y225" s="2" cm="1">
        <f t="array" ref="Y225">_xlfn.XLOOKUP(Y$1&amp;$R225,$C$3:$C$1662&amp;$D$3:$D$1662,$E$3:$E$1662,0,0,1)</f>
        <v>18900</v>
      </c>
      <c r="Z225" s="2" cm="1">
        <f t="array" ref="Z225">_xlfn.XLOOKUP(Z$1&amp;$R225,$C$3:$C$1662&amp;$D$3:$D$1662,$E$3:$E$1662,0,0,1)</f>
        <v>61400</v>
      </c>
      <c r="AA225" s="2" cm="1">
        <f t="array" ref="AA225">_xlfn.XLOOKUP(AA$1&amp;$R225,$C$3:$C$1662&amp;$D$3:$D$1662,$E$3:$E$1662,0,0,1)</f>
        <v>336900</v>
      </c>
      <c r="AB225" s="2" cm="1">
        <f t="array" ref="AB225">_xlfn.XLOOKUP(AB$1&amp;$R225,$C$3:$C$1662&amp;$D$3:$D$1662,$E$3:$E$1662,0,0,1)</f>
        <v>48200</v>
      </c>
      <c r="AC225" s="2" cm="1">
        <f t="array" ref="AC225">_xlfn.XLOOKUP(AC$1&amp;$R225,$C$3:$C$1662&amp;$D$3:$D$1662,$E$3:$E$1662,0,0,1)</f>
        <v>162000</v>
      </c>
    </row>
    <row r="226" spans="3:29" x14ac:dyDescent="0.4">
      <c r="C226" t="s">
        <v>804</v>
      </c>
      <c r="D226" t="s">
        <v>427</v>
      </c>
      <c r="E226">
        <v>162000</v>
      </c>
      <c r="R226" t="s">
        <v>283</v>
      </c>
      <c r="S226" s="2">
        <f t="shared" si="20"/>
        <v>38570900</v>
      </c>
      <c r="T226" s="2">
        <f t="shared" si="22"/>
        <v>17919500</v>
      </c>
      <c r="U226" s="2">
        <f t="shared" si="22"/>
        <v>30421500</v>
      </c>
      <c r="V226" s="2">
        <f t="shared" si="22"/>
        <v>52772600</v>
      </c>
      <c r="W226" s="2">
        <f t="shared" si="22"/>
        <v>38476500</v>
      </c>
      <c r="X226" s="2">
        <f t="shared" si="22"/>
        <v>53264400</v>
      </c>
      <c r="Y226" s="2" cm="1">
        <f t="array" ref="Y226">_xlfn.XLOOKUP(Y$1&amp;$R226,$C$3:$C$1662&amp;$D$3:$D$1662,$E$3:$E$1662,0,0,1)</f>
        <v>40200</v>
      </c>
      <c r="Z226" s="2" cm="1">
        <f t="array" ref="Z226">_xlfn.XLOOKUP(Z$1&amp;$R226,$C$3:$C$1662&amp;$D$3:$D$1662,$E$3:$E$1662,0,0,1)</f>
        <v>306700</v>
      </c>
      <c r="AA226" s="2" cm="1">
        <f t="array" ref="AA226">_xlfn.XLOOKUP(AA$1&amp;$R226,$C$3:$C$1662&amp;$D$3:$D$1662,$E$3:$E$1662,0,0,1)</f>
        <v>197800</v>
      </c>
      <c r="AB226" s="2" cm="1">
        <f t="array" ref="AB226">_xlfn.XLOOKUP(AB$1&amp;$R226,$C$3:$C$1662&amp;$D$3:$D$1662,$E$3:$E$1662,0,0,1)</f>
        <v>43600</v>
      </c>
      <c r="AC226" s="2" cm="1">
        <f t="array" ref="AC226">_xlfn.XLOOKUP(AC$1&amp;$R226,$C$3:$C$1662&amp;$D$3:$D$1662,$E$3:$E$1662,0,0,1)</f>
        <v>200200</v>
      </c>
    </row>
    <row r="227" spans="3:29" x14ac:dyDescent="0.4">
      <c r="C227" t="s">
        <v>804</v>
      </c>
      <c r="D227" t="s">
        <v>428</v>
      </c>
      <c r="E227">
        <v>200200</v>
      </c>
      <c r="R227" t="s">
        <v>176</v>
      </c>
      <c r="S227" s="2">
        <f t="shared" si="20"/>
        <v>38717800</v>
      </c>
      <c r="T227" s="2">
        <f t="shared" si="22"/>
        <v>17927500</v>
      </c>
      <c r="U227" s="2">
        <f t="shared" si="22"/>
        <v>30451000</v>
      </c>
      <c r="V227" s="2">
        <f t="shared" si="22"/>
        <v>53303600</v>
      </c>
      <c r="W227" s="2">
        <f t="shared" si="22"/>
        <v>38511400</v>
      </c>
      <c r="X227" s="2">
        <f t="shared" si="22"/>
        <v>53395500</v>
      </c>
      <c r="Y227" s="2" cm="1">
        <f t="array" ref="Y227">_xlfn.XLOOKUP(Y$1&amp;$R227,$C$3:$C$1662&amp;$D$3:$D$1662,$E$3:$E$1662,0,0,1)</f>
        <v>8000</v>
      </c>
      <c r="Z227" s="2" cm="1">
        <f t="array" ref="Z227">_xlfn.XLOOKUP(Z$1&amp;$R227,$C$3:$C$1662&amp;$D$3:$D$1662,$E$3:$E$1662,0,0,1)</f>
        <v>29500</v>
      </c>
      <c r="AA227" s="2" cm="1">
        <f t="array" ref="AA227">_xlfn.XLOOKUP(AA$1&amp;$R227,$C$3:$C$1662&amp;$D$3:$D$1662,$E$3:$E$1662,0,0,1)</f>
        <v>531000</v>
      </c>
      <c r="AB227" s="2" cm="1">
        <f t="array" ref="AB227">_xlfn.XLOOKUP(AB$1&amp;$R227,$C$3:$C$1662&amp;$D$3:$D$1662,$E$3:$E$1662,0,0,1)</f>
        <v>34900</v>
      </c>
      <c r="AC227" s="2" cm="1">
        <f t="array" ref="AC227">_xlfn.XLOOKUP(AC$1&amp;$R227,$C$3:$C$1662&amp;$D$3:$D$1662,$E$3:$E$1662,0,0,1)</f>
        <v>131100</v>
      </c>
    </row>
    <row r="228" spans="3:29" x14ac:dyDescent="0.4">
      <c r="C228" t="s">
        <v>804</v>
      </c>
      <c r="D228" t="s">
        <v>429</v>
      </c>
      <c r="E228">
        <v>131100</v>
      </c>
      <c r="R228" t="s">
        <v>117</v>
      </c>
      <c r="S228" s="2">
        <f t="shared" si="20"/>
        <v>38817540</v>
      </c>
      <c r="T228" s="2">
        <f t="shared" ref="T228:X243" si="23">T227+Y228</f>
        <v>17945900</v>
      </c>
      <c r="U228" s="2">
        <f t="shared" si="23"/>
        <v>30471800</v>
      </c>
      <c r="V228" s="2">
        <f t="shared" si="23"/>
        <v>53533100</v>
      </c>
      <c r="W228" s="2">
        <f t="shared" si="23"/>
        <v>38593800</v>
      </c>
      <c r="X228" s="2">
        <f t="shared" si="23"/>
        <v>53543100</v>
      </c>
      <c r="Y228" s="2" cm="1">
        <f t="array" ref="Y228">_xlfn.XLOOKUP(Y$1&amp;$R228,$C$3:$C$1662&amp;$D$3:$D$1662,$E$3:$E$1662,0,0,1)</f>
        <v>18400</v>
      </c>
      <c r="Z228" s="2" cm="1">
        <f t="array" ref="Z228">_xlfn.XLOOKUP(Z$1&amp;$R228,$C$3:$C$1662&amp;$D$3:$D$1662,$E$3:$E$1662,0,0,1)</f>
        <v>20800</v>
      </c>
      <c r="AA228" s="2" cm="1">
        <f t="array" ref="AA228">_xlfn.XLOOKUP(AA$1&amp;$R228,$C$3:$C$1662&amp;$D$3:$D$1662,$E$3:$E$1662,0,0,1)</f>
        <v>229500</v>
      </c>
      <c r="AB228" s="2" cm="1">
        <f t="array" ref="AB228">_xlfn.XLOOKUP(AB$1&amp;$R228,$C$3:$C$1662&amp;$D$3:$D$1662,$E$3:$E$1662,0,0,1)</f>
        <v>82400</v>
      </c>
      <c r="AC228" s="2" cm="1">
        <f t="array" ref="AC228">_xlfn.XLOOKUP(AC$1&amp;$R228,$C$3:$C$1662&amp;$D$3:$D$1662,$E$3:$E$1662,0,0,1)</f>
        <v>147600</v>
      </c>
    </row>
    <row r="229" spans="3:29" x14ac:dyDescent="0.4">
      <c r="C229" t="s">
        <v>804</v>
      </c>
      <c r="D229" t="s">
        <v>430</v>
      </c>
      <c r="E229">
        <v>147600</v>
      </c>
      <c r="R229" t="s">
        <v>54</v>
      </c>
      <c r="S229" s="2">
        <f t="shared" si="20"/>
        <v>38935300</v>
      </c>
      <c r="T229" s="2">
        <f t="shared" si="23"/>
        <v>17954500</v>
      </c>
      <c r="U229" s="2">
        <f t="shared" si="23"/>
        <v>30564400</v>
      </c>
      <c r="V229" s="2">
        <f t="shared" si="23"/>
        <v>53808900</v>
      </c>
      <c r="W229" s="2">
        <f t="shared" si="23"/>
        <v>38664500</v>
      </c>
      <c r="X229" s="2">
        <f t="shared" si="23"/>
        <v>53684200</v>
      </c>
      <c r="Y229" s="2" cm="1">
        <f t="array" ref="Y229">_xlfn.XLOOKUP(Y$1&amp;$R229,$C$3:$C$1662&amp;$D$3:$D$1662,$E$3:$E$1662,0,0,1)</f>
        <v>8600</v>
      </c>
      <c r="Z229" s="2" cm="1">
        <f t="array" ref="Z229">_xlfn.XLOOKUP(Z$1&amp;$R229,$C$3:$C$1662&amp;$D$3:$D$1662,$E$3:$E$1662,0,0,1)</f>
        <v>92600</v>
      </c>
      <c r="AA229" s="2" cm="1">
        <f t="array" ref="AA229">_xlfn.XLOOKUP(AA$1&amp;$R229,$C$3:$C$1662&amp;$D$3:$D$1662,$E$3:$E$1662,0,0,1)</f>
        <v>275800</v>
      </c>
      <c r="AB229" s="2" cm="1">
        <f t="array" ref="AB229">_xlfn.XLOOKUP(AB$1&amp;$R229,$C$3:$C$1662&amp;$D$3:$D$1662,$E$3:$E$1662,0,0,1)</f>
        <v>70700</v>
      </c>
      <c r="AC229" s="2" cm="1">
        <f t="array" ref="AC229">_xlfn.XLOOKUP(AC$1&amp;$R229,$C$3:$C$1662&amp;$D$3:$D$1662,$E$3:$E$1662,0,0,1)</f>
        <v>141100</v>
      </c>
    </row>
    <row r="230" spans="3:29" x14ac:dyDescent="0.4">
      <c r="C230" t="s">
        <v>804</v>
      </c>
      <c r="D230" t="s">
        <v>431</v>
      </c>
      <c r="E230">
        <v>141100</v>
      </c>
      <c r="R230" t="s">
        <v>161</v>
      </c>
      <c r="S230" s="2">
        <f t="shared" si="20"/>
        <v>39101740</v>
      </c>
      <c r="T230" s="2">
        <f t="shared" si="23"/>
        <v>17981600</v>
      </c>
      <c r="U230" s="2">
        <f t="shared" si="23"/>
        <v>30669200</v>
      </c>
      <c r="V230" s="2">
        <f t="shared" si="23"/>
        <v>54281500</v>
      </c>
      <c r="W230" s="2">
        <f t="shared" si="23"/>
        <v>38723300</v>
      </c>
      <c r="X230" s="2">
        <f t="shared" si="23"/>
        <v>53853100</v>
      </c>
      <c r="Y230" s="2" cm="1">
        <f t="array" ref="Y230">_xlfn.XLOOKUP(Y$1&amp;$R230,$C$3:$C$1662&amp;$D$3:$D$1662,$E$3:$E$1662,0,0,1)</f>
        <v>27100</v>
      </c>
      <c r="Z230" s="2" cm="1">
        <f t="array" ref="Z230">_xlfn.XLOOKUP(Z$1&amp;$R230,$C$3:$C$1662&amp;$D$3:$D$1662,$E$3:$E$1662,0,0,1)</f>
        <v>104800</v>
      </c>
      <c r="AA230" s="2" cm="1">
        <f t="array" ref="AA230">_xlfn.XLOOKUP(AA$1&amp;$R230,$C$3:$C$1662&amp;$D$3:$D$1662,$E$3:$E$1662,0,0,1)</f>
        <v>472600</v>
      </c>
      <c r="AB230" s="2" cm="1">
        <f t="array" ref="AB230">_xlfn.XLOOKUP(AB$1&amp;$R230,$C$3:$C$1662&amp;$D$3:$D$1662,$E$3:$E$1662,0,0,1)</f>
        <v>58800</v>
      </c>
      <c r="AC230" s="2" cm="1">
        <f t="array" ref="AC230">_xlfn.XLOOKUP(AC$1&amp;$R230,$C$3:$C$1662&amp;$D$3:$D$1662,$E$3:$E$1662,0,0,1)</f>
        <v>168900</v>
      </c>
    </row>
    <row r="231" spans="3:29" x14ac:dyDescent="0.4">
      <c r="C231" t="s">
        <v>804</v>
      </c>
      <c r="D231" t="s">
        <v>432</v>
      </c>
      <c r="E231">
        <v>168900</v>
      </c>
      <c r="R231" t="s">
        <v>185</v>
      </c>
      <c r="S231" s="2">
        <f t="shared" si="20"/>
        <v>39205660</v>
      </c>
      <c r="T231" s="2">
        <f t="shared" si="23"/>
        <v>18008100</v>
      </c>
      <c r="U231" s="2">
        <f t="shared" si="23"/>
        <v>30741200</v>
      </c>
      <c r="V231" s="2">
        <f t="shared" si="23"/>
        <v>54477600</v>
      </c>
      <c r="W231" s="2">
        <f t="shared" si="23"/>
        <v>38810200</v>
      </c>
      <c r="X231" s="2">
        <f t="shared" si="23"/>
        <v>53991200</v>
      </c>
      <c r="Y231" s="2" cm="1">
        <f t="array" ref="Y231">_xlfn.XLOOKUP(Y$1&amp;$R231,$C$3:$C$1662&amp;$D$3:$D$1662,$E$3:$E$1662,0,0,1)</f>
        <v>26500</v>
      </c>
      <c r="Z231" s="2" cm="1">
        <f t="array" ref="Z231">_xlfn.XLOOKUP(Z$1&amp;$R231,$C$3:$C$1662&amp;$D$3:$D$1662,$E$3:$E$1662,0,0,1)</f>
        <v>72000</v>
      </c>
      <c r="AA231" s="2" cm="1">
        <f t="array" ref="AA231">_xlfn.XLOOKUP(AA$1&amp;$R231,$C$3:$C$1662&amp;$D$3:$D$1662,$E$3:$E$1662,0,0,1)</f>
        <v>196100</v>
      </c>
      <c r="AB231" s="2" cm="1">
        <f t="array" ref="AB231">_xlfn.XLOOKUP(AB$1&amp;$R231,$C$3:$C$1662&amp;$D$3:$D$1662,$E$3:$E$1662,0,0,1)</f>
        <v>86900</v>
      </c>
      <c r="AC231" s="2" cm="1">
        <f t="array" ref="AC231">_xlfn.XLOOKUP(AC$1&amp;$R231,$C$3:$C$1662&amp;$D$3:$D$1662,$E$3:$E$1662,0,0,1)</f>
        <v>138100</v>
      </c>
    </row>
    <row r="232" spans="3:29" x14ac:dyDescent="0.4">
      <c r="C232" t="s">
        <v>804</v>
      </c>
      <c r="D232" t="s">
        <v>433</v>
      </c>
      <c r="E232">
        <v>138100</v>
      </c>
      <c r="R232" t="s">
        <v>207</v>
      </c>
      <c r="S232" s="2">
        <f t="shared" si="20"/>
        <v>39322500</v>
      </c>
      <c r="T232" s="2">
        <f t="shared" si="23"/>
        <v>18014800</v>
      </c>
      <c r="U232" s="2">
        <f t="shared" si="23"/>
        <v>30796400</v>
      </c>
      <c r="V232" s="2">
        <f t="shared" si="23"/>
        <v>54816900</v>
      </c>
      <c r="W232" s="2">
        <f t="shared" si="23"/>
        <v>38858500</v>
      </c>
      <c r="X232" s="2">
        <f t="shared" si="23"/>
        <v>54125900</v>
      </c>
      <c r="Y232" s="2" cm="1">
        <f t="array" ref="Y232">_xlfn.XLOOKUP(Y$1&amp;$R232,$C$3:$C$1662&amp;$D$3:$D$1662,$E$3:$E$1662,0,0,1)</f>
        <v>6700</v>
      </c>
      <c r="Z232" s="2" cm="1">
        <f t="array" ref="Z232">_xlfn.XLOOKUP(Z$1&amp;$R232,$C$3:$C$1662&amp;$D$3:$D$1662,$E$3:$E$1662,0,0,1)</f>
        <v>55200</v>
      </c>
      <c r="AA232" s="2" cm="1">
        <f t="array" ref="AA232">_xlfn.XLOOKUP(AA$1&amp;$R232,$C$3:$C$1662&amp;$D$3:$D$1662,$E$3:$E$1662,0,0,1)</f>
        <v>339300</v>
      </c>
      <c r="AB232" s="2" cm="1">
        <f t="array" ref="AB232">_xlfn.XLOOKUP(AB$1&amp;$R232,$C$3:$C$1662&amp;$D$3:$D$1662,$E$3:$E$1662,0,0,1)</f>
        <v>48300</v>
      </c>
      <c r="AC232" s="2" cm="1">
        <f t="array" ref="AC232">_xlfn.XLOOKUP(AC$1&amp;$R232,$C$3:$C$1662&amp;$D$3:$D$1662,$E$3:$E$1662,0,0,1)</f>
        <v>134700</v>
      </c>
    </row>
    <row r="233" spans="3:29" x14ac:dyDescent="0.4">
      <c r="C233" t="s">
        <v>804</v>
      </c>
      <c r="D233" t="s">
        <v>434</v>
      </c>
      <c r="E233">
        <v>134700</v>
      </c>
      <c r="R233" t="s">
        <v>216</v>
      </c>
      <c r="S233" s="2">
        <f t="shared" si="20"/>
        <v>39407760</v>
      </c>
      <c r="T233" s="2">
        <f t="shared" si="23"/>
        <v>18072300</v>
      </c>
      <c r="U233" s="2">
        <f t="shared" si="23"/>
        <v>30835700</v>
      </c>
      <c r="V233" s="2">
        <f t="shared" si="23"/>
        <v>54995300</v>
      </c>
      <c r="W233" s="2">
        <f t="shared" si="23"/>
        <v>38918800</v>
      </c>
      <c r="X233" s="2">
        <f t="shared" si="23"/>
        <v>54216700</v>
      </c>
      <c r="Y233" s="2" cm="1">
        <f t="array" ref="Y233">_xlfn.XLOOKUP(Y$1&amp;$R233,$C$3:$C$1662&amp;$D$3:$D$1662,$E$3:$E$1662,0,0,1)</f>
        <v>57500</v>
      </c>
      <c r="Z233" s="2" cm="1">
        <f t="array" ref="Z233">_xlfn.XLOOKUP(Z$1&amp;$R233,$C$3:$C$1662&amp;$D$3:$D$1662,$E$3:$E$1662,0,0,1)</f>
        <v>39300</v>
      </c>
      <c r="AA233" s="2" cm="1">
        <f t="array" ref="AA233">_xlfn.XLOOKUP(AA$1&amp;$R233,$C$3:$C$1662&amp;$D$3:$D$1662,$E$3:$E$1662,0,0,1)</f>
        <v>178400</v>
      </c>
      <c r="AB233" s="2" cm="1">
        <f t="array" ref="AB233">_xlfn.XLOOKUP(AB$1&amp;$R233,$C$3:$C$1662&amp;$D$3:$D$1662,$E$3:$E$1662,0,0,1)</f>
        <v>60300</v>
      </c>
      <c r="AC233" s="2" cm="1">
        <f t="array" ref="AC233">_xlfn.XLOOKUP(AC$1&amp;$R233,$C$3:$C$1662&amp;$D$3:$D$1662,$E$3:$E$1662,0,0,1)</f>
        <v>90800</v>
      </c>
    </row>
    <row r="234" spans="3:29" x14ac:dyDescent="0.4">
      <c r="C234" t="s">
        <v>804</v>
      </c>
      <c r="D234" t="s">
        <v>435</v>
      </c>
      <c r="E234">
        <v>90800</v>
      </c>
      <c r="R234" t="s">
        <v>212</v>
      </c>
      <c r="S234" s="2">
        <f t="shared" si="20"/>
        <v>39519700</v>
      </c>
      <c r="T234" s="2">
        <f t="shared" si="23"/>
        <v>18096700</v>
      </c>
      <c r="U234" s="2">
        <f t="shared" si="23"/>
        <v>30882900</v>
      </c>
      <c r="V234" s="2">
        <f t="shared" si="23"/>
        <v>55141800</v>
      </c>
      <c r="W234" s="2">
        <f t="shared" si="23"/>
        <v>38981800</v>
      </c>
      <c r="X234" s="2">
        <f t="shared" si="23"/>
        <v>54495300</v>
      </c>
      <c r="Y234" s="2" cm="1">
        <f t="array" ref="Y234">_xlfn.XLOOKUP(Y$1&amp;$R234,$C$3:$C$1662&amp;$D$3:$D$1662,$E$3:$E$1662,0,0,1)</f>
        <v>24400</v>
      </c>
      <c r="Z234" s="2" cm="1">
        <f t="array" ref="Z234">_xlfn.XLOOKUP(Z$1&amp;$R234,$C$3:$C$1662&amp;$D$3:$D$1662,$E$3:$E$1662,0,0,1)</f>
        <v>47200</v>
      </c>
      <c r="AA234" s="2" cm="1">
        <f t="array" ref="AA234">_xlfn.XLOOKUP(AA$1&amp;$R234,$C$3:$C$1662&amp;$D$3:$D$1662,$E$3:$E$1662,0,0,1)</f>
        <v>146500</v>
      </c>
      <c r="AB234" s="2" cm="1">
        <f t="array" ref="AB234">_xlfn.XLOOKUP(AB$1&amp;$R234,$C$3:$C$1662&amp;$D$3:$D$1662,$E$3:$E$1662,0,0,1)</f>
        <v>63000</v>
      </c>
      <c r="AC234" s="2" cm="1">
        <f t="array" ref="AC234">_xlfn.XLOOKUP(AC$1&amp;$R234,$C$3:$C$1662&amp;$D$3:$D$1662,$E$3:$E$1662,0,0,1)</f>
        <v>278600</v>
      </c>
    </row>
    <row r="235" spans="3:29" x14ac:dyDescent="0.4">
      <c r="C235" t="s">
        <v>804</v>
      </c>
      <c r="D235" t="s">
        <v>436</v>
      </c>
      <c r="E235">
        <v>278600</v>
      </c>
      <c r="R235" t="s">
        <v>146</v>
      </c>
      <c r="S235" s="2">
        <f t="shared" si="20"/>
        <v>39613680</v>
      </c>
      <c r="T235" s="2">
        <f t="shared" si="23"/>
        <v>18140300</v>
      </c>
      <c r="U235" s="2">
        <f t="shared" si="23"/>
        <v>30991700</v>
      </c>
      <c r="V235" s="2">
        <f t="shared" si="23"/>
        <v>55283400</v>
      </c>
      <c r="W235" s="2">
        <f t="shared" si="23"/>
        <v>39021500</v>
      </c>
      <c r="X235" s="2">
        <f t="shared" si="23"/>
        <v>54631500</v>
      </c>
      <c r="Y235" s="2" cm="1">
        <f t="array" ref="Y235">_xlfn.XLOOKUP(Y$1&amp;$R235,$C$3:$C$1662&amp;$D$3:$D$1662,$E$3:$E$1662,0,0,1)</f>
        <v>43600</v>
      </c>
      <c r="Z235" s="2" cm="1">
        <f t="array" ref="Z235">_xlfn.XLOOKUP(Z$1&amp;$R235,$C$3:$C$1662&amp;$D$3:$D$1662,$E$3:$E$1662,0,0,1)</f>
        <v>108800</v>
      </c>
      <c r="AA235" s="2" cm="1">
        <f t="array" ref="AA235">_xlfn.XLOOKUP(AA$1&amp;$R235,$C$3:$C$1662&amp;$D$3:$D$1662,$E$3:$E$1662,0,0,1)</f>
        <v>141600</v>
      </c>
      <c r="AB235" s="2" cm="1">
        <f t="array" ref="AB235">_xlfn.XLOOKUP(AB$1&amp;$R235,$C$3:$C$1662&amp;$D$3:$D$1662,$E$3:$E$1662,0,0,1)</f>
        <v>39700</v>
      </c>
      <c r="AC235" s="2" cm="1">
        <f t="array" ref="AC235">_xlfn.XLOOKUP(AC$1&amp;$R235,$C$3:$C$1662&amp;$D$3:$D$1662,$E$3:$E$1662,0,0,1)</f>
        <v>136200</v>
      </c>
    </row>
    <row r="236" spans="3:29" x14ac:dyDescent="0.4">
      <c r="C236" t="s">
        <v>804</v>
      </c>
      <c r="D236" t="s">
        <v>437</v>
      </c>
      <c r="E236">
        <v>136200</v>
      </c>
      <c r="R236" t="s">
        <v>195</v>
      </c>
      <c r="S236" s="2">
        <f t="shared" si="20"/>
        <v>39694840</v>
      </c>
      <c r="T236" s="2">
        <f t="shared" si="23"/>
        <v>18264300</v>
      </c>
      <c r="U236" s="2">
        <f t="shared" si="23"/>
        <v>31027900</v>
      </c>
      <c r="V236" s="2">
        <f t="shared" si="23"/>
        <v>55359500</v>
      </c>
      <c r="W236" s="2">
        <f t="shared" si="23"/>
        <v>39051300</v>
      </c>
      <c r="X236" s="2">
        <f t="shared" si="23"/>
        <v>54771200</v>
      </c>
      <c r="Y236" s="2" cm="1">
        <f t="array" ref="Y236">_xlfn.XLOOKUP(Y$1&amp;$R236,$C$3:$C$1662&amp;$D$3:$D$1662,$E$3:$E$1662,0,0,1)</f>
        <v>124000</v>
      </c>
      <c r="Z236" s="2" cm="1">
        <f t="array" ref="Z236">_xlfn.XLOOKUP(Z$1&amp;$R236,$C$3:$C$1662&amp;$D$3:$D$1662,$E$3:$E$1662,0,0,1)</f>
        <v>36200</v>
      </c>
      <c r="AA236" s="2" cm="1">
        <f t="array" ref="AA236">_xlfn.XLOOKUP(AA$1&amp;$R236,$C$3:$C$1662&amp;$D$3:$D$1662,$E$3:$E$1662,0,0,1)</f>
        <v>76100</v>
      </c>
      <c r="AB236" s="2" cm="1">
        <f t="array" ref="AB236">_xlfn.XLOOKUP(AB$1&amp;$R236,$C$3:$C$1662&amp;$D$3:$D$1662,$E$3:$E$1662,0,0,1)</f>
        <v>29800</v>
      </c>
      <c r="AC236" s="2" cm="1">
        <f t="array" ref="AC236">_xlfn.XLOOKUP(AC$1&amp;$R236,$C$3:$C$1662&amp;$D$3:$D$1662,$E$3:$E$1662,0,0,1)</f>
        <v>139700</v>
      </c>
    </row>
    <row r="237" spans="3:29" x14ac:dyDescent="0.4">
      <c r="C237" t="s">
        <v>804</v>
      </c>
      <c r="D237" t="s">
        <v>438</v>
      </c>
      <c r="E237">
        <v>139700</v>
      </c>
      <c r="R237" t="s">
        <v>243</v>
      </c>
      <c r="S237" s="2">
        <f t="shared" si="20"/>
        <v>39814340</v>
      </c>
      <c r="T237" s="2">
        <f t="shared" si="23"/>
        <v>18301100</v>
      </c>
      <c r="U237" s="2">
        <f t="shared" si="23"/>
        <v>31099000</v>
      </c>
      <c r="V237" s="2">
        <f t="shared" si="23"/>
        <v>55718400</v>
      </c>
      <c r="W237" s="2">
        <f t="shared" si="23"/>
        <v>39072100</v>
      </c>
      <c r="X237" s="2">
        <f t="shared" si="23"/>
        <v>54881100</v>
      </c>
      <c r="Y237" s="2" cm="1">
        <f t="array" ref="Y237">_xlfn.XLOOKUP(Y$1&amp;$R237,$C$3:$C$1662&amp;$D$3:$D$1662,$E$3:$E$1662,0,0,1)</f>
        <v>36800</v>
      </c>
      <c r="Z237" s="2" cm="1">
        <f t="array" ref="Z237">_xlfn.XLOOKUP(Z$1&amp;$R237,$C$3:$C$1662&amp;$D$3:$D$1662,$E$3:$E$1662,0,0,1)</f>
        <v>71100</v>
      </c>
      <c r="AA237" s="2" cm="1">
        <f t="array" ref="AA237">_xlfn.XLOOKUP(AA$1&amp;$R237,$C$3:$C$1662&amp;$D$3:$D$1662,$E$3:$E$1662,0,0,1)</f>
        <v>358900</v>
      </c>
      <c r="AB237" s="2" cm="1">
        <f t="array" ref="AB237">_xlfn.XLOOKUP(AB$1&amp;$R237,$C$3:$C$1662&amp;$D$3:$D$1662,$E$3:$E$1662,0,0,1)</f>
        <v>20800</v>
      </c>
      <c r="AC237" s="2" cm="1">
        <f t="array" ref="AC237">_xlfn.XLOOKUP(AC$1&amp;$R237,$C$3:$C$1662&amp;$D$3:$D$1662,$E$3:$E$1662,0,0,1)</f>
        <v>109900</v>
      </c>
    </row>
    <row r="238" spans="3:29" x14ac:dyDescent="0.4">
      <c r="C238" t="s">
        <v>804</v>
      </c>
      <c r="D238" t="s">
        <v>439</v>
      </c>
      <c r="E238">
        <v>109900</v>
      </c>
      <c r="R238" t="s">
        <v>305</v>
      </c>
      <c r="S238" s="2">
        <f t="shared" si="20"/>
        <v>39905120</v>
      </c>
      <c r="T238" s="2">
        <f t="shared" si="23"/>
        <v>18386800</v>
      </c>
      <c r="U238" s="2">
        <f t="shared" si="23"/>
        <v>31154200</v>
      </c>
      <c r="V238" s="2">
        <f t="shared" si="23"/>
        <v>55832600</v>
      </c>
      <c r="W238" s="2">
        <f t="shared" si="23"/>
        <v>39163700</v>
      </c>
      <c r="X238" s="2">
        <f t="shared" si="23"/>
        <v>54988300</v>
      </c>
      <c r="Y238" s="2" cm="1">
        <f t="array" ref="Y238">_xlfn.XLOOKUP(Y$1&amp;$R238,$C$3:$C$1662&amp;$D$3:$D$1662,$E$3:$E$1662,0,0,1)</f>
        <v>85700</v>
      </c>
      <c r="Z238" s="2" cm="1">
        <f t="array" ref="Z238">_xlfn.XLOOKUP(Z$1&amp;$R238,$C$3:$C$1662&amp;$D$3:$D$1662,$E$3:$E$1662,0,0,1)</f>
        <v>55200</v>
      </c>
      <c r="AA238" s="2" cm="1">
        <f t="array" ref="AA238">_xlfn.XLOOKUP(AA$1&amp;$R238,$C$3:$C$1662&amp;$D$3:$D$1662,$E$3:$E$1662,0,0,1)</f>
        <v>114200</v>
      </c>
      <c r="AB238" s="2" cm="1">
        <f t="array" ref="AB238">_xlfn.XLOOKUP(AB$1&amp;$R238,$C$3:$C$1662&amp;$D$3:$D$1662,$E$3:$E$1662,0,0,1)</f>
        <v>91600</v>
      </c>
      <c r="AC238" s="2" cm="1">
        <f t="array" ref="AC238">_xlfn.XLOOKUP(AC$1&amp;$R238,$C$3:$C$1662&amp;$D$3:$D$1662,$E$3:$E$1662,0,0,1)</f>
        <v>107200</v>
      </c>
    </row>
    <row r="239" spans="3:29" x14ac:dyDescent="0.4">
      <c r="C239" t="s">
        <v>804</v>
      </c>
      <c r="D239" t="s">
        <v>440</v>
      </c>
      <c r="E239">
        <v>107200</v>
      </c>
      <c r="R239" t="s">
        <v>281</v>
      </c>
      <c r="S239" s="2">
        <f t="shared" si="20"/>
        <v>39965500</v>
      </c>
      <c r="T239" s="2">
        <f t="shared" si="23"/>
        <v>18427200</v>
      </c>
      <c r="U239" s="2">
        <f t="shared" si="23"/>
        <v>31183300</v>
      </c>
      <c r="V239" s="2">
        <f t="shared" si="23"/>
        <v>55979200</v>
      </c>
      <c r="W239" s="2">
        <f t="shared" si="23"/>
        <v>39198800</v>
      </c>
      <c r="X239" s="2">
        <f t="shared" si="23"/>
        <v>55039000</v>
      </c>
      <c r="Y239" s="2" cm="1">
        <f t="array" ref="Y239">_xlfn.XLOOKUP(Y$1&amp;$R239,$C$3:$C$1662&amp;$D$3:$D$1662,$E$3:$E$1662,0,0,1)</f>
        <v>40400</v>
      </c>
      <c r="Z239" s="2" cm="1">
        <f t="array" ref="Z239">_xlfn.XLOOKUP(Z$1&amp;$R239,$C$3:$C$1662&amp;$D$3:$D$1662,$E$3:$E$1662,0,0,1)</f>
        <v>29100</v>
      </c>
      <c r="AA239" s="2" cm="1">
        <f t="array" ref="AA239">_xlfn.XLOOKUP(AA$1&amp;$R239,$C$3:$C$1662&amp;$D$3:$D$1662,$E$3:$E$1662,0,0,1)</f>
        <v>146600</v>
      </c>
      <c r="AB239" s="2" cm="1">
        <f t="array" ref="AB239">_xlfn.XLOOKUP(AB$1&amp;$R239,$C$3:$C$1662&amp;$D$3:$D$1662,$E$3:$E$1662,0,0,1)</f>
        <v>35100</v>
      </c>
      <c r="AC239" s="2" cm="1">
        <f t="array" ref="AC239">_xlfn.XLOOKUP(AC$1&amp;$R239,$C$3:$C$1662&amp;$D$3:$D$1662,$E$3:$E$1662,0,0,1)</f>
        <v>50700</v>
      </c>
    </row>
    <row r="240" spans="3:29" x14ac:dyDescent="0.4">
      <c r="C240" t="s">
        <v>804</v>
      </c>
      <c r="D240" t="s">
        <v>441</v>
      </c>
      <c r="E240">
        <v>50700</v>
      </c>
      <c r="R240" t="s">
        <v>135</v>
      </c>
      <c r="S240" s="2">
        <f t="shared" si="20"/>
        <v>40100660</v>
      </c>
      <c r="T240" s="2">
        <f t="shared" si="23"/>
        <v>18457700</v>
      </c>
      <c r="U240" s="2">
        <f t="shared" si="23"/>
        <v>31281200</v>
      </c>
      <c r="V240" s="2">
        <f t="shared" si="23"/>
        <v>56189200</v>
      </c>
      <c r="W240" s="2">
        <f t="shared" si="23"/>
        <v>39236700</v>
      </c>
      <c r="X240" s="2">
        <f t="shared" si="23"/>
        <v>55338500</v>
      </c>
      <c r="Y240" s="2" cm="1">
        <f t="array" ref="Y240">_xlfn.XLOOKUP(Y$1&amp;$R240,$C$3:$C$1662&amp;$D$3:$D$1662,$E$3:$E$1662,0,0,1)</f>
        <v>30500</v>
      </c>
      <c r="Z240" s="2" cm="1">
        <f t="array" ref="Z240">_xlfn.XLOOKUP(Z$1&amp;$R240,$C$3:$C$1662&amp;$D$3:$D$1662,$E$3:$E$1662,0,0,1)</f>
        <v>97900</v>
      </c>
      <c r="AA240" s="2" cm="1">
        <f t="array" ref="AA240">_xlfn.XLOOKUP(AA$1&amp;$R240,$C$3:$C$1662&amp;$D$3:$D$1662,$E$3:$E$1662,0,0,1)</f>
        <v>210000</v>
      </c>
      <c r="AB240" s="2" cm="1">
        <f t="array" ref="AB240">_xlfn.XLOOKUP(AB$1&amp;$R240,$C$3:$C$1662&amp;$D$3:$D$1662,$E$3:$E$1662,0,0,1)</f>
        <v>37900</v>
      </c>
      <c r="AC240" s="2" cm="1">
        <f t="array" ref="AC240">_xlfn.XLOOKUP(AC$1&amp;$R240,$C$3:$C$1662&amp;$D$3:$D$1662,$E$3:$E$1662,0,0,1)</f>
        <v>299500</v>
      </c>
    </row>
    <row r="241" spans="3:29" x14ac:dyDescent="0.4">
      <c r="C241" t="s">
        <v>804</v>
      </c>
      <c r="D241" t="s">
        <v>442</v>
      </c>
      <c r="E241">
        <v>299500</v>
      </c>
      <c r="R241" t="s">
        <v>306</v>
      </c>
      <c r="S241" s="2">
        <f t="shared" si="20"/>
        <v>40214260</v>
      </c>
      <c r="T241" s="2">
        <f t="shared" si="23"/>
        <v>18490700</v>
      </c>
      <c r="U241" s="2">
        <f t="shared" si="23"/>
        <v>31381800</v>
      </c>
      <c r="V241" s="2">
        <f t="shared" si="23"/>
        <v>56368200</v>
      </c>
      <c r="W241" s="2">
        <f t="shared" si="23"/>
        <v>39377100</v>
      </c>
      <c r="X241" s="2">
        <f t="shared" si="23"/>
        <v>55453500</v>
      </c>
      <c r="Y241" s="2" cm="1">
        <f t="array" ref="Y241">_xlfn.XLOOKUP(Y$1&amp;$R241,$C$3:$C$1662&amp;$D$3:$D$1662,$E$3:$E$1662,0,0,1)</f>
        <v>33000</v>
      </c>
      <c r="Z241" s="2" cm="1">
        <f t="array" ref="Z241">_xlfn.XLOOKUP(Z$1&amp;$R241,$C$3:$C$1662&amp;$D$3:$D$1662,$E$3:$E$1662,0,0,1)</f>
        <v>100600</v>
      </c>
      <c r="AA241" s="2" cm="1">
        <f t="array" ref="AA241">_xlfn.XLOOKUP(AA$1&amp;$R241,$C$3:$C$1662&amp;$D$3:$D$1662,$E$3:$E$1662,0,0,1)</f>
        <v>179000</v>
      </c>
      <c r="AB241" s="2" cm="1">
        <f t="array" ref="AB241">_xlfn.XLOOKUP(AB$1&amp;$R241,$C$3:$C$1662&amp;$D$3:$D$1662,$E$3:$E$1662,0,0,1)</f>
        <v>140400</v>
      </c>
      <c r="AC241" s="2" cm="1">
        <f t="array" ref="AC241">_xlfn.XLOOKUP(AC$1&amp;$R241,$C$3:$C$1662&amp;$D$3:$D$1662,$E$3:$E$1662,0,0,1)</f>
        <v>115000</v>
      </c>
    </row>
    <row r="242" spans="3:29" x14ac:dyDescent="0.4">
      <c r="C242" t="s">
        <v>804</v>
      </c>
      <c r="D242" t="s">
        <v>443</v>
      </c>
      <c r="E242">
        <v>115000</v>
      </c>
      <c r="R242" t="s">
        <v>59</v>
      </c>
      <c r="S242" s="2">
        <f t="shared" si="20"/>
        <v>40340400</v>
      </c>
      <c r="T242" s="2">
        <f t="shared" si="23"/>
        <v>18510800</v>
      </c>
      <c r="U242" s="2">
        <f t="shared" si="23"/>
        <v>31486600</v>
      </c>
      <c r="V242" s="2">
        <f t="shared" si="23"/>
        <v>56614900</v>
      </c>
      <c r="W242" s="2">
        <f t="shared" si="23"/>
        <v>39547600</v>
      </c>
      <c r="X242" s="2">
        <f t="shared" si="23"/>
        <v>55542100</v>
      </c>
      <c r="Y242" s="2" cm="1">
        <f t="array" ref="Y242">_xlfn.XLOOKUP(Y$1&amp;$R242,$C$3:$C$1662&amp;$D$3:$D$1662,$E$3:$E$1662,0,0,1)</f>
        <v>20100</v>
      </c>
      <c r="Z242" s="2" cm="1">
        <f t="array" ref="Z242">_xlfn.XLOOKUP(Z$1&amp;$R242,$C$3:$C$1662&amp;$D$3:$D$1662,$E$3:$E$1662,0,0,1)</f>
        <v>104800</v>
      </c>
      <c r="AA242" s="2" cm="1">
        <f t="array" ref="AA242">_xlfn.XLOOKUP(AA$1&amp;$R242,$C$3:$C$1662&amp;$D$3:$D$1662,$E$3:$E$1662,0,0,1)</f>
        <v>246700</v>
      </c>
      <c r="AB242" s="2" cm="1">
        <f t="array" ref="AB242">_xlfn.XLOOKUP(AB$1&amp;$R242,$C$3:$C$1662&amp;$D$3:$D$1662,$E$3:$E$1662,0,0,1)</f>
        <v>170500</v>
      </c>
      <c r="AC242" s="2" cm="1">
        <f t="array" ref="AC242">_xlfn.XLOOKUP(AC$1&amp;$R242,$C$3:$C$1662&amp;$D$3:$D$1662,$E$3:$E$1662,0,0,1)</f>
        <v>88600</v>
      </c>
    </row>
    <row r="243" spans="3:29" x14ac:dyDescent="0.4">
      <c r="C243" t="s">
        <v>804</v>
      </c>
      <c r="D243" t="s">
        <v>444</v>
      </c>
      <c r="E243">
        <v>88600</v>
      </c>
      <c r="R243" t="s">
        <v>142</v>
      </c>
      <c r="S243" s="2">
        <f t="shared" si="20"/>
        <v>40536980</v>
      </c>
      <c r="T243" s="2">
        <f t="shared" si="23"/>
        <v>18552800</v>
      </c>
      <c r="U243" s="2">
        <f t="shared" si="23"/>
        <v>31569500</v>
      </c>
      <c r="V243" s="2">
        <f t="shared" si="23"/>
        <v>57068200</v>
      </c>
      <c r="W243" s="2">
        <f t="shared" si="23"/>
        <v>39758100</v>
      </c>
      <c r="X243" s="2">
        <f t="shared" si="23"/>
        <v>55736300</v>
      </c>
      <c r="Y243" s="2" cm="1">
        <f t="array" ref="Y243">_xlfn.XLOOKUP(Y$1&amp;$R243,$C$3:$C$1662&amp;$D$3:$D$1662,$E$3:$E$1662,0,0,1)</f>
        <v>42000</v>
      </c>
      <c r="Z243" s="2" cm="1">
        <f t="array" ref="Z243">_xlfn.XLOOKUP(Z$1&amp;$R243,$C$3:$C$1662&amp;$D$3:$D$1662,$E$3:$E$1662,0,0,1)</f>
        <v>82900</v>
      </c>
      <c r="AA243" s="2" cm="1">
        <f t="array" ref="AA243">_xlfn.XLOOKUP(AA$1&amp;$R243,$C$3:$C$1662&amp;$D$3:$D$1662,$E$3:$E$1662,0,0,1)</f>
        <v>453300</v>
      </c>
      <c r="AB243" s="2" cm="1">
        <f t="array" ref="AB243">_xlfn.XLOOKUP(AB$1&amp;$R243,$C$3:$C$1662&amp;$D$3:$D$1662,$E$3:$E$1662,0,0,1)</f>
        <v>210500</v>
      </c>
      <c r="AC243" s="2" cm="1">
        <f t="array" ref="AC243">_xlfn.XLOOKUP(AC$1&amp;$R243,$C$3:$C$1662&amp;$D$3:$D$1662,$E$3:$E$1662,0,0,1)</f>
        <v>194200</v>
      </c>
    </row>
    <row r="244" spans="3:29" x14ac:dyDescent="0.4">
      <c r="C244" t="s">
        <v>804</v>
      </c>
      <c r="D244" t="s">
        <v>445</v>
      </c>
      <c r="E244">
        <v>194200</v>
      </c>
      <c r="R244" t="s">
        <v>282</v>
      </c>
      <c r="S244" s="2">
        <f t="shared" si="20"/>
        <v>40668240</v>
      </c>
      <c r="T244" s="2">
        <f t="shared" ref="T244:X259" si="24">T243+Y244</f>
        <v>18636800</v>
      </c>
      <c r="U244" s="2">
        <f t="shared" si="24"/>
        <v>31637300</v>
      </c>
      <c r="V244" s="2">
        <f t="shared" si="24"/>
        <v>57234100</v>
      </c>
      <c r="W244" s="2">
        <f t="shared" si="24"/>
        <v>39828100</v>
      </c>
      <c r="X244" s="2">
        <f t="shared" si="24"/>
        <v>56004900</v>
      </c>
      <c r="Y244" s="2" cm="1">
        <f t="array" ref="Y244">_xlfn.XLOOKUP(Y$1&amp;$R244,$C$3:$C$1662&amp;$D$3:$D$1662,$E$3:$E$1662,0,0,1)</f>
        <v>84000</v>
      </c>
      <c r="Z244" s="2" cm="1">
        <f t="array" ref="Z244">_xlfn.XLOOKUP(Z$1&amp;$R244,$C$3:$C$1662&amp;$D$3:$D$1662,$E$3:$E$1662,0,0,1)</f>
        <v>67800</v>
      </c>
      <c r="AA244" s="2" cm="1">
        <f t="array" ref="AA244">_xlfn.XLOOKUP(AA$1&amp;$R244,$C$3:$C$1662&amp;$D$3:$D$1662,$E$3:$E$1662,0,0,1)</f>
        <v>165900</v>
      </c>
      <c r="AB244" s="2" cm="1">
        <f t="array" ref="AB244">_xlfn.XLOOKUP(AB$1&amp;$R244,$C$3:$C$1662&amp;$D$3:$D$1662,$E$3:$E$1662,0,0,1)</f>
        <v>70000</v>
      </c>
      <c r="AC244" s="2" cm="1">
        <f t="array" ref="AC244">_xlfn.XLOOKUP(AC$1&amp;$R244,$C$3:$C$1662&amp;$D$3:$D$1662,$E$3:$E$1662,0,0,1)</f>
        <v>268600</v>
      </c>
    </row>
    <row r="245" spans="3:29" x14ac:dyDescent="0.4">
      <c r="C245" t="s">
        <v>804</v>
      </c>
      <c r="D245" t="s">
        <v>446</v>
      </c>
      <c r="E245">
        <v>268600</v>
      </c>
      <c r="R245" t="s">
        <v>228</v>
      </c>
      <c r="S245" s="2">
        <f t="shared" si="20"/>
        <v>40741740</v>
      </c>
      <c r="T245" s="2">
        <f t="shared" si="24"/>
        <v>18647700</v>
      </c>
      <c r="U245" s="2">
        <f t="shared" si="24"/>
        <v>31678600</v>
      </c>
      <c r="V245" s="2">
        <f t="shared" si="24"/>
        <v>57326700</v>
      </c>
      <c r="W245" s="2">
        <f t="shared" si="24"/>
        <v>39931700</v>
      </c>
      <c r="X245" s="2">
        <f t="shared" si="24"/>
        <v>56124000</v>
      </c>
      <c r="Y245" s="2" cm="1">
        <f t="array" ref="Y245">_xlfn.XLOOKUP(Y$1&amp;$R245,$C$3:$C$1662&amp;$D$3:$D$1662,$E$3:$E$1662,0,0,1)</f>
        <v>10900</v>
      </c>
      <c r="Z245" s="2" cm="1">
        <f t="array" ref="Z245">_xlfn.XLOOKUP(Z$1&amp;$R245,$C$3:$C$1662&amp;$D$3:$D$1662,$E$3:$E$1662,0,0,1)</f>
        <v>41300</v>
      </c>
      <c r="AA245" s="2" cm="1">
        <f t="array" ref="AA245">_xlfn.XLOOKUP(AA$1&amp;$R245,$C$3:$C$1662&amp;$D$3:$D$1662,$E$3:$E$1662,0,0,1)</f>
        <v>92600</v>
      </c>
      <c r="AB245" s="2" cm="1">
        <f t="array" ref="AB245">_xlfn.XLOOKUP(AB$1&amp;$R245,$C$3:$C$1662&amp;$D$3:$D$1662,$E$3:$E$1662,0,0,1)</f>
        <v>103600</v>
      </c>
      <c r="AC245" s="2" cm="1">
        <f t="array" ref="AC245">_xlfn.XLOOKUP(AC$1&amp;$R245,$C$3:$C$1662&amp;$D$3:$D$1662,$E$3:$E$1662,0,0,1)</f>
        <v>119100</v>
      </c>
    </row>
    <row r="246" spans="3:29" x14ac:dyDescent="0.4">
      <c r="C246" t="s">
        <v>804</v>
      </c>
      <c r="D246" t="s">
        <v>447</v>
      </c>
      <c r="E246">
        <v>119100</v>
      </c>
      <c r="R246" t="s">
        <v>307</v>
      </c>
      <c r="S246" s="2">
        <f t="shared" si="20"/>
        <v>40907080</v>
      </c>
      <c r="T246" s="2">
        <f t="shared" si="24"/>
        <v>18680300</v>
      </c>
      <c r="U246" s="2">
        <f t="shared" si="24"/>
        <v>31739800</v>
      </c>
      <c r="V246" s="2">
        <f t="shared" si="24"/>
        <v>57914300</v>
      </c>
      <c r="W246" s="2">
        <f t="shared" si="24"/>
        <v>39960400</v>
      </c>
      <c r="X246" s="2">
        <f t="shared" si="24"/>
        <v>56240600</v>
      </c>
      <c r="Y246" s="2" cm="1">
        <f t="array" ref="Y246">_xlfn.XLOOKUP(Y$1&amp;$R246,$C$3:$C$1662&amp;$D$3:$D$1662,$E$3:$E$1662,0,0,1)</f>
        <v>32600</v>
      </c>
      <c r="Z246" s="2" cm="1">
        <f t="array" ref="Z246">_xlfn.XLOOKUP(Z$1&amp;$R246,$C$3:$C$1662&amp;$D$3:$D$1662,$E$3:$E$1662,0,0,1)</f>
        <v>61200</v>
      </c>
      <c r="AA246" s="2" cm="1">
        <f t="array" ref="AA246">_xlfn.XLOOKUP(AA$1&amp;$R246,$C$3:$C$1662&amp;$D$3:$D$1662,$E$3:$E$1662,0,0,1)</f>
        <v>587600</v>
      </c>
      <c r="AB246" s="2" cm="1">
        <f t="array" ref="AB246">_xlfn.XLOOKUP(AB$1&amp;$R246,$C$3:$C$1662&amp;$D$3:$D$1662,$E$3:$E$1662,0,0,1)</f>
        <v>28700</v>
      </c>
      <c r="AC246" s="2" cm="1">
        <f t="array" ref="AC246">_xlfn.XLOOKUP(AC$1&amp;$R246,$C$3:$C$1662&amp;$D$3:$D$1662,$E$3:$E$1662,0,0,1)</f>
        <v>116600</v>
      </c>
    </row>
    <row r="247" spans="3:29" x14ac:dyDescent="0.4">
      <c r="C247" t="s">
        <v>804</v>
      </c>
      <c r="D247" t="s">
        <v>448</v>
      </c>
      <c r="E247">
        <v>116600</v>
      </c>
      <c r="R247" t="s">
        <v>308</v>
      </c>
      <c r="S247" s="2">
        <f t="shared" si="20"/>
        <v>40993180</v>
      </c>
      <c r="T247" s="2">
        <f t="shared" si="24"/>
        <v>18758400</v>
      </c>
      <c r="U247" s="2">
        <f t="shared" si="24"/>
        <v>31765500</v>
      </c>
      <c r="V247" s="2">
        <f t="shared" si="24"/>
        <v>58054500</v>
      </c>
      <c r="W247" s="2">
        <f t="shared" si="24"/>
        <v>40040900</v>
      </c>
      <c r="X247" s="2">
        <f t="shared" si="24"/>
        <v>56346600</v>
      </c>
      <c r="Y247" s="2" cm="1">
        <f t="array" ref="Y247">_xlfn.XLOOKUP(Y$1&amp;$R247,$C$3:$C$1662&amp;$D$3:$D$1662,$E$3:$E$1662,0,0,1)</f>
        <v>78100</v>
      </c>
      <c r="Z247" s="2" cm="1">
        <f t="array" ref="Z247">_xlfn.XLOOKUP(Z$1&amp;$R247,$C$3:$C$1662&amp;$D$3:$D$1662,$E$3:$E$1662,0,0,1)</f>
        <v>25700</v>
      </c>
      <c r="AA247" s="2" cm="1">
        <f t="array" ref="AA247">_xlfn.XLOOKUP(AA$1&amp;$R247,$C$3:$C$1662&amp;$D$3:$D$1662,$E$3:$E$1662,0,0,1)</f>
        <v>140200</v>
      </c>
      <c r="AB247" s="2" cm="1">
        <f t="array" ref="AB247">_xlfn.XLOOKUP(AB$1&amp;$R247,$C$3:$C$1662&amp;$D$3:$D$1662,$E$3:$E$1662,0,0,1)</f>
        <v>80500</v>
      </c>
      <c r="AC247" s="2" cm="1">
        <f t="array" ref="AC247">_xlfn.XLOOKUP(AC$1&amp;$R247,$C$3:$C$1662&amp;$D$3:$D$1662,$E$3:$E$1662,0,0,1)</f>
        <v>106000</v>
      </c>
    </row>
    <row r="248" spans="3:29" x14ac:dyDescent="0.4">
      <c r="C248" t="s">
        <v>804</v>
      </c>
      <c r="D248" t="s">
        <v>449</v>
      </c>
      <c r="E248">
        <v>106000</v>
      </c>
      <c r="R248" t="s">
        <v>258</v>
      </c>
      <c r="S248" s="2">
        <f t="shared" si="20"/>
        <v>41058360</v>
      </c>
      <c r="T248" s="2">
        <f t="shared" si="24"/>
        <v>18783500</v>
      </c>
      <c r="U248" s="2">
        <f t="shared" si="24"/>
        <v>31792300</v>
      </c>
      <c r="V248" s="2">
        <f t="shared" si="24"/>
        <v>58158600</v>
      </c>
      <c r="W248" s="2">
        <f t="shared" si="24"/>
        <v>40125600</v>
      </c>
      <c r="X248" s="2">
        <f t="shared" si="24"/>
        <v>56431800</v>
      </c>
      <c r="Y248" s="2" cm="1">
        <f t="array" ref="Y248">_xlfn.XLOOKUP(Y$1&amp;$R248,$C$3:$C$1662&amp;$D$3:$D$1662,$E$3:$E$1662,0,0,1)</f>
        <v>25100</v>
      </c>
      <c r="Z248" s="2" cm="1">
        <f t="array" ref="Z248">_xlfn.XLOOKUP(Z$1&amp;$R248,$C$3:$C$1662&amp;$D$3:$D$1662,$E$3:$E$1662,0,0,1)</f>
        <v>26800</v>
      </c>
      <c r="AA248" s="2" cm="1">
        <f t="array" ref="AA248">_xlfn.XLOOKUP(AA$1&amp;$R248,$C$3:$C$1662&amp;$D$3:$D$1662,$E$3:$E$1662,0,0,1)</f>
        <v>104100</v>
      </c>
      <c r="AB248" s="2" cm="1">
        <f t="array" ref="AB248">_xlfn.XLOOKUP(AB$1&amp;$R248,$C$3:$C$1662&amp;$D$3:$D$1662,$E$3:$E$1662,0,0,1)</f>
        <v>84700</v>
      </c>
      <c r="AC248" s="2" cm="1">
        <f t="array" ref="AC248">_xlfn.XLOOKUP(AC$1&amp;$R248,$C$3:$C$1662&amp;$D$3:$D$1662,$E$3:$E$1662,0,0,1)</f>
        <v>85200</v>
      </c>
    </row>
    <row r="249" spans="3:29" x14ac:dyDescent="0.4">
      <c r="C249" t="s">
        <v>804</v>
      </c>
      <c r="D249" t="s">
        <v>450</v>
      </c>
      <c r="E249">
        <v>85200</v>
      </c>
      <c r="R249" t="s">
        <v>109</v>
      </c>
      <c r="S249" s="2">
        <f t="shared" si="20"/>
        <v>41149900</v>
      </c>
      <c r="T249" s="2">
        <f t="shared" si="24"/>
        <v>18837100</v>
      </c>
      <c r="U249" s="2">
        <f t="shared" si="24"/>
        <v>31843800</v>
      </c>
      <c r="V249" s="2">
        <f t="shared" si="24"/>
        <v>58329800</v>
      </c>
      <c r="W249" s="2">
        <f t="shared" si="24"/>
        <v>40226400</v>
      </c>
      <c r="X249" s="2">
        <f t="shared" si="24"/>
        <v>56512400</v>
      </c>
      <c r="Y249" s="2" cm="1">
        <f t="array" ref="Y249">_xlfn.XLOOKUP(Y$1&amp;$R249,$C$3:$C$1662&amp;$D$3:$D$1662,$E$3:$E$1662,0,0,1)</f>
        <v>53600</v>
      </c>
      <c r="Z249" s="2" cm="1">
        <f t="array" ref="Z249">_xlfn.XLOOKUP(Z$1&amp;$R249,$C$3:$C$1662&amp;$D$3:$D$1662,$E$3:$E$1662,0,0,1)</f>
        <v>51500</v>
      </c>
      <c r="AA249" s="2" cm="1">
        <f t="array" ref="AA249">_xlfn.XLOOKUP(AA$1&amp;$R249,$C$3:$C$1662&amp;$D$3:$D$1662,$E$3:$E$1662,0,0,1)</f>
        <v>171200</v>
      </c>
      <c r="AB249" s="2" cm="1">
        <f t="array" ref="AB249">_xlfn.XLOOKUP(AB$1&amp;$R249,$C$3:$C$1662&amp;$D$3:$D$1662,$E$3:$E$1662,0,0,1)</f>
        <v>100800</v>
      </c>
      <c r="AC249" s="2" cm="1">
        <f t="array" ref="AC249">_xlfn.XLOOKUP(AC$1&amp;$R249,$C$3:$C$1662&amp;$D$3:$D$1662,$E$3:$E$1662,0,0,1)</f>
        <v>80600</v>
      </c>
    </row>
    <row r="250" spans="3:29" x14ac:dyDescent="0.4">
      <c r="C250" t="s">
        <v>804</v>
      </c>
      <c r="D250" t="s">
        <v>451</v>
      </c>
      <c r="E250">
        <v>80600</v>
      </c>
      <c r="R250" t="s">
        <v>260</v>
      </c>
      <c r="S250" s="2">
        <f t="shared" si="20"/>
        <v>41248460</v>
      </c>
      <c r="T250" s="2">
        <f t="shared" si="24"/>
        <v>18977700</v>
      </c>
      <c r="U250" s="2">
        <f t="shared" si="24"/>
        <v>31885700</v>
      </c>
      <c r="V250" s="2">
        <f t="shared" si="24"/>
        <v>58449800</v>
      </c>
      <c r="W250" s="2">
        <f t="shared" si="24"/>
        <v>40353800</v>
      </c>
      <c r="X250" s="2">
        <f t="shared" si="24"/>
        <v>56575300</v>
      </c>
      <c r="Y250" s="2" cm="1">
        <f t="array" ref="Y250">_xlfn.XLOOKUP(Y$1&amp;$R250,$C$3:$C$1662&amp;$D$3:$D$1662,$E$3:$E$1662,0,0,1)</f>
        <v>140600</v>
      </c>
      <c r="Z250" s="2" cm="1">
        <f t="array" ref="Z250">_xlfn.XLOOKUP(Z$1&amp;$R250,$C$3:$C$1662&amp;$D$3:$D$1662,$E$3:$E$1662,0,0,1)</f>
        <v>41900</v>
      </c>
      <c r="AA250" s="2" cm="1">
        <f t="array" ref="AA250">_xlfn.XLOOKUP(AA$1&amp;$R250,$C$3:$C$1662&amp;$D$3:$D$1662,$E$3:$E$1662,0,0,1)</f>
        <v>120000</v>
      </c>
      <c r="AB250" s="2" cm="1">
        <f t="array" ref="AB250">_xlfn.XLOOKUP(AB$1&amp;$R250,$C$3:$C$1662&amp;$D$3:$D$1662,$E$3:$E$1662,0,0,1)</f>
        <v>127400</v>
      </c>
      <c r="AC250" s="2" cm="1">
        <f t="array" ref="AC250">_xlfn.XLOOKUP(AC$1&amp;$R250,$C$3:$C$1662&amp;$D$3:$D$1662,$E$3:$E$1662,0,0,1)</f>
        <v>62900</v>
      </c>
    </row>
    <row r="251" spans="3:29" x14ac:dyDescent="0.4">
      <c r="C251" t="s">
        <v>804</v>
      </c>
      <c r="D251" t="s">
        <v>452</v>
      </c>
      <c r="E251">
        <v>62900</v>
      </c>
      <c r="R251" t="s">
        <v>265</v>
      </c>
      <c r="S251" s="2">
        <f t="shared" si="20"/>
        <v>41307380</v>
      </c>
      <c r="T251" s="2">
        <f t="shared" si="24"/>
        <v>19045300</v>
      </c>
      <c r="U251" s="2">
        <f t="shared" si="24"/>
        <v>31947800</v>
      </c>
      <c r="V251" s="2">
        <f t="shared" si="24"/>
        <v>58515700</v>
      </c>
      <c r="W251" s="2">
        <f t="shared" si="24"/>
        <v>40399900</v>
      </c>
      <c r="X251" s="2">
        <f t="shared" si="24"/>
        <v>56628200</v>
      </c>
      <c r="Y251" s="2" cm="1">
        <f t="array" ref="Y251">_xlfn.XLOOKUP(Y$1&amp;$R251,$C$3:$C$1662&amp;$D$3:$D$1662,$E$3:$E$1662,0,0,1)</f>
        <v>67600</v>
      </c>
      <c r="Z251" s="2" cm="1">
        <f t="array" ref="Z251">_xlfn.XLOOKUP(Z$1&amp;$R251,$C$3:$C$1662&amp;$D$3:$D$1662,$E$3:$E$1662,0,0,1)</f>
        <v>62100</v>
      </c>
      <c r="AA251" s="2" cm="1">
        <f t="array" ref="AA251">_xlfn.XLOOKUP(AA$1&amp;$R251,$C$3:$C$1662&amp;$D$3:$D$1662,$E$3:$E$1662,0,0,1)</f>
        <v>65900</v>
      </c>
      <c r="AB251" s="2" cm="1">
        <f t="array" ref="AB251">_xlfn.XLOOKUP(AB$1&amp;$R251,$C$3:$C$1662&amp;$D$3:$D$1662,$E$3:$E$1662,0,0,1)</f>
        <v>46100</v>
      </c>
      <c r="AC251" s="2" cm="1">
        <f t="array" ref="AC251">_xlfn.XLOOKUP(AC$1&amp;$R251,$C$3:$C$1662&amp;$D$3:$D$1662,$E$3:$E$1662,0,0,1)</f>
        <v>52900</v>
      </c>
    </row>
    <row r="252" spans="3:29" x14ac:dyDescent="0.4">
      <c r="C252" t="s">
        <v>804</v>
      </c>
      <c r="D252" t="s">
        <v>453</v>
      </c>
      <c r="E252">
        <v>52900</v>
      </c>
      <c r="R252" t="s">
        <v>188</v>
      </c>
      <c r="S252" s="2">
        <f t="shared" si="20"/>
        <v>41430140</v>
      </c>
      <c r="T252" s="2">
        <f t="shared" si="24"/>
        <v>19116800</v>
      </c>
      <c r="U252" s="2">
        <f t="shared" si="24"/>
        <v>32004300</v>
      </c>
      <c r="V252" s="2">
        <f t="shared" si="24"/>
        <v>58750700</v>
      </c>
      <c r="W252" s="2">
        <f t="shared" si="24"/>
        <v>40491400</v>
      </c>
      <c r="X252" s="2">
        <f t="shared" si="24"/>
        <v>56787500</v>
      </c>
      <c r="Y252" s="2" cm="1">
        <f t="array" ref="Y252">_xlfn.XLOOKUP(Y$1&amp;$R252,$C$3:$C$1662&amp;$D$3:$D$1662,$E$3:$E$1662,0,0,1)</f>
        <v>71500</v>
      </c>
      <c r="Z252" s="2" cm="1">
        <f t="array" ref="Z252">_xlfn.XLOOKUP(Z$1&amp;$R252,$C$3:$C$1662&amp;$D$3:$D$1662,$E$3:$E$1662,0,0,1)</f>
        <v>56500</v>
      </c>
      <c r="AA252" s="2" cm="1">
        <f t="array" ref="AA252">_xlfn.XLOOKUP(AA$1&amp;$R252,$C$3:$C$1662&amp;$D$3:$D$1662,$E$3:$E$1662,0,0,1)</f>
        <v>235000</v>
      </c>
      <c r="AB252" s="2" cm="1">
        <f t="array" ref="AB252">_xlfn.XLOOKUP(AB$1&amp;$R252,$C$3:$C$1662&amp;$D$3:$D$1662,$E$3:$E$1662,0,0,1)</f>
        <v>91500</v>
      </c>
      <c r="AC252" s="2" cm="1">
        <f t="array" ref="AC252">_xlfn.XLOOKUP(AC$1&amp;$R252,$C$3:$C$1662&amp;$D$3:$D$1662,$E$3:$E$1662,0,0,1)</f>
        <v>159300</v>
      </c>
    </row>
    <row r="253" spans="3:29" x14ac:dyDescent="0.4">
      <c r="C253" t="s">
        <v>804</v>
      </c>
      <c r="D253" t="s">
        <v>454</v>
      </c>
      <c r="E253">
        <v>159300</v>
      </c>
      <c r="R253" t="s">
        <v>75</v>
      </c>
      <c r="S253" s="2">
        <f t="shared" si="20"/>
        <v>41507160</v>
      </c>
      <c r="T253" s="2">
        <f t="shared" si="24"/>
        <v>19174100</v>
      </c>
      <c r="U253" s="2">
        <f t="shared" si="24"/>
        <v>32045700</v>
      </c>
      <c r="V253" s="2">
        <f t="shared" si="24"/>
        <v>58817700</v>
      </c>
      <c r="W253" s="2">
        <f t="shared" si="24"/>
        <v>40629200</v>
      </c>
      <c r="X253" s="2">
        <f t="shared" si="24"/>
        <v>56869100</v>
      </c>
      <c r="Y253" s="2" cm="1">
        <f t="array" ref="Y253">_xlfn.XLOOKUP(Y$1&amp;$R253,$C$3:$C$1662&amp;$D$3:$D$1662,$E$3:$E$1662,0,0,1)</f>
        <v>57300</v>
      </c>
      <c r="Z253" s="2" cm="1">
        <f t="array" ref="Z253">_xlfn.XLOOKUP(Z$1&amp;$R253,$C$3:$C$1662&amp;$D$3:$D$1662,$E$3:$E$1662,0,0,1)</f>
        <v>41400</v>
      </c>
      <c r="AA253" s="2" cm="1">
        <f t="array" ref="AA253">_xlfn.XLOOKUP(AA$1&amp;$R253,$C$3:$C$1662&amp;$D$3:$D$1662,$E$3:$E$1662,0,0,1)</f>
        <v>67000</v>
      </c>
      <c r="AB253" s="2" cm="1">
        <f t="array" ref="AB253">_xlfn.XLOOKUP(AB$1&amp;$R253,$C$3:$C$1662&amp;$D$3:$D$1662,$E$3:$E$1662,0,0,1)</f>
        <v>137800</v>
      </c>
      <c r="AC253" s="2" cm="1">
        <f t="array" ref="AC253">_xlfn.XLOOKUP(AC$1&amp;$R253,$C$3:$C$1662&amp;$D$3:$D$1662,$E$3:$E$1662,0,0,1)</f>
        <v>81600</v>
      </c>
    </row>
    <row r="254" spans="3:29" x14ac:dyDescent="0.4">
      <c r="C254" t="s">
        <v>804</v>
      </c>
      <c r="D254" t="s">
        <v>455</v>
      </c>
      <c r="E254">
        <v>81600</v>
      </c>
      <c r="R254" t="s">
        <v>191</v>
      </c>
      <c r="S254" s="2">
        <f t="shared" si="20"/>
        <v>41581440</v>
      </c>
      <c r="T254" s="2">
        <f t="shared" si="24"/>
        <v>19210400</v>
      </c>
      <c r="U254" s="2">
        <f t="shared" si="24"/>
        <v>32071800</v>
      </c>
      <c r="V254" s="2">
        <f t="shared" si="24"/>
        <v>58945700</v>
      </c>
      <c r="W254" s="2">
        <f t="shared" si="24"/>
        <v>40762600</v>
      </c>
      <c r="X254" s="2">
        <f t="shared" si="24"/>
        <v>56916700</v>
      </c>
      <c r="Y254" s="2" cm="1">
        <f t="array" ref="Y254">_xlfn.XLOOKUP(Y$1&amp;$R254,$C$3:$C$1662&amp;$D$3:$D$1662,$E$3:$E$1662,0,0,1)</f>
        <v>36300</v>
      </c>
      <c r="Z254" s="2" cm="1">
        <f t="array" ref="Z254">_xlfn.XLOOKUP(Z$1&amp;$R254,$C$3:$C$1662&amp;$D$3:$D$1662,$E$3:$E$1662,0,0,1)</f>
        <v>26100</v>
      </c>
      <c r="AA254" s="2" cm="1">
        <f t="array" ref="AA254">_xlfn.XLOOKUP(AA$1&amp;$R254,$C$3:$C$1662&amp;$D$3:$D$1662,$E$3:$E$1662,0,0,1)</f>
        <v>128000</v>
      </c>
      <c r="AB254" s="2" cm="1">
        <f t="array" ref="AB254">_xlfn.XLOOKUP(AB$1&amp;$R254,$C$3:$C$1662&amp;$D$3:$D$1662,$E$3:$E$1662,0,0,1)</f>
        <v>133400</v>
      </c>
      <c r="AC254" s="2" cm="1">
        <f t="array" ref="AC254">_xlfn.XLOOKUP(AC$1&amp;$R254,$C$3:$C$1662&amp;$D$3:$D$1662,$E$3:$E$1662,0,0,1)</f>
        <v>47600</v>
      </c>
    </row>
    <row r="255" spans="3:29" x14ac:dyDescent="0.4">
      <c r="C255" t="s">
        <v>804</v>
      </c>
      <c r="D255" t="s">
        <v>456</v>
      </c>
      <c r="E255">
        <v>47600</v>
      </c>
      <c r="R255" t="s">
        <v>256</v>
      </c>
      <c r="S255" s="2">
        <f t="shared" si="20"/>
        <v>41950740</v>
      </c>
      <c r="T255" s="2">
        <f t="shared" si="24"/>
        <v>19277000</v>
      </c>
      <c r="U255" s="2">
        <f t="shared" si="24"/>
        <v>32134400</v>
      </c>
      <c r="V255" s="2">
        <f t="shared" si="24"/>
        <v>60483200</v>
      </c>
      <c r="W255" s="2">
        <f t="shared" si="24"/>
        <v>40825300</v>
      </c>
      <c r="X255" s="2">
        <f t="shared" si="24"/>
        <v>57033800</v>
      </c>
      <c r="Y255" s="2" cm="1">
        <f t="array" ref="Y255">_xlfn.XLOOKUP(Y$1&amp;$R255,$C$3:$C$1662&amp;$D$3:$D$1662,$E$3:$E$1662,0,0,1)</f>
        <v>66600</v>
      </c>
      <c r="Z255" s="2" cm="1">
        <f t="array" ref="Z255">_xlfn.XLOOKUP(Z$1&amp;$R255,$C$3:$C$1662&amp;$D$3:$D$1662,$E$3:$E$1662,0,0,1)</f>
        <v>62600</v>
      </c>
      <c r="AA255" s="2" cm="1">
        <f t="array" ref="AA255">_xlfn.XLOOKUP(AA$1&amp;$R255,$C$3:$C$1662&amp;$D$3:$D$1662,$E$3:$E$1662,0,0,1)</f>
        <v>1537500</v>
      </c>
      <c r="AB255" s="2" cm="1">
        <f t="array" ref="AB255">_xlfn.XLOOKUP(AB$1&amp;$R255,$C$3:$C$1662&amp;$D$3:$D$1662,$E$3:$E$1662,0,0,1)</f>
        <v>62700</v>
      </c>
      <c r="AC255" s="2" cm="1">
        <f t="array" ref="AC255">_xlfn.XLOOKUP(AC$1&amp;$R255,$C$3:$C$1662&amp;$D$3:$D$1662,$E$3:$E$1662,0,0,1)</f>
        <v>117100</v>
      </c>
    </row>
    <row r="256" spans="3:29" x14ac:dyDescent="0.4">
      <c r="C256" t="s">
        <v>804</v>
      </c>
      <c r="D256" t="s">
        <v>457</v>
      </c>
      <c r="E256">
        <v>117100</v>
      </c>
      <c r="R256" t="s">
        <v>276</v>
      </c>
      <c r="S256" s="2">
        <f t="shared" si="20"/>
        <v>42096200</v>
      </c>
      <c r="T256" s="2">
        <f t="shared" si="24"/>
        <v>19350400</v>
      </c>
      <c r="U256" s="2">
        <f t="shared" si="24"/>
        <v>32147800</v>
      </c>
      <c r="V256" s="2">
        <f t="shared" si="24"/>
        <v>61038500</v>
      </c>
      <c r="W256" s="2">
        <f t="shared" si="24"/>
        <v>40867600</v>
      </c>
      <c r="X256" s="2">
        <f t="shared" si="24"/>
        <v>57076700</v>
      </c>
      <c r="Y256" s="2" cm="1">
        <f t="array" ref="Y256">_xlfn.XLOOKUP(Y$1&amp;$R256,$C$3:$C$1662&amp;$D$3:$D$1662,$E$3:$E$1662,0,0,1)</f>
        <v>73400</v>
      </c>
      <c r="Z256" s="2" cm="1">
        <f t="array" ref="Z256">_xlfn.XLOOKUP(Z$1&amp;$R256,$C$3:$C$1662&amp;$D$3:$D$1662,$E$3:$E$1662,0,0,1)</f>
        <v>13400</v>
      </c>
      <c r="AA256" s="2" cm="1">
        <f t="array" ref="AA256">_xlfn.XLOOKUP(AA$1&amp;$R256,$C$3:$C$1662&amp;$D$3:$D$1662,$E$3:$E$1662,0,0,1)</f>
        <v>555300</v>
      </c>
      <c r="AB256" s="2" cm="1">
        <f t="array" ref="AB256">_xlfn.XLOOKUP(AB$1&amp;$R256,$C$3:$C$1662&amp;$D$3:$D$1662,$E$3:$E$1662,0,0,1)</f>
        <v>42300</v>
      </c>
      <c r="AC256" s="2" cm="1">
        <f t="array" ref="AC256">_xlfn.XLOOKUP(AC$1&amp;$R256,$C$3:$C$1662&amp;$D$3:$D$1662,$E$3:$E$1662,0,0,1)</f>
        <v>42900</v>
      </c>
    </row>
    <row r="257" spans="3:29" x14ac:dyDescent="0.4">
      <c r="C257" t="s">
        <v>804</v>
      </c>
      <c r="D257" t="s">
        <v>458</v>
      </c>
      <c r="E257">
        <v>42900</v>
      </c>
      <c r="R257" t="s">
        <v>275</v>
      </c>
      <c r="S257" s="2">
        <f t="shared" si="20"/>
        <v>42210660</v>
      </c>
      <c r="T257" s="2">
        <f t="shared" si="24"/>
        <v>19408700</v>
      </c>
      <c r="U257" s="2">
        <f t="shared" si="24"/>
        <v>32388900</v>
      </c>
      <c r="V257" s="2">
        <f t="shared" si="24"/>
        <v>61206700</v>
      </c>
      <c r="W257" s="2">
        <f t="shared" si="24"/>
        <v>40918000</v>
      </c>
      <c r="X257" s="2">
        <f t="shared" si="24"/>
        <v>57131000</v>
      </c>
      <c r="Y257" s="2" cm="1">
        <f t="array" ref="Y257">_xlfn.XLOOKUP(Y$1&amp;$R257,$C$3:$C$1662&amp;$D$3:$D$1662,$E$3:$E$1662,0,0,1)</f>
        <v>58300</v>
      </c>
      <c r="Z257" s="2" cm="1">
        <f t="array" ref="Z257">_xlfn.XLOOKUP(Z$1&amp;$R257,$C$3:$C$1662&amp;$D$3:$D$1662,$E$3:$E$1662,0,0,1)</f>
        <v>241100</v>
      </c>
      <c r="AA257" s="2" cm="1">
        <f t="array" ref="AA257">_xlfn.XLOOKUP(AA$1&amp;$R257,$C$3:$C$1662&amp;$D$3:$D$1662,$E$3:$E$1662,0,0,1)</f>
        <v>168200</v>
      </c>
      <c r="AB257" s="2" cm="1">
        <f t="array" ref="AB257">_xlfn.XLOOKUP(AB$1&amp;$R257,$C$3:$C$1662&amp;$D$3:$D$1662,$E$3:$E$1662,0,0,1)</f>
        <v>50400</v>
      </c>
      <c r="AC257" s="2" cm="1">
        <f t="array" ref="AC257">_xlfn.XLOOKUP(AC$1&amp;$R257,$C$3:$C$1662&amp;$D$3:$D$1662,$E$3:$E$1662,0,0,1)</f>
        <v>54300</v>
      </c>
    </row>
    <row r="258" spans="3:29" x14ac:dyDescent="0.4">
      <c r="C258" t="s">
        <v>804</v>
      </c>
      <c r="D258" t="s">
        <v>459</v>
      </c>
      <c r="E258">
        <v>54300</v>
      </c>
      <c r="R258" t="s">
        <v>205</v>
      </c>
      <c r="S258" s="2">
        <f t="shared" si="20"/>
        <v>42284500</v>
      </c>
      <c r="T258" s="2">
        <f t="shared" si="24"/>
        <v>19432100</v>
      </c>
      <c r="U258" s="2">
        <f t="shared" si="24"/>
        <v>32438900</v>
      </c>
      <c r="V258" s="2">
        <f t="shared" si="24"/>
        <v>61378000</v>
      </c>
      <c r="W258" s="2">
        <f t="shared" si="24"/>
        <v>40999200</v>
      </c>
      <c r="X258" s="2">
        <f t="shared" si="24"/>
        <v>57174300</v>
      </c>
      <c r="Y258" s="2" cm="1">
        <f t="array" ref="Y258">_xlfn.XLOOKUP(Y$1&amp;$R258,$C$3:$C$1662&amp;$D$3:$D$1662,$E$3:$E$1662,0,0,1)</f>
        <v>23400</v>
      </c>
      <c r="Z258" s="2" cm="1">
        <f t="array" ref="Z258">_xlfn.XLOOKUP(Z$1&amp;$R258,$C$3:$C$1662&amp;$D$3:$D$1662,$E$3:$E$1662,0,0,1)</f>
        <v>50000</v>
      </c>
      <c r="AA258" s="2" cm="1">
        <f t="array" ref="AA258">_xlfn.XLOOKUP(AA$1&amp;$R258,$C$3:$C$1662&amp;$D$3:$D$1662,$E$3:$E$1662,0,0,1)</f>
        <v>171300</v>
      </c>
      <c r="AB258" s="2" cm="1">
        <f t="array" ref="AB258">_xlfn.XLOOKUP(AB$1&amp;$R258,$C$3:$C$1662&amp;$D$3:$D$1662,$E$3:$E$1662,0,0,1)</f>
        <v>81200</v>
      </c>
      <c r="AC258" s="2" cm="1">
        <f t="array" ref="AC258">_xlfn.XLOOKUP(AC$1&amp;$R258,$C$3:$C$1662&amp;$D$3:$D$1662,$E$3:$E$1662,0,0,1)</f>
        <v>43300</v>
      </c>
    </row>
    <row r="259" spans="3:29" x14ac:dyDescent="0.4">
      <c r="C259" t="s">
        <v>804</v>
      </c>
      <c r="D259" t="s">
        <v>460</v>
      </c>
      <c r="E259">
        <v>43300</v>
      </c>
      <c r="R259" t="s">
        <v>40</v>
      </c>
      <c r="S259" s="2">
        <f t="shared" ref="S259:S322" si="25">IFERROR(AVERAGEIFS(T259:X259,T259:X259,"&gt;0"),0)</f>
        <v>42351420</v>
      </c>
      <c r="T259" s="2">
        <f t="shared" si="24"/>
        <v>19484200</v>
      </c>
      <c r="U259" s="2">
        <f t="shared" si="24"/>
        <v>32461100</v>
      </c>
      <c r="V259" s="2">
        <f t="shared" si="24"/>
        <v>61575100</v>
      </c>
      <c r="W259" s="2">
        <f t="shared" si="24"/>
        <v>41016900</v>
      </c>
      <c r="X259" s="2">
        <f t="shared" si="24"/>
        <v>57219800</v>
      </c>
      <c r="Y259" s="2" cm="1">
        <f t="array" ref="Y259">_xlfn.XLOOKUP(Y$1&amp;$R259,$C$3:$C$1662&amp;$D$3:$D$1662,$E$3:$E$1662,0,0,1)</f>
        <v>52100</v>
      </c>
      <c r="Z259" s="2" cm="1">
        <f t="array" ref="Z259">_xlfn.XLOOKUP(Z$1&amp;$R259,$C$3:$C$1662&amp;$D$3:$D$1662,$E$3:$E$1662,0,0,1)</f>
        <v>22200</v>
      </c>
      <c r="AA259" s="2" cm="1">
        <f t="array" ref="AA259">_xlfn.XLOOKUP(AA$1&amp;$R259,$C$3:$C$1662&amp;$D$3:$D$1662,$E$3:$E$1662,0,0,1)</f>
        <v>197100</v>
      </c>
      <c r="AB259" s="2" cm="1">
        <f t="array" ref="AB259">_xlfn.XLOOKUP(AB$1&amp;$R259,$C$3:$C$1662&amp;$D$3:$D$1662,$E$3:$E$1662,0,0,1)</f>
        <v>17700</v>
      </c>
      <c r="AC259" s="2" cm="1">
        <f t="array" ref="AC259">_xlfn.XLOOKUP(AC$1&amp;$R259,$C$3:$C$1662&amp;$D$3:$D$1662,$E$3:$E$1662,0,0,1)</f>
        <v>45500</v>
      </c>
    </row>
    <row r="260" spans="3:29" x14ac:dyDescent="0.4">
      <c r="C260" t="s">
        <v>804</v>
      </c>
      <c r="D260" t="s">
        <v>461</v>
      </c>
      <c r="E260">
        <v>45500</v>
      </c>
      <c r="R260" t="s">
        <v>231</v>
      </c>
      <c r="S260" s="2">
        <f t="shared" si="25"/>
        <v>42419580</v>
      </c>
      <c r="T260" s="2">
        <f t="shared" ref="T260:X275" si="26">T259+Y260</f>
        <v>19521400</v>
      </c>
      <c r="U260" s="2">
        <f t="shared" si="26"/>
        <v>32475000</v>
      </c>
      <c r="V260" s="2">
        <f t="shared" si="26"/>
        <v>61667000</v>
      </c>
      <c r="W260" s="2">
        <f t="shared" si="26"/>
        <v>41061000</v>
      </c>
      <c r="X260" s="2">
        <f t="shared" si="26"/>
        <v>57373500</v>
      </c>
      <c r="Y260" s="2" cm="1">
        <f t="array" ref="Y260">_xlfn.XLOOKUP(Y$1&amp;$R260,$C$3:$C$1662&amp;$D$3:$D$1662,$E$3:$E$1662,0,0,1)</f>
        <v>37200</v>
      </c>
      <c r="Z260" s="2" cm="1">
        <f t="array" ref="Z260">_xlfn.XLOOKUP(Z$1&amp;$R260,$C$3:$C$1662&amp;$D$3:$D$1662,$E$3:$E$1662,0,0,1)</f>
        <v>13900</v>
      </c>
      <c r="AA260" s="2" cm="1">
        <f t="array" ref="AA260">_xlfn.XLOOKUP(AA$1&amp;$R260,$C$3:$C$1662&amp;$D$3:$D$1662,$E$3:$E$1662,0,0,1)</f>
        <v>91900</v>
      </c>
      <c r="AB260" s="2" cm="1">
        <f t="array" ref="AB260">_xlfn.XLOOKUP(AB$1&amp;$R260,$C$3:$C$1662&amp;$D$3:$D$1662,$E$3:$E$1662,0,0,1)</f>
        <v>44100</v>
      </c>
      <c r="AC260" s="2" cm="1">
        <f t="array" ref="AC260">_xlfn.XLOOKUP(AC$1&amp;$R260,$C$3:$C$1662&amp;$D$3:$D$1662,$E$3:$E$1662,0,0,1)</f>
        <v>153700</v>
      </c>
    </row>
    <row r="261" spans="3:29" x14ac:dyDescent="0.4">
      <c r="C261" t="s">
        <v>804</v>
      </c>
      <c r="D261" t="s">
        <v>462</v>
      </c>
      <c r="E261">
        <v>153700</v>
      </c>
      <c r="R261" t="s">
        <v>244</v>
      </c>
      <c r="S261" s="2">
        <f t="shared" si="25"/>
        <v>42515340</v>
      </c>
      <c r="T261" s="2">
        <f t="shared" si="26"/>
        <v>19570100</v>
      </c>
      <c r="U261" s="2">
        <f t="shared" si="26"/>
        <v>32495600</v>
      </c>
      <c r="V261" s="2">
        <f t="shared" si="26"/>
        <v>61840200</v>
      </c>
      <c r="W261" s="2">
        <f t="shared" si="26"/>
        <v>41100500</v>
      </c>
      <c r="X261" s="2">
        <f t="shared" si="26"/>
        <v>57570300</v>
      </c>
      <c r="Y261" s="2" cm="1">
        <f t="array" ref="Y261">_xlfn.XLOOKUP(Y$1&amp;$R261,$C$3:$C$1662&amp;$D$3:$D$1662,$E$3:$E$1662,0,0,1)</f>
        <v>48700</v>
      </c>
      <c r="Z261" s="2" cm="1">
        <f t="array" ref="Z261">_xlfn.XLOOKUP(Z$1&amp;$R261,$C$3:$C$1662&amp;$D$3:$D$1662,$E$3:$E$1662,0,0,1)</f>
        <v>20600</v>
      </c>
      <c r="AA261" s="2" cm="1">
        <f t="array" ref="AA261">_xlfn.XLOOKUP(AA$1&amp;$R261,$C$3:$C$1662&amp;$D$3:$D$1662,$E$3:$E$1662,0,0,1)</f>
        <v>173200</v>
      </c>
      <c r="AB261" s="2" cm="1">
        <f t="array" ref="AB261">_xlfn.XLOOKUP(AB$1&amp;$R261,$C$3:$C$1662&amp;$D$3:$D$1662,$E$3:$E$1662,0,0,1)</f>
        <v>39500</v>
      </c>
      <c r="AC261" s="2" cm="1">
        <f t="array" ref="AC261">_xlfn.XLOOKUP(AC$1&amp;$R261,$C$3:$C$1662&amp;$D$3:$D$1662,$E$3:$E$1662,0,0,1)</f>
        <v>196800</v>
      </c>
    </row>
    <row r="262" spans="3:29" x14ac:dyDescent="0.4">
      <c r="C262" t="s">
        <v>804</v>
      </c>
      <c r="D262" t="s">
        <v>463</v>
      </c>
      <c r="E262">
        <v>196800</v>
      </c>
      <c r="R262" t="s">
        <v>124</v>
      </c>
      <c r="S262" s="2">
        <f t="shared" si="25"/>
        <v>42572760</v>
      </c>
      <c r="T262" s="2">
        <f t="shared" si="26"/>
        <v>19587700</v>
      </c>
      <c r="U262" s="2">
        <f t="shared" si="26"/>
        <v>32526300</v>
      </c>
      <c r="V262" s="2">
        <f t="shared" si="26"/>
        <v>61934600</v>
      </c>
      <c r="W262" s="2">
        <f t="shared" si="26"/>
        <v>41156300</v>
      </c>
      <c r="X262" s="2">
        <f t="shared" si="26"/>
        <v>57658900</v>
      </c>
      <c r="Y262" s="2" cm="1">
        <f t="array" ref="Y262">_xlfn.XLOOKUP(Y$1&amp;$R262,$C$3:$C$1662&amp;$D$3:$D$1662,$E$3:$E$1662,0,0,1)</f>
        <v>17600</v>
      </c>
      <c r="Z262" s="2" cm="1">
        <f t="array" ref="Z262">_xlfn.XLOOKUP(Z$1&amp;$R262,$C$3:$C$1662&amp;$D$3:$D$1662,$E$3:$E$1662,0,0,1)</f>
        <v>30700</v>
      </c>
      <c r="AA262" s="2" cm="1">
        <f t="array" ref="AA262">_xlfn.XLOOKUP(AA$1&amp;$R262,$C$3:$C$1662&amp;$D$3:$D$1662,$E$3:$E$1662,0,0,1)</f>
        <v>94400</v>
      </c>
      <c r="AB262" s="2" cm="1">
        <f t="array" ref="AB262">_xlfn.XLOOKUP(AB$1&amp;$R262,$C$3:$C$1662&amp;$D$3:$D$1662,$E$3:$E$1662,0,0,1)</f>
        <v>55800</v>
      </c>
      <c r="AC262" s="2" cm="1">
        <f t="array" ref="AC262">_xlfn.XLOOKUP(AC$1&amp;$R262,$C$3:$C$1662&amp;$D$3:$D$1662,$E$3:$E$1662,0,0,1)</f>
        <v>88600</v>
      </c>
    </row>
    <row r="263" spans="3:29" x14ac:dyDescent="0.4">
      <c r="C263" t="s">
        <v>804</v>
      </c>
      <c r="D263" t="s">
        <v>464</v>
      </c>
      <c r="E263">
        <v>88600</v>
      </c>
      <c r="R263" t="s">
        <v>196</v>
      </c>
      <c r="S263" s="2">
        <f t="shared" si="25"/>
        <v>42629860</v>
      </c>
      <c r="T263" s="2">
        <f t="shared" si="26"/>
        <v>19626200</v>
      </c>
      <c r="U263" s="2">
        <f t="shared" si="26"/>
        <v>32560300</v>
      </c>
      <c r="V263" s="2">
        <f t="shared" si="26"/>
        <v>62011300</v>
      </c>
      <c r="W263" s="2">
        <f t="shared" si="26"/>
        <v>41202600</v>
      </c>
      <c r="X263" s="2">
        <f t="shared" si="26"/>
        <v>57748900</v>
      </c>
      <c r="Y263" s="2" cm="1">
        <f t="array" ref="Y263">_xlfn.XLOOKUP(Y$1&amp;$R263,$C$3:$C$1662&amp;$D$3:$D$1662,$E$3:$E$1662,0,0,1)</f>
        <v>38500</v>
      </c>
      <c r="Z263" s="2" cm="1">
        <f t="array" ref="Z263">_xlfn.XLOOKUP(Z$1&amp;$R263,$C$3:$C$1662&amp;$D$3:$D$1662,$E$3:$E$1662,0,0,1)</f>
        <v>34000</v>
      </c>
      <c r="AA263" s="2" cm="1">
        <f t="array" ref="AA263">_xlfn.XLOOKUP(AA$1&amp;$R263,$C$3:$C$1662&amp;$D$3:$D$1662,$E$3:$E$1662,0,0,1)</f>
        <v>76700</v>
      </c>
      <c r="AB263" s="2" cm="1">
        <f t="array" ref="AB263">_xlfn.XLOOKUP(AB$1&amp;$R263,$C$3:$C$1662&amp;$D$3:$D$1662,$E$3:$E$1662,0,0,1)</f>
        <v>46300</v>
      </c>
      <c r="AC263" s="2" cm="1">
        <f t="array" ref="AC263">_xlfn.XLOOKUP(AC$1&amp;$R263,$C$3:$C$1662&amp;$D$3:$D$1662,$E$3:$E$1662,0,0,1)</f>
        <v>90000</v>
      </c>
    </row>
    <row r="264" spans="3:29" x14ac:dyDescent="0.4">
      <c r="C264" t="s">
        <v>804</v>
      </c>
      <c r="D264" t="s">
        <v>465</v>
      </c>
      <c r="E264">
        <v>90000</v>
      </c>
      <c r="R264" t="s">
        <v>254</v>
      </c>
      <c r="S264" s="2">
        <f t="shared" si="25"/>
        <v>42707100</v>
      </c>
      <c r="T264" s="2">
        <f t="shared" si="26"/>
        <v>19651100</v>
      </c>
      <c r="U264" s="2">
        <f t="shared" si="26"/>
        <v>32602200</v>
      </c>
      <c r="V264" s="2">
        <f t="shared" si="26"/>
        <v>62204100</v>
      </c>
      <c r="W264" s="2">
        <f t="shared" si="26"/>
        <v>41281400</v>
      </c>
      <c r="X264" s="2">
        <f t="shared" si="26"/>
        <v>57796700</v>
      </c>
      <c r="Y264" s="2" cm="1">
        <f t="array" ref="Y264">_xlfn.XLOOKUP(Y$1&amp;$R264,$C$3:$C$1662&amp;$D$3:$D$1662,$E$3:$E$1662,0,0,1)</f>
        <v>24900</v>
      </c>
      <c r="Z264" s="2" cm="1">
        <f t="array" ref="Z264">_xlfn.XLOOKUP(Z$1&amp;$R264,$C$3:$C$1662&amp;$D$3:$D$1662,$E$3:$E$1662,0,0,1)</f>
        <v>41900</v>
      </c>
      <c r="AA264" s="2" cm="1">
        <f t="array" ref="AA264">_xlfn.XLOOKUP(AA$1&amp;$R264,$C$3:$C$1662&amp;$D$3:$D$1662,$E$3:$E$1662,0,0,1)</f>
        <v>192800</v>
      </c>
      <c r="AB264" s="2" cm="1">
        <f t="array" ref="AB264">_xlfn.XLOOKUP(AB$1&amp;$R264,$C$3:$C$1662&amp;$D$3:$D$1662,$E$3:$E$1662,0,0,1)</f>
        <v>78800</v>
      </c>
      <c r="AC264" s="2" cm="1">
        <f t="array" ref="AC264">_xlfn.XLOOKUP(AC$1&amp;$R264,$C$3:$C$1662&amp;$D$3:$D$1662,$E$3:$E$1662,0,0,1)</f>
        <v>47800</v>
      </c>
    </row>
    <row r="265" spans="3:29" x14ac:dyDescent="0.4">
      <c r="C265" t="s">
        <v>804</v>
      </c>
      <c r="D265" t="s">
        <v>466</v>
      </c>
      <c r="E265">
        <v>47800</v>
      </c>
      <c r="R265" t="s">
        <v>187</v>
      </c>
      <c r="S265" s="2">
        <f t="shared" si="25"/>
        <v>42790920</v>
      </c>
      <c r="T265" s="2">
        <f t="shared" si="26"/>
        <v>19673200</v>
      </c>
      <c r="U265" s="2">
        <f t="shared" si="26"/>
        <v>32653500</v>
      </c>
      <c r="V265" s="2">
        <f t="shared" si="26"/>
        <v>62392700</v>
      </c>
      <c r="W265" s="2">
        <f t="shared" si="26"/>
        <v>41323600</v>
      </c>
      <c r="X265" s="2">
        <f t="shared" si="26"/>
        <v>57911600</v>
      </c>
      <c r="Y265" s="2" cm="1">
        <f t="array" ref="Y265">_xlfn.XLOOKUP(Y$1&amp;$R265,$C$3:$C$1662&amp;$D$3:$D$1662,$E$3:$E$1662,0,0,1)</f>
        <v>22100</v>
      </c>
      <c r="Z265" s="2" cm="1">
        <f t="array" ref="Z265">_xlfn.XLOOKUP(Z$1&amp;$R265,$C$3:$C$1662&amp;$D$3:$D$1662,$E$3:$E$1662,0,0,1)</f>
        <v>51300</v>
      </c>
      <c r="AA265" s="2" cm="1">
        <f t="array" ref="AA265">_xlfn.XLOOKUP(AA$1&amp;$R265,$C$3:$C$1662&amp;$D$3:$D$1662,$E$3:$E$1662,0,0,1)</f>
        <v>188600</v>
      </c>
      <c r="AB265" s="2" cm="1">
        <f t="array" ref="AB265">_xlfn.XLOOKUP(AB$1&amp;$R265,$C$3:$C$1662&amp;$D$3:$D$1662,$E$3:$E$1662,0,0,1)</f>
        <v>42200</v>
      </c>
      <c r="AC265" s="2" cm="1">
        <f t="array" ref="AC265">_xlfn.XLOOKUP(AC$1&amp;$R265,$C$3:$C$1662&amp;$D$3:$D$1662,$E$3:$E$1662,0,0,1)</f>
        <v>114900</v>
      </c>
    </row>
    <row r="266" spans="3:29" x14ac:dyDescent="0.4">
      <c r="C266" t="s">
        <v>804</v>
      </c>
      <c r="D266" t="s">
        <v>467</v>
      </c>
      <c r="E266">
        <v>114900</v>
      </c>
      <c r="R266" t="s">
        <v>129</v>
      </c>
      <c r="S266" s="2">
        <f t="shared" si="25"/>
        <v>42844740</v>
      </c>
      <c r="T266" s="2">
        <f t="shared" si="26"/>
        <v>19696400</v>
      </c>
      <c r="U266" s="2">
        <f t="shared" si="26"/>
        <v>32670200</v>
      </c>
      <c r="V266" s="2">
        <f t="shared" si="26"/>
        <v>62462500</v>
      </c>
      <c r="W266" s="2">
        <f t="shared" si="26"/>
        <v>41378300</v>
      </c>
      <c r="X266" s="2">
        <f t="shared" si="26"/>
        <v>58016300</v>
      </c>
      <c r="Y266" s="2" cm="1">
        <f t="array" ref="Y266">_xlfn.XLOOKUP(Y$1&amp;$R266,$C$3:$C$1662&amp;$D$3:$D$1662,$E$3:$E$1662,0,0,1)</f>
        <v>23200</v>
      </c>
      <c r="Z266" s="2" cm="1">
        <f t="array" ref="Z266">_xlfn.XLOOKUP(Z$1&amp;$R266,$C$3:$C$1662&amp;$D$3:$D$1662,$E$3:$E$1662,0,0,1)</f>
        <v>16700</v>
      </c>
      <c r="AA266" s="2" cm="1">
        <f t="array" ref="AA266">_xlfn.XLOOKUP(AA$1&amp;$R266,$C$3:$C$1662&amp;$D$3:$D$1662,$E$3:$E$1662,0,0,1)</f>
        <v>69800</v>
      </c>
      <c r="AB266" s="2" cm="1">
        <f t="array" ref="AB266">_xlfn.XLOOKUP(AB$1&amp;$R266,$C$3:$C$1662&amp;$D$3:$D$1662,$E$3:$E$1662,0,0,1)</f>
        <v>54700</v>
      </c>
      <c r="AC266" s="2" cm="1">
        <f t="array" ref="AC266">_xlfn.XLOOKUP(AC$1&amp;$R266,$C$3:$C$1662&amp;$D$3:$D$1662,$E$3:$E$1662,0,0,1)</f>
        <v>104700</v>
      </c>
    </row>
    <row r="267" spans="3:29" x14ac:dyDescent="0.4">
      <c r="C267" t="s">
        <v>804</v>
      </c>
      <c r="D267" t="s">
        <v>468</v>
      </c>
      <c r="E267">
        <v>104700</v>
      </c>
      <c r="R267" t="s">
        <v>45</v>
      </c>
      <c r="S267" s="2">
        <f t="shared" si="25"/>
        <v>42908120</v>
      </c>
      <c r="T267" s="2">
        <f t="shared" si="26"/>
        <v>19720500</v>
      </c>
      <c r="U267" s="2">
        <f t="shared" si="26"/>
        <v>32700400</v>
      </c>
      <c r="V267" s="2">
        <f t="shared" si="26"/>
        <v>62632100</v>
      </c>
      <c r="W267" s="2">
        <f t="shared" si="26"/>
        <v>41411500</v>
      </c>
      <c r="X267" s="2">
        <f t="shared" si="26"/>
        <v>58076100</v>
      </c>
      <c r="Y267" s="2" cm="1">
        <f t="array" ref="Y267">_xlfn.XLOOKUP(Y$1&amp;$R267,$C$3:$C$1662&amp;$D$3:$D$1662,$E$3:$E$1662,0,0,1)</f>
        <v>24100</v>
      </c>
      <c r="Z267" s="2" cm="1">
        <f t="array" ref="Z267">_xlfn.XLOOKUP(Z$1&amp;$R267,$C$3:$C$1662&amp;$D$3:$D$1662,$E$3:$E$1662,0,0,1)</f>
        <v>30200</v>
      </c>
      <c r="AA267" s="2" cm="1">
        <f t="array" ref="AA267">_xlfn.XLOOKUP(AA$1&amp;$R267,$C$3:$C$1662&amp;$D$3:$D$1662,$E$3:$E$1662,0,0,1)</f>
        <v>169600</v>
      </c>
      <c r="AB267" s="2" cm="1">
        <f t="array" ref="AB267">_xlfn.XLOOKUP(AB$1&amp;$R267,$C$3:$C$1662&amp;$D$3:$D$1662,$E$3:$E$1662,0,0,1)</f>
        <v>33200</v>
      </c>
      <c r="AC267" s="2" cm="1">
        <f t="array" ref="AC267">_xlfn.XLOOKUP(AC$1&amp;$R267,$C$3:$C$1662&amp;$D$3:$D$1662,$E$3:$E$1662,0,0,1)</f>
        <v>59800</v>
      </c>
    </row>
    <row r="268" spans="3:29" x14ac:dyDescent="0.4">
      <c r="C268" t="s">
        <v>804</v>
      </c>
      <c r="D268" t="s">
        <v>469</v>
      </c>
      <c r="E268">
        <v>59800</v>
      </c>
      <c r="R268" t="s">
        <v>181</v>
      </c>
      <c r="S268" s="2">
        <f t="shared" si="25"/>
        <v>42987560</v>
      </c>
      <c r="T268" s="2">
        <f t="shared" si="26"/>
        <v>19768600</v>
      </c>
      <c r="U268" s="2">
        <f t="shared" si="26"/>
        <v>32738600</v>
      </c>
      <c r="V268" s="2">
        <f t="shared" si="26"/>
        <v>62792700</v>
      </c>
      <c r="W268" s="2">
        <f t="shared" si="26"/>
        <v>41480000</v>
      </c>
      <c r="X268" s="2">
        <f t="shared" si="26"/>
        <v>58157900</v>
      </c>
      <c r="Y268" s="2" cm="1">
        <f t="array" ref="Y268">_xlfn.XLOOKUP(Y$1&amp;$R268,$C$3:$C$1662&amp;$D$3:$D$1662,$E$3:$E$1662,0,0,1)</f>
        <v>48100</v>
      </c>
      <c r="Z268" s="2" cm="1">
        <f t="array" ref="Z268">_xlfn.XLOOKUP(Z$1&amp;$R268,$C$3:$C$1662&amp;$D$3:$D$1662,$E$3:$E$1662,0,0,1)</f>
        <v>38200</v>
      </c>
      <c r="AA268" s="2" cm="1">
        <f t="array" ref="AA268">_xlfn.XLOOKUP(AA$1&amp;$R268,$C$3:$C$1662&amp;$D$3:$D$1662,$E$3:$E$1662,0,0,1)</f>
        <v>160600</v>
      </c>
      <c r="AB268" s="2" cm="1">
        <f t="array" ref="AB268">_xlfn.XLOOKUP(AB$1&amp;$R268,$C$3:$C$1662&amp;$D$3:$D$1662,$E$3:$E$1662,0,0,1)</f>
        <v>68500</v>
      </c>
      <c r="AC268" s="2" cm="1">
        <f t="array" ref="AC268">_xlfn.XLOOKUP(AC$1&amp;$R268,$C$3:$C$1662&amp;$D$3:$D$1662,$E$3:$E$1662,0,0,1)</f>
        <v>81800</v>
      </c>
    </row>
    <row r="269" spans="3:29" x14ac:dyDescent="0.4">
      <c r="C269" t="s">
        <v>804</v>
      </c>
      <c r="D269" t="s">
        <v>470</v>
      </c>
      <c r="E269">
        <v>81800</v>
      </c>
      <c r="R269" t="s">
        <v>82</v>
      </c>
      <c r="S269" s="2">
        <f t="shared" si="25"/>
        <v>43041680</v>
      </c>
      <c r="T269" s="2">
        <f t="shared" si="26"/>
        <v>19803000</v>
      </c>
      <c r="U269" s="2">
        <f t="shared" si="26"/>
        <v>32754900</v>
      </c>
      <c r="V269" s="2">
        <f t="shared" si="26"/>
        <v>62838400</v>
      </c>
      <c r="W269" s="2">
        <f t="shared" si="26"/>
        <v>41524400</v>
      </c>
      <c r="X269" s="2">
        <f t="shared" si="26"/>
        <v>58287700</v>
      </c>
      <c r="Y269" s="2" cm="1">
        <f t="array" ref="Y269">_xlfn.XLOOKUP(Y$1&amp;$R269,$C$3:$C$1662&amp;$D$3:$D$1662,$E$3:$E$1662,0,0,1)</f>
        <v>34400</v>
      </c>
      <c r="Z269" s="2" cm="1">
        <f t="array" ref="Z269">_xlfn.XLOOKUP(Z$1&amp;$R269,$C$3:$C$1662&amp;$D$3:$D$1662,$E$3:$E$1662,0,0,1)</f>
        <v>16300</v>
      </c>
      <c r="AA269" s="2" cm="1">
        <f t="array" ref="AA269">_xlfn.XLOOKUP(AA$1&amp;$R269,$C$3:$C$1662&amp;$D$3:$D$1662,$E$3:$E$1662,0,0,1)</f>
        <v>45700</v>
      </c>
      <c r="AB269" s="2" cm="1">
        <f t="array" ref="AB269">_xlfn.XLOOKUP(AB$1&amp;$R269,$C$3:$C$1662&amp;$D$3:$D$1662,$E$3:$E$1662,0,0,1)</f>
        <v>44400</v>
      </c>
      <c r="AC269" s="2" cm="1">
        <f t="array" ref="AC269">_xlfn.XLOOKUP(AC$1&amp;$R269,$C$3:$C$1662&amp;$D$3:$D$1662,$E$3:$E$1662,0,0,1)</f>
        <v>129800</v>
      </c>
    </row>
    <row r="270" spans="3:29" x14ac:dyDescent="0.4">
      <c r="C270" t="s">
        <v>804</v>
      </c>
      <c r="D270" t="s">
        <v>471</v>
      </c>
      <c r="E270">
        <v>129800</v>
      </c>
      <c r="R270" t="s">
        <v>213</v>
      </c>
      <c r="S270" s="2">
        <f t="shared" si="25"/>
        <v>43124480</v>
      </c>
      <c r="T270" s="2">
        <f t="shared" si="26"/>
        <v>19819300</v>
      </c>
      <c r="U270" s="2">
        <f t="shared" si="26"/>
        <v>32784500</v>
      </c>
      <c r="V270" s="2">
        <f t="shared" si="26"/>
        <v>63096400</v>
      </c>
      <c r="W270" s="2">
        <f t="shared" si="26"/>
        <v>41562700</v>
      </c>
      <c r="X270" s="2">
        <f t="shared" si="26"/>
        <v>58359500</v>
      </c>
      <c r="Y270" s="2" cm="1">
        <f t="array" ref="Y270">_xlfn.XLOOKUP(Y$1&amp;$R270,$C$3:$C$1662&amp;$D$3:$D$1662,$E$3:$E$1662,0,0,1)</f>
        <v>16300</v>
      </c>
      <c r="Z270" s="2" cm="1">
        <f t="array" ref="Z270">_xlfn.XLOOKUP(Z$1&amp;$R270,$C$3:$C$1662&amp;$D$3:$D$1662,$E$3:$E$1662,0,0,1)</f>
        <v>29600</v>
      </c>
      <c r="AA270" s="2" cm="1">
        <f t="array" ref="AA270">_xlfn.XLOOKUP(AA$1&amp;$R270,$C$3:$C$1662&amp;$D$3:$D$1662,$E$3:$E$1662,0,0,1)</f>
        <v>258000</v>
      </c>
      <c r="AB270" s="2" cm="1">
        <f t="array" ref="AB270">_xlfn.XLOOKUP(AB$1&amp;$R270,$C$3:$C$1662&amp;$D$3:$D$1662,$E$3:$E$1662,0,0,1)</f>
        <v>38300</v>
      </c>
      <c r="AC270" s="2" cm="1">
        <f t="array" ref="AC270">_xlfn.XLOOKUP(AC$1&amp;$R270,$C$3:$C$1662&amp;$D$3:$D$1662,$E$3:$E$1662,0,0,1)</f>
        <v>71800</v>
      </c>
    </row>
    <row r="271" spans="3:29" x14ac:dyDescent="0.4">
      <c r="C271" t="s">
        <v>804</v>
      </c>
      <c r="D271" t="s">
        <v>472</v>
      </c>
      <c r="E271">
        <v>71800</v>
      </c>
      <c r="R271" t="s">
        <v>279</v>
      </c>
      <c r="S271" s="2">
        <f t="shared" si="25"/>
        <v>43165500</v>
      </c>
      <c r="T271" s="2">
        <f t="shared" si="26"/>
        <v>19850900</v>
      </c>
      <c r="U271" s="2">
        <f t="shared" si="26"/>
        <v>32813000</v>
      </c>
      <c r="V271" s="2">
        <f t="shared" si="26"/>
        <v>63154400</v>
      </c>
      <c r="W271" s="2">
        <f t="shared" si="26"/>
        <v>41592300</v>
      </c>
      <c r="X271" s="2">
        <f t="shared" si="26"/>
        <v>58416900</v>
      </c>
      <c r="Y271" s="2" cm="1">
        <f t="array" ref="Y271">_xlfn.XLOOKUP(Y$1&amp;$R271,$C$3:$C$1662&amp;$D$3:$D$1662,$E$3:$E$1662,0,0,1)</f>
        <v>31600</v>
      </c>
      <c r="Z271" s="2" cm="1">
        <f t="array" ref="Z271">_xlfn.XLOOKUP(Z$1&amp;$R271,$C$3:$C$1662&amp;$D$3:$D$1662,$E$3:$E$1662,0,0,1)</f>
        <v>28500</v>
      </c>
      <c r="AA271" s="2" cm="1">
        <f t="array" ref="AA271">_xlfn.XLOOKUP(AA$1&amp;$R271,$C$3:$C$1662&amp;$D$3:$D$1662,$E$3:$E$1662,0,0,1)</f>
        <v>58000</v>
      </c>
      <c r="AB271" s="2" cm="1">
        <f t="array" ref="AB271">_xlfn.XLOOKUP(AB$1&amp;$R271,$C$3:$C$1662&amp;$D$3:$D$1662,$E$3:$E$1662,0,0,1)</f>
        <v>29600</v>
      </c>
      <c r="AC271" s="2" cm="1">
        <f t="array" ref="AC271">_xlfn.XLOOKUP(AC$1&amp;$R271,$C$3:$C$1662&amp;$D$3:$D$1662,$E$3:$E$1662,0,0,1)</f>
        <v>57400</v>
      </c>
    </row>
    <row r="272" spans="3:29" x14ac:dyDescent="0.4">
      <c r="C272" t="s">
        <v>804</v>
      </c>
      <c r="D272" t="s">
        <v>473</v>
      </c>
      <c r="E272">
        <v>57400</v>
      </c>
      <c r="R272" t="s">
        <v>145</v>
      </c>
      <c r="S272" s="2">
        <f t="shared" si="25"/>
        <v>43202460</v>
      </c>
      <c r="T272" s="2">
        <f t="shared" si="26"/>
        <v>19863900</v>
      </c>
      <c r="U272" s="2">
        <f t="shared" si="26"/>
        <v>32846000</v>
      </c>
      <c r="V272" s="2">
        <f t="shared" si="26"/>
        <v>63210600</v>
      </c>
      <c r="W272" s="2">
        <f t="shared" si="26"/>
        <v>41614900</v>
      </c>
      <c r="X272" s="2">
        <f t="shared" si="26"/>
        <v>58476900</v>
      </c>
      <c r="Y272" s="2" cm="1">
        <f t="array" ref="Y272">_xlfn.XLOOKUP(Y$1&amp;$R272,$C$3:$C$1662&amp;$D$3:$D$1662,$E$3:$E$1662,0,0,1)</f>
        <v>13000</v>
      </c>
      <c r="Z272" s="2" cm="1">
        <f t="array" ref="Z272">_xlfn.XLOOKUP(Z$1&amp;$R272,$C$3:$C$1662&amp;$D$3:$D$1662,$E$3:$E$1662,0,0,1)</f>
        <v>33000</v>
      </c>
      <c r="AA272" s="2" cm="1">
        <f t="array" ref="AA272">_xlfn.XLOOKUP(AA$1&amp;$R272,$C$3:$C$1662&amp;$D$3:$D$1662,$E$3:$E$1662,0,0,1)</f>
        <v>56200</v>
      </c>
      <c r="AB272" s="2" cm="1">
        <f t="array" ref="AB272">_xlfn.XLOOKUP(AB$1&amp;$R272,$C$3:$C$1662&amp;$D$3:$D$1662,$E$3:$E$1662,0,0,1)</f>
        <v>22600</v>
      </c>
      <c r="AC272" s="2" cm="1">
        <f t="array" ref="AC272">_xlfn.XLOOKUP(AC$1&amp;$R272,$C$3:$C$1662&amp;$D$3:$D$1662,$E$3:$E$1662,0,0,1)</f>
        <v>60000</v>
      </c>
    </row>
    <row r="273" spans="3:29" x14ac:dyDescent="0.4">
      <c r="C273" t="s">
        <v>804</v>
      </c>
      <c r="D273" t="s">
        <v>474</v>
      </c>
      <c r="E273">
        <v>60000</v>
      </c>
      <c r="R273" t="s">
        <v>61</v>
      </c>
      <c r="S273" s="2">
        <f t="shared" si="25"/>
        <v>43311600</v>
      </c>
      <c r="T273" s="2">
        <f t="shared" si="26"/>
        <v>19892700</v>
      </c>
      <c r="U273" s="2">
        <f t="shared" si="26"/>
        <v>32877000</v>
      </c>
      <c r="V273" s="2">
        <f t="shared" si="26"/>
        <v>63295500</v>
      </c>
      <c r="W273" s="2">
        <f t="shared" si="26"/>
        <v>41669500</v>
      </c>
      <c r="X273" s="2">
        <f t="shared" si="26"/>
        <v>58823300</v>
      </c>
      <c r="Y273" s="2" cm="1">
        <f t="array" ref="Y273">_xlfn.XLOOKUP(Y$1&amp;$R273,$C$3:$C$1662&amp;$D$3:$D$1662,$E$3:$E$1662,0,0,1)</f>
        <v>28800</v>
      </c>
      <c r="Z273" s="2" cm="1">
        <f t="array" ref="Z273">_xlfn.XLOOKUP(Z$1&amp;$R273,$C$3:$C$1662&amp;$D$3:$D$1662,$E$3:$E$1662,0,0,1)</f>
        <v>31000</v>
      </c>
      <c r="AA273" s="2" cm="1">
        <f t="array" ref="AA273">_xlfn.XLOOKUP(AA$1&amp;$R273,$C$3:$C$1662&amp;$D$3:$D$1662,$E$3:$E$1662,0,0,1)</f>
        <v>84900</v>
      </c>
      <c r="AB273" s="2" cm="1">
        <f t="array" ref="AB273">_xlfn.XLOOKUP(AB$1&amp;$R273,$C$3:$C$1662&amp;$D$3:$D$1662,$E$3:$E$1662,0,0,1)</f>
        <v>54600</v>
      </c>
      <c r="AC273" s="2" cm="1">
        <f t="array" ref="AC273">_xlfn.XLOOKUP(AC$1&amp;$R273,$C$3:$C$1662&amp;$D$3:$D$1662,$E$3:$E$1662,0,0,1)</f>
        <v>346400</v>
      </c>
    </row>
    <row r="274" spans="3:29" x14ac:dyDescent="0.4">
      <c r="C274" t="s">
        <v>804</v>
      </c>
      <c r="D274" t="s">
        <v>475</v>
      </c>
      <c r="E274">
        <v>346400</v>
      </c>
      <c r="R274" t="s">
        <v>270</v>
      </c>
      <c r="S274" s="2">
        <f t="shared" si="25"/>
        <v>43366260</v>
      </c>
      <c r="T274" s="2">
        <f t="shared" si="26"/>
        <v>19899600</v>
      </c>
      <c r="U274" s="2">
        <f t="shared" si="26"/>
        <v>32897400</v>
      </c>
      <c r="V274" s="2">
        <f t="shared" si="26"/>
        <v>63406700</v>
      </c>
      <c r="W274" s="2">
        <f t="shared" si="26"/>
        <v>41695700</v>
      </c>
      <c r="X274" s="2">
        <f t="shared" si="26"/>
        <v>58931900</v>
      </c>
      <c r="Y274" s="2" cm="1">
        <f t="array" ref="Y274">_xlfn.XLOOKUP(Y$1&amp;$R274,$C$3:$C$1662&amp;$D$3:$D$1662,$E$3:$E$1662,0,0,1)</f>
        <v>6900</v>
      </c>
      <c r="Z274" s="2" cm="1">
        <f t="array" ref="Z274">_xlfn.XLOOKUP(Z$1&amp;$R274,$C$3:$C$1662&amp;$D$3:$D$1662,$E$3:$E$1662,0,0,1)</f>
        <v>20400</v>
      </c>
      <c r="AA274" s="2" cm="1">
        <f t="array" ref="AA274">_xlfn.XLOOKUP(AA$1&amp;$R274,$C$3:$C$1662&amp;$D$3:$D$1662,$E$3:$E$1662,0,0,1)</f>
        <v>111200</v>
      </c>
      <c r="AB274" s="2" cm="1">
        <f t="array" ref="AB274">_xlfn.XLOOKUP(AB$1&amp;$R274,$C$3:$C$1662&amp;$D$3:$D$1662,$E$3:$E$1662,0,0,1)</f>
        <v>26200</v>
      </c>
      <c r="AC274" s="2" cm="1">
        <f t="array" ref="AC274">_xlfn.XLOOKUP(AC$1&amp;$R274,$C$3:$C$1662&amp;$D$3:$D$1662,$E$3:$E$1662,0,0,1)</f>
        <v>108600</v>
      </c>
    </row>
    <row r="275" spans="3:29" x14ac:dyDescent="0.4">
      <c r="C275" t="s">
        <v>804</v>
      </c>
      <c r="D275" t="s">
        <v>476</v>
      </c>
      <c r="E275">
        <v>108600</v>
      </c>
      <c r="R275" t="s">
        <v>77</v>
      </c>
      <c r="S275" s="2">
        <f t="shared" si="25"/>
        <v>43415060</v>
      </c>
      <c r="T275" s="2">
        <f t="shared" si="26"/>
        <v>19950400</v>
      </c>
      <c r="U275" s="2">
        <f t="shared" si="26"/>
        <v>32914100</v>
      </c>
      <c r="V275" s="2">
        <f t="shared" si="26"/>
        <v>63464400</v>
      </c>
      <c r="W275" s="2">
        <f t="shared" si="26"/>
        <v>41764200</v>
      </c>
      <c r="X275" s="2">
        <f t="shared" si="26"/>
        <v>58982200</v>
      </c>
      <c r="Y275" s="2" cm="1">
        <f t="array" ref="Y275">_xlfn.XLOOKUP(Y$1&amp;$R275,$C$3:$C$1662&amp;$D$3:$D$1662,$E$3:$E$1662,0,0,1)</f>
        <v>50800</v>
      </c>
      <c r="Z275" s="2" cm="1">
        <f t="array" ref="Z275">_xlfn.XLOOKUP(Z$1&amp;$R275,$C$3:$C$1662&amp;$D$3:$D$1662,$E$3:$E$1662,0,0,1)</f>
        <v>16700</v>
      </c>
      <c r="AA275" s="2" cm="1">
        <f t="array" ref="AA275">_xlfn.XLOOKUP(AA$1&amp;$R275,$C$3:$C$1662&amp;$D$3:$D$1662,$E$3:$E$1662,0,0,1)</f>
        <v>57700</v>
      </c>
      <c r="AB275" s="2" cm="1">
        <f t="array" ref="AB275">_xlfn.XLOOKUP(AB$1&amp;$R275,$C$3:$C$1662&amp;$D$3:$D$1662,$E$3:$E$1662,0,0,1)</f>
        <v>68500</v>
      </c>
      <c r="AC275" s="2" cm="1">
        <f t="array" ref="AC275">_xlfn.XLOOKUP(AC$1&amp;$R275,$C$3:$C$1662&amp;$D$3:$D$1662,$E$3:$E$1662,0,0,1)</f>
        <v>50300</v>
      </c>
    </row>
    <row r="276" spans="3:29" x14ac:dyDescent="0.4">
      <c r="C276" t="s">
        <v>804</v>
      </c>
      <c r="D276" t="s">
        <v>477</v>
      </c>
      <c r="E276">
        <v>50300</v>
      </c>
      <c r="R276" t="s">
        <v>28</v>
      </c>
      <c r="S276" s="2">
        <f t="shared" si="25"/>
        <v>43474180</v>
      </c>
      <c r="T276" s="2">
        <f t="shared" ref="T276:X291" si="27">T275+Y276</f>
        <v>19962300</v>
      </c>
      <c r="U276" s="2">
        <f t="shared" si="27"/>
        <v>32986900</v>
      </c>
      <c r="V276" s="2">
        <f t="shared" si="27"/>
        <v>63550400</v>
      </c>
      <c r="W276" s="2">
        <f t="shared" si="27"/>
        <v>41793100</v>
      </c>
      <c r="X276" s="2">
        <f t="shared" si="27"/>
        <v>59078200</v>
      </c>
      <c r="Y276" s="2" cm="1">
        <f t="array" ref="Y276">_xlfn.XLOOKUP(Y$1&amp;$R276,$C$3:$C$1662&amp;$D$3:$D$1662,$E$3:$E$1662,0,0,1)</f>
        <v>11900</v>
      </c>
      <c r="Z276" s="2" cm="1">
        <f t="array" ref="Z276">_xlfn.XLOOKUP(Z$1&amp;$R276,$C$3:$C$1662&amp;$D$3:$D$1662,$E$3:$E$1662,0,0,1)</f>
        <v>72800</v>
      </c>
      <c r="AA276" s="2" cm="1">
        <f t="array" ref="AA276">_xlfn.XLOOKUP(AA$1&amp;$R276,$C$3:$C$1662&amp;$D$3:$D$1662,$E$3:$E$1662,0,0,1)</f>
        <v>86000</v>
      </c>
      <c r="AB276" s="2" cm="1">
        <f t="array" ref="AB276">_xlfn.XLOOKUP(AB$1&amp;$R276,$C$3:$C$1662&amp;$D$3:$D$1662,$E$3:$E$1662,0,0,1)</f>
        <v>28900</v>
      </c>
      <c r="AC276" s="2" cm="1">
        <f t="array" ref="AC276">_xlfn.XLOOKUP(AC$1&amp;$R276,$C$3:$C$1662&amp;$D$3:$D$1662,$E$3:$E$1662,0,0,1)</f>
        <v>96000</v>
      </c>
    </row>
    <row r="277" spans="3:29" x14ac:dyDescent="0.4">
      <c r="C277" t="s">
        <v>804</v>
      </c>
      <c r="D277" t="s">
        <v>478</v>
      </c>
      <c r="E277">
        <v>96000</v>
      </c>
      <c r="R277" t="s">
        <v>37</v>
      </c>
      <c r="S277" s="2">
        <f t="shared" si="25"/>
        <v>43520160</v>
      </c>
      <c r="T277" s="2">
        <f t="shared" si="27"/>
        <v>20002100</v>
      </c>
      <c r="U277" s="2">
        <f t="shared" si="27"/>
        <v>33019500</v>
      </c>
      <c r="V277" s="2">
        <f t="shared" si="27"/>
        <v>63586500</v>
      </c>
      <c r="W277" s="2">
        <f t="shared" si="27"/>
        <v>41845400</v>
      </c>
      <c r="X277" s="2">
        <f t="shared" si="27"/>
        <v>59147300</v>
      </c>
      <c r="Y277" s="2" cm="1">
        <f t="array" ref="Y277">_xlfn.XLOOKUP(Y$1&amp;$R277,$C$3:$C$1662&amp;$D$3:$D$1662,$E$3:$E$1662,0,0,1)</f>
        <v>39800</v>
      </c>
      <c r="Z277" s="2" cm="1">
        <f t="array" ref="Z277">_xlfn.XLOOKUP(Z$1&amp;$R277,$C$3:$C$1662&amp;$D$3:$D$1662,$E$3:$E$1662,0,0,1)</f>
        <v>32600</v>
      </c>
      <c r="AA277" s="2" cm="1">
        <f t="array" ref="AA277">_xlfn.XLOOKUP(AA$1&amp;$R277,$C$3:$C$1662&amp;$D$3:$D$1662,$E$3:$E$1662,0,0,1)</f>
        <v>36100</v>
      </c>
      <c r="AB277" s="2" cm="1">
        <f t="array" ref="AB277">_xlfn.XLOOKUP(AB$1&amp;$R277,$C$3:$C$1662&amp;$D$3:$D$1662,$E$3:$E$1662,0,0,1)</f>
        <v>52300</v>
      </c>
      <c r="AC277" s="2" cm="1">
        <f t="array" ref="AC277">_xlfn.XLOOKUP(AC$1&amp;$R277,$C$3:$C$1662&amp;$D$3:$D$1662,$E$3:$E$1662,0,0,1)</f>
        <v>69100</v>
      </c>
    </row>
    <row r="278" spans="3:29" x14ac:dyDescent="0.4">
      <c r="C278" t="s">
        <v>804</v>
      </c>
      <c r="D278" t="s">
        <v>479</v>
      </c>
      <c r="E278">
        <v>69100</v>
      </c>
      <c r="R278" t="s">
        <v>43</v>
      </c>
      <c r="S278" s="2">
        <f t="shared" si="25"/>
        <v>43587440</v>
      </c>
      <c r="T278" s="2">
        <f t="shared" si="27"/>
        <v>20014400</v>
      </c>
      <c r="U278" s="2">
        <f t="shared" si="27"/>
        <v>33074700</v>
      </c>
      <c r="V278" s="2">
        <f t="shared" si="27"/>
        <v>63638500</v>
      </c>
      <c r="W278" s="2">
        <f t="shared" si="27"/>
        <v>41890000</v>
      </c>
      <c r="X278" s="2">
        <f t="shared" si="27"/>
        <v>59319600</v>
      </c>
      <c r="Y278" s="2" cm="1">
        <f t="array" ref="Y278">_xlfn.XLOOKUP(Y$1&amp;$R278,$C$3:$C$1662&amp;$D$3:$D$1662,$E$3:$E$1662,0,0,1)</f>
        <v>12300</v>
      </c>
      <c r="Z278" s="2" cm="1">
        <f t="array" ref="Z278">_xlfn.XLOOKUP(Z$1&amp;$R278,$C$3:$C$1662&amp;$D$3:$D$1662,$E$3:$E$1662,0,0,1)</f>
        <v>55200</v>
      </c>
      <c r="AA278" s="2" cm="1">
        <f t="array" ref="AA278">_xlfn.XLOOKUP(AA$1&amp;$R278,$C$3:$C$1662&amp;$D$3:$D$1662,$E$3:$E$1662,0,0,1)</f>
        <v>52000</v>
      </c>
      <c r="AB278" s="2" cm="1">
        <f t="array" ref="AB278">_xlfn.XLOOKUP(AB$1&amp;$R278,$C$3:$C$1662&amp;$D$3:$D$1662,$E$3:$E$1662,0,0,1)</f>
        <v>44600</v>
      </c>
      <c r="AC278" s="2" cm="1">
        <f t="array" ref="AC278">_xlfn.XLOOKUP(AC$1&amp;$R278,$C$3:$C$1662&amp;$D$3:$D$1662,$E$3:$E$1662,0,0,1)</f>
        <v>172300</v>
      </c>
    </row>
    <row r="279" spans="3:29" x14ac:dyDescent="0.4">
      <c r="C279" t="s">
        <v>804</v>
      </c>
      <c r="D279" t="s">
        <v>480</v>
      </c>
      <c r="E279">
        <v>172300</v>
      </c>
      <c r="R279" t="s">
        <v>66</v>
      </c>
      <c r="S279" s="2">
        <f t="shared" si="25"/>
        <v>43647280</v>
      </c>
      <c r="T279" s="2">
        <f t="shared" si="27"/>
        <v>20028900</v>
      </c>
      <c r="U279" s="2">
        <f t="shared" si="27"/>
        <v>33100500</v>
      </c>
      <c r="V279" s="2">
        <f t="shared" si="27"/>
        <v>63789600</v>
      </c>
      <c r="W279" s="2">
        <f t="shared" si="27"/>
        <v>41934100</v>
      </c>
      <c r="X279" s="2">
        <f t="shared" si="27"/>
        <v>59383300</v>
      </c>
      <c r="Y279" s="2" cm="1">
        <f t="array" ref="Y279">_xlfn.XLOOKUP(Y$1&amp;$R279,$C$3:$C$1662&amp;$D$3:$D$1662,$E$3:$E$1662,0,0,1)</f>
        <v>14500</v>
      </c>
      <c r="Z279" s="2" cm="1">
        <f t="array" ref="Z279">_xlfn.XLOOKUP(Z$1&amp;$R279,$C$3:$C$1662&amp;$D$3:$D$1662,$E$3:$E$1662,0,0,1)</f>
        <v>25800</v>
      </c>
      <c r="AA279" s="2" cm="1">
        <f t="array" ref="AA279">_xlfn.XLOOKUP(AA$1&amp;$R279,$C$3:$C$1662&amp;$D$3:$D$1662,$E$3:$E$1662,0,0,1)</f>
        <v>151100</v>
      </c>
      <c r="AB279" s="2" cm="1">
        <f t="array" ref="AB279">_xlfn.XLOOKUP(AB$1&amp;$R279,$C$3:$C$1662&amp;$D$3:$D$1662,$E$3:$E$1662,0,0,1)</f>
        <v>44100</v>
      </c>
      <c r="AC279" s="2" cm="1">
        <f t="array" ref="AC279">_xlfn.XLOOKUP(AC$1&amp;$R279,$C$3:$C$1662&amp;$D$3:$D$1662,$E$3:$E$1662,0,0,1)</f>
        <v>63700</v>
      </c>
    </row>
    <row r="280" spans="3:29" x14ac:dyDescent="0.4">
      <c r="C280" t="s">
        <v>804</v>
      </c>
      <c r="D280" t="s">
        <v>481</v>
      </c>
      <c r="E280">
        <v>63700</v>
      </c>
      <c r="R280" t="s">
        <v>67</v>
      </c>
      <c r="S280" s="2">
        <f t="shared" si="25"/>
        <v>43702800</v>
      </c>
      <c r="T280" s="2">
        <f t="shared" si="27"/>
        <v>20044700</v>
      </c>
      <c r="U280" s="2">
        <f t="shared" si="27"/>
        <v>33168200</v>
      </c>
      <c r="V280" s="2">
        <f t="shared" si="27"/>
        <v>63827400</v>
      </c>
      <c r="W280" s="2">
        <f t="shared" si="27"/>
        <v>41966100</v>
      </c>
      <c r="X280" s="2">
        <f t="shared" si="27"/>
        <v>59507600</v>
      </c>
      <c r="Y280" s="2" cm="1">
        <f t="array" ref="Y280">_xlfn.XLOOKUP(Y$1&amp;$R280,$C$3:$C$1662&amp;$D$3:$D$1662,$E$3:$E$1662,0,0,1)</f>
        <v>15800</v>
      </c>
      <c r="Z280" s="2" cm="1">
        <f t="array" ref="Z280">_xlfn.XLOOKUP(Z$1&amp;$R280,$C$3:$C$1662&amp;$D$3:$D$1662,$E$3:$E$1662,0,0,1)</f>
        <v>67700</v>
      </c>
      <c r="AA280" s="2" cm="1">
        <f t="array" ref="AA280">_xlfn.XLOOKUP(AA$1&amp;$R280,$C$3:$C$1662&amp;$D$3:$D$1662,$E$3:$E$1662,0,0,1)</f>
        <v>37800</v>
      </c>
      <c r="AB280" s="2" cm="1">
        <f t="array" ref="AB280">_xlfn.XLOOKUP(AB$1&amp;$R280,$C$3:$C$1662&amp;$D$3:$D$1662,$E$3:$E$1662,0,0,1)</f>
        <v>32000</v>
      </c>
      <c r="AC280" s="2" cm="1">
        <f t="array" ref="AC280">_xlfn.XLOOKUP(AC$1&amp;$R280,$C$3:$C$1662&amp;$D$3:$D$1662,$E$3:$E$1662,0,0,1)</f>
        <v>124300</v>
      </c>
    </row>
    <row r="281" spans="3:29" x14ac:dyDescent="0.4">
      <c r="C281" t="s">
        <v>804</v>
      </c>
      <c r="D281" t="s">
        <v>482</v>
      </c>
      <c r="E281">
        <v>124300</v>
      </c>
      <c r="R281" t="s">
        <v>12</v>
      </c>
      <c r="S281" s="2">
        <f t="shared" si="25"/>
        <v>43744900</v>
      </c>
      <c r="T281" s="2">
        <f t="shared" si="27"/>
        <v>20060700</v>
      </c>
      <c r="U281" s="2">
        <f t="shared" si="27"/>
        <v>33191900</v>
      </c>
      <c r="V281" s="2">
        <f t="shared" si="27"/>
        <v>63896700</v>
      </c>
      <c r="W281" s="2">
        <f t="shared" si="27"/>
        <v>42016400</v>
      </c>
      <c r="X281" s="2">
        <f t="shared" si="27"/>
        <v>59558800</v>
      </c>
      <c r="Y281" s="2" cm="1">
        <f t="array" ref="Y281">_xlfn.XLOOKUP(Y$1&amp;$R281,$C$3:$C$1662&amp;$D$3:$D$1662,$E$3:$E$1662,0,0,1)</f>
        <v>16000</v>
      </c>
      <c r="Z281" s="2" cm="1">
        <f t="array" ref="Z281">_xlfn.XLOOKUP(Z$1&amp;$R281,$C$3:$C$1662&amp;$D$3:$D$1662,$E$3:$E$1662,0,0,1)</f>
        <v>23700</v>
      </c>
      <c r="AA281" s="2" cm="1">
        <f t="array" ref="AA281">_xlfn.XLOOKUP(AA$1&amp;$R281,$C$3:$C$1662&amp;$D$3:$D$1662,$E$3:$E$1662,0,0,1)</f>
        <v>69300</v>
      </c>
      <c r="AB281" s="2" cm="1">
        <f t="array" ref="AB281">_xlfn.XLOOKUP(AB$1&amp;$R281,$C$3:$C$1662&amp;$D$3:$D$1662,$E$3:$E$1662,0,0,1)</f>
        <v>50300</v>
      </c>
      <c r="AC281" s="2" cm="1">
        <f t="array" ref="AC281">_xlfn.XLOOKUP(AC$1&amp;$R281,$C$3:$C$1662&amp;$D$3:$D$1662,$E$3:$E$1662,0,0,1)</f>
        <v>51200</v>
      </c>
    </row>
    <row r="282" spans="3:29" x14ac:dyDescent="0.4">
      <c r="C282" t="s">
        <v>804</v>
      </c>
      <c r="D282" t="s">
        <v>483</v>
      </c>
      <c r="E282">
        <v>51200</v>
      </c>
      <c r="R282" t="s">
        <v>19</v>
      </c>
      <c r="S282" s="2">
        <f t="shared" si="25"/>
        <v>43792240</v>
      </c>
      <c r="T282" s="2">
        <f t="shared" si="27"/>
        <v>20088000</v>
      </c>
      <c r="U282" s="2">
        <f t="shared" si="27"/>
        <v>33215100</v>
      </c>
      <c r="V282" s="2">
        <f t="shared" si="27"/>
        <v>63942200</v>
      </c>
      <c r="W282" s="2">
        <f t="shared" si="27"/>
        <v>42095700</v>
      </c>
      <c r="X282" s="2">
        <f t="shared" si="27"/>
        <v>59620200</v>
      </c>
      <c r="Y282" s="2" cm="1">
        <f t="array" ref="Y282">_xlfn.XLOOKUP(Y$1&amp;$R282,$C$3:$C$1662&amp;$D$3:$D$1662,$E$3:$E$1662,0,0,1)</f>
        <v>27300</v>
      </c>
      <c r="Z282" s="2" cm="1">
        <f t="array" ref="Z282">_xlfn.XLOOKUP(Z$1&amp;$R282,$C$3:$C$1662&amp;$D$3:$D$1662,$E$3:$E$1662,0,0,1)</f>
        <v>23200</v>
      </c>
      <c r="AA282" s="2" cm="1">
        <f t="array" ref="AA282">_xlfn.XLOOKUP(AA$1&amp;$R282,$C$3:$C$1662&amp;$D$3:$D$1662,$E$3:$E$1662,0,0,1)</f>
        <v>45500</v>
      </c>
      <c r="AB282" s="2" cm="1">
        <f t="array" ref="AB282">_xlfn.XLOOKUP(AB$1&amp;$R282,$C$3:$C$1662&amp;$D$3:$D$1662,$E$3:$E$1662,0,0,1)</f>
        <v>79300</v>
      </c>
      <c r="AC282" s="2" cm="1">
        <f t="array" ref="AC282">_xlfn.XLOOKUP(AC$1&amp;$R282,$C$3:$C$1662&amp;$D$3:$D$1662,$E$3:$E$1662,0,0,1)</f>
        <v>61400</v>
      </c>
    </row>
    <row r="283" spans="3:29" x14ac:dyDescent="0.4">
      <c r="C283" t="s">
        <v>804</v>
      </c>
      <c r="D283" t="s">
        <v>484</v>
      </c>
      <c r="E283">
        <v>61400</v>
      </c>
      <c r="R283" t="s">
        <v>31</v>
      </c>
      <c r="S283" s="2">
        <f t="shared" si="25"/>
        <v>43883440</v>
      </c>
      <c r="T283" s="2">
        <f t="shared" si="27"/>
        <v>20149900</v>
      </c>
      <c r="U283" s="2">
        <f t="shared" si="27"/>
        <v>33271900</v>
      </c>
      <c r="V283" s="2">
        <f t="shared" si="27"/>
        <v>64099900</v>
      </c>
      <c r="W283" s="2">
        <f t="shared" si="27"/>
        <v>42198000</v>
      </c>
      <c r="X283" s="2">
        <f t="shared" si="27"/>
        <v>59697500</v>
      </c>
      <c r="Y283" s="2" cm="1">
        <f t="array" ref="Y283">_xlfn.XLOOKUP(Y$1&amp;$R283,$C$3:$C$1662&amp;$D$3:$D$1662,$E$3:$E$1662,0,0,1)</f>
        <v>61900</v>
      </c>
      <c r="Z283" s="2" cm="1">
        <f t="array" ref="Z283">_xlfn.XLOOKUP(Z$1&amp;$R283,$C$3:$C$1662&amp;$D$3:$D$1662,$E$3:$E$1662,0,0,1)</f>
        <v>56800</v>
      </c>
      <c r="AA283" s="2" cm="1">
        <f t="array" ref="AA283">_xlfn.XLOOKUP(AA$1&amp;$R283,$C$3:$C$1662&amp;$D$3:$D$1662,$E$3:$E$1662,0,0,1)</f>
        <v>157700</v>
      </c>
      <c r="AB283" s="2" cm="1">
        <f t="array" ref="AB283">_xlfn.XLOOKUP(AB$1&amp;$R283,$C$3:$C$1662&amp;$D$3:$D$1662,$E$3:$E$1662,0,0,1)</f>
        <v>102300</v>
      </c>
      <c r="AC283" s="2" cm="1">
        <f t="array" ref="AC283">_xlfn.XLOOKUP(AC$1&amp;$R283,$C$3:$C$1662&amp;$D$3:$D$1662,$E$3:$E$1662,0,0,1)</f>
        <v>77300</v>
      </c>
    </row>
    <row r="284" spans="3:29" x14ac:dyDescent="0.4">
      <c r="C284" t="s">
        <v>804</v>
      </c>
      <c r="D284" t="s">
        <v>485</v>
      </c>
      <c r="E284">
        <v>77300</v>
      </c>
      <c r="R284" t="s">
        <v>91</v>
      </c>
      <c r="S284" s="2">
        <f t="shared" si="25"/>
        <v>43943940</v>
      </c>
      <c r="T284" s="2">
        <f t="shared" si="27"/>
        <v>20186700</v>
      </c>
      <c r="U284" s="2">
        <f t="shared" si="27"/>
        <v>33284600</v>
      </c>
      <c r="V284" s="2">
        <f t="shared" si="27"/>
        <v>64251700</v>
      </c>
      <c r="W284" s="2">
        <f t="shared" si="27"/>
        <v>42253300</v>
      </c>
      <c r="X284" s="2">
        <f t="shared" si="27"/>
        <v>59743400</v>
      </c>
      <c r="Y284" s="2" cm="1">
        <f t="array" ref="Y284">_xlfn.XLOOKUP(Y$1&amp;$R284,$C$3:$C$1662&amp;$D$3:$D$1662,$E$3:$E$1662,0,0,1)</f>
        <v>36800</v>
      </c>
      <c r="Z284" s="2" cm="1">
        <f t="array" ref="Z284">_xlfn.XLOOKUP(Z$1&amp;$R284,$C$3:$C$1662&amp;$D$3:$D$1662,$E$3:$E$1662,0,0,1)</f>
        <v>12700</v>
      </c>
      <c r="AA284" s="2" cm="1">
        <f t="array" ref="AA284">_xlfn.XLOOKUP(AA$1&amp;$R284,$C$3:$C$1662&amp;$D$3:$D$1662,$E$3:$E$1662,0,0,1)</f>
        <v>151800</v>
      </c>
      <c r="AB284" s="2" cm="1">
        <f t="array" ref="AB284">_xlfn.XLOOKUP(AB$1&amp;$R284,$C$3:$C$1662&amp;$D$3:$D$1662,$E$3:$E$1662,0,0,1)</f>
        <v>55300</v>
      </c>
      <c r="AC284" s="2" cm="1">
        <f t="array" ref="AC284">_xlfn.XLOOKUP(AC$1&amp;$R284,$C$3:$C$1662&amp;$D$3:$D$1662,$E$3:$E$1662,0,0,1)</f>
        <v>45900</v>
      </c>
    </row>
    <row r="285" spans="3:29" x14ac:dyDescent="0.4">
      <c r="C285" t="s">
        <v>804</v>
      </c>
      <c r="D285" t="s">
        <v>486</v>
      </c>
      <c r="E285">
        <v>45900</v>
      </c>
      <c r="R285" t="s">
        <v>169</v>
      </c>
      <c r="S285" s="2">
        <f t="shared" si="25"/>
        <v>44015700</v>
      </c>
      <c r="T285" s="2">
        <f t="shared" si="27"/>
        <v>20358000</v>
      </c>
      <c r="U285" s="2">
        <f t="shared" si="27"/>
        <v>33309200</v>
      </c>
      <c r="V285" s="2">
        <f t="shared" si="27"/>
        <v>64324900</v>
      </c>
      <c r="W285" s="2">
        <f t="shared" si="27"/>
        <v>42272200</v>
      </c>
      <c r="X285" s="2">
        <f t="shared" si="27"/>
        <v>59814200</v>
      </c>
      <c r="Y285" s="2" cm="1">
        <f t="array" ref="Y285">_xlfn.XLOOKUP(Y$1&amp;$R285,$C$3:$C$1662&amp;$D$3:$D$1662,$E$3:$E$1662,0,0,1)</f>
        <v>171300</v>
      </c>
      <c r="Z285" s="2" cm="1">
        <f t="array" ref="Z285">_xlfn.XLOOKUP(Z$1&amp;$R285,$C$3:$C$1662&amp;$D$3:$D$1662,$E$3:$E$1662,0,0,1)</f>
        <v>24600</v>
      </c>
      <c r="AA285" s="2" cm="1">
        <f t="array" ref="AA285">_xlfn.XLOOKUP(AA$1&amp;$R285,$C$3:$C$1662&amp;$D$3:$D$1662,$E$3:$E$1662,0,0,1)</f>
        <v>73200</v>
      </c>
      <c r="AB285" s="2" cm="1">
        <f t="array" ref="AB285">_xlfn.XLOOKUP(AB$1&amp;$R285,$C$3:$C$1662&amp;$D$3:$D$1662,$E$3:$E$1662,0,0,1)</f>
        <v>18900</v>
      </c>
      <c r="AC285" s="2" cm="1">
        <f t="array" ref="AC285">_xlfn.XLOOKUP(AC$1&amp;$R285,$C$3:$C$1662&amp;$D$3:$D$1662,$E$3:$E$1662,0,0,1)</f>
        <v>70800</v>
      </c>
    </row>
    <row r="286" spans="3:29" x14ac:dyDescent="0.4">
      <c r="C286" t="s">
        <v>804</v>
      </c>
      <c r="D286" t="s">
        <v>487</v>
      </c>
      <c r="E286">
        <v>70800</v>
      </c>
      <c r="R286" t="s">
        <v>52</v>
      </c>
      <c r="S286" s="2">
        <f t="shared" si="25"/>
        <v>44098340</v>
      </c>
      <c r="T286" s="2">
        <f t="shared" si="27"/>
        <v>20381400</v>
      </c>
      <c r="U286" s="2">
        <f t="shared" si="27"/>
        <v>33333600</v>
      </c>
      <c r="V286" s="2">
        <f t="shared" si="27"/>
        <v>64566300</v>
      </c>
      <c r="W286" s="2">
        <f t="shared" si="27"/>
        <v>42322800</v>
      </c>
      <c r="X286" s="2">
        <f t="shared" si="27"/>
        <v>59887600</v>
      </c>
      <c r="Y286" s="2" cm="1">
        <f t="array" ref="Y286">_xlfn.XLOOKUP(Y$1&amp;$R286,$C$3:$C$1662&amp;$D$3:$D$1662,$E$3:$E$1662,0,0,1)</f>
        <v>23400</v>
      </c>
      <c r="Z286" s="2" cm="1">
        <f t="array" ref="Z286">_xlfn.XLOOKUP(Z$1&amp;$R286,$C$3:$C$1662&amp;$D$3:$D$1662,$E$3:$E$1662,0,0,1)</f>
        <v>24400</v>
      </c>
      <c r="AA286" s="2" cm="1">
        <f t="array" ref="AA286">_xlfn.XLOOKUP(AA$1&amp;$R286,$C$3:$C$1662&amp;$D$3:$D$1662,$E$3:$E$1662,0,0,1)</f>
        <v>241400</v>
      </c>
      <c r="AB286" s="2" cm="1">
        <f t="array" ref="AB286">_xlfn.XLOOKUP(AB$1&amp;$R286,$C$3:$C$1662&amp;$D$3:$D$1662,$E$3:$E$1662,0,0,1)</f>
        <v>50600</v>
      </c>
      <c r="AC286" s="2" cm="1">
        <f t="array" ref="AC286">_xlfn.XLOOKUP(AC$1&amp;$R286,$C$3:$C$1662&amp;$D$3:$D$1662,$E$3:$E$1662,0,0,1)</f>
        <v>73400</v>
      </c>
    </row>
    <row r="287" spans="3:29" x14ac:dyDescent="0.4">
      <c r="C287" t="s">
        <v>804</v>
      </c>
      <c r="D287" t="s">
        <v>488</v>
      </c>
      <c r="E287">
        <v>73400</v>
      </c>
      <c r="R287" t="s">
        <v>72</v>
      </c>
      <c r="S287" s="2">
        <f t="shared" si="25"/>
        <v>44132580</v>
      </c>
      <c r="T287" s="2">
        <f t="shared" si="27"/>
        <v>20403300</v>
      </c>
      <c r="U287" s="2">
        <f t="shared" si="27"/>
        <v>33352400</v>
      </c>
      <c r="V287" s="2">
        <f t="shared" si="27"/>
        <v>64595400</v>
      </c>
      <c r="W287" s="2">
        <f t="shared" si="27"/>
        <v>42360500</v>
      </c>
      <c r="X287" s="2">
        <f t="shared" si="27"/>
        <v>59951300</v>
      </c>
      <c r="Y287" s="2" cm="1">
        <f t="array" ref="Y287">_xlfn.XLOOKUP(Y$1&amp;$R287,$C$3:$C$1662&amp;$D$3:$D$1662,$E$3:$E$1662,0,0,1)</f>
        <v>21900</v>
      </c>
      <c r="Z287" s="2" cm="1">
        <f t="array" ref="Z287">_xlfn.XLOOKUP(Z$1&amp;$R287,$C$3:$C$1662&amp;$D$3:$D$1662,$E$3:$E$1662,0,0,1)</f>
        <v>18800</v>
      </c>
      <c r="AA287" s="2" cm="1">
        <f t="array" ref="AA287">_xlfn.XLOOKUP(AA$1&amp;$R287,$C$3:$C$1662&amp;$D$3:$D$1662,$E$3:$E$1662,0,0,1)</f>
        <v>29100</v>
      </c>
      <c r="AB287" s="2" cm="1">
        <f t="array" ref="AB287">_xlfn.XLOOKUP(AB$1&amp;$R287,$C$3:$C$1662&amp;$D$3:$D$1662,$E$3:$E$1662,0,0,1)</f>
        <v>37700</v>
      </c>
      <c r="AC287" s="2" cm="1">
        <f t="array" ref="AC287">_xlfn.XLOOKUP(AC$1&amp;$R287,$C$3:$C$1662&amp;$D$3:$D$1662,$E$3:$E$1662,0,0,1)</f>
        <v>63700</v>
      </c>
    </row>
    <row r="288" spans="3:29" x14ac:dyDescent="0.4">
      <c r="C288" t="s">
        <v>804</v>
      </c>
      <c r="D288" t="s">
        <v>489</v>
      </c>
      <c r="E288">
        <v>63700</v>
      </c>
      <c r="R288" t="s">
        <v>277</v>
      </c>
      <c r="S288" s="2">
        <f t="shared" si="25"/>
        <v>44187020</v>
      </c>
      <c r="T288" s="2">
        <f t="shared" si="27"/>
        <v>20430000</v>
      </c>
      <c r="U288" s="2">
        <f t="shared" si="27"/>
        <v>33389800</v>
      </c>
      <c r="V288" s="2">
        <f t="shared" si="27"/>
        <v>64655700</v>
      </c>
      <c r="W288" s="2">
        <f t="shared" si="27"/>
        <v>42456300</v>
      </c>
      <c r="X288" s="2">
        <f t="shared" si="27"/>
        <v>60003300</v>
      </c>
      <c r="Y288" s="2" cm="1">
        <f t="array" ref="Y288">_xlfn.XLOOKUP(Y$1&amp;$R288,$C$3:$C$1662&amp;$D$3:$D$1662,$E$3:$E$1662,0,0,1)</f>
        <v>26700</v>
      </c>
      <c r="Z288" s="2" cm="1">
        <f t="array" ref="Z288">_xlfn.XLOOKUP(Z$1&amp;$R288,$C$3:$C$1662&amp;$D$3:$D$1662,$E$3:$E$1662,0,0,1)</f>
        <v>37400</v>
      </c>
      <c r="AA288" s="2" cm="1">
        <f t="array" ref="AA288">_xlfn.XLOOKUP(AA$1&amp;$R288,$C$3:$C$1662&amp;$D$3:$D$1662,$E$3:$E$1662,0,0,1)</f>
        <v>60300</v>
      </c>
      <c r="AB288" s="2" cm="1">
        <f t="array" ref="AB288">_xlfn.XLOOKUP(AB$1&amp;$R288,$C$3:$C$1662&amp;$D$3:$D$1662,$E$3:$E$1662,0,0,1)</f>
        <v>95800</v>
      </c>
      <c r="AC288" s="2" cm="1">
        <f t="array" ref="AC288">_xlfn.XLOOKUP(AC$1&amp;$R288,$C$3:$C$1662&amp;$D$3:$D$1662,$E$3:$E$1662,0,0,1)</f>
        <v>52000</v>
      </c>
    </row>
    <row r="289" spans="3:29" x14ac:dyDescent="0.4">
      <c r="C289" t="s">
        <v>804</v>
      </c>
      <c r="D289" t="s">
        <v>490</v>
      </c>
      <c r="E289">
        <v>52000</v>
      </c>
      <c r="R289" t="s">
        <v>56</v>
      </c>
      <c r="S289" s="2">
        <f t="shared" si="25"/>
        <v>44243540</v>
      </c>
      <c r="T289" s="2">
        <f t="shared" si="27"/>
        <v>20455300</v>
      </c>
      <c r="U289" s="2">
        <f t="shared" si="27"/>
        <v>33445400</v>
      </c>
      <c r="V289" s="2">
        <f t="shared" si="27"/>
        <v>64685700</v>
      </c>
      <c r="W289" s="2">
        <f t="shared" si="27"/>
        <v>42511100</v>
      </c>
      <c r="X289" s="2">
        <f t="shared" si="27"/>
        <v>60120200</v>
      </c>
      <c r="Y289" s="2" cm="1">
        <f t="array" ref="Y289">_xlfn.XLOOKUP(Y$1&amp;$R289,$C$3:$C$1662&amp;$D$3:$D$1662,$E$3:$E$1662,0,0,1)</f>
        <v>25300</v>
      </c>
      <c r="Z289" s="2" cm="1">
        <f t="array" ref="Z289">_xlfn.XLOOKUP(Z$1&amp;$R289,$C$3:$C$1662&amp;$D$3:$D$1662,$E$3:$E$1662,0,0,1)</f>
        <v>55600</v>
      </c>
      <c r="AA289" s="2" cm="1">
        <f t="array" ref="AA289">_xlfn.XLOOKUP(AA$1&amp;$R289,$C$3:$C$1662&amp;$D$3:$D$1662,$E$3:$E$1662,0,0,1)</f>
        <v>30000</v>
      </c>
      <c r="AB289" s="2" cm="1">
        <f t="array" ref="AB289">_xlfn.XLOOKUP(AB$1&amp;$R289,$C$3:$C$1662&amp;$D$3:$D$1662,$E$3:$E$1662,0,0,1)</f>
        <v>54800</v>
      </c>
      <c r="AC289" s="2" cm="1">
        <f t="array" ref="AC289">_xlfn.XLOOKUP(AC$1&amp;$R289,$C$3:$C$1662&amp;$D$3:$D$1662,$E$3:$E$1662,0,0,1)</f>
        <v>116900</v>
      </c>
    </row>
    <row r="290" spans="3:29" x14ac:dyDescent="0.4">
      <c r="C290" t="s">
        <v>804</v>
      </c>
      <c r="D290" t="s">
        <v>491</v>
      </c>
      <c r="E290">
        <v>116900</v>
      </c>
      <c r="R290" t="s">
        <v>35</v>
      </c>
      <c r="S290" s="2">
        <f t="shared" si="25"/>
        <v>44296980</v>
      </c>
      <c r="T290" s="2">
        <f t="shared" si="27"/>
        <v>20477200</v>
      </c>
      <c r="U290" s="2">
        <f t="shared" si="27"/>
        <v>33503500</v>
      </c>
      <c r="V290" s="2">
        <f t="shared" si="27"/>
        <v>64721600</v>
      </c>
      <c r="W290" s="2">
        <f t="shared" si="27"/>
        <v>42586800</v>
      </c>
      <c r="X290" s="2">
        <f t="shared" si="27"/>
        <v>60195800</v>
      </c>
      <c r="Y290" s="2" cm="1">
        <f t="array" ref="Y290">_xlfn.XLOOKUP(Y$1&amp;$R290,$C$3:$C$1662&amp;$D$3:$D$1662,$E$3:$E$1662,0,0,1)</f>
        <v>21900</v>
      </c>
      <c r="Z290" s="2" cm="1">
        <f t="array" ref="Z290">_xlfn.XLOOKUP(Z$1&amp;$R290,$C$3:$C$1662&amp;$D$3:$D$1662,$E$3:$E$1662,0,0,1)</f>
        <v>58100</v>
      </c>
      <c r="AA290" s="2" cm="1">
        <f t="array" ref="AA290">_xlfn.XLOOKUP(AA$1&amp;$R290,$C$3:$C$1662&amp;$D$3:$D$1662,$E$3:$E$1662,0,0,1)</f>
        <v>35900</v>
      </c>
      <c r="AB290" s="2" cm="1">
        <f t="array" ref="AB290">_xlfn.XLOOKUP(AB$1&amp;$R290,$C$3:$C$1662&amp;$D$3:$D$1662,$E$3:$E$1662,0,0,1)</f>
        <v>75700</v>
      </c>
      <c r="AC290" s="2" cm="1">
        <f t="array" ref="AC290">_xlfn.XLOOKUP(AC$1&amp;$R290,$C$3:$C$1662&amp;$D$3:$D$1662,$E$3:$E$1662,0,0,1)</f>
        <v>75600</v>
      </c>
    </row>
    <row r="291" spans="3:29" x14ac:dyDescent="0.4">
      <c r="C291" t="s">
        <v>804</v>
      </c>
      <c r="D291" t="s">
        <v>492</v>
      </c>
      <c r="E291">
        <v>75600</v>
      </c>
      <c r="R291" t="s">
        <v>309</v>
      </c>
      <c r="S291" s="2">
        <f t="shared" si="25"/>
        <v>44344580</v>
      </c>
      <c r="T291" s="2">
        <f t="shared" si="27"/>
        <v>20491500</v>
      </c>
      <c r="U291" s="2">
        <f t="shared" si="27"/>
        <v>33586900</v>
      </c>
      <c r="V291" s="2">
        <f t="shared" si="27"/>
        <v>64753500</v>
      </c>
      <c r="W291" s="2">
        <f t="shared" si="27"/>
        <v>42630900</v>
      </c>
      <c r="X291" s="2">
        <f t="shared" si="27"/>
        <v>60260100</v>
      </c>
      <c r="Y291" s="2" cm="1">
        <f t="array" ref="Y291">_xlfn.XLOOKUP(Y$1&amp;$R291,$C$3:$C$1662&amp;$D$3:$D$1662,$E$3:$E$1662,0,0,1)</f>
        <v>14300</v>
      </c>
      <c r="Z291" s="2" cm="1">
        <f t="array" ref="Z291">_xlfn.XLOOKUP(Z$1&amp;$R291,$C$3:$C$1662&amp;$D$3:$D$1662,$E$3:$E$1662,0,0,1)</f>
        <v>83400</v>
      </c>
      <c r="AA291" s="2" cm="1">
        <f t="array" ref="AA291">_xlfn.XLOOKUP(AA$1&amp;$R291,$C$3:$C$1662&amp;$D$3:$D$1662,$E$3:$E$1662,0,0,1)</f>
        <v>31900</v>
      </c>
      <c r="AB291" s="2" cm="1">
        <f t="array" ref="AB291">_xlfn.XLOOKUP(AB$1&amp;$R291,$C$3:$C$1662&amp;$D$3:$D$1662,$E$3:$E$1662,0,0,1)</f>
        <v>44100</v>
      </c>
      <c r="AC291" s="2" cm="1">
        <f t="array" ref="AC291">_xlfn.XLOOKUP(AC$1&amp;$R291,$C$3:$C$1662&amp;$D$3:$D$1662,$E$3:$E$1662,0,0,1)</f>
        <v>64300</v>
      </c>
    </row>
    <row r="292" spans="3:29" x14ac:dyDescent="0.4">
      <c r="C292" t="s">
        <v>804</v>
      </c>
      <c r="D292" t="s">
        <v>493</v>
      </c>
      <c r="E292">
        <v>64300</v>
      </c>
      <c r="R292" t="s">
        <v>278</v>
      </c>
      <c r="S292" s="2">
        <f t="shared" si="25"/>
        <v>44416640</v>
      </c>
      <c r="T292" s="2">
        <f t="shared" ref="T292:X307" si="28">T291+Y292</f>
        <v>20506900</v>
      </c>
      <c r="U292" s="2">
        <f t="shared" si="28"/>
        <v>33676700</v>
      </c>
      <c r="V292" s="2">
        <f t="shared" si="28"/>
        <v>64877100</v>
      </c>
      <c r="W292" s="2">
        <f t="shared" si="28"/>
        <v>42672600</v>
      </c>
      <c r="X292" s="2">
        <f t="shared" si="28"/>
        <v>60349900</v>
      </c>
      <c r="Y292" s="2" cm="1">
        <f t="array" ref="Y292">_xlfn.XLOOKUP(Y$1&amp;$R292,$C$3:$C$1662&amp;$D$3:$D$1662,$E$3:$E$1662,0,0,1)</f>
        <v>15400</v>
      </c>
      <c r="Z292" s="2" cm="1">
        <f t="array" ref="Z292">_xlfn.XLOOKUP(Z$1&amp;$R292,$C$3:$C$1662&amp;$D$3:$D$1662,$E$3:$E$1662,0,0,1)</f>
        <v>89800</v>
      </c>
      <c r="AA292" s="2" cm="1">
        <f t="array" ref="AA292">_xlfn.XLOOKUP(AA$1&amp;$R292,$C$3:$C$1662&amp;$D$3:$D$1662,$E$3:$E$1662,0,0,1)</f>
        <v>123600</v>
      </c>
      <c r="AB292" s="2" cm="1">
        <f t="array" ref="AB292">_xlfn.XLOOKUP(AB$1&amp;$R292,$C$3:$C$1662&amp;$D$3:$D$1662,$E$3:$E$1662,0,0,1)</f>
        <v>41700</v>
      </c>
      <c r="AC292" s="2" cm="1">
        <f t="array" ref="AC292">_xlfn.XLOOKUP(AC$1&amp;$R292,$C$3:$C$1662&amp;$D$3:$D$1662,$E$3:$E$1662,0,0,1)</f>
        <v>89800</v>
      </c>
    </row>
    <row r="293" spans="3:29" x14ac:dyDescent="0.4">
      <c r="C293" t="s">
        <v>804</v>
      </c>
      <c r="D293" t="s">
        <v>494</v>
      </c>
      <c r="E293">
        <v>89800</v>
      </c>
      <c r="R293" t="s">
        <v>262</v>
      </c>
      <c r="S293" s="2">
        <f t="shared" si="25"/>
        <v>44514280</v>
      </c>
      <c r="T293" s="2">
        <f t="shared" si="28"/>
        <v>20532400</v>
      </c>
      <c r="U293" s="2">
        <f t="shared" si="28"/>
        <v>33821600</v>
      </c>
      <c r="V293" s="2">
        <f t="shared" si="28"/>
        <v>64936200</v>
      </c>
      <c r="W293" s="2">
        <f t="shared" si="28"/>
        <v>42728700</v>
      </c>
      <c r="X293" s="2">
        <f t="shared" si="28"/>
        <v>60552500</v>
      </c>
      <c r="Y293" s="2" cm="1">
        <f t="array" ref="Y293">_xlfn.XLOOKUP(Y$1&amp;$R293,$C$3:$C$1662&amp;$D$3:$D$1662,$E$3:$E$1662,0,0,1)</f>
        <v>25500</v>
      </c>
      <c r="Z293" s="2" cm="1">
        <f t="array" ref="Z293">_xlfn.XLOOKUP(Z$1&amp;$R293,$C$3:$C$1662&amp;$D$3:$D$1662,$E$3:$E$1662,0,0,1)</f>
        <v>144900</v>
      </c>
      <c r="AA293" s="2" cm="1">
        <f t="array" ref="AA293">_xlfn.XLOOKUP(AA$1&amp;$R293,$C$3:$C$1662&amp;$D$3:$D$1662,$E$3:$E$1662,0,0,1)</f>
        <v>59100</v>
      </c>
      <c r="AB293" s="2" cm="1">
        <f t="array" ref="AB293">_xlfn.XLOOKUP(AB$1&amp;$R293,$C$3:$C$1662&amp;$D$3:$D$1662,$E$3:$E$1662,0,0,1)</f>
        <v>56100</v>
      </c>
      <c r="AC293" s="2" cm="1">
        <f t="array" ref="AC293">_xlfn.XLOOKUP(AC$1&amp;$R293,$C$3:$C$1662&amp;$D$3:$D$1662,$E$3:$E$1662,0,0,1)</f>
        <v>202600</v>
      </c>
    </row>
    <row r="294" spans="3:29" x14ac:dyDescent="0.4">
      <c r="C294" t="s">
        <v>804</v>
      </c>
      <c r="D294" t="s">
        <v>495</v>
      </c>
      <c r="E294">
        <v>202600</v>
      </c>
      <c r="R294" t="s">
        <v>16</v>
      </c>
      <c r="S294" s="2">
        <f t="shared" si="25"/>
        <v>44650920</v>
      </c>
      <c r="T294" s="2">
        <f t="shared" si="28"/>
        <v>20574300</v>
      </c>
      <c r="U294" s="2">
        <f t="shared" si="28"/>
        <v>33845400</v>
      </c>
      <c r="V294" s="2">
        <f t="shared" si="28"/>
        <v>65030100</v>
      </c>
      <c r="W294" s="2">
        <f t="shared" si="28"/>
        <v>42928700</v>
      </c>
      <c r="X294" s="2">
        <f t="shared" si="28"/>
        <v>60876100</v>
      </c>
      <c r="Y294" s="2" cm="1">
        <f t="array" ref="Y294">_xlfn.XLOOKUP(Y$1&amp;$R294,$C$3:$C$1662&amp;$D$3:$D$1662,$E$3:$E$1662,0,0,1)</f>
        <v>41900</v>
      </c>
      <c r="Z294" s="2" cm="1">
        <f t="array" ref="Z294">_xlfn.XLOOKUP(Z$1&amp;$R294,$C$3:$C$1662&amp;$D$3:$D$1662,$E$3:$E$1662,0,0,1)</f>
        <v>23800</v>
      </c>
      <c r="AA294" s="2" cm="1">
        <f t="array" ref="AA294">_xlfn.XLOOKUP(AA$1&amp;$R294,$C$3:$C$1662&amp;$D$3:$D$1662,$E$3:$E$1662,0,0,1)</f>
        <v>93900</v>
      </c>
      <c r="AB294" s="2" cm="1">
        <f t="array" ref="AB294">_xlfn.XLOOKUP(AB$1&amp;$R294,$C$3:$C$1662&amp;$D$3:$D$1662,$E$3:$E$1662,0,0,1)</f>
        <v>200000</v>
      </c>
      <c r="AC294" s="2" cm="1">
        <f t="array" ref="AC294">_xlfn.XLOOKUP(AC$1&amp;$R294,$C$3:$C$1662&amp;$D$3:$D$1662,$E$3:$E$1662,0,0,1)</f>
        <v>323600</v>
      </c>
    </row>
    <row r="295" spans="3:29" x14ac:dyDescent="0.4">
      <c r="C295" t="s">
        <v>804</v>
      </c>
      <c r="D295" t="s">
        <v>496</v>
      </c>
      <c r="E295">
        <v>323600</v>
      </c>
      <c r="R295" t="s">
        <v>104</v>
      </c>
      <c r="S295" s="2">
        <f t="shared" si="25"/>
        <v>44719420</v>
      </c>
      <c r="T295" s="2">
        <f t="shared" si="28"/>
        <v>20671700</v>
      </c>
      <c r="U295" s="2">
        <f t="shared" si="28"/>
        <v>33909900</v>
      </c>
      <c r="V295" s="2">
        <f t="shared" si="28"/>
        <v>65117000</v>
      </c>
      <c r="W295" s="2">
        <f t="shared" si="28"/>
        <v>42962700</v>
      </c>
      <c r="X295" s="2">
        <f t="shared" si="28"/>
        <v>60935800</v>
      </c>
      <c r="Y295" s="2" cm="1">
        <f t="array" ref="Y295">_xlfn.XLOOKUP(Y$1&amp;$R295,$C$3:$C$1662&amp;$D$3:$D$1662,$E$3:$E$1662,0,0,1)</f>
        <v>97400</v>
      </c>
      <c r="Z295" s="2" cm="1">
        <f t="array" ref="Z295">_xlfn.XLOOKUP(Z$1&amp;$R295,$C$3:$C$1662&amp;$D$3:$D$1662,$E$3:$E$1662,0,0,1)</f>
        <v>64500</v>
      </c>
      <c r="AA295" s="2" cm="1">
        <f t="array" ref="AA295">_xlfn.XLOOKUP(AA$1&amp;$R295,$C$3:$C$1662&amp;$D$3:$D$1662,$E$3:$E$1662,0,0,1)</f>
        <v>86900</v>
      </c>
      <c r="AB295" s="2" cm="1">
        <f t="array" ref="AB295">_xlfn.XLOOKUP(AB$1&amp;$R295,$C$3:$C$1662&amp;$D$3:$D$1662,$E$3:$E$1662,0,0,1)</f>
        <v>34000</v>
      </c>
      <c r="AC295" s="2" cm="1">
        <f t="array" ref="AC295">_xlfn.XLOOKUP(AC$1&amp;$R295,$C$3:$C$1662&amp;$D$3:$D$1662,$E$3:$E$1662,0,0,1)</f>
        <v>59700</v>
      </c>
    </row>
    <row r="296" spans="3:29" x14ac:dyDescent="0.4">
      <c r="C296" t="s">
        <v>804</v>
      </c>
      <c r="D296" t="s">
        <v>497</v>
      </c>
      <c r="E296">
        <v>59700</v>
      </c>
      <c r="R296" t="s">
        <v>130</v>
      </c>
      <c r="S296" s="2">
        <f t="shared" si="25"/>
        <v>44787480</v>
      </c>
      <c r="T296" s="2">
        <f t="shared" si="28"/>
        <v>20744500</v>
      </c>
      <c r="U296" s="2">
        <f t="shared" si="28"/>
        <v>33957100</v>
      </c>
      <c r="V296" s="2">
        <f t="shared" si="28"/>
        <v>65201200</v>
      </c>
      <c r="W296" s="2">
        <f t="shared" si="28"/>
        <v>43007800</v>
      </c>
      <c r="X296" s="2">
        <f t="shared" si="28"/>
        <v>61026800</v>
      </c>
      <c r="Y296" s="2" cm="1">
        <f t="array" ref="Y296">_xlfn.XLOOKUP(Y$1&amp;$R296,$C$3:$C$1662&amp;$D$3:$D$1662,$E$3:$E$1662,0,0,1)</f>
        <v>72800</v>
      </c>
      <c r="Z296" s="2" cm="1">
        <f t="array" ref="Z296">_xlfn.XLOOKUP(Z$1&amp;$R296,$C$3:$C$1662&amp;$D$3:$D$1662,$E$3:$E$1662,0,0,1)</f>
        <v>47200</v>
      </c>
      <c r="AA296" s="2" cm="1">
        <f t="array" ref="AA296">_xlfn.XLOOKUP(AA$1&amp;$R296,$C$3:$C$1662&amp;$D$3:$D$1662,$E$3:$E$1662,0,0,1)</f>
        <v>84200</v>
      </c>
      <c r="AB296" s="2" cm="1">
        <f t="array" ref="AB296">_xlfn.XLOOKUP(AB$1&amp;$R296,$C$3:$C$1662&amp;$D$3:$D$1662,$E$3:$E$1662,0,0,1)</f>
        <v>45100</v>
      </c>
      <c r="AC296" s="2" cm="1">
        <f t="array" ref="AC296">_xlfn.XLOOKUP(AC$1&amp;$R296,$C$3:$C$1662&amp;$D$3:$D$1662,$E$3:$E$1662,0,0,1)</f>
        <v>91000</v>
      </c>
    </row>
    <row r="297" spans="3:29" x14ac:dyDescent="0.4">
      <c r="C297" t="s">
        <v>804</v>
      </c>
      <c r="D297" t="s">
        <v>498</v>
      </c>
      <c r="E297">
        <v>91000</v>
      </c>
      <c r="R297" t="s">
        <v>73</v>
      </c>
      <c r="S297" s="2">
        <f t="shared" si="25"/>
        <v>44836440</v>
      </c>
      <c r="T297" s="2">
        <f t="shared" si="28"/>
        <v>20762800</v>
      </c>
      <c r="U297" s="2">
        <f t="shared" si="28"/>
        <v>34000100</v>
      </c>
      <c r="V297" s="2">
        <f t="shared" si="28"/>
        <v>65224200</v>
      </c>
      <c r="W297" s="2">
        <f t="shared" si="28"/>
        <v>43094600</v>
      </c>
      <c r="X297" s="2">
        <f t="shared" si="28"/>
        <v>61100500</v>
      </c>
      <c r="Y297" s="2" cm="1">
        <f t="array" ref="Y297">_xlfn.XLOOKUP(Y$1&amp;$R297,$C$3:$C$1662&amp;$D$3:$D$1662,$E$3:$E$1662,0,0,1)</f>
        <v>18300</v>
      </c>
      <c r="Z297" s="2" cm="1">
        <f t="array" ref="Z297">_xlfn.XLOOKUP(Z$1&amp;$R297,$C$3:$C$1662&amp;$D$3:$D$1662,$E$3:$E$1662,0,0,1)</f>
        <v>43000</v>
      </c>
      <c r="AA297" s="2" cm="1">
        <f t="array" ref="AA297">_xlfn.XLOOKUP(AA$1&amp;$R297,$C$3:$C$1662&amp;$D$3:$D$1662,$E$3:$E$1662,0,0,1)</f>
        <v>23000</v>
      </c>
      <c r="AB297" s="2" cm="1">
        <f t="array" ref="AB297">_xlfn.XLOOKUP(AB$1&amp;$R297,$C$3:$C$1662&amp;$D$3:$D$1662,$E$3:$E$1662,0,0,1)</f>
        <v>86800</v>
      </c>
      <c r="AC297" s="2" cm="1">
        <f t="array" ref="AC297">_xlfn.XLOOKUP(AC$1&amp;$R297,$C$3:$C$1662&amp;$D$3:$D$1662,$E$3:$E$1662,0,0,1)</f>
        <v>73700</v>
      </c>
    </row>
    <row r="298" spans="3:29" x14ac:dyDescent="0.4">
      <c r="C298" t="s">
        <v>804</v>
      </c>
      <c r="D298" t="s">
        <v>499</v>
      </c>
      <c r="E298">
        <v>73700</v>
      </c>
      <c r="R298" t="s">
        <v>10</v>
      </c>
      <c r="S298" s="2">
        <f t="shared" si="25"/>
        <v>44927380</v>
      </c>
      <c r="T298" s="2">
        <f t="shared" si="28"/>
        <v>20792800</v>
      </c>
      <c r="U298" s="2">
        <f t="shared" si="28"/>
        <v>34133600</v>
      </c>
      <c r="V298" s="2">
        <f t="shared" si="28"/>
        <v>65314300</v>
      </c>
      <c r="W298" s="2">
        <f t="shared" si="28"/>
        <v>43203800</v>
      </c>
      <c r="X298" s="2">
        <f t="shared" si="28"/>
        <v>61192400</v>
      </c>
      <c r="Y298" s="2" cm="1">
        <f t="array" ref="Y298">_xlfn.XLOOKUP(Y$1&amp;$R298,$C$3:$C$1662&amp;$D$3:$D$1662,$E$3:$E$1662,0,0,1)</f>
        <v>30000</v>
      </c>
      <c r="Z298" s="2" cm="1">
        <f t="array" ref="Z298">_xlfn.XLOOKUP(Z$1&amp;$R298,$C$3:$C$1662&amp;$D$3:$D$1662,$E$3:$E$1662,0,0,1)</f>
        <v>133500</v>
      </c>
      <c r="AA298" s="2" cm="1">
        <f t="array" ref="AA298">_xlfn.XLOOKUP(AA$1&amp;$R298,$C$3:$C$1662&amp;$D$3:$D$1662,$E$3:$E$1662,0,0,1)</f>
        <v>90100</v>
      </c>
      <c r="AB298" s="2" cm="1">
        <f t="array" ref="AB298">_xlfn.XLOOKUP(AB$1&amp;$R298,$C$3:$C$1662&amp;$D$3:$D$1662,$E$3:$E$1662,0,0,1)</f>
        <v>109200</v>
      </c>
      <c r="AC298" s="2" cm="1">
        <f t="array" ref="AC298">_xlfn.XLOOKUP(AC$1&amp;$R298,$C$3:$C$1662&amp;$D$3:$D$1662,$E$3:$E$1662,0,0,1)</f>
        <v>91900</v>
      </c>
    </row>
    <row r="299" spans="3:29" x14ac:dyDescent="0.4">
      <c r="C299" t="s">
        <v>804</v>
      </c>
      <c r="D299" t="s">
        <v>500</v>
      </c>
      <c r="E299">
        <v>91900</v>
      </c>
      <c r="R299" t="s">
        <v>215</v>
      </c>
      <c r="S299" s="2">
        <f t="shared" si="25"/>
        <v>45033640</v>
      </c>
      <c r="T299" s="2">
        <f t="shared" si="28"/>
        <v>20828300</v>
      </c>
      <c r="U299" s="2">
        <f t="shared" si="28"/>
        <v>34156400</v>
      </c>
      <c r="V299" s="2">
        <f t="shared" si="28"/>
        <v>65572400</v>
      </c>
      <c r="W299" s="2">
        <f t="shared" si="28"/>
        <v>43267500</v>
      </c>
      <c r="X299" s="2">
        <f t="shared" si="28"/>
        <v>61343600</v>
      </c>
      <c r="Y299" s="2" cm="1">
        <f t="array" ref="Y299">_xlfn.XLOOKUP(Y$1&amp;$R299,$C$3:$C$1662&amp;$D$3:$D$1662,$E$3:$E$1662,0,0,1)</f>
        <v>35500</v>
      </c>
      <c r="Z299" s="2" cm="1">
        <f t="array" ref="Z299">_xlfn.XLOOKUP(Z$1&amp;$R299,$C$3:$C$1662&amp;$D$3:$D$1662,$E$3:$E$1662,0,0,1)</f>
        <v>22800</v>
      </c>
      <c r="AA299" s="2" cm="1">
        <f t="array" ref="AA299">_xlfn.XLOOKUP(AA$1&amp;$R299,$C$3:$C$1662&amp;$D$3:$D$1662,$E$3:$E$1662,0,0,1)</f>
        <v>258100</v>
      </c>
      <c r="AB299" s="2" cm="1">
        <f t="array" ref="AB299">_xlfn.XLOOKUP(AB$1&amp;$R299,$C$3:$C$1662&amp;$D$3:$D$1662,$E$3:$E$1662,0,0,1)</f>
        <v>63700</v>
      </c>
      <c r="AC299" s="2" cm="1">
        <f t="array" ref="AC299">_xlfn.XLOOKUP(AC$1&amp;$R299,$C$3:$C$1662&amp;$D$3:$D$1662,$E$3:$E$1662,0,0,1)</f>
        <v>151200</v>
      </c>
    </row>
    <row r="300" spans="3:29" x14ac:dyDescent="0.4">
      <c r="C300" t="s">
        <v>804</v>
      </c>
      <c r="D300" t="s">
        <v>501</v>
      </c>
      <c r="E300">
        <v>151200</v>
      </c>
      <c r="R300" t="s">
        <v>227</v>
      </c>
      <c r="S300" s="2">
        <f t="shared" si="25"/>
        <v>45106680</v>
      </c>
      <c r="T300" s="2">
        <f t="shared" si="28"/>
        <v>20867900</v>
      </c>
      <c r="U300" s="2">
        <f t="shared" si="28"/>
        <v>34213200</v>
      </c>
      <c r="V300" s="2">
        <f t="shared" si="28"/>
        <v>65653000</v>
      </c>
      <c r="W300" s="2">
        <f t="shared" si="28"/>
        <v>43361200</v>
      </c>
      <c r="X300" s="2">
        <f t="shared" si="28"/>
        <v>61438100</v>
      </c>
      <c r="Y300" s="2" cm="1">
        <f t="array" ref="Y300">_xlfn.XLOOKUP(Y$1&amp;$R300,$C$3:$C$1662&amp;$D$3:$D$1662,$E$3:$E$1662,0,0,1)</f>
        <v>39600</v>
      </c>
      <c r="Z300" s="2" cm="1">
        <f t="array" ref="Z300">_xlfn.XLOOKUP(Z$1&amp;$R300,$C$3:$C$1662&amp;$D$3:$D$1662,$E$3:$E$1662,0,0,1)</f>
        <v>56800</v>
      </c>
      <c r="AA300" s="2" cm="1">
        <f t="array" ref="AA300">_xlfn.XLOOKUP(AA$1&amp;$R300,$C$3:$C$1662&amp;$D$3:$D$1662,$E$3:$E$1662,0,0,1)</f>
        <v>80600</v>
      </c>
      <c r="AB300" s="2" cm="1">
        <f t="array" ref="AB300">_xlfn.XLOOKUP(AB$1&amp;$R300,$C$3:$C$1662&amp;$D$3:$D$1662,$E$3:$E$1662,0,0,1)</f>
        <v>93700</v>
      </c>
      <c r="AC300" s="2" cm="1">
        <f t="array" ref="AC300">_xlfn.XLOOKUP(AC$1&amp;$R300,$C$3:$C$1662&amp;$D$3:$D$1662,$E$3:$E$1662,0,0,1)</f>
        <v>94500</v>
      </c>
    </row>
    <row r="301" spans="3:29" x14ac:dyDescent="0.4">
      <c r="C301" t="s">
        <v>804</v>
      </c>
      <c r="D301" t="s">
        <v>502</v>
      </c>
      <c r="E301">
        <v>94500</v>
      </c>
      <c r="R301" t="s">
        <v>235</v>
      </c>
      <c r="S301" s="2">
        <f t="shared" si="25"/>
        <v>45198540</v>
      </c>
      <c r="T301" s="2">
        <f t="shared" si="28"/>
        <v>20921500</v>
      </c>
      <c r="U301" s="2">
        <f t="shared" si="28"/>
        <v>34269700</v>
      </c>
      <c r="V301" s="2">
        <f t="shared" si="28"/>
        <v>65678500</v>
      </c>
      <c r="W301" s="2">
        <f t="shared" si="28"/>
        <v>43507700</v>
      </c>
      <c r="X301" s="2">
        <f t="shared" si="28"/>
        <v>61615300</v>
      </c>
      <c r="Y301" s="2" cm="1">
        <f t="array" ref="Y301">_xlfn.XLOOKUP(Y$1&amp;$R301,$C$3:$C$1662&amp;$D$3:$D$1662,$E$3:$E$1662,0,0,1)</f>
        <v>53600</v>
      </c>
      <c r="Z301" s="2" cm="1">
        <f t="array" ref="Z301">_xlfn.XLOOKUP(Z$1&amp;$R301,$C$3:$C$1662&amp;$D$3:$D$1662,$E$3:$E$1662,0,0,1)</f>
        <v>56500</v>
      </c>
      <c r="AA301" s="2" cm="1">
        <f t="array" ref="AA301">_xlfn.XLOOKUP(AA$1&amp;$R301,$C$3:$C$1662&amp;$D$3:$D$1662,$E$3:$E$1662,0,0,1)</f>
        <v>25500</v>
      </c>
      <c r="AB301" s="2" cm="1">
        <f t="array" ref="AB301">_xlfn.XLOOKUP(AB$1&amp;$R301,$C$3:$C$1662&amp;$D$3:$D$1662,$E$3:$E$1662,0,0,1)</f>
        <v>146500</v>
      </c>
      <c r="AC301" s="2" cm="1">
        <f t="array" ref="AC301">_xlfn.XLOOKUP(AC$1&amp;$R301,$C$3:$C$1662&amp;$D$3:$D$1662,$E$3:$E$1662,0,0,1)</f>
        <v>177200</v>
      </c>
    </row>
    <row r="302" spans="3:29" x14ac:dyDescent="0.4">
      <c r="C302" t="s">
        <v>804</v>
      </c>
      <c r="D302" t="s">
        <v>503</v>
      </c>
      <c r="E302">
        <v>177200</v>
      </c>
      <c r="R302" t="s">
        <v>14</v>
      </c>
      <c r="S302" s="2">
        <f t="shared" si="25"/>
        <v>45278480</v>
      </c>
      <c r="T302" s="2">
        <f t="shared" si="28"/>
        <v>20976400</v>
      </c>
      <c r="U302" s="2">
        <f t="shared" si="28"/>
        <v>34306900</v>
      </c>
      <c r="V302" s="2">
        <f t="shared" si="28"/>
        <v>65815100</v>
      </c>
      <c r="W302" s="2">
        <f t="shared" si="28"/>
        <v>43541200</v>
      </c>
      <c r="X302" s="2">
        <f t="shared" si="28"/>
        <v>61752800</v>
      </c>
      <c r="Y302" s="2" cm="1">
        <f t="array" ref="Y302">_xlfn.XLOOKUP(Y$1&amp;$R302,$C$3:$C$1662&amp;$D$3:$D$1662,$E$3:$E$1662,0,0,1)</f>
        <v>54900</v>
      </c>
      <c r="Z302" s="2" cm="1">
        <f t="array" ref="Z302">_xlfn.XLOOKUP(Z$1&amp;$R302,$C$3:$C$1662&amp;$D$3:$D$1662,$E$3:$E$1662,0,0,1)</f>
        <v>37200</v>
      </c>
      <c r="AA302" s="2" cm="1">
        <f t="array" ref="AA302">_xlfn.XLOOKUP(AA$1&amp;$R302,$C$3:$C$1662&amp;$D$3:$D$1662,$E$3:$E$1662,0,0,1)</f>
        <v>136600</v>
      </c>
      <c r="AB302" s="2" cm="1">
        <f t="array" ref="AB302">_xlfn.XLOOKUP(AB$1&amp;$R302,$C$3:$C$1662&amp;$D$3:$D$1662,$E$3:$E$1662,0,0,1)</f>
        <v>33500</v>
      </c>
      <c r="AC302" s="2" cm="1">
        <f t="array" ref="AC302">_xlfn.XLOOKUP(AC$1&amp;$R302,$C$3:$C$1662&amp;$D$3:$D$1662,$E$3:$E$1662,0,0,1)</f>
        <v>137500</v>
      </c>
    </row>
    <row r="303" spans="3:29" x14ac:dyDescent="0.4">
      <c r="C303" t="s">
        <v>804</v>
      </c>
      <c r="D303" t="s">
        <v>504</v>
      </c>
      <c r="E303">
        <v>137500</v>
      </c>
      <c r="R303" t="s">
        <v>3</v>
      </c>
      <c r="S303" s="2">
        <f t="shared" si="25"/>
        <v>45412040</v>
      </c>
      <c r="T303" s="2">
        <f t="shared" si="28"/>
        <v>21005900</v>
      </c>
      <c r="U303" s="2">
        <f t="shared" si="28"/>
        <v>34359300</v>
      </c>
      <c r="V303" s="2">
        <f t="shared" si="28"/>
        <v>65976700</v>
      </c>
      <c r="W303" s="2">
        <f t="shared" si="28"/>
        <v>43624900</v>
      </c>
      <c r="X303" s="2">
        <f t="shared" si="28"/>
        <v>62093400</v>
      </c>
      <c r="Y303" s="2" cm="1">
        <f t="array" ref="Y303">_xlfn.XLOOKUP(Y$1&amp;$R303,$C$3:$C$1662&amp;$D$3:$D$1662,$E$3:$E$1662,0,0,1)</f>
        <v>29500</v>
      </c>
      <c r="Z303" s="2" cm="1">
        <f t="array" ref="Z303">_xlfn.XLOOKUP(Z$1&amp;$R303,$C$3:$C$1662&amp;$D$3:$D$1662,$E$3:$E$1662,0,0,1)</f>
        <v>52400</v>
      </c>
      <c r="AA303" s="2" cm="1">
        <f t="array" ref="AA303">_xlfn.XLOOKUP(AA$1&amp;$R303,$C$3:$C$1662&amp;$D$3:$D$1662,$E$3:$E$1662,0,0,1)</f>
        <v>161600</v>
      </c>
      <c r="AB303" s="2" cm="1">
        <f t="array" ref="AB303">_xlfn.XLOOKUP(AB$1&amp;$R303,$C$3:$C$1662&amp;$D$3:$D$1662,$E$3:$E$1662,0,0,1)</f>
        <v>83700</v>
      </c>
      <c r="AC303" s="2" cm="1">
        <f t="array" ref="AC303">_xlfn.XLOOKUP(AC$1&amp;$R303,$C$3:$C$1662&amp;$D$3:$D$1662,$E$3:$E$1662,0,0,1)</f>
        <v>340600</v>
      </c>
    </row>
    <row r="304" spans="3:29" x14ac:dyDescent="0.4">
      <c r="C304" t="s">
        <v>804</v>
      </c>
      <c r="D304" t="s">
        <v>505</v>
      </c>
      <c r="E304">
        <v>340600</v>
      </c>
      <c r="R304" t="s">
        <v>355</v>
      </c>
      <c r="S304" s="2">
        <f t="shared" si="25"/>
        <v>45683200</v>
      </c>
      <c r="T304" s="2">
        <f t="shared" si="28"/>
        <v>21086000</v>
      </c>
      <c r="U304" s="2">
        <f t="shared" si="28"/>
        <v>34436600</v>
      </c>
      <c r="V304" s="2">
        <f t="shared" si="28"/>
        <v>66147700</v>
      </c>
      <c r="W304" s="2">
        <f t="shared" si="28"/>
        <v>43995600</v>
      </c>
      <c r="X304" s="2">
        <f t="shared" si="28"/>
        <v>62750100</v>
      </c>
      <c r="Y304" s="2" cm="1">
        <f t="array" ref="Y304">_xlfn.XLOOKUP(Y$1&amp;$R304,$C$3:$C$1662&amp;$D$3:$D$1662,$E$3:$E$1662,0,0,1)</f>
        <v>80100</v>
      </c>
      <c r="Z304" s="2" cm="1">
        <f t="array" ref="Z304">_xlfn.XLOOKUP(Z$1&amp;$R304,$C$3:$C$1662&amp;$D$3:$D$1662,$E$3:$E$1662,0,0,1)</f>
        <v>77300</v>
      </c>
      <c r="AA304" s="2" cm="1">
        <f t="array" ref="AA304">_xlfn.XLOOKUP(AA$1&amp;$R304,$C$3:$C$1662&amp;$D$3:$D$1662,$E$3:$E$1662,0,0,1)</f>
        <v>171000</v>
      </c>
      <c r="AB304" s="2" cm="1">
        <f t="array" ref="AB304">_xlfn.XLOOKUP(AB$1&amp;$R304,$C$3:$C$1662&amp;$D$3:$D$1662,$E$3:$E$1662,0,0,1)</f>
        <v>370700</v>
      </c>
      <c r="AC304" s="2" cm="1">
        <f t="array" ref="AC304">_xlfn.XLOOKUP(AC$1&amp;$R304,$C$3:$C$1662&amp;$D$3:$D$1662,$E$3:$E$1662,0,0,1)</f>
        <v>656700</v>
      </c>
    </row>
    <row r="305" spans="3:29" x14ac:dyDescent="0.4">
      <c r="C305" t="s">
        <v>804</v>
      </c>
      <c r="D305" t="s">
        <v>688</v>
      </c>
      <c r="E305">
        <v>656700</v>
      </c>
      <c r="R305" t="s">
        <v>356</v>
      </c>
      <c r="S305" s="2">
        <f t="shared" si="25"/>
        <v>45759440</v>
      </c>
      <c r="T305" s="2">
        <f t="shared" si="28"/>
        <v>21137300</v>
      </c>
      <c r="U305" s="2">
        <f t="shared" si="28"/>
        <v>34517800</v>
      </c>
      <c r="V305" s="2">
        <f t="shared" si="28"/>
        <v>66176000</v>
      </c>
      <c r="W305" s="2">
        <f t="shared" si="28"/>
        <v>44058200</v>
      </c>
      <c r="X305" s="2">
        <f t="shared" si="28"/>
        <v>62907900</v>
      </c>
      <c r="Y305" s="2" cm="1">
        <f t="array" ref="Y305">_xlfn.XLOOKUP(Y$1&amp;$R305,$C$3:$C$1662&amp;$D$3:$D$1662,$E$3:$E$1662,0,0,1)</f>
        <v>51300</v>
      </c>
      <c r="Z305" s="2" cm="1">
        <f t="array" ref="Z305">_xlfn.XLOOKUP(Z$1&amp;$R305,$C$3:$C$1662&amp;$D$3:$D$1662,$E$3:$E$1662,0,0,1)</f>
        <v>81200</v>
      </c>
      <c r="AA305" s="2" cm="1">
        <f t="array" ref="AA305">_xlfn.XLOOKUP(AA$1&amp;$R305,$C$3:$C$1662&amp;$D$3:$D$1662,$E$3:$E$1662,0,0,1)</f>
        <v>28300</v>
      </c>
      <c r="AB305" s="2" cm="1">
        <f t="array" ref="AB305">_xlfn.XLOOKUP(AB$1&amp;$R305,$C$3:$C$1662&amp;$D$3:$D$1662,$E$3:$E$1662,0,0,1)</f>
        <v>62600</v>
      </c>
      <c r="AC305" s="2" cm="1">
        <f t="array" ref="AC305">_xlfn.XLOOKUP(AC$1&amp;$R305,$C$3:$C$1662&amp;$D$3:$D$1662,$E$3:$E$1662,0,0,1)</f>
        <v>157800</v>
      </c>
    </row>
    <row r="306" spans="3:29" x14ac:dyDescent="0.4">
      <c r="C306" t="s">
        <v>804</v>
      </c>
      <c r="D306" t="s">
        <v>689</v>
      </c>
      <c r="E306">
        <v>157800</v>
      </c>
      <c r="R306" t="s">
        <v>357</v>
      </c>
      <c r="S306" s="2">
        <f t="shared" si="25"/>
        <v>45974780</v>
      </c>
      <c r="T306" s="2">
        <f t="shared" si="28"/>
        <v>21261200</v>
      </c>
      <c r="U306" s="2">
        <f t="shared" si="28"/>
        <v>34707700</v>
      </c>
      <c r="V306" s="2">
        <f t="shared" si="28"/>
        <v>66602000</v>
      </c>
      <c r="W306" s="2">
        <f t="shared" si="28"/>
        <v>44245600</v>
      </c>
      <c r="X306" s="2">
        <f t="shared" si="28"/>
        <v>63057400</v>
      </c>
      <c r="Y306" s="2" cm="1">
        <f t="array" ref="Y306">_xlfn.XLOOKUP(Y$1&amp;$R306,$C$3:$C$1662&amp;$D$3:$D$1662,$E$3:$E$1662,0,0,1)</f>
        <v>123900</v>
      </c>
      <c r="Z306" s="2" cm="1">
        <f t="array" ref="Z306">_xlfn.XLOOKUP(Z$1&amp;$R306,$C$3:$C$1662&amp;$D$3:$D$1662,$E$3:$E$1662,0,0,1)</f>
        <v>189900</v>
      </c>
      <c r="AA306" s="2" cm="1">
        <f t="array" ref="AA306">_xlfn.XLOOKUP(AA$1&amp;$R306,$C$3:$C$1662&amp;$D$3:$D$1662,$E$3:$E$1662,0,0,1)</f>
        <v>426000</v>
      </c>
      <c r="AB306" s="2" cm="1">
        <f t="array" ref="AB306">_xlfn.XLOOKUP(AB$1&amp;$R306,$C$3:$C$1662&amp;$D$3:$D$1662,$E$3:$E$1662,0,0,1)</f>
        <v>187400</v>
      </c>
      <c r="AC306" s="2" cm="1">
        <f t="array" ref="AC306">_xlfn.XLOOKUP(AC$1&amp;$R306,$C$3:$C$1662&amp;$D$3:$D$1662,$E$3:$E$1662,0,0,1)</f>
        <v>149500</v>
      </c>
    </row>
    <row r="307" spans="3:29" x14ac:dyDescent="0.4">
      <c r="C307" t="s">
        <v>804</v>
      </c>
      <c r="D307" t="s">
        <v>690</v>
      </c>
      <c r="E307">
        <v>149500</v>
      </c>
      <c r="R307" t="s">
        <v>358</v>
      </c>
      <c r="S307" s="2">
        <f t="shared" si="25"/>
        <v>46070560</v>
      </c>
      <c r="T307" s="2">
        <f t="shared" si="28"/>
        <v>21326300</v>
      </c>
      <c r="U307" s="2">
        <f t="shared" si="28"/>
        <v>34738800</v>
      </c>
      <c r="V307" s="2">
        <f t="shared" si="28"/>
        <v>66715500</v>
      </c>
      <c r="W307" s="2">
        <f t="shared" si="28"/>
        <v>44360500</v>
      </c>
      <c r="X307" s="2">
        <f t="shared" si="28"/>
        <v>63211700</v>
      </c>
      <c r="Y307" s="2" cm="1">
        <f t="array" ref="Y307">_xlfn.XLOOKUP(Y$1&amp;$R307,$C$3:$C$1662&amp;$D$3:$D$1662,$E$3:$E$1662,0,0,1)</f>
        <v>65100</v>
      </c>
      <c r="Z307" s="2" cm="1">
        <f t="array" ref="Z307">_xlfn.XLOOKUP(Z$1&amp;$R307,$C$3:$C$1662&amp;$D$3:$D$1662,$E$3:$E$1662,0,0,1)</f>
        <v>31100</v>
      </c>
      <c r="AA307" s="2" cm="1">
        <f t="array" ref="AA307">_xlfn.XLOOKUP(AA$1&amp;$R307,$C$3:$C$1662&amp;$D$3:$D$1662,$E$3:$E$1662,0,0,1)</f>
        <v>113500</v>
      </c>
      <c r="AB307" s="2" cm="1">
        <f t="array" ref="AB307">_xlfn.XLOOKUP(AB$1&amp;$R307,$C$3:$C$1662&amp;$D$3:$D$1662,$E$3:$E$1662,0,0,1)</f>
        <v>114900</v>
      </c>
      <c r="AC307" s="2" cm="1">
        <f t="array" ref="AC307">_xlfn.XLOOKUP(AC$1&amp;$R307,$C$3:$C$1662&amp;$D$3:$D$1662,$E$3:$E$1662,0,0,1)</f>
        <v>154300</v>
      </c>
    </row>
    <row r="308" spans="3:29" x14ac:dyDescent="0.4">
      <c r="C308" t="s">
        <v>804</v>
      </c>
      <c r="D308" t="s">
        <v>691</v>
      </c>
      <c r="E308">
        <v>154300</v>
      </c>
      <c r="R308" t="s">
        <v>359</v>
      </c>
      <c r="S308" s="2">
        <f t="shared" si="25"/>
        <v>46183280</v>
      </c>
      <c r="T308" s="2">
        <f t="shared" ref="T308:X323" si="29">T307+Y308</f>
        <v>21417000</v>
      </c>
      <c r="U308" s="2">
        <f t="shared" si="29"/>
        <v>34800700</v>
      </c>
      <c r="V308" s="2">
        <f t="shared" si="29"/>
        <v>66819700</v>
      </c>
      <c r="W308" s="2">
        <f t="shared" si="29"/>
        <v>44463600</v>
      </c>
      <c r="X308" s="2">
        <f t="shared" si="29"/>
        <v>63415400</v>
      </c>
      <c r="Y308" s="2" cm="1">
        <f t="array" ref="Y308">_xlfn.XLOOKUP(Y$1&amp;$R308,$C$3:$C$1662&amp;$D$3:$D$1662,$E$3:$E$1662,0,0,1)</f>
        <v>90700</v>
      </c>
      <c r="Z308" s="2" cm="1">
        <f t="array" ref="Z308">_xlfn.XLOOKUP(Z$1&amp;$R308,$C$3:$C$1662&amp;$D$3:$D$1662,$E$3:$E$1662,0,0,1)</f>
        <v>61900</v>
      </c>
      <c r="AA308" s="2" cm="1">
        <f t="array" ref="AA308">_xlfn.XLOOKUP(AA$1&amp;$R308,$C$3:$C$1662&amp;$D$3:$D$1662,$E$3:$E$1662,0,0,1)</f>
        <v>104200</v>
      </c>
      <c r="AB308" s="2" cm="1">
        <f t="array" ref="AB308">_xlfn.XLOOKUP(AB$1&amp;$R308,$C$3:$C$1662&amp;$D$3:$D$1662,$E$3:$E$1662,0,0,1)</f>
        <v>103100</v>
      </c>
      <c r="AC308" s="2" cm="1">
        <f t="array" ref="AC308">_xlfn.XLOOKUP(AC$1&amp;$R308,$C$3:$C$1662&amp;$D$3:$D$1662,$E$3:$E$1662,0,0,1)</f>
        <v>203700</v>
      </c>
    </row>
    <row r="309" spans="3:29" x14ac:dyDescent="0.4">
      <c r="C309" t="s">
        <v>804</v>
      </c>
      <c r="D309" t="s">
        <v>692</v>
      </c>
      <c r="E309">
        <v>203700</v>
      </c>
      <c r="R309" t="s">
        <v>360</v>
      </c>
      <c r="S309" s="2">
        <f t="shared" si="25"/>
        <v>46261240</v>
      </c>
      <c r="T309" s="2">
        <f t="shared" si="29"/>
        <v>21463500</v>
      </c>
      <c r="U309" s="2">
        <f t="shared" si="29"/>
        <v>34848100</v>
      </c>
      <c r="V309" s="2">
        <f t="shared" si="29"/>
        <v>66867000</v>
      </c>
      <c r="W309" s="2">
        <f t="shared" si="29"/>
        <v>44537100</v>
      </c>
      <c r="X309" s="2">
        <f t="shared" si="29"/>
        <v>63590500</v>
      </c>
      <c r="Y309" s="2" cm="1">
        <f t="array" ref="Y309">_xlfn.XLOOKUP(Y$1&amp;$R309,$C$3:$C$1662&amp;$D$3:$D$1662,$E$3:$E$1662,0,0,1)</f>
        <v>46500</v>
      </c>
      <c r="Z309" s="2" cm="1">
        <f t="array" ref="Z309">_xlfn.XLOOKUP(Z$1&amp;$R309,$C$3:$C$1662&amp;$D$3:$D$1662,$E$3:$E$1662,0,0,1)</f>
        <v>47400</v>
      </c>
      <c r="AA309" s="2" cm="1">
        <f t="array" ref="AA309">_xlfn.XLOOKUP(AA$1&amp;$R309,$C$3:$C$1662&amp;$D$3:$D$1662,$E$3:$E$1662,0,0,1)</f>
        <v>47300</v>
      </c>
      <c r="AB309" s="2" cm="1">
        <f t="array" ref="AB309">_xlfn.XLOOKUP(AB$1&amp;$R309,$C$3:$C$1662&amp;$D$3:$D$1662,$E$3:$E$1662,0,0,1)</f>
        <v>73500</v>
      </c>
      <c r="AC309" s="2" cm="1">
        <f t="array" ref="AC309">_xlfn.XLOOKUP(AC$1&amp;$R309,$C$3:$C$1662&amp;$D$3:$D$1662,$E$3:$E$1662,0,0,1)</f>
        <v>175100</v>
      </c>
    </row>
    <row r="310" spans="3:29" x14ac:dyDescent="0.4">
      <c r="C310" t="s">
        <v>804</v>
      </c>
      <c r="D310" t="s">
        <v>693</v>
      </c>
      <c r="E310">
        <v>175100</v>
      </c>
      <c r="R310" t="s">
        <v>361</v>
      </c>
      <c r="S310" s="2">
        <f t="shared" si="25"/>
        <v>46356680</v>
      </c>
      <c r="T310" s="2">
        <f t="shared" si="29"/>
        <v>21497000</v>
      </c>
      <c r="U310" s="2">
        <f t="shared" si="29"/>
        <v>34973300</v>
      </c>
      <c r="V310" s="2">
        <f t="shared" si="29"/>
        <v>66987200</v>
      </c>
      <c r="W310" s="2">
        <f t="shared" si="29"/>
        <v>44601200</v>
      </c>
      <c r="X310" s="2">
        <f t="shared" si="29"/>
        <v>63724700</v>
      </c>
      <c r="Y310" s="2" cm="1">
        <f t="array" ref="Y310">_xlfn.XLOOKUP(Y$1&amp;$R310,$C$3:$C$1662&amp;$D$3:$D$1662,$E$3:$E$1662,0,0,1)</f>
        <v>33500</v>
      </c>
      <c r="Z310" s="2" cm="1">
        <f t="array" ref="Z310">_xlfn.XLOOKUP(Z$1&amp;$R310,$C$3:$C$1662&amp;$D$3:$D$1662,$E$3:$E$1662,0,0,1)</f>
        <v>125200</v>
      </c>
      <c r="AA310" s="2" cm="1">
        <f t="array" ref="AA310">_xlfn.XLOOKUP(AA$1&amp;$R310,$C$3:$C$1662&amp;$D$3:$D$1662,$E$3:$E$1662,0,0,1)</f>
        <v>120200</v>
      </c>
      <c r="AB310" s="2" cm="1">
        <f t="array" ref="AB310">_xlfn.XLOOKUP(AB$1&amp;$R310,$C$3:$C$1662&amp;$D$3:$D$1662,$E$3:$E$1662,0,0,1)</f>
        <v>64100</v>
      </c>
      <c r="AC310" s="2" cm="1">
        <f t="array" ref="AC310">_xlfn.XLOOKUP(AC$1&amp;$R310,$C$3:$C$1662&amp;$D$3:$D$1662,$E$3:$E$1662,0,0,1)</f>
        <v>134200</v>
      </c>
    </row>
    <row r="311" spans="3:29" x14ac:dyDescent="0.4">
      <c r="C311" t="s">
        <v>804</v>
      </c>
      <c r="D311" t="s">
        <v>694</v>
      </c>
      <c r="E311">
        <v>134200</v>
      </c>
      <c r="R311" t="s">
        <v>362</v>
      </c>
      <c r="S311" s="2">
        <f t="shared" si="25"/>
        <v>46419680</v>
      </c>
      <c r="T311" s="2">
        <f t="shared" si="29"/>
        <v>21536400</v>
      </c>
      <c r="U311" s="2">
        <f t="shared" si="29"/>
        <v>34995400</v>
      </c>
      <c r="V311" s="2">
        <f t="shared" si="29"/>
        <v>67096400</v>
      </c>
      <c r="W311" s="2">
        <f t="shared" si="29"/>
        <v>44649800</v>
      </c>
      <c r="X311" s="2">
        <f t="shared" si="29"/>
        <v>63820400</v>
      </c>
      <c r="Y311" s="2" cm="1">
        <f t="array" ref="Y311">_xlfn.XLOOKUP(Y$1&amp;$R311,$C$3:$C$1662&amp;$D$3:$D$1662,$E$3:$E$1662,0,0,1)</f>
        <v>39400</v>
      </c>
      <c r="Z311" s="2" cm="1">
        <f t="array" ref="Z311">_xlfn.XLOOKUP(Z$1&amp;$R311,$C$3:$C$1662&amp;$D$3:$D$1662,$E$3:$E$1662,0,0,1)</f>
        <v>22100</v>
      </c>
      <c r="AA311" s="2" cm="1">
        <f t="array" ref="AA311">_xlfn.XLOOKUP(AA$1&amp;$R311,$C$3:$C$1662&amp;$D$3:$D$1662,$E$3:$E$1662,0,0,1)</f>
        <v>109200</v>
      </c>
      <c r="AB311" s="2" cm="1">
        <f t="array" ref="AB311">_xlfn.XLOOKUP(AB$1&amp;$R311,$C$3:$C$1662&amp;$D$3:$D$1662,$E$3:$E$1662,0,0,1)</f>
        <v>48600</v>
      </c>
      <c r="AC311" s="2" cm="1">
        <f t="array" ref="AC311">_xlfn.XLOOKUP(AC$1&amp;$R311,$C$3:$C$1662&amp;$D$3:$D$1662,$E$3:$E$1662,0,0,1)</f>
        <v>95700</v>
      </c>
    </row>
    <row r="312" spans="3:29" x14ac:dyDescent="0.4">
      <c r="C312" t="s">
        <v>804</v>
      </c>
      <c r="D312" t="s">
        <v>695</v>
      </c>
      <c r="E312">
        <v>95700</v>
      </c>
      <c r="R312" t="s">
        <v>363</v>
      </c>
      <c r="S312" s="2">
        <f t="shared" si="25"/>
        <v>46506000</v>
      </c>
      <c r="T312" s="2">
        <f t="shared" si="29"/>
        <v>21623800</v>
      </c>
      <c r="U312" s="2">
        <f t="shared" si="29"/>
        <v>35077600</v>
      </c>
      <c r="V312" s="2">
        <f t="shared" si="29"/>
        <v>67153200</v>
      </c>
      <c r="W312" s="2">
        <f t="shared" si="29"/>
        <v>44760800</v>
      </c>
      <c r="X312" s="2">
        <f t="shared" si="29"/>
        <v>63914600</v>
      </c>
      <c r="Y312" s="2" cm="1">
        <f t="array" ref="Y312">_xlfn.XLOOKUP(Y$1&amp;$R312,$C$3:$C$1662&amp;$D$3:$D$1662,$E$3:$E$1662,0,0,1)</f>
        <v>87400</v>
      </c>
      <c r="Z312" s="2" cm="1">
        <f t="array" ref="Z312">_xlfn.XLOOKUP(Z$1&amp;$R312,$C$3:$C$1662&amp;$D$3:$D$1662,$E$3:$E$1662,0,0,1)</f>
        <v>82200</v>
      </c>
      <c r="AA312" s="2" cm="1">
        <f t="array" ref="AA312">_xlfn.XLOOKUP(AA$1&amp;$R312,$C$3:$C$1662&amp;$D$3:$D$1662,$E$3:$E$1662,0,0,1)</f>
        <v>56800</v>
      </c>
      <c r="AB312" s="2" cm="1">
        <f t="array" ref="AB312">_xlfn.XLOOKUP(AB$1&amp;$R312,$C$3:$C$1662&amp;$D$3:$D$1662,$E$3:$E$1662,0,0,1)</f>
        <v>111000</v>
      </c>
      <c r="AC312" s="2" cm="1">
        <f t="array" ref="AC312">_xlfn.XLOOKUP(AC$1&amp;$R312,$C$3:$C$1662&amp;$D$3:$D$1662,$E$3:$E$1662,0,0,1)</f>
        <v>94200</v>
      </c>
    </row>
    <row r="313" spans="3:29" x14ac:dyDescent="0.4">
      <c r="C313" t="s">
        <v>804</v>
      </c>
      <c r="D313" t="s">
        <v>696</v>
      </c>
      <c r="E313">
        <v>94200</v>
      </c>
      <c r="R313" t="s">
        <v>364</v>
      </c>
      <c r="S313" s="2">
        <f t="shared" si="25"/>
        <v>46625460</v>
      </c>
      <c r="T313" s="2">
        <f t="shared" si="29"/>
        <v>21695200</v>
      </c>
      <c r="U313" s="2">
        <f t="shared" si="29"/>
        <v>35284900</v>
      </c>
      <c r="V313" s="2">
        <f t="shared" si="29"/>
        <v>67284600</v>
      </c>
      <c r="W313" s="2">
        <f t="shared" si="29"/>
        <v>44867000</v>
      </c>
      <c r="X313" s="2">
        <f t="shared" si="29"/>
        <v>63995600</v>
      </c>
      <c r="Y313" s="2" cm="1">
        <f t="array" ref="Y313">_xlfn.XLOOKUP(Y$1&amp;$R313,$C$3:$C$1662&amp;$D$3:$D$1662,$E$3:$E$1662,0,0,1)</f>
        <v>71400</v>
      </c>
      <c r="Z313" s="2" cm="1">
        <f t="array" ref="Z313">_xlfn.XLOOKUP(Z$1&amp;$R313,$C$3:$C$1662&amp;$D$3:$D$1662,$E$3:$E$1662,0,0,1)</f>
        <v>207300</v>
      </c>
      <c r="AA313" s="2" cm="1">
        <f t="array" ref="AA313">_xlfn.XLOOKUP(AA$1&amp;$R313,$C$3:$C$1662&amp;$D$3:$D$1662,$E$3:$E$1662,0,0,1)</f>
        <v>131400</v>
      </c>
      <c r="AB313" s="2" cm="1">
        <f t="array" ref="AB313">_xlfn.XLOOKUP(AB$1&amp;$R313,$C$3:$C$1662&amp;$D$3:$D$1662,$E$3:$E$1662,0,0,1)</f>
        <v>106200</v>
      </c>
      <c r="AC313" s="2" cm="1">
        <f t="array" ref="AC313">_xlfn.XLOOKUP(AC$1&amp;$R313,$C$3:$C$1662&amp;$D$3:$D$1662,$E$3:$E$1662,0,0,1)</f>
        <v>81000</v>
      </c>
    </row>
    <row r="314" spans="3:29" x14ac:dyDescent="0.4">
      <c r="C314" t="s">
        <v>804</v>
      </c>
      <c r="D314" t="s">
        <v>697</v>
      </c>
      <c r="E314">
        <v>81000</v>
      </c>
      <c r="R314" t="s">
        <v>365</v>
      </c>
      <c r="S314" s="2">
        <f t="shared" si="25"/>
        <v>46720200</v>
      </c>
      <c r="T314" s="2">
        <f t="shared" si="29"/>
        <v>21736800</v>
      </c>
      <c r="U314" s="2">
        <f t="shared" si="29"/>
        <v>35467900</v>
      </c>
      <c r="V314" s="2">
        <f t="shared" si="29"/>
        <v>67377000</v>
      </c>
      <c r="W314" s="2">
        <f t="shared" si="29"/>
        <v>44906300</v>
      </c>
      <c r="X314" s="2">
        <f t="shared" si="29"/>
        <v>64113000</v>
      </c>
      <c r="Y314" s="2" cm="1">
        <f t="array" ref="Y314">_xlfn.XLOOKUP(Y$1&amp;$R314,$C$3:$C$1662&amp;$D$3:$D$1662,$E$3:$E$1662,0,0,1)</f>
        <v>41600</v>
      </c>
      <c r="Z314" s="2" cm="1">
        <f t="array" ref="Z314">_xlfn.XLOOKUP(Z$1&amp;$R314,$C$3:$C$1662&amp;$D$3:$D$1662,$E$3:$E$1662,0,0,1)</f>
        <v>183000</v>
      </c>
      <c r="AA314" s="2" cm="1">
        <f t="array" ref="AA314">_xlfn.XLOOKUP(AA$1&amp;$R314,$C$3:$C$1662&amp;$D$3:$D$1662,$E$3:$E$1662,0,0,1)</f>
        <v>92400</v>
      </c>
      <c r="AB314" s="2" cm="1">
        <f t="array" ref="AB314">_xlfn.XLOOKUP(AB$1&amp;$R314,$C$3:$C$1662&amp;$D$3:$D$1662,$E$3:$E$1662,0,0,1)</f>
        <v>39300</v>
      </c>
      <c r="AC314" s="2" cm="1">
        <f t="array" ref="AC314">_xlfn.XLOOKUP(AC$1&amp;$R314,$C$3:$C$1662&amp;$D$3:$D$1662,$E$3:$E$1662,0,0,1)</f>
        <v>117400</v>
      </c>
    </row>
    <row r="315" spans="3:29" x14ac:dyDescent="0.4">
      <c r="C315" t="s">
        <v>804</v>
      </c>
      <c r="D315" t="s">
        <v>698</v>
      </c>
      <c r="E315">
        <v>117400</v>
      </c>
      <c r="R315" t="s">
        <v>366</v>
      </c>
      <c r="S315" s="2">
        <f t="shared" si="25"/>
        <v>46778680</v>
      </c>
      <c r="T315" s="2">
        <f t="shared" si="29"/>
        <v>21809800</v>
      </c>
      <c r="U315" s="2">
        <f t="shared" si="29"/>
        <v>35513400</v>
      </c>
      <c r="V315" s="2">
        <f t="shared" si="29"/>
        <v>67417300</v>
      </c>
      <c r="W315" s="2">
        <f t="shared" si="29"/>
        <v>44956700</v>
      </c>
      <c r="X315" s="2">
        <f t="shared" si="29"/>
        <v>64196200</v>
      </c>
      <c r="Y315" s="2" cm="1">
        <f t="array" ref="Y315">_xlfn.XLOOKUP(Y$1&amp;$R315,$C$3:$C$1662&amp;$D$3:$D$1662,$E$3:$E$1662,0,0,1)</f>
        <v>73000</v>
      </c>
      <c r="Z315" s="2" cm="1">
        <f t="array" ref="Z315">_xlfn.XLOOKUP(Z$1&amp;$R315,$C$3:$C$1662&amp;$D$3:$D$1662,$E$3:$E$1662,0,0,1)</f>
        <v>45500</v>
      </c>
      <c r="AA315" s="2" cm="1">
        <f t="array" ref="AA315">_xlfn.XLOOKUP(AA$1&amp;$R315,$C$3:$C$1662&amp;$D$3:$D$1662,$E$3:$E$1662,0,0,1)</f>
        <v>40300</v>
      </c>
      <c r="AB315" s="2" cm="1">
        <f t="array" ref="AB315">_xlfn.XLOOKUP(AB$1&amp;$R315,$C$3:$C$1662&amp;$D$3:$D$1662,$E$3:$E$1662,0,0,1)</f>
        <v>50400</v>
      </c>
      <c r="AC315" s="2" cm="1">
        <f t="array" ref="AC315">_xlfn.XLOOKUP(AC$1&amp;$R315,$C$3:$C$1662&amp;$D$3:$D$1662,$E$3:$E$1662,0,0,1)</f>
        <v>83200</v>
      </c>
    </row>
    <row r="316" spans="3:29" x14ac:dyDescent="0.4">
      <c r="C316" t="s">
        <v>804</v>
      </c>
      <c r="D316" t="s">
        <v>699</v>
      </c>
      <c r="E316">
        <v>83200</v>
      </c>
      <c r="R316" t="s">
        <v>367</v>
      </c>
      <c r="S316" s="2">
        <f t="shared" si="25"/>
        <v>46849760</v>
      </c>
      <c r="T316" s="2">
        <f t="shared" si="29"/>
        <v>21933200</v>
      </c>
      <c r="U316" s="2">
        <f t="shared" si="29"/>
        <v>35553900</v>
      </c>
      <c r="V316" s="2">
        <f t="shared" si="29"/>
        <v>67478100</v>
      </c>
      <c r="W316" s="2">
        <f t="shared" si="29"/>
        <v>45001000</v>
      </c>
      <c r="X316" s="2">
        <f t="shared" si="29"/>
        <v>64282600</v>
      </c>
      <c r="Y316" s="2" cm="1">
        <f t="array" ref="Y316">_xlfn.XLOOKUP(Y$1&amp;$R316,$C$3:$C$1662&amp;$D$3:$D$1662,$E$3:$E$1662,0,0,1)</f>
        <v>123400</v>
      </c>
      <c r="Z316" s="2" cm="1">
        <f t="array" ref="Z316">_xlfn.XLOOKUP(Z$1&amp;$R316,$C$3:$C$1662&amp;$D$3:$D$1662,$E$3:$E$1662,0,0,1)</f>
        <v>40500</v>
      </c>
      <c r="AA316" s="2" cm="1">
        <f t="array" ref="AA316">_xlfn.XLOOKUP(AA$1&amp;$R316,$C$3:$C$1662&amp;$D$3:$D$1662,$E$3:$E$1662,0,0,1)</f>
        <v>60800</v>
      </c>
      <c r="AB316" s="2" cm="1">
        <f t="array" ref="AB316">_xlfn.XLOOKUP(AB$1&amp;$R316,$C$3:$C$1662&amp;$D$3:$D$1662,$E$3:$E$1662,0,0,1)</f>
        <v>44300</v>
      </c>
      <c r="AC316" s="2" cm="1">
        <f t="array" ref="AC316">_xlfn.XLOOKUP(AC$1&amp;$R316,$C$3:$C$1662&amp;$D$3:$D$1662,$E$3:$E$1662,0,0,1)</f>
        <v>86400</v>
      </c>
    </row>
    <row r="317" spans="3:29" x14ac:dyDescent="0.4">
      <c r="C317" t="s">
        <v>804</v>
      </c>
      <c r="D317" t="s">
        <v>700</v>
      </c>
      <c r="E317">
        <v>86400</v>
      </c>
      <c r="R317" t="s">
        <v>368</v>
      </c>
      <c r="S317" s="2">
        <f t="shared" si="25"/>
        <v>46919960</v>
      </c>
      <c r="T317" s="2">
        <f t="shared" si="29"/>
        <v>21980400</v>
      </c>
      <c r="U317" s="2">
        <f t="shared" si="29"/>
        <v>35636400</v>
      </c>
      <c r="V317" s="2">
        <f t="shared" si="29"/>
        <v>67589900</v>
      </c>
      <c r="W317" s="2">
        <f t="shared" si="29"/>
        <v>45053400</v>
      </c>
      <c r="X317" s="2">
        <f t="shared" si="29"/>
        <v>64339700</v>
      </c>
      <c r="Y317" s="2" cm="1">
        <f t="array" ref="Y317">_xlfn.XLOOKUP(Y$1&amp;$R317,$C$3:$C$1662&amp;$D$3:$D$1662,$E$3:$E$1662,0,0,1)</f>
        <v>47200</v>
      </c>
      <c r="Z317" s="2" cm="1">
        <f t="array" ref="Z317">_xlfn.XLOOKUP(Z$1&amp;$R317,$C$3:$C$1662&amp;$D$3:$D$1662,$E$3:$E$1662,0,0,1)</f>
        <v>82500</v>
      </c>
      <c r="AA317" s="2" cm="1">
        <f t="array" ref="AA317">_xlfn.XLOOKUP(AA$1&amp;$R317,$C$3:$C$1662&amp;$D$3:$D$1662,$E$3:$E$1662,0,0,1)</f>
        <v>111800</v>
      </c>
      <c r="AB317" s="2" cm="1">
        <f t="array" ref="AB317">_xlfn.XLOOKUP(AB$1&amp;$R317,$C$3:$C$1662&amp;$D$3:$D$1662,$E$3:$E$1662,0,0,1)</f>
        <v>52400</v>
      </c>
      <c r="AC317" s="2" cm="1">
        <f t="array" ref="AC317">_xlfn.XLOOKUP(AC$1&amp;$R317,$C$3:$C$1662&amp;$D$3:$D$1662,$E$3:$E$1662,0,0,1)</f>
        <v>57100</v>
      </c>
    </row>
    <row r="318" spans="3:29" x14ac:dyDescent="0.4">
      <c r="C318" t="s">
        <v>804</v>
      </c>
      <c r="D318" t="s">
        <v>701</v>
      </c>
      <c r="E318">
        <v>57100</v>
      </c>
      <c r="R318" t="s">
        <v>369</v>
      </c>
      <c r="S318" s="2">
        <f t="shared" si="25"/>
        <v>46998840</v>
      </c>
      <c r="T318" s="2">
        <f t="shared" si="29"/>
        <v>22029700</v>
      </c>
      <c r="U318" s="2">
        <f t="shared" si="29"/>
        <v>35690600</v>
      </c>
      <c r="V318" s="2">
        <f t="shared" si="29"/>
        <v>67680000</v>
      </c>
      <c r="W318" s="2">
        <f t="shared" si="29"/>
        <v>45184400</v>
      </c>
      <c r="X318" s="2">
        <f t="shared" si="29"/>
        <v>64409500</v>
      </c>
      <c r="Y318" s="2" cm="1">
        <f t="array" ref="Y318">_xlfn.XLOOKUP(Y$1&amp;$R318,$C$3:$C$1662&amp;$D$3:$D$1662,$E$3:$E$1662,0,0,1)</f>
        <v>49300</v>
      </c>
      <c r="Z318" s="2" cm="1">
        <f t="array" ref="Z318">_xlfn.XLOOKUP(Z$1&amp;$R318,$C$3:$C$1662&amp;$D$3:$D$1662,$E$3:$E$1662,0,0,1)</f>
        <v>54200</v>
      </c>
      <c r="AA318" s="2" cm="1">
        <f t="array" ref="AA318">_xlfn.XLOOKUP(AA$1&amp;$R318,$C$3:$C$1662&amp;$D$3:$D$1662,$E$3:$E$1662,0,0,1)</f>
        <v>90100</v>
      </c>
      <c r="AB318" s="2" cm="1">
        <f t="array" ref="AB318">_xlfn.XLOOKUP(AB$1&amp;$R318,$C$3:$C$1662&amp;$D$3:$D$1662,$E$3:$E$1662,0,0,1)</f>
        <v>131000</v>
      </c>
      <c r="AC318" s="2" cm="1">
        <f t="array" ref="AC318">_xlfn.XLOOKUP(AC$1&amp;$R318,$C$3:$C$1662&amp;$D$3:$D$1662,$E$3:$E$1662,0,0,1)</f>
        <v>69800</v>
      </c>
    </row>
    <row r="319" spans="3:29" x14ac:dyDescent="0.4">
      <c r="C319" t="s">
        <v>804</v>
      </c>
      <c r="D319" t="s">
        <v>702</v>
      </c>
      <c r="E319">
        <v>69800</v>
      </c>
      <c r="R319" t="s">
        <v>370</v>
      </c>
      <c r="S319" s="2">
        <f t="shared" si="25"/>
        <v>47077640</v>
      </c>
      <c r="T319" s="2">
        <f t="shared" si="29"/>
        <v>22080000</v>
      </c>
      <c r="U319" s="2">
        <f t="shared" si="29"/>
        <v>35732300</v>
      </c>
      <c r="V319" s="2">
        <f t="shared" si="29"/>
        <v>67738700</v>
      </c>
      <c r="W319" s="2">
        <f t="shared" si="29"/>
        <v>45355800</v>
      </c>
      <c r="X319" s="2">
        <f t="shared" si="29"/>
        <v>64481400</v>
      </c>
      <c r="Y319" s="2" cm="1">
        <f t="array" ref="Y319">_xlfn.XLOOKUP(Y$1&amp;$R319,$C$3:$C$1662&amp;$D$3:$D$1662,$E$3:$E$1662,0,0,1)</f>
        <v>50300</v>
      </c>
      <c r="Z319" s="2" cm="1">
        <f t="array" ref="Z319">_xlfn.XLOOKUP(Z$1&amp;$R319,$C$3:$C$1662&amp;$D$3:$D$1662,$E$3:$E$1662,0,0,1)</f>
        <v>41700</v>
      </c>
      <c r="AA319" s="2" cm="1">
        <f t="array" ref="AA319">_xlfn.XLOOKUP(AA$1&amp;$R319,$C$3:$C$1662&amp;$D$3:$D$1662,$E$3:$E$1662,0,0,1)</f>
        <v>58700</v>
      </c>
      <c r="AB319" s="2" cm="1">
        <f t="array" ref="AB319">_xlfn.XLOOKUP(AB$1&amp;$R319,$C$3:$C$1662&amp;$D$3:$D$1662,$E$3:$E$1662,0,0,1)</f>
        <v>171400</v>
      </c>
      <c r="AC319" s="2" cm="1">
        <f t="array" ref="AC319">_xlfn.XLOOKUP(AC$1&amp;$R319,$C$3:$C$1662&amp;$D$3:$D$1662,$E$3:$E$1662,0,0,1)</f>
        <v>71900</v>
      </c>
    </row>
    <row r="320" spans="3:29" x14ac:dyDescent="0.4">
      <c r="C320" t="s">
        <v>804</v>
      </c>
      <c r="D320" t="s">
        <v>703</v>
      </c>
      <c r="E320">
        <v>71900</v>
      </c>
      <c r="R320" t="s">
        <v>371</v>
      </c>
      <c r="S320" s="2">
        <f t="shared" si="25"/>
        <v>47238360</v>
      </c>
      <c r="T320" s="2">
        <f t="shared" si="29"/>
        <v>22200300</v>
      </c>
      <c r="U320" s="2">
        <f t="shared" si="29"/>
        <v>35789500</v>
      </c>
      <c r="V320" s="2">
        <f t="shared" si="29"/>
        <v>68196200</v>
      </c>
      <c r="W320" s="2">
        <f t="shared" si="29"/>
        <v>45427800</v>
      </c>
      <c r="X320" s="2">
        <f t="shared" si="29"/>
        <v>64578000</v>
      </c>
      <c r="Y320" s="2" cm="1">
        <f t="array" ref="Y320">_xlfn.XLOOKUP(Y$1&amp;$R320,$C$3:$C$1662&amp;$D$3:$D$1662,$E$3:$E$1662,0,0,1)</f>
        <v>120300</v>
      </c>
      <c r="Z320" s="2" cm="1">
        <f t="array" ref="Z320">_xlfn.XLOOKUP(Z$1&amp;$R320,$C$3:$C$1662&amp;$D$3:$D$1662,$E$3:$E$1662,0,0,1)</f>
        <v>57200</v>
      </c>
      <c r="AA320" s="2" cm="1">
        <f t="array" ref="AA320">_xlfn.XLOOKUP(AA$1&amp;$R320,$C$3:$C$1662&amp;$D$3:$D$1662,$E$3:$E$1662,0,0,1)</f>
        <v>457500</v>
      </c>
      <c r="AB320" s="2" cm="1">
        <f t="array" ref="AB320">_xlfn.XLOOKUP(AB$1&amp;$R320,$C$3:$C$1662&amp;$D$3:$D$1662,$E$3:$E$1662,0,0,1)</f>
        <v>72000</v>
      </c>
      <c r="AC320" s="2" cm="1">
        <f t="array" ref="AC320">_xlfn.XLOOKUP(AC$1&amp;$R320,$C$3:$C$1662&amp;$D$3:$D$1662,$E$3:$E$1662,0,0,1)</f>
        <v>96600</v>
      </c>
    </row>
    <row r="321" spans="3:29" x14ac:dyDescent="0.4">
      <c r="C321" t="s">
        <v>804</v>
      </c>
      <c r="D321" t="s">
        <v>704</v>
      </c>
      <c r="E321">
        <v>96600</v>
      </c>
      <c r="R321" t="s">
        <v>372</v>
      </c>
      <c r="S321" s="2">
        <f t="shared" si="25"/>
        <v>47308980</v>
      </c>
      <c r="T321" s="2">
        <f t="shared" si="29"/>
        <v>22265200</v>
      </c>
      <c r="U321" s="2">
        <f t="shared" si="29"/>
        <v>35852400</v>
      </c>
      <c r="V321" s="2">
        <f t="shared" si="29"/>
        <v>68272500</v>
      </c>
      <c r="W321" s="2">
        <f t="shared" si="29"/>
        <v>45470700</v>
      </c>
      <c r="X321" s="2">
        <f t="shared" si="29"/>
        <v>64684100</v>
      </c>
      <c r="Y321" s="2" cm="1">
        <f t="array" ref="Y321">_xlfn.XLOOKUP(Y$1&amp;$R321,$C$3:$C$1662&amp;$D$3:$D$1662,$E$3:$E$1662,0,0,1)</f>
        <v>64900</v>
      </c>
      <c r="Z321" s="2" cm="1">
        <f t="array" ref="Z321">_xlfn.XLOOKUP(Z$1&amp;$R321,$C$3:$C$1662&amp;$D$3:$D$1662,$E$3:$E$1662,0,0,1)</f>
        <v>62900</v>
      </c>
      <c r="AA321" s="2" cm="1">
        <f t="array" ref="AA321">_xlfn.XLOOKUP(AA$1&amp;$R321,$C$3:$C$1662&amp;$D$3:$D$1662,$E$3:$E$1662,0,0,1)</f>
        <v>76300</v>
      </c>
      <c r="AB321" s="2" cm="1">
        <f t="array" ref="AB321">_xlfn.XLOOKUP(AB$1&amp;$R321,$C$3:$C$1662&amp;$D$3:$D$1662,$E$3:$E$1662,0,0,1)</f>
        <v>42900</v>
      </c>
      <c r="AC321" s="2" cm="1">
        <f t="array" ref="AC321">_xlfn.XLOOKUP(AC$1&amp;$R321,$C$3:$C$1662&amp;$D$3:$D$1662,$E$3:$E$1662,0,0,1)</f>
        <v>106100</v>
      </c>
    </row>
    <row r="322" spans="3:29" x14ac:dyDescent="0.4">
      <c r="C322" t="s">
        <v>804</v>
      </c>
      <c r="D322" t="s">
        <v>705</v>
      </c>
      <c r="E322">
        <v>106100</v>
      </c>
      <c r="R322" t="s">
        <v>373</v>
      </c>
      <c r="S322" s="2">
        <f t="shared" si="25"/>
        <v>47408960</v>
      </c>
      <c r="T322" s="2">
        <f t="shared" si="29"/>
        <v>22412500</v>
      </c>
      <c r="U322" s="2">
        <f t="shared" si="29"/>
        <v>35913500</v>
      </c>
      <c r="V322" s="2">
        <f t="shared" si="29"/>
        <v>68361400</v>
      </c>
      <c r="W322" s="2">
        <f t="shared" si="29"/>
        <v>45532200</v>
      </c>
      <c r="X322" s="2">
        <f t="shared" si="29"/>
        <v>64825200</v>
      </c>
      <c r="Y322" s="2" cm="1">
        <f t="array" ref="Y322">_xlfn.XLOOKUP(Y$1&amp;$R322,$C$3:$C$1662&amp;$D$3:$D$1662,$E$3:$E$1662,0,0,1)</f>
        <v>147300</v>
      </c>
      <c r="Z322" s="2" cm="1">
        <f t="array" ref="Z322">_xlfn.XLOOKUP(Z$1&amp;$R322,$C$3:$C$1662&amp;$D$3:$D$1662,$E$3:$E$1662,0,0,1)</f>
        <v>61100</v>
      </c>
      <c r="AA322" s="2" cm="1">
        <f t="array" ref="AA322">_xlfn.XLOOKUP(AA$1&amp;$R322,$C$3:$C$1662&amp;$D$3:$D$1662,$E$3:$E$1662,0,0,1)</f>
        <v>88900</v>
      </c>
      <c r="AB322" s="2" cm="1">
        <f t="array" ref="AB322">_xlfn.XLOOKUP(AB$1&amp;$R322,$C$3:$C$1662&amp;$D$3:$D$1662,$E$3:$E$1662,0,0,1)</f>
        <v>61500</v>
      </c>
      <c r="AC322" s="2" cm="1">
        <f t="array" ref="AC322">_xlfn.XLOOKUP(AC$1&amp;$R322,$C$3:$C$1662&amp;$D$3:$D$1662,$E$3:$E$1662,0,0,1)</f>
        <v>141100</v>
      </c>
    </row>
    <row r="323" spans="3:29" x14ac:dyDescent="0.4">
      <c r="C323" t="s">
        <v>804</v>
      </c>
      <c r="D323" t="s">
        <v>706</v>
      </c>
      <c r="E323">
        <v>141100</v>
      </c>
      <c r="R323" t="s">
        <v>374</v>
      </c>
      <c r="S323" s="2">
        <f t="shared" ref="S323:S333" si="30">IFERROR(AVERAGEIFS(T323:X323,T323:X323,"&gt;0"),0)</f>
        <v>47542480</v>
      </c>
      <c r="T323" s="2">
        <f t="shared" si="29"/>
        <v>22508400</v>
      </c>
      <c r="U323" s="2">
        <f t="shared" si="29"/>
        <v>36023000</v>
      </c>
      <c r="V323" s="2">
        <f t="shared" si="29"/>
        <v>68591800</v>
      </c>
      <c r="W323" s="2">
        <f t="shared" si="29"/>
        <v>45652200</v>
      </c>
      <c r="X323" s="2">
        <f t="shared" si="29"/>
        <v>64937000</v>
      </c>
      <c r="Y323" s="2" cm="1">
        <f t="array" ref="Y323">_xlfn.XLOOKUP(Y$1&amp;$R323,$C$3:$C$1662&amp;$D$3:$D$1662,$E$3:$E$1662,0,0,1)</f>
        <v>95900</v>
      </c>
      <c r="Z323" s="2" cm="1">
        <f t="array" ref="Z323">_xlfn.XLOOKUP(Z$1&amp;$R323,$C$3:$C$1662&amp;$D$3:$D$1662,$E$3:$E$1662,0,0,1)</f>
        <v>109500</v>
      </c>
      <c r="AA323" s="2" cm="1">
        <f t="array" ref="AA323">_xlfn.XLOOKUP(AA$1&amp;$R323,$C$3:$C$1662&amp;$D$3:$D$1662,$E$3:$E$1662,0,0,1)</f>
        <v>230400</v>
      </c>
      <c r="AB323" s="2" cm="1">
        <f t="array" ref="AB323">_xlfn.XLOOKUP(AB$1&amp;$R323,$C$3:$C$1662&amp;$D$3:$D$1662,$E$3:$E$1662,0,0,1)</f>
        <v>120000</v>
      </c>
      <c r="AC323" s="2" cm="1">
        <f t="array" ref="AC323">_xlfn.XLOOKUP(AC$1&amp;$R323,$C$3:$C$1662&amp;$D$3:$D$1662,$E$3:$E$1662,0,0,1)</f>
        <v>111800</v>
      </c>
    </row>
    <row r="324" spans="3:29" x14ac:dyDescent="0.4">
      <c r="C324" t="s">
        <v>804</v>
      </c>
      <c r="D324" t="s">
        <v>707</v>
      </c>
      <c r="E324">
        <v>111800</v>
      </c>
      <c r="R324" t="s">
        <v>375</v>
      </c>
      <c r="S324" s="2">
        <f t="shared" si="30"/>
        <v>47647260</v>
      </c>
      <c r="T324" s="2">
        <f t="shared" ref="T324:X333" si="31">T323+Y324</f>
        <v>22560700</v>
      </c>
      <c r="U324" s="2">
        <f t="shared" si="31"/>
        <v>36100900</v>
      </c>
      <c r="V324" s="2">
        <f t="shared" si="31"/>
        <v>68803900</v>
      </c>
      <c r="W324" s="2">
        <f t="shared" si="31"/>
        <v>45730100</v>
      </c>
      <c r="X324" s="2">
        <f t="shared" si="31"/>
        <v>65040700</v>
      </c>
      <c r="Y324" s="2" cm="1">
        <f t="array" ref="Y324">_xlfn.XLOOKUP(Y$1&amp;$R324,$C$3:$C$1662&amp;$D$3:$D$1662,$E$3:$E$1662,0,0,1)</f>
        <v>52300</v>
      </c>
      <c r="Z324" s="2" cm="1">
        <f t="array" ref="Z324">_xlfn.XLOOKUP(Z$1&amp;$R324,$C$3:$C$1662&amp;$D$3:$D$1662,$E$3:$E$1662,0,0,1)</f>
        <v>77900</v>
      </c>
      <c r="AA324" s="2" cm="1">
        <f t="array" ref="AA324">_xlfn.XLOOKUP(AA$1&amp;$R324,$C$3:$C$1662&amp;$D$3:$D$1662,$E$3:$E$1662,0,0,1)</f>
        <v>212100</v>
      </c>
      <c r="AB324" s="2" cm="1">
        <f t="array" ref="AB324">_xlfn.XLOOKUP(AB$1&amp;$R324,$C$3:$C$1662&amp;$D$3:$D$1662,$E$3:$E$1662,0,0,1)</f>
        <v>77900</v>
      </c>
      <c r="AC324" s="2" cm="1">
        <f t="array" ref="AC324">_xlfn.XLOOKUP(AC$1&amp;$R324,$C$3:$C$1662&amp;$D$3:$D$1662,$E$3:$E$1662,0,0,1)</f>
        <v>103700</v>
      </c>
    </row>
    <row r="325" spans="3:29" x14ac:dyDescent="0.4">
      <c r="C325" t="s">
        <v>804</v>
      </c>
      <c r="D325" t="s">
        <v>708</v>
      </c>
      <c r="E325">
        <v>103700</v>
      </c>
      <c r="R325" t="s">
        <v>376</v>
      </c>
      <c r="S325" s="2">
        <f t="shared" si="30"/>
        <v>47813040</v>
      </c>
      <c r="T325" s="2">
        <f t="shared" si="31"/>
        <v>22621300</v>
      </c>
      <c r="U325" s="2">
        <f t="shared" si="31"/>
        <v>36205500</v>
      </c>
      <c r="V325" s="2">
        <f t="shared" si="31"/>
        <v>69350900</v>
      </c>
      <c r="W325" s="2">
        <f t="shared" si="31"/>
        <v>45787200</v>
      </c>
      <c r="X325" s="2">
        <f t="shared" si="31"/>
        <v>65100300</v>
      </c>
      <c r="Y325" s="2" cm="1">
        <f t="array" ref="Y325">_xlfn.XLOOKUP(Y$1&amp;$R325,$C$3:$C$1662&amp;$D$3:$D$1662,$E$3:$E$1662,0,0,1)</f>
        <v>60600</v>
      </c>
      <c r="Z325" s="2" cm="1">
        <f t="array" ref="Z325">_xlfn.XLOOKUP(Z$1&amp;$R325,$C$3:$C$1662&amp;$D$3:$D$1662,$E$3:$E$1662,0,0,1)</f>
        <v>104600</v>
      </c>
      <c r="AA325" s="2" cm="1">
        <f t="array" ref="AA325">_xlfn.XLOOKUP(AA$1&amp;$R325,$C$3:$C$1662&amp;$D$3:$D$1662,$E$3:$E$1662,0,0,1)</f>
        <v>547000</v>
      </c>
      <c r="AB325" s="2" cm="1">
        <f t="array" ref="AB325">_xlfn.XLOOKUP(AB$1&amp;$R325,$C$3:$C$1662&amp;$D$3:$D$1662,$E$3:$E$1662,0,0,1)</f>
        <v>57100</v>
      </c>
      <c r="AC325" s="2" cm="1">
        <f t="array" ref="AC325">_xlfn.XLOOKUP(AC$1&amp;$R325,$C$3:$C$1662&amp;$D$3:$D$1662,$E$3:$E$1662,0,0,1)</f>
        <v>59600</v>
      </c>
    </row>
    <row r="326" spans="3:29" x14ac:dyDescent="0.4">
      <c r="C326" t="s">
        <v>804</v>
      </c>
      <c r="D326" t="s">
        <v>709</v>
      </c>
      <c r="E326">
        <v>59600</v>
      </c>
      <c r="R326" t="s">
        <v>377</v>
      </c>
      <c r="S326" s="2">
        <f t="shared" si="30"/>
        <v>47986780</v>
      </c>
      <c r="T326" s="2">
        <f t="shared" si="31"/>
        <v>22661900</v>
      </c>
      <c r="U326" s="2">
        <f t="shared" si="31"/>
        <v>36334200</v>
      </c>
      <c r="V326" s="2">
        <f t="shared" si="31"/>
        <v>69795500</v>
      </c>
      <c r="W326" s="2">
        <f t="shared" si="31"/>
        <v>45936200</v>
      </c>
      <c r="X326" s="2">
        <f t="shared" si="31"/>
        <v>65206100</v>
      </c>
      <c r="Y326" s="2" cm="1">
        <f t="array" ref="Y326">_xlfn.XLOOKUP(Y$1&amp;$R326,$C$3:$C$1662&amp;$D$3:$D$1662,$E$3:$E$1662,0,0,1)</f>
        <v>40600</v>
      </c>
      <c r="Z326" s="2" cm="1">
        <f t="array" ref="Z326">_xlfn.XLOOKUP(Z$1&amp;$R326,$C$3:$C$1662&amp;$D$3:$D$1662,$E$3:$E$1662,0,0,1)</f>
        <v>128700</v>
      </c>
      <c r="AA326" s="2" cm="1">
        <f t="array" ref="AA326">_xlfn.XLOOKUP(AA$1&amp;$R326,$C$3:$C$1662&amp;$D$3:$D$1662,$E$3:$E$1662,0,0,1)</f>
        <v>444600</v>
      </c>
      <c r="AB326" s="2" cm="1">
        <f t="array" ref="AB326">_xlfn.XLOOKUP(AB$1&amp;$R326,$C$3:$C$1662&amp;$D$3:$D$1662,$E$3:$E$1662,0,0,1)</f>
        <v>149000</v>
      </c>
      <c r="AC326" s="2" cm="1">
        <f t="array" ref="AC326">_xlfn.XLOOKUP(AC$1&amp;$R326,$C$3:$C$1662&amp;$D$3:$D$1662,$E$3:$E$1662,0,0,1)</f>
        <v>105800</v>
      </c>
    </row>
    <row r="327" spans="3:29" x14ac:dyDescent="0.4">
      <c r="C327" t="s">
        <v>804</v>
      </c>
      <c r="D327" t="s">
        <v>710</v>
      </c>
      <c r="E327">
        <v>105800</v>
      </c>
      <c r="R327" t="s">
        <v>378</v>
      </c>
      <c r="S327" s="2">
        <f t="shared" si="30"/>
        <v>48161780</v>
      </c>
      <c r="T327" s="2">
        <f t="shared" si="31"/>
        <v>22745600</v>
      </c>
      <c r="U327" s="2">
        <f t="shared" si="31"/>
        <v>36459500</v>
      </c>
      <c r="V327" s="2">
        <f t="shared" si="31"/>
        <v>70187900</v>
      </c>
      <c r="W327" s="2">
        <f t="shared" si="31"/>
        <v>46055900</v>
      </c>
      <c r="X327" s="2">
        <f t="shared" si="31"/>
        <v>65360000</v>
      </c>
      <c r="Y327" s="2" cm="1">
        <f t="array" ref="Y327">_xlfn.XLOOKUP(Y$1&amp;$R327,$C$3:$C$1662&amp;$D$3:$D$1662,$E$3:$E$1662,0,0,1)</f>
        <v>83700</v>
      </c>
      <c r="Z327" s="2" cm="1">
        <f t="array" ref="Z327">_xlfn.XLOOKUP(Z$1&amp;$R327,$C$3:$C$1662&amp;$D$3:$D$1662,$E$3:$E$1662,0,0,1)</f>
        <v>125300</v>
      </c>
      <c r="AA327" s="2" cm="1">
        <f t="array" ref="AA327">_xlfn.XLOOKUP(AA$1&amp;$R327,$C$3:$C$1662&amp;$D$3:$D$1662,$E$3:$E$1662,0,0,1)</f>
        <v>392400</v>
      </c>
      <c r="AB327" s="2" cm="1">
        <f t="array" ref="AB327">_xlfn.XLOOKUP(AB$1&amp;$R327,$C$3:$C$1662&amp;$D$3:$D$1662,$E$3:$E$1662,0,0,1)</f>
        <v>119700</v>
      </c>
      <c r="AC327" s="2" cm="1">
        <f t="array" ref="AC327">_xlfn.XLOOKUP(AC$1&amp;$R327,$C$3:$C$1662&amp;$D$3:$D$1662,$E$3:$E$1662,0,0,1)</f>
        <v>153900</v>
      </c>
    </row>
    <row r="328" spans="3:29" x14ac:dyDescent="0.4">
      <c r="C328" t="s">
        <v>804</v>
      </c>
      <c r="D328" t="s">
        <v>711</v>
      </c>
      <c r="E328">
        <v>153900</v>
      </c>
      <c r="R328" t="s">
        <v>379</v>
      </c>
      <c r="S328" s="2">
        <f t="shared" si="30"/>
        <v>48161780</v>
      </c>
      <c r="T328" s="2">
        <f t="shared" si="31"/>
        <v>22745600</v>
      </c>
      <c r="U328" s="2">
        <f t="shared" si="31"/>
        <v>36459500</v>
      </c>
      <c r="V328" s="2">
        <f t="shared" si="31"/>
        <v>70187900</v>
      </c>
      <c r="W328" s="2">
        <f t="shared" si="31"/>
        <v>46055900</v>
      </c>
      <c r="X328" s="2">
        <f t="shared" si="31"/>
        <v>65360000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48161780</v>
      </c>
      <c r="T329" s="2">
        <f t="shared" si="31"/>
        <v>22745600</v>
      </c>
      <c r="U329" s="2">
        <f t="shared" si="31"/>
        <v>36459500</v>
      </c>
      <c r="V329" s="2">
        <f t="shared" si="31"/>
        <v>70187900</v>
      </c>
      <c r="W329" s="2">
        <f t="shared" si="31"/>
        <v>46055900</v>
      </c>
      <c r="X329" s="2">
        <f t="shared" si="31"/>
        <v>65360000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48161780</v>
      </c>
      <c r="T330" s="2">
        <f t="shared" si="31"/>
        <v>22745600</v>
      </c>
      <c r="U330" s="2">
        <f t="shared" si="31"/>
        <v>36459500</v>
      </c>
      <c r="V330" s="2">
        <f t="shared" si="31"/>
        <v>70187900</v>
      </c>
      <c r="W330" s="2">
        <f t="shared" si="31"/>
        <v>46055900</v>
      </c>
      <c r="X330" s="2">
        <f t="shared" si="31"/>
        <v>65360000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48161780</v>
      </c>
      <c r="T331" s="2">
        <f t="shared" si="31"/>
        <v>22745600</v>
      </c>
      <c r="U331" s="2">
        <f t="shared" si="31"/>
        <v>36459500</v>
      </c>
      <c r="V331" s="2">
        <f t="shared" si="31"/>
        <v>70187900</v>
      </c>
      <c r="W331" s="2">
        <f t="shared" si="31"/>
        <v>46055900</v>
      </c>
      <c r="X331" s="2">
        <f t="shared" si="31"/>
        <v>65360000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48161780</v>
      </c>
      <c r="T332" s="2">
        <f t="shared" si="31"/>
        <v>22745600</v>
      </c>
      <c r="U332" s="2">
        <f t="shared" si="31"/>
        <v>36459500</v>
      </c>
      <c r="V332" s="2">
        <f t="shared" si="31"/>
        <v>70187900</v>
      </c>
      <c r="W332" s="2">
        <f t="shared" si="31"/>
        <v>46055900</v>
      </c>
      <c r="X332" s="2">
        <f t="shared" si="31"/>
        <v>65360000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50029780</v>
      </c>
      <c r="T333" s="2">
        <f t="shared" si="31"/>
        <v>24063500</v>
      </c>
      <c r="U333" s="2">
        <f t="shared" si="31"/>
        <v>38599300</v>
      </c>
      <c r="V333" s="2">
        <f t="shared" si="31"/>
        <v>72462400</v>
      </c>
      <c r="W333" s="2">
        <f t="shared" si="31"/>
        <v>47664500</v>
      </c>
      <c r="X333" s="2">
        <f t="shared" si="31"/>
        <v>67359200</v>
      </c>
      <c r="Y333" s="2" cm="1">
        <f t="array" ref="Y333">_xlfn.XLOOKUP(Y$1&amp;$R333,$C$3:$C$1662&amp;$D$3:$D$1662,$E$3:$E$1662,0,0,1)</f>
        <v>1317900</v>
      </c>
      <c r="Z333" s="2" cm="1">
        <f t="array" ref="Z333">_xlfn.XLOOKUP(Z$1&amp;$R333,$C$3:$C$1662&amp;$D$3:$D$1662,$E$3:$E$1662,0,0,1)</f>
        <v>2139800</v>
      </c>
      <c r="AA333" s="2" cm="1">
        <f t="array" ref="AA333">_xlfn.XLOOKUP(AA$1&amp;$R333,$C$3:$C$1662&amp;$D$3:$D$1662,$E$3:$E$1662,0,0,1)</f>
        <v>2274500</v>
      </c>
      <c r="AB333" s="2" cm="1">
        <f t="array" ref="AB333">_xlfn.XLOOKUP(AB$1&amp;$R333,$C$3:$C$1662&amp;$D$3:$D$1662,$E$3:$E$1662,0,0,1)</f>
        <v>1608600</v>
      </c>
      <c r="AC333" s="2" cm="1">
        <f t="array" ref="AC333">_xlfn.XLOOKUP(AC$1&amp;$R333,$C$3:$C$1662&amp;$D$3:$D$1662,$E$3:$E$1662,0,0,1)</f>
        <v>1999200</v>
      </c>
    </row>
    <row r="334" spans="3:29" x14ac:dyDescent="0.4">
      <c r="C334" t="s">
        <v>804</v>
      </c>
      <c r="D334" t="s">
        <v>717</v>
      </c>
      <c r="E334">
        <v>1999200</v>
      </c>
    </row>
    <row r="335" spans="3:29" x14ac:dyDescent="0.4">
      <c r="C335" t="s">
        <v>836</v>
      </c>
      <c r="D335" t="s">
        <v>506</v>
      </c>
      <c r="E335">
        <v>1589700</v>
      </c>
    </row>
    <row r="336" spans="3:29" x14ac:dyDescent="0.4">
      <c r="C336" t="s">
        <v>836</v>
      </c>
      <c r="D336" t="s">
        <v>507</v>
      </c>
      <c r="E336">
        <v>444800</v>
      </c>
    </row>
    <row r="337" spans="3:5" x14ac:dyDescent="0.4">
      <c r="C337" t="s">
        <v>836</v>
      </c>
      <c r="D337" t="s">
        <v>508</v>
      </c>
      <c r="E337">
        <v>829700</v>
      </c>
    </row>
    <row r="338" spans="3:5" x14ac:dyDescent="0.4">
      <c r="C338" t="s">
        <v>836</v>
      </c>
      <c r="D338" t="s">
        <v>509</v>
      </c>
      <c r="E338">
        <v>824100</v>
      </c>
    </row>
    <row r="339" spans="3:5" x14ac:dyDescent="0.4">
      <c r="C339" t="s">
        <v>836</v>
      </c>
      <c r="D339" t="s">
        <v>510</v>
      </c>
      <c r="E339">
        <v>684900</v>
      </c>
    </row>
    <row r="340" spans="3:5" x14ac:dyDescent="0.4">
      <c r="C340" t="s">
        <v>836</v>
      </c>
      <c r="D340" t="s">
        <v>511</v>
      </c>
      <c r="E340">
        <v>589500</v>
      </c>
    </row>
    <row r="341" spans="3:5" x14ac:dyDescent="0.4">
      <c r="C341" t="s">
        <v>836</v>
      </c>
      <c r="D341" t="s">
        <v>512</v>
      </c>
      <c r="E341">
        <v>454100</v>
      </c>
    </row>
    <row r="342" spans="3:5" x14ac:dyDescent="0.4">
      <c r="C342" t="s">
        <v>836</v>
      </c>
      <c r="D342" t="s">
        <v>513</v>
      </c>
      <c r="E342">
        <v>1686700</v>
      </c>
    </row>
    <row r="343" spans="3:5" x14ac:dyDescent="0.4">
      <c r="C343" t="s">
        <v>836</v>
      </c>
      <c r="D343" t="s">
        <v>514</v>
      </c>
      <c r="E343">
        <v>817300</v>
      </c>
    </row>
    <row r="344" spans="3:5" x14ac:dyDescent="0.4">
      <c r="C344" t="s">
        <v>836</v>
      </c>
      <c r="D344" t="s">
        <v>515</v>
      </c>
      <c r="E344">
        <v>953300</v>
      </c>
    </row>
    <row r="345" spans="3:5" x14ac:dyDescent="0.4">
      <c r="C345" t="s">
        <v>836</v>
      </c>
      <c r="D345" t="s">
        <v>516</v>
      </c>
      <c r="E345">
        <v>694900</v>
      </c>
    </row>
    <row r="346" spans="3:5" x14ac:dyDescent="0.4">
      <c r="C346" t="s">
        <v>836</v>
      </c>
      <c r="D346" t="s">
        <v>517</v>
      </c>
      <c r="E346">
        <v>541400</v>
      </c>
    </row>
    <row r="347" spans="3:5" x14ac:dyDescent="0.4">
      <c r="C347" t="s">
        <v>836</v>
      </c>
      <c r="D347" t="s">
        <v>518</v>
      </c>
      <c r="E347">
        <v>434100</v>
      </c>
    </row>
    <row r="348" spans="3:5" x14ac:dyDescent="0.4">
      <c r="C348" t="s">
        <v>836</v>
      </c>
      <c r="D348" t="s">
        <v>519</v>
      </c>
      <c r="E348">
        <v>248200</v>
      </c>
    </row>
    <row r="349" spans="3:5" x14ac:dyDescent="0.4">
      <c r="C349" t="s">
        <v>836</v>
      </c>
      <c r="D349" t="s">
        <v>520</v>
      </c>
      <c r="E349">
        <v>256700</v>
      </c>
    </row>
    <row r="350" spans="3:5" x14ac:dyDescent="0.4">
      <c r="C350" t="s">
        <v>836</v>
      </c>
      <c r="D350" t="s">
        <v>521</v>
      </c>
      <c r="E350">
        <v>512100</v>
      </c>
    </row>
    <row r="351" spans="3:5" x14ac:dyDescent="0.4">
      <c r="C351" t="s">
        <v>836</v>
      </c>
      <c r="D351" t="s">
        <v>522</v>
      </c>
      <c r="E351">
        <v>526900</v>
      </c>
    </row>
    <row r="352" spans="3:5" x14ac:dyDescent="0.4">
      <c r="C352" t="s">
        <v>836</v>
      </c>
      <c r="D352" t="s">
        <v>523</v>
      </c>
      <c r="E352">
        <v>214200</v>
      </c>
    </row>
    <row r="353" spans="3:5" x14ac:dyDescent="0.4">
      <c r="C353" t="s">
        <v>836</v>
      </c>
      <c r="D353" t="s">
        <v>524</v>
      </c>
      <c r="E353">
        <v>197900</v>
      </c>
    </row>
    <row r="354" spans="3:5" x14ac:dyDescent="0.4">
      <c r="C354" t="s">
        <v>836</v>
      </c>
      <c r="D354" t="s">
        <v>525</v>
      </c>
      <c r="E354">
        <v>382500</v>
      </c>
    </row>
    <row r="355" spans="3:5" x14ac:dyDescent="0.4">
      <c r="C355" t="s">
        <v>836</v>
      </c>
      <c r="D355" t="s">
        <v>526</v>
      </c>
      <c r="E355">
        <v>812500</v>
      </c>
    </row>
    <row r="356" spans="3:5" x14ac:dyDescent="0.4">
      <c r="C356" t="s">
        <v>836</v>
      </c>
      <c r="D356" t="s">
        <v>527</v>
      </c>
      <c r="E356">
        <v>186900</v>
      </c>
    </row>
    <row r="357" spans="3:5" x14ac:dyDescent="0.4">
      <c r="C357" t="s">
        <v>836</v>
      </c>
      <c r="D357" t="s">
        <v>528</v>
      </c>
      <c r="E357">
        <v>241500</v>
      </c>
    </row>
    <row r="358" spans="3:5" x14ac:dyDescent="0.4">
      <c r="C358" t="s">
        <v>836</v>
      </c>
      <c r="D358" t="s">
        <v>529</v>
      </c>
      <c r="E358">
        <v>160400</v>
      </c>
    </row>
    <row r="359" spans="3:5" x14ac:dyDescent="0.4">
      <c r="C359" t="s">
        <v>836</v>
      </c>
      <c r="D359" t="s">
        <v>530</v>
      </c>
      <c r="E359">
        <v>125700</v>
      </c>
    </row>
    <row r="360" spans="3:5" x14ac:dyDescent="0.4">
      <c r="C360" t="s">
        <v>836</v>
      </c>
      <c r="D360" t="s">
        <v>531</v>
      </c>
      <c r="E360">
        <v>454100</v>
      </c>
    </row>
    <row r="361" spans="3:5" x14ac:dyDescent="0.4">
      <c r="C361" t="s">
        <v>836</v>
      </c>
      <c r="D361" t="s">
        <v>532</v>
      </c>
      <c r="E361">
        <v>147400</v>
      </c>
    </row>
    <row r="362" spans="3:5" x14ac:dyDescent="0.4">
      <c r="C362" t="s">
        <v>836</v>
      </c>
      <c r="D362" t="s">
        <v>533</v>
      </c>
      <c r="E362">
        <v>123600</v>
      </c>
    </row>
    <row r="363" spans="3:5" x14ac:dyDescent="0.4">
      <c r="C363" t="s">
        <v>836</v>
      </c>
      <c r="D363" t="s">
        <v>534</v>
      </c>
      <c r="E363">
        <v>142500</v>
      </c>
    </row>
    <row r="364" spans="3:5" x14ac:dyDescent="0.4">
      <c r="C364" t="s">
        <v>836</v>
      </c>
      <c r="D364" t="s">
        <v>535</v>
      </c>
      <c r="E364">
        <v>227400</v>
      </c>
    </row>
    <row r="365" spans="3:5" x14ac:dyDescent="0.4">
      <c r="C365" t="s">
        <v>836</v>
      </c>
      <c r="D365" t="s">
        <v>536</v>
      </c>
      <c r="E365">
        <v>215700</v>
      </c>
    </row>
    <row r="366" spans="3:5" x14ac:dyDescent="0.4">
      <c r="C366" t="s">
        <v>836</v>
      </c>
      <c r="D366" t="s">
        <v>537</v>
      </c>
      <c r="E366">
        <v>319600</v>
      </c>
    </row>
    <row r="367" spans="3:5" x14ac:dyDescent="0.4">
      <c r="C367" t="s">
        <v>836</v>
      </c>
      <c r="D367" t="s">
        <v>538</v>
      </c>
      <c r="E367">
        <v>176900</v>
      </c>
    </row>
    <row r="368" spans="3:5" x14ac:dyDescent="0.4">
      <c r="C368" t="s">
        <v>836</v>
      </c>
      <c r="D368" t="s">
        <v>539</v>
      </c>
      <c r="E368">
        <v>144300</v>
      </c>
    </row>
    <row r="369" spans="3:5" x14ac:dyDescent="0.4">
      <c r="C369" t="s">
        <v>836</v>
      </c>
      <c r="D369" t="s">
        <v>540</v>
      </c>
      <c r="E369">
        <v>262700</v>
      </c>
    </row>
    <row r="370" spans="3:5" x14ac:dyDescent="0.4">
      <c r="C370" t="s">
        <v>836</v>
      </c>
      <c r="D370" t="s">
        <v>541</v>
      </c>
      <c r="E370">
        <v>117100</v>
      </c>
    </row>
    <row r="371" spans="3:5" x14ac:dyDescent="0.4">
      <c r="C371" t="s">
        <v>836</v>
      </c>
      <c r="D371" t="s">
        <v>542</v>
      </c>
      <c r="E371">
        <v>108300</v>
      </c>
    </row>
    <row r="372" spans="3:5" x14ac:dyDescent="0.4">
      <c r="C372" t="s">
        <v>836</v>
      </c>
      <c r="D372" t="s">
        <v>543</v>
      </c>
      <c r="E372">
        <v>163800</v>
      </c>
    </row>
    <row r="373" spans="3:5" x14ac:dyDescent="0.4">
      <c r="C373" t="s">
        <v>836</v>
      </c>
      <c r="D373" t="s">
        <v>544</v>
      </c>
      <c r="E373">
        <v>78500</v>
      </c>
    </row>
    <row r="374" spans="3:5" x14ac:dyDescent="0.4">
      <c r="C374" t="s">
        <v>836</v>
      </c>
      <c r="D374" t="s">
        <v>545</v>
      </c>
      <c r="E374">
        <v>83000</v>
      </c>
    </row>
    <row r="375" spans="3:5" x14ac:dyDescent="0.4">
      <c r="C375" t="s">
        <v>836</v>
      </c>
      <c r="D375" t="s">
        <v>546</v>
      </c>
      <c r="E375">
        <v>140900</v>
      </c>
    </row>
    <row r="376" spans="3:5" x14ac:dyDescent="0.4">
      <c r="C376" t="s">
        <v>836</v>
      </c>
      <c r="D376" t="s">
        <v>547</v>
      </c>
      <c r="E376">
        <v>332200</v>
      </c>
    </row>
    <row r="377" spans="3:5" x14ac:dyDescent="0.4">
      <c r="C377" t="s">
        <v>836</v>
      </c>
      <c r="D377" t="s">
        <v>548</v>
      </c>
      <c r="E377">
        <v>149100</v>
      </c>
    </row>
    <row r="378" spans="3:5" x14ac:dyDescent="0.4">
      <c r="C378" t="s">
        <v>836</v>
      </c>
      <c r="D378" t="s">
        <v>549</v>
      </c>
      <c r="E378">
        <v>91500</v>
      </c>
    </row>
    <row r="379" spans="3:5" x14ac:dyDescent="0.4">
      <c r="C379" t="s">
        <v>836</v>
      </c>
      <c r="D379" t="s">
        <v>550</v>
      </c>
      <c r="E379">
        <v>83600</v>
      </c>
    </row>
    <row r="380" spans="3:5" x14ac:dyDescent="0.4">
      <c r="C380" t="s">
        <v>836</v>
      </c>
      <c r="D380" t="s">
        <v>551</v>
      </c>
      <c r="E380">
        <v>239300</v>
      </c>
    </row>
    <row r="381" spans="3:5" x14ac:dyDescent="0.4">
      <c r="C381" t="s">
        <v>836</v>
      </c>
      <c r="D381" t="s">
        <v>552</v>
      </c>
      <c r="E381">
        <v>128500</v>
      </c>
    </row>
    <row r="382" spans="3:5" x14ac:dyDescent="0.4">
      <c r="C382" t="s">
        <v>836</v>
      </c>
      <c r="D382" t="s">
        <v>553</v>
      </c>
      <c r="E382">
        <v>182900</v>
      </c>
    </row>
    <row r="383" spans="3:5" x14ac:dyDescent="0.4">
      <c r="C383" t="s">
        <v>836</v>
      </c>
      <c r="D383" t="s">
        <v>554</v>
      </c>
      <c r="E383">
        <v>206300</v>
      </c>
    </row>
    <row r="384" spans="3:5" x14ac:dyDescent="0.4">
      <c r="C384" t="s">
        <v>836</v>
      </c>
      <c r="D384" t="s">
        <v>555</v>
      </c>
      <c r="E384">
        <v>86900</v>
      </c>
    </row>
    <row r="385" spans="3:5" x14ac:dyDescent="0.4">
      <c r="C385" t="s">
        <v>836</v>
      </c>
      <c r="D385" t="s">
        <v>556</v>
      </c>
      <c r="E385">
        <v>133500</v>
      </c>
    </row>
    <row r="386" spans="3:5" x14ac:dyDescent="0.4">
      <c r="C386" t="s">
        <v>836</v>
      </c>
      <c r="D386" t="s">
        <v>557</v>
      </c>
      <c r="E386">
        <v>144500</v>
      </c>
    </row>
    <row r="387" spans="3:5" x14ac:dyDescent="0.4">
      <c r="C387" t="s">
        <v>836</v>
      </c>
      <c r="D387" t="s">
        <v>558</v>
      </c>
      <c r="E387">
        <v>196800</v>
      </c>
    </row>
    <row r="388" spans="3:5" x14ac:dyDescent="0.4">
      <c r="C388" t="s">
        <v>836</v>
      </c>
      <c r="D388" t="s">
        <v>559</v>
      </c>
      <c r="E388">
        <v>114400</v>
      </c>
    </row>
    <row r="389" spans="3:5" x14ac:dyDescent="0.4">
      <c r="C389" t="s">
        <v>836</v>
      </c>
      <c r="D389" t="s">
        <v>560</v>
      </c>
      <c r="E389">
        <v>264500</v>
      </c>
    </row>
    <row r="390" spans="3:5" x14ac:dyDescent="0.4">
      <c r="C390" t="s">
        <v>836</v>
      </c>
      <c r="D390" t="s">
        <v>561</v>
      </c>
      <c r="E390">
        <v>116100</v>
      </c>
    </row>
    <row r="391" spans="3:5" x14ac:dyDescent="0.4">
      <c r="C391" t="s">
        <v>836</v>
      </c>
      <c r="D391" t="s">
        <v>562</v>
      </c>
      <c r="E391">
        <v>115200</v>
      </c>
    </row>
    <row r="392" spans="3:5" x14ac:dyDescent="0.4">
      <c r="C392" t="s">
        <v>836</v>
      </c>
      <c r="D392" t="s">
        <v>563</v>
      </c>
      <c r="E392">
        <v>70500</v>
      </c>
    </row>
    <row r="393" spans="3:5" x14ac:dyDescent="0.4">
      <c r="C393" t="s">
        <v>836</v>
      </c>
      <c r="D393" t="s">
        <v>564</v>
      </c>
      <c r="E393">
        <v>84900</v>
      </c>
    </row>
    <row r="394" spans="3:5" x14ac:dyDescent="0.4">
      <c r="C394" t="s">
        <v>836</v>
      </c>
      <c r="D394" t="s">
        <v>565</v>
      </c>
      <c r="E394">
        <v>262200</v>
      </c>
    </row>
    <row r="395" spans="3:5" x14ac:dyDescent="0.4">
      <c r="C395" t="s">
        <v>836</v>
      </c>
      <c r="D395" t="s">
        <v>566</v>
      </c>
      <c r="E395">
        <v>309100</v>
      </c>
    </row>
    <row r="396" spans="3:5" x14ac:dyDescent="0.4">
      <c r="C396" t="s">
        <v>836</v>
      </c>
      <c r="D396" t="s">
        <v>567</v>
      </c>
      <c r="E396">
        <v>143000</v>
      </c>
    </row>
    <row r="397" spans="3:5" x14ac:dyDescent="0.4">
      <c r="C397" t="s">
        <v>836</v>
      </c>
      <c r="D397" t="s">
        <v>568</v>
      </c>
      <c r="E397">
        <v>215000</v>
      </c>
    </row>
    <row r="398" spans="3:5" x14ac:dyDescent="0.4">
      <c r="C398" t="s">
        <v>836</v>
      </c>
      <c r="D398" t="s">
        <v>569</v>
      </c>
      <c r="E398">
        <v>124400</v>
      </c>
    </row>
    <row r="399" spans="3:5" x14ac:dyDescent="0.4">
      <c r="C399" t="s">
        <v>836</v>
      </c>
      <c r="D399" t="s">
        <v>570</v>
      </c>
      <c r="E399">
        <v>227500</v>
      </c>
    </row>
    <row r="400" spans="3:5" x14ac:dyDescent="0.4">
      <c r="C400" t="s">
        <v>836</v>
      </c>
      <c r="D400" t="s">
        <v>571</v>
      </c>
      <c r="E400">
        <v>258700</v>
      </c>
    </row>
    <row r="401" spans="3:5" x14ac:dyDescent="0.4">
      <c r="C401" t="s">
        <v>836</v>
      </c>
      <c r="D401" t="s">
        <v>572</v>
      </c>
      <c r="E401">
        <v>485800</v>
      </c>
    </row>
    <row r="402" spans="3:5" x14ac:dyDescent="0.4">
      <c r="C402" t="s">
        <v>836</v>
      </c>
      <c r="D402" t="s">
        <v>573</v>
      </c>
      <c r="E402">
        <v>319500</v>
      </c>
    </row>
    <row r="403" spans="3:5" x14ac:dyDescent="0.4">
      <c r="C403" t="s">
        <v>836</v>
      </c>
      <c r="D403" t="s">
        <v>574</v>
      </c>
      <c r="E403">
        <v>184800</v>
      </c>
    </row>
    <row r="404" spans="3:5" x14ac:dyDescent="0.4">
      <c r="C404" t="s">
        <v>836</v>
      </c>
      <c r="D404" t="s">
        <v>575</v>
      </c>
      <c r="E404">
        <v>204100</v>
      </c>
    </row>
    <row r="405" spans="3:5" x14ac:dyDescent="0.4">
      <c r="C405" t="s">
        <v>836</v>
      </c>
      <c r="D405" t="s">
        <v>576</v>
      </c>
      <c r="E405">
        <v>87400</v>
      </c>
    </row>
    <row r="406" spans="3:5" x14ac:dyDescent="0.4">
      <c r="C406" t="s">
        <v>836</v>
      </c>
      <c r="D406" t="s">
        <v>577</v>
      </c>
      <c r="E406">
        <v>190600</v>
      </c>
    </row>
    <row r="407" spans="3:5" x14ac:dyDescent="0.4">
      <c r="C407" t="s">
        <v>836</v>
      </c>
      <c r="D407" t="s">
        <v>578</v>
      </c>
      <c r="E407">
        <v>183500</v>
      </c>
    </row>
    <row r="408" spans="3:5" x14ac:dyDescent="0.4">
      <c r="C408" t="s">
        <v>836</v>
      </c>
      <c r="D408" t="s">
        <v>579</v>
      </c>
      <c r="E408">
        <v>117500</v>
      </c>
    </row>
    <row r="409" spans="3:5" x14ac:dyDescent="0.4">
      <c r="C409" t="s">
        <v>836</v>
      </c>
      <c r="D409" t="s">
        <v>580</v>
      </c>
      <c r="E409">
        <v>97500</v>
      </c>
    </row>
    <row r="410" spans="3:5" x14ac:dyDescent="0.4">
      <c r="C410" t="s">
        <v>836</v>
      </c>
      <c r="D410" t="s">
        <v>581</v>
      </c>
      <c r="E410">
        <v>284200</v>
      </c>
    </row>
    <row r="411" spans="3:5" x14ac:dyDescent="0.4">
      <c r="C411" t="s">
        <v>836</v>
      </c>
      <c r="D411" t="s">
        <v>582</v>
      </c>
      <c r="E411">
        <v>202700</v>
      </c>
    </row>
    <row r="412" spans="3:5" x14ac:dyDescent="0.4">
      <c r="C412" t="s">
        <v>836</v>
      </c>
      <c r="D412" t="s">
        <v>583</v>
      </c>
      <c r="E412">
        <v>131900</v>
      </c>
    </row>
    <row r="413" spans="3:5" x14ac:dyDescent="0.4">
      <c r="C413" t="s">
        <v>836</v>
      </c>
      <c r="D413" t="s">
        <v>584</v>
      </c>
      <c r="E413">
        <v>177500</v>
      </c>
    </row>
    <row r="414" spans="3:5" x14ac:dyDescent="0.4">
      <c r="C414" t="s">
        <v>836</v>
      </c>
      <c r="D414" t="s">
        <v>585</v>
      </c>
      <c r="E414">
        <v>228700</v>
      </c>
    </row>
    <row r="415" spans="3:5" x14ac:dyDescent="0.4">
      <c r="C415" t="s">
        <v>836</v>
      </c>
      <c r="D415" t="s">
        <v>586</v>
      </c>
      <c r="E415">
        <v>190100</v>
      </c>
    </row>
    <row r="416" spans="3:5" x14ac:dyDescent="0.4">
      <c r="C416" t="s">
        <v>836</v>
      </c>
      <c r="D416" t="s">
        <v>587</v>
      </c>
      <c r="E416">
        <v>106400</v>
      </c>
    </row>
    <row r="417" spans="3:5" x14ac:dyDescent="0.4">
      <c r="C417" t="s">
        <v>836</v>
      </c>
      <c r="D417" t="s">
        <v>588</v>
      </c>
      <c r="E417">
        <v>343600</v>
      </c>
    </row>
    <row r="418" spans="3:5" x14ac:dyDescent="0.4">
      <c r="C418" t="s">
        <v>836</v>
      </c>
      <c r="D418" t="s">
        <v>589</v>
      </c>
      <c r="E418">
        <v>92700</v>
      </c>
    </row>
    <row r="419" spans="3:5" x14ac:dyDescent="0.4">
      <c r="C419" t="s">
        <v>836</v>
      </c>
      <c r="D419" t="s">
        <v>590</v>
      </c>
      <c r="E419">
        <v>81300</v>
      </c>
    </row>
    <row r="420" spans="3:5" x14ac:dyDescent="0.4">
      <c r="C420" t="s">
        <v>836</v>
      </c>
      <c r="D420" t="s">
        <v>591</v>
      </c>
      <c r="E420">
        <v>61700</v>
      </c>
    </row>
    <row r="421" spans="3:5" x14ac:dyDescent="0.4">
      <c r="C421" t="s">
        <v>836</v>
      </c>
      <c r="D421" t="s">
        <v>592</v>
      </c>
      <c r="E421">
        <v>78100</v>
      </c>
    </row>
    <row r="422" spans="3:5" x14ac:dyDescent="0.4">
      <c r="C422" t="s">
        <v>836</v>
      </c>
      <c r="D422" t="s">
        <v>593</v>
      </c>
      <c r="E422">
        <v>184200</v>
      </c>
    </row>
    <row r="423" spans="3:5" x14ac:dyDescent="0.4">
      <c r="C423" t="s">
        <v>836</v>
      </c>
      <c r="D423" t="s">
        <v>594</v>
      </c>
      <c r="E423">
        <v>179800</v>
      </c>
    </row>
    <row r="424" spans="3:5" x14ac:dyDescent="0.4">
      <c r="C424" t="s">
        <v>836</v>
      </c>
      <c r="D424" t="s">
        <v>595</v>
      </c>
      <c r="E424">
        <v>233100</v>
      </c>
    </row>
    <row r="425" spans="3:5" x14ac:dyDescent="0.4">
      <c r="C425" t="s">
        <v>836</v>
      </c>
      <c r="D425" t="s">
        <v>596</v>
      </c>
      <c r="E425">
        <v>164400</v>
      </c>
    </row>
    <row r="426" spans="3:5" x14ac:dyDescent="0.4">
      <c r="C426" t="s">
        <v>836</v>
      </c>
      <c r="D426" t="s">
        <v>597</v>
      </c>
      <c r="E426">
        <v>158300</v>
      </c>
    </row>
    <row r="427" spans="3:5" x14ac:dyDescent="0.4">
      <c r="C427" t="s">
        <v>836</v>
      </c>
      <c r="D427" t="s">
        <v>598</v>
      </c>
      <c r="E427">
        <v>78300</v>
      </c>
    </row>
    <row r="428" spans="3:5" x14ac:dyDescent="0.4">
      <c r="C428" t="s">
        <v>836</v>
      </c>
      <c r="D428" t="s">
        <v>599</v>
      </c>
      <c r="E428">
        <v>89200</v>
      </c>
    </row>
    <row r="429" spans="3:5" x14ac:dyDescent="0.4">
      <c r="C429" t="s">
        <v>836</v>
      </c>
      <c r="D429" t="s">
        <v>600</v>
      </c>
      <c r="E429">
        <v>156100</v>
      </c>
    </row>
    <row r="430" spans="3:5" x14ac:dyDescent="0.4">
      <c r="C430" t="s">
        <v>836</v>
      </c>
      <c r="D430" t="s">
        <v>601</v>
      </c>
      <c r="E430">
        <v>87700</v>
      </c>
    </row>
    <row r="431" spans="3:5" x14ac:dyDescent="0.4">
      <c r="C431" t="s">
        <v>836</v>
      </c>
      <c r="D431" t="s">
        <v>602</v>
      </c>
      <c r="E431">
        <v>116100</v>
      </c>
    </row>
    <row r="432" spans="3:5" x14ac:dyDescent="0.4">
      <c r="C432" t="s">
        <v>836</v>
      </c>
      <c r="D432" t="s">
        <v>603</v>
      </c>
      <c r="E432">
        <v>86700</v>
      </c>
    </row>
    <row r="433" spans="3:5" x14ac:dyDescent="0.4">
      <c r="C433" t="s">
        <v>836</v>
      </c>
      <c r="D433" t="s">
        <v>604</v>
      </c>
      <c r="E433">
        <v>104500</v>
      </c>
    </row>
    <row r="434" spans="3:5" x14ac:dyDescent="0.4">
      <c r="C434" t="s">
        <v>836</v>
      </c>
      <c r="D434" t="s">
        <v>605</v>
      </c>
      <c r="E434">
        <v>121300</v>
      </c>
    </row>
    <row r="435" spans="3:5" x14ac:dyDescent="0.4">
      <c r="C435" t="s">
        <v>836</v>
      </c>
      <c r="D435" t="s">
        <v>606</v>
      </c>
      <c r="E435">
        <v>131200</v>
      </c>
    </row>
    <row r="436" spans="3:5" x14ac:dyDescent="0.4">
      <c r="C436" t="s">
        <v>836</v>
      </c>
      <c r="D436" t="s">
        <v>607</v>
      </c>
      <c r="E436">
        <v>135900</v>
      </c>
    </row>
    <row r="437" spans="3:5" x14ac:dyDescent="0.4">
      <c r="C437" t="s">
        <v>836</v>
      </c>
      <c r="D437" t="s">
        <v>608</v>
      </c>
      <c r="E437">
        <v>264200</v>
      </c>
    </row>
    <row r="438" spans="3:5" x14ac:dyDescent="0.4">
      <c r="C438" t="s">
        <v>836</v>
      </c>
      <c r="D438" t="s">
        <v>609</v>
      </c>
      <c r="E438">
        <v>77500</v>
      </c>
    </row>
    <row r="439" spans="3:5" x14ac:dyDescent="0.4">
      <c r="C439" t="s">
        <v>836</v>
      </c>
      <c r="D439" t="s">
        <v>610</v>
      </c>
      <c r="E439">
        <v>112600</v>
      </c>
    </row>
    <row r="440" spans="3:5" x14ac:dyDescent="0.4">
      <c r="C440" t="s">
        <v>836</v>
      </c>
      <c r="D440" t="s">
        <v>611</v>
      </c>
      <c r="E440">
        <v>51800</v>
      </c>
    </row>
    <row r="441" spans="3:5" x14ac:dyDescent="0.4">
      <c r="C441" t="s">
        <v>836</v>
      </c>
      <c r="D441" t="s">
        <v>612</v>
      </c>
      <c r="E441">
        <v>68800</v>
      </c>
    </row>
    <row r="442" spans="3:5" x14ac:dyDescent="0.4">
      <c r="C442" t="s">
        <v>836</v>
      </c>
      <c r="D442" t="s">
        <v>613</v>
      </c>
      <c r="E442">
        <v>73900</v>
      </c>
    </row>
    <row r="443" spans="3:5" x14ac:dyDescent="0.4">
      <c r="C443" t="s">
        <v>836</v>
      </c>
      <c r="D443" t="s">
        <v>614</v>
      </c>
      <c r="E443">
        <v>121000</v>
      </c>
    </row>
    <row r="444" spans="3:5" x14ac:dyDescent="0.4">
      <c r="C444" t="s">
        <v>836</v>
      </c>
      <c r="D444" t="s">
        <v>615</v>
      </c>
      <c r="E444">
        <v>58200</v>
      </c>
    </row>
    <row r="445" spans="3:5" x14ac:dyDescent="0.4">
      <c r="C445" t="s">
        <v>836</v>
      </c>
      <c r="D445" t="s">
        <v>616</v>
      </c>
      <c r="E445">
        <v>49900</v>
      </c>
    </row>
    <row r="446" spans="3:5" x14ac:dyDescent="0.4">
      <c r="C446" t="s">
        <v>836</v>
      </c>
      <c r="D446" t="s">
        <v>617</v>
      </c>
      <c r="E446">
        <v>39500</v>
      </c>
    </row>
    <row r="447" spans="3:5" x14ac:dyDescent="0.4">
      <c r="C447" t="s">
        <v>836</v>
      </c>
      <c r="D447" t="s">
        <v>618</v>
      </c>
      <c r="E447">
        <v>106700</v>
      </c>
    </row>
    <row r="448" spans="3:5" x14ac:dyDescent="0.4">
      <c r="C448" t="s">
        <v>836</v>
      </c>
      <c r="D448" t="s">
        <v>619</v>
      </c>
      <c r="E448">
        <v>45900</v>
      </c>
    </row>
    <row r="449" spans="3:5" x14ac:dyDescent="0.4">
      <c r="C449" t="s">
        <v>836</v>
      </c>
      <c r="D449" t="s">
        <v>620</v>
      </c>
      <c r="E449">
        <v>17400</v>
      </c>
    </row>
    <row r="450" spans="3:5" x14ac:dyDescent="0.4">
      <c r="C450" t="s">
        <v>836</v>
      </c>
      <c r="D450" t="s">
        <v>621</v>
      </c>
      <c r="E450">
        <v>462200</v>
      </c>
    </row>
    <row r="451" spans="3:5" x14ac:dyDescent="0.4">
      <c r="C451" t="s">
        <v>836</v>
      </c>
      <c r="D451" t="s">
        <v>622</v>
      </c>
      <c r="E451">
        <v>449600</v>
      </c>
    </row>
    <row r="452" spans="3:5" x14ac:dyDescent="0.4">
      <c r="C452" t="s">
        <v>836</v>
      </c>
      <c r="D452" t="s">
        <v>623</v>
      </c>
      <c r="E452">
        <v>78500</v>
      </c>
    </row>
    <row r="453" spans="3:5" x14ac:dyDescent="0.4">
      <c r="C453" t="s">
        <v>836</v>
      </c>
      <c r="D453" t="s">
        <v>624</v>
      </c>
      <c r="E453">
        <v>100400</v>
      </c>
    </row>
    <row r="454" spans="3:5" x14ac:dyDescent="0.4">
      <c r="C454" t="s">
        <v>836</v>
      </c>
      <c r="D454" t="s">
        <v>625</v>
      </c>
      <c r="E454">
        <v>63000</v>
      </c>
    </row>
    <row r="455" spans="3:5" x14ac:dyDescent="0.4">
      <c r="C455" t="s">
        <v>836</v>
      </c>
      <c r="D455" t="s">
        <v>626</v>
      </c>
      <c r="E455">
        <v>65900</v>
      </c>
    </row>
    <row r="456" spans="3:5" x14ac:dyDescent="0.4">
      <c r="C456" t="s">
        <v>836</v>
      </c>
      <c r="D456" t="s">
        <v>627</v>
      </c>
      <c r="E456">
        <v>97500</v>
      </c>
    </row>
    <row r="457" spans="3:5" x14ac:dyDescent="0.4">
      <c r="C457" t="s">
        <v>836</v>
      </c>
      <c r="D457" t="s">
        <v>628</v>
      </c>
      <c r="E457">
        <v>104200</v>
      </c>
    </row>
    <row r="458" spans="3:5" x14ac:dyDescent="0.4">
      <c r="C458" t="s">
        <v>836</v>
      </c>
      <c r="D458" t="s">
        <v>629</v>
      </c>
      <c r="E458">
        <v>25300</v>
      </c>
    </row>
    <row r="459" spans="3:5" x14ac:dyDescent="0.4">
      <c r="C459" t="s">
        <v>836</v>
      </c>
      <c r="D459" t="s">
        <v>630</v>
      </c>
      <c r="E459">
        <v>99600</v>
      </c>
    </row>
    <row r="460" spans="3:5" x14ac:dyDescent="0.4">
      <c r="C460" t="s">
        <v>836</v>
      </c>
      <c r="D460" t="s">
        <v>631</v>
      </c>
      <c r="E460">
        <v>51200</v>
      </c>
    </row>
    <row r="461" spans="3:5" x14ac:dyDescent="0.4">
      <c r="C461" t="s">
        <v>836</v>
      </c>
      <c r="D461" t="s">
        <v>632</v>
      </c>
      <c r="E461">
        <v>58100</v>
      </c>
    </row>
    <row r="462" spans="3:5" x14ac:dyDescent="0.4">
      <c r="C462" t="s">
        <v>836</v>
      </c>
      <c r="D462" t="s">
        <v>633</v>
      </c>
      <c r="E462">
        <v>94100</v>
      </c>
    </row>
    <row r="463" spans="3:5" x14ac:dyDescent="0.4">
      <c r="C463" t="s">
        <v>836</v>
      </c>
      <c r="D463" t="s">
        <v>634</v>
      </c>
      <c r="E463">
        <v>79100</v>
      </c>
    </row>
    <row r="464" spans="3:5" x14ac:dyDescent="0.4">
      <c r="C464" t="s">
        <v>836</v>
      </c>
      <c r="D464" t="s">
        <v>635</v>
      </c>
      <c r="E464">
        <v>39700</v>
      </c>
    </row>
    <row r="465" spans="3:5" x14ac:dyDescent="0.4">
      <c r="C465" t="s">
        <v>836</v>
      </c>
      <c r="D465" t="s">
        <v>636</v>
      </c>
      <c r="E465">
        <v>34400</v>
      </c>
    </row>
    <row r="466" spans="3:5" x14ac:dyDescent="0.4">
      <c r="C466" t="s">
        <v>836</v>
      </c>
      <c r="D466" t="s">
        <v>637</v>
      </c>
      <c r="E466">
        <v>111200</v>
      </c>
    </row>
    <row r="467" spans="3:5" x14ac:dyDescent="0.4">
      <c r="C467" t="s">
        <v>836</v>
      </c>
      <c r="D467" t="s">
        <v>638</v>
      </c>
      <c r="E467">
        <v>77400</v>
      </c>
    </row>
    <row r="468" spans="3:5" x14ac:dyDescent="0.4">
      <c r="C468" t="s">
        <v>836</v>
      </c>
      <c r="D468" t="s">
        <v>639</v>
      </c>
      <c r="E468">
        <v>50800</v>
      </c>
    </row>
    <row r="469" spans="3:5" x14ac:dyDescent="0.4">
      <c r="C469" t="s">
        <v>836</v>
      </c>
      <c r="D469" t="s">
        <v>640</v>
      </c>
      <c r="E469">
        <v>32600</v>
      </c>
    </row>
    <row r="470" spans="3:5" x14ac:dyDescent="0.4">
      <c r="C470" t="s">
        <v>836</v>
      </c>
      <c r="D470" t="s">
        <v>641</v>
      </c>
      <c r="E470">
        <v>74500</v>
      </c>
    </row>
    <row r="471" spans="3:5" x14ac:dyDescent="0.4">
      <c r="C471" t="s">
        <v>836</v>
      </c>
      <c r="D471" t="s">
        <v>642</v>
      </c>
      <c r="E471">
        <v>77900</v>
      </c>
    </row>
    <row r="472" spans="3:5" x14ac:dyDescent="0.4">
      <c r="C472" t="s">
        <v>836</v>
      </c>
      <c r="D472" t="s">
        <v>643</v>
      </c>
      <c r="E472">
        <v>52400</v>
      </c>
    </row>
    <row r="473" spans="3:5" x14ac:dyDescent="0.4">
      <c r="C473" t="s">
        <v>836</v>
      </c>
      <c r="D473" t="s">
        <v>644</v>
      </c>
      <c r="E473">
        <v>56200</v>
      </c>
    </row>
    <row r="474" spans="3:5" x14ac:dyDescent="0.4">
      <c r="C474" t="s">
        <v>836</v>
      </c>
      <c r="D474" t="s">
        <v>645</v>
      </c>
      <c r="E474">
        <v>65700</v>
      </c>
    </row>
    <row r="475" spans="3:5" x14ac:dyDescent="0.4">
      <c r="C475" t="s">
        <v>836</v>
      </c>
      <c r="D475" t="s">
        <v>646</v>
      </c>
      <c r="E475">
        <v>35100</v>
      </c>
    </row>
    <row r="476" spans="3:5" x14ac:dyDescent="0.4">
      <c r="C476" t="s">
        <v>836</v>
      </c>
      <c r="D476" t="s">
        <v>647</v>
      </c>
      <c r="E476">
        <v>110300</v>
      </c>
    </row>
    <row r="477" spans="3:5" x14ac:dyDescent="0.4">
      <c r="C477" t="s">
        <v>836</v>
      </c>
      <c r="D477" t="s">
        <v>648</v>
      </c>
      <c r="E477">
        <v>48600</v>
      </c>
    </row>
    <row r="478" spans="3:5" x14ac:dyDescent="0.4">
      <c r="C478" t="s">
        <v>836</v>
      </c>
      <c r="D478" t="s">
        <v>649</v>
      </c>
      <c r="E478">
        <v>52200</v>
      </c>
    </row>
    <row r="479" spans="3:5" x14ac:dyDescent="0.4">
      <c r="C479" t="s">
        <v>836</v>
      </c>
      <c r="D479" t="s">
        <v>650</v>
      </c>
      <c r="E479">
        <v>46600</v>
      </c>
    </row>
    <row r="480" spans="3:5" x14ac:dyDescent="0.4">
      <c r="C480" t="s">
        <v>836</v>
      </c>
      <c r="D480" t="s">
        <v>651</v>
      </c>
      <c r="E480">
        <v>41100</v>
      </c>
    </row>
    <row r="481" spans="3:5" x14ac:dyDescent="0.4">
      <c r="C481" t="s">
        <v>836</v>
      </c>
      <c r="D481" t="s">
        <v>652</v>
      </c>
      <c r="E481">
        <v>47500</v>
      </c>
    </row>
    <row r="482" spans="3:5" x14ac:dyDescent="0.4">
      <c r="C482" t="s">
        <v>836</v>
      </c>
      <c r="D482" t="s">
        <v>653</v>
      </c>
      <c r="E482">
        <v>21500</v>
      </c>
    </row>
    <row r="483" spans="3:5" x14ac:dyDescent="0.4">
      <c r="C483" t="s">
        <v>836</v>
      </c>
      <c r="D483" t="s">
        <v>654</v>
      </c>
      <c r="E483">
        <v>37700</v>
      </c>
    </row>
    <row r="484" spans="3:5" x14ac:dyDescent="0.4">
      <c r="C484" t="s">
        <v>836</v>
      </c>
      <c r="D484" t="s">
        <v>655</v>
      </c>
      <c r="E484">
        <v>28600</v>
      </c>
    </row>
    <row r="485" spans="3:5" x14ac:dyDescent="0.4">
      <c r="C485" t="s">
        <v>836</v>
      </c>
      <c r="D485" t="s">
        <v>656</v>
      </c>
      <c r="E485">
        <v>21600</v>
      </c>
    </row>
    <row r="486" spans="3:5" x14ac:dyDescent="0.4">
      <c r="C486" t="s">
        <v>836</v>
      </c>
      <c r="D486" t="s">
        <v>657</v>
      </c>
      <c r="E486">
        <v>420300</v>
      </c>
    </row>
    <row r="487" spans="3:5" x14ac:dyDescent="0.4">
      <c r="C487" t="s">
        <v>836</v>
      </c>
      <c r="D487" t="s">
        <v>658</v>
      </c>
      <c r="E487">
        <v>201300</v>
      </c>
    </row>
    <row r="488" spans="3:5" x14ac:dyDescent="0.4">
      <c r="C488" t="s">
        <v>836</v>
      </c>
      <c r="D488" t="s">
        <v>659</v>
      </c>
      <c r="E488">
        <v>65800</v>
      </c>
    </row>
    <row r="489" spans="3:5" x14ac:dyDescent="0.4">
      <c r="C489" t="s">
        <v>836</v>
      </c>
      <c r="D489" t="s">
        <v>660</v>
      </c>
      <c r="E489">
        <v>121200</v>
      </c>
    </row>
    <row r="490" spans="3:5" x14ac:dyDescent="0.4">
      <c r="C490" t="s">
        <v>836</v>
      </c>
      <c r="D490" t="s">
        <v>661</v>
      </c>
      <c r="E490">
        <v>128700</v>
      </c>
    </row>
    <row r="491" spans="3:5" x14ac:dyDescent="0.4">
      <c r="C491" t="s">
        <v>836</v>
      </c>
      <c r="D491" t="s">
        <v>662</v>
      </c>
      <c r="E491">
        <v>183400</v>
      </c>
    </row>
    <row r="492" spans="3:5" x14ac:dyDescent="0.4">
      <c r="C492" t="s">
        <v>836</v>
      </c>
      <c r="D492" t="s">
        <v>663</v>
      </c>
      <c r="E492">
        <v>88000</v>
      </c>
    </row>
    <row r="493" spans="3:5" x14ac:dyDescent="0.4">
      <c r="C493" t="s">
        <v>836</v>
      </c>
      <c r="D493" t="s">
        <v>664</v>
      </c>
      <c r="E493">
        <v>156700</v>
      </c>
    </row>
    <row r="494" spans="3:5" x14ac:dyDescent="0.4">
      <c r="C494" t="s">
        <v>836</v>
      </c>
      <c r="D494" t="s">
        <v>665</v>
      </c>
      <c r="E494">
        <v>109800</v>
      </c>
    </row>
    <row r="495" spans="3:5" x14ac:dyDescent="0.4">
      <c r="C495" t="s">
        <v>836</v>
      </c>
      <c r="D495" t="s">
        <v>666</v>
      </c>
      <c r="E495">
        <v>73300</v>
      </c>
    </row>
    <row r="496" spans="3:5" x14ac:dyDescent="0.4">
      <c r="C496" t="s">
        <v>836</v>
      </c>
      <c r="D496" t="s">
        <v>667</v>
      </c>
      <c r="E496">
        <v>110400</v>
      </c>
    </row>
    <row r="497" spans="3:5" x14ac:dyDescent="0.4">
      <c r="C497" t="s">
        <v>836</v>
      </c>
      <c r="D497" t="s">
        <v>668</v>
      </c>
      <c r="E497">
        <v>103600</v>
      </c>
    </row>
    <row r="498" spans="3:5" x14ac:dyDescent="0.4">
      <c r="C498" t="s">
        <v>836</v>
      </c>
      <c r="D498" t="s">
        <v>669</v>
      </c>
      <c r="E498">
        <v>63700</v>
      </c>
    </row>
    <row r="499" spans="3:5" x14ac:dyDescent="0.4">
      <c r="C499" t="s">
        <v>836</v>
      </c>
      <c r="D499" t="s">
        <v>670</v>
      </c>
      <c r="E499">
        <v>123800</v>
      </c>
    </row>
    <row r="500" spans="3:5" x14ac:dyDescent="0.4">
      <c r="C500" t="s">
        <v>836</v>
      </c>
      <c r="D500" t="s">
        <v>671</v>
      </c>
      <c r="E500">
        <v>70300</v>
      </c>
    </row>
    <row r="501" spans="3:5" x14ac:dyDescent="0.4">
      <c r="C501" t="s">
        <v>836</v>
      </c>
      <c r="D501" t="s">
        <v>672</v>
      </c>
      <c r="E501">
        <v>45600</v>
      </c>
    </row>
    <row r="502" spans="3:5" x14ac:dyDescent="0.4">
      <c r="C502" t="s">
        <v>836</v>
      </c>
      <c r="D502" t="s">
        <v>673</v>
      </c>
      <c r="E502">
        <v>102800</v>
      </c>
    </row>
    <row r="503" spans="3:5" x14ac:dyDescent="0.4">
      <c r="C503" t="s">
        <v>836</v>
      </c>
      <c r="D503" t="s">
        <v>674</v>
      </c>
      <c r="E503">
        <v>61500</v>
      </c>
    </row>
    <row r="504" spans="3:5" x14ac:dyDescent="0.4">
      <c r="C504" t="s">
        <v>836</v>
      </c>
      <c r="D504" t="s">
        <v>675</v>
      </c>
      <c r="E504">
        <v>119700</v>
      </c>
    </row>
    <row r="505" spans="3:5" x14ac:dyDescent="0.4">
      <c r="C505" t="s">
        <v>836</v>
      </c>
      <c r="D505" t="s">
        <v>676</v>
      </c>
      <c r="E505">
        <v>91100</v>
      </c>
    </row>
    <row r="506" spans="3:5" x14ac:dyDescent="0.4">
      <c r="C506" t="s">
        <v>836</v>
      </c>
      <c r="D506" t="s">
        <v>677</v>
      </c>
      <c r="E506">
        <v>57800</v>
      </c>
    </row>
    <row r="507" spans="3:5" x14ac:dyDescent="0.4">
      <c r="C507" t="s">
        <v>836</v>
      </c>
      <c r="D507" t="s">
        <v>678</v>
      </c>
      <c r="E507">
        <v>69400</v>
      </c>
    </row>
    <row r="508" spans="3:5" x14ac:dyDescent="0.4">
      <c r="C508" t="s">
        <v>836</v>
      </c>
      <c r="D508" t="s">
        <v>679</v>
      </c>
      <c r="E508">
        <v>75600</v>
      </c>
    </row>
    <row r="509" spans="3:5" x14ac:dyDescent="0.4">
      <c r="C509" t="s">
        <v>836</v>
      </c>
      <c r="D509" t="s">
        <v>680</v>
      </c>
      <c r="E509">
        <v>197100</v>
      </c>
    </row>
    <row r="510" spans="3:5" x14ac:dyDescent="0.4">
      <c r="C510" t="s">
        <v>836</v>
      </c>
      <c r="D510" t="s">
        <v>681</v>
      </c>
      <c r="E510">
        <v>80900</v>
      </c>
    </row>
    <row r="511" spans="3:5" x14ac:dyDescent="0.4">
      <c r="C511" t="s">
        <v>836</v>
      </c>
      <c r="D511" t="s">
        <v>682</v>
      </c>
      <c r="E511">
        <v>764900</v>
      </c>
    </row>
    <row r="512" spans="3:5" x14ac:dyDescent="0.4">
      <c r="C512" t="s">
        <v>836</v>
      </c>
      <c r="D512" t="s">
        <v>683</v>
      </c>
      <c r="E512">
        <v>99800</v>
      </c>
    </row>
    <row r="513" spans="3:5" x14ac:dyDescent="0.4">
      <c r="C513" t="s">
        <v>836</v>
      </c>
      <c r="D513" t="s">
        <v>684</v>
      </c>
      <c r="E513">
        <v>70300</v>
      </c>
    </row>
    <row r="514" spans="3:5" x14ac:dyDescent="0.4">
      <c r="C514" t="s">
        <v>836</v>
      </c>
      <c r="D514" t="s">
        <v>685</v>
      </c>
      <c r="E514">
        <v>84600</v>
      </c>
    </row>
    <row r="515" spans="3:5" x14ac:dyDescent="0.4">
      <c r="C515" t="s">
        <v>836</v>
      </c>
      <c r="D515" t="s">
        <v>686</v>
      </c>
      <c r="E515">
        <v>46700</v>
      </c>
    </row>
    <row r="516" spans="3:5" x14ac:dyDescent="0.4">
      <c r="C516" t="s">
        <v>836</v>
      </c>
      <c r="D516" t="s">
        <v>687</v>
      </c>
      <c r="E516">
        <v>112500</v>
      </c>
    </row>
    <row r="517" spans="3:5" x14ac:dyDescent="0.4">
      <c r="C517" t="s">
        <v>836</v>
      </c>
      <c r="D517" t="s">
        <v>386</v>
      </c>
      <c r="E517">
        <v>75800</v>
      </c>
    </row>
    <row r="518" spans="3:5" x14ac:dyDescent="0.4">
      <c r="C518" t="s">
        <v>836</v>
      </c>
      <c r="D518" t="s">
        <v>387</v>
      </c>
      <c r="E518">
        <v>37800</v>
      </c>
    </row>
    <row r="519" spans="3:5" x14ac:dyDescent="0.4">
      <c r="C519" t="s">
        <v>836</v>
      </c>
      <c r="D519" t="s">
        <v>388</v>
      </c>
      <c r="E519">
        <v>107500</v>
      </c>
    </row>
    <row r="520" spans="3:5" x14ac:dyDescent="0.4">
      <c r="C520" t="s">
        <v>836</v>
      </c>
      <c r="D520" t="s">
        <v>389</v>
      </c>
      <c r="E520">
        <v>22000</v>
      </c>
    </row>
    <row r="521" spans="3:5" x14ac:dyDescent="0.4">
      <c r="C521" t="s">
        <v>836</v>
      </c>
      <c r="D521" t="s">
        <v>390</v>
      </c>
      <c r="E521">
        <v>45500</v>
      </c>
    </row>
    <row r="522" spans="3:5" x14ac:dyDescent="0.4">
      <c r="C522" t="s">
        <v>836</v>
      </c>
      <c r="D522" t="s">
        <v>391</v>
      </c>
      <c r="E522">
        <v>80500</v>
      </c>
    </row>
    <row r="523" spans="3:5" x14ac:dyDescent="0.4">
      <c r="C523" t="s">
        <v>836</v>
      </c>
      <c r="D523" t="s">
        <v>392</v>
      </c>
      <c r="E523">
        <v>53800</v>
      </c>
    </row>
    <row r="524" spans="3:5" x14ac:dyDescent="0.4">
      <c r="C524" t="s">
        <v>836</v>
      </c>
      <c r="D524" t="s">
        <v>393</v>
      </c>
      <c r="E524">
        <v>64700</v>
      </c>
    </row>
    <row r="525" spans="3:5" x14ac:dyDescent="0.4">
      <c r="C525" t="s">
        <v>836</v>
      </c>
      <c r="D525" t="s">
        <v>394</v>
      </c>
      <c r="E525">
        <v>59200</v>
      </c>
    </row>
    <row r="526" spans="3:5" x14ac:dyDescent="0.4">
      <c r="C526" t="s">
        <v>836</v>
      </c>
      <c r="D526" t="s">
        <v>395</v>
      </c>
      <c r="E526">
        <v>21800</v>
      </c>
    </row>
    <row r="527" spans="3:5" x14ac:dyDescent="0.4">
      <c r="C527" t="s">
        <v>836</v>
      </c>
      <c r="D527" t="s">
        <v>396</v>
      </c>
      <c r="E527">
        <v>48500</v>
      </c>
    </row>
    <row r="528" spans="3:5" x14ac:dyDescent="0.4">
      <c r="C528" t="s">
        <v>836</v>
      </c>
      <c r="D528" t="s">
        <v>397</v>
      </c>
      <c r="E528">
        <v>46900</v>
      </c>
    </row>
    <row r="529" spans="3:5" x14ac:dyDescent="0.4">
      <c r="C529" t="s">
        <v>836</v>
      </c>
      <c r="D529" t="s">
        <v>398</v>
      </c>
      <c r="E529">
        <v>46600</v>
      </c>
    </row>
    <row r="530" spans="3:5" x14ac:dyDescent="0.4">
      <c r="C530" t="s">
        <v>836</v>
      </c>
      <c r="D530" t="s">
        <v>399</v>
      </c>
      <c r="E530">
        <v>63100</v>
      </c>
    </row>
    <row r="531" spans="3:5" x14ac:dyDescent="0.4">
      <c r="C531" t="s">
        <v>836</v>
      </c>
      <c r="D531" t="s">
        <v>400</v>
      </c>
      <c r="E531">
        <v>96100</v>
      </c>
    </row>
    <row r="532" spans="3:5" x14ac:dyDescent="0.4">
      <c r="C532" t="s">
        <v>836</v>
      </c>
      <c r="D532" t="s">
        <v>401</v>
      </c>
      <c r="E532">
        <v>159100</v>
      </c>
    </row>
    <row r="533" spans="3:5" x14ac:dyDescent="0.4">
      <c r="C533" t="s">
        <v>836</v>
      </c>
      <c r="D533" t="s">
        <v>402</v>
      </c>
      <c r="E533">
        <v>136900</v>
      </c>
    </row>
    <row r="534" spans="3:5" x14ac:dyDescent="0.4">
      <c r="C534" t="s">
        <v>836</v>
      </c>
      <c r="D534" t="s">
        <v>403</v>
      </c>
      <c r="E534">
        <v>63500</v>
      </c>
    </row>
    <row r="535" spans="3:5" x14ac:dyDescent="0.4">
      <c r="C535" t="s">
        <v>836</v>
      </c>
      <c r="D535" t="s">
        <v>404</v>
      </c>
      <c r="E535">
        <v>110600</v>
      </c>
    </row>
    <row r="536" spans="3:5" x14ac:dyDescent="0.4">
      <c r="C536" t="s">
        <v>836</v>
      </c>
      <c r="D536" t="s">
        <v>405</v>
      </c>
      <c r="E536">
        <v>81500</v>
      </c>
    </row>
    <row r="537" spans="3:5" x14ac:dyDescent="0.4">
      <c r="C537" t="s">
        <v>836</v>
      </c>
      <c r="D537" t="s">
        <v>406</v>
      </c>
      <c r="E537">
        <v>47500</v>
      </c>
    </row>
    <row r="538" spans="3:5" x14ac:dyDescent="0.4">
      <c r="C538" t="s">
        <v>836</v>
      </c>
      <c r="D538" t="s">
        <v>407</v>
      </c>
      <c r="E538">
        <v>40400</v>
      </c>
    </row>
    <row r="539" spans="3:5" x14ac:dyDescent="0.4">
      <c r="C539" t="s">
        <v>836</v>
      </c>
      <c r="D539" t="s">
        <v>408</v>
      </c>
      <c r="E539">
        <v>46700</v>
      </c>
    </row>
    <row r="540" spans="3:5" x14ac:dyDescent="0.4">
      <c r="C540" t="s">
        <v>836</v>
      </c>
      <c r="D540" t="s">
        <v>409</v>
      </c>
      <c r="E540">
        <v>41400</v>
      </c>
    </row>
    <row r="541" spans="3:5" x14ac:dyDescent="0.4">
      <c r="C541" t="s">
        <v>836</v>
      </c>
      <c r="D541" t="s">
        <v>410</v>
      </c>
      <c r="E541">
        <v>39500</v>
      </c>
    </row>
    <row r="542" spans="3:5" x14ac:dyDescent="0.4">
      <c r="C542" t="s">
        <v>836</v>
      </c>
      <c r="D542" t="s">
        <v>411</v>
      </c>
      <c r="E542">
        <v>55800</v>
      </c>
    </row>
    <row r="543" spans="3:5" x14ac:dyDescent="0.4">
      <c r="C543" t="s">
        <v>836</v>
      </c>
      <c r="D543" t="s">
        <v>412</v>
      </c>
      <c r="E543">
        <v>62900</v>
      </c>
    </row>
    <row r="544" spans="3:5" x14ac:dyDescent="0.4">
      <c r="C544" t="s">
        <v>836</v>
      </c>
      <c r="D544" t="s">
        <v>413</v>
      </c>
      <c r="E544">
        <v>45300</v>
      </c>
    </row>
    <row r="545" spans="3:5" x14ac:dyDescent="0.4">
      <c r="C545" t="s">
        <v>836</v>
      </c>
      <c r="D545" t="s">
        <v>414</v>
      </c>
      <c r="E545">
        <v>35200</v>
      </c>
    </row>
    <row r="546" spans="3:5" x14ac:dyDescent="0.4">
      <c r="C546" t="s">
        <v>836</v>
      </c>
      <c r="D546" t="s">
        <v>415</v>
      </c>
      <c r="E546">
        <v>87300</v>
      </c>
    </row>
    <row r="547" spans="3:5" x14ac:dyDescent="0.4">
      <c r="C547" t="s">
        <v>836</v>
      </c>
      <c r="D547" t="s">
        <v>416</v>
      </c>
      <c r="E547">
        <v>173100</v>
      </c>
    </row>
    <row r="548" spans="3:5" x14ac:dyDescent="0.4">
      <c r="C548" t="s">
        <v>836</v>
      </c>
      <c r="D548" t="s">
        <v>417</v>
      </c>
      <c r="E548">
        <v>69100</v>
      </c>
    </row>
    <row r="549" spans="3:5" x14ac:dyDescent="0.4">
      <c r="C549" t="s">
        <v>836</v>
      </c>
      <c r="D549" t="s">
        <v>418</v>
      </c>
      <c r="E549">
        <v>42900</v>
      </c>
    </row>
    <row r="550" spans="3:5" x14ac:dyDescent="0.4">
      <c r="C550" t="s">
        <v>836</v>
      </c>
      <c r="D550" t="s">
        <v>419</v>
      </c>
      <c r="E550">
        <v>94700</v>
      </c>
    </row>
    <row r="551" spans="3:5" x14ac:dyDescent="0.4">
      <c r="C551" t="s">
        <v>836</v>
      </c>
      <c r="D551" t="s">
        <v>420</v>
      </c>
      <c r="E551">
        <v>78600</v>
      </c>
    </row>
    <row r="552" spans="3:5" x14ac:dyDescent="0.4">
      <c r="C552" t="s">
        <v>836</v>
      </c>
      <c r="D552" t="s">
        <v>421</v>
      </c>
      <c r="E552">
        <v>153000</v>
      </c>
    </row>
    <row r="553" spans="3:5" x14ac:dyDescent="0.4">
      <c r="C553" t="s">
        <v>836</v>
      </c>
      <c r="D553" t="s">
        <v>422</v>
      </c>
      <c r="E553">
        <v>48400</v>
      </c>
    </row>
    <row r="554" spans="3:5" x14ac:dyDescent="0.4">
      <c r="C554" t="s">
        <v>836</v>
      </c>
      <c r="D554" t="s">
        <v>423</v>
      </c>
      <c r="E554">
        <v>21900</v>
      </c>
    </row>
    <row r="555" spans="3:5" x14ac:dyDescent="0.4">
      <c r="C555" t="s">
        <v>836</v>
      </c>
      <c r="D555" t="s">
        <v>424</v>
      </c>
      <c r="E555">
        <v>27300</v>
      </c>
    </row>
    <row r="556" spans="3:5" x14ac:dyDescent="0.4">
      <c r="C556" t="s">
        <v>836</v>
      </c>
      <c r="D556" t="s">
        <v>425</v>
      </c>
      <c r="E556">
        <v>32600</v>
      </c>
    </row>
    <row r="557" spans="3:5" x14ac:dyDescent="0.4">
      <c r="C557" t="s">
        <v>836</v>
      </c>
      <c r="D557" t="s">
        <v>426</v>
      </c>
      <c r="E557">
        <v>66600</v>
      </c>
    </row>
    <row r="558" spans="3:5" x14ac:dyDescent="0.4">
      <c r="C558" t="s">
        <v>836</v>
      </c>
      <c r="D558" t="s">
        <v>427</v>
      </c>
      <c r="E558">
        <v>48200</v>
      </c>
    </row>
    <row r="559" spans="3:5" x14ac:dyDescent="0.4">
      <c r="C559" t="s">
        <v>836</v>
      </c>
      <c r="D559" t="s">
        <v>428</v>
      </c>
      <c r="E559">
        <v>43600</v>
      </c>
    </row>
    <row r="560" spans="3:5" x14ac:dyDescent="0.4">
      <c r="C560" t="s">
        <v>836</v>
      </c>
      <c r="D560" t="s">
        <v>429</v>
      </c>
      <c r="E560">
        <v>34900</v>
      </c>
    </row>
    <row r="561" spans="3:5" x14ac:dyDescent="0.4">
      <c r="C561" t="s">
        <v>836</v>
      </c>
      <c r="D561" t="s">
        <v>430</v>
      </c>
      <c r="E561">
        <v>82400</v>
      </c>
    </row>
    <row r="562" spans="3:5" x14ac:dyDescent="0.4">
      <c r="C562" t="s">
        <v>836</v>
      </c>
      <c r="D562" t="s">
        <v>431</v>
      </c>
      <c r="E562">
        <v>70700</v>
      </c>
    </row>
    <row r="563" spans="3:5" x14ac:dyDescent="0.4">
      <c r="C563" t="s">
        <v>836</v>
      </c>
      <c r="D563" t="s">
        <v>432</v>
      </c>
      <c r="E563">
        <v>58800</v>
      </c>
    </row>
    <row r="564" spans="3:5" x14ac:dyDescent="0.4">
      <c r="C564" t="s">
        <v>836</v>
      </c>
      <c r="D564" t="s">
        <v>433</v>
      </c>
      <c r="E564">
        <v>86900</v>
      </c>
    </row>
    <row r="565" spans="3:5" x14ac:dyDescent="0.4">
      <c r="C565" t="s">
        <v>836</v>
      </c>
      <c r="D565" t="s">
        <v>434</v>
      </c>
      <c r="E565">
        <v>48300</v>
      </c>
    </row>
    <row r="566" spans="3:5" x14ac:dyDescent="0.4">
      <c r="C566" t="s">
        <v>836</v>
      </c>
      <c r="D566" t="s">
        <v>435</v>
      </c>
      <c r="E566">
        <v>60300</v>
      </c>
    </row>
    <row r="567" spans="3:5" x14ac:dyDescent="0.4">
      <c r="C567" t="s">
        <v>836</v>
      </c>
      <c r="D567" t="s">
        <v>436</v>
      </c>
      <c r="E567">
        <v>63000</v>
      </c>
    </row>
    <row r="568" spans="3:5" x14ac:dyDescent="0.4">
      <c r="C568" t="s">
        <v>836</v>
      </c>
      <c r="D568" t="s">
        <v>437</v>
      </c>
      <c r="E568">
        <v>39700</v>
      </c>
    </row>
    <row r="569" spans="3:5" x14ac:dyDescent="0.4">
      <c r="C569" t="s">
        <v>836</v>
      </c>
      <c r="D569" t="s">
        <v>438</v>
      </c>
      <c r="E569">
        <v>29800</v>
      </c>
    </row>
    <row r="570" spans="3:5" x14ac:dyDescent="0.4">
      <c r="C570" t="s">
        <v>836</v>
      </c>
      <c r="D570" t="s">
        <v>439</v>
      </c>
      <c r="E570">
        <v>20800</v>
      </c>
    </row>
    <row r="571" spans="3:5" x14ac:dyDescent="0.4">
      <c r="C571" t="s">
        <v>836</v>
      </c>
      <c r="D571" t="s">
        <v>440</v>
      </c>
      <c r="E571">
        <v>91600</v>
      </c>
    </row>
    <row r="572" spans="3:5" x14ac:dyDescent="0.4">
      <c r="C572" t="s">
        <v>836</v>
      </c>
      <c r="D572" t="s">
        <v>441</v>
      </c>
      <c r="E572">
        <v>35100</v>
      </c>
    </row>
    <row r="573" spans="3:5" x14ac:dyDescent="0.4">
      <c r="C573" t="s">
        <v>836</v>
      </c>
      <c r="D573" t="s">
        <v>442</v>
      </c>
      <c r="E573">
        <v>37900</v>
      </c>
    </row>
    <row r="574" spans="3:5" x14ac:dyDescent="0.4">
      <c r="C574" t="s">
        <v>836</v>
      </c>
      <c r="D574" t="s">
        <v>443</v>
      </c>
      <c r="E574">
        <v>140400</v>
      </c>
    </row>
    <row r="575" spans="3:5" x14ac:dyDescent="0.4">
      <c r="C575" t="s">
        <v>836</v>
      </c>
      <c r="D575" t="s">
        <v>444</v>
      </c>
      <c r="E575">
        <v>170500</v>
      </c>
    </row>
    <row r="576" spans="3:5" x14ac:dyDescent="0.4">
      <c r="C576" t="s">
        <v>836</v>
      </c>
      <c r="D576" t="s">
        <v>445</v>
      </c>
      <c r="E576">
        <v>210500</v>
      </c>
    </row>
    <row r="577" spans="3:5" x14ac:dyDescent="0.4">
      <c r="C577" t="s">
        <v>836</v>
      </c>
      <c r="D577" t="s">
        <v>446</v>
      </c>
      <c r="E577">
        <v>70000</v>
      </c>
    </row>
    <row r="578" spans="3:5" x14ac:dyDescent="0.4">
      <c r="C578" t="s">
        <v>836</v>
      </c>
      <c r="D578" t="s">
        <v>447</v>
      </c>
      <c r="E578">
        <v>103600</v>
      </c>
    </row>
    <row r="579" spans="3:5" x14ac:dyDescent="0.4">
      <c r="C579" t="s">
        <v>836</v>
      </c>
      <c r="D579" t="s">
        <v>448</v>
      </c>
      <c r="E579">
        <v>28700</v>
      </c>
    </row>
    <row r="580" spans="3:5" x14ac:dyDescent="0.4">
      <c r="C580" t="s">
        <v>836</v>
      </c>
      <c r="D580" t="s">
        <v>449</v>
      </c>
      <c r="E580">
        <v>80500</v>
      </c>
    </row>
    <row r="581" spans="3:5" x14ac:dyDescent="0.4">
      <c r="C581" t="s">
        <v>836</v>
      </c>
      <c r="D581" t="s">
        <v>450</v>
      </c>
      <c r="E581">
        <v>84700</v>
      </c>
    </row>
    <row r="582" spans="3:5" x14ac:dyDescent="0.4">
      <c r="C582" t="s">
        <v>836</v>
      </c>
      <c r="D582" t="s">
        <v>451</v>
      </c>
      <c r="E582">
        <v>100800</v>
      </c>
    </row>
    <row r="583" spans="3:5" x14ac:dyDescent="0.4">
      <c r="C583" t="s">
        <v>836</v>
      </c>
      <c r="D583" t="s">
        <v>452</v>
      </c>
      <c r="E583">
        <v>127400</v>
      </c>
    </row>
    <row r="584" spans="3:5" x14ac:dyDescent="0.4">
      <c r="C584" t="s">
        <v>836</v>
      </c>
      <c r="D584" t="s">
        <v>453</v>
      </c>
      <c r="E584">
        <v>46100</v>
      </c>
    </row>
    <row r="585" spans="3:5" x14ac:dyDescent="0.4">
      <c r="C585" t="s">
        <v>836</v>
      </c>
      <c r="D585" t="s">
        <v>454</v>
      </c>
      <c r="E585">
        <v>91500</v>
      </c>
    </row>
    <row r="586" spans="3:5" x14ac:dyDescent="0.4">
      <c r="C586" t="s">
        <v>836</v>
      </c>
      <c r="D586" t="s">
        <v>455</v>
      </c>
      <c r="E586">
        <v>137800</v>
      </c>
    </row>
    <row r="587" spans="3:5" x14ac:dyDescent="0.4">
      <c r="C587" t="s">
        <v>836</v>
      </c>
      <c r="D587" t="s">
        <v>456</v>
      </c>
      <c r="E587">
        <v>133400</v>
      </c>
    </row>
    <row r="588" spans="3:5" x14ac:dyDescent="0.4">
      <c r="C588" t="s">
        <v>836</v>
      </c>
      <c r="D588" t="s">
        <v>457</v>
      </c>
      <c r="E588">
        <v>62700</v>
      </c>
    </row>
    <row r="589" spans="3:5" x14ac:dyDescent="0.4">
      <c r="C589" t="s">
        <v>836</v>
      </c>
      <c r="D589" t="s">
        <v>458</v>
      </c>
      <c r="E589">
        <v>42300</v>
      </c>
    </row>
    <row r="590" spans="3:5" x14ac:dyDescent="0.4">
      <c r="C590" t="s">
        <v>836</v>
      </c>
      <c r="D590" t="s">
        <v>459</v>
      </c>
      <c r="E590">
        <v>50400</v>
      </c>
    </row>
    <row r="591" spans="3:5" x14ac:dyDescent="0.4">
      <c r="C591" t="s">
        <v>836</v>
      </c>
      <c r="D591" t="s">
        <v>460</v>
      </c>
      <c r="E591">
        <v>81200</v>
      </c>
    </row>
    <row r="592" spans="3:5" x14ac:dyDescent="0.4">
      <c r="C592" t="s">
        <v>836</v>
      </c>
      <c r="D592" t="s">
        <v>461</v>
      </c>
      <c r="E592">
        <v>17700</v>
      </c>
    </row>
    <row r="593" spans="3:5" x14ac:dyDescent="0.4">
      <c r="C593" t="s">
        <v>836</v>
      </c>
      <c r="D593" t="s">
        <v>462</v>
      </c>
      <c r="E593">
        <v>44100</v>
      </c>
    </row>
    <row r="594" spans="3:5" x14ac:dyDescent="0.4">
      <c r="C594" t="s">
        <v>836</v>
      </c>
      <c r="D594" t="s">
        <v>463</v>
      </c>
      <c r="E594">
        <v>39500</v>
      </c>
    </row>
    <row r="595" spans="3:5" x14ac:dyDescent="0.4">
      <c r="C595" t="s">
        <v>836</v>
      </c>
      <c r="D595" t="s">
        <v>464</v>
      </c>
      <c r="E595">
        <v>55800</v>
      </c>
    </row>
    <row r="596" spans="3:5" x14ac:dyDescent="0.4">
      <c r="C596" t="s">
        <v>836</v>
      </c>
      <c r="D596" t="s">
        <v>465</v>
      </c>
      <c r="E596">
        <v>46300</v>
      </c>
    </row>
    <row r="597" spans="3:5" x14ac:dyDescent="0.4">
      <c r="C597" t="s">
        <v>836</v>
      </c>
      <c r="D597" t="s">
        <v>466</v>
      </c>
      <c r="E597">
        <v>78800</v>
      </c>
    </row>
    <row r="598" spans="3:5" x14ac:dyDescent="0.4">
      <c r="C598" t="s">
        <v>836</v>
      </c>
      <c r="D598" t="s">
        <v>467</v>
      </c>
      <c r="E598">
        <v>42200</v>
      </c>
    </row>
    <row r="599" spans="3:5" x14ac:dyDescent="0.4">
      <c r="C599" t="s">
        <v>836</v>
      </c>
      <c r="D599" t="s">
        <v>468</v>
      </c>
      <c r="E599">
        <v>54700</v>
      </c>
    </row>
    <row r="600" spans="3:5" x14ac:dyDescent="0.4">
      <c r="C600" t="s">
        <v>836</v>
      </c>
      <c r="D600" t="s">
        <v>469</v>
      </c>
      <c r="E600">
        <v>33200</v>
      </c>
    </row>
    <row r="601" spans="3:5" x14ac:dyDescent="0.4">
      <c r="C601" t="s">
        <v>836</v>
      </c>
      <c r="D601" t="s">
        <v>470</v>
      </c>
      <c r="E601">
        <v>68500</v>
      </c>
    </row>
    <row r="602" spans="3:5" x14ac:dyDescent="0.4">
      <c r="C602" t="s">
        <v>836</v>
      </c>
      <c r="D602" t="s">
        <v>471</v>
      </c>
      <c r="E602">
        <v>44400</v>
      </c>
    </row>
    <row r="603" spans="3:5" x14ac:dyDescent="0.4">
      <c r="C603" t="s">
        <v>836</v>
      </c>
      <c r="D603" t="s">
        <v>472</v>
      </c>
      <c r="E603">
        <v>38300</v>
      </c>
    </row>
    <row r="604" spans="3:5" x14ac:dyDescent="0.4">
      <c r="C604" t="s">
        <v>836</v>
      </c>
      <c r="D604" t="s">
        <v>473</v>
      </c>
      <c r="E604">
        <v>29600</v>
      </c>
    </row>
    <row r="605" spans="3:5" x14ac:dyDescent="0.4">
      <c r="C605" t="s">
        <v>836</v>
      </c>
      <c r="D605" t="s">
        <v>474</v>
      </c>
      <c r="E605">
        <v>22600</v>
      </c>
    </row>
    <row r="606" spans="3:5" x14ac:dyDescent="0.4">
      <c r="C606" t="s">
        <v>836</v>
      </c>
      <c r="D606" t="s">
        <v>475</v>
      </c>
      <c r="E606">
        <v>54600</v>
      </c>
    </row>
    <row r="607" spans="3:5" x14ac:dyDescent="0.4">
      <c r="C607" t="s">
        <v>836</v>
      </c>
      <c r="D607" t="s">
        <v>476</v>
      </c>
      <c r="E607">
        <v>26200</v>
      </c>
    </row>
    <row r="608" spans="3:5" x14ac:dyDescent="0.4">
      <c r="C608" t="s">
        <v>836</v>
      </c>
      <c r="D608" t="s">
        <v>477</v>
      </c>
      <c r="E608">
        <v>68500</v>
      </c>
    </row>
    <row r="609" spans="3:5" x14ac:dyDescent="0.4">
      <c r="C609" t="s">
        <v>836</v>
      </c>
      <c r="D609" t="s">
        <v>478</v>
      </c>
      <c r="E609">
        <v>28900</v>
      </c>
    </row>
    <row r="610" spans="3:5" x14ac:dyDescent="0.4">
      <c r="C610" t="s">
        <v>836</v>
      </c>
      <c r="D610" t="s">
        <v>479</v>
      </c>
      <c r="E610">
        <v>52300</v>
      </c>
    </row>
    <row r="611" spans="3:5" x14ac:dyDescent="0.4">
      <c r="C611" t="s">
        <v>836</v>
      </c>
      <c r="D611" t="s">
        <v>480</v>
      </c>
      <c r="E611">
        <v>44600</v>
      </c>
    </row>
    <row r="612" spans="3:5" x14ac:dyDescent="0.4">
      <c r="C612" t="s">
        <v>836</v>
      </c>
      <c r="D612" t="s">
        <v>481</v>
      </c>
      <c r="E612">
        <v>44100</v>
      </c>
    </row>
    <row r="613" spans="3:5" x14ac:dyDescent="0.4">
      <c r="C613" t="s">
        <v>836</v>
      </c>
      <c r="D613" t="s">
        <v>482</v>
      </c>
      <c r="E613">
        <v>32000</v>
      </c>
    </row>
    <row r="614" spans="3:5" x14ac:dyDescent="0.4">
      <c r="C614" t="s">
        <v>836</v>
      </c>
      <c r="D614" t="s">
        <v>483</v>
      </c>
      <c r="E614">
        <v>50300</v>
      </c>
    </row>
    <row r="615" spans="3:5" x14ac:dyDescent="0.4">
      <c r="C615" t="s">
        <v>836</v>
      </c>
      <c r="D615" t="s">
        <v>484</v>
      </c>
      <c r="E615">
        <v>79300</v>
      </c>
    </row>
    <row r="616" spans="3:5" x14ac:dyDescent="0.4">
      <c r="C616" t="s">
        <v>836</v>
      </c>
      <c r="D616" t="s">
        <v>485</v>
      </c>
      <c r="E616">
        <v>102300</v>
      </c>
    </row>
    <row r="617" spans="3:5" x14ac:dyDescent="0.4">
      <c r="C617" t="s">
        <v>836</v>
      </c>
      <c r="D617" t="s">
        <v>486</v>
      </c>
      <c r="E617">
        <v>55300</v>
      </c>
    </row>
    <row r="618" spans="3:5" x14ac:dyDescent="0.4">
      <c r="C618" t="s">
        <v>836</v>
      </c>
      <c r="D618" t="s">
        <v>487</v>
      </c>
      <c r="E618">
        <v>18900</v>
      </c>
    </row>
    <row r="619" spans="3:5" x14ac:dyDescent="0.4">
      <c r="C619" t="s">
        <v>836</v>
      </c>
      <c r="D619" t="s">
        <v>488</v>
      </c>
      <c r="E619">
        <v>50600</v>
      </c>
    </row>
    <row r="620" spans="3:5" x14ac:dyDescent="0.4">
      <c r="C620" t="s">
        <v>836</v>
      </c>
      <c r="D620" t="s">
        <v>489</v>
      </c>
      <c r="E620">
        <v>37700</v>
      </c>
    </row>
    <row r="621" spans="3:5" x14ac:dyDescent="0.4">
      <c r="C621" t="s">
        <v>836</v>
      </c>
      <c r="D621" t="s">
        <v>490</v>
      </c>
      <c r="E621">
        <v>95800</v>
      </c>
    </row>
    <row r="622" spans="3:5" x14ac:dyDescent="0.4">
      <c r="C622" t="s">
        <v>836</v>
      </c>
      <c r="D622" t="s">
        <v>491</v>
      </c>
      <c r="E622">
        <v>54800</v>
      </c>
    </row>
    <row r="623" spans="3:5" x14ac:dyDescent="0.4">
      <c r="C623" t="s">
        <v>836</v>
      </c>
      <c r="D623" t="s">
        <v>492</v>
      </c>
      <c r="E623">
        <v>75700</v>
      </c>
    </row>
    <row r="624" spans="3:5" x14ac:dyDescent="0.4">
      <c r="C624" t="s">
        <v>836</v>
      </c>
      <c r="D624" t="s">
        <v>493</v>
      </c>
      <c r="E624">
        <v>44100</v>
      </c>
    </row>
    <row r="625" spans="3:5" x14ac:dyDescent="0.4">
      <c r="C625" t="s">
        <v>836</v>
      </c>
      <c r="D625" t="s">
        <v>494</v>
      </c>
      <c r="E625">
        <v>41700</v>
      </c>
    </row>
    <row r="626" spans="3:5" x14ac:dyDescent="0.4">
      <c r="C626" t="s">
        <v>836</v>
      </c>
      <c r="D626" t="s">
        <v>495</v>
      </c>
      <c r="E626">
        <v>56100</v>
      </c>
    </row>
    <row r="627" spans="3:5" x14ac:dyDescent="0.4">
      <c r="C627" t="s">
        <v>836</v>
      </c>
      <c r="D627" t="s">
        <v>496</v>
      </c>
      <c r="E627">
        <v>200000</v>
      </c>
    </row>
    <row r="628" spans="3:5" x14ac:dyDescent="0.4">
      <c r="C628" t="s">
        <v>836</v>
      </c>
      <c r="D628" t="s">
        <v>497</v>
      </c>
      <c r="E628">
        <v>34000</v>
      </c>
    </row>
    <row r="629" spans="3:5" x14ac:dyDescent="0.4">
      <c r="C629" t="s">
        <v>836</v>
      </c>
      <c r="D629" t="s">
        <v>498</v>
      </c>
      <c r="E629">
        <v>45100</v>
      </c>
    </row>
    <row r="630" spans="3:5" x14ac:dyDescent="0.4">
      <c r="C630" t="s">
        <v>836</v>
      </c>
      <c r="D630" t="s">
        <v>499</v>
      </c>
      <c r="E630">
        <v>86800</v>
      </c>
    </row>
    <row r="631" spans="3:5" x14ac:dyDescent="0.4">
      <c r="C631" t="s">
        <v>836</v>
      </c>
      <c r="D631" t="s">
        <v>500</v>
      </c>
      <c r="E631">
        <v>109200</v>
      </c>
    </row>
    <row r="632" spans="3:5" x14ac:dyDescent="0.4">
      <c r="C632" t="s">
        <v>836</v>
      </c>
      <c r="D632" t="s">
        <v>501</v>
      </c>
      <c r="E632">
        <v>63700</v>
      </c>
    </row>
    <row r="633" spans="3:5" x14ac:dyDescent="0.4">
      <c r="C633" t="s">
        <v>836</v>
      </c>
      <c r="D633" t="s">
        <v>502</v>
      </c>
      <c r="E633">
        <v>93700</v>
      </c>
    </row>
    <row r="634" spans="3:5" x14ac:dyDescent="0.4">
      <c r="C634" t="s">
        <v>836</v>
      </c>
      <c r="D634" t="s">
        <v>503</v>
      </c>
      <c r="E634">
        <v>146500</v>
      </c>
    </row>
    <row r="635" spans="3:5" x14ac:dyDescent="0.4">
      <c r="C635" t="s">
        <v>836</v>
      </c>
      <c r="D635" t="s">
        <v>504</v>
      </c>
      <c r="E635">
        <v>33500</v>
      </c>
    </row>
    <row r="636" spans="3:5" x14ac:dyDescent="0.4">
      <c r="C636" t="s">
        <v>836</v>
      </c>
      <c r="D636" t="s">
        <v>505</v>
      </c>
      <c r="E636">
        <v>83700</v>
      </c>
    </row>
    <row r="637" spans="3:5" x14ac:dyDescent="0.4">
      <c r="C637" t="s">
        <v>836</v>
      </c>
      <c r="D637" t="s">
        <v>688</v>
      </c>
      <c r="E637">
        <v>370700</v>
      </c>
    </row>
    <row r="638" spans="3:5" x14ac:dyDescent="0.4">
      <c r="C638" t="s">
        <v>836</v>
      </c>
      <c r="D638" t="s">
        <v>689</v>
      </c>
      <c r="E638">
        <v>62600</v>
      </c>
    </row>
    <row r="639" spans="3:5" x14ac:dyDescent="0.4">
      <c r="C639" t="s">
        <v>836</v>
      </c>
      <c r="D639" t="s">
        <v>690</v>
      </c>
      <c r="E639">
        <v>187400</v>
      </c>
    </row>
    <row r="640" spans="3:5" x14ac:dyDescent="0.4">
      <c r="C640" t="s">
        <v>836</v>
      </c>
      <c r="D640" t="s">
        <v>691</v>
      </c>
      <c r="E640">
        <v>114900</v>
      </c>
    </row>
    <row r="641" spans="3:5" x14ac:dyDescent="0.4">
      <c r="C641" t="s">
        <v>836</v>
      </c>
      <c r="D641" t="s">
        <v>692</v>
      </c>
      <c r="E641">
        <v>103100</v>
      </c>
    </row>
    <row r="642" spans="3:5" x14ac:dyDescent="0.4">
      <c r="C642" t="s">
        <v>836</v>
      </c>
      <c r="D642" t="s">
        <v>693</v>
      </c>
      <c r="E642">
        <v>73500</v>
      </c>
    </row>
    <row r="643" spans="3:5" x14ac:dyDescent="0.4">
      <c r="C643" t="s">
        <v>836</v>
      </c>
      <c r="D643" t="s">
        <v>694</v>
      </c>
      <c r="E643">
        <v>64100</v>
      </c>
    </row>
    <row r="644" spans="3:5" x14ac:dyDescent="0.4">
      <c r="C644" t="s">
        <v>836</v>
      </c>
      <c r="D644" t="s">
        <v>695</v>
      </c>
      <c r="E644">
        <v>48600</v>
      </c>
    </row>
    <row r="645" spans="3:5" x14ac:dyDescent="0.4">
      <c r="C645" t="s">
        <v>836</v>
      </c>
      <c r="D645" t="s">
        <v>696</v>
      </c>
      <c r="E645">
        <v>111000</v>
      </c>
    </row>
    <row r="646" spans="3:5" x14ac:dyDescent="0.4">
      <c r="C646" t="s">
        <v>836</v>
      </c>
      <c r="D646" t="s">
        <v>697</v>
      </c>
      <c r="E646">
        <v>106200</v>
      </c>
    </row>
    <row r="647" spans="3:5" x14ac:dyDescent="0.4">
      <c r="C647" t="s">
        <v>836</v>
      </c>
      <c r="D647" t="s">
        <v>698</v>
      </c>
      <c r="E647">
        <v>39300</v>
      </c>
    </row>
    <row r="648" spans="3:5" x14ac:dyDescent="0.4">
      <c r="C648" t="s">
        <v>836</v>
      </c>
      <c r="D648" t="s">
        <v>699</v>
      </c>
      <c r="E648">
        <v>50400</v>
      </c>
    </row>
    <row r="649" spans="3:5" x14ac:dyDescent="0.4">
      <c r="C649" t="s">
        <v>836</v>
      </c>
      <c r="D649" t="s">
        <v>700</v>
      </c>
      <c r="E649">
        <v>44300</v>
      </c>
    </row>
    <row r="650" spans="3:5" x14ac:dyDescent="0.4">
      <c r="C650" t="s">
        <v>836</v>
      </c>
      <c r="D650" t="s">
        <v>701</v>
      </c>
      <c r="E650">
        <v>52400</v>
      </c>
    </row>
    <row r="651" spans="3:5" x14ac:dyDescent="0.4">
      <c r="C651" t="s">
        <v>836</v>
      </c>
      <c r="D651" t="s">
        <v>702</v>
      </c>
      <c r="E651">
        <v>131000</v>
      </c>
    </row>
    <row r="652" spans="3:5" x14ac:dyDescent="0.4">
      <c r="C652" t="s">
        <v>836</v>
      </c>
      <c r="D652" t="s">
        <v>703</v>
      </c>
      <c r="E652">
        <v>171400</v>
      </c>
    </row>
    <row r="653" spans="3:5" x14ac:dyDescent="0.4">
      <c r="C653" t="s">
        <v>836</v>
      </c>
      <c r="D653" t="s">
        <v>704</v>
      </c>
      <c r="E653">
        <v>72000</v>
      </c>
    </row>
    <row r="654" spans="3:5" x14ac:dyDescent="0.4">
      <c r="C654" t="s">
        <v>836</v>
      </c>
      <c r="D654" t="s">
        <v>705</v>
      </c>
      <c r="E654">
        <v>42900</v>
      </c>
    </row>
    <row r="655" spans="3:5" x14ac:dyDescent="0.4">
      <c r="C655" t="s">
        <v>836</v>
      </c>
      <c r="D655" t="s">
        <v>706</v>
      </c>
      <c r="E655">
        <v>61500</v>
      </c>
    </row>
    <row r="656" spans="3:5" x14ac:dyDescent="0.4">
      <c r="C656" t="s">
        <v>836</v>
      </c>
      <c r="D656" t="s">
        <v>707</v>
      </c>
      <c r="E656">
        <v>120000</v>
      </c>
    </row>
    <row r="657" spans="3:5" x14ac:dyDescent="0.4">
      <c r="C657" t="s">
        <v>836</v>
      </c>
      <c r="D657" t="s">
        <v>708</v>
      </c>
      <c r="E657">
        <v>77900</v>
      </c>
    </row>
    <row r="658" spans="3:5" x14ac:dyDescent="0.4">
      <c r="C658" t="s">
        <v>836</v>
      </c>
      <c r="D658" t="s">
        <v>709</v>
      </c>
      <c r="E658">
        <v>57100</v>
      </c>
    </row>
    <row r="659" spans="3:5" x14ac:dyDescent="0.4">
      <c r="C659" t="s">
        <v>836</v>
      </c>
      <c r="D659" t="s">
        <v>710</v>
      </c>
      <c r="E659">
        <v>149000</v>
      </c>
    </row>
    <row r="660" spans="3:5" x14ac:dyDescent="0.4">
      <c r="C660" t="s">
        <v>836</v>
      </c>
      <c r="D660" t="s">
        <v>711</v>
      </c>
      <c r="E660">
        <v>119700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1608600</v>
      </c>
    </row>
    <row r="667" spans="3:5" x14ac:dyDescent="0.4">
      <c r="C667" t="s">
        <v>851</v>
      </c>
      <c r="D667" t="s">
        <v>506</v>
      </c>
      <c r="E667">
        <v>1533800</v>
      </c>
    </row>
    <row r="668" spans="3:5" x14ac:dyDescent="0.4">
      <c r="C668" t="s">
        <v>851</v>
      </c>
      <c r="D668" t="s">
        <v>507</v>
      </c>
      <c r="E668">
        <v>280900</v>
      </c>
    </row>
    <row r="669" spans="3:5" x14ac:dyDescent="0.4">
      <c r="C669" t="s">
        <v>851</v>
      </c>
      <c r="D669" t="s">
        <v>508</v>
      </c>
      <c r="E669">
        <v>312900</v>
      </c>
    </row>
    <row r="670" spans="3:5" x14ac:dyDescent="0.4">
      <c r="C670" t="s">
        <v>851</v>
      </c>
      <c r="D670" t="s">
        <v>509</v>
      </c>
      <c r="E670">
        <v>230100</v>
      </c>
    </row>
    <row r="671" spans="3:5" x14ac:dyDescent="0.4">
      <c r="C671" t="s">
        <v>851</v>
      </c>
      <c r="D671" t="s">
        <v>510</v>
      </c>
      <c r="E671">
        <v>242300</v>
      </c>
    </row>
    <row r="672" spans="3:5" x14ac:dyDescent="0.4">
      <c r="C672" t="s">
        <v>851</v>
      </c>
      <c r="D672" t="s">
        <v>511</v>
      </c>
      <c r="E672">
        <v>168500</v>
      </c>
    </row>
    <row r="673" spans="3:5" x14ac:dyDescent="0.4">
      <c r="C673" t="s">
        <v>851</v>
      </c>
      <c r="D673" t="s">
        <v>512</v>
      </c>
      <c r="E673">
        <v>109200</v>
      </c>
    </row>
    <row r="674" spans="3:5" x14ac:dyDescent="0.4">
      <c r="C674" t="s">
        <v>851</v>
      </c>
      <c r="D674" t="s">
        <v>513</v>
      </c>
      <c r="E674">
        <v>109300</v>
      </c>
    </row>
    <row r="675" spans="3:5" x14ac:dyDescent="0.4">
      <c r="C675" t="s">
        <v>851</v>
      </c>
      <c r="D675" t="s">
        <v>514</v>
      </c>
      <c r="E675">
        <v>211700</v>
      </c>
    </row>
    <row r="676" spans="3:5" x14ac:dyDescent="0.4">
      <c r="C676" t="s">
        <v>851</v>
      </c>
      <c r="D676" t="s">
        <v>515</v>
      </c>
      <c r="E676">
        <v>120100</v>
      </c>
    </row>
    <row r="677" spans="3:5" x14ac:dyDescent="0.4">
      <c r="C677" t="s">
        <v>851</v>
      </c>
      <c r="D677" t="s">
        <v>516</v>
      </c>
      <c r="E677">
        <v>113000</v>
      </c>
    </row>
    <row r="678" spans="3:5" x14ac:dyDescent="0.4">
      <c r="C678" t="s">
        <v>851</v>
      </c>
      <c r="D678" t="s">
        <v>517</v>
      </c>
      <c r="E678">
        <v>120900</v>
      </c>
    </row>
    <row r="679" spans="3:5" x14ac:dyDescent="0.4">
      <c r="C679" t="s">
        <v>851</v>
      </c>
      <c r="D679" t="s">
        <v>518</v>
      </c>
      <c r="E679">
        <v>192900</v>
      </c>
    </row>
    <row r="680" spans="3:5" x14ac:dyDescent="0.4">
      <c r="C680" t="s">
        <v>851</v>
      </c>
      <c r="D680" t="s">
        <v>519</v>
      </c>
      <c r="E680">
        <v>161600</v>
      </c>
    </row>
    <row r="681" spans="3:5" x14ac:dyDescent="0.4">
      <c r="C681" t="s">
        <v>851</v>
      </c>
      <c r="D681" t="s">
        <v>520</v>
      </c>
      <c r="E681">
        <v>107300</v>
      </c>
    </row>
    <row r="682" spans="3:5" x14ac:dyDescent="0.4">
      <c r="C682" t="s">
        <v>851</v>
      </c>
      <c r="D682" t="s">
        <v>521</v>
      </c>
      <c r="E682">
        <v>215800</v>
      </c>
    </row>
    <row r="683" spans="3:5" x14ac:dyDescent="0.4">
      <c r="C683" t="s">
        <v>851</v>
      </c>
      <c r="D683" t="s">
        <v>522</v>
      </c>
      <c r="E683">
        <v>199200</v>
      </c>
    </row>
    <row r="684" spans="3:5" x14ac:dyDescent="0.4">
      <c r="C684" t="s">
        <v>851</v>
      </c>
      <c r="D684" t="s">
        <v>523</v>
      </c>
      <c r="E684">
        <v>109600</v>
      </c>
    </row>
    <row r="685" spans="3:5" x14ac:dyDescent="0.4">
      <c r="C685" t="s">
        <v>851</v>
      </c>
      <c r="D685" t="s">
        <v>524</v>
      </c>
      <c r="E685">
        <v>178400</v>
      </c>
    </row>
    <row r="686" spans="3:5" x14ac:dyDescent="0.4">
      <c r="C686" t="s">
        <v>851</v>
      </c>
      <c r="D686" t="s">
        <v>525</v>
      </c>
      <c r="E686">
        <v>333500</v>
      </c>
    </row>
    <row r="687" spans="3:5" x14ac:dyDescent="0.4">
      <c r="C687" t="s">
        <v>851</v>
      </c>
      <c r="D687" t="s">
        <v>526</v>
      </c>
      <c r="E687">
        <v>357000</v>
      </c>
    </row>
    <row r="688" spans="3:5" x14ac:dyDescent="0.4">
      <c r="C688" t="s">
        <v>851</v>
      </c>
      <c r="D688" t="s">
        <v>527</v>
      </c>
      <c r="E688">
        <v>240500</v>
      </c>
    </row>
    <row r="689" spans="3:5" x14ac:dyDescent="0.4">
      <c r="C689" t="s">
        <v>851</v>
      </c>
      <c r="D689" t="s">
        <v>528</v>
      </c>
      <c r="E689">
        <v>179700</v>
      </c>
    </row>
    <row r="690" spans="3:5" x14ac:dyDescent="0.4">
      <c r="C690" t="s">
        <v>851</v>
      </c>
      <c r="D690" t="s">
        <v>529</v>
      </c>
      <c r="E690">
        <v>87500</v>
      </c>
    </row>
    <row r="691" spans="3:5" x14ac:dyDescent="0.4">
      <c r="C691" t="s">
        <v>851</v>
      </c>
      <c r="D691" t="s">
        <v>530</v>
      </c>
      <c r="E691">
        <v>115300</v>
      </c>
    </row>
    <row r="692" spans="3:5" x14ac:dyDescent="0.4">
      <c r="C692" t="s">
        <v>851</v>
      </c>
      <c r="D692" t="s">
        <v>531</v>
      </c>
      <c r="E692">
        <v>361200</v>
      </c>
    </row>
    <row r="693" spans="3:5" x14ac:dyDescent="0.4">
      <c r="C693" t="s">
        <v>851</v>
      </c>
      <c r="D693" t="s">
        <v>532</v>
      </c>
      <c r="E693">
        <v>111300</v>
      </c>
    </row>
    <row r="694" spans="3:5" x14ac:dyDescent="0.4">
      <c r="C694" t="s">
        <v>851</v>
      </c>
      <c r="D694" t="s">
        <v>533</v>
      </c>
      <c r="E694">
        <v>122500</v>
      </c>
    </row>
    <row r="695" spans="3:5" x14ac:dyDescent="0.4">
      <c r="C695" t="s">
        <v>851</v>
      </c>
      <c r="D695" t="s">
        <v>534</v>
      </c>
      <c r="E695">
        <v>134100</v>
      </c>
    </row>
    <row r="696" spans="3:5" x14ac:dyDescent="0.4">
      <c r="C696" t="s">
        <v>851</v>
      </c>
      <c r="D696" t="s">
        <v>535</v>
      </c>
      <c r="E696">
        <v>98800</v>
      </c>
    </row>
    <row r="697" spans="3:5" x14ac:dyDescent="0.4">
      <c r="C697" t="s">
        <v>851</v>
      </c>
      <c r="D697" t="s">
        <v>536</v>
      </c>
      <c r="E697">
        <v>169000</v>
      </c>
    </row>
    <row r="698" spans="3:5" x14ac:dyDescent="0.4">
      <c r="C698" t="s">
        <v>851</v>
      </c>
      <c r="D698" t="s">
        <v>537</v>
      </c>
      <c r="E698">
        <v>255600</v>
      </c>
    </row>
    <row r="699" spans="3:5" x14ac:dyDescent="0.4">
      <c r="C699" t="s">
        <v>851</v>
      </c>
      <c r="D699" t="s">
        <v>538</v>
      </c>
      <c r="E699">
        <v>71300</v>
      </c>
    </row>
    <row r="700" spans="3:5" x14ac:dyDescent="0.4">
      <c r="C700" t="s">
        <v>851</v>
      </c>
      <c r="D700" t="s">
        <v>539</v>
      </c>
      <c r="E700">
        <v>226600</v>
      </c>
    </row>
    <row r="701" spans="3:5" x14ac:dyDescent="0.4">
      <c r="C701" t="s">
        <v>851</v>
      </c>
      <c r="D701" t="s">
        <v>540</v>
      </c>
      <c r="E701">
        <v>134200</v>
      </c>
    </row>
    <row r="702" spans="3:5" x14ac:dyDescent="0.4">
      <c r="C702" t="s">
        <v>851</v>
      </c>
      <c r="D702" t="s">
        <v>541</v>
      </c>
      <c r="E702">
        <v>112600</v>
      </c>
    </row>
    <row r="703" spans="3:5" x14ac:dyDescent="0.4">
      <c r="C703" t="s">
        <v>851</v>
      </c>
      <c r="D703" t="s">
        <v>542</v>
      </c>
      <c r="E703">
        <v>195900</v>
      </c>
    </row>
    <row r="704" spans="3:5" x14ac:dyDescent="0.4">
      <c r="C704" t="s">
        <v>851</v>
      </c>
      <c r="D704" t="s">
        <v>543</v>
      </c>
      <c r="E704">
        <v>65100</v>
      </c>
    </row>
    <row r="705" spans="3:5" x14ac:dyDescent="0.4">
      <c r="C705" t="s">
        <v>851</v>
      </c>
      <c r="D705" t="s">
        <v>544</v>
      </c>
      <c r="E705">
        <v>66500</v>
      </c>
    </row>
    <row r="706" spans="3:5" x14ac:dyDescent="0.4">
      <c r="C706" t="s">
        <v>851</v>
      </c>
      <c r="D706" t="s">
        <v>545</v>
      </c>
      <c r="E706">
        <v>70100</v>
      </c>
    </row>
    <row r="707" spans="3:5" x14ac:dyDescent="0.4">
      <c r="C707" t="s">
        <v>851</v>
      </c>
      <c r="D707" t="s">
        <v>546</v>
      </c>
      <c r="E707">
        <v>54800</v>
      </c>
    </row>
    <row r="708" spans="3:5" x14ac:dyDescent="0.4">
      <c r="C708" t="s">
        <v>851</v>
      </c>
      <c r="D708" t="s">
        <v>547</v>
      </c>
      <c r="E708">
        <v>49600</v>
      </c>
    </row>
    <row r="709" spans="3:5" x14ac:dyDescent="0.4">
      <c r="C709" t="s">
        <v>851</v>
      </c>
      <c r="D709" t="s">
        <v>548</v>
      </c>
      <c r="E709">
        <v>67700</v>
      </c>
    </row>
    <row r="710" spans="3:5" x14ac:dyDescent="0.4">
      <c r="C710" t="s">
        <v>851</v>
      </c>
      <c r="D710" t="s">
        <v>549</v>
      </c>
      <c r="E710">
        <v>186100</v>
      </c>
    </row>
    <row r="711" spans="3:5" x14ac:dyDescent="0.4">
      <c r="C711" t="s">
        <v>851</v>
      </c>
      <c r="D711" t="s">
        <v>550</v>
      </c>
      <c r="E711">
        <v>136600</v>
      </c>
    </row>
    <row r="712" spans="3:5" x14ac:dyDescent="0.4">
      <c r="C712" t="s">
        <v>851</v>
      </c>
      <c r="D712" t="s">
        <v>551</v>
      </c>
      <c r="E712">
        <v>269300</v>
      </c>
    </row>
    <row r="713" spans="3:5" x14ac:dyDescent="0.4">
      <c r="C713" t="s">
        <v>851</v>
      </c>
      <c r="D713" t="s">
        <v>552</v>
      </c>
      <c r="E713">
        <v>116400</v>
      </c>
    </row>
    <row r="714" spans="3:5" x14ac:dyDescent="0.4">
      <c r="C714" t="s">
        <v>851</v>
      </c>
      <c r="D714" t="s">
        <v>553</v>
      </c>
      <c r="E714">
        <v>41400</v>
      </c>
    </row>
    <row r="715" spans="3:5" x14ac:dyDescent="0.4">
      <c r="C715" t="s">
        <v>851</v>
      </c>
      <c r="D715" t="s">
        <v>554</v>
      </c>
      <c r="E715">
        <v>77800</v>
      </c>
    </row>
    <row r="716" spans="3:5" x14ac:dyDescent="0.4">
      <c r="C716" t="s">
        <v>851</v>
      </c>
      <c r="D716" t="s">
        <v>555</v>
      </c>
      <c r="E716">
        <v>53900</v>
      </c>
    </row>
    <row r="717" spans="3:5" x14ac:dyDescent="0.4">
      <c r="C717" t="s">
        <v>851</v>
      </c>
      <c r="D717" t="s">
        <v>556</v>
      </c>
      <c r="E717">
        <v>307000</v>
      </c>
    </row>
    <row r="718" spans="3:5" x14ac:dyDescent="0.4">
      <c r="C718" t="s">
        <v>851</v>
      </c>
      <c r="D718" t="s">
        <v>557</v>
      </c>
      <c r="E718">
        <v>122000</v>
      </c>
    </row>
    <row r="719" spans="3:5" x14ac:dyDescent="0.4">
      <c r="C719" t="s">
        <v>851</v>
      </c>
      <c r="D719" t="s">
        <v>558</v>
      </c>
      <c r="E719">
        <v>210200</v>
      </c>
    </row>
    <row r="720" spans="3:5" x14ac:dyDescent="0.4">
      <c r="C720" t="s">
        <v>851</v>
      </c>
      <c r="D720" t="s">
        <v>559</v>
      </c>
      <c r="E720">
        <v>84100</v>
      </c>
    </row>
    <row r="721" spans="3:5" x14ac:dyDescent="0.4">
      <c r="C721" t="s">
        <v>851</v>
      </c>
      <c r="D721" t="s">
        <v>560</v>
      </c>
      <c r="E721">
        <v>205600</v>
      </c>
    </row>
    <row r="722" spans="3:5" x14ac:dyDescent="0.4">
      <c r="C722" t="s">
        <v>851</v>
      </c>
      <c r="D722" t="s">
        <v>561</v>
      </c>
      <c r="E722">
        <v>153700</v>
      </c>
    </row>
    <row r="723" spans="3:5" x14ac:dyDescent="0.4">
      <c r="C723" t="s">
        <v>851</v>
      </c>
      <c r="D723" t="s">
        <v>562</v>
      </c>
      <c r="E723">
        <v>114300</v>
      </c>
    </row>
    <row r="724" spans="3:5" x14ac:dyDescent="0.4">
      <c r="C724" t="s">
        <v>851</v>
      </c>
      <c r="D724" t="s">
        <v>563</v>
      </c>
      <c r="E724">
        <v>303300</v>
      </c>
    </row>
    <row r="725" spans="3:5" x14ac:dyDescent="0.4">
      <c r="C725" t="s">
        <v>851</v>
      </c>
      <c r="D725" t="s">
        <v>564</v>
      </c>
      <c r="E725">
        <v>97700</v>
      </c>
    </row>
    <row r="726" spans="3:5" x14ac:dyDescent="0.4">
      <c r="C726" t="s">
        <v>851</v>
      </c>
      <c r="D726" t="s">
        <v>565</v>
      </c>
      <c r="E726">
        <v>247200</v>
      </c>
    </row>
    <row r="727" spans="3:5" x14ac:dyDescent="0.4">
      <c r="C727" t="s">
        <v>851</v>
      </c>
      <c r="D727" t="s">
        <v>566</v>
      </c>
      <c r="E727">
        <v>589000</v>
      </c>
    </row>
    <row r="728" spans="3:5" x14ac:dyDescent="0.4">
      <c r="C728" t="s">
        <v>851</v>
      </c>
      <c r="D728" t="s">
        <v>567</v>
      </c>
      <c r="E728">
        <v>290200</v>
      </c>
    </row>
    <row r="729" spans="3:5" x14ac:dyDescent="0.4">
      <c r="C729" t="s">
        <v>851</v>
      </c>
      <c r="D729" t="s">
        <v>568</v>
      </c>
      <c r="E729">
        <v>529300</v>
      </c>
    </row>
    <row r="730" spans="3:5" x14ac:dyDescent="0.4">
      <c r="C730" t="s">
        <v>851</v>
      </c>
      <c r="D730" t="s">
        <v>569</v>
      </c>
      <c r="E730">
        <v>356900</v>
      </c>
    </row>
    <row r="731" spans="3:5" x14ac:dyDescent="0.4">
      <c r="C731" t="s">
        <v>851</v>
      </c>
      <c r="D731" t="s">
        <v>570</v>
      </c>
      <c r="E731">
        <v>405800</v>
      </c>
    </row>
    <row r="732" spans="3:5" x14ac:dyDescent="0.4">
      <c r="C732" t="s">
        <v>851</v>
      </c>
      <c r="D732" t="s">
        <v>571</v>
      </c>
      <c r="E732">
        <v>853900</v>
      </c>
    </row>
    <row r="733" spans="3:5" x14ac:dyDescent="0.4">
      <c r="C733" t="s">
        <v>851</v>
      </c>
      <c r="D733" t="s">
        <v>572</v>
      </c>
      <c r="E733">
        <v>616500</v>
      </c>
    </row>
    <row r="734" spans="3:5" x14ac:dyDescent="0.4">
      <c r="C734" t="s">
        <v>851</v>
      </c>
      <c r="D734" t="s">
        <v>573</v>
      </c>
      <c r="E734">
        <v>516300</v>
      </c>
    </row>
    <row r="735" spans="3:5" x14ac:dyDescent="0.4">
      <c r="C735" t="s">
        <v>851</v>
      </c>
      <c r="D735" t="s">
        <v>574</v>
      </c>
      <c r="E735">
        <v>371300</v>
      </c>
    </row>
    <row r="736" spans="3:5" x14ac:dyDescent="0.4">
      <c r="C736" t="s">
        <v>851</v>
      </c>
      <c r="D736" t="s">
        <v>575</v>
      </c>
      <c r="E736">
        <v>534800</v>
      </c>
    </row>
    <row r="737" spans="3:5" x14ac:dyDescent="0.4">
      <c r="C737" t="s">
        <v>851</v>
      </c>
      <c r="D737" t="s">
        <v>576</v>
      </c>
      <c r="E737">
        <v>984200</v>
      </c>
    </row>
    <row r="738" spans="3:5" x14ac:dyDescent="0.4">
      <c r="C738" t="s">
        <v>851</v>
      </c>
      <c r="D738" t="s">
        <v>577</v>
      </c>
      <c r="E738">
        <v>594400</v>
      </c>
    </row>
    <row r="739" spans="3:5" x14ac:dyDescent="0.4">
      <c r="C739" t="s">
        <v>851</v>
      </c>
      <c r="D739" t="s">
        <v>578</v>
      </c>
      <c r="E739">
        <v>717100</v>
      </c>
    </row>
    <row r="740" spans="3:5" x14ac:dyDescent="0.4">
      <c r="C740" t="s">
        <v>851</v>
      </c>
      <c r="D740" t="s">
        <v>579</v>
      </c>
      <c r="E740">
        <v>506800</v>
      </c>
    </row>
    <row r="741" spans="3:5" x14ac:dyDescent="0.4">
      <c r="C741" t="s">
        <v>851</v>
      </c>
      <c r="D741" t="s">
        <v>580</v>
      </c>
      <c r="E741">
        <v>565800</v>
      </c>
    </row>
    <row r="742" spans="3:5" x14ac:dyDescent="0.4">
      <c r="C742" t="s">
        <v>851</v>
      </c>
      <c r="D742" t="s">
        <v>581</v>
      </c>
      <c r="E742">
        <v>314900</v>
      </c>
    </row>
    <row r="743" spans="3:5" x14ac:dyDescent="0.4">
      <c r="C743" t="s">
        <v>851</v>
      </c>
      <c r="D743" t="s">
        <v>582</v>
      </c>
      <c r="E743">
        <v>668700</v>
      </c>
    </row>
    <row r="744" spans="3:5" x14ac:dyDescent="0.4">
      <c r="C744" t="s">
        <v>851</v>
      </c>
      <c r="D744" t="s">
        <v>583</v>
      </c>
      <c r="E744">
        <v>617600</v>
      </c>
    </row>
    <row r="745" spans="3:5" x14ac:dyDescent="0.4">
      <c r="C745" t="s">
        <v>851</v>
      </c>
      <c r="D745" t="s">
        <v>584</v>
      </c>
      <c r="E745">
        <v>314500</v>
      </c>
    </row>
    <row r="746" spans="3:5" x14ac:dyDescent="0.4">
      <c r="C746" t="s">
        <v>851</v>
      </c>
      <c r="D746" t="s">
        <v>585</v>
      </c>
      <c r="E746">
        <v>1437800</v>
      </c>
    </row>
    <row r="747" spans="3:5" x14ac:dyDescent="0.4">
      <c r="C747" t="s">
        <v>851</v>
      </c>
      <c r="D747" t="s">
        <v>586</v>
      </c>
      <c r="E747">
        <v>580500</v>
      </c>
    </row>
    <row r="748" spans="3:5" x14ac:dyDescent="0.4">
      <c r="C748" t="s">
        <v>851</v>
      </c>
      <c r="D748" t="s">
        <v>587</v>
      </c>
      <c r="E748">
        <v>931600</v>
      </c>
    </row>
    <row r="749" spans="3:5" x14ac:dyDescent="0.4">
      <c r="C749" t="s">
        <v>851</v>
      </c>
      <c r="D749" t="s">
        <v>588</v>
      </c>
      <c r="E749">
        <v>541200</v>
      </c>
    </row>
    <row r="750" spans="3:5" x14ac:dyDescent="0.4">
      <c r="C750" t="s">
        <v>851</v>
      </c>
      <c r="D750" t="s">
        <v>589</v>
      </c>
      <c r="E750">
        <v>340200</v>
      </c>
    </row>
    <row r="751" spans="3:5" x14ac:dyDescent="0.4">
      <c r="C751" t="s">
        <v>851</v>
      </c>
      <c r="D751" t="s">
        <v>590</v>
      </c>
      <c r="E751">
        <v>413200</v>
      </c>
    </row>
    <row r="752" spans="3:5" x14ac:dyDescent="0.4">
      <c r="C752" t="s">
        <v>851</v>
      </c>
      <c r="D752" t="s">
        <v>591</v>
      </c>
      <c r="E752">
        <v>448300</v>
      </c>
    </row>
    <row r="753" spans="3:5" x14ac:dyDescent="0.4">
      <c r="C753" t="s">
        <v>851</v>
      </c>
      <c r="D753" t="s">
        <v>592</v>
      </c>
      <c r="E753">
        <v>342900</v>
      </c>
    </row>
    <row r="754" spans="3:5" x14ac:dyDescent="0.4">
      <c r="C754" t="s">
        <v>851</v>
      </c>
      <c r="D754" t="s">
        <v>593</v>
      </c>
      <c r="E754">
        <v>420000</v>
      </c>
    </row>
    <row r="755" spans="3:5" x14ac:dyDescent="0.4">
      <c r="C755" t="s">
        <v>851</v>
      </c>
      <c r="D755" t="s">
        <v>594</v>
      </c>
      <c r="E755">
        <v>709400</v>
      </c>
    </row>
    <row r="756" spans="3:5" x14ac:dyDescent="0.4">
      <c r="C756" t="s">
        <v>851</v>
      </c>
      <c r="D756" t="s">
        <v>595</v>
      </c>
      <c r="E756">
        <v>512200</v>
      </c>
    </row>
    <row r="757" spans="3:5" x14ac:dyDescent="0.4">
      <c r="C757" t="s">
        <v>851</v>
      </c>
      <c r="D757" t="s">
        <v>596</v>
      </c>
      <c r="E757">
        <v>437100</v>
      </c>
    </row>
    <row r="758" spans="3:5" x14ac:dyDescent="0.4">
      <c r="C758" t="s">
        <v>851</v>
      </c>
      <c r="D758" t="s">
        <v>597</v>
      </c>
      <c r="E758">
        <v>298300</v>
      </c>
    </row>
    <row r="759" spans="3:5" x14ac:dyDescent="0.4">
      <c r="C759" t="s">
        <v>851</v>
      </c>
      <c r="D759" t="s">
        <v>598</v>
      </c>
      <c r="E759">
        <v>374600</v>
      </c>
    </row>
    <row r="760" spans="3:5" x14ac:dyDescent="0.4">
      <c r="C760" t="s">
        <v>851</v>
      </c>
      <c r="D760" t="s">
        <v>599</v>
      </c>
      <c r="E760">
        <v>732600</v>
      </c>
    </row>
    <row r="761" spans="3:5" x14ac:dyDescent="0.4">
      <c r="C761" t="s">
        <v>851</v>
      </c>
      <c r="D761" t="s">
        <v>600</v>
      </c>
      <c r="E761">
        <v>317200</v>
      </c>
    </row>
    <row r="762" spans="3:5" x14ac:dyDescent="0.4">
      <c r="C762" t="s">
        <v>851</v>
      </c>
      <c r="D762" t="s">
        <v>601</v>
      </c>
      <c r="E762">
        <v>333000</v>
      </c>
    </row>
    <row r="763" spans="3:5" x14ac:dyDescent="0.4">
      <c r="C763" t="s">
        <v>851</v>
      </c>
      <c r="D763" t="s">
        <v>602</v>
      </c>
      <c r="E763">
        <v>199900</v>
      </c>
    </row>
    <row r="764" spans="3:5" x14ac:dyDescent="0.4">
      <c r="C764" t="s">
        <v>851</v>
      </c>
      <c r="D764" t="s">
        <v>603</v>
      </c>
      <c r="E764">
        <v>587700</v>
      </c>
    </row>
    <row r="765" spans="3:5" x14ac:dyDescent="0.4">
      <c r="C765" t="s">
        <v>851</v>
      </c>
      <c r="D765" t="s">
        <v>604</v>
      </c>
      <c r="E765">
        <v>426500</v>
      </c>
    </row>
    <row r="766" spans="3:5" x14ac:dyDescent="0.4">
      <c r="C766" t="s">
        <v>851</v>
      </c>
      <c r="D766" t="s">
        <v>605</v>
      </c>
      <c r="E766">
        <v>332900</v>
      </c>
    </row>
    <row r="767" spans="3:5" x14ac:dyDescent="0.4">
      <c r="C767" t="s">
        <v>851</v>
      </c>
      <c r="D767" t="s">
        <v>606</v>
      </c>
      <c r="E767">
        <v>246600</v>
      </c>
    </row>
    <row r="768" spans="3:5" x14ac:dyDescent="0.4">
      <c r="C768" t="s">
        <v>851</v>
      </c>
      <c r="D768" t="s">
        <v>607</v>
      </c>
      <c r="E768">
        <v>231200</v>
      </c>
    </row>
    <row r="769" spans="3:5" x14ac:dyDescent="0.4">
      <c r="C769" t="s">
        <v>851</v>
      </c>
      <c r="D769" t="s">
        <v>608</v>
      </c>
      <c r="E769">
        <v>374200</v>
      </c>
    </row>
    <row r="770" spans="3:5" x14ac:dyDescent="0.4">
      <c r="C770" t="s">
        <v>851</v>
      </c>
      <c r="D770" t="s">
        <v>609</v>
      </c>
      <c r="E770">
        <v>572600</v>
      </c>
    </row>
    <row r="771" spans="3:5" x14ac:dyDescent="0.4">
      <c r="C771" t="s">
        <v>851</v>
      </c>
      <c r="D771" t="s">
        <v>610</v>
      </c>
      <c r="E771">
        <v>221400</v>
      </c>
    </row>
    <row r="772" spans="3:5" x14ac:dyDescent="0.4">
      <c r="C772" t="s">
        <v>851</v>
      </c>
      <c r="D772" t="s">
        <v>611</v>
      </c>
      <c r="E772">
        <v>183300</v>
      </c>
    </row>
    <row r="773" spans="3:5" x14ac:dyDescent="0.4">
      <c r="C773" t="s">
        <v>851</v>
      </c>
      <c r="D773" t="s">
        <v>612</v>
      </c>
      <c r="E773">
        <v>271500</v>
      </c>
    </row>
    <row r="774" spans="3:5" x14ac:dyDescent="0.4">
      <c r="C774" t="s">
        <v>851</v>
      </c>
      <c r="D774" t="s">
        <v>613</v>
      </c>
      <c r="E774">
        <v>217000</v>
      </c>
    </row>
    <row r="775" spans="3:5" x14ac:dyDescent="0.4">
      <c r="C775" t="s">
        <v>851</v>
      </c>
      <c r="D775" t="s">
        <v>614</v>
      </c>
      <c r="E775">
        <v>154100</v>
      </c>
    </row>
    <row r="776" spans="3:5" x14ac:dyDescent="0.4">
      <c r="C776" t="s">
        <v>851</v>
      </c>
      <c r="D776" t="s">
        <v>615</v>
      </c>
      <c r="E776">
        <v>139800</v>
      </c>
    </row>
    <row r="777" spans="3:5" x14ac:dyDescent="0.4">
      <c r="C777" t="s">
        <v>851</v>
      </c>
      <c r="D777" t="s">
        <v>616</v>
      </c>
      <c r="E777">
        <v>131000</v>
      </c>
    </row>
    <row r="778" spans="3:5" x14ac:dyDescent="0.4">
      <c r="C778" t="s">
        <v>851</v>
      </c>
      <c r="D778" t="s">
        <v>617</v>
      </c>
      <c r="E778">
        <v>86300</v>
      </c>
    </row>
    <row r="779" spans="3:5" x14ac:dyDescent="0.4">
      <c r="C779" t="s">
        <v>851</v>
      </c>
      <c r="D779" t="s">
        <v>618</v>
      </c>
      <c r="E779">
        <v>135600</v>
      </c>
    </row>
    <row r="780" spans="3:5" x14ac:dyDescent="0.4">
      <c r="C780" t="s">
        <v>851</v>
      </c>
      <c r="D780" t="s">
        <v>619</v>
      </c>
      <c r="E780">
        <v>108300</v>
      </c>
    </row>
    <row r="781" spans="3:5" x14ac:dyDescent="0.4">
      <c r="C781" t="s">
        <v>851</v>
      </c>
      <c r="D781" t="s">
        <v>620</v>
      </c>
      <c r="E781">
        <v>113500</v>
      </c>
    </row>
    <row r="782" spans="3:5" x14ac:dyDescent="0.4">
      <c r="C782" t="s">
        <v>851</v>
      </c>
      <c r="D782" t="s">
        <v>621</v>
      </c>
      <c r="E782">
        <v>139700</v>
      </c>
    </row>
    <row r="783" spans="3:5" x14ac:dyDescent="0.4">
      <c r="C783" t="s">
        <v>851</v>
      </c>
      <c r="D783" t="s">
        <v>622</v>
      </c>
      <c r="E783">
        <v>71400</v>
      </c>
    </row>
    <row r="784" spans="3:5" x14ac:dyDescent="0.4">
      <c r="C784" t="s">
        <v>851</v>
      </c>
      <c r="D784" t="s">
        <v>623</v>
      </c>
      <c r="E784">
        <v>128500</v>
      </c>
    </row>
    <row r="785" spans="3:5" x14ac:dyDescent="0.4">
      <c r="C785" t="s">
        <v>851</v>
      </c>
      <c r="D785" t="s">
        <v>624</v>
      </c>
      <c r="E785">
        <v>158900</v>
      </c>
    </row>
    <row r="786" spans="3:5" x14ac:dyDescent="0.4">
      <c r="C786" t="s">
        <v>851</v>
      </c>
      <c r="D786" t="s">
        <v>625</v>
      </c>
      <c r="E786">
        <v>109800</v>
      </c>
    </row>
    <row r="787" spans="3:5" x14ac:dyDescent="0.4">
      <c r="C787" t="s">
        <v>851</v>
      </c>
      <c r="D787" t="s">
        <v>626</v>
      </c>
      <c r="E787">
        <v>120000</v>
      </c>
    </row>
    <row r="788" spans="3:5" x14ac:dyDescent="0.4">
      <c r="C788" t="s">
        <v>851</v>
      </c>
      <c r="D788" t="s">
        <v>627</v>
      </c>
      <c r="E788">
        <v>343400</v>
      </c>
    </row>
    <row r="789" spans="3:5" x14ac:dyDescent="0.4">
      <c r="C789" t="s">
        <v>851</v>
      </c>
      <c r="D789" t="s">
        <v>628</v>
      </c>
      <c r="E789">
        <v>161200</v>
      </c>
    </row>
    <row r="790" spans="3:5" x14ac:dyDescent="0.4">
      <c r="C790" t="s">
        <v>851</v>
      </c>
      <c r="D790" t="s">
        <v>629</v>
      </c>
      <c r="E790">
        <v>106000</v>
      </c>
    </row>
    <row r="791" spans="3:5" x14ac:dyDescent="0.4">
      <c r="C791" t="s">
        <v>851</v>
      </c>
      <c r="D791" t="s">
        <v>630</v>
      </c>
      <c r="E791">
        <v>239500</v>
      </c>
    </row>
    <row r="792" spans="3:5" x14ac:dyDescent="0.4">
      <c r="C792" t="s">
        <v>851</v>
      </c>
      <c r="D792" t="s">
        <v>631</v>
      </c>
      <c r="E792">
        <v>226900</v>
      </c>
    </row>
    <row r="793" spans="3:5" x14ac:dyDescent="0.4">
      <c r="C793" t="s">
        <v>851</v>
      </c>
      <c r="D793" t="s">
        <v>632</v>
      </c>
      <c r="E793">
        <v>85800</v>
      </c>
    </row>
    <row r="794" spans="3:5" x14ac:dyDescent="0.4">
      <c r="C794" t="s">
        <v>851</v>
      </c>
      <c r="D794" t="s">
        <v>633</v>
      </c>
      <c r="E794">
        <v>188400</v>
      </c>
    </row>
    <row r="795" spans="3:5" x14ac:dyDescent="0.4">
      <c r="C795" t="s">
        <v>851</v>
      </c>
      <c r="D795" t="s">
        <v>634</v>
      </c>
      <c r="E795">
        <v>261400</v>
      </c>
    </row>
    <row r="796" spans="3:5" x14ac:dyDescent="0.4">
      <c r="C796" t="s">
        <v>851</v>
      </c>
      <c r="D796" t="s">
        <v>635</v>
      </c>
      <c r="E796">
        <v>233400</v>
      </c>
    </row>
    <row r="797" spans="3:5" x14ac:dyDescent="0.4">
      <c r="C797" t="s">
        <v>851</v>
      </c>
      <c r="D797" t="s">
        <v>636</v>
      </c>
      <c r="E797">
        <v>152900</v>
      </c>
    </row>
    <row r="798" spans="3:5" x14ac:dyDescent="0.4">
      <c r="C798" t="s">
        <v>851</v>
      </c>
      <c r="D798" t="s">
        <v>637</v>
      </c>
      <c r="E798">
        <v>336000</v>
      </c>
    </row>
    <row r="799" spans="3:5" x14ac:dyDescent="0.4">
      <c r="C799" t="s">
        <v>851</v>
      </c>
      <c r="D799" t="s">
        <v>638</v>
      </c>
      <c r="E799">
        <v>213600</v>
      </c>
    </row>
    <row r="800" spans="3:5" x14ac:dyDescent="0.4">
      <c r="C800" t="s">
        <v>851</v>
      </c>
      <c r="D800" t="s">
        <v>639</v>
      </c>
      <c r="E800">
        <v>137200</v>
      </c>
    </row>
    <row r="801" spans="3:5" x14ac:dyDescent="0.4">
      <c r="C801" t="s">
        <v>851</v>
      </c>
      <c r="D801" t="s">
        <v>640</v>
      </c>
      <c r="E801">
        <v>177100</v>
      </c>
    </row>
    <row r="802" spans="3:5" x14ac:dyDescent="0.4">
      <c r="C802" t="s">
        <v>851</v>
      </c>
      <c r="D802" t="s">
        <v>641</v>
      </c>
      <c r="E802">
        <v>131600</v>
      </c>
    </row>
    <row r="803" spans="3:5" x14ac:dyDescent="0.4">
      <c r="C803" t="s">
        <v>851</v>
      </c>
      <c r="D803" t="s">
        <v>642</v>
      </c>
      <c r="E803">
        <v>94800</v>
      </c>
    </row>
    <row r="804" spans="3:5" x14ac:dyDescent="0.4">
      <c r="C804" t="s">
        <v>851</v>
      </c>
      <c r="D804" t="s">
        <v>643</v>
      </c>
      <c r="E804">
        <v>133100</v>
      </c>
    </row>
    <row r="805" spans="3:5" x14ac:dyDescent="0.4">
      <c r="C805" t="s">
        <v>851</v>
      </c>
      <c r="D805" t="s">
        <v>644</v>
      </c>
      <c r="E805">
        <v>154800</v>
      </c>
    </row>
    <row r="806" spans="3:5" x14ac:dyDescent="0.4">
      <c r="C806" t="s">
        <v>851</v>
      </c>
      <c r="D806" t="s">
        <v>645</v>
      </c>
      <c r="E806">
        <v>52400</v>
      </c>
    </row>
    <row r="807" spans="3:5" x14ac:dyDescent="0.4">
      <c r="C807" t="s">
        <v>851</v>
      </c>
      <c r="D807" t="s">
        <v>646</v>
      </c>
      <c r="E807">
        <v>51900</v>
      </c>
    </row>
    <row r="808" spans="3:5" x14ac:dyDescent="0.4">
      <c r="C808" t="s">
        <v>851</v>
      </c>
      <c r="D808" t="s">
        <v>647</v>
      </c>
      <c r="E808">
        <v>85600</v>
      </c>
    </row>
    <row r="809" spans="3:5" x14ac:dyDescent="0.4">
      <c r="C809" t="s">
        <v>851</v>
      </c>
      <c r="D809" t="s">
        <v>648</v>
      </c>
      <c r="E809">
        <v>72800</v>
      </c>
    </row>
    <row r="810" spans="3:5" x14ac:dyDescent="0.4">
      <c r="C810" t="s">
        <v>851</v>
      </c>
      <c r="D810" t="s">
        <v>649</v>
      </c>
      <c r="E810">
        <v>376300</v>
      </c>
    </row>
    <row r="811" spans="3:5" x14ac:dyDescent="0.4">
      <c r="C811" t="s">
        <v>851</v>
      </c>
      <c r="D811" t="s">
        <v>650</v>
      </c>
      <c r="E811">
        <v>37900</v>
      </c>
    </row>
    <row r="812" spans="3:5" x14ac:dyDescent="0.4">
      <c r="C812" t="s">
        <v>851</v>
      </c>
      <c r="D812" t="s">
        <v>651</v>
      </c>
      <c r="E812">
        <v>86800</v>
      </c>
    </row>
    <row r="813" spans="3:5" x14ac:dyDescent="0.4">
      <c r="C813" t="s">
        <v>851</v>
      </c>
      <c r="D813" t="s">
        <v>652</v>
      </c>
      <c r="E813">
        <v>191400</v>
      </c>
    </row>
    <row r="814" spans="3:5" x14ac:dyDescent="0.4">
      <c r="C814" t="s">
        <v>851</v>
      </c>
      <c r="D814" t="s">
        <v>653</v>
      </c>
      <c r="E814">
        <v>116000</v>
      </c>
    </row>
    <row r="815" spans="3:5" x14ac:dyDescent="0.4">
      <c r="C815" t="s">
        <v>851</v>
      </c>
      <c r="D815" t="s">
        <v>654</v>
      </c>
      <c r="E815">
        <v>30600</v>
      </c>
    </row>
    <row r="816" spans="3:5" x14ac:dyDescent="0.4">
      <c r="C816" t="s">
        <v>851</v>
      </c>
      <c r="D816" t="s">
        <v>655</v>
      </c>
      <c r="E816">
        <v>99200</v>
      </c>
    </row>
    <row r="817" spans="3:5" x14ac:dyDescent="0.4">
      <c r="C817" t="s">
        <v>851</v>
      </c>
      <c r="D817" t="s">
        <v>656</v>
      </c>
      <c r="E817">
        <v>37300</v>
      </c>
    </row>
    <row r="818" spans="3:5" x14ac:dyDescent="0.4">
      <c r="C818" t="s">
        <v>851</v>
      </c>
      <c r="D818" t="s">
        <v>657</v>
      </c>
      <c r="E818">
        <v>1323000</v>
      </c>
    </row>
    <row r="819" spans="3:5" x14ac:dyDescent="0.4">
      <c r="C819" t="s">
        <v>851</v>
      </c>
      <c r="D819" t="s">
        <v>658</v>
      </c>
      <c r="E819">
        <v>340800</v>
      </c>
    </row>
    <row r="820" spans="3:5" x14ac:dyDescent="0.4">
      <c r="C820" t="s">
        <v>851</v>
      </c>
      <c r="D820" t="s">
        <v>659</v>
      </c>
      <c r="E820">
        <v>131300</v>
      </c>
    </row>
    <row r="821" spans="3:5" x14ac:dyDescent="0.4">
      <c r="C821" t="s">
        <v>851</v>
      </c>
      <c r="D821" t="s">
        <v>660</v>
      </c>
      <c r="E821">
        <v>201300</v>
      </c>
    </row>
    <row r="822" spans="3:5" x14ac:dyDescent="0.4">
      <c r="C822" t="s">
        <v>851</v>
      </c>
      <c r="D822" t="s">
        <v>661</v>
      </c>
      <c r="E822">
        <v>264100</v>
      </c>
    </row>
    <row r="823" spans="3:5" x14ac:dyDescent="0.4">
      <c r="C823" t="s">
        <v>851</v>
      </c>
      <c r="D823" t="s">
        <v>662</v>
      </c>
      <c r="E823">
        <v>356100</v>
      </c>
    </row>
    <row r="824" spans="3:5" x14ac:dyDescent="0.4">
      <c r="C824" t="s">
        <v>851</v>
      </c>
      <c r="D824" t="s">
        <v>663</v>
      </c>
      <c r="E824">
        <v>207200</v>
      </c>
    </row>
    <row r="825" spans="3:5" x14ac:dyDescent="0.4">
      <c r="C825" t="s">
        <v>851</v>
      </c>
      <c r="D825" t="s">
        <v>664</v>
      </c>
      <c r="E825">
        <v>252900</v>
      </c>
    </row>
    <row r="826" spans="3:5" x14ac:dyDescent="0.4">
      <c r="C826" t="s">
        <v>851</v>
      </c>
      <c r="D826" t="s">
        <v>665</v>
      </c>
      <c r="E826">
        <v>211700</v>
      </c>
    </row>
    <row r="827" spans="3:5" x14ac:dyDescent="0.4">
      <c r="C827" t="s">
        <v>851</v>
      </c>
      <c r="D827" t="s">
        <v>666</v>
      </c>
      <c r="E827">
        <v>129800</v>
      </c>
    </row>
    <row r="828" spans="3:5" x14ac:dyDescent="0.4">
      <c r="C828" t="s">
        <v>851</v>
      </c>
      <c r="D828" t="s">
        <v>667</v>
      </c>
      <c r="E828">
        <v>190100</v>
      </c>
    </row>
    <row r="829" spans="3:5" x14ac:dyDescent="0.4">
      <c r="C829" t="s">
        <v>851</v>
      </c>
      <c r="D829" t="s">
        <v>668</v>
      </c>
      <c r="E829">
        <v>136500</v>
      </c>
    </row>
    <row r="830" spans="3:5" x14ac:dyDescent="0.4">
      <c r="C830" t="s">
        <v>851</v>
      </c>
      <c r="D830" t="s">
        <v>669</v>
      </c>
      <c r="E830">
        <v>153900</v>
      </c>
    </row>
    <row r="831" spans="3:5" x14ac:dyDescent="0.4">
      <c r="C831" t="s">
        <v>851</v>
      </c>
      <c r="D831" t="s">
        <v>670</v>
      </c>
      <c r="E831">
        <v>240200</v>
      </c>
    </row>
    <row r="832" spans="3:5" x14ac:dyDescent="0.4">
      <c r="C832" t="s">
        <v>851</v>
      </c>
      <c r="D832" t="s">
        <v>671</v>
      </c>
      <c r="E832">
        <v>155800</v>
      </c>
    </row>
    <row r="833" spans="3:5" x14ac:dyDescent="0.4">
      <c r="C833" t="s">
        <v>851</v>
      </c>
      <c r="D833" t="s">
        <v>672</v>
      </c>
      <c r="E833">
        <v>75200</v>
      </c>
    </row>
    <row r="834" spans="3:5" x14ac:dyDescent="0.4">
      <c r="C834" t="s">
        <v>851</v>
      </c>
      <c r="D834" t="s">
        <v>673</v>
      </c>
      <c r="E834">
        <v>120500</v>
      </c>
    </row>
    <row r="835" spans="3:5" x14ac:dyDescent="0.4">
      <c r="C835" t="s">
        <v>851</v>
      </c>
      <c r="D835" t="s">
        <v>674</v>
      </c>
      <c r="E835">
        <v>174000</v>
      </c>
    </row>
    <row r="836" spans="3:5" x14ac:dyDescent="0.4">
      <c r="C836" t="s">
        <v>851</v>
      </c>
      <c r="D836" t="s">
        <v>675</v>
      </c>
      <c r="E836">
        <v>91700</v>
      </c>
    </row>
    <row r="837" spans="3:5" x14ac:dyDescent="0.4">
      <c r="C837" t="s">
        <v>851</v>
      </c>
      <c r="D837" t="s">
        <v>676</v>
      </c>
      <c r="E837">
        <v>219700</v>
      </c>
    </row>
    <row r="838" spans="3:5" x14ac:dyDescent="0.4">
      <c r="C838" t="s">
        <v>851</v>
      </c>
      <c r="D838" t="s">
        <v>677</v>
      </c>
      <c r="E838">
        <v>128100</v>
      </c>
    </row>
    <row r="839" spans="3:5" x14ac:dyDescent="0.4">
      <c r="C839" t="s">
        <v>851</v>
      </c>
      <c r="D839" t="s">
        <v>678</v>
      </c>
      <c r="E839">
        <v>100700</v>
      </c>
    </row>
    <row r="840" spans="3:5" x14ac:dyDescent="0.4">
      <c r="C840" t="s">
        <v>851</v>
      </c>
      <c r="D840" t="s">
        <v>679</v>
      </c>
      <c r="E840">
        <v>78300</v>
      </c>
    </row>
    <row r="841" spans="3:5" x14ac:dyDescent="0.4">
      <c r="C841" t="s">
        <v>851</v>
      </c>
      <c r="D841" t="s">
        <v>680</v>
      </c>
      <c r="E841">
        <v>107800</v>
      </c>
    </row>
    <row r="842" spans="3:5" x14ac:dyDescent="0.4">
      <c r="C842" t="s">
        <v>851</v>
      </c>
      <c r="D842" t="s">
        <v>681</v>
      </c>
      <c r="E842">
        <v>91000</v>
      </c>
    </row>
    <row r="843" spans="3:5" x14ac:dyDescent="0.4">
      <c r="C843" t="s">
        <v>851</v>
      </c>
      <c r="D843" t="s">
        <v>682</v>
      </c>
      <c r="E843">
        <v>37500</v>
      </c>
    </row>
    <row r="844" spans="3:5" x14ac:dyDescent="0.4">
      <c r="C844" t="s">
        <v>851</v>
      </c>
      <c r="D844" t="s">
        <v>683</v>
      </c>
      <c r="E844">
        <v>141300</v>
      </c>
    </row>
    <row r="845" spans="3:5" x14ac:dyDescent="0.4">
      <c r="C845" t="s">
        <v>851</v>
      </c>
      <c r="D845" t="s">
        <v>684</v>
      </c>
      <c r="E845">
        <v>42300</v>
      </c>
    </row>
    <row r="846" spans="3:5" x14ac:dyDescent="0.4">
      <c r="C846" t="s">
        <v>851</v>
      </c>
      <c r="D846" t="s">
        <v>685</v>
      </c>
      <c r="E846">
        <v>43100</v>
      </c>
    </row>
    <row r="847" spans="3:5" x14ac:dyDescent="0.4">
      <c r="C847" t="s">
        <v>851</v>
      </c>
      <c r="D847" t="s">
        <v>686</v>
      </c>
      <c r="E847">
        <v>131200</v>
      </c>
    </row>
    <row r="848" spans="3:5" x14ac:dyDescent="0.4">
      <c r="C848" t="s">
        <v>851</v>
      </c>
      <c r="D848" t="s">
        <v>687</v>
      </c>
      <c r="E848">
        <v>107700</v>
      </c>
    </row>
    <row r="849" spans="3:5" x14ac:dyDescent="0.4">
      <c r="C849" t="s">
        <v>851</v>
      </c>
      <c r="D849" t="s">
        <v>386</v>
      </c>
      <c r="E849">
        <v>107500</v>
      </c>
    </row>
    <row r="850" spans="3:5" x14ac:dyDescent="0.4">
      <c r="C850" t="s">
        <v>851</v>
      </c>
      <c r="D850" t="s">
        <v>387</v>
      </c>
      <c r="E850">
        <v>40800</v>
      </c>
    </row>
    <row r="851" spans="3:5" x14ac:dyDescent="0.4">
      <c r="C851" t="s">
        <v>851</v>
      </c>
      <c r="D851" t="s">
        <v>388</v>
      </c>
      <c r="E851">
        <v>39200</v>
      </c>
    </row>
    <row r="852" spans="3:5" x14ac:dyDescent="0.4">
      <c r="C852" t="s">
        <v>851</v>
      </c>
      <c r="D852" t="s">
        <v>389</v>
      </c>
      <c r="E852">
        <v>56000</v>
      </c>
    </row>
    <row r="853" spans="3:5" x14ac:dyDescent="0.4">
      <c r="C853" t="s">
        <v>851</v>
      </c>
      <c r="D853" t="s">
        <v>390</v>
      </c>
      <c r="E853">
        <v>81500</v>
      </c>
    </row>
    <row r="854" spans="3:5" x14ac:dyDescent="0.4">
      <c r="C854" t="s">
        <v>851</v>
      </c>
      <c r="D854" t="s">
        <v>391</v>
      </c>
      <c r="E854">
        <v>68400</v>
      </c>
    </row>
    <row r="855" spans="3:5" x14ac:dyDescent="0.4">
      <c r="C855" t="s">
        <v>851</v>
      </c>
      <c r="D855" t="s">
        <v>392</v>
      </c>
      <c r="E855">
        <v>60500</v>
      </c>
    </row>
    <row r="856" spans="3:5" x14ac:dyDescent="0.4">
      <c r="C856" t="s">
        <v>851</v>
      </c>
      <c r="D856" t="s">
        <v>393</v>
      </c>
      <c r="E856">
        <v>104200</v>
      </c>
    </row>
    <row r="857" spans="3:5" x14ac:dyDescent="0.4">
      <c r="C857" t="s">
        <v>851</v>
      </c>
      <c r="D857" t="s">
        <v>394</v>
      </c>
      <c r="E857">
        <v>168200</v>
      </c>
    </row>
    <row r="858" spans="3:5" x14ac:dyDescent="0.4">
      <c r="C858" t="s">
        <v>851</v>
      </c>
      <c r="D858" t="s">
        <v>395</v>
      </c>
      <c r="E858">
        <v>255200</v>
      </c>
    </row>
    <row r="859" spans="3:5" x14ac:dyDescent="0.4">
      <c r="C859" t="s">
        <v>851</v>
      </c>
      <c r="D859" t="s">
        <v>396</v>
      </c>
      <c r="E859">
        <v>48100</v>
      </c>
    </row>
    <row r="860" spans="3:5" x14ac:dyDescent="0.4">
      <c r="C860" t="s">
        <v>851</v>
      </c>
      <c r="D860" t="s">
        <v>397</v>
      </c>
      <c r="E860">
        <v>47000</v>
      </c>
    </row>
    <row r="861" spans="3:5" x14ac:dyDescent="0.4">
      <c r="C861" t="s">
        <v>851</v>
      </c>
      <c r="D861" t="s">
        <v>398</v>
      </c>
      <c r="E861">
        <v>127400</v>
      </c>
    </row>
    <row r="862" spans="3:5" x14ac:dyDescent="0.4">
      <c r="C862" t="s">
        <v>851</v>
      </c>
      <c r="D862" t="s">
        <v>399</v>
      </c>
      <c r="E862">
        <v>51000</v>
      </c>
    </row>
    <row r="863" spans="3:5" x14ac:dyDescent="0.4">
      <c r="C863" t="s">
        <v>851</v>
      </c>
      <c r="D863" t="s">
        <v>400</v>
      </c>
      <c r="E863">
        <v>153500</v>
      </c>
    </row>
    <row r="864" spans="3:5" x14ac:dyDescent="0.4">
      <c r="C864" t="s">
        <v>851</v>
      </c>
      <c r="D864" t="s">
        <v>401</v>
      </c>
      <c r="E864">
        <v>119900</v>
      </c>
    </row>
    <row r="865" spans="3:5" x14ac:dyDescent="0.4">
      <c r="C865" t="s">
        <v>851</v>
      </c>
      <c r="D865" t="s">
        <v>402</v>
      </c>
      <c r="E865">
        <v>153700</v>
      </c>
    </row>
    <row r="866" spans="3:5" x14ac:dyDescent="0.4">
      <c r="C866" t="s">
        <v>851</v>
      </c>
      <c r="D866" t="s">
        <v>403</v>
      </c>
      <c r="E866">
        <v>59700</v>
      </c>
    </row>
    <row r="867" spans="3:5" x14ac:dyDescent="0.4">
      <c r="C867" t="s">
        <v>851</v>
      </c>
      <c r="D867" t="s">
        <v>404</v>
      </c>
      <c r="E867">
        <v>124000</v>
      </c>
    </row>
    <row r="868" spans="3:5" x14ac:dyDescent="0.4">
      <c r="C868" t="s">
        <v>851</v>
      </c>
      <c r="D868" t="s">
        <v>405</v>
      </c>
      <c r="E868">
        <v>49000</v>
      </c>
    </row>
    <row r="869" spans="3:5" x14ac:dyDescent="0.4">
      <c r="C869" t="s">
        <v>851</v>
      </c>
      <c r="D869" t="s">
        <v>406</v>
      </c>
      <c r="E869">
        <v>174100</v>
      </c>
    </row>
    <row r="870" spans="3:5" x14ac:dyDescent="0.4">
      <c r="C870" t="s">
        <v>851</v>
      </c>
      <c r="D870" t="s">
        <v>407</v>
      </c>
      <c r="E870">
        <v>153200</v>
      </c>
    </row>
    <row r="871" spans="3:5" x14ac:dyDescent="0.4">
      <c r="C871" t="s">
        <v>851</v>
      </c>
      <c r="D871" t="s">
        <v>408</v>
      </c>
      <c r="E871">
        <v>103800</v>
      </c>
    </row>
    <row r="872" spans="3:5" x14ac:dyDescent="0.4">
      <c r="C872" t="s">
        <v>851</v>
      </c>
      <c r="D872" t="s">
        <v>409</v>
      </c>
      <c r="E872">
        <v>118000</v>
      </c>
    </row>
    <row r="873" spans="3:5" x14ac:dyDescent="0.4">
      <c r="C873" t="s">
        <v>851</v>
      </c>
      <c r="D873" t="s">
        <v>410</v>
      </c>
      <c r="E873">
        <v>60800</v>
      </c>
    </row>
    <row r="874" spans="3:5" x14ac:dyDescent="0.4">
      <c r="C874" t="s">
        <v>851</v>
      </c>
      <c r="D874" t="s">
        <v>411</v>
      </c>
      <c r="E874">
        <v>155000</v>
      </c>
    </row>
    <row r="875" spans="3:5" x14ac:dyDescent="0.4">
      <c r="C875" t="s">
        <v>851</v>
      </c>
      <c r="D875" t="s">
        <v>412</v>
      </c>
      <c r="E875">
        <v>122700</v>
      </c>
    </row>
    <row r="876" spans="3:5" x14ac:dyDescent="0.4">
      <c r="C876" t="s">
        <v>851</v>
      </c>
      <c r="D876" t="s">
        <v>413</v>
      </c>
      <c r="E876">
        <v>164400</v>
      </c>
    </row>
    <row r="877" spans="3:5" x14ac:dyDescent="0.4">
      <c r="C877" t="s">
        <v>851</v>
      </c>
      <c r="D877" t="s">
        <v>414</v>
      </c>
      <c r="E877">
        <v>105200</v>
      </c>
    </row>
    <row r="878" spans="3:5" x14ac:dyDescent="0.4">
      <c r="C878" t="s">
        <v>851</v>
      </c>
      <c r="D878" t="s">
        <v>415</v>
      </c>
      <c r="E878">
        <v>53600</v>
      </c>
    </row>
    <row r="879" spans="3:5" x14ac:dyDescent="0.4">
      <c r="C879" t="s">
        <v>851</v>
      </c>
      <c r="D879" t="s">
        <v>416</v>
      </c>
      <c r="E879">
        <v>200500</v>
      </c>
    </row>
    <row r="880" spans="3:5" x14ac:dyDescent="0.4">
      <c r="C880" t="s">
        <v>851</v>
      </c>
      <c r="D880" t="s">
        <v>417</v>
      </c>
      <c r="E880">
        <v>174700</v>
      </c>
    </row>
    <row r="881" spans="3:5" x14ac:dyDescent="0.4">
      <c r="C881" t="s">
        <v>851</v>
      </c>
      <c r="D881" t="s">
        <v>418</v>
      </c>
      <c r="E881">
        <v>139700</v>
      </c>
    </row>
    <row r="882" spans="3:5" x14ac:dyDescent="0.4">
      <c r="C882" t="s">
        <v>851</v>
      </c>
      <c r="D882" t="s">
        <v>419</v>
      </c>
      <c r="E882">
        <v>106600</v>
      </c>
    </row>
    <row r="883" spans="3:5" x14ac:dyDescent="0.4">
      <c r="C883" t="s">
        <v>851</v>
      </c>
      <c r="D883" t="s">
        <v>420</v>
      </c>
      <c r="E883">
        <v>373200</v>
      </c>
    </row>
    <row r="884" spans="3:5" x14ac:dyDescent="0.4">
      <c r="C884" t="s">
        <v>851</v>
      </c>
      <c r="D884" t="s">
        <v>421</v>
      </c>
      <c r="E884">
        <v>125400</v>
      </c>
    </row>
    <row r="885" spans="3:5" x14ac:dyDescent="0.4">
      <c r="C885" t="s">
        <v>851</v>
      </c>
      <c r="D885" t="s">
        <v>422</v>
      </c>
      <c r="E885">
        <v>166800</v>
      </c>
    </row>
    <row r="886" spans="3:5" x14ac:dyDescent="0.4">
      <c r="C886" t="s">
        <v>851</v>
      </c>
      <c r="D886" t="s">
        <v>423</v>
      </c>
      <c r="E886">
        <v>210200</v>
      </c>
    </row>
    <row r="887" spans="3:5" x14ac:dyDescent="0.4">
      <c r="C887" t="s">
        <v>851</v>
      </c>
      <c r="D887" t="s">
        <v>424</v>
      </c>
      <c r="E887">
        <v>453400</v>
      </c>
    </row>
    <row r="888" spans="3:5" x14ac:dyDescent="0.4">
      <c r="C888" t="s">
        <v>851</v>
      </c>
      <c r="D888" t="s">
        <v>425</v>
      </c>
      <c r="E888">
        <v>188900</v>
      </c>
    </row>
    <row r="889" spans="3:5" x14ac:dyDescent="0.4">
      <c r="C889" t="s">
        <v>851</v>
      </c>
      <c r="D889" t="s">
        <v>426</v>
      </c>
      <c r="E889">
        <v>268500</v>
      </c>
    </row>
    <row r="890" spans="3:5" x14ac:dyDescent="0.4">
      <c r="C890" t="s">
        <v>851</v>
      </c>
      <c r="D890" t="s">
        <v>427</v>
      </c>
      <c r="E890">
        <v>336900</v>
      </c>
    </row>
    <row r="891" spans="3:5" x14ac:dyDescent="0.4">
      <c r="C891" t="s">
        <v>851</v>
      </c>
      <c r="D891" t="s">
        <v>428</v>
      </c>
      <c r="E891">
        <v>197800</v>
      </c>
    </row>
    <row r="892" spans="3:5" x14ac:dyDescent="0.4">
      <c r="C892" t="s">
        <v>851</v>
      </c>
      <c r="D892" t="s">
        <v>429</v>
      </c>
      <c r="E892">
        <v>531000</v>
      </c>
    </row>
    <row r="893" spans="3:5" x14ac:dyDescent="0.4">
      <c r="C893" t="s">
        <v>851</v>
      </c>
      <c r="D893" t="s">
        <v>430</v>
      </c>
      <c r="E893">
        <v>229500</v>
      </c>
    </row>
    <row r="894" spans="3:5" x14ac:dyDescent="0.4">
      <c r="C894" t="s">
        <v>851</v>
      </c>
      <c r="D894" t="s">
        <v>431</v>
      </c>
      <c r="E894">
        <v>275800</v>
      </c>
    </row>
    <row r="895" spans="3:5" x14ac:dyDescent="0.4">
      <c r="C895" t="s">
        <v>851</v>
      </c>
      <c r="D895" t="s">
        <v>432</v>
      </c>
      <c r="E895">
        <v>472600</v>
      </c>
    </row>
    <row r="896" spans="3:5" x14ac:dyDescent="0.4">
      <c r="C896" t="s">
        <v>851</v>
      </c>
      <c r="D896" t="s">
        <v>433</v>
      </c>
      <c r="E896">
        <v>196100</v>
      </c>
    </row>
    <row r="897" spans="3:5" x14ac:dyDescent="0.4">
      <c r="C897" t="s">
        <v>851</v>
      </c>
      <c r="D897" t="s">
        <v>434</v>
      </c>
      <c r="E897">
        <v>339300</v>
      </c>
    </row>
    <row r="898" spans="3:5" x14ac:dyDescent="0.4">
      <c r="C898" t="s">
        <v>851</v>
      </c>
      <c r="D898" t="s">
        <v>435</v>
      </c>
      <c r="E898">
        <v>178400</v>
      </c>
    </row>
    <row r="899" spans="3:5" x14ac:dyDescent="0.4">
      <c r="C899" t="s">
        <v>851</v>
      </c>
      <c r="D899" t="s">
        <v>436</v>
      </c>
      <c r="E899">
        <v>146500</v>
      </c>
    </row>
    <row r="900" spans="3:5" x14ac:dyDescent="0.4">
      <c r="C900" t="s">
        <v>851</v>
      </c>
      <c r="D900" t="s">
        <v>437</v>
      </c>
      <c r="E900">
        <v>141600</v>
      </c>
    </row>
    <row r="901" spans="3:5" x14ac:dyDescent="0.4">
      <c r="C901" t="s">
        <v>851</v>
      </c>
      <c r="D901" t="s">
        <v>438</v>
      </c>
      <c r="E901">
        <v>76100</v>
      </c>
    </row>
    <row r="902" spans="3:5" x14ac:dyDescent="0.4">
      <c r="C902" t="s">
        <v>851</v>
      </c>
      <c r="D902" t="s">
        <v>439</v>
      </c>
      <c r="E902">
        <v>358900</v>
      </c>
    </row>
    <row r="903" spans="3:5" x14ac:dyDescent="0.4">
      <c r="C903" t="s">
        <v>851</v>
      </c>
      <c r="D903" t="s">
        <v>440</v>
      </c>
      <c r="E903">
        <v>114200</v>
      </c>
    </row>
    <row r="904" spans="3:5" x14ac:dyDescent="0.4">
      <c r="C904" t="s">
        <v>851</v>
      </c>
      <c r="D904" t="s">
        <v>441</v>
      </c>
      <c r="E904">
        <v>146600</v>
      </c>
    </row>
    <row r="905" spans="3:5" x14ac:dyDescent="0.4">
      <c r="C905" t="s">
        <v>851</v>
      </c>
      <c r="D905" t="s">
        <v>442</v>
      </c>
      <c r="E905">
        <v>210000</v>
      </c>
    </row>
    <row r="906" spans="3:5" x14ac:dyDescent="0.4">
      <c r="C906" t="s">
        <v>851</v>
      </c>
      <c r="D906" t="s">
        <v>443</v>
      </c>
      <c r="E906">
        <v>179000</v>
      </c>
    </row>
    <row r="907" spans="3:5" x14ac:dyDescent="0.4">
      <c r="C907" t="s">
        <v>851</v>
      </c>
      <c r="D907" t="s">
        <v>444</v>
      </c>
      <c r="E907">
        <v>246700</v>
      </c>
    </row>
    <row r="908" spans="3:5" x14ac:dyDescent="0.4">
      <c r="C908" t="s">
        <v>851</v>
      </c>
      <c r="D908" t="s">
        <v>445</v>
      </c>
      <c r="E908">
        <v>453300</v>
      </c>
    </row>
    <row r="909" spans="3:5" x14ac:dyDescent="0.4">
      <c r="C909" t="s">
        <v>851</v>
      </c>
      <c r="D909" t="s">
        <v>446</v>
      </c>
      <c r="E909">
        <v>165900</v>
      </c>
    </row>
    <row r="910" spans="3:5" x14ac:dyDescent="0.4">
      <c r="C910" t="s">
        <v>851</v>
      </c>
      <c r="D910" t="s">
        <v>447</v>
      </c>
      <c r="E910">
        <v>92600</v>
      </c>
    </row>
    <row r="911" spans="3:5" x14ac:dyDescent="0.4">
      <c r="C911" t="s">
        <v>851</v>
      </c>
      <c r="D911" t="s">
        <v>448</v>
      </c>
      <c r="E911">
        <v>587600</v>
      </c>
    </row>
    <row r="912" spans="3:5" x14ac:dyDescent="0.4">
      <c r="C912" t="s">
        <v>851</v>
      </c>
      <c r="D912" t="s">
        <v>449</v>
      </c>
      <c r="E912">
        <v>140200</v>
      </c>
    </row>
    <row r="913" spans="3:5" x14ac:dyDescent="0.4">
      <c r="C913" t="s">
        <v>851</v>
      </c>
      <c r="D913" t="s">
        <v>450</v>
      </c>
      <c r="E913">
        <v>104100</v>
      </c>
    </row>
    <row r="914" spans="3:5" x14ac:dyDescent="0.4">
      <c r="C914" t="s">
        <v>851</v>
      </c>
      <c r="D914" t="s">
        <v>451</v>
      </c>
      <c r="E914">
        <v>171200</v>
      </c>
    </row>
    <row r="915" spans="3:5" x14ac:dyDescent="0.4">
      <c r="C915" t="s">
        <v>851</v>
      </c>
      <c r="D915" t="s">
        <v>452</v>
      </c>
      <c r="E915">
        <v>120000</v>
      </c>
    </row>
    <row r="916" spans="3:5" x14ac:dyDescent="0.4">
      <c r="C916" t="s">
        <v>851</v>
      </c>
      <c r="D916" t="s">
        <v>453</v>
      </c>
      <c r="E916">
        <v>65900</v>
      </c>
    </row>
    <row r="917" spans="3:5" x14ac:dyDescent="0.4">
      <c r="C917" t="s">
        <v>851</v>
      </c>
      <c r="D917" t="s">
        <v>454</v>
      </c>
      <c r="E917">
        <v>235000</v>
      </c>
    </row>
    <row r="918" spans="3:5" x14ac:dyDescent="0.4">
      <c r="C918" t="s">
        <v>851</v>
      </c>
      <c r="D918" t="s">
        <v>455</v>
      </c>
      <c r="E918">
        <v>67000</v>
      </c>
    </row>
    <row r="919" spans="3:5" x14ac:dyDescent="0.4">
      <c r="C919" t="s">
        <v>851</v>
      </c>
      <c r="D919" t="s">
        <v>456</v>
      </c>
      <c r="E919">
        <v>128000</v>
      </c>
    </row>
    <row r="920" spans="3:5" x14ac:dyDescent="0.4">
      <c r="C920" t="s">
        <v>851</v>
      </c>
      <c r="D920" t="s">
        <v>457</v>
      </c>
      <c r="E920">
        <v>1537500</v>
      </c>
    </row>
    <row r="921" spans="3:5" x14ac:dyDescent="0.4">
      <c r="C921" t="s">
        <v>851</v>
      </c>
      <c r="D921" t="s">
        <v>458</v>
      </c>
      <c r="E921">
        <v>555300</v>
      </c>
    </row>
    <row r="922" spans="3:5" x14ac:dyDescent="0.4">
      <c r="C922" t="s">
        <v>851</v>
      </c>
      <c r="D922" t="s">
        <v>459</v>
      </c>
      <c r="E922">
        <v>168200</v>
      </c>
    </row>
    <row r="923" spans="3:5" x14ac:dyDescent="0.4">
      <c r="C923" t="s">
        <v>851</v>
      </c>
      <c r="D923" t="s">
        <v>460</v>
      </c>
      <c r="E923">
        <v>171300</v>
      </c>
    </row>
    <row r="924" spans="3:5" x14ac:dyDescent="0.4">
      <c r="C924" t="s">
        <v>851</v>
      </c>
      <c r="D924" t="s">
        <v>461</v>
      </c>
      <c r="E924">
        <v>197100</v>
      </c>
    </row>
    <row r="925" spans="3:5" x14ac:dyDescent="0.4">
      <c r="C925" t="s">
        <v>851</v>
      </c>
      <c r="D925" t="s">
        <v>462</v>
      </c>
      <c r="E925">
        <v>91900</v>
      </c>
    </row>
    <row r="926" spans="3:5" x14ac:dyDescent="0.4">
      <c r="C926" t="s">
        <v>851</v>
      </c>
      <c r="D926" t="s">
        <v>463</v>
      </c>
      <c r="E926">
        <v>173200</v>
      </c>
    </row>
    <row r="927" spans="3:5" x14ac:dyDescent="0.4">
      <c r="C927" t="s">
        <v>851</v>
      </c>
      <c r="D927" t="s">
        <v>464</v>
      </c>
      <c r="E927">
        <v>94400</v>
      </c>
    </row>
    <row r="928" spans="3:5" x14ac:dyDescent="0.4">
      <c r="C928" t="s">
        <v>851</v>
      </c>
      <c r="D928" t="s">
        <v>465</v>
      </c>
      <c r="E928">
        <v>76700</v>
      </c>
    </row>
    <row r="929" spans="3:5" x14ac:dyDescent="0.4">
      <c r="C929" t="s">
        <v>851</v>
      </c>
      <c r="D929" t="s">
        <v>466</v>
      </c>
      <c r="E929">
        <v>192800</v>
      </c>
    </row>
    <row r="930" spans="3:5" x14ac:dyDescent="0.4">
      <c r="C930" t="s">
        <v>851</v>
      </c>
      <c r="D930" t="s">
        <v>467</v>
      </c>
      <c r="E930">
        <v>188600</v>
      </c>
    </row>
    <row r="931" spans="3:5" x14ac:dyDescent="0.4">
      <c r="C931" t="s">
        <v>851</v>
      </c>
      <c r="D931" t="s">
        <v>468</v>
      </c>
      <c r="E931">
        <v>69800</v>
      </c>
    </row>
    <row r="932" spans="3:5" x14ac:dyDescent="0.4">
      <c r="C932" t="s">
        <v>851</v>
      </c>
      <c r="D932" t="s">
        <v>469</v>
      </c>
      <c r="E932">
        <v>169600</v>
      </c>
    </row>
    <row r="933" spans="3:5" x14ac:dyDescent="0.4">
      <c r="C933" t="s">
        <v>851</v>
      </c>
      <c r="D933" t="s">
        <v>470</v>
      </c>
      <c r="E933">
        <v>160600</v>
      </c>
    </row>
    <row r="934" spans="3:5" x14ac:dyDescent="0.4">
      <c r="C934" t="s">
        <v>851</v>
      </c>
      <c r="D934" t="s">
        <v>471</v>
      </c>
      <c r="E934">
        <v>45700</v>
      </c>
    </row>
    <row r="935" spans="3:5" x14ac:dyDescent="0.4">
      <c r="C935" t="s">
        <v>851</v>
      </c>
      <c r="D935" t="s">
        <v>472</v>
      </c>
      <c r="E935">
        <v>258000</v>
      </c>
    </row>
    <row r="936" spans="3:5" x14ac:dyDescent="0.4">
      <c r="C936" t="s">
        <v>851</v>
      </c>
      <c r="D936" t="s">
        <v>473</v>
      </c>
      <c r="E936">
        <v>58000</v>
      </c>
    </row>
    <row r="937" spans="3:5" x14ac:dyDescent="0.4">
      <c r="C937" t="s">
        <v>851</v>
      </c>
      <c r="D937" t="s">
        <v>474</v>
      </c>
      <c r="E937">
        <v>56200</v>
      </c>
    </row>
    <row r="938" spans="3:5" x14ac:dyDescent="0.4">
      <c r="C938" t="s">
        <v>851</v>
      </c>
      <c r="D938" t="s">
        <v>475</v>
      </c>
      <c r="E938">
        <v>84900</v>
      </c>
    </row>
    <row r="939" spans="3:5" x14ac:dyDescent="0.4">
      <c r="C939" t="s">
        <v>851</v>
      </c>
      <c r="D939" t="s">
        <v>476</v>
      </c>
      <c r="E939">
        <v>111200</v>
      </c>
    </row>
    <row r="940" spans="3:5" x14ac:dyDescent="0.4">
      <c r="C940" t="s">
        <v>851</v>
      </c>
      <c r="D940" t="s">
        <v>477</v>
      </c>
      <c r="E940">
        <v>57700</v>
      </c>
    </row>
    <row r="941" spans="3:5" x14ac:dyDescent="0.4">
      <c r="C941" t="s">
        <v>851</v>
      </c>
      <c r="D941" t="s">
        <v>478</v>
      </c>
      <c r="E941">
        <v>86000</v>
      </c>
    </row>
    <row r="942" spans="3:5" x14ac:dyDescent="0.4">
      <c r="C942" t="s">
        <v>851</v>
      </c>
      <c r="D942" t="s">
        <v>479</v>
      </c>
      <c r="E942">
        <v>36100</v>
      </c>
    </row>
    <row r="943" spans="3:5" x14ac:dyDescent="0.4">
      <c r="C943" t="s">
        <v>851</v>
      </c>
      <c r="D943" t="s">
        <v>480</v>
      </c>
      <c r="E943">
        <v>52000</v>
      </c>
    </row>
    <row r="944" spans="3:5" x14ac:dyDescent="0.4">
      <c r="C944" t="s">
        <v>851</v>
      </c>
      <c r="D944" t="s">
        <v>481</v>
      </c>
      <c r="E944">
        <v>151100</v>
      </c>
    </row>
    <row r="945" spans="3:5" x14ac:dyDescent="0.4">
      <c r="C945" t="s">
        <v>851</v>
      </c>
      <c r="D945" t="s">
        <v>482</v>
      </c>
      <c r="E945">
        <v>37800</v>
      </c>
    </row>
    <row r="946" spans="3:5" x14ac:dyDescent="0.4">
      <c r="C946" t="s">
        <v>851</v>
      </c>
      <c r="D946" t="s">
        <v>483</v>
      </c>
      <c r="E946">
        <v>69300</v>
      </c>
    </row>
    <row r="947" spans="3:5" x14ac:dyDescent="0.4">
      <c r="C947" t="s">
        <v>851</v>
      </c>
      <c r="D947" t="s">
        <v>484</v>
      </c>
      <c r="E947">
        <v>45500</v>
      </c>
    </row>
    <row r="948" spans="3:5" x14ac:dyDescent="0.4">
      <c r="C948" t="s">
        <v>851</v>
      </c>
      <c r="D948" t="s">
        <v>485</v>
      </c>
      <c r="E948">
        <v>157700</v>
      </c>
    </row>
    <row r="949" spans="3:5" x14ac:dyDescent="0.4">
      <c r="C949" t="s">
        <v>851</v>
      </c>
      <c r="D949" t="s">
        <v>486</v>
      </c>
      <c r="E949">
        <v>151800</v>
      </c>
    </row>
    <row r="950" spans="3:5" x14ac:dyDescent="0.4">
      <c r="C950" t="s">
        <v>851</v>
      </c>
      <c r="D950" t="s">
        <v>487</v>
      </c>
      <c r="E950">
        <v>73200</v>
      </c>
    </row>
    <row r="951" spans="3:5" x14ac:dyDescent="0.4">
      <c r="C951" t="s">
        <v>851</v>
      </c>
      <c r="D951" t="s">
        <v>488</v>
      </c>
      <c r="E951">
        <v>241400</v>
      </c>
    </row>
    <row r="952" spans="3:5" x14ac:dyDescent="0.4">
      <c r="C952" t="s">
        <v>851</v>
      </c>
      <c r="D952" t="s">
        <v>489</v>
      </c>
      <c r="E952">
        <v>29100</v>
      </c>
    </row>
    <row r="953" spans="3:5" x14ac:dyDescent="0.4">
      <c r="C953" t="s">
        <v>851</v>
      </c>
      <c r="D953" t="s">
        <v>490</v>
      </c>
      <c r="E953">
        <v>60300</v>
      </c>
    </row>
    <row r="954" spans="3:5" x14ac:dyDescent="0.4">
      <c r="C954" t="s">
        <v>851</v>
      </c>
      <c r="D954" t="s">
        <v>491</v>
      </c>
      <c r="E954">
        <v>30000</v>
      </c>
    </row>
    <row r="955" spans="3:5" x14ac:dyDescent="0.4">
      <c r="C955" t="s">
        <v>851</v>
      </c>
      <c r="D955" t="s">
        <v>492</v>
      </c>
      <c r="E955">
        <v>35900</v>
      </c>
    </row>
    <row r="956" spans="3:5" x14ac:dyDescent="0.4">
      <c r="C956" t="s">
        <v>851</v>
      </c>
      <c r="D956" t="s">
        <v>493</v>
      </c>
      <c r="E956">
        <v>31900</v>
      </c>
    </row>
    <row r="957" spans="3:5" x14ac:dyDescent="0.4">
      <c r="C957" t="s">
        <v>851</v>
      </c>
      <c r="D957" t="s">
        <v>494</v>
      </c>
      <c r="E957">
        <v>123600</v>
      </c>
    </row>
    <row r="958" spans="3:5" x14ac:dyDescent="0.4">
      <c r="C958" t="s">
        <v>851</v>
      </c>
      <c r="D958" t="s">
        <v>495</v>
      </c>
      <c r="E958">
        <v>59100</v>
      </c>
    </row>
    <row r="959" spans="3:5" x14ac:dyDescent="0.4">
      <c r="C959" t="s">
        <v>851</v>
      </c>
      <c r="D959" t="s">
        <v>496</v>
      </c>
      <c r="E959">
        <v>93900</v>
      </c>
    </row>
    <row r="960" spans="3:5" x14ac:dyDescent="0.4">
      <c r="C960" t="s">
        <v>851</v>
      </c>
      <c r="D960" t="s">
        <v>497</v>
      </c>
      <c r="E960">
        <v>86900</v>
      </c>
    </row>
    <row r="961" spans="3:5" x14ac:dyDescent="0.4">
      <c r="C961" t="s">
        <v>851</v>
      </c>
      <c r="D961" t="s">
        <v>498</v>
      </c>
      <c r="E961">
        <v>84200</v>
      </c>
    </row>
    <row r="962" spans="3:5" x14ac:dyDescent="0.4">
      <c r="C962" t="s">
        <v>851</v>
      </c>
      <c r="D962" t="s">
        <v>499</v>
      </c>
      <c r="E962">
        <v>23000</v>
      </c>
    </row>
    <row r="963" spans="3:5" x14ac:dyDescent="0.4">
      <c r="C963" t="s">
        <v>851</v>
      </c>
      <c r="D963" t="s">
        <v>500</v>
      </c>
      <c r="E963">
        <v>90100</v>
      </c>
    </row>
    <row r="964" spans="3:5" x14ac:dyDescent="0.4">
      <c r="C964" t="s">
        <v>851</v>
      </c>
      <c r="D964" t="s">
        <v>501</v>
      </c>
      <c r="E964">
        <v>258100</v>
      </c>
    </row>
    <row r="965" spans="3:5" x14ac:dyDescent="0.4">
      <c r="C965" t="s">
        <v>851</v>
      </c>
      <c r="D965" t="s">
        <v>502</v>
      </c>
      <c r="E965">
        <v>80600</v>
      </c>
    </row>
    <row r="966" spans="3:5" x14ac:dyDescent="0.4">
      <c r="C966" t="s">
        <v>851</v>
      </c>
      <c r="D966" t="s">
        <v>503</v>
      </c>
      <c r="E966">
        <v>25500</v>
      </c>
    </row>
    <row r="967" spans="3:5" x14ac:dyDescent="0.4">
      <c r="C967" t="s">
        <v>851</v>
      </c>
      <c r="D967" t="s">
        <v>504</v>
      </c>
      <c r="E967">
        <v>136600</v>
      </c>
    </row>
    <row r="968" spans="3:5" x14ac:dyDescent="0.4">
      <c r="C968" t="s">
        <v>851</v>
      </c>
      <c r="D968" t="s">
        <v>505</v>
      </c>
      <c r="E968">
        <v>161600</v>
      </c>
    </row>
    <row r="969" spans="3:5" x14ac:dyDescent="0.4">
      <c r="C969" t="s">
        <v>851</v>
      </c>
      <c r="D969" t="s">
        <v>688</v>
      </c>
      <c r="E969">
        <v>171000</v>
      </c>
    </row>
    <row r="970" spans="3:5" x14ac:dyDescent="0.4">
      <c r="C970" t="s">
        <v>851</v>
      </c>
      <c r="D970" t="s">
        <v>689</v>
      </c>
      <c r="E970">
        <v>28300</v>
      </c>
    </row>
    <row r="971" spans="3:5" x14ac:dyDescent="0.4">
      <c r="C971" t="s">
        <v>851</v>
      </c>
      <c r="D971" t="s">
        <v>690</v>
      </c>
      <c r="E971">
        <v>426000</v>
      </c>
    </row>
    <row r="972" spans="3:5" x14ac:dyDescent="0.4">
      <c r="C972" t="s">
        <v>851</v>
      </c>
      <c r="D972" t="s">
        <v>691</v>
      </c>
      <c r="E972">
        <v>113500</v>
      </c>
    </row>
    <row r="973" spans="3:5" x14ac:dyDescent="0.4">
      <c r="C973" t="s">
        <v>851</v>
      </c>
      <c r="D973" t="s">
        <v>692</v>
      </c>
      <c r="E973">
        <v>104200</v>
      </c>
    </row>
    <row r="974" spans="3:5" x14ac:dyDescent="0.4">
      <c r="C974" t="s">
        <v>851</v>
      </c>
      <c r="D974" t="s">
        <v>693</v>
      </c>
      <c r="E974">
        <v>47300</v>
      </c>
    </row>
    <row r="975" spans="3:5" x14ac:dyDescent="0.4">
      <c r="C975" t="s">
        <v>851</v>
      </c>
      <c r="D975" t="s">
        <v>694</v>
      </c>
      <c r="E975">
        <v>120200</v>
      </c>
    </row>
    <row r="976" spans="3:5" x14ac:dyDescent="0.4">
      <c r="C976" t="s">
        <v>851</v>
      </c>
      <c r="D976" t="s">
        <v>695</v>
      </c>
      <c r="E976">
        <v>109200</v>
      </c>
    </row>
    <row r="977" spans="3:5" x14ac:dyDescent="0.4">
      <c r="C977" t="s">
        <v>851</v>
      </c>
      <c r="D977" t="s">
        <v>696</v>
      </c>
      <c r="E977">
        <v>56800</v>
      </c>
    </row>
    <row r="978" spans="3:5" x14ac:dyDescent="0.4">
      <c r="C978" t="s">
        <v>851</v>
      </c>
      <c r="D978" t="s">
        <v>697</v>
      </c>
      <c r="E978">
        <v>131400</v>
      </c>
    </row>
    <row r="979" spans="3:5" x14ac:dyDescent="0.4">
      <c r="C979" t="s">
        <v>851</v>
      </c>
      <c r="D979" t="s">
        <v>698</v>
      </c>
      <c r="E979">
        <v>92400</v>
      </c>
    </row>
    <row r="980" spans="3:5" x14ac:dyDescent="0.4">
      <c r="C980" t="s">
        <v>851</v>
      </c>
      <c r="D980" t="s">
        <v>699</v>
      </c>
      <c r="E980">
        <v>40300</v>
      </c>
    </row>
    <row r="981" spans="3:5" x14ac:dyDescent="0.4">
      <c r="C981" t="s">
        <v>851</v>
      </c>
      <c r="D981" t="s">
        <v>700</v>
      </c>
      <c r="E981">
        <v>60800</v>
      </c>
    </row>
    <row r="982" spans="3:5" x14ac:dyDescent="0.4">
      <c r="C982" t="s">
        <v>851</v>
      </c>
      <c r="D982" t="s">
        <v>701</v>
      </c>
      <c r="E982">
        <v>111800</v>
      </c>
    </row>
    <row r="983" spans="3:5" x14ac:dyDescent="0.4">
      <c r="C983" t="s">
        <v>851</v>
      </c>
      <c r="D983" t="s">
        <v>702</v>
      </c>
      <c r="E983">
        <v>90100</v>
      </c>
    </row>
    <row r="984" spans="3:5" x14ac:dyDescent="0.4">
      <c r="C984" t="s">
        <v>851</v>
      </c>
      <c r="D984" t="s">
        <v>703</v>
      </c>
      <c r="E984">
        <v>58700</v>
      </c>
    </row>
    <row r="985" spans="3:5" x14ac:dyDescent="0.4">
      <c r="C985" t="s">
        <v>851</v>
      </c>
      <c r="D985" t="s">
        <v>704</v>
      </c>
      <c r="E985">
        <v>457500</v>
      </c>
    </row>
    <row r="986" spans="3:5" x14ac:dyDescent="0.4">
      <c r="C986" t="s">
        <v>851</v>
      </c>
      <c r="D986" t="s">
        <v>705</v>
      </c>
      <c r="E986">
        <v>76300</v>
      </c>
    </row>
    <row r="987" spans="3:5" x14ac:dyDescent="0.4">
      <c r="C987" t="s">
        <v>851</v>
      </c>
      <c r="D987" t="s">
        <v>706</v>
      </c>
      <c r="E987">
        <v>88900</v>
      </c>
    </row>
    <row r="988" spans="3:5" x14ac:dyDescent="0.4">
      <c r="C988" t="s">
        <v>851</v>
      </c>
      <c r="D988" t="s">
        <v>707</v>
      </c>
      <c r="E988">
        <v>230400</v>
      </c>
    </row>
    <row r="989" spans="3:5" x14ac:dyDescent="0.4">
      <c r="C989" t="s">
        <v>851</v>
      </c>
      <c r="D989" t="s">
        <v>708</v>
      </c>
      <c r="E989">
        <v>212100</v>
      </c>
    </row>
    <row r="990" spans="3:5" x14ac:dyDescent="0.4">
      <c r="C990" t="s">
        <v>851</v>
      </c>
      <c r="D990" t="s">
        <v>709</v>
      </c>
      <c r="E990">
        <v>547000</v>
      </c>
    </row>
    <row r="991" spans="3:5" x14ac:dyDescent="0.4">
      <c r="C991" t="s">
        <v>851</v>
      </c>
      <c r="D991" t="s">
        <v>710</v>
      </c>
      <c r="E991">
        <v>444600</v>
      </c>
    </row>
    <row r="992" spans="3:5" x14ac:dyDescent="0.4">
      <c r="C992" t="s">
        <v>851</v>
      </c>
      <c r="D992" t="s">
        <v>711</v>
      </c>
      <c r="E992">
        <v>392400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2274500</v>
      </c>
    </row>
    <row r="999" spans="3:5" x14ac:dyDescent="0.4">
      <c r="C999" t="s">
        <v>852</v>
      </c>
      <c r="D999" t="s">
        <v>506</v>
      </c>
      <c r="E999">
        <v>1162000</v>
      </c>
    </row>
    <row r="1000" spans="3:5" x14ac:dyDescent="0.4">
      <c r="C1000" t="s">
        <v>852</v>
      </c>
      <c r="D1000" t="s">
        <v>507</v>
      </c>
      <c r="E1000">
        <v>496100</v>
      </c>
    </row>
    <row r="1001" spans="3:5" x14ac:dyDescent="0.4">
      <c r="C1001" t="s">
        <v>852</v>
      </c>
      <c r="D1001" t="s">
        <v>508</v>
      </c>
      <c r="E1001">
        <v>553200</v>
      </c>
    </row>
    <row r="1002" spans="3:5" x14ac:dyDescent="0.4">
      <c r="C1002" t="s">
        <v>852</v>
      </c>
      <c r="D1002" t="s">
        <v>509</v>
      </c>
      <c r="E1002">
        <v>722300</v>
      </c>
    </row>
    <row r="1003" spans="3:5" x14ac:dyDescent="0.4">
      <c r="C1003" t="s">
        <v>852</v>
      </c>
      <c r="D1003" t="s">
        <v>510</v>
      </c>
      <c r="E1003">
        <v>598400</v>
      </c>
    </row>
    <row r="1004" spans="3:5" x14ac:dyDescent="0.4">
      <c r="C1004" t="s">
        <v>852</v>
      </c>
      <c r="D1004" t="s">
        <v>511</v>
      </c>
      <c r="E1004">
        <v>709600</v>
      </c>
    </row>
    <row r="1005" spans="3:5" x14ac:dyDescent="0.4">
      <c r="C1005" t="s">
        <v>852</v>
      </c>
      <c r="D1005" t="s">
        <v>512</v>
      </c>
      <c r="E1005">
        <v>558700</v>
      </c>
    </row>
    <row r="1006" spans="3:5" x14ac:dyDescent="0.4">
      <c r="C1006" t="s">
        <v>852</v>
      </c>
      <c r="D1006" t="s">
        <v>513</v>
      </c>
      <c r="E1006">
        <v>226700</v>
      </c>
    </row>
    <row r="1007" spans="3:5" x14ac:dyDescent="0.4">
      <c r="C1007" t="s">
        <v>852</v>
      </c>
      <c r="D1007" t="s">
        <v>514</v>
      </c>
      <c r="E1007">
        <v>259000</v>
      </c>
    </row>
    <row r="1008" spans="3:5" x14ac:dyDescent="0.4">
      <c r="C1008" t="s">
        <v>852</v>
      </c>
      <c r="D1008" t="s">
        <v>515</v>
      </c>
      <c r="E1008">
        <v>520300</v>
      </c>
    </row>
    <row r="1009" spans="3:5" x14ac:dyDescent="0.4">
      <c r="C1009" t="s">
        <v>852</v>
      </c>
      <c r="D1009" t="s">
        <v>516</v>
      </c>
      <c r="E1009">
        <v>175800</v>
      </c>
    </row>
    <row r="1010" spans="3:5" x14ac:dyDescent="0.4">
      <c r="C1010" t="s">
        <v>852</v>
      </c>
      <c r="D1010" t="s">
        <v>517</v>
      </c>
      <c r="E1010">
        <v>491900</v>
      </c>
    </row>
    <row r="1011" spans="3:5" x14ac:dyDescent="0.4">
      <c r="C1011" t="s">
        <v>852</v>
      </c>
      <c r="D1011" t="s">
        <v>518</v>
      </c>
      <c r="E1011">
        <v>152500</v>
      </c>
    </row>
    <row r="1012" spans="3:5" x14ac:dyDescent="0.4">
      <c r="C1012" t="s">
        <v>852</v>
      </c>
      <c r="D1012" t="s">
        <v>519</v>
      </c>
      <c r="E1012">
        <v>291600</v>
      </c>
    </row>
    <row r="1013" spans="3:5" x14ac:dyDescent="0.4">
      <c r="C1013" t="s">
        <v>852</v>
      </c>
      <c r="D1013" t="s">
        <v>520</v>
      </c>
      <c r="E1013">
        <v>425500</v>
      </c>
    </row>
    <row r="1014" spans="3:5" x14ac:dyDescent="0.4">
      <c r="C1014" t="s">
        <v>852</v>
      </c>
      <c r="D1014" t="s">
        <v>521</v>
      </c>
      <c r="E1014">
        <v>518100</v>
      </c>
    </row>
    <row r="1015" spans="3:5" x14ac:dyDescent="0.4">
      <c r="C1015" t="s">
        <v>852</v>
      </c>
      <c r="D1015" t="s">
        <v>522</v>
      </c>
      <c r="E1015">
        <v>235400</v>
      </c>
    </row>
    <row r="1016" spans="3:5" x14ac:dyDescent="0.4">
      <c r="C1016" t="s">
        <v>852</v>
      </c>
      <c r="D1016" t="s">
        <v>523</v>
      </c>
      <c r="E1016">
        <v>353400</v>
      </c>
    </row>
    <row r="1017" spans="3:5" x14ac:dyDescent="0.4">
      <c r="C1017" t="s">
        <v>852</v>
      </c>
      <c r="D1017" t="s">
        <v>524</v>
      </c>
      <c r="E1017">
        <v>398000</v>
      </c>
    </row>
    <row r="1018" spans="3:5" x14ac:dyDescent="0.4">
      <c r="C1018" t="s">
        <v>852</v>
      </c>
      <c r="D1018" t="s">
        <v>525</v>
      </c>
      <c r="E1018">
        <v>271400</v>
      </c>
    </row>
    <row r="1019" spans="3:5" x14ac:dyDescent="0.4">
      <c r="C1019" t="s">
        <v>852</v>
      </c>
      <c r="D1019" t="s">
        <v>526</v>
      </c>
      <c r="E1019">
        <v>186200</v>
      </c>
    </row>
    <row r="1020" spans="3:5" x14ac:dyDescent="0.4">
      <c r="C1020" t="s">
        <v>852</v>
      </c>
      <c r="D1020" t="s">
        <v>527</v>
      </c>
      <c r="E1020">
        <v>533300</v>
      </c>
    </row>
    <row r="1021" spans="3:5" x14ac:dyDescent="0.4">
      <c r="C1021" t="s">
        <v>852</v>
      </c>
      <c r="D1021" t="s">
        <v>528</v>
      </c>
      <c r="E1021">
        <v>396100</v>
      </c>
    </row>
    <row r="1022" spans="3:5" x14ac:dyDescent="0.4">
      <c r="C1022" t="s">
        <v>852</v>
      </c>
      <c r="D1022" t="s">
        <v>529</v>
      </c>
      <c r="E1022">
        <v>241100</v>
      </c>
    </row>
    <row r="1023" spans="3:5" x14ac:dyDescent="0.4">
      <c r="C1023" t="s">
        <v>852</v>
      </c>
      <c r="D1023" t="s">
        <v>530</v>
      </c>
      <c r="E1023">
        <v>248800</v>
      </c>
    </row>
    <row r="1024" spans="3:5" x14ac:dyDescent="0.4">
      <c r="C1024" t="s">
        <v>852</v>
      </c>
      <c r="D1024" t="s">
        <v>531</v>
      </c>
      <c r="E1024">
        <v>206600</v>
      </c>
    </row>
    <row r="1025" spans="3:5" x14ac:dyDescent="0.4">
      <c r="C1025" t="s">
        <v>852</v>
      </c>
      <c r="D1025" t="s">
        <v>532</v>
      </c>
      <c r="E1025">
        <v>388900</v>
      </c>
    </row>
    <row r="1026" spans="3:5" x14ac:dyDescent="0.4">
      <c r="C1026" t="s">
        <v>852</v>
      </c>
      <c r="D1026" t="s">
        <v>533</v>
      </c>
      <c r="E1026">
        <v>247800</v>
      </c>
    </row>
    <row r="1027" spans="3:5" x14ac:dyDescent="0.4">
      <c r="C1027" t="s">
        <v>852</v>
      </c>
      <c r="D1027" t="s">
        <v>534</v>
      </c>
      <c r="E1027">
        <v>130200</v>
      </c>
    </row>
    <row r="1028" spans="3:5" x14ac:dyDescent="0.4">
      <c r="C1028" t="s">
        <v>852</v>
      </c>
      <c r="D1028" t="s">
        <v>535</v>
      </c>
      <c r="E1028">
        <v>125200</v>
      </c>
    </row>
    <row r="1029" spans="3:5" x14ac:dyDescent="0.4">
      <c r="C1029" t="s">
        <v>852</v>
      </c>
      <c r="D1029" t="s">
        <v>536</v>
      </c>
      <c r="E1029">
        <v>60900</v>
      </c>
    </row>
    <row r="1030" spans="3:5" x14ac:dyDescent="0.4">
      <c r="C1030" t="s">
        <v>852</v>
      </c>
      <c r="D1030" t="s">
        <v>537</v>
      </c>
      <c r="E1030">
        <v>235700</v>
      </c>
    </row>
    <row r="1031" spans="3:5" x14ac:dyDescent="0.4">
      <c r="C1031" t="s">
        <v>852</v>
      </c>
      <c r="D1031" t="s">
        <v>538</v>
      </c>
      <c r="E1031">
        <v>86900</v>
      </c>
    </row>
    <row r="1032" spans="3:5" x14ac:dyDescent="0.4">
      <c r="C1032" t="s">
        <v>852</v>
      </c>
      <c r="D1032" t="s">
        <v>539</v>
      </c>
      <c r="E1032">
        <v>86500</v>
      </c>
    </row>
    <row r="1033" spans="3:5" x14ac:dyDescent="0.4">
      <c r="C1033" t="s">
        <v>852</v>
      </c>
      <c r="D1033" t="s">
        <v>540</v>
      </c>
      <c r="E1033">
        <v>103500</v>
      </c>
    </row>
    <row r="1034" spans="3:5" x14ac:dyDescent="0.4">
      <c r="C1034" t="s">
        <v>852</v>
      </c>
      <c r="D1034" t="s">
        <v>541</v>
      </c>
      <c r="E1034">
        <v>277200</v>
      </c>
    </row>
    <row r="1035" spans="3:5" x14ac:dyDescent="0.4">
      <c r="C1035" t="s">
        <v>852</v>
      </c>
      <c r="D1035" t="s">
        <v>542</v>
      </c>
      <c r="E1035">
        <v>126600</v>
      </c>
    </row>
    <row r="1036" spans="3:5" x14ac:dyDescent="0.4">
      <c r="C1036" t="s">
        <v>852</v>
      </c>
      <c r="D1036" t="s">
        <v>543</v>
      </c>
      <c r="E1036">
        <v>94400</v>
      </c>
    </row>
    <row r="1037" spans="3:5" x14ac:dyDescent="0.4">
      <c r="C1037" t="s">
        <v>852</v>
      </c>
      <c r="D1037" t="s">
        <v>544</v>
      </c>
      <c r="E1037">
        <v>80200</v>
      </c>
    </row>
    <row r="1038" spans="3:5" x14ac:dyDescent="0.4">
      <c r="C1038" t="s">
        <v>852</v>
      </c>
      <c r="D1038" t="s">
        <v>545</v>
      </c>
      <c r="E1038">
        <v>334700</v>
      </c>
    </row>
    <row r="1039" spans="3:5" x14ac:dyDescent="0.4">
      <c r="C1039" t="s">
        <v>852</v>
      </c>
      <c r="D1039" t="s">
        <v>546</v>
      </c>
      <c r="E1039">
        <v>118700</v>
      </c>
    </row>
    <row r="1040" spans="3:5" x14ac:dyDescent="0.4">
      <c r="C1040" t="s">
        <v>852</v>
      </c>
      <c r="D1040" t="s">
        <v>547</v>
      </c>
      <c r="E1040">
        <v>131100</v>
      </c>
    </row>
    <row r="1041" spans="3:5" x14ac:dyDescent="0.4">
      <c r="C1041" t="s">
        <v>852</v>
      </c>
      <c r="D1041" t="s">
        <v>548</v>
      </c>
      <c r="E1041">
        <v>102000</v>
      </c>
    </row>
    <row r="1042" spans="3:5" x14ac:dyDescent="0.4">
      <c r="C1042" t="s">
        <v>852</v>
      </c>
      <c r="D1042" t="s">
        <v>549</v>
      </c>
      <c r="E1042">
        <v>121000</v>
      </c>
    </row>
    <row r="1043" spans="3:5" x14ac:dyDescent="0.4">
      <c r="C1043" t="s">
        <v>852</v>
      </c>
      <c r="D1043" t="s">
        <v>550</v>
      </c>
      <c r="E1043">
        <v>91700</v>
      </c>
    </row>
    <row r="1044" spans="3:5" x14ac:dyDescent="0.4">
      <c r="C1044" t="s">
        <v>852</v>
      </c>
      <c r="D1044" t="s">
        <v>551</v>
      </c>
      <c r="E1044">
        <v>204400</v>
      </c>
    </row>
    <row r="1045" spans="3:5" x14ac:dyDescent="0.4">
      <c r="C1045" t="s">
        <v>852</v>
      </c>
      <c r="D1045" t="s">
        <v>552</v>
      </c>
      <c r="E1045">
        <v>201600</v>
      </c>
    </row>
    <row r="1046" spans="3:5" x14ac:dyDescent="0.4">
      <c r="C1046" t="s">
        <v>852</v>
      </c>
      <c r="D1046" t="s">
        <v>553</v>
      </c>
      <c r="E1046">
        <v>192100</v>
      </c>
    </row>
    <row r="1047" spans="3:5" x14ac:dyDescent="0.4">
      <c r="C1047" t="s">
        <v>852</v>
      </c>
      <c r="D1047" t="s">
        <v>554</v>
      </c>
      <c r="E1047">
        <v>108800</v>
      </c>
    </row>
    <row r="1048" spans="3:5" x14ac:dyDescent="0.4">
      <c r="C1048" t="s">
        <v>852</v>
      </c>
      <c r="D1048" t="s">
        <v>555</v>
      </c>
      <c r="E1048">
        <v>96600</v>
      </c>
    </row>
    <row r="1049" spans="3:5" x14ac:dyDescent="0.4">
      <c r="C1049" t="s">
        <v>852</v>
      </c>
      <c r="D1049" t="s">
        <v>556</v>
      </c>
      <c r="E1049">
        <v>120900</v>
      </c>
    </row>
    <row r="1050" spans="3:5" x14ac:dyDescent="0.4">
      <c r="C1050" t="s">
        <v>852</v>
      </c>
      <c r="D1050" t="s">
        <v>557</v>
      </c>
      <c r="E1050">
        <v>63600</v>
      </c>
    </row>
    <row r="1051" spans="3:5" x14ac:dyDescent="0.4">
      <c r="C1051" t="s">
        <v>852</v>
      </c>
      <c r="D1051" t="s">
        <v>558</v>
      </c>
      <c r="E1051">
        <v>91700</v>
      </c>
    </row>
    <row r="1052" spans="3:5" x14ac:dyDescent="0.4">
      <c r="C1052" t="s">
        <v>852</v>
      </c>
      <c r="D1052" t="s">
        <v>559</v>
      </c>
      <c r="E1052">
        <v>143500</v>
      </c>
    </row>
    <row r="1053" spans="3:5" x14ac:dyDescent="0.4">
      <c r="C1053" t="s">
        <v>852</v>
      </c>
      <c r="D1053" t="s">
        <v>560</v>
      </c>
      <c r="E1053">
        <v>109300</v>
      </c>
    </row>
    <row r="1054" spans="3:5" x14ac:dyDescent="0.4">
      <c r="C1054" t="s">
        <v>852</v>
      </c>
      <c r="D1054" t="s">
        <v>561</v>
      </c>
      <c r="E1054">
        <v>118200</v>
      </c>
    </row>
    <row r="1055" spans="3:5" x14ac:dyDescent="0.4">
      <c r="C1055" t="s">
        <v>852</v>
      </c>
      <c r="D1055" t="s">
        <v>562</v>
      </c>
      <c r="E1055">
        <v>69900</v>
      </c>
    </row>
    <row r="1056" spans="3:5" x14ac:dyDescent="0.4">
      <c r="C1056" t="s">
        <v>852</v>
      </c>
      <c r="D1056" t="s">
        <v>563</v>
      </c>
      <c r="E1056">
        <v>187200</v>
      </c>
    </row>
    <row r="1057" spans="3:5" x14ac:dyDescent="0.4">
      <c r="C1057" t="s">
        <v>852</v>
      </c>
      <c r="D1057" t="s">
        <v>564</v>
      </c>
      <c r="E1057">
        <v>215400</v>
      </c>
    </row>
    <row r="1058" spans="3:5" x14ac:dyDescent="0.4">
      <c r="C1058" t="s">
        <v>852</v>
      </c>
      <c r="D1058" t="s">
        <v>565</v>
      </c>
      <c r="E1058">
        <v>98000</v>
      </c>
    </row>
    <row r="1059" spans="3:5" x14ac:dyDescent="0.4">
      <c r="C1059" t="s">
        <v>852</v>
      </c>
      <c r="D1059" t="s">
        <v>566</v>
      </c>
      <c r="E1059">
        <v>105600</v>
      </c>
    </row>
    <row r="1060" spans="3:5" x14ac:dyDescent="0.4">
      <c r="C1060" t="s">
        <v>852</v>
      </c>
      <c r="D1060" t="s">
        <v>567</v>
      </c>
      <c r="E1060">
        <v>94400</v>
      </c>
    </row>
    <row r="1061" spans="3:5" x14ac:dyDescent="0.4">
      <c r="C1061" t="s">
        <v>852</v>
      </c>
      <c r="D1061" t="s">
        <v>568</v>
      </c>
      <c r="E1061">
        <v>257400</v>
      </c>
    </row>
    <row r="1062" spans="3:5" x14ac:dyDescent="0.4">
      <c r="C1062" t="s">
        <v>852</v>
      </c>
      <c r="D1062" t="s">
        <v>569</v>
      </c>
      <c r="E1062">
        <v>142500</v>
      </c>
    </row>
    <row r="1063" spans="3:5" x14ac:dyDescent="0.4">
      <c r="C1063" t="s">
        <v>852</v>
      </c>
      <c r="D1063" t="s">
        <v>570</v>
      </c>
      <c r="E1063">
        <v>122400</v>
      </c>
    </row>
    <row r="1064" spans="3:5" x14ac:dyDescent="0.4">
      <c r="C1064" t="s">
        <v>852</v>
      </c>
      <c r="D1064" t="s">
        <v>571</v>
      </c>
      <c r="E1064">
        <v>78600</v>
      </c>
    </row>
    <row r="1065" spans="3:5" x14ac:dyDescent="0.4">
      <c r="C1065" t="s">
        <v>852</v>
      </c>
      <c r="D1065" t="s">
        <v>572</v>
      </c>
      <c r="E1065">
        <v>142300</v>
      </c>
    </row>
    <row r="1066" spans="3:5" x14ac:dyDescent="0.4">
      <c r="C1066" t="s">
        <v>852</v>
      </c>
      <c r="D1066" t="s">
        <v>573</v>
      </c>
      <c r="E1066">
        <v>49900</v>
      </c>
    </row>
    <row r="1067" spans="3:5" x14ac:dyDescent="0.4">
      <c r="C1067" t="s">
        <v>852</v>
      </c>
      <c r="D1067" t="s">
        <v>574</v>
      </c>
      <c r="E1067">
        <v>49500</v>
      </c>
    </row>
    <row r="1068" spans="3:5" x14ac:dyDescent="0.4">
      <c r="C1068" t="s">
        <v>852</v>
      </c>
      <c r="D1068" t="s">
        <v>575</v>
      </c>
      <c r="E1068">
        <v>161300</v>
      </c>
    </row>
    <row r="1069" spans="3:5" x14ac:dyDescent="0.4">
      <c r="C1069" t="s">
        <v>852</v>
      </c>
      <c r="D1069" t="s">
        <v>576</v>
      </c>
      <c r="E1069">
        <v>90800</v>
      </c>
    </row>
    <row r="1070" spans="3:5" x14ac:dyDescent="0.4">
      <c r="C1070" t="s">
        <v>852</v>
      </c>
      <c r="D1070" t="s">
        <v>577</v>
      </c>
      <c r="E1070">
        <v>110200</v>
      </c>
    </row>
    <row r="1071" spans="3:5" x14ac:dyDescent="0.4">
      <c r="C1071" t="s">
        <v>852</v>
      </c>
      <c r="D1071" t="s">
        <v>578</v>
      </c>
      <c r="E1071">
        <v>38800</v>
      </c>
    </row>
    <row r="1072" spans="3:5" x14ac:dyDescent="0.4">
      <c r="C1072" t="s">
        <v>852</v>
      </c>
      <c r="D1072" t="s">
        <v>579</v>
      </c>
      <c r="E1072">
        <v>56200</v>
      </c>
    </row>
    <row r="1073" spans="3:5" x14ac:dyDescent="0.4">
      <c r="C1073" t="s">
        <v>852</v>
      </c>
      <c r="D1073" t="s">
        <v>580</v>
      </c>
      <c r="E1073">
        <v>132000</v>
      </c>
    </row>
    <row r="1074" spans="3:5" x14ac:dyDescent="0.4">
      <c r="C1074" t="s">
        <v>852</v>
      </c>
      <c r="D1074" t="s">
        <v>581</v>
      </c>
      <c r="E1074">
        <v>96700</v>
      </c>
    </row>
    <row r="1075" spans="3:5" x14ac:dyDescent="0.4">
      <c r="C1075" t="s">
        <v>852</v>
      </c>
      <c r="D1075" t="s">
        <v>582</v>
      </c>
      <c r="E1075">
        <v>196500</v>
      </c>
    </row>
    <row r="1076" spans="3:5" x14ac:dyDescent="0.4">
      <c r="C1076" t="s">
        <v>852</v>
      </c>
      <c r="D1076" t="s">
        <v>583</v>
      </c>
      <c r="E1076">
        <v>43100</v>
      </c>
    </row>
    <row r="1077" spans="3:5" x14ac:dyDescent="0.4">
      <c r="C1077" t="s">
        <v>852</v>
      </c>
      <c r="D1077" t="s">
        <v>584</v>
      </c>
      <c r="E1077">
        <v>72800</v>
      </c>
    </row>
    <row r="1078" spans="3:5" x14ac:dyDescent="0.4">
      <c r="C1078" t="s">
        <v>852</v>
      </c>
      <c r="D1078" t="s">
        <v>585</v>
      </c>
      <c r="E1078">
        <v>154300</v>
      </c>
    </row>
    <row r="1079" spans="3:5" x14ac:dyDescent="0.4">
      <c r="C1079" t="s">
        <v>852</v>
      </c>
      <c r="D1079" t="s">
        <v>586</v>
      </c>
      <c r="E1079">
        <v>112700</v>
      </c>
    </row>
    <row r="1080" spans="3:5" x14ac:dyDescent="0.4">
      <c r="C1080" t="s">
        <v>852</v>
      </c>
      <c r="D1080" t="s">
        <v>587</v>
      </c>
      <c r="E1080">
        <v>50600</v>
      </c>
    </row>
    <row r="1081" spans="3:5" x14ac:dyDescent="0.4">
      <c r="C1081" t="s">
        <v>852</v>
      </c>
      <c r="D1081" t="s">
        <v>588</v>
      </c>
      <c r="E1081">
        <v>54100</v>
      </c>
    </row>
    <row r="1082" spans="3:5" x14ac:dyDescent="0.4">
      <c r="C1082" t="s">
        <v>852</v>
      </c>
      <c r="D1082" t="s">
        <v>589</v>
      </c>
      <c r="E1082">
        <v>44300</v>
      </c>
    </row>
    <row r="1083" spans="3:5" x14ac:dyDescent="0.4">
      <c r="C1083" t="s">
        <v>852</v>
      </c>
      <c r="D1083" t="s">
        <v>590</v>
      </c>
      <c r="E1083">
        <v>201300</v>
      </c>
    </row>
    <row r="1084" spans="3:5" x14ac:dyDescent="0.4">
      <c r="C1084" t="s">
        <v>852</v>
      </c>
      <c r="D1084" t="s">
        <v>591</v>
      </c>
      <c r="E1084">
        <v>49800</v>
      </c>
    </row>
    <row r="1085" spans="3:5" x14ac:dyDescent="0.4">
      <c r="C1085" t="s">
        <v>852</v>
      </c>
      <c r="D1085" t="s">
        <v>592</v>
      </c>
      <c r="E1085">
        <v>78300</v>
      </c>
    </row>
    <row r="1086" spans="3:5" x14ac:dyDescent="0.4">
      <c r="C1086" t="s">
        <v>852</v>
      </c>
      <c r="D1086" t="s">
        <v>593</v>
      </c>
      <c r="E1086">
        <v>78200</v>
      </c>
    </row>
    <row r="1087" spans="3:5" x14ac:dyDescent="0.4">
      <c r="C1087" t="s">
        <v>852</v>
      </c>
      <c r="D1087" t="s">
        <v>594</v>
      </c>
      <c r="E1087">
        <v>100300</v>
      </c>
    </row>
    <row r="1088" spans="3:5" x14ac:dyDescent="0.4">
      <c r="C1088" t="s">
        <v>852</v>
      </c>
      <c r="D1088" t="s">
        <v>595</v>
      </c>
      <c r="E1088">
        <v>70000</v>
      </c>
    </row>
    <row r="1089" spans="3:5" x14ac:dyDescent="0.4">
      <c r="C1089" t="s">
        <v>852</v>
      </c>
      <c r="D1089" t="s">
        <v>596</v>
      </c>
      <c r="E1089">
        <v>128500</v>
      </c>
    </row>
    <row r="1090" spans="3:5" x14ac:dyDescent="0.4">
      <c r="C1090" t="s">
        <v>852</v>
      </c>
      <c r="D1090" t="s">
        <v>597</v>
      </c>
      <c r="E1090">
        <v>58900</v>
      </c>
    </row>
    <row r="1091" spans="3:5" x14ac:dyDescent="0.4">
      <c r="C1091" t="s">
        <v>852</v>
      </c>
      <c r="D1091" t="s">
        <v>598</v>
      </c>
      <c r="E1091">
        <v>59600</v>
      </c>
    </row>
    <row r="1092" spans="3:5" x14ac:dyDescent="0.4">
      <c r="C1092" t="s">
        <v>852</v>
      </c>
      <c r="D1092" t="s">
        <v>599</v>
      </c>
      <c r="E1092">
        <v>53700</v>
      </c>
    </row>
    <row r="1093" spans="3:5" x14ac:dyDescent="0.4">
      <c r="C1093" t="s">
        <v>852</v>
      </c>
      <c r="D1093" t="s">
        <v>600</v>
      </c>
      <c r="E1093">
        <v>56500</v>
      </c>
    </row>
    <row r="1094" spans="3:5" x14ac:dyDescent="0.4">
      <c r="C1094" t="s">
        <v>852</v>
      </c>
      <c r="D1094" t="s">
        <v>601</v>
      </c>
      <c r="E1094">
        <v>197200</v>
      </c>
    </row>
    <row r="1095" spans="3:5" x14ac:dyDescent="0.4">
      <c r="C1095" t="s">
        <v>852</v>
      </c>
      <c r="D1095" t="s">
        <v>602</v>
      </c>
      <c r="E1095">
        <v>52600</v>
      </c>
    </row>
    <row r="1096" spans="3:5" x14ac:dyDescent="0.4">
      <c r="C1096" t="s">
        <v>852</v>
      </c>
      <c r="D1096" t="s">
        <v>603</v>
      </c>
      <c r="E1096">
        <v>65500</v>
      </c>
    </row>
    <row r="1097" spans="3:5" x14ac:dyDescent="0.4">
      <c r="C1097" t="s">
        <v>852</v>
      </c>
      <c r="D1097" t="s">
        <v>604</v>
      </c>
      <c r="E1097">
        <v>54700</v>
      </c>
    </row>
    <row r="1098" spans="3:5" x14ac:dyDescent="0.4">
      <c r="C1098" t="s">
        <v>852</v>
      </c>
      <c r="D1098" t="s">
        <v>605</v>
      </c>
      <c r="E1098">
        <v>61000</v>
      </c>
    </row>
    <row r="1099" spans="3:5" x14ac:dyDescent="0.4">
      <c r="C1099" t="s">
        <v>852</v>
      </c>
      <c r="D1099" t="s">
        <v>606</v>
      </c>
      <c r="E1099">
        <v>58800</v>
      </c>
    </row>
    <row r="1100" spans="3:5" x14ac:dyDescent="0.4">
      <c r="C1100" t="s">
        <v>852</v>
      </c>
      <c r="D1100" t="s">
        <v>607</v>
      </c>
      <c r="E1100">
        <v>52900</v>
      </c>
    </row>
    <row r="1101" spans="3:5" x14ac:dyDescent="0.4">
      <c r="C1101" t="s">
        <v>852</v>
      </c>
      <c r="D1101" t="s">
        <v>608</v>
      </c>
      <c r="E1101">
        <v>68500</v>
      </c>
    </row>
    <row r="1102" spans="3:5" x14ac:dyDescent="0.4">
      <c r="C1102" t="s">
        <v>852</v>
      </c>
      <c r="D1102" t="s">
        <v>609</v>
      </c>
      <c r="E1102">
        <v>76900</v>
      </c>
    </row>
    <row r="1103" spans="3:5" x14ac:dyDescent="0.4">
      <c r="C1103" t="s">
        <v>852</v>
      </c>
      <c r="D1103" t="s">
        <v>610</v>
      </c>
      <c r="E1103">
        <v>116800</v>
      </c>
    </row>
    <row r="1104" spans="3:5" x14ac:dyDescent="0.4">
      <c r="C1104" t="s">
        <v>852</v>
      </c>
      <c r="D1104" t="s">
        <v>611</v>
      </c>
      <c r="E1104">
        <v>85000</v>
      </c>
    </row>
    <row r="1105" spans="3:5" x14ac:dyDescent="0.4">
      <c r="C1105" t="s">
        <v>852</v>
      </c>
      <c r="D1105" t="s">
        <v>612</v>
      </c>
      <c r="E1105">
        <v>106700</v>
      </c>
    </row>
    <row r="1106" spans="3:5" x14ac:dyDescent="0.4">
      <c r="C1106" t="s">
        <v>852</v>
      </c>
      <c r="D1106" t="s">
        <v>613</v>
      </c>
      <c r="E1106">
        <v>31700</v>
      </c>
    </row>
    <row r="1107" spans="3:5" x14ac:dyDescent="0.4">
      <c r="C1107" t="s">
        <v>852</v>
      </c>
      <c r="D1107" t="s">
        <v>614</v>
      </c>
      <c r="E1107">
        <v>15400</v>
      </c>
    </row>
    <row r="1108" spans="3:5" x14ac:dyDescent="0.4">
      <c r="C1108" t="s">
        <v>852</v>
      </c>
      <c r="D1108" t="s">
        <v>615</v>
      </c>
      <c r="E1108">
        <v>21600</v>
      </c>
    </row>
    <row r="1109" spans="3:5" x14ac:dyDescent="0.4">
      <c r="C1109" t="s">
        <v>852</v>
      </c>
      <c r="D1109" t="s">
        <v>616</v>
      </c>
      <c r="E1109">
        <v>224000</v>
      </c>
    </row>
    <row r="1110" spans="3:5" x14ac:dyDescent="0.4">
      <c r="C1110" t="s">
        <v>852</v>
      </c>
      <c r="D1110" t="s">
        <v>617</v>
      </c>
      <c r="E1110">
        <v>107800</v>
      </c>
    </row>
    <row r="1111" spans="3:5" x14ac:dyDescent="0.4">
      <c r="C1111" t="s">
        <v>852</v>
      </c>
      <c r="D1111" t="s">
        <v>618</v>
      </c>
      <c r="E1111">
        <v>103200</v>
      </c>
    </row>
    <row r="1112" spans="3:5" x14ac:dyDescent="0.4">
      <c r="C1112" t="s">
        <v>852</v>
      </c>
      <c r="D1112" t="s">
        <v>619</v>
      </c>
      <c r="E1112">
        <v>80000</v>
      </c>
    </row>
    <row r="1113" spans="3:5" x14ac:dyDescent="0.4">
      <c r="C1113" t="s">
        <v>852</v>
      </c>
      <c r="D1113" t="s">
        <v>620</v>
      </c>
      <c r="E1113">
        <v>81600</v>
      </c>
    </row>
    <row r="1114" spans="3:5" x14ac:dyDescent="0.4">
      <c r="C1114" t="s">
        <v>852</v>
      </c>
      <c r="D1114" t="s">
        <v>621</v>
      </c>
      <c r="E1114">
        <v>218200</v>
      </c>
    </row>
    <row r="1115" spans="3:5" x14ac:dyDescent="0.4">
      <c r="C1115" t="s">
        <v>852</v>
      </c>
      <c r="D1115" t="s">
        <v>622</v>
      </c>
      <c r="E1115">
        <v>112200</v>
      </c>
    </row>
    <row r="1116" spans="3:5" x14ac:dyDescent="0.4">
      <c r="C1116" t="s">
        <v>852</v>
      </c>
      <c r="D1116" t="s">
        <v>623</v>
      </c>
      <c r="E1116">
        <v>48700</v>
      </c>
    </row>
    <row r="1117" spans="3:5" x14ac:dyDescent="0.4">
      <c r="C1117" t="s">
        <v>852</v>
      </c>
      <c r="D1117" t="s">
        <v>624</v>
      </c>
      <c r="E1117">
        <v>46600</v>
      </c>
    </row>
    <row r="1118" spans="3:5" x14ac:dyDescent="0.4">
      <c r="C1118" t="s">
        <v>852</v>
      </c>
      <c r="D1118" t="s">
        <v>625</v>
      </c>
      <c r="E1118">
        <v>23300</v>
      </c>
    </row>
    <row r="1119" spans="3:5" x14ac:dyDescent="0.4">
      <c r="C1119" t="s">
        <v>852</v>
      </c>
      <c r="D1119" t="s">
        <v>626</v>
      </c>
      <c r="E1119">
        <v>17600</v>
      </c>
    </row>
    <row r="1120" spans="3:5" x14ac:dyDescent="0.4">
      <c r="C1120" t="s">
        <v>852</v>
      </c>
      <c r="D1120" t="s">
        <v>627</v>
      </c>
      <c r="E1120">
        <v>65200</v>
      </c>
    </row>
    <row r="1121" spans="3:5" x14ac:dyDescent="0.4">
      <c r="C1121" t="s">
        <v>852</v>
      </c>
      <c r="D1121" t="s">
        <v>628</v>
      </c>
      <c r="E1121">
        <v>77400</v>
      </c>
    </row>
    <row r="1122" spans="3:5" x14ac:dyDescent="0.4">
      <c r="C1122" t="s">
        <v>852</v>
      </c>
      <c r="D1122" t="s">
        <v>629</v>
      </c>
      <c r="E1122">
        <v>157900</v>
      </c>
    </row>
    <row r="1123" spans="3:5" x14ac:dyDescent="0.4">
      <c r="C1123" t="s">
        <v>852</v>
      </c>
      <c r="D1123" t="s">
        <v>630</v>
      </c>
      <c r="E1123">
        <v>60600</v>
      </c>
    </row>
    <row r="1124" spans="3:5" x14ac:dyDescent="0.4">
      <c r="C1124" t="s">
        <v>852</v>
      </c>
      <c r="D1124" t="s">
        <v>631</v>
      </c>
      <c r="E1124">
        <v>97000</v>
      </c>
    </row>
    <row r="1125" spans="3:5" x14ac:dyDescent="0.4">
      <c r="C1125" t="s">
        <v>852</v>
      </c>
      <c r="D1125" t="s">
        <v>632</v>
      </c>
      <c r="E1125">
        <v>49200</v>
      </c>
    </row>
    <row r="1126" spans="3:5" x14ac:dyDescent="0.4">
      <c r="C1126" t="s">
        <v>852</v>
      </c>
      <c r="D1126" t="s">
        <v>633</v>
      </c>
      <c r="E1126">
        <v>56300</v>
      </c>
    </row>
    <row r="1127" spans="3:5" x14ac:dyDescent="0.4">
      <c r="C1127" t="s">
        <v>852</v>
      </c>
      <c r="D1127" t="s">
        <v>634</v>
      </c>
      <c r="E1127">
        <v>52800</v>
      </c>
    </row>
    <row r="1128" spans="3:5" x14ac:dyDescent="0.4">
      <c r="C1128" t="s">
        <v>852</v>
      </c>
      <c r="D1128" t="s">
        <v>635</v>
      </c>
      <c r="E1128">
        <v>168200</v>
      </c>
    </row>
    <row r="1129" spans="3:5" x14ac:dyDescent="0.4">
      <c r="C1129" t="s">
        <v>852</v>
      </c>
      <c r="D1129" t="s">
        <v>636</v>
      </c>
      <c r="E1129">
        <v>54300</v>
      </c>
    </row>
    <row r="1130" spans="3:5" x14ac:dyDescent="0.4">
      <c r="C1130" t="s">
        <v>852</v>
      </c>
      <c r="D1130" t="s">
        <v>637</v>
      </c>
      <c r="E1130">
        <v>53100</v>
      </c>
    </row>
    <row r="1131" spans="3:5" x14ac:dyDescent="0.4">
      <c r="C1131" t="s">
        <v>852</v>
      </c>
      <c r="D1131" t="s">
        <v>638</v>
      </c>
      <c r="E1131">
        <v>97800</v>
      </c>
    </row>
    <row r="1132" spans="3:5" x14ac:dyDescent="0.4">
      <c r="C1132" t="s">
        <v>852</v>
      </c>
      <c r="D1132" t="s">
        <v>639</v>
      </c>
      <c r="E1132">
        <v>23200</v>
      </c>
    </row>
    <row r="1133" spans="3:5" x14ac:dyDescent="0.4">
      <c r="C1133" t="s">
        <v>852</v>
      </c>
      <c r="D1133" t="s">
        <v>640</v>
      </c>
      <c r="E1133">
        <v>30200</v>
      </c>
    </row>
    <row r="1134" spans="3:5" x14ac:dyDescent="0.4">
      <c r="C1134" t="s">
        <v>852</v>
      </c>
      <c r="D1134" t="s">
        <v>641</v>
      </c>
      <c r="E1134">
        <v>43200</v>
      </c>
    </row>
    <row r="1135" spans="3:5" x14ac:dyDescent="0.4">
      <c r="C1135" t="s">
        <v>852</v>
      </c>
      <c r="D1135" t="s">
        <v>642</v>
      </c>
      <c r="E1135">
        <v>92300</v>
      </c>
    </row>
    <row r="1136" spans="3:5" x14ac:dyDescent="0.4">
      <c r="C1136" t="s">
        <v>852</v>
      </c>
      <c r="D1136" t="s">
        <v>643</v>
      </c>
      <c r="E1136">
        <v>142600</v>
      </c>
    </row>
    <row r="1137" spans="3:5" x14ac:dyDescent="0.4">
      <c r="C1137" t="s">
        <v>852</v>
      </c>
      <c r="D1137" t="s">
        <v>644</v>
      </c>
      <c r="E1137">
        <v>67800</v>
      </c>
    </row>
    <row r="1138" spans="3:5" x14ac:dyDescent="0.4">
      <c r="C1138" t="s">
        <v>852</v>
      </c>
      <c r="D1138" t="s">
        <v>645</v>
      </c>
      <c r="E1138">
        <v>22000</v>
      </c>
    </row>
    <row r="1139" spans="3:5" x14ac:dyDescent="0.4">
      <c r="C1139" t="s">
        <v>852</v>
      </c>
      <c r="D1139" t="s">
        <v>646</v>
      </c>
      <c r="E1139">
        <v>25200</v>
      </c>
    </row>
    <row r="1140" spans="3:5" x14ac:dyDescent="0.4">
      <c r="C1140" t="s">
        <v>852</v>
      </c>
      <c r="D1140" t="s">
        <v>647</v>
      </c>
      <c r="E1140">
        <v>22100</v>
      </c>
    </row>
    <row r="1141" spans="3:5" x14ac:dyDescent="0.4">
      <c r="C1141" t="s">
        <v>852</v>
      </c>
      <c r="D1141" t="s">
        <v>648</v>
      </c>
      <c r="E1141">
        <v>13500</v>
      </c>
    </row>
    <row r="1142" spans="3:5" x14ac:dyDescent="0.4">
      <c r="C1142" t="s">
        <v>852</v>
      </c>
      <c r="D1142" t="s">
        <v>649</v>
      </c>
      <c r="E1142">
        <v>33000</v>
      </c>
    </row>
    <row r="1143" spans="3:5" x14ac:dyDescent="0.4">
      <c r="C1143" t="s">
        <v>852</v>
      </c>
      <c r="D1143" t="s">
        <v>650</v>
      </c>
      <c r="E1143">
        <v>94300</v>
      </c>
    </row>
    <row r="1144" spans="3:5" x14ac:dyDescent="0.4">
      <c r="C1144" t="s">
        <v>852</v>
      </c>
      <c r="D1144" t="s">
        <v>651</v>
      </c>
      <c r="E1144">
        <v>60500</v>
      </c>
    </row>
    <row r="1145" spans="3:5" x14ac:dyDescent="0.4">
      <c r="C1145" t="s">
        <v>852</v>
      </c>
      <c r="D1145" t="s">
        <v>652</v>
      </c>
      <c r="E1145">
        <v>135200</v>
      </c>
    </row>
    <row r="1146" spans="3:5" x14ac:dyDescent="0.4">
      <c r="C1146" t="s">
        <v>852</v>
      </c>
      <c r="D1146" t="s">
        <v>653</v>
      </c>
      <c r="E1146">
        <v>65500</v>
      </c>
    </row>
    <row r="1147" spans="3:5" x14ac:dyDescent="0.4">
      <c r="C1147" t="s">
        <v>852</v>
      </c>
      <c r="D1147" t="s">
        <v>654</v>
      </c>
      <c r="E1147">
        <v>31500</v>
      </c>
    </row>
    <row r="1148" spans="3:5" x14ac:dyDescent="0.4">
      <c r="C1148" t="s">
        <v>852</v>
      </c>
      <c r="D1148" t="s">
        <v>655</v>
      </c>
      <c r="E1148">
        <v>31200</v>
      </c>
    </row>
    <row r="1149" spans="3:5" x14ac:dyDescent="0.4">
      <c r="C1149" t="s">
        <v>852</v>
      </c>
      <c r="D1149" t="s">
        <v>656</v>
      </c>
      <c r="E1149">
        <v>26900</v>
      </c>
    </row>
    <row r="1150" spans="3:5" x14ac:dyDescent="0.4">
      <c r="C1150" t="s">
        <v>852</v>
      </c>
      <c r="D1150" t="s">
        <v>657</v>
      </c>
      <c r="E1150">
        <v>155300</v>
      </c>
    </row>
    <row r="1151" spans="3:5" x14ac:dyDescent="0.4">
      <c r="C1151" t="s">
        <v>852</v>
      </c>
      <c r="D1151" t="s">
        <v>658</v>
      </c>
      <c r="E1151">
        <v>227700</v>
      </c>
    </row>
    <row r="1152" spans="3:5" x14ac:dyDescent="0.4">
      <c r="C1152" t="s">
        <v>852</v>
      </c>
      <c r="D1152" t="s">
        <v>659</v>
      </c>
      <c r="E1152">
        <v>63600</v>
      </c>
    </row>
    <row r="1153" spans="3:5" x14ac:dyDescent="0.4">
      <c r="C1153" t="s">
        <v>852</v>
      </c>
      <c r="D1153" t="s">
        <v>660</v>
      </c>
      <c r="E1153">
        <v>165700</v>
      </c>
    </row>
    <row r="1154" spans="3:5" x14ac:dyDescent="0.4">
      <c r="C1154" t="s">
        <v>852</v>
      </c>
      <c r="D1154" t="s">
        <v>661</v>
      </c>
      <c r="E1154">
        <v>421100</v>
      </c>
    </row>
    <row r="1155" spans="3:5" x14ac:dyDescent="0.4">
      <c r="C1155" t="s">
        <v>852</v>
      </c>
      <c r="D1155" t="s">
        <v>662</v>
      </c>
      <c r="E1155">
        <v>200200</v>
      </c>
    </row>
    <row r="1156" spans="3:5" x14ac:dyDescent="0.4">
      <c r="C1156" t="s">
        <v>852</v>
      </c>
      <c r="D1156" t="s">
        <v>663</v>
      </c>
      <c r="E1156">
        <v>195900</v>
      </c>
    </row>
    <row r="1157" spans="3:5" x14ac:dyDescent="0.4">
      <c r="C1157" t="s">
        <v>852</v>
      </c>
      <c r="D1157" t="s">
        <v>664</v>
      </c>
      <c r="E1157">
        <v>163000</v>
      </c>
    </row>
    <row r="1158" spans="3:5" x14ac:dyDescent="0.4">
      <c r="C1158" t="s">
        <v>852</v>
      </c>
      <c r="D1158" t="s">
        <v>665</v>
      </c>
      <c r="E1158">
        <v>80000</v>
      </c>
    </row>
    <row r="1159" spans="3:5" x14ac:dyDescent="0.4">
      <c r="C1159" t="s">
        <v>852</v>
      </c>
      <c r="D1159" t="s">
        <v>666</v>
      </c>
      <c r="E1159">
        <v>126500</v>
      </c>
    </row>
    <row r="1160" spans="3:5" x14ac:dyDescent="0.4">
      <c r="C1160" t="s">
        <v>852</v>
      </c>
      <c r="D1160" t="s">
        <v>667</v>
      </c>
      <c r="E1160">
        <v>89600</v>
      </c>
    </row>
    <row r="1161" spans="3:5" x14ac:dyDescent="0.4">
      <c r="C1161" t="s">
        <v>852</v>
      </c>
      <c r="D1161" t="s">
        <v>668</v>
      </c>
      <c r="E1161">
        <v>60700</v>
      </c>
    </row>
    <row r="1162" spans="3:5" x14ac:dyDescent="0.4">
      <c r="C1162" t="s">
        <v>852</v>
      </c>
      <c r="D1162" t="s">
        <v>669</v>
      </c>
      <c r="E1162">
        <v>80800</v>
      </c>
    </row>
    <row r="1163" spans="3:5" x14ac:dyDescent="0.4">
      <c r="C1163" t="s">
        <v>852</v>
      </c>
      <c r="D1163" t="s">
        <v>670</v>
      </c>
      <c r="E1163">
        <v>86400</v>
      </c>
    </row>
    <row r="1164" spans="3:5" x14ac:dyDescent="0.4">
      <c r="C1164" t="s">
        <v>852</v>
      </c>
      <c r="D1164" t="s">
        <v>671</v>
      </c>
      <c r="E1164">
        <v>61500</v>
      </c>
    </row>
    <row r="1165" spans="3:5" x14ac:dyDescent="0.4">
      <c r="C1165" t="s">
        <v>852</v>
      </c>
      <c r="D1165" t="s">
        <v>672</v>
      </c>
      <c r="E1165">
        <v>393200</v>
      </c>
    </row>
    <row r="1166" spans="3:5" x14ac:dyDescent="0.4">
      <c r="C1166" t="s">
        <v>852</v>
      </c>
      <c r="D1166" t="s">
        <v>673</v>
      </c>
      <c r="E1166">
        <v>117900</v>
      </c>
    </row>
    <row r="1167" spans="3:5" x14ac:dyDescent="0.4">
      <c r="C1167" t="s">
        <v>852</v>
      </c>
      <c r="D1167" t="s">
        <v>674</v>
      </c>
      <c r="E1167">
        <v>44600</v>
      </c>
    </row>
    <row r="1168" spans="3:5" x14ac:dyDescent="0.4">
      <c r="C1168" t="s">
        <v>852</v>
      </c>
      <c r="D1168" t="s">
        <v>675</v>
      </c>
      <c r="E1168">
        <v>57000</v>
      </c>
    </row>
    <row r="1169" spans="3:5" x14ac:dyDescent="0.4">
      <c r="C1169" t="s">
        <v>852</v>
      </c>
      <c r="D1169" t="s">
        <v>676</v>
      </c>
      <c r="E1169">
        <v>155100</v>
      </c>
    </row>
    <row r="1170" spans="3:5" x14ac:dyDescent="0.4">
      <c r="C1170" t="s">
        <v>852</v>
      </c>
      <c r="D1170" t="s">
        <v>677</v>
      </c>
      <c r="E1170">
        <v>118300</v>
      </c>
    </row>
    <row r="1171" spans="3:5" x14ac:dyDescent="0.4">
      <c r="C1171" t="s">
        <v>852</v>
      </c>
      <c r="D1171" t="s">
        <v>678</v>
      </c>
      <c r="E1171">
        <v>93800</v>
      </c>
    </row>
    <row r="1172" spans="3:5" x14ac:dyDescent="0.4">
      <c r="C1172" t="s">
        <v>852</v>
      </c>
      <c r="D1172" t="s">
        <v>679</v>
      </c>
      <c r="E1172">
        <v>38500</v>
      </c>
    </row>
    <row r="1173" spans="3:5" x14ac:dyDescent="0.4">
      <c r="C1173" t="s">
        <v>852</v>
      </c>
      <c r="D1173" t="s">
        <v>680</v>
      </c>
      <c r="E1173">
        <v>119100</v>
      </c>
    </row>
    <row r="1174" spans="3:5" x14ac:dyDescent="0.4">
      <c r="C1174" t="s">
        <v>852</v>
      </c>
      <c r="D1174" t="s">
        <v>681</v>
      </c>
      <c r="E1174">
        <v>86800</v>
      </c>
    </row>
    <row r="1175" spans="3:5" x14ac:dyDescent="0.4">
      <c r="C1175" t="s">
        <v>852</v>
      </c>
      <c r="D1175" t="s">
        <v>682</v>
      </c>
      <c r="E1175">
        <v>99200</v>
      </c>
    </row>
    <row r="1176" spans="3:5" x14ac:dyDescent="0.4">
      <c r="C1176" t="s">
        <v>852</v>
      </c>
      <c r="D1176" t="s">
        <v>683</v>
      </c>
      <c r="E1176">
        <v>40500</v>
      </c>
    </row>
    <row r="1177" spans="3:5" x14ac:dyDescent="0.4">
      <c r="C1177" t="s">
        <v>852</v>
      </c>
      <c r="D1177" t="s">
        <v>684</v>
      </c>
      <c r="E1177">
        <v>37800</v>
      </c>
    </row>
    <row r="1178" spans="3:5" x14ac:dyDescent="0.4">
      <c r="C1178" t="s">
        <v>852</v>
      </c>
      <c r="D1178" t="s">
        <v>685</v>
      </c>
      <c r="E1178">
        <v>45700</v>
      </c>
    </row>
    <row r="1179" spans="3:5" x14ac:dyDescent="0.4">
      <c r="C1179" t="s">
        <v>852</v>
      </c>
      <c r="D1179" t="s">
        <v>686</v>
      </c>
      <c r="E1179">
        <v>110300</v>
      </c>
    </row>
    <row r="1180" spans="3:5" x14ac:dyDescent="0.4">
      <c r="C1180" t="s">
        <v>852</v>
      </c>
      <c r="D1180" t="s">
        <v>687</v>
      </c>
      <c r="E1180">
        <v>44700</v>
      </c>
    </row>
    <row r="1181" spans="3:5" x14ac:dyDescent="0.4">
      <c r="C1181" t="s">
        <v>852</v>
      </c>
      <c r="D1181" t="s">
        <v>386</v>
      </c>
      <c r="E1181">
        <v>169500</v>
      </c>
    </row>
    <row r="1182" spans="3:5" x14ac:dyDescent="0.4">
      <c r="C1182" t="s">
        <v>852</v>
      </c>
      <c r="D1182" t="s">
        <v>387</v>
      </c>
      <c r="E1182">
        <v>167200</v>
      </c>
    </row>
    <row r="1183" spans="3:5" x14ac:dyDescent="0.4">
      <c r="C1183" t="s">
        <v>852</v>
      </c>
      <c r="D1183" t="s">
        <v>388</v>
      </c>
      <c r="E1183">
        <v>112500</v>
      </c>
    </row>
    <row r="1184" spans="3:5" x14ac:dyDescent="0.4">
      <c r="C1184" t="s">
        <v>852</v>
      </c>
      <c r="D1184" t="s">
        <v>389</v>
      </c>
      <c r="E1184">
        <v>67700</v>
      </c>
    </row>
    <row r="1185" spans="3:5" x14ac:dyDescent="0.4">
      <c r="C1185" t="s">
        <v>852</v>
      </c>
      <c r="D1185" t="s">
        <v>390</v>
      </c>
      <c r="E1185">
        <v>41000</v>
      </c>
    </row>
    <row r="1186" spans="3:5" x14ac:dyDescent="0.4">
      <c r="C1186" t="s">
        <v>852</v>
      </c>
      <c r="D1186" t="s">
        <v>391</v>
      </c>
      <c r="E1186">
        <v>20900</v>
      </c>
    </row>
    <row r="1187" spans="3:5" x14ac:dyDescent="0.4">
      <c r="C1187" t="s">
        <v>852</v>
      </c>
      <c r="D1187" t="s">
        <v>392</v>
      </c>
      <c r="E1187">
        <v>41600</v>
      </c>
    </row>
    <row r="1188" spans="3:5" x14ac:dyDescent="0.4">
      <c r="C1188" t="s">
        <v>852</v>
      </c>
      <c r="D1188" t="s">
        <v>393</v>
      </c>
      <c r="E1188">
        <v>51000</v>
      </c>
    </row>
    <row r="1189" spans="3:5" x14ac:dyDescent="0.4">
      <c r="C1189" t="s">
        <v>852</v>
      </c>
      <c r="D1189" t="s">
        <v>394</v>
      </c>
      <c r="E1189">
        <v>193100</v>
      </c>
    </row>
    <row r="1190" spans="3:5" x14ac:dyDescent="0.4">
      <c r="C1190" t="s">
        <v>852</v>
      </c>
      <c r="D1190" t="s">
        <v>395</v>
      </c>
      <c r="E1190">
        <v>32800</v>
      </c>
    </row>
    <row r="1191" spans="3:5" x14ac:dyDescent="0.4">
      <c r="C1191" t="s">
        <v>852</v>
      </c>
      <c r="D1191" t="s">
        <v>396</v>
      </c>
      <c r="E1191">
        <v>45600</v>
      </c>
    </row>
    <row r="1192" spans="3:5" x14ac:dyDescent="0.4">
      <c r="C1192" t="s">
        <v>852</v>
      </c>
      <c r="D1192" t="s">
        <v>397</v>
      </c>
      <c r="E1192">
        <v>84000</v>
      </c>
    </row>
    <row r="1193" spans="3:5" x14ac:dyDescent="0.4">
      <c r="C1193" t="s">
        <v>852</v>
      </c>
      <c r="D1193" t="s">
        <v>398</v>
      </c>
      <c r="E1193">
        <v>94700</v>
      </c>
    </row>
    <row r="1194" spans="3:5" x14ac:dyDescent="0.4">
      <c r="C1194" t="s">
        <v>852</v>
      </c>
      <c r="D1194" t="s">
        <v>399</v>
      </c>
      <c r="E1194">
        <v>113000</v>
      </c>
    </row>
    <row r="1195" spans="3:5" x14ac:dyDescent="0.4">
      <c r="C1195" t="s">
        <v>852</v>
      </c>
      <c r="D1195" t="s">
        <v>400</v>
      </c>
      <c r="E1195">
        <v>106900</v>
      </c>
    </row>
    <row r="1196" spans="3:5" x14ac:dyDescent="0.4">
      <c r="C1196" t="s">
        <v>852</v>
      </c>
      <c r="D1196" t="s">
        <v>401</v>
      </c>
      <c r="E1196">
        <v>90300</v>
      </c>
    </row>
    <row r="1197" spans="3:5" x14ac:dyDescent="0.4">
      <c r="C1197" t="s">
        <v>852</v>
      </c>
      <c r="D1197" t="s">
        <v>402</v>
      </c>
      <c r="E1197">
        <v>37500</v>
      </c>
    </row>
    <row r="1198" spans="3:5" x14ac:dyDescent="0.4">
      <c r="C1198" t="s">
        <v>852</v>
      </c>
      <c r="D1198" t="s">
        <v>403</v>
      </c>
      <c r="E1198">
        <v>22100</v>
      </c>
    </row>
    <row r="1199" spans="3:5" x14ac:dyDescent="0.4">
      <c r="C1199" t="s">
        <v>852</v>
      </c>
      <c r="D1199" t="s">
        <v>404</v>
      </c>
      <c r="E1199">
        <v>25200</v>
      </c>
    </row>
    <row r="1200" spans="3:5" x14ac:dyDescent="0.4">
      <c r="C1200" t="s">
        <v>852</v>
      </c>
      <c r="D1200" t="s">
        <v>405</v>
      </c>
      <c r="E1200">
        <v>131900</v>
      </c>
    </row>
    <row r="1201" spans="3:5" x14ac:dyDescent="0.4">
      <c r="C1201" t="s">
        <v>852</v>
      </c>
      <c r="D1201" t="s">
        <v>406</v>
      </c>
      <c r="E1201">
        <v>57100</v>
      </c>
    </row>
    <row r="1202" spans="3:5" x14ac:dyDescent="0.4">
      <c r="C1202" t="s">
        <v>852</v>
      </c>
      <c r="D1202" t="s">
        <v>407</v>
      </c>
      <c r="E1202">
        <v>27300</v>
      </c>
    </row>
    <row r="1203" spans="3:5" x14ac:dyDescent="0.4">
      <c r="C1203" t="s">
        <v>852</v>
      </c>
      <c r="D1203" t="s">
        <v>408</v>
      </c>
      <c r="E1203">
        <v>44300</v>
      </c>
    </row>
    <row r="1204" spans="3:5" x14ac:dyDescent="0.4">
      <c r="C1204" t="s">
        <v>852</v>
      </c>
      <c r="D1204" t="s">
        <v>409</v>
      </c>
      <c r="E1204">
        <v>49900</v>
      </c>
    </row>
    <row r="1205" spans="3:5" x14ac:dyDescent="0.4">
      <c r="C1205" t="s">
        <v>852</v>
      </c>
      <c r="D1205" t="s">
        <v>410</v>
      </c>
      <c r="E1205">
        <v>73400</v>
      </c>
    </row>
    <row r="1206" spans="3:5" x14ac:dyDescent="0.4">
      <c r="C1206" t="s">
        <v>852</v>
      </c>
      <c r="D1206" t="s">
        <v>411</v>
      </c>
      <c r="E1206">
        <v>46700</v>
      </c>
    </row>
    <row r="1207" spans="3:5" x14ac:dyDescent="0.4">
      <c r="C1207" t="s">
        <v>852</v>
      </c>
      <c r="D1207" t="s">
        <v>412</v>
      </c>
      <c r="E1207">
        <v>84700</v>
      </c>
    </row>
    <row r="1208" spans="3:5" x14ac:dyDescent="0.4">
      <c r="C1208" t="s">
        <v>852</v>
      </c>
      <c r="D1208" t="s">
        <v>413</v>
      </c>
      <c r="E1208">
        <v>67800</v>
      </c>
    </row>
    <row r="1209" spans="3:5" x14ac:dyDescent="0.4">
      <c r="C1209" t="s">
        <v>852</v>
      </c>
      <c r="D1209" t="s">
        <v>414</v>
      </c>
      <c r="E1209">
        <v>102700</v>
      </c>
    </row>
    <row r="1210" spans="3:5" x14ac:dyDescent="0.4">
      <c r="C1210" t="s">
        <v>852</v>
      </c>
      <c r="D1210" t="s">
        <v>415</v>
      </c>
      <c r="E1210">
        <v>92400</v>
      </c>
    </row>
    <row r="1211" spans="3:5" x14ac:dyDescent="0.4">
      <c r="C1211" t="s">
        <v>852</v>
      </c>
      <c r="D1211" t="s">
        <v>416</v>
      </c>
      <c r="E1211">
        <v>124000</v>
      </c>
    </row>
    <row r="1212" spans="3:5" x14ac:dyDescent="0.4">
      <c r="C1212" t="s">
        <v>852</v>
      </c>
      <c r="D1212" t="s">
        <v>417</v>
      </c>
      <c r="E1212">
        <v>54900</v>
      </c>
    </row>
    <row r="1213" spans="3:5" x14ac:dyDescent="0.4">
      <c r="C1213" t="s">
        <v>852</v>
      </c>
      <c r="D1213" t="s">
        <v>418</v>
      </c>
      <c r="E1213">
        <v>50400</v>
      </c>
    </row>
    <row r="1214" spans="3:5" x14ac:dyDescent="0.4">
      <c r="C1214" t="s">
        <v>852</v>
      </c>
      <c r="D1214" t="s">
        <v>419</v>
      </c>
      <c r="E1214">
        <v>32100</v>
      </c>
    </row>
    <row r="1215" spans="3:5" x14ac:dyDescent="0.4">
      <c r="C1215" t="s">
        <v>852</v>
      </c>
      <c r="D1215" t="s">
        <v>420</v>
      </c>
      <c r="E1215">
        <v>72300</v>
      </c>
    </row>
    <row r="1216" spans="3:5" x14ac:dyDescent="0.4">
      <c r="C1216" t="s">
        <v>852</v>
      </c>
      <c r="D1216" t="s">
        <v>421</v>
      </c>
      <c r="E1216">
        <v>46600</v>
      </c>
    </row>
    <row r="1217" spans="3:5" x14ac:dyDescent="0.4">
      <c r="C1217" t="s">
        <v>852</v>
      </c>
      <c r="D1217" t="s">
        <v>422</v>
      </c>
      <c r="E1217">
        <v>61900</v>
      </c>
    </row>
    <row r="1218" spans="3:5" x14ac:dyDescent="0.4">
      <c r="C1218" t="s">
        <v>852</v>
      </c>
      <c r="D1218" t="s">
        <v>423</v>
      </c>
      <c r="E1218">
        <v>47600</v>
      </c>
    </row>
    <row r="1219" spans="3:5" x14ac:dyDescent="0.4">
      <c r="C1219" t="s">
        <v>852</v>
      </c>
      <c r="D1219" t="s">
        <v>424</v>
      </c>
      <c r="E1219">
        <v>44200</v>
      </c>
    </row>
    <row r="1220" spans="3:5" x14ac:dyDescent="0.4">
      <c r="C1220" t="s">
        <v>852</v>
      </c>
      <c r="D1220" t="s">
        <v>425</v>
      </c>
      <c r="E1220">
        <v>32800</v>
      </c>
    </row>
    <row r="1221" spans="3:5" x14ac:dyDescent="0.4">
      <c r="C1221" t="s">
        <v>852</v>
      </c>
      <c r="D1221" t="s">
        <v>426</v>
      </c>
      <c r="E1221">
        <v>44300</v>
      </c>
    </row>
    <row r="1222" spans="3:5" x14ac:dyDescent="0.4">
      <c r="C1222" t="s">
        <v>852</v>
      </c>
      <c r="D1222" t="s">
        <v>427</v>
      </c>
      <c r="E1222">
        <v>61400</v>
      </c>
    </row>
    <row r="1223" spans="3:5" x14ac:dyDescent="0.4">
      <c r="C1223" t="s">
        <v>852</v>
      </c>
      <c r="D1223" t="s">
        <v>428</v>
      </c>
      <c r="E1223">
        <v>306700</v>
      </c>
    </row>
    <row r="1224" spans="3:5" x14ac:dyDescent="0.4">
      <c r="C1224" t="s">
        <v>852</v>
      </c>
      <c r="D1224" t="s">
        <v>429</v>
      </c>
      <c r="E1224">
        <v>29500</v>
      </c>
    </row>
    <row r="1225" spans="3:5" x14ac:dyDescent="0.4">
      <c r="C1225" t="s">
        <v>852</v>
      </c>
      <c r="D1225" t="s">
        <v>430</v>
      </c>
      <c r="E1225">
        <v>20800</v>
      </c>
    </row>
    <row r="1226" spans="3:5" x14ac:dyDescent="0.4">
      <c r="C1226" t="s">
        <v>852</v>
      </c>
      <c r="D1226" t="s">
        <v>431</v>
      </c>
      <c r="E1226">
        <v>92600</v>
      </c>
    </row>
    <row r="1227" spans="3:5" x14ac:dyDescent="0.4">
      <c r="C1227" t="s">
        <v>852</v>
      </c>
      <c r="D1227" t="s">
        <v>432</v>
      </c>
      <c r="E1227">
        <v>104800</v>
      </c>
    </row>
    <row r="1228" spans="3:5" x14ac:dyDescent="0.4">
      <c r="C1228" t="s">
        <v>852</v>
      </c>
      <c r="D1228" t="s">
        <v>433</v>
      </c>
      <c r="E1228">
        <v>72000</v>
      </c>
    </row>
    <row r="1229" spans="3:5" x14ac:dyDescent="0.4">
      <c r="C1229" t="s">
        <v>852</v>
      </c>
      <c r="D1229" t="s">
        <v>434</v>
      </c>
      <c r="E1229">
        <v>55200</v>
      </c>
    </row>
    <row r="1230" spans="3:5" x14ac:dyDescent="0.4">
      <c r="C1230" t="s">
        <v>852</v>
      </c>
      <c r="D1230" t="s">
        <v>435</v>
      </c>
      <c r="E1230">
        <v>39300</v>
      </c>
    </row>
    <row r="1231" spans="3:5" x14ac:dyDescent="0.4">
      <c r="C1231" t="s">
        <v>852</v>
      </c>
      <c r="D1231" t="s">
        <v>436</v>
      </c>
      <c r="E1231">
        <v>47200</v>
      </c>
    </row>
    <row r="1232" spans="3:5" x14ac:dyDescent="0.4">
      <c r="C1232" t="s">
        <v>852</v>
      </c>
      <c r="D1232" t="s">
        <v>437</v>
      </c>
      <c r="E1232">
        <v>108800</v>
      </c>
    </row>
    <row r="1233" spans="3:5" x14ac:dyDescent="0.4">
      <c r="C1233" t="s">
        <v>852</v>
      </c>
      <c r="D1233" t="s">
        <v>438</v>
      </c>
      <c r="E1233">
        <v>36200</v>
      </c>
    </row>
    <row r="1234" spans="3:5" x14ac:dyDescent="0.4">
      <c r="C1234" t="s">
        <v>852</v>
      </c>
      <c r="D1234" t="s">
        <v>439</v>
      </c>
      <c r="E1234">
        <v>71100</v>
      </c>
    </row>
    <row r="1235" spans="3:5" x14ac:dyDescent="0.4">
      <c r="C1235" t="s">
        <v>852</v>
      </c>
      <c r="D1235" t="s">
        <v>440</v>
      </c>
      <c r="E1235">
        <v>55200</v>
      </c>
    </row>
    <row r="1236" spans="3:5" x14ac:dyDescent="0.4">
      <c r="C1236" t="s">
        <v>852</v>
      </c>
      <c r="D1236" t="s">
        <v>441</v>
      </c>
      <c r="E1236">
        <v>29100</v>
      </c>
    </row>
    <row r="1237" spans="3:5" x14ac:dyDescent="0.4">
      <c r="C1237" t="s">
        <v>852</v>
      </c>
      <c r="D1237" t="s">
        <v>442</v>
      </c>
      <c r="E1237">
        <v>97900</v>
      </c>
    </row>
    <row r="1238" spans="3:5" x14ac:dyDescent="0.4">
      <c r="C1238" t="s">
        <v>852</v>
      </c>
      <c r="D1238" t="s">
        <v>443</v>
      </c>
      <c r="E1238">
        <v>100600</v>
      </c>
    </row>
    <row r="1239" spans="3:5" x14ac:dyDescent="0.4">
      <c r="C1239" t="s">
        <v>852</v>
      </c>
      <c r="D1239" t="s">
        <v>444</v>
      </c>
      <c r="E1239">
        <v>104800</v>
      </c>
    </row>
    <row r="1240" spans="3:5" x14ac:dyDescent="0.4">
      <c r="C1240" t="s">
        <v>852</v>
      </c>
      <c r="D1240" t="s">
        <v>445</v>
      </c>
      <c r="E1240">
        <v>82900</v>
      </c>
    </row>
    <row r="1241" spans="3:5" x14ac:dyDescent="0.4">
      <c r="C1241" t="s">
        <v>852</v>
      </c>
      <c r="D1241" t="s">
        <v>446</v>
      </c>
      <c r="E1241">
        <v>67800</v>
      </c>
    </row>
    <row r="1242" spans="3:5" x14ac:dyDescent="0.4">
      <c r="C1242" t="s">
        <v>852</v>
      </c>
      <c r="D1242" t="s">
        <v>447</v>
      </c>
      <c r="E1242">
        <v>41300</v>
      </c>
    </row>
    <row r="1243" spans="3:5" x14ac:dyDescent="0.4">
      <c r="C1243" t="s">
        <v>852</v>
      </c>
      <c r="D1243" t="s">
        <v>448</v>
      </c>
      <c r="E1243">
        <v>61200</v>
      </c>
    </row>
    <row r="1244" spans="3:5" x14ac:dyDescent="0.4">
      <c r="C1244" t="s">
        <v>852</v>
      </c>
      <c r="D1244" t="s">
        <v>449</v>
      </c>
      <c r="E1244">
        <v>25700</v>
      </c>
    </row>
    <row r="1245" spans="3:5" x14ac:dyDescent="0.4">
      <c r="C1245" t="s">
        <v>852</v>
      </c>
      <c r="D1245" t="s">
        <v>450</v>
      </c>
      <c r="E1245">
        <v>26800</v>
      </c>
    </row>
    <row r="1246" spans="3:5" x14ac:dyDescent="0.4">
      <c r="C1246" t="s">
        <v>852</v>
      </c>
      <c r="D1246" t="s">
        <v>451</v>
      </c>
      <c r="E1246">
        <v>51500</v>
      </c>
    </row>
    <row r="1247" spans="3:5" x14ac:dyDescent="0.4">
      <c r="C1247" t="s">
        <v>852</v>
      </c>
      <c r="D1247" t="s">
        <v>452</v>
      </c>
      <c r="E1247">
        <v>41900</v>
      </c>
    </row>
    <row r="1248" spans="3:5" x14ac:dyDescent="0.4">
      <c r="C1248" t="s">
        <v>852</v>
      </c>
      <c r="D1248" t="s">
        <v>453</v>
      </c>
      <c r="E1248">
        <v>62100</v>
      </c>
    </row>
    <row r="1249" spans="3:5" x14ac:dyDescent="0.4">
      <c r="C1249" t="s">
        <v>852</v>
      </c>
      <c r="D1249" t="s">
        <v>454</v>
      </c>
      <c r="E1249">
        <v>56500</v>
      </c>
    </row>
    <row r="1250" spans="3:5" x14ac:dyDescent="0.4">
      <c r="C1250" t="s">
        <v>852</v>
      </c>
      <c r="D1250" t="s">
        <v>455</v>
      </c>
      <c r="E1250">
        <v>41400</v>
      </c>
    </row>
    <row r="1251" spans="3:5" x14ac:dyDescent="0.4">
      <c r="C1251" t="s">
        <v>852</v>
      </c>
      <c r="D1251" t="s">
        <v>456</v>
      </c>
      <c r="E1251">
        <v>26100</v>
      </c>
    </row>
    <row r="1252" spans="3:5" x14ac:dyDescent="0.4">
      <c r="C1252" t="s">
        <v>852</v>
      </c>
      <c r="D1252" t="s">
        <v>457</v>
      </c>
      <c r="E1252">
        <v>62600</v>
      </c>
    </row>
    <row r="1253" spans="3:5" x14ac:dyDescent="0.4">
      <c r="C1253" t="s">
        <v>852</v>
      </c>
      <c r="D1253" t="s">
        <v>458</v>
      </c>
      <c r="E1253">
        <v>13400</v>
      </c>
    </row>
    <row r="1254" spans="3:5" x14ac:dyDescent="0.4">
      <c r="C1254" t="s">
        <v>852</v>
      </c>
      <c r="D1254" t="s">
        <v>459</v>
      </c>
      <c r="E1254">
        <v>241100</v>
      </c>
    </row>
    <row r="1255" spans="3:5" x14ac:dyDescent="0.4">
      <c r="C1255" t="s">
        <v>852</v>
      </c>
      <c r="D1255" t="s">
        <v>460</v>
      </c>
      <c r="E1255">
        <v>50000</v>
      </c>
    </row>
    <row r="1256" spans="3:5" x14ac:dyDescent="0.4">
      <c r="C1256" t="s">
        <v>852</v>
      </c>
      <c r="D1256" t="s">
        <v>461</v>
      </c>
      <c r="E1256">
        <v>22200</v>
      </c>
    </row>
    <row r="1257" spans="3:5" x14ac:dyDescent="0.4">
      <c r="C1257" t="s">
        <v>852</v>
      </c>
      <c r="D1257" t="s">
        <v>462</v>
      </c>
      <c r="E1257">
        <v>13900</v>
      </c>
    </row>
    <row r="1258" spans="3:5" x14ac:dyDescent="0.4">
      <c r="C1258" t="s">
        <v>852</v>
      </c>
      <c r="D1258" t="s">
        <v>463</v>
      </c>
      <c r="E1258">
        <v>20600</v>
      </c>
    </row>
    <row r="1259" spans="3:5" x14ac:dyDescent="0.4">
      <c r="C1259" t="s">
        <v>852</v>
      </c>
      <c r="D1259" t="s">
        <v>464</v>
      </c>
      <c r="E1259">
        <v>30700</v>
      </c>
    </row>
    <row r="1260" spans="3:5" x14ac:dyDescent="0.4">
      <c r="C1260" t="s">
        <v>852</v>
      </c>
      <c r="D1260" t="s">
        <v>465</v>
      </c>
      <c r="E1260">
        <v>34000</v>
      </c>
    </row>
    <row r="1261" spans="3:5" x14ac:dyDescent="0.4">
      <c r="C1261" t="s">
        <v>852</v>
      </c>
      <c r="D1261" t="s">
        <v>466</v>
      </c>
      <c r="E1261">
        <v>41900</v>
      </c>
    </row>
    <row r="1262" spans="3:5" x14ac:dyDescent="0.4">
      <c r="C1262" t="s">
        <v>852</v>
      </c>
      <c r="D1262" t="s">
        <v>467</v>
      </c>
      <c r="E1262">
        <v>51300</v>
      </c>
    </row>
    <row r="1263" spans="3:5" x14ac:dyDescent="0.4">
      <c r="C1263" t="s">
        <v>852</v>
      </c>
      <c r="D1263" t="s">
        <v>468</v>
      </c>
      <c r="E1263">
        <v>16700</v>
      </c>
    </row>
    <row r="1264" spans="3:5" x14ac:dyDescent="0.4">
      <c r="C1264" t="s">
        <v>852</v>
      </c>
      <c r="D1264" t="s">
        <v>469</v>
      </c>
      <c r="E1264">
        <v>30200</v>
      </c>
    </row>
    <row r="1265" spans="3:5" x14ac:dyDescent="0.4">
      <c r="C1265" t="s">
        <v>852</v>
      </c>
      <c r="D1265" t="s">
        <v>470</v>
      </c>
      <c r="E1265">
        <v>38200</v>
      </c>
    </row>
    <row r="1266" spans="3:5" x14ac:dyDescent="0.4">
      <c r="C1266" t="s">
        <v>852</v>
      </c>
      <c r="D1266" t="s">
        <v>471</v>
      </c>
      <c r="E1266">
        <v>16300</v>
      </c>
    </row>
    <row r="1267" spans="3:5" x14ac:dyDescent="0.4">
      <c r="C1267" t="s">
        <v>852</v>
      </c>
      <c r="D1267" t="s">
        <v>472</v>
      </c>
      <c r="E1267">
        <v>29600</v>
      </c>
    </row>
    <row r="1268" spans="3:5" x14ac:dyDescent="0.4">
      <c r="C1268" t="s">
        <v>852</v>
      </c>
      <c r="D1268" t="s">
        <v>473</v>
      </c>
      <c r="E1268">
        <v>28500</v>
      </c>
    </row>
    <row r="1269" spans="3:5" x14ac:dyDescent="0.4">
      <c r="C1269" t="s">
        <v>852</v>
      </c>
      <c r="D1269" t="s">
        <v>474</v>
      </c>
      <c r="E1269">
        <v>33000</v>
      </c>
    </row>
    <row r="1270" spans="3:5" x14ac:dyDescent="0.4">
      <c r="C1270" t="s">
        <v>852</v>
      </c>
      <c r="D1270" t="s">
        <v>475</v>
      </c>
      <c r="E1270">
        <v>31000</v>
      </c>
    </row>
    <row r="1271" spans="3:5" x14ac:dyDescent="0.4">
      <c r="C1271" t="s">
        <v>852</v>
      </c>
      <c r="D1271" t="s">
        <v>476</v>
      </c>
      <c r="E1271">
        <v>20400</v>
      </c>
    </row>
    <row r="1272" spans="3:5" x14ac:dyDescent="0.4">
      <c r="C1272" t="s">
        <v>852</v>
      </c>
      <c r="D1272" t="s">
        <v>477</v>
      </c>
      <c r="E1272">
        <v>16700</v>
      </c>
    </row>
    <row r="1273" spans="3:5" x14ac:dyDescent="0.4">
      <c r="C1273" t="s">
        <v>852</v>
      </c>
      <c r="D1273" t="s">
        <v>478</v>
      </c>
      <c r="E1273">
        <v>72800</v>
      </c>
    </row>
    <row r="1274" spans="3:5" x14ac:dyDescent="0.4">
      <c r="C1274" t="s">
        <v>852</v>
      </c>
      <c r="D1274" t="s">
        <v>479</v>
      </c>
      <c r="E1274">
        <v>32600</v>
      </c>
    </row>
    <row r="1275" spans="3:5" x14ac:dyDescent="0.4">
      <c r="C1275" t="s">
        <v>852</v>
      </c>
      <c r="D1275" t="s">
        <v>480</v>
      </c>
      <c r="E1275">
        <v>55200</v>
      </c>
    </row>
    <row r="1276" spans="3:5" x14ac:dyDescent="0.4">
      <c r="C1276" t="s">
        <v>852</v>
      </c>
      <c r="D1276" t="s">
        <v>481</v>
      </c>
      <c r="E1276">
        <v>25800</v>
      </c>
    </row>
    <row r="1277" spans="3:5" x14ac:dyDescent="0.4">
      <c r="C1277" t="s">
        <v>852</v>
      </c>
      <c r="D1277" t="s">
        <v>482</v>
      </c>
      <c r="E1277">
        <v>67700</v>
      </c>
    </row>
    <row r="1278" spans="3:5" x14ac:dyDescent="0.4">
      <c r="C1278" t="s">
        <v>852</v>
      </c>
      <c r="D1278" t="s">
        <v>483</v>
      </c>
      <c r="E1278">
        <v>23700</v>
      </c>
    </row>
    <row r="1279" spans="3:5" x14ac:dyDescent="0.4">
      <c r="C1279" t="s">
        <v>852</v>
      </c>
      <c r="D1279" t="s">
        <v>484</v>
      </c>
      <c r="E1279">
        <v>23200</v>
      </c>
    </row>
    <row r="1280" spans="3:5" x14ac:dyDescent="0.4">
      <c r="C1280" t="s">
        <v>852</v>
      </c>
      <c r="D1280" t="s">
        <v>485</v>
      </c>
      <c r="E1280">
        <v>56800</v>
      </c>
    </row>
    <row r="1281" spans="3:5" x14ac:dyDescent="0.4">
      <c r="C1281" t="s">
        <v>852</v>
      </c>
      <c r="D1281" t="s">
        <v>486</v>
      </c>
      <c r="E1281">
        <v>12700</v>
      </c>
    </row>
    <row r="1282" spans="3:5" x14ac:dyDescent="0.4">
      <c r="C1282" t="s">
        <v>852</v>
      </c>
      <c r="D1282" t="s">
        <v>487</v>
      </c>
      <c r="E1282">
        <v>24600</v>
      </c>
    </row>
    <row r="1283" spans="3:5" x14ac:dyDescent="0.4">
      <c r="C1283" t="s">
        <v>852</v>
      </c>
      <c r="D1283" t="s">
        <v>488</v>
      </c>
      <c r="E1283">
        <v>24400</v>
      </c>
    </row>
    <row r="1284" spans="3:5" x14ac:dyDescent="0.4">
      <c r="C1284" t="s">
        <v>852</v>
      </c>
      <c r="D1284" t="s">
        <v>489</v>
      </c>
      <c r="E1284">
        <v>18800</v>
      </c>
    </row>
    <row r="1285" spans="3:5" x14ac:dyDescent="0.4">
      <c r="C1285" t="s">
        <v>852</v>
      </c>
      <c r="D1285" t="s">
        <v>490</v>
      </c>
      <c r="E1285">
        <v>37400</v>
      </c>
    </row>
    <row r="1286" spans="3:5" x14ac:dyDescent="0.4">
      <c r="C1286" t="s">
        <v>852</v>
      </c>
      <c r="D1286" t="s">
        <v>491</v>
      </c>
      <c r="E1286">
        <v>55600</v>
      </c>
    </row>
    <row r="1287" spans="3:5" x14ac:dyDescent="0.4">
      <c r="C1287" t="s">
        <v>852</v>
      </c>
      <c r="D1287" t="s">
        <v>492</v>
      </c>
      <c r="E1287">
        <v>58100</v>
      </c>
    </row>
    <row r="1288" spans="3:5" x14ac:dyDescent="0.4">
      <c r="C1288" t="s">
        <v>852</v>
      </c>
      <c r="D1288" t="s">
        <v>493</v>
      </c>
      <c r="E1288">
        <v>83400</v>
      </c>
    </row>
    <row r="1289" spans="3:5" x14ac:dyDescent="0.4">
      <c r="C1289" t="s">
        <v>852</v>
      </c>
      <c r="D1289" t="s">
        <v>494</v>
      </c>
      <c r="E1289">
        <v>89800</v>
      </c>
    </row>
    <row r="1290" spans="3:5" x14ac:dyDescent="0.4">
      <c r="C1290" t="s">
        <v>852</v>
      </c>
      <c r="D1290" t="s">
        <v>495</v>
      </c>
      <c r="E1290">
        <v>144900</v>
      </c>
    </row>
    <row r="1291" spans="3:5" x14ac:dyDescent="0.4">
      <c r="C1291" t="s">
        <v>852</v>
      </c>
      <c r="D1291" t="s">
        <v>496</v>
      </c>
      <c r="E1291">
        <v>23800</v>
      </c>
    </row>
    <row r="1292" spans="3:5" x14ac:dyDescent="0.4">
      <c r="C1292" t="s">
        <v>852</v>
      </c>
      <c r="D1292" t="s">
        <v>497</v>
      </c>
      <c r="E1292">
        <v>64500</v>
      </c>
    </row>
    <row r="1293" spans="3:5" x14ac:dyDescent="0.4">
      <c r="C1293" t="s">
        <v>852</v>
      </c>
      <c r="D1293" t="s">
        <v>498</v>
      </c>
      <c r="E1293">
        <v>47200</v>
      </c>
    </row>
    <row r="1294" spans="3:5" x14ac:dyDescent="0.4">
      <c r="C1294" t="s">
        <v>852</v>
      </c>
      <c r="D1294" t="s">
        <v>499</v>
      </c>
      <c r="E1294">
        <v>43000</v>
      </c>
    </row>
    <row r="1295" spans="3:5" x14ac:dyDescent="0.4">
      <c r="C1295" t="s">
        <v>852</v>
      </c>
      <c r="D1295" t="s">
        <v>500</v>
      </c>
      <c r="E1295">
        <v>133500</v>
      </c>
    </row>
    <row r="1296" spans="3:5" x14ac:dyDescent="0.4">
      <c r="C1296" t="s">
        <v>852</v>
      </c>
      <c r="D1296" t="s">
        <v>501</v>
      </c>
      <c r="E1296">
        <v>22800</v>
      </c>
    </row>
    <row r="1297" spans="3:5" x14ac:dyDescent="0.4">
      <c r="C1297" t="s">
        <v>852</v>
      </c>
      <c r="D1297" t="s">
        <v>502</v>
      </c>
      <c r="E1297">
        <v>56800</v>
      </c>
    </row>
    <row r="1298" spans="3:5" x14ac:dyDescent="0.4">
      <c r="C1298" t="s">
        <v>852</v>
      </c>
      <c r="D1298" t="s">
        <v>503</v>
      </c>
      <c r="E1298">
        <v>56500</v>
      </c>
    </row>
    <row r="1299" spans="3:5" x14ac:dyDescent="0.4">
      <c r="C1299" t="s">
        <v>852</v>
      </c>
      <c r="D1299" t="s">
        <v>504</v>
      </c>
      <c r="E1299">
        <v>37200</v>
      </c>
    </row>
    <row r="1300" spans="3:5" x14ac:dyDescent="0.4">
      <c r="C1300" t="s">
        <v>852</v>
      </c>
      <c r="D1300" t="s">
        <v>505</v>
      </c>
      <c r="E1300">
        <v>52400</v>
      </c>
    </row>
    <row r="1301" spans="3:5" x14ac:dyDescent="0.4">
      <c r="C1301" t="s">
        <v>852</v>
      </c>
      <c r="D1301" t="s">
        <v>688</v>
      </c>
      <c r="E1301">
        <v>77300</v>
      </c>
    </row>
    <row r="1302" spans="3:5" x14ac:dyDescent="0.4">
      <c r="C1302" t="s">
        <v>852</v>
      </c>
      <c r="D1302" t="s">
        <v>689</v>
      </c>
      <c r="E1302">
        <v>81200</v>
      </c>
    </row>
    <row r="1303" spans="3:5" x14ac:dyDescent="0.4">
      <c r="C1303" t="s">
        <v>852</v>
      </c>
      <c r="D1303" t="s">
        <v>690</v>
      </c>
      <c r="E1303">
        <v>189900</v>
      </c>
    </row>
    <row r="1304" spans="3:5" x14ac:dyDescent="0.4">
      <c r="C1304" t="s">
        <v>852</v>
      </c>
      <c r="D1304" t="s">
        <v>691</v>
      </c>
      <c r="E1304">
        <v>31100</v>
      </c>
    </row>
    <row r="1305" spans="3:5" x14ac:dyDescent="0.4">
      <c r="C1305" t="s">
        <v>852</v>
      </c>
      <c r="D1305" t="s">
        <v>692</v>
      </c>
      <c r="E1305">
        <v>61900</v>
      </c>
    </row>
    <row r="1306" spans="3:5" x14ac:dyDescent="0.4">
      <c r="C1306" t="s">
        <v>852</v>
      </c>
      <c r="D1306" t="s">
        <v>693</v>
      </c>
      <c r="E1306">
        <v>47400</v>
      </c>
    </row>
    <row r="1307" spans="3:5" x14ac:dyDescent="0.4">
      <c r="C1307" t="s">
        <v>852</v>
      </c>
      <c r="D1307" t="s">
        <v>694</v>
      </c>
      <c r="E1307">
        <v>125200</v>
      </c>
    </row>
    <row r="1308" spans="3:5" x14ac:dyDescent="0.4">
      <c r="C1308" t="s">
        <v>852</v>
      </c>
      <c r="D1308" t="s">
        <v>695</v>
      </c>
      <c r="E1308">
        <v>22100</v>
      </c>
    </row>
    <row r="1309" spans="3:5" x14ac:dyDescent="0.4">
      <c r="C1309" t="s">
        <v>852</v>
      </c>
      <c r="D1309" t="s">
        <v>696</v>
      </c>
      <c r="E1309">
        <v>82200</v>
      </c>
    </row>
    <row r="1310" spans="3:5" x14ac:dyDescent="0.4">
      <c r="C1310" t="s">
        <v>852</v>
      </c>
      <c r="D1310" t="s">
        <v>697</v>
      </c>
      <c r="E1310">
        <v>207300</v>
      </c>
    </row>
    <row r="1311" spans="3:5" x14ac:dyDescent="0.4">
      <c r="C1311" t="s">
        <v>852</v>
      </c>
      <c r="D1311" t="s">
        <v>698</v>
      </c>
      <c r="E1311">
        <v>183000</v>
      </c>
    </row>
    <row r="1312" spans="3:5" x14ac:dyDescent="0.4">
      <c r="C1312" t="s">
        <v>852</v>
      </c>
      <c r="D1312" t="s">
        <v>699</v>
      </c>
      <c r="E1312">
        <v>45500</v>
      </c>
    </row>
    <row r="1313" spans="3:5" x14ac:dyDescent="0.4">
      <c r="C1313" t="s">
        <v>852</v>
      </c>
      <c r="D1313" t="s">
        <v>700</v>
      </c>
      <c r="E1313">
        <v>40500</v>
      </c>
    </row>
    <row r="1314" spans="3:5" x14ac:dyDescent="0.4">
      <c r="C1314" t="s">
        <v>852</v>
      </c>
      <c r="D1314" t="s">
        <v>701</v>
      </c>
      <c r="E1314">
        <v>82500</v>
      </c>
    </row>
    <row r="1315" spans="3:5" x14ac:dyDescent="0.4">
      <c r="C1315" t="s">
        <v>852</v>
      </c>
      <c r="D1315" t="s">
        <v>702</v>
      </c>
      <c r="E1315">
        <v>54200</v>
      </c>
    </row>
    <row r="1316" spans="3:5" x14ac:dyDescent="0.4">
      <c r="C1316" t="s">
        <v>852</v>
      </c>
      <c r="D1316" t="s">
        <v>703</v>
      </c>
      <c r="E1316">
        <v>41700</v>
      </c>
    </row>
    <row r="1317" spans="3:5" x14ac:dyDescent="0.4">
      <c r="C1317" t="s">
        <v>852</v>
      </c>
      <c r="D1317" t="s">
        <v>704</v>
      </c>
      <c r="E1317">
        <v>57200</v>
      </c>
    </row>
    <row r="1318" spans="3:5" x14ac:dyDescent="0.4">
      <c r="C1318" t="s">
        <v>852</v>
      </c>
      <c r="D1318" t="s">
        <v>705</v>
      </c>
      <c r="E1318">
        <v>62900</v>
      </c>
    </row>
    <row r="1319" spans="3:5" x14ac:dyDescent="0.4">
      <c r="C1319" t="s">
        <v>852</v>
      </c>
      <c r="D1319" t="s">
        <v>706</v>
      </c>
      <c r="E1319">
        <v>61100</v>
      </c>
    </row>
    <row r="1320" spans="3:5" x14ac:dyDescent="0.4">
      <c r="C1320" t="s">
        <v>852</v>
      </c>
      <c r="D1320" t="s">
        <v>707</v>
      </c>
      <c r="E1320">
        <v>109500</v>
      </c>
    </row>
    <row r="1321" spans="3:5" x14ac:dyDescent="0.4">
      <c r="C1321" t="s">
        <v>852</v>
      </c>
      <c r="D1321" t="s">
        <v>708</v>
      </c>
      <c r="E1321">
        <v>77900</v>
      </c>
    </row>
    <row r="1322" spans="3:5" x14ac:dyDescent="0.4">
      <c r="C1322" t="s">
        <v>852</v>
      </c>
      <c r="D1322" t="s">
        <v>709</v>
      </c>
      <c r="E1322">
        <v>104600</v>
      </c>
    </row>
    <row r="1323" spans="3:5" x14ac:dyDescent="0.4">
      <c r="C1323" t="s">
        <v>852</v>
      </c>
      <c r="D1323" t="s">
        <v>710</v>
      </c>
      <c r="E1323">
        <v>128700</v>
      </c>
    </row>
    <row r="1324" spans="3:5" x14ac:dyDescent="0.4">
      <c r="C1324" t="s">
        <v>852</v>
      </c>
      <c r="D1324" t="s">
        <v>711</v>
      </c>
      <c r="E1324">
        <v>125300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2139800</v>
      </c>
    </row>
    <row r="1331" spans="3:5" x14ac:dyDescent="0.4">
      <c r="C1331" t="s">
        <v>853</v>
      </c>
      <c r="D1331" t="s">
        <v>506</v>
      </c>
      <c r="E1331">
        <v>830400</v>
      </c>
    </row>
    <row r="1332" spans="3:5" x14ac:dyDescent="0.4">
      <c r="C1332" t="s">
        <v>853</v>
      </c>
      <c r="D1332" t="s">
        <v>507</v>
      </c>
      <c r="E1332">
        <v>557900</v>
      </c>
    </row>
    <row r="1333" spans="3:5" x14ac:dyDescent="0.4">
      <c r="C1333" t="s">
        <v>853</v>
      </c>
      <c r="D1333" t="s">
        <v>508</v>
      </c>
      <c r="E1333">
        <v>182900</v>
      </c>
    </row>
    <row r="1334" spans="3:5" x14ac:dyDescent="0.4">
      <c r="C1334" t="s">
        <v>853</v>
      </c>
      <c r="D1334" t="s">
        <v>509</v>
      </c>
      <c r="E1334">
        <v>286300</v>
      </c>
    </row>
    <row r="1335" spans="3:5" x14ac:dyDescent="0.4">
      <c r="C1335" t="s">
        <v>853</v>
      </c>
      <c r="D1335" t="s">
        <v>510</v>
      </c>
      <c r="E1335">
        <v>157700</v>
      </c>
    </row>
    <row r="1336" spans="3:5" x14ac:dyDescent="0.4">
      <c r="C1336" t="s">
        <v>853</v>
      </c>
      <c r="D1336" t="s">
        <v>511</v>
      </c>
      <c r="E1336">
        <v>298600</v>
      </c>
    </row>
    <row r="1337" spans="3:5" x14ac:dyDescent="0.4">
      <c r="C1337" t="s">
        <v>853</v>
      </c>
      <c r="D1337" t="s">
        <v>512</v>
      </c>
      <c r="E1337">
        <v>189300</v>
      </c>
    </row>
    <row r="1338" spans="3:5" x14ac:dyDescent="0.4">
      <c r="C1338" t="s">
        <v>853</v>
      </c>
      <c r="D1338" t="s">
        <v>513</v>
      </c>
      <c r="E1338">
        <v>120700</v>
      </c>
    </row>
    <row r="1339" spans="3:5" x14ac:dyDescent="0.4">
      <c r="C1339" t="s">
        <v>853</v>
      </c>
      <c r="D1339" t="s">
        <v>514</v>
      </c>
      <c r="E1339">
        <v>112400</v>
      </c>
    </row>
    <row r="1340" spans="3:5" x14ac:dyDescent="0.4">
      <c r="C1340" t="s">
        <v>853</v>
      </c>
      <c r="D1340" t="s">
        <v>515</v>
      </c>
      <c r="E1340">
        <v>190000</v>
      </c>
    </row>
    <row r="1341" spans="3:5" x14ac:dyDescent="0.4">
      <c r="C1341" t="s">
        <v>853</v>
      </c>
      <c r="D1341" t="s">
        <v>516</v>
      </c>
      <c r="E1341">
        <v>217200</v>
      </c>
    </row>
    <row r="1342" spans="3:5" x14ac:dyDescent="0.4">
      <c r="C1342" t="s">
        <v>853</v>
      </c>
      <c r="D1342" t="s">
        <v>517</v>
      </c>
      <c r="E1342">
        <v>148600</v>
      </c>
    </row>
    <row r="1343" spans="3:5" x14ac:dyDescent="0.4">
      <c r="C1343" t="s">
        <v>853</v>
      </c>
      <c r="D1343" t="s">
        <v>518</v>
      </c>
      <c r="E1343">
        <v>148000</v>
      </c>
    </row>
    <row r="1344" spans="3:5" x14ac:dyDescent="0.4">
      <c r="C1344" t="s">
        <v>853</v>
      </c>
      <c r="D1344" t="s">
        <v>519</v>
      </c>
      <c r="E1344">
        <v>105600</v>
      </c>
    </row>
    <row r="1345" spans="3:5" x14ac:dyDescent="0.4">
      <c r="C1345" t="s">
        <v>853</v>
      </c>
      <c r="D1345" t="s">
        <v>520</v>
      </c>
      <c r="E1345">
        <v>101200</v>
      </c>
    </row>
    <row r="1346" spans="3:5" x14ac:dyDescent="0.4">
      <c r="C1346" t="s">
        <v>853</v>
      </c>
      <c r="D1346" t="s">
        <v>521</v>
      </c>
      <c r="E1346">
        <v>179600</v>
      </c>
    </row>
    <row r="1347" spans="3:5" x14ac:dyDescent="0.4">
      <c r="C1347" t="s">
        <v>853</v>
      </c>
      <c r="D1347" t="s">
        <v>522</v>
      </c>
      <c r="E1347">
        <v>237500</v>
      </c>
    </row>
    <row r="1348" spans="3:5" x14ac:dyDescent="0.4">
      <c r="C1348" t="s">
        <v>853</v>
      </c>
      <c r="D1348" t="s">
        <v>523</v>
      </c>
      <c r="E1348">
        <v>59000</v>
      </c>
    </row>
    <row r="1349" spans="3:5" x14ac:dyDescent="0.4">
      <c r="C1349" t="s">
        <v>853</v>
      </c>
      <c r="D1349" t="s">
        <v>524</v>
      </c>
      <c r="E1349">
        <v>102600</v>
      </c>
    </row>
    <row r="1350" spans="3:5" x14ac:dyDescent="0.4">
      <c r="C1350" t="s">
        <v>853</v>
      </c>
      <c r="D1350" t="s">
        <v>525</v>
      </c>
      <c r="E1350">
        <v>134300</v>
      </c>
    </row>
    <row r="1351" spans="3:5" x14ac:dyDescent="0.4">
      <c r="C1351" t="s">
        <v>853</v>
      </c>
      <c r="D1351" t="s">
        <v>526</v>
      </c>
      <c r="E1351">
        <v>76000</v>
      </c>
    </row>
    <row r="1352" spans="3:5" x14ac:dyDescent="0.4">
      <c r="C1352" t="s">
        <v>853</v>
      </c>
      <c r="D1352" t="s">
        <v>527</v>
      </c>
      <c r="E1352">
        <v>44500</v>
      </c>
    </row>
    <row r="1353" spans="3:5" x14ac:dyDescent="0.4">
      <c r="C1353" t="s">
        <v>853</v>
      </c>
      <c r="D1353" t="s">
        <v>528</v>
      </c>
      <c r="E1353">
        <v>81100</v>
      </c>
    </row>
    <row r="1354" spans="3:5" x14ac:dyDescent="0.4">
      <c r="C1354" t="s">
        <v>853</v>
      </c>
      <c r="D1354" t="s">
        <v>529</v>
      </c>
      <c r="E1354">
        <v>76400</v>
      </c>
    </row>
    <row r="1355" spans="3:5" x14ac:dyDescent="0.4">
      <c r="C1355" t="s">
        <v>853</v>
      </c>
      <c r="D1355" t="s">
        <v>530</v>
      </c>
      <c r="E1355">
        <v>72100</v>
      </c>
    </row>
    <row r="1356" spans="3:5" x14ac:dyDescent="0.4">
      <c r="C1356" t="s">
        <v>853</v>
      </c>
      <c r="D1356" t="s">
        <v>531</v>
      </c>
      <c r="E1356">
        <v>65900</v>
      </c>
    </row>
    <row r="1357" spans="3:5" x14ac:dyDescent="0.4">
      <c r="C1357" t="s">
        <v>853</v>
      </c>
      <c r="D1357" t="s">
        <v>532</v>
      </c>
      <c r="E1357">
        <v>50400</v>
      </c>
    </row>
    <row r="1358" spans="3:5" x14ac:dyDescent="0.4">
      <c r="C1358" t="s">
        <v>853</v>
      </c>
      <c r="D1358" t="s">
        <v>533</v>
      </c>
      <c r="E1358">
        <v>30500</v>
      </c>
    </row>
    <row r="1359" spans="3:5" x14ac:dyDescent="0.4">
      <c r="C1359" t="s">
        <v>853</v>
      </c>
      <c r="D1359" t="s">
        <v>534</v>
      </c>
      <c r="E1359">
        <v>53700</v>
      </c>
    </row>
    <row r="1360" spans="3:5" x14ac:dyDescent="0.4">
      <c r="C1360" t="s">
        <v>853</v>
      </c>
      <c r="D1360" t="s">
        <v>535</v>
      </c>
      <c r="E1360">
        <v>99900</v>
      </c>
    </row>
    <row r="1361" spans="3:5" x14ac:dyDescent="0.4">
      <c r="C1361" t="s">
        <v>853</v>
      </c>
      <c r="D1361" t="s">
        <v>536</v>
      </c>
      <c r="E1361">
        <v>612100</v>
      </c>
    </row>
    <row r="1362" spans="3:5" x14ac:dyDescent="0.4">
      <c r="C1362" t="s">
        <v>853</v>
      </c>
      <c r="D1362" t="s">
        <v>537</v>
      </c>
      <c r="E1362">
        <v>187100</v>
      </c>
    </row>
    <row r="1363" spans="3:5" x14ac:dyDescent="0.4">
      <c r="C1363" t="s">
        <v>853</v>
      </c>
      <c r="D1363" t="s">
        <v>538</v>
      </c>
      <c r="E1363">
        <v>105900</v>
      </c>
    </row>
    <row r="1364" spans="3:5" x14ac:dyDescent="0.4">
      <c r="C1364" t="s">
        <v>853</v>
      </c>
      <c r="D1364" t="s">
        <v>539</v>
      </c>
      <c r="E1364">
        <v>127600</v>
      </c>
    </row>
    <row r="1365" spans="3:5" x14ac:dyDescent="0.4">
      <c r="C1365" t="s">
        <v>853</v>
      </c>
      <c r="D1365" t="s">
        <v>540</v>
      </c>
      <c r="E1365">
        <v>145000</v>
      </c>
    </row>
    <row r="1366" spans="3:5" x14ac:dyDescent="0.4">
      <c r="C1366" t="s">
        <v>853</v>
      </c>
      <c r="D1366" t="s">
        <v>541</v>
      </c>
      <c r="E1366">
        <v>81700</v>
      </c>
    </row>
    <row r="1367" spans="3:5" x14ac:dyDescent="0.4">
      <c r="C1367" t="s">
        <v>853</v>
      </c>
      <c r="D1367" t="s">
        <v>542</v>
      </c>
      <c r="E1367">
        <v>58100</v>
      </c>
    </row>
    <row r="1368" spans="3:5" x14ac:dyDescent="0.4">
      <c r="C1368" t="s">
        <v>853</v>
      </c>
      <c r="D1368" t="s">
        <v>543</v>
      </c>
      <c r="E1368">
        <v>53300</v>
      </c>
    </row>
    <row r="1369" spans="3:5" x14ac:dyDescent="0.4">
      <c r="C1369" t="s">
        <v>853</v>
      </c>
      <c r="D1369" t="s">
        <v>544</v>
      </c>
      <c r="E1369">
        <v>53600</v>
      </c>
    </row>
    <row r="1370" spans="3:5" x14ac:dyDescent="0.4">
      <c r="C1370" t="s">
        <v>853</v>
      </c>
      <c r="D1370" t="s">
        <v>545</v>
      </c>
      <c r="E1370">
        <v>70600</v>
      </c>
    </row>
    <row r="1371" spans="3:5" x14ac:dyDescent="0.4">
      <c r="C1371" t="s">
        <v>853</v>
      </c>
      <c r="D1371" t="s">
        <v>546</v>
      </c>
      <c r="E1371">
        <v>29400</v>
      </c>
    </row>
    <row r="1372" spans="3:5" x14ac:dyDescent="0.4">
      <c r="C1372" t="s">
        <v>853</v>
      </c>
      <c r="D1372" t="s">
        <v>547</v>
      </c>
      <c r="E1372">
        <v>82800</v>
      </c>
    </row>
    <row r="1373" spans="3:5" x14ac:dyDescent="0.4">
      <c r="C1373" t="s">
        <v>853</v>
      </c>
      <c r="D1373" t="s">
        <v>548</v>
      </c>
      <c r="E1373">
        <v>205800</v>
      </c>
    </row>
    <row r="1374" spans="3:5" x14ac:dyDescent="0.4">
      <c r="C1374" t="s">
        <v>853</v>
      </c>
      <c r="D1374" t="s">
        <v>549</v>
      </c>
      <c r="E1374">
        <v>120300</v>
      </c>
    </row>
    <row r="1375" spans="3:5" x14ac:dyDescent="0.4">
      <c r="C1375" t="s">
        <v>853</v>
      </c>
      <c r="D1375" t="s">
        <v>550</v>
      </c>
      <c r="E1375">
        <v>107300</v>
      </c>
    </row>
    <row r="1376" spans="3:5" x14ac:dyDescent="0.4">
      <c r="C1376" t="s">
        <v>853</v>
      </c>
      <c r="D1376" t="s">
        <v>551</v>
      </c>
      <c r="E1376">
        <v>59300</v>
      </c>
    </row>
    <row r="1377" spans="3:5" x14ac:dyDescent="0.4">
      <c r="C1377" t="s">
        <v>853</v>
      </c>
      <c r="D1377" t="s">
        <v>552</v>
      </c>
      <c r="E1377">
        <v>64300</v>
      </c>
    </row>
    <row r="1378" spans="3:5" x14ac:dyDescent="0.4">
      <c r="C1378" t="s">
        <v>853</v>
      </c>
      <c r="D1378" t="s">
        <v>553</v>
      </c>
      <c r="E1378">
        <v>99000</v>
      </c>
    </row>
    <row r="1379" spans="3:5" x14ac:dyDescent="0.4">
      <c r="C1379" t="s">
        <v>853</v>
      </c>
      <c r="D1379" t="s">
        <v>554</v>
      </c>
      <c r="E1379">
        <v>104300</v>
      </c>
    </row>
    <row r="1380" spans="3:5" x14ac:dyDescent="0.4">
      <c r="C1380" t="s">
        <v>853</v>
      </c>
      <c r="D1380" t="s">
        <v>555</v>
      </c>
      <c r="E1380">
        <v>62600</v>
      </c>
    </row>
    <row r="1381" spans="3:5" x14ac:dyDescent="0.4">
      <c r="C1381" t="s">
        <v>853</v>
      </c>
      <c r="D1381" t="s">
        <v>556</v>
      </c>
      <c r="E1381">
        <v>97800</v>
      </c>
    </row>
    <row r="1382" spans="3:5" x14ac:dyDescent="0.4">
      <c r="C1382" t="s">
        <v>853</v>
      </c>
      <c r="D1382" t="s">
        <v>557</v>
      </c>
      <c r="E1382">
        <v>69400</v>
      </c>
    </row>
    <row r="1383" spans="3:5" x14ac:dyDescent="0.4">
      <c r="C1383" t="s">
        <v>853</v>
      </c>
      <c r="D1383" t="s">
        <v>558</v>
      </c>
      <c r="E1383">
        <v>97800</v>
      </c>
    </row>
    <row r="1384" spans="3:5" x14ac:dyDescent="0.4">
      <c r="C1384" t="s">
        <v>853</v>
      </c>
      <c r="D1384" t="s">
        <v>559</v>
      </c>
      <c r="E1384">
        <v>240100</v>
      </c>
    </row>
    <row r="1385" spans="3:5" x14ac:dyDescent="0.4">
      <c r="C1385" t="s">
        <v>853</v>
      </c>
      <c r="D1385" t="s">
        <v>560</v>
      </c>
      <c r="E1385">
        <v>103100</v>
      </c>
    </row>
    <row r="1386" spans="3:5" x14ac:dyDescent="0.4">
      <c r="C1386" t="s">
        <v>853</v>
      </c>
      <c r="D1386" t="s">
        <v>561</v>
      </c>
      <c r="E1386">
        <v>80100</v>
      </c>
    </row>
    <row r="1387" spans="3:5" x14ac:dyDescent="0.4">
      <c r="C1387" t="s">
        <v>853</v>
      </c>
      <c r="D1387" t="s">
        <v>562</v>
      </c>
      <c r="E1387">
        <v>93500</v>
      </c>
    </row>
    <row r="1388" spans="3:5" x14ac:dyDescent="0.4">
      <c r="C1388" t="s">
        <v>853</v>
      </c>
      <c r="D1388" t="s">
        <v>563</v>
      </c>
      <c r="E1388">
        <v>97100</v>
      </c>
    </row>
    <row r="1389" spans="3:5" x14ac:dyDescent="0.4">
      <c r="C1389" t="s">
        <v>853</v>
      </c>
      <c r="D1389" t="s">
        <v>564</v>
      </c>
      <c r="E1389">
        <v>168700</v>
      </c>
    </row>
    <row r="1390" spans="3:5" x14ac:dyDescent="0.4">
      <c r="C1390" t="s">
        <v>853</v>
      </c>
      <c r="D1390" t="s">
        <v>565</v>
      </c>
      <c r="E1390">
        <v>164700</v>
      </c>
    </row>
    <row r="1391" spans="3:5" x14ac:dyDescent="0.4">
      <c r="C1391" t="s">
        <v>853</v>
      </c>
      <c r="D1391" t="s">
        <v>566</v>
      </c>
      <c r="E1391">
        <v>73500</v>
      </c>
    </row>
    <row r="1392" spans="3:5" x14ac:dyDescent="0.4">
      <c r="C1392" t="s">
        <v>853</v>
      </c>
      <c r="D1392" t="s">
        <v>567</v>
      </c>
      <c r="E1392">
        <v>109200</v>
      </c>
    </row>
    <row r="1393" spans="3:5" x14ac:dyDescent="0.4">
      <c r="C1393" t="s">
        <v>853</v>
      </c>
      <c r="D1393" t="s">
        <v>568</v>
      </c>
      <c r="E1393">
        <v>76400</v>
      </c>
    </row>
    <row r="1394" spans="3:5" x14ac:dyDescent="0.4">
      <c r="C1394" t="s">
        <v>853</v>
      </c>
      <c r="D1394" t="s">
        <v>569</v>
      </c>
      <c r="E1394">
        <v>46700</v>
      </c>
    </row>
    <row r="1395" spans="3:5" x14ac:dyDescent="0.4">
      <c r="C1395" t="s">
        <v>853</v>
      </c>
      <c r="D1395" t="s">
        <v>570</v>
      </c>
      <c r="E1395">
        <v>139900</v>
      </c>
    </row>
    <row r="1396" spans="3:5" x14ac:dyDescent="0.4">
      <c r="C1396" t="s">
        <v>853</v>
      </c>
      <c r="D1396" t="s">
        <v>571</v>
      </c>
      <c r="E1396">
        <v>57500</v>
      </c>
    </row>
    <row r="1397" spans="3:5" x14ac:dyDescent="0.4">
      <c r="C1397" t="s">
        <v>853</v>
      </c>
      <c r="D1397" t="s">
        <v>572</v>
      </c>
      <c r="E1397">
        <v>164900</v>
      </c>
    </row>
    <row r="1398" spans="3:5" x14ac:dyDescent="0.4">
      <c r="C1398" t="s">
        <v>853</v>
      </c>
      <c r="D1398" t="s">
        <v>573</v>
      </c>
      <c r="E1398">
        <v>86900</v>
      </c>
    </row>
    <row r="1399" spans="3:5" x14ac:dyDescent="0.4">
      <c r="C1399" t="s">
        <v>853</v>
      </c>
      <c r="D1399" t="s">
        <v>574</v>
      </c>
      <c r="E1399">
        <v>71100</v>
      </c>
    </row>
    <row r="1400" spans="3:5" x14ac:dyDescent="0.4">
      <c r="C1400" t="s">
        <v>853</v>
      </c>
      <c r="D1400" t="s">
        <v>575</v>
      </c>
      <c r="E1400">
        <v>54500</v>
      </c>
    </row>
    <row r="1401" spans="3:5" x14ac:dyDescent="0.4">
      <c r="C1401" t="s">
        <v>853</v>
      </c>
      <c r="D1401" t="s">
        <v>576</v>
      </c>
      <c r="E1401">
        <v>191400</v>
      </c>
    </row>
    <row r="1402" spans="3:5" x14ac:dyDescent="0.4">
      <c r="C1402" t="s">
        <v>853</v>
      </c>
      <c r="D1402" t="s">
        <v>577</v>
      </c>
      <c r="E1402">
        <v>83600</v>
      </c>
    </row>
    <row r="1403" spans="3:5" x14ac:dyDescent="0.4">
      <c r="C1403" t="s">
        <v>853</v>
      </c>
      <c r="D1403" t="s">
        <v>578</v>
      </c>
      <c r="E1403">
        <v>60200</v>
      </c>
    </row>
    <row r="1404" spans="3:5" x14ac:dyDescent="0.4">
      <c r="C1404" t="s">
        <v>853</v>
      </c>
      <c r="D1404" t="s">
        <v>579</v>
      </c>
      <c r="E1404">
        <v>54500</v>
      </c>
    </row>
    <row r="1405" spans="3:5" x14ac:dyDescent="0.4">
      <c r="C1405" t="s">
        <v>853</v>
      </c>
      <c r="D1405" t="s">
        <v>580</v>
      </c>
      <c r="E1405">
        <v>28300</v>
      </c>
    </row>
    <row r="1406" spans="3:5" x14ac:dyDescent="0.4">
      <c r="C1406" t="s">
        <v>853</v>
      </c>
      <c r="D1406" t="s">
        <v>581</v>
      </c>
      <c r="E1406">
        <v>45500</v>
      </c>
    </row>
    <row r="1407" spans="3:5" x14ac:dyDescent="0.4">
      <c r="C1407" t="s">
        <v>853</v>
      </c>
      <c r="D1407" t="s">
        <v>582</v>
      </c>
      <c r="E1407">
        <v>109300</v>
      </c>
    </row>
    <row r="1408" spans="3:5" x14ac:dyDescent="0.4">
      <c r="C1408" t="s">
        <v>853</v>
      </c>
      <c r="D1408" t="s">
        <v>583</v>
      </c>
      <c r="E1408">
        <v>34000</v>
      </c>
    </row>
    <row r="1409" spans="3:5" x14ac:dyDescent="0.4">
      <c r="C1409" t="s">
        <v>853</v>
      </c>
      <c r="D1409" t="s">
        <v>584</v>
      </c>
      <c r="E1409">
        <v>120900</v>
      </c>
    </row>
    <row r="1410" spans="3:5" x14ac:dyDescent="0.4">
      <c r="C1410" t="s">
        <v>853</v>
      </c>
      <c r="D1410" t="s">
        <v>585</v>
      </c>
      <c r="E1410">
        <v>58000</v>
      </c>
    </row>
    <row r="1411" spans="3:5" x14ac:dyDescent="0.4">
      <c r="C1411" t="s">
        <v>853</v>
      </c>
      <c r="D1411" t="s">
        <v>586</v>
      </c>
      <c r="E1411">
        <v>66600</v>
      </c>
    </row>
    <row r="1412" spans="3:5" x14ac:dyDescent="0.4">
      <c r="C1412" t="s">
        <v>853</v>
      </c>
      <c r="D1412" t="s">
        <v>587</v>
      </c>
      <c r="E1412">
        <v>27000</v>
      </c>
    </row>
    <row r="1413" spans="3:5" x14ac:dyDescent="0.4">
      <c r="C1413" t="s">
        <v>853</v>
      </c>
      <c r="D1413" t="s">
        <v>588</v>
      </c>
      <c r="E1413">
        <v>17300</v>
      </c>
    </row>
    <row r="1414" spans="3:5" x14ac:dyDescent="0.4">
      <c r="C1414" t="s">
        <v>853</v>
      </c>
      <c r="D1414" t="s">
        <v>589</v>
      </c>
      <c r="E1414">
        <v>72900</v>
      </c>
    </row>
    <row r="1415" spans="3:5" x14ac:dyDescent="0.4">
      <c r="C1415" t="s">
        <v>853</v>
      </c>
      <c r="D1415" t="s">
        <v>590</v>
      </c>
      <c r="E1415">
        <v>58100</v>
      </c>
    </row>
    <row r="1416" spans="3:5" x14ac:dyDescent="0.4">
      <c r="C1416" t="s">
        <v>853</v>
      </c>
      <c r="D1416" t="s">
        <v>591</v>
      </c>
      <c r="E1416">
        <v>49400</v>
      </c>
    </row>
    <row r="1417" spans="3:5" x14ac:dyDescent="0.4">
      <c r="C1417" t="s">
        <v>853</v>
      </c>
      <c r="D1417" t="s">
        <v>592</v>
      </c>
      <c r="E1417">
        <v>35500</v>
      </c>
    </row>
    <row r="1418" spans="3:5" x14ac:dyDescent="0.4">
      <c r="C1418" t="s">
        <v>853</v>
      </c>
      <c r="D1418" t="s">
        <v>593</v>
      </c>
      <c r="E1418">
        <v>33500</v>
      </c>
    </row>
    <row r="1419" spans="3:5" x14ac:dyDescent="0.4">
      <c r="C1419" t="s">
        <v>853</v>
      </c>
      <c r="D1419" t="s">
        <v>594</v>
      </c>
      <c r="E1419">
        <v>38300</v>
      </c>
    </row>
    <row r="1420" spans="3:5" x14ac:dyDescent="0.4">
      <c r="C1420" t="s">
        <v>853</v>
      </c>
      <c r="D1420" t="s">
        <v>595</v>
      </c>
      <c r="E1420">
        <v>65000</v>
      </c>
    </row>
    <row r="1421" spans="3:5" x14ac:dyDescent="0.4">
      <c r="C1421" t="s">
        <v>853</v>
      </c>
      <c r="D1421" t="s">
        <v>596</v>
      </c>
      <c r="E1421">
        <v>13800</v>
      </c>
    </row>
    <row r="1422" spans="3:5" x14ac:dyDescent="0.4">
      <c r="C1422" t="s">
        <v>853</v>
      </c>
      <c r="D1422" t="s">
        <v>597</v>
      </c>
      <c r="E1422">
        <v>41600</v>
      </c>
    </row>
    <row r="1423" spans="3:5" x14ac:dyDescent="0.4">
      <c r="C1423" t="s">
        <v>853</v>
      </c>
      <c r="D1423" t="s">
        <v>598</v>
      </c>
      <c r="E1423">
        <v>79300</v>
      </c>
    </row>
    <row r="1424" spans="3:5" x14ac:dyDescent="0.4">
      <c r="C1424" t="s">
        <v>853</v>
      </c>
      <c r="D1424" t="s">
        <v>599</v>
      </c>
      <c r="E1424">
        <v>37500</v>
      </c>
    </row>
    <row r="1425" spans="3:5" x14ac:dyDescent="0.4">
      <c r="C1425" t="s">
        <v>853</v>
      </c>
      <c r="D1425" t="s">
        <v>600</v>
      </c>
      <c r="E1425">
        <v>74700</v>
      </c>
    </row>
    <row r="1426" spans="3:5" x14ac:dyDescent="0.4">
      <c r="C1426" t="s">
        <v>853</v>
      </c>
      <c r="D1426" t="s">
        <v>601</v>
      </c>
      <c r="E1426">
        <v>73100</v>
      </c>
    </row>
    <row r="1427" spans="3:5" x14ac:dyDescent="0.4">
      <c r="C1427" t="s">
        <v>853</v>
      </c>
      <c r="D1427" t="s">
        <v>602</v>
      </c>
      <c r="E1427">
        <v>206800</v>
      </c>
    </row>
    <row r="1428" spans="3:5" x14ac:dyDescent="0.4">
      <c r="C1428" t="s">
        <v>853</v>
      </c>
      <c r="D1428" t="s">
        <v>603</v>
      </c>
      <c r="E1428">
        <v>424400</v>
      </c>
    </row>
    <row r="1429" spans="3:5" x14ac:dyDescent="0.4">
      <c r="C1429" t="s">
        <v>853</v>
      </c>
      <c r="D1429" t="s">
        <v>604</v>
      </c>
      <c r="E1429">
        <v>156100</v>
      </c>
    </row>
    <row r="1430" spans="3:5" x14ac:dyDescent="0.4">
      <c r="C1430" t="s">
        <v>853</v>
      </c>
      <c r="D1430" t="s">
        <v>605</v>
      </c>
      <c r="E1430">
        <v>90900</v>
      </c>
    </row>
    <row r="1431" spans="3:5" x14ac:dyDescent="0.4">
      <c r="C1431" t="s">
        <v>853</v>
      </c>
      <c r="D1431" t="s">
        <v>606</v>
      </c>
      <c r="E1431">
        <v>425100</v>
      </c>
    </row>
    <row r="1432" spans="3:5" x14ac:dyDescent="0.4">
      <c r="C1432" t="s">
        <v>853</v>
      </c>
      <c r="D1432" t="s">
        <v>607</v>
      </c>
      <c r="E1432">
        <v>124500</v>
      </c>
    </row>
    <row r="1433" spans="3:5" x14ac:dyDescent="0.4">
      <c r="C1433" t="s">
        <v>853</v>
      </c>
      <c r="D1433" t="s">
        <v>608</v>
      </c>
      <c r="E1433">
        <v>105900</v>
      </c>
    </row>
    <row r="1434" spans="3:5" x14ac:dyDescent="0.4">
      <c r="C1434" t="s">
        <v>853</v>
      </c>
      <c r="D1434" t="s">
        <v>609</v>
      </c>
      <c r="E1434">
        <v>76000</v>
      </c>
    </row>
    <row r="1435" spans="3:5" x14ac:dyDescent="0.4">
      <c r="C1435" t="s">
        <v>853</v>
      </c>
      <c r="D1435" t="s">
        <v>610</v>
      </c>
      <c r="E1435">
        <v>55600</v>
      </c>
    </row>
    <row r="1436" spans="3:5" x14ac:dyDescent="0.4">
      <c r="C1436" t="s">
        <v>853</v>
      </c>
      <c r="D1436" t="s">
        <v>611</v>
      </c>
      <c r="E1436">
        <v>81600</v>
      </c>
    </row>
    <row r="1437" spans="3:5" x14ac:dyDescent="0.4">
      <c r="C1437" t="s">
        <v>853</v>
      </c>
      <c r="D1437" t="s">
        <v>612</v>
      </c>
      <c r="E1437">
        <v>36700</v>
      </c>
    </row>
    <row r="1438" spans="3:5" x14ac:dyDescent="0.4">
      <c r="C1438" t="s">
        <v>853</v>
      </c>
      <c r="D1438" t="s">
        <v>613</v>
      </c>
      <c r="E1438">
        <v>48100</v>
      </c>
    </row>
    <row r="1439" spans="3:5" x14ac:dyDescent="0.4">
      <c r="C1439" t="s">
        <v>853</v>
      </c>
      <c r="D1439" t="s">
        <v>614</v>
      </c>
      <c r="E1439">
        <v>38100</v>
      </c>
    </row>
    <row r="1440" spans="3:5" x14ac:dyDescent="0.4">
      <c r="C1440" t="s">
        <v>853</v>
      </c>
      <c r="D1440" t="s">
        <v>615</v>
      </c>
      <c r="E1440">
        <v>45500</v>
      </c>
    </row>
    <row r="1441" spans="3:5" x14ac:dyDescent="0.4">
      <c r="C1441" t="s">
        <v>853</v>
      </c>
      <c r="D1441" t="s">
        <v>616</v>
      </c>
      <c r="E1441">
        <v>137600</v>
      </c>
    </row>
    <row r="1442" spans="3:5" x14ac:dyDescent="0.4">
      <c r="C1442" t="s">
        <v>853</v>
      </c>
      <c r="D1442" t="s">
        <v>617</v>
      </c>
      <c r="E1442">
        <v>111300</v>
      </c>
    </row>
    <row r="1443" spans="3:5" x14ac:dyDescent="0.4">
      <c r="C1443" t="s">
        <v>853</v>
      </c>
      <c r="D1443" t="s">
        <v>618</v>
      </c>
      <c r="E1443">
        <v>102100</v>
      </c>
    </row>
    <row r="1444" spans="3:5" x14ac:dyDescent="0.4">
      <c r="C1444" t="s">
        <v>853</v>
      </c>
      <c r="D1444" t="s">
        <v>619</v>
      </c>
      <c r="E1444">
        <v>58300</v>
      </c>
    </row>
    <row r="1445" spans="3:5" x14ac:dyDescent="0.4">
      <c r="C1445" t="s">
        <v>853</v>
      </c>
      <c r="D1445" t="s">
        <v>620</v>
      </c>
      <c r="E1445">
        <v>69200</v>
      </c>
    </row>
    <row r="1446" spans="3:5" x14ac:dyDescent="0.4">
      <c r="C1446" t="s">
        <v>853</v>
      </c>
      <c r="D1446" t="s">
        <v>621</v>
      </c>
      <c r="E1446">
        <v>90600</v>
      </c>
    </row>
    <row r="1447" spans="3:5" x14ac:dyDescent="0.4">
      <c r="C1447" t="s">
        <v>853</v>
      </c>
      <c r="D1447" t="s">
        <v>622</v>
      </c>
      <c r="E1447">
        <v>86800</v>
      </c>
    </row>
    <row r="1448" spans="3:5" x14ac:dyDescent="0.4">
      <c r="C1448" t="s">
        <v>853</v>
      </c>
      <c r="D1448" t="s">
        <v>623</v>
      </c>
      <c r="E1448">
        <v>50000</v>
      </c>
    </row>
    <row r="1449" spans="3:5" x14ac:dyDescent="0.4">
      <c r="C1449" t="s">
        <v>853</v>
      </c>
      <c r="D1449" t="s">
        <v>624</v>
      </c>
      <c r="E1449">
        <v>40800</v>
      </c>
    </row>
    <row r="1450" spans="3:5" x14ac:dyDescent="0.4">
      <c r="C1450" t="s">
        <v>853</v>
      </c>
      <c r="D1450" t="s">
        <v>625</v>
      </c>
      <c r="E1450">
        <v>42200</v>
      </c>
    </row>
    <row r="1451" spans="3:5" x14ac:dyDescent="0.4">
      <c r="C1451" t="s">
        <v>853</v>
      </c>
      <c r="D1451" t="s">
        <v>626</v>
      </c>
      <c r="E1451">
        <v>39100</v>
      </c>
    </row>
    <row r="1452" spans="3:5" x14ac:dyDescent="0.4">
      <c r="C1452" t="s">
        <v>853</v>
      </c>
      <c r="D1452" t="s">
        <v>627</v>
      </c>
      <c r="E1452">
        <v>53600</v>
      </c>
    </row>
    <row r="1453" spans="3:5" x14ac:dyDescent="0.4">
      <c r="C1453" t="s">
        <v>853</v>
      </c>
      <c r="D1453" t="s">
        <v>628</v>
      </c>
      <c r="E1453">
        <v>32500</v>
      </c>
    </row>
    <row r="1454" spans="3:5" x14ac:dyDescent="0.4">
      <c r="C1454" t="s">
        <v>853</v>
      </c>
      <c r="D1454" t="s">
        <v>629</v>
      </c>
      <c r="E1454">
        <v>37100</v>
      </c>
    </row>
    <row r="1455" spans="3:5" x14ac:dyDescent="0.4">
      <c r="C1455" t="s">
        <v>853</v>
      </c>
      <c r="D1455" t="s">
        <v>630</v>
      </c>
      <c r="E1455">
        <v>19200</v>
      </c>
    </row>
    <row r="1456" spans="3:5" x14ac:dyDescent="0.4">
      <c r="C1456" t="s">
        <v>853</v>
      </c>
      <c r="D1456" t="s">
        <v>631</v>
      </c>
      <c r="E1456">
        <v>160800</v>
      </c>
    </row>
    <row r="1457" spans="3:5" x14ac:dyDescent="0.4">
      <c r="C1457" t="s">
        <v>853</v>
      </c>
      <c r="D1457" t="s">
        <v>632</v>
      </c>
      <c r="E1457">
        <v>36800</v>
      </c>
    </row>
    <row r="1458" spans="3:5" x14ac:dyDescent="0.4">
      <c r="C1458" t="s">
        <v>853</v>
      </c>
      <c r="D1458" t="s">
        <v>633</v>
      </c>
      <c r="E1458">
        <v>19900</v>
      </c>
    </row>
    <row r="1459" spans="3:5" x14ac:dyDescent="0.4">
      <c r="C1459" t="s">
        <v>853</v>
      </c>
      <c r="D1459" t="s">
        <v>634</v>
      </c>
      <c r="E1459">
        <v>55300</v>
      </c>
    </row>
    <row r="1460" spans="3:5" x14ac:dyDescent="0.4">
      <c r="C1460" t="s">
        <v>853</v>
      </c>
      <c r="D1460" t="s">
        <v>635</v>
      </c>
      <c r="E1460">
        <v>73700</v>
      </c>
    </row>
    <row r="1461" spans="3:5" x14ac:dyDescent="0.4">
      <c r="C1461" t="s">
        <v>853</v>
      </c>
      <c r="D1461" t="s">
        <v>636</v>
      </c>
      <c r="E1461">
        <v>50900</v>
      </c>
    </row>
    <row r="1462" spans="3:5" x14ac:dyDescent="0.4">
      <c r="C1462" t="s">
        <v>853</v>
      </c>
      <c r="D1462" t="s">
        <v>637</v>
      </c>
      <c r="E1462">
        <v>26100</v>
      </c>
    </row>
    <row r="1463" spans="3:5" x14ac:dyDescent="0.4">
      <c r="C1463" t="s">
        <v>853</v>
      </c>
      <c r="D1463" t="s">
        <v>638</v>
      </c>
      <c r="E1463">
        <v>61000</v>
      </c>
    </row>
    <row r="1464" spans="3:5" x14ac:dyDescent="0.4">
      <c r="C1464" t="s">
        <v>853</v>
      </c>
      <c r="D1464" t="s">
        <v>639</v>
      </c>
      <c r="E1464">
        <v>13000</v>
      </c>
    </row>
    <row r="1465" spans="3:5" x14ac:dyDescent="0.4">
      <c r="C1465" t="s">
        <v>853</v>
      </c>
      <c r="D1465" t="s">
        <v>640</v>
      </c>
      <c r="E1465">
        <v>35500</v>
      </c>
    </row>
    <row r="1466" spans="3:5" x14ac:dyDescent="0.4">
      <c r="C1466" t="s">
        <v>853</v>
      </c>
      <c r="D1466" t="s">
        <v>641</v>
      </c>
      <c r="E1466">
        <v>35700</v>
      </c>
    </row>
    <row r="1467" spans="3:5" x14ac:dyDescent="0.4">
      <c r="C1467" t="s">
        <v>853</v>
      </c>
      <c r="D1467" t="s">
        <v>642</v>
      </c>
      <c r="E1467">
        <v>12500</v>
      </c>
    </row>
    <row r="1468" spans="3:5" x14ac:dyDescent="0.4">
      <c r="C1468" t="s">
        <v>853</v>
      </c>
      <c r="D1468" t="s">
        <v>643</v>
      </c>
      <c r="E1468">
        <v>32700</v>
      </c>
    </row>
    <row r="1469" spans="3:5" x14ac:dyDescent="0.4">
      <c r="C1469" t="s">
        <v>853</v>
      </c>
      <c r="D1469" t="s">
        <v>644</v>
      </c>
      <c r="E1469">
        <v>33100</v>
      </c>
    </row>
    <row r="1470" spans="3:5" x14ac:dyDescent="0.4">
      <c r="C1470" t="s">
        <v>853</v>
      </c>
      <c r="D1470" t="s">
        <v>645</v>
      </c>
      <c r="E1470">
        <v>24800</v>
      </c>
    </row>
    <row r="1471" spans="3:5" x14ac:dyDescent="0.4">
      <c r="C1471" t="s">
        <v>853</v>
      </c>
      <c r="D1471" t="s">
        <v>646</v>
      </c>
      <c r="E1471">
        <v>46200</v>
      </c>
    </row>
    <row r="1472" spans="3:5" x14ac:dyDescent="0.4">
      <c r="C1472" t="s">
        <v>853</v>
      </c>
      <c r="D1472" t="s">
        <v>647</v>
      </c>
      <c r="E1472">
        <v>25200</v>
      </c>
    </row>
    <row r="1473" spans="3:5" x14ac:dyDescent="0.4">
      <c r="C1473" t="s">
        <v>853</v>
      </c>
      <c r="D1473" t="s">
        <v>648</v>
      </c>
      <c r="E1473">
        <v>56400</v>
      </c>
    </row>
    <row r="1474" spans="3:5" x14ac:dyDescent="0.4">
      <c r="C1474" t="s">
        <v>853</v>
      </c>
      <c r="D1474" t="s">
        <v>649</v>
      </c>
      <c r="E1474">
        <v>74000</v>
      </c>
    </row>
    <row r="1475" spans="3:5" x14ac:dyDescent="0.4">
      <c r="C1475" t="s">
        <v>853</v>
      </c>
      <c r="D1475" t="s">
        <v>650</v>
      </c>
      <c r="E1475">
        <v>56800</v>
      </c>
    </row>
    <row r="1476" spans="3:5" x14ac:dyDescent="0.4">
      <c r="C1476" t="s">
        <v>853</v>
      </c>
      <c r="D1476" t="s">
        <v>651</v>
      </c>
      <c r="E1476">
        <v>29600</v>
      </c>
    </row>
    <row r="1477" spans="3:5" x14ac:dyDescent="0.4">
      <c r="C1477" t="s">
        <v>853</v>
      </c>
      <c r="D1477" t="s">
        <v>652</v>
      </c>
      <c r="E1477">
        <v>23200</v>
      </c>
    </row>
    <row r="1478" spans="3:5" x14ac:dyDescent="0.4">
      <c r="C1478" t="s">
        <v>853</v>
      </c>
      <c r="D1478" t="s">
        <v>653</v>
      </c>
      <c r="E1478">
        <v>42900</v>
      </c>
    </row>
    <row r="1479" spans="3:5" x14ac:dyDescent="0.4">
      <c r="C1479" t="s">
        <v>853</v>
      </c>
      <c r="D1479" t="s">
        <v>654</v>
      </c>
      <c r="E1479">
        <v>19200</v>
      </c>
    </row>
    <row r="1480" spans="3:5" x14ac:dyDescent="0.4">
      <c r="C1480" t="s">
        <v>853</v>
      </c>
      <c r="D1480" t="s">
        <v>655</v>
      </c>
      <c r="E1480">
        <v>24100</v>
      </c>
    </row>
    <row r="1481" spans="3:5" x14ac:dyDescent="0.4">
      <c r="C1481" t="s">
        <v>853</v>
      </c>
      <c r="D1481" t="s">
        <v>656</v>
      </c>
      <c r="E1481">
        <v>33000</v>
      </c>
    </row>
    <row r="1482" spans="3:5" x14ac:dyDescent="0.4">
      <c r="C1482" t="s">
        <v>853</v>
      </c>
      <c r="D1482" t="s">
        <v>657</v>
      </c>
      <c r="E1482">
        <v>172500</v>
      </c>
    </row>
    <row r="1483" spans="3:5" x14ac:dyDescent="0.4">
      <c r="C1483" t="s">
        <v>853</v>
      </c>
      <c r="D1483" t="s">
        <v>658</v>
      </c>
      <c r="E1483">
        <v>98600</v>
      </c>
    </row>
    <row r="1484" spans="3:5" x14ac:dyDescent="0.4">
      <c r="C1484" t="s">
        <v>853</v>
      </c>
      <c r="D1484" t="s">
        <v>659</v>
      </c>
      <c r="E1484">
        <v>87600</v>
      </c>
    </row>
    <row r="1485" spans="3:5" x14ac:dyDescent="0.4">
      <c r="C1485" t="s">
        <v>853</v>
      </c>
      <c r="D1485" t="s">
        <v>660</v>
      </c>
      <c r="E1485">
        <v>84500</v>
      </c>
    </row>
    <row r="1486" spans="3:5" x14ac:dyDescent="0.4">
      <c r="C1486" t="s">
        <v>853</v>
      </c>
      <c r="D1486" t="s">
        <v>661</v>
      </c>
      <c r="E1486">
        <v>87700</v>
      </c>
    </row>
    <row r="1487" spans="3:5" x14ac:dyDescent="0.4">
      <c r="C1487" t="s">
        <v>853</v>
      </c>
      <c r="D1487" t="s">
        <v>662</v>
      </c>
      <c r="E1487">
        <v>73600</v>
      </c>
    </row>
    <row r="1488" spans="3:5" x14ac:dyDescent="0.4">
      <c r="C1488" t="s">
        <v>853</v>
      </c>
      <c r="D1488" t="s">
        <v>663</v>
      </c>
      <c r="E1488">
        <v>97200</v>
      </c>
    </row>
    <row r="1489" spans="3:5" x14ac:dyDescent="0.4">
      <c r="C1489" t="s">
        <v>853</v>
      </c>
      <c r="D1489" t="s">
        <v>664</v>
      </c>
      <c r="E1489">
        <v>72800</v>
      </c>
    </row>
    <row r="1490" spans="3:5" x14ac:dyDescent="0.4">
      <c r="C1490" t="s">
        <v>853</v>
      </c>
      <c r="D1490" t="s">
        <v>665</v>
      </c>
      <c r="E1490">
        <v>34700</v>
      </c>
    </row>
    <row r="1491" spans="3:5" x14ac:dyDescent="0.4">
      <c r="C1491" t="s">
        <v>853</v>
      </c>
      <c r="D1491" t="s">
        <v>666</v>
      </c>
      <c r="E1491">
        <v>68700</v>
      </c>
    </row>
    <row r="1492" spans="3:5" x14ac:dyDescent="0.4">
      <c r="C1492" t="s">
        <v>853</v>
      </c>
      <c r="D1492" t="s">
        <v>667</v>
      </c>
      <c r="E1492">
        <v>33300</v>
      </c>
    </row>
    <row r="1493" spans="3:5" x14ac:dyDescent="0.4">
      <c r="C1493" t="s">
        <v>853</v>
      </c>
      <c r="D1493" t="s">
        <v>668</v>
      </c>
      <c r="E1493">
        <v>129100</v>
      </c>
    </row>
    <row r="1494" spans="3:5" x14ac:dyDescent="0.4">
      <c r="C1494" t="s">
        <v>853</v>
      </c>
      <c r="D1494" t="s">
        <v>669</v>
      </c>
      <c r="E1494">
        <v>60400</v>
      </c>
    </row>
    <row r="1495" spans="3:5" x14ac:dyDescent="0.4">
      <c r="C1495" t="s">
        <v>853</v>
      </c>
      <c r="D1495" t="s">
        <v>670</v>
      </c>
      <c r="E1495">
        <v>72300</v>
      </c>
    </row>
    <row r="1496" spans="3:5" x14ac:dyDescent="0.4">
      <c r="C1496" t="s">
        <v>853</v>
      </c>
      <c r="D1496" t="s">
        <v>671</v>
      </c>
      <c r="E1496">
        <v>51500</v>
      </c>
    </row>
    <row r="1497" spans="3:5" x14ac:dyDescent="0.4">
      <c r="C1497" t="s">
        <v>853</v>
      </c>
      <c r="D1497" t="s">
        <v>672</v>
      </c>
      <c r="E1497">
        <v>38700</v>
      </c>
    </row>
    <row r="1498" spans="3:5" x14ac:dyDescent="0.4">
      <c r="C1498" t="s">
        <v>853</v>
      </c>
      <c r="D1498" t="s">
        <v>673</v>
      </c>
      <c r="E1498">
        <v>19700</v>
      </c>
    </row>
    <row r="1499" spans="3:5" x14ac:dyDescent="0.4">
      <c r="C1499" t="s">
        <v>853</v>
      </c>
      <c r="D1499" t="s">
        <v>674</v>
      </c>
      <c r="E1499">
        <v>86400</v>
      </c>
    </row>
    <row r="1500" spans="3:5" x14ac:dyDescent="0.4">
      <c r="C1500" t="s">
        <v>853</v>
      </c>
      <c r="D1500" t="s">
        <v>675</v>
      </c>
      <c r="E1500">
        <v>68300</v>
      </c>
    </row>
    <row r="1501" spans="3:5" x14ac:dyDescent="0.4">
      <c r="C1501" t="s">
        <v>853</v>
      </c>
      <c r="D1501" t="s">
        <v>676</v>
      </c>
      <c r="E1501">
        <v>21300</v>
      </c>
    </row>
    <row r="1502" spans="3:5" x14ac:dyDescent="0.4">
      <c r="C1502" t="s">
        <v>853</v>
      </c>
      <c r="D1502" t="s">
        <v>677</v>
      </c>
      <c r="E1502">
        <v>43400</v>
      </c>
    </row>
    <row r="1503" spans="3:5" x14ac:dyDescent="0.4">
      <c r="C1503" t="s">
        <v>853</v>
      </c>
      <c r="D1503" t="s">
        <v>678</v>
      </c>
      <c r="E1503">
        <v>36300</v>
      </c>
    </row>
    <row r="1504" spans="3:5" x14ac:dyDescent="0.4">
      <c r="C1504" t="s">
        <v>853</v>
      </c>
      <c r="D1504" t="s">
        <v>679</v>
      </c>
      <c r="E1504">
        <v>23100</v>
      </c>
    </row>
    <row r="1505" spans="1:5" x14ac:dyDescent="0.4">
      <c r="C1505" t="s">
        <v>853</v>
      </c>
      <c r="D1505" t="s">
        <v>680</v>
      </c>
      <c r="E1505">
        <v>27900</v>
      </c>
    </row>
    <row r="1506" spans="1:5" x14ac:dyDescent="0.4">
      <c r="C1506" t="s">
        <v>853</v>
      </c>
      <c r="D1506" t="s">
        <v>681</v>
      </c>
      <c r="E1506">
        <v>33200</v>
      </c>
    </row>
    <row r="1507" spans="1:5" x14ac:dyDescent="0.4">
      <c r="C1507" t="s">
        <v>853</v>
      </c>
      <c r="D1507" t="s">
        <v>682</v>
      </c>
      <c r="E1507">
        <v>16300</v>
      </c>
    </row>
    <row r="1508" spans="1:5" x14ac:dyDescent="0.4">
      <c r="C1508" t="s">
        <v>853</v>
      </c>
      <c r="D1508" t="s">
        <v>683</v>
      </c>
      <c r="E1508">
        <v>64200</v>
      </c>
    </row>
    <row r="1509" spans="1:5" x14ac:dyDescent="0.4">
      <c r="C1509" t="s">
        <v>853</v>
      </c>
      <c r="D1509" t="s">
        <v>684</v>
      </c>
      <c r="E1509">
        <v>55300</v>
      </c>
    </row>
    <row r="1510" spans="1:5" x14ac:dyDescent="0.4">
      <c r="C1510" t="s">
        <v>853</v>
      </c>
      <c r="D1510" t="s">
        <v>685</v>
      </c>
      <c r="E1510">
        <v>35100</v>
      </c>
    </row>
    <row r="1511" spans="1:5" x14ac:dyDescent="0.4">
      <c r="C1511" t="s">
        <v>853</v>
      </c>
      <c r="D1511" t="s">
        <v>686</v>
      </c>
      <c r="E1511">
        <v>44300</v>
      </c>
    </row>
    <row r="1512" spans="1:5" x14ac:dyDescent="0.4">
      <c r="C1512" t="s">
        <v>853</v>
      </c>
      <c r="D1512" t="s">
        <v>687</v>
      </c>
      <c r="E1512">
        <v>29500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40900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32800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66600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25100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22200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35200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25500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17100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15400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5700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28200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9300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15000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33200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27100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39900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21600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15300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21800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28000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32300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4600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8700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21500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10100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8400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29900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8800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8100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16800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54200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23100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8800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5900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43600</v>
      </c>
    </row>
    <row r="1548" spans="1:5" x14ac:dyDescent="0.4">
      <c r="C1548" t="s">
        <v>853</v>
      </c>
      <c r="D1548" t="s">
        <v>421</v>
      </c>
      <c r="E1548">
        <v>18200</v>
      </c>
    </row>
    <row r="1549" spans="1:5" x14ac:dyDescent="0.4">
      <c r="C1549" t="s">
        <v>853</v>
      </c>
      <c r="D1549" t="s">
        <v>422</v>
      </c>
      <c r="E1549">
        <v>14700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3200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26800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20200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8400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18900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40200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8000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18400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8600</v>
      </c>
    </row>
    <row r="1559" spans="1:5" x14ac:dyDescent="0.4">
      <c r="C1559" t="s">
        <v>853</v>
      </c>
      <c r="D1559" t="s">
        <v>432</v>
      </c>
      <c r="E1559">
        <v>27100</v>
      </c>
    </row>
    <row r="1560" spans="1:5" x14ac:dyDescent="0.4">
      <c r="C1560" t="s">
        <v>853</v>
      </c>
      <c r="D1560" t="s">
        <v>433</v>
      </c>
      <c r="E1560">
        <v>26500</v>
      </c>
    </row>
    <row r="1561" spans="1:5" x14ac:dyDescent="0.4">
      <c r="C1561" t="s">
        <v>853</v>
      </c>
      <c r="D1561" t="s">
        <v>434</v>
      </c>
      <c r="E1561">
        <v>6700</v>
      </c>
    </row>
    <row r="1562" spans="1:5" x14ac:dyDescent="0.4">
      <c r="C1562" t="s">
        <v>853</v>
      </c>
      <c r="D1562" t="s">
        <v>435</v>
      </c>
      <c r="E1562">
        <v>57500</v>
      </c>
    </row>
    <row r="1563" spans="1:5" x14ac:dyDescent="0.4">
      <c r="C1563" t="s">
        <v>853</v>
      </c>
      <c r="D1563" t="s">
        <v>436</v>
      </c>
      <c r="E1563">
        <v>24400</v>
      </c>
    </row>
    <row r="1564" spans="1:5" x14ac:dyDescent="0.4">
      <c r="C1564" t="s">
        <v>853</v>
      </c>
      <c r="D1564" t="s">
        <v>437</v>
      </c>
      <c r="E1564">
        <v>43600</v>
      </c>
    </row>
    <row r="1565" spans="1:5" x14ac:dyDescent="0.4">
      <c r="C1565" t="s">
        <v>853</v>
      </c>
      <c r="D1565" t="s">
        <v>438</v>
      </c>
      <c r="E1565">
        <v>124000</v>
      </c>
    </row>
    <row r="1566" spans="1:5" x14ac:dyDescent="0.4">
      <c r="C1566" t="s">
        <v>853</v>
      </c>
      <c r="D1566" t="s">
        <v>439</v>
      </c>
      <c r="E1566">
        <v>36800</v>
      </c>
    </row>
    <row r="1567" spans="1:5" x14ac:dyDescent="0.4">
      <c r="C1567" t="s">
        <v>853</v>
      </c>
      <c r="D1567" t="s">
        <v>440</v>
      </c>
      <c r="E1567">
        <v>85700</v>
      </c>
    </row>
    <row r="1568" spans="1:5" x14ac:dyDescent="0.4">
      <c r="C1568" t="s">
        <v>853</v>
      </c>
      <c r="D1568" t="s">
        <v>441</v>
      </c>
      <c r="E1568">
        <v>40400</v>
      </c>
    </row>
    <row r="1569" spans="3:5" x14ac:dyDescent="0.4">
      <c r="C1569" t="s">
        <v>853</v>
      </c>
      <c r="D1569" t="s">
        <v>442</v>
      </c>
      <c r="E1569">
        <v>30500</v>
      </c>
    </row>
    <row r="1570" spans="3:5" x14ac:dyDescent="0.4">
      <c r="C1570" t="s">
        <v>853</v>
      </c>
      <c r="D1570" t="s">
        <v>443</v>
      </c>
      <c r="E1570">
        <v>33000</v>
      </c>
    </row>
    <row r="1571" spans="3:5" x14ac:dyDescent="0.4">
      <c r="C1571" t="s">
        <v>853</v>
      </c>
      <c r="D1571" t="s">
        <v>444</v>
      </c>
      <c r="E1571">
        <v>20100</v>
      </c>
    </row>
    <row r="1572" spans="3:5" x14ac:dyDescent="0.4">
      <c r="C1572" t="s">
        <v>853</v>
      </c>
      <c r="D1572" t="s">
        <v>445</v>
      </c>
      <c r="E1572">
        <v>42000</v>
      </c>
    </row>
    <row r="1573" spans="3:5" x14ac:dyDescent="0.4">
      <c r="C1573" t="s">
        <v>853</v>
      </c>
      <c r="D1573" t="s">
        <v>446</v>
      </c>
      <c r="E1573">
        <v>84000</v>
      </c>
    </row>
    <row r="1574" spans="3:5" x14ac:dyDescent="0.4">
      <c r="C1574" t="s">
        <v>853</v>
      </c>
      <c r="D1574" t="s">
        <v>447</v>
      </c>
      <c r="E1574">
        <v>10900</v>
      </c>
    </row>
    <row r="1575" spans="3:5" x14ac:dyDescent="0.4">
      <c r="C1575" t="s">
        <v>853</v>
      </c>
      <c r="D1575" t="s">
        <v>448</v>
      </c>
      <c r="E1575">
        <v>32600</v>
      </c>
    </row>
    <row r="1576" spans="3:5" x14ac:dyDescent="0.4">
      <c r="C1576" t="s">
        <v>853</v>
      </c>
      <c r="D1576" t="s">
        <v>449</v>
      </c>
      <c r="E1576">
        <v>78100</v>
      </c>
    </row>
    <row r="1577" spans="3:5" x14ac:dyDescent="0.4">
      <c r="C1577" t="s">
        <v>853</v>
      </c>
      <c r="D1577" t="s">
        <v>450</v>
      </c>
      <c r="E1577">
        <v>25100</v>
      </c>
    </row>
    <row r="1578" spans="3:5" x14ac:dyDescent="0.4">
      <c r="C1578" t="s">
        <v>853</v>
      </c>
      <c r="D1578" t="s">
        <v>451</v>
      </c>
      <c r="E1578">
        <v>53600</v>
      </c>
    </row>
    <row r="1579" spans="3:5" x14ac:dyDescent="0.4">
      <c r="C1579" t="s">
        <v>853</v>
      </c>
      <c r="D1579" t="s">
        <v>452</v>
      </c>
      <c r="E1579">
        <v>140600</v>
      </c>
    </row>
    <row r="1580" spans="3:5" x14ac:dyDescent="0.4">
      <c r="C1580" t="s">
        <v>853</v>
      </c>
      <c r="D1580" t="s">
        <v>453</v>
      </c>
      <c r="E1580">
        <v>67600</v>
      </c>
    </row>
    <row r="1581" spans="3:5" x14ac:dyDescent="0.4">
      <c r="C1581" t="s">
        <v>853</v>
      </c>
      <c r="D1581" t="s">
        <v>454</v>
      </c>
      <c r="E1581">
        <v>71500</v>
      </c>
    </row>
    <row r="1582" spans="3:5" x14ac:dyDescent="0.4">
      <c r="C1582" t="s">
        <v>853</v>
      </c>
      <c r="D1582" t="s">
        <v>455</v>
      </c>
      <c r="E1582">
        <v>57300</v>
      </c>
    </row>
    <row r="1583" spans="3:5" x14ac:dyDescent="0.4">
      <c r="C1583" t="s">
        <v>853</v>
      </c>
      <c r="D1583" t="s">
        <v>456</v>
      </c>
      <c r="E1583">
        <v>36300</v>
      </c>
    </row>
    <row r="1584" spans="3:5" x14ac:dyDescent="0.4">
      <c r="C1584" t="s">
        <v>853</v>
      </c>
      <c r="D1584" t="s">
        <v>457</v>
      </c>
      <c r="E1584">
        <v>66600</v>
      </c>
    </row>
    <row r="1585" spans="3:5" x14ac:dyDescent="0.4">
      <c r="C1585" t="s">
        <v>853</v>
      </c>
      <c r="D1585" t="s">
        <v>458</v>
      </c>
      <c r="E1585">
        <v>73400</v>
      </c>
    </row>
    <row r="1586" spans="3:5" x14ac:dyDescent="0.4">
      <c r="C1586" t="s">
        <v>853</v>
      </c>
      <c r="D1586" t="s">
        <v>459</v>
      </c>
      <c r="E1586">
        <v>58300</v>
      </c>
    </row>
    <row r="1587" spans="3:5" x14ac:dyDescent="0.4">
      <c r="C1587" t="s">
        <v>853</v>
      </c>
      <c r="D1587" t="s">
        <v>460</v>
      </c>
      <c r="E1587">
        <v>23400</v>
      </c>
    </row>
    <row r="1588" spans="3:5" x14ac:dyDescent="0.4">
      <c r="C1588" t="s">
        <v>853</v>
      </c>
      <c r="D1588" t="s">
        <v>461</v>
      </c>
      <c r="E1588">
        <v>52100</v>
      </c>
    </row>
    <row r="1589" spans="3:5" x14ac:dyDescent="0.4">
      <c r="C1589" t="s">
        <v>853</v>
      </c>
      <c r="D1589" t="s">
        <v>462</v>
      </c>
      <c r="E1589">
        <v>37200</v>
      </c>
    </row>
    <row r="1590" spans="3:5" x14ac:dyDescent="0.4">
      <c r="C1590" t="s">
        <v>853</v>
      </c>
      <c r="D1590" t="s">
        <v>463</v>
      </c>
      <c r="E1590">
        <v>48700</v>
      </c>
    </row>
    <row r="1591" spans="3:5" x14ac:dyDescent="0.4">
      <c r="C1591" t="s">
        <v>853</v>
      </c>
      <c r="D1591" t="s">
        <v>464</v>
      </c>
      <c r="E1591">
        <v>17600</v>
      </c>
    </row>
    <row r="1592" spans="3:5" x14ac:dyDescent="0.4">
      <c r="C1592" t="s">
        <v>853</v>
      </c>
      <c r="D1592" t="s">
        <v>465</v>
      </c>
      <c r="E1592">
        <v>38500</v>
      </c>
    </row>
    <row r="1593" spans="3:5" x14ac:dyDescent="0.4">
      <c r="C1593" t="s">
        <v>853</v>
      </c>
      <c r="D1593" t="s">
        <v>466</v>
      </c>
      <c r="E1593">
        <v>24900</v>
      </c>
    </row>
    <row r="1594" spans="3:5" x14ac:dyDescent="0.4">
      <c r="C1594" t="s">
        <v>853</v>
      </c>
      <c r="D1594" t="s">
        <v>467</v>
      </c>
      <c r="E1594">
        <v>22100</v>
      </c>
    </row>
    <row r="1595" spans="3:5" x14ac:dyDescent="0.4">
      <c r="C1595" t="s">
        <v>853</v>
      </c>
      <c r="D1595" t="s">
        <v>468</v>
      </c>
      <c r="E1595">
        <v>23200</v>
      </c>
    </row>
    <row r="1596" spans="3:5" x14ac:dyDescent="0.4">
      <c r="C1596" t="s">
        <v>853</v>
      </c>
      <c r="D1596" t="s">
        <v>469</v>
      </c>
      <c r="E1596">
        <v>24100</v>
      </c>
    </row>
    <row r="1597" spans="3:5" x14ac:dyDescent="0.4">
      <c r="C1597" t="s">
        <v>853</v>
      </c>
      <c r="D1597" t="s">
        <v>470</v>
      </c>
      <c r="E1597">
        <v>48100</v>
      </c>
    </row>
    <row r="1598" spans="3:5" x14ac:dyDescent="0.4">
      <c r="C1598" t="s">
        <v>853</v>
      </c>
      <c r="D1598" t="s">
        <v>471</v>
      </c>
      <c r="E1598">
        <v>34400</v>
      </c>
    </row>
    <row r="1599" spans="3:5" x14ac:dyDescent="0.4">
      <c r="C1599" t="s">
        <v>853</v>
      </c>
      <c r="D1599" t="s">
        <v>472</v>
      </c>
      <c r="E1599">
        <v>16300</v>
      </c>
    </row>
    <row r="1600" spans="3:5" x14ac:dyDescent="0.4">
      <c r="C1600" t="s">
        <v>853</v>
      </c>
      <c r="D1600" t="s">
        <v>473</v>
      </c>
      <c r="E1600">
        <v>31600</v>
      </c>
    </row>
    <row r="1601" spans="3:5" x14ac:dyDescent="0.4">
      <c r="C1601" t="s">
        <v>853</v>
      </c>
      <c r="D1601" t="s">
        <v>474</v>
      </c>
      <c r="E1601">
        <v>13000</v>
      </c>
    </row>
    <row r="1602" spans="3:5" x14ac:dyDescent="0.4">
      <c r="C1602" t="s">
        <v>853</v>
      </c>
      <c r="D1602" t="s">
        <v>475</v>
      </c>
      <c r="E1602">
        <v>28800</v>
      </c>
    </row>
    <row r="1603" spans="3:5" x14ac:dyDescent="0.4">
      <c r="C1603" t="s">
        <v>853</v>
      </c>
      <c r="D1603" t="s">
        <v>476</v>
      </c>
      <c r="E1603">
        <v>6900</v>
      </c>
    </row>
    <row r="1604" spans="3:5" x14ac:dyDescent="0.4">
      <c r="C1604" t="s">
        <v>853</v>
      </c>
      <c r="D1604" t="s">
        <v>477</v>
      </c>
      <c r="E1604">
        <v>50800</v>
      </c>
    </row>
    <row r="1605" spans="3:5" x14ac:dyDescent="0.4">
      <c r="C1605" t="s">
        <v>853</v>
      </c>
      <c r="D1605" t="s">
        <v>478</v>
      </c>
      <c r="E1605">
        <v>11900</v>
      </c>
    </row>
    <row r="1606" spans="3:5" x14ac:dyDescent="0.4">
      <c r="C1606" t="s">
        <v>853</v>
      </c>
      <c r="D1606" t="s">
        <v>479</v>
      </c>
      <c r="E1606">
        <v>39800</v>
      </c>
    </row>
    <row r="1607" spans="3:5" x14ac:dyDescent="0.4">
      <c r="C1607" t="s">
        <v>853</v>
      </c>
      <c r="D1607" t="s">
        <v>480</v>
      </c>
      <c r="E1607">
        <v>12300</v>
      </c>
    </row>
    <row r="1608" spans="3:5" x14ac:dyDescent="0.4">
      <c r="C1608" t="s">
        <v>853</v>
      </c>
      <c r="D1608" t="s">
        <v>481</v>
      </c>
      <c r="E1608">
        <v>14500</v>
      </c>
    </row>
    <row r="1609" spans="3:5" x14ac:dyDescent="0.4">
      <c r="C1609" t="s">
        <v>853</v>
      </c>
      <c r="D1609" t="s">
        <v>482</v>
      </c>
      <c r="E1609">
        <v>15800</v>
      </c>
    </row>
    <row r="1610" spans="3:5" x14ac:dyDescent="0.4">
      <c r="C1610" t="s">
        <v>853</v>
      </c>
      <c r="D1610" t="s">
        <v>483</v>
      </c>
      <c r="E1610">
        <v>16000</v>
      </c>
    </row>
    <row r="1611" spans="3:5" x14ac:dyDescent="0.4">
      <c r="C1611" t="s">
        <v>853</v>
      </c>
      <c r="D1611" t="s">
        <v>484</v>
      </c>
      <c r="E1611">
        <v>27300</v>
      </c>
    </row>
    <row r="1612" spans="3:5" x14ac:dyDescent="0.4">
      <c r="C1612" t="s">
        <v>853</v>
      </c>
      <c r="D1612" t="s">
        <v>485</v>
      </c>
      <c r="E1612">
        <v>61900</v>
      </c>
    </row>
    <row r="1613" spans="3:5" x14ac:dyDescent="0.4">
      <c r="C1613" t="s">
        <v>853</v>
      </c>
      <c r="D1613" t="s">
        <v>486</v>
      </c>
      <c r="E1613">
        <v>36800</v>
      </c>
    </row>
    <row r="1614" spans="3:5" x14ac:dyDescent="0.4">
      <c r="C1614" t="s">
        <v>853</v>
      </c>
      <c r="D1614" t="s">
        <v>487</v>
      </c>
      <c r="E1614">
        <v>171300</v>
      </c>
    </row>
    <row r="1615" spans="3:5" x14ac:dyDescent="0.4">
      <c r="C1615" t="s">
        <v>853</v>
      </c>
      <c r="D1615" t="s">
        <v>488</v>
      </c>
      <c r="E1615">
        <v>23400</v>
      </c>
    </row>
    <row r="1616" spans="3:5" x14ac:dyDescent="0.4">
      <c r="C1616" t="s">
        <v>853</v>
      </c>
      <c r="D1616" t="s">
        <v>489</v>
      </c>
      <c r="E1616">
        <v>21900</v>
      </c>
    </row>
    <row r="1617" spans="3:5" x14ac:dyDescent="0.4">
      <c r="C1617" t="s">
        <v>853</v>
      </c>
      <c r="D1617" t="s">
        <v>490</v>
      </c>
      <c r="E1617">
        <v>26700</v>
      </c>
    </row>
    <row r="1618" spans="3:5" x14ac:dyDescent="0.4">
      <c r="C1618" t="s">
        <v>853</v>
      </c>
      <c r="D1618" t="s">
        <v>491</v>
      </c>
      <c r="E1618">
        <v>25300</v>
      </c>
    </row>
    <row r="1619" spans="3:5" x14ac:dyDescent="0.4">
      <c r="C1619" t="s">
        <v>853</v>
      </c>
      <c r="D1619" t="s">
        <v>492</v>
      </c>
      <c r="E1619">
        <v>21900</v>
      </c>
    </row>
    <row r="1620" spans="3:5" x14ac:dyDescent="0.4">
      <c r="C1620" t="s">
        <v>853</v>
      </c>
      <c r="D1620" t="s">
        <v>493</v>
      </c>
      <c r="E1620">
        <v>14300</v>
      </c>
    </row>
    <row r="1621" spans="3:5" x14ac:dyDescent="0.4">
      <c r="C1621" t="s">
        <v>853</v>
      </c>
      <c r="D1621" t="s">
        <v>494</v>
      </c>
      <c r="E1621">
        <v>15400</v>
      </c>
    </row>
    <row r="1622" spans="3:5" x14ac:dyDescent="0.4">
      <c r="C1622" t="s">
        <v>853</v>
      </c>
      <c r="D1622" t="s">
        <v>495</v>
      </c>
      <c r="E1622">
        <v>25500</v>
      </c>
    </row>
    <row r="1623" spans="3:5" x14ac:dyDescent="0.4">
      <c r="C1623" t="s">
        <v>853</v>
      </c>
      <c r="D1623" t="s">
        <v>496</v>
      </c>
      <c r="E1623">
        <v>41900</v>
      </c>
    </row>
    <row r="1624" spans="3:5" x14ac:dyDescent="0.4">
      <c r="C1624" t="s">
        <v>853</v>
      </c>
      <c r="D1624" t="s">
        <v>497</v>
      </c>
      <c r="E1624">
        <v>97400</v>
      </c>
    </row>
    <row r="1625" spans="3:5" x14ac:dyDescent="0.4">
      <c r="C1625" t="s">
        <v>853</v>
      </c>
      <c r="D1625" t="s">
        <v>498</v>
      </c>
      <c r="E1625">
        <v>72800</v>
      </c>
    </row>
    <row r="1626" spans="3:5" x14ac:dyDescent="0.4">
      <c r="C1626" t="s">
        <v>853</v>
      </c>
      <c r="D1626" t="s">
        <v>499</v>
      </c>
      <c r="E1626">
        <v>18300</v>
      </c>
    </row>
    <row r="1627" spans="3:5" x14ac:dyDescent="0.4">
      <c r="C1627" t="s">
        <v>853</v>
      </c>
      <c r="D1627" t="s">
        <v>500</v>
      </c>
      <c r="E1627">
        <v>30000</v>
      </c>
    </row>
    <row r="1628" spans="3:5" x14ac:dyDescent="0.4">
      <c r="C1628" t="s">
        <v>853</v>
      </c>
      <c r="D1628" t="s">
        <v>501</v>
      </c>
      <c r="E1628">
        <v>35500</v>
      </c>
    </row>
    <row r="1629" spans="3:5" x14ac:dyDescent="0.4">
      <c r="C1629" t="s">
        <v>853</v>
      </c>
      <c r="D1629" t="s">
        <v>502</v>
      </c>
      <c r="E1629">
        <v>39600</v>
      </c>
    </row>
    <row r="1630" spans="3:5" x14ac:dyDescent="0.4">
      <c r="C1630" t="s">
        <v>853</v>
      </c>
      <c r="D1630" t="s">
        <v>503</v>
      </c>
      <c r="E1630">
        <v>53600</v>
      </c>
    </row>
    <row r="1631" spans="3:5" x14ac:dyDescent="0.4">
      <c r="C1631" t="s">
        <v>853</v>
      </c>
      <c r="D1631" t="s">
        <v>504</v>
      </c>
      <c r="E1631">
        <v>54900</v>
      </c>
    </row>
    <row r="1632" spans="3:5" x14ac:dyDescent="0.4">
      <c r="C1632" t="s">
        <v>853</v>
      </c>
      <c r="D1632" t="s">
        <v>505</v>
      </c>
      <c r="E1632">
        <v>29500</v>
      </c>
    </row>
    <row r="1633" spans="3:5" x14ac:dyDescent="0.4">
      <c r="C1633" t="s">
        <v>853</v>
      </c>
      <c r="D1633" t="s">
        <v>688</v>
      </c>
      <c r="E1633">
        <v>80100</v>
      </c>
    </row>
    <row r="1634" spans="3:5" x14ac:dyDescent="0.4">
      <c r="C1634" t="s">
        <v>853</v>
      </c>
      <c r="D1634" t="s">
        <v>689</v>
      </c>
      <c r="E1634">
        <v>51300</v>
      </c>
    </row>
    <row r="1635" spans="3:5" x14ac:dyDescent="0.4">
      <c r="C1635" t="s">
        <v>853</v>
      </c>
      <c r="D1635" t="s">
        <v>690</v>
      </c>
      <c r="E1635">
        <v>123900</v>
      </c>
    </row>
    <row r="1636" spans="3:5" x14ac:dyDescent="0.4">
      <c r="C1636" t="s">
        <v>853</v>
      </c>
      <c r="D1636" t="s">
        <v>691</v>
      </c>
      <c r="E1636">
        <v>65100</v>
      </c>
    </row>
    <row r="1637" spans="3:5" x14ac:dyDescent="0.4">
      <c r="C1637" t="s">
        <v>853</v>
      </c>
      <c r="D1637" t="s">
        <v>692</v>
      </c>
      <c r="E1637">
        <v>90700</v>
      </c>
    </row>
    <row r="1638" spans="3:5" x14ac:dyDescent="0.4">
      <c r="C1638" t="s">
        <v>853</v>
      </c>
      <c r="D1638" t="s">
        <v>693</v>
      </c>
      <c r="E1638">
        <v>46500</v>
      </c>
    </row>
    <row r="1639" spans="3:5" x14ac:dyDescent="0.4">
      <c r="C1639" t="s">
        <v>853</v>
      </c>
      <c r="D1639" t="s">
        <v>694</v>
      </c>
      <c r="E1639">
        <v>33500</v>
      </c>
    </row>
    <row r="1640" spans="3:5" x14ac:dyDescent="0.4">
      <c r="C1640" t="s">
        <v>853</v>
      </c>
      <c r="D1640" t="s">
        <v>695</v>
      </c>
      <c r="E1640">
        <v>39400</v>
      </c>
    </row>
    <row r="1641" spans="3:5" x14ac:dyDescent="0.4">
      <c r="C1641" t="s">
        <v>853</v>
      </c>
      <c r="D1641" t="s">
        <v>696</v>
      </c>
      <c r="E1641">
        <v>87400</v>
      </c>
    </row>
    <row r="1642" spans="3:5" x14ac:dyDescent="0.4">
      <c r="C1642" t="s">
        <v>853</v>
      </c>
      <c r="D1642" t="s">
        <v>697</v>
      </c>
      <c r="E1642">
        <v>71400</v>
      </c>
    </row>
    <row r="1643" spans="3:5" x14ac:dyDescent="0.4">
      <c r="C1643" t="s">
        <v>853</v>
      </c>
      <c r="D1643" t="s">
        <v>698</v>
      </c>
      <c r="E1643">
        <v>41600</v>
      </c>
    </row>
    <row r="1644" spans="3:5" x14ac:dyDescent="0.4">
      <c r="C1644" t="s">
        <v>853</v>
      </c>
      <c r="D1644" t="s">
        <v>699</v>
      </c>
      <c r="E1644">
        <v>73000</v>
      </c>
    </row>
    <row r="1645" spans="3:5" x14ac:dyDescent="0.4">
      <c r="C1645" t="s">
        <v>853</v>
      </c>
      <c r="D1645" t="s">
        <v>700</v>
      </c>
      <c r="E1645">
        <v>123400</v>
      </c>
    </row>
    <row r="1646" spans="3:5" x14ac:dyDescent="0.4">
      <c r="C1646" t="s">
        <v>853</v>
      </c>
      <c r="D1646" t="s">
        <v>701</v>
      </c>
      <c r="E1646">
        <v>47200</v>
      </c>
    </row>
    <row r="1647" spans="3:5" x14ac:dyDescent="0.4">
      <c r="C1647" t="s">
        <v>853</v>
      </c>
      <c r="D1647" t="s">
        <v>702</v>
      </c>
      <c r="E1647">
        <v>49300</v>
      </c>
    </row>
    <row r="1648" spans="3:5" x14ac:dyDescent="0.4">
      <c r="C1648" t="s">
        <v>853</v>
      </c>
      <c r="D1648" t="s">
        <v>703</v>
      </c>
      <c r="E1648">
        <v>50300</v>
      </c>
    </row>
    <row r="1649" spans="1:5" x14ac:dyDescent="0.4">
      <c r="C1649" t="s">
        <v>853</v>
      </c>
      <c r="D1649" t="s">
        <v>704</v>
      </c>
      <c r="E1649">
        <v>120300</v>
      </c>
    </row>
    <row r="1650" spans="1:5" x14ac:dyDescent="0.4">
      <c r="C1650" t="s">
        <v>853</v>
      </c>
      <c r="D1650" t="s">
        <v>705</v>
      </c>
      <c r="E1650">
        <v>64900</v>
      </c>
    </row>
    <row r="1651" spans="1:5" x14ac:dyDescent="0.4">
      <c r="C1651" t="s">
        <v>853</v>
      </c>
      <c r="D1651" t="s">
        <v>706</v>
      </c>
      <c r="E1651">
        <v>147300</v>
      </c>
    </row>
    <row r="1652" spans="1:5" x14ac:dyDescent="0.4">
      <c r="C1652" t="s">
        <v>853</v>
      </c>
      <c r="D1652" t="s">
        <v>707</v>
      </c>
      <c r="E1652">
        <v>95900</v>
      </c>
    </row>
    <row r="1653" spans="1:5" x14ac:dyDescent="0.4">
      <c r="C1653" t="s">
        <v>853</v>
      </c>
      <c r="D1653" t="s">
        <v>708</v>
      </c>
      <c r="E1653">
        <v>52300</v>
      </c>
    </row>
    <row r="1654" spans="1:5" x14ac:dyDescent="0.4">
      <c r="C1654" t="s">
        <v>853</v>
      </c>
      <c r="D1654" t="s">
        <v>709</v>
      </c>
      <c r="E1654">
        <v>60600</v>
      </c>
    </row>
    <row r="1655" spans="1:5" x14ac:dyDescent="0.4">
      <c r="C1655" t="s">
        <v>853</v>
      </c>
      <c r="D1655" t="s">
        <v>710</v>
      </c>
      <c r="E1655">
        <v>40600</v>
      </c>
    </row>
    <row r="1656" spans="1:5" x14ac:dyDescent="0.4">
      <c r="C1656" t="s">
        <v>853</v>
      </c>
      <c r="D1656" t="s">
        <v>711</v>
      </c>
      <c r="E1656">
        <v>83700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1317900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8B95-A6F5-484E-9F5A-870960CCDB02}">
  <sheetPr codeName="Sheet22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_xll.RssChart($A$2:$E$2,場中監視!A20, "1M", ((60*2.5)+1+(60*3)+1)*5)</f>
        <v>=RssChart($A$2:$E$2,場中監視!A20,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場中監視!A20, "D", 100)</f>
        <v>=RssChart($AJ$2:$AS$2, 場中監視!A20,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108600</v>
      </c>
      <c r="T2" s="2">
        <f t="shared" si="0"/>
        <v>95400</v>
      </c>
      <c r="U2" s="2">
        <f t="shared" si="0"/>
        <v>84400</v>
      </c>
      <c r="V2" s="2">
        <f t="shared" si="0"/>
        <v>137200</v>
      </c>
      <c r="W2" s="2">
        <f t="shared" si="0"/>
        <v>61400</v>
      </c>
      <c r="X2" s="2">
        <f t="shared" si="0"/>
        <v>164600</v>
      </c>
      <c r="Y2" s="2" cm="1">
        <f t="array" ref="Y2">_xlfn.XLOOKUP(Y$1&amp;$R2,$C$3:$C$1662&amp;$D$3:$D$1662,$E$3:$E$1662,0,0,1)</f>
        <v>95400</v>
      </c>
      <c r="Z2" s="2" cm="1">
        <f t="array" ref="Z2">_xlfn.XLOOKUP(Z$1&amp;$R2,$C$3:$C$1662&amp;$D$3:$D$1662,$E$3:$E$1662,0,0,1)</f>
        <v>84400</v>
      </c>
      <c r="AA2" s="2" cm="1">
        <f t="array" ref="AA2">_xlfn.XLOOKUP(AA$1&amp;$R2,$C$3:$C$1662&amp;$D$3:$D$1662,$E$3:$E$1662,0,0,1)</f>
        <v>137200</v>
      </c>
      <c r="AB2" s="2" cm="1">
        <f t="array" ref="AB2">_xlfn.XLOOKUP(AB$1&amp;$R2,$C$3:$C$1662&amp;$D$3:$D$1662,$E$3:$E$1662,0,0,1)</f>
        <v>61400</v>
      </c>
      <c r="AC2" s="2" cm="1">
        <f t="array" ref="AC2">_xlfn.XLOOKUP(AC$1&amp;$R2,$C$3:$C$1662&amp;$D$3:$D$1662,$E$3:$E$1662,0,0,1)</f>
        <v>164600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814</v>
      </c>
      <c r="B3" t="s">
        <v>385</v>
      </c>
      <c r="C3" t="s">
        <v>804</v>
      </c>
      <c r="D3" t="s">
        <v>506</v>
      </c>
      <c r="E3">
        <v>164600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138400</v>
      </c>
      <c r="T3" s="2">
        <f>T2+Y3</f>
        <v>108300</v>
      </c>
      <c r="U3" s="2">
        <f>U2+Z3</f>
        <v>96400</v>
      </c>
      <c r="V3" s="2">
        <f>V2+AA3</f>
        <v>169400</v>
      </c>
      <c r="W3" s="2">
        <f>W2+AB3</f>
        <v>82400</v>
      </c>
      <c r="X3" s="2">
        <f>X2+AC3</f>
        <v>235500</v>
      </c>
      <c r="Y3" s="2" cm="1">
        <f t="array" ref="Y3">_xlfn.XLOOKUP(Y$1&amp;$R3,$C$3:$C$1662&amp;$D$3:$D$1662,$E$3:$E$1662,0,0,1)</f>
        <v>12900</v>
      </c>
      <c r="Z3" s="2" cm="1">
        <f t="array" ref="Z3">_xlfn.XLOOKUP(Z$1&amp;$R3,$C$3:$C$1662&amp;$D$3:$D$1662,$E$3:$E$1662,0,0,1)</f>
        <v>12000</v>
      </c>
      <c r="AA3" s="2" cm="1">
        <f t="array" ref="AA3">_xlfn.XLOOKUP(AA$1&amp;$R3,$C$3:$C$1662&amp;$D$3:$D$1662,$E$3:$E$1662,0,0,1)</f>
        <v>32200</v>
      </c>
      <c r="AB3" s="2" cm="1">
        <f t="array" ref="AB3">_xlfn.XLOOKUP(AB$1&amp;$R3,$C$3:$C$1662&amp;$D$3:$D$1662,$E$3:$E$1662,0,0,1)</f>
        <v>21000</v>
      </c>
      <c r="AC3" s="2" cm="1">
        <f t="array" ref="AC3">_xlfn.XLOOKUP(AC$1&amp;$R3,$C$3:$C$1662&amp;$D$3:$D$1662,$E$3:$E$1662,0,0,1)</f>
        <v>70900</v>
      </c>
      <c r="AJ3" t="s">
        <v>814</v>
      </c>
      <c r="AK3" t="s">
        <v>882</v>
      </c>
      <c r="AL3" t="s">
        <v>883</v>
      </c>
      <c r="AM3" t="s">
        <v>884</v>
      </c>
      <c r="AN3" t="s">
        <v>881</v>
      </c>
      <c r="AO3">
        <v>9849</v>
      </c>
      <c r="AP3">
        <v>10015</v>
      </c>
      <c r="AQ3">
        <v>9830</v>
      </c>
      <c r="AR3">
        <v>9835</v>
      </c>
      <c r="AS3">
        <v>1749700</v>
      </c>
    </row>
    <row r="4" spans="1:48" x14ac:dyDescent="0.4">
      <c r="C4" t="s">
        <v>804</v>
      </c>
      <c r="D4" t="s">
        <v>507</v>
      </c>
      <c r="E4">
        <v>70900</v>
      </c>
      <c r="I4" t="str">
        <v>2025/02/20</v>
      </c>
      <c r="R4" t="s">
        <v>92</v>
      </c>
      <c r="S4" s="2">
        <f t="shared" si="1"/>
        <v>161420</v>
      </c>
      <c r="T4" s="2">
        <f t="shared" ref="T4:X19" si="2">T3+Y4</f>
        <v>130100</v>
      </c>
      <c r="U4" s="2">
        <f t="shared" si="2"/>
        <v>113100</v>
      </c>
      <c r="V4" s="2">
        <f t="shared" si="2"/>
        <v>197400</v>
      </c>
      <c r="W4" s="2">
        <f t="shared" si="2"/>
        <v>88100</v>
      </c>
      <c r="X4" s="2">
        <f t="shared" si="2"/>
        <v>278400</v>
      </c>
      <c r="Y4" s="2" cm="1">
        <f t="array" ref="Y4">_xlfn.XLOOKUP(Y$1&amp;$R4,$C$3:$C$1662&amp;$D$3:$D$1662,$E$3:$E$1662,0,0,1)</f>
        <v>21800</v>
      </c>
      <c r="Z4" s="2" cm="1">
        <f t="array" ref="Z4">_xlfn.XLOOKUP(Z$1&amp;$R4,$C$3:$C$1662&amp;$D$3:$D$1662,$E$3:$E$1662,0,0,1)</f>
        <v>16700</v>
      </c>
      <c r="AA4" s="2" cm="1">
        <f t="array" ref="AA4">_xlfn.XLOOKUP(AA$1&amp;$R4,$C$3:$C$1662&amp;$D$3:$D$1662,$E$3:$E$1662,0,0,1)</f>
        <v>28000</v>
      </c>
      <c r="AB4" s="2" cm="1">
        <f t="array" ref="AB4">_xlfn.XLOOKUP(AB$1&amp;$R4,$C$3:$C$1662&amp;$D$3:$D$1662,$E$3:$E$1662,0,0,1)</f>
        <v>5700</v>
      </c>
      <c r="AC4" s="2" cm="1">
        <f t="array" ref="AC4">_xlfn.XLOOKUP(AC$1&amp;$R4,$C$3:$C$1662&amp;$D$3:$D$1662,$E$3:$E$1662,0,0,1)</f>
        <v>42900</v>
      </c>
      <c r="AM4" t="s">
        <v>885</v>
      </c>
      <c r="AN4" t="s">
        <v>881</v>
      </c>
      <c r="AO4">
        <v>10135</v>
      </c>
      <c r="AP4">
        <v>10425</v>
      </c>
      <c r="AQ4">
        <v>9996</v>
      </c>
      <c r="AR4">
        <v>10410</v>
      </c>
      <c r="AS4">
        <v>1903200</v>
      </c>
      <c r="AU4" s="7">
        <f t="shared" ref="AU4:AU67" si="3">IF(AR3&lt;AR4,AR4/AR3-1,"")</f>
        <v>5.8464667005592164E-2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42900</v>
      </c>
      <c r="I5" t="str">
        <v>2025/02/19</v>
      </c>
      <c r="R5" t="s">
        <v>41</v>
      </c>
      <c r="S5" s="2">
        <f t="shared" si="1"/>
        <v>179700</v>
      </c>
      <c r="T5" s="2">
        <f t="shared" si="2"/>
        <v>145300</v>
      </c>
      <c r="U5" s="2">
        <f t="shared" si="2"/>
        <v>123700</v>
      </c>
      <c r="V5" s="2">
        <f t="shared" si="2"/>
        <v>233000</v>
      </c>
      <c r="W5" s="2">
        <f t="shared" si="2"/>
        <v>98200</v>
      </c>
      <c r="X5" s="2">
        <f t="shared" si="2"/>
        <v>298300</v>
      </c>
      <c r="Y5" s="2" cm="1">
        <f t="array" ref="Y5">_xlfn.XLOOKUP(Y$1&amp;$R5,$C$3:$C$1662&amp;$D$3:$D$1662,$E$3:$E$1662,0,0,1)</f>
        <v>15200</v>
      </c>
      <c r="Z5" s="2" cm="1">
        <f t="array" ref="Z5">_xlfn.XLOOKUP(Z$1&amp;$R5,$C$3:$C$1662&amp;$D$3:$D$1662,$E$3:$E$1662,0,0,1)</f>
        <v>10600</v>
      </c>
      <c r="AA5" s="2" cm="1">
        <f t="array" ref="AA5">_xlfn.XLOOKUP(AA$1&amp;$R5,$C$3:$C$1662&amp;$D$3:$D$1662,$E$3:$E$1662,0,0,1)</f>
        <v>35600</v>
      </c>
      <c r="AB5" s="2" cm="1">
        <f t="array" ref="AB5">_xlfn.XLOOKUP(AB$1&amp;$R5,$C$3:$C$1662&amp;$D$3:$D$1662,$E$3:$E$1662,0,0,1)</f>
        <v>10100</v>
      </c>
      <c r="AC5" s="2" cm="1">
        <f t="array" ref="AC5">_xlfn.XLOOKUP(AC$1&amp;$R5,$C$3:$C$1662&amp;$D$3:$D$1662,$E$3:$E$1662,0,0,1)</f>
        <v>19900</v>
      </c>
      <c r="AM5" t="s">
        <v>886</v>
      </c>
      <c r="AN5" t="s">
        <v>881</v>
      </c>
      <c r="AO5">
        <v>10600</v>
      </c>
      <c r="AP5">
        <v>10720</v>
      </c>
      <c r="AQ5">
        <v>10410</v>
      </c>
      <c r="AR5">
        <v>10690</v>
      </c>
      <c r="AS5">
        <v>2158300</v>
      </c>
      <c r="AU5" s="7">
        <f t="shared" si="3"/>
        <v>2.6897214217098897E-2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19900</v>
      </c>
      <c r="I6" t="str">
        <v>2025/02/18</v>
      </c>
      <c r="R6" t="s">
        <v>36</v>
      </c>
      <c r="S6" s="2">
        <f t="shared" si="1"/>
        <v>197480</v>
      </c>
      <c r="T6" s="2">
        <f t="shared" si="2"/>
        <v>153800</v>
      </c>
      <c r="U6" s="2">
        <f t="shared" si="2"/>
        <v>150500</v>
      </c>
      <c r="V6" s="2">
        <f t="shared" si="2"/>
        <v>257500</v>
      </c>
      <c r="W6" s="2">
        <f t="shared" si="2"/>
        <v>102800</v>
      </c>
      <c r="X6" s="2">
        <f t="shared" si="2"/>
        <v>322800</v>
      </c>
      <c r="Y6" s="2" cm="1">
        <f t="array" ref="Y6">_xlfn.XLOOKUP(Y$1&amp;$R6,$C$3:$C$1662&amp;$D$3:$D$1662,$E$3:$E$1662,0,0,1)</f>
        <v>8500</v>
      </c>
      <c r="Z6" s="2" cm="1">
        <f t="array" ref="Z6">_xlfn.XLOOKUP(Z$1&amp;$R6,$C$3:$C$1662&amp;$D$3:$D$1662,$E$3:$E$1662,0,0,1)</f>
        <v>26800</v>
      </c>
      <c r="AA6" s="2" cm="1">
        <f t="array" ref="AA6">_xlfn.XLOOKUP(AA$1&amp;$R6,$C$3:$C$1662&amp;$D$3:$D$1662,$E$3:$E$1662,0,0,1)</f>
        <v>24500</v>
      </c>
      <c r="AB6" s="2" cm="1">
        <f t="array" ref="AB6">_xlfn.XLOOKUP(AB$1&amp;$R6,$C$3:$C$1662&amp;$D$3:$D$1662,$E$3:$E$1662,0,0,1)</f>
        <v>4600</v>
      </c>
      <c r="AC6" s="2" cm="1">
        <f t="array" ref="AC6">_xlfn.XLOOKUP(AC$1&amp;$R6,$C$3:$C$1662&amp;$D$3:$D$1662,$E$3:$E$1662,0,0,1)</f>
        <v>24500</v>
      </c>
      <c r="AM6" t="s">
        <v>887</v>
      </c>
      <c r="AN6" t="s">
        <v>881</v>
      </c>
      <c r="AO6">
        <v>10095</v>
      </c>
      <c r="AP6">
        <v>10290</v>
      </c>
      <c r="AQ6">
        <v>9905</v>
      </c>
      <c r="AR6">
        <v>9973</v>
      </c>
      <c r="AS6">
        <v>2292400</v>
      </c>
      <c r="AU6" s="7" t="str">
        <f t="shared" si="3"/>
        <v/>
      </c>
      <c r="AV6" s="7">
        <f t="shared" si="4"/>
        <v>-6.7072029934518218E-2</v>
      </c>
    </row>
    <row r="7" spans="1:48" x14ac:dyDescent="0.4">
      <c r="C7" t="s">
        <v>804</v>
      </c>
      <c r="D7" t="s">
        <v>510</v>
      </c>
      <c r="E7">
        <v>24500</v>
      </c>
      <c r="I7" t="str">
        <v>2025/02/17</v>
      </c>
      <c r="R7" t="s">
        <v>84</v>
      </c>
      <c r="S7" s="2">
        <f t="shared" si="1"/>
        <v>211420</v>
      </c>
      <c r="T7" s="2">
        <f t="shared" si="2"/>
        <v>160400</v>
      </c>
      <c r="U7" s="2">
        <f t="shared" si="2"/>
        <v>164100</v>
      </c>
      <c r="V7" s="2">
        <f t="shared" si="2"/>
        <v>275800</v>
      </c>
      <c r="W7" s="2">
        <f t="shared" si="2"/>
        <v>113500</v>
      </c>
      <c r="X7" s="2">
        <f t="shared" si="2"/>
        <v>343300</v>
      </c>
      <c r="Y7" s="2" cm="1">
        <f t="array" ref="Y7">_xlfn.XLOOKUP(Y$1&amp;$R7,$C$3:$C$1662&amp;$D$3:$D$1662,$E$3:$E$1662,0,0,1)</f>
        <v>6600</v>
      </c>
      <c r="Z7" s="2" cm="1">
        <f t="array" ref="Z7">_xlfn.XLOOKUP(Z$1&amp;$R7,$C$3:$C$1662&amp;$D$3:$D$1662,$E$3:$E$1662,0,0,1)</f>
        <v>13600</v>
      </c>
      <c r="AA7" s="2" cm="1">
        <f t="array" ref="AA7">_xlfn.XLOOKUP(AA$1&amp;$R7,$C$3:$C$1662&amp;$D$3:$D$1662,$E$3:$E$1662,0,0,1)</f>
        <v>18300</v>
      </c>
      <c r="AB7" s="2" cm="1">
        <f t="array" ref="AB7">_xlfn.XLOOKUP(AB$1&amp;$R7,$C$3:$C$1662&amp;$D$3:$D$1662,$E$3:$E$1662,0,0,1)</f>
        <v>10700</v>
      </c>
      <c r="AC7" s="2" cm="1">
        <f t="array" ref="AC7">_xlfn.XLOOKUP(AC$1&amp;$R7,$C$3:$C$1662&amp;$D$3:$D$1662,$E$3:$E$1662,0,0,1)</f>
        <v>20500</v>
      </c>
      <c r="AM7" t="s">
        <v>888</v>
      </c>
      <c r="AN7" t="s">
        <v>881</v>
      </c>
      <c r="AO7">
        <v>10075</v>
      </c>
      <c r="AP7">
        <v>10325</v>
      </c>
      <c r="AQ7">
        <v>10040</v>
      </c>
      <c r="AR7">
        <v>10300</v>
      </c>
      <c r="AS7">
        <v>1108100</v>
      </c>
      <c r="AU7" s="7">
        <f t="shared" si="3"/>
        <v>3.2788529028376701E-2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20500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226280</v>
      </c>
      <c r="T8" s="2">
        <f t="shared" si="2"/>
        <v>169000</v>
      </c>
      <c r="U8" s="2">
        <f t="shared" si="2"/>
        <v>179800</v>
      </c>
      <c r="V8" s="2">
        <f t="shared" si="2"/>
        <v>287200</v>
      </c>
      <c r="W8" s="2">
        <f t="shared" si="2"/>
        <v>116100</v>
      </c>
      <c r="X8" s="2">
        <f t="shared" si="2"/>
        <v>379300</v>
      </c>
      <c r="Y8" s="2" cm="1">
        <f t="array" ref="Y8">_xlfn.XLOOKUP(Y$1&amp;$R8,$C$3:$C$1662&amp;$D$3:$D$1662,$E$3:$E$1662,0,0,1)</f>
        <v>8600</v>
      </c>
      <c r="Z8" s="2" cm="1">
        <f t="array" ref="Z8">_xlfn.XLOOKUP(Z$1&amp;$R8,$C$3:$C$1662&amp;$D$3:$D$1662,$E$3:$E$1662,0,0,1)</f>
        <v>15700</v>
      </c>
      <c r="AA8" s="2" cm="1">
        <f t="array" ref="AA8">_xlfn.XLOOKUP(AA$1&amp;$R8,$C$3:$C$1662&amp;$D$3:$D$1662,$E$3:$E$1662,0,0,1)</f>
        <v>11400</v>
      </c>
      <c r="AB8" s="2" cm="1">
        <f t="array" ref="AB8">_xlfn.XLOOKUP(AB$1&amp;$R8,$C$3:$C$1662&amp;$D$3:$D$1662,$E$3:$E$1662,0,0,1)</f>
        <v>2600</v>
      </c>
      <c r="AC8" s="2" cm="1">
        <f t="array" ref="AC8">_xlfn.XLOOKUP(AC$1&amp;$R8,$C$3:$C$1662&amp;$D$3:$D$1662,$E$3:$E$1662,0,0,1)</f>
        <v>36000</v>
      </c>
      <c r="AM8" t="s">
        <v>889</v>
      </c>
      <c r="AN8" t="s">
        <v>881</v>
      </c>
      <c r="AO8">
        <v>10025</v>
      </c>
      <c r="AP8">
        <v>10075</v>
      </c>
      <c r="AQ8">
        <v>9900</v>
      </c>
      <c r="AR8">
        <v>9912</v>
      </c>
      <c r="AS8">
        <v>1931200</v>
      </c>
      <c r="AU8" s="7" t="str">
        <f t="shared" si="3"/>
        <v/>
      </c>
      <c r="AV8" s="7">
        <f t="shared" si="4"/>
        <v>-3.76699029126214E-2</v>
      </c>
    </row>
    <row r="9" spans="1:48" x14ac:dyDescent="0.4">
      <c r="C9" t="s">
        <v>804</v>
      </c>
      <c r="D9" t="s">
        <v>512</v>
      </c>
      <c r="E9">
        <v>36000</v>
      </c>
      <c r="G9" s="1"/>
      <c r="H9" s="1"/>
      <c r="I9" s="1"/>
      <c r="J9" s="1"/>
      <c r="K9" s="1"/>
      <c r="L9" s="1"/>
      <c r="R9" t="s">
        <v>18</v>
      </c>
      <c r="S9" s="2">
        <f t="shared" si="1"/>
        <v>243340</v>
      </c>
      <c r="T9" s="2">
        <f t="shared" si="2"/>
        <v>175200</v>
      </c>
      <c r="U9" s="2">
        <f t="shared" si="2"/>
        <v>186200</v>
      </c>
      <c r="V9" s="2">
        <f t="shared" si="2"/>
        <v>316700</v>
      </c>
      <c r="W9" s="2">
        <f t="shared" si="2"/>
        <v>136900</v>
      </c>
      <c r="X9" s="2">
        <f t="shared" si="2"/>
        <v>401700</v>
      </c>
      <c r="Y9" s="2" cm="1">
        <f t="array" ref="Y9">_xlfn.XLOOKUP(Y$1&amp;$R9,$C$3:$C$1662&amp;$D$3:$D$1662,$E$3:$E$1662,0,0,1)</f>
        <v>6200</v>
      </c>
      <c r="Z9" s="2" cm="1">
        <f t="array" ref="Z9">_xlfn.XLOOKUP(Z$1&amp;$R9,$C$3:$C$1662&amp;$D$3:$D$1662,$E$3:$E$1662,0,0,1)</f>
        <v>6400</v>
      </c>
      <c r="AA9" s="2" cm="1">
        <f t="array" ref="AA9">_xlfn.XLOOKUP(AA$1&amp;$R9,$C$3:$C$1662&amp;$D$3:$D$1662,$E$3:$E$1662,0,0,1)</f>
        <v>29500</v>
      </c>
      <c r="AB9" s="2" cm="1">
        <f t="array" ref="AB9">_xlfn.XLOOKUP(AB$1&amp;$R9,$C$3:$C$1662&amp;$D$3:$D$1662,$E$3:$E$1662,0,0,1)</f>
        <v>20800</v>
      </c>
      <c r="AC9" s="2" cm="1">
        <f t="array" ref="AC9">_xlfn.XLOOKUP(AC$1&amp;$R9,$C$3:$C$1662&amp;$D$3:$D$1662,$E$3:$E$1662,0,0,1)</f>
        <v>22400</v>
      </c>
      <c r="AM9" t="s">
        <v>890</v>
      </c>
      <c r="AN9" t="s">
        <v>881</v>
      </c>
      <c r="AO9">
        <v>10250</v>
      </c>
      <c r="AP9">
        <v>10400</v>
      </c>
      <c r="AQ9">
        <v>10185</v>
      </c>
      <c r="AR9">
        <v>10385</v>
      </c>
      <c r="AS9">
        <v>1561500</v>
      </c>
      <c r="AU9" s="7">
        <f t="shared" si="3"/>
        <v>4.7719935431799865E-2</v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22400</v>
      </c>
      <c r="R10" t="s">
        <v>27</v>
      </c>
      <c r="S10" s="2">
        <f t="shared" si="1"/>
        <v>255240</v>
      </c>
      <c r="T10" s="2">
        <f t="shared" si="2"/>
        <v>186200</v>
      </c>
      <c r="U10" s="2">
        <f t="shared" si="2"/>
        <v>196700</v>
      </c>
      <c r="V10" s="2">
        <f t="shared" si="2"/>
        <v>329500</v>
      </c>
      <c r="W10" s="2">
        <f t="shared" si="2"/>
        <v>149000</v>
      </c>
      <c r="X10" s="2">
        <f t="shared" si="2"/>
        <v>414800</v>
      </c>
      <c r="Y10" s="2" cm="1">
        <f t="array" ref="Y10">_xlfn.XLOOKUP(Y$1&amp;$R10,$C$3:$C$1662&amp;$D$3:$D$1662,$E$3:$E$1662,0,0,1)</f>
        <v>11000</v>
      </c>
      <c r="Z10" s="2" cm="1">
        <f t="array" ref="Z10">_xlfn.XLOOKUP(Z$1&amp;$R10,$C$3:$C$1662&amp;$D$3:$D$1662,$E$3:$E$1662,0,0,1)</f>
        <v>10500</v>
      </c>
      <c r="AA10" s="2" cm="1">
        <f t="array" ref="AA10">_xlfn.XLOOKUP(AA$1&amp;$R10,$C$3:$C$1662&amp;$D$3:$D$1662,$E$3:$E$1662,0,0,1)</f>
        <v>12800</v>
      </c>
      <c r="AB10" s="2" cm="1">
        <f t="array" ref="AB10">_xlfn.XLOOKUP(AB$1&amp;$R10,$C$3:$C$1662&amp;$D$3:$D$1662,$E$3:$E$1662,0,0,1)</f>
        <v>12100</v>
      </c>
      <c r="AC10" s="2" cm="1">
        <f t="array" ref="AC10">_xlfn.XLOOKUP(AC$1&amp;$R10,$C$3:$C$1662&amp;$D$3:$D$1662,$E$3:$E$1662,0,0,1)</f>
        <v>13100</v>
      </c>
      <c r="AM10" t="s">
        <v>891</v>
      </c>
      <c r="AN10" t="s">
        <v>881</v>
      </c>
      <c r="AO10">
        <v>10385</v>
      </c>
      <c r="AP10">
        <v>10410</v>
      </c>
      <c r="AQ10">
        <v>10230</v>
      </c>
      <c r="AR10">
        <v>10320</v>
      </c>
      <c r="AS10">
        <v>858100</v>
      </c>
      <c r="AU10" s="7" t="str">
        <f t="shared" si="3"/>
        <v/>
      </c>
      <c r="AV10" s="7">
        <f t="shared" si="4"/>
        <v>-6.2590274434279891E-3</v>
      </c>
    </row>
    <row r="11" spans="1:48" x14ac:dyDescent="0.4">
      <c r="C11" t="s">
        <v>804</v>
      </c>
      <c r="D11" t="s">
        <v>514</v>
      </c>
      <c r="E11">
        <v>13100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265180</v>
      </c>
      <c r="T11" s="2">
        <f t="shared" si="2"/>
        <v>192400</v>
      </c>
      <c r="U11" s="2">
        <f t="shared" si="2"/>
        <v>207600</v>
      </c>
      <c r="V11" s="2">
        <f t="shared" si="2"/>
        <v>342300</v>
      </c>
      <c r="W11" s="2">
        <f t="shared" si="2"/>
        <v>155600</v>
      </c>
      <c r="X11" s="2">
        <f t="shared" si="2"/>
        <v>428000</v>
      </c>
      <c r="Y11" s="2" cm="1">
        <f t="array" ref="Y11">_xlfn.XLOOKUP(Y$1&amp;$R11,$C$3:$C$1662&amp;$D$3:$D$1662,$E$3:$E$1662,0,0,1)</f>
        <v>6200</v>
      </c>
      <c r="Z11" s="2" cm="1">
        <f t="array" ref="Z11">_xlfn.XLOOKUP(Z$1&amp;$R11,$C$3:$C$1662&amp;$D$3:$D$1662,$E$3:$E$1662,0,0,1)</f>
        <v>10900</v>
      </c>
      <c r="AA11" s="2" cm="1">
        <f t="array" ref="AA11">_xlfn.XLOOKUP(AA$1&amp;$R11,$C$3:$C$1662&amp;$D$3:$D$1662,$E$3:$E$1662,0,0,1)</f>
        <v>12800</v>
      </c>
      <c r="AB11" s="2" cm="1">
        <f t="array" ref="AB11">_xlfn.XLOOKUP(AB$1&amp;$R11,$C$3:$C$1662&amp;$D$3:$D$1662,$E$3:$E$1662,0,0,1)</f>
        <v>6600</v>
      </c>
      <c r="AC11" s="2" cm="1">
        <f t="array" ref="AC11">_xlfn.XLOOKUP(AC$1&amp;$R11,$C$3:$C$1662&amp;$D$3:$D$1662,$E$3:$E$1662,0,0,1)</f>
        <v>13200</v>
      </c>
      <c r="AM11" t="s">
        <v>892</v>
      </c>
      <c r="AN11" t="s">
        <v>881</v>
      </c>
      <c r="AO11">
        <v>10605</v>
      </c>
      <c r="AP11">
        <v>10750</v>
      </c>
      <c r="AQ11">
        <v>10550</v>
      </c>
      <c r="AR11">
        <v>10675</v>
      </c>
      <c r="AS11">
        <v>1360000</v>
      </c>
      <c r="AU11" s="7">
        <f t="shared" si="3"/>
        <v>3.43992248062015E-2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13200</v>
      </c>
      <c r="R12" t="s">
        <v>62</v>
      </c>
      <c r="S12" s="2">
        <f t="shared" si="1"/>
        <v>279480</v>
      </c>
      <c r="T12" s="2">
        <f t="shared" si="2"/>
        <v>197700</v>
      </c>
      <c r="U12" s="2">
        <f t="shared" si="2"/>
        <v>213700</v>
      </c>
      <c r="V12" s="2">
        <f t="shared" si="2"/>
        <v>354900</v>
      </c>
      <c r="W12" s="2">
        <f t="shared" si="2"/>
        <v>184500</v>
      </c>
      <c r="X12" s="2">
        <f t="shared" si="2"/>
        <v>446600</v>
      </c>
      <c r="Y12" s="2" cm="1">
        <f t="array" ref="Y12">_xlfn.XLOOKUP(Y$1&amp;$R12,$C$3:$C$1662&amp;$D$3:$D$1662,$E$3:$E$1662,0,0,1)</f>
        <v>5300</v>
      </c>
      <c r="Z12" s="2" cm="1">
        <f t="array" ref="Z12">_xlfn.XLOOKUP(Z$1&amp;$R12,$C$3:$C$1662&amp;$D$3:$D$1662,$E$3:$E$1662,0,0,1)</f>
        <v>6100</v>
      </c>
      <c r="AA12" s="2" cm="1">
        <f t="array" ref="AA12">_xlfn.XLOOKUP(AA$1&amp;$R12,$C$3:$C$1662&amp;$D$3:$D$1662,$E$3:$E$1662,0,0,1)</f>
        <v>12600</v>
      </c>
      <c r="AB12" s="2" cm="1">
        <f t="array" ref="AB12">_xlfn.XLOOKUP(AB$1&amp;$R12,$C$3:$C$1662&amp;$D$3:$D$1662,$E$3:$E$1662,0,0,1)</f>
        <v>28900</v>
      </c>
      <c r="AC12" s="2" cm="1">
        <f t="array" ref="AC12">_xlfn.XLOOKUP(AC$1&amp;$R12,$C$3:$C$1662&amp;$D$3:$D$1662,$E$3:$E$1662,0,0,1)</f>
        <v>18600</v>
      </c>
      <c r="AM12" t="s">
        <v>893</v>
      </c>
      <c r="AN12" t="s">
        <v>881</v>
      </c>
      <c r="AO12">
        <v>10575</v>
      </c>
      <c r="AP12">
        <v>10625</v>
      </c>
      <c r="AQ12">
        <v>10280</v>
      </c>
      <c r="AR12">
        <v>10280</v>
      </c>
      <c r="AS12">
        <v>1084200</v>
      </c>
      <c r="AU12" s="7" t="str">
        <f t="shared" si="3"/>
        <v/>
      </c>
      <c r="AV12" s="7">
        <f t="shared" si="4"/>
        <v>-3.700234192037466E-2</v>
      </c>
    </row>
    <row r="13" spans="1:48" x14ac:dyDescent="0.4">
      <c r="C13" t="s">
        <v>804</v>
      </c>
      <c r="D13" t="s">
        <v>516</v>
      </c>
      <c r="E13">
        <v>18600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290660</v>
      </c>
      <c r="T13" s="2">
        <f t="shared" si="2"/>
        <v>210100</v>
      </c>
      <c r="U13" s="2">
        <f t="shared" si="2"/>
        <v>223500</v>
      </c>
      <c r="V13" s="2">
        <f t="shared" si="2"/>
        <v>360900</v>
      </c>
      <c r="W13" s="2">
        <f t="shared" si="2"/>
        <v>190600</v>
      </c>
      <c r="X13" s="2">
        <f t="shared" si="2"/>
        <v>468200</v>
      </c>
      <c r="Y13" s="2" cm="1">
        <f t="array" ref="Y13">_xlfn.XLOOKUP(Y$1&amp;$R13,$C$3:$C$1662&amp;$D$3:$D$1662,$E$3:$E$1662,0,0,1)</f>
        <v>12400</v>
      </c>
      <c r="Z13" s="2" cm="1">
        <f t="array" ref="Z13">_xlfn.XLOOKUP(Z$1&amp;$R13,$C$3:$C$1662&amp;$D$3:$D$1662,$E$3:$E$1662,0,0,1)</f>
        <v>9800</v>
      </c>
      <c r="AA13" s="2" cm="1">
        <f t="array" ref="AA13">_xlfn.XLOOKUP(AA$1&amp;$R13,$C$3:$C$1662&amp;$D$3:$D$1662,$E$3:$E$1662,0,0,1)</f>
        <v>6000</v>
      </c>
      <c r="AB13" s="2" cm="1">
        <f t="array" ref="AB13">_xlfn.XLOOKUP(AB$1&amp;$R13,$C$3:$C$1662&amp;$D$3:$D$1662,$E$3:$E$1662,0,0,1)</f>
        <v>6100</v>
      </c>
      <c r="AC13" s="2" cm="1">
        <f t="array" ref="AC13">_xlfn.XLOOKUP(AC$1&amp;$R13,$C$3:$C$1662&amp;$D$3:$D$1662,$E$3:$E$1662,0,0,1)</f>
        <v>21600</v>
      </c>
      <c r="AM13" t="s">
        <v>894</v>
      </c>
      <c r="AN13" t="s">
        <v>881</v>
      </c>
      <c r="AO13">
        <v>10490</v>
      </c>
      <c r="AP13">
        <v>10695</v>
      </c>
      <c r="AQ13">
        <v>10405</v>
      </c>
      <c r="AR13">
        <v>10545</v>
      </c>
      <c r="AS13">
        <v>1474600</v>
      </c>
      <c r="AU13" s="7">
        <f t="shared" si="3"/>
        <v>2.5778210116731426E-2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21600</v>
      </c>
      <c r="R14" t="s">
        <v>149</v>
      </c>
      <c r="S14" s="2">
        <f t="shared" si="1"/>
        <v>299580</v>
      </c>
      <c r="T14" s="2">
        <f t="shared" si="2"/>
        <v>214700</v>
      </c>
      <c r="U14" s="2">
        <f t="shared" si="2"/>
        <v>235500</v>
      </c>
      <c r="V14" s="2">
        <f t="shared" si="2"/>
        <v>372300</v>
      </c>
      <c r="W14" s="2">
        <f t="shared" si="2"/>
        <v>195800</v>
      </c>
      <c r="X14" s="2">
        <f t="shared" si="2"/>
        <v>479600</v>
      </c>
      <c r="Y14" s="2" cm="1">
        <f t="array" ref="Y14">_xlfn.XLOOKUP(Y$1&amp;$R14,$C$3:$C$1662&amp;$D$3:$D$1662,$E$3:$E$1662,0,0,1)</f>
        <v>4600</v>
      </c>
      <c r="Z14" s="2" cm="1">
        <f t="array" ref="Z14">_xlfn.XLOOKUP(Z$1&amp;$R14,$C$3:$C$1662&amp;$D$3:$D$1662,$E$3:$E$1662,0,0,1)</f>
        <v>12000</v>
      </c>
      <c r="AA14" s="2" cm="1">
        <f t="array" ref="AA14">_xlfn.XLOOKUP(AA$1&amp;$R14,$C$3:$C$1662&amp;$D$3:$D$1662,$E$3:$E$1662,0,0,1)</f>
        <v>11400</v>
      </c>
      <c r="AB14" s="2" cm="1">
        <f t="array" ref="AB14">_xlfn.XLOOKUP(AB$1&amp;$R14,$C$3:$C$1662&amp;$D$3:$D$1662,$E$3:$E$1662,0,0,1)</f>
        <v>5200</v>
      </c>
      <c r="AC14" s="2" cm="1">
        <f t="array" ref="AC14">_xlfn.XLOOKUP(AC$1&amp;$R14,$C$3:$C$1662&amp;$D$3:$D$1662,$E$3:$E$1662,0,0,1)</f>
        <v>11400</v>
      </c>
      <c r="AM14" t="s">
        <v>895</v>
      </c>
      <c r="AN14" t="s">
        <v>881</v>
      </c>
      <c r="AO14">
        <v>10640</v>
      </c>
      <c r="AP14">
        <v>10680</v>
      </c>
      <c r="AQ14">
        <v>10370</v>
      </c>
      <c r="AR14">
        <v>10420</v>
      </c>
      <c r="AS14">
        <v>997400</v>
      </c>
      <c r="AU14" s="7" t="str">
        <f t="shared" si="3"/>
        <v/>
      </c>
      <c r="AV14" s="7">
        <f t="shared" si="4"/>
        <v>-1.1853959222380306E-2</v>
      </c>
    </row>
    <row r="15" spans="1:48" x14ac:dyDescent="0.4">
      <c r="C15" t="s">
        <v>804</v>
      </c>
      <c r="D15" t="s">
        <v>518</v>
      </c>
      <c r="E15">
        <v>11400</v>
      </c>
      <c r="R15" t="s">
        <v>120</v>
      </c>
      <c r="S15" s="2">
        <f t="shared" si="1"/>
        <v>313880</v>
      </c>
      <c r="T15" s="2">
        <f t="shared" si="2"/>
        <v>226300</v>
      </c>
      <c r="U15" s="2">
        <f t="shared" si="2"/>
        <v>242200</v>
      </c>
      <c r="V15" s="2">
        <f t="shared" si="2"/>
        <v>380800</v>
      </c>
      <c r="W15" s="2">
        <f t="shared" si="2"/>
        <v>212000</v>
      </c>
      <c r="X15" s="2">
        <f t="shared" si="2"/>
        <v>508100</v>
      </c>
      <c r="Y15" s="2" cm="1">
        <f t="array" ref="Y15">_xlfn.XLOOKUP(Y$1&amp;$R15,$C$3:$C$1662&amp;$D$3:$D$1662,$E$3:$E$1662,0,0,1)</f>
        <v>11600</v>
      </c>
      <c r="Z15" s="2" cm="1">
        <f t="array" ref="Z15">_xlfn.XLOOKUP(Z$1&amp;$R15,$C$3:$C$1662&amp;$D$3:$D$1662,$E$3:$E$1662,0,0,1)</f>
        <v>6700</v>
      </c>
      <c r="AA15" s="2" cm="1">
        <f t="array" ref="AA15">_xlfn.XLOOKUP(AA$1&amp;$R15,$C$3:$C$1662&amp;$D$3:$D$1662,$E$3:$E$1662,0,0,1)</f>
        <v>8500</v>
      </c>
      <c r="AB15" s="2" cm="1">
        <f t="array" ref="AB15">_xlfn.XLOOKUP(AB$1&amp;$R15,$C$3:$C$1662&amp;$D$3:$D$1662,$E$3:$E$1662,0,0,1)</f>
        <v>16200</v>
      </c>
      <c r="AC15" s="2" cm="1">
        <f t="array" ref="AC15">_xlfn.XLOOKUP(AC$1&amp;$R15,$C$3:$C$1662&amp;$D$3:$D$1662,$E$3:$E$1662,0,0,1)</f>
        <v>28500</v>
      </c>
      <c r="AM15" t="s">
        <v>896</v>
      </c>
      <c r="AN15" t="s">
        <v>881</v>
      </c>
      <c r="AO15">
        <v>10555</v>
      </c>
      <c r="AP15">
        <v>10600</v>
      </c>
      <c r="AQ15">
        <v>10425</v>
      </c>
      <c r="AR15">
        <v>10470</v>
      </c>
      <c r="AS15">
        <v>1033200</v>
      </c>
      <c r="AU15" s="7">
        <f t="shared" si="3"/>
        <v>4.7984644913627861E-3</v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28500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326440</v>
      </c>
      <c r="T16" s="2">
        <f t="shared" si="2"/>
        <v>236100</v>
      </c>
      <c r="U16" s="2">
        <f t="shared" si="2"/>
        <v>257400</v>
      </c>
      <c r="V16" s="2">
        <f t="shared" si="2"/>
        <v>393000</v>
      </c>
      <c r="W16" s="2">
        <f t="shared" si="2"/>
        <v>224300</v>
      </c>
      <c r="X16" s="2">
        <f t="shared" si="2"/>
        <v>521400</v>
      </c>
      <c r="Y16" s="2" cm="1">
        <f t="array" ref="Y16">_xlfn.XLOOKUP(Y$1&amp;$R16,$C$3:$C$1662&amp;$D$3:$D$1662,$E$3:$E$1662,0,0,1)</f>
        <v>9800</v>
      </c>
      <c r="Z16" s="2" cm="1">
        <f t="array" ref="Z16">_xlfn.XLOOKUP(Z$1&amp;$R16,$C$3:$C$1662&amp;$D$3:$D$1662,$E$3:$E$1662,0,0,1)</f>
        <v>15200</v>
      </c>
      <c r="AA16" s="2" cm="1">
        <f t="array" ref="AA16">_xlfn.XLOOKUP(AA$1&amp;$R16,$C$3:$C$1662&amp;$D$3:$D$1662,$E$3:$E$1662,0,0,1)</f>
        <v>12200</v>
      </c>
      <c r="AB16" s="2" cm="1">
        <f t="array" ref="AB16">_xlfn.XLOOKUP(AB$1&amp;$R16,$C$3:$C$1662&amp;$D$3:$D$1662,$E$3:$E$1662,0,0,1)</f>
        <v>12300</v>
      </c>
      <c r="AC16" s="2" cm="1">
        <f t="array" ref="AC16">_xlfn.XLOOKUP(AC$1&amp;$R16,$C$3:$C$1662&amp;$D$3:$D$1662,$E$3:$E$1662,0,0,1)</f>
        <v>13300</v>
      </c>
      <c r="AM16" t="s">
        <v>897</v>
      </c>
      <c r="AN16" t="s">
        <v>881</v>
      </c>
      <c r="AO16">
        <v>10770</v>
      </c>
      <c r="AP16">
        <v>11165</v>
      </c>
      <c r="AQ16">
        <v>10755</v>
      </c>
      <c r="AR16">
        <v>11140</v>
      </c>
      <c r="AS16">
        <v>2016700</v>
      </c>
      <c r="AU16" s="7">
        <f t="shared" si="3"/>
        <v>6.399235912129897E-2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13300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339100</v>
      </c>
      <c r="T17" s="2">
        <f t="shared" si="2"/>
        <v>245100</v>
      </c>
      <c r="U17" s="2">
        <f t="shared" si="2"/>
        <v>271100</v>
      </c>
      <c r="V17" s="2">
        <f t="shared" si="2"/>
        <v>414400</v>
      </c>
      <c r="W17" s="2">
        <f t="shared" si="2"/>
        <v>232300</v>
      </c>
      <c r="X17" s="2">
        <f t="shared" si="2"/>
        <v>532600</v>
      </c>
      <c r="Y17" s="2" cm="1">
        <f t="array" ref="Y17">_xlfn.XLOOKUP(Y$1&amp;$R17,$C$3:$C$1662&amp;$D$3:$D$1662,$E$3:$E$1662,0,0,1)</f>
        <v>9000</v>
      </c>
      <c r="Z17" s="2" cm="1">
        <f t="array" ref="Z17">_xlfn.XLOOKUP(Z$1&amp;$R17,$C$3:$C$1662&amp;$D$3:$D$1662,$E$3:$E$1662,0,0,1)</f>
        <v>13700</v>
      </c>
      <c r="AA17" s="2" cm="1">
        <f t="array" ref="AA17">_xlfn.XLOOKUP(AA$1&amp;$R17,$C$3:$C$1662&amp;$D$3:$D$1662,$E$3:$E$1662,0,0,1)</f>
        <v>21400</v>
      </c>
      <c r="AB17" s="2" cm="1">
        <f t="array" ref="AB17">_xlfn.XLOOKUP(AB$1&amp;$R17,$C$3:$C$1662&amp;$D$3:$D$1662,$E$3:$E$1662,0,0,1)</f>
        <v>8000</v>
      </c>
      <c r="AC17" s="2" cm="1">
        <f t="array" ref="AC17">_xlfn.XLOOKUP(AC$1&amp;$R17,$C$3:$C$1662&amp;$D$3:$D$1662,$E$3:$E$1662,0,0,1)</f>
        <v>11200</v>
      </c>
      <c r="AM17" t="s">
        <v>898</v>
      </c>
      <c r="AN17" t="s">
        <v>881</v>
      </c>
      <c r="AO17">
        <v>10355</v>
      </c>
      <c r="AP17">
        <v>10365</v>
      </c>
      <c r="AQ17">
        <v>10020</v>
      </c>
      <c r="AR17">
        <v>10100</v>
      </c>
      <c r="AS17">
        <v>2455000</v>
      </c>
      <c r="AU17" s="7" t="str">
        <f t="shared" si="3"/>
        <v/>
      </c>
      <c r="AV17" s="7">
        <f t="shared" si="4"/>
        <v>-9.3357271095152572E-2</v>
      </c>
    </row>
    <row r="18" spans="3:48" x14ac:dyDescent="0.4">
      <c r="C18" t="s">
        <v>804</v>
      </c>
      <c r="D18" t="s">
        <v>521</v>
      </c>
      <c r="E18">
        <v>11200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348220</v>
      </c>
      <c r="T18" s="2">
        <f t="shared" si="2"/>
        <v>254200</v>
      </c>
      <c r="U18" s="2">
        <f t="shared" si="2"/>
        <v>282900</v>
      </c>
      <c r="V18" s="2">
        <f t="shared" si="2"/>
        <v>421700</v>
      </c>
      <c r="W18" s="2">
        <f t="shared" si="2"/>
        <v>236000</v>
      </c>
      <c r="X18" s="2">
        <f t="shared" si="2"/>
        <v>546300</v>
      </c>
      <c r="Y18" s="2" cm="1">
        <f t="array" ref="Y18">_xlfn.XLOOKUP(Y$1&amp;$R18,$C$3:$C$1662&amp;$D$3:$D$1662,$E$3:$E$1662,0,0,1)</f>
        <v>9100</v>
      </c>
      <c r="Z18" s="2" cm="1">
        <f t="array" ref="Z18">_xlfn.XLOOKUP(Z$1&amp;$R18,$C$3:$C$1662&amp;$D$3:$D$1662,$E$3:$E$1662,0,0,1)</f>
        <v>11800</v>
      </c>
      <c r="AA18" s="2" cm="1">
        <f t="array" ref="AA18">_xlfn.XLOOKUP(AA$1&amp;$R18,$C$3:$C$1662&amp;$D$3:$D$1662,$E$3:$E$1662,0,0,1)</f>
        <v>7300</v>
      </c>
      <c r="AB18" s="2" cm="1">
        <f t="array" ref="AB18">_xlfn.XLOOKUP(AB$1&amp;$R18,$C$3:$C$1662&amp;$D$3:$D$1662,$E$3:$E$1662,0,0,1)</f>
        <v>3700</v>
      </c>
      <c r="AC18" s="2" cm="1">
        <f t="array" ref="AC18">_xlfn.XLOOKUP(AC$1&amp;$R18,$C$3:$C$1662&amp;$D$3:$D$1662,$E$3:$E$1662,0,0,1)</f>
        <v>13700</v>
      </c>
      <c r="AM18" t="s">
        <v>899</v>
      </c>
      <c r="AN18" t="s">
        <v>881</v>
      </c>
      <c r="AO18">
        <v>10235</v>
      </c>
      <c r="AP18">
        <v>10240</v>
      </c>
      <c r="AQ18">
        <v>9940</v>
      </c>
      <c r="AR18">
        <v>10015</v>
      </c>
      <c r="AS18">
        <v>1730300</v>
      </c>
      <c r="AU18" s="7" t="str">
        <f t="shared" si="3"/>
        <v/>
      </c>
      <c r="AV18" s="7">
        <f t="shared" si="4"/>
        <v>-8.4158415841584233E-3</v>
      </c>
    </row>
    <row r="19" spans="3:48" x14ac:dyDescent="0.4">
      <c r="C19" t="s">
        <v>804</v>
      </c>
      <c r="D19" t="s">
        <v>522</v>
      </c>
      <c r="E19">
        <v>13700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362100</v>
      </c>
      <c r="T19" s="2">
        <f t="shared" si="2"/>
        <v>284200</v>
      </c>
      <c r="U19" s="2">
        <f t="shared" si="2"/>
        <v>290000</v>
      </c>
      <c r="V19" s="2">
        <f t="shared" si="2"/>
        <v>432500</v>
      </c>
      <c r="W19" s="2">
        <f t="shared" si="2"/>
        <v>248400</v>
      </c>
      <c r="X19" s="2">
        <f t="shared" si="2"/>
        <v>555400</v>
      </c>
      <c r="Y19" s="2" cm="1">
        <f t="array" ref="Y19">_xlfn.XLOOKUP(Y$1&amp;$R19,$C$3:$C$1662&amp;$D$3:$D$1662,$E$3:$E$1662,0,0,1)</f>
        <v>30000</v>
      </c>
      <c r="Z19" s="2" cm="1">
        <f t="array" ref="Z19">_xlfn.XLOOKUP(Z$1&amp;$R19,$C$3:$C$1662&amp;$D$3:$D$1662,$E$3:$E$1662,0,0,1)</f>
        <v>7100</v>
      </c>
      <c r="AA19" s="2" cm="1">
        <f t="array" ref="AA19">_xlfn.XLOOKUP(AA$1&amp;$R19,$C$3:$C$1662&amp;$D$3:$D$1662,$E$3:$E$1662,0,0,1)</f>
        <v>10800</v>
      </c>
      <c r="AB19" s="2" cm="1">
        <f t="array" ref="AB19">_xlfn.XLOOKUP(AB$1&amp;$R19,$C$3:$C$1662&amp;$D$3:$D$1662,$E$3:$E$1662,0,0,1)</f>
        <v>12400</v>
      </c>
      <c r="AC19" s="2" cm="1">
        <f t="array" ref="AC19">_xlfn.XLOOKUP(AC$1&amp;$R19,$C$3:$C$1662&amp;$D$3:$D$1662,$E$3:$E$1662,0,0,1)</f>
        <v>9100</v>
      </c>
      <c r="AM19" t="s">
        <v>900</v>
      </c>
      <c r="AN19" t="s">
        <v>881</v>
      </c>
      <c r="AO19">
        <v>10020</v>
      </c>
      <c r="AP19">
        <v>10045</v>
      </c>
      <c r="AQ19">
        <v>9755</v>
      </c>
      <c r="AR19">
        <v>9827</v>
      </c>
      <c r="AS19">
        <v>2616400</v>
      </c>
      <c r="AU19" s="7" t="str">
        <f t="shared" si="3"/>
        <v/>
      </c>
      <c r="AV19" s="7">
        <f t="shared" si="4"/>
        <v>-1.8771842236645075E-2</v>
      </c>
    </row>
    <row r="20" spans="3:48" x14ac:dyDescent="0.4">
      <c r="C20" t="s">
        <v>804</v>
      </c>
      <c r="D20" t="s">
        <v>523</v>
      </c>
      <c r="E20">
        <v>9100</v>
      </c>
      <c r="R20" t="s">
        <v>147</v>
      </c>
      <c r="S20" s="2">
        <f t="shared" si="1"/>
        <v>372360</v>
      </c>
      <c r="T20" s="2">
        <f t="shared" ref="T20:X35" si="5">T19+Y20</f>
        <v>295100</v>
      </c>
      <c r="U20" s="2">
        <f t="shared" si="5"/>
        <v>297000</v>
      </c>
      <c r="V20" s="2">
        <f t="shared" si="5"/>
        <v>444500</v>
      </c>
      <c r="W20" s="2">
        <f t="shared" si="5"/>
        <v>258000</v>
      </c>
      <c r="X20" s="2">
        <f t="shared" si="5"/>
        <v>567200</v>
      </c>
      <c r="Y20" s="2" cm="1">
        <f t="array" ref="Y20">_xlfn.XLOOKUP(Y$1&amp;$R20,$C$3:$C$1662&amp;$D$3:$D$1662,$E$3:$E$1662,0,0,1)</f>
        <v>10900</v>
      </c>
      <c r="Z20" s="2" cm="1">
        <f t="array" ref="Z20">_xlfn.XLOOKUP(Z$1&amp;$R20,$C$3:$C$1662&amp;$D$3:$D$1662,$E$3:$E$1662,0,0,1)</f>
        <v>7000</v>
      </c>
      <c r="AA20" s="2" cm="1">
        <f t="array" ref="AA20">_xlfn.XLOOKUP(AA$1&amp;$R20,$C$3:$C$1662&amp;$D$3:$D$1662,$E$3:$E$1662,0,0,1)</f>
        <v>12000</v>
      </c>
      <c r="AB20" s="2" cm="1">
        <f t="array" ref="AB20">_xlfn.XLOOKUP(AB$1&amp;$R20,$C$3:$C$1662&amp;$D$3:$D$1662,$E$3:$E$1662,0,0,1)</f>
        <v>9600</v>
      </c>
      <c r="AC20" s="2" cm="1">
        <f t="array" ref="AC20">_xlfn.XLOOKUP(AC$1&amp;$R20,$C$3:$C$1662&amp;$D$3:$D$1662,$E$3:$E$1662,0,0,1)</f>
        <v>11800</v>
      </c>
      <c r="AM20" t="s">
        <v>901</v>
      </c>
      <c r="AN20" t="s">
        <v>881</v>
      </c>
      <c r="AO20">
        <v>9832</v>
      </c>
      <c r="AP20">
        <v>9945</v>
      </c>
      <c r="AQ20">
        <v>9737</v>
      </c>
      <c r="AR20">
        <v>9830</v>
      </c>
      <c r="AS20">
        <v>1377800</v>
      </c>
      <c r="AU20" s="7">
        <f t="shared" si="3"/>
        <v>3.0528136766050373E-4</v>
      </c>
      <c r="AV20" s="7" t="str">
        <f t="shared" si="4"/>
        <v/>
      </c>
    </row>
    <row r="21" spans="3:48" x14ac:dyDescent="0.4">
      <c r="C21" t="s">
        <v>804</v>
      </c>
      <c r="D21" t="s">
        <v>524</v>
      </c>
      <c r="E21">
        <v>11800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384700</v>
      </c>
      <c r="T21" s="2">
        <f t="shared" si="5"/>
        <v>304300</v>
      </c>
      <c r="U21" s="2">
        <f t="shared" si="5"/>
        <v>304500</v>
      </c>
      <c r="V21" s="2">
        <f t="shared" si="5"/>
        <v>456600</v>
      </c>
      <c r="W21" s="2">
        <f t="shared" si="5"/>
        <v>262600</v>
      </c>
      <c r="X21" s="2">
        <f t="shared" si="5"/>
        <v>595500</v>
      </c>
      <c r="Y21" s="2" cm="1">
        <f t="array" ref="Y21">_xlfn.XLOOKUP(Y$1&amp;$R21,$C$3:$C$1662&amp;$D$3:$D$1662,$E$3:$E$1662,0,0,1)</f>
        <v>9200</v>
      </c>
      <c r="Z21" s="2" cm="1">
        <f t="array" ref="Z21">_xlfn.XLOOKUP(Z$1&amp;$R21,$C$3:$C$1662&amp;$D$3:$D$1662,$E$3:$E$1662,0,0,1)</f>
        <v>7500</v>
      </c>
      <c r="AA21" s="2" cm="1">
        <f t="array" ref="AA21">_xlfn.XLOOKUP(AA$1&amp;$R21,$C$3:$C$1662&amp;$D$3:$D$1662,$E$3:$E$1662,0,0,1)</f>
        <v>12100</v>
      </c>
      <c r="AB21" s="2" cm="1">
        <f t="array" ref="AB21">_xlfn.XLOOKUP(AB$1&amp;$R21,$C$3:$C$1662&amp;$D$3:$D$1662,$E$3:$E$1662,0,0,1)</f>
        <v>4600</v>
      </c>
      <c r="AC21" s="2" cm="1">
        <f t="array" ref="AC21">_xlfn.XLOOKUP(AC$1&amp;$R21,$C$3:$C$1662&amp;$D$3:$D$1662,$E$3:$E$1662,0,0,1)</f>
        <v>28300</v>
      </c>
      <c r="AM21" t="s">
        <v>902</v>
      </c>
      <c r="AN21" t="s">
        <v>881</v>
      </c>
      <c r="AO21">
        <v>9800</v>
      </c>
      <c r="AP21">
        <v>9856</v>
      </c>
      <c r="AQ21">
        <v>9601</v>
      </c>
      <c r="AR21">
        <v>9659</v>
      </c>
      <c r="AS21">
        <v>1378600</v>
      </c>
      <c r="AU21" s="7" t="str">
        <f t="shared" si="3"/>
        <v/>
      </c>
      <c r="AV21" s="7">
        <f t="shared" si="4"/>
        <v>-1.7395727365208558E-2</v>
      </c>
    </row>
    <row r="22" spans="3:48" x14ac:dyDescent="0.4">
      <c r="C22" t="s">
        <v>804</v>
      </c>
      <c r="D22" t="s">
        <v>525</v>
      </c>
      <c r="E22">
        <v>28300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394660</v>
      </c>
      <c r="T22" s="2">
        <f t="shared" si="5"/>
        <v>314800</v>
      </c>
      <c r="U22" s="2">
        <f t="shared" si="5"/>
        <v>309600</v>
      </c>
      <c r="V22" s="2">
        <f t="shared" si="5"/>
        <v>472200</v>
      </c>
      <c r="W22" s="2">
        <f t="shared" si="5"/>
        <v>270900</v>
      </c>
      <c r="X22" s="2">
        <f t="shared" si="5"/>
        <v>605800</v>
      </c>
      <c r="Y22" s="2" cm="1">
        <f t="array" ref="Y22">_xlfn.XLOOKUP(Y$1&amp;$R22,$C$3:$C$1662&amp;$D$3:$D$1662,$E$3:$E$1662,0,0,1)</f>
        <v>10500</v>
      </c>
      <c r="Z22" s="2" cm="1">
        <f t="array" ref="Z22">_xlfn.XLOOKUP(Z$1&amp;$R22,$C$3:$C$1662&amp;$D$3:$D$1662,$E$3:$E$1662,0,0,1)</f>
        <v>5100</v>
      </c>
      <c r="AA22" s="2" cm="1">
        <f t="array" ref="AA22">_xlfn.XLOOKUP(AA$1&amp;$R22,$C$3:$C$1662&amp;$D$3:$D$1662,$E$3:$E$1662,0,0,1)</f>
        <v>15600</v>
      </c>
      <c r="AB22" s="2" cm="1">
        <f t="array" ref="AB22">_xlfn.XLOOKUP(AB$1&amp;$R22,$C$3:$C$1662&amp;$D$3:$D$1662,$E$3:$E$1662,0,0,1)</f>
        <v>8300</v>
      </c>
      <c r="AC22" s="2" cm="1">
        <f t="array" ref="AC22">_xlfn.XLOOKUP(AC$1&amp;$R22,$C$3:$C$1662&amp;$D$3:$D$1662,$E$3:$E$1662,0,0,1)</f>
        <v>10300</v>
      </c>
      <c r="AM22" t="s">
        <v>903</v>
      </c>
      <c r="AN22" t="s">
        <v>881</v>
      </c>
      <c r="AO22">
        <v>9730</v>
      </c>
      <c r="AP22">
        <v>9767</v>
      </c>
      <c r="AQ22">
        <v>9519</v>
      </c>
      <c r="AR22">
        <v>9544</v>
      </c>
      <c r="AS22">
        <v>1214600</v>
      </c>
      <c r="AU22" s="7" t="str">
        <f t="shared" si="3"/>
        <v/>
      </c>
      <c r="AV22" s="7">
        <f t="shared" si="4"/>
        <v>-1.1905994409359133E-2</v>
      </c>
    </row>
    <row r="23" spans="3:48" x14ac:dyDescent="0.4">
      <c r="C23" t="s">
        <v>804</v>
      </c>
      <c r="D23" t="s">
        <v>526</v>
      </c>
      <c r="E23">
        <v>10300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404360</v>
      </c>
      <c r="T23" s="2">
        <f t="shared" si="5"/>
        <v>329800</v>
      </c>
      <c r="U23" s="2">
        <f t="shared" si="5"/>
        <v>315900</v>
      </c>
      <c r="V23" s="2">
        <f t="shared" si="5"/>
        <v>481100</v>
      </c>
      <c r="W23" s="2">
        <f t="shared" si="5"/>
        <v>275100</v>
      </c>
      <c r="X23" s="2">
        <f t="shared" si="5"/>
        <v>619900</v>
      </c>
      <c r="Y23" s="2" cm="1">
        <f t="array" ref="Y23">_xlfn.XLOOKUP(Y$1&amp;$R23,$C$3:$C$1662&amp;$D$3:$D$1662,$E$3:$E$1662,0,0,1)</f>
        <v>15000</v>
      </c>
      <c r="Z23" s="2" cm="1">
        <f t="array" ref="Z23">_xlfn.XLOOKUP(Z$1&amp;$R23,$C$3:$C$1662&amp;$D$3:$D$1662,$E$3:$E$1662,0,0,1)</f>
        <v>6300</v>
      </c>
      <c r="AA23" s="2" cm="1">
        <f t="array" ref="AA23">_xlfn.XLOOKUP(AA$1&amp;$R23,$C$3:$C$1662&amp;$D$3:$D$1662,$E$3:$E$1662,0,0,1)</f>
        <v>8900</v>
      </c>
      <c r="AB23" s="2" cm="1">
        <f t="array" ref="AB23">_xlfn.XLOOKUP(AB$1&amp;$R23,$C$3:$C$1662&amp;$D$3:$D$1662,$E$3:$E$1662,0,0,1)</f>
        <v>4200</v>
      </c>
      <c r="AC23" s="2" cm="1">
        <f t="array" ref="AC23">_xlfn.XLOOKUP(AC$1&amp;$R23,$C$3:$C$1662&amp;$D$3:$D$1662,$E$3:$E$1662,0,0,1)</f>
        <v>14100</v>
      </c>
      <c r="AM23" t="s">
        <v>904</v>
      </c>
      <c r="AN23" t="s">
        <v>881</v>
      </c>
      <c r="AO23">
        <v>9510</v>
      </c>
      <c r="AP23">
        <v>9717</v>
      </c>
      <c r="AQ23">
        <v>9480</v>
      </c>
      <c r="AR23">
        <v>9610</v>
      </c>
      <c r="AS23">
        <v>1372200</v>
      </c>
      <c r="AU23" s="7">
        <f t="shared" si="3"/>
        <v>6.9153394803016521E-3</v>
      </c>
      <c r="AV23" s="7" t="str">
        <f t="shared" si="4"/>
        <v/>
      </c>
    </row>
    <row r="24" spans="3:48" x14ac:dyDescent="0.4">
      <c r="C24" t="s">
        <v>804</v>
      </c>
      <c r="D24" t="s">
        <v>527</v>
      </c>
      <c r="E24">
        <v>14100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413400</v>
      </c>
      <c r="T24" s="2">
        <f t="shared" si="5"/>
        <v>336000</v>
      </c>
      <c r="U24" s="2">
        <f t="shared" si="5"/>
        <v>317700</v>
      </c>
      <c r="V24" s="2">
        <f t="shared" si="5"/>
        <v>498800</v>
      </c>
      <c r="W24" s="2">
        <f t="shared" si="5"/>
        <v>284200</v>
      </c>
      <c r="X24" s="2">
        <f t="shared" si="5"/>
        <v>630300</v>
      </c>
      <c r="Y24" s="2" cm="1">
        <f t="array" ref="Y24">_xlfn.XLOOKUP(Y$1&amp;$R24,$C$3:$C$1662&amp;$D$3:$D$1662,$E$3:$E$1662,0,0,1)</f>
        <v>6200</v>
      </c>
      <c r="Z24" s="2" cm="1">
        <f t="array" ref="Z24">_xlfn.XLOOKUP(Z$1&amp;$R24,$C$3:$C$1662&amp;$D$3:$D$1662,$E$3:$E$1662,0,0,1)</f>
        <v>1800</v>
      </c>
      <c r="AA24" s="2" cm="1">
        <f t="array" ref="AA24">_xlfn.XLOOKUP(AA$1&amp;$R24,$C$3:$C$1662&amp;$D$3:$D$1662,$E$3:$E$1662,0,0,1)</f>
        <v>17700</v>
      </c>
      <c r="AB24" s="2" cm="1">
        <f t="array" ref="AB24">_xlfn.XLOOKUP(AB$1&amp;$R24,$C$3:$C$1662&amp;$D$3:$D$1662,$E$3:$E$1662,0,0,1)</f>
        <v>9100</v>
      </c>
      <c r="AC24" s="2" cm="1">
        <f t="array" ref="AC24">_xlfn.XLOOKUP(AC$1&amp;$R24,$C$3:$C$1662&amp;$D$3:$D$1662,$E$3:$E$1662,0,0,1)</f>
        <v>10400</v>
      </c>
      <c r="AM24" t="s">
        <v>905</v>
      </c>
      <c r="AN24" t="s">
        <v>881</v>
      </c>
      <c r="AO24">
        <v>9528</v>
      </c>
      <c r="AP24">
        <v>9623</v>
      </c>
      <c r="AQ24">
        <v>9442</v>
      </c>
      <c r="AR24">
        <v>9533</v>
      </c>
      <c r="AS24">
        <v>1228900</v>
      </c>
      <c r="AU24" s="7" t="str">
        <f t="shared" si="3"/>
        <v/>
      </c>
      <c r="AV24" s="7">
        <f t="shared" si="4"/>
        <v>-8.0124869927159503E-3</v>
      </c>
    </row>
    <row r="25" spans="3:48" x14ac:dyDescent="0.4">
      <c r="C25" t="s">
        <v>804</v>
      </c>
      <c r="D25" t="s">
        <v>528</v>
      </c>
      <c r="E25">
        <v>10400</v>
      </c>
      <c r="R25" t="s">
        <v>22</v>
      </c>
      <c r="S25" s="2">
        <f t="shared" si="1"/>
        <v>419720</v>
      </c>
      <c r="T25" s="2">
        <f t="shared" si="5"/>
        <v>338900</v>
      </c>
      <c r="U25" s="2">
        <f t="shared" si="5"/>
        <v>326300</v>
      </c>
      <c r="V25" s="2">
        <f t="shared" si="5"/>
        <v>505800</v>
      </c>
      <c r="W25" s="2">
        <f t="shared" si="5"/>
        <v>291600</v>
      </c>
      <c r="X25" s="2">
        <f t="shared" si="5"/>
        <v>636000</v>
      </c>
      <c r="Y25" s="2" cm="1">
        <f t="array" ref="Y25">_xlfn.XLOOKUP(Y$1&amp;$R25,$C$3:$C$1662&amp;$D$3:$D$1662,$E$3:$E$1662,0,0,1)</f>
        <v>2900</v>
      </c>
      <c r="Z25" s="2" cm="1">
        <f t="array" ref="Z25">_xlfn.XLOOKUP(Z$1&amp;$R25,$C$3:$C$1662&amp;$D$3:$D$1662,$E$3:$E$1662,0,0,1)</f>
        <v>8600</v>
      </c>
      <c r="AA25" s="2" cm="1">
        <f t="array" ref="AA25">_xlfn.XLOOKUP(AA$1&amp;$R25,$C$3:$C$1662&amp;$D$3:$D$1662,$E$3:$E$1662,0,0,1)</f>
        <v>7000</v>
      </c>
      <c r="AB25" s="2" cm="1">
        <f t="array" ref="AB25">_xlfn.XLOOKUP(AB$1&amp;$R25,$C$3:$C$1662&amp;$D$3:$D$1662,$E$3:$E$1662,0,0,1)</f>
        <v>7400</v>
      </c>
      <c r="AC25" s="2" cm="1">
        <f t="array" ref="AC25">_xlfn.XLOOKUP(AC$1&amp;$R25,$C$3:$C$1662&amp;$D$3:$D$1662,$E$3:$E$1662,0,0,1)</f>
        <v>5700</v>
      </c>
      <c r="AM25" t="s">
        <v>906</v>
      </c>
      <c r="AN25" t="s">
        <v>881</v>
      </c>
      <c r="AO25">
        <v>9577</v>
      </c>
      <c r="AP25">
        <v>9940</v>
      </c>
      <c r="AQ25">
        <v>9531</v>
      </c>
      <c r="AR25">
        <v>9938</v>
      </c>
      <c r="AS25">
        <v>1891200</v>
      </c>
      <c r="AU25" s="7">
        <f t="shared" si="3"/>
        <v>4.2484002937165588E-2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5700</v>
      </c>
      <c r="R26" t="s">
        <v>69</v>
      </c>
      <c r="S26" s="2">
        <f t="shared" si="1"/>
        <v>423740</v>
      </c>
      <c r="T26" s="2">
        <f t="shared" si="5"/>
        <v>341900</v>
      </c>
      <c r="U26" s="2">
        <f t="shared" si="5"/>
        <v>330000</v>
      </c>
      <c r="V26" s="2">
        <f t="shared" si="5"/>
        <v>510400</v>
      </c>
      <c r="W26" s="2">
        <f t="shared" si="5"/>
        <v>296400</v>
      </c>
      <c r="X26" s="2">
        <f t="shared" si="5"/>
        <v>640000</v>
      </c>
      <c r="Y26" s="2" cm="1">
        <f t="array" ref="Y26">_xlfn.XLOOKUP(Y$1&amp;$R26,$C$3:$C$1662&amp;$D$3:$D$1662,$E$3:$E$1662,0,0,1)</f>
        <v>3000</v>
      </c>
      <c r="Z26" s="2" cm="1">
        <f t="array" ref="Z26">_xlfn.XLOOKUP(Z$1&amp;$R26,$C$3:$C$1662&amp;$D$3:$D$1662,$E$3:$E$1662,0,0,1)</f>
        <v>3700</v>
      </c>
      <c r="AA26" s="2" cm="1">
        <f t="array" ref="AA26">_xlfn.XLOOKUP(AA$1&amp;$R26,$C$3:$C$1662&amp;$D$3:$D$1662,$E$3:$E$1662,0,0,1)</f>
        <v>4600</v>
      </c>
      <c r="AB26" s="2" cm="1">
        <f t="array" ref="AB26">_xlfn.XLOOKUP(AB$1&amp;$R26,$C$3:$C$1662&amp;$D$3:$D$1662,$E$3:$E$1662,0,0,1)</f>
        <v>4800</v>
      </c>
      <c r="AC26" s="2" cm="1">
        <f t="array" ref="AC26">_xlfn.XLOOKUP(AC$1&amp;$R26,$C$3:$C$1662&amp;$D$3:$D$1662,$E$3:$E$1662,0,0,1)</f>
        <v>4000</v>
      </c>
      <c r="AM26" t="s">
        <v>907</v>
      </c>
      <c r="AN26" t="s">
        <v>881</v>
      </c>
      <c r="AO26">
        <v>9788</v>
      </c>
      <c r="AP26">
        <v>9966</v>
      </c>
      <c r="AQ26">
        <v>9774</v>
      </c>
      <c r="AR26">
        <v>9966</v>
      </c>
      <c r="AS26">
        <v>1254100</v>
      </c>
      <c r="AU26" s="7">
        <f t="shared" si="3"/>
        <v>2.8174683034816184E-3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4000</v>
      </c>
      <c r="R27" t="s">
        <v>98</v>
      </c>
      <c r="S27" s="2">
        <f t="shared" si="1"/>
        <v>430620</v>
      </c>
      <c r="T27" s="2">
        <f t="shared" si="5"/>
        <v>348700</v>
      </c>
      <c r="U27" s="2">
        <f t="shared" si="5"/>
        <v>335600</v>
      </c>
      <c r="V27" s="2">
        <f t="shared" si="5"/>
        <v>518100</v>
      </c>
      <c r="W27" s="2">
        <f t="shared" si="5"/>
        <v>298800</v>
      </c>
      <c r="X27" s="2">
        <f t="shared" si="5"/>
        <v>651900</v>
      </c>
      <c r="Y27" s="2" cm="1">
        <f t="array" ref="Y27">_xlfn.XLOOKUP(Y$1&amp;$R27,$C$3:$C$1662&amp;$D$3:$D$1662,$E$3:$E$1662,0,0,1)</f>
        <v>6800</v>
      </c>
      <c r="Z27" s="2" cm="1">
        <f t="array" ref="Z27">_xlfn.XLOOKUP(Z$1&amp;$R27,$C$3:$C$1662&amp;$D$3:$D$1662,$E$3:$E$1662,0,0,1)</f>
        <v>5600</v>
      </c>
      <c r="AA27" s="2" cm="1">
        <f t="array" ref="AA27">_xlfn.XLOOKUP(AA$1&amp;$R27,$C$3:$C$1662&amp;$D$3:$D$1662,$E$3:$E$1662,0,0,1)</f>
        <v>7700</v>
      </c>
      <c r="AB27" s="2" cm="1">
        <f t="array" ref="AB27">_xlfn.XLOOKUP(AB$1&amp;$R27,$C$3:$C$1662&amp;$D$3:$D$1662,$E$3:$E$1662,0,0,1)</f>
        <v>2400</v>
      </c>
      <c r="AC27" s="2" cm="1">
        <f t="array" ref="AC27">_xlfn.XLOOKUP(AC$1&amp;$R27,$C$3:$C$1662&amp;$D$3:$D$1662,$E$3:$E$1662,0,0,1)</f>
        <v>11900</v>
      </c>
      <c r="AM27" t="s">
        <v>908</v>
      </c>
      <c r="AN27" t="s">
        <v>881</v>
      </c>
      <c r="AO27">
        <v>10070</v>
      </c>
      <c r="AP27">
        <v>10315</v>
      </c>
      <c r="AQ27">
        <v>10040</v>
      </c>
      <c r="AR27">
        <v>10205</v>
      </c>
      <c r="AS27">
        <v>3191400</v>
      </c>
      <c r="AU27" s="7">
        <f t="shared" si="3"/>
        <v>2.3981537226570371E-2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11900</v>
      </c>
      <c r="R28" t="s">
        <v>38</v>
      </c>
      <c r="S28" s="2">
        <f t="shared" si="1"/>
        <v>436540</v>
      </c>
      <c r="T28" s="2">
        <f t="shared" si="5"/>
        <v>357200</v>
      </c>
      <c r="U28" s="2">
        <f t="shared" si="5"/>
        <v>340800</v>
      </c>
      <c r="V28" s="2">
        <f t="shared" si="5"/>
        <v>521400</v>
      </c>
      <c r="W28" s="2">
        <f t="shared" si="5"/>
        <v>302900</v>
      </c>
      <c r="X28" s="2">
        <f t="shared" si="5"/>
        <v>660400</v>
      </c>
      <c r="Y28" s="2" cm="1">
        <f t="array" ref="Y28">_xlfn.XLOOKUP(Y$1&amp;$R28,$C$3:$C$1662&amp;$D$3:$D$1662,$E$3:$E$1662,0,0,1)</f>
        <v>8500</v>
      </c>
      <c r="Z28" s="2" cm="1">
        <f t="array" ref="Z28">_xlfn.XLOOKUP(Z$1&amp;$R28,$C$3:$C$1662&amp;$D$3:$D$1662,$E$3:$E$1662,0,0,1)</f>
        <v>5200</v>
      </c>
      <c r="AA28" s="2" cm="1">
        <f t="array" ref="AA28">_xlfn.XLOOKUP(AA$1&amp;$R28,$C$3:$C$1662&amp;$D$3:$D$1662,$E$3:$E$1662,0,0,1)</f>
        <v>3300</v>
      </c>
      <c r="AB28" s="2" cm="1">
        <f t="array" ref="AB28">_xlfn.XLOOKUP(AB$1&amp;$R28,$C$3:$C$1662&amp;$D$3:$D$1662,$E$3:$E$1662,0,0,1)</f>
        <v>4100</v>
      </c>
      <c r="AC28" s="2" cm="1">
        <f t="array" ref="AC28">_xlfn.XLOOKUP(AC$1&amp;$R28,$C$3:$C$1662&amp;$D$3:$D$1662,$E$3:$E$1662,0,0,1)</f>
        <v>8500</v>
      </c>
      <c r="AM28" t="s">
        <v>909</v>
      </c>
      <c r="AN28" t="s">
        <v>881</v>
      </c>
      <c r="AO28">
        <v>9880</v>
      </c>
      <c r="AP28">
        <v>10050</v>
      </c>
      <c r="AQ28">
        <v>9760</v>
      </c>
      <c r="AR28">
        <v>10030</v>
      </c>
      <c r="AS28">
        <v>2064700</v>
      </c>
      <c r="AU28" s="7" t="str">
        <f t="shared" si="3"/>
        <v/>
      </c>
      <c r="AV28" s="7">
        <f t="shared" si="4"/>
        <v>-1.7148456638902521E-2</v>
      </c>
    </row>
    <row r="29" spans="3:48" x14ac:dyDescent="0.4">
      <c r="C29" t="s">
        <v>804</v>
      </c>
      <c r="D29" t="s">
        <v>532</v>
      </c>
      <c r="E29">
        <v>8500</v>
      </c>
      <c r="R29" t="s">
        <v>241</v>
      </c>
      <c r="S29" s="2">
        <f t="shared" si="1"/>
        <v>442580</v>
      </c>
      <c r="T29" s="2">
        <f t="shared" si="5"/>
        <v>358700</v>
      </c>
      <c r="U29" s="2">
        <f t="shared" si="5"/>
        <v>343600</v>
      </c>
      <c r="V29" s="2">
        <f t="shared" si="5"/>
        <v>526800</v>
      </c>
      <c r="W29" s="2">
        <f t="shared" si="5"/>
        <v>312100</v>
      </c>
      <c r="X29" s="2">
        <f t="shared" si="5"/>
        <v>671700</v>
      </c>
      <c r="Y29" s="2" cm="1">
        <f t="array" ref="Y29">_xlfn.XLOOKUP(Y$1&amp;$R29,$C$3:$C$1662&amp;$D$3:$D$1662,$E$3:$E$1662,0,0,1)</f>
        <v>1500</v>
      </c>
      <c r="Z29" s="2" cm="1">
        <f t="array" ref="Z29">_xlfn.XLOOKUP(Z$1&amp;$R29,$C$3:$C$1662&amp;$D$3:$D$1662,$E$3:$E$1662,0,0,1)</f>
        <v>2800</v>
      </c>
      <c r="AA29" s="2" cm="1">
        <f t="array" ref="AA29">_xlfn.XLOOKUP(AA$1&amp;$R29,$C$3:$C$1662&amp;$D$3:$D$1662,$E$3:$E$1662,0,0,1)</f>
        <v>5400</v>
      </c>
      <c r="AB29" s="2" cm="1">
        <f t="array" ref="AB29">_xlfn.XLOOKUP(AB$1&amp;$R29,$C$3:$C$1662&amp;$D$3:$D$1662,$E$3:$E$1662,0,0,1)</f>
        <v>9200</v>
      </c>
      <c r="AC29" s="2" cm="1">
        <f t="array" ref="AC29">_xlfn.XLOOKUP(AC$1&amp;$R29,$C$3:$C$1662&amp;$D$3:$D$1662,$E$3:$E$1662,0,0,1)</f>
        <v>11300</v>
      </c>
      <c r="AM29" t="s">
        <v>910</v>
      </c>
      <c r="AN29" t="s">
        <v>881</v>
      </c>
      <c r="AO29">
        <v>10105</v>
      </c>
      <c r="AP29">
        <v>10360</v>
      </c>
      <c r="AQ29">
        <v>9901</v>
      </c>
      <c r="AR29">
        <v>10015</v>
      </c>
      <c r="AS29">
        <v>3966500</v>
      </c>
      <c r="AU29" s="7" t="str">
        <f t="shared" si="3"/>
        <v/>
      </c>
      <c r="AV29" s="7">
        <f t="shared" si="4"/>
        <v>-1.4955134596211783E-3</v>
      </c>
    </row>
    <row r="30" spans="3:48" x14ac:dyDescent="0.4">
      <c r="C30" t="s">
        <v>804</v>
      </c>
      <c r="D30" t="s">
        <v>533</v>
      </c>
      <c r="E30">
        <v>11300</v>
      </c>
      <c r="R30" t="s">
        <v>286</v>
      </c>
      <c r="S30" s="2">
        <f t="shared" si="1"/>
        <v>447960</v>
      </c>
      <c r="T30" s="2">
        <f t="shared" si="5"/>
        <v>366800</v>
      </c>
      <c r="U30" s="2">
        <f t="shared" si="5"/>
        <v>347900</v>
      </c>
      <c r="V30" s="2">
        <f t="shared" si="5"/>
        <v>531600</v>
      </c>
      <c r="W30" s="2">
        <f t="shared" si="5"/>
        <v>315500</v>
      </c>
      <c r="X30" s="2">
        <f t="shared" si="5"/>
        <v>678000</v>
      </c>
      <c r="Y30" s="2" cm="1">
        <f t="array" ref="Y30">_xlfn.XLOOKUP(Y$1&amp;$R30,$C$3:$C$1662&amp;$D$3:$D$1662,$E$3:$E$1662,0,0,1)</f>
        <v>8100</v>
      </c>
      <c r="Z30" s="2" cm="1">
        <f t="array" ref="Z30">_xlfn.XLOOKUP(Z$1&amp;$R30,$C$3:$C$1662&amp;$D$3:$D$1662,$E$3:$E$1662,0,0,1)</f>
        <v>4300</v>
      </c>
      <c r="AA30" s="2" cm="1">
        <f t="array" ref="AA30">_xlfn.XLOOKUP(AA$1&amp;$R30,$C$3:$C$1662&amp;$D$3:$D$1662,$E$3:$E$1662,0,0,1)</f>
        <v>4800</v>
      </c>
      <c r="AB30" s="2" cm="1">
        <f t="array" ref="AB30">_xlfn.XLOOKUP(AB$1&amp;$R30,$C$3:$C$1662&amp;$D$3:$D$1662,$E$3:$E$1662,0,0,1)</f>
        <v>3400</v>
      </c>
      <c r="AC30" s="2" cm="1">
        <f t="array" ref="AC30">_xlfn.XLOOKUP(AC$1&amp;$R30,$C$3:$C$1662&amp;$D$3:$D$1662,$E$3:$E$1662,0,0,1)</f>
        <v>6300</v>
      </c>
      <c r="AM30" t="s">
        <v>911</v>
      </c>
      <c r="AN30" t="s">
        <v>881</v>
      </c>
      <c r="AO30">
        <v>10015</v>
      </c>
      <c r="AP30">
        <v>10680</v>
      </c>
      <c r="AQ30">
        <v>9926</v>
      </c>
      <c r="AR30">
        <v>10395</v>
      </c>
      <c r="AS30">
        <v>2426000</v>
      </c>
      <c r="AU30" s="7">
        <f t="shared" si="3"/>
        <v>3.794308537194202E-2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6300</v>
      </c>
      <c r="R31" t="s">
        <v>203</v>
      </c>
      <c r="S31" s="2">
        <f t="shared" si="1"/>
        <v>454000</v>
      </c>
      <c r="T31" s="2">
        <f t="shared" si="5"/>
        <v>373400</v>
      </c>
      <c r="U31" s="2">
        <f t="shared" si="5"/>
        <v>353100</v>
      </c>
      <c r="V31" s="2">
        <f t="shared" si="5"/>
        <v>535700</v>
      </c>
      <c r="W31" s="2">
        <f t="shared" si="5"/>
        <v>320700</v>
      </c>
      <c r="X31" s="2">
        <f t="shared" si="5"/>
        <v>687100</v>
      </c>
      <c r="Y31" s="2" cm="1">
        <f t="array" ref="Y31">_xlfn.XLOOKUP(Y$1&amp;$R31,$C$3:$C$1662&amp;$D$3:$D$1662,$E$3:$E$1662,0,0,1)</f>
        <v>6600</v>
      </c>
      <c r="Z31" s="2" cm="1">
        <f t="array" ref="Z31">_xlfn.XLOOKUP(Z$1&amp;$R31,$C$3:$C$1662&amp;$D$3:$D$1662,$E$3:$E$1662,0,0,1)</f>
        <v>5200</v>
      </c>
      <c r="AA31" s="2" cm="1">
        <f t="array" ref="AA31">_xlfn.XLOOKUP(AA$1&amp;$R31,$C$3:$C$1662&amp;$D$3:$D$1662,$E$3:$E$1662,0,0,1)</f>
        <v>4100</v>
      </c>
      <c r="AB31" s="2" cm="1">
        <f t="array" ref="AB31">_xlfn.XLOOKUP(AB$1&amp;$R31,$C$3:$C$1662&amp;$D$3:$D$1662,$E$3:$E$1662,0,0,1)</f>
        <v>5200</v>
      </c>
      <c r="AC31" s="2" cm="1">
        <f t="array" ref="AC31">_xlfn.XLOOKUP(AC$1&amp;$R31,$C$3:$C$1662&amp;$D$3:$D$1662,$E$3:$E$1662,0,0,1)</f>
        <v>9100</v>
      </c>
      <c r="AM31" t="s">
        <v>912</v>
      </c>
      <c r="AN31" t="s">
        <v>881</v>
      </c>
      <c r="AO31">
        <v>10625</v>
      </c>
      <c r="AP31">
        <v>10730</v>
      </c>
      <c r="AQ31">
        <v>10345</v>
      </c>
      <c r="AR31">
        <v>10440</v>
      </c>
      <c r="AS31">
        <v>2027500</v>
      </c>
      <c r="AU31" s="7">
        <f t="shared" si="3"/>
        <v>4.3290043290042934E-3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9100</v>
      </c>
      <c r="R32" t="s">
        <v>153</v>
      </c>
      <c r="S32" s="2">
        <f t="shared" si="1"/>
        <v>461060</v>
      </c>
      <c r="T32" s="2">
        <f t="shared" si="5"/>
        <v>383900</v>
      </c>
      <c r="U32" s="2">
        <f t="shared" si="5"/>
        <v>357200</v>
      </c>
      <c r="V32" s="2">
        <f t="shared" si="5"/>
        <v>539400</v>
      </c>
      <c r="W32" s="2">
        <f t="shared" si="5"/>
        <v>325700</v>
      </c>
      <c r="X32" s="2">
        <f t="shared" si="5"/>
        <v>699100</v>
      </c>
      <c r="Y32" s="2" cm="1">
        <f t="array" ref="Y32">_xlfn.XLOOKUP(Y$1&amp;$R32,$C$3:$C$1662&amp;$D$3:$D$1662,$E$3:$E$1662,0,0,1)</f>
        <v>10500</v>
      </c>
      <c r="Z32" s="2" cm="1">
        <f t="array" ref="Z32">_xlfn.XLOOKUP(Z$1&amp;$R32,$C$3:$C$1662&amp;$D$3:$D$1662,$E$3:$E$1662,0,0,1)</f>
        <v>4100</v>
      </c>
      <c r="AA32" s="2" cm="1">
        <f t="array" ref="AA32">_xlfn.XLOOKUP(AA$1&amp;$R32,$C$3:$C$1662&amp;$D$3:$D$1662,$E$3:$E$1662,0,0,1)</f>
        <v>3700</v>
      </c>
      <c r="AB32" s="2" cm="1">
        <f t="array" ref="AB32">_xlfn.XLOOKUP(AB$1&amp;$R32,$C$3:$C$1662&amp;$D$3:$D$1662,$E$3:$E$1662,0,0,1)</f>
        <v>5000</v>
      </c>
      <c r="AC32" s="2" cm="1">
        <f t="array" ref="AC32">_xlfn.XLOOKUP(AC$1&amp;$R32,$C$3:$C$1662&amp;$D$3:$D$1662,$E$3:$E$1662,0,0,1)</f>
        <v>12000</v>
      </c>
      <c r="AM32" t="s">
        <v>913</v>
      </c>
      <c r="AN32" t="s">
        <v>881</v>
      </c>
      <c r="AO32">
        <v>10530</v>
      </c>
      <c r="AP32">
        <v>10665</v>
      </c>
      <c r="AQ32">
        <v>9861</v>
      </c>
      <c r="AR32">
        <v>10175</v>
      </c>
      <c r="AS32">
        <v>2635900</v>
      </c>
      <c r="AU32" s="7" t="str">
        <f t="shared" si="3"/>
        <v/>
      </c>
      <c r="AV32" s="7">
        <f t="shared" si="4"/>
        <v>-2.5383141762452155E-2</v>
      </c>
    </row>
    <row r="33" spans="3:48" x14ac:dyDescent="0.4">
      <c r="C33" t="s">
        <v>804</v>
      </c>
      <c r="D33" t="s">
        <v>536</v>
      </c>
      <c r="E33">
        <v>12000</v>
      </c>
      <c r="R33" t="s">
        <v>200</v>
      </c>
      <c r="S33" s="2">
        <f t="shared" si="1"/>
        <v>471180</v>
      </c>
      <c r="T33" s="2">
        <f t="shared" si="5"/>
        <v>392700</v>
      </c>
      <c r="U33" s="2">
        <f t="shared" si="5"/>
        <v>368500</v>
      </c>
      <c r="V33" s="2">
        <f t="shared" si="5"/>
        <v>548700</v>
      </c>
      <c r="W33" s="2">
        <f t="shared" si="5"/>
        <v>341900</v>
      </c>
      <c r="X33" s="2">
        <f t="shared" si="5"/>
        <v>704100</v>
      </c>
      <c r="Y33" s="2" cm="1">
        <f t="array" ref="Y33">_xlfn.XLOOKUP(Y$1&amp;$R33,$C$3:$C$1662&amp;$D$3:$D$1662,$E$3:$E$1662,0,0,1)</f>
        <v>8800</v>
      </c>
      <c r="Z33" s="2" cm="1">
        <f t="array" ref="Z33">_xlfn.XLOOKUP(Z$1&amp;$R33,$C$3:$C$1662&amp;$D$3:$D$1662,$E$3:$E$1662,0,0,1)</f>
        <v>11300</v>
      </c>
      <c r="AA33" s="2" cm="1">
        <f t="array" ref="AA33">_xlfn.XLOOKUP(AA$1&amp;$R33,$C$3:$C$1662&amp;$D$3:$D$1662,$E$3:$E$1662,0,0,1)</f>
        <v>9300</v>
      </c>
      <c r="AB33" s="2" cm="1">
        <f t="array" ref="AB33">_xlfn.XLOOKUP(AB$1&amp;$R33,$C$3:$C$1662&amp;$D$3:$D$1662,$E$3:$E$1662,0,0,1)</f>
        <v>16200</v>
      </c>
      <c r="AC33" s="2" cm="1">
        <f t="array" ref="AC33">_xlfn.XLOOKUP(AC$1&amp;$R33,$C$3:$C$1662&amp;$D$3:$D$1662,$E$3:$E$1662,0,0,1)</f>
        <v>5000</v>
      </c>
      <c r="AM33" t="s">
        <v>914</v>
      </c>
      <c r="AN33" t="s">
        <v>881</v>
      </c>
      <c r="AO33">
        <v>10460</v>
      </c>
      <c r="AP33">
        <v>10490</v>
      </c>
      <c r="AQ33">
        <v>10020</v>
      </c>
      <c r="AR33">
        <v>10020</v>
      </c>
      <c r="AS33">
        <v>1253000</v>
      </c>
      <c r="AU33" s="7" t="str">
        <f t="shared" si="3"/>
        <v/>
      </c>
      <c r="AV33" s="7">
        <f t="shared" si="4"/>
        <v>-1.5233415233415259E-2</v>
      </c>
    </row>
    <row r="34" spans="3:48" x14ac:dyDescent="0.4">
      <c r="C34" t="s">
        <v>804</v>
      </c>
      <c r="D34" t="s">
        <v>537</v>
      </c>
      <c r="E34">
        <v>5000</v>
      </c>
      <c r="R34" t="s">
        <v>26</v>
      </c>
      <c r="S34" s="2">
        <f t="shared" si="1"/>
        <v>479780</v>
      </c>
      <c r="T34" s="2">
        <f t="shared" si="5"/>
        <v>398200</v>
      </c>
      <c r="U34" s="2">
        <f t="shared" si="5"/>
        <v>377500</v>
      </c>
      <c r="V34" s="2">
        <f t="shared" si="5"/>
        <v>566300</v>
      </c>
      <c r="W34" s="2">
        <f t="shared" si="5"/>
        <v>346200</v>
      </c>
      <c r="X34" s="2">
        <f t="shared" si="5"/>
        <v>710700</v>
      </c>
      <c r="Y34" s="2" cm="1">
        <f t="array" ref="Y34">_xlfn.XLOOKUP(Y$1&amp;$R34,$C$3:$C$1662&amp;$D$3:$D$1662,$E$3:$E$1662,0,0,1)</f>
        <v>5500</v>
      </c>
      <c r="Z34" s="2" cm="1">
        <f t="array" ref="Z34">_xlfn.XLOOKUP(Z$1&amp;$R34,$C$3:$C$1662&amp;$D$3:$D$1662,$E$3:$E$1662,0,0,1)</f>
        <v>9000</v>
      </c>
      <c r="AA34" s="2" cm="1">
        <f t="array" ref="AA34">_xlfn.XLOOKUP(AA$1&amp;$R34,$C$3:$C$1662&amp;$D$3:$D$1662,$E$3:$E$1662,0,0,1)</f>
        <v>17600</v>
      </c>
      <c r="AB34" s="2" cm="1">
        <f t="array" ref="AB34">_xlfn.XLOOKUP(AB$1&amp;$R34,$C$3:$C$1662&amp;$D$3:$D$1662,$E$3:$E$1662,0,0,1)</f>
        <v>4300</v>
      </c>
      <c r="AC34" s="2" cm="1">
        <f t="array" ref="AC34">_xlfn.XLOOKUP(AC$1&amp;$R34,$C$3:$C$1662&amp;$D$3:$D$1662,$E$3:$E$1662,0,0,1)</f>
        <v>6600</v>
      </c>
      <c r="AM34" t="s">
        <v>915</v>
      </c>
      <c r="AN34" t="s">
        <v>881</v>
      </c>
      <c r="AO34">
        <v>9975</v>
      </c>
      <c r="AP34">
        <v>10065</v>
      </c>
      <c r="AQ34">
        <v>9846</v>
      </c>
      <c r="AR34">
        <v>9922</v>
      </c>
      <c r="AS34">
        <v>1564700</v>
      </c>
      <c r="AU34" s="7" t="str">
        <f t="shared" si="3"/>
        <v/>
      </c>
      <c r="AV34" s="7">
        <f t="shared" si="4"/>
        <v>-9.7804391217565234E-3</v>
      </c>
    </row>
    <row r="35" spans="3:48" x14ac:dyDescent="0.4">
      <c r="C35" t="s">
        <v>804</v>
      </c>
      <c r="D35" t="s">
        <v>538</v>
      </c>
      <c r="E35">
        <v>6600</v>
      </c>
      <c r="R35" t="s">
        <v>99</v>
      </c>
      <c r="S35" s="2">
        <f t="shared" si="1"/>
        <v>485560</v>
      </c>
      <c r="T35" s="2">
        <f t="shared" si="5"/>
        <v>402400</v>
      </c>
      <c r="U35" s="2">
        <f t="shared" si="5"/>
        <v>379900</v>
      </c>
      <c r="V35" s="2">
        <f t="shared" si="5"/>
        <v>579000</v>
      </c>
      <c r="W35" s="2">
        <f t="shared" si="5"/>
        <v>349200</v>
      </c>
      <c r="X35" s="2">
        <f t="shared" si="5"/>
        <v>717300</v>
      </c>
      <c r="Y35" s="2" cm="1">
        <f t="array" ref="Y35">_xlfn.XLOOKUP(Y$1&amp;$R35,$C$3:$C$1662&amp;$D$3:$D$1662,$E$3:$E$1662,0,0,1)</f>
        <v>4200</v>
      </c>
      <c r="Z35" s="2" cm="1">
        <f t="array" ref="Z35">_xlfn.XLOOKUP(Z$1&amp;$R35,$C$3:$C$1662&amp;$D$3:$D$1662,$E$3:$E$1662,0,0,1)</f>
        <v>2400</v>
      </c>
      <c r="AA35" s="2" cm="1">
        <f t="array" ref="AA35">_xlfn.XLOOKUP(AA$1&amp;$R35,$C$3:$C$1662&amp;$D$3:$D$1662,$E$3:$E$1662,0,0,1)</f>
        <v>12700</v>
      </c>
      <c r="AB35" s="2" cm="1">
        <f t="array" ref="AB35">_xlfn.XLOOKUP(AB$1&amp;$R35,$C$3:$C$1662&amp;$D$3:$D$1662,$E$3:$E$1662,0,0,1)</f>
        <v>3000</v>
      </c>
      <c r="AC35" s="2" cm="1">
        <f t="array" ref="AC35">_xlfn.XLOOKUP(AC$1&amp;$R35,$C$3:$C$1662&amp;$D$3:$D$1662,$E$3:$E$1662,0,0,1)</f>
        <v>6600</v>
      </c>
      <c r="AM35" t="s">
        <v>916</v>
      </c>
      <c r="AN35" t="s">
        <v>881</v>
      </c>
      <c r="AO35">
        <v>9772</v>
      </c>
      <c r="AP35">
        <v>9779</v>
      </c>
      <c r="AQ35">
        <v>9380</v>
      </c>
      <c r="AR35">
        <v>9464</v>
      </c>
      <c r="AS35">
        <v>2783700</v>
      </c>
      <c r="AU35" s="7" t="str">
        <f t="shared" si="3"/>
        <v/>
      </c>
      <c r="AV35" s="7">
        <f t="shared" si="4"/>
        <v>-4.6160048377343332E-2</v>
      </c>
    </row>
    <row r="36" spans="3:48" x14ac:dyDescent="0.4">
      <c r="C36" t="s">
        <v>804</v>
      </c>
      <c r="D36" t="s">
        <v>539</v>
      </c>
      <c r="E36">
        <v>6600</v>
      </c>
      <c r="R36" t="s">
        <v>83</v>
      </c>
      <c r="S36" s="2">
        <f t="shared" si="1"/>
        <v>490120</v>
      </c>
      <c r="T36" s="2">
        <f t="shared" ref="T36:X51" si="6">T35+Y36</f>
        <v>403800</v>
      </c>
      <c r="U36" s="2">
        <f t="shared" si="6"/>
        <v>383400</v>
      </c>
      <c r="V36" s="2">
        <f t="shared" si="6"/>
        <v>587400</v>
      </c>
      <c r="W36" s="2">
        <f t="shared" si="6"/>
        <v>355700</v>
      </c>
      <c r="X36" s="2">
        <f t="shared" si="6"/>
        <v>720300</v>
      </c>
      <c r="Y36" s="2" cm="1">
        <f t="array" ref="Y36">_xlfn.XLOOKUP(Y$1&amp;$R36,$C$3:$C$1662&amp;$D$3:$D$1662,$E$3:$E$1662,0,0,1)</f>
        <v>1400</v>
      </c>
      <c r="Z36" s="2" cm="1">
        <f t="array" ref="Z36">_xlfn.XLOOKUP(Z$1&amp;$R36,$C$3:$C$1662&amp;$D$3:$D$1662,$E$3:$E$1662,0,0,1)</f>
        <v>3500</v>
      </c>
      <c r="AA36" s="2" cm="1">
        <f t="array" ref="AA36">_xlfn.XLOOKUP(AA$1&amp;$R36,$C$3:$C$1662&amp;$D$3:$D$1662,$E$3:$E$1662,0,0,1)</f>
        <v>8400</v>
      </c>
      <c r="AB36" s="2" cm="1">
        <f t="array" ref="AB36">_xlfn.XLOOKUP(AB$1&amp;$R36,$C$3:$C$1662&amp;$D$3:$D$1662,$E$3:$E$1662,0,0,1)</f>
        <v>6500</v>
      </c>
      <c r="AC36" s="2" cm="1">
        <f t="array" ref="AC36">_xlfn.XLOOKUP(AC$1&amp;$R36,$C$3:$C$1662&amp;$D$3:$D$1662,$E$3:$E$1662,0,0,1)</f>
        <v>3000</v>
      </c>
      <c r="AM36" t="s">
        <v>917</v>
      </c>
      <c r="AN36" t="s">
        <v>881</v>
      </c>
      <c r="AO36">
        <v>9614</v>
      </c>
      <c r="AP36">
        <v>9780</v>
      </c>
      <c r="AQ36">
        <v>9367</v>
      </c>
      <c r="AR36">
        <v>9367</v>
      </c>
      <c r="AS36">
        <v>1882700</v>
      </c>
      <c r="AU36" s="7" t="str">
        <f t="shared" si="3"/>
        <v/>
      </c>
      <c r="AV36" s="7">
        <f t="shared" si="4"/>
        <v>-1.0249366018596828E-2</v>
      </c>
    </row>
    <row r="37" spans="3:48" x14ac:dyDescent="0.4">
      <c r="C37" t="s">
        <v>804</v>
      </c>
      <c r="D37" t="s">
        <v>540</v>
      </c>
      <c r="E37">
        <v>3000</v>
      </c>
      <c r="R37" t="s">
        <v>152</v>
      </c>
      <c r="S37" s="2">
        <f t="shared" si="1"/>
        <v>511180</v>
      </c>
      <c r="T37" s="2">
        <f t="shared" si="6"/>
        <v>411400</v>
      </c>
      <c r="U37" s="2">
        <f t="shared" si="6"/>
        <v>388700</v>
      </c>
      <c r="V37" s="2">
        <f t="shared" si="6"/>
        <v>643100</v>
      </c>
      <c r="W37" s="2">
        <f t="shared" si="6"/>
        <v>382000</v>
      </c>
      <c r="X37" s="2">
        <f t="shared" si="6"/>
        <v>730700</v>
      </c>
      <c r="Y37" s="2" cm="1">
        <f t="array" ref="Y37">_xlfn.XLOOKUP(Y$1&amp;$R37,$C$3:$C$1662&amp;$D$3:$D$1662,$E$3:$E$1662,0,0,1)</f>
        <v>7600</v>
      </c>
      <c r="Z37" s="2" cm="1">
        <f t="array" ref="Z37">_xlfn.XLOOKUP(Z$1&amp;$R37,$C$3:$C$1662&amp;$D$3:$D$1662,$E$3:$E$1662,0,0,1)</f>
        <v>5300</v>
      </c>
      <c r="AA37" s="2" cm="1">
        <f t="array" ref="AA37">_xlfn.XLOOKUP(AA$1&amp;$R37,$C$3:$C$1662&amp;$D$3:$D$1662,$E$3:$E$1662,0,0,1)</f>
        <v>55700</v>
      </c>
      <c r="AB37" s="2" cm="1">
        <f t="array" ref="AB37">_xlfn.XLOOKUP(AB$1&amp;$R37,$C$3:$C$1662&amp;$D$3:$D$1662,$E$3:$E$1662,0,0,1)</f>
        <v>26300</v>
      </c>
      <c r="AC37" s="2" cm="1">
        <f t="array" ref="AC37">_xlfn.XLOOKUP(AC$1&amp;$R37,$C$3:$C$1662&amp;$D$3:$D$1662,$E$3:$E$1662,0,0,1)</f>
        <v>10400</v>
      </c>
      <c r="AM37" t="s">
        <v>918</v>
      </c>
      <c r="AN37" t="s">
        <v>881</v>
      </c>
      <c r="AO37">
        <v>9432</v>
      </c>
      <c r="AP37">
        <v>9524</v>
      </c>
      <c r="AQ37">
        <v>9050</v>
      </c>
      <c r="AR37">
        <v>9050</v>
      </c>
      <c r="AS37">
        <v>2262000</v>
      </c>
      <c r="AU37" s="7" t="str">
        <f t="shared" si="3"/>
        <v/>
      </c>
      <c r="AV37" s="7">
        <f t="shared" si="4"/>
        <v>-3.3842212020924523E-2</v>
      </c>
    </row>
    <row r="38" spans="3:48" x14ac:dyDescent="0.4">
      <c r="C38" t="s">
        <v>804</v>
      </c>
      <c r="D38" t="s">
        <v>541</v>
      </c>
      <c r="E38">
        <v>10400</v>
      </c>
      <c r="R38" t="s">
        <v>33</v>
      </c>
      <c r="S38" s="2">
        <f t="shared" si="1"/>
        <v>520900</v>
      </c>
      <c r="T38" s="2">
        <f t="shared" si="6"/>
        <v>414100</v>
      </c>
      <c r="U38" s="2">
        <f t="shared" si="6"/>
        <v>394100</v>
      </c>
      <c r="V38" s="2">
        <f t="shared" si="6"/>
        <v>672900</v>
      </c>
      <c r="W38" s="2">
        <f t="shared" si="6"/>
        <v>387800</v>
      </c>
      <c r="X38" s="2">
        <f t="shared" si="6"/>
        <v>735600</v>
      </c>
      <c r="Y38" s="2" cm="1">
        <f t="array" ref="Y38">_xlfn.XLOOKUP(Y$1&amp;$R38,$C$3:$C$1662&amp;$D$3:$D$1662,$E$3:$E$1662,0,0,1)</f>
        <v>2700</v>
      </c>
      <c r="Z38" s="2" cm="1">
        <f t="array" ref="Z38">_xlfn.XLOOKUP(Z$1&amp;$R38,$C$3:$C$1662&amp;$D$3:$D$1662,$E$3:$E$1662,0,0,1)</f>
        <v>5400</v>
      </c>
      <c r="AA38" s="2" cm="1">
        <f t="array" ref="AA38">_xlfn.XLOOKUP(AA$1&amp;$R38,$C$3:$C$1662&amp;$D$3:$D$1662,$E$3:$E$1662,0,0,1)</f>
        <v>29800</v>
      </c>
      <c r="AB38" s="2" cm="1">
        <f t="array" ref="AB38">_xlfn.XLOOKUP(AB$1&amp;$R38,$C$3:$C$1662&amp;$D$3:$D$1662,$E$3:$E$1662,0,0,1)</f>
        <v>5800</v>
      </c>
      <c r="AC38" s="2" cm="1">
        <f t="array" ref="AC38">_xlfn.XLOOKUP(AC$1&amp;$R38,$C$3:$C$1662&amp;$D$3:$D$1662,$E$3:$E$1662,0,0,1)</f>
        <v>4900</v>
      </c>
      <c r="AM38" t="s">
        <v>919</v>
      </c>
      <c r="AN38" t="s">
        <v>881</v>
      </c>
      <c r="AO38">
        <v>9175</v>
      </c>
      <c r="AP38">
        <v>9578</v>
      </c>
      <c r="AQ38">
        <v>9142</v>
      </c>
      <c r="AR38">
        <v>9521</v>
      </c>
      <c r="AS38">
        <v>2680700</v>
      </c>
      <c r="AU38" s="7">
        <f t="shared" si="3"/>
        <v>5.2044198895027538E-2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4900</v>
      </c>
      <c r="R39" t="s">
        <v>51</v>
      </c>
      <c r="S39" s="2">
        <f t="shared" si="1"/>
        <v>528680</v>
      </c>
      <c r="T39" s="2">
        <f t="shared" si="6"/>
        <v>416600</v>
      </c>
      <c r="U39" s="2">
        <f t="shared" si="6"/>
        <v>409100</v>
      </c>
      <c r="V39" s="2">
        <f t="shared" si="6"/>
        <v>684900</v>
      </c>
      <c r="W39" s="2">
        <f t="shared" si="6"/>
        <v>394800</v>
      </c>
      <c r="X39" s="2">
        <f t="shared" si="6"/>
        <v>738000</v>
      </c>
      <c r="Y39" s="2" cm="1">
        <f t="array" ref="Y39">_xlfn.XLOOKUP(Y$1&amp;$R39,$C$3:$C$1662&amp;$D$3:$D$1662,$E$3:$E$1662,0,0,1)</f>
        <v>2500</v>
      </c>
      <c r="Z39" s="2" cm="1">
        <f t="array" ref="Z39">_xlfn.XLOOKUP(Z$1&amp;$R39,$C$3:$C$1662&amp;$D$3:$D$1662,$E$3:$E$1662,0,0,1)</f>
        <v>15000</v>
      </c>
      <c r="AA39" s="2" cm="1">
        <f t="array" ref="AA39">_xlfn.XLOOKUP(AA$1&amp;$R39,$C$3:$C$1662&amp;$D$3:$D$1662,$E$3:$E$1662,0,0,1)</f>
        <v>12000</v>
      </c>
      <c r="AB39" s="2" cm="1">
        <f t="array" ref="AB39">_xlfn.XLOOKUP(AB$1&amp;$R39,$C$3:$C$1662&amp;$D$3:$D$1662,$E$3:$E$1662,0,0,1)</f>
        <v>7000</v>
      </c>
      <c r="AC39" s="2" cm="1">
        <f t="array" ref="AC39">_xlfn.XLOOKUP(AC$1&amp;$R39,$C$3:$C$1662&amp;$D$3:$D$1662,$E$3:$E$1662,0,0,1)</f>
        <v>2400</v>
      </c>
      <c r="AM39" t="s">
        <v>920</v>
      </c>
      <c r="AN39" t="s">
        <v>881</v>
      </c>
      <c r="AO39">
        <v>9371</v>
      </c>
      <c r="AP39">
        <v>9470</v>
      </c>
      <c r="AQ39">
        <v>9276</v>
      </c>
      <c r="AR39">
        <v>9342</v>
      </c>
      <c r="AS39">
        <v>1579600</v>
      </c>
      <c r="AU39" s="7" t="str">
        <f t="shared" si="3"/>
        <v/>
      </c>
      <c r="AV39" s="7">
        <f t="shared" si="4"/>
        <v>-1.8800546161117482E-2</v>
      </c>
    </row>
    <row r="40" spans="3:48" x14ac:dyDescent="0.4">
      <c r="C40" t="s">
        <v>804</v>
      </c>
      <c r="D40" t="s">
        <v>543</v>
      </c>
      <c r="E40">
        <v>2400</v>
      </c>
      <c r="R40" t="s">
        <v>280</v>
      </c>
      <c r="S40" s="2">
        <f t="shared" si="1"/>
        <v>534940</v>
      </c>
      <c r="T40" s="2">
        <f t="shared" si="6"/>
        <v>420200</v>
      </c>
      <c r="U40" s="2">
        <f t="shared" si="6"/>
        <v>415000</v>
      </c>
      <c r="V40" s="2">
        <f t="shared" si="6"/>
        <v>694400</v>
      </c>
      <c r="W40" s="2">
        <f t="shared" si="6"/>
        <v>397700</v>
      </c>
      <c r="X40" s="2">
        <f t="shared" si="6"/>
        <v>747400</v>
      </c>
      <c r="Y40" s="2" cm="1">
        <f t="array" ref="Y40">_xlfn.XLOOKUP(Y$1&amp;$R40,$C$3:$C$1662&amp;$D$3:$D$1662,$E$3:$E$1662,0,0,1)</f>
        <v>3600</v>
      </c>
      <c r="Z40" s="2" cm="1">
        <f t="array" ref="Z40">_xlfn.XLOOKUP(Z$1&amp;$R40,$C$3:$C$1662&amp;$D$3:$D$1662,$E$3:$E$1662,0,0,1)</f>
        <v>5900</v>
      </c>
      <c r="AA40" s="2" cm="1">
        <f t="array" ref="AA40">_xlfn.XLOOKUP(AA$1&amp;$R40,$C$3:$C$1662&amp;$D$3:$D$1662,$E$3:$E$1662,0,0,1)</f>
        <v>9500</v>
      </c>
      <c r="AB40" s="2" cm="1">
        <f t="array" ref="AB40">_xlfn.XLOOKUP(AB$1&amp;$R40,$C$3:$C$1662&amp;$D$3:$D$1662,$E$3:$E$1662,0,0,1)</f>
        <v>2900</v>
      </c>
      <c r="AC40" s="2" cm="1">
        <f t="array" ref="AC40">_xlfn.XLOOKUP(AC$1&amp;$R40,$C$3:$C$1662&amp;$D$3:$D$1662,$E$3:$E$1662,0,0,1)</f>
        <v>9400</v>
      </c>
      <c r="AM40" t="s">
        <v>921</v>
      </c>
      <c r="AN40" t="s">
        <v>881</v>
      </c>
      <c r="AO40">
        <v>9306</v>
      </c>
      <c r="AP40">
        <v>9398</v>
      </c>
      <c r="AQ40">
        <v>9238</v>
      </c>
      <c r="AR40">
        <v>9398</v>
      </c>
      <c r="AS40">
        <v>1153400</v>
      </c>
      <c r="AU40" s="7">
        <f t="shared" si="3"/>
        <v>5.9944337400985592E-3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9400</v>
      </c>
      <c r="R41" t="s">
        <v>154</v>
      </c>
      <c r="S41" s="2">
        <f t="shared" si="1"/>
        <v>540320</v>
      </c>
      <c r="T41" s="2">
        <f t="shared" si="6"/>
        <v>423500</v>
      </c>
      <c r="U41" s="2">
        <f t="shared" si="6"/>
        <v>421100</v>
      </c>
      <c r="V41" s="2">
        <f t="shared" si="6"/>
        <v>700300</v>
      </c>
      <c r="W41" s="2">
        <f t="shared" si="6"/>
        <v>403900</v>
      </c>
      <c r="X41" s="2">
        <f t="shared" si="6"/>
        <v>752800</v>
      </c>
      <c r="Y41" s="2" cm="1">
        <f t="array" ref="Y41">_xlfn.XLOOKUP(Y$1&amp;$R41,$C$3:$C$1662&amp;$D$3:$D$1662,$E$3:$E$1662,0,0,1)</f>
        <v>3300</v>
      </c>
      <c r="Z41" s="2" cm="1">
        <f t="array" ref="Z41">_xlfn.XLOOKUP(Z$1&amp;$R41,$C$3:$C$1662&amp;$D$3:$D$1662,$E$3:$E$1662,0,0,1)</f>
        <v>6100</v>
      </c>
      <c r="AA41" s="2" cm="1">
        <f t="array" ref="AA41">_xlfn.XLOOKUP(AA$1&amp;$R41,$C$3:$C$1662&amp;$D$3:$D$1662,$E$3:$E$1662,0,0,1)</f>
        <v>5900</v>
      </c>
      <c r="AB41" s="2" cm="1">
        <f t="array" ref="AB41">_xlfn.XLOOKUP(AB$1&amp;$R41,$C$3:$C$1662&amp;$D$3:$D$1662,$E$3:$E$1662,0,0,1)</f>
        <v>6200</v>
      </c>
      <c r="AC41" s="2" cm="1">
        <f t="array" ref="AC41">_xlfn.XLOOKUP(AC$1&amp;$R41,$C$3:$C$1662&amp;$D$3:$D$1662,$E$3:$E$1662,0,0,1)</f>
        <v>5400</v>
      </c>
      <c r="AM41" t="s">
        <v>922</v>
      </c>
      <c r="AN41" t="s">
        <v>881</v>
      </c>
      <c r="AO41">
        <v>9426</v>
      </c>
      <c r="AP41">
        <v>9474</v>
      </c>
      <c r="AQ41">
        <v>9131</v>
      </c>
      <c r="AR41">
        <v>9227</v>
      </c>
      <c r="AS41">
        <v>1383700</v>
      </c>
      <c r="AU41" s="7" t="str">
        <f t="shared" si="3"/>
        <v/>
      </c>
      <c r="AV41" s="7">
        <f t="shared" si="4"/>
        <v>-1.8195360715045794E-2</v>
      </c>
    </row>
    <row r="42" spans="3:48" x14ac:dyDescent="0.4">
      <c r="C42" t="s">
        <v>804</v>
      </c>
      <c r="D42" t="s">
        <v>545</v>
      </c>
      <c r="E42">
        <v>5400</v>
      </c>
      <c r="R42" t="s">
        <v>133</v>
      </c>
      <c r="S42" s="2">
        <f t="shared" si="1"/>
        <v>545800</v>
      </c>
      <c r="T42" s="2">
        <f t="shared" si="6"/>
        <v>424900</v>
      </c>
      <c r="U42" s="2">
        <f t="shared" si="6"/>
        <v>431400</v>
      </c>
      <c r="V42" s="2">
        <f t="shared" si="6"/>
        <v>707600</v>
      </c>
      <c r="W42" s="2">
        <f t="shared" si="6"/>
        <v>407700</v>
      </c>
      <c r="X42" s="2">
        <f t="shared" si="6"/>
        <v>757400</v>
      </c>
      <c r="Y42" s="2" cm="1">
        <f t="array" ref="Y42">_xlfn.XLOOKUP(Y$1&amp;$R42,$C$3:$C$1662&amp;$D$3:$D$1662,$E$3:$E$1662,0,0,1)</f>
        <v>1400</v>
      </c>
      <c r="Z42" s="2" cm="1">
        <f t="array" ref="Z42">_xlfn.XLOOKUP(Z$1&amp;$R42,$C$3:$C$1662&amp;$D$3:$D$1662,$E$3:$E$1662,0,0,1)</f>
        <v>10300</v>
      </c>
      <c r="AA42" s="2" cm="1">
        <f t="array" ref="AA42">_xlfn.XLOOKUP(AA$1&amp;$R42,$C$3:$C$1662&amp;$D$3:$D$1662,$E$3:$E$1662,0,0,1)</f>
        <v>7300</v>
      </c>
      <c r="AB42" s="2" cm="1">
        <f t="array" ref="AB42">_xlfn.XLOOKUP(AB$1&amp;$R42,$C$3:$C$1662&amp;$D$3:$D$1662,$E$3:$E$1662,0,0,1)</f>
        <v>3800</v>
      </c>
      <c r="AC42" s="2" cm="1">
        <f t="array" ref="AC42">_xlfn.XLOOKUP(AC$1&amp;$R42,$C$3:$C$1662&amp;$D$3:$D$1662,$E$3:$E$1662,0,0,1)</f>
        <v>4600</v>
      </c>
      <c r="AM42" t="s">
        <v>923</v>
      </c>
      <c r="AN42" t="s">
        <v>881</v>
      </c>
      <c r="AO42">
        <v>9210</v>
      </c>
      <c r="AP42">
        <v>9301</v>
      </c>
      <c r="AQ42">
        <v>8970</v>
      </c>
      <c r="AR42">
        <v>9098</v>
      </c>
      <c r="AS42">
        <v>1384000</v>
      </c>
      <c r="AU42" s="7" t="str">
        <f t="shared" si="3"/>
        <v/>
      </c>
      <c r="AV42" s="7">
        <f t="shared" si="4"/>
        <v>-1.3980708789422369E-2</v>
      </c>
    </row>
    <row r="43" spans="3:48" x14ac:dyDescent="0.4">
      <c r="C43" t="s">
        <v>804</v>
      </c>
      <c r="D43" t="s">
        <v>546</v>
      </c>
      <c r="E43">
        <v>4600</v>
      </c>
      <c r="R43" t="s">
        <v>113</v>
      </c>
      <c r="S43" s="2">
        <f t="shared" si="1"/>
        <v>551680</v>
      </c>
      <c r="T43" s="2">
        <f t="shared" si="6"/>
        <v>426800</v>
      </c>
      <c r="U43" s="2">
        <f t="shared" si="6"/>
        <v>437400</v>
      </c>
      <c r="V43" s="2">
        <f t="shared" si="6"/>
        <v>722900</v>
      </c>
      <c r="W43" s="2">
        <f t="shared" si="6"/>
        <v>409200</v>
      </c>
      <c r="X43" s="2">
        <f t="shared" si="6"/>
        <v>762100</v>
      </c>
      <c r="Y43" s="2" cm="1">
        <f t="array" ref="Y43">_xlfn.XLOOKUP(Y$1&amp;$R43,$C$3:$C$1662&amp;$D$3:$D$1662,$E$3:$E$1662,0,0,1)</f>
        <v>1900</v>
      </c>
      <c r="Z43" s="2" cm="1">
        <f t="array" ref="Z43">_xlfn.XLOOKUP(Z$1&amp;$R43,$C$3:$C$1662&amp;$D$3:$D$1662,$E$3:$E$1662,0,0,1)</f>
        <v>6000</v>
      </c>
      <c r="AA43" s="2" cm="1">
        <f t="array" ref="AA43">_xlfn.XLOOKUP(AA$1&amp;$R43,$C$3:$C$1662&amp;$D$3:$D$1662,$E$3:$E$1662,0,0,1)</f>
        <v>15300</v>
      </c>
      <c r="AB43" s="2" cm="1">
        <f t="array" ref="AB43">_xlfn.XLOOKUP(AB$1&amp;$R43,$C$3:$C$1662&amp;$D$3:$D$1662,$E$3:$E$1662,0,0,1)</f>
        <v>1500</v>
      </c>
      <c r="AC43" s="2" cm="1">
        <f t="array" ref="AC43">_xlfn.XLOOKUP(AC$1&amp;$R43,$C$3:$C$1662&amp;$D$3:$D$1662,$E$3:$E$1662,0,0,1)</f>
        <v>4700</v>
      </c>
      <c r="AM43" t="s">
        <v>924</v>
      </c>
      <c r="AN43" t="s">
        <v>881</v>
      </c>
      <c r="AO43">
        <v>9131</v>
      </c>
      <c r="AP43">
        <v>9225</v>
      </c>
      <c r="AQ43">
        <v>9051</v>
      </c>
      <c r="AR43">
        <v>9067</v>
      </c>
      <c r="AS43">
        <v>1266900</v>
      </c>
      <c r="AU43" s="7" t="str">
        <f t="shared" si="3"/>
        <v/>
      </c>
      <c r="AV43" s="7">
        <f t="shared" si="4"/>
        <v>-3.4073422730270808E-3</v>
      </c>
    </row>
    <row r="44" spans="3:48" x14ac:dyDescent="0.4">
      <c r="C44" t="s">
        <v>804</v>
      </c>
      <c r="D44" t="s">
        <v>547</v>
      </c>
      <c r="E44">
        <v>4700</v>
      </c>
      <c r="R44" t="s">
        <v>49</v>
      </c>
      <c r="S44" s="2">
        <f t="shared" si="1"/>
        <v>556580</v>
      </c>
      <c r="T44" s="2">
        <f t="shared" si="6"/>
        <v>435700</v>
      </c>
      <c r="U44" s="2">
        <f t="shared" si="6"/>
        <v>440000</v>
      </c>
      <c r="V44" s="2">
        <f t="shared" si="6"/>
        <v>726600</v>
      </c>
      <c r="W44" s="2">
        <f t="shared" si="6"/>
        <v>414300</v>
      </c>
      <c r="X44" s="2">
        <f t="shared" si="6"/>
        <v>766300</v>
      </c>
      <c r="Y44" s="2" cm="1">
        <f t="array" ref="Y44">_xlfn.XLOOKUP(Y$1&amp;$R44,$C$3:$C$1662&amp;$D$3:$D$1662,$E$3:$E$1662,0,0,1)</f>
        <v>8900</v>
      </c>
      <c r="Z44" s="2" cm="1">
        <f t="array" ref="Z44">_xlfn.XLOOKUP(Z$1&amp;$R44,$C$3:$C$1662&amp;$D$3:$D$1662,$E$3:$E$1662,0,0,1)</f>
        <v>2600</v>
      </c>
      <c r="AA44" s="2" cm="1">
        <f t="array" ref="AA44">_xlfn.XLOOKUP(AA$1&amp;$R44,$C$3:$C$1662&amp;$D$3:$D$1662,$E$3:$E$1662,0,0,1)</f>
        <v>3700</v>
      </c>
      <c r="AB44" s="2" cm="1">
        <f t="array" ref="AB44">_xlfn.XLOOKUP(AB$1&amp;$R44,$C$3:$C$1662&amp;$D$3:$D$1662,$E$3:$E$1662,0,0,1)</f>
        <v>5100</v>
      </c>
      <c r="AC44" s="2" cm="1">
        <f t="array" ref="AC44">_xlfn.XLOOKUP(AC$1&amp;$R44,$C$3:$C$1662&amp;$D$3:$D$1662,$E$3:$E$1662,0,0,1)</f>
        <v>4200</v>
      </c>
      <c r="AM44" t="s">
        <v>925</v>
      </c>
      <c r="AN44" t="s">
        <v>881</v>
      </c>
      <c r="AO44">
        <v>9138</v>
      </c>
      <c r="AP44">
        <v>9248</v>
      </c>
      <c r="AQ44">
        <v>9093</v>
      </c>
      <c r="AR44">
        <v>9152</v>
      </c>
      <c r="AS44">
        <v>2000200</v>
      </c>
      <c r="AU44" s="7">
        <f t="shared" si="3"/>
        <v>9.3746553435536395E-3</v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4200</v>
      </c>
      <c r="R45" t="s">
        <v>242</v>
      </c>
      <c r="S45" s="2">
        <f t="shared" si="1"/>
        <v>561600</v>
      </c>
      <c r="T45" s="2">
        <f t="shared" si="6"/>
        <v>438200</v>
      </c>
      <c r="U45" s="2">
        <f t="shared" si="6"/>
        <v>445000</v>
      </c>
      <c r="V45" s="2">
        <f t="shared" si="6"/>
        <v>739300</v>
      </c>
      <c r="W45" s="2">
        <f t="shared" si="6"/>
        <v>416700</v>
      </c>
      <c r="X45" s="2">
        <f t="shared" si="6"/>
        <v>768800</v>
      </c>
      <c r="Y45" s="2" cm="1">
        <f t="array" ref="Y45">_xlfn.XLOOKUP(Y$1&amp;$R45,$C$3:$C$1662&amp;$D$3:$D$1662,$E$3:$E$1662,0,0,1)</f>
        <v>2500</v>
      </c>
      <c r="Z45" s="2" cm="1">
        <f t="array" ref="Z45">_xlfn.XLOOKUP(Z$1&amp;$R45,$C$3:$C$1662&amp;$D$3:$D$1662,$E$3:$E$1662,0,0,1)</f>
        <v>5000</v>
      </c>
      <c r="AA45" s="2" cm="1">
        <f t="array" ref="AA45">_xlfn.XLOOKUP(AA$1&amp;$R45,$C$3:$C$1662&amp;$D$3:$D$1662,$E$3:$E$1662,0,0,1)</f>
        <v>12700</v>
      </c>
      <c r="AB45" s="2" cm="1">
        <f t="array" ref="AB45">_xlfn.XLOOKUP(AB$1&amp;$R45,$C$3:$C$1662&amp;$D$3:$D$1662,$E$3:$E$1662,0,0,1)</f>
        <v>2400</v>
      </c>
      <c r="AC45" s="2" cm="1">
        <f t="array" ref="AC45">_xlfn.XLOOKUP(AC$1&amp;$R45,$C$3:$C$1662&amp;$D$3:$D$1662,$E$3:$E$1662,0,0,1)</f>
        <v>2500</v>
      </c>
      <c r="AM45" t="s">
        <v>926</v>
      </c>
      <c r="AN45" t="s">
        <v>881</v>
      </c>
      <c r="AO45">
        <v>9220</v>
      </c>
      <c r="AP45">
        <v>9231</v>
      </c>
      <c r="AQ45">
        <v>8808</v>
      </c>
      <c r="AR45">
        <v>8892</v>
      </c>
      <c r="AS45">
        <v>1800100</v>
      </c>
      <c r="AU45" s="7" t="str">
        <f t="shared" si="3"/>
        <v/>
      </c>
      <c r="AV45" s="7">
        <f t="shared" si="4"/>
        <v>-2.8409090909090939E-2</v>
      </c>
    </row>
    <row r="46" spans="3:48" x14ac:dyDescent="0.4">
      <c r="C46" t="s">
        <v>804</v>
      </c>
      <c r="D46" t="s">
        <v>549</v>
      </c>
      <c r="E46">
        <v>2500</v>
      </c>
      <c r="R46" t="s">
        <v>126</v>
      </c>
      <c r="S46" s="2">
        <f t="shared" si="1"/>
        <v>567980</v>
      </c>
      <c r="T46" s="2">
        <f t="shared" si="6"/>
        <v>443400</v>
      </c>
      <c r="U46" s="2">
        <f t="shared" si="6"/>
        <v>451700</v>
      </c>
      <c r="V46" s="2">
        <f t="shared" si="6"/>
        <v>751600</v>
      </c>
      <c r="W46" s="2">
        <f t="shared" si="6"/>
        <v>421900</v>
      </c>
      <c r="X46" s="2">
        <f t="shared" si="6"/>
        <v>771300</v>
      </c>
      <c r="Y46" s="2" cm="1">
        <f t="array" ref="Y46">_xlfn.XLOOKUP(Y$1&amp;$R46,$C$3:$C$1662&amp;$D$3:$D$1662,$E$3:$E$1662,0,0,1)</f>
        <v>5200</v>
      </c>
      <c r="Z46" s="2" cm="1">
        <f t="array" ref="Z46">_xlfn.XLOOKUP(Z$1&amp;$R46,$C$3:$C$1662&amp;$D$3:$D$1662,$E$3:$E$1662,0,0,1)</f>
        <v>6700</v>
      </c>
      <c r="AA46" s="2" cm="1">
        <f t="array" ref="AA46">_xlfn.XLOOKUP(AA$1&amp;$R46,$C$3:$C$1662&amp;$D$3:$D$1662,$E$3:$E$1662,0,0,1)</f>
        <v>12300</v>
      </c>
      <c r="AB46" s="2" cm="1">
        <f t="array" ref="AB46">_xlfn.XLOOKUP(AB$1&amp;$R46,$C$3:$C$1662&amp;$D$3:$D$1662,$E$3:$E$1662,0,0,1)</f>
        <v>5200</v>
      </c>
      <c r="AC46" s="2" cm="1">
        <f t="array" ref="AC46">_xlfn.XLOOKUP(AC$1&amp;$R46,$C$3:$C$1662&amp;$D$3:$D$1662,$E$3:$E$1662,0,0,1)</f>
        <v>2500</v>
      </c>
      <c r="AM46" t="s">
        <v>927</v>
      </c>
      <c r="AN46" t="s">
        <v>881</v>
      </c>
      <c r="AO46">
        <v>8795</v>
      </c>
      <c r="AP46">
        <v>9017</v>
      </c>
      <c r="AQ46">
        <v>8692</v>
      </c>
      <c r="AR46">
        <v>8974</v>
      </c>
      <c r="AS46">
        <v>1596200</v>
      </c>
      <c r="AU46" s="7">
        <f t="shared" si="3"/>
        <v>9.221772379667037E-3</v>
      </c>
      <c r="AV46" s="7" t="str">
        <f t="shared" si="4"/>
        <v/>
      </c>
    </row>
    <row r="47" spans="3:48" x14ac:dyDescent="0.4">
      <c r="C47" t="s">
        <v>804</v>
      </c>
      <c r="D47" t="s">
        <v>550</v>
      </c>
      <c r="E47">
        <v>2500</v>
      </c>
      <c r="R47" t="s">
        <v>170</v>
      </c>
      <c r="S47" s="2">
        <f t="shared" si="1"/>
        <v>576120</v>
      </c>
      <c r="T47" s="2">
        <f t="shared" si="6"/>
        <v>445000</v>
      </c>
      <c r="U47" s="2">
        <f t="shared" si="6"/>
        <v>455800</v>
      </c>
      <c r="V47" s="2">
        <f t="shared" si="6"/>
        <v>778900</v>
      </c>
      <c r="W47" s="2">
        <f t="shared" si="6"/>
        <v>424600</v>
      </c>
      <c r="X47" s="2">
        <f t="shared" si="6"/>
        <v>776300</v>
      </c>
      <c r="Y47" s="2" cm="1">
        <f t="array" ref="Y47">_xlfn.XLOOKUP(Y$1&amp;$R47,$C$3:$C$1662&amp;$D$3:$D$1662,$E$3:$E$1662,0,0,1)</f>
        <v>1600</v>
      </c>
      <c r="Z47" s="2" cm="1">
        <f t="array" ref="Z47">_xlfn.XLOOKUP(Z$1&amp;$R47,$C$3:$C$1662&amp;$D$3:$D$1662,$E$3:$E$1662,0,0,1)</f>
        <v>4100</v>
      </c>
      <c r="AA47" s="2" cm="1">
        <f t="array" ref="AA47">_xlfn.XLOOKUP(AA$1&amp;$R47,$C$3:$C$1662&amp;$D$3:$D$1662,$E$3:$E$1662,0,0,1)</f>
        <v>27300</v>
      </c>
      <c r="AB47" s="2" cm="1">
        <f t="array" ref="AB47">_xlfn.XLOOKUP(AB$1&amp;$R47,$C$3:$C$1662&amp;$D$3:$D$1662,$E$3:$E$1662,0,0,1)</f>
        <v>2700</v>
      </c>
      <c r="AC47" s="2" cm="1">
        <f t="array" ref="AC47">_xlfn.XLOOKUP(AC$1&amp;$R47,$C$3:$C$1662&amp;$D$3:$D$1662,$E$3:$E$1662,0,0,1)</f>
        <v>5000</v>
      </c>
      <c r="AM47" t="s">
        <v>928</v>
      </c>
      <c r="AN47" t="s">
        <v>881</v>
      </c>
      <c r="AO47">
        <v>8824</v>
      </c>
      <c r="AP47">
        <v>9839</v>
      </c>
      <c r="AQ47">
        <v>8774</v>
      </c>
      <c r="AR47">
        <v>9535</v>
      </c>
      <c r="AS47">
        <v>5553700</v>
      </c>
      <c r="AU47" s="7">
        <f t="shared" si="3"/>
        <v>6.2513929128593659E-2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5000</v>
      </c>
      <c r="R48" t="s">
        <v>174</v>
      </c>
      <c r="S48" s="2">
        <f t="shared" si="1"/>
        <v>581580</v>
      </c>
      <c r="T48" s="2">
        <f t="shared" si="6"/>
        <v>447500</v>
      </c>
      <c r="U48" s="2">
        <f t="shared" si="6"/>
        <v>461500</v>
      </c>
      <c r="V48" s="2">
        <f t="shared" si="6"/>
        <v>788500</v>
      </c>
      <c r="W48" s="2">
        <f t="shared" si="6"/>
        <v>428400</v>
      </c>
      <c r="X48" s="2">
        <f t="shared" si="6"/>
        <v>782000</v>
      </c>
      <c r="Y48" s="2" cm="1">
        <f t="array" ref="Y48">_xlfn.XLOOKUP(Y$1&amp;$R48,$C$3:$C$1662&amp;$D$3:$D$1662,$E$3:$E$1662,0,0,1)</f>
        <v>2500</v>
      </c>
      <c r="Z48" s="2" cm="1">
        <f t="array" ref="Z48">_xlfn.XLOOKUP(Z$1&amp;$R48,$C$3:$C$1662&amp;$D$3:$D$1662,$E$3:$E$1662,0,0,1)</f>
        <v>5700</v>
      </c>
      <c r="AA48" s="2" cm="1">
        <f t="array" ref="AA48">_xlfn.XLOOKUP(AA$1&amp;$R48,$C$3:$C$1662&amp;$D$3:$D$1662,$E$3:$E$1662,0,0,1)</f>
        <v>9600</v>
      </c>
      <c r="AB48" s="2" cm="1">
        <f t="array" ref="AB48">_xlfn.XLOOKUP(AB$1&amp;$R48,$C$3:$C$1662&amp;$D$3:$D$1662,$E$3:$E$1662,0,0,1)</f>
        <v>3800</v>
      </c>
      <c r="AC48" s="2" cm="1">
        <f t="array" ref="AC48">_xlfn.XLOOKUP(AC$1&amp;$R48,$C$3:$C$1662&amp;$D$3:$D$1662,$E$3:$E$1662,0,0,1)</f>
        <v>5700</v>
      </c>
      <c r="AM48" t="s">
        <v>929</v>
      </c>
      <c r="AN48" t="s">
        <v>881</v>
      </c>
      <c r="AO48">
        <v>9440</v>
      </c>
      <c r="AP48">
        <v>9533</v>
      </c>
      <c r="AQ48">
        <v>9182</v>
      </c>
      <c r="AR48">
        <v>9402</v>
      </c>
      <c r="AS48">
        <v>2459200</v>
      </c>
      <c r="AU48" s="7" t="str">
        <f t="shared" si="3"/>
        <v/>
      </c>
      <c r="AV48" s="7">
        <f t="shared" si="4"/>
        <v>-1.3948610382800264E-2</v>
      </c>
    </row>
    <row r="49" spans="3:48" x14ac:dyDescent="0.4">
      <c r="C49" t="s">
        <v>804</v>
      </c>
      <c r="D49" t="s">
        <v>552</v>
      </c>
      <c r="E49">
        <v>5700</v>
      </c>
      <c r="R49" t="s">
        <v>179</v>
      </c>
      <c r="S49" s="2">
        <f t="shared" si="1"/>
        <v>585540</v>
      </c>
      <c r="T49" s="2">
        <f t="shared" si="6"/>
        <v>451100</v>
      </c>
      <c r="U49" s="2">
        <f t="shared" si="6"/>
        <v>464300</v>
      </c>
      <c r="V49" s="2">
        <f t="shared" si="6"/>
        <v>796500</v>
      </c>
      <c r="W49" s="2">
        <f t="shared" si="6"/>
        <v>432200</v>
      </c>
      <c r="X49" s="2">
        <f t="shared" si="6"/>
        <v>783600</v>
      </c>
      <c r="Y49" s="2" cm="1">
        <f t="array" ref="Y49">_xlfn.XLOOKUP(Y$1&amp;$R49,$C$3:$C$1662&amp;$D$3:$D$1662,$E$3:$E$1662,0,0,1)</f>
        <v>3600</v>
      </c>
      <c r="Z49" s="2" cm="1">
        <f t="array" ref="Z49">_xlfn.XLOOKUP(Z$1&amp;$R49,$C$3:$C$1662&amp;$D$3:$D$1662,$E$3:$E$1662,0,0,1)</f>
        <v>2800</v>
      </c>
      <c r="AA49" s="2" cm="1">
        <f t="array" ref="AA49">_xlfn.XLOOKUP(AA$1&amp;$R49,$C$3:$C$1662&amp;$D$3:$D$1662,$E$3:$E$1662,0,0,1)</f>
        <v>8000</v>
      </c>
      <c r="AB49" s="2" cm="1">
        <f t="array" ref="AB49">_xlfn.XLOOKUP(AB$1&amp;$R49,$C$3:$C$1662&amp;$D$3:$D$1662,$E$3:$E$1662,0,0,1)</f>
        <v>3800</v>
      </c>
      <c r="AC49" s="2" cm="1">
        <f t="array" ref="AC49">_xlfn.XLOOKUP(AC$1&amp;$R49,$C$3:$C$1662&amp;$D$3:$D$1662,$E$3:$E$1662,0,0,1)</f>
        <v>1600</v>
      </c>
      <c r="AM49" t="s">
        <v>930</v>
      </c>
      <c r="AN49" t="s">
        <v>881</v>
      </c>
      <c r="AO49">
        <v>9700</v>
      </c>
      <c r="AP49">
        <v>9874</v>
      </c>
      <c r="AQ49">
        <v>9612</v>
      </c>
      <c r="AR49">
        <v>9784</v>
      </c>
      <c r="AS49">
        <v>2666300</v>
      </c>
      <c r="AU49" s="7">
        <f t="shared" si="3"/>
        <v>4.06296532652628E-2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1600</v>
      </c>
      <c r="R50" t="s">
        <v>223</v>
      </c>
      <c r="S50" s="2">
        <f t="shared" si="1"/>
        <v>591020</v>
      </c>
      <c r="T50" s="2">
        <f t="shared" si="6"/>
        <v>453500</v>
      </c>
      <c r="U50" s="2">
        <f t="shared" si="6"/>
        <v>467600</v>
      </c>
      <c r="V50" s="2">
        <f t="shared" si="6"/>
        <v>814000</v>
      </c>
      <c r="W50" s="2">
        <f t="shared" si="6"/>
        <v>434000</v>
      </c>
      <c r="X50" s="2">
        <f t="shared" si="6"/>
        <v>786000</v>
      </c>
      <c r="Y50" s="2" cm="1">
        <f t="array" ref="Y50">_xlfn.XLOOKUP(Y$1&amp;$R50,$C$3:$C$1662&amp;$D$3:$D$1662,$E$3:$E$1662,0,0,1)</f>
        <v>2400</v>
      </c>
      <c r="Z50" s="2" cm="1">
        <f t="array" ref="Z50">_xlfn.XLOOKUP(Z$1&amp;$R50,$C$3:$C$1662&amp;$D$3:$D$1662,$E$3:$E$1662,0,0,1)</f>
        <v>3300</v>
      </c>
      <c r="AA50" s="2" cm="1">
        <f t="array" ref="AA50">_xlfn.XLOOKUP(AA$1&amp;$R50,$C$3:$C$1662&amp;$D$3:$D$1662,$E$3:$E$1662,0,0,1)</f>
        <v>17500</v>
      </c>
      <c r="AB50" s="2" cm="1">
        <f t="array" ref="AB50">_xlfn.XLOOKUP(AB$1&amp;$R50,$C$3:$C$1662&amp;$D$3:$D$1662,$E$3:$E$1662,0,0,1)</f>
        <v>1800</v>
      </c>
      <c r="AC50" s="2" cm="1">
        <f t="array" ref="AC50">_xlfn.XLOOKUP(AC$1&amp;$R50,$C$3:$C$1662&amp;$D$3:$D$1662,$E$3:$E$1662,0,0,1)</f>
        <v>2400</v>
      </c>
      <c r="AM50" t="s">
        <v>931</v>
      </c>
      <c r="AN50" t="s">
        <v>881</v>
      </c>
      <c r="AO50">
        <v>10350</v>
      </c>
      <c r="AP50">
        <v>10550</v>
      </c>
      <c r="AQ50">
        <v>10170</v>
      </c>
      <c r="AR50">
        <v>10190</v>
      </c>
      <c r="AS50">
        <v>3188700</v>
      </c>
      <c r="AU50" s="7">
        <f t="shared" si="3"/>
        <v>4.1496320523303432E-2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2400</v>
      </c>
      <c r="R51" t="s">
        <v>208</v>
      </c>
      <c r="S51" s="2">
        <f t="shared" si="1"/>
        <v>596880</v>
      </c>
      <c r="T51" s="2">
        <f t="shared" si="6"/>
        <v>455100</v>
      </c>
      <c r="U51" s="2">
        <f t="shared" si="6"/>
        <v>473700</v>
      </c>
      <c r="V51" s="2">
        <f t="shared" si="6"/>
        <v>825400</v>
      </c>
      <c r="W51" s="2">
        <f t="shared" si="6"/>
        <v>438300</v>
      </c>
      <c r="X51" s="2">
        <f t="shared" si="6"/>
        <v>791900</v>
      </c>
      <c r="Y51" s="2" cm="1">
        <f t="array" ref="Y51">_xlfn.XLOOKUP(Y$1&amp;$R51,$C$3:$C$1662&amp;$D$3:$D$1662,$E$3:$E$1662,0,0,1)</f>
        <v>1600</v>
      </c>
      <c r="Z51" s="2" cm="1">
        <f t="array" ref="Z51">_xlfn.XLOOKUP(Z$1&amp;$R51,$C$3:$C$1662&amp;$D$3:$D$1662,$E$3:$E$1662,0,0,1)</f>
        <v>6100</v>
      </c>
      <c r="AA51" s="2" cm="1">
        <f t="array" ref="AA51">_xlfn.XLOOKUP(AA$1&amp;$R51,$C$3:$C$1662&amp;$D$3:$D$1662,$E$3:$E$1662,0,0,1)</f>
        <v>11400</v>
      </c>
      <c r="AB51" s="2" cm="1">
        <f t="array" ref="AB51">_xlfn.XLOOKUP(AB$1&amp;$R51,$C$3:$C$1662&amp;$D$3:$D$1662,$E$3:$E$1662,0,0,1)</f>
        <v>4300</v>
      </c>
      <c r="AC51" s="2" cm="1">
        <f t="array" ref="AC51">_xlfn.XLOOKUP(AC$1&amp;$R51,$C$3:$C$1662&amp;$D$3:$D$1662,$E$3:$E$1662,0,0,1)</f>
        <v>5900</v>
      </c>
      <c r="AM51" t="s">
        <v>932</v>
      </c>
      <c r="AN51" t="s">
        <v>881</v>
      </c>
      <c r="AO51">
        <v>10265</v>
      </c>
      <c r="AP51">
        <v>10290</v>
      </c>
      <c r="AQ51">
        <v>9962</v>
      </c>
      <c r="AR51">
        <v>10010</v>
      </c>
      <c r="AS51">
        <v>1340500</v>
      </c>
      <c r="AU51" s="7" t="str">
        <f t="shared" si="3"/>
        <v/>
      </c>
      <c r="AV51" s="7">
        <f t="shared" si="4"/>
        <v>-1.7664376840039298E-2</v>
      </c>
    </row>
    <row r="52" spans="3:48" x14ac:dyDescent="0.4">
      <c r="C52" t="s">
        <v>804</v>
      </c>
      <c r="D52" t="s">
        <v>555</v>
      </c>
      <c r="E52">
        <v>5900</v>
      </c>
      <c r="R52" t="s">
        <v>160</v>
      </c>
      <c r="S52" s="2">
        <f t="shared" si="1"/>
        <v>601900</v>
      </c>
      <c r="T52" s="2">
        <f t="shared" ref="T52:X67" si="7">T51+Y52</f>
        <v>459900</v>
      </c>
      <c r="U52" s="2">
        <f t="shared" si="7"/>
        <v>476200</v>
      </c>
      <c r="V52" s="2">
        <f t="shared" si="7"/>
        <v>838000</v>
      </c>
      <c r="W52" s="2">
        <f t="shared" si="7"/>
        <v>440200</v>
      </c>
      <c r="X52" s="2">
        <f t="shared" si="7"/>
        <v>795200</v>
      </c>
      <c r="Y52" s="2" cm="1">
        <f t="array" ref="Y52">_xlfn.XLOOKUP(Y$1&amp;$R52,$C$3:$C$1662&amp;$D$3:$D$1662,$E$3:$E$1662,0,0,1)</f>
        <v>4800</v>
      </c>
      <c r="Z52" s="2" cm="1">
        <f t="array" ref="Z52">_xlfn.XLOOKUP(Z$1&amp;$R52,$C$3:$C$1662&amp;$D$3:$D$1662,$E$3:$E$1662,0,0,1)</f>
        <v>2500</v>
      </c>
      <c r="AA52" s="2" cm="1">
        <f t="array" ref="AA52">_xlfn.XLOOKUP(AA$1&amp;$R52,$C$3:$C$1662&amp;$D$3:$D$1662,$E$3:$E$1662,0,0,1)</f>
        <v>12600</v>
      </c>
      <c r="AB52" s="2" cm="1">
        <f t="array" ref="AB52">_xlfn.XLOOKUP(AB$1&amp;$R52,$C$3:$C$1662&amp;$D$3:$D$1662,$E$3:$E$1662,0,0,1)</f>
        <v>1900</v>
      </c>
      <c r="AC52" s="2" cm="1">
        <f t="array" ref="AC52">_xlfn.XLOOKUP(AC$1&amp;$R52,$C$3:$C$1662&amp;$D$3:$D$1662,$E$3:$E$1662,0,0,1)</f>
        <v>3300</v>
      </c>
      <c r="AM52" t="s">
        <v>933</v>
      </c>
      <c r="AN52" t="s">
        <v>881</v>
      </c>
      <c r="AO52">
        <v>10235</v>
      </c>
      <c r="AP52">
        <v>10280</v>
      </c>
      <c r="AQ52">
        <v>9927</v>
      </c>
      <c r="AR52">
        <v>10020</v>
      </c>
      <c r="AS52">
        <v>1373500</v>
      </c>
      <c r="AU52" s="7">
        <f t="shared" si="3"/>
        <v>9.990009990010762E-4</v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3300</v>
      </c>
      <c r="R53" t="s">
        <v>168</v>
      </c>
      <c r="S53" s="2">
        <f t="shared" si="1"/>
        <v>609020</v>
      </c>
      <c r="T53" s="2">
        <f t="shared" si="7"/>
        <v>464900</v>
      </c>
      <c r="U53" s="2">
        <f t="shared" si="7"/>
        <v>481300</v>
      </c>
      <c r="V53" s="2">
        <f t="shared" si="7"/>
        <v>853400</v>
      </c>
      <c r="W53" s="2">
        <f t="shared" si="7"/>
        <v>446200</v>
      </c>
      <c r="X53" s="2">
        <f t="shared" si="7"/>
        <v>799300</v>
      </c>
      <c r="Y53" s="2" cm="1">
        <f t="array" ref="Y53">_xlfn.XLOOKUP(Y$1&amp;$R53,$C$3:$C$1662&amp;$D$3:$D$1662,$E$3:$E$1662,0,0,1)</f>
        <v>5000</v>
      </c>
      <c r="Z53" s="2" cm="1">
        <f t="array" ref="Z53">_xlfn.XLOOKUP(Z$1&amp;$R53,$C$3:$C$1662&amp;$D$3:$D$1662,$E$3:$E$1662,0,0,1)</f>
        <v>5100</v>
      </c>
      <c r="AA53" s="2" cm="1">
        <f t="array" ref="AA53">_xlfn.XLOOKUP(AA$1&amp;$R53,$C$3:$C$1662&amp;$D$3:$D$1662,$E$3:$E$1662,0,0,1)</f>
        <v>15400</v>
      </c>
      <c r="AB53" s="2" cm="1">
        <f t="array" ref="AB53">_xlfn.XLOOKUP(AB$1&amp;$R53,$C$3:$C$1662&amp;$D$3:$D$1662,$E$3:$E$1662,0,0,1)</f>
        <v>6000</v>
      </c>
      <c r="AC53" s="2" cm="1">
        <f t="array" ref="AC53">_xlfn.XLOOKUP(AC$1&amp;$R53,$C$3:$C$1662&amp;$D$3:$D$1662,$E$3:$E$1662,0,0,1)</f>
        <v>4100</v>
      </c>
      <c r="AM53" t="s">
        <v>934</v>
      </c>
      <c r="AN53" t="s">
        <v>881</v>
      </c>
      <c r="AO53">
        <v>9830</v>
      </c>
      <c r="AP53">
        <v>9850</v>
      </c>
      <c r="AQ53">
        <v>9595</v>
      </c>
      <c r="AR53">
        <v>9665</v>
      </c>
      <c r="AS53">
        <v>1841300</v>
      </c>
      <c r="AU53" s="7" t="str">
        <f t="shared" si="3"/>
        <v/>
      </c>
      <c r="AV53" s="7">
        <f t="shared" si="4"/>
        <v>-3.5429141716566859E-2</v>
      </c>
    </row>
    <row r="54" spans="3:48" x14ac:dyDescent="0.4">
      <c r="C54" t="s">
        <v>804</v>
      </c>
      <c r="D54" t="s">
        <v>557</v>
      </c>
      <c r="E54">
        <v>4100</v>
      </c>
      <c r="R54" t="s">
        <v>167</v>
      </c>
      <c r="S54" s="2">
        <f t="shared" si="1"/>
        <v>612320</v>
      </c>
      <c r="T54" s="2">
        <f t="shared" si="7"/>
        <v>466700</v>
      </c>
      <c r="U54" s="2">
        <f t="shared" si="7"/>
        <v>483500</v>
      </c>
      <c r="V54" s="2">
        <f t="shared" si="7"/>
        <v>858600</v>
      </c>
      <c r="W54" s="2">
        <f t="shared" si="7"/>
        <v>449600</v>
      </c>
      <c r="X54" s="2">
        <f t="shared" si="7"/>
        <v>803200</v>
      </c>
      <c r="Y54" s="2" cm="1">
        <f t="array" ref="Y54">_xlfn.XLOOKUP(Y$1&amp;$R54,$C$3:$C$1662&amp;$D$3:$D$1662,$E$3:$E$1662,0,0,1)</f>
        <v>1800</v>
      </c>
      <c r="Z54" s="2" cm="1">
        <f t="array" ref="Z54">_xlfn.XLOOKUP(Z$1&amp;$R54,$C$3:$C$1662&amp;$D$3:$D$1662,$E$3:$E$1662,0,0,1)</f>
        <v>2200</v>
      </c>
      <c r="AA54" s="2" cm="1">
        <f t="array" ref="AA54">_xlfn.XLOOKUP(AA$1&amp;$R54,$C$3:$C$1662&amp;$D$3:$D$1662,$E$3:$E$1662,0,0,1)</f>
        <v>5200</v>
      </c>
      <c r="AB54" s="2" cm="1">
        <f t="array" ref="AB54">_xlfn.XLOOKUP(AB$1&amp;$R54,$C$3:$C$1662&amp;$D$3:$D$1662,$E$3:$E$1662,0,0,1)</f>
        <v>3400</v>
      </c>
      <c r="AC54" s="2" cm="1">
        <f t="array" ref="AC54">_xlfn.XLOOKUP(AC$1&amp;$R54,$C$3:$C$1662&amp;$D$3:$D$1662,$E$3:$E$1662,0,0,1)</f>
        <v>3900</v>
      </c>
      <c r="AM54" t="s">
        <v>935</v>
      </c>
      <c r="AN54" t="s">
        <v>881</v>
      </c>
      <c r="AO54">
        <v>9732</v>
      </c>
      <c r="AP54">
        <v>9738</v>
      </c>
      <c r="AQ54">
        <v>9389</v>
      </c>
      <c r="AR54">
        <v>9406</v>
      </c>
      <c r="AS54">
        <v>1455100</v>
      </c>
      <c r="AU54" s="7" t="str">
        <f t="shared" si="3"/>
        <v/>
      </c>
      <c r="AV54" s="7">
        <f t="shared" si="4"/>
        <v>-2.6797723745473401E-2</v>
      </c>
    </row>
    <row r="55" spans="3:48" x14ac:dyDescent="0.4">
      <c r="C55" t="s">
        <v>804</v>
      </c>
      <c r="D55" t="s">
        <v>558</v>
      </c>
      <c r="E55">
        <v>3900</v>
      </c>
      <c r="R55" t="s">
        <v>218</v>
      </c>
      <c r="S55" s="2">
        <f t="shared" si="1"/>
        <v>617080</v>
      </c>
      <c r="T55" s="2">
        <f t="shared" si="7"/>
        <v>475400</v>
      </c>
      <c r="U55" s="2">
        <f t="shared" si="7"/>
        <v>486000</v>
      </c>
      <c r="V55" s="2">
        <f t="shared" si="7"/>
        <v>867100</v>
      </c>
      <c r="W55" s="2">
        <f t="shared" si="7"/>
        <v>451500</v>
      </c>
      <c r="X55" s="2">
        <f t="shared" si="7"/>
        <v>805400</v>
      </c>
      <c r="Y55" s="2" cm="1">
        <f t="array" ref="Y55">_xlfn.XLOOKUP(Y$1&amp;$R55,$C$3:$C$1662&amp;$D$3:$D$1662,$E$3:$E$1662,0,0,1)</f>
        <v>8700</v>
      </c>
      <c r="Z55" s="2" cm="1">
        <f t="array" ref="Z55">_xlfn.XLOOKUP(Z$1&amp;$R55,$C$3:$C$1662&amp;$D$3:$D$1662,$E$3:$E$1662,0,0,1)</f>
        <v>2500</v>
      </c>
      <c r="AA55" s="2" cm="1">
        <f t="array" ref="AA55">_xlfn.XLOOKUP(AA$1&amp;$R55,$C$3:$C$1662&amp;$D$3:$D$1662,$E$3:$E$1662,0,0,1)</f>
        <v>8500</v>
      </c>
      <c r="AB55" s="2" cm="1">
        <f t="array" ref="AB55">_xlfn.XLOOKUP(AB$1&amp;$R55,$C$3:$C$1662&amp;$D$3:$D$1662,$E$3:$E$1662,0,0,1)</f>
        <v>1900</v>
      </c>
      <c r="AC55" s="2" cm="1">
        <f t="array" ref="AC55">_xlfn.XLOOKUP(AC$1&amp;$R55,$C$3:$C$1662&amp;$D$3:$D$1662,$E$3:$E$1662,0,0,1)</f>
        <v>2200</v>
      </c>
      <c r="AM55" t="s">
        <v>936</v>
      </c>
      <c r="AN55" t="s">
        <v>881</v>
      </c>
      <c r="AO55">
        <v>9439</v>
      </c>
      <c r="AP55">
        <v>9685</v>
      </c>
      <c r="AQ55">
        <v>9408</v>
      </c>
      <c r="AR55">
        <v>9685</v>
      </c>
      <c r="AS55">
        <v>1564900</v>
      </c>
      <c r="AU55" s="7">
        <f t="shared" si="3"/>
        <v>2.9661917924728831E-2</v>
      </c>
      <c r="AV55" s="7" t="str">
        <f t="shared" si="4"/>
        <v/>
      </c>
    </row>
    <row r="56" spans="3:48" x14ac:dyDescent="0.4">
      <c r="C56" t="s">
        <v>804</v>
      </c>
      <c r="D56" t="s">
        <v>559</v>
      </c>
      <c r="E56">
        <v>2200</v>
      </c>
      <c r="R56" t="s">
        <v>238</v>
      </c>
      <c r="S56" s="2">
        <f t="shared" si="1"/>
        <v>624820</v>
      </c>
      <c r="T56" s="2">
        <f t="shared" si="7"/>
        <v>479500</v>
      </c>
      <c r="U56" s="2">
        <f t="shared" si="7"/>
        <v>489200</v>
      </c>
      <c r="V56" s="2">
        <f t="shared" si="7"/>
        <v>878300</v>
      </c>
      <c r="W56" s="2">
        <f t="shared" si="7"/>
        <v>460800</v>
      </c>
      <c r="X56" s="2">
        <f t="shared" si="7"/>
        <v>816300</v>
      </c>
      <c r="Y56" s="2" cm="1">
        <f t="array" ref="Y56">_xlfn.XLOOKUP(Y$1&amp;$R56,$C$3:$C$1662&amp;$D$3:$D$1662,$E$3:$E$1662,0,0,1)</f>
        <v>4100</v>
      </c>
      <c r="Z56" s="2" cm="1">
        <f t="array" ref="Z56">_xlfn.XLOOKUP(Z$1&amp;$R56,$C$3:$C$1662&amp;$D$3:$D$1662,$E$3:$E$1662,0,0,1)</f>
        <v>3200</v>
      </c>
      <c r="AA56" s="2" cm="1">
        <f t="array" ref="AA56">_xlfn.XLOOKUP(AA$1&amp;$R56,$C$3:$C$1662&amp;$D$3:$D$1662,$E$3:$E$1662,0,0,1)</f>
        <v>11200</v>
      </c>
      <c r="AB56" s="2" cm="1">
        <f t="array" ref="AB56">_xlfn.XLOOKUP(AB$1&amp;$R56,$C$3:$C$1662&amp;$D$3:$D$1662,$E$3:$E$1662,0,0,1)</f>
        <v>9300</v>
      </c>
      <c r="AC56" s="2" cm="1">
        <f t="array" ref="AC56">_xlfn.XLOOKUP(AC$1&amp;$R56,$C$3:$C$1662&amp;$D$3:$D$1662,$E$3:$E$1662,0,0,1)</f>
        <v>10900</v>
      </c>
      <c r="AM56" t="s">
        <v>937</v>
      </c>
      <c r="AN56" t="s">
        <v>881</v>
      </c>
      <c r="AO56">
        <v>9650</v>
      </c>
      <c r="AP56">
        <v>9711</v>
      </c>
      <c r="AQ56">
        <v>9520</v>
      </c>
      <c r="AR56">
        <v>9708</v>
      </c>
      <c r="AS56">
        <v>1301500</v>
      </c>
      <c r="AU56" s="7">
        <f t="shared" si="3"/>
        <v>2.3748064016519965E-3</v>
      </c>
      <c r="AV56" s="7" t="str">
        <f t="shared" si="4"/>
        <v/>
      </c>
    </row>
    <row r="57" spans="3:48" x14ac:dyDescent="0.4">
      <c r="C57" t="s">
        <v>804</v>
      </c>
      <c r="D57" t="s">
        <v>560</v>
      </c>
      <c r="E57">
        <v>10900</v>
      </c>
      <c r="R57" t="s">
        <v>240</v>
      </c>
      <c r="S57" s="2">
        <f t="shared" si="1"/>
        <v>632600</v>
      </c>
      <c r="T57" s="2">
        <f t="shared" si="7"/>
        <v>480700</v>
      </c>
      <c r="U57" s="2">
        <f t="shared" si="7"/>
        <v>492500</v>
      </c>
      <c r="V57" s="2">
        <f t="shared" si="7"/>
        <v>906300</v>
      </c>
      <c r="W57" s="2">
        <f t="shared" si="7"/>
        <v>465800</v>
      </c>
      <c r="X57" s="2">
        <f t="shared" si="7"/>
        <v>817700</v>
      </c>
      <c r="Y57" s="2" cm="1">
        <f t="array" ref="Y57">_xlfn.XLOOKUP(Y$1&amp;$R57,$C$3:$C$1662&amp;$D$3:$D$1662,$E$3:$E$1662,0,0,1)</f>
        <v>1200</v>
      </c>
      <c r="Z57" s="2" cm="1">
        <f t="array" ref="Z57">_xlfn.XLOOKUP(Z$1&amp;$R57,$C$3:$C$1662&amp;$D$3:$D$1662,$E$3:$E$1662,0,0,1)</f>
        <v>3300</v>
      </c>
      <c r="AA57" s="2" cm="1">
        <f t="array" ref="AA57">_xlfn.XLOOKUP(AA$1&amp;$R57,$C$3:$C$1662&amp;$D$3:$D$1662,$E$3:$E$1662,0,0,1)</f>
        <v>28000</v>
      </c>
      <c r="AB57" s="2" cm="1">
        <f t="array" ref="AB57">_xlfn.XLOOKUP(AB$1&amp;$R57,$C$3:$C$1662&amp;$D$3:$D$1662,$E$3:$E$1662,0,0,1)</f>
        <v>5000</v>
      </c>
      <c r="AC57" s="2" cm="1">
        <f t="array" ref="AC57">_xlfn.XLOOKUP(AC$1&amp;$R57,$C$3:$C$1662&amp;$D$3:$D$1662,$E$3:$E$1662,0,0,1)</f>
        <v>1400</v>
      </c>
      <c r="AM57" t="s">
        <v>938</v>
      </c>
      <c r="AN57" t="s">
        <v>881</v>
      </c>
      <c r="AO57">
        <v>9858</v>
      </c>
      <c r="AP57">
        <v>9858</v>
      </c>
      <c r="AQ57">
        <v>9632</v>
      </c>
      <c r="AR57">
        <v>9632</v>
      </c>
      <c r="AS57">
        <v>1518200</v>
      </c>
      <c r="AU57" s="7" t="str">
        <f t="shared" si="3"/>
        <v/>
      </c>
      <c r="AV57" s="7">
        <f t="shared" si="4"/>
        <v>-7.8285949732179727E-3</v>
      </c>
    </row>
    <row r="58" spans="3:48" x14ac:dyDescent="0.4">
      <c r="C58" t="s">
        <v>804</v>
      </c>
      <c r="D58" t="s">
        <v>561</v>
      </c>
      <c r="E58">
        <v>1400</v>
      </c>
      <c r="R58" t="s">
        <v>198</v>
      </c>
      <c r="S58" s="2">
        <f t="shared" si="1"/>
        <v>639340</v>
      </c>
      <c r="T58" s="2">
        <f t="shared" si="7"/>
        <v>482700</v>
      </c>
      <c r="U58" s="2">
        <f t="shared" si="7"/>
        <v>499000</v>
      </c>
      <c r="V58" s="2">
        <f t="shared" si="7"/>
        <v>926200</v>
      </c>
      <c r="W58" s="2">
        <f t="shared" si="7"/>
        <v>469300</v>
      </c>
      <c r="X58" s="2">
        <f t="shared" si="7"/>
        <v>819500</v>
      </c>
      <c r="Y58" s="2" cm="1">
        <f t="array" ref="Y58">_xlfn.XLOOKUP(Y$1&amp;$R58,$C$3:$C$1662&amp;$D$3:$D$1662,$E$3:$E$1662,0,0,1)</f>
        <v>2000</v>
      </c>
      <c r="Z58" s="2" cm="1">
        <f t="array" ref="Z58">_xlfn.XLOOKUP(Z$1&amp;$R58,$C$3:$C$1662&amp;$D$3:$D$1662,$E$3:$E$1662,0,0,1)</f>
        <v>6500</v>
      </c>
      <c r="AA58" s="2" cm="1">
        <f t="array" ref="AA58">_xlfn.XLOOKUP(AA$1&amp;$R58,$C$3:$C$1662&amp;$D$3:$D$1662,$E$3:$E$1662,0,0,1)</f>
        <v>19900</v>
      </c>
      <c r="AB58" s="2" cm="1">
        <f t="array" ref="AB58">_xlfn.XLOOKUP(AB$1&amp;$R58,$C$3:$C$1662&amp;$D$3:$D$1662,$E$3:$E$1662,0,0,1)</f>
        <v>3500</v>
      </c>
      <c r="AC58" s="2" cm="1">
        <f t="array" ref="AC58">_xlfn.XLOOKUP(AC$1&amp;$R58,$C$3:$C$1662&amp;$D$3:$D$1662,$E$3:$E$1662,0,0,1)</f>
        <v>1800</v>
      </c>
      <c r="AM58" t="s">
        <v>939</v>
      </c>
      <c r="AN58" t="s">
        <v>881</v>
      </c>
      <c r="AO58">
        <v>9612</v>
      </c>
      <c r="AP58">
        <v>9656</v>
      </c>
      <c r="AQ58">
        <v>9280</v>
      </c>
      <c r="AR58">
        <v>9302</v>
      </c>
      <c r="AS58">
        <v>1784500</v>
      </c>
      <c r="AU58" s="7" t="str">
        <f t="shared" si="3"/>
        <v/>
      </c>
      <c r="AV58" s="7">
        <f t="shared" si="4"/>
        <v>-3.4260797342192673E-2</v>
      </c>
    </row>
    <row r="59" spans="3:48" x14ac:dyDescent="0.4">
      <c r="C59" t="s">
        <v>804</v>
      </c>
      <c r="D59" t="s">
        <v>562</v>
      </c>
      <c r="E59">
        <v>1800</v>
      </c>
      <c r="R59" t="s">
        <v>251</v>
      </c>
      <c r="S59" s="2">
        <f t="shared" si="1"/>
        <v>644420</v>
      </c>
      <c r="T59" s="2">
        <f t="shared" si="7"/>
        <v>487300</v>
      </c>
      <c r="U59" s="2">
        <f t="shared" si="7"/>
        <v>500100</v>
      </c>
      <c r="V59" s="2">
        <f t="shared" si="7"/>
        <v>937000</v>
      </c>
      <c r="W59" s="2">
        <f t="shared" si="7"/>
        <v>472500</v>
      </c>
      <c r="X59" s="2">
        <f t="shared" si="7"/>
        <v>825200</v>
      </c>
      <c r="Y59" s="2" cm="1">
        <f t="array" ref="Y59">_xlfn.XLOOKUP(Y$1&amp;$R59,$C$3:$C$1662&amp;$D$3:$D$1662,$E$3:$E$1662,0,0,1)</f>
        <v>4600</v>
      </c>
      <c r="Z59" s="2" cm="1">
        <f t="array" ref="Z59">_xlfn.XLOOKUP(Z$1&amp;$R59,$C$3:$C$1662&amp;$D$3:$D$1662,$E$3:$E$1662,0,0,1)</f>
        <v>1100</v>
      </c>
      <c r="AA59" s="2" cm="1">
        <f t="array" ref="AA59">_xlfn.XLOOKUP(AA$1&amp;$R59,$C$3:$C$1662&amp;$D$3:$D$1662,$E$3:$E$1662,0,0,1)</f>
        <v>10800</v>
      </c>
      <c r="AB59" s="2" cm="1">
        <f t="array" ref="AB59">_xlfn.XLOOKUP(AB$1&amp;$R59,$C$3:$C$1662&amp;$D$3:$D$1662,$E$3:$E$1662,0,0,1)</f>
        <v>3200</v>
      </c>
      <c r="AC59" s="2" cm="1">
        <f t="array" ref="AC59">_xlfn.XLOOKUP(AC$1&amp;$R59,$C$3:$C$1662&amp;$D$3:$D$1662,$E$3:$E$1662,0,0,1)</f>
        <v>5700</v>
      </c>
      <c r="AM59" t="s">
        <v>940</v>
      </c>
      <c r="AN59" t="s">
        <v>881</v>
      </c>
      <c r="AO59">
        <v>9300</v>
      </c>
      <c r="AP59">
        <v>9380</v>
      </c>
      <c r="AQ59">
        <v>9165</v>
      </c>
      <c r="AR59">
        <v>9171</v>
      </c>
      <c r="AS59">
        <v>1196900</v>
      </c>
      <c r="AU59" s="7" t="str">
        <f t="shared" si="3"/>
        <v/>
      </c>
      <c r="AV59" s="7">
        <f t="shared" si="4"/>
        <v>-1.4082992904751679E-2</v>
      </c>
    </row>
    <row r="60" spans="3:48" x14ac:dyDescent="0.4">
      <c r="C60" t="s">
        <v>804</v>
      </c>
      <c r="D60" t="s">
        <v>563</v>
      </c>
      <c r="E60">
        <v>5700</v>
      </c>
      <c r="R60" t="s">
        <v>259</v>
      </c>
      <c r="S60" s="2">
        <f t="shared" si="1"/>
        <v>652020</v>
      </c>
      <c r="T60" s="2">
        <f t="shared" si="7"/>
        <v>490200</v>
      </c>
      <c r="U60" s="2">
        <f t="shared" si="7"/>
        <v>513400</v>
      </c>
      <c r="V60" s="2">
        <f t="shared" si="7"/>
        <v>953200</v>
      </c>
      <c r="W60" s="2">
        <f t="shared" si="7"/>
        <v>476700</v>
      </c>
      <c r="X60" s="2">
        <f t="shared" si="7"/>
        <v>826600</v>
      </c>
      <c r="Y60" s="2" cm="1">
        <f t="array" ref="Y60">_xlfn.XLOOKUP(Y$1&amp;$R60,$C$3:$C$1662&amp;$D$3:$D$1662,$E$3:$E$1662,0,0,1)</f>
        <v>2900</v>
      </c>
      <c r="Z60" s="2" cm="1">
        <f t="array" ref="Z60">_xlfn.XLOOKUP(Z$1&amp;$R60,$C$3:$C$1662&amp;$D$3:$D$1662,$E$3:$E$1662,0,0,1)</f>
        <v>13300</v>
      </c>
      <c r="AA60" s="2" cm="1">
        <f t="array" ref="AA60">_xlfn.XLOOKUP(AA$1&amp;$R60,$C$3:$C$1662&amp;$D$3:$D$1662,$E$3:$E$1662,0,0,1)</f>
        <v>16200</v>
      </c>
      <c r="AB60" s="2" cm="1">
        <f t="array" ref="AB60">_xlfn.XLOOKUP(AB$1&amp;$R60,$C$3:$C$1662&amp;$D$3:$D$1662,$E$3:$E$1662,0,0,1)</f>
        <v>4200</v>
      </c>
      <c r="AC60" s="2" cm="1">
        <f t="array" ref="AC60">_xlfn.XLOOKUP(AC$1&amp;$R60,$C$3:$C$1662&amp;$D$3:$D$1662,$E$3:$E$1662,0,0,1)</f>
        <v>1400</v>
      </c>
      <c r="AM60" t="s">
        <v>941</v>
      </c>
      <c r="AN60" t="s">
        <v>881</v>
      </c>
      <c r="AO60">
        <v>9229</v>
      </c>
      <c r="AP60">
        <v>9346</v>
      </c>
      <c r="AQ60">
        <v>9067</v>
      </c>
      <c r="AR60">
        <v>9206</v>
      </c>
      <c r="AS60">
        <v>1487200</v>
      </c>
      <c r="AU60" s="7">
        <f t="shared" si="3"/>
        <v>3.8163777123541021E-3</v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1400</v>
      </c>
      <c r="R61" t="s">
        <v>80</v>
      </c>
      <c r="S61" s="2">
        <f t="shared" si="1"/>
        <v>656500</v>
      </c>
      <c r="T61" s="2">
        <f t="shared" si="7"/>
        <v>495000</v>
      </c>
      <c r="U61" s="2">
        <f t="shared" si="7"/>
        <v>514500</v>
      </c>
      <c r="V61" s="2">
        <f t="shared" si="7"/>
        <v>963000</v>
      </c>
      <c r="W61" s="2">
        <f t="shared" si="7"/>
        <v>479500</v>
      </c>
      <c r="X61" s="2">
        <f t="shared" si="7"/>
        <v>830500</v>
      </c>
      <c r="Y61" s="2" cm="1">
        <f t="array" ref="Y61">_xlfn.XLOOKUP(Y$1&amp;$R61,$C$3:$C$1662&amp;$D$3:$D$1662,$E$3:$E$1662,0,0,1)</f>
        <v>4800</v>
      </c>
      <c r="Z61" s="2" cm="1">
        <f t="array" ref="Z61">_xlfn.XLOOKUP(Z$1&amp;$R61,$C$3:$C$1662&amp;$D$3:$D$1662,$E$3:$E$1662,0,0,1)</f>
        <v>1100</v>
      </c>
      <c r="AA61" s="2" cm="1">
        <f t="array" ref="AA61">_xlfn.XLOOKUP(AA$1&amp;$R61,$C$3:$C$1662&amp;$D$3:$D$1662,$E$3:$E$1662,0,0,1)</f>
        <v>9800</v>
      </c>
      <c r="AB61" s="2" cm="1">
        <f t="array" ref="AB61">_xlfn.XLOOKUP(AB$1&amp;$R61,$C$3:$C$1662&amp;$D$3:$D$1662,$E$3:$E$1662,0,0,1)</f>
        <v>2800</v>
      </c>
      <c r="AC61" s="2" cm="1">
        <f t="array" ref="AC61">_xlfn.XLOOKUP(AC$1&amp;$R61,$C$3:$C$1662&amp;$D$3:$D$1662,$E$3:$E$1662,0,0,1)</f>
        <v>3900</v>
      </c>
      <c r="AM61" t="s">
        <v>942</v>
      </c>
      <c r="AN61" t="s">
        <v>881</v>
      </c>
      <c r="AO61">
        <v>9270</v>
      </c>
      <c r="AP61">
        <v>9390</v>
      </c>
      <c r="AQ61">
        <v>9173</v>
      </c>
      <c r="AR61">
        <v>9230</v>
      </c>
      <c r="AS61">
        <v>1400700</v>
      </c>
      <c r="AU61" s="7">
        <f t="shared" si="3"/>
        <v>2.6069954377578863E-3</v>
      </c>
      <c r="AV61" s="7" t="str">
        <f t="shared" si="4"/>
        <v/>
      </c>
    </row>
    <row r="62" spans="3:48" x14ac:dyDescent="0.4">
      <c r="C62" t="s">
        <v>804</v>
      </c>
      <c r="D62" t="s">
        <v>565</v>
      </c>
      <c r="E62">
        <v>3900</v>
      </c>
      <c r="R62" t="s">
        <v>206</v>
      </c>
      <c r="S62" s="2">
        <f t="shared" si="1"/>
        <v>661300</v>
      </c>
      <c r="T62" s="2">
        <f t="shared" si="7"/>
        <v>499600</v>
      </c>
      <c r="U62" s="2">
        <f t="shared" si="7"/>
        <v>519100</v>
      </c>
      <c r="V62" s="2">
        <f t="shared" si="7"/>
        <v>968300</v>
      </c>
      <c r="W62" s="2">
        <f t="shared" si="7"/>
        <v>482500</v>
      </c>
      <c r="X62" s="2">
        <f t="shared" si="7"/>
        <v>837000</v>
      </c>
      <c r="Y62" s="2" cm="1">
        <f t="array" ref="Y62">_xlfn.XLOOKUP(Y$1&amp;$R62,$C$3:$C$1662&amp;$D$3:$D$1662,$E$3:$E$1662,0,0,1)</f>
        <v>4600</v>
      </c>
      <c r="Z62" s="2" cm="1">
        <f t="array" ref="Z62">_xlfn.XLOOKUP(Z$1&amp;$R62,$C$3:$C$1662&amp;$D$3:$D$1662,$E$3:$E$1662,0,0,1)</f>
        <v>4600</v>
      </c>
      <c r="AA62" s="2" cm="1">
        <f t="array" ref="AA62">_xlfn.XLOOKUP(AA$1&amp;$R62,$C$3:$C$1662&amp;$D$3:$D$1662,$E$3:$E$1662,0,0,1)</f>
        <v>5300</v>
      </c>
      <c r="AB62" s="2" cm="1">
        <f t="array" ref="AB62">_xlfn.XLOOKUP(AB$1&amp;$R62,$C$3:$C$1662&amp;$D$3:$D$1662,$E$3:$E$1662,0,0,1)</f>
        <v>3000</v>
      </c>
      <c r="AC62" s="2" cm="1">
        <f t="array" ref="AC62">_xlfn.XLOOKUP(AC$1&amp;$R62,$C$3:$C$1662&amp;$D$3:$D$1662,$E$3:$E$1662,0,0,1)</f>
        <v>6500</v>
      </c>
      <c r="AM62" t="s">
        <v>943</v>
      </c>
      <c r="AN62" t="s">
        <v>881</v>
      </c>
      <c r="AO62">
        <v>9095</v>
      </c>
      <c r="AP62">
        <v>9425</v>
      </c>
      <c r="AQ62">
        <v>9051</v>
      </c>
      <c r="AR62">
        <v>9301</v>
      </c>
      <c r="AS62">
        <v>2198800</v>
      </c>
      <c r="AU62" s="7">
        <f t="shared" si="3"/>
        <v>7.692307692307665E-3</v>
      </c>
      <c r="AV62" s="7" t="str">
        <f t="shared" si="4"/>
        <v/>
      </c>
    </row>
    <row r="63" spans="3:48" x14ac:dyDescent="0.4">
      <c r="C63" t="s">
        <v>804</v>
      </c>
      <c r="D63" t="s">
        <v>566</v>
      </c>
      <c r="E63">
        <v>6500</v>
      </c>
      <c r="R63" t="s">
        <v>178</v>
      </c>
      <c r="S63" s="2">
        <f t="shared" si="1"/>
        <v>668200</v>
      </c>
      <c r="T63" s="2">
        <f t="shared" si="7"/>
        <v>503800</v>
      </c>
      <c r="U63" s="2">
        <f t="shared" si="7"/>
        <v>526500</v>
      </c>
      <c r="V63" s="2">
        <f t="shared" si="7"/>
        <v>981000</v>
      </c>
      <c r="W63" s="2">
        <f t="shared" si="7"/>
        <v>485100</v>
      </c>
      <c r="X63" s="2">
        <f t="shared" si="7"/>
        <v>844600</v>
      </c>
      <c r="Y63" s="2" cm="1">
        <f t="array" ref="Y63">_xlfn.XLOOKUP(Y$1&amp;$R63,$C$3:$C$1662&amp;$D$3:$D$1662,$E$3:$E$1662,0,0,1)</f>
        <v>4200</v>
      </c>
      <c r="Z63" s="2" cm="1">
        <f t="array" ref="Z63">_xlfn.XLOOKUP(Z$1&amp;$R63,$C$3:$C$1662&amp;$D$3:$D$1662,$E$3:$E$1662,0,0,1)</f>
        <v>7400</v>
      </c>
      <c r="AA63" s="2" cm="1">
        <f t="array" ref="AA63">_xlfn.XLOOKUP(AA$1&amp;$R63,$C$3:$C$1662&amp;$D$3:$D$1662,$E$3:$E$1662,0,0,1)</f>
        <v>12700</v>
      </c>
      <c r="AB63" s="2" cm="1">
        <f t="array" ref="AB63">_xlfn.XLOOKUP(AB$1&amp;$R63,$C$3:$C$1662&amp;$D$3:$D$1662,$E$3:$E$1662,0,0,1)</f>
        <v>2600</v>
      </c>
      <c r="AC63" s="2" cm="1">
        <f t="array" ref="AC63">_xlfn.XLOOKUP(AC$1&amp;$R63,$C$3:$C$1662&amp;$D$3:$D$1662,$E$3:$E$1662,0,0,1)</f>
        <v>7600</v>
      </c>
      <c r="AM63" t="s">
        <v>944</v>
      </c>
      <c r="AN63" t="s">
        <v>881</v>
      </c>
      <c r="AO63">
        <v>9425</v>
      </c>
      <c r="AP63">
        <v>9627</v>
      </c>
      <c r="AQ63">
        <v>9255</v>
      </c>
      <c r="AR63">
        <v>9278</v>
      </c>
      <c r="AS63">
        <v>2505600</v>
      </c>
      <c r="AU63" s="7" t="str">
        <f t="shared" si="3"/>
        <v/>
      </c>
      <c r="AV63" s="7">
        <f t="shared" si="4"/>
        <v>-2.47285238146433E-3</v>
      </c>
    </row>
    <row r="64" spans="3:48" x14ac:dyDescent="0.4">
      <c r="C64" t="s">
        <v>804</v>
      </c>
      <c r="D64" t="s">
        <v>567</v>
      </c>
      <c r="E64">
        <v>7600</v>
      </c>
      <c r="R64" t="s">
        <v>183</v>
      </c>
      <c r="S64" s="2">
        <f t="shared" si="1"/>
        <v>673060</v>
      </c>
      <c r="T64" s="2">
        <f t="shared" si="7"/>
        <v>504900</v>
      </c>
      <c r="U64" s="2">
        <f t="shared" si="7"/>
        <v>531500</v>
      </c>
      <c r="V64" s="2">
        <f t="shared" si="7"/>
        <v>992900</v>
      </c>
      <c r="W64" s="2">
        <f t="shared" si="7"/>
        <v>486700</v>
      </c>
      <c r="X64" s="2">
        <f t="shared" si="7"/>
        <v>849300</v>
      </c>
      <c r="Y64" s="2" cm="1">
        <f t="array" ref="Y64">_xlfn.XLOOKUP(Y$1&amp;$R64,$C$3:$C$1662&amp;$D$3:$D$1662,$E$3:$E$1662,0,0,1)</f>
        <v>1100</v>
      </c>
      <c r="Z64" s="2" cm="1">
        <f t="array" ref="Z64">_xlfn.XLOOKUP(Z$1&amp;$R64,$C$3:$C$1662&amp;$D$3:$D$1662,$E$3:$E$1662,0,0,1)</f>
        <v>5000</v>
      </c>
      <c r="AA64" s="2" cm="1">
        <f t="array" ref="AA64">_xlfn.XLOOKUP(AA$1&amp;$R64,$C$3:$C$1662&amp;$D$3:$D$1662,$E$3:$E$1662,0,0,1)</f>
        <v>11900</v>
      </c>
      <c r="AB64" s="2" cm="1">
        <f t="array" ref="AB64">_xlfn.XLOOKUP(AB$1&amp;$R64,$C$3:$C$1662&amp;$D$3:$D$1662,$E$3:$E$1662,0,0,1)</f>
        <v>1600</v>
      </c>
      <c r="AC64" s="2" cm="1">
        <f t="array" ref="AC64">_xlfn.XLOOKUP(AC$1&amp;$R64,$C$3:$C$1662&amp;$D$3:$D$1662,$E$3:$E$1662,0,0,1)</f>
        <v>4700</v>
      </c>
      <c r="AM64" t="s">
        <v>945</v>
      </c>
      <c r="AN64" t="s">
        <v>881</v>
      </c>
      <c r="AO64">
        <v>9278</v>
      </c>
      <c r="AP64">
        <v>9360</v>
      </c>
      <c r="AQ64">
        <v>9156</v>
      </c>
      <c r="AR64">
        <v>9327</v>
      </c>
      <c r="AS64">
        <v>1370600</v>
      </c>
      <c r="AU64" s="7">
        <f t="shared" si="3"/>
        <v>5.2813106272904253E-3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4700</v>
      </c>
      <c r="R65" t="s">
        <v>64</v>
      </c>
      <c r="S65" s="2">
        <f t="shared" si="1"/>
        <v>678300</v>
      </c>
      <c r="T65" s="2">
        <f t="shared" si="7"/>
        <v>508300</v>
      </c>
      <c r="U65" s="2">
        <f t="shared" si="7"/>
        <v>538800</v>
      </c>
      <c r="V65" s="2">
        <f t="shared" si="7"/>
        <v>1003800</v>
      </c>
      <c r="W65" s="2">
        <f t="shared" si="7"/>
        <v>489000</v>
      </c>
      <c r="X65" s="2">
        <f t="shared" si="7"/>
        <v>851600</v>
      </c>
      <c r="Y65" s="2" cm="1">
        <f t="array" ref="Y65">_xlfn.XLOOKUP(Y$1&amp;$R65,$C$3:$C$1662&amp;$D$3:$D$1662,$E$3:$E$1662,0,0,1)</f>
        <v>3400</v>
      </c>
      <c r="Z65" s="2" cm="1">
        <f t="array" ref="Z65">_xlfn.XLOOKUP(Z$1&amp;$R65,$C$3:$C$1662&amp;$D$3:$D$1662,$E$3:$E$1662,0,0,1)</f>
        <v>7300</v>
      </c>
      <c r="AA65" s="2" cm="1">
        <f t="array" ref="AA65">_xlfn.XLOOKUP(AA$1&amp;$R65,$C$3:$C$1662&amp;$D$3:$D$1662,$E$3:$E$1662,0,0,1)</f>
        <v>10900</v>
      </c>
      <c r="AB65" s="2" cm="1">
        <f t="array" ref="AB65">_xlfn.XLOOKUP(AB$1&amp;$R65,$C$3:$C$1662&amp;$D$3:$D$1662,$E$3:$E$1662,0,0,1)</f>
        <v>2300</v>
      </c>
      <c r="AC65" s="2" cm="1">
        <f t="array" ref="AC65">_xlfn.XLOOKUP(AC$1&amp;$R65,$C$3:$C$1662&amp;$D$3:$D$1662,$E$3:$E$1662,0,0,1)</f>
        <v>2300</v>
      </c>
      <c r="AM65" t="s">
        <v>946</v>
      </c>
      <c r="AN65" t="s">
        <v>881</v>
      </c>
      <c r="AO65">
        <v>9450</v>
      </c>
      <c r="AP65">
        <v>9547</v>
      </c>
      <c r="AQ65">
        <v>9326</v>
      </c>
      <c r="AR65">
        <v>9383</v>
      </c>
      <c r="AS65">
        <v>976300</v>
      </c>
      <c r="AU65" s="7">
        <f t="shared" si="3"/>
        <v>6.0040741932025909E-3</v>
      </c>
      <c r="AV65" s="7" t="str">
        <f t="shared" si="4"/>
        <v/>
      </c>
    </row>
    <row r="66" spans="3:48" x14ac:dyDescent="0.4">
      <c r="C66" t="s">
        <v>804</v>
      </c>
      <c r="D66" t="s">
        <v>569</v>
      </c>
      <c r="E66">
        <v>2300</v>
      </c>
      <c r="R66" t="s">
        <v>294</v>
      </c>
      <c r="S66" s="2">
        <f t="shared" si="1"/>
        <v>682560</v>
      </c>
      <c r="T66" s="2">
        <f t="shared" si="7"/>
        <v>510700</v>
      </c>
      <c r="U66" s="2">
        <f t="shared" si="7"/>
        <v>543000</v>
      </c>
      <c r="V66" s="2">
        <f t="shared" si="7"/>
        <v>1012000</v>
      </c>
      <c r="W66" s="2">
        <f t="shared" si="7"/>
        <v>491800</v>
      </c>
      <c r="X66" s="2">
        <f t="shared" si="7"/>
        <v>855300</v>
      </c>
      <c r="Y66" s="2" cm="1">
        <f t="array" ref="Y66">_xlfn.XLOOKUP(Y$1&amp;$R66,$C$3:$C$1662&amp;$D$3:$D$1662,$E$3:$E$1662,0,0,1)</f>
        <v>2400</v>
      </c>
      <c r="Z66" s="2" cm="1">
        <f t="array" ref="Z66">_xlfn.XLOOKUP(Z$1&amp;$R66,$C$3:$C$1662&amp;$D$3:$D$1662,$E$3:$E$1662,0,0,1)</f>
        <v>4200</v>
      </c>
      <c r="AA66" s="2" cm="1">
        <f t="array" ref="AA66">_xlfn.XLOOKUP(AA$1&amp;$R66,$C$3:$C$1662&amp;$D$3:$D$1662,$E$3:$E$1662,0,0,1)</f>
        <v>8200</v>
      </c>
      <c r="AB66" s="2" cm="1">
        <f t="array" ref="AB66">_xlfn.XLOOKUP(AB$1&amp;$R66,$C$3:$C$1662&amp;$D$3:$D$1662,$E$3:$E$1662,0,0,1)</f>
        <v>2800</v>
      </c>
      <c r="AC66" s="2" cm="1">
        <f t="array" ref="AC66">_xlfn.XLOOKUP(AC$1&amp;$R66,$C$3:$C$1662&amp;$D$3:$D$1662,$E$3:$E$1662,0,0,1)</f>
        <v>3700</v>
      </c>
      <c r="AM66" t="s">
        <v>947</v>
      </c>
      <c r="AN66" t="s">
        <v>881</v>
      </c>
      <c r="AO66">
        <v>9385</v>
      </c>
      <c r="AP66">
        <v>9412</v>
      </c>
      <c r="AQ66">
        <v>9270</v>
      </c>
      <c r="AR66">
        <v>9412</v>
      </c>
      <c r="AS66">
        <v>881600</v>
      </c>
      <c r="AU66" s="7">
        <f t="shared" si="3"/>
        <v>3.0906959394649824E-3</v>
      </c>
      <c r="AV66" s="7" t="str">
        <f t="shared" si="4"/>
        <v/>
      </c>
    </row>
    <row r="67" spans="3:48" x14ac:dyDescent="0.4">
      <c r="C67" t="s">
        <v>804</v>
      </c>
      <c r="D67" t="s">
        <v>570</v>
      </c>
      <c r="E67">
        <v>3700</v>
      </c>
      <c r="R67" t="s">
        <v>29</v>
      </c>
      <c r="S67" s="2">
        <f t="shared" ref="S67:S130" si="8">IFERROR(AVERAGEIFS(T67:X67,T67:X67,"&gt;0"),0)</f>
        <v>685800</v>
      </c>
      <c r="T67" s="2">
        <f t="shared" si="7"/>
        <v>511600</v>
      </c>
      <c r="U67" s="2">
        <f t="shared" si="7"/>
        <v>547300</v>
      </c>
      <c r="V67" s="2">
        <f t="shared" si="7"/>
        <v>1017900</v>
      </c>
      <c r="W67" s="2">
        <f t="shared" si="7"/>
        <v>492500</v>
      </c>
      <c r="X67" s="2">
        <f t="shared" si="7"/>
        <v>859700</v>
      </c>
      <c r="Y67" s="2" cm="1">
        <f t="array" ref="Y67">_xlfn.XLOOKUP(Y$1&amp;$R67,$C$3:$C$1662&amp;$D$3:$D$1662,$E$3:$E$1662,0,0,1)</f>
        <v>900</v>
      </c>
      <c r="Z67" s="2" cm="1">
        <f t="array" ref="Z67">_xlfn.XLOOKUP(Z$1&amp;$R67,$C$3:$C$1662&amp;$D$3:$D$1662,$E$3:$E$1662,0,0,1)</f>
        <v>4300</v>
      </c>
      <c r="AA67" s="2" cm="1">
        <f t="array" ref="AA67">_xlfn.XLOOKUP(AA$1&amp;$R67,$C$3:$C$1662&amp;$D$3:$D$1662,$E$3:$E$1662,0,0,1)</f>
        <v>5900</v>
      </c>
      <c r="AB67" s="2" cm="1">
        <f t="array" ref="AB67">_xlfn.XLOOKUP(AB$1&amp;$R67,$C$3:$C$1662&amp;$D$3:$D$1662,$E$3:$E$1662,0,0,1)</f>
        <v>700</v>
      </c>
      <c r="AC67" s="2" cm="1">
        <f t="array" ref="AC67">_xlfn.XLOOKUP(AC$1&amp;$R67,$C$3:$C$1662&amp;$D$3:$D$1662,$E$3:$E$1662,0,0,1)</f>
        <v>4400</v>
      </c>
      <c r="AM67" t="s">
        <v>948</v>
      </c>
      <c r="AN67" t="s">
        <v>881</v>
      </c>
      <c r="AO67">
        <v>9331</v>
      </c>
      <c r="AP67">
        <v>9470</v>
      </c>
      <c r="AQ67">
        <v>9308</v>
      </c>
      <c r="AR67">
        <v>9397</v>
      </c>
      <c r="AS67">
        <v>856000</v>
      </c>
      <c r="AU67" s="7" t="str">
        <f t="shared" si="3"/>
        <v/>
      </c>
      <c r="AV67" s="7">
        <f t="shared" si="4"/>
        <v>-1.5937101572460755E-3</v>
      </c>
    </row>
    <row r="68" spans="3:48" x14ac:dyDescent="0.4">
      <c r="C68" t="s">
        <v>804</v>
      </c>
      <c r="D68" t="s">
        <v>571</v>
      </c>
      <c r="E68">
        <v>4400</v>
      </c>
      <c r="R68" t="s">
        <v>17</v>
      </c>
      <c r="S68" s="2">
        <f t="shared" si="8"/>
        <v>691440</v>
      </c>
      <c r="T68" s="2">
        <f t="shared" ref="T68:X83" si="9">T67+Y68</f>
        <v>515500</v>
      </c>
      <c r="U68" s="2">
        <f t="shared" si="9"/>
        <v>550100</v>
      </c>
      <c r="V68" s="2">
        <f t="shared" si="9"/>
        <v>1031500</v>
      </c>
      <c r="W68" s="2">
        <f t="shared" si="9"/>
        <v>497000</v>
      </c>
      <c r="X68" s="2">
        <f t="shared" si="9"/>
        <v>863100</v>
      </c>
      <c r="Y68" s="2" cm="1">
        <f t="array" ref="Y68">_xlfn.XLOOKUP(Y$1&amp;$R68,$C$3:$C$1662&amp;$D$3:$D$1662,$E$3:$E$1662,0,0,1)</f>
        <v>3900</v>
      </c>
      <c r="Z68" s="2" cm="1">
        <f t="array" ref="Z68">_xlfn.XLOOKUP(Z$1&amp;$R68,$C$3:$C$1662&amp;$D$3:$D$1662,$E$3:$E$1662,0,0,1)</f>
        <v>2800</v>
      </c>
      <c r="AA68" s="2" cm="1">
        <f t="array" ref="AA68">_xlfn.XLOOKUP(AA$1&amp;$R68,$C$3:$C$1662&amp;$D$3:$D$1662,$E$3:$E$1662,0,0,1)</f>
        <v>13600</v>
      </c>
      <c r="AB68" s="2" cm="1">
        <f t="array" ref="AB68">_xlfn.XLOOKUP(AB$1&amp;$R68,$C$3:$C$1662&amp;$D$3:$D$1662,$E$3:$E$1662,0,0,1)</f>
        <v>4500</v>
      </c>
      <c r="AC68" s="2" cm="1">
        <f t="array" ref="AC68">_xlfn.XLOOKUP(AC$1&amp;$R68,$C$3:$C$1662&amp;$D$3:$D$1662,$E$3:$E$1662,0,0,1)</f>
        <v>3400</v>
      </c>
      <c r="AM68" t="s">
        <v>949</v>
      </c>
      <c r="AN68" t="s">
        <v>881</v>
      </c>
      <c r="AO68">
        <v>9437</v>
      </c>
      <c r="AP68">
        <v>9656</v>
      </c>
      <c r="AQ68">
        <v>9396</v>
      </c>
      <c r="AR68">
        <v>9638</v>
      </c>
      <c r="AS68">
        <v>1072100</v>
      </c>
      <c r="AU68" s="7">
        <f t="shared" ref="AU68:AU101" si="10">IF(AR67&lt;AR68,AR68/AR67-1,"")</f>
        <v>2.5646482920080871E-2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3400</v>
      </c>
      <c r="R69" t="s">
        <v>58</v>
      </c>
      <c r="S69" s="2">
        <f t="shared" si="8"/>
        <v>694800</v>
      </c>
      <c r="T69" s="2">
        <f t="shared" si="9"/>
        <v>516100</v>
      </c>
      <c r="U69" s="2">
        <f t="shared" si="9"/>
        <v>553700</v>
      </c>
      <c r="V69" s="2">
        <f t="shared" si="9"/>
        <v>1040800</v>
      </c>
      <c r="W69" s="2">
        <f t="shared" si="9"/>
        <v>497800</v>
      </c>
      <c r="X69" s="2">
        <f t="shared" si="9"/>
        <v>865600</v>
      </c>
      <c r="Y69" s="2" cm="1">
        <f t="array" ref="Y69">_xlfn.XLOOKUP(Y$1&amp;$R69,$C$3:$C$1662&amp;$D$3:$D$1662,$E$3:$E$1662,0,0,1)</f>
        <v>600</v>
      </c>
      <c r="Z69" s="2" cm="1">
        <f t="array" ref="Z69">_xlfn.XLOOKUP(Z$1&amp;$R69,$C$3:$C$1662&amp;$D$3:$D$1662,$E$3:$E$1662,0,0,1)</f>
        <v>3600</v>
      </c>
      <c r="AA69" s="2" cm="1">
        <f t="array" ref="AA69">_xlfn.XLOOKUP(AA$1&amp;$R69,$C$3:$C$1662&amp;$D$3:$D$1662,$E$3:$E$1662,0,0,1)</f>
        <v>9300</v>
      </c>
      <c r="AB69" s="2" cm="1">
        <f t="array" ref="AB69">_xlfn.XLOOKUP(AB$1&amp;$R69,$C$3:$C$1662&amp;$D$3:$D$1662,$E$3:$E$1662,0,0,1)</f>
        <v>800</v>
      </c>
      <c r="AC69" s="2" cm="1">
        <f t="array" ref="AC69">_xlfn.XLOOKUP(AC$1&amp;$R69,$C$3:$C$1662&amp;$D$3:$D$1662,$E$3:$E$1662,0,0,1)</f>
        <v>2500</v>
      </c>
      <c r="AM69" t="s">
        <v>950</v>
      </c>
      <c r="AN69" t="s">
        <v>881</v>
      </c>
      <c r="AO69">
        <v>9600</v>
      </c>
      <c r="AP69">
        <v>9616</v>
      </c>
      <c r="AQ69">
        <v>9479</v>
      </c>
      <c r="AR69">
        <v>9490</v>
      </c>
      <c r="AS69">
        <v>900000</v>
      </c>
      <c r="AU69" s="7" t="str">
        <f t="shared" si="10"/>
        <v/>
      </c>
      <c r="AV69" s="7">
        <f t="shared" si="11"/>
        <v>-1.5355882963270395E-2</v>
      </c>
    </row>
    <row r="70" spans="3:48" x14ac:dyDescent="0.4">
      <c r="C70" t="s">
        <v>804</v>
      </c>
      <c r="D70" t="s">
        <v>573</v>
      </c>
      <c r="E70">
        <v>2500</v>
      </c>
      <c r="R70" t="s">
        <v>125</v>
      </c>
      <c r="S70" s="2">
        <f t="shared" si="8"/>
        <v>699300</v>
      </c>
      <c r="T70" s="2">
        <f t="shared" si="9"/>
        <v>521200</v>
      </c>
      <c r="U70" s="2">
        <f t="shared" si="9"/>
        <v>555500</v>
      </c>
      <c r="V70" s="2">
        <f t="shared" si="9"/>
        <v>1045900</v>
      </c>
      <c r="W70" s="2">
        <f t="shared" si="9"/>
        <v>502200</v>
      </c>
      <c r="X70" s="2">
        <f t="shared" si="9"/>
        <v>871700</v>
      </c>
      <c r="Y70" s="2" cm="1">
        <f t="array" ref="Y70">_xlfn.XLOOKUP(Y$1&amp;$R70,$C$3:$C$1662&amp;$D$3:$D$1662,$E$3:$E$1662,0,0,1)</f>
        <v>5100</v>
      </c>
      <c r="Z70" s="2" cm="1">
        <f t="array" ref="Z70">_xlfn.XLOOKUP(Z$1&amp;$R70,$C$3:$C$1662&amp;$D$3:$D$1662,$E$3:$E$1662,0,0,1)</f>
        <v>1800</v>
      </c>
      <c r="AA70" s="2" cm="1">
        <f t="array" ref="AA70">_xlfn.XLOOKUP(AA$1&amp;$R70,$C$3:$C$1662&amp;$D$3:$D$1662,$E$3:$E$1662,0,0,1)</f>
        <v>5100</v>
      </c>
      <c r="AB70" s="2" cm="1">
        <f t="array" ref="AB70">_xlfn.XLOOKUP(AB$1&amp;$R70,$C$3:$C$1662&amp;$D$3:$D$1662,$E$3:$E$1662,0,0,1)</f>
        <v>4400</v>
      </c>
      <c r="AC70" s="2" cm="1">
        <f t="array" ref="AC70">_xlfn.XLOOKUP(AC$1&amp;$R70,$C$3:$C$1662&amp;$D$3:$D$1662,$E$3:$E$1662,0,0,1)</f>
        <v>6100</v>
      </c>
      <c r="AM70" t="s">
        <v>951</v>
      </c>
      <c r="AN70" t="s">
        <v>881</v>
      </c>
      <c r="AO70">
        <v>9540</v>
      </c>
      <c r="AP70">
        <v>9707</v>
      </c>
      <c r="AQ70">
        <v>9474</v>
      </c>
      <c r="AR70">
        <v>9615</v>
      </c>
      <c r="AS70">
        <v>1185800</v>
      </c>
      <c r="AU70" s="7">
        <f t="shared" si="10"/>
        <v>1.3171759747102163E-2</v>
      </c>
      <c r="AV70" s="7" t="str">
        <f t="shared" si="11"/>
        <v/>
      </c>
    </row>
    <row r="71" spans="3:48" x14ac:dyDescent="0.4">
      <c r="C71" t="s">
        <v>804</v>
      </c>
      <c r="D71" t="s">
        <v>574</v>
      </c>
      <c r="E71">
        <v>6100</v>
      </c>
      <c r="R71" t="s">
        <v>13</v>
      </c>
      <c r="S71" s="2">
        <f t="shared" si="8"/>
        <v>704580</v>
      </c>
      <c r="T71" s="2">
        <f t="shared" si="9"/>
        <v>522700</v>
      </c>
      <c r="U71" s="2">
        <f t="shared" si="9"/>
        <v>574100</v>
      </c>
      <c r="V71" s="2">
        <f t="shared" si="9"/>
        <v>1049600</v>
      </c>
      <c r="W71" s="2">
        <f t="shared" si="9"/>
        <v>502700</v>
      </c>
      <c r="X71" s="2">
        <f t="shared" si="9"/>
        <v>873800</v>
      </c>
      <c r="Y71" s="2" cm="1">
        <f t="array" ref="Y71">_xlfn.XLOOKUP(Y$1&amp;$R71,$C$3:$C$1662&amp;$D$3:$D$1662,$E$3:$E$1662,0,0,1)</f>
        <v>1500</v>
      </c>
      <c r="Z71" s="2" cm="1">
        <f t="array" ref="Z71">_xlfn.XLOOKUP(Z$1&amp;$R71,$C$3:$C$1662&amp;$D$3:$D$1662,$E$3:$E$1662,0,0,1)</f>
        <v>18600</v>
      </c>
      <c r="AA71" s="2" cm="1">
        <f t="array" ref="AA71">_xlfn.XLOOKUP(AA$1&amp;$R71,$C$3:$C$1662&amp;$D$3:$D$1662,$E$3:$E$1662,0,0,1)</f>
        <v>3700</v>
      </c>
      <c r="AB71" s="2" cm="1">
        <f t="array" ref="AB71">_xlfn.XLOOKUP(AB$1&amp;$R71,$C$3:$C$1662&amp;$D$3:$D$1662,$E$3:$E$1662,0,0,1)</f>
        <v>500</v>
      </c>
      <c r="AC71" s="2" cm="1">
        <f t="array" ref="AC71">_xlfn.XLOOKUP(AC$1&amp;$R71,$C$3:$C$1662&amp;$D$3:$D$1662,$E$3:$E$1662,0,0,1)</f>
        <v>2100</v>
      </c>
      <c r="AM71" t="s">
        <v>952</v>
      </c>
      <c r="AN71" t="s">
        <v>881</v>
      </c>
      <c r="AO71">
        <v>9915</v>
      </c>
      <c r="AP71">
        <v>10245</v>
      </c>
      <c r="AQ71">
        <v>9892</v>
      </c>
      <c r="AR71">
        <v>10110</v>
      </c>
      <c r="AS71">
        <v>2039100</v>
      </c>
      <c r="AU71" s="7">
        <f t="shared" si="10"/>
        <v>5.1482059282371262E-2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2100</v>
      </c>
      <c r="R72" t="s">
        <v>87</v>
      </c>
      <c r="S72" s="2">
        <f t="shared" si="8"/>
        <v>712200</v>
      </c>
      <c r="T72" s="2">
        <f t="shared" si="9"/>
        <v>523800</v>
      </c>
      <c r="U72" s="2">
        <f t="shared" si="9"/>
        <v>596600</v>
      </c>
      <c r="V72" s="2">
        <f t="shared" si="9"/>
        <v>1055900</v>
      </c>
      <c r="W72" s="2">
        <f t="shared" si="9"/>
        <v>503600</v>
      </c>
      <c r="X72" s="2">
        <f t="shared" si="9"/>
        <v>881100</v>
      </c>
      <c r="Y72" s="2" cm="1">
        <f t="array" ref="Y72">_xlfn.XLOOKUP(Y$1&amp;$R72,$C$3:$C$1662&amp;$D$3:$D$1662,$E$3:$E$1662,0,0,1)</f>
        <v>1100</v>
      </c>
      <c r="Z72" s="2" cm="1">
        <f t="array" ref="Z72">_xlfn.XLOOKUP(Z$1&amp;$R72,$C$3:$C$1662&amp;$D$3:$D$1662,$E$3:$E$1662,0,0,1)</f>
        <v>22500</v>
      </c>
      <c r="AA72" s="2" cm="1">
        <f t="array" ref="AA72">_xlfn.XLOOKUP(AA$1&amp;$R72,$C$3:$C$1662&amp;$D$3:$D$1662,$E$3:$E$1662,0,0,1)</f>
        <v>6300</v>
      </c>
      <c r="AB72" s="2" cm="1">
        <f t="array" ref="AB72">_xlfn.XLOOKUP(AB$1&amp;$R72,$C$3:$C$1662&amp;$D$3:$D$1662,$E$3:$E$1662,0,0,1)</f>
        <v>900</v>
      </c>
      <c r="AC72" s="2" cm="1">
        <f t="array" ref="AC72">_xlfn.XLOOKUP(AC$1&amp;$R72,$C$3:$C$1662&amp;$D$3:$D$1662,$E$3:$E$1662,0,0,1)</f>
        <v>7300</v>
      </c>
      <c r="AM72" t="s">
        <v>953</v>
      </c>
      <c r="AN72" t="s">
        <v>881</v>
      </c>
      <c r="AO72">
        <v>9977</v>
      </c>
      <c r="AP72">
        <v>10410</v>
      </c>
      <c r="AQ72">
        <v>9885</v>
      </c>
      <c r="AR72">
        <v>10380</v>
      </c>
      <c r="AS72">
        <v>1804000</v>
      </c>
      <c r="AU72" s="7">
        <f t="shared" si="10"/>
        <v>2.6706231454005858E-2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7300</v>
      </c>
      <c r="R73" t="s">
        <v>202</v>
      </c>
      <c r="S73" s="2">
        <f t="shared" si="8"/>
        <v>721920</v>
      </c>
      <c r="T73" s="2">
        <f t="shared" si="9"/>
        <v>526700</v>
      </c>
      <c r="U73" s="2">
        <f t="shared" si="9"/>
        <v>609100</v>
      </c>
      <c r="V73" s="2">
        <f t="shared" si="9"/>
        <v>1068300</v>
      </c>
      <c r="W73" s="2">
        <f t="shared" si="9"/>
        <v>517300</v>
      </c>
      <c r="X73" s="2">
        <f t="shared" si="9"/>
        <v>888200</v>
      </c>
      <c r="Y73" s="2" cm="1">
        <f t="array" ref="Y73">_xlfn.XLOOKUP(Y$1&amp;$R73,$C$3:$C$1662&amp;$D$3:$D$1662,$E$3:$E$1662,0,0,1)</f>
        <v>2900</v>
      </c>
      <c r="Z73" s="2" cm="1">
        <f t="array" ref="Z73">_xlfn.XLOOKUP(Z$1&amp;$R73,$C$3:$C$1662&amp;$D$3:$D$1662,$E$3:$E$1662,0,0,1)</f>
        <v>12500</v>
      </c>
      <c r="AA73" s="2" cm="1">
        <f t="array" ref="AA73">_xlfn.XLOOKUP(AA$1&amp;$R73,$C$3:$C$1662&amp;$D$3:$D$1662,$E$3:$E$1662,0,0,1)</f>
        <v>12400</v>
      </c>
      <c r="AB73" s="2" cm="1">
        <f t="array" ref="AB73">_xlfn.XLOOKUP(AB$1&amp;$R73,$C$3:$C$1662&amp;$D$3:$D$1662,$E$3:$E$1662,0,0,1)</f>
        <v>13700</v>
      </c>
      <c r="AC73" s="2" cm="1">
        <f t="array" ref="AC73">_xlfn.XLOOKUP(AC$1&amp;$R73,$C$3:$C$1662&amp;$D$3:$D$1662,$E$3:$E$1662,0,0,1)</f>
        <v>7100</v>
      </c>
      <c r="AM73" t="s">
        <v>954</v>
      </c>
      <c r="AN73" t="s">
        <v>881</v>
      </c>
      <c r="AO73">
        <v>10335</v>
      </c>
      <c r="AP73">
        <v>10370</v>
      </c>
      <c r="AQ73">
        <v>10085</v>
      </c>
      <c r="AR73">
        <v>10150</v>
      </c>
      <c r="AS73">
        <v>1316000</v>
      </c>
      <c r="AU73" s="7" t="str">
        <f t="shared" si="10"/>
        <v/>
      </c>
      <c r="AV73" s="7">
        <f t="shared" si="11"/>
        <v>-2.2157996146435432E-2</v>
      </c>
    </row>
    <row r="74" spans="3:48" x14ac:dyDescent="0.4">
      <c r="C74" t="s">
        <v>804</v>
      </c>
      <c r="D74" t="s">
        <v>577</v>
      </c>
      <c r="E74">
        <v>7100</v>
      </c>
      <c r="R74" t="s">
        <v>86</v>
      </c>
      <c r="S74" s="2">
        <f t="shared" si="8"/>
        <v>727040</v>
      </c>
      <c r="T74" s="2">
        <f t="shared" si="9"/>
        <v>528200</v>
      </c>
      <c r="U74" s="2">
        <f t="shared" si="9"/>
        <v>617700</v>
      </c>
      <c r="V74" s="2">
        <f t="shared" si="9"/>
        <v>1078000</v>
      </c>
      <c r="W74" s="2">
        <f t="shared" si="9"/>
        <v>518800</v>
      </c>
      <c r="X74" s="2">
        <f t="shared" si="9"/>
        <v>892500</v>
      </c>
      <c r="Y74" s="2" cm="1">
        <f t="array" ref="Y74">_xlfn.XLOOKUP(Y$1&amp;$R74,$C$3:$C$1662&amp;$D$3:$D$1662,$E$3:$E$1662,0,0,1)</f>
        <v>1500</v>
      </c>
      <c r="Z74" s="2" cm="1">
        <f t="array" ref="Z74">_xlfn.XLOOKUP(Z$1&amp;$R74,$C$3:$C$1662&amp;$D$3:$D$1662,$E$3:$E$1662,0,0,1)</f>
        <v>8600</v>
      </c>
      <c r="AA74" s="2" cm="1">
        <f t="array" ref="AA74">_xlfn.XLOOKUP(AA$1&amp;$R74,$C$3:$C$1662&amp;$D$3:$D$1662,$E$3:$E$1662,0,0,1)</f>
        <v>9700</v>
      </c>
      <c r="AB74" s="2" cm="1">
        <f t="array" ref="AB74">_xlfn.XLOOKUP(AB$1&amp;$R74,$C$3:$C$1662&amp;$D$3:$D$1662,$E$3:$E$1662,0,0,1)</f>
        <v>1500</v>
      </c>
      <c r="AC74" s="2" cm="1">
        <f t="array" ref="AC74">_xlfn.XLOOKUP(AC$1&amp;$R74,$C$3:$C$1662&amp;$D$3:$D$1662,$E$3:$E$1662,0,0,1)</f>
        <v>4300</v>
      </c>
      <c r="AM74" t="s">
        <v>955</v>
      </c>
      <c r="AN74" t="s">
        <v>881</v>
      </c>
      <c r="AO74">
        <v>10055</v>
      </c>
      <c r="AP74">
        <v>10330</v>
      </c>
      <c r="AQ74">
        <v>10050</v>
      </c>
      <c r="AR74">
        <v>10080</v>
      </c>
      <c r="AS74">
        <v>1218200</v>
      </c>
      <c r="AU74" s="7" t="str">
        <f t="shared" si="10"/>
        <v/>
      </c>
      <c r="AV74" s="7">
        <f t="shared" si="11"/>
        <v>-6.8965517241379448E-3</v>
      </c>
    </row>
    <row r="75" spans="3:48" x14ac:dyDescent="0.4">
      <c r="C75" t="s">
        <v>804</v>
      </c>
      <c r="D75" t="s">
        <v>578</v>
      </c>
      <c r="E75">
        <v>4300</v>
      </c>
      <c r="R75" t="s">
        <v>289</v>
      </c>
      <c r="S75" s="2">
        <f t="shared" si="8"/>
        <v>731440</v>
      </c>
      <c r="T75" s="2">
        <f t="shared" si="9"/>
        <v>529400</v>
      </c>
      <c r="U75" s="2">
        <f t="shared" si="9"/>
        <v>625000</v>
      </c>
      <c r="V75" s="2">
        <f t="shared" si="9"/>
        <v>1083600</v>
      </c>
      <c r="W75" s="2">
        <f t="shared" si="9"/>
        <v>521700</v>
      </c>
      <c r="X75" s="2">
        <f t="shared" si="9"/>
        <v>897500</v>
      </c>
      <c r="Y75" s="2" cm="1">
        <f t="array" ref="Y75">_xlfn.XLOOKUP(Y$1&amp;$R75,$C$3:$C$1662&amp;$D$3:$D$1662,$E$3:$E$1662,0,0,1)</f>
        <v>1200</v>
      </c>
      <c r="Z75" s="2" cm="1">
        <f t="array" ref="Z75">_xlfn.XLOOKUP(Z$1&amp;$R75,$C$3:$C$1662&amp;$D$3:$D$1662,$E$3:$E$1662,0,0,1)</f>
        <v>7300</v>
      </c>
      <c r="AA75" s="2" cm="1">
        <f t="array" ref="AA75">_xlfn.XLOOKUP(AA$1&amp;$R75,$C$3:$C$1662&amp;$D$3:$D$1662,$E$3:$E$1662,0,0,1)</f>
        <v>5600</v>
      </c>
      <c r="AB75" s="2" cm="1">
        <f t="array" ref="AB75">_xlfn.XLOOKUP(AB$1&amp;$R75,$C$3:$C$1662&amp;$D$3:$D$1662,$E$3:$E$1662,0,0,1)</f>
        <v>2900</v>
      </c>
      <c r="AC75" s="2" cm="1">
        <f t="array" ref="AC75">_xlfn.XLOOKUP(AC$1&amp;$R75,$C$3:$C$1662&amp;$D$3:$D$1662,$E$3:$E$1662,0,0,1)</f>
        <v>5000</v>
      </c>
      <c r="AM75" t="s">
        <v>956</v>
      </c>
      <c r="AN75" t="s">
        <v>881</v>
      </c>
      <c r="AO75">
        <v>10180</v>
      </c>
      <c r="AP75">
        <v>10395</v>
      </c>
      <c r="AQ75">
        <v>9970</v>
      </c>
      <c r="AR75">
        <v>10080</v>
      </c>
      <c r="AS75">
        <v>2237400</v>
      </c>
      <c r="AU75" s="7" t="str">
        <f t="shared" si="10"/>
        <v/>
      </c>
      <c r="AV75" s="7" t="str">
        <f t="shared" si="11"/>
        <v/>
      </c>
    </row>
    <row r="76" spans="3:48" x14ac:dyDescent="0.4">
      <c r="C76" t="s">
        <v>804</v>
      </c>
      <c r="D76" t="s">
        <v>579</v>
      </c>
      <c r="E76">
        <v>5000</v>
      </c>
      <c r="R76" t="s">
        <v>295</v>
      </c>
      <c r="S76" s="2">
        <f t="shared" si="8"/>
        <v>737040</v>
      </c>
      <c r="T76" s="2">
        <f t="shared" si="9"/>
        <v>538200</v>
      </c>
      <c r="U76" s="2">
        <f t="shared" si="9"/>
        <v>631700</v>
      </c>
      <c r="V76" s="2">
        <f t="shared" si="9"/>
        <v>1087100</v>
      </c>
      <c r="W76" s="2">
        <f t="shared" si="9"/>
        <v>524100</v>
      </c>
      <c r="X76" s="2">
        <f t="shared" si="9"/>
        <v>904100</v>
      </c>
      <c r="Y76" s="2" cm="1">
        <f t="array" ref="Y76">_xlfn.XLOOKUP(Y$1&amp;$R76,$C$3:$C$1662&amp;$D$3:$D$1662,$E$3:$E$1662,0,0,1)</f>
        <v>8800</v>
      </c>
      <c r="Z76" s="2" cm="1">
        <f t="array" ref="Z76">_xlfn.XLOOKUP(Z$1&amp;$R76,$C$3:$C$1662&amp;$D$3:$D$1662,$E$3:$E$1662,0,0,1)</f>
        <v>6700</v>
      </c>
      <c r="AA76" s="2" cm="1">
        <f t="array" ref="AA76">_xlfn.XLOOKUP(AA$1&amp;$R76,$C$3:$C$1662&amp;$D$3:$D$1662,$E$3:$E$1662,0,0,1)</f>
        <v>3500</v>
      </c>
      <c r="AB76" s="2" cm="1">
        <f t="array" ref="AB76">_xlfn.XLOOKUP(AB$1&amp;$R76,$C$3:$C$1662&amp;$D$3:$D$1662,$E$3:$E$1662,0,0,1)</f>
        <v>2400</v>
      </c>
      <c r="AC76" s="2" cm="1">
        <f t="array" ref="AC76">_xlfn.XLOOKUP(AC$1&amp;$R76,$C$3:$C$1662&amp;$D$3:$D$1662,$E$3:$E$1662,0,0,1)</f>
        <v>6600</v>
      </c>
      <c r="AM76" t="s">
        <v>957</v>
      </c>
      <c r="AN76" t="s">
        <v>881</v>
      </c>
      <c r="AO76">
        <v>10080</v>
      </c>
      <c r="AP76">
        <v>10340</v>
      </c>
      <c r="AQ76">
        <v>9914</v>
      </c>
      <c r="AR76">
        <v>10035</v>
      </c>
      <c r="AS76">
        <v>1741500</v>
      </c>
      <c r="AU76" s="7" t="str">
        <f t="shared" si="10"/>
        <v/>
      </c>
      <c r="AV76" s="7">
        <f t="shared" si="11"/>
        <v>-4.4642857142856984E-3</v>
      </c>
    </row>
    <row r="77" spans="3:48" x14ac:dyDescent="0.4">
      <c r="C77" t="s">
        <v>804</v>
      </c>
      <c r="D77" t="s">
        <v>580</v>
      </c>
      <c r="E77">
        <v>6600</v>
      </c>
      <c r="R77" t="s">
        <v>103</v>
      </c>
      <c r="S77" s="2">
        <f t="shared" si="8"/>
        <v>743440</v>
      </c>
      <c r="T77" s="2">
        <f t="shared" si="9"/>
        <v>541800</v>
      </c>
      <c r="U77" s="2">
        <f t="shared" si="9"/>
        <v>645900</v>
      </c>
      <c r="V77" s="2">
        <f t="shared" si="9"/>
        <v>1094200</v>
      </c>
      <c r="W77" s="2">
        <f t="shared" si="9"/>
        <v>527800</v>
      </c>
      <c r="X77" s="2">
        <f t="shared" si="9"/>
        <v>907500</v>
      </c>
      <c r="Y77" s="2" cm="1">
        <f t="array" ref="Y77">_xlfn.XLOOKUP(Y$1&amp;$R77,$C$3:$C$1662&amp;$D$3:$D$1662,$E$3:$E$1662,0,0,1)</f>
        <v>3600</v>
      </c>
      <c r="Z77" s="2" cm="1">
        <f t="array" ref="Z77">_xlfn.XLOOKUP(Z$1&amp;$R77,$C$3:$C$1662&amp;$D$3:$D$1662,$E$3:$E$1662,0,0,1)</f>
        <v>14200</v>
      </c>
      <c r="AA77" s="2" cm="1">
        <f t="array" ref="AA77">_xlfn.XLOOKUP(AA$1&amp;$R77,$C$3:$C$1662&amp;$D$3:$D$1662,$E$3:$E$1662,0,0,1)</f>
        <v>7100</v>
      </c>
      <c r="AB77" s="2" cm="1">
        <f t="array" ref="AB77">_xlfn.XLOOKUP(AB$1&amp;$R77,$C$3:$C$1662&amp;$D$3:$D$1662,$E$3:$E$1662,0,0,1)</f>
        <v>3700</v>
      </c>
      <c r="AC77" s="2" cm="1">
        <f t="array" ref="AC77">_xlfn.XLOOKUP(AC$1&amp;$R77,$C$3:$C$1662&amp;$D$3:$D$1662,$E$3:$E$1662,0,0,1)</f>
        <v>3400</v>
      </c>
      <c r="AM77" t="s">
        <v>958</v>
      </c>
      <c r="AN77" t="s">
        <v>881</v>
      </c>
      <c r="AO77">
        <v>10170</v>
      </c>
      <c r="AP77">
        <v>11000</v>
      </c>
      <c r="AQ77">
        <v>9832</v>
      </c>
      <c r="AR77">
        <v>10585</v>
      </c>
      <c r="AS77">
        <v>2883500</v>
      </c>
      <c r="AU77" s="7">
        <f t="shared" si="10"/>
        <v>5.4808171400099637E-2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3400</v>
      </c>
      <c r="R78" t="s">
        <v>140</v>
      </c>
      <c r="S78" s="2">
        <f t="shared" si="8"/>
        <v>752020</v>
      </c>
      <c r="T78" s="2">
        <f t="shared" si="9"/>
        <v>546700</v>
      </c>
      <c r="U78" s="2">
        <f t="shared" si="9"/>
        <v>668400</v>
      </c>
      <c r="V78" s="2">
        <f t="shared" si="9"/>
        <v>1102300</v>
      </c>
      <c r="W78" s="2">
        <f t="shared" si="9"/>
        <v>531000</v>
      </c>
      <c r="X78" s="2">
        <f t="shared" si="9"/>
        <v>911700</v>
      </c>
      <c r="Y78" s="2" cm="1">
        <f t="array" ref="Y78">_xlfn.XLOOKUP(Y$1&amp;$R78,$C$3:$C$1662&amp;$D$3:$D$1662,$E$3:$E$1662,0,0,1)</f>
        <v>4900</v>
      </c>
      <c r="Z78" s="2" cm="1">
        <f t="array" ref="Z78">_xlfn.XLOOKUP(Z$1&amp;$R78,$C$3:$C$1662&amp;$D$3:$D$1662,$E$3:$E$1662,0,0,1)</f>
        <v>22500</v>
      </c>
      <c r="AA78" s="2" cm="1">
        <f t="array" ref="AA78">_xlfn.XLOOKUP(AA$1&amp;$R78,$C$3:$C$1662&amp;$D$3:$D$1662,$E$3:$E$1662,0,0,1)</f>
        <v>8100</v>
      </c>
      <c r="AB78" s="2" cm="1">
        <f t="array" ref="AB78">_xlfn.XLOOKUP(AB$1&amp;$R78,$C$3:$C$1662&amp;$D$3:$D$1662,$E$3:$E$1662,0,0,1)</f>
        <v>3200</v>
      </c>
      <c r="AC78" s="2" cm="1">
        <f t="array" ref="AC78">_xlfn.XLOOKUP(AC$1&amp;$R78,$C$3:$C$1662&amp;$D$3:$D$1662,$E$3:$E$1662,0,0,1)</f>
        <v>4200</v>
      </c>
      <c r="AM78" t="s">
        <v>959</v>
      </c>
      <c r="AN78" t="s">
        <v>881</v>
      </c>
      <c r="AO78">
        <v>10395</v>
      </c>
      <c r="AP78">
        <v>10770</v>
      </c>
      <c r="AQ78">
        <v>10370</v>
      </c>
      <c r="AR78">
        <v>10685</v>
      </c>
      <c r="AS78">
        <v>2724800</v>
      </c>
      <c r="AU78" s="7">
        <f t="shared" si="10"/>
        <v>9.4473311289560158E-3</v>
      </c>
      <c r="AV78" s="7" t="str">
        <f t="shared" si="11"/>
        <v/>
      </c>
    </row>
    <row r="79" spans="3:48" x14ac:dyDescent="0.4">
      <c r="C79" t="s">
        <v>804</v>
      </c>
      <c r="D79" t="s">
        <v>582</v>
      </c>
      <c r="E79">
        <v>4200</v>
      </c>
      <c r="R79" t="s">
        <v>134</v>
      </c>
      <c r="S79" s="2">
        <f t="shared" si="8"/>
        <v>757100</v>
      </c>
      <c r="T79" s="2">
        <f t="shared" si="9"/>
        <v>557300</v>
      </c>
      <c r="U79" s="2">
        <f t="shared" si="9"/>
        <v>675700</v>
      </c>
      <c r="V79" s="2">
        <f t="shared" si="9"/>
        <v>1105900</v>
      </c>
      <c r="W79" s="2">
        <f t="shared" si="9"/>
        <v>533000</v>
      </c>
      <c r="X79" s="2">
        <f t="shared" si="9"/>
        <v>913600</v>
      </c>
      <c r="Y79" s="2" cm="1">
        <f t="array" ref="Y79">_xlfn.XLOOKUP(Y$1&amp;$R79,$C$3:$C$1662&amp;$D$3:$D$1662,$E$3:$E$1662,0,0,1)</f>
        <v>10600</v>
      </c>
      <c r="Z79" s="2" cm="1">
        <f t="array" ref="Z79">_xlfn.XLOOKUP(Z$1&amp;$R79,$C$3:$C$1662&amp;$D$3:$D$1662,$E$3:$E$1662,0,0,1)</f>
        <v>7300</v>
      </c>
      <c r="AA79" s="2" cm="1">
        <f t="array" ref="AA79">_xlfn.XLOOKUP(AA$1&amp;$R79,$C$3:$C$1662&amp;$D$3:$D$1662,$E$3:$E$1662,0,0,1)</f>
        <v>3600</v>
      </c>
      <c r="AB79" s="2" cm="1">
        <f t="array" ref="AB79">_xlfn.XLOOKUP(AB$1&amp;$R79,$C$3:$C$1662&amp;$D$3:$D$1662,$E$3:$E$1662,0,0,1)</f>
        <v>2000</v>
      </c>
      <c r="AC79" s="2" cm="1">
        <f t="array" ref="AC79">_xlfn.XLOOKUP(AC$1&amp;$R79,$C$3:$C$1662&amp;$D$3:$D$1662,$E$3:$E$1662,0,0,1)</f>
        <v>1900</v>
      </c>
      <c r="AM79" t="s">
        <v>960</v>
      </c>
      <c r="AN79" t="s">
        <v>881</v>
      </c>
      <c r="AO79">
        <v>10895</v>
      </c>
      <c r="AP79">
        <v>11220</v>
      </c>
      <c r="AQ79">
        <v>10825</v>
      </c>
      <c r="AR79">
        <v>11030</v>
      </c>
      <c r="AS79">
        <v>2084100</v>
      </c>
      <c r="AU79" s="7">
        <f t="shared" si="10"/>
        <v>3.2288254562470753E-2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1900</v>
      </c>
      <c r="R80" t="s">
        <v>116</v>
      </c>
      <c r="S80" s="2">
        <f t="shared" si="8"/>
        <v>761880</v>
      </c>
      <c r="T80" s="2">
        <f t="shared" si="9"/>
        <v>562500</v>
      </c>
      <c r="U80" s="2">
        <f t="shared" si="9"/>
        <v>679800</v>
      </c>
      <c r="V80" s="2">
        <f t="shared" si="9"/>
        <v>1113700</v>
      </c>
      <c r="W80" s="2">
        <f t="shared" si="9"/>
        <v>534700</v>
      </c>
      <c r="X80" s="2">
        <f t="shared" si="9"/>
        <v>918700</v>
      </c>
      <c r="Y80" s="2" cm="1">
        <f t="array" ref="Y80">_xlfn.XLOOKUP(Y$1&amp;$R80,$C$3:$C$1662&amp;$D$3:$D$1662,$E$3:$E$1662,0,0,1)</f>
        <v>5200</v>
      </c>
      <c r="Z80" s="2" cm="1">
        <f t="array" ref="Z80">_xlfn.XLOOKUP(Z$1&amp;$R80,$C$3:$C$1662&amp;$D$3:$D$1662,$E$3:$E$1662,0,0,1)</f>
        <v>4100</v>
      </c>
      <c r="AA80" s="2" cm="1">
        <f t="array" ref="AA80">_xlfn.XLOOKUP(AA$1&amp;$R80,$C$3:$C$1662&amp;$D$3:$D$1662,$E$3:$E$1662,0,0,1)</f>
        <v>7800</v>
      </c>
      <c r="AB80" s="2" cm="1">
        <f t="array" ref="AB80">_xlfn.XLOOKUP(AB$1&amp;$R80,$C$3:$C$1662&amp;$D$3:$D$1662,$E$3:$E$1662,0,0,1)</f>
        <v>1700</v>
      </c>
      <c r="AC80" s="2" cm="1">
        <f t="array" ref="AC80">_xlfn.XLOOKUP(AC$1&amp;$R80,$C$3:$C$1662&amp;$D$3:$D$1662,$E$3:$E$1662,0,0,1)</f>
        <v>5100</v>
      </c>
      <c r="AM80" t="s">
        <v>961</v>
      </c>
      <c r="AN80" t="s">
        <v>881</v>
      </c>
      <c r="AO80">
        <v>11130</v>
      </c>
      <c r="AP80">
        <v>11295</v>
      </c>
      <c r="AQ80">
        <v>10805</v>
      </c>
      <c r="AR80">
        <v>10910</v>
      </c>
      <c r="AS80">
        <v>2239900</v>
      </c>
      <c r="AU80" s="7" t="str">
        <f t="shared" si="10"/>
        <v/>
      </c>
      <c r="AV80" s="7">
        <f t="shared" si="11"/>
        <v>-1.0879419764279197E-2</v>
      </c>
    </row>
    <row r="81" spans="3:48" x14ac:dyDescent="0.4">
      <c r="C81" t="s">
        <v>804</v>
      </c>
      <c r="D81" t="s">
        <v>584</v>
      </c>
      <c r="E81">
        <v>5100</v>
      </c>
      <c r="R81" t="s">
        <v>132</v>
      </c>
      <c r="S81" s="2">
        <f t="shared" si="8"/>
        <v>768020</v>
      </c>
      <c r="T81" s="2">
        <f t="shared" si="9"/>
        <v>564800</v>
      </c>
      <c r="U81" s="2">
        <f t="shared" si="9"/>
        <v>690200</v>
      </c>
      <c r="V81" s="2">
        <f t="shared" si="9"/>
        <v>1123700</v>
      </c>
      <c r="W81" s="2">
        <f t="shared" si="9"/>
        <v>537200</v>
      </c>
      <c r="X81" s="2">
        <f t="shared" si="9"/>
        <v>924200</v>
      </c>
      <c r="Y81" s="2" cm="1">
        <f t="array" ref="Y81">_xlfn.XLOOKUP(Y$1&amp;$R81,$C$3:$C$1662&amp;$D$3:$D$1662,$E$3:$E$1662,0,0,1)</f>
        <v>2300</v>
      </c>
      <c r="Z81" s="2" cm="1">
        <f t="array" ref="Z81">_xlfn.XLOOKUP(Z$1&amp;$R81,$C$3:$C$1662&amp;$D$3:$D$1662,$E$3:$E$1662,0,0,1)</f>
        <v>10400</v>
      </c>
      <c r="AA81" s="2" cm="1">
        <f t="array" ref="AA81">_xlfn.XLOOKUP(AA$1&amp;$R81,$C$3:$C$1662&amp;$D$3:$D$1662,$E$3:$E$1662,0,0,1)</f>
        <v>10000</v>
      </c>
      <c r="AB81" s="2" cm="1">
        <f t="array" ref="AB81">_xlfn.XLOOKUP(AB$1&amp;$R81,$C$3:$C$1662&amp;$D$3:$D$1662,$E$3:$E$1662,0,0,1)</f>
        <v>2500</v>
      </c>
      <c r="AC81" s="2" cm="1">
        <f t="array" ref="AC81">_xlfn.XLOOKUP(AC$1&amp;$R81,$C$3:$C$1662&amp;$D$3:$D$1662,$E$3:$E$1662,0,0,1)</f>
        <v>5500</v>
      </c>
      <c r="AM81" t="s">
        <v>962</v>
      </c>
      <c r="AN81" t="s">
        <v>881</v>
      </c>
      <c r="AO81">
        <v>11165</v>
      </c>
      <c r="AP81">
        <v>11490</v>
      </c>
      <c r="AQ81">
        <v>11065</v>
      </c>
      <c r="AR81">
        <v>11485</v>
      </c>
      <c r="AS81">
        <v>2338000</v>
      </c>
      <c r="AU81" s="7">
        <f t="shared" si="10"/>
        <v>5.270394133822176E-2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5500</v>
      </c>
      <c r="R82" t="s">
        <v>296</v>
      </c>
      <c r="S82" s="2">
        <f t="shared" si="8"/>
        <v>771880</v>
      </c>
      <c r="T82" s="2">
        <f t="shared" si="9"/>
        <v>566600</v>
      </c>
      <c r="U82" s="2">
        <f t="shared" si="9"/>
        <v>692600</v>
      </c>
      <c r="V82" s="2">
        <f t="shared" si="9"/>
        <v>1131700</v>
      </c>
      <c r="W82" s="2">
        <f t="shared" si="9"/>
        <v>542200</v>
      </c>
      <c r="X82" s="2">
        <f t="shared" si="9"/>
        <v>926300</v>
      </c>
      <c r="Y82" s="2" cm="1">
        <f t="array" ref="Y82">_xlfn.XLOOKUP(Y$1&amp;$R82,$C$3:$C$1662&amp;$D$3:$D$1662,$E$3:$E$1662,0,0,1)</f>
        <v>1800</v>
      </c>
      <c r="Z82" s="2" cm="1">
        <f t="array" ref="Z82">_xlfn.XLOOKUP(Z$1&amp;$R82,$C$3:$C$1662&amp;$D$3:$D$1662,$E$3:$E$1662,0,0,1)</f>
        <v>2400</v>
      </c>
      <c r="AA82" s="2" cm="1">
        <f t="array" ref="AA82">_xlfn.XLOOKUP(AA$1&amp;$R82,$C$3:$C$1662&amp;$D$3:$D$1662,$E$3:$E$1662,0,0,1)</f>
        <v>8000</v>
      </c>
      <c r="AB82" s="2" cm="1">
        <f t="array" ref="AB82">_xlfn.XLOOKUP(AB$1&amp;$R82,$C$3:$C$1662&amp;$D$3:$D$1662,$E$3:$E$1662,0,0,1)</f>
        <v>5000</v>
      </c>
      <c r="AC82" s="2" cm="1">
        <f t="array" ref="AC82">_xlfn.XLOOKUP(AC$1&amp;$R82,$C$3:$C$1662&amp;$D$3:$D$1662,$E$3:$E$1662,0,0,1)</f>
        <v>2100</v>
      </c>
      <c r="AM82" t="s">
        <v>963</v>
      </c>
      <c r="AN82" t="s">
        <v>881</v>
      </c>
      <c r="AO82">
        <v>11615</v>
      </c>
      <c r="AP82">
        <v>11840</v>
      </c>
      <c r="AQ82">
        <v>11320</v>
      </c>
      <c r="AR82">
        <v>11405</v>
      </c>
      <c r="AS82">
        <v>2470600</v>
      </c>
      <c r="AU82" s="7" t="str">
        <f t="shared" si="10"/>
        <v/>
      </c>
      <c r="AV82" s="7">
        <f t="shared" si="11"/>
        <v>-6.9656073138877339E-3</v>
      </c>
    </row>
    <row r="83" spans="3:48" x14ac:dyDescent="0.4">
      <c r="C83" t="s">
        <v>804</v>
      </c>
      <c r="D83" t="s">
        <v>586</v>
      </c>
      <c r="E83">
        <v>2100</v>
      </c>
      <c r="R83" t="s">
        <v>94</v>
      </c>
      <c r="S83" s="2">
        <f t="shared" si="8"/>
        <v>773760</v>
      </c>
      <c r="T83" s="2">
        <f t="shared" si="9"/>
        <v>567900</v>
      </c>
      <c r="U83" s="2">
        <f t="shared" si="9"/>
        <v>694700</v>
      </c>
      <c r="V83" s="2">
        <f t="shared" si="9"/>
        <v>1133600</v>
      </c>
      <c r="W83" s="2">
        <f t="shared" si="9"/>
        <v>543600</v>
      </c>
      <c r="X83" s="2">
        <f t="shared" si="9"/>
        <v>929000</v>
      </c>
      <c r="Y83" s="2" cm="1">
        <f t="array" ref="Y83">_xlfn.XLOOKUP(Y$1&amp;$R83,$C$3:$C$1662&amp;$D$3:$D$1662,$E$3:$E$1662,0,0,1)</f>
        <v>1300</v>
      </c>
      <c r="Z83" s="2" cm="1">
        <f t="array" ref="Z83">_xlfn.XLOOKUP(Z$1&amp;$R83,$C$3:$C$1662&amp;$D$3:$D$1662,$E$3:$E$1662,0,0,1)</f>
        <v>2100</v>
      </c>
      <c r="AA83" s="2" cm="1">
        <f t="array" ref="AA83">_xlfn.XLOOKUP(AA$1&amp;$R83,$C$3:$C$1662&amp;$D$3:$D$1662,$E$3:$E$1662,0,0,1)</f>
        <v>1900</v>
      </c>
      <c r="AB83" s="2" cm="1">
        <f t="array" ref="AB83">_xlfn.XLOOKUP(AB$1&amp;$R83,$C$3:$C$1662&amp;$D$3:$D$1662,$E$3:$E$1662,0,0,1)</f>
        <v>1400</v>
      </c>
      <c r="AC83" s="2" cm="1">
        <f t="array" ref="AC83">_xlfn.XLOOKUP(AC$1&amp;$R83,$C$3:$C$1662&amp;$D$3:$D$1662,$E$3:$E$1662,0,0,1)</f>
        <v>2700</v>
      </c>
      <c r="AM83" t="s">
        <v>964</v>
      </c>
      <c r="AN83" t="s">
        <v>881</v>
      </c>
      <c r="AO83">
        <v>11290</v>
      </c>
      <c r="AP83">
        <v>11410</v>
      </c>
      <c r="AQ83">
        <v>11165</v>
      </c>
      <c r="AR83">
        <v>11275</v>
      </c>
      <c r="AS83">
        <v>1294500</v>
      </c>
      <c r="AU83" s="7" t="str">
        <f t="shared" si="10"/>
        <v/>
      </c>
      <c r="AV83" s="7">
        <f t="shared" si="11"/>
        <v>-1.1398509425690539E-2</v>
      </c>
    </row>
    <row r="84" spans="3:48" x14ac:dyDescent="0.4">
      <c r="C84" t="s">
        <v>804</v>
      </c>
      <c r="D84" t="s">
        <v>587</v>
      </c>
      <c r="E84">
        <v>2700</v>
      </c>
      <c r="R84" t="s">
        <v>93</v>
      </c>
      <c r="S84" s="2">
        <f t="shared" si="8"/>
        <v>780980</v>
      </c>
      <c r="T84" s="2">
        <f t="shared" ref="T84:X99" si="12">T83+Y84</f>
        <v>570000</v>
      </c>
      <c r="U84" s="2">
        <f t="shared" si="12"/>
        <v>697800</v>
      </c>
      <c r="V84" s="2">
        <f t="shared" si="12"/>
        <v>1144000</v>
      </c>
      <c r="W84" s="2">
        <f t="shared" si="12"/>
        <v>561300</v>
      </c>
      <c r="X84" s="2">
        <f t="shared" si="12"/>
        <v>931800</v>
      </c>
      <c r="Y84" s="2" cm="1">
        <f t="array" ref="Y84">_xlfn.XLOOKUP(Y$1&amp;$R84,$C$3:$C$1662&amp;$D$3:$D$1662,$E$3:$E$1662,0,0,1)</f>
        <v>2100</v>
      </c>
      <c r="Z84" s="2" cm="1">
        <f t="array" ref="Z84">_xlfn.XLOOKUP(Z$1&amp;$R84,$C$3:$C$1662&amp;$D$3:$D$1662,$E$3:$E$1662,0,0,1)</f>
        <v>3100</v>
      </c>
      <c r="AA84" s="2" cm="1">
        <f t="array" ref="AA84">_xlfn.XLOOKUP(AA$1&amp;$R84,$C$3:$C$1662&amp;$D$3:$D$1662,$E$3:$E$1662,0,0,1)</f>
        <v>10400</v>
      </c>
      <c r="AB84" s="2" cm="1">
        <f t="array" ref="AB84">_xlfn.XLOOKUP(AB$1&amp;$R84,$C$3:$C$1662&amp;$D$3:$D$1662,$E$3:$E$1662,0,0,1)</f>
        <v>17700</v>
      </c>
      <c r="AC84" s="2" cm="1">
        <f t="array" ref="AC84">_xlfn.XLOOKUP(AC$1&amp;$R84,$C$3:$C$1662&amp;$D$3:$D$1662,$E$3:$E$1662,0,0,1)</f>
        <v>2800</v>
      </c>
      <c r="AM84" t="s">
        <v>965</v>
      </c>
      <c r="AN84" t="s">
        <v>881</v>
      </c>
      <c r="AO84">
        <v>11100</v>
      </c>
      <c r="AP84">
        <v>11155</v>
      </c>
      <c r="AQ84">
        <v>10645</v>
      </c>
      <c r="AR84">
        <v>10700</v>
      </c>
      <c r="AS84">
        <v>1701200</v>
      </c>
      <c r="AU84" s="7" t="str">
        <f t="shared" si="10"/>
        <v/>
      </c>
      <c r="AV84" s="7">
        <f t="shared" si="11"/>
        <v>-5.0997782705099803E-2</v>
      </c>
    </row>
    <row r="85" spans="3:48" x14ac:dyDescent="0.4">
      <c r="C85" t="s">
        <v>804</v>
      </c>
      <c r="D85" t="s">
        <v>588</v>
      </c>
      <c r="E85">
        <v>2800</v>
      </c>
      <c r="R85" t="s">
        <v>229</v>
      </c>
      <c r="S85" s="2">
        <f t="shared" si="8"/>
        <v>785160</v>
      </c>
      <c r="T85" s="2">
        <f t="shared" si="12"/>
        <v>578200</v>
      </c>
      <c r="U85" s="2">
        <f t="shared" si="12"/>
        <v>701000</v>
      </c>
      <c r="V85" s="2">
        <f t="shared" si="12"/>
        <v>1146500</v>
      </c>
      <c r="W85" s="2">
        <f t="shared" si="12"/>
        <v>566500</v>
      </c>
      <c r="X85" s="2">
        <f t="shared" si="12"/>
        <v>933600</v>
      </c>
      <c r="Y85" s="2" cm="1">
        <f t="array" ref="Y85">_xlfn.XLOOKUP(Y$1&amp;$R85,$C$3:$C$1662&amp;$D$3:$D$1662,$E$3:$E$1662,0,0,1)</f>
        <v>8200</v>
      </c>
      <c r="Z85" s="2" cm="1">
        <f t="array" ref="Z85">_xlfn.XLOOKUP(Z$1&amp;$R85,$C$3:$C$1662&amp;$D$3:$D$1662,$E$3:$E$1662,0,0,1)</f>
        <v>3200</v>
      </c>
      <c r="AA85" s="2" cm="1">
        <f t="array" ref="AA85">_xlfn.XLOOKUP(AA$1&amp;$R85,$C$3:$C$1662&amp;$D$3:$D$1662,$E$3:$E$1662,0,0,1)</f>
        <v>2500</v>
      </c>
      <c r="AB85" s="2" cm="1">
        <f t="array" ref="AB85">_xlfn.XLOOKUP(AB$1&amp;$R85,$C$3:$C$1662&amp;$D$3:$D$1662,$E$3:$E$1662,0,0,1)</f>
        <v>5200</v>
      </c>
      <c r="AC85" s="2" cm="1">
        <f t="array" ref="AC85">_xlfn.XLOOKUP(AC$1&amp;$R85,$C$3:$C$1662&amp;$D$3:$D$1662,$E$3:$E$1662,0,0,1)</f>
        <v>1800</v>
      </c>
      <c r="AM85" t="s">
        <v>966</v>
      </c>
      <c r="AN85" t="s">
        <v>881</v>
      </c>
      <c r="AO85">
        <v>10170</v>
      </c>
      <c r="AP85">
        <v>10445</v>
      </c>
      <c r="AQ85">
        <v>10165</v>
      </c>
      <c r="AR85">
        <v>10205</v>
      </c>
      <c r="AS85">
        <v>1995200</v>
      </c>
      <c r="AU85" s="7" t="str">
        <f t="shared" si="10"/>
        <v/>
      </c>
      <c r="AV85" s="7">
        <f t="shared" si="11"/>
        <v>-4.6261682242990654E-2</v>
      </c>
    </row>
    <row r="86" spans="3:48" x14ac:dyDescent="0.4">
      <c r="C86" t="s">
        <v>804</v>
      </c>
      <c r="D86" t="s">
        <v>589</v>
      </c>
      <c r="E86">
        <v>1800</v>
      </c>
      <c r="R86" t="s">
        <v>250</v>
      </c>
      <c r="S86" s="2">
        <f t="shared" si="8"/>
        <v>789700</v>
      </c>
      <c r="T86" s="2">
        <f t="shared" si="12"/>
        <v>579100</v>
      </c>
      <c r="U86" s="2">
        <f t="shared" si="12"/>
        <v>709200</v>
      </c>
      <c r="V86" s="2">
        <f t="shared" si="12"/>
        <v>1150800</v>
      </c>
      <c r="W86" s="2">
        <f t="shared" si="12"/>
        <v>573700</v>
      </c>
      <c r="X86" s="2">
        <f t="shared" si="12"/>
        <v>935700</v>
      </c>
      <c r="Y86" s="2" cm="1">
        <f t="array" ref="Y86">_xlfn.XLOOKUP(Y$1&amp;$R86,$C$3:$C$1662&amp;$D$3:$D$1662,$E$3:$E$1662,0,0,1)</f>
        <v>900</v>
      </c>
      <c r="Z86" s="2" cm="1">
        <f t="array" ref="Z86">_xlfn.XLOOKUP(Z$1&amp;$R86,$C$3:$C$1662&amp;$D$3:$D$1662,$E$3:$E$1662,0,0,1)</f>
        <v>8200</v>
      </c>
      <c r="AA86" s="2" cm="1">
        <f t="array" ref="AA86">_xlfn.XLOOKUP(AA$1&amp;$R86,$C$3:$C$1662&amp;$D$3:$D$1662,$E$3:$E$1662,0,0,1)</f>
        <v>4300</v>
      </c>
      <c r="AB86" s="2" cm="1">
        <f t="array" ref="AB86">_xlfn.XLOOKUP(AB$1&amp;$R86,$C$3:$C$1662&amp;$D$3:$D$1662,$E$3:$E$1662,0,0,1)</f>
        <v>7200</v>
      </c>
      <c r="AC86" s="2" cm="1">
        <f t="array" ref="AC86">_xlfn.XLOOKUP(AC$1&amp;$R86,$C$3:$C$1662&amp;$D$3:$D$1662,$E$3:$E$1662,0,0,1)</f>
        <v>2100</v>
      </c>
      <c r="AM86" t="s">
        <v>967</v>
      </c>
      <c r="AN86" t="s">
        <v>881</v>
      </c>
      <c r="AO86">
        <v>10395</v>
      </c>
      <c r="AP86">
        <v>10730</v>
      </c>
      <c r="AQ86">
        <v>10210</v>
      </c>
      <c r="AR86">
        <v>10675</v>
      </c>
      <c r="AS86">
        <v>1660800</v>
      </c>
      <c r="AU86" s="7">
        <f t="shared" si="10"/>
        <v>4.6055854973052535E-2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2100</v>
      </c>
      <c r="R87" t="s">
        <v>127</v>
      </c>
      <c r="S87" s="2">
        <f t="shared" si="8"/>
        <v>799160</v>
      </c>
      <c r="T87" s="2">
        <f t="shared" si="12"/>
        <v>584700</v>
      </c>
      <c r="U87" s="2">
        <f t="shared" si="12"/>
        <v>720000</v>
      </c>
      <c r="V87" s="2">
        <f t="shared" si="12"/>
        <v>1166700</v>
      </c>
      <c r="W87" s="2">
        <f t="shared" si="12"/>
        <v>577800</v>
      </c>
      <c r="X87" s="2">
        <f t="shared" si="12"/>
        <v>946600</v>
      </c>
      <c r="Y87" s="2" cm="1">
        <f t="array" ref="Y87">_xlfn.XLOOKUP(Y$1&amp;$R87,$C$3:$C$1662&amp;$D$3:$D$1662,$E$3:$E$1662,0,0,1)</f>
        <v>5600</v>
      </c>
      <c r="Z87" s="2" cm="1">
        <f t="array" ref="Z87">_xlfn.XLOOKUP(Z$1&amp;$R87,$C$3:$C$1662&amp;$D$3:$D$1662,$E$3:$E$1662,0,0,1)</f>
        <v>10800</v>
      </c>
      <c r="AA87" s="2" cm="1">
        <f t="array" ref="AA87">_xlfn.XLOOKUP(AA$1&amp;$R87,$C$3:$C$1662&amp;$D$3:$D$1662,$E$3:$E$1662,0,0,1)</f>
        <v>15900</v>
      </c>
      <c r="AB87" s="2" cm="1">
        <f t="array" ref="AB87">_xlfn.XLOOKUP(AB$1&amp;$R87,$C$3:$C$1662&amp;$D$3:$D$1662,$E$3:$E$1662,0,0,1)</f>
        <v>4100</v>
      </c>
      <c r="AC87" s="2" cm="1">
        <f t="array" ref="AC87">_xlfn.XLOOKUP(AC$1&amp;$R87,$C$3:$C$1662&amp;$D$3:$D$1662,$E$3:$E$1662,0,0,1)</f>
        <v>10900</v>
      </c>
      <c r="AM87" t="s">
        <v>968</v>
      </c>
      <c r="AN87" t="s">
        <v>881</v>
      </c>
      <c r="AO87">
        <v>10510</v>
      </c>
      <c r="AP87">
        <v>10825</v>
      </c>
      <c r="AQ87">
        <v>10450</v>
      </c>
      <c r="AR87">
        <v>10825</v>
      </c>
      <c r="AS87">
        <v>1721700</v>
      </c>
      <c r="AU87" s="7">
        <f t="shared" si="10"/>
        <v>1.4051522248243575E-2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10900</v>
      </c>
      <c r="R88" t="s">
        <v>151</v>
      </c>
      <c r="S88" s="2">
        <f t="shared" si="8"/>
        <v>802680</v>
      </c>
      <c r="T88" s="2">
        <f t="shared" si="12"/>
        <v>586300</v>
      </c>
      <c r="U88" s="2">
        <f t="shared" si="12"/>
        <v>725300</v>
      </c>
      <c r="V88" s="2">
        <f t="shared" si="12"/>
        <v>1173200</v>
      </c>
      <c r="W88" s="2">
        <f t="shared" si="12"/>
        <v>579800</v>
      </c>
      <c r="X88" s="2">
        <f t="shared" si="12"/>
        <v>948800</v>
      </c>
      <c r="Y88" s="2" cm="1">
        <f t="array" ref="Y88">_xlfn.XLOOKUP(Y$1&amp;$R88,$C$3:$C$1662&amp;$D$3:$D$1662,$E$3:$E$1662,0,0,1)</f>
        <v>1600</v>
      </c>
      <c r="Z88" s="2" cm="1">
        <f t="array" ref="Z88">_xlfn.XLOOKUP(Z$1&amp;$R88,$C$3:$C$1662&amp;$D$3:$D$1662,$E$3:$E$1662,0,0,1)</f>
        <v>5300</v>
      </c>
      <c r="AA88" s="2" cm="1">
        <f t="array" ref="AA88">_xlfn.XLOOKUP(AA$1&amp;$R88,$C$3:$C$1662&amp;$D$3:$D$1662,$E$3:$E$1662,0,0,1)</f>
        <v>6500</v>
      </c>
      <c r="AB88" s="2" cm="1">
        <f t="array" ref="AB88">_xlfn.XLOOKUP(AB$1&amp;$R88,$C$3:$C$1662&amp;$D$3:$D$1662,$E$3:$E$1662,0,0,1)</f>
        <v>2000</v>
      </c>
      <c r="AC88" s="2" cm="1">
        <f t="array" ref="AC88">_xlfn.XLOOKUP(AC$1&amp;$R88,$C$3:$C$1662&amp;$D$3:$D$1662,$E$3:$E$1662,0,0,1)</f>
        <v>2200</v>
      </c>
      <c r="AM88" t="s">
        <v>969</v>
      </c>
      <c r="AN88" t="s">
        <v>881</v>
      </c>
      <c r="AO88">
        <v>10885</v>
      </c>
      <c r="AP88">
        <v>11025</v>
      </c>
      <c r="AQ88">
        <v>10790</v>
      </c>
      <c r="AR88">
        <v>10925</v>
      </c>
      <c r="AS88">
        <v>1869800</v>
      </c>
      <c r="AU88" s="7">
        <f t="shared" si="10"/>
        <v>9.2378752886836946E-3</v>
      </c>
      <c r="AV88" s="7" t="str">
        <f t="shared" si="11"/>
        <v/>
      </c>
    </row>
    <row r="89" spans="3:48" x14ac:dyDescent="0.4">
      <c r="C89" t="s">
        <v>804</v>
      </c>
      <c r="D89" t="s">
        <v>592</v>
      </c>
      <c r="E89">
        <v>2200</v>
      </c>
      <c r="R89" t="s">
        <v>95</v>
      </c>
      <c r="S89" s="2">
        <f t="shared" si="8"/>
        <v>807460</v>
      </c>
      <c r="T89" s="2">
        <f t="shared" si="12"/>
        <v>588800</v>
      </c>
      <c r="U89" s="2">
        <f t="shared" si="12"/>
        <v>728200</v>
      </c>
      <c r="V89" s="2">
        <f t="shared" si="12"/>
        <v>1181500</v>
      </c>
      <c r="W89" s="2">
        <f t="shared" si="12"/>
        <v>584600</v>
      </c>
      <c r="X89" s="2">
        <f t="shared" si="12"/>
        <v>954200</v>
      </c>
      <c r="Y89" s="2" cm="1">
        <f t="array" ref="Y89">_xlfn.XLOOKUP(Y$1&amp;$R89,$C$3:$C$1662&amp;$D$3:$D$1662,$E$3:$E$1662,0,0,1)</f>
        <v>2500</v>
      </c>
      <c r="Z89" s="2" cm="1">
        <f t="array" ref="Z89">_xlfn.XLOOKUP(Z$1&amp;$R89,$C$3:$C$1662&amp;$D$3:$D$1662,$E$3:$E$1662,0,0,1)</f>
        <v>2900</v>
      </c>
      <c r="AA89" s="2" cm="1">
        <f t="array" ref="AA89">_xlfn.XLOOKUP(AA$1&amp;$R89,$C$3:$C$1662&amp;$D$3:$D$1662,$E$3:$E$1662,0,0,1)</f>
        <v>8300</v>
      </c>
      <c r="AB89" s="2" cm="1">
        <f t="array" ref="AB89">_xlfn.XLOOKUP(AB$1&amp;$R89,$C$3:$C$1662&amp;$D$3:$D$1662,$E$3:$E$1662,0,0,1)</f>
        <v>4800</v>
      </c>
      <c r="AC89" s="2" cm="1">
        <f t="array" ref="AC89">_xlfn.XLOOKUP(AC$1&amp;$R89,$C$3:$C$1662&amp;$D$3:$D$1662,$E$3:$E$1662,0,0,1)</f>
        <v>5400</v>
      </c>
      <c r="AM89" t="s">
        <v>970</v>
      </c>
      <c r="AN89" t="s">
        <v>881</v>
      </c>
      <c r="AO89">
        <v>10955</v>
      </c>
      <c r="AP89">
        <v>11300</v>
      </c>
      <c r="AQ89">
        <v>10480</v>
      </c>
      <c r="AR89">
        <v>10535</v>
      </c>
      <c r="AS89">
        <v>3748500</v>
      </c>
      <c r="AU89" s="7" t="str">
        <f t="shared" si="10"/>
        <v/>
      </c>
      <c r="AV89" s="7">
        <f t="shared" si="11"/>
        <v>-3.5697940503432446E-2</v>
      </c>
    </row>
    <row r="90" spans="3:48" x14ac:dyDescent="0.4">
      <c r="C90" t="s">
        <v>804</v>
      </c>
      <c r="D90" t="s">
        <v>593</v>
      </c>
      <c r="E90">
        <v>5400</v>
      </c>
      <c r="R90" t="s">
        <v>165</v>
      </c>
      <c r="S90" s="2">
        <f t="shared" si="8"/>
        <v>810300</v>
      </c>
      <c r="T90" s="2">
        <f t="shared" si="12"/>
        <v>591100</v>
      </c>
      <c r="U90" s="2">
        <f t="shared" si="12"/>
        <v>730200</v>
      </c>
      <c r="V90" s="2">
        <f t="shared" si="12"/>
        <v>1186700</v>
      </c>
      <c r="W90" s="2">
        <f t="shared" si="12"/>
        <v>588200</v>
      </c>
      <c r="X90" s="2">
        <f t="shared" si="12"/>
        <v>955300</v>
      </c>
      <c r="Y90" s="2" cm="1">
        <f t="array" ref="Y90">_xlfn.XLOOKUP(Y$1&amp;$R90,$C$3:$C$1662&amp;$D$3:$D$1662,$E$3:$E$1662,0,0,1)</f>
        <v>2300</v>
      </c>
      <c r="Z90" s="2" cm="1">
        <f t="array" ref="Z90">_xlfn.XLOOKUP(Z$1&amp;$R90,$C$3:$C$1662&amp;$D$3:$D$1662,$E$3:$E$1662,0,0,1)</f>
        <v>2000</v>
      </c>
      <c r="AA90" s="2" cm="1">
        <f t="array" ref="AA90">_xlfn.XLOOKUP(AA$1&amp;$R90,$C$3:$C$1662&amp;$D$3:$D$1662,$E$3:$E$1662,0,0,1)</f>
        <v>5200</v>
      </c>
      <c r="AB90" s="2" cm="1">
        <f t="array" ref="AB90">_xlfn.XLOOKUP(AB$1&amp;$R90,$C$3:$C$1662&amp;$D$3:$D$1662,$E$3:$E$1662,0,0,1)</f>
        <v>3600</v>
      </c>
      <c r="AC90" s="2" cm="1">
        <f t="array" ref="AC90">_xlfn.XLOOKUP(AC$1&amp;$R90,$C$3:$C$1662&amp;$D$3:$D$1662,$E$3:$E$1662,0,0,1)</f>
        <v>1100</v>
      </c>
      <c r="AM90" t="s">
        <v>971</v>
      </c>
      <c r="AN90" t="s">
        <v>881</v>
      </c>
      <c r="AO90">
        <v>10660</v>
      </c>
      <c r="AP90">
        <v>10900</v>
      </c>
      <c r="AQ90">
        <v>10455</v>
      </c>
      <c r="AR90">
        <v>10460</v>
      </c>
      <c r="AS90">
        <v>2050900</v>
      </c>
      <c r="AU90" s="7" t="str">
        <f t="shared" si="10"/>
        <v/>
      </c>
      <c r="AV90" s="7">
        <f t="shared" si="11"/>
        <v>-7.1191267204556707E-3</v>
      </c>
    </row>
    <row r="91" spans="3:48" x14ac:dyDescent="0.4">
      <c r="C91" t="s">
        <v>804</v>
      </c>
      <c r="D91" t="s">
        <v>594</v>
      </c>
      <c r="E91">
        <v>1100</v>
      </c>
      <c r="R91" t="s">
        <v>150</v>
      </c>
      <c r="S91" s="2">
        <f t="shared" si="8"/>
        <v>814040</v>
      </c>
      <c r="T91" s="2">
        <f t="shared" si="12"/>
        <v>595100</v>
      </c>
      <c r="U91" s="2">
        <f t="shared" si="12"/>
        <v>734300</v>
      </c>
      <c r="V91" s="2">
        <f t="shared" si="12"/>
        <v>1193600</v>
      </c>
      <c r="W91" s="2">
        <f t="shared" si="12"/>
        <v>590500</v>
      </c>
      <c r="X91" s="2">
        <f t="shared" si="12"/>
        <v>956700</v>
      </c>
      <c r="Y91" s="2" cm="1">
        <f t="array" ref="Y91">_xlfn.XLOOKUP(Y$1&amp;$R91,$C$3:$C$1662&amp;$D$3:$D$1662,$E$3:$E$1662,0,0,1)</f>
        <v>4000</v>
      </c>
      <c r="Z91" s="2" cm="1">
        <f t="array" ref="Z91">_xlfn.XLOOKUP(Z$1&amp;$R91,$C$3:$C$1662&amp;$D$3:$D$1662,$E$3:$E$1662,0,0,1)</f>
        <v>4100</v>
      </c>
      <c r="AA91" s="2" cm="1">
        <f t="array" ref="AA91">_xlfn.XLOOKUP(AA$1&amp;$R91,$C$3:$C$1662&amp;$D$3:$D$1662,$E$3:$E$1662,0,0,1)</f>
        <v>6900</v>
      </c>
      <c r="AB91" s="2" cm="1">
        <f t="array" ref="AB91">_xlfn.XLOOKUP(AB$1&amp;$R91,$C$3:$C$1662&amp;$D$3:$D$1662,$E$3:$E$1662,0,0,1)</f>
        <v>2300</v>
      </c>
      <c r="AC91" s="2" cm="1">
        <f t="array" ref="AC91">_xlfn.XLOOKUP(AC$1&amp;$R91,$C$3:$C$1662&amp;$D$3:$D$1662,$E$3:$E$1662,0,0,1)</f>
        <v>1400</v>
      </c>
      <c r="AM91" t="s">
        <v>972</v>
      </c>
      <c r="AN91" t="s">
        <v>881</v>
      </c>
      <c r="AO91">
        <v>10475</v>
      </c>
      <c r="AP91">
        <v>10560</v>
      </c>
      <c r="AQ91">
        <v>10155</v>
      </c>
      <c r="AR91">
        <v>10255</v>
      </c>
      <c r="AS91">
        <v>1704200</v>
      </c>
      <c r="AU91" s="7" t="str">
        <f t="shared" si="10"/>
        <v/>
      </c>
      <c r="AV91" s="7">
        <f t="shared" si="11"/>
        <v>-1.9598470363288767E-2</v>
      </c>
    </row>
    <row r="92" spans="3:48" x14ac:dyDescent="0.4">
      <c r="C92" t="s">
        <v>804</v>
      </c>
      <c r="D92" t="s">
        <v>595</v>
      </c>
      <c r="E92">
        <v>1400</v>
      </c>
      <c r="R92" t="s">
        <v>164</v>
      </c>
      <c r="S92" s="2">
        <f t="shared" si="8"/>
        <v>821780</v>
      </c>
      <c r="T92" s="2">
        <f t="shared" si="12"/>
        <v>599200</v>
      </c>
      <c r="U92" s="2">
        <f t="shared" si="12"/>
        <v>741800</v>
      </c>
      <c r="V92" s="2">
        <f t="shared" si="12"/>
        <v>1201600</v>
      </c>
      <c r="W92" s="2">
        <f t="shared" si="12"/>
        <v>595400</v>
      </c>
      <c r="X92" s="2">
        <f t="shared" si="12"/>
        <v>970900</v>
      </c>
      <c r="Y92" s="2" cm="1">
        <f t="array" ref="Y92">_xlfn.XLOOKUP(Y$1&amp;$R92,$C$3:$C$1662&amp;$D$3:$D$1662,$E$3:$E$1662,0,0,1)</f>
        <v>4100</v>
      </c>
      <c r="Z92" s="2" cm="1">
        <f t="array" ref="Z92">_xlfn.XLOOKUP(Z$1&amp;$R92,$C$3:$C$1662&amp;$D$3:$D$1662,$E$3:$E$1662,0,0,1)</f>
        <v>7500</v>
      </c>
      <c r="AA92" s="2" cm="1">
        <f t="array" ref="AA92">_xlfn.XLOOKUP(AA$1&amp;$R92,$C$3:$C$1662&amp;$D$3:$D$1662,$E$3:$E$1662,0,0,1)</f>
        <v>8000</v>
      </c>
      <c r="AB92" s="2" cm="1">
        <f t="array" ref="AB92">_xlfn.XLOOKUP(AB$1&amp;$R92,$C$3:$C$1662&amp;$D$3:$D$1662,$E$3:$E$1662,0,0,1)</f>
        <v>4900</v>
      </c>
      <c r="AC92" s="2" cm="1">
        <f t="array" ref="AC92">_xlfn.XLOOKUP(AC$1&amp;$R92,$C$3:$C$1662&amp;$D$3:$D$1662,$E$3:$E$1662,0,0,1)</f>
        <v>14200</v>
      </c>
      <c r="AM92" t="s">
        <v>973</v>
      </c>
      <c r="AN92" t="s">
        <v>881</v>
      </c>
      <c r="AO92">
        <v>10300</v>
      </c>
      <c r="AP92">
        <v>10715</v>
      </c>
      <c r="AQ92">
        <v>10165</v>
      </c>
      <c r="AR92">
        <v>10675</v>
      </c>
      <c r="AS92">
        <v>1548900</v>
      </c>
      <c r="AU92" s="7">
        <f t="shared" si="10"/>
        <v>4.0955631399317349E-2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14200</v>
      </c>
      <c r="R93" t="s">
        <v>20</v>
      </c>
      <c r="S93" s="2">
        <f t="shared" si="8"/>
        <v>825220</v>
      </c>
      <c r="T93" s="2">
        <f t="shared" si="12"/>
        <v>601100</v>
      </c>
      <c r="U93" s="2">
        <f t="shared" si="12"/>
        <v>746500</v>
      </c>
      <c r="V93" s="2">
        <f t="shared" si="12"/>
        <v>1207000</v>
      </c>
      <c r="W93" s="2">
        <f t="shared" si="12"/>
        <v>595800</v>
      </c>
      <c r="X93" s="2">
        <f t="shared" si="12"/>
        <v>975700</v>
      </c>
      <c r="Y93" s="2" cm="1">
        <f t="array" ref="Y93">_xlfn.XLOOKUP(Y$1&amp;$R93,$C$3:$C$1662&amp;$D$3:$D$1662,$E$3:$E$1662,0,0,1)</f>
        <v>1900</v>
      </c>
      <c r="Z93" s="2" cm="1">
        <f t="array" ref="Z93">_xlfn.XLOOKUP(Z$1&amp;$R93,$C$3:$C$1662&amp;$D$3:$D$1662,$E$3:$E$1662,0,0,1)</f>
        <v>4700</v>
      </c>
      <c r="AA93" s="2" cm="1">
        <f t="array" ref="AA93">_xlfn.XLOOKUP(AA$1&amp;$R93,$C$3:$C$1662&amp;$D$3:$D$1662,$E$3:$E$1662,0,0,1)</f>
        <v>5400</v>
      </c>
      <c r="AB93" s="2" cm="1">
        <f t="array" ref="AB93">_xlfn.XLOOKUP(AB$1&amp;$R93,$C$3:$C$1662&amp;$D$3:$D$1662,$E$3:$E$1662,0,0,1)</f>
        <v>400</v>
      </c>
      <c r="AC93" s="2" cm="1">
        <f t="array" ref="AC93">_xlfn.XLOOKUP(AC$1&amp;$R93,$C$3:$C$1662&amp;$D$3:$D$1662,$E$3:$E$1662,0,0,1)</f>
        <v>4800</v>
      </c>
      <c r="AM93" t="s">
        <v>974</v>
      </c>
      <c r="AN93" t="s">
        <v>881</v>
      </c>
      <c r="AO93">
        <v>10540</v>
      </c>
      <c r="AP93">
        <v>10545</v>
      </c>
      <c r="AQ93">
        <v>10190</v>
      </c>
      <c r="AR93">
        <v>10205</v>
      </c>
      <c r="AS93">
        <v>1642000</v>
      </c>
      <c r="AU93" s="7" t="str">
        <f t="shared" si="10"/>
        <v/>
      </c>
      <c r="AV93" s="7">
        <f t="shared" si="11"/>
        <v>-4.4028103044496447E-2</v>
      </c>
    </row>
    <row r="94" spans="3:48" x14ac:dyDescent="0.4">
      <c r="C94" t="s">
        <v>804</v>
      </c>
      <c r="D94" t="s">
        <v>597</v>
      </c>
      <c r="E94">
        <v>4800</v>
      </c>
      <c r="R94" t="s">
        <v>297</v>
      </c>
      <c r="S94" s="2">
        <f t="shared" si="8"/>
        <v>834220</v>
      </c>
      <c r="T94" s="2">
        <f t="shared" si="12"/>
        <v>608500</v>
      </c>
      <c r="U94" s="2">
        <f t="shared" si="12"/>
        <v>749900</v>
      </c>
      <c r="V94" s="2">
        <f t="shared" si="12"/>
        <v>1211600</v>
      </c>
      <c r="W94" s="2">
        <f t="shared" si="12"/>
        <v>622700</v>
      </c>
      <c r="X94" s="2">
        <f t="shared" si="12"/>
        <v>978400</v>
      </c>
      <c r="Y94" s="2" cm="1">
        <f t="array" ref="Y94">_xlfn.XLOOKUP(Y$1&amp;$R94,$C$3:$C$1662&amp;$D$3:$D$1662,$E$3:$E$1662,0,0,1)</f>
        <v>7400</v>
      </c>
      <c r="Z94" s="2" cm="1">
        <f t="array" ref="Z94">_xlfn.XLOOKUP(Z$1&amp;$R94,$C$3:$C$1662&amp;$D$3:$D$1662,$E$3:$E$1662,0,0,1)</f>
        <v>3400</v>
      </c>
      <c r="AA94" s="2" cm="1">
        <f t="array" ref="AA94">_xlfn.XLOOKUP(AA$1&amp;$R94,$C$3:$C$1662&amp;$D$3:$D$1662,$E$3:$E$1662,0,0,1)</f>
        <v>4600</v>
      </c>
      <c r="AB94" s="2" cm="1">
        <f t="array" ref="AB94">_xlfn.XLOOKUP(AB$1&amp;$R94,$C$3:$C$1662&amp;$D$3:$D$1662,$E$3:$E$1662,0,0,1)</f>
        <v>26900</v>
      </c>
      <c r="AC94" s="2" cm="1">
        <f t="array" ref="AC94">_xlfn.XLOOKUP(AC$1&amp;$R94,$C$3:$C$1662&amp;$D$3:$D$1662,$E$3:$E$1662,0,0,1)</f>
        <v>2700</v>
      </c>
      <c r="AM94" t="s">
        <v>975</v>
      </c>
      <c r="AN94" t="s">
        <v>881</v>
      </c>
      <c r="AO94">
        <v>10290</v>
      </c>
      <c r="AP94">
        <v>10305</v>
      </c>
      <c r="AQ94">
        <v>10055</v>
      </c>
      <c r="AR94">
        <v>10140</v>
      </c>
      <c r="AS94">
        <v>1180800</v>
      </c>
      <c r="AU94" s="7" t="str">
        <f t="shared" si="10"/>
        <v/>
      </c>
      <c r="AV94" s="7">
        <f t="shared" si="11"/>
        <v>-6.3694267515923553E-3</v>
      </c>
    </row>
    <row r="95" spans="3:48" x14ac:dyDescent="0.4">
      <c r="C95" t="s">
        <v>804</v>
      </c>
      <c r="D95" t="s">
        <v>598</v>
      </c>
      <c r="E95">
        <v>2700</v>
      </c>
      <c r="R95" t="s">
        <v>15</v>
      </c>
      <c r="S95" s="2">
        <f t="shared" si="8"/>
        <v>838440</v>
      </c>
      <c r="T95" s="2">
        <f t="shared" si="12"/>
        <v>611000</v>
      </c>
      <c r="U95" s="2">
        <f t="shared" si="12"/>
        <v>753500</v>
      </c>
      <c r="V95" s="2">
        <f t="shared" si="12"/>
        <v>1220900</v>
      </c>
      <c r="W95" s="2">
        <f t="shared" si="12"/>
        <v>625100</v>
      </c>
      <c r="X95" s="2">
        <f t="shared" si="12"/>
        <v>981700</v>
      </c>
      <c r="Y95" s="2" cm="1">
        <f t="array" ref="Y95">_xlfn.XLOOKUP(Y$1&amp;$R95,$C$3:$C$1662&amp;$D$3:$D$1662,$E$3:$E$1662,0,0,1)</f>
        <v>2500</v>
      </c>
      <c r="Z95" s="2" cm="1">
        <f t="array" ref="Z95">_xlfn.XLOOKUP(Z$1&amp;$R95,$C$3:$C$1662&amp;$D$3:$D$1662,$E$3:$E$1662,0,0,1)</f>
        <v>3600</v>
      </c>
      <c r="AA95" s="2" cm="1">
        <f t="array" ref="AA95">_xlfn.XLOOKUP(AA$1&amp;$R95,$C$3:$C$1662&amp;$D$3:$D$1662,$E$3:$E$1662,0,0,1)</f>
        <v>9300</v>
      </c>
      <c r="AB95" s="2" cm="1">
        <f t="array" ref="AB95">_xlfn.XLOOKUP(AB$1&amp;$R95,$C$3:$C$1662&amp;$D$3:$D$1662,$E$3:$E$1662,0,0,1)</f>
        <v>2400</v>
      </c>
      <c r="AC95" s="2" cm="1">
        <f t="array" ref="AC95">_xlfn.XLOOKUP(AC$1&amp;$R95,$C$3:$C$1662&amp;$D$3:$D$1662,$E$3:$E$1662,0,0,1)</f>
        <v>3300</v>
      </c>
      <c r="AM95" t="s">
        <v>781</v>
      </c>
      <c r="AN95" t="s">
        <v>881</v>
      </c>
      <c r="AO95">
        <v>10235</v>
      </c>
      <c r="AP95">
        <v>10265</v>
      </c>
      <c r="AQ95">
        <v>9981</v>
      </c>
      <c r="AR95">
        <v>10050</v>
      </c>
      <c r="AS95">
        <v>1401600</v>
      </c>
      <c r="AU95" s="7" t="str">
        <f t="shared" si="10"/>
        <v/>
      </c>
      <c r="AV95" s="7">
        <f t="shared" si="11"/>
        <v>-8.8757396449704595E-3</v>
      </c>
    </row>
    <row r="96" spans="3:48" x14ac:dyDescent="0.4">
      <c r="C96" t="s">
        <v>804</v>
      </c>
      <c r="D96" t="s">
        <v>599</v>
      </c>
      <c r="E96">
        <v>3300</v>
      </c>
      <c r="R96" t="s">
        <v>298</v>
      </c>
      <c r="S96" s="2">
        <f t="shared" si="8"/>
        <v>841800</v>
      </c>
      <c r="T96" s="2">
        <f t="shared" si="12"/>
        <v>613200</v>
      </c>
      <c r="U96" s="2">
        <f t="shared" si="12"/>
        <v>756400</v>
      </c>
      <c r="V96" s="2">
        <f t="shared" si="12"/>
        <v>1226800</v>
      </c>
      <c r="W96" s="2">
        <f t="shared" si="12"/>
        <v>629100</v>
      </c>
      <c r="X96" s="2">
        <f t="shared" si="12"/>
        <v>983500</v>
      </c>
      <c r="Y96" s="2" cm="1">
        <f t="array" ref="Y96">_xlfn.XLOOKUP(Y$1&amp;$R96,$C$3:$C$1662&amp;$D$3:$D$1662,$E$3:$E$1662,0,0,1)</f>
        <v>2200</v>
      </c>
      <c r="Z96" s="2" cm="1">
        <f t="array" ref="Z96">_xlfn.XLOOKUP(Z$1&amp;$R96,$C$3:$C$1662&amp;$D$3:$D$1662,$E$3:$E$1662,0,0,1)</f>
        <v>2900</v>
      </c>
      <c r="AA96" s="2" cm="1">
        <f t="array" ref="AA96">_xlfn.XLOOKUP(AA$1&amp;$R96,$C$3:$C$1662&amp;$D$3:$D$1662,$E$3:$E$1662,0,0,1)</f>
        <v>5900</v>
      </c>
      <c r="AB96" s="2" cm="1">
        <f t="array" ref="AB96">_xlfn.XLOOKUP(AB$1&amp;$R96,$C$3:$C$1662&amp;$D$3:$D$1662,$E$3:$E$1662,0,0,1)</f>
        <v>4000</v>
      </c>
      <c r="AC96" s="2" cm="1">
        <f t="array" ref="AC96">_xlfn.XLOOKUP(AC$1&amp;$R96,$C$3:$C$1662&amp;$D$3:$D$1662,$E$3:$E$1662,0,0,1)</f>
        <v>1800</v>
      </c>
      <c r="AM96" t="s">
        <v>782</v>
      </c>
      <c r="AN96" t="s">
        <v>881</v>
      </c>
      <c r="AO96">
        <v>10065</v>
      </c>
      <c r="AP96">
        <v>10190</v>
      </c>
      <c r="AQ96">
        <v>10020</v>
      </c>
      <c r="AR96">
        <v>10040</v>
      </c>
      <c r="AS96">
        <v>1001800</v>
      </c>
      <c r="AU96" s="7" t="str">
        <f t="shared" si="10"/>
        <v/>
      </c>
      <c r="AV96" s="7">
        <f t="shared" si="11"/>
        <v>-9.9502487562186381E-4</v>
      </c>
    </row>
    <row r="97" spans="3:48" x14ac:dyDescent="0.4">
      <c r="C97" t="s">
        <v>804</v>
      </c>
      <c r="D97" t="s">
        <v>600</v>
      </c>
      <c r="E97">
        <v>1800</v>
      </c>
      <c r="R97" t="s">
        <v>139</v>
      </c>
      <c r="S97" s="2">
        <f t="shared" si="8"/>
        <v>848340</v>
      </c>
      <c r="T97" s="2">
        <f t="shared" si="12"/>
        <v>621100</v>
      </c>
      <c r="U97" s="2">
        <f t="shared" si="12"/>
        <v>758800</v>
      </c>
      <c r="V97" s="2">
        <f t="shared" si="12"/>
        <v>1232400</v>
      </c>
      <c r="W97" s="2">
        <f t="shared" si="12"/>
        <v>641400</v>
      </c>
      <c r="X97" s="2">
        <f t="shared" si="12"/>
        <v>988000</v>
      </c>
      <c r="Y97" s="2" cm="1">
        <f t="array" ref="Y97">_xlfn.XLOOKUP(Y$1&amp;$R97,$C$3:$C$1662&amp;$D$3:$D$1662,$E$3:$E$1662,0,0,1)</f>
        <v>7900</v>
      </c>
      <c r="Z97" s="2" cm="1">
        <f t="array" ref="Z97">_xlfn.XLOOKUP(Z$1&amp;$R97,$C$3:$C$1662&amp;$D$3:$D$1662,$E$3:$E$1662,0,0,1)</f>
        <v>2400</v>
      </c>
      <c r="AA97" s="2" cm="1">
        <f t="array" ref="AA97">_xlfn.XLOOKUP(AA$1&amp;$R97,$C$3:$C$1662&amp;$D$3:$D$1662,$E$3:$E$1662,0,0,1)</f>
        <v>5600</v>
      </c>
      <c r="AB97" s="2" cm="1">
        <f t="array" ref="AB97">_xlfn.XLOOKUP(AB$1&amp;$R97,$C$3:$C$1662&amp;$D$3:$D$1662,$E$3:$E$1662,0,0,1)</f>
        <v>12300</v>
      </c>
      <c r="AC97" s="2" cm="1">
        <f t="array" ref="AC97">_xlfn.XLOOKUP(AC$1&amp;$R97,$C$3:$C$1662&amp;$D$3:$D$1662,$E$3:$E$1662,0,0,1)</f>
        <v>4500</v>
      </c>
      <c r="AM97" t="s">
        <v>803</v>
      </c>
      <c r="AN97" t="s">
        <v>881</v>
      </c>
      <c r="AO97">
        <v>9993</v>
      </c>
      <c r="AP97">
        <v>10530</v>
      </c>
      <c r="AQ97">
        <v>9912</v>
      </c>
      <c r="AR97">
        <v>10185</v>
      </c>
      <c r="AS97">
        <v>3177700</v>
      </c>
      <c r="AU97" s="7">
        <f t="shared" si="10"/>
        <v>1.4442231075697309E-2</v>
      </c>
      <c r="AV97" s="7" t="str">
        <f t="shared" si="11"/>
        <v/>
      </c>
    </row>
    <row r="98" spans="3:48" x14ac:dyDescent="0.4">
      <c r="C98" t="s">
        <v>804</v>
      </c>
      <c r="D98" t="s">
        <v>601</v>
      </c>
      <c r="E98">
        <v>4500</v>
      </c>
      <c r="R98" t="s">
        <v>137</v>
      </c>
      <c r="S98" s="2">
        <f t="shared" si="8"/>
        <v>854640</v>
      </c>
      <c r="T98" s="2">
        <f t="shared" si="12"/>
        <v>634400</v>
      </c>
      <c r="U98" s="2">
        <f t="shared" si="12"/>
        <v>762300</v>
      </c>
      <c r="V98" s="2">
        <f t="shared" si="12"/>
        <v>1238300</v>
      </c>
      <c r="W98" s="2">
        <f t="shared" si="12"/>
        <v>647800</v>
      </c>
      <c r="X98" s="2">
        <f t="shared" si="12"/>
        <v>990400</v>
      </c>
      <c r="Y98" s="2" cm="1">
        <f t="array" ref="Y98">_xlfn.XLOOKUP(Y$1&amp;$R98,$C$3:$C$1662&amp;$D$3:$D$1662,$E$3:$E$1662,0,0,1)</f>
        <v>13300</v>
      </c>
      <c r="Z98" s="2" cm="1">
        <f t="array" ref="Z98">_xlfn.XLOOKUP(Z$1&amp;$R98,$C$3:$C$1662&amp;$D$3:$D$1662,$E$3:$E$1662,0,0,1)</f>
        <v>3500</v>
      </c>
      <c r="AA98" s="2" cm="1">
        <f t="array" ref="AA98">_xlfn.XLOOKUP(AA$1&amp;$R98,$C$3:$C$1662&amp;$D$3:$D$1662,$E$3:$E$1662,0,0,1)</f>
        <v>5900</v>
      </c>
      <c r="AB98" s="2" cm="1">
        <f t="array" ref="AB98">_xlfn.XLOOKUP(AB$1&amp;$R98,$C$3:$C$1662&amp;$D$3:$D$1662,$E$3:$E$1662,0,0,1)</f>
        <v>6400</v>
      </c>
      <c r="AC98" s="2" cm="1">
        <f t="array" ref="AC98">_xlfn.XLOOKUP(AC$1&amp;$R98,$C$3:$C$1662&amp;$D$3:$D$1662,$E$3:$E$1662,0,0,1)</f>
        <v>2400</v>
      </c>
      <c r="AM98" t="s">
        <v>804</v>
      </c>
      <c r="AN98" t="s">
        <v>881</v>
      </c>
      <c r="AO98">
        <v>10485</v>
      </c>
      <c r="AP98">
        <v>10685</v>
      </c>
      <c r="AQ98">
        <v>10310</v>
      </c>
      <c r="AR98">
        <v>10560</v>
      </c>
      <c r="AS98">
        <v>2051800</v>
      </c>
      <c r="AU98" s="7">
        <f t="shared" si="10"/>
        <v>3.6818851251841034E-2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2400</v>
      </c>
      <c r="R99" t="s">
        <v>268</v>
      </c>
      <c r="S99" s="2">
        <f t="shared" si="8"/>
        <v>859300</v>
      </c>
      <c r="T99" s="2">
        <f t="shared" si="12"/>
        <v>641600</v>
      </c>
      <c r="U99" s="2">
        <f t="shared" si="12"/>
        <v>765600</v>
      </c>
      <c r="V99" s="2">
        <f t="shared" si="12"/>
        <v>1242900</v>
      </c>
      <c r="W99" s="2">
        <f t="shared" si="12"/>
        <v>652900</v>
      </c>
      <c r="X99" s="2">
        <f t="shared" si="12"/>
        <v>993500</v>
      </c>
      <c r="Y99" s="2" cm="1">
        <f t="array" ref="Y99">_xlfn.XLOOKUP(Y$1&amp;$R99,$C$3:$C$1662&amp;$D$3:$D$1662,$E$3:$E$1662,0,0,1)</f>
        <v>7200</v>
      </c>
      <c r="Z99" s="2" cm="1">
        <f t="array" ref="Z99">_xlfn.XLOOKUP(Z$1&amp;$R99,$C$3:$C$1662&amp;$D$3:$D$1662,$E$3:$E$1662,0,0,1)</f>
        <v>3300</v>
      </c>
      <c r="AA99" s="2" cm="1">
        <f t="array" ref="AA99">_xlfn.XLOOKUP(AA$1&amp;$R99,$C$3:$C$1662&amp;$D$3:$D$1662,$E$3:$E$1662,0,0,1)</f>
        <v>4600</v>
      </c>
      <c r="AB99" s="2" cm="1">
        <f t="array" ref="AB99">_xlfn.XLOOKUP(AB$1&amp;$R99,$C$3:$C$1662&amp;$D$3:$D$1662,$E$3:$E$1662,0,0,1)</f>
        <v>5100</v>
      </c>
      <c r="AC99" s="2" cm="1">
        <f t="array" ref="AC99">_xlfn.XLOOKUP(AC$1&amp;$R99,$C$3:$C$1662&amp;$D$3:$D$1662,$E$3:$E$1662,0,0,1)</f>
        <v>3100</v>
      </c>
      <c r="AM99" t="s">
        <v>836</v>
      </c>
      <c r="AN99" t="s">
        <v>881</v>
      </c>
      <c r="AO99">
        <v>10555</v>
      </c>
      <c r="AP99">
        <v>10950</v>
      </c>
      <c r="AQ99">
        <v>10535</v>
      </c>
      <c r="AR99">
        <v>10815</v>
      </c>
      <c r="AS99">
        <v>1817200</v>
      </c>
      <c r="AU99" s="7">
        <f t="shared" si="10"/>
        <v>2.4147727272727293E-2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3100</v>
      </c>
      <c r="R100" t="s">
        <v>101</v>
      </c>
      <c r="S100" s="2">
        <f t="shared" si="8"/>
        <v>863380</v>
      </c>
      <c r="T100" s="2">
        <f t="shared" ref="T100:X115" si="13">T99+Y100</f>
        <v>650400</v>
      </c>
      <c r="U100" s="2">
        <f t="shared" si="13"/>
        <v>766700</v>
      </c>
      <c r="V100" s="2">
        <f t="shared" si="13"/>
        <v>1246800</v>
      </c>
      <c r="W100" s="2">
        <f t="shared" si="13"/>
        <v>656500</v>
      </c>
      <c r="X100" s="2">
        <f t="shared" si="13"/>
        <v>996500</v>
      </c>
      <c r="Y100" s="2" cm="1">
        <f t="array" ref="Y100">_xlfn.XLOOKUP(Y$1&amp;$R100,$C$3:$C$1662&amp;$D$3:$D$1662,$E$3:$E$1662,0,0,1)</f>
        <v>8800</v>
      </c>
      <c r="Z100" s="2" cm="1">
        <f t="array" ref="Z100">_xlfn.XLOOKUP(Z$1&amp;$R100,$C$3:$C$1662&amp;$D$3:$D$1662,$E$3:$E$1662,0,0,1)</f>
        <v>1100</v>
      </c>
      <c r="AA100" s="2" cm="1">
        <f t="array" ref="AA100">_xlfn.XLOOKUP(AA$1&amp;$R100,$C$3:$C$1662&amp;$D$3:$D$1662,$E$3:$E$1662,0,0,1)</f>
        <v>3900</v>
      </c>
      <c r="AB100" s="2" cm="1">
        <f t="array" ref="AB100">_xlfn.XLOOKUP(AB$1&amp;$R100,$C$3:$C$1662&amp;$D$3:$D$1662,$E$3:$E$1662,0,0,1)</f>
        <v>3600</v>
      </c>
      <c r="AC100" s="2" cm="1">
        <f t="array" ref="AC100">_xlfn.XLOOKUP(AC$1&amp;$R100,$C$3:$C$1662&amp;$D$3:$D$1662,$E$3:$E$1662,0,0,1)</f>
        <v>3000</v>
      </c>
      <c r="AM100" t="s">
        <v>851</v>
      </c>
      <c r="AN100" t="s">
        <v>881</v>
      </c>
      <c r="AO100">
        <v>11020</v>
      </c>
      <c r="AP100">
        <v>11535</v>
      </c>
      <c r="AQ100">
        <v>11005</v>
      </c>
      <c r="AR100">
        <v>11535</v>
      </c>
      <c r="AS100">
        <v>2711200</v>
      </c>
      <c r="AU100" s="7">
        <f t="shared" si="10"/>
        <v>6.6574202496532564E-2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3000</v>
      </c>
      <c r="R101" t="s">
        <v>220</v>
      </c>
      <c r="S101" s="2">
        <f t="shared" si="8"/>
        <v>869200</v>
      </c>
      <c r="T101" s="2">
        <f t="shared" si="13"/>
        <v>655700</v>
      </c>
      <c r="U101" s="2">
        <f t="shared" si="13"/>
        <v>768200</v>
      </c>
      <c r="V101" s="2">
        <f t="shared" si="13"/>
        <v>1262100</v>
      </c>
      <c r="W101" s="2">
        <f t="shared" si="13"/>
        <v>661700</v>
      </c>
      <c r="X101" s="2">
        <f t="shared" si="13"/>
        <v>998300</v>
      </c>
      <c r="Y101" s="2" cm="1">
        <f t="array" ref="Y101">_xlfn.XLOOKUP(Y$1&amp;$R101,$C$3:$C$1662&amp;$D$3:$D$1662,$E$3:$E$1662,0,0,1)</f>
        <v>5300</v>
      </c>
      <c r="Z101" s="2" cm="1">
        <f t="array" ref="Z101">_xlfn.XLOOKUP(Z$1&amp;$R101,$C$3:$C$1662&amp;$D$3:$D$1662,$E$3:$E$1662,0,0,1)</f>
        <v>1500</v>
      </c>
      <c r="AA101" s="2" cm="1">
        <f t="array" ref="AA101">_xlfn.XLOOKUP(AA$1&amp;$R101,$C$3:$C$1662&amp;$D$3:$D$1662,$E$3:$E$1662,0,0,1)</f>
        <v>15300</v>
      </c>
      <c r="AB101" s="2" cm="1">
        <f t="array" ref="AB101">_xlfn.XLOOKUP(AB$1&amp;$R101,$C$3:$C$1662&amp;$D$3:$D$1662,$E$3:$E$1662,0,0,1)</f>
        <v>5200</v>
      </c>
      <c r="AC101" s="2" cm="1">
        <f t="array" ref="AC101">_xlfn.XLOOKUP(AC$1&amp;$R101,$C$3:$C$1662&amp;$D$3:$D$1662,$E$3:$E$1662,0,0,1)</f>
        <v>1800</v>
      </c>
      <c r="AM101" t="s">
        <v>852</v>
      </c>
      <c r="AN101" t="s">
        <v>881</v>
      </c>
      <c r="AO101">
        <v>11420</v>
      </c>
      <c r="AP101">
        <v>11445</v>
      </c>
      <c r="AQ101">
        <v>11075</v>
      </c>
      <c r="AR101">
        <v>11160</v>
      </c>
      <c r="AS101">
        <v>1620500</v>
      </c>
      <c r="AU101" s="7" t="str">
        <f t="shared" si="10"/>
        <v/>
      </c>
      <c r="AV101" s="7">
        <f t="shared" si="11"/>
        <v>-3.2509752925877766E-2</v>
      </c>
    </row>
    <row r="102" spans="3:48" x14ac:dyDescent="0.4">
      <c r="C102" t="s">
        <v>804</v>
      </c>
      <c r="D102" t="s">
        <v>605</v>
      </c>
      <c r="E102">
        <v>1800</v>
      </c>
      <c r="R102" t="s">
        <v>114</v>
      </c>
      <c r="S102" s="2">
        <f t="shared" si="8"/>
        <v>875480</v>
      </c>
      <c r="T102" s="2">
        <f t="shared" si="13"/>
        <v>669400</v>
      </c>
      <c r="U102" s="2">
        <f t="shared" si="13"/>
        <v>770700</v>
      </c>
      <c r="V102" s="2">
        <f t="shared" si="13"/>
        <v>1270300</v>
      </c>
      <c r="W102" s="2">
        <f t="shared" si="13"/>
        <v>666300</v>
      </c>
      <c r="X102" s="2">
        <f t="shared" si="13"/>
        <v>1000700</v>
      </c>
      <c r="Y102" s="2" cm="1">
        <f t="array" ref="Y102">_xlfn.XLOOKUP(Y$1&amp;$R102,$C$3:$C$1662&amp;$D$3:$D$1662,$E$3:$E$1662,0,0,1)</f>
        <v>13700</v>
      </c>
      <c r="Z102" s="2" cm="1">
        <f t="array" ref="Z102">_xlfn.XLOOKUP(Z$1&amp;$R102,$C$3:$C$1662&amp;$D$3:$D$1662,$E$3:$E$1662,0,0,1)</f>
        <v>2500</v>
      </c>
      <c r="AA102" s="2" cm="1">
        <f t="array" ref="AA102">_xlfn.XLOOKUP(AA$1&amp;$R102,$C$3:$C$1662&amp;$D$3:$D$1662,$E$3:$E$1662,0,0,1)</f>
        <v>8200</v>
      </c>
      <c r="AB102" s="2" cm="1">
        <f t="array" ref="AB102">_xlfn.XLOOKUP(AB$1&amp;$R102,$C$3:$C$1662&amp;$D$3:$D$1662,$E$3:$E$1662,0,0,1)</f>
        <v>4600</v>
      </c>
      <c r="AC102" s="2" cm="1">
        <f t="array" ref="AC102">_xlfn.XLOOKUP(AC$1&amp;$R102,$C$3:$C$1662&amp;$D$3:$D$1662,$E$3:$E$1662,0,0,1)</f>
        <v>2400</v>
      </c>
      <c r="AM102" t="s">
        <v>853</v>
      </c>
      <c r="AN102" t="s">
        <v>881</v>
      </c>
      <c r="AO102">
        <v>11120</v>
      </c>
      <c r="AP102">
        <v>11740</v>
      </c>
      <c r="AQ102">
        <v>11075</v>
      </c>
      <c r="AR102">
        <v>11740</v>
      </c>
      <c r="AS102">
        <v>2173800</v>
      </c>
      <c r="AU102" s="7">
        <f>IF(AR101&lt;AR102,AR102/AR101-1,"")</f>
        <v>5.1971326164874654E-2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606</v>
      </c>
      <c r="E103">
        <v>2400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884240</v>
      </c>
      <c r="T103" s="2">
        <f t="shared" si="13"/>
        <v>675400</v>
      </c>
      <c r="U103" s="2">
        <f t="shared" si="13"/>
        <v>771500</v>
      </c>
      <c r="V103" s="2">
        <f t="shared" si="13"/>
        <v>1285000</v>
      </c>
      <c r="W103" s="2">
        <f t="shared" si="13"/>
        <v>686300</v>
      </c>
      <c r="X103" s="2">
        <f t="shared" si="13"/>
        <v>1003000</v>
      </c>
      <c r="Y103" s="2" cm="1">
        <f t="array" ref="Y103">_xlfn.XLOOKUP(Y$1&amp;$R103,$C$3:$C$1662&amp;$D$3:$D$1662,$E$3:$E$1662,0,0,1)</f>
        <v>6000</v>
      </c>
      <c r="Z103" s="2" cm="1">
        <f t="array" ref="Z103">_xlfn.XLOOKUP(Z$1&amp;$R103,$C$3:$C$1662&amp;$D$3:$D$1662,$E$3:$E$1662,0,0,1)</f>
        <v>800</v>
      </c>
      <c r="AA103" s="2" cm="1">
        <f t="array" ref="AA103">_xlfn.XLOOKUP(AA$1&amp;$R103,$C$3:$C$1662&amp;$D$3:$D$1662,$E$3:$E$1662,0,0,1)</f>
        <v>14700</v>
      </c>
      <c r="AB103" s="2" cm="1">
        <f t="array" ref="AB103">_xlfn.XLOOKUP(AB$1&amp;$R103,$C$3:$C$1662&amp;$D$3:$D$1662,$E$3:$E$1662,0,0,1)</f>
        <v>20000</v>
      </c>
      <c r="AC103" s="2" cm="1">
        <f t="array" ref="AC103">_xlfn.XLOOKUP(AC$1&amp;$R103,$C$3:$C$1662&amp;$D$3:$D$1662,$E$3:$E$1662,0,0,1)</f>
        <v>2300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2300</v>
      </c>
      <c r="R104" t="s">
        <v>23</v>
      </c>
      <c r="S104" s="2">
        <f t="shared" si="8"/>
        <v>886300</v>
      </c>
      <c r="T104" s="2">
        <f t="shared" si="13"/>
        <v>677900</v>
      </c>
      <c r="U104" s="2">
        <f t="shared" si="13"/>
        <v>773900</v>
      </c>
      <c r="V104" s="2">
        <f t="shared" si="13"/>
        <v>1286600</v>
      </c>
      <c r="W104" s="2">
        <f t="shared" si="13"/>
        <v>689400</v>
      </c>
      <c r="X104" s="2">
        <f t="shared" si="13"/>
        <v>1003700</v>
      </c>
      <c r="Y104" s="2" cm="1">
        <f t="array" ref="Y104">_xlfn.XLOOKUP(Y$1&amp;$R104,$C$3:$C$1662&amp;$D$3:$D$1662,$E$3:$E$1662,0,0,1)</f>
        <v>2500</v>
      </c>
      <c r="Z104" s="2" cm="1">
        <f t="array" ref="Z104">_xlfn.XLOOKUP(Z$1&amp;$R104,$C$3:$C$1662&amp;$D$3:$D$1662,$E$3:$E$1662,0,0,1)</f>
        <v>2400</v>
      </c>
      <c r="AA104" s="2" cm="1">
        <f t="array" ref="AA104">_xlfn.XLOOKUP(AA$1&amp;$R104,$C$3:$C$1662&amp;$D$3:$D$1662,$E$3:$E$1662,0,0,1)</f>
        <v>1600</v>
      </c>
      <c r="AB104" s="2" cm="1">
        <f t="array" ref="AB104">_xlfn.XLOOKUP(AB$1&amp;$R104,$C$3:$C$1662&amp;$D$3:$D$1662,$E$3:$E$1662,0,0,1)</f>
        <v>3100</v>
      </c>
      <c r="AC104" s="2" cm="1">
        <f t="array" ref="AC104">_xlfn.XLOOKUP(AC$1&amp;$R104,$C$3:$C$1662&amp;$D$3:$D$1662,$E$3:$E$1662,0,0,1)</f>
        <v>700</v>
      </c>
    </row>
    <row r="105" spans="3:48" x14ac:dyDescent="0.4">
      <c r="C105" t="s">
        <v>804</v>
      </c>
      <c r="D105" t="s">
        <v>608</v>
      </c>
      <c r="E105">
        <v>700</v>
      </c>
      <c r="R105" t="s">
        <v>159</v>
      </c>
      <c r="S105" s="2">
        <f t="shared" si="8"/>
        <v>892760</v>
      </c>
      <c r="T105" s="2">
        <f t="shared" si="13"/>
        <v>691300</v>
      </c>
      <c r="U105" s="2">
        <f t="shared" si="13"/>
        <v>774500</v>
      </c>
      <c r="V105" s="2">
        <f t="shared" si="13"/>
        <v>1298400</v>
      </c>
      <c r="W105" s="2">
        <f t="shared" si="13"/>
        <v>691300</v>
      </c>
      <c r="X105" s="2">
        <f t="shared" si="13"/>
        <v>1008300</v>
      </c>
      <c r="Y105" s="2" cm="1">
        <f t="array" ref="Y105">_xlfn.XLOOKUP(Y$1&amp;$R105,$C$3:$C$1662&amp;$D$3:$D$1662,$E$3:$E$1662,0,0,1)</f>
        <v>13400</v>
      </c>
      <c r="Z105" s="2" cm="1">
        <f t="array" ref="Z105">_xlfn.XLOOKUP(Z$1&amp;$R105,$C$3:$C$1662&amp;$D$3:$D$1662,$E$3:$E$1662,0,0,1)</f>
        <v>600</v>
      </c>
      <c r="AA105" s="2" cm="1">
        <f t="array" ref="AA105">_xlfn.XLOOKUP(AA$1&amp;$R105,$C$3:$C$1662&amp;$D$3:$D$1662,$E$3:$E$1662,0,0,1)</f>
        <v>11800</v>
      </c>
      <c r="AB105" s="2" cm="1">
        <f t="array" ref="AB105">_xlfn.XLOOKUP(AB$1&amp;$R105,$C$3:$C$1662&amp;$D$3:$D$1662,$E$3:$E$1662,0,0,1)</f>
        <v>1900</v>
      </c>
      <c r="AC105" s="2" cm="1">
        <f t="array" ref="AC105">_xlfn.XLOOKUP(AC$1&amp;$R105,$C$3:$C$1662&amp;$D$3:$D$1662,$E$3:$E$1662,0,0,1)</f>
        <v>4600</v>
      </c>
      <c r="AU105" s="8">
        <f>MEDIAN(AU78:AU102)</f>
        <v>3.4553552907155893E-2</v>
      </c>
      <c r="AV105" s="8">
        <f>MEDIAN(AV78:AV102)</f>
        <v>-1.1398509425690539E-2</v>
      </c>
    </row>
    <row r="106" spans="3:48" x14ac:dyDescent="0.4">
      <c r="C106" t="s">
        <v>804</v>
      </c>
      <c r="D106" t="s">
        <v>609</v>
      </c>
      <c r="E106">
        <v>4600</v>
      </c>
      <c r="R106" t="s">
        <v>173</v>
      </c>
      <c r="S106" s="2">
        <f t="shared" si="8"/>
        <v>898060</v>
      </c>
      <c r="T106" s="2">
        <f t="shared" si="13"/>
        <v>699400</v>
      </c>
      <c r="U106" s="2">
        <f t="shared" si="13"/>
        <v>777300</v>
      </c>
      <c r="V106" s="2">
        <f t="shared" si="13"/>
        <v>1308600</v>
      </c>
      <c r="W106" s="2">
        <f t="shared" si="13"/>
        <v>695400</v>
      </c>
      <c r="X106" s="2">
        <f t="shared" si="13"/>
        <v>1009600</v>
      </c>
      <c r="Y106" s="2" cm="1">
        <f t="array" ref="Y106">_xlfn.XLOOKUP(Y$1&amp;$R106,$C$3:$C$1662&amp;$D$3:$D$1662,$E$3:$E$1662,0,0,1)</f>
        <v>8100</v>
      </c>
      <c r="Z106" s="2" cm="1">
        <f t="array" ref="Z106">_xlfn.XLOOKUP(Z$1&amp;$R106,$C$3:$C$1662&amp;$D$3:$D$1662,$E$3:$E$1662,0,0,1)</f>
        <v>2800</v>
      </c>
      <c r="AA106" s="2" cm="1">
        <f t="array" ref="AA106">_xlfn.XLOOKUP(AA$1&amp;$R106,$C$3:$C$1662&amp;$D$3:$D$1662,$E$3:$E$1662,0,0,1)</f>
        <v>10200</v>
      </c>
      <c r="AB106" s="2" cm="1">
        <f t="array" ref="AB106">_xlfn.XLOOKUP(AB$1&amp;$R106,$C$3:$C$1662&amp;$D$3:$D$1662,$E$3:$E$1662,0,0,1)</f>
        <v>4100</v>
      </c>
      <c r="AC106" s="2" cm="1">
        <f t="array" ref="AC106">_xlfn.XLOOKUP(AC$1&amp;$R106,$C$3:$C$1662&amp;$D$3:$D$1662,$E$3:$E$1662,0,0,1)</f>
        <v>1300</v>
      </c>
      <c r="AU106" s="8">
        <f>MEDIAN(AU28:AU102)</f>
        <v>2.4147727272727293E-2</v>
      </c>
      <c r="AV106" s="8">
        <f>MEDIAN(AV28:AV102)</f>
        <v>-1.5233415233415259E-2</v>
      </c>
    </row>
    <row r="107" spans="3:48" x14ac:dyDescent="0.4">
      <c r="C107" t="s">
        <v>804</v>
      </c>
      <c r="D107" t="s">
        <v>610</v>
      </c>
      <c r="E107">
        <v>1300</v>
      </c>
      <c r="R107" t="s">
        <v>112</v>
      </c>
      <c r="S107" s="2">
        <f t="shared" si="8"/>
        <v>901240</v>
      </c>
      <c r="T107" s="2">
        <f t="shared" si="13"/>
        <v>701000</v>
      </c>
      <c r="U107" s="2">
        <f t="shared" si="13"/>
        <v>779100</v>
      </c>
      <c r="V107" s="2">
        <f t="shared" si="13"/>
        <v>1314300</v>
      </c>
      <c r="W107" s="2">
        <f t="shared" si="13"/>
        <v>697700</v>
      </c>
      <c r="X107" s="2">
        <f t="shared" si="13"/>
        <v>1014100</v>
      </c>
      <c r="Y107" s="2" cm="1">
        <f t="array" ref="Y107">_xlfn.XLOOKUP(Y$1&amp;$R107,$C$3:$C$1662&amp;$D$3:$D$1662,$E$3:$E$1662,0,0,1)</f>
        <v>1600</v>
      </c>
      <c r="Z107" s="2" cm="1">
        <f t="array" ref="Z107">_xlfn.XLOOKUP(Z$1&amp;$R107,$C$3:$C$1662&amp;$D$3:$D$1662,$E$3:$E$1662,0,0,1)</f>
        <v>1800</v>
      </c>
      <c r="AA107" s="2" cm="1">
        <f t="array" ref="AA107">_xlfn.XLOOKUP(AA$1&amp;$R107,$C$3:$C$1662&amp;$D$3:$D$1662,$E$3:$E$1662,0,0,1)</f>
        <v>5700</v>
      </c>
      <c r="AB107" s="2" cm="1">
        <f t="array" ref="AB107">_xlfn.XLOOKUP(AB$1&amp;$R107,$C$3:$C$1662&amp;$D$3:$D$1662,$E$3:$E$1662,0,0,1)</f>
        <v>2300</v>
      </c>
      <c r="AC107" s="2" cm="1">
        <f t="array" ref="AC107">_xlfn.XLOOKUP(AC$1&amp;$R107,$C$3:$C$1662&amp;$D$3:$D$1662,$E$3:$E$1662,0,0,1)</f>
        <v>4500</v>
      </c>
      <c r="AU107" s="8">
        <f>MIN(AU105:AU106)</f>
        <v>2.4147727272727293E-2</v>
      </c>
      <c r="AV107" s="8">
        <f>MIN(AV105:AV106)</f>
        <v>-1.5233415233415259E-2</v>
      </c>
    </row>
    <row r="108" spans="3:48" x14ac:dyDescent="0.4">
      <c r="C108" t="s">
        <v>804</v>
      </c>
      <c r="D108" t="s">
        <v>611</v>
      </c>
      <c r="E108">
        <v>4500</v>
      </c>
      <c r="R108" t="s">
        <v>271</v>
      </c>
      <c r="S108" s="2">
        <f t="shared" si="8"/>
        <v>907000</v>
      </c>
      <c r="T108" s="2">
        <f t="shared" si="13"/>
        <v>709200</v>
      </c>
      <c r="U108" s="2">
        <f t="shared" si="13"/>
        <v>781800</v>
      </c>
      <c r="V108" s="2">
        <f t="shared" si="13"/>
        <v>1319700</v>
      </c>
      <c r="W108" s="2">
        <f t="shared" si="13"/>
        <v>705500</v>
      </c>
      <c r="X108" s="2">
        <f t="shared" si="13"/>
        <v>1018800</v>
      </c>
      <c r="Y108" s="2" cm="1">
        <f t="array" ref="Y108">_xlfn.XLOOKUP(Y$1&amp;$R108,$C$3:$C$1662&amp;$D$3:$D$1662,$E$3:$E$1662,0,0,1)</f>
        <v>8200</v>
      </c>
      <c r="Z108" s="2" cm="1">
        <f t="array" ref="Z108">_xlfn.XLOOKUP(Z$1&amp;$R108,$C$3:$C$1662&amp;$D$3:$D$1662,$E$3:$E$1662,0,0,1)</f>
        <v>2700</v>
      </c>
      <c r="AA108" s="2" cm="1">
        <f t="array" ref="AA108">_xlfn.XLOOKUP(AA$1&amp;$R108,$C$3:$C$1662&amp;$D$3:$D$1662,$E$3:$E$1662,0,0,1)</f>
        <v>5400</v>
      </c>
      <c r="AB108" s="2" cm="1">
        <f t="array" ref="AB108">_xlfn.XLOOKUP(AB$1&amp;$R108,$C$3:$C$1662&amp;$D$3:$D$1662,$E$3:$E$1662,0,0,1)</f>
        <v>7800</v>
      </c>
      <c r="AC108" s="2" cm="1">
        <f t="array" ref="AC108">_xlfn.XLOOKUP(AC$1&amp;$R108,$C$3:$C$1662&amp;$D$3:$D$1662,$E$3:$E$1662,0,0,1)</f>
        <v>4700</v>
      </c>
    </row>
    <row r="109" spans="3:48" x14ac:dyDescent="0.4">
      <c r="C109" t="s">
        <v>804</v>
      </c>
      <c r="D109" t="s">
        <v>612</v>
      </c>
      <c r="E109">
        <v>4700</v>
      </c>
      <c r="R109" t="s">
        <v>34</v>
      </c>
      <c r="S109" s="2">
        <f t="shared" si="8"/>
        <v>912280</v>
      </c>
      <c r="T109" s="2">
        <f t="shared" si="13"/>
        <v>714300</v>
      </c>
      <c r="U109" s="2">
        <f t="shared" si="13"/>
        <v>786200</v>
      </c>
      <c r="V109" s="2">
        <f t="shared" si="13"/>
        <v>1322000</v>
      </c>
      <c r="W109" s="2">
        <f t="shared" si="13"/>
        <v>718100</v>
      </c>
      <c r="X109" s="2">
        <f t="shared" si="13"/>
        <v>1020800</v>
      </c>
      <c r="Y109" s="2" cm="1">
        <f t="array" ref="Y109">_xlfn.XLOOKUP(Y$1&amp;$R109,$C$3:$C$1662&amp;$D$3:$D$1662,$E$3:$E$1662,0,0,1)</f>
        <v>5100</v>
      </c>
      <c r="Z109" s="2" cm="1">
        <f t="array" ref="Z109">_xlfn.XLOOKUP(Z$1&amp;$R109,$C$3:$C$1662&amp;$D$3:$D$1662,$E$3:$E$1662,0,0,1)</f>
        <v>4400</v>
      </c>
      <c r="AA109" s="2" cm="1">
        <f t="array" ref="AA109">_xlfn.XLOOKUP(AA$1&amp;$R109,$C$3:$C$1662&amp;$D$3:$D$1662,$E$3:$E$1662,0,0,1)</f>
        <v>2300</v>
      </c>
      <c r="AB109" s="2" cm="1">
        <f t="array" ref="AB109">_xlfn.XLOOKUP(AB$1&amp;$R109,$C$3:$C$1662&amp;$D$3:$D$1662,$E$3:$E$1662,0,0,1)</f>
        <v>12600</v>
      </c>
      <c r="AC109" s="2" cm="1">
        <f t="array" ref="AC109">_xlfn.XLOOKUP(AC$1&amp;$R109,$C$3:$C$1662&amp;$D$3:$D$1662,$E$3:$E$1662,0,0,1)</f>
        <v>2000</v>
      </c>
    </row>
    <row r="110" spans="3:48" x14ac:dyDescent="0.4">
      <c r="C110" t="s">
        <v>804</v>
      </c>
      <c r="D110" t="s">
        <v>613</v>
      </c>
      <c r="E110">
        <v>2000</v>
      </c>
      <c r="R110" t="s">
        <v>217</v>
      </c>
      <c r="S110" s="2">
        <f t="shared" si="8"/>
        <v>925340</v>
      </c>
      <c r="T110" s="2">
        <f t="shared" si="13"/>
        <v>720100</v>
      </c>
      <c r="U110" s="2">
        <f t="shared" si="13"/>
        <v>791900</v>
      </c>
      <c r="V110" s="2">
        <f t="shared" si="13"/>
        <v>1366400</v>
      </c>
      <c r="W110" s="2">
        <f t="shared" si="13"/>
        <v>723900</v>
      </c>
      <c r="X110" s="2">
        <f t="shared" si="13"/>
        <v>1024400</v>
      </c>
      <c r="Y110" s="2" cm="1">
        <f t="array" ref="Y110">_xlfn.XLOOKUP(Y$1&amp;$R110,$C$3:$C$1662&amp;$D$3:$D$1662,$E$3:$E$1662,0,0,1)</f>
        <v>5800</v>
      </c>
      <c r="Z110" s="2" cm="1">
        <f t="array" ref="Z110">_xlfn.XLOOKUP(Z$1&amp;$R110,$C$3:$C$1662&amp;$D$3:$D$1662,$E$3:$E$1662,0,0,1)</f>
        <v>5700</v>
      </c>
      <c r="AA110" s="2" cm="1">
        <f t="array" ref="AA110">_xlfn.XLOOKUP(AA$1&amp;$R110,$C$3:$C$1662&amp;$D$3:$D$1662,$E$3:$E$1662,0,0,1)</f>
        <v>44400</v>
      </c>
      <c r="AB110" s="2" cm="1">
        <f t="array" ref="AB110">_xlfn.XLOOKUP(AB$1&amp;$R110,$C$3:$C$1662&amp;$D$3:$D$1662,$E$3:$E$1662,0,0,1)</f>
        <v>5800</v>
      </c>
      <c r="AC110" s="2" cm="1">
        <f t="array" ref="AC110">_xlfn.XLOOKUP(AC$1&amp;$R110,$C$3:$C$1662&amp;$D$3:$D$1662,$E$3:$E$1662,0,0,1)</f>
        <v>3600</v>
      </c>
    </row>
    <row r="111" spans="3:48" x14ac:dyDescent="0.4">
      <c r="C111" t="s">
        <v>804</v>
      </c>
      <c r="D111" t="s">
        <v>614</v>
      </c>
      <c r="E111">
        <v>3600</v>
      </c>
      <c r="R111" t="s">
        <v>219</v>
      </c>
      <c r="S111" s="2">
        <f t="shared" si="8"/>
        <v>931180</v>
      </c>
      <c r="T111" s="2">
        <f t="shared" si="13"/>
        <v>732000</v>
      </c>
      <c r="U111" s="2">
        <f t="shared" si="13"/>
        <v>794300</v>
      </c>
      <c r="V111" s="2">
        <f t="shared" si="13"/>
        <v>1372200</v>
      </c>
      <c r="W111" s="2">
        <f t="shared" si="13"/>
        <v>731700</v>
      </c>
      <c r="X111" s="2">
        <f t="shared" si="13"/>
        <v>1025700</v>
      </c>
      <c r="Y111" s="2" cm="1">
        <f t="array" ref="Y111">_xlfn.XLOOKUP(Y$1&amp;$R111,$C$3:$C$1662&amp;$D$3:$D$1662,$E$3:$E$1662,0,0,1)</f>
        <v>11900</v>
      </c>
      <c r="Z111" s="2" cm="1">
        <f t="array" ref="Z111">_xlfn.XLOOKUP(Z$1&amp;$R111,$C$3:$C$1662&amp;$D$3:$D$1662,$E$3:$E$1662,0,0,1)</f>
        <v>2400</v>
      </c>
      <c r="AA111" s="2" cm="1">
        <f t="array" ref="AA111">_xlfn.XLOOKUP(AA$1&amp;$R111,$C$3:$C$1662&amp;$D$3:$D$1662,$E$3:$E$1662,0,0,1)</f>
        <v>5800</v>
      </c>
      <c r="AB111" s="2" cm="1">
        <f t="array" ref="AB111">_xlfn.XLOOKUP(AB$1&amp;$R111,$C$3:$C$1662&amp;$D$3:$D$1662,$E$3:$E$1662,0,0,1)</f>
        <v>7800</v>
      </c>
      <c r="AC111" s="2" cm="1">
        <f t="array" ref="AC111">_xlfn.XLOOKUP(AC$1&amp;$R111,$C$3:$C$1662&amp;$D$3:$D$1662,$E$3:$E$1662,0,0,1)</f>
        <v>1300</v>
      </c>
    </row>
    <row r="112" spans="3:48" x14ac:dyDescent="0.4">
      <c r="C112" t="s">
        <v>804</v>
      </c>
      <c r="D112" t="s">
        <v>615</v>
      </c>
      <c r="E112">
        <v>1300</v>
      </c>
      <c r="R112" t="s">
        <v>162</v>
      </c>
      <c r="S112" s="2">
        <f t="shared" si="8"/>
        <v>936660</v>
      </c>
      <c r="T112" s="2">
        <f t="shared" si="13"/>
        <v>738900</v>
      </c>
      <c r="U112" s="2">
        <f t="shared" si="13"/>
        <v>796900</v>
      </c>
      <c r="V112" s="2">
        <f t="shared" si="13"/>
        <v>1381700</v>
      </c>
      <c r="W112" s="2">
        <f t="shared" si="13"/>
        <v>738500</v>
      </c>
      <c r="X112" s="2">
        <f t="shared" si="13"/>
        <v>1027300</v>
      </c>
      <c r="Y112" s="2" cm="1">
        <f t="array" ref="Y112">_xlfn.XLOOKUP(Y$1&amp;$R112,$C$3:$C$1662&amp;$D$3:$D$1662,$E$3:$E$1662,0,0,1)</f>
        <v>6900</v>
      </c>
      <c r="Z112" s="2" cm="1">
        <f t="array" ref="Z112">_xlfn.XLOOKUP(Z$1&amp;$R112,$C$3:$C$1662&amp;$D$3:$D$1662,$E$3:$E$1662,0,0,1)</f>
        <v>2600</v>
      </c>
      <c r="AA112" s="2" cm="1">
        <f t="array" ref="AA112">_xlfn.XLOOKUP(AA$1&amp;$R112,$C$3:$C$1662&amp;$D$3:$D$1662,$E$3:$E$1662,0,0,1)</f>
        <v>9500</v>
      </c>
      <c r="AB112" s="2" cm="1">
        <f t="array" ref="AB112">_xlfn.XLOOKUP(AB$1&amp;$R112,$C$3:$C$1662&amp;$D$3:$D$1662,$E$3:$E$1662,0,0,1)</f>
        <v>6800</v>
      </c>
      <c r="AC112" s="2" cm="1">
        <f t="array" ref="AC112">_xlfn.XLOOKUP(AC$1&amp;$R112,$C$3:$C$1662&amp;$D$3:$D$1662,$E$3:$E$1662,0,0,1)</f>
        <v>1600</v>
      </c>
    </row>
    <row r="113" spans="3:29" x14ac:dyDescent="0.4">
      <c r="C113" t="s">
        <v>804</v>
      </c>
      <c r="D113" t="s">
        <v>616</v>
      </c>
      <c r="E113">
        <v>1600</v>
      </c>
      <c r="R113" t="s">
        <v>193</v>
      </c>
      <c r="S113" s="2">
        <f t="shared" si="8"/>
        <v>939780</v>
      </c>
      <c r="T113" s="2">
        <f t="shared" si="13"/>
        <v>740900</v>
      </c>
      <c r="U113" s="2">
        <f t="shared" si="13"/>
        <v>799600</v>
      </c>
      <c r="V113" s="2">
        <f t="shared" si="13"/>
        <v>1387000</v>
      </c>
      <c r="W113" s="2">
        <f t="shared" si="13"/>
        <v>741900</v>
      </c>
      <c r="X113" s="2">
        <f t="shared" si="13"/>
        <v>1029500</v>
      </c>
      <c r="Y113" s="2" cm="1">
        <f t="array" ref="Y113">_xlfn.XLOOKUP(Y$1&amp;$R113,$C$3:$C$1662&amp;$D$3:$D$1662,$E$3:$E$1662,0,0,1)</f>
        <v>2000</v>
      </c>
      <c r="Z113" s="2" cm="1">
        <f t="array" ref="Z113">_xlfn.XLOOKUP(Z$1&amp;$R113,$C$3:$C$1662&amp;$D$3:$D$1662,$E$3:$E$1662,0,0,1)</f>
        <v>2700</v>
      </c>
      <c r="AA113" s="2" cm="1">
        <f t="array" ref="AA113">_xlfn.XLOOKUP(AA$1&amp;$R113,$C$3:$C$1662&amp;$D$3:$D$1662,$E$3:$E$1662,0,0,1)</f>
        <v>5300</v>
      </c>
      <c r="AB113" s="2" cm="1">
        <f t="array" ref="AB113">_xlfn.XLOOKUP(AB$1&amp;$R113,$C$3:$C$1662&amp;$D$3:$D$1662,$E$3:$E$1662,0,0,1)</f>
        <v>3400</v>
      </c>
      <c r="AC113" s="2" cm="1">
        <f t="array" ref="AC113">_xlfn.XLOOKUP(AC$1&amp;$R113,$C$3:$C$1662&amp;$D$3:$D$1662,$E$3:$E$1662,0,0,1)</f>
        <v>2200</v>
      </c>
    </row>
    <row r="114" spans="3:29" x14ac:dyDescent="0.4">
      <c r="C114" t="s">
        <v>804</v>
      </c>
      <c r="D114" t="s">
        <v>617</v>
      </c>
      <c r="E114">
        <v>2200</v>
      </c>
      <c r="R114" t="s">
        <v>190</v>
      </c>
      <c r="S114" s="2">
        <f t="shared" si="8"/>
        <v>943700</v>
      </c>
      <c r="T114" s="2">
        <f t="shared" si="13"/>
        <v>745400</v>
      </c>
      <c r="U114" s="2">
        <f t="shared" si="13"/>
        <v>802200</v>
      </c>
      <c r="V114" s="2">
        <f t="shared" si="13"/>
        <v>1391900</v>
      </c>
      <c r="W114" s="2">
        <f t="shared" si="13"/>
        <v>748600</v>
      </c>
      <c r="X114" s="2">
        <f t="shared" si="13"/>
        <v>1030400</v>
      </c>
      <c r="Y114" s="2" cm="1">
        <f t="array" ref="Y114">_xlfn.XLOOKUP(Y$1&amp;$R114,$C$3:$C$1662&amp;$D$3:$D$1662,$E$3:$E$1662,0,0,1)</f>
        <v>4500</v>
      </c>
      <c r="Z114" s="2" cm="1">
        <f t="array" ref="Z114">_xlfn.XLOOKUP(Z$1&amp;$R114,$C$3:$C$1662&amp;$D$3:$D$1662,$E$3:$E$1662,0,0,1)</f>
        <v>2600</v>
      </c>
      <c r="AA114" s="2" cm="1">
        <f t="array" ref="AA114">_xlfn.XLOOKUP(AA$1&amp;$R114,$C$3:$C$1662&amp;$D$3:$D$1662,$E$3:$E$1662,0,0,1)</f>
        <v>4900</v>
      </c>
      <c r="AB114" s="2" cm="1">
        <f t="array" ref="AB114">_xlfn.XLOOKUP(AB$1&amp;$R114,$C$3:$C$1662&amp;$D$3:$D$1662,$E$3:$E$1662,0,0,1)</f>
        <v>6700</v>
      </c>
      <c r="AC114" s="2" cm="1">
        <f t="array" ref="AC114">_xlfn.XLOOKUP(AC$1&amp;$R114,$C$3:$C$1662&amp;$D$3:$D$1662,$E$3:$E$1662,0,0,1)</f>
        <v>900</v>
      </c>
    </row>
    <row r="115" spans="3:29" x14ac:dyDescent="0.4">
      <c r="C115" t="s">
        <v>804</v>
      </c>
      <c r="D115" t="s">
        <v>618</v>
      </c>
      <c r="E115">
        <v>900</v>
      </c>
      <c r="R115" t="s">
        <v>182</v>
      </c>
      <c r="S115" s="2">
        <f t="shared" si="8"/>
        <v>947220</v>
      </c>
      <c r="T115" s="2">
        <f t="shared" si="13"/>
        <v>748100</v>
      </c>
      <c r="U115" s="2">
        <f t="shared" si="13"/>
        <v>804200</v>
      </c>
      <c r="V115" s="2">
        <f t="shared" si="13"/>
        <v>1396700</v>
      </c>
      <c r="W115" s="2">
        <f t="shared" si="13"/>
        <v>756500</v>
      </c>
      <c r="X115" s="2">
        <f t="shared" si="13"/>
        <v>1030600</v>
      </c>
      <c r="Y115" s="2" cm="1">
        <f t="array" ref="Y115">_xlfn.XLOOKUP(Y$1&amp;$R115,$C$3:$C$1662&amp;$D$3:$D$1662,$E$3:$E$1662,0,0,1)</f>
        <v>2700</v>
      </c>
      <c r="Z115" s="2" cm="1">
        <f t="array" ref="Z115">_xlfn.XLOOKUP(Z$1&amp;$R115,$C$3:$C$1662&amp;$D$3:$D$1662,$E$3:$E$1662,0,0,1)</f>
        <v>2000</v>
      </c>
      <c r="AA115" s="2" cm="1">
        <f t="array" ref="AA115">_xlfn.XLOOKUP(AA$1&amp;$R115,$C$3:$C$1662&amp;$D$3:$D$1662,$E$3:$E$1662,0,0,1)</f>
        <v>4800</v>
      </c>
      <c r="AB115" s="2" cm="1">
        <f t="array" ref="AB115">_xlfn.XLOOKUP(AB$1&amp;$R115,$C$3:$C$1662&amp;$D$3:$D$1662,$E$3:$E$1662,0,0,1)</f>
        <v>7900</v>
      </c>
      <c r="AC115" s="2" cm="1">
        <f t="array" ref="AC115">_xlfn.XLOOKUP(AC$1&amp;$R115,$C$3:$C$1662&amp;$D$3:$D$1662,$E$3:$E$1662,0,0,1)</f>
        <v>200</v>
      </c>
    </row>
    <row r="116" spans="3:29" x14ac:dyDescent="0.4">
      <c r="C116" t="s">
        <v>804</v>
      </c>
      <c r="D116" t="s">
        <v>619</v>
      </c>
      <c r="E116">
        <v>200</v>
      </c>
      <c r="R116" t="s">
        <v>232</v>
      </c>
      <c r="S116" s="2">
        <f t="shared" si="8"/>
        <v>949800</v>
      </c>
      <c r="T116" s="2">
        <f t="shared" ref="T116:X131" si="14">T115+Y116</f>
        <v>753000</v>
      </c>
      <c r="U116" s="2">
        <f t="shared" si="14"/>
        <v>805300</v>
      </c>
      <c r="V116" s="2">
        <f t="shared" si="14"/>
        <v>1399300</v>
      </c>
      <c r="W116" s="2">
        <f t="shared" si="14"/>
        <v>759100</v>
      </c>
      <c r="X116" s="2">
        <f t="shared" si="14"/>
        <v>1032300</v>
      </c>
      <c r="Y116" s="2" cm="1">
        <f t="array" ref="Y116">_xlfn.XLOOKUP(Y$1&amp;$R116,$C$3:$C$1662&amp;$D$3:$D$1662,$E$3:$E$1662,0,0,1)</f>
        <v>4900</v>
      </c>
      <c r="Z116" s="2" cm="1">
        <f t="array" ref="Z116">_xlfn.XLOOKUP(Z$1&amp;$R116,$C$3:$C$1662&amp;$D$3:$D$1662,$E$3:$E$1662,0,0,1)</f>
        <v>1100</v>
      </c>
      <c r="AA116" s="2" cm="1">
        <f t="array" ref="AA116">_xlfn.XLOOKUP(AA$1&amp;$R116,$C$3:$C$1662&amp;$D$3:$D$1662,$E$3:$E$1662,0,0,1)</f>
        <v>2600</v>
      </c>
      <c r="AB116" s="2" cm="1">
        <f t="array" ref="AB116">_xlfn.XLOOKUP(AB$1&amp;$R116,$C$3:$C$1662&amp;$D$3:$D$1662,$E$3:$E$1662,0,0,1)</f>
        <v>2600</v>
      </c>
      <c r="AC116" s="2" cm="1">
        <f t="array" ref="AC116">_xlfn.XLOOKUP(AC$1&amp;$R116,$C$3:$C$1662&amp;$D$3:$D$1662,$E$3:$E$1662,0,0,1)</f>
        <v>1700</v>
      </c>
    </row>
    <row r="117" spans="3:29" x14ac:dyDescent="0.4">
      <c r="C117" t="s">
        <v>804</v>
      </c>
      <c r="D117" t="s">
        <v>620</v>
      </c>
      <c r="E117">
        <v>1700</v>
      </c>
      <c r="R117" t="s">
        <v>246</v>
      </c>
      <c r="S117" s="2">
        <f t="shared" si="8"/>
        <v>954760</v>
      </c>
      <c r="T117" s="2">
        <f t="shared" si="14"/>
        <v>758400</v>
      </c>
      <c r="U117" s="2">
        <f t="shared" si="14"/>
        <v>808200</v>
      </c>
      <c r="V117" s="2">
        <f t="shared" si="14"/>
        <v>1402400</v>
      </c>
      <c r="W117" s="2">
        <f t="shared" si="14"/>
        <v>763900</v>
      </c>
      <c r="X117" s="2">
        <f t="shared" si="14"/>
        <v>1040900</v>
      </c>
      <c r="Y117" s="2" cm="1">
        <f t="array" ref="Y117">_xlfn.XLOOKUP(Y$1&amp;$R117,$C$3:$C$1662&amp;$D$3:$D$1662,$E$3:$E$1662,0,0,1)</f>
        <v>5400</v>
      </c>
      <c r="Z117" s="2" cm="1">
        <f t="array" ref="Z117">_xlfn.XLOOKUP(Z$1&amp;$R117,$C$3:$C$1662&amp;$D$3:$D$1662,$E$3:$E$1662,0,0,1)</f>
        <v>2900</v>
      </c>
      <c r="AA117" s="2" cm="1">
        <f t="array" ref="AA117">_xlfn.XLOOKUP(AA$1&amp;$R117,$C$3:$C$1662&amp;$D$3:$D$1662,$E$3:$E$1662,0,0,1)</f>
        <v>3100</v>
      </c>
      <c r="AB117" s="2" cm="1">
        <f t="array" ref="AB117">_xlfn.XLOOKUP(AB$1&amp;$R117,$C$3:$C$1662&amp;$D$3:$D$1662,$E$3:$E$1662,0,0,1)</f>
        <v>4800</v>
      </c>
      <c r="AC117" s="2" cm="1">
        <f t="array" ref="AC117">_xlfn.XLOOKUP(AC$1&amp;$R117,$C$3:$C$1662&amp;$D$3:$D$1662,$E$3:$E$1662,0,0,1)</f>
        <v>8600</v>
      </c>
    </row>
    <row r="118" spans="3:29" x14ac:dyDescent="0.4">
      <c r="C118" t="s">
        <v>804</v>
      </c>
      <c r="D118" t="s">
        <v>621</v>
      </c>
      <c r="E118">
        <v>8600</v>
      </c>
      <c r="R118" t="s">
        <v>108</v>
      </c>
      <c r="S118" s="2">
        <f t="shared" si="8"/>
        <v>957700</v>
      </c>
      <c r="T118" s="2">
        <f t="shared" si="14"/>
        <v>763400</v>
      </c>
      <c r="U118" s="2">
        <f t="shared" si="14"/>
        <v>810000</v>
      </c>
      <c r="V118" s="2">
        <f t="shared" si="14"/>
        <v>1406600</v>
      </c>
      <c r="W118" s="2">
        <f t="shared" si="14"/>
        <v>765700</v>
      </c>
      <c r="X118" s="2">
        <f t="shared" si="14"/>
        <v>1042800</v>
      </c>
      <c r="Y118" s="2" cm="1">
        <f t="array" ref="Y118">_xlfn.XLOOKUP(Y$1&amp;$R118,$C$3:$C$1662&amp;$D$3:$D$1662,$E$3:$E$1662,0,0,1)</f>
        <v>5000</v>
      </c>
      <c r="Z118" s="2" cm="1">
        <f t="array" ref="Z118">_xlfn.XLOOKUP(Z$1&amp;$R118,$C$3:$C$1662&amp;$D$3:$D$1662,$E$3:$E$1662,0,0,1)</f>
        <v>1800</v>
      </c>
      <c r="AA118" s="2" cm="1">
        <f t="array" ref="AA118">_xlfn.XLOOKUP(AA$1&amp;$R118,$C$3:$C$1662&amp;$D$3:$D$1662,$E$3:$E$1662,0,0,1)</f>
        <v>4200</v>
      </c>
      <c r="AB118" s="2" cm="1">
        <f t="array" ref="AB118">_xlfn.XLOOKUP(AB$1&amp;$R118,$C$3:$C$1662&amp;$D$3:$D$1662,$E$3:$E$1662,0,0,1)</f>
        <v>1800</v>
      </c>
      <c r="AC118" s="2" cm="1">
        <f t="array" ref="AC118">_xlfn.XLOOKUP(AC$1&amp;$R118,$C$3:$C$1662&amp;$D$3:$D$1662,$E$3:$E$1662,0,0,1)</f>
        <v>1900</v>
      </c>
    </row>
    <row r="119" spans="3:29" x14ac:dyDescent="0.4">
      <c r="C119" t="s">
        <v>804</v>
      </c>
      <c r="D119" t="s">
        <v>622</v>
      </c>
      <c r="E119">
        <v>1900</v>
      </c>
      <c r="R119" t="s">
        <v>267</v>
      </c>
      <c r="S119" s="2">
        <f t="shared" si="8"/>
        <v>961160</v>
      </c>
      <c r="T119" s="2">
        <f t="shared" si="14"/>
        <v>767600</v>
      </c>
      <c r="U119" s="2">
        <f t="shared" si="14"/>
        <v>816200</v>
      </c>
      <c r="V119" s="2">
        <f t="shared" si="14"/>
        <v>1410700</v>
      </c>
      <c r="W119" s="2">
        <f t="shared" si="14"/>
        <v>766100</v>
      </c>
      <c r="X119" s="2">
        <f t="shared" si="14"/>
        <v>1045200</v>
      </c>
      <c r="Y119" s="2" cm="1">
        <f t="array" ref="Y119">_xlfn.XLOOKUP(Y$1&amp;$R119,$C$3:$C$1662&amp;$D$3:$D$1662,$E$3:$E$1662,0,0,1)</f>
        <v>4200</v>
      </c>
      <c r="Z119" s="2" cm="1">
        <f t="array" ref="Z119">_xlfn.XLOOKUP(Z$1&amp;$R119,$C$3:$C$1662&amp;$D$3:$D$1662,$E$3:$E$1662,0,0,1)</f>
        <v>6200</v>
      </c>
      <c r="AA119" s="2" cm="1">
        <f t="array" ref="AA119">_xlfn.XLOOKUP(AA$1&amp;$R119,$C$3:$C$1662&amp;$D$3:$D$1662,$E$3:$E$1662,0,0,1)</f>
        <v>4100</v>
      </c>
      <c r="AB119" s="2" cm="1">
        <f t="array" ref="AB119">_xlfn.XLOOKUP(AB$1&amp;$R119,$C$3:$C$1662&amp;$D$3:$D$1662,$E$3:$E$1662,0,0,1)</f>
        <v>400</v>
      </c>
      <c r="AC119" s="2" cm="1">
        <f t="array" ref="AC119">_xlfn.XLOOKUP(AC$1&amp;$R119,$C$3:$C$1662&amp;$D$3:$D$1662,$E$3:$E$1662,0,0,1)</f>
        <v>2400</v>
      </c>
    </row>
    <row r="120" spans="3:29" x14ac:dyDescent="0.4">
      <c r="C120" t="s">
        <v>804</v>
      </c>
      <c r="D120" t="s">
        <v>623</v>
      </c>
      <c r="E120">
        <v>2400</v>
      </c>
      <c r="R120" t="s">
        <v>252</v>
      </c>
      <c r="S120" s="2">
        <f t="shared" si="8"/>
        <v>965760</v>
      </c>
      <c r="T120" s="2">
        <f t="shared" si="14"/>
        <v>778600</v>
      </c>
      <c r="U120" s="2">
        <f t="shared" si="14"/>
        <v>817400</v>
      </c>
      <c r="V120" s="2">
        <f t="shared" si="14"/>
        <v>1415000</v>
      </c>
      <c r="W120" s="2">
        <f t="shared" si="14"/>
        <v>769400</v>
      </c>
      <c r="X120" s="2">
        <f t="shared" si="14"/>
        <v>1048400</v>
      </c>
      <c r="Y120" s="2" cm="1">
        <f t="array" ref="Y120">_xlfn.XLOOKUP(Y$1&amp;$R120,$C$3:$C$1662&amp;$D$3:$D$1662,$E$3:$E$1662,0,0,1)</f>
        <v>11000</v>
      </c>
      <c r="Z120" s="2" cm="1">
        <f t="array" ref="Z120">_xlfn.XLOOKUP(Z$1&amp;$R120,$C$3:$C$1662&amp;$D$3:$D$1662,$E$3:$E$1662,0,0,1)</f>
        <v>1200</v>
      </c>
      <c r="AA120" s="2" cm="1">
        <f t="array" ref="AA120">_xlfn.XLOOKUP(AA$1&amp;$R120,$C$3:$C$1662&amp;$D$3:$D$1662,$E$3:$E$1662,0,0,1)</f>
        <v>4300</v>
      </c>
      <c r="AB120" s="2" cm="1">
        <f t="array" ref="AB120">_xlfn.XLOOKUP(AB$1&amp;$R120,$C$3:$C$1662&amp;$D$3:$D$1662,$E$3:$E$1662,0,0,1)</f>
        <v>3300</v>
      </c>
      <c r="AC120" s="2" cm="1">
        <f t="array" ref="AC120">_xlfn.XLOOKUP(AC$1&amp;$R120,$C$3:$C$1662&amp;$D$3:$D$1662,$E$3:$E$1662,0,0,1)</f>
        <v>3200</v>
      </c>
    </row>
    <row r="121" spans="3:29" x14ac:dyDescent="0.4">
      <c r="C121" t="s">
        <v>804</v>
      </c>
      <c r="D121" t="s">
        <v>624</v>
      </c>
      <c r="E121">
        <v>3200</v>
      </c>
      <c r="R121" t="s">
        <v>128</v>
      </c>
      <c r="S121" s="2">
        <f t="shared" si="8"/>
        <v>971580</v>
      </c>
      <c r="T121" s="2">
        <f t="shared" si="14"/>
        <v>796000</v>
      </c>
      <c r="U121" s="2">
        <f t="shared" si="14"/>
        <v>822000</v>
      </c>
      <c r="V121" s="2">
        <f t="shared" si="14"/>
        <v>1419100</v>
      </c>
      <c r="W121" s="2">
        <f t="shared" si="14"/>
        <v>771900</v>
      </c>
      <c r="X121" s="2">
        <f t="shared" si="14"/>
        <v>1048900</v>
      </c>
      <c r="Y121" s="2" cm="1">
        <f t="array" ref="Y121">_xlfn.XLOOKUP(Y$1&amp;$R121,$C$3:$C$1662&amp;$D$3:$D$1662,$E$3:$E$1662,0,0,1)</f>
        <v>17400</v>
      </c>
      <c r="Z121" s="2" cm="1">
        <f t="array" ref="Z121">_xlfn.XLOOKUP(Z$1&amp;$R121,$C$3:$C$1662&amp;$D$3:$D$1662,$E$3:$E$1662,0,0,1)</f>
        <v>4600</v>
      </c>
      <c r="AA121" s="2" cm="1">
        <f t="array" ref="AA121">_xlfn.XLOOKUP(AA$1&amp;$R121,$C$3:$C$1662&amp;$D$3:$D$1662,$E$3:$E$1662,0,0,1)</f>
        <v>4100</v>
      </c>
      <c r="AB121" s="2" cm="1">
        <f t="array" ref="AB121">_xlfn.XLOOKUP(AB$1&amp;$R121,$C$3:$C$1662&amp;$D$3:$D$1662,$E$3:$E$1662,0,0,1)</f>
        <v>2500</v>
      </c>
      <c r="AC121" s="2" cm="1">
        <f t="array" ref="AC121">_xlfn.XLOOKUP(AC$1&amp;$R121,$C$3:$C$1662&amp;$D$3:$D$1662,$E$3:$E$1662,0,0,1)</f>
        <v>500</v>
      </c>
    </row>
    <row r="122" spans="3:29" x14ac:dyDescent="0.4">
      <c r="C122" t="s">
        <v>804</v>
      </c>
      <c r="D122" t="s">
        <v>625</v>
      </c>
      <c r="E122">
        <v>500</v>
      </c>
      <c r="R122" t="s">
        <v>287</v>
      </c>
      <c r="S122" s="2">
        <f t="shared" si="8"/>
        <v>975540</v>
      </c>
      <c r="T122" s="2">
        <f t="shared" si="14"/>
        <v>798400</v>
      </c>
      <c r="U122" s="2">
        <f t="shared" si="14"/>
        <v>829700</v>
      </c>
      <c r="V122" s="2">
        <f t="shared" si="14"/>
        <v>1424100</v>
      </c>
      <c r="W122" s="2">
        <f t="shared" si="14"/>
        <v>772500</v>
      </c>
      <c r="X122" s="2">
        <f t="shared" si="14"/>
        <v>1053000</v>
      </c>
      <c r="Y122" s="2" cm="1">
        <f t="array" ref="Y122">_xlfn.XLOOKUP(Y$1&amp;$R122,$C$3:$C$1662&amp;$D$3:$D$1662,$E$3:$E$1662,0,0,1)</f>
        <v>2400</v>
      </c>
      <c r="Z122" s="2" cm="1">
        <f t="array" ref="Z122">_xlfn.XLOOKUP(Z$1&amp;$R122,$C$3:$C$1662&amp;$D$3:$D$1662,$E$3:$E$1662,0,0,1)</f>
        <v>7700</v>
      </c>
      <c r="AA122" s="2" cm="1">
        <f t="array" ref="AA122">_xlfn.XLOOKUP(AA$1&amp;$R122,$C$3:$C$1662&amp;$D$3:$D$1662,$E$3:$E$1662,0,0,1)</f>
        <v>5000</v>
      </c>
      <c r="AB122" s="2" cm="1">
        <f t="array" ref="AB122">_xlfn.XLOOKUP(AB$1&amp;$R122,$C$3:$C$1662&amp;$D$3:$D$1662,$E$3:$E$1662,0,0,1)</f>
        <v>600</v>
      </c>
      <c r="AC122" s="2" cm="1">
        <f t="array" ref="AC122">_xlfn.XLOOKUP(AC$1&amp;$R122,$C$3:$C$1662&amp;$D$3:$D$1662,$E$3:$E$1662,0,0,1)</f>
        <v>4100</v>
      </c>
    </row>
    <row r="123" spans="3:29" x14ac:dyDescent="0.4">
      <c r="C123" t="s">
        <v>804</v>
      </c>
      <c r="D123" t="s">
        <v>626</v>
      </c>
      <c r="E123">
        <v>4100</v>
      </c>
      <c r="R123" t="s">
        <v>194</v>
      </c>
      <c r="S123" s="2">
        <f t="shared" si="8"/>
        <v>980540</v>
      </c>
      <c r="T123" s="2">
        <f t="shared" si="14"/>
        <v>805500</v>
      </c>
      <c r="U123" s="2">
        <f t="shared" si="14"/>
        <v>832700</v>
      </c>
      <c r="V123" s="2">
        <f t="shared" si="14"/>
        <v>1430000</v>
      </c>
      <c r="W123" s="2">
        <f t="shared" si="14"/>
        <v>775500</v>
      </c>
      <c r="X123" s="2">
        <f t="shared" si="14"/>
        <v>1059000</v>
      </c>
      <c r="Y123" s="2" cm="1">
        <f t="array" ref="Y123">_xlfn.XLOOKUP(Y$1&amp;$R123,$C$3:$C$1662&amp;$D$3:$D$1662,$E$3:$E$1662,0,0,1)</f>
        <v>7100</v>
      </c>
      <c r="Z123" s="2" cm="1">
        <f t="array" ref="Z123">_xlfn.XLOOKUP(Z$1&amp;$R123,$C$3:$C$1662&amp;$D$3:$D$1662,$E$3:$E$1662,0,0,1)</f>
        <v>3000</v>
      </c>
      <c r="AA123" s="2" cm="1">
        <f t="array" ref="AA123">_xlfn.XLOOKUP(AA$1&amp;$R123,$C$3:$C$1662&amp;$D$3:$D$1662,$E$3:$E$1662,0,0,1)</f>
        <v>5900</v>
      </c>
      <c r="AB123" s="2" cm="1">
        <f t="array" ref="AB123">_xlfn.XLOOKUP(AB$1&amp;$R123,$C$3:$C$1662&amp;$D$3:$D$1662,$E$3:$E$1662,0,0,1)</f>
        <v>3000</v>
      </c>
      <c r="AC123" s="2" cm="1">
        <f t="array" ref="AC123">_xlfn.XLOOKUP(AC$1&amp;$R123,$C$3:$C$1662&amp;$D$3:$D$1662,$E$3:$E$1662,0,0,1)</f>
        <v>6000</v>
      </c>
    </row>
    <row r="124" spans="3:29" x14ac:dyDescent="0.4">
      <c r="C124" t="s">
        <v>804</v>
      </c>
      <c r="D124" t="s">
        <v>627</v>
      </c>
      <c r="E124">
        <v>6000</v>
      </c>
      <c r="R124" t="s">
        <v>184</v>
      </c>
      <c r="S124" s="2">
        <f t="shared" si="8"/>
        <v>988680</v>
      </c>
      <c r="T124" s="2">
        <f t="shared" si="14"/>
        <v>833200</v>
      </c>
      <c r="U124" s="2">
        <f t="shared" si="14"/>
        <v>834300</v>
      </c>
      <c r="V124" s="2">
        <f t="shared" si="14"/>
        <v>1432000</v>
      </c>
      <c r="W124" s="2">
        <f t="shared" si="14"/>
        <v>783600</v>
      </c>
      <c r="X124" s="2">
        <f t="shared" si="14"/>
        <v>1060300</v>
      </c>
      <c r="Y124" s="2" cm="1">
        <f t="array" ref="Y124">_xlfn.XLOOKUP(Y$1&amp;$R124,$C$3:$C$1662&amp;$D$3:$D$1662,$E$3:$E$1662,0,0,1)</f>
        <v>27700</v>
      </c>
      <c r="Z124" s="2" cm="1">
        <f t="array" ref="Z124">_xlfn.XLOOKUP(Z$1&amp;$R124,$C$3:$C$1662&amp;$D$3:$D$1662,$E$3:$E$1662,0,0,1)</f>
        <v>1600</v>
      </c>
      <c r="AA124" s="2" cm="1">
        <f t="array" ref="AA124">_xlfn.XLOOKUP(AA$1&amp;$R124,$C$3:$C$1662&amp;$D$3:$D$1662,$E$3:$E$1662,0,0,1)</f>
        <v>2000</v>
      </c>
      <c r="AB124" s="2" cm="1">
        <f t="array" ref="AB124">_xlfn.XLOOKUP(AB$1&amp;$R124,$C$3:$C$1662&amp;$D$3:$D$1662,$E$3:$E$1662,0,0,1)</f>
        <v>8100</v>
      </c>
      <c r="AC124" s="2" cm="1">
        <f t="array" ref="AC124">_xlfn.XLOOKUP(AC$1&amp;$R124,$C$3:$C$1662&amp;$D$3:$D$1662,$E$3:$E$1662,0,0,1)</f>
        <v>1300</v>
      </c>
    </row>
    <row r="125" spans="3:29" x14ac:dyDescent="0.4">
      <c r="C125" t="s">
        <v>804</v>
      </c>
      <c r="D125" t="s">
        <v>628</v>
      </c>
      <c r="E125">
        <v>1300</v>
      </c>
      <c r="R125" t="s">
        <v>177</v>
      </c>
      <c r="S125" s="2">
        <f t="shared" si="8"/>
        <v>991960</v>
      </c>
      <c r="T125" s="2">
        <f t="shared" si="14"/>
        <v>838100</v>
      </c>
      <c r="U125" s="2">
        <f t="shared" si="14"/>
        <v>839200</v>
      </c>
      <c r="V125" s="2">
        <f t="shared" si="14"/>
        <v>1435300</v>
      </c>
      <c r="W125" s="2">
        <f t="shared" si="14"/>
        <v>785400</v>
      </c>
      <c r="X125" s="2">
        <f t="shared" si="14"/>
        <v>1061800</v>
      </c>
      <c r="Y125" s="2" cm="1">
        <f t="array" ref="Y125">_xlfn.XLOOKUP(Y$1&amp;$R125,$C$3:$C$1662&amp;$D$3:$D$1662,$E$3:$E$1662,0,0,1)</f>
        <v>4900</v>
      </c>
      <c r="Z125" s="2" cm="1">
        <f t="array" ref="Z125">_xlfn.XLOOKUP(Z$1&amp;$R125,$C$3:$C$1662&amp;$D$3:$D$1662,$E$3:$E$1662,0,0,1)</f>
        <v>4900</v>
      </c>
      <c r="AA125" s="2" cm="1">
        <f t="array" ref="AA125">_xlfn.XLOOKUP(AA$1&amp;$R125,$C$3:$C$1662&amp;$D$3:$D$1662,$E$3:$E$1662,0,0,1)</f>
        <v>3300</v>
      </c>
      <c r="AB125" s="2" cm="1">
        <f t="array" ref="AB125">_xlfn.XLOOKUP(AB$1&amp;$R125,$C$3:$C$1662&amp;$D$3:$D$1662,$E$3:$E$1662,0,0,1)</f>
        <v>1800</v>
      </c>
      <c r="AC125" s="2" cm="1">
        <f t="array" ref="AC125">_xlfn.XLOOKUP(AC$1&amp;$R125,$C$3:$C$1662&amp;$D$3:$D$1662,$E$3:$E$1662,0,0,1)</f>
        <v>1500</v>
      </c>
    </row>
    <row r="126" spans="3:29" x14ac:dyDescent="0.4">
      <c r="C126" t="s">
        <v>804</v>
      </c>
      <c r="D126" t="s">
        <v>629</v>
      </c>
      <c r="E126">
        <v>1500</v>
      </c>
      <c r="R126" t="s">
        <v>55</v>
      </c>
      <c r="S126" s="2">
        <f t="shared" si="8"/>
        <v>995220</v>
      </c>
      <c r="T126" s="2">
        <f t="shared" si="14"/>
        <v>842400</v>
      </c>
      <c r="U126" s="2">
        <f t="shared" si="14"/>
        <v>840500</v>
      </c>
      <c r="V126" s="2">
        <f t="shared" si="14"/>
        <v>1439600</v>
      </c>
      <c r="W126" s="2">
        <f t="shared" si="14"/>
        <v>788500</v>
      </c>
      <c r="X126" s="2">
        <f t="shared" si="14"/>
        <v>1065100</v>
      </c>
      <c r="Y126" s="2" cm="1">
        <f t="array" ref="Y126">_xlfn.XLOOKUP(Y$1&amp;$R126,$C$3:$C$1662&amp;$D$3:$D$1662,$E$3:$E$1662,0,0,1)</f>
        <v>4300</v>
      </c>
      <c r="Z126" s="2" cm="1">
        <f t="array" ref="Z126">_xlfn.XLOOKUP(Z$1&amp;$R126,$C$3:$C$1662&amp;$D$3:$D$1662,$E$3:$E$1662,0,0,1)</f>
        <v>1300</v>
      </c>
      <c r="AA126" s="2" cm="1">
        <f t="array" ref="AA126">_xlfn.XLOOKUP(AA$1&amp;$R126,$C$3:$C$1662&amp;$D$3:$D$1662,$E$3:$E$1662,0,0,1)</f>
        <v>4300</v>
      </c>
      <c r="AB126" s="2" cm="1">
        <f t="array" ref="AB126">_xlfn.XLOOKUP(AB$1&amp;$R126,$C$3:$C$1662&amp;$D$3:$D$1662,$E$3:$E$1662,0,0,1)</f>
        <v>3100</v>
      </c>
      <c r="AC126" s="2" cm="1">
        <f t="array" ref="AC126">_xlfn.XLOOKUP(AC$1&amp;$R126,$C$3:$C$1662&amp;$D$3:$D$1662,$E$3:$E$1662,0,0,1)</f>
        <v>3300</v>
      </c>
    </row>
    <row r="127" spans="3:29" x14ac:dyDescent="0.4">
      <c r="C127" t="s">
        <v>804</v>
      </c>
      <c r="D127" t="s">
        <v>630</v>
      </c>
      <c r="E127">
        <v>3300</v>
      </c>
      <c r="R127" t="s">
        <v>32</v>
      </c>
      <c r="S127" s="2">
        <f t="shared" si="8"/>
        <v>1000960</v>
      </c>
      <c r="T127" s="2">
        <f t="shared" si="14"/>
        <v>855300</v>
      </c>
      <c r="U127" s="2">
        <f t="shared" si="14"/>
        <v>843000</v>
      </c>
      <c r="V127" s="2">
        <f t="shared" si="14"/>
        <v>1442700</v>
      </c>
      <c r="W127" s="2">
        <f t="shared" si="14"/>
        <v>792400</v>
      </c>
      <c r="X127" s="2">
        <f t="shared" si="14"/>
        <v>1071400</v>
      </c>
      <c r="Y127" s="2" cm="1">
        <f t="array" ref="Y127">_xlfn.XLOOKUP(Y$1&amp;$R127,$C$3:$C$1662&amp;$D$3:$D$1662,$E$3:$E$1662,0,0,1)</f>
        <v>12900</v>
      </c>
      <c r="Z127" s="2" cm="1">
        <f t="array" ref="Z127">_xlfn.XLOOKUP(Z$1&amp;$R127,$C$3:$C$1662&amp;$D$3:$D$1662,$E$3:$E$1662,0,0,1)</f>
        <v>2500</v>
      </c>
      <c r="AA127" s="2" cm="1">
        <f t="array" ref="AA127">_xlfn.XLOOKUP(AA$1&amp;$R127,$C$3:$C$1662&amp;$D$3:$D$1662,$E$3:$E$1662,0,0,1)</f>
        <v>3100</v>
      </c>
      <c r="AB127" s="2" cm="1">
        <f t="array" ref="AB127">_xlfn.XLOOKUP(AB$1&amp;$R127,$C$3:$C$1662&amp;$D$3:$D$1662,$E$3:$E$1662,0,0,1)</f>
        <v>3900</v>
      </c>
      <c r="AC127" s="2" cm="1">
        <f t="array" ref="AC127">_xlfn.XLOOKUP(AC$1&amp;$R127,$C$3:$C$1662&amp;$D$3:$D$1662,$E$3:$E$1662,0,0,1)</f>
        <v>6300</v>
      </c>
    </row>
    <row r="128" spans="3:29" x14ac:dyDescent="0.4">
      <c r="C128" t="s">
        <v>804</v>
      </c>
      <c r="D128" t="s">
        <v>631</v>
      </c>
      <c r="E128">
        <v>6300</v>
      </c>
      <c r="R128" t="s">
        <v>166</v>
      </c>
      <c r="S128" s="2">
        <f t="shared" si="8"/>
        <v>1006460</v>
      </c>
      <c r="T128" s="2">
        <f t="shared" si="14"/>
        <v>866500</v>
      </c>
      <c r="U128" s="2">
        <f t="shared" si="14"/>
        <v>845400</v>
      </c>
      <c r="V128" s="2">
        <f t="shared" si="14"/>
        <v>1447300</v>
      </c>
      <c r="W128" s="2">
        <f t="shared" si="14"/>
        <v>800300</v>
      </c>
      <c r="X128" s="2">
        <f t="shared" si="14"/>
        <v>1072800</v>
      </c>
      <c r="Y128" s="2" cm="1">
        <f t="array" ref="Y128">_xlfn.XLOOKUP(Y$1&amp;$R128,$C$3:$C$1662&amp;$D$3:$D$1662,$E$3:$E$1662,0,0,1)</f>
        <v>11200</v>
      </c>
      <c r="Z128" s="2" cm="1">
        <f t="array" ref="Z128">_xlfn.XLOOKUP(Z$1&amp;$R128,$C$3:$C$1662&amp;$D$3:$D$1662,$E$3:$E$1662,0,0,1)</f>
        <v>2400</v>
      </c>
      <c r="AA128" s="2" cm="1">
        <f t="array" ref="AA128">_xlfn.XLOOKUP(AA$1&amp;$R128,$C$3:$C$1662&amp;$D$3:$D$1662,$E$3:$E$1662,0,0,1)</f>
        <v>4600</v>
      </c>
      <c r="AB128" s="2" cm="1">
        <f t="array" ref="AB128">_xlfn.XLOOKUP(AB$1&amp;$R128,$C$3:$C$1662&amp;$D$3:$D$1662,$E$3:$E$1662,0,0,1)</f>
        <v>7900</v>
      </c>
      <c r="AC128" s="2" cm="1">
        <f t="array" ref="AC128">_xlfn.XLOOKUP(AC$1&amp;$R128,$C$3:$C$1662&amp;$D$3:$D$1662,$E$3:$E$1662,0,0,1)</f>
        <v>1400</v>
      </c>
    </row>
    <row r="129" spans="3:29" x14ac:dyDescent="0.4">
      <c r="C129" t="s">
        <v>804</v>
      </c>
      <c r="D129" t="s">
        <v>632</v>
      </c>
      <c r="E129">
        <v>1400</v>
      </c>
      <c r="R129" t="s">
        <v>60</v>
      </c>
      <c r="S129" s="2">
        <f t="shared" si="8"/>
        <v>1009580</v>
      </c>
      <c r="T129" s="2">
        <f t="shared" si="14"/>
        <v>871400</v>
      </c>
      <c r="U129" s="2">
        <f t="shared" si="14"/>
        <v>847100</v>
      </c>
      <c r="V129" s="2">
        <f t="shared" si="14"/>
        <v>1450800</v>
      </c>
      <c r="W129" s="2">
        <f t="shared" si="14"/>
        <v>801900</v>
      </c>
      <c r="X129" s="2">
        <f t="shared" si="14"/>
        <v>1076700</v>
      </c>
      <c r="Y129" s="2" cm="1">
        <f t="array" ref="Y129">_xlfn.XLOOKUP(Y$1&amp;$R129,$C$3:$C$1662&amp;$D$3:$D$1662,$E$3:$E$1662,0,0,1)</f>
        <v>4900</v>
      </c>
      <c r="Z129" s="2" cm="1">
        <f t="array" ref="Z129">_xlfn.XLOOKUP(Z$1&amp;$R129,$C$3:$C$1662&amp;$D$3:$D$1662,$E$3:$E$1662,0,0,1)</f>
        <v>1700</v>
      </c>
      <c r="AA129" s="2" cm="1">
        <f t="array" ref="AA129">_xlfn.XLOOKUP(AA$1&amp;$R129,$C$3:$C$1662&amp;$D$3:$D$1662,$E$3:$E$1662,0,0,1)</f>
        <v>3500</v>
      </c>
      <c r="AB129" s="2" cm="1">
        <f t="array" ref="AB129">_xlfn.XLOOKUP(AB$1&amp;$R129,$C$3:$C$1662&amp;$D$3:$D$1662,$E$3:$E$1662,0,0,1)</f>
        <v>1600</v>
      </c>
      <c r="AC129" s="2" cm="1">
        <f t="array" ref="AC129">_xlfn.XLOOKUP(AC$1&amp;$R129,$C$3:$C$1662&amp;$D$3:$D$1662,$E$3:$E$1662,0,0,1)</f>
        <v>3900</v>
      </c>
    </row>
    <row r="130" spans="3:29" x14ac:dyDescent="0.4">
      <c r="C130" t="s">
        <v>804</v>
      </c>
      <c r="D130" t="s">
        <v>633</v>
      </c>
      <c r="E130">
        <v>3900</v>
      </c>
      <c r="R130" t="s">
        <v>266</v>
      </c>
      <c r="S130" s="2">
        <f t="shared" si="8"/>
        <v>1014380</v>
      </c>
      <c r="T130" s="2">
        <f t="shared" si="14"/>
        <v>880400</v>
      </c>
      <c r="U130" s="2">
        <f t="shared" si="14"/>
        <v>849000</v>
      </c>
      <c r="V130" s="2">
        <f t="shared" si="14"/>
        <v>1461000</v>
      </c>
      <c r="W130" s="2">
        <f t="shared" si="14"/>
        <v>804100</v>
      </c>
      <c r="X130" s="2">
        <f t="shared" si="14"/>
        <v>1077400</v>
      </c>
      <c r="Y130" s="2" cm="1">
        <f t="array" ref="Y130">_xlfn.XLOOKUP(Y$1&amp;$R130,$C$3:$C$1662&amp;$D$3:$D$1662,$E$3:$E$1662,0,0,1)</f>
        <v>9000</v>
      </c>
      <c r="Z130" s="2" cm="1">
        <f t="array" ref="Z130">_xlfn.XLOOKUP(Z$1&amp;$R130,$C$3:$C$1662&amp;$D$3:$D$1662,$E$3:$E$1662,0,0,1)</f>
        <v>1900</v>
      </c>
      <c r="AA130" s="2" cm="1">
        <f t="array" ref="AA130">_xlfn.XLOOKUP(AA$1&amp;$R130,$C$3:$C$1662&amp;$D$3:$D$1662,$E$3:$E$1662,0,0,1)</f>
        <v>10200</v>
      </c>
      <c r="AB130" s="2" cm="1">
        <f t="array" ref="AB130">_xlfn.XLOOKUP(AB$1&amp;$R130,$C$3:$C$1662&amp;$D$3:$D$1662,$E$3:$E$1662,0,0,1)</f>
        <v>2200</v>
      </c>
      <c r="AC130" s="2" cm="1">
        <f t="array" ref="AC130">_xlfn.XLOOKUP(AC$1&amp;$R130,$C$3:$C$1662&amp;$D$3:$D$1662,$E$3:$E$1662,0,0,1)</f>
        <v>700</v>
      </c>
    </row>
    <row r="131" spans="3:29" x14ac:dyDescent="0.4">
      <c r="C131" t="s">
        <v>804</v>
      </c>
      <c r="D131" t="s">
        <v>634</v>
      </c>
      <c r="E131">
        <v>700</v>
      </c>
      <c r="R131" t="s">
        <v>44</v>
      </c>
      <c r="S131" s="2">
        <f t="shared" ref="S131:S194" si="15">IFERROR(AVERAGEIFS(T131:X131,T131:X131,"&gt;0"),0)</f>
        <v>1016960</v>
      </c>
      <c r="T131" s="2">
        <f t="shared" si="14"/>
        <v>884400</v>
      </c>
      <c r="U131" s="2">
        <f t="shared" si="14"/>
        <v>850500</v>
      </c>
      <c r="V131" s="2">
        <f t="shared" si="14"/>
        <v>1466500</v>
      </c>
      <c r="W131" s="2">
        <f t="shared" si="14"/>
        <v>804600</v>
      </c>
      <c r="X131" s="2">
        <f t="shared" si="14"/>
        <v>1078800</v>
      </c>
      <c r="Y131" s="2" cm="1">
        <f t="array" ref="Y131">_xlfn.XLOOKUP(Y$1&amp;$R131,$C$3:$C$1662&amp;$D$3:$D$1662,$E$3:$E$1662,0,0,1)</f>
        <v>4000</v>
      </c>
      <c r="Z131" s="2" cm="1">
        <f t="array" ref="Z131">_xlfn.XLOOKUP(Z$1&amp;$R131,$C$3:$C$1662&amp;$D$3:$D$1662,$E$3:$E$1662,0,0,1)</f>
        <v>1500</v>
      </c>
      <c r="AA131" s="2" cm="1">
        <f t="array" ref="AA131">_xlfn.XLOOKUP(AA$1&amp;$R131,$C$3:$C$1662&amp;$D$3:$D$1662,$E$3:$E$1662,0,0,1)</f>
        <v>5500</v>
      </c>
      <c r="AB131" s="2" cm="1">
        <f t="array" ref="AB131">_xlfn.XLOOKUP(AB$1&amp;$R131,$C$3:$C$1662&amp;$D$3:$D$1662,$E$3:$E$1662,0,0,1)</f>
        <v>500</v>
      </c>
      <c r="AC131" s="2" cm="1">
        <f t="array" ref="AC131">_xlfn.XLOOKUP(AC$1&amp;$R131,$C$3:$C$1662&amp;$D$3:$D$1662,$E$3:$E$1662,0,0,1)</f>
        <v>1400</v>
      </c>
    </row>
    <row r="132" spans="3:29" x14ac:dyDescent="0.4">
      <c r="C132" t="s">
        <v>804</v>
      </c>
      <c r="D132" t="s">
        <v>635</v>
      </c>
      <c r="E132">
        <v>1400</v>
      </c>
      <c r="R132" t="s">
        <v>230</v>
      </c>
      <c r="S132" s="2">
        <f t="shared" si="15"/>
        <v>1021100</v>
      </c>
      <c r="T132" s="2">
        <f t="shared" ref="T132:X147" si="16">T131+Y132</f>
        <v>890600</v>
      </c>
      <c r="U132" s="2">
        <f t="shared" si="16"/>
        <v>851200</v>
      </c>
      <c r="V132" s="2">
        <f t="shared" si="16"/>
        <v>1473400</v>
      </c>
      <c r="W132" s="2">
        <f t="shared" si="16"/>
        <v>809900</v>
      </c>
      <c r="X132" s="2">
        <f t="shared" si="16"/>
        <v>1080400</v>
      </c>
      <c r="Y132" s="2" cm="1">
        <f t="array" ref="Y132">_xlfn.XLOOKUP(Y$1&amp;$R132,$C$3:$C$1662&amp;$D$3:$D$1662,$E$3:$E$1662,0,0,1)</f>
        <v>6200</v>
      </c>
      <c r="Z132" s="2" cm="1">
        <f t="array" ref="Z132">_xlfn.XLOOKUP(Z$1&amp;$R132,$C$3:$C$1662&amp;$D$3:$D$1662,$E$3:$E$1662,0,0,1)</f>
        <v>700</v>
      </c>
      <c r="AA132" s="2" cm="1">
        <f t="array" ref="AA132">_xlfn.XLOOKUP(AA$1&amp;$R132,$C$3:$C$1662&amp;$D$3:$D$1662,$E$3:$E$1662,0,0,1)</f>
        <v>6900</v>
      </c>
      <c r="AB132" s="2" cm="1">
        <f t="array" ref="AB132">_xlfn.XLOOKUP(AB$1&amp;$R132,$C$3:$C$1662&amp;$D$3:$D$1662,$E$3:$E$1662,0,0,1)</f>
        <v>5300</v>
      </c>
      <c r="AC132" s="2" cm="1">
        <f t="array" ref="AC132">_xlfn.XLOOKUP(AC$1&amp;$R132,$C$3:$C$1662&amp;$D$3:$D$1662,$E$3:$E$1662,0,0,1)</f>
        <v>1600</v>
      </c>
    </row>
    <row r="133" spans="3:29" x14ac:dyDescent="0.4">
      <c r="C133" t="s">
        <v>804</v>
      </c>
      <c r="D133" t="s">
        <v>636</v>
      </c>
      <c r="E133">
        <v>1600</v>
      </c>
      <c r="R133" t="s">
        <v>214</v>
      </c>
      <c r="S133" s="2">
        <f t="shared" si="15"/>
        <v>1024640</v>
      </c>
      <c r="T133" s="2">
        <f t="shared" si="16"/>
        <v>893200</v>
      </c>
      <c r="U133" s="2">
        <f t="shared" si="16"/>
        <v>853300</v>
      </c>
      <c r="V133" s="2">
        <f t="shared" si="16"/>
        <v>1477500</v>
      </c>
      <c r="W133" s="2">
        <f t="shared" si="16"/>
        <v>811800</v>
      </c>
      <c r="X133" s="2">
        <f t="shared" si="16"/>
        <v>1087400</v>
      </c>
      <c r="Y133" s="2" cm="1">
        <f t="array" ref="Y133">_xlfn.XLOOKUP(Y$1&amp;$R133,$C$3:$C$1662&amp;$D$3:$D$1662,$E$3:$E$1662,0,0,1)</f>
        <v>2600</v>
      </c>
      <c r="Z133" s="2" cm="1">
        <f t="array" ref="Z133">_xlfn.XLOOKUP(Z$1&amp;$R133,$C$3:$C$1662&amp;$D$3:$D$1662,$E$3:$E$1662,0,0,1)</f>
        <v>2100</v>
      </c>
      <c r="AA133" s="2" cm="1">
        <f t="array" ref="AA133">_xlfn.XLOOKUP(AA$1&amp;$R133,$C$3:$C$1662&amp;$D$3:$D$1662,$E$3:$E$1662,0,0,1)</f>
        <v>4100</v>
      </c>
      <c r="AB133" s="2" cm="1">
        <f t="array" ref="AB133">_xlfn.XLOOKUP(AB$1&amp;$R133,$C$3:$C$1662&amp;$D$3:$D$1662,$E$3:$E$1662,0,0,1)</f>
        <v>1900</v>
      </c>
      <c r="AC133" s="2" cm="1">
        <f t="array" ref="AC133">_xlfn.XLOOKUP(AC$1&amp;$R133,$C$3:$C$1662&amp;$D$3:$D$1662,$E$3:$E$1662,0,0,1)</f>
        <v>7000</v>
      </c>
    </row>
    <row r="134" spans="3:29" x14ac:dyDescent="0.4">
      <c r="C134" t="s">
        <v>804</v>
      </c>
      <c r="D134" t="s">
        <v>637</v>
      </c>
      <c r="E134">
        <v>7000</v>
      </c>
      <c r="R134" t="s">
        <v>233</v>
      </c>
      <c r="S134" s="2">
        <f t="shared" si="15"/>
        <v>1030040</v>
      </c>
      <c r="T134" s="2">
        <f t="shared" si="16"/>
        <v>900000</v>
      </c>
      <c r="U134" s="2">
        <f t="shared" si="16"/>
        <v>857300</v>
      </c>
      <c r="V134" s="2">
        <f t="shared" si="16"/>
        <v>1487400</v>
      </c>
      <c r="W134" s="2">
        <f t="shared" si="16"/>
        <v>815600</v>
      </c>
      <c r="X134" s="2">
        <f t="shared" si="16"/>
        <v>1089900</v>
      </c>
      <c r="Y134" s="2" cm="1">
        <f t="array" ref="Y134">_xlfn.XLOOKUP(Y$1&amp;$R134,$C$3:$C$1662&amp;$D$3:$D$1662,$E$3:$E$1662,0,0,1)</f>
        <v>6800</v>
      </c>
      <c r="Z134" s="2" cm="1">
        <f t="array" ref="Z134">_xlfn.XLOOKUP(Z$1&amp;$R134,$C$3:$C$1662&amp;$D$3:$D$1662,$E$3:$E$1662,0,0,1)</f>
        <v>4000</v>
      </c>
      <c r="AA134" s="2" cm="1">
        <f t="array" ref="AA134">_xlfn.XLOOKUP(AA$1&amp;$R134,$C$3:$C$1662&amp;$D$3:$D$1662,$E$3:$E$1662,0,0,1)</f>
        <v>9900</v>
      </c>
      <c r="AB134" s="2" cm="1">
        <f t="array" ref="AB134">_xlfn.XLOOKUP(AB$1&amp;$R134,$C$3:$C$1662&amp;$D$3:$D$1662,$E$3:$E$1662,0,0,1)</f>
        <v>3800</v>
      </c>
      <c r="AC134" s="2" cm="1">
        <f t="array" ref="AC134">_xlfn.XLOOKUP(AC$1&amp;$R134,$C$3:$C$1662&amp;$D$3:$D$1662,$E$3:$E$1662,0,0,1)</f>
        <v>2500</v>
      </c>
    </row>
    <row r="135" spans="3:29" x14ac:dyDescent="0.4">
      <c r="C135" t="s">
        <v>804</v>
      </c>
      <c r="D135" t="s">
        <v>638</v>
      </c>
      <c r="E135">
        <v>2500</v>
      </c>
      <c r="R135" t="s">
        <v>224</v>
      </c>
      <c r="S135" s="2">
        <f t="shared" si="15"/>
        <v>1032520</v>
      </c>
      <c r="T135" s="2">
        <f t="shared" si="16"/>
        <v>902900</v>
      </c>
      <c r="U135" s="2">
        <f t="shared" si="16"/>
        <v>859600</v>
      </c>
      <c r="V135" s="2">
        <f t="shared" si="16"/>
        <v>1490100</v>
      </c>
      <c r="W135" s="2">
        <f t="shared" si="16"/>
        <v>817600</v>
      </c>
      <c r="X135" s="2">
        <f t="shared" si="16"/>
        <v>1092400</v>
      </c>
      <c r="Y135" s="2" cm="1">
        <f t="array" ref="Y135">_xlfn.XLOOKUP(Y$1&amp;$R135,$C$3:$C$1662&amp;$D$3:$D$1662,$E$3:$E$1662,0,0,1)</f>
        <v>2900</v>
      </c>
      <c r="Z135" s="2" cm="1">
        <f t="array" ref="Z135">_xlfn.XLOOKUP(Z$1&amp;$R135,$C$3:$C$1662&amp;$D$3:$D$1662,$E$3:$E$1662,0,0,1)</f>
        <v>2300</v>
      </c>
      <c r="AA135" s="2" cm="1">
        <f t="array" ref="AA135">_xlfn.XLOOKUP(AA$1&amp;$R135,$C$3:$C$1662&amp;$D$3:$D$1662,$E$3:$E$1662,0,0,1)</f>
        <v>2700</v>
      </c>
      <c r="AB135" s="2" cm="1">
        <f t="array" ref="AB135">_xlfn.XLOOKUP(AB$1&amp;$R135,$C$3:$C$1662&amp;$D$3:$D$1662,$E$3:$E$1662,0,0,1)</f>
        <v>2000</v>
      </c>
      <c r="AC135" s="2" cm="1">
        <f t="array" ref="AC135">_xlfn.XLOOKUP(AC$1&amp;$R135,$C$3:$C$1662&amp;$D$3:$D$1662,$E$3:$E$1662,0,0,1)</f>
        <v>2500</v>
      </c>
    </row>
    <row r="136" spans="3:29" x14ac:dyDescent="0.4">
      <c r="C136" t="s">
        <v>804</v>
      </c>
      <c r="D136" t="s">
        <v>639</v>
      </c>
      <c r="E136">
        <v>2500</v>
      </c>
      <c r="R136" t="s">
        <v>189</v>
      </c>
      <c r="S136" s="2">
        <f t="shared" si="15"/>
        <v>1036120</v>
      </c>
      <c r="T136" s="2">
        <f t="shared" si="16"/>
        <v>907800</v>
      </c>
      <c r="U136" s="2">
        <f t="shared" si="16"/>
        <v>861900</v>
      </c>
      <c r="V136" s="2">
        <f t="shared" si="16"/>
        <v>1493300</v>
      </c>
      <c r="W136" s="2">
        <f t="shared" si="16"/>
        <v>821100</v>
      </c>
      <c r="X136" s="2">
        <f t="shared" si="16"/>
        <v>1096500</v>
      </c>
      <c r="Y136" s="2" cm="1">
        <f t="array" ref="Y136">_xlfn.XLOOKUP(Y$1&amp;$R136,$C$3:$C$1662&amp;$D$3:$D$1662,$E$3:$E$1662,0,0,1)</f>
        <v>4900</v>
      </c>
      <c r="Z136" s="2" cm="1">
        <f t="array" ref="Z136">_xlfn.XLOOKUP(Z$1&amp;$R136,$C$3:$C$1662&amp;$D$3:$D$1662,$E$3:$E$1662,0,0,1)</f>
        <v>2300</v>
      </c>
      <c r="AA136" s="2" cm="1">
        <f t="array" ref="AA136">_xlfn.XLOOKUP(AA$1&amp;$R136,$C$3:$C$1662&amp;$D$3:$D$1662,$E$3:$E$1662,0,0,1)</f>
        <v>3200</v>
      </c>
      <c r="AB136" s="2" cm="1">
        <f t="array" ref="AB136">_xlfn.XLOOKUP(AB$1&amp;$R136,$C$3:$C$1662&amp;$D$3:$D$1662,$E$3:$E$1662,0,0,1)</f>
        <v>3500</v>
      </c>
      <c r="AC136" s="2" cm="1">
        <f t="array" ref="AC136">_xlfn.XLOOKUP(AC$1&amp;$R136,$C$3:$C$1662&amp;$D$3:$D$1662,$E$3:$E$1662,0,0,1)</f>
        <v>4100</v>
      </c>
    </row>
    <row r="137" spans="3:29" x14ac:dyDescent="0.4">
      <c r="C137" t="s">
        <v>804</v>
      </c>
      <c r="D137" t="s">
        <v>640</v>
      </c>
      <c r="E137">
        <v>4100</v>
      </c>
      <c r="R137" t="s">
        <v>245</v>
      </c>
      <c r="S137" s="2">
        <f t="shared" si="15"/>
        <v>1039080</v>
      </c>
      <c r="T137" s="2">
        <f t="shared" si="16"/>
        <v>910400</v>
      </c>
      <c r="U137" s="2">
        <f t="shared" si="16"/>
        <v>863800</v>
      </c>
      <c r="V137" s="2">
        <f t="shared" si="16"/>
        <v>1497100</v>
      </c>
      <c r="W137" s="2">
        <f t="shared" si="16"/>
        <v>821600</v>
      </c>
      <c r="X137" s="2">
        <f t="shared" si="16"/>
        <v>1102500</v>
      </c>
      <c r="Y137" s="2" cm="1">
        <f t="array" ref="Y137">_xlfn.XLOOKUP(Y$1&amp;$R137,$C$3:$C$1662&amp;$D$3:$D$1662,$E$3:$E$1662,0,0,1)</f>
        <v>2600</v>
      </c>
      <c r="Z137" s="2" cm="1">
        <f t="array" ref="Z137">_xlfn.XLOOKUP(Z$1&amp;$R137,$C$3:$C$1662&amp;$D$3:$D$1662,$E$3:$E$1662,0,0,1)</f>
        <v>1900</v>
      </c>
      <c r="AA137" s="2" cm="1">
        <f t="array" ref="AA137">_xlfn.XLOOKUP(AA$1&amp;$R137,$C$3:$C$1662&amp;$D$3:$D$1662,$E$3:$E$1662,0,0,1)</f>
        <v>3800</v>
      </c>
      <c r="AB137" s="2" cm="1">
        <f t="array" ref="AB137">_xlfn.XLOOKUP(AB$1&amp;$R137,$C$3:$C$1662&amp;$D$3:$D$1662,$E$3:$E$1662,0,0,1)</f>
        <v>500</v>
      </c>
      <c r="AC137" s="2" cm="1">
        <f t="array" ref="AC137">_xlfn.XLOOKUP(AC$1&amp;$R137,$C$3:$C$1662&amp;$D$3:$D$1662,$E$3:$E$1662,0,0,1)</f>
        <v>6000</v>
      </c>
    </row>
    <row r="138" spans="3:29" x14ac:dyDescent="0.4">
      <c r="C138" t="s">
        <v>804</v>
      </c>
      <c r="D138" t="s">
        <v>641</v>
      </c>
      <c r="E138">
        <v>6000</v>
      </c>
      <c r="R138" t="s">
        <v>70</v>
      </c>
      <c r="S138" s="2">
        <f t="shared" si="15"/>
        <v>1045580</v>
      </c>
      <c r="T138" s="2">
        <f t="shared" si="16"/>
        <v>916400</v>
      </c>
      <c r="U138" s="2">
        <f t="shared" si="16"/>
        <v>883900</v>
      </c>
      <c r="V138" s="2">
        <f t="shared" si="16"/>
        <v>1501300</v>
      </c>
      <c r="W138" s="2">
        <f t="shared" si="16"/>
        <v>822300</v>
      </c>
      <c r="X138" s="2">
        <f t="shared" si="16"/>
        <v>1104000</v>
      </c>
      <c r="Y138" s="2" cm="1">
        <f t="array" ref="Y138">_xlfn.XLOOKUP(Y$1&amp;$R138,$C$3:$C$1662&amp;$D$3:$D$1662,$E$3:$E$1662,0,0,1)</f>
        <v>6000</v>
      </c>
      <c r="Z138" s="2" cm="1">
        <f t="array" ref="Z138">_xlfn.XLOOKUP(Z$1&amp;$R138,$C$3:$C$1662&amp;$D$3:$D$1662,$E$3:$E$1662,0,0,1)</f>
        <v>20100</v>
      </c>
      <c r="AA138" s="2" cm="1">
        <f t="array" ref="AA138">_xlfn.XLOOKUP(AA$1&amp;$R138,$C$3:$C$1662&amp;$D$3:$D$1662,$E$3:$E$1662,0,0,1)</f>
        <v>4200</v>
      </c>
      <c r="AB138" s="2" cm="1">
        <f t="array" ref="AB138">_xlfn.XLOOKUP(AB$1&amp;$R138,$C$3:$C$1662&amp;$D$3:$D$1662,$E$3:$E$1662,0,0,1)</f>
        <v>700</v>
      </c>
      <c r="AC138" s="2" cm="1">
        <f t="array" ref="AC138">_xlfn.XLOOKUP(AC$1&amp;$R138,$C$3:$C$1662&amp;$D$3:$D$1662,$E$3:$E$1662,0,0,1)</f>
        <v>1500</v>
      </c>
    </row>
    <row r="139" spans="3:29" x14ac:dyDescent="0.4">
      <c r="C139" t="s">
        <v>804</v>
      </c>
      <c r="D139" t="s">
        <v>642</v>
      </c>
      <c r="E139">
        <v>1500</v>
      </c>
      <c r="R139" t="s">
        <v>288</v>
      </c>
      <c r="S139" s="2">
        <f t="shared" si="15"/>
        <v>1047620</v>
      </c>
      <c r="T139" s="2">
        <f t="shared" si="16"/>
        <v>919000</v>
      </c>
      <c r="U139" s="2">
        <f t="shared" si="16"/>
        <v>886000</v>
      </c>
      <c r="V139" s="2">
        <f t="shared" si="16"/>
        <v>1502400</v>
      </c>
      <c r="W139" s="2">
        <f t="shared" si="16"/>
        <v>826000</v>
      </c>
      <c r="X139" s="2">
        <f t="shared" si="16"/>
        <v>1104700</v>
      </c>
      <c r="Y139" s="2" cm="1">
        <f t="array" ref="Y139">_xlfn.XLOOKUP(Y$1&amp;$R139,$C$3:$C$1662&amp;$D$3:$D$1662,$E$3:$E$1662,0,0,1)</f>
        <v>2600</v>
      </c>
      <c r="Z139" s="2" cm="1">
        <f t="array" ref="Z139">_xlfn.XLOOKUP(Z$1&amp;$R139,$C$3:$C$1662&amp;$D$3:$D$1662,$E$3:$E$1662,0,0,1)</f>
        <v>2100</v>
      </c>
      <c r="AA139" s="2" cm="1">
        <f t="array" ref="AA139">_xlfn.XLOOKUP(AA$1&amp;$R139,$C$3:$C$1662&amp;$D$3:$D$1662,$E$3:$E$1662,0,0,1)</f>
        <v>1100</v>
      </c>
      <c r="AB139" s="2" cm="1">
        <f t="array" ref="AB139">_xlfn.XLOOKUP(AB$1&amp;$R139,$C$3:$C$1662&amp;$D$3:$D$1662,$E$3:$E$1662,0,0,1)</f>
        <v>3700</v>
      </c>
      <c r="AC139" s="2" cm="1">
        <f t="array" ref="AC139">_xlfn.XLOOKUP(AC$1&amp;$R139,$C$3:$C$1662&amp;$D$3:$D$1662,$E$3:$E$1662,0,0,1)</f>
        <v>700</v>
      </c>
    </row>
    <row r="140" spans="3:29" x14ac:dyDescent="0.4">
      <c r="C140" t="s">
        <v>804</v>
      </c>
      <c r="D140" t="s">
        <v>643</v>
      </c>
      <c r="E140">
        <v>700</v>
      </c>
      <c r="R140" t="s">
        <v>284</v>
      </c>
      <c r="S140" s="2">
        <f t="shared" si="15"/>
        <v>1050720</v>
      </c>
      <c r="T140" s="2">
        <f t="shared" si="16"/>
        <v>924100</v>
      </c>
      <c r="U140" s="2">
        <f t="shared" si="16"/>
        <v>888800</v>
      </c>
      <c r="V140" s="2">
        <f t="shared" si="16"/>
        <v>1506300</v>
      </c>
      <c r="W140" s="2">
        <f t="shared" si="16"/>
        <v>828300</v>
      </c>
      <c r="X140" s="2">
        <f t="shared" si="16"/>
        <v>1106100</v>
      </c>
      <c r="Y140" s="2" cm="1">
        <f t="array" ref="Y140">_xlfn.XLOOKUP(Y$1&amp;$R140,$C$3:$C$1662&amp;$D$3:$D$1662,$E$3:$E$1662,0,0,1)</f>
        <v>5100</v>
      </c>
      <c r="Z140" s="2" cm="1">
        <f t="array" ref="Z140">_xlfn.XLOOKUP(Z$1&amp;$R140,$C$3:$C$1662&amp;$D$3:$D$1662,$E$3:$E$1662,0,0,1)</f>
        <v>2800</v>
      </c>
      <c r="AA140" s="2" cm="1">
        <f t="array" ref="AA140">_xlfn.XLOOKUP(AA$1&amp;$R140,$C$3:$C$1662&amp;$D$3:$D$1662,$E$3:$E$1662,0,0,1)</f>
        <v>3900</v>
      </c>
      <c r="AB140" s="2" cm="1">
        <f t="array" ref="AB140">_xlfn.XLOOKUP(AB$1&amp;$R140,$C$3:$C$1662&amp;$D$3:$D$1662,$E$3:$E$1662,0,0,1)</f>
        <v>2300</v>
      </c>
      <c r="AC140" s="2" cm="1">
        <f t="array" ref="AC140">_xlfn.XLOOKUP(AC$1&amp;$R140,$C$3:$C$1662&amp;$D$3:$D$1662,$E$3:$E$1662,0,0,1)</f>
        <v>1400</v>
      </c>
    </row>
    <row r="141" spans="3:29" x14ac:dyDescent="0.4">
      <c r="C141" t="s">
        <v>804</v>
      </c>
      <c r="D141" t="s">
        <v>644</v>
      </c>
      <c r="E141">
        <v>1400</v>
      </c>
      <c r="R141" t="s">
        <v>105</v>
      </c>
      <c r="S141" s="2">
        <f t="shared" si="15"/>
        <v>1054340</v>
      </c>
      <c r="T141" s="2">
        <f t="shared" si="16"/>
        <v>925700</v>
      </c>
      <c r="U141" s="2">
        <f t="shared" si="16"/>
        <v>898400</v>
      </c>
      <c r="V141" s="2">
        <f t="shared" si="16"/>
        <v>1509700</v>
      </c>
      <c r="W141" s="2">
        <f t="shared" si="16"/>
        <v>829900</v>
      </c>
      <c r="X141" s="2">
        <f t="shared" si="16"/>
        <v>1108000</v>
      </c>
      <c r="Y141" s="2" cm="1">
        <f t="array" ref="Y141">_xlfn.XLOOKUP(Y$1&amp;$R141,$C$3:$C$1662&amp;$D$3:$D$1662,$E$3:$E$1662,0,0,1)</f>
        <v>1600</v>
      </c>
      <c r="Z141" s="2" cm="1">
        <f t="array" ref="Z141">_xlfn.XLOOKUP(Z$1&amp;$R141,$C$3:$C$1662&amp;$D$3:$D$1662,$E$3:$E$1662,0,0,1)</f>
        <v>9600</v>
      </c>
      <c r="AA141" s="2" cm="1">
        <f t="array" ref="AA141">_xlfn.XLOOKUP(AA$1&amp;$R141,$C$3:$C$1662&amp;$D$3:$D$1662,$E$3:$E$1662,0,0,1)</f>
        <v>3400</v>
      </c>
      <c r="AB141" s="2" cm="1">
        <f t="array" ref="AB141">_xlfn.XLOOKUP(AB$1&amp;$R141,$C$3:$C$1662&amp;$D$3:$D$1662,$E$3:$E$1662,0,0,1)</f>
        <v>1600</v>
      </c>
      <c r="AC141" s="2" cm="1">
        <f t="array" ref="AC141">_xlfn.XLOOKUP(AC$1&amp;$R141,$C$3:$C$1662&amp;$D$3:$D$1662,$E$3:$E$1662,0,0,1)</f>
        <v>1900</v>
      </c>
    </row>
    <row r="142" spans="3:29" x14ac:dyDescent="0.4">
      <c r="C142" t="s">
        <v>804</v>
      </c>
      <c r="D142" t="s">
        <v>645</v>
      </c>
      <c r="E142">
        <v>1900</v>
      </c>
      <c r="R142" t="s">
        <v>42</v>
      </c>
      <c r="S142" s="2">
        <f t="shared" si="15"/>
        <v>1059340</v>
      </c>
      <c r="T142" s="2">
        <f t="shared" si="16"/>
        <v>927600</v>
      </c>
      <c r="U142" s="2">
        <f t="shared" si="16"/>
        <v>899900</v>
      </c>
      <c r="V142" s="2">
        <f t="shared" si="16"/>
        <v>1521400</v>
      </c>
      <c r="W142" s="2">
        <f t="shared" si="16"/>
        <v>835600</v>
      </c>
      <c r="X142" s="2">
        <f t="shared" si="16"/>
        <v>1112200</v>
      </c>
      <c r="Y142" s="2" cm="1">
        <f t="array" ref="Y142">_xlfn.XLOOKUP(Y$1&amp;$R142,$C$3:$C$1662&amp;$D$3:$D$1662,$E$3:$E$1662,0,0,1)</f>
        <v>1900</v>
      </c>
      <c r="Z142" s="2" cm="1">
        <f t="array" ref="Z142">_xlfn.XLOOKUP(Z$1&amp;$R142,$C$3:$C$1662&amp;$D$3:$D$1662,$E$3:$E$1662,0,0,1)</f>
        <v>1500</v>
      </c>
      <c r="AA142" s="2" cm="1">
        <f t="array" ref="AA142">_xlfn.XLOOKUP(AA$1&amp;$R142,$C$3:$C$1662&amp;$D$3:$D$1662,$E$3:$E$1662,0,0,1)</f>
        <v>11700</v>
      </c>
      <c r="AB142" s="2" cm="1">
        <f t="array" ref="AB142">_xlfn.XLOOKUP(AB$1&amp;$R142,$C$3:$C$1662&amp;$D$3:$D$1662,$E$3:$E$1662,0,0,1)</f>
        <v>5700</v>
      </c>
      <c r="AC142" s="2" cm="1">
        <f t="array" ref="AC142">_xlfn.XLOOKUP(AC$1&amp;$R142,$C$3:$C$1662&amp;$D$3:$D$1662,$E$3:$E$1662,0,0,1)</f>
        <v>4200</v>
      </c>
    </row>
    <row r="143" spans="3:29" x14ac:dyDescent="0.4">
      <c r="C143" t="s">
        <v>804</v>
      </c>
      <c r="D143" t="s">
        <v>646</v>
      </c>
      <c r="E143">
        <v>4200</v>
      </c>
      <c r="R143" t="s">
        <v>111</v>
      </c>
      <c r="S143" s="2">
        <f t="shared" si="15"/>
        <v>1062680</v>
      </c>
      <c r="T143" s="2">
        <f t="shared" si="16"/>
        <v>929500</v>
      </c>
      <c r="U143" s="2">
        <f t="shared" si="16"/>
        <v>901700</v>
      </c>
      <c r="V143" s="2">
        <f t="shared" si="16"/>
        <v>1531300</v>
      </c>
      <c r="W143" s="2">
        <f t="shared" si="16"/>
        <v>835800</v>
      </c>
      <c r="X143" s="2">
        <f t="shared" si="16"/>
        <v>1115100</v>
      </c>
      <c r="Y143" s="2" cm="1">
        <f t="array" ref="Y143">_xlfn.XLOOKUP(Y$1&amp;$R143,$C$3:$C$1662&amp;$D$3:$D$1662,$E$3:$E$1662,0,0,1)</f>
        <v>1900</v>
      </c>
      <c r="Z143" s="2" cm="1">
        <f t="array" ref="Z143">_xlfn.XLOOKUP(Z$1&amp;$R143,$C$3:$C$1662&amp;$D$3:$D$1662,$E$3:$E$1662,0,0,1)</f>
        <v>1800</v>
      </c>
      <c r="AA143" s="2" cm="1">
        <f t="array" ref="AA143">_xlfn.XLOOKUP(AA$1&amp;$R143,$C$3:$C$1662&amp;$D$3:$D$1662,$E$3:$E$1662,0,0,1)</f>
        <v>9900</v>
      </c>
      <c r="AB143" s="2" cm="1">
        <f t="array" ref="AB143">_xlfn.XLOOKUP(AB$1&amp;$R143,$C$3:$C$1662&amp;$D$3:$D$1662,$E$3:$E$1662,0,0,1)</f>
        <v>200</v>
      </c>
      <c r="AC143" s="2" cm="1">
        <f t="array" ref="AC143">_xlfn.XLOOKUP(AC$1&amp;$R143,$C$3:$C$1662&amp;$D$3:$D$1662,$E$3:$E$1662,0,0,1)</f>
        <v>2900</v>
      </c>
    </row>
    <row r="144" spans="3:29" x14ac:dyDescent="0.4">
      <c r="C144" t="s">
        <v>804</v>
      </c>
      <c r="D144" t="s">
        <v>647</v>
      </c>
      <c r="E144">
        <v>2900</v>
      </c>
      <c r="R144" t="s">
        <v>186</v>
      </c>
      <c r="S144" s="2">
        <f t="shared" si="15"/>
        <v>1065700</v>
      </c>
      <c r="T144" s="2">
        <f t="shared" si="16"/>
        <v>930500</v>
      </c>
      <c r="U144" s="2">
        <f t="shared" si="16"/>
        <v>904700</v>
      </c>
      <c r="V144" s="2">
        <f t="shared" si="16"/>
        <v>1534600</v>
      </c>
      <c r="W144" s="2">
        <f t="shared" si="16"/>
        <v>839700</v>
      </c>
      <c r="X144" s="2">
        <f t="shared" si="16"/>
        <v>1119000</v>
      </c>
      <c r="Y144" s="2" cm="1">
        <f t="array" ref="Y144">_xlfn.XLOOKUP(Y$1&amp;$R144,$C$3:$C$1662&amp;$D$3:$D$1662,$E$3:$E$1662,0,0,1)</f>
        <v>1000</v>
      </c>
      <c r="Z144" s="2" cm="1">
        <f t="array" ref="Z144">_xlfn.XLOOKUP(Z$1&amp;$R144,$C$3:$C$1662&amp;$D$3:$D$1662,$E$3:$E$1662,0,0,1)</f>
        <v>3000</v>
      </c>
      <c r="AA144" s="2" cm="1">
        <f t="array" ref="AA144">_xlfn.XLOOKUP(AA$1&amp;$R144,$C$3:$C$1662&amp;$D$3:$D$1662,$E$3:$E$1662,0,0,1)</f>
        <v>3300</v>
      </c>
      <c r="AB144" s="2" cm="1">
        <f t="array" ref="AB144">_xlfn.XLOOKUP(AB$1&amp;$R144,$C$3:$C$1662&amp;$D$3:$D$1662,$E$3:$E$1662,0,0,1)</f>
        <v>3900</v>
      </c>
      <c r="AC144" s="2" cm="1">
        <f t="array" ref="AC144">_xlfn.XLOOKUP(AC$1&amp;$R144,$C$3:$C$1662&amp;$D$3:$D$1662,$E$3:$E$1662,0,0,1)</f>
        <v>3900</v>
      </c>
    </row>
    <row r="145" spans="3:29" x14ac:dyDescent="0.4">
      <c r="C145" t="s">
        <v>804</v>
      </c>
      <c r="D145" t="s">
        <v>648</v>
      </c>
      <c r="E145">
        <v>3900</v>
      </c>
      <c r="R145" t="s">
        <v>68</v>
      </c>
      <c r="S145" s="2">
        <f t="shared" si="15"/>
        <v>1070740</v>
      </c>
      <c r="T145" s="2">
        <f t="shared" si="16"/>
        <v>934200</v>
      </c>
      <c r="U145" s="2">
        <f t="shared" si="16"/>
        <v>907300</v>
      </c>
      <c r="V145" s="2">
        <f t="shared" si="16"/>
        <v>1545900</v>
      </c>
      <c r="W145" s="2">
        <f t="shared" si="16"/>
        <v>841400</v>
      </c>
      <c r="X145" s="2">
        <f t="shared" si="16"/>
        <v>1124900</v>
      </c>
      <c r="Y145" s="2" cm="1">
        <f t="array" ref="Y145">_xlfn.XLOOKUP(Y$1&amp;$R145,$C$3:$C$1662&amp;$D$3:$D$1662,$E$3:$E$1662,0,0,1)</f>
        <v>3700</v>
      </c>
      <c r="Z145" s="2" cm="1">
        <f t="array" ref="Z145">_xlfn.XLOOKUP(Z$1&amp;$R145,$C$3:$C$1662&amp;$D$3:$D$1662,$E$3:$E$1662,0,0,1)</f>
        <v>2600</v>
      </c>
      <c r="AA145" s="2" cm="1">
        <f t="array" ref="AA145">_xlfn.XLOOKUP(AA$1&amp;$R145,$C$3:$C$1662&amp;$D$3:$D$1662,$E$3:$E$1662,0,0,1)</f>
        <v>11300</v>
      </c>
      <c r="AB145" s="2" cm="1">
        <f t="array" ref="AB145">_xlfn.XLOOKUP(AB$1&amp;$R145,$C$3:$C$1662&amp;$D$3:$D$1662,$E$3:$E$1662,0,0,1)</f>
        <v>1700</v>
      </c>
      <c r="AC145" s="2" cm="1">
        <f t="array" ref="AC145">_xlfn.XLOOKUP(AC$1&amp;$R145,$C$3:$C$1662&amp;$D$3:$D$1662,$E$3:$E$1662,0,0,1)</f>
        <v>5900</v>
      </c>
    </row>
    <row r="146" spans="3:29" x14ac:dyDescent="0.4">
      <c r="C146" t="s">
        <v>804</v>
      </c>
      <c r="D146" t="s">
        <v>649</v>
      </c>
      <c r="E146">
        <v>5900</v>
      </c>
      <c r="R146" t="s">
        <v>237</v>
      </c>
      <c r="S146" s="2">
        <f t="shared" si="15"/>
        <v>1074480</v>
      </c>
      <c r="T146" s="2">
        <f t="shared" si="16"/>
        <v>935200</v>
      </c>
      <c r="U146" s="2">
        <f t="shared" si="16"/>
        <v>909600</v>
      </c>
      <c r="V146" s="2">
        <f t="shared" si="16"/>
        <v>1553300</v>
      </c>
      <c r="W146" s="2">
        <f t="shared" si="16"/>
        <v>848200</v>
      </c>
      <c r="X146" s="2">
        <f t="shared" si="16"/>
        <v>1126100</v>
      </c>
      <c r="Y146" s="2" cm="1">
        <f t="array" ref="Y146">_xlfn.XLOOKUP(Y$1&amp;$R146,$C$3:$C$1662&amp;$D$3:$D$1662,$E$3:$E$1662,0,0,1)</f>
        <v>1000</v>
      </c>
      <c r="Z146" s="2" cm="1">
        <f t="array" ref="Z146">_xlfn.XLOOKUP(Z$1&amp;$R146,$C$3:$C$1662&amp;$D$3:$D$1662,$E$3:$E$1662,0,0,1)</f>
        <v>2300</v>
      </c>
      <c r="AA146" s="2" cm="1">
        <f t="array" ref="AA146">_xlfn.XLOOKUP(AA$1&amp;$R146,$C$3:$C$1662&amp;$D$3:$D$1662,$E$3:$E$1662,0,0,1)</f>
        <v>7400</v>
      </c>
      <c r="AB146" s="2" cm="1">
        <f t="array" ref="AB146">_xlfn.XLOOKUP(AB$1&amp;$R146,$C$3:$C$1662&amp;$D$3:$D$1662,$E$3:$E$1662,0,0,1)</f>
        <v>6800</v>
      </c>
      <c r="AC146" s="2" cm="1">
        <f t="array" ref="AC146">_xlfn.XLOOKUP(AC$1&amp;$R146,$C$3:$C$1662&amp;$D$3:$D$1662,$E$3:$E$1662,0,0,1)</f>
        <v>1200</v>
      </c>
    </row>
    <row r="147" spans="3:29" x14ac:dyDescent="0.4">
      <c r="C147" t="s">
        <v>804</v>
      </c>
      <c r="D147" t="s">
        <v>650</v>
      </c>
      <c r="E147">
        <v>1200</v>
      </c>
      <c r="R147" t="s">
        <v>197</v>
      </c>
      <c r="S147" s="2">
        <f t="shared" si="15"/>
        <v>1077540</v>
      </c>
      <c r="T147" s="2">
        <f t="shared" si="16"/>
        <v>938800</v>
      </c>
      <c r="U147" s="2">
        <f t="shared" si="16"/>
        <v>912400</v>
      </c>
      <c r="V147" s="2">
        <f t="shared" si="16"/>
        <v>1554500</v>
      </c>
      <c r="W147" s="2">
        <f t="shared" si="16"/>
        <v>849700</v>
      </c>
      <c r="X147" s="2">
        <f t="shared" si="16"/>
        <v>1132300</v>
      </c>
      <c r="Y147" s="2" cm="1">
        <f t="array" ref="Y147">_xlfn.XLOOKUP(Y$1&amp;$R147,$C$3:$C$1662&amp;$D$3:$D$1662,$E$3:$E$1662,0,0,1)</f>
        <v>3600</v>
      </c>
      <c r="Z147" s="2" cm="1">
        <f t="array" ref="Z147">_xlfn.XLOOKUP(Z$1&amp;$R147,$C$3:$C$1662&amp;$D$3:$D$1662,$E$3:$E$1662,0,0,1)</f>
        <v>2800</v>
      </c>
      <c r="AA147" s="2" cm="1">
        <f t="array" ref="AA147">_xlfn.XLOOKUP(AA$1&amp;$R147,$C$3:$C$1662&amp;$D$3:$D$1662,$E$3:$E$1662,0,0,1)</f>
        <v>1200</v>
      </c>
      <c r="AB147" s="2" cm="1">
        <f t="array" ref="AB147">_xlfn.XLOOKUP(AB$1&amp;$R147,$C$3:$C$1662&amp;$D$3:$D$1662,$E$3:$E$1662,0,0,1)</f>
        <v>1500</v>
      </c>
      <c r="AC147" s="2" cm="1">
        <f t="array" ref="AC147">_xlfn.XLOOKUP(AC$1&amp;$R147,$C$3:$C$1662&amp;$D$3:$D$1662,$E$3:$E$1662,0,0,1)</f>
        <v>6200</v>
      </c>
    </row>
    <row r="148" spans="3:29" x14ac:dyDescent="0.4">
      <c r="C148" t="s">
        <v>804</v>
      </c>
      <c r="D148" t="s">
        <v>651</v>
      </c>
      <c r="E148">
        <v>6200</v>
      </c>
      <c r="R148" t="s">
        <v>50</v>
      </c>
      <c r="S148" s="2">
        <f t="shared" si="15"/>
        <v>1080560</v>
      </c>
      <c r="T148" s="2">
        <f t="shared" ref="T148:X163" si="17">T147+Y148</f>
        <v>945500</v>
      </c>
      <c r="U148" s="2">
        <f t="shared" si="17"/>
        <v>916000</v>
      </c>
      <c r="V148" s="2">
        <f t="shared" si="17"/>
        <v>1557500</v>
      </c>
      <c r="W148" s="2">
        <f t="shared" si="17"/>
        <v>851200</v>
      </c>
      <c r="X148" s="2">
        <f t="shared" si="17"/>
        <v>1132600</v>
      </c>
      <c r="Y148" s="2" cm="1">
        <f t="array" ref="Y148">_xlfn.XLOOKUP(Y$1&amp;$R148,$C$3:$C$1662&amp;$D$3:$D$1662,$E$3:$E$1662,0,0,1)</f>
        <v>6700</v>
      </c>
      <c r="Z148" s="2" cm="1">
        <f t="array" ref="Z148">_xlfn.XLOOKUP(Z$1&amp;$R148,$C$3:$C$1662&amp;$D$3:$D$1662,$E$3:$E$1662,0,0,1)</f>
        <v>3600</v>
      </c>
      <c r="AA148" s="2" cm="1">
        <f t="array" ref="AA148">_xlfn.XLOOKUP(AA$1&amp;$R148,$C$3:$C$1662&amp;$D$3:$D$1662,$E$3:$E$1662,0,0,1)</f>
        <v>3000</v>
      </c>
      <c r="AB148" s="2" cm="1">
        <f t="array" ref="AB148">_xlfn.XLOOKUP(AB$1&amp;$R148,$C$3:$C$1662&amp;$D$3:$D$1662,$E$3:$E$1662,0,0,1)</f>
        <v>1500</v>
      </c>
      <c r="AC148" s="2" cm="1">
        <f t="array" ref="AC148">_xlfn.XLOOKUP(AC$1&amp;$R148,$C$3:$C$1662&amp;$D$3:$D$1662,$E$3:$E$1662,0,0,1)</f>
        <v>300</v>
      </c>
    </row>
    <row r="149" spans="3:29" x14ac:dyDescent="0.4">
      <c r="C149" t="s">
        <v>804</v>
      </c>
      <c r="D149" t="s">
        <v>652</v>
      </c>
      <c r="E149">
        <v>300</v>
      </c>
      <c r="R149" t="s">
        <v>7</v>
      </c>
      <c r="S149" s="2">
        <f t="shared" si="15"/>
        <v>1083120</v>
      </c>
      <c r="T149" s="2">
        <f t="shared" si="17"/>
        <v>948200</v>
      </c>
      <c r="U149" s="2">
        <f t="shared" si="17"/>
        <v>917500</v>
      </c>
      <c r="V149" s="2">
        <f t="shared" si="17"/>
        <v>1561800</v>
      </c>
      <c r="W149" s="2">
        <f t="shared" si="17"/>
        <v>853000</v>
      </c>
      <c r="X149" s="2">
        <f t="shared" si="17"/>
        <v>1135100</v>
      </c>
      <c r="Y149" s="2" cm="1">
        <f t="array" ref="Y149">_xlfn.XLOOKUP(Y$1&amp;$R149,$C$3:$C$1662&amp;$D$3:$D$1662,$E$3:$E$1662,0,0,1)</f>
        <v>2700</v>
      </c>
      <c r="Z149" s="2" cm="1">
        <f t="array" ref="Z149">_xlfn.XLOOKUP(Z$1&amp;$R149,$C$3:$C$1662&amp;$D$3:$D$1662,$E$3:$E$1662,0,0,1)</f>
        <v>1500</v>
      </c>
      <c r="AA149" s="2" cm="1">
        <f t="array" ref="AA149">_xlfn.XLOOKUP(AA$1&amp;$R149,$C$3:$C$1662&amp;$D$3:$D$1662,$E$3:$E$1662,0,0,1)</f>
        <v>4300</v>
      </c>
      <c r="AB149" s="2" cm="1">
        <f t="array" ref="AB149">_xlfn.XLOOKUP(AB$1&amp;$R149,$C$3:$C$1662&amp;$D$3:$D$1662,$E$3:$E$1662,0,0,1)</f>
        <v>1800</v>
      </c>
      <c r="AC149" s="2" cm="1">
        <f t="array" ref="AC149">_xlfn.XLOOKUP(AC$1&amp;$R149,$C$3:$C$1662&amp;$D$3:$D$1662,$E$3:$E$1662,0,0,1)</f>
        <v>2500</v>
      </c>
    </row>
    <row r="150" spans="3:29" x14ac:dyDescent="0.4">
      <c r="C150" t="s">
        <v>804</v>
      </c>
      <c r="D150" t="s">
        <v>653</v>
      </c>
      <c r="E150">
        <v>2500</v>
      </c>
      <c r="R150" t="s">
        <v>46</v>
      </c>
      <c r="S150" s="2">
        <f t="shared" si="15"/>
        <v>1085120</v>
      </c>
      <c r="T150" s="2">
        <f t="shared" si="17"/>
        <v>952600</v>
      </c>
      <c r="U150" s="2">
        <f t="shared" si="17"/>
        <v>918800</v>
      </c>
      <c r="V150" s="2">
        <f t="shared" si="17"/>
        <v>1563400</v>
      </c>
      <c r="W150" s="2">
        <f t="shared" si="17"/>
        <v>853800</v>
      </c>
      <c r="X150" s="2">
        <f t="shared" si="17"/>
        <v>1137000</v>
      </c>
      <c r="Y150" s="2" cm="1">
        <f t="array" ref="Y150">_xlfn.XLOOKUP(Y$1&amp;$R150,$C$3:$C$1662&amp;$D$3:$D$1662,$E$3:$E$1662,0,0,1)</f>
        <v>4400</v>
      </c>
      <c r="Z150" s="2" cm="1">
        <f t="array" ref="Z150">_xlfn.XLOOKUP(Z$1&amp;$R150,$C$3:$C$1662&amp;$D$3:$D$1662,$E$3:$E$1662,0,0,1)</f>
        <v>1300</v>
      </c>
      <c r="AA150" s="2" cm="1">
        <f t="array" ref="AA150">_xlfn.XLOOKUP(AA$1&amp;$R150,$C$3:$C$1662&amp;$D$3:$D$1662,$E$3:$E$1662,0,0,1)</f>
        <v>1600</v>
      </c>
      <c r="AB150" s="2" cm="1">
        <f t="array" ref="AB150">_xlfn.XLOOKUP(AB$1&amp;$R150,$C$3:$C$1662&amp;$D$3:$D$1662,$E$3:$E$1662,0,0,1)</f>
        <v>800</v>
      </c>
      <c r="AC150" s="2" cm="1">
        <f t="array" ref="AC150">_xlfn.XLOOKUP(AC$1&amp;$R150,$C$3:$C$1662&amp;$D$3:$D$1662,$E$3:$E$1662,0,0,1)</f>
        <v>1900</v>
      </c>
    </row>
    <row r="151" spans="3:29" x14ac:dyDescent="0.4">
      <c r="C151" t="s">
        <v>804</v>
      </c>
      <c r="D151" t="s">
        <v>654</v>
      </c>
      <c r="E151">
        <v>1900</v>
      </c>
      <c r="R151" t="s">
        <v>74</v>
      </c>
      <c r="S151" s="2">
        <f t="shared" si="15"/>
        <v>1087100</v>
      </c>
      <c r="T151" s="2">
        <f t="shared" si="17"/>
        <v>954100</v>
      </c>
      <c r="U151" s="2">
        <f t="shared" si="17"/>
        <v>920800</v>
      </c>
      <c r="V151" s="2">
        <f t="shared" si="17"/>
        <v>1567200</v>
      </c>
      <c r="W151" s="2">
        <f t="shared" si="17"/>
        <v>855100</v>
      </c>
      <c r="X151" s="2">
        <f t="shared" si="17"/>
        <v>1138300</v>
      </c>
      <c r="Y151" s="2" cm="1">
        <f t="array" ref="Y151">_xlfn.XLOOKUP(Y$1&amp;$R151,$C$3:$C$1662&amp;$D$3:$D$1662,$E$3:$E$1662,0,0,1)</f>
        <v>1500</v>
      </c>
      <c r="Z151" s="2" cm="1">
        <f t="array" ref="Z151">_xlfn.XLOOKUP(Z$1&amp;$R151,$C$3:$C$1662&amp;$D$3:$D$1662,$E$3:$E$1662,0,0,1)</f>
        <v>2000</v>
      </c>
      <c r="AA151" s="2" cm="1">
        <f t="array" ref="AA151">_xlfn.XLOOKUP(AA$1&amp;$R151,$C$3:$C$1662&amp;$D$3:$D$1662,$E$3:$E$1662,0,0,1)</f>
        <v>3800</v>
      </c>
      <c r="AB151" s="2" cm="1">
        <f t="array" ref="AB151">_xlfn.XLOOKUP(AB$1&amp;$R151,$C$3:$C$1662&amp;$D$3:$D$1662,$E$3:$E$1662,0,0,1)</f>
        <v>1300</v>
      </c>
      <c r="AC151" s="2" cm="1">
        <f t="array" ref="AC151">_xlfn.XLOOKUP(AC$1&amp;$R151,$C$3:$C$1662&amp;$D$3:$D$1662,$E$3:$E$1662,0,0,1)</f>
        <v>1300</v>
      </c>
    </row>
    <row r="152" spans="3:29" x14ac:dyDescent="0.4">
      <c r="C152" t="s">
        <v>804</v>
      </c>
      <c r="D152" t="s">
        <v>655</v>
      </c>
      <c r="E152">
        <v>1300</v>
      </c>
      <c r="R152" t="s">
        <v>8</v>
      </c>
      <c r="S152" s="2">
        <f t="shared" si="15"/>
        <v>1088940</v>
      </c>
      <c r="T152" s="2">
        <f t="shared" si="17"/>
        <v>956000</v>
      </c>
      <c r="U152" s="2">
        <f t="shared" si="17"/>
        <v>921500</v>
      </c>
      <c r="V152" s="2">
        <f t="shared" si="17"/>
        <v>1571800</v>
      </c>
      <c r="W152" s="2">
        <f t="shared" si="17"/>
        <v>855900</v>
      </c>
      <c r="X152" s="2">
        <f t="shared" si="17"/>
        <v>1139500</v>
      </c>
      <c r="Y152" s="2" cm="1">
        <f t="array" ref="Y152">_xlfn.XLOOKUP(Y$1&amp;$R152,$C$3:$C$1662&amp;$D$3:$D$1662,$E$3:$E$1662,0,0,1)</f>
        <v>1900</v>
      </c>
      <c r="Z152" s="2" cm="1">
        <f t="array" ref="Z152">_xlfn.XLOOKUP(Z$1&amp;$R152,$C$3:$C$1662&amp;$D$3:$D$1662,$E$3:$E$1662,0,0,1)</f>
        <v>700</v>
      </c>
      <c r="AA152" s="2" cm="1">
        <f t="array" ref="AA152">_xlfn.XLOOKUP(AA$1&amp;$R152,$C$3:$C$1662&amp;$D$3:$D$1662,$E$3:$E$1662,0,0,1)</f>
        <v>4600</v>
      </c>
      <c r="AB152" s="2" cm="1">
        <f t="array" ref="AB152">_xlfn.XLOOKUP(AB$1&amp;$R152,$C$3:$C$1662&amp;$D$3:$D$1662,$E$3:$E$1662,0,0,1)</f>
        <v>800</v>
      </c>
      <c r="AC152" s="2" cm="1">
        <f t="array" ref="AC152">_xlfn.XLOOKUP(AC$1&amp;$R152,$C$3:$C$1662&amp;$D$3:$D$1662,$E$3:$E$1662,0,0,1)</f>
        <v>1200</v>
      </c>
    </row>
    <row r="153" spans="3:29" x14ac:dyDescent="0.4">
      <c r="C153" t="s">
        <v>804</v>
      </c>
      <c r="D153" t="s">
        <v>656</v>
      </c>
      <c r="E153">
        <v>1200</v>
      </c>
      <c r="R153" t="s">
        <v>9</v>
      </c>
      <c r="S153" s="2">
        <f t="shared" si="15"/>
        <v>1132720</v>
      </c>
      <c r="T153" s="2">
        <f t="shared" si="17"/>
        <v>1019800</v>
      </c>
      <c r="U153" s="2">
        <f t="shared" si="17"/>
        <v>946100</v>
      </c>
      <c r="V153" s="2">
        <f t="shared" si="17"/>
        <v>1619000</v>
      </c>
      <c r="W153" s="2">
        <f t="shared" si="17"/>
        <v>902800</v>
      </c>
      <c r="X153" s="2">
        <f t="shared" si="17"/>
        <v>1175900</v>
      </c>
      <c r="Y153" s="2" cm="1">
        <f t="array" ref="Y153">_xlfn.XLOOKUP(Y$1&amp;$R153,$C$3:$C$1662&amp;$D$3:$D$1662,$E$3:$E$1662,0,0,1)</f>
        <v>63800</v>
      </c>
      <c r="Z153" s="2" cm="1">
        <f t="array" ref="Z153">_xlfn.XLOOKUP(Z$1&amp;$R153,$C$3:$C$1662&amp;$D$3:$D$1662,$E$3:$E$1662,0,0,1)</f>
        <v>24600</v>
      </c>
      <c r="AA153" s="2" cm="1">
        <f t="array" ref="AA153">_xlfn.XLOOKUP(AA$1&amp;$R153,$C$3:$C$1662&amp;$D$3:$D$1662,$E$3:$E$1662,0,0,1)</f>
        <v>47200</v>
      </c>
      <c r="AB153" s="2" cm="1">
        <f t="array" ref="AB153">_xlfn.XLOOKUP(AB$1&amp;$R153,$C$3:$C$1662&amp;$D$3:$D$1662,$E$3:$E$1662,0,0,1)</f>
        <v>46900</v>
      </c>
      <c r="AC153" s="2" cm="1">
        <f t="array" ref="AC153">_xlfn.XLOOKUP(AC$1&amp;$R153,$C$3:$C$1662&amp;$D$3:$D$1662,$E$3:$E$1662,0,0,1)</f>
        <v>36400</v>
      </c>
    </row>
    <row r="154" spans="3:29" x14ac:dyDescent="0.4">
      <c r="C154" t="s">
        <v>804</v>
      </c>
      <c r="D154" t="s">
        <v>657</v>
      </c>
      <c r="E154">
        <v>36400</v>
      </c>
      <c r="R154" t="s">
        <v>81</v>
      </c>
      <c r="S154" s="2">
        <f t="shared" si="15"/>
        <v>1140620</v>
      </c>
      <c r="T154" s="2">
        <f t="shared" si="17"/>
        <v>1026900</v>
      </c>
      <c r="U154" s="2">
        <f t="shared" si="17"/>
        <v>956400</v>
      </c>
      <c r="V154" s="2">
        <f t="shared" si="17"/>
        <v>1623400</v>
      </c>
      <c r="W154" s="2">
        <f t="shared" si="17"/>
        <v>912600</v>
      </c>
      <c r="X154" s="2">
        <f t="shared" si="17"/>
        <v>1183800</v>
      </c>
      <c r="Y154" s="2" cm="1">
        <f t="array" ref="Y154">_xlfn.XLOOKUP(Y$1&amp;$R154,$C$3:$C$1662&amp;$D$3:$D$1662,$E$3:$E$1662,0,0,1)</f>
        <v>7100</v>
      </c>
      <c r="Z154" s="2" cm="1">
        <f t="array" ref="Z154">_xlfn.XLOOKUP(Z$1&amp;$R154,$C$3:$C$1662&amp;$D$3:$D$1662,$E$3:$E$1662,0,0,1)</f>
        <v>10300</v>
      </c>
      <c r="AA154" s="2" cm="1">
        <f t="array" ref="AA154">_xlfn.XLOOKUP(AA$1&amp;$R154,$C$3:$C$1662&amp;$D$3:$D$1662,$E$3:$E$1662,0,0,1)</f>
        <v>4400</v>
      </c>
      <c r="AB154" s="2" cm="1">
        <f t="array" ref="AB154">_xlfn.XLOOKUP(AB$1&amp;$R154,$C$3:$C$1662&amp;$D$3:$D$1662,$E$3:$E$1662,0,0,1)</f>
        <v>9800</v>
      </c>
      <c r="AC154" s="2" cm="1">
        <f t="array" ref="AC154">_xlfn.XLOOKUP(AC$1&amp;$R154,$C$3:$C$1662&amp;$D$3:$D$1662,$E$3:$E$1662,0,0,1)</f>
        <v>7900</v>
      </c>
    </row>
    <row r="155" spans="3:29" x14ac:dyDescent="0.4">
      <c r="C155" t="s">
        <v>804</v>
      </c>
      <c r="D155" t="s">
        <v>658</v>
      </c>
      <c r="E155">
        <v>7900</v>
      </c>
      <c r="R155" t="s">
        <v>30</v>
      </c>
      <c r="S155" s="2">
        <f t="shared" si="15"/>
        <v>1145720</v>
      </c>
      <c r="T155" s="2">
        <f t="shared" si="17"/>
        <v>1032500</v>
      </c>
      <c r="U155" s="2">
        <f t="shared" si="17"/>
        <v>958000</v>
      </c>
      <c r="V155" s="2">
        <f t="shared" si="17"/>
        <v>1631800</v>
      </c>
      <c r="W155" s="2">
        <f t="shared" si="17"/>
        <v>918600</v>
      </c>
      <c r="X155" s="2">
        <f t="shared" si="17"/>
        <v>1187700</v>
      </c>
      <c r="Y155" s="2" cm="1">
        <f t="array" ref="Y155">_xlfn.XLOOKUP(Y$1&amp;$R155,$C$3:$C$1662&amp;$D$3:$D$1662,$E$3:$E$1662,0,0,1)</f>
        <v>5600</v>
      </c>
      <c r="Z155" s="2" cm="1">
        <f t="array" ref="Z155">_xlfn.XLOOKUP(Z$1&amp;$R155,$C$3:$C$1662&amp;$D$3:$D$1662,$E$3:$E$1662,0,0,1)</f>
        <v>1600</v>
      </c>
      <c r="AA155" s="2" cm="1">
        <f t="array" ref="AA155">_xlfn.XLOOKUP(AA$1&amp;$R155,$C$3:$C$1662&amp;$D$3:$D$1662,$E$3:$E$1662,0,0,1)</f>
        <v>8400</v>
      </c>
      <c r="AB155" s="2" cm="1">
        <f t="array" ref="AB155">_xlfn.XLOOKUP(AB$1&amp;$R155,$C$3:$C$1662&amp;$D$3:$D$1662,$E$3:$E$1662,0,0,1)</f>
        <v>6000</v>
      </c>
      <c r="AC155" s="2" cm="1">
        <f t="array" ref="AC155">_xlfn.XLOOKUP(AC$1&amp;$R155,$C$3:$C$1662&amp;$D$3:$D$1662,$E$3:$E$1662,0,0,1)</f>
        <v>3900</v>
      </c>
    </row>
    <row r="156" spans="3:29" x14ac:dyDescent="0.4">
      <c r="C156" t="s">
        <v>804</v>
      </c>
      <c r="D156" t="s">
        <v>659</v>
      </c>
      <c r="E156">
        <v>3900</v>
      </c>
      <c r="R156" t="s">
        <v>157</v>
      </c>
      <c r="S156" s="2">
        <f t="shared" si="15"/>
        <v>1151240</v>
      </c>
      <c r="T156" s="2">
        <f t="shared" si="17"/>
        <v>1042200</v>
      </c>
      <c r="U156" s="2">
        <f t="shared" si="17"/>
        <v>958700</v>
      </c>
      <c r="V156" s="2">
        <f t="shared" si="17"/>
        <v>1636900</v>
      </c>
      <c r="W156" s="2">
        <f t="shared" si="17"/>
        <v>927400</v>
      </c>
      <c r="X156" s="2">
        <f t="shared" si="17"/>
        <v>1191000</v>
      </c>
      <c r="Y156" s="2" cm="1">
        <f t="array" ref="Y156">_xlfn.XLOOKUP(Y$1&amp;$R156,$C$3:$C$1662&amp;$D$3:$D$1662,$E$3:$E$1662,0,0,1)</f>
        <v>9700</v>
      </c>
      <c r="Z156" s="2" cm="1">
        <f t="array" ref="Z156">_xlfn.XLOOKUP(Z$1&amp;$R156,$C$3:$C$1662&amp;$D$3:$D$1662,$E$3:$E$1662,0,0,1)</f>
        <v>700</v>
      </c>
      <c r="AA156" s="2" cm="1">
        <f t="array" ref="AA156">_xlfn.XLOOKUP(AA$1&amp;$R156,$C$3:$C$1662&amp;$D$3:$D$1662,$E$3:$E$1662,0,0,1)</f>
        <v>5100</v>
      </c>
      <c r="AB156" s="2" cm="1">
        <f t="array" ref="AB156">_xlfn.XLOOKUP(AB$1&amp;$R156,$C$3:$C$1662&amp;$D$3:$D$1662,$E$3:$E$1662,0,0,1)</f>
        <v>8800</v>
      </c>
      <c r="AC156" s="2" cm="1">
        <f t="array" ref="AC156">_xlfn.XLOOKUP(AC$1&amp;$R156,$C$3:$C$1662&amp;$D$3:$D$1662,$E$3:$E$1662,0,0,1)</f>
        <v>3300</v>
      </c>
    </row>
    <row r="157" spans="3:29" x14ac:dyDescent="0.4">
      <c r="C157" t="s">
        <v>804</v>
      </c>
      <c r="D157" t="s">
        <v>660</v>
      </c>
      <c r="E157">
        <v>3300</v>
      </c>
      <c r="R157" t="s">
        <v>57</v>
      </c>
      <c r="S157" s="2">
        <f t="shared" si="15"/>
        <v>1157300</v>
      </c>
      <c r="T157" s="2">
        <f t="shared" si="17"/>
        <v>1046200</v>
      </c>
      <c r="U157" s="2">
        <f t="shared" si="17"/>
        <v>962000</v>
      </c>
      <c r="V157" s="2">
        <f t="shared" si="17"/>
        <v>1639600</v>
      </c>
      <c r="W157" s="2">
        <f t="shared" si="17"/>
        <v>942200</v>
      </c>
      <c r="X157" s="2">
        <f t="shared" si="17"/>
        <v>1196500</v>
      </c>
      <c r="Y157" s="2" cm="1">
        <f t="array" ref="Y157">_xlfn.XLOOKUP(Y$1&amp;$R157,$C$3:$C$1662&amp;$D$3:$D$1662,$E$3:$E$1662,0,0,1)</f>
        <v>4000</v>
      </c>
      <c r="Z157" s="2" cm="1">
        <f t="array" ref="Z157">_xlfn.XLOOKUP(Z$1&amp;$R157,$C$3:$C$1662&amp;$D$3:$D$1662,$E$3:$E$1662,0,0,1)</f>
        <v>3300</v>
      </c>
      <c r="AA157" s="2" cm="1">
        <f t="array" ref="AA157">_xlfn.XLOOKUP(AA$1&amp;$R157,$C$3:$C$1662&amp;$D$3:$D$1662,$E$3:$E$1662,0,0,1)</f>
        <v>2700</v>
      </c>
      <c r="AB157" s="2" cm="1">
        <f t="array" ref="AB157">_xlfn.XLOOKUP(AB$1&amp;$R157,$C$3:$C$1662&amp;$D$3:$D$1662,$E$3:$E$1662,0,0,1)</f>
        <v>14800</v>
      </c>
      <c r="AC157" s="2" cm="1">
        <f t="array" ref="AC157">_xlfn.XLOOKUP(AC$1&amp;$R157,$C$3:$C$1662&amp;$D$3:$D$1662,$E$3:$E$1662,0,0,1)</f>
        <v>5500</v>
      </c>
    </row>
    <row r="158" spans="3:29" x14ac:dyDescent="0.4">
      <c r="C158" t="s">
        <v>804</v>
      </c>
      <c r="D158" t="s">
        <v>661</v>
      </c>
      <c r="E158">
        <v>5500</v>
      </c>
      <c r="R158" t="s">
        <v>148</v>
      </c>
      <c r="S158" s="2">
        <f t="shared" si="15"/>
        <v>1163240</v>
      </c>
      <c r="T158" s="2">
        <f t="shared" si="17"/>
        <v>1054500</v>
      </c>
      <c r="U158" s="2">
        <f t="shared" si="17"/>
        <v>967200</v>
      </c>
      <c r="V158" s="2">
        <f t="shared" si="17"/>
        <v>1645000</v>
      </c>
      <c r="W158" s="2">
        <f t="shared" si="17"/>
        <v>945000</v>
      </c>
      <c r="X158" s="2">
        <f t="shared" si="17"/>
        <v>1204500</v>
      </c>
      <c r="Y158" s="2" cm="1">
        <f t="array" ref="Y158">_xlfn.XLOOKUP(Y$1&amp;$R158,$C$3:$C$1662&amp;$D$3:$D$1662,$E$3:$E$1662,0,0,1)</f>
        <v>8300</v>
      </c>
      <c r="Z158" s="2" cm="1">
        <f t="array" ref="Z158">_xlfn.XLOOKUP(Z$1&amp;$R158,$C$3:$C$1662&amp;$D$3:$D$1662,$E$3:$E$1662,0,0,1)</f>
        <v>5200</v>
      </c>
      <c r="AA158" s="2" cm="1">
        <f t="array" ref="AA158">_xlfn.XLOOKUP(AA$1&amp;$R158,$C$3:$C$1662&amp;$D$3:$D$1662,$E$3:$E$1662,0,0,1)</f>
        <v>5400</v>
      </c>
      <c r="AB158" s="2" cm="1">
        <f t="array" ref="AB158">_xlfn.XLOOKUP(AB$1&amp;$R158,$C$3:$C$1662&amp;$D$3:$D$1662,$E$3:$E$1662,0,0,1)</f>
        <v>2800</v>
      </c>
      <c r="AC158" s="2" cm="1">
        <f t="array" ref="AC158">_xlfn.XLOOKUP(AC$1&amp;$R158,$C$3:$C$1662&amp;$D$3:$D$1662,$E$3:$E$1662,0,0,1)</f>
        <v>8000</v>
      </c>
    </row>
    <row r="159" spans="3:29" x14ac:dyDescent="0.4">
      <c r="C159" t="s">
        <v>804</v>
      </c>
      <c r="D159" t="s">
        <v>662</v>
      </c>
      <c r="E159">
        <v>8000</v>
      </c>
      <c r="R159" t="s">
        <v>118</v>
      </c>
      <c r="S159" s="2">
        <f t="shared" si="15"/>
        <v>1170900</v>
      </c>
      <c r="T159" s="2">
        <f t="shared" si="17"/>
        <v>1058300</v>
      </c>
      <c r="U159" s="2">
        <f t="shared" si="17"/>
        <v>977200</v>
      </c>
      <c r="V159" s="2">
        <f t="shared" si="17"/>
        <v>1652800</v>
      </c>
      <c r="W159" s="2">
        <f t="shared" si="17"/>
        <v>959300</v>
      </c>
      <c r="X159" s="2">
        <f t="shared" si="17"/>
        <v>1206900</v>
      </c>
      <c r="Y159" s="2" cm="1">
        <f t="array" ref="Y159">_xlfn.XLOOKUP(Y$1&amp;$R159,$C$3:$C$1662&amp;$D$3:$D$1662,$E$3:$E$1662,0,0,1)</f>
        <v>3800</v>
      </c>
      <c r="Z159" s="2" cm="1">
        <f t="array" ref="Z159">_xlfn.XLOOKUP(Z$1&amp;$R159,$C$3:$C$1662&amp;$D$3:$D$1662,$E$3:$E$1662,0,0,1)</f>
        <v>10000</v>
      </c>
      <c r="AA159" s="2" cm="1">
        <f t="array" ref="AA159">_xlfn.XLOOKUP(AA$1&amp;$R159,$C$3:$C$1662&amp;$D$3:$D$1662,$E$3:$E$1662,0,0,1)</f>
        <v>7800</v>
      </c>
      <c r="AB159" s="2" cm="1">
        <f t="array" ref="AB159">_xlfn.XLOOKUP(AB$1&amp;$R159,$C$3:$C$1662&amp;$D$3:$D$1662,$E$3:$E$1662,0,0,1)</f>
        <v>14300</v>
      </c>
      <c r="AC159" s="2" cm="1">
        <f t="array" ref="AC159">_xlfn.XLOOKUP(AC$1&amp;$R159,$C$3:$C$1662&amp;$D$3:$D$1662,$E$3:$E$1662,0,0,1)</f>
        <v>2400</v>
      </c>
    </row>
    <row r="160" spans="3:29" x14ac:dyDescent="0.4">
      <c r="C160" t="s">
        <v>804</v>
      </c>
      <c r="D160" t="s">
        <v>663</v>
      </c>
      <c r="E160">
        <v>2400</v>
      </c>
      <c r="R160" t="s">
        <v>131</v>
      </c>
      <c r="S160" s="2">
        <f t="shared" si="15"/>
        <v>1178360</v>
      </c>
      <c r="T160" s="2">
        <f t="shared" si="17"/>
        <v>1061900</v>
      </c>
      <c r="U160" s="2">
        <f t="shared" si="17"/>
        <v>979000</v>
      </c>
      <c r="V160" s="2">
        <f t="shared" si="17"/>
        <v>1658300</v>
      </c>
      <c r="W160" s="2">
        <f t="shared" si="17"/>
        <v>972900</v>
      </c>
      <c r="X160" s="2">
        <f t="shared" si="17"/>
        <v>1219700</v>
      </c>
      <c r="Y160" s="2" cm="1">
        <f t="array" ref="Y160">_xlfn.XLOOKUP(Y$1&amp;$R160,$C$3:$C$1662&amp;$D$3:$D$1662,$E$3:$E$1662,0,0,1)</f>
        <v>3600</v>
      </c>
      <c r="Z160" s="2" cm="1">
        <f t="array" ref="Z160">_xlfn.XLOOKUP(Z$1&amp;$R160,$C$3:$C$1662&amp;$D$3:$D$1662,$E$3:$E$1662,0,0,1)</f>
        <v>1800</v>
      </c>
      <c r="AA160" s="2" cm="1">
        <f t="array" ref="AA160">_xlfn.XLOOKUP(AA$1&amp;$R160,$C$3:$C$1662&amp;$D$3:$D$1662,$E$3:$E$1662,0,0,1)</f>
        <v>5500</v>
      </c>
      <c r="AB160" s="2" cm="1">
        <f t="array" ref="AB160">_xlfn.XLOOKUP(AB$1&amp;$R160,$C$3:$C$1662&amp;$D$3:$D$1662,$E$3:$E$1662,0,0,1)</f>
        <v>13600</v>
      </c>
      <c r="AC160" s="2" cm="1">
        <f t="array" ref="AC160">_xlfn.XLOOKUP(AC$1&amp;$R160,$C$3:$C$1662&amp;$D$3:$D$1662,$E$3:$E$1662,0,0,1)</f>
        <v>12800</v>
      </c>
    </row>
    <row r="161" spans="3:29" x14ac:dyDescent="0.4">
      <c r="C161" t="s">
        <v>804</v>
      </c>
      <c r="D161" t="s">
        <v>664</v>
      </c>
      <c r="E161">
        <v>12800</v>
      </c>
      <c r="R161" t="s">
        <v>141</v>
      </c>
      <c r="S161" s="2">
        <f t="shared" si="15"/>
        <v>1185140</v>
      </c>
      <c r="T161" s="2">
        <f t="shared" si="17"/>
        <v>1072300</v>
      </c>
      <c r="U161" s="2">
        <f t="shared" si="17"/>
        <v>980500</v>
      </c>
      <c r="V161" s="2">
        <f t="shared" si="17"/>
        <v>1668300</v>
      </c>
      <c r="W161" s="2">
        <f t="shared" si="17"/>
        <v>982000</v>
      </c>
      <c r="X161" s="2">
        <f t="shared" si="17"/>
        <v>1222600</v>
      </c>
      <c r="Y161" s="2" cm="1">
        <f t="array" ref="Y161">_xlfn.XLOOKUP(Y$1&amp;$R161,$C$3:$C$1662&amp;$D$3:$D$1662,$E$3:$E$1662,0,0,1)</f>
        <v>10400</v>
      </c>
      <c r="Z161" s="2" cm="1">
        <f t="array" ref="Z161">_xlfn.XLOOKUP(Z$1&amp;$R161,$C$3:$C$1662&amp;$D$3:$D$1662,$E$3:$E$1662,0,0,1)</f>
        <v>1500</v>
      </c>
      <c r="AA161" s="2" cm="1">
        <f t="array" ref="AA161">_xlfn.XLOOKUP(AA$1&amp;$R161,$C$3:$C$1662&amp;$D$3:$D$1662,$E$3:$E$1662,0,0,1)</f>
        <v>10000</v>
      </c>
      <c r="AB161" s="2" cm="1">
        <f t="array" ref="AB161">_xlfn.XLOOKUP(AB$1&amp;$R161,$C$3:$C$1662&amp;$D$3:$D$1662,$E$3:$E$1662,0,0,1)</f>
        <v>9100</v>
      </c>
      <c r="AC161" s="2" cm="1">
        <f t="array" ref="AC161">_xlfn.XLOOKUP(AC$1&amp;$R161,$C$3:$C$1662&amp;$D$3:$D$1662,$E$3:$E$1662,0,0,1)</f>
        <v>2900</v>
      </c>
    </row>
    <row r="162" spans="3:29" x14ac:dyDescent="0.4">
      <c r="C162" t="s">
        <v>804</v>
      </c>
      <c r="D162" t="s">
        <v>665</v>
      </c>
      <c r="E162">
        <v>2900</v>
      </c>
      <c r="R162" t="s">
        <v>122</v>
      </c>
      <c r="S162" s="2">
        <f t="shared" si="15"/>
        <v>1190040</v>
      </c>
      <c r="T162" s="2">
        <f t="shared" si="17"/>
        <v>1074400</v>
      </c>
      <c r="U162" s="2">
        <f t="shared" si="17"/>
        <v>986600</v>
      </c>
      <c r="V162" s="2">
        <f t="shared" si="17"/>
        <v>1678800</v>
      </c>
      <c r="W162" s="2">
        <f t="shared" si="17"/>
        <v>985400</v>
      </c>
      <c r="X162" s="2">
        <f t="shared" si="17"/>
        <v>1225000</v>
      </c>
      <c r="Y162" s="2" cm="1">
        <f t="array" ref="Y162">_xlfn.XLOOKUP(Y$1&amp;$R162,$C$3:$C$1662&amp;$D$3:$D$1662,$E$3:$E$1662,0,0,1)</f>
        <v>2100</v>
      </c>
      <c r="Z162" s="2" cm="1">
        <f t="array" ref="Z162">_xlfn.XLOOKUP(Z$1&amp;$R162,$C$3:$C$1662&amp;$D$3:$D$1662,$E$3:$E$1662,0,0,1)</f>
        <v>6100</v>
      </c>
      <c r="AA162" s="2" cm="1">
        <f t="array" ref="AA162">_xlfn.XLOOKUP(AA$1&amp;$R162,$C$3:$C$1662&amp;$D$3:$D$1662,$E$3:$E$1662,0,0,1)</f>
        <v>10500</v>
      </c>
      <c r="AB162" s="2" cm="1">
        <f t="array" ref="AB162">_xlfn.XLOOKUP(AB$1&amp;$R162,$C$3:$C$1662&amp;$D$3:$D$1662,$E$3:$E$1662,0,0,1)</f>
        <v>3400</v>
      </c>
      <c r="AC162" s="2" cm="1">
        <f t="array" ref="AC162">_xlfn.XLOOKUP(AC$1&amp;$R162,$C$3:$C$1662&amp;$D$3:$D$1662,$E$3:$E$1662,0,0,1)</f>
        <v>2400</v>
      </c>
    </row>
    <row r="163" spans="3:29" x14ac:dyDescent="0.4">
      <c r="C163" t="s">
        <v>804</v>
      </c>
      <c r="D163" t="s">
        <v>666</v>
      </c>
      <c r="E163">
        <v>2400</v>
      </c>
      <c r="R163" t="s">
        <v>25</v>
      </c>
      <c r="S163" s="2">
        <f t="shared" si="15"/>
        <v>1193480</v>
      </c>
      <c r="T163" s="2">
        <f t="shared" si="17"/>
        <v>1077100</v>
      </c>
      <c r="U163" s="2">
        <f t="shared" si="17"/>
        <v>989100</v>
      </c>
      <c r="V163" s="2">
        <f t="shared" si="17"/>
        <v>1683400</v>
      </c>
      <c r="W163" s="2">
        <f t="shared" si="17"/>
        <v>989600</v>
      </c>
      <c r="X163" s="2">
        <f t="shared" si="17"/>
        <v>1228200</v>
      </c>
      <c r="Y163" s="2" cm="1">
        <f t="array" ref="Y163">_xlfn.XLOOKUP(Y$1&amp;$R163,$C$3:$C$1662&amp;$D$3:$D$1662,$E$3:$E$1662,0,0,1)</f>
        <v>2700</v>
      </c>
      <c r="Z163" s="2" cm="1">
        <f t="array" ref="Z163">_xlfn.XLOOKUP(Z$1&amp;$R163,$C$3:$C$1662&amp;$D$3:$D$1662,$E$3:$E$1662,0,0,1)</f>
        <v>2500</v>
      </c>
      <c r="AA163" s="2" cm="1">
        <f t="array" ref="AA163">_xlfn.XLOOKUP(AA$1&amp;$R163,$C$3:$C$1662&amp;$D$3:$D$1662,$E$3:$E$1662,0,0,1)</f>
        <v>4600</v>
      </c>
      <c r="AB163" s="2" cm="1">
        <f t="array" ref="AB163">_xlfn.XLOOKUP(AB$1&amp;$R163,$C$3:$C$1662&amp;$D$3:$D$1662,$E$3:$E$1662,0,0,1)</f>
        <v>4200</v>
      </c>
      <c r="AC163" s="2" cm="1">
        <f t="array" ref="AC163">_xlfn.XLOOKUP(AC$1&amp;$R163,$C$3:$C$1662&amp;$D$3:$D$1662,$E$3:$E$1662,0,0,1)</f>
        <v>3200</v>
      </c>
    </row>
    <row r="164" spans="3:29" x14ac:dyDescent="0.4">
      <c r="C164" t="s">
        <v>804</v>
      </c>
      <c r="D164" t="s">
        <v>667</v>
      </c>
      <c r="E164">
        <v>3200</v>
      </c>
      <c r="R164" t="s">
        <v>63</v>
      </c>
      <c r="S164" s="2">
        <f t="shared" si="15"/>
        <v>1200580</v>
      </c>
      <c r="T164" s="2">
        <f t="shared" ref="T164:X179" si="18">T163+Y164</f>
        <v>1083900</v>
      </c>
      <c r="U164" s="2">
        <f t="shared" si="18"/>
        <v>991900</v>
      </c>
      <c r="V164" s="2">
        <f t="shared" si="18"/>
        <v>1691300</v>
      </c>
      <c r="W164" s="2">
        <f t="shared" si="18"/>
        <v>1002300</v>
      </c>
      <c r="X164" s="2">
        <f t="shared" si="18"/>
        <v>1233500</v>
      </c>
      <c r="Y164" s="2" cm="1">
        <f t="array" ref="Y164">_xlfn.XLOOKUP(Y$1&amp;$R164,$C$3:$C$1662&amp;$D$3:$D$1662,$E$3:$E$1662,0,0,1)</f>
        <v>6800</v>
      </c>
      <c r="Z164" s="2" cm="1">
        <f t="array" ref="Z164">_xlfn.XLOOKUP(Z$1&amp;$R164,$C$3:$C$1662&amp;$D$3:$D$1662,$E$3:$E$1662,0,0,1)</f>
        <v>2800</v>
      </c>
      <c r="AA164" s="2" cm="1">
        <f t="array" ref="AA164">_xlfn.XLOOKUP(AA$1&amp;$R164,$C$3:$C$1662&amp;$D$3:$D$1662,$E$3:$E$1662,0,0,1)</f>
        <v>7900</v>
      </c>
      <c r="AB164" s="2" cm="1">
        <f t="array" ref="AB164">_xlfn.XLOOKUP(AB$1&amp;$R164,$C$3:$C$1662&amp;$D$3:$D$1662,$E$3:$E$1662,0,0,1)</f>
        <v>12700</v>
      </c>
      <c r="AC164" s="2" cm="1">
        <f t="array" ref="AC164">_xlfn.XLOOKUP(AC$1&amp;$R164,$C$3:$C$1662&amp;$D$3:$D$1662,$E$3:$E$1662,0,0,1)</f>
        <v>5300</v>
      </c>
    </row>
    <row r="165" spans="3:29" x14ac:dyDescent="0.4">
      <c r="C165" t="s">
        <v>804</v>
      </c>
      <c r="D165" t="s">
        <v>668</v>
      </c>
      <c r="E165">
        <v>5300</v>
      </c>
      <c r="R165" t="s">
        <v>107</v>
      </c>
      <c r="S165" s="2">
        <f t="shared" si="15"/>
        <v>1206480</v>
      </c>
      <c r="T165" s="2">
        <f t="shared" si="18"/>
        <v>1085500</v>
      </c>
      <c r="U165" s="2">
        <f t="shared" si="18"/>
        <v>997200</v>
      </c>
      <c r="V165" s="2">
        <f t="shared" si="18"/>
        <v>1695700</v>
      </c>
      <c r="W165" s="2">
        <f t="shared" si="18"/>
        <v>1017400</v>
      </c>
      <c r="X165" s="2">
        <f t="shared" si="18"/>
        <v>1236600</v>
      </c>
      <c r="Y165" s="2" cm="1">
        <f t="array" ref="Y165">_xlfn.XLOOKUP(Y$1&amp;$R165,$C$3:$C$1662&amp;$D$3:$D$1662,$E$3:$E$1662,0,0,1)</f>
        <v>1600</v>
      </c>
      <c r="Z165" s="2" cm="1">
        <f t="array" ref="Z165">_xlfn.XLOOKUP(Z$1&amp;$R165,$C$3:$C$1662&amp;$D$3:$D$1662,$E$3:$E$1662,0,0,1)</f>
        <v>5300</v>
      </c>
      <c r="AA165" s="2" cm="1">
        <f t="array" ref="AA165">_xlfn.XLOOKUP(AA$1&amp;$R165,$C$3:$C$1662&amp;$D$3:$D$1662,$E$3:$E$1662,0,0,1)</f>
        <v>4400</v>
      </c>
      <c r="AB165" s="2" cm="1">
        <f t="array" ref="AB165">_xlfn.XLOOKUP(AB$1&amp;$R165,$C$3:$C$1662&amp;$D$3:$D$1662,$E$3:$E$1662,0,0,1)</f>
        <v>15100</v>
      </c>
      <c r="AC165" s="2" cm="1">
        <f t="array" ref="AC165">_xlfn.XLOOKUP(AC$1&amp;$R165,$C$3:$C$1662&amp;$D$3:$D$1662,$E$3:$E$1662,0,0,1)</f>
        <v>3100</v>
      </c>
    </row>
    <row r="166" spans="3:29" x14ac:dyDescent="0.4">
      <c r="C166" t="s">
        <v>804</v>
      </c>
      <c r="D166" t="s">
        <v>669</v>
      </c>
      <c r="E166">
        <v>3100</v>
      </c>
      <c r="R166" t="s">
        <v>234</v>
      </c>
      <c r="S166" s="2">
        <f t="shared" si="15"/>
        <v>1211140</v>
      </c>
      <c r="T166" s="2">
        <f t="shared" si="18"/>
        <v>1091000</v>
      </c>
      <c r="U166" s="2">
        <f t="shared" si="18"/>
        <v>998700</v>
      </c>
      <c r="V166" s="2">
        <f t="shared" si="18"/>
        <v>1701800</v>
      </c>
      <c r="W166" s="2">
        <f t="shared" si="18"/>
        <v>1025800</v>
      </c>
      <c r="X166" s="2">
        <f t="shared" si="18"/>
        <v>1238400</v>
      </c>
      <c r="Y166" s="2" cm="1">
        <f t="array" ref="Y166">_xlfn.XLOOKUP(Y$1&amp;$R166,$C$3:$C$1662&amp;$D$3:$D$1662,$E$3:$E$1662,0,0,1)</f>
        <v>5500</v>
      </c>
      <c r="Z166" s="2" cm="1">
        <f t="array" ref="Z166">_xlfn.XLOOKUP(Z$1&amp;$R166,$C$3:$C$1662&amp;$D$3:$D$1662,$E$3:$E$1662,0,0,1)</f>
        <v>1500</v>
      </c>
      <c r="AA166" s="2" cm="1">
        <f t="array" ref="AA166">_xlfn.XLOOKUP(AA$1&amp;$R166,$C$3:$C$1662&amp;$D$3:$D$1662,$E$3:$E$1662,0,0,1)</f>
        <v>6100</v>
      </c>
      <c r="AB166" s="2" cm="1">
        <f t="array" ref="AB166">_xlfn.XLOOKUP(AB$1&amp;$R166,$C$3:$C$1662&amp;$D$3:$D$1662,$E$3:$E$1662,0,0,1)</f>
        <v>8400</v>
      </c>
      <c r="AC166" s="2" cm="1">
        <f t="array" ref="AC166">_xlfn.XLOOKUP(AC$1&amp;$R166,$C$3:$C$1662&amp;$D$3:$D$1662,$E$3:$E$1662,0,0,1)</f>
        <v>1800</v>
      </c>
    </row>
    <row r="167" spans="3:29" x14ac:dyDescent="0.4">
      <c r="C167" t="s">
        <v>804</v>
      </c>
      <c r="D167" t="s">
        <v>670</v>
      </c>
      <c r="E167">
        <v>1800</v>
      </c>
      <c r="R167" t="s">
        <v>175</v>
      </c>
      <c r="S167" s="2">
        <f t="shared" si="15"/>
        <v>1217760</v>
      </c>
      <c r="T167" s="2">
        <f t="shared" si="18"/>
        <v>1099200</v>
      </c>
      <c r="U167" s="2">
        <f t="shared" si="18"/>
        <v>1001100</v>
      </c>
      <c r="V167" s="2">
        <f t="shared" si="18"/>
        <v>1707300</v>
      </c>
      <c r="W167" s="2">
        <f t="shared" si="18"/>
        <v>1034400</v>
      </c>
      <c r="X167" s="2">
        <f t="shared" si="18"/>
        <v>1246800</v>
      </c>
      <c r="Y167" s="2" cm="1">
        <f t="array" ref="Y167">_xlfn.XLOOKUP(Y$1&amp;$R167,$C$3:$C$1662&amp;$D$3:$D$1662,$E$3:$E$1662,0,0,1)</f>
        <v>8200</v>
      </c>
      <c r="Z167" s="2" cm="1">
        <f t="array" ref="Z167">_xlfn.XLOOKUP(Z$1&amp;$R167,$C$3:$C$1662&amp;$D$3:$D$1662,$E$3:$E$1662,0,0,1)</f>
        <v>2400</v>
      </c>
      <c r="AA167" s="2" cm="1">
        <f t="array" ref="AA167">_xlfn.XLOOKUP(AA$1&amp;$R167,$C$3:$C$1662&amp;$D$3:$D$1662,$E$3:$E$1662,0,0,1)</f>
        <v>5500</v>
      </c>
      <c r="AB167" s="2" cm="1">
        <f t="array" ref="AB167">_xlfn.XLOOKUP(AB$1&amp;$R167,$C$3:$C$1662&amp;$D$3:$D$1662,$E$3:$E$1662,0,0,1)</f>
        <v>8600</v>
      </c>
      <c r="AC167" s="2" cm="1">
        <f t="array" ref="AC167">_xlfn.XLOOKUP(AC$1&amp;$R167,$C$3:$C$1662&amp;$D$3:$D$1662,$E$3:$E$1662,0,0,1)</f>
        <v>8400</v>
      </c>
    </row>
    <row r="168" spans="3:29" x14ac:dyDescent="0.4">
      <c r="C168" t="s">
        <v>804</v>
      </c>
      <c r="D168" t="s">
        <v>671</v>
      </c>
      <c r="E168">
        <v>8400</v>
      </c>
      <c r="R168" t="s">
        <v>89</v>
      </c>
      <c r="S168" s="2">
        <f t="shared" si="15"/>
        <v>1222300</v>
      </c>
      <c r="T168" s="2">
        <f t="shared" si="18"/>
        <v>1102300</v>
      </c>
      <c r="U168" s="2">
        <f t="shared" si="18"/>
        <v>1002500</v>
      </c>
      <c r="V168" s="2">
        <f t="shared" si="18"/>
        <v>1712500</v>
      </c>
      <c r="W168" s="2">
        <f t="shared" si="18"/>
        <v>1042300</v>
      </c>
      <c r="X168" s="2">
        <f t="shared" si="18"/>
        <v>1251900</v>
      </c>
      <c r="Y168" s="2" cm="1">
        <f t="array" ref="Y168">_xlfn.XLOOKUP(Y$1&amp;$R168,$C$3:$C$1662&amp;$D$3:$D$1662,$E$3:$E$1662,0,0,1)</f>
        <v>3100</v>
      </c>
      <c r="Z168" s="2" cm="1">
        <f t="array" ref="Z168">_xlfn.XLOOKUP(Z$1&amp;$R168,$C$3:$C$1662&amp;$D$3:$D$1662,$E$3:$E$1662,0,0,1)</f>
        <v>1400</v>
      </c>
      <c r="AA168" s="2" cm="1">
        <f t="array" ref="AA168">_xlfn.XLOOKUP(AA$1&amp;$R168,$C$3:$C$1662&amp;$D$3:$D$1662,$E$3:$E$1662,0,0,1)</f>
        <v>5200</v>
      </c>
      <c r="AB168" s="2" cm="1">
        <f t="array" ref="AB168">_xlfn.XLOOKUP(AB$1&amp;$R168,$C$3:$C$1662&amp;$D$3:$D$1662,$E$3:$E$1662,0,0,1)</f>
        <v>7900</v>
      </c>
      <c r="AC168" s="2" cm="1">
        <f t="array" ref="AC168">_xlfn.XLOOKUP(AC$1&amp;$R168,$C$3:$C$1662&amp;$D$3:$D$1662,$E$3:$E$1662,0,0,1)</f>
        <v>5100</v>
      </c>
    </row>
    <row r="169" spans="3:29" x14ac:dyDescent="0.4">
      <c r="C169" t="s">
        <v>804</v>
      </c>
      <c r="D169" t="s">
        <v>672</v>
      </c>
      <c r="E169">
        <v>5100</v>
      </c>
      <c r="R169" t="s">
        <v>257</v>
      </c>
      <c r="S169" s="2">
        <f t="shared" si="15"/>
        <v>1228200</v>
      </c>
      <c r="T169" s="2">
        <f t="shared" si="18"/>
        <v>1111500</v>
      </c>
      <c r="U169" s="2">
        <f t="shared" si="18"/>
        <v>1004000</v>
      </c>
      <c r="V169" s="2">
        <f t="shared" si="18"/>
        <v>1717800</v>
      </c>
      <c r="W169" s="2">
        <f t="shared" si="18"/>
        <v>1054400</v>
      </c>
      <c r="X169" s="2">
        <f t="shared" si="18"/>
        <v>1253300</v>
      </c>
      <c r="Y169" s="2" cm="1">
        <f t="array" ref="Y169">_xlfn.XLOOKUP(Y$1&amp;$R169,$C$3:$C$1662&amp;$D$3:$D$1662,$E$3:$E$1662,0,0,1)</f>
        <v>9200</v>
      </c>
      <c r="Z169" s="2" cm="1">
        <f t="array" ref="Z169">_xlfn.XLOOKUP(Z$1&amp;$R169,$C$3:$C$1662&amp;$D$3:$D$1662,$E$3:$E$1662,0,0,1)</f>
        <v>1500</v>
      </c>
      <c r="AA169" s="2" cm="1">
        <f t="array" ref="AA169">_xlfn.XLOOKUP(AA$1&amp;$R169,$C$3:$C$1662&amp;$D$3:$D$1662,$E$3:$E$1662,0,0,1)</f>
        <v>5300</v>
      </c>
      <c r="AB169" s="2" cm="1">
        <f t="array" ref="AB169">_xlfn.XLOOKUP(AB$1&amp;$R169,$C$3:$C$1662&amp;$D$3:$D$1662,$E$3:$E$1662,0,0,1)</f>
        <v>12100</v>
      </c>
      <c r="AC169" s="2" cm="1">
        <f t="array" ref="AC169">_xlfn.XLOOKUP(AC$1&amp;$R169,$C$3:$C$1662&amp;$D$3:$D$1662,$E$3:$E$1662,0,0,1)</f>
        <v>1400</v>
      </c>
    </row>
    <row r="170" spans="3:29" x14ac:dyDescent="0.4">
      <c r="C170" t="s">
        <v>804</v>
      </c>
      <c r="D170" t="s">
        <v>673</v>
      </c>
      <c r="E170">
        <v>1400</v>
      </c>
      <c r="R170" t="s">
        <v>47</v>
      </c>
      <c r="S170" s="2">
        <f t="shared" si="15"/>
        <v>1233660</v>
      </c>
      <c r="T170" s="2">
        <f t="shared" si="18"/>
        <v>1119100</v>
      </c>
      <c r="U170" s="2">
        <f t="shared" si="18"/>
        <v>1005700</v>
      </c>
      <c r="V170" s="2">
        <f t="shared" si="18"/>
        <v>1727200</v>
      </c>
      <c r="W170" s="2">
        <f t="shared" si="18"/>
        <v>1060300</v>
      </c>
      <c r="X170" s="2">
        <f t="shared" si="18"/>
        <v>1256000</v>
      </c>
      <c r="Y170" s="2" cm="1">
        <f t="array" ref="Y170">_xlfn.XLOOKUP(Y$1&amp;$R170,$C$3:$C$1662&amp;$D$3:$D$1662,$E$3:$E$1662,0,0,1)</f>
        <v>7600</v>
      </c>
      <c r="Z170" s="2" cm="1">
        <f t="array" ref="Z170">_xlfn.XLOOKUP(Z$1&amp;$R170,$C$3:$C$1662&amp;$D$3:$D$1662,$E$3:$E$1662,0,0,1)</f>
        <v>1700</v>
      </c>
      <c r="AA170" s="2" cm="1">
        <f t="array" ref="AA170">_xlfn.XLOOKUP(AA$1&amp;$R170,$C$3:$C$1662&amp;$D$3:$D$1662,$E$3:$E$1662,0,0,1)</f>
        <v>9400</v>
      </c>
      <c r="AB170" s="2" cm="1">
        <f t="array" ref="AB170">_xlfn.XLOOKUP(AB$1&amp;$R170,$C$3:$C$1662&amp;$D$3:$D$1662,$E$3:$E$1662,0,0,1)</f>
        <v>5900</v>
      </c>
      <c r="AC170" s="2" cm="1">
        <f t="array" ref="AC170">_xlfn.XLOOKUP(AC$1&amp;$R170,$C$3:$C$1662&amp;$D$3:$D$1662,$E$3:$E$1662,0,0,1)</f>
        <v>2700</v>
      </c>
    </row>
    <row r="171" spans="3:29" x14ac:dyDescent="0.4">
      <c r="C171" t="s">
        <v>804</v>
      </c>
      <c r="D171" t="s">
        <v>674</v>
      </c>
      <c r="E171">
        <v>2700</v>
      </c>
      <c r="R171" t="s">
        <v>136</v>
      </c>
      <c r="S171" s="2">
        <f t="shared" si="15"/>
        <v>1239900</v>
      </c>
      <c r="T171" s="2">
        <f t="shared" si="18"/>
        <v>1129900</v>
      </c>
      <c r="U171" s="2">
        <f t="shared" si="18"/>
        <v>1009600</v>
      </c>
      <c r="V171" s="2">
        <f t="shared" si="18"/>
        <v>1731500</v>
      </c>
      <c r="W171" s="2">
        <f t="shared" si="18"/>
        <v>1064000</v>
      </c>
      <c r="X171" s="2">
        <f t="shared" si="18"/>
        <v>1264500</v>
      </c>
      <c r="Y171" s="2" cm="1">
        <f t="array" ref="Y171">_xlfn.XLOOKUP(Y$1&amp;$R171,$C$3:$C$1662&amp;$D$3:$D$1662,$E$3:$E$1662,0,0,1)</f>
        <v>10800</v>
      </c>
      <c r="Z171" s="2" cm="1">
        <f t="array" ref="Z171">_xlfn.XLOOKUP(Z$1&amp;$R171,$C$3:$C$1662&amp;$D$3:$D$1662,$E$3:$E$1662,0,0,1)</f>
        <v>3900</v>
      </c>
      <c r="AA171" s="2" cm="1">
        <f t="array" ref="AA171">_xlfn.XLOOKUP(AA$1&amp;$R171,$C$3:$C$1662&amp;$D$3:$D$1662,$E$3:$E$1662,0,0,1)</f>
        <v>4300</v>
      </c>
      <c r="AB171" s="2" cm="1">
        <f t="array" ref="AB171">_xlfn.XLOOKUP(AB$1&amp;$R171,$C$3:$C$1662&amp;$D$3:$D$1662,$E$3:$E$1662,0,0,1)</f>
        <v>3700</v>
      </c>
      <c r="AC171" s="2" cm="1">
        <f t="array" ref="AC171">_xlfn.XLOOKUP(AC$1&amp;$R171,$C$3:$C$1662&amp;$D$3:$D$1662,$E$3:$E$1662,0,0,1)</f>
        <v>8500</v>
      </c>
    </row>
    <row r="172" spans="3:29" x14ac:dyDescent="0.4">
      <c r="C172" t="s">
        <v>804</v>
      </c>
      <c r="D172" t="s">
        <v>675</v>
      </c>
      <c r="E172">
        <v>8500</v>
      </c>
      <c r="R172" t="s">
        <v>6</v>
      </c>
      <c r="S172" s="2">
        <f t="shared" si="15"/>
        <v>1242780</v>
      </c>
      <c r="T172" s="2">
        <f t="shared" si="18"/>
        <v>1134100</v>
      </c>
      <c r="U172" s="2">
        <f t="shared" si="18"/>
        <v>1010200</v>
      </c>
      <c r="V172" s="2">
        <f t="shared" si="18"/>
        <v>1736500</v>
      </c>
      <c r="W172" s="2">
        <f t="shared" si="18"/>
        <v>1067500</v>
      </c>
      <c r="X172" s="2">
        <f t="shared" si="18"/>
        <v>1265600</v>
      </c>
      <c r="Y172" s="2" cm="1">
        <f t="array" ref="Y172">_xlfn.XLOOKUP(Y$1&amp;$R172,$C$3:$C$1662&amp;$D$3:$D$1662,$E$3:$E$1662,0,0,1)</f>
        <v>4200</v>
      </c>
      <c r="Z172" s="2" cm="1">
        <f t="array" ref="Z172">_xlfn.XLOOKUP(Z$1&amp;$R172,$C$3:$C$1662&amp;$D$3:$D$1662,$E$3:$E$1662,0,0,1)</f>
        <v>600</v>
      </c>
      <c r="AA172" s="2" cm="1">
        <f t="array" ref="AA172">_xlfn.XLOOKUP(AA$1&amp;$R172,$C$3:$C$1662&amp;$D$3:$D$1662,$E$3:$E$1662,0,0,1)</f>
        <v>5000</v>
      </c>
      <c r="AB172" s="2" cm="1">
        <f t="array" ref="AB172">_xlfn.XLOOKUP(AB$1&amp;$R172,$C$3:$C$1662&amp;$D$3:$D$1662,$E$3:$E$1662,0,0,1)</f>
        <v>3500</v>
      </c>
      <c r="AC172" s="2" cm="1">
        <f t="array" ref="AC172">_xlfn.XLOOKUP(AC$1&amp;$R172,$C$3:$C$1662&amp;$D$3:$D$1662,$E$3:$E$1662,0,0,1)</f>
        <v>1100</v>
      </c>
    </row>
    <row r="173" spans="3:29" x14ac:dyDescent="0.4">
      <c r="C173" t="s">
        <v>804</v>
      </c>
      <c r="D173" t="s">
        <v>676</v>
      </c>
      <c r="E173">
        <v>1100</v>
      </c>
      <c r="R173" t="s">
        <v>171</v>
      </c>
      <c r="S173" s="2">
        <f t="shared" si="15"/>
        <v>1247960</v>
      </c>
      <c r="T173" s="2">
        <f t="shared" si="18"/>
        <v>1141400</v>
      </c>
      <c r="U173" s="2">
        <f t="shared" si="18"/>
        <v>1011400</v>
      </c>
      <c r="V173" s="2">
        <f t="shared" si="18"/>
        <v>1742800</v>
      </c>
      <c r="W173" s="2">
        <f t="shared" si="18"/>
        <v>1073800</v>
      </c>
      <c r="X173" s="2">
        <f t="shared" si="18"/>
        <v>1270400</v>
      </c>
      <c r="Y173" s="2" cm="1">
        <f t="array" ref="Y173">_xlfn.XLOOKUP(Y$1&amp;$R173,$C$3:$C$1662&amp;$D$3:$D$1662,$E$3:$E$1662,0,0,1)</f>
        <v>7300</v>
      </c>
      <c r="Z173" s="2" cm="1">
        <f t="array" ref="Z173">_xlfn.XLOOKUP(Z$1&amp;$R173,$C$3:$C$1662&amp;$D$3:$D$1662,$E$3:$E$1662,0,0,1)</f>
        <v>1200</v>
      </c>
      <c r="AA173" s="2" cm="1">
        <f t="array" ref="AA173">_xlfn.XLOOKUP(AA$1&amp;$R173,$C$3:$C$1662&amp;$D$3:$D$1662,$E$3:$E$1662,0,0,1)</f>
        <v>6300</v>
      </c>
      <c r="AB173" s="2" cm="1">
        <f t="array" ref="AB173">_xlfn.XLOOKUP(AB$1&amp;$R173,$C$3:$C$1662&amp;$D$3:$D$1662,$E$3:$E$1662,0,0,1)</f>
        <v>6300</v>
      </c>
      <c r="AC173" s="2" cm="1">
        <f t="array" ref="AC173">_xlfn.XLOOKUP(AC$1&amp;$R173,$C$3:$C$1662&amp;$D$3:$D$1662,$E$3:$E$1662,0,0,1)</f>
        <v>4800</v>
      </c>
    </row>
    <row r="174" spans="3:29" x14ac:dyDescent="0.4">
      <c r="C174" t="s">
        <v>804</v>
      </c>
      <c r="D174" t="s">
        <v>677</v>
      </c>
      <c r="E174">
        <v>4800</v>
      </c>
      <c r="R174" t="s">
        <v>48</v>
      </c>
      <c r="S174" s="2">
        <f t="shared" si="15"/>
        <v>1254260</v>
      </c>
      <c r="T174" s="2">
        <f t="shared" si="18"/>
        <v>1143600</v>
      </c>
      <c r="U174" s="2">
        <f t="shared" si="18"/>
        <v>1018200</v>
      </c>
      <c r="V174" s="2">
        <f t="shared" si="18"/>
        <v>1745000</v>
      </c>
      <c r="W174" s="2">
        <f t="shared" si="18"/>
        <v>1081700</v>
      </c>
      <c r="X174" s="2">
        <f t="shared" si="18"/>
        <v>1282800</v>
      </c>
      <c r="Y174" s="2" cm="1">
        <f t="array" ref="Y174">_xlfn.XLOOKUP(Y$1&amp;$R174,$C$3:$C$1662&amp;$D$3:$D$1662,$E$3:$E$1662,0,0,1)</f>
        <v>2200</v>
      </c>
      <c r="Z174" s="2" cm="1">
        <f t="array" ref="Z174">_xlfn.XLOOKUP(Z$1&amp;$R174,$C$3:$C$1662&amp;$D$3:$D$1662,$E$3:$E$1662,0,0,1)</f>
        <v>6800</v>
      </c>
      <c r="AA174" s="2" cm="1">
        <f t="array" ref="AA174">_xlfn.XLOOKUP(AA$1&amp;$R174,$C$3:$C$1662&amp;$D$3:$D$1662,$E$3:$E$1662,0,0,1)</f>
        <v>2200</v>
      </c>
      <c r="AB174" s="2" cm="1">
        <f t="array" ref="AB174">_xlfn.XLOOKUP(AB$1&amp;$R174,$C$3:$C$1662&amp;$D$3:$D$1662,$E$3:$E$1662,0,0,1)</f>
        <v>7900</v>
      </c>
      <c r="AC174" s="2" cm="1">
        <f t="array" ref="AC174">_xlfn.XLOOKUP(AC$1&amp;$R174,$C$3:$C$1662&amp;$D$3:$D$1662,$E$3:$E$1662,0,0,1)</f>
        <v>12400</v>
      </c>
    </row>
    <row r="175" spans="3:29" x14ac:dyDescent="0.4">
      <c r="C175" t="s">
        <v>804</v>
      </c>
      <c r="D175" t="s">
        <v>678</v>
      </c>
      <c r="E175">
        <v>12400</v>
      </c>
      <c r="R175" t="s">
        <v>85</v>
      </c>
      <c r="S175" s="2">
        <f t="shared" si="15"/>
        <v>1259220</v>
      </c>
      <c r="T175" s="2">
        <f t="shared" si="18"/>
        <v>1146600</v>
      </c>
      <c r="U175" s="2">
        <f t="shared" si="18"/>
        <v>1026400</v>
      </c>
      <c r="V175" s="2">
        <f t="shared" si="18"/>
        <v>1748800</v>
      </c>
      <c r="W175" s="2">
        <f t="shared" si="18"/>
        <v>1088900</v>
      </c>
      <c r="X175" s="2">
        <f t="shared" si="18"/>
        <v>1285400</v>
      </c>
      <c r="Y175" s="2" cm="1">
        <f t="array" ref="Y175">_xlfn.XLOOKUP(Y$1&amp;$R175,$C$3:$C$1662&amp;$D$3:$D$1662,$E$3:$E$1662,0,0,1)</f>
        <v>3000</v>
      </c>
      <c r="Z175" s="2" cm="1">
        <f t="array" ref="Z175">_xlfn.XLOOKUP(Z$1&amp;$R175,$C$3:$C$1662&amp;$D$3:$D$1662,$E$3:$E$1662,0,0,1)</f>
        <v>8200</v>
      </c>
      <c r="AA175" s="2" cm="1">
        <f t="array" ref="AA175">_xlfn.XLOOKUP(AA$1&amp;$R175,$C$3:$C$1662&amp;$D$3:$D$1662,$E$3:$E$1662,0,0,1)</f>
        <v>3800</v>
      </c>
      <c r="AB175" s="2" cm="1">
        <f t="array" ref="AB175">_xlfn.XLOOKUP(AB$1&amp;$R175,$C$3:$C$1662&amp;$D$3:$D$1662,$E$3:$E$1662,0,0,1)</f>
        <v>7200</v>
      </c>
      <c r="AC175" s="2" cm="1">
        <f t="array" ref="AC175">_xlfn.XLOOKUP(AC$1&amp;$R175,$C$3:$C$1662&amp;$D$3:$D$1662,$E$3:$E$1662,0,0,1)</f>
        <v>2600</v>
      </c>
    </row>
    <row r="176" spans="3:29" x14ac:dyDescent="0.4">
      <c r="C176" t="s">
        <v>804</v>
      </c>
      <c r="D176" t="s">
        <v>679</v>
      </c>
      <c r="E176">
        <v>2600</v>
      </c>
      <c r="R176" t="s">
        <v>143</v>
      </c>
      <c r="S176" s="2">
        <f t="shared" si="15"/>
        <v>1262480</v>
      </c>
      <c r="T176" s="2">
        <f t="shared" si="18"/>
        <v>1149600</v>
      </c>
      <c r="U176" s="2">
        <f t="shared" si="18"/>
        <v>1029400</v>
      </c>
      <c r="V176" s="2">
        <f t="shared" si="18"/>
        <v>1754400</v>
      </c>
      <c r="W176" s="2">
        <f t="shared" si="18"/>
        <v>1091300</v>
      </c>
      <c r="X176" s="2">
        <f t="shared" si="18"/>
        <v>1287700</v>
      </c>
      <c r="Y176" s="2" cm="1">
        <f t="array" ref="Y176">_xlfn.XLOOKUP(Y$1&amp;$R176,$C$3:$C$1662&amp;$D$3:$D$1662,$E$3:$E$1662,0,0,1)</f>
        <v>3000</v>
      </c>
      <c r="Z176" s="2" cm="1">
        <f t="array" ref="Z176">_xlfn.XLOOKUP(Z$1&amp;$R176,$C$3:$C$1662&amp;$D$3:$D$1662,$E$3:$E$1662,0,0,1)</f>
        <v>3000</v>
      </c>
      <c r="AA176" s="2" cm="1">
        <f t="array" ref="AA176">_xlfn.XLOOKUP(AA$1&amp;$R176,$C$3:$C$1662&amp;$D$3:$D$1662,$E$3:$E$1662,0,0,1)</f>
        <v>5600</v>
      </c>
      <c r="AB176" s="2" cm="1">
        <f t="array" ref="AB176">_xlfn.XLOOKUP(AB$1&amp;$R176,$C$3:$C$1662&amp;$D$3:$D$1662,$E$3:$E$1662,0,0,1)</f>
        <v>2400</v>
      </c>
      <c r="AC176" s="2" cm="1">
        <f t="array" ref="AC176">_xlfn.XLOOKUP(AC$1&amp;$R176,$C$3:$C$1662&amp;$D$3:$D$1662,$E$3:$E$1662,0,0,1)</f>
        <v>2300</v>
      </c>
    </row>
    <row r="177" spans="3:29" x14ac:dyDescent="0.4">
      <c r="C177" t="s">
        <v>804</v>
      </c>
      <c r="D177" t="s">
        <v>680</v>
      </c>
      <c r="E177">
        <v>2300</v>
      </c>
      <c r="R177" t="s">
        <v>192</v>
      </c>
      <c r="S177" s="2">
        <f t="shared" si="15"/>
        <v>1264780</v>
      </c>
      <c r="T177" s="2">
        <f t="shared" si="18"/>
        <v>1151400</v>
      </c>
      <c r="U177" s="2">
        <f t="shared" si="18"/>
        <v>1032400</v>
      </c>
      <c r="V177" s="2">
        <f t="shared" si="18"/>
        <v>1755500</v>
      </c>
      <c r="W177" s="2">
        <f t="shared" si="18"/>
        <v>1095300</v>
      </c>
      <c r="X177" s="2">
        <f t="shared" si="18"/>
        <v>1289300</v>
      </c>
      <c r="Y177" s="2" cm="1">
        <f t="array" ref="Y177">_xlfn.XLOOKUP(Y$1&amp;$R177,$C$3:$C$1662&amp;$D$3:$D$1662,$E$3:$E$1662,0,0,1)</f>
        <v>1800</v>
      </c>
      <c r="Z177" s="2" cm="1">
        <f t="array" ref="Z177">_xlfn.XLOOKUP(Z$1&amp;$R177,$C$3:$C$1662&amp;$D$3:$D$1662,$E$3:$E$1662,0,0,1)</f>
        <v>3000</v>
      </c>
      <c r="AA177" s="2" cm="1">
        <f t="array" ref="AA177">_xlfn.XLOOKUP(AA$1&amp;$R177,$C$3:$C$1662&amp;$D$3:$D$1662,$E$3:$E$1662,0,0,1)</f>
        <v>1100</v>
      </c>
      <c r="AB177" s="2" cm="1">
        <f t="array" ref="AB177">_xlfn.XLOOKUP(AB$1&amp;$R177,$C$3:$C$1662&amp;$D$3:$D$1662,$E$3:$E$1662,0,0,1)</f>
        <v>4000</v>
      </c>
      <c r="AC177" s="2" cm="1">
        <f t="array" ref="AC177">_xlfn.XLOOKUP(AC$1&amp;$R177,$C$3:$C$1662&amp;$D$3:$D$1662,$E$3:$E$1662,0,0,1)</f>
        <v>1600</v>
      </c>
    </row>
    <row r="178" spans="3:29" x14ac:dyDescent="0.4">
      <c r="C178" t="s">
        <v>804</v>
      </c>
      <c r="D178" t="s">
        <v>681</v>
      </c>
      <c r="E178">
        <v>1600</v>
      </c>
      <c r="R178" t="s">
        <v>53</v>
      </c>
      <c r="S178" s="2">
        <f t="shared" si="15"/>
        <v>1269900</v>
      </c>
      <c r="T178" s="2">
        <f t="shared" si="18"/>
        <v>1154300</v>
      </c>
      <c r="U178" s="2">
        <f t="shared" si="18"/>
        <v>1035000</v>
      </c>
      <c r="V178" s="2">
        <f t="shared" si="18"/>
        <v>1763600</v>
      </c>
      <c r="W178" s="2">
        <f t="shared" si="18"/>
        <v>1104900</v>
      </c>
      <c r="X178" s="2">
        <f t="shared" si="18"/>
        <v>1291700</v>
      </c>
      <c r="Y178" s="2" cm="1">
        <f t="array" ref="Y178">_xlfn.XLOOKUP(Y$1&amp;$R178,$C$3:$C$1662&amp;$D$3:$D$1662,$E$3:$E$1662,0,0,1)</f>
        <v>2900</v>
      </c>
      <c r="Z178" s="2" cm="1">
        <f t="array" ref="Z178">_xlfn.XLOOKUP(Z$1&amp;$R178,$C$3:$C$1662&amp;$D$3:$D$1662,$E$3:$E$1662,0,0,1)</f>
        <v>2600</v>
      </c>
      <c r="AA178" s="2" cm="1">
        <f t="array" ref="AA178">_xlfn.XLOOKUP(AA$1&amp;$R178,$C$3:$C$1662&amp;$D$3:$D$1662,$E$3:$E$1662,0,0,1)</f>
        <v>8100</v>
      </c>
      <c r="AB178" s="2" cm="1">
        <f t="array" ref="AB178">_xlfn.XLOOKUP(AB$1&amp;$R178,$C$3:$C$1662&amp;$D$3:$D$1662,$E$3:$E$1662,0,0,1)</f>
        <v>9600</v>
      </c>
      <c r="AC178" s="2" cm="1">
        <f t="array" ref="AC178">_xlfn.XLOOKUP(AC$1&amp;$R178,$C$3:$C$1662&amp;$D$3:$D$1662,$E$3:$E$1662,0,0,1)</f>
        <v>2400</v>
      </c>
    </row>
    <row r="179" spans="3:29" x14ac:dyDescent="0.4">
      <c r="C179" t="s">
        <v>804</v>
      </c>
      <c r="D179" t="s">
        <v>682</v>
      </c>
      <c r="E179">
        <v>2400</v>
      </c>
      <c r="R179" t="s">
        <v>222</v>
      </c>
      <c r="S179" s="2">
        <f t="shared" si="15"/>
        <v>1273800</v>
      </c>
      <c r="T179" s="2">
        <f t="shared" si="18"/>
        <v>1157300</v>
      </c>
      <c r="U179" s="2">
        <f t="shared" si="18"/>
        <v>1037200</v>
      </c>
      <c r="V179" s="2">
        <f t="shared" si="18"/>
        <v>1765200</v>
      </c>
      <c r="W179" s="2">
        <f t="shared" si="18"/>
        <v>1113500</v>
      </c>
      <c r="X179" s="2">
        <f t="shared" si="18"/>
        <v>1295800</v>
      </c>
      <c r="Y179" s="2" cm="1">
        <f t="array" ref="Y179">_xlfn.XLOOKUP(Y$1&amp;$R179,$C$3:$C$1662&amp;$D$3:$D$1662,$E$3:$E$1662,0,0,1)</f>
        <v>3000</v>
      </c>
      <c r="Z179" s="2" cm="1">
        <f t="array" ref="Z179">_xlfn.XLOOKUP(Z$1&amp;$R179,$C$3:$C$1662&amp;$D$3:$D$1662,$E$3:$E$1662,0,0,1)</f>
        <v>2200</v>
      </c>
      <c r="AA179" s="2" cm="1">
        <f t="array" ref="AA179">_xlfn.XLOOKUP(AA$1&amp;$R179,$C$3:$C$1662&amp;$D$3:$D$1662,$E$3:$E$1662,0,0,1)</f>
        <v>1600</v>
      </c>
      <c r="AB179" s="2" cm="1">
        <f t="array" ref="AB179">_xlfn.XLOOKUP(AB$1&amp;$R179,$C$3:$C$1662&amp;$D$3:$D$1662,$E$3:$E$1662,0,0,1)</f>
        <v>8600</v>
      </c>
      <c r="AC179" s="2" cm="1">
        <f t="array" ref="AC179">_xlfn.XLOOKUP(AC$1&amp;$R179,$C$3:$C$1662&amp;$D$3:$D$1662,$E$3:$E$1662,0,0,1)</f>
        <v>4100</v>
      </c>
    </row>
    <row r="180" spans="3:29" x14ac:dyDescent="0.4">
      <c r="C180" t="s">
        <v>804</v>
      </c>
      <c r="D180" t="s">
        <v>683</v>
      </c>
      <c r="E180">
        <v>4100</v>
      </c>
      <c r="R180" t="s">
        <v>211</v>
      </c>
      <c r="S180" s="2">
        <f t="shared" si="15"/>
        <v>1278920</v>
      </c>
      <c r="T180" s="2">
        <f t="shared" ref="T180:X195" si="19">T179+Y180</f>
        <v>1163600</v>
      </c>
      <c r="U180" s="2">
        <f t="shared" si="19"/>
        <v>1041700</v>
      </c>
      <c r="V180" s="2">
        <f t="shared" si="19"/>
        <v>1770100</v>
      </c>
      <c r="W180" s="2">
        <f t="shared" si="19"/>
        <v>1119900</v>
      </c>
      <c r="X180" s="2">
        <f t="shared" si="19"/>
        <v>1299300</v>
      </c>
      <c r="Y180" s="2" cm="1">
        <f t="array" ref="Y180">_xlfn.XLOOKUP(Y$1&amp;$R180,$C$3:$C$1662&amp;$D$3:$D$1662,$E$3:$E$1662,0,0,1)</f>
        <v>6300</v>
      </c>
      <c r="Z180" s="2" cm="1">
        <f t="array" ref="Z180">_xlfn.XLOOKUP(Z$1&amp;$R180,$C$3:$C$1662&amp;$D$3:$D$1662,$E$3:$E$1662,0,0,1)</f>
        <v>4500</v>
      </c>
      <c r="AA180" s="2" cm="1">
        <f t="array" ref="AA180">_xlfn.XLOOKUP(AA$1&amp;$R180,$C$3:$C$1662&amp;$D$3:$D$1662,$E$3:$E$1662,0,0,1)</f>
        <v>4900</v>
      </c>
      <c r="AB180" s="2" cm="1">
        <f t="array" ref="AB180">_xlfn.XLOOKUP(AB$1&amp;$R180,$C$3:$C$1662&amp;$D$3:$D$1662,$E$3:$E$1662,0,0,1)</f>
        <v>6400</v>
      </c>
      <c r="AC180" s="2" cm="1">
        <f t="array" ref="AC180">_xlfn.XLOOKUP(AC$1&amp;$R180,$C$3:$C$1662&amp;$D$3:$D$1662,$E$3:$E$1662,0,0,1)</f>
        <v>3500</v>
      </c>
    </row>
    <row r="181" spans="3:29" x14ac:dyDescent="0.4">
      <c r="C181" t="s">
        <v>804</v>
      </c>
      <c r="D181" t="s">
        <v>684</v>
      </c>
      <c r="E181">
        <v>3500</v>
      </c>
      <c r="R181" t="s">
        <v>299</v>
      </c>
      <c r="S181" s="2">
        <f t="shared" si="15"/>
        <v>1281160</v>
      </c>
      <c r="T181" s="2">
        <f t="shared" si="19"/>
        <v>1166200</v>
      </c>
      <c r="U181" s="2">
        <f t="shared" si="19"/>
        <v>1044200</v>
      </c>
      <c r="V181" s="2">
        <f t="shared" si="19"/>
        <v>1772400</v>
      </c>
      <c r="W181" s="2">
        <f t="shared" si="19"/>
        <v>1122000</v>
      </c>
      <c r="X181" s="2">
        <f t="shared" si="19"/>
        <v>1301000</v>
      </c>
      <c r="Y181" s="2" cm="1">
        <f t="array" ref="Y181">_xlfn.XLOOKUP(Y$1&amp;$R181,$C$3:$C$1662&amp;$D$3:$D$1662,$E$3:$E$1662,0,0,1)</f>
        <v>2600</v>
      </c>
      <c r="Z181" s="2" cm="1">
        <f t="array" ref="Z181">_xlfn.XLOOKUP(Z$1&amp;$R181,$C$3:$C$1662&amp;$D$3:$D$1662,$E$3:$E$1662,0,0,1)</f>
        <v>2500</v>
      </c>
      <c r="AA181" s="2" cm="1">
        <f t="array" ref="AA181">_xlfn.XLOOKUP(AA$1&amp;$R181,$C$3:$C$1662&amp;$D$3:$D$1662,$E$3:$E$1662,0,0,1)</f>
        <v>2300</v>
      </c>
      <c r="AB181" s="2" cm="1">
        <f t="array" ref="AB181">_xlfn.XLOOKUP(AB$1&amp;$R181,$C$3:$C$1662&amp;$D$3:$D$1662,$E$3:$E$1662,0,0,1)</f>
        <v>2100</v>
      </c>
      <c r="AC181" s="2" cm="1">
        <f t="array" ref="AC181">_xlfn.XLOOKUP(AC$1&amp;$R181,$C$3:$C$1662&amp;$D$3:$D$1662,$E$3:$E$1662,0,0,1)</f>
        <v>1700</v>
      </c>
    </row>
    <row r="182" spans="3:29" x14ac:dyDescent="0.4">
      <c r="C182" t="s">
        <v>804</v>
      </c>
      <c r="D182" t="s">
        <v>685</v>
      </c>
      <c r="E182">
        <v>1700</v>
      </c>
      <c r="R182" t="s">
        <v>100</v>
      </c>
      <c r="S182" s="2">
        <f t="shared" si="15"/>
        <v>1284560</v>
      </c>
      <c r="T182" s="2">
        <f t="shared" si="19"/>
        <v>1169200</v>
      </c>
      <c r="U182" s="2">
        <f t="shared" si="19"/>
        <v>1049400</v>
      </c>
      <c r="V182" s="2">
        <f t="shared" si="19"/>
        <v>1774700</v>
      </c>
      <c r="W182" s="2">
        <f t="shared" si="19"/>
        <v>1126200</v>
      </c>
      <c r="X182" s="2">
        <f t="shared" si="19"/>
        <v>1303300</v>
      </c>
      <c r="Y182" s="2" cm="1">
        <f t="array" ref="Y182">_xlfn.XLOOKUP(Y$1&amp;$R182,$C$3:$C$1662&amp;$D$3:$D$1662,$E$3:$E$1662,0,0,1)</f>
        <v>3000</v>
      </c>
      <c r="Z182" s="2" cm="1">
        <f t="array" ref="Z182">_xlfn.XLOOKUP(Z$1&amp;$R182,$C$3:$C$1662&amp;$D$3:$D$1662,$E$3:$E$1662,0,0,1)</f>
        <v>5200</v>
      </c>
      <c r="AA182" s="2" cm="1">
        <f t="array" ref="AA182">_xlfn.XLOOKUP(AA$1&amp;$R182,$C$3:$C$1662&amp;$D$3:$D$1662,$E$3:$E$1662,0,0,1)</f>
        <v>2300</v>
      </c>
      <c r="AB182" s="2" cm="1">
        <f t="array" ref="AB182">_xlfn.XLOOKUP(AB$1&amp;$R182,$C$3:$C$1662&amp;$D$3:$D$1662,$E$3:$E$1662,0,0,1)</f>
        <v>4200</v>
      </c>
      <c r="AC182" s="2" cm="1">
        <f t="array" ref="AC182">_xlfn.XLOOKUP(AC$1&amp;$R182,$C$3:$C$1662&amp;$D$3:$D$1662,$E$3:$E$1662,0,0,1)</f>
        <v>2300</v>
      </c>
    </row>
    <row r="183" spans="3:29" x14ac:dyDescent="0.4">
      <c r="C183" t="s">
        <v>804</v>
      </c>
      <c r="D183" t="s">
        <v>686</v>
      </c>
      <c r="E183">
        <v>2300</v>
      </c>
      <c r="R183" t="s">
        <v>300</v>
      </c>
      <c r="S183" s="2">
        <f t="shared" si="15"/>
        <v>1289440</v>
      </c>
      <c r="T183" s="2">
        <f t="shared" si="19"/>
        <v>1171900</v>
      </c>
      <c r="U183" s="2">
        <f t="shared" si="19"/>
        <v>1052700</v>
      </c>
      <c r="V183" s="2">
        <f t="shared" si="19"/>
        <v>1779900</v>
      </c>
      <c r="W183" s="2">
        <f t="shared" si="19"/>
        <v>1133300</v>
      </c>
      <c r="X183" s="2">
        <f t="shared" si="19"/>
        <v>1309400</v>
      </c>
      <c r="Y183" s="2" cm="1">
        <f t="array" ref="Y183">_xlfn.XLOOKUP(Y$1&amp;$R183,$C$3:$C$1662&amp;$D$3:$D$1662,$E$3:$E$1662,0,0,1)</f>
        <v>2700</v>
      </c>
      <c r="Z183" s="2" cm="1">
        <f t="array" ref="Z183">_xlfn.XLOOKUP(Z$1&amp;$R183,$C$3:$C$1662&amp;$D$3:$D$1662,$E$3:$E$1662,0,0,1)</f>
        <v>3300</v>
      </c>
      <c r="AA183" s="2" cm="1">
        <f t="array" ref="AA183">_xlfn.XLOOKUP(AA$1&amp;$R183,$C$3:$C$1662&amp;$D$3:$D$1662,$E$3:$E$1662,0,0,1)</f>
        <v>5200</v>
      </c>
      <c r="AB183" s="2" cm="1">
        <f t="array" ref="AB183">_xlfn.XLOOKUP(AB$1&amp;$R183,$C$3:$C$1662&amp;$D$3:$D$1662,$E$3:$E$1662,0,0,1)</f>
        <v>7100</v>
      </c>
      <c r="AC183" s="2" cm="1">
        <f t="array" ref="AC183">_xlfn.XLOOKUP(AC$1&amp;$R183,$C$3:$C$1662&amp;$D$3:$D$1662,$E$3:$E$1662,0,0,1)</f>
        <v>6100</v>
      </c>
    </row>
    <row r="184" spans="3:29" x14ac:dyDescent="0.4">
      <c r="C184" t="s">
        <v>804</v>
      </c>
      <c r="D184" t="s">
        <v>687</v>
      </c>
      <c r="E184">
        <v>6100</v>
      </c>
      <c r="R184" t="s">
        <v>204</v>
      </c>
      <c r="S184" s="2">
        <f t="shared" si="15"/>
        <v>1297600</v>
      </c>
      <c r="T184" s="2">
        <f t="shared" si="19"/>
        <v>1173000</v>
      </c>
      <c r="U184" s="2">
        <f t="shared" si="19"/>
        <v>1058500</v>
      </c>
      <c r="V184" s="2">
        <f t="shared" si="19"/>
        <v>1782900</v>
      </c>
      <c r="W184" s="2">
        <f t="shared" si="19"/>
        <v>1158300</v>
      </c>
      <c r="X184" s="2">
        <f t="shared" si="19"/>
        <v>1315300</v>
      </c>
      <c r="Y184" s="2" cm="1">
        <f t="array" ref="Y184">_xlfn.XLOOKUP(Y$1&amp;$R184,$C$3:$C$1662&amp;$D$3:$D$1662,$E$3:$E$1662,0,0,1)</f>
        <v>1100</v>
      </c>
      <c r="Z184" s="2" cm="1">
        <f t="array" ref="Z184">_xlfn.XLOOKUP(Z$1&amp;$R184,$C$3:$C$1662&amp;$D$3:$D$1662,$E$3:$E$1662,0,0,1)</f>
        <v>5800</v>
      </c>
      <c r="AA184" s="2" cm="1">
        <f t="array" ref="AA184">_xlfn.XLOOKUP(AA$1&amp;$R184,$C$3:$C$1662&amp;$D$3:$D$1662,$E$3:$E$1662,0,0,1)</f>
        <v>3000</v>
      </c>
      <c r="AB184" s="2" cm="1">
        <f t="array" ref="AB184">_xlfn.XLOOKUP(AB$1&amp;$R184,$C$3:$C$1662&amp;$D$3:$D$1662,$E$3:$E$1662,0,0,1)</f>
        <v>25000</v>
      </c>
      <c r="AC184" s="2" cm="1">
        <f t="array" ref="AC184">_xlfn.XLOOKUP(AC$1&amp;$R184,$C$3:$C$1662&amp;$D$3:$D$1662,$E$3:$E$1662,0,0,1)</f>
        <v>5900</v>
      </c>
    </row>
    <row r="185" spans="3:29" x14ac:dyDescent="0.4">
      <c r="C185" t="s">
        <v>804</v>
      </c>
      <c r="D185" t="s">
        <v>386</v>
      </c>
      <c r="E185">
        <v>5900</v>
      </c>
      <c r="R185" t="s">
        <v>301</v>
      </c>
      <c r="S185" s="2">
        <f t="shared" si="15"/>
        <v>1303600</v>
      </c>
      <c r="T185" s="2">
        <f t="shared" si="19"/>
        <v>1175000</v>
      </c>
      <c r="U185" s="2">
        <f t="shared" si="19"/>
        <v>1058800</v>
      </c>
      <c r="V185" s="2">
        <f t="shared" si="19"/>
        <v>1786500</v>
      </c>
      <c r="W185" s="2">
        <f t="shared" si="19"/>
        <v>1179000</v>
      </c>
      <c r="X185" s="2">
        <f t="shared" si="19"/>
        <v>1318700</v>
      </c>
      <c r="Y185" s="2" cm="1">
        <f t="array" ref="Y185">_xlfn.XLOOKUP(Y$1&amp;$R185,$C$3:$C$1662&amp;$D$3:$D$1662,$E$3:$E$1662,0,0,1)</f>
        <v>2000</v>
      </c>
      <c r="Z185" s="2" cm="1">
        <f t="array" ref="Z185">_xlfn.XLOOKUP(Z$1&amp;$R185,$C$3:$C$1662&amp;$D$3:$D$1662,$E$3:$E$1662,0,0,1)</f>
        <v>300</v>
      </c>
      <c r="AA185" s="2" cm="1">
        <f t="array" ref="AA185">_xlfn.XLOOKUP(AA$1&amp;$R185,$C$3:$C$1662&amp;$D$3:$D$1662,$E$3:$E$1662,0,0,1)</f>
        <v>3600</v>
      </c>
      <c r="AB185" s="2" cm="1">
        <f t="array" ref="AB185">_xlfn.XLOOKUP(AB$1&amp;$R185,$C$3:$C$1662&amp;$D$3:$D$1662,$E$3:$E$1662,0,0,1)</f>
        <v>20700</v>
      </c>
      <c r="AC185" s="2" cm="1">
        <f t="array" ref="AC185">_xlfn.XLOOKUP(AC$1&amp;$R185,$C$3:$C$1662&amp;$D$3:$D$1662,$E$3:$E$1662,0,0,1)</f>
        <v>3400</v>
      </c>
    </row>
    <row r="186" spans="3:29" x14ac:dyDescent="0.4">
      <c r="C186" t="s">
        <v>804</v>
      </c>
      <c r="D186" t="s">
        <v>387</v>
      </c>
      <c r="E186">
        <v>3400</v>
      </c>
      <c r="R186" t="s">
        <v>201</v>
      </c>
      <c r="S186" s="2">
        <f t="shared" si="15"/>
        <v>1307380</v>
      </c>
      <c r="T186" s="2">
        <f t="shared" si="19"/>
        <v>1179200</v>
      </c>
      <c r="U186" s="2">
        <f t="shared" si="19"/>
        <v>1060900</v>
      </c>
      <c r="V186" s="2">
        <f t="shared" si="19"/>
        <v>1793700</v>
      </c>
      <c r="W186" s="2">
        <f t="shared" si="19"/>
        <v>1182100</v>
      </c>
      <c r="X186" s="2">
        <f t="shared" si="19"/>
        <v>1321000</v>
      </c>
      <c r="Y186" s="2" cm="1">
        <f t="array" ref="Y186">_xlfn.XLOOKUP(Y$1&amp;$R186,$C$3:$C$1662&amp;$D$3:$D$1662,$E$3:$E$1662,0,0,1)</f>
        <v>4200</v>
      </c>
      <c r="Z186" s="2" cm="1">
        <f t="array" ref="Z186">_xlfn.XLOOKUP(Z$1&amp;$R186,$C$3:$C$1662&amp;$D$3:$D$1662,$E$3:$E$1662,0,0,1)</f>
        <v>2100</v>
      </c>
      <c r="AA186" s="2" cm="1">
        <f t="array" ref="AA186">_xlfn.XLOOKUP(AA$1&amp;$R186,$C$3:$C$1662&amp;$D$3:$D$1662,$E$3:$E$1662,0,0,1)</f>
        <v>7200</v>
      </c>
      <c r="AB186" s="2" cm="1">
        <f t="array" ref="AB186">_xlfn.XLOOKUP(AB$1&amp;$R186,$C$3:$C$1662&amp;$D$3:$D$1662,$E$3:$E$1662,0,0,1)</f>
        <v>3100</v>
      </c>
      <c r="AC186" s="2" cm="1">
        <f t="array" ref="AC186">_xlfn.XLOOKUP(AC$1&amp;$R186,$C$3:$C$1662&amp;$D$3:$D$1662,$E$3:$E$1662,0,0,1)</f>
        <v>2300</v>
      </c>
    </row>
    <row r="187" spans="3:29" x14ac:dyDescent="0.4">
      <c r="C187" t="s">
        <v>804</v>
      </c>
      <c r="D187" t="s">
        <v>388</v>
      </c>
      <c r="E187">
        <v>2300</v>
      </c>
      <c r="R187" t="s">
        <v>21</v>
      </c>
      <c r="S187" s="2">
        <f t="shared" si="15"/>
        <v>1311600</v>
      </c>
      <c r="T187" s="2">
        <f t="shared" si="19"/>
        <v>1182800</v>
      </c>
      <c r="U187" s="2">
        <f t="shared" si="19"/>
        <v>1067000</v>
      </c>
      <c r="V187" s="2">
        <f t="shared" si="19"/>
        <v>1796800</v>
      </c>
      <c r="W187" s="2">
        <f t="shared" si="19"/>
        <v>1185800</v>
      </c>
      <c r="X187" s="2">
        <f t="shared" si="19"/>
        <v>1325600</v>
      </c>
      <c r="Y187" s="2" cm="1">
        <f t="array" ref="Y187">_xlfn.XLOOKUP(Y$1&amp;$R187,$C$3:$C$1662&amp;$D$3:$D$1662,$E$3:$E$1662,0,0,1)</f>
        <v>3600</v>
      </c>
      <c r="Z187" s="2" cm="1">
        <f t="array" ref="Z187">_xlfn.XLOOKUP(Z$1&amp;$R187,$C$3:$C$1662&amp;$D$3:$D$1662,$E$3:$E$1662,0,0,1)</f>
        <v>6100</v>
      </c>
      <c r="AA187" s="2" cm="1">
        <f t="array" ref="AA187">_xlfn.XLOOKUP(AA$1&amp;$R187,$C$3:$C$1662&amp;$D$3:$D$1662,$E$3:$E$1662,0,0,1)</f>
        <v>3100</v>
      </c>
      <c r="AB187" s="2" cm="1">
        <f t="array" ref="AB187">_xlfn.XLOOKUP(AB$1&amp;$R187,$C$3:$C$1662&amp;$D$3:$D$1662,$E$3:$E$1662,0,0,1)</f>
        <v>3700</v>
      </c>
      <c r="AC187" s="2" cm="1">
        <f t="array" ref="AC187">_xlfn.XLOOKUP(AC$1&amp;$R187,$C$3:$C$1662&amp;$D$3:$D$1662,$E$3:$E$1662,0,0,1)</f>
        <v>4600</v>
      </c>
    </row>
    <row r="188" spans="3:29" x14ac:dyDescent="0.4">
      <c r="C188" t="s">
        <v>804</v>
      </c>
      <c r="D188" t="s">
        <v>389</v>
      </c>
      <c r="E188">
        <v>4600</v>
      </c>
      <c r="R188" t="s">
        <v>88</v>
      </c>
      <c r="S188" s="2">
        <f t="shared" si="15"/>
        <v>1316440</v>
      </c>
      <c r="T188" s="2">
        <f t="shared" si="19"/>
        <v>1185500</v>
      </c>
      <c r="U188" s="2">
        <f t="shared" si="19"/>
        <v>1070000</v>
      </c>
      <c r="V188" s="2">
        <f t="shared" si="19"/>
        <v>1803100</v>
      </c>
      <c r="W188" s="2">
        <f t="shared" si="19"/>
        <v>1193200</v>
      </c>
      <c r="X188" s="2">
        <f t="shared" si="19"/>
        <v>1330400</v>
      </c>
      <c r="Y188" s="2" cm="1">
        <f t="array" ref="Y188">_xlfn.XLOOKUP(Y$1&amp;$R188,$C$3:$C$1662&amp;$D$3:$D$1662,$E$3:$E$1662,0,0,1)</f>
        <v>2700</v>
      </c>
      <c r="Z188" s="2" cm="1">
        <f t="array" ref="Z188">_xlfn.XLOOKUP(Z$1&amp;$R188,$C$3:$C$1662&amp;$D$3:$D$1662,$E$3:$E$1662,0,0,1)</f>
        <v>3000</v>
      </c>
      <c r="AA188" s="2" cm="1">
        <f t="array" ref="AA188">_xlfn.XLOOKUP(AA$1&amp;$R188,$C$3:$C$1662&amp;$D$3:$D$1662,$E$3:$E$1662,0,0,1)</f>
        <v>6300</v>
      </c>
      <c r="AB188" s="2" cm="1">
        <f t="array" ref="AB188">_xlfn.XLOOKUP(AB$1&amp;$R188,$C$3:$C$1662&amp;$D$3:$D$1662,$E$3:$E$1662,0,0,1)</f>
        <v>7400</v>
      </c>
      <c r="AC188" s="2" cm="1">
        <f t="array" ref="AC188">_xlfn.XLOOKUP(AC$1&amp;$R188,$C$3:$C$1662&amp;$D$3:$D$1662,$E$3:$E$1662,0,0,1)</f>
        <v>4800</v>
      </c>
    </row>
    <row r="189" spans="3:29" x14ac:dyDescent="0.4">
      <c r="C189" t="s">
        <v>804</v>
      </c>
      <c r="D189" t="s">
        <v>390</v>
      </c>
      <c r="E189">
        <v>4800</v>
      </c>
      <c r="R189" t="s">
        <v>119</v>
      </c>
      <c r="S189" s="2">
        <f t="shared" si="15"/>
        <v>1319900</v>
      </c>
      <c r="T189" s="2">
        <f t="shared" si="19"/>
        <v>1187700</v>
      </c>
      <c r="U189" s="2">
        <f t="shared" si="19"/>
        <v>1072800</v>
      </c>
      <c r="V189" s="2">
        <f t="shared" si="19"/>
        <v>1810200</v>
      </c>
      <c r="W189" s="2">
        <f t="shared" si="19"/>
        <v>1195400</v>
      </c>
      <c r="X189" s="2">
        <f t="shared" si="19"/>
        <v>1333400</v>
      </c>
      <c r="Y189" s="2" cm="1">
        <f t="array" ref="Y189">_xlfn.XLOOKUP(Y$1&amp;$R189,$C$3:$C$1662&amp;$D$3:$D$1662,$E$3:$E$1662,0,0,1)</f>
        <v>2200</v>
      </c>
      <c r="Z189" s="2" cm="1">
        <f t="array" ref="Z189">_xlfn.XLOOKUP(Z$1&amp;$R189,$C$3:$C$1662&amp;$D$3:$D$1662,$E$3:$E$1662,0,0,1)</f>
        <v>2800</v>
      </c>
      <c r="AA189" s="2" cm="1">
        <f t="array" ref="AA189">_xlfn.XLOOKUP(AA$1&amp;$R189,$C$3:$C$1662&amp;$D$3:$D$1662,$E$3:$E$1662,0,0,1)</f>
        <v>7100</v>
      </c>
      <c r="AB189" s="2" cm="1">
        <f t="array" ref="AB189">_xlfn.XLOOKUP(AB$1&amp;$R189,$C$3:$C$1662&amp;$D$3:$D$1662,$E$3:$E$1662,0,0,1)</f>
        <v>2200</v>
      </c>
      <c r="AC189" s="2" cm="1">
        <f t="array" ref="AC189">_xlfn.XLOOKUP(AC$1&amp;$R189,$C$3:$C$1662&amp;$D$3:$D$1662,$E$3:$E$1662,0,0,1)</f>
        <v>3000</v>
      </c>
    </row>
    <row r="190" spans="3:29" x14ac:dyDescent="0.4">
      <c r="C190" t="s">
        <v>804</v>
      </c>
      <c r="D190" t="s">
        <v>391</v>
      </c>
      <c r="E190">
        <v>3000</v>
      </c>
      <c r="R190" t="s">
        <v>274</v>
      </c>
      <c r="S190" s="2">
        <f t="shared" si="15"/>
        <v>1321920</v>
      </c>
      <c r="T190" s="2">
        <f t="shared" si="19"/>
        <v>1189500</v>
      </c>
      <c r="U190" s="2">
        <f t="shared" si="19"/>
        <v>1074100</v>
      </c>
      <c r="V190" s="2">
        <f t="shared" si="19"/>
        <v>1812200</v>
      </c>
      <c r="W190" s="2">
        <f t="shared" si="19"/>
        <v>1197900</v>
      </c>
      <c r="X190" s="2">
        <f t="shared" si="19"/>
        <v>1335900</v>
      </c>
      <c r="Y190" s="2" cm="1">
        <f t="array" ref="Y190">_xlfn.XLOOKUP(Y$1&amp;$R190,$C$3:$C$1662&amp;$D$3:$D$1662,$E$3:$E$1662,0,0,1)</f>
        <v>1800</v>
      </c>
      <c r="Z190" s="2" cm="1">
        <f t="array" ref="Z190">_xlfn.XLOOKUP(Z$1&amp;$R190,$C$3:$C$1662&amp;$D$3:$D$1662,$E$3:$E$1662,0,0,1)</f>
        <v>1300</v>
      </c>
      <c r="AA190" s="2" cm="1">
        <f t="array" ref="AA190">_xlfn.XLOOKUP(AA$1&amp;$R190,$C$3:$C$1662&amp;$D$3:$D$1662,$E$3:$E$1662,0,0,1)</f>
        <v>2000</v>
      </c>
      <c r="AB190" s="2" cm="1">
        <f t="array" ref="AB190">_xlfn.XLOOKUP(AB$1&amp;$R190,$C$3:$C$1662&amp;$D$3:$D$1662,$E$3:$E$1662,0,0,1)</f>
        <v>2500</v>
      </c>
      <c r="AC190" s="2" cm="1">
        <f t="array" ref="AC190">_xlfn.XLOOKUP(AC$1&amp;$R190,$C$3:$C$1662&amp;$D$3:$D$1662,$E$3:$E$1662,0,0,1)</f>
        <v>2500</v>
      </c>
    </row>
    <row r="191" spans="3:29" x14ac:dyDescent="0.4">
      <c r="C191" t="s">
        <v>804</v>
      </c>
      <c r="D191" t="s">
        <v>392</v>
      </c>
      <c r="E191">
        <v>2500</v>
      </c>
      <c r="R191" t="s">
        <v>180</v>
      </c>
      <c r="S191" s="2">
        <f t="shared" si="15"/>
        <v>1325440</v>
      </c>
      <c r="T191" s="2">
        <f t="shared" si="19"/>
        <v>1192300</v>
      </c>
      <c r="U191" s="2">
        <f t="shared" si="19"/>
        <v>1076900</v>
      </c>
      <c r="V191" s="2">
        <f t="shared" si="19"/>
        <v>1818200</v>
      </c>
      <c r="W191" s="2">
        <f t="shared" si="19"/>
        <v>1202700</v>
      </c>
      <c r="X191" s="2">
        <f t="shared" si="19"/>
        <v>1337100</v>
      </c>
      <c r="Y191" s="2" cm="1">
        <f t="array" ref="Y191">_xlfn.XLOOKUP(Y$1&amp;$R191,$C$3:$C$1662&amp;$D$3:$D$1662,$E$3:$E$1662,0,0,1)</f>
        <v>2800</v>
      </c>
      <c r="Z191" s="2" cm="1">
        <f t="array" ref="Z191">_xlfn.XLOOKUP(Z$1&amp;$R191,$C$3:$C$1662&amp;$D$3:$D$1662,$E$3:$E$1662,0,0,1)</f>
        <v>2800</v>
      </c>
      <c r="AA191" s="2" cm="1">
        <f t="array" ref="AA191">_xlfn.XLOOKUP(AA$1&amp;$R191,$C$3:$C$1662&amp;$D$3:$D$1662,$E$3:$E$1662,0,0,1)</f>
        <v>6000</v>
      </c>
      <c r="AB191" s="2" cm="1">
        <f t="array" ref="AB191">_xlfn.XLOOKUP(AB$1&amp;$R191,$C$3:$C$1662&amp;$D$3:$D$1662,$E$3:$E$1662,0,0,1)</f>
        <v>4800</v>
      </c>
      <c r="AC191" s="2" cm="1">
        <f t="array" ref="AC191">_xlfn.XLOOKUP(AC$1&amp;$R191,$C$3:$C$1662&amp;$D$3:$D$1662,$E$3:$E$1662,0,0,1)</f>
        <v>1200</v>
      </c>
    </row>
    <row r="192" spans="3:29" x14ac:dyDescent="0.4">
      <c r="C192" t="s">
        <v>804</v>
      </c>
      <c r="D192" t="s">
        <v>393</v>
      </c>
      <c r="E192">
        <v>1200</v>
      </c>
      <c r="R192" t="s">
        <v>76</v>
      </c>
      <c r="S192" s="2">
        <f t="shared" si="15"/>
        <v>1328500</v>
      </c>
      <c r="T192" s="2">
        <f t="shared" si="19"/>
        <v>1193200</v>
      </c>
      <c r="U192" s="2">
        <f t="shared" si="19"/>
        <v>1080200</v>
      </c>
      <c r="V192" s="2">
        <f t="shared" si="19"/>
        <v>1823400</v>
      </c>
      <c r="W192" s="2">
        <f t="shared" si="19"/>
        <v>1203800</v>
      </c>
      <c r="X192" s="2">
        <f t="shared" si="19"/>
        <v>1341900</v>
      </c>
      <c r="Y192" s="2" cm="1">
        <f t="array" ref="Y192">_xlfn.XLOOKUP(Y$1&amp;$R192,$C$3:$C$1662&amp;$D$3:$D$1662,$E$3:$E$1662,0,0,1)</f>
        <v>900</v>
      </c>
      <c r="Z192" s="2" cm="1">
        <f t="array" ref="Z192">_xlfn.XLOOKUP(Z$1&amp;$R192,$C$3:$C$1662&amp;$D$3:$D$1662,$E$3:$E$1662,0,0,1)</f>
        <v>3300</v>
      </c>
      <c r="AA192" s="2" cm="1">
        <f t="array" ref="AA192">_xlfn.XLOOKUP(AA$1&amp;$R192,$C$3:$C$1662&amp;$D$3:$D$1662,$E$3:$E$1662,0,0,1)</f>
        <v>5200</v>
      </c>
      <c r="AB192" s="2" cm="1">
        <f t="array" ref="AB192">_xlfn.XLOOKUP(AB$1&amp;$R192,$C$3:$C$1662&amp;$D$3:$D$1662,$E$3:$E$1662,0,0,1)</f>
        <v>1100</v>
      </c>
      <c r="AC192" s="2" cm="1">
        <f t="array" ref="AC192">_xlfn.XLOOKUP(AC$1&amp;$R192,$C$3:$C$1662&amp;$D$3:$D$1662,$E$3:$E$1662,0,0,1)</f>
        <v>4800</v>
      </c>
    </row>
    <row r="193" spans="3:29" x14ac:dyDescent="0.4">
      <c r="C193" t="s">
        <v>804</v>
      </c>
      <c r="D193" t="s">
        <v>394</v>
      </c>
      <c r="E193">
        <v>4800</v>
      </c>
      <c r="R193" t="s">
        <v>138</v>
      </c>
      <c r="S193" s="2">
        <f t="shared" si="15"/>
        <v>1332360</v>
      </c>
      <c r="T193" s="2">
        <f t="shared" si="19"/>
        <v>1195900</v>
      </c>
      <c r="U193" s="2">
        <f t="shared" si="19"/>
        <v>1082900</v>
      </c>
      <c r="V193" s="2">
        <f t="shared" si="19"/>
        <v>1828300</v>
      </c>
      <c r="W193" s="2">
        <f t="shared" si="19"/>
        <v>1210400</v>
      </c>
      <c r="X193" s="2">
        <f t="shared" si="19"/>
        <v>1344300</v>
      </c>
      <c r="Y193" s="2" cm="1">
        <f t="array" ref="Y193">_xlfn.XLOOKUP(Y$1&amp;$R193,$C$3:$C$1662&amp;$D$3:$D$1662,$E$3:$E$1662,0,0,1)</f>
        <v>2700</v>
      </c>
      <c r="Z193" s="2" cm="1">
        <f t="array" ref="Z193">_xlfn.XLOOKUP(Z$1&amp;$R193,$C$3:$C$1662&amp;$D$3:$D$1662,$E$3:$E$1662,0,0,1)</f>
        <v>2700</v>
      </c>
      <c r="AA193" s="2" cm="1">
        <f t="array" ref="AA193">_xlfn.XLOOKUP(AA$1&amp;$R193,$C$3:$C$1662&amp;$D$3:$D$1662,$E$3:$E$1662,0,0,1)</f>
        <v>4900</v>
      </c>
      <c r="AB193" s="2" cm="1">
        <f t="array" ref="AB193">_xlfn.XLOOKUP(AB$1&amp;$R193,$C$3:$C$1662&amp;$D$3:$D$1662,$E$3:$E$1662,0,0,1)</f>
        <v>6600</v>
      </c>
      <c r="AC193" s="2" cm="1">
        <f t="array" ref="AC193">_xlfn.XLOOKUP(AC$1&amp;$R193,$C$3:$C$1662&amp;$D$3:$D$1662,$E$3:$E$1662,0,0,1)</f>
        <v>2400</v>
      </c>
    </row>
    <row r="194" spans="3:29" x14ac:dyDescent="0.4">
      <c r="C194" t="s">
        <v>804</v>
      </c>
      <c r="D194" t="s">
        <v>395</v>
      </c>
      <c r="E194">
        <v>2400</v>
      </c>
      <c r="R194" t="s">
        <v>255</v>
      </c>
      <c r="S194" s="2">
        <f t="shared" si="15"/>
        <v>1335740</v>
      </c>
      <c r="T194" s="2">
        <f t="shared" si="19"/>
        <v>1200900</v>
      </c>
      <c r="U194" s="2">
        <f t="shared" si="19"/>
        <v>1087200</v>
      </c>
      <c r="V194" s="2">
        <f t="shared" si="19"/>
        <v>1831400</v>
      </c>
      <c r="W194" s="2">
        <f t="shared" si="19"/>
        <v>1212800</v>
      </c>
      <c r="X194" s="2">
        <f t="shared" si="19"/>
        <v>1346400</v>
      </c>
      <c r="Y194" s="2" cm="1">
        <f t="array" ref="Y194">_xlfn.XLOOKUP(Y$1&amp;$R194,$C$3:$C$1662&amp;$D$3:$D$1662,$E$3:$E$1662,0,0,1)</f>
        <v>5000</v>
      </c>
      <c r="Z194" s="2" cm="1">
        <f t="array" ref="Z194">_xlfn.XLOOKUP(Z$1&amp;$R194,$C$3:$C$1662&amp;$D$3:$D$1662,$E$3:$E$1662,0,0,1)</f>
        <v>4300</v>
      </c>
      <c r="AA194" s="2" cm="1">
        <f t="array" ref="AA194">_xlfn.XLOOKUP(AA$1&amp;$R194,$C$3:$C$1662&amp;$D$3:$D$1662,$E$3:$E$1662,0,0,1)</f>
        <v>3100</v>
      </c>
      <c r="AB194" s="2" cm="1">
        <f t="array" ref="AB194">_xlfn.XLOOKUP(AB$1&amp;$R194,$C$3:$C$1662&amp;$D$3:$D$1662,$E$3:$E$1662,0,0,1)</f>
        <v>2400</v>
      </c>
      <c r="AC194" s="2" cm="1">
        <f t="array" ref="AC194">_xlfn.XLOOKUP(AC$1&amp;$R194,$C$3:$C$1662&amp;$D$3:$D$1662,$E$3:$E$1662,0,0,1)</f>
        <v>2100</v>
      </c>
    </row>
    <row r="195" spans="3:29" x14ac:dyDescent="0.4">
      <c r="C195" t="s">
        <v>804</v>
      </c>
      <c r="D195" t="s">
        <v>396</v>
      </c>
      <c r="E195">
        <v>2100</v>
      </c>
      <c r="R195" t="s">
        <v>106</v>
      </c>
      <c r="S195" s="2">
        <f t="shared" ref="S195:S258" si="20">IFERROR(AVERAGEIFS(T195:X195,T195:X195,"&gt;0"),0)</f>
        <v>1339180</v>
      </c>
      <c r="T195" s="2">
        <f t="shared" si="19"/>
        <v>1203500</v>
      </c>
      <c r="U195" s="2">
        <f t="shared" si="19"/>
        <v>1088300</v>
      </c>
      <c r="V195" s="2">
        <f t="shared" si="19"/>
        <v>1840500</v>
      </c>
      <c r="W195" s="2">
        <f t="shared" si="19"/>
        <v>1215400</v>
      </c>
      <c r="X195" s="2">
        <f t="shared" si="19"/>
        <v>1348200</v>
      </c>
      <c r="Y195" s="2" cm="1">
        <f t="array" ref="Y195">_xlfn.XLOOKUP(Y$1&amp;$R195,$C$3:$C$1662&amp;$D$3:$D$1662,$E$3:$E$1662,0,0,1)</f>
        <v>2600</v>
      </c>
      <c r="Z195" s="2" cm="1">
        <f t="array" ref="Z195">_xlfn.XLOOKUP(Z$1&amp;$R195,$C$3:$C$1662&amp;$D$3:$D$1662,$E$3:$E$1662,0,0,1)</f>
        <v>1100</v>
      </c>
      <c r="AA195" s="2" cm="1">
        <f t="array" ref="AA195">_xlfn.XLOOKUP(AA$1&amp;$R195,$C$3:$C$1662&amp;$D$3:$D$1662,$E$3:$E$1662,0,0,1)</f>
        <v>9100</v>
      </c>
      <c r="AB195" s="2" cm="1">
        <f t="array" ref="AB195">_xlfn.XLOOKUP(AB$1&amp;$R195,$C$3:$C$1662&amp;$D$3:$D$1662,$E$3:$E$1662,0,0,1)</f>
        <v>2600</v>
      </c>
      <c r="AC195" s="2" cm="1">
        <f t="array" ref="AC195">_xlfn.XLOOKUP(AC$1&amp;$R195,$C$3:$C$1662&amp;$D$3:$D$1662,$E$3:$E$1662,0,0,1)</f>
        <v>1800</v>
      </c>
    </row>
    <row r="196" spans="3:29" x14ac:dyDescent="0.4">
      <c r="C196" t="s">
        <v>804</v>
      </c>
      <c r="D196" t="s">
        <v>397</v>
      </c>
      <c r="E196">
        <v>1800</v>
      </c>
      <c r="R196" t="s">
        <v>172</v>
      </c>
      <c r="S196" s="2">
        <f t="shared" si="20"/>
        <v>1341700</v>
      </c>
      <c r="T196" s="2">
        <f t="shared" ref="T196:X211" si="21">T195+Y196</f>
        <v>1204800</v>
      </c>
      <c r="U196" s="2">
        <f t="shared" si="21"/>
        <v>1089000</v>
      </c>
      <c r="V196" s="2">
        <f t="shared" si="21"/>
        <v>1844500</v>
      </c>
      <c r="W196" s="2">
        <f t="shared" si="21"/>
        <v>1220800</v>
      </c>
      <c r="X196" s="2">
        <f t="shared" si="21"/>
        <v>1349400</v>
      </c>
      <c r="Y196" s="2" cm="1">
        <f t="array" ref="Y196">_xlfn.XLOOKUP(Y$1&amp;$R196,$C$3:$C$1662&amp;$D$3:$D$1662,$E$3:$E$1662,0,0,1)</f>
        <v>1300</v>
      </c>
      <c r="Z196" s="2" cm="1">
        <f t="array" ref="Z196">_xlfn.XLOOKUP(Z$1&amp;$R196,$C$3:$C$1662&amp;$D$3:$D$1662,$E$3:$E$1662,0,0,1)</f>
        <v>700</v>
      </c>
      <c r="AA196" s="2" cm="1">
        <f t="array" ref="AA196">_xlfn.XLOOKUP(AA$1&amp;$R196,$C$3:$C$1662&amp;$D$3:$D$1662,$E$3:$E$1662,0,0,1)</f>
        <v>4000</v>
      </c>
      <c r="AB196" s="2" cm="1">
        <f t="array" ref="AB196">_xlfn.XLOOKUP(AB$1&amp;$R196,$C$3:$C$1662&amp;$D$3:$D$1662,$E$3:$E$1662,0,0,1)</f>
        <v>5400</v>
      </c>
      <c r="AC196" s="2" cm="1">
        <f t="array" ref="AC196">_xlfn.XLOOKUP(AC$1&amp;$R196,$C$3:$C$1662&amp;$D$3:$D$1662,$E$3:$E$1662,0,0,1)</f>
        <v>1200</v>
      </c>
    </row>
    <row r="197" spans="3:29" x14ac:dyDescent="0.4">
      <c r="C197" t="s">
        <v>804</v>
      </c>
      <c r="D197" t="s">
        <v>398</v>
      </c>
      <c r="E197">
        <v>1200</v>
      </c>
      <c r="R197" t="s">
        <v>302</v>
      </c>
      <c r="S197" s="2">
        <f t="shared" si="20"/>
        <v>1344940</v>
      </c>
      <c r="T197" s="2">
        <f t="shared" si="21"/>
        <v>1213300</v>
      </c>
      <c r="U197" s="2">
        <f t="shared" si="21"/>
        <v>1089900</v>
      </c>
      <c r="V197" s="2">
        <f t="shared" si="21"/>
        <v>1849100</v>
      </c>
      <c r="W197" s="2">
        <f t="shared" si="21"/>
        <v>1222200</v>
      </c>
      <c r="X197" s="2">
        <f t="shared" si="21"/>
        <v>1350200</v>
      </c>
      <c r="Y197" s="2" cm="1">
        <f t="array" ref="Y197">_xlfn.XLOOKUP(Y$1&amp;$R197,$C$3:$C$1662&amp;$D$3:$D$1662,$E$3:$E$1662,0,0,1)</f>
        <v>8500</v>
      </c>
      <c r="Z197" s="2" cm="1">
        <f t="array" ref="Z197">_xlfn.XLOOKUP(Z$1&amp;$R197,$C$3:$C$1662&amp;$D$3:$D$1662,$E$3:$E$1662,0,0,1)</f>
        <v>900</v>
      </c>
      <c r="AA197" s="2" cm="1">
        <f t="array" ref="AA197">_xlfn.XLOOKUP(AA$1&amp;$R197,$C$3:$C$1662&amp;$D$3:$D$1662,$E$3:$E$1662,0,0,1)</f>
        <v>4600</v>
      </c>
      <c r="AB197" s="2" cm="1">
        <f t="array" ref="AB197">_xlfn.XLOOKUP(AB$1&amp;$R197,$C$3:$C$1662&amp;$D$3:$D$1662,$E$3:$E$1662,0,0,1)</f>
        <v>1400</v>
      </c>
      <c r="AC197" s="2" cm="1">
        <f t="array" ref="AC197">_xlfn.XLOOKUP(AC$1&amp;$R197,$C$3:$C$1662&amp;$D$3:$D$1662,$E$3:$E$1662,0,0,1)</f>
        <v>800</v>
      </c>
    </row>
    <row r="198" spans="3:29" x14ac:dyDescent="0.4">
      <c r="C198" t="s">
        <v>804</v>
      </c>
      <c r="D198" t="s">
        <v>399</v>
      </c>
      <c r="E198">
        <v>800</v>
      </c>
      <c r="R198" t="s">
        <v>248</v>
      </c>
      <c r="S198" s="2">
        <f t="shared" si="20"/>
        <v>1348480</v>
      </c>
      <c r="T198" s="2">
        <f t="shared" si="21"/>
        <v>1216700</v>
      </c>
      <c r="U198" s="2">
        <f t="shared" si="21"/>
        <v>1096900</v>
      </c>
      <c r="V198" s="2">
        <f t="shared" si="21"/>
        <v>1851000</v>
      </c>
      <c r="W198" s="2">
        <f t="shared" si="21"/>
        <v>1226000</v>
      </c>
      <c r="X198" s="2">
        <f t="shared" si="21"/>
        <v>1351800</v>
      </c>
      <c r="Y198" s="2" cm="1">
        <f t="array" ref="Y198">_xlfn.XLOOKUP(Y$1&amp;$R198,$C$3:$C$1662&amp;$D$3:$D$1662,$E$3:$E$1662,0,0,1)</f>
        <v>3400</v>
      </c>
      <c r="Z198" s="2" cm="1">
        <f t="array" ref="Z198">_xlfn.XLOOKUP(Z$1&amp;$R198,$C$3:$C$1662&amp;$D$3:$D$1662,$E$3:$E$1662,0,0,1)</f>
        <v>7000</v>
      </c>
      <c r="AA198" s="2" cm="1">
        <f t="array" ref="AA198">_xlfn.XLOOKUP(AA$1&amp;$R198,$C$3:$C$1662&amp;$D$3:$D$1662,$E$3:$E$1662,0,0,1)</f>
        <v>1900</v>
      </c>
      <c r="AB198" s="2" cm="1">
        <f t="array" ref="AB198">_xlfn.XLOOKUP(AB$1&amp;$R198,$C$3:$C$1662&amp;$D$3:$D$1662,$E$3:$E$1662,0,0,1)</f>
        <v>3800</v>
      </c>
      <c r="AC198" s="2" cm="1">
        <f t="array" ref="AC198">_xlfn.XLOOKUP(AC$1&amp;$R198,$C$3:$C$1662&amp;$D$3:$D$1662,$E$3:$E$1662,0,0,1)</f>
        <v>1600</v>
      </c>
    </row>
    <row r="199" spans="3:29" x14ac:dyDescent="0.4">
      <c r="C199" t="s">
        <v>804</v>
      </c>
      <c r="D199" t="s">
        <v>400</v>
      </c>
      <c r="E199">
        <v>1600</v>
      </c>
      <c r="R199" t="s">
        <v>285</v>
      </c>
      <c r="S199" s="2">
        <f t="shared" si="20"/>
        <v>1354180</v>
      </c>
      <c r="T199" s="2">
        <f t="shared" si="21"/>
        <v>1218600</v>
      </c>
      <c r="U199" s="2">
        <f t="shared" si="21"/>
        <v>1111700</v>
      </c>
      <c r="V199" s="2">
        <f t="shared" si="21"/>
        <v>1853700</v>
      </c>
      <c r="W199" s="2">
        <f t="shared" si="21"/>
        <v>1229000</v>
      </c>
      <c r="X199" s="2">
        <f t="shared" si="21"/>
        <v>1357900</v>
      </c>
      <c r="Y199" s="2" cm="1">
        <f t="array" ref="Y199">_xlfn.XLOOKUP(Y$1&amp;$R199,$C$3:$C$1662&amp;$D$3:$D$1662,$E$3:$E$1662,0,0,1)</f>
        <v>1900</v>
      </c>
      <c r="Z199" s="2" cm="1">
        <f t="array" ref="Z199">_xlfn.XLOOKUP(Z$1&amp;$R199,$C$3:$C$1662&amp;$D$3:$D$1662,$E$3:$E$1662,0,0,1)</f>
        <v>14800</v>
      </c>
      <c r="AA199" s="2" cm="1">
        <f t="array" ref="AA199">_xlfn.XLOOKUP(AA$1&amp;$R199,$C$3:$C$1662&amp;$D$3:$D$1662,$E$3:$E$1662,0,0,1)</f>
        <v>2700</v>
      </c>
      <c r="AB199" s="2" cm="1">
        <f t="array" ref="AB199">_xlfn.XLOOKUP(AB$1&amp;$R199,$C$3:$C$1662&amp;$D$3:$D$1662,$E$3:$E$1662,0,0,1)</f>
        <v>3000</v>
      </c>
      <c r="AC199" s="2" cm="1">
        <f t="array" ref="AC199">_xlfn.XLOOKUP(AC$1&amp;$R199,$C$3:$C$1662&amp;$D$3:$D$1662,$E$3:$E$1662,0,0,1)</f>
        <v>6100</v>
      </c>
    </row>
    <row r="200" spans="3:29" x14ac:dyDescent="0.4">
      <c r="C200" t="s">
        <v>804</v>
      </c>
      <c r="D200" t="s">
        <v>401</v>
      </c>
      <c r="E200">
        <v>6100</v>
      </c>
      <c r="R200" t="s">
        <v>121</v>
      </c>
      <c r="S200" s="2">
        <f t="shared" si="20"/>
        <v>1355720</v>
      </c>
      <c r="T200" s="2">
        <f t="shared" si="21"/>
        <v>1219800</v>
      </c>
      <c r="U200" s="2">
        <f t="shared" si="21"/>
        <v>1113500</v>
      </c>
      <c r="V200" s="2">
        <f t="shared" si="21"/>
        <v>1855800</v>
      </c>
      <c r="W200" s="2">
        <f t="shared" si="21"/>
        <v>1230700</v>
      </c>
      <c r="X200" s="2">
        <f t="shared" si="21"/>
        <v>1358800</v>
      </c>
      <c r="Y200" s="2" cm="1">
        <f t="array" ref="Y200">_xlfn.XLOOKUP(Y$1&amp;$R200,$C$3:$C$1662&amp;$D$3:$D$1662,$E$3:$E$1662,0,0,1)</f>
        <v>1200</v>
      </c>
      <c r="Z200" s="2" cm="1">
        <f t="array" ref="Z200">_xlfn.XLOOKUP(Z$1&amp;$R200,$C$3:$C$1662&amp;$D$3:$D$1662,$E$3:$E$1662,0,0,1)</f>
        <v>1800</v>
      </c>
      <c r="AA200" s="2" cm="1">
        <f t="array" ref="AA200">_xlfn.XLOOKUP(AA$1&amp;$R200,$C$3:$C$1662&amp;$D$3:$D$1662,$E$3:$E$1662,0,0,1)</f>
        <v>2100</v>
      </c>
      <c r="AB200" s="2" cm="1">
        <f t="array" ref="AB200">_xlfn.XLOOKUP(AB$1&amp;$R200,$C$3:$C$1662&amp;$D$3:$D$1662,$E$3:$E$1662,0,0,1)</f>
        <v>1700</v>
      </c>
      <c r="AC200" s="2" cm="1">
        <f t="array" ref="AC200">_xlfn.XLOOKUP(AC$1&amp;$R200,$C$3:$C$1662&amp;$D$3:$D$1662,$E$3:$E$1662,0,0,1)</f>
        <v>900</v>
      </c>
    </row>
    <row r="201" spans="3:29" x14ac:dyDescent="0.4">
      <c r="C201" t="s">
        <v>804</v>
      </c>
      <c r="D201" t="s">
        <v>402</v>
      </c>
      <c r="E201">
        <v>900</v>
      </c>
      <c r="R201" t="s">
        <v>273</v>
      </c>
      <c r="S201" s="2">
        <f t="shared" si="20"/>
        <v>1358400</v>
      </c>
      <c r="T201" s="2">
        <f t="shared" si="21"/>
        <v>1224000</v>
      </c>
      <c r="U201" s="2">
        <f t="shared" si="21"/>
        <v>1116000</v>
      </c>
      <c r="V201" s="2">
        <f t="shared" si="21"/>
        <v>1856900</v>
      </c>
      <c r="W201" s="2">
        <f t="shared" si="21"/>
        <v>1235200</v>
      </c>
      <c r="X201" s="2">
        <f t="shared" si="21"/>
        <v>1359900</v>
      </c>
      <c r="Y201" s="2" cm="1">
        <f t="array" ref="Y201">_xlfn.XLOOKUP(Y$1&amp;$R201,$C$3:$C$1662&amp;$D$3:$D$1662,$E$3:$E$1662,0,0,1)</f>
        <v>4200</v>
      </c>
      <c r="Z201" s="2" cm="1">
        <f t="array" ref="Z201">_xlfn.XLOOKUP(Z$1&amp;$R201,$C$3:$C$1662&amp;$D$3:$D$1662,$E$3:$E$1662,0,0,1)</f>
        <v>2500</v>
      </c>
      <c r="AA201" s="2" cm="1">
        <f t="array" ref="AA201">_xlfn.XLOOKUP(AA$1&amp;$R201,$C$3:$C$1662&amp;$D$3:$D$1662,$E$3:$E$1662,0,0,1)</f>
        <v>1100</v>
      </c>
      <c r="AB201" s="2" cm="1">
        <f t="array" ref="AB201">_xlfn.XLOOKUP(AB$1&amp;$R201,$C$3:$C$1662&amp;$D$3:$D$1662,$E$3:$E$1662,0,0,1)</f>
        <v>4500</v>
      </c>
      <c r="AC201" s="2" cm="1">
        <f t="array" ref="AC201">_xlfn.XLOOKUP(AC$1&amp;$R201,$C$3:$C$1662&amp;$D$3:$D$1662,$E$3:$E$1662,0,0,1)</f>
        <v>1100</v>
      </c>
    </row>
    <row r="202" spans="3:29" x14ac:dyDescent="0.4">
      <c r="C202" t="s">
        <v>804</v>
      </c>
      <c r="D202" t="s">
        <v>403</v>
      </c>
      <c r="E202">
        <v>1100</v>
      </c>
      <c r="R202" t="s">
        <v>247</v>
      </c>
      <c r="S202" s="2">
        <f t="shared" si="20"/>
        <v>1362080</v>
      </c>
      <c r="T202" s="2">
        <f t="shared" si="21"/>
        <v>1227600</v>
      </c>
      <c r="U202" s="2">
        <f t="shared" si="21"/>
        <v>1119200</v>
      </c>
      <c r="V202" s="2">
        <f t="shared" si="21"/>
        <v>1861600</v>
      </c>
      <c r="W202" s="2">
        <f t="shared" si="21"/>
        <v>1239100</v>
      </c>
      <c r="X202" s="2">
        <f t="shared" si="21"/>
        <v>1362900</v>
      </c>
      <c r="Y202" s="2" cm="1">
        <f t="array" ref="Y202">_xlfn.XLOOKUP(Y$1&amp;$R202,$C$3:$C$1662&amp;$D$3:$D$1662,$E$3:$E$1662,0,0,1)</f>
        <v>3600</v>
      </c>
      <c r="Z202" s="2" cm="1">
        <f t="array" ref="Z202">_xlfn.XLOOKUP(Z$1&amp;$R202,$C$3:$C$1662&amp;$D$3:$D$1662,$E$3:$E$1662,0,0,1)</f>
        <v>3200</v>
      </c>
      <c r="AA202" s="2" cm="1">
        <f t="array" ref="AA202">_xlfn.XLOOKUP(AA$1&amp;$R202,$C$3:$C$1662&amp;$D$3:$D$1662,$E$3:$E$1662,0,0,1)</f>
        <v>4700</v>
      </c>
      <c r="AB202" s="2" cm="1">
        <f t="array" ref="AB202">_xlfn.XLOOKUP(AB$1&amp;$R202,$C$3:$C$1662&amp;$D$3:$D$1662,$E$3:$E$1662,0,0,1)</f>
        <v>3900</v>
      </c>
      <c r="AC202" s="2" cm="1">
        <f t="array" ref="AC202">_xlfn.XLOOKUP(AC$1&amp;$R202,$C$3:$C$1662&amp;$D$3:$D$1662,$E$3:$E$1662,0,0,1)</f>
        <v>3000</v>
      </c>
    </row>
    <row r="203" spans="3:29" x14ac:dyDescent="0.4">
      <c r="C203" t="s">
        <v>804</v>
      </c>
      <c r="D203" t="s">
        <v>404</v>
      </c>
      <c r="E203">
        <v>3000</v>
      </c>
      <c r="R203" t="s">
        <v>269</v>
      </c>
      <c r="S203" s="2">
        <f t="shared" si="20"/>
        <v>1364840</v>
      </c>
      <c r="T203" s="2">
        <f t="shared" si="21"/>
        <v>1229200</v>
      </c>
      <c r="U203" s="2">
        <f t="shared" si="21"/>
        <v>1122800</v>
      </c>
      <c r="V203" s="2">
        <f t="shared" si="21"/>
        <v>1863900</v>
      </c>
      <c r="W203" s="2">
        <f t="shared" si="21"/>
        <v>1241800</v>
      </c>
      <c r="X203" s="2">
        <f t="shared" si="21"/>
        <v>1366500</v>
      </c>
      <c r="Y203" s="2" cm="1">
        <f t="array" ref="Y203">_xlfn.XLOOKUP(Y$1&amp;$R203,$C$3:$C$1662&amp;$D$3:$D$1662,$E$3:$E$1662,0,0,1)</f>
        <v>1600</v>
      </c>
      <c r="Z203" s="2" cm="1">
        <f t="array" ref="Z203">_xlfn.XLOOKUP(Z$1&amp;$R203,$C$3:$C$1662&amp;$D$3:$D$1662,$E$3:$E$1662,0,0,1)</f>
        <v>3600</v>
      </c>
      <c r="AA203" s="2" cm="1">
        <f t="array" ref="AA203">_xlfn.XLOOKUP(AA$1&amp;$R203,$C$3:$C$1662&amp;$D$3:$D$1662,$E$3:$E$1662,0,0,1)</f>
        <v>2300</v>
      </c>
      <c r="AB203" s="2" cm="1">
        <f t="array" ref="AB203">_xlfn.XLOOKUP(AB$1&amp;$R203,$C$3:$C$1662&amp;$D$3:$D$1662,$E$3:$E$1662,0,0,1)</f>
        <v>2700</v>
      </c>
      <c r="AC203" s="2" cm="1">
        <f t="array" ref="AC203">_xlfn.XLOOKUP(AC$1&amp;$R203,$C$3:$C$1662&amp;$D$3:$D$1662,$E$3:$E$1662,0,0,1)</f>
        <v>3600</v>
      </c>
    </row>
    <row r="204" spans="3:29" x14ac:dyDescent="0.4">
      <c r="C204" t="s">
        <v>804</v>
      </c>
      <c r="D204" t="s">
        <v>405</v>
      </c>
      <c r="E204">
        <v>3600</v>
      </c>
      <c r="R204" t="s">
        <v>303</v>
      </c>
      <c r="S204" s="2">
        <f t="shared" si="20"/>
        <v>1368140</v>
      </c>
      <c r="T204" s="2">
        <f t="shared" si="21"/>
        <v>1231700</v>
      </c>
      <c r="U204" s="2">
        <f t="shared" si="21"/>
        <v>1125700</v>
      </c>
      <c r="V204" s="2">
        <f t="shared" si="21"/>
        <v>1869000</v>
      </c>
      <c r="W204" s="2">
        <f t="shared" si="21"/>
        <v>1245300</v>
      </c>
      <c r="X204" s="2">
        <f t="shared" si="21"/>
        <v>1369000</v>
      </c>
      <c r="Y204" s="2" cm="1">
        <f t="array" ref="Y204">_xlfn.XLOOKUP(Y$1&amp;$R204,$C$3:$C$1662&amp;$D$3:$D$1662,$E$3:$E$1662,0,0,1)</f>
        <v>2500</v>
      </c>
      <c r="Z204" s="2" cm="1">
        <f t="array" ref="Z204">_xlfn.XLOOKUP(Z$1&amp;$R204,$C$3:$C$1662&amp;$D$3:$D$1662,$E$3:$E$1662,0,0,1)</f>
        <v>2900</v>
      </c>
      <c r="AA204" s="2" cm="1">
        <f t="array" ref="AA204">_xlfn.XLOOKUP(AA$1&amp;$R204,$C$3:$C$1662&amp;$D$3:$D$1662,$E$3:$E$1662,0,0,1)</f>
        <v>5100</v>
      </c>
      <c r="AB204" s="2" cm="1">
        <f t="array" ref="AB204">_xlfn.XLOOKUP(AB$1&amp;$R204,$C$3:$C$1662&amp;$D$3:$D$1662,$E$3:$E$1662,0,0,1)</f>
        <v>3500</v>
      </c>
      <c r="AC204" s="2" cm="1">
        <f t="array" ref="AC204">_xlfn.XLOOKUP(AC$1&amp;$R204,$C$3:$C$1662&amp;$D$3:$D$1662,$E$3:$E$1662,0,0,1)</f>
        <v>2500</v>
      </c>
    </row>
    <row r="205" spans="3:29" x14ac:dyDescent="0.4">
      <c r="C205" t="s">
        <v>804</v>
      </c>
      <c r="D205" t="s">
        <v>406</v>
      </c>
      <c r="E205">
        <v>2500</v>
      </c>
      <c r="R205" t="s">
        <v>210</v>
      </c>
      <c r="S205" s="2">
        <f t="shared" si="20"/>
        <v>1370660</v>
      </c>
      <c r="T205" s="2">
        <f t="shared" si="21"/>
        <v>1234400</v>
      </c>
      <c r="U205" s="2">
        <f t="shared" si="21"/>
        <v>1127400</v>
      </c>
      <c r="V205" s="2">
        <f t="shared" si="21"/>
        <v>1871100</v>
      </c>
      <c r="W205" s="2">
        <f t="shared" si="21"/>
        <v>1247700</v>
      </c>
      <c r="X205" s="2">
        <f t="shared" si="21"/>
        <v>1372700</v>
      </c>
      <c r="Y205" s="2" cm="1">
        <f t="array" ref="Y205">_xlfn.XLOOKUP(Y$1&amp;$R205,$C$3:$C$1662&amp;$D$3:$D$1662,$E$3:$E$1662,0,0,1)</f>
        <v>2700</v>
      </c>
      <c r="Z205" s="2" cm="1">
        <f t="array" ref="Z205">_xlfn.XLOOKUP(Z$1&amp;$R205,$C$3:$C$1662&amp;$D$3:$D$1662,$E$3:$E$1662,0,0,1)</f>
        <v>1700</v>
      </c>
      <c r="AA205" s="2" cm="1">
        <f t="array" ref="AA205">_xlfn.XLOOKUP(AA$1&amp;$R205,$C$3:$C$1662&amp;$D$3:$D$1662,$E$3:$E$1662,0,0,1)</f>
        <v>2100</v>
      </c>
      <c r="AB205" s="2" cm="1">
        <f t="array" ref="AB205">_xlfn.XLOOKUP(AB$1&amp;$R205,$C$3:$C$1662&amp;$D$3:$D$1662,$E$3:$E$1662,0,0,1)</f>
        <v>2400</v>
      </c>
      <c r="AC205" s="2" cm="1">
        <f t="array" ref="AC205">_xlfn.XLOOKUP(AC$1&amp;$R205,$C$3:$C$1662&amp;$D$3:$D$1662,$E$3:$E$1662,0,0,1)</f>
        <v>3700</v>
      </c>
    </row>
    <row r="206" spans="3:29" x14ac:dyDescent="0.4">
      <c r="C206" t="s">
        <v>804</v>
      </c>
      <c r="D206" t="s">
        <v>407</v>
      </c>
      <c r="E206">
        <v>3700</v>
      </c>
      <c r="R206" t="s">
        <v>158</v>
      </c>
      <c r="S206" s="2">
        <f t="shared" si="20"/>
        <v>1373520</v>
      </c>
      <c r="T206" s="2">
        <f t="shared" si="21"/>
        <v>1237400</v>
      </c>
      <c r="U206" s="2">
        <f t="shared" si="21"/>
        <v>1131200</v>
      </c>
      <c r="V206" s="2">
        <f t="shared" si="21"/>
        <v>1873700</v>
      </c>
      <c r="W206" s="2">
        <f t="shared" si="21"/>
        <v>1251600</v>
      </c>
      <c r="X206" s="2">
        <f t="shared" si="21"/>
        <v>1373700</v>
      </c>
      <c r="Y206" s="2" cm="1">
        <f t="array" ref="Y206">_xlfn.XLOOKUP(Y$1&amp;$R206,$C$3:$C$1662&amp;$D$3:$D$1662,$E$3:$E$1662,0,0,1)</f>
        <v>3000</v>
      </c>
      <c r="Z206" s="2" cm="1">
        <f t="array" ref="Z206">_xlfn.XLOOKUP(Z$1&amp;$R206,$C$3:$C$1662&amp;$D$3:$D$1662,$E$3:$E$1662,0,0,1)</f>
        <v>3800</v>
      </c>
      <c r="AA206" s="2" cm="1">
        <f t="array" ref="AA206">_xlfn.XLOOKUP(AA$1&amp;$R206,$C$3:$C$1662&amp;$D$3:$D$1662,$E$3:$E$1662,0,0,1)</f>
        <v>2600</v>
      </c>
      <c r="AB206" s="2" cm="1">
        <f t="array" ref="AB206">_xlfn.XLOOKUP(AB$1&amp;$R206,$C$3:$C$1662&amp;$D$3:$D$1662,$E$3:$E$1662,0,0,1)</f>
        <v>3900</v>
      </c>
      <c r="AC206" s="2" cm="1">
        <f t="array" ref="AC206">_xlfn.XLOOKUP(AC$1&amp;$R206,$C$3:$C$1662&amp;$D$3:$D$1662,$E$3:$E$1662,0,0,1)</f>
        <v>1000</v>
      </c>
    </row>
    <row r="207" spans="3:29" x14ac:dyDescent="0.4">
      <c r="C207" t="s">
        <v>804</v>
      </c>
      <c r="D207" t="s">
        <v>408</v>
      </c>
      <c r="E207">
        <v>1000</v>
      </c>
      <c r="R207" t="s">
        <v>102</v>
      </c>
      <c r="S207" s="2">
        <f t="shared" si="20"/>
        <v>1374780</v>
      </c>
      <c r="T207" s="2">
        <f t="shared" si="21"/>
        <v>1238900</v>
      </c>
      <c r="U207" s="2">
        <f t="shared" si="21"/>
        <v>1132200</v>
      </c>
      <c r="V207" s="2">
        <f t="shared" si="21"/>
        <v>1874700</v>
      </c>
      <c r="W207" s="2">
        <f t="shared" si="21"/>
        <v>1253000</v>
      </c>
      <c r="X207" s="2">
        <f t="shared" si="21"/>
        <v>1375100</v>
      </c>
      <c r="Y207" s="2" cm="1">
        <f t="array" ref="Y207">_xlfn.XLOOKUP(Y$1&amp;$R207,$C$3:$C$1662&amp;$D$3:$D$1662,$E$3:$E$1662,0,0,1)</f>
        <v>1500</v>
      </c>
      <c r="Z207" s="2" cm="1">
        <f t="array" ref="Z207">_xlfn.XLOOKUP(Z$1&amp;$R207,$C$3:$C$1662&amp;$D$3:$D$1662,$E$3:$E$1662,0,0,1)</f>
        <v>1000</v>
      </c>
      <c r="AA207" s="2" cm="1">
        <f t="array" ref="AA207">_xlfn.XLOOKUP(AA$1&amp;$R207,$C$3:$C$1662&amp;$D$3:$D$1662,$E$3:$E$1662,0,0,1)</f>
        <v>1000</v>
      </c>
      <c r="AB207" s="2" cm="1">
        <f t="array" ref="AB207">_xlfn.XLOOKUP(AB$1&amp;$R207,$C$3:$C$1662&amp;$D$3:$D$1662,$E$3:$E$1662,0,0,1)</f>
        <v>1400</v>
      </c>
      <c r="AC207" s="2" cm="1">
        <f t="array" ref="AC207">_xlfn.XLOOKUP(AC$1&amp;$R207,$C$3:$C$1662&amp;$D$3:$D$1662,$E$3:$E$1662,0,0,1)</f>
        <v>1400</v>
      </c>
    </row>
    <row r="208" spans="3:29" x14ac:dyDescent="0.4">
      <c r="C208" t="s">
        <v>804</v>
      </c>
      <c r="D208" t="s">
        <v>409</v>
      </c>
      <c r="E208">
        <v>1400</v>
      </c>
      <c r="R208" t="s">
        <v>225</v>
      </c>
      <c r="S208" s="2">
        <f t="shared" si="20"/>
        <v>1376820</v>
      </c>
      <c r="T208" s="2">
        <f t="shared" si="21"/>
        <v>1243200</v>
      </c>
      <c r="U208" s="2">
        <f t="shared" si="21"/>
        <v>1132900</v>
      </c>
      <c r="V208" s="2">
        <f t="shared" si="21"/>
        <v>1875800</v>
      </c>
      <c r="W208" s="2">
        <f t="shared" si="21"/>
        <v>1254800</v>
      </c>
      <c r="X208" s="2">
        <f t="shared" si="21"/>
        <v>1377400</v>
      </c>
      <c r="Y208" s="2" cm="1">
        <f t="array" ref="Y208">_xlfn.XLOOKUP(Y$1&amp;$R208,$C$3:$C$1662&amp;$D$3:$D$1662,$E$3:$E$1662,0,0,1)</f>
        <v>4300</v>
      </c>
      <c r="Z208" s="2" cm="1">
        <f t="array" ref="Z208">_xlfn.XLOOKUP(Z$1&amp;$R208,$C$3:$C$1662&amp;$D$3:$D$1662,$E$3:$E$1662,0,0,1)</f>
        <v>700</v>
      </c>
      <c r="AA208" s="2" cm="1">
        <f t="array" ref="AA208">_xlfn.XLOOKUP(AA$1&amp;$R208,$C$3:$C$1662&amp;$D$3:$D$1662,$E$3:$E$1662,0,0,1)</f>
        <v>1100</v>
      </c>
      <c r="AB208" s="2" cm="1">
        <f t="array" ref="AB208">_xlfn.XLOOKUP(AB$1&amp;$R208,$C$3:$C$1662&amp;$D$3:$D$1662,$E$3:$E$1662,0,0,1)</f>
        <v>1800</v>
      </c>
      <c r="AC208" s="2" cm="1">
        <f t="array" ref="AC208">_xlfn.XLOOKUP(AC$1&amp;$R208,$C$3:$C$1662&amp;$D$3:$D$1662,$E$3:$E$1662,0,0,1)</f>
        <v>2300</v>
      </c>
    </row>
    <row r="209" spans="3:29" x14ac:dyDescent="0.4">
      <c r="C209" t="s">
        <v>804</v>
      </c>
      <c r="D209" t="s">
        <v>410</v>
      </c>
      <c r="E209">
        <v>2300</v>
      </c>
      <c r="R209" t="s">
        <v>97</v>
      </c>
      <c r="S209" s="2">
        <f t="shared" si="20"/>
        <v>1380460</v>
      </c>
      <c r="T209" s="2">
        <f t="shared" si="21"/>
        <v>1248900</v>
      </c>
      <c r="U209" s="2">
        <f t="shared" si="21"/>
        <v>1134000</v>
      </c>
      <c r="V209" s="2">
        <f t="shared" si="21"/>
        <v>1881900</v>
      </c>
      <c r="W209" s="2">
        <f t="shared" si="21"/>
        <v>1256700</v>
      </c>
      <c r="X209" s="2">
        <f t="shared" si="21"/>
        <v>1380800</v>
      </c>
      <c r="Y209" s="2" cm="1">
        <f t="array" ref="Y209">_xlfn.XLOOKUP(Y$1&amp;$R209,$C$3:$C$1662&amp;$D$3:$D$1662,$E$3:$E$1662,0,0,1)</f>
        <v>5700</v>
      </c>
      <c r="Z209" s="2" cm="1">
        <f t="array" ref="Z209">_xlfn.XLOOKUP(Z$1&amp;$R209,$C$3:$C$1662&amp;$D$3:$D$1662,$E$3:$E$1662,0,0,1)</f>
        <v>1100</v>
      </c>
      <c r="AA209" s="2" cm="1">
        <f t="array" ref="AA209">_xlfn.XLOOKUP(AA$1&amp;$R209,$C$3:$C$1662&amp;$D$3:$D$1662,$E$3:$E$1662,0,0,1)</f>
        <v>6100</v>
      </c>
      <c r="AB209" s="2" cm="1">
        <f t="array" ref="AB209">_xlfn.XLOOKUP(AB$1&amp;$R209,$C$3:$C$1662&amp;$D$3:$D$1662,$E$3:$E$1662,0,0,1)</f>
        <v>1900</v>
      </c>
      <c r="AC209" s="2" cm="1">
        <f t="array" ref="AC209">_xlfn.XLOOKUP(AC$1&amp;$R209,$C$3:$C$1662&amp;$D$3:$D$1662,$E$3:$E$1662,0,0,1)</f>
        <v>3400</v>
      </c>
    </row>
    <row r="210" spans="3:29" x14ac:dyDescent="0.4">
      <c r="C210" t="s">
        <v>804</v>
      </c>
      <c r="D210" t="s">
        <v>411</v>
      </c>
      <c r="E210">
        <v>3400</v>
      </c>
      <c r="R210" t="s">
        <v>65</v>
      </c>
      <c r="S210" s="2">
        <f t="shared" si="20"/>
        <v>1383360</v>
      </c>
      <c r="T210" s="2">
        <f t="shared" si="21"/>
        <v>1255400</v>
      </c>
      <c r="U210" s="2">
        <f t="shared" si="21"/>
        <v>1134900</v>
      </c>
      <c r="V210" s="2">
        <f t="shared" si="21"/>
        <v>1887100</v>
      </c>
      <c r="W210" s="2">
        <f t="shared" si="21"/>
        <v>1258000</v>
      </c>
      <c r="X210" s="2">
        <f t="shared" si="21"/>
        <v>1381400</v>
      </c>
      <c r="Y210" s="2" cm="1">
        <f t="array" ref="Y210">_xlfn.XLOOKUP(Y$1&amp;$R210,$C$3:$C$1662&amp;$D$3:$D$1662,$E$3:$E$1662,0,0,1)</f>
        <v>6500</v>
      </c>
      <c r="Z210" s="2" cm="1">
        <f t="array" ref="Z210">_xlfn.XLOOKUP(Z$1&amp;$R210,$C$3:$C$1662&amp;$D$3:$D$1662,$E$3:$E$1662,0,0,1)</f>
        <v>900</v>
      </c>
      <c r="AA210" s="2" cm="1">
        <f t="array" ref="AA210">_xlfn.XLOOKUP(AA$1&amp;$R210,$C$3:$C$1662&amp;$D$3:$D$1662,$E$3:$E$1662,0,0,1)</f>
        <v>5200</v>
      </c>
      <c r="AB210" s="2" cm="1">
        <f t="array" ref="AB210">_xlfn.XLOOKUP(AB$1&amp;$R210,$C$3:$C$1662&amp;$D$3:$D$1662,$E$3:$E$1662,0,0,1)</f>
        <v>1300</v>
      </c>
      <c r="AC210" s="2" cm="1">
        <f t="array" ref="AC210">_xlfn.XLOOKUP(AC$1&amp;$R210,$C$3:$C$1662&amp;$D$3:$D$1662,$E$3:$E$1662,0,0,1)</f>
        <v>600</v>
      </c>
    </row>
    <row r="211" spans="3:29" x14ac:dyDescent="0.4">
      <c r="C211" t="s">
        <v>804</v>
      </c>
      <c r="D211" t="s">
        <v>412</v>
      </c>
      <c r="E211">
        <v>600</v>
      </c>
      <c r="R211" t="s">
        <v>163</v>
      </c>
      <c r="S211" s="2">
        <f t="shared" si="20"/>
        <v>1385480</v>
      </c>
      <c r="T211" s="2">
        <f t="shared" si="21"/>
        <v>1259100</v>
      </c>
      <c r="U211" s="2">
        <f t="shared" si="21"/>
        <v>1137200</v>
      </c>
      <c r="V211" s="2">
        <f t="shared" si="21"/>
        <v>1887600</v>
      </c>
      <c r="W211" s="2">
        <f t="shared" si="21"/>
        <v>1259800</v>
      </c>
      <c r="X211" s="2">
        <f t="shared" si="21"/>
        <v>1383700</v>
      </c>
      <c r="Y211" s="2" cm="1">
        <f t="array" ref="Y211">_xlfn.XLOOKUP(Y$1&amp;$R211,$C$3:$C$1662&amp;$D$3:$D$1662,$E$3:$E$1662,0,0,1)</f>
        <v>3700</v>
      </c>
      <c r="Z211" s="2" cm="1">
        <f t="array" ref="Z211">_xlfn.XLOOKUP(Z$1&amp;$R211,$C$3:$C$1662&amp;$D$3:$D$1662,$E$3:$E$1662,0,0,1)</f>
        <v>2300</v>
      </c>
      <c r="AA211" s="2" cm="1">
        <f t="array" ref="AA211">_xlfn.XLOOKUP(AA$1&amp;$R211,$C$3:$C$1662&amp;$D$3:$D$1662,$E$3:$E$1662,0,0,1)</f>
        <v>500</v>
      </c>
      <c r="AB211" s="2" cm="1">
        <f t="array" ref="AB211">_xlfn.XLOOKUP(AB$1&amp;$R211,$C$3:$C$1662&amp;$D$3:$D$1662,$E$3:$E$1662,0,0,1)</f>
        <v>1800</v>
      </c>
      <c r="AC211" s="2" cm="1">
        <f t="array" ref="AC211">_xlfn.XLOOKUP(AC$1&amp;$R211,$C$3:$C$1662&amp;$D$3:$D$1662,$E$3:$E$1662,0,0,1)</f>
        <v>2300</v>
      </c>
    </row>
    <row r="212" spans="3:29" x14ac:dyDescent="0.4">
      <c r="C212" t="s">
        <v>804</v>
      </c>
      <c r="D212" t="s">
        <v>413</v>
      </c>
      <c r="E212">
        <v>2300</v>
      </c>
      <c r="R212" t="s">
        <v>221</v>
      </c>
      <c r="S212" s="2">
        <f t="shared" si="20"/>
        <v>1388660</v>
      </c>
      <c r="T212" s="2">
        <f t="shared" ref="T212:X227" si="22">T211+Y212</f>
        <v>1264100</v>
      </c>
      <c r="U212" s="2">
        <f t="shared" si="22"/>
        <v>1137700</v>
      </c>
      <c r="V212" s="2">
        <f t="shared" si="22"/>
        <v>1890500</v>
      </c>
      <c r="W212" s="2">
        <f t="shared" si="22"/>
        <v>1267100</v>
      </c>
      <c r="X212" s="2">
        <f t="shared" si="22"/>
        <v>1383900</v>
      </c>
      <c r="Y212" s="2" cm="1">
        <f t="array" ref="Y212">_xlfn.XLOOKUP(Y$1&amp;$R212,$C$3:$C$1662&amp;$D$3:$D$1662,$E$3:$E$1662,0,0,1)</f>
        <v>5000</v>
      </c>
      <c r="Z212" s="2" cm="1">
        <f t="array" ref="Z212">_xlfn.XLOOKUP(Z$1&amp;$R212,$C$3:$C$1662&amp;$D$3:$D$1662,$E$3:$E$1662,0,0,1)</f>
        <v>500</v>
      </c>
      <c r="AA212" s="2" cm="1">
        <f t="array" ref="AA212">_xlfn.XLOOKUP(AA$1&amp;$R212,$C$3:$C$1662&amp;$D$3:$D$1662,$E$3:$E$1662,0,0,1)</f>
        <v>2900</v>
      </c>
      <c r="AB212" s="2" cm="1">
        <f t="array" ref="AB212">_xlfn.XLOOKUP(AB$1&amp;$R212,$C$3:$C$1662&amp;$D$3:$D$1662,$E$3:$E$1662,0,0,1)</f>
        <v>7300</v>
      </c>
      <c r="AC212" s="2" cm="1">
        <f t="array" ref="AC212">_xlfn.XLOOKUP(AC$1&amp;$R212,$C$3:$C$1662&amp;$D$3:$D$1662,$E$3:$E$1662,0,0,1)</f>
        <v>200</v>
      </c>
    </row>
    <row r="213" spans="3:29" x14ac:dyDescent="0.4">
      <c r="C213" t="s">
        <v>804</v>
      </c>
      <c r="D213" t="s">
        <v>414</v>
      </c>
      <c r="E213">
        <v>200</v>
      </c>
      <c r="R213" t="s">
        <v>236</v>
      </c>
      <c r="S213" s="2">
        <f t="shared" si="20"/>
        <v>1391200</v>
      </c>
      <c r="T213" s="2">
        <f t="shared" si="22"/>
        <v>1267300</v>
      </c>
      <c r="U213" s="2">
        <f t="shared" si="22"/>
        <v>1139600</v>
      </c>
      <c r="V213" s="2">
        <f t="shared" si="22"/>
        <v>1891300</v>
      </c>
      <c r="W213" s="2">
        <f t="shared" si="22"/>
        <v>1270000</v>
      </c>
      <c r="X213" s="2">
        <f t="shared" si="22"/>
        <v>1387800</v>
      </c>
      <c r="Y213" s="2" cm="1">
        <f t="array" ref="Y213">_xlfn.XLOOKUP(Y$1&amp;$R213,$C$3:$C$1662&amp;$D$3:$D$1662,$E$3:$E$1662,0,0,1)</f>
        <v>3200</v>
      </c>
      <c r="Z213" s="2" cm="1">
        <f t="array" ref="Z213">_xlfn.XLOOKUP(Z$1&amp;$R213,$C$3:$C$1662&amp;$D$3:$D$1662,$E$3:$E$1662,0,0,1)</f>
        <v>1900</v>
      </c>
      <c r="AA213" s="2" cm="1">
        <f t="array" ref="AA213">_xlfn.XLOOKUP(AA$1&amp;$R213,$C$3:$C$1662&amp;$D$3:$D$1662,$E$3:$E$1662,0,0,1)</f>
        <v>800</v>
      </c>
      <c r="AB213" s="2" cm="1">
        <f t="array" ref="AB213">_xlfn.XLOOKUP(AB$1&amp;$R213,$C$3:$C$1662&amp;$D$3:$D$1662,$E$3:$E$1662,0,0,1)</f>
        <v>2900</v>
      </c>
      <c r="AC213" s="2" cm="1">
        <f t="array" ref="AC213">_xlfn.XLOOKUP(AC$1&amp;$R213,$C$3:$C$1662&amp;$D$3:$D$1662,$E$3:$E$1662,0,0,1)</f>
        <v>3900</v>
      </c>
    </row>
    <row r="214" spans="3:29" x14ac:dyDescent="0.4">
      <c r="C214" t="s">
        <v>804</v>
      </c>
      <c r="D214" t="s">
        <v>415</v>
      </c>
      <c r="E214">
        <v>3900</v>
      </c>
      <c r="R214" t="s">
        <v>199</v>
      </c>
      <c r="S214" s="2">
        <f t="shared" si="20"/>
        <v>1393380</v>
      </c>
      <c r="T214" s="2">
        <f t="shared" si="22"/>
        <v>1269200</v>
      </c>
      <c r="U214" s="2">
        <f t="shared" si="22"/>
        <v>1142100</v>
      </c>
      <c r="V214" s="2">
        <f t="shared" si="22"/>
        <v>1894600</v>
      </c>
      <c r="W214" s="2">
        <f t="shared" si="22"/>
        <v>1270600</v>
      </c>
      <c r="X214" s="2">
        <f t="shared" si="22"/>
        <v>1390400</v>
      </c>
      <c r="Y214" s="2" cm="1">
        <f t="array" ref="Y214">_xlfn.XLOOKUP(Y$1&amp;$R214,$C$3:$C$1662&amp;$D$3:$D$1662,$E$3:$E$1662,0,0,1)</f>
        <v>1900</v>
      </c>
      <c r="Z214" s="2" cm="1">
        <f t="array" ref="Z214">_xlfn.XLOOKUP(Z$1&amp;$R214,$C$3:$C$1662&amp;$D$3:$D$1662,$E$3:$E$1662,0,0,1)</f>
        <v>2500</v>
      </c>
      <c r="AA214" s="2" cm="1">
        <f t="array" ref="AA214">_xlfn.XLOOKUP(AA$1&amp;$R214,$C$3:$C$1662&amp;$D$3:$D$1662,$E$3:$E$1662,0,0,1)</f>
        <v>3300</v>
      </c>
      <c r="AB214" s="2" cm="1">
        <f t="array" ref="AB214">_xlfn.XLOOKUP(AB$1&amp;$R214,$C$3:$C$1662&amp;$D$3:$D$1662,$E$3:$E$1662,0,0,1)</f>
        <v>600</v>
      </c>
      <c r="AC214" s="2" cm="1">
        <f t="array" ref="AC214">_xlfn.XLOOKUP(AC$1&amp;$R214,$C$3:$C$1662&amp;$D$3:$D$1662,$E$3:$E$1662,0,0,1)</f>
        <v>2600</v>
      </c>
    </row>
    <row r="215" spans="3:29" x14ac:dyDescent="0.4">
      <c r="C215" t="s">
        <v>804</v>
      </c>
      <c r="D215" t="s">
        <v>416</v>
      </c>
      <c r="E215">
        <v>2600</v>
      </c>
      <c r="R215" t="s">
        <v>264</v>
      </c>
      <c r="S215" s="2">
        <f t="shared" si="20"/>
        <v>1397180</v>
      </c>
      <c r="T215" s="2">
        <f t="shared" si="22"/>
        <v>1272900</v>
      </c>
      <c r="U215" s="2">
        <f t="shared" si="22"/>
        <v>1147800</v>
      </c>
      <c r="V215" s="2">
        <f t="shared" si="22"/>
        <v>1896200</v>
      </c>
      <c r="W215" s="2">
        <f t="shared" si="22"/>
        <v>1275300</v>
      </c>
      <c r="X215" s="2">
        <f t="shared" si="22"/>
        <v>1393700</v>
      </c>
      <c r="Y215" s="2" cm="1">
        <f t="array" ref="Y215">_xlfn.XLOOKUP(Y$1&amp;$R215,$C$3:$C$1662&amp;$D$3:$D$1662,$E$3:$E$1662,0,0,1)</f>
        <v>3700</v>
      </c>
      <c r="Z215" s="2" cm="1">
        <f t="array" ref="Z215">_xlfn.XLOOKUP(Z$1&amp;$R215,$C$3:$C$1662&amp;$D$3:$D$1662,$E$3:$E$1662,0,0,1)</f>
        <v>5700</v>
      </c>
      <c r="AA215" s="2" cm="1">
        <f t="array" ref="AA215">_xlfn.XLOOKUP(AA$1&amp;$R215,$C$3:$C$1662&amp;$D$3:$D$1662,$E$3:$E$1662,0,0,1)</f>
        <v>1600</v>
      </c>
      <c r="AB215" s="2" cm="1">
        <f t="array" ref="AB215">_xlfn.XLOOKUP(AB$1&amp;$R215,$C$3:$C$1662&amp;$D$3:$D$1662,$E$3:$E$1662,0,0,1)</f>
        <v>4700</v>
      </c>
      <c r="AC215" s="2" cm="1">
        <f t="array" ref="AC215">_xlfn.XLOOKUP(AC$1&amp;$R215,$C$3:$C$1662&amp;$D$3:$D$1662,$E$3:$E$1662,0,0,1)</f>
        <v>3300</v>
      </c>
    </row>
    <row r="216" spans="3:29" x14ac:dyDescent="0.4">
      <c r="C216" t="s">
        <v>804</v>
      </c>
      <c r="D216" t="s">
        <v>417</v>
      </c>
      <c r="E216">
        <v>3300</v>
      </c>
      <c r="R216" t="s">
        <v>90</v>
      </c>
      <c r="S216" s="2">
        <f t="shared" si="20"/>
        <v>1400380</v>
      </c>
      <c r="T216" s="2">
        <f t="shared" si="22"/>
        <v>1274800</v>
      </c>
      <c r="U216" s="2">
        <f t="shared" si="22"/>
        <v>1150900</v>
      </c>
      <c r="V216" s="2">
        <f t="shared" si="22"/>
        <v>1901200</v>
      </c>
      <c r="W216" s="2">
        <f t="shared" si="22"/>
        <v>1279400</v>
      </c>
      <c r="X216" s="2">
        <f t="shared" si="22"/>
        <v>1395600</v>
      </c>
      <c r="Y216" s="2" cm="1">
        <f t="array" ref="Y216">_xlfn.XLOOKUP(Y$1&amp;$R216,$C$3:$C$1662&amp;$D$3:$D$1662,$E$3:$E$1662,0,0,1)</f>
        <v>1900</v>
      </c>
      <c r="Z216" s="2" cm="1">
        <f t="array" ref="Z216">_xlfn.XLOOKUP(Z$1&amp;$R216,$C$3:$C$1662&amp;$D$3:$D$1662,$E$3:$E$1662,0,0,1)</f>
        <v>3100</v>
      </c>
      <c r="AA216" s="2" cm="1">
        <f t="array" ref="AA216">_xlfn.XLOOKUP(AA$1&amp;$R216,$C$3:$C$1662&amp;$D$3:$D$1662,$E$3:$E$1662,0,0,1)</f>
        <v>5000</v>
      </c>
      <c r="AB216" s="2" cm="1">
        <f t="array" ref="AB216">_xlfn.XLOOKUP(AB$1&amp;$R216,$C$3:$C$1662&amp;$D$3:$D$1662,$E$3:$E$1662,0,0,1)</f>
        <v>4100</v>
      </c>
      <c r="AC216" s="2" cm="1">
        <f t="array" ref="AC216">_xlfn.XLOOKUP(AC$1&amp;$R216,$C$3:$C$1662&amp;$D$3:$D$1662,$E$3:$E$1662,0,0,1)</f>
        <v>1900</v>
      </c>
    </row>
    <row r="217" spans="3:29" x14ac:dyDescent="0.4">
      <c r="C217" t="s">
        <v>804</v>
      </c>
      <c r="D217" t="s">
        <v>418</v>
      </c>
      <c r="E217">
        <v>1900</v>
      </c>
      <c r="R217" t="s">
        <v>156</v>
      </c>
      <c r="S217" s="2">
        <f t="shared" si="20"/>
        <v>1402040</v>
      </c>
      <c r="T217" s="2">
        <f t="shared" si="22"/>
        <v>1274800</v>
      </c>
      <c r="U217" s="2">
        <f t="shared" si="22"/>
        <v>1153200</v>
      </c>
      <c r="V217" s="2">
        <f t="shared" si="22"/>
        <v>1904900</v>
      </c>
      <c r="W217" s="2">
        <f t="shared" si="22"/>
        <v>1281600</v>
      </c>
      <c r="X217" s="2">
        <f t="shared" si="22"/>
        <v>1395700</v>
      </c>
      <c r="Y217" s="2" cm="1">
        <f t="array" ref="Y217">_xlfn.XLOOKUP(Y$1&amp;$R217,$C$3:$C$1662&amp;$D$3:$D$1662,$E$3:$E$1662,0,0,1)</f>
        <v>0</v>
      </c>
      <c r="Z217" s="2" cm="1">
        <f t="array" ref="Z217">_xlfn.XLOOKUP(Z$1&amp;$R217,$C$3:$C$1662&amp;$D$3:$D$1662,$E$3:$E$1662,0,0,1)</f>
        <v>2300</v>
      </c>
      <c r="AA217" s="2" cm="1">
        <f t="array" ref="AA217">_xlfn.XLOOKUP(AA$1&amp;$R217,$C$3:$C$1662&amp;$D$3:$D$1662,$E$3:$E$1662,0,0,1)</f>
        <v>3700</v>
      </c>
      <c r="AB217" s="2" cm="1">
        <f t="array" ref="AB217">_xlfn.XLOOKUP(AB$1&amp;$R217,$C$3:$C$1662&amp;$D$3:$D$1662,$E$3:$E$1662,0,0,1)</f>
        <v>2200</v>
      </c>
      <c r="AC217" s="2" cm="1">
        <f t="array" ref="AC217">_xlfn.XLOOKUP(AC$1&amp;$R217,$C$3:$C$1662&amp;$D$3:$D$1662,$E$3:$E$1662,0,0,1)</f>
        <v>100</v>
      </c>
    </row>
    <row r="218" spans="3:29" x14ac:dyDescent="0.4">
      <c r="C218" t="s">
        <v>804</v>
      </c>
      <c r="D218" t="s">
        <v>419</v>
      </c>
      <c r="E218">
        <v>100</v>
      </c>
      <c r="R218" t="s">
        <v>272</v>
      </c>
      <c r="S218" s="2">
        <f t="shared" si="20"/>
        <v>1406700</v>
      </c>
      <c r="T218" s="2">
        <f t="shared" si="22"/>
        <v>1285600</v>
      </c>
      <c r="U218" s="2">
        <f t="shared" si="22"/>
        <v>1153400</v>
      </c>
      <c r="V218" s="2">
        <f t="shared" si="22"/>
        <v>1913300</v>
      </c>
      <c r="W218" s="2">
        <f t="shared" si="22"/>
        <v>1283200</v>
      </c>
      <c r="X218" s="2">
        <f t="shared" si="22"/>
        <v>1398000</v>
      </c>
      <c r="Y218" s="2" cm="1">
        <f t="array" ref="Y218">_xlfn.XLOOKUP(Y$1&amp;$R218,$C$3:$C$1662&amp;$D$3:$D$1662,$E$3:$E$1662,0,0,1)</f>
        <v>10800</v>
      </c>
      <c r="Z218" s="2" cm="1">
        <f t="array" ref="Z218">_xlfn.XLOOKUP(Z$1&amp;$R218,$C$3:$C$1662&amp;$D$3:$D$1662,$E$3:$E$1662,0,0,1)</f>
        <v>200</v>
      </c>
      <c r="AA218" s="2" cm="1">
        <f t="array" ref="AA218">_xlfn.XLOOKUP(AA$1&amp;$R218,$C$3:$C$1662&amp;$D$3:$D$1662,$E$3:$E$1662,0,0,1)</f>
        <v>8400</v>
      </c>
      <c r="AB218" s="2" cm="1">
        <f t="array" ref="AB218">_xlfn.XLOOKUP(AB$1&amp;$R218,$C$3:$C$1662&amp;$D$3:$D$1662,$E$3:$E$1662,0,0,1)</f>
        <v>1600</v>
      </c>
      <c r="AC218" s="2" cm="1">
        <f t="array" ref="AC218">_xlfn.XLOOKUP(AC$1&amp;$R218,$C$3:$C$1662&amp;$D$3:$D$1662,$E$3:$E$1662,0,0,1)</f>
        <v>2300</v>
      </c>
    </row>
    <row r="219" spans="3:29" x14ac:dyDescent="0.4">
      <c r="C219" t="s">
        <v>804</v>
      </c>
      <c r="D219" t="s">
        <v>420</v>
      </c>
      <c r="E219">
        <v>2300</v>
      </c>
      <c r="R219" t="s">
        <v>253</v>
      </c>
      <c r="S219" s="2">
        <f t="shared" si="20"/>
        <v>1410220</v>
      </c>
      <c r="T219" s="2">
        <f t="shared" si="22"/>
        <v>1287500</v>
      </c>
      <c r="U219" s="2">
        <f t="shared" si="22"/>
        <v>1156000</v>
      </c>
      <c r="V219" s="2">
        <f t="shared" si="22"/>
        <v>1915200</v>
      </c>
      <c r="W219" s="2">
        <f t="shared" si="22"/>
        <v>1287800</v>
      </c>
      <c r="X219" s="2">
        <f t="shared" si="22"/>
        <v>1404600</v>
      </c>
      <c r="Y219" s="2" cm="1">
        <f t="array" ref="Y219">_xlfn.XLOOKUP(Y$1&amp;$R219,$C$3:$C$1662&amp;$D$3:$D$1662,$E$3:$E$1662,0,0,1)</f>
        <v>1900</v>
      </c>
      <c r="Z219" s="2" cm="1">
        <f t="array" ref="Z219">_xlfn.XLOOKUP(Z$1&amp;$R219,$C$3:$C$1662&amp;$D$3:$D$1662,$E$3:$E$1662,0,0,1)</f>
        <v>2600</v>
      </c>
      <c r="AA219" s="2" cm="1">
        <f t="array" ref="AA219">_xlfn.XLOOKUP(AA$1&amp;$R219,$C$3:$C$1662&amp;$D$3:$D$1662,$E$3:$E$1662,0,0,1)</f>
        <v>1900</v>
      </c>
      <c r="AB219" s="2" cm="1">
        <f t="array" ref="AB219">_xlfn.XLOOKUP(AB$1&amp;$R219,$C$3:$C$1662&amp;$D$3:$D$1662,$E$3:$E$1662,0,0,1)</f>
        <v>4600</v>
      </c>
      <c r="AC219" s="2" cm="1">
        <f t="array" ref="AC219">_xlfn.XLOOKUP(AC$1&amp;$R219,$C$3:$C$1662&amp;$D$3:$D$1662,$E$3:$E$1662,0,0,1)</f>
        <v>6600</v>
      </c>
    </row>
    <row r="220" spans="3:29" x14ac:dyDescent="0.4">
      <c r="C220" t="s">
        <v>804</v>
      </c>
      <c r="D220" t="s">
        <v>421</v>
      </c>
      <c r="E220">
        <v>6600</v>
      </c>
      <c r="R220" t="s">
        <v>261</v>
      </c>
      <c r="S220" s="2">
        <f t="shared" si="20"/>
        <v>1411860</v>
      </c>
      <c r="T220" s="2">
        <f t="shared" si="22"/>
        <v>1290200</v>
      </c>
      <c r="U220" s="2">
        <f t="shared" si="22"/>
        <v>1158600</v>
      </c>
      <c r="V220" s="2">
        <f t="shared" si="22"/>
        <v>1915900</v>
      </c>
      <c r="W220" s="2">
        <f t="shared" si="22"/>
        <v>1288500</v>
      </c>
      <c r="X220" s="2">
        <f t="shared" si="22"/>
        <v>1406100</v>
      </c>
      <c r="Y220" s="2" cm="1">
        <f t="array" ref="Y220">_xlfn.XLOOKUP(Y$1&amp;$R220,$C$3:$C$1662&amp;$D$3:$D$1662,$E$3:$E$1662,0,0,1)</f>
        <v>2700</v>
      </c>
      <c r="Z220" s="2" cm="1">
        <f t="array" ref="Z220">_xlfn.XLOOKUP(Z$1&amp;$R220,$C$3:$C$1662&amp;$D$3:$D$1662,$E$3:$E$1662,0,0,1)</f>
        <v>2600</v>
      </c>
      <c r="AA220" s="2" cm="1">
        <f t="array" ref="AA220">_xlfn.XLOOKUP(AA$1&amp;$R220,$C$3:$C$1662&amp;$D$3:$D$1662,$E$3:$E$1662,0,0,1)</f>
        <v>700</v>
      </c>
      <c r="AB220" s="2" cm="1">
        <f t="array" ref="AB220">_xlfn.XLOOKUP(AB$1&amp;$R220,$C$3:$C$1662&amp;$D$3:$D$1662,$E$3:$E$1662,0,0,1)</f>
        <v>700</v>
      </c>
      <c r="AC220" s="2" cm="1">
        <f t="array" ref="AC220">_xlfn.XLOOKUP(AC$1&amp;$R220,$C$3:$C$1662&amp;$D$3:$D$1662,$E$3:$E$1662,0,0,1)</f>
        <v>1500</v>
      </c>
    </row>
    <row r="221" spans="3:29" x14ac:dyDescent="0.4">
      <c r="C221" t="s">
        <v>804</v>
      </c>
      <c r="D221" t="s">
        <v>422</v>
      </c>
      <c r="E221">
        <v>1500</v>
      </c>
      <c r="R221" t="s">
        <v>123</v>
      </c>
      <c r="S221" s="2">
        <f t="shared" si="20"/>
        <v>1415860</v>
      </c>
      <c r="T221" s="2">
        <f t="shared" si="22"/>
        <v>1299600</v>
      </c>
      <c r="U221" s="2">
        <f t="shared" si="22"/>
        <v>1161600</v>
      </c>
      <c r="V221" s="2">
        <f t="shared" si="22"/>
        <v>1919500</v>
      </c>
      <c r="W221" s="2">
        <f t="shared" si="22"/>
        <v>1291700</v>
      </c>
      <c r="X221" s="2">
        <f t="shared" si="22"/>
        <v>1406900</v>
      </c>
      <c r="Y221" s="2" cm="1">
        <f t="array" ref="Y221">_xlfn.XLOOKUP(Y$1&amp;$R221,$C$3:$C$1662&amp;$D$3:$D$1662,$E$3:$E$1662,0,0,1)</f>
        <v>9400</v>
      </c>
      <c r="Z221" s="2" cm="1">
        <f t="array" ref="Z221">_xlfn.XLOOKUP(Z$1&amp;$R221,$C$3:$C$1662&amp;$D$3:$D$1662,$E$3:$E$1662,0,0,1)</f>
        <v>3000</v>
      </c>
      <c r="AA221" s="2" cm="1">
        <f t="array" ref="AA221">_xlfn.XLOOKUP(AA$1&amp;$R221,$C$3:$C$1662&amp;$D$3:$D$1662,$E$3:$E$1662,0,0,1)</f>
        <v>3600</v>
      </c>
      <c r="AB221" s="2" cm="1">
        <f t="array" ref="AB221">_xlfn.XLOOKUP(AB$1&amp;$R221,$C$3:$C$1662&amp;$D$3:$D$1662,$E$3:$E$1662,0,0,1)</f>
        <v>3200</v>
      </c>
      <c r="AC221" s="2" cm="1">
        <f t="array" ref="AC221">_xlfn.XLOOKUP(AC$1&amp;$R221,$C$3:$C$1662&amp;$D$3:$D$1662,$E$3:$E$1662,0,0,1)</f>
        <v>800</v>
      </c>
    </row>
    <row r="222" spans="3:29" x14ac:dyDescent="0.4">
      <c r="C222" t="s">
        <v>804</v>
      </c>
      <c r="D222" t="s">
        <v>423</v>
      </c>
      <c r="E222">
        <v>800</v>
      </c>
      <c r="R222" t="s">
        <v>249</v>
      </c>
      <c r="S222" s="2">
        <f t="shared" si="20"/>
        <v>1418140</v>
      </c>
      <c r="T222" s="2">
        <f t="shared" si="22"/>
        <v>1302000</v>
      </c>
      <c r="U222" s="2">
        <f t="shared" si="22"/>
        <v>1165400</v>
      </c>
      <c r="V222" s="2">
        <f t="shared" si="22"/>
        <v>1922600</v>
      </c>
      <c r="W222" s="2">
        <f t="shared" si="22"/>
        <v>1292700</v>
      </c>
      <c r="X222" s="2">
        <f t="shared" si="22"/>
        <v>1408000</v>
      </c>
      <c r="Y222" s="2" cm="1">
        <f t="array" ref="Y222">_xlfn.XLOOKUP(Y$1&amp;$R222,$C$3:$C$1662&amp;$D$3:$D$1662,$E$3:$E$1662,0,0,1)</f>
        <v>2400</v>
      </c>
      <c r="Z222" s="2" cm="1">
        <f t="array" ref="Z222">_xlfn.XLOOKUP(Z$1&amp;$R222,$C$3:$C$1662&amp;$D$3:$D$1662,$E$3:$E$1662,0,0,1)</f>
        <v>3800</v>
      </c>
      <c r="AA222" s="2" cm="1">
        <f t="array" ref="AA222">_xlfn.XLOOKUP(AA$1&amp;$R222,$C$3:$C$1662&amp;$D$3:$D$1662,$E$3:$E$1662,0,0,1)</f>
        <v>3100</v>
      </c>
      <c r="AB222" s="2" cm="1">
        <f t="array" ref="AB222">_xlfn.XLOOKUP(AB$1&amp;$R222,$C$3:$C$1662&amp;$D$3:$D$1662,$E$3:$E$1662,0,0,1)</f>
        <v>1000</v>
      </c>
      <c r="AC222" s="2" cm="1">
        <f t="array" ref="AC222">_xlfn.XLOOKUP(AC$1&amp;$R222,$C$3:$C$1662&amp;$D$3:$D$1662,$E$3:$E$1662,0,0,1)</f>
        <v>1100</v>
      </c>
    </row>
    <row r="223" spans="3:29" x14ac:dyDescent="0.4">
      <c r="C223" t="s">
        <v>804</v>
      </c>
      <c r="D223" t="s">
        <v>424</v>
      </c>
      <c r="E223">
        <v>1100</v>
      </c>
      <c r="R223" t="s">
        <v>209</v>
      </c>
      <c r="S223" s="2">
        <f t="shared" si="20"/>
        <v>1423420</v>
      </c>
      <c r="T223" s="2">
        <f t="shared" si="22"/>
        <v>1315900</v>
      </c>
      <c r="U223" s="2">
        <f t="shared" si="22"/>
        <v>1169100</v>
      </c>
      <c r="V223" s="2">
        <f t="shared" si="22"/>
        <v>1926300</v>
      </c>
      <c r="W223" s="2">
        <f t="shared" si="22"/>
        <v>1293600</v>
      </c>
      <c r="X223" s="2">
        <f t="shared" si="22"/>
        <v>1412200</v>
      </c>
      <c r="Y223" s="2" cm="1">
        <f t="array" ref="Y223">_xlfn.XLOOKUP(Y$1&amp;$R223,$C$3:$C$1662&amp;$D$3:$D$1662,$E$3:$E$1662,0,0,1)</f>
        <v>13900</v>
      </c>
      <c r="Z223" s="2" cm="1">
        <f t="array" ref="Z223">_xlfn.XLOOKUP(Z$1&amp;$R223,$C$3:$C$1662&amp;$D$3:$D$1662,$E$3:$E$1662,0,0,1)</f>
        <v>3700</v>
      </c>
      <c r="AA223" s="2" cm="1">
        <f t="array" ref="AA223">_xlfn.XLOOKUP(AA$1&amp;$R223,$C$3:$C$1662&amp;$D$3:$D$1662,$E$3:$E$1662,0,0,1)</f>
        <v>3700</v>
      </c>
      <c r="AB223" s="2" cm="1">
        <f t="array" ref="AB223">_xlfn.XLOOKUP(AB$1&amp;$R223,$C$3:$C$1662&amp;$D$3:$D$1662,$E$3:$E$1662,0,0,1)</f>
        <v>900</v>
      </c>
      <c r="AC223" s="2" cm="1">
        <f t="array" ref="AC223">_xlfn.XLOOKUP(AC$1&amp;$R223,$C$3:$C$1662&amp;$D$3:$D$1662,$E$3:$E$1662,0,0,1)</f>
        <v>4200</v>
      </c>
    </row>
    <row r="224" spans="3:29" x14ac:dyDescent="0.4">
      <c r="C224" t="s">
        <v>804</v>
      </c>
      <c r="D224" t="s">
        <v>425</v>
      </c>
      <c r="E224">
        <v>4200</v>
      </c>
      <c r="R224" t="s">
        <v>239</v>
      </c>
      <c r="S224" s="2">
        <f t="shared" si="20"/>
        <v>1425000</v>
      </c>
      <c r="T224" s="2">
        <f t="shared" si="22"/>
        <v>1317200</v>
      </c>
      <c r="U224" s="2">
        <f t="shared" si="22"/>
        <v>1172400</v>
      </c>
      <c r="V224" s="2">
        <f t="shared" si="22"/>
        <v>1927200</v>
      </c>
      <c r="W224" s="2">
        <f t="shared" si="22"/>
        <v>1296000</v>
      </c>
      <c r="X224" s="2">
        <f t="shared" si="22"/>
        <v>1412200</v>
      </c>
      <c r="Y224" s="2" cm="1">
        <f t="array" ref="Y224">_xlfn.XLOOKUP(Y$1&amp;$R224,$C$3:$C$1662&amp;$D$3:$D$1662,$E$3:$E$1662,0,0,1)</f>
        <v>1300</v>
      </c>
      <c r="Z224" s="2" cm="1">
        <f t="array" ref="Z224">_xlfn.XLOOKUP(Z$1&amp;$R224,$C$3:$C$1662&amp;$D$3:$D$1662,$E$3:$E$1662,0,0,1)</f>
        <v>3300</v>
      </c>
      <c r="AA224" s="2" cm="1">
        <f t="array" ref="AA224">_xlfn.XLOOKUP(AA$1&amp;$R224,$C$3:$C$1662&amp;$D$3:$D$1662,$E$3:$E$1662,0,0,1)</f>
        <v>900</v>
      </c>
      <c r="AB224" s="2" cm="1">
        <f t="array" ref="AB224">_xlfn.XLOOKUP(AB$1&amp;$R224,$C$3:$C$1662&amp;$D$3:$D$1662,$E$3:$E$1662,0,0,1)</f>
        <v>2400</v>
      </c>
      <c r="AC224" s="2" cm="1">
        <f t="array" ref="AC224">_xlfn.XLOOKUP(AC$1&amp;$R224,$C$3:$C$1662&amp;$D$3:$D$1662,$E$3:$E$1662,0,0,1)</f>
        <v>0</v>
      </c>
    </row>
    <row r="225" spans="3:29" x14ac:dyDescent="0.4">
      <c r="C225" t="s">
        <v>804</v>
      </c>
      <c r="D225" t="s">
        <v>426</v>
      </c>
      <c r="E225">
        <v>0</v>
      </c>
      <c r="R225" t="s">
        <v>304</v>
      </c>
      <c r="S225" s="2">
        <f t="shared" si="20"/>
        <v>1430300</v>
      </c>
      <c r="T225" s="2">
        <f t="shared" si="22"/>
        <v>1321500</v>
      </c>
      <c r="U225" s="2">
        <f t="shared" si="22"/>
        <v>1174600</v>
      </c>
      <c r="V225" s="2">
        <f t="shared" si="22"/>
        <v>1943000</v>
      </c>
      <c r="W225" s="2">
        <f t="shared" si="22"/>
        <v>1299800</v>
      </c>
      <c r="X225" s="2">
        <f t="shared" si="22"/>
        <v>1412600</v>
      </c>
      <c r="Y225" s="2" cm="1">
        <f t="array" ref="Y225">_xlfn.XLOOKUP(Y$1&amp;$R225,$C$3:$C$1662&amp;$D$3:$D$1662,$E$3:$E$1662,0,0,1)</f>
        <v>4300</v>
      </c>
      <c r="Z225" s="2" cm="1">
        <f t="array" ref="Z225">_xlfn.XLOOKUP(Z$1&amp;$R225,$C$3:$C$1662&amp;$D$3:$D$1662,$E$3:$E$1662,0,0,1)</f>
        <v>2200</v>
      </c>
      <c r="AA225" s="2" cm="1">
        <f t="array" ref="AA225">_xlfn.XLOOKUP(AA$1&amp;$R225,$C$3:$C$1662&amp;$D$3:$D$1662,$E$3:$E$1662,0,0,1)</f>
        <v>15800</v>
      </c>
      <c r="AB225" s="2" cm="1">
        <f t="array" ref="AB225">_xlfn.XLOOKUP(AB$1&amp;$R225,$C$3:$C$1662&amp;$D$3:$D$1662,$E$3:$E$1662,0,0,1)</f>
        <v>3800</v>
      </c>
      <c r="AC225" s="2" cm="1">
        <f t="array" ref="AC225">_xlfn.XLOOKUP(AC$1&amp;$R225,$C$3:$C$1662&amp;$D$3:$D$1662,$E$3:$E$1662,0,0,1)</f>
        <v>400</v>
      </c>
    </row>
    <row r="226" spans="3:29" x14ac:dyDescent="0.4">
      <c r="C226" t="s">
        <v>804</v>
      </c>
      <c r="D226" t="s">
        <v>427</v>
      </c>
      <c r="E226">
        <v>400</v>
      </c>
      <c r="R226" t="s">
        <v>283</v>
      </c>
      <c r="S226" s="2">
        <f t="shared" si="20"/>
        <v>1433840</v>
      </c>
      <c r="T226" s="2">
        <f t="shared" si="22"/>
        <v>1326900</v>
      </c>
      <c r="U226" s="2">
        <f t="shared" si="22"/>
        <v>1174900</v>
      </c>
      <c r="V226" s="2">
        <f t="shared" si="22"/>
        <v>1946600</v>
      </c>
      <c r="W226" s="2">
        <f t="shared" si="22"/>
        <v>1301900</v>
      </c>
      <c r="X226" s="2">
        <f t="shared" si="22"/>
        <v>1418900</v>
      </c>
      <c r="Y226" s="2" cm="1">
        <f t="array" ref="Y226">_xlfn.XLOOKUP(Y$1&amp;$R226,$C$3:$C$1662&amp;$D$3:$D$1662,$E$3:$E$1662,0,0,1)</f>
        <v>5400</v>
      </c>
      <c r="Z226" s="2" cm="1">
        <f t="array" ref="Z226">_xlfn.XLOOKUP(Z$1&amp;$R226,$C$3:$C$1662&amp;$D$3:$D$1662,$E$3:$E$1662,0,0,1)</f>
        <v>300</v>
      </c>
      <c r="AA226" s="2" cm="1">
        <f t="array" ref="AA226">_xlfn.XLOOKUP(AA$1&amp;$R226,$C$3:$C$1662&amp;$D$3:$D$1662,$E$3:$E$1662,0,0,1)</f>
        <v>3600</v>
      </c>
      <c r="AB226" s="2" cm="1">
        <f t="array" ref="AB226">_xlfn.XLOOKUP(AB$1&amp;$R226,$C$3:$C$1662&amp;$D$3:$D$1662,$E$3:$E$1662,0,0,1)</f>
        <v>2100</v>
      </c>
      <c r="AC226" s="2" cm="1">
        <f t="array" ref="AC226">_xlfn.XLOOKUP(AC$1&amp;$R226,$C$3:$C$1662&amp;$D$3:$D$1662,$E$3:$E$1662,0,0,1)</f>
        <v>6300</v>
      </c>
    </row>
    <row r="227" spans="3:29" x14ac:dyDescent="0.4">
      <c r="C227" t="s">
        <v>804</v>
      </c>
      <c r="D227" t="s">
        <v>428</v>
      </c>
      <c r="E227">
        <v>6300</v>
      </c>
      <c r="R227" t="s">
        <v>176</v>
      </c>
      <c r="S227" s="2">
        <f t="shared" si="20"/>
        <v>1436480</v>
      </c>
      <c r="T227" s="2">
        <f t="shared" si="22"/>
        <v>1329000</v>
      </c>
      <c r="U227" s="2">
        <f t="shared" si="22"/>
        <v>1179400</v>
      </c>
      <c r="V227" s="2">
        <f t="shared" si="22"/>
        <v>1949200</v>
      </c>
      <c r="W227" s="2">
        <f t="shared" si="22"/>
        <v>1303600</v>
      </c>
      <c r="X227" s="2">
        <f t="shared" si="22"/>
        <v>1421200</v>
      </c>
      <c r="Y227" s="2" cm="1">
        <f t="array" ref="Y227">_xlfn.XLOOKUP(Y$1&amp;$R227,$C$3:$C$1662&amp;$D$3:$D$1662,$E$3:$E$1662,0,0,1)</f>
        <v>2100</v>
      </c>
      <c r="Z227" s="2" cm="1">
        <f t="array" ref="Z227">_xlfn.XLOOKUP(Z$1&amp;$R227,$C$3:$C$1662&amp;$D$3:$D$1662,$E$3:$E$1662,0,0,1)</f>
        <v>4500</v>
      </c>
      <c r="AA227" s="2" cm="1">
        <f t="array" ref="AA227">_xlfn.XLOOKUP(AA$1&amp;$R227,$C$3:$C$1662&amp;$D$3:$D$1662,$E$3:$E$1662,0,0,1)</f>
        <v>2600</v>
      </c>
      <c r="AB227" s="2" cm="1">
        <f t="array" ref="AB227">_xlfn.XLOOKUP(AB$1&amp;$R227,$C$3:$C$1662&amp;$D$3:$D$1662,$E$3:$E$1662,0,0,1)</f>
        <v>1700</v>
      </c>
      <c r="AC227" s="2" cm="1">
        <f t="array" ref="AC227">_xlfn.XLOOKUP(AC$1&amp;$R227,$C$3:$C$1662&amp;$D$3:$D$1662,$E$3:$E$1662,0,0,1)</f>
        <v>2300</v>
      </c>
    </row>
    <row r="228" spans="3:29" x14ac:dyDescent="0.4">
      <c r="C228" t="s">
        <v>804</v>
      </c>
      <c r="D228" t="s">
        <v>429</v>
      </c>
      <c r="E228">
        <v>2300</v>
      </c>
      <c r="R228" t="s">
        <v>117</v>
      </c>
      <c r="S228" s="2">
        <f t="shared" si="20"/>
        <v>1443180</v>
      </c>
      <c r="T228" s="2">
        <f t="shared" ref="T228:X243" si="23">T227+Y228</f>
        <v>1346500</v>
      </c>
      <c r="U228" s="2">
        <f t="shared" si="23"/>
        <v>1181700</v>
      </c>
      <c r="V228" s="2">
        <f t="shared" si="23"/>
        <v>1952800</v>
      </c>
      <c r="W228" s="2">
        <f t="shared" si="23"/>
        <v>1312600</v>
      </c>
      <c r="X228" s="2">
        <f t="shared" si="23"/>
        <v>1422300</v>
      </c>
      <c r="Y228" s="2" cm="1">
        <f t="array" ref="Y228">_xlfn.XLOOKUP(Y$1&amp;$R228,$C$3:$C$1662&amp;$D$3:$D$1662,$E$3:$E$1662,0,0,1)</f>
        <v>17500</v>
      </c>
      <c r="Z228" s="2" cm="1">
        <f t="array" ref="Z228">_xlfn.XLOOKUP(Z$1&amp;$R228,$C$3:$C$1662&amp;$D$3:$D$1662,$E$3:$E$1662,0,0,1)</f>
        <v>2300</v>
      </c>
      <c r="AA228" s="2" cm="1">
        <f t="array" ref="AA228">_xlfn.XLOOKUP(AA$1&amp;$R228,$C$3:$C$1662&amp;$D$3:$D$1662,$E$3:$E$1662,0,0,1)</f>
        <v>3600</v>
      </c>
      <c r="AB228" s="2" cm="1">
        <f t="array" ref="AB228">_xlfn.XLOOKUP(AB$1&amp;$R228,$C$3:$C$1662&amp;$D$3:$D$1662,$E$3:$E$1662,0,0,1)</f>
        <v>9000</v>
      </c>
      <c r="AC228" s="2" cm="1">
        <f t="array" ref="AC228">_xlfn.XLOOKUP(AC$1&amp;$R228,$C$3:$C$1662&amp;$D$3:$D$1662,$E$3:$E$1662,0,0,1)</f>
        <v>1100</v>
      </c>
    </row>
    <row r="229" spans="3:29" x14ac:dyDescent="0.4">
      <c r="C229" t="s">
        <v>804</v>
      </c>
      <c r="D229" t="s">
        <v>430</v>
      </c>
      <c r="E229">
        <v>1100</v>
      </c>
      <c r="R229" t="s">
        <v>54</v>
      </c>
      <c r="S229" s="2">
        <f t="shared" si="20"/>
        <v>1449080</v>
      </c>
      <c r="T229" s="2">
        <f t="shared" si="23"/>
        <v>1356800</v>
      </c>
      <c r="U229" s="2">
        <f t="shared" si="23"/>
        <v>1183700</v>
      </c>
      <c r="V229" s="2">
        <f t="shared" si="23"/>
        <v>1955600</v>
      </c>
      <c r="W229" s="2">
        <f t="shared" si="23"/>
        <v>1316000</v>
      </c>
      <c r="X229" s="2">
        <f t="shared" si="23"/>
        <v>1433300</v>
      </c>
      <c r="Y229" s="2" cm="1">
        <f t="array" ref="Y229">_xlfn.XLOOKUP(Y$1&amp;$R229,$C$3:$C$1662&amp;$D$3:$D$1662,$E$3:$E$1662,0,0,1)</f>
        <v>10300</v>
      </c>
      <c r="Z229" s="2" cm="1">
        <f t="array" ref="Z229">_xlfn.XLOOKUP(Z$1&amp;$R229,$C$3:$C$1662&amp;$D$3:$D$1662,$E$3:$E$1662,0,0,1)</f>
        <v>2000</v>
      </c>
      <c r="AA229" s="2" cm="1">
        <f t="array" ref="AA229">_xlfn.XLOOKUP(AA$1&amp;$R229,$C$3:$C$1662&amp;$D$3:$D$1662,$E$3:$E$1662,0,0,1)</f>
        <v>2800</v>
      </c>
      <c r="AB229" s="2" cm="1">
        <f t="array" ref="AB229">_xlfn.XLOOKUP(AB$1&amp;$R229,$C$3:$C$1662&amp;$D$3:$D$1662,$E$3:$E$1662,0,0,1)</f>
        <v>3400</v>
      </c>
      <c r="AC229" s="2" cm="1">
        <f t="array" ref="AC229">_xlfn.XLOOKUP(AC$1&amp;$R229,$C$3:$C$1662&amp;$D$3:$D$1662,$E$3:$E$1662,0,0,1)</f>
        <v>11000</v>
      </c>
    </row>
    <row r="230" spans="3:29" x14ac:dyDescent="0.4">
      <c r="C230" t="s">
        <v>804</v>
      </c>
      <c r="D230" t="s">
        <v>431</v>
      </c>
      <c r="E230">
        <v>11000</v>
      </c>
      <c r="R230" t="s">
        <v>161</v>
      </c>
      <c r="S230" s="2">
        <f t="shared" si="20"/>
        <v>1451820</v>
      </c>
      <c r="T230" s="2">
        <f t="shared" si="23"/>
        <v>1359300</v>
      </c>
      <c r="U230" s="2">
        <f t="shared" si="23"/>
        <v>1189300</v>
      </c>
      <c r="V230" s="2">
        <f t="shared" si="23"/>
        <v>1956700</v>
      </c>
      <c r="W230" s="2">
        <f t="shared" si="23"/>
        <v>1319100</v>
      </c>
      <c r="X230" s="2">
        <f t="shared" si="23"/>
        <v>1434700</v>
      </c>
      <c r="Y230" s="2" cm="1">
        <f t="array" ref="Y230">_xlfn.XLOOKUP(Y$1&amp;$R230,$C$3:$C$1662&amp;$D$3:$D$1662,$E$3:$E$1662,0,0,1)</f>
        <v>2500</v>
      </c>
      <c r="Z230" s="2" cm="1">
        <f t="array" ref="Z230">_xlfn.XLOOKUP(Z$1&amp;$R230,$C$3:$C$1662&amp;$D$3:$D$1662,$E$3:$E$1662,0,0,1)</f>
        <v>5600</v>
      </c>
      <c r="AA230" s="2" cm="1">
        <f t="array" ref="AA230">_xlfn.XLOOKUP(AA$1&amp;$R230,$C$3:$C$1662&amp;$D$3:$D$1662,$E$3:$E$1662,0,0,1)</f>
        <v>1100</v>
      </c>
      <c r="AB230" s="2" cm="1">
        <f t="array" ref="AB230">_xlfn.XLOOKUP(AB$1&amp;$R230,$C$3:$C$1662&amp;$D$3:$D$1662,$E$3:$E$1662,0,0,1)</f>
        <v>3100</v>
      </c>
      <c r="AC230" s="2" cm="1">
        <f t="array" ref="AC230">_xlfn.XLOOKUP(AC$1&amp;$R230,$C$3:$C$1662&amp;$D$3:$D$1662,$E$3:$E$1662,0,0,1)</f>
        <v>1400</v>
      </c>
    </row>
    <row r="231" spans="3:29" x14ac:dyDescent="0.4">
      <c r="C231" t="s">
        <v>804</v>
      </c>
      <c r="D231" t="s">
        <v>432</v>
      </c>
      <c r="E231">
        <v>1400</v>
      </c>
      <c r="R231" t="s">
        <v>185</v>
      </c>
      <c r="S231" s="2">
        <f t="shared" si="20"/>
        <v>1455160</v>
      </c>
      <c r="T231" s="2">
        <f t="shared" si="23"/>
        <v>1364800</v>
      </c>
      <c r="U231" s="2">
        <f t="shared" si="23"/>
        <v>1193000</v>
      </c>
      <c r="V231" s="2">
        <f t="shared" si="23"/>
        <v>1959900</v>
      </c>
      <c r="W231" s="2">
        <f t="shared" si="23"/>
        <v>1322400</v>
      </c>
      <c r="X231" s="2">
        <f t="shared" si="23"/>
        <v>1435700</v>
      </c>
      <c r="Y231" s="2" cm="1">
        <f t="array" ref="Y231">_xlfn.XLOOKUP(Y$1&amp;$R231,$C$3:$C$1662&amp;$D$3:$D$1662,$E$3:$E$1662,0,0,1)</f>
        <v>5500</v>
      </c>
      <c r="Z231" s="2" cm="1">
        <f t="array" ref="Z231">_xlfn.XLOOKUP(Z$1&amp;$R231,$C$3:$C$1662&amp;$D$3:$D$1662,$E$3:$E$1662,0,0,1)</f>
        <v>3700</v>
      </c>
      <c r="AA231" s="2" cm="1">
        <f t="array" ref="AA231">_xlfn.XLOOKUP(AA$1&amp;$R231,$C$3:$C$1662&amp;$D$3:$D$1662,$E$3:$E$1662,0,0,1)</f>
        <v>3200</v>
      </c>
      <c r="AB231" s="2" cm="1">
        <f t="array" ref="AB231">_xlfn.XLOOKUP(AB$1&amp;$R231,$C$3:$C$1662&amp;$D$3:$D$1662,$E$3:$E$1662,0,0,1)</f>
        <v>3300</v>
      </c>
      <c r="AC231" s="2" cm="1">
        <f t="array" ref="AC231">_xlfn.XLOOKUP(AC$1&amp;$R231,$C$3:$C$1662&amp;$D$3:$D$1662,$E$3:$E$1662,0,0,1)</f>
        <v>1000</v>
      </c>
    </row>
    <row r="232" spans="3:29" x14ac:dyDescent="0.4">
      <c r="C232" t="s">
        <v>804</v>
      </c>
      <c r="D232" t="s">
        <v>433</v>
      </c>
      <c r="E232">
        <v>1000</v>
      </c>
      <c r="R232" t="s">
        <v>207</v>
      </c>
      <c r="S232" s="2">
        <f t="shared" si="20"/>
        <v>1458820</v>
      </c>
      <c r="T232" s="2">
        <f t="shared" si="23"/>
        <v>1370500</v>
      </c>
      <c r="U232" s="2">
        <f t="shared" si="23"/>
        <v>1197200</v>
      </c>
      <c r="V232" s="2">
        <f t="shared" si="23"/>
        <v>1962900</v>
      </c>
      <c r="W232" s="2">
        <f t="shared" si="23"/>
        <v>1325100</v>
      </c>
      <c r="X232" s="2">
        <f t="shared" si="23"/>
        <v>1438400</v>
      </c>
      <c r="Y232" s="2" cm="1">
        <f t="array" ref="Y232">_xlfn.XLOOKUP(Y$1&amp;$R232,$C$3:$C$1662&amp;$D$3:$D$1662,$E$3:$E$1662,0,0,1)</f>
        <v>5700</v>
      </c>
      <c r="Z232" s="2" cm="1">
        <f t="array" ref="Z232">_xlfn.XLOOKUP(Z$1&amp;$R232,$C$3:$C$1662&amp;$D$3:$D$1662,$E$3:$E$1662,0,0,1)</f>
        <v>4200</v>
      </c>
      <c r="AA232" s="2" cm="1">
        <f t="array" ref="AA232">_xlfn.XLOOKUP(AA$1&amp;$R232,$C$3:$C$1662&amp;$D$3:$D$1662,$E$3:$E$1662,0,0,1)</f>
        <v>3000</v>
      </c>
      <c r="AB232" s="2" cm="1">
        <f t="array" ref="AB232">_xlfn.XLOOKUP(AB$1&amp;$R232,$C$3:$C$1662&amp;$D$3:$D$1662,$E$3:$E$1662,0,0,1)</f>
        <v>2700</v>
      </c>
      <c r="AC232" s="2" cm="1">
        <f t="array" ref="AC232">_xlfn.XLOOKUP(AC$1&amp;$R232,$C$3:$C$1662&amp;$D$3:$D$1662,$E$3:$E$1662,0,0,1)</f>
        <v>2700</v>
      </c>
    </row>
    <row r="233" spans="3:29" x14ac:dyDescent="0.4">
      <c r="C233" t="s">
        <v>804</v>
      </c>
      <c r="D233" t="s">
        <v>434</v>
      </c>
      <c r="E233">
        <v>2700</v>
      </c>
      <c r="R233" t="s">
        <v>216</v>
      </c>
      <c r="S233" s="2">
        <f t="shared" si="20"/>
        <v>1464700</v>
      </c>
      <c r="T233" s="2">
        <f t="shared" si="23"/>
        <v>1386200</v>
      </c>
      <c r="U233" s="2">
        <f t="shared" si="23"/>
        <v>1204800</v>
      </c>
      <c r="V233" s="2">
        <f t="shared" si="23"/>
        <v>1964300</v>
      </c>
      <c r="W233" s="2">
        <f t="shared" si="23"/>
        <v>1327700</v>
      </c>
      <c r="X233" s="2">
        <f t="shared" si="23"/>
        <v>1440500</v>
      </c>
      <c r="Y233" s="2" cm="1">
        <f t="array" ref="Y233">_xlfn.XLOOKUP(Y$1&amp;$R233,$C$3:$C$1662&amp;$D$3:$D$1662,$E$3:$E$1662,0,0,1)</f>
        <v>15700</v>
      </c>
      <c r="Z233" s="2" cm="1">
        <f t="array" ref="Z233">_xlfn.XLOOKUP(Z$1&amp;$R233,$C$3:$C$1662&amp;$D$3:$D$1662,$E$3:$E$1662,0,0,1)</f>
        <v>7600</v>
      </c>
      <c r="AA233" s="2" cm="1">
        <f t="array" ref="AA233">_xlfn.XLOOKUP(AA$1&amp;$R233,$C$3:$C$1662&amp;$D$3:$D$1662,$E$3:$E$1662,0,0,1)</f>
        <v>1400</v>
      </c>
      <c r="AB233" s="2" cm="1">
        <f t="array" ref="AB233">_xlfn.XLOOKUP(AB$1&amp;$R233,$C$3:$C$1662&amp;$D$3:$D$1662,$E$3:$E$1662,0,0,1)</f>
        <v>2600</v>
      </c>
      <c r="AC233" s="2" cm="1">
        <f t="array" ref="AC233">_xlfn.XLOOKUP(AC$1&amp;$R233,$C$3:$C$1662&amp;$D$3:$D$1662,$E$3:$E$1662,0,0,1)</f>
        <v>2100</v>
      </c>
    </row>
    <row r="234" spans="3:29" x14ac:dyDescent="0.4">
      <c r="C234" t="s">
        <v>804</v>
      </c>
      <c r="D234" t="s">
        <v>435</v>
      </c>
      <c r="E234">
        <v>2100</v>
      </c>
      <c r="R234" t="s">
        <v>212</v>
      </c>
      <c r="S234" s="2">
        <f t="shared" si="20"/>
        <v>1467960</v>
      </c>
      <c r="T234" s="2">
        <f t="shared" si="23"/>
        <v>1390200</v>
      </c>
      <c r="U234" s="2">
        <f t="shared" si="23"/>
        <v>1209900</v>
      </c>
      <c r="V234" s="2">
        <f t="shared" si="23"/>
        <v>1967300</v>
      </c>
      <c r="W234" s="2">
        <f t="shared" si="23"/>
        <v>1330300</v>
      </c>
      <c r="X234" s="2">
        <f t="shared" si="23"/>
        <v>1442100</v>
      </c>
      <c r="Y234" s="2" cm="1">
        <f t="array" ref="Y234">_xlfn.XLOOKUP(Y$1&amp;$R234,$C$3:$C$1662&amp;$D$3:$D$1662,$E$3:$E$1662,0,0,1)</f>
        <v>4000</v>
      </c>
      <c r="Z234" s="2" cm="1">
        <f t="array" ref="Z234">_xlfn.XLOOKUP(Z$1&amp;$R234,$C$3:$C$1662&amp;$D$3:$D$1662,$E$3:$E$1662,0,0,1)</f>
        <v>5100</v>
      </c>
      <c r="AA234" s="2" cm="1">
        <f t="array" ref="AA234">_xlfn.XLOOKUP(AA$1&amp;$R234,$C$3:$C$1662&amp;$D$3:$D$1662,$E$3:$E$1662,0,0,1)</f>
        <v>3000</v>
      </c>
      <c r="AB234" s="2" cm="1">
        <f t="array" ref="AB234">_xlfn.XLOOKUP(AB$1&amp;$R234,$C$3:$C$1662&amp;$D$3:$D$1662,$E$3:$E$1662,0,0,1)</f>
        <v>2600</v>
      </c>
      <c r="AC234" s="2" cm="1">
        <f t="array" ref="AC234">_xlfn.XLOOKUP(AC$1&amp;$R234,$C$3:$C$1662&amp;$D$3:$D$1662,$E$3:$E$1662,0,0,1)</f>
        <v>1600</v>
      </c>
    </row>
    <row r="235" spans="3:29" x14ac:dyDescent="0.4">
      <c r="C235" t="s">
        <v>804</v>
      </c>
      <c r="D235" t="s">
        <v>436</v>
      </c>
      <c r="E235">
        <v>1600</v>
      </c>
      <c r="R235" t="s">
        <v>146</v>
      </c>
      <c r="S235" s="2">
        <f t="shared" si="20"/>
        <v>1473540</v>
      </c>
      <c r="T235" s="2">
        <f t="shared" si="23"/>
        <v>1404700</v>
      </c>
      <c r="U235" s="2">
        <f t="shared" si="23"/>
        <v>1214100</v>
      </c>
      <c r="V235" s="2">
        <f t="shared" si="23"/>
        <v>1968700</v>
      </c>
      <c r="W235" s="2">
        <f t="shared" si="23"/>
        <v>1332100</v>
      </c>
      <c r="X235" s="2">
        <f t="shared" si="23"/>
        <v>1448100</v>
      </c>
      <c r="Y235" s="2" cm="1">
        <f t="array" ref="Y235">_xlfn.XLOOKUP(Y$1&amp;$R235,$C$3:$C$1662&amp;$D$3:$D$1662,$E$3:$E$1662,0,0,1)</f>
        <v>14500</v>
      </c>
      <c r="Z235" s="2" cm="1">
        <f t="array" ref="Z235">_xlfn.XLOOKUP(Z$1&amp;$R235,$C$3:$C$1662&amp;$D$3:$D$1662,$E$3:$E$1662,0,0,1)</f>
        <v>4200</v>
      </c>
      <c r="AA235" s="2" cm="1">
        <f t="array" ref="AA235">_xlfn.XLOOKUP(AA$1&amp;$R235,$C$3:$C$1662&amp;$D$3:$D$1662,$E$3:$E$1662,0,0,1)</f>
        <v>1400</v>
      </c>
      <c r="AB235" s="2" cm="1">
        <f t="array" ref="AB235">_xlfn.XLOOKUP(AB$1&amp;$R235,$C$3:$C$1662&amp;$D$3:$D$1662,$E$3:$E$1662,0,0,1)</f>
        <v>1800</v>
      </c>
      <c r="AC235" s="2" cm="1">
        <f t="array" ref="AC235">_xlfn.XLOOKUP(AC$1&amp;$R235,$C$3:$C$1662&amp;$D$3:$D$1662,$E$3:$E$1662,0,0,1)</f>
        <v>6000</v>
      </c>
    </row>
    <row r="236" spans="3:29" x14ac:dyDescent="0.4">
      <c r="C236" t="s">
        <v>804</v>
      </c>
      <c r="D236" t="s">
        <v>437</v>
      </c>
      <c r="E236">
        <v>6000</v>
      </c>
      <c r="R236" t="s">
        <v>195</v>
      </c>
      <c r="S236" s="2">
        <f t="shared" si="20"/>
        <v>1476720</v>
      </c>
      <c r="T236" s="2">
        <f t="shared" si="23"/>
        <v>1414200</v>
      </c>
      <c r="U236" s="2">
        <f t="shared" si="23"/>
        <v>1216500</v>
      </c>
      <c r="V236" s="2">
        <f t="shared" si="23"/>
        <v>1969700</v>
      </c>
      <c r="W236" s="2">
        <f t="shared" si="23"/>
        <v>1335000</v>
      </c>
      <c r="X236" s="2">
        <f t="shared" si="23"/>
        <v>1448200</v>
      </c>
      <c r="Y236" s="2" cm="1">
        <f t="array" ref="Y236">_xlfn.XLOOKUP(Y$1&amp;$R236,$C$3:$C$1662&amp;$D$3:$D$1662,$E$3:$E$1662,0,0,1)</f>
        <v>9500</v>
      </c>
      <c r="Z236" s="2" cm="1">
        <f t="array" ref="Z236">_xlfn.XLOOKUP(Z$1&amp;$R236,$C$3:$C$1662&amp;$D$3:$D$1662,$E$3:$E$1662,0,0,1)</f>
        <v>2400</v>
      </c>
      <c r="AA236" s="2" cm="1">
        <f t="array" ref="AA236">_xlfn.XLOOKUP(AA$1&amp;$R236,$C$3:$C$1662&amp;$D$3:$D$1662,$E$3:$E$1662,0,0,1)</f>
        <v>1000</v>
      </c>
      <c r="AB236" s="2" cm="1">
        <f t="array" ref="AB236">_xlfn.XLOOKUP(AB$1&amp;$R236,$C$3:$C$1662&amp;$D$3:$D$1662,$E$3:$E$1662,0,0,1)</f>
        <v>2900</v>
      </c>
      <c r="AC236" s="2" cm="1">
        <f t="array" ref="AC236">_xlfn.XLOOKUP(AC$1&amp;$R236,$C$3:$C$1662&amp;$D$3:$D$1662,$E$3:$E$1662,0,0,1)</f>
        <v>100</v>
      </c>
    </row>
    <row r="237" spans="3:29" x14ac:dyDescent="0.4">
      <c r="C237" t="s">
        <v>804</v>
      </c>
      <c r="D237" t="s">
        <v>438</v>
      </c>
      <c r="E237">
        <v>100</v>
      </c>
      <c r="R237" t="s">
        <v>243</v>
      </c>
      <c r="S237" s="2">
        <f t="shared" si="20"/>
        <v>1482660</v>
      </c>
      <c r="T237" s="2">
        <f t="shared" si="23"/>
        <v>1427800</v>
      </c>
      <c r="U237" s="2">
        <f t="shared" si="23"/>
        <v>1217100</v>
      </c>
      <c r="V237" s="2">
        <f t="shared" si="23"/>
        <v>1977000</v>
      </c>
      <c r="W237" s="2">
        <f t="shared" si="23"/>
        <v>1338300</v>
      </c>
      <c r="X237" s="2">
        <f t="shared" si="23"/>
        <v>1453100</v>
      </c>
      <c r="Y237" s="2" cm="1">
        <f t="array" ref="Y237">_xlfn.XLOOKUP(Y$1&amp;$R237,$C$3:$C$1662&amp;$D$3:$D$1662,$E$3:$E$1662,0,0,1)</f>
        <v>13600</v>
      </c>
      <c r="Z237" s="2" cm="1">
        <f t="array" ref="Z237">_xlfn.XLOOKUP(Z$1&amp;$R237,$C$3:$C$1662&amp;$D$3:$D$1662,$E$3:$E$1662,0,0,1)</f>
        <v>600</v>
      </c>
      <c r="AA237" s="2" cm="1">
        <f t="array" ref="AA237">_xlfn.XLOOKUP(AA$1&amp;$R237,$C$3:$C$1662&amp;$D$3:$D$1662,$E$3:$E$1662,0,0,1)</f>
        <v>7300</v>
      </c>
      <c r="AB237" s="2" cm="1">
        <f t="array" ref="AB237">_xlfn.XLOOKUP(AB$1&amp;$R237,$C$3:$C$1662&amp;$D$3:$D$1662,$E$3:$E$1662,0,0,1)</f>
        <v>3300</v>
      </c>
      <c r="AC237" s="2" cm="1">
        <f t="array" ref="AC237">_xlfn.XLOOKUP(AC$1&amp;$R237,$C$3:$C$1662&amp;$D$3:$D$1662,$E$3:$E$1662,0,0,1)</f>
        <v>4900</v>
      </c>
    </row>
    <row r="238" spans="3:29" x14ac:dyDescent="0.4">
      <c r="C238" t="s">
        <v>804</v>
      </c>
      <c r="D238" t="s">
        <v>439</v>
      </c>
      <c r="E238">
        <v>4900</v>
      </c>
      <c r="R238" t="s">
        <v>305</v>
      </c>
      <c r="S238" s="2">
        <f t="shared" si="20"/>
        <v>1488280</v>
      </c>
      <c r="T238" s="2">
        <f t="shared" si="23"/>
        <v>1444600</v>
      </c>
      <c r="U238" s="2">
        <f t="shared" si="23"/>
        <v>1220500</v>
      </c>
      <c r="V238" s="2">
        <f t="shared" si="23"/>
        <v>1978800</v>
      </c>
      <c r="W238" s="2">
        <f t="shared" si="23"/>
        <v>1339100</v>
      </c>
      <c r="X238" s="2">
        <f t="shared" si="23"/>
        <v>1458400</v>
      </c>
      <c r="Y238" s="2" cm="1">
        <f t="array" ref="Y238">_xlfn.XLOOKUP(Y$1&amp;$R238,$C$3:$C$1662&amp;$D$3:$D$1662,$E$3:$E$1662,0,0,1)</f>
        <v>16800</v>
      </c>
      <c r="Z238" s="2" cm="1">
        <f t="array" ref="Z238">_xlfn.XLOOKUP(Z$1&amp;$R238,$C$3:$C$1662&amp;$D$3:$D$1662,$E$3:$E$1662,0,0,1)</f>
        <v>3400</v>
      </c>
      <c r="AA238" s="2" cm="1">
        <f t="array" ref="AA238">_xlfn.XLOOKUP(AA$1&amp;$R238,$C$3:$C$1662&amp;$D$3:$D$1662,$E$3:$E$1662,0,0,1)</f>
        <v>1800</v>
      </c>
      <c r="AB238" s="2" cm="1">
        <f t="array" ref="AB238">_xlfn.XLOOKUP(AB$1&amp;$R238,$C$3:$C$1662&amp;$D$3:$D$1662,$E$3:$E$1662,0,0,1)</f>
        <v>800</v>
      </c>
      <c r="AC238" s="2" cm="1">
        <f t="array" ref="AC238">_xlfn.XLOOKUP(AC$1&amp;$R238,$C$3:$C$1662&amp;$D$3:$D$1662,$E$3:$E$1662,0,0,1)</f>
        <v>5300</v>
      </c>
    </row>
    <row r="239" spans="3:29" x14ac:dyDescent="0.4">
      <c r="C239" t="s">
        <v>804</v>
      </c>
      <c r="D239" t="s">
        <v>440</v>
      </c>
      <c r="E239">
        <v>5300</v>
      </c>
      <c r="R239" t="s">
        <v>281</v>
      </c>
      <c r="S239" s="2">
        <f t="shared" si="20"/>
        <v>1491260</v>
      </c>
      <c r="T239" s="2">
        <f t="shared" si="23"/>
        <v>1453100</v>
      </c>
      <c r="U239" s="2">
        <f t="shared" si="23"/>
        <v>1221900</v>
      </c>
      <c r="V239" s="2">
        <f t="shared" si="23"/>
        <v>1979200</v>
      </c>
      <c r="W239" s="2">
        <f t="shared" si="23"/>
        <v>1343300</v>
      </c>
      <c r="X239" s="2">
        <f t="shared" si="23"/>
        <v>1458800</v>
      </c>
      <c r="Y239" s="2" cm="1">
        <f t="array" ref="Y239">_xlfn.XLOOKUP(Y$1&amp;$R239,$C$3:$C$1662&amp;$D$3:$D$1662,$E$3:$E$1662,0,0,1)</f>
        <v>8500</v>
      </c>
      <c r="Z239" s="2" cm="1">
        <f t="array" ref="Z239">_xlfn.XLOOKUP(Z$1&amp;$R239,$C$3:$C$1662&amp;$D$3:$D$1662,$E$3:$E$1662,0,0,1)</f>
        <v>1400</v>
      </c>
      <c r="AA239" s="2" cm="1">
        <f t="array" ref="AA239">_xlfn.XLOOKUP(AA$1&amp;$R239,$C$3:$C$1662&amp;$D$3:$D$1662,$E$3:$E$1662,0,0,1)</f>
        <v>400</v>
      </c>
      <c r="AB239" s="2" cm="1">
        <f t="array" ref="AB239">_xlfn.XLOOKUP(AB$1&amp;$R239,$C$3:$C$1662&amp;$D$3:$D$1662,$E$3:$E$1662,0,0,1)</f>
        <v>4200</v>
      </c>
      <c r="AC239" s="2" cm="1">
        <f t="array" ref="AC239">_xlfn.XLOOKUP(AC$1&amp;$R239,$C$3:$C$1662&amp;$D$3:$D$1662,$E$3:$E$1662,0,0,1)</f>
        <v>400</v>
      </c>
    </row>
    <row r="240" spans="3:29" x14ac:dyDescent="0.4">
      <c r="C240" t="s">
        <v>804</v>
      </c>
      <c r="D240" t="s">
        <v>441</v>
      </c>
      <c r="E240">
        <v>400</v>
      </c>
      <c r="R240" t="s">
        <v>135</v>
      </c>
      <c r="S240" s="2">
        <f t="shared" si="20"/>
        <v>1501680</v>
      </c>
      <c r="T240" s="2">
        <f t="shared" si="23"/>
        <v>1464400</v>
      </c>
      <c r="U240" s="2">
        <f t="shared" si="23"/>
        <v>1236400</v>
      </c>
      <c r="V240" s="2">
        <f t="shared" si="23"/>
        <v>1982500</v>
      </c>
      <c r="W240" s="2">
        <f t="shared" si="23"/>
        <v>1357300</v>
      </c>
      <c r="X240" s="2">
        <f t="shared" si="23"/>
        <v>1467800</v>
      </c>
      <c r="Y240" s="2" cm="1">
        <f t="array" ref="Y240">_xlfn.XLOOKUP(Y$1&amp;$R240,$C$3:$C$1662&amp;$D$3:$D$1662,$E$3:$E$1662,0,0,1)</f>
        <v>11300</v>
      </c>
      <c r="Z240" s="2" cm="1">
        <f t="array" ref="Z240">_xlfn.XLOOKUP(Z$1&amp;$R240,$C$3:$C$1662&amp;$D$3:$D$1662,$E$3:$E$1662,0,0,1)</f>
        <v>14500</v>
      </c>
      <c r="AA240" s="2" cm="1">
        <f t="array" ref="AA240">_xlfn.XLOOKUP(AA$1&amp;$R240,$C$3:$C$1662&amp;$D$3:$D$1662,$E$3:$E$1662,0,0,1)</f>
        <v>3300</v>
      </c>
      <c r="AB240" s="2" cm="1">
        <f t="array" ref="AB240">_xlfn.XLOOKUP(AB$1&amp;$R240,$C$3:$C$1662&amp;$D$3:$D$1662,$E$3:$E$1662,0,0,1)</f>
        <v>14000</v>
      </c>
      <c r="AC240" s="2" cm="1">
        <f t="array" ref="AC240">_xlfn.XLOOKUP(AC$1&amp;$R240,$C$3:$C$1662&amp;$D$3:$D$1662,$E$3:$E$1662,0,0,1)</f>
        <v>9000</v>
      </c>
    </row>
    <row r="241" spans="3:29" x14ac:dyDescent="0.4">
      <c r="C241" t="s">
        <v>804</v>
      </c>
      <c r="D241" t="s">
        <v>442</v>
      </c>
      <c r="E241">
        <v>9000</v>
      </c>
      <c r="R241" t="s">
        <v>306</v>
      </c>
      <c r="S241" s="2">
        <f t="shared" si="20"/>
        <v>1505900</v>
      </c>
      <c r="T241" s="2">
        <f t="shared" si="23"/>
        <v>1470900</v>
      </c>
      <c r="U241" s="2">
        <f t="shared" si="23"/>
        <v>1237100</v>
      </c>
      <c r="V241" s="2">
        <f t="shared" si="23"/>
        <v>1985800</v>
      </c>
      <c r="W241" s="2">
        <f t="shared" si="23"/>
        <v>1358700</v>
      </c>
      <c r="X241" s="2">
        <f t="shared" si="23"/>
        <v>1477000</v>
      </c>
      <c r="Y241" s="2" cm="1">
        <f t="array" ref="Y241">_xlfn.XLOOKUP(Y$1&amp;$R241,$C$3:$C$1662&amp;$D$3:$D$1662,$E$3:$E$1662,0,0,1)</f>
        <v>6500</v>
      </c>
      <c r="Z241" s="2" cm="1">
        <f t="array" ref="Z241">_xlfn.XLOOKUP(Z$1&amp;$R241,$C$3:$C$1662&amp;$D$3:$D$1662,$E$3:$E$1662,0,0,1)</f>
        <v>700</v>
      </c>
      <c r="AA241" s="2" cm="1">
        <f t="array" ref="AA241">_xlfn.XLOOKUP(AA$1&amp;$R241,$C$3:$C$1662&amp;$D$3:$D$1662,$E$3:$E$1662,0,0,1)</f>
        <v>3300</v>
      </c>
      <c r="AB241" s="2" cm="1">
        <f t="array" ref="AB241">_xlfn.XLOOKUP(AB$1&amp;$R241,$C$3:$C$1662&amp;$D$3:$D$1662,$E$3:$E$1662,0,0,1)</f>
        <v>1400</v>
      </c>
      <c r="AC241" s="2" cm="1">
        <f t="array" ref="AC241">_xlfn.XLOOKUP(AC$1&amp;$R241,$C$3:$C$1662&amp;$D$3:$D$1662,$E$3:$E$1662,0,0,1)</f>
        <v>9200</v>
      </c>
    </row>
    <row r="242" spans="3:29" x14ac:dyDescent="0.4">
      <c r="C242" t="s">
        <v>804</v>
      </c>
      <c r="D242" t="s">
        <v>443</v>
      </c>
      <c r="E242">
        <v>9200</v>
      </c>
      <c r="R242" t="s">
        <v>59</v>
      </c>
      <c r="S242" s="2">
        <f t="shared" si="20"/>
        <v>1508840</v>
      </c>
      <c r="T242" s="2">
        <f t="shared" si="23"/>
        <v>1480300</v>
      </c>
      <c r="U242" s="2">
        <f t="shared" si="23"/>
        <v>1238200</v>
      </c>
      <c r="V242" s="2">
        <f t="shared" si="23"/>
        <v>1987300</v>
      </c>
      <c r="W242" s="2">
        <f t="shared" si="23"/>
        <v>1360000</v>
      </c>
      <c r="X242" s="2">
        <f t="shared" si="23"/>
        <v>1478400</v>
      </c>
      <c r="Y242" s="2" cm="1">
        <f t="array" ref="Y242">_xlfn.XLOOKUP(Y$1&amp;$R242,$C$3:$C$1662&amp;$D$3:$D$1662,$E$3:$E$1662,0,0,1)</f>
        <v>9400</v>
      </c>
      <c r="Z242" s="2" cm="1">
        <f t="array" ref="Z242">_xlfn.XLOOKUP(Z$1&amp;$R242,$C$3:$C$1662&amp;$D$3:$D$1662,$E$3:$E$1662,0,0,1)</f>
        <v>1100</v>
      </c>
      <c r="AA242" s="2" cm="1">
        <f t="array" ref="AA242">_xlfn.XLOOKUP(AA$1&amp;$R242,$C$3:$C$1662&amp;$D$3:$D$1662,$E$3:$E$1662,0,0,1)</f>
        <v>1500</v>
      </c>
      <c r="AB242" s="2" cm="1">
        <f t="array" ref="AB242">_xlfn.XLOOKUP(AB$1&amp;$R242,$C$3:$C$1662&amp;$D$3:$D$1662,$E$3:$E$1662,0,0,1)</f>
        <v>1300</v>
      </c>
      <c r="AC242" s="2" cm="1">
        <f t="array" ref="AC242">_xlfn.XLOOKUP(AC$1&amp;$R242,$C$3:$C$1662&amp;$D$3:$D$1662,$E$3:$E$1662,0,0,1)</f>
        <v>1400</v>
      </c>
    </row>
    <row r="243" spans="3:29" x14ac:dyDescent="0.4">
      <c r="C243" t="s">
        <v>804</v>
      </c>
      <c r="D243" t="s">
        <v>444</v>
      </c>
      <c r="E243">
        <v>1400</v>
      </c>
      <c r="R243" t="s">
        <v>142</v>
      </c>
      <c r="S243" s="2">
        <f t="shared" si="20"/>
        <v>1519440</v>
      </c>
      <c r="T243" s="2">
        <f t="shared" si="23"/>
        <v>1513400</v>
      </c>
      <c r="U243" s="2">
        <f t="shared" si="23"/>
        <v>1242900</v>
      </c>
      <c r="V243" s="2">
        <f t="shared" si="23"/>
        <v>1995400</v>
      </c>
      <c r="W243" s="2">
        <f t="shared" si="23"/>
        <v>1361900</v>
      </c>
      <c r="X243" s="2">
        <f t="shared" si="23"/>
        <v>1483600</v>
      </c>
      <c r="Y243" s="2" cm="1">
        <f t="array" ref="Y243">_xlfn.XLOOKUP(Y$1&amp;$R243,$C$3:$C$1662&amp;$D$3:$D$1662,$E$3:$E$1662,0,0,1)</f>
        <v>33100</v>
      </c>
      <c r="Z243" s="2" cm="1">
        <f t="array" ref="Z243">_xlfn.XLOOKUP(Z$1&amp;$R243,$C$3:$C$1662&amp;$D$3:$D$1662,$E$3:$E$1662,0,0,1)</f>
        <v>4700</v>
      </c>
      <c r="AA243" s="2" cm="1">
        <f t="array" ref="AA243">_xlfn.XLOOKUP(AA$1&amp;$R243,$C$3:$C$1662&amp;$D$3:$D$1662,$E$3:$E$1662,0,0,1)</f>
        <v>8100</v>
      </c>
      <c r="AB243" s="2" cm="1">
        <f t="array" ref="AB243">_xlfn.XLOOKUP(AB$1&amp;$R243,$C$3:$C$1662&amp;$D$3:$D$1662,$E$3:$E$1662,0,0,1)</f>
        <v>1900</v>
      </c>
      <c r="AC243" s="2" cm="1">
        <f t="array" ref="AC243">_xlfn.XLOOKUP(AC$1&amp;$R243,$C$3:$C$1662&amp;$D$3:$D$1662,$E$3:$E$1662,0,0,1)</f>
        <v>5200</v>
      </c>
    </row>
    <row r="244" spans="3:29" x14ac:dyDescent="0.4">
      <c r="C244" t="s">
        <v>804</v>
      </c>
      <c r="D244" t="s">
        <v>445</v>
      </c>
      <c r="E244">
        <v>5200</v>
      </c>
      <c r="R244" t="s">
        <v>282</v>
      </c>
      <c r="S244" s="2">
        <f t="shared" si="20"/>
        <v>1524180</v>
      </c>
      <c r="T244" s="2">
        <f t="shared" ref="T244:X259" si="24">T243+Y244</f>
        <v>1526900</v>
      </c>
      <c r="U244" s="2">
        <f t="shared" si="24"/>
        <v>1244600</v>
      </c>
      <c r="V244" s="2">
        <f t="shared" si="24"/>
        <v>1997100</v>
      </c>
      <c r="W244" s="2">
        <f t="shared" si="24"/>
        <v>1365000</v>
      </c>
      <c r="X244" s="2">
        <f t="shared" si="24"/>
        <v>1487300</v>
      </c>
      <c r="Y244" s="2" cm="1">
        <f t="array" ref="Y244">_xlfn.XLOOKUP(Y$1&amp;$R244,$C$3:$C$1662&amp;$D$3:$D$1662,$E$3:$E$1662,0,0,1)</f>
        <v>13500</v>
      </c>
      <c r="Z244" s="2" cm="1">
        <f t="array" ref="Z244">_xlfn.XLOOKUP(Z$1&amp;$R244,$C$3:$C$1662&amp;$D$3:$D$1662,$E$3:$E$1662,0,0,1)</f>
        <v>1700</v>
      </c>
      <c r="AA244" s="2" cm="1">
        <f t="array" ref="AA244">_xlfn.XLOOKUP(AA$1&amp;$R244,$C$3:$C$1662&amp;$D$3:$D$1662,$E$3:$E$1662,0,0,1)</f>
        <v>1700</v>
      </c>
      <c r="AB244" s="2" cm="1">
        <f t="array" ref="AB244">_xlfn.XLOOKUP(AB$1&amp;$R244,$C$3:$C$1662&amp;$D$3:$D$1662,$E$3:$E$1662,0,0,1)</f>
        <v>3100</v>
      </c>
      <c r="AC244" s="2" cm="1">
        <f t="array" ref="AC244">_xlfn.XLOOKUP(AC$1&amp;$R244,$C$3:$C$1662&amp;$D$3:$D$1662,$E$3:$E$1662,0,0,1)</f>
        <v>3700</v>
      </c>
    </row>
    <row r="245" spans="3:29" x14ac:dyDescent="0.4">
      <c r="C245" t="s">
        <v>804</v>
      </c>
      <c r="D245" t="s">
        <v>446</v>
      </c>
      <c r="E245">
        <v>3700</v>
      </c>
      <c r="R245" t="s">
        <v>228</v>
      </c>
      <c r="S245" s="2">
        <f t="shared" si="20"/>
        <v>1531200</v>
      </c>
      <c r="T245" s="2">
        <f t="shared" si="24"/>
        <v>1535900</v>
      </c>
      <c r="U245" s="2">
        <f t="shared" si="24"/>
        <v>1262900</v>
      </c>
      <c r="V245" s="2">
        <f t="shared" si="24"/>
        <v>1999400</v>
      </c>
      <c r="W245" s="2">
        <f t="shared" si="24"/>
        <v>1368300</v>
      </c>
      <c r="X245" s="2">
        <f t="shared" si="24"/>
        <v>1489500</v>
      </c>
      <c r="Y245" s="2" cm="1">
        <f t="array" ref="Y245">_xlfn.XLOOKUP(Y$1&amp;$R245,$C$3:$C$1662&amp;$D$3:$D$1662,$E$3:$E$1662,0,0,1)</f>
        <v>9000</v>
      </c>
      <c r="Z245" s="2" cm="1">
        <f t="array" ref="Z245">_xlfn.XLOOKUP(Z$1&amp;$R245,$C$3:$C$1662&amp;$D$3:$D$1662,$E$3:$E$1662,0,0,1)</f>
        <v>18300</v>
      </c>
      <c r="AA245" s="2" cm="1">
        <f t="array" ref="AA245">_xlfn.XLOOKUP(AA$1&amp;$R245,$C$3:$C$1662&amp;$D$3:$D$1662,$E$3:$E$1662,0,0,1)</f>
        <v>2300</v>
      </c>
      <c r="AB245" s="2" cm="1">
        <f t="array" ref="AB245">_xlfn.XLOOKUP(AB$1&amp;$R245,$C$3:$C$1662&amp;$D$3:$D$1662,$E$3:$E$1662,0,0,1)</f>
        <v>3300</v>
      </c>
      <c r="AC245" s="2" cm="1">
        <f t="array" ref="AC245">_xlfn.XLOOKUP(AC$1&amp;$R245,$C$3:$C$1662&amp;$D$3:$D$1662,$E$3:$E$1662,0,0,1)</f>
        <v>2200</v>
      </c>
    </row>
    <row r="246" spans="3:29" x14ac:dyDescent="0.4">
      <c r="C246" t="s">
        <v>804</v>
      </c>
      <c r="D246" t="s">
        <v>447</v>
      </c>
      <c r="E246">
        <v>2200</v>
      </c>
      <c r="R246" t="s">
        <v>307</v>
      </c>
      <c r="S246" s="2">
        <f t="shared" si="20"/>
        <v>1534320</v>
      </c>
      <c r="T246" s="2">
        <f t="shared" si="24"/>
        <v>1543900</v>
      </c>
      <c r="U246" s="2">
        <f t="shared" si="24"/>
        <v>1263800</v>
      </c>
      <c r="V246" s="2">
        <f t="shared" si="24"/>
        <v>2000100</v>
      </c>
      <c r="W246" s="2">
        <f t="shared" si="24"/>
        <v>1368600</v>
      </c>
      <c r="X246" s="2">
        <f t="shared" si="24"/>
        <v>1495200</v>
      </c>
      <c r="Y246" s="2" cm="1">
        <f t="array" ref="Y246">_xlfn.XLOOKUP(Y$1&amp;$R246,$C$3:$C$1662&amp;$D$3:$D$1662,$E$3:$E$1662,0,0,1)</f>
        <v>8000</v>
      </c>
      <c r="Z246" s="2" cm="1">
        <f t="array" ref="Z246">_xlfn.XLOOKUP(Z$1&amp;$R246,$C$3:$C$1662&amp;$D$3:$D$1662,$E$3:$E$1662,0,0,1)</f>
        <v>900</v>
      </c>
      <c r="AA246" s="2" cm="1">
        <f t="array" ref="AA246">_xlfn.XLOOKUP(AA$1&amp;$R246,$C$3:$C$1662&amp;$D$3:$D$1662,$E$3:$E$1662,0,0,1)</f>
        <v>700</v>
      </c>
      <c r="AB246" s="2" cm="1">
        <f t="array" ref="AB246">_xlfn.XLOOKUP(AB$1&amp;$R246,$C$3:$C$1662&amp;$D$3:$D$1662,$E$3:$E$1662,0,0,1)</f>
        <v>300</v>
      </c>
      <c r="AC246" s="2" cm="1">
        <f t="array" ref="AC246">_xlfn.XLOOKUP(AC$1&amp;$R246,$C$3:$C$1662&amp;$D$3:$D$1662,$E$3:$E$1662,0,0,1)</f>
        <v>5700</v>
      </c>
    </row>
    <row r="247" spans="3:29" x14ac:dyDescent="0.4">
      <c r="C247" t="s">
        <v>804</v>
      </c>
      <c r="D247" t="s">
        <v>448</v>
      </c>
      <c r="E247">
        <v>5700</v>
      </c>
      <c r="R247" t="s">
        <v>308</v>
      </c>
      <c r="S247" s="2">
        <f t="shared" si="20"/>
        <v>1536980</v>
      </c>
      <c r="T247" s="2">
        <f t="shared" si="24"/>
        <v>1549000</v>
      </c>
      <c r="U247" s="2">
        <f t="shared" si="24"/>
        <v>1265600</v>
      </c>
      <c r="V247" s="2">
        <f t="shared" si="24"/>
        <v>2005000</v>
      </c>
      <c r="W247" s="2">
        <f t="shared" si="24"/>
        <v>1370000</v>
      </c>
      <c r="X247" s="2">
        <f t="shared" si="24"/>
        <v>1495300</v>
      </c>
      <c r="Y247" s="2" cm="1">
        <f t="array" ref="Y247">_xlfn.XLOOKUP(Y$1&amp;$R247,$C$3:$C$1662&amp;$D$3:$D$1662,$E$3:$E$1662,0,0,1)</f>
        <v>5100</v>
      </c>
      <c r="Z247" s="2" cm="1">
        <f t="array" ref="Z247">_xlfn.XLOOKUP(Z$1&amp;$R247,$C$3:$C$1662&amp;$D$3:$D$1662,$E$3:$E$1662,0,0,1)</f>
        <v>1800</v>
      </c>
      <c r="AA247" s="2" cm="1">
        <f t="array" ref="AA247">_xlfn.XLOOKUP(AA$1&amp;$R247,$C$3:$C$1662&amp;$D$3:$D$1662,$E$3:$E$1662,0,0,1)</f>
        <v>4900</v>
      </c>
      <c r="AB247" s="2" cm="1">
        <f t="array" ref="AB247">_xlfn.XLOOKUP(AB$1&amp;$R247,$C$3:$C$1662&amp;$D$3:$D$1662,$E$3:$E$1662,0,0,1)</f>
        <v>1400</v>
      </c>
      <c r="AC247" s="2" cm="1">
        <f t="array" ref="AC247">_xlfn.XLOOKUP(AC$1&amp;$R247,$C$3:$C$1662&amp;$D$3:$D$1662,$E$3:$E$1662,0,0,1)</f>
        <v>100</v>
      </c>
    </row>
    <row r="248" spans="3:29" x14ac:dyDescent="0.4">
      <c r="C248" t="s">
        <v>804</v>
      </c>
      <c r="D248" t="s">
        <v>449</v>
      </c>
      <c r="E248">
        <v>100</v>
      </c>
      <c r="R248" t="s">
        <v>258</v>
      </c>
      <c r="S248" s="2">
        <f t="shared" si="20"/>
        <v>1539880</v>
      </c>
      <c r="T248" s="2">
        <f t="shared" si="24"/>
        <v>1556700</v>
      </c>
      <c r="U248" s="2">
        <f t="shared" si="24"/>
        <v>1267300</v>
      </c>
      <c r="V248" s="2">
        <f t="shared" si="24"/>
        <v>2005500</v>
      </c>
      <c r="W248" s="2">
        <f t="shared" si="24"/>
        <v>1371800</v>
      </c>
      <c r="X248" s="2">
        <f t="shared" si="24"/>
        <v>1498100</v>
      </c>
      <c r="Y248" s="2" cm="1">
        <f t="array" ref="Y248">_xlfn.XLOOKUP(Y$1&amp;$R248,$C$3:$C$1662&amp;$D$3:$D$1662,$E$3:$E$1662,0,0,1)</f>
        <v>7700</v>
      </c>
      <c r="Z248" s="2" cm="1">
        <f t="array" ref="Z248">_xlfn.XLOOKUP(Z$1&amp;$R248,$C$3:$C$1662&amp;$D$3:$D$1662,$E$3:$E$1662,0,0,1)</f>
        <v>1700</v>
      </c>
      <c r="AA248" s="2" cm="1">
        <f t="array" ref="AA248">_xlfn.XLOOKUP(AA$1&amp;$R248,$C$3:$C$1662&amp;$D$3:$D$1662,$E$3:$E$1662,0,0,1)</f>
        <v>500</v>
      </c>
      <c r="AB248" s="2" cm="1">
        <f t="array" ref="AB248">_xlfn.XLOOKUP(AB$1&amp;$R248,$C$3:$C$1662&amp;$D$3:$D$1662,$E$3:$E$1662,0,0,1)</f>
        <v>1800</v>
      </c>
      <c r="AC248" s="2" cm="1">
        <f t="array" ref="AC248">_xlfn.XLOOKUP(AC$1&amp;$R248,$C$3:$C$1662&amp;$D$3:$D$1662,$E$3:$E$1662,0,0,1)</f>
        <v>2800</v>
      </c>
    </row>
    <row r="249" spans="3:29" x14ac:dyDescent="0.4">
      <c r="C249" t="s">
        <v>804</v>
      </c>
      <c r="D249" t="s">
        <v>450</v>
      </c>
      <c r="E249">
        <v>2800</v>
      </c>
      <c r="R249" t="s">
        <v>109</v>
      </c>
      <c r="S249" s="2">
        <f t="shared" si="20"/>
        <v>1542600</v>
      </c>
      <c r="T249" s="2">
        <f t="shared" si="24"/>
        <v>1561400</v>
      </c>
      <c r="U249" s="2">
        <f t="shared" si="24"/>
        <v>1268400</v>
      </c>
      <c r="V249" s="2">
        <f t="shared" si="24"/>
        <v>2007300</v>
      </c>
      <c r="W249" s="2">
        <f t="shared" si="24"/>
        <v>1375000</v>
      </c>
      <c r="X249" s="2">
        <f t="shared" si="24"/>
        <v>1500900</v>
      </c>
      <c r="Y249" s="2" cm="1">
        <f t="array" ref="Y249">_xlfn.XLOOKUP(Y$1&amp;$R249,$C$3:$C$1662&amp;$D$3:$D$1662,$E$3:$E$1662,0,0,1)</f>
        <v>4700</v>
      </c>
      <c r="Z249" s="2" cm="1">
        <f t="array" ref="Z249">_xlfn.XLOOKUP(Z$1&amp;$R249,$C$3:$C$1662&amp;$D$3:$D$1662,$E$3:$E$1662,0,0,1)</f>
        <v>1100</v>
      </c>
      <c r="AA249" s="2" cm="1">
        <f t="array" ref="AA249">_xlfn.XLOOKUP(AA$1&amp;$R249,$C$3:$C$1662&amp;$D$3:$D$1662,$E$3:$E$1662,0,0,1)</f>
        <v>1800</v>
      </c>
      <c r="AB249" s="2" cm="1">
        <f t="array" ref="AB249">_xlfn.XLOOKUP(AB$1&amp;$R249,$C$3:$C$1662&amp;$D$3:$D$1662,$E$3:$E$1662,0,0,1)</f>
        <v>3200</v>
      </c>
      <c r="AC249" s="2" cm="1">
        <f t="array" ref="AC249">_xlfn.XLOOKUP(AC$1&amp;$R249,$C$3:$C$1662&amp;$D$3:$D$1662,$E$3:$E$1662,0,0,1)</f>
        <v>2800</v>
      </c>
    </row>
    <row r="250" spans="3:29" x14ac:dyDescent="0.4">
      <c r="C250" t="s">
        <v>804</v>
      </c>
      <c r="D250" t="s">
        <v>451</v>
      </c>
      <c r="E250">
        <v>2800</v>
      </c>
      <c r="R250" t="s">
        <v>260</v>
      </c>
      <c r="S250" s="2">
        <f t="shared" si="20"/>
        <v>1545040</v>
      </c>
      <c r="T250" s="2">
        <f t="shared" si="24"/>
        <v>1566200</v>
      </c>
      <c r="U250" s="2">
        <f t="shared" si="24"/>
        <v>1268800</v>
      </c>
      <c r="V250" s="2">
        <f t="shared" si="24"/>
        <v>2010600</v>
      </c>
      <c r="W250" s="2">
        <f t="shared" si="24"/>
        <v>1378600</v>
      </c>
      <c r="X250" s="2">
        <f t="shared" si="24"/>
        <v>1501000</v>
      </c>
      <c r="Y250" s="2" cm="1">
        <f t="array" ref="Y250">_xlfn.XLOOKUP(Y$1&amp;$R250,$C$3:$C$1662&amp;$D$3:$D$1662,$E$3:$E$1662,0,0,1)</f>
        <v>4800</v>
      </c>
      <c r="Z250" s="2" cm="1">
        <f t="array" ref="Z250">_xlfn.XLOOKUP(Z$1&amp;$R250,$C$3:$C$1662&amp;$D$3:$D$1662,$E$3:$E$1662,0,0,1)</f>
        <v>400</v>
      </c>
      <c r="AA250" s="2" cm="1">
        <f t="array" ref="AA250">_xlfn.XLOOKUP(AA$1&amp;$R250,$C$3:$C$1662&amp;$D$3:$D$1662,$E$3:$E$1662,0,0,1)</f>
        <v>3300</v>
      </c>
      <c r="AB250" s="2" cm="1">
        <f t="array" ref="AB250">_xlfn.XLOOKUP(AB$1&amp;$R250,$C$3:$C$1662&amp;$D$3:$D$1662,$E$3:$E$1662,0,0,1)</f>
        <v>3600</v>
      </c>
      <c r="AC250" s="2" cm="1">
        <f t="array" ref="AC250">_xlfn.XLOOKUP(AC$1&amp;$R250,$C$3:$C$1662&amp;$D$3:$D$1662,$E$3:$E$1662,0,0,1)</f>
        <v>100</v>
      </c>
    </row>
    <row r="251" spans="3:29" x14ac:dyDescent="0.4">
      <c r="C251" t="s">
        <v>804</v>
      </c>
      <c r="D251" t="s">
        <v>452</v>
      </c>
      <c r="E251">
        <v>100</v>
      </c>
      <c r="R251" t="s">
        <v>265</v>
      </c>
      <c r="S251" s="2">
        <f t="shared" si="20"/>
        <v>1548440</v>
      </c>
      <c r="T251" s="2">
        <f t="shared" si="24"/>
        <v>1569700</v>
      </c>
      <c r="U251" s="2">
        <f t="shared" si="24"/>
        <v>1271500</v>
      </c>
      <c r="V251" s="2">
        <f t="shared" si="24"/>
        <v>2013600</v>
      </c>
      <c r="W251" s="2">
        <f t="shared" si="24"/>
        <v>1381100</v>
      </c>
      <c r="X251" s="2">
        <f t="shared" si="24"/>
        <v>1506300</v>
      </c>
      <c r="Y251" s="2" cm="1">
        <f t="array" ref="Y251">_xlfn.XLOOKUP(Y$1&amp;$R251,$C$3:$C$1662&amp;$D$3:$D$1662,$E$3:$E$1662,0,0,1)</f>
        <v>3500</v>
      </c>
      <c r="Z251" s="2" cm="1">
        <f t="array" ref="Z251">_xlfn.XLOOKUP(Z$1&amp;$R251,$C$3:$C$1662&amp;$D$3:$D$1662,$E$3:$E$1662,0,0,1)</f>
        <v>2700</v>
      </c>
      <c r="AA251" s="2" cm="1">
        <f t="array" ref="AA251">_xlfn.XLOOKUP(AA$1&amp;$R251,$C$3:$C$1662&amp;$D$3:$D$1662,$E$3:$E$1662,0,0,1)</f>
        <v>3000</v>
      </c>
      <c r="AB251" s="2" cm="1">
        <f t="array" ref="AB251">_xlfn.XLOOKUP(AB$1&amp;$R251,$C$3:$C$1662&amp;$D$3:$D$1662,$E$3:$E$1662,0,0,1)</f>
        <v>2500</v>
      </c>
      <c r="AC251" s="2" cm="1">
        <f t="array" ref="AC251">_xlfn.XLOOKUP(AC$1&amp;$R251,$C$3:$C$1662&amp;$D$3:$D$1662,$E$3:$E$1662,0,0,1)</f>
        <v>5300</v>
      </c>
    </row>
    <row r="252" spans="3:29" x14ac:dyDescent="0.4">
      <c r="C252" t="s">
        <v>804</v>
      </c>
      <c r="D252" t="s">
        <v>453</v>
      </c>
      <c r="E252">
        <v>5300</v>
      </c>
      <c r="R252" t="s">
        <v>188</v>
      </c>
      <c r="S252" s="2">
        <f t="shared" si="20"/>
        <v>1551080</v>
      </c>
      <c r="T252" s="2">
        <f t="shared" si="24"/>
        <v>1573200</v>
      </c>
      <c r="U252" s="2">
        <f t="shared" si="24"/>
        <v>1272600</v>
      </c>
      <c r="V252" s="2">
        <f t="shared" si="24"/>
        <v>2019100</v>
      </c>
      <c r="W252" s="2">
        <f t="shared" si="24"/>
        <v>1381300</v>
      </c>
      <c r="X252" s="2">
        <f t="shared" si="24"/>
        <v>1509200</v>
      </c>
      <c r="Y252" s="2" cm="1">
        <f t="array" ref="Y252">_xlfn.XLOOKUP(Y$1&amp;$R252,$C$3:$C$1662&amp;$D$3:$D$1662,$E$3:$E$1662,0,0,1)</f>
        <v>3500</v>
      </c>
      <c r="Z252" s="2" cm="1">
        <f t="array" ref="Z252">_xlfn.XLOOKUP(Z$1&amp;$R252,$C$3:$C$1662&amp;$D$3:$D$1662,$E$3:$E$1662,0,0,1)</f>
        <v>1100</v>
      </c>
      <c r="AA252" s="2" cm="1">
        <f t="array" ref="AA252">_xlfn.XLOOKUP(AA$1&amp;$R252,$C$3:$C$1662&amp;$D$3:$D$1662,$E$3:$E$1662,0,0,1)</f>
        <v>5500</v>
      </c>
      <c r="AB252" s="2" cm="1">
        <f t="array" ref="AB252">_xlfn.XLOOKUP(AB$1&amp;$R252,$C$3:$C$1662&amp;$D$3:$D$1662,$E$3:$E$1662,0,0,1)</f>
        <v>200</v>
      </c>
      <c r="AC252" s="2" cm="1">
        <f t="array" ref="AC252">_xlfn.XLOOKUP(AC$1&amp;$R252,$C$3:$C$1662&amp;$D$3:$D$1662,$E$3:$E$1662,0,0,1)</f>
        <v>2900</v>
      </c>
    </row>
    <row r="253" spans="3:29" x14ac:dyDescent="0.4">
      <c r="C253" t="s">
        <v>804</v>
      </c>
      <c r="D253" t="s">
        <v>454</v>
      </c>
      <c r="E253">
        <v>2900</v>
      </c>
      <c r="R253" t="s">
        <v>75</v>
      </c>
      <c r="S253" s="2">
        <f t="shared" si="20"/>
        <v>1553500</v>
      </c>
      <c r="T253" s="2">
        <f t="shared" si="24"/>
        <v>1581900</v>
      </c>
      <c r="U253" s="2">
        <f t="shared" si="24"/>
        <v>1273300</v>
      </c>
      <c r="V253" s="2">
        <f t="shared" si="24"/>
        <v>2019700</v>
      </c>
      <c r="W253" s="2">
        <f t="shared" si="24"/>
        <v>1383100</v>
      </c>
      <c r="X253" s="2">
        <f t="shared" si="24"/>
        <v>1509500</v>
      </c>
      <c r="Y253" s="2" cm="1">
        <f t="array" ref="Y253">_xlfn.XLOOKUP(Y$1&amp;$R253,$C$3:$C$1662&amp;$D$3:$D$1662,$E$3:$E$1662,0,0,1)</f>
        <v>8700</v>
      </c>
      <c r="Z253" s="2" cm="1">
        <f t="array" ref="Z253">_xlfn.XLOOKUP(Z$1&amp;$R253,$C$3:$C$1662&amp;$D$3:$D$1662,$E$3:$E$1662,0,0,1)</f>
        <v>700</v>
      </c>
      <c r="AA253" s="2" cm="1">
        <f t="array" ref="AA253">_xlfn.XLOOKUP(AA$1&amp;$R253,$C$3:$C$1662&amp;$D$3:$D$1662,$E$3:$E$1662,0,0,1)</f>
        <v>600</v>
      </c>
      <c r="AB253" s="2" cm="1">
        <f t="array" ref="AB253">_xlfn.XLOOKUP(AB$1&amp;$R253,$C$3:$C$1662&amp;$D$3:$D$1662,$E$3:$E$1662,0,0,1)</f>
        <v>1800</v>
      </c>
      <c r="AC253" s="2" cm="1">
        <f t="array" ref="AC253">_xlfn.XLOOKUP(AC$1&amp;$R253,$C$3:$C$1662&amp;$D$3:$D$1662,$E$3:$E$1662,0,0,1)</f>
        <v>300</v>
      </c>
    </row>
    <row r="254" spans="3:29" x14ac:dyDescent="0.4">
      <c r="C254" t="s">
        <v>804</v>
      </c>
      <c r="D254" t="s">
        <v>455</v>
      </c>
      <c r="E254">
        <v>300</v>
      </c>
      <c r="R254" t="s">
        <v>191</v>
      </c>
      <c r="S254" s="2">
        <f t="shared" si="20"/>
        <v>1559260</v>
      </c>
      <c r="T254" s="2">
        <f t="shared" si="24"/>
        <v>1588700</v>
      </c>
      <c r="U254" s="2">
        <f t="shared" si="24"/>
        <v>1280100</v>
      </c>
      <c r="V254" s="2">
        <f t="shared" si="24"/>
        <v>2021300</v>
      </c>
      <c r="W254" s="2">
        <f t="shared" si="24"/>
        <v>1389200</v>
      </c>
      <c r="X254" s="2">
        <f t="shared" si="24"/>
        <v>1517000</v>
      </c>
      <c r="Y254" s="2" cm="1">
        <f t="array" ref="Y254">_xlfn.XLOOKUP(Y$1&amp;$R254,$C$3:$C$1662&amp;$D$3:$D$1662,$E$3:$E$1662,0,0,1)</f>
        <v>6800</v>
      </c>
      <c r="Z254" s="2" cm="1">
        <f t="array" ref="Z254">_xlfn.XLOOKUP(Z$1&amp;$R254,$C$3:$C$1662&amp;$D$3:$D$1662,$E$3:$E$1662,0,0,1)</f>
        <v>6800</v>
      </c>
      <c r="AA254" s="2" cm="1">
        <f t="array" ref="AA254">_xlfn.XLOOKUP(AA$1&amp;$R254,$C$3:$C$1662&amp;$D$3:$D$1662,$E$3:$E$1662,0,0,1)</f>
        <v>1600</v>
      </c>
      <c r="AB254" s="2" cm="1">
        <f t="array" ref="AB254">_xlfn.XLOOKUP(AB$1&amp;$R254,$C$3:$C$1662&amp;$D$3:$D$1662,$E$3:$E$1662,0,0,1)</f>
        <v>6100</v>
      </c>
      <c r="AC254" s="2" cm="1">
        <f t="array" ref="AC254">_xlfn.XLOOKUP(AC$1&amp;$R254,$C$3:$C$1662&amp;$D$3:$D$1662,$E$3:$E$1662,0,0,1)</f>
        <v>7500</v>
      </c>
    </row>
    <row r="255" spans="3:29" x14ac:dyDescent="0.4">
      <c r="C255" t="s">
        <v>804</v>
      </c>
      <c r="D255" t="s">
        <v>456</v>
      </c>
      <c r="E255">
        <v>7500</v>
      </c>
      <c r="R255" t="s">
        <v>256</v>
      </c>
      <c r="S255" s="2">
        <f t="shared" si="20"/>
        <v>1560960</v>
      </c>
      <c r="T255" s="2">
        <f t="shared" si="24"/>
        <v>1590400</v>
      </c>
      <c r="U255" s="2">
        <f t="shared" si="24"/>
        <v>1281400</v>
      </c>
      <c r="V255" s="2">
        <f t="shared" si="24"/>
        <v>2021400</v>
      </c>
      <c r="W255" s="2">
        <f t="shared" si="24"/>
        <v>1394600</v>
      </c>
      <c r="X255" s="2">
        <f t="shared" si="24"/>
        <v>1517000</v>
      </c>
      <c r="Y255" s="2" cm="1">
        <f t="array" ref="Y255">_xlfn.XLOOKUP(Y$1&amp;$R255,$C$3:$C$1662&amp;$D$3:$D$1662,$E$3:$E$1662,0,0,1)</f>
        <v>1700</v>
      </c>
      <c r="Z255" s="2" cm="1">
        <f t="array" ref="Z255">_xlfn.XLOOKUP(Z$1&amp;$R255,$C$3:$C$1662&amp;$D$3:$D$1662,$E$3:$E$1662,0,0,1)</f>
        <v>1300</v>
      </c>
      <c r="AA255" s="2" cm="1">
        <f t="array" ref="AA255">_xlfn.XLOOKUP(AA$1&amp;$R255,$C$3:$C$1662&amp;$D$3:$D$1662,$E$3:$E$1662,0,0,1)</f>
        <v>100</v>
      </c>
      <c r="AB255" s="2" cm="1">
        <f t="array" ref="AB255">_xlfn.XLOOKUP(AB$1&amp;$R255,$C$3:$C$1662&amp;$D$3:$D$1662,$E$3:$E$1662,0,0,1)</f>
        <v>5400</v>
      </c>
      <c r="AC255" s="2" cm="1">
        <f t="array" ref="AC255">_xlfn.XLOOKUP(AC$1&amp;$R255,$C$3:$C$1662&amp;$D$3:$D$1662,$E$3:$E$1662,0,0,1)</f>
        <v>0</v>
      </c>
    </row>
    <row r="256" spans="3:29" x14ac:dyDescent="0.4">
      <c r="C256" t="s">
        <v>804</v>
      </c>
      <c r="D256" t="s">
        <v>457</v>
      </c>
      <c r="E256">
        <v>0</v>
      </c>
      <c r="R256" t="s">
        <v>276</v>
      </c>
      <c r="S256" s="2">
        <f t="shared" si="20"/>
        <v>1565980</v>
      </c>
      <c r="T256" s="2">
        <f t="shared" si="24"/>
        <v>1593500</v>
      </c>
      <c r="U256" s="2">
        <f t="shared" si="24"/>
        <v>1285300</v>
      </c>
      <c r="V256" s="2">
        <f t="shared" si="24"/>
        <v>2024400</v>
      </c>
      <c r="W256" s="2">
        <f t="shared" si="24"/>
        <v>1399300</v>
      </c>
      <c r="X256" s="2">
        <f t="shared" si="24"/>
        <v>1527400</v>
      </c>
      <c r="Y256" s="2" cm="1">
        <f t="array" ref="Y256">_xlfn.XLOOKUP(Y$1&amp;$R256,$C$3:$C$1662&amp;$D$3:$D$1662,$E$3:$E$1662,0,0,1)</f>
        <v>3100</v>
      </c>
      <c r="Z256" s="2" cm="1">
        <f t="array" ref="Z256">_xlfn.XLOOKUP(Z$1&amp;$R256,$C$3:$C$1662&amp;$D$3:$D$1662,$E$3:$E$1662,0,0,1)</f>
        <v>3900</v>
      </c>
      <c r="AA256" s="2" cm="1">
        <f t="array" ref="AA256">_xlfn.XLOOKUP(AA$1&amp;$R256,$C$3:$C$1662&amp;$D$3:$D$1662,$E$3:$E$1662,0,0,1)</f>
        <v>3000</v>
      </c>
      <c r="AB256" s="2" cm="1">
        <f t="array" ref="AB256">_xlfn.XLOOKUP(AB$1&amp;$R256,$C$3:$C$1662&amp;$D$3:$D$1662,$E$3:$E$1662,0,0,1)</f>
        <v>4700</v>
      </c>
      <c r="AC256" s="2" cm="1">
        <f t="array" ref="AC256">_xlfn.XLOOKUP(AC$1&amp;$R256,$C$3:$C$1662&amp;$D$3:$D$1662,$E$3:$E$1662,0,0,1)</f>
        <v>10400</v>
      </c>
    </row>
    <row r="257" spans="3:29" x14ac:dyDescent="0.4">
      <c r="C257" t="s">
        <v>804</v>
      </c>
      <c r="D257" t="s">
        <v>458</v>
      </c>
      <c r="E257">
        <v>10400</v>
      </c>
      <c r="R257" t="s">
        <v>275</v>
      </c>
      <c r="S257" s="2">
        <f t="shared" si="20"/>
        <v>1567720</v>
      </c>
      <c r="T257" s="2">
        <f t="shared" si="24"/>
        <v>1597900</v>
      </c>
      <c r="U257" s="2">
        <f t="shared" si="24"/>
        <v>1285500</v>
      </c>
      <c r="V257" s="2">
        <f t="shared" si="24"/>
        <v>2025700</v>
      </c>
      <c r="W257" s="2">
        <f t="shared" si="24"/>
        <v>1401600</v>
      </c>
      <c r="X257" s="2">
        <f t="shared" si="24"/>
        <v>1527900</v>
      </c>
      <c r="Y257" s="2" cm="1">
        <f t="array" ref="Y257">_xlfn.XLOOKUP(Y$1&amp;$R257,$C$3:$C$1662&amp;$D$3:$D$1662,$E$3:$E$1662,0,0,1)</f>
        <v>4400</v>
      </c>
      <c r="Z257" s="2" cm="1">
        <f t="array" ref="Z257">_xlfn.XLOOKUP(Z$1&amp;$R257,$C$3:$C$1662&amp;$D$3:$D$1662,$E$3:$E$1662,0,0,1)</f>
        <v>200</v>
      </c>
      <c r="AA257" s="2" cm="1">
        <f t="array" ref="AA257">_xlfn.XLOOKUP(AA$1&amp;$R257,$C$3:$C$1662&amp;$D$3:$D$1662,$E$3:$E$1662,0,0,1)</f>
        <v>1300</v>
      </c>
      <c r="AB257" s="2" cm="1">
        <f t="array" ref="AB257">_xlfn.XLOOKUP(AB$1&amp;$R257,$C$3:$C$1662&amp;$D$3:$D$1662,$E$3:$E$1662,0,0,1)</f>
        <v>2300</v>
      </c>
      <c r="AC257" s="2" cm="1">
        <f t="array" ref="AC257">_xlfn.XLOOKUP(AC$1&amp;$R257,$C$3:$C$1662&amp;$D$3:$D$1662,$E$3:$E$1662,0,0,1)</f>
        <v>500</v>
      </c>
    </row>
    <row r="258" spans="3:29" x14ac:dyDescent="0.4">
      <c r="C258" t="s">
        <v>804</v>
      </c>
      <c r="D258" t="s">
        <v>459</v>
      </c>
      <c r="E258">
        <v>500</v>
      </c>
      <c r="R258" t="s">
        <v>205</v>
      </c>
      <c r="S258" s="2">
        <f t="shared" si="20"/>
        <v>1573260</v>
      </c>
      <c r="T258" s="2">
        <f t="shared" si="24"/>
        <v>1617100</v>
      </c>
      <c r="U258" s="2">
        <f t="shared" si="24"/>
        <v>1287500</v>
      </c>
      <c r="V258" s="2">
        <f t="shared" si="24"/>
        <v>2027600</v>
      </c>
      <c r="W258" s="2">
        <f t="shared" si="24"/>
        <v>1403600</v>
      </c>
      <c r="X258" s="2">
        <f t="shared" si="24"/>
        <v>1530500</v>
      </c>
      <c r="Y258" s="2" cm="1">
        <f t="array" ref="Y258">_xlfn.XLOOKUP(Y$1&amp;$R258,$C$3:$C$1662&amp;$D$3:$D$1662,$E$3:$E$1662,0,0,1)</f>
        <v>19200</v>
      </c>
      <c r="Z258" s="2" cm="1">
        <f t="array" ref="Z258">_xlfn.XLOOKUP(Z$1&amp;$R258,$C$3:$C$1662&amp;$D$3:$D$1662,$E$3:$E$1662,0,0,1)</f>
        <v>2000</v>
      </c>
      <c r="AA258" s="2" cm="1">
        <f t="array" ref="AA258">_xlfn.XLOOKUP(AA$1&amp;$R258,$C$3:$C$1662&amp;$D$3:$D$1662,$E$3:$E$1662,0,0,1)</f>
        <v>1900</v>
      </c>
      <c r="AB258" s="2" cm="1">
        <f t="array" ref="AB258">_xlfn.XLOOKUP(AB$1&amp;$R258,$C$3:$C$1662&amp;$D$3:$D$1662,$E$3:$E$1662,0,0,1)</f>
        <v>2000</v>
      </c>
      <c r="AC258" s="2" cm="1">
        <f t="array" ref="AC258">_xlfn.XLOOKUP(AC$1&amp;$R258,$C$3:$C$1662&amp;$D$3:$D$1662,$E$3:$E$1662,0,0,1)</f>
        <v>2600</v>
      </c>
    </row>
    <row r="259" spans="3:29" x14ac:dyDescent="0.4">
      <c r="C259" t="s">
        <v>804</v>
      </c>
      <c r="D259" t="s">
        <v>460</v>
      </c>
      <c r="E259">
        <v>2600</v>
      </c>
      <c r="R259" t="s">
        <v>40</v>
      </c>
      <c r="S259" s="2">
        <f t="shared" ref="S259:S322" si="25">IFERROR(AVERAGEIFS(T259:X259,T259:X259,"&gt;0"),0)</f>
        <v>1575740</v>
      </c>
      <c r="T259" s="2">
        <f t="shared" si="24"/>
        <v>1623900</v>
      </c>
      <c r="U259" s="2">
        <f t="shared" si="24"/>
        <v>1288100</v>
      </c>
      <c r="V259" s="2">
        <f t="shared" si="24"/>
        <v>2029800</v>
      </c>
      <c r="W259" s="2">
        <f t="shared" si="24"/>
        <v>1405500</v>
      </c>
      <c r="X259" s="2">
        <f t="shared" si="24"/>
        <v>1531400</v>
      </c>
      <c r="Y259" s="2" cm="1">
        <f t="array" ref="Y259">_xlfn.XLOOKUP(Y$1&amp;$R259,$C$3:$C$1662&amp;$D$3:$D$1662,$E$3:$E$1662,0,0,1)</f>
        <v>6800</v>
      </c>
      <c r="Z259" s="2" cm="1">
        <f t="array" ref="Z259">_xlfn.XLOOKUP(Z$1&amp;$R259,$C$3:$C$1662&amp;$D$3:$D$1662,$E$3:$E$1662,0,0,1)</f>
        <v>600</v>
      </c>
      <c r="AA259" s="2" cm="1">
        <f t="array" ref="AA259">_xlfn.XLOOKUP(AA$1&amp;$R259,$C$3:$C$1662&amp;$D$3:$D$1662,$E$3:$E$1662,0,0,1)</f>
        <v>2200</v>
      </c>
      <c r="AB259" s="2" cm="1">
        <f t="array" ref="AB259">_xlfn.XLOOKUP(AB$1&amp;$R259,$C$3:$C$1662&amp;$D$3:$D$1662,$E$3:$E$1662,0,0,1)</f>
        <v>1900</v>
      </c>
      <c r="AC259" s="2" cm="1">
        <f t="array" ref="AC259">_xlfn.XLOOKUP(AC$1&amp;$R259,$C$3:$C$1662&amp;$D$3:$D$1662,$E$3:$E$1662,0,0,1)</f>
        <v>900</v>
      </c>
    </row>
    <row r="260" spans="3:29" x14ac:dyDescent="0.4">
      <c r="C260" t="s">
        <v>804</v>
      </c>
      <c r="D260" t="s">
        <v>461</v>
      </c>
      <c r="E260">
        <v>900</v>
      </c>
      <c r="R260" t="s">
        <v>231</v>
      </c>
      <c r="S260" s="2">
        <f t="shared" si="25"/>
        <v>1579340</v>
      </c>
      <c r="T260" s="2">
        <f t="shared" ref="T260:X275" si="26">T259+Y260</f>
        <v>1630800</v>
      </c>
      <c r="U260" s="2">
        <f t="shared" si="26"/>
        <v>1288900</v>
      </c>
      <c r="V260" s="2">
        <f t="shared" si="26"/>
        <v>2034900</v>
      </c>
      <c r="W260" s="2">
        <f t="shared" si="26"/>
        <v>1410200</v>
      </c>
      <c r="X260" s="2">
        <f t="shared" si="26"/>
        <v>1531900</v>
      </c>
      <c r="Y260" s="2" cm="1">
        <f t="array" ref="Y260">_xlfn.XLOOKUP(Y$1&amp;$R260,$C$3:$C$1662&amp;$D$3:$D$1662,$E$3:$E$1662,0,0,1)</f>
        <v>6900</v>
      </c>
      <c r="Z260" s="2" cm="1">
        <f t="array" ref="Z260">_xlfn.XLOOKUP(Z$1&amp;$R260,$C$3:$C$1662&amp;$D$3:$D$1662,$E$3:$E$1662,0,0,1)</f>
        <v>800</v>
      </c>
      <c r="AA260" s="2" cm="1">
        <f t="array" ref="AA260">_xlfn.XLOOKUP(AA$1&amp;$R260,$C$3:$C$1662&amp;$D$3:$D$1662,$E$3:$E$1662,0,0,1)</f>
        <v>5100</v>
      </c>
      <c r="AB260" s="2" cm="1">
        <f t="array" ref="AB260">_xlfn.XLOOKUP(AB$1&amp;$R260,$C$3:$C$1662&amp;$D$3:$D$1662,$E$3:$E$1662,0,0,1)</f>
        <v>4700</v>
      </c>
      <c r="AC260" s="2" cm="1">
        <f t="array" ref="AC260">_xlfn.XLOOKUP(AC$1&amp;$R260,$C$3:$C$1662&amp;$D$3:$D$1662,$E$3:$E$1662,0,0,1)</f>
        <v>500</v>
      </c>
    </row>
    <row r="261" spans="3:29" x14ac:dyDescent="0.4">
      <c r="C261" t="s">
        <v>804</v>
      </c>
      <c r="D261" t="s">
        <v>462</v>
      </c>
      <c r="E261">
        <v>500</v>
      </c>
      <c r="R261" t="s">
        <v>244</v>
      </c>
      <c r="S261" s="2">
        <f t="shared" si="25"/>
        <v>1581300</v>
      </c>
      <c r="T261" s="2">
        <f t="shared" si="26"/>
        <v>1634300</v>
      </c>
      <c r="U261" s="2">
        <f t="shared" si="26"/>
        <v>1290600</v>
      </c>
      <c r="V261" s="2">
        <f t="shared" si="26"/>
        <v>2036200</v>
      </c>
      <c r="W261" s="2">
        <f t="shared" si="26"/>
        <v>1413000</v>
      </c>
      <c r="X261" s="2">
        <f t="shared" si="26"/>
        <v>1532400</v>
      </c>
      <c r="Y261" s="2" cm="1">
        <f t="array" ref="Y261">_xlfn.XLOOKUP(Y$1&amp;$R261,$C$3:$C$1662&amp;$D$3:$D$1662,$E$3:$E$1662,0,0,1)</f>
        <v>3500</v>
      </c>
      <c r="Z261" s="2" cm="1">
        <f t="array" ref="Z261">_xlfn.XLOOKUP(Z$1&amp;$R261,$C$3:$C$1662&amp;$D$3:$D$1662,$E$3:$E$1662,0,0,1)</f>
        <v>1700</v>
      </c>
      <c r="AA261" s="2" cm="1">
        <f t="array" ref="AA261">_xlfn.XLOOKUP(AA$1&amp;$R261,$C$3:$C$1662&amp;$D$3:$D$1662,$E$3:$E$1662,0,0,1)</f>
        <v>1300</v>
      </c>
      <c r="AB261" s="2" cm="1">
        <f t="array" ref="AB261">_xlfn.XLOOKUP(AB$1&amp;$R261,$C$3:$C$1662&amp;$D$3:$D$1662,$E$3:$E$1662,0,0,1)</f>
        <v>2800</v>
      </c>
      <c r="AC261" s="2" cm="1">
        <f t="array" ref="AC261">_xlfn.XLOOKUP(AC$1&amp;$R261,$C$3:$C$1662&amp;$D$3:$D$1662,$E$3:$E$1662,0,0,1)</f>
        <v>500</v>
      </c>
    </row>
    <row r="262" spans="3:29" x14ac:dyDescent="0.4">
      <c r="C262" t="s">
        <v>804</v>
      </c>
      <c r="D262" t="s">
        <v>463</v>
      </c>
      <c r="E262">
        <v>500</v>
      </c>
      <c r="R262" t="s">
        <v>124</v>
      </c>
      <c r="S262" s="2">
        <f t="shared" si="25"/>
        <v>1588760</v>
      </c>
      <c r="T262" s="2">
        <f t="shared" si="26"/>
        <v>1635700</v>
      </c>
      <c r="U262" s="2">
        <f t="shared" si="26"/>
        <v>1290800</v>
      </c>
      <c r="V262" s="2">
        <f t="shared" si="26"/>
        <v>2071100</v>
      </c>
      <c r="W262" s="2">
        <f t="shared" si="26"/>
        <v>1413200</v>
      </c>
      <c r="X262" s="2">
        <f t="shared" si="26"/>
        <v>1533000</v>
      </c>
      <c r="Y262" s="2" cm="1">
        <f t="array" ref="Y262">_xlfn.XLOOKUP(Y$1&amp;$R262,$C$3:$C$1662&amp;$D$3:$D$1662,$E$3:$E$1662,0,0,1)</f>
        <v>1400</v>
      </c>
      <c r="Z262" s="2" cm="1">
        <f t="array" ref="Z262">_xlfn.XLOOKUP(Z$1&amp;$R262,$C$3:$C$1662&amp;$D$3:$D$1662,$E$3:$E$1662,0,0,1)</f>
        <v>200</v>
      </c>
      <c r="AA262" s="2" cm="1">
        <f t="array" ref="AA262">_xlfn.XLOOKUP(AA$1&amp;$R262,$C$3:$C$1662&amp;$D$3:$D$1662,$E$3:$E$1662,0,0,1)</f>
        <v>34900</v>
      </c>
      <c r="AB262" s="2" cm="1">
        <f t="array" ref="AB262">_xlfn.XLOOKUP(AB$1&amp;$R262,$C$3:$C$1662&amp;$D$3:$D$1662,$E$3:$E$1662,0,0,1)</f>
        <v>200</v>
      </c>
      <c r="AC262" s="2" cm="1">
        <f t="array" ref="AC262">_xlfn.XLOOKUP(AC$1&amp;$R262,$C$3:$C$1662&amp;$D$3:$D$1662,$E$3:$E$1662,0,0,1)</f>
        <v>600</v>
      </c>
    </row>
    <row r="263" spans="3:29" x14ac:dyDescent="0.4">
      <c r="C263" t="s">
        <v>804</v>
      </c>
      <c r="D263" t="s">
        <v>464</v>
      </c>
      <c r="E263">
        <v>600</v>
      </c>
      <c r="R263" t="s">
        <v>196</v>
      </c>
      <c r="S263" s="2">
        <f t="shared" si="25"/>
        <v>1591860</v>
      </c>
      <c r="T263" s="2">
        <f t="shared" si="26"/>
        <v>1638600</v>
      </c>
      <c r="U263" s="2">
        <f t="shared" si="26"/>
        <v>1294100</v>
      </c>
      <c r="V263" s="2">
        <f t="shared" si="26"/>
        <v>2074100</v>
      </c>
      <c r="W263" s="2">
        <f t="shared" si="26"/>
        <v>1416500</v>
      </c>
      <c r="X263" s="2">
        <f t="shared" si="26"/>
        <v>1536000</v>
      </c>
      <c r="Y263" s="2" cm="1">
        <f t="array" ref="Y263">_xlfn.XLOOKUP(Y$1&amp;$R263,$C$3:$C$1662&amp;$D$3:$D$1662,$E$3:$E$1662,0,0,1)</f>
        <v>2900</v>
      </c>
      <c r="Z263" s="2" cm="1">
        <f t="array" ref="Z263">_xlfn.XLOOKUP(Z$1&amp;$R263,$C$3:$C$1662&amp;$D$3:$D$1662,$E$3:$E$1662,0,0,1)</f>
        <v>3300</v>
      </c>
      <c r="AA263" s="2" cm="1">
        <f t="array" ref="AA263">_xlfn.XLOOKUP(AA$1&amp;$R263,$C$3:$C$1662&amp;$D$3:$D$1662,$E$3:$E$1662,0,0,1)</f>
        <v>3000</v>
      </c>
      <c r="AB263" s="2" cm="1">
        <f t="array" ref="AB263">_xlfn.XLOOKUP(AB$1&amp;$R263,$C$3:$C$1662&amp;$D$3:$D$1662,$E$3:$E$1662,0,0,1)</f>
        <v>3300</v>
      </c>
      <c r="AC263" s="2" cm="1">
        <f t="array" ref="AC263">_xlfn.XLOOKUP(AC$1&amp;$R263,$C$3:$C$1662&amp;$D$3:$D$1662,$E$3:$E$1662,0,0,1)</f>
        <v>3000</v>
      </c>
    </row>
    <row r="264" spans="3:29" x14ac:dyDescent="0.4">
      <c r="C264" t="s">
        <v>804</v>
      </c>
      <c r="D264" t="s">
        <v>465</v>
      </c>
      <c r="E264">
        <v>3000</v>
      </c>
      <c r="R264" t="s">
        <v>254</v>
      </c>
      <c r="S264" s="2">
        <f t="shared" si="25"/>
        <v>1598780</v>
      </c>
      <c r="T264" s="2">
        <f t="shared" si="26"/>
        <v>1641000</v>
      </c>
      <c r="U264" s="2">
        <f t="shared" si="26"/>
        <v>1297700</v>
      </c>
      <c r="V264" s="2">
        <f t="shared" si="26"/>
        <v>2077000</v>
      </c>
      <c r="W264" s="2">
        <f t="shared" si="26"/>
        <v>1418200</v>
      </c>
      <c r="X264" s="2">
        <f t="shared" si="26"/>
        <v>1560000</v>
      </c>
      <c r="Y264" s="2" cm="1">
        <f t="array" ref="Y264">_xlfn.XLOOKUP(Y$1&amp;$R264,$C$3:$C$1662&amp;$D$3:$D$1662,$E$3:$E$1662,0,0,1)</f>
        <v>2400</v>
      </c>
      <c r="Z264" s="2" cm="1">
        <f t="array" ref="Z264">_xlfn.XLOOKUP(Z$1&amp;$R264,$C$3:$C$1662&amp;$D$3:$D$1662,$E$3:$E$1662,0,0,1)</f>
        <v>3600</v>
      </c>
      <c r="AA264" s="2" cm="1">
        <f t="array" ref="AA264">_xlfn.XLOOKUP(AA$1&amp;$R264,$C$3:$C$1662&amp;$D$3:$D$1662,$E$3:$E$1662,0,0,1)</f>
        <v>2900</v>
      </c>
      <c r="AB264" s="2" cm="1">
        <f t="array" ref="AB264">_xlfn.XLOOKUP(AB$1&amp;$R264,$C$3:$C$1662&amp;$D$3:$D$1662,$E$3:$E$1662,0,0,1)</f>
        <v>1700</v>
      </c>
      <c r="AC264" s="2" cm="1">
        <f t="array" ref="AC264">_xlfn.XLOOKUP(AC$1&amp;$R264,$C$3:$C$1662&amp;$D$3:$D$1662,$E$3:$E$1662,0,0,1)</f>
        <v>24000</v>
      </c>
    </row>
    <row r="265" spans="3:29" x14ac:dyDescent="0.4">
      <c r="C265" t="s">
        <v>804</v>
      </c>
      <c r="D265" t="s">
        <v>466</v>
      </c>
      <c r="E265">
        <v>24000</v>
      </c>
      <c r="R265" t="s">
        <v>187</v>
      </c>
      <c r="S265" s="2">
        <f t="shared" si="25"/>
        <v>1602800</v>
      </c>
      <c r="T265" s="2">
        <f t="shared" si="26"/>
        <v>1652000</v>
      </c>
      <c r="U265" s="2">
        <f t="shared" si="26"/>
        <v>1298000</v>
      </c>
      <c r="V265" s="2">
        <f t="shared" si="26"/>
        <v>2078400</v>
      </c>
      <c r="W265" s="2">
        <f t="shared" si="26"/>
        <v>1421800</v>
      </c>
      <c r="X265" s="2">
        <f t="shared" si="26"/>
        <v>1563800</v>
      </c>
      <c r="Y265" s="2" cm="1">
        <f t="array" ref="Y265">_xlfn.XLOOKUP(Y$1&amp;$R265,$C$3:$C$1662&amp;$D$3:$D$1662,$E$3:$E$1662,0,0,1)</f>
        <v>11000</v>
      </c>
      <c r="Z265" s="2" cm="1">
        <f t="array" ref="Z265">_xlfn.XLOOKUP(Z$1&amp;$R265,$C$3:$C$1662&amp;$D$3:$D$1662,$E$3:$E$1662,0,0,1)</f>
        <v>300</v>
      </c>
      <c r="AA265" s="2" cm="1">
        <f t="array" ref="AA265">_xlfn.XLOOKUP(AA$1&amp;$R265,$C$3:$C$1662&amp;$D$3:$D$1662,$E$3:$E$1662,0,0,1)</f>
        <v>1400</v>
      </c>
      <c r="AB265" s="2" cm="1">
        <f t="array" ref="AB265">_xlfn.XLOOKUP(AB$1&amp;$R265,$C$3:$C$1662&amp;$D$3:$D$1662,$E$3:$E$1662,0,0,1)</f>
        <v>3600</v>
      </c>
      <c r="AC265" s="2" cm="1">
        <f t="array" ref="AC265">_xlfn.XLOOKUP(AC$1&amp;$R265,$C$3:$C$1662&amp;$D$3:$D$1662,$E$3:$E$1662,0,0,1)</f>
        <v>3800</v>
      </c>
    </row>
    <row r="266" spans="3:29" x14ac:dyDescent="0.4">
      <c r="C266" t="s">
        <v>804</v>
      </c>
      <c r="D266" t="s">
        <v>467</v>
      </c>
      <c r="E266">
        <v>3800</v>
      </c>
      <c r="R266" t="s">
        <v>129</v>
      </c>
      <c r="S266" s="2">
        <f t="shared" si="25"/>
        <v>1604640</v>
      </c>
      <c r="T266" s="2">
        <f t="shared" si="26"/>
        <v>1654400</v>
      </c>
      <c r="U266" s="2">
        <f t="shared" si="26"/>
        <v>1298600</v>
      </c>
      <c r="V266" s="2">
        <f t="shared" si="26"/>
        <v>2080100</v>
      </c>
      <c r="W266" s="2">
        <f t="shared" si="26"/>
        <v>1425500</v>
      </c>
      <c r="X266" s="2">
        <f t="shared" si="26"/>
        <v>1564600</v>
      </c>
      <c r="Y266" s="2" cm="1">
        <f t="array" ref="Y266">_xlfn.XLOOKUP(Y$1&amp;$R266,$C$3:$C$1662&amp;$D$3:$D$1662,$E$3:$E$1662,0,0,1)</f>
        <v>2400</v>
      </c>
      <c r="Z266" s="2" cm="1">
        <f t="array" ref="Z266">_xlfn.XLOOKUP(Z$1&amp;$R266,$C$3:$C$1662&amp;$D$3:$D$1662,$E$3:$E$1662,0,0,1)</f>
        <v>600</v>
      </c>
      <c r="AA266" s="2" cm="1">
        <f t="array" ref="AA266">_xlfn.XLOOKUP(AA$1&amp;$R266,$C$3:$C$1662&amp;$D$3:$D$1662,$E$3:$E$1662,0,0,1)</f>
        <v>1700</v>
      </c>
      <c r="AB266" s="2" cm="1">
        <f t="array" ref="AB266">_xlfn.XLOOKUP(AB$1&amp;$R266,$C$3:$C$1662&amp;$D$3:$D$1662,$E$3:$E$1662,0,0,1)</f>
        <v>3700</v>
      </c>
      <c r="AC266" s="2" cm="1">
        <f t="array" ref="AC266">_xlfn.XLOOKUP(AC$1&amp;$R266,$C$3:$C$1662&amp;$D$3:$D$1662,$E$3:$E$1662,0,0,1)</f>
        <v>800</v>
      </c>
    </row>
    <row r="267" spans="3:29" x14ac:dyDescent="0.4">
      <c r="C267" t="s">
        <v>804</v>
      </c>
      <c r="D267" t="s">
        <v>468</v>
      </c>
      <c r="E267">
        <v>800</v>
      </c>
      <c r="R267" t="s">
        <v>45</v>
      </c>
      <c r="S267" s="2">
        <f t="shared" si="25"/>
        <v>1607100</v>
      </c>
      <c r="T267" s="2">
        <f t="shared" si="26"/>
        <v>1656400</v>
      </c>
      <c r="U267" s="2">
        <f t="shared" si="26"/>
        <v>1299700</v>
      </c>
      <c r="V267" s="2">
        <f t="shared" si="26"/>
        <v>2082500</v>
      </c>
      <c r="W267" s="2">
        <f t="shared" si="26"/>
        <v>1427400</v>
      </c>
      <c r="X267" s="2">
        <f t="shared" si="26"/>
        <v>1569500</v>
      </c>
      <c r="Y267" s="2" cm="1">
        <f t="array" ref="Y267">_xlfn.XLOOKUP(Y$1&amp;$R267,$C$3:$C$1662&amp;$D$3:$D$1662,$E$3:$E$1662,0,0,1)</f>
        <v>2000</v>
      </c>
      <c r="Z267" s="2" cm="1">
        <f t="array" ref="Z267">_xlfn.XLOOKUP(Z$1&amp;$R267,$C$3:$C$1662&amp;$D$3:$D$1662,$E$3:$E$1662,0,0,1)</f>
        <v>1100</v>
      </c>
      <c r="AA267" s="2" cm="1">
        <f t="array" ref="AA267">_xlfn.XLOOKUP(AA$1&amp;$R267,$C$3:$C$1662&amp;$D$3:$D$1662,$E$3:$E$1662,0,0,1)</f>
        <v>2400</v>
      </c>
      <c r="AB267" s="2" cm="1">
        <f t="array" ref="AB267">_xlfn.XLOOKUP(AB$1&amp;$R267,$C$3:$C$1662&amp;$D$3:$D$1662,$E$3:$E$1662,0,0,1)</f>
        <v>1900</v>
      </c>
      <c r="AC267" s="2" cm="1">
        <f t="array" ref="AC267">_xlfn.XLOOKUP(AC$1&amp;$R267,$C$3:$C$1662&amp;$D$3:$D$1662,$E$3:$E$1662,0,0,1)</f>
        <v>4900</v>
      </c>
    </row>
    <row r="268" spans="3:29" x14ac:dyDescent="0.4">
      <c r="C268" t="s">
        <v>804</v>
      </c>
      <c r="D268" t="s">
        <v>469</v>
      </c>
      <c r="E268">
        <v>4900</v>
      </c>
      <c r="R268" t="s">
        <v>181</v>
      </c>
      <c r="S268" s="2">
        <f t="shared" si="25"/>
        <v>1610920</v>
      </c>
      <c r="T268" s="2">
        <f t="shared" si="26"/>
        <v>1664000</v>
      </c>
      <c r="U268" s="2">
        <f t="shared" si="26"/>
        <v>1300200</v>
      </c>
      <c r="V268" s="2">
        <f t="shared" si="26"/>
        <v>2085800</v>
      </c>
      <c r="W268" s="2">
        <f t="shared" si="26"/>
        <v>1429300</v>
      </c>
      <c r="X268" s="2">
        <f t="shared" si="26"/>
        <v>1575300</v>
      </c>
      <c r="Y268" s="2" cm="1">
        <f t="array" ref="Y268">_xlfn.XLOOKUP(Y$1&amp;$R268,$C$3:$C$1662&amp;$D$3:$D$1662,$E$3:$E$1662,0,0,1)</f>
        <v>7600</v>
      </c>
      <c r="Z268" s="2" cm="1">
        <f t="array" ref="Z268">_xlfn.XLOOKUP(Z$1&amp;$R268,$C$3:$C$1662&amp;$D$3:$D$1662,$E$3:$E$1662,0,0,1)</f>
        <v>500</v>
      </c>
      <c r="AA268" s="2" cm="1">
        <f t="array" ref="AA268">_xlfn.XLOOKUP(AA$1&amp;$R268,$C$3:$C$1662&amp;$D$3:$D$1662,$E$3:$E$1662,0,0,1)</f>
        <v>3300</v>
      </c>
      <c r="AB268" s="2" cm="1">
        <f t="array" ref="AB268">_xlfn.XLOOKUP(AB$1&amp;$R268,$C$3:$C$1662&amp;$D$3:$D$1662,$E$3:$E$1662,0,0,1)</f>
        <v>1900</v>
      </c>
      <c r="AC268" s="2" cm="1">
        <f t="array" ref="AC268">_xlfn.XLOOKUP(AC$1&amp;$R268,$C$3:$C$1662&amp;$D$3:$D$1662,$E$3:$E$1662,0,0,1)</f>
        <v>5800</v>
      </c>
    </row>
    <row r="269" spans="3:29" x14ac:dyDescent="0.4">
      <c r="C269" t="s">
        <v>804</v>
      </c>
      <c r="D269" t="s">
        <v>470</v>
      </c>
      <c r="E269">
        <v>5800</v>
      </c>
      <c r="R269" t="s">
        <v>82</v>
      </c>
      <c r="S269" s="2">
        <f t="shared" si="25"/>
        <v>1613800</v>
      </c>
      <c r="T269" s="2">
        <f t="shared" si="26"/>
        <v>1666500</v>
      </c>
      <c r="U269" s="2">
        <f t="shared" si="26"/>
        <v>1301400</v>
      </c>
      <c r="V269" s="2">
        <f t="shared" si="26"/>
        <v>2090500</v>
      </c>
      <c r="W269" s="2">
        <f t="shared" si="26"/>
        <v>1431500</v>
      </c>
      <c r="X269" s="2">
        <f t="shared" si="26"/>
        <v>1579100</v>
      </c>
      <c r="Y269" s="2" cm="1">
        <f t="array" ref="Y269">_xlfn.XLOOKUP(Y$1&amp;$R269,$C$3:$C$1662&amp;$D$3:$D$1662,$E$3:$E$1662,0,0,1)</f>
        <v>2500</v>
      </c>
      <c r="Z269" s="2" cm="1">
        <f t="array" ref="Z269">_xlfn.XLOOKUP(Z$1&amp;$R269,$C$3:$C$1662&amp;$D$3:$D$1662,$E$3:$E$1662,0,0,1)</f>
        <v>1200</v>
      </c>
      <c r="AA269" s="2" cm="1">
        <f t="array" ref="AA269">_xlfn.XLOOKUP(AA$1&amp;$R269,$C$3:$C$1662&amp;$D$3:$D$1662,$E$3:$E$1662,0,0,1)</f>
        <v>4700</v>
      </c>
      <c r="AB269" s="2" cm="1">
        <f t="array" ref="AB269">_xlfn.XLOOKUP(AB$1&amp;$R269,$C$3:$C$1662&amp;$D$3:$D$1662,$E$3:$E$1662,0,0,1)</f>
        <v>2200</v>
      </c>
      <c r="AC269" s="2" cm="1">
        <f t="array" ref="AC269">_xlfn.XLOOKUP(AC$1&amp;$R269,$C$3:$C$1662&amp;$D$3:$D$1662,$E$3:$E$1662,0,0,1)</f>
        <v>3800</v>
      </c>
    </row>
    <row r="270" spans="3:29" x14ac:dyDescent="0.4">
      <c r="C270" t="s">
        <v>804</v>
      </c>
      <c r="D270" t="s">
        <v>471</v>
      </c>
      <c r="E270">
        <v>3800</v>
      </c>
      <c r="R270" t="s">
        <v>213</v>
      </c>
      <c r="S270" s="2">
        <f t="shared" si="25"/>
        <v>1618080</v>
      </c>
      <c r="T270" s="2">
        <f t="shared" si="26"/>
        <v>1669800</v>
      </c>
      <c r="U270" s="2">
        <f t="shared" si="26"/>
        <v>1303100</v>
      </c>
      <c r="V270" s="2">
        <f t="shared" si="26"/>
        <v>2093900</v>
      </c>
      <c r="W270" s="2">
        <f t="shared" si="26"/>
        <v>1438600</v>
      </c>
      <c r="X270" s="2">
        <f t="shared" si="26"/>
        <v>1585000</v>
      </c>
      <c r="Y270" s="2" cm="1">
        <f t="array" ref="Y270">_xlfn.XLOOKUP(Y$1&amp;$R270,$C$3:$C$1662&amp;$D$3:$D$1662,$E$3:$E$1662,0,0,1)</f>
        <v>3300</v>
      </c>
      <c r="Z270" s="2" cm="1">
        <f t="array" ref="Z270">_xlfn.XLOOKUP(Z$1&amp;$R270,$C$3:$C$1662&amp;$D$3:$D$1662,$E$3:$E$1662,0,0,1)</f>
        <v>1700</v>
      </c>
      <c r="AA270" s="2" cm="1">
        <f t="array" ref="AA270">_xlfn.XLOOKUP(AA$1&amp;$R270,$C$3:$C$1662&amp;$D$3:$D$1662,$E$3:$E$1662,0,0,1)</f>
        <v>3400</v>
      </c>
      <c r="AB270" s="2" cm="1">
        <f t="array" ref="AB270">_xlfn.XLOOKUP(AB$1&amp;$R270,$C$3:$C$1662&amp;$D$3:$D$1662,$E$3:$E$1662,0,0,1)</f>
        <v>7100</v>
      </c>
      <c r="AC270" s="2" cm="1">
        <f t="array" ref="AC270">_xlfn.XLOOKUP(AC$1&amp;$R270,$C$3:$C$1662&amp;$D$3:$D$1662,$E$3:$E$1662,0,0,1)</f>
        <v>5900</v>
      </c>
    </row>
    <row r="271" spans="3:29" x14ac:dyDescent="0.4">
      <c r="C271" t="s">
        <v>804</v>
      </c>
      <c r="D271" t="s">
        <v>472</v>
      </c>
      <c r="E271">
        <v>5900</v>
      </c>
      <c r="R271" t="s">
        <v>279</v>
      </c>
      <c r="S271" s="2">
        <f t="shared" si="25"/>
        <v>1622540</v>
      </c>
      <c r="T271" s="2">
        <f t="shared" si="26"/>
        <v>1677300</v>
      </c>
      <c r="U271" s="2">
        <f t="shared" si="26"/>
        <v>1303400</v>
      </c>
      <c r="V271" s="2">
        <f t="shared" si="26"/>
        <v>2095400</v>
      </c>
      <c r="W271" s="2">
        <f t="shared" si="26"/>
        <v>1447700</v>
      </c>
      <c r="X271" s="2">
        <f t="shared" si="26"/>
        <v>1588900</v>
      </c>
      <c r="Y271" s="2" cm="1">
        <f t="array" ref="Y271">_xlfn.XLOOKUP(Y$1&amp;$R271,$C$3:$C$1662&amp;$D$3:$D$1662,$E$3:$E$1662,0,0,1)</f>
        <v>7500</v>
      </c>
      <c r="Z271" s="2" cm="1">
        <f t="array" ref="Z271">_xlfn.XLOOKUP(Z$1&amp;$R271,$C$3:$C$1662&amp;$D$3:$D$1662,$E$3:$E$1662,0,0,1)</f>
        <v>300</v>
      </c>
      <c r="AA271" s="2" cm="1">
        <f t="array" ref="AA271">_xlfn.XLOOKUP(AA$1&amp;$R271,$C$3:$C$1662&amp;$D$3:$D$1662,$E$3:$E$1662,0,0,1)</f>
        <v>1500</v>
      </c>
      <c r="AB271" s="2" cm="1">
        <f t="array" ref="AB271">_xlfn.XLOOKUP(AB$1&amp;$R271,$C$3:$C$1662&amp;$D$3:$D$1662,$E$3:$E$1662,0,0,1)</f>
        <v>9100</v>
      </c>
      <c r="AC271" s="2" cm="1">
        <f t="array" ref="AC271">_xlfn.XLOOKUP(AC$1&amp;$R271,$C$3:$C$1662&amp;$D$3:$D$1662,$E$3:$E$1662,0,0,1)</f>
        <v>3900</v>
      </c>
    </row>
    <row r="272" spans="3:29" x14ac:dyDescent="0.4">
      <c r="C272" t="s">
        <v>804</v>
      </c>
      <c r="D272" t="s">
        <v>473</v>
      </c>
      <c r="E272">
        <v>3900</v>
      </c>
      <c r="R272" t="s">
        <v>145</v>
      </c>
      <c r="S272" s="2">
        <f t="shared" si="25"/>
        <v>1625880</v>
      </c>
      <c r="T272" s="2">
        <f t="shared" si="26"/>
        <v>1682100</v>
      </c>
      <c r="U272" s="2">
        <f t="shared" si="26"/>
        <v>1306400</v>
      </c>
      <c r="V272" s="2">
        <f t="shared" si="26"/>
        <v>2099400</v>
      </c>
      <c r="W272" s="2">
        <f t="shared" si="26"/>
        <v>1449500</v>
      </c>
      <c r="X272" s="2">
        <f t="shared" si="26"/>
        <v>1592000</v>
      </c>
      <c r="Y272" s="2" cm="1">
        <f t="array" ref="Y272">_xlfn.XLOOKUP(Y$1&amp;$R272,$C$3:$C$1662&amp;$D$3:$D$1662,$E$3:$E$1662,0,0,1)</f>
        <v>4800</v>
      </c>
      <c r="Z272" s="2" cm="1">
        <f t="array" ref="Z272">_xlfn.XLOOKUP(Z$1&amp;$R272,$C$3:$C$1662&amp;$D$3:$D$1662,$E$3:$E$1662,0,0,1)</f>
        <v>3000</v>
      </c>
      <c r="AA272" s="2" cm="1">
        <f t="array" ref="AA272">_xlfn.XLOOKUP(AA$1&amp;$R272,$C$3:$C$1662&amp;$D$3:$D$1662,$E$3:$E$1662,0,0,1)</f>
        <v>4000</v>
      </c>
      <c r="AB272" s="2" cm="1">
        <f t="array" ref="AB272">_xlfn.XLOOKUP(AB$1&amp;$R272,$C$3:$C$1662&amp;$D$3:$D$1662,$E$3:$E$1662,0,0,1)</f>
        <v>1800</v>
      </c>
      <c r="AC272" s="2" cm="1">
        <f t="array" ref="AC272">_xlfn.XLOOKUP(AC$1&amp;$R272,$C$3:$C$1662&amp;$D$3:$D$1662,$E$3:$E$1662,0,0,1)</f>
        <v>3100</v>
      </c>
    </row>
    <row r="273" spans="3:29" x14ac:dyDescent="0.4">
      <c r="C273" t="s">
        <v>804</v>
      </c>
      <c r="D273" t="s">
        <v>474</v>
      </c>
      <c r="E273">
        <v>3100</v>
      </c>
      <c r="R273" t="s">
        <v>61</v>
      </c>
      <c r="S273" s="2">
        <f t="shared" si="25"/>
        <v>1633080</v>
      </c>
      <c r="T273" s="2">
        <f t="shared" si="26"/>
        <v>1686200</v>
      </c>
      <c r="U273" s="2">
        <f t="shared" si="26"/>
        <v>1308900</v>
      </c>
      <c r="V273" s="2">
        <f t="shared" si="26"/>
        <v>2106300</v>
      </c>
      <c r="W273" s="2">
        <f t="shared" si="26"/>
        <v>1455300</v>
      </c>
      <c r="X273" s="2">
        <f t="shared" si="26"/>
        <v>1608700</v>
      </c>
      <c r="Y273" s="2" cm="1">
        <f t="array" ref="Y273">_xlfn.XLOOKUP(Y$1&amp;$R273,$C$3:$C$1662&amp;$D$3:$D$1662,$E$3:$E$1662,0,0,1)</f>
        <v>4100</v>
      </c>
      <c r="Z273" s="2" cm="1">
        <f t="array" ref="Z273">_xlfn.XLOOKUP(Z$1&amp;$R273,$C$3:$C$1662&amp;$D$3:$D$1662,$E$3:$E$1662,0,0,1)</f>
        <v>2500</v>
      </c>
      <c r="AA273" s="2" cm="1">
        <f t="array" ref="AA273">_xlfn.XLOOKUP(AA$1&amp;$R273,$C$3:$C$1662&amp;$D$3:$D$1662,$E$3:$E$1662,0,0,1)</f>
        <v>6900</v>
      </c>
      <c r="AB273" s="2" cm="1">
        <f t="array" ref="AB273">_xlfn.XLOOKUP(AB$1&amp;$R273,$C$3:$C$1662&amp;$D$3:$D$1662,$E$3:$E$1662,0,0,1)</f>
        <v>5800</v>
      </c>
      <c r="AC273" s="2" cm="1">
        <f t="array" ref="AC273">_xlfn.XLOOKUP(AC$1&amp;$R273,$C$3:$C$1662&amp;$D$3:$D$1662,$E$3:$E$1662,0,0,1)</f>
        <v>16700</v>
      </c>
    </row>
    <row r="274" spans="3:29" x14ac:dyDescent="0.4">
      <c r="C274" t="s">
        <v>804</v>
      </c>
      <c r="D274" t="s">
        <v>475</v>
      </c>
      <c r="E274">
        <v>16700</v>
      </c>
      <c r="R274" t="s">
        <v>270</v>
      </c>
      <c r="S274" s="2">
        <f t="shared" si="25"/>
        <v>1635720</v>
      </c>
      <c r="T274" s="2">
        <f t="shared" si="26"/>
        <v>1688100</v>
      </c>
      <c r="U274" s="2">
        <f t="shared" si="26"/>
        <v>1312100</v>
      </c>
      <c r="V274" s="2">
        <f t="shared" si="26"/>
        <v>2107600</v>
      </c>
      <c r="W274" s="2">
        <f t="shared" si="26"/>
        <v>1456900</v>
      </c>
      <c r="X274" s="2">
        <f t="shared" si="26"/>
        <v>1613900</v>
      </c>
      <c r="Y274" s="2" cm="1">
        <f t="array" ref="Y274">_xlfn.XLOOKUP(Y$1&amp;$R274,$C$3:$C$1662&amp;$D$3:$D$1662,$E$3:$E$1662,0,0,1)</f>
        <v>1900</v>
      </c>
      <c r="Z274" s="2" cm="1">
        <f t="array" ref="Z274">_xlfn.XLOOKUP(Z$1&amp;$R274,$C$3:$C$1662&amp;$D$3:$D$1662,$E$3:$E$1662,0,0,1)</f>
        <v>3200</v>
      </c>
      <c r="AA274" s="2" cm="1">
        <f t="array" ref="AA274">_xlfn.XLOOKUP(AA$1&amp;$R274,$C$3:$C$1662&amp;$D$3:$D$1662,$E$3:$E$1662,0,0,1)</f>
        <v>1300</v>
      </c>
      <c r="AB274" s="2" cm="1">
        <f t="array" ref="AB274">_xlfn.XLOOKUP(AB$1&amp;$R274,$C$3:$C$1662&amp;$D$3:$D$1662,$E$3:$E$1662,0,0,1)</f>
        <v>1600</v>
      </c>
      <c r="AC274" s="2" cm="1">
        <f t="array" ref="AC274">_xlfn.XLOOKUP(AC$1&amp;$R274,$C$3:$C$1662&amp;$D$3:$D$1662,$E$3:$E$1662,0,0,1)</f>
        <v>5200</v>
      </c>
    </row>
    <row r="275" spans="3:29" x14ac:dyDescent="0.4">
      <c r="C275" t="s">
        <v>804</v>
      </c>
      <c r="D275" t="s">
        <v>476</v>
      </c>
      <c r="E275">
        <v>5200</v>
      </c>
      <c r="R275" t="s">
        <v>77</v>
      </c>
      <c r="S275" s="2">
        <f t="shared" si="25"/>
        <v>1638920</v>
      </c>
      <c r="T275" s="2">
        <f t="shared" si="26"/>
        <v>1696100</v>
      </c>
      <c r="U275" s="2">
        <f t="shared" si="26"/>
        <v>1313400</v>
      </c>
      <c r="V275" s="2">
        <f t="shared" si="26"/>
        <v>2111600</v>
      </c>
      <c r="W275" s="2">
        <f t="shared" si="26"/>
        <v>1458000</v>
      </c>
      <c r="X275" s="2">
        <f t="shared" si="26"/>
        <v>1615500</v>
      </c>
      <c r="Y275" s="2" cm="1">
        <f t="array" ref="Y275">_xlfn.XLOOKUP(Y$1&amp;$R275,$C$3:$C$1662&amp;$D$3:$D$1662,$E$3:$E$1662,0,0,1)</f>
        <v>8000</v>
      </c>
      <c r="Z275" s="2" cm="1">
        <f t="array" ref="Z275">_xlfn.XLOOKUP(Z$1&amp;$R275,$C$3:$C$1662&amp;$D$3:$D$1662,$E$3:$E$1662,0,0,1)</f>
        <v>1300</v>
      </c>
      <c r="AA275" s="2" cm="1">
        <f t="array" ref="AA275">_xlfn.XLOOKUP(AA$1&amp;$R275,$C$3:$C$1662&amp;$D$3:$D$1662,$E$3:$E$1662,0,0,1)</f>
        <v>4000</v>
      </c>
      <c r="AB275" s="2" cm="1">
        <f t="array" ref="AB275">_xlfn.XLOOKUP(AB$1&amp;$R275,$C$3:$C$1662&amp;$D$3:$D$1662,$E$3:$E$1662,0,0,1)</f>
        <v>1100</v>
      </c>
      <c r="AC275" s="2" cm="1">
        <f t="array" ref="AC275">_xlfn.XLOOKUP(AC$1&amp;$R275,$C$3:$C$1662&amp;$D$3:$D$1662,$E$3:$E$1662,0,0,1)</f>
        <v>1600</v>
      </c>
    </row>
    <row r="276" spans="3:29" x14ac:dyDescent="0.4">
      <c r="C276" t="s">
        <v>804</v>
      </c>
      <c r="D276" t="s">
        <v>477</v>
      </c>
      <c r="E276">
        <v>1600</v>
      </c>
      <c r="R276" t="s">
        <v>28</v>
      </c>
      <c r="S276" s="2">
        <f t="shared" si="25"/>
        <v>1644300</v>
      </c>
      <c r="T276" s="2">
        <f t="shared" ref="T276:X291" si="27">T275+Y276</f>
        <v>1704500</v>
      </c>
      <c r="U276" s="2">
        <f t="shared" si="27"/>
        <v>1316100</v>
      </c>
      <c r="V276" s="2">
        <f t="shared" si="27"/>
        <v>2116500</v>
      </c>
      <c r="W276" s="2">
        <f t="shared" si="27"/>
        <v>1464000</v>
      </c>
      <c r="X276" s="2">
        <f t="shared" si="27"/>
        <v>1620400</v>
      </c>
      <c r="Y276" s="2" cm="1">
        <f t="array" ref="Y276">_xlfn.XLOOKUP(Y$1&amp;$R276,$C$3:$C$1662&amp;$D$3:$D$1662,$E$3:$E$1662,0,0,1)</f>
        <v>8400</v>
      </c>
      <c r="Z276" s="2" cm="1">
        <f t="array" ref="Z276">_xlfn.XLOOKUP(Z$1&amp;$R276,$C$3:$C$1662&amp;$D$3:$D$1662,$E$3:$E$1662,0,0,1)</f>
        <v>2700</v>
      </c>
      <c r="AA276" s="2" cm="1">
        <f t="array" ref="AA276">_xlfn.XLOOKUP(AA$1&amp;$R276,$C$3:$C$1662&amp;$D$3:$D$1662,$E$3:$E$1662,0,0,1)</f>
        <v>4900</v>
      </c>
      <c r="AB276" s="2" cm="1">
        <f t="array" ref="AB276">_xlfn.XLOOKUP(AB$1&amp;$R276,$C$3:$C$1662&amp;$D$3:$D$1662,$E$3:$E$1662,0,0,1)</f>
        <v>6000</v>
      </c>
      <c r="AC276" s="2" cm="1">
        <f t="array" ref="AC276">_xlfn.XLOOKUP(AC$1&amp;$R276,$C$3:$C$1662&amp;$D$3:$D$1662,$E$3:$E$1662,0,0,1)</f>
        <v>4900</v>
      </c>
    </row>
    <row r="277" spans="3:29" x14ac:dyDescent="0.4">
      <c r="C277" t="s">
        <v>804</v>
      </c>
      <c r="D277" t="s">
        <v>478</v>
      </c>
      <c r="E277">
        <v>4900</v>
      </c>
      <c r="R277" t="s">
        <v>37</v>
      </c>
      <c r="S277" s="2">
        <f t="shared" si="25"/>
        <v>1648940</v>
      </c>
      <c r="T277" s="2">
        <f t="shared" si="27"/>
        <v>1712500</v>
      </c>
      <c r="U277" s="2">
        <f t="shared" si="27"/>
        <v>1318200</v>
      </c>
      <c r="V277" s="2">
        <f t="shared" si="27"/>
        <v>2119900</v>
      </c>
      <c r="W277" s="2">
        <f t="shared" si="27"/>
        <v>1466800</v>
      </c>
      <c r="X277" s="2">
        <f t="shared" si="27"/>
        <v>1627300</v>
      </c>
      <c r="Y277" s="2" cm="1">
        <f t="array" ref="Y277">_xlfn.XLOOKUP(Y$1&amp;$R277,$C$3:$C$1662&amp;$D$3:$D$1662,$E$3:$E$1662,0,0,1)</f>
        <v>8000</v>
      </c>
      <c r="Z277" s="2" cm="1">
        <f t="array" ref="Z277">_xlfn.XLOOKUP(Z$1&amp;$R277,$C$3:$C$1662&amp;$D$3:$D$1662,$E$3:$E$1662,0,0,1)</f>
        <v>2100</v>
      </c>
      <c r="AA277" s="2" cm="1">
        <f t="array" ref="AA277">_xlfn.XLOOKUP(AA$1&amp;$R277,$C$3:$C$1662&amp;$D$3:$D$1662,$E$3:$E$1662,0,0,1)</f>
        <v>3400</v>
      </c>
      <c r="AB277" s="2" cm="1">
        <f t="array" ref="AB277">_xlfn.XLOOKUP(AB$1&amp;$R277,$C$3:$C$1662&amp;$D$3:$D$1662,$E$3:$E$1662,0,0,1)</f>
        <v>2800</v>
      </c>
      <c r="AC277" s="2" cm="1">
        <f t="array" ref="AC277">_xlfn.XLOOKUP(AC$1&amp;$R277,$C$3:$C$1662&amp;$D$3:$D$1662,$E$3:$E$1662,0,0,1)</f>
        <v>6900</v>
      </c>
    </row>
    <row r="278" spans="3:29" x14ac:dyDescent="0.4">
      <c r="C278" t="s">
        <v>804</v>
      </c>
      <c r="D278" t="s">
        <v>479</v>
      </c>
      <c r="E278">
        <v>6900</v>
      </c>
      <c r="R278" t="s">
        <v>43</v>
      </c>
      <c r="S278" s="2">
        <f t="shared" si="25"/>
        <v>1651360</v>
      </c>
      <c r="T278" s="2">
        <f t="shared" si="27"/>
        <v>1714800</v>
      </c>
      <c r="U278" s="2">
        <f t="shared" si="27"/>
        <v>1319500</v>
      </c>
      <c r="V278" s="2">
        <f t="shared" si="27"/>
        <v>2123700</v>
      </c>
      <c r="W278" s="2">
        <f t="shared" si="27"/>
        <v>1468700</v>
      </c>
      <c r="X278" s="2">
        <f t="shared" si="27"/>
        <v>1630100</v>
      </c>
      <c r="Y278" s="2" cm="1">
        <f t="array" ref="Y278">_xlfn.XLOOKUP(Y$1&amp;$R278,$C$3:$C$1662&amp;$D$3:$D$1662,$E$3:$E$1662,0,0,1)</f>
        <v>2300</v>
      </c>
      <c r="Z278" s="2" cm="1">
        <f t="array" ref="Z278">_xlfn.XLOOKUP(Z$1&amp;$R278,$C$3:$C$1662&amp;$D$3:$D$1662,$E$3:$E$1662,0,0,1)</f>
        <v>1300</v>
      </c>
      <c r="AA278" s="2" cm="1">
        <f t="array" ref="AA278">_xlfn.XLOOKUP(AA$1&amp;$R278,$C$3:$C$1662&amp;$D$3:$D$1662,$E$3:$E$1662,0,0,1)</f>
        <v>3800</v>
      </c>
      <c r="AB278" s="2" cm="1">
        <f t="array" ref="AB278">_xlfn.XLOOKUP(AB$1&amp;$R278,$C$3:$C$1662&amp;$D$3:$D$1662,$E$3:$E$1662,0,0,1)</f>
        <v>1900</v>
      </c>
      <c r="AC278" s="2" cm="1">
        <f t="array" ref="AC278">_xlfn.XLOOKUP(AC$1&amp;$R278,$C$3:$C$1662&amp;$D$3:$D$1662,$E$3:$E$1662,0,0,1)</f>
        <v>2800</v>
      </c>
    </row>
    <row r="279" spans="3:29" x14ac:dyDescent="0.4">
      <c r="C279" t="s">
        <v>804</v>
      </c>
      <c r="D279" t="s">
        <v>480</v>
      </c>
      <c r="E279">
        <v>2800</v>
      </c>
      <c r="R279" t="s">
        <v>66</v>
      </c>
      <c r="S279" s="2">
        <f t="shared" si="25"/>
        <v>1654880</v>
      </c>
      <c r="T279" s="2">
        <f t="shared" si="27"/>
        <v>1717600</v>
      </c>
      <c r="U279" s="2">
        <f t="shared" si="27"/>
        <v>1321900</v>
      </c>
      <c r="V279" s="2">
        <f t="shared" si="27"/>
        <v>2128800</v>
      </c>
      <c r="W279" s="2">
        <f t="shared" si="27"/>
        <v>1469500</v>
      </c>
      <c r="X279" s="2">
        <f t="shared" si="27"/>
        <v>1636600</v>
      </c>
      <c r="Y279" s="2" cm="1">
        <f t="array" ref="Y279">_xlfn.XLOOKUP(Y$1&amp;$R279,$C$3:$C$1662&amp;$D$3:$D$1662,$E$3:$E$1662,0,0,1)</f>
        <v>2800</v>
      </c>
      <c r="Z279" s="2" cm="1">
        <f t="array" ref="Z279">_xlfn.XLOOKUP(Z$1&amp;$R279,$C$3:$C$1662&amp;$D$3:$D$1662,$E$3:$E$1662,0,0,1)</f>
        <v>2400</v>
      </c>
      <c r="AA279" s="2" cm="1">
        <f t="array" ref="AA279">_xlfn.XLOOKUP(AA$1&amp;$R279,$C$3:$C$1662&amp;$D$3:$D$1662,$E$3:$E$1662,0,0,1)</f>
        <v>5100</v>
      </c>
      <c r="AB279" s="2" cm="1">
        <f t="array" ref="AB279">_xlfn.XLOOKUP(AB$1&amp;$R279,$C$3:$C$1662&amp;$D$3:$D$1662,$E$3:$E$1662,0,0,1)</f>
        <v>800</v>
      </c>
      <c r="AC279" s="2" cm="1">
        <f t="array" ref="AC279">_xlfn.XLOOKUP(AC$1&amp;$R279,$C$3:$C$1662&amp;$D$3:$D$1662,$E$3:$E$1662,0,0,1)</f>
        <v>6500</v>
      </c>
    </row>
    <row r="280" spans="3:29" x14ac:dyDescent="0.4">
      <c r="C280" t="s">
        <v>804</v>
      </c>
      <c r="D280" t="s">
        <v>481</v>
      </c>
      <c r="E280">
        <v>6500</v>
      </c>
      <c r="R280" t="s">
        <v>67</v>
      </c>
      <c r="S280" s="2">
        <f t="shared" si="25"/>
        <v>1657800</v>
      </c>
      <c r="T280" s="2">
        <f t="shared" si="27"/>
        <v>1718700</v>
      </c>
      <c r="U280" s="2">
        <f t="shared" si="27"/>
        <v>1323500</v>
      </c>
      <c r="V280" s="2">
        <f t="shared" si="27"/>
        <v>2131100</v>
      </c>
      <c r="W280" s="2">
        <f t="shared" si="27"/>
        <v>1471800</v>
      </c>
      <c r="X280" s="2">
        <f t="shared" si="27"/>
        <v>1643900</v>
      </c>
      <c r="Y280" s="2" cm="1">
        <f t="array" ref="Y280">_xlfn.XLOOKUP(Y$1&amp;$R280,$C$3:$C$1662&amp;$D$3:$D$1662,$E$3:$E$1662,0,0,1)</f>
        <v>1100</v>
      </c>
      <c r="Z280" s="2" cm="1">
        <f t="array" ref="Z280">_xlfn.XLOOKUP(Z$1&amp;$R280,$C$3:$C$1662&amp;$D$3:$D$1662,$E$3:$E$1662,0,0,1)</f>
        <v>1600</v>
      </c>
      <c r="AA280" s="2" cm="1">
        <f t="array" ref="AA280">_xlfn.XLOOKUP(AA$1&amp;$R280,$C$3:$C$1662&amp;$D$3:$D$1662,$E$3:$E$1662,0,0,1)</f>
        <v>2300</v>
      </c>
      <c r="AB280" s="2" cm="1">
        <f t="array" ref="AB280">_xlfn.XLOOKUP(AB$1&amp;$R280,$C$3:$C$1662&amp;$D$3:$D$1662,$E$3:$E$1662,0,0,1)</f>
        <v>2300</v>
      </c>
      <c r="AC280" s="2" cm="1">
        <f t="array" ref="AC280">_xlfn.XLOOKUP(AC$1&amp;$R280,$C$3:$C$1662&amp;$D$3:$D$1662,$E$3:$E$1662,0,0,1)</f>
        <v>7300</v>
      </c>
    </row>
    <row r="281" spans="3:29" x14ac:dyDescent="0.4">
      <c r="C281" t="s">
        <v>804</v>
      </c>
      <c r="D281" t="s">
        <v>482</v>
      </c>
      <c r="E281">
        <v>7300</v>
      </c>
      <c r="R281" t="s">
        <v>12</v>
      </c>
      <c r="S281" s="2">
        <f t="shared" si="25"/>
        <v>1661600</v>
      </c>
      <c r="T281" s="2">
        <f t="shared" si="27"/>
        <v>1726100</v>
      </c>
      <c r="U281" s="2">
        <f t="shared" si="27"/>
        <v>1326000</v>
      </c>
      <c r="V281" s="2">
        <f t="shared" si="27"/>
        <v>2132200</v>
      </c>
      <c r="W281" s="2">
        <f t="shared" si="27"/>
        <v>1477000</v>
      </c>
      <c r="X281" s="2">
        <f t="shared" si="27"/>
        <v>1646700</v>
      </c>
      <c r="Y281" s="2" cm="1">
        <f t="array" ref="Y281">_xlfn.XLOOKUP(Y$1&amp;$R281,$C$3:$C$1662&amp;$D$3:$D$1662,$E$3:$E$1662,0,0,1)</f>
        <v>7400</v>
      </c>
      <c r="Z281" s="2" cm="1">
        <f t="array" ref="Z281">_xlfn.XLOOKUP(Z$1&amp;$R281,$C$3:$C$1662&amp;$D$3:$D$1662,$E$3:$E$1662,0,0,1)</f>
        <v>2500</v>
      </c>
      <c r="AA281" s="2" cm="1">
        <f t="array" ref="AA281">_xlfn.XLOOKUP(AA$1&amp;$R281,$C$3:$C$1662&amp;$D$3:$D$1662,$E$3:$E$1662,0,0,1)</f>
        <v>1100</v>
      </c>
      <c r="AB281" s="2" cm="1">
        <f t="array" ref="AB281">_xlfn.XLOOKUP(AB$1&amp;$R281,$C$3:$C$1662&amp;$D$3:$D$1662,$E$3:$E$1662,0,0,1)</f>
        <v>5200</v>
      </c>
      <c r="AC281" s="2" cm="1">
        <f t="array" ref="AC281">_xlfn.XLOOKUP(AC$1&amp;$R281,$C$3:$C$1662&amp;$D$3:$D$1662,$E$3:$E$1662,0,0,1)</f>
        <v>2800</v>
      </c>
    </row>
    <row r="282" spans="3:29" x14ac:dyDescent="0.4">
      <c r="C282" t="s">
        <v>804</v>
      </c>
      <c r="D282" t="s">
        <v>483</v>
      </c>
      <c r="E282">
        <v>2800</v>
      </c>
      <c r="R282" t="s">
        <v>19</v>
      </c>
      <c r="S282" s="2">
        <f t="shared" si="25"/>
        <v>1663060</v>
      </c>
      <c r="T282" s="2">
        <f t="shared" si="27"/>
        <v>1729100</v>
      </c>
      <c r="U282" s="2">
        <f t="shared" si="27"/>
        <v>1326100</v>
      </c>
      <c r="V282" s="2">
        <f t="shared" si="27"/>
        <v>2133000</v>
      </c>
      <c r="W282" s="2">
        <f t="shared" si="27"/>
        <v>1478900</v>
      </c>
      <c r="X282" s="2">
        <f t="shared" si="27"/>
        <v>1648200</v>
      </c>
      <c r="Y282" s="2" cm="1">
        <f t="array" ref="Y282">_xlfn.XLOOKUP(Y$1&amp;$R282,$C$3:$C$1662&amp;$D$3:$D$1662,$E$3:$E$1662,0,0,1)</f>
        <v>3000</v>
      </c>
      <c r="Z282" s="2" cm="1">
        <f t="array" ref="Z282">_xlfn.XLOOKUP(Z$1&amp;$R282,$C$3:$C$1662&amp;$D$3:$D$1662,$E$3:$E$1662,0,0,1)</f>
        <v>100</v>
      </c>
      <c r="AA282" s="2" cm="1">
        <f t="array" ref="AA282">_xlfn.XLOOKUP(AA$1&amp;$R282,$C$3:$C$1662&amp;$D$3:$D$1662,$E$3:$E$1662,0,0,1)</f>
        <v>800</v>
      </c>
      <c r="AB282" s="2" cm="1">
        <f t="array" ref="AB282">_xlfn.XLOOKUP(AB$1&amp;$R282,$C$3:$C$1662&amp;$D$3:$D$1662,$E$3:$E$1662,0,0,1)</f>
        <v>1900</v>
      </c>
      <c r="AC282" s="2" cm="1">
        <f t="array" ref="AC282">_xlfn.XLOOKUP(AC$1&amp;$R282,$C$3:$C$1662&amp;$D$3:$D$1662,$E$3:$E$1662,0,0,1)</f>
        <v>1500</v>
      </c>
    </row>
    <row r="283" spans="3:29" x14ac:dyDescent="0.4">
      <c r="C283" t="s">
        <v>804</v>
      </c>
      <c r="D283" t="s">
        <v>484</v>
      </c>
      <c r="E283">
        <v>1500</v>
      </c>
      <c r="R283" t="s">
        <v>31</v>
      </c>
      <c r="S283" s="2">
        <f t="shared" si="25"/>
        <v>1668820</v>
      </c>
      <c r="T283" s="2">
        <f t="shared" si="27"/>
        <v>1736600</v>
      </c>
      <c r="U283" s="2">
        <f t="shared" si="27"/>
        <v>1331300</v>
      </c>
      <c r="V283" s="2">
        <f t="shared" si="27"/>
        <v>2138700</v>
      </c>
      <c r="W283" s="2">
        <f t="shared" si="27"/>
        <v>1484300</v>
      </c>
      <c r="X283" s="2">
        <f t="shared" si="27"/>
        <v>1653200</v>
      </c>
      <c r="Y283" s="2" cm="1">
        <f t="array" ref="Y283">_xlfn.XLOOKUP(Y$1&amp;$R283,$C$3:$C$1662&amp;$D$3:$D$1662,$E$3:$E$1662,0,0,1)</f>
        <v>7500</v>
      </c>
      <c r="Z283" s="2" cm="1">
        <f t="array" ref="Z283">_xlfn.XLOOKUP(Z$1&amp;$R283,$C$3:$C$1662&amp;$D$3:$D$1662,$E$3:$E$1662,0,0,1)</f>
        <v>5200</v>
      </c>
      <c r="AA283" s="2" cm="1">
        <f t="array" ref="AA283">_xlfn.XLOOKUP(AA$1&amp;$R283,$C$3:$C$1662&amp;$D$3:$D$1662,$E$3:$E$1662,0,0,1)</f>
        <v>5700</v>
      </c>
      <c r="AB283" s="2" cm="1">
        <f t="array" ref="AB283">_xlfn.XLOOKUP(AB$1&amp;$R283,$C$3:$C$1662&amp;$D$3:$D$1662,$E$3:$E$1662,0,0,1)</f>
        <v>5400</v>
      </c>
      <c r="AC283" s="2" cm="1">
        <f t="array" ref="AC283">_xlfn.XLOOKUP(AC$1&amp;$R283,$C$3:$C$1662&amp;$D$3:$D$1662,$E$3:$E$1662,0,0,1)</f>
        <v>5000</v>
      </c>
    </row>
    <row r="284" spans="3:29" x14ac:dyDescent="0.4">
      <c r="C284" t="s">
        <v>804</v>
      </c>
      <c r="D284" t="s">
        <v>485</v>
      </c>
      <c r="E284">
        <v>5000</v>
      </c>
      <c r="R284" t="s">
        <v>91</v>
      </c>
      <c r="S284" s="2">
        <f t="shared" si="25"/>
        <v>1672900</v>
      </c>
      <c r="T284" s="2">
        <f t="shared" si="27"/>
        <v>1740100</v>
      </c>
      <c r="U284" s="2">
        <f t="shared" si="27"/>
        <v>1333600</v>
      </c>
      <c r="V284" s="2">
        <f t="shared" si="27"/>
        <v>2141600</v>
      </c>
      <c r="W284" s="2">
        <f t="shared" si="27"/>
        <v>1492600</v>
      </c>
      <c r="X284" s="2">
        <f t="shared" si="27"/>
        <v>1656600</v>
      </c>
      <c r="Y284" s="2" cm="1">
        <f t="array" ref="Y284">_xlfn.XLOOKUP(Y$1&amp;$R284,$C$3:$C$1662&amp;$D$3:$D$1662,$E$3:$E$1662,0,0,1)</f>
        <v>3500</v>
      </c>
      <c r="Z284" s="2" cm="1">
        <f t="array" ref="Z284">_xlfn.XLOOKUP(Z$1&amp;$R284,$C$3:$C$1662&amp;$D$3:$D$1662,$E$3:$E$1662,0,0,1)</f>
        <v>2300</v>
      </c>
      <c r="AA284" s="2" cm="1">
        <f t="array" ref="AA284">_xlfn.XLOOKUP(AA$1&amp;$R284,$C$3:$C$1662&amp;$D$3:$D$1662,$E$3:$E$1662,0,0,1)</f>
        <v>2900</v>
      </c>
      <c r="AB284" s="2" cm="1">
        <f t="array" ref="AB284">_xlfn.XLOOKUP(AB$1&amp;$R284,$C$3:$C$1662&amp;$D$3:$D$1662,$E$3:$E$1662,0,0,1)</f>
        <v>8300</v>
      </c>
      <c r="AC284" s="2" cm="1">
        <f t="array" ref="AC284">_xlfn.XLOOKUP(AC$1&amp;$R284,$C$3:$C$1662&amp;$D$3:$D$1662,$E$3:$E$1662,0,0,1)</f>
        <v>3400</v>
      </c>
    </row>
    <row r="285" spans="3:29" x14ac:dyDescent="0.4">
      <c r="C285" t="s">
        <v>804</v>
      </c>
      <c r="D285" t="s">
        <v>486</v>
      </c>
      <c r="E285">
        <v>3400</v>
      </c>
      <c r="R285" t="s">
        <v>169</v>
      </c>
      <c r="S285" s="2">
        <f t="shared" si="25"/>
        <v>1680780</v>
      </c>
      <c r="T285" s="2">
        <f t="shared" si="27"/>
        <v>1743400</v>
      </c>
      <c r="U285" s="2">
        <f t="shared" si="27"/>
        <v>1340800</v>
      </c>
      <c r="V285" s="2">
        <f t="shared" si="27"/>
        <v>2157300</v>
      </c>
      <c r="W285" s="2">
        <f t="shared" si="27"/>
        <v>1493800</v>
      </c>
      <c r="X285" s="2">
        <f t="shared" si="27"/>
        <v>1668600</v>
      </c>
      <c r="Y285" s="2" cm="1">
        <f t="array" ref="Y285">_xlfn.XLOOKUP(Y$1&amp;$R285,$C$3:$C$1662&amp;$D$3:$D$1662,$E$3:$E$1662,0,0,1)</f>
        <v>3300</v>
      </c>
      <c r="Z285" s="2" cm="1">
        <f t="array" ref="Z285">_xlfn.XLOOKUP(Z$1&amp;$R285,$C$3:$C$1662&amp;$D$3:$D$1662,$E$3:$E$1662,0,0,1)</f>
        <v>7200</v>
      </c>
      <c r="AA285" s="2" cm="1">
        <f t="array" ref="AA285">_xlfn.XLOOKUP(AA$1&amp;$R285,$C$3:$C$1662&amp;$D$3:$D$1662,$E$3:$E$1662,0,0,1)</f>
        <v>15700</v>
      </c>
      <c r="AB285" s="2" cm="1">
        <f t="array" ref="AB285">_xlfn.XLOOKUP(AB$1&amp;$R285,$C$3:$C$1662&amp;$D$3:$D$1662,$E$3:$E$1662,0,0,1)</f>
        <v>1200</v>
      </c>
      <c r="AC285" s="2" cm="1">
        <f t="array" ref="AC285">_xlfn.XLOOKUP(AC$1&amp;$R285,$C$3:$C$1662&amp;$D$3:$D$1662,$E$3:$E$1662,0,0,1)</f>
        <v>12000</v>
      </c>
    </row>
    <row r="286" spans="3:29" x14ac:dyDescent="0.4">
      <c r="C286" t="s">
        <v>804</v>
      </c>
      <c r="D286" t="s">
        <v>487</v>
      </c>
      <c r="E286">
        <v>12000</v>
      </c>
      <c r="R286" t="s">
        <v>52</v>
      </c>
      <c r="S286" s="2">
        <f t="shared" si="25"/>
        <v>1684600</v>
      </c>
      <c r="T286" s="2">
        <f t="shared" si="27"/>
        <v>1749200</v>
      </c>
      <c r="U286" s="2">
        <f t="shared" si="27"/>
        <v>1342100</v>
      </c>
      <c r="V286" s="2">
        <f t="shared" si="27"/>
        <v>2164200</v>
      </c>
      <c r="W286" s="2">
        <f t="shared" si="27"/>
        <v>1496000</v>
      </c>
      <c r="X286" s="2">
        <f t="shared" si="27"/>
        <v>1671500</v>
      </c>
      <c r="Y286" s="2" cm="1">
        <f t="array" ref="Y286">_xlfn.XLOOKUP(Y$1&amp;$R286,$C$3:$C$1662&amp;$D$3:$D$1662,$E$3:$E$1662,0,0,1)</f>
        <v>5800</v>
      </c>
      <c r="Z286" s="2" cm="1">
        <f t="array" ref="Z286">_xlfn.XLOOKUP(Z$1&amp;$R286,$C$3:$C$1662&amp;$D$3:$D$1662,$E$3:$E$1662,0,0,1)</f>
        <v>1300</v>
      </c>
      <c r="AA286" s="2" cm="1">
        <f t="array" ref="AA286">_xlfn.XLOOKUP(AA$1&amp;$R286,$C$3:$C$1662&amp;$D$3:$D$1662,$E$3:$E$1662,0,0,1)</f>
        <v>6900</v>
      </c>
      <c r="AB286" s="2" cm="1">
        <f t="array" ref="AB286">_xlfn.XLOOKUP(AB$1&amp;$R286,$C$3:$C$1662&amp;$D$3:$D$1662,$E$3:$E$1662,0,0,1)</f>
        <v>2200</v>
      </c>
      <c r="AC286" s="2" cm="1">
        <f t="array" ref="AC286">_xlfn.XLOOKUP(AC$1&amp;$R286,$C$3:$C$1662&amp;$D$3:$D$1662,$E$3:$E$1662,0,0,1)</f>
        <v>2900</v>
      </c>
    </row>
    <row r="287" spans="3:29" x14ac:dyDescent="0.4">
      <c r="C287" t="s">
        <v>804</v>
      </c>
      <c r="D287" t="s">
        <v>488</v>
      </c>
      <c r="E287">
        <v>2900</v>
      </c>
      <c r="R287" t="s">
        <v>72</v>
      </c>
      <c r="S287" s="2">
        <f t="shared" si="25"/>
        <v>1688200</v>
      </c>
      <c r="T287" s="2">
        <f t="shared" si="27"/>
        <v>1754900</v>
      </c>
      <c r="U287" s="2">
        <f t="shared" si="27"/>
        <v>1344600</v>
      </c>
      <c r="V287" s="2">
        <f t="shared" si="27"/>
        <v>2169700</v>
      </c>
      <c r="W287" s="2">
        <f t="shared" si="27"/>
        <v>1496300</v>
      </c>
      <c r="X287" s="2">
        <f t="shared" si="27"/>
        <v>1675500</v>
      </c>
      <c r="Y287" s="2" cm="1">
        <f t="array" ref="Y287">_xlfn.XLOOKUP(Y$1&amp;$R287,$C$3:$C$1662&amp;$D$3:$D$1662,$E$3:$E$1662,0,0,1)</f>
        <v>5700</v>
      </c>
      <c r="Z287" s="2" cm="1">
        <f t="array" ref="Z287">_xlfn.XLOOKUP(Z$1&amp;$R287,$C$3:$C$1662&amp;$D$3:$D$1662,$E$3:$E$1662,0,0,1)</f>
        <v>2500</v>
      </c>
      <c r="AA287" s="2" cm="1">
        <f t="array" ref="AA287">_xlfn.XLOOKUP(AA$1&amp;$R287,$C$3:$C$1662&amp;$D$3:$D$1662,$E$3:$E$1662,0,0,1)</f>
        <v>5500</v>
      </c>
      <c r="AB287" s="2" cm="1">
        <f t="array" ref="AB287">_xlfn.XLOOKUP(AB$1&amp;$R287,$C$3:$C$1662&amp;$D$3:$D$1662,$E$3:$E$1662,0,0,1)</f>
        <v>300</v>
      </c>
      <c r="AC287" s="2" cm="1">
        <f t="array" ref="AC287">_xlfn.XLOOKUP(AC$1&amp;$R287,$C$3:$C$1662&amp;$D$3:$D$1662,$E$3:$E$1662,0,0,1)</f>
        <v>4000</v>
      </c>
    </row>
    <row r="288" spans="3:29" x14ac:dyDescent="0.4">
      <c r="C288" t="s">
        <v>804</v>
      </c>
      <c r="D288" t="s">
        <v>489</v>
      </c>
      <c r="E288">
        <v>4000</v>
      </c>
      <c r="R288" t="s">
        <v>277</v>
      </c>
      <c r="S288" s="2">
        <f t="shared" si="25"/>
        <v>1692960</v>
      </c>
      <c r="T288" s="2">
        <f t="shared" si="27"/>
        <v>1760800</v>
      </c>
      <c r="U288" s="2">
        <f t="shared" si="27"/>
        <v>1347200</v>
      </c>
      <c r="V288" s="2">
        <f t="shared" si="27"/>
        <v>2171800</v>
      </c>
      <c r="W288" s="2">
        <f t="shared" si="27"/>
        <v>1501800</v>
      </c>
      <c r="X288" s="2">
        <f t="shared" si="27"/>
        <v>1683200</v>
      </c>
      <c r="Y288" s="2" cm="1">
        <f t="array" ref="Y288">_xlfn.XLOOKUP(Y$1&amp;$R288,$C$3:$C$1662&amp;$D$3:$D$1662,$E$3:$E$1662,0,0,1)</f>
        <v>5900</v>
      </c>
      <c r="Z288" s="2" cm="1">
        <f t="array" ref="Z288">_xlfn.XLOOKUP(Z$1&amp;$R288,$C$3:$C$1662&amp;$D$3:$D$1662,$E$3:$E$1662,0,0,1)</f>
        <v>2600</v>
      </c>
      <c r="AA288" s="2" cm="1">
        <f t="array" ref="AA288">_xlfn.XLOOKUP(AA$1&amp;$R288,$C$3:$C$1662&amp;$D$3:$D$1662,$E$3:$E$1662,0,0,1)</f>
        <v>2100</v>
      </c>
      <c r="AB288" s="2" cm="1">
        <f t="array" ref="AB288">_xlfn.XLOOKUP(AB$1&amp;$R288,$C$3:$C$1662&amp;$D$3:$D$1662,$E$3:$E$1662,0,0,1)</f>
        <v>5500</v>
      </c>
      <c r="AC288" s="2" cm="1">
        <f t="array" ref="AC288">_xlfn.XLOOKUP(AC$1&amp;$R288,$C$3:$C$1662&amp;$D$3:$D$1662,$E$3:$E$1662,0,0,1)</f>
        <v>7700</v>
      </c>
    </row>
    <row r="289" spans="3:29" x14ac:dyDescent="0.4">
      <c r="C289" t="s">
        <v>804</v>
      </c>
      <c r="D289" t="s">
        <v>490</v>
      </c>
      <c r="E289">
        <v>7700</v>
      </c>
      <c r="R289" t="s">
        <v>56</v>
      </c>
      <c r="S289" s="2">
        <f t="shared" si="25"/>
        <v>1696900</v>
      </c>
      <c r="T289" s="2">
        <f t="shared" si="27"/>
        <v>1770600</v>
      </c>
      <c r="U289" s="2">
        <f t="shared" si="27"/>
        <v>1348300</v>
      </c>
      <c r="V289" s="2">
        <f t="shared" si="27"/>
        <v>2174700</v>
      </c>
      <c r="W289" s="2">
        <f t="shared" si="27"/>
        <v>1503800</v>
      </c>
      <c r="X289" s="2">
        <f t="shared" si="27"/>
        <v>1687100</v>
      </c>
      <c r="Y289" s="2" cm="1">
        <f t="array" ref="Y289">_xlfn.XLOOKUP(Y$1&amp;$R289,$C$3:$C$1662&amp;$D$3:$D$1662,$E$3:$E$1662,0,0,1)</f>
        <v>9800</v>
      </c>
      <c r="Z289" s="2" cm="1">
        <f t="array" ref="Z289">_xlfn.XLOOKUP(Z$1&amp;$R289,$C$3:$C$1662&amp;$D$3:$D$1662,$E$3:$E$1662,0,0,1)</f>
        <v>1100</v>
      </c>
      <c r="AA289" s="2" cm="1">
        <f t="array" ref="AA289">_xlfn.XLOOKUP(AA$1&amp;$R289,$C$3:$C$1662&amp;$D$3:$D$1662,$E$3:$E$1662,0,0,1)</f>
        <v>2900</v>
      </c>
      <c r="AB289" s="2" cm="1">
        <f t="array" ref="AB289">_xlfn.XLOOKUP(AB$1&amp;$R289,$C$3:$C$1662&amp;$D$3:$D$1662,$E$3:$E$1662,0,0,1)</f>
        <v>2000</v>
      </c>
      <c r="AC289" s="2" cm="1">
        <f t="array" ref="AC289">_xlfn.XLOOKUP(AC$1&amp;$R289,$C$3:$C$1662&amp;$D$3:$D$1662,$E$3:$E$1662,0,0,1)</f>
        <v>3900</v>
      </c>
    </row>
    <row r="290" spans="3:29" x14ac:dyDescent="0.4">
      <c r="C290" t="s">
        <v>804</v>
      </c>
      <c r="D290" t="s">
        <v>491</v>
      </c>
      <c r="E290">
        <v>3900</v>
      </c>
      <c r="R290" t="s">
        <v>35</v>
      </c>
      <c r="S290" s="2">
        <f t="shared" si="25"/>
        <v>1699340</v>
      </c>
      <c r="T290" s="2">
        <f t="shared" si="27"/>
        <v>1773900</v>
      </c>
      <c r="U290" s="2">
        <f t="shared" si="27"/>
        <v>1349500</v>
      </c>
      <c r="V290" s="2">
        <f t="shared" si="27"/>
        <v>2177600</v>
      </c>
      <c r="W290" s="2">
        <f t="shared" si="27"/>
        <v>1505800</v>
      </c>
      <c r="X290" s="2">
        <f t="shared" si="27"/>
        <v>1689900</v>
      </c>
      <c r="Y290" s="2" cm="1">
        <f t="array" ref="Y290">_xlfn.XLOOKUP(Y$1&amp;$R290,$C$3:$C$1662&amp;$D$3:$D$1662,$E$3:$E$1662,0,0,1)</f>
        <v>3300</v>
      </c>
      <c r="Z290" s="2" cm="1">
        <f t="array" ref="Z290">_xlfn.XLOOKUP(Z$1&amp;$R290,$C$3:$C$1662&amp;$D$3:$D$1662,$E$3:$E$1662,0,0,1)</f>
        <v>1200</v>
      </c>
      <c r="AA290" s="2" cm="1">
        <f t="array" ref="AA290">_xlfn.XLOOKUP(AA$1&amp;$R290,$C$3:$C$1662&amp;$D$3:$D$1662,$E$3:$E$1662,0,0,1)</f>
        <v>2900</v>
      </c>
      <c r="AB290" s="2" cm="1">
        <f t="array" ref="AB290">_xlfn.XLOOKUP(AB$1&amp;$R290,$C$3:$C$1662&amp;$D$3:$D$1662,$E$3:$E$1662,0,0,1)</f>
        <v>2000</v>
      </c>
      <c r="AC290" s="2" cm="1">
        <f t="array" ref="AC290">_xlfn.XLOOKUP(AC$1&amp;$R290,$C$3:$C$1662&amp;$D$3:$D$1662,$E$3:$E$1662,0,0,1)</f>
        <v>2800</v>
      </c>
    </row>
    <row r="291" spans="3:29" x14ac:dyDescent="0.4">
      <c r="C291" t="s">
        <v>804</v>
      </c>
      <c r="D291" t="s">
        <v>492</v>
      </c>
      <c r="E291">
        <v>2800</v>
      </c>
      <c r="R291" t="s">
        <v>309</v>
      </c>
      <c r="S291" s="2">
        <f t="shared" si="25"/>
        <v>1702900</v>
      </c>
      <c r="T291" s="2">
        <f t="shared" si="27"/>
        <v>1777900</v>
      </c>
      <c r="U291" s="2">
        <f t="shared" si="27"/>
        <v>1352000</v>
      </c>
      <c r="V291" s="2">
        <f t="shared" si="27"/>
        <v>2181200</v>
      </c>
      <c r="W291" s="2">
        <f t="shared" si="27"/>
        <v>1507100</v>
      </c>
      <c r="X291" s="2">
        <f t="shared" si="27"/>
        <v>1696300</v>
      </c>
      <c r="Y291" s="2" cm="1">
        <f t="array" ref="Y291">_xlfn.XLOOKUP(Y$1&amp;$R291,$C$3:$C$1662&amp;$D$3:$D$1662,$E$3:$E$1662,0,0,1)</f>
        <v>4000</v>
      </c>
      <c r="Z291" s="2" cm="1">
        <f t="array" ref="Z291">_xlfn.XLOOKUP(Z$1&amp;$R291,$C$3:$C$1662&amp;$D$3:$D$1662,$E$3:$E$1662,0,0,1)</f>
        <v>2500</v>
      </c>
      <c r="AA291" s="2" cm="1">
        <f t="array" ref="AA291">_xlfn.XLOOKUP(AA$1&amp;$R291,$C$3:$C$1662&amp;$D$3:$D$1662,$E$3:$E$1662,0,0,1)</f>
        <v>3600</v>
      </c>
      <c r="AB291" s="2" cm="1">
        <f t="array" ref="AB291">_xlfn.XLOOKUP(AB$1&amp;$R291,$C$3:$C$1662&amp;$D$3:$D$1662,$E$3:$E$1662,0,0,1)</f>
        <v>1300</v>
      </c>
      <c r="AC291" s="2" cm="1">
        <f t="array" ref="AC291">_xlfn.XLOOKUP(AC$1&amp;$R291,$C$3:$C$1662&amp;$D$3:$D$1662,$E$3:$E$1662,0,0,1)</f>
        <v>6400</v>
      </c>
    </row>
    <row r="292" spans="3:29" x14ac:dyDescent="0.4">
      <c r="C292" t="s">
        <v>804</v>
      </c>
      <c r="D292" t="s">
        <v>493</v>
      </c>
      <c r="E292">
        <v>6400</v>
      </c>
      <c r="R292" t="s">
        <v>278</v>
      </c>
      <c r="S292" s="2">
        <f t="shared" si="25"/>
        <v>1707660</v>
      </c>
      <c r="T292" s="2">
        <f t="shared" ref="T292:X307" si="28">T291+Y292</f>
        <v>1781400</v>
      </c>
      <c r="U292" s="2">
        <f t="shared" si="28"/>
        <v>1352400</v>
      </c>
      <c r="V292" s="2">
        <f t="shared" si="28"/>
        <v>2188500</v>
      </c>
      <c r="W292" s="2">
        <f t="shared" si="28"/>
        <v>1510200</v>
      </c>
      <c r="X292" s="2">
        <f t="shared" si="28"/>
        <v>1705800</v>
      </c>
      <c r="Y292" s="2" cm="1">
        <f t="array" ref="Y292">_xlfn.XLOOKUP(Y$1&amp;$R292,$C$3:$C$1662&amp;$D$3:$D$1662,$E$3:$E$1662,0,0,1)</f>
        <v>3500</v>
      </c>
      <c r="Z292" s="2" cm="1">
        <f t="array" ref="Z292">_xlfn.XLOOKUP(Z$1&amp;$R292,$C$3:$C$1662&amp;$D$3:$D$1662,$E$3:$E$1662,0,0,1)</f>
        <v>400</v>
      </c>
      <c r="AA292" s="2" cm="1">
        <f t="array" ref="AA292">_xlfn.XLOOKUP(AA$1&amp;$R292,$C$3:$C$1662&amp;$D$3:$D$1662,$E$3:$E$1662,0,0,1)</f>
        <v>7300</v>
      </c>
      <c r="AB292" s="2" cm="1">
        <f t="array" ref="AB292">_xlfn.XLOOKUP(AB$1&amp;$R292,$C$3:$C$1662&amp;$D$3:$D$1662,$E$3:$E$1662,0,0,1)</f>
        <v>3100</v>
      </c>
      <c r="AC292" s="2" cm="1">
        <f t="array" ref="AC292">_xlfn.XLOOKUP(AC$1&amp;$R292,$C$3:$C$1662&amp;$D$3:$D$1662,$E$3:$E$1662,0,0,1)</f>
        <v>9500</v>
      </c>
    </row>
    <row r="293" spans="3:29" x14ac:dyDescent="0.4">
      <c r="C293" t="s">
        <v>804</v>
      </c>
      <c r="D293" t="s">
        <v>494</v>
      </c>
      <c r="E293">
        <v>9500</v>
      </c>
      <c r="R293" t="s">
        <v>262</v>
      </c>
      <c r="S293" s="2">
        <f t="shared" si="25"/>
        <v>1714540</v>
      </c>
      <c r="T293" s="2">
        <f t="shared" si="28"/>
        <v>1782400</v>
      </c>
      <c r="U293" s="2">
        <f t="shared" si="28"/>
        <v>1357100</v>
      </c>
      <c r="V293" s="2">
        <f t="shared" si="28"/>
        <v>2189800</v>
      </c>
      <c r="W293" s="2">
        <f t="shared" si="28"/>
        <v>1535200</v>
      </c>
      <c r="X293" s="2">
        <f t="shared" si="28"/>
        <v>1708200</v>
      </c>
      <c r="Y293" s="2" cm="1">
        <f t="array" ref="Y293">_xlfn.XLOOKUP(Y$1&amp;$R293,$C$3:$C$1662&amp;$D$3:$D$1662,$E$3:$E$1662,0,0,1)</f>
        <v>1000</v>
      </c>
      <c r="Z293" s="2" cm="1">
        <f t="array" ref="Z293">_xlfn.XLOOKUP(Z$1&amp;$R293,$C$3:$C$1662&amp;$D$3:$D$1662,$E$3:$E$1662,0,0,1)</f>
        <v>4700</v>
      </c>
      <c r="AA293" s="2" cm="1">
        <f t="array" ref="AA293">_xlfn.XLOOKUP(AA$1&amp;$R293,$C$3:$C$1662&amp;$D$3:$D$1662,$E$3:$E$1662,0,0,1)</f>
        <v>1300</v>
      </c>
      <c r="AB293" s="2" cm="1">
        <f t="array" ref="AB293">_xlfn.XLOOKUP(AB$1&amp;$R293,$C$3:$C$1662&amp;$D$3:$D$1662,$E$3:$E$1662,0,0,1)</f>
        <v>25000</v>
      </c>
      <c r="AC293" s="2" cm="1">
        <f t="array" ref="AC293">_xlfn.XLOOKUP(AC$1&amp;$R293,$C$3:$C$1662&amp;$D$3:$D$1662,$E$3:$E$1662,0,0,1)</f>
        <v>2400</v>
      </c>
    </row>
    <row r="294" spans="3:29" x14ac:dyDescent="0.4">
      <c r="C294" t="s">
        <v>804</v>
      </c>
      <c r="D294" t="s">
        <v>495</v>
      </c>
      <c r="E294">
        <v>2400</v>
      </c>
      <c r="R294" t="s">
        <v>16</v>
      </c>
      <c r="S294" s="2">
        <f t="shared" si="25"/>
        <v>1716920</v>
      </c>
      <c r="T294" s="2">
        <f t="shared" si="28"/>
        <v>1786900</v>
      </c>
      <c r="U294" s="2">
        <f t="shared" si="28"/>
        <v>1358300</v>
      </c>
      <c r="V294" s="2">
        <f t="shared" si="28"/>
        <v>2191200</v>
      </c>
      <c r="W294" s="2">
        <f t="shared" si="28"/>
        <v>1537200</v>
      </c>
      <c r="X294" s="2">
        <f t="shared" si="28"/>
        <v>1711000</v>
      </c>
      <c r="Y294" s="2" cm="1">
        <f t="array" ref="Y294">_xlfn.XLOOKUP(Y$1&amp;$R294,$C$3:$C$1662&amp;$D$3:$D$1662,$E$3:$E$1662,0,0,1)</f>
        <v>4500</v>
      </c>
      <c r="Z294" s="2" cm="1">
        <f t="array" ref="Z294">_xlfn.XLOOKUP(Z$1&amp;$R294,$C$3:$C$1662&amp;$D$3:$D$1662,$E$3:$E$1662,0,0,1)</f>
        <v>1200</v>
      </c>
      <c r="AA294" s="2" cm="1">
        <f t="array" ref="AA294">_xlfn.XLOOKUP(AA$1&amp;$R294,$C$3:$C$1662&amp;$D$3:$D$1662,$E$3:$E$1662,0,0,1)</f>
        <v>1400</v>
      </c>
      <c r="AB294" s="2" cm="1">
        <f t="array" ref="AB294">_xlfn.XLOOKUP(AB$1&amp;$R294,$C$3:$C$1662&amp;$D$3:$D$1662,$E$3:$E$1662,0,0,1)</f>
        <v>2000</v>
      </c>
      <c r="AC294" s="2" cm="1">
        <f t="array" ref="AC294">_xlfn.XLOOKUP(AC$1&amp;$R294,$C$3:$C$1662&amp;$D$3:$D$1662,$E$3:$E$1662,0,0,1)</f>
        <v>2800</v>
      </c>
    </row>
    <row r="295" spans="3:29" x14ac:dyDescent="0.4">
      <c r="C295" t="s">
        <v>804</v>
      </c>
      <c r="D295" t="s">
        <v>496</v>
      </c>
      <c r="E295">
        <v>2800</v>
      </c>
      <c r="R295" t="s">
        <v>104</v>
      </c>
      <c r="S295" s="2">
        <f t="shared" si="25"/>
        <v>1719580</v>
      </c>
      <c r="T295" s="2">
        <f t="shared" si="28"/>
        <v>1791100</v>
      </c>
      <c r="U295" s="2">
        <f t="shared" si="28"/>
        <v>1361700</v>
      </c>
      <c r="V295" s="2">
        <f t="shared" si="28"/>
        <v>2191800</v>
      </c>
      <c r="W295" s="2">
        <f t="shared" si="28"/>
        <v>1539800</v>
      </c>
      <c r="X295" s="2">
        <f t="shared" si="28"/>
        <v>1713500</v>
      </c>
      <c r="Y295" s="2" cm="1">
        <f t="array" ref="Y295">_xlfn.XLOOKUP(Y$1&amp;$R295,$C$3:$C$1662&amp;$D$3:$D$1662,$E$3:$E$1662,0,0,1)</f>
        <v>4200</v>
      </c>
      <c r="Z295" s="2" cm="1">
        <f t="array" ref="Z295">_xlfn.XLOOKUP(Z$1&amp;$R295,$C$3:$C$1662&amp;$D$3:$D$1662,$E$3:$E$1662,0,0,1)</f>
        <v>3400</v>
      </c>
      <c r="AA295" s="2" cm="1">
        <f t="array" ref="AA295">_xlfn.XLOOKUP(AA$1&amp;$R295,$C$3:$C$1662&amp;$D$3:$D$1662,$E$3:$E$1662,0,0,1)</f>
        <v>600</v>
      </c>
      <c r="AB295" s="2" cm="1">
        <f t="array" ref="AB295">_xlfn.XLOOKUP(AB$1&amp;$R295,$C$3:$C$1662&amp;$D$3:$D$1662,$E$3:$E$1662,0,0,1)</f>
        <v>2600</v>
      </c>
      <c r="AC295" s="2" cm="1">
        <f t="array" ref="AC295">_xlfn.XLOOKUP(AC$1&amp;$R295,$C$3:$C$1662&amp;$D$3:$D$1662,$E$3:$E$1662,0,0,1)</f>
        <v>2500</v>
      </c>
    </row>
    <row r="296" spans="3:29" x14ac:dyDescent="0.4">
      <c r="C296" t="s">
        <v>804</v>
      </c>
      <c r="D296" t="s">
        <v>497</v>
      </c>
      <c r="E296">
        <v>2500</v>
      </c>
      <c r="R296" t="s">
        <v>130</v>
      </c>
      <c r="S296" s="2">
        <f t="shared" si="25"/>
        <v>1723720</v>
      </c>
      <c r="T296" s="2">
        <f t="shared" si="28"/>
        <v>1801800</v>
      </c>
      <c r="U296" s="2">
        <f t="shared" si="28"/>
        <v>1362500</v>
      </c>
      <c r="V296" s="2">
        <f t="shared" si="28"/>
        <v>2197000</v>
      </c>
      <c r="W296" s="2">
        <f t="shared" si="28"/>
        <v>1541300</v>
      </c>
      <c r="X296" s="2">
        <f t="shared" si="28"/>
        <v>1716000</v>
      </c>
      <c r="Y296" s="2" cm="1">
        <f t="array" ref="Y296">_xlfn.XLOOKUP(Y$1&amp;$R296,$C$3:$C$1662&amp;$D$3:$D$1662,$E$3:$E$1662,0,0,1)</f>
        <v>10700</v>
      </c>
      <c r="Z296" s="2" cm="1">
        <f t="array" ref="Z296">_xlfn.XLOOKUP(Z$1&amp;$R296,$C$3:$C$1662&amp;$D$3:$D$1662,$E$3:$E$1662,0,0,1)</f>
        <v>800</v>
      </c>
      <c r="AA296" s="2" cm="1">
        <f t="array" ref="AA296">_xlfn.XLOOKUP(AA$1&amp;$R296,$C$3:$C$1662&amp;$D$3:$D$1662,$E$3:$E$1662,0,0,1)</f>
        <v>5200</v>
      </c>
      <c r="AB296" s="2" cm="1">
        <f t="array" ref="AB296">_xlfn.XLOOKUP(AB$1&amp;$R296,$C$3:$C$1662&amp;$D$3:$D$1662,$E$3:$E$1662,0,0,1)</f>
        <v>1500</v>
      </c>
      <c r="AC296" s="2" cm="1">
        <f t="array" ref="AC296">_xlfn.XLOOKUP(AC$1&amp;$R296,$C$3:$C$1662&amp;$D$3:$D$1662,$E$3:$E$1662,0,0,1)</f>
        <v>2500</v>
      </c>
    </row>
    <row r="297" spans="3:29" x14ac:dyDescent="0.4">
      <c r="C297" t="s">
        <v>804</v>
      </c>
      <c r="D297" t="s">
        <v>498</v>
      </c>
      <c r="E297">
        <v>2500</v>
      </c>
      <c r="R297" t="s">
        <v>73</v>
      </c>
      <c r="S297" s="2">
        <f t="shared" si="25"/>
        <v>1731880</v>
      </c>
      <c r="T297" s="2">
        <f t="shared" si="28"/>
        <v>1804600</v>
      </c>
      <c r="U297" s="2">
        <f t="shared" si="28"/>
        <v>1363200</v>
      </c>
      <c r="V297" s="2">
        <f t="shared" si="28"/>
        <v>2226600</v>
      </c>
      <c r="W297" s="2">
        <f t="shared" si="28"/>
        <v>1543800</v>
      </c>
      <c r="X297" s="2">
        <f t="shared" si="28"/>
        <v>1721200</v>
      </c>
      <c r="Y297" s="2" cm="1">
        <f t="array" ref="Y297">_xlfn.XLOOKUP(Y$1&amp;$R297,$C$3:$C$1662&amp;$D$3:$D$1662,$E$3:$E$1662,0,0,1)</f>
        <v>2800</v>
      </c>
      <c r="Z297" s="2" cm="1">
        <f t="array" ref="Z297">_xlfn.XLOOKUP(Z$1&amp;$R297,$C$3:$C$1662&amp;$D$3:$D$1662,$E$3:$E$1662,0,0,1)</f>
        <v>700</v>
      </c>
      <c r="AA297" s="2" cm="1">
        <f t="array" ref="AA297">_xlfn.XLOOKUP(AA$1&amp;$R297,$C$3:$C$1662&amp;$D$3:$D$1662,$E$3:$E$1662,0,0,1)</f>
        <v>29600</v>
      </c>
      <c r="AB297" s="2" cm="1">
        <f t="array" ref="AB297">_xlfn.XLOOKUP(AB$1&amp;$R297,$C$3:$C$1662&amp;$D$3:$D$1662,$E$3:$E$1662,0,0,1)</f>
        <v>2500</v>
      </c>
      <c r="AC297" s="2" cm="1">
        <f t="array" ref="AC297">_xlfn.XLOOKUP(AC$1&amp;$R297,$C$3:$C$1662&amp;$D$3:$D$1662,$E$3:$E$1662,0,0,1)</f>
        <v>5200</v>
      </c>
    </row>
    <row r="298" spans="3:29" x14ac:dyDescent="0.4">
      <c r="C298" t="s">
        <v>804</v>
      </c>
      <c r="D298" t="s">
        <v>499</v>
      </c>
      <c r="E298">
        <v>5200</v>
      </c>
      <c r="R298" t="s">
        <v>10</v>
      </c>
      <c r="S298" s="2">
        <f t="shared" si="25"/>
        <v>1736460</v>
      </c>
      <c r="T298" s="2">
        <f t="shared" si="28"/>
        <v>1809300</v>
      </c>
      <c r="U298" s="2">
        <f t="shared" si="28"/>
        <v>1366800</v>
      </c>
      <c r="V298" s="2">
        <f t="shared" si="28"/>
        <v>2231300</v>
      </c>
      <c r="W298" s="2">
        <f t="shared" si="28"/>
        <v>1551400</v>
      </c>
      <c r="X298" s="2">
        <f t="shared" si="28"/>
        <v>1723500</v>
      </c>
      <c r="Y298" s="2" cm="1">
        <f t="array" ref="Y298">_xlfn.XLOOKUP(Y$1&amp;$R298,$C$3:$C$1662&amp;$D$3:$D$1662,$E$3:$E$1662,0,0,1)</f>
        <v>4700</v>
      </c>
      <c r="Z298" s="2" cm="1">
        <f t="array" ref="Z298">_xlfn.XLOOKUP(Z$1&amp;$R298,$C$3:$C$1662&amp;$D$3:$D$1662,$E$3:$E$1662,0,0,1)</f>
        <v>3600</v>
      </c>
      <c r="AA298" s="2" cm="1">
        <f t="array" ref="AA298">_xlfn.XLOOKUP(AA$1&amp;$R298,$C$3:$C$1662&amp;$D$3:$D$1662,$E$3:$E$1662,0,0,1)</f>
        <v>4700</v>
      </c>
      <c r="AB298" s="2" cm="1">
        <f t="array" ref="AB298">_xlfn.XLOOKUP(AB$1&amp;$R298,$C$3:$C$1662&amp;$D$3:$D$1662,$E$3:$E$1662,0,0,1)</f>
        <v>7600</v>
      </c>
      <c r="AC298" s="2" cm="1">
        <f t="array" ref="AC298">_xlfn.XLOOKUP(AC$1&amp;$R298,$C$3:$C$1662&amp;$D$3:$D$1662,$E$3:$E$1662,0,0,1)</f>
        <v>2300</v>
      </c>
    </row>
    <row r="299" spans="3:29" x14ac:dyDescent="0.4">
      <c r="C299" t="s">
        <v>804</v>
      </c>
      <c r="D299" t="s">
        <v>500</v>
      </c>
      <c r="E299">
        <v>2300</v>
      </c>
      <c r="R299" t="s">
        <v>215</v>
      </c>
      <c r="S299" s="2">
        <f t="shared" si="25"/>
        <v>1740320</v>
      </c>
      <c r="T299" s="2">
        <f t="shared" si="28"/>
        <v>1814900</v>
      </c>
      <c r="U299" s="2">
        <f t="shared" si="28"/>
        <v>1367700</v>
      </c>
      <c r="V299" s="2">
        <f t="shared" si="28"/>
        <v>2236200</v>
      </c>
      <c r="W299" s="2">
        <f t="shared" si="28"/>
        <v>1552800</v>
      </c>
      <c r="X299" s="2">
        <f t="shared" si="28"/>
        <v>1730000</v>
      </c>
      <c r="Y299" s="2" cm="1">
        <f t="array" ref="Y299">_xlfn.XLOOKUP(Y$1&amp;$R299,$C$3:$C$1662&amp;$D$3:$D$1662,$E$3:$E$1662,0,0,1)</f>
        <v>5600</v>
      </c>
      <c r="Z299" s="2" cm="1">
        <f t="array" ref="Z299">_xlfn.XLOOKUP(Z$1&amp;$R299,$C$3:$C$1662&amp;$D$3:$D$1662,$E$3:$E$1662,0,0,1)</f>
        <v>900</v>
      </c>
      <c r="AA299" s="2" cm="1">
        <f t="array" ref="AA299">_xlfn.XLOOKUP(AA$1&amp;$R299,$C$3:$C$1662&amp;$D$3:$D$1662,$E$3:$E$1662,0,0,1)</f>
        <v>4900</v>
      </c>
      <c r="AB299" s="2" cm="1">
        <f t="array" ref="AB299">_xlfn.XLOOKUP(AB$1&amp;$R299,$C$3:$C$1662&amp;$D$3:$D$1662,$E$3:$E$1662,0,0,1)</f>
        <v>1400</v>
      </c>
      <c r="AC299" s="2" cm="1">
        <f t="array" ref="AC299">_xlfn.XLOOKUP(AC$1&amp;$R299,$C$3:$C$1662&amp;$D$3:$D$1662,$E$3:$E$1662,0,0,1)</f>
        <v>6500</v>
      </c>
    </row>
    <row r="300" spans="3:29" x14ac:dyDescent="0.4">
      <c r="C300" t="s">
        <v>804</v>
      </c>
      <c r="D300" t="s">
        <v>501</v>
      </c>
      <c r="E300">
        <v>6500</v>
      </c>
      <c r="R300" t="s">
        <v>227</v>
      </c>
      <c r="S300" s="2">
        <f t="shared" si="25"/>
        <v>1745420</v>
      </c>
      <c r="T300" s="2">
        <f t="shared" si="28"/>
        <v>1818200</v>
      </c>
      <c r="U300" s="2">
        <f t="shared" si="28"/>
        <v>1367900</v>
      </c>
      <c r="V300" s="2">
        <f t="shared" si="28"/>
        <v>2244300</v>
      </c>
      <c r="W300" s="2">
        <f t="shared" si="28"/>
        <v>1562300</v>
      </c>
      <c r="X300" s="2">
        <f t="shared" si="28"/>
        <v>1734400</v>
      </c>
      <c r="Y300" s="2" cm="1">
        <f t="array" ref="Y300">_xlfn.XLOOKUP(Y$1&amp;$R300,$C$3:$C$1662&amp;$D$3:$D$1662,$E$3:$E$1662,0,0,1)</f>
        <v>3300</v>
      </c>
      <c r="Z300" s="2" cm="1">
        <f t="array" ref="Z300">_xlfn.XLOOKUP(Z$1&amp;$R300,$C$3:$C$1662&amp;$D$3:$D$1662,$E$3:$E$1662,0,0,1)</f>
        <v>200</v>
      </c>
      <c r="AA300" s="2" cm="1">
        <f t="array" ref="AA300">_xlfn.XLOOKUP(AA$1&amp;$R300,$C$3:$C$1662&amp;$D$3:$D$1662,$E$3:$E$1662,0,0,1)</f>
        <v>8100</v>
      </c>
      <c r="AB300" s="2" cm="1">
        <f t="array" ref="AB300">_xlfn.XLOOKUP(AB$1&amp;$R300,$C$3:$C$1662&amp;$D$3:$D$1662,$E$3:$E$1662,0,0,1)</f>
        <v>9500</v>
      </c>
      <c r="AC300" s="2" cm="1">
        <f t="array" ref="AC300">_xlfn.XLOOKUP(AC$1&amp;$R300,$C$3:$C$1662&amp;$D$3:$D$1662,$E$3:$E$1662,0,0,1)</f>
        <v>4400</v>
      </c>
    </row>
    <row r="301" spans="3:29" x14ac:dyDescent="0.4">
      <c r="C301" t="s">
        <v>804</v>
      </c>
      <c r="D301" t="s">
        <v>502</v>
      </c>
      <c r="E301">
        <v>4400</v>
      </c>
      <c r="R301" t="s">
        <v>235</v>
      </c>
      <c r="S301" s="2">
        <f t="shared" si="25"/>
        <v>1748060</v>
      </c>
      <c r="T301" s="2">
        <f t="shared" si="28"/>
        <v>1821400</v>
      </c>
      <c r="U301" s="2">
        <f t="shared" si="28"/>
        <v>1371400</v>
      </c>
      <c r="V301" s="2">
        <f t="shared" si="28"/>
        <v>2245700</v>
      </c>
      <c r="W301" s="2">
        <f t="shared" si="28"/>
        <v>1563000</v>
      </c>
      <c r="X301" s="2">
        <f t="shared" si="28"/>
        <v>1738800</v>
      </c>
      <c r="Y301" s="2" cm="1">
        <f t="array" ref="Y301">_xlfn.XLOOKUP(Y$1&amp;$R301,$C$3:$C$1662&amp;$D$3:$D$1662,$E$3:$E$1662,0,0,1)</f>
        <v>3200</v>
      </c>
      <c r="Z301" s="2" cm="1">
        <f t="array" ref="Z301">_xlfn.XLOOKUP(Z$1&amp;$R301,$C$3:$C$1662&amp;$D$3:$D$1662,$E$3:$E$1662,0,0,1)</f>
        <v>3500</v>
      </c>
      <c r="AA301" s="2" cm="1">
        <f t="array" ref="AA301">_xlfn.XLOOKUP(AA$1&amp;$R301,$C$3:$C$1662&amp;$D$3:$D$1662,$E$3:$E$1662,0,0,1)</f>
        <v>1400</v>
      </c>
      <c r="AB301" s="2" cm="1">
        <f t="array" ref="AB301">_xlfn.XLOOKUP(AB$1&amp;$R301,$C$3:$C$1662&amp;$D$3:$D$1662,$E$3:$E$1662,0,0,1)</f>
        <v>700</v>
      </c>
      <c r="AC301" s="2" cm="1">
        <f t="array" ref="AC301">_xlfn.XLOOKUP(AC$1&amp;$R301,$C$3:$C$1662&amp;$D$3:$D$1662,$E$3:$E$1662,0,0,1)</f>
        <v>4400</v>
      </c>
    </row>
    <row r="302" spans="3:29" x14ac:dyDescent="0.4">
      <c r="C302" t="s">
        <v>804</v>
      </c>
      <c r="D302" t="s">
        <v>503</v>
      </c>
      <c r="E302">
        <v>4400</v>
      </c>
      <c r="R302" t="s">
        <v>14</v>
      </c>
      <c r="S302" s="2">
        <f t="shared" si="25"/>
        <v>1750220</v>
      </c>
      <c r="T302" s="2">
        <f t="shared" si="28"/>
        <v>1823500</v>
      </c>
      <c r="U302" s="2">
        <f t="shared" si="28"/>
        <v>1371500</v>
      </c>
      <c r="V302" s="2">
        <f t="shared" si="28"/>
        <v>2250900</v>
      </c>
      <c r="W302" s="2">
        <f t="shared" si="28"/>
        <v>1563400</v>
      </c>
      <c r="X302" s="2">
        <f t="shared" si="28"/>
        <v>1741800</v>
      </c>
      <c r="Y302" s="2" cm="1">
        <f t="array" ref="Y302">_xlfn.XLOOKUP(Y$1&amp;$R302,$C$3:$C$1662&amp;$D$3:$D$1662,$E$3:$E$1662,0,0,1)</f>
        <v>2100</v>
      </c>
      <c r="Z302" s="2" cm="1">
        <f t="array" ref="Z302">_xlfn.XLOOKUP(Z$1&amp;$R302,$C$3:$C$1662&amp;$D$3:$D$1662,$E$3:$E$1662,0,0,1)</f>
        <v>100</v>
      </c>
      <c r="AA302" s="2" cm="1">
        <f t="array" ref="AA302">_xlfn.XLOOKUP(AA$1&amp;$R302,$C$3:$C$1662&amp;$D$3:$D$1662,$E$3:$E$1662,0,0,1)</f>
        <v>5200</v>
      </c>
      <c r="AB302" s="2" cm="1">
        <f t="array" ref="AB302">_xlfn.XLOOKUP(AB$1&amp;$R302,$C$3:$C$1662&amp;$D$3:$D$1662,$E$3:$E$1662,0,0,1)</f>
        <v>400</v>
      </c>
      <c r="AC302" s="2" cm="1">
        <f t="array" ref="AC302">_xlfn.XLOOKUP(AC$1&amp;$R302,$C$3:$C$1662&amp;$D$3:$D$1662,$E$3:$E$1662,0,0,1)</f>
        <v>3000</v>
      </c>
    </row>
    <row r="303" spans="3:29" x14ac:dyDescent="0.4">
      <c r="C303" t="s">
        <v>804</v>
      </c>
      <c r="D303" t="s">
        <v>504</v>
      </c>
      <c r="E303">
        <v>3000</v>
      </c>
      <c r="R303" t="s">
        <v>3</v>
      </c>
      <c r="S303" s="2">
        <f t="shared" si="25"/>
        <v>1761880</v>
      </c>
      <c r="T303" s="2">
        <f t="shared" si="28"/>
        <v>1824800</v>
      </c>
      <c r="U303" s="2">
        <f t="shared" si="28"/>
        <v>1376500</v>
      </c>
      <c r="V303" s="2">
        <f t="shared" si="28"/>
        <v>2293200</v>
      </c>
      <c r="W303" s="2">
        <f t="shared" si="28"/>
        <v>1569600</v>
      </c>
      <c r="X303" s="2">
        <f t="shared" si="28"/>
        <v>1745300</v>
      </c>
      <c r="Y303" s="2" cm="1">
        <f t="array" ref="Y303">_xlfn.XLOOKUP(Y$1&amp;$R303,$C$3:$C$1662&amp;$D$3:$D$1662,$E$3:$E$1662,0,0,1)</f>
        <v>1300</v>
      </c>
      <c r="Z303" s="2" cm="1">
        <f t="array" ref="Z303">_xlfn.XLOOKUP(Z$1&amp;$R303,$C$3:$C$1662&amp;$D$3:$D$1662,$E$3:$E$1662,0,0,1)</f>
        <v>5000</v>
      </c>
      <c r="AA303" s="2" cm="1">
        <f t="array" ref="AA303">_xlfn.XLOOKUP(AA$1&amp;$R303,$C$3:$C$1662&amp;$D$3:$D$1662,$E$3:$E$1662,0,0,1)</f>
        <v>42300</v>
      </c>
      <c r="AB303" s="2" cm="1">
        <f t="array" ref="AB303">_xlfn.XLOOKUP(AB$1&amp;$R303,$C$3:$C$1662&amp;$D$3:$D$1662,$E$3:$E$1662,0,0,1)</f>
        <v>6200</v>
      </c>
      <c r="AC303" s="2" cm="1">
        <f t="array" ref="AC303">_xlfn.XLOOKUP(AC$1&amp;$R303,$C$3:$C$1662&amp;$D$3:$D$1662,$E$3:$E$1662,0,0,1)</f>
        <v>3500</v>
      </c>
    </row>
    <row r="304" spans="3:29" x14ac:dyDescent="0.4">
      <c r="C304" t="s">
        <v>804</v>
      </c>
      <c r="D304" t="s">
        <v>505</v>
      </c>
      <c r="E304">
        <v>3500</v>
      </c>
      <c r="R304" t="s">
        <v>355</v>
      </c>
      <c r="S304" s="2">
        <f t="shared" si="25"/>
        <v>1768120</v>
      </c>
      <c r="T304" s="2">
        <f t="shared" si="28"/>
        <v>1831000</v>
      </c>
      <c r="U304" s="2">
        <f t="shared" si="28"/>
        <v>1383600</v>
      </c>
      <c r="V304" s="2">
        <f t="shared" si="28"/>
        <v>2303100</v>
      </c>
      <c r="W304" s="2">
        <f t="shared" si="28"/>
        <v>1573600</v>
      </c>
      <c r="X304" s="2">
        <f t="shared" si="28"/>
        <v>1749300</v>
      </c>
      <c r="Y304" s="2" cm="1">
        <f t="array" ref="Y304">_xlfn.XLOOKUP(Y$1&amp;$R304,$C$3:$C$1662&amp;$D$3:$D$1662,$E$3:$E$1662,0,0,1)</f>
        <v>6200</v>
      </c>
      <c r="Z304" s="2" cm="1">
        <f t="array" ref="Z304">_xlfn.XLOOKUP(Z$1&amp;$R304,$C$3:$C$1662&amp;$D$3:$D$1662,$E$3:$E$1662,0,0,1)</f>
        <v>7100</v>
      </c>
      <c r="AA304" s="2" cm="1">
        <f t="array" ref="AA304">_xlfn.XLOOKUP(AA$1&amp;$R304,$C$3:$C$1662&amp;$D$3:$D$1662,$E$3:$E$1662,0,0,1)</f>
        <v>9900</v>
      </c>
      <c r="AB304" s="2" cm="1">
        <f t="array" ref="AB304">_xlfn.XLOOKUP(AB$1&amp;$R304,$C$3:$C$1662&amp;$D$3:$D$1662,$E$3:$E$1662,0,0,1)</f>
        <v>4000</v>
      </c>
      <c r="AC304" s="2" cm="1">
        <f t="array" ref="AC304">_xlfn.XLOOKUP(AC$1&amp;$R304,$C$3:$C$1662&amp;$D$3:$D$1662,$E$3:$E$1662,0,0,1)</f>
        <v>4000</v>
      </c>
    </row>
    <row r="305" spans="3:29" x14ac:dyDescent="0.4">
      <c r="C305" t="s">
        <v>804</v>
      </c>
      <c r="D305" t="s">
        <v>688</v>
      </c>
      <c r="E305">
        <v>4000</v>
      </c>
      <c r="R305" t="s">
        <v>356</v>
      </c>
      <c r="S305" s="2">
        <f t="shared" si="25"/>
        <v>1773720</v>
      </c>
      <c r="T305" s="2">
        <f t="shared" si="28"/>
        <v>1832500</v>
      </c>
      <c r="U305" s="2">
        <f t="shared" si="28"/>
        <v>1391100</v>
      </c>
      <c r="V305" s="2">
        <f t="shared" si="28"/>
        <v>2315000</v>
      </c>
      <c r="W305" s="2">
        <f t="shared" si="28"/>
        <v>1575300</v>
      </c>
      <c r="X305" s="2">
        <f t="shared" si="28"/>
        <v>1754700</v>
      </c>
      <c r="Y305" s="2" cm="1">
        <f t="array" ref="Y305">_xlfn.XLOOKUP(Y$1&amp;$R305,$C$3:$C$1662&amp;$D$3:$D$1662,$E$3:$E$1662,0,0,1)</f>
        <v>1500</v>
      </c>
      <c r="Z305" s="2" cm="1">
        <f t="array" ref="Z305">_xlfn.XLOOKUP(Z$1&amp;$R305,$C$3:$C$1662&amp;$D$3:$D$1662,$E$3:$E$1662,0,0,1)</f>
        <v>7500</v>
      </c>
      <c r="AA305" s="2" cm="1">
        <f t="array" ref="AA305">_xlfn.XLOOKUP(AA$1&amp;$R305,$C$3:$C$1662&amp;$D$3:$D$1662,$E$3:$E$1662,0,0,1)</f>
        <v>11900</v>
      </c>
      <c r="AB305" s="2" cm="1">
        <f t="array" ref="AB305">_xlfn.XLOOKUP(AB$1&amp;$R305,$C$3:$C$1662&amp;$D$3:$D$1662,$E$3:$E$1662,0,0,1)</f>
        <v>1700</v>
      </c>
      <c r="AC305" s="2" cm="1">
        <f t="array" ref="AC305">_xlfn.XLOOKUP(AC$1&amp;$R305,$C$3:$C$1662&amp;$D$3:$D$1662,$E$3:$E$1662,0,0,1)</f>
        <v>5400</v>
      </c>
    </row>
    <row r="306" spans="3:29" x14ac:dyDescent="0.4">
      <c r="C306" t="s">
        <v>804</v>
      </c>
      <c r="D306" t="s">
        <v>689</v>
      </c>
      <c r="E306">
        <v>5400</v>
      </c>
      <c r="R306" t="s">
        <v>357</v>
      </c>
      <c r="S306" s="2">
        <f t="shared" si="25"/>
        <v>1779120</v>
      </c>
      <c r="T306" s="2">
        <f t="shared" si="28"/>
        <v>1844700</v>
      </c>
      <c r="U306" s="2">
        <f t="shared" si="28"/>
        <v>1393000</v>
      </c>
      <c r="V306" s="2">
        <f t="shared" si="28"/>
        <v>2322200</v>
      </c>
      <c r="W306" s="2">
        <f t="shared" si="28"/>
        <v>1576900</v>
      </c>
      <c r="X306" s="2">
        <f t="shared" si="28"/>
        <v>1758800</v>
      </c>
      <c r="Y306" s="2" cm="1">
        <f t="array" ref="Y306">_xlfn.XLOOKUP(Y$1&amp;$R306,$C$3:$C$1662&amp;$D$3:$D$1662,$E$3:$E$1662,0,0,1)</f>
        <v>12200</v>
      </c>
      <c r="Z306" s="2" cm="1">
        <f t="array" ref="Z306">_xlfn.XLOOKUP(Z$1&amp;$R306,$C$3:$C$1662&amp;$D$3:$D$1662,$E$3:$E$1662,0,0,1)</f>
        <v>1900</v>
      </c>
      <c r="AA306" s="2" cm="1">
        <f t="array" ref="AA306">_xlfn.XLOOKUP(AA$1&amp;$R306,$C$3:$C$1662&amp;$D$3:$D$1662,$E$3:$E$1662,0,0,1)</f>
        <v>7200</v>
      </c>
      <c r="AB306" s="2" cm="1">
        <f t="array" ref="AB306">_xlfn.XLOOKUP(AB$1&amp;$R306,$C$3:$C$1662&amp;$D$3:$D$1662,$E$3:$E$1662,0,0,1)</f>
        <v>1600</v>
      </c>
      <c r="AC306" s="2" cm="1">
        <f t="array" ref="AC306">_xlfn.XLOOKUP(AC$1&amp;$R306,$C$3:$C$1662&amp;$D$3:$D$1662,$E$3:$E$1662,0,0,1)</f>
        <v>4100</v>
      </c>
    </row>
    <row r="307" spans="3:29" x14ac:dyDescent="0.4">
      <c r="C307" t="s">
        <v>804</v>
      </c>
      <c r="D307" t="s">
        <v>690</v>
      </c>
      <c r="E307">
        <v>4100</v>
      </c>
      <c r="R307" t="s">
        <v>358</v>
      </c>
      <c r="S307" s="2">
        <f t="shared" si="25"/>
        <v>1782000</v>
      </c>
      <c r="T307" s="2">
        <f t="shared" si="28"/>
        <v>1847600</v>
      </c>
      <c r="U307" s="2">
        <f t="shared" si="28"/>
        <v>1396100</v>
      </c>
      <c r="V307" s="2">
        <f t="shared" si="28"/>
        <v>2323800</v>
      </c>
      <c r="W307" s="2">
        <f t="shared" si="28"/>
        <v>1578600</v>
      </c>
      <c r="X307" s="2">
        <f t="shared" si="28"/>
        <v>1763900</v>
      </c>
      <c r="Y307" s="2" cm="1">
        <f t="array" ref="Y307">_xlfn.XLOOKUP(Y$1&amp;$R307,$C$3:$C$1662&amp;$D$3:$D$1662,$E$3:$E$1662,0,0,1)</f>
        <v>2900</v>
      </c>
      <c r="Z307" s="2" cm="1">
        <f t="array" ref="Z307">_xlfn.XLOOKUP(Z$1&amp;$R307,$C$3:$C$1662&amp;$D$3:$D$1662,$E$3:$E$1662,0,0,1)</f>
        <v>3100</v>
      </c>
      <c r="AA307" s="2" cm="1">
        <f t="array" ref="AA307">_xlfn.XLOOKUP(AA$1&amp;$R307,$C$3:$C$1662&amp;$D$3:$D$1662,$E$3:$E$1662,0,0,1)</f>
        <v>1600</v>
      </c>
      <c r="AB307" s="2" cm="1">
        <f t="array" ref="AB307">_xlfn.XLOOKUP(AB$1&amp;$R307,$C$3:$C$1662&amp;$D$3:$D$1662,$E$3:$E$1662,0,0,1)</f>
        <v>1700</v>
      </c>
      <c r="AC307" s="2" cm="1">
        <f t="array" ref="AC307">_xlfn.XLOOKUP(AC$1&amp;$R307,$C$3:$C$1662&amp;$D$3:$D$1662,$E$3:$E$1662,0,0,1)</f>
        <v>5100</v>
      </c>
    </row>
    <row r="308" spans="3:29" x14ac:dyDescent="0.4">
      <c r="C308" t="s">
        <v>804</v>
      </c>
      <c r="D308" t="s">
        <v>691</v>
      </c>
      <c r="E308">
        <v>5100</v>
      </c>
      <c r="R308" t="s">
        <v>359</v>
      </c>
      <c r="S308" s="2">
        <f t="shared" si="25"/>
        <v>1786400</v>
      </c>
      <c r="T308" s="2">
        <f t="shared" ref="T308:X323" si="29">T307+Y308</f>
        <v>1851300</v>
      </c>
      <c r="U308" s="2">
        <f t="shared" si="29"/>
        <v>1397500</v>
      </c>
      <c r="V308" s="2">
        <f t="shared" si="29"/>
        <v>2334500</v>
      </c>
      <c r="W308" s="2">
        <f t="shared" si="29"/>
        <v>1582500</v>
      </c>
      <c r="X308" s="2">
        <f t="shared" si="29"/>
        <v>1766200</v>
      </c>
      <c r="Y308" s="2" cm="1">
        <f t="array" ref="Y308">_xlfn.XLOOKUP(Y$1&amp;$R308,$C$3:$C$1662&amp;$D$3:$D$1662,$E$3:$E$1662,0,0,1)</f>
        <v>3700</v>
      </c>
      <c r="Z308" s="2" cm="1">
        <f t="array" ref="Z308">_xlfn.XLOOKUP(Z$1&amp;$R308,$C$3:$C$1662&amp;$D$3:$D$1662,$E$3:$E$1662,0,0,1)</f>
        <v>1400</v>
      </c>
      <c r="AA308" s="2" cm="1">
        <f t="array" ref="AA308">_xlfn.XLOOKUP(AA$1&amp;$R308,$C$3:$C$1662&amp;$D$3:$D$1662,$E$3:$E$1662,0,0,1)</f>
        <v>10700</v>
      </c>
      <c r="AB308" s="2" cm="1">
        <f t="array" ref="AB308">_xlfn.XLOOKUP(AB$1&amp;$R308,$C$3:$C$1662&amp;$D$3:$D$1662,$E$3:$E$1662,0,0,1)</f>
        <v>3900</v>
      </c>
      <c r="AC308" s="2" cm="1">
        <f t="array" ref="AC308">_xlfn.XLOOKUP(AC$1&amp;$R308,$C$3:$C$1662&amp;$D$3:$D$1662,$E$3:$E$1662,0,0,1)</f>
        <v>2300</v>
      </c>
    </row>
    <row r="309" spans="3:29" x14ac:dyDescent="0.4">
      <c r="C309" t="s">
        <v>804</v>
      </c>
      <c r="D309" t="s">
        <v>692</v>
      </c>
      <c r="E309">
        <v>2300</v>
      </c>
      <c r="R309" t="s">
        <v>360</v>
      </c>
      <c r="S309" s="2">
        <f t="shared" si="25"/>
        <v>1789860</v>
      </c>
      <c r="T309" s="2">
        <f t="shared" si="29"/>
        <v>1853800</v>
      </c>
      <c r="U309" s="2">
        <f t="shared" si="29"/>
        <v>1399800</v>
      </c>
      <c r="V309" s="2">
        <f t="shared" si="29"/>
        <v>2338500</v>
      </c>
      <c r="W309" s="2">
        <f t="shared" si="29"/>
        <v>1588300</v>
      </c>
      <c r="X309" s="2">
        <f t="shared" si="29"/>
        <v>1768900</v>
      </c>
      <c r="Y309" s="2" cm="1">
        <f t="array" ref="Y309">_xlfn.XLOOKUP(Y$1&amp;$R309,$C$3:$C$1662&amp;$D$3:$D$1662,$E$3:$E$1662,0,0,1)</f>
        <v>2500</v>
      </c>
      <c r="Z309" s="2" cm="1">
        <f t="array" ref="Z309">_xlfn.XLOOKUP(Z$1&amp;$R309,$C$3:$C$1662&amp;$D$3:$D$1662,$E$3:$E$1662,0,0,1)</f>
        <v>2300</v>
      </c>
      <c r="AA309" s="2" cm="1">
        <f t="array" ref="AA309">_xlfn.XLOOKUP(AA$1&amp;$R309,$C$3:$C$1662&amp;$D$3:$D$1662,$E$3:$E$1662,0,0,1)</f>
        <v>4000</v>
      </c>
      <c r="AB309" s="2" cm="1">
        <f t="array" ref="AB309">_xlfn.XLOOKUP(AB$1&amp;$R309,$C$3:$C$1662&amp;$D$3:$D$1662,$E$3:$E$1662,0,0,1)</f>
        <v>5800</v>
      </c>
      <c r="AC309" s="2" cm="1">
        <f t="array" ref="AC309">_xlfn.XLOOKUP(AC$1&amp;$R309,$C$3:$C$1662&amp;$D$3:$D$1662,$E$3:$E$1662,0,0,1)</f>
        <v>2700</v>
      </c>
    </row>
    <row r="310" spans="3:29" x14ac:dyDescent="0.4">
      <c r="C310" t="s">
        <v>804</v>
      </c>
      <c r="D310" t="s">
        <v>693</v>
      </c>
      <c r="E310">
        <v>2700</v>
      </c>
      <c r="R310" t="s">
        <v>361</v>
      </c>
      <c r="S310" s="2">
        <f t="shared" si="25"/>
        <v>1793860</v>
      </c>
      <c r="T310" s="2">
        <f t="shared" si="29"/>
        <v>1860200</v>
      </c>
      <c r="U310" s="2">
        <f t="shared" si="29"/>
        <v>1403100</v>
      </c>
      <c r="V310" s="2">
        <f t="shared" si="29"/>
        <v>2340400</v>
      </c>
      <c r="W310" s="2">
        <f t="shared" si="29"/>
        <v>1593600</v>
      </c>
      <c r="X310" s="2">
        <f t="shared" si="29"/>
        <v>1772000</v>
      </c>
      <c r="Y310" s="2" cm="1">
        <f t="array" ref="Y310">_xlfn.XLOOKUP(Y$1&amp;$R310,$C$3:$C$1662&amp;$D$3:$D$1662,$E$3:$E$1662,0,0,1)</f>
        <v>6400</v>
      </c>
      <c r="Z310" s="2" cm="1">
        <f t="array" ref="Z310">_xlfn.XLOOKUP(Z$1&amp;$R310,$C$3:$C$1662&amp;$D$3:$D$1662,$E$3:$E$1662,0,0,1)</f>
        <v>3300</v>
      </c>
      <c r="AA310" s="2" cm="1">
        <f t="array" ref="AA310">_xlfn.XLOOKUP(AA$1&amp;$R310,$C$3:$C$1662&amp;$D$3:$D$1662,$E$3:$E$1662,0,0,1)</f>
        <v>1900</v>
      </c>
      <c r="AB310" s="2" cm="1">
        <f t="array" ref="AB310">_xlfn.XLOOKUP(AB$1&amp;$R310,$C$3:$C$1662&amp;$D$3:$D$1662,$E$3:$E$1662,0,0,1)</f>
        <v>5300</v>
      </c>
      <c r="AC310" s="2" cm="1">
        <f t="array" ref="AC310">_xlfn.XLOOKUP(AC$1&amp;$R310,$C$3:$C$1662&amp;$D$3:$D$1662,$E$3:$E$1662,0,0,1)</f>
        <v>3100</v>
      </c>
    </row>
    <row r="311" spans="3:29" x14ac:dyDescent="0.4">
      <c r="C311" t="s">
        <v>804</v>
      </c>
      <c r="D311" t="s">
        <v>694</v>
      </c>
      <c r="E311">
        <v>3100</v>
      </c>
      <c r="R311" t="s">
        <v>362</v>
      </c>
      <c r="S311" s="2">
        <f t="shared" si="25"/>
        <v>1806340</v>
      </c>
      <c r="T311" s="2">
        <f t="shared" si="29"/>
        <v>1864600</v>
      </c>
      <c r="U311" s="2">
        <f t="shared" si="29"/>
        <v>1405300</v>
      </c>
      <c r="V311" s="2">
        <f t="shared" si="29"/>
        <v>2387800</v>
      </c>
      <c r="W311" s="2">
        <f t="shared" si="29"/>
        <v>1597200</v>
      </c>
      <c r="X311" s="2">
        <f t="shared" si="29"/>
        <v>1776800</v>
      </c>
      <c r="Y311" s="2" cm="1">
        <f t="array" ref="Y311">_xlfn.XLOOKUP(Y$1&amp;$R311,$C$3:$C$1662&amp;$D$3:$D$1662,$E$3:$E$1662,0,0,1)</f>
        <v>4400</v>
      </c>
      <c r="Z311" s="2" cm="1">
        <f t="array" ref="Z311">_xlfn.XLOOKUP(Z$1&amp;$R311,$C$3:$C$1662&amp;$D$3:$D$1662,$E$3:$E$1662,0,0,1)</f>
        <v>2200</v>
      </c>
      <c r="AA311" s="2" cm="1">
        <f t="array" ref="AA311">_xlfn.XLOOKUP(AA$1&amp;$R311,$C$3:$C$1662&amp;$D$3:$D$1662,$E$3:$E$1662,0,0,1)</f>
        <v>47400</v>
      </c>
      <c r="AB311" s="2" cm="1">
        <f t="array" ref="AB311">_xlfn.XLOOKUP(AB$1&amp;$R311,$C$3:$C$1662&amp;$D$3:$D$1662,$E$3:$E$1662,0,0,1)</f>
        <v>3600</v>
      </c>
      <c r="AC311" s="2" cm="1">
        <f t="array" ref="AC311">_xlfn.XLOOKUP(AC$1&amp;$R311,$C$3:$C$1662&amp;$D$3:$D$1662,$E$3:$E$1662,0,0,1)</f>
        <v>4800</v>
      </c>
    </row>
    <row r="312" spans="3:29" x14ac:dyDescent="0.4">
      <c r="C312" t="s">
        <v>804</v>
      </c>
      <c r="D312" t="s">
        <v>695</v>
      </c>
      <c r="E312">
        <v>4800</v>
      </c>
      <c r="R312" t="s">
        <v>363</v>
      </c>
      <c r="S312" s="2">
        <f t="shared" si="25"/>
        <v>1810400</v>
      </c>
      <c r="T312" s="2">
        <f t="shared" si="29"/>
        <v>1868800</v>
      </c>
      <c r="U312" s="2">
        <f t="shared" si="29"/>
        <v>1410100</v>
      </c>
      <c r="V312" s="2">
        <f t="shared" si="29"/>
        <v>2394600</v>
      </c>
      <c r="W312" s="2">
        <f t="shared" si="29"/>
        <v>1599600</v>
      </c>
      <c r="X312" s="2">
        <f t="shared" si="29"/>
        <v>1778900</v>
      </c>
      <c r="Y312" s="2" cm="1">
        <f t="array" ref="Y312">_xlfn.XLOOKUP(Y$1&amp;$R312,$C$3:$C$1662&amp;$D$3:$D$1662,$E$3:$E$1662,0,0,1)</f>
        <v>4200</v>
      </c>
      <c r="Z312" s="2" cm="1">
        <f t="array" ref="Z312">_xlfn.XLOOKUP(Z$1&amp;$R312,$C$3:$C$1662&amp;$D$3:$D$1662,$E$3:$E$1662,0,0,1)</f>
        <v>4800</v>
      </c>
      <c r="AA312" s="2" cm="1">
        <f t="array" ref="AA312">_xlfn.XLOOKUP(AA$1&amp;$R312,$C$3:$C$1662&amp;$D$3:$D$1662,$E$3:$E$1662,0,0,1)</f>
        <v>6800</v>
      </c>
      <c r="AB312" s="2" cm="1">
        <f t="array" ref="AB312">_xlfn.XLOOKUP(AB$1&amp;$R312,$C$3:$C$1662&amp;$D$3:$D$1662,$E$3:$E$1662,0,0,1)</f>
        <v>2400</v>
      </c>
      <c r="AC312" s="2" cm="1">
        <f t="array" ref="AC312">_xlfn.XLOOKUP(AC$1&amp;$R312,$C$3:$C$1662&amp;$D$3:$D$1662,$E$3:$E$1662,0,0,1)</f>
        <v>2100</v>
      </c>
    </row>
    <row r="313" spans="3:29" x14ac:dyDescent="0.4">
      <c r="C313" t="s">
        <v>804</v>
      </c>
      <c r="D313" t="s">
        <v>696</v>
      </c>
      <c r="E313">
        <v>2100</v>
      </c>
      <c r="R313" t="s">
        <v>364</v>
      </c>
      <c r="S313" s="2">
        <f t="shared" si="25"/>
        <v>1816640</v>
      </c>
      <c r="T313" s="2">
        <f t="shared" si="29"/>
        <v>1875400</v>
      </c>
      <c r="U313" s="2">
        <f t="shared" si="29"/>
        <v>1414900</v>
      </c>
      <c r="V313" s="2">
        <f t="shared" si="29"/>
        <v>2398900</v>
      </c>
      <c r="W313" s="2">
        <f t="shared" si="29"/>
        <v>1614100</v>
      </c>
      <c r="X313" s="2">
        <f t="shared" si="29"/>
        <v>1779900</v>
      </c>
      <c r="Y313" s="2" cm="1">
        <f t="array" ref="Y313">_xlfn.XLOOKUP(Y$1&amp;$R313,$C$3:$C$1662&amp;$D$3:$D$1662,$E$3:$E$1662,0,0,1)</f>
        <v>6600</v>
      </c>
      <c r="Z313" s="2" cm="1">
        <f t="array" ref="Z313">_xlfn.XLOOKUP(Z$1&amp;$R313,$C$3:$C$1662&amp;$D$3:$D$1662,$E$3:$E$1662,0,0,1)</f>
        <v>4800</v>
      </c>
      <c r="AA313" s="2" cm="1">
        <f t="array" ref="AA313">_xlfn.XLOOKUP(AA$1&amp;$R313,$C$3:$C$1662&amp;$D$3:$D$1662,$E$3:$E$1662,0,0,1)</f>
        <v>4300</v>
      </c>
      <c r="AB313" s="2" cm="1">
        <f t="array" ref="AB313">_xlfn.XLOOKUP(AB$1&amp;$R313,$C$3:$C$1662&amp;$D$3:$D$1662,$E$3:$E$1662,0,0,1)</f>
        <v>14500</v>
      </c>
      <c r="AC313" s="2" cm="1">
        <f t="array" ref="AC313">_xlfn.XLOOKUP(AC$1&amp;$R313,$C$3:$C$1662&amp;$D$3:$D$1662,$E$3:$E$1662,0,0,1)</f>
        <v>1000</v>
      </c>
    </row>
    <row r="314" spans="3:29" x14ac:dyDescent="0.4">
      <c r="C314" t="s">
        <v>804</v>
      </c>
      <c r="D314" t="s">
        <v>697</v>
      </c>
      <c r="E314">
        <v>1000</v>
      </c>
      <c r="R314" t="s">
        <v>365</v>
      </c>
      <c r="S314" s="2">
        <f t="shared" si="25"/>
        <v>1822020</v>
      </c>
      <c r="T314" s="2">
        <f t="shared" si="29"/>
        <v>1883300</v>
      </c>
      <c r="U314" s="2">
        <f t="shared" si="29"/>
        <v>1417600</v>
      </c>
      <c r="V314" s="2">
        <f t="shared" si="29"/>
        <v>2401700</v>
      </c>
      <c r="W314" s="2">
        <f t="shared" si="29"/>
        <v>1618100</v>
      </c>
      <c r="X314" s="2">
        <f t="shared" si="29"/>
        <v>1789400</v>
      </c>
      <c r="Y314" s="2" cm="1">
        <f t="array" ref="Y314">_xlfn.XLOOKUP(Y$1&amp;$R314,$C$3:$C$1662&amp;$D$3:$D$1662,$E$3:$E$1662,0,0,1)</f>
        <v>7900</v>
      </c>
      <c r="Z314" s="2" cm="1">
        <f t="array" ref="Z314">_xlfn.XLOOKUP(Z$1&amp;$R314,$C$3:$C$1662&amp;$D$3:$D$1662,$E$3:$E$1662,0,0,1)</f>
        <v>2700</v>
      </c>
      <c r="AA314" s="2" cm="1">
        <f t="array" ref="AA314">_xlfn.XLOOKUP(AA$1&amp;$R314,$C$3:$C$1662&amp;$D$3:$D$1662,$E$3:$E$1662,0,0,1)</f>
        <v>2800</v>
      </c>
      <c r="AB314" s="2" cm="1">
        <f t="array" ref="AB314">_xlfn.XLOOKUP(AB$1&amp;$R314,$C$3:$C$1662&amp;$D$3:$D$1662,$E$3:$E$1662,0,0,1)</f>
        <v>4000</v>
      </c>
      <c r="AC314" s="2" cm="1">
        <f t="array" ref="AC314">_xlfn.XLOOKUP(AC$1&amp;$R314,$C$3:$C$1662&amp;$D$3:$D$1662,$E$3:$E$1662,0,0,1)</f>
        <v>9500</v>
      </c>
    </row>
    <row r="315" spans="3:29" x14ac:dyDescent="0.4">
      <c r="C315" t="s">
        <v>804</v>
      </c>
      <c r="D315" t="s">
        <v>698</v>
      </c>
      <c r="E315">
        <v>9500</v>
      </c>
      <c r="R315" t="s">
        <v>366</v>
      </c>
      <c r="S315" s="2">
        <f t="shared" si="25"/>
        <v>1827200</v>
      </c>
      <c r="T315" s="2">
        <f t="shared" si="29"/>
        <v>1886300</v>
      </c>
      <c r="U315" s="2">
        <f t="shared" si="29"/>
        <v>1423900</v>
      </c>
      <c r="V315" s="2">
        <f t="shared" si="29"/>
        <v>2409000</v>
      </c>
      <c r="W315" s="2">
        <f t="shared" si="29"/>
        <v>1620600</v>
      </c>
      <c r="X315" s="2">
        <f t="shared" si="29"/>
        <v>1796200</v>
      </c>
      <c r="Y315" s="2" cm="1">
        <f t="array" ref="Y315">_xlfn.XLOOKUP(Y$1&amp;$R315,$C$3:$C$1662&amp;$D$3:$D$1662,$E$3:$E$1662,0,0,1)</f>
        <v>3000</v>
      </c>
      <c r="Z315" s="2" cm="1">
        <f t="array" ref="Z315">_xlfn.XLOOKUP(Z$1&amp;$R315,$C$3:$C$1662&amp;$D$3:$D$1662,$E$3:$E$1662,0,0,1)</f>
        <v>6300</v>
      </c>
      <c r="AA315" s="2" cm="1">
        <f t="array" ref="AA315">_xlfn.XLOOKUP(AA$1&amp;$R315,$C$3:$C$1662&amp;$D$3:$D$1662,$E$3:$E$1662,0,0,1)</f>
        <v>7300</v>
      </c>
      <c r="AB315" s="2" cm="1">
        <f t="array" ref="AB315">_xlfn.XLOOKUP(AB$1&amp;$R315,$C$3:$C$1662&amp;$D$3:$D$1662,$E$3:$E$1662,0,0,1)</f>
        <v>2500</v>
      </c>
      <c r="AC315" s="2" cm="1">
        <f t="array" ref="AC315">_xlfn.XLOOKUP(AC$1&amp;$R315,$C$3:$C$1662&amp;$D$3:$D$1662,$E$3:$E$1662,0,0,1)</f>
        <v>6800</v>
      </c>
    </row>
    <row r="316" spans="3:29" x14ac:dyDescent="0.4">
      <c r="C316" t="s">
        <v>804</v>
      </c>
      <c r="D316" t="s">
        <v>699</v>
      </c>
      <c r="E316">
        <v>6800</v>
      </c>
      <c r="R316" t="s">
        <v>367</v>
      </c>
      <c r="S316" s="2">
        <f t="shared" si="25"/>
        <v>1831120</v>
      </c>
      <c r="T316" s="2">
        <f t="shared" si="29"/>
        <v>1890700</v>
      </c>
      <c r="U316" s="2">
        <f t="shared" si="29"/>
        <v>1429800</v>
      </c>
      <c r="V316" s="2">
        <f t="shared" si="29"/>
        <v>2413000</v>
      </c>
      <c r="W316" s="2">
        <f t="shared" si="29"/>
        <v>1623300</v>
      </c>
      <c r="X316" s="2">
        <f t="shared" si="29"/>
        <v>1798800</v>
      </c>
      <c r="Y316" s="2" cm="1">
        <f t="array" ref="Y316">_xlfn.XLOOKUP(Y$1&amp;$R316,$C$3:$C$1662&amp;$D$3:$D$1662,$E$3:$E$1662,0,0,1)</f>
        <v>4400</v>
      </c>
      <c r="Z316" s="2" cm="1">
        <f t="array" ref="Z316">_xlfn.XLOOKUP(Z$1&amp;$R316,$C$3:$C$1662&amp;$D$3:$D$1662,$E$3:$E$1662,0,0,1)</f>
        <v>5900</v>
      </c>
      <c r="AA316" s="2" cm="1">
        <f t="array" ref="AA316">_xlfn.XLOOKUP(AA$1&amp;$R316,$C$3:$C$1662&amp;$D$3:$D$1662,$E$3:$E$1662,0,0,1)</f>
        <v>4000</v>
      </c>
      <c r="AB316" s="2" cm="1">
        <f t="array" ref="AB316">_xlfn.XLOOKUP(AB$1&amp;$R316,$C$3:$C$1662&amp;$D$3:$D$1662,$E$3:$E$1662,0,0,1)</f>
        <v>2700</v>
      </c>
      <c r="AC316" s="2" cm="1">
        <f t="array" ref="AC316">_xlfn.XLOOKUP(AC$1&amp;$R316,$C$3:$C$1662&amp;$D$3:$D$1662,$E$3:$E$1662,0,0,1)</f>
        <v>2600</v>
      </c>
    </row>
    <row r="317" spans="3:29" x14ac:dyDescent="0.4">
      <c r="C317" t="s">
        <v>804</v>
      </c>
      <c r="D317" t="s">
        <v>700</v>
      </c>
      <c r="E317">
        <v>2600</v>
      </c>
      <c r="R317" t="s">
        <v>368</v>
      </c>
      <c r="S317" s="2">
        <f t="shared" si="25"/>
        <v>1834440</v>
      </c>
      <c r="T317" s="2">
        <f t="shared" si="29"/>
        <v>1894700</v>
      </c>
      <c r="U317" s="2">
        <f t="shared" si="29"/>
        <v>1430500</v>
      </c>
      <c r="V317" s="2">
        <f t="shared" si="29"/>
        <v>2417600</v>
      </c>
      <c r="W317" s="2">
        <f t="shared" si="29"/>
        <v>1627500</v>
      </c>
      <c r="X317" s="2">
        <f t="shared" si="29"/>
        <v>1801900</v>
      </c>
      <c r="Y317" s="2" cm="1">
        <f t="array" ref="Y317">_xlfn.XLOOKUP(Y$1&amp;$R317,$C$3:$C$1662&amp;$D$3:$D$1662,$E$3:$E$1662,0,0,1)</f>
        <v>4000</v>
      </c>
      <c r="Z317" s="2" cm="1">
        <f t="array" ref="Z317">_xlfn.XLOOKUP(Z$1&amp;$R317,$C$3:$C$1662&amp;$D$3:$D$1662,$E$3:$E$1662,0,0,1)</f>
        <v>700</v>
      </c>
      <c r="AA317" s="2" cm="1">
        <f t="array" ref="AA317">_xlfn.XLOOKUP(AA$1&amp;$R317,$C$3:$C$1662&amp;$D$3:$D$1662,$E$3:$E$1662,0,0,1)</f>
        <v>4600</v>
      </c>
      <c r="AB317" s="2" cm="1">
        <f t="array" ref="AB317">_xlfn.XLOOKUP(AB$1&amp;$R317,$C$3:$C$1662&amp;$D$3:$D$1662,$E$3:$E$1662,0,0,1)</f>
        <v>4200</v>
      </c>
      <c r="AC317" s="2" cm="1">
        <f t="array" ref="AC317">_xlfn.XLOOKUP(AC$1&amp;$R317,$C$3:$C$1662&amp;$D$3:$D$1662,$E$3:$E$1662,0,0,1)</f>
        <v>3100</v>
      </c>
    </row>
    <row r="318" spans="3:29" x14ac:dyDescent="0.4">
      <c r="C318" t="s">
        <v>804</v>
      </c>
      <c r="D318" t="s">
        <v>701</v>
      </c>
      <c r="E318">
        <v>3100</v>
      </c>
      <c r="R318" t="s">
        <v>369</v>
      </c>
      <c r="S318" s="2">
        <f t="shared" si="25"/>
        <v>1838600</v>
      </c>
      <c r="T318" s="2">
        <f t="shared" si="29"/>
        <v>1900200</v>
      </c>
      <c r="U318" s="2">
        <f t="shared" si="29"/>
        <v>1434000</v>
      </c>
      <c r="V318" s="2">
        <f t="shared" si="29"/>
        <v>2421800</v>
      </c>
      <c r="W318" s="2">
        <f t="shared" si="29"/>
        <v>1629700</v>
      </c>
      <c r="X318" s="2">
        <f t="shared" si="29"/>
        <v>1807300</v>
      </c>
      <c r="Y318" s="2" cm="1">
        <f t="array" ref="Y318">_xlfn.XLOOKUP(Y$1&amp;$R318,$C$3:$C$1662&amp;$D$3:$D$1662,$E$3:$E$1662,0,0,1)</f>
        <v>5500</v>
      </c>
      <c r="Z318" s="2" cm="1">
        <f t="array" ref="Z318">_xlfn.XLOOKUP(Z$1&amp;$R318,$C$3:$C$1662&amp;$D$3:$D$1662,$E$3:$E$1662,0,0,1)</f>
        <v>3500</v>
      </c>
      <c r="AA318" s="2" cm="1">
        <f t="array" ref="AA318">_xlfn.XLOOKUP(AA$1&amp;$R318,$C$3:$C$1662&amp;$D$3:$D$1662,$E$3:$E$1662,0,0,1)</f>
        <v>4200</v>
      </c>
      <c r="AB318" s="2" cm="1">
        <f t="array" ref="AB318">_xlfn.XLOOKUP(AB$1&amp;$R318,$C$3:$C$1662&amp;$D$3:$D$1662,$E$3:$E$1662,0,0,1)</f>
        <v>2200</v>
      </c>
      <c r="AC318" s="2" cm="1">
        <f t="array" ref="AC318">_xlfn.XLOOKUP(AC$1&amp;$R318,$C$3:$C$1662&amp;$D$3:$D$1662,$E$3:$E$1662,0,0,1)</f>
        <v>5400</v>
      </c>
    </row>
    <row r="319" spans="3:29" x14ac:dyDescent="0.4">
      <c r="C319" t="s">
        <v>804</v>
      </c>
      <c r="D319" t="s">
        <v>702</v>
      </c>
      <c r="E319">
        <v>5400</v>
      </c>
      <c r="R319" t="s">
        <v>370</v>
      </c>
      <c r="S319" s="2">
        <f t="shared" si="25"/>
        <v>1845080</v>
      </c>
      <c r="T319" s="2">
        <f t="shared" si="29"/>
        <v>1904900</v>
      </c>
      <c r="U319" s="2">
        <f t="shared" si="29"/>
        <v>1437800</v>
      </c>
      <c r="V319" s="2">
        <f t="shared" si="29"/>
        <v>2430600</v>
      </c>
      <c r="W319" s="2">
        <f t="shared" si="29"/>
        <v>1635200</v>
      </c>
      <c r="X319" s="2">
        <f t="shared" si="29"/>
        <v>1816900</v>
      </c>
      <c r="Y319" s="2" cm="1">
        <f t="array" ref="Y319">_xlfn.XLOOKUP(Y$1&amp;$R319,$C$3:$C$1662&amp;$D$3:$D$1662,$E$3:$E$1662,0,0,1)</f>
        <v>4700</v>
      </c>
      <c r="Z319" s="2" cm="1">
        <f t="array" ref="Z319">_xlfn.XLOOKUP(Z$1&amp;$R319,$C$3:$C$1662&amp;$D$3:$D$1662,$E$3:$E$1662,0,0,1)</f>
        <v>3800</v>
      </c>
      <c r="AA319" s="2" cm="1">
        <f t="array" ref="AA319">_xlfn.XLOOKUP(AA$1&amp;$R319,$C$3:$C$1662&amp;$D$3:$D$1662,$E$3:$E$1662,0,0,1)</f>
        <v>8800</v>
      </c>
      <c r="AB319" s="2" cm="1">
        <f t="array" ref="AB319">_xlfn.XLOOKUP(AB$1&amp;$R319,$C$3:$C$1662&amp;$D$3:$D$1662,$E$3:$E$1662,0,0,1)</f>
        <v>5500</v>
      </c>
      <c r="AC319" s="2" cm="1">
        <f t="array" ref="AC319">_xlfn.XLOOKUP(AC$1&amp;$R319,$C$3:$C$1662&amp;$D$3:$D$1662,$E$3:$E$1662,0,0,1)</f>
        <v>9600</v>
      </c>
    </row>
    <row r="320" spans="3:29" x14ac:dyDescent="0.4">
      <c r="C320" t="s">
        <v>804</v>
      </c>
      <c r="D320" t="s">
        <v>703</v>
      </c>
      <c r="E320">
        <v>9600</v>
      </c>
      <c r="R320" t="s">
        <v>371</v>
      </c>
      <c r="S320" s="2">
        <f t="shared" si="25"/>
        <v>1849500</v>
      </c>
      <c r="T320" s="2">
        <f t="shared" si="29"/>
        <v>1909700</v>
      </c>
      <c r="U320" s="2">
        <f t="shared" si="29"/>
        <v>1438100</v>
      </c>
      <c r="V320" s="2">
        <f t="shared" si="29"/>
        <v>2437800</v>
      </c>
      <c r="W320" s="2">
        <f t="shared" si="29"/>
        <v>1642600</v>
      </c>
      <c r="X320" s="2">
        <f t="shared" si="29"/>
        <v>1819300</v>
      </c>
      <c r="Y320" s="2" cm="1">
        <f t="array" ref="Y320">_xlfn.XLOOKUP(Y$1&amp;$R320,$C$3:$C$1662&amp;$D$3:$D$1662,$E$3:$E$1662,0,0,1)</f>
        <v>4800</v>
      </c>
      <c r="Z320" s="2" cm="1">
        <f t="array" ref="Z320">_xlfn.XLOOKUP(Z$1&amp;$R320,$C$3:$C$1662&amp;$D$3:$D$1662,$E$3:$E$1662,0,0,1)</f>
        <v>300</v>
      </c>
      <c r="AA320" s="2" cm="1">
        <f t="array" ref="AA320">_xlfn.XLOOKUP(AA$1&amp;$R320,$C$3:$C$1662&amp;$D$3:$D$1662,$E$3:$E$1662,0,0,1)</f>
        <v>7200</v>
      </c>
      <c r="AB320" s="2" cm="1">
        <f t="array" ref="AB320">_xlfn.XLOOKUP(AB$1&amp;$R320,$C$3:$C$1662&amp;$D$3:$D$1662,$E$3:$E$1662,0,0,1)</f>
        <v>7400</v>
      </c>
      <c r="AC320" s="2" cm="1">
        <f t="array" ref="AC320">_xlfn.XLOOKUP(AC$1&amp;$R320,$C$3:$C$1662&amp;$D$3:$D$1662,$E$3:$E$1662,0,0,1)</f>
        <v>2400</v>
      </c>
    </row>
    <row r="321" spans="3:29" x14ac:dyDescent="0.4">
      <c r="C321" t="s">
        <v>804</v>
      </c>
      <c r="D321" t="s">
        <v>704</v>
      </c>
      <c r="E321">
        <v>2400</v>
      </c>
      <c r="R321" t="s">
        <v>372</v>
      </c>
      <c r="S321" s="2">
        <f t="shared" si="25"/>
        <v>1854040</v>
      </c>
      <c r="T321" s="2">
        <f t="shared" si="29"/>
        <v>1918300</v>
      </c>
      <c r="U321" s="2">
        <f t="shared" si="29"/>
        <v>1444900</v>
      </c>
      <c r="V321" s="2">
        <f t="shared" si="29"/>
        <v>2443600</v>
      </c>
      <c r="W321" s="2">
        <f t="shared" si="29"/>
        <v>1643900</v>
      </c>
      <c r="X321" s="2">
        <f t="shared" si="29"/>
        <v>1819500</v>
      </c>
      <c r="Y321" s="2" cm="1">
        <f t="array" ref="Y321">_xlfn.XLOOKUP(Y$1&amp;$R321,$C$3:$C$1662&amp;$D$3:$D$1662,$E$3:$E$1662,0,0,1)</f>
        <v>8600</v>
      </c>
      <c r="Z321" s="2" cm="1">
        <f t="array" ref="Z321">_xlfn.XLOOKUP(Z$1&amp;$R321,$C$3:$C$1662&amp;$D$3:$D$1662,$E$3:$E$1662,0,0,1)</f>
        <v>6800</v>
      </c>
      <c r="AA321" s="2" cm="1">
        <f t="array" ref="AA321">_xlfn.XLOOKUP(AA$1&amp;$R321,$C$3:$C$1662&amp;$D$3:$D$1662,$E$3:$E$1662,0,0,1)</f>
        <v>5800</v>
      </c>
      <c r="AB321" s="2" cm="1">
        <f t="array" ref="AB321">_xlfn.XLOOKUP(AB$1&amp;$R321,$C$3:$C$1662&amp;$D$3:$D$1662,$E$3:$E$1662,0,0,1)</f>
        <v>1300</v>
      </c>
      <c r="AC321" s="2" cm="1">
        <f t="array" ref="AC321">_xlfn.XLOOKUP(AC$1&amp;$R321,$C$3:$C$1662&amp;$D$3:$D$1662,$E$3:$E$1662,0,0,1)</f>
        <v>200</v>
      </c>
    </row>
    <row r="322" spans="3:29" x14ac:dyDescent="0.4">
      <c r="C322" t="s">
        <v>804</v>
      </c>
      <c r="D322" t="s">
        <v>705</v>
      </c>
      <c r="E322">
        <v>200</v>
      </c>
      <c r="R322" t="s">
        <v>373</v>
      </c>
      <c r="S322" s="2">
        <f t="shared" si="25"/>
        <v>1861200</v>
      </c>
      <c r="T322" s="2">
        <f t="shared" si="29"/>
        <v>1922200</v>
      </c>
      <c r="U322" s="2">
        <f t="shared" si="29"/>
        <v>1446900</v>
      </c>
      <c r="V322" s="2">
        <f t="shared" si="29"/>
        <v>2454300</v>
      </c>
      <c r="W322" s="2">
        <f t="shared" si="29"/>
        <v>1656900</v>
      </c>
      <c r="X322" s="2">
        <f t="shared" si="29"/>
        <v>1825700</v>
      </c>
      <c r="Y322" s="2" cm="1">
        <f t="array" ref="Y322">_xlfn.XLOOKUP(Y$1&amp;$R322,$C$3:$C$1662&amp;$D$3:$D$1662,$E$3:$E$1662,0,0,1)</f>
        <v>3900</v>
      </c>
      <c r="Z322" s="2" cm="1">
        <f t="array" ref="Z322">_xlfn.XLOOKUP(Z$1&amp;$R322,$C$3:$C$1662&amp;$D$3:$D$1662,$E$3:$E$1662,0,0,1)</f>
        <v>2000</v>
      </c>
      <c r="AA322" s="2" cm="1">
        <f t="array" ref="AA322">_xlfn.XLOOKUP(AA$1&amp;$R322,$C$3:$C$1662&amp;$D$3:$D$1662,$E$3:$E$1662,0,0,1)</f>
        <v>10700</v>
      </c>
      <c r="AB322" s="2" cm="1">
        <f t="array" ref="AB322">_xlfn.XLOOKUP(AB$1&amp;$R322,$C$3:$C$1662&amp;$D$3:$D$1662,$E$3:$E$1662,0,0,1)</f>
        <v>13000</v>
      </c>
      <c r="AC322" s="2" cm="1">
        <f t="array" ref="AC322">_xlfn.XLOOKUP(AC$1&amp;$R322,$C$3:$C$1662&amp;$D$3:$D$1662,$E$3:$E$1662,0,0,1)</f>
        <v>6200</v>
      </c>
    </row>
    <row r="323" spans="3:29" x14ac:dyDescent="0.4">
      <c r="C323" t="s">
        <v>804</v>
      </c>
      <c r="D323" t="s">
        <v>706</v>
      </c>
      <c r="E323">
        <v>6200</v>
      </c>
      <c r="R323" t="s">
        <v>374</v>
      </c>
      <c r="S323" s="2">
        <f t="shared" ref="S323:S333" si="30">IFERROR(AVERAGEIFS(T323:X323,T323:X323,"&gt;0"),0)</f>
        <v>1869880</v>
      </c>
      <c r="T323" s="2">
        <f t="shared" si="29"/>
        <v>1932600</v>
      </c>
      <c r="U323" s="2">
        <f t="shared" si="29"/>
        <v>1455000</v>
      </c>
      <c r="V323" s="2">
        <f t="shared" si="29"/>
        <v>2464200</v>
      </c>
      <c r="W323" s="2">
        <f t="shared" si="29"/>
        <v>1665600</v>
      </c>
      <c r="X323" s="2">
        <f t="shared" si="29"/>
        <v>1832000</v>
      </c>
      <c r="Y323" s="2" cm="1">
        <f t="array" ref="Y323">_xlfn.XLOOKUP(Y$1&amp;$R323,$C$3:$C$1662&amp;$D$3:$D$1662,$E$3:$E$1662,0,0,1)</f>
        <v>10400</v>
      </c>
      <c r="Z323" s="2" cm="1">
        <f t="array" ref="Z323">_xlfn.XLOOKUP(Z$1&amp;$R323,$C$3:$C$1662&amp;$D$3:$D$1662,$E$3:$E$1662,0,0,1)</f>
        <v>8100</v>
      </c>
      <c r="AA323" s="2" cm="1">
        <f t="array" ref="AA323">_xlfn.XLOOKUP(AA$1&amp;$R323,$C$3:$C$1662&amp;$D$3:$D$1662,$E$3:$E$1662,0,0,1)</f>
        <v>9900</v>
      </c>
      <c r="AB323" s="2" cm="1">
        <f t="array" ref="AB323">_xlfn.XLOOKUP(AB$1&amp;$R323,$C$3:$C$1662&amp;$D$3:$D$1662,$E$3:$E$1662,0,0,1)</f>
        <v>8700</v>
      </c>
      <c r="AC323" s="2" cm="1">
        <f t="array" ref="AC323">_xlfn.XLOOKUP(AC$1&amp;$R323,$C$3:$C$1662&amp;$D$3:$D$1662,$E$3:$E$1662,0,0,1)</f>
        <v>6300</v>
      </c>
    </row>
    <row r="324" spans="3:29" x14ac:dyDescent="0.4">
      <c r="C324" t="s">
        <v>804</v>
      </c>
      <c r="D324" t="s">
        <v>707</v>
      </c>
      <c r="E324">
        <v>6300</v>
      </c>
      <c r="R324" t="s">
        <v>375</v>
      </c>
      <c r="S324" s="2">
        <f t="shared" si="30"/>
        <v>1874820</v>
      </c>
      <c r="T324" s="2">
        <f t="shared" ref="T324:X333" si="31">T323+Y324</f>
        <v>1940300</v>
      </c>
      <c r="U324" s="2">
        <f t="shared" si="31"/>
        <v>1460600</v>
      </c>
      <c r="V324" s="2">
        <f t="shared" si="31"/>
        <v>2469900</v>
      </c>
      <c r="W324" s="2">
        <f t="shared" si="31"/>
        <v>1668300</v>
      </c>
      <c r="X324" s="2">
        <f t="shared" si="31"/>
        <v>1835000</v>
      </c>
      <c r="Y324" s="2" cm="1">
        <f t="array" ref="Y324">_xlfn.XLOOKUP(Y$1&amp;$R324,$C$3:$C$1662&amp;$D$3:$D$1662,$E$3:$E$1662,0,0,1)</f>
        <v>7700</v>
      </c>
      <c r="Z324" s="2" cm="1">
        <f t="array" ref="Z324">_xlfn.XLOOKUP(Z$1&amp;$R324,$C$3:$C$1662&amp;$D$3:$D$1662,$E$3:$E$1662,0,0,1)</f>
        <v>5600</v>
      </c>
      <c r="AA324" s="2" cm="1">
        <f t="array" ref="AA324">_xlfn.XLOOKUP(AA$1&amp;$R324,$C$3:$C$1662&amp;$D$3:$D$1662,$E$3:$E$1662,0,0,1)</f>
        <v>5700</v>
      </c>
      <c r="AB324" s="2" cm="1">
        <f t="array" ref="AB324">_xlfn.XLOOKUP(AB$1&amp;$R324,$C$3:$C$1662&amp;$D$3:$D$1662,$E$3:$E$1662,0,0,1)</f>
        <v>2700</v>
      </c>
      <c r="AC324" s="2" cm="1">
        <f t="array" ref="AC324">_xlfn.XLOOKUP(AC$1&amp;$R324,$C$3:$C$1662&amp;$D$3:$D$1662,$E$3:$E$1662,0,0,1)</f>
        <v>3000</v>
      </c>
    </row>
    <row r="325" spans="3:29" x14ac:dyDescent="0.4">
      <c r="C325" t="s">
        <v>804</v>
      </c>
      <c r="D325" t="s">
        <v>708</v>
      </c>
      <c r="E325">
        <v>3000</v>
      </c>
      <c r="R325" t="s">
        <v>376</v>
      </c>
      <c r="S325" s="2">
        <f t="shared" si="30"/>
        <v>1880620</v>
      </c>
      <c r="T325" s="2">
        <f t="shared" si="31"/>
        <v>1948400</v>
      </c>
      <c r="U325" s="2">
        <f t="shared" si="31"/>
        <v>1461500</v>
      </c>
      <c r="V325" s="2">
        <f t="shared" si="31"/>
        <v>2477900</v>
      </c>
      <c r="W325" s="2">
        <f t="shared" si="31"/>
        <v>1672800</v>
      </c>
      <c r="X325" s="2">
        <f t="shared" si="31"/>
        <v>1842500</v>
      </c>
      <c r="Y325" s="2" cm="1">
        <f t="array" ref="Y325">_xlfn.XLOOKUP(Y$1&amp;$R325,$C$3:$C$1662&amp;$D$3:$D$1662,$E$3:$E$1662,0,0,1)</f>
        <v>8100</v>
      </c>
      <c r="Z325" s="2" cm="1">
        <f t="array" ref="Z325">_xlfn.XLOOKUP(Z$1&amp;$R325,$C$3:$C$1662&amp;$D$3:$D$1662,$E$3:$E$1662,0,0,1)</f>
        <v>900</v>
      </c>
      <c r="AA325" s="2" cm="1">
        <f t="array" ref="AA325">_xlfn.XLOOKUP(AA$1&amp;$R325,$C$3:$C$1662&amp;$D$3:$D$1662,$E$3:$E$1662,0,0,1)</f>
        <v>8000</v>
      </c>
      <c r="AB325" s="2" cm="1">
        <f t="array" ref="AB325">_xlfn.XLOOKUP(AB$1&amp;$R325,$C$3:$C$1662&amp;$D$3:$D$1662,$E$3:$E$1662,0,0,1)</f>
        <v>4500</v>
      </c>
      <c r="AC325" s="2" cm="1">
        <f t="array" ref="AC325">_xlfn.XLOOKUP(AC$1&amp;$R325,$C$3:$C$1662&amp;$D$3:$D$1662,$E$3:$E$1662,0,0,1)</f>
        <v>7500</v>
      </c>
    </row>
    <row r="326" spans="3:29" x14ac:dyDescent="0.4">
      <c r="C326" t="s">
        <v>804</v>
      </c>
      <c r="D326" t="s">
        <v>709</v>
      </c>
      <c r="E326">
        <v>7500</v>
      </c>
      <c r="R326" t="s">
        <v>377</v>
      </c>
      <c r="S326" s="2">
        <f t="shared" si="30"/>
        <v>1887940</v>
      </c>
      <c r="T326" s="2">
        <f t="shared" si="31"/>
        <v>1955500</v>
      </c>
      <c r="U326" s="2">
        <f t="shared" si="31"/>
        <v>1469200</v>
      </c>
      <c r="V326" s="2">
        <f t="shared" si="31"/>
        <v>2488400</v>
      </c>
      <c r="W326" s="2">
        <f t="shared" si="31"/>
        <v>1680100</v>
      </c>
      <c r="X326" s="2">
        <f t="shared" si="31"/>
        <v>1846500</v>
      </c>
      <c r="Y326" s="2" cm="1">
        <f t="array" ref="Y326">_xlfn.XLOOKUP(Y$1&amp;$R326,$C$3:$C$1662&amp;$D$3:$D$1662,$E$3:$E$1662,0,0,1)</f>
        <v>7100</v>
      </c>
      <c r="Z326" s="2" cm="1">
        <f t="array" ref="Z326">_xlfn.XLOOKUP(Z$1&amp;$R326,$C$3:$C$1662&amp;$D$3:$D$1662,$E$3:$E$1662,0,0,1)</f>
        <v>7700</v>
      </c>
      <c r="AA326" s="2" cm="1">
        <f t="array" ref="AA326">_xlfn.XLOOKUP(AA$1&amp;$R326,$C$3:$C$1662&amp;$D$3:$D$1662,$E$3:$E$1662,0,0,1)</f>
        <v>10500</v>
      </c>
      <c r="AB326" s="2" cm="1">
        <f t="array" ref="AB326">_xlfn.XLOOKUP(AB$1&amp;$R326,$C$3:$C$1662&amp;$D$3:$D$1662,$E$3:$E$1662,0,0,1)</f>
        <v>7300</v>
      </c>
      <c r="AC326" s="2" cm="1">
        <f t="array" ref="AC326">_xlfn.XLOOKUP(AC$1&amp;$R326,$C$3:$C$1662&amp;$D$3:$D$1662,$E$3:$E$1662,0,0,1)</f>
        <v>4000</v>
      </c>
    </row>
    <row r="327" spans="3:29" x14ac:dyDescent="0.4">
      <c r="C327" t="s">
        <v>804</v>
      </c>
      <c r="D327" t="s">
        <v>710</v>
      </c>
      <c r="E327">
        <v>4000</v>
      </c>
      <c r="R327" t="s">
        <v>378</v>
      </c>
      <c r="S327" s="2">
        <f t="shared" si="30"/>
        <v>1901880</v>
      </c>
      <c r="T327" s="2">
        <f t="shared" si="31"/>
        <v>1971800</v>
      </c>
      <c r="U327" s="2">
        <f t="shared" si="31"/>
        <v>1476300</v>
      </c>
      <c r="V327" s="2">
        <f t="shared" si="31"/>
        <v>2504200</v>
      </c>
      <c r="W327" s="2">
        <f t="shared" si="31"/>
        <v>1687400</v>
      </c>
      <c r="X327" s="2">
        <f t="shared" si="31"/>
        <v>1869700</v>
      </c>
      <c r="Y327" s="2" cm="1">
        <f t="array" ref="Y327">_xlfn.XLOOKUP(Y$1&amp;$R327,$C$3:$C$1662&amp;$D$3:$D$1662,$E$3:$E$1662,0,0,1)</f>
        <v>16300</v>
      </c>
      <c r="Z327" s="2" cm="1">
        <f t="array" ref="Z327">_xlfn.XLOOKUP(Z$1&amp;$R327,$C$3:$C$1662&amp;$D$3:$D$1662,$E$3:$E$1662,0,0,1)</f>
        <v>7100</v>
      </c>
      <c r="AA327" s="2" cm="1">
        <f t="array" ref="AA327">_xlfn.XLOOKUP(AA$1&amp;$R327,$C$3:$C$1662&amp;$D$3:$D$1662,$E$3:$E$1662,0,0,1)</f>
        <v>15800</v>
      </c>
      <c r="AB327" s="2" cm="1">
        <f t="array" ref="AB327">_xlfn.XLOOKUP(AB$1&amp;$R327,$C$3:$C$1662&amp;$D$3:$D$1662,$E$3:$E$1662,0,0,1)</f>
        <v>7300</v>
      </c>
      <c r="AC327" s="2" cm="1">
        <f t="array" ref="AC327">_xlfn.XLOOKUP(AC$1&amp;$R327,$C$3:$C$1662&amp;$D$3:$D$1662,$E$3:$E$1662,0,0,1)</f>
        <v>23200</v>
      </c>
    </row>
    <row r="328" spans="3:29" x14ac:dyDescent="0.4">
      <c r="C328" t="s">
        <v>804</v>
      </c>
      <c r="D328" t="s">
        <v>711</v>
      </c>
      <c r="E328">
        <v>23200</v>
      </c>
      <c r="R328" t="s">
        <v>379</v>
      </c>
      <c r="S328" s="2">
        <f t="shared" si="30"/>
        <v>1901880</v>
      </c>
      <c r="T328" s="2">
        <f t="shared" si="31"/>
        <v>1971800</v>
      </c>
      <c r="U328" s="2">
        <f t="shared" si="31"/>
        <v>1476300</v>
      </c>
      <c r="V328" s="2">
        <f t="shared" si="31"/>
        <v>2504200</v>
      </c>
      <c r="W328" s="2">
        <f t="shared" si="31"/>
        <v>1687400</v>
      </c>
      <c r="X328" s="2">
        <f t="shared" si="31"/>
        <v>1869700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1901880</v>
      </c>
      <c r="T329" s="2">
        <f t="shared" si="31"/>
        <v>1971800</v>
      </c>
      <c r="U329" s="2">
        <f t="shared" si="31"/>
        <v>1476300</v>
      </c>
      <c r="V329" s="2">
        <f t="shared" si="31"/>
        <v>2504200</v>
      </c>
      <c r="W329" s="2">
        <f t="shared" si="31"/>
        <v>1687400</v>
      </c>
      <c r="X329" s="2">
        <f t="shared" si="31"/>
        <v>1869700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1901880</v>
      </c>
      <c r="T330" s="2">
        <f t="shared" si="31"/>
        <v>1971800</v>
      </c>
      <c r="U330" s="2">
        <f t="shared" si="31"/>
        <v>1476300</v>
      </c>
      <c r="V330" s="2">
        <f t="shared" si="31"/>
        <v>2504200</v>
      </c>
      <c r="W330" s="2">
        <f t="shared" si="31"/>
        <v>1687400</v>
      </c>
      <c r="X330" s="2">
        <f t="shared" si="31"/>
        <v>1869700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1901880</v>
      </c>
      <c r="T331" s="2">
        <f t="shared" si="31"/>
        <v>1971800</v>
      </c>
      <c r="U331" s="2">
        <f t="shared" si="31"/>
        <v>1476300</v>
      </c>
      <c r="V331" s="2">
        <f t="shared" si="31"/>
        <v>2504200</v>
      </c>
      <c r="W331" s="2">
        <f t="shared" si="31"/>
        <v>1687400</v>
      </c>
      <c r="X331" s="2">
        <f t="shared" si="31"/>
        <v>1869700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1901880</v>
      </c>
      <c r="T332" s="2">
        <f t="shared" si="31"/>
        <v>1971800</v>
      </c>
      <c r="U332" s="2">
        <f t="shared" si="31"/>
        <v>1476300</v>
      </c>
      <c r="V332" s="2">
        <f t="shared" si="31"/>
        <v>2504200</v>
      </c>
      <c r="W332" s="2">
        <f t="shared" si="31"/>
        <v>1687400</v>
      </c>
      <c r="X332" s="2">
        <f t="shared" si="31"/>
        <v>1869700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2074900</v>
      </c>
      <c r="T333" s="2">
        <f t="shared" si="31"/>
        <v>2173800</v>
      </c>
      <c r="U333" s="2">
        <f t="shared" si="31"/>
        <v>1620500</v>
      </c>
      <c r="V333" s="2">
        <f t="shared" si="31"/>
        <v>2711200</v>
      </c>
      <c r="W333" s="2">
        <f t="shared" si="31"/>
        <v>1817200</v>
      </c>
      <c r="X333" s="2">
        <f t="shared" si="31"/>
        <v>2051800</v>
      </c>
      <c r="Y333" s="2" cm="1">
        <f t="array" ref="Y333">_xlfn.XLOOKUP(Y$1&amp;$R333,$C$3:$C$1662&amp;$D$3:$D$1662,$E$3:$E$1662,0,0,1)</f>
        <v>202000</v>
      </c>
      <c r="Z333" s="2" cm="1">
        <f t="array" ref="Z333">_xlfn.XLOOKUP(Z$1&amp;$R333,$C$3:$C$1662&amp;$D$3:$D$1662,$E$3:$E$1662,0,0,1)</f>
        <v>144200</v>
      </c>
      <c r="AA333" s="2" cm="1">
        <f t="array" ref="AA333">_xlfn.XLOOKUP(AA$1&amp;$R333,$C$3:$C$1662&amp;$D$3:$D$1662,$E$3:$E$1662,0,0,1)</f>
        <v>207000</v>
      </c>
      <c r="AB333" s="2" cm="1">
        <f t="array" ref="AB333">_xlfn.XLOOKUP(AB$1&amp;$R333,$C$3:$C$1662&amp;$D$3:$D$1662,$E$3:$E$1662,0,0,1)</f>
        <v>129800</v>
      </c>
      <c r="AC333" s="2" cm="1">
        <f t="array" ref="AC333">_xlfn.XLOOKUP(AC$1&amp;$R333,$C$3:$C$1662&amp;$D$3:$D$1662,$E$3:$E$1662,0,0,1)</f>
        <v>182100</v>
      </c>
    </row>
    <row r="334" spans="3:29" x14ac:dyDescent="0.4">
      <c r="C334" t="s">
        <v>804</v>
      </c>
      <c r="D334" t="s">
        <v>717</v>
      </c>
      <c r="E334">
        <v>182100</v>
      </c>
    </row>
    <row r="335" spans="3:29" x14ac:dyDescent="0.4">
      <c r="C335" t="s">
        <v>836</v>
      </c>
      <c r="D335" t="s">
        <v>506</v>
      </c>
      <c r="E335">
        <v>61400</v>
      </c>
    </row>
    <row r="336" spans="3:29" x14ac:dyDescent="0.4">
      <c r="C336" t="s">
        <v>836</v>
      </c>
      <c r="D336" t="s">
        <v>507</v>
      </c>
      <c r="E336">
        <v>21000</v>
      </c>
    </row>
    <row r="337" spans="3:5" x14ac:dyDescent="0.4">
      <c r="C337" t="s">
        <v>836</v>
      </c>
      <c r="D337" t="s">
        <v>508</v>
      </c>
      <c r="E337">
        <v>5700</v>
      </c>
    </row>
    <row r="338" spans="3:5" x14ac:dyDescent="0.4">
      <c r="C338" t="s">
        <v>836</v>
      </c>
      <c r="D338" t="s">
        <v>509</v>
      </c>
      <c r="E338">
        <v>10100</v>
      </c>
    </row>
    <row r="339" spans="3:5" x14ac:dyDescent="0.4">
      <c r="C339" t="s">
        <v>836</v>
      </c>
      <c r="D339" t="s">
        <v>510</v>
      </c>
      <c r="E339">
        <v>4600</v>
      </c>
    </row>
    <row r="340" spans="3:5" x14ac:dyDescent="0.4">
      <c r="C340" t="s">
        <v>836</v>
      </c>
      <c r="D340" t="s">
        <v>511</v>
      </c>
      <c r="E340">
        <v>10700</v>
      </c>
    </row>
    <row r="341" spans="3:5" x14ac:dyDescent="0.4">
      <c r="C341" t="s">
        <v>836</v>
      </c>
      <c r="D341" t="s">
        <v>512</v>
      </c>
      <c r="E341">
        <v>2600</v>
      </c>
    </row>
    <row r="342" spans="3:5" x14ac:dyDescent="0.4">
      <c r="C342" t="s">
        <v>836</v>
      </c>
      <c r="D342" t="s">
        <v>513</v>
      </c>
      <c r="E342">
        <v>20800</v>
      </c>
    </row>
    <row r="343" spans="3:5" x14ac:dyDescent="0.4">
      <c r="C343" t="s">
        <v>836</v>
      </c>
      <c r="D343" t="s">
        <v>514</v>
      </c>
      <c r="E343">
        <v>12100</v>
      </c>
    </row>
    <row r="344" spans="3:5" x14ac:dyDescent="0.4">
      <c r="C344" t="s">
        <v>836</v>
      </c>
      <c r="D344" t="s">
        <v>515</v>
      </c>
      <c r="E344">
        <v>6600</v>
      </c>
    </row>
    <row r="345" spans="3:5" x14ac:dyDescent="0.4">
      <c r="C345" t="s">
        <v>836</v>
      </c>
      <c r="D345" t="s">
        <v>516</v>
      </c>
      <c r="E345">
        <v>28900</v>
      </c>
    </row>
    <row r="346" spans="3:5" x14ac:dyDescent="0.4">
      <c r="C346" t="s">
        <v>836</v>
      </c>
      <c r="D346" t="s">
        <v>517</v>
      </c>
      <c r="E346">
        <v>6100</v>
      </c>
    </row>
    <row r="347" spans="3:5" x14ac:dyDescent="0.4">
      <c r="C347" t="s">
        <v>836</v>
      </c>
      <c r="D347" t="s">
        <v>518</v>
      </c>
      <c r="E347">
        <v>5200</v>
      </c>
    </row>
    <row r="348" spans="3:5" x14ac:dyDescent="0.4">
      <c r="C348" t="s">
        <v>836</v>
      </c>
      <c r="D348" t="s">
        <v>519</v>
      </c>
      <c r="E348">
        <v>16200</v>
      </c>
    </row>
    <row r="349" spans="3:5" x14ac:dyDescent="0.4">
      <c r="C349" t="s">
        <v>836</v>
      </c>
      <c r="D349" t="s">
        <v>520</v>
      </c>
      <c r="E349">
        <v>12300</v>
      </c>
    </row>
    <row r="350" spans="3:5" x14ac:dyDescent="0.4">
      <c r="C350" t="s">
        <v>836</v>
      </c>
      <c r="D350" t="s">
        <v>521</v>
      </c>
      <c r="E350">
        <v>8000</v>
      </c>
    </row>
    <row r="351" spans="3:5" x14ac:dyDescent="0.4">
      <c r="C351" t="s">
        <v>836</v>
      </c>
      <c r="D351" t="s">
        <v>522</v>
      </c>
      <c r="E351">
        <v>3700</v>
      </c>
    </row>
    <row r="352" spans="3:5" x14ac:dyDescent="0.4">
      <c r="C352" t="s">
        <v>836</v>
      </c>
      <c r="D352" t="s">
        <v>523</v>
      </c>
      <c r="E352">
        <v>12400</v>
      </c>
    </row>
    <row r="353" spans="3:5" x14ac:dyDescent="0.4">
      <c r="C353" t="s">
        <v>836</v>
      </c>
      <c r="D353" t="s">
        <v>524</v>
      </c>
      <c r="E353">
        <v>9600</v>
      </c>
    </row>
    <row r="354" spans="3:5" x14ac:dyDescent="0.4">
      <c r="C354" t="s">
        <v>836</v>
      </c>
      <c r="D354" t="s">
        <v>525</v>
      </c>
      <c r="E354">
        <v>4600</v>
      </c>
    </row>
    <row r="355" spans="3:5" x14ac:dyDescent="0.4">
      <c r="C355" t="s">
        <v>836</v>
      </c>
      <c r="D355" t="s">
        <v>526</v>
      </c>
      <c r="E355">
        <v>8300</v>
      </c>
    </row>
    <row r="356" spans="3:5" x14ac:dyDescent="0.4">
      <c r="C356" t="s">
        <v>836</v>
      </c>
      <c r="D356" t="s">
        <v>527</v>
      </c>
      <c r="E356">
        <v>4200</v>
      </c>
    </row>
    <row r="357" spans="3:5" x14ac:dyDescent="0.4">
      <c r="C357" t="s">
        <v>836</v>
      </c>
      <c r="D357" t="s">
        <v>528</v>
      </c>
      <c r="E357">
        <v>9100</v>
      </c>
    </row>
    <row r="358" spans="3:5" x14ac:dyDescent="0.4">
      <c r="C358" t="s">
        <v>836</v>
      </c>
      <c r="D358" t="s">
        <v>529</v>
      </c>
      <c r="E358">
        <v>7400</v>
      </c>
    </row>
    <row r="359" spans="3:5" x14ac:dyDescent="0.4">
      <c r="C359" t="s">
        <v>836</v>
      </c>
      <c r="D359" t="s">
        <v>530</v>
      </c>
      <c r="E359">
        <v>4800</v>
      </c>
    </row>
    <row r="360" spans="3:5" x14ac:dyDescent="0.4">
      <c r="C360" t="s">
        <v>836</v>
      </c>
      <c r="D360" t="s">
        <v>531</v>
      </c>
      <c r="E360">
        <v>2400</v>
      </c>
    </row>
    <row r="361" spans="3:5" x14ac:dyDescent="0.4">
      <c r="C361" t="s">
        <v>836</v>
      </c>
      <c r="D361" t="s">
        <v>532</v>
      </c>
      <c r="E361">
        <v>4100</v>
      </c>
    </row>
    <row r="362" spans="3:5" x14ac:dyDescent="0.4">
      <c r="C362" t="s">
        <v>836</v>
      </c>
      <c r="D362" t="s">
        <v>533</v>
      </c>
      <c r="E362">
        <v>9200</v>
      </c>
    </row>
    <row r="363" spans="3:5" x14ac:dyDescent="0.4">
      <c r="C363" t="s">
        <v>836</v>
      </c>
      <c r="D363" t="s">
        <v>534</v>
      </c>
      <c r="E363">
        <v>3400</v>
      </c>
    </row>
    <row r="364" spans="3:5" x14ac:dyDescent="0.4">
      <c r="C364" t="s">
        <v>836</v>
      </c>
      <c r="D364" t="s">
        <v>535</v>
      </c>
      <c r="E364">
        <v>5200</v>
      </c>
    </row>
    <row r="365" spans="3:5" x14ac:dyDescent="0.4">
      <c r="C365" t="s">
        <v>836</v>
      </c>
      <c r="D365" t="s">
        <v>536</v>
      </c>
      <c r="E365">
        <v>5000</v>
      </c>
    </row>
    <row r="366" spans="3:5" x14ac:dyDescent="0.4">
      <c r="C366" t="s">
        <v>836</v>
      </c>
      <c r="D366" t="s">
        <v>537</v>
      </c>
      <c r="E366">
        <v>16200</v>
      </c>
    </row>
    <row r="367" spans="3:5" x14ac:dyDescent="0.4">
      <c r="C367" t="s">
        <v>836</v>
      </c>
      <c r="D367" t="s">
        <v>538</v>
      </c>
      <c r="E367">
        <v>4300</v>
      </c>
    </row>
    <row r="368" spans="3:5" x14ac:dyDescent="0.4">
      <c r="C368" t="s">
        <v>836</v>
      </c>
      <c r="D368" t="s">
        <v>539</v>
      </c>
      <c r="E368">
        <v>3000</v>
      </c>
    </row>
    <row r="369" spans="3:5" x14ac:dyDescent="0.4">
      <c r="C369" t="s">
        <v>836</v>
      </c>
      <c r="D369" t="s">
        <v>540</v>
      </c>
      <c r="E369">
        <v>6500</v>
      </c>
    </row>
    <row r="370" spans="3:5" x14ac:dyDescent="0.4">
      <c r="C370" t="s">
        <v>836</v>
      </c>
      <c r="D370" t="s">
        <v>541</v>
      </c>
      <c r="E370">
        <v>26300</v>
      </c>
    </row>
    <row r="371" spans="3:5" x14ac:dyDescent="0.4">
      <c r="C371" t="s">
        <v>836</v>
      </c>
      <c r="D371" t="s">
        <v>542</v>
      </c>
      <c r="E371">
        <v>5800</v>
      </c>
    </row>
    <row r="372" spans="3:5" x14ac:dyDescent="0.4">
      <c r="C372" t="s">
        <v>836</v>
      </c>
      <c r="D372" t="s">
        <v>543</v>
      </c>
      <c r="E372">
        <v>7000</v>
      </c>
    </row>
    <row r="373" spans="3:5" x14ac:dyDescent="0.4">
      <c r="C373" t="s">
        <v>836</v>
      </c>
      <c r="D373" t="s">
        <v>544</v>
      </c>
      <c r="E373">
        <v>2900</v>
      </c>
    </row>
    <row r="374" spans="3:5" x14ac:dyDescent="0.4">
      <c r="C374" t="s">
        <v>836</v>
      </c>
      <c r="D374" t="s">
        <v>545</v>
      </c>
      <c r="E374">
        <v>6200</v>
      </c>
    </row>
    <row r="375" spans="3:5" x14ac:dyDescent="0.4">
      <c r="C375" t="s">
        <v>836</v>
      </c>
      <c r="D375" t="s">
        <v>546</v>
      </c>
      <c r="E375">
        <v>3800</v>
      </c>
    </row>
    <row r="376" spans="3:5" x14ac:dyDescent="0.4">
      <c r="C376" t="s">
        <v>836</v>
      </c>
      <c r="D376" t="s">
        <v>547</v>
      </c>
      <c r="E376">
        <v>1500</v>
      </c>
    </row>
    <row r="377" spans="3:5" x14ac:dyDescent="0.4">
      <c r="C377" t="s">
        <v>836</v>
      </c>
      <c r="D377" t="s">
        <v>548</v>
      </c>
      <c r="E377">
        <v>5100</v>
      </c>
    </row>
    <row r="378" spans="3:5" x14ac:dyDescent="0.4">
      <c r="C378" t="s">
        <v>836</v>
      </c>
      <c r="D378" t="s">
        <v>549</v>
      </c>
      <c r="E378">
        <v>2400</v>
      </c>
    </row>
    <row r="379" spans="3:5" x14ac:dyDescent="0.4">
      <c r="C379" t="s">
        <v>836</v>
      </c>
      <c r="D379" t="s">
        <v>550</v>
      </c>
      <c r="E379">
        <v>5200</v>
      </c>
    </row>
    <row r="380" spans="3:5" x14ac:dyDescent="0.4">
      <c r="C380" t="s">
        <v>836</v>
      </c>
      <c r="D380" t="s">
        <v>551</v>
      </c>
      <c r="E380">
        <v>2700</v>
      </c>
    </row>
    <row r="381" spans="3:5" x14ac:dyDescent="0.4">
      <c r="C381" t="s">
        <v>836</v>
      </c>
      <c r="D381" t="s">
        <v>552</v>
      </c>
      <c r="E381">
        <v>3800</v>
      </c>
    </row>
    <row r="382" spans="3:5" x14ac:dyDescent="0.4">
      <c r="C382" t="s">
        <v>836</v>
      </c>
      <c r="D382" t="s">
        <v>553</v>
      </c>
      <c r="E382">
        <v>3800</v>
      </c>
    </row>
    <row r="383" spans="3:5" x14ac:dyDescent="0.4">
      <c r="C383" t="s">
        <v>836</v>
      </c>
      <c r="D383" t="s">
        <v>554</v>
      </c>
      <c r="E383">
        <v>1800</v>
      </c>
    </row>
    <row r="384" spans="3:5" x14ac:dyDescent="0.4">
      <c r="C384" t="s">
        <v>836</v>
      </c>
      <c r="D384" t="s">
        <v>555</v>
      </c>
      <c r="E384">
        <v>4300</v>
      </c>
    </row>
    <row r="385" spans="3:5" x14ac:dyDescent="0.4">
      <c r="C385" t="s">
        <v>836</v>
      </c>
      <c r="D385" t="s">
        <v>556</v>
      </c>
      <c r="E385">
        <v>1900</v>
      </c>
    </row>
    <row r="386" spans="3:5" x14ac:dyDescent="0.4">
      <c r="C386" t="s">
        <v>836</v>
      </c>
      <c r="D386" t="s">
        <v>557</v>
      </c>
      <c r="E386">
        <v>6000</v>
      </c>
    </row>
    <row r="387" spans="3:5" x14ac:dyDescent="0.4">
      <c r="C387" t="s">
        <v>836</v>
      </c>
      <c r="D387" t="s">
        <v>558</v>
      </c>
      <c r="E387">
        <v>3400</v>
      </c>
    </row>
    <row r="388" spans="3:5" x14ac:dyDescent="0.4">
      <c r="C388" t="s">
        <v>836</v>
      </c>
      <c r="D388" t="s">
        <v>559</v>
      </c>
      <c r="E388">
        <v>1900</v>
      </c>
    </row>
    <row r="389" spans="3:5" x14ac:dyDescent="0.4">
      <c r="C389" t="s">
        <v>836</v>
      </c>
      <c r="D389" t="s">
        <v>560</v>
      </c>
      <c r="E389">
        <v>9300</v>
      </c>
    </row>
    <row r="390" spans="3:5" x14ac:dyDescent="0.4">
      <c r="C390" t="s">
        <v>836</v>
      </c>
      <c r="D390" t="s">
        <v>561</v>
      </c>
      <c r="E390">
        <v>5000</v>
      </c>
    </row>
    <row r="391" spans="3:5" x14ac:dyDescent="0.4">
      <c r="C391" t="s">
        <v>836</v>
      </c>
      <c r="D391" t="s">
        <v>562</v>
      </c>
      <c r="E391">
        <v>3500</v>
      </c>
    </row>
    <row r="392" spans="3:5" x14ac:dyDescent="0.4">
      <c r="C392" t="s">
        <v>836</v>
      </c>
      <c r="D392" t="s">
        <v>563</v>
      </c>
      <c r="E392">
        <v>3200</v>
      </c>
    </row>
    <row r="393" spans="3:5" x14ac:dyDescent="0.4">
      <c r="C393" t="s">
        <v>836</v>
      </c>
      <c r="D393" t="s">
        <v>564</v>
      </c>
      <c r="E393">
        <v>4200</v>
      </c>
    </row>
    <row r="394" spans="3:5" x14ac:dyDescent="0.4">
      <c r="C394" t="s">
        <v>836</v>
      </c>
      <c r="D394" t="s">
        <v>565</v>
      </c>
      <c r="E394">
        <v>2800</v>
      </c>
    </row>
    <row r="395" spans="3:5" x14ac:dyDescent="0.4">
      <c r="C395" t="s">
        <v>836</v>
      </c>
      <c r="D395" t="s">
        <v>566</v>
      </c>
      <c r="E395">
        <v>3000</v>
      </c>
    </row>
    <row r="396" spans="3:5" x14ac:dyDescent="0.4">
      <c r="C396" t="s">
        <v>836</v>
      </c>
      <c r="D396" t="s">
        <v>567</v>
      </c>
      <c r="E396">
        <v>2600</v>
      </c>
    </row>
    <row r="397" spans="3:5" x14ac:dyDescent="0.4">
      <c r="C397" t="s">
        <v>836</v>
      </c>
      <c r="D397" t="s">
        <v>568</v>
      </c>
      <c r="E397">
        <v>1600</v>
      </c>
    </row>
    <row r="398" spans="3:5" x14ac:dyDescent="0.4">
      <c r="C398" t="s">
        <v>836</v>
      </c>
      <c r="D398" t="s">
        <v>569</v>
      </c>
      <c r="E398">
        <v>2300</v>
      </c>
    </row>
    <row r="399" spans="3:5" x14ac:dyDescent="0.4">
      <c r="C399" t="s">
        <v>836</v>
      </c>
      <c r="D399" t="s">
        <v>570</v>
      </c>
      <c r="E399">
        <v>2800</v>
      </c>
    </row>
    <row r="400" spans="3:5" x14ac:dyDescent="0.4">
      <c r="C400" t="s">
        <v>836</v>
      </c>
      <c r="D400" t="s">
        <v>571</v>
      </c>
      <c r="E400">
        <v>700</v>
      </c>
    </row>
    <row r="401" spans="3:5" x14ac:dyDescent="0.4">
      <c r="C401" t="s">
        <v>836</v>
      </c>
      <c r="D401" t="s">
        <v>572</v>
      </c>
      <c r="E401">
        <v>4500</v>
      </c>
    </row>
    <row r="402" spans="3:5" x14ac:dyDescent="0.4">
      <c r="C402" t="s">
        <v>836</v>
      </c>
      <c r="D402" t="s">
        <v>573</v>
      </c>
      <c r="E402">
        <v>800</v>
      </c>
    </row>
    <row r="403" spans="3:5" x14ac:dyDescent="0.4">
      <c r="C403" t="s">
        <v>836</v>
      </c>
      <c r="D403" t="s">
        <v>574</v>
      </c>
      <c r="E403">
        <v>4400</v>
      </c>
    </row>
    <row r="404" spans="3:5" x14ac:dyDescent="0.4">
      <c r="C404" t="s">
        <v>836</v>
      </c>
      <c r="D404" t="s">
        <v>575</v>
      </c>
      <c r="E404">
        <v>500</v>
      </c>
    </row>
    <row r="405" spans="3:5" x14ac:dyDescent="0.4">
      <c r="C405" t="s">
        <v>836</v>
      </c>
      <c r="D405" t="s">
        <v>576</v>
      </c>
      <c r="E405">
        <v>900</v>
      </c>
    </row>
    <row r="406" spans="3:5" x14ac:dyDescent="0.4">
      <c r="C406" t="s">
        <v>836</v>
      </c>
      <c r="D406" t="s">
        <v>577</v>
      </c>
      <c r="E406">
        <v>13700</v>
      </c>
    </row>
    <row r="407" spans="3:5" x14ac:dyDescent="0.4">
      <c r="C407" t="s">
        <v>836</v>
      </c>
      <c r="D407" t="s">
        <v>578</v>
      </c>
      <c r="E407">
        <v>1500</v>
      </c>
    </row>
    <row r="408" spans="3:5" x14ac:dyDescent="0.4">
      <c r="C408" t="s">
        <v>836</v>
      </c>
      <c r="D408" t="s">
        <v>579</v>
      </c>
      <c r="E408">
        <v>2900</v>
      </c>
    </row>
    <row r="409" spans="3:5" x14ac:dyDescent="0.4">
      <c r="C409" t="s">
        <v>836</v>
      </c>
      <c r="D409" t="s">
        <v>580</v>
      </c>
      <c r="E409">
        <v>2400</v>
      </c>
    </row>
    <row r="410" spans="3:5" x14ac:dyDescent="0.4">
      <c r="C410" t="s">
        <v>836</v>
      </c>
      <c r="D410" t="s">
        <v>581</v>
      </c>
      <c r="E410">
        <v>3700</v>
      </c>
    </row>
    <row r="411" spans="3:5" x14ac:dyDescent="0.4">
      <c r="C411" t="s">
        <v>836</v>
      </c>
      <c r="D411" t="s">
        <v>582</v>
      </c>
      <c r="E411">
        <v>3200</v>
      </c>
    </row>
    <row r="412" spans="3:5" x14ac:dyDescent="0.4">
      <c r="C412" t="s">
        <v>836</v>
      </c>
      <c r="D412" t="s">
        <v>583</v>
      </c>
      <c r="E412">
        <v>2000</v>
      </c>
    </row>
    <row r="413" spans="3:5" x14ac:dyDescent="0.4">
      <c r="C413" t="s">
        <v>836</v>
      </c>
      <c r="D413" t="s">
        <v>584</v>
      </c>
      <c r="E413">
        <v>1700</v>
      </c>
    </row>
    <row r="414" spans="3:5" x14ac:dyDescent="0.4">
      <c r="C414" t="s">
        <v>836</v>
      </c>
      <c r="D414" t="s">
        <v>585</v>
      </c>
      <c r="E414">
        <v>2500</v>
      </c>
    </row>
    <row r="415" spans="3:5" x14ac:dyDescent="0.4">
      <c r="C415" t="s">
        <v>836</v>
      </c>
      <c r="D415" t="s">
        <v>586</v>
      </c>
      <c r="E415">
        <v>5000</v>
      </c>
    </row>
    <row r="416" spans="3:5" x14ac:dyDescent="0.4">
      <c r="C416" t="s">
        <v>836</v>
      </c>
      <c r="D416" t="s">
        <v>587</v>
      </c>
      <c r="E416">
        <v>1400</v>
      </c>
    </row>
    <row r="417" spans="3:5" x14ac:dyDescent="0.4">
      <c r="C417" t="s">
        <v>836</v>
      </c>
      <c r="D417" t="s">
        <v>588</v>
      </c>
      <c r="E417">
        <v>17700</v>
      </c>
    </row>
    <row r="418" spans="3:5" x14ac:dyDescent="0.4">
      <c r="C418" t="s">
        <v>836</v>
      </c>
      <c r="D418" t="s">
        <v>589</v>
      </c>
      <c r="E418">
        <v>5200</v>
      </c>
    </row>
    <row r="419" spans="3:5" x14ac:dyDescent="0.4">
      <c r="C419" t="s">
        <v>836</v>
      </c>
      <c r="D419" t="s">
        <v>590</v>
      </c>
      <c r="E419">
        <v>7200</v>
      </c>
    </row>
    <row r="420" spans="3:5" x14ac:dyDescent="0.4">
      <c r="C420" t="s">
        <v>836</v>
      </c>
      <c r="D420" t="s">
        <v>591</v>
      </c>
      <c r="E420">
        <v>4100</v>
      </c>
    </row>
    <row r="421" spans="3:5" x14ac:dyDescent="0.4">
      <c r="C421" t="s">
        <v>836</v>
      </c>
      <c r="D421" t="s">
        <v>592</v>
      </c>
      <c r="E421">
        <v>2000</v>
      </c>
    </row>
    <row r="422" spans="3:5" x14ac:dyDescent="0.4">
      <c r="C422" t="s">
        <v>836</v>
      </c>
      <c r="D422" t="s">
        <v>593</v>
      </c>
      <c r="E422">
        <v>4800</v>
      </c>
    </row>
    <row r="423" spans="3:5" x14ac:dyDescent="0.4">
      <c r="C423" t="s">
        <v>836</v>
      </c>
      <c r="D423" t="s">
        <v>594</v>
      </c>
      <c r="E423">
        <v>3600</v>
      </c>
    </row>
    <row r="424" spans="3:5" x14ac:dyDescent="0.4">
      <c r="C424" t="s">
        <v>836</v>
      </c>
      <c r="D424" t="s">
        <v>595</v>
      </c>
      <c r="E424">
        <v>2300</v>
      </c>
    </row>
    <row r="425" spans="3:5" x14ac:dyDescent="0.4">
      <c r="C425" t="s">
        <v>836</v>
      </c>
      <c r="D425" t="s">
        <v>596</v>
      </c>
      <c r="E425">
        <v>4900</v>
      </c>
    </row>
    <row r="426" spans="3:5" x14ac:dyDescent="0.4">
      <c r="C426" t="s">
        <v>836</v>
      </c>
      <c r="D426" t="s">
        <v>597</v>
      </c>
      <c r="E426">
        <v>400</v>
      </c>
    </row>
    <row r="427" spans="3:5" x14ac:dyDescent="0.4">
      <c r="C427" t="s">
        <v>836</v>
      </c>
      <c r="D427" t="s">
        <v>598</v>
      </c>
      <c r="E427">
        <v>26900</v>
      </c>
    </row>
    <row r="428" spans="3:5" x14ac:dyDescent="0.4">
      <c r="C428" t="s">
        <v>836</v>
      </c>
      <c r="D428" t="s">
        <v>599</v>
      </c>
      <c r="E428">
        <v>2400</v>
      </c>
    </row>
    <row r="429" spans="3:5" x14ac:dyDescent="0.4">
      <c r="C429" t="s">
        <v>836</v>
      </c>
      <c r="D429" t="s">
        <v>600</v>
      </c>
      <c r="E429">
        <v>4000</v>
      </c>
    </row>
    <row r="430" spans="3:5" x14ac:dyDescent="0.4">
      <c r="C430" t="s">
        <v>836</v>
      </c>
      <c r="D430" t="s">
        <v>601</v>
      </c>
      <c r="E430">
        <v>12300</v>
      </c>
    </row>
    <row r="431" spans="3:5" x14ac:dyDescent="0.4">
      <c r="C431" t="s">
        <v>836</v>
      </c>
      <c r="D431" t="s">
        <v>602</v>
      </c>
      <c r="E431">
        <v>6400</v>
      </c>
    </row>
    <row r="432" spans="3:5" x14ac:dyDescent="0.4">
      <c r="C432" t="s">
        <v>836</v>
      </c>
      <c r="D432" t="s">
        <v>603</v>
      </c>
      <c r="E432">
        <v>5100</v>
      </c>
    </row>
    <row r="433" spans="3:5" x14ac:dyDescent="0.4">
      <c r="C433" t="s">
        <v>836</v>
      </c>
      <c r="D433" t="s">
        <v>604</v>
      </c>
      <c r="E433">
        <v>3600</v>
      </c>
    </row>
    <row r="434" spans="3:5" x14ac:dyDescent="0.4">
      <c r="C434" t="s">
        <v>836</v>
      </c>
      <c r="D434" t="s">
        <v>605</v>
      </c>
      <c r="E434">
        <v>5200</v>
      </c>
    </row>
    <row r="435" spans="3:5" x14ac:dyDescent="0.4">
      <c r="C435" t="s">
        <v>836</v>
      </c>
      <c r="D435" t="s">
        <v>606</v>
      </c>
      <c r="E435">
        <v>4600</v>
      </c>
    </row>
    <row r="436" spans="3:5" x14ac:dyDescent="0.4">
      <c r="C436" t="s">
        <v>836</v>
      </c>
      <c r="D436" t="s">
        <v>607</v>
      </c>
      <c r="E436">
        <v>20000</v>
      </c>
    </row>
    <row r="437" spans="3:5" x14ac:dyDescent="0.4">
      <c r="C437" t="s">
        <v>836</v>
      </c>
      <c r="D437" t="s">
        <v>608</v>
      </c>
      <c r="E437">
        <v>3100</v>
      </c>
    </row>
    <row r="438" spans="3:5" x14ac:dyDescent="0.4">
      <c r="C438" t="s">
        <v>836</v>
      </c>
      <c r="D438" t="s">
        <v>609</v>
      </c>
      <c r="E438">
        <v>1900</v>
      </c>
    </row>
    <row r="439" spans="3:5" x14ac:dyDescent="0.4">
      <c r="C439" t="s">
        <v>836</v>
      </c>
      <c r="D439" t="s">
        <v>610</v>
      </c>
      <c r="E439">
        <v>4100</v>
      </c>
    </row>
    <row r="440" spans="3:5" x14ac:dyDescent="0.4">
      <c r="C440" t="s">
        <v>836</v>
      </c>
      <c r="D440" t="s">
        <v>611</v>
      </c>
      <c r="E440">
        <v>2300</v>
      </c>
    </row>
    <row r="441" spans="3:5" x14ac:dyDescent="0.4">
      <c r="C441" t="s">
        <v>836</v>
      </c>
      <c r="D441" t="s">
        <v>612</v>
      </c>
      <c r="E441">
        <v>7800</v>
      </c>
    </row>
    <row r="442" spans="3:5" x14ac:dyDescent="0.4">
      <c r="C442" t="s">
        <v>836</v>
      </c>
      <c r="D442" t="s">
        <v>613</v>
      </c>
      <c r="E442">
        <v>12600</v>
      </c>
    </row>
    <row r="443" spans="3:5" x14ac:dyDescent="0.4">
      <c r="C443" t="s">
        <v>836</v>
      </c>
      <c r="D443" t="s">
        <v>614</v>
      </c>
      <c r="E443">
        <v>5800</v>
      </c>
    </row>
    <row r="444" spans="3:5" x14ac:dyDescent="0.4">
      <c r="C444" t="s">
        <v>836</v>
      </c>
      <c r="D444" t="s">
        <v>615</v>
      </c>
      <c r="E444">
        <v>7800</v>
      </c>
    </row>
    <row r="445" spans="3:5" x14ac:dyDescent="0.4">
      <c r="C445" t="s">
        <v>836</v>
      </c>
      <c r="D445" t="s">
        <v>616</v>
      </c>
      <c r="E445">
        <v>6800</v>
      </c>
    </row>
    <row r="446" spans="3:5" x14ac:dyDescent="0.4">
      <c r="C446" t="s">
        <v>836</v>
      </c>
      <c r="D446" t="s">
        <v>617</v>
      </c>
      <c r="E446">
        <v>3400</v>
      </c>
    </row>
    <row r="447" spans="3:5" x14ac:dyDescent="0.4">
      <c r="C447" t="s">
        <v>836</v>
      </c>
      <c r="D447" t="s">
        <v>618</v>
      </c>
      <c r="E447">
        <v>6700</v>
      </c>
    </row>
    <row r="448" spans="3:5" x14ac:dyDescent="0.4">
      <c r="C448" t="s">
        <v>836</v>
      </c>
      <c r="D448" t="s">
        <v>619</v>
      </c>
      <c r="E448">
        <v>7900</v>
      </c>
    </row>
    <row r="449" spans="3:5" x14ac:dyDescent="0.4">
      <c r="C449" t="s">
        <v>836</v>
      </c>
      <c r="D449" t="s">
        <v>620</v>
      </c>
      <c r="E449">
        <v>2600</v>
      </c>
    </row>
    <row r="450" spans="3:5" x14ac:dyDescent="0.4">
      <c r="C450" t="s">
        <v>836</v>
      </c>
      <c r="D450" t="s">
        <v>621</v>
      </c>
      <c r="E450">
        <v>4800</v>
      </c>
    </row>
    <row r="451" spans="3:5" x14ac:dyDescent="0.4">
      <c r="C451" t="s">
        <v>836</v>
      </c>
      <c r="D451" t="s">
        <v>622</v>
      </c>
      <c r="E451">
        <v>1800</v>
      </c>
    </row>
    <row r="452" spans="3:5" x14ac:dyDescent="0.4">
      <c r="C452" t="s">
        <v>836</v>
      </c>
      <c r="D452" t="s">
        <v>623</v>
      </c>
      <c r="E452">
        <v>400</v>
      </c>
    </row>
    <row r="453" spans="3:5" x14ac:dyDescent="0.4">
      <c r="C453" t="s">
        <v>836</v>
      </c>
      <c r="D453" t="s">
        <v>624</v>
      </c>
      <c r="E453">
        <v>3300</v>
      </c>
    </row>
    <row r="454" spans="3:5" x14ac:dyDescent="0.4">
      <c r="C454" t="s">
        <v>836</v>
      </c>
      <c r="D454" t="s">
        <v>625</v>
      </c>
      <c r="E454">
        <v>2500</v>
      </c>
    </row>
    <row r="455" spans="3:5" x14ac:dyDescent="0.4">
      <c r="C455" t="s">
        <v>836</v>
      </c>
      <c r="D455" t="s">
        <v>626</v>
      </c>
      <c r="E455">
        <v>600</v>
      </c>
    </row>
    <row r="456" spans="3:5" x14ac:dyDescent="0.4">
      <c r="C456" t="s">
        <v>836</v>
      </c>
      <c r="D456" t="s">
        <v>627</v>
      </c>
      <c r="E456">
        <v>3000</v>
      </c>
    </row>
    <row r="457" spans="3:5" x14ac:dyDescent="0.4">
      <c r="C457" t="s">
        <v>836</v>
      </c>
      <c r="D457" t="s">
        <v>628</v>
      </c>
      <c r="E457">
        <v>8100</v>
      </c>
    </row>
    <row r="458" spans="3:5" x14ac:dyDescent="0.4">
      <c r="C458" t="s">
        <v>836</v>
      </c>
      <c r="D458" t="s">
        <v>629</v>
      </c>
      <c r="E458">
        <v>1800</v>
      </c>
    </row>
    <row r="459" spans="3:5" x14ac:dyDescent="0.4">
      <c r="C459" t="s">
        <v>836</v>
      </c>
      <c r="D459" t="s">
        <v>630</v>
      </c>
      <c r="E459">
        <v>3100</v>
      </c>
    </row>
    <row r="460" spans="3:5" x14ac:dyDescent="0.4">
      <c r="C460" t="s">
        <v>836</v>
      </c>
      <c r="D460" t="s">
        <v>631</v>
      </c>
      <c r="E460">
        <v>3900</v>
      </c>
    </row>
    <row r="461" spans="3:5" x14ac:dyDescent="0.4">
      <c r="C461" t="s">
        <v>836</v>
      </c>
      <c r="D461" t="s">
        <v>632</v>
      </c>
      <c r="E461">
        <v>7900</v>
      </c>
    </row>
    <row r="462" spans="3:5" x14ac:dyDescent="0.4">
      <c r="C462" t="s">
        <v>836</v>
      </c>
      <c r="D462" t="s">
        <v>633</v>
      </c>
      <c r="E462">
        <v>1600</v>
      </c>
    </row>
    <row r="463" spans="3:5" x14ac:dyDescent="0.4">
      <c r="C463" t="s">
        <v>836</v>
      </c>
      <c r="D463" t="s">
        <v>634</v>
      </c>
      <c r="E463">
        <v>2200</v>
      </c>
    </row>
    <row r="464" spans="3:5" x14ac:dyDescent="0.4">
      <c r="C464" t="s">
        <v>836</v>
      </c>
      <c r="D464" t="s">
        <v>635</v>
      </c>
      <c r="E464">
        <v>500</v>
      </c>
    </row>
    <row r="465" spans="3:5" x14ac:dyDescent="0.4">
      <c r="C465" t="s">
        <v>836</v>
      </c>
      <c r="D465" t="s">
        <v>636</v>
      </c>
      <c r="E465">
        <v>5300</v>
      </c>
    </row>
    <row r="466" spans="3:5" x14ac:dyDescent="0.4">
      <c r="C466" t="s">
        <v>836</v>
      </c>
      <c r="D466" t="s">
        <v>637</v>
      </c>
      <c r="E466">
        <v>1900</v>
      </c>
    </row>
    <row r="467" spans="3:5" x14ac:dyDescent="0.4">
      <c r="C467" t="s">
        <v>836</v>
      </c>
      <c r="D467" t="s">
        <v>638</v>
      </c>
      <c r="E467">
        <v>3800</v>
      </c>
    </row>
    <row r="468" spans="3:5" x14ac:dyDescent="0.4">
      <c r="C468" t="s">
        <v>836</v>
      </c>
      <c r="D468" t="s">
        <v>639</v>
      </c>
      <c r="E468">
        <v>2000</v>
      </c>
    </row>
    <row r="469" spans="3:5" x14ac:dyDescent="0.4">
      <c r="C469" t="s">
        <v>836</v>
      </c>
      <c r="D469" t="s">
        <v>640</v>
      </c>
      <c r="E469">
        <v>3500</v>
      </c>
    </row>
    <row r="470" spans="3:5" x14ac:dyDescent="0.4">
      <c r="C470" t="s">
        <v>836</v>
      </c>
      <c r="D470" t="s">
        <v>641</v>
      </c>
      <c r="E470">
        <v>500</v>
      </c>
    </row>
    <row r="471" spans="3:5" x14ac:dyDescent="0.4">
      <c r="C471" t="s">
        <v>836</v>
      </c>
      <c r="D471" t="s">
        <v>642</v>
      </c>
      <c r="E471">
        <v>700</v>
      </c>
    </row>
    <row r="472" spans="3:5" x14ac:dyDescent="0.4">
      <c r="C472" t="s">
        <v>836</v>
      </c>
      <c r="D472" t="s">
        <v>643</v>
      </c>
      <c r="E472">
        <v>3700</v>
      </c>
    </row>
    <row r="473" spans="3:5" x14ac:dyDescent="0.4">
      <c r="C473" t="s">
        <v>836</v>
      </c>
      <c r="D473" t="s">
        <v>644</v>
      </c>
      <c r="E473">
        <v>2300</v>
      </c>
    </row>
    <row r="474" spans="3:5" x14ac:dyDescent="0.4">
      <c r="C474" t="s">
        <v>836</v>
      </c>
      <c r="D474" t="s">
        <v>645</v>
      </c>
      <c r="E474">
        <v>1600</v>
      </c>
    </row>
    <row r="475" spans="3:5" x14ac:dyDescent="0.4">
      <c r="C475" t="s">
        <v>836</v>
      </c>
      <c r="D475" t="s">
        <v>646</v>
      </c>
      <c r="E475">
        <v>5700</v>
      </c>
    </row>
    <row r="476" spans="3:5" x14ac:dyDescent="0.4">
      <c r="C476" t="s">
        <v>836</v>
      </c>
      <c r="D476" t="s">
        <v>647</v>
      </c>
      <c r="E476">
        <v>200</v>
      </c>
    </row>
    <row r="477" spans="3:5" x14ac:dyDescent="0.4">
      <c r="C477" t="s">
        <v>836</v>
      </c>
      <c r="D477" t="s">
        <v>648</v>
      </c>
      <c r="E477">
        <v>3900</v>
      </c>
    </row>
    <row r="478" spans="3:5" x14ac:dyDescent="0.4">
      <c r="C478" t="s">
        <v>836</v>
      </c>
      <c r="D478" t="s">
        <v>649</v>
      </c>
      <c r="E478">
        <v>1700</v>
      </c>
    </row>
    <row r="479" spans="3:5" x14ac:dyDescent="0.4">
      <c r="C479" t="s">
        <v>836</v>
      </c>
      <c r="D479" t="s">
        <v>650</v>
      </c>
      <c r="E479">
        <v>6800</v>
      </c>
    </row>
    <row r="480" spans="3:5" x14ac:dyDescent="0.4">
      <c r="C480" t="s">
        <v>836</v>
      </c>
      <c r="D480" t="s">
        <v>651</v>
      </c>
      <c r="E480">
        <v>1500</v>
      </c>
    </row>
    <row r="481" spans="3:5" x14ac:dyDescent="0.4">
      <c r="C481" t="s">
        <v>836</v>
      </c>
      <c r="D481" t="s">
        <v>652</v>
      </c>
      <c r="E481">
        <v>1500</v>
      </c>
    </row>
    <row r="482" spans="3:5" x14ac:dyDescent="0.4">
      <c r="C482" t="s">
        <v>836</v>
      </c>
      <c r="D482" t="s">
        <v>653</v>
      </c>
      <c r="E482">
        <v>1800</v>
      </c>
    </row>
    <row r="483" spans="3:5" x14ac:dyDescent="0.4">
      <c r="C483" t="s">
        <v>836</v>
      </c>
      <c r="D483" t="s">
        <v>654</v>
      </c>
      <c r="E483">
        <v>800</v>
      </c>
    </row>
    <row r="484" spans="3:5" x14ac:dyDescent="0.4">
      <c r="C484" t="s">
        <v>836</v>
      </c>
      <c r="D484" t="s">
        <v>655</v>
      </c>
      <c r="E484">
        <v>1300</v>
      </c>
    </row>
    <row r="485" spans="3:5" x14ac:dyDescent="0.4">
      <c r="C485" t="s">
        <v>836</v>
      </c>
      <c r="D485" t="s">
        <v>656</v>
      </c>
      <c r="E485">
        <v>800</v>
      </c>
    </row>
    <row r="486" spans="3:5" x14ac:dyDescent="0.4">
      <c r="C486" t="s">
        <v>836</v>
      </c>
      <c r="D486" t="s">
        <v>657</v>
      </c>
      <c r="E486">
        <v>46900</v>
      </c>
    </row>
    <row r="487" spans="3:5" x14ac:dyDescent="0.4">
      <c r="C487" t="s">
        <v>836</v>
      </c>
      <c r="D487" t="s">
        <v>658</v>
      </c>
      <c r="E487">
        <v>9800</v>
      </c>
    </row>
    <row r="488" spans="3:5" x14ac:dyDescent="0.4">
      <c r="C488" t="s">
        <v>836</v>
      </c>
      <c r="D488" t="s">
        <v>659</v>
      </c>
      <c r="E488">
        <v>6000</v>
      </c>
    </row>
    <row r="489" spans="3:5" x14ac:dyDescent="0.4">
      <c r="C489" t="s">
        <v>836</v>
      </c>
      <c r="D489" t="s">
        <v>660</v>
      </c>
      <c r="E489">
        <v>8800</v>
      </c>
    </row>
    <row r="490" spans="3:5" x14ac:dyDescent="0.4">
      <c r="C490" t="s">
        <v>836</v>
      </c>
      <c r="D490" t="s">
        <v>661</v>
      </c>
      <c r="E490">
        <v>14800</v>
      </c>
    </row>
    <row r="491" spans="3:5" x14ac:dyDescent="0.4">
      <c r="C491" t="s">
        <v>836</v>
      </c>
      <c r="D491" t="s">
        <v>662</v>
      </c>
      <c r="E491">
        <v>2800</v>
      </c>
    </row>
    <row r="492" spans="3:5" x14ac:dyDescent="0.4">
      <c r="C492" t="s">
        <v>836</v>
      </c>
      <c r="D492" t="s">
        <v>663</v>
      </c>
      <c r="E492">
        <v>14300</v>
      </c>
    </row>
    <row r="493" spans="3:5" x14ac:dyDescent="0.4">
      <c r="C493" t="s">
        <v>836</v>
      </c>
      <c r="D493" t="s">
        <v>664</v>
      </c>
      <c r="E493">
        <v>13600</v>
      </c>
    </row>
    <row r="494" spans="3:5" x14ac:dyDescent="0.4">
      <c r="C494" t="s">
        <v>836</v>
      </c>
      <c r="D494" t="s">
        <v>665</v>
      </c>
      <c r="E494">
        <v>9100</v>
      </c>
    </row>
    <row r="495" spans="3:5" x14ac:dyDescent="0.4">
      <c r="C495" t="s">
        <v>836</v>
      </c>
      <c r="D495" t="s">
        <v>666</v>
      </c>
      <c r="E495">
        <v>3400</v>
      </c>
    </row>
    <row r="496" spans="3:5" x14ac:dyDescent="0.4">
      <c r="C496" t="s">
        <v>836</v>
      </c>
      <c r="D496" t="s">
        <v>667</v>
      </c>
      <c r="E496">
        <v>4200</v>
      </c>
    </row>
    <row r="497" spans="3:5" x14ac:dyDescent="0.4">
      <c r="C497" t="s">
        <v>836</v>
      </c>
      <c r="D497" t="s">
        <v>668</v>
      </c>
      <c r="E497">
        <v>12700</v>
      </c>
    </row>
    <row r="498" spans="3:5" x14ac:dyDescent="0.4">
      <c r="C498" t="s">
        <v>836</v>
      </c>
      <c r="D498" t="s">
        <v>669</v>
      </c>
      <c r="E498">
        <v>15100</v>
      </c>
    </row>
    <row r="499" spans="3:5" x14ac:dyDescent="0.4">
      <c r="C499" t="s">
        <v>836</v>
      </c>
      <c r="D499" t="s">
        <v>670</v>
      </c>
      <c r="E499">
        <v>8400</v>
      </c>
    </row>
    <row r="500" spans="3:5" x14ac:dyDescent="0.4">
      <c r="C500" t="s">
        <v>836</v>
      </c>
      <c r="D500" t="s">
        <v>671</v>
      </c>
      <c r="E500">
        <v>8600</v>
      </c>
    </row>
    <row r="501" spans="3:5" x14ac:dyDescent="0.4">
      <c r="C501" t="s">
        <v>836</v>
      </c>
      <c r="D501" t="s">
        <v>672</v>
      </c>
      <c r="E501">
        <v>7900</v>
      </c>
    </row>
    <row r="502" spans="3:5" x14ac:dyDescent="0.4">
      <c r="C502" t="s">
        <v>836</v>
      </c>
      <c r="D502" t="s">
        <v>673</v>
      </c>
      <c r="E502">
        <v>12100</v>
      </c>
    </row>
    <row r="503" spans="3:5" x14ac:dyDescent="0.4">
      <c r="C503" t="s">
        <v>836</v>
      </c>
      <c r="D503" t="s">
        <v>674</v>
      </c>
      <c r="E503">
        <v>5900</v>
      </c>
    </row>
    <row r="504" spans="3:5" x14ac:dyDescent="0.4">
      <c r="C504" t="s">
        <v>836</v>
      </c>
      <c r="D504" t="s">
        <v>675</v>
      </c>
      <c r="E504">
        <v>3700</v>
      </c>
    </row>
    <row r="505" spans="3:5" x14ac:dyDescent="0.4">
      <c r="C505" t="s">
        <v>836</v>
      </c>
      <c r="D505" t="s">
        <v>676</v>
      </c>
      <c r="E505">
        <v>3500</v>
      </c>
    </row>
    <row r="506" spans="3:5" x14ac:dyDescent="0.4">
      <c r="C506" t="s">
        <v>836</v>
      </c>
      <c r="D506" t="s">
        <v>677</v>
      </c>
      <c r="E506">
        <v>6300</v>
      </c>
    </row>
    <row r="507" spans="3:5" x14ac:dyDescent="0.4">
      <c r="C507" t="s">
        <v>836</v>
      </c>
      <c r="D507" t="s">
        <v>678</v>
      </c>
      <c r="E507">
        <v>7900</v>
      </c>
    </row>
    <row r="508" spans="3:5" x14ac:dyDescent="0.4">
      <c r="C508" t="s">
        <v>836</v>
      </c>
      <c r="D508" t="s">
        <v>679</v>
      </c>
      <c r="E508">
        <v>7200</v>
      </c>
    </row>
    <row r="509" spans="3:5" x14ac:dyDescent="0.4">
      <c r="C509" t="s">
        <v>836</v>
      </c>
      <c r="D509" t="s">
        <v>680</v>
      </c>
      <c r="E509">
        <v>2400</v>
      </c>
    </row>
    <row r="510" spans="3:5" x14ac:dyDescent="0.4">
      <c r="C510" t="s">
        <v>836</v>
      </c>
      <c r="D510" t="s">
        <v>681</v>
      </c>
      <c r="E510">
        <v>4000</v>
      </c>
    </row>
    <row r="511" spans="3:5" x14ac:dyDescent="0.4">
      <c r="C511" t="s">
        <v>836</v>
      </c>
      <c r="D511" t="s">
        <v>682</v>
      </c>
      <c r="E511">
        <v>9600</v>
      </c>
    </row>
    <row r="512" spans="3:5" x14ac:dyDescent="0.4">
      <c r="C512" t="s">
        <v>836</v>
      </c>
      <c r="D512" t="s">
        <v>683</v>
      </c>
      <c r="E512">
        <v>8600</v>
      </c>
    </row>
    <row r="513" spans="3:5" x14ac:dyDescent="0.4">
      <c r="C513" t="s">
        <v>836</v>
      </c>
      <c r="D513" t="s">
        <v>684</v>
      </c>
      <c r="E513">
        <v>6400</v>
      </c>
    </row>
    <row r="514" spans="3:5" x14ac:dyDescent="0.4">
      <c r="C514" t="s">
        <v>836</v>
      </c>
      <c r="D514" t="s">
        <v>685</v>
      </c>
      <c r="E514">
        <v>2100</v>
      </c>
    </row>
    <row r="515" spans="3:5" x14ac:dyDescent="0.4">
      <c r="C515" t="s">
        <v>836</v>
      </c>
      <c r="D515" t="s">
        <v>686</v>
      </c>
      <c r="E515">
        <v>4200</v>
      </c>
    </row>
    <row r="516" spans="3:5" x14ac:dyDescent="0.4">
      <c r="C516" t="s">
        <v>836</v>
      </c>
      <c r="D516" t="s">
        <v>687</v>
      </c>
      <c r="E516">
        <v>7100</v>
      </c>
    </row>
    <row r="517" spans="3:5" x14ac:dyDescent="0.4">
      <c r="C517" t="s">
        <v>836</v>
      </c>
      <c r="D517" t="s">
        <v>386</v>
      </c>
      <c r="E517">
        <v>25000</v>
      </c>
    </row>
    <row r="518" spans="3:5" x14ac:dyDescent="0.4">
      <c r="C518" t="s">
        <v>836</v>
      </c>
      <c r="D518" t="s">
        <v>387</v>
      </c>
      <c r="E518">
        <v>20700</v>
      </c>
    </row>
    <row r="519" spans="3:5" x14ac:dyDescent="0.4">
      <c r="C519" t="s">
        <v>836</v>
      </c>
      <c r="D519" t="s">
        <v>388</v>
      </c>
      <c r="E519">
        <v>3100</v>
      </c>
    </row>
    <row r="520" spans="3:5" x14ac:dyDescent="0.4">
      <c r="C520" t="s">
        <v>836</v>
      </c>
      <c r="D520" t="s">
        <v>389</v>
      </c>
      <c r="E520">
        <v>3700</v>
      </c>
    </row>
    <row r="521" spans="3:5" x14ac:dyDescent="0.4">
      <c r="C521" t="s">
        <v>836</v>
      </c>
      <c r="D521" t="s">
        <v>390</v>
      </c>
      <c r="E521">
        <v>7400</v>
      </c>
    </row>
    <row r="522" spans="3:5" x14ac:dyDescent="0.4">
      <c r="C522" t="s">
        <v>836</v>
      </c>
      <c r="D522" t="s">
        <v>391</v>
      </c>
      <c r="E522">
        <v>2200</v>
      </c>
    </row>
    <row r="523" spans="3:5" x14ac:dyDescent="0.4">
      <c r="C523" t="s">
        <v>836</v>
      </c>
      <c r="D523" t="s">
        <v>392</v>
      </c>
      <c r="E523">
        <v>2500</v>
      </c>
    </row>
    <row r="524" spans="3:5" x14ac:dyDescent="0.4">
      <c r="C524" t="s">
        <v>836</v>
      </c>
      <c r="D524" t="s">
        <v>393</v>
      </c>
      <c r="E524">
        <v>4800</v>
      </c>
    </row>
    <row r="525" spans="3:5" x14ac:dyDescent="0.4">
      <c r="C525" t="s">
        <v>836</v>
      </c>
      <c r="D525" t="s">
        <v>394</v>
      </c>
      <c r="E525">
        <v>1100</v>
      </c>
    </row>
    <row r="526" spans="3:5" x14ac:dyDescent="0.4">
      <c r="C526" t="s">
        <v>836</v>
      </c>
      <c r="D526" t="s">
        <v>395</v>
      </c>
      <c r="E526">
        <v>6600</v>
      </c>
    </row>
    <row r="527" spans="3:5" x14ac:dyDescent="0.4">
      <c r="C527" t="s">
        <v>836</v>
      </c>
      <c r="D527" t="s">
        <v>396</v>
      </c>
      <c r="E527">
        <v>2400</v>
      </c>
    </row>
    <row r="528" spans="3:5" x14ac:dyDescent="0.4">
      <c r="C528" t="s">
        <v>836</v>
      </c>
      <c r="D528" t="s">
        <v>397</v>
      </c>
      <c r="E528">
        <v>2600</v>
      </c>
    </row>
    <row r="529" spans="3:5" x14ac:dyDescent="0.4">
      <c r="C529" t="s">
        <v>836</v>
      </c>
      <c r="D529" t="s">
        <v>398</v>
      </c>
      <c r="E529">
        <v>5400</v>
      </c>
    </row>
    <row r="530" spans="3:5" x14ac:dyDescent="0.4">
      <c r="C530" t="s">
        <v>836</v>
      </c>
      <c r="D530" t="s">
        <v>399</v>
      </c>
      <c r="E530">
        <v>1400</v>
      </c>
    </row>
    <row r="531" spans="3:5" x14ac:dyDescent="0.4">
      <c r="C531" t="s">
        <v>836</v>
      </c>
      <c r="D531" t="s">
        <v>400</v>
      </c>
      <c r="E531">
        <v>3800</v>
      </c>
    </row>
    <row r="532" spans="3:5" x14ac:dyDescent="0.4">
      <c r="C532" t="s">
        <v>836</v>
      </c>
      <c r="D532" t="s">
        <v>401</v>
      </c>
      <c r="E532">
        <v>3000</v>
      </c>
    </row>
    <row r="533" spans="3:5" x14ac:dyDescent="0.4">
      <c r="C533" t="s">
        <v>836</v>
      </c>
      <c r="D533" t="s">
        <v>402</v>
      </c>
      <c r="E533">
        <v>1700</v>
      </c>
    </row>
    <row r="534" spans="3:5" x14ac:dyDescent="0.4">
      <c r="C534" t="s">
        <v>836</v>
      </c>
      <c r="D534" t="s">
        <v>403</v>
      </c>
      <c r="E534">
        <v>4500</v>
      </c>
    </row>
    <row r="535" spans="3:5" x14ac:dyDescent="0.4">
      <c r="C535" t="s">
        <v>836</v>
      </c>
      <c r="D535" t="s">
        <v>404</v>
      </c>
      <c r="E535">
        <v>3900</v>
      </c>
    </row>
    <row r="536" spans="3:5" x14ac:dyDescent="0.4">
      <c r="C536" t="s">
        <v>836</v>
      </c>
      <c r="D536" t="s">
        <v>405</v>
      </c>
      <c r="E536">
        <v>2700</v>
      </c>
    </row>
    <row r="537" spans="3:5" x14ac:dyDescent="0.4">
      <c r="C537" t="s">
        <v>836</v>
      </c>
      <c r="D537" t="s">
        <v>406</v>
      </c>
      <c r="E537">
        <v>3500</v>
      </c>
    </row>
    <row r="538" spans="3:5" x14ac:dyDescent="0.4">
      <c r="C538" t="s">
        <v>836</v>
      </c>
      <c r="D538" t="s">
        <v>407</v>
      </c>
      <c r="E538">
        <v>2400</v>
      </c>
    </row>
    <row r="539" spans="3:5" x14ac:dyDescent="0.4">
      <c r="C539" t="s">
        <v>836</v>
      </c>
      <c r="D539" t="s">
        <v>408</v>
      </c>
      <c r="E539">
        <v>3900</v>
      </c>
    </row>
    <row r="540" spans="3:5" x14ac:dyDescent="0.4">
      <c r="C540" t="s">
        <v>836</v>
      </c>
      <c r="D540" t="s">
        <v>409</v>
      </c>
      <c r="E540">
        <v>1400</v>
      </c>
    </row>
    <row r="541" spans="3:5" x14ac:dyDescent="0.4">
      <c r="C541" t="s">
        <v>836</v>
      </c>
      <c r="D541" t="s">
        <v>410</v>
      </c>
      <c r="E541">
        <v>1800</v>
      </c>
    </row>
    <row r="542" spans="3:5" x14ac:dyDescent="0.4">
      <c r="C542" t="s">
        <v>836</v>
      </c>
      <c r="D542" t="s">
        <v>411</v>
      </c>
      <c r="E542">
        <v>1900</v>
      </c>
    </row>
    <row r="543" spans="3:5" x14ac:dyDescent="0.4">
      <c r="C543" t="s">
        <v>836</v>
      </c>
      <c r="D543" t="s">
        <v>412</v>
      </c>
      <c r="E543">
        <v>1300</v>
      </c>
    </row>
    <row r="544" spans="3:5" x14ac:dyDescent="0.4">
      <c r="C544" t="s">
        <v>836</v>
      </c>
      <c r="D544" t="s">
        <v>413</v>
      </c>
      <c r="E544">
        <v>1800</v>
      </c>
    </row>
    <row r="545" spans="3:5" x14ac:dyDescent="0.4">
      <c r="C545" t="s">
        <v>836</v>
      </c>
      <c r="D545" t="s">
        <v>414</v>
      </c>
      <c r="E545">
        <v>7300</v>
      </c>
    </row>
    <row r="546" spans="3:5" x14ac:dyDescent="0.4">
      <c r="C546" t="s">
        <v>836</v>
      </c>
      <c r="D546" t="s">
        <v>415</v>
      </c>
      <c r="E546">
        <v>2900</v>
      </c>
    </row>
    <row r="547" spans="3:5" x14ac:dyDescent="0.4">
      <c r="C547" t="s">
        <v>836</v>
      </c>
      <c r="D547" t="s">
        <v>416</v>
      </c>
      <c r="E547">
        <v>600</v>
      </c>
    </row>
    <row r="548" spans="3:5" x14ac:dyDescent="0.4">
      <c r="C548" t="s">
        <v>836</v>
      </c>
      <c r="D548" t="s">
        <v>417</v>
      </c>
      <c r="E548">
        <v>4700</v>
      </c>
    </row>
    <row r="549" spans="3:5" x14ac:dyDescent="0.4">
      <c r="C549" t="s">
        <v>836</v>
      </c>
      <c r="D549" t="s">
        <v>418</v>
      </c>
      <c r="E549">
        <v>4100</v>
      </c>
    </row>
    <row r="550" spans="3:5" x14ac:dyDescent="0.4">
      <c r="C550" t="s">
        <v>836</v>
      </c>
      <c r="D550" t="s">
        <v>419</v>
      </c>
      <c r="E550">
        <v>2200</v>
      </c>
    </row>
    <row r="551" spans="3:5" x14ac:dyDescent="0.4">
      <c r="C551" t="s">
        <v>836</v>
      </c>
      <c r="D551" t="s">
        <v>420</v>
      </c>
      <c r="E551">
        <v>1600</v>
      </c>
    </row>
    <row r="552" spans="3:5" x14ac:dyDescent="0.4">
      <c r="C552" t="s">
        <v>836</v>
      </c>
      <c r="D552" t="s">
        <v>421</v>
      </c>
      <c r="E552">
        <v>4600</v>
      </c>
    </row>
    <row r="553" spans="3:5" x14ac:dyDescent="0.4">
      <c r="C553" t="s">
        <v>836</v>
      </c>
      <c r="D553" t="s">
        <v>422</v>
      </c>
      <c r="E553">
        <v>700</v>
      </c>
    </row>
    <row r="554" spans="3:5" x14ac:dyDescent="0.4">
      <c r="C554" t="s">
        <v>836</v>
      </c>
      <c r="D554" t="s">
        <v>423</v>
      </c>
      <c r="E554">
        <v>3200</v>
      </c>
    </row>
    <row r="555" spans="3:5" x14ac:dyDescent="0.4">
      <c r="C555" t="s">
        <v>836</v>
      </c>
      <c r="D555" t="s">
        <v>424</v>
      </c>
      <c r="E555">
        <v>1000</v>
      </c>
    </row>
    <row r="556" spans="3:5" x14ac:dyDescent="0.4">
      <c r="C556" t="s">
        <v>836</v>
      </c>
      <c r="D556" t="s">
        <v>425</v>
      </c>
      <c r="E556">
        <v>900</v>
      </c>
    </row>
    <row r="557" spans="3:5" x14ac:dyDescent="0.4">
      <c r="C557" t="s">
        <v>836</v>
      </c>
      <c r="D557" t="s">
        <v>426</v>
      </c>
      <c r="E557">
        <v>2400</v>
      </c>
    </row>
    <row r="558" spans="3:5" x14ac:dyDescent="0.4">
      <c r="C558" t="s">
        <v>836</v>
      </c>
      <c r="D558" t="s">
        <v>427</v>
      </c>
      <c r="E558">
        <v>3800</v>
      </c>
    </row>
    <row r="559" spans="3:5" x14ac:dyDescent="0.4">
      <c r="C559" t="s">
        <v>836</v>
      </c>
      <c r="D559" t="s">
        <v>428</v>
      </c>
      <c r="E559">
        <v>2100</v>
      </c>
    </row>
    <row r="560" spans="3:5" x14ac:dyDescent="0.4">
      <c r="C560" t="s">
        <v>836</v>
      </c>
      <c r="D560" t="s">
        <v>429</v>
      </c>
      <c r="E560">
        <v>1700</v>
      </c>
    </row>
    <row r="561" spans="3:5" x14ac:dyDescent="0.4">
      <c r="C561" t="s">
        <v>836</v>
      </c>
      <c r="D561" t="s">
        <v>430</v>
      </c>
      <c r="E561">
        <v>9000</v>
      </c>
    </row>
    <row r="562" spans="3:5" x14ac:dyDescent="0.4">
      <c r="C562" t="s">
        <v>836</v>
      </c>
      <c r="D562" t="s">
        <v>431</v>
      </c>
      <c r="E562">
        <v>3400</v>
      </c>
    </row>
    <row r="563" spans="3:5" x14ac:dyDescent="0.4">
      <c r="C563" t="s">
        <v>836</v>
      </c>
      <c r="D563" t="s">
        <v>432</v>
      </c>
      <c r="E563">
        <v>3100</v>
      </c>
    </row>
    <row r="564" spans="3:5" x14ac:dyDescent="0.4">
      <c r="C564" t="s">
        <v>836</v>
      </c>
      <c r="D564" t="s">
        <v>433</v>
      </c>
      <c r="E564">
        <v>3300</v>
      </c>
    </row>
    <row r="565" spans="3:5" x14ac:dyDescent="0.4">
      <c r="C565" t="s">
        <v>836</v>
      </c>
      <c r="D565" t="s">
        <v>434</v>
      </c>
      <c r="E565">
        <v>2700</v>
      </c>
    </row>
    <row r="566" spans="3:5" x14ac:dyDescent="0.4">
      <c r="C566" t="s">
        <v>836</v>
      </c>
      <c r="D566" t="s">
        <v>435</v>
      </c>
      <c r="E566">
        <v>2600</v>
      </c>
    </row>
    <row r="567" spans="3:5" x14ac:dyDescent="0.4">
      <c r="C567" t="s">
        <v>836</v>
      </c>
      <c r="D567" t="s">
        <v>436</v>
      </c>
      <c r="E567">
        <v>2600</v>
      </c>
    </row>
    <row r="568" spans="3:5" x14ac:dyDescent="0.4">
      <c r="C568" t="s">
        <v>836</v>
      </c>
      <c r="D568" t="s">
        <v>437</v>
      </c>
      <c r="E568">
        <v>1800</v>
      </c>
    </row>
    <row r="569" spans="3:5" x14ac:dyDescent="0.4">
      <c r="C569" t="s">
        <v>836</v>
      </c>
      <c r="D569" t="s">
        <v>438</v>
      </c>
      <c r="E569">
        <v>2900</v>
      </c>
    </row>
    <row r="570" spans="3:5" x14ac:dyDescent="0.4">
      <c r="C570" t="s">
        <v>836</v>
      </c>
      <c r="D570" t="s">
        <v>439</v>
      </c>
      <c r="E570">
        <v>3300</v>
      </c>
    </row>
    <row r="571" spans="3:5" x14ac:dyDescent="0.4">
      <c r="C571" t="s">
        <v>836</v>
      </c>
      <c r="D571" t="s">
        <v>440</v>
      </c>
      <c r="E571">
        <v>800</v>
      </c>
    </row>
    <row r="572" spans="3:5" x14ac:dyDescent="0.4">
      <c r="C572" t="s">
        <v>836</v>
      </c>
      <c r="D572" t="s">
        <v>441</v>
      </c>
      <c r="E572">
        <v>4200</v>
      </c>
    </row>
    <row r="573" spans="3:5" x14ac:dyDescent="0.4">
      <c r="C573" t="s">
        <v>836</v>
      </c>
      <c r="D573" t="s">
        <v>442</v>
      </c>
      <c r="E573">
        <v>14000</v>
      </c>
    </row>
    <row r="574" spans="3:5" x14ac:dyDescent="0.4">
      <c r="C574" t="s">
        <v>836</v>
      </c>
      <c r="D574" t="s">
        <v>443</v>
      </c>
      <c r="E574">
        <v>1400</v>
      </c>
    </row>
    <row r="575" spans="3:5" x14ac:dyDescent="0.4">
      <c r="C575" t="s">
        <v>836</v>
      </c>
      <c r="D575" t="s">
        <v>444</v>
      </c>
      <c r="E575">
        <v>1300</v>
      </c>
    </row>
    <row r="576" spans="3:5" x14ac:dyDescent="0.4">
      <c r="C576" t="s">
        <v>836</v>
      </c>
      <c r="D576" t="s">
        <v>445</v>
      </c>
      <c r="E576">
        <v>1900</v>
      </c>
    </row>
    <row r="577" spans="3:5" x14ac:dyDescent="0.4">
      <c r="C577" t="s">
        <v>836</v>
      </c>
      <c r="D577" t="s">
        <v>446</v>
      </c>
      <c r="E577">
        <v>3100</v>
      </c>
    </row>
    <row r="578" spans="3:5" x14ac:dyDescent="0.4">
      <c r="C578" t="s">
        <v>836</v>
      </c>
      <c r="D578" t="s">
        <v>447</v>
      </c>
      <c r="E578">
        <v>3300</v>
      </c>
    </row>
    <row r="579" spans="3:5" x14ac:dyDescent="0.4">
      <c r="C579" t="s">
        <v>836</v>
      </c>
      <c r="D579" t="s">
        <v>448</v>
      </c>
      <c r="E579">
        <v>300</v>
      </c>
    </row>
    <row r="580" spans="3:5" x14ac:dyDescent="0.4">
      <c r="C580" t="s">
        <v>836</v>
      </c>
      <c r="D580" t="s">
        <v>449</v>
      </c>
      <c r="E580">
        <v>1400</v>
      </c>
    </row>
    <row r="581" spans="3:5" x14ac:dyDescent="0.4">
      <c r="C581" t="s">
        <v>836</v>
      </c>
      <c r="D581" t="s">
        <v>450</v>
      </c>
      <c r="E581">
        <v>1800</v>
      </c>
    </row>
    <row r="582" spans="3:5" x14ac:dyDescent="0.4">
      <c r="C582" t="s">
        <v>836</v>
      </c>
      <c r="D582" t="s">
        <v>451</v>
      </c>
      <c r="E582">
        <v>3200</v>
      </c>
    </row>
    <row r="583" spans="3:5" x14ac:dyDescent="0.4">
      <c r="C583" t="s">
        <v>836</v>
      </c>
      <c r="D583" t="s">
        <v>452</v>
      </c>
      <c r="E583">
        <v>3600</v>
      </c>
    </row>
    <row r="584" spans="3:5" x14ac:dyDescent="0.4">
      <c r="C584" t="s">
        <v>836</v>
      </c>
      <c r="D584" t="s">
        <v>453</v>
      </c>
      <c r="E584">
        <v>2500</v>
      </c>
    </row>
    <row r="585" spans="3:5" x14ac:dyDescent="0.4">
      <c r="C585" t="s">
        <v>836</v>
      </c>
      <c r="D585" t="s">
        <v>454</v>
      </c>
      <c r="E585">
        <v>200</v>
      </c>
    </row>
    <row r="586" spans="3:5" x14ac:dyDescent="0.4">
      <c r="C586" t="s">
        <v>836</v>
      </c>
      <c r="D586" t="s">
        <v>455</v>
      </c>
      <c r="E586">
        <v>1800</v>
      </c>
    </row>
    <row r="587" spans="3:5" x14ac:dyDescent="0.4">
      <c r="C587" t="s">
        <v>836</v>
      </c>
      <c r="D587" t="s">
        <v>456</v>
      </c>
      <c r="E587">
        <v>6100</v>
      </c>
    </row>
    <row r="588" spans="3:5" x14ac:dyDescent="0.4">
      <c r="C588" t="s">
        <v>836</v>
      </c>
      <c r="D588" t="s">
        <v>457</v>
      </c>
      <c r="E588">
        <v>5400</v>
      </c>
    </row>
    <row r="589" spans="3:5" x14ac:dyDescent="0.4">
      <c r="C589" t="s">
        <v>836</v>
      </c>
      <c r="D589" t="s">
        <v>458</v>
      </c>
      <c r="E589">
        <v>4700</v>
      </c>
    </row>
    <row r="590" spans="3:5" x14ac:dyDescent="0.4">
      <c r="C590" t="s">
        <v>836</v>
      </c>
      <c r="D590" t="s">
        <v>459</v>
      </c>
      <c r="E590">
        <v>2300</v>
      </c>
    </row>
    <row r="591" spans="3:5" x14ac:dyDescent="0.4">
      <c r="C591" t="s">
        <v>836</v>
      </c>
      <c r="D591" t="s">
        <v>460</v>
      </c>
      <c r="E591">
        <v>2000</v>
      </c>
    </row>
    <row r="592" spans="3:5" x14ac:dyDescent="0.4">
      <c r="C592" t="s">
        <v>836</v>
      </c>
      <c r="D592" t="s">
        <v>461</v>
      </c>
      <c r="E592">
        <v>1900</v>
      </c>
    </row>
    <row r="593" spans="3:5" x14ac:dyDescent="0.4">
      <c r="C593" t="s">
        <v>836</v>
      </c>
      <c r="D593" t="s">
        <v>462</v>
      </c>
      <c r="E593">
        <v>4700</v>
      </c>
    </row>
    <row r="594" spans="3:5" x14ac:dyDescent="0.4">
      <c r="C594" t="s">
        <v>836</v>
      </c>
      <c r="D594" t="s">
        <v>463</v>
      </c>
      <c r="E594">
        <v>2800</v>
      </c>
    </row>
    <row r="595" spans="3:5" x14ac:dyDescent="0.4">
      <c r="C595" t="s">
        <v>836</v>
      </c>
      <c r="D595" t="s">
        <v>464</v>
      </c>
      <c r="E595">
        <v>200</v>
      </c>
    </row>
    <row r="596" spans="3:5" x14ac:dyDescent="0.4">
      <c r="C596" t="s">
        <v>836</v>
      </c>
      <c r="D596" t="s">
        <v>465</v>
      </c>
      <c r="E596">
        <v>3300</v>
      </c>
    </row>
    <row r="597" spans="3:5" x14ac:dyDescent="0.4">
      <c r="C597" t="s">
        <v>836</v>
      </c>
      <c r="D597" t="s">
        <v>466</v>
      </c>
      <c r="E597">
        <v>1700</v>
      </c>
    </row>
    <row r="598" spans="3:5" x14ac:dyDescent="0.4">
      <c r="C598" t="s">
        <v>836</v>
      </c>
      <c r="D598" t="s">
        <v>467</v>
      </c>
      <c r="E598">
        <v>3600</v>
      </c>
    </row>
    <row r="599" spans="3:5" x14ac:dyDescent="0.4">
      <c r="C599" t="s">
        <v>836</v>
      </c>
      <c r="D599" t="s">
        <v>468</v>
      </c>
      <c r="E599">
        <v>3700</v>
      </c>
    </row>
    <row r="600" spans="3:5" x14ac:dyDescent="0.4">
      <c r="C600" t="s">
        <v>836</v>
      </c>
      <c r="D600" t="s">
        <v>469</v>
      </c>
      <c r="E600">
        <v>1900</v>
      </c>
    </row>
    <row r="601" spans="3:5" x14ac:dyDescent="0.4">
      <c r="C601" t="s">
        <v>836</v>
      </c>
      <c r="D601" t="s">
        <v>470</v>
      </c>
      <c r="E601">
        <v>1900</v>
      </c>
    </row>
    <row r="602" spans="3:5" x14ac:dyDescent="0.4">
      <c r="C602" t="s">
        <v>836</v>
      </c>
      <c r="D602" t="s">
        <v>471</v>
      </c>
      <c r="E602">
        <v>2200</v>
      </c>
    </row>
    <row r="603" spans="3:5" x14ac:dyDescent="0.4">
      <c r="C603" t="s">
        <v>836</v>
      </c>
      <c r="D603" t="s">
        <v>472</v>
      </c>
      <c r="E603">
        <v>7100</v>
      </c>
    </row>
    <row r="604" spans="3:5" x14ac:dyDescent="0.4">
      <c r="C604" t="s">
        <v>836</v>
      </c>
      <c r="D604" t="s">
        <v>473</v>
      </c>
      <c r="E604">
        <v>9100</v>
      </c>
    </row>
    <row r="605" spans="3:5" x14ac:dyDescent="0.4">
      <c r="C605" t="s">
        <v>836</v>
      </c>
      <c r="D605" t="s">
        <v>474</v>
      </c>
      <c r="E605">
        <v>1800</v>
      </c>
    </row>
    <row r="606" spans="3:5" x14ac:dyDescent="0.4">
      <c r="C606" t="s">
        <v>836</v>
      </c>
      <c r="D606" t="s">
        <v>475</v>
      </c>
      <c r="E606">
        <v>5800</v>
      </c>
    </row>
    <row r="607" spans="3:5" x14ac:dyDescent="0.4">
      <c r="C607" t="s">
        <v>836</v>
      </c>
      <c r="D607" t="s">
        <v>476</v>
      </c>
      <c r="E607">
        <v>1600</v>
      </c>
    </row>
    <row r="608" spans="3:5" x14ac:dyDescent="0.4">
      <c r="C608" t="s">
        <v>836</v>
      </c>
      <c r="D608" t="s">
        <v>477</v>
      </c>
      <c r="E608">
        <v>1100</v>
      </c>
    </row>
    <row r="609" spans="3:5" x14ac:dyDescent="0.4">
      <c r="C609" t="s">
        <v>836</v>
      </c>
      <c r="D609" t="s">
        <v>478</v>
      </c>
      <c r="E609">
        <v>6000</v>
      </c>
    </row>
    <row r="610" spans="3:5" x14ac:dyDescent="0.4">
      <c r="C610" t="s">
        <v>836</v>
      </c>
      <c r="D610" t="s">
        <v>479</v>
      </c>
      <c r="E610">
        <v>2800</v>
      </c>
    </row>
    <row r="611" spans="3:5" x14ac:dyDescent="0.4">
      <c r="C611" t="s">
        <v>836</v>
      </c>
      <c r="D611" t="s">
        <v>480</v>
      </c>
      <c r="E611">
        <v>1900</v>
      </c>
    </row>
    <row r="612" spans="3:5" x14ac:dyDescent="0.4">
      <c r="C612" t="s">
        <v>836</v>
      </c>
      <c r="D612" t="s">
        <v>481</v>
      </c>
      <c r="E612">
        <v>800</v>
      </c>
    </row>
    <row r="613" spans="3:5" x14ac:dyDescent="0.4">
      <c r="C613" t="s">
        <v>836</v>
      </c>
      <c r="D613" t="s">
        <v>482</v>
      </c>
      <c r="E613">
        <v>2300</v>
      </c>
    </row>
    <row r="614" spans="3:5" x14ac:dyDescent="0.4">
      <c r="C614" t="s">
        <v>836</v>
      </c>
      <c r="D614" t="s">
        <v>483</v>
      </c>
      <c r="E614">
        <v>5200</v>
      </c>
    </row>
    <row r="615" spans="3:5" x14ac:dyDescent="0.4">
      <c r="C615" t="s">
        <v>836</v>
      </c>
      <c r="D615" t="s">
        <v>484</v>
      </c>
      <c r="E615">
        <v>1900</v>
      </c>
    </row>
    <row r="616" spans="3:5" x14ac:dyDescent="0.4">
      <c r="C616" t="s">
        <v>836</v>
      </c>
      <c r="D616" t="s">
        <v>485</v>
      </c>
      <c r="E616">
        <v>5400</v>
      </c>
    </row>
    <row r="617" spans="3:5" x14ac:dyDescent="0.4">
      <c r="C617" t="s">
        <v>836</v>
      </c>
      <c r="D617" t="s">
        <v>486</v>
      </c>
      <c r="E617">
        <v>8300</v>
      </c>
    </row>
    <row r="618" spans="3:5" x14ac:dyDescent="0.4">
      <c r="C618" t="s">
        <v>836</v>
      </c>
      <c r="D618" t="s">
        <v>487</v>
      </c>
      <c r="E618">
        <v>1200</v>
      </c>
    </row>
    <row r="619" spans="3:5" x14ac:dyDescent="0.4">
      <c r="C619" t="s">
        <v>836</v>
      </c>
      <c r="D619" t="s">
        <v>488</v>
      </c>
      <c r="E619">
        <v>2200</v>
      </c>
    </row>
    <row r="620" spans="3:5" x14ac:dyDescent="0.4">
      <c r="C620" t="s">
        <v>836</v>
      </c>
      <c r="D620" t="s">
        <v>489</v>
      </c>
      <c r="E620">
        <v>300</v>
      </c>
    </row>
    <row r="621" spans="3:5" x14ac:dyDescent="0.4">
      <c r="C621" t="s">
        <v>836</v>
      </c>
      <c r="D621" t="s">
        <v>490</v>
      </c>
      <c r="E621">
        <v>5500</v>
      </c>
    </row>
    <row r="622" spans="3:5" x14ac:dyDescent="0.4">
      <c r="C622" t="s">
        <v>836</v>
      </c>
      <c r="D622" t="s">
        <v>491</v>
      </c>
      <c r="E622">
        <v>2000</v>
      </c>
    </row>
    <row r="623" spans="3:5" x14ac:dyDescent="0.4">
      <c r="C623" t="s">
        <v>836</v>
      </c>
      <c r="D623" t="s">
        <v>492</v>
      </c>
      <c r="E623">
        <v>2000</v>
      </c>
    </row>
    <row r="624" spans="3:5" x14ac:dyDescent="0.4">
      <c r="C624" t="s">
        <v>836</v>
      </c>
      <c r="D624" t="s">
        <v>493</v>
      </c>
      <c r="E624">
        <v>1300</v>
      </c>
    </row>
    <row r="625" spans="3:5" x14ac:dyDescent="0.4">
      <c r="C625" t="s">
        <v>836</v>
      </c>
      <c r="D625" t="s">
        <v>494</v>
      </c>
      <c r="E625">
        <v>3100</v>
      </c>
    </row>
    <row r="626" spans="3:5" x14ac:dyDescent="0.4">
      <c r="C626" t="s">
        <v>836</v>
      </c>
      <c r="D626" t="s">
        <v>495</v>
      </c>
      <c r="E626">
        <v>25000</v>
      </c>
    </row>
    <row r="627" spans="3:5" x14ac:dyDescent="0.4">
      <c r="C627" t="s">
        <v>836</v>
      </c>
      <c r="D627" t="s">
        <v>496</v>
      </c>
      <c r="E627">
        <v>2000</v>
      </c>
    </row>
    <row r="628" spans="3:5" x14ac:dyDescent="0.4">
      <c r="C628" t="s">
        <v>836</v>
      </c>
      <c r="D628" t="s">
        <v>497</v>
      </c>
      <c r="E628">
        <v>2600</v>
      </c>
    </row>
    <row r="629" spans="3:5" x14ac:dyDescent="0.4">
      <c r="C629" t="s">
        <v>836</v>
      </c>
      <c r="D629" t="s">
        <v>498</v>
      </c>
      <c r="E629">
        <v>1500</v>
      </c>
    </row>
    <row r="630" spans="3:5" x14ac:dyDescent="0.4">
      <c r="C630" t="s">
        <v>836</v>
      </c>
      <c r="D630" t="s">
        <v>499</v>
      </c>
      <c r="E630">
        <v>2500</v>
      </c>
    </row>
    <row r="631" spans="3:5" x14ac:dyDescent="0.4">
      <c r="C631" t="s">
        <v>836</v>
      </c>
      <c r="D631" t="s">
        <v>500</v>
      </c>
      <c r="E631">
        <v>7600</v>
      </c>
    </row>
    <row r="632" spans="3:5" x14ac:dyDescent="0.4">
      <c r="C632" t="s">
        <v>836</v>
      </c>
      <c r="D632" t="s">
        <v>501</v>
      </c>
      <c r="E632">
        <v>1400</v>
      </c>
    </row>
    <row r="633" spans="3:5" x14ac:dyDescent="0.4">
      <c r="C633" t="s">
        <v>836</v>
      </c>
      <c r="D633" t="s">
        <v>502</v>
      </c>
      <c r="E633">
        <v>9500</v>
      </c>
    </row>
    <row r="634" spans="3:5" x14ac:dyDescent="0.4">
      <c r="C634" t="s">
        <v>836</v>
      </c>
      <c r="D634" t="s">
        <v>503</v>
      </c>
      <c r="E634">
        <v>700</v>
      </c>
    </row>
    <row r="635" spans="3:5" x14ac:dyDescent="0.4">
      <c r="C635" t="s">
        <v>836</v>
      </c>
      <c r="D635" t="s">
        <v>504</v>
      </c>
      <c r="E635">
        <v>400</v>
      </c>
    </row>
    <row r="636" spans="3:5" x14ac:dyDescent="0.4">
      <c r="C636" t="s">
        <v>836</v>
      </c>
      <c r="D636" t="s">
        <v>505</v>
      </c>
      <c r="E636">
        <v>6200</v>
      </c>
    </row>
    <row r="637" spans="3:5" x14ac:dyDescent="0.4">
      <c r="C637" t="s">
        <v>836</v>
      </c>
      <c r="D637" t="s">
        <v>688</v>
      </c>
      <c r="E637">
        <v>4000</v>
      </c>
    </row>
    <row r="638" spans="3:5" x14ac:dyDescent="0.4">
      <c r="C638" t="s">
        <v>836</v>
      </c>
      <c r="D638" t="s">
        <v>689</v>
      </c>
      <c r="E638">
        <v>1700</v>
      </c>
    </row>
    <row r="639" spans="3:5" x14ac:dyDescent="0.4">
      <c r="C639" t="s">
        <v>836</v>
      </c>
      <c r="D639" t="s">
        <v>690</v>
      </c>
      <c r="E639">
        <v>1600</v>
      </c>
    </row>
    <row r="640" spans="3:5" x14ac:dyDescent="0.4">
      <c r="C640" t="s">
        <v>836</v>
      </c>
      <c r="D640" t="s">
        <v>691</v>
      </c>
      <c r="E640">
        <v>1700</v>
      </c>
    </row>
    <row r="641" spans="3:5" x14ac:dyDescent="0.4">
      <c r="C641" t="s">
        <v>836</v>
      </c>
      <c r="D641" t="s">
        <v>692</v>
      </c>
      <c r="E641">
        <v>3900</v>
      </c>
    </row>
    <row r="642" spans="3:5" x14ac:dyDescent="0.4">
      <c r="C642" t="s">
        <v>836</v>
      </c>
      <c r="D642" t="s">
        <v>693</v>
      </c>
      <c r="E642">
        <v>5800</v>
      </c>
    </row>
    <row r="643" spans="3:5" x14ac:dyDescent="0.4">
      <c r="C643" t="s">
        <v>836</v>
      </c>
      <c r="D643" t="s">
        <v>694</v>
      </c>
      <c r="E643">
        <v>5300</v>
      </c>
    </row>
    <row r="644" spans="3:5" x14ac:dyDescent="0.4">
      <c r="C644" t="s">
        <v>836</v>
      </c>
      <c r="D644" t="s">
        <v>695</v>
      </c>
      <c r="E644">
        <v>3600</v>
      </c>
    </row>
    <row r="645" spans="3:5" x14ac:dyDescent="0.4">
      <c r="C645" t="s">
        <v>836</v>
      </c>
      <c r="D645" t="s">
        <v>696</v>
      </c>
      <c r="E645">
        <v>2400</v>
      </c>
    </row>
    <row r="646" spans="3:5" x14ac:dyDescent="0.4">
      <c r="C646" t="s">
        <v>836</v>
      </c>
      <c r="D646" t="s">
        <v>697</v>
      </c>
      <c r="E646">
        <v>14500</v>
      </c>
    </row>
    <row r="647" spans="3:5" x14ac:dyDescent="0.4">
      <c r="C647" t="s">
        <v>836</v>
      </c>
      <c r="D647" t="s">
        <v>698</v>
      </c>
      <c r="E647">
        <v>4000</v>
      </c>
    </row>
    <row r="648" spans="3:5" x14ac:dyDescent="0.4">
      <c r="C648" t="s">
        <v>836</v>
      </c>
      <c r="D648" t="s">
        <v>699</v>
      </c>
      <c r="E648">
        <v>2500</v>
      </c>
    </row>
    <row r="649" spans="3:5" x14ac:dyDescent="0.4">
      <c r="C649" t="s">
        <v>836</v>
      </c>
      <c r="D649" t="s">
        <v>700</v>
      </c>
      <c r="E649">
        <v>2700</v>
      </c>
    </row>
    <row r="650" spans="3:5" x14ac:dyDescent="0.4">
      <c r="C650" t="s">
        <v>836</v>
      </c>
      <c r="D650" t="s">
        <v>701</v>
      </c>
      <c r="E650">
        <v>4200</v>
      </c>
    </row>
    <row r="651" spans="3:5" x14ac:dyDescent="0.4">
      <c r="C651" t="s">
        <v>836</v>
      </c>
      <c r="D651" t="s">
        <v>702</v>
      </c>
      <c r="E651">
        <v>2200</v>
      </c>
    </row>
    <row r="652" spans="3:5" x14ac:dyDescent="0.4">
      <c r="C652" t="s">
        <v>836</v>
      </c>
      <c r="D652" t="s">
        <v>703</v>
      </c>
      <c r="E652">
        <v>5500</v>
      </c>
    </row>
    <row r="653" spans="3:5" x14ac:dyDescent="0.4">
      <c r="C653" t="s">
        <v>836</v>
      </c>
      <c r="D653" t="s">
        <v>704</v>
      </c>
      <c r="E653">
        <v>7400</v>
      </c>
    </row>
    <row r="654" spans="3:5" x14ac:dyDescent="0.4">
      <c r="C654" t="s">
        <v>836</v>
      </c>
      <c r="D654" t="s">
        <v>705</v>
      </c>
      <c r="E654">
        <v>1300</v>
      </c>
    </row>
    <row r="655" spans="3:5" x14ac:dyDescent="0.4">
      <c r="C655" t="s">
        <v>836</v>
      </c>
      <c r="D655" t="s">
        <v>706</v>
      </c>
      <c r="E655">
        <v>13000</v>
      </c>
    </row>
    <row r="656" spans="3:5" x14ac:dyDescent="0.4">
      <c r="C656" t="s">
        <v>836</v>
      </c>
      <c r="D656" t="s">
        <v>707</v>
      </c>
      <c r="E656">
        <v>8700</v>
      </c>
    </row>
    <row r="657" spans="3:5" x14ac:dyDescent="0.4">
      <c r="C657" t="s">
        <v>836</v>
      </c>
      <c r="D657" t="s">
        <v>708</v>
      </c>
      <c r="E657">
        <v>2700</v>
      </c>
    </row>
    <row r="658" spans="3:5" x14ac:dyDescent="0.4">
      <c r="C658" t="s">
        <v>836</v>
      </c>
      <c r="D658" t="s">
        <v>709</v>
      </c>
      <c r="E658">
        <v>4500</v>
      </c>
    </row>
    <row r="659" spans="3:5" x14ac:dyDescent="0.4">
      <c r="C659" t="s">
        <v>836</v>
      </c>
      <c r="D659" t="s">
        <v>710</v>
      </c>
      <c r="E659">
        <v>7300</v>
      </c>
    </row>
    <row r="660" spans="3:5" x14ac:dyDescent="0.4">
      <c r="C660" t="s">
        <v>836</v>
      </c>
      <c r="D660" t="s">
        <v>711</v>
      </c>
      <c r="E660">
        <v>7300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129800</v>
      </c>
    </row>
    <row r="667" spans="3:5" x14ac:dyDescent="0.4">
      <c r="C667" t="s">
        <v>851</v>
      </c>
      <c r="D667" t="s">
        <v>506</v>
      </c>
      <c r="E667">
        <v>137200</v>
      </c>
    </row>
    <row r="668" spans="3:5" x14ac:dyDescent="0.4">
      <c r="C668" t="s">
        <v>851</v>
      </c>
      <c r="D668" t="s">
        <v>507</v>
      </c>
      <c r="E668">
        <v>32200</v>
      </c>
    </row>
    <row r="669" spans="3:5" x14ac:dyDescent="0.4">
      <c r="C669" t="s">
        <v>851</v>
      </c>
      <c r="D669" t="s">
        <v>508</v>
      </c>
      <c r="E669">
        <v>28000</v>
      </c>
    </row>
    <row r="670" spans="3:5" x14ac:dyDescent="0.4">
      <c r="C670" t="s">
        <v>851</v>
      </c>
      <c r="D670" t="s">
        <v>509</v>
      </c>
      <c r="E670">
        <v>35600</v>
      </c>
    </row>
    <row r="671" spans="3:5" x14ac:dyDescent="0.4">
      <c r="C671" t="s">
        <v>851</v>
      </c>
      <c r="D671" t="s">
        <v>510</v>
      </c>
      <c r="E671">
        <v>24500</v>
      </c>
    </row>
    <row r="672" spans="3:5" x14ac:dyDescent="0.4">
      <c r="C672" t="s">
        <v>851</v>
      </c>
      <c r="D672" t="s">
        <v>511</v>
      </c>
      <c r="E672">
        <v>18300</v>
      </c>
    </row>
    <row r="673" spans="3:5" x14ac:dyDescent="0.4">
      <c r="C673" t="s">
        <v>851</v>
      </c>
      <c r="D673" t="s">
        <v>512</v>
      </c>
      <c r="E673">
        <v>11400</v>
      </c>
    </row>
    <row r="674" spans="3:5" x14ac:dyDescent="0.4">
      <c r="C674" t="s">
        <v>851</v>
      </c>
      <c r="D674" t="s">
        <v>513</v>
      </c>
      <c r="E674">
        <v>29500</v>
      </c>
    </row>
    <row r="675" spans="3:5" x14ac:dyDescent="0.4">
      <c r="C675" t="s">
        <v>851</v>
      </c>
      <c r="D675" t="s">
        <v>514</v>
      </c>
      <c r="E675">
        <v>12800</v>
      </c>
    </row>
    <row r="676" spans="3:5" x14ac:dyDescent="0.4">
      <c r="C676" t="s">
        <v>851</v>
      </c>
      <c r="D676" t="s">
        <v>515</v>
      </c>
      <c r="E676">
        <v>12800</v>
      </c>
    </row>
    <row r="677" spans="3:5" x14ac:dyDescent="0.4">
      <c r="C677" t="s">
        <v>851</v>
      </c>
      <c r="D677" t="s">
        <v>516</v>
      </c>
      <c r="E677">
        <v>12600</v>
      </c>
    </row>
    <row r="678" spans="3:5" x14ac:dyDescent="0.4">
      <c r="C678" t="s">
        <v>851</v>
      </c>
      <c r="D678" t="s">
        <v>517</v>
      </c>
      <c r="E678">
        <v>6000</v>
      </c>
    </row>
    <row r="679" spans="3:5" x14ac:dyDescent="0.4">
      <c r="C679" t="s">
        <v>851</v>
      </c>
      <c r="D679" t="s">
        <v>518</v>
      </c>
      <c r="E679">
        <v>11400</v>
      </c>
    </row>
    <row r="680" spans="3:5" x14ac:dyDescent="0.4">
      <c r="C680" t="s">
        <v>851</v>
      </c>
      <c r="D680" t="s">
        <v>519</v>
      </c>
      <c r="E680">
        <v>8500</v>
      </c>
    </row>
    <row r="681" spans="3:5" x14ac:dyDescent="0.4">
      <c r="C681" t="s">
        <v>851</v>
      </c>
      <c r="D681" t="s">
        <v>520</v>
      </c>
      <c r="E681">
        <v>12200</v>
      </c>
    </row>
    <row r="682" spans="3:5" x14ac:dyDescent="0.4">
      <c r="C682" t="s">
        <v>851</v>
      </c>
      <c r="D682" t="s">
        <v>521</v>
      </c>
      <c r="E682">
        <v>21400</v>
      </c>
    </row>
    <row r="683" spans="3:5" x14ac:dyDescent="0.4">
      <c r="C683" t="s">
        <v>851</v>
      </c>
      <c r="D683" t="s">
        <v>522</v>
      </c>
      <c r="E683">
        <v>7300</v>
      </c>
    </row>
    <row r="684" spans="3:5" x14ac:dyDescent="0.4">
      <c r="C684" t="s">
        <v>851</v>
      </c>
      <c r="D684" t="s">
        <v>523</v>
      </c>
      <c r="E684">
        <v>10800</v>
      </c>
    </row>
    <row r="685" spans="3:5" x14ac:dyDescent="0.4">
      <c r="C685" t="s">
        <v>851</v>
      </c>
      <c r="D685" t="s">
        <v>524</v>
      </c>
      <c r="E685">
        <v>12000</v>
      </c>
    </row>
    <row r="686" spans="3:5" x14ac:dyDescent="0.4">
      <c r="C686" t="s">
        <v>851</v>
      </c>
      <c r="D686" t="s">
        <v>525</v>
      </c>
      <c r="E686">
        <v>12100</v>
      </c>
    </row>
    <row r="687" spans="3:5" x14ac:dyDescent="0.4">
      <c r="C687" t="s">
        <v>851</v>
      </c>
      <c r="D687" t="s">
        <v>526</v>
      </c>
      <c r="E687">
        <v>15600</v>
      </c>
    </row>
    <row r="688" spans="3:5" x14ac:dyDescent="0.4">
      <c r="C688" t="s">
        <v>851</v>
      </c>
      <c r="D688" t="s">
        <v>527</v>
      </c>
      <c r="E688">
        <v>8900</v>
      </c>
    </row>
    <row r="689" spans="3:5" x14ac:dyDescent="0.4">
      <c r="C689" t="s">
        <v>851</v>
      </c>
      <c r="D689" t="s">
        <v>528</v>
      </c>
      <c r="E689">
        <v>17700</v>
      </c>
    </row>
    <row r="690" spans="3:5" x14ac:dyDescent="0.4">
      <c r="C690" t="s">
        <v>851</v>
      </c>
      <c r="D690" t="s">
        <v>529</v>
      </c>
      <c r="E690">
        <v>7000</v>
      </c>
    </row>
    <row r="691" spans="3:5" x14ac:dyDescent="0.4">
      <c r="C691" t="s">
        <v>851</v>
      </c>
      <c r="D691" t="s">
        <v>530</v>
      </c>
      <c r="E691">
        <v>4600</v>
      </c>
    </row>
    <row r="692" spans="3:5" x14ac:dyDescent="0.4">
      <c r="C692" t="s">
        <v>851</v>
      </c>
      <c r="D692" t="s">
        <v>531</v>
      </c>
      <c r="E692">
        <v>7700</v>
      </c>
    </row>
    <row r="693" spans="3:5" x14ac:dyDescent="0.4">
      <c r="C693" t="s">
        <v>851</v>
      </c>
      <c r="D693" t="s">
        <v>532</v>
      </c>
      <c r="E693">
        <v>3300</v>
      </c>
    </row>
    <row r="694" spans="3:5" x14ac:dyDescent="0.4">
      <c r="C694" t="s">
        <v>851</v>
      </c>
      <c r="D694" t="s">
        <v>533</v>
      </c>
      <c r="E694">
        <v>5400</v>
      </c>
    </row>
    <row r="695" spans="3:5" x14ac:dyDescent="0.4">
      <c r="C695" t="s">
        <v>851</v>
      </c>
      <c r="D695" t="s">
        <v>534</v>
      </c>
      <c r="E695">
        <v>4800</v>
      </c>
    </row>
    <row r="696" spans="3:5" x14ac:dyDescent="0.4">
      <c r="C696" t="s">
        <v>851</v>
      </c>
      <c r="D696" t="s">
        <v>535</v>
      </c>
      <c r="E696">
        <v>4100</v>
      </c>
    </row>
    <row r="697" spans="3:5" x14ac:dyDescent="0.4">
      <c r="C697" t="s">
        <v>851</v>
      </c>
      <c r="D697" t="s">
        <v>536</v>
      </c>
      <c r="E697">
        <v>3700</v>
      </c>
    </row>
    <row r="698" spans="3:5" x14ac:dyDescent="0.4">
      <c r="C698" t="s">
        <v>851</v>
      </c>
      <c r="D698" t="s">
        <v>537</v>
      </c>
      <c r="E698">
        <v>9300</v>
      </c>
    </row>
    <row r="699" spans="3:5" x14ac:dyDescent="0.4">
      <c r="C699" t="s">
        <v>851</v>
      </c>
      <c r="D699" t="s">
        <v>538</v>
      </c>
      <c r="E699">
        <v>17600</v>
      </c>
    </row>
    <row r="700" spans="3:5" x14ac:dyDescent="0.4">
      <c r="C700" t="s">
        <v>851</v>
      </c>
      <c r="D700" t="s">
        <v>539</v>
      </c>
      <c r="E700">
        <v>12700</v>
      </c>
    </row>
    <row r="701" spans="3:5" x14ac:dyDescent="0.4">
      <c r="C701" t="s">
        <v>851</v>
      </c>
      <c r="D701" t="s">
        <v>540</v>
      </c>
      <c r="E701">
        <v>8400</v>
      </c>
    </row>
    <row r="702" spans="3:5" x14ac:dyDescent="0.4">
      <c r="C702" t="s">
        <v>851</v>
      </c>
      <c r="D702" t="s">
        <v>541</v>
      </c>
      <c r="E702">
        <v>55700</v>
      </c>
    </row>
    <row r="703" spans="3:5" x14ac:dyDescent="0.4">
      <c r="C703" t="s">
        <v>851</v>
      </c>
      <c r="D703" t="s">
        <v>542</v>
      </c>
      <c r="E703">
        <v>29800</v>
      </c>
    </row>
    <row r="704" spans="3:5" x14ac:dyDescent="0.4">
      <c r="C704" t="s">
        <v>851</v>
      </c>
      <c r="D704" t="s">
        <v>543</v>
      </c>
      <c r="E704">
        <v>12000</v>
      </c>
    </row>
    <row r="705" spans="3:5" x14ac:dyDescent="0.4">
      <c r="C705" t="s">
        <v>851</v>
      </c>
      <c r="D705" t="s">
        <v>544</v>
      </c>
      <c r="E705">
        <v>9500</v>
      </c>
    </row>
    <row r="706" spans="3:5" x14ac:dyDescent="0.4">
      <c r="C706" t="s">
        <v>851</v>
      </c>
      <c r="D706" t="s">
        <v>545</v>
      </c>
      <c r="E706">
        <v>5900</v>
      </c>
    </row>
    <row r="707" spans="3:5" x14ac:dyDescent="0.4">
      <c r="C707" t="s">
        <v>851</v>
      </c>
      <c r="D707" t="s">
        <v>546</v>
      </c>
      <c r="E707">
        <v>7300</v>
      </c>
    </row>
    <row r="708" spans="3:5" x14ac:dyDescent="0.4">
      <c r="C708" t="s">
        <v>851</v>
      </c>
      <c r="D708" t="s">
        <v>547</v>
      </c>
      <c r="E708">
        <v>15300</v>
      </c>
    </row>
    <row r="709" spans="3:5" x14ac:dyDescent="0.4">
      <c r="C709" t="s">
        <v>851</v>
      </c>
      <c r="D709" t="s">
        <v>548</v>
      </c>
      <c r="E709">
        <v>3700</v>
      </c>
    </row>
    <row r="710" spans="3:5" x14ac:dyDescent="0.4">
      <c r="C710" t="s">
        <v>851</v>
      </c>
      <c r="D710" t="s">
        <v>549</v>
      </c>
      <c r="E710">
        <v>12700</v>
      </c>
    </row>
    <row r="711" spans="3:5" x14ac:dyDescent="0.4">
      <c r="C711" t="s">
        <v>851</v>
      </c>
      <c r="D711" t="s">
        <v>550</v>
      </c>
      <c r="E711">
        <v>12300</v>
      </c>
    </row>
    <row r="712" spans="3:5" x14ac:dyDescent="0.4">
      <c r="C712" t="s">
        <v>851</v>
      </c>
      <c r="D712" t="s">
        <v>551</v>
      </c>
      <c r="E712">
        <v>27300</v>
      </c>
    </row>
    <row r="713" spans="3:5" x14ac:dyDescent="0.4">
      <c r="C713" t="s">
        <v>851</v>
      </c>
      <c r="D713" t="s">
        <v>552</v>
      </c>
      <c r="E713">
        <v>9600</v>
      </c>
    </row>
    <row r="714" spans="3:5" x14ac:dyDescent="0.4">
      <c r="C714" t="s">
        <v>851</v>
      </c>
      <c r="D714" t="s">
        <v>553</v>
      </c>
      <c r="E714">
        <v>8000</v>
      </c>
    </row>
    <row r="715" spans="3:5" x14ac:dyDescent="0.4">
      <c r="C715" t="s">
        <v>851</v>
      </c>
      <c r="D715" t="s">
        <v>554</v>
      </c>
      <c r="E715">
        <v>17500</v>
      </c>
    </row>
    <row r="716" spans="3:5" x14ac:dyDescent="0.4">
      <c r="C716" t="s">
        <v>851</v>
      </c>
      <c r="D716" t="s">
        <v>555</v>
      </c>
      <c r="E716">
        <v>11400</v>
      </c>
    </row>
    <row r="717" spans="3:5" x14ac:dyDescent="0.4">
      <c r="C717" t="s">
        <v>851</v>
      </c>
      <c r="D717" t="s">
        <v>556</v>
      </c>
      <c r="E717">
        <v>12600</v>
      </c>
    </row>
    <row r="718" spans="3:5" x14ac:dyDescent="0.4">
      <c r="C718" t="s">
        <v>851</v>
      </c>
      <c r="D718" t="s">
        <v>557</v>
      </c>
      <c r="E718">
        <v>15400</v>
      </c>
    </row>
    <row r="719" spans="3:5" x14ac:dyDescent="0.4">
      <c r="C719" t="s">
        <v>851</v>
      </c>
      <c r="D719" t="s">
        <v>558</v>
      </c>
      <c r="E719">
        <v>5200</v>
      </c>
    </row>
    <row r="720" spans="3:5" x14ac:dyDescent="0.4">
      <c r="C720" t="s">
        <v>851</v>
      </c>
      <c r="D720" t="s">
        <v>559</v>
      </c>
      <c r="E720">
        <v>8500</v>
      </c>
    </row>
    <row r="721" spans="3:5" x14ac:dyDescent="0.4">
      <c r="C721" t="s">
        <v>851</v>
      </c>
      <c r="D721" t="s">
        <v>560</v>
      </c>
      <c r="E721">
        <v>11200</v>
      </c>
    </row>
    <row r="722" spans="3:5" x14ac:dyDescent="0.4">
      <c r="C722" t="s">
        <v>851</v>
      </c>
      <c r="D722" t="s">
        <v>561</v>
      </c>
      <c r="E722">
        <v>28000</v>
      </c>
    </row>
    <row r="723" spans="3:5" x14ac:dyDescent="0.4">
      <c r="C723" t="s">
        <v>851</v>
      </c>
      <c r="D723" t="s">
        <v>562</v>
      </c>
      <c r="E723">
        <v>19900</v>
      </c>
    </row>
    <row r="724" spans="3:5" x14ac:dyDescent="0.4">
      <c r="C724" t="s">
        <v>851</v>
      </c>
      <c r="D724" t="s">
        <v>563</v>
      </c>
      <c r="E724">
        <v>10800</v>
      </c>
    </row>
    <row r="725" spans="3:5" x14ac:dyDescent="0.4">
      <c r="C725" t="s">
        <v>851</v>
      </c>
      <c r="D725" t="s">
        <v>564</v>
      </c>
      <c r="E725">
        <v>16200</v>
      </c>
    </row>
    <row r="726" spans="3:5" x14ac:dyDescent="0.4">
      <c r="C726" t="s">
        <v>851</v>
      </c>
      <c r="D726" t="s">
        <v>565</v>
      </c>
      <c r="E726">
        <v>9800</v>
      </c>
    </row>
    <row r="727" spans="3:5" x14ac:dyDescent="0.4">
      <c r="C727" t="s">
        <v>851</v>
      </c>
      <c r="D727" t="s">
        <v>566</v>
      </c>
      <c r="E727">
        <v>5300</v>
      </c>
    </row>
    <row r="728" spans="3:5" x14ac:dyDescent="0.4">
      <c r="C728" t="s">
        <v>851</v>
      </c>
      <c r="D728" t="s">
        <v>567</v>
      </c>
      <c r="E728">
        <v>12700</v>
      </c>
    </row>
    <row r="729" spans="3:5" x14ac:dyDescent="0.4">
      <c r="C729" t="s">
        <v>851</v>
      </c>
      <c r="D729" t="s">
        <v>568</v>
      </c>
      <c r="E729">
        <v>11900</v>
      </c>
    </row>
    <row r="730" spans="3:5" x14ac:dyDescent="0.4">
      <c r="C730" t="s">
        <v>851</v>
      </c>
      <c r="D730" t="s">
        <v>569</v>
      </c>
      <c r="E730">
        <v>10900</v>
      </c>
    </row>
    <row r="731" spans="3:5" x14ac:dyDescent="0.4">
      <c r="C731" t="s">
        <v>851</v>
      </c>
      <c r="D731" t="s">
        <v>570</v>
      </c>
      <c r="E731">
        <v>8200</v>
      </c>
    </row>
    <row r="732" spans="3:5" x14ac:dyDescent="0.4">
      <c r="C732" t="s">
        <v>851</v>
      </c>
      <c r="D732" t="s">
        <v>571</v>
      </c>
      <c r="E732">
        <v>5900</v>
      </c>
    </row>
    <row r="733" spans="3:5" x14ac:dyDescent="0.4">
      <c r="C733" t="s">
        <v>851</v>
      </c>
      <c r="D733" t="s">
        <v>572</v>
      </c>
      <c r="E733">
        <v>13600</v>
      </c>
    </row>
    <row r="734" spans="3:5" x14ac:dyDescent="0.4">
      <c r="C734" t="s">
        <v>851</v>
      </c>
      <c r="D734" t="s">
        <v>573</v>
      </c>
      <c r="E734">
        <v>9300</v>
      </c>
    </row>
    <row r="735" spans="3:5" x14ac:dyDescent="0.4">
      <c r="C735" t="s">
        <v>851</v>
      </c>
      <c r="D735" t="s">
        <v>574</v>
      </c>
      <c r="E735">
        <v>5100</v>
      </c>
    </row>
    <row r="736" spans="3:5" x14ac:dyDescent="0.4">
      <c r="C736" t="s">
        <v>851</v>
      </c>
      <c r="D736" t="s">
        <v>575</v>
      </c>
      <c r="E736">
        <v>3700</v>
      </c>
    </row>
    <row r="737" spans="3:5" x14ac:dyDescent="0.4">
      <c r="C737" t="s">
        <v>851</v>
      </c>
      <c r="D737" t="s">
        <v>576</v>
      </c>
      <c r="E737">
        <v>6300</v>
      </c>
    </row>
    <row r="738" spans="3:5" x14ac:dyDescent="0.4">
      <c r="C738" t="s">
        <v>851</v>
      </c>
      <c r="D738" t="s">
        <v>577</v>
      </c>
      <c r="E738">
        <v>12400</v>
      </c>
    </row>
    <row r="739" spans="3:5" x14ac:dyDescent="0.4">
      <c r="C739" t="s">
        <v>851</v>
      </c>
      <c r="D739" t="s">
        <v>578</v>
      </c>
      <c r="E739">
        <v>9700</v>
      </c>
    </row>
    <row r="740" spans="3:5" x14ac:dyDescent="0.4">
      <c r="C740" t="s">
        <v>851</v>
      </c>
      <c r="D740" t="s">
        <v>579</v>
      </c>
      <c r="E740">
        <v>5600</v>
      </c>
    </row>
    <row r="741" spans="3:5" x14ac:dyDescent="0.4">
      <c r="C741" t="s">
        <v>851</v>
      </c>
      <c r="D741" t="s">
        <v>580</v>
      </c>
      <c r="E741">
        <v>3500</v>
      </c>
    </row>
    <row r="742" spans="3:5" x14ac:dyDescent="0.4">
      <c r="C742" t="s">
        <v>851</v>
      </c>
      <c r="D742" t="s">
        <v>581</v>
      </c>
      <c r="E742">
        <v>7100</v>
      </c>
    </row>
    <row r="743" spans="3:5" x14ac:dyDescent="0.4">
      <c r="C743" t="s">
        <v>851</v>
      </c>
      <c r="D743" t="s">
        <v>582</v>
      </c>
      <c r="E743">
        <v>8100</v>
      </c>
    </row>
    <row r="744" spans="3:5" x14ac:dyDescent="0.4">
      <c r="C744" t="s">
        <v>851</v>
      </c>
      <c r="D744" t="s">
        <v>583</v>
      </c>
      <c r="E744">
        <v>3600</v>
      </c>
    </row>
    <row r="745" spans="3:5" x14ac:dyDescent="0.4">
      <c r="C745" t="s">
        <v>851</v>
      </c>
      <c r="D745" t="s">
        <v>584</v>
      </c>
      <c r="E745">
        <v>7800</v>
      </c>
    </row>
    <row r="746" spans="3:5" x14ac:dyDescent="0.4">
      <c r="C746" t="s">
        <v>851</v>
      </c>
      <c r="D746" t="s">
        <v>585</v>
      </c>
      <c r="E746">
        <v>10000</v>
      </c>
    </row>
    <row r="747" spans="3:5" x14ac:dyDescent="0.4">
      <c r="C747" t="s">
        <v>851</v>
      </c>
      <c r="D747" t="s">
        <v>586</v>
      </c>
      <c r="E747">
        <v>8000</v>
      </c>
    </row>
    <row r="748" spans="3:5" x14ac:dyDescent="0.4">
      <c r="C748" t="s">
        <v>851</v>
      </c>
      <c r="D748" t="s">
        <v>587</v>
      </c>
      <c r="E748">
        <v>1900</v>
      </c>
    </row>
    <row r="749" spans="3:5" x14ac:dyDescent="0.4">
      <c r="C749" t="s">
        <v>851</v>
      </c>
      <c r="D749" t="s">
        <v>588</v>
      </c>
      <c r="E749">
        <v>10400</v>
      </c>
    </row>
    <row r="750" spans="3:5" x14ac:dyDescent="0.4">
      <c r="C750" t="s">
        <v>851</v>
      </c>
      <c r="D750" t="s">
        <v>589</v>
      </c>
      <c r="E750">
        <v>2500</v>
      </c>
    </row>
    <row r="751" spans="3:5" x14ac:dyDescent="0.4">
      <c r="C751" t="s">
        <v>851</v>
      </c>
      <c r="D751" t="s">
        <v>590</v>
      </c>
      <c r="E751">
        <v>4300</v>
      </c>
    </row>
    <row r="752" spans="3:5" x14ac:dyDescent="0.4">
      <c r="C752" t="s">
        <v>851</v>
      </c>
      <c r="D752" t="s">
        <v>591</v>
      </c>
      <c r="E752">
        <v>15900</v>
      </c>
    </row>
    <row r="753" spans="3:5" x14ac:dyDescent="0.4">
      <c r="C753" t="s">
        <v>851</v>
      </c>
      <c r="D753" t="s">
        <v>592</v>
      </c>
      <c r="E753">
        <v>6500</v>
      </c>
    </row>
    <row r="754" spans="3:5" x14ac:dyDescent="0.4">
      <c r="C754" t="s">
        <v>851</v>
      </c>
      <c r="D754" t="s">
        <v>593</v>
      </c>
      <c r="E754">
        <v>8300</v>
      </c>
    </row>
    <row r="755" spans="3:5" x14ac:dyDescent="0.4">
      <c r="C755" t="s">
        <v>851</v>
      </c>
      <c r="D755" t="s">
        <v>594</v>
      </c>
      <c r="E755">
        <v>5200</v>
      </c>
    </row>
    <row r="756" spans="3:5" x14ac:dyDescent="0.4">
      <c r="C756" t="s">
        <v>851</v>
      </c>
      <c r="D756" t="s">
        <v>595</v>
      </c>
      <c r="E756">
        <v>6900</v>
      </c>
    </row>
    <row r="757" spans="3:5" x14ac:dyDescent="0.4">
      <c r="C757" t="s">
        <v>851</v>
      </c>
      <c r="D757" t="s">
        <v>596</v>
      </c>
      <c r="E757">
        <v>8000</v>
      </c>
    </row>
    <row r="758" spans="3:5" x14ac:dyDescent="0.4">
      <c r="C758" t="s">
        <v>851</v>
      </c>
      <c r="D758" t="s">
        <v>597</v>
      </c>
      <c r="E758">
        <v>5400</v>
      </c>
    </row>
    <row r="759" spans="3:5" x14ac:dyDescent="0.4">
      <c r="C759" t="s">
        <v>851</v>
      </c>
      <c r="D759" t="s">
        <v>598</v>
      </c>
      <c r="E759">
        <v>4600</v>
      </c>
    </row>
    <row r="760" spans="3:5" x14ac:dyDescent="0.4">
      <c r="C760" t="s">
        <v>851</v>
      </c>
      <c r="D760" t="s">
        <v>599</v>
      </c>
      <c r="E760">
        <v>9300</v>
      </c>
    </row>
    <row r="761" spans="3:5" x14ac:dyDescent="0.4">
      <c r="C761" t="s">
        <v>851</v>
      </c>
      <c r="D761" t="s">
        <v>600</v>
      </c>
      <c r="E761">
        <v>5900</v>
      </c>
    </row>
    <row r="762" spans="3:5" x14ac:dyDescent="0.4">
      <c r="C762" t="s">
        <v>851</v>
      </c>
      <c r="D762" t="s">
        <v>601</v>
      </c>
      <c r="E762">
        <v>5600</v>
      </c>
    </row>
    <row r="763" spans="3:5" x14ac:dyDescent="0.4">
      <c r="C763" t="s">
        <v>851</v>
      </c>
      <c r="D763" t="s">
        <v>602</v>
      </c>
      <c r="E763">
        <v>5900</v>
      </c>
    </row>
    <row r="764" spans="3:5" x14ac:dyDescent="0.4">
      <c r="C764" t="s">
        <v>851</v>
      </c>
      <c r="D764" t="s">
        <v>603</v>
      </c>
      <c r="E764">
        <v>4600</v>
      </c>
    </row>
    <row r="765" spans="3:5" x14ac:dyDescent="0.4">
      <c r="C765" t="s">
        <v>851</v>
      </c>
      <c r="D765" t="s">
        <v>604</v>
      </c>
      <c r="E765">
        <v>3900</v>
      </c>
    </row>
    <row r="766" spans="3:5" x14ac:dyDescent="0.4">
      <c r="C766" t="s">
        <v>851</v>
      </c>
      <c r="D766" t="s">
        <v>605</v>
      </c>
      <c r="E766">
        <v>15300</v>
      </c>
    </row>
    <row r="767" spans="3:5" x14ac:dyDescent="0.4">
      <c r="C767" t="s">
        <v>851</v>
      </c>
      <c r="D767" t="s">
        <v>606</v>
      </c>
      <c r="E767">
        <v>8200</v>
      </c>
    </row>
    <row r="768" spans="3:5" x14ac:dyDescent="0.4">
      <c r="C768" t="s">
        <v>851</v>
      </c>
      <c r="D768" t="s">
        <v>607</v>
      </c>
      <c r="E768">
        <v>14700</v>
      </c>
    </row>
    <row r="769" spans="3:5" x14ac:dyDescent="0.4">
      <c r="C769" t="s">
        <v>851</v>
      </c>
      <c r="D769" t="s">
        <v>608</v>
      </c>
      <c r="E769">
        <v>1600</v>
      </c>
    </row>
    <row r="770" spans="3:5" x14ac:dyDescent="0.4">
      <c r="C770" t="s">
        <v>851</v>
      </c>
      <c r="D770" t="s">
        <v>609</v>
      </c>
      <c r="E770">
        <v>11800</v>
      </c>
    </row>
    <row r="771" spans="3:5" x14ac:dyDescent="0.4">
      <c r="C771" t="s">
        <v>851</v>
      </c>
      <c r="D771" t="s">
        <v>610</v>
      </c>
      <c r="E771">
        <v>10200</v>
      </c>
    </row>
    <row r="772" spans="3:5" x14ac:dyDescent="0.4">
      <c r="C772" t="s">
        <v>851</v>
      </c>
      <c r="D772" t="s">
        <v>611</v>
      </c>
      <c r="E772">
        <v>5700</v>
      </c>
    </row>
    <row r="773" spans="3:5" x14ac:dyDescent="0.4">
      <c r="C773" t="s">
        <v>851</v>
      </c>
      <c r="D773" t="s">
        <v>612</v>
      </c>
      <c r="E773">
        <v>5400</v>
      </c>
    </row>
    <row r="774" spans="3:5" x14ac:dyDescent="0.4">
      <c r="C774" t="s">
        <v>851</v>
      </c>
      <c r="D774" t="s">
        <v>613</v>
      </c>
      <c r="E774">
        <v>2300</v>
      </c>
    </row>
    <row r="775" spans="3:5" x14ac:dyDescent="0.4">
      <c r="C775" t="s">
        <v>851</v>
      </c>
      <c r="D775" t="s">
        <v>614</v>
      </c>
      <c r="E775">
        <v>44400</v>
      </c>
    </row>
    <row r="776" spans="3:5" x14ac:dyDescent="0.4">
      <c r="C776" t="s">
        <v>851</v>
      </c>
      <c r="D776" t="s">
        <v>615</v>
      </c>
      <c r="E776">
        <v>5800</v>
      </c>
    </row>
    <row r="777" spans="3:5" x14ac:dyDescent="0.4">
      <c r="C777" t="s">
        <v>851</v>
      </c>
      <c r="D777" t="s">
        <v>616</v>
      </c>
      <c r="E777">
        <v>9500</v>
      </c>
    </row>
    <row r="778" spans="3:5" x14ac:dyDescent="0.4">
      <c r="C778" t="s">
        <v>851</v>
      </c>
      <c r="D778" t="s">
        <v>617</v>
      </c>
      <c r="E778">
        <v>5300</v>
      </c>
    </row>
    <row r="779" spans="3:5" x14ac:dyDescent="0.4">
      <c r="C779" t="s">
        <v>851</v>
      </c>
      <c r="D779" t="s">
        <v>618</v>
      </c>
      <c r="E779">
        <v>4900</v>
      </c>
    </row>
    <row r="780" spans="3:5" x14ac:dyDescent="0.4">
      <c r="C780" t="s">
        <v>851</v>
      </c>
      <c r="D780" t="s">
        <v>619</v>
      </c>
      <c r="E780">
        <v>4800</v>
      </c>
    </row>
    <row r="781" spans="3:5" x14ac:dyDescent="0.4">
      <c r="C781" t="s">
        <v>851</v>
      </c>
      <c r="D781" t="s">
        <v>620</v>
      </c>
      <c r="E781">
        <v>2600</v>
      </c>
    </row>
    <row r="782" spans="3:5" x14ac:dyDescent="0.4">
      <c r="C782" t="s">
        <v>851</v>
      </c>
      <c r="D782" t="s">
        <v>621</v>
      </c>
      <c r="E782">
        <v>3100</v>
      </c>
    </row>
    <row r="783" spans="3:5" x14ac:dyDescent="0.4">
      <c r="C783" t="s">
        <v>851</v>
      </c>
      <c r="D783" t="s">
        <v>622</v>
      </c>
      <c r="E783">
        <v>4200</v>
      </c>
    </row>
    <row r="784" spans="3:5" x14ac:dyDescent="0.4">
      <c r="C784" t="s">
        <v>851</v>
      </c>
      <c r="D784" t="s">
        <v>623</v>
      </c>
      <c r="E784">
        <v>4100</v>
      </c>
    </row>
    <row r="785" spans="3:5" x14ac:dyDescent="0.4">
      <c r="C785" t="s">
        <v>851</v>
      </c>
      <c r="D785" t="s">
        <v>624</v>
      </c>
      <c r="E785">
        <v>4300</v>
      </c>
    </row>
    <row r="786" spans="3:5" x14ac:dyDescent="0.4">
      <c r="C786" t="s">
        <v>851</v>
      </c>
      <c r="D786" t="s">
        <v>625</v>
      </c>
      <c r="E786">
        <v>4100</v>
      </c>
    </row>
    <row r="787" spans="3:5" x14ac:dyDescent="0.4">
      <c r="C787" t="s">
        <v>851</v>
      </c>
      <c r="D787" t="s">
        <v>626</v>
      </c>
      <c r="E787">
        <v>5000</v>
      </c>
    </row>
    <row r="788" spans="3:5" x14ac:dyDescent="0.4">
      <c r="C788" t="s">
        <v>851</v>
      </c>
      <c r="D788" t="s">
        <v>627</v>
      </c>
      <c r="E788">
        <v>5900</v>
      </c>
    </row>
    <row r="789" spans="3:5" x14ac:dyDescent="0.4">
      <c r="C789" t="s">
        <v>851</v>
      </c>
      <c r="D789" t="s">
        <v>628</v>
      </c>
      <c r="E789">
        <v>2000</v>
      </c>
    </row>
    <row r="790" spans="3:5" x14ac:dyDescent="0.4">
      <c r="C790" t="s">
        <v>851</v>
      </c>
      <c r="D790" t="s">
        <v>629</v>
      </c>
      <c r="E790">
        <v>3300</v>
      </c>
    </row>
    <row r="791" spans="3:5" x14ac:dyDescent="0.4">
      <c r="C791" t="s">
        <v>851</v>
      </c>
      <c r="D791" t="s">
        <v>630</v>
      </c>
      <c r="E791">
        <v>4300</v>
      </c>
    </row>
    <row r="792" spans="3:5" x14ac:dyDescent="0.4">
      <c r="C792" t="s">
        <v>851</v>
      </c>
      <c r="D792" t="s">
        <v>631</v>
      </c>
      <c r="E792">
        <v>3100</v>
      </c>
    </row>
    <row r="793" spans="3:5" x14ac:dyDescent="0.4">
      <c r="C793" t="s">
        <v>851</v>
      </c>
      <c r="D793" t="s">
        <v>632</v>
      </c>
      <c r="E793">
        <v>4600</v>
      </c>
    </row>
    <row r="794" spans="3:5" x14ac:dyDescent="0.4">
      <c r="C794" t="s">
        <v>851</v>
      </c>
      <c r="D794" t="s">
        <v>633</v>
      </c>
      <c r="E794">
        <v>3500</v>
      </c>
    </row>
    <row r="795" spans="3:5" x14ac:dyDescent="0.4">
      <c r="C795" t="s">
        <v>851</v>
      </c>
      <c r="D795" t="s">
        <v>634</v>
      </c>
      <c r="E795">
        <v>10200</v>
      </c>
    </row>
    <row r="796" spans="3:5" x14ac:dyDescent="0.4">
      <c r="C796" t="s">
        <v>851</v>
      </c>
      <c r="D796" t="s">
        <v>635</v>
      </c>
      <c r="E796">
        <v>5500</v>
      </c>
    </row>
    <row r="797" spans="3:5" x14ac:dyDescent="0.4">
      <c r="C797" t="s">
        <v>851</v>
      </c>
      <c r="D797" t="s">
        <v>636</v>
      </c>
      <c r="E797">
        <v>6900</v>
      </c>
    </row>
    <row r="798" spans="3:5" x14ac:dyDescent="0.4">
      <c r="C798" t="s">
        <v>851</v>
      </c>
      <c r="D798" t="s">
        <v>637</v>
      </c>
      <c r="E798">
        <v>4100</v>
      </c>
    </row>
    <row r="799" spans="3:5" x14ac:dyDescent="0.4">
      <c r="C799" t="s">
        <v>851</v>
      </c>
      <c r="D799" t="s">
        <v>638</v>
      </c>
      <c r="E799">
        <v>9900</v>
      </c>
    </row>
    <row r="800" spans="3:5" x14ac:dyDescent="0.4">
      <c r="C800" t="s">
        <v>851</v>
      </c>
      <c r="D800" t="s">
        <v>639</v>
      </c>
      <c r="E800">
        <v>2700</v>
      </c>
    </row>
    <row r="801" spans="3:5" x14ac:dyDescent="0.4">
      <c r="C801" t="s">
        <v>851</v>
      </c>
      <c r="D801" t="s">
        <v>640</v>
      </c>
      <c r="E801">
        <v>3200</v>
      </c>
    </row>
    <row r="802" spans="3:5" x14ac:dyDescent="0.4">
      <c r="C802" t="s">
        <v>851</v>
      </c>
      <c r="D802" t="s">
        <v>641</v>
      </c>
      <c r="E802">
        <v>3800</v>
      </c>
    </row>
    <row r="803" spans="3:5" x14ac:dyDescent="0.4">
      <c r="C803" t="s">
        <v>851</v>
      </c>
      <c r="D803" t="s">
        <v>642</v>
      </c>
      <c r="E803">
        <v>4200</v>
      </c>
    </row>
    <row r="804" spans="3:5" x14ac:dyDescent="0.4">
      <c r="C804" t="s">
        <v>851</v>
      </c>
      <c r="D804" t="s">
        <v>643</v>
      </c>
      <c r="E804">
        <v>1100</v>
      </c>
    </row>
    <row r="805" spans="3:5" x14ac:dyDescent="0.4">
      <c r="C805" t="s">
        <v>851</v>
      </c>
      <c r="D805" t="s">
        <v>644</v>
      </c>
      <c r="E805">
        <v>3900</v>
      </c>
    </row>
    <row r="806" spans="3:5" x14ac:dyDescent="0.4">
      <c r="C806" t="s">
        <v>851</v>
      </c>
      <c r="D806" t="s">
        <v>645</v>
      </c>
      <c r="E806">
        <v>3400</v>
      </c>
    </row>
    <row r="807" spans="3:5" x14ac:dyDescent="0.4">
      <c r="C807" t="s">
        <v>851</v>
      </c>
      <c r="D807" t="s">
        <v>646</v>
      </c>
      <c r="E807">
        <v>11700</v>
      </c>
    </row>
    <row r="808" spans="3:5" x14ac:dyDescent="0.4">
      <c r="C808" t="s">
        <v>851</v>
      </c>
      <c r="D808" t="s">
        <v>647</v>
      </c>
      <c r="E808">
        <v>9900</v>
      </c>
    </row>
    <row r="809" spans="3:5" x14ac:dyDescent="0.4">
      <c r="C809" t="s">
        <v>851</v>
      </c>
      <c r="D809" t="s">
        <v>648</v>
      </c>
      <c r="E809">
        <v>3300</v>
      </c>
    </row>
    <row r="810" spans="3:5" x14ac:dyDescent="0.4">
      <c r="C810" t="s">
        <v>851</v>
      </c>
      <c r="D810" t="s">
        <v>649</v>
      </c>
      <c r="E810">
        <v>11300</v>
      </c>
    </row>
    <row r="811" spans="3:5" x14ac:dyDescent="0.4">
      <c r="C811" t="s">
        <v>851</v>
      </c>
      <c r="D811" t="s">
        <v>650</v>
      </c>
      <c r="E811">
        <v>7400</v>
      </c>
    </row>
    <row r="812" spans="3:5" x14ac:dyDescent="0.4">
      <c r="C812" t="s">
        <v>851</v>
      </c>
      <c r="D812" t="s">
        <v>651</v>
      </c>
      <c r="E812">
        <v>1200</v>
      </c>
    </row>
    <row r="813" spans="3:5" x14ac:dyDescent="0.4">
      <c r="C813" t="s">
        <v>851</v>
      </c>
      <c r="D813" t="s">
        <v>652</v>
      </c>
      <c r="E813">
        <v>3000</v>
      </c>
    </row>
    <row r="814" spans="3:5" x14ac:dyDescent="0.4">
      <c r="C814" t="s">
        <v>851</v>
      </c>
      <c r="D814" t="s">
        <v>653</v>
      </c>
      <c r="E814">
        <v>4300</v>
      </c>
    </row>
    <row r="815" spans="3:5" x14ac:dyDescent="0.4">
      <c r="C815" t="s">
        <v>851</v>
      </c>
      <c r="D815" t="s">
        <v>654</v>
      </c>
      <c r="E815">
        <v>1600</v>
      </c>
    </row>
    <row r="816" spans="3:5" x14ac:dyDescent="0.4">
      <c r="C816" t="s">
        <v>851</v>
      </c>
      <c r="D816" t="s">
        <v>655</v>
      </c>
      <c r="E816">
        <v>3800</v>
      </c>
    </row>
    <row r="817" spans="3:5" x14ac:dyDescent="0.4">
      <c r="C817" t="s">
        <v>851</v>
      </c>
      <c r="D817" t="s">
        <v>656</v>
      </c>
      <c r="E817">
        <v>4600</v>
      </c>
    </row>
    <row r="818" spans="3:5" x14ac:dyDescent="0.4">
      <c r="C818" t="s">
        <v>851</v>
      </c>
      <c r="D818" t="s">
        <v>657</v>
      </c>
      <c r="E818">
        <v>47200</v>
      </c>
    </row>
    <row r="819" spans="3:5" x14ac:dyDescent="0.4">
      <c r="C819" t="s">
        <v>851</v>
      </c>
      <c r="D819" t="s">
        <v>658</v>
      </c>
      <c r="E819">
        <v>4400</v>
      </c>
    </row>
    <row r="820" spans="3:5" x14ac:dyDescent="0.4">
      <c r="C820" t="s">
        <v>851</v>
      </c>
      <c r="D820" t="s">
        <v>659</v>
      </c>
      <c r="E820">
        <v>8400</v>
      </c>
    </row>
    <row r="821" spans="3:5" x14ac:dyDescent="0.4">
      <c r="C821" t="s">
        <v>851</v>
      </c>
      <c r="D821" t="s">
        <v>660</v>
      </c>
      <c r="E821">
        <v>5100</v>
      </c>
    </row>
    <row r="822" spans="3:5" x14ac:dyDescent="0.4">
      <c r="C822" t="s">
        <v>851</v>
      </c>
      <c r="D822" t="s">
        <v>661</v>
      </c>
      <c r="E822">
        <v>2700</v>
      </c>
    </row>
    <row r="823" spans="3:5" x14ac:dyDescent="0.4">
      <c r="C823" t="s">
        <v>851</v>
      </c>
      <c r="D823" t="s">
        <v>662</v>
      </c>
      <c r="E823">
        <v>5400</v>
      </c>
    </row>
    <row r="824" spans="3:5" x14ac:dyDescent="0.4">
      <c r="C824" t="s">
        <v>851</v>
      </c>
      <c r="D824" t="s">
        <v>663</v>
      </c>
      <c r="E824">
        <v>7800</v>
      </c>
    </row>
    <row r="825" spans="3:5" x14ac:dyDescent="0.4">
      <c r="C825" t="s">
        <v>851</v>
      </c>
      <c r="D825" t="s">
        <v>664</v>
      </c>
      <c r="E825">
        <v>5500</v>
      </c>
    </row>
    <row r="826" spans="3:5" x14ac:dyDescent="0.4">
      <c r="C826" t="s">
        <v>851</v>
      </c>
      <c r="D826" t="s">
        <v>665</v>
      </c>
      <c r="E826">
        <v>10000</v>
      </c>
    </row>
    <row r="827" spans="3:5" x14ac:dyDescent="0.4">
      <c r="C827" t="s">
        <v>851</v>
      </c>
      <c r="D827" t="s">
        <v>666</v>
      </c>
      <c r="E827">
        <v>10500</v>
      </c>
    </row>
    <row r="828" spans="3:5" x14ac:dyDescent="0.4">
      <c r="C828" t="s">
        <v>851</v>
      </c>
      <c r="D828" t="s">
        <v>667</v>
      </c>
      <c r="E828">
        <v>4600</v>
      </c>
    </row>
    <row r="829" spans="3:5" x14ac:dyDescent="0.4">
      <c r="C829" t="s">
        <v>851</v>
      </c>
      <c r="D829" t="s">
        <v>668</v>
      </c>
      <c r="E829">
        <v>7900</v>
      </c>
    </row>
    <row r="830" spans="3:5" x14ac:dyDescent="0.4">
      <c r="C830" t="s">
        <v>851</v>
      </c>
      <c r="D830" t="s">
        <v>669</v>
      </c>
      <c r="E830">
        <v>4400</v>
      </c>
    </row>
    <row r="831" spans="3:5" x14ac:dyDescent="0.4">
      <c r="C831" t="s">
        <v>851</v>
      </c>
      <c r="D831" t="s">
        <v>670</v>
      </c>
      <c r="E831">
        <v>6100</v>
      </c>
    </row>
    <row r="832" spans="3:5" x14ac:dyDescent="0.4">
      <c r="C832" t="s">
        <v>851</v>
      </c>
      <c r="D832" t="s">
        <v>671</v>
      </c>
      <c r="E832">
        <v>5500</v>
      </c>
    </row>
    <row r="833" spans="3:5" x14ac:dyDescent="0.4">
      <c r="C833" t="s">
        <v>851</v>
      </c>
      <c r="D833" t="s">
        <v>672</v>
      </c>
      <c r="E833">
        <v>5200</v>
      </c>
    </row>
    <row r="834" spans="3:5" x14ac:dyDescent="0.4">
      <c r="C834" t="s">
        <v>851</v>
      </c>
      <c r="D834" t="s">
        <v>673</v>
      </c>
      <c r="E834">
        <v>5300</v>
      </c>
    </row>
    <row r="835" spans="3:5" x14ac:dyDescent="0.4">
      <c r="C835" t="s">
        <v>851</v>
      </c>
      <c r="D835" t="s">
        <v>674</v>
      </c>
      <c r="E835">
        <v>9400</v>
      </c>
    </row>
    <row r="836" spans="3:5" x14ac:dyDescent="0.4">
      <c r="C836" t="s">
        <v>851</v>
      </c>
      <c r="D836" t="s">
        <v>675</v>
      </c>
      <c r="E836">
        <v>4300</v>
      </c>
    </row>
    <row r="837" spans="3:5" x14ac:dyDescent="0.4">
      <c r="C837" t="s">
        <v>851</v>
      </c>
      <c r="D837" t="s">
        <v>676</v>
      </c>
      <c r="E837">
        <v>5000</v>
      </c>
    </row>
    <row r="838" spans="3:5" x14ac:dyDescent="0.4">
      <c r="C838" t="s">
        <v>851</v>
      </c>
      <c r="D838" t="s">
        <v>677</v>
      </c>
      <c r="E838">
        <v>6300</v>
      </c>
    </row>
    <row r="839" spans="3:5" x14ac:dyDescent="0.4">
      <c r="C839" t="s">
        <v>851</v>
      </c>
      <c r="D839" t="s">
        <v>678</v>
      </c>
      <c r="E839">
        <v>2200</v>
      </c>
    </row>
    <row r="840" spans="3:5" x14ac:dyDescent="0.4">
      <c r="C840" t="s">
        <v>851</v>
      </c>
      <c r="D840" t="s">
        <v>679</v>
      </c>
      <c r="E840">
        <v>3800</v>
      </c>
    </row>
    <row r="841" spans="3:5" x14ac:dyDescent="0.4">
      <c r="C841" t="s">
        <v>851</v>
      </c>
      <c r="D841" t="s">
        <v>680</v>
      </c>
      <c r="E841">
        <v>5600</v>
      </c>
    </row>
    <row r="842" spans="3:5" x14ac:dyDescent="0.4">
      <c r="C842" t="s">
        <v>851</v>
      </c>
      <c r="D842" t="s">
        <v>681</v>
      </c>
      <c r="E842">
        <v>1100</v>
      </c>
    </row>
    <row r="843" spans="3:5" x14ac:dyDescent="0.4">
      <c r="C843" t="s">
        <v>851</v>
      </c>
      <c r="D843" t="s">
        <v>682</v>
      </c>
      <c r="E843">
        <v>8100</v>
      </c>
    </row>
    <row r="844" spans="3:5" x14ac:dyDescent="0.4">
      <c r="C844" t="s">
        <v>851</v>
      </c>
      <c r="D844" t="s">
        <v>683</v>
      </c>
      <c r="E844">
        <v>1600</v>
      </c>
    </row>
    <row r="845" spans="3:5" x14ac:dyDescent="0.4">
      <c r="C845" t="s">
        <v>851</v>
      </c>
      <c r="D845" t="s">
        <v>684</v>
      </c>
      <c r="E845">
        <v>4900</v>
      </c>
    </row>
    <row r="846" spans="3:5" x14ac:dyDescent="0.4">
      <c r="C846" t="s">
        <v>851</v>
      </c>
      <c r="D846" t="s">
        <v>685</v>
      </c>
      <c r="E846">
        <v>2300</v>
      </c>
    </row>
    <row r="847" spans="3:5" x14ac:dyDescent="0.4">
      <c r="C847" t="s">
        <v>851</v>
      </c>
      <c r="D847" t="s">
        <v>686</v>
      </c>
      <c r="E847">
        <v>2300</v>
      </c>
    </row>
    <row r="848" spans="3:5" x14ac:dyDescent="0.4">
      <c r="C848" t="s">
        <v>851</v>
      </c>
      <c r="D848" t="s">
        <v>687</v>
      </c>
      <c r="E848">
        <v>5200</v>
      </c>
    </row>
    <row r="849" spans="3:5" x14ac:dyDescent="0.4">
      <c r="C849" t="s">
        <v>851</v>
      </c>
      <c r="D849" t="s">
        <v>386</v>
      </c>
      <c r="E849">
        <v>3000</v>
      </c>
    </row>
    <row r="850" spans="3:5" x14ac:dyDescent="0.4">
      <c r="C850" t="s">
        <v>851</v>
      </c>
      <c r="D850" t="s">
        <v>387</v>
      </c>
      <c r="E850">
        <v>3600</v>
      </c>
    </row>
    <row r="851" spans="3:5" x14ac:dyDescent="0.4">
      <c r="C851" t="s">
        <v>851</v>
      </c>
      <c r="D851" t="s">
        <v>388</v>
      </c>
      <c r="E851">
        <v>7200</v>
      </c>
    </row>
    <row r="852" spans="3:5" x14ac:dyDescent="0.4">
      <c r="C852" t="s">
        <v>851</v>
      </c>
      <c r="D852" t="s">
        <v>389</v>
      </c>
      <c r="E852">
        <v>3100</v>
      </c>
    </row>
    <row r="853" spans="3:5" x14ac:dyDescent="0.4">
      <c r="C853" t="s">
        <v>851</v>
      </c>
      <c r="D853" t="s">
        <v>390</v>
      </c>
      <c r="E853">
        <v>6300</v>
      </c>
    </row>
    <row r="854" spans="3:5" x14ac:dyDescent="0.4">
      <c r="C854" t="s">
        <v>851</v>
      </c>
      <c r="D854" t="s">
        <v>391</v>
      </c>
      <c r="E854">
        <v>7100</v>
      </c>
    </row>
    <row r="855" spans="3:5" x14ac:dyDescent="0.4">
      <c r="C855" t="s">
        <v>851</v>
      </c>
      <c r="D855" t="s">
        <v>392</v>
      </c>
      <c r="E855">
        <v>2000</v>
      </c>
    </row>
    <row r="856" spans="3:5" x14ac:dyDescent="0.4">
      <c r="C856" t="s">
        <v>851</v>
      </c>
      <c r="D856" t="s">
        <v>393</v>
      </c>
      <c r="E856">
        <v>6000</v>
      </c>
    </row>
    <row r="857" spans="3:5" x14ac:dyDescent="0.4">
      <c r="C857" t="s">
        <v>851</v>
      </c>
      <c r="D857" t="s">
        <v>394</v>
      </c>
      <c r="E857">
        <v>5200</v>
      </c>
    </row>
    <row r="858" spans="3:5" x14ac:dyDescent="0.4">
      <c r="C858" t="s">
        <v>851</v>
      </c>
      <c r="D858" t="s">
        <v>395</v>
      </c>
      <c r="E858">
        <v>4900</v>
      </c>
    </row>
    <row r="859" spans="3:5" x14ac:dyDescent="0.4">
      <c r="C859" t="s">
        <v>851</v>
      </c>
      <c r="D859" t="s">
        <v>396</v>
      </c>
      <c r="E859">
        <v>3100</v>
      </c>
    </row>
    <row r="860" spans="3:5" x14ac:dyDescent="0.4">
      <c r="C860" t="s">
        <v>851</v>
      </c>
      <c r="D860" t="s">
        <v>397</v>
      </c>
      <c r="E860">
        <v>9100</v>
      </c>
    </row>
    <row r="861" spans="3:5" x14ac:dyDescent="0.4">
      <c r="C861" t="s">
        <v>851</v>
      </c>
      <c r="D861" t="s">
        <v>398</v>
      </c>
      <c r="E861">
        <v>4000</v>
      </c>
    </row>
    <row r="862" spans="3:5" x14ac:dyDescent="0.4">
      <c r="C862" t="s">
        <v>851</v>
      </c>
      <c r="D862" t="s">
        <v>399</v>
      </c>
      <c r="E862">
        <v>4600</v>
      </c>
    </row>
    <row r="863" spans="3:5" x14ac:dyDescent="0.4">
      <c r="C863" t="s">
        <v>851</v>
      </c>
      <c r="D863" t="s">
        <v>400</v>
      </c>
      <c r="E863">
        <v>1900</v>
      </c>
    </row>
    <row r="864" spans="3:5" x14ac:dyDescent="0.4">
      <c r="C864" t="s">
        <v>851</v>
      </c>
      <c r="D864" t="s">
        <v>401</v>
      </c>
      <c r="E864">
        <v>2700</v>
      </c>
    </row>
    <row r="865" spans="3:5" x14ac:dyDescent="0.4">
      <c r="C865" t="s">
        <v>851</v>
      </c>
      <c r="D865" t="s">
        <v>402</v>
      </c>
      <c r="E865">
        <v>2100</v>
      </c>
    </row>
    <row r="866" spans="3:5" x14ac:dyDescent="0.4">
      <c r="C866" t="s">
        <v>851</v>
      </c>
      <c r="D866" t="s">
        <v>403</v>
      </c>
      <c r="E866">
        <v>1100</v>
      </c>
    </row>
    <row r="867" spans="3:5" x14ac:dyDescent="0.4">
      <c r="C867" t="s">
        <v>851</v>
      </c>
      <c r="D867" t="s">
        <v>404</v>
      </c>
      <c r="E867">
        <v>4700</v>
      </c>
    </row>
    <row r="868" spans="3:5" x14ac:dyDescent="0.4">
      <c r="C868" t="s">
        <v>851</v>
      </c>
      <c r="D868" t="s">
        <v>405</v>
      </c>
      <c r="E868">
        <v>2300</v>
      </c>
    </row>
    <row r="869" spans="3:5" x14ac:dyDescent="0.4">
      <c r="C869" t="s">
        <v>851</v>
      </c>
      <c r="D869" t="s">
        <v>406</v>
      </c>
      <c r="E869">
        <v>5100</v>
      </c>
    </row>
    <row r="870" spans="3:5" x14ac:dyDescent="0.4">
      <c r="C870" t="s">
        <v>851</v>
      </c>
      <c r="D870" t="s">
        <v>407</v>
      </c>
      <c r="E870">
        <v>2100</v>
      </c>
    </row>
    <row r="871" spans="3:5" x14ac:dyDescent="0.4">
      <c r="C871" t="s">
        <v>851</v>
      </c>
      <c r="D871" t="s">
        <v>408</v>
      </c>
      <c r="E871">
        <v>2600</v>
      </c>
    </row>
    <row r="872" spans="3:5" x14ac:dyDescent="0.4">
      <c r="C872" t="s">
        <v>851</v>
      </c>
      <c r="D872" t="s">
        <v>409</v>
      </c>
      <c r="E872">
        <v>1000</v>
      </c>
    </row>
    <row r="873" spans="3:5" x14ac:dyDescent="0.4">
      <c r="C873" t="s">
        <v>851</v>
      </c>
      <c r="D873" t="s">
        <v>410</v>
      </c>
      <c r="E873">
        <v>1100</v>
      </c>
    </row>
    <row r="874" spans="3:5" x14ac:dyDescent="0.4">
      <c r="C874" t="s">
        <v>851</v>
      </c>
      <c r="D874" t="s">
        <v>411</v>
      </c>
      <c r="E874">
        <v>6100</v>
      </c>
    </row>
    <row r="875" spans="3:5" x14ac:dyDescent="0.4">
      <c r="C875" t="s">
        <v>851</v>
      </c>
      <c r="D875" t="s">
        <v>412</v>
      </c>
      <c r="E875">
        <v>5200</v>
      </c>
    </row>
    <row r="876" spans="3:5" x14ac:dyDescent="0.4">
      <c r="C876" t="s">
        <v>851</v>
      </c>
      <c r="D876" t="s">
        <v>413</v>
      </c>
      <c r="E876">
        <v>500</v>
      </c>
    </row>
    <row r="877" spans="3:5" x14ac:dyDescent="0.4">
      <c r="C877" t="s">
        <v>851</v>
      </c>
      <c r="D877" t="s">
        <v>414</v>
      </c>
      <c r="E877">
        <v>2900</v>
      </c>
    </row>
    <row r="878" spans="3:5" x14ac:dyDescent="0.4">
      <c r="C878" t="s">
        <v>851</v>
      </c>
      <c r="D878" t="s">
        <v>415</v>
      </c>
      <c r="E878">
        <v>800</v>
      </c>
    </row>
    <row r="879" spans="3:5" x14ac:dyDescent="0.4">
      <c r="C879" t="s">
        <v>851</v>
      </c>
      <c r="D879" t="s">
        <v>416</v>
      </c>
      <c r="E879">
        <v>3300</v>
      </c>
    </row>
    <row r="880" spans="3:5" x14ac:dyDescent="0.4">
      <c r="C880" t="s">
        <v>851</v>
      </c>
      <c r="D880" t="s">
        <v>417</v>
      </c>
      <c r="E880">
        <v>1600</v>
      </c>
    </row>
    <row r="881" spans="3:5" x14ac:dyDescent="0.4">
      <c r="C881" t="s">
        <v>851</v>
      </c>
      <c r="D881" t="s">
        <v>418</v>
      </c>
      <c r="E881">
        <v>5000</v>
      </c>
    </row>
    <row r="882" spans="3:5" x14ac:dyDescent="0.4">
      <c r="C882" t="s">
        <v>851</v>
      </c>
      <c r="D882" t="s">
        <v>419</v>
      </c>
      <c r="E882">
        <v>3700</v>
      </c>
    </row>
    <row r="883" spans="3:5" x14ac:dyDescent="0.4">
      <c r="C883" t="s">
        <v>851</v>
      </c>
      <c r="D883" t="s">
        <v>420</v>
      </c>
      <c r="E883">
        <v>8400</v>
      </c>
    </row>
    <row r="884" spans="3:5" x14ac:dyDescent="0.4">
      <c r="C884" t="s">
        <v>851</v>
      </c>
      <c r="D884" t="s">
        <v>421</v>
      </c>
      <c r="E884">
        <v>1900</v>
      </c>
    </row>
    <row r="885" spans="3:5" x14ac:dyDescent="0.4">
      <c r="C885" t="s">
        <v>851</v>
      </c>
      <c r="D885" t="s">
        <v>422</v>
      </c>
      <c r="E885">
        <v>700</v>
      </c>
    </row>
    <row r="886" spans="3:5" x14ac:dyDescent="0.4">
      <c r="C886" t="s">
        <v>851</v>
      </c>
      <c r="D886" t="s">
        <v>423</v>
      </c>
      <c r="E886">
        <v>3600</v>
      </c>
    </row>
    <row r="887" spans="3:5" x14ac:dyDescent="0.4">
      <c r="C887" t="s">
        <v>851</v>
      </c>
      <c r="D887" t="s">
        <v>424</v>
      </c>
      <c r="E887">
        <v>3100</v>
      </c>
    </row>
    <row r="888" spans="3:5" x14ac:dyDescent="0.4">
      <c r="C888" t="s">
        <v>851</v>
      </c>
      <c r="D888" t="s">
        <v>425</v>
      </c>
      <c r="E888">
        <v>3700</v>
      </c>
    </row>
    <row r="889" spans="3:5" x14ac:dyDescent="0.4">
      <c r="C889" t="s">
        <v>851</v>
      </c>
      <c r="D889" t="s">
        <v>426</v>
      </c>
      <c r="E889">
        <v>900</v>
      </c>
    </row>
    <row r="890" spans="3:5" x14ac:dyDescent="0.4">
      <c r="C890" t="s">
        <v>851</v>
      </c>
      <c r="D890" t="s">
        <v>427</v>
      </c>
      <c r="E890">
        <v>15800</v>
      </c>
    </row>
    <row r="891" spans="3:5" x14ac:dyDescent="0.4">
      <c r="C891" t="s">
        <v>851</v>
      </c>
      <c r="D891" t="s">
        <v>428</v>
      </c>
      <c r="E891">
        <v>3600</v>
      </c>
    </row>
    <row r="892" spans="3:5" x14ac:dyDescent="0.4">
      <c r="C892" t="s">
        <v>851</v>
      </c>
      <c r="D892" t="s">
        <v>429</v>
      </c>
      <c r="E892">
        <v>2600</v>
      </c>
    </row>
    <row r="893" spans="3:5" x14ac:dyDescent="0.4">
      <c r="C893" t="s">
        <v>851</v>
      </c>
      <c r="D893" t="s">
        <v>430</v>
      </c>
      <c r="E893">
        <v>3600</v>
      </c>
    </row>
    <row r="894" spans="3:5" x14ac:dyDescent="0.4">
      <c r="C894" t="s">
        <v>851</v>
      </c>
      <c r="D894" t="s">
        <v>431</v>
      </c>
      <c r="E894">
        <v>2800</v>
      </c>
    </row>
    <row r="895" spans="3:5" x14ac:dyDescent="0.4">
      <c r="C895" t="s">
        <v>851</v>
      </c>
      <c r="D895" t="s">
        <v>432</v>
      </c>
      <c r="E895">
        <v>1100</v>
      </c>
    </row>
    <row r="896" spans="3:5" x14ac:dyDescent="0.4">
      <c r="C896" t="s">
        <v>851</v>
      </c>
      <c r="D896" t="s">
        <v>433</v>
      </c>
      <c r="E896">
        <v>3200</v>
      </c>
    </row>
    <row r="897" spans="3:5" x14ac:dyDescent="0.4">
      <c r="C897" t="s">
        <v>851</v>
      </c>
      <c r="D897" t="s">
        <v>434</v>
      </c>
      <c r="E897">
        <v>3000</v>
      </c>
    </row>
    <row r="898" spans="3:5" x14ac:dyDescent="0.4">
      <c r="C898" t="s">
        <v>851</v>
      </c>
      <c r="D898" t="s">
        <v>435</v>
      </c>
      <c r="E898">
        <v>1400</v>
      </c>
    </row>
    <row r="899" spans="3:5" x14ac:dyDescent="0.4">
      <c r="C899" t="s">
        <v>851</v>
      </c>
      <c r="D899" t="s">
        <v>436</v>
      </c>
      <c r="E899">
        <v>3000</v>
      </c>
    </row>
    <row r="900" spans="3:5" x14ac:dyDescent="0.4">
      <c r="C900" t="s">
        <v>851</v>
      </c>
      <c r="D900" t="s">
        <v>437</v>
      </c>
      <c r="E900">
        <v>1400</v>
      </c>
    </row>
    <row r="901" spans="3:5" x14ac:dyDescent="0.4">
      <c r="C901" t="s">
        <v>851</v>
      </c>
      <c r="D901" t="s">
        <v>438</v>
      </c>
      <c r="E901">
        <v>1000</v>
      </c>
    </row>
    <row r="902" spans="3:5" x14ac:dyDescent="0.4">
      <c r="C902" t="s">
        <v>851</v>
      </c>
      <c r="D902" t="s">
        <v>439</v>
      </c>
      <c r="E902">
        <v>7300</v>
      </c>
    </row>
    <row r="903" spans="3:5" x14ac:dyDescent="0.4">
      <c r="C903" t="s">
        <v>851</v>
      </c>
      <c r="D903" t="s">
        <v>440</v>
      </c>
      <c r="E903">
        <v>1800</v>
      </c>
    </row>
    <row r="904" spans="3:5" x14ac:dyDescent="0.4">
      <c r="C904" t="s">
        <v>851</v>
      </c>
      <c r="D904" t="s">
        <v>441</v>
      </c>
      <c r="E904">
        <v>400</v>
      </c>
    </row>
    <row r="905" spans="3:5" x14ac:dyDescent="0.4">
      <c r="C905" t="s">
        <v>851</v>
      </c>
      <c r="D905" t="s">
        <v>442</v>
      </c>
      <c r="E905">
        <v>3300</v>
      </c>
    </row>
    <row r="906" spans="3:5" x14ac:dyDescent="0.4">
      <c r="C906" t="s">
        <v>851</v>
      </c>
      <c r="D906" t="s">
        <v>443</v>
      </c>
      <c r="E906">
        <v>3300</v>
      </c>
    </row>
    <row r="907" spans="3:5" x14ac:dyDescent="0.4">
      <c r="C907" t="s">
        <v>851</v>
      </c>
      <c r="D907" t="s">
        <v>444</v>
      </c>
      <c r="E907">
        <v>1500</v>
      </c>
    </row>
    <row r="908" spans="3:5" x14ac:dyDescent="0.4">
      <c r="C908" t="s">
        <v>851</v>
      </c>
      <c r="D908" t="s">
        <v>445</v>
      </c>
      <c r="E908">
        <v>8100</v>
      </c>
    </row>
    <row r="909" spans="3:5" x14ac:dyDescent="0.4">
      <c r="C909" t="s">
        <v>851</v>
      </c>
      <c r="D909" t="s">
        <v>446</v>
      </c>
      <c r="E909">
        <v>1700</v>
      </c>
    </row>
    <row r="910" spans="3:5" x14ac:dyDescent="0.4">
      <c r="C910" t="s">
        <v>851</v>
      </c>
      <c r="D910" t="s">
        <v>447</v>
      </c>
      <c r="E910">
        <v>2300</v>
      </c>
    </row>
    <row r="911" spans="3:5" x14ac:dyDescent="0.4">
      <c r="C911" t="s">
        <v>851</v>
      </c>
      <c r="D911" t="s">
        <v>448</v>
      </c>
      <c r="E911">
        <v>700</v>
      </c>
    </row>
    <row r="912" spans="3:5" x14ac:dyDescent="0.4">
      <c r="C912" t="s">
        <v>851</v>
      </c>
      <c r="D912" t="s">
        <v>449</v>
      </c>
      <c r="E912">
        <v>4900</v>
      </c>
    </row>
    <row r="913" spans="3:5" x14ac:dyDescent="0.4">
      <c r="C913" t="s">
        <v>851</v>
      </c>
      <c r="D913" t="s">
        <v>450</v>
      </c>
      <c r="E913">
        <v>500</v>
      </c>
    </row>
    <row r="914" spans="3:5" x14ac:dyDescent="0.4">
      <c r="C914" t="s">
        <v>851</v>
      </c>
      <c r="D914" t="s">
        <v>451</v>
      </c>
      <c r="E914">
        <v>1800</v>
      </c>
    </row>
    <row r="915" spans="3:5" x14ac:dyDescent="0.4">
      <c r="C915" t="s">
        <v>851</v>
      </c>
      <c r="D915" t="s">
        <v>452</v>
      </c>
      <c r="E915">
        <v>3300</v>
      </c>
    </row>
    <row r="916" spans="3:5" x14ac:dyDescent="0.4">
      <c r="C916" t="s">
        <v>851</v>
      </c>
      <c r="D916" t="s">
        <v>453</v>
      </c>
      <c r="E916">
        <v>3000</v>
      </c>
    </row>
    <row r="917" spans="3:5" x14ac:dyDescent="0.4">
      <c r="C917" t="s">
        <v>851</v>
      </c>
      <c r="D917" t="s">
        <v>454</v>
      </c>
      <c r="E917">
        <v>5500</v>
      </c>
    </row>
    <row r="918" spans="3:5" x14ac:dyDescent="0.4">
      <c r="C918" t="s">
        <v>851</v>
      </c>
      <c r="D918" t="s">
        <v>455</v>
      </c>
      <c r="E918">
        <v>600</v>
      </c>
    </row>
    <row r="919" spans="3:5" x14ac:dyDescent="0.4">
      <c r="C919" t="s">
        <v>851</v>
      </c>
      <c r="D919" t="s">
        <v>456</v>
      </c>
      <c r="E919">
        <v>1600</v>
      </c>
    </row>
    <row r="920" spans="3:5" x14ac:dyDescent="0.4">
      <c r="C920" t="s">
        <v>851</v>
      </c>
      <c r="D920" t="s">
        <v>457</v>
      </c>
      <c r="E920">
        <v>100</v>
      </c>
    </row>
    <row r="921" spans="3:5" x14ac:dyDescent="0.4">
      <c r="C921" t="s">
        <v>851</v>
      </c>
      <c r="D921" t="s">
        <v>458</v>
      </c>
      <c r="E921">
        <v>3000</v>
      </c>
    </row>
    <row r="922" spans="3:5" x14ac:dyDescent="0.4">
      <c r="C922" t="s">
        <v>851</v>
      </c>
      <c r="D922" t="s">
        <v>459</v>
      </c>
      <c r="E922">
        <v>1300</v>
      </c>
    </row>
    <row r="923" spans="3:5" x14ac:dyDescent="0.4">
      <c r="C923" t="s">
        <v>851</v>
      </c>
      <c r="D923" t="s">
        <v>460</v>
      </c>
      <c r="E923">
        <v>1900</v>
      </c>
    </row>
    <row r="924" spans="3:5" x14ac:dyDescent="0.4">
      <c r="C924" t="s">
        <v>851</v>
      </c>
      <c r="D924" t="s">
        <v>461</v>
      </c>
      <c r="E924">
        <v>2200</v>
      </c>
    </row>
    <row r="925" spans="3:5" x14ac:dyDescent="0.4">
      <c r="C925" t="s">
        <v>851</v>
      </c>
      <c r="D925" t="s">
        <v>462</v>
      </c>
      <c r="E925">
        <v>5100</v>
      </c>
    </row>
    <row r="926" spans="3:5" x14ac:dyDescent="0.4">
      <c r="C926" t="s">
        <v>851</v>
      </c>
      <c r="D926" t="s">
        <v>463</v>
      </c>
      <c r="E926">
        <v>1300</v>
      </c>
    </row>
    <row r="927" spans="3:5" x14ac:dyDescent="0.4">
      <c r="C927" t="s">
        <v>851</v>
      </c>
      <c r="D927" t="s">
        <v>464</v>
      </c>
      <c r="E927">
        <v>34900</v>
      </c>
    </row>
    <row r="928" spans="3:5" x14ac:dyDescent="0.4">
      <c r="C928" t="s">
        <v>851</v>
      </c>
      <c r="D928" t="s">
        <v>465</v>
      </c>
      <c r="E928">
        <v>3000</v>
      </c>
    </row>
    <row r="929" spans="3:5" x14ac:dyDescent="0.4">
      <c r="C929" t="s">
        <v>851</v>
      </c>
      <c r="D929" t="s">
        <v>466</v>
      </c>
      <c r="E929">
        <v>2900</v>
      </c>
    </row>
    <row r="930" spans="3:5" x14ac:dyDescent="0.4">
      <c r="C930" t="s">
        <v>851</v>
      </c>
      <c r="D930" t="s">
        <v>467</v>
      </c>
      <c r="E930">
        <v>1400</v>
      </c>
    </row>
    <row r="931" spans="3:5" x14ac:dyDescent="0.4">
      <c r="C931" t="s">
        <v>851</v>
      </c>
      <c r="D931" t="s">
        <v>468</v>
      </c>
      <c r="E931">
        <v>1700</v>
      </c>
    </row>
    <row r="932" spans="3:5" x14ac:dyDescent="0.4">
      <c r="C932" t="s">
        <v>851</v>
      </c>
      <c r="D932" t="s">
        <v>469</v>
      </c>
      <c r="E932">
        <v>2400</v>
      </c>
    </row>
    <row r="933" spans="3:5" x14ac:dyDescent="0.4">
      <c r="C933" t="s">
        <v>851</v>
      </c>
      <c r="D933" t="s">
        <v>470</v>
      </c>
      <c r="E933">
        <v>3300</v>
      </c>
    </row>
    <row r="934" spans="3:5" x14ac:dyDescent="0.4">
      <c r="C934" t="s">
        <v>851</v>
      </c>
      <c r="D934" t="s">
        <v>471</v>
      </c>
      <c r="E934">
        <v>4700</v>
      </c>
    </row>
    <row r="935" spans="3:5" x14ac:dyDescent="0.4">
      <c r="C935" t="s">
        <v>851</v>
      </c>
      <c r="D935" t="s">
        <v>472</v>
      </c>
      <c r="E935">
        <v>3400</v>
      </c>
    </row>
    <row r="936" spans="3:5" x14ac:dyDescent="0.4">
      <c r="C936" t="s">
        <v>851</v>
      </c>
      <c r="D936" t="s">
        <v>473</v>
      </c>
      <c r="E936">
        <v>1500</v>
      </c>
    </row>
    <row r="937" spans="3:5" x14ac:dyDescent="0.4">
      <c r="C937" t="s">
        <v>851</v>
      </c>
      <c r="D937" t="s">
        <v>474</v>
      </c>
      <c r="E937">
        <v>4000</v>
      </c>
    </row>
    <row r="938" spans="3:5" x14ac:dyDescent="0.4">
      <c r="C938" t="s">
        <v>851</v>
      </c>
      <c r="D938" t="s">
        <v>475</v>
      </c>
      <c r="E938">
        <v>6900</v>
      </c>
    </row>
    <row r="939" spans="3:5" x14ac:dyDescent="0.4">
      <c r="C939" t="s">
        <v>851</v>
      </c>
      <c r="D939" t="s">
        <v>476</v>
      </c>
      <c r="E939">
        <v>1300</v>
      </c>
    </row>
    <row r="940" spans="3:5" x14ac:dyDescent="0.4">
      <c r="C940" t="s">
        <v>851</v>
      </c>
      <c r="D940" t="s">
        <v>477</v>
      </c>
      <c r="E940">
        <v>4000</v>
      </c>
    </row>
    <row r="941" spans="3:5" x14ac:dyDescent="0.4">
      <c r="C941" t="s">
        <v>851</v>
      </c>
      <c r="D941" t="s">
        <v>478</v>
      </c>
      <c r="E941">
        <v>4900</v>
      </c>
    </row>
    <row r="942" spans="3:5" x14ac:dyDescent="0.4">
      <c r="C942" t="s">
        <v>851</v>
      </c>
      <c r="D942" t="s">
        <v>479</v>
      </c>
      <c r="E942">
        <v>3400</v>
      </c>
    </row>
    <row r="943" spans="3:5" x14ac:dyDescent="0.4">
      <c r="C943" t="s">
        <v>851</v>
      </c>
      <c r="D943" t="s">
        <v>480</v>
      </c>
      <c r="E943">
        <v>3800</v>
      </c>
    </row>
    <row r="944" spans="3:5" x14ac:dyDescent="0.4">
      <c r="C944" t="s">
        <v>851</v>
      </c>
      <c r="D944" t="s">
        <v>481</v>
      </c>
      <c r="E944">
        <v>5100</v>
      </c>
    </row>
    <row r="945" spans="3:5" x14ac:dyDescent="0.4">
      <c r="C945" t="s">
        <v>851</v>
      </c>
      <c r="D945" t="s">
        <v>482</v>
      </c>
      <c r="E945">
        <v>2300</v>
      </c>
    </row>
    <row r="946" spans="3:5" x14ac:dyDescent="0.4">
      <c r="C946" t="s">
        <v>851</v>
      </c>
      <c r="D946" t="s">
        <v>483</v>
      </c>
      <c r="E946">
        <v>1100</v>
      </c>
    </row>
    <row r="947" spans="3:5" x14ac:dyDescent="0.4">
      <c r="C947" t="s">
        <v>851</v>
      </c>
      <c r="D947" t="s">
        <v>484</v>
      </c>
      <c r="E947">
        <v>800</v>
      </c>
    </row>
    <row r="948" spans="3:5" x14ac:dyDescent="0.4">
      <c r="C948" t="s">
        <v>851</v>
      </c>
      <c r="D948" t="s">
        <v>485</v>
      </c>
      <c r="E948">
        <v>5700</v>
      </c>
    </row>
    <row r="949" spans="3:5" x14ac:dyDescent="0.4">
      <c r="C949" t="s">
        <v>851</v>
      </c>
      <c r="D949" t="s">
        <v>486</v>
      </c>
      <c r="E949">
        <v>2900</v>
      </c>
    </row>
    <row r="950" spans="3:5" x14ac:dyDescent="0.4">
      <c r="C950" t="s">
        <v>851</v>
      </c>
      <c r="D950" t="s">
        <v>487</v>
      </c>
      <c r="E950">
        <v>15700</v>
      </c>
    </row>
    <row r="951" spans="3:5" x14ac:dyDescent="0.4">
      <c r="C951" t="s">
        <v>851</v>
      </c>
      <c r="D951" t="s">
        <v>488</v>
      </c>
      <c r="E951">
        <v>6900</v>
      </c>
    </row>
    <row r="952" spans="3:5" x14ac:dyDescent="0.4">
      <c r="C952" t="s">
        <v>851</v>
      </c>
      <c r="D952" t="s">
        <v>489</v>
      </c>
      <c r="E952">
        <v>5500</v>
      </c>
    </row>
    <row r="953" spans="3:5" x14ac:dyDescent="0.4">
      <c r="C953" t="s">
        <v>851</v>
      </c>
      <c r="D953" t="s">
        <v>490</v>
      </c>
      <c r="E953">
        <v>2100</v>
      </c>
    </row>
    <row r="954" spans="3:5" x14ac:dyDescent="0.4">
      <c r="C954" t="s">
        <v>851</v>
      </c>
      <c r="D954" t="s">
        <v>491</v>
      </c>
      <c r="E954">
        <v>2900</v>
      </c>
    </row>
    <row r="955" spans="3:5" x14ac:dyDescent="0.4">
      <c r="C955" t="s">
        <v>851</v>
      </c>
      <c r="D955" t="s">
        <v>492</v>
      </c>
      <c r="E955">
        <v>2900</v>
      </c>
    </row>
    <row r="956" spans="3:5" x14ac:dyDescent="0.4">
      <c r="C956" t="s">
        <v>851</v>
      </c>
      <c r="D956" t="s">
        <v>493</v>
      </c>
      <c r="E956">
        <v>3600</v>
      </c>
    </row>
    <row r="957" spans="3:5" x14ac:dyDescent="0.4">
      <c r="C957" t="s">
        <v>851</v>
      </c>
      <c r="D957" t="s">
        <v>494</v>
      </c>
      <c r="E957">
        <v>7300</v>
      </c>
    </row>
    <row r="958" spans="3:5" x14ac:dyDescent="0.4">
      <c r="C958" t="s">
        <v>851</v>
      </c>
      <c r="D958" t="s">
        <v>495</v>
      </c>
      <c r="E958">
        <v>1300</v>
      </c>
    </row>
    <row r="959" spans="3:5" x14ac:dyDescent="0.4">
      <c r="C959" t="s">
        <v>851</v>
      </c>
      <c r="D959" t="s">
        <v>496</v>
      </c>
      <c r="E959">
        <v>1400</v>
      </c>
    </row>
    <row r="960" spans="3:5" x14ac:dyDescent="0.4">
      <c r="C960" t="s">
        <v>851</v>
      </c>
      <c r="D960" t="s">
        <v>497</v>
      </c>
      <c r="E960">
        <v>600</v>
      </c>
    </row>
    <row r="961" spans="3:5" x14ac:dyDescent="0.4">
      <c r="C961" t="s">
        <v>851</v>
      </c>
      <c r="D961" t="s">
        <v>498</v>
      </c>
      <c r="E961">
        <v>5200</v>
      </c>
    </row>
    <row r="962" spans="3:5" x14ac:dyDescent="0.4">
      <c r="C962" t="s">
        <v>851</v>
      </c>
      <c r="D962" t="s">
        <v>499</v>
      </c>
      <c r="E962">
        <v>29600</v>
      </c>
    </row>
    <row r="963" spans="3:5" x14ac:dyDescent="0.4">
      <c r="C963" t="s">
        <v>851</v>
      </c>
      <c r="D963" t="s">
        <v>500</v>
      </c>
      <c r="E963">
        <v>4700</v>
      </c>
    </row>
    <row r="964" spans="3:5" x14ac:dyDescent="0.4">
      <c r="C964" t="s">
        <v>851</v>
      </c>
      <c r="D964" t="s">
        <v>501</v>
      </c>
      <c r="E964">
        <v>4900</v>
      </c>
    </row>
    <row r="965" spans="3:5" x14ac:dyDescent="0.4">
      <c r="C965" t="s">
        <v>851</v>
      </c>
      <c r="D965" t="s">
        <v>502</v>
      </c>
      <c r="E965">
        <v>8100</v>
      </c>
    </row>
    <row r="966" spans="3:5" x14ac:dyDescent="0.4">
      <c r="C966" t="s">
        <v>851</v>
      </c>
      <c r="D966" t="s">
        <v>503</v>
      </c>
      <c r="E966">
        <v>1400</v>
      </c>
    </row>
    <row r="967" spans="3:5" x14ac:dyDescent="0.4">
      <c r="C967" t="s">
        <v>851</v>
      </c>
      <c r="D967" t="s">
        <v>504</v>
      </c>
      <c r="E967">
        <v>5200</v>
      </c>
    </row>
    <row r="968" spans="3:5" x14ac:dyDescent="0.4">
      <c r="C968" t="s">
        <v>851</v>
      </c>
      <c r="D968" t="s">
        <v>505</v>
      </c>
      <c r="E968">
        <v>42300</v>
      </c>
    </row>
    <row r="969" spans="3:5" x14ac:dyDescent="0.4">
      <c r="C969" t="s">
        <v>851</v>
      </c>
      <c r="D969" t="s">
        <v>688</v>
      </c>
      <c r="E969">
        <v>9900</v>
      </c>
    </row>
    <row r="970" spans="3:5" x14ac:dyDescent="0.4">
      <c r="C970" t="s">
        <v>851</v>
      </c>
      <c r="D970" t="s">
        <v>689</v>
      </c>
      <c r="E970">
        <v>11900</v>
      </c>
    </row>
    <row r="971" spans="3:5" x14ac:dyDescent="0.4">
      <c r="C971" t="s">
        <v>851</v>
      </c>
      <c r="D971" t="s">
        <v>690</v>
      </c>
      <c r="E971">
        <v>7200</v>
      </c>
    </row>
    <row r="972" spans="3:5" x14ac:dyDescent="0.4">
      <c r="C972" t="s">
        <v>851</v>
      </c>
      <c r="D972" t="s">
        <v>691</v>
      </c>
      <c r="E972">
        <v>1600</v>
      </c>
    </row>
    <row r="973" spans="3:5" x14ac:dyDescent="0.4">
      <c r="C973" t="s">
        <v>851</v>
      </c>
      <c r="D973" t="s">
        <v>692</v>
      </c>
      <c r="E973">
        <v>10700</v>
      </c>
    </row>
    <row r="974" spans="3:5" x14ac:dyDescent="0.4">
      <c r="C974" t="s">
        <v>851</v>
      </c>
      <c r="D974" t="s">
        <v>693</v>
      </c>
      <c r="E974">
        <v>4000</v>
      </c>
    </row>
    <row r="975" spans="3:5" x14ac:dyDescent="0.4">
      <c r="C975" t="s">
        <v>851</v>
      </c>
      <c r="D975" t="s">
        <v>694</v>
      </c>
      <c r="E975">
        <v>1900</v>
      </c>
    </row>
    <row r="976" spans="3:5" x14ac:dyDescent="0.4">
      <c r="C976" t="s">
        <v>851</v>
      </c>
      <c r="D976" t="s">
        <v>695</v>
      </c>
      <c r="E976">
        <v>47400</v>
      </c>
    </row>
    <row r="977" spans="3:5" x14ac:dyDescent="0.4">
      <c r="C977" t="s">
        <v>851</v>
      </c>
      <c r="D977" t="s">
        <v>696</v>
      </c>
      <c r="E977">
        <v>6800</v>
      </c>
    </row>
    <row r="978" spans="3:5" x14ac:dyDescent="0.4">
      <c r="C978" t="s">
        <v>851</v>
      </c>
      <c r="D978" t="s">
        <v>697</v>
      </c>
      <c r="E978">
        <v>4300</v>
      </c>
    </row>
    <row r="979" spans="3:5" x14ac:dyDescent="0.4">
      <c r="C979" t="s">
        <v>851</v>
      </c>
      <c r="D979" t="s">
        <v>698</v>
      </c>
      <c r="E979">
        <v>2800</v>
      </c>
    </row>
    <row r="980" spans="3:5" x14ac:dyDescent="0.4">
      <c r="C980" t="s">
        <v>851</v>
      </c>
      <c r="D980" t="s">
        <v>699</v>
      </c>
      <c r="E980">
        <v>7300</v>
      </c>
    </row>
    <row r="981" spans="3:5" x14ac:dyDescent="0.4">
      <c r="C981" t="s">
        <v>851</v>
      </c>
      <c r="D981" t="s">
        <v>700</v>
      </c>
      <c r="E981">
        <v>4000</v>
      </c>
    </row>
    <row r="982" spans="3:5" x14ac:dyDescent="0.4">
      <c r="C982" t="s">
        <v>851</v>
      </c>
      <c r="D982" t="s">
        <v>701</v>
      </c>
      <c r="E982">
        <v>4600</v>
      </c>
    </row>
    <row r="983" spans="3:5" x14ac:dyDescent="0.4">
      <c r="C983" t="s">
        <v>851</v>
      </c>
      <c r="D983" t="s">
        <v>702</v>
      </c>
      <c r="E983">
        <v>4200</v>
      </c>
    </row>
    <row r="984" spans="3:5" x14ac:dyDescent="0.4">
      <c r="C984" t="s">
        <v>851</v>
      </c>
      <c r="D984" t="s">
        <v>703</v>
      </c>
      <c r="E984">
        <v>8800</v>
      </c>
    </row>
    <row r="985" spans="3:5" x14ac:dyDescent="0.4">
      <c r="C985" t="s">
        <v>851</v>
      </c>
      <c r="D985" t="s">
        <v>704</v>
      </c>
      <c r="E985">
        <v>7200</v>
      </c>
    </row>
    <row r="986" spans="3:5" x14ac:dyDescent="0.4">
      <c r="C986" t="s">
        <v>851</v>
      </c>
      <c r="D986" t="s">
        <v>705</v>
      </c>
      <c r="E986">
        <v>5800</v>
      </c>
    </row>
    <row r="987" spans="3:5" x14ac:dyDescent="0.4">
      <c r="C987" t="s">
        <v>851</v>
      </c>
      <c r="D987" t="s">
        <v>706</v>
      </c>
      <c r="E987">
        <v>10700</v>
      </c>
    </row>
    <row r="988" spans="3:5" x14ac:dyDescent="0.4">
      <c r="C988" t="s">
        <v>851</v>
      </c>
      <c r="D988" t="s">
        <v>707</v>
      </c>
      <c r="E988">
        <v>9900</v>
      </c>
    </row>
    <row r="989" spans="3:5" x14ac:dyDescent="0.4">
      <c r="C989" t="s">
        <v>851</v>
      </c>
      <c r="D989" t="s">
        <v>708</v>
      </c>
      <c r="E989">
        <v>5700</v>
      </c>
    </row>
    <row r="990" spans="3:5" x14ac:dyDescent="0.4">
      <c r="C990" t="s">
        <v>851</v>
      </c>
      <c r="D990" t="s">
        <v>709</v>
      </c>
      <c r="E990">
        <v>8000</v>
      </c>
    </row>
    <row r="991" spans="3:5" x14ac:dyDescent="0.4">
      <c r="C991" t="s">
        <v>851</v>
      </c>
      <c r="D991" t="s">
        <v>710</v>
      </c>
      <c r="E991">
        <v>10500</v>
      </c>
    </row>
    <row r="992" spans="3:5" x14ac:dyDescent="0.4">
      <c r="C992" t="s">
        <v>851</v>
      </c>
      <c r="D992" t="s">
        <v>711</v>
      </c>
      <c r="E992">
        <v>15800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207000</v>
      </c>
    </row>
    <row r="999" spans="3:5" x14ac:dyDescent="0.4">
      <c r="C999" t="s">
        <v>852</v>
      </c>
      <c r="D999" t="s">
        <v>506</v>
      </c>
      <c r="E999">
        <v>84400</v>
      </c>
    </row>
    <row r="1000" spans="3:5" x14ac:dyDescent="0.4">
      <c r="C1000" t="s">
        <v>852</v>
      </c>
      <c r="D1000" t="s">
        <v>507</v>
      </c>
      <c r="E1000">
        <v>12000</v>
      </c>
    </row>
    <row r="1001" spans="3:5" x14ac:dyDescent="0.4">
      <c r="C1001" t="s">
        <v>852</v>
      </c>
      <c r="D1001" t="s">
        <v>508</v>
      </c>
      <c r="E1001">
        <v>16700</v>
      </c>
    </row>
    <row r="1002" spans="3:5" x14ac:dyDescent="0.4">
      <c r="C1002" t="s">
        <v>852</v>
      </c>
      <c r="D1002" t="s">
        <v>509</v>
      </c>
      <c r="E1002">
        <v>10600</v>
      </c>
    </row>
    <row r="1003" spans="3:5" x14ac:dyDescent="0.4">
      <c r="C1003" t="s">
        <v>852</v>
      </c>
      <c r="D1003" t="s">
        <v>510</v>
      </c>
      <c r="E1003">
        <v>26800</v>
      </c>
    </row>
    <row r="1004" spans="3:5" x14ac:dyDescent="0.4">
      <c r="C1004" t="s">
        <v>852</v>
      </c>
      <c r="D1004" t="s">
        <v>511</v>
      </c>
      <c r="E1004">
        <v>13600</v>
      </c>
    </row>
    <row r="1005" spans="3:5" x14ac:dyDescent="0.4">
      <c r="C1005" t="s">
        <v>852</v>
      </c>
      <c r="D1005" t="s">
        <v>512</v>
      </c>
      <c r="E1005">
        <v>15700</v>
      </c>
    </row>
    <row r="1006" spans="3:5" x14ac:dyDescent="0.4">
      <c r="C1006" t="s">
        <v>852</v>
      </c>
      <c r="D1006" t="s">
        <v>513</v>
      </c>
      <c r="E1006">
        <v>6400</v>
      </c>
    </row>
    <row r="1007" spans="3:5" x14ac:dyDescent="0.4">
      <c r="C1007" t="s">
        <v>852</v>
      </c>
      <c r="D1007" t="s">
        <v>514</v>
      </c>
      <c r="E1007">
        <v>10500</v>
      </c>
    </row>
    <row r="1008" spans="3:5" x14ac:dyDescent="0.4">
      <c r="C1008" t="s">
        <v>852</v>
      </c>
      <c r="D1008" t="s">
        <v>515</v>
      </c>
      <c r="E1008">
        <v>10900</v>
      </c>
    </row>
    <row r="1009" spans="3:5" x14ac:dyDescent="0.4">
      <c r="C1009" t="s">
        <v>852</v>
      </c>
      <c r="D1009" t="s">
        <v>516</v>
      </c>
      <c r="E1009">
        <v>6100</v>
      </c>
    </row>
    <row r="1010" spans="3:5" x14ac:dyDescent="0.4">
      <c r="C1010" t="s">
        <v>852</v>
      </c>
      <c r="D1010" t="s">
        <v>517</v>
      </c>
      <c r="E1010">
        <v>9800</v>
      </c>
    </row>
    <row r="1011" spans="3:5" x14ac:dyDescent="0.4">
      <c r="C1011" t="s">
        <v>852</v>
      </c>
      <c r="D1011" t="s">
        <v>518</v>
      </c>
      <c r="E1011">
        <v>12000</v>
      </c>
    </row>
    <row r="1012" spans="3:5" x14ac:dyDescent="0.4">
      <c r="C1012" t="s">
        <v>852</v>
      </c>
      <c r="D1012" t="s">
        <v>519</v>
      </c>
      <c r="E1012">
        <v>6700</v>
      </c>
    </row>
    <row r="1013" spans="3:5" x14ac:dyDescent="0.4">
      <c r="C1013" t="s">
        <v>852</v>
      </c>
      <c r="D1013" t="s">
        <v>520</v>
      </c>
      <c r="E1013">
        <v>15200</v>
      </c>
    </row>
    <row r="1014" spans="3:5" x14ac:dyDescent="0.4">
      <c r="C1014" t="s">
        <v>852</v>
      </c>
      <c r="D1014" t="s">
        <v>521</v>
      </c>
      <c r="E1014">
        <v>13700</v>
      </c>
    </row>
    <row r="1015" spans="3:5" x14ac:dyDescent="0.4">
      <c r="C1015" t="s">
        <v>852</v>
      </c>
      <c r="D1015" t="s">
        <v>522</v>
      </c>
      <c r="E1015">
        <v>11800</v>
      </c>
    </row>
    <row r="1016" spans="3:5" x14ac:dyDescent="0.4">
      <c r="C1016" t="s">
        <v>852</v>
      </c>
      <c r="D1016" t="s">
        <v>523</v>
      </c>
      <c r="E1016">
        <v>7100</v>
      </c>
    </row>
    <row r="1017" spans="3:5" x14ac:dyDescent="0.4">
      <c r="C1017" t="s">
        <v>852</v>
      </c>
      <c r="D1017" t="s">
        <v>524</v>
      </c>
      <c r="E1017">
        <v>7000</v>
      </c>
    </row>
    <row r="1018" spans="3:5" x14ac:dyDescent="0.4">
      <c r="C1018" t="s">
        <v>852</v>
      </c>
      <c r="D1018" t="s">
        <v>525</v>
      </c>
      <c r="E1018">
        <v>7500</v>
      </c>
    </row>
    <row r="1019" spans="3:5" x14ac:dyDescent="0.4">
      <c r="C1019" t="s">
        <v>852</v>
      </c>
      <c r="D1019" t="s">
        <v>526</v>
      </c>
      <c r="E1019">
        <v>5100</v>
      </c>
    </row>
    <row r="1020" spans="3:5" x14ac:dyDescent="0.4">
      <c r="C1020" t="s">
        <v>852</v>
      </c>
      <c r="D1020" t="s">
        <v>527</v>
      </c>
      <c r="E1020">
        <v>6300</v>
      </c>
    </row>
    <row r="1021" spans="3:5" x14ac:dyDescent="0.4">
      <c r="C1021" t="s">
        <v>852</v>
      </c>
      <c r="D1021" t="s">
        <v>528</v>
      </c>
      <c r="E1021">
        <v>1800</v>
      </c>
    </row>
    <row r="1022" spans="3:5" x14ac:dyDescent="0.4">
      <c r="C1022" t="s">
        <v>852</v>
      </c>
      <c r="D1022" t="s">
        <v>529</v>
      </c>
      <c r="E1022">
        <v>8600</v>
      </c>
    </row>
    <row r="1023" spans="3:5" x14ac:dyDescent="0.4">
      <c r="C1023" t="s">
        <v>852</v>
      </c>
      <c r="D1023" t="s">
        <v>530</v>
      </c>
      <c r="E1023">
        <v>3700</v>
      </c>
    </row>
    <row r="1024" spans="3:5" x14ac:dyDescent="0.4">
      <c r="C1024" t="s">
        <v>852</v>
      </c>
      <c r="D1024" t="s">
        <v>531</v>
      </c>
      <c r="E1024">
        <v>5600</v>
      </c>
    </row>
    <row r="1025" spans="3:5" x14ac:dyDescent="0.4">
      <c r="C1025" t="s">
        <v>852</v>
      </c>
      <c r="D1025" t="s">
        <v>532</v>
      </c>
      <c r="E1025">
        <v>5200</v>
      </c>
    </row>
    <row r="1026" spans="3:5" x14ac:dyDescent="0.4">
      <c r="C1026" t="s">
        <v>852</v>
      </c>
      <c r="D1026" t="s">
        <v>533</v>
      </c>
      <c r="E1026">
        <v>2800</v>
      </c>
    </row>
    <row r="1027" spans="3:5" x14ac:dyDescent="0.4">
      <c r="C1027" t="s">
        <v>852</v>
      </c>
      <c r="D1027" t="s">
        <v>534</v>
      </c>
      <c r="E1027">
        <v>4300</v>
      </c>
    </row>
    <row r="1028" spans="3:5" x14ac:dyDescent="0.4">
      <c r="C1028" t="s">
        <v>852</v>
      </c>
      <c r="D1028" t="s">
        <v>535</v>
      </c>
      <c r="E1028">
        <v>5200</v>
      </c>
    </row>
    <row r="1029" spans="3:5" x14ac:dyDescent="0.4">
      <c r="C1029" t="s">
        <v>852</v>
      </c>
      <c r="D1029" t="s">
        <v>536</v>
      </c>
      <c r="E1029">
        <v>4100</v>
      </c>
    </row>
    <row r="1030" spans="3:5" x14ac:dyDescent="0.4">
      <c r="C1030" t="s">
        <v>852</v>
      </c>
      <c r="D1030" t="s">
        <v>537</v>
      </c>
      <c r="E1030">
        <v>11300</v>
      </c>
    </row>
    <row r="1031" spans="3:5" x14ac:dyDescent="0.4">
      <c r="C1031" t="s">
        <v>852</v>
      </c>
      <c r="D1031" t="s">
        <v>538</v>
      </c>
      <c r="E1031">
        <v>9000</v>
      </c>
    </row>
    <row r="1032" spans="3:5" x14ac:dyDescent="0.4">
      <c r="C1032" t="s">
        <v>852</v>
      </c>
      <c r="D1032" t="s">
        <v>539</v>
      </c>
      <c r="E1032">
        <v>2400</v>
      </c>
    </row>
    <row r="1033" spans="3:5" x14ac:dyDescent="0.4">
      <c r="C1033" t="s">
        <v>852</v>
      </c>
      <c r="D1033" t="s">
        <v>540</v>
      </c>
      <c r="E1033">
        <v>3500</v>
      </c>
    </row>
    <row r="1034" spans="3:5" x14ac:dyDescent="0.4">
      <c r="C1034" t="s">
        <v>852</v>
      </c>
      <c r="D1034" t="s">
        <v>541</v>
      </c>
      <c r="E1034">
        <v>5300</v>
      </c>
    </row>
    <row r="1035" spans="3:5" x14ac:dyDescent="0.4">
      <c r="C1035" t="s">
        <v>852</v>
      </c>
      <c r="D1035" t="s">
        <v>542</v>
      </c>
      <c r="E1035">
        <v>5400</v>
      </c>
    </row>
    <row r="1036" spans="3:5" x14ac:dyDescent="0.4">
      <c r="C1036" t="s">
        <v>852</v>
      </c>
      <c r="D1036" t="s">
        <v>543</v>
      </c>
      <c r="E1036">
        <v>15000</v>
      </c>
    </row>
    <row r="1037" spans="3:5" x14ac:dyDescent="0.4">
      <c r="C1037" t="s">
        <v>852</v>
      </c>
      <c r="D1037" t="s">
        <v>544</v>
      </c>
      <c r="E1037">
        <v>5900</v>
      </c>
    </row>
    <row r="1038" spans="3:5" x14ac:dyDescent="0.4">
      <c r="C1038" t="s">
        <v>852</v>
      </c>
      <c r="D1038" t="s">
        <v>545</v>
      </c>
      <c r="E1038">
        <v>6100</v>
      </c>
    </row>
    <row r="1039" spans="3:5" x14ac:dyDescent="0.4">
      <c r="C1039" t="s">
        <v>852</v>
      </c>
      <c r="D1039" t="s">
        <v>546</v>
      </c>
      <c r="E1039">
        <v>10300</v>
      </c>
    </row>
    <row r="1040" spans="3:5" x14ac:dyDescent="0.4">
      <c r="C1040" t="s">
        <v>852</v>
      </c>
      <c r="D1040" t="s">
        <v>547</v>
      </c>
      <c r="E1040">
        <v>6000</v>
      </c>
    </row>
    <row r="1041" spans="3:5" x14ac:dyDescent="0.4">
      <c r="C1041" t="s">
        <v>852</v>
      </c>
      <c r="D1041" t="s">
        <v>548</v>
      </c>
      <c r="E1041">
        <v>2600</v>
      </c>
    </row>
    <row r="1042" spans="3:5" x14ac:dyDescent="0.4">
      <c r="C1042" t="s">
        <v>852</v>
      </c>
      <c r="D1042" t="s">
        <v>549</v>
      </c>
      <c r="E1042">
        <v>5000</v>
      </c>
    </row>
    <row r="1043" spans="3:5" x14ac:dyDescent="0.4">
      <c r="C1043" t="s">
        <v>852</v>
      </c>
      <c r="D1043" t="s">
        <v>550</v>
      </c>
      <c r="E1043">
        <v>6700</v>
      </c>
    </row>
    <row r="1044" spans="3:5" x14ac:dyDescent="0.4">
      <c r="C1044" t="s">
        <v>852</v>
      </c>
      <c r="D1044" t="s">
        <v>551</v>
      </c>
      <c r="E1044">
        <v>4100</v>
      </c>
    </row>
    <row r="1045" spans="3:5" x14ac:dyDescent="0.4">
      <c r="C1045" t="s">
        <v>852</v>
      </c>
      <c r="D1045" t="s">
        <v>552</v>
      </c>
      <c r="E1045">
        <v>5700</v>
      </c>
    </row>
    <row r="1046" spans="3:5" x14ac:dyDescent="0.4">
      <c r="C1046" t="s">
        <v>852</v>
      </c>
      <c r="D1046" t="s">
        <v>553</v>
      </c>
      <c r="E1046">
        <v>2800</v>
      </c>
    </row>
    <row r="1047" spans="3:5" x14ac:dyDescent="0.4">
      <c r="C1047" t="s">
        <v>852</v>
      </c>
      <c r="D1047" t="s">
        <v>554</v>
      </c>
      <c r="E1047">
        <v>3300</v>
      </c>
    </row>
    <row r="1048" spans="3:5" x14ac:dyDescent="0.4">
      <c r="C1048" t="s">
        <v>852</v>
      </c>
      <c r="D1048" t="s">
        <v>555</v>
      </c>
      <c r="E1048">
        <v>6100</v>
      </c>
    </row>
    <row r="1049" spans="3:5" x14ac:dyDescent="0.4">
      <c r="C1049" t="s">
        <v>852</v>
      </c>
      <c r="D1049" t="s">
        <v>556</v>
      </c>
      <c r="E1049">
        <v>2500</v>
      </c>
    </row>
    <row r="1050" spans="3:5" x14ac:dyDescent="0.4">
      <c r="C1050" t="s">
        <v>852</v>
      </c>
      <c r="D1050" t="s">
        <v>557</v>
      </c>
      <c r="E1050">
        <v>5100</v>
      </c>
    </row>
    <row r="1051" spans="3:5" x14ac:dyDescent="0.4">
      <c r="C1051" t="s">
        <v>852</v>
      </c>
      <c r="D1051" t="s">
        <v>558</v>
      </c>
      <c r="E1051">
        <v>2200</v>
      </c>
    </row>
    <row r="1052" spans="3:5" x14ac:dyDescent="0.4">
      <c r="C1052" t="s">
        <v>852</v>
      </c>
      <c r="D1052" t="s">
        <v>559</v>
      </c>
      <c r="E1052">
        <v>2500</v>
      </c>
    </row>
    <row r="1053" spans="3:5" x14ac:dyDescent="0.4">
      <c r="C1053" t="s">
        <v>852</v>
      </c>
      <c r="D1053" t="s">
        <v>560</v>
      </c>
      <c r="E1053">
        <v>3200</v>
      </c>
    </row>
    <row r="1054" spans="3:5" x14ac:dyDescent="0.4">
      <c r="C1054" t="s">
        <v>852</v>
      </c>
      <c r="D1054" t="s">
        <v>561</v>
      </c>
      <c r="E1054">
        <v>3300</v>
      </c>
    </row>
    <row r="1055" spans="3:5" x14ac:dyDescent="0.4">
      <c r="C1055" t="s">
        <v>852</v>
      </c>
      <c r="D1055" t="s">
        <v>562</v>
      </c>
      <c r="E1055">
        <v>6500</v>
      </c>
    </row>
    <row r="1056" spans="3:5" x14ac:dyDescent="0.4">
      <c r="C1056" t="s">
        <v>852</v>
      </c>
      <c r="D1056" t="s">
        <v>563</v>
      </c>
      <c r="E1056">
        <v>1100</v>
      </c>
    </row>
    <row r="1057" spans="3:5" x14ac:dyDescent="0.4">
      <c r="C1057" t="s">
        <v>852</v>
      </c>
      <c r="D1057" t="s">
        <v>564</v>
      </c>
      <c r="E1057">
        <v>13300</v>
      </c>
    </row>
    <row r="1058" spans="3:5" x14ac:dyDescent="0.4">
      <c r="C1058" t="s">
        <v>852</v>
      </c>
      <c r="D1058" t="s">
        <v>565</v>
      </c>
      <c r="E1058">
        <v>1100</v>
      </c>
    </row>
    <row r="1059" spans="3:5" x14ac:dyDescent="0.4">
      <c r="C1059" t="s">
        <v>852</v>
      </c>
      <c r="D1059" t="s">
        <v>566</v>
      </c>
      <c r="E1059">
        <v>4600</v>
      </c>
    </row>
    <row r="1060" spans="3:5" x14ac:dyDescent="0.4">
      <c r="C1060" t="s">
        <v>852</v>
      </c>
      <c r="D1060" t="s">
        <v>567</v>
      </c>
      <c r="E1060">
        <v>7400</v>
      </c>
    </row>
    <row r="1061" spans="3:5" x14ac:dyDescent="0.4">
      <c r="C1061" t="s">
        <v>852</v>
      </c>
      <c r="D1061" t="s">
        <v>568</v>
      </c>
      <c r="E1061">
        <v>5000</v>
      </c>
    </row>
    <row r="1062" spans="3:5" x14ac:dyDescent="0.4">
      <c r="C1062" t="s">
        <v>852</v>
      </c>
      <c r="D1062" t="s">
        <v>569</v>
      </c>
      <c r="E1062">
        <v>7300</v>
      </c>
    </row>
    <row r="1063" spans="3:5" x14ac:dyDescent="0.4">
      <c r="C1063" t="s">
        <v>852</v>
      </c>
      <c r="D1063" t="s">
        <v>570</v>
      </c>
      <c r="E1063">
        <v>4200</v>
      </c>
    </row>
    <row r="1064" spans="3:5" x14ac:dyDescent="0.4">
      <c r="C1064" t="s">
        <v>852</v>
      </c>
      <c r="D1064" t="s">
        <v>571</v>
      </c>
      <c r="E1064">
        <v>4300</v>
      </c>
    </row>
    <row r="1065" spans="3:5" x14ac:dyDescent="0.4">
      <c r="C1065" t="s">
        <v>852</v>
      </c>
      <c r="D1065" t="s">
        <v>572</v>
      </c>
      <c r="E1065">
        <v>2800</v>
      </c>
    </row>
    <row r="1066" spans="3:5" x14ac:dyDescent="0.4">
      <c r="C1066" t="s">
        <v>852</v>
      </c>
      <c r="D1066" t="s">
        <v>573</v>
      </c>
      <c r="E1066">
        <v>3600</v>
      </c>
    </row>
    <row r="1067" spans="3:5" x14ac:dyDescent="0.4">
      <c r="C1067" t="s">
        <v>852</v>
      </c>
      <c r="D1067" t="s">
        <v>574</v>
      </c>
      <c r="E1067">
        <v>1800</v>
      </c>
    </row>
    <row r="1068" spans="3:5" x14ac:dyDescent="0.4">
      <c r="C1068" t="s">
        <v>852</v>
      </c>
      <c r="D1068" t="s">
        <v>575</v>
      </c>
      <c r="E1068">
        <v>18600</v>
      </c>
    </row>
    <row r="1069" spans="3:5" x14ac:dyDescent="0.4">
      <c r="C1069" t="s">
        <v>852</v>
      </c>
      <c r="D1069" t="s">
        <v>576</v>
      </c>
      <c r="E1069">
        <v>22500</v>
      </c>
    </row>
    <row r="1070" spans="3:5" x14ac:dyDescent="0.4">
      <c r="C1070" t="s">
        <v>852</v>
      </c>
      <c r="D1070" t="s">
        <v>577</v>
      </c>
      <c r="E1070">
        <v>12500</v>
      </c>
    </row>
    <row r="1071" spans="3:5" x14ac:dyDescent="0.4">
      <c r="C1071" t="s">
        <v>852</v>
      </c>
      <c r="D1071" t="s">
        <v>578</v>
      </c>
      <c r="E1071">
        <v>8600</v>
      </c>
    </row>
    <row r="1072" spans="3:5" x14ac:dyDescent="0.4">
      <c r="C1072" t="s">
        <v>852</v>
      </c>
      <c r="D1072" t="s">
        <v>579</v>
      </c>
      <c r="E1072">
        <v>7300</v>
      </c>
    </row>
    <row r="1073" spans="3:5" x14ac:dyDescent="0.4">
      <c r="C1073" t="s">
        <v>852</v>
      </c>
      <c r="D1073" t="s">
        <v>580</v>
      </c>
      <c r="E1073">
        <v>6700</v>
      </c>
    </row>
    <row r="1074" spans="3:5" x14ac:dyDescent="0.4">
      <c r="C1074" t="s">
        <v>852</v>
      </c>
      <c r="D1074" t="s">
        <v>581</v>
      </c>
      <c r="E1074">
        <v>14200</v>
      </c>
    </row>
    <row r="1075" spans="3:5" x14ac:dyDescent="0.4">
      <c r="C1075" t="s">
        <v>852</v>
      </c>
      <c r="D1075" t="s">
        <v>582</v>
      </c>
      <c r="E1075">
        <v>22500</v>
      </c>
    </row>
    <row r="1076" spans="3:5" x14ac:dyDescent="0.4">
      <c r="C1076" t="s">
        <v>852</v>
      </c>
      <c r="D1076" t="s">
        <v>583</v>
      </c>
      <c r="E1076">
        <v>7300</v>
      </c>
    </row>
    <row r="1077" spans="3:5" x14ac:dyDescent="0.4">
      <c r="C1077" t="s">
        <v>852</v>
      </c>
      <c r="D1077" t="s">
        <v>584</v>
      </c>
      <c r="E1077">
        <v>4100</v>
      </c>
    </row>
    <row r="1078" spans="3:5" x14ac:dyDescent="0.4">
      <c r="C1078" t="s">
        <v>852</v>
      </c>
      <c r="D1078" t="s">
        <v>585</v>
      </c>
      <c r="E1078">
        <v>10400</v>
      </c>
    </row>
    <row r="1079" spans="3:5" x14ac:dyDescent="0.4">
      <c r="C1079" t="s">
        <v>852</v>
      </c>
      <c r="D1079" t="s">
        <v>586</v>
      </c>
      <c r="E1079">
        <v>2400</v>
      </c>
    </row>
    <row r="1080" spans="3:5" x14ac:dyDescent="0.4">
      <c r="C1080" t="s">
        <v>852</v>
      </c>
      <c r="D1080" t="s">
        <v>587</v>
      </c>
      <c r="E1080">
        <v>2100</v>
      </c>
    </row>
    <row r="1081" spans="3:5" x14ac:dyDescent="0.4">
      <c r="C1081" t="s">
        <v>852</v>
      </c>
      <c r="D1081" t="s">
        <v>588</v>
      </c>
      <c r="E1081">
        <v>3100</v>
      </c>
    </row>
    <row r="1082" spans="3:5" x14ac:dyDescent="0.4">
      <c r="C1082" t="s">
        <v>852</v>
      </c>
      <c r="D1082" t="s">
        <v>589</v>
      </c>
      <c r="E1082">
        <v>3200</v>
      </c>
    </row>
    <row r="1083" spans="3:5" x14ac:dyDescent="0.4">
      <c r="C1083" t="s">
        <v>852</v>
      </c>
      <c r="D1083" t="s">
        <v>590</v>
      </c>
      <c r="E1083">
        <v>8200</v>
      </c>
    </row>
    <row r="1084" spans="3:5" x14ac:dyDescent="0.4">
      <c r="C1084" t="s">
        <v>852</v>
      </c>
      <c r="D1084" t="s">
        <v>591</v>
      </c>
      <c r="E1084">
        <v>10800</v>
      </c>
    </row>
    <row r="1085" spans="3:5" x14ac:dyDescent="0.4">
      <c r="C1085" t="s">
        <v>852</v>
      </c>
      <c r="D1085" t="s">
        <v>592</v>
      </c>
      <c r="E1085">
        <v>5300</v>
      </c>
    </row>
    <row r="1086" spans="3:5" x14ac:dyDescent="0.4">
      <c r="C1086" t="s">
        <v>852</v>
      </c>
      <c r="D1086" t="s">
        <v>593</v>
      </c>
      <c r="E1086">
        <v>2900</v>
      </c>
    </row>
    <row r="1087" spans="3:5" x14ac:dyDescent="0.4">
      <c r="C1087" t="s">
        <v>852</v>
      </c>
      <c r="D1087" t="s">
        <v>594</v>
      </c>
      <c r="E1087">
        <v>2000</v>
      </c>
    </row>
    <row r="1088" spans="3:5" x14ac:dyDescent="0.4">
      <c r="C1088" t="s">
        <v>852</v>
      </c>
      <c r="D1088" t="s">
        <v>595</v>
      </c>
      <c r="E1088">
        <v>4100</v>
      </c>
    </row>
    <row r="1089" spans="3:5" x14ac:dyDescent="0.4">
      <c r="C1089" t="s">
        <v>852</v>
      </c>
      <c r="D1089" t="s">
        <v>596</v>
      </c>
      <c r="E1089">
        <v>7500</v>
      </c>
    </row>
    <row r="1090" spans="3:5" x14ac:dyDescent="0.4">
      <c r="C1090" t="s">
        <v>852</v>
      </c>
      <c r="D1090" t="s">
        <v>597</v>
      </c>
      <c r="E1090">
        <v>4700</v>
      </c>
    </row>
    <row r="1091" spans="3:5" x14ac:dyDescent="0.4">
      <c r="C1091" t="s">
        <v>852</v>
      </c>
      <c r="D1091" t="s">
        <v>598</v>
      </c>
      <c r="E1091">
        <v>3400</v>
      </c>
    </row>
    <row r="1092" spans="3:5" x14ac:dyDescent="0.4">
      <c r="C1092" t="s">
        <v>852</v>
      </c>
      <c r="D1092" t="s">
        <v>599</v>
      </c>
      <c r="E1092">
        <v>3600</v>
      </c>
    </row>
    <row r="1093" spans="3:5" x14ac:dyDescent="0.4">
      <c r="C1093" t="s">
        <v>852</v>
      </c>
      <c r="D1093" t="s">
        <v>600</v>
      </c>
      <c r="E1093">
        <v>2900</v>
      </c>
    </row>
    <row r="1094" spans="3:5" x14ac:dyDescent="0.4">
      <c r="C1094" t="s">
        <v>852</v>
      </c>
      <c r="D1094" t="s">
        <v>601</v>
      </c>
      <c r="E1094">
        <v>2400</v>
      </c>
    </row>
    <row r="1095" spans="3:5" x14ac:dyDescent="0.4">
      <c r="C1095" t="s">
        <v>852</v>
      </c>
      <c r="D1095" t="s">
        <v>602</v>
      </c>
      <c r="E1095">
        <v>3500</v>
      </c>
    </row>
    <row r="1096" spans="3:5" x14ac:dyDescent="0.4">
      <c r="C1096" t="s">
        <v>852</v>
      </c>
      <c r="D1096" t="s">
        <v>603</v>
      </c>
      <c r="E1096">
        <v>3300</v>
      </c>
    </row>
    <row r="1097" spans="3:5" x14ac:dyDescent="0.4">
      <c r="C1097" t="s">
        <v>852</v>
      </c>
      <c r="D1097" t="s">
        <v>604</v>
      </c>
      <c r="E1097">
        <v>1100</v>
      </c>
    </row>
    <row r="1098" spans="3:5" x14ac:dyDescent="0.4">
      <c r="C1098" t="s">
        <v>852</v>
      </c>
      <c r="D1098" t="s">
        <v>605</v>
      </c>
      <c r="E1098">
        <v>1500</v>
      </c>
    </row>
    <row r="1099" spans="3:5" x14ac:dyDescent="0.4">
      <c r="C1099" t="s">
        <v>852</v>
      </c>
      <c r="D1099" t="s">
        <v>606</v>
      </c>
      <c r="E1099">
        <v>2500</v>
      </c>
    </row>
    <row r="1100" spans="3:5" x14ac:dyDescent="0.4">
      <c r="C1100" t="s">
        <v>852</v>
      </c>
      <c r="D1100" t="s">
        <v>607</v>
      </c>
      <c r="E1100">
        <v>800</v>
      </c>
    </row>
    <row r="1101" spans="3:5" x14ac:dyDescent="0.4">
      <c r="C1101" t="s">
        <v>852</v>
      </c>
      <c r="D1101" t="s">
        <v>608</v>
      </c>
      <c r="E1101">
        <v>2400</v>
      </c>
    </row>
    <row r="1102" spans="3:5" x14ac:dyDescent="0.4">
      <c r="C1102" t="s">
        <v>852</v>
      </c>
      <c r="D1102" t="s">
        <v>609</v>
      </c>
      <c r="E1102">
        <v>600</v>
      </c>
    </row>
    <row r="1103" spans="3:5" x14ac:dyDescent="0.4">
      <c r="C1103" t="s">
        <v>852</v>
      </c>
      <c r="D1103" t="s">
        <v>610</v>
      </c>
      <c r="E1103">
        <v>2800</v>
      </c>
    </row>
    <row r="1104" spans="3:5" x14ac:dyDescent="0.4">
      <c r="C1104" t="s">
        <v>852</v>
      </c>
      <c r="D1104" t="s">
        <v>611</v>
      </c>
      <c r="E1104">
        <v>1800</v>
      </c>
    </row>
    <row r="1105" spans="3:5" x14ac:dyDescent="0.4">
      <c r="C1105" t="s">
        <v>852</v>
      </c>
      <c r="D1105" t="s">
        <v>612</v>
      </c>
      <c r="E1105">
        <v>2700</v>
      </c>
    </row>
    <row r="1106" spans="3:5" x14ac:dyDescent="0.4">
      <c r="C1106" t="s">
        <v>852</v>
      </c>
      <c r="D1106" t="s">
        <v>613</v>
      </c>
      <c r="E1106">
        <v>4400</v>
      </c>
    </row>
    <row r="1107" spans="3:5" x14ac:dyDescent="0.4">
      <c r="C1107" t="s">
        <v>852</v>
      </c>
      <c r="D1107" t="s">
        <v>614</v>
      </c>
      <c r="E1107">
        <v>5700</v>
      </c>
    </row>
    <row r="1108" spans="3:5" x14ac:dyDescent="0.4">
      <c r="C1108" t="s">
        <v>852</v>
      </c>
      <c r="D1108" t="s">
        <v>615</v>
      </c>
      <c r="E1108">
        <v>2400</v>
      </c>
    </row>
    <row r="1109" spans="3:5" x14ac:dyDescent="0.4">
      <c r="C1109" t="s">
        <v>852</v>
      </c>
      <c r="D1109" t="s">
        <v>616</v>
      </c>
      <c r="E1109">
        <v>2600</v>
      </c>
    </row>
    <row r="1110" spans="3:5" x14ac:dyDescent="0.4">
      <c r="C1110" t="s">
        <v>852</v>
      </c>
      <c r="D1110" t="s">
        <v>617</v>
      </c>
      <c r="E1110">
        <v>2700</v>
      </c>
    </row>
    <row r="1111" spans="3:5" x14ac:dyDescent="0.4">
      <c r="C1111" t="s">
        <v>852</v>
      </c>
      <c r="D1111" t="s">
        <v>618</v>
      </c>
      <c r="E1111">
        <v>2600</v>
      </c>
    </row>
    <row r="1112" spans="3:5" x14ac:dyDescent="0.4">
      <c r="C1112" t="s">
        <v>852</v>
      </c>
      <c r="D1112" t="s">
        <v>619</v>
      </c>
      <c r="E1112">
        <v>2000</v>
      </c>
    </row>
    <row r="1113" spans="3:5" x14ac:dyDescent="0.4">
      <c r="C1113" t="s">
        <v>852</v>
      </c>
      <c r="D1113" t="s">
        <v>620</v>
      </c>
      <c r="E1113">
        <v>1100</v>
      </c>
    </row>
    <row r="1114" spans="3:5" x14ac:dyDescent="0.4">
      <c r="C1114" t="s">
        <v>852</v>
      </c>
      <c r="D1114" t="s">
        <v>621</v>
      </c>
      <c r="E1114">
        <v>2900</v>
      </c>
    </row>
    <row r="1115" spans="3:5" x14ac:dyDescent="0.4">
      <c r="C1115" t="s">
        <v>852</v>
      </c>
      <c r="D1115" t="s">
        <v>622</v>
      </c>
      <c r="E1115">
        <v>1800</v>
      </c>
    </row>
    <row r="1116" spans="3:5" x14ac:dyDescent="0.4">
      <c r="C1116" t="s">
        <v>852</v>
      </c>
      <c r="D1116" t="s">
        <v>623</v>
      </c>
      <c r="E1116">
        <v>6200</v>
      </c>
    </row>
    <row r="1117" spans="3:5" x14ac:dyDescent="0.4">
      <c r="C1117" t="s">
        <v>852</v>
      </c>
      <c r="D1117" t="s">
        <v>624</v>
      </c>
      <c r="E1117">
        <v>1200</v>
      </c>
    </row>
    <row r="1118" spans="3:5" x14ac:dyDescent="0.4">
      <c r="C1118" t="s">
        <v>852</v>
      </c>
      <c r="D1118" t="s">
        <v>625</v>
      </c>
      <c r="E1118">
        <v>4600</v>
      </c>
    </row>
    <row r="1119" spans="3:5" x14ac:dyDescent="0.4">
      <c r="C1119" t="s">
        <v>852</v>
      </c>
      <c r="D1119" t="s">
        <v>626</v>
      </c>
      <c r="E1119">
        <v>7700</v>
      </c>
    </row>
    <row r="1120" spans="3:5" x14ac:dyDescent="0.4">
      <c r="C1120" t="s">
        <v>852</v>
      </c>
      <c r="D1120" t="s">
        <v>627</v>
      </c>
      <c r="E1120">
        <v>3000</v>
      </c>
    </row>
    <row r="1121" spans="3:5" x14ac:dyDescent="0.4">
      <c r="C1121" t="s">
        <v>852</v>
      </c>
      <c r="D1121" t="s">
        <v>628</v>
      </c>
      <c r="E1121">
        <v>1600</v>
      </c>
    </row>
    <row r="1122" spans="3:5" x14ac:dyDescent="0.4">
      <c r="C1122" t="s">
        <v>852</v>
      </c>
      <c r="D1122" t="s">
        <v>629</v>
      </c>
      <c r="E1122">
        <v>4900</v>
      </c>
    </row>
    <row r="1123" spans="3:5" x14ac:dyDescent="0.4">
      <c r="C1123" t="s">
        <v>852</v>
      </c>
      <c r="D1123" t="s">
        <v>630</v>
      </c>
      <c r="E1123">
        <v>1300</v>
      </c>
    </row>
    <row r="1124" spans="3:5" x14ac:dyDescent="0.4">
      <c r="C1124" t="s">
        <v>852</v>
      </c>
      <c r="D1124" t="s">
        <v>631</v>
      </c>
      <c r="E1124">
        <v>2500</v>
      </c>
    </row>
    <row r="1125" spans="3:5" x14ac:dyDescent="0.4">
      <c r="C1125" t="s">
        <v>852</v>
      </c>
      <c r="D1125" t="s">
        <v>632</v>
      </c>
      <c r="E1125">
        <v>2400</v>
      </c>
    </row>
    <row r="1126" spans="3:5" x14ac:dyDescent="0.4">
      <c r="C1126" t="s">
        <v>852</v>
      </c>
      <c r="D1126" t="s">
        <v>633</v>
      </c>
      <c r="E1126">
        <v>1700</v>
      </c>
    </row>
    <row r="1127" spans="3:5" x14ac:dyDescent="0.4">
      <c r="C1127" t="s">
        <v>852</v>
      </c>
      <c r="D1127" t="s">
        <v>634</v>
      </c>
      <c r="E1127">
        <v>1900</v>
      </c>
    </row>
    <row r="1128" spans="3:5" x14ac:dyDescent="0.4">
      <c r="C1128" t="s">
        <v>852</v>
      </c>
      <c r="D1128" t="s">
        <v>635</v>
      </c>
      <c r="E1128">
        <v>1500</v>
      </c>
    </row>
    <row r="1129" spans="3:5" x14ac:dyDescent="0.4">
      <c r="C1129" t="s">
        <v>852</v>
      </c>
      <c r="D1129" t="s">
        <v>636</v>
      </c>
      <c r="E1129">
        <v>700</v>
      </c>
    </row>
    <row r="1130" spans="3:5" x14ac:dyDescent="0.4">
      <c r="C1130" t="s">
        <v>852</v>
      </c>
      <c r="D1130" t="s">
        <v>637</v>
      </c>
      <c r="E1130">
        <v>2100</v>
      </c>
    </row>
    <row r="1131" spans="3:5" x14ac:dyDescent="0.4">
      <c r="C1131" t="s">
        <v>852</v>
      </c>
      <c r="D1131" t="s">
        <v>638</v>
      </c>
      <c r="E1131">
        <v>4000</v>
      </c>
    </row>
    <row r="1132" spans="3:5" x14ac:dyDescent="0.4">
      <c r="C1132" t="s">
        <v>852</v>
      </c>
      <c r="D1132" t="s">
        <v>639</v>
      </c>
      <c r="E1132">
        <v>2300</v>
      </c>
    </row>
    <row r="1133" spans="3:5" x14ac:dyDescent="0.4">
      <c r="C1133" t="s">
        <v>852</v>
      </c>
      <c r="D1133" t="s">
        <v>640</v>
      </c>
      <c r="E1133">
        <v>2300</v>
      </c>
    </row>
    <row r="1134" spans="3:5" x14ac:dyDescent="0.4">
      <c r="C1134" t="s">
        <v>852</v>
      </c>
      <c r="D1134" t="s">
        <v>641</v>
      </c>
      <c r="E1134">
        <v>1900</v>
      </c>
    </row>
    <row r="1135" spans="3:5" x14ac:dyDescent="0.4">
      <c r="C1135" t="s">
        <v>852</v>
      </c>
      <c r="D1135" t="s">
        <v>642</v>
      </c>
      <c r="E1135">
        <v>20100</v>
      </c>
    </row>
    <row r="1136" spans="3:5" x14ac:dyDescent="0.4">
      <c r="C1136" t="s">
        <v>852</v>
      </c>
      <c r="D1136" t="s">
        <v>643</v>
      </c>
      <c r="E1136">
        <v>2100</v>
      </c>
    </row>
    <row r="1137" spans="3:5" x14ac:dyDescent="0.4">
      <c r="C1137" t="s">
        <v>852</v>
      </c>
      <c r="D1137" t="s">
        <v>644</v>
      </c>
      <c r="E1137">
        <v>2800</v>
      </c>
    </row>
    <row r="1138" spans="3:5" x14ac:dyDescent="0.4">
      <c r="C1138" t="s">
        <v>852</v>
      </c>
      <c r="D1138" t="s">
        <v>645</v>
      </c>
      <c r="E1138">
        <v>9600</v>
      </c>
    </row>
    <row r="1139" spans="3:5" x14ac:dyDescent="0.4">
      <c r="C1139" t="s">
        <v>852</v>
      </c>
      <c r="D1139" t="s">
        <v>646</v>
      </c>
      <c r="E1139">
        <v>1500</v>
      </c>
    </row>
    <row r="1140" spans="3:5" x14ac:dyDescent="0.4">
      <c r="C1140" t="s">
        <v>852</v>
      </c>
      <c r="D1140" t="s">
        <v>647</v>
      </c>
      <c r="E1140">
        <v>1800</v>
      </c>
    </row>
    <row r="1141" spans="3:5" x14ac:dyDescent="0.4">
      <c r="C1141" t="s">
        <v>852</v>
      </c>
      <c r="D1141" t="s">
        <v>648</v>
      </c>
      <c r="E1141">
        <v>3000</v>
      </c>
    </row>
    <row r="1142" spans="3:5" x14ac:dyDescent="0.4">
      <c r="C1142" t="s">
        <v>852</v>
      </c>
      <c r="D1142" t="s">
        <v>649</v>
      </c>
      <c r="E1142">
        <v>2600</v>
      </c>
    </row>
    <row r="1143" spans="3:5" x14ac:dyDescent="0.4">
      <c r="C1143" t="s">
        <v>852</v>
      </c>
      <c r="D1143" t="s">
        <v>650</v>
      </c>
      <c r="E1143">
        <v>2300</v>
      </c>
    </row>
    <row r="1144" spans="3:5" x14ac:dyDescent="0.4">
      <c r="C1144" t="s">
        <v>852</v>
      </c>
      <c r="D1144" t="s">
        <v>651</v>
      </c>
      <c r="E1144">
        <v>2800</v>
      </c>
    </row>
    <row r="1145" spans="3:5" x14ac:dyDescent="0.4">
      <c r="C1145" t="s">
        <v>852</v>
      </c>
      <c r="D1145" t="s">
        <v>652</v>
      </c>
      <c r="E1145">
        <v>3600</v>
      </c>
    </row>
    <row r="1146" spans="3:5" x14ac:dyDescent="0.4">
      <c r="C1146" t="s">
        <v>852</v>
      </c>
      <c r="D1146" t="s">
        <v>653</v>
      </c>
      <c r="E1146">
        <v>1500</v>
      </c>
    </row>
    <row r="1147" spans="3:5" x14ac:dyDescent="0.4">
      <c r="C1147" t="s">
        <v>852</v>
      </c>
      <c r="D1147" t="s">
        <v>654</v>
      </c>
      <c r="E1147">
        <v>1300</v>
      </c>
    </row>
    <row r="1148" spans="3:5" x14ac:dyDescent="0.4">
      <c r="C1148" t="s">
        <v>852</v>
      </c>
      <c r="D1148" t="s">
        <v>655</v>
      </c>
      <c r="E1148">
        <v>2000</v>
      </c>
    </row>
    <row r="1149" spans="3:5" x14ac:dyDescent="0.4">
      <c r="C1149" t="s">
        <v>852</v>
      </c>
      <c r="D1149" t="s">
        <v>656</v>
      </c>
      <c r="E1149">
        <v>700</v>
      </c>
    </row>
    <row r="1150" spans="3:5" x14ac:dyDescent="0.4">
      <c r="C1150" t="s">
        <v>852</v>
      </c>
      <c r="D1150" t="s">
        <v>657</v>
      </c>
      <c r="E1150">
        <v>24600</v>
      </c>
    </row>
    <row r="1151" spans="3:5" x14ac:dyDescent="0.4">
      <c r="C1151" t="s">
        <v>852</v>
      </c>
      <c r="D1151" t="s">
        <v>658</v>
      </c>
      <c r="E1151">
        <v>10300</v>
      </c>
    </row>
    <row r="1152" spans="3:5" x14ac:dyDescent="0.4">
      <c r="C1152" t="s">
        <v>852</v>
      </c>
      <c r="D1152" t="s">
        <v>659</v>
      </c>
      <c r="E1152">
        <v>1600</v>
      </c>
    </row>
    <row r="1153" spans="3:5" x14ac:dyDescent="0.4">
      <c r="C1153" t="s">
        <v>852</v>
      </c>
      <c r="D1153" t="s">
        <v>660</v>
      </c>
      <c r="E1153">
        <v>700</v>
      </c>
    </row>
    <row r="1154" spans="3:5" x14ac:dyDescent="0.4">
      <c r="C1154" t="s">
        <v>852</v>
      </c>
      <c r="D1154" t="s">
        <v>661</v>
      </c>
      <c r="E1154">
        <v>3300</v>
      </c>
    </row>
    <row r="1155" spans="3:5" x14ac:dyDescent="0.4">
      <c r="C1155" t="s">
        <v>852</v>
      </c>
      <c r="D1155" t="s">
        <v>662</v>
      </c>
      <c r="E1155">
        <v>5200</v>
      </c>
    </row>
    <row r="1156" spans="3:5" x14ac:dyDescent="0.4">
      <c r="C1156" t="s">
        <v>852</v>
      </c>
      <c r="D1156" t="s">
        <v>663</v>
      </c>
      <c r="E1156">
        <v>10000</v>
      </c>
    </row>
    <row r="1157" spans="3:5" x14ac:dyDescent="0.4">
      <c r="C1157" t="s">
        <v>852</v>
      </c>
      <c r="D1157" t="s">
        <v>664</v>
      </c>
      <c r="E1157">
        <v>1800</v>
      </c>
    </row>
    <row r="1158" spans="3:5" x14ac:dyDescent="0.4">
      <c r="C1158" t="s">
        <v>852</v>
      </c>
      <c r="D1158" t="s">
        <v>665</v>
      </c>
      <c r="E1158">
        <v>1500</v>
      </c>
    </row>
    <row r="1159" spans="3:5" x14ac:dyDescent="0.4">
      <c r="C1159" t="s">
        <v>852</v>
      </c>
      <c r="D1159" t="s">
        <v>666</v>
      </c>
      <c r="E1159">
        <v>6100</v>
      </c>
    </row>
    <row r="1160" spans="3:5" x14ac:dyDescent="0.4">
      <c r="C1160" t="s">
        <v>852</v>
      </c>
      <c r="D1160" t="s">
        <v>667</v>
      </c>
      <c r="E1160">
        <v>2500</v>
      </c>
    </row>
    <row r="1161" spans="3:5" x14ac:dyDescent="0.4">
      <c r="C1161" t="s">
        <v>852</v>
      </c>
      <c r="D1161" t="s">
        <v>668</v>
      </c>
      <c r="E1161">
        <v>2800</v>
      </c>
    </row>
    <row r="1162" spans="3:5" x14ac:dyDescent="0.4">
      <c r="C1162" t="s">
        <v>852</v>
      </c>
      <c r="D1162" t="s">
        <v>669</v>
      </c>
      <c r="E1162">
        <v>5300</v>
      </c>
    </row>
    <row r="1163" spans="3:5" x14ac:dyDescent="0.4">
      <c r="C1163" t="s">
        <v>852</v>
      </c>
      <c r="D1163" t="s">
        <v>670</v>
      </c>
      <c r="E1163">
        <v>1500</v>
      </c>
    </row>
    <row r="1164" spans="3:5" x14ac:dyDescent="0.4">
      <c r="C1164" t="s">
        <v>852</v>
      </c>
      <c r="D1164" t="s">
        <v>671</v>
      </c>
      <c r="E1164">
        <v>2400</v>
      </c>
    </row>
    <row r="1165" spans="3:5" x14ac:dyDescent="0.4">
      <c r="C1165" t="s">
        <v>852</v>
      </c>
      <c r="D1165" t="s">
        <v>672</v>
      </c>
      <c r="E1165">
        <v>1400</v>
      </c>
    </row>
    <row r="1166" spans="3:5" x14ac:dyDescent="0.4">
      <c r="C1166" t="s">
        <v>852</v>
      </c>
      <c r="D1166" t="s">
        <v>673</v>
      </c>
      <c r="E1166">
        <v>1500</v>
      </c>
    </row>
    <row r="1167" spans="3:5" x14ac:dyDescent="0.4">
      <c r="C1167" t="s">
        <v>852</v>
      </c>
      <c r="D1167" t="s">
        <v>674</v>
      </c>
      <c r="E1167">
        <v>1700</v>
      </c>
    </row>
    <row r="1168" spans="3:5" x14ac:dyDescent="0.4">
      <c r="C1168" t="s">
        <v>852</v>
      </c>
      <c r="D1168" t="s">
        <v>675</v>
      </c>
      <c r="E1168">
        <v>3900</v>
      </c>
    </row>
    <row r="1169" spans="3:5" x14ac:dyDescent="0.4">
      <c r="C1169" t="s">
        <v>852</v>
      </c>
      <c r="D1169" t="s">
        <v>676</v>
      </c>
      <c r="E1169">
        <v>600</v>
      </c>
    </row>
    <row r="1170" spans="3:5" x14ac:dyDescent="0.4">
      <c r="C1170" t="s">
        <v>852</v>
      </c>
      <c r="D1170" t="s">
        <v>677</v>
      </c>
      <c r="E1170">
        <v>1200</v>
      </c>
    </row>
    <row r="1171" spans="3:5" x14ac:dyDescent="0.4">
      <c r="C1171" t="s">
        <v>852</v>
      </c>
      <c r="D1171" t="s">
        <v>678</v>
      </c>
      <c r="E1171">
        <v>6800</v>
      </c>
    </row>
    <row r="1172" spans="3:5" x14ac:dyDescent="0.4">
      <c r="C1172" t="s">
        <v>852</v>
      </c>
      <c r="D1172" t="s">
        <v>679</v>
      </c>
      <c r="E1172">
        <v>8200</v>
      </c>
    </row>
    <row r="1173" spans="3:5" x14ac:dyDescent="0.4">
      <c r="C1173" t="s">
        <v>852</v>
      </c>
      <c r="D1173" t="s">
        <v>680</v>
      </c>
      <c r="E1173">
        <v>3000</v>
      </c>
    </row>
    <row r="1174" spans="3:5" x14ac:dyDescent="0.4">
      <c r="C1174" t="s">
        <v>852</v>
      </c>
      <c r="D1174" t="s">
        <v>681</v>
      </c>
      <c r="E1174">
        <v>3000</v>
      </c>
    </row>
    <row r="1175" spans="3:5" x14ac:dyDescent="0.4">
      <c r="C1175" t="s">
        <v>852</v>
      </c>
      <c r="D1175" t="s">
        <v>682</v>
      </c>
      <c r="E1175">
        <v>2600</v>
      </c>
    </row>
    <row r="1176" spans="3:5" x14ac:dyDescent="0.4">
      <c r="C1176" t="s">
        <v>852</v>
      </c>
      <c r="D1176" t="s">
        <v>683</v>
      </c>
      <c r="E1176">
        <v>2200</v>
      </c>
    </row>
    <row r="1177" spans="3:5" x14ac:dyDescent="0.4">
      <c r="C1177" t="s">
        <v>852</v>
      </c>
      <c r="D1177" t="s">
        <v>684</v>
      </c>
      <c r="E1177">
        <v>4500</v>
      </c>
    </row>
    <row r="1178" spans="3:5" x14ac:dyDescent="0.4">
      <c r="C1178" t="s">
        <v>852</v>
      </c>
      <c r="D1178" t="s">
        <v>685</v>
      </c>
      <c r="E1178">
        <v>2500</v>
      </c>
    </row>
    <row r="1179" spans="3:5" x14ac:dyDescent="0.4">
      <c r="C1179" t="s">
        <v>852</v>
      </c>
      <c r="D1179" t="s">
        <v>686</v>
      </c>
      <c r="E1179">
        <v>5200</v>
      </c>
    </row>
    <row r="1180" spans="3:5" x14ac:dyDescent="0.4">
      <c r="C1180" t="s">
        <v>852</v>
      </c>
      <c r="D1180" t="s">
        <v>687</v>
      </c>
      <c r="E1180">
        <v>3300</v>
      </c>
    </row>
    <row r="1181" spans="3:5" x14ac:dyDescent="0.4">
      <c r="C1181" t="s">
        <v>852</v>
      </c>
      <c r="D1181" t="s">
        <v>386</v>
      </c>
      <c r="E1181">
        <v>5800</v>
      </c>
    </row>
    <row r="1182" spans="3:5" x14ac:dyDescent="0.4">
      <c r="C1182" t="s">
        <v>852</v>
      </c>
      <c r="D1182" t="s">
        <v>387</v>
      </c>
      <c r="E1182">
        <v>300</v>
      </c>
    </row>
    <row r="1183" spans="3:5" x14ac:dyDescent="0.4">
      <c r="C1183" t="s">
        <v>852</v>
      </c>
      <c r="D1183" t="s">
        <v>388</v>
      </c>
      <c r="E1183">
        <v>2100</v>
      </c>
    </row>
    <row r="1184" spans="3:5" x14ac:dyDescent="0.4">
      <c r="C1184" t="s">
        <v>852</v>
      </c>
      <c r="D1184" t="s">
        <v>389</v>
      </c>
      <c r="E1184">
        <v>6100</v>
      </c>
    </row>
    <row r="1185" spans="3:5" x14ac:dyDescent="0.4">
      <c r="C1185" t="s">
        <v>852</v>
      </c>
      <c r="D1185" t="s">
        <v>390</v>
      </c>
      <c r="E1185">
        <v>3000</v>
      </c>
    </row>
    <row r="1186" spans="3:5" x14ac:dyDescent="0.4">
      <c r="C1186" t="s">
        <v>852</v>
      </c>
      <c r="D1186" t="s">
        <v>391</v>
      </c>
      <c r="E1186">
        <v>2800</v>
      </c>
    </row>
    <row r="1187" spans="3:5" x14ac:dyDescent="0.4">
      <c r="C1187" t="s">
        <v>852</v>
      </c>
      <c r="D1187" t="s">
        <v>392</v>
      </c>
      <c r="E1187">
        <v>1300</v>
      </c>
    </row>
    <row r="1188" spans="3:5" x14ac:dyDescent="0.4">
      <c r="C1188" t="s">
        <v>852</v>
      </c>
      <c r="D1188" t="s">
        <v>393</v>
      </c>
      <c r="E1188">
        <v>2800</v>
      </c>
    </row>
    <row r="1189" spans="3:5" x14ac:dyDescent="0.4">
      <c r="C1189" t="s">
        <v>852</v>
      </c>
      <c r="D1189" t="s">
        <v>394</v>
      </c>
      <c r="E1189">
        <v>3300</v>
      </c>
    </row>
    <row r="1190" spans="3:5" x14ac:dyDescent="0.4">
      <c r="C1190" t="s">
        <v>852</v>
      </c>
      <c r="D1190" t="s">
        <v>395</v>
      </c>
      <c r="E1190">
        <v>2700</v>
      </c>
    </row>
    <row r="1191" spans="3:5" x14ac:dyDescent="0.4">
      <c r="C1191" t="s">
        <v>852</v>
      </c>
      <c r="D1191" t="s">
        <v>396</v>
      </c>
      <c r="E1191">
        <v>4300</v>
      </c>
    </row>
    <row r="1192" spans="3:5" x14ac:dyDescent="0.4">
      <c r="C1192" t="s">
        <v>852</v>
      </c>
      <c r="D1192" t="s">
        <v>397</v>
      </c>
      <c r="E1192">
        <v>1100</v>
      </c>
    </row>
    <row r="1193" spans="3:5" x14ac:dyDescent="0.4">
      <c r="C1193" t="s">
        <v>852</v>
      </c>
      <c r="D1193" t="s">
        <v>398</v>
      </c>
      <c r="E1193">
        <v>700</v>
      </c>
    </row>
    <row r="1194" spans="3:5" x14ac:dyDescent="0.4">
      <c r="C1194" t="s">
        <v>852</v>
      </c>
      <c r="D1194" t="s">
        <v>399</v>
      </c>
      <c r="E1194">
        <v>900</v>
      </c>
    </row>
    <row r="1195" spans="3:5" x14ac:dyDescent="0.4">
      <c r="C1195" t="s">
        <v>852</v>
      </c>
      <c r="D1195" t="s">
        <v>400</v>
      </c>
      <c r="E1195">
        <v>7000</v>
      </c>
    </row>
    <row r="1196" spans="3:5" x14ac:dyDescent="0.4">
      <c r="C1196" t="s">
        <v>852</v>
      </c>
      <c r="D1196" t="s">
        <v>401</v>
      </c>
      <c r="E1196">
        <v>14800</v>
      </c>
    </row>
    <row r="1197" spans="3:5" x14ac:dyDescent="0.4">
      <c r="C1197" t="s">
        <v>852</v>
      </c>
      <c r="D1197" t="s">
        <v>402</v>
      </c>
      <c r="E1197">
        <v>1800</v>
      </c>
    </row>
    <row r="1198" spans="3:5" x14ac:dyDescent="0.4">
      <c r="C1198" t="s">
        <v>852</v>
      </c>
      <c r="D1198" t="s">
        <v>403</v>
      </c>
      <c r="E1198">
        <v>2500</v>
      </c>
    </row>
    <row r="1199" spans="3:5" x14ac:dyDescent="0.4">
      <c r="C1199" t="s">
        <v>852</v>
      </c>
      <c r="D1199" t="s">
        <v>404</v>
      </c>
      <c r="E1199">
        <v>3200</v>
      </c>
    </row>
    <row r="1200" spans="3:5" x14ac:dyDescent="0.4">
      <c r="C1200" t="s">
        <v>852</v>
      </c>
      <c r="D1200" t="s">
        <v>405</v>
      </c>
      <c r="E1200">
        <v>3600</v>
      </c>
    </row>
    <row r="1201" spans="3:5" x14ac:dyDescent="0.4">
      <c r="C1201" t="s">
        <v>852</v>
      </c>
      <c r="D1201" t="s">
        <v>406</v>
      </c>
      <c r="E1201">
        <v>2900</v>
      </c>
    </row>
    <row r="1202" spans="3:5" x14ac:dyDescent="0.4">
      <c r="C1202" t="s">
        <v>852</v>
      </c>
      <c r="D1202" t="s">
        <v>407</v>
      </c>
      <c r="E1202">
        <v>1700</v>
      </c>
    </row>
    <row r="1203" spans="3:5" x14ac:dyDescent="0.4">
      <c r="C1203" t="s">
        <v>852</v>
      </c>
      <c r="D1203" t="s">
        <v>408</v>
      </c>
      <c r="E1203">
        <v>3800</v>
      </c>
    </row>
    <row r="1204" spans="3:5" x14ac:dyDescent="0.4">
      <c r="C1204" t="s">
        <v>852</v>
      </c>
      <c r="D1204" t="s">
        <v>409</v>
      </c>
      <c r="E1204">
        <v>1000</v>
      </c>
    </row>
    <row r="1205" spans="3:5" x14ac:dyDescent="0.4">
      <c r="C1205" t="s">
        <v>852</v>
      </c>
      <c r="D1205" t="s">
        <v>410</v>
      </c>
      <c r="E1205">
        <v>700</v>
      </c>
    </row>
    <row r="1206" spans="3:5" x14ac:dyDescent="0.4">
      <c r="C1206" t="s">
        <v>852</v>
      </c>
      <c r="D1206" t="s">
        <v>411</v>
      </c>
      <c r="E1206">
        <v>1100</v>
      </c>
    </row>
    <row r="1207" spans="3:5" x14ac:dyDescent="0.4">
      <c r="C1207" t="s">
        <v>852</v>
      </c>
      <c r="D1207" t="s">
        <v>412</v>
      </c>
      <c r="E1207">
        <v>900</v>
      </c>
    </row>
    <row r="1208" spans="3:5" x14ac:dyDescent="0.4">
      <c r="C1208" t="s">
        <v>852</v>
      </c>
      <c r="D1208" t="s">
        <v>413</v>
      </c>
      <c r="E1208">
        <v>2300</v>
      </c>
    </row>
    <row r="1209" spans="3:5" x14ac:dyDescent="0.4">
      <c r="C1209" t="s">
        <v>852</v>
      </c>
      <c r="D1209" t="s">
        <v>414</v>
      </c>
      <c r="E1209">
        <v>500</v>
      </c>
    </row>
    <row r="1210" spans="3:5" x14ac:dyDescent="0.4">
      <c r="C1210" t="s">
        <v>852</v>
      </c>
      <c r="D1210" t="s">
        <v>415</v>
      </c>
      <c r="E1210">
        <v>1900</v>
      </c>
    </row>
    <row r="1211" spans="3:5" x14ac:dyDescent="0.4">
      <c r="C1211" t="s">
        <v>852</v>
      </c>
      <c r="D1211" t="s">
        <v>416</v>
      </c>
      <c r="E1211">
        <v>2500</v>
      </c>
    </row>
    <row r="1212" spans="3:5" x14ac:dyDescent="0.4">
      <c r="C1212" t="s">
        <v>852</v>
      </c>
      <c r="D1212" t="s">
        <v>417</v>
      </c>
      <c r="E1212">
        <v>5700</v>
      </c>
    </row>
    <row r="1213" spans="3:5" x14ac:dyDescent="0.4">
      <c r="C1213" t="s">
        <v>852</v>
      </c>
      <c r="D1213" t="s">
        <v>418</v>
      </c>
      <c r="E1213">
        <v>3100</v>
      </c>
    </row>
    <row r="1214" spans="3:5" x14ac:dyDescent="0.4">
      <c r="C1214" t="s">
        <v>852</v>
      </c>
      <c r="D1214" t="s">
        <v>419</v>
      </c>
      <c r="E1214">
        <v>2300</v>
      </c>
    </row>
    <row r="1215" spans="3:5" x14ac:dyDescent="0.4">
      <c r="C1215" t="s">
        <v>852</v>
      </c>
      <c r="D1215" t="s">
        <v>420</v>
      </c>
      <c r="E1215">
        <v>200</v>
      </c>
    </row>
    <row r="1216" spans="3:5" x14ac:dyDescent="0.4">
      <c r="C1216" t="s">
        <v>852</v>
      </c>
      <c r="D1216" t="s">
        <v>421</v>
      </c>
      <c r="E1216">
        <v>2600</v>
      </c>
    </row>
    <row r="1217" spans="3:5" x14ac:dyDescent="0.4">
      <c r="C1217" t="s">
        <v>852</v>
      </c>
      <c r="D1217" t="s">
        <v>422</v>
      </c>
      <c r="E1217">
        <v>2600</v>
      </c>
    </row>
    <row r="1218" spans="3:5" x14ac:dyDescent="0.4">
      <c r="C1218" t="s">
        <v>852</v>
      </c>
      <c r="D1218" t="s">
        <v>423</v>
      </c>
      <c r="E1218">
        <v>3000</v>
      </c>
    </row>
    <row r="1219" spans="3:5" x14ac:dyDescent="0.4">
      <c r="C1219" t="s">
        <v>852</v>
      </c>
      <c r="D1219" t="s">
        <v>424</v>
      </c>
      <c r="E1219">
        <v>3800</v>
      </c>
    </row>
    <row r="1220" spans="3:5" x14ac:dyDescent="0.4">
      <c r="C1220" t="s">
        <v>852</v>
      </c>
      <c r="D1220" t="s">
        <v>425</v>
      </c>
      <c r="E1220">
        <v>3700</v>
      </c>
    </row>
    <row r="1221" spans="3:5" x14ac:dyDescent="0.4">
      <c r="C1221" t="s">
        <v>852</v>
      </c>
      <c r="D1221" t="s">
        <v>426</v>
      </c>
      <c r="E1221">
        <v>3300</v>
      </c>
    </row>
    <row r="1222" spans="3:5" x14ac:dyDescent="0.4">
      <c r="C1222" t="s">
        <v>852</v>
      </c>
      <c r="D1222" t="s">
        <v>427</v>
      </c>
      <c r="E1222">
        <v>2200</v>
      </c>
    </row>
    <row r="1223" spans="3:5" x14ac:dyDescent="0.4">
      <c r="C1223" t="s">
        <v>852</v>
      </c>
      <c r="D1223" t="s">
        <v>428</v>
      </c>
      <c r="E1223">
        <v>300</v>
      </c>
    </row>
    <row r="1224" spans="3:5" x14ac:dyDescent="0.4">
      <c r="C1224" t="s">
        <v>852</v>
      </c>
      <c r="D1224" t="s">
        <v>429</v>
      </c>
      <c r="E1224">
        <v>4500</v>
      </c>
    </row>
    <row r="1225" spans="3:5" x14ac:dyDescent="0.4">
      <c r="C1225" t="s">
        <v>852</v>
      </c>
      <c r="D1225" t="s">
        <v>430</v>
      </c>
      <c r="E1225">
        <v>2300</v>
      </c>
    </row>
    <row r="1226" spans="3:5" x14ac:dyDescent="0.4">
      <c r="C1226" t="s">
        <v>852</v>
      </c>
      <c r="D1226" t="s">
        <v>431</v>
      </c>
      <c r="E1226">
        <v>2000</v>
      </c>
    </row>
    <row r="1227" spans="3:5" x14ac:dyDescent="0.4">
      <c r="C1227" t="s">
        <v>852</v>
      </c>
      <c r="D1227" t="s">
        <v>432</v>
      </c>
      <c r="E1227">
        <v>5600</v>
      </c>
    </row>
    <row r="1228" spans="3:5" x14ac:dyDescent="0.4">
      <c r="C1228" t="s">
        <v>852</v>
      </c>
      <c r="D1228" t="s">
        <v>433</v>
      </c>
      <c r="E1228">
        <v>3700</v>
      </c>
    </row>
    <row r="1229" spans="3:5" x14ac:dyDescent="0.4">
      <c r="C1229" t="s">
        <v>852</v>
      </c>
      <c r="D1229" t="s">
        <v>434</v>
      </c>
      <c r="E1229">
        <v>4200</v>
      </c>
    </row>
    <row r="1230" spans="3:5" x14ac:dyDescent="0.4">
      <c r="C1230" t="s">
        <v>852</v>
      </c>
      <c r="D1230" t="s">
        <v>435</v>
      </c>
      <c r="E1230">
        <v>7600</v>
      </c>
    </row>
    <row r="1231" spans="3:5" x14ac:dyDescent="0.4">
      <c r="C1231" t="s">
        <v>852</v>
      </c>
      <c r="D1231" t="s">
        <v>436</v>
      </c>
      <c r="E1231">
        <v>5100</v>
      </c>
    </row>
    <row r="1232" spans="3:5" x14ac:dyDescent="0.4">
      <c r="C1232" t="s">
        <v>852</v>
      </c>
      <c r="D1232" t="s">
        <v>437</v>
      </c>
      <c r="E1232">
        <v>4200</v>
      </c>
    </row>
    <row r="1233" spans="3:5" x14ac:dyDescent="0.4">
      <c r="C1233" t="s">
        <v>852</v>
      </c>
      <c r="D1233" t="s">
        <v>438</v>
      </c>
      <c r="E1233">
        <v>2400</v>
      </c>
    </row>
    <row r="1234" spans="3:5" x14ac:dyDescent="0.4">
      <c r="C1234" t="s">
        <v>852</v>
      </c>
      <c r="D1234" t="s">
        <v>439</v>
      </c>
      <c r="E1234">
        <v>600</v>
      </c>
    </row>
    <row r="1235" spans="3:5" x14ac:dyDescent="0.4">
      <c r="C1235" t="s">
        <v>852</v>
      </c>
      <c r="D1235" t="s">
        <v>440</v>
      </c>
      <c r="E1235">
        <v>3400</v>
      </c>
    </row>
    <row r="1236" spans="3:5" x14ac:dyDescent="0.4">
      <c r="C1236" t="s">
        <v>852</v>
      </c>
      <c r="D1236" t="s">
        <v>441</v>
      </c>
      <c r="E1236">
        <v>1400</v>
      </c>
    </row>
    <row r="1237" spans="3:5" x14ac:dyDescent="0.4">
      <c r="C1237" t="s">
        <v>852</v>
      </c>
      <c r="D1237" t="s">
        <v>442</v>
      </c>
      <c r="E1237">
        <v>14500</v>
      </c>
    </row>
    <row r="1238" spans="3:5" x14ac:dyDescent="0.4">
      <c r="C1238" t="s">
        <v>852</v>
      </c>
      <c r="D1238" t="s">
        <v>443</v>
      </c>
      <c r="E1238">
        <v>700</v>
      </c>
    </row>
    <row r="1239" spans="3:5" x14ac:dyDescent="0.4">
      <c r="C1239" t="s">
        <v>852</v>
      </c>
      <c r="D1239" t="s">
        <v>444</v>
      </c>
      <c r="E1239">
        <v>1100</v>
      </c>
    </row>
    <row r="1240" spans="3:5" x14ac:dyDescent="0.4">
      <c r="C1240" t="s">
        <v>852</v>
      </c>
      <c r="D1240" t="s">
        <v>445</v>
      </c>
      <c r="E1240">
        <v>4700</v>
      </c>
    </row>
    <row r="1241" spans="3:5" x14ac:dyDescent="0.4">
      <c r="C1241" t="s">
        <v>852</v>
      </c>
      <c r="D1241" t="s">
        <v>446</v>
      </c>
      <c r="E1241">
        <v>1700</v>
      </c>
    </row>
    <row r="1242" spans="3:5" x14ac:dyDescent="0.4">
      <c r="C1242" t="s">
        <v>852</v>
      </c>
      <c r="D1242" t="s">
        <v>447</v>
      </c>
      <c r="E1242">
        <v>18300</v>
      </c>
    </row>
    <row r="1243" spans="3:5" x14ac:dyDescent="0.4">
      <c r="C1243" t="s">
        <v>852</v>
      </c>
      <c r="D1243" t="s">
        <v>448</v>
      </c>
      <c r="E1243">
        <v>900</v>
      </c>
    </row>
    <row r="1244" spans="3:5" x14ac:dyDescent="0.4">
      <c r="C1244" t="s">
        <v>852</v>
      </c>
      <c r="D1244" t="s">
        <v>449</v>
      </c>
      <c r="E1244">
        <v>1800</v>
      </c>
    </row>
    <row r="1245" spans="3:5" x14ac:dyDescent="0.4">
      <c r="C1245" t="s">
        <v>852</v>
      </c>
      <c r="D1245" t="s">
        <v>450</v>
      </c>
      <c r="E1245">
        <v>1700</v>
      </c>
    </row>
    <row r="1246" spans="3:5" x14ac:dyDescent="0.4">
      <c r="C1246" t="s">
        <v>852</v>
      </c>
      <c r="D1246" t="s">
        <v>451</v>
      </c>
      <c r="E1246">
        <v>1100</v>
      </c>
    </row>
    <row r="1247" spans="3:5" x14ac:dyDescent="0.4">
      <c r="C1247" t="s">
        <v>852</v>
      </c>
      <c r="D1247" t="s">
        <v>452</v>
      </c>
      <c r="E1247">
        <v>400</v>
      </c>
    </row>
    <row r="1248" spans="3:5" x14ac:dyDescent="0.4">
      <c r="C1248" t="s">
        <v>852</v>
      </c>
      <c r="D1248" t="s">
        <v>453</v>
      </c>
      <c r="E1248">
        <v>2700</v>
      </c>
    </row>
    <row r="1249" spans="3:5" x14ac:dyDescent="0.4">
      <c r="C1249" t="s">
        <v>852</v>
      </c>
      <c r="D1249" t="s">
        <v>454</v>
      </c>
      <c r="E1249">
        <v>1100</v>
      </c>
    </row>
    <row r="1250" spans="3:5" x14ac:dyDescent="0.4">
      <c r="C1250" t="s">
        <v>852</v>
      </c>
      <c r="D1250" t="s">
        <v>455</v>
      </c>
      <c r="E1250">
        <v>700</v>
      </c>
    </row>
    <row r="1251" spans="3:5" x14ac:dyDescent="0.4">
      <c r="C1251" t="s">
        <v>852</v>
      </c>
      <c r="D1251" t="s">
        <v>456</v>
      </c>
      <c r="E1251">
        <v>6800</v>
      </c>
    </row>
    <row r="1252" spans="3:5" x14ac:dyDescent="0.4">
      <c r="C1252" t="s">
        <v>852</v>
      </c>
      <c r="D1252" t="s">
        <v>457</v>
      </c>
      <c r="E1252">
        <v>1300</v>
      </c>
    </row>
    <row r="1253" spans="3:5" x14ac:dyDescent="0.4">
      <c r="C1253" t="s">
        <v>852</v>
      </c>
      <c r="D1253" t="s">
        <v>458</v>
      </c>
      <c r="E1253">
        <v>3900</v>
      </c>
    </row>
    <row r="1254" spans="3:5" x14ac:dyDescent="0.4">
      <c r="C1254" t="s">
        <v>852</v>
      </c>
      <c r="D1254" t="s">
        <v>459</v>
      </c>
      <c r="E1254">
        <v>200</v>
      </c>
    </row>
    <row r="1255" spans="3:5" x14ac:dyDescent="0.4">
      <c r="C1255" t="s">
        <v>852</v>
      </c>
      <c r="D1255" t="s">
        <v>460</v>
      </c>
      <c r="E1255">
        <v>2000</v>
      </c>
    </row>
    <row r="1256" spans="3:5" x14ac:dyDescent="0.4">
      <c r="C1256" t="s">
        <v>852</v>
      </c>
      <c r="D1256" t="s">
        <v>461</v>
      </c>
      <c r="E1256">
        <v>600</v>
      </c>
    </row>
    <row r="1257" spans="3:5" x14ac:dyDescent="0.4">
      <c r="C1257" t="s">
        <v>852</v>
      </c>
      <c r="D1257" t="s">
        <v>462</v>
      </c>
      <c r="E1257">
        <v>800</v>
      </c>
    </row>
    <row r="1258" spans="3:5" x14ac:dyDescent="0.4">
      <c r="C1258" t="s">
        <v>852</v>
      </c>
      <c r="D1258" t="s">
        <v>463</v>
      </c>
      <c r="E1258">
        <v>1700</v>
      </c>
    </row>
    <row r="1259" spans="3:5" x14ac:dyDescent="0.4">
      <c r="C1259" t="s">
        <v>852</v>
      </c>
      <c r="D1259" t="s">
        <v>464</v>
      </c>
      <c r="E1259">
        <v>200</v>
      </c>
    </row>
    <row r="1260" spans="3:5" x14ac:dyDescent="0.4">
      <c r="C1260" t="s">
        <v>852</v>
      </c>
      <c r="D1260" t="s">
        <v>465</v>
      </c>
      <c r="E1260">
        <v>3300</v>
      </c>
    </row>
    <row r="1261" spans="3:5" x14ac:dyDescent="0.4">
      <c r="C1261" t="s">
        <v>852</v>
      </c>
      <c r="D1261" t="s">
        <v>466</v>
      </c>
      <c r="E1261">
        <v>3600</v>
      </c>
    </row>
    <row r="1262" spans="3:5" x14ac:dyDescent="0.4">
      <c r="C1262" t="s">
        <v>852</v>
      </c>
      <c r="D1262" t="s">
        <v>467</v>
      </c>
      <c r="E1262">
        <v>300</v>
      </c>
    </row>
    <row r="1263" spans="3:5" x14ac:dyDescent="0.4">
      <c r="C1263" t="s">
        <v>852</v>
      </c>
      <c r="D1263" t="s">
        <v>468</v>
      </c>
      <c r="E1263">
        <v>600</v>
      </c>
    </row>
    <row r="1264" spans="3:5" x14ac:dyDescent="0.4">
      <c r="C1264" t="s">
        <v>852</v>
      </c>
      <c r="D1264" t="s">
        <v>469</v>
      </c>
      <c r="E1264">
        <v>1100</v>
      </c>
    </row>
    <row r="1265" spans="3:5" x14ac:dyDescent="0.4">
      <c r="C1265" t="s">
        <v>852</v>
      </c>
      <c r="D1265" t="s">
        <v>470</v>
      </c>
      <c r="E1265">
        <v>500</v>
      </c>
    </row>
    <row r="1266" spans="3:5" x14ac:dyDescent="0.4">
      <c r="C1266" t="s">
        <v>852</v>
      </c>
      <c r="D1266" t="s">
        <v>471</v>
      </c>
      <c r="E1266">
        <v>1200</v>
      </c>
    </row>
    <row r="1267" spans="3:5" x14ac:dyDescent="0.4">
      <c r="C1267" t="s">
        <v>852</v>
      </c>
      <c r="D1267" t="s">
        <v>472</v>
      </c>
      <c r="E1267">
        <v>1700</v>
      </c>
    </row>
    <row r="1268" spans="3:5" x14ac:dyDescent="0.4">
      <c r="C1268" t="s">
        <v>852</v>
      </c>
      <c r="D1268" t="s">
        <v>473</v>
      </c>
      <c r="E1268">
        <v>300</v>
      </c>
    </row>
    <row r="1269" spans="3:5" x14ac:dyDescent="0.4">
      <c r="C1269" t="s">
        <v>852</v>
      </c>
      <c r="D1269" t="s">
        <v>474</v>
      </c>
      <c r="E1269">
        <v>3000</v>
      </c>
    </row>
    <row r="1270" spans="3:5" x14ac:dyDescent="0.4">
      <c r="C1270" t="s">
        <v>852</v>
      </c>
      <c r="D1270" t="s">
        <v>475</v>
      </c>
      <c r="E1270">
        <v>2500</v>
      </c>
    </row>
    <row r="1271" spans="3:5" x14ac:dyDescent="0.4">
      <c r="C1271" t="s">
        <v>852</v>
      </c>
      <c r="D1271" t="s">
        <v>476</v>
      </c>
      <c r="E1271">
        <v>3200</v>
      </c>
    </row>
    <row r="1272" spans="3:5" x14ac:dyDescent="0.4">
      <c r="C1272" t="s">
        <v>852</v>
      </c>
      <c r="D1272" t="s">
        <v>477</v>
      </c>
      <c r="E1272">
        <v>1300</v>
      </c>
    </row>
    <row r="1273" spans="3:5" x14ac:dyDescent="0.4">
      <c r="C1273" t="s">
        <v>852</v>
      </c>
      <c r="D1273" t="s">
        <v>478</v>
      </c>
      <c r="E1273">
        <v>2700</v>
      </c>
    </row>
    <row r="1274" spans="3:5" x14ac:dyDescent="0.4">
      <c r="C1274" t="s">
        <v>852</v>
      </c>
      <c r="D1274" t="s">
        <v>479</v>
      </c>
      <c r="E1274">
        <v>2100</v>
      </c>
    </row>
    <row r="1275" spans="3:5" x14ac:dyDescent="0.4">
      <c r="C1275" t="s">
        <v>852</v>
      </c>
      <c r="D1275" t="s">
        <v>480</v>
      </c>
      <c r="E1275">
        <v>1300</v>
      </c>
    </row>
    <row r="1276" spans="3:5" x14ac:dyDescent="0.4">
      <c r="C1276" t="s">
        <v>852</v>
      </c>
      <c r="D1276" t="s">
        <v>481</v>
      </c>
      <c r="E1276">
        <v>2400</v>
      </c>
    </row>
    <row r="1277" spans="3:5" x14ac:dyDescent="0.4">
      <c r="C1277" t="s">
        <v>852</v>
      </c>
      <c r="D1277" t="s">
        <v>482</v>
      </c>
      <c r="E1277">
        <v>1600</v>
      </c>
    </row>
    <row r="1278" spans="3:5" x14ac:dyDescent="0.4">
      <c r="C1278" t="s">
        <v>852</v>
      </c>
      <c r="D1278" t="s">
        <v>483</v>
      </c>
      <c r="E1278">
        <v>2500</v>
      </c>
    </row>
    <row r="1279" spans="3:5" x14ac:dyDescent="0.4">
      <c r="C1279" t="s">
        <v>852</v>
      </c>
      <c r="D1279" t="s">
        <v>484</v>
      </c>
      <c r="E1279">
        <v>100</v>
      </c>
    </row>
    <row r="1280" spans="3:5" x14ac:dyDescent="0.4">
      <c r="C1280" t="s">
        <v>852</v>
      </c>
      <c r="D1280" t="s">
        <v>485</v>
      </c>
      <c r="E1280">
        <v>5200</v>
      </c>
    </row>
    <row r="1281" spans="3:5" x14ac:dyDescent="0.4">
      <c r="C1281" t="s">
        <v>852</v>
      </c>
      <c r="D1281" t="s">
        <v>486</v>
      </c>
      <c r="E1281">
        <v>2300</v>
      </c>
    </row>
    <row r="1282" spans="3:5" x14ac:dyDescent="0.4">
      <c r="C1282" t="s">
        <v>852</v>
      </c>
      <c r="D1282" t="s">
        <v>487</v>
      </c>
      <c r="E1282">
        <v>7200</v>
      </c>
    </row>
    <row r="1283" spans="3:5" x14ac:dyDescent="0.4">
      <c r="C1283" t="s">
        <v>852</v>
      </c>
      <c r="D1283" t="s">
        <v>488</v>
      </c>
      <c r="E1283">
        <v>1300</v>
      </c>
    </row>
    <row r="1284" spans="3:5" x14ac:dyDescent="0.4">
      <c r="C1284" t="s">
        <v>852</v>
      </c>
      <c r="D1284" t="s">
        <v>489</v>
      </c>
      <c r="E1284">
        <v>2500</v>
      </c>
    </row>
    <row r="1285" spans="3:5" x14ac:dyDescent="0.4">
      <c r="C1285" t="s">
        <v>852</v>
      </c>
      <c r="D1285" t="s">
        <v>490</v>
      </c>
      <c r="E1285">
        <v>2600</v>
      </c>
    </row>
    <row r="1286" spans="3:5" x14ac:dyDescent="0.4">
      <c r="C1286" t="s">
        <v>852</v>
      </c>
      <c r="D1286" t="s">
        <v>491</v>
      </c>
      <c r="E1286">
        <v>1100</v>
      </c>
    </row>
    <row r="1287" spans="3:5" x14ac:dyDescent="0.4">
      <c r="C1287" t="s">
        <v>852</v>
      </c>
      <c r="D1287" t="s">
        <v>492</v>
      </c>
      <c r="E1287">
        <v>1200</v>
      </c>
    </row>
    <row r="1288" spans="3:5" x14ac:dyDescent="0.4">
      <c r="C1288" t="s">
        <v>852</v>
      </c>
      <c r="D1288" t="s">
        <v>493</v>
      </c>
      <c r="E1288">
        <v>2500</v>
      </c>
    </row>
    <row r="1289" spans="3:5" x14ac:dyDescent="0.4">
      <c r="C1289" t="s">
        <v>852</v>
      </c>
      <c r="D1289" t="s">
        <v>494</v>
      </c>
      <c r="E1289">
        <v>400</v>
      </c>
    </row>
    <row r="1290" spans="3:5" x14ac:dyDescent="0.4">
      <c r="C1290" t="s">
        <v>852</v>
      </c>
      <c r="D1290" t="s">
        <v>495</v>
      </c>
      <c r="E1290">
        <v>4700</v>
      </c>
    </row>
    <row r="1291" spans="3:5" x14ac:dyDescent="0.4">
      <c r="C1291" t="s">
        <v>852</v>
      </c>
      <c r="D1291" t="s">
        <v>496</v>
      </c>
      <c r="E1291">
        <v>1200</v>
      </c>
    </row>
    <row r="1292" spans="3:5" x14ac:dyDescent="0.4">
      <c r="C1292" t="s">
        <v>852</v>
      </c>
      <c r="D1292" t="s">
        <v>497</v>
      </c>
      <c r="E1292">
        <v>3400</v>
      </c>
    </row>
    <row r="1293" spans="3:5" x14ac:dyDescent="0.4">
      <c r="C1293" t="s">
        <v>852</v>
      </c>
      <c r="D1293" t="s">
        <v>498</v>
      </c>
      <c r="E1293">
        <v>800</v>
      </c>
    </row>
    <row r="1294" spans="3:5" x14ac:dyDescent="0.4">
      <c r="C1294" t="s">
        <v>852</v>
      </c>
      <c r="D1294" t="s">
        <v>499</v>
      </c>
      <c r="E1294">
        <v>700</v>
      </c>
    </row>
    <row r="1295" spans="3:5" x14ac:dyDescent="0.4">
      <c r="C1295" t="s">
        <v>852</v>
      </c>
      <c r="D1295" t="s">
        <v>500</v>
      </c>
      <c r="E1295">
        <v>3600</v>
      </c>
    </row>
    <row r="1296" spans="3:5" x14ac:dyDescent="0.4">
      <c r="C1296" t="s">
        <v>852</v>
      </c>
      <c r="D1296" t="s">
        <v>501</v>
      </c>
      <c r="E1296">
        <v>900</v>
      </c>
    </row>
    <row r="1297" spans="3:5" x14ac:dyDescent="0.4">
      <c r="C1297" t="s">
        <v>852</v>
      </c>
      <c r="D1297" t="s">
        <v>502</v>
      </c>
      <c r="E1297">
        <v>200</v>
      </c>
    </row>
    <row r="1298" spans="3:5" x14ac:dyDescent="0.4">
      <c r="C1298" t="s">
        <v>852</v>
      </c>
      <c r="D1298" t="s">
        <v>503</v>
      </c>
      <c r="E1298">
        <v>3500</v>
      </c>
    </row>
    <row r="1299" spans="3:5" x14ac:dyDescent="0.4">
      <c r="C1299" t="s">
        <v>852</v>
      </c>
      <c r="D1299" t="s">
        <v>504</v>
      </c>
      <c r="E1299">
        <v>100</v>
      </c>
    </row>
    <row r="1300" spans="3:5" x14ac:dyDescent="0.4">
      <c r="C1300" t="s">
        <v>852</v>
      </c>
      <c r="D1300" t="s">
        <v>505</v>
      </c>
      <c r="E1300">
        <v>5000</v>
      </c>
    </row>
    <row r="1301" spans="3:5" x14ac:dyDescent="0.4">
      <c r="C1301" t="s">
        <v>852</v>
      </c>
      <c r="D1301" t="s">
        <v>688</v>
      </c>
      <c r="E1301">
        <v>7100</v>
      </c>
    </row>
    <row r="1302" spans="3:5" x14ac:dyDescent="0.4">
      <c r="C1302" t="s">
        <v>852</v>
      </c>
      <c r="D1302" t="s">
        <v>689</v>
      </c>
      <c r="E1302">
        <v>7500</v>
      </c>
    </row>
    <row r="1303" spans="3:5" x14ac:dyDescent="0.4">
      <c r="C1303" t="s">
        <v>852</v>
      </c>
      <c r="D1303" t="s">
        <v>690</v>
      </c>
      <c r="E1303">
        <v>1900</v>
      </c>
    </row>
    <row r="1304" spans="3:5" x14ac:dyDescent="0.4">
      <c r="C1304" t="s">
        <v>852</v>
      </c>
      <c r="D1304" t="s">
        <v>691</v>
      </c>
      <c r="E1304">
        <v>3100</v>
      </c>
    </row>
    <row r="1305" spans="3:5" x14ac:dyDescent="0.4">
      <c r="C1305" t="s">
        <v>852</v>
      </c>
      <c r="D1305" t="s">
        <v>692</v>
      </c>
      <c r="E1305">
        <v>1400</v>
      </c>
    </row>
    <row r="1306" spans="3:5" x14ac:dyDescent="0.4">
      <c r="C1306" t="s">
        <v>852</v>
      </c>
      <c r="D1306" t="s">
        <v>693</v>
      </c>
      <c r="E1306">
        <v>2300</v>
      </c>
    </row>
    <row r="1307" spans="3:5" x14ac:dyDescent="0.4">
      <c r="C1307" t="s">
        <v>852</v>
      </c>
      <c r="D1307" t="s">
        <v>694</v>
      </c>
      <c r="E1307">
        <v>3300</v>
      </c>
    </row>
    <row r="1308" spans="3:5" x14ac:dyDescent="0.4">
      <c r="C1308" t="s">
        <v>852</v>
      </c>
      <c r="D1308" t="s">
        <v>695</v>
      </c>
      <c r="E1308">
        <v>2200</v>
      </c>
    </row>
    <row r="1309" spans="3:5" x14ac:dyDescent="0.4">
      <c r="C1309" t="s">
        <v>852</v>
      </c>
      <c r="D1309" t="s">
        <v>696</v>
      </c>
      <c r="E1309">
        <v>4800</v>
      </c>
    </row>
    <row r="1310" spans="3:5" x14ac:dyDescent="0.4">
      <c r="C1310" t="s">
        <v>852</v>
      </c>
      <c r="D1310" t="s">
        <v>697</v>
      </c>
      <c r="E1310">
        <v>4800</v>
      </c>
    </row>
    <row r="1311" spans="3:5" x14ac:dyDescent="0.4">
      <c r="C1311" t="s">
        <v>852</v>
      </c>
      <c r="D1311" t="s">
        <v>698</v>
      </c>
      <c r="E1311">
        <v>2700</v>
      </c>
    </row>
    <row r="1312" spans="3:5" x14ac:dyDescent="0.4">
      <c r="C1312" t="s">
        <v>852</v>
      </c>
      <c r="D1312" t="s">
        <v>699</v>
      </c>
      <c r="E1312">
        <v>6300</v>
      </c>
    </row>
    <row r="1313" spans="3:5" x14ac:dyDescent="0.4">
      <c r="C1313" t="s">
        <v>852</v>
      </c>
      <c r="D1313" t="s">
        <v>700</v>
      </c>
      <c r="E1313">
        <v>5900</v>
      </c>
    </row>
    <row r="1314" spans="3:5" x14ac:dyDescent="0.4">
      <c r="C1314" t="s">
        <v>852</v>
      </c>
      <c r="D1314" t="s">
        <v>701</v>
      </c>
      <c r="E1314">
        <v>700</v>
      </c>
    </row>
    <row r="1315" spans="3:5" x14ac:dyDescent="0.4">
      <c r="C1315" t="s">
        <v>852</v>
      </c>
      <c r="D1315" t="s">
        <v>702</v>
      </c>
      <c r="E1315">
        <v>3500</v>
      </c>
    </row>
    <row r="1316" spans="3:5" x14ac:dyDescent="0.4">
      <c r="C1316" t="s">
        <v>852</v>
      </c>
      <c r="D1316" t="s">
        <v>703</v>
      </c>
      <c r="E1316">
        <v>3800</v>
      </c>
    </row>
    <row r="1317" spans="3:5" x14ac:dyDescent="0.4">
      <c r="C1317" t="s">
        <v>852</v>
      </c>
      <c r="D1317" t="s">
        <v>704</v>
      </c>
      <c r="E1317">
        <v>300</v>
      </c>
    </row>
    <row r="1318" spans="3:5" x14ac:dyDescent="0.4">
      <c r="C1318" t="s">
        <v>852</v>
      </c>
      <c r="D1318" t="s">
        <v>705</v>
      </c>
      <c r="E1318">
        <v>6800</v>
      </c>
    </row>
    <row r="1319" spans="3:5" x14ac:dyDescent="0.4">
      <c r="C1319" t="s">
        <v>852</v>
      </c>
      <c r="D1319" t="s">
        <v>706</v>
      </c>
      <c r="E1319">
        <v>2000</v>
      </c>
    </row>
    <row r="1320" spans="3:5" x14ac:dyDescent="0.4">
      <c r="C1320" t="s">
        <v>852</v>
      </c>
      <c r="D1320" t="s">
        <v>707</v>
      </c>
      <c r="E1320">
        <v>8100</v>
      </c>
    </row>
    <row r="1321" spans="3:5" x14ac:dyDescent="0.4">
      <c r="C1321" t="s">
        <v>852</v>
      </c>
      <c r="D1321" t="s">
        <v>708</v>
      </c>
      <c r="E1321">
        <v>5600</v>
      </c>
    </row>
    <row r="1322" spans="3:5" x14ac:dyDescent="0.4">
      <c r="C1322" t="s">
        <v>852</v>
      </c>
      <c r="D1322" t="s">
        <v>709</v>
      </c>
      <c r="E1322">
        <v>900</v>
      </c>
    </row>
    <row r="1323" spans="3:5" x14ac:dyDescent="0.4">
      <c r="C1323" t="s">
        <v>852</v>
      </c>
      <c r="D1323" t="s">
        <v>710</v>
      </c>
      <c r="E1323">
        <v>7700</v>
      </c>
    </row>
    <row r="1324" spans="3:5" x14ac:dyDescent="0.4">
      <c r="C1324" t="s">
        <v>852</v>
      </c>
      <c r="D1324" t="s">
        <v>711</v>
      </c>
      <c r="E1324">
        <v>7100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144200</v>
      </c>
    </row>
    <row r="1331" spans="3:5" x14ac:dyDescent="0.4">
      <c r="C1331" t="s">
        <v>853</v>
      </c>
      <c r="D1331" t="s">
        <v>506</v>
      </c>
      <c r="E1331">
        <v>95400</v>
      </c>
    </row>
    <row r="1332" spans="3:5" x14ac:dyDescent="0.4">
      <c r="C1332" t="s">
        <v>853</v>
      </c>
      <c r="D1332" t="s">
        <v>507</v>
      </c>
      <c r="E1332">
        <v>12900</v>
      </c>
    </row>
    <row r="1333" spans="3:5" x14ac:dyDescent="0.4">
      <c r="C1333" t="s">
        <v>853</v>
      </c>
      <c r="D1333" t="s">
        <v>508</v>
      </c>
      <c r="E1333">
        <v>21800</v>
      </c>
    </row>
    <row r="1334" spans="3:5" x14ac:dyDescent="0.4">
      <c r="C1334" t="s">
        <v>853</v>
      </c>
      <c r="D1334" t="s">
        <v>509</v>
      </c>
      <c r="E1334">
        <v>15200</v>
      </c>
    </row>
    <row r="1335" spans="3:5" x14ac:dyDescent="0.4">
      <c r="C1335" t="s">
        <v>853</v>
      </c>
      <c r="D1335" t="s">
        <v>510</v>
      </c>
      <c r="E1335">
        <v>8500</v>
      </c>
    </row>
    <row r="1336" spans="3:5" x14ac:dyDescent="0.4">
      <c r="C1336" t="s">
        <v>853</v>
      </c>
      <c r="D1336" t="s">
        <v>511</v>
      </c>
      <c r="E1336">
        <v>6600</v>
      </c>
    </row>
    <row r="1337" spans="3:5" x14ac:dyDescent="0.4">
      <c r="C1337" t="s">
        <v>853</v>
      </c>
      <c r="D1337" t="s">
        <v>512</v>
      </c>
      <c r="E1337">
        <v>8600</v>
      </c>
    </row>
    <row r="1338" spans="3:5" x14ac:dyDescent="0.4">
      <c r="C1338" t="s">
        <v>853</v>
      </c>
      <c r="D1338" t="s">
        <v>513</v>
      </c>
      <c r="E1338">
        <v>6200</v>
      </c>
    </row>
    <row r="1339" spans="3:5" x14ac:dyDescent="0.4">
      <c r="C1339" t="s">
        <v>853</v>
      </c>
      <c r="D1339" t="s">
        <v>514</v>
      </c>
      <c r="E1339">
        <v>11000</v>
      </c>
    </row>
    <row r="1340" spans="3:5" x14ac:dyDescent="0.4">
      <c r="C1340" t="s">
        <v>853</v>
      </c>
      <c r="D1340" t="s">
        <v>515</v>
      </c>
      <c r="E1340">
        <v>6200</v>
      </c>
    </row>
    <row r="1341" spans="3:5" x14ac:dyDescent="0.4">
      <c r="C1341" t="s">
        <v>853</v>
      </c>
      <c r="D1341" t="s">
        <v>516</v>
      </c>
      <c r="E1341">
        <v>5300</v>
      </c>
    </row>
    <row r="1342" spans="3:5" x14ac:dyDescent="0.4">
      <c r="C1342" t="s">
        <v>853</v>
      </c>
      <c r="D1342" t="s">
        <v>517</v>
      </c>
      <c r="E1342">
        <v>12400</v>
      </c>
    </row>
    <row r="1343" spans="3:5" x14ac:dyDescent="0.4">
      <c r="C1343" t="s">
        <v>853</v>
      </c>
      <c r="D1343" t="s">
        <v>518</v>
      </c>
      <c r="E1343">
        <v>4600</v>
      </c>
    </row>
    <row r="1344" spans="3:5" x14ac:dyDescent="0.4">
      <c r="C1344" t="s">
        <v>853</v>
      </c>
      <c r="D1344" t="s">
        <v>519</v>
      </c>
      <c r="E1344">
        <v>11600</v>
      </c>
    </row>
    <row r="1345" spans="3:5" x14ac:dyDescent="0.4">
      <c r="C1345" t="s">
        <v>853</v>
      </c>
      <c r="D1345" t="s">
        <v>520</v>
      </c>
      <c r="E1345">
        <v>9800</v>
      </c>
    </row>
    <row r="1346" spans="3:5" x14ac:dyDescent="0.4">
      <c r="C1346" t="s">
        <v>853</v>
      </c>
      <c r="D1346" t="s">
        <v>521</v>
      </c>
      <c r="E1346">
        <v>9000</v>
      </c>
    </row>
    <row r="1347" spans="3:5" x14ac:dyDescent="0.4">
      <c r="C1347" t="s">
        <v>853</v>
      </c>
      <c r="D1347" t="s">
        <v>522</v>
      </c>
      <c r="E1347">
        <v>9100</v>
      </c>
    </row>
    <row r="1348" spans="3:5" x14ac:dyDescent="0.4">
      <c r="C1348" t="s">
        <v>853</v>
      </c>
      <c r="D1348" t="s">
        <v>523</v>
      </c>
      <c r="E1348">
        <v>30000</v>
      </c>
    </row>
    <row r="1349" spans="3:5" x14ac:dyDescent="0.4">
      <c r="C1349" t="s">
        <v>853</v>
      </c>
      <c r="D1349" t="s">
        <v>524</v>
      </c>
      <c r="E1349">
        <v>10900</v>
      </c>
    </row>
    <row r="1350" spans="3:5" x14ac:dyDescent="0.4">
      <c r="C1350" t="s">
        <v>853</v>
      </c>
      <c r="D1350" t="s">
        <v>525</v>
      </c>
      <c r="E1350">
        <v>9200</v>
      </c>
    </row>
    <row r="1351" spans="3:5" x14ac:dyDescent="0.4">
      <c r="C1351" t="s">
        <v>853</v>
      </c>
      <c r="D1351" t="s">
        <v>526</v>
      </c>
      <c r="E1351">
        <v>10500</v>
      </c>
    </row>
    <row r="1352" spans="3:5" x14ac:dyDescent="0.4">
      <c r="C1352" t="s">
        <v>853</v>
      </c>
      <c r="D1352" t="s">
        <v>527</v>
      </c>
      <c r="E1352">
        <v>15000</v>
      </c>
    </row>
    <row r="1353" spans="3:5" x14ac:dyDescent="0.4">
      <c r="C1353" t="s">
        <v>853</v>
      </c>
      <c r="D1353" t="s">
        <v>528</v>
      </c>
      <c r="E1353">
        <v>6200</v>
      </c>
    </row>
    <row r="1354" spans="3:5" x14ac:dyDescent="0.4">
      <c r="C1354" t="s">
        <v>853</v>
      </c>
      <c r="D1354" t="s">
        <v>529</v>
      </c>
      <c r="E1354">
        <v>2900</v>
      </c>
    </row>
    <row r="1355" spans="3:5" x14ac:dyDescent="0.4">
      <c r="C1355" t="s">
        <v>853</v>
      </c>
      <c r="D1355" t="s">
        <v>530</v>
      </c>
      <c r="E1355">
        <v>3000</v>
      </c>
    </row>
    <row r="1356" spans="3:5" x14ac:dyDescent="0.4">
      <c r="C1356" t="s">
        <v>853</v>
      </c>
      <c r="D1356" t="s">
        <v>531</v>
      </c>
      <c r="E1356">
        <v>6800</v>
      </c>
    </row>
    <row r="1357" spans="3:5" x14ac:dyDescent="0.4">
      <c r="C1357" t="s">
        <v>853</v>
      </c>
      <c r="D1357" t="s">
        <v>532</v>
      </c>
      <c r="E1357">
        <v>8500</v>
      </c>
    </row>
    <row r="1358" spans="3:5" x14ac:dyDescent="0.4">
      <c r="C1358" t="s">
        <v>853</v>
      </c>
      <c r="D1358" t="s">
        <v>533</v>
      </c>
      <c r="E1358">
        <v>1500</v>
      </c>
    </row>
    <row r="1359" spans="3:5" x14ac:dyDescent="0.4">
      <c r="C1359" t="s">
        <v>853</v>
      </c>
      <c r="D1359" t="s">
        <v>534</v>
      </c>
      <c r="E1359">
        <v>8100</v>
      </c>
    </row>
    <row r="1360" spans="3:5" x14ac:dyDescent="0.4">
      <c r="C1360" t="s">
        <v>853</v>
      </c>
      <c r="D1360" t="s">
        <v>535</v>
      </c>
      <c r="E1360">
        <v>6600</v>
      </c>
    </row>
    <row r="1361" spans="3:5" x14ac:dyDescent="0.4">
      <c r="C1361" t="s">
        <v>853</v>
      </c>
      <c r="D1361" t="s">
        <v>536</v>
      </c>
      <c r="E1361">
        <v>10500</v>
      </c>
    </row>
    <row r="1362" spans="3:5" x14ac:dyDescent="0.4">
      <c r="C1362" t="s">
        <v>853</v>
      </c>
      <c r="D1362" t="s">
        <v>537</v>
      </c>
      <c r="E1362">
        <v>8800</v>
      </c>
    </row>
    <row r="1363" spans="3:5" x14ac:dyDescent="0.4">
      <c r="C1363" t="s">
        <v>853</v>
      </c>
      <c r="D1363" t="s">
        <v>538</v>
      </c>
      <c r="E1363">
        <v>5500</v>
      </c>
    </row>
    <row r="1364" spans="3:5" x14ac:dyDescent="0.4">
      <c r="C1364" t="s">
        <v>853</v>
      </c>
      <c r="D1364" t="s">
        <v>539</v>
      </c>
      <c r="E1364">
        <v>4200</v>
      </c>
    </row>
    <row r="1365" spans="3:5" x14ac:dyDescent="0.4">
      <c r="C1365" t="s">
        <v>853</v>
      </c>
      <c r="D1365" t="s">
        <v>540</v>
      </c>
      <c r="E1365">
        <v>1400</v>
      </c>
    </row>
    <row r="1366" spans="3:5" x14ac:dyDescent="0.4">
      <c r="C1366" t="s">
        <v>853</v>
      </c>
      <c r="D1366" t="s">
        <v>541</v>
      </c>
      <c r="E1366">
        <v>7600</v>
      </c>
    </row>
    <row r="1367" spans="3:5" x14ac:dyDescent="0.4">
      <c r="C1367" t="s">
        <v>853</v>
      </c>
      <c r="D1367" t="s">
        <v>542</v>
      </c>
      <c r="E1367">
        <v>2700</v>
      </c>
    </row>
    <row r="1368" spans="3:5" x14ac:dyDescent="0.4">
      <c r="C1368" t="s">
        <v>853</v>
      </c>
      <c r="D1368" t="s">
        <v>543</v>
      </c>
      <c r="E1368">
        <v>2500</v>
      </c>
    </row>
    <row r="1369" spans="3:5" x14ac:dyDescent="0.4">
      <c r="C1369" t="s">
        <v>853</v>
      </c>
      <c r="D1369" t="s">
        <v>544</v>
      </c>
      <c r="E1369">
        <v>3600</v>
      </c>
    </row>
    <row r="1370" spans="3:5" x14ac:dyDescent="0.4">
      <c r="C1370" t="s">
        <v>853</v>
      </c>
      <c r="D1370" t="s">
        <v>545</v>
      </c>
      <c r="E1370">
        <v>3300</v>
      </c>
    </row>
    <row r="1371" spans="3:5" x14ac:dyDescent="0.4">
      <c r="C1371" t="s">
        <v>853</v>
      </c>
      <c r="D1371" t="s">
        <v>546</v>
      </c>
      <c r="E1371">
        <v>1400</v>
      </c>
    </row>
    <row r="1372" spans="3:5" x14ac:dyDescent="0.4">
      <c r="C1372" t="s">
        <v>853</v>
      </c>
      <c r="D1372" t="s">
        <v>547</v>
      </c>
      <c r="E1372">
        <v>1900</v>
      </c>
    </row>
    <row r="1373" spans="3:5" x14ac:dyDescent="0.4">
      <c r="C1373" t="s">
        <v>853</v>
      </c>
      <c r="D1373" t="s">
        <v>548</v>
      </c>
      <c r="E1373">
        <v>8900</v>
      </c>
    </row>
    <row r="1374" spans="3:5" x14ac:dyDescent="0.4">
      <c r="C1374" t="s">
        <v>853</v>
      </c>
      <c r="D1374" t="s">
        <v>549</v>
      </c>
      <c r="E1374">
        <v>2500</v>
      </c>
    </row>
    <row r="1375" spans="3:5" x14ac:dyDescent="0.4">
      <c r="C1375" t="s">
        <v>853</v>
      </c>
      <c r="D1375" t="s">
        <v>550</v>
      </c>
      <c r="E1375">
        <v>5200</v>
      </c>
    </row>
    <row r="1376" spans="3:5" x14ac:dyDescent="0.4">
      <c r="C1376" t="s">
        <v>853</v>
      </c>
      <c r="D1376" t="s">
        <v>551</v>
      </c>
      <c r="E1376">
        <v>1600</v>
      </c>
    </row>
    <row r="1377" spans="3:5" x14ac:dyDescent="0.4">
      <c r="C1377" t="s">
        <v>853</v>
      </c>
      <c r="D1377" t="s">
        <v>552</v>
      </c>
      <c r="E1377">
        <v>2500</v>
      </c>
    </row>
    <row r="1378" spans="3:5" x14ac:dyDescent="0.4">
      <c r="C1378" t="s">
        <v>853</v>
      </c>
      <c r="D1378" t="s">
        <v>553</v>
      </c>
      <c r="E1378">
        <v>3600</v>
      </c>
    </row>
    <row r="1379" spans="3:5" x14ac:dyDescent="0.4">
      <c r="C1379" t="s">
        <v>853</v>
      </c>
      <c r="D1379" t="s">
        <v>554</v>
      </c>
      <c r="E1379">
        <v>2400</v>
      </c>
    </row>
    <row r="1380" spans="3:5" x14ac:dyDescent="0.4">
      <c r="C1380" t="s">
        <v>853</v>
      </c>
      <c r="D1380" t="s">
        <v>555</v>
      </c>
      <c r="E1380">
        <v>1600</v>
      </c>
    </row>
    <row r="1381" spans="3:5" x14ac:dyDescent="0.4">
      <c r="C1381" t="s">
        <v>853</v>
      </c>
      <c r="D1381" t="s">
        <v>556</v>
      </c>
      <c r="E1381">
        <v>4800</v>
      </c>
    </row>
    <row r="1382" spans="3:5" x14ac:dyDescent="0.4">
      <c r="C1382" t="s">
        <v>853</v>
      </c>
      <c r="D1382" t="s">
        <v>557</v>
      </c>
      <c r="E1382">
        <v>5000</v>
      </c>
    </row>
    <row r="1383" spans="3:5" x14ac:dyDescent="0.4">
      <c r="C1383" t="s">
        <v>853</v>
      </c>
      <c r="D1383" t="s">
        <v>558</v>
      </c>
      <c r="E1383">
        <v>1800</v>
      </c>
    </row>
    <row r="1384" spans="3:5" x14ac:dyDescent="0.4">
      <c r="C1384" t="s">
        <v>853</v>
      </c>
      <c r="D1384" t="s">
        <v>559</v>
      </c>
      <c r="E1384">
        <v>8700</v>
      </c>
    </row>
    <row r="1385" spans="3:5" x14ac:dyDescent="0.4">
      <c r="C1385" t="s">
        <v>853</v>
      </c>
      <c r="D1385" t="s">
        <v>560</v>
      </c>
      <c r="E1385">
        <v>4100</v>
      </c>
    </row>
    <row r="1386" spans="3:5" x14ac:dyDescent="0.4">
      <c r="C1386" t="s">
        <v>853</v>
      </c>
      <c r="D1386" t="s">
        <v>561</v>
      </c>
      <c r="E1386">
        <v>1200</v>
      </c>
    </row>
    <row r="1387" spans="3:5" x14ac:dyDescent="0.4">
      <c r="C1387" t="s">
        <v>853</v>
      </c>
      <c r="D1387" t="s">
        <v>562</v>
      </c>
      <c r="E1387">
        <v>2000</v>
      </c>
    </row>
    <row r="1388" spans="3:5" x14ac:dyDescent="0.4">
      <c r="C1388" t="s">
        <v>853</v>
      </c>
      <c r="D1388" t="s">
        <v>563</v>
      </c>
      <c r="E1388">
        <v>4600</v>
      </c>
    </row>
    <row r="1389" spans="3:5" x14ac:dyDescent="0.4">
      <c r="C1389" t="s">
        <v>853</v>
      </c>
      <c r="D1389" t="s">
        <v>564</v>
      </c>
      <c r="E1389">
        <v>2900</v>
      </c>
    </row>
    <row r="1390" spans="3:5" x14ac:dyDescent="0.4">
      <c r="C1390" t="s">
        <v>853</v>
      </c>
      <c r="D1390" t="s">
        <v>565</v>
      </c>
      <c r="E1390">
        <v>4800</v>
      </c>
    </row>
    <row r="1391" spans="3:5" x14ac:dyDescent="0.4">
      <c r="C1391" t="s">
        <v>853</v>
      </c>
      <c r="D1391" t="s">
        <v>566</v>
      </c>
      <c r="E1391">
        <v>4600</v>
      </c>
    </row>
    <row r="1392" spans="3:5" x14ac:dyDescent="0.4">
      <c r="C1392" t="s">
        <v>853</v>
      </c>
      <c r="D1392" t="s">
        <v>567</v>
      </c>
      <c r="E1392">
        <v>4200</v>
      </c>
    </row>
    <row r="1393" spans="3:5" x14ac:dyDescent="0.4">
      <c r="C1393" t="s">
        <v>853</v>
      </c>
      <c r="D1393" t="s">
        <v>568</v>
      </c>
      <c r="E1393">
        <v>1100</v>
      </c>
    </row>
    <row r="1394" spans="3:5" x14ac:dyDescent="0.4">
      <c r="C1394" t="s">
        <v>853</v>
      </c>
      <c r="D1394" t="s">
        <v>569</v>
      </c>
      <c r="E1394">
        <v>3400</v>
      </c>
    </row>
    <row r="1395" spans="3:5" x14ac:dyDescent="0.4">
      <c r="C1395" t="s">
        <v>853</v>
      </c>
      <c r="D1395" t="s">
        <v>570</v>
      </c>
      <c r="E1395">
        <v>2400</v>
      </c>
    </row>
    <row r="1396" spans="3:5" x14ac:dyDescent="0.4">
      <c r="C1396" t="s">
        <v>853</v>
      </c>
      <c r="D1396" t="s">
        <v>571</v>
      </c>
      <c r="E1396">
        <v>900</v>
      </c>
    </row>
    <row r="1397" spans="3:5" x14ac:dyDescent="0.4">
      <c r="C1397" t="s">
        <v>853</v>
      </c>
      <c r="D1397" t="s">
        <v>572</v>
      </c>
      <c r="E1397">
        <v>3900</v>
      </c>
    </row>
    <row r="1398" spans="3:5" x14ac:dyDescent="0.4">
      <c r="C1398" t="s">
        <v>853</v>
      </c>
      <c r="D1398" t="s">
        <v>573</v>
      </c>
      <c r="E1398">
        <v>600</v>
      </c>
    </row>
    <row r="1399" spans="3:5" x14ac:dyDescent="0.4">
      <c r="C1399" t="s">
        <v>853</v>
      </c>
      <c r="D1399" t="s">
        <v>574</v>
      </c>
      <c r="E1399">
        <v>5100</v>
      </c>
    </row>
    <row r="1400" spans="3:5" x14ac:dyDescent="0.4">
      <c r="C1400" t="s">
        <v>853</v>
      </c>
      <c r="D1400" t="s">
        <v>575</v>
      </c>
      <c r="E1400">
        <v>1500</v>
      </c>
    </row>
    <row r="1401" spans="3:5" x14ac:dyDescent="0.4">
      <c r="C1401" t="s">
        <v>853</v>
      </c>
      <c r="D1401" t="s">
        <v>576</v>
      </c>
      <c r="E1401">
        <v>1100</v>
      </c>
    </row>
    <row r="1402" spans="3:5" x14ac:dyDescent="0.4">
      <c r="C1402" t="s">
        <v>853</v>
      </c>
      <c r="D1402" t="s">
        <v>577</v>
      </c>
      <c r="E1402">
        <v>2900</v>
      </c>
    </row>
    <row r="1403" spans="3:5" x14ac:dyDescent="0.4">
      <c r="C1403" t="s">
        <v>853</v>
      </c>
      <c r="D1403" t="s">
        <v>578</v>
      </c>
      <c r="E1403">
        <v>1500</v>
      </c>
    </row>
    <row r="1404" spans="3:5" x14ac:dyDescent="0.4">
      <c r="C1404" t="s">
        <v>853</v>
      </c>
      <c r="D1404" t="s">
        <v>579</v>
      </c>
      <c r="E1404">
        <v>1200</v>
      </c>
    </row>
    <row r="1405" spans="3:5" x14ac:dyDescent="0.4">
      <c r="C1405" t="s">
        <v>853</v>
      </c>
      <c r="D1405" t="s">
        <v>580</v>
      </c>
      <c r="E1405">
        <v>8800</v>
      </c>
    </row>
    <row r="1406" spans="3:5" x14ac:dyDescent="0.4">
      <c r="C1406" t="s">
        <v>853</v>
      </c>
      <c r="D1406" t="s">
        <v>581</v>
      </c>
      <c r="E1406">
        <v>3600</v>
      </c>
    </row>
    <row r="1407" spans="3:5" x14ac:dyDescent="0.4">
      <c r="C1407" t="s">
        <v>853</v>
      </c>
      <c r="D1407" t="s">
        <v>582</v>
      </c>
      <c r="E1407">
        <v>4900</v>
      </c>
    </row>
    <row r="1408" spans="3:5" x14ac:dyDescent="0.4">
      <c r="C1408" t="s">
        <v>853</v>
      </c>
      <c r="D1408" t="s">
        <v>583</v>
      </c>
      <c r="E1408">
        <v>10600</v>
      </c>
    </row>
    <row r="1409" spans="3:5" x14ac:dyDescent="0.4">
      <c r="C1409" t="s">
        <v>853</v>
      </c>
      <c r="D1409" t="s">
        <v>584</v>
      </c>
      <c r="E1409">
        <v>5200</v>
      </c>
    </row>
    <row r="1410" spans="3:5" x14ac:dyDescent="0.4">
      <c r="C1410" t="s">
        <v>853</v>
      </c>
      <c r="D1410" t="s">
        <v>585</v>
      </c>
      <c r="E1410">
        <v>2300</v>
      </c>
    </row>
    <row r="1411" spans="3:5" x14ac:dyDescent="0.4">
      <c r="C1411" t="s">
        <v>853</v>
      </c>
      <c r="D1411" t="s">
        <v>586</v>
      </c>
      <c r="E1411">
        <v>1800</v>
      </c>
    </row>
    <row r="1412" spans="3:5" x14ac:dyDescent="0.4">
      <c r="C1412" t="s">
        <v>853</v>
      </c>
      <c r="D1412" t="s">
        <v>587</v>
      </c>
      <c r="E1412">
        <v>1300</v>
      </c>
    </row>
    <row r="1413" spans="3:5" x14ac:dyDescent="0.4">
      <c r="C1413" t="s">
        <v>853</v>
      </c>
      <c r="D1413" t="s">
        <v>588</v>
      </c>
      <c r="E1413">
        <v>2100</v>
      </c>
    </row>
    <row r="1414" spans="3:5" x14ac:dyDescent="0.4">
      <c r="C1414" t="s">
        <v>853</v>
      </c>
      <c r="D1414" t="s">
        <v>589</v>
      </c>
      <c r="E1414">
        <v>8200</v>
      </c>
    </row>
    <row r="1415" spans="3:5" x14ac:dyDescent="0.4">
      <c r="C1415" t="s">
        <v>853</v>
      </c>
      <c r="D1415" t="s">
        <v>590</v>
      </c>
      <c r="E1415">
        <v>900</v>
      </c>
    </row>
    <row r="1416" spans="3:5" x14ac:dyDescent="0.4">
      <c r="C1416" t="s">
        <v>853</v>
      </c>
      <c r="D1416" t="s">
        <v>591</v>
      </c>
      <c r="E1416">
        <v>5600</v>
      </c>
    </row>
    <row r="1417" spans="3:5" x14ac:dyDescent="0.4">
      <c r="C1417" t="s">
        <v>853</v>
      </c>
      <c r="D1417" t="s">
        <v>592</v>
      </c>
      <c r="E1417">
        <v>1600</v>
      </c>
    </row>
    <row r="1418" spans="3:5" x14ac:dyDescent="0.4">
      <c r="C1418" t="s">
        <v>853</v>
      </c>
      <c r="D1418" t="s">
        <v>593</v>
      </c>
      <c r="E1418">
        <v>2500</v>
      </c>
    </row>
    <row r="1419" spans="3:5" x14ac:dyDescent="0.4">
      <c r="C1419" t="s">
        <v>853</v>
      </c>
      <c r="D1419" t="s">
        <v>594</v>
      </c>
      <c r="E1419">
        <v>2300</v>
      </c>
    </row>
    <row r="1420" spans="3:5" x14ac:dyDescent="0.4">
      <c r="C1420" t="s">
        <v>853</v>
      </c>
      <c r="D1420" t="s">
        <v>595</v>
      </c>
      <c r="E1420">
        <v>4000</v>
      </c>
    </row>
    <row r="1421" spans="3:5" x14ac:dyDescent="0.4">
      <c r="C1421" t="s">
        <v>853</v>
      </c>
      <c r="D1421" t="s">
        <v>596</v>
      </c>
      <c r="E1421">
        <v>4100</v>
      </c>
    </row>
    <row r="1422" spans="3:5" x14ac:dyDescent="0.4">
      <c r="C1422" t="s">
        <v>853</v>
      </c>
      <c r="D1422" t="s">
        <v>597</v>
      </c>
      <c r="E1422">
        <v>1900</v>
      </c>
    </row>
    <row r="1423" spans="3:5" x14ac:dyDescent="0.4">
      <c r="C1423" t="s">
        <v>853</v>
      </c>
      <c r="D1423" t="s">
        <v>598</v>
      </c>
      <c r="E1423">
        <v>7400</v>
      </c>
    </row>
    <row r="1424" spans="3:5" x14ac:dyDescent="0.4">
      <c r="C1424" t="s">
        <v>853</v>
      </c>
      <c r="D1424" t="s">
        <v>599</v>
      </c>
      <c r="E1424">
        <v>2500</v>
      </c>
    </row>
    <row r="1425" spans="3:5" x14ac:dyDescent="0.4">
      <c r="C1425" t="s">
        <v>853</v>
      </c>
      <c r="D1425" t="s">
        <v>600</v>
      </c>
      <c r="E1425">
        <v>2200</v>
      </c>
    </row>
    <row r="1426" spans="3:5" x14ac:dyDescent="0.4">
      <c r="C1426" t="s">
        <v>853</v>
      </c>
      <c r="D1426" t="s">
        <v>601</v>
      </c>
      <c r="E1426">
        <v>7900</v>
      </c>
    </row>
    <row r="1427" spans="3:5" x14ac:dyDescent="0.4">
      <c r="C1427" t="s">
        <v>853</v>
      </c>
      <c r="D1427" t="s">
        <v>602</v>
      </c>
      <c r="E1427">
        <v>13300</v>
      </c>
    </row>
    <row r="1428" spans="3:5" x14ac:dyDescent="0.4">
      <c r="C1428" t="s">
        <v>853</v>
      </c>
      <c r="D1428" t="s">
        <v>603</v>
      </c>
      <c r="E1428">
        <v>7200</v>
      </c>
    </row>
    <row r="1429" spans="3:5" x14ac:dyDescent="0.4">
      <c r="C1429" t="s">
        <v>853</v>
      </c>
      <c r="D1429" t="s">
        <v>604</v>
      </c>
      <c r="E1429">
        <v>8800</v>
      </c>
    </row>
    <row r="1430" spans="3:5" x14ac:dyDescent="0.4">
      <c r="C1430" t="s">
        <v>853</v>
      </c>
      <c r="D1430" t="s">
        <v>605</v>
      </c>
      <c r="E1430">
        <v>5300</v>
      </c>
    </row>
    <row r="1431" spans="3:5" x14ac:dyDescent="0.4">
      <c r="C1431" t="s">
        <v>853</v>
      </c>
      <c r="D1431" t="s">
        <v>606</v>
      </c>
      <c r="E1431">
        <v>13700</v>
      </c>
    </row>
    <row r="1432" spans="3:5" x14ac:dyDescent="0.4">
      <c r="C1432" t="s">
        <v>853</v>
      </c>
      <c r="D1432" t="s">
        <v>607</v>
      </c>
      <c r="E1432">
        <v>6000</v>
      </c>
    </row>
    <row r="1433" spans="3:5" x14ac:dyDescent="0.4">
      <c r="C1433" t="s">
        <v>853</v>
      </c>
      <c r="D1433" t="s">
        <v>608</v>
      </c>
      <c r="E1433">
        <v>2500</v>
      </c>
    </row>
    <row r="1434" spans="3:5" x14ac:dyDescent="0.4">
      <c r="C1434" t="s">
        <v>853</v>
      </c>
      <c r="D1434" t="s">
        <v>609</v>
      </c>
      <c r="E1434">
        <v>13400</v>
      </c>
    </row>
    <row r="1435" spans="3:5" x14ac:dyDescent="0.4">
      <c r="C1435" t="s">
        <v>853</v>
      </c>
      <c r="D1435" t="s">
        <v>610</v>
      </c>
      <c r="E1435">
        <v>8100</v>
      </c>
    </row>
    <row r="1436" spans="3:5" x14ac:dyDescent="0.4">
      <c r="C1436" t="s">
        <v>853</v>
      </c>
      <c r="D1436" t="s">
        <v>611</v>
      </c>
      <c r="E1436">
        <v>1600</v>
      </c>
    </row>
    <row r="1437" spans="3:5" x14ac:dyDescent="0.4">
      <c r="C1437" t="s">
        <v>853</v>
      </c>
      <c r="D1437" t="s">
        <v>612</v>
      </c>
      <c r="E1437">
        <v>8200</v>
      </c>
    </row>
    <row r="1438" spans="3:5" x14ac:dyDescent="0.4">
      <c r="C1438" t="s">
        <v>853</v>
      </c>
      <c r="D1438" t="s">
        <v>613</v>
      </c>
      <c r="E1438">
        <v>5100</v>
      </c>
    </row>
    <row r="1439" spans="3:5" x14ac:dyDescent="0.4">
      <c r="C1439" t="s">
        <v>853</v>
      </c>
      <c r="D1439" t="s">
        <v>614</v>
      </c>
      <c r="E1439">
        <v>5800</v>
      </c>
    </row>
    <row r="1440" spans="3:5" x14ac:dyDescent="0.4">
      <c r="C1440" t="s">
        <v>853</v>
      </c>
      <c r="D1440" t="s">
        <v>615</v>
      </c>
      <c r="E1440">
        <v>11900</v>
      </c>
    </row>
    <row r="1441" spans="3:5" x14ac:dyDescent="0.4">
      <c r="C1441" t="s">
        <v>853</v>
      </c>
      <c r="D1441" t="s">
        <v>616</v>
      </c>
      <c r="E1441">
        <v>6900</v>
      </c>
    </row>
    <row r="1442" spans="3:5" x14ac:dyDescent="0.4">
      <c r="C1442" t="s">
        <v>853</v>
      </c>
      <c r="D1442" t="s">
        <v>617</v>
      </c>
      <c r="E1442">
        <v>2000</v>
      </c>
    </row>
    <row r="1443" spans="3:5" x14ac:dyDescent="0.4">
      <c r="C1443" t="s">
        <v>853</v>
      </c>
      <c r="D1443" t="s">
        <v>618</v>
      </c>
      <c r="E1443">
        <v>4500</v>
      </c>
    </row>
    <row r="1444" spans="3:5" x14ac:dyDescent="0.4">
      <c r="C1444" t="s">
        <v>853</v>
      </c>
      <c r="D1444" t="s">
        <v>619</v>
      </c>
      <c r="E1444">
        <v>2700</v>
      </c>
    </row>
    <row r="1445" spans="3:5" x14ac:dyDescent="0.4">
      <c r="C1445" t="s">
        <v>853</v>
      </c>
      <c r="D1445" t="s">
        <v>620</v>
      </c>
      <c r="E1445">
        <v>4900</v>
      </c>
    </row>
    <row r="1446" spans="3:5" x14ac:dyDescent="0.4">
      <c r="C1446" t="s">
        <v>853</v>
      </c>
      <c r="D1446" t="s">
        <v>621</v>
      </c>
      <c r="E1446">
        <v>5400</v>
      </c>
    </row>
    <row r="1447" spans="3:5" x14ac:dyDescent="0.4">
      <c r="C1447" t="s">
        <v>853</v>
      </c>
      <c r="D1447" t="s">
        <v>622</v>
      </c>
      <c r="E1447">
        <v>5000</v>
      </c>
    </row>
    <row r="1448" spans="3:5" x14ac:dyDescent="0.4">
      <c r="C1448" t="s">
        <v>853</v>
      </c>
      <c r="D1448" t="s">
        <v>623</v>
      </c>
      <c r="E1448">
        <v>4200</v>
      </c>
    </row>
    <row r="1449" spans="3:5" x14ac:dyDescent="0.4">
      <c r="C1449" t="s">
        <v>853</v>
      </c>
      <c r="D1449" t="s">
        <v>624</v>
      </c>
      <c r="E1449">
        <v>11000</v>
      </c>
    </row>
    <row r="1450" spans="3:5" x14ac:dyDescent="0.4">
      <c r="C1450" t="s">
        <v>853</v>
      </c>
      <c r="D1450" t="s">
        <v>625</v>
      </c>
      <c r="E1450">
        <v>17400</v>
      </c>
    </row>
    <row r="1451" spans="3:5" x14ac:dyDescent="0.4">
      <c r="C1451" t="s">
        <v>853</v>
      </c>
      <c r="D1451" t="s">
        <v>626</v>
      </c>
      <c r="E1451">
        <v>2400</v>
      </c>
    </row>
    <row r="1452" spans="3:5" x14ac:dyDescent="0.4">
      <c r="C1452" t="s">
        <v>853</v>
      </c>
      <c r="D1452" t="s">
        <v>627</v>
      </c>
      <c r="E1452">
        <v>7100</v>
      </c>
    </row>
    <row r="1453" spans="3:5" x14ac:dyDescent="0.4">
      <c r="C1453" t="s">
        <v>853</v>
      </c>
      <c r="D1453" t="s">
        <v>628</v>
      </c>
      <c r="E1453">
        <v>27700</v>
      </c>
    </row>
    <row r="1454" spans="3:5" x14ac:dyDescent="0.4">
      <c r="C1454" t="s">
        <v>853</v>
      </c>
      <c r="D1454" t="s">
        <v>629</v>
      </c>
      <c r="E1454">
        <v>4900</v>
      </c>
    </row>
    <row r="1455" spans="3:5" x14ac:dyDescent="0.4">
      <c r="C1455" t="s">
        <v>853</v>
      </c>
      <c r="D1455" t="s">
        <v>630</v>
      </c>
      <c r="E1455">
        <v>4300</v>
      </c>
    </row>
    <row r="1456" spans="3:5" x14ac:dyDescent="0.4">
      <c r="C1456" t="s">
        <v>853</v>
      </c>
      <c r="D1456" t="s">
        <v>631</v>
      </c>
      <c r="E1456">
        <v>12900</v>
      </c>
    </row>
    <row r="1457" spans="3:5" x14ac:dyDescent="0.4">
      <c r="C1457" t="s">
        <v>853</v>
      </c>
      <c r="D1457" t="s">
        <v>632</v>
      </c>
      <c r="E1457">
        <v>11200</v>
      </c>
    </row>
    <row r="1458" spans="3:5" x14ac:dyDescent="0.4">
      <c r="C1458" t="s">
        <v>853</v>
      </c>
      <c r="D1458" t="s">
        <v>633</v>
      </c>
      <c r="E1458">
        <v>4900</v>
      </c>
    </row>
    <row r="1459" spans="3:5" x14ac:dyDescent="0.4">
      <c r="C1459" t="s">
        <v>853</v>
      </c>
      <c r="D1459" t="s">
        <v>634</v>
      </c>
      <c r="E1459">
        <v>9000</v>
      </c>
    </row>
    <row r="1460" spans="3:5" x14ac:dyDescent="0.4">
      <c r="C1460" t="s">
        <v>853</v>
      </c>
      <c r="D1460" t="s">
        <v>635</v>
      </c>
      <c r="E1460">
        <v>4000</v>
      </c>
    </row>
    <row r="1461" spans="3:5" x14ac:dyDescent="0.4">
      <c r="C1461" t="s">
        <v>853</v>
      </c>
      <c r="D1461" t="s">
        <v>636</v>
      </c>
      <c r="E1461">
        <v>6200</v>
      </c>
    </row>
    <row r="1462" spans="3:5" x14ac:dyDescent="0.4">
      <c r="C1462" t="s">
        <v>853</v>
      </c>
      <c r="D1462" t="s">
        <v>637</v>
      </c>
      <c r="E1462">
        <v>2600</v>
      </c>
    </row>
    <row r="1463" spans="3:5" x14ac:dyDescent="0.4">
      <c r="C1463" t="s">
        <v>853</v>
      </c>
      <c r="D1463" t="s">
        <v>638</v>
      </c>
      <c r="E1463">
        <v>6800</v>
      </c>
    </row>
    <row r="1464" spans="3:5" x14ac:dyDescent="0.4">
      <c r="C1464" t="s">
        <v>853</v>
      </c>
      <c r="D1464" t="s">
        <v>639</v>
      </c>
      <c r="E1464">
        <v>2900</v>
      </c>
    </row>
    <row r="1465" spans="3:5" x14ac:dyDescent="0.4">
      <c r="C1465" t="s">
        <v>853</v>
      </c>
      <c r="D1465" t="s">
        <v>640</v>
      </c>
      <c r="E1465">
        <v>4900</v>
      </c>
    </row>
    <row r="1466" spans="3:5" x14ac:dyDescent="0.4">
      <c r="C1466" t="s">
        <v>853</v>
      </c>
      <c r="D1466" t="s">
        <v>641</v>
      </c>
      <c r="E1466">
        <v>2600</v>
      </c>
    </row>
    <row r="1467" spans="3:5" x14ac:dyDescent="0.4">
      <c r="C1467" t="s">
        <v>853</v>
      </c>
      <c r="D1467" t="s">
        <v>642</v>
      </c>
      <c r="E1467">
        <v>6000</v>
      </c>
    </row>
    <row r="1468" spans="3:5" x14ac:dyDescent="0.4">
      <c r="C1468" t="s">
        <v>853</v>
      </c>
      <c r="D1468" t="s">
        <v>643</v>
      </c>
      <c r="E1468">
        <v>2600</v>
      </c>
    </row>
    <row r="1469" spans="3:5" x14ac:dyDescent="0.4">
      <c r="C1469" t="s">
        <v>853</v>
      </c>
      <c r="D1469" t="s">
        <v>644</v>
      </c>
      <c r="E1469">
        <v>5100</v>
      </c>
    </row>
    <row r="1470" spans="3:5" x14ac:dyDescent="0.4">
      <c r="C1470" t="s">
        <v>853</v>
      </c>
      <c r="D1470" t="s">
        <v>645</v>
      </c>
      <c r="E1470">
        <v>1600</v>
      </c>
    </row>
    <row r="1471" spans="3:5" x14ac:dyDescent="0.4">
      <c r="C1471" t="s">
        <v>853</v>
      </c>
      <c r="D1471" t="s">
        <v>646</v>
      </c>
      <c r="E1471">
        <v>1900</v>
      </c>
    </row>
    <row r="1472" spans="3:5" x14ac:dyDescent="0.4">
      <c r="C1472" t="s">
        <v>853</v>
      </c>
      <c r="D1472" t="s">
        <v>647</v>
      </c>
      <c r="E1472">
        <v>1900</v>
      </c>
    </row>
    <row r="1473" spans="3:5" x14ac:dyDescent="0.4">
      <c r="C1473" t="s">
        <v>853</v>
      </c>
      <c r="D1473" t="s">
        <v>648</v>
      </c>
      <c r="E1473">
        <v>1000</v>
      </c>
    </row>
    <row r="1474" spans="3:5" x14ac:dyDescent="0.4">
      <c r="C1474" t="s">
        <v>853</v>
      </c>
      <c r="D1474" t="s">
        <v>649</v>
      </c>
      <c r="E1474">
        <v>3700</v>
      </c>
    </row>
    <row r="1475" spans="3:5" x14ac:dyDescent="0.4">
      <c r="C1475" t="s">
        <v>853</v>
      </c>
      <c r="D1475" t="s">
        <v>650</v>
      </c>
      <c r="E1475">
        <v>1000</v>
      </c>
    </row>
    <row r="1476" spans="3:5" x14ac:dyDescent="0.4">
      <c r="C1476" t="s">
        <v>853</v>
      </c>
      <c r="D1476" t="s">
        <v>651</v>
      </c>
      <c r="E1476">
        <v>3600</v>
      </c>
    </row>
    <row r="1477" spans="3:5" x14ac:dyDescent="0.4">
      <c r="C1477" t="s">
        <v>853</v>
      </c>
      <c r="D1477" t="s">
        <v>652</v>
      </c>
      <c r="E1477">
        <v>6700</v>
      </c>
    </row>
    <row r="1478" spans="3:5" x14ac:dyDescent="0.4">
      <c r="C1478" t="s">
        <v>853</v>
      </c>
      <c r="D1478" t="s">
        <v>653</v>
      </c>
      <c r="E1478">
        <v>2700</v>
      </c>
    </row>
    <row r="1479" spans="3:5" x14ac:dyDescent="0.4">
      <c r="C1479" t="s">
        <v>853</v>
      </c>
      <c r="D1479" t="s">
        <v>654</v>
      </c>
      <c r="E1479">
        <v>4400</v>
      </c>
    </row>
    <row r="1480" spans="3:5" x14ac:dyDescent="0.4">
      <c r="C1480" t="s">
        <v>853</v>
      </c>
      <c r="D1480" t="s">
        <v>655</v>
      </c>
      <c r="E1480">
        <v>1500</v>
      </c>
    </row>
    <row r="1481" spans="3:5" x14ac:dyDescent="0.4">
      <c r="C1481" t="s">
        <v>853</v>
      </c>
      <c r="D1481" t="s">
        <v>656</v>
      </c>
      <c r="E1481">
        <v>1900</v>
      </c>
    </row>
    <row r="1482" spans="3:5" x14ac:dyDescent="0.4">
      <c r="C1482" t="s">
        <v>853</v>
      </c>
      <c r="D1482" t="s">
        <v>657</v>
      </c>
      <c r="E1482">
        <v>63800</v>
      </c>
    </row>
    <row r="1483" spans="3:5" x14ac:dyDescent="0.4">
      <c r="C1483" t="s">
        <v>853</v>
      </c>
      <c r="D1483" t="s">
        <v>658</v>
      </c>
      <c r="E1483">
        <v>7100</v>
      </c>
    </row>
    <row r="1484" spans="3:5" x14ac:dyDescent="0.4">
      <c r="C1484" t="s">
        <v>853</v>
      </c>
      <c r="D1484" t="s">
        <v>659</v>
      </c>
      <c r="E1484">
        <v>5600</v>
      </c>
    </row>
    <row r="1485" spans="3:5" x14ac:dyDescent="0.4">
      <c r="C1485" t="s">
        <v>853</v>
      </c>
      <c r="D1485" t="s">
        <v>660</v>
      </c>
      <c r="E1485">
        <v>9700</v>
      </c>
    </row>
    <row r="1486" spans="3:5" x14ac:dyDescent="0.4">
      <c r="C1486" t="s">
        <v>853</v>
      </c>
      <c r="D1486" t="s">
        <v>661</v>
      </c>
      <c r="E1486">
        <v>4000</v>
      </c>
    </row>
    <row r="1487" spans="3:5" x14ac:dyDescent="0.4">
      <c r="C1487" t="s">
        <v>853</v>
      </c>
      <c r="D1487" t="s">
        <v>662</v>
      </c>
      <c r="E1487">
        <v>8300</v>
      </c>
    </row>
    <row r="1488" spans="3:5" x14ac:dyDescent="0.4">
      <c r="C1488" t="s">
        <v>853</v>
      </c>
      <c r="D1488" t="s">
        <v>663</v>
      </c>
      <c r="E1488">
        <v>3800</v>
      </c>
    </row>
    <row r="1489" spans="3:5" x14ac:dyDescent="0.4">
      <c r="C1489" t="s">
        <v>853</v>
      </c>
      <c r="D1489" t="s">
        <v>664</v>
      </c>
      <c r="E1489">
        <v>3600</v>
      </c>
    </row>
    <row r="1490" spans="3:5" x14ac:dyDescent="0.4">
      <c r="C1490" t="s">
        <v>853</v>
      </c>
      <c r="D1490" t="s">
        <v>665</v>
      </c>
      <c r="E1490">
        <v>10400</v>
      </c>
    </row>
    <row r="1491" spans="3:5" x14ac:dyDescent="0.4">
      <c r="C1491" t="s">
        <v>853</v>
      </c>
      <c r="D1491" t="s">
        <v>666</v>
      </c>
      <c r="E1491">
        <v>2100</v>
      </c>
    </row>
    <row r="1492" spans="3:5" x14ac:dyDescent="0.4">
      <c r="C1492" t="s">
        <v>853</v>
      </c>
      <c r="D1492" t="s">
        <v>667</v>
      </c>
      <c r="E1492">
        <v>2700</v>
      </c>
    </row>
    <row r="1493" spans="3:5" x14ac:dyDescent="0.4">
      <c r="C1493" t="s">
        <v>853</v>
      </c>
      <c r="D1493" t="s">
        <v>668</v>
      </c>
      <c r="E1493">
        <v>6800</v>
      </c>
    </row>
    <row r="1494" spans="3:5" x14ac:dyDescent="0.4">
      <c r="C1494" t="s">
        <v>853</v>
      </c>
      <c r="D1494" t="s">
        <v>669</v>
      </c>
      <c r="E1494">
        <v>1600</v>
      </c>
    </row>
    <row r="1495" spans="3:5" x14ac:dyDescent="0.4">
      <c r="C1495" t="s">
        <v>853</v>
      </c>
      <c r="D1495" t="s">
        <v>670</v>
      </c>
      <c r="E1495">
        <v>5500</v>
      </c>
    </row>
    <row r="1496" spans="3:5" x14ac:dyDescent="0.4">
      <c r="C1496" t="s">
        <v>853</v>
      </c>
      <c r="D1496" t="s">
        <v>671</v>
      </c>
      <c r="E1496">
        <v>8200</v>
      </c>
    </row>
    <row r="1497" spans="3:5" x14ac:dyDescent="0.4">
      <c r="C1497" t="s">
        <v>853</v>
      </c>
      <c r="D1497" t="s">
        <v>672</v>
      </c>
      <c r="E1497">
        <v>3100</v>
      </c>
    </row>
    <row r="1498" spans="3:5" x14ac:dyDescent="0.4">
      <c r="C1498" t="s">
        <v>853</v>
      </c>
      <c r="D1498" t="s">
        <v>673</v>
      </c>
      <c r="E1498">
        <v>9200</v>
      </c>
    </row>
    <row r="1499" spans="3:5" x14ac:dyDescent="0.4">
      <c r="C1499" t="s">
        <v>853</v>
      </c>
      <c r="D1499" t="s">
        <v>674</v>
      </c>
      <c r="E1499">
        <v>7600</v>
      </c>
    </row>
    <row r="1500" spans="3:5" x14ac:dyDescent="0.4">
      <c r="C1500" t="s">
        <v>853</v>
      </c>
      <c r="D1500" t="s">
        <v>675</v>
      </c>
      <c r="E1500">
        <v>10800</v>
      </c>
    </row>
    <row r="1501" spans="3:5" x14ac:dyDescent="0.4">
      <c r="C1501" t="s">
        <v>853</v>
      </c>
      <c r="D1501" t="s">
        <v>676</v>
      </c>
      <c r="E1501">
        <v>4200</v>
      </c>
    </row>
    <row r="1502" spans="3:5" x14ac:dyDescent="0.4">
      <c r="C1502" t="s">
        <v>853</v>
      </c>
      <c r="D1502" t="s">
        <v>677</v>
      </c>
      <c r="E1502">
        <v>7300</v>
      </c>
    </row>
    <row r="1503" spans="3:5" x14ac:dyDescent="0.4">
      <c r="C1503" t="s">
        <v>853</v>
      </c>
      <c r="D1503" t="s">
        <v>678</v>
      </c>
      <c r="E1503">
        <v>2200</v>
      </c>
    </row>
    <row r="1504" spans="3:5" x14ac:dyDescent="0.4">
      <c r="C1504" t="s">
        <v>853</v>
      </c>
      <c r="D1504" t="s">
        <v>679</v>
      </c>
      <c r="E1504">
        <v>3000</v>
      </c>
    </row>
    <row r="1505" spans="1:5" x14ac:dyDescent="0.4">
      <c r="C1505" t="s">
        <v>853</v>
      </c>
      <c r="D1505" t="s">
        <v>680</v>
      </c>
      <c r="E1505">
        <v>3000</v>
      </c>
    </row>
    <row r="1506" spans="1:5" x14ac:dyDescent="0.4">
      <c r="C1506" t="s">
        <v>853</v>
      </c>
      <c r="D1506" t="s">
        <v>681</v>
      </c>
      <c r="E1506">
        <v>1800</v>
      </c>
    </row>
    <row r="1507" spans="1:5" x14ac:dyDescent="0.4">
      <c r="C1507" t="s">
        <v>853</v>
      </c>
      <c r="D1507" t="s">
        <v>682</v>
      </c>
      <c r="E1507">
        <v>2900</v>
      </c>
    </row>
    <row r="1508" spans="1:5" x14ac:dyDescent="0.4">
      <c r="C1508" t="s">
        <v>853</v>
      </c>
      <c r="D1508" t="s">
        <v>683</v>
      </c>
      <c r="E1508">
        <v>3000</v>
      </c>
    </row>
    <row r="1509" spans="1:5" x14ac:dyDescent="0.4">
      <c r="C1509" t="s">
        <v>853</v>
      </c>
      <c r="D1509" t="s">
        <v>684</v>
      </c>
      <c r="E1509">
        <v>6300</v>
      </c>
    </row>
    <row r="1510" spans="1:5" x14ac:dyDescent="0.4">
      <c r="C1510" t="s">
        <v>853</v>
      </c>
      <c r="D1510" t="s">
        <v>685</v>
      </c>
      <c r="E1510">
        <v>2600</v>
      </c>
    </row>
    <row r="1511" spans="1:5" x14ac:dyDescent="0.4">
      <c r="C1511" t="s">
        <v>853</v>
      </c>
      <c r="D1511" t="s">
        <v>686</v>
      </c>
      <c r="E1511">
        <v>3000</v>
      </c>
    </row>
    <row r="1512" spans="1:5" x14ac:dyDescent="0.4">
      <c r="C1512" t="s">
        <v>853</v>
      </c>
      <c r="D1512" t="s">
        <v>687</v>
      </c>
      <c r="E1512">
        <v>2700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1100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2000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4200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3600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2700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2200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1800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2800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900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2700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5000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2600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1300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8500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3400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1900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1200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4200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3600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1600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2500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2700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3000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1500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4300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5700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6500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3700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5000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3200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1900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3700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1900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10800</v>
      </c>
    </row>
    <row r="1548" spans="1:5" x14ac:dyDescent="0.4">
      <c r="C1548" t="s">
        <v>853</v>
      </c>
      <c r="D1548" t="s">
        <v>421</v>
      </c>
      <c r="E1548">
        <v>1900</v>
      </c>
    </row>
    <row r="1549" spans="1:5" x14ac:dyDescent="0.4">
      <c r="C1549" t="s">
        <v>853</v>
      </c>
      <c r="D1549" t="s">
        <v>422</v>
      </c>
      <c r="E1549">
        <v>2700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9400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2400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13900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1300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4300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5400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2100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17500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10300</v>
      </c>
    </row>
    <row r="1559" spans="1:5" x14ac:dyDescent="0.4">
      <c r="C1559" t="s">
        <v>853</v>
      </c>
      <c r="D1559" t="s">
        <v>432</v>
      </c>
      <c r="E1559">
        <v>2500</v>
      </c>
    </row>
    <row r="1560" spans="1:5" x14ac:dyDescent="0.4">
      <c r="C1560" t="s">
        <v>853</v>
      </c>
      <c r="D1560" t="s">
        <v>433</v>
      </c>
      <c r="E1560">
        <v>5500</v>
      </c>
    </row>
    <row r="1561" spans="1:5" x14ac:dyDescent="0.4">
      <c r="C1561" t="s">
        <v>853</v>
      </c>
      <c r="D1561" t="s">
        <v>434</v>
      </c>
      <c r="E1561">
        <v>5700</v>
      </c>
    </row>
    <row r="1562" spans="1:5" x14ac:dyDescent="0.4">
      <c r="C1562" t="s">
        <v>853</v>
      </c>
      <c r="D1562" t="s">
        <v>435</v>
      </c>
      <c r="E1562">
        <v>15700</v>
      </c>
    </row>
    <row r="1563" spans="1:5" x14ac:dyDescent="0.4">
      <c r="C1563" t="s">
        <v>853</v>
      </c>
      <c r="D1563" t="s">
        <v>436</v>
      </c>
      <c r="E1563">
        <v>4000</v>
      </c>
    </row>
    <row r="1564" spans="1:5" x14ac:dyDescent="0.4">
      <c r="C1564" t="s">
        <v>853</v>
      </c>
      <c r="D1564" t="s">
        <v>437</v>
      </c>
      <c r="E1564">
        <v>14500</v>
      </c>
    </row>
    <row r="1565" spans="1:5" x14ac:dyDescent="0.4">
      <c r="C1565" t="s">
        <v>853</v>
      </c>
      <c r="D1565" t="s">
        <v>438</v>
      </c>
      <c r="E1565">
        <v>9500</v>
      </c>
    </row>
    <row r="1566" spans="1:5" x14ac:dyDescent="0.4">
      <c r="C1566" t="s">
        <v>853</v>
      </c>
      <c r="D1566" t="s">
        <v>439</v>
      </c>
      <c r="E1566">
        <v>13600</v>
      </c>
    </row>
    <row r="1567" spans="1:5" x14ac:dyDescent="0.4">
      <c r="C1567" t="s">
        <v>853</v>
      </c>
      <c r="D1567" t="s">
        <v>440</v>
      </c>
      <c r="E1567">
        <v>16800</v>
      </c>
    </row>
    <row r="1568" spans="1:5" x14ac:dyDescent="0.4">
      <c r="C1568" t="s">
        <v>853</v>
      </c>
      <c r="D1568" t="s">
        <v>441</v>
      </c>
      <c r="E1568">
        <v>8500</v>
      </c>
    </row>
    <row r="1569" spans="3:5" x14ac:dyDescent="0.4">
      <c r="C1569" t="s">
        <v>853</v>
      </c>
      <c r="D1569" t="s">
        <v>442</v>
      </c>
      <c r="E1569">
        <v>11300</v>
      </c>
    </row>
    <row r="1570" spans="3:5" x14ac:dyDescent="0.4">
      <c r="C1570" t="s">
        <v>853</v>
      </c>
      <c r="D1570" t="s">
        <v>443</v>
      </c>
      <c r="E1570">
        <v>6500</v>
      </c>
    </row>
    <row r="1571" spans="3:5" x14ac:dyDescent="0.4">
      <c r="C1571" t="s">
        <v>853</v>
      </c>
      <c r="D1571" t="s">
        <v>444</v>
      </c>
      <c r="E1571">
        <v>9400</v>
      </c>
    </row>
    <row r="1572" spans="3:5" x14ac:dyDescent="0.4">
      <c r="C1572" t="s">
        <v>853</v>
      </c>
      <c r="D1572" t="s">
        <v>445</v>
      </c>
      <c r="E1572">
        <v>33100</v>
      </c>
    </row>
    <row r="1573" spans="3:5" x14ac:dyDescent="0.4">
      <c r="C1573" t="s">
        <v>853</v>
      </c>
      <c r="D1573" t="s">
        <v>446</v>
      </c>
      <c r="E1573">
        <v>13500</v>
      </c>
    </row>
    <row r="1574" spans="3:5" x14ac:dyDescent="0.4">
      <c r="C1574" t="s">
        <v>853</v>
      </c>
      <c r="D1574" t="s">
        <v>447</v>
      </c>
      <c r="E1574">
        <v>9000</v>
      </c>
    </row>
    <row r="1575" spans="3:5" x14ac:dyDescent="0.4">
      <c r="C1575" t="s">
        <v>853</v>
      </c>
      <c r="D1575" t="s">
        <v>448</v>
      </c>
      <c r="E1575">
        <v>8000</v>
      </c>
    </row>
    <row r="1576" spans="3:5" x14ac:dyDescent="0.4">
      <c r="C1576" t="s">
        <v>853</v>
      </c>
      <c r="D1576" t="s">
        <v>449</v>
      </c>
      <c r="E1576">
        <v>5100</v>
      </c>
    </row>
    <row r="1577" spans="3:5" x14ac:dyDescent="0.4">
      <c r="C1577" t="s">
        <v>853</v>
      </c>
      <c r="D1577" t="s">
        <v>450</v>
      </c>
      <c r="E1577">
        <v>7700</v>
      </c>
    </row>
    <row r="1578" spans="3:5" x14ac:dyDescent="0.4">
      <c r="C1578" t="s">
        <v>853</v>
      </c>
      <c r="D1578" t="s">
        <v>451</v>
      </c>
      <c r="E1578">
        <v>4700</v>
      </c>
    </row>
    <row r="1579" spans="3:5" x14ac:dyDescent="0.4">
      <c r="C1579" t="s">
        <v>853</v>
      </c>
      <c r="D1579" t="s">
        <v>452</v>
      </c>
      <c r="E1579">
        <v>4800</v>
      </c>
    </row>
    <row r="1580" spans="3:5" x14ac:dyDescent="0.4">
      <c r="C1580" t="s">
        <v>853</v>
      </c>
      <c r="D1580" t="s">
        <v>453</v>
      </c>
      <c r="E1580">
        <v>3500</v>
      </c>
    </row>
    <row r="1581" spans="3:5" x14ac:dyDescent="0.4">
      <c r="C1581" t="s">
        <v>853</v>
      </c>
      <c r="D1581" t="s">
        <v>454</v>
      </c>
      <c r="E1581">
        <v>3500</v>
      </c>
    </row>
    <row r="1582" spans="3:5" x14ac:dyDescent="0.4">
      <c r="C1582" t="s">
        <v>853</v>
      </c>
      <c r="D1582" t="s">
        <v>455</v>
      </c>
      <c r="E1582">
        <v>8700</v>
      </c>
    </row>
    <row r="1583" spans="3:5" x14ac:dyDescent="0.4">
      <c r="C1583" t="s">
        <v>853</v>
      </c>
      <c r="D1583" t="s">
        <v>456</v>
      </c>
      <c r="E1583">
        <v>6800</v>
      </c>
    </row>
    <row r="1584" spans="3:5" x14ac:dyDescent="0.4">
      <c r="C1584" t="s">
        <v>853</v>
      </c>
      <c r="D1584" t="s">
        <v>457</v>
      </c>
      <c r="E1584">
        <v>1700</v>
      </c>
    </row>
    <row r="1585" spans="3:5" x14ac:dyDescent="0.4">
      <c r="C1585" t="s">
        <v>853</v>
      </c>
      <c r="D1585" t="s">
        <v>458</v>
      </c>
      <c r="E1585">
        <v>3100</v>
      </c>
    </row>
    <row r="1586" spans="3:5" x14ac:dyDescent="0.4">
      <c r="C1586" t="s">
        <v>853</v>
      </c>
      <c r="D1586" t="s">
        <v>459</v>
      </c>
      <c r="E1586">
        <v>4400</v>
      </c>
    </row>
    <row r="1587" spans="3:5" x14ac:dyDescent="0.4">
      <c r="C1587" t="s">
        <v>853</v>
      </c>
      <c r="D1587" t="s">
        <v>460</v>
      </c>
      <c r="E1587">
        <v>19200</v>
      </c>
    </row>
    <row r="1588" spans="3:5" x14ac:dyDescent="0.4">
      <c r="C1588" t="s">
        <v>853</v>
      </c>
      <c r="D1588" t="s">
        <v>461</v>
      </c>
      <c r="E1588">
        <v>6800</v>
      </c>
    </row>
    <row r="1589" spans="3:5" x14ac:dyDescent="0.4">
      <c r="C1589" t="s">
        <v>853</v>
      </c>
      <c r="D1589" t="s">
        <v>462</v>
      </c>
      <c r="E1589">
        <v>6900</v>
      </c>
    </row>
    <row r="1590" spans="3:5" x14ac:dyDescent="0.4">
      <c r="C1590" t="s">
        <v>853</v>
      </c>
      <c r="D1590" t="s">
        <v>463</v>
      </c>
      <c r="E1590">
        <v>3500</v>
      </c>
    </row>
    <row r="1591" spans="3:5" x14ac:dyDescent="0.4">
      <c r="C1591" t="s">
        <v>853</v>
      </c>
      <c r="D1591" t="s">
        <v>464</v>
      </c>
      <c r="E1591">
        <v>1400</v>
      </c>
    </row>
    <row r="1592" spans="3:5" x14ac:dyDescent="0.4">
      <c r="C1592" t="s">
        <v>853</v>
      </c>
      <c r="D1592" t="s">
        <v>465</v>
      </c>
      <c r="E1592">
        <v>2900</v>
      </c>
    </row>
    <row r="1593" spans="3:5" x14ac:dyDescent="0.4">
      <c r="C1593" t="s">
        <v>853</v>
      </c>
      <c r="D1593" t="s">
        <v>466</v>
      </c>
      <c r="E1593">
        <v>2400</v>
      </c>
    </row>
    <row r="1594" spans="3:5" x14ac:dyDescent="0.4">
      <c r="C1594" t="s">
        <v>853</v>
      </c>
      <c r="D1594" t="s">
        <v>467</v>
      </c>
      <c r="E1594">
        <v>11000</v>
      </c>
    </row>
    <row r="1595" spans="3:5" x14ac:dyDescent="0.4">
      <c r="C1595" t="s">
        <v>853</v>
      </c>
      <c r="D1595" t="s">
        <v>468</v>
      </c>
      <c r="E1595">
        <v>2400</v>
      </c>
    </row>
    <row r="1596" spans="3:5" x14ac:dyDescent="0.4">
      <c r="C1596" t="s">
        <v>853</v>
      </c>
      <c r="D1596" t="s">
        <v>469</v>
      </c>
      <c r="E1596">
        <v>2000</v>
      </c>
    </row>
    <row r="1597" spans="3:5" x14ac:dyDescent="0.4">
      <c r="C1597" t="s">
        <v>853</v>
      </c>
      <c r="D1597" t="s">
        <v>470</v>
      </c>
      <c r="E1597">
        <v>7600</v>
      </c>
    </row>
    <row r="1598" spans="3:5" x14ac:dyDescent="0.4">
      <c r="C1598" t="s">
        <v>853</v>
      </c>
      <c r="D1598" t="s">
        <v>471</v>
      </c>
      <c r="E1598">
        <v>2500</v>
      </c>
    </row>
    <row r="1599" spans="3:5" x14ac:dyDescent="0.4">
      <c r="C1599" t="s">
        <v>853</v>
      </c>
      <c r="D1599" t="s">
        <v>472</v>
      </c>
      <c r="E1599">
        <v>3300</v>
      </c>
    </row>
    <row r="1600" spans="3:5" x14ac:dyDescent="0.4">
      <c r="C1600" t="s">
        <v>853</v>
      </c>
      <c r="D1600" t="s">
        <v>473</v>
      </c>
      <c r="E1600">
        <v>7500</v>
      </c>
    </row>
    <row r="1601" spans="3:5" x14ac:dyDescent="0.4">
      <c r="C1601" t="s">
        <v>853</v>
      </c>
      <c r="D1601" t="s">
        <v>474</v>
      </c>
      <c r="E1601">
        <v>4800</v>
      </c>
    </row>
    <row r="1602" spans="3:5" x14ac:dyDescent="0.4">
      <c r="C1602" t="s">
        <v>853</v>
      </c>
      <c r="D1602" t="s">
        <v>475</v>
      </c>
      <c r="E1602">
        <v>4100</v>
      </c>
    </row>
    <row r="1603" spans="3:5" x14ac:dyDescent="0.4">
      <c r="C1603" t="s">
        <v>853</v>
      </c>
      <c r="D1603" t="s">
        <v>476</v>
      </c>
      <c r="E1603">
        <v>1900</v>
      </c>
    </row>
    <row r="1604" spans="3:5" x14ac:dyDescent="0.4">
      <c r="C1604" t="s">
        <v>853</v>
      </c>
      <c r="D1604" t="s">
        <v>477</v>
      </c>
      <c r="E1604">
        <v>8000</v>
      </c>
    </row>
    <row r="1605" spans="3:5" x14ac:dyDescent="0.4">
      <c r="C1605" t="s">
        <v>853</v>
      </c>
      <c r="D1605" t="s">
        <v>478</v>
      </c>
      <c r="E1605">
        <v>8400</v>
      </c>
    </row>
    <row r="1606" spans="3:5" x14ac:dyDescent="0.4">
      <c r="C1606" t="s">
        <v>853</v>
      </c>
      <c r="D1606" t="s">
        <v>479</v>
      </c>
      <c r="E1606">
        <v>8000</v>
      </c>
    </row>
    <row r="1607" spans="3:5" x14ac:dyDescent="0.4">
      <c r="C1607" t="s">
        <v>853</v>
      </c>
      <c r="D1607" t="s">
        <v>480</v>
      </c>
      <c r="E1607">
        <v>2300</v>
      </c>
    </row>
    <row r="1608" spans="3:5" x14ac:dyDescent="0.4">
      <c r="C1608" t="s">
        <v>853</v>
      </c>
      <c r="D1608" t="s">
        <v>481</v>
      </c>
      <c r="E1608">
        <v>2800</v>
      </c>
    </row>
    <row r="1609" spans="3:5" x14ac:dyDescent="0.4">
      <c r="C1609" t="s">
        <v>853</v>
      </c>
      <c r="D1609" t="s">
        <v>482</v>
      </c>
      <c r="E1609">
        <v>1100</v>
      </c>
    </row>
    <row r="1610" spans="3:5" x14ac:dyDescent="0.4">
      <c r="C1610" t="s">
        <v>853</v>
      </c>
      <c r="D1610" t="s">
        <v>483</v>
      </c>
      <c r="E1610">
        <v>7400</v>
      </c>
    </row>
    <row r="1611" spans="3:5" x14ac:dyDescent="0.4">
      <c r="C1611" t="s">
        <v>853</v>
      </c>
      <c r="D1611" t="s">
        <v>484</v>
      </c>
      <c r="E1611">
        <v>3000</v>
      </c>
    </row>
    <row r="1612" spans="3:5" x14ac:dyDescent="0.4">
      <c r="C1612" t="s">
        <v>853</v>
      </c>
      <c r="D1612" t="s">
        <v>485</v>
      </c>
      <c r="E1612">
        <v>7500</v>
      </c>
    </row>
    <row r="1613" spans="3:5" x14ac:dyDescent="0.4">
      <c r="C1613" t="s">
        <v>853</v>
      </c>
      <c r="D1613" t="s">
        <v>486</v>
      </c>
      <c r="E1613">
        <v>3500</v>
      </c>
    </row>
    <row r="1614" spans="3:5" x14ac:dyDescent="0.4">
      <c r="C1614" t="s">
        <v>853</v>
      </c>
      <c r="D1614" t="s">
        <v>487</v>
      </c>
      <c r="E1614">
        <v>3300</v>
      </c>
    </row>
    <row r="1615" spans="3:5" x14ac:dyDescent="0.4">
      <c r="C1615" t="s">
        <v>853</v>
      </c>
      <c r="D1615" t="s">
        <v>488</v>
      </c>
      <c r="E1615">
        <v>5800</v>
      </c>
    </row>
    <row r="1616" spans="3:5" x14ac:dyDescent="0.4">
      <c r="C1616" t="s">
        <v>853</v>
      </c>
      <c r="D1616" t="s">
        <v>489</v>
      </c>
      <c r="E1616">
        <v>5700</v>
      </c>
    </row>
    <row r="1617" spans="3:5" x14ac:dyDescent="0.4">
      <c r="C1617" t="s">
        <v>853</v>
      </c>
      <c r="D1617" t="s">
        <v>490</v>
      </c>
      <c r="E1617">
        <v>5900</v>
      </c>
    </row>
    <row r="1618" spans="3:5" x14ac:dyDescent="0.4">
      <c r="C1618" t="s">
        <v>853</v>
      </c>
      <c r="D1618" t="s">
        <v>491</v>
      </c>
      <c r="E1618">
        <v>9800</v>
      </c>
    </row>
    <row r="1619" spans="3:5" x14ac:dyDescent="0.4">
      <c r="C1619" t="s">
        <v>853</v>
      </c>
      <c r="D1619" t="s">
        <v>492</v>
      </c>
      <c r="E1619">
        <v>3300</v>
      </c>
    </row>
    <row r="1620" spans="3:5" x14ac:dyDescent="0.4">
      <c r="C1620" t="s">
        <v>853</v>
      </c>
      <c r="D1620" t="s">
        <v>493</v>
      </c>
      <c r="E1620">
        <v>4000</v>
      </c>
    </row>
    <row r="1621" spans="3:5" x14ac:dyDescent="0.4">
      <c r="C1621" t="s">
        <v>853</v>
      </c>
      <c r="D1621" t="s">
        <v>494</v>
      </c>
      <c r="E1621">
        <v>3500</v>
      </c>
    </row>
    <row r="1622" spans="3:5" x14ac:dyDescent="0.4">
      <c r="C1622" t="s">
        <v>853</v>
      </c>
      <c r="D1622" t="s">
        <v>495</v>
      </c>
      <c r="E1622">
        <v>1000</v>
      </c>
    </row>
    <row r="1623" spans="3:5" x14ac:dyDescent="0.4">
      <c r="C1623" t="s">
        <v>853</v>
      </c>
      <c r="D1623" t="s">
        <v>496</v>
      </c>
      <c r="E1623">
        <v>4500</v>
      </c>
    </row>
    <row r="1624" spans="3:5" x14ac:dyDescent="0.4">
      <c r="C1624" t="s">
        <v>853</v>
      </c>
      <c r="D1624" t="s">
        <v>497</v>
      </c>
      <c r="E1624">
        <v>4200</v>
      </c>
    </row>
    <row r="1625" spans="3:5" x14ac:dyDescent="0.4">
      <c r="C1625" t="s">
        <v>853</v>
      </c>
      <c r="D1625" t="s">
        <v>498</v>
      </c>
      <c r="E1625">
        <v>10700</v>
      </c>
    </row>
    <row r="1626" spans="3:5" x14ac:dyDescent="0.4">
      <c r="C1626" t="s">
        <v>853</v>
      </c>
      <c r="D1626" t="s">
        <v>499</v>
      </c>
      <c r="E1626">
        <v>2800</v>
      </c>
    </row>
    <row r="1627" spans="3:5" x14ac:dyDescent="0.4">
      <c r="C1627" t="s">
        <v>853</v>
      </c>
      <c r="D1627" t="s">
        <v>500</v>
      </c>
      <c r="E1627">
        <v>4700</v>
      </c>
    </row>
    <row r="1628" spans="3:5" x14ac:dyDescent="0.4">
      <c r="C1628" t="s">
        <v>853</v>
      </c>
      <c r="D1628" t="s">
        <v>501</v>
      </c>
      <c r="E1628">
        <v>5600</v>
      </c>
    </row>
    <row r="1629" spans="3:5" x14ac:dyDescent="0.4">
      <c r="C1629" t="s">
        <v>853</v>
      </c>
      <c r="D1629" t="s">
        <v>502</v>
      </c>
      <c r="E1629">
        <v>3300</v>
      </c>
    </row>
    <row r="1630" spans="3:5" x14ac:dyDescent="0.4">
      <c r="C1630" t="s">
        <v>853</v>
      </c>
      <c r="D1630" t="s">
        <v>503</v>
      </c>
      <c r="E1630">
        <v>3200</v>
      </c>
    </row>
    <row r="1631" spans="3:5" x14ac:dyDescent="0.4">
      <c r="C1631" t="s">
        <v>853</v>
      </c>
      <c r="D1631" t="s">
        <v>504</v>
      </c>
      <c r="E1631">
        <v>2100</v>
      </c>
    </row>
    <row r="1632" spans="3:5" x14ac:dyDescent="0.4">
      <c r="C1632" t="s">
        <v>853</v>
      </c>
      <c r="D1632" t="s">
        <v>505</v>
      </c>
      <c r="E1632">
        <v>1300</v>
      </c>
    </row>
    <row r="1633" spans="3:5" x14ac:dyDescent="0.4">
      <c r="C1633" t="s">
        <v>853</v>
      </c>
      <c r="D1633" t="s">
        <v>688</v>
      </c>
      <c r="E1633">
        <v>6200</v>
      </c>
    </row>
    <row r="1634" spans="3:5" x14ac:dyDescent="0.4">
      <c r="C1634" t="s">
        <v>853</v>
      </c>
      <c r="D1634" t="s">
        <v>689</v>
      </c>
      <c r="E1634">
        <v>1500</v>
      </c>
    </row>
    <row r="1635" spans="3:5" x14ac:dyDescent="0.4">
      <c r="C1635" t="s">
        <v>853</v>
      </c>
      <c r="D1635" t="s">
        <v>690</v>
      </c>
      <c r="E1635">
        <v>12200</v>
      </c>
    </row>
    <row r="1636" spans="3:5" x14ac:dyDescent="0.4">
      <c r="C1636" t="s">
        <v>853</v>
      </c>
      <c r="D1636" t="s">
        <v>691</v>
      </c>
      <c r="E1636">
        <v>2900</v>
      </c>
    </row>
    <row r="1637" spans="3:5" x14ac:dyDescent="0.4">
      <c r="C1637" t="s">
        <v>853</v>
      </c>
      <c r="D1637" t="s">
        <v>692</v>
      </c>
      <c r="E1637">
        <v>3700</v>
      </c>
    </row>
    <row r="1638" spans="3:5" x14ac:dyDescent="0.4">
      <c r="C1638" t="s">
        <v>853</v>
      </c>
      <c r="D1638" t="s">
        <v>693</v>
      </c>
      <c r="E1638">
        <v>2500</v>
      </c>
    </row>
    <row r="1639" spans="3:5" x14ac:dyDescent="0.4">
      <c r="C1639" t="s">
        <v>853</v>
      </c>
      <c r="D1639" t="s">
        <v>694</v>
      </c>
      <c r="E1639">
        <v>6400</v>
      </c>
    </row>
    <row r="1640" spans="3:5" x14ac:dyDescent="0.4">
      <c r="C1640" t="s">
        <v>853</v>
      </c>
      <c r="D1640" t="s">
        <v>695</v>
      </c>
      <c r="E1640">
        <v>4400</v>
      </c>
    </row>
    <row r="1641" spans="3:5" x14ac:dyDescent="0.4">
      <c r="C1641" t="s">
        <v>853</v>
      </c>
      <c r="D1641" t="s">
        <v>696</v>
      </c>
      <c r="E1641">
        <v>4200</v>
      </c>
    </row>
    <row r="1642" spans="3:5" x14ac:dyDescent="0.4">
      <c r="C1642" t="s">
        <v>853</v>
      </c>
      <c r="D1642" t="s">
        <v>697</v>
      </c>
      <c r="E1642">
        <v>6600</v>
      </c>
    </row>
    <row r="1643" spans="3:5" x14ac:dyDescent="0.4">
      <c r="C1643" t="s">
        <v>853</v>
      </c>
      <c r="D1643" t="s">
        <v>698</v>
      </c>
      <c r="E1643">
        <v>7900</v>
      </c>
    </row>
    <row r="1644" spans="3:5" x14ac:dyDescent="0.4">
      <c r="C1644" t="s">
        <v>853</v>
      </c>
      <c r="D1644" t="s">
        <v>699</v>
      </c>
      <c r="E1644">
        <v>3000</v>
      </c>
    </row>
    <row r="1645" spans="3:5" x14ac:dyDescent="0.4">
      <c r="C1645" t="s">
        <v>853</v>
      </c>
      <c r="D1645" t="s">
        <v>700</v>
      </c>
      <c r="E1645">
        <v>4400</v>
      </c>
    </row>
    <row r="1646" spans="3:5" x14ac:dyDescent="0.4">
      <c r="C1646" t="s">
        <v>853</v>
      </c>
      <c r="D1646" t="s">
        <v>701</v>
      </c>
      <c r="E1646">
        <v>4000</v>
      </c>
    </row>
    <row r="1647" spans="3:5" x14ac:dyDescent="0.4">
      <c r="C1647" t="s">
        <v>853</v>
      </c>
      <c r="D1647" t="s">
        <v>702</v>
      </c>
      <c r="E1647">
        <v>5500</v>
      </c>
    </row>
    <row r="1648" spans="3:5" x14ac:dyDescent="0.4">
      <c r="C1648" t="s">
        <v>853</v>
      </c>
      <c r="D1648" t="s">
        <v>703</v>
      </c>
      <c r="E1648">
        <v>4700</v>
      </c>
    </row>
    <row r="1649" spans="1:5" x14ac:dyDescent="0.4">
      <c r="C1649" t="s">
        <v>853</v>
      </c>
      <c r="D1649" t="s">
        <v>704</v>
      </c>
      <c r="E1649">
        <v>4800</v>
      </c>
    </row>
    <row r="1650" spans="1:5" x14ac:dyDescent="0.4">
      <c r="C1650" t="s">
        <v>853</v>
      </c>
      <c r="D1650" t="s">
        <v>705</v>
      </c>
      <c r="E1650">
        <v>8600</v>
      </c>
    </row>
    <row r="1651" spans="1:5" x14ac:dyDescent="0.4">
      <c r="C1651" t="s">
        <v>853</v>
      </c>
      <c r="D1651" t="s">
        <v>706</v>
      </c>
      <c r="E1651">
        <v>3900</v>
      </c>
    </row>
    <row r="1652" spans="1:5" x14ac:dyDescent="0.4">
      <c r="C1652" t="s">
        <v>853</v>
      </c>
      <c r="D1652" t="s">
        <v>707</v>
      </c>
      <c r="E1652">
        <v>10400</v>
      </c>
    </row>
    <row r="1653" spans="1:5" x14ac:dyDescent="0.4">
      <c r="C1653" t="s">
        <v>853</v>
      </c>
      <c r="D1653" t="s">
        <v>708</v>
      </c>
      <c r="E1653">
        <v>7700</v>
      </c>
    </row>
    <row r="1654" spans="1:5" x14ac:dyDescent="0.4">
      <c r="C1654" t="s">
        <v>853</v>
      </c>
      <c r="D1654" t="s">
        <v>709</v>
      </c>
      <c r="E1654">
        <v>8100</v>
      </c>
    </row>
    <row r="1655" spans="1:5" x14ac:dyDescent="0.4">
      <c r="C1655" t="s">
        <v>853</v>
      </c>
      <c r="D1655" t="s">
        <v>710</v>
      </c>
      <c r="E1655">
        <v>7100</v>
      </c>
    </row>
    <row r="1656" spans="1:5" x14ac:dyDescent="0.4">
      <c r="C1656" t="s">
        <v>853</v>
      </c>
      <c r="D1656" t="s">
        <v>711</v>
      </c>
      <c r="E1656">
        <v>16300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202000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4C85-1B30-4F57-9289-A0A0D2F31C6F}">
  <sheetPr codeName="Sheet23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_xll.RssChart($A$2:$E$2,場中監視!A21, "1M", ((60*2.5)+1+(60*3)+1)*5)</f>
        <v>=RssChart($A$2:$E$2,場中監視!A21,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場中監視!A21, "D", 100)</f>
        <v>=RssChart($AJ$2:$AS$2, 場中監視!A21,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52133.333333333336</v>
      </c>
      <c r="T2" s="2">
        <f t="shared" si="0"/>
        <v>21600</v>
      </c>
      <c r="U2" s="2">
        <f t="shared" si="0"/>
        <v>0</v>
      </c>
      <c r="V2" s="2">
        <f t="shared" si="0"/>
        <v>0</v>
      </c>
      <c r="W2" s="2">
        <f t="shared" si="0"/>
        <v>43900</v>
      </c>
      <c r="X2" s="2">
        <f t="shared" si="0"/>
        <v>90900</v>
      </c>
      <c r="Y2" s="2" cm="1">
        <f t="array" ref="Y2">_xlfn.XLOOKUP(Y$1&amp;$R2,$C$3:$C$1662&amp;$D$3:$D$1662,$E$3:$E$1662,0,0,1)</f>
        <v>21600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43900</v>
      </c>
      <c r="AC2" s="2" cm="1">
        <f t="array" ref="AC2">_xlfn.XLOOKUP(AC$1&amp;$R2,$C$3:$C$1662&amp;$D$3:$D$1662,$E$3:$E$1662,0,0,1)</f>
        <v>90900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809</v>
      </c>
      <c r="B3" t="s">
        <v>385</v>
      </c>
      <c r="C3" t="s">
        <v>804</v>
      </c>
      <c r="D3" t="s">
        <v>506</v>
      </c>
      <c r="E3">
        <v>90900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73400</v>
      </c>
      <c r="T3" s="2">
        <f>T2+Y3</f>
        <v>32400</v>
      </c>
      <c r="U3" s="2">
        <f>U2+Z3</f>
        <v>86200</v>
      </c>
      <c r="V3" s="2">
        <f>V2+AA3</f>
        <v>0</v>
      </c>
      <c r="W3" s="2">
        <f>W2+AB3</f>
        <v>53400</v>
      </c>
      <c r="X3" s="2">
        <f>X2+AC3</f>
        <v>121600</v>
      </c>
      <c r="Y3" s="2" cm="1">
        <f t="array" ref="Y3">_xlfn.XLOOKUP(Y$1&amp;$R3,$C$3:$C$1662&amp;$D$3:$D$1662,$E$3:$E$1662,0,0,1)</f>
        <v>10800</v>
      </c>
      <c r="Z3" s="2" cm="1">
        <f t="array" ref="Z3">_xlfn.XLOOKUP(Z$1&amp;$R3,$C$3:$C$1662&amp;$D$3:$D$1662,$E$3:$E$1662,0,0,1)</f>
        <v>86200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9500</v>
      </c>
      <c r="AC3" s="2" cm="1">
        <f t="array" ref="AC3">_xlfn.XLOOKUP(AC$1&amp;$R3,$C$3:$C$1662&amp;$D$3:$D$1662,$E$3:$E$1662,0,0,1)</f>
        <v>30700</v>
      </c>
      <c r="AJ3" t="s">
        <v>809</v>
      </c>
      <c r="AK3" t="s">
        <v>882</v>
      </c>
      <c r="AL3" t="s">
        <v>883</v>
      </c>
      <c r="AM3" t="s">
        <v>884</v>
      </c>
      <c r="AN3" t="s">
        <v>881</v>
      </c>
      <c r="AO3">
        <v>3070</v>
      </c>
      <c r="AP3">
        <v>3260</v>
      </c>
      <c r="AQ3">
        <v>3010</v>
      </c>
      <c r="AR3">
        <v>3130</v>
      </c>
      <c r="AS3">
        <v>617500</v>
      </c>
    </row>
    <row r="4" spans="1:48" x14ac:dyDescent="0.4">
      <c r="C4" t="s">
        <v>804</v>
      </c>
      <c r="D4" t="s">
        <v>507</v>
      </c>
      <c r="E4">
        <v>30700</v>
      </c>
      <c r="I4" t="str">
        <v>2025/02/20</v>
      </c>
      <c r="R4" t="s">
        <v>92</v>
      </c>
      <c r="S4" s="2">
        <f t="shared" si="1"/>
        <v>86675</v>
      </c>
      <c r="T4" s="2">
        <f t="shared" ref="T4:X19" si="2">T3+Y4</f>
        <v>36800</v>
      </c>
      <c r="U4" s="2">
        <f t="shared" si="2"/>
        <v>108700</v>
      </c>
      <c r="V4" s="2">
        <f t="shared" si="2"/>
        <v>0</v>
      </c>
      <c r="W4" s="2">
        <f t="shared" si="2"/>
        <v>56200</v>
      </c>
      <c r="X4" s="2">
        <f t="shared" si="2"/>
        <v>145000</v>
      </c>
      <c r="Y4" s="2" cm="1">
        <f t="array" ref="Y4">_xlfn.XLOOKUP(Y$1&amp;$R4,$C$3:$C$1662&amp;$D$3:$D$1662,$E$3:$E$1662,0,0,1)</f>
        <v>4400</v>
      </c>
      <c r="Z4" s="2" cm="1">
        <f t="array" ref="Z4">_xlfn.XLOOKUP(Z$1&amp;$R4,$C$3:$C$1662&amp;$D$3:$D$1662,$E$3:$E$1662,0,0,1)</f>
        <v>22500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2800</v>
      </c>
      <c r="AC4" s="2" cm="1">
        <f t="array" ref="AC4">_xlfn.XLOOKUP(AC$1&amp;$R4,$C$3:$C$1662&amp;$D$3:$D$1662,$E$3:$E$1662,0,0,1)</f>
        <v>23400</v>
      </c>
      <c r="AM4" t="s">
        <v>885</v>
      </c>
      <c r="AN4" t="s">
        <v>881</v>
      </c>
      <c r="AO4">
        <v>3180</v>
      </c>
      <c r="AP4">
        <v>3365</v>
      </c>
      <c r="AQ4">
        <v>3165</v>
      </c>
      <c r="AR4">
        <v>3360</v>
      </c>
      <c r="AS4">
        <v>795500</v>
      </c>
      <c r="AU4" s="7">
        <f t="shared" ref="AU4:AU67" si="3">IF(AR3&lt;AR4,AR4/AR3-1,"")</f>
        <v>7.348242811501593E-2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23400</v>
      </c>
      <c r="I5" t="str">
        <v>2025/02/19</v>
      </c>
      <c r="R5" t="s">
        <v>41</v>
      </c>
      <c r="S5" s="2">
        <f t="shared" si="1"/>
        <v>101375</v>
      </c>
      <c r="T5" s="2">
        <f t="shared" si="2"/>
        <v>38500</v>
      </c>
      <c r="U5" s="2">
        <f t="shared" si="2"/>
        <v>126200</v>
      </c>
      <c r="V5" s="2">
        <f t="shared" si="2"/>
        <v>0</v>
      </c>
      <c r="W5" s="2">
        <f t="shared" si="2"/>
        <v>61500</v>
      </c>
      <c r="X5" s="2">
        <f t="shared" si="2"/>
        <v>179300</v>
      </c>
      <c r="Y5" s="2" cm="1">
        <f t="array" ref="Y5">_xlfn.XLOOKUP(Y$1&amp;$R5,$C$3:$C$1662&amp;$D$3:$D$1662,$E$3:$E$1662,0,0,1)</f>
        <v>1700</v>
      </c>
      <c r="Z5" s="2" cm="1">
        <f t="array" ref="Z5">_xlfn.XLOOKUP(Z$1&amp;$R5,$C$3:$C$1662&amp;$D$3:$D$1662,$E$3:$E$1662,0,0,1)</f>
        <v>17500</v>
      </c>
      <c r="AA5" s="2" cm="1">
        <f t="array" ref="AA5">_xlfn.XLOOKUP(AA$1&amp;$R5,$C$3:$C$1662&amp;$D$3:$D$1662,$E$3:$E$1662,0,0,1)</f>
        <v>0</v>
      </c>
      <c r="AB5" s="2" cm="1">
        <f t="array" ref="AB5">_xlfn.XLOOKUP(AB$1&amp;$R5,$C$3:$C$1662&amp;$D$3:$D$1662,$E$3:$E$1662,0,0,1)</f>
        <v>5300</v>
      </c>
      <c r="AC5" s="2" cm="1">
        <f t="array" ref="AC5">_xlfn.XLOOKUP(AC$1&amp;$R5,$C$3:$C$1662&amp;$D$3:$D$1662,$E$3:$E$1662,0,0,1)</f>
        <v>34300</v>
      </c>
      <c r="AM5" t="s">
        <v>886</v>
      </c>
      <c r="AN5" t="s">
        <v>881</v>
      </c>
      <c r="AO5">
        <v>3560</v>
      </c>
      <c r="AP5">
        <v>3595</v>
      </c>
      <c r="AQ5">
        <v>3500</v>
      </c>
      <c r="AR5">
        <v>3570</v>
      </c>
      <c r="AS5">
        <v>1068600</v>
      </c>
      <c r="AU5" s="7">
        <f t="shared" si="3"/>
        <v>6.25E-2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34300</v>
      </c>
      <c r="I6" t="str">
        <v>2025/02/18</v>
      </c>
      <c r="R6" t="s">
        <v>36</v>
      </c>
      <c r="S6" s="2">
        <f t="shared" si="1"/>
        <v>111475</v>
      </c>
      <c r="T6" s="2">
        <f t="shared" si="2"/>
        <v>40900</v>
      </c>
      <c r="U6" s="2">
        <f t="shared" si="2"/>
        <v>137900</v>
      </c>
      <c r="V6" s="2">
        <f t="shared" si="2"/>
        <v>0</v>
      </c>
      <c r="W6" s="2">
        <f t="shared" si="2"/>
        <v>65700</v>
      </c>
      <c r="X6" s="2">
        <f t="shared" si="2"/>
        <v>201400</v>
      </c>
      <c r="Y6" s="2" cm="1">
        <f t="array" ref="Y6">_xlfn.XLOOKUP(Y$1&amp;$R6,$C$3:$C$1662&amp;$D$3:$D$1662,$E$3:$E$1662,0,0,1)</f>
        <v>2400</v>
      </c>
      <c r="Z6" s="2" cm="1">
        <f t="array" ref="Z6">_xlfn.XLOOKUP(Z$1&amp;$R6,$C$3:$C$1662&amp;$D$3:$D$1662,$E$3:$E$1662,0,0,1)</f>
        <v>11700</v>
      </c>
      <c r="AA6" s="2" cm="1">
        <f t="array" ref="AA6">_xlfn.XLOOKUP(AA$1&amp;$R6,$C$3:$C$1662&amp;$D$3:$D$1662,$E$3:$E$1662,0,0,1)</f>
        <v>0</v>
      </c>
      <c r="AB6" s="2" cm="1">
        <f t="array" ref="AB6">_xlfn.XLOOKUP(AB$1&amp;$R6,$C$3:$C$1662&amp;$D$3:$D$1662,$E$3:$E$1662,0,0,1)</f>
        <v>4200</v>
      </c>
      <c r="AC6" s="2" cm="1">
        <f t="array" ref="AC6">_xlfn.XLOOKUP(AC$1&amp;$R6,$C$3:$C$1662&amp;$D$3:$D$1662,$E$3:$E$1662,0,0,1)</f>
        <v>22100</v>
      </c>
      <c r="AM6" t="s">
        <v>887</v>
      </c>
      <c r="AN6" t="s">
        <v>881</v>
      </c>
      <c r="AO6">
        <v>3505</v>
      </c>
      <c r="AP6">
        <v>3595</v>
      </c>
      <c r="AQ6">
        <v>3475</v>
      </c>
      <c r="AR6">
        <v>3535</v>
      </c>
      <c r="AS6">
        <v>1029000</v>
      </c>
      <c r="AU6" s="7" t="str">
        <f t="shared" si="3"/>
        <v/>
      </c>
      <c r="AV6" s="7">
        <f t="shared" si="4"/>
        <v>-9.8039215686274161E-3</v>
      </c>
    </row>
    <row r="7" spans="1:48" x14ac:dyDescent="0.4">
      <c r="C7" t="s">
        <v>804</v>
      </c>
      <c r="D7" t="s">
        <v>510</v>
      </c>
      <c r="E7">
        <v>22100</v>
      </c>
      <c r="I7" t="str">
        <v>2025/02/17</v>
      </c>
      <c r="R7" t="s">
        <v>84</v>
      </c>
      <c r="S7" s="2">
        <f t="shared" si="1"/>
        <v>118200</v>
      </c>
      <c r="T7" s="2">
        <f t="shared" si="2"/>
        <v>44300</v>
      </c>
      <c r="U7" s="2">
        <f t="shared" si="2"/>
        <v>142500</v>
      </c>
      <c r="V7" s="2">
        <f t="shared" si="2"/>
        <v>0</v>
      </c>
      <c r="W7" s="2">
        <f t="shared" si="2"/>
        <v>71000</v>
      </c>
      <c r="X7" s="2">
        <f t="shared" si="2"/>
        <v>215000</v>
      </c>
      <c r="Y7" s="2" cm="1">
        <f t="array" ref="Y7">_xlfn.XLOOKUP(Y$1&amp;$R7,$C$3:$C$1662&amp;$D$3:$D$1662,$E$3:$E$1662,0,0,1)</f>
        <v>3400</v>
      </c>
      <c r="Z7" s="2" cm="1">
        <f t="array" ref="Z7">_xlfn.XLOOKUP(Z$1&amp;$R7,$C$3:$C$1662&amp;$D$3:$D$1662,$E$3:$E$1662,0,0,1)</f>
        <v>4600</v>
      </c>
      <c r="AA7" s="2" cm="1">
        <f t="array" ref="AA7">_xlfn.XLOOKUP(AA$1&amp;$R7,$C$3:$C$1662&amp;$D$3:$D$1662,$E$3:$E$1662,0,0,1)</f>
        <v>0</v>
      </c>
      <c r="AB7" s="2" cm="1">
        <f t="array" ref="AB7">_xlfn.XLOOKUP(AB$1&amp;$R7,$C$3:$C$1662&amp;$D$3:$D$1662,$E$3:$E$1662,0,0,1)</f>
        <v>5300</v>
      </c>
      <c r="AC7" s="2" cm="1">
        <f t="array" ref="AC7">_xlfn.XLOOKUP(AC$1&amp;$R7,$C$3:$C$1662&amp;$D$3:$D$1662,$E$3:$E$1662,0,0,1)</f>
        <v>13600</v>
      </c>
      <c r="AM7" t="s">
        <v>888</v>
      </c>
      <c r="AN7" t="s">
        <v>881</v>
      </c>
      <c r="AO7">
        <v>3500</v>
      </c>
      <c r="AP7">
        <v>3605</v>
      </c>
      <c r="AQ7">
        <v>3465</v>
      </c>
      <c r="AR7">
        <v>3560</v>
      </c>
      <c r="AS7">
        <v>405000</v>
      </c>
      <c r="AU7" s="7">
        <f t="shared" si="3"/>
        <v>7.0721357850069833E-3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13600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116720</v>
      </c>
      <c r="T8" s="2">
        <f t="shared" si="2"/>
        <v>44900</v>
      </c>
      <c r="U8" s="2">
        <f t="shared" si="2"/>
        <v>155900</v>
      </c>
      <c r="V8" s="2">
        <f t="shared" si="2"/>
        <v>78300</v>
      </c>
      <c r="W8" s="2">
        <f t="shared" si="2"/>
        <v>72700</v>
      </c>
      <c r="X8" s="2">
        <f t="shared" si="2"/>
        <v>231800</v>
      </c>
      <c r="Y8" s="2" cm="1">
        <f t="array" ref="Y8">_xlfn.XLOOKUP(Y$1&amp;$R8,$C$3:$C$1662&amp;$D$3:$D$1662,$E$3:$E$1662,0,0,1)</f>
        <v>600</v>
      </c>
      <c r="Z8" s="2" cm="1">
        <f t="array" ref="Z8">_xlfn.XLOOKUP(Z$1&amp;$R8,$C$3:$C$1662&amp;$D$3:$D$1662,$E$3:$E$1662,0,0,1)</f>
        <v>13400</v>
      </c>
      <c r="AA8" s="2" cm="1">
        <f t="array" ref="AA8">_xlfn.XLOOKUP(AA$1&amp;$R8,$C$3:$C$1662&amp;$D$3:$D$1662,$E$3:$E$1662,0,0,1)</f>
        <v>78300</v>
      </c>
      <c r="AB8" s="2" cm="1">
        <f t="array" ref="AB8">_xlfn.XLOOKUP(AB$1&amp;$R8,$C$3:$C$1662&amp;$D$3:$D$1662,$E$3:$E$1662,0,0,1)</f>
        <v>1700</v>
      </c>
      <c r="AC8" s="2" cm="1">
        <f t="array" ref="AC8">_xlfn.XLOOKUP(AC$1&amp;$R8,$C$3:$C$1662&amp;$D$3:$D$1662,$E$3:$E$1662,0,0,1)</f>
        <v>16800</v>
      </c>
      <c r="AM8" t="s">
        <v>889</v>
      </c>
      <c r="AN8" t="s">
        <v>881</v>
      </c>
      <c r="AO8">
        <v>3500</v>
      </c>
      <c r="AP8">
        <v>3615</v>
      </c>
      <c r="AQ8">
        <v>3480</v>
      </c>
      <c r="AR8">
        <v>3550</v>
      </c>
      <c r="AS8">
        <v>371100</v>
      </c>
      <c r="AU8" s="7" t="str">
        <f t="shared" si="3"/>
        <v/>
      </c>
      <c r="AV8" s="7">
        <f t="shared" si="4"/>
        <v>-2.8089887640448952E-3</v>
      </c>
    </row>
    <row r="9" spans="1:48" x14ac:dyDescent="0.4">
      <c r="C9" t="s">
        <v>804</v>
      </c>
      <c r="D9" t="s">
        <v>512</v>
      </c>
      <c r="E9">
        <v>16800</v>
      </c>
      <c r="G9" s="1"/>
      <c r="H9" s="1"/>
      <c r="I9" s="1"/>
      <c r="J9" s="1"/>
      <c r="K9" s="1"/>
      <c r="L9" s="1"/>
      <c r="R9" t="s">
        <v>18</v>
      </c>
      <c r="S9" s="2">
        <f t="shared" si="1"/>
        <v>128160</v>
      </c>
      <c r="T9" s="2">
        <f t="shared" si="2"/>
        <v>46600</v>
      </c>
      <c r="U9" s="2">
        <f t="shared" si="2"/>
        <v>181900</v>
      </c>
      <c r="V9" s="2">
        <f t="shared" si="2"/>
        <v>89800</v>
      </c>
      <c r="W9" s="2">
        <f t="shared" si="2"/>
        <v>78600</v>
      </c>
      <c r="X9" s="2">
        <f t="shared" si="2"/>
        <v>243900</v>
      </c>
      <c r="Y9" s="2" cm="1">
        <f t="array" ref="Y9">_xlfn.XLOOKUP(Y$1&amp;$R9,$C$3:$C$1662&amp;$D$3:$D$1662,$E$3:$E$1662,0,0,1)</f>
        <v>1700</v>
      </c>
      <c r="Z9" s="2" cm="1">
        <f t="array" ref="Z9">_xlfn.XLOOKUP(Z$1&amp;$R9,$C$3:$C$1662&amp;$D$3:$D$1662,$E$3:$E$1662,0,0,1)</f>
        <v>26000</v>
      </c>
      <c r="AA9" s="2" cm="1">
        <f t="array" ref="AA9">_xlfn.XLOOKUP(AA$1&amp;$R9,$C$3:$C$1662&amp;$D$3:$D$1662,$E$3:$E$1662,0,0,1)</f>
        <v>11500</v>
      </c>
      <c r="AB9" s="2" cm="1">
        <f t="array" ref="AB9">_xlfn.XLOOKUP(AB$1&amp;$R9,$C$3:$C$1662&amp;$D$3:$D$1662,$E$3:$E$1662,0,0,1)</f>
        <v>5900</v>
      </c>
      <c r="AC9" s="2" cm="1">
        <f t="array" ref="AC9">_xlfn.XLOOKUP(AC$1&amp;$R9,$C$3:$C$1662&amp;$D$3:$D$1662,$E$3:$E$1662,0,0,1)</f>
        <v>12100</v>
      </c>
      <c r="AM9" t="s">
        <v>890</v>
      </c>
      <c r="AN9" t="s">
        <v>881</v>
      </c>
      <c r="AO9">
        <v>3645</v>
      </c>
      <c r="AP9">
        <v>3645</v>
      </c>
      <c r="AQ9">
        <v>3400</v>
      </c>
      <c r="AR9">
        <v>3435</v>
      </c>
      <c r="AS9">
        <v>573100</v>
      </c>
      <c r="AU9" s="7" t="str">
        <f t="shared" si="3"/>
        <v/>
      </c>
      <c r="AV9" s="7">
        <f t="shared" si="4"/>
        <v>-3.2394366197183055E-2</v>
      </c>
    </row>
    <row r="10" spans="1:48" x14ac:dyDescent="0.4">
      <c r="C10" t="s">
        <v>804</v>
      </c>
      <c r="D10" t="s">
        <v>513</v>
      </c>
      <c r="E10">
        <v>12100</v>
      </c>
      <c r="R10" t="s">
        <v>27</v>
      </c>
      <c r="S10" s="2">
        <f t="shared" si="1"/>
        <v>138480</v>
      </c>
      <c r="T10" s="2">
        <f t="shared" si="2"/>
        <v>47400</v>
      </c>
      <c r="U10" s="2">
        <f t="shared" si="2"/>
        <v>188600</v>
      </c>
      <c r="V10" s="2">
        <f t="shared" si="2"/>
        <v>112500</v>
      </c>
      <c r="W10" s="2">
        <f t="shared" si="2"/>
        <v>82000</v>
      </c>
      <c r="X10" s="2">
        <f t="shared" si="2"/>
        <v>261900</v>
      </c>
      <c r="Y10" s="2" cm="1">
        <f t="array" ref="Y10">_xlfn.XLOOKUP(Y$1&amp;$R10,$C$3:$C$1662&amp;$D$3:$D$1662,$E$3:$E$1662,0,0,1)</f>
        <v>800</v>
      </c>
      <c r="Z10" s="2" cm="1">
        <f t="array" ref="Z10">_xlfn.XLOOKUP(Z$1&amp;$R10,$C$3:$C$1662&amp;$D$3:$D$1662,$E$3:$E$1662,0,0,1)</f>
        <v>6700</v>
      </c>
      <c r="AA10" s="2" cm="1">
        <f t="array" ref="AA10">_xlfn.XLOOKUP(AA$1&amp;$R10,$C$3:$C$1662&amp;$D$3:$D$1662,$E$3:$E$1662,0,0,1)</f>
        <v>22700</v>
      </c>
      <c r="AB10" s="2" cm="1">
        <f t="array" ref="AB10">_xlfn.XLOOKUP(AB$1&amp;$R10,$C$3:$C$1662&amp;$D$3:$D$1662,$E$3:$E$1662,0,0,1)</f>
        <v>3400</v>
      </c>
      <c r="AC10" s="2" cm="1">
        <f t="array" ref="AC10">_xlfn.XLOOKUP(AC$1&amp;$R10,$C$3:$C$1662&amp;$D$3:$D$1662,$E$3:$E$1662,0,0,1)</f>
        <v>18000</v>
      </c>
      <c r="AM10" t="s">
        <v>891</v>
      </c>
      <c r="AN10" t="s">
        <v>881</v>
      </c>
      <c r="AO10">
        <v>3295</v>
      </c>
      <c r="AP10">
        <v>3380</v>
      </c>
      <c r="AQ10">
        <v>3290</v>
      </c>
      <c r="AR10">
        <v>3300</v>
      </c>
      <c r="AS10">
        <v>638200</v>
      </c>
      <c r="AU10" s="7" t="str">
        <f t="shared" si="3"/>
        <v/>
      </c>
      <c r="AV10" s="7">
        <f t="shared" si="4"/>
        <v>-3.9301310043668103E-2</v>
      </c>
    </row>
    <row r="11" spans="1:48" x14ac:dyDescent="0.4">
      <c r="C11" t="s">
        <v>804</v>
      </c>
      <c r="D11" t="s">
        <v>514</v>
      </c>
      <c r="E11">
        <v>18000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144240</v>
      </c>
      <c r="T11" s="2">
        <f t="shared" si="2"/>
        <v>47900</v>
      </c>
      <c r="U11" s="2">
        <f t="shared" si="2"/>
        <v>195200</v>
      </c>
      <c r="V11" s="2">
        <f t="shared" si="2"/>
        <v>130200</v>
      </c>
      <c r="W11" s="2">
        <f t="shared" si="2"/>
        <v>83300</v>
      </c>
      <c r="X11" s="2">
        <f t="shared" si="2"/>
        <v>264600</v>
      </c>
      <c r="Y11" s="2" cm="1">
        <f t="array" ref="Y11">_xlfn.XLOOKUP(Y$1&amp;$R11,$C$3:$C$1662&amp;$D$3:$D$1662,$E$3:$E$1662,0,0,1)</f>
        <v>500</v>
      </c>
      <c r="Z11" s="2" cm="1">
        <f t="array" ref="Z11">_xlfn.XLOOKUP(Z$1&amp;$R11,$C$3:$C$1662&amp;$D$3:$D$1662,$E$3:$E$1662,0,0,1)</f>
        <v>6600</v>
      </c>
      <c r="AA11" s="2" cm="1">
        <f t="array" ref="AA11">_xlfn.XLOOKUP(AA$1&amp;$R11,$C$3:$C$1662&amp;$D$3:$D$1662,$E$3:$E$1662,0,0,1)</f>
        <v>17700</v>
      </c>
      <c r="AB11" s="2" cm="1">
        <f t="array" ref="AB11">_xlfn.XLOOKUP(AB$1&amp;$R11,$C$3:$C$1662&amp;$D$3:$D$1662,$E$3:$E$1662,0,0,1)</f>
        <v>1300</v>
      </c>
      <c r="AC11" s="2" cm="1">
        <f t="array" ref="AC11">_xlfn.XLOOKUP(AC$1&amp;$R11,$C$3:$C$1662&amp;$D$3:$D$1662,$E$3:$E$1662,0,0,1)</f>
        <v>2700</v>
      </c>
      <c r="AM11" t="s">
        <v>892</v>
      </c>
      <c r="AN11" t="s">
        <v>881</v>
      </c>
      <c r="AO11">
        <v>3370</v>
      </c>
      <c r="AP11">
        <v>3455</v>
      </c>
      <c r="AQ11">
        <v>3260</v>
      </c>
      <c r="AR11">
        <v>3315</v>
      </c>
      <c r="AS11">
        <v>678500</v>
      </c>
      <c r="AU11" s="7">
        <f t="shared" si="3"/>
        <v>4.5454545454546302E-3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2700</v>
      </c>
      <c r="R12" t="s">
        <v>62</v>
      </c>
      <c r="S12" s="2">
        <f t="shared" si="1"/>
        <v>153520</v>
      </c>
      <c r="T12" s="2">
        <f t="shared" si="2"/>
        <v>48900</v>
      </c>
      <c r="U12" s="2">
        <f t="shared" si="2"/>
        <v>204700</v>
      </c>
      <c r="V12" s="2">
        <f t="shared" si="2"/>
        <v>160200</v>
      </c>
      <c r="W12" s="2">
        <f t="shared" si="2"/>
        <v>84300</v>
      </c>
      <c r="X12" s="2">
        <f t="shared" si="2"/>
        <v>269500</v>
      </c>
      <c r="Y12" s="2" cm="1">
        <f t="array" ref="Y12">_xlfn.XLOOKUP(Y$1&amp;$R12,$C$3:$C$1662&amp;$D$3:$D$1662,$E$3:$E$1662,0,0,1)</f>
        <v>1000</v>
      </c>
      <c r="Z12" s="2" cm="1">
        <f t="array" ref="Z12">_xlfn.XLOOKUP(Z$1&amp;$R12,$C$3:$C$1662&amp;$D$3:$D$1662,$E$3:$E$1662,0,0,1)</f>
        <v>9500</v>
      </c>
      <c r="AA12" s="2" cm="1">
        <f t="array" ref="AA12">_xlfn.XLOOKUP(AA$1&amp;$R12,$C$3:$C$1662&amp;$D$3:$D$1662,$E$3:$E$1662,0,0,1)</f>
        <v>30000</v>
      </c>
      <c r="AB12" s="2" cm="1">
        <f t="array" ref="AB12">_xlfn.XLOOKUP(AB$1&amp;$R12,$C$3:$C$1662&amp;$D$3:$D$1662,$E$3:$E$1662,0,0,1)</f>
        <v>1000</v>
      </c>
      <c r="AC12" s="2" cm="1">
        <f t="array" ref="AC12">_xlfn.XLOOKUP(AC$1&amp;$R12,$C$3:$C$1662&amp;$D$3:$D$1662,$E$3:$E$1662,0,0,1)</f>
        <v>4900</v>
      </c>
      <c r="AM12" t="s">
        <v>893</v>
      </c>
      <c r="AN12" t="s">
        <v>881</v>
      </c>
      <c r="AO12">
        <v>3340</v>
      </c>
      <c r="AP12">
        <v>3345</v>
      </c>
      <c r="AQ12">
        <v>3170</v>
      </c>
      <c r="AR12">
        <v>3185</v>
      </c>
      <c r="AS12">
        <v>305200</v>
      </c>
      <c r="AU12" s="7" t="str">
        <f t="shared" si="3"/>
        <v/>
      </c>
      <c r="AV12" s="7">
        <f t="shared" si="4"/>
        <v>-3.9215686274509776E-2</v>
      </c>
    </row>
    <row r="13" spans="1:48" x14ac:dyDescent="0.4">
      <c r="C13" t="s">
        <v>804</v>
      </c>
      <c r="D13" t="s">
        <v>516</v>
      </c>
      <c r="E13">
        <v>4900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163880</v>
      </c>
      <c r="T13" s="2">
        <f t="shared" si="2"/>
        <v>51100</v>
      </c>
      <c r="U13" s="2">
        <f t="shared" si="2"/>
        <v>209200</v>
      </c>
      <c r="V13" s="2">
        <f t="shared" si="2"/>
        <v>178400</v>
      </c>
      <c r="W13" s="2">
        <f t="shared" si="2"/>
        <v>88200</v>
      </c>
      <c r="X13" s="2">
        <f t="shared" si="2"/>
        <v>292500</v>
      </c>
      <c r="Y13" s="2" cm="1">
        <f t="array" ref="Y13">_xlfn.XLOOKUP(Y$1&amp;$R13,$C$3:$C$1662&amp;$D$3:$D$1662,$E$3:$E$1662,0,0,1)</f>
        <v>2200</v>
      </c>
      <c r="Z13" s="2" cm="1">
        <f t="array" ref="Z13">_xlfn.XLOOKUP(Z$1&amp;$R13,$C$3:$C$1662&amp;$D$3:$D$1662,$E$3:$E$1662,0,0,1)</f>
        <v>4500</v>
      </c>
      <c r="AA13" s="2" cm="1">
        <f t="array" ref="AA13">_xlfn.XLOOKUP(AA$1&amp;$R13,$C$3:$C$1662&amp;$D$3:$D$1662,$E$3:$E$1662,0,0,1)</f>
        <v>18200</v>
      </c>
      <c r="AB13" s="2" cm="1">
        <f t="array" ref="AB13">_xlfn.XLOOKUP(AB$1&amp;$R13,$C$3:$C$1662&amp;$D$3:$D$1662,$E$3:$E$1662,0,0,1)</f>
        <v>3900</v>
      </c>
      <c r="AC13" s="2" cm="1">
        <f t="array" ref="AC13">_xlfn.XLOOKUP(AC$1&amp;$R13,$C$3:$C$1662&amp;$D$3:$D$1662,$E$3:$E$1662,0,0,1)</f>
        <v>23000</v>
      </c>
      <c r="AM13" t="s">
        <v>894</v>
      </c>
      <c r="AN13" t="s">
        <v>881</v>
      </c>
      <c r="AO13">
        <v>3150</v>
      </c>
      <c r="AP13">
        <v>3195</v>
      </c>
      <c r="AQ13">
        <v>3100</v>
      </c>
      <c r="AR13">
        <v>3145</v>
      </c>
      <c r="AS13">
        <v>549600</v>
      </c>
      <c r="AU13" s="7" t="str">
        <f t="shared" si="3"/>
        <v/>
      </c>
      <c r="AV13" s="7">
        <f t="shared" si="4"/>
        <v>-1.2558869701726816E-2</v>
      </c>
    </row>
    <row r="14" spans="1:48" x14ac:dyDescent="0.4">
      <c r="C14" t="s">
        <v>804</v>
      </c>
      <c r="D14" t="s">
        <v>517</v>
      </c>
      <c r="E14">
        <v>23000</v>
      </c>
      <c r="R14" t="s">
        <v>149</v>
      </c>
      <c r="S14" s="2">
        <f t="shared" si="1"/>
        <v>171000</v>
      </c>
      <c r="T14" s="2">
        <f t="shared" si="2"/>
        <v>52800</v>
      </c>
      <c r="U14" s="2">
        <f t="shared" si="2"/>
        <v>215200</v>
      </c>
      <c r="V14" s="2">
        <f t="shared" si="2"/>
        <v>188000</v>
      </c>
      <c r="W14" s="2">
        <f t="shared" si="2"/>
        <v>89300</v>
      </c>
      <c r="X14" s="2">
        <f t="shared" si="2"/>
        <v>309700</v>
      </c>
      <c r="Y14" s="2" cm="1">
        <f t="array" ref="Y14">_xlfn.XLOOKUP(Y$1&amp;$R14,$C$3:$C$1662&amp;$D$3:$D$1662,$E$3:$E$1662,0,0,1)</f>
        <v>1700</v>
      </c>
      <c r="Z14" s="2" cm="1">
        <f t="array" ref="Z14">_xlfn.XLOOKUP(Z$1&amp;$R14,$C$3:$C$1662&amp;$D$3:$D$1662,$E$3:$E$1662,0,0,1)</f>
        <v>6000</v>
      </c>
      <c r="AA14" s="2" cm="1">
        <f t="array" ref="AA14">_xlfn.XLOOKUP(AA$1&amp;$R14,$C$3:$C$1662&amp;$D$3:$D$1662,$E$3:$E$1662,0,0,1)</f>
        <v>9600</v>
      </c>
      <c r="AB14" s="2" cm="1">
        <f t="array" ref="AB14">_xlfn.XLOOKUP(AB$1&amp;$R14,$C$3:$C$1662&amp;$D$3:$D$1662,$E$3:$E$1662,0,0,1)</f>
        <v>1100</v>
      </c>
      <c r="AC14" s="2" cm="1">
        <f t="array" ref="AC14">_xlfn.XLOOKUP(AC$1&amp;$R14,$C$3:$C$1662&amp;$D$3:$D$1662,$E$3:$E$1662,0,0,1)</f>
        <v>17200</v>
      </c>
      <c r="AM14" t="s">
        <v>895</v>
      </c>
      <c r="AN14" t="s">
        <v>881</v>
      </c>
      <c r="AO14">
        <v>3190</v>
      </c>
      <c r="AP14">
        <v>3210</v>
      </c>
      <c r="AQ14">
        <v>3115</v>
      </c>
      <c r="AR14">
        <v>3125</v>
      </c>
      <c r="AS14">
        <v>280900</v>
      </c>
      <c r="AU14" s="7" t="str">
        <f t="shared" si="3"/>
        <v/>
      </c>
      <c r="AV14" s="7">
        <f t="shared" si="4"/>
        <v>-6.3593004769475492E-3</v>
      </c>
    </row>
    <row r="15" spans="1:48" x14ac:dyDescent="0.4">
      <c r="C15" t="s">
        <v>804</v>
      </c>
      <c r="D15" t="s">
        <v>518</v>
      </c>
      <c r="E15">
        <v>17200</v>
      </c>
      <c r="R15" t="s">
        <v>120</v>
      </c>
      <c r="S15" s="2">
        <f t="shared" si="1"/>
        <v>176460</v>
      </c>
      <c r="T15" s="2">
        <f t="shared" si="2"/>
        <v>56700</v>
      </c>
      <c r="U15" s="2">
        <f t="shared" si="2"/>
        <v>219300</v>
      </c>
      <c r="V15" s="2">
        <f t="shared" si="2"/>
        <v>193600</v>
      </c>
      <c r="W15" s="2">
        <f t="shared" si="2"/>
        <v>96000</v>
      </c>
      <c r="X15" s="2">
        <f t="shared" si="2"/>
        <v>316700</v>
      </c>
      <c r="Y15" s="2" cm="1">
        <f t="array" ref="Y15">_xlfn.XLOOKUP(Y$1&amp;$R15,$C$3:$C$1662&amp;$D$3:$D$1662,$E$3:$E$1662,0,0,1)</f>
        <v>3900</v>
      </c>
      <c r="Z15" s="2" cm="1">
        <f t="array" ref="Z15">_xlfn.XLOOKUP(Z$1&amp;$R15,$C$3:$C$1662&amp;$D$3:$D$1662,$E$3:$E$1662,0,0,1)</f>
        <v>4100</v>
      </c>
      <c r="AA15" s="2" cm="1">
        <f t="array" ref="AA15">_xlfn.XLOOKUP(AA$1&amp;$R15,$C$3:$C$1662&amp;$D$3:$D$1662,$E$3:$E$1662,0,0,1)</f>
        <v>5600</v>
      </c>
      <c r="AB15" s="2" cm="1">
        <f t="array" ref="AB15">_xlfn.XLOOKUP(AB$1&amp;$R15,$C$3:$C$1662&amp;$D$3:$D$1662,$E$3:$E$1662,0,0,1)</f>
        <v>6700</v>
      </c>
      <c r="AC15" s="2" cm="1">
        <f t="array" ref="AC15">_xlfn.XLOOKUP(AC$1&amp;$R15,$C$3:$C$1662&amp;$D$3:$D$1662,$E$3:$E$1662,0,0,1)</f>
        <v>7000</v>
      </c>
      <c r="AM15" t="s">
        <v>896</v>
      </c>
      <c r="AN15" t="s">
        <v>881</v>
      </c>
      <c r="AO15">
        <v>3100</v>
      </c>
      <c r="AP15">
        <v>3175</v>
      </c>
      <c r="AQ15">
        <v>3065</v>
      </c>
      <c r="AR15">
        <v>3145</v>
      </c>
      <c r="AS15">
        <v>268200</v>
      </c>
      <c r="AU15" s="7">
        <f t="shared" si="3"/>
        <v>6.3999999999999613E-3</v>
      </c>
      <c r="AV15" s="7" t="str">
        <f t="shared" si="4"/>
        <v/>
      </c>
    </row>
    <row r="16" spans="1:48" x14ac:dyDescent="0.4">
      <c r="C16" t="s">
        <v>804</v>
      </c>
      <c r="D16" t="s">
        <v>519</v>
      </c>
      <c r="E16">
        <v>7000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182200</v>
      </c>
      <c r="T16" s="2">
        <f t="shared" si="2"/>
        <v>59400</v>
      </c>
      <c r="U16" s="2">
        <f t="shared" si="2"/>
        <v>221900</v>
      </c>
      <c r="V16" s="2">
        <f t="shared" si="2"/>
        <v>207100</v>
      </c>
      <c r="W16" s="2">
        <f t="shared" si="2"/>
        <v>97800</v>
      </c>
      <c r="X16" s="2">
        <f t="shared" si="2"/>
        <v>324800</v>
      </c>
      <c r="Y16" s="2" cm="1">
        <f t="array" ref="Y16">_xlfn.XLOOKUP(Y$1&amp;$R16,$C$3:$C$1662&amp;$D$3:$D$1662,$E$3:$E$1662,0,0,1)</f>
        <v>2700</v>
      </c>
      <c r="Z16" s="2" cm="1">
        <f t="array" ref="Z16">_xlfn.XLOOKUP(Z$1&amp;$R16,$C$3:$C$1662&amp;$D$3:$D$1662,$E$3:$E$1662,0,0,1)</f>
        <v>2600</v>
      </c>
      <c r="AA16" s="2" cm="1">
        <f t="array" ref="AA16">_xlfn.XLOOKUP(AA$1&amp;$R16,$C$3:$C$1662&amp;$D$3:$D$1662,$E$3:$E$1662,0,0,1)</f>
        <v>13500</v>
      </c>
      <c r="AB16" s="2" cm="1">
        <f t="array" ref="AB16">_xlfn.XLOOKUP(AB$1&amp;$R16,$C$3:$C$1662&amp;$D$3:$D$1662,$E$3:$E$1662,0,0,1)</f>
        <v>1800</v>
      </c>
      <c r="AC16" s="2" cm="1">
        <f t="array" ref="AC16">_xlfn.XLOOKUP(AC$1&amp;$R16,$C$3:$C$1662&amp;$D$3:$D$1662,$E$3:$E$1662,0,0,1)</f>
        <v>8100</v>
      </c>
      <c r="AM16" t="s">
        <v>897</v>
      </c>
      <c r="AN16" t="s">
        <v>881</v>
      </c>
      <c r="AO16">
        <v>3180</v>
      </c>
      <c r="AP16">
        <v>3235</v>
      </c>
      <c r="AQ16">
        <v>3105</v>
      </c>
      <c r="AR16">
        <v>3160</v>
      </c>
      <c r="AS16">
        <v>674600</v>
      </c>
      <c r="AU16" s="7">
        <f t="shared" si="3"/>
        <v>4.7694753577105509E-3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8100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192940</v>
      </c>
      <c r="T17" s="2">
        <f t="shared" si="2"/>
        <v>62100</v>
      </c>
      <c r="U17" s="2">
        <f t="shared" si="2"/>
        <v>243100</v>
      </c>
      <c r="V17" s="2">
        <f t="shared" si="2"/>
        <v>221800</v>
      </c>
      <c r="W17" s="2">
        <f t="shared" si="2"/>
        <v>98700</v>
      </c>
      <c r="X17" s="2">
        <f t="shared" si="2"/>
        <v>339000</v>
      </c>
      <c r="Y17" s="2" cm="1">
        <f t="array" ref="Y17">_xlfn.XLOOKUP(Y$1&amp;$R17,$C$3:$C$1662&amp;$D$3:$D$1662,$E$3:$E$1662,0,0,1)</f>
        <v>2700</v>
      </c>
      <c r="Z17" s="2" cm="1">
        <f t="array" ref="Z17">_xlfn.XLOOKUP(Z$1&amp;$R17,$C$3:$C$1662&amp;$D$3:$D$1662,$E$3:$E$1662,0,0,1)</f>
        <v>21200</v>
      </c>
      <c r="AA17" s="2" cm="1">
        <f t="array" ref="AA17">_xlfn.XLOOKUP(AA$1&amp;$R17,$C$3:$C$1662&amp;$D$3:$D$1662,$E$3:$E$1662,0,0,1)</f>
        <v>14700</v>
      </c>
      <c r="AB17" s="2" cm="1">
        <f t="array" ref="AB17">_xlfn.XLOOKUP(AB$1&amp;$R17,$C$3:$C$1662&amp;$D$3:$D$1662,$E$3:$E$1662,0,0,1)</f>
        <v>900</v>
      </c>
      <c r="AC17" s="2" cm="1">
        <f t="array" ref="AC17">_xlfn.XLOOKUP(AC$1&amp;$R17,$C$3:$C$1662&amp;$D$3:$D$1662,$E$3:$E$1662,0,0,1)</f>
        <v>14200</v>
      </c>
      <c r="AM17" t="s">
        <v>898</v>
      </c>
      <c r="AN17" t="s">
        <v>881</v>
      </c>
      <c r="AO17">
        <v>3055</v>
      </c>
      <c r="AP17">
        <v>3065</v>
      </c>
      <c r="AQ17">
        <v>2998</v>
      </c>
      <c r="AR17">
        <v>3020</v>
      </c>
      <c r="AS17">
        <v>366500</v>
      </c>
      <c r="AU17" s="7" t="str">
        <f t="shared" si="3"/>
        <v/>
      </c>
      <c r="AV17" s="7">
        <f t="shared" si="4"/>
        <v>-4.4303797468354444E-2</v>
      </c>
    </row>
    <row r="18" spans="3:48" x14ac:dyDescent="0.4">
      <c r="C18" t="s">
        <v>804</v>
      </c>
      <c r="D18" t="s">
        <v>521</v>
      </c>
      <c r="E18">
        <v>14200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197620</v>
      </c>
      <c r="T18" s="2">
        <f t="shared" si="2"/>
        <v>62800</v>
      </c>
      <c r="U18" s="2">
        <f t="shared" si="2"/>
        <v>250300</v>
      </c>
      <c r="V18" s="2">
        <f t="shared" si="2"/>
        <v>232600</v>
      </c>
      <c r="W18" s="2">
        <f t="shared" si="2"/>
        <v>99000</v>
      </c>
      <c r="X18" s="2">
        <f t="shared" si="2"/>
        <v>343400</v>
      </c>
      <c r="Y18" s="2" cm="1">
        <f t="array" ref="Y18">_xlfn.XLOOKUP(Y$1&amp;$R18,$C$3:$C$1662&amp;$D$3:$D$1662,$E$3:$E$1662,0,0,1)</f>
        <v>700</v>
      </c>
      <c r="Z18" s="2" cm="1">
        <f t="array" ref="Z18">_xlfn.XLOOKUP(Z$1&amp;$R18,$C$3:$C$1662&amp;$D$3:$D$1662,$E$3:$E$1662,0,0,1)</f>
        <v>7200</v>
      </c>
      <c r="AA18" s="2" cm="1">
        <f t="array" ref="AA18">_xlfn.XLOOKUP(AA$1&amp;$R18,$C$3:$C$1662&amp;$D$3:$D$1662,$E$3:$E$1662,0,0,1)</f>
        <v>10800</v>
      </c>
      <c r="AB18" s="2" cm="1">
        <f t="array" ref="AB18">_xlfn.XLOOKUP(AB$1&amp;$R18,$C$3:$C$1662&amp;$D$3:$D$1662,$E$3:$E$1662,0,0,1)</f>
        <v>300</v>
      </c>
      <c r="AC18" s="2" cm="1">
        <f t="array" ref="AC18">_xlfn.XLOOKUP(AC$1&amp;$R18,$C$3:$C$1662&amp;$D$3:$D$1662,$E$3:$E$1662,0,0,1)</f>
        <v>4400</v>
      </c>
      <c r="AM18" t="s">
        <v>899</v>
      </c>
      <c r="AN18" t="s">
        <v>881</v>
      </c>
      <c r="AO18">
        <v>3035</v>
      </c>
      <c r="AP18">
        <v>3040</v>
      </c>
      <c r="AQ18">
        <v>2964</v>
      </c>
      <c r="AR18">
        <v>2970</v>
      </c>
      <c r="AS18">
        <v>261300</v>
      </c>
      <c r="AU18" s="7" t="str">
        <f t="shared" si="3"/>
        <v/>
      </c>
      <c r="AV18" s="7">
        <f t="shared" si="4"/>
        <v>-1.655629139072845E-2</v>
      </c>
    </row>
    <row r="19" spans="3:48" x14ac:dyDescent="0.4">
      <c r="C19" t="s">
        <v>804</v>
      </c>
      <c r="D19" t="s">
        <v>522</v>
      </c>
      <c r="E19">
        <v>4400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203280</v>
      </c>
      <c r="T19" s="2">
        <f t="shared" si="2"/>
        <v>63200</v>
      </c>
      <c r="U19" s="2">
        <f t="shared" si="2"/>
        <v>254600</v>
      </c>
      <c r="V19" s="2">
        <f t="shared" si="2"/>
        <v>241300</v>
      </c>
      <c r="W19" s="2">
        <f t="shared" si="2"/>
        <v>101100</v>
      </c>
      <c r="X19" s="2">
        <f t="shared" si="2"/>
        <v>356200</v>
      </c>
      <c r="Y19" s="2" cm="1">
        <f t="array" ref="Y19">_xlfn.XLOOKUP(Y$1&amp;$R19,$C$3:$C$1662&amp;$D$3:$D$1662,$E$3:$E$1662,0,0,1)</f>
        <v>400</v>
      </c>
      <c r="Z19" s="2" cm="1">
        <f t="array" ref="Z19">_xlfn.XLOOKUP(Z$1&amp;$R19,$C$3:$C$1662&amp;$D$3:$D$1662,$E$3:$E$1662,0,0,1)</f>
        <v>4300</v>
      </c>
      <c r="AA19" s="2" cm="1">
        <f t="array" ref="AA19">_xlfn.XLOOKUP(AA$1&amp;$R19,$C$3:$C$1662&amp;$D$3:$D$1662,$E$3:$E$1662,0,0,1)</f>
        <v>8700</v>
      </c>
      <c r="AB19" s="2" cm="1">
        <f t="array" ref="AB19">_xlfn.XLOOKUP(AB$1&amp;$R19,$C$3:$C$1662&amp;$D$3:$D$1662,$E$3:$E$1662,0,0,1)</f>
        <v>2100</v>
      </c>
      <c r="AC19" s="2" cm="1">
        <f t="array" ref="AC19">_xlfn.XLOOKUP(AC$1&amp;$R19,$C$3:$C$1662&amp;$D$3:$D$1662,$E$3:$E$1662,0,0,1)</f>
        <v>12800</v>
      </c>
      <c r="AM19" t="s">
        <v>900</v>
      </c>
      <c r="AN19" t="s">
        <v>881</v>
      </c>
      <c r="AO19">
        <v>2950</v>
      </c>
      <c r="AP19">
        <v>2994</v>
      </c>
      <c r="AQ19">
        <v>2932</v>
      </c>
      <c r="AR19">
        <v>2965</v>
      </c>
      <c r="AS19">
        <v>539300</v>
      </c>
      <c r="AU19" s="7" t="str">
        <f t="shared" si="3"/>
        <v/>
      </c>
      <c r="AV19" s="7">
        <f t="shared" si="4"/>
        <v>-1.6835016835017313E-3</v>
      </c>
    </row>
    <row r="20" spans="3:48" x14ac:dyDescent="0.4">
      <c r="C20" t="s">
        <v>804</v>
      </c>
      <c r="D20" t="s">
        <v>523</v>
      </c>
      <c r="E20">
        <v>12800</v>
      </c>
      <c r="R20" t="s">
        <v>147</v>
      </c>
      <c r="S20" s="2">
        <f t="shared" si="1"/>
        <v>206700</v>
      </c>
      <c r="T20" s="2">
        <f t="shared" ref="T20:X35" si="5">T19+Y20</f>
        <v>65900</v>
      </c>
      <c r="U20" s="2">
        <f t="shared" si="5"/>
        <v>257100</v>
      </c>
      <c r="V20" s="2">
        <f t="shared" si="5"/>
        <v>246400</v>
      </c>
      <c r="W20" s="2">
        <f t="shared" si="5"/>
        <v>101100</v>
      </c>
      <c r="X20" s="2">
        <f t="shared" si="5"/>
        <v>363000</v>
      </c>
      <c r="Y20" s="2" cm="1">
        <f t="array" ref="Y20">_xlfn.XLOOKUP(Y$1&amp;$R20,$C$3:$C$1662&amp;$D$3:$D$1662,$E$3:$E$1662,0,0,1)</f>
        <v>2700</v>
      </c>
      <c r="Z20" s="2" cm="1">
        <f t="array" ref="Z20">_xlfn.XLOOKUP(Z$1&amp;$R20,$C$3:$C$1662&amp;$D$3:$D$1662,$E$3:$E$1662,0,0,1)</f>
        <v>2500</v>
      </c>
      <c r="AA20" s="2" cm="1">
        <f t="array" ref="AA20">_xlfn.XLOOKUP(AA$1&amp;$R20,$C$3:$C$1662&amp;$D$3:$D$1662,$E$3:$E$1662,0,0,1)</f>
        <v>5100</v>
      </c>
      <c r="AB20" s="2" cm="1">
        <f t="array" ref="AB20">_xlfn.XLOOKUP(AB$1&amp;$R20,$C$3:$C$1662&amp;$D$3:$D$1662,$E$3:$E$1662,0,0,1)</f>
        <v>0</v>
      </c>
      <c r="AC20" s="2" cm="1">
        <f t="array" ref="AC20">_xlfn.XLOOKUP(AC$1&amp;$R20,$C$3:$C$1662&amp;$D$3:$D$1662,$E$3:$E$1662,0,0,1)</f>
        <v>6800</v>
      </c>
      <c r="AM20" t="s">
        <v>901</v>
      </c>
      <c r="AN20" t="s">
        <v>881</v>
      </c>
      <c r="AO20">
        <v>3000</v>
      </c>
      <c r="AP20">
        <v>3020</v>
      </c>
      <c r="AQ20">
        <v>2922</v>
      </c>
      <c r="AR20">
        <v>2939</v>
      </c>
      <c r="AS20">
        <v>378500</v>
      </c>
      <c r="AU20" s="7" t="str">
        <f t="shared" si="3"/>
        <v/>
      </c>
      <c r="AV20" s="7">
        <f t="shared" si="4"/>
        <v>-8.7689713322091078E-3</v>
      </c>
    </row>
    <row r="21" spans="3:48" x14ac:dyDescent="0.4">
      <c r="C21" t="s">
        <v>804</v>
      </c>
      <c r="D21" t="s">
        <v>524</v>
      </c>
      <c r="E21">
        <v>6800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214100</v>
      </c>
      <c r="T21" s="2">
        <f t="shared" si="5"/>
        <v>66400</v>
      </c>
      <c r="U21" s="2">
        <f t="shared" si="5"/>
        <v>262300</v>
      </c>
      <c r="V21" s="2">
        <f t="shared" si="5"/>
        <v>263300</v>
      </c>
      <c r="W21" s="2">
        <f t="shared" si="5"/>
        <v>103100</v>
      </c>
      <c r="X21" s="2">
        <f t="shared" si="5"/>
        <v>375400</v>
      </c>
      <c r="Y21" s="2" cm="1">
        <f t="array" ref="Y21">_xlfn.XLOOKUP(Y$1&amp;$R21,$C$3:$C$1662&amp;$D$3:$D$1662,$E$3:$E$1662,0,0,1)</f>
        <v>500</v>
      </c>
      <c r="Z21" s="2" cm="1">
        <f t="array" ref="Z21">_xlfn.XLOOKUP(Z$1&amp;$R21,$C$3:$C$1662&amp;$D$3:$D$1662,$E$3:$E$1662,0,0,1)</f>
        <v>5200</v>
      </c>
      <c r="AA21" s="2" cm="1">
        <f t="array" ref="AA21">_xlfn.XLOOKUP(AA$1&amp;$R21,$C$3:$C$1662&amp;$D$3:$D$1662,$E$3:$E$1662,0,0,1)</f>
        <v>16900</v>
      </c>
      <c r="AB21" s="2" cm="1">
        <f t="array" ref="AB21">_xlfn.XLOOKUP(AB$1&amp;$R21,$C$3:$C$1662&amp;$D$3:$D$1662,$E$3:$E$1662,0,0,1)</f>
        <v>2000</v>
      </c>
      <c r="AC21" s="2" cm="1">
        <f t="array" ref="AC21">_xlfn.XLOOKUP(AC$1&amp;$R21,$C$3:$C$1662&amp;$D$3:$D$1662,$E$3:$E$1662,0,0,1)</f>
        <v>12400</v>
      </c>
      <c r="AM21" t="s">
        <v>902</v>
      </c>
      <c r="AN21" t="s">
        <v>881</v>
      </c>
      <c r="AO21">
        <v>2915</v>
      </c>
      <c r="AP21">
        <v>2920</v>
      </c>
      <c r="AQ21">
        <v>2772</v>
      </c>
      <c r="AR21">
        <v>2784</v>
      </c>
      <c r="AS21">
        <v>657400</v>
      </c>
      <c r="AU21" s="7" t="str">
        <f t="shared" si="3"/>
        <v/>
      </c>
      <c r="AV21" s="7">
        <f t="shared" si="4"/>
        <v>-5.2739026879891071E-2</v>
      </c>
    </row>
    <row r="22" spans="3:48" x14ac:dyDescent="0.4">
      <c r="C22" t="s">
        <v>804</v>
      </c>
      <c r="D22" t="s">
        <v>525</v>
      </c>
      <c r="E22">
        <v>12400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220040</v>
      </c>
      <c r="T22" s="2">
        <f t="shared" si="5"/>
        <v>67100</v>
      </c>
      <c r="U22" s="2">
        <f t="shared" si="5"/>
        <v>266400</v>
      </c>
      <c r="V22" s="2">
        <f t="shared" si="5"/>
        <v>274500</v>
      </c>
      <c r="W22" s="2">
        <f t="shared" si="5"/>
        <v>105300</v>
      </c>
      <c r="X22" s="2">
        <f t="shared" si="5"/>
        <v>386900</v>
      </c>
      <c r="Y22" s="2" cm="1">
        <f t="array" ref="Y22">_xlfn.XLOOKUP(Y$1&amp;$R22,$C$3:$C$1662&amp;$D$3:$D$1662,$E$3:$E$1662,0,0,1)</f>
        <v>700</v>
      </c>
      <c r="Z22" s="2" cm="1">
        <f t="array" ref="Z22">_xlfn.XLOOKUP(Z$1&amp;$R22,$C$3:$C$1662&amp;$D$3:$D$1662,$E$3:$E$1662,0,0,1)</f>
        <v>4100</v>
      </c>
      <c r="AA22" s="2" cm="1">
        <f t="array" ref="AA22">_xlfn.XLOOKUP(AA$1&amp;$R22,$C$3:$C$1662&amp;$D$3:$D$1662,$E$3:$E$1662,0,0,1)</f>
        <v>11200</v>
      </c>
      <c r="AB22" s="2" cm="1">
        <f t="array" ref="AB22">_xlfn.XLOOKUP(AB$1&amp;$R22,$C$3:$C$1662&amp;$D$3:$D$1662,$E$3:$E$1662,0,0,1)</f>
        <v>2200</v>
      </c>
      <c r="AC22" s="2" cm="1">
        <f t="array" ref="AC22">_xlfn.XLOOKUP(AC$1&amp;$R22,$C$3:$C$1662&amp;$D$3:$D$1662,$E$3:$E$1662,0,0,1)</f>
        <v>11500</v>
      </c>
      <c r="AM22" t="s">
        <v>903</v>
      </c>
      <c r="AN22" t="s">
        <v>881</v>
      </c>
      <c r="AO22">
        <v>2784</v>
      </c>
      <c r="AP22">
        <v>2806</v>
      </c>
      <c r="AQ22">
        <v>2703</v>
      </c>
      <c r="AR22">
        <v>2716</v>
      </c>
      <c r="AS22">
        <v>428400</v>
      </c>
      <c r="AU22" s="7" t="str">
        <f t="shared" si="3"/>
        <v/>
      </c>
      <c r="AV22" s="7">
        <f t="shared" si="4"/>
        <v>-2.4425287356321879E-2</v>
      </c>
    </row>
    <row r="23" spans="3:48" x14ac:dyDescent="0.4">
      <c r="C23" t="s">
        <v>804</v>
      </c>
      <c r="D23" t="s">
        <v>526</v>
      </c>
      <c r="E23">
        <v>11500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226960</v>
      </c>
      <c r="T23" s="2">
        <f t="shared" si="5"/>
        <v>76600</v>
      </c>
      <c r="U23" s="2">
        <f t="shared" si="5"/>
        <v>276500</v>
      </c>
      <c r="V23" s="2">
        <f t="shared" si="5"/>
        <v>279700</v>
      </c>
      <c r="W23" s="2">
        <f t="shared" si="5"/>
        <v>109500</v>
      </c>
      <c r="X23" s="2">
        <f t="shared" si="5"/>
        <v>392500</v>
      </c>
      <c r="Y23" s="2" cm="1">
        <f t="array" ref="Y23">_xlfn.XLOOKUP(Y$1&amp;$R23,$C$3:$C$1662&amp;$D$3:$D$1662,$E$3:$E$1662,0,0,1)</f>
        <v>9500</v>
      </c>
      <c r="Z23" s="2" cm="1">
        <f t="array" ref="Z23">_xlfn.XLOOKUP(Z$1&amp;$R23,$C$3:$C$1662&amp;$D$3:$D$1662,$E$3:$E$1662,0,0,1)</f>
        <v>10100</v>
      </c>
      <c r="AA23" s="2" cm="1">
        <f t="array" ref="AA23">_xlfn.XLOOKUP(AA$1&amp;$R23,$C$3:$C$1662&amp;$D$3:$D$1662,$E$3:$E$1662,0,0,1)</f>
        <v>5200</v>
      </c>
      <c r="AB23" s="2" cm="1">
        <f t="array" ref="AB23">_xlfn.XLOOKUP(AB$1&amp;$R23,$C$3:$C$1662&amp;$D$3:$D$1662,$E$3:$E$1662,0,0,1)</f>
        <v>4200</v>
      </c>
      <c r="AC23" s="2" cm="1">
        <f t="array" ref="AC23">_xlfn.XLOOKUP(AC$1&amp;$R23,$C$3:$C$1662&amp;$D$3:$D$1662,$E$3:$E$1662,0,0,1)</f>
        <v>5600</v>
      </c>
      <c r="AM23" t="s">
        <v>904</v>
      </c>
      <c r="AN23" t="s">
        <v>881</v>
      </c>
      <c r="AO23">
        <v>2700</v>
      </c>
      <c r="AP23">
        <v>2705</v>
      </c>
      <c r="AQ23">
        <v>2658</v>
      </c>
      <c r="AR23">
        <v>2675</v>
      </c>
      <c r="AS23">
        <v>267300</v>
      </c>
      <c r="AU23" s="7" t="str">
        <f t="shared" si="3"/>
        <v/>
      </c>
      <c r="AV23" s="7">
        <f t="shared" si="4"/>
        <v>-1.5095729013254733E-2</v>
      </c>
    </row>
    <row r="24" spans="3:48" x14ac:dyDescent="0.4">
      <c r="C24" t="s">
        <v>804</v>
      </c>
      <c r="D24" t="s">
        <v>527</v>
      </c>
      <c r="E24">
        <v>5600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234620</v>
      </c>
      <c r="T24" s="2">
        <f t="shared" si="5"/>
        <v>76800</v>
      </c>
      <c r="U24" s="2">
        <f t="shared" si="5"/>
        <v>304900</v>
      </c>
      <c r="V24" s="2">
        <f t="shared" si="5"/>
        <v>283000</v>
      </c>
      <c r="W24" s="2">
        <f t="shared" si="5"/>
        <v>109700</v>
      </c>
      <c r="X24" s="2">
        <f t="shared" si="5"/>
        <v>398700</v>
      </c>
      <c r="Y24" s="2" cm="1">
        <f t="array" ref="Y24">_xlfn.XLOOKUP(Y$1&amp;$R24,$C$3:$C$1662&amp;$D$3:$D$1662,$E$3:$E$1662,0,0,1)</f>
        <v>200</v>
      </c>
      <c r="Z24" s="2" cm="1">
        <f t="array" ref="Z24">_xlfn.XLOOKUP(Z$1&amp;$R24,$C$3:$C$1662&amp;$D$3:$D$1662,$E$3:$E$1662,0,0,1)</f>
        <v>28400</v>
      </c>
      <c r="AA24" s="2" cm="1">
        <f t="array" ref="AA24">_xlfn.XLOOKUP(AA$1&amp;$R24,$C$3:$C$1662&amp;$D$3:$D$1662,$E$3:$E$1662,0,0,1)</f>
        <v>3300</v>
      </c>
      <c r="AB24" s="2" cm="1">
        <f t="array" ref="AB24">_xlfn.XLOOKUP(AB$1&amp;$R24,$C$3:$C$1662&amp;$D$3:$D$1662,$E$3:$E$1662,0,0,1)</f>
        <v>200</v>
      </c>
      <c r="AC24" s="2" cm="1">
        <f t="array" ref="AC24">_xlfn.XLOOKUP(AC$1&amp;$R24,$C$3:$C$1662&amp;$D$3:$D$1662,$E$3:$E$1662,0,0,1)</f>
        <v>6200</v>
      </c>
      <c r="AM24" t="s">
        <v>905</v>
      </c>
      <c r="AN24" t="s">
        <v>881</v>
      </c>
      <c r="AO24">
        <v>2650</v>
      </c>
      <c r="AP24">
        <v>2725</v>
      </c>
      <c r="AQ24">
        <v>2650</v>
      </c>
      <c r="AR24">
        <v>2673</v>
      </c>
      <c r="AS24">
        <v>227000</v>
      </c>
      <c r="AU24" s="7" t="str">
        <f t="shared" si="3"/>
        <v/>
      </c>
      <c r="AV24" s="7">
        <f t="shared" si="4"/>
        <v>-7.4766355140187812E-4</v>
      </c>
    </row>
    <row r="25" spans="3:48" x14ac:dyDescent="0.4">
      <c r="C25" t="s">
        <v>804</v>
      </c>
      <c r="D25" t="s">
        <v>528</v>
      </c>
      <c r="E25">
        <v>6200</v>
      </c>
      <c r="R25" t="s">
        <v>22</v>
      </c>
      <c r="S25" s="2">
        <f t="shared" si="1"/>
        <v>241680</v>
      </c>
      <c r="T25" s="2">
        <f t="shared" si="5"/>
        <v>85400</v>
      </c>
      <c r="U25" s="2">
        <f t="shared" si="5"/>
        <v>310100</v>
      </c>
      <c r="V25" s="2">
        <f t="shared" si="5"/>
        <v>289600</v>
      </c>
      <c r="W25" s="2">
        <f t="shared" si="5"/>
        <v>111300</v>
      </c>
      <c r="X25" s="2">
        <f t="shared" si="5"/>
        <v>412000</v>
      </c>
      <c r="Y25" s="2" cm="1">
        <f t="array" ref="Y25">_xlfn.XLOOKUP(Y$1&amp;$R25,$C$3:$C$1662&amp;$D$3:$D$1662,$E$3:$E$1662,0,0,1)</f>
        <v>8600</v>
      </c>
      <c r="Z25" s="2" cm="1">
        <f t="array" ref="Z25">_xlfn.XLOOKUP(Z$1&amp;$R25,$C$3:$C$1662&amp;$D$3:$D$1662,$E$3:$E$1662,0,0,1)</f>
        <v>5200</v>
      </c>
      <c r="AA25" s="2" cm="1">
        <f t="array" ref="AA25">_xlfn.XLOOKUP(AA$1&amp;$R25,$C$3:$C$1662&amp;$D$3:$D$1662,$E$3:$E$1662,0,0,1)</f>
        <v>6600</v>
      </c>
      <c r="AB25" s="2" cm="1">
        <f t="array" ref="AB25">_xlfn.XLOOKUP(AB$1&amp;$R25,$C$3:$C$1662&amp;$D$3:$D$1662,$E$3:$E$1662,0,0,1)</f>
        <v>1600</v>
      </c>
      <c r="AC25" s="2" cm="1">
        <f t="array" ref="AC25">_xlfn.XLOOKUP(AC$1&amp;$R25,$C$3:$C$1662&amp;$D$3:$D$1662,$E$3:$E$1662,0,0,1)</f>
        <v>13300</v>
      </c>
      <c r="AM25" t="s">
        <v>906</v>
      </c>
      <c r="AN25" t="s">
        <v>881</v>
      </c>
      <c r="AO25">
        <v>2673</v>
      </c>
      <c r="AP25">
        <v>2884</v>
      </c>
      <c r="AQ25">
        <v>2665</v>
      </c>
      <c r="AR25">
        <v>2872</v>
      </c>
      <c r="AS25">
        <v>641300</v>
      </c>
      <c r="AU25" s="7">
        <f t="shared" si="3"/>
        <v>7.4448185559296665E-2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13300</v>
      </c>
      <c r="R26" t="s">
        <v>69</v>
      </c>
      <c r="S26" s="2">
        <f t="shared" si="1"/>
        <v>249180</v>
      </c>
      <c r="T26" s="2">
        <f t="shared" si="5"/>
        <v>88100</v>
      </c>
      <c r="U26" s="2">
        <f t="shared" si="5"/>
        <v>329000</v>
      </c>
      <c r="V26" s="2">
        <f t="shared" si="5"/>
        <v>292800</v>
      </c>
      <c r="W26" s="2">
        <f t="shared" si="5"/>
        <v>112000</v>
      </c>
      <c r="X26" s="2">
        <f t="shared" si="5"/>
        <v>424000</v>
      </c>
      <c r="Y26" s="2" cm="1">
        <f t="array" ref="Y26">_xlfn.XLOOKUP(Y$1&amp;$R26,$C$3:$C$1662&amp;$D$3:$D$1662,$E$3:$E$1662,0,0,1)</f>
        <v>2700</v>
      </c>
      <c r="Z26" s="2" cm="1">
        <f t="array" ref="Z26">_xlfn.XLOOKUP(Z$1&amp;$R26,$C$3:$C$1662&amp;$D$3:$D$1662,$E$3:$E$1662,0,0,1)</f>
        <v>18900</v>
      </c>
      <c r="AA26" s="2" cm="1">
        <f t="array" ref="AA26">_xlfn.XLOOKUP(AA$1&amp;$R26,$C$3:$C$1662&amp;$D$3:$D$1662,$E$3:$E$1662,0,0,1)</f>
        <v>3200</v>
      </c>
      <c r="AB26" s="2" cm="1">
        <f t="array" ref="AB26">_xlfn.XLOOKUP(AB$1&amp;$R26,$C$3:$C$1662&amp;$D$3:$D$1662,$E$3:$E$1662,0,0,1)</f>
        <v>700</v>
      </c>
      <c r="AC26" s="2" cm="1">
        <f t="array" ref="AC26">_xlfn.XLOOKUP(AC$1&amp;$R26,$C$3:$C$1662&amp;$D$3:$D$1662,$E$3:$E$1662,0,0,1)</f>
        <v>12000</v>
      </c>
      <c r="AM26" t="s">
        <v>907</v>
      </c>
      <c r="AN26" t="s">
        <v>881</v>
      </c>
      <c r="AO26">
        <v>2836</v>
      </c>
      <c r="AP26">
        <v>2910</v>
      </c>
      <c r="AQ26">
        <v>2800</v>
      </c>
      <c r="AR26">
        <v>2892</v>
      </c>
      <c r="AS26">
        <v>329500</v>
      </c>
      <c r="AU26" s="7">
        <f t="shared" si="3"/>
        <v>6.9637883008355494E-3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12000</v>
      </c>
      <c r="R27" t="s">
        <v>98</v>
      </c>
      <c r="S27" s="2">
        <f t="shared" si="1"/>
        <v>256880</v>
      </c>
      <c r="T27" s="2">
        <f t="shared" si="5"/>
        <v>88400</v>
      </c>
      <c r="U27" s="2">
        <f t="shared" si="5"/>
        <v>339700</v>
      </c>
      <c r="V27" s="2">
        <f t="shared" si="5"/>
        <v>300400</v>
      </c>
      <c r="W27" s="2">
        <f t="shared" si="5"/>
        <v>112000</v>
      </c>
      <c r="X27" s="2">
        <f t="shared" si="5"/>
        <v>443900</v>
      </c>
      <c r="Y27" s="2" cm="1">
        <f t="array" ref="Y27">_xlfn.XLOOKUP(Y$1&amp;$R27,$C$3:$C$1662&amp;$D$3:$D$1662,$E$3:$E$1662,0,0,1)</f>
        <v>300</v>
      </c>
      <c r="Z27" s="2" cm="1">
        <f t="array" ref="Z27">_xlfn.XLOOKUP(Z$1&amp;$R27,$C$3:$C$1662&amp;$D$3:$D$1662,$E$3:$E$1662,0,0,1)</f>
        <v>10700</v>
      </c>
      <c r="AA27" s="2" cm="1">
        <f t="array" ref="AA27">_xlfn.XLOOKUP(AA$1&amp;$R27,$C$3:$C$1662&amp;$D$3:$D$1662,$E$3:$E$1662,0,0,1)</f>
        <v>7600</v>
      </c>
      <c r="AB27" s="2" cm="1">
        <f t="array" ref="AB27">_xlfn.XLOOKUP(AB$1&amp;$R27,$C$3:$C$1662&amp;$D$3:$D$1662,$E$3:$E$1662,0,0,1)</f>
        <v>0</v>
      </c>
      <c r="AC27" s="2" cm="1">
        <f t="array" ref="AC27">_xlfn.XLOOKUP(AC$1&amp;$R27,$C$3:$C$1662&amp;$D$3:$D$1662,$E$3:$E$1662,0,0,1)</f>
        <v>19900</v>
      </c>
      <c r="AM27" t="s">
        <v>908</v>
      </c>
      <c r="AN27" t="s">
        <v>881</v>
      </c>
      <c r="AO27">
        <v>2911</v>
      </c>
      <c r="AP27">
        <v>2948</v>
      </c>
      <c r="AQ27">
        <v>2878</v>
      </c>
      <c r="AR27">
        <v>2892</v>
      </c>
      <c r="AS27">
        <v>463200</v>
      </c>
      <c r="AU27" s="7" t="str">
        <f t="shared" si="3"/>
        <v/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19900</v>
      </c>
      <c r="R28" t="s">
        <v>38</v>
      </c>
      <c r="S28" s="2">
        <f t="shared" si="1"/>
        <v>262180</v>
      </c>
      <c r="T28" s="2">
        <f t="shared" si="5"/>
        <v>88700</v>
      </c>
      <c r="U28" s="2">
        <f t="shared" si="5"/>
        <v>349800</v>
      </c>
      <c r="V28" s="2">
        <f t="shared" si="5"/>
        <v>303600</v>
      </c>
      <c r="W28" s="2">
        <f t="shared" si="5"/>
        <v>112400</v>
      </c>
      <c r="X28" s="2">
        <f t="shared" si="5"/>
        <v>456400</v>
      </c>
      <c r="Y28" s="2" cm="1">
        <f t="array" ref="Y28">_xlfn.XLOOKUP(Y$1&amp;$R28,$C$3:$C$1662&amp;$D$3:$D$1662,$E$3:$E$1662,0,0,1)</f>
        <v>300</v>
      </c>
      <c r="Z28" s="2" cm="1">
        <f t="array" ref="Z28">_xlfn.XLOOKUP(Z$1&amp;$R28,$C$3:$C$1662&amp;$D$3:$D$1662,$E$3:$E$1662,0,0,1)</f>
        <v>10100</v>
      </c>
      <c r="AA28" s="2" cm="1">
        <f t="array" ref="AA28">_xlfn.XLOOKUP(AA$1&amp;$R28,$C$3:$C$1662&amp;$D$3:$D$1662,$E$3:$E$1662,0,0,1)</f>
        <v>3200</v>
      </c>
      <c r="AB28" s="2" cm="1">
        <f t="array" ref="AB28">_xlfn.XLOOKUP(AB$1&amp;$R28,$C$3:$C$1662&amp;$D$3:$D$1662,$E$3:$E$1662,0,0,1)</f>
        <v>400</v>
      </c>
      <c r="AC28" s="2" cm="1">
        <f t="array" ref="AC28">_xlfn.XLOOKUP(AC$1&amp;$R28,$C$3:$C$1662&amp;$D$3:$D$1662,$E$3:$E$1662,0,0,1)</f>
        <v>12500</v>
      </c>
      <c r="AM28" t="s">
        <v>909</v>
      </c>
      <c r="AN28" t="s">
        <v>881</v>
      </c>
      <c r="AO28">
        <v>2842</v>
      </c>
      <c r="AP28">
        <v>2845</v>
      </c>
      <c r="AQ28">
        <v>2775</v>
      </c>
      <c r="AR28">
        <v>2825</v>
      </c>
      <c r="AS28">
        <v>429700</v>
      </c>
      <c r="AU28" s="7" t="str">
        <f t="shared" si="3"/>
        <v/>
      </c>
      <c r="AV28" s="7">
        <f t="shared" si="4"/>
        <v>-2.3167358229598922E-2</v>
      </c>
    </row>
    <row r="29" spans="3:48" x14ac:dyDescent="0.4">
      <c r="C29" t="s">
        <v>804</v>
      </c>
      <c r="D29" t="s">
        <v>532</v>
      </c>
      <c r="E29">
        <v>12500</v>
      </c>
      <c r="R29" t="s">
        <v>241</v>
      </c>
      <c r="S29" s="2">
        <f t="shared" si="1"/>
        <v>268540</v>
      </c>
      <c r="T29" s="2">
        <f t="shared" si="5"/>
        <v>93200</v>
      </c>
      <c r="U29" s="2">
        <f t="shared" si="5"/>
        <v>352800</v>
      </c>
      <c r="V29" s="2">
        <f t="shared" si="5"/>
        <v>319100</v>
      </c>
      <c r="W29" s="2">
        <f t="shared" si="5"/>
        <v>115200</v>
      </c>
      <c r="X29" s="2">
        <f t="shared" si="5"/>
        <v>462400</v>
      </c>
      <c r="Y29" s="2" cm="1">
        <f t="array" ref="Y29">_xlfn.XLOOKUP(Y$1&amp;$R29,$C$3:$C$1662&amp;$D$3:$D$1662,$E$3:$E$1662,0,0,1)</f>
        <v>4500</v>
      </c>
      <c r="Z29" s="2" cm="1">
        <f t="array" ref="Z29">_xlfn.XLOOKUP(Z$1&amp;$R29,$C$3:$C$1662&amp;$D$3:$D$1662,$E$3:$E$1662,0,0,1)</f>
        <v>3000</v>
      </c>
      <c r="AA29" s="2" cm="1">
        <f t="array" ref="AA29">_xlfn.XLOOKUP(AA$1&amp;$R29,$C$3:$C$1662&amp;$D$3:$D$1662,$E$3:$E$1662,0,0,1)</f>
        <v>15500</v>
      </c>
      <c r="AB29" s="2" cm="1">
        <f t="array" ref="AB29">_xlfn.XLOOKUP(AB$1&amp;$R29,$C$3:$C$1662&amp;$D$3:$D$1662,$E$3:$E$1662,0,0,1)</f>
        <v>2800</v>
      </c>
      <c r="AC29" s="2" cm="1">
        <f t="array" ref="AC29">_xlfn.XLOOKUP(AC$1&amp;$R29,$C$3:$C$1662&amp;$D$3:$D$1662,$E$3:$E$1662,0,0,1)</f>
        <v>6000</v>
      </c>
      <c r="AM29" t="s">
        <v>910</v>
      </c>
      <c r="AN29" t="s">
        <v>881</v>
      </c>
      <c r="AO29">
        <v>2775</v>
      </c>
      <c r="AP29">
        <v>2775</v>
      </c>
      <c r="AQ29">
        <v>2695</v>
      </c>
      <c r="AR29">
        <v>2710</v>
      </c>
      <c r="AS29">
        <v>377800</v>
      </c>
      <c r="AU29" s="7" t="str">
        <f t="shared" si="3"/>
        <v/>
      </c>
      <c r="AV29" s="7">
        <f t="shared" si="4"/>
        <v>-4.0707964601769953E-2</v>
      </c>
    </row>
    <row r="30" spans="3:48" x14ac:dyDescent="0.4">
      <c r="C30" t="s">
        <v>804</v>
      </c>
      <c r="D30" t="s">
        <v>533</v>
      </c>
      <c r="E30">
        <v>6000</v>
      </c>
      <c r="R30" t="s">
        <v>286</v>
      </c>
      <c r="S30" s="2">
        <f t="shared" si="1"/>
        <v>273720</v>
      </c>
      <c r="T30" s="2">
        <f t="shared" si="5"/>
        <v>98800</v>
      </c>
      <c r="U30" s="2">
        <f t="shared" si="5"/>
        <v>361800</v>
      </c>
      <c r="V30" s="2">
        <f t="shared" si="5"/>
        <v>319900</v>
      </c>
      <c r="W30" s="2">
        <f t="shared" si="5"/>
        <v>116300</v>
      </c>
      <c r="X30" s="2">
        <f t="shared" si="5"/>
        <v>471800</v>
      </c>
      <c r="Y30" s="2" cm="1">
        <f t="array" ref="Y30">_xlfn.XLOOKUP(Y$1&amp;$R30,$C$3:$C$1662&amp;$D$3:$D$1662,$E$3:$E$1662,0,0,1)</f>
        <v>5600</v>
      </c>
      <c r="Z30" s="2" cm="1">
        <f t="array" ref="Z30">_xlfn.XLOOKUP(Z$1&amp;$R30,$C$3:$C$1662&amp;$D$3:$D$1662,$E$3:$E$1662,0,0,1)</f>
        <v>9000</v>
      </c>
      <c r="AA30" s="2" cm="1">
        <f t="array" ref="AA30">_xlfn.XLOOKUP(AA$1&amp;$R30,$C$3:$C$1662&amp;$D$3:$D$1662,$E$3:$E$1662,0,0,1)</f>
        <v>800</v>
      </c>
      <c r="AB30" s="2" cm="1">
        <f t="array" ref="AB30">_xlfn.XLOOKUP(AB$1&amp;$R30,$C$3:$C$1662&amp;$D$3:$D$1662,$E$3:$E$1662,0,0,1)</f>
        <v>1100</v>
      </c>
      <c r="AC30" s="2" cm="1">
        <f t="array" ref="AC30">_xlfn.XLOOKUP(AC$1&amp;$R30,$C$3:$C$1662&amp;$D$3:$D$1662,$E$3:$E$1662,0,0,1)</f>
        <v>9400</v>
      </c>
      <c r="AM30" t="s">
        <v>911</v>
      </c>
      <c r="AN30" t="s">
        <v>881</v>
      </c>
      <c r="AO30">
        <v>2685</v>
      </c>
      <c r="AP30">
        <v>2728</v>
      </c>
      <c r="AQ30">
        <v>2651</v>
      </c>
      <c r="AR30">
        <v>2654</v>
      </c>
      <c r="AS30">
        <v>799300</v>
      </c>
      <c r="AU30" s="7" t="str">
        <f t="shared" si="3"/>
        <v/>
      </c>
      <c r="AV30" s="7">
        <f t="shared" si="4"/>
        <v>-2.0664206642066474E-2</v>
      </c>
    </row>
    <row r="31" spans="3:48" x14ac:dyDescent="0.4">
      <c r="C31" t="s">
        <v>804</v>
      </c>
      <c r="D31" t="s">
        <v>534</v>
      </c>
      <c r="E31">
        <v>9400</v>
      </c>
      <c r="R31" t="s">
        <v>203</v>
      </c>
      <c r="S31" s="2">
        <f t="shared" si="1"/>
        <v>279060</v>
      </c>
      <c r="T31" s="2">
        <f t="shared" si="5"/>
        <v>102400</v>
      </c>
      <c r="U31" s="2">
        <f t="shared" si="5"/>
        <v>363400</v>
      </c>
      <c r="V31" s="2">
        <f t="shared" si="5"/>
        <v>324600</v>
      </c>
      <c r="W31" s="2">
        <f t="shared" si="5"/>
        <v>117900</v>
      </c>
      <c r="X31" s="2">
        <f t="shared" si="5"/>
        <v>487000</v>
      </c>
      <c r="Y31" s="2" cm="1">
        <f t="array" ref="Y31">_xlfn.XLOOKUP(Y$1&amp;$R31,$C$3:$C$1662&amp;$D$3:$D$1662,$E$3:$E$1662,0,0,1)</f>
        <v>3600</v>
      </c>
      <c r="Z31" s="2" cm="1">
        <f t="array" ref="Z31">_xlfn.XLOOKUP(Z$1&amp;$R31,$C$3:$C$1662&amp;$D$3:$D$1662,$E$3:$E$1662,0,0,1)</f>
        <v>1600</v>
      </c>
      <c r="AA31" s="2" cm="1">
        <f t="array" ref="AA31">_xlfn.XLOOKUP(AA$1&amp;$R31,$C$3:$C$1662&amp;$D$3:$D$1662,$E$3:$E$1662,0,0,1)</f>
        <v>4700</v>
      </c>
      <c r="AB31" s="2" cm="1">
        <f t="array" ref="AB31">_xlfn.XLOOKUP(AB$1&amp;$R31,$C$3:$C$1662&amp;$D$3:$D$1662,$E$3:$E$1662,0,0,1)</f>
        <v>1600</v>
      </c>
      <c r="AC31" s="2" cm="1">
        <f t="array" ref="AC31">_xlfn.XLOOKUP(AC$1&amp;$R31,$C$3:$C$1662&amp;$D$3:$D$1662,$E$3:$E$1662,0,0,1)</f>
        <v>15200</v>
      </c>
      <c r="AM31" t="s">
        <v>912</v>
      </c>
      <c r="AN31" t="s">
        <v>881</v>
      </c>
      <c r="AO31">
        <v>2650</v>
      </c>
      <c r="AP31">
        <v>2697</v>
      </c>
      <c r="AQ31">
        <v>2643</v>
      </c>
      <c r="AR31">
        <v>2666</v>
      </c>
      <c r="AS31">
        <v>1111200</v>
      </c>
      <c r="AU31" s="7">
        <f t="shared" si="3"/>
        <v>4.5214770158250595E-3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15200</v>
      </c>
      <c r="R32" t="s">
        <v>153</v>
      </c>
      <c r="S32" s="2">
        <f t="shared" si="1"/>
        <v>284920</v>
      </c>
      <c r="T32" s="2">
        <f t="shared" si="5"/>
        <v>103000</v>
      </c>
      <c r="U32" s="2">
        <f t="shared" si="5"/>
        <v>375900</v>
      </c>
      <c r="V32" s="2">
        <f t="shared" si="5"/>
        <v>334200</v>
      </c>
      <c r="W32" s="2">
        <f t="shared" si="5"/>
        <v>120000</v>
      </c>
      <c r="X32" s="2">
        <f t="shared" si="5"/>
        <v>491500</v>
      </c>
      <c r="Y32" s="2" cm="1">
        <f t="array" ref="Y32">_xlfn.XLOOKUP(Y$1&amp;$R32,$C$3:$C$1662&amp;$D$3:$D$1662,$E$3:$E$1662,0,0,1)</f>
        <v>600</v>
      </c>
      <c r="Z32" s="2" cm="1">
        <f t="array" ref="Z32">_xlfn.XLOOKUP(Z$1&amp;$R32,$C$3:$C$1662&amp;$D$3:$D$1662,$E$3:$E$1662,0,0,1)</f>
        <v>12500</v>
      </c>
      <c r="AA32" s="2" cm="1">
        <f t="array" ref="AA32">_xlfn.XLOOKUP(AA$1&amp;$R32,$C$3:$C$1662&amp;$D$3:$D$1662,$E$3:$E$1662,0,0,1)</f>
        <v>9600</v>
      </c>
      <c r="AB32" s="2" cm="1">
        <f t="array" ref="AB32">_xlfn.XLOOKUP(AB$1&amp;$R32,$C$3:$C$1662&amp;$D$3:$D$1662,$E$3:$E$1662,0,0,1)</f>
        <v>2100</v>
      </c>
      <c r="AC32" s="2" cm="1">
        <f t="array" ref="AC32">_xlfn.XLOOKUP(AC$1&amp;$R32,$C$3:$C$1662&amp;$D$3:$D$1662,$E$3:$E$1662,0,0,1)</f>
        <v>4500</v>
      </c>
      <c r="AM32" t="s">
        <v>913</v>
      </c>
      <c r="AN32" t="s">
        <v>881</v>
      </c>
      <c r="AO32">
        <v>2690</v>
      </c>
      <c r="AP32">
        <v>2884</v>
      </c>
      <c r="AQ32">
        <v>2635</v>
      </c>
      <c r="AR32">
        <v>2799</v>
      </c>
      <c r="AS32">
        <v>2371300</v>
      </c>
      <c r="AU32" s="7">
        <f t="shared" si="3"/>
        <v>4.9887471867966937E-2</v>
      </c>
      <c r="AV32" s="7" t="str">
        <f t="shared" si="4"/>
        <v/>
      </c>
    </row>
    <row r="33" spans="3:48" x14ac:dyDescent="0.4">
      <c r="C33" t="s">
        <v>804</v>
      </c>
      <c r="D33" t="s">
        <v>536</v>
      </c>
      <c r="E33">
        <v>4500</v>
      </c>
      <c r="R33" t="s">
        <v>200</v>
      </c>
      <c r="S33" s="2">
        <f t="shared" si="1"/>
        <v>293020</v>
      </c>
      <c r="T33" s="2">
        <f t="shared" si="5"/>
        <v>108500</v>
      </c>
      <c r="U33" s="2">
        <f t="shared" si="5"/>
        <v>388000</v>
      </c>
      <c r="V33" s="2">
        <f t="shared" si="5"/>
        <v>340700</v>
      </c>
      <c r="W33" s="2">
        <f t="shared" si="5"/>
        <v>120600</v>
      </c>
      <c r="X33" s="2">
        <f t="shared" si="5"/>
        <v>507300</v>
      </c>
      <c r="Y33" s="2" cm="1">
        <f t="array" ref="Y33">_xlfn.XLOOKUP(Y$1&amp;$R33,$C$3:$C$1662&amp;$D$3:$D$1662,$E$3:$E$1662,0,0,1)</f>
        <v>5500</v>
      </c>
      <c r="Z33" s="2" cm="1">
        <f t="array" ref="Z33">_xlfn.XLOOKUP(Z$1&amp;$R33,$C$3:$C$1662&amp;$D$3:$D$1662,$E$3:$E$1662,0,0,1)</f>
        <v>12100</v>
      </c>
      <c r="AA33" s="2" cm="1">
        <f t="array" ref="AA33">_xlfn.XLOOKUP(AA$1&amp;$R33,$C$3:$C$1662&amp;$D$3:$D$1662,$E$3:$E$1662,0,0,1)</f>
        <v>6500</v>
      </c>
      <c r="AB33" s="2" cm="1">
        <f t="array" ref="AB33">_xlfn.XLOOKUP(AB$1&amp;$R33,$C$3:$C$1662&amp;$D$3:$D$1662,$E$3:$E$1662,0,0,1)</f>
        <v>600</v>
      </c>
      <c r="AC33" s="2" cm="1">
        <f t="array" ref="AC33">_xlfn.XLOOKUP(AC$1&amp;$R33,$C$3:$C$1662&amp;$D$3:$D$1662,$E$3:$E$1662,0,0,1)</f>
        <v>15800</v>
      </c>
      <c r="AM33" t="s">
        <v>914</v>
      </c>
      <c r="AN33" t="s">
        <v>881</v>
      </c>
      <c r="AO33">
        <v>2749</v>
      </c>
      <c r="AP33">
        <v>2779</v>
      </c>
      <c r="AQ33">
        <v>2707</v>
      </c>
      <c r="AR33">
        <v>2742</v>
      </c>
      <c r="AS33">
        <v>717600</v>
      </c>
      <c r="AU33" s="7" t="str">
        <f t="shared" si="3"/>
        <v/>
      </c>
      <c r="AV33" s="7">
        <f t="shared" si="4"/>
        <v>-2.0364415862808127E-2</v>
      </c>
    </row>
    <row r="34" spans="3:48" x14ac:dyDescent="0.4">
      <c r="C34" t="s">
        <v>804</v>
      </c>
      <c r="D34" t="s">
        <v>537</v>
      </c>
      <c r="E34">
        <v>15800</v>
      </c>
      <c r="R34" t="s">
        <v>26</v>
      </c>
      <c r="S34" s="2">
        <f t="shared" si="1"/>
        <v>298920</v>
      </c>
      <c r="T34" s="2">
        <f t="shared" si="5"/>
        <v>119100</v>
      </c>
      <c r="U34" s="2">
        <f t="shared" si="5"/>
        <v>397500</v>
      </c>
      <c r="V34" s="2">
        <f t="shared" si="5"/>
        <v>343100</v>
      </c>
      <c r="W34" s="2">
        <f t="shared" si="5"/>
        <v>123400</v>
      </c>
      <c r="X34" s="2">
        <f t="shared" si="5"/>
        <v>511500</v>
      </c>
      <c r="Y34" s="2" cm="1">
        <f t="array" ref="Y34">_xlfn.XLOOKUP(Y$1&amp;$R34,$C$3:$C$1662&amp;$D$3:$D$1662,$E$3:$E$1662,0,0,1)</f>
        <v>10600</v>
      </c>
      <c r="Z34" s="2" cm="1">
        <f t="array" ref="Z34">_xlfn.XLOOKUP(Z$1&amp;$R34,$C$3:$C$1662&amp;$D$3:$D$1662,$E$3:$E$1662,0,0,1)</f>
        <v>9500</v>
      </c>
      <c r="AA34" s="2" cm="1">
        <f t="array" ref="AA34">_xlfn.XLOOKUP(AA$1&amp;$R34,$C$3:$C$1662&amp;$D$3:$D$1662,$E$3:$E$1662,0,0,1)</f>
        <v>2400</v>
      </c>
      <c r="AB34" s="2" cm="1">
        <f t="array" ref="AB34">_xlfn.XLOOKUP(AB$1&amp;$R34,$C$3:$C$1662&amp;$D$3:$D$1662,$E$3:$E$1662,0,0,1)</f>
        <v>2800</v>
      </c>
      <c r="AC34" s="2" cm="1">
        <f t="array" ref="AC34">_xlfn.XLOOKUP(AC$1&amp;$R34,$C$3:$C$1662&amp;$D$3:$D$1662,$E$3:$E$1662,0,0,1)</f>
        <v>4200</v>
      </c>
      <c r="AM34" t="s">
        <v>915</v>
      </c>
      <c r="AN34" t="s">
        <v>881</v>
      </c>
      <c r="AO34">
        <v>2650</v>
      </c>
      <c r="AP34">
        <v>2726</v>
      </c>
      <c r="AQ34">
        <v>2602</v>
      </c>
      <c r="AR34">
        <v>2676</v>
      </c>
      <c r="AS34">
        <v>830100</v>
      </c>
      <c r="AU34" s="7" t="str">
        <f t="shared" si="3"/>
        <v/>
      </c>
      <c r="AV34" s="7">
        <f t="shared" si="4"/>
        <v>-2.4070021881838044E-2</v>
      </c>
    </row>
    <row r="35" spans="3:48" x14ac:dyDescent="0.4">
      <c r="C35" t="s">
        <v>804</v>
      </c>
      <c r="D35" t="s">
        <v>538</v>
      </c>
      <c r="E35">
        <v>4200</v>
      </c>
      <c r="R35" t="s">
        <v>99</v>
      </c>
      <c r="S35" s="2">
        <f t="shared" si="1"/>
        <v>303140</v>
      </c>
      <c r="T35" s="2">
        <f t="shared" si="5"/>
        <v>122600</v>
      </c>
      <c r="U35" s="2">
        <f t="shared" si="5"/>
        <v>401700</v>
      </c>
      <c r="V35" s="2">
        <f t="shared" si="5"/>
        <v>351900</v>
      </c>
      <c r="W35" s="2">
        <f t="shared" si="5"/>
        <v>124000</v>
      </c>
      <c r="X35" s="2">
        <f t="shared" si="5"/>
        <v>515500</v>
      </c>
      <c r="Y35" s="2" cm="1">
        <f t="array" ref="Y35">_xlfn.XLOOKUP(Y$1&amp;$R35,$C$3:$C$1662&amp;$D$3:$D$1662,$E$3:$E$1662,0,0,1)</f>
        <v>3500</v>
      </c>
      <c r="Z35" s="2" cm="1">
        <f t="array" ref="Z35">_xlfn.XLOOKUP(Z$1&amp;$R35,$C$3:$C$1662&amp;$D$3:$D$1662,$E$3:$E$1662,0,0,1)</f>
        <v>4200</v>
      </c>
      <c r="AA35" s="2" cm="1">
        <f t="array" ref="AA35">_xlfn.XLOOKUP(AA$1&amp;$R35,$C$3:$C$1662&amp;$D$3:$D$1662,$E$3:$E$1662,0,0,1)</f>
        <v>8800</v>
      </c>
      <c r="AB35" s="2" cm="1">
        <f t="array" ref="AB35">_xlfn.XLOOKUP(AB$1&amp;$R35,$C$3:$C$1662&amp;$D$3:$D$1662,$E$3:$E$1662,0,0,1)</f>
        <v>600</v>
      </c>
      <c r="AC35" s="2" cm="1">
        <f t="array" ref="AC35">_xlfn.XLOOKUP(AC$1&amp;$R35,$C$3:$C$1662&amp;$D$3:$D$1662,$E$3:$E$1662,0,0,1)</f>
        <v>4000</v>
      </c>
      <c r="AM35" t="s">
        <v>916</v>
      </c>
      <c r="AN35" t="s">
        <v>881</v>
      </c>
      <c r="AO35">
        <v>2626</v>
      </c>
      <c r="AP35">
        <v>2748</v>
      </c>
      <c r="AQ35">
        <v>2625</v>
      </c>
      <c r="AR35">
        <v>2649</v>
      </c>
      <c r="AS35">
        <v>1013000</v>
      </c>
      <c r="AU35" s="7" t="str">
        <f t="shared" si="3"/>
        <v/>
      </c>
      <c r="AV35" s="7">
        <f t="shared" si="4"/>
        <v>-1.0089686098654682E-2</v>
      </c>
    </row>
    <row r="36" spans="3:48" x14ac:dyDescent="0.4">
      <c r="C36" t="s">
        <v>804</v>
      </c>
      <c r="D36" t="s">
        <v>539</v>
      </c>
      <c r="E36">
        <v>4000</v>
      </c>
      <c r="R36" t="s">
        <v>83</v>
      </c>
      <c r="S36" s="2">
        <f t="shared" si="1"/>
        <v>312860</v>
      </c>
      <c r="T36" s="2">
        <f t="shared" ref="T36:X51" si="6">T35+Y36</f>
        <v>123200</v>
      </c>
      <c r="U36" s="2">
        <f t="shared" si="6"/>
        <v>408500</v>
      </c>
      <c r="V36" s="2">
        <f t="shared" si="6"/>
        <v>389100</v>
      </c>
      <c r="W36" s="2">
        <f t="shared" si="6"/>
        <v>125000</v>
      </c>
      <c r="X36" s="2">
        <f t="shared" si="6"/>
        <v>518500</v>
      </c>
      <c r="Y36" s="2" cm="1">
        <f t="array" ref="Y36">_xlfn.XLOOKUP(Y$1&amp;$R36,$C$3:$C$1662&amp;$D$3:$D$1662,$E$3:$E$1662,0,0,1)</f>
        <v>600</v>
      </c>
      <c r="Z36" s="2" cm="1">
        <f t="array" ref="Z36">_xlfn.XLOOKUP(Z$1&amp;$R36,$C$3:$C$1662&amp;$D$3:$D$1662,$E$3:$E$1662,0,0,1)</f>
        <v>6800</v>
      </c>
      <c r="AA36" s="2" cm="1">
        <f t="array" ref="AA36">_xlfn.XLOOKUP(AA$1&amp;$R36,$C$3:$C$1662&amp;$D$3:$D$1662,$E$3:$E$1662,0,0,1)</f>
        <v>37200</v>
      </c>
      <c r="AB36" s="2" cm="1">
        <f t="array" ref="AB36">_xlfn.XLOOKUP(AB$1&amp;$R36,$C$3:$C$1662&amp;$D$3:$D$1662,$E$3:$E$1662,0,0,1)</f>
        <v>1000</v>
      </c>
      <c r="AC36" s="2" cm="1">
        <f t="array" ref="AC36">_xlfn.XLOOKUP(AC$1&amp;$R36,$C$3:$C$1662&amp;$D$3:$D$1662,$E$3:$E$1662,0,0,1)</f>
        <v>3000</v>
      </c>
      <c r="AM36" t="s">
        <v>917</v>
      </c>
      <c r="AN36" t="s">
        <v>881</v>
      </c>
      <c r="AO36">
        <v>2200</v>
      </c>
      <c r="AP36">
        <v>2202</v>
      </c>
      <c r="AQ36">
        <v>2149</v>
      </c>
      <c r="AR36">
        <v>2149</v>
      </c>
      <c r="AS36">
        <v>1185000</v>
      </c>
      <c r="AU36" s="7" t="str">
        <f t="shared" si="3"/>
        <v/>
      </c>
      <c r="AV36" s="7">
        <f t="shared" si="4"/>
        <v>-0.18875047187617966</v>
      </c>
    </row>
    <row r="37" spans="3:48" x14ac:dyDescent="0.4">
      <c r="C37" t="s">
        <v>804</v>
      </c>
      <c r="D37" t="s">
        <v>540</v>
      </c>
      <c r="E37">
        <v>3000</v>
      </c>
      <c r="R37" t="s">
        <v>152</v>
      </c>
      <c r="S37" s="2">
        <f t="shared" si="1"/>
        <v>317560</v>
      </c>
      <c r="T37" s="2">
        <f t="shared" si="6"/>
        <v>127900</v>
      </c>
      <c r="U37" s="2">
        <f t="shared" si="6"/>
        <v>414800</v>
      </c>
      <c r="V37" s="2">
        <f t="shared" si="6"/>
        <v>396800</v>
      </c>
      <c r="W37" s="2">
        <f t="shared" si="6"/>
        <v>125500</v>
      </c>
      <c r="X37" s="2">
        <f t="shared" si="6"/>
        <v>522800</v>
      </c>
      <c r="Y37" s="2" cm="1">
        <f t="array" ref="Y37">_xlfn.XLOOKUP(Y$1&amp;$R37,$C$3:$C$1662&amp;$D$3:$D$1662,$E$3:$E$1662,0,0,1)</f>
        <v>4700</v>
      </c>
      <c r="Z37" s="2" cm="1">
        <f t="array" ref="Z37">_xlfn.XLOOKUP(Z$1&amp;$R37,$C$3:$C$1662&amp;$D$3:$D$1662,$E$3:$E$1662,0,0,1)</f>
        <v>6300</v>
      </c>
      <c r="AA37" s="2" cm="1">
        <f t="array" ref="AA37">_xlfn.XLOOKUP(AA$1&amp;$R37,$C$3:$C$1662&amp;$D$3:$D$1662,$E$3:$E$1662,0,0,1)</f>
        <v>7700</v>
      </c>
      <c r="AB37" s="2" cm="1">
        <f t="array" ref="AB37">_xlfn.XLOOKUP(AB$1&amp;$R37,$C$3:$C$1662&amp;$D$3:$D$1662,$E$3:$E$1662,0,0,1)</f>
        <v>500</v>
      </c>
      <c r="AC37" s="2" cm="1">
        <f t="array" ref="AC37">_xlfn.XLOOKUP(AC$1&amp;$R37,$C$3:$C$1662&amp;$D$3:$D$1662,$E$3:$E$1662,0,0,1)</f>
        <v>4300</v>
      </c>
      <c r="AM37" t="s">
        <v>918</v>
      </c>
      <c r="AN37" t="s">
        <v>881</v>
      </c>
      <c r="AO37">
        <v>2083</v>
      </c>
      <c r="AP37">
        <v>2125</v>
      </c>
      <c r="AQ37">
        <v>1763</v>
      </c>
      <c r="AR37">
        <v>2087</v>
      </c>
      <c r="AS37">
        <v>3664100</v>
      </c>
      <c r="AU37" s="7" t="str">
        <f t="shared" si="3"/>
        <v/>
      </c>
      <c r="AV37" s="7">
        <f t="shared" si="4"/>
        <v>-2.8850628199162398E-2</v>
      </c>
    </row>
    <row r="38" spans="3:48" x14ac:dyDescent="0.4">
      <c r="C38" t="s">
        <v>804</v>
      </c>
      <c r="D38" t="s">
        <v>541</v>
      </c>
      <c r="E38">
        <v>4300</v>
      </c>
      <c r="R38" t="s">
        <v>33</v>
      </c>
      <c r="S38" s="2">
        <f t="shared" si="1"/>
        <v>323180</v>
      </c>
      <c r="T38" s="2">
        <f t="shared" si="6"/>
        <v>128900</v>
      </c>
      <c r="U38" s="2">
        <f t="shared" si="6"/>
        <v>419500</v>
      </c>
      <c r="V38" s="2">
        <f t="shared" si="6"/>
        <v>405000</v>
      </c>
      <c r="W38" s="2">
        <f t="shared" si="6"/>
        <v>134000</v>
      </c>
      <c r="X38" s="2">
        <f t="shared" si="6"/>
        <v>528500</v>
      </c>
      <c r="Y38" s="2" cm="1">
        <f t="array" ref="Y38">_xlfn.XLOOKUP(Y$1&amp;$R38,$C$3:$C$1662&amp;$D$3:$D$1662,$E$3:$E$1662,0,0,1)</f>
        <v>1000</v>
      </c>
      <c r="Z38" s="2" cm="1">
        <f t="array" ref="Z38">_xlfn.XLOOKUP(Z$1&amp;$R38,$C$3:$C$1662&amp;$D$3:$D$1662,$E$3:$E$1662,0,0,1)</f>
        <v>4700</v>
      </c>
      <c r="AA38" s="2" cm="1">
        <f t="array" ref="AA38">_xlfn.XLOOKUP(AA$1&amp;$R38,$C$3:$C$1662&amp;$D$3:$D$1662,$E$3:$E$1662,0,0,1)</f>
        <v>8200</v>
      </c>
      <c r="AB38" s="2" cm="1">
        <f t="array" ref="AB38">_xlfn.XLOOKUP(AB$1&amp;$R38,$C$3:$C$1662&amp;$D$3:$D$1662,$E$3:$E$1662,0,0,1)</f>
        <v>8500</v>
      </c>
      <c r="AC38" s="2" cm="1">
        <f t="array" ref="AC38">_xlfn.XLOOKUP(AC$1&amp;$R38,$C$3:$C$1662&amp;$D$3:$D$1662,$E$3:$E$1662,0,0,1)</f>
        <v>5700</v>
      </c>
      <c r="AM38" t="s">
        <v>919</v>
      </c>
      <c r="AN38" t="s">
        <v>881</v>
      </c>
      <c r="AO38">
        <v>2037</v>
      </c>
      <c r="AP38">
        <v>2194</v>
      </c>
      <c r="AQ38">
        <v>1951</v>
      </c>
      <c r="AR38">
        <v>2133</v>
      </c>
      <c r="AS38">
        <v>1483700</v>
      </c>
      <c r="AU38" s="7">
        <f t="shared" si="3"/>
        <v>2.2041207474844171E-2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5700</v>
      </c>
      <c r="R39" t="s">
        <v>51</v>
      </c>
      <c r="S39" s="2">
        <f t="shared" si="1"/>
        <v>327180</v>
      </c>
      <c r="T39" s="2">
        <f t="shared" si="6"/>
        <v>130000</v>
      </c>
      <c r="U39" s="2">
        <f t="shared" si="6"/>
        <v>427800</v>
      </c>
      <c r="V39" s="2">
        <f t="shared" si="6"/>
        <v>410300</v>
      </c>
      <c r="W39" s="2">
        <f t="shared" si="6"/>
        <v>134100</v>
      </c>
      <c r="X39" s="2">
        <f t="shared" si="6"/>
        <v>533700</v>
      </c>
      <c r="Y39" s="2" cm="1">
        <f t="array" ref="Y39">_xlfn.XLOOKUP(Y$1&amp;$R39,$C$3:$C$1662&amp;$D$3:$D$1662,$E$3:$E$1662,0,0,1)</f>
        <v>1100</v>
      </c>
      <c r="Z39" s="2" cm="1">
        <f t="array" ref="Z39">_xlfn.XLOOKUP(Z$1&amp;$R39,$C$3:$C$1662&amp;$D$3:$D$1662,$E$3:$E$1662,0,0,1)</f>
        <v>8300</v>
      </c>
      <c r="AA39" s="2" cm="1">
        <f t="array" ref="AA39">_xlfn.XLOOKUP(AA$1&amp;$R39,$C$3:$C$1662&amp;$D$3:$D$1662,$E$3:$E$1662,0,0,1)</f>
        <v>5300</v>
      </c>
      <c r="AB39" s="2" cm="1">
        <f t="array" ref="AB39">_xlfn.XLOOKUP(AB$1&amp;$R39,$C$3:$C$1662&amp;$D$3:$D$1662,$E$3:$E$1662,0,0,1)</f>
        <v>100</v>
      </c>
      <c r="AC39" s="2" cm="1">
        <f t="array" ref="AC39">_xlfn.XLOOKUP(AC$1&amp;$R39,$C$3:$C$1662&amp;$D$3:$D$1662,$E$3:$E$1662,0,0,1)</f>
        <v>5200</v>
      </c>
      <c r="AM39" t="s">
        <v>920</v>
      </c>
      <c r="AN39" t="s">
        <v>881</v>
      </c>
      <c r="AO39">
        <v>2083</v>
      </c>
      <c r="AP39">
        <v>2127</v>
      </c>
      <c r="AQ39">
        <v>2032</v>
      </c>
      <c r="AR39">
        <v>2069</v>
      </c>
      <c r="AS39">
        <v>1010700</v>
      </c>
      <c r="AU39" s="7" t="str">
        <f t="shared" si="3"/>
        <v/>
      </c>
      <c r="AV39" s="7">
        <f t="shared" si="4"/>
        <v>-3.0004688232536325E-2</v>
      </c>
    </row>
    <row r="40" spans="3:48" x14ac:dyDescent="0.4">
      <c r="C40" t="s">
        <v>804</v>
      </c>
      <c r="D40" t="s">
        <v>543</v>
      </c>
      <c r="E40">
        <v>5200</v>
      </c>
      <c r="R40" t="s">
        <v>280</v>
      </c>
      <c r="S40" s="2">
        <f t="shared" si="1"/>
        <v>335220</v>
      </c>
      <c r="T40" s="2">
        <f t="shared" si="6"/>
        <v>131500</v>
      </c>
      <c r="U40" s="2">
        <f t="shared" si="6"/>
        <v>430500</v>
      </c>
      <c r="V40" s="2">
        <f t="shared" si="6"/>
        <v>416200</v>
      </c>
      <c r="W40" s="2">
        <f t="shared" si="6"/>
        <v>146000</v>
      </c>
      <c r="X40" s="2">
        <f t="shared" si="6"/>
        <v>551900</v>
      </c>
      <c r="Y40" s="2" cm="1">
        <f t="array" ref="Y40">_xlfn.XLOOKUP(Y$1&amp;$R40,$C$3:$C$1662&amp;$D$3:$D$1662,$E$3:$E$1662,0,0,1)</f>
        <v>1500</v>
      </c>
      <c r="Z40" s="2" cm="1">
        <f t="array" ref="Z40">_xlfn.XLOOKUP(Z$1&amp;$R40,$C$3:$C$1662&amp;$D$3:$D$1662,$E$3:$E$1662,0,0,1)</f>
        <v>2700</v>
      </c>
      <c r="AA40" s="2" cm="1">
        <f t="array" ref="AA40">_xlfn.XLOOKUP(AA$1&amp;$R40,$C$3:$C$1662&amp;$D$3:$D$1662,$E$3:$E$1662,0,0,1)</f>
        <v>5900</v>
      </c>
      <c r="AB40" s="2" cm="1">
        <f t="array" ref="AB40">_xlfn.XLOOKUP(AB$1&amp;$R40,$C$3:$C$1662&amp;$D$3:$D$1662,$E$3:$E$1662,0,0,1)</f>
        <v>11900</v>
      </c>
      <c r="AC40" s="2" cm="1">
        <f t="array" ref="AC40">_xlfn.XLOOKUP(AC$1&amp;$R40,$C$3:$C$1662&amp;$D$3:$D$1662,$E$3:$E$1662,0,0,1)</f>
        <v>18200</v>
      </c>
      <c r="AM40" t="s">
        <v>921</v>
      </c>
      <c r="AN40" t="s">
        <v>881</v>
      </c>
      <c r="AO40">
        <v>2053</v>
      </c>
      <c r="AP40">
        <v>2085</v>
      </c>
      <c r="AQ40">
        <v>1904</v>
      </c>
      <c r="AR40">
        <v>1923</v>
      </c>
      <c r="AS40">
        <v>1362000</v>
      </c>
      <c r="AU40" s="7" t="str">
        <f t="shared" si="3"/>
        <v/>
      </c>
      <c r="AV40" s="7">
        <f t="shared" si="4"/>
        <v>-7.0565490575157042E-2</v>
      </c>
    </row>
    <row r="41" spans="3:48" x14ac:dyDescent="0.4">
      <c r="C41" t="s">
        <v>804</v>
      </c>
      <c r="D41" t="s">
        <v>544</v>
      </c>
      <c r="E41">
        <v>18200</v>
      </c>
      <c r="R41" t="s">
        <v>154</v>
      </c>
      <c r="S41" s="2">
        <f t="shared" si="1"/>
        <v>341360</v>
      </c>
      <c r="T41" s="2">
        <f t="shared" si="6"/>
        <v>133600</v>
      </c>
      <c r="U41" s="2">
        <f t="shared" si="6"/>
        <v>430600</v>
      </c>
      <c r="V41" s="2">
        <f t="shared" si="6"/>
        <v>424000</v>
      </c>
      <c r="W41" s="2">
        <f t="shared" si="6"/>
        <v>150200</v>
      </c>
      <c r="X41" s="2">
        <f t="shared" si="6"/>
        <v>568400</v>
      </c>
      <c r="Y41" s="2" cm="1">
        <f t="array" ref="Y41">_xlfn.XLOOKUP(Y$1&amp;$R41,$C$3:$C$1662&amp;$D$3:$D$1662,$E$3:$E$1662,0,0,1)</f>
        <v>2100</v>
      </c>
      <c r="Z41" s="2" cm="1">
        <f t="array" ref="Z41">_xlfn.XLOOKUP(Z$1&amp;$R41,$C$3:$C$1662&amp;$D$3:$D$1662,$E$3:$E$1662,0,0,1)</f>
        <v>100</v>
      </c>
      <c r="AA41" s="2" cm="1">
        <f t="array" ref="AA41">_xlfn.XLOOKUP(AA$1&amp;$R41,$C$3:$C$1662&amp;$D$3:$D$1662,$E$3:$E$1662,0,0,1)</f>
        <v>7800</v>
      </c>
      <c r="AB41" s="2" cm="1">
        <f t="array" ref="AB41">_xlfn.XLOOKUP(AB$1&amp;$R41,$C$3:$C$1662&amp;$D$3:$D$1662,$E$3:$E$1662,0,0,1)</f>
        <v>4200</v>
      </c>
      <c r="AC41" s="2" cm="1">
        <f t="array" ref="AC41">_xlfn.XLOOKUP(AC$1&amp;$R41,$C$3:$C$1662&amp;$D$3:$D$1662,$E$3:$E$1662,0,0,1)</f>
        <v>16500</v>
      </c>
      <c r="AM41" t="s">
        <v>922</v>
      </c>
      <c r="AN41" t="s">
        <v>881</v>
      </c>
      <c r="AO41">
        <v>1900</v>
      </c>
      <c r="AP41">
        <v>2028</v>
      </c>
      <c r="AQ41">
        <v>1880</v>
      </c>
      <c r="AR41">
        <v>1956</v>
      </c>
      <c r="AS41">
        <v>1390600</v>
      </c>
      <c r="AU41" s="7">
        <f t="shared" si="3"/>
        <v>1.7160686427457161E-2</v>
      </c>
      <c r="AV41" s="7" t="str">
        <f t="shared" si="4"/>
        <v/>
      </c>
    </row>
    <row r="42" spans="3:48" x14ac:dyDescent="0.4">
      <c r="C42" t="s">
        <v>804</v>
      </c>
      <c r="D42" t="s">
        <v>545</v>
      </c>
      <c r="E42">
        <v>16500</v>
      </c>
      <c r="R42" t="s">
        <v>133</v>
      </c>
      <c r="S42" s="2">
        <f t="shared" si="1"/>
        <v>346760</v>
      </c>
      <c r="T42" s="2">
        <f t="shared" si="6"/>
        <v>136100</v>
      </c>
      <c r="U42" s="2">
        <f t="shared" si="6"/>
        <v>444100</v>
      </c>
      <c r="V42" s="2">
        <f t="shared" si="6"/>
        <v>432100</v>
      </c>
      <c r="W42" s="2">
        <f t="shared" si="6"/>
        <v>151800</v>
      </c>
      <c r="X42" s="2">
        <f t="shared" si="6"/>
        <v>569700</v>
      </c>
      <c r="Y42" s="2" cm="1">
        <f t="array" ref="Y42">_xlfn.XLOOKUP(Y$1&amp;$R42,$C$3:$C$1662&amp;$D$3:$D$1662,$E$3:$E$1662,0,0,1)</f>
        <v>2500</v>
      </c>
      <c r="Z42" s="2" cm="1">
        <f t="array" ref="Z42">_xlfn.XLOOKUP(Z$1&amp;$R42,$C$3:$C$1662&amp;$D$3:$D$1662,$E$3:$E$1662,0,0,1)</f>
        <v>13500</v>
      </c>
      <c r="AA42" s="2" cm="1">
        <f t="array" ref="AA42">_xlfn.XLOOKUP(AA$1&amp;$R42,$C$3:$C$1662&amp;$D$3:$D$1662,$E$3:$E$1662,0,0,1)</f>
        <v>8100</v>
      </c>
      <c r="AB42" s="2" cm="1">
        <f t="array" ref="AB42">_xlfn.XLOOKUP(AB$1&amp;$R42,$C$3:$C$1662&amp;$D$3:$D$1662,$E$3:$E$1662,0,0,1)</f>
        <v>1600</v>
      </c>
      <c r="AC42" s="2" cm="1">
        <f t="array" ref="AC42">_xlfn.XLOOKUP(AC$1&amp;$R42,$C$3:$C$1662&amp;$D$3:$D$1662,$E$3:$E$1662,0,0,1)</f>
        <v>1300</v>
      </c>
      <c r="AM42" t="s">
        <v>923</v>
      </c>
      <c r="AN42" t="s">
        <v>881</v>
      </c>
      <c r="AO42">
        <v>1968</v>
      </c>
      <c r="AP42">
        <v>2012</v>
      </c>
      <c r="AQ42">
        <v>1953</v>
      </c>
      <c r="AR42">
        <v>1984</v>
      </c>
      <c r="AS42">
        <v>842900</v>
      </c>
      <c r="AU42" s="7">
        <f t="shared" si="3"/>
        <v>1.4314928425357865E-2</v>
      </c>
      <c r="AV42" s="7" t="str">
        <f t="shared" si="4"/>
        <v/>
      </c>
    </row>
    <row r="43" spans="3:48" x14ac:dyDescent="0.4">
      <c r="C43" t="s">
        <v>804</v>
      </c>
      <c r="D43" t="s">
        <v>546</v>
      </c>
      <c r="E43">
        <v>1300</v>
      </c>
      <c r="R43" t="s">
        <v>113</v>
      </c>
      <c r="S43" s="2">
        <f t="shared" si="1"/>
        <v>356120</v>
      </c>
      <c r="T43" s="2">
        <f t="shared" si="6"/>
        <v>138000</v>
      </c>
      <c r="U43" s="2">
        <f t="shared" si="6"/>
        <v>451700</v>
      </c>
      <c r="V43" s="2">
        <f t="shared" si="6"/>
        <v>441100</v>
      </c>
      <c r="W43" s="2">
        <f t="shared" si="6"/>
        <v>170600</v>
      </c>
      <c r="X43" s="2">
        <f t="shared" si="6"/>
        <v>579200</v>
      </c>
      <c r="Y43" s="2" cm="1">
        <f t="array" ref="Y43">_xlfn.XLOOKUP(Y$1&amp;$R43,$C$3:$C$1662&amp;$D$3:$D$1662,$E$3:$E$1662,0,0,1)</f>
        <v>1900</v>
      </c>
      <c r="Z43" s="2" cm="1">
        <f t="array" ref="Z43">_xlfn.XLOOKUP(Z$1&amp;$R43,$C$3:$C$1662&amp;$D$3:$D$1662,$E$3:$E$1662,0,0,1)</f>
        <v>7600</v>
      </c>
      <c r="AA43" s="2" cm="1">
        <f t="array" ref="AA43">_xlfn.XLOOKUP(AA$1&amp;$R43,$C$3:$C$1662&amp;$D$3:$D$1662,$E$3:$E$1662,0,0,1)</f>
        <v>9000</v>
      </c>
      <c r="AB43" s="2" cm="1">
        <f t="array" ref="AB43">_xlfn.XLOOKUP(AB$1&amp;$R43,$C$3:$C$1662&amp;$D$3:$D$1662,$E$3:$E$1662,0,0,1)</f>
        <v>18800</v>
      </c>
      <c r="AC43" s="2" cm="1">
        <f t="array" ref="AC43">_xlfn.XLOOKUP(AC$1&amp;$R43,$C$3:$C$1662&amp;$D$3:$D$1662,$E$3:$E$1662,0,0,1)</f>
        <v>9500</v>
      </c>
      <c r="AM43" t="s">
        <v>924</v>
      </c>
      <c r="AN43" t="s">
        <v>881</v>
      </c>
      <c r="AO43">
        <v>1996</v>
      </c>
      <c r="AP43">
        <v>2002</v>
      </c>
      <c r="AQ43">
        <v>1867</v>
      </c>
      <c r="AR43">
        <v>1882</v>
      </c>
      <c r="AS43">
        <v>1610500</v>
      </c>
      <c r="AU43" s="7" t="str">
        <f t="shared" si="3"/>
        <v/>
      </c>
      <c r="AV43" s="7">
        <f t="shared" si="4"/>
        <v>-5.1411290322580627E-2</v>
      </c>
    </row>
    <row r="44" spans="3:48" x14ac:dyDescent="0.4">
      <c r="C44" t="s">
        <v>804</v>
      </c>
      <c r="D44" t="s">
        <v>547</v>
      </c>
      <c r="E44">
        <v>9500</v>
      </c>
      <c r="R44" t="s">
        <v>49</v>
      </c>
      <c r="S44" s="2">
        <f t="shared" si="1"/>
        <v>366140</v>
      </c>
      <c r="T44" s="2">
        <f t="shared" si="6"/>
        <v>142200</v>
      </c>
      <c r="U44" s="2">
        <f t="shared" si="6"/>
        <v>462100</v>
      </c>
      <c r="V44" s="2">
        <f t="shared" si="6"/>
        <v>445700</v>
      </c>
      <c r="W44" s="2">
        <f t="shared" si="6"/>
        <v>177300</v>
      </c>
      <c r="X44" s="2">
        <f t="shared" si="6"/>
        <v>603400</v>
      </c>
      <c r="Y44" s="2" cm="1">
        <f t="array" ref="Y44">_xlfn.XLOOKUP(Y$1&amp;$R44,$C$3:$C$1662&amp;$D$3:$D$1662,$E$3:$E$1662,0,0,1)</f>
        <v>4200</v>
      </c>
      <c r="Z44" s="2" cm="1">
        <f t="array" ref="Z44">_xlfn.XLOOKUP(Z$1&amp;$R44,$C$3:$C$1662&amp;$D$3:$D$1662,$E$3:$E$1662,0,0,1)</f>
        <v>10400</v>
      </c>
      <c r="AA44" s="2" cm="1">
        <f t="array" ref="AA44">_xlfn.XLOOKUP(AA$1&amp;$R44,$C$3:$C$1662&amp;$D$3:$D$1662,$E$3:$E$1662,0,0,1)</f>
        <v>4600</v>
      </c>
      <c r="AB44" s="2" cm="1">
        <f t="array" ref="AB44">_xlfn.XLOOKUP(AB$1&amp;$R44,$C$3:$C$1662&amp;$D$3:$D$1662,$E$3:$E$1662,0,0,1)</f>
        <v>6700</v>
      </c>
      <c r="AC44" s="2" cm="1">
        <f t="array" ref="AC44">_xlfn.XLOOKUP(AC$1&amp;$R44,$C$3:$C$1662&amp;$D$3:$D$1662,$E$3:$E$1662,0,0,1)</f>
        <v>24200</v>
      </c>
      <c r="AM44" t="s">
        <v>925</v>
      </c>
      <c r="AN44" t="s">
        <v>881</v>
      </c>
      <c r="AO44">
        <v>1930</v>
      </c>
      <c r="AP44">
        <v>2013</v>
      </c>
      <c r="AQ44">
        <v>1877</v>
      </c>
      <c r="AR44">
        <v>1890</v>
      </c>
      <c r="AS44">
        <v>1073800</v>
      </c>
      <c r="AU44" s="7">
        <f t="shared" si="3"/>
        <v>4.2507970244420878E-3</v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24200</v>
      </c>
      <c r="R45" t="s">
        <v>242</v>
      </c>
      <c r="S45" s="2">
        <f t="shared" si="1"/>
        <v>375460</v>
      </c>
      <c r="T45" s="2">
        <f t="shared" si="6"/>
        <v>144300</v>
      </c>
      <c r="U45" s="2">
        <f t="shared" si="6"/>
        <v>465200</v>
      </c>
      <c r="V45" s="2">
        <f t="shared" si="6"/>
        <v>448700</v>
      </c>
      <c r="W45" s="2">
        <f t="shared" si="6"/>
        <v>183300</v>
      </c>
      <c r="X45" s="2">
        <f t="shared" si="6"/>
        <v>635800</v>
      </c>
      <c r="Y45" s="2" cm="1">
        <f t="array" ref="Y45">_xlfn.XLOOKUP(Y$1&amp;$R45,$C$3:$C$1662&amp;$D$3:$D$1662,$E$3:$E$1662,0,0,1)</f>
        <v>2100</v>
      </c>
      <c r="Z45" s="2" cm="1">
        <f t="array" ref="Z45">_xlfn.XLOOKUP(Z$1&amp;$R45,$C$3:$C$1662&amp;$D$3:$D$1662,$E$3:$E$1662,0,0,1)</f>
        <v>3100</v>
      </c>
      <c r="AA45" s="2" cm="1">
        <f t="array" ref="AA45">_xlfn.XLOOKUP(AA$1&amp;$R45,$C$3:$C$1662&amp;$D$3:$D$1662,$E$3:$E$1662,0,0,1)</f>
        <v>3000</v>
      </c>
      <c r="AB45" s="2" cm="1">
        <f t="array" ref="AB45">_xlfn.XLOOKUP(AB$1&amp;$R45,$C$3:$C$1662&amp;$D$3:$D$1662,$E$3:$E$1662,0,0,1)</f>
        <v>6000</v>
      </c>
      <c r="AC45" s="2" cm="1">
        <f t="array" ref="AC45">_xlfn.XLOOKUP(AC$1&amp;$R45,$C$3:$C$1662&amp;$D$3:$D$1662,$E$3:$E$1662,0,0,1)</f>
        <v>32400</v>
      </c>
      <c r="AM45" t="s">
        <v>926</v>
      </c>
      <c r="AN45" t="s">
        <v>881</v>
      </c>
      <c r="AO45">
        <v>1875</v>
      </c>
      <c r="AP45">
        <v>1888</v>
      </c>
      <c r="AQ45">
        <v>1824</v>
      </c>
      <c r="AR45">
        <v>1861</v>
      </c>
      <c r="AS45">
        <v>881100</v>
      </c>
      <c r="AU45" s="7" t="str">
        <f t="shared" si="3"/>
        <v/>
      </c>
      <c r="AV45" s="7">
        <f t="shared" si="4"/>
        <v>-1.5343915343915326E-2</v>
      </c>
    </row>
    <row r="46" spans="3:48" x14ac:dyDescent="0.4">
      <c r="C46" t="s">
        <v>804</v>
      </c>
      <c r="D46" t="s">
        <v>549</v>
      </c>
      <c r="E46">
        <v>32400</v>
      </c>
      <c r="R46" t="s">
        <v>126</v>
      </c>
      <c r="S46" s="2">
        <f t="shared" si="1"/>
        <v>380760</v>
      </c>
      <c r="T46" s="2">
        <f t="shared" si="6"/>
        <v>148900</v>
      </c>
      <c r="U46" s="2">
        <f t="shared" si="6"/>
        <v>468800</v>
      </c>
      <c r="V46" s="2">
        <f t="shared" si="6"/>
        <v>451300</v>
      </c>
      <c r="W46" s="2">
        <f t="shared" si="6"/>
        <v>185300</v>
      </c>
      <c r="X46" s="2">
        <f t="shared" si="6"/>
        <v>649500</v>
      </c>
      <c r="Y46" s="2" cm="1">
        <f t="array" ref="Y46">_xlfn.XLOOKUP(Y$1&amp;$R46,$C$3:$C$1662&amp;$D$3:$D$1662,$E$3:$E$1662,0,0,1)</f>
        <v>4600</v>
      </c>
      <c r="Z46" s="2" cm="1">
        <f t="array" ref="Z46">_xlfn.XLOOKUP(Z$1&amp;$R46,$C$3:$C$1662&amp;$D$3:$D$1662,$E$3:$E$1662,0,0,1)</f>
        <v>3600</v>
      </c>
      <c r="AA46" s="2" cm="1">
        <f t="array" ref="AA46">_xlfn.XLOOKUP(AA$1&amp;$R46,$C$3:$C$1662&amp;$D$3:$D$1662,$E$3:$E$1662,0,0,1)</f>
        <v>2600</v>
      </c>
      <c r="AB46" s="2" cm="1">
        <f t="array" ref="AB46">_xlfn.XLOOKUP(AB$1&amp;$R46,$C$3:$C$1662&amp;$D$3:$D$1662,$E$3:$E$1662,0,0,1)</f>
        <v>2000</v>
      </c>
      <c r="AC46" s="2" cm="1">
        <f t="array" ref="AC46">_xlfn.XLOOKUP(AC$1&amp;$R46,$C$3:$C$1662&amp;$D$3:$D$1662,$E$3:$E$1662,0,0,1)</f>
        <v>13700</v>
      </c>
      <c r="AM46" t="s">
        <v>927</v>
      </c>
      <c r="AN46" t="s">
        <v>881</v>
      </c>
      <c r="AO46">
        <v>1841</v>
      </c>
      <c r="AP46">
        <v>1938</v>
      </c>
      <c r="AQ46">
        <v>1824</v>
      </c>
      <c r="AR46">
        <v>1873</v>
      </c>
      <c r="AS46">
        <v>807900</v>
      </c>
      <c r="AU46" s="7">
        <f t="shared" si="3"/>
        <v>6.4481461579795063E-3</v>
      </c>
      <c r="AV46" s="7" t="str">
        <f t="shared" si="4"/>
        <v/>
      </c>
    </row>
    <row r="47" spans="3:48" x14ac:dyDescent="0.4">
      <c r="C47" t="s">
        <v>804</v>
      </c>
      <c r="D47" t="s">
        <v>550</v>
      </c>
      <c r="E47">
        <v>13700</v>
      </c>
      <c r="R47" t="s">
        <v>170</v>
      </c>
      <c r="S47" s="2">
        <f t="shared" si="1"/>
        <v>384180</v>
      </c>
      <c r="T47" s="2">
        <f t="shared" si="6"/>
        <v>149400</v>
      </c>
      <c r="U47" s="2">
        <f t="shared" si="6"/>
        <v>469500</v>
      </c>
      <c r="V47" s="2">
        <f t="shared" si="6"/>
        <v>457500</v>
      </c>
      <c r="W47" s="2">
        <f t="shared" si="6"/>
        <v>186400</v>
      </c>
      <c r="X47" s="2">
        <f t="shared" si="6"/>
        <v>658100</v>
      </c>
      <c r="Y47" s="2" cm="1">
        <f t="array" ref="Y47">_xlfn.XLOOKUP(Y$1&amp;$R47,$C$3:$C$1662&amp;$D$3:$D$1662,$E$3:$E$1662,0,0,1)</f>
        <v>500</v>
      </c>
      <c r="Z47" s="2" cm="1">
        <f t="array" ref="Z47">_xlfn.XLOOKUP(Z$1&amp;$R47,$C$3:$C$1662&amp;$D$3:$D$1662,$E$3:$E$1662,0,0,1)</f>
        <v>700</v>
      </c>
      <c r="AA47" s="2" cm="1">
        <f t="array" ref="AA47">_xlfn.XLOOKUP(AA$1&amp;$R47,$C$3:$C$1662&amp;$D$3:$D$1662,$E$3:$E$1662,0,0,1)</f>
        <v>6200</v>
      </c>
      <c r="AB47" s="2" cm="1">
        <f t="array" ref="AB47">_xlfn.XLOOKUP(AB$1&amp;$R47,$C$3:$C$1662&amp;$D$3:$D$1662,$E$3:$E$1662,0,0,1)</f>
        <v>1100</v>
      </c>
      <c r="AC47" s="2" cm="1">
        <f t="array" ref="AC47">_xlfn.XLOOKUP(AC$1&amp;$R47,$C$3:$C$1662&amp;$D$3:$D$1662,$E$3:$E$1662,0,0,1)</f>
        <v>8600</v>
      </c>
      <c r="AM47" t="s">
        <v>928</v>
      </c>
      <c r="AN47" t="s">
        <v>881</v>
      </c>
      <c r="AO47">
        <v>1861</v>
      </c>
      <c r="AP47">
        <v>1902</v>
      </c>
      <c r="AQ47">
        <v>1822</v>
      </c>
      <c r="AR47">
        <v>1893</v>
      </c>
      <c r="AS47">
        <v>573000</v>
      </c>
      <c r="AU47" s="7">
        <f t="shared" si="3"/>
        <v>1.0678056593699914E-2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8600</v>
      </c>
      <c r="R48" t="s">
        <v>174</v>
      </c>
      <c r="S48" s="2">
        <f t="shared" si="1"/>
        <v>390760</v>
      </c>
      <c r="T48" s="2">
        <f t="shared" si="6"/>
        <v>152100</v>
      </c>
      <c r="U48" s="2">
        <f t="shared" si="6"/>
        <v>478600</v>
      </c>
      <c r="V48" s="2">
        <f t="shared" si="6"/>
        <v>459600</v>
      </c>
      <c r="W48" s="2">
        <f t="shared" si="6"/>
        <v>193800</v>
      </c>
      <c r="X48" s="2">
        <f t="shared" si="6"/>
        <v>669700</v>
      </c>
      <c r="Y48" s="2" cm="1">
        <f t="array" ref="Y48">_xlfn.XLOOKUP(Y$1&amp;$R48,$C$3:$C$1662&amp;$D$3:$D$1662,$E$3:$E$1662,0,0,1)</f>
        <v>2700</v>
      </c>
      <c r="Z48" s="2" cm="1">
        <f t="array" ref="Z48">_xlfn.XLOOKUP(Z$1&amp;$R48,$C$3:$C$1662&amp;$D$3:$D$1662,$E$3:$E$1662,0,0,1)</f>
        <v>9100</v>
      </c>
      <c r="AA48" s="2" cm="1">
        <f t="array" ref="AA48">_xlfn.XLOOKUP(AA$1&amp;$R48,$C$3:$C$1662&amp;$D$3:$D$1662,$E$3:$E$1662,0,0,1)</f>
        <v>2100</v>
      </c>
      <c r="AB48" s="2" cm="1">
        <f t="array" ref="AB48">_xlfn.XLOOKUP(AB$1&amp;$R48,$C$3:$C$1662&amp;$D$3:$D$1662,$E$3:$E$1662,0,0,1)</f>
        <v>7400</v>
      </c>
      <c r="AC48" s="2" cm="1">
        <f t="array" ref="AC48">_xlfn.XLOOKUP(AC$1&amp;$R48,$C$3:$C$1662&amp;$D$3:$D$1662,$E$3:$E$1662,0,0,1)</f>
        <v>11600</v>
      </c>
      <c r="AM48" t="s">
        <v>929</v>
      </c>
      <c r="AN48" t="s">
        <v>881</v>
      </c>
      <c r="AO48">
        <v>1916</v>
      </c>
      <c r="AP48">
        <v>1922</v>
      </c>
      <c r="AQ48">
        <v>1829</v>
      </c>
      <c r="AR48">
        <v>1853</v>
      </c>
      <c r="AS48">
        <v>734400</v>
      </c>
      <c r="AU48" s="7" t="str">
        <f t="shared" si="3"/>
        <v/>
      </c>
      <c r="AV48" s="7">
        <f t="shared" si="4"/>
        <v>-2.1130480718436373E-2</v>
      </c>
    </row>
    <row r="49" spans="3:48" x14ac:dyDescent="0.4">
      <c r="C49" t="s">
        <v>804</v>
      </c>
      <c r="D49" t="s">
        <v>552</v>
      </c>
      <c r="E49">
        <v>11600</v>
      </c>
      <c r="R49" t="s">
        <v>179</v>
      </c>
      <c r="S49" s="2">
        <f t="shared" si="1"/>
        <v>395320</v>
      </c>
      <c r="T49" s="2">
        <f t="shared" si="6"/>
        <v>154200</v>
      </c>
      <c r="U49" s="2">
        <f t="shared" si="6"/>
        <v>482700</v>
      </c>
      <c r="V49" s="2">
        <f t="shared" si="6"/>
        <v>461100</v>
      </c>
      <c r="W49" s="2">
        <f t="shared" si="6"/>
        <v>195300</v>
      </c>
      <c r="X49" s="2">
        <f t="shared" si="6"/>
        <v>683300</v>
      </c>
      <c r="Y49" s="2" cm="1">
        <f t="array" ref="Y49">_xlfn.XLOOKUP(Y$1&amp;$R49,$C$3:$C$1662&amp;$D$3:$D$1662,$E$3:$E$1662,0,0,1)</f>
        <v>2100</v>
      </c>
      <c r="Z49" s="2" cm="1">
        <f t="array" ref="Z49">_xlfn.XLOOKUP(Z$1&amp;$R49,$C$3:$C$1662&amp;$D$3:$D$1662,$E$3:$E$1662,0,0,1)</f>
        <v>4100</v>
      </c>
      <c r="AA49" s="2" cm="1">
        <f t="array" ref="AA49">_xlfn.XLOOKUP(AA$1&amp;$R49,$C$3:$C$1662&amp;$D$3:$D$1662,$E$3:$E$1662,0,0,1)</f>
        <v>1500</v>
      </c>
      <c r="AB49" s="2" cm="1">
        <f t="array" ref="AB49">_xlfn.XLOOKUP(AB$1&amp;$R49,$C$3:$C$1662&amp;$D$3:$D$1662,$E$3:$E$1662,0,0,1)</f>
        <v>1500</v>
      </c>
      <c r="AC49" s="2" cm="1">
        <f t="array" ref="AC49">_xlfn.XLOOKUP(AC$1&amp;$R49,$C$3:$C$1662&amp;$D$3:$D$1662,$E$3:$E$1662,0,0,1)</f>
        <v>13600</v>
      </c>
      <c r="AM49" t="s">
        <v>930</v>
      </c>
      <c r="AN49" t="s">
        <v>881</v>
      </c>
      <c r="AO49">
        <v>1847</v>
      </c>
      <c r="AP49">
        <v>1893</v>
      </c>
      <c r="AQ49">
        <v>1841</v>
      </c>
      <c r="AR49">
        <v>1885</v>
      </c>
      <c r="AS49">
        <v>749100</v>
      </c>
      <c r="AU49" s="7">
        <f t="shared" si="3"/>
        <v>1.7269293038316258E-2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13600</v>
      </c>
      <c r="R50" t="s">
        <v>223</v>
      </c>
      <c r="S50" s="2">
        <f t="shared" si="1"/>
        <v>398640</v>
      </c>
      <c r="T50" s="2">
        <f t="shared" si="6"/>
        <v>155100</v>
      </c>
      <c r="U50" s="2">
        <f t="shared" si="6"/>
        <v>484900</v>
      </c>
      <c r="V50" s="2">
        <f t="shared" si="6"/>
        <v>464600</v>
      </c>
      <c r="W50" s="2">
        <f t="shared" si="6"/>
        <v>199500</v>
      </c>
      <c r="X50" s="2">
        <f t="shared" si="6"/>
        <v>689100</v>
      </c>
      <c r="Y50" s="2" cm="1">
        <f t="array" ref="Y50">_xlfn.XLOOKUP(Y$1&amp;$R50,$C$3:$C$1662&amp;$D$3:$D$1662,$E$3:$E$1662,0,0,1)</f>
        <v>900</v>
      </c>
      <c r="Z50" s="2" cm="1">
        <f t="array" ref="Z50">_xlfn.XLOOKUP(Z$1&amp;$R50,$C$3:$C$1662&amp;$D$3:$D$1662,$E$3:$E$1662,0,0,1)</f>
        <v>2200</v>
      </c>
      <c r="AA50" s="2" cm="1">
        <f t="array" ref="AA50">_xlfn.XLOOKUP(AA$1&amp;$R50,$C$3:$C$1662&amp;$D$3:$D$1662,$E$3:$E$1662,0,0,1)</f>
        <v>3500</v>
      </c>
      <c r="AB50" s="2" cm="1">
        <f t="array" ref="AB50">_xlfn.XLOOKUP(AB$1&amp;$R50,$C$3:$C$1662&amp;$D$3:$D$1662,$E$3:$E$1662,0,0,1)</f>
        <v>4200</v>
      </c>
      <c r="AC50" s="2" cm="1">
        <f t="array" ref="AC50">_xlfn.XLOOKUP(AC$1&amp;$R50,$C$3:$C$1662&amp;$D$3:$D$1662,$E$3:$E$1662,0,0,1)</f>
        <v>5800</v>
      </c>
      <c r="AM50" t="s">
        <v>931</v>
      </c>
      <c r="AN50" t="s">
        <v>881</v>
      </c>
      <c r="AO50">
        <v>1881</v>
      </c>
      <c r="AP50">
        <v>1995</v>
      </c>
      <c r="AQ50">
        <v>1875</v>
      </c>
      <c r="AR50">
        <v>1991</v>
      </c>
      <c r="AS50">
        <v>1001400</v>
      </c>
      <c r="AU50" s="7">
        <f t="shared" si="3"/>
        <v>5.6233421750663037E-2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5800</v>
      </c>
      <c r="R51" t="s">
        <v>208</v>
      </c>
      <c r="S51" s="2">
        <f t="shared" si="1"/>
        <v>401240</v>
      </c>
      <c r="T51" s="2">
        <f t="shared" si="6"/>
        <v>156900</v>
      </c>
      <c r="U51" s="2">
        <f t="shared" si="6"/>
        <v>487400</v>
      </c>
      <c r="V51" s="2">
        <f t="shared" si="6"/>
        <v>467100</v>
      </c>
      <c r="W51" s="2">
        <f t="shared" si="6"/>
        <v>201700</v>
      </c>
      <c r="X51" s="2">
        <f t="shared" si="6"/>
        <v>693100</v>
      </c>
      <c r="Y51" s="2" cm="1">
        <f t="array" ref="Y51">_xlfn.XLOOKUP(Y$1&amp;$R51,$C$3:$C$1662&amp;$D$3:$D$1662,$E$3:$E$1662,0,0,1)</f>
        <v>1800</v>
      </c>
      <c r="Z51" s="2" cm="1">
        <f t="array" ref="Z51">_xlfn.XLOOKUP(Z$1&amp;$R51,$C$3:$C$1662&amp;$D$3:$D$1662,$E$3:$E$1662,0,0,1)</f>
        <v>2500</v>
      </c>
      <c r="AA51" s="2" cm="1">
        <f t="array" ref="AA51">_xlfn.XLOOKUP(AA$1&amp;$R51,$C$3:$C$1662&amp;$D$3:$D$1662,$E$3:$E$1662,0,0,1)</f>
        <v>2500</v>
      </c>
      <c r="AB51" s="2" cm="1">
        <f t="array" ref="AB51">_xlfn.XLOOKUP(AB$1&amp;$R51,$C$3:$C$1662&amp;$D$3:$D$1662,$E$3:$E$1662,0,0,1)</f>
        <v>2200</v>
      </c>
      <c r="AC51" s="2" cm="1">
        <f t="array" ref="AC51">_xlfn.XLOOKUP(AC$1&amp;$R51,$C$3:$C$1662&amp;$D$3:$D$1662,$E$3:$E$1662,0,0,1)</f>
        <v>4000</v>
      </c>
      <c r="AM51" t="s">
        <v>932</v>
      </c>
      <c r="AN51" t="s">
        <v>881</v>
      </c>
      <c r="AO51">
        <v>1979</v>
      </c>
      <c r="AP51">
        <v>2104</v>
      </c>
      <c r="AQ51">
        <v>1970</v>
      </c>
      <c r="AR51">
        <v>2092</v>
      </c>
      <c r="AS51">
        <v>1091300</v>
      </c>
      <c r="AU51" s="7">
        <f t="shared" si="3"/>
        <v>5.0728277247614306E-2</v>
      </c>
      <c r="AV51" s="7" t="str">
        <f t="shared" si="4"/>
        <v/>
      </c>
    </row>
    <row r="52" spans="3:48" x14ac:dyDescent="0.4">
      <c r="C52" t="s">
        <v>804</v>
      </c>
      <c r="D52" t="s">
        <v>555</v>
      </c>
      <c r="E52">
        <v>4000</v>
      </c>
      <c r="R52" t="s">
        <v>160</v>
      </c>
      <c r="S52" s="2">
        <f t="shared" si="1"/>
        <v>405420</v>
      </c>
      <c r="T52" s="2">
        <f t="shared" ref="T52:X67" si="7">T51+Y52</f>
        <v>160500</v>
      </c>
      <c r="U52" s="2">
        <f t="shared" si="7"/>
        <v>488800</v>
      </c>
      <c r="V52" s="2">
        <f t="shared" si="7"/>
        <v>470900</v>
      </c>
      <c r="W52" s="2">
        <f t="shared" si="7"/>
        <v>208200</v>
      </c>
      <c r="X52" s="2">
        <f t="shared" si="7"/>
        <v>698700</v>
      </c>
      <c r="Y52" s="2" cm="1">
        <f t="array" ref="Y52">_xlfn.XLOOKUP(Y$1&amp;$R52,$C$3:$C$1662&amp;$D$3:$D$1662,$E$3:$E$1662,0,0,1)</f>
        <v>3600</v>
      </c>
      <c r="Z52" s="2" cm="1">
        <f t="array" ref="Z52">_xlfn.XLOOKUP(Z$1&amp;$R52,$C$3:$C$1662&amp;$D$3:$D$1662,$E$3:$E$1662,0,0,1)</f>
        <v>1400</v>
      </c>
      <c r="AA52" s="2" cm="1">
        <f t="array" ref="AA52">_xlfn.XLOOKUP(AA$1&amp;$R52,$C$3:$C$1662&amp;$D$3:$D$1662,$E$3:$E$1662,0,0,1)</f>
        <v>3800</v>
      </c>
      <c r="AB52" s="2" cm="1">
        <f t="array" ref="AB52">_xlfn.XLOOKUP(AB$1&amp;$R52,$C$3:$C$1662&amp;$D$3:$D$1662,$E$3:$E$1662,0,0,1)</f>
        <v>6500</v>
      </c>
      <c r="AC52" s="2" cm="1">
        <f t="array" ref="AC52">_xlfn.XLOOKUP(AC$1&amp;$R52,$C$3:$C$1662&amp;$D$3:$D$1662,$E$3:$E$1662,0,0,1)</f>
        <v>5600</v>
      </c>
      <c r="AM52" t="s">
        <v>933</v>
      </c>
      <c r="AN52" t="s">
        <v>881</v>
      </c>
      <c r="AO52">
        <v>2112</v>
      </c>
      <c r="AP52">
        <v>2127</v>
      </c>
      <c r="AQ52">
        <v>2058</v>
      </c>
      <c r="AR52">
        <v>2064</v>
      </c>
      <c r="AS52">
        <v>682800</v>
      </c>
      <c r="AU52" s="7" t="str">
        <f t="shared" si="3"/>
        <v/>
      </c>
      <c r="AV52" s="7">
        <f t="shared" si="4"/>
        <v>-1.3384321223709361E-2</v>
      </c>
    </row>
    <row r="53" spans="3:48" x14ac:dyDescent="0.4">
      <c r="C53" t="s">
        <v>804</v>
      </c>
      <c r="D53" t="s">
        <v>556</v>
      </c>
      <c r="E53">
        <v>5600</v>
      </c>
      <c r="R53" t="s">
        <v>168</v>
      </c>
      <c r="S53" s="2">
        <f t="shared" si="1"/>
        <v>408300</v>
      </c>
      <c r="T53" s="2">
        <f t="shared" si="7"/>
        <v>163300</v>
      </c>
      <c r="U53" s="2">
        <f t="shared" si="7"/>
        <v>490000</v>
      </c>
      <c r="V53" s="2">
        <f t="shared" si="7"/>
        <v>473000</v>
      </c>
      <c r="W53" s="2">
        <f t="shared" si="7"/>
        <v>213600</v>
      </c>
      <c r="X53" s="2">
        <f t="shared" si="7"/>
        <v>701600</v>
      </c>
      <c r="Y53" s="2" cm="1">
        <f t="array" ref="Y53">_xlfn.XLOOKUP(Y$1&amp;$R53,$C$3:$C$1662&amp;$D$3:$D$1662,$E$3:$E$1662,0,0,1)</f>
        <v>2800</v>
      </c>
      <c r="Z53" s="2" cm="1">
        <f t="array" ref="Z53">_xlfn.XLOOKUP(Z$1&amp;$R53,$C$3:$C$1662&amp;$D$3:$D$1662,$E$3:$E$1662,0,0,1)</f>
        <v>1200</v>
      </c>
      <c r="AA53" s="2" cm="1">
        <f t="array" ref="AA53">_xlfn.XLOOKUP(AA$1&amp;$R53,$C$3:$C$1662&amp;$D$3:$D$1662,$E$3:$E$1662,0,0,1)</f>
        <v>2100</v>
      </c>
      <c r="AB53" s="2" cm="1">
        <f t="array" ref="AB53">_xlfn.XLOOKUP(AB$1&amp;$R53,$C$3:$C$1662&amp;$D$3:$D$1662,$E$3:$E$1662,0,0,1)</f>
        <v>5400</v>
      </c>
      <c r="AC53" s="2" cm="1">
        <f t="array" ref="AC53">_xlfn.XLOOKUP(AC$1&amp;$R53,$C$3:$C$1662&amp;$D$3:$D$1662,$E$3:$E$1662,0,0,1)</f>
        <v>2900</v>
      </c>
      <c r="AM53" t="s">
        <v>934</v>
      </c>
      <c r="AN53" t="s">
        <v>881</v>
      </c>
      <c r="AO53">
        <v>2064</v>
      </c>
      <c r="AP53">
        <v>2145</v>
      </c>
      <c r="AQ53">
        <v>2031</v>
      </c>
      <c r="AR53">
        <v>2075</v>
      </c>
      <c r="AS53">
        <v>609600</v>
      </c>
      <c r="AU53" s="7">
        <f t="shared" si="3"/>
        <v>5.3294573643409837E-3</v>
      </c>
      <c r="AV53" s="7" t="str">
        <f t="shared" si="4"/>
        <v/>
      </c>
    </row>
    <row r="54" spans="3:48" x14ac:dyDescent="0.4">
      <c r="C54" t="s">
        <v>804</v>
      </c>
      <c r="D54" t="s">
        <v>557</v>
      </c>
      <c r="E54">
        <v>2900</v>
      </c>
      <c r="R54" t="s">
        <v>167</v>
      </c>
      <c r="S54" s="2">
        <f t="shared" si="1"/>
        <v>414900</v>
      </c>
      <c r="T54" s="2">
        <f t="shared" si="7"/>
        <v>164000</v>
      </c>
      <c r="U54" s="2">
        <f t="shared" si="7"/>
        <v>490300</v>
      </c>
      <c r="V54" s="2">
        <f t="shared" si="7"/>
        <v>476600</v>
      </c>
      <c r="W54" s="2">
        <f t="shared" si="7"/>
        <v>215600</v>
      </c>
      <c r="X54" s="2">
        <f t="shared" si="7"/>
        <v>728000</v>
      </c>
      <c r="Y54" s="2" cm="1">
        <f t="array" ref="Y54">_xlfn.XLOOKUP(Y$1&amp;$R54,$C$3:$C$1662&amp;$D$3:$D$1662,$E$3:$E$1662,0,0,1)</f>
        <v>700</v>
      </c>
      <c r="Z54" s="2" cm="1">
        <f t="array" ref="Z54">_xlfn.XLOOKUP(Z$1&amp;$R54,$C$3:$C$1662&amp;$D$3:$D$1662,$E$3:$E$1662,0,0,1)</f>
        <v>300</v>
      </c>
      <c r="AA54" s="2" cm="1">
        <f t="array" ref="AA54">_xlfn.XLOOKUP(AA$1&amp;$R54,$C$3:$C$1662&amp;$D$3:$D$1662,$E$3:$E$1662,0,0,1)</f>
        <v>3600</v>
      </c>
      <c r="AB54" s="2" cm="1">
        <f t="array" ref="AB54">_xlfn.XLOOKUP(AB$1&amp;$R54,$C$3:$C$1662&amp;$D$3:$D$1662,$E$3:$E$1662,0,0,1)</f>
        <v>2000</v>
      </c>
      <c r="AC54" s="2" cm="1">
        <f t="array" ref="AC54">_xlfn.XLOOKUP(AC$1&amp;$R54,$C$3:$C$1662&amp;$D$3:$D$1662,$E$3:$E$1662,0,0,1)</f>
        <v>26400</v>
      </c>
      <c r="AM54" t="s">
        <v>935</v>
      </c>
      <c r="AN54" t="s">
        <v>881</v>
      </c>
      <c r="AO54">
        <v>2132</v>
      </c>
      <c r="AP54">
        <v>2310</v>
      </c>
      <c r="AQ54">
        <v>2124</v>
      </c>
      <c r="AR54">
        <v>2290</v>
      </c>
      <c r="AS54">
        <v>1992000</v>
      </c>
      <c r="AU54" s="7">
        <f t="shared" si="3"/>
        <v>0.10361445783132539</v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26400</v>
      </c>
      <c r="R55" t="s">
        <v>218</v>
      </c>
      <c r="S55" s="2">
        <f t="shared" si="1"/>
        <v>428700</v>
      </c>
      <c r="T55" s="2">
        <f t="shared" si="7"/>
        <v>165000</v>
      </c>
      <c r="U55" s="2">
        <f t="shared" si="7"/>
        <v>505300</v>
      </c>
      <c r="V55" s="2">
        <f t="shared" si="7"/>
        <v>495800</v>
      </c>
      <c r="W55" s="2">
        <f t="shared" si="7"/>
        <v>217000</v>
      </c>
      <c r="X55" s="2">
        <f t="shared" si="7"/>
        <v>760400</v>
      </c>
      <c r="Y55" s="2" cm="1">
        <f t="array" ref="Y55">_xlfn.XLOOKUP(Y$1&amp;$R55,$C$3:$C$1662&amp;$D$3:$D$1662,$E$3:$E$1662,0,0,1)</f>
        <v>1000</v>
      </c>
      <c r="Z55" s="2" cm="1">
        <f t="array" ref="Z55">_xlfn.XLOOKUP(Z$1&amp;$R55,$C$3:$C$1662&amp;$D$3:$D$1662,$E$3:$E$1662,0,0,1)</f>
        <v>15000</v>
      </c>
      <c r="AA55" s="2" cm="1">
        <f t="array" ref="AA55">_xlfn.XLOOKUP(AA$1&amp;$R55,$C$3:$C$1662&amp;$D$3:$D$1662,$E$3:$E$1662,0,0,1)</f>
        <v>19200</v>
      </c>
      <c r="AB55" s="2" cm="1">
        <f t="array" ref="AB55">_xlfn.XLOOKUP(AB$1&amp;$R55,$C$3:$C$1662&amp;$D$3:$D$1662,$E$3:$E$1662,0,0,1)</f>
        <v>1400</v>
      </c>
      <c r="AC55" s="2" cm="1">
        <f t="array" ref="AC55">_xlfn.XLOOKUP(AC$1&amp;$R55,$C$3:$C$1662&amp;$D$3:$D$1662,$E$3:$E$1662,0,0,1)</f>
        <v>32400</v>
      </c>
      <c r="AM55" t="s">
        <v>936</v>
      </c>
      <c r="AN55" t="s">
        <v>881</v>
      </c>
      <c r="AO55">
        <v>2310</v>
      </c>
      <c r="AP55">
        <v>2580</v>
      </c>
      <c r="AQ55">
        <v>2308</v>
      </c>
      <c r="AR55">
        <v>2518</v>
      </c>
      <c r="AS55">
        <v>4047000</v>
      </c>
      <c r="AU55" s="7">
        <f t="shared" si="3"/>
        <v>9.9563318777292631E-2</v>
      </c>
      <c r="AV55" s="7" t="str">
        <f t="shared" si="4"/>
        <v/>
      </c>
    </row>
    <row r="56" spans="3:48" x14ac:dyDescent="0.4">
      <c r="C56" t="s">
        <v>804</v>
      </c>
      <c r="D56" t="s">
        <v>559</v>
      </c>
      <c r="E56">
        <v>32400</v>
      </c>
      <c r="R56" t="s">
        <v>238</v>
      </c>
      <c r="S56" s="2">
        <f t="shared" si="1"/>
        <v>435040</v>
      </c>
      <c r="T56" s="2">
        <f t="shared" si="7"/>
        <v>166500</v>
      </c>
      <c r="U56" s="2">
        <f t="shared" si="7"/>
        <v>513400</v>
      </c>
      <c r="V56" s="2">
        <f t="shared" si="7"/>
        <v>499100</v>
      </c>
      <c r="W56" s="2">
        <f t="shared" si="7"/>
        <v>229700</v>
      </c>
      <c r="X56" s="2">
        <f t="shared" si="7"/>
        <v>766500</v>
      </c>
      <c r="Y56" s="2" cm="1">
        <f t="array" ref="Y56">_xlfn.XLOOKUP(Y$1&amp;$R56,$C$3:$C$1662&amp;$D$3:$D$1662,$E$3:$E$1662,0,0,1)</f>
        <v>1500</v>
      </c>
      <c r="Z56" s="2" cm="1">
        <f t="array" ref="Z56">_xlfn.XLOOKUP(Z$1&amp;$R56,$C$3:$C$1662&amp;$D$3:$D$1662,$E$3:$E$1662,0,0,1)</f>
        <v>8100</v>
      </c>
      <c r="AA56" s="2" cm="1">
        <f t="array" ref="AA56">_xlfn.XLOOKUP(AA$1&amp;$R56,$C$3:$C$1662&amp;$D$3:$D$1662,$E$3:$E$1662,0,0,1)</f>
        <v>3300</v>
      </c>
      <c r="AB56" s="2" cm="1">
        <f t="array" ref="AB56">_xlfn.XLOOKUP(AB$1&amp;$R56,$C$3:$C$1662&amp;$D$3:$D$1662,$E$3:$E$1662,0,0,1)</f>
        <v>12700</v>
      </c>
      <c r="AC56" s="2" cm="1">
        <f t="array" ref="AC56">_xlfn.XLOOKUP(AC$1&amp;$R56,$C$3:$C$1662&amp;$D$3:$D$1662,$E$3:$E$1662,0,0,1)</f>
        <v>6100</v>
      </c>
      <c r="AM56" t="s">
        <v>937</v>
      </c>
      <c r="AN56" t="s">
        <v>881</v>
      </c>
      <c r="AO56">
        <v>2368</v>
      </c>
      <c r="AP56">
        <v>2642</v>
      </c>
      <c r="AQ56">
        <v>2333</v>
      </c>
      <c r="AR56">
        <v>2582</v>
      </c>
      <c r="AS56">
        <v>3614700</v>
      </c>
      <c r="AU56" s="7">
        <f t="shared" si="3"/>
        <v>2.5416997617156545E-2</v>
      </c>
      <c r="AV56" s="7" t="str">
        <f t="shared" si="4"/>
        <v/>
      </c>
    </row>
    <row r="57" spans="3:48" x14ac:dyDescent="0.4">
      <c r="C57" t="s">
        <v>804</v>
      </c>
      <c r="D57" t="s">
        <v>560</v>
      </c>
      <c r="E57">
        <v>6100</v>
      </c>
      <c r="R57" t="s">
        <v>240</v>
      </c>
      <c r="S57" s="2">
        <f t="shared" si="1"/>
        <v>442420</v>
      </c>
      <c r="T57" s="2">
        <f t="shared" si="7"/>
        <v>167200</v>
      </c>
      <c r="U57" s="2">
        <f t="shared" si="7"/>
        <v>532900</v>
      </c>
      <c r="V57" s="2">
        <f t="shared" si="7"/>
        <v>505100</v>
      </c>
      <c r="W57" s="2">
        <f t="shared" si="7"/>
        <v>234500</v>
      </c>
      <c r="X57" s="2">
        <f t="shared" si="7"/>
        <v>772400</v>
      </c>
      <c r="Y57" s="2" cm="1">
        <f t="array" ref="Y57">_xlfn.XLOOKUP(Y$1&amp;$R57,$C$3:$C$1662&amp;$D$3:$D$1662,$E$3:$E$1662,0,0,1)</f>
        <v>700</v>
      </c>
      <c r="Z57" s="2" cm="1">
        <f t="array" ref="Z57">_xlfn.XLOOKUP(Z$1&amp;$R57,$C$3:$C$1662&amp;$D$3:$D$1662,$E$3:$E$1662,0,0,1)</f>
        <v>19500</v>
      </c>
      <c r="AA57" s="2" cm="1">
        <f t="array" ref="AA57">_xlfn.XLOOKUP(AA$1&amp;$R57,$C$3:$C$1662&amp;$D$3:$D$1662,$E$3:$E$1662,0,0,1)</f>
        <v>6000</v>
      </c>
      <c r="AB57" s="2" cm="1">
        <f t="array" ref="AB57">_xlfn.XLOOKUP(AB$1&amp;$R57,$C$3:$C$1662&amp;$D$3:$D$1662,$E$3:$E$1662,0,0,1)</f>
        <v>4800</v>
      </c>
      <c r="AC57" s="2" cm="1">
        <f t="array" ref="AC57">_xlfn.XLOOKUP(AC$1&amp;$R57,$C$3:$C$1662&amp;$D$3:$D$1662,$E$3:$E$1662,0,0,1)</f>
        <v>5900</v>
      </c>
      <c r="AM57" t="s">
        <v>938</v>
      </c>
      <c r="AN57" t="s">
        <v>881</v>
      </c>
      <c r="AO57">
        <v>2499</v>
      </c>
      <c r="AP57">
        <v>2795</v>
      </c>
      <c r="AQ57">
        <v>2447</v>
      </c>
      <c r="AR57">
        <v>2579</v>
      </c>
      <c r="AS57">
        <v>4498600</v>
      </c>
      <c r="AU57" s="7" t="str">
        <f t="shared" si="3"/>
        <v/>
      </c>
      <c r="AV57" s="7">
        <f t="shared" si="4"/>
        <v>-1.1618900077459138E-3</v>
      </c>
    </row>
    <row r="58" spans="3:48" x14ac:dyDescent="0.4">
      <c r="C58" t="s">
        <v>804</v>
      </c>
      <c r="D58" t="s">
        <v>561</v>
      </c>
      <c r="E58">
        <v>5900</v>
      </c>
      <c r="R58" t="s">
        <v>198</v>
      </c>
      <c r="S58" s="2">
        <f t="shared" si="1"/>
        <v>449680</v>
      </c>
      <c r="T58" s="2">
        <f t="shared" si="7"/>
        <v>169200</v>
      </c>
      <c r="U58" s="2">
        <f t="shared" si="7"/>
        <v>539000</v>
      </c>
      <c r="V58" s="2">
        <f t="shared" si="7"/>
        <v>511200</v>
      </c>
      <c r="W58" s="2">
        <f t="shared" si="7"/>
        <v>246300</v>
      </c>
      <c r="X58" s="2">
        <f t="shared" si="7"/>
        <v>782700</v>
      </c>
      <c r="Y58" s="2" cm="1">
        <f t="array" ref="Y58">_xlfn.XLOOKUP(Y$1&amp;$R58,$C$3:$C$1662&amp;$D$3:$D$1662,$E$3:$E$1662,0,0,1)</f>
        <v>2000</v>
      </c>
      <c r="Z58" s="2" cm="1">
        <f t="array" ref="Z58">_xlfn.XLOOKUP(Z$1&amp;$R58,$C$3:$C$1662&amp;$D$3:$D$1662,$E$3:$E$1662,0,0,1)</f>
        <v>6100</v>
      </c>
      <c r="AA58" s="2" cm="1">
        <f t="array" ref="AA58">_xlfn.XLOOKUP(AA$1&amp;$R58,$C$3:$C$1662&amp;$D$3:$D$1662,$E$3:$E$1662,0,0,1)</f>
        <v>6100</v>
      </c>
      <c r="AB58" s="2" cm="1">
        <f t="array" ref="AB58">_xlfn.XLOOKUP(AB$1&amp;$R58,$C$3:$C$1662&amp;$D$3:$D$1662,$E$3:$E$1662,0,0,1)</f>
        <v>11800</v>
      </c>
      <c r="AC58" s="2" cm="1">
        <f t="array" ref="AC58">_xlfn.XLOOKUP(AC$1&amp;$R58,$C$3:$C$1662&amp;$D$3:$D$1662,$E$3:$E$1662,0,0,1)</f>
        <v>10300</v>
      </c>
      <c r="AM58" t="s">
        <v>939</v>
      </c>
      <c r="AN58" t="s">
        <v>881</v>
      </c>
      <c r="AO58">
        <v>2522</v>
      </c>
      <c r="AP58">
        <v>2568</v>
      </c>
      <c r="AQ58">
        <v>2435</v>
      </c>
      <c r="AR58">
        <v>2435</v>
      </c>
      <c r="AS58">
        <v>1672000</v>
      </c>
      <c r="AU58" s="7" t="str">
        <f t="shared" si="3"/>
        <v/>
      </c>
      <c r="AV58" s="7">
        <f t="shared" si="4"/>
        <v>-5.5835595191934817E-2</v>
      </c>
    </row>
    <row r="59" spans="3:48" x14ac:dyDescent="0.4">
      <c r="C59" t="s">
        <v>804</v>
      </c>
      <c r="D59" t="s">
        <v>562</v>
      </c>
      <c r="E59">
        <v>10300</v>
      </c>
      <c r="R59" t="s">
        <v>251</v>
      </c>
      <c r="S59" s="2">
        <f t="shared" si="1"/>
        <v>456440</v>
      </c>
      <c r="T59" s="2">
        <f t="shared" si="7"/>
        <v>171100</v>
      </c>
      <c r="U59" s="2">
        <f t="shared" si="7"/>
        <v>547400</v>
      </c>
      <c r="V59" s="2">
        <f t="shared" si="7"/>
        <v>514100</v>
      </c>
      <c r="W59" s="2">
        <f t="shared" si="7"/>
        <v>260600</v>
      </c>
      <c r="X59" s="2">
        <f t="shared" si="7"/>
        <v>789000</v>
      </c>
      <c r="Y59" s="2" cm="1">
        <f t="array" ref="Y59">_xlfn.XLOOKUP(Y$1&amp;$R59,$C$3:$C$1662&amp;$D$3:$D$1662,$E$3:$E$1662,0,0,1)</f>
        <v>1900</v>
      </c>
      <c r="Z59" s="2" cm="1">
        <f t="array" ref="Z59">_xlfn.XLOOKUP(Z$1&amp;$R59,$C$3:$C$1662&amp;$D$3:$D$1662,$E$3:$E$1662,0,0,1)</f>
        <v>8400</v>
      </c>
      <c r="AA59" s="2" cm="1">
        <f t="array" ref="AA59">_xlfn.XLOOKUP(AA$1&amp;$R59,$C$3:$C$1662&amp;$D$3:$D$1662,$E$3:$E$1662,0,0,1)</f>
        <v>2900</v>
      </c>
      <c r="AB59" s="2" cm="1">
        <f t="array" ref="AB59">_xlfn.XLOOKUP(AB$1&amp;$R59,$C$3:$C$1662&amp;$D$3:$D$1662,$E$3:$E$1662,0,0,1)</f>
        <v>14300</v>
      </c>
      <c r="AC59" s="2" cm="1">
        <f t="array" ref="AC59">_xlfn.XLOOKUP(AC$1&amp;$R59,$C$3:$C$1662&amp;$D$3:$D$1662,$E$3:$E$1662,0,0,1)</f>
        <v>6300</v>
      </c>
      <c r="AM59" t="s">
        <v>940</v>
      </c>
      <c r="AN59" t="s">
        <v>881</v>
      </c>
      <c r="AO59">
        <v>2450</v>
      </c>
      <c r="AP59">
        <v>2559</v>
      </c>
      <c r="AQ59">
        <v>2442</v>
      </c>
      <c r="AR59">
        <v>2457</v>
      </c>
      <c r="AS59">
        <v>1672500</v>
      </c>
      <c r="AU59" s="7">
        <f t="shared" si="3"/>
        <v>9.0349075975360016E-3</v>
      </c>
      <c r="AV59" s="7" t="str">
        <f t="shared" si="4"/>
        <v/>
      </c>
    </row>
    <row r="60" spans="3:48" x14ac:dyDescent="0.4">
      <c r="C60" t="s">
        <v>804</v>
      </c>
      <c r="D60" t="s">
        <v>563</v>
      </c>
      <c r="E60">
        <v>6300</v>
      </c>
      <c r="R60" t="s">
        <v>259</v>
      </c>
      <c r="S60" s="2">
        <f t="shared" si="1"/>
        <v>466340</v>
      </c>
      <c r="T60" s="2">
        <f t="shared" si="7"/>
        <v>171800</v>
      </c>
      <c r="U60" s="2">
        <f t="shared" si="7"/>
        <v>578700</v>
      </c>
      <c r="V60" s="2">
        <f t="shared" si="7"/>
        <v>517900</v>
      </c>
      <c r="W60" s="2">
        <f t="shared" si="7"/>
        <v>268200</v>
      </c>
      <c r="X60" s="2">
        <f t="shared" si="7"/>
        <v>795100</v>
      </c>
      <c r="Y60" s="2" cm="1">
        <f t="array" ref="Y60">_xlfn.XLOOKUP(Y$1&amp;$R60,$C$3:$C$1662&amp;$D$3:$D$1662,$E$3:$E$1662,0,0,1)</f>
        <v>700</v>
      </c>
      <c r="Z60" s="2" cm="1">
        <f t="array" ref="Z60">_xlfn.XLOOKUP(Z$1&amp;$R60,$C$3:$C$1662&amp;$D$3:$D$1662,$E$3:$E$1662,0,0,1)</f>
        <v>31300</v>
      </c>
      <c r="AA60" s="2" cm="1">
        <f t="array" ref="AA60">_xlfn.XLOOKUP(AA$1&amp;$R60,$C$3:$C$1662&amp;$D$3:$D$1662,$E$3:$E$1662,0,0,1)</f>
        <v>3800</v>
      </c>
      <c r="AB60" s="2" cm="1">
        <f t="array" ref="AB60">_xlfn.XLOOKUP(AB$1&amp;$R60,$C$3:$C$1662&amp;$D$3:$D$1662,$E$3:$E$1662,0,0,1)</f>
        <v>7600</v>
      </c>
      <c r="AC60" s="2" cm="1">
        <f t="array" ref="AC60">_xlfn.XLOOKUP(AC$1&amp;$R60,$C$3:$C$1662&amp;$D$3:$D$1662,$E$3:$E$1662,0,0,1)</f>
        <v>6100</v>
      </c>
      <c r="AM60" t="s">
        <v>941</v>
      </c>
      <c r="AN60" t="s">
        <v>881</v>
      </c>
      <c r="AO60">
        <v>2467</v>
      </c>
      <c r="AP60">
        <v>2698</v>
      </c>
      <c r="AQ60">
        <v>2467</v>
      </c>
      <c r="AR60">
        <v>2661</v>
      </c>
      <c r="AS60">
        <v>2267000</v>
      </c>
      <c r="AU60" s="7">
        <f t="shared" si="3"/>
        <v>8.3028083028082955E-2</v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6100</v>
      </c>
      <c r="R61" t="s">
        <v>80</v>
      </c>
      <c r="S61" s="2">
        <f t="shared" si="1"/>
        <v>476600</v>
      </c>
      <c r="T61" s="2">
        <f t="shared" si="7"/>
        <v>172300</v>
      </c>
      <c r="U61" s="2">
        <f t="shared" si="7"/>
        <v>591700</v>
      </c>
      <c r="V61" s="2">
        <f t="shared" si="7"/>
        <v>523600</v>
      </c>
      <c r="W61" s="2">
        <f t="shared" si="7"/>
        <v>273300</v>
      </c>
      <c r="X61" s="2">
        <f t="shared" si="7"/>
        <v>822100</v>
      </c>
      <c r="Y61" s="2" cm="1">
        <f t="array" ref="Y61">_xlfn.XLOOKUP(Y$1&amp;$R61,$C$3:$C$1662&amp;$D$3:$D$1662,$E$3:$E$1662,0,0,1)</f>
        <v>500</v>
      </c>
      <c r="Z61" s="2" cm="1">
        <f t="array" ref="Z61">_xlfn.XLOOKUP(Z$1&amp;$R61,$C$3:$C$1662&amp;$D$3:$D$1662,$E$3:$E$1662,0,0,1)</f>
        <v>13000</v>
      </c>
      <c r="AA61" s="2" cm="1">
        <f t="array" ref="AA61">_xlfn.XLOOKUP(AA$1&amp;$R61,$C$3:$C$1662&amp;$D$3:$D$1662,$E$3:$E$1662,0,0,1)</f>
        <v>5700</v>
      </c>
      <c r="AB61" s="2" cm="1">
        <f t="array" ref="AB61">_xlfn.XLOOKUP(AB$1&amp;$R61,$C$3:$C$1662&amp;$D$3:$D$1662,$E$3:$E$1662,0,0,1)</f>
        <v>5100</v>
      </c>
      <c r="AC61" s="2" cm="1">
        <f t="array" ref="AC61">_xlfn.XLOOKUP(AC$1&amp;$R61,$C$3:$C$1662&amp;$D$3:$D$1662,$E$3:$E$1662,0,0,1)</f>
        <v>27000</v>
      </c>
      <c r="AM61" t="s">
        <v>942</v>
      </c>
      <c r="AN61" t="s">
        <v>881</v>
      </c>
      <c r="AO61">
        <v>2647</v>
      </c>
      <c r="AP61">
        <v>2798</v>
      </c>
      <c r="AQ61">
        <v>2573</v>
      </c>
      <c r="AR61">
        <v>2679</v>
      </c>
      <c r="AS61">
        <v>2222900</v>
      </c>
      <c r="AU61" s="7">
        <f t="shared" si="3"/>
        <v>6.7643742953775732E-3</v>
      </c>
      <c r="AV61" s="7" t="str">
        <f t="shared" si="4"/>
        <v/>
      </c>
    </row>
    <row r="62" spans="3:48" x14ac:dyDescent="0.4">
      <c r="C62" t="s">
        <v>804</v>
      </c>
      <c r="D62" t="s">
        <v>565</v>
      </c>
      <c r="E62">
        <v>27000</v>
      </c>
      <c r="R62" t="s">
        <v>206</v>
      </c>
      <c r="S62" s="2">
        <f t="shared" si="1"/>
        <v>481540</v>
      </c>
      <c r="T62" s="2">
        <f t="shared" si="7"/>
        <v>172900</v>
      </c>
      <c r="U62" s="2">
        <f t="shared" si="7"/>
        <v>605600</v>
      </c>
      <c r="V62" s="2">
        <f t="shared" si="7"/>
        <v>524400</v>
      </c>
      <c r="W62" s="2">
        <f t="shared" si="7"/>
        <v>279600</v>
      </c>
      <c r="X62" s="2">
        <f t="shared" si="7"/>
        <v>825200</v>
      </c>
      <c r="Y62" s="2" cm="1">
        <f t="array" ref="Y62">_xlfn.XLOOKUP(Y$1&amp;$R62,$C$3:$C$1662&amp;$D$3:$D$1662,$E$3:$E$1662,0,0,1)</f>
        <v>600</v>
      </c>
      <c r="Z62" s="2" cm="1">
        <f t="array" ref="Z62">_xlfn.XLOOKUP(Z$1&amp;$R62,$C$3:$C$1662&amp;$D$3:$D$1662,$E$3:$E$1662,0,0,1)</f>
        <v>13900</v>
      </c>
      <c r="AA62" s="2" cm="1">
        <f t="array" ref="AA62">_xlfn.XLOOKUP(AA$1&amp;$R62,$C$3:$C$1662&amp;$D$3:$D$1662,$E$3:$E$1662,0,0,1)</f>
        <v>800</v>
      </c>
      <c r="AB62" s="2" cm="1">
        <f t="array" ref="AB62">_xlfn.XLOOKUP(AB$1&amp;$R62,$C$3:$C$1662&amp;$D$3:$D$1662,$E$3:$E$1662,0,0,1)</f>
        <v>6300</v>
      </c>
      <c r="AC62" s="2" cm="1">
        <f t="array" ref="AC62">_xlfn.XLOOKUP(AC$1&amp;$R62,$C$3:$C$1662&amp;$D$3:$D$1662,$E$3:$E$1662,0,0,1)</f>
        <v>3100</v>
      </c>
      <c r="AM62" t="s">
        <v>943</v>
      </c>
      <c r="AN62" t="s">
        <v>881</v>
      </c>
      <c r="AO62">
        <v>2629</v>
      </c>
      <c r="AP62">
        <v>2751</v>
      </c>
      <c r="AQ62">
        <v>2594</v>
      </c>
      <c r="AR62">
        <v>2727</v>
      </c>
      <c r="AS62">
        <v>1723600</v>
      </c>
      <c r="AU62" s="7">
        <f t="shared" si="3"/>
        <v>1.7917133258678719E-2</v>
      </c>
      <c r="AV62" s="7" t="str">
        <f t="shared" si="4"/>
        <v/>
      </c>
    </row>
    <row r="63" spans="3:48" x14ac:dyDescent="0.4">
      <c r="C63" t="s">
        <v>804</v>
      </c>
      <c r="D63" t="s">
        <v>566</v>
      </c>
      <c r="E63">
        <v>3100</v>
      </c>
      <c r="R63" t="s">
        <v>178</v>
      </c>
      <c r="S63" s="2">
        <f t="shared" si="1"/>
        <v>485560</v>
      </c>
      <c r="T63" s="2">
        <f t="shared" si="7"/>
        <v>173600</v>
      </c>
      <c r="U63" s="2">
        <f t="shared" si="7"/>
        <v>614300</v>
      </c>
      <c r="V63" s="2">
        <f t="shared" si="7"/>
        <v>525000</v>
      </c>
      <c r="W63" s="2">
        <f t="shared" si="7"/>
        <v>286200</v>
      </c>
      <c r="X63" s="2">
        <f t="shared" si="7"/>
        <v>828700</v>
      </c>
      <c r="Y63" s="2" cm="1">
        <f t="array" ref="Y63">_xlfn.XLOOKUP(Y$1&amp;$R63,$C$3:$C$1662&amp;$D$3:$D$1662,$E$3:$E$1662,0,0,1)</f>
        <v>700</v>
      </c>
      <c r="Z63" s="2" cm="1">
        <f t="array" ref="Z63">_xlfn.XLOOKUP(Z$1&amp;$R63,$C$3:$C$1662&amp;$D$3:$D$1662,$E$3:$E$1662,0,0,1)</f>
        <v>8700</v>
      </c>
      <c r="AA63" s="2" cm="1">
        <f t="array" ref="AA63">_xlfn.XLOOKUP(AA$1&amp;$R63,$C$3:$C$1662&amp;$D$3:$D$1662,$E$3:$E$1662,0,0,1)</f>
        <v>600</v>
      </c>
      <c r="AB63" s="2" cm="1">
        <f t="array" ref="AB63">_xlfn.XLOOKUP(AB$1&amp;$R63,$C$3:$C$1662&amp;$D$3:$D$1662,$E$3:$E$1662,0,0,1)</f>
        <v>6600</v>
      </c>
      <c r="AC63" s="2" cm="1">
        <f t="array" ref="AC63">_xlfn.XLOOKUP(AC$1&amp;$R63,$C$3:$C$1662&amp;$D$3:$D$1662,$E$3:$E$1662,0,0,1)</f>
        <v>3500</v>
      </c>
      <c r="AM63" t="s">
        <v>944</v>
      </c>
      <c r="AN63" t="s">
        <v>881</v>
      </c>
      <c r="AO63">
        <v>2710</v>
      </c>
      <c r="AP63">
        <v>2847</v>
      </c>
      <c r="AQ63">
        <v>2666</v>
      </c>
      <c r="AR63">
        <v>2771</v>
      </c>
      <c r="AS63">
        <v>3570500</v>
      </c>
      <c r="AU63" s="7">
        <f t="shared" si="3"/>
        <v>1.6134946828016083E-2</v>
      </c>
      <c r="AV63" s="7" t="str">
        <f t="shared" si="4"/>
        <v/>
      </c>
    </row>
    <row r="64" spans="3:48" x14ac:dyDescent="0.4">
      <c r="C64" t="s">
        <v>804</v>
      </c>
      <c r="D64" t="s">
        <v>567</v>
      </c>
      <c r="E64">
        <v>3500</v>
      </c>
      <c r="R64" t="s">
        <v>183</v>
      </c>
      <c r="S64" s="2">
        <f t="shared" si="1"/>
        <v>493740</v>
      </c>
      <c r="T64" s="2">
        <f t="shared" si="7"/>
        <v>175300</v>
      </c>
      <c r="U64" s="2">
        <f t="shared" si="7"/>
        <v>621400</v>
      </c>
      <c r="V64" s="2">
        <f t="shared" si="7"/>
        <v>525000</v>
      </c>
      <c r="W64" s="2">
        <f t="shared" si="7"/>
        <v>290800</v>
      </c>
      <c r="X64" s="2">
        <f t="shared" si="7"/>
        <v>856200</v>
      </c>
      <c r="Y64" s="2" cm="1">
        <f t="array" ref="Y64">_xlfn.XLOOKUP(Y$1&amp;$R64,$C$3:$C$1662&amp;$D$3:$D$1662,$E$3:$E$1662,0,0,1)</f>
        <v>1700</v>
      </c>
      <c r="Z64" s="2" cm="1">
        <f t="array" ref="Z64">_xlfn.XLOOKUP(Z$1&amp;$R64,$C$3:$C$1662&amp;$D$3:$D$1662,$E$3:$E$1662,0,0,1)</f>
        <v>7100</v>
      </c>
      <c r="AA64" s="2" cm="1">
        <f t="array" ref="AA64">_xlfn.XLOOKUP(AA$1&amp;$R64,$C$3:$C$1662&amp;$D$3:$D$1662,$E$3:$E$1662,0,0,1)</f>
        <v>0</v>
      </c>
      <c r="AB64" s="2" cm="1">
        <f t="array" ref="AB64">_xlfn.XLOOKUP(AB$1&amp;$R64,$C$3:$C$1662&amp;$D$3:$D$1662,$E$3:$E$1662,0,0,1)</f>
        <v>4600</v>
      </c>
      <c r="AC64" s="2" cm="1">
        <f t="array" ref="AC64">_xlfn.XLOOKUP(AC$1&amp;$R64,$C$3:$C$1662&amp;$D$3:$D$1662,$E$3:$E$1662,0,0,1)</f>
        <v>27500</v>
      </c>
      <c r="AM64" t="s">
        <v>945</v>
      </c>
      <c r="AN64" t="s">
        <v>881</v>
      </c>
      <c r="AO64">
        <v>2839</v>
      </c>
      <c r="AP64">
        <v>3200</v>
      </c>
      <c r="AQ64">
        <v>2777</v>
      </c>
      <c r="AR64">
        <v>3200</v>
      </c>
      <c r="AS64">
        <v>4110700</v>
      </c>
      <c r="AU64" s="7">
        <f t="shared" si="3"/>
        <v>0.15481775532298814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27500</v>
      </c>
      <c r="R65" t="s">
        <v>64</v>
      </c>
      <c r="S65" s="2">
        <f t="shared" si="1"/>
        <v>497840</v>
      </c>
      <c r="T65" s="2">
        <f t="shared" si="7"/>
        <v>177300</v>
      </c>
      <c r="U65" s="2">
        <f t="shared" si="7"/>
        <v>624700</v>
      </c>
      <c r="V65" s="2">
        <f t="shared" si="7"/>
        <v>526800</v>
      </c>
      <c r="W65" s="2">
        <f t="shared" si="7"/>
        <v>294300</v>
      </c>
      <c r="X65" s="2">
        <f t="shared" si="7"/>
        <v>866100</v>
      </c>
      <c r="Y65" s="2" cm="1">
        <f t="array" ref="Y65">_xlfn.XLOOKUP(Y$1&amp;$R65,$C$3:$C$1662&amp;$D$3:$D$1662,$E$3:$E$1662,0,0,1)</f>
        <v>2000</v>
      </c>
      <c r="Z65" s="2" cm="1">
        <f t="array" ref="Z65">_xlfn.XLOOKUP(Z$1&amp;$R65,$C$3:$C$1662&amp;$D$3:$D$1662,$E$3:$E$1662,0,0,1)</f>
        <v>3300</v>
      </c>
      <c r="AA65" s="2" cm="1">
        <f t="array" ref="AA65">_xlfn.XLOOKUP(AA$1&amp;$R65,$C$3:$C$1662&amp;$D$3:$D$1662,$E$3:$E$1662,0,0,1)</f>
        <v>1800</v>
      </c>
      <c r="AB65" s="2" cm="1">
        <f t="array" ref="AB65">_xlfn.XLOOKUP(AB$1&amp;$R65,$C$3:$C$1662&amp;$D$3:$D$1662,$E$3:$E$1662,0,0,1)</f>
        <v>3500</v>
      </c>
      <c r="AC65" s="2" cm="1">
        <f t="array" ref="AC65">_xlfn.XLOOKUP(AC$1&amp;$R65,$C$3:$C$1662&amp;$D$3:$D$1662,$E$3:$E$1662,0,0,1)</f>
        <v>9900</v>
      </c>
      <c r="AM65" t="s">
        <v>946</v>
      </c>
      <c r="AN65" t="s">
        <v>881</v>
      </c>
      <c r="AO65">
        <v>3100</v>
      </c>
      <c r="AP65">
        <v>3420</v>
      </c>
      <c r="AQ65">
        <v>3035</v>
      </c>
      <c r="AR65">
        <v>3345</v>
      </c>
      <c r="AS65">
        <v>3720600</v>
      </c>
      <c r="AU65" s="7">
        <f t="shared" si="3"/>
        <v>4.5312500000000089E-2</v>
      </c>
      <c r="AV65" s="7" t="str">
        <f t="shared" si="4"/>
        <v/>
      </c>
    </row>
    <row r="66" spans="3:48" x14ac:dyDescent="0.4">
      <c r="C66" t="s">
        <v>804</v>
      </c>
      <c r="D66" t="s">
        <v>569</v>
      </c>
      <c r="E66">
        <v>9900</v>
      </c>
      <c r="R66" t="s">
        <v>294</v>
      </c>
      <c r="S66" s="2">
        <f t="shared" si="1"/>
        <v>504100</v>
      </c>
      <c r="T66" s="2">
        <f t="shared" si="7"/>
        <v>178600</v>
      </c>
      <c r="U66" s="2">
        <f t="shared" si="7"/>
        <v>631600</v>
      </c>
      <c r="V66" s="2">
        <f t="shared" si="7"/>
        <v>540700</v>
      </c>
      <c r="W66" s="2">
        <f t="shared" si="7"/>
        <v>295300</v>
      </c>
      <c r="X66" s="2">
        <f t="shared" si="7"/>
        <v>874300</v>
      </c>
      <c r="Y66" s="2" cm="1">
        <f t="array" ref="Y66">_xlfn.XLOOKUP(Y$1&amp;$R66,$C$3:$C$1662&amp;$D$3:$D$1662,$E$3:$E$1662,0,0,1)</f>
        <v>1300</v>
      </c>
      <c r="Z66" s="2" cm="1">
        <f t="array" ref="Z66">_xlfn.XLOOKUP(Z$1&amp;$R66,$C$3:$C$1662&amp;$D$3:$D$1662,$E$3:$E$1662,0,0,1)</f>
        <v>6900</v>
      </c>
      <c r="AA66" s="2" cm="1">
        <f t="array" ref="AA66">_xlfn.XLOOKUP(AA$1&amp;$R66,$C$3:$C$1662&amp;$D$3:$D$1662,$E$3:$E$1662,0,0,1)</f>
        <v>13900</v>
      </c>
      <c r="AB66" s="2" cm="1">
        <f t="array" ref="AB66">_xlfn.XLOOKUP(AB$1&amp;$R66,$C$3:$C$1662&amp;$D$3:$D$1662,$E$3:$E$1662,0,0,1)</f>
        <v>1000</v>
      </c>
      <c r="AC66" s="2" cm="1">
        <f t="array" ref="AC66">_xlfn.XLOOKUP(AC$1&amp;$R66,$C$3:$C$1662&amp;$D$3:$D$1662,$E$3:$E$1662,0,0,1)</f>
        <v>8200</v>
      </c>
      <c r="AM66" t="s">
        <v>947</v>
      </c>
      <c r="AN66" t="s">
        <v>881</v>
      </c>
      <c r="AO66">
        <v>3275</v>
      </c>
      <c r="AP66">
        <v>3395</v>
      </c>
      <c r="AQ66">
        <v>3185</v>
      </c>
      <c r="AR66">
        <v>3225</v>
      </c>
      <c r="AS66">
        <v>1472500</v>
      </c>
      <c r="AU66" s="7" t="str">
        <f t="shared" si="3"/>
        <v/>
      </c>
      <c r="AV66" s="7">
        <f t="shared" si="4"/>
        <v>-3.5874439461883401E-2</v>
      </c>
    </row>
    <row r="67" spans="3:48" x14ac:dyDescent="0.4">
      <c r="C67" t="s">
        <v>804</v>
      </c>
      <c r="D67" t="s">
        <v>570</v>
      </c>
      <c r="E67">
        <v>8200</v>
      </c>
      <c r="R67" t="s">
        <v>29</v>
      </c>
      <c r="S67" s="2">
        <f t="shared" ref="S67:S130" si="8">IFERROR(AVERAGEIFS(T67:X67,T67:X67,"&gt;0"),0)</f>
        <v>508320</v>
      </c>
      <c r="T67" s="2">
        <f t="shared" si="7"/>
        <v>179700</v>
      </c>
      <c r="U67" s="2">
        <f t="shared" si="7"/>
        <v>633900</v>
      </c>
      <c r="V67" s="2">
        <f t="shared" si="7"/>
        <v>548000</v>
      </c>
      <c r="W67" s="2">
        <f t="shared" si="7"/>
        <v>299400</v>
      </c>
      <c r="X67" s="2">
        <f t="shared" si="7"/>
        <v>880600</v>
      </c>
      <c r="Y67" s="2" cm="1">
        <f t="array" ref="Y67">_xlfn.XLOOKUP(Y$1&amp;$R67,$C$3:$C$1662&amp;$D$3:$D$1662,$E$3:$E$1662,0,0,1)</f>
        <v>1100</v>
      </c>
      <c r="Z67" s="2" cm="1">
        <f t="array" ref="Z67">_xlfn.XLOOKUP(Z$1&amp;$R67,$C$3:$C$1662&amp;$D$3:$D$1662,$E$3:$E$1662,0,0,1)</f>
        <v>2300</v>
      </c>
      <c r="AA67" s="2" cm="1">
        <f t="array" ref="AA67">_xlfn.XLOOKUP(AA$1&amp;$R67,$C$3:$C$1662&amp;$D$3:$D$1662,$E$3:$E$1662,0,0,1)</f>
        <v>7300</v>
      </c>
      <c r="AB67" s="2" cm="1">
        <f t="array" ref="AB67">_xlfn.XLOOKUP(AB$1&amp;$R67,$C$3:$C$1662&amp;$D$3:$D$1662,$E$3:$E$1662,0,0,1)</f>
        <v>4100</v>
      </c>
      <c r="AC67" s="2" cm="1">
        <f t="array" ref="AC67">_xlfn.XLOOKUP(AC$1&amp;$R67,$C$3:$C$1662&amp;$D$3:$D$1662,$E$3:$E$1662,0,0,1)</f>
        <v>6300</v>
      </c>
      <c r="AM67" t="s">
        <v>948</v>
      </c>
      <c r="AN67" t="s">
        <v>881</v>
      </c>
      <c r="AO67">
        <v>3205</v>
      </c>
      <c r="AP67">
        <v>3465</v>
      </c>
      <c r="AQ67">
        <v>3160</v>
      </c>
      <c r="AR67">
        <v>3365</v>
      </c>
      <c r="AS67">
        <v>1623800</v>
      </c>
      <c r="AU67" s="7">
        <f t="shared" si="3"/>
        <v>4.3410852713178238E-2</v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6300</v>
      </c>
      <c r="R68" t="s">
        <v>17</v>
      </c>
      <c r="S68" s="2">
        <f t="shared" si="8"/>
        <v>513000</v>
      </c>
      <c r="T68" s="2">
        <f t="shared" ref="T68:X83" si="9">T67+Y68</f>
        <v>182800</v>
      </c>
      <c r="U68" s="2">
        <f t="shared" si="9"/>
        <v>636800</v>
      </c>
      <c r="V68" s="2">
        <f t="shared" si="9"/>
        <v>560100</v>
      </c>
      <c r="W68" s="2">
        <f t="shared" si="9"/>
        <v>303400</v>
      </c>
      <c r="X68" s="2">
        <f t="shared" si="9"/>
        <v>881900</v>
      </c>
      <c r="Y68" s="2" cm="1">
        <f t="array" ref="Y68">_xlfn.XLOOKUP(Y$1&amp;$R68,$C$3:$C$1662&amp;$D$3:$D$1662,$E$3:$E$1662,0,0,1)</f>
        <v>3100</v>
      </c>
      <c r="Z68" s="2" cm="1">
        <f t="array" ref="Z68">_xlfn.XLOOKUP(Z$1&amp;$R68,$C$3:$C$1662&amp;$D$3:$D$1662,$E$3:$E$1662,0,0,1)</f>
        <v>2900</v>
      </c>
      <c r="AA68" s="2" cm="1">
        <f t="array" ref="AA68">_xlfn.XLOOKUP(AA$1&amp;$R68,$C$3:$C$1662&amp;$D$3:$D$1662,$E$3:$E$1662,0,0,1)</f>
        <v>12100</v>
      </c>
      <c r="AB68" s="2" cm="1">
        <f t="array" ref="AB68">_xlfn.XLOOKUP(AB$1&amp;$R68,$C$3:$C$1662&amp;$D$3:$D$1662,$E$3:$E$1662,0,0,1)</f>
        <v>4000</v>
      </c>
      <c r="AC68" s="2" cm="1">
        <f t="array" ref="AC68">_xlfn.XLOOKUP(AC$1&amp;$R68,$C$3:$C$1662&amp;$D$3:$D$1662,$E$3:$E$1662,0,0,1)</f>
        <v>1300</v>
      </c>
      <c r="AM68" t="s">
        <v>949</v>
      </c>
      <c r="AN68" t="s">
        <v>881</v>
      </c>
      <c r="AO68">
        <v>3420</v>
      </c>
      <c r="AP68">
        <v>3445</v>
      </c>
      <c r="AQ68">
        <v>3320</v>
      </c>
      <c r="AR68">
        <v>3405</v>
      </c>
      <c r="AS68">
        <v>910800</v>
      </c>
      <c r="AU68" s="7">
        <f t="shared" ref="AU68:AU101" si="10">IF(AR67&lt;AR68,AR68/AR67-1,"")</f>
        <v>1.1887072808320909E-2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1300</v>
      </c>
      <c r="R69" t="s">
        <v>58</v>
      </c>
      <c r="S69" s="2">
        <f t="shared" si="8"/>
        <v>524760</v>
      </c>
      <c r="T69" s="2">
        <f t="shared" si="9"/>
        <v>184700</v>
      </c>
      <c r="U69" s="2">
        <f t="shared" si="9"/>
        <v>640900</v>
      </c>
      <c r="V69" s="2">
        <f t="shared" si="9"/>
        <v>583500</v>
      </c>
      <c r="W69" s="2">
        <f t="shared" si="9"/>
        <v>305200</v>
      </c>
      <c r="X69" s="2">
        <f t="shared" si="9"/>
        <v>909500</v>
      </c>
      <c r="Y69" s="2" cm="1">
        <f t="array" ref="Y69">_xlfn.XLOOKUP(Y$1&amp;$R69,$C$3:$C$1662&amp;$D$3:$D$1662,$E$3:$E$1662,0,0,1)</f>
        <v>1900</v>
      </c>
      <c r="Z69" s="2" cm="1">
        <f t="array" ref="Z69">_xlfn.XLOOKUP(Z$1&amp;$R69,$C$3:$C$1662&amp;$D$3:$D$1662,$E$3:$E$1662,0,0,1)</f>
        <v>4100</v>
      </c>
      <c r="AA69" s="2" cm="1">
        <f t="array" ref="AA69">_xlfn.XLOOKUP(AA$1&amp;$R69,$C$3:$C$1662&amp;$D$3:$D$1662,$E$3:$E$1662,0,0,1)</f>
        <v>23400</v>
      </c>
      <c r="AB69" s="2" cm="1">
        <f t="array" ref="AB69">_xlfn.XLOOKUP(AB$1&amp;$R69,$C$3:$C$1662&amp;$D$3:$D$1662,$E$3:$E$1662,0,0,1)</f>
        <v>1800</v>
      </c>
      <c r="AC69" s="2" cm="1">
        <f t="array" ref="AC69">_xlfn.XLOOKUP(AC$1&amp;$R69,$C$3:$C$1662&amp;$D$3:$D$1662,$E$3:$E$1662,0,0,1)</f>
        <v>27600</v>
      </c>
      <c r="AM69" t="s">
        <v>950</v>
      </c>
      <c r="AN69" t="s">
        <v>881</v>
      </c>
      <c r="AO69">
        <v>3400</v>
      </c>
      <c r="AP69">
        <v>3400</v>
      </c>
      <c r="AQ69">
        <v>3290</v>
      </c>
      <c r="AR69">
        <v>3345</v>
      </c>
      <c r="AS69">
        <v>947400</v>
      </c>
      <c r="AU69" s="7" t="str">
        <f t="shared" si="10"/>
        <v/>
      </c>
      <c r="AV69" s="7">
        <f t="shared" si="11"/>
        <v>-1.7621145374449365E-2</v>
      </c>
    </row>
    <row r="70" spans="3:48" x14ac:dyDescent="0.4">
      <c r="C70" t="s">
        <v>804</v>
      </c>
      <c r="D70" t="s">
        <v>573</v>
      </c>
      <c r="E70">
        <v>27600</v>
      </c>
      <c r="R70" t="s">
        <v>125</v>
      </c>
      <c r="S70" s="2">
        <f t="shared" si="8"/>
        <v>532540</v>
      </c>
      <c r="T70" s="2">
        <f t="shared" si="9"/>
        <v>185400</v>
      </c>
      <c r="U70" s="2">
        <f t="shared" si="9"/>
        <v>642600</v>
      </c>
      <c r="V70" s="2">
        <f t="shared" si="9"/>
        <v>613100</v>
      </c>
      <c r="W70" s="2">
        <f t="shared" si="9"/>
        <v>305800</v>
      </c>
      <c r="X70" s="2">
        <f t="shared" si="9"/>
        <v>915800</v>
      </c>
      <c r="Y70" s="2" cm="1">
        <f t="array" ref="Y70">_xlfn.XLOOKUP(Y$1&amp;$R70,$C$3:$C$1662&amp;$D$3:$D$1662,$E$3:$E$1662,0,0,1)</f>
        <v>700</v>
      </c>
      <c r="Z70" s="2" cm="1">
        <f t="array" ref="Z70">_xlfn.XLOOKUP(Z$1&amp;$R70,$C$3:$C$1662&amp;$D$3:$D$1662,$E$3:$E$1662,0,0,1)</f>
        <v>1700</v>
      </c>
      <c r="AA70" s="2" cm="1">
        <f t="array" ref="AA70">_xlfn.XLOOKUP(AA$1&amp;$R70,$C$3:$C$1662&amp;$D$3:$D$1662,$E$3:$E$1662,0,0,1)</f>
        <v>29600</v>
      </c>
      <c r="AB70" s="2" cm="1">
        <f t="array" ref="AB70">_xlfn.XLOOKUP(AB$1&amp;$R70,$C$3:$C$1662&amp;$D$3:$D$1662,$E$3:$E$1662,0,0,1)</f>
        <v>600</v>
      </c>
      <c r="AC70" s="2" cm="1">
        <f t="array" ref="AC70">_xlfn.XLOOKUP(AC$1&amp;$R70,$C$3:$C$1662&amp;$D$3:$D$1662,$E$3:$E$1662,0,0,1)</f>
        <v>6300</v>
      </c>
      <c r="AM70" t="s">
        <v>951</v>
      </c>
      <c r="AN70" t="s">
        <v>881</v>
      </c>
      <c r="AO70">
        <v>3460</v>
      </c>
      <c r="AP70">
        <v>3835</v>
      </c>
      <c r="AQ70">
        <v>3400</v>
      </c>
      <c r="AR70">
        <v>3640</v>
      </c>
      <c r="AS70">
        <v>3973500</v>
      </c>
      <c r="AU70" s="7">
        <f t="shared" si="10"/>
        <v>8.819133034379667E-2</v>
      </c>
      <c r="AV70" s="7" t="str">
        <f t="shared" si="11"/>
        <v/>
      </c>
    </row>
    <row r="71" spans="3:48" x14ac:dyDescent="0.4">
      <c r="C71" t="s">
        <v>804</v>
      </c>
      <c r="D71" t="s">
        <v>574</v>
      </c>
      <c r="E71">
        <v>6300</v>
      </c>
      <c r="R71" t="s">
        <v>13</v>
      </c>
      <c r="S71" s="2">
        <f t="shared" si="8"/>
        <v>544680</v>
      </c>
      <c r="T71" s="2">
        <f t="shared" si="9"/>
        <v>185600</v>
      </c>
      <c r="U71" s="2">
        <f t="shared" si="9"/>
        <v>643400</v>
      </c>
      <c r="V71" s="2">
        <f t="shared" si="9"/>
        <v>663800</v>
      </c>
      <c r="W71" s="2">
        <f t="shared" si="9"/>
        <v>307900</v>
      </c>
      <c r="X71" s="2">
        <f t="shared" si="9"/>
        <v>922700</v>
      </c>
      <c r="Y71" s="2" cm="1">
        <f t="array" ref="Y71">_xlfn.XLOOKUP(Y$1&amp;$R71,$C$3:$C$1662&amp;$D$3:$D$1662,$E$3:$E$1662,0,0,1)</f>
        <v>200</v>
      </c>
      <c r="Z71" s="2" cm="1">
        <f t="array" ref="Z71">_xlfn.XLOOKUP(Z$1&amp;$R71,$C$3:$C$1662&amp;$D$3:$D$1662,$E$3:$E$1662,0,0,1)</f>
        <v>800</v>
      </c>
      <c r="AA71" s="2" cm="1">
        <f t="array" ref="AA71">_xlfn.XLOOKUP(AA$1&amp;$R71,$C$3:$C$1662&amp;$D$3:$D$1662,$E$3:$E$1662,0,0,1)</f>
        <v>50700</v>
      </c>
      <c r="AB71" s="2" cm="1">
        <f t="array" ref="AB71">_xlfn.XLOOKUP(AB$1&amp;$R71,$C$3:$C$1662&amp;$D$3:$D$1662,$E$3:$E$1662,0,0,1)</f>
        <v>2100</v>
      </c>
      <c r="AC71" s="2" cm="1">
        <f t="array" ref="AC71">_xlfn.XLOOKUP(AC$1&amp;$R71,$C$3:$C$1662&amp;$D$3:$D$1662,$E$3:$E$1662,0,0,1)</f>
        <v>6900</v>
      </c>
      <c r="AM71" t="s">
        <v>952</v>
      </c>
      <c r="AN71" t="s">
        <v>881</v>
      </c>
      <c r="AO71">
        <v>3590</v>
      </c>
      <c r="AP71">
        <v>3880</v>
      </c>
      <c r="AQ71">
        <v>3515</v>
      </c>
      <c r="AR71">
        <v>3870</v>
      </c>
      <c r="AS71">
        <v>2811300</v>
      </c>
      <c r="AU71" s="7">
        <f t="shared" si="10"/>
        <v>6.3186813186813184E-2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6900</v>
      </c>
      <c r="R72" t="s">
        <v>87</v>
      </c>
      <c r="S72" s="2">
        <f t="shared" si="8"/>
        <v>550420</v>
      </c>
      <c r="T72" s="2">
        <f t="shared" si="9"/>
        <v>187600</v>
      </c>
      <c r="U72" s="2">
        <f t="shared" si="9"/>
        <v>648000</v>
      </c>
      <c r="V72" s="2">
        <f t="shared" si="9"/>
        <v>669900</v>
      </c>
      <c r="W72" s="2">
        <f t="shared" si="9"/>
        <v>310200</v>
      </c>
      <c r="X72" s="2">
        <f t="shared" si="9"/>
        <v>936400</v>
      </c>
      <c r="Y72" s="2" cm="1">
        <f t="array" ref="Y72">_xlfn.XLOOKUP(Y$1&amp;$R72,$C$3:$C$1662&amp;$D$3:$D$1662,$E$3:$E$1662,0,0,1)</f>
        <v>2000</v>
      </c>
      <c r="Z72" s="2" cm="1">
        <f t="array" ref="Z72">_xlfn.XLOOKUP(Z$1&amp;$R72,$C$3:$C$1662&amp;$D$3:$D$1662,$E$3:$E$1662,0,0,1)</f>
        <v>4600</v>
      </c>
      <c r="AA72" s="2" cm="1">
        <f t="array" ref="AA72">_xlfn.XLOOKUP(AA$1&amp;$R72,$C$3:$C$1662&amp;$D$3:$D$1662,$E$3:$E$1662,0,0,1)</f>
        <v>6100</v>
      </c>
      <c r="AB72" s="2" cm="1">
        <f t="array" ref="AB72">_xlfn.XLOOKUP(AB$1&amp;$R72,$C$3:$C$1662&amp;$D$3:$D$1662,$E$3:$E$1662,0,0,1)</f>
        <v>2300</v>
      </c>
      <c r="AC72" s="2" cm="1">
        <f t="array" ref="AC72">_xlfn.XLOOKUP(AC$1&amp;$R72,$C$3:$C$1662&amp;$D$3:$D$1662,$E$3:$E$1662,0,0,1)</f>
        <v>13700</v>
      </c>
      <c r="AM72" t="s">
        <v>953</v>
      </c>
      <c r="AN72" t="s">
        <v>881</v>
      </c>
      <c r="AO72">
        <v>3920</v>
      </c>
      <c r="AP72">
        <v>4100</v>
      </c>
      <c r="AQ72">
        <v>3650</v>
      </c>
      <c r="AR72">
        <v>3680</v>
      </c>
      <c r="AS72">
        <v>3739500</v>
      </c>
      <c r="AU72" s="7" t="str">
        <f t="shared" si="10"/>
        <v/>
      </c>
      <c r="AV72" s="7">
        <f t="shared" si="11"/>
        <v>-4.9095607235142169E-2</v>
      </c>
    </row>
    <row r="73" spans="3:48" x14ac:dyDescent="0.4">
      <c r="C73" t="s">
        <v>804</v>
      </c>
      <c r="D73" t="s">
        <v>576</v>
      </c>
      <c r="E73">
        <v>13700</v>
      </c>
      <c r="R73" t="s">
        <v>202</v>
      </c>
      <c r="S73" s="2">
        <f t="shared" si="8"/>
        <v>559360</v>
      </c>
      <c r="T73" s="2">
        <f t="shared" si="9"/>
        <v>187800</v>
      </c>
      <c r="U73" s="2">
        <f t="shared" si="9"/>
        <v>649300</v>
      </c>
      <c r="V73" s="2">
        <f t="shared" si="9"/>
        <v>685000</v>
      </c>
      <c r="W73" s="2">
        <f t="shared" si="9"/>
        <v>320300</v>
      </c>
      <c r="X73" s="2">
        <f t="shared" si="9"/>
        <v>954400</v>
      </c>
      <c r="Y73" s="2" cm="1">
        <f t="array" ref="Y73">_xlfn.XLOOKUP(Y$1&amp;$R73,$C$3:$C$1662&amp;$D$3:$D$1662,$E$3:$E$1662,0,0,1)</f>
        <v>200</v>
      </c>
      <c r="Z73" s="2" cm="1">
        <f t="array" ref="Z73">_xlfn.XLOOKUP(Z$1&amp;$R73,$C$3:$C$1662&amp;$D$3:$D$1662,$E$3:$E$1662,0,0,1)</f>
        <v>1300</v>
      </c>
      <c r="AA73" s="2" cm="1">
        <f t="array" ref="AA73">_xlfn.XLOOKUP(AA$1&amp;$R73,$C$3:$C$1662&amp;$D$3:$D$1662,$E$3:$E$1662,0,0,1)</f>
        <v>15100</v>
      </c>
      <c r="AB73" s="2" cm="1">
        <f t="array" ref="AB73">_xlfn.XLOOKUP(AB$1&amp;$R73,$C$3:$C$1662&amp;$D$3:$D$1662,$E$3:$E$1662,0,0,1)</f>
        <v>10100</v>
      </c>
      <c r="AC73" s="2" cm="1">
        <f t="array" ref="AC73">_xlfn.XLOOKUP(AC$1&amp;$R73,$C$3:$C$1662&amp;$D$3:$D$1662,$E$3:$E$1662,0,0,1)</f>
        <v>18000</v>
      </c>
      <c r="AM73" t="s">
        <v>954</v>
      </c>
      <c r="AN73" t="s">
        <v>881</v>
      </c>
      <c r="AO73">
        <v>3695</v>
      </c>
      <c r="AP73">
        <v>3975</v>
      </c>
      <c r="AQ73">
        <v>3645</v>
      </c>
      <c r="AR73">
        <v>3935</v>
      </c>
      <c r="AS73">
        <v>2351900</v>
      </c>
      <c r="AU73" s="7">
        <f t="shared" si="10"/>
        <v>6.9293478260869623E-2</v>
      </c>
      <c r="AV73" s="7" t="str">
        <f t="shared" si="11"/>
        <v/>
      </c>
    </row>
    <row r="74" spans="3:48" x14ac:dyDescent="0.4">
      <c r="C74" t="s">
        <v>804</v>
      </c>
      <c r="D74" t="s">
        <v>577</v>
      </c>
      <c r="E74">
        <v>18000</v>
      </c>
      <c r="R74" t="s">
        <v>86</v>
      </c>
      <c r="S74" s="2">
        <f t="shared" si="8"/>
        <v>566120</v>
      </c>
      <c r="T74" s="2">
        <f t="shared" si="9"/>
        <v>187900</v>
      </c>
      <c r="U74" s="2">
        <f t="shared" si="9"/>
        <v>651800</v>
      </c>
      <c r="V74" s="2">
        <f t="shared" si="9"/>
        <v>699600</v>
      </c>
      <c r="W74" s="2">
        <f t="shared" si="9"/>
        <v>327000</v>
      </c>
      <c r="X74" s="2">
        <f t="shared" si="9"/>
        <v>964300</v>
      </c>
      <c r="Y74" s="2" cm="1">
        <f t="array" ref="Y74">_xlfn.XLOOKUP(Y$1&amp;$R74,$C$3:$C$1662&amp;$D$3:$D$1662,$E$3:$E$1662,0,0,1)</f>
        <v>100</v>
      </c>
      <c r="Z74" s="2" cm="1">
        <f t="array" ref="Z74">_xlfn.XLOOKUP(Z$1&amp;$R74,$C$3:$C$1662&amp;$D$3:$D$1662,$E$3:$E$1662,0,0,1)</f>
        <v>2500</v>
      </c>
      <c r="AA74" s="2" cm="1">
        <f t="array" ref="AA74">_xlfn.XLOOKUP(AA$1&amp;$R74,$C$3:$C$1662&amp;$D$3:$D$1662,$E$3:$E$1662,0,0,1)</f>
        <v>14600</v>
      </c>
      <c r="AB74" s="2" cm="1">
        <f t="array" ref="AB74">_xlfn.XLOOKUP(AB$1&amp;$R74,$C$3:$C$1662&amp;$D$3:$D$1662,$E$3:$E$1662,0,0,1)</f>
        <v>6700</v>
      </c>
      <c r="AC74" s="2" cm="1">
        <f t="array" ref="AC74">_xlfn.XLOOKUP(AC$1&amp;$R74,$C$3:$C$1662&amp;$D$3:$D$1662,$E$3:$E$1662,0,0,1)</f>
        <v>9900</v>
      </c>
      <c r="AM74" t="s">
        <v>955</v>
      </c>
      <c r="AN74" t="s">
        <v>881</v>
      </c>
      <c r="AO74">
        <v>3865</v>
      </c>
      <c r="AP74">
        <v>4090</v>
      </c>
      <c r="AQ74">
        <v>3865</v>
      </c>
      <c r="AR74">
        <v>3965</v>
      </c>
      <c r="AS74">
        <v>2156400</v>
      </c>
      <c r="AU74" s="7">
        <f t="shared" si="10"/>
        <v>7.6238881829733263E-3</v>
      </c>
      <c r="AV74" s="7" t="str">
        <f t="shared" si="11"/>
        <v/>
      </c>
    </row>
    <row r="75" spans="3:48" x14ac:dyDescent="0.4">
      <c r="C75" t="s">
        <v>804</v>
      </c>
      <c r="D75" t="s">
        <v>578</v>
      </c>
      <c r="E75">
        <v>9900</v>
      </c>
      <c r="R75" t="s">
        <v>289</v>
      </c>
      <c r="S75" s="2">
        <f t="shared" si="8"/>
        <v>575500</v>
      </c>
      <c r="T75" s="2">
        <f t="shared" si="9"/>
        <v>188100</v>
      </c>
      <c r="U75" s="2">
        <f t="shared" si="9"/>
        <v>653800</v>
      </c>
      <c r="V75" s="2">
        <f t="shared" si="9"/>
        <v>738700</v>
      </c>
      <c r="W75" s="2">
        <f t="shared" si="9"/>
        <v>329600</v>
      </c>
      <c r="X75" s="2">
        <f t="shared" si="9"/>
        <v>967300</v>
      </c>
      <c r="Y75" s="2" cm="1">
        <f t="array" ref="Y75">_xlfn.XLOOKUP(Y$1&amp;$R75,$C$3:$C$1662&amp;$D$3:$D$1662,$E$3:$E$1662,0,0,1)</f>
        <v>200</v>
      </c>
      <c r="Z75" s="2" cm="1">
        <f t="array" ref="Z75">_xlfn.XLOOKUP(Z$1&amp;$R75,$C$3:$C$1662&amp;$D$3:$D$1662,$E$3:$E$1662,0,0,1)</f>
        <v>2000</v>
      </c>
      <c r="AA75" s="2" cm="1">
        <f t="array" ref="AA75">_xlfn.XLOOKUP(AA$1&amp;$R75,$C$3:$C$1662&amp;$D$3:$D$1662,$E$3:$E$1662,0,0,1)</f>
        <v>39100</v>
      </c>
      <c r="AB75" s="2" cm="1">
        <f t="array" ref="AB75">_xlfn.XLOOKUP(AB$1&amp;$R75,$C$3:$C$1662&amp;$D$3:$D$1662,$E$3:$E$1662,0,0,1)</f>
        <v>2600</v>
      </c>
      <c r="AC75" s="2" cm="1">
        <f t="array" ref="AC75">_xlfn.XLOOKUP(AC$1&amp;$R75,$C$3:$C$1662&amp;$D$3:$D$1662,$E$3:$E$1662,0,0,1)</f>
        <v>3000</v>
      </c>
      <c r="AM75" t="s">
        <v>956</v>
      </c>
      <c r="AN75" t="s">
        <v>881</v>
      </c>
      <c r="AO75">
        <v>3865</v>
      </c>
      <c r="AP75">
        <v>3935</v>
      </c>
      <c r="AQ75">
        <v>3685</v>
      </c>
      <c r="AR75">
        <v>3775</v>
      </c>
      <c r="AS75">
        <v>2620600</v>
      </c>
      <c r="AU75" s="7" t="str">
        <f t="shared" si="10"/>
        <v/>
      </c>
      <c r="AV75" s="7">
        <f t="shared" si="11"/>
        <v>-4.7919293820933184E-2</v>
      </c>
    </row>
    <row r="76" spans="3:48" x14ac:dyDescent="0.4">
      <c r="C76" t="s">
        <v>804</v>
      </c>
      <c r="D76" t="s">
        <v>579</v>
      </c>
      <c r="E76">
        <v>3000</v>
      </c>
      <c r="R76" t="s">
        <v>295</v>
      </c>
      <c r="S76" s="2">
        <f t="shared" si="8"/>
        <v>583760</v>
      </c>
      <c r="T76" s="2">
        <f t="shared" si="9"/>
        <v>193200</v>
      </c>
      <c r="U76" s="2">
        <f t="shared" si="9"/>
        <v>655200</v>
      </c>
      <c r="V76" s="2">
        <f t="shared" si="9"/>
        <v>748300</v>
      </c>
      <c r="W76" s="2">
        <f t="shared" si="9"/>
        <v>348400</v>
      </c>
      <c r="X76" s="2">
        <f t="shared" si="9"/>
        <v>973700</v>
      </c>
      <c r="Y76" s="2" cm="1">
        <f t="array" ref="Y76">_xlfn.XLOOKUP(Y$1&amp;$R76,$C$3:$C$1662&amp;$D$3:$D$1662,$E$3:$E$1662,0,0,1)</f>
        <v>5100</v>
      </c>
      <c r="Z76" s="2" cm="1">
        <f t="array" ref="Z76">_xlfn.XLOOKUP(Z$1&amp;$R76,$C$3:$C$1662&amp;$D$3:$D$1662,$E$3:$E$1662,0,0,1)</f>
        <v>1400</v>
      </c>
      <c r="AA76" s="2" cm="1">
        <f t="array" ref="AA76">_xlfn.XLOOKUP(AA$1&amp;$R76,$C$3:$C$1662&amp;$D$3:$D$1662,$E$3:$E$1662,0,0,1)</f>
        <v>9600</v>
      </c>
      <c r="AB76" s="2" cm="1">
        <f t="array" ref="AB76">_xlfn.XLOOKUP(AB$1&amp;$R76,$C$3:$C$1662&amp;$D$3:$D$1662,$E$3:$E$1662,0,0,1)</f>
        <v>18800</v>
      </c>
      <c r="AC76" s="2" cm="1">
        <f t="array" ref="AC76">_xlfn.XLOOKUP(AC$1&amp;$R76,$C$3:$C$1662&amp;$D$3:$D$1662,$E$3:$E$1662,0,0,1)</f>
        <v>6400</v>
      </c>
      <c r="AM76" t="s">
        <v>957</v>
      </c>
      <c r="AN76" t="s">
        <v>881</v>
      </c>
      <c r="AO76">
        <v>3800</v>
      </c>
      <c r="AP76">
        <v>3900</v>
      </c>
      <c r="AQ76">
        <v>3705</v>
      </c>
      <c r="AR76">
        <v>3730</v>
      </c>
      <c r="AS76">
        <v>1529300</v>
      </c>
      <c r="AU76" s="7" t="str">
        <f t="shared" si="10"/>
        <v/>
      </c>
      <c r="AV76" s="7">
        <f t="shared" si="11"/>
        <v>-1.192052980132452E-2</v>
      </c>
    </row>
    <row r="77" spans="3:48" x14ac:dyDescent="0.4">
      <c r="C77" t="s">
        <v>804</v>
      </c>
      <c r="D77" t="s">
        <v>580</v>
      </c>
      <c r="E77">
        <v>6400</v>
      </c>
      <c r="R77" t="s">
        <v>103</v>
      </c>
      <c r="S77" s="2">
        <f t="shared" si="8"/>
        <v>592860</v>
      </c>
      <c r="T77" s="2">
        <f t="shared" si="9"/>
        <v>194600</v>
      </c>
      <c r="U77" s="2">
        <f t="shared" si="9"/>
        <v>656100</v>
      </c>
      <c r="V77" s="2">
        <f t="shared" si="9"/>
        <v>755900</v>
      </c>
      <c r="W77" s="2">
        <f t="shared" si="9"/>
        <v>356000</v>
      </c>
      <c r="X77" s="2">
        <f t="shared" si="9"/>
        <v>1001700</v>
      </c>
      <c r="Y77" s="2" cm="1">
        <f t="array" ref="Y77">_xlfn.XLOOKUP(Y$1&amp;$R77,$C$3:$C$1662&amp;$D$3:$D$1662,$E$3:$E$1662,0,0,1)</f>
        <v>1400</v>
      </c>
      <c r="Z77" s="2" cm="1">
        <f t="array" ref="Z77">_xlfn.XLOOKUP(Z$1&amp;$R77,$C$3:$C$1662&amp;$D$3:$D$1662,$E$3:$E$1662,0,0,1)</f>
        <v>900</v>
      </c>
      <c r="AA77" s="2" cm="1">
        <f t="array" ref="AA77">_xlfn.XLOOKUP(AA$1&amp;$R77,$C$3:$C$1662&amp;$D$3:$D$1662,$E$3:$E$1662,0,0,1)</f>
        <v>7600</v>
      </c>
      <c r="AB77" s="2" cm="1">
        <f t="array" ref="AB77">_xlfn.XLOOKUP(AB$1&amp;$R77,$C$3:$C$1662&amp;$D$3:$D$1662,$E$3:$E$1662,0,0,1)</f>
        <v>7600</v>
      </c>
      <c r="AC77" s="2" cm="1">
        <f t="array" ref="AC77">_xlfn.XLOOKUP(AC$1&amp;$R77,$C$3:$C$1662&amp;$D$3:$D$1662,$E$3:$E$1662,0,0,1)</f>
        <v>28000</v>
      </c>
      <c r="AM77" t="s">
        <v>958</v>
      </c>
      <c r="AN77" t="s">
        <v>881</v>
      </c>
      <c r="AO77">
        <v>3800</v>
      </c>
      <c r="AP77">
        <v>4050</v>
      </c>
      <c r="AQ77">
        <v>3775</v>
      </c>
      <c r="AR77">
        <v>3930</v>
      </c>
      <c r="AS77">
        <v>2389600</v>
      </c>
      <c r="AU77" s="7">
        <f t="shared" si="10"/>
        <v>5.3619302949061698E-2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28000</v>
      </c>
      <c r="R78" t="s">
        <v>140</v>
      </c>
      <c r="S78" s="2">
        <f t="shared" si="8"/>
        <v>598460</v>
      </c>
      <c r="T78" s="2">
        <f t="shared" si="9"/>
        <v>194600</v>
      </c>
      <c r="U78" s="2">
        <f t="shared" si="9"/>
        <v>662400</v>
      </c>
      <c r="V78" s="2">
        <f t="shared" si="9"/>
        <v>767100</v>
      </c>
      <c r="W78" s="2">
        <f t="shared" si="9"/>
        <v>359200</v>
      </c>
      <c r="X78" s="2">
        <f t="shared" si="9"/>
        <v>1009000</v>
      </c>
      <c r="Y78" s="2" cm="1">
        <f t="array" ref="Y78">_xlfn.XLOOKUP(Y$1&amp;$R78,$C$3:$C$1662&amp;$D$3:$D$1662,$E$3:$E$1662,0,0,1)</f>
        <v>0</v>
      </c>
      <c r="Z78" s="2" cm="1">
        <f t="array" ref="Z78">_xlfn.XLOOKUP(Z$1&amp;$R78,$C$3:$C$1662&amp;$D$3:$D$1662,$E$3:$E$1662,0,0,1)</f>
        <v>6300</v>
      </c>
      <c r="AA78" s="2" cm="1">
        <f t="array" ref="AA78">_xlfn.XLOOKUP(AA$1&amp;$R78,$C$3:$C$1662&amp;$D$3:$D$1662,$E$3:$E$1662,0,0,1)</f>
        <v>11200</v>
      </c>
      <c r="AB78" s="2" cm="1">
        <f t="array" ref="AB78">_xlfn.XLOOKUP(AB$1&amp;$R78,$C$3:$C$1662&amp;$D$3:$D$1662,$E$3:$E$1662,0,0,1)</f>
        <v>3200</v>
      </c>
      <c r="AC78" s="2" cm="1">
        <f t="array" ref="AC78">_xlfn.XLOOKUP(AC$1&amp;$R78,$C$3:$C$1662&amp;$D$3:$D$1662,$E$3:$E$1662,0,0,1)</f>
        <v>7300</v>
      </c>
      <c r="AM78" t="s">
        <v>959</v>
      </c>
      <c r="AN78" t="s">
        <v>881</v>
      </c>
      <c r="AO78">
        <v>4000</v>
      </c>
      <c r="AP78">
        <v>4215</v>
      </c>
      <c r="AQ78">
        <v>3985</v>
      </c>
      <c r="AR78">
        <v>4200</v>
      </c>
      <c r="AS78">
        <v>3132500</v>
      </c>
      <c r="AU78" s="7">
        <f t="shared" si="10"/>
        <v>6.8702290076335881E-2</v>
      </c>
      <c r="AV78" s="7" t="str">
        <f t="shared" si="11"/>
        <v/>
      </c>
    </row>
    <row r="79" spans="3:48" x14ac:dyDescent="0.4">
      <c r="C79" t="s">
        <v>804</v>
      </c>
      <c r="D79" t="s">
        <v>582</v>
      </c>
      <c r="E79">
        <v>7300</v>
      </c>
      <c r="R79" t="s">
        <v>134</v>
      </c>
      <c r="S79" s="2">
        <f t="shared" si="8"/>
        <v>607880</v>
      </c>
      <c r="T79" s="2">
        <f t="shared" si="9"/>
        <v>194700</v>
      </c>
      <c r="U79" s="2">
        <f t="shared" si="9"/>
        <v>677800</v>
      </c>
      <c r="V79" s="2">
        <f t="shared" si="9"/>
        <v>782500</v>
      </c>
      <c r="W79" s="2">
        <f t="shared" si="9"/>
        <v>366200</v>
      </c>
      <c r="X79" s="2">
        <f t="shared" si="9"/>
        <v>1018200</v>
      </c>
      <c r="Y79" s="2" cm="1">
        <f t="array" ref="Y79">_xlfn.XLOOKUP(Y$1&amp;$R79,$C$3:$C$1662&amp;$D$3:$D$1662,$E$3:$E$1662,0,0,1)</f>
        <v>100</v>
      </c>
      <c r="Z79" s="2" cm="1">
        <f t="array" ref="Z79">_xlfn.XLOOKUP(Z$1&amp;$R79,$C$3:$C$1662&amp;$D$3:$D$1662,$E$3:$E$1662,0,0,1)</f>
        <v>15400</v>
      </c>
      <c r="AA79" s="2" cm="1">
        <f t="array" ref="AA79">_xlfn.XLOOKUP(AA$1&amp;$R79,$C$3:$C$1662&amp;$D$3:$D$1662,$E$3:$E$1662,0,0,1)</f>
        <v>15400</v>
      </c>
      <c r="AB79" s="2" cm="1">
        <f t="array" ref="AB79">_xlfn.XLOOKUP(AB$1&amp;$R79,$C$3:$C$1662&amp;$D$3:$D$1662,$E$3:$E$1662,0,0,1)</f>
        <v>7000</v>
      </c>
      <c r="AC79" s="2" cm="1">
        <f t="array" ref="AC79">_xlfn.XLOOKUP(AC$1&amp;$R79,$C$3:$C$1662&amp;$D$3:$D$1662,$E$3:$E$1662,0,0,1)</f>
        <v>9200</v>
      </c>
      <c r="AM79" t="s">
        <v>960</v>
      </c>
      <c r="AN79" t="s">
        <v>881</v>
      </c>
      <c r="AO79">
        <v>4000</v>
      </c>
      <c r="AP79">
        <v>4110</v>
      </c>
      <c r="AQ79">
        <v>3840</v>
      </c>
      <c r="AR79">
        <v>4050</v>
      </c>
      <c r="AS79">
        <v>2952200</v>
      </c>
      <c r="AU79" s="7" t="str">
        <f t="shared" si="10"/>
        <v/>
      </c>
      <c r="AV79" s="7">
        <f t="shared" si="11"/>
        <v>-3.5714285714285698E-2</v>
      </c>
    </row>
    <row r="80" spans="3:48" x14ac:dyDescent="0.4">
      <c r="C80" t="s">
        <v>804</v>
      </c>
      <c r="D80" t="s">
        <v>583</v>
      </c>
      <c r="E80">
        <v>9200</v>
      </c>
      <c r="R80" t="s">
        <v>116</v>
      </c>
      <c r="S80" s="2">
        <f t="shared" si="8"/>
        <v>610820</v>
      </c>
      <c r="T80" s="2">
        <f t="shared" si="9"/>
        <v>194900</v>
      </c>
      <c r="U80" s="2">
        <f t="shared" si="9"/>
        <v>678800</v>
      </c>
      <c r="V80" s="2">
        <f t="shared" si="9"/>
        <v>791700</v>
      </c>
      <c r="W80" s="2">
        <f t="shared" si="9"/>
        <v>370300</v>
      </c>
      <c r="X80" s="2">
        <f t="shared" si="9"/>
        <v>1018400</v>
      </c>
      <c r="Y80" s="2" cm="1">
        <f t="array" ref="Y80">_xlfn.XLOOKUP(Y$1&amp;$R80,$C$3:$C$1662&amp;$D$3:$D$1662,$E$3:$E$1662,0,0,1)</f>
        <v>200</v>
      </c>
      <c r="Z80" s="2" cm="1">
        <f t="array" ref="Z80">_xlfn.XLOOKUP(Z$1&amp;$R80,$C$3:$C$1662&amp;$D$3:$D$1662,$E$3:$E$1662,0,0,1)</f>
        <v>1000</v>
      </c>
      <c r="AA80" s="2" cm="1">
        <f t="array" ref="AA80">_xlfn.XLOOKUP(AA$1&amp;$R80,$C$3:$C$1662&amp;$D$3:$D$1662,$E$3:$E$1662,0,0,1)</f>
        <v>9200</v>
      </c>
      <c r="AB80" s="2" cm="1">
        <f t="array" ref="AB80">_xlfn.XLOOKUP(AB$1&amp;$R80,$C$3:$C$1662&amp;$D$3:$D$1662,$E$3:$E$1662,0,0,1)</f>
        <v>4100</v>
      </c>
      <c r="AC80" s="2" cm="1">
        <f t="array" ref="AC80">_xlfn.XLOOKUP(AC$1&amp;$R80,$C$3:$C$1662&amp;$D$3:$D$1662,$E$3:$E$1662,0,0,1)</f>
        <v>200</v>
      </c>
      <c r="AM80" t="s">
        <v>961</v>
      </c>
      <c r="AN80" t="s">
        <v>881</v>
      </c>
      <c r="AO80">
        <v>4050</v>
      </c>
      <c r="AP80">
        <v>4255</v>
      </c>
      <c r="AQ80">
        <v>4005</v>
      </c>
      <c r="AR80">
        <v>4185</v>
      </c>
      <c r="AS80">
        <v>2031600</v>
      </c>
      <c r="AU80" s="7">
        <f t="shared" si="10"/>
        <v>3.3333333333333437E-2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200</v>
      </c>
      <c r="R81" t="s">
        <v>132</v>
      </c>
      <c r="S81" s="2">
        <f t="shared" si="8"/>
        <v>615080</v>
      </c>
      <c r="T81" s="2">
        <f t="shared" si="9"/>
        <v>195100</v>
      </c>
      <c r="U81" s="2">
        <f t="shared" si="9"/>
        <v>680000</v>
      </c>
      <c r="V81" s="2">
        <f t="shared" si="9"/>
        <v>803300</v>
      </c>
      <c r="W81" s="2">
        <f t="shared" si="9"/>
        <v>372200</v>
      </c>
      <c r="X81" s="2">
        <f t="shared" si="9"/>
        <v>1024800</v>
      </c>
      <c r="Y81" s="2" cm="1">
        <f t="array" ref="Y81">_xlfn.XLOOKUP(Y$1&amp;$R81,$C$3:$C$1662&amp;$D$3:$D$1662,$E$3:$E$1662,0,0,1)</f>
        <v>200</v>
      </c>
      <c r="Z81" s="2" cm="1">
        <f t="array" ref="Z81">_xlfn.XLOOKUP(Z$1&amp;$R81,$C$3:$C$1662&amp;$D$3:$D$1662,$E$3:$E$1662,0,0,1)</f>
        <v>1200</v>
      </c>
      <c r="AA81" s="2" cm="1">
        <f t="array" ref="AA81">_xlfn.XLOOKUP(AA$1&amp;$R81,$C$3:$C$1662&amp;$D$3:$D$1662,$E$3:$E$1662,0,0,1)</f>
        <v>11600</v>
      </c>
      <c r="AB81" s="2" cm="1">
        <f t="array" ref="AB81">_xlfn.XLOOKUP(AB$1&amp;$R81,$C$3:$C$1662&amp;$D$3:$D$1662,$E$3:$E$1662,0,0,1)</f>
        <v>1900</v>
      </c>
      <c r="AC81" s="2" cm="1">
        <f t="array" ref="AC81">_xlfn.XLOOKUP(AC$1&amp;$R81,$C$3:$C$1662&amp;$D$3:$D$1662,$E$3:$E$1662,0,0,1)</f>
        <v>6400</v>
      </c>
      <c r="AM81" t="s">
        <v>962</v>
      </c>
      <c r="AN81" t="s">
        <v>881</v>
      </c>
      <c r="AO81">
        <v>4240</v>
      </c>
      <c r="AP81">
        <v>4445</v>
      </c>
      <c r="AQ81">
        <v>4165</v>
      </c>
      <c r="AR81">
        <v>4315</v>
      </c>
      <c r="AS81">
        <v>2588800</v>
      </c>
      <c r="AU81" s="7">
        <f t="shared" si="10"/>
        <v>3.1063321385901954E-2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6400</v>
      </c>
      <c r="R82" t="s">
        <v>296</v>
      </c>
      <c r="S82" s="2">
        <f t="shared" si="8"/>
        <v>622380</v>
      </c>
      <c r="T82" s="2">
        <f t="shared" si="9"/>
        <v>195200</v>
      </c>
      <c r="U82" s="2">
        <f t="shared" si="9"/>
        <v>684500</v>
      </c>
      <c r="V82" s="2">
        <f t="shared" si="9"/>
        <v>809200</v>
      </c>
      <c r="W82" s="2">
        <f t="shared" si="9"/>
        <v>378100</v>
      </c>
      <c r="X82" s="2">
        <f t="shared" si="9"/>
        <v>1044900</v>
      </c>
      <c r="Y82" s="2" cm="1">
        <f t="array" ref="Y82">_xlfn.XLOOKUP(Y$1&amp;$R82,$C$3:$C$1662&amp;$D$3:$D$1662,$E$3:$E$1662,0,0,1)</f>
        <v>100</v>
      </c>
      <c r="Z82" s="2" cm="1">
        <f t="array" ref="Z82">_xlfn.XLOOKUP(Z$1&amp;$R82,$C$3:$C$1662&amp;$D$3:$D$1662,$E$3:$E$1662,0,0,1)</f>
        <v>4500</v>
      </c>
      <c r="AA82" s="2" cm="1">
        <f t="array" ref="AA82">_xlfn.XLOOKUP(AA$1&amp;$R82,$C$3:$C$1662&amp;$D$3:$D$1662,$E$3:$E$1662,0,0,1)</f>
        <v>5900</v>
      </c>
      <c r="AB82" s="2" cm="1">
        <f t="array" ref="AB82">_xlfn.XLOOKUP(AB$1&amp;$R82,$C$3:$C$1662&amp;$D$3:$D$1662,$E$3:$E$1662,0,0,1)</f>
        <v>5900</v>
      </c>
      <c r="AC82" s="2" cm="1">
        <f t="array" ref="AC82">_xlfn.XLOOKUP(AC$1&amp;$R82,$C$3:$C$1662&amp;$D$3:$D$1662,$E$3:$E$1662,0,0,1)</f>
        <v>20100</v>
      </c>
      <c r="AM82" t="s">
        <v>963</v>
      </c>
      <c r="AN82" t="s">
        <v>881</v>
      </c>
      <c r="AO82">
        <v>4285</v>
      </c>
      <c r="AP82">
        <v>4420</v>
      </c>
      <c r="AQ82">
        <v>4180</v>
      </c>
      <c r="AR82">
        <v>4320</v>
      </c>
      <c r="AS82">
        <v>1624500</v>
      </c>
      <c r="AU82" s="7">
        <f t="shared" si="10"/>
        <v>1.1587485515642815E-3</v>
      </c>
      <c r="AV82" s="7" t="str">
        <f t="shared" si="11"/>
        <v/>
      </c>
    </row>
    <row r="83" spans="3:48" x14ac:dyDescent="0.4">
      <c r="C83" t="s">
        <v>804</v>
      </c>
      <c r="D83" t="s">
        <v>586</v>
      </c>
      <c r="E83">
        <v>20100</v>
      </c>
      <c r="R83" t="s">
        <v>94</v>
      </c>
      <c r="S83" s="2">
        <f t="shared" si="8"/>
        <v>627460</v>
      </c>
      <c r="T83" s="2">
        <f t="shared" si="9"/>
        <v>195500</v>
      </c>
      <c r="U83" s="2">
        <f t="shared" si="9"/>
        <v>688900</v>
      </c>
      <c r="V83" s="2">
        <f t="shared" si="9"/>
        <v>823900</v>
      </c>
      <c r="W83" s="2">
        <f t="shared" si="9"/>
        <v>381100</v>
      </c>
      <c r="X83" s="2">
        <f t="shared" si="9"/>
        <v>1047900</v>
      </c>
      <c r="Y83" s="2" cm="1">
        <f t="array" ref="Y83">_xlfn.XLOOKUP(Y$1&amp;$R83,$C$3:$C$1662&amp;$D$3:$D$1662,$E$3:$E$1662,0,0,1)</f>
        <v>300</v>
      </c>
      <c r="Z83" s="2" cm="1">
        <f t="array" ref="Z83">_xlfn.XLOOKUP(Z$1&amp;$R83,$C$3:$C$1662&amp;$D$3:$D$1662,$E$3:$E$1662,0,0,1)</f>
        <v>4400</v>
      </c>
      <c r="AA83" s="2" cm="1">
        <f t="array" ref="AA83">_xlfn.XLOOKUP(AA$1&amp;$R83,$C$3:$C$1662&amp;$D$3:$D$1662,$E$3:$E$1662,0,0,1)</f>
        <v>14700</v>
      </c>
      <c r="AB83" s="2" cm="1">
        <f t="array" ref="AB83">_xlfn.XLOOKUP(AB$1&amp;$R83,$C$3:$C$1662&amp;$D$3:$D$1662,$E$3:$E$1662,0,0,1)</f>
        <v>3000</v>
      </c>
      <c r="AC83" s="2" cm="1">
        <f t="array" ref="AC83">_xlfn.XLOOKUP(AC$1&amp;$R83,$C$3:$C$1662&amp;$D$3:$D$1662,$E$3:$E$1662,0,0,1)</f>
        <v>3000</v>
      </c>
      <c r="AM83" t="s">
        <v>964</v>
      </c>
      <c r="AN83" t="s">
        <v>881</v>
      </c>
      <c r="AO83">
        <v>4345</v>
      </c>
      <c r="AP83">
        <v>4365</v>
      </c>
      <c r="AQ83">
        <v>4240</v>
      </c>
      <c r="AR83">
        <v>4350</v>
      </c>
      <c r="AS83">
        <v>1097500</v>
      </c>
      <c r="AU83" s="7">
        <f t="shared" si="10"/>
        <v>6.9444444444444198E-3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3000</v>
      </c>
      <c r="R84" t="s">
        <v>93</v>
      </c>
      <c r="S84" s="2">
        <f t="shared" si="8"/>
        <v>639440</v>
      </c>
      <c r="T84" s="2">
        <f t="shared" ref="T84:X99" si="12">T83+Y84</f>
        <v>227100</v>
      </c>
      <c r="U84" s="2">
        <f t="shared" si="12"/>
        <v>698000</v>
      </c>
      <c r="V84" s="2">
        <f t="shared" si="12"/>
        <v>833500</v>
      </c>
      <c r="W84" s="2">
        <f t="shared" si="12"/>
        <v>385100</v>
      </c>
      <c r="X84" s="2">
        <f t="shared" si="12"/>
        <v>1053500</v>
      </c>
      <c r="Y84" s="2" cm="1">
        <f t="array" ref="Y84">_xlfn.XLOOKUP(Y$1&amp;$R84,$C$3:$C$1662&amp;$D$3:$D$1662,$E$3:$E$1662,0,0,1)</f>
        <v>31600</v>
      </c>
      <c r="Z84" s="2" cm="1">
        <f t="array" ref="Z84">_xlfn.XLOOKUP(Z$1&amp;$R84,$C$3:$C$1662&amp;$D$3:$D$1662,$E$3:$E$1662,0,0,1)</f>
        <v>9100</v>
      </c>
      <c r="AA84" s="2" cm="1">
        <f t="array" ref="AA84">_xlfn.XLOOKUP(AA$1&amp;$R84,$C$3:$C$1662&amp;$D$3:$D$1662,$E$3:$E$1662,0,0,1)</f>
        <v>9600</v>
      </c>
      <c r="AB84" s="2" cm="1">
        <f t="array" ref="AB84">_xlfn.XLOOKUP(AB$1&amp;$R84,$C$3:$C$1662&amp;$D$3:$D$1662,$E$3:$E$1662,0,0,1)</f>
        <v>4000</v>
      </c>
      <c r="AC84" s="2" cm="1">
        <f t="array" ref="AC84">_xlfn.XLOOKUP(AC$1&amp;$R84,$C$3:$C$1662&amp;$D$3:$D$1662,$E$3:$E$1662,0,0,1)</f>
        <v>5600</v>
      </c>
      <c r="AM84" t="s">
        <v>965</v>
      </c>
      <c r="AN84" t="s">
        <v>881</v>
      </c>
      <c r="AO84">
        <v>4290</v>
      </c>
      <c r="AP84">
        <v>4345</v>
      </c>
      <c r="AQ84">
        <v>3980</v>
      </c>
      <c r="AR84">
        <v>3995</v>
      </c>
      <c r="AS84">
        <v>2563700</v>
      </c>
      <c r="AU84" s="7" t="str">
        <f t="shared" si="10"/>
        <v/>
      </c>
      <c r="AV84" s="7">
        <f t="shared" si="11"/>
        <v>-8.1609195402298829E-2</v>
      </c>
    </row>
    <row r="85" spans="3:48" x14ac:dyDescent="0.4">
      <c r="C85" t="s">
        <v>804</v>
      </c>
      <c r="D85" t="s">
        <v>588</v>
      </c>
      <c r="E85">
        <v>5600</v>
      </c>
      <c r="R85" t="s">
        <v>229</v>
      </c>
      <c r="S85" s="2">
        <f t="shared" si="8"/>
        <v>643560</v>
      </c>
      <c r="T85" s="2">
        <f t="shared" si="12"/>
        <v>228900</v>
      </c>
      <c r="U85" s="2">
        <f t="shared" si="12"/>
        <v>708500</v>
      </c>
      <c r="V85" s="2">
        <f t="shared" si="12"/>
        <v>838700</v>
      </c>
      <c r="W85" s="2">
        <f t="shared" si="12"/>
        <v>386700</v>
      </c>
      <c r="X85" s="2">
        <f t="shared" si="12"/>
        <v>1055000</v>
      </c>
      <c r="Y85" s="2" cm="1">
        <f t="array" ref="Y85">_xlfn.XLOOKUP(Y$1&amp;$R85,$C$3:$C$1662&amp;$D$3:$D$1662,$E$3:$E$1662,0,0,1)</f>
        <v>1800</v>
      </c>
      <c r="Z85" s="2" cm="1">
        <f t="array" ref="Z85">_xlfn.XLOOKUP(Z$1&amp;$R85,$C$3:$C$1662&amp;$D$3:$D$1662,$E$3:$E$1662,0,0,1)</f>
        <v>10500</v>
      </c>
      <c r="AA85" s="2" cm="1">
        <f t="array" ref="AA85">_xlfn.XLOOKUP(AA$1&amp;$R85,$C$3:$C$1662&amp;$D$3:$D$1662,$E$3:$E$1662,0,0,1)</f>
        <v>5200</v>
      </c>
      <c r="AB85" s="2" cm="1">
        <f t="array" ref="AB85">_xlfn.XLOOKUP(AB$1&amp;$R85,$C$3:$C$1662&amp;$D$3:$D$1662,$E$3:$E$1662,0,0,1)</f>
        <v>1600</v>
      </c>
      <c r="AC85" s="2" cm="1">
        <f t="array" ref="AC85">_xlfn.XLOOKUP(AC$1&amp;$R85,$C$3:$C$1662&amp;$D$3:$D$1662,$E$3:$E$1662,0,0,1)</f>
        <v>1500</v>
      </c>
      <c r="AM85" t="s">
        <v>966</v>
      </c>
      <c r="AN85" t="s">
        <v>881</v>
      </c>
      <c r="AO85">
        <v>3835</v>
      </c>
      <c r="AP85">
        <v>4140</v>
      </c>
      <c r="AQ85">
        <v>3765</v>
      </c>
      <c r="AR85">
        <v>4120</v>
      </c>
      <c r="AS85">
        <v>2718300</v>
      </c>
      <c r="AU85" s="7">
        <f t="shared" si="10"/>
        <v>3.1289111389236623E-2</v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1500</v>
      </c>
      <c r="R86" t="s">
        <v>250</v>
      </c>
      <c r="S86" s="2">
        <f t="shared" si="8"/>
        <v>651080</v>
      </c>
      <c r="T86" s="2">
        <f t="shared" si="12"/>
        <v>228900</v>
      </c>
      <c r="U86" s="2">
        <f t="shared" si="12"/>
        <v>721900</v>
      </c>
      <c r="V86" s="2">
        <f t="shared" si="12"/>
        <v>854200</v>
      </c>
      <c r="W86" s="2">
        <f t="shared" si="12"/>
        <v>392700</v>
      </c>
      <c r="X86" s="2">
        <f t="shared" si="12"/>
        <v>1057700</v>
      </c>
      <c r="Y86" s="2" cm="1">
        <f t="array" ref="Y86">_xlfn.XLOOKUP(Y$1&amp;$R86,$C$3:$C$1662&amp;$D$3:$D$1662,$E$3:$E$1662,0,0,1)</f>
        <v>0</v>
      </c>
      <c r="Z86" s="2" cm="1">
        <f t="array" ref="Z86">_xlfn.XLOOKUP(Z$1&amp;$R86,$C$3:$C$1662&amp;$D$3:$D$1662,$E$3:$E$1662,0,0,1)</f>
        <v>13400</v>
      </c>
      <c r="AA86" s="2" cm="1">
        <f t="array" ref="AA86">_xlfn.XLOOKUP(AA$1&amp;$R86,$C$3:$C$1662&amp;$D$3:$D$1662,$E$3:$E$1662,0,0,1)</f>
        <v>15500</v>
      </c>
      <c r="AB86" s="2" cm="1">
        <f t="array" ref="AB86">_xlfn.XLOOKUP(AB$1&amp;$R86,$C$3:$C$1662&amp;$D$3:$D$1662,$E$3:$E$1662,0,0,1)</f>
        <v>6000</v>
      </c>
      <c r="AC86" s="2" cm="1">
        <f t="array" ref="AC86">_xlfn.XLOOKUP(AC$1&amp;$R86,$C$3:$C$1662&amp;$D$3:$D$1662,$E$3:$E$1662,0,0,1)</f>
        <v>2700</v>
      </c>
      <c r="AM86" t="s">
        <v>967</v>
      </c>
      <c r="AN86" t="s">
        <v>881</v>
      </c>
      <c r="AO86">
        <v>4255</v>
      </c>
      <c r="AP86">
        <v>4425</v>
      </c>
      <c r="AQ86">
        <v>4175</v>
      </c>
      <c r="AR86">
        <v>4420</v>
      </c>
      <c r="AS86">
        <v>1549400</v>
      </c>
      <c r="AU86" s="7">
        <f t="shared" si="10"/>
        <v>7.2815533980582492E-2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2700</v>
      </c>
      <c r="R87" t="s">
        <v>127</v>
      </c>
      <c r="S87" s="2">
        <f t="shared" si="8"/>
        <v>655680</v>
      </c>
      <c r="T87" s="2">
        <f t="shared" si="12"/>
        <v>232000</v>
      </c>
      <c r="U87" s="2">
        <f t="shared" si="12"/>
        <v>728000</v>
      </c>
      <c r="V87" s="2">
        <f t="shared" si="12"/>
        <v>854600</v>
      </c>
      <c r="W87" s="2">
        <f t="shared" si="12"/>
        <v>396600</v>
      </c>
      <c r="X87" s="2">
        <f t="shared" si="12"/>
        <v>1067200</v>
      </c>
      <c r="Y87" s="2" cm="1">
        <f t="array" ref="Y87">_xlfn.XLOOKUP(Y$1&amp;$R87,$C$3:$C$1662&amp;$D$3:$D$1662,$E$3:$E$1662,0,0,1)</f>
        <v>3100</v>
      </c>
      <c r="Z87" s="2" cm="1">
        <f t="array" ref="Z87">_xlfn.XLOOKUP(Z$1&amp;$R87,$C$3:$C$1662&amp;$D$3:$D$1662,$E$3:$E$1662,0,0,1)</f>
        <v>6100</v>
      </c>
      <c r="AA87" s="2" cm="1">
        <f t="array" ref="AA87">_xlfn.XLOOKUP(AA$1&amp;$R87,$C$3:$C$1662&amp;$D$3:$D$1662,$E$3:$E$1662,0,0,1)</f>
        <v>400</v>
      </c>
      <c r="AB87" s="2" cm="1">
        <f t="array" ref="AB87">_xlfn.XLOOKUP(AB$1&amp;$R87,$C$3:$C$1662&amp;$D$3:$D$1662,$E$3:$E$1662,0,0,1)</f>
        <v>3900</v>
      </c>
      <c r="AC87" s="2" cm="1">
        <f t="array" ref="AC87">_xlfn.XLOOKUP(AC$1&amp;$R87,$C$3:$C$1662&amp;$D$3:$D$1662,$E$3:$E$1662,0,0,1)</f>
        <v>9500</v>
      </c>
      <c r="AM87" t="s">
        <v>968</v>
      </c>
      <c r="AN87" t="s">
        <v>881</v>
      </c>
      <c r="AO87">
        <v>4400</v>
      </c>
      <c r="AP87">
        <v>4445</v>
      </c>
      <c r="AQ87">
        <v>4350</v>
      </c>
      <c r="AR87">
        <v>4350</v>
      </c>
      <c r="AS87">
        <v>968400</v>
      </c>
      <c r="AU87" s="7" t="str">
        <f t="shared" si="10"/>
        <v/>
      </c>
      <c r="AV87" s="7">
        <f t="shared" si="11"/>
        <v>-1.5837104072398245E-2</v>
      </c>
    </row>
    <row r="88" spans="3:48" x14ac:dyDescent="0.4">
      <c r="C88" t="s">
        <v>804</v>
      </c>
      <c r="D88" t="s">
        <v>591</v>
      </c>
      <c r="E88">
        <v>9500</v>
      </c>
      <c r="R88" t="s">
        <v>151</v>
      </c>
      <c r="S88" s="2">
        <f t="shared" si="8"/>
        <v>662060</v>
      </c>
      <c r="T88" s="2">
        <f t="shared" si="12"/>
        <v>234700</v>
      </c>
      <c r="U88" s="2">
        <f t="shared" si="12"/>
        <v>729600</v>
      </c>
      <c r="V88" s="2">
        <f t="shared" si="12"/>
        <v>866300</v>
      </c>
      <c r="W88" s="2">
        <f t="shared" si="12"/>
        <v>402800</v>
      </c>
      <c r="X88" s="2">
        <f t="shared" si="12"/>
        <v>1076900</v>
      </c>
      <c r="Y88" s="2" cm="1">
        <f t="array" ref="Y88">_xlfn.XLOOKUP(Y$1&amp;$R88,$C$3:$C$1662&amp;$D$3:$D$1662,$E$3:$E$1662,0,0,1)</f>
        <v>2700</v>
      </c>
      <c r="Z88" s="2" cm="1">
        <f t="array" ref="Z88">_xlfn.XLOOKUP(Z$1&amp;$R88,$C$3:$C$1662&amp;$D$3:$D$1662,$E$3:$E$1662,0,0,1)</f>
        <v>1600</v>
      </c>
      <c r="AA88" s="2" cm="1">
        <f t="array" ref="AA88">_xlfn.XLOOKUP(AA$1&amp;$R88,$C$3:$C$1662&amp;$D$3:$D$1662,$E$3:$E$1662,0,0,1)</f>
        <v>11700</v>
      </c>
      <c r="AB88" s="2" cm="1">
        <f t="array" ref="AB88">_xlfn.XLOOKUP(AB$1&amp;$R88,$C$3:$C$1662&amp;$D$3:$D$1662,$E$3:$E$1662,0,0,1)</f>
        <v>6200</v>
      </c>
      <c r="AC88" s="2" cm="1">
        <f t="array" ref="AC88">_xlfn.XLOOKUP(AC$1&amp;$R88,$C$3:$C$1662&amp;$D$3:$D$1662,$E$3:$E$1662,0,0,1)</f>
        <v>9700</v>
      </c>
      <c r="AM88" t="s">
        <v>969</v>
      </c>
      <c r="AN88" t="s">
        <v>881</v>
      </c>
      <c r="AO88">
        <v>4350</v>
      </c>
      <c r="AP88">
        <v>4555</v>
      </c>
      <c r="AQ88">
        <v>4335</v>
      </c>
      <c r="AR88">
        <v>4490</v>
      </c>
      <c r="AS88">
        <v>1430800</v>
      </c>
      <c r="AU88" s="7">
        <f t="shared" si="10"/>
        <v>3.2183908045976928E-2</v>
      </c>
      <c r="AV88" s="7" t="str">
        <f t="shared" si="11"/>
        <v/>
      </c>
    </row>
    <row r="89" spans="3:48" x14ac:dyDescent="0.4">
      <c r="C89" t="s">
        <v>804</v>
      </c>
      <c r="D89" t="s">
        <v>592</v>
      </c>
      <c r="E89">
        <v>9700</v>
      </c>
      <c r="R89" t="s">
        <v>95</v>
      </c>
      <c r="S89" s="2">
        <f t="shared" si="8"/>
        <v>667060</v>
      </c>
      <c r="T89" s="2">
        <f t="shared" si="12"/>
        <v>238600</v>
      </c>
      <c r="U89" s="2">
        <f t="shared" si="12"/>
        <v>731900</v>
      </c>
      <c r="V89" s="2">
        <f t="shared" si="12"/>
        <v>876300</v>
      </c>
      <c r="W89" s="2">
        <f t="shared" si="12"/>
        <v>403600</v>
      </c>
      <c r="X89" s="2">
        <f t="shared" si="12"/>
        <v>1084900</v>
      </c>
      <c r="Y89" s="2" cm="1">
        <f t="array" ref="Y89">_xlfn.XLOOKUP(Y$1&amp;$R89,$C$3:$C$1662&amp;$D$3:$D$1662,$E$3:$E$1662,0,0,1)</f>
        <v>3900</v>
      </c>
      <c r="Z89" s="2" cm="1">
        <f t="array" ref="Z89">_xlfn.XLOOKUP(Z$1&amp;$R89,$C$3:$C$1662&amp;$D$3:$D$1662,$E$3:$E$1662,0,0,1)</f>
        <v>2300</v>
      </c>
      <c r="AA89" s="2" cm="1">
        <f t="array" ref="AA89">_xlfn.XLOOKUP(AA$1&amp;$R89,$C$3:$C$1662&amp;$D$3:$D$1662,$E$3:$E$1662,0,0,1)</f>
        <v>10000</v>
      </c>
      <c r="AB89" s="2" cm="1">
        <f t="array" ref="AB89">_xlfn.XLOOKUP(AB$1&amp;$R89,$C$3:$C$1662&amp;$D$3:$D$1662,$E$3:$E$1662,0,0,1)</f>
        <v>800</v>
      </c>
      <c r="AC89" s="2" cm="1">
        <f t="array" ref="AC89">_xlfn.XLOOKUP(AC$1&amp;$R89,$C$3:$C$1662&amp;$D$3:$D$1662,$E$3:$E$1662,0,0,1)</f>
        <v>8000</v>
      </c>
      <c r="AM89" t="s">
        <v>970</v>
      </c>
      <c r="AN89" t="s">
        <v>881</v>
      </c>
      <c r="AO89">
        <v>4420</v>
      </c>
      <c r="AP89">
        <v>4475</v>
      </c>
      <c r="AQ89">
        <v>4215</v>
      </c>
      <c r="AR89">
        <v>4285</v>
      </c>
      <c r="AS89">
        <v>1769000</v>
      </c>
      <c r="AU89" s="7" t="str">
        <f t="shared" si="10"/>
        <v/>
      </c>
      <c r="AV89" s="7">
        <f t="shared" si="11"/>
        <v>-4.5657015590200412E-2</v>
      </c>
    </row>
    <row r="90" spans="3:48" x14ac:dyDescent="0.4">
      <c r="C90" t="s">
        <v>804</v>
      </c>
      <c r="D90" t="s">
        <v>593</v>
      </c>
      <c r="E90">
        <v>8000</v>
      </c>
      <c r="R90" t="s">
        <v>165</v>
      </c>
      <c r="S90" s="2">
        <f t="shared" si="8"/>
        <v>670940</v>
      </c>
      <c r="T90" s="2">
        <f t="shared" si="12"/>
        <v>240000</v>
      </c>
      <c r="U90" s="2">
        <f t="shared" si="12"/>
        <v>742200</v>
      </c>
      <c r="V90" s="2">
        <f t="shared" si="12"/>
        <v>878400</v>
      </c>
      <c r="W90" s="2">
        <f t="shared" si="12"/>
        <v>407600</v>
      </c>
      <c r="X90" s="2">
        <f t="shared" si="12"/>
        <v>1086500</v>
      </c>
      <c r="Y90" s="2" cm="1">
        <f t="array" ref="Y90">_xlfn.XLOOKUP(Y$1&amp;$R90,$C$3:$C$1662&amp;$D$3:$D$1662,$E$3:$E$1662,0,0,1)</f>
        <v>1400</v>
      </c>
      <c r="Z90" s="2" cm="1">
        <f t="array" ref="Z90">_xlfn.XLOOKUP(Z$1&amp;$R90,$C$3:$C$1662&amp;$D$3:$D$1662,$E$3:$E$1662,0,0,1)</f>
        <v>10300</v>
      </c>
      <c r="AA90" s="2" cm="1">
        <f t="array" ref="AA90">_xlfn.XLOOKUP(AA$1&amp;$R90,$C$3:$C$1662&amp;$D$3:$D$1662,$E$3:$E$1662,0,0,1)</f>
        <v>2100</v>
      </c>
      <c r="AB90" s="2" cm="1">
        <f t="array" ref="AB90">_xlfn.XLOOKUP(AB$1&amp;$R90,$C$3:$C$1662&amp;$D$3:$D$1662,$E$3:$E$1662,0,0,1)</f>
        <v>4000</v>
      </c>
      <c r="AC90" s="2" cm="1">
        <f t="array" ref="AC90">_xlfn.XLOOKUP(AC$1&amp;$R90,$C$3:$C$1662&amp;$D$3:$D$1662,$E$3:$E$1662,0,0,1)</f>
        <v>1600</v>
      </c>
      <c r="AM90" t="s">
        <v>971</v>
      </c>
      <c r="AN90" t="s">
        <v>881</v>
      </c>
      <c r="AO90">
        <v>4355</v>
      </c>
      <c r="AP90">
        <v>4555</v>
      </c>
      <c r="AQ90">
        <v>4290</v>
      </c>
      <c r="AR90">
        <v>4520</v>
      </c>
      <c r="AS90">
        <v>1639400</v>
      </c>
      <c r="AU90" s="7">
        <f t="shared" si="10"/>
        <v>5.4842473745624343E-2</v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1600</v>
      </c>
      <c r="R91" t="s">
        <v>150</v>
      </c>
      <c r="S91" s="2">
        <f t="shared" si="8"/>
        <v>679840</v>
      </c>
      <c r="T91" s="2">
        <f t="shared" si="12"/>
        <v>241400</v>
      </c>
      <c r="U91" s="2">
        <f t="shared" si="12"/>
        <v>743600</v>
      </c>
      <c r="V91" s="2">
        <f t="shared" si="12"/>
        <v>881700</v>
      </c>
      <c r="W91" s="2">
        <f t="shared" si="12"/>
        <v>420300</v>
      </c>
      <c r="X91" s="2">
        <f t="shared" si="12"/>
        <v>1112200</v>
      </c>
      <c r="Y91" s="2" cm="1">
        <f t="array" ref="Y91">_xlfn.XLOOKUP(Y$1&amp;$R91,$C$3:$C$1662&amp;$D$3:$D$1662,$E$3:$E$1662,0,0,1)</f>
        <v>1400</v>
      </c>
      <c r="Z91" s="2" cm="1">
        <f t="array" ref="Z91">_xlfn.XLOOKUP(Z$1&amp;$R91,$C$3:$C$1662&amp;$D$3:$D$1662,$E$3:$E$1662,0,0,1)</f>
        <v>1400</v>
      </c>
      <c r="AA91" s="2" cm="1">
        <f t="array" ref="AA91">_xlfn.XLOOKUP(AA$1&amp;$R91,$C$3:$C$1662&amp;$D$3:$D$1662,$E$3:$E$1662,0,0,1)</f>
        <v>3300</v>
      </c>
      <c r="AB91" s="2" cm="1">
        <f t="array" ref="AB91">_xlfn.XLOOKUP(AB$1&amp;$R91,$C$3:$C$1662&amp;$D$3:$D$1662,$E$3:$E$1662,0,0,1)</f>
        <v>12700</v>
      </c>
      <c r="AC91" s="2" cm="1">
        <f t="array" ref="AC91">_xlfn.XLOOKUP(AC$1&amp;$R91,$C$3:$C$1662&amp;$D$3:$D$1662,$E$3:$E$1662,0,0,1)</f>
        <v>25700</v>
      </c>
      <c r="AM91" t="s">
        <v>972</v>
      </c>
      <c r="AN91" t="s">
        <v>881</v>
      </c>
      <c r="AO91">
        <v>4515</v>
      </c>
      <c r="AP91">
        <v>4570</v>
      </c>
      <c r="AQ91">
        <v>4400</v>
      </c>
      <c r="AR91">
        <v>4470</v>
      </c>
      <c r="AS91">
        <v>1306100</v>
      </c>
      <c r="AU91" s="7" t="str">
        <f t="shared" si="10"/>
        <v/>
      </c>
      <c r="AV91" s="7">
        <f t="shared" si="11"/>
        <v>-1.1061946902654829E-2</v>
      </c>
    </row>
    <row r="92" spans="3:48" x14ac:dyDescent="0.4">
      <c r="C92" t="s">
        <v>804</v>
      </c>
      <c r="D92" t="s">
        <v>595</v>
      </c>
      <c r="E92">
        <v>25700</v>
      </c>
      <c r="R92" t="s">
        <v>164</v>
      </c>
      <c r="S92" s="2">
        <f t="shared" si="8"/>
        <v>686720</v>
      </c>
      <c r="T92" s="2">
        <f t="shared" si="12"/>
        <v>245500</v>
      </c>
      <c r="U92" s="2">
        <f t="shared" si="12"/>
        <v>749100</v>
      </c>
      <c r="V92" s="2">
        <f t="shared" si="12"/>
        <v>898700</v>
      </c>
      <c r="W92" s="2">
        <f t="shared" si="12"/>
        <v>425300</v>
      </c>
      <c r="X92" s="2">
        <f t="shared" si="12"/>
        <v>1115000</v>
      </c>
      <c r="Y92" s="2" cm="1">
        <f t="array" ref="Y92">_xlfn.XLOOKUP(Y$1&amp;$R92,$C$3:$C$1662&amp;$D$3:$D$1662,$E$3:$E$1662,0,0,1)</f>
        <v>4100</v>
      </c>
      <c r="Z92" s="2" cm="1">
        <f t="array" ref="Z92">_xlfn.XLOOKUP(Z$1&amp;$R92,$C$3:$C$1662&amp;$D$3:$D$1662,$E$3:$E$1662,0,0,1)</f>
        <v>5500</v>
      </c>
      <c r="AA92" s="2" cm="1">
        <f t="array" ref="AA92">_xlfn.XLOOKUP(AA$1&amp;$R92,$C$3:$C$1662&amp;$D$3:$D$1662,$E$3:$E$1662,0,0,1)</f>
        <v>17000</v>
      </c>
      <c r="AB92" s="2" cm="1">
        <f t="array" ref="AB92">_xlfn.XLOOKUP(AB$1&amp;$R92,$C$3:$C$1662&amp;$D$3:$D$1662,$E$3:$E$1662,0,0,1)</f>
        <v>5000</v>
      </c>
      <c r="AC92" s="2" cm="1">
        <f t="array" ref="AC92">_xlfn.XLOOKUP(AC$1&amp;$R92,$C$3:$C$1662&amp;$D$3:$D$1662,$E$3:$E$1662,0,0,1)</f>
        <v>2800</v>
      </c>
      <c r="AM92" t="s">
        <v>973</v>
      </c>
      <c r="AN92" t="s">
        <v>881</v>
      </c>
      <c r="AO92">
        <v>4515</v>
      </c>
      <c r="AP92">
        <v>4825</v>
      </c>
      <c r="AQ92">
        <v>4485</v>
      </c>
      <c r="AR92">
        <v>4770</v>
      </c>
      <c r="AS92">
        <v>2254300</v>
      </c>
      <c r="AU92" s="7">
        <f t="shared" si="10"/>
        <v>6.7114093959731447E-2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2800</v>
      </c>
      <c r="R93" t="s">
        <v>20</v>
      </c>
      <c r="S93" s="2">
        <f t="shared" si="8"/>
        <v>691300</v>
      </c>
      <c r="T93" s="2">
        <f t="shared" si="12"/>
        <v>255300</v>
      </c>
      <c r="U93" s="2">
        <f t="shared" si="12"/>
        <v>750800</v>
      </c>
      <c r="V93" s="2">
        <f t="shared" si="12"/>
        <v>904700</v>
      </c>
      <c r="W93" s="2">
        <f t="shared" si="12"/>
        <v>428900</v>
      </c>
      <c r="X93" s="2">
        <f t="shared" si="12"/>
        <v>1116800</v>
      </c>
      <c r="Y93" s="2" cm="1">
        <f t="array" ref="Y93">_xlfn.XLOOKUP(Y$1&amp;$R93,$C$3:$C$1662&amp;$D$3:$D$1662,$E$3:$E$1662,0,0,1)</f>
        <v>9800</v>
      </c>
      <c r="Z93" s="2" cm="1">
        <f t="array" ref="Z93">_xlfn.XLOOKUP(Z$1&amp;$R93,$C$3:$C$1662&amp;$D$3:$D$1662,$E$3:$E$1662,0,0,1)</f>
        <v>1700</v>
      </c>
      <c r="AA93" s="2" cm="1">
        <f t="array" ref="AA93">_xlfn.XLOOKUP(AA$1&amp;$R93,$C$3:$C$1662&amp;$D$3:$D$1662,$E$3:$E$1662,0,0,1)</f>
        <v>6000</v>
      </c>
      <c r="AB93" s="2" cm="1">
        <f t="array" ref="AB93">_xlfn.XLOOKUP(AB$1&amp;$R93,$C$3:$C$1662&amp;$D$3:$D$1662,$E$3:$E$1662,0,0,1)</f>
        <v>3600</v>
      </c>
      <c r="AC93" s="2" cm="1">
        <f t="array" ref="AC93">_xlfn.XLOOKUP(AC$1&amp;$R93,$C$3:$C$1662&amp;$D$3:$D$1662,$E$3:$E$1662,0,0,1)</f>
        <v>1800</v>
      </c>
      <c r="AM93" t="s">
        <v>974</v>
      </c>
      <c r="AN93" t="s">
        <v>881</v>
      </c>
      <c r="AO93">
        <v>4725</v>
      </c>
      <c r="AP93">
        <v>4850</v>
      </c>
      <c r="AQ93">
        <v>4475</v>
      </c>
      <c r="AR93">
        <v>4535</v>
      </c>
      <c r="AS93">
        <v>2714900</v>
      </c>
      <c r="AU93" s="7" t="str">
        <f t="shared" si="10"/>
        <v/>
      </c>
      <c r="AV93" s="7">
        <f t="shared" si="11"/>
        <v>-4.9266247379454953E-2</v>
      </c>
    </row>
    <row r="94" spans="3:48" x14ac:dyDescent="0.4">
      <c r="C94" t="s">
        <v>804</v>
      </c>
      <c r="D94" t="s">
        <v>597</v>
      </c>
      <c r="E94">
        <v>1800</v>
      </c>
      <c r="R94" t="s">
        <v>297</v>
      </c>
      <c r="S94" s="2">
        <f t="shared" si="8"/>
        <v>696460</v>
      </c>
      <c r="T94" s="2">
        <f t="shared" si="12"/>
        <v>263300</v>
      </c>
      <c r="U94" s="2">
        <f t="shared" si="12"/>
        <v>752600</v>
      </c>
      <c r="V94" s="2">
        <f t="shared" si="12"/>
        <v>914400</v>
      </c>
      <c r="W94" s="2">
        <f t="shared" si="12"/>
        <v>432000</v>
      </c>
      <c r="X94" s="2">
        <f t="shared" si="12"/>
        <v>1120000</v>
      </c>
      <c r="Y94" s="2" cm="1">
        <f t="array" ref="Y94">_xlfn.XLOOKUP(Y$1&amp;$R94,$C$3:$C$1662&amp;$D$3:$D$1662,$E$3:$E$1662,0,0,1)</f>
        <v>8000</v>
      </c>
      <c r="Z94" s="2" cm="1">
        <f t="array" ref="Z94">_xlfn.XLOOKUP(Z$1&amp;$R94,$C$3:$C$1662&amp;$D$3:$D$1662,$E$3:$E$1662,0,0,1)</f>
        <v>1800</v>
      </c>
      <c r="AA94" s="2" cm="1">
        <f t="array" ref="AA94">_xlfn.XLOOKUP(AA$1&amp;$R94,$C$3:$C$1662&amp;$D$3:$D$1662,$E$3:$E$1662,0,0,1)</f>
        <v>9700</v>
      </c>
      <c r="AB94" s="2" cm="1">
        <f t="array" ref="AB94">_xlfn.XLOOKUP(AB$1&amp;$R94,$C$3:$C$1662&amp;$D$3:$D$1662,$E$3:$E$1662,0,0,1)</f>
        <v>3100</v>
      </c>
      <c r="AC94" s="2" cm="1">
        <f t="array" ref="AC94">_xlfn.XLOOKUP(AC$1&amp;$R94,$C$3:$C$1662&amp;$D$3:$D$1662,$E$3:$E$1662,0,0,1)</f>
        <v>3200</v>
      </c>
      <c r="AM94" t="s">
        <v>975</v>
      </c>
      <c r="AN94" t="s">
        <v>881</v>
      </c>
      <c r="AO94">
        <v>4985</v>
      </c>
      <c r="AP94">
        <v>5130</v>
      </c>
      <c r="AQ94">
        <v>4770</v>
      </c>
      <c r="AR94">
        <v>4865</v>
      </c>
      <c r="AS94">
        <v>3590800</v>
      </c>
      <c r="AU94" s="7">
        <f t="shared" si="10"/>
        <v>7.2767364939360535E-2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3200</v>
      </c>
      <c r="R95" t="s">
        <v>15</v>
      </c>
      <c r="S95" s="2">
        <f t="shared" si="8"/>
        <v>702540</v>
      </c>
      <c r="T95" s="2">
        <f t="shared" si="12"/>
        <v>263300</v>
      </c>
      <c r="U95" s="2">
        <f t="shared" si="12"/>
        <v>752800</v>
      </c>
      <c r="V95" s="2">
        <f t="shared" si="12"/>
        <v>920700</v>
      </c>
      <c r="W95" s="2">
        <f t="shared" si="12"/>
        <v>435200</v>
      </c>
      <c r="X95" s="2">
        <f t="shared" si="12"/>
        <v>1140700</v>
      </c>
      <c r="Y95" s="2" cm="1">
        <f t="array" ref="Y95">_xlfn.XLOOKUP(Y$1&amp;$R95,$C$3:$C$1662&amp;$D$3:$D$1662,$E$3:$E$1662,0,0,1)</f>
        <v>0</v>
      </c>
      <c r="Z95" s="2" cm="1">
        <f t="array" ref="Z95">_xlfn.XLOOKUP(Z$1&amp;$R95,$C$3:$C$1662&amp;$D$3:$D$1662,$E$3:$E$1662,0,0,1)</f>
        <v>200</v>
      </c>
      <c r="AA95" s="2" cm="1">
        <f t="array" ref="AA95">_xlfn.XLOOKUP(AA$1&amp;$R95,$C$3:$C$1662&amp;$D$3:$D$1662,$E$3:$E$1662,0,0,1)</f>
        <v>6300</v>
      </c>
      <c r="AB95" s="2" cm="1">
        <f t="array" ref="AB95">_xlfn.XLOOKUP(AB$1&amp;$R95,$C$3:$C$1662&amp;$D$3:$D$1662,$E$3:$E$1662,0,0,1)</f>
        <v>3200</v>
      </c>
      <c r="AC95" s="2" cm="1">
        <f t="array" ref="AC95">_xlfn.XLOOKUP(AC$1&amp;$R95,$C$3:$C$1662&amp;$D$3:$D$1662,$E$3:$E$1662,0,0,1)</f>
        <v>20700</v>
      </c>
      <c r="AM95" t="s">
        <v>781</v>
      </c>
      <c r="AN95" t="s">
        <v>881</v>
      </c>
      <c r="AO95">
        <v>4880</v>
      </c>
      <c r="AP95">
        <v>5100</v>
      </c>
      <c r="AQ95">
        <v>4770</v>
      </c>
      <c r="AR95">
        <v>4970</v>
      </c>
      <c r="AS95">
        <v>2229100</v>
      </c>
      <c r="AU95" s="7">
        <f t="shared" si="10"/>
        <v>2.1582733812949728E-2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20700</v>
      </c>
      <c r="R96" t="s">
        <v>298</v>
      </c>
      <c r="S96" s="2">
        <f t="shared" si="8"/>
        <v>705740</v>
      </c>
      <c r="T96" s="2">
        <f t="shared" si="12"/>
        <v>264200</v>
      </c>
      <c r="U96" s="2">
        <f t="shared" si="12"/>
        <v>758100</v>
      </c>
      <c r="V96" s="2">
        <f t="shared" si="12"/>
        <v>926900</v>
      </c>
      <c r="W96" s="2">
        <f t="shared" si="12"/>
        <v>436800</v>
      </c>
      <c r="X96" s="2">
        <f t="shared" si="12"/>
        <v>1142700</v>
      </c>
      <c r="Y96" s="2" cm="1">
        <f t="array" ref="Y96">_xlfn.XLOOKUP(Y$1&amp;$R96,$C$3:$C$1662&amp;$D$3:$D$1662,$E$3:$E$1662,0,0,1)</f>
        <v>900</v>
      </c>
      <c r="Z96" s="2" cm="1">
        <f t="array" ref="Z96">_xlfn.XLOOKUP(Z$1&amp;$R96,$C$3:$C$1662&amp;$D$3:$D$1662,$E$3:$E$1662,0,0,1)</f>
        <v>5300</v>
      </c>
      <c r="AA96" s="2" cm="1">
        <f t="array" ref="AA96">_xlfn.XLOOKUP(AA$1&amp;$R96,$C$3:$C$1662&amp;$D$3:$D$1662,$E$3:$E$1662,0,0,1)</f>
        <v>6200</v>
      </c>
      <c r="AB96" s="2" cm="1">
        <f t="array" ref="AB96">_xlfn.XLOOKUP(AB$1&amp;$R96,$C$3:$C$1662&amp;$D$3:$D$1662,$E$3:$E$1662,0,0,1)</f>
        <v>1600</v>
      </c>
      <c r="AC96" s="2" cm="1">
        <f t="array" ref="AC96">_xlfn.XLOOKUP(AC$1&amp;$R96,$C$3:$C$1662&amp;$D$3:$D$1662,$E$3:$E$1662,0,0,1)</f>
        <v>2000</v>
      </c>
      <c r="AM96" t="s">
        <v>782</v>
      </c>
      <c r="AN96" t="s">
        <v>881</v>
      </c>
      <c r="AO96">
        <v>4985</v>
      </c>
      <c r="AP96">
        <v>5040</v>
      </c>
      <c r="AQ96">
        <v>4770</v>
      </c>
      <c r="AR96">
        <v>4830</v>
      </c>
      <c r="AS96">
        <v>1420100</v>
      </c>
      <c r="AU96" s="7" t="str">
        <f t="shared" si="10"/>
        <v/>
      </c>
      <c r="AV96" s="7">
        <f t="shared" si="11"/>
        <v>-2.8169014084507005E-2</v>
      </c>
    </row>
    <row r="97" spans="3:48" x14ac:dyDescent="0.4">
      <c r="C97" t="s">
        <v>804</v>
      </c>
      <c r="D97" t="s">
        <v>600</v>
      </c>
      <c r="E97">
        <v>2000</v>
      </c>
      <c r="R97" t="s">
        <v>139</v>
      </c>
      <c r="S97" s="2">
        <f t="shared" si="8"/>
        <v>709880</v>
      </c>
      <c r="T97" s="2">
        <f t="shared" si="12"/>
        <v>270900</v>
      </c>
      <c r="U97" s="2">
        <f t="shared" si="12"/>
        <v>758300</v>
      </c>
      <c r="V97" s="2">
        <f t="shared" si="12"/>
        <v>933000</v>
      </c>
      <c r="W97" s="2">
        <f t="shared" si="12"/>
        <v>441300</v>
      </c>
      <c r="X97" s="2">
        <f t="shared" si="12"/>
        <v>1145900</v>
      </c>
      <c r="Y97" s="2" cm="1">
        <f t="array" ref="Y97">_xlfn.XLOOKUP(Y$1&amp;$R97,$C$3:$C$1662&amp;$D$3:$D$1662,$E$3:$E$1662,0,0,1)</f>
        <v>6700</v>
      </c>
      <c r="Z97" s="2" cm="1">
        <f t="array" ref="Z97">_xlfn.XLOOKUP(Z$1&amp;$R97,$C$3:$C$1662&amp;$D$3:$D$1662,$E$3:$E$1662,0,0,1)</f>
        <v>200</v>
      </c>
      <c r="AA97" s="2" cm="1">
        <f t="array" ref="AA97">_xlfn.XLOOKUP(AA$1&amp;$R97,$C$3:$C$1662&amp;$D$3:$D$1662,$E$3:$E$1662,0,0,1)</f>
        <v>6100</v>
      </c>
      <c r="AB97" s="2" cm="1">
        <f t="array" ref="AB97">_xlfn.XLOOKUP(AB$1&amp;$R97,$C$3:$C$1662&amp;$D$3:$D$1662,$E$3:$E$1662,0,0,1)</f>
        <v>4500</v>
      </c>
      <c r="AC97" s="2" cm="1">
        <f t="array" ref="AC97">_xlfn.XLOOKUP(AC$1&amp;$R97,$C$3:$C$1662&amp;$D$3:$D$1662,$E$3:$E$1662,0,0,1)</f>
        <v>3200</v>
      </c>
      <c r="AM97" t="s">
        <v>803</v>
      </c>
      <c r="AN97" t="s">
        <v>881</v>
      </c>
      <c r="AO97">
        <v>4845</v>
      </c>
      <c r="AP97">
        <v>4925</v>
      </c>
      <c r="AQ97">
        <v>4235</v>
      </c>
      <c r="AR97">
        <v>4350</v>
      </c>
      <c r="AS97">
        <v>2902100</v>
      </c>
      <c r="AU97" s="7" t="str">
        <f t="shared" si="10"/>
        <v/>
      </c>
      <c r="AV97" s="7">
        <f t="shared" si="11"/>
        <v>-9.9378881987577605E-2</v>
      </c>
    </row>
    <row r="98" spans="3:48" x14ac:dyDescent="0.4">
      <c r="C98" t="s">
        <v>804</v>
      </c>
      <c r="D98" t="s">
        <v>601</v>
      </c>
      <c r="E98">
        <v>3200</v>
      </c>
      <c r="R98" t="s">
        <v>137</v>
      </c>
      <c r="S98" s="2">
        <f t="shared" si="8"/>
        <v>717320</v>
      </c>
      <c r="T98" s="2">
        <f t="shared" si="12"/>
        <v>274300</v>
      </c>
      <c r="U98" s="2">
        <f t="shared" si="12"/>
        <v>774600</v>
      </c>
      <c r="V98" s="2">
        <f t="shared" si="12"/>
        <v>942700</v>
      </c>
      <c r="W98" s="2">
        <f t="shared" si="12"/>
        <v>445900</v>
      </c>
      <c r="X98" s="2">
        <f t="shared" si="12"/>
        <v>1149100</v>
      </c>
      <c r="Y98" s="2" cm="1">
        <f t="array" ref="Y98">_xlfn.XLOOKUP(Y$1&amp;$R98,$C$3:$C$1662&amp;$D$3:$D$1662,$E$3:$E$1662,0,0,1)</f>
        <v>3400</v>
      </c>
      <c r="Z98" s="2" cm="1">
        <f t="array" ref="Z98">_xlfn.XLOOKUP(Z$1&amp;$R98,$C$3:$C$1662&amp;$D$3:$D$1662,$E$3:$E$1662,0,0,1)</f>
        <v>16300</v>
      </c>
      <c r="AA98" s="2" cm="1">
        <f t="array" ref="AA98">_xlfn.XLOOKUP(AA$1&amp;$R98,$C$3:$C$1662&amp;$D$3:$D$1662,$E$3:$E$1662,0,0,1)</f>
        <v>9700</v>
      </c>
      <c r="AB98" s="2" cm="1">
        <f t="array" ref="AB98">_xlfn.XLOOKUP(AB$1&amp;$R98,$C$3:$C$1662&amp;$D$3:$D$1662,$E$3:$E$1662,0,0,1)</f>
        <v>4600</v>
      </c>
      <c r="AC98" s="2" cm="1">
        <f t="array" ref="AC98">_xlfn.XLOOKUP(AC$1&amp;$R98,$C$3:$C$1662&amp;$D$3:$D$1662,$E$3:$E$1662,0,0,1)</f>
        <v>3200</v>
      </c>
      <c r="AM98" t="s">
        <v>804</v>
      </c>
      <c r="AN98" t="s">
        <v>881</v>
      </c>
      <c r="AO98">
        <v>4355</v>
      </c>
      <c r="AP98">
        <v>4590</v>
      </c>
      <c r="AQ98">
        <v>4315</v>
      </c>
      <c r="AR98">
        <v>4390</v>
      </c>
      <c r="AS98">
        <v>3359600</v>
      </c>
      <c r="AU98" s="7">
        <f t="shared" si="10"/>
        <v>9.1954022988505191E-3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3200</v>
      </c>
      <c r="R99" t="s">
        <v>268</v>
      </c>
      <c r="S99" s="2">
        <f t="shared" si="8"/>
        <v>724040</v>
      </c>
      <c r="T99" s="2">
        <f t="shared" si="12"/>
        <v>277200</v>
      </c>
      <c r="U99" s="2">
        <f t="shared" si="12"/>
        <v>776900</v>
      </c>
      <c r="V99" s="2">
        <f t="shared" si="12"/>
        <v>961900</v>
      </c>
      <c r="W99" s="2">
        <f t="shared" si="12"/>
        <v>446800</v>
      </c>
      <c r="X99" s="2">
        <f t="shared" si="12"/>
        <v>1157400</v>
      </c>
      <c r="Y99" s="2" cm="1">
        <f t="array" ref="Y99">_xlfn.XLOOKUP(Y$1&amp;$R99,$C$3:$C$1662&amp;$D$3:$D$1662,$E$3:$E$1662,0,0,1)</f>
        <v>2900</v>
      </c>
      <c r="Z99" s="2" cm="1">
        <f t="array" ref="Z99">_xlfn.XLOOKUP(Z$1&amp;$R99,$C$3:$C$1662&amp;$D$3:$D$1662,$E$3:$E$1662,0,0,1)</f>
        <v>2300</v>
      </c>
      <c r="AA99" s="2" cm="1">
        <f t="array" ref="AA99">_xlfn.XLOOKUP(AA$1&amp;$R99,$C$3:$C$1662&amp;$D$3:$D$1662,$E$3:$E$1662,0,0,1)</f>
        <v>19200</v>
      </c>
      <c r="AB99" s="2" cm="1">
        <f t="array" ref="AB99">_xlfn.XLOOKUP(AB$1&amp;$R99,$C$3:$C$1662&amp;$D$3:$D$1662,$E$3:$E$1662,0,0,1)</f>
        <v>900</v>
      </c>
      <c r="AC99" s="2" cm="1">
        <f t="array" ref="AC99">_xlfn.XLOOKUP(AC$1&amp;$R99,$C$3:$C$1662&amp;$D$3:$D$1662,$E$3:$E$1662,0,0,1)</f>
        <v>8300</v>
      </c>
      <c r="AM99" t="s">
        <v>836</v>
      </c>
      <c r="AN99" t="s">
        <v>881</v>
      </c>
      <c r="AO99">
        <v>4320</v>
      </c>
      <c r="AP99">
        <v>4450</v>
      </c>
      <c r="AQ99">
        <v>4260</v>
      </c>
      <c r="AR99">
        <v>4410</v>
      </c>
      <c r="AS99">
        <v>1474600</v>
      </c>
      <c r="AU99" s="7">
        <f t="shared" si="10"/>
        <v>4.5558086560364419E-3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8300</v>
      </c>
      <c r="R100" t="s">
        <v>101</v>
      </c>
      <c r="S100" s="2">
        <f t="shared" si="8"/>
        <v>727080</v>
      </c>
      <c r="T100" s="2">
        <f t="shared" ref="T100:X115" si="13">T99+Y100</f>
        <v>278100</v>
      </c>
      <c r="U100" s="2">
        <f t="shared" si="13"/>
        <v>779500</v>
      </c>
      <c r="V100" s="2">
        <f t="shared" si="13"/>
        <v>966100</v>
      </c>
      <c r="W100" s="2">
        <f t="shared" si="13"/>
        <v>448600</v>
      </c>
      <c r="X100" s="2">
        <f t="shared" si="13"/>
        <v>1163100</v>
      </c>
      <c r="Y100" s="2" cm="1">
        <f t="array" ref="Y100">_xlfn.XLOOKUP(Y$1&amp;$R100,$C$3:$C$1662&amp;$D$3:$D$1662,$E$3:$E$1662,0,0,1)</f>
        <v>900</v>
      </c>
      <c r="Z100" s="2" cm="1">
        <f t="array" ref="Z100">_xlfn.XLOOKUP(Z$1&amp;$R100,$C$3:$C$1662&amp;$D$3:$D$1662,$E$3:$E$1662,0,0,1)</f>
        <v>2600</v>
      </c>
      <c r="AA100" s="2" cm="1">
        <f t="array" ref="AA100">_xlfn.XLOOKUP(AA$1&amp;$R100,$C$3:$C$1662&amp;$D$3:$D$1662,$E$3:$E$1662,0,0,1)</f>
        <v>4200</v>
      </c>
      <c r="AB100" s="2" cm="1">
        <f t="array" ref="AB100">_xlfn.XLOOKUP(AB$1&amp;$R100,$C$3:$C$1662&amp;$D$3:$D$1662,$E$3:$E$1662,0,0,1)</f>
        <v>1800</v>
      </c>
      <c r="AC100" s="2" cm="1">
        <f t="array" ref="AC100">_xlfn.XLOOKUP(AC$1&amp;$R100,$C$3:$C$1662&amp;$D$3:$D$1662,$E$3:$E$1662,0,0,1)</f>
        <v>5700</v>
      </c>
      <c r="AM100" t="s">
        <v>851</v>
      </c>
      <c r="AN100" t="s">
        <v>881</v>
      </c>
      <c r="AO100">
        <v>4600</v>
      </c>
      <c r="AP100">
        <v>4930</v>
      </c>
      <c r="AQ100">
        <v>4525</v>
      </c>
      <c r="AR100">
        <v>4905</v>
      </c>
      <c r="AS100">
        <v>2538600</v>
      </c>
      <c r="AU100" s="7">
        <f t="shared" si="10"/>
        <v>0.11224489795918369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5700</v>
      </c>
      <c r="R101" t="s">
        <v>220</v>
      </c>
      <c r="S101" s="2">
        <f t="shared" si="8"/>
        <v>731500</v>
      </c>
      <c r="T101" s="2">
        <f t="shared" si="13"/>
        <v>287000</v>
      </c>
      <c r="U101" s="2">
        <f t="shared" si="13"/>
        <v>781400</v>
      </c>
      <c r="V101" s="2">
        <f t="shared" si="13"/>
        <v>971000</v>
      </c>
      <c r="W101" s="2">
        <f t="shared" si="13"/>
        <v>448900</v>
      </c>
      <c r="X101" s="2">
        <f t="shared" si="13"/>
        <v>1169200</v>
      </c>
      <c r="Y101" s="2" cm="1">
        <f t="array" ref="Y101">_xlfn.XLOOKUP(Y$1&amp;$R101,$C$3:$C$1662&amp;$D$3:$D$1662,$E$3:$E$1662,0,0,1)</f>
        <v>8900</v>
      </c>
      <c r="Z101" s="2" cm="1">
        <f t="array" ref="Z101">_xlfn.XLOOKUP(Z$1&amp;$R101,$C$3:$C$1662&amp;$D$3:$D$1662,$E$3:$E$1662,0,0,1)</f>
        <v>1900</v>
      </c>
      <c r="AA101" s="2" cm="1">
        <f t="array" ref="AA101">_xlfn.XLOOKUP(AA$1&amp;$R101,$C$3:$C$1662&amp;$D$3:$D$1662,$E$3:$E$1662,0,0,1)</f>
        <v>4900</v>
      </c>
      <c r="AB101" s="2" cm="1">
        <f t="array" ref="AB101">_xlfn.XLOOKUP(AB$1&amp;$R101,$C$3:$C$1662&amp;$D$3:$D$1662,$E$3:$E$1662,0,0,1)</f>
        <v>300</v>
      </c>
      <c r="AC101" s="2" cm="1">
        <f t="array" ref="AC101">_xlfn.XLOOKUP(AC$1&amp;$R101,$C$3:$C$1662&amp;$D$3:$D$1662,$E$3:$E$1662,0,0,1)</f>
        <v>6100</v>
      </c>
      <c r="AM101" t="s">
        <v>852</v>
      </c>
      <c r="AN101" t="s">
        <v>881</v>
      </c>
      <c r="AO101">
        <v>4835</v>
      </c>
      <c r="AP101">
        <v>4920</v>
      </c>
      <c r="AQ101">
        <v>4745</v>
      </c>
      <c r="AR101">
        <v>4820</v>
      </c>
      <c r="AS101">
        <v>1551500</v>
      </c>
      <c r="AU101" s="7" t="str">
        <f t="shared" si="10"/>
        <v/>
      </c>
      <c r="AV101" s="7">
        <f t="shared" si="11"/>
        <v>-1.7329255861365911E-2</v>
      </c>
    </row>
    <row r="102" spans="3:48" x14ac:dyDescent="0.4">
      <c r="C102" t="s">
        <v>804</v>
      </c>
      <c r="D102" t="s">
        <v>605</v>
      </c>
      <c r="E102">
        <v>6100</v>
      </c>
      <c r="R102" t="s">
        <v>114</v>
      </c>
      <c r="S102" s="2">
        <f t="shared" si="8"/>
        <v>740100</v>
      </c>
      <c r="T102" s="2">
        <f t="shared" si="13"/>
        <v>301400</v>
      </c>
      <c r="U102" s="2">
        <f t="shared" si="13"/>
        <v>787900</v>
      </c>
      <c r="V102" s="2">
        <f t="shared" si="13"/>
        <v>978500</v>
      </c>
      <c r="W102" s="2">
        <f t="shared" si="13"/>
        <v>452800</v>
      </c>
      <c r="X102" s="2">
        <f t="shared" si="13"/>
        <v>1179900</v>
      </c>
      <c r="Y102" s="2" cm="1">
        <f t="array" ref="Y102">_xlfn.XLOOKUP(Y$1&amp;$R102,$C$3:$C$1662&amp;$D$3:$D$1662,$E$3:$E$1662,0,0,1)</f>
        <v>14400</v>
      </c>
      <c r="Z102" s="2" cm="1">
        <f t="array" ref="Z102">_xlfn.XLOOKUP(Z$1&amp;$R102,$C$3:$C$1662&amp;$D$3:$D$1662,$E$3:$E$1662,0,0,1)</f>
        <v>6500</v>
      </c>
      <c r="AA102" s="2" cm="1">
        <f t="array" ref="AA102">_xlfn.XLOOKUP(AA$1&amp;$R102,$C$3:$C$1662&amp;$D$3:$D$1662,$E$3:$E$1662,0,0,1)</f>
        <v>7500</v>
      </c>
      <c r="AB102" s="2" cm="1">
        <f t="array" ref="AB102">_xlfn.XLOOKUP(AB$1&amp;$R102,$C$3:$C$1662&amp;$D$3:$D$1662,$E$3:$E$1662,0,0,1)</f>
        <v>3900</v>
      </c>
      <c r="AC102" s="2" cm="1">
        <f t="array" ref="AC102">_xlfn.XLOOKUP(AC$1&amp;$R102,$C$3:$C$1662&amp;$D$3:$D$1662,$E$3:$E$1662,0,0,1)</f>
        <v>10700</v>
      </c>
      <c r="AM102" t="s">
        <v>853</v>
      </c>
      <c r="AN102" t="s">
        <v>881</v>
      </c>
      <c r="AO102">
        <v>4800</v>
      </c>
      <c r="AP102">
        <v>5110</v>
      </c>
      <c r="AQ102">
        <v>4780</v>
      </c>
      <c r="AR102">
        <v>5110</v>
      </c>
      <c r="AS102">
        <v>1632600</v>
      </c>
      <c r="AU102" s="7">
        <f>IF(AR101&lt;AR102,AR102/AR101-1,"")</f>
        <v>6.0165975103734448E-2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606</v>
      </c>
      <c r="E103">
        <v>10700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745700</v>
      </c>
      <c r="T103" s="2">
        <f t="shared" si="13"/>
        <v>306400</v>
      </c>
      <c r="U103" s="2">
        <f t="shared" si="13"/>
        <v>799600</v>
      </c>
      <c r="V103" s="2">
        <f t="shared" si="13"/>
        <v>980200</v>
      </c>
      <c r="W103" s="2">
        <f t="shared" si="13"/>
        <v>456800</v>
      </c>
      <c r="X103" s="2">
        <f t="shared" si="13"/>
        <v>1185500</v>
      </c>
      <c r="Y103" s="2" cm="1">
        <f t="array" ref="Y103">_xlfn.XLOOKUP(Y$1&amp;$R103,$C$3:$C$1662&amp;$D$3:$D$1662,$E$3:$E$1662,0,0,1)</f>
        <v>5000</v>
      </c>
      <c r="Z103" s="2" cm="1">
        <f t="array" ref="Z103">_xlfn.XLOOKUP(Z$1&amp;$R103,$C$3:$C$1662&amp;$D$3:$D$1662,$E$3:$E$1662,0,0,1)</f>
        <v>11700</v>
      </c>
      <c r="AA103" s="2" cm="1">
        <f t="array" ref="AA103">_xlfn.XLOOKUP(AA$1&amp;$R103,$C$3:$C$1662&amp;$D$3:$D$1662,$E$3:$E$1662,0,0,1)</f>
        <v>1700</v>
      </c>
      <c r="AB103" s="2" cm="1">
        <f t="array" ref="AB103">_xlfn.XLOOKUP(AB$1&amp;$R103,$C$3:$C$1662&amp;$D$3:$D$1662,$E$3:$E$1662,0,0,1)</f>
        <v>4000</v>
      </c>
      <c r="AC103" s="2" cm="1">
        <f t="array" ref="AC103">_xlfn.XLOOKUP(AC$1&amp;$R103,$C$3:$C$1662&amp;$D$3:$D$1662,$E$3:$E$1662,0,0,1)</f>
        <v>5600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5600</v>
      </c>
      <c r="R104" t="s">
        <v>23</v>
      </c>
      <c r="S104" s="2">
        <f t="shared" si="8"/>
        <v>755280</v>
      </c>
      <c r="T104" s="2">
        <f t="shared" si="13"/>
        <v>340700</v>
      </c>
      <c r="U104" s="2">
        <f t="shared" si="13"/>
        <v>804200</v>
      </c>
      <c r="V104" s="2">
        <f t="shared" si="13"/>
        <v>984900</v>
      </c>
      <c r="W104" s="2">
        <f t="shared" si="13"/>
        <v>459100</v>
      </c>
      <c r="X104" s="2">
        <f t="shared" si="13"/>
        <v>1187500</v>
      </c>
      <c r="Y104" s="2" cm="1">
        <f t="array" ref="Y104">_xlfn.XLOOKUP(Y$1&amp;$R104,$C$3:$C$1662&amp;$D$3:$D$1662,$E$3:$E$1662,0,0,1)</f>
        <v>34300</v>
      </c>
      <c r="Z104" s="2" cm="1">
        <f t="array" ref="Z104">_xlfn.XLOOKUP(Z$1&amp;$R104,$C$3:$C$1662&amp;$D$3:$D$1662,$E$3:$E$1662,0,0,1)</f>
        <v>4600</v>
      </c>
      <c r="AA104" s="2" cm="1">
        <f t="array" ref="AA104">_xlfn.XLOOKUP(AA$1&amp;$R104,$C$3:$C$1662&amp;$D$3:$D$1662,$E$3:$E$1662,0,0,1)</f>
        <v>4700</v>
      </c>
      <c r="AB104" s="2" cm="1">
        <f t="array" ref="AB104">_xlfn.XLOOKUP(AB$1&amp;$R104,$C$3:$C$1662&amp;$D$3:$D$1662,$E$3:$E$1662,0,0,1)</f>
        <v>2300</v>
      </c>
      <c r="AC104" s="2" cm="1">
        <f t="array" ref="AC104">_xlfn.XLOOKUP(AC$1&amp;$R104,$C$3:$C$1662&amp;$D$3:$D$1662,$E$3:$E$1662,0,0,1)</f>
        <v>2000</v>
      </c>
    </row>
    <row r="105" spans="3:48" x14ac:dyDescent="0.4">
      <c r="C105" t="s">
        <v>804</v>
      </c>
      <c r="D105" t="s">
        <v>608</v>
      </c>
      <c r="E105">
        <v>2000</v>
      </c>
      <c r="R105" t="s">
        <v>159</v>
      </c>
      <c r="S105" s="2">
        <f t="shared" si="8"/>
        <v>760000</v>
      </c>
      <c r="T105" s="2">
        <f t="shared" si="13"/>
        <v>342900</v>
      </c>
      <c r="U105" s="2">
        <f t="shared" si="13"/>
        <v>810700</v>
      </c>
      <c r="V105" s="2">
        <f t="shared" si="13"/>
        <v>994600</v>
      </c>
      <c r="W105" s="2">
        <f t="shared" si="13"/>
        <v>460800</v>
      </c>
      <c r="X105" s="2">
        <f t="shared" si="13"/>
        <v>1191000</v>
      </c>
      <c r="Y105" s="2" cm="1">
        <f t="array" ref="Y105">_xlfn.XLOOKUP(Y$1&amp;$R105,$C$3:$C$1662&amp;$D$3:$D$1662,$E$3:$E$1662,0,0,1)</f>
        <v>2200</v>
      </c>
      <c r="Z105" s="2" cm="1">
        <f t="array" ref="Z105">_xlfn.XLOOKUP(Z$1&amp;$R105,$C$3:$C$1662&amp;$D$3:$D$1662,$E$3:$E$1662,0,0,1)</f>
        <v>6500</v>
      </c>
      <c r="AA105" s="2" cm="1">
        <f t="array" ref="AA105">_xlfn.XLOOKUP(AA$1&amp;$R105,$C$3:$C$1662&amp;$D$3:$D$1662,$E$3:$E$1662,0,0,1)</f>
        <v>9700</v>
      </c>
      <c r="AB105" s="2" cm="1">
        <f t="array" ref="AB105">_xlfn.XLOOKUP(AB$1&amp;$R105,$C$3:$C$1662&amp;$D$3:$D$1662,$E$3:$E$1662,0,0,1)</f>
        <v>1700</v>
      </c>
      <c r="AC105" s="2" cm="1">
        <f t="array" ref="AC105">_xlfn.XLOOKUP(AC$1&amp;$R105,$C$3:$C$1662&amp;$D$3:$D$1662,$E$3:$E$1662,0,0,1)</f>
        <v>3500</v>
      </c>
      <c r="AU105" s="8">
        <f>MEDIAN(AU78:AU102)</f>
        <v>3.2758620689655182E-2</v>
      </c>
      <c r="AV105" s="8">
        <f>MEDIAN(AV78:AV102)</f>
        <v>-3.5714285714285698E-2</v>
      </c>
    </row>
    <row r="106" spans="3:48" x14ac:dyDescent="0.4">
      <c r="C106" t="s">
        <v>804</v>
      </c>
      <c r="D106" t="s">
        <v>609</v>
      </c>
      <c r="E106">
        <v>3500</v>
      </c>
      <c r="R106" t="s">
        <v>173</v>
      </c>
      <c r="S106" s="2">
        <f t="shared" si="8"/>
        <v>766160</v>
      </c>
      <c r="T106" s="2">
        <f t="shared" si="13"/>
        <v>347300</v>
      </c>
      <c r="U106" s="2">
        <f t="shared" si="13"/>
        <v>815300</v>
      </c>
      <c r="V106" s="2">
        <f t="shared" si="13"/>
        <v>1007200</v>
      </c>
      <c r="W106" s="2">
        <f t="shared" si="13"/>
        <v>463200</v>
      </c>
      <c r="X106" s="2">
        <f t="shared" si="13"/>
        <v>1197800</v>
      </c>
      <c r="Y106" s="2" cm="1">
        <f t="array" ref="Y106">_xlfn.XLOOKUP(Y$1&amp;$R106,$C$3:$C$1662&amp;$D$3:$D$1662,$E$3:$E$1662,0,0,1)</f>
        <v>4400</v>
      </c>
      <c r="Z106" s="2" cm="1">
        <f t="array" ref="Z106">_xlfn.XLOOKUP(Z$1&amp;$R106,$C$3:$C$1662&amp;$D$3:$D$1662,$E$3:$E$1662,0,0,1)</f>
        <v>4600</v>
      </c>
      <c r="AA106" s="2" cm="1">
        <f t="array" ref="AA106">_xlfn.XLOOKUP(AA$1&amp;$R106,$C$3:$C$1662&amp;$D$3:$D$1662,$E$3:$E$1662,0,0,1)</f>
        <v>12600</v>
      </c>
      <c r="AB106" s="2" cm="1">
        <f t="array" ref="AB106">_xlfn.XLOOKUP(AB$1&amp;$R106,$C$3:$C$1662&amp;$D$3:$D$1662,$E$3:$E$1662,0,0,1)</f>
        <v>2400</v>
      </c>
      <c r="AC106" s="2" cm="1">
        <f t="array" ref="AC106">_xlfn.XLOOKUP(AC$1&amp;$R106,$C$3:$C$1662&amp;$D$3:$D$1662,$E$3:$E$1662,0,0,1)</f>
        <v>6800</v>
      </c>
      <c r="AU106" s="8">
        <f>MEDIAN(AU28:AU102)</f>
        <v>3.1289111389236623E-2</v>
      </c>
      <c r="AV106" s="8">
        <f>MEDIAN(AV28:AV102)</f>
        <v>-2.8509821141834701E-2</v>
      </c>
    </row>
    <row r="107" spans="3:48" x14ac:dyDescent="0.4">
      <c r="C107" t="s">
        <v>804</v>
      </c>
      <c r="D107" t="s">
        <v>610</v>
      </c>
      <c r="E107">
        <v>6800</v>
      </c>
      <c r="R107" t="s">
        <v>112</v>
      </c>
      <c r="S107" s="2">
        <f t="shared" si="8"/>
        <v>770360</v>
      </c>
      <c r="T107" s="2">
        <f t="shared" si="13"/>
        <v>357100</v>
      </c>
      <c r="U107" s="2">
        <f t="shared" si="13"/>
        <v>816300</v>
      </c>
      <c r="V107" s="2">
        <f t="shared" si="13"/>
        <v>1013900</v>
      </c>
      <c r="W107" s="2">
        <f t="shared" si="13"/>
        <v>463900</v>
      </c>
      <c r="X107" s="2">
        <f t="shared" si="13"/>
        <v>1200600</v>
      </c>
      <c r="Y107" s="2" cm="1">
        <f t="array" ref="Y107">_xlfn.XLOOKUP(Y$1&amp;$R107,$C$3:$C$1662&amp;$D$3:$D$1662,$E$3:$E$1662,0,0,1)</f>
        <v>9800</v>
      </c>
      <c r="Z107" s="2" cm="1">
        <f t="array" ref="Z107">_xlfn.XLOOKUP(Z$1&amp;$R107,$C$3:$C$1662&amp;$D$3:$D$1662,$E$3:$E$1662,0,0,1)</f>
        <v>1000</v>
      </c>
      <c r="AA107" s="2" cm="1">
        <f t="array" ref="AA107">_xlfn.XLOOKUP(AA$1&amp;$R107,$C$3:$C$1662&amp;$D$3:$D$1662,$E$3:$E$1662,0,0,1)</f>
        <v>6700</v>
      </c>
      <c r="AB107" s="2" cm="1">
        <f t="array" ref="AB107">_xlfn.XLOOKUP(AB$1&amp;$R107,$C$3:$C$1662&amp;$D$3:$D$1662,$E$3:$E$1662,0,0,1)</f>
        <v>700</v>
      </c>
      <c r="AC107" s="2" cm="1">
        <f t="array" ref="AC107">_xlfn.XLOOKUP(AC$1&amp;$R107,$C$3:$C$1662&amp;$D$3:$D$1662,$E$3:$E$1662,0,0,1)</f>
        <v>2800</v>
      </c>
      <c r="AU107" s="8">
        <f>MIN(AU105:AU106)</f>
        <v>3.1289111389236623E-2</v>
      </c>
      <c r="AV107" s="8">
        <f>MIN(AV105:AV106)</f>
        <v>-3.5714285714285698E-2</v>
      </c>
    </row>
    <row r="108" spans="3:48" x14ac:dyDescent="0.4">
      <c r="C108" t="s">
        <v>804</v>
      </c>
      <c r="D108" t="s">
        <v>611</v>
      </c>
      <c r="E108">
        <v>2800</v>
      </c>
      <c r="R108" t="s">
        <v>271</v>
      </c>
      <c r="S108" s="2">
        <f t="shared" si="8"/>
        <v>775480</v>
      </c>
      <c r="T108" s="2">
        <f t="shared" si="13"/>
        <v>361400</v>
      </c>
      <c r="U108" s="2">
        <f t="shared" si="13"/>
        <v>822000</v>
      </c>
      <c r="V108" s="2">
        <f t="shared" si="13"/>
        <v>1023600</v>
      </c>
      <c r="W108" s="2">
        <f t="shared" si="13"/>
        <v>465700</v>
      </c>
      <c r="X108" s="2">
        <f t="shared" si="13"/>
        <v>1204700</v>
      </c>
      <c r="Y108" s="2" cm="1">
        <f t="array" ref="Y108">_xlfn.XLOOKUP(Y$1&amp;$R108,$C$3:$C$1662&amp;$D$3:$D$1662,$E$3:$E$1662,0,0,1)</f>
        <v>4300</v>
      </c>
      <c r="Z108" s="2" cm="1">
        <f t="array" ref="Z108">_xlfn.XLOOKUP(Z$1&amp;$R108,$C$3:$C$1662&amp;$D$3:$D$1662,$E$3:$E$1662,0,0,1)</f>
        <v>5700</v>
      </c>
      <c r="AA108" s="2" cm="1">
        <f t="array" ref="AA108">_xlfn.XLOOKUP(AA$1&amp;$R108,$C$3:$C$1662&amp;$D$3:$D$1662,$E$3:$E$1662,0,0,1)</f>
        <v>9700</v>
      </c>
      <c r="AB108" s="2" cm="1">
        <f t="array" ref="AB108">_xlfn.XLOOKUP(AB$1&amp;$R108,$C$3:$C$1662&amp;$D$3:$D$1662,$E$3:$E$1662,0,0,1)</f>
        <v>1800</v>
      </c>
      <c r="AC108" s="2" cm="1">
        <f t="array" ref="AC108">_xlfn.XLOOKUP(AC$1&amp;$R108,$C$3:$C$1662&amp;$D$3:$D$1662,$E$3:$E$1662,0,0,1)</f>
        <v>4100</v>
      </c>
    </row>
    <row r="109" spans="3:48" x14ac:dyDescent="0.4">
      <c r="C109" t="s">
        <v>804</v>
      </c>
      <c r="D109" t="s">
        <v>612</v>
      </c>
      <c r="E109">
        <v>4100</v>
      </c>
      <c r="R109" t="s">
        <v>34</v>
      </c>
      <c r="S109" s="2">
        <f t="shared" si="8"/>
        <v>784000</v>
      </c>
      <c r="T109" s="2">
        <f t="shared" si="13"/>
        <v>362100</v>
      </c>
      <c r="U109" s="2">
        <f t="shared" si="13"/>
        <v>823000</v>
      </c>
      <c r="V109" s="2">
        <f t="shared" si="13"/>
        <v>1041700</v>
      </c>
      <c r="W109" s="2">
        <f t="shared" si="13"/>
        <v>470400</v>
      </c>
      <c r="X109" s="2">
        <f t="shared" si="13"/>
        <v>1222800</v>
      </c>
      <c r="Y109" s="2" cm="1">
        <f t="array" ref="Y109">_xlfn.XLOOKUP(Y$1&amp;$R109,$C$3:$C$1662&amp;$D$3:$D$1662,$E$3:$E$1662,0,0,1)</f>
        <v>700</v>
      </c>
      <c r="Z109" s="2" cm="1">
        <f t="array" ref="Z109">_xlfn.XLOOKUP(Z$1&amp;$R109,$C$3:$C$1662&amp;$D$3:$D$1662,$E$3:$E$1662,0,0,1)</f>
        <v>1000</v>
      </c>
      <c r="AA109" s="2" cm="1">
        <f t="array" ref="AA109">_xlfn.XLOOKUP(AA$1&amp;$R109,$C$3:$C$1662&amp;$D$3:$D$1662,$E$3:$E$1662,0,0,1)</f>
        <v>18100</v>
      </c>
      <c r="AB109" s="2" cm="1">
        <f t="array" ref="AB109">_xlfn.XLOOKUP(AB$1&amp;$R109,$C$3:$C$1662&amp;$D$3:$D$1662,$E$3:$E$1662,0,0,1)</f>
        <v>4700</v>
      </c>
      <c r="AC109" s="2" cm="1">
        <f t="array" ref="AC109">_xlfn.XLOOKUP(AC$1&amp;$R109,$C$3:$C$1662&amp;$D$3:$D$1662,$E$3:$E$1662,0,0,1)</f>
        <v>18100</v>
      </c>
    </row>
    <row r="110" spans="3:48" x14ac:dyDescent="0.4">
      <c r="C110" t="s">
        <v>804</v>
      </c>
      <c r="D110" t="s">
        <v>613</v>
      </c>
      <c r="E110">
        <v>18100</v>
      </c>
      <c r="R110" t="s">
        <v>217</v>
      </c>
      <c r="S110" s="2">
        <f t="shared" si="8"/>
        <v>789240</v>
      </c>
      <c r="T110" s="2">
        <f t="shared" si="13"/>
        <v>367900</v>
      </c>
      <c r="U110" s="2">
        <f t="shared" si="13"/>
        <v>829500</v>
      </c>
      <c r="V110" s="2">
        <f t="shared" si="13"/>
        <v>1043500</v>
      </c>
      <c r="W110" s="2">
        <f t="shared" si="13"/>
        <v>477400</v>
      </c>
      <c r="X110" s="2">
        <f t="shared" si="13"/>
        <v>1227900</v>
      </c>
      <c r="Y110" s="2" cm="1">
        <f t="array" ref="Y110">_xlfn.XLOOKUP(Y$1&amp;$R110,$C$3:$C$1662&amp;$D$3:$D$1662,$E$3:$E$1662,0,0,1)</f>
        <v>5800</v>
      </c>
      <c r="Z110" s="2" cm="1">
        <f t="array" ref="Z110">_xlfn.XLOOKUP(Z$1&amp;$R110,$C$3:$C$1662&amp;$D$3:$D$1662,$E$3:$E$1662,0,0,1)</f>
        <v>6500</v>
      </c>
      <c r="AA110" s="2" cm="1">
        <f t="array" ref="AA110">_xlfn.XLOOKUP(AA$1&amp;$R110,$C$3:$C$1662&amp;$D$3:$D$1662,$E$3:$E$1662,0,0,1)</f>
        <v>1800</v>
      </c>
      <c r="AB110" s="2" cm="1">
        <f t="array" ref="AB110">_xlfn.XLOOKUP(AB$1&amp;$R110,$C$3:$C$1662&amp;$D$3:$D$1662,$E$3:$E$1662,0,0,1)</f>
        <v>7000</v>
      </c>
      <c r="AC110" s="2" cm="1">
        <f t="array" ref="AC110">_xlfn.XLOOKUP(AC$1&amp;$R110,$C$3:$C$1662&amp;$D$3:$D$1662,$E$3:$E$1662,0,0,1)</f>
        <v>5100</v>
      </c>
    </row>
    <row r="111" spans="3:48" x14ac:dyDescent="0.4">
      <c r="C111" t="s">
        <v>804</v>
      </c>
      <c r="D111" t="s">
        <v>614</v>
      </c>
      <c r="E111">
        <v>5100</v>
      </c>
      <c r="R111" t="s">
        <v>219</v>
      </c>
      <c r="S111" s="2">
        <f t="shared" si="8"/>
        <v>790820</v>
      </c>
      <c r="T111" s="2">
        <f t="shared" si="13"/>
        <v>369600</v>
      </c>
      <c r="U111" s="2">
        <f t="shared" si="13"/>
        <v>832400</v>
      </c>
      <c r="V111" s="2">
        <f t="shared" si="13"/>
        <v>1044700</v>
      </c>
      <c r="W111" s="2">
        <f t="shared" si="13"/>
        <v>478300</v>
      </c>
      <c r="X111" s="2">
        <f t="shared" si="13"/>
        <v>1229100</v>
      </c>
      <c r="Y111" s="2" cm="1">
        <f t="array" ref="Y111">_xlfn.XLOOKUP(Y$1&amp;$R111,$C$3:$C$1662&amp;$D$3:$D$1662,$E$3:$E$1662,0,0,1)</f>
        <v>1700</v>
      </c>
      <c r="Z111" s="2" cm="1">
        <f t="array" ref="Z111">_xlfn.XLOOKUP(Z$1&amp;$R111,$C$3:$C$1662&amp;$D$3:$D$1662,$E$3:$E$1662,0,0,1)</f>
        <v>2900</v>
      </c>
      <c r="AA111" s="2" cm="1">
        <f t="array" ref="AA111">_xlfn.XLOOKUP(AA$1&amp;$R111,$C$3:$C$1662&amp;$D$3:$D$1662,$E$3:$E$1662,0,0,1)</f>
        <v>1200</v>
      </c>
      <c r="AB111" s="2" cm="1">
        <f t="array" ref="AB111">_xlfn.XLOOKUP(AB$1&amp;$R111,$C$3:$C$1662&amp;$D$3:$D$1662,$E$3:$E$1662,0,0,1)</f>
        <v>900</v>
      </c>
      <c r="AC111" s="2" cm="1">
        <f t="array" ref="AC111">_xlfn.XLOOKUP(AC$1&amp;$R111,$C$3:$C$1662&amp;$D$3:$D$1662,$E$3:$E$1662,0,0,1)</f>
        <v>1200</v>
      </c>
    </row>
    <row r="112" spans="3:48" x14ac:dyDescent="0.4">
      <c r="C112" t="s">
        <v>804</v>
      </c>
      <c r="D112" t="s">
        <v>615</v>
      </c>
      <c r="E112">
        <v>1200</v>
      </c>
      <c r="R112" t="s">
        <v>162</v>
      </c>
      <c r="S112" s="2">
        <f t="shared" si="8"/>
        <v>795240</v>
      </c>
      <c r="T112" s="2">
        <f t="shared" si="13"/>
        <v>378900</v>
      </c>
      <c r="U112" s="2">
        <f t="shared" si="13"/>
        <v>834400</v>
      </c>
      <c r="V112" s="2">
        <f t="shared" si="13"/>
        <v>1053100</v>
      </c>
      <c r="W112" s="2">
        <f t="shared" si="13"/>
        <v>479200</v>
      </c>
      <c r="X112" s="2">
        <f t="shared" si="13"/>
        <v>1230600</v>
      </c>
      <c r="Y112" s="2" cm="1">
        <f t="array" ref="Y112">_xlfn.XLOOKUP(Y$1&amp;$R112,$C$3:$C$1662&amp;$D$3:$D$1662,$E$3:$E$1662,0,0,1)</f>
        <v>9300</v>
      </c>
      <c r="Z112" s="2" cm="1">
        <f t="array" ref="Z112">_xlfn.XLOOKUP(Z$1&amp;$R112,$C$3:$C$1662&amp;$D$3:$D$1662,$E$3:$E$1662,0,0,1)</f>
        <v>2000</v>
      </c>
      <c r="AA112" s="2" cm="1">
        <f t="array" ref="AA112">_xlfn.XLOOKUP(AA$1&amp;$R112,$C$3:$C$1662&amp;$D$3:$D$1662,$E$3:$E$1662,0,0,1)</f>
        <v>8400</v>
      </c>
      <c r="AB112" s="2" cm="1">
        <f t="array" ref="AB112">_xlfn.XLOOKUP(AB$1&amp;$R112,$C$3:$C$1662&amp;$D$3:$D$1662,$E$3:$E$1662,0,0,1)</f>
        <v>900</v>
      </c>
      <c r="AC112" s="2" cm="1">
        <f t="array" ref="AC112">_xlfn.XLOOKUP(AC$1&amp;$R112,$C$3:$C$1662&amp;$D$3:$D$1662,$E$3:$E$1662,0,0,1)</f>
        <v>1500</v>
      </c>
    </row>
    <row r="113" spans="3:29" x14ac:dyDescent="0.4">
      <c r="C113" t="s">
        <v>804</v>
      </c>
      <c r="D113" t="s">
        <v>616</v>
      </c>
      <c r="E113">
        <v>1500</v>
      </c>
      <c r="R113" t="s">
        <v>193</v>
      </c>
      <c r="S113" s="2">
        <f t="shared" si="8"/>
        <v>802180</v>
      </c>
      <c r="T113" s="2">
        <f t="shared" si="13"/>
        <v>380500</v>
      </c>
      <c r="U113" s="2">
        <f t="shared" si="13"/>
        <v>835300</v>
      </c>
      <c r="V113" s="2">
        <f t="shared" si="13"/>
        <v>1057300</v>
      </c>
      <c r="W113" s="2">
        <f t="shared" si="13"/>
        <v>480100</v>
      </c>
      <c r="X113" s="2">
        <f t="shared" si="13"/>
        <v>1257700</v>
      </c>
      <c r="Y113" s="2" cm="1">
        <f t="array" ref="Y113">_xlfn.XLOOKUP(Y$1&amp;$R113,$C$3:$C$1662&amp;$D$3:$D$1662,$E$3:$E$1662,0,0,1)</f>
        <v>1600</v>
      </c>
      <c r="Z113" s="2" cm="1">
        <f t="array" ref="Z113">_xlfn.XLOOKUP(Z$1&amp;$R113,$C$3:$C$1662&amp;$D$3:$D$1662,$E$3:$E$1662,0,0,1)</f>
        <v>900</v>
      </c>
      <c r="AA113" s="2" cm="1">
        <f t="array" ref="AA113">_xlfn.XLOOKUP(AA$1&amp;$R113,$C$3:$C$1662&amp;$D$3:$D$1662,$E$3:$E$1662,0,0,1)</f>
        <v>4200</v>
      </c>
      <c r="AB113" s="2" cm="1">
        <f t="array" ref="AB113">_xlfn.XLOOKUP(AB$1&amp;$R113,$C$3:$C$1662&amp;$D$3:$D$1662,$E$3:$E$1662,0,0,1)</f>
        <v>900</v>
      </c>
      <c r="AC113" s="2" cm="1">
        <f t="array" ref="AC113">_xlfn.XLOOKUP(AC$1&amp;$R113,$C$3:$C$1662&amp;$D$3:$D$1662,$E$3:$E$1662,0,0,1)</f>
        <v>27100</v>
      </c>
    </row>
    <row r="114" spans="3:29" x14ac:dyDescent="0.4">
      <c r="C114" t="s">
        <v>804</v>
      </c>
      <c r="D114" t="s">
        <v>617</v>
      </c>
      <c r="E114">
        <v>27100</v>
      </c>
      <c r="R114" t="s">
        <v>190</v>
      </c>
      <c r="S114" s="2">
        <f t="shared" si="8"/>
        <v>807880</v>
      </c>
      <c r="T114" s="2">
        <f t="shared" si="13"/>
        <v>385900</v>
      </c>
      <c r="U114" s="2">
        <f t="shared" si="13"/>
        <v>843700</v>
      </c>
      <c r="V114" s="2">
        <f t="shared" si="13"/>
        <v>1064800</v>
      </c>
      <c r="W114" s="2">
        <f t="shared" si="13"/>
        <v>482900</v>
      </c>
      <c r="X114" s="2">
        <f t="shared" si="13"/>
        <v>1262100</v>
      </c>
      <c r="Y114" s="2" cm="1">
        <f t="array" ref="Y114">_xlfn.XLOOKUP(Y$1&amp;$R114,$C$3:$C$1662&amp;$D$3:$D$1662,$E$3:$E$1662,0,0,1)</f>
        <v>5400</v>
      </c>
      <c r="Z114" s="2" cm="1">
        <f t="array" ref="Z114">_xlfn.XLOOKUP(Z$1&amp;$R114,$C$3:$C$1662&amp;$D$3:$D$1662,$E$3:$E$1662,0,0,1)</f>
        <v>8400</v>
      </c>
      <c r="AA114" s="2" cm="1">
        <f t="array" ref="AA114">_xlfn.XLOOKUP(AA$1&amp;$R114,$C$3:$C$1662&amp;$D$3:$D$1662,$E$3:$E$1662,0,0,1)</f>
        <v>7500</v>
      </c>
      <c r="AB114" s="2" cm="1">
        <f t="array" ref="AB114">_xlfn.XLOOKUP(AB$1&amp;$R114,$C$3:$C$1662&amp;$D$3:$D$1662,$E$3:$E$1662,0,0,1)</f>
        <v>2800</v>
      </c>
      <c r="AC114" s="2" cm="1">
        <f t="array" ref="AC114">_xlfn.XLOOKUP(AC$1&amp;$R114,$C$3:$C$1662&amp;$D$3:$D$1662,$E$3:$E$1662,0,0,1)</f>
        <v>4400</v>
      </c>
    </row>
    <row r="115" spans="3:29" x14ac:dyDescent="0.4">
      <c r="C115" t="s">
        <v>804</v>
      </c>
      <c r="D115" t="s">
        <v>618</v>
      </c>
      <c r="E115">
        <v>4400</v>
      </c>
      <c r="R115" t="s">
        <v>182</v>
      </c>
      <c r="S115" s="2">
        <f t="shared" si="8"/>
        <v>810180</v>
      </c>
      <c r="T115" s="2">
        <f t="shared" si="13"/>
        <v>387700</v>
      </c>
      <c r="U115" s="2">
        <f t="shared" si="13"/>
        <v>845800</v>
      </c>
      <c r="V115" s="2">
        <f t="shared" si="13"/>
        <v>1066400</v>
      </c>
      <c r="W115" s="2">
        <f t="shared" si="13"/>
        <v>484000</v>
      </c>
      <c r="X115" s="2">
        <f t="shared" si="13"/>
        <v>1267000</v>
      </c>
      <c r="Y115" s="2" cm="1">
        <f t="array" ref="Y115">_xlfn.XLOOKUP(Y$1&amp;$R115,$C$3:$C$1662&amp;$D$3:$D$1662,$E$3:$E$1662,0,0,1)</f>
        <v>1800</v>
      </c>
      <c r="Z115" s="2" cm="1">
        <f t="array" ref="Z115">_xlfn.XLOOKUP(Z$1&amp;$R115,$C$3:$C$1662&amp;$D$3:$D$1662,$E$3:$E$1662,0,0,1)</f>
        <v>2100</v>
      </c>
      <c r="AA115" s="2" cm="1">
        <f t="array" ref="AA115">_xlfn.XLOOKUP(AA$1&amp;$R115,$C$3:$C$1662&amp;$D$3:$D$1662,$E$3:$E$1662,0,0,1)</f>
        <v>1600</v>
      </c>
      <c r="AB115" s="2" cm="1">
        <f t="array" ref="AB115">_xlfn.XLOOKUP(AB$1&amp;$R115,$C$3:$C$1662&amp;$D$3:$D$1662,$E$3:$E$1662,0,0,1)</f>
        <v>1100</v>
      </c>
      <c r="AC115" s="2" cm="1">
        <f t="array" ref="AC115">_xlfn.XLOOKUP(AC$1&amp;$R115,$C$3:$C$1662&amp;$D$3:$D$1662,$E$3:$E$1662,0,0,1)</f>
        <v>4900</v>
      </c>
    </row>
    <row r="116" spans="3:29" x14ac:dyDescent="0.4">
      <c r="C116" t="s">
        <v>804</v>
      </c>
      <c r="D116" t="s">
        <v>619</v>
      </c>
      <c r="E116">
        <v>4900</v>
      </c>
      <c r="R116" t="s">
        <v>232</v>
      </c>
      <c r="S116" s="2">
        <f t="shared" si="8"/>
        <v>814420</v>
      </c>
      <c r="T116" s="2">
        <f t="shared" ref="T116:X131" si="14">T115+Y116</f>
        <v>388700</v>
      </c>
      <c r="U116" s="2">
        <f t="shared" si="14"/>
        <v>851200</v>
      </c>
      <c r="V116" s="2">
        <f t="shared" si="14"/>
        <v>1068800</v>
      </c>
      <c r="W116" s="2">
        <f t="shared" si="14"/>
        <v>487400</v>
      </c>
      <c r="X116" s="2">
        <f t="shared" si="14"/>
        <v>1276000</v>
      </c>
      <c r="Y116" s="2" cm="1">
        <f t="array" ref="Y116">_xlfn.XLOOKUP(Y$1&amp;$R116,$C$3:$C$1662&amp;$D$3:$D$1662,$E$3:$E$1662,0,0,1)</f>
        <v>1000</v>
      </c>
      <c r="Z116" s="2" cm="1">
        <f t="array" ref="Z116">_xlfn.XLOOKUP(Z$1&amp;$R116,$C$3:$C$1662&amp;$D$3:$D$1662,$E$3:$E$1662,0,0,1)</f>
        <v>5400</v>
      </c>
      <c r="AA116" s="2" cm="1">
        <f t="array" ref="AA116">_xlfn.XLOOKUP(AA$1&amp;$R116,$C$3:$C$1662&amp;$D$3:$D$1662,$E$3:$E$1662,0,0,1)</f>
        <v>2400</v>
      </c>
      <c r="AB116" s="2" cm="1">
        <f t="array" ref="AB116">_xlfn.XLOOKUP(AB$1&amp;$R116,$C$3:$C$1662&amp;$D$3:$D$1662,$E$3:$E$1662,0,0,1)</f>
        <v>3400</v>
      </c>
      <c r="AC116" s="2" cm="1">
        <f t="array" ref="AC116">_xlfn.XLOOKUP(AC$1&amp;$R116,$C$3:$C$1662&amp;$D$3:$D$1662,$E$3:$E$1662,0,0,1)</f>
        <v>9000</v>
      </c>
    </row>
    <row r="117" spans="3:29" x14ac:dyDescent="0.4">
      <c r="C117" t="s">
        <v>804</v>
      </c>
      <c r="D117" t="s">
        <v>620</v>
      </c>
      <c r="E117">
        <v>9000</v>
      </c>
      <c r="R117" t="s">
        <v>246</v>
      </c>
      <c r="S117" s="2">
        <f t="shared" si="8"/>
        <v>820060</v>
      </c>
      <c r="T117" s="2">
        <f t="shared" si="14"/>
        <v>394000</v>
      </c>
      <c r="U117" s="2">
        <f t="shared" si="14"/>
        <v>853500</v>
      </c>
      <c r="V117" s="2">
        <f t="shared" si="14"/>
        <v>1072000</v>
      </c>
      <c r="W117" s="2">
        <f t="shared" si="14"/>
        <v>493800</v>
      </c>
      <c r="X117" s="2">
        <f t="shared" si="14"/>
        <v>1287000</v>
      </c>
      <c r="Y117" s="2" cm="1">
        <f t="array" ref="Y117">_xlfn.XLOOKUP(Y$1&amp;$R117,$C$3:$C$1662&amp;$D$3:$D$1662,$E$3:$E$1662,0,0,1)</f>
        <v>5300</v>
      </c>
      <c r="Z117" s="2" cm="1">
        <f t="array" ref="Z117">_xlfn.XLOOKUP(Z$1&amp;$R117,$C$3:$C$1662&amp;$D$3:$D$1662,$E$3:$E$1662,0,0,1)</f>
        <v>2300</v>
      </c>
      <c r="AA117" s="2" cm="1">
        <f t="array" ref="AA117">_xlfn.XLOOKUP(AA$1&amp;$R117,$C$3:$C$1662&amp;$D$3:$D$1662,$E$3:$E$1662,0,0,1)</f>
        <v>3200</v>
      </c>
      <c r="AB117" s="2" cm="1">
        <f t="array" ref="AB117">_xlfn.XLOOKUP(AB$1&amp;$R117,$C$3:$C$1662&amp;$D$3:$D$1662,$E$3:$E$1662,0,0,1)</f>
        <v>6400</v>
      </c>
      <c r="AC117" s="2" cm="1">
        <f t="array" ref="AC117">_xlfn.XLOOKUP(AC$1&amp;$R117,$C$3:$C$1662&amp;$D$3:$D$1662,$E$3:$E$1662,0,0,1)</f>
        <v>11000</v>
      </c>
    </row>
    <row r="118" spans="3:29" x14ac:dyDescent="0.4">
      <c r="C118" t="s">
        <v>804</v>
      </c>
      <c r="D118" t="s">
        <v>621</v>
      </c>
      <c r="E118">
        <v>11000</v>
      </c>
      <c r="R118" t="s">
        <v>108</v>
      </c>
      <c r="S118" s="2">
        <f t="shared" si="8"/>
        <v>826360</v>
      </c>
      <c r="T118" s="2">
        <f t="shared" si="14"/>
        <v>396200</v>
      </c>
      <c r="U118" s="2">
        <f t="shared" si="14"/>
        <v>855400</v>
      </c>
      <c r="V118" s="2">
        <f t="shared" si="14"/>
        <v>1087200</v>
      </c>
      <c r="W118" s="2">
        <f t="shared" si="14"/>
        <v>495700</v>
      </c>
      <c r="X118" s="2">
        <f t="shared" si="14"/>
        <v>1297300</v>
      </c>
      <c r="Y118" s="2" cm="1">
        <f t="array" ref="Y118">_xlfn.XLOOKUP(Y$1&amp;$R118,$C$3:$C$1662&amp;$D$3:$D$1662,$E$3:$E$1662,0,0,1)</f>
        <v>2200</v>
      </c>
      <c r="Z118" s="2" cm="1">
        <f t="array" ref="Z118">_xlfn.XLOOKUP(Z$1&amp;$R118,$C$3:$C$1662&amp;$D$3:$D$1662,$E$3:$E$1662,0,0,1)</f>
        <v>1900</v>
      </c>
      <c r="AA118" s="2" cm="1">
        <f t="array" ref="AA118">_xlfn.XLOOKUP(AA$1&amp;$R118,$C$3:$C$1662&amp;$D$3:$D$1662,$E$3:$E$1662,0,0,1)</f>
        <v>15200</v>
      </c>
      <c r="AB118" s="2" cm="1">
        <f t="array" ref="AB118">_xlfn.XLOOKUP(AB$1&amp;$R118,$C$3:$C$1662&amp;$D$3:$D$1662,$E$3:$E$1662,0,0,1)</f>
        <v>1900</v>
      </c>
      <c r="AC118" s="2" cm="1">
        <f t="array" ref="AC118">_xlfn.XLOOKUP(AC$1&amp;$R118,$C$3:$C$1662&amp;$D$3:$D$1662,$E$3:$E$1662,0,0,1)</f>
        <v>10300</v>
      </c>
    </row>
    <row r="119" spans="3:29" x14ac:dyDescent="0.4">
      <c r="C119" t="s">
        <v>804</v>
      </c>
      <c r="D119" t="s">
        <v>622</v>
      </c>
      <c r="E119">
        <v>10300</v>
      </c>
      <c r="R119" t="s">
        <v>267</v>
      </c>
      <c r="S119" s="2">
        <f t="shared" si="8"/>
        <v>832040</v>
      </c>
      <c r="T119" s="2">
        <f t="shared" si="14"/>
        <v>398500</v>
      </c>
      <c r="U119" s="2">
        <f t="shared" si="14"/>
        <v>858600</v>
      </c>
      <c r="V119" s="2">
        <f t="shared" si="14"/>
        <v>1090000</v>
      </c>
      <c r="W119" s="2">
        <f t="shared" si="14"/>
        <v>496200</v>
      </c>
      <c r="X119" s="2">
        <f t="shared" si="14"/>
        <v>1316900</v>
      </c>
      <c r="Y119" s="2" cm="1">
        <f t="array" ref="Y119">_xlfn.XLOOKUP(Y$1&amp;$R119,$C$3:$C$1662&amp;$D$3:$D$1662,$E$3:$E$1662,0,0,1)</f>
        <v>2300</v>
      </c>
      <c r="Z119" s="2" cm="1">
        <f t="array" ref="Z119">_xlfn.XLOOKUP(Z$1&amp;$R119,$C$3:$C$1662&amp;$D$3:$D$1662,$E$3:$E$1662,0,0,1)</f>
        <v>3200</v>
      </c>
      <c r="AA119" s="2" cm="1">
        <f t="array" ref="AA119">_xlfn.XLOOKUP(AA$1&amp;$R119,$C$3:$C$1662&amp;$D$3:$D$1662,$E$3:$E$1662,0,0,1)</f>
        <v>2800</v>
      </c>
      <c r="AB119" s="2" cm="1">
        <f t="array" ref="AB119">_xlfn.XLOOKUP(AB$1&amp;$R119,$C$3:$C$1662&amp;$D$3:$D$1662,$E$3:$E$1662,0,0,1)</f>
        <v>500</v>
      </c>
      <c r="AC119" s="2" cm="1">
        <f t="array" ref="AC119">_xlfn.XLOOKUP(AC$1&amp;$R119,$C$3:$C$1662&amp;$D$3:$D$1662,$E$3:$E$1662,0,0,1)</f>
        <v>19600</v>
      </c>
    </row>
    <row r="120" spans="3:29" x14ac:dyDescent="0.4">
      <c r="C120" t="s">
        <v>804</v>
      </c>
      <c r="D120" t="s">
        <v>623</v>
      </c>
      <c r="E120">
        <v>19600</v>
      </c>
      <c r="R120" t="s">
        <v>252</v>
      </c>
      <c r="S120" s="2">
        <f t="shared" si="8"/>
        <v>840020</v>
      </c>
      <c r="T120" s="2">
        <f t="shared" si="14"/>
        <v>404300</v>
      </c>
      <c r="U120" s="2">
        <f t="shared" si="14"/>
        <v>868200</v>
      </c>
      <c r="V120" s="2">
        <f t="shared" si="14"/>
        <v>1092600</v>
      </c>
      <c r="W120" s="2">
        <f t="shared" si="14"/>
        <v>498800</v>
      </c>
      <c r="X120" s="2">
        <f t="shared" si="14"/>
        <v>1336200</v>
      </c>
      <c r="Y120" s="2" cm="1">
        <f t="array" ref="Y120">_xlfn.XLOOKUP(Y$1&amp;$R120,$C$3:$C$1662&amp;$D$3:$D$1662,$E$3:$E$1662,0,0,1)</f>
        <v>5800</v>
      </c>
      <c r="Z120" s="2" cm="1">
        <f t="array" ref="Z120">_xlfn.XLOOKUP(Z$1&amp;$R120,$C$3:$C$1662&amp;$D$3:$D$1662,$E$3:$E$1662,0,0,1)</f>
        <v>9600</v>
      </c>
      <c r="AA120" s="2" cm="1">
        <f t="array" ref="AA120">_xlfn.XLOOKUP(AA$1&amp;$R120,$C$3:$C$1662&amp;$D$3:$D$1662,$E$3:$E$1662,0,0,1)</f>
        <v>2600</v>
      </c>
      <c r="AB120" s="2" cm="1">
        <f t="array" ref="AB120">_xlfn.XLOOKUP(AB$1&amp;$R120,$C$3:$C$1662&amp;$D$3:$D$1662,$E$3:$E$1662,0,0,1)</f>
        <v>2600</v>
      </c>
      <c r="AC120" s="2" cm="1">
        <f t="array" ref="AC120">_xlfn.XLOOKUP(AC$1&amp;$R120,$C$3:$C$1662&amp;$D$3:$D$1662,$E$3:$E$1662,0,0,1)</f>
        <v>19300</v>
      </c>
    </row>
    <row r="121" spans="3:29" x14ac:dyDescent="0.4">
      <c r="C121" t="s">
        <v>804</v>
      </c>
      <c r="D121" t="s">
        <v>624</v>
      </c>
      <c r="E121">
        <v>19300</v>
      </c>
      <c r="R121" t="s">
        <v>128</v>
      </c>
      <c r="S121" s="2">
        <f t="shared" si="8"/>
        <v>850400</v>
      </c>
      <c r="T121" s="2">
        <f t="shared" si="14"/>
        <v>440600</v>
      </c>
      <c r="U121" s="2">
        <f t="shared" si="14"/>
        <v>870200</v>
      </c>
      <c r="V121" s="2">
        <f t="shared" si="14"/>
        <v>1093900</v>
      </c>
      <c r="W121" s="2">
        <f t="shared" si="14"/>
        <v>500500</v>
      </c>
      <c r="X121" s="2">
        <f t="shared" si="14"/>
        <v>1346800</v>
      </c>
      <c r="Y121" s="2" cm="1">
        <f t="array" ref="Y121">_xlfn.XLOOKUP(Y$1&amp;$R121,$C$3:$C$1662&amp;$D$3:$D$1662,$E$3:$E$1662,0,0,1)</f>
        <v>36300</v>
      </c>
      <c r="Z121" s="2" cm="1">
        <f t="array" ref="Z121">_xlfn.XLOOKUP(Z$1&amp;$R121,$C$3:$C$1662&amp;$D$3:$D$1662,$E$3:$E$1662,0,0,1)</f>
        <v>2000</v>
      </c>
      <c r="AA121" s="2" cm="1">
        <f t="array" ref="AA121">_xlfn.XLOOKUP(AA$1&amp;$R121,$C$3:$C$1662&amp;$D$3:$D$1662,$E$3:$E$1662,0,0,1)</f>
        <v>1300</v>
      </c>
      <c r="AB121" s="2" cm="1">
        <f t="array" ref="AB121">_xlfn.XLOOKUP(AB$1&amp;$R121,$C$3:$C$1662&amp;$D$3:$D$1662,$E$3:$E$1662,0,0,1)</f>
        <v>1700</v>
      </c>
      <c r="AC121" s="2" cm="1">
        <f t="array" ref="AC121">_xlfn.XLOOKUP(AC$1&amp;$R121,$C$3:$C$1662&amp;$D$3:$D$1662,$E$3:$E$1662,0,0,1)</f>
        <v>10600</v>
      </c>
    </row>
    <row r="122" spans="3:29" x14ac:dyDescent="0.4">
      <c r="C122" t="s">
        <v>804</v>
      </c>
      <c r="D122" t="s">
        <v>625</v>
      </c>
      <c r="E122">
        <v>10600</v>
      </c>
      <c r="R122" t="s">
        <v>287</v>
      </c>
      <c r="S122" s="2">
        <f t="shared" si="8"/>
        <v>860700</v>
      </c>
      <c r="T122" s="2">
        <f t="shared" si="14"/>
        <v>453000</v>
      </c>
      <c r="U122" s="2">
        <f t="shared" si="14"/>
        <v>872900</v>
      </c>
      <c r="V122" s="2">
        <f t="shared" si="14"/>
        <v>1106500</v>
      </c>
      <c r="W122" s="2">
        <f t="shared" si="14"/>
        <v>507900</v>
      </c>
      <c r="X122" s="2">
        <f t="shared" si="14"/>
        <v>1363200</v>
      </c>
      <c r="Y122" s="2" cm="1">
        <f t="array" ref="Y122">_xlfn.XLOOKUP(Y$1&amp;$R122,$C$3:$C$1662&amp;$D$3:$D$1662,$E$3:$E$1662,0,0,1)</f>
        <v>12400</v>
      </c>
      <c r="Z122" s="2" cm="1">
        <f t="array" ref="Z122">_xlfn.XLOOKUP(Z$1&amp;$R122,$C$3:$C$1662&amp;$D$3:$D$1662,$E$3:$E$1662,0,0,1)</f>
        <v>2700</v>
      </c>
      <c r="AA122" s="2" cm="1">
        <f t="array" ref="AA122">_xlfn.XLOOKUP(AA$1&amp;$R122,$C$3:$C$1662&amp;$D$3:$D$1662,$E$3:$E$1662,0,0,1)</f>
        <v>12600</v>
      </c>
      <c r="AB122" s="2" cm="1">
        <f t="array" ref="AB122">_xlfn.XLOOKUP(AB$1&amp;$R122,$C$3:$C$1662&amp;$D$3:$D$1662,$E$3:$E$1662,0,0,1)</f>
        <v>7400</v>
      </c>
      <c r="AC122" s="2" cm="1">
        <f t="array" ref="AC122">_xlfn.XLOOKUP(AC$1&amp;$R122,$C$3:$C$1662&amp;$D$3:$D$1662,$E$3:$E$1662,0,0,1)</f>
        <v>16400</v>
      </c>
    </row>
    <row r="123" spans="3:29" x14ac:dyDescent="0.4">
      <c r="C123" t="s">
        <v>804</v>
      </c>
      <c r="D123" t="s">
        <v>626</v>
      </c>
      <c r="E123">
        <v>16400</v>
      </c>
      <c r="R123" t="s">
        <v>194</v>
      </c>
      <c r="S123" s="2">
        <f t="shared" si="8"/>
        <v>862320</v>
      </c>
      <c r="T123" s="2">
        <f t="shared" si="14"/>
        <v>455100</v>
      </c>
      <c r="U123" s="2">
        <f t="shared" si="14"/>
        <v>873200</v>
      </c>
      <c r="V123" s="2">
        <f t="shared" si="14"/>
        <v>1107600</v>
      </c>
      <c r="W123" s="2">
        <f t="shared" si="14"/>
        <v>510100</v>
      </c>
      <c r="X123" s="2">
        <f t="shared" si="14"/>
        <v>1365600</v>
      </c>
      <c r="Y123" s="2" cm="1">
        <f t="array" ref="Y123">_xlfn.XLOOKUP(Y$1&amp;$R123,$C$3:$C$1662&amp;$D$3:$D$1662,$E$3:$E$1662,0,0,1)</f>
        <v>2100</v>
      </c>
      <c r="Z123" s="2" cm="1">
        <f t="array" ref="Z123">_xlfn.XLOOKUP(Z$1&amp;$R123,$C$3:$C$1662&amp;$D$3:$D$1662,$E$3:$E$1662,0,0,1)</f>
        <v>300</v>
      </c>
      <c r="AA123" s="2" cm="1">
        <f t="array" ref="AA123">_xlfn.XLOOKUP(AA$1&amp;$R123,$C$3:$C$1662&amp;$D$3:$D$1662,$E$3:$E$1662,0,0,1)</f>
        <v>1100</v>
      </c>
      <c r="AB123" s="2" cm="1">
        <f t="array" ref="AB123">_xlfn.XLOOKUP(AB$1&amp;$R123,$C$3:$C$1662&amp;$D$3:$D$1662,$E$3:$E$1662,0,0,1)</f>
        <v>2200</v>
      </c>
      <c r="AC123" s="2" cm="1">
        <f t="array" ref="AC123">_xlfn.XLOOKUP(AC$1&amp;$R123,$C$3:$C$1662&amp;$D$3:$D$1662,$E$3:$E$1662,0,0,1)</f>
        <v>2400</v>
      </c>
    </row>
    <row r="124" spans="3:29" x14ac:dyDescent="0.4">
      <c r="C124" t="s">
        <v>804</v>
      </c>
      <c r="D124" t="s">
        <v>627</v>
      </c>
      <c r="E124">
        <v>2400</v>
      </c>
      <c r="R124" t="s">
        <v>184</v>
      </c>
      <c r="S124" s="2">
        <f t="shared" si="8"/>
        <v>868300</v>
      </c>
      <c r="T124" s="2">
        <f t="shared" si="14"/>
        <v>458500</v>
      </c>
      <c r="U124" s="2">
        <f t="shared" si="14"/>
        <v>880900</v>
      </c>
      <c r="V124" s="2">
        <f t="shared" si="14"/>
        <v>1111100</v>
      </c>
      <c r="W124" s="2">
        <f t="shared" si="14"/>
        <v>514400</v>
      </c>
      <c r="X124" s="2">
        <f t="shared" si="14"/>
        <v>1376600</v>
      </c>
      <c r="Y124" s="2" cm="1">
        <f t="array" ref="Y124">_xlfn.XLOOKUP(Y$1&amp;$R124,$C$3:$C$1662&amp;$D$3:$D$1662,$E$3:$E$1662,0,0,1)</f>
        <v>3400</v>
      </c>
      <c r="Z124" s="2" cm="1">
        <f t="array" ref="Z124">_xlfn.XLOOKUP(Z$1&amp;$R124,$C$3:$C$1662&amp;$D$3:$D$1662,$E$3:$E$1662,0,0,1)</f>
        <v>7700</v>
      </c>
      <c r="AA124" s="2" cm="1">
        <f t="array" ref="AA124">_xlfn.XLOOKUP(AA$1&amp;$R124,$C$3:$C$1662&amp;$D$3:$D$1662,$E$3:$E$1662,0,0,1)</f>
        <v>3500</v>
      </c>
      <c r="AB124" s="2" cm="1">
        <f t="array" ref="AB124">_xlfn.XLOOKUP(AB$1&amp;$R124,$C$3:$C$1662&amp;$D$3:$D$1662,$E$3:$E$1662,0,0,1)</f>
        <v>4300</v>
      </c>
      <c r="AC124" s="2" cm="1">
        <f t="array" ref="AC124">_xlfn.XLOOKUP(AC$1&amp;$R124,$C$3:$C$1662&amp;$D$3:$D$1662,$E$3:$E$1662,0,0,1)</f>
        <v>11000</v>
      </c>
    </row>
    <row r="125" spans="3:29" x14ac:dyDescent="0.4">
      <c r="C125" t="s">
        <v>804</v>
      </c>
      <c r="D125" t="s">
        <v>628</v>
      </c>
      <c r="E125">
        <v>11000</v>
      </c>
      <c r="R125" t="s">
        <v>177</v>
      </c>
      <c r="S125" s="2">
        <f t="shared" si="8"/>
        <v>874960</v>
      </c>
      <c r="T125" s="2">
        <f t="shared" si="14"/>
        <v>467500</v>
      </c>
      <c r="U125" s="2">
        <f t="shared" si="14"/>
        <v>884900</v>
      </c>
      <c r="V125" s="2">
        <f t="shared" si="14"/>
        <v>1119400</v>
      </c>
      <c r="W125" s="2">
        <f t="shared" si="14"/>
        <v>518600</v>
      </c>
      <c r="X125" s="2">
        <f t="shared" si="14"/>
        <v>1384400</v>
      </c>
      <c r="Y125" s="2" cm="1">
        <f t="array" ref="Y125">_xlfn.XLOOKUP(Y$1&amp;$R125,$C$3:$C$1662&amp;$D$3:$D$1662,$E$3:$E$1662,0,0,1)</f>
        <v>9000</v>
      </c>
      <c r="Z125" s="2" cm="1">
        <f t="array" ref="Z125">_xlfn.XLOOKUP(Z$1&amp;$R125,$C$3:$C$1662&amp;$D$3:$D$1662,$E$3:$E$1662,0,0,1)</f>
        <v>4000</v>
      </c>
      <c r="AA125" s="2" cm="1">
        <f t="array" ref="AA125">_xlfn.XLOOKUP(AA$1&amp;$R125,$C$3:$C$1662&amp;$D$3:$D$1662,$E$3:$E$1662,0,0,1)</f>
        <v>8300</v>
      </c>
      <c r="AB125" s="2" cm="1">
        <f t="array" ref="AB125">_xlfn.XLOOKUP(AB$1&amp;$R125,$C$3:$C$1662&amp;$D$3:$D$1662,$E$3:$E$1662,0,0,1)</f>
        <v>4200</v>
      </c>
      <c r="AC125" s="2" cm="1">
        <f t="array" ref="AC125">_xlfn.XLOOKUP(AC$1&amp;$R125,$C$3:$C$1662&amp;$D$3:$D$1662,$E$3:$E$1662,0,0,1)</f>
        <v>7800</v>
      </c>
    </row>
    <row r="126" spans="3:29" x14ac:dyDescent="0.4">
      <c r="C126" t="s">
        <v>804</v>
      </c>
      <c r="D126" t="s">
        <v>629</v>
      </c>
      <c r="E126">
        <v>7800</v>
      </c>
      <c r="R126" t="s">
        <v>55</v>
      </c>
      <c r="S126" s="2">
        <f t="shared" si="8"/>
        <v>882860</v>
      </c>
      <c r="T126" s="2">
        <f t="shared" si="14"/>
        <v>470700</v>
      </c>
      <c r="U126" s="2">
        <f t="shared" si="14"/>
        <v>892000</v>
      </c>
      <c r="V126" s="2">
        <f t="shared" si="14"/>
        <v>1125600</v>
      </c>
      <c r="W126" s="2">
        <f t="shared" si="14"/>
        <v>535300</v>
      </c>
      <c r="X126" s="2">
        <f t="shared" si="14"/>
        <v>1390700</v>
      </c>
      <c r="Y126" s="2" cm="1">
        <f t="array" ref="Y126">_xlfn.XLOOKUP(Y$1&amp;$R126,$C$3:$C$1662&amp;$D$3:$D$1662,$E$3:$E$1662,0,0,1)</f>
        <v>3200</v>
      </c>
      <c r="Z126" s="2" cm="1">
        <f t="array" ref="Z126">_xlfn.XLOOKUP(Z$1&amp;$R126,$C$3:$C$1662&amp;$D$3:$D$1662,$E$3:$E$1662,0,0,1)</f>
        <v>7100</v>
      </c>
      <c r="AA126" s="2" cm="1">
        <f t="array" ref="AA126">_xlfn.XLOOKUP(AA$1&amp;$R126,$C$3:$C$1662&amp;$D$3:$D$1662,$E$3:$E$1662,0,0,1)</f>
        <v>6200</v>
      </c>
      <c r="AB126" s="2" cm="1">
        <f t="array" ref="AB126">_xlfn.XLOOKUP(AB$1&amp;$R126,$C$3:$C$1662&amp;$D$3:$D$1662,$E$3:$E$1662,0,0,1)</f>
        <v>16700</v>
      </c>
      <c r="AC126" s="2" cm="1">
        <f t="array" ref="AC126">_xlfn.XLOOKUP(AC$1&amp;$R126,$C$3:$C$1662&amp;$D$3:$D$1662,$E$3:$E$1662,0,0,1)</f>
        <v>6300</v>
      </c>
    </row>
    <row r="127" spans="3:29" x14ac:dyDescent="0.4">
      <c r="C127" t="s">
        <v>804</v>
      </c>
      <c r="D127" t="s">
        <v>630</v>
      </c>
      <c r="E127">
        <v>6300</v>
      </c>
      <c r="R127" t="s">
        <v>32</v>
      </c>
      <c r="S127" s="2">
        <f t="shared" si="8"/>
        <v>887040</v>
      </c>
      <c r="T127" s="2">
        <f t="shared" si="14"/>
        <v>472700</v>
      </c>
      <c r="U127" s="2">
        <f t="shared" si="14"/>
        <v>894800</v>
      </c>
      <c r="V127" s="2">
        <f t="shared" si="14"/>
        <v>1129500</v>
      </c>
      <c r="W127" s="2">
        <f t="shared" si="14"/>
        <v>539700</v>
      </c>
      <c r="X127" s="2">
        <f t="shared" si="14"/>
        <v>1398500</v>
      </c>
      <c r="Y127" s="2" cm="1">
        <f t="array" ref="Y127">_xlfn.XLOOKUP(Y$1&amp;$R127,$C$3:$C$1662&amp;$D$3:$D$1662,$E$3:$E$1662,0,0,1)</f>
        <v>2000</v>
      </c>
      <c r="Z127" s="2" cm="1">
        <f t="array" ref="Z127">_xlfn.XLOOKUP(Z$1&amp;$R127,$C$3:$C$1662&amp;$D$3:$D$1662,$E$3:$E$1662,0,0,1)</f>
        <v>2800</v>
      </c>
      <c r="AA127" s="2" cm="1">
        <f t="array" ref="AA127">_xlfn.XLOOKUP(AA$1&amp;$R127,$C$3:$C$1662&amp;$D$3:$D$1662,$E$3:$E$1662,0,0,1)</f>
        <v>3900</v>
      </c>
      <c r="AB127" s="2" cm="1">
        <f t="array" ref="AB127">_xlfn.XLOOKUP(AB$1&amp;$R127,$C$3:$C$1662&amp;$D$3:$D$1662,$E$3:$E$1662,0,0,1)</f>
        <v>4400</v>
      </c>
      <c r="AC127" s="2" cm="1">
        <f t="array" ref="AC127">_xlfn.XLOOKUP(AC$1&amp;$R127,$C$3:$C$1662&amp;$D$3:$D$1662,$E$3:$E$1662,0,0,1)</f>
        <v>7800</v>
      </c>
    </row>
    <row r="128" spans="3:29" x14ac:dyDescent="0.4">
      <c r="C128" t="s">
        <v>804</v>
      </c>
      <c r="D128" t="s">
        <v>631</v>
      </c>
      <c r="E128">
        <v>7800</v>
      </c>
      <c r="R128" t="s">
        <v>166</v>
      </c>
      <c r="S128" s="2">
        <f t="shared" si="8"/>
        <v>892720</v>
      </c>
      <c r="T128" s="2">
        <f t="shared" si="14"/>
        <v>474500</v>
      </c>
      <c r="U128" s="2">
        <f t="shared" si="14"/>
        <v>904300</v>
      </c>
      <c r="V128" s="2">
        <f t="shared" si="14"/>
        <v>1129800</v>
      </c>
      <c r="W128" s="2">
        <f t="shared" si="14"/>
        <v>546700</v>
      </c>
      <c r="X128" s="2">
        <f t="shared" si="14"/>
        <v>1408300</v>
      </c>
      <c r="Y128" s="2" cm="1">
        <f t="array" ref="Y128">_xlfn.XLOOKUP(Y$1&amp;$R128,$C$3:$C$1662&amp;$D$3:$D$1662,$E$3:$E$1662,0,0,1)</f>
        <v>1800</v>
      </c>
      <c r="Z128" s="2" cm="1">
        <f t="array" ref="Z128">_xlfn.XLOOKUP(Z$1&amp;$R128,$C$3:$C$1662&amp;$D$3:$D$1662,$E$3:$E$1662,0,0,1)</f>
        <v>9500</v>
      </c>
      <c r="AA128" s="2" cm="1">
        <f t="array" ref="AA128">_xlfn.XLOOKUP(AA$1&amp;$R128,$C$3:$C$1662&amp;$D$3:$D$1662,$E$3:$E$1662,0,0,1)</f>
        <v>300</v>
      </c>
      <c r="AB128" s="2" cm="1">
        <f t="array" ref="AB128">_xlfn.XLOOKUP(AB$1&amp;$R128,$C$3:$C$1662&amp;$D$3:$D$1662,$E$3:$E$1662,0,0,1)</f>
        <v>7000</v>
      </c>
      <c r="AC128" s="2" cm="1">
        <f t="array" ref="AC128">_xlfn.XLOOKUP(AC$1&amp;$R128,$C$3:$C$1662&amp;$D$3:$D$1662,$E$3:$E$1662,0,0,1)</f>
        <v>9800</v>
      </c>
    </row>
    <row r="129" spans="3:29" x14ac:dyDescent="0.4">
      <c r="C129" t="s">
        <v>804</v>
      </c>
      <c r="D129" t="s">
        <v>632</v>
      </c>
      <c r="E129">
        <v>9800</v>
      </c>
      <c r="R129" t="s">
        <v>60</v>
      </c>
      <c r="S129" s="2">
        <f t="shared" si="8"/>
        <v>897060</v>
      </c>
      <c r="T129" s="2">
        <f t="shared" si="14"/>
        <v>474700</v>
      </c>
      <c r="U129" s="2">
        <f t="shared" si="14"/>
        <v>910800</v>
      </c>
      <c r="V129" s="2">
        <f t="shared" si="14"/>
        <v>1138100</v>
      </c>
      <c r="W129" s="2">
        <f t="shared" si="14"/>
        <v>547800</v>
      </c>
      <c r="X129" s="2">
        <f t="shared" si="14"/>
        <v>1413900</v>
      </c>
      <c r="Y129" s="2" cm="1">
        <f t="array" ref="Y129">_xlfn.XLOOKUP(Y$1&amp;$R129,$C$3:$C$1662&amp;$D$3:$D$1662,$E$3:$E$1662,0,0,1)</f>
        <v>200</v>
      </c>
      <c r="Z129" s="2" cm="1">
        <f t="array" ref="Z129">_xlfn.XLOOKUP(Z$1&amp;$R129,$C$3:$C$1662&amp;$D$3:$D$1662,$E$3:$E$1662,0,0,1)</f>
        <v>6500</v>
      </c>
      <c r="AA129" s="2" cm="1">
        <f t="array" ref="AA129">_xlfn.XLOOKUP(AA$1&amp;$R129,$C$3:$C$1662&amp;$D$3:$D$1662,$E$3:$E$1662,0,0,1)</f>
        <v>8300</v>
      </c>
      <c r="AB129" s="2" cm="1">
        <f t="array" ref="AB129">_xlfn.XLOOKUP(AB$1&amp;$R129,$C$3:$C$1662&amp;$D$3:$D$1662,$E$3:$E$1662,0,0,1)</f>
        <v>1100</v>
      </c>
      <c r="AC129" s="2" cm="1">
        <f t="array" ref="AC129">_xlfn.XLOOKUP(AC$1&amp;$R129,$C$3:$C$1662&amp;$D$3:$D$1662,$E$3:$E$1662,0,0,1)</f>
        <v>5600</v>
      </c>
    </row>
    <row r="130" spans="3:29" x14ac:dyDescent="0.4">
      <c r="C130" t="s">
        <v>804</v>
      </c>
      <c r="D130" t="s">
        <v>633</v>
      </c>
      <c r="E130">
        <v>5600</v>
      </c>
      <c r="R130" t="s">
        <v>266</v>
      </c>
      <c r="S130" s="2">
        <f t="shared" si="8"/>
        <v>900240</v>
      </c>
      <c r="T130" s="2">
        <f t="shared" si="14"/>
        <v>477500</v>
      </c>
      <c r="U130" s="2">
        <f t="shared" si="14"/>
        <v>915000</v>
      </c>
      <c r="V130" s="2">
        <f t="shared" si="14"/>
        <v>1139000</v>
      </c>
      <c r="W130" s="2">
        <f t="shared" si="14"/>
        <v>548000</v>
      </c>
      <c r="X130" s="2">
        <f t="shared" si="14"/>
        <v>1421700</v>
      </c>
      <c r="Y130" s="2" cm="1">
        <f t="array" ref="Y130">_xlfn.XLOOKUP(Y$1&amp;$R130,$C$3:$C$1662&amp;$D$3:$D$1662,$E$3:$E$1662,0,0,1)</f>
        <v>2800</v>
      </c>
      <c r="Z130" s="2" cm="1">
        <f t="array" ref="Z130">_xlfn.XLOOKUP(Z$1&amp;$R130,$C$3:$C$1662&amp;$D$3:$D$1662,$E$3:$E$1662,0,0,1)</f>
        <v>4200</v>
      </c>
      <c r="AA130" s="2" cm="1">
        <f t="array" ref="AA130">_xlfn.XLOOKUP(AA$1&amp;$R130,$C$3:$C$1662&amp;$D$3:$D$1662,$E$3:$E$1662,0,0,1)</f>
        <v>900</v>
      </c>
      <c r="AB130" s="2" cm="1">
        <f t="array" ref="AB130">_xlfn.XLOOKUP(AB$1&amp;$R130,$C$3:$C$1662&amp;$D$3:$D$1662,$E$3:$E$1662,0,0,1)</f>
        <v>200</v>
      </c>
      <c r="AC130" s="2" cm="1">
        <f t="array" ref="AC130">_xlfn.XLOOKUP(AC$1&amp;$R130,$C$3:$C$1662&amp;$D$3:$D$1662,$E$3:$E$1662,0,0,1)</f>
        <v>7800</v>
      </c>
    </row>
    <row r="131" spans="3:29" x14ac:dyDescent="0.4">
      <c r="C131" t="s">
        <v>804</v>
      </c>
      <c r="D131" t="s">
        <v>634</v>
      </c>
      <c r="E131">
        <v>7800</v>
      </c>
      <c r="R131" t="s">
        <v>44</v>
      </c>
      <c r="S131" s="2">
        <f t="shared" ref="S131:S194" si="15">IFERROR(AVERAGEIFS(T131:X131,T131:X131,"&gt;0"),0)</f>
        <v>906620</v>
      </c>
      <c r="T131" s="2">
        <f t="shared" si="14"/>
        <v>477700</v>
      </c>
      <c r="U131" s="2">
        <f t="shared" si="14"/>
        <v>918600</v>
      </c>
      <c r="V131" s="2">
        <f t="shared" si="14"/>
        <v>1159500</v>
      </c>
      <c r="W131" s="2">
        <f t="shared" si="14"/>
        <v>551000</v>
      </c>
      <c r="X131" s="2">
        <f t="shared" si="14"/>
        <v>1426300</v>
      </c>
      <c r="Y131" s="2" cm="1">
        <f t="array" ref="Y131">_xlfn.XLOOKUP(Y$1&amp;$R131,$C$3:$C$1662&amp;$D$3:$D$1662,$E$3:$E$1662,0,0,1)</f>
        <v>200</v>
      </c>
      <c r="Z131" s="2" cm="1">
        <f t="array" ref="Z131">_xlfn.XLOOKUP(Z$1&amp;$R131,$C$3:$C$1662&amp;$D$3:$D$1662,$E$3:$E$1662,0,0,1)</f>
        <v>3600</v>
      </c>
      <c r="AA131" s="2" cm="1">
        <f t="array" ref="AA131">_xlfn.XLOOKUP(AA$1&amp;$R131,$C$3:$C$1662&amp;$D$3:$D$1662,$E$3:$E$1662,0,0,1)</f>
        <v>20500</v>
      </c>
      <c r="AB131" s="2" cm="1">
        <f t="array" ref="AB131">_xlfn.XLOOKUP(AB$1&amp;$R131,$C$3:$C$1662&amp;$D$3:$D$1662,$E$3:$E$1662,0,0,1)</f>
        <v>3000</v>
      </c>
      <c r="AC131" s="2" cm="1">
        <f t="array" ref="AC131">_xlfn.XLOOKUP(AC$1&amp;$R131,$C$3:$C$1662&amp;$D$3:$D$1662,$E$3:$E$1662,0,0,1)</f>
        <v>4600</v>
      </c>
    </row>
    <row r="132" spans="3:29" x14ac:dyDescent="0.4">
      <c r="C132" t="s">
        <v>804</v>
      </c>
      <c r="D132" t="s">
        <v>635</v>
      </c>
      <c r="E132">
        <v>4600</v>
      </c>
      <c r="R132" t="s">
        <v>230</v>
      </c>
      <c r="S132" s="2">
        <f t="shared" si="15"/>
        <v>913760</v>
      </c>
      <c r="T132" s="2">
        <f t="shared" ref="T132:X147" si="16">T131+Y132</f>
        <v>479200</v>
      </c>
      <c r="U132" s="2">
        <f t="shared" si="16"/>
        <v>930200</v>
      </c>
      <c r="V132" s="2">
        <f t="shared" si="16"/>
        <v>1170700</v>
      </c>
      <c r="W132" s="2">
        <f t="shared" si="16"/>
        <v>553000</v>
      </c>
      <c r="X132" s="2">
        <f t="shared" si="16"/>
        <v>1435700</v>
      </c>
      <c r="Y132" s="2" cm="1">
        <f t="array" ref="Y132">_xlfn.XLOOKUP(Y$1&amp;$R132,$C$3:$C$1662&amp;$D$3:$D$1662,$E$3:$E$1662,0,0,1)</f>
        <v>1500</v>
      </c>
      <c r="Z132" s="2" cm="1">
        <f t="array" ref="Z132">_xlfn.XLOOKUP(Z$1&amp;$R132,$C$3:$C$1662&amp;$D$3:$D$1662,$E$3:$E$1662,0,0,1)</f>
        <v>11600</v>
      </c>
      <c r="AA132" s="2" cm="1">
        <f t="array" ref="AA132">_xlfn.XLOOKUP(AA$1&amp;$R132,$C$3:$C$1662&amp;$D$3:$D$1662,$E$3:$E$1662,0,0,1)</f>
        <v>11200</v>
      </c>
      <c r="AB132" s="2" cm="1">
        <f t="array" ref="AB132">_xlfn.XLOOKUP(AB$1&amp;$R132,$C$3:$C$1662&amp;$D$3:$D$1662,$E$3:$E$1662,0,0,1)</f>
        <v>2000</v>
      </c>
      <c r="AC132" s="2" cm="1">
        <f t="array" ref="AC132">_xlfn.XLOOKUP(AC$1&amp;$R132,$C$3:$C$1662&amp;$D$3:$D$1662,$E$3:$E$1662,0,0,1)</f>
        <v>9400</v>
      </c>
    </row>
    <row r="133" spans="3:29" x14ac:dyDescent="0.4">
      <c r="C133" t="s">
        <v>804</v>
      </c>
      <c r="D133" t="s">
        <v>636</v>
      </c>
      <c r="E133">
        <v>9400</v>
      </c>
      <c r="R133" t="s">
        <v>214</v>
      </c>
      <c r="S133" s="2">
        <f t="shared" si="15"/>
        <v>928220</v>
      </c>
      <c r="T133" s="2">
        <f t="shared" si="16"/>
        <v>488500</v>
      </c>
      <c r="U133" s="2">
        <f t="shared" si="16"/>
        <v>944100</v>
      </c>
      <c r="V133" s="2">
        <f t="shared" si="16"/>
        <v>1215500</v>
      </c>
      <c r="W133" s="2">
        <f t="shared" si="16"/>
        <v>556500</v>
      </c>
      <c r="X133" s="2">
        <f t="shared" si="16"/>
        <v>1436500</v>
      </c>
      <c r="Y133" s="2" cm="1">
        <f t="array" ref="Y133">_xlfn.XLOOKUP(Y$1&amp;$R133,$C$3:$C$1662&amp;$D$3:$D$1662,$E$3:$E$1662,0,0,1)</f>
        <v>9300</v>
      </c>
      <c r="Z133" s="2" cm="1">
        <f t="array" ref="Z133">_xlfn.XLOOKUP(Z$1&amp;$R133,$C$3:$C$1662&amp;$D$3:$D$1662,$E$3:$E$1662,0,0,1)</f>
        <v>13900</v>
      </c>
      <c r="AA133" s="2" cm="1">
        <f t="array" ref="AA133">_xlfn.XLOOKUP(AA$1&amp;$R133,$C$3:$C$1662&amp;$D$3:$D$1662,$E$3:$E$1662,0,0,1)</f>
        <v>44800</v>
      </c>
      <c r="AB133" s="2" cm="1">
        <f t="array" ref="AB133">_xlfn.XLOOKUP(AB$1&amp;$R133,$C$3:$C$1662&amp;$D$3:$D$1662,$E$3:$E$1662,0,0,1)</f>
        <v>3500</v>
      </c>
      <c r="AC133" s="2" cm="1">
        <f t="array" ref="AC133">_xlfn.XLOOKUP(AC$1&amp;$R133,$C$3:$C$1662&amp;$D$3:$D$1662,$E$3:$E$1662,0,0,1)</f>
        <v>800</v>
      </c>
    </row>
    <row r="134" spans="3:29" x14ac:dyDescent="0.4">
      <c r="C134" t="s">
        <v>804</v>
      </c>
      <c r="D134" t="s">
        <v>637</v>
      </c>
      <c r="E134">
        <v>800</v>
      </c>
      <c r="R134" t="s">
        <v>233</v>
      </c>
      <c r="S134" s="2">
        <f t="shared" si="15"/>
        <v>940380</v>
      </c>
      <c r="T134" s="2">
        <f t="shared" si="16"/>
        <v>510500</v>
      </c>
      <c r="U134" s="2">
        <f t="shared" si="16"/>
        <v>955000</v>
      </c>
      <c r="V134" s="2">
        <f t="shared" si="16"/>
        <v>1229400</v>
      </c>
      <c r="W134" s="2">
        <f t="shared" si="16"/>
        <v>562200</v>
      </c>
      <c r="X134" s="2">
        <f t="shared" si="16"/>
        <v>1444800</v>
      </c>
      <c r="Y134" s="2" cm="1">
        <f t="array" ref="Y134">_xlfn.XLOOKUP(Y$1&amp;$R134,$C$3:$C$1662&amp;$D$3:$D$1662,$E$3:$E$1662,0,0,1)</f>
        <v>22000</v>
      </c>
      <c r="Z134" s="2" cm="1">
        <f t="array" ref="Z134">_xlfn.XLOOKUP(Z$1&amp;$R134,$C$3:$C$1662&amp;$D$3:$D$1662,$E$3:$E$1662,0,0,1)</f>
        <v>10900</v>
      </c>
      <c r="AA134" s="2" cm="1">
        <f t="array" ref="AA134">_xlfn.XLOOKUP(AA$1&amp;$R134,$C$3:$C$1662&amp;$D$3:$D$1662,$E$3:$E$1662,0,0,1)</f>
        <v>13900</v>
      </c>
      <c r="AB134" s="2" cm="1">
        <f t="array" ref="AB134">_xlfn.XLOOKUP(AB$1&amp;$R134,$C$3:$C$1662&amp;$D$3:$D$1662,$E$3:$E$1662,0,0,1)</f>
        <v>5700</v>
      </c>
      <c r="AC134" s="2" cm="1">
        <f t="array" ref="AC134">_xlfn.XLOOKUP(AC$1&amp;$R134,$C$3:$C$1662&amp;$D$3:$D$1662,$E$3:$E$1662,0,0,1)</f>
        <v>8300</v>
      </c>
    </row>
    <row r="135" spans="3:29" x14ac:dyDescent="0.4">
      <c r="C135" t="s">
        <v>804</v>
      </c>
      <c r="D135" t="s">
        <v>638</v>
      </c>
      <c r="E135">
        <v>8300</v>
      </c>
      <c r="R135" t="s">
        <v>224</v>
      </c>
      <c r="S135" s="2">
        <f t="shared" si="15"/>
        <v>947360</v>
      </c>
      <c r="T135" s="2">
        <f t="shared" si="16"/>
        <v>513400</v>
      </c>
      <c r="U135" s="2">
        <f t="shared" si="16"/>
        <v>960500</v>
      </c>
      <c r="V135" s="2">
        <f t="shared" si="16"/>
        <v>1231800</v>
      </c>
      <c r="W135" s="2">
        <f t="shared" si="16"/>
        <v>571700</v>
      </c>
      <c r="X135" s="2">
        <f t="shared" si="16"/>
        <v>1459400</v>
      </c>
      <c r="Y135" s="2" cm="1">
        <f t="array" ref="Y135">_xlfn.XLOOKUP(Y$1&amp;$R135,$C$3:$C$1662&amp;$D$3:$D$1662,$E$3:$E$1662,0,0,1)</f>
        <v>2900</v>
      </c>
      <c r="Z135" s="2" cm="1">
        <f t="array" ref="Z135">_xlfn.XLOOKUP(Z$1&amp;$R135,$C$3:$C$1662&amp;$D$3:$D$1662,$E$3:$E$1662,0,0,1)</f>
        <v>5500</v>
      </c>
      <c r="AA135" s="2" cm="1">
        <f t="array" ref="AA135">_xlfn.XLOOKUP(AA$1&amp;$R135,$C$3:$C$1662&amp;$D$3:$D$1662,$E$3:$E$1662,0,0,1)</f>
        <v>2400</v>
      </c>
      <c r="AB135" s="2" cm="1">
        <f t="array" ref="AB135">_xlfn.XLOOKUP(AB$1&amp;$R135,$C$3:$C$1662&amp;$D$3:$D$1662,$E$3:$E$1662,0,0,1)</f>
        <v>9500</v>
      </c>
      <c r="AC135" s="2" cm="1">
        <f t="array" ref="AC135">_xlfn.XLOOKUP(AC$1&amp;$R135,$C$3:$C$1662&amp;$D$3:$D$1662,$E$3:$E$1662,0,0,1)</f>
        <v>14600</v>
      </c>
    </row>
    <row r="136" spans="3:29" x14ac:dyDescent="0.4">
      <c r="C136" t="s">
        <v>804</v>
      </c>
      <c r="D136" t="s">
        <v>639</v>
      </c>
      <c r="E136">
        <v>14600</v>
      </c>
      <c r="R136" t="s">
        <v>189</v>
      </c>
      <c r="S136" s="2">
        <f t="shared" si="15"/>
        <v>955620</v>
      </c>
      <c r="T136" s="2">
        <f t="shared" si="16"/>
        <v>513700</v>
      </c>
      <c r="U136" s="2">
        <f t="shared" si="16"/>
        <v>965400</v>
      </c>
      <c r="V136" s="2">
        <f t="shared" si="16"/>
        <v>1241600</v>
      </c>
      <c r="W136" s="2">
        <f t="shared" si="16"/>
        <v>588500</v>
      </c>
      <c r="X136" s="2">
        <f t="shared" si="16"/>
        <v>1468900</v>
      </c>
      <c r="Y136" s="2" cm="1">
        <f t="array" ref="Y136">_xlfn.XLOOKUP(Y$1&amp;$R136,$C$3:$C$1662&amp;$D$3:$D$1662,$E$3:$E$1662,0,0,1)</f>
        <v>300</v>
      </c>
      <c r="Z136" s="2" cm="1">
        <f t="array" ref="Z136">_xlfn.XLOOKUP(Z$1&amp;$R136,$C$3:$C$1662&amp;$D$3:$D$1662,$E$3:$E$1662,0,0,1)</f>
        <v>4900</v>
      </c>
      <c r="AA136" s="2" cm="1">
        <f t="array" ref="AA136">_xlfn.XLOOKUP(AA$1&amp;$R136,$C$3:$C$1662&amp;$D$3:$D$1662,$E$3:$E$1662,0,0,1)</f>
        <v>9800</v>
      </c>
      <c r="AB136" s="2" cm="1">
        <f t="array" ref="AB136">_xlfn.XLOOKUP(AB$1&amp;$R136,$C$3:$C$1662&amp;$D$3:$D$1662,$E$3:$E$1662,0,0,1)</f>
        <v>16800</v>
      </c>
      <c r="AC136" s="2" cm="1">
        <f t="array" ref="AC136">_xlfn.XLOOKUP(AC$1&amp;$R136,$C$3:$C$1662&amp;$D$3:$D$1662,$E$3:$E$1662,0,0,1)</f>
        <v>9500</v>
      </c>
    </row>
    <row r="137" spans="3:29" x14ac:dyDescent="0.4">
      <c r="C137" t="s">
        <v>804</v>
      </c>
      <c r="D137" t="s">
        <v>640</v>
      </c>
      <c r="E137">
        <v>9500</v>
      </c>
      <c r="R137" t="s">
        <v>245</v>
      </c>
      <c r="S137" s="2">
        <f t="shared" si="15"/>
        <v>969160</v>
      </c>
      <c r="T137" s="2">
        <f t="shared" si="16"/>
        <v>523500</v>
      </c>
      <c r="U137" s="2">
        <f t="shared" si="16"/>
        <v>968600</v>
      </c>
      <c r="V137" s="2">
        <f t="shared" si="16"/>
        <v>1246200</v>
      </c>
      <c r="W137" s="2">
        <f t="shared" si="16"/>
        <v>631100</v>
      </c>
      <c r="X137" s="2">
        <f t="shared" si="16"/>
        <v>1476400</v>
      </c>
      <c r="Y137" s="2" cm="1">
        <f t="array" ref="Y137">_xlfn.XLOOKUP(Y$1&amp;$R137,$C$3:$C$1662&amp;$D$3:$D$1662,$E$3:$E$1662,0,0,1)</f>
        <v>9800</v>
      </c>
      <c r="Z137" s="2" cm="1">
        <f t="array" ref="Z137">_xlfn.XLOOKUP(Z$1&amp;$R137,$C$3:$C$1662&amp;$D$3:$D$1662,$E$3:$E$1662,0,0,1)</f>
        <v>3200</v>
      </c>
      <c r="AA137" s="2" cm="1">
        <f t="array" ref="AA137">_xlfn.XLOOKUP(AA$1&amp;$R137,$C$3:$C$1662&amp;$D$3:$D$1662,$E$3:$E$1662,0,0,1)</f>
        <v>4600</v>
      </c>
      <c r="AB137" s="2" cm="1">
        <f t="array" ref="AB137">_xlfn.XLOOKUP(AB$1&amp;$R137,$C$3:$C$1662&amp;$D$3:$D$1662,$E$3:$E$1662,0,0,1)</f>
        <v>42600</v>
      </c>
      <c r="AC137" s="2" cm="1">
        <f t="array" ref="AC137">_xlfn.XLOOKUP(AC$1&amp;$R137,$C$3:$C$1662&amp;$D$3:$D$1662,$E$3:$E$1662,0,0,1)</f>
        <v>7500</v>
      </c>
    </row>
    <row r="138" spans="3:29" x14ac:dyDescent="0.4">
      <c r="C138" t="s">
        <v>804</v>
      </c>
      <c r="D138" t="s">
        <v>641</v>
      </c>
      <c r="E138">
        <v>7500</v>
      </c>
      <c r="R138" t="s">
        <v>70</v>
      </c>
      <c r="S138" s="2">
        <f t="shared" si="15"/>
        <v>973400</v>
      </c>
      <c r="T138" s="2">
        <f t="shared" si="16"/>
        <v>525300</v>
      </c>
      <c r="U138" s="2">
        <f t="shared" si="16"/>
        <v>971800</v>
      </c>
      <c r="V138" s="2">
        <f t="shared" si="16"/>
        <v>1250500</v>
      </c>
      <c r="W138" s="2">
        <f t="shared" si="16"/>
        <v>640000</v>
      </c>
      <c r="X138" s="2">
        <f t="shared" si="16"/>
        <v>1479400</v>
      </c>
      <c r="Y138" s="2" cm="1">
        <f t="array" ref="Y138">_xlfn.XLOOKUP(Y$1&amp;$R138,$C$3:$C$1662&amp;$D$3:$D$1662,$E$3:$E$1662,0,0,1)</f>
        <v>1800</v>
      </c>
      <c r="Z138" s="2" cm="1">
        <f t="array" ref="Z138">_xlfn.XLOOKUP(Z$1&amp;$R138,$C$3:$C$1662&amp;$D$3:$D$1662,$E$3:$E$1662,0,0,1)</f>
        <v>3200</v>
      </c>
      <c r="AA138" s="2" cm="1">
        <f t="array" ref="AA138">_xlfn.XLOOKUP(AA$1&amp;$R138,$C$3:$C$1662&amp;$D$3:$D$1662,$E$3:$E$1662,0,0,1)</f>
        <v>4300</v>
      </c>
      <c r="AB138" s="2" cm="1">
        <f t="array" ref="AB138">_xlfn.XLOOKUP(AB$1&amp;$R138,$C$3:$C$1662&amp;$D$3:$D$1662,$E$3:$E$1662,0,0,1)</f>
        <v>8900</v>
      </c>
      <c r="AC138" s="2" cm="1">
        <f t="array" ref="AC138">_xlfn.XLOOKUP(AC$1&amp;$R138,$C$3:$C$1662&amp;$D$3:$D$1662,$E$3:$E$1662,0,0,1)</f>
        <v>3000</v>
      </c>
    </row>
    <row r="139" spans="3:29" x14ac:dyDescent="0.4">
      <c r="C139" t="s">
        <v>804</v>
      </c>
      <c r="D139" t="s">
        <v>642</v>
      </c>
      <c r="E139">
        <v>3000</v>
      </c>
      <c r="R139" t="s">
        <v>288</v>
      </c>
      <c r="S139" s="2">
        <f t="shared" si="15"/>
        <v>979800</v>
      </c>
      <c r="T139" s="2">
        <f t="shared" si="16"/>
        <v>529500</v>
      </c>
      <c r="U139" s="2">
        <f t="shared" si="16"/>
        <v>990600</v>
      </c>
      <c r="V139" s="2">
        <f t="shared" si="16"/>
        <v>1253000</v>
      </c>
      <c r="W139" s="2">
        <f t="shared" si="16"/>
        <v>642400</v>
      </c>
      <c r="X139" s="2">
        <f t="shared" si="16"/>
        <v>1483500</v>
      </c>
      <c r="Y139" s="2" cm="1">
        <f t="array" ref="Y139">_xlfn.XLOOKUP(Y$1&amp;$R139,$C$3:$C$1662&amp;$D$3:$D$1662,$E$3:$E$1662,0,0,1)</f>
        <v>4200</v>
      </c>
      <c r="Z139" s="2" cm="1">
        <f t="array" ref="Z139">_xlfn.XLOOKUP(Z$1&amp;$R139,$C$3:$C$1662&amp;$D$3:$D$1662,$E$3:$E$1662,0,0,1)</f>
        <v>18800</v>
      </c>
      <c r="AA139" s="2" cm="1">
        <f t="array" ref="AA139">_xlfn.XLOOKUP(AA$1&amp;$R139,$C$3:$C$1662&amp;$D$3:$D$1662,$E$3:$E$1662,0,0,1)</f>
        <v>2500</v>
      </c>
      <c r="AB139" s="2" cm="1">
        <f t="array" ref="AB139">_xlfn.XLOOKUP(AB$1&amp;$R139,$C$3:$C$1662&amp;$D$3:$D$1662,$E$3:$E$1662,0,0,1)</f>
        <v>2400</v>
      </c>
      <c r="AC139" s="2" cm="1">
        <f t="array" ref="AC139">_xlfn.XLOOKUP(AC$1&amp;$R139,$C$3:$C$1662&amp;$D$3:$D$1662,$E$3:$E$1662,0,0,1)</f>
        <v>4100</v>
      </c>
    </row>
    <row r="140" spans="3:29" x14ac:dyDescent="0.4">
      <c r="C140" t="s">
        <v>804</v>
      </c>
      <c r="D140" t="s">
        <v>643</v>
      </c>
      <c r="E140">
        <v>4100</v>
      </c>
      <c r="R140" t="s">
        <v>284</v>
      </c>
      <c r="S140" s="2">
        <f t="shared" si="15"/>
        <v>985820</v>
      </c>
      <c r="T140" s="2">
        <f t="shared" si="16"/>
        <v>531900</v>
      </c>
      <c r="U140" s="2">
        <f t="shared" si="16"/>
        <v>999000</v>
      </c>
      <c r="V140" s="2">
        <f t="shared" si="16"/>
        <v>1258800</v>
      </c>
      <c r="W140" s="2">
        <f t="shared" si="16"/>
        <v>644000</v>
      </c>
      <c r="X140" s="2">
        <f t="shared" si="16"/>
        <v>1495400</v>
      </c>
      <c r="Y140" s="2" cm="1">
        <f t="array" ref="Y140">_xlfn.XLOOKUP(Y$1&amp;$R140,$C$3:$C$1662&amp;$D$3:$D$1662,$E$3:$E$1662,0,0,1)</f>
        <v>2400</v>
      </c>
      <c r="Z140" s="2" cm="1">
        <f t="array" ref="Z140">_xlfn.XLOOKUP(Z$1&amp;$R140,$C$3:$C$1662&amp;$D$3:$D$1662,$E$3:$E$1662,0,0,1)</f>
        <v>8400</v>
      </c>
      <c r="AA140" s="2" cm="1">
        <f t="array" ref="AA140">_xlfn.XLOOKUP(AA$1&amp;$R140,$C$3:$C$1662&amp;$D$3:$D$1662,$E$3:$E$1662,0,0,1)</f>
        <v>5800</v>
      </c>
      <c r="AB140" s="2" cm="1">
        <f t="array" ref="AB140">_xlfn.XLOOKUP(AB$1&amp;$R140,$C$3:$C$1662&amp;$D$3:$D$1662,$E$3:$E$1662,0,0,1)</f>
        <v>1600</v>
      </c>
      <c r="AC140" s="2" cm="1">
        <f t="array" ref="AC140">_xlfn.XLOOKUP(AC$1&amp;$R140,$C$3:$C$1662&amp;$D$3:$D$1662,$E$3:$E$1662,0,0,1)</f>
        <v>11900</v>
      </c>
    </row>
    <row r="141" spans="3:29" x14ac:dyDescent="0.4">
      <c r="C141" t="s">
        <v>804</v>
      </c>
      <c r="D141" t="s">
        <v>644</v>
      </c>
      <c r="E141">
        <v>11900</v>
      </c>
      <c r="R141" t="s">
        <v>105</v>
      </c>
      <c r="S141" s="2">
        <f t="shared" si="15"/>
        <v>993720</v>
      </c>
      <c r="T141" s="2">
        <f t="shared" si="16"/>
        <v>534200</v>
      </c>
      <c r="U141" s="2">
        <f t="shared" si="16"/>
        <v>1002300</v>
      </c>
      <c r="V141" s="2">
        <f t="shared" si="16"/>
        <v>1268500</v>
      </c>
      <c r="W141" s="2">
        <f t="shared" si="16"/>
        <v>659400</v>
      </c>
      <c r="X141" s="2">
        <f t="shared" si="16"/>
        <v>1504200</v>
      </c>
      <c r="Y141" s="2" cm="1">
        <f t="array" ref="Y141">_xlfn.XLOOKUP(Y$1&amp;$R141,$C$3:$C$1662&amp;$D$3:$D$1662,$E$3:$E$1662,0,0,1)</f>
        <v>2300</v>
      </c>
      <c r="Z141" s="2" cm="1">
        <f t="array" ref="Z141">_xlfn.XLOOKUP(Z$1&amp;$R141,$C$3:$C$1662&amp;$D$3:$D$1662,$E$3:$E$1662,0,0,1)</f>
        <v>3300</v>
      </c>
      <c r="AA141" s="2" cm="1">
        <f t="array" ref="AA141">_xlfn.XLOOKUP(AA$1&amp;$R141,$C$3:$C$1662&amp;$D$3:$D$1662,$E$3:$E$1662,0,0,1)</f>
        <v>9700</v>
      </c>
      <c r="AB141" s="2" cm="1">
        <f t="array" ref="AB141">_xlfn.XLOOKUP(AB$1&amp;$R141,$C$3:$C$1662&amp;$D$3:$D$1662,$E$3:$E$1662,0,0,1)</f>
        <v>15400</v>
      </c>
      <c r="AC141" s="2" cm="1">
        <f t="array" ref="AC141">_xlfn.XLOOKUP(AC$1&amp;$R141,$C$3:$C$1662&amp;$D$3:$D$1662,$E$3:$E$1662,0,0,1)</f>
        <v>8800</v>
      </c>
    </row>
    <row r="142" spans="3:29" x14ac:dyDescent="0.4">
      <c r="C142" t="s">
        <v>804</v>
      </c>
      <c r="D142" t="s">
        <v>645</v>
      </c>
      <c r="E142">
        <v>8800</v>
      </c>
      <c r="R142" t="s">
        <v>42</v>
      </c>
      <c r="S142" s="2">
        <f t="shared" si="15"/>
        <v>1000920</v>
      </c>
      <c r="T142" s="2">
        <f t="shared" si="16"/>
        <v>535600</v>
      </c>
      <c r="U142" s="2">
        <f t="shared" si="16"/>
        <v>1004300</v>
      </c>
      <c r="V142" s="2">
        <f t="shared" si="16"/>
        <v>1282100</v>
      </c>
      <c r="W142" s="2">
        <f t="shared" si="16"/>
        <v>663500</v>
      </c>
      <c r="X142" s="2">
        <f t="shared" si="16"/>
        <v>1519100</v>
      </c>
      <c r="Y142" s="2" cm="1">
        <f t="array" ref="Y142">_xlfn.XLOOKUP(Y$1&amp;$R142,$C$3:$C$1662&amp;$D$3:$D$1662,$E$3:$E$1662,0,0,1)</f>
        <v>1400</v>
      </c>
      <c r="Z142" s="2" cm="1">
        <f t="array" ref="Z142">_xlfn.XLOOKUP(Z$1&amp;$R142,$C$3:$C$1662&amp;$D$3:$D$1662,$E$3:$E$1662,0,0,1)</f>
        <v>2000</v>
      </c>
      <c r="AA142" s="2" cm="1">
        <f t="array" ref="AA142">_xlfn.XLOOKUP(AA$1&amp;$R142,$C$3:$C$1662&amp;$D$3:$D$1662,$E$3:$E$1662,0,0,1)</f>
        <v>13600</v>
      </c>
      <c r="AB142" s="2" cm="1">
        <f t="array" ref="AB142">_xlfn.XLOOKUP(AB$1&amp;$R142,$C$3:$C$1662&amp;$D$3:$D$1662,$E$3:$E$1662,0,0,1)</f>
        <v>4100</v>
      </c>
      <c r="AC142" s="2" cm="1">
        <f t="array" ref="AC142">_xlfn.XLOOKUP(AC$1&amp;$R142,$C$3:$C$1662&amp;$D$3:$D$1662,$E$3:$E$1662,0,0,1)</f>
        <v>14900</v>
      </c>
    </row>
    <row r="143" spans="3:29" x14ac:dyDescent="0.4">
      <c r="C143" t="s">
        <v>804</v>
      </c>
      <c r="D143" t="s">
        <v>646</v>
      </c>
      <c r="E143">
        <v>14900</v>
      </c>
      <c r="R143" t="s">
        <v>111</v>
      </c>
      <c r="S143" s="2">
        <f t="shared" si="15"/>
        <v>1004900</v>
      </c>
      <c r="T143" s="2">
        <f t="shared" si="16"/>
        <v>535600</v>
      </c>
      <c r="U143" s="2">
        <f t="shared" si="16"/>
        <v>1007200</v>
      </c>
      <c r="V143" s="2">
        <f t="shared" si="16"/>
        <v>1285800</v>
      </c>
      <c r="W143" s="2">
        <f t="shared" si="16"/>
        <v>665200</v>
      </c>
      <c r="X143" s="2">
        <f t="shared" si="16"/>
        <v>1530700</v>
      </c>
      <c r="Y143" s="2" cm="1">
        <f t="array" ref="Y143">_xlfn.XLOOKUP(Y$1&amp;$R143,$C$3:$C$1662&amp;$D$3:$D$1662,$E$3:$E$1662,0,0,1)</f>
        <v>0</v>
      </c>
      <c r="Z143" s="2" cm="1">
        <f t="array" ref="Z143">_xlfn.XLOOKUP(Z$1&amp;$R143,$C$3:$C$1662&amp;$D$3:$D$1662,$E$3:$E$1662,0,0,1)</f>
        <v>2900</v>
      </c>
      <c r="AA143" s="2" cm="1">
        <f t="array" ref="AA143">_xlfn.XLOOKUP(AA$1&amp;$R143,$C$3:$C$1662&amp;$D$3:$D$1662,$E$3:$E$1662,0,0,1)</f>
        <v>3700</v>
      </c>
      <c r="AB143" s="2" cm="1">
        <f t="array" ref="AB143">_xlfn.XLOOKUP(AB$1&amp;$R143,$C$3:$C$1662&amp;$D$3:$D$1662,$E$3:$E$1662,0,0,1)</f>
        <v>1700</v>
      </c>
      <c r="AC143" s="2" cm="1">
        <f t="array" ref="AC143">_xlfn.XLOOKUP(AC$1&amp;$R143,$C$3:$C$1662&amp;$D$3:$D$1662,$E$3:$E$1662,0,0,1)</f>
        <v>11600</v>
      </c>
    </row>
    <row r="144" spans="3:29" x14ac:dyDescent="0.4">
      <c r="C144" t="s">
        <v>804</v>
      </c>
      <c r="D144" t="s">
        <v>647</v>
      </c>
      <c r="E144">
        <v>11600</v>
      </c>
      <c r="R144" t="s">
        <v>186</v>
      </c>
      <c r="S144" s="2">
        <f t="shared" si="15"/>
        <v>1013400</v>
      </c>
      <c r="T144" s="2">
        <f t="shared" si="16"/>
        <v>538700</v>
      </c>
      <c r="U144" s="2">
        <f t="shared" si="16"/>
        <v>1009900</v>
      </c>
      <c r="V144" s="2">
        <f t="shared" si="16"/>
        <v>1291300</v>
      </c>
      <c r="W144" s="2">
        <f t="shared" si="16"/>
        <v>671200</v>
      </c>
      <c r="X144" s="2">
        <f t="shared" si="16"/>
        <v>1555900</v>
      </c>
      <c r="Y144" s="2" cm="1">
        <f t="array" ref="Y144">_xlfn.XLOOKUP(Y$1&amp;$R144,$C$3:$C$1662&amp;$D$3:$D$1662,$E$3:$E$1662,0,0,1)</f>
        <v>3100</v>
      </c>
      <c r="Z144" s="2" cm="1">
        <f t="array" ref="Z144">_xlfn.XLOOKUP(Z$1&amp;$R144,$C$3:$C$1662&amp;$D$3:$D$1662,$E$3:$E$1662,0,0,1)</f>
        <v>2700</v>
      </c>
      <c r="AA144" s="2" cm="1">
        <f t="array" ref="AA144">_xlfn.XLOOKUP(AA$1&amp;$R144,$C$3:$C$1662&amp;$D$3:$D$1662,$E$3:$E$1662,0,0,1)</f>
        <v>5500</v>
      </c>
      <c r="AB144" s="2" cm="1">
        <f t="array" ref="AB144">_xlfn.XLOOKUP(AB$1&amp;$R144,$C$3:$C$1662&amp;$D$3:$D$1662,$E$3:$E$1662,0,0,1)</f>
        <v>6000</v>
      </c>
      <c r="AC144" s="2" cm="1">
        <f t="array" ref="AC144">_xlfn.XLOOKUP(AC$1&amp;$R144,$C$3:$C$1662&amp;$D$3:$D$1662,$E$3:$E$1662,0,0,1)</f>
        <v>25200</v>
      </c>
    </row>
    <row r="145" spans="3:29" x14ac:dyDescent="0.4">
      <c r="C145" t="s">
        <v>804</v>
      </c>
      <c r="D145" t="s">
        <v>648</v>
      </c>
      <c r="E145">
        <v>25200</v>
      </c>
      <c r="R145" t="s">
        <v>68</v>
      </c>
      <c r="S145" s="2">
        <f t="shared" si="15"/>
        <v>1017080</v>
      </c>
      <c r="T145" s="2">
        <f t="shared" si="16"/>
        <v>540600</v>
      </c>
      <c r="U145" s="2">
        <f t="shared" si="16"/>
        <v>1012900</v>
      </c>
      <c r="V145" s="2">
        <f t="shared" si="16"/>
        <v>1298600</v>
      </c>
      <c r="W145" s="2">
        <f t="shared" si="16"/>
        <v>674000</v>
      </c>
      <c r="X145" s="2">
        <f t="shared" si="16"/>
        <v>1559300</v>
      </c>
      <c r="Y145" s="2" cm="1">
        <f t="array" ref="Y145">_xlfn.XLOOKUP(Y$1&amp;$R145,$C$3:$C$1662&amp;$D$3:$D$1662,$E$3:$E$1662,0,0,1)</f>
        <v>1900</v>
      </c>
      <c r="Z145" s="2" cm="1">
        <f t="array" ref="Z145">_xlfn.XLOOKUP(Z$1&amp;$R145,$C$3:$C$1662&amp;$D$3:$D$1662,$E$3:$E$1662,0,0,1)</f>
        <v>3000</v>
      </c>
      <c r="AA145" s="2" cm="1">
        <f t="array" ref="AA145">_xlfn.XLOOKUP(AA$1&amp;$R145,$C$3:$C$1662&amp;$D$3:$D$1662,$E$3:$E$1662,0,0,1)</f>
        <v>7300</v>
      </c>
      <c r="AB145" s="2" cm="1">
        <f t="array" ref="AB145">_xlfn.XLOOKUP(AB$1&amp;$R145,$C$3:$C$1662&amp;$D$3:$D$1662,$E$3:$E$1662,0,0,1)</f>
        <v>2800</v>
      </c>
      <c r="AC145" s="2" cm="1">
        <f t="array" ref="AC145">_xlfn.XLOOKUP(AC$1&amp;$R145,$C$3:$C$1662&amp;$D$3:$D$1662,$E$3:$E$1662,0,0,1)</f>
        <v>3400</v>
      </c>
    </row>
    <row r="146" spans="3:29" x14ac:dyDescent="0.4">
      <c r="C146" t="s">
        <v>804</v>
      </c>
      <c r="D146" t="s">
        <v>649</v>
      </c>
      <c r="E146">
        <v>3400</v>
      </c>
      <c r="R146" t="s">
        <v>237</v>
      </c>
      <c r="S146" s="2">
        <f t="shared" si="15"/>
        <v>1020300</v>
      </c>
      <c r="T146" s="2">
        <f t="shared" si="16"/>
        <v>541500</v>
      </c>
      <c r="U146" s="2">
        <f t="shared" si="16"/>
        <v>1014600</v>
      </c>
      <c r="V146" s="2">
        <f t="shared" si="16"/>
        <v>1307600</v>
      </c>
      <c r="W146" s="2">
        <f t="shared" si="16"/>
        <v>674100</v>
      </c>
      <c r="X146" s="2">
        <f t="shared" si="16"/>
        <v>1563700</v>
      </c>
      <c r="Y146" s="2" cm="1">
        <f t="array" ref="Y146">_xlfn.XLOOKUP(Y$1&amp;$R146,$C$3:$C$1662&amp;$D$3:$D$1662,$E$3:$E$1662,0,0,1)</f>
        <v>900</v>
      </c>
      <c r="Z146" s="2" cm="1">
        <f t="array" ref="Z146">_xlfn.XLOOKUP(Z$1&amp;$R146,$C$3:$C$1662&amp;$D$3:$D$1662,$E$3:$E$1662,0,0,1)</f>
        <v>1700</v>
      </c>
      <c r="AA146" s="2" cm="1">
        <f t="array" ref="AA146">_xlfn.XLOOKUP(AA$1&amp;$R146,$C$3:$C$1662&amp;$D$3:$D$1662,$E$3:$E$1662,0,0,1)</f>
        <v>9000</v>
      </c>
      <c r="AB146" s="2" cm="1">
        <f t="array" ref="AB146">_xlfn.XLOOKUP(AB$1&amp;$R146,$C$3:$C$1662&amp;$D$3:$D$1662,$E$3:$E$1662,0,0,1)</f>
        <v>100</v>
      </c>
      <c r="AC146" s="2" cm="1">
        <f t="array" ref="AC146">_xlfn.XLOOKUP(AC$1&amp;$R146,$C$3:$C$1662&amp;$D$3:$D$1662,$E$3:$E$1662,0,0,1)</f>
        <v>4400</v>
      </c>
    </row>
    <row r="147" spans="3:29" x14ac:dyDescent="0.4">
      <c r="C147" t="s">
        <v>804</v>
      </c>
      <c r="D147" t="s">
        <v>650</v>
      </c>
      <c r="E147">
        <v>4400</v>
      </c>
      <c r="R147" t="s">
        <v>197</v>
      </c>
      <c r="S147" s="2">
        <f t="shared" si="15"/>
        <v>1022920</v>
      </c>
      <c r="T147" s="2">
        <f t="shared" si="16"/>
        <v>544700</v>
      </c>
      <c r="U147" s="2">
        <f t="shared" si="16"/>
        <v>1016700</v>
      </c>
      <c r="V147" s="2">
        <f t="shared" si="16"/>
        <v>1311900</v>
      </c>
      <c r="W147" s="2">
        <f t="shared" si="16"/>
        <v>674300</v>
      </c>
      <c r="X147" s="2">
        <f t="shared" si="16"/>
        <v>1567000</v>
      </c>
      <c r="Y147" s="2" cm="1">
        <f t="array" ref="Y147">_xlfn.XLOOKUP(Y$1&amp;$R147,$C$3:$C$1662&amp;$D$3:$D$1662,$E$3:$E$1662,0,0,1)</f>
        <v>3200</v>
      </c>
      <c r="Z147" s="2" cm="1">
        <f t="array" ref="Z147">_xlfn.XLOOKUP(Z$1&amp;$R147,$C$3:$C$1662&amp;$D$3:$D$1662,$E$3:$E$1662,0,0,1)</f>
        <v>2100</v>
      </c>
      <c r="AA147" s="2" cm="1">
        <f t="array" ref="AA147">_xlfn.XLOOKUP(AA$1&amp;$R147,$C$3:$C$1662&amp;$D$3:$D$1662,$E$3:$E$1662,0,0,1)</f>
        <v>4300</v>
      </c>
      <c r="AB147" s="2" cm="1">
        <f t="array" ref="AB147">_xlfn.XLOOKUP(AB$1&amp;$R147,$C$3:$C$1662&amp;$D$3:$D$1662,$E$3:$E$1662,0,0,1)</f>
        <v>200</v>
      </c>
      <c r="AC147" s="2" cm="1">
        <f t="array" ref="AC147">_xlfn.XLOOKUP(AC$1&amp;$R147,$C$3:$C$1662&amp;$D$3:$D$1662,$E$3:$E$1662,0,0,1)</f>
        <v>3300</v>
      </c>
    </row>
    <row r="148" spans="3:29" x14ac:dyDescent="0.4">
      <c r="C148" t="s">
        <v>804</v>
      </c>
      <c r="D148" t="s">
        <v>651</v>
      </c>
      <c r="E148">
        <v>3300</v>
      </c>
      <c r="R148" t="s">
        <v>50</v>
      </c>
      <c r="S148" s="2">
        <f t="shared" si="15"/>
        <v>1027740</v>
      </c>
      <c r="T148" s="2">
        <f t="shared" ref="T148:X163" si="17">T147+Y148</f>
        <v>553400</v>
      </c>
      <c r="U148" s="2">
        <f t="shared" si="17"/>
        <v>1017000</v>
      </c>
      <c r="V148" s="2">
        <f t="shared" si="17"/>
        <v>1316100</v>
      </c>
      <c r="W148" s="2">
        <f t="shared" si="17"/>
        <v>676600</v>
      </c>
      <c r="X148" s="2">
        <f t="shared" si="17"/>
        <v>1575600</v>
      </c>
      <c r="Y148" s="2" cm="1">
        <f t="array" ref="Y148">_xlfn.XLOOKUP(Y$1&amp;$R148,$C$3:$C$1662&amp;$D$3:$D$1662,$E$3:$E$1662,0,0,1)</f>
        <v>8700</v>
      </c>
      <c r="Z148" s="2" cm="1">
        <f t="array" ref="Z148">_xlfn.XLOOKUP(Z$1&amp;$R148,$C$3:$C$1662&amp;$D$3:$D$1662,$E$3:$E$1662,0,0,1)</f>
        <v>300</v>
      </c>
      <c r="AA148" s="2" cm="1">
        <f t="array" ref="AA148">_xlfn.XLOOKUP(AA$1&amp;$R148,$C$3:$C$1662&amp;$D$3:$D$1662,$E$3:$E$1662,0,0,1)</f>
        <v>4200</v>
      </c>
      <c r="AB148" s="2" cm="1">
        <f t="array" ref="AB148">_xlfn.XLOOKUP(AB$1&amp;$R148,$C$3:$C$1662&amp;$D$3:$D$1662,$E$3:$E$1662,0,0,1)</f>
        <v>2300</v>
      </c>
      <c r="AC148" s="2" cm="1">
        <f t="array" ref="AC148">_xlfn.XLOOKUP(AC$1&amp;$R148,$C$3:$C$1662&amp;$D$3:$D$1662,$E$3:$E$1662,0,0,1)</f>
        <v>8600</v>
      </c>
    </row>
    <row r="149" spans="3:29" x14ac:dyDescent="0.4">
      <c r="C149" t="s">
        <v>804</v>
      </c>
      <c r="D149" t="s">
        <v>652</v>
      </c>
      <c r="E149">
        <v>8600</v>
      </c>
      <c r="R149" t="s">
        <v>7</v>
      </c>
      <c r="S149" s="2">
        <f t="shared" si="15"/>
        <v>1030080</v>
      </c>
      <c r="T149" s="2">
        <f t="shared" si="17"/>
        <v>555100</v>
      </c>
      <c r="U149" s="2">
        <f t="shared" si="17"/>
        <v>1018600</v>
      </c>
      <c r="V149" s="2">
        <f t="shared" si="17"/>
        <v>1316800</v>
      </c>
      <c r="W149" s="2">
        <f t="shared" si="17"/>
        <v>680500</v>
      </c>
      <c r="X149" s="2">
        <f t="shared" si="17"/>
        <v>1579400</v>
      </c>
      <c r="Y149" s="2" cm="1">
        <f t="array" ref="Y149">_xlfn.XLOOKUP(Y$1&amp;$R149,$C$3:$C$1662&amp;$D$3:$D$1662,$E$3:$E$1662,0,0,1)</f>
        <v>1700</v>
      </c>
      <c r="Z149" s="2" cm="1">
        <f t="array" ref="Z149">_xlfn.XLOOKUP(Z$1&amp;$R149,$C$3:$C$1662&amp;$D$3:$D$1662,$E$3:$E$1662,0,0,1)</f>
        <v>1600</v>
      </c>
      <c r="AA149" s="2" cm="1">
        <f t="array" ref="AA149">_xlfn.XLOOKUP(AA$1&amp;$R149,$C$3:$C$1662&amp;$D$3:$D$1662,$E$3:$E$1662,0,0,1)</f>
        <v>700</v>
      </c>
      <c r="AB149" s="2" cm="1">
        <f t="array" ref="AB149">_xlfn.XLOOKUP(AB$1&amp;$R149,$C$3:$C$1662&amp;$D$3:$D$1662,$E$3:$E$1662,0,0,1)</f>
        <v>3900</v>
      </c>
      <c r="AC149" s="2" cm="1">
        <f t="array" ref="AC149">_xlfn.XLOOKUP(AC$1&amp;$R149,$C$3:$C$1662&amp;$D$3:$D$1662,$E$3:$E$1662,0,0,1)</f>
        <v>3800</v>
      </c>
    </row>
    <row r="150" spans="3:29" x14ac:dyDescent="0.4">
      <c r="C150" t="s">
        <v>804</v>
      </c>
      <c r="D150" t="s">
        <v>653</v>
      </c>
      <c r="E150">
        <v>3800</v>
      </c>
      <c r="R150" t="s">
        <v>46</v>
      </c>
      <c r="S150" s="2">
        <f t="shared" si="15"/>
        <v>1035400</v>
      </c>
      <c r="T150" s="2">
        <f t="shared" si="17"/>
        <v>555200</v>
      </c>
      <c r="U150" s="2">
        <f t="shared" si="17"/>
        <v>1020200</v>
      </c>
      <c r="V150" s="2">
        <f t="shared" si="17"/>
        <v>1323700</v>
      </c>
      <c r="W150" s="2">
        <f t="shared" si="17"/>
        <v>688300</v>
      </c>
      <c r="X150" s="2">
        <f t="shared" si="17"/>
        <v>1589600</v>
      </c>
      <c r="Y150" s="2" cm="1">
        <f t="array" ref="Y150">_xlfn.XLOOKUP(Y$1&amp;$R150,$C$3:$C$1662&amp;$D$3:$D$1662,$E$3:$E$1662,0,0,1)</f>
        <v>100</v>
      </c>
      <c r="Z150" s="2" cm="1">
        <f t="array" ref="Z150">_xlfn.XLOOKUP(Z$1&amp;$R150,$C$3:$C$1662&amp;$D$3:$D$1662,$E$3:$E$1662,0,0,1)</f>
        <v>1600</v>
      </c>
      <c r="AA150" s="2" cm="1">
        <f t="array" ref="AA150">_xlfn.XLOOKUP(AA$1&amp;$R150,$C$3:$C$1662&amp;$D$3:$D$1662,$E$3:$E$1662,0,0,1)</f>
        <v>6900</v>
      </c>
      <c r="AB150" s="2" cm="1">
        <f t="array" ref="AB150">_xlfn.XLOOKUP(AB$1&amp;$R150,$C$3:$C$1662&amp;$D$3:$D$1662,$E$3:$E$1662,0,0,1)</f>
        <v>7800</v>
      </c>
      <c r="AC150" s="2" cm="1">
        <f t="array" ref="AC150">_xlfn.XLOOKUP(AC$1&amp;$R150,$C$3:$C$1662&amp;$D$3:$D$1662,$E$3:$E$1662,0,0,1)</f>
        <v>10200</v>
      </c>
    </row>
    <row r="151" spans="3:29" x14ac:dyDescent="0.4">
      <c r="C151" t="s">
        <v>804</v>
      </c>
      <c r="D151" t="s">
        <v>654</v>
      </c>
      <c r="E151">
        <v>10200</v>
      </c>
      <c r="R151" t="s">
        <v>74</v>
      </c>
      <c r="S151" s="2">
        <f t="shared" si="15"/>
        <v>1044080</v>
      </c>
      <c r="T151" s="2">
        <f t="shared" si="17"/>
        <v>563200</v>
      </c>
      <c r="U151" s="2">
        <f t="shared" si="17"/>
        <v>1023800</v>
      </c>
      <c r="V151" s="2">
        <f t="shared" si="17"/>
        <v>1327300</v>
      </c>
      <c r="W151" s="2">
        <f t="shared" si="17"/>
        <v>694400</v>
      </c>
      <c r="X151" s="2">
        <f t="shared" si="17"/>
        <v>1611700</v>
      </c>
      <c r="Y151" s="2" cm="1">
        <f t="array" ref="Y151">_xlfn.XLOOKUP(Y$1&amp;$R151,$C$3:$C$1662&amp;$D$3:$D$1662,$E$3:$E$1662,0,0,1)</f>
        <v>8000</v>
      </c>
      <c r="Z151" s="2" cm="1">
        <f t="array" ref="Z151">_xlfn.XLOOKUP(Z$1&amp;$R151,$C$3:$C$1662&amp;$D$3:$D$1662,$E$3:$E$1662,0,0,1)</f>
        <v>3600</v>
      </c>
      <c r="AA151" s="2" cm="1">
        <f t="array" ref="AA151">_xlfn.XLOOKUP(AA$1&amp;$R151,$C$3:$C$1662&amp;$D$3:$D$1662,$E$3:$E$1662,0,0,1)</f>
        <v>3600</v>
      </c>
      <c r="AB151" s="2" cm="1">
        <f t="array" ref="AB151">_xlfn.XLOOKUP(AB$1&amp;$R151,$C$3:$C$1662&amp;$D$3:$D$1662,$E$3:$E$1662,0,0,1)</f>
        <v>6100</v>
      </c>
      <c r="AC151" s="2" cm="1">
        <f t="array" ref="AC151">_xlfn.XLOOKUP(AC$1&amp;$R151,$C$3:$C$1662&amp;$D$3:$D$1662,$E$3:$E$1662,0,0,1)</f>
        <v>22100</v>
      </c>
    </row>
    <row r="152" spans="3:29" x14ac:dyDescent="0.4">
      <c r="C152" t="s">
        <v>804</v>
      </c>
      <c r="D152" t="s">
        <v>655</v>
      </c>
      <c r="E152">
        <v>22100</v>
      </c>
      <c r="R152" t="s">
        <v>8</v>
      </c>
      <c r="S152" s="2">
        <f t="shared" si="15"/>
        <v>1045220</v>
      </c>
      <c r="T152" s="2">
        <f t="shared" si="17"/>
        <v>564400</v>
      </c>
      <c r="U152" s="2">
        <f t="shared" si="17"/>
        <v>1025600</v>
      </c>
      <c r="V152" s="2">
        <f t="shared" si="17"/>
        <v>1328700</v>
      </c>
      <c r="W152" s="2">
        <f t="shared" si="17"/>
        <v>695300</v>
      </c>
      <c r="X152" s="2">
        <f t="shared" si="17"/>
        <v>1612100</v>
      </c>
      <c r="Y152" s="2" cm="1">
        <f t="array" ref="Y152">_xlfn.XLOOKUP(Y$1&amp;$R152,$C$3:$C$1662&amp;$D$3:$D$1662,$E$3:$E$1662,0,0,1)</f>
        <v>1200</v>
      </c>
      <c r="Z152" s="2" cm="1">
        <f t="array" ref="Z152">_xlfn.XLOOKUP(Z$1&amp;$R152,$C$3:$C$1662&amp;$D$3:$D$1662,$E$3:$E$1662,0,0,1)</f>
        <v>1800</v>
      </c>
      <c r="AA152" s="2" cm="1">
        <f t="array" ref="AA152">_xlfn.XLOOKUP(AA$1&amp;$R152,$C$3:$C$1662&amp;$D$3:$D$1662,$E$3:$E$1662,0,0,1)</f>
        <v>1400</v>
      </c>
      <c r="AB152" s="2" cm="1">
        <f t="array" ref="AB152">_xlfn.XLOOKUP(AB$1&amp;$R152,$C$3:$C$1662&amp;$D$3:$D$1662,$E$3:$E$1662,0,0,1)</f>
        <v>900</v>
      </c>
      <c r="AC152" s="2" cm="1">
        <f t="array" ref="AC152">_xlfn.XLOOKUP(AC$1&amp;$R152,$C$3:$C$1662&amp;$D$3:$D$1662,$E$3:$E$1662,0,0,1)</f>
        <v>400</v>
      </c>
    </row>
    <row r="153" spans="3:29" x14ac:dyDescent="0.4">
      <c r="C153" t="s">
        <v>804</v>
      </c>
      <c r="D153" t="s">
        <v>656</v>
      </c>
      <c r="E153">
        <v>400</v>
      </c>
      <c r="R153" t="s">
        <v>9</v>
      </c>
      <c r="S153" s="2">
        <f t="shared" si="15"/>
        <v>1086100</v>
      </c>
      <c r="T153" s="2">
        <f t="shared" si="17"/>
        <v>598400</v>
      </c>
      <c r="U153" s="2">
        <f t="shared" si="17"/>
        <v>1038700</v>
      </c>
      <c r="V153" s="2">
        <f t="shared" si="17"/>
        <v>1382400</v>
      </c>
      <c r="W153" s="2">
        <f t="shared" si="17"/>
        <v>719400</v>
      </c>
      <c r="X153" s="2">
        <f t="shared" si="17"/>
        <v>1691600</v>
      </c>
      <c r="Y153" s="2" cm="1">
        <f t="array" ref="Y153">_xlfn.XLOOKUP(Y$1&amp;$R153,$C$3:$C$1662&amp;$D$3:$D$1662,$E$3:$E$1662,0,0,1)</f>
        <v>34000</v>
      </c>
      <c r="Z153" s="2" cm="1">
        <f t="array" ref="Z153">_xlfn.XLOOKUP(Z$1&amp;$R153,$C$3:$C$1662&amp;$D$3:$D$1662,$E$3:$E$1662,0,0,1)</f>
        <v>13100</v>
      </c>
      <c r="AA153" s="2" cm="1">
        <f t="array" ref="AA153">_xlfn.XLOOKUP(AA$1&amp;$R153,$C$3:$C$1662&amp;$D$3:$D$1662,$E$3:$E$1662,0,0,1)</f>
        <v>53700</v>
      </c>
      <c r="AB153" s="2" cm="1">
        <f t="array" ref="AB153">_xlfn.XLOOKUP(AB$1&amp;$R153,$C$3:$C$1662&amp;$D$3:$D$1662,$E$3:$E$1662,0,0,1)</f>
        <v>24100</v>
      </c>
      <c r="AC153" s="2" cm="1">
        <f t="array" ref="AC153">_xlfn.XLOOKUP(AC$1&amp;$R153,$C$3:$C$1662&amp;$D$3:$D$1662,$E$3:$E$1662,0,0,1)</f>
        <v>79500</v>
      </c>
    </row>
    <row r="154" spans="3:29" x14ac:dyDescent="0.4">
      <c r="C154" t="s">
        <v>804</v>
      </c>
      <c r="D154" t="s">
        <v>657</v>
      </c>
      <c r="E154">
        <v>79500</v>
      </c>
      <c r="R154" t="s">
        <v>81</v>
      </c>
      <c r="S154" s="2">
        <f t="shared" si="15"/>
        <v>1100360</v>
      </c>
      <c r="T154" s="2">
        <f t="shared" si="17"/>
        <v>604500</v>
      </c>
      <c r="U154" s="2">
        <f t="shared" si="17"/>
        <v>1046600</v>
      </c>
      <c r="V154" s="2">
        <f t="shared" si="17"/>
        <v>1400700</v>
      </c>
      <c r="W154" s="2">
        <f t="shared" si="17"/>
        <v>746000</v>
      </c>
      <c r="X154" s="2">
        <f t="shared" si="17"/>
        <v>1704000</v>
      </c>
      <c r="Y154" s="2" cm="1">
        <f t="array" ref="Y154">_xlfn.XLOOKUP(Y$1&amp;$R154,$C$3:$C$1662&amp;$D$3:$D$1662,$E$3:$E$1662,0,0,1)</f>
        <v>6100</v>
      </c>
      <c r="Z154" s="2" cm="1">
        <f t="array" ref="Z154">_xlfn.XLOOKUP(Z$1&amp;$R154,$C$3:$C$1662&amp;$D$3:$D$1662,$E$3:$E$1662,0,0,1)</f>
        <v>7900</v>
      </c>
      <c r="AA154" s="2" cm="1">
        <f t="array" ref="AA154">_xlfn.XLOOKUP(AA$1&amp;$R154,$C$3:$C$1662&amp;$D$3:$D$1662,$E$3:$E$1662,0,0,1)</f>
        <v>18300</v>
      </c>
      <c r="AB154" s="2" cm="1">
        <f t="array" ref="AB154">_xlfn.XLOOKUP(AB$1&amp;$R154,$C$3:$C$1662&amp;$D$3:$D$1662,$E$3:$E$1662,0,0,1)</f>
        <v>26600</v>
      </c>
      <c r="AC154" s="2" cm="1">
        <f t="array" ref="AC154">_xlfn.XLOOKUP(AC$1&amp;$R154,$C$3:$C$1662&amp;$D$3:$D$1662,$E$3:$E$1662,0,0,1)</f>
        <v>12400</v>
      </c>
    </row>
    <row r="155" spans="3:29" x14ac:dyDescent="0.4">
      <c r="C155" t="s">
        <v>804</v>
      </c>
      <c r="D155" t="s">
        <v>658</v>
      </c>
      <c r="E155">
        <v>12400</v>
      </c>
      <c r="R155" t="s">
        <v>30</v>
      </c>
      <c r="S155" s="2">
        <f t="shared" si="15"/>
        <v>1108620</v>
      </c>
      <c r="T155" s="2">
        <f t="shared" si="17"/>
        <v>609100</v>
      </c>
      <c r="U155" s="2">
        <f t="shared" si="17"/>
        <v>1048300</v>
      </c>
      <c r="V155" s="2">
        <f t="shared" si="17"/>
        <v>1412900</v>
      </c>
      <c r="W155" s="2">
        <f t="shared" si="17"/>
        <v>758400</v>
      </c>
      <c r="X155" s="2">
        <f t="shared" si="17"/>
        <v>1714400</v>
      </c>
      <c r="Y155" s="2" cm="1">
        <f t="array" ref="Y155">_xlfn.XLOOKUP(Y$1&amp;$R155,$C$3:$C$1662&amp;$D$3:$D$1662,$E$3:$E$1662,0,0,1)</f>
        <v>4600</v>
      </c>
      <c r="Z155" s="2" cm="1">
        <f t="array" ref="Z155">_xlfn.XLOOKUP(Z$1&amp;$R155,$C$3:$C$1662&amp;$D$3:$D$1662,$E$3:$E$1662,0,0,1)</f>
        <v>1700</v>
      </c>
      <c r="AA155" s="2" cm="1">
        <f t="array" ref="AA155">_xlfn.XLOOKUP(AA$1&amp;$R155,$C$3:$C$1662&amp;$D$3:$D$1662,$E$3:$E$1662,0,0,1)</f>
        <v>12200</v>
      </c>
      <c r="AB155" s="2" cm="1">
        <f t="array" ref="AB155">_xlfn.XLOOKUP(AB$1&amp;$R155,$C$3:$C$1662&amp;$D$3:$D$1662,$E$3:$E$1662,0,0,1)</f>
        <v>12400</v>
      </c>
      <c r="AC155" s="2" cm="1">
        <f t="array" ref="AC155">_xlfn.XLOOKUP(AC$1&amp;$R155,$C$3:$C$1662&amp;$D$3:$D$1662,$E$3:$E$1662,0,0,1)</f>
        <v>10400</v>
      </c>
    </row>
    <row r="156" spans="3:29" x14ac:dyDescent="0.4">
      <c r="C156" t="s">
        <v>804</v>
      </c>
      <c r="D156" t="s">
        <v>659</v>
      </c>
      <c r="E156">
        <v>10400</v>
      </c>
      <c r="R156" t="s">
        <v>157</v>
      </c>
      <c r="S156" s="2">
        <f t="shared" si="15"/>
        <v>1115240</v>
      </c>
      <c r="T156" s="2">
        <f t="shared" si="17"/>
        <v>610000</v>
      </c>
      <c r="U156" s="2">
        <f t="shared" si="17"/>
        <v>1058500</v>
      </c>
      <c r="V156" s="2">
        <f t="shared" si="17"/>
        <v>1416700</v>
      </c>
      <c r="W156" s="2">
        <f t="shared" si="17"/>
        <v>773000</v>
      </c>
      <c r="X156" s="2">
        <f t="shared" si="17"/>
        <v>1718000</v>
      </c>
      <c r="Y156" s="2" cm="1">
        <f t="array" ref="Y156">_xlfn.XLOOKUP(Y$1&amp;$R156,$C$3:$C$1662&amp;$D$3:$D$1662,$E$3:$E$1662,0,0,1)</f>
        <v>900</v>
      </c>
      <c r="Z156" s="2" cm="1">
        <f t="array" ref="Z156">_xlfn.XLOOKUP(Z$1&amp;$R156,$C$3:$C$1662&amp;$D$3:$D$1662,$E$3:$E$1662,0,0,1)</f>
        <v>10200</v>
      </c>
      <c r="AA156" s="2" cm="1">
        <f t="array" ref="AA156">_xlfn.XLOOKUP(AA$1&amp;$R156,$C$3:$C$1662&amp;$D$3:$D$1662,$E$3:$E$1662,0,0,1)</f>
        <v>3800</v>
      </c>
      <c r="AB156" s="2" cm="1">
        <f t="array" ref="AB156">_xlfn.XLOOKUP(AB$1&amp;$R156,$C$3:$C$1662&amp;$D$3:$D$1662,$E$3:$E$1662,0,0,1)</f>
        <v>14600</v>
      </c>
      <c r="AC156" s="2" cm="1">
        <f t="array" ref="AC156">_xlfn.XLOOKUP(AC$1&amp;$R156,$C$3:$C$1662&amp;$D$3:$D$1662,$E$3:$E$1662,0,0,1)</f>
        <v>3600</v>
      </c>
    </row>
    <row r="157" spans="3:29" x14ac:dyDescent="0.4">
      <c r="C157" t="s">
        <v>804</v>
      </c>
      <c r="D157" t="s">
        <v>660</v>
      </c>
      <c r="E157">
        <v>3600</v>
      </c>
      <c r="R157" t="s">
        <v>57</v>
      </c>
      <c r="S157" s="2">
        <f t="shared" si="15"/>
        <v>1124800</v>
      </c>
      <c r="T157" s="2">
        <f t="shared" si="17"/>
        <v>617900</v>
      </c>
      <c r="U157" s="2">
        <f t="shared" si="17"/>
        <v>1062300</v>
      </c>
      <c r="V157" s="2">
        <f t="shared" si="17"/>
        <v>1428000</v>
      </c>
      <c r="W157" s="2">
        <f t="shared" si="17"/>
        <v>780800</v>
      </c>
      <c r="X157" s="2">
        <f t="shared" si="17"/>
        <v>1735000</v>
      </c>
      <c r="Y157" s="2" cm="1">
        <f t="array" ref="Y157">_xlfn.XLOOKUP(Y$1&amp;$R157,$C$3:$C$1662&amp;$D$3:$D$1662,$E$3:$E$1662,0,0,1)</f>
        <v>7900</v>
      </c>
      <c r="Z157" s="2" cm="1">
        <f t="array" ref="Z157">_xlfn.XLOOKUP(Z$1&amp;$R157,$C$3:$C$1662&amp;$D$3:$D$1662,$E$3:$E$1662,0,0,1)</f>
        <v>3800</v>
      </c>
      <c r="AA157" s="2" cm="1">
        <f t="array" ref="AA157">_xlfn.XLOOKUP(AA$1&amp;$R157,$C$3:$C$1662&amp;$D$3:$D$1662,$E$3:$E$1662,0,0,1)</f>
        <v>11300</v>
      </c>
      <c r="AB157" s="2" cm="1">
        <f t="array" ref="AB157">_xlfn.XLOOKUP(AB$1&amp;$R157,$C$3:$C$1662&amp;$D$3:$D$1662,$E$3:$E$1662,0,0,1)</f>
        <v>7800</v>
      </c>
      <c r="AC157" s="2" cm="1">
        <f t="array" ref="AC157">_xlfn.XLOOKUP(AC$1&amp;$R157,$C$3:$C$1662&amp;$D$3:$D$1662,$E$3:$E$1662,0,0,1)</f>
        <v>17000</v>
      </c>
    </row>
    <row r="158" spans="3:29" x14ac:dyDescent="0.4">
      <c r="C158" t="s">
        <v>804</v>
      </c>
      <c r="D158" t="s">
        <v>661</v>
      </c>
      <c r="E158">
        <v>17000</v>
      </c>
      <c r="R158" t="s">
        <v>148</v>
      </c>
      <c r="S158" s="2">
        <f t="shared" si="15"/>
        <v>1128600</v>
      </c>
      <c r="T158" s="2">
        <f t="shared" si="17"/>
        <v>620600</v>
      </c>
      <c r="U158" s="2">
        <f t="shared" si="17"/>
        <v>1064700</v>
      </c>
      <c r="V158" s="2">
        <f t="shared" si="17"/>
        <v>1431500</v>
      </c>
      <c r="W158" s="2">
        <f t="shared" si="17"/>
        <v>789500</v>
      </c>
      <c r="X158" s="2">
        <f t="shared" si="17"/>
        <v>1736700</v>
      </c>
      <c r="Y158" s="2" cm="1">
        <f t="array" ref="Y158">_xlfn.XLOOKUP(Y$1&amp;$R158,$C$3:$C$1662&amp;$D$3:$D$1662,$E$3:$E$1662,0,0,1)</f>
        <v>2700</v>
      </c>
      <c r="Z158" s="2" cm="1">
        <f t="array" ref="Z158">_xlfn.XLOOKUP(Z$1&amp;$R158,$C$3:$C$1662&amp;$D$3:$D$1662,$E$3:$E$1662,0,0,1)</f>
        <v>2400</v>
      </c>
      <c r="AA158" s="2" cm="1">
        <f t="array" ref="AA158">_xlfn.XLOOKUP(AA$1&amp;$R158,$C$3:$C$1662&amp;$D$3:$D$1662,$E$3:$E$1662,0,0,1)</f>
        <v>3500</v>
      </c>
      <c r="AB158" s="2" cm="1">
        <f t="array" ref="AB158">_xlfn.XLOOKUP(AB$1&amp;$R158,$C$3:$C$1662&amp;$D$3:$D$1662,$E$3:$E$1662,0,0,1)</f>
        <v>8700</v>
      </c>
      <c r="AC158" s="2" cm="1">
        <f t="array" ref="AC158">_xlfn.XLOOKUP(AC$1&amp;$R158,$C$3:$C$1662&amp;$D$3:$D$1662,$E$3:$E$1662,0,0,1)</f>
        <v>1700</v>
      </c>
    </row>
    <row r="159" spans="3:29" x14ac:dyDescent="0.4">
      <c r="C159" t="s">
        <v>804</v>
      </c>
      <c r="D159" t="s">
        <v>662</v>
      </c>
      <c r="E159">
        <v>1700</v>
      </c>
      <c r="R159" t="s">
        <v>118</v>
      </c>
      <c r="S159" s="2">
        <f t="shared" si="15"/>
        <v>1134240</v>
      </c>
      <c r="T159" s="2">
        <f t="shared" si="17"/>
        <v>623700</v>
      </c>
      <c r="U159" s="2">
        <f t="shared" si="17"/>
        <v>1067500</v>
      </c>
      <c r="V159" s="2">
        <f t="shared" si="17"/>
        <v>1433400</v>
      </c>
      <c r="W159" s="2">
        <f t="shared" si="17"/>
        <v>793900</v>
      </c>
      <c r="X159" s="2">
        <f t="shared" si="17"/>
        <v>1752700</v>
      </c>
      <c r="Y159" s="2" cm="1">
        <f t="array" ref="Y159">_xlfn.XLOOKUP(Y$1&amp;$R159,$C$3:$C$1662&amp;$D$3:$D$1662,$E$3:$E$1662,0,0,1)</f>
        <v>3100</v>
      </c>
      <c r="Z159" s="2" cm="1">
        <f t="array" ref="Z159">_xlfn.XLOOKUP(Z$1&amp;$R159,$C$3:$C$1662&amp;$D$3:$D$1662,$E$3:$E$1662,0,0,1)</f>
        <v>2800</v>
      </c>
      <c r="AA159" s="2" cm="1">
        <f t="array" ref="AA159">_xlfn.XLOOKUP(AA$1&amp;$R159,$C$3:$C$1662&amp;$D$3:$D$1662,$E$3:$E$1662,0,0,1)</f>
        <v>1900</v>
      </c>
      <c r="AB159" s="2" cm="1">
        <f t="array" ref="AB159">_xlfn.XLOOKUP(AB$1&amp;$R159,$C$3:$C$1662&amp;$D$3:$D$1662,$E$3:$E$1662,0,0,1)</f>
        <v>4400</v>
      </c>
      <c r="AC159" s="2" cm="1">
        <f t="array" ref="AC159">_xlfn.XLOOKUP(AC$1&amp;$R159,$C$3:$C$1662&amp;$D$3:$D$1662,$E$3:$E$1662,0,0,1)</f>
        <v>16000</v>
      </c>
    </row>
    <row r="160" spans="3:29" x14ac:dyDescent="0.4">
      <c r="C160" t="s">
        <v>804</v>
      </c>
      <c r="D160" t="s">
        <v>663</v>
      </c>
      <c r="E160">
        <v>16000</v>
      </c>
      <c r="R160" t="s">
        <v>131</v>
      </c>
      <c r="S160" s="2">
        <f t="shared" si="15"/>
        <v>1141440</v>
      </c>
      <c r="T160" s="2">
        <f t="shared" si="17"/>
        <v>626300</v>
      </c>
      <c r="U160" s="2">
        <f t="shared" si="17"/>
        <v>1071100</v>
      </c>
      <c r="V160" s="2">
        <f t="shared" si="17"/>
        <v>1445600</v>
      </c>
      <c r="W160" s="2">
        <f t="shared" si="17"/>
        <v>805400</v>
      </c>
      <c r="X160" s="2">
        <f t="shared" si="17"/>
        <v>1758800</v>
      </c>
      <c r="Y160" s="2" cm="1">
        <f t="array" ref="Y160">_xlfn.XLOOKUP(Y$1&amp;$R160,$C$3:$C$1662&amp;$D$3:$D$1662,$E$3:$E$1662,0,0,1)</f>
        <v>2600</v>
      </c>
      <c r="Z160" s="2" cm="1">
        <f t="array" ref="Z160">_xlfn.XLOOKUP(Z$1&amp;$R160,$C$3:$C$1662&amp;$D$3:$D$1662,$E$3:$E$1662,0,0,1)</f>
        <v>3600</v>
      </c>
      <c r="AA160" s="2" cm="1">
        <f t="array" ref="AA160">_xlfn.XLOOKUP(AA$1&amp;$R160,$C$3:$C$1662&amp;$D$3:$D$1662,$E$3:$E$1662,0,0,1)</f>
        <v>12200</v>
      </c>
      <c r="AB160" s="2" cm="1">
        <f t="array" ref="AB160">_xlfn.XLOOKUP(AB$1&amp;$R160,$C$3:$C$1662&amp;$D$3:$D$1662,$E$3:$E$1662,0,0,1)</f>
        <v>11500</v>
      </c>
      <c r="AC160" s="2" cm="1">
        <f t="array" ref="AC160">_xlfn.XLOOKUP(AC$1&amp;$R160,$C$3:$C$1662&amp;$D$3:$D$1662,$E$3:$E$1662,0,0,1)</f>
        <v>6100</v>
      </c>
    </row>
    <row r="161" spans="3:29" x14ac:dyDescent="0.4">
      <c r="C161" t="s">
        <v>804</v>
      </c>
      <c r="D161" t="s">
        <v>664</v>
      </c>
      <c r="E161">
        <v>6100</v>
      </c>
      <c r="R161" t="s">
        <v>141</v>
      </c>
      <c r="S161" s="2">
        <f t="shared" si="15"/>
        <v>1145140</v>
      </c>
      <c r="T161" s="2">
        <f t="shared" si="17"/>
        <v>627400</v>
      </c>
      <c r="U161" s="2">
        <f t="shared" si="17"/>
        <v>1075400</v>
      </c>
      <c r="V161" s="2">
        <f t="shared" si="17"/>
        <v>1449200</v>
      </c>
      <c r="W161" s="2">
        <f t="shared" si="17"/>
        <v>807800</v>
      </c>
      <c r="X161" s="2">
        <f t="shared" si="17"/>
        <v>1765900</v>
      </c>
      <c r="Y161" s="2" cm="1">
        <f t="array" ref="Y161">_xlfn.XLOOKUP(Y$1&amp;$R161,$C$3:$C$1662&amp;$D$3:$D$1662,$E$3:$E$1662,0,0,1)</f>
        <v>1100</v>
      </c>
      <c r="Z161" s="2" cm="1">
        <f t="array" ref="Z161">_xlfn.XLOOKUP(Z$1&amp;$R161,$C$3:$C$1662&amp;$D$3:$D$1662,$E$3:$E$1662,0,0,1)</f>
        <v>4300</v>
      </c>
      <c r="AA161" s="2" cm="1">
        <f t="array" ref="AA161">_xlfn.XLOOKUP(AA$1&amp;$R161,$C$3:$C$1662&amp;$D$3:$D$1662,$E$3:$E$1662,0,0,1)</f>
        <v>3600</v>
      </c>
      <c r="AB161" s="2" cm="1">
        <f t="array" ref="AB161">_xlfn.XLOOKUP(AB$1&amp;$R161,$C$3:$C$1662&amp;$D$3:$D$1662,$E$3:$E$1662,0,0,1)</f>
        <v>2400</v>
      </c>
      <c r="AC161" s="2" cm="1">
        <f t="array" ref="AC161">_xlfn.XLOOKUP(AC$1&amp;$R161,$C$3:$C$1662&amp;$D$3:$D$1662,$E$3:$E$1662,0,0,1)</f>
        <v>7100</v>
      </c>
    </row>
    <row r="162" spans="3:29" x14ac:dyDescent="0.4">
      <c r="C162" t="s">
        <v>804</v>
      </c>
      <c r="D162" t="s">
        <v>665</v>
      </c>
      <c r="E162">
        <v>7100</v>
      </c>
      <c r="R162" t="s">
        <v>122</v>
      </c>
      <c r="S162" s="2">
        <f t="shared" si="15"/>
        <v>1154940</v>
      </c>
      <c r="T162" s="2">
        <f t="shared" si="17"/>
        <v>639800</v>
      </c>
      <c r="U162" s="2">
        <f t="shared" si="17"/>
        <v>1077100</v>
      </c>
      <c r="V162" s="2">
        <f t="shared" si="17"/>
        <v>1474200</v>
      </c>
      <c r="W162" s="2">
        <f t="shared" si="17"/>
        <v>812000</v>
      </c>
      <c r="X162" s="2">
        <f t="shared" si="17"/>
        <v>1771600</v>
      </c>
      <c r="Y162" s="2" cm="1">
        <f t="array" ref="Y162">_xlfn.XLOOKUP(Y$1&amp;$R162,$C$3:$C$1662&amp;$D$3:$D$1662,$E$3:$E$1662,0,0,1)</f>
        <v>12400</v>
      </c>
      <c r="Z162" s="2" cm="1">
        <f t="array" ref="Z162">_xlfn.XLOOKUP(Z$1&amp;$R162,$C$3:$C$1662&amp;$D$3:$D$1662,$E$3:$E$1662,0,0,1)</f>
        <v>1700</v>
      </c>
      <c r="AA162" s="2" cm="1">
        <f t="array" ref="AA162">_xlfn.XLOOKUP(AA$1&amp;$R162,$C$3:$C$1662&amp;$D$3:$D$1662,$E$3:$E$1662,0,0,1)</f>
        <v>25000</v>
      </c>
      <c r="AB162" s="2" cm="1">
        <f t="array" ref="AB162">_xlfn.XLOOKUP(AB$1&amp;$R162,$C$3:$C$1662&amp;$D$3:$D$1662,$E$3:$E$1662,0,0,1)</f>
        <v>4200</v>
      </c>
      <c r="AC162" s="2" cm="1">
        <f t="array" ref="AC162">_xlfn.XLOOKUP(AC$1&amp;$R162,$C$3:$C$1662&amp;$D$3:$D$1662,$E$3:$E$1662,0,0,1)</f>
        <v>5700</v>
      </c>
    </row>
    <row r="163" spans="3:29" x14ac:dyDescent="0.4">
      <c r="C163" t="s">
        <v>804</v>
      </c>
      <c r="D163" t="s">
        <v>666</v>
      </c>
      <c r="E163">
        <v>5700</v>
      </c>
      <c r="R163" t="s">
        <v>25</v>
      </c>
      <c r="S163" s="2">
        <f t="shared" si="15"/>
        <v>1160920</v>
      </c>
      <c r="T163" s="2">
        <f t="shared" si="17"/>
        <v>641600</v>
      </c>
      <c r="U163" s="2">
        <f t="shared" si="17"/>
        <v>1081500</v>
      </c>
      <c r="V163" s="2">
        <f t="shared" si="17"/>
        <v>1480200</v>
      </c>
      <c r="W163" s="2">
        <f t="shared" si="17"/>
        <v>817800</v>
      </c>
      <c r="X163" s="2">
        <f t="shared" si="17"/>
        <v>1783500</v>
      </c>
      <c r="Y163" s="2" cm="1">
        <f t="array" ref="Y163">_xlfn.XLOOKUP(Y$1&amp;$R163,$C$3:$C$1662&amp;$D$3:$D$1662,$E$3:$E$1662,0,0,1)</f>
        <v>1800</v>
      </c>
      <c r="Z163" s="2" cm="1">
        <f t="array" ref="Z163">_xlfn.XLOOKUP(Z$1&amp;$R163,$C$3:$C$1662&amp;$D$3:$D$1662,$E$3:$E$1662,0,0,1)</f>
        <v>4400</v>
      </c>
      <c r="AA163" s="2" cm="1">
        <f t="array" ref="AA163">_xlfn.XLOOKUP(AA$1&amp;$R163,$C$3:$C$1662&amp;$D$3:$D$1662,$E$3:$E$1662,0,0,1)</f>
        <v>6000</v>
      </c>
      <c r="AB163" s="2" cm="1">
        <f t="array" ref="AB163">_xlfn.XLOOKUP(AB$1&amp;$R163,$C$3:$C$1662&amp;$D$3:$D$1662,$E$3:$E$1662,0,0,1)</f>
        <v>5800</v>
      </c>
      <c r="AC163" s="2" cm="1">
        <f t="array" ref="AC163">_xlfn.XLOOKUP(AC$1&amp;$R163,$C$3:$C$1662&amp;$D$3:$D$1662,$E$3:$E$1662,0,0,1)</f>
        <v>11900</v>
      </c>
    </row>
    <row r="164" spans="3:29" x14ac:dyDescent="0.4">
      <c r="C164" t="s">
        <v>804</v>
      </c>
      <c r="D164" t="s">
        <v>667</v>
      </c>
      <c r="E164">
        <v>11900</v>
      </c>
      <c r="R164" t="s">
        <v>63</v>
      </c>
      <c r="S164" s="2">
        <f t="shared" si="15"/>
        <v>1167660</v>
      </c>
      <c r="T164" s="2">
        <f t="shared" ref="T164:X179" si="18">T163+Y164</f>
        <v>643200</v>
      </c>
      <c r="U164" s="2">
        <f t="shared" si="18"/>
        <v>1084900</v>
      </c>
      <c r="V164" s="2">
        <f t="shared" si="18"/>
        <v>1487500</v>
      </c>
      <c r="W164" s="2">
        <f t="shared" si="18"/>
        <v>817900</v>
      </c>
      <c r="X164" s="2">
        <f t="shared" si="18"/>
        <v>1804800</v>
      </c>
      <c r="Y164" s="2" cm="1">
        <f t="array" ref="Y164">_xlfn.XLOOKUP(Y$1&amp;$R164,$C$3:$C$1662&amp;$D$3:$D$1662,$E$3:$E$1662,0,0,1)</f>
        <v>1600</v>
      </c>
      <c r="Z164" s="2" cm="1">
        <f t="array" ref="Z164">_xlfn.XLOOKUP(Z$1&amp;$R164,$C$3:$C$1662&amp;$D$3:$D$1662,$E$3:$E$1662,0,0,1)</f>
        <v>3400</v>
      </c>
      <c r="AA164" s="2" cm="1">
        <f t="array" ref="AA164">_xlfn.XLOOKUP(AA$1&amp;$R164,$C$3:$C$1662&amp;$D$3:$D$1662,$E$3:$E$1662,0,0,1)</f>
        <v>7300</v>
      </c>
      <c r="AB164" s="2" cm="1">
        <f t="array" ref="AB164">_xlfn.XLOOKUP(AB$1&amp;$R164,$C$3:$C$1662&amp;$D$3:$D$1662,$E$3:$E$1662,0,0,1)</f>
        <v>100</v>
      </c>
      <c r="AC164" s="2" cm="1">
        <f t="array" ref="AC164">_xlfn.XLOOKUP(AC$1&amp;$R164,$C$3:$C$1662&amp;$D$3:$D$1662,$E$3:$E$1662,0,0,1)</f>
        <v>21300</v>
      </c>
    </row>
    <row r="165" spans="3:29" x14ac:dyDescent="0.4">
      <c r="C165" t="s">
        <v>804</v>
      </c>
      <c r="D165" t="s">
        <v>668</v>
      </c>
      <c r="E165">
        <v>21300</v>
      </c>
      <c r="R165" t="s">
        <v>107</v>
      </c>
      <c r="S165" s="2">
        <f t="shared" si="15"/>
        <v>1172780</v>
      </c>
      <c r="T165" s="2">
        <f t="shared" si="18"/>
        <v>644900</v>
      </c>
      <c r="U165" s="2">
        <f t="shared" si="18"/>
        <v>1085300</v>
      </c>
      <c r="V165" s="2">
        <f t="shared" si="18"/>
        <v>1495800</v>
      </c>
      <c r="W165" s="2">
        <f t="shared" si="18"/>
        <v>818400</v>
      </c>
      <c r="X165" s="2">
        <f t="shared" si="18"/>
        <v>1819500</v>
      </c>
      <c r="Y165" s="2" cm="1">
        <f t="array" ref="Y165">_xlfn.XLOOKUP(Y$1&amp;$R165,$C$3:$C$1662&amp;$D$3:$D$1662,$E$3:$E$1662,0,0,1)</f>
        <v>1700</v>
      </c>
      <c r="Z165" s="2" cm="1">
        <f t="array" ref="Z165">_xlfn.XLOOKUP(Z$1&amp;$R165,$C$3:$C$1662&amp;$D$3:$D$1662,$E$3:$E$1662,0,0,1)</f>
        <v>400</v>
      </c>
      <c r="AA165" s="2" cm="1">
        <f t="array" ref="AA165">_xlfn.XLOOKUP(AA$1&amp;$R165,$C$3:$C$1662&amp;$D$3:$D$1662,$E$3:$E$1662,0,0,1)</f>
        <v>8300</v>
      </c>
      <c r="AB165" s="2" cm="1">
        <f t="array" ref="AB165">_xlfn.XLOOKUP(AB$1&amp;$R165,$C$3:$C$1662&amp;$D$3:$D$1662,$E$3:$E$1662,0,0,1)</f>
        <v>500</v>
      </c>
      <c r="AC165" s="2" cm="1">
        <f t="array" ref="AC165">_xlfn.XLOOKUP(AC$1&amp;$R165,$C$3:$C$1662&amp;$D$3:$D$1662,$E$3:$E$1662,0,0,1)</f>
        <v>14700</v>
      </c>
    </row>
    <row r="166" spans="3:29" x14ac:dyDescent="0.4">
      <c r="C166" t="s">
        <v>804</v>
      </c>
      <c r="D166" t="s">
        <v>669</v>
      </c>
      <c r="E166">
        <v>14700</v>
      </c>
      <c r="R166" t="s">
        <v>234</v>
      </c>
      <c r="S166" s="2">
        <f t="shared" si="15"/>
        <v>1177640</v>
      </c>
      <c r="T166" s="2">
        <f t="shared" si="18"/>
        <v>649300</v>
      </c>
      <c r="U166" s="2">
        <f t="shared" si="18"/>
        <v>1090100</v>
      </c>
      <c r="V166" s="2">
        <f t="shared" si="18"/>
        <v>1498800</v>
      </c>
      <c r="W166" s="2">
        <f t="shared" si="18"/>
        <v>820300</v>
      </c>
      <c r="X166" s="2">
        <f t="shared" si="18"/>
        <v>1829700</v>
      </c>
      <c r="Y166" s="2" cm="1">
        <f t="array" ref="Y166">_xlfn.XLOOKUP(Y$1&amp;$R166,$C$3:$C$1662&amp;$D$3:$D$1662,$E$3:$E$1662,0,0,1)</f>
        <v>4400</v>
      </c>
      <c r="Z166" s="2" cm="1">
        <f t="array" ref="Z166">_xlfn.XLOOKUP(Z$1&amp;$R166,$C$3:$C$1662&amp;$D$3:$D$1662,$E$3:$E$1662,0,0,1)</f>
        <v>4800</v>
      </c>
      <c r="AA166" s="2" cm="1">
        <f t="array" ref="AA166">_xlfn.XLOOKUP(AA$1&amp;$R166,$C$3:$C$1662&amp;$D$3:$D$1662,$E$3:$E$1662,0,0,1)</f>
        <v>3000</v>
      </c>
      <c r="AB166" s="2" cm="1">
        <f t="array" ref="AB166">_xlfn.XLOOKUP(AB$1&amp;$R166,$C$3:$C$1662&amp;$D$3:$D$1662,$E$3:$E$1662,0,0,1)</f>
        <v>1900</v>
      </c>
      <c r="AC166" s="2" cm="1">
        <f t="array" ref="AC166">_xlfn.XLOOKUP(AC$1&amp;$R166,$C$3:$C$1662&amp;$D$3:$D$1662,$E$3:$E$1662,0,0,1)</f>
        <v>10200</v>
      </c>
    </row>
    <row r="167" spans="3:29" x14ac:dyDescent="0.4">
      <c r="C167" t="s">
        <v>804</v>
      </c>
      <c r="D167" t="s">
        <v>670</v>
      </c>
      <c r="E167">
        <v>10200</v>
      </c>
      <c r="R167" t="s">
        <v>175</v>
      </c>
      <c r="S167" s="2">
        <f t="shared" si="15"/>
        <v>1193260</v>
      </c>
      <c r="T167" s="2">
        <f t="shared" si="18"/>
        <v>649600</v>
      </c>
      <c r="U167" s="2">
        <f t="shared" si="18"/>
        <v>1093300</v>
      </c>
      <c r="V167" s="2">
        <f t="shared" si="18"/>
        <v>1501300</v>
      </c>
      <c r="W167" s="2">
        <f t="shared" si="18"/>
        <v>828600</v>
      </c>
      <c r="X167" s="2">
        <f t="shared" si="18"/>
        <v>1893500</v>
      </c>
      <c r="Y167" s="2" cm="1">
        <f t="array" ref="Y167">_xlfn.XLOOKUP(Y$1&amp;$R167,$C$3:$C$1662&amp;$D$3:$D$1662,$E$3:$E$1662,0,0,1)</f>
        <v>300</v>
      </c>
      <c r="Z167" s="2" cm="1">
        <f t="array" ref="Z167">_xlfn.XLOOKUP(Z$1&amp;$R167,$C$3:$C$1662&amp;$D$3:$D$1662,$E$3:$E$1662,0,0,1)</f>
        <v>3200</v>
      </c>
      <c r="AA167" s="2" cm="1">
        <f t="array" ref="AA167">_xlfn.XLOOKUP(AA$1&amp;$R167,$C$3:$C$1662&amp;$D$3:$D$1662,$E$3:$E$1662,0,0,1)</f>
        <v>2500</v>
      </c>
      <c r="AB167" s="2" cm="1">
        <f t="array" ref="AB167">_xlfn.XLOOKUP(AB$1&amp;$R167,$C$3:$C$1662&amp;$D$3:$D$1662,$E$3:$E$1662,0,0,1)</f>
        <v>8300</v>
      </c>
      <c r="AC167" s="2" cm="1">
        <f t="array" ref="AC167">_xlfn.XLOOKUP(AC$1&amp;$R167,$C$3:$C$1662&amp;$D$3:$D$1662,$E$3:$E$1662,0,0,1)</f>
        <v>63800</v>
      </c>
    </row>
    <row r="168" spans="3:29" x14ac:dyDescent="0.4">
      <c r="C168" t="s">
        <v>804</v>
      </c>
      <c r="D168" t="s">
        <v>671</v>
      </c>
      <c r="E168">
        <v>63800</v>
      </c>
      <c r="R168" t="s">
        <v>89</v>
      </c>
      <c r="S168" s="2">
        <f t="shared" si="15"/>
        <v>1198260</v>
      </c>
      <c r="T168" s="2">
        <f t="shared" si="18"/>
        <v>653700</v>
      </c>
      <c r="U168" s="2">
        <f t="shared" si="18"/>
        <v>1097300</v>
      </c>
      <c r="V168" s="2">
        <f t="shared" si="18"/>
        <v>1507200</v>
      </c>
      <c r="W168" s="2">
        <f t="shared" si="18"/>
        <v>833200</v>
      </c>
      <c r="X168" s="2">
        <f t="shared" si="18"/>
        <v>1899900</v>
      </c>
      <c r="Y168" s="2" cm="1">
        <f t="array" ref="Y168">_xlfn.XLOOKUP(Y$1&amp;$R168,$C$3:$C$1662&amp;$D$3:$D$1662,$E$3:$E$1662,0,0,1)</f>
        <v>4100</v>
      </c>
      <c r="Z168" s="2" cm="1">
        <f t="array" ref="Z168">_xlfn.XLOOKUP(Z$1&amp;$R168,$C$3:$C$1662&amp;$D$3:$D$1662,$E$3:$E$1662,0,0,1)</f>
        <v>4000</v>
      </c>
      <c r="AA168" s="2" cm="1">
        <f t="array" ref="AA168">_xlfn.XLOOKUP(AA$1&amp;$R168,$C$3:$C$1662&amp;$D$3:$D$1662,$E$3:$E$1662,0,0,1)</f>
        <v>5900</v>
      </c>
      <c r="AB168" s="2" cm="1">
        <f t="array" ref="AB168">_xlfn.XLOOKUP(AB$1&amp;$R168,$C$3:$C$1662&amp;$D$3:$D$1662,$E$3:$E$1662,0,0,1)</f>
        <v>4600</v>
      </c>
      <c r="AC168" s="2" cm="1">
        <f t="array" ref="AC168">_xlfn.XLOOKUP(AC$1&amp;$R168,$C$3:$C$1662&amp;$D$3:$D$1662,$E$3:$E$1662,0,0,1)</f>
        <v>6400</v>
      </c>
    </row>
    <row r="169" spans="3:29" x14ac:dyDescent="0.4">
      <c r="C169" t="s">
        <v>804</v>
      </c>
      <c r="D169" t="s">
        <v>672</v>
      </c>
      <c r="E169">
        <v>6400</v>
      </c>
      <c r="R169" t="s">
        <v>257</v>
      </c>
      <c r="S169" s="2">
        <f t="shared" si="15"/>
        <v>1203080</v>
      </c>
      <c r="T169" s="2">
        <f t="shared" si="18"/>
        <v>654500</v>
      </c>
      <c r="U169" s="2">
        <f t="shared" si="18"/>
        <v>1100600</v>
      </c>
      <c r="V169" s="2">
        <f t="shared" si="18"/>
        <v>1512700</v>
      </c>
      <c r="W169" s="2">
        <f t="shared" si="18"/>
        <v>842500</v>
      </c>
      <c r="X169" s="2">
        <f t="shared" si="18"/>
        <v>1905100</v>
      </c>
      <c r="Y169" s="2" cm="1">
        <f t="array" ref="Y169">_xlfn.XLOOKUP(Y$1&amp;$R169,$C$3:$C$1662&amp;$D$3:$D$1662,$E$3:$E$1662,0,0,1)</f>
        <v>800</v>
      </c>
      <c r="Z169" s="2" cm="1">
        <f t="array" ref="Z169">_xlfn.XLOOKUP(Z$1&amp;$R169,$C$3:$C$1662&amp;$D$3:$D$1662,$E$3:$E$1662,0,0,1)</f>
        <v>3300</v>
      </c>
      <c r="AA169" s="2" cm="1">
        <f t="array" ref="AA169">_xlfn.XLOOKUP(AA$1&amp;$R169,$C$3:$C$1662&amp;$D$3:$D$1662,$E$3:$E$1662,0,0,1)</f>
        <v>5500</v>
      </c>
      <c r="AB169" s="2" cm="1">
        <f t="array" ref="AB169">_xlfn.XLOOKUP(AB$1&amp;$R169,$C$3:$C$1662&amp;$D$3:$D$1662,$E$3:$E$1662,0,0,1)</f>
        <v>9300</v>
      </c>
      <c r="AC169" s="2" cm="1">
        <f t="array" ref="AC169">_xlfn.XLOOKUP(AC$1&amp;$R169,$C$3:$C$1662&amp;$D$3:$D$1662,$E$3:$E$1662,0,0,1)</f>
        <v>5200</v>
      </c>
    </row>
    <row r="170" spans="3:29" x14ac:dyDescent="0.4">
      <c r="C170" t="s">
        <v>804</v>
      </c>
      <c r="D170" t="s">
        <v>673</v>
      </c>
      <c r="E170">
        <v>5200</v>
      </c>
      <c r="R170" t="s">
        <v>47</v>
      </c>
      <c r="S170" s="2">
        <f t="shared" si="15"/>
        <v>1204680</v>
      </c>
      <c r="T170" s="2">
        <f t="shared" si="18"/>
        <v>654900</v>
      </c>
      <c r="U170" s="2">
        <f t="shared" si="18"/>
        <v>1102700</v>
      </c>
      <c r="V170" s="2">
        <f t="shared" si="18"/>
        <v>1513900</v>
      </c>
      <c r="W170" s="2">
        <f t="shared" si="18"/>
        <v>842900</v>
      </c>
      <c r="X170" s="2">
        <f t="shared" si="18"/>
        <v>1909000</v>
      </c>
      <c r="Y170" s="2" cm="1">
        <f t="array" ref="Y170">_xlfn.XLOOKUP(Y$1&amp;$R170,$C$3:$C$1662&amp;$D$3:$D$1662,$E$3:$E$1662,0,0,1)</f>
        <v>400</v>
      </c>
      <c r="Z170" s="2" cm="1">
        <f t="array" ref="Z170">_xlfn.XLOOKUP(Z$1&amp;$R170,$C$3:$C$1662&amp;$D$3:$D$1662,$E$3:$E$1662,0,0,1)</f>
        <v>2100</v>
      </c>
      <c r="AA170" s="2" cm="1">
        <f t="array" ref="AA170">_xlfn.XLOOKUP(AA$1&amp;$R170,$C$3:$C$1662&amp;$D$3:$D$1662,$E$3:$E$1662,0,0,1)</f>
        <v>1200</v>
      </c>
      <c r="AB170" s="2" cm="1">
        <f t="array" ref="AB170">_xlfn.XLOOKUP(AB$1&amp;$R170,$C$3:$C$1662&amp;$D$3:$D$1662,$E$3:$E$1662,0,0,1)</f>
        <v>400</v>
      </c>
      <c r="AC170" s="2" cm="1">
        <f t="array" ref="AC170">_xlfn.XLOOKUP(AC$1&amp;$R170,$C$3:$C$1662&amp;$D$3:$D$1662,$E$3:$E$1662,0,0,1)</f>
        <v>3900</v>
      </c>
    </row>
    <row r="171" spans="3:29" x14ac:dyDescent="0.4">
      <c r="C171" t="s">
        <v>804</v>
      </c>
      <c r="D171" t="s">
        <v>674</v>
      </c>
      <c r="E171">
        <v>3900</v>
      </c>
      <c r="R171" t="s">
        <v>136</v>
      </c>
      <c r="S171" s="2">
        <f t="shared" si="15"/>
        <v>1209020</v>
      </c>
      <c r="T171" s="2">
        <f t="shared" si="18"/>
        <v>656800</v>
      </c>
      <c r="U171" s="2">
        <f t="shared" si="18"/>
        <v>1102800</v>
      </c>
      <c r="V171" s="2">
        <f t="shared" si="18"/>
        <v>1520800</v>
      </c>
      <c r="W171" s="2">
        <f t="shared" si="18"/>
        <v>844700</v>
      </c>
      <c r="X171" s="2">
        <f t="shared" si="18"/>
        <v>1920000</v>
      </c>
      <c r="Y171" s="2" cm="1">
        <f t="array" ref="Y171">_xlfn.XLOOKUP(Y$1&amp;$R171,$C$3:$C$1662&amp;$D$3:$D$1662,$E$3:$E$1662,0,0,1)</f>
        <v>1900</v>
      </c>
      <c r="Z171" s="2" cm="1">
        <f t="array" ref="Z171">_xlfn.XLOOKUP(Z$1&amp;$R171,$C$3:$C$1662&amp;$D$3:$D$1662,$E$3:$E$1662,0,0,1)</f>
        <v>100</v>
      </c>
      <c r="AA171" s="2" cm="1">
        <f t="array" ref="AA171">_xlfn.XLOOKUP(AA$1&amp;$R171,$C$3:$C$1662&amp;$D$3:$D$1662,$E$3:$E$1662,0,0,1)</f>
        <v>6900</v>
      </c>
      <c r="AB171" s="2" cm="1">
        <f t="array" ref="AB171">_xlfn.XLOOKUP(AB$1&amp;$R171,$C$3:$C$1662&amp;$D$3:$D$1662,$E$3:$E$1662,0,0,1)</f>
        <v>1800</v>
      </c>
      <c r="AC171" s="2" cm="1">
        <f t="array" ref="AC171">_xlfn.XLOOKUP(AC$1&amp;$R171,$C$3:$C$1662&amp;$D$3:$D$1662,$E$3:$E$1662,0,0,1)</f>
        <v>11000</v>
      </c>
    </row>
    <row r="172" spans="3:29" x14ac:dyDescent="0.4">
      <c r="C172" t="s">
        <v>804</v>
      </c>
      <c r="D172" t="s">
        <v>675</v>
      </c>
      <c r="E172">
        <v>11000</v>
      </c>
      <c r="R172" t="s">
        <v>6</v>
      </c>
      <c r="S172" s="2">
        <f t="shared" si="15"/>
        <v>1214780</v>
      </c>
      <c r="T172" s="2">
        <f t="shared" si="18"/>
        <v>660800</v>
      </c>
      <c r="U172" s="2">
        <f t="shared" si="18"/>
        <v>1106900</v>
      </c>
      <c r="V172" s="2">
        <f t="shared" si="18"/>
        <v>1527500</v>
      </c>
      <c r="W172" s="2">
        <f t="shared" si="18"/>
        <v>845200</v>
      </c>
      <c r="X172" s="2">
        <f t="shared" si="18"/>
        <v>1933500</v>
      </c>
      <c r="Y172" s="2" cm="1">
        <f t="array" ref="Y172">_xlfn.XLOOKUP(Y$1&amp;$R172,$C$3:$C$1662&amp;$D$3:$D$1662,$E$3:$E$1662,0,0,1)</f>
        <v>4000</v>
      </c>
      <c r="Z172" s="2" cm="1">
        <f t="array" ref="Z172">_xlfn.XLOOKUP(Z$1&amp;$R172,$C$3:$C$1662&amp;$D$3:$D$1662,$E$3:$E$1662,0,0,1)</f>
        <v>4100</v>
      </c>
      <c r="AA172" s="2" cm="1">
        <f t="array" ref="AA172">_xlfn.XLOOKUP(AA$1&amp;$R172,$C$3:$C$1662&amp;$D$3:$D$1662,$E$3:$E$1662,0,0,1)</f>
        <v>6700</v>
      </c>
      <c r="AB172" s="2" cm="1">
        <f t="array" ref="AB172">_xlfn.XLOOKUP(AB$1&amp;$R172,$C$3:$C$1662&amp;$D$3:$D$1662,$E$3:$E$1662,0,0,1)</f>
        <v>500</v>
      </c>
      <c r="AC172" s="2" cm="1">
        <f t="array" ref="AC172">_xlfn.XLOOKUP(AC$1&amp;$R172,$C$3:$C$1662&amp;$D$3:$D$1662,$E$3:$E$1662,0,0,1)</f>
        <v>13500</v>
      </c>
    </row>
    <row r="173" spans="3:29" x14ac:dyDescent="0.4">
      <c r="C173" t="s">
        <v>804</v>
      </c>
      <c r="D173" t="s">
        <v>676</v>
      </c>
      <c r="E173">
        <v>13500</v>
      </c>
      <c r="R173" t="s">
        <v>171</v>
      </c>
      <c r="S173" s="2">
        <f t="shared" si="15"/>
        <v>1220940</v>
      </c>
      <c r="T173" s="2">
        <f t="shared" si="18"/>
        <v>668500</v>
      </c>
      <c r="U173" s="2">
        <f t="shared" si="18"/>
        <v>1108300</v>
      </c>
      <c r="V173" s="2">
        <f t="shared" si="18"/>
        <v>1532200</v>
      </c>
      <c r="W173" s="2">
        <f t="shared" si="18"/>
        <v>850100</v>
      </c>
      <c r="X173" s="2">
        <f t="shared" si="18"/>
        <v>1945600</v>
      </c>
      <c r="Y173" s="2" cm="1">
        <f t="array" ref="Y173">_xlfn.XLOOKUP(Y$1&amp;$R173,$C$3:$C$1662&amp;$D$3:$D$1662,$E$3:$E$1662,0,0,1)</f>
        <v>7700</v>
      </c>
      <c r="Z173" s="2" cm="1">
        <f t="array" ref="Z173">_xlfn.XLOOKUP(Z$1&amp;$R173,$C$3:$C$1662&amp;$D$3:$D$1662,$E$3:$E$1662,0,0,1)</f>
        <v>1400</v>
      </c>
      <c r="AA173" s="2" cm="1">
        <f t="array" ref="AA173">_xlfn.XLOOKUP(AA$1&amp;$R173,$C$3:$C$1662&amp;$D$3:$D$1662,$E$3:$E$1662,0,0,1)</f>
        <v>4700</v>
      </c>
      <c r="AB173" s="2" cm="1">
        <f t="array" ref="AB173">_xlfn.XLOOKUP(AB$1&amp;$R173,$C$3:$C$1662&amp;$D$3:$D$1662,$E$3:$E$1662,0,0,1)</f>
        <v>4900</v>
      </c>
      <c r="AC173" s="2" cm="1">
        <f t="array" ref="AC173">_xlfn.XLOOKUP(AC$1&amp;$R173,$C$3:$C$1662&amp;$D$3:$D$1662,$E$3:$E$1662,0,0,1)</f>
        <v>12100</v>
      </c>
    </row>
    <row r="174" spans="3:29" x14ac:dyDescent="0.4">
      <c r="C174" t="s">
        <v>804</v>
      </c>
      <c r="D174" t="s">
        <v>677</v>
      </c>
      <c r="E174">
        <v>12100</v>
      </c>
      <c r="R174" t="s">
        <v>48</v>
      </c>
      <c r="S174" s="2">
        <f t="shared" si="15"/>
        <v>1224420</v>
      </c>
      <c r="T174" s="2">
        <f t="shared" si="18"/>
        <v>673800</v>
      </c>
      <c r="U174" s="2">
        <f t="shared" si="18"/>
        <v>1113200</v>
      </c>
      <c r="V174" s="2">
        <f t="shared" si="18"/>
        <v>1533200</v>
      </c>
      <c r="W174" s="2">
        <f t="shared" si="18"/>
        <v>852600</v>
      </c>
      <c r="X174" s="2">
        <f t="shared" si="18"/>
        <v>1949300</v>
      </c>
      <c r="Y174" s="2" cm="1">
        <f t="array" ref="Y174">_xlfn.XLOOKUP(Y$1&amp;$R174,$C$3:$C$1662&amp;$D$3:$D$1662,$E$3:$E$1662,0,0,1)</f>
        <v>5300</v>
      </c>
      <c r="Z174" s="2" cm="1">
        <f t="array" ref="Z174">_xlfn.XLOOKUP(Z$1&amp;$R174,$C$3:$C$1662&amp;$D$3:$D$1662,$E$3:$E$1662,0,0,1)</f>
        <v>4900</v>
      </c>
      <c r="AA174" s="2" cm="1">
        <f t="array" ref="AA174">_xlfn.XLOOKUP(AA$1&amp;$R174,$C$3:$C$1662&amp;$D$3:$D$1662,$E$3:$E$1662,0,0,1)</f>
        <v>1000</v>
      </c>
      <c r="AB174" s="2" cm="1">
        <f t="array" ref="AB174">_xlfn.XLOOKUP(AB$1&amp;$R174,$C$3:$C$1662&amp;$D$3:$D$1662,$E$3:$E$1662,0,0,1)</f>
        <v>2500</v>
      </c>
      <c r="AC174" s="2" cm="1">
        <f t="array" ref="AC174">_xlfn.XLOOKUP(AC$1&amp;$R174,$C$3:$C$1662&amp;$D$3:$D$1662,$E$3:$E$1662,0,0,1)</f>
        <v>3700</v>
      </c>
    </row>
    <row r="175" spans="3:29" x14ac:dyDescent="0.4">
      <c r="C175" t="s">
        <v>804</v>
      </c>
      <c r="D175" t="s">
        <v>678</v>
      </c>
      <c r="E175">
        <v>3700</v>
      </c>
      <c r="R175" t="s">
        <v>85</v>
      </c>
      <c r="S175" s="2">
        <f t="shared" si="15"/>
        <v>1230520</v>
      </c>
      <c r="T175" s="2">
        <f t="shared" si="18"/>
        <v>680400</v>
      </c>
      <c r="U175" s="2">
        <f t="shared" si="18"/>
        <v>1125300</v>
      </c>
      <c r="V175" s="2">
        <f t="shared" si="18"/>
        <v>1535700</v>
      </c>
      <c r="W175" s="2">
        <f t="shared" si="18"/>
        <v>857000</v>
      </c>
      <c r="X175" s="2">
        <f t="shared" si="18"/>
        <v>1954200</v>
      </c>
      <c r="Y175" s="2" cm="1">
        <f t="array" ref="Y175">_xlfn.XLOOKUP(Y$1&amp;$R175,$C$3:$C$1662&amp;$D$3:$D$1662,$E$3:$E$1662,0,0,1)</f>
        <v>6600</v>
      </c>
      <c r="Z175" s="2" cm="1">
        <f t="array" ref="Z175">_xlfn.XLOOKUP(Z$1&amp;$R175,$C$3:$C$1662&amp;$D$3:$D$1662,$E$3:$E$1662,0,0,1)</f>
        <v>12100</v>
      </c>
      <c r="AA175" s="2" cm="1">
        <f t="array" ref="AA175">_xlfn.XLOOKUP(AA$1&amp;$R175,$C$3:$C$1662&amp;$D$3:$D$1662,$E$3:$E$1662,0,0,1)</f>
        <v>2500</v>
      </c>
      <c r="AB175" s="2" cm="1">
        <f t="array" ref="AB175">_xlfn.XLOOKUP(AB$1&amp;$R175,$C$3:$C$1662&amp;$D$3:$D$1662,$E$3:$E$1662,0,0,1)</f>
        <v>4400</v>
      </c>
      <c r="AC175" s="2" cm="1">
        <f t="array" ref="AC175">_xlfn.XLOOKUP(AC$1&amp;$R175,$C$3:$C$1662&amp;$D$3:$D$1662,$E$3:$E$1662,0,0,1)</f>
        <v>4900</v>
      </c>
    </row>
    <row r="176" spans="3:29" x14ac:dyDescent="0.4">
      <c r="C176" t="s">
        <v>804</v>
      </c>
      <c r="D176" t="s">
        <v>679</v>
      </c>
      <c r="E176">
        <v>4900</v>
      </c>
      <c r="R176" t="s">
        <v>143</v>
      </c>
      <c r="S176" s="2">
        <f t="shared" si="15"/>
        <v>1235040</v>
      </c>
      <c r="T176" s="2">
        <f t="shared" si="18"/>
        <v>681600</v>
      </c>
      <c r="U176" s="2">
        <f t="shared" si="18"/>
        <v>1129400</v>
      </c>
      <c r="V176" s="2">
        <f t="shared" si="18"/>
        <v>1545200</v>
      </c>
      <c r="W176" s="2">
        <f t="shared" si="18"/>
        <v>861800</v>
      </c>
      <c r="X176" s="2">
        <f t="shared" si="18"/>
        <v>1957200</v>
      </c>
      <c r="Y176" s="2" cm="1">
        <f t="array" ref="Y176">_xlfn.XLOOKUP(Y$1&amp;$R176,$C$3:$C$1662&amp;$D$3:$D$1662,$E$3:$E$1662,0,0,1)</f>
        <v>1200</v>
      </c>
      <c r="Z176" s="2" cm="1">
        <f t="array" ref="Z176">_xlfn.XLOOKUP(Z$1&amp;$R176,$C$3:$C$1662&amp;$D$3:$D$1662,$E$3:$E$1662,0,0,1)</f>
        <v>4100</v>
      </c>
      <c r="AA176" s="2" cm="1">
        <f t="array" ref="AA176">_xlfn.XLOOKUP(AA$1&amp;$R176,$C$3:$C$1662&amp;$D$3:$D$1662,$E$3:$E$1662,0,0,1)</f>
        <v>9500</v>
      </c>
      <c r="AB176" s="2" cm="1">
        <f t="array" ref="AB176">_xlfn.XLOOKUP(AB$1&amp;$R176,$C$3:$C$1662&amp;$D$3:$D$1662,$E$3:$E$1662,0,0,1)</f>
        <v>4800</v>
      </c>
      <c r="AC176" s="2" cm="1">
        <f t="array" ref="AC176">_xlfn.XLOOKUP(AC$1&amp;$R176,$C$3:$C$1662&amp;$D$3:$D$1662,$E$3:$E$1662,0,0,1)</f>
        <v>3000</v>
      </c>
    </row>
    <row r="177" spans="3:29" x14ac:dyDescent="0.4">
      <c r="C177" t="s">
        <v>804</v>
      </c>
      <c r="D177" t="s">
        <v>680</v>
      </c>
      <c r="E177">
        <v>3000</v>
      </c>
      <c r="R177" t="s">
        <v>192</v>
      </c>
      <c r="S177" s="2">
        <f t="shared" si="15"/>
        <v>1238320</v>
      </c>
      <c r="T177" s="2">
        <f t="shared" si="18"/>
        <v>682200</v>
      </c>
      <c r="U177" s="2">
        <f t="shared" si="18"/>
        <v>1132600</v>
      </c>
      <c r="V177" s="2">
        <f t="shared" si="18"/>
        <v>1549200</v>
      </c>
      <c r="W177" s="2">
        <f t="shared" si="18"/>
        <v>865500</v>
      </c>
      <c r="X177" s="2">
        <f t="shared" si="18"/>
        <v>1962100</v>
      </c>
      <c r="Y177" s="2" cm="1">
        <f t="array" ref="Y177">_xlfn.XLOOKUP(Y$1&amp;$R177,$C$3:$C$1662&amp;$D$3:$D$1662,$E$3:$E$1662,0,0,1)</f>
        <v>600</v>
      </c>
      <c r="Z177" s="2" cm="1">
        <f t="array" ref="Z177">_xlfn.XLOOKUP(Z$1&amp;$R177,$C$3:$C$1662&amp;$D$3:$D$1662,$E$3:$E$1662,0,0,1)</f>
        <v>3200</v>
      </c>
      <c r="AA177" s="2" cm="1">
        <f t="array" ref="AA177">_xlfn.XLOOKUP(AA$1&amp;$R177,$C$3:$C$1662&amp;$D$3:$D$1662,$E$3:$E$1662,0,0,1)</f>
        <v>4000</v>
      </c>
      <c r="AB177" s="2" cm="1">
        <f t="array" ref="AB177">_xlfn.XLOOKUP(AB$1&amp;$R177,$C$3:$C$1662&amp;$D$3:$D$1662,$E$3:$E$1662,0,0,1)</f>
        <v>3700</v>
      </c>
      <c r="AC177" s="2" cm="1">
        <f t="array" ref="AC177">_xlfn.XLOOKUP(AC$1&amp;$R177,$C$3:$C$1662&amp;$D$3:$D$1662,$E$3:$E$1662,0,0,1)</f>
        <v>4900</v>
      </c>
    </row>
    <row r="178" spans="3:29" x14ac:dyDescent="0.4">
      <c r="C178" t="s">
        <v>804</v>
      </c>
      <c r="D178" t="s">
        <v>681</v>
      </c>
      <c r="E178">
        <v>4900</v>
      </c>
      <c r="R178" t="s">
        <v>53</v>
      </c>
      <c r="S178" s="2">
        <f t="shared" si="15"/>
        <v>1241280</v>
      </c>
      <c r="T178" s="2">
        <f t="shared" si="18"/>
        <v>685200</v>
      </c>
      <c r="U178" s="2">
        <f t="shared" si="18"/>
        <v>1133700</v>
      </c>
      <c r="V178" s="2">
        <f t="shared" si="18"/>
        <v>1552500</v>
      </c>
      <c r="W178" s="2">
        <f t="shared" si="18"/>
        <v>865800</v>
      </c>
      <c r="X178" s="2">
        <f t="shared" si="18"/>
        <v>1969200</v>
      </c>
      <c r="Y178" s="2" cm="1">
        <f t="array" ref="Y178">_xlfn.XLOOKUP(Y$1&amp;$R178,$C$3:$C$1662&amp;$D$3:$D$1662,$E$3:$E$1662,0,0,1)</f>
        <v>3000</v>
      </c>
      <c r="Z178" s="2" cm="1">
        <f t="array" ref="Z178">_xlfn.XLOOKUP(Z$1&amp;$R178,$C$3:$C$1662&amp;$D$3:$D$1662,$E$3:$E$1662,0,0,1)</f>
        <v>1100</v>
      </c>
      <c r="AA178" s="2" cm="1">
        <f t="array" ref="AA178">_xlfn.XLOOKUP(AA$1&amp;$R178,$C$3:$C$1662&amp;$D$3:$D$1662,$E$3:$E$1662,0,0,1)</f>
        <v>3300</v>
      </c>
      <c r="AB178" s="2" cm="1">
        <f t="array" ref="AB178">_xlfn.XLOOKUP(AB$1&amp;$R178,$C$3:$C$1662&amp;$D$3:$D$1662,$E$3:$E$1662,0,0,1)</f>
        <v>300</v>
      </c>
      <c r="AC178" s="2" cm="1">
        <f t="array" ref="AC178">_xlfn.XLOOKUP(AC$1&amp;$R178,$C$3:$C$1662&amp;$D$3:$D$1662,$E$3:$E$1662,0,0,1)</f>
        <v>7100</v>
      </c>
    </row>
    <row r="179" spans="3:29" x14ac:dyDescent="0.4">
      <c r="C179" t="s">
        <v>804</v>
      </c>
      <c r="D179" t="s">
        <v>682</v>
      </c>
      <c r="E179">
        <v>7100</v>
      </c>
      <c r="R179" t="s">
        <v>222</v>
      </c>
      <c r="S179" s="2">
        <f t="shared" si="15"/>
        <v>1245460</v>
      </c>
      <c r="T179" s="2">
        <f t="shared" si="18"/>
        <v>687600</v>
      </c>
      <c r="U179" s="2">
        <f t="shared" si="18"/>
        <v>1141400</v>
      </c>
      <c r="V179" s="2">
        <f t="shared" si="18"/>
        <v>1554500</v>
      </c>
      <c r="W179" s="2">
        <f t="shared" si="18"/>
        <v>869900</v>
      </c>
      <c r="X179" s="2">
        <f t="shared" si="18"/>
        <v>1973900</v>
      </c>
      <c r="Y179" s="2" cm="1">
        <f t="array" ref="Y179">_xlfn.XLOOKUP(Y$1&amp;$R179,$C$3:$C$1662&amp;$D$3:$D$1662,$E$3:$E$1662,0,0,1)</f>
        <v>2400</v>
      </c>
      <c r="Z179" s="2" cm="1">
        <f t="array" ref="Z179">_xlfn.XLOOKUP(Z$1&amp;$R179,$C$3:$C$1662&amp;$D$3:$D$1662,$E$3:$E$1662,0,0,1)</f>
        <v>7700</v>
      </c>
      <c r="AA179" s="2" cm="1">
        <f t="array" ref="AA179">_xlfn.XLOOKUP(AA$1&amp;$R179,$C$3:$C$1662&amp;$D$3:$D$1662,$E$3:$E$1662,0,0,1)</f>
        <v>2000</v>
      </c>
      <c r="AB179" s="2" cm="1">
        <f t="array" ref="AB179">_xlfn.XLOOKUP(AB$1&amp;$R179,$C$3:$C$1662&amp;$D$3:$D$1662,$E$3:$E$1662,0,0,1)</f>
        <v>4100</v>
      </c>
      <c r="AC179" s="2" cm="1">
        <f t="array" ref="AC179">_xlfn.XLOOKUP(AC$1&amp;$R179,$C$3:$C$1662&amp;$D$3:$D$1662,$E$3:$E$1662,0,0,1)</f>
        <v>4700</v>
      </c>
    </row>
    <row r="180" spans="3:29" x14ac:dyDescent="0.4">
      <c r="C180" t="s">
        <v>804</v>
      </c>
      <c r="D180" t="s">
        <v>683</v>
      </c>
      <c r="E180">
        <v>4700</v>
      </c>
      <c r="R180" t="s">
        <v>211</v>
      </c>
      <c r="S180" s="2">
        <f t="shared" si="15"/>
        <v>1248080</v>
      </c>
      <c r="T180" s="2">
        <f t="shared" ref="T180:X195" si="19">T179+Y180</f>
        <v>688900</v>
      </c>
      <c r="U180" s="2">
        <f t="shared" si="19"/>
        <v>1141400</v>
      </c>
      <c r="V180" s="2">
        <f t="shared" si="19"/>
        <v>1560700</v>
      </c>
      <c r="W180" s="2">
        <f t="shared" si="19"/>
        <v>872600</v>
      </c>
      <c r="X180" s="2">
        <f t="shared" si="19"/>
        <v>1976800</v>
      </c>
      <c r="Y180" s="2" cm="1">
        <f t="array" ref="Y180">_xlfn.XLOOKUP(Y$1&amp;$R180,$C$3:$C$1662&amp;$D$3:$D$1662,$E$3:$E$1662,0,0,1)</f>
        <v>1300</v>
      </c>
      <c r="Z180" s="2" cm="1">
        <f t="array" ref="Z180">_xlfn.XLOOKUP(Z$1&amp;$R180,$C$3:$C$1662&amp;$D$3:$D$1662,$E$3:$E$1662,0,0,1)</f>
        <v>0</v>
      </c>
      <c r="AA180" s="2" cm="1">
        <f t="array" ref="AA180">_xlfn.XLOOKUP(AA$1&amp;$R180,$C$3:$C$1662&amp;$D$3:$D$1662,$E$3:$E$1662,0,0,1)</f>
        <v>6200</v>
      </c>
      <c r="AB180" s="2" cm="1">
        <f t="array" ref="AB180">_xlfn.XLOOKUP(AB$1&amp;$R180,$C$3:$C$1662&amp;$D$3:$D$1662,$E$3:$E$1662,0,0,1)</f>
        <v>2700</v>
      </c>
      <c r="AC180" s="2" cm="1">
        <f t="array" ref="AC180">_xlfn.XLOOKUP(AC$1&amp;$R180,$C$3:$C$1662&amp;$D$3:$D$1662,$E$3:$E$1662,0,0,1)</f>
        <v>2900</v>
      </c>
    </row>
    <row r="181" spans="3:29" x14ac:dyDescent="0.4">
      <c r="C181" t="s">
        <v>804</v>
      </c>
      <c r="D181" t="s">
        <v>684</v>
      </c>
      <c r="E181">
        <v>2900</v>
      </c>
      <c r="R181" t="s">
        <v>299</v>
      </c>
      <c r="S181" s="2">
        <f t="shared" si="15"/>
        <v>1254120</v>
      </c>
      <c r="T181" s="2">
        <f t="shared" si="19"/>
        <v>690000</v>
      </c>
      <c r="U181" s="2">
        <f t="shared" si="19"/>
        <v>1146600</v>
      </c>
      <c r="V181" s="2">
        <f t="shared" si="19"/>
        <v>1580700</v>
      </c>
      <c r="W181" s="2">
        <f t="shared" si="19"/>
        <v>873300</v>
      </c>
      <c r="X181" s="2">
        <f t="shared" si="19"/>
        <v>1980000</v>
      </c>
      <c r="Y181" s="2" cm="1">
        <f t="array" ref="Y181">_xlfn.XLOOKUP(Y$1&amp;$R181,$C$3:$C$1662&amp;$D$3:$D$1662,$E$3:$E$1662,0,0,1)</f>
        <v>1100</v>
      </c>
      <c r="Z181" s="2" cm="1">
        <f t="array" ref="Z181">_xlfn.XLOOKUP(Z$1&amp;$R181,$C$3:$C$1662&amp;$D$3:$D$1662,$E$3:$E$1662,0,0,1)</f>
        <v>5200</v>
      </c>
      <c r="AA181" s="2" cm="1">
        <f t="array" ref="AA181">_xlfn.XLOOKUP(AA$1&amp;$R181,$C$3:$C$1662&amp;$D$3:$D$1662,$E$3:$E$1662,0,0,1)</f>
        <v>20000</v>
      </c>
      <c r="AB181" s="2" cm="1">
        <f t="array" ref="AB181">_xlfn.XLOOKUP(AB$1&amp;$R181,$C$3:$C$1662&amp;$D$3:$D$1662,$E$3:$E$1662,0,0,1)</f>
        <v>700</v>
      </c>
      <c r="AC181" s="2" cm="1">
        <f t="array" ref="AC181">_xlfn.XLOOKUP(AC$1&amp;$R181,$C$3:$C$1662&amp;$D$3:$D$1662,$E$3:$E$1662,0,0,1)</f>
        <v>3200</v>
      </c>
    </row>
    <row r="182" spans="3:29" x14ac:dyDescent="0.4">
      <c r="C182" t="s">
        <v>804</v>
      </c>
      <c r="D182" t="s">
        <v>685</v>
      </c>
      <c r="E182">
        <v>3200</v>
      </c>
      <c r="R182" t="s">
        <v>100</v>
      </c>
      <c r="S182" s="2">
        <f t="shared" si="15"/>
        <v>1257980</v>
      </c>
      <c r="T182" s="2">
        <f t="shared" si="19"/>
        <v>693000</v>
      </c>
      <c r="U182" s="2">
        <f t="shared" si="19"/>
        <v>1146600</v>
      </c>
      <c r="V182" s="2">
        <f t="shared" si="19"/>
        <v>1585100</v>
      </c>
      <c r="W182" s="2">
        <f t="shared" si="19"/>
        <v>875600</v>
      </c>
      <c r="X182" s="2">
        <f t="shared" si="19"/>
        <v>1989600</v>
      </c>
      <c r="Y182" s="2" cm="1">
        <f t="array" ref="Y182">_xlfn.XLOOKUP(Y$1&amp;$R182,$C$3:$C$1662&amp;$D$3:$D$1662,$E$3:$E$1662,0,0,1)</f>
        <v>3000</v>
      </c>
      <c r="Z182" s="2" cm="1">
        <f t="array" ref="Z182">_xlfn.XLOOKUP(Z$1&amp;$R182,$C$3:$C$1662&amp;$D$3:$D$1662,$E$3:$E$1662,0,0,1)</f>
        <v>0</v>
      </c>
      <c r="AA182" s="2" cm="1">
        <f t="array" ref="AA182">_xlfn.XLOOKUP(AA$1&amp;$R182,$C$3:$C$1662&amp;$D$3:$D$1662,$E$3:$E$1662,0,0,1)</f>
        <v>4400</v>
      </c>
      <c r="AB182" s="2" cm="1">
        <f t="array" ref="AB182">_xlfn.XLOOKUP(AB$1&amp;$R182,$C$3:$C$1662&amp;$D$3:$D$1662,$E$3:$E$1662,0,0,1)</f>
        <v>2300</v>
      </c>
      <c r="AC182" s="2" cm="1">
        <f t="array" ref="AC182">_xlfn.XLOOKUP(AC$1&amp;$R182,$C$3:$C$1662&amp;$D$3:$D$1662,$E$3:$E$1662,0,0,1)</f>
        <v>9600</v>
      </c>
    </row>
    <row r="183" spans="3:29" x14ac:dyDescent="0.4">
      <c r="C183" t="s">
        <v>804</v>
      </c>
      <c r="D183" t="s">
        <v>686</v>
      </c>
      <c r="E183">
        <v>9600</v>
      </c>
      <c r="R183" t="s">
        <v>300</v>
      </c>
      <c r="S183" s="2">
        <f t="shared" si="15"/>
        <v>1261500</v>
      </c>
      <c r="T183" s="2">
        <f t="shared" si="19"/>
        <v>695300</v>
      </c>
      <c r="U183" s="2">
        <f t="shared" si="19"/>
        <v>1146600</v>
      </c>
      <c r="V183" s="2">
        <f t="shared" si="19"/>
        <v>1587900</v>
      </c>
      <c r="W183" s="2">
        <f t="shared" si="19"/>
        <v>887700</v>
      </c>
      <c r="X183" s="2">
        <f t="shared" si="19"/>
        <v>1990000</v>
      </c>
      <c r="Y183" s="2" cm="1">
        <f t="array" ref="Y183">_xlfn.XLOOKUP(Y$1&amp;$R183,$C$3:$C$1662&amp;$D$3:$D$1662,$E$3:$E$1662,0,0,1)</f>
        <v>2300</v>
      </c>
      <c r="Z183" s="2" cm="1">
        <f t="array" ref="Z183">_xlfn.XLOOKUP(Z$1&amp;$R183,$C$3:$C$1662&amp;$D$3:$D$1662,$E$3:$E$1662,0,0,1)</f>
        <v>0</v>
      </c>
      <c r="AA183" s="2" cm="1">
        <f t="array" ref="AA183">_xlfn.XLOOKUP(AA$1&amp;$R183,$C$3:$C$1662&amp;$D$3:$D$1662,$E$3:$E$1662,0,0,1)</f>
        <v>2800</v>
      </c>
      <c r="AB183" s="2" cm="1">
        <f t="array" ref="AB183">_xlfn.XLOOKUP(AB$1&amp;$R183,$C$3:$C$1662&amp;$D$3:$D$1662,$E$3:$E$1662,0,0,1)</f>
        <v>12100</v>
      </c>
      <c r="AC183" s="2" cm="1">
        <f t="array" ref="AC183">_xlfn.XLOOKUP(AC$1&amp;$R183,$C$3:$C$1662&amp;$D$3:$D$1662,$E$3:$E$1662,0,0,1)</f>
        <v>400</v>
      </c>
    </row>
    <row r="184" spans="3:29" x14ac:dyDescent="0.4">
      <c r="C184" t="s">
        <v>804</v>
      </c>
      <c r="D184" t="s">
        <v>687</v>
      </c>
      <c r="E184">
        <v>400</v>
      </c>
      <c r="R184" t="s">
        <v>204</v>
      </c>
      <c r="S184" s="2">
        <f t="shared" si="15"/>
        <v>1263920</v>
      </c>
      <c r="T184" s="2">
        <f t="shared" si="19"/>
        <v>695700</v>
      </c>
      <c r="U184" s="2">
        <f t="shared" si="19"/>
        <v>1148500</v>
      </c>
      <c r="V184" s="2">
        <f t="shared" si="19"/>
        <v>1590800</v>
      </c>
      <c r="W184" s="2">
        <f t="shared" si="19"/>
        <v>888700</v>
      </c>
      <c r="X184" s="2">
        <f t="shared" si="19"/>
        <v>1995900</v>
      </c>
      <c r="Y184" s="2" cm="1">
        <f t="array" ref="Y184">_xlfn.XLOOKUP(Y$1&amp;$R184,$C$3:$C$1662&amp;$D$3:$D$1662,$E$3:$E$1662,0,0,1)</f>
        <v>400</v>
      </c>
      <c r="Z184" s="2" cm="1">
        <f t="array" ref="Z184">_xlfn.XLOOKUP(Z$1&amp;$R184,$C$3:$C$1662&amp;$D$3:$D$1662,$E$3:$E$1662,0,0,1)</f>
        <v>1900</v>
      </c>
      <c r="AA184" s="2" cm="1">
        <f t="array" ref="AA184">_xlfn.XLOOKUP(AA$1&amp;$R184,$C$3:$C$1662&amp;$D$3:$D$1662,$E$3:$E$1662,0,0,1)</f>
        <v>2900</v>
      </c>
      <c r="AB184" s="2" cm="1">
        <f t="array" ref="AB184">_xlfn.XLOOKUP(AB$1&amp;$R184,$C$3:$C$1662&amp;$D$3:$D$1662,$E$3:$E$1662,0,0,1)</f>
        <v>1000</v>
      </c>
      <c r="AC184" s="2" cm="1">
        <f t="array" ref="AC184">_xlfn.XLOOKUP(AC$1&amp;$R184,$C$3:$C$1662&amp;$D$3:$D$1662,$E$3:$E$1662,0,0,1)</f>
        <v>5900</v>
      </c>
    </row>
    <row r="185" spans="3:29" x14ac:dyDescent="0.4">
      <c r="C185" t="s">
        <v>804</v>
      </c>
      <c r="D185" t="s">
        <v>386</v>
      </c>
      <c r="E185">
        <v>5900</v>
      </c>
      <c r="R185" t="s">
        <v>301</v>
      </c>
      <c r="S185" s="2">
        <f t="shared" si="15"/>
        <v>1269100</v>
      </c>
      <c r="T185" s="2">
        <f t="shared" si="19"/>
        <v>697300</v>
      </c>
      <c r="U185" s="2">
        <f t="shared" si="19"/>
        <v>1162400</v>
      </c>
      <c r="V185" s="2">
        <f t="shared" si="19"/>
        <v>1592500</v>
      </c>
      <c r="W185" s="2">
        <f t="shared" si="19"/>
        <v>892100</v>
      </c>
      <c r="X185" s="2">
        <f t="shared" si="19"/>
        <v>2001200</v>
      </c>
      <c r="Y185" s="2" cm="1">
        <f t="array" ref="Y185">_xlfn.XLOOKUP(Y$1&amp;$R185,$C$3:$C$1662&amp;$D$3:$D$1662,$E$3:$E$1662,0,0,1)</f>
        <v>1600</v>
      </c>
      <c r="Z185" s="2" cm="1">
        <f t="array" ref="Z185">_xlfn.XLOOKUP(Z$1&amp;$R185,$C$3:$C$1662&amp;$D$3:$D$1662,$E$3:$E$1662,0,0,1)</f>
        <v>13900</v>
      </c>
      <c r="AA185" s="2" cm="1">
        <f t="array" ref="AA185">_xlfn.XLOOKUP(AA$1&amp;$R185,$C$3:$C$1662&amp;$D$3:$D$1662,$E$3:$E$1662,0,0,1)</f>
        <v>1700</v>
      </c>
      <c r="AB185" s="2" cm="1">
        <f t="array" ref="AB185">_xlfn.XLOOKUP(AB$1&amp;$R185,$C$3:$C$1662&amp;$D$3:$D$1662,$E$3:$E$1662,0,0,1)</f>
        <v>3400</v>
      </c>
      <c r="AC185" s="2" cm="1">
        <f t="array" ref="AC185">_xlfn.XLOOKUP(AC$1&amp;$R185,$C$3:$C$1662&amp;$D$3:$D$1662,$E$3:$E$1662,0,0,1)</f>
        <v>5300</v>
      </c>
    </row>
    <row r="186" spans="3:29" x14ac:dyDescent="0.4">
      <c r="C186" t="s">
        <v>804</v>
      </c>
      <c r="D186" t="s">
        <v>387</v>
      </c>
      <c r="E186">
        <v>5300</v>
      </c>
      <c r="R186" t="s">
        <v>201</v>
      </c>
      <c r="S186" s="2">
        <f t="shared" si="15"/>
        <v>1272220</v>
      </c>
      <c r="T186" s="2">
        <f t="shared" si="19"/>
        <v>697500</v>
      </c>
      <c r="U186" s="2">
        <f t="shared" si="19"/>
        <v>1163200</v>
      </c>
      <c r="V186" s="2">
        <f t="shared" si="19"/>
        <v>1596600</v>
      </c>
      <c r="W186" s="2">
        <f t="shared" si="19"/>
        <v>894000</v>
      </c>
      <c r="X186" s="2">
        <f t="shared" si="19"/>
        <v>2009800</v>
      </c>
      <c r="Y186" s="2" cm="1">
        <f t="array" ref="Y186">_xlfn.XLOOKUP(Y$1&amp;$R186,$C$3:$C$1662&amp;$D$3:$D$1662,$E$3:$E$1662,0,0,1)</f>
        <v>200</v>
      </c>
      <c r="Z186" s="2" cm="1">
        <f t="array" ref="Z186">_xlfn.XLOOKUP(Z$1&amp;$R186,$C$3:$C$1662&amp;$D$3:$D$1662,$E$3:$E$1662,0,0,1)</f>
        <v>800</v>
      </c>
      <c r="AA186" s="2" cm="1">
        <f t="array" ref="AA186">_xlfn.XLOOKUP(AA$1&amp;$R186,$C$3:$C$1662&amp;$D$3:$D$1662,$E$3:$E$1662,0,0,1)</f>
        <v>4100</v>
      </c>
      <c r="AB186" s="2" cm="1">
        <f t="array" ref="AB186">_xlfn.XLOOKUP(AB$1&amp;$R186,$C$3:$C$1662&amp;$D$3:$D$1662,$E$3:$E$1662,0,0,1)</f>
        <v>1900</v>
      </c>
      <c r="AC186" s="2" cm="1">
        <f t="array" ref="AC186">_xlfn.XLOOKUP(AC$1&amp;$R186,$C$3:$C$1662&amp;$D$3:$D$1662,$E$3:$E$1662,0,0,1)</f>
        <v>8600</v>
      </c>
    </row>
    <row r="187" spans="3:29" x14ac:dyDescent="0.4">
      <c r="C187" t="s">
        <v>804</v>
      </c>
      <c r="D187" t="s">
        <v>388</v>
      </c>
      <c r="E187">
        <v>8600</v>
      </c>
      <c r="R187" t="s">
        <v>21</v>
      </c>
      <c r="S187" s="2">
        <f t="shared" si="15"/>
        <v>1275920</v>
      </c>
      <c r="T187" s="2">
        <f t="shared" si="19"/>
        <v>697500</v>
      </c>
      <c r="U187" s="2">
        <f t="shared" si="19"/>
        <v>1165500</v>
      </c>
      <c r="V187" s="2">
        <f t="shared" si="19"/>
        <v>1606800</v>
      </c>
      <c r="W187" s="2">
        <f t="shared" si="19"/>
        <v>894300</v>
      </c>
      <c r="X187" s="2">
        <f t="shared" si="19"/>
        <v>2015500</v>
      </c>
      <c r="Y187" s="2" cm="1">
        <f t="array" ref="Y187">_xlfn.XLOOKUP(Y$1&amp;$R187,$C$3:$C$1662&amp;$D$3:$D$1662,$E$3:$E$1662,0,0,1)</f>
        <v>0</v>
      </c>
      <c r="Z187" s="2" cm="1">
        <f t="array" ref="Z187">_xlfn.XLOOKUP(Z$1&amp;$R187,$C$3:$C$1662&amp;$D$3:$D$1662,$E$3:$E$1662,0,0,1)</f>
        <v>2300</v>
      </c>
      <c r="AA187" s="2" cm="1">
        <f t="array" ref="AA187">_xlfn.XLOOKUP(AA$1&amp;$R187,$C$3:$C$1662&amp;$D$3:$D$1662,$E$3:$E$1662,0,0,1)</f>
        <v>10200</v>
      </c>
      <c r="AB187" s="2" cm="1">
        <f t="array" ref="AB187">_xlfn.XLOOKUP(AB$1&amp;$R187,$C$3:$C$1662&amp;$D$3:$D$1662,$E$3:$E$1662,0,0,1)</f>
        <v>300</v>
      </c>
      <c r="AC187" s="2" cm="1">
        <f t="array" ref="AC187">_xlfn.XLOOKUP(AC$1&amp;$R187,$C$3:$C$1662&amp;$D$3:$D$1662,$E$3:$E$1662,0,0,1)</f>
        <v>5700</v>
      </c>
    </row>
    <row r="188" spans="3:29" x14ac:dyDescent="0.4">
      <c r="C188" t="s">
        <v>804</v>
      </c>
      <c r="D188" t="s">
        <v>389</v>
      </c>
      <c r="E188">
        <v>5700</v>
      </c>
      <c r="R188" t="s">
        <v>88</v>
      </c>
      <c r="S188" s="2">
        <f t="shared" si="15"/>
        <v>1291520</v>
      </c>
      <c r="T188" s="2">
        <f t="shared" si="19"/>
        <v>746400</v>
      </c>
      <c r="U188" s="2">
        <f t="shared" si="19"/>
        <v>1168300</v>
      </c>
      <c r="V188" s="2">
        <f t="shared" si="19"/>
        <v>1615300</v>
      </c>
      <c r="W188" s="2">
        <f t="shared" si="19"/>
        <v>902500</v>
      </c>
      <c r="X188" s="2">
        <f t="shared" si="19"/>
        <v>2025100</v>
      </c>
      <c r="Y188" s="2" cm="1">
        <f t="array" ref="Y188">_xlfn.XLOOKUP(Y$1&amp;$R188,$C$3:$C$1662&amp;$D$3:$D$1662,$E$3:$E$1662,0,0,1)</f>
        <v>48900</v>
      </c>
      <c r="Z188" s="2" cm="1">
        <f t="array" ref="Z188">_xlfn.XLOOKUP(Z$1&amp;$R188,$C$3:$C$1662&amp;$D$3:$D$1662,$E$3:$E$1662,0,0,1)</f>
        <v>2800</v>
      </c>
      <c r="AA188" s="2" cm="1">
        <f t="array" ref="AA188">_xlfn.XLOOKUP(AA$1&amp;$R188,$C$3:$C$1662&amp;$D$3:$D$1662,$E$3:$E$1662,0,0,1)</f>
        <v>8500</v>
      </c>
      <c r="AB188" s="2" cm="1">
        <f t="array" ref="AB188">_xlfn.XLOOKUP(AB$1&amp;$R188,$C$3:$C$1662&amp;$D$3:$D$1662,$E$3:$E$1662,0,0,1)</f>
        <v>8200</v>
      </c>
      <c r="AC188" s="2" cm="1">
        <f t="array" ref="AC188">_xlfn.XLOOKUP(AC$1&amp;$R188,$C$3:$C$1662&amp;$D$3:$D$1662,$E$3:$E$1662,0,0,1)</f>
        <v>9600</v>
      </c>
    </row>
    <row r="189" spans="3:29" x14ac:dyDescent="0.4">
      <c r="C189" t="s">
        <v>804</v>
      </c>
      <c r="D189" t="s">
        <v>390</v>
      </c>
      <c r="E189">
        <v>9600</v>
      </c>
      <c r="R189" t="s">
        <v>119</v>
      </c>
      <c r="S189" s="2">
        <f t="shared" si="15"/>
        <v>1296680</v>
      </c>
      <c r="T189" s="2">
        <f t="shared" si="19"/>
        <v>750000</v>
      </c>
      <c r="U189" s="2">
        <f t="shared" si="19"/>
        <v>1173700</v>
      </c>
      <c r="V189" s="2">
        <f t="shared" si="19"/>
        <v>1621700</v>
      </c>
      <c r="W189" s="2">
        <f t="shared" si="19"/>
        <v>911700</v>
      </c>
      <c r="X189" s="2">
        <f t="shared" si="19"/>
        <v>2026300</v>
      </c>
      <c r="Y189" s="2" cm="1">
        <f t="array" ref="Y189">_xlfn.XLOOKUP(Y$1&amp;$R189,$C$3:$C$1662&amp;$D$3:$D$1662,$E$3:$E$1662,0,0,1)</f>
        <v>3600</v>
      </c>
      <c r="Z189" s="2" cm="1">
        <f t="array" ref="Z189">_xlfn.XLOOKUP(Z$1&amp;$R189,$C$3:$C$1662&amp;$D$3:$D$1662,$E$3:$E$1662,0,0,1)</f>
        <v>5400</v>
      </c>
      <c r="AA189" s="2" cm="1">
        <f t="array" ref="AA189">_xlfn.XLOOKUP(AA$1&amp;$R189,$C$3:$C$1662&amp;$D$3:$D$1662,$E$3:$E$1662,0,0,1)</f>
        <v>6400</v>
      </c>
      <c r="AB189" s="2" cm="1">
        <f t="array" ref="AB189">_xlfn.XLOOKUP(AB$1&amp;$R189,$C$3:$C$1662&amp;$D$3:$D$1662,$E$3:$E$1662,0,0,1)</f>
        <v>9200</v>
      </c>
      <c r="AC189" s="2" cm="1">
        <f t="array" ref="AC189">_xlfn.XLOOKUP(AC$1&amp;$R189,$C$3:$C$1662&amp;$D$3:$D$1662,$E$3:$E$1662,0,0,1)</f>
        <v>1200</v>
      </c>
    </row>
    <row r="190" spans="3:29" x14ac:dyDescent="0.4">
      <c r="C190" t="s">
        <v>804</v>
      </c>
      <c r="D190" t="s">
        <v>391</v>
      </c>
      <c r="E190">
        <v>1200</v>
      </c>
      <c r="R190" t="s">
        <v>274</v>
      </c>
      <c r="S190" s="2">
        <f t="shared" si="15"/>
        <v>1298360</v>
      </c>
      <c r="T190" s="2">
        <f t="shared" si="19"/>
        <v>753000</v>
      </c>
      <c r="U190" s="2">
        <f t="shared" si="19"/>
        <v>1174000</v>
      </c>
      <c r="V190" s="2">
        <f t="shared" si="19"/>
        <v>1624200</v>
      </c>
      <c r="W190" s="2">
        <f t="shared" si="19"/>
        <v>911700</v>
      </c>
      <c r="X190" s="2">
        <f t="shared" si="19"/>
        <v>2028900</v>
      </c>
      <c r="Y190" s="2" cm="1">
        <f t="array" ref="Y190">_xlfn.XLOOKUP(Y$1&amp;$R190,$C$3:$C$1662&amp;$D$3:$D$1662,$E$3:$E$1662,0,0,1)</f>
        <v>3000</v>
      </c>
      <c r="Z190" s="2" cm="1">
        <f t="array" ref="Z190">_xlfn.XLOOKUP(Z$1&amp;$R190,$C$3:$C$1662&amp;$D$3:$D$1662,$E$3:$E$1662,0,0,1)</f>
        <v>300</v>
      </c>
      <c r="AA190" s="2" cm="1">
        <f t="array" ref="AA190">_xlfn.XLOOKUP(AA$1&amp;$R190,$C$3:$C$1662&amp;$D$3:$D$1662,$E$3:$E$1662,0,0,1)</f>
        <v>2500</v>
      </c>
      <c r="AB190" s="2" cm="1">
        <f t="array" ref="AB190">_xlfn.XLOOKUP(AB$1&amp;$R190,$C$3:$C$1662&amp;$D$3:$D$1662,$E$3:$E$1662,0,0,1)</f>
        <v>0</v>
      </c>
      <c r="AC190" s="2" cm="1">
        <f t="array" ref="AC190">_xlfn.XLOOKUP(AC$1&amp;$R190,$C$3:$C$1662&amp;$D$3:$D$1662,$E$3:$E$1662,0,0,1)</f>
        <v>2600</v>
      </c>
    </row>
    <row r="191" spans="3:29" x14ac:dyDescent="0.4">
      <c r="C191" t="s">
        <v>804</v>
      </c>
      <c r="D191" t="s">
        <v>392</v>
      </c>
      <c r="E191">
        <v>2600</v>
      </c>
      <c r="R191" t="s">
        <v>180</v>
      </c>
      <c r="S191" s="2">
        <f t="shared" si="15"/>
        <v>1301740</v>
      </c>
      <c r="T191" s="2">
        <f t="shared" si="19"/>
        <v>757100</v>
      </c>
      <c r="U191" s="2">
        <f t="shared" si="19"/>
        <v>1174600</v>
      </c>
      <c r="V191" s="2">
        <f t="shared" si="19"/>
        <v>1628600</v>
      </c>
      <c r="W191" s="2">
        <f t="shared" si="19"/>
        <v>917800</v>
      </c>
      <c r="X191" s="2">
        <f t="shared" si="19"/>
        <v>2030600</v>
      </c>
      <c r="Y191" s="2" cm="1">
        <f t="array" ref="Y191">_xlfn.XLOOKUP(Y$1&amp;$R191,$C$3:$C$1662&amp;$D$3:$D$1662,$E$3:$E$1662,0,0,1)</f>
        <v>4100</v>
      </c>
      <c r="Z191" s="2" cm="1">
        <f t="array" ref="Z191">_xlfn.XLOOKUP(Z$1&amp;$R191,$C$3:$C$1662&amp;$D$3:$D$1662,$E$3:$E$1662,0,0,1)</f>
        <v>600</v>
      </c>
      <c r="AA191" s="2" cm="1">
        <f t="array" ref="AA191">_xlfn.XLOOKUP(AA$1&amp;$R191,$C$3:$C$1662&amp;$D$3:$D$1662,$E$3:$E$1662,0,0,1)</f>
        <v>4400</v>
      </c>
      <c r="AB191" s="2" cm="1">
        <f t="array" ref="AB191">_xlfn.XLOOKUP(AB$1&amp;$R191,$C$3:$C$1662&amp;$D$3:$D$1662,$E$3:$E$1662,0,0,1)</f>
        <v>6100</v>
      </c>
      <c r="AC191" s="2" cm="1">
        <f t="array" ref="AC191">_xlfn.XLOOKUP(AC$1&amp;$R191,$C$3:$C$1662&amp;$D$3:$D$1662,$E$3:$E$1662,0,0,1)</f>
        <v>1700</v>
      </c>
    </row>
    <row r="192" spans="3:29" x14ac:dyDescent="0.4">
      <c r="C192" t="s">
        <v>804</v>
      </c>
      <c r="D192" t="s">
        <v>393</v>
      </c>
      <c r="E192">
        <v>1700</v>
      </c>
      <c r="R192" t="s">
        <v>76</v>
      </c>
      <c r="S192" s="2">
        <f t="shared" si="15"/>
        <v>1303160</v>
      </c>
      <c r="T192" s="2">
        <f t="shared" si="19"/>
        <v>757400</v>
      </c>
      <c r="U192" s="2">
        <f t="shared" si="19"/>
        <v>1174600</v>
      </c>
      <c r="V192" s="2">
        <f t="shared" si="19"/>
        <v>1629300</v>
      </c>
      <c r="W192" s="2">
        <f t="shared" si="19"/>
        <v>917800</v>
      </c>
      <c r="X192" s="2">
        <f t="shared" si="19"/>
        <v>2036700</v>
      </c>
      <c r="Y192" s="2" cm="1">
        <f t="array" ref="Y192">_xlfn.XLOOKUP(Y$1&amp;$R192,$C$3:$C$1662&amp;$D$3:$D$1662,$E$3:$E$1662,0,0,1)</f>
        <v>300</v>
      </c>
      <c r="Z192" s="2" cm="1">
        <f t="array" ref="Z192">_xlfn.XLOOKUP(Z$1&amp;$R192,$C$3:$C$1662&amp;$D$3:$D$1662,$E$3:$E$1662,0,0,1)</f>
        <v>0</v>
      </c>
      <c r="AA192" s="2" cm="1">
        <f t="array" ref="AA192">_xlfn.XLOOKUP(AA$1&amp;$R192,$C$3:$C$1662&amp;$D$3:$D$1662,$E$3:$E$1662,0,0,1)</f>
        <v>700</v>
      </c>
      <c r="AB192" s="2" cm="1">
        <f t="array" ref="AB192">_xlfn.XLOOKUP(AB$1&amp;$R192,$C$3:$C$1662&amp;$D$3:$D$1662,$E$3:$E$1662,0,0,1)</f>
        <v>0</v>
      </c>
      <c r="AC192" s="2" cm="1">
        <f t="array" ref="AC192">_xlfn.XLOOKUP(AC$1&amp;$R192,$C$3:$C$1662&amp;$D$3:$D$1662,$E$3:$E$1662,0,0,1)</f>
        <v>6100</v>
      </c>
    </row>
    <row r="193" spans="3:29" x14ac:dyDescent="0.4">
      <c r="C193" t="s">
        <v>804</v>
      </c>
      <c r="D193" t="s">
        <v>394</v>
      </c>
      <c r="E193">
        <v>6100</v>
      </c>
      <c r="R193" t="s">
        <v>138</v>
      </c>
      <c r="S193" s="2">
        <f t="shared" si="15"/>
        <v>1311020</v>
      </c>
      <c r="T193" s="2">
        <f t="shared" si="19"/>
        <v>772500</v>
      </c>
      <c r="U193" s="2">
        <f t="shared" si="19"/>
        <v>1179400</v>
      </c>
      <c r="V193" s="2">
        <f t="shared" si="19"/>
        <v>1631500</v>
      </c>
      <c r="W193" s="2">
        <f t="shared" si="19"/>
        <v>922900</v>
      </c>
      <c r="X193" s="2">
        <f t="shared" si="19"/>
        <v>2048800</v>
      </c>
      <c r="Y193" s="2" cm="1">
        <f t="array" ref="Y193">_xlfn.XLOOKUP(Y$1&amp;$R193,$C$3:$C$1662&amp;$D$3:$D$1662,$E$3:$E$1662,0,0,1)</f>
        <v>15100</v>
      </c>
      <c r="Z193" s="2" cm="1">
        <f t="array" ref="Z193">_xlfn.XLOOKUP(Z$1&amp;$R193,$C$3:$C$1662&amp;$D$3:$D$1662,$E$3:$E$1662,0,0,1)</f>
        <v>4800</v>
      </c>
      <c r="AA193" s="2" cm="1">
        <f t="array" ref="AA193">_xlfn.XLOOKUP(AA$1&amp;$R193,$C$3:$C$1662&amp;$D$3:$D$1662,$E$3:$E$1662,0,0,1)</f>
        <v>2200</v>
      </c>
      <c r="AB193" s="2" cm="1">
        <f t="array" ref="AB193">_xlfn.XLOOKUP(AB$1&amp;$R193,$C$3:$C$1662&amp;$D$3:$D$1662,$E$3:$E$1662,0,0,1)</f>
        <v>5100</v>
      </c>
      <c r="AC193" s="2" cm="1">
        <f t="array" ref="AC193">_xlfn.XLOOKUP(AC$1&amp;$R193,$C$3:$C$1662&amp;$D$3:$D$1662,$E$3:$E$1662,0,0,1)</f>
        <v>12100</v>
      </c>
    </row>
    <row r="194" spans="3:29" x14ac:dyDescent="0.4">
      <c r="C194" t="s">
        <v>804</v>
      </c>
      <c r="D194" t="s">
        <v>395</v>
      </c>
      <c r="E194">
        <v>12100</v>
      </c>
      <c r="R194" t="s">
        <v>255</v>
      </c>
      <c r="S194" s="2">
        <f t="shared" si="15"/>
        <v>1317760</v>
      </c>
      <c r="T194" s="2">
        <f t="shared" si="19"/>
        <v>779000</v>
      </c>
      <c r="U194" s="2">
        <f t="shared" si="19"/>
        <v>1185100</v>
      </c>
      <c r="V194" s="2">
        <f t="shared" si="19"/>
        <v>1636800</v>
      </c>
      <c r="W194" s="2">
        <f t="shared" si="19"/>
        <v>923900</v>
      </c>
      <c r="X194" s="2">
        <f t="shared" si="19"/>
        <v>2064000</v>
      </c>
      <c r="Y194" s="2" cm="1">
        <f t="array" ref="Y194">_xlfn.XLOOKUP(Y$1&amp;$R194,$C$3:$C$1662&amp;$D$3:$D$1662,$E$3:$E$1662,0,0,1)</f>
        <v>6500</v>
      </c>
      <c r="Z194" s="2" cm="1">
        <f t="array" ref="Z194">_xlfn.XLOOKUP(Z$1&amp;$R194,$C$3:$C$1662&amp;$D$3:$D$1662,$E$3:$E$1662,0,0,1)</f>
        <v>5700</v>
      </c>
      <c r="AA194" s="2" cm="1">
        <f t="array" ref="AA194">_xlfn.XLOOKUP(AA$1&amp;$R194,$C$3:$C$1662&amp;$D$3:$D$1662,$E$3:$E$1662,0,0,1)</f>
        <v>5300</v>
      </c>
      <c r="AB194" s="2" cm="1">
        <f t="array" ref="AB194">_xlfn.XLOOKUP(AB$1&amp;$R194,$C$3:$C$1662&amp;$D$3:$D$1662,$E$3:$E$1662,0,0,1)</f>
        <v>1000</v>
      </c>
      <c r="AC194" s="2" cm="1">
        <f t="array" ref="AC194">_xlfn.XLOOKUP(AC$1&amp;$R194,$C$3:$C$1662&amp;$D$3:$D$1662,$E$3:$E$1662,0,0,1)</f>
        <v>15200</v>
      </c>
    </row>
    <row r="195" spans="3:29" x14ac:dyDescent="0.4">
      <c r="C195" t="s">
        <v>804</v>
      </c>
      <c r="D195" t="s">
        <v>396</v>
      </c>
      <c r="E195">
        <v>15200</v>
      </c>
      <c r="R195" t="s">
        <v>106</v>
      </c>
      <c r="S195" s="2">
        <f t="shared" ref="S195:S258" si="20">IFERROR(AVERAGEIFS(T195:X195,T195:X195,"&gt;0"),0)</f>
        <v>1318580</v>
      </c>
      <c r="T195" s="2">
        <f t="shared" si="19"/>
        <v>779700</v>
      </c>
      <c r="U195" s="2">
        <f t="shared" si="19"/>
        <v>1185600</v>
      </c>
      <c r="V195" s="2">
        <f t="shared" si="19"/>
        <v>1638700</v>
      </c>
      <c r="W195" s="2">
        <f t="shared" si="19"/>
        <v>924000</v>
      </c>
      <c r="X195" s="2">
        <f t="shared" si="19"/>
        <v>2064900</v>
      </c>
      <c r="Y195" s="2" cm="1">
        <f t="array" ref="Y195">_xlfn.XLOOKUP(Y$1&amp;$R195,$C$3:$C$1662&amp;$D$3:$D$1662,$E$3:$E$1662,0,0,1)</f>
        <v>700</v>
      </c>
      <c r="Z195" s="2" cm="1">
        <f t="array" ref="Z195">_xlfn.XLOOKUP(Z$1&amp;$R195,$C$3:$C$1662&amp;$D$3:$D$1662,$E$3:$E$1662,0,0,1)</f>
        <v>500</v>
      </c>
      <c r="AA195" s="2" cm="1">
        <f t="array" ref="AA195">_xlfn.XLOOKUP(AA$1&amp;$R195,$C$3:$C$1662&amp;$D$3:$D$1662,$E$3:$E$1662,0,0,1)</f>
        <v>1900</v>
      </c>
      <c r="AB195" s="2" cm="1">
        <f t="array" ref="AB195">_xlfn.XLOOKUP(AB$1&amp;$R195,$C$3:$C$1662&amp;$D$3:$D$1662,$E$3:$E$1662,0,0,1)</f>
        <v>100</v>
      </c>
      <c r="AC195" s="2" cm="1">
        <f t="array" ref="AC195">_xlfn.XLOOKUP(AC$1&amp;$R195,$C$3:$C$1662&amp;$D$3:$D$1662,$E$3:$E$1662,0,0,1)</f>
        <v>900</v>
      </c>
    </row>
    <row r="196" spans="3:29" x14ac:dyDescent="0.4">
      <c r="C196" t="s">
        <v>804</v>
      </c>
      <c r="D196" t="s">
        <v>397</v>
      </c>
      <c r="E196">
        <v>900</v>
      </c>
      <c r="R196" t="s">
        <v>172</v>
      </c>
      <c r="S196" s="2">
        <f t="shared" si="20"/>
        <v>1322960</v>
      </c>
      <c r="T196" s="2">
        <f t="shared" ref="T196:X211" si="21">T195+Y196</f>
        <v>780400</v>
      </c>
      <c r="U196" s="2">
        <f t="shared" si="21"/>
        <v>1186300</v>
      </c>
      <c r="V196" s="2">
        <f t="shared" si="21"/>
        <v>1640400</v>
      </c>
      <c r="W196" s="2">
        <f t="shared" si="21"/>
        <v>925800</v>
      </c>
      <c r="X196" s="2">
        <f t="shared" si="21"/>
        <v>2081900</v>
      </c>
      <c r="Y196" s="2" cm="1">
        <f t="array" ref="Y196">_xlfn.XLOOKUP(Y$1&amp;$R196,$C$3:$C$1662&amp;$D$3:$D$1662,$E$3:$E$1662,0,0,1)</f>
        <v>700</v>
      </c>
      <c r="Z196" s="2" cm="1">
        <f t="array" ref="Z196">_xlfn.XLOOKUP(Z$1&amp;$R196,$C$3:$C$1662&amp;$D$3:$D$1662,$E$3:$E$1662,0,0,1)</f>
        <v>700</v>
      </c>
      <c r="AA196" s="2" cm="1">
        <f t="array" ref="AA196">_xlfn.XLOOKUP(AA$1&amp;$R196,$C$3:$C$1662&amp;$D$3:$D$1662,$E$3:$E$1662,0,0,1)</f>
        <v>1700</v>
      </c>
      <c r="AB196" s="2" cm="1">
        <f t="array" ref="AB196">_xlfn.XLOOKUP(AB$1&amp;$R196,$C$3:$C$1662&amp;$D$3:$D$1662,$E$3:$E$1662,0,0,1)</f>
        <v>1800</v>
      </c>
      <c r="AC196" s="2" cm="1">
        <f t="array" ref="AC196">_xlfn.XLOOKUP(AC$1&amp;$R196,$C$3:$C$1662&amp;$D$3:$D$1662,$E$3:$E$1662,0,0,1)</f>
        <v>17000</v>
      </c>
    </row>
    <row r="197" spans="3:29" x14ac:dyDescent="0.4">
      <c r="C197" t="s">
        <v>804</v>
      </c>
      <c r="D197" t="s">
        <v>398</v>
      </c>
      <c r="E197">
        <v>17000</v>
      </c>
      <c r="R197" t="s">
        <v>302</v>
      </c>
      <c r="S197" s="2">
        <f t="shared" si="20"/>
        <v>1326740</v>
      </c>
      <c r="T197" s="2">
        <f t="shared" si="21"/>
        <v>782100</v>
      </c>
      <c r="U197" s="2">
        <f t="shared" si="21"/>
        <v>1194000</v>
      </c>
      <c r="V197" s="2">
        <f t="shared" si="21"/>
        <v>1649700</v>
      </c>
      <c r="W197" s="2">
        <f t="shared" si="21"/>
        <v>926000</v>
      </c>
      <c r="X197" s="2">
        <f t="shared" si="21"/>
        <v>2081900</v>
      </c>
      <c r="Y197" s="2" cm="1">
        <f t="array" ref="Y197">_xlfn.XLOOKUP(Y$1&amp;$R197,$C$3:$C$1662&amp;$D$3:$D$1662,$E$3:$E$1662,0,0,1)</f>
        <v>1700</v>
      </c>
      <c r="Z197" s="2" cm="1">
        <f t="array" ref="Z197">_xlfn.XLOOKUP(Z$1&amp;$R197,$C$3:$C$1662&amp;$D$3:$D$1662,$E$3:$E$1662,0,0,1)</f>
        <v>7700</v>
      </c>
      <c r="AA197" s="2" cm="1">
        <f t="array" ref="AA197">_xlfn.XLOOKUP(AA$1&amp;$R197,$C$3:$C$1662&amp;$D$3:$D$1662,$E$3:$E$1662,0,0,1)</f>
        <v>9300</v>
      </c>
      <c r="AB197" s="2" cm="1">
        <f t="array" ref="AB197">_xlfn.XLOOKUP(AB$1&amp;$R197,$C$3:$C$1662&amp;$D$3:$D$1662,$E$3:$E$1662,0,0,1)</f>
        <v>200</v>
      </c>
      <c r="AC197" s="2" cm="1">
        <f t="array" ref="AC197">_xlfn.XLOOKUP(AC$1&amp;$R197,$C$3:$C$1662&amp;$D$3:$D$1662,$E$3:$E$1662,0,0,1)</f>
        <v>0</v>
      </c>
    </row>
    <row r="198" spans="3:29" x14ac:dyDescent="0.4">
      <c r="C198" t="s">
        <v>804</v>
      </c>
      <c r="D198" t="s">
        <v>399</v>
      </c>
      <c r="E198">
        <v>0</v>
      </c>
      <c r="R198" t="s">
        <v>248</v>
      </c>
      <c r="S198" s="2">
        <f t="shared" si="20"/>
        <v>1332940</v>
      </c>
      <c r="T198" s="2">
        <f t="shared" si="21"/>
        <v>790500</v>
      </c>
      <c r="U198" s="2">
        <f t="shared" si="21"/>
        <v>1198600</v>
      </c>
      <c r="V198" s="2">
        <f t="shared" si="21"/>
        <v>1653100</v>
      </c>
      <c r="W198" s="2">
        <f t="shared" si="21"/>
        <v>932200</v>
      </c>
      <c r="X198" s="2">
        <f t="shared" si="21"/>
        <v>2090300</v>
      </c>
      <c r="Y198" s="2" cm="1">
        <f t="array" ref="Y198">_xlfn.XLOOKUP(Y$1&amp;$R198,$C$3:$C$1662&amp;$D$3:$D$1662,$E$3:$E$1662,0,0,1)</f>
        <v>8400</v>
      </c>
      <c r="Z198" s="2" cm="1">
        <f t="array" ref="Z198">_xlfn.XLOOKUP(Z$1&amp;$R198,$C$3:$C$1662&amp;$D$3:$D$1662,$E$3:$E$1662,0,0,1)</f>
        <v>4600</v>
      </c>
      <c r="AA198" s="2" cm="1">
        <f t="array" ref="AA198">_xlfn.XLOOKUP(AA$1&amp;$R198,$C$3:$C$1662&amp;$D$3:$D$1662,$E$3:$E$1662,0,0,1)</f>
        <v>3400</v>
      </c>
      <c r="AB198" s="2" cm="1">
        <f t="array" ref="AB198">_xlfn.XLOOKUP(AB$1&amp;$R198,$C$3:$C$1662&amp;$D$3:$D$1662,$E$3:$E$1662,0,0,1)</f>
        <v>6200</v>
      </c>
      <c r="AC198" s="2" cm="1">
        <f t="array" ref="AC198">_xlfn.XLOOKUP(AC$1&amp;$R198,$C$3:$C$1662&amp;$D$3:$D$1662,$E$3:$E$1662,0,0,1)</f>
        <v>8400</v>
      </c>
    </row>
    <row r="199" spans="3:29" x14ac:dyDescent="0.4">
      <c r="C199" t="s">
        <v>804</v>
      </c>
      <c r="D199" t="s">
        <v>400</v>
      </c>
      <c r="E199">
        <v>8400</v>
      </c>
      <c r="R199" t="s">
        <v>285</v>
      </c>
      <c r="S199" s="2">
        <f t="shared" si="20"/>
        <v>1336120</v>
      </c>
      <c r="T199" s="2">
        <f t="shared" si="21"/>
        <v>794500</v>
      </c>
      <c r="U199" s="2">
        <f t="shared" si="21"/>
        <v>1198700</v>
      </c>
      <c r="V199" s="2">
        <f t="shared" si="21"/>
        <v>1654500</v>
      </c>
      <c r="W199" s="2">
        <f t="shared" si="21"/>
        <v>942000</v>
      </c>
      <c r="X199" s="2">
        <f t="shared" si="21"/>
        <v>2090900</v>
      </c>
      <c r="Y199" s="2" cm="1">
        <f t="array" ref="Y199">_xlfn.XLOOKUP(Y$1&amp;$R199,$C$3:$C$1662&amp;$D$3:$D$1662,$E$3:$E$1662,0,0,1)</f>
        <v>4000</v>
      </c>
      <c r="Z199" s="2" cm="1">
        <f t="array" ref="Z199">_xlfn.XLOOKUP(Z$1&amp;$R199,$C$3:$C$1662&amp;$D$3:$D$1662,$E$3:$E$1662,0,0,1)</f>
        <v>100</v>
      </c>
      <c r="AA199" s="2" cm="1">
        <f t="array" ref="AA199">_xlfn.XLOOKUP(AA$1&amp;$R199,$C$3:$C$1662&amp;$D$3:$D$1662,$E$3:$E$1662,0,0,1)</f>
        <v>1400</v>
      </c>
      <c r="AB199" s="2" cm="1">
        <f t="array" ref="AB199">_xlfn.XLOOKUP(AB$1&amp;$R199,$C$3:$C$1662&amp;$D$3:$D$1662,$E$3:$E$1662,0,0,1)</f>
        <v>9800</v>
      </c>
      <c r="AC199" s="2" cm="1">
        <f t="array" ref="AC199">_xlfn.XLOOKUP(AC$1&amp;$R199,$C$3:$C$1662&amp;$D$3:$D$1662,$E$3:$E$1662,0,0,1)</f>
        <v>600</v>
      </c>
    </row>
    <row r="200" spans="3:29" x14ac:dyDescent="0.4">
      <c r="C200" t="s">
        <v>804</v>
      </c>
      <c r="D200" t="s">
        <v>401</v>
      </c>
      <c r="E200">
        <v>600</v>
      </c>
      <c r="R200" t="s">
        <v>121</v>
      </c>
      <c r="S200" s="2">
        <f t="shared" si="20"/>
        <v>1340640</v>
      </c>
      <c r="T200" s="2">
        <f t="shared" si="21"/>
        <v>794600</v>
      </c>
      <c r="U200" s="2">
        <f t="shared" si="21"/>
        <v>1200700</v>
      </c>
      <c r="V200" s="2">
        <f t="shared" si="21"/>
        <v>1657900</v>
      </c>
      <c r="W200" s="2">
        <f t="shared" si="21"/>
        <v>945100</v>
      </c>
      <c r="X200" s="2">
        <f t="shared" si="21"/>
        <v>2104900</v>
      </c>
      <c r="Y200" s="2" cm="1">
        <f t="array" ref="Y200">_xlfn.XLOOKUP(Y$1&amp;$R200,$C$3:$C$1662&amp;$D$3:$D$1662,$E$3:$E$1662,0,0,1)</f>
        <v>100</v>
      </c>
      <c r="Z200" s="2" cm="1">
        <f t="array" ref="Z200">_xlfn.XLOOKUP(Z$1&amp;$R200,$C$3:$C$1662&amp;$D$3:$D$1662,$E$3:$E$1662,0,0,1)</f>
        <v>2000</v>
      </c>
      <c r="AA200" s="2" cm="1">
        <f t="array" ref="AA200">_xlfn.XLOOKUP(AA$1&amp;$R200,$C$3:$C$1662&amp;$D$3:$D$1662,$E$3:$E$1662,0,0,1)</f>
        <v>3400</v>
      </c>
      <c r="AB200" s="2" cm="1">
        <f t="array" ref="AB200">_xlfn.XLOOKUP(AB$1&amp;$R200,$C$3:$C$1662&amp;$D$3:$D$1662,$E$3:$E$1662,0,0,1)</f>
        <v>3100</v>
      </c>
      <c r="AC200" s="2" cm="1">
        <f t="array" ref="AC200">_xlfn.XLOOKUP(AC$1&amp;$R200,$C$3:$C$1662&amp;$D$3:$D$1662,$E$3:$E$1662,0,0,1)</f>
        <v>14000</v>
      </c>
    </row>
    <row r="201" spans="3:29" x14ac:dyDescent="0.4">
      <c r="C201" t="s">
        <v>804</v>
      </c>
      <c r="D201" t="s">
        <v>402</v>
      </c>
      <c r="E201">
        <v>14000</v>
      </c>
      <c r="R201" t="s">
        <v>273</v>
      </c>
      <c r="S201" s="2">
        <f t="shared" si="20"/>
        <v>1348600</v>
      </c>
      <c r="T201" s="2">
        <f t="shared" si="21"/>
        <v>796400</v>
      </c>
      <c r="U201" s="2">
        <f t="shared" si="21"/>
        <v>1203200</v>
      </c>
      <c r="V201" s="2">
        <f t="shared" si="21"/>
        <v>1661200</v>
      </c>
      <c r="W201" s="2">
        <f t="shared" si="21"/>
        <v>952300</v>
      </c>
      <c r="X201" s="2">
        <f t="shared" si="21"/>
        <v>2129900</v>
      </c>
      <c r="Y201" s="2" cm="1">
        <f t="array" ref="Y201">_xlfn.XLOOKUP(Y$1&amp;$R201,$C$3:$C$1662&amp;$D$3:$D$1662,$E$3:$E$1662,0,0,1)</f>
        <v>1800</v>
      </c>
      <c r="Z201" s="2" cm="1">
        <f t="array" ref="Z201">_xlfn.XLOOKUP(Z$1&amp;$R201,$C$3:$C$1662&amp;$D$3:$D$1662,$E$3:$E$1662,0,0,1)</f>
        <v>2500</v>
      </c>
      <c r="AA201" s="2" cm="1">
        <f t="array" ref="AA201">_xlfn.XLOOKUP(AA$1&amp;$R201,$C$3:$C$1662&amp;$D$3:$D$1662,$E$3:$E$1662,0,0,1)</f>
        <v>3300</v>
      </c>
      <c r="AB201" s="2" cm="1">
        <f t="array" ref="AB201">_xlfn.XLOOKUP(AB$1&amp;$R201,$C$3:$C$1662&amp;$D$3:$D$1662,$E$3:$E$1662,0,0,1)</f>
        <v>7200</v>
      </c>
      <c r="AC201" s="2" cm="1">
        <f t="array" ref="AC201">_xlfn.XLOOKUP(AC$1&amp;$R201,$C$3:$C$1662&amp;$D$3:$D$1662,$E$3:$E$1662,0,0,1)</f>
        <v>25000</v>
      </c>
    </row>
    <row r="202" spans="3:29" x14ac:dyDescent="0.4">
      <c r="C202" t="s">
        <v>804</v>
      </c>
      <c r="D202" t="s">
        <v>403</v>
      </c>
      <c r="E202">
        <v>25000</v>
      </c>
      <c r="R202" t="s">
        <v>247</v>
      </c>
      <c r="S202" s="2">
        <f t="shared" si="20"/>
        <v>1350300</v>
      </c>
      <c r="T202" s="2">
        <f t="shared" si="21"/>
        <v>797000</v>
      </c>
      <c r="U202" s="2">
        <f t="shared" si="21"/>
        <v>1203600</v>
      </c>
      <c r="V202" s="2">
        <f t="shared" si="21"/>
        <v>1664800</v>
      </c>
      <c r="W202" s="2">
        <f t="shared" si="21"/>
        <v>952400</v>
      </c>
      <c r="X202" s="2">
        <f t="shared" si="21"/>
        <v>2133700</v>
      </c>
      <c r="Y202" s="2" cm="1">
        <f t="array" ref="Y202">_xlfn.XLOOKUP(Y$1&amp;$R202,$C$3:$C$1662&amp;$D$3:$D$1662,$E$3:$E$1662,0,0,1)</f>
        <v>600</v>
      </c>
      <c r="Z202" s="2" cm="1">
        <f t="array" ref="Z202">_xlfn.XLOOKUP(Z$1&amp;$R202,$C$3:$C$1662&amp;$D$3:$D$1662,$E$3:$E$1662,0,0,1)</f>
        <v>400</v>
      </c>
      <c r="AA202" s="2" cm="1">
        <f t="array" ref="AA202">_xlfn.XLOOKUP(AA$1&amp;$R202,$C$3:$C$1662&amp;$D$3:$D$1662,$E$3:$E$1662,0,0,1)</f>
        <v>3600</v>
      </c>
      <c r="AB202" s="2" cm="1">
        <f t="array" ref="AB202">_xlfn.XLOOKUP(AB$1&amp;$R202,$C$3:$C$1662&amp;$D$3:$D$1662,$E$3:$E$1662,0,0,1)</f>
        <v>100</v>
      </c>
      <c r="AC202" s="2" cm="1">
        <f t="array" ref="AC202">_xlfn.XLOOKUP(AC$1&amp;$R202,$C$3:$C$1662&amp;$D$3:$D$1662,$E$3:$E$1662,0,0,1)</f>
        <v>3800</v>
      </c>
    </row>
    <row r="203" spans="3:29" x14ac:dyDescent="0.4">
      <c r="C203" t="s">
        <v>804</v>
      </c>
      <c r="D203" t="s">
        <v>404</v>
      </c>
      <c r="E203">
        <v>3800</v>
      </c>
      <c r="R203" t="s">
        <v>269</v>
      </c>
      <c r="S203" s="2">
        <f t="shared" si="20"/>
        <v>1353800</v>
      </c>
      <c r="T203" s="2">
        <f t="shared" si="21"/>
        <v>797400</v>
      </c>
      <c r="U203" s="2">
        <f t="shared" si="21"/>
        <v>1208700</v>
      </c>
      <c r="V203" s="2">
        <f t="shared" si="21"/>
        <v>1668200</v>
      </c>
      <c r="W203" s="2">
        <f t="shared" si="21"/>
        <v>953900</v>
      </c>
      <c r="X203" s="2">
        <f t="shared" si="21"/>
        <v>2140800</v>
      </c>
      <c r="Y203" s="2" cm="1">
        <f t="array" ref="Y203">_xlfn.XLOOKUP(Y$1&amp;$R203,$C$3:$C$1662&amp;$D$3:$D$1662,$E$3:$E$1662,0,0,1)</f>
        <v>400</v>
      </c>
      <c r="Z203" s="2" cm="1">
        <f t="array" ref="Z203">_xlfn.XLOOKUP(Z$1&amp;$R203,$C$3:$C$1662&amp;$D$3:$D$1662,$E$3:$E$1662,0,0,1)</f>
        <v>5100</v>
      </c>
      <c r="AA203" s="2" cm="1">
        <f t="array" ref="AA203">_xlfn.XLOOKUP(AA$1&amp;$R203,$C$3:$C$1662&amp;$D$3:$D$1662,$E$3:$E$1662,0,0,1)</f>
        <v>3400</v>
      </c>
      <c r="AB203" s="2" cm="1">
        <f t="array" ref="AB203">_xlfn.XLOOKUP(AB$1&amp;$R203,$C$3:$C$1662&amp;$D$3:$D$1662,$E$3:$E$1662,0,0,1)</f>
        <v>1500</v>
      </c>
      <c r="AC203" s="2" cm="1">
        <f t="array" ref="AC203">_xlfn.XLOOKUP(AC$1&amp;$R203,$C$3:$C$1662&amp;$D$3:$D$1662,$E$3:$E$1662,0,0,1)</f>
        <v>7100</v>
      </c>
    </row>
    <row r="204" spans="3:29" x14ac:dyDescent="0.4">
      <c r="C204" t="s">
        <v>804</v>
      </c>
      <c r="D204" t="s">
        <v>405</v>
      </c>
      <c r="E204">
        <v>7100</v>
      </c>
      <c r="R204" t="s">
        <v>303</v>
      </c>
      <c r="S204" s="2">
        <f t="shared" si="20"/>
        <v>1356280</v>
      </c>
      <c r="T204" s="2">
        <f t="shared" si="21"/>
        <v>798200</v>
      </c>
      <c r="U204" s="2">
        <f t="shared" si="21"/>
        <v>1213700</v>
      </c>
      <c r="V204" s="2">
        <f t="shared" si="21"/>
        <v>1670500</v>
      </c>
      <c r="W204" s="2">
        <f t="shared" si="21"/>
        <v>954200</v>
      </c>
      <c r="X204" s="2">
        <f t="shared" si="21"/>
        <v>2144800</v>
      </c>
      <c r="Y204" s="2" cm="1">
        <f t="array" ref="Y204">_xlfn.XLOOKUP(Y$1&amp;$R204,$C$3:$C$1662&amp;$D$3:$D$1662,$E$3:$E$1662,0,0,1)</f>
        <v>800</v>
      </c>
      <c r="Z204" s="2" cm="1">
        <f t="array" ref="Z204">_xlfn.XLOOKUP(Z$1&amp;$R204,$C$3:$C$1662&amp;$D$3:$D$1662,$E$3:$E$1662,0,0,1)</f>
        <v>5000</v>
      </c>
      <c r="AA204" s="2" cm="1">
        <f t="array" ref="AA204">_xlfn.XLOOKUP(AA$1&amp;$R204,$C$3:$C$1662&amp;$D$3:$D$1662,$E$3:$E$1662,0,0,1)</f>
        <v>2300</v>
      </c>
      <c r="AB204" s="2" cm="1">
        <f t="array" ref="AB204">_xlfn.XLOOKUP(AB$1&amp;$R204,$C$3:$C$1662&amp;$D$3:$D$1662,$E$3:$E$1662,0,0,1)</f>
        <v>300</v>
      </c>
      <c r="AC204" s="2" cm="1">
        <f t="array" ref="AC204">_xlfn.XLOOKUP(AC$1&amp;$R204,$C$3:$C$1662&amp;$D$3:$D$1662,$E$3:$E$1662,0,0,1)</f>
        <v>4000</v>
      </c>
    </row>
    <row r="205" spans="3:29" x14ac:dyDescent="0.4">
      <c r="C205" t="s">
        <v>804</v>
      </c>
      <c r="D205" t="s">
        <v>406</v>
      </c>
      <c r="E205">
        <v>4000</v>
      </c>
      <c r="R205" t="s">
        <v>210</v>
      </c>
      <c r="S205" s="2">
        <f t="shared" si="20"/>
        <v>1362700</v>
      </c>
      <c r="T205" s="2">
        <f t="shared" si="21"/>
        <v>799100</v>
      </c>
      <c r="U205" s="2">
        <f t="shared" si="21"/>
        <v>1215600</v>
      </c>
      <c r="V205" s="2">
        <f t="shared" si="21"/>
        <v>1673800</v>
      </c>
      <c r="W205" s="2">
        <f t="shared" si="21"/>
        <v>973600</v>
      </c>
      <c r="X205" s="2">
        <f t="shared" si="21"/>
        <v>2151400</v>
      </c>
      <c r="Y205" s="2" cm="1">
        <f t="array" ref="Y205">_xlfn.XLOOKUP(Y$1&amp;$R205,$C$3:$C$1662&amp;$D$3:$D$1662,$E$3:$E$1662,0,0,1)</f>
        <v>900</v>
      </c>
      <c r="Z205" s="2" cm="1">
        <f t="array" ref="Z205">_xlfn.XLOOKUP(Z$1&amp;$R205,$C$3:$C$1662&amp;$D$3:$D$1662,$E$3:$E$1662,0,0,1)</f>
        <v>1900</v>
      </c>
      <c r="AA205" s="2" cm="1">
        <f t="array" ref="AA205">_xlfn.XLOOKUP(AA$1&amp;$R205,$C$3:$C$1662&amp;$D$3:$D$1662,$E$3:$E$1662,0,0,1)</f>
        <v>3300</v>
      </c>
      <c r="AB205" s="2" cm="1">
        <f t="array" ref="AB205">_xlfn.XLOOKUP(AB$1&amp;$R205,$C$3:$C$1662&amp;$D$3:$D$1662,$E$3:$E$1662,0,0,1)</f>
        <v>19400</v>
      </c>
      <c r="AC205" s="2" cm="1">
        <f t="array" ref="AC205">_xlfn.XLOOKUP(AC$1&amp;$R205,$C$3:$C$1662&amp;$D$3:$D$1662,$E$3:$E$1662,0,0,1)</f>
        <v>6600</v>
      </c>
    </row>
    <row r="206" spans="3:29" x14ac:dyDescent="0.4">
      <c r="C206" t="s">
        <v>804</v>
      </c>
      <c r="D206" t="s">
        <v>407</v>
      </c>
      <c r="E206">
        <v>6600</v>
      </c>
      <c r="R206" t="s">
        <v>158</v>
      </c>
      <c r="S206" s="2">
        <f t="shared" si="20"/>
        <v>1370220</v>
      </c>
      <c r="T206" s="2">
        <f t="shared" si="21"/>
        <v>818200</v>
      </c>
      <c r="U206" s="2">
        <f t="shared" si="21"/>
        <v>1215700</v>
      </c>
      <c r="V206" s="2">
        <f t="shared" si="21"/>
        <v>1679000</v>
      </c>
      <c r="W206" s="2">
        <f t="shared" si="21"/>
        <v>975900</v>
      </c>
      <c r="X206" s="2">
        <f t="shared" si="21"/>
        <v>2162300</v>
      </c>
      <c r="Y206" s="2" cm="1">
        <f t="array" ref="Y206">_xlfn.XLOOKUP(Y$1&amp;$R206,$C$3:$C$1662&amp;$D$3:$D$1662,$E$3:$E$1662,0,0,1)</f>
        <v>19100</v>
      </c>
      <c r="Z206" s="2" cm="1">
        <f t="array" ref="Z206">_xlfn.XLOOKUP(Z$1&amp;$R206,$C$3:$C$1662&amp;$D$3:$D$1662,$E$3:$E$1662,0,0,1)</f>
        <v>100</v>
      </c>
      <c r="AA206" s="2" cm="1">
        <f t="array" ref="AA206">_xlfn.XLOOKUP(AA$1&amp;$R206,$C$3:$C$1662&amp;$D$3:$D$1662,$E$3:$E$1662,0,0,1)</f>
        <v>5200</v>
      </c>
      <c r="AB206" s="2" cm="1">
        <f t="array" ref="AB206">_xlfn.XLOOKUP(AB$1&amp;$R206,$C$3:$C$1662&amp;$D$3:$D$1662,$E$3:$E$1662,0,0,1)</f>
        <v>2300</v>
      </c>
      <c r="AC206" s="2" cm="1">
        <f t="array" ref="AC206">_xlfn.XLOOKUP(AC$1&amp;$R206,$C$3:$C$1662&amp;$D$3:$D$1662,$E$3:$E$1662,0,0,1)</f>
        <v>10900</v>
      </c>
    </row>
    <row r="207" spans="3:29" x14ac:dyDescent="0.4">
      <c r="C207" t="s">
        <v>804</v>
      </c>
      <c r="D207" t="s">
        <v>408</v>
      </c>
      <c r="E207">
        <v>10900</v>
      </c>
      <c r="R207" t="s">
        <v>102</v>
      </c>
      <c r="S207" s="2">
        <f t="shared" si="20"/>
        <v>1376160</v>
      </c>
      <c r="T207" s="2">
        <f t="shared" si="21"/>
        <v>828300</v>
      </c>
      <c r="U207" s="2">
        <f t="shared" si="21"/>
        <v>1223900</v>
      </c>
      <c r="V207" s="2">
        <f t="shared" si="21"/>
        <v>1680900</v>
      </c>
      <c r="W207" s="2">
        <f t="shared" si="21"/>
        <v>976900</v>
      </c>
      <c r="X207" s="2">
        <f t="shared" si="21"/>
        <v>2170800</v>
      </c>
      <c r="Y207" s="2" cm="1">
        <f t="array" ref="Y207">_xlfn.XLOOKUP(Y$1&amp;$R207,$C$3:$C$1662&amp;$D$3:$D$1662,$E$3:$E$1662,0,0,1)</f>
        <v>10100</v>
      </c>
      <c r="Z207" s="2" cm="1">
        <f t="array" ref="Z207">_xlfn.XLOOKUP(Z$1&amp;$R207,$C$3:$C$1662&amp;$D$3:$D$1662,$E$3:$E$1662,0,0,1)</f>
        <v>8200</v>
      </c>
      <c r="AA207" s="2" cm="1">
        <f t="array" ref="AA207">_xlfn.XLOOKUP(AA$1&amp;$R207,$C$3:$C$1662&amp;$D$3:$D$1662,$E$3:$E$1662,0,0,1)</f>
        <v>1900</v>
      </c>
      <c r="AB207" s="2" cm="1">
        <f t="array" ref="AB207">_xlfn.XLOOKUP(AB$1&amp;$R207,$C$3:$C$1662&amp;$D$3:$D$1662,$E$3:$E$1662,0,0,1)</f>
        <v>1000</v>
      </c>
      <c r="AC207" s="2" cm="1">
        <f t="array" ref="AC207">_xlfn.XLOOKUP(AC$1&amp;$R207,$C$3:$C$1662&amp;$D$3:$D$1662,$E$3:$E$1662,0,0,1)</f>
        <v>8500</v>
      </c>
    </row>
    <row r="208" spans="3:29" x14ac:dyDescent="0.4">
      <c r="C208" t="s">
        <v>804</v>
      </c>
      <c r="D208" t="s">
        <v>409</v>
      </c>
      <c r="E208">
        <v>8500</v>
      </c>
      <c r="R208" t="s">
        <v>225</v>
      </c>
      <c r="S208" s="2">
        <f t="shared" si="20"/>
        <v>1381180</v>
      </c>
      <c r="T208" s="2">
        <f t="shared" si="21"/>
        <v>833300</v>
      </c>
      <c r="U208" s="2">
        <f t="shared" si="21"/>
        <v>1225900</v>
      </c>
      <c r="V208" s="2">
        <f t="shared" si="21"/>
        <v>1683600</v>
      </c>
      <c r="W208" s="2">
        <f t="shared" si="21"/>
        <v>977300</v>
      </c>
      <c r="X208" s="2">
        <f t="shared" si="21"/>
        <v>2185800</v>
      </c>
      <c r="Y208" s="2" cm="1">
        <f t="array" ref="Y208">_xlfn.XLOOKUP(Y$1&amp;$R208,$C$3:$C$1662&amp;$D$3:$D$1662,$E$3:$E$1662,0,0,1)</f>
        <v>5000</v>
      </c>
      <c r="Z208" s="2" cm="1">
        <f t="array" ref="Z208">_xlfn.XLOOKUP(Z$1&amp;$R208,$C$3:$C$1662&amp;$D$3:$D$1662,$E$3:$E$1662,0,0,1)</f>
        <v>2000</v>
      </c>
      <c r="AA208" s="2" cm="1">
        <f t="array" ref="AA208">_xlfn.XLOOKUP(AA$1&amp;$R208,$C$3:$C$1662&amp;$D$3:$D$1662,$E$3:$E$1662,0,0,1)</f>
        <v>2700</v>
      </c>
      <c r="AB208" s="2" cm="1">
        <f t="array" ref="AB208">_xlfn.XLOOKUP(AB$1&amp;$R208,$C$3:$C$1662&amp;$D$3:$D$1662,$E$3:$E$1662,0,0,1)</f>
        <v>400</v>
      </c>
      <c r="AC208" s="2" cm="1">
        <f t="array" ref="AC208">_xlfn.XLOOKUP(AC$1&amp;$R208,$C$3:$C$1662&amp;$D$3:$D$1662,$E$3:$E$1662,0,0,1)</f>
        <v>15000</v>
      </c>
    </row>
    <row r="209" spans="3:29" x14ac:dyDescent="0.4">
      <c r="C209" t="s">
        <v>804</v>
      </c>
      <c r="D209" t="s">
        <v>410</v>
      </c>
      <c r="E209">
        <v>15000</v>
      </c>
      <c r="R209" t="s">
        <v>97</v>
      </c>
      <c r="S209" s="2">
        <f t="shared" si="20"/>
        <v>1384320</v>
      </c>
      <c r="T209" s="2">
        <f t="shared" si="21"/>
        <v>836700</v>
      </c>
      <c r="U209" s="2">
        <f t="shared" si="21"/>
        <v>1227400</v>
      </c>
      <c r="V209" s="2">
        <f t="shared" si="21"/>
        <v>1688200</v>
      </c>
      <c r="W209" s="2">
        <f t="shared" si="21"/>
        <v>980300</v>
      </c>
      <c r="X209" s="2">
        <f t="shared" si="21"/>
        <v>2189000</v>
      </c>
      <c r="Y209" s="2" cm="1">
        <f t="array" ref="Y209">_xlfn.XLOOKUP(Y$1&amp;$R209,$C$3:$C$1662&amp;$D$3:$D$1662,$E$3:$E$1662,0,0,1)</f>
        <v>3400</v>
      </c>
      <c r="Z209" s="2" cm="1">
        <f t="array" ref="Z209">_xlfn.XLOOKUP(Z$1&amp;$R209,$C$3:$C$1662&amp;$D$3:$D$1662,$E$3:$E$1662,0,0,1)</f>
        <v>1500</v>
      </c>
      <c r="AA209" s="2" cm="1">
        <f t="array" ref="AA209">_xlfn.XLOOKUP(AA$1&amp;$R209,$C$3:$C$1662&amp;$D$3:$D$1662,$E$3:$E$1662,0,0,1)</f>
        <v>4600</v>
      </c>
      <c r="AB209" s="2" cm="1">
        <f t="array" ref="AB209">_xlfn.XLOOKUP(AB$1&amp;$R209,$C$3:$C$1662&amp;$D$3:$D$1662,$E$3:$E$1662,0,0,1)</f>
        <v>3000</v>
      </c>
      <c r="AC209" s="2" cm="1">
        <f t="array" ref="AC209">_xlfn.XLOOKUP(AC$1&amp;$R209,$C$3:$C$1662&amp;$D$3:$D$1662,$E$3:$E$1662,0,0,1)</f>
        <v>3200</v>
      </c>
    </row>
    <row r="210" spans="3:29" x14ac:dyDescent="0.4">
      <c r="C210" t="s">
        <v>804</v>
      </c>
      <c r="D210" t="s">
        <v>411</v>
      </c>
      <c r="E210">
        <v>3200</v>
      </c>
      <c r="R210" t="s">
        <v>65</v>
      </c>
      <c r="S210" s="2">
        <f t="shared" si="20"/>
        <v>1386420</v>
      </c>
      <c r="T210" s="2">
        <f t="shared" si="21"/>
        <v>840200</v>
      </c>
      <c r="U210" s="2">
        <f t="shared" si="21"/>
        <v>1227500</v>
      </c>
      <c r="V210" s="2">
        <f t="shared" si="21"/>
        <v>1690800</v>
      </c>
      <c r="W210" s="2">
        <f t="shared" si="21"/>
        <v>984200</v>
      </c>
      <c r="X210" s="2">
        <f t="shared" si="21"/>
        <v>2189400</v>
      </c>
      <c r="Y210" s="2" cm="1">
        <f t="array" ref="Y210">_xlfn.XLOOKUP(Y$1&amp;$R210,$C$3:$C$1662&amp;$D$3:$D$1662,$E$3:$E$1662,0,0,1)</f>
        <v>3500</v>
      </c>
      <c r="Z210" s="2" cm="1">
        <f t="array" ref="Z210">_xlfn.XLOOKUP(Z$1&amp;$R210,$C$3:$C$1662&amp;$D$3:$D$1662,$E$3:$E$1662,0,0,1)</f>
        <v>100</v>
      </c>
      <c r="AA210" s="2" cm="1">
        <f t="array" ref="AA210">_xlfn.XLOOKUP(AA$1&amp;$R210,$C$3:$C$1662&amp;$D$3:$D$1662,$E$3:$E$1662,0,0,1)</f>
        <v>2600</v>
      </c>
      <c r="AB210" s="2" cm="1">
        <f t="array" ref="AB210">_xlfn.XLOOKUP(AB$1&amp;$R210,$C$3:$C$1662&amp;$D$3:$D$1662,$E$3:$E$1662,0,0,1)</f>
        <v>3900</v>
      </c>
      <c r="AC210" s="2" cm="1">
        <f t="array" ref="AC210">_xlfn.XLOOKUP(AC$1&amp;$R210,$C$3:$C$1662&amp;$D$3:$D$1662,$E$3:$E$1662,0,0,1)</f>
        <v>400</v>
      </c>
    </row>
    <row r="211" spans="3:29" x14ac:dyDescent="0.4">
      <c r="C211" t="s">
        <v>804</v>
      </c>
      <c r="D211" t="s">
        <v>412</v>
      </c>
      <c r="E211">
        <v>400</v>
      </c>
      <c r="R211" t="s">
        <v>163</v>
      </c>
      <c r="S211" s="2">
        <f t="shared" si="20"/>
        <v>1391740</v>
      </c>
      <c r="T211" s="2">
        <f t="shared" si="21"/>
        <v>844200</v>
      </c>
      <c r="U211" s="2">
        <f t="shared" si="21"/>
        <v>1228100</v>
      </c>
      <c r="V211" s="2">
        <f t="shared" si="21"/>
        <v>1691300</v>
      </c>
      <c r="W211" s="2">
        <f t="shared" si="21"/>
        <v>984200</v>
      </c>
      <c r="X211" s="2">
        <f t="shared" si="21"/>
        <v>2210900</v>
      </c>
      <c r="Y211" s="2" cm="1">
        <f t="array" ref="Y211">_xlfn.XLOOKUP(Y$1&amp;$R211,$C$3:$C$1662&amp;$D$3:$D$1662,$E$3:$E$1662,0,0,1)</f>
        <v>4000</v>
      </c>
      <c r="Z211" s="2" cm="1">
        <f t="array" ref="Z211">_xlfn.XLOOKUP(Z$1&amp;$R211,$C$3:$C$1662&amp;$D$3:$D$1662,$E$3:$E$1662,0,0,1)</f>
        <v>600</v>
      </c>
      <c r="AA211" s="2" cm="1">
        <f t="array" ref="AA211">_xlfn.XLOOKUP(AA$1&amp;$R211,$C$3:$C$1662&amp;$D$3:$D$1662,$E$3:$E$1662,0,0,1)</f>
        <v>500</v>
      </c>
      <c r="AB211" s="2" cm="1">
        <f t="array" ref="AB211">_xlfn.XLOOKUP(AB$1&amp;$R211,$C$3:$C$1662&amp;$D$3:$D$1662,$E$3:$E$1662,0,0,1)</f>
        <v>0</v>
      </c>
      <c r="AC211" s="2" cm="1">
        <f t="array" ref="AC211">_xlfn.XLOOKUP(AC$1&amp;$R211,$C$3:$C$1662&amp;$D$3:$D$1662,$E$3:$E$1662,0,0,1)</f>
        <v>21500</v>
      </c>
    </row>
    <row r="212" spans="3:29" x14ac:dyDescent="0.4">
      <c r="C212" t="s">
        <v>804</v>
      </c>
      <c r="D212" t="s">
        <v>413</v>
      </c>
      <c r="E212">
        <v>21500</v>
      </c>
      <c r="R212" t="s">
        <v>221</v>
      </c>
      <c r="S212" s="2">
        <f t="shared" si="20"/>
        <v>1402060</v>
      </c>
      <c r="T212" s="2">
        <f t="shared" ref="T212:X227" si="22">T211+Y212</f>
        <v>886900</v>
      </c>
      <c r="U212" s="2">
        <f t="shared" si="22"/>
        <v>1228500</v>
      </c>
      <c r="V212" s="2">
        <f t="shared" si="22"/>
        <v>1697500</v>
      </c>
      <c r="W212" s="2">
        <f t="shared" si="22"/>
        <v>986100</v>
      </c>
      <c r="X212" s="2">
        <f t="shared" si="22"/>
        <v>2211300</v>
      </c>
      <c r="Y212" s="2" cm="1">
        <f t="array" ref="Y212">_xlfn.XLOOKUP(Y$1&amp;$R212,$C$3:$C$1662&amp;$D$3:$D$1662,$E$3:$E$1662,0,0,1)</f>
        <v>42700</v>
      </c>
      <c r="Z212" s="2" cm="1">
        <f t="array" ref="Z212">_xlfn.XLOOKUP(Z$1&amp;$R212,$C$3:$C$1662&amp;$D$3:$D$1662,$E$3:$E$1662,0,0,1)</f>
        <v>400</v>
      </c>
      <c r="AA212" s="2" cm="1">
        <f t="array" ref="AA212">_xlfn.XLOOKUP(AA$1&amp;$R212,$C$3:$C$1662&amp;$D$3:$D$1662,$E$3:$E$1662,0,0,1)</f>
        <v>6200</v>
      </c>
      <c r="AB212" s="2" cm="1">
        <f t="array" ref="AB212">_xlfn.XLOOKUP(AB$1&amp;$R212,$C$3:$C$1662&amp;$D$3:$D$1662,$E$3:$E$1662,0,0,1)</f>
        <v>1900</v>
      </c>
      <c r="AC212" s="2" cm="1">
        <f t="array" ref="AC212">_xlfn.XLOOKUP(AC$1&amp;$R212,$C$3:$C$1662&amp;$D$3:$D$1662,$E$3:$E$1662,0,0,1)</f>
        <v>400</v>
      </c>
    </row>
    <row r="213" spans="3:29" x14ac:dyDescent="0.4">
      <c r="C213" t="s">
        <v>804</v>
      </c>
      <c r="D213" t="s">
        <v>414</v>
      </c>
      <c r="E213">
        <v>400</v>
      </c>
      <c r="R213" t="s">
        <v>236</v>
      </c>
      <c r="S213" s="2">
        <f t="shared" si="20"/>
        <v>1415700</v>
      </c>
      <c r="T213" s="2">
        <f t="shared" si="22"/>
        <v>936600</v>
      </c>
      <c r="U213" s="2">
        <f t="shared" si="22"/>
        <v>1229100</v>
      </c>
      <c r="V213" s="2">
        <f t="shared" si="22"/>
        <v>1700100</v>
      </c>
      <c r="W213" s="2">
        <f t="shared" si="22"/>
        <v>988100</v>
      </c>
      <c r="X213" s="2">
        <f t="shared" si="22"/>
        <v>2224600</v>
      </c>
      <c r="Y213" s="2" cm="1">
        <f t="array" ref="Y213">_xlfn.XLOOKUP(Y$1&amp;$R213,$C$3:$C$1662&amp;$D$3:$D$1662,$E$3:$E$1662,0,0,1)</f>
        <v>49700</v>
      </c>
      <c r="Z213" s="2" cm="1">
        <f t="array" ref="Z213">_xlfn.XLOOKUP(Z$1&amp;$R213,$C$3:$C$1662&amp;$D$3:$D$1662,$E$3:$E$1662,0,0,1)</f>
        <v>600</v>
      </c>
      <c r="AA213" s="2" cm="1">
        <f t="array" ref="AA213">_xlfn.XLOOKUP(AA$1&amp;$R213,$C$3:$C$1662&amp;$D$3:$D$1662,$E$3:$E$1662,0,0,1)</f>
        <v>2600</v>
      </c>
      <c r="AB213" s="2" cm="1">
        <f t="array" ref="AB213">_xlfn.XLOOKUP(AB$1&amp;$R213,$C$3:$C$1662&amp;$D$3:$D$1662,$E$3:$E$1662,0,0,1)</f>
        <v>2000</v>
      </c>
      <c r="AC213" s="2" cm="1">
        <f t="array" ref="AC213">_xlfn.XLOOKUP(AC$1&amp;$R213,$C$3:$C$1662&amp;$D$3:$D$1662,$E$3:$E$1662,0,0,1)</f>
        <v>13300</v>
      </c>
    </row>
    <row r="214" spans="3:29" x14ac:dyDescent="0.4">
      <c r="C214" t="s">
        <v>804</v>
      </c>
      <c r="D214" t="s">
        <v>415</v>
      </c>
      <c r="E214">
        <v>13300</v>
      </c>
      <c r="R214" t="s">
        <v>199</v>
      </c>
      <c r="S214" s="2">
        <f t="shared" si="20"/>
        <v>1422180</v>
      </c>
      <c r="T214" s="2">
        <f t="shared" si="22"/>
        <v>953800</v>
      </c>
      <c r="U214" s="2">
        <f t="shared" si="22"/>
        <v>1235300</v>
      </c>
      <c r="V214" s="2">
        <f t="shared" si="22"/>
        <v>1704900</v>
      </c>
      <c r="W214" s="2">
        <f t="shared" si="22"/>
        <v>988700</v>
      </c>
      <c r="X214" s="2">
        <f t="shared" si="22"/>
        <v>2228200</v>
      </c>
      <c r="Y214" s="2" cm="1">
        <f t="array" ref="Y214">_xlfn.XLOOKUP(Y$1&amp;$R214,$C$3:$C$1662&amp;$D$3:$D$1662,$E$3:$E$1662,0,0,1)</f>
        <v>17200</v>
      </c>
      <c r="Z214" s="2" cm="1">
        <f t="array" ref="Z214">_xlfn.XLOOKUP(Z$1&amp;$R214,$C$3:$C$1662&amp;$D$3:$D$1662,$E$3:$E$1662,0,0,1)</f>
        <v>6200</v>
      </c>
      <c r="AA214" s="2" cm="1">
        <f t="array" ref="AA214">_xlfn.XLOOKUP(AA$1&amp;$R214,$C$3:$C$1662&amp;$D$3:$D$1662,$E$3:$E$1662,0,0,1)</f>
        <v>4800</v>
      </c>
      <c r="AB214" s="2" cm="1">
        <f t="array" ref="AB214">_xlfn.XLOOKUP(AB$1&amp;$R214,$C$3:$C$1662&amp;$D$3:$D$1662,$E$3:$E$1662,0,0,1)</f>
        <v>600</v>
      </c>
      <c r="AC214" s="2" cm="1">
        <f t="array" ref="AC214">_xlfn.XLOOKUP(AC$1&amp;$R214,$C$3:$C$1662&amp;$D$3:$D$1662,$E$3:$E$1662,0,0,1)</f>
        <v>3600</v>
      </c>
    </row>
    <row r="215" spans="3:29" x14ac:dyDescent="0.4">
      <c r="C215" t="s">
        <v>804</v>
      </c>
      <c r="D215" t="s">
        <v>416</v>
      </c>
      <c r="E215">
        <v>3600</v>
      </c>
      <c r="R215" t="s">
        <v>264</v>
      </c>
      <c r="S215" s="2">
        <f t="shared" si="20"/>
        <v>1424960</v>
      </c>
      <c r="T215" s="2">
        <f t="shared" si="22"/>
        <v>954800</v>
      </c>
      <c r="U215" s="2">
        <f t="shared" si="22"/>
        <v>1236200</v>
      </c>
      <c r="V215" s="2">
        <f t="shared" si="22"/>
        <v>1709400</v>
      </c>
      <c r="W215" s="2">
        <f t="shared" si="22"/>
        <v>992500</v>
      </c>
      <c r="X215" s="2">
        <f t="shared" si="22"/>
        <v>2231900</v>
      </c>
      <c r="Y215" s="2" cm="1">
        <f t="array" ref="Y215">_xlfn.XLOOKUP(Y$1&amp;$R215,$C$3:$C$1662&amp;$D$3:$D$1662,$E$3:$E$1662,0,0,1)</f>
        <v>1000</v>
      </c>
      <c r="Z215" s="2" cm="1">
        <f t="array" ref="Z215">_xlfn.XLOOKUP(Z$1&amp;$R215,$C$3:$C$1662&amp;$D$3:$D$1662,$E$3:$E$1662,0,0,1)</f>
        <v>900</v>
      </c>
      <c r="AA215" s="2" cm="1">
        <f t="array" ref="AA215">_xlfn.XLOOKUP(AA$1&amp;$R215,$C$3:$C$1662&amp;$D$3:$D$1662,$E$3:$E$1662,0,0,1)</f>
        <v>4500</v>
      </c>
      <c r="AB215" s="2" cm="1">
        <f t="array" ref="AB215">_xlfn.XLOOKUP(AB$1&amp;$R215,$C$3:$C$1662&amp;$D$3:$D$1662,$E$3:$E$1662,0,0,1)</f>
        <v>3800</v>
      </c>
      <c r="AC215" s="2" cm="1">
        <f t="array" ref="AC215">_xlfn.XLOOKUP(AC$1&amp;$R215,$C$3:$C$1662&amp;$D$3:$D$1662,$E$3:$E$1662,0,0,1)</f>
        <v>3700</v>
      </c>
    </row>
    <row r="216" spans="3:29" x14ac:dyDescent="0.4">
      <c r="C216" t="s">
        <v>804</v>
      </c>
      <c r="D216" t="s">
        <v>417</v>
      </c>
      <c r="E216">
        <v>3700</v>
      </c>
      <c r="R216" t="s">
        <v>90</v>
      </c>
      <c r="S216" s="2">
        <f t="shared" si="20"/>
        <v>1434560</v>
      </c>
      <c r="T216" s="2">
        <f t="shared" si="22"/>
        <v>975900</v>
      </c>
      <c r="U216" s="2">
        <f t="shared" si="22"/>
        <v>1241500</v>
      </c>
      <c r="V216" s="2">
        <f t="shared" si="22"/>
        <v>1711700</v>
      </c>
      <c r="W216" s="2">
        <f t="shared" si="22"/>
        <v>994100</v>
      </c>
      <c r="X216" s="2">
        <f t="shared" si="22"/>
        <v>2249600</v>
      </c>
      <c r="Y216" s="2" cm="1">
        <f t="array" ref="Y216">_xlfn.XLOOKUP(Y$1&amp;$R216,$C$3:$C$1662&amp;$D$3:$D$1662,$E$3:$E$1662,0,0,1)</f>
        <v>21100</v>
      </c>
      <c r="Z216" s="2" cm="1">
        <f t="array" ref="Z216">_xlfn.XLOOKUP(Z$1&amp;$R216,$C$3:$C$1662&amp;$D$3:$D$1662,$E$3:$E$1662,0,0,1)</f>
        <v>5300</v>
      </c>
      <c r="AA216" s="2" cm="1">
        <f t="array" ref="AA216">_xlfn.XLOOKUP(AA$1&amp;$R216,$C$3:$C$1662&amp;$D$3:$D$1662,$E$3:$E$1662,0,0,1)</f>
        <v>2300</v>
      </c>
      <c r="AB216" s="2" cm="1">
        <f t="array" ref="AB216">_xlfn.XLOOKUP(AB$1&amp;$R216,$C$3:$C$1662&amp;$D$3:$D$1662,$E$3:$E$1662,0,0,1)</f>
        <v>1600</v>
      </c>
      <c r="AC216" s="2" cm="1">
        <f t="array" ref="AC216">_xlfn.XLOOKUP(AC$1&amp;$R216,$C$3:$C$1662&amp;$D$3:$D$1662,$E$3:$E$1662,0,0,1)</f>
        <v>17700</v>
      </c>
    </row>
    <row r="217" spans="3:29" x14ac:dyDescent="0.4">
      <c r="C217" t="s">
        <v>804</v>
      </c>
      <c r="D217" t="s">
        <v>418</v>
      </c>
      <c r="E217">
        <v>17700</v>
      </c>
      <c r="R217" t="s">
        <v>156</v>
      </c>
      <c r="S217" s="2">
        <f t="shared" si="20"/>
        <v>1438520</v>
      </c>
      <c r="T217" s="2">
        <f t="shared" si="22"/>
        <v>983200</v>
      </c>
      <c r="U217" s="2">
        <f t="shared" si="22"/>
        <v>1241600</v>
      </c>
      <c r="V217" s="2">
        <f t="shared" si="22"/>
        <v>1714100</v>
      </c>
      <c r="W217" s="2">
        <f t="shared" si="22"/>
        <v>994100</v>
      </c>
      <c r="X217" s="2">
        <f t="shared" si="22"/>
        <v>2259600</v>
      </c>
      <c r="Y217" s="2" cm="1">
        <f t="array" ref="Y217">_xlfn.XLOOKUP(Y$1&amp;$R217,$C$3:$C$1662&amp;$D$3:$D$1662,$E$3:$E$1662,0,0,1)</f>
        <v>7300</v>
      </c>
      <c r="Z217" s="2" cm="1">
        <f t="array" ref="Z217">_xlfn.XLOOKUP(Z$1&amp;$R217,$C$3:$C$1662&amp;$D$3:$D$1662,$E$3:$E$1662,0,0,1)</f>
        <v>100</v>
      </c>
      <c r="AA217" s="2" cm="1">
        <f t="array" ref="AA217">_xlfn.XLOOKUP(AA$1&amp;$R217,$C$3:$C$1662&amp;$D$3:$D$1662,$E$3:$E$1662,0,0,1)</f>
        <v>2400</v>
      </c>
      <c r="AB217" s="2" cm="1">
        <f t="array" ref="AB217">_xlfn.XLOOKUP(AB$1&amp;$R217,$C$3:$C$1662&amp;$D$3:$D$1662,$E$3:$E$1662,0,0,1)</f>
        <v>0</v>
      </c>
      <c r="AC217" s="2" cm="1">
        <f t="array" ref="AC217">_xlfn.XLOOKUP(AC$1&amp;$R217,$C$3:$C$1662&amp;$D$3:$D$1662,$E$3:$E$1662,0,0,1)</f>
        <v>10000</v>
      </c>
    </row>
    <row r="218" spans="3:29" x14ac:dyDescent="0.4">
      <c r="C218" t="s">
        <v>804</v>
      </c>
      <c r="D218" t="s">
        <v>419</v>
      </c>
      <c r="E218">
        <v>10000</v>
      </c>
      <c r="R218" t="s">
        <v>272</v>
      </c>
      <c r="S218" s="2">
        <f t="shared" si="20"/>
        <v>1443760</v>
      </c>
      <c r="T218" s="2">
        <f t="shared" si="22"/>
        <v>992400</v>
      </c>
      <c r="U218" s="2">
        <f t="shared" si="22"/>
        <v>1241800</v>
      </c>
      <c r="V218" s="2">
        <f t="shared" si="22"/>
        <v>1715200</v>
      </c>
      <c r="W218" s="2">
        <f t="shared" si="22"/>
        <v>994400</v>
      </c>
      <c r="X218" s="2">
        <f t="shared" si="22"/>
        <v>2275000</v>
      </c>
      <c r="Y218" s="2" cm="1">
        <f t="array" ref="Y218">_xlfn.XLOOKUP(Y$1&amp;$R218,$C$3:$C$1662&amp;$D$3:$D$1662,$E$3:$E$1662,0,0,1)</f>
        <v>9200</v>
      </c>
      <c r="Z218" s="2" cm="1">
        <f t="array" ref="Z218">_xlfn.XLOOKUP(Z$1&amp;$R218,$C$3:$C$1662&amp;$D$3:$D$1662,$E$3:$E$1662,0,0,1)</f>
        <v>200</v>
      </c>
      <c r="AA218" s="2" cm="1">
        <f t="array" ref="AA218">_xlfn.XLOOKUP(AA$1&amp;$R218,$C$3:$C$1662&amp;$D$3:$D$1662,$E$3:$E$1662,0,0,1)</f>
        <v>1100</v>
      </c>
      <c r="AB218" s="2" cm="1">
        <f t="array" ref="AB218">_xlfn.XLOOKUP(AB$1&amp;$R218,$C$3:$C$1662&amp;$D$3:$D$1662,$E$3:$E$1662,0,0,1)</f>
        <v>300</v>
      </c>
      <c r="AC218" s="2" cm="1">
        <f t="array" ref="AC218">_xlfn.XLOOKUP(AC$1&amp;$R218,$C$3:$C$1662&amp;$D$3:$D$1662,$E$3:$E$1662,0,0,1)</f>
        <v>15400</v>
      </c>
    </row>
    <row r="219" spans="3:29" x14ac:dyDescent="0.4">
      <c r="C219" t="s">
        <v>804</v>
      </c>
      <c r="D219" t="s">
        <v>420</v>
      </c>
      <c r="E219">
        <v>15400</v>
      </c>
      <c r="R219" t="s">
        <v>253</v>
      </c>
      <c r="S219" s="2">
        <f t="shared" si="20"/>
        <v>1447280</v>
      </c>
      <c r="T219" s="2">
        <f t="shared" si="22"/>
        <v>996300</v>
      </c>
      <c r="U219" s="2">
        <f t="shared" si="22"/>
        <v>1242300</v>
      </c>
      <c r="V219" s="2">
        <f t="shared" si="22"/>
        <v>1717600</v>
      </c>
      <c r="W219" s="2">
        <f t="shared" si="22"/>
        <v>998100</v>
      </c>
      <c r="X219" s="2">
        <f t="shared" si="22"/>
        <v>2282100</v>
      </c>
      <c r="Y219" s="2" cm="1">
        <f t="array" ref="Y219">_xlfn.XLOOKUP(Y$1&amp;$R219,$C$3:$C$1662&amp;$D$3:$D$1662,$E$3:$E$1662,0,0,1)</f>
        <v>3900</v>
      </c>
      <c r="Z219" s="2" cm="1">
        <f t="array" ref="Z219">_xlfn.XLOOKUP(Z$1&amp;$R219,$C$3:$C$1662&amp;$D$3:$D$1662,$E$3:$E$1662,0,0,1)</f>
        <v>500</v>
      </c>
      <c r="AA219" s="2" cm="1">
        <f t="array" ref="AA219">_xlfn.XLOOKUP(AA$1&amp;$R219,$C$3:$C$1662&amp;$D$3:$D$1662,$E$3:$E$1662,0,0,1)</f>
        <v>2400</v>
      </c>
      <c r="AB219" s="2" cm="1">
        <f t="array" ref="AB219">_xlfn.XLOOKUP(AB$1&amp;$R219,$C$3:$C$1662&amp;$D$3:$D$1662,$E$3:$E$1662,0,0,1)</f>
        <v>3700</v>
      </c>
      <c r="AC219" s="2" cm="1">
        <f t="array" ref="AC219">_xlfn.XLOOKUP(AC$1&amp;$R219,$C$3:$C$1662&amp;$D$3:$D$1662,$E$3:$E$1662,0,0,1)</f>
        <v>7100</v>
      </c>
    </row>
    <row r="220" spans="3:29" x14ac:dyDescent="0.4">
      <c r="C220" t="s">
        <v>804</v>
      </c>
      <c r="D220" t="s">
        <v>421</v>
      </c>
      <c r="E220">
        <v>7100</v>
      </c>
      <c r="R220" t="s">
        <v>261</v>
      </c>
      <c r="S220" s="2">
        <f t="shared" si="20"/>
        <v>1452580</v>
      </c>
      <c r="T220" s="2">
        <f t="shared" si="22"/>
        <v>1008900</v>
      </c>
      <c r="U220" s="2">
        <f t="shared" si="22"/>
        <v>1242800</v>
      </c>
      <c r="V220" s="2">
        <f t="shared" si="22"/>
        <v>1719500</v>
      </c>
      <c r="W220" s="2">
        <f t="shared" si="22"/>
        <v>998200</v>
      </c>
      <c r="X220" s="2">
        <f t="shared" si="22"/>
        <v>2293500</v>
      </c>
      <c r="Y220" s="2" cm="1">
        <f t="array" ref="Y220">_xlfn.XLOOKUP(Y$1&amp;$R220,$C$3:$C$1662&amp;$D$3:$D$1662,$E$3:$E$1662,0,0,1)</f>
        <v>12600</v>
      </c>
      <c r="Z220" s="2" cm="1">
        <f t="array" ref="Z220">_xlfn.XLOOKUP(Z$1&amp;$R220,$C$3:$C$1662&amp;$D$3:$D$1662,$E$3:$E$1662,0,0,1)</f>
        <v>500</v>
      </c>
      <c r="AA220" s="2" cm="1">
        <f t="array" ref="AA220">_xlfn.XLOOKUP(AA$1&amp;$R220,$C$3:$C$1662&amp;$D$3:$D$1662,$E$3:$E$1662,0,0,1)</f>
        <v>1900</v>
      </c>
      <c r="AB220" s="2" cm="1">
        <f t="array" ref="AB220">_xlfn.XLOOKUP(AB$1&amp;$R220,$C$3:$C$1662&amp;$D$3:$D$1662,$E$3:$E$1662,0,0,1)</f>
        <v>100</v>
      </c>
      <c r="AC220" s="2" cm="1">
        <f t="array" ref="AC220">_xlfn.XLOOKUP(AC$1&amp;$R220,$C$3:$C$1662&amp;$D$3:$D$1662,$E$3:$E$1662,0,0,1)</f>
        <v>11400</v>
      </c>
    </row>
    <row r="221" spans="3:29" x14ac:dyDescent="0.4">
      <c r="C221" t="s">
        <v>804</v>
      </c>
      <c r="D221" t="s">
        <v>422</v>
      </c>
      <c r="E221">
        <v>11400</v>
      </c>
      <c r="R221" t="s">
        <v>123</v>
      </c>
      <c r="S221" s="2">
        <f t="shared" si="20"/>
        <v>1456660</v>
      </c>
      <c r="T221" s="2">
        <f t="shared" si="22"/>
        <v>1022900</v>
      </c>
      <c r="U221" s="2">
        <f t="shared" si="22"/>
        <v>1243000</v>
      </c>
      <c r="V221" s="2">
        <f t="shared" si="22"/>
        <v>1721000</v>
      </c>
      <c r="W221" s="2">
        <f t="shared" si="22"/>
        <v>1001200</v>
      </c>
      <c r="X221" s="2">
        <f t="shared" si="22"/>
        <v>2295200</v>
      </c>
      <c r="Y221" s="2" cm="1">
        <f t="array" ref="Y221">_xlfn.XLOOKUP(Y$1&amp;$R221,$C$3:$C$1662&amp;$D$3:$D$1662,$E$3:$E$1662,0,0,1)</f>
        <v>14000</v>
      </c>
      <c r="Z221" s="2" cm="1">
        <f t="array" ref="Z221">_xlfn.XLOOKUP(Z$1&amp;$R221,$C$3:$C$1662&amp;$D$3:$D$1662,$E$3:$E$1662,0,0,1)</f>
        <v>200</v>
      </c>
      <c r="AA221" s="2" cm="1">
        <f t="array" ref="AA221">_xlfn.XLOOKUP(AA$1&amp;$R221,$C$3:$C$1662&amp;$D$3:$D$1662,$E$3:$E$1662,0,0,1)</f>
        <v>1500</v>
      </c>
      <c r="AB221" s="2" cm="1">
        <f t="array" ref="AB221">_xlfn.XLOOKUP(AB$1&amp;$R221,$C$3:$C$1662&amp;$D$3:$D$1662,$E$3:$E$1662,0,0,1)</f>
        <v>3000</v>
      </c>
      <c r="AC221" s="2" cm="1">
        <f t="array" ref="AC221">_xlfn.XLOOKUP(AC$1&amp;$R221,$C$3:$C$1662&amp;$D$3:$D$1662,$E$3:$E$1662,0,0,1)</f>
        <v>1700</v>
      </c>
    </row>
    <row r="222" spans="3:29" x14ac:dyDescent="0.4">
      <c r="C222" t="s">
        <v>804</v>
      </c>
      <c r="D222" t="s">
        <v>423</v>
      </c>
      <c r="E222">
        <v>1700</v>
      </c>
      <c r="R222" t="s">
        <v>249</v>
      </c>
      <c r="S222" s="2">
        <f t="shared" si="20"/>
        <v>1459760</v>
      </c>
      <c r="T222" s="2">
        <f t="shared" si="22"/>
        <v>1023800</v>
      </c>
      <c r="U222" s="2">
        <f t="shared" si="22"/>
        <v>1246700</v>
      </c>
      <c r="V222" s="2">
        <f t="shared" si="22"/>
        <v>1721400</v>
      </c>
      <c r="W222" s="2">
        <f t="shared" si="22"/>
        <v>1003900</v>
      </c>
      <c r="X222" s="2">
        <f t="shared" si="22"/>
        <v>2303000</v>
      </c>
      <c r="Y222" s="2" cm="1">
        <f t="array" ref="Y222">_xlfn.XLOOKUP(Y$1&amp;$R222,$C$3:$C$1662&amp;$D$3:$D$1662,$E$3:$E$1662,0,0,1)</f>
        <v>900</v>
      </c>
      <c r="Z222" s="2" cm="1">
        <f t="array" ref="Z222">_xlfn.XLOOKUP(Z$1&amp;$R222,$C$3:$C$1662&amp;$D$3:$D$1662,$E$3:$E$1662,0,0,1)</f>
        <v>3700</v>
      </c>
      <c r="AA222" s="2" cm="1">
        <f t="array" ref="AA222">_xlfn.XLOOKUP(AA$1&amp;$R222,$C$3:$C$1662&amp;$D$3:$D$1662,$E$3:$E$1662,0,0,1)</f>
        <v>400</v>
      </c>
      <c r="AB222" s="2" cm="1">
        <f t="array" ref="AB222">_xlfn.XLOOKUP(AB$1&amp;$R222,$C$3:$C$1662&amp;$D$3:$D$1662,$E$3:$E$1662,0,0,1)</f>
        <v>2700</v>
      </c>
      <c r="AC222" s="2" cm="1">
        <f t="array" ref="AC222">_xlfn.XLOOKUP(AC$1&amp;$R222,$C$3:$C$1662&amp;$D$3:$D$1662,$E$3:$E$1662,0,0,1)</f>
        <v>7800</v>
      </c>
    </row>
    <row r="223" spans="3:29" x14ac:dyDescent="0.4">
      <c r="C223" t="s">
        <v>804</v>
      </c>
      <c r="D223" t="s">
        <v>424</v>
      </c>
      <c r="E223">
        <v>7800</v>
      </c>
      <c r="R223" t="s">
        <v>209</v>
      </c>
      <c r="S223" s="2">
        <f t="shared" si="20"/>
        <v>1462820</v>
      </c>
      <c r="T223" s="2">
        <f t="shared" si="22"/>
        <v>1024400</v>
      </c>
      <c r="U223" s="2">
        <f t="shared" si="22"/>
        <v>1251600</v>
      </c>
      <c r="V223" s="2">
        <f t="shared" si="22"/>
        <v>1728200</v>
      </c>
      <c r="W223" s="2">
        <f t="shared" si="22"/>
        <v>1006300</v>
      </c>
      <c r="X223" s="2">
        <f t="shared" si="22"/>
        <v>2303600</v>
      </c>
      <c r="Y223" s="2" cm="1">
        <f t="array" ref="Y223">_xlfn.XLOOKUP(Y$1&amp;$R223,$C$3:$C$1662&amp;$D$3:$D$1662,$E$3:$E$1662,0,0,1)</f>
        <v>600</v>
      </c>
      <c r="Z223" s="2" cm="1">
        <f t="array" ref="Z223">_xlfn.XLOOKUP(Z$1&amp;$R223,$C$3:$C$1662&amp;$D$3:$D$1662,$E$3:$E$1662,0,0,1)</f>
        <v>4900</v>
      </c>
      <c r="AA223" s="2" cm="1">
        <f t="array" ref="AA223">_xlfn.XLOOKUP(AA$1&amp;$R223,$C$3:$C$1662&amp;$D$3:$D$1662,$E$3:$E$1662,0,0,1)</f>
        <v>6800</v>
      </c>
      <c r="AB223" s="2" cm="1">
        <f t="array" ref="AB223">_xlfn.XLOOKUP(AB$1&amp;$R223,$C$3:$C$1662&amp;$D$3:$D$1662,$E$3:$E$1662,0,0,1)</f>
        <v>2400</v>
      </c>
      <c r="AC223" s="2" cm="1">
        <f t="array" ref="AC223">_xlfn.XLOOKUP(AC$1&amp;$R223,$C$3:$C$1662&amp;$D$3:$D$1662,$E$3:$E$1662,0,0,1)</f>
        <v>600</v>
      </c>
    </row>
    <row r="224" spans="3:29" x14ac:dyDescent="0.4">
      <c r="C224" t="s">
        <v>804</v>
      </c>
      <c r="D224" t="s">
        <v>425</v>
      </c>
      <c r="E224">
        <v>600</v>
      </c>
      <c r="R224" t="s">
        <v>239</v>
      </c>
      <c r="S224" s="2">
        <f t="shared" si="20"/>
        <v>1470800</v>
      </c>
      <c r="T224" s="2">
        <f t="shared" si="22"/>
        <v>1042300</v>
      </c>
      <c r="U224" s="2">
        <f t="shared" si="22"/>
        <v>1256400</v>
      </c>
      <c r="V224" s="2">
        <f t="shared" si="22"/>
        <v>1730600</v>
      </c>
      <c r="W224" s="2">
        <f t="shared" si="22"/>
        <v>1008500</v>
      </c>
      <c r="X224" s="2">
        <f t="shared" si="22"/>
        <v>2316200</v>
      </c>
      <c r="Y224" s="2" cm="1">
        <f t="array" ref="Y224">_xlfn.XLOOKUP(Y$1&amp;$R224,$C$3:$C$1662&amp;$D$3:$D$1662,$E$3:$E$1662,0,0,1)</f>
        <v>17900</v>
      </c>
      <c r="Z224" s="2" cm="1">
        <f t="array" ref="Z224">_xlfn.XLOOKUP(Z$1&amp;$R224,$C$3:$C$1662&amp;$D$3:$D$1662,$E$3:$E$1662,0,0,1)</f>
        <v>4800</v>
      </c>
      <c r="AA224" s="2" cm="1">
        <f t="array" ref="AA224">_xlfn.XLOOKUP(AA$1&amp;$R224,$C$3:$C$1662&amp;$D$3:$D$1662,$E$3:$E$1662,0,0,1)</f>
        <v>2400</v>
      </c>
      <c r="AB224" s="2" cm="1">
        <f t="array" ref="AB224">_xlfn.XLOOKUP(AB$1&amp;$R224,$C$3:$C$1662&amp;$D$3:$D$1662,$E$3:$E$1662,0,0,1)</f>
        <v>2200</v>
      </c>
      <c r="AC224" s="2" cm="1">
        <f t="array" ref="AC224">_xlfn.XLOOKUP(AC$1&amp;$R224,$C$3:$C$1662&amp;$D$3:$D$1662,$E$3:$E$1662,0,0,1)</f>
        <v>12600</v>
      </c>
    </row>
    <row r="225" spans="3:29" x14ac:dyDescent="0.4">
      <c r="C225" t="s">
        <v>804</v>
      </c>
      <c r="D225" t="s">
        <v>426</v>
      </c>
      <c r="E225">
        <v>12600</v>
      </c>
      <c r="R225" t="s">
        <v>304</v>
      </c>
      <c r="S225" s="2">
        <f t="shared" si="20"/>
        <v>1475180</v>
      </c>
      <c r="T225" s="2">
        <f t="shared" si="22"/>
        <v>1046200</v>
      </c>
      <c r="U225" s="2">
        <f t="shared" si="22"/>
        <v>1256800</v>
      </c>
      <c r="V225" s="2">
        <f t="shared" si="22"/>
        <v>1740900</v>
      </c>
      <c r="W225" s="2">
        <f t="shared" si="22"/>
        <v>1008700</v>
      </c>
      <c r="X225" s="2">
        <f t="shared" si="22"/>
        <v>2323300</v>
      </c>
      <c r="Y225" s="2" cm="1">
        <f t="array" ref="Y225">_xlfn.XLOOKUP(Y$1&amp;$R225,$C$3:$C$1662&amp;$D$3:$D$1662,$E$3:$E$1662,0,0,1)</f>
        <v>3900</v>
      </c>
      <c r="Z225" s="2" cm="1">
        <f t="array" ref="Z225">_xlfn.XLOOKUP(Z$1&amp;$R225,$C$3:$C$1662&amp;$D$3:$D$1662,$E$3:$E$1662,0,0,1)</f>
        <v>400</v>
      </c>
      <c r="AA225" s="2" cm="1">
        <f t="array" ref="AA225">_xlfn.XLOOKUP(AA$1&amp;$R225,$C$3:$C$1662&amp;$D$3:$D$1662,$E$3:$E$1662,0,0,1)</f>
        <v>10300</v>
      </c>
      <c r="AB225" s="2" cm="1">
        <f t="array" ref="AB225">_xlfn.XLOOKUP(AB$1&amp;$R225,$C$3:$C$1662&amp;$D$3:$D$1662,$E$3:$E$1662,0,0,1)</f>
        <v>200</v>
      </c>
      <c r="AC225" s="2" cm="1">
        <f t="array" ref="AC225">_xlfn.XLOOKUP(AC$1&amp;$R225,$C$3:$C$1662&amp;$D$3:$D$1662,$E$3:$E$1662,0,0,1)</f>
        <v>7100</v>
      </c>
    </row>
    <row r="226" spans="3:29" x14ac:dyDescent="0.4">
      <c r="C226" t="s">
        <v>804</v>
      </c>
      <c r="D226" t="s">
        <v>427</v>
      </c>
      <c r="E226">
        <v>7100</v>
      </c>
      <c r="R226" t="s">
        <v>283</v>
      </c>
      <c r="S226" s="2">
        <f t="shared" si="20"/>
        <v>1481960</v>
      </c>
      <c r="T226" s="2">
        <f t="shared" si="22"/>
        <v>1047200</v>
      </c>
      <c r="U226" s="2">
        <f t="shared" si="22"/>
        <v>1262000</v>
      </c>
      <c r="V226" s="2">
        <f t="shared" si="22"/>
        <v>1750900</v>
      </c>
      <c r="W226" s="2">
        <f t="shared" si="22"/>
        <v>1013300</v>
      </c>
      <c r="X226" s="2">
        <f t="shared" si="22"/>
        <v>2336400</v>
      </c>
      <c r="Y226" s="2" cm="1">
        <f t="array" ref="Y226">_xlfn.XLOOKUP(Y$1&amp;$R226,$C$3:$C$1662&amp;$D$3:$D$1662,$E$3:$E$1662,0,0,1)</f>
        <v>1000</v>
      </c>
      <c r="Z226" s="2" cm="1">
        <f t="array" ref="Z226">_xlfn.XLOOKUP(Z$1&amp;$R226,$C$3:$C$1662&amp;$D$3:$D$1662,$E$3:$E$1662,0,0,1)</f>
        <v>5200</v>
      </c>
      <c r="AA226" s="2" cm="1">
        <f t="array" ref="AA226">_xlfn.XLOOKUP(AA$1&amp;$R226,$C$3:$C$1662&amp;$D$3:$D$1662,$E$3:$E$1662,0,0,1)</f>
        <v>10000</v>
      </c>
      <c r="AB226" s="2" cm="1">
        <f t="array" ref="AB226">_xlfn.XLOOKUP(AB$1&amp;$R226,$C$3:$C$1662&amp;$D$3:$D$1662,$E$3:$E$1662,0,0,1)</f>
        <v>4600</v>
      </c>
      <c r="AC226" s="2" cm="1">
        <f t="array" ref="AC226">_xlfn.XLOOKUP(AC$1&amp;$R226,$C$3:$C$1662&amp;$D$3:$D$1662,$E$3:$E$1662,0,0,1)</f>
        <v>13100</v>
      </c>
    </row>
    <row r="227" spans="3:29" x14ac:dyDescent="0.4">
      <c r="C227" t="s">
        <v>804</v>
      </c>
      <c r="D227" t="s">
        <v>428</v>
      </c>
      <c r="E227">
        <v>13100</v>
      </c>
      <c r="R227" t="s">
        <v>176</v>
      </c>
      <c r="S227" s="2">
        <f t="shared" si="20"/>
        <v>1485680</v>
      </c>
      <c r="T227" s="2">
        <f t="shared" si="22"/>
        <v>1053700</v>
      </c>
      <c r="U227" s="2">
        <f t="shared" si="22"/>
        <v>1264800</v>
      </c>
      <c r="V227" s="2">
        <f t="shared" si="22"/>
        <v>1752100</v>
      </c>
      <c r="W227" s="2">
        <f t="shared" si="22"/>
        <v>1019500</v>
      </c>
      <c r="X227" s="2">
        <f t="shared" si="22"/>
        <v>2338300</v>
      </c>
      <c r="Y227" s="2" cm="1">
        <f t="array" ref="Y227">_xlfn.XLOOKUP(Y$1&amp;$R227,$C$3:$C$1662&amp;$D$3:$D$1662,$E$3:$E$1662,0,0,1)</f>
        <v>6500</v>
      </c>
      <c r="Z227" s="2" cm="1">
        <f t="array" ref="Z227">_xlfn.XLOOKUP(Z$1&amp;$R227,$C$3:$C$1662&amp;$D$3:$D$1662,$E$3:$E$1662,0,0,1)</f>
        <v>2800</v>
      </c>
      <c r="AA227" s="2" cm="1">
        <f t="array" ref="AA227">_xlfn.XLOOKUP(AA$1&amp;$R227,$C$3:$C$1662&amp;$D$3:$D$1662,$E$3:$E$1662,0,0,1)</f>
        <v>1200</v>
      </c>
      <c r="AB227" s="2" cm="1">
        <f t="array" ref="AB227">_xlfn.XLOOKUP(AB$1&amp;$R227,$C$3:$C$1662&amp;$D$3:$D$1662,$E$3:$E$1662,0,0,1)</f>
        <v>6200</v>
      </c>
      <c r="AC227" s="2" cm="1">
        <f t="array" ref="AC227">_xlfn.XLOOKUP(AC$1&amp;$R227,$C$3:$C$1662&amp;$D$3:$D$1662,$E$3:$E$1662,0,0,1)</f>
        <v>1900</v>
      </c>
    </row>
    <row r="228" spans="3:29" x14ac:dyDescent="0.4">
      <c r="C228" t="s">
        <v>804</v>
      </c>
      <c r="D228" t="s">
        <v>429</v>
      </c>
      <c r="E228">
        <v>1900</v>
      </c>
      <c r="R228" t="s">
        <v>117</v>
      </c>
      <c r="S228" s="2">
        <f t="shared" si="20"/>
        <v>1494080</v>
      </c>
      <c r="T228" s="2">
        <f t="shared" ref="T228:X243" si="23">T227+Y228</f>
        <v>1062100</v>
      </c>
      <c r="U228" s="2">
        <f t="shared" si="23"/>
        <v>1265000</v>
      </c>
      <c r="V228" s="2">
        <f t="shared" si="23"/>
        <v>1756700</v>
      </c>
      <c r="W228" s="2">
        <f t="shared" si="23"/>
        <v>1027000</v>
      </c>
      <c r="X228" s="2">
        <f t="shared" si="23"/>
        <v>2359600</v>
      </c>
      <c r="Y228" s="2" cm="1">
        <f t="array" ref="Y228">_xlfn.XLOOKUP(Y$1&amp;$R228,$C$3:$C$1662&amp;$D$3:$D$1662,$E$3:$E$1662,0,0,1)</f>
        <v>8400</v>
      </c>
      <c r="Z228" s="2" cm="1">
        <f t="array" ref="Z228">_xlfn.XLOOKUP(Z$1&amp;$R228,$C$3:$C$1662&amp;$D$3:$D$1662,$E$3:$E$1662,0,0,1)</f>
        <v>200</v>
      </c>
      <c r="AA228" s="2" cm="1">
        <f t="array" ref="AA228">_xlfn.XLOOKUP(AA$1&amp;$R228,$C$3:$C$1662&amp;$D$3:$D$1662,$E$3:$E$1662,0,0,1)</f>
        <v>4600</v>
      </c>
      <c r="AB228" s="2" cm="1">
        <f t="array" ref="AB228">_xlfn.XLOOKUP(AB$1&amp;$R228,$C$3:$C$1662&amp;$D$3:$D$1662,$E$3:$E$1662,0,0,1)</f>
        <v>7500</v>
      </c>
      <c r="AC228" s="2" cm="1">
        <f t="array" ref="AC228">_xlfn.XLOOKUP(AC$1&amp;$R228,$C$3:$C$1662&amp;$D$3:$D$1662,$E$3:$E$1662,0,0,1)</f>
        <v>21300</v>
      </c>
    </row>
    <row r="229" spans="3:29" x14ac:dyDescent="0.4">
      <c r="C229" t="s">
        <v>804</v>
      </c>
      <c r="D229" t="s">
        <v>430</v>
      </c>
      <c r="E229">
        <v>21300</v>
      </c>
      <c r="R229" t="s">
        <v>54</v>
      </c>
      <c r="S229" s="2">
        <f t="shared" si="20"/>
        <v>1496920</v>
      </c>
      <c r="T229" s="2">
        <f t="shared" si="23"/>
        <v>1063400</v>
      </c>
      <c r="U229" s="2">
        <f t="shared" si="23"/>
        <v>1265300</v>
      </c>
      <c r="V229" s="2">
        <f t="shared" si="23"/>
        <v>1762500</v>
      </c>
      <c r="W229" s="2">
        <f t="shared" si="23"/>
        <v>1028000</v>
      </c>
      <c r="X229" s="2">
        <f t="shared" si="23"/>
        <v>2365400</v>
      </c>
      <c r="Y229" s="2" cm="1">
        <f t="array" ref="Y229">_xlfn.XLOOKUP(Y$1&amp;$R229,$C$3:$C$1662&amp;$D$3:$D$1662,$E$3:$E$1662,0,0,1)</f>
        <v>1300</v>
      </c>
      <c r="Z229" s="2" cm="1">
        <f t="array" ref="Z229">_xlfn.XLOOKUP(Z$1&amp;$R229,$C$3:$C$1662&amp;$D$3:$D$1662,$E$3:$E$1662,0,0,1)</f>
        <v>300</v>
      </c>
      <c r="AA229" s="2" cm="1">
        <f t="array" ref="AA229">_xlfn.XLOOKUP(AA$1&amp;$R229,$C$3:$C$1662&amp;$D$3:$D$1662,$E$3:$E$1662,0,0,1)</f>
        <v>5800</v>
      </c>
      <c r="AB229" s="2" cm="1">
        <f t="array" ref="AB229">_xlfn.XLOOKUP(AB$1&amp;$R229,$C$3:$C$1662&amp;$D$3:$D$1662,$E$3:$E$1662,0,0,1)</f>
        <v>1000</v>
      </c>
      <c r="AC229" s="2" cm="1">
        <f t="array" ref="AC229">_xlfn.XLOOKUP(AC$1&amp;$R229,$C$3:$C$1662&amp;$D$3:$D$1662,$E$3:$E$1662,0,0,1)</f>
        <v>5800</v>
      </c>
    </row>
    <row r="230" spans="3:29" x14ac:dyDescent="0.4">
      <c r="C230" t="s">
        <v>804</v>
      </c>
      <c r="D230" t="s">
        <v>431</v>
      </c>
      <c r="E230">
        <v>5800</v>
      </c>
      <c r="R230" t="s">
        <v>161</v>
      </c>
      <c r="S230" s="2">
        <f t="shared" si="20"/>
        <v>1501640</v>
      </c>
      <c r="T230" s="2">
        <f t="shared" si="23"/>
        <v>1065200</v>
      </c>
      <c r="U230" s="2">
        <f t="shared" si="23"/>
        <v>1268700</v>
      </c>
      <c r="V230" s="2">
        <f t="shared" si="23"/>
        <v>1772700</v>
      </c>
      <c r="W230" s="2">
        <f t="shared" si="23"/>
        <v>1028000</v>
      </c>
      <c r="X230" s="2">
        <f t="shared" si="23"/>
        <v>2373600</v>
      </c>
      <c r="Y230" s="2" cm="1">
        <f t="array" ref="Y230">_xlfn.XLOOKUP(Y$1&amp;$R230,$C$3:$C$1662&amp;$D$3:$D$1662,$E$3:$E$1662,0,0,1)</f>
        <v>1800</v>
      </c>
      <c r="Z230" s="2" cm="1">
        <f t="array" ref="Z230">_xlfn.XLOOKUP(Z$1&amp;$R230,$C$3:$C$1662&amp;$D$3:$D$1662,$E$3:$E$1662,0,0,1)</f>
        <v>3400</v>
      </c>
      <c r="AA230" s="2" cm="1">
        <f t="array" ref="AA230">_xlfn.XLOOKUP(AA$1&amp;$R230,$C$3:$C$1662&amp;$D$3:$D$1662,$E$3:$E$1662,0,0,1)</f>
        <v>10200</v>
      </c>
      <c r="AB230" s="2" cm="1">
        <f t="array" ref="AB230">_xlfn.XLOOKUP(AB$1&amp;$R230,$C$3:$C$1662&amp;$D$3:$D$1662,$E$3:$E$1662,0,0,1)</f>
        <v>0</v>
      </c>
      <c r="AC230" s="2" cm="1">
        <f t="array" ref="AC230">_xlfn.XLOOKUP(AC$1&amp;$R230,$C$3:$C$1662&amp;$D$3:$D$1662,$E$3:$E$1662,0,0,1)</f>
        <v>8200</v>
      </c>
    </row>
    <row r="231" spans="3:29" x14ac:dyDescent="0.4">
      <c r="C231" t="s">
        <v>804</v>
      </c>
      <c r="D231" t="s">
        <v>432</v>
      </c>
      <c r="E231">
        <v>8200</v>
      </c>
      <c r="R231" t="s">
        <v>185</v>
      </c>
      <c r="S231" s="2">
        <f t="shared" si="20"/>
        <v>1506240</v>
      </c>
      <c r="T231" s="2">
        <f t="shared" si="23"/>
        <v>1071400</v>
      </c>
      <c r="U231" s="2">
        <f t="shared" si="23"/>
        <v>1271000</v>
      </c>
      <c r="V231" s="2">
        <f t="shared" si="23"/>
        <v>1776100</v>
      </c>
      <c r="W231" s="2">
        <f t="shared" si="23"/>
        <v>1028100</v>
      </c>
      <c r="X231" s="2">
        <f t="shared" si="23"/>
        <v>2384600</v>
      </c>
      <c r="Y231" s="2" cm="1">
        <f t="array" ref="Y231">_xlfn.XLOOKUP(Y$1&amp;$R231,$C$3:$C$1662&amp;$D$3:$D$1662,$E$3:$E$1662,0,0,1)</f>
        <v>6200</v>
      </c>
      <c r="Z231" s="2" cm="1">
        <f t="array" ref="Z231">_xlfn.XLOOKUP(Z$1&amp;$R231,$C$3:$C$1662&amp;$D$3:$D$1662,$E$3:$E$1662,0,0,1)</f>
        <v>2300</v>
      </c>
      <c r="AA231" s="2" cm="1">
        <f t="array" ref="AA231">_xlfn.XLOOKUP(AA$1&amp;$R231,$C$3:$C$1662&amp;$D$3:$D$1662,$E$3:$E$1662,0,0,1)</f>
        <v>3400</v>
      </c>
      <c r="AB231" s="2" cm="1">
        <f t="array" ref="AB231">_xlfn.XLOOKUP(AB$1&amp;$R231,$C$3:$C$1662&amp;$D$3:$D$1662,$E$3:$E$1662,0,0,1)</f>
        <v>100</v>
      </c>
      <c r="AC231" s="2" cm="1">
        <f t="array" ref="AC231">_xlfn.XLOOKUP(AC$1&amp;$R231,$C$3:$C$1662&amp;$D$3:$D$1662,$E$3:$E$1662,0,0,1)</f>
        <v>11000</v>
      </c>
    </row>
    <row r="232" spans="3:29" x14ac:dyDescent="0.4">
      <c r="C232" t="s">
        <v>804</v>
      </c>
      <c r="D232" t="s">
        <v>433</v>
      </c>
      <c r="E232">
        <v>11000</v>
      </c>
      <c r="R232" t="s">
        <v>207</v>
      </c>
      <c r="S232" s="2">
        <f t="shared" si="20"/>
        <v>1509860</v>
      </c>
      <c r="T232" s="2">
        <f t="shared" si="23"/>
        <v>1075300</v>
      </c>
      <c r="U232" s="2">
        <f t="shared" si="23"/>
        <v>1272400</v>
      </c>
      <c r="V232" s="2">
        <f t="shared" si="23"/>
        <v>1783000</v>
      </c>
      <c r="W232" s="2">
        <f t="shared" si="23"/>
        <v>1028100</v>
      </c>
      <c r="X232" s="2">
        <f t="shared" si="23"/>
        <v>2390500</v>
      </c>
      <c r="Y232" s="2" cm="1">
        <f t="array" ref="Y232">_xlfn.XLOOKUP(Y$1&amp;$R232,$C$3:$C$1662&amp;$D$3:$D$1662,$E$3:$E$1662,0,0,1)</f>
        <v>3900</v>
      </c>
      <c r="Z232" s="2" cm="1">
        <f t="array" ref="Z232">_xlfn.XLOOKUP(Z$1&amp;$R232,$C$3:$C$1662&amp;$D$3:$D$1662,$E$3:$E$1662,0,0,1)</f>
        <v>1400</v>
      </c>
      <c r="AA232" s="2" cm="1">
        <f t="array" ref="AA232">_xlfn.XLOOKUP(AA$1&amp;$R232,$C$3:$C$1662&amp;$D$3:$D$1662,$E$3:$E$1662,0,0,1)</f>
        <v>6900</v>
      </c>
      <c r="AB232" s="2" cm="1">
        <f t="array" ref="AB232">_xlfn.XLOOKUP(AB$1&amp;$R232,$C$3:$C$1662&amp;$D$3:$D$1662,$E$3:$E$1662,0,0,1)</f>
        <v>0</v>
      </c>
      <c r="AC232" s="2" cm="1">
        <f t="array" ref="AC232">_xlfn.XLOOKUP(AC$1&amp;$R232,$C$3:$C$1662&amp;$D$3:$D$1662,$E$3:$E$1662,0,0,1)</f>
        <v>5900</v>
      </c>
    </row>
    <row r="233" spans="3:29" x14ac:dyDescent="0.4">
      <c r="C233" t="s">
        <v>804</v>
      </c>
      <c r="D233" t="s">
        <v>434</v>
      </c>
      <c r="E233">
        <v>5900</v>
      </c>
      <c r="R233" t="s">
        <v>216</v>
      </c>
      <c r="S233" s="2">
        <f t="shared" si="20"/>
        <v>1513420</v>
      </c>
      <c r="T233" s="2">
        <f t="shared" si="23"/>
        <v>1079600</v>
      </c>
      <c r="U233" s="2">
        <f t="shared" si="23"/>
        <v>1274600</v>
      </c>
      <c r="V233" s="2">
        <f t="shared" si="23"/>
        <v>1789500</v>
      </c>
      <c r="W233" s="2">
        <f t="shared" si="23"/>
        <v>1032600</v>
      </c>
      <c r="X233" s="2">
        <f t="shared" si="23"/>
        <v>2390800</v>
      </c>
      <c r="Y233" s="2" cm="1">
        <f t="array" ref="Y233">_xlfn.XLOOKUP(Y$1&amp;$R233,$C$3:$C$1662&amp;$D$3:$D$1662,$E$3:$E$1662,0,0,1)</f>
        <v>4300</v>
      </c>
      <c r="Z233" s="2" cm="1">
        <f t="array" ref="Z233">_xlfn.XLOOKUP(Z$1&amp;$R233,$C$3:$C$1662&amp;$D$3:$D$1662,$E$3:$E$1662,0,0,1)</f>
        <v>2200</v>
      </c>
      <c r="AA233" s="2" cm="1">
        <f t="array" ref="AA233">_xlfn.XLOOKUP(AA$1&amp;$R233,$C$3:$C$1662&amp;$D$3:$D$1662,$E$3:$E$1662,0,0,1)</f>
        <v>6500</v>
      </c>
      <c r="AB233" s="2" cm="1">
        <f t="array" ref="AB233">_xlfn.XLOOKUP(AB$1&amp;$R233,$C$3:$C$1662&amp;$D$3:$D$1662,$E$3:$E$1662,0,0,1)</f>
        <v>4500</v>
      </c>
      <c r="AC233" s="2" cm="1">
        <f t="array" ref="AC233">_xlfn.XLOOKUP(AC$1&amp;$R233,$C$3:$C$1662&amp;$D$3:$D$1662,$E$3:$E$1662,0,0,1)</f>
        <v>300</v>
      </c>
    </row>
    <row r="234" spans="3:29" x14ac:dyDescent="0.4">
      <c r="C234" t="s">
        <v>804</v>
      </c>
      <c r="D234" t="s">
        <v>435</v>
      </c>
      <c r="E234">
        <v>300</v>
      </c>
      <c r="R234" t="s">
        <v>212</v>
      </c>
      <c r="S234" s="2">
        <f t="shared" si="20"/>
        <v>1520760</v>
      </c>
      <c r="T234" s="2">
        <f t="shared" si="23"/>
        <v>1084400</v>
      </c>
      <c r="U234" s="2">
        <f t="shared" si="23"/>
        <v>1274600</v>
      </c>
      <c r="V234" s="2">
        <f t="shared" si="23"/>
        <v>1797600</v>
      </c>
      <c r="W234" s="2">
        <f t="shared" si="23"/>
        <v>1039400</v>
      </c>
      <c r="X234" s="2">
        <f t="shared" si="23"/>
        <v>2407800</v>
      </c>
      <c r="Y234" s="2" cm="1">
        <f t="array" ref="Y234">_xlfn.XLOOKUP(Y$1&amp;$R234,$C$3:$C$1662&amp;$D$3:$D$1662,$E$3:$E$1662,0,0,1)</f>
        <v>4800</v>
      </c>
      <c r="Z234" s="2" cm="1">
        <f t="array" ref="Z234">_xlfn.XLOOKUP(Z$1&amp;$R234,$C$3:$C$1662&amp;$D$3:$D$1662,$E$3:$E$1662,0,0,1)</f>
        <v>0</v>
      </c>
      <c r="AA234" s="2" cm="1">
        <f t="array" ref="AA234">_xlfn.XLOOKUP(AA$1&amp;$R234,$C$3:$C$1662&amp;$D$3:$D$1662,$E$3:$E$1662,0,0,1)</f>
        <v>8100</v>
      </c>
      <c r="AB234" s="2" cm="1">
        <f t="array" ref="AB234">_xlfn.XLOOKUP(AB$1&amp;$R234,$C$3:$C$1662&amp;$D$3:$D$1662,$E$3:$E$1662,0,0,1)</f>
        <v>6800</v>
      </c>
      <c r="AC234" s="2" cm="1">
        <f t="array" ref="AC234">_xlfn.XLOOKUP(AC$1&amp;$R234,$C$3:$C$1662&amp;$D$3:$D$1662,$E$3:$E$1662,0,0,1)</f>
        <v>17000</v>
      </c>
    </row>
    <row r="235" spans="3:29" x14ac:dyDescent="0.4">
      <c r="C235" t="s">
        <v>804</v>
      </c>
      <c r="D235" t="s">
        <v>436</v>
      </c>
      <c r="E235">
        <v>17000</v>
      </c>
      <c r="R235" t="s">
        <v>146</v>
      </c>
      <c r="S235" s="2">
        <f t="shared" si="20"/>
        <v>1524440</v>
      </c>
      <c r="T235" s="2">
        <f t="shared" si="23"/>
        <v>1090000</v>
      </c>
      <c r="U235" s="2">
        <f t="shared" si="23"/>
        <v>1275300</v>
      </c>
      <c r="V235" s="2">
        <f t="shared" si="23"/>
        <v>1809100</v>
      </c>
      <c r="W235" s="2">
        <f t="shared" si="23"/>
        <v>1039800</v>
      </c>
      <c r="X235" s="2">
        <f t="shared" si="23"/>
        <v>2408000</v>
      </c>
      <c r="Y235" s="2" cm="1">
        <f t="array" ref="Y235">_xlfn.XLOOKUP(Y$1&amp;$R235,$C$3:$C$1662&amp;$D$3:$D$1662,$E$3:$E$1662,0,0,1)</f>
        <v>5600</v>
      </c>
      <c r="Z235" s="2" cm="1">
        <f t="array" ref="Z235">_xlfn.XLOOKUP(Z$1&amp;$R235,$C$3:$C$1662&amp;$D$3:$D$1662,$E$3:$E$1662,0,0,1)</f>
        <v>700</v>
      </c>
      <c r="AA235" s="2" cm="1">
        <f t="array" ref="AA235">_xlfn.XLOOKUP(AA$1&amp;$R235,$C$3:$C$1662&amp;$D$3:$D$1662,$E$3:$E$1662,0,0,1)</f>
        <v>11500</v>
      </c>
      <c r="AB235" s="2" cm="1">
        <f t="array" ref="AB235">_xlfn.XLOOKUP(AB$1&amp;$R235,$C$3:$C$1662&amp;$D$3:$D$1662,$E$3:$E$1662,0,0,1)</f>
        <v>400</v>
      </c>
      <c r="AC235" s="2" cm="1">
        <f t="array" ref="AC235">_xlfn.XLOOKUP(AC$1&amp;$R235,$C$3:$C$1662&amp;$D$3:$D$1662,$E$3:$E$1662,0,0,1)</f>
        <v>200</v>
      </c>
    </row>
    <row r="236" spans="3:29" x14ac:dyDescent="0.4">
      <c r="C236" t="s">
        <v>804</v>
      </c>
      <c r="D236" t="s">
        <v>437</v>
      </c>
      <c r="E236">
        <v>200</v>
      </c>
      <c r="R236" t="s">
        <v>195</v>
      </c>
      <c r="S236" s="2">
        <f t="shared" si="20"/>
        <v>1526840</v>
      </c>
      <c r="T236" s="2">
        <f t="shared" si="23"/>
        <v>1090900</v>
      </c>
      <c r="U236" s="2">
        <f t="shared" si="23"/>
        <v>1275300</v>
      </c>
      <c r="V236" s="2">
        <f t="shared" si="23"/>
        <v>1812400</v>
      </c>
      <c r="W236" s="2">
        <f t="shared" si="23"/>
        <v>1039900</v>
      </c>
      <c r="X236" s="2">
        <f t="shared" si="23"/>
        <v>2415700</v>
      </c>
      <c r="Y236" s="2" cm="1">
        <f t="array" ref="Y236">_xlfn.XLOOKUP(Y$1&amp;$R236,$C$3:$C$1662&amp;$D$3:$D$1662,$E$3:$E$1662,0,0,1)</f>
        <v>900</v>
      </c>
      <c r="Z236" s="2" cm="1">
        <f t="array" ref="Z236">_xlfn.XLOOKUP(Z$1&amp;$R236,$C$3:$C$1662&amp;$D$3:$D$1662,$E$3:$E$1662,0,0,1)</f>
        <v>0</v>
      </c>
      <c r="AA236" s="2" cm="1">
        <f t="array" ref="AA236">_xlfn.XLOOKUP(AA$1&amp;$R236,$C$3:$C$1662&amp;$D$3:$D$1662,$E$3:$E$1662,0,0,1)</f>
        <v>3300</v>
      </c>
      <c r="AB236" s="2" cm="1">
        <f t="array" ref="AB236">_xlfn.XLOOKUP(AB$1&amp;$R236,$C$3:$C$1662&amp;$D$3:$D$1662,$E$3:$E$1662,0,0,1)</f>
        <v>100</v>
      </c>
      <c r="AC236" s="2" cm="1">
        <f t="array" ref="AC236">_xlfn.XLOOKUP(AC$1&amp;$R236,$C$3:$C$1662&amp;$D$3:$D$1662,$E$3:$E$1662,0,0,1)</f>
        <v>7700</v>
      </c>
    </row>
    <row r="237" spans="3:29" x14ac:dyDescent="0.4">
      <c r="C237" t="s">
        <v>804</v>
      </c>
      <c r="D237" t="s">
        <v>438</v>
      </c>
      <c r="E237">
        <v>7700</v>
      </c>
      <c r="R237" t="s">
        <v>243</v>
      </c>
      <c r="S237" s="2">
        <f t="shared" si="20"/>
        <v>1530500</v>
      </c>
      <c r="T237" s="2">
        <f t="shared" si="23"/>
        <v>1100100</v>
      </c>
      <c r="U237" s="2">
        <f t="shared" si="23"/>
        <v>1276400</v>
      </c>
      <c r="V237" s="2">
        <f t="shared" si="23"/>
        <v>1814400</v>
      </c>
      <c r="W237" s="2">
        <f t="shared" si="23"/>
        <v>1042900</v>
      </c>
      <c r="X237" s="2">
        <f t="shared" si="23"/>
        <v>2418700</v>
      </c>
      <c r="Y237" s="2" cm="1">
        <f t="array" ref="Y237">_xlfn.XLOOKUP(Y$1&amp;$R237,$C$3:$C$1662&amp;$D$3:$D$1662,$E$3:$E$1662,0,0,1)</f>
        <v>9200</v>
      </c>
      <c r="Z237" s="2" cm="1">
        <f t="array" ref="Z237">_xlfn.XLOOKUP(Z$1&amp;$R237,$C$3:$C$1662&amp;$D$3:$D$1662,$E$3:$E$1662,0,0,1)</f>
        <v>1100</v>
      </c>
      <c r="AA237" s="2" cm="1">
        <f t="array" ref="AA237">_xlfn.XLOOKUP(AA$1&amp;$R237,$C$3:$C$1662&amp;$D$3:$D$1662,$E$3:$E$1662,0,0,1)</f>
        <v>2000</v>
      </c>
      <c r="AB237" s="2" cm="1">
        <f t="array" ref="AB237">_xlfn.XLOOKUP(AB$1&amp;$R237,$C$3:$C$1662&amp;$D$3:$D$1662,$E$3:$E$1662,0,0,1)</f>
        <v>3000</v>
      </c>
      <c r="AC237" s="2" cm="1">
        <f t="array" ref="AC237">_xlfn.XLOOKUP(AC$1&amp;$R237,$C$3:$C$1662&amp;$D$3:$D$1662,$E$3:$E$1662,0,0,1)</f>
        <v>3000</v>
      </c>
    </row>
    <row r="238" spans="3:29" x14ac:dyDescent="0.4">
      <c r="C238" t="s">
        <v>804</v>
      </c>
      <c r="D238" t="s">
        <v>439</v>
      </c>
      <c r="E238">
        <v>3000</v>
      </c>
      <c r="R238" t="s">
        <v>305</v>
      </c>
      <c r="S238" s="2">
        <f t="shared" si="20"/>
        <v>1536860</v>
      </c>
      <c r="T238" s="2">
        <f t="shared" si="23"/>
        <v>1101200</v>
      </c>
      <c r="U238" s="2">
        <f t="shared" si="23"/>
        <v>1276800</v>
      </c>
      <c r="V238" s="2">
        <f t="shared" si="23"/>
        <v>1819300</v>
      </c>
      <c r="W238" s="2">
        <f t="shared" si="23"/>
        <v>1045900</v>
      </c>
      <c r="X238" s="2">
        <f t="shared" si="23"/>
        <v>2441100</v>
      </c>
      <c r="Y238" s="2" cm="1">
        <f t="array" ref="Y238">_xlfn.XLOOKUP(Y$1&amp;$R238,$C$3:$C$1662&amp;$D$3:$D$1662,$E$3:$E$1662,0,0,1)</f>
        <v>1100</v>
      </c>
      <c r="Z238" s="2" cm="1">
        <f t="array" ref="Z238">_xlfn.XLOOKUP(Z$1&amp;$R238,$C$3:$C$1662&amp;$D$3:$D$1662,$E$3:$E$1662,0,0,1)</f>
        <v>400</v>
      </c>
      <c r="AA238" s="2" cm="1">
        <f t="array" ref="AA238">_xlfn.XLOOKUP(AA$1&amp;$R238,$C$3:$C$1662&amp;$D$3:$D$1662,$E$3:$E$1662,0,0,1)</f>
        <v>4900</v>
      </c>
      <c r="AB238" s="2" cm="1">
        <f t="array" ref="AB238">_xlfn.XLOOKUP(AB$1&amp;$R238,$C$3:$C$1662&amp;$D$3:$D$1662,$E$3:$E$1662,0,0,1)</f>
        <v>3000</v>
      </c>
      <c r="AC238" s="2" cm="1">
        <f t="array" ref="AC238">_xlfn.XLOOKUP(AC$1&amp;$R238,$C$3:$C$1662&amp;$D$3:$D$1662,$E$3:$E$1662,0,0,1)</f>
        <v>22400</v>
      </c>
    </row>
    <row r="239" spans="3:29" x14ac:dyDescent="0.4">
      <c r="C239" t="s">
        <v>804</v>
      </c>
      <c r="D239" t="s">
        <v>440</v>
      </c>
      <c r="E239">
        <v>22400</v>
      </c>
      <c r="R239" t="s">
        <v>281</v>
      </c>
      <c r="S239" s="2">
        <f t="shared" si="20"/>
        <v>1537920</v>
      </c>
      <c r="T239" s="2">
        <f t="shared" si="23"/>
        <v>1101700</v>
      </c>
      <c r="U239" s="2">
        <f t="shared" si="23"/>
        <v>1276900</v>
      </c>
      <c r="V239" s="2">
        <f t="shared" si="23"/>
        <v>1820800</v>
      </c>
      <c r="W239" s="2">
        <f t="shared" si="23"/>
        <v>1048000</v>
      </c>
      <c r="X239" s="2">
        <f t="shared" si="23"/>
        <v>2442200</v>
      </c>
      <c r="Y239" s="2" cm="1">
        <f t="array" ref="Y239">_xlfn.XLOOKUP(Y$1&amp;$R239,$C$3:$C$1662&amp;$D$3:$D$1662,$E$3:$E$1662,0,0,1)</f>
        <v>500</v>
      </c>
      <c r="Z239" s="2" cm="1">
        <f t="array" ref="Z239">_xlfn.XLOOKUP(Z$1&amp;$R239,$C$3:$C$1662&amp;$D$3:$D$1662,$E$3:$E$1662,0,0,1)</f>
        <v>100</v>
      </c>
      <c r="AA239" s="2" cm="1">
        <f t="array" ref="AA239">_xlfn.XLOOKUP(AA$1&amp;$R239,$C$3:$C$1662&amp;$D$3:$D$1662,$E$3:$E$1662,0,0,1)</f>
        <v>1500</v>
      </c>
      <c r="AB239" s="2" cm="1">
        <f t="array" ref="AB239">_xlfn.XLOOKUP(AB$1&amp;$R239,$C$3:$C$1662&amp;$D$3:$D$1662,$E$3:$E$1662,0,0,1)</f>
        <v>2100</v>
      </c>
      <c r="AC239" s="2" cm="1">
        <f t="array" ref="AC239">_xlfn.XLOOKUP(AC$1&amp;$R239,$C$3:$C$1662&amp;$D$3:$D$1662,$E$3:$E$1662,0,0,1)</f>
        <v>1100</v>
      </c>
    </row>
    <row r="240" spans="3:29" x14ac:dyDescent="0.4">
      <c r="C240" t="s">
        <v>804</v>
      </c>
      <c r="D240" t="s">
        <v>441</v>
      </c>
      <c r="E240">
        <v>1100</v>
      </c>
      <c r="R240" t="s">
        <v>135</v>
      </c>
      <c r="S240" s="2">
        <f t="shared" si="20"/>
        <v>1541160</v>
      </c>
      <c r="T240" s="2">
        <f t="shared" si="23"/>
        <v>1102000</v>
      </c>
      <c r="U240" s="2">
        <f t="shared" si="23"/>
        <v>1277500</v>
      </c>
      <c r="V240" s="2">
        <f t="shared" si="23"/>
        <v>1829300</v>
      </c>
      <c r="W240" s="2">
        <f t="shared" si="23"/>
        <v>1049500</v>
      </c>
      <c r="X240" s="2">
        <f t="shared" si="23"/>
        <v>2447500</v>
      </c>
      <c r="Y240" s="2" cm="1">
        <f t="array" ref="Y240">_xlfn.XLOOKUP(Y$1&amp;$R240,$C$3:$C$1662&amp;$D$3:$D$1662,$E$3:$E$1662,0,0,1)</f>
        <v>300</v>
      </c>
      <c r="Z240" s="2" cm="1">
        <f t="array" ref="Z240">_xlfn.XLOOKUP(Z$1&amp;$R240,$C$3:$C$1662&amp;$D$3:$D$1662,$E$3:$E$1662,0,0,1)</f>
        <v>600</v>
      </c>
      <c r="AA240" s="2" cm="1">
        <f t="array" ref="AA240">_xlfn.XLOOKUP(AA$1&amp;$R240,$C$3:$C$1662&amp;$D$3:$D$1662,$E$3:$E$1662,0,0,1)</f>
        <v>8500</v>
      </c>
      <c r="AB240" s="2" cm="1">
        <f t="array" ref="AB240">_xlfn.XLOOKUP(AB$1&amp;$R240,$C$3:$C$1662&amp;$D$3:$D$1662,$E$3:$E$1662,0,0,1)</f>
        <v>1500</v>
      </c>
      <c r="AC240" s="2" cm="1">
        <f t="array" ref="AC240">_xlfn.XLOOKUP(AC$1&amp;$R240,$C$3:$C$1662&amp;$D$3:$D$1662,$E$3:$E$1662,0,0,1)</f>
        <v>5300</v>
      </c>
    </row>
    <row r="241" spans="3:29" x14ac:dyDescent="0.4">
      <c r="C241" t="s">
        <v>804</v>
      </c>
      <c r="D241" t="s">
        <v>442</v>
      </c>
      <c r="E241">
        <v>5300</v>
      </c>
      <c r="R241" t="s">
        <v>306</v>
      </c>
      <c r="S241" s="2">
        <f t="shared" si="20"/>
        <v>1545360</v>
      </c>
      <c r="T241" s="2">
        <f t="shared" si="23"/>
        <v>1103200</v>
      </c>
      <c r="U241" s="2">
        <f t="shared" si="23"/>
        <v>1283300</v>
      </c>
      <c r="V241" s="2">
        <f t="shared" si="23"/>
        <v>1835500</v>
      </c>
      <c r="W241" s="2">
        <f t="shared" si="23"/>
        <v>1049900</v>
      </c>
      <c r="X241" s="2">
        <f t="shared" si="23"/>
        <v>2454900</v>
      </c>
      <c r="Y241" s="2" cm="1">
        <f t="array" ref="Y241">_xlfn.XLOOKUP(Y$1&amp;$R241,$C$3:$C$1662&amp;$D$3:$D$1662,$E$3:$E$1662,0,0,1)</f>
        <v>1200</v>
      </c>
      <c r="Z241" s="2" cm="1">
        <f t="array" ref="Z241">_xlfn.XLOOKUP(Z$1&amp;$R241,$C$3:$C$1662&amp;$D$3:$D$1662,$E$3:$E$1662,0,0,1)</f>
        <v>5800</v>
      </c>
      <c r="AA241" s="2" cm="1">
        <f t="array" ref="AA241">_xlfn.XLOOKUP(AA$1&amp;$R241,$C$3:$C$1662&amp;$D$3:$D$1662,$E$3:$E$1662,0,0,1)</f>
        <v>6200</v>
      </c>
      <c r="AB241" s="2" cm="1">
        <f t="array" ref="AB241">_xlfn.XLOOKUP(AB$1&amp;$R241,$C$3:$C$1662&amp;$D$3:$D$1662,$E$3:$E$1662,0,0,1)</f>
        <v>400</v>
      </c>
      <c r="AC241" s="2" cm="1">
        <f t="array" ref="AC241">_xlfn.XLOOKUP(AC$1&amp;$R241,$C$3:$C$1662&amp;$D$3:$D$1662,$E$3:$E$1662,0,0,1)</f>
        <v>7400</v>
      </c>
    </row>
    <row r="242" spans="3:29" x14ac:dyDescent="0.4">
      <c r="C242" t="s">
        <v>804</v>
      </c>
      <c r="D242" t="s">
        <v>443</v>
      </c>
      <c r="E242">
        <v>7400</v>
      </c>
      <c r="R242" t="s">
        <v>59</v>
      </c>
      <c r="S242" s="2">
        <f t="shared" si="20"/>
        <v>1546920</v>
      </c>
      <c r="T242" s="2">
        <f t="shared" si="23"/>
        <v>1107100</v>
      </c>
      <c r="U242" s="2">
        <f t="shared" si="23"/>
        <v>1283300</v>
      </c>
      <c r="V242" s="2">
        <f t="shared" si="23"/>
        <v>1837400</v>
      </c>
      <c r="W242" s="2">
        <f t="shared" si="23"/>
        <v>1049900</v>
      </c>
      <c r="X242" s="2">
        <f t="shared" si="23"/>
        <v>2456900</v>
      </c>
      <c r="Y242" s="2" cm="1">
        <f t="array" ref="Y242">_xlfn.XLOOKUP(Y$1&amp;$R242,$C$3:$C$1662&amp;$D$3:$D$1662,$E$3:$E$1662,0,0,1)</f>
        <v>3900</v>
      </c>
      <c r="Z242" s="2" cm="1">
        <f t="array" ref="Z242">_xlfn.XLOOKUP(Z$1&amp;$R242,$C$3:$C$1662&amp;$D$3:$D$1662,$E$3:$E$1662,0,0,1)</f>
        <v>0</v>
      </c>
      <c r="AA242" s="2" cm="1">
        <f t="array" ref="AA242">_xlfn.XLOOKUP(AA$1&amp;$R242,$C$3:$C$1662&amp;$D$3:$D$1662,$E$3:$E$1662,0,0,1)</f>
        <v>1900</v>
      </c>
      <c r="AB242" s="2" cm="1">
        <f t="array" ref="AB242">_xlfn.XLOOKUP(AB$1&amp;$R242,$C$3:$C$1662&amp;$D$3:$D$1662,$E$3:$E$1662,0,0,1)</f>
        <v>0</v>
      </c>
      <c r="AC242" s="2" cm="1">
        <f t="array" ref="AC242">_xlfn.XLOOKUP(AC$1&amp;$R242,$C$3:$C$1662&amp;$D$3:$D$1662,$E$3:$E$1662,0,0,1)</f>
        <v>2000</v>
      </c>
    </row>
    <row r="243" spans="3:29" x14ac:dyDescent="0.4">
      <c r="C243" t="s">
        <v>804</v>
      </c>
      <c r="D243" t="s">
        <v>444</v>
      </c>
      <c r="E243">
        <v>2000</v>
      </c>
      <c r="R243" t="s">
        <v>142</v>
      </c>
      <c r="S243" s="2">
        <f t="shared" si="20"/>
        <v>1550720</v>
      </c>
      <c r="T243" s="2">
        <f t="shared" si="23"/>
        <v>1110800</v>
      </c>
      <c r="U243" s="2">
        <f t="shared" si="23"/>
        <v>1284700</v>
      </c>
      <c r="V243" s="2">
        <f t="shared" si="23"/>
        <v>1837800</v>
      </c>
      <c r="W243" s="2">
        <f t="shared" si="23"/>
        <v>1058900</v>
      </c>
      <c r="X243" s="2">
        <f t="shared" si="23"/>
        <v>2461400</v>
      </c>
      <c r="Y243" s="2" cm="1">
        <f t="array" ref="Y243">_xlfn.XLOOKUP(Y$1&amp;$R243,$C$3:$C$1662&amp;$D$3:$D$1662,$E$3:$E$1662,0,0,1)</f>
        <v>3700</v>
      </c>
      <c r="Z243" s="2" cm="1">
        <f t="array" ref="Z243">_xlfn.XLOOKUP(Z$1&amp;$R243,$C$3:$C$1662&amp;$D$3:$D$1662,$E$3:$E$1662,0,0,1)</f>
        <v>1400</v>
      </c>
      <c r="AA243" s="2" cm="1">
        <f t="array" ref="AA243">_xlfn.XLOOKUP(AA$1&amp;$R243,$C$3:$C$1662&amp;$D$3:$D$1662,$E$3:$E$1662,0,0,1)</f>
        <v>400</v>
      </c>
      <c r="AB243" s="2" cm="1">
        <f t="array" ref="AB243">_xlfn.XLOOKUP(AB$1&amp;$R243,$C$3:$C$1662&amp;$D$3:$D$1662,$E$3:$E$1662,0,0,1)</f>
        <v>9000</v>
      </c>
      <c r="AC243" s="2" cm="1">
        <f t="array" ref="AC243">_xlfn.XLOOKUP(AC$1&amp;$R243,$C$3:$C$1662&amp;$D$3:$D$1662,$E$3:$E$1662,0,0,1)</f>
        <v>4500</v>
      </c>
    </row>
    <row r="244" spans="3:29" x14ac:dyDescent="0.4">
      <c r="C244" t="s">
        <v>804</v>
      </c>
      <c r="D244" t="s">
        <v>445</v>
      </c>
      <c r="E244">
        <v>4500</v>
      </c>
      <c r="R244" t="s">
        <v>282</v>
      </c>
      <c r="S244" s="2">
        <f t="shared" si="20"/>
        <v>1557140</v>
      </c>
      <c r="T244" s="2">
        <f t="shared" ref="T244:X259" si="24">T243+Y244</f>
        <v>1111300</v>
      </c>
      <c r="U244" s="2">
        <f t="shared" si="24"/>
        <v>1285600</v>
      </c>
      <c r="V244" s="2">
        <f t="shared" si="24"/>
        <v>1843200</v>
      </c>
      <c r="W244" s="2">
        <f t="shared" si="24"/>
        <v>1067300</v>
      </c>
      <c r="X244" s="2">
        <f t="shared" si="24"/>
        <v>2478300</v>
      </c>
      <c r="Y244" s="2" cm="1">
        <f t="array" ref="Y244">_xlfn.XLOOKUP(Y$1&amp;$R244,$C$3:$C$1662&amp;$D$3:$D$1662,$E$3:$E$1662,0,0,1)</f>
        <v>500</v>
      </c>
      <c r="Z244" s="2" cm="1">
        <f t="array" ref="Z244">_xlfn.XLOOKUP(Z$1&amp;$R244,$C$3:$C$1662&amp;$D$3:$D$1662,$E$3:$E$1662,0,0,1)</f>
        <v>900</v>
      </c>
      <c r="AA244" s="2" cm="1">
        <f t="array" ref="AA244">_xlfn.XLOOKUP(AA$1&amp;$R244,$C$3:$C$1662&amp;$D$3:$D$1662,$E$3:$E$1662,0,0,1)</f>
        <v>5400</v>
      </c>
      <c r="AB244" s="2" cm="1">
        <f t="array" ref="AB244">_xlfn.XLOOKUP(AB$1&amp;$R244,$C$3:$C$1662&amp;$D$3:$D$1662,$E$3:$E$1662,0,0,1)</f>
        <v>8400</v>
      </c>
      <c r="AC244" s="2" cm="1">
        <f t="array" ref="AC244">_xlfn.XLOOKUP(AC$1&amp;$R244,$C$3:$C$1662&amp;$D$3:$D$1662,$E$3:$E$1662,0,0,1)</f>
        <v>16900</v>
      </c>
    </row>
    <row r="245" spans="3:29" x14ac:dyDescent="0.4">
      <c r="C245" t="s">
        <v>804</v>
      </c>
      <c r="D245" t="s">
        <v>446</v>
      </c>
      <c r="E245">
        <v>16900</v>
      </c>
      <c r="R245" t="s">
        <v>228</v>
      </c>
      <c r="S245" s="2">
        <f t="shared" si="20"/>
        <v>1558440</v>
      </c>
      <c r="T245" s="2">
        <f t="shared" si="24"/>
        <v>1111300</v>
      </c>
      <c r="U245" s="2">
        <f t="shared" si="24"/>
        <v>1288200</v>
      </c>
      <c r="V245" s="2">
        <f t="shared" si="24"/>
        <v>1844200</v>
      </c>
      <c r="W245" s="2">
        <f t="shared" si="24"/>
        <v>1067300</v>
      </c>
      <c r="X245" s="2">
        <f t="shared" si="24"/>
        <v>2481200</v>
      </c>
      <c r="Y245" s="2" cm="1">
        <f t="array" ref="Y245">_xlfn.XLOOKUP(Y$1&amp;$R245,$C$3:$C$1662&amp;$D$3:$D$1662,$E$3:$E$1662,0,0,1)</f>
        <v>0</v>
      </c>
      <c r="Z245" s="2" cm="1">
        <f t="array" ref="Z245">_xlfn.XLOOKUP(Z$1&amp;$R245,$C$3:$C$1662&amp;$D$3:$D$1662,$E$3:$E$1662,0,0,1)</f>
        <v>2600</v>
      </c>
      <c r="AA245" s="2" cm="1">
        <f t="array" ref="AA245">_xlfn.XLOOKUP(AA$1&amp;$R245,$C$3:$C$1662&amp;$D$3:$D$1662,$E$3:$E$1662,0,0,1)</f>
        <v>1000</v>
      </c>
      <c r="AB245" s="2" cm="1">
        <f t="array" ref="AB245">_xlfn.XLOOKUP(AB$1&amp;$R245,$C$3:$C$1662&amp;$D$3:$D$1662,$E$3:$E$1662,0,0,1)</f>
        <v>0</v>
      </c>
      <c r="AC245" s="2" cm="1">
        <f t="array" ref="AC245">_xlfn.XLOOKUP(AC$1&amp;$R245,$C$3:$C$1662&amp;$D$3:$D$1662,$E$3:$E$1662,0,0,1)</f>
        <v>2900</v>
      </c>
    </row>
    <row r="246" spans="3:29" x14ac:dyDescent="0.4">
      <c r="C246" t="s">
        <v>804</v>
      </c>
      <c r="D246" t="s">
        <v>447</v>
      </c>
      <c r="E246">
        <v>2900</v>
      </c>
      <c r="R246" t="s">
        <v>307</v>
      </c>
      <c r="S246" s="2">
        <f t="shared" si="20"/>
        <v>1560880</v>
      </c>
      <c r="T246" s="2">
        <f t="shared" si="24"/>
        <v>1114700</v>
      </c>
      <c r="U246" s="2">
        <f t="shared" si="24"/>
        <v>1288900</v>
      </c>
      <c r="V246" s="2">
        <f t="shared" si="24"/>
        <v>1847100</v>
      </c>
      <c r="W246" s="2">
        <f t="shared" si="24"/>
        <v>1069500</v>
      </c>
      <c r="X246" s="2">
        <f t="shared" si="24"/>
        <v>2484200</v>
      </c>
      <c r="Y246" s="2" cm="1">
        <f t="array" ref="Y246">_xlfn.XLOOKUP(Y$1&amp;$R246,$C$3:$C$1662&amp;$D$3:$D$1662,$E$3:$E$1662,0,0,1)</f>
        <v>3400</v>
      </c>
      <c r="Z246" s="2" cm="1">
        <f t="array" ref="Z246">_xlfn.XLOOKUP(Z$1&amp;$R246,$C$3:$C$1662&amp;$D$3:$D$1662,$E$3:$E$1662,0,0,1)</f>
        <v>700</v>
      </c>
      <c r="AA246" s="2" cm="1">
        <f t="array" ref="AA246">_xlfn.XLOOKUP(AA$1&amp;$R246,$C$3:$C$1662&amp;$D$3:$D$1662,$E$3:$E$1662,0,0,1)</f>
        <v>2900</v>
      </c>
      <c r="AB246" s="2" cm="1">
        <f t="array" ref="AB246">_xlfn.XLOOKUP(AB$1&amp;$R246,$C$3:$C$1662&amp;$D$3:$D$1662,$E$3:$E$1662,0,0,1)</f>
        <v>2200</v>
      </c>
      <c r="AC246" s="2" cm="1">
        <f t="array" ref="AC246">_xlfn.XLOOKUP(AC$1&amp;$R246,$C$3:$C$1662&amp;$D$3:$D$1662,$E$3:$E$1662,0,0,1)</f>
        <v>3000</v>
      </c>
    </row>
    <row r="247" spans="3:29" x14ac:dyDescent="0.4">
      <c r="C247" t="s">
        <v>804</v>
      </c>
      <c r="D247" t="s">
        <v>448</v>
      </c>
      <c r="E247">
        <v>3000</v>
      </c>
      <c r="R247" t="s">
        <v>308</v>
      </c>
      <c r="S247" s="2">
        <f t="shared" si="20"/>
        <v>1567100</v>
      </c>
      <c r="T247" s="2">
        <f t="shared" si="24"/>
        <v>1126800</v>
      </c>
      <c r="U247" s="2">
        <f t="shared" si="24"/>
        <v>1292300</v>
      </c>
      <c r="V247" s="2">
        <f t="shared" si="24"/>
        <v>1854600</v>
      </c>
      <c r="W247" s="2">
        <f t="shared" si="24"/>
        <v>1071100</v>
      </c>
      <c r="X247" s="2">
        <f t="shared" si="24"/>
        <v>2490700</v>
      </c>
      <c r="Y247" s="2" cm="1">
        <f t="array" ref="Y247">_xlfn.XLOOKUP(Y$1&amp;$R247,$C$3:$C$1662&amp;$D$3:$D$1662,$E$3:$E$1662,0,0,1)</f>
        <v>12100</v>
      </c>
      <c r="Z247" s="2" cm="1">
        <f t="array" ref="Z247">_xlfn.XLOOKUP(Z$1&amp;$R247,$C$3:$C$1662&amp;$D$3:$D$1662,$E$3:$E$1662,0,0,1)</f>
        <v>3400</v>
      </c>
      <c r="AA247" s="2" cm="1">
        <f t="array" ref="AA247">_xlfn.XLOOKUP(AA$1&amp;$R247,$C$3:$C$1662&amp;$D$3:$D$1662,$E$3:$E$1662,0,0,1)</f>
        <v>7500</v>
      </c>
      <c r="AB247" s="2" cm="1">
        <f t="array" ref="AB247">_xlfn.XLOOKUP(AB$1&amp;$R247,$C$3:$C$1662&amp;$D$3:$D$1662,$E$3:$E$1662,0,0,1)</f>
        <v>1600</v>
      </c>
      <c r="AC247" s="2" cm="1">
        <f t="array" ref="AC247">_xlfn.XLOOKUP(AC$1&amp;$R247,$C$3:$C$1662&amp;$D$3:$D$1662,$E$3:$E$1662,0,0,1)</f>
        <v>6500</v>
      </c>
    </row>
    <row r="248" spans="3:29" x14ac:dyDescent="0.4">
      <c r="C248" t="s">
        <v>804</v>
      </c>
      <c r="D248" t="s">
        <v>449</v>
      </c>
      <c r="E248">
        <v>6500</v>
      </c>
      <c r="R248" t="s">
        <v>258</v>
      </c>
      <c r="S248" s="2">
        <f t="shared" si="20"/>
        <v>1568840</v>
      </c>
      <c r="T248" s="2">
        <f t="shared" si="24"/>
        <v>1127000</v>
      </c>
      <c r="U248" s="2">
        <f t="shared" si="24"/>
        <v>1293600</v>
      </c>
      <c r="V248" s="2">
        <f t="shared" si="24"/>
        <v>1855700</v>
      </c>
      <c r="W248" s="2">
        <f t="shared" si="24"/>
        <v>1071200</v>
      </c>
      <c r="X248" s="2">
        <f t="shared" si="24"/>
        <v>2496700</v>
      </c>
      <c r="Y248" s="2" cm="1">
        <f t="array" ref="Y248">_xlfn.XLOOKUP(Y$1&amp;$R248,$C$3:$C$1662&amp;$D$3:$D$1662,$E$3:$E$1662,0,0,1)</f>
        <v>200</v>
      </c>
      <c r="Z248" s="2" cm="1">
        <f t="array" ref="Z248">_xlfn.XLOOKUP(Z$1&amp;$R248,$C$3:$C$1662&amp;$D$3:$D$1662,$E$3:$E$1662,0,0,1)</f>
        <v>1300</v>
      </c>
      <c r="AA248" s="2" cm="1">
        <f t="array" ref="AA248">_xlfn.XLOOKUP(AA$1&amp;$R248,$C$3:$C$1662&amp;$D$3:$D$1662,$E$3:$E$1662,0,0,1)</f>
        <v>1100</v>
      </c>
      <c r="AB248" s="2" cm="1">
        <f t="array" ref="AB248">_xlfn.XLOOKUP(AB$1&amp;$R248,$C$3:$C$1662&amp;$D$3:$D$1662,$E$3:$E$1662,0,0,1)</f>
        <v>100</v>
      </c>
      <c r="AC248" s="2" cm="1">
        <f t="array" ref="AC248">_xlfn.XLOOKUP(AC$1&amp;$R248,$C$3:$C$1662&amp;$D$3:$D$1662,$E$3:$E$1662,0,0,1)</f>
        <v>6000</v>
      </c>
    </row>
    <row r="249" spans="3:29" x14ac:dyDescent="0.4">
      <c r="C249" t="s">
        <v>804</v>
      </c>
      <c r="D249" t="s">
        <v>450</v>
      </c>
      <c r="E249">
        <v>6000</v>
      </c>
      <c r="R249" t="s">
        <v>109</v>
      </c>
      <c r="S249" s="2">
        <f t="shared" si="20"/>
        <v>1575440</v>
      </c>
      <c r="T249" s="2">
        <f t="shared" si="24"/>
        <v>1127300</v>
      </c>
      <c r="U249" s="2">
        <f t="shared" si="24"/>
        <v>1294500</v>
      </c>
      <c r="V249" s="2">
        <f t="shared" si="24"/>
        <v>1865000</v>
      </c>
      <c r="W249" s="2">
        <f t="shared" si="24"/>
        <v>1074600</v>
      </c>
      <c r="X249" s="2">
        <f t="shared" si="24"/>
        <v>2515800</v>
      </c>
      <c r="Y249" s="2" cm="1">
        <f t="array" ref="Y249">_xlfn.XLOOKUP(Y$1&amp;$R249,$C$3:$C$1662&amp;$D$3:$D$1662,$E$3:$E$1662,0,0,1)</f>
        <v>300</v>
      </c>
      <c r="Z249" s="2" cm="1">
        <f t="array" ref="Z249">_xlfn.XLOOKUP(Z$1&amp;$R249,$C$3:$C$1662&amp;$D$3:$D$1662,$E$3:$E$1662,0,0,1)</f>
        <v>900</v>
      </c>
      <c r="AA249" s="2" cm="1">
        <f t="array" ref="AA249">_xlfn.XLOOKUP(AA$1&amp;$R249,$C$3:$C$1662&amp;$D$3:$D$1662,$E$3:$E$1662,0,0,1)</f>
        <v>9300</v>
      </c>
      <c r="AB249" s="2" cm="1">
        <f t="array" ref="AB249">_xlfn.XLOOKUP(AB$1&amp;$R249,$C$3:$C$1662&amp;$D$3:$D$1662,$E$3:$E$1662,0,0,1)</f>
        <v>3400</v>
      </c>
      <c r="AC249" s="2" cm="1">
        <f t="array" ref="AC249">_xlfn.XLOOKUP(AC$1&amp;$R249,$C$3:$C$1662&amp;$D$3:$D$1662,$E$3:$E$1662,0,0,1)</f>
        <v>19100</v>
      </c>
    </row>
    <row r="250" spans="3:29" x14ac:dyDescent="0.4">
      <c r="C250" t="s">
        <v>804</v>
      </c>
      <c r="D250" t="s">
        <v>451</v>
      </c>
      <c r="E250">
        <v>19100</v>
      </c>
      <c r="R250" t="s">
        <v>260</v>
      </c>
      <c r="S250" s="2">
        <f t="shared" si="20"/>
        <v>1580060</v>
      </c>
      <c r="T250" s="2">
        <f t="shared" si="24"/>
        <v>1127600</v>
      </c>
      <c r="U250" s="2">
        <f t="shared" si="24"/>
        <v>1303400</v>
      </c>
      <c r="V250" s="2">
        <f t="shared" si="24"/>
        <v>1871800</v>
      </c>
      <c r="W250" s="2">
        <f t="shared" si="24"/>
        <v>1076000</v>
      </c>
      <c r="X250" s="2">
        <f t="shared" si="24"/>
        <v>2521500</v>
      </c>
      <c r="Y250" s="2" cm="1">
        <f t="array" ref="Y250">_xlfn.XLOOKUP(Y$1&amp;$R250,$C$3:$C$1662&amp;$D$3:$D$1662,$E$3:$E$1662,0,0,1)</f>
        <v>300</v>
      </c>
      <c r="Z250" s="2" cm="1">
        <f t="array" ref="Z250">_xlfn.XLOOKUP(Z$1&amp;$R250,$C$3:$C$1662&amp;$D$3:$D$1662,$E$3:$E$1662,0,0,1)</f>
        <v>8900</v>
      </c>
      <c r="AA250" s="2" cm="1">
        <f t="array" ref="AA250">_xlfn.XLOOKUP(AA$1&amp;$R250,$C$3:$C$1662&amp;$D$3:$D$1662,$E$3:$E$1662,0,0,1)</f>
        <v>6800</v>
      </c>
      <c r="AB250" s="2" cm="1">
        <f t="array" ref="AB250">_xlfn.XLOOKUP(AB$1&amp;$R250,$C$3:$C$1662&amp;$D$3:$D$1662,$E$3:$E$1662,0,0,1)</f>
        <v>1400</v>
      </c>
      <c r="AC250" s="2" cm="1">
        <f t="array" ref="AC250">_xlfn.XLOOKUP(AC$1&amp;$R250,$C$3:$C$1662&amp;$D$3:$D$1662,$E$3:$E$1662,0,0,1)</f>
        <v>5700</v>
      </c>
    </row>
    <row r="251" spans="3:29" x14ac:dyDescent="0.4">
      <c r="C251" t="s">
        <v>804</v>
      </c>
      <c r="D251" t="s">
        <v>452</v>
      </c>
      <c r="E251">
        <v>5700</v>
      </c>
      <c r="R251" t="s">
        <v>265</v>
      </c>
      <c r="S251" s="2">
        <f t="shared" si="20"/>
        <v>1580960</v>
      </c>
      <c r="T251" s="2">
        <f t="shared" si="24"/>
        <v>1128000</v>
      </c>
      <c r="U251" s="2">
        <f t="shared" si="24"/>
        <v>1303400</v>
      </c>
      <c r="V251" s="2">
        <f t="shared" si="24"/>
        <v>1875600</v>
      </c>
      <c r="W251" s="2">
        <f t="shared" si="24"/>
        <v>1076100</v>
      </c>
      <c r="X251" s="2">
        <f t="shared" si="24"/>
        <v>2521700</v>
      </c>
      <c r="Y251" s="2" cm="1">
        <f t="array" ref="Y251">_xlfn.XLOOKUP(Y$1&amp;$R251,$C$3:$C$1662&amp;$D$3:$D$1662,$E$3:$E$1662,0,0,1)</f>
        <v>400</v>
      </c>
      <c r="Z251" s="2" cm="1">
        <f t="array" ref="Z251">_xlfn.XLOOKUP(Z$1&amp;$R251,$C$3:$C$1662&amp;$D$3:$D$1662,$E$3:$E$1662,0,0,1)</f>
        <v>0</v>
      </c>
      <c r="AA251" s="2" cm="1">
        <f t="array" ref="AA251">_xlfn.XLOOKUP(AA$1&amp;$R251,$C$3:$C$1662&amp;$D$3:$D$1662,$E$3:$E$1662,0,0,1)</f>
        <v>3800</v>
      </c>
      <c r="AB251" s="2" cm="1">
        <f t="array" ref="AB251">_xlfn.XLOOKUP(AB$1&amp;$R251,$C$3:$C$1662&amp;$D$3:$D$1662,$E$3:$E$1662,0,0,1)</f>
        <v>100</v>
      </c>
      <c r="AC251" s="2" cm="1">
        <f t="array" ref="AC251">_xlfn.XLOOKUP(AC$1&amp;$R251,$C$3:$C$1662&amp;$D$3:$D$1662,$E$3:$E$1662,0,0,1)</f>
        <v>200</v>
      </c>
    </row>
    <row r="252" spans="3:29" x14ac:dyDescent="0.4">
      <c r="C252" t="s">
        <v>804</v>
      </c>
      <c r="D252" t="s">
        <v>453</v>
      </c>
      <c r="E252">
        <v>200</v>
      </c>
      <c r="R252" t="s">
        <v>188</v>
      </c>
      <c r="S252" s="2">
        <f t="shared" si="20"/>
        <v>1583840</v>
      </c>
      <c r="T252" s="2">
        <f t="shared" si="24"/>
        <v>1128400</v>
      </c>
      <c r="U252" s="2">
        <f t="shared" si="24"/>
        <v>1303400</v>
      </c>
      <c r="V252" s="2">
        <f t="shared" si="24"/>
        <v>1876800</v>
      </c>
      <c r="W252" s="2">
        <f t="shared" si="24"/>
        <v>1076200</v>
      </c>
      <c r="X252" s="2">
        <f t="shared" si="24"/>
        <v>2534400</v>
      </c>
      <c r="Y252" s="2" cm="1">
        <f t="array" ref="Y252">_xlfn.XLOOKUP(Y$1&amp;$R252,$C$3:$C$1662&amp;$D$3:$D$1662,$E$3:$E$1662,0,0,1)</f>
        <v>400</v>
      </c>
      <c r="Z252" s="2" cm="1">
        <f t="array" ref="Z252">_xlfn.XLOOKUP(Z$1&amp;$R252,$C$3:$C$1662&amp;$D$3:$D$1662,$E$3:$E$1662,0,0,1)</f>
        <v>0</v>
      </c>
      <c r="AA252" s="2" cm="1">
        <f t="array" ref="AA252">_xlfn.XLOOKUP(AA$1&amp;$R252,$C$3:$C$1662&amp;$D$3:$D$1662,$E$3:$E$1662,0,0,1)</f>
        <v>1200</v>
      </c>
      <c r="AB252" s="2" cm="1">
        <f t="array" ref="AB252">_xlfn.XLOOKUP(AB$1&amp;$R252,$C$3:$C$1662&amp;$D$3:$D$1662,$E$3:$E$1662,0,0,1)</f>
        <v>100</v>
      </c>
      <c r="AC252" s="2" cm="1">
        <f t="array" ref="AC252">_xlfn.XLOOKUP(AC$1&amp;$R252,$C$3:$C$1662&amp;$D$3:$D$1662,$E$3:$E$1662,0,0,1)</f>
        <v>12700</v>
      </c>
    </row>
    <row r="253" spans="3:29" x14ac:dyDescent="0.4">
      <c r="C253" t="s">
        <v>804</v>
      </c>
      <c r="D253" t="s">
        <v>454</v>
      </c>
      <c r="E253">
        <v>12700</v>
      </c>
      <c r="R253" t="s">
        <v>75</v>
      </c>
      <c r="S253" s="2">
        <f t="shared" si="20"/>
        <v>1587320</v>
      </c>
      <c r="T253" s="2">
        <f t="shared" si="24"/>
        <v>1135000</v>
      </c>
      <c r="U253" s="2">
        <f t="shared" si="24"/>
        <v>1303900</v>
      </c>
      <c r="V253" s="2">
        <f t="shared" si="24"/>
        <v>1878700</v>
      </c>
      <c r="W253" s="2">
        <f t="shared" si="24"/>
        <v>1079800</v>
      </c>
      <c r="X253" s="2">
        <f t="shared" si="24"/>
        <v>2539200</v>
      </c>
      <c r="Y253" s="2" cm="1">
        <f t="array" ref="Y253">_xlfn.XLOOKUP(Y$1&amp;$R253,$C$3:$C$1662&amp;$D$3:$D$1662,$E$3:$E$1662,0,0,1)</f>
        <v>6600</v>
      </c>
      <c r="Z253" s="2" cm="1">
        <f t="array" ref="Z253">_xlfn.XLOOKUP(Z$1&amp;$R253,$C$3:$C$1662&amp;$D$3:$D$1662,$E$3:$E$1662,0,0,1)</f>
        <v>500</v>
      </c>
      <c r="AA253" s="2" cm="1">
        <f t="array" ref="AA253">_xlfn.XLOOKUP(AA$1&amp;$R253,$C$3:$C$1662&amp;$D$3:$D$1662,$E$3:$E$1662,0,0,1)</f>
        <v>1900</v>
      </c>
      <c r="AB253" s="2" cm="1">
        <f t="array" ref="AB253">_xlfn.XLOOKUP(AB$1&amp;$R253,$C$3:$C$1662&amp;$D$3:$D$1662,$E$3:$E$1662,0,0,1)</f>
        <v>3600</v>
      </c>
      <c r="AC253" s="2" cm="1">
        <f t="array" ref="AC253">_xlfn.XLOOKUP(AC$1&amp;$R253,$C$3:$C$1662&amp;$D$3:$D$1662,$E$3:$E$1662,0,0,1)</f>
        <v>4800</v>
      </c>
    </row>
    <row r="254" spans="3:29" x14ac:dyDescent="0.4">
      <c r="C254" t="s">
        <v>804</v>
      </c>
      <c r="D254" t="s">
        <v>455</v>
      </c>
      <c r="E254">
        <v>4800</v>
      </c>
      <c r="R254" t="s">
        <v>191</v>
      </c>
      <c r="S254" s="2">
        <f t="shared" si="20"/>
        <v>1599780</v>
      </c>
      <c r="T254" s="2">
        <f t="shared" si="24"/>
        <v>1179300</v>
      </c>
      <c r="U254" s="2">
        <f t="shared" si="24"/>
        <v>1309200</v>
      </c>
      <c r="V254" s="2">
        <f t="shared" si="24"/>
        <v>1882100</v>
      </c>
      <c r="W254" s="2">
        <f t="shared" si="24"/>
        <v>1085000</v>
      </c>
      <c r="X254" s="2">
        <f t="shared" si="24"/>
        <v>2543300</v>
      </c>
      <c r="Y254" s="2" cm="1">
        <f t="array" ref="Y254">_xlfn.XLOOKUP(Y$1&amp;$R254,$C$3:$C$1662&amp;$D$3:$D$1662,$E$3:$E$1662,0,0,1)</f>
        <v>44300</v>
      </c>
      <c r="Z254" s="2" cm="1">
        <f t="array" ref="Z254">_xlfn.XLOOKUP(Z$1&amp;$R254,$C$3:$C$1662&amp;$D$3:$D$1662,$E$3:$E$1662,0,0,1)</f>
        <v>5300</v>
      </c>
      <c r="AA254" s="2" cm="1">
        <f t="array" ref="AA254">_xlfn.XLOOKUP(AA$1&amp;$R254,$C$3:$C$1662&amp;$D$3:$D$1662,$E$3:$E$1662,0,0,1)</f>
        <v>3400</v>
      </c>
      <c r="AB254" s="2" cm="1">
        <f t="array" ref="AB254">_xlfn.XLOOKUP(AB$1&amp;$R254,$C$3:$C$1662&amp;$D$3:$D$1662,$E$3:$E$1662,0,0,1)</f>
        <v>5200</v>
      </c>
      <c r="AC254" s="2" cm="1">
        <f t="array" ref="AC254">_xlfn.XLOOKUP(AC$1&amp;$R254,$C$3:$C$1662&amp;$D$3:$D$1662,$E$3:$E$1662,0,0,1)</f>
        <v>4100</v>
      </c>
    </row>
    <row r="255" spans="3:29" x14ac:dyDescent="0.4">
      <c r="C255" t="s">
        <v>804</v>
      </c>
      <c r="D255" t="s">
        <v>456</v>
      </c>
      <c r="E255">
        <v>4100</v>
      </c>
      <c r="R255" t="s">
        <v>256</v>
      </c>
      <c r="S255" s="2">
        <f t="shared" si="20"/>
        <v>1601300</v>
      </c>
      <c r="T255" s="2">
        <f t="shared" si="24"/>
        <v>1180400</v>
      </c>
      <c r="U255" s="2">
        <f t="shared" si="24"/>
        <v>1311000</v>
      </c>
      <c r="V255" s="2">
        <f t="shared" si="24"/>
        <v>1886000</v>
      </c>
      <c r="W255" s="2">
        <f t="shared" si="24"/>
        <v>1085200</v>
      </c>
      <c r="X255" s="2">
        <f t="shared" si="24"/>
        <v>2543900</v>
      </c>
      <c r="Y255" s="2" cm="1">
        <f t="array" ref="Y255">_xlfn.XLOOKUP(Y$1&amp;$R255,$C$3:$C$1662&amp;$D$3:$D$1662,$E$3:$E$1662,0,0,1)</f>
        <v>1100</v>
      </c>
      <c r="Z255" s="2" cm="1">
        <f t="array" ref="Z255">_xlfn.XLOOKUP(Z$1&amp;$R255,$C$3:$C$1662&amp;$D$3:$D$1662,$E$3:$E$1662,0,0,1)</f>
        <v>1800</v>
      </c>
      <c r="AA255" s="2" cm="1">
        <f t="array" ref="AA255">_xlfn.XLOOKUP(AA$1&amp;$R255,$C$3:$C$1662&amp;$D$3:$D$1662,$E$3:$E$1662,0,0,1)</f>
        <v>3900</v>
      </c>
      <c r="AB255" s="2" cm="1">
        <f t="array" ref="AB255">_xlfn.XLOOKUP(AB$1&amp;$R255,$C$3:$C$1662&amp;$D$3:$D$1662,$E$3:$E$1662,0,0,1)</f>
        <v>200</v>
      </c>
      <c r="AC255" s="2" cm="1">
        <f t="array" ref="AC255">_xlfn.XLOOKUP(AC$1&amp;$R255,$C$3:$C$1662&amp;$D$3:$D$1662,$E$3:$E$1662,0,0,1)</f>
        <v>600</v>
      </c>
    </row>
    <row r="256" spans="3:29" x14ac:dyDescent="0.4">
      <c r="C256" t="s">
        <v>804</v>
      </c>
      <c r="D256" t="s">
        <v>457</v>
      </c>
      <c r="E256">
        <v>600</v>
      </c>
      <c r="R256" t="s">
        <v>276</v>
      </c>
      <c r="S256" s="2">
        <f t="shared" si="20"/>
        <v>1605080</v>
      </c>
      <c r="T256" s="2">
        <f t="shared" si="24"/>
        <v>1184100</v>
      </c>
      <c r="U256" s="2">
        <f t="shared" si="24"/>
        <v>1311600</v>
      </c>
      <c r="V256" s="2">
        <f t="shared" si="24"/>
        <v>1899400</v>
      </c>
      <c r="W256" s="2">
        <f t="shared" si="24"/>
        <v>1085400</v>
      </c>
      <c r="X256" s="2">
        <f t="shared" si="24"/>
        <v>2544900</v>
      </c>
      <c r="Y256" s="2" cm="1">
        <f t="array" ref="Y256">_xlfn.XLOOKUP(Y$1&amp;$R256,$C$3:$C$1662&amp;$D$3:$D$1662,$E$3:$E$1662,0,0,1)</f>
        <v>3700</v>
      </c>
      <c r="Z256" s="2" cm="1">
        <f t="array" ref="Z256">_xlfn.XLOOKUP(Z$1&amp;$R256,$C$3:$C$1662&amp;$D$3:$D$1662,$E$3:$E$1662,0,0,1)</f>
        <v>600</v>
      </c>
      <c r="AA256" s="2" cm="1">
        <f t="array" ref="AA256">_xlfn.XLOOKUP(AA$1&amp;$R256,$C$3:$C$1662&amp;$D$3:$D$1662,$E$3:$E$1662,0,0,1)</f>
        <v>13400</v>
      </c>
      <c r="AB256" s="2" cm="1">
        <f t="array" ref="AB256">_xlfn.XLOOKUP(AB$1&amp;$R256,$C$3:$C$1662&amp;$D$3:$D$1662,$E$3:$E$1662,0,0,1)</f>
        <v>200</v>
      </c>
      <c r="AC256" s="2" cm="1">
        <f t="array" ref="AC256">_xlfn.XLOOKUP(AC$1&amp;$R256,$C$3:$C$1662&amp;$D$3:$D$1662,$E$3:$E$1662,0,0,1)</f>
        <v>1000</v>
      </c>
    </row>
    <row r="257" spans="3:29" x14ac:dyDescent="0.4">
      <c r="C257" t="s">
        <v>804</v>
      </c>
      <c r="D257" t="s">
        <v>458</v>
      </c>
      <c r="E257">
        <v>1000</v>
      </c>
      <c r="R257" t="s">
        <v>275</v>
      </c>
      <c r="S257" s="2">
        <f t="shared" si="20"/>
        <v>1606400</v>
      </c>
      <c r="T257" s="2">
        <f t="shared" si="24"/>
        <v>1188400</v>
      </c>
      <c r="U257" s="2">
        <f t="shared" si="24"/>
        <v>1311900</v>
      </c>
      <c r="V257" s="2">
        <f t="shared" si="24"/>
        <v>1900400</v>
      </c>
      <c r="W257" s="2">
        <f t="shared" si="24"/>
        <v>1085700</v>
      </c>
      <c r="X257" s="2">
        <f t="shared" si="24"/>
        <v>2545600</v>
      </c>
      <c r="Y257" s="2" cm="1">
        <f t="array" ref="Y257">_xlfn.XLOOKUP(Y$1&amp;$R257,$C$3:$C$1662&amp;$D$3:$D$1662,$E$3:$E$1662,0,0,1)</f>
        <v>4300</v>
      </c>
      <c r="Z257" s="2" cm="1">
        <f t="array" ref="Z257">_xlfn.XLOOKUP(Z$1&amp;$R257,$C$3:$C$1662&amp;$D$3:$D$1662,$E$3:$E$1662,0,0,1)</f>
        <v>300</v>
      </c>
      <c r="AA257" s="2" cm="1">
        <f t="array" ref="AA257">_xlfn.XLOOKUP(AA$1&amp;$R257,$C$3:$C$1662&amp;$D$3:$D$1662,$E$3:$E$1662,0,0,1)</f>
        <v>1000</v>
      </c>
      <c r="AB257" s="2" cm="1">
        <f t="array" ref="AB257">_xlfn.XLOOKUP(AB$1&amp;$R257,$C$3:$C$1662&amp;$D$3:$D$1662,$E$3:$E$1662,0,0,1)</f>
        <v>300</v>
      </c>
      <c r="AC257" s="2" cm="1">
        <f t="array" ref="AC257">_xlfn.XLOOKUP(AC$1&amp;$R257,$C$3:$C$1662&amp;$D$3:$D$1662,$E$3:$E$1662,0,0,1)</f>
        <v>700</v>
      </c>
    </row>
    <row r="258" spans="3:29" x14ac:dyDescent="0.4">
      <c r="C258" t="s">
        <v>804</v>
      </c>
      <c r="D258" t="s">
        <v>459</v>
      </c>
      <c r="E258">
        <v>700</v>
      </c>
      <c r="R258" t="s">
        <v>205</v>
      </c>
      <c r="S258" s="2">
        <f t="shared" si="20"/>
        <v>1614420</v>
      </c>
      <c r="T258" s="2">
        <f t="shared" si="24"/>
        <v>1189900</v>
      </c>
      <c r="U258" s="2">
        <f t="shared" si="24"/>
        <v>1311900</v>
      </c>
      <c r="V258" s="2">
        <f t="shared" si="24"/>
        <v>1918100</v>
      </c>
      <c r="W258" s="2">
        <f t="shared" si="24"/>
        <v>1085700</v>
      </c>
      <c r="X258" s="2">
        <f t="shared" si="24"/>
        <v>2566500</v>
      </c>
      <c r="Y258" s="2" cm="1">
        <f t="array" ref="Y258">_xlfn.XLOOKUP(Y$1&amp;$R258,$C$3:$C$1662&amp;$D$3:$D$1662,$E$3:$E$1662,0,0,1)</f>
        <v>1500</v>
      </c>
      <c r="Z258" s="2" cm="1">
        <f t="array" ref="Z258">_xlfn.XLOOKUP(Z$1&amp;$R258,$C$3:$C$1662&amp;$D$3:$D$1662,$E$3:$E$1662,0,0,1)</f>
        <v>0</v>
      </c>
      <c r="AA258" s="2" cm="1">
        <f t="array" ref="AA258">_xlfn.XLOOKUP(AA$1&amp;$R258,$C$3:$C$1662&amp;$D$3:$D$1662,$E$3:$E$1662,0,0,1)</f>
        <v>17700</v>
      </c>
      <c r="AB258" s="2" cm="1">
        <f t="array" ref="AB258">_xlfn.XLOOKUP(AB$1&amp;$R258,$C$3:$C$1662&amp;$D$3:$D$1662,$E$3:$E$1662,0,0,1)</f>
        <v>0</v>
      </c>
      <c r="AC258" s="2" cm="1">
        <f t="array" ref="AC258">_xlfn.XLOOKUP(AC$1&amp;$R258,$C$3:$C$1662&amp;$D$3:$D$1662,$E$3:$E$1662,0,0,1)</f>
        <v>20900</v>
      </c>
    </row>
    <row r="259" spans="3:29" x14ac:dyDescent="0.4">
      <c r="C259" t="s">
        <v>804</v>
      </c>
      <c r="D259" t="s">
        <v>460</v>
      </c>
      <c r="E259">
        <v>20900</v>
      </c>
      <c r="R259" t="s">
        <v>40</v>
      </c>
      <c r="S259" s="2">
        <f t="shared" ref="S259:S322" si="25">IFERROR(AVERAGEIFS(T259:X259,T259:X259,"&gt;0"),0)</f>
        <v>1620960</v>
      </c>
      <c r="T259" s="2">
        <f t="shared" si="24"/>
        <v>1192600</v>
      </c>
      <c r="U259" s="2">
        <f t="shared" si="24"/>
        <v>1312500</v>
      </c>
      <c r="V259" s="2">
        <f t="shared" si="24"/>
        <v>1924000</v>
      </c>
      <c r="W259" s="2">
        <f t="shared" si="24"/>
        <v>1094200</v>
      </c>
      <c r="X259" s="2">
        <f t="shared" si="24"/>
        <v>2581500</v>
      </c>
      <c r="Y259" s="2" cm="1">
        <f t="array" ref="Y259">_xlfn.XLOOKUP(Y$1&amp;$R259,$C$3:$C$1662&amp;$D$3:$D$1662,$E$3:$E$1662,0,0,1)</f>
        <v>2700</v>
      </c>
      <c r="Z259" s="2" cm="1">
        <f t="array" ref="Z259">_xlfn.XLOOKUP(Z$1&amp;$R259,$C$3:$C$1662&amp;$D$3:$D$1662,$E$3:$E$1662,0,0,1)</f>
        <v>600</v>
      </c>
      <c r="AA259" s="2" cm="1">
        <f t="array" ref="AA259">_xlfn.XLOOKUP(AA$1&amp;$R259,$C$3:$C$1662&amp;$D$3:$D$1662,$E$3:$E$1662,0,0,1)</f>
        <v>5900</v>
      </c>
      <c r="AB259" s="2" cm="1">
        <f t="array" ref="AB259">_xlfn.XLOOKUP(AB$1&amp;$R259,$C$3:$C$1662&amp;$D$3:$D$1662,$E$3:$E$1662,0,0,1)</f>
        <v>8500</v>
      </c>
      <c r="AC259" s="2" cm="1">
        <f t="array" ref="AC259">_xlfn.XLOOKUP(AC$1&amp;$R259,$C$3:$C$1662&amp;$D$3:$D$1662,$E$3:$E$1662,0,0,1)</f>
        <v>15000</v>
      </c>
    </row>
    <row r="260" spans="3:29" x14ac:dyDescent="0.4">
      <c r="C260" t="s">
        <v>804</v>
      </c>
      <c r="D260" t="s">
        <v>461</v>
      </c>
      <c r="E260">
        <v>15000</v>
      </c>
      <c r="R260" t="s">
        <v>231</v>
      </c>
      <c r="S260" s="2">
        <f t="shared" si="25"/>
        <v>1621900</v>
      </c>
      <c r="T260" s="2">
        <f t="shared" ref="T260:X275" si="26">T259+Y260</f>
        <v>1193000</v>
      </c>
      <c r="U260" s="2">
        <f t="shared" si="26"/>
        <v>1312800</v>
      </c>
      <c r="V260" s="2">
        <f t="shared" si="26"/>
        <v>1926300</v>
      </c>
      <c r="W260" s="2">
        <f t="shared" si="26"/>
        <v>1094500</v>
      </c>
      <c r="X260" s="2">
        <f t="shared" si="26"/>
        <v>2582900</v>
      </c>
      <c r="Y260" s="2" cm="1">
        <f t="array" ref="Y260">_xlfn.XLOOKUP(Y$1&amp;$R260,$C$3:$C$1662&amp;$D$3:$D$1662,$E$3:$E$1662,0,0,1)</f>
        <v>400</v>
      </c>
      <c r="Z260" s="2" cm="1">
        <f t="array" ref="Z260">_xlfn.XLOOKUP(Z$1&amp;$R260,$C$3:$C$1662&amp;$D$3:$D$1662,$E$3:$E$1662,0,0,1)</f>
        <v>300</v>
      </c>
      <c r="AA260" s="2" cm="1">
        <f t="array" ref="AA260">_xlfn.XLOOKUP(AA$1&amp;$R260,$C$3:$C$1662&amp;$D$3:$D$1662,$E$3:$E$1662,0,0,1)</f>
        <v>2300</v>
      </c>
      <c r="AB260" s="2" cm="1">
        <f t="array" ref="AB260">_xlfn.XLOOKUP(AB$1&amp;$R260,$C$3:$C$1662&amp;$D$3:$D$1662,$E$3:$E$1662,0,0,1)</f>
        <v>300</v>
      </c>
      <c r="AC260" s="2" cm="1">
        <f t="array" ref="AC260">_xlfn.XLOOKUP(AC$1&amp;$R260,$C$3:$C$1662&amp;$D$3:$D$1662,$E$3:$E$1662,0,0,1)</f>
        <v>1400</v>
      </c>
    </row>
    <row r="261" spans="3:29" x14ac:dyDescent="0.4">
      <c r="C261" t="s">
        <v>804</v>
      </c>
      <c r="D261" t="s">
        <v>462</v>
      </c>
      <c r="E261">
        <v>1400</v>
      </c>
      <c r="R261" t="s">
        <v>244</v>
      </c>
      <c r="S261" s="2">
        <f t="shared" si="25"/>
        <v>1627600</v>
      </c>
      <c r="T261" s="2">
        <f t="shared" si="26"/>
        <v>1193400</v>
      </c>
      <c r="U261" s="2">
        <f t="shared" si="26"/>
        <v>1314300</v>
      </c>
      <c r="V261" s="2">
        <f t="shared" si="26"/>
        <v>1930200</v>
      </c>
      <c r="W261" s="2">
        <f t="shared" si="26"/>
        <v>1113300</v>
      </c>
      <c r="X261" s="2">
        <f t="shared" si="26"/>
        <v>2586800</v>
      </c>
      <c r="Y261" s="2" cm="1">
        <f t="array" ref="Y261">_xlfn.XLOOKUP(Y$1&amp;$R261,$C$3:$C$1662&amp;$D$3:$D$1662,$E$3:$E$1662,0,0,1)</f>
        <v>400</v>
      </c>
      <c r="Z261" s="2" cm="1">
        <f t="array" ref="Z261">_xlfn.XLOOKUP(Z$1&amp;$R261,$C$3:$C$1662&amp;$D$3:$D$1662,$E$3:$E$1662,0,0,1)</f>
        <v>1500</v>
      </c>
      <c r="AA261" s="2" cm="1">
        <f t="array" ref="AA261">_xlfn.XLOOKUP(AA$1&amp;$R261,$C$3:$C$1662&amp;$D$3:$D$1662,$E$3:$E$1662,0,0,1)</f>
        <v>3900</v>
      </c>
      <c r="AB261" s="2" cm="1">
        <f t="array" ref="AB261">_xlfn.XLOOKUP(AB$1&amp;$R261,$C$3:$C$1662&amp;$D$3:$D$1662,$E$3:$E$1662,0,0,1)</f>
        <v>18800</v>
      </c>
      <c r="AC261" s="2" cm="1">
        <f t="array" ref="AC261">_xlfn.XLOOKUP(AC$1&amp;$R261,$C$3:$C$1662&amp;$D$3:$D$1662,$E$3:$E$1662,0,0,1)</f>
        <v>3900</v>
      </c>
    </row>
    <row r="262" spans="3:29" x14ac:dyDescent="0.4">
      <c r="C262" t="s">
        <v>804</v>
      </c>
      <c r="D262" t="s">
        <v>463</v>
      </c>
      <c r="E262">
        <v>3900</v>
      </c>
      <c r="R262" t="s">
        <v>124</v>
      </c>
      <c r="S262" s="2">
        <f t="shared" si="25"/>
        <v>1629040</v>
      </c>
      <c r="T262" s="2">
        <f t="shared" si="26"/>
        <v>1193700</v>
      </c>
      <c r="U262" s="2">
        <f t="shared" si="26"/>
        <v>1314600</v>
      </c>
      <c r="V262" s="2">
        <f t="shared" si="26"/>
        <v>1931900</v>
      </c>
      <c r="W262" s="2">
        <f t="shared" si="26"/>
        <v>1113500</v>
      </c>
      <c r="X262" s="2">
        <f t="shared" si="26"/>
        <v>2591500</v>
      </c>
      <c r="Y262" s="2" cm="1">
        <f t="array" ref="Y262">_xlfn.XLOOKUP(Y$1&amp;$R262,$C$3:$C$1662&amp;$D$3:$D$1662,$E$3:$E$1662,0,0,1)</f>
        <v>300</v>
      </c>
      <c r="Z262" s="2" cm="1">
        <f t="array" ref="Z262">_xlfn.XLOOKUP(Z$1&amp;$R262,$C$3:$C$1662&amp;$D$3:$D$1662,$E$3:$E$1662,0,0,1)</f>
        <v>300</v>
      </c>
      <c r="AA262" s="2" cm="1">
        <f t="array" ref="AA262">_xlfn.XLOOKUP(AA$1&amp;$R262,$C$3:$C$1662&amp;$D$3:$D$1662,$E$3:$E$1662,0,0,1)</f>
        <v>1700</v>
      </c>
      <c r="AB262" s="2" cm="1">
        <f t="array" ref="AB262">_xlfn.XLOOKUP(AB$1&amp;$R262,$C$3:$C$1662&amp;$D$3:$D$1662,$E$3:$E$1662,0,0,1)</f>
        <v>200</v>
      </c>
      <c r="AC262" s="2" cm="1">
        <f t="array" ref="AC262">_xlfn.XLOOKUP(AC$1&amp;$R262,$C$3:$C$1662&amp;$D$3:$D$1662,$E$3:$E$1662,0,0,1)</f>
        <v>4700</v>
      </c>
    </row>
    <row r="263" spans="3:29" x14ac:dyDescent="0.4">
      <c r="C263" t="s">
        <v>804</v>
      </c>
      <c r="D263" t="s">
        <v>464</v>
      </c>
      <c r="E263">
        <v>4700</v>
      </c>
      <c r="R263" t="s">
        <v>196</v>
      </c>
      <c r="S263" s="2">
        <f t="shared" si="25"/>
        <v>1632700</v>
      </c>
      <c r="T263" s="2">
        <f t="shared" si="26"/>
        <v>1195600</v>
      </c>
      <c r="U263" s="2">
        <f t="shared" si="26"/>
        <v>1318500</v>
      </c>
      <c r="V263" s="2">
        <f t="shared" si="26"/>
        <v>1941100</v>
      </c>
      <c r="W263" s="2">
        <f t="shared" si="26"/>
        <v>1115500</v>
      </c>
      <c r="X263" s="2">
        <f t="shared" si="26"/>
        <v>2592800</v>
      </c>
      <c r="Y263" s="2" cm="1">
        <f t="array" ref="Y263">_xlfn.XLOOKUP(Y$1&amp;$R263,$C$3:$C$1662&amp;$D$3:$D$1662,$E$3:$E$1662,0,0,1)</f>
        <v>1900</v>
      </c>
      <c r="Z263" s="2" cm="1">
        <f t="array" ref="Z263">_xlfn.XLOOKUP(Z$1&amp;$R263,$C$3:$C$1662&amp;$D$3:$D$1662,$E$3:$E$1662,0,0,1)</f>
        <v>3900</v>
      </c>
      <c r="AA263" s="2" cm="1">
        <f t="array" ref="AA263">_xlfn.XLOOKUP(AA$1&amp;$R263,$C$3:$C$1662&amp;$D$3:$D$1662,$E$3:$E$1662,0,0,1)</f>
        <v>9200</v>
      </c>
      <c r="AB263" s="2" cm="1">
        <f t="array" ref="AB263">_xlfn.XLOOKUP(AB$1&amp;$R263,$C$3:$C$1662&amp;$D$3:$D$1662,$E$3:$E$1662,0,0,1)</f>
        <v>2000</v>
      </c>
      <c r="AC263" s="2" cm="1">
        <f t="array" ref="AC263">_xlfn.XLOOKUP(AC$1&amp;$R263,$C$3:$C$1662&amp;$D$3:$D$1662,$E$3:$E$1662,0,0,1)</f>
        <v>1300</v>
      </c>
    </row>
    <row r="264" spans="3:29" x14ac:dyDescent="0.4">
      <c r="C264" t="s">
        <v>804</v>
      </c>
      <c r="D264" t="s">
        <v>465</v>
      </c>
      <c r="E264">
        <v>1300</v>
      </c>
      <c r="R264" t="s">
        <v>254</v>
      </c>
      <c r="S264" s="2">
        <f t="shared" si="25"/>
        <v>1635620</v>
      </c>
      <c r="T264" s="2">
        <f t="shared" si="26"/>
        <v>1197500</v>
      </c>
      <c r="U264" s="2">
        <f t="shared" si="26"/>
        <v>1322400</v>
      </c>
      <c r="V264" s="2">
        <f t="shared" si="26"/>
        <v>1943200</v>
      </c>
      <c r="W264" s="2">
        <f t="shared" si="26"/>
        <v>1117300</v>
      </c>
      <c r="X264" s="2">
        <f t="shared" si="26"/>
        <v>2597700</v>
      </c>
      <c r="Y264" s="2" cm="1">
        <f t="array" ref="Y264">_xlfn.XLOOKUP(Y$1&amp;$R264,$C$3:$C$1662&amp;$D$3:$D$1662,$E$3:$E$1662,0,0,1)</f>
        <v>1900</v>
      </c>
      <c r="Z264" s="2" cm="1">
        <f t="array" ref="Z264">_xlfn.XLOOKUP(Z$1&amp;$R264,$C$3:$C$1662&amp;$D$3:$D$1662,$E$3:$E$1662,0,0,1)</f>
        <v>3900</v>
      </c>
      <c r="AA264" s="2" cm="1">
        <f t="array" ref="AA264">_xlfn.XLOOKUP(AA$1&amp;$R264,$C$3:$C$1662&amp;$D$3:$D$1662,$E$3:$E$1662,0,0,1)</f>
        <v>2100</v>
      </c>
      <c r="AB264" s="2" cm="1">
        <f t="array" ref="AB264">_xlfn.XLOOKUP(AB$1&amp;$R264,$C$3:$C$1662&amp;$D$3:$D$1662,$E$3:$E$1662,0,0,1)</f>
        <v>1800</v>
      </c>
      <c r="AC264" s="2" cm="1">
        <f t="array" ref="AC264">_xlfn.XLOOKUP(AC$1&amp;$R264,$C$3:$C$1662&amp;$D$3:$D$1662,$E$3:$E$1662,0,0,1)</f>
        <v>4900</v>
      </c>
    </row>
    <row r="265" spans="3:29" x14ac:dyDescent="0.4">
      <c r="C265" t="s">
        <v>804</v>
      </c>
      <c r="D265" t="s">
        <v>466</v>
      </c>
      <c r="E265">
        <v>4900</v>
      </c>
      <c r="R265" t="s">
        <v>187</v>
      </c>
      <c r="S265" s="2">
        <f t="shared" si="25"/>
        <v>1637760</v>
      </c>
      <c r="T265" s="2">
        <f t="shared" si="26"/>
        <v>1198100</v>
      </c>
      <c r="U265" s="2">
        <f t="shared" si="26"/>
        <v>1323900</v>
      </c>
      <c r="V265" s="2">
        <f t="shared" si="26"/>
        <v>1949900</v>
      </c>
      <c r="W265" s="2">
        <f t="shared" si="26"/>
        <v>1117400</v>
      </c>
      <c r="X265" s="2">
        <f t="shared" si="26"/>
        <v>2599500</v>
      </c>
      <c r="Y265" s="2" cm="1">
        <f t="array" ref="Y265">_xlfn.XLOOKUP(Y$1&amp;$R265,$C$3:$C$1662&amp;$D$3:$D$1662,$E$3:$E$1662,0,0,1)</f>
        <v>600</v>
      </c>
      <c r="Z265" s="2" cm="1">
        <f t="array" ref="Z265">_xlfn.XLOOKUP(Z$1&amp;$R265,$C$3:$C$1662&amp;$D$3:$D$1662,$E$3:$E$1662,0,0,1)</f>
        <v>1500</v>
      </c>
      <c r="AA265" s="2" cm="1">
        <f t="array" ref="AA265">_xlfn.XLOOKUP(AA$1&amp;$R265,$C$3:$C$1662&amp;$D$3:$D$1662,$E$3:$E$1662,0,0,1)</f>
        <v>6700</v>
      </c>
      <c r="AB265" s="2" cm="1">
        <f t="array" ref="AB265">_xlfn.XLOOKUP(AB$1&amp;$R265,$C$3:$C$1662&amp;$D$3:$D$1662,$E$3:$E$1662,0,0,1)</f>
        <v>100</v>
      </c>
      <c r="AC265" s="2" cm="1">
        <f t="array" ref="AC265">_xlfn.XLOOKUP(AC$1&amp;$R265,$C$3:$C$1662&amp;$D$3:$D$1662,$E$3:$E$1662,0,0,1)</f>
        <v>1800</v>
      </c>
    </row>
    <row r="266" spans="3:29" x14ac:dyDescent="0.4">
      <c r="C266" t="s">
        <v>804</v>
      </c>
      <c r="D266" t="s">
        <v>467</v>
      </c>
      <c r="E266">
        <v>1800</v>
      </c>
      <c r="R266" t="s">
        <v>129</v>
      </c>
      <c r="S266" s="2">
        <f t="shared" si="25"/>
        <v>1646360</v>
      </c>
      <c r="T266" s="2">
        <f t="shared" si="26"/>
        <v>1198700</v>
      </c>
      <c r="U266" s="2">
        <f t="shared" si="26"/>
        <v>1328900</v>
      </c>
      <c r="V266" s="2">
        <f t="shared" si="26"/>
        <v>1959300</v>
      </c>
      <c r="W266" s="2">
        <f t="shared" si="26"/>
        <v>1123600</v>
      </c>
      <c r="X266" s="2">
        <f t="shared" si="26"/>
        <v>2621300</v>
      </c>
      <c r="Y266" s="2" cm="1">
        <f t="array" ref="Y266">_xlfn.XLOOKUP(Y$1&amp;$R266,$C$3:$C$1662&amp;$D$3:$D$1662,$E$3:$E$1662,0,0,1)</f>
        <v>600</v>
      </c>
      <c r="Z266" s="2" cm="1">
        <f t="array" ref="Z266">_xlfn.XLOOKUP(Z$1&amp;$R266,$C$3:$C$1662&amp;$D$3:$D$1662,$E$3:$E$1662,0,0,1)</f>
        <v>5000</v>
      </c>
      <c r="AA266" s="2" cm="1">
        <f t="array" ref="AA266">_xlfn.XLOOKUP(AA$1&amp;$R266,$C$3:$C$1662&amp;$D$3:$D$1662,$E$3:$E$1662,0,0,1)</f>
        <v>9400</v>
      </c>
      <c r="AB266" s="2" cm="1">
        <f t="array" ref="AB266">_xlfn.XLOOKUP(AB$1&amp;$R266,$C$3:$C$1662&amp;$D$3:$D$1662,$E$3:$E$1662,0,0,1)</f>
        <v>6200</v>
      </c>
      <c r="AC266" s="2" cm="1">
        <f t="array" ref="AC266">_xlfn.XLOOKUP(AC$1&amp;$R266,$C$3:$C$1662&amp;$D$3:$D$1662,$E$3:$E$1662,0,0,1)</f>
        <v>21800</v>
      </c>
    </row>
    <row r="267" spans="3:29" x14ac:dyDescent="0.4">
      <c r="C267" t="s">
        <v>804</v>
      </c>
      <c r="D267" t="s">
        <v>468</v>
      </c>
      <c r="E267">
        <v>21800</v>
      </c>
      <c r="R267" t="s">
        <v>45</v>
      </c>
      <c r="S267" s="2">
        <f t="shared" si="25"/>
        <v>1648200</v>
      </c>
      <c r="T267" s="2">
        <f t="shared" si="26"/>
        <v>1199200</v>
      </c>
      <c r="U267" s="2">
        <f t="shared" si="26"/>
        <v>1328900</v>
      </c>
      <c r="V267" s="2">
        <f t="shared" si="26"/>
        <v>1964000</v>
      </c>
      <c r="W267" s="2">
        <f t="shared" si="26"/>
        <v>1125300</v>
      </c>
      <c r="X267" s="2">
        <f t="shared" si="26"/>
        <v>2623600</v>
      </c>
      <c r="Y267" s="2" cm="1">
        <f t="array" ref="Y267">_xlfn.XLOOKUP(Y$1&amp;$R267,$C$3:$C$1662&amp;$D$3:$D$1662,$E$3:$E$1662,0,0,1)</f>
        <v>500</v>
      </c>
      <c r="Z267" s="2" cm="1">
        <f t="array" ref="Z267">_xlfn.XLOOKUP(Z$1&amp;$R267,$C$3:$C$1662&amp;$D$3:$D$1662,$E$3:$E$1662,0,0,1)</f>
        <v>0</v>
      </c>
      <c r="AA267" s="2" cm="1">
        <f t="array" ref="AA267">_xlfn.XLOOKUP(AA$1&amp;$R267,$C$3:$C$1662&amp;$D$3:$D$1662,$E$3:$E$1662,0,0,1)</f>
        <v>4700</v>
      </c>
      <c r="AB267" s="2" cm="1">
        <f t="array" ref="AB267">_xlfn.XLOOKUP(AB$1&amp;$R267,$C$3:$C$1662&amp;$D$3:$D$1662,$E$3:$E$1662,0,0,1)</f>
        <v>1700</v>
      </c>
      <c r="AC267" s="2" cm="1">
        <f t="array" ref="AC267">_xlfn.XLOOKUP(AC$1&amp;$R267,$C$3:$C$1662&amp;$D$3:$D$1662,$E$3:$E$1662,0,0,1)</f>
        <v>2300</v>
      </c>
    </row>
    <row r="268" spans="3:29" x14ac:dyDescent="0.4">
      <c r="C268" t="s">
        <v>804</v>
      </c>
      <c r="D268" t="s">
        <v>469</v>
      </c>
      <c r="E268">
        <v>2300</v>
      </c>
      <c r="R268" t="s">
        <v>181</v>
      </c>
      <c r="S268" s="2">
        <f t="shared" si="25"/>
        <v>1652420</v>
      </c>
      <c r="T268" s="2">
        <f t="shared" si="26"/>
        <v>1199600</v>
      </c>
      <c r="U268" s="2">
        <f t="shared" si="26"/>
        <v>1330800</v>
      </c>
      <c r="V268" s="2">
        <f t="shared" si="26"/>
        <v>1969800</v>
      </c>
      <c r="W268" s="2">
        <f t="shared" si="26"/>
        <v>1127800</v>
      </c>
      <c r="X268" s="2">
        <f t="shared" si="26"/>
        <v>2634100</v>
      </c>
      <c r="Y268" s="2" cm="1">
        <f t="array" ref="Y268">_xlfn.XLOOKUP(Y$1&amp;$R268,$C$3:$C$1662&amp;$D$3:$D$1662,$E$3:$E$1662,0,0,1)</f>
        <v>400</v>
      </c>
      <c r="Z268" s="2" cm="1">
        <f t="array" ref="Z268">_xlfn.XLOOKUP(Z$1&amp;$R268,$C$3:$C$1662&amp;$D$3:$D$1662,$E$3:$E$1662,0,0,1)</f>
        <v>1900</v>
      </c>
      <c r="AA268" s="2" cm="1">
        <f t="array" ref="AA268">_xlfn.XLOOKUP(AA$1&amp;$R268,$C$3:$C$1662&amp;$D$3:$D$1662,$E$3:$E$1662,0,0,1)</f>
        <v>5800</v>
      </c>
      <c r="AB268" s="2" cm="1">
        <f t="array" ref="AB268">_xlfn.XLOOKUP(AB$1&amp;$R268,$C$3:$C$1662&amp;$D$3:$D$1662,$E$3:$E$1662,0,0,1)</f>
        <v>2500</v>
      </c>
      <c r="AC268" s="2" cm="1">
        <f t="array" ref="AC268">_xlfn.XLOOKUP(AC$1&amp;$R268,$C$3:$C$1662&amp;$D$3:$D$1662,$E$3:$E$1662,0,0,1)</f>
        <v>10500</v>
      </c>
    </row>
    <row r="269" spans="3:29" x14ac:dyDescent="0.4">
      <c r="C269" t="s">
        <v>804</v>
      </c>
      <c r="D269" t="s">
        <v>470</v>
      </c>
      <c r="E269">
        <v>10500</v>
      </c>
      <c r="R269" t="s">
        <v>82</v>
      </c>
      <c r="S269" s="2">
        <f t="shared" si="25"/>
        <v>1657460</v>
      </c>
      <c r="T269" s="2">
        <f t="shared" si="26"/>
        <v>1212300</v>
      </c>
      <c r="U269" s="2">
        <f t="shared" si="26"/>
        <v>1334000</v>
      </c>
      <c r="V269" s="2">
        <f t="shared" si="26"/>
        <v>1971900</v>
      </c>
      <c r="W269" s="2">
        <f t="shared" si="26"/>
        <v>1128700</v>
      </c>
      <c r="X269" s="2">
        <f t="shared" si="26"/>
        <v>2640400</v>
      </c>
      <c r="Y269" s="2" cm="1">
        <f t="array" ref="Y269">_xlfn.XLOOKUP(Y$1&amp;$R269,$C$3:$C$1662&amp;$D$3:$D$1662,$E$3:$E$1662,0,0,1)</f>
        <v>12700</v>
      </c>
      <c r="Z269" s="2" cm="1">
        <f t="array" ref="Z269">_xlfn.XLOOKUP(Z$1&amp;$R269,$C$3:$C$1662&amp;$D$3:$D$1662,$E$3:$E$1662,0,0,1)</f>
        <v>3200</v>
      </c>
      <c r="AA269" s="2" cm="1">
        <f t="array" ref="AA269">_xlfn.XLOOKUP(AA$1&amp;$R269,$C$3:$C$1662&amp;$D$3:$D$1662,$E$3:$E$1662,0,0,1)</f>
        <v>2100</v>
      </c>
      <c r="AB269" s="2" cm="1">
        <f t="array" ref="AB269">_xlfn.XLOOKUP(AB$1&amp;$R269,$C$3:$C$1662&amp;$D$3:$D$1662,$E$3:$E$1662,0,0,1)</f>
        <v>900</v>
      </c>
      <c r="AC269" s="2" cm="1">
        <f t="array" ref="AC269">_xlfn.XLOOKUP(AC$1&amp;$R269,$C$3:$C$1662&amp;$D$3:$D$1662,$E$3:$E$1662,0,0,1)</f>
        <v>6300</v>
      </c>
    </row>
    <row r="270" spans="3:29" x14ac:dyDescent="0.4">
      <c r="C270" t="s">
        <v>804</v>
      </c>
      <c r="D270" t="s">
        <v>471</v>
      </c>
      <c r="E270">
        <v>6300</v>
      </c>
      <c r="R270" t="s">
        <v>213</v>
      </c>
      <c r="S270" s="2">
        <f t="shared" si="25"/>
        <v>1659520</v>
      </c>
      <c r="T270" s="2">
        <f t="shared" si="26"/>
        <v>1212600</v>
      </c>
      <c r="U270" s="2">
        <f t="shared" si="26"/>
        <v>1336700</v>
      </c>
      <c r="V270" s="2">
        <f t="shared" si="26"/>
        <v>1974700</v>
      </c>
      <c r="W270" s="2">
        <f t="shared" si="26"/>
        <v>1132800</v>
      </c>
      <c r="X270" s="2">
        <f t="shared" si="26"/>
        <v>2640800</v>
      </c>
      <c r="Y270" s="2" cm="1">
        <f t="array" ref="Y270">_xlfn.XLOOKUP(Y$1&amp;$R270,$C$3:$C$1662&amp;$D$3:$D$1662,$E$3:$E$1662,0,0,1)</f>
        <v>300</v>
      </c>
      <c r="Z270" s="2" cm="1">
        <f t="array" ref="Z270">_xlfn.XLOOKUP(Z$1&amp;$R270,$C$3:$C$1662&amp;$D$3:$D$1662,$E$3:$E$1662,0,0,1)</f>
        <v>2700</v>
      </c>
      <c r="AA270" s="2" cm="1">
        <f t="array" ref="AA270">_xlfn.XLOOKUP(AA$1&amp;$R270,$C$3:$C$1662&amp;$D$3:$D$1662,$E$3:$E$1662,0,0,1)</f>
        <v>2800</v>
      </c>
      <c r="AB270" s="2" cm="1">
        <f t="array" ref="AB270">_xlfn.XLOOKUP(AB$1&amp;$R270,$C$3:$C$1662&amp;$D$3:$D$1662,$E$3:$E$1662,0,0,1)</f>
        <v>4100</v>
      </c>
      <c r="AC270" s="2" cm="1">
        <f t="array" ref="AC270">_xlfn.XLOOKUP(AC$1&amp;$R270,$C$3:$C$1662&amp;$D$3:$D$1662,$E$3:$E$1662,0,0,1)</f>
        <v>400</v>
      </c>
    </row>
    <row r="271" spans="3:29" x14ac:dyDescent="0.4">
      <c r="C271" t="s">
        <v>804</v>
      </c>
      <c r="D271" t="s">
        <v>472</v>
      </c>
      <c r="E271">
        <v>400</v>
      </c>
      <c r="R271" t="s">
        <v>279</v>
      </c>
      <c r="S271" s="2">
        <f t="shared" si="25"/>
        <v>1662960</v>
      </c>
      <c r="T271" s="2">
        <f t="shared" si="26"/>
        <v>1213600</v>
      </c>
      <c r="U271" s="2">
        <f t="shared" si="26"/>
        <v>1337900</v>
      </c>
      <c r="V271" s="2">
        <f t="shared" si="26"/>
        <v>1977900</v>
      </c>
      <c r="W271" s="2">
        <f t="shared" si="26"/>
        <v>1137100</v>
      </c>
      <c r="X271" s="2">
        <f t="shared" si="26"/>
        <v>2648300</v>
      </c>
      <c r="Y271" s="2" cm="1">
        <f t="array" ref="Y271">_xlfn.XLOOKUP(Y$1&amp;$R271,$C$3:$C$1662&amp;$D$3:$D$1662,$E$3:$E$1662,0,0,1)</f>
        <v>1000</v>
      </c>
      <c r="Z271" s="2" cm="1">
        <f t="array" ref="Z271">_xlfn.XLOOKUP(Z$1&amp;$R271,$C$3:$C$1662&amp;$D$3:$D$1662,$E$3:$E$1662,0,0,1)</f>
        <v>1200</v>
      </c>
      <c r="AA271" s="2" cm="1">
        <f t="array" ref="AA271">_xlfn.XLOOKUP(AA$1&amp;$R271,$C$3:$C$1662&amp;$D$3:$D$1662,$E$3:$E$1662,0,0,1)</f>
        <v>3200</v>
      </c>
      <c r="AB271" s="2" cm="1">
        <f t="array" ref="AB271">_xlfn.XLOOKUP(AB$1&amp;$R271,$C$3:$C$1662&amp;$D$3:$D$1662,$E$3:$E$1662,0,0,1)</f>
        <v>4300</v>
      </c>
      <c r="AC271" s="2" cm="1">
        <f t="array" ref="AC271">_xlfn.XLOOKUP(AC$1&amp;$R271,$C$3:$C$1662&amp;$D$3:$D$1662,$E$3:$E$1662,0,0,1)</f>
        <v>7500</v>
      </c>
    </row>
    <row r="272" spans="3:29" x14ac:dyDescent="0.4">
      <c r="C272" t="s">
        <v>804</v>
      </c>
      <c r="D272" t="s">
        <v>473</v>
      </c>
      <c r="E272">
        <v>7500</v>
      </c>
      <c r="R272" t="s">
        <v>145</v>
      </c>
      <c r="S272" s="2">
        <f t="shared" si="25"/>
        <v>1672940</v>
      </c>
      <c r="T272" s="2">
        <f t="shared" si="26"/>
        <v>1234100</v>
      </c>
      <c r="U272" s="2">
        <f t="shared" si="26"/>
        <v>1337900</v>
      </c>
      <c r="V272" s="2">
        <f t="shared" si="26"/>
        <v>1988000</v>
      </c>
      <c r="W272" s="2">
        <f t="shared" si="26"/>
        <v>1139200</v>
      </c>
      <c r="X272" s="2">
        <f t="shared" si="26"/>
        <v>2665500</v>
      </c>
      <c r="Y272" s="2" cm="1">
        <f t="array" ref="Y272">_xlfn.XLOOKUP(Y$1&amp;$R272,$C$3:$C$1662&amp;$D$3:$D$1662,$E$3:$E$1662,0,0,1)</f>
        <v>20500</v>
      </c>
      <c r="Z272" s="2" cm="1">
        <f t="array" ref="Z272">_xlfn.XLOOKUP(Z$1&amp;$R272,$C$3:$C$1662&amp;$D$3:$D$1662,$E$3:$E$1662,0,0,1)</f>
        <v>0</v>
      </c>
      <c r="AA272" s="2" cm="1">
        <f t="array" ref="AA272">_xlfn.XLOOKUP(AA$1&amp;$R272,$C$3:$C$1662&amp;$D$3:$D$1662,$E$3:$E$1662,0,0,1)</f>
        <v>10100</v>
      </c>
      <c r="AB272" s="2" cm="1">
        <f t="array" ref="AB272">_xlfn.XLOOKUP(AB$1&amp;$R272,$C$3:$C$1662&amp;$D$3:$D$1662,$E$3:$E$1662,0,0,1)</f>
        <v>2100</v>
      </c>
      <c r="AC272" s="2" cm="1">
        <f t="array" ref="AC272">_xlfn.XLOOKUP(AC$1&amp;$R272,$C$3:$C$1662&amp;$D$3:$D$1662,$E$3:$E$1662,0,0,1)</f>
        <v>17200</v>
      </c>
    </row>
    <row r="273" spans="3:29" x14ac:dyDescent="0.4">
      <c r="C273" t="s">
        <v>804</v>
      </c>
      <c r="D273" t="s">
        <v>474</v>
      </c>
      <c r="E273">
        <v>17200</v>
      </c>
      <c r="R273" t="s">
        <v>61</v>
      </c>
      <c r="S273" s="2">
        <f t="shared" si="25"/>
        <v>1676520</v>
      </c>
      <c r="T273" s="2">
        <f t="shared" si="26"/>
        <v>1245200</v>
      </c>
      <c r="U273" s="2">
        <f t="shared" si="26"/>
        <v>1340500</v>
      </c>
      <c r="V273" s="2">
        <f t="shared" si="26"/>
        <v>1989500</v>
      </c>
      <c r="W273" s="2">
        <f t="shared" si="26"/>
        <v>1139700</v>
      </c>
      <c r="X273" s="2">
        <f t="shared" si="26"/>
        <v>2667700</v>
      </c>
      <c r="Y273" s="2" cm="1">
        <f t="array" ref="Y273">_xlfn.XLOOKUP(Y$1&amp;$R273,$C$3:$C$1662&amp;$D$3:$D$1662,$E$3:$E$1662,0,0,1)</f>
        <v>11100</v>
      </c>
      <c r="Z273" s="2" cm="1">
        <f t="array" ref="Z273">_xlfn.XLOOKUP(Z$1&amp;$R273,$C$3:$C$1662&amp;$D$3:$D$1662,$E$3:$E$1662,0,0,1)</f>
        <v>2600</v>
      </c>
      <c r="AA273" s="2" cm="1">
        <f t="array" ref="AA273">_xlfn.XLOOKUP(AA$1&amp;$R273,$C$3:$C$1662&amp;$D$3:$D$1662,$E$3:$E$1662,0,0,1)</f>
        <v>1500</v>
      </c>
      <c r="AB273" s="2" cm="1">
        <f t="array" ref="AB273">_xlfn.XLOOKUP(AB$1&amp;$R273,$C$3:$C$1662&amp;$D$3:$D$1662,$E$3:$E$1662,0,0,1)</f>
        <v>500</v>
      </c>
      <c r="AC273" s="2" cm="1">
        <f t="array" ref="AC273">_xlfn.XLOOKUP(AC$1&amp;$R273,$C$3:$C$1662&amp;$D$3:$D$1662,$E$3:$E$1662,0,0,1)</f>
        <v>2200</v>
      </c>
    </row>
    <row r="274" spans="3:29" x14ac:dyDescent="0.4">
      <c r="C274" t="s">
        <v>804</v>
      </c>
      <c r="D274" t="s">
        <v>475</v>
      </c>
      <c r="E274">
        <v>2200</v>
      </c>
      <c r="R274" t="s">
        <v>270</v>
      </c>
      <c r="S274" s="2">
        <f t="shared" si="25"/>
        <v>1678340</v>
      </c>
      <c r="T274" s="2">
        <f t="shared" si="26"/>
        <v>1245700</v>
      </c>
      <c r="U274" s="2">
        <f t="shared" si="26"/>
        <v>1341000</v>
      </c>
      <c r="V274" s="2">
        <f t="shared" si="26"/>
        <v>1996000</v>
      </c>
      <c r="W274" s="2">
        <f t="shared" si="26"/>
        <v>1141000</v>
      </c>
      <c r="X274" s="2">
        <f t="shared" si="26"/>
        <v>2668000</v>
      </c>
      <c r="Y274" s="2" cm="1">
        <f t="array" ref="Y274">_xlfn.XLOOKUP(Y$1&amp;$R274,$C$3:$C$1662&amp;$D$3:$D$1662,$E$3:$E$1662,0,0,1)</f>
        <v>500</v>
      </c>
      <c r="Z274" s="2" cm="1">
        <f t="array" ref="Z274">_xlfn.XLOOKUP(Z$1&amp;$R274,$C$3:$C$1662&amp;$D$3:$D$1662,$E$3:$E$1662,0,0,1)</f>
        <v>500</v>
      </c>
      <c r="AA274" s="2" cm="1">
        <f t="array" ref="AA274">_xlfn.XLOOKUP(AA$1&amp;$R274,$C$3:$C$1662&amp;$D$3:$D$1662,$E$3:$E$1662,0,0,1)</f>
        <v>6500</v>
      </c>
      <c r="AB274" s="2" cm="1">
        <f t="array" ref="AB274">_xlfn.XLOOKUP(AB$1&amp;$R274,$C$3:$C$1662&amp;$D$3:$D$1662,$E$3:$E$1662,0,0,1)</f>
        <v>1300</v>
      </c>
      <c r="AC274" s="2" cm="1">
        <f t="array" ref="AC274">_xlfn.XLOOKUP(AC$1&amp;$R274,$C$3:$C$1662&amp;$D$3:$D$1662,$E$3:$E$1662,0,0,1)</f>
        <v>300</v>
      </c>
    </row>
    <row r="275" spans="3:29" x14ac:dyDescent="0.4">
      <c r="C275" t="s">
        <v>804</v>
      </c>
      <c r="D275" t="s">
        <v>476</v>
      </c>
      <c r="E275">
        <v>300</v>
      </c>
      <c r="R275" t="s">
        <v>77</v>
      </c>
      <c r="S275" s="2">
        <f t="shared" si="25"/>
        <v>1681920</v>
      </c>
      <c r="T275" s="2">
        <f t="shared" si="26"/>
        <v>1246500</v>
      </c>
      <c r="U275" s="2">
        <f t="shared" si="26"/>
        <v>1341000</v>
      </c>
      <c r="V275" s="2">
        <f t="shared" si="26"/>
        <v>1996800</v>
      </c>
      <c r="W275" s="2">
        <f t="shared" si="26"/>
        <v>1141300</v>
      </c>
      <c r="X275" s="2">
        <f t="shared" si="26"/>
        <v>2684000</v>
      </c>
      <c r="Y275" s="2" cm="1">
        <f t="array" ref="Y275">_xlfn.XLOOKUP(Y$1&amp;$R275,$C$3:$C$1662&amp;$D$3:$D$1662,$E$3:$E$1662,0,0,1)</f>
        <v>800</v>
      </c>
      <c r="Z275" s="2" cm="1">
        <f t="array" ref="Z275">_xlfn.XLOOKUP(Z$1&amp;$R275,$C$3:$C$1662&amp;$D$3:$D$1662,$E$3:$E$1662,0,0,1)</f>
        <v>0</v>
      </c>
      <c r="AA275" s="2" cm="1">
        <f t="array" ref="AA275">_xlfn.XLOOKUP(AA$1&amp;$R275,$C$3:$C$1662&amp;$D$3:$D$1662,$E$3:$E$1662,0,0,1)</f>
        <v>800</v>
      </c>
      <c r="AB275" s="2" cm="1">
        <f t="array" ref="AB275">_xlfn.XLOOKUP(AB$1&amp;$R275,$C$3:$C$1662&amp;$D$3:$D$1662,$E$3:$E$1662,0,0,1)</f>
        <v>300</v>
      </c>
      <c r="AC275" s="2" cm="1">
        <f t="array" ref="AC275">_xlfn.XLOOKUP(AC$1&amp;$R275,$C$3:$C$1662&amp;$D$3:$D$1662,$E$3:$E$1662,0,0,1)</f>
        <v>16000</v>
      </c>
    </row>
    <row r="276" spans="3:29" x14ac:dyDescent="0.4">
      <c r="C276" t="s">
        <v>804</v>
      </c>
      <c r="D276" t="s">
        <v>477</v>
      </c>
      <c r="E276">
        <v>16000</v>
      </c>
      <c r="R276" t="s">
        <v>28</v>
      </c>
      <c r="S276" s="2">
        <f t="shared" si="25"/>
        <v>1683580</v>
      </c>
      <c r="T276" s="2">
        <f t="shared" ref="T276:X291" si="27">T275+Y276</f>
        <v>1249300</v>
      </c>
      <c r="U276" s="2">
        <f t="shared" si="27"/>
        <v>1341400</v>
      </c>
      <c r="V276" s="2">
        <f t="shared" si="27"/>
        <v>2001100</v>
      </c>
      <c r="W276" s="2">
        <f t="shared" si="27"/>
        <v>1141800</v>
      </c>
      <c r="X276" s="2">
        <f t="shared" si="27"/>
        <v>2684300</v>
      </c>
      <c r="Y276" s="2" cm="1">
        <f t="array" ref="Y276">_xlfn.XLOOKUP(Y$1&amp;$R276,$C$3:$C$1662&amp;$D$3:$D$1662,$E$3:$E$1662,0,0,1)</f>
        <v>2800</v>
      </c>
      <c r="Z276" s="2" cm="1">
        <f t="array" ref="Z276">_xlfn.XLOOKUP(Z$1&amp;$R276,$C$3:$C$1662&amp;$D$3:$D$1662,$E$3:$E$1662,0,0,1)</f>
        <v>400</v>
      </c>
      <c r="AA276" s="2" cm="1">
        <f t="array" ref="AA276">_xlfn.XLOOKUP(AA$1&amp;$R276,$C$3:$C$1662&amp;$D$3:$D$1662,$E$3:$E$1662,0,0,1)</f>
        <v>4300</v>
      </c>
      <c r="AB276" s="2" cm="1">
        <f t="array" ref="AB276">_xlfn.XLOOKUP(AB$1&amp;$R276,$C$3:$C$1662&amp;$D$3:$D$1662,$E$3:$E$1662,0,0,1)</f>
        <v>500</v>
      </c>
      <c r="AC276" s="2" cm="1">
        <f t="array" ref="AC276">_xlfn.XLOOKUP(AC$1&amp;$R276,$C$3:$C$1662&amp;$D$3:$D$1662,$E$3:$E$1662,0,0,1)</f>
        <v>300</v>
      </c>
    </row>
    <row r="277" spans="3:29" x14ac:dyDescent="0.4">
      <c r="C277" t="s">
        <v>804</v>
      </c>
      <c r="D277" t="s">
        <v>478</v>
      </c>
      <c r="E277">
        <v>300</v>
      </c>
      <c r="R277" t="s">
        <v>37</v>
      </c>
      <c r="S277" s="2">
        <f t="shared" si="25"/>
        <v>1693420</v>
      </c>
      <c r="T277" s="2">
        <f t="shared" si="27"/>
        <v>1282000</v>
      </c>
      <c r="U277" s="2">
        <f t="shared" si="27"/>
        <v>1344800</v>
      </c>
      <c r="V277" s="2">
        <f t="shared" si="27"/>
        <v>2003900</v>
      </c>
      <c r="W277" s="2">
        <f t="shared" si="27"/>
        <v>1150800</v>
      </c>
      <c r="X277" s="2">
        <f t="shared" si="27"/>
        <v>2685600</v>
      </c>
      <c r="Y277" s="2" cm="1">
        <f t="array" ref="Y277">_xlfn.XLOOKUP(Y$1&amp;$R277,$C$3:$C$1662&amp;$D$3:$D$1662,$E$3:$E$1662,0,0,1)</f>
        <v>32700</v>
      </c>
      <c r="Z277" s="2" cm="1">
        <f t="array" ref="Z277">_xlfn.XLOOKUP(Z$1&amp;$R277,$C$3:$C$1662&amp;$D$3:$D$1662,$E$3:$E$1662,0,0,1)</f>
        <v>3400</v>
      </c>
      <c r="AA277" s="2" cm="1">
        <f t="array" ref="AA277">_xlfn.XLOOKUP(AA$1&amp;$R277,$C$3:$C$1662&amp;$D$3:$D$1662,$E$3:$E$1662,0,0,1)</f>
        <v>2800</v>
      </c>
      <c r="AB277" s="2" cm="1">
        <f t="array" ref="AB277">_xlfn.XLOOKUP(AB$1&amp;$R277,$C$3:$C$1662&amp;$D$3:$D$1662,$E$3:$E$1662,0,0,1)</f>
        <v>9000</v>
      </c>
      <c r="AC277" s="2" cm="1">
        <f t="array" ref="AC277">_xlfn.XLOOKUP(AC$1&amp;$R277,$C$3:$C$1662&amp;$D$3:$D$1662,$E$3:$E$1662,0,0,1)</f>
        <v>1300</v>
      </c>
    </row>
    <row r="278" spans="3:29" x14ac:dyDescent="0.4">
      <c r="C278" t="s">
        <v>804</v>
      </c>
      <c r="D278" t="s">
        <v>479</v>
      </c>
      <c r="E278">
        <v>1300</v>
      </c>
      <c r="R278" t="s">
        <v>43</v>
      </c>
      <c r="S278" s="2">
        <f t="shared" si="25"/>
        <v>1695300</v>
      </c>
      <c r="T278" s="2">
        <f t="shared" si="27"/>
        <v>1282300</v>
      </c>
      <c r="U278" s="2">
        <f t="shared" si="27"/>
        <v>1347800</v>
      </c>
      <c r="V278" s="2">
        <f t="shared" si="27"/>
        <v>2005700</v>
      </c>
      <c r="W278" s="2">
        <f t="shared" si="27"/>
        <v>1155000</v>
      </c>
      <c r="X278" s="2">
        <f t="shared" si="27"/>
        <v>2685700</v>
      </c>
      <c r="Y278" s="2" cm="1">
        <f t="array" ref="Y278">_xlfn.XLOOKUP(Y$1&amp;$R278,$C$3:$C$1662&amp;$D$3:$D$1662,$E$3:$E$1662,0,0,1)</f>
        <v>300</v>
      </c>
      <c r="Z278" s="2" cm="1">
        <f t="array" ref="Z278">_xlfn.XLOOKUP(Z$1&amp;$R278,$C$3:$C$1662&amp;$D$3:$D$1662,$E$3:$E$1662,0,0,1)</f>
        <v>3000</v>
      </c>
      <c r="AA278" s="2" cm="1">
        <f t="array" ref="AA278">_xlfn.XLOOKUP(AA$1&amp;$R278,$C$3:$C$1662&amp;$D$3:$D$1662,$E$3:$E$1662,0,0,1)</f>
        <v>1800</v>
      </c>
      <c r="AB278" s="2" cm="1">
        <f t="array" ref="AB278">_xlfn.XLOOKUP(AB$1&amp;$R278,$C$3:$C$1662&amp;$D$3:$D$1662,$E$3:$E$1662,0,0,1)</f>
        <v>4200</v>
      </c>
      <c r="AC278" s="2" cm="1">
        <f t="array" ref="AC278">_xlfn.XLOOKUP(AC$1&amp;$R278,$C$3:$C$1662&amp;$D$3:$D$1662,$E$3:$E$1662,0,0,1)</f>
        <v>100</v>
      </c>
    </row>
    <row r="279" spans="3:29" x14ac:dyDescent="0.4">
      <c r="C279" t="s">
        <v>804</v>
      </c>
      <c r="D279" t="s">
        <v>480</v>
      </c>
      <c r="E279">
        <v>100</v>
      </c>
      <c r="R279" t="s">
        <v>66</v>
      </c>
      <c r="S279" s="2">
        <f t="shared" si="25"/>
        <v>1702740</v>
      </c>
      <c r="T279" s="2">
        <f t="shared" si="27"/>
        <v>1285000</v>
      </c>
      <c r="U279" s="2">
        <f t="shared" si="27"/>
        <v>1350700</v>
      </c>
      <c r="V279" s="2">
        <f t="shared" si="27"/>
        <v>2006100</v>
      </c>
      <c r="W279" s="2">
        <f t="shared" si="27"/>
        <v>1155200</v>
      </c>
      <c r="X279" s="2">
        <f t="shared" si="27"/>
        <v>2716700</v>
      </c>
      <c r="Y279" s="2" cm="1">
        <f t="array" ref="Y279">_xlfn.XLOOKUP(Y$1&amp;$R279,$C$3:$C$1662&amp;$D$3:$D$1662,$E$3:$E$1662,0,0,1)</f>
        <v>2700</v>
      </c>
      <c r="Z279" s="2" cm="1">
        <f t="array" ref="Z279">_xlfn.XLOOKUP(Z$1&amp;$R279,$C$3:$C$1662&amp;$D$3:$D$1662,$E$3:$E$1662,0,0,1)</f>
        <v>2900</v>
      </c>
      <c r="AA279" s="2" cm="1">
        <f t="array" ref="AA279">_xlfn.XLOOKUP(AA$1&amp;$R279,$C$3:$C$1662&amp;$D$3:$D$1662,$E$3:$E$1662,0,0,1)</f>
        <v>400</v>
      </c>
      <c r="AB279" s="2" cm="1">
        <f t="array" ref="AB279">_xlfn.XLOOKUP(AB$1&amp;$R279,$C$3:$C$1662&amp;$D$3:$D$1662,$E$3:$E$1662,0,0,1)</f>
        <v>200</v>
      </c>
      <c r="AC279" s="2" cm="1">
        <f t="array" ref="AC279">_xlfn.XLOOKUP(AC$1&amp;$R279,$C$3:$C$1662&amp;$D$3:$D$1662,$E$3:$E$1662,0,0,1)</f>
        <v>31000</v>
      </c>
    </row>
    <row r="280" spans="3:29" x14ac:dyDescent="0.4">
      <c r="C280" t="s">
        <v>804</v>
      </c>
      <c r="D280" t="s">
        <v>481</v>
      </c>
      <c r="E280">
        <v>31000</v>
      </c>
      <c r="R280" t="s">
        <v>67</v>
      </c>
      <c r="S280" s="2">
        <f t="shared" si="25"/>
        <v>1708520</v>
      </c>
      <c r="T280" s="2">
        <f t="shared" si="27"/>
        <v>1296100</v>
      </c>
      <c r="U280" s="2">
        <f t="shared" si="27"/>
        <v>1353400</v>
      </c>
      <c r="V280" s="2">
        <f t="shared" si="27"/>
        <v>2017200</v>
      </c>
      <c r="W280" s="2">
        <f t="shared" si="27"/>
        <v>1158800</v>
      </c>
      <c r="X280" s="2">
        <f t="shared" si="27"/>
        <v>2717100</v>
      </c>
      <c r="Y280" s="2" cm="1">
        <f t="array" ref="Y280">_xlfn.XLOOKUP(Y$1&amp;$R280,$C$3:$C$1662&amp;$D$3:$D$1662,$E$3:$E$1662,0,0,1)</f>
        <v>11100</v>
      </c>
      <c r="Z280" s="2" cm="1">
        <f t="array" ref="Z280">_xlfn.XLOOKUP(Z$1&amp;$R280,$C$3:$C$1662&amp;$D$3:$D$1662,$E$3:$E$1662,0,0,1)</f>
        <v>2700</v>
      </c>
      <c r="AA280" s="2" cm="1">
        <f t="array" ref="AA280">_xlfn.XLOOKUP(AA$1&amp;$R280,$C$3:$C$1662&amp;$D$3:$D$1662,$E$3:$E$1662,0,0,1)</f>
        <v>11100</v>
      </c>
      <c r="AB280" s="2" cm="1">
        <f t="array" ref="AB280">_xlfn.XLOOKUP(AB$1&amp;$R280,$C$3:$C$1662&amp;$D$3:$D$1662,$E$3:$E$1662,0,0,1)</f>
        <v>3600</v>
      </c>
      <c r="AC280" s="2" cm="1">
        <f t="array" ref="AC280">_xlfn.XLOOKUP(AC$1&amp;$R280,$C$3:$C$1662&amp;$D$3:$D$1662,$E$3:$E$1662,0,0,1)</f>
        <v>400</v>
      </c>
    </row>
    <row r="281" spans="3:29" x14ac:dyDescent="0.4">
      <c r="C281" t="s">
        <v>804</v>
      </c>
      <c r="D281" t="s">
        <v>482</v>
      </c>
      <c r="E281">
        <v>400</v>
      </c>
      <c r="R281" t="s">
        <v>12</v>
      </c>
      <c r="S281" s="2">
        <f t="shared" si="25"/>
        <v>1715080</v>
      </c>
      <c r="T281" s="2">
        <f t="shared" si="27"/>
        <v>1305700</v>
      </c>
      <c r="U281" s="2">
        <f t="shared" si="27"/>
        <v>1354200</v>
      </c>
      <c r="V281" s="2">
        <f t="shared" si="27"/>
        <v>2039400</v>
      </c>
      <c r="W281" s="2">
        <f t="shared" si="27"/>
        <v>1158900</v>
      </c>
      <c r="X281" s="2">
        <f t="shared" si="27"/>
        <v>2717200</v>
      </c>
      <c r="Y281" s="2" cm="1">
        <f t="array" ref="Y281">_xlfn.XLOOKUP(Y$1&amp;$R281,$C$3:$C$1662&amp;$D$3:$D$1662,$E$3:$E$1662,0,0,1)</f>
        <v>9600</v>
      </c>
      <c r="Z281" s="2" cm="1">
        <f t="array" ref="Z281">_xlfn.XLOOKUP(Z$1&amp;$R281,$C$3:$C$1662&amp;$D$3:$D$1662,$E$3:$E$1662,0,0,1)</f>
        <v>800</v>
      </c>
      <c r="AA281" s="2" cm="1">
        <f t="array" ref="AA281">_xlfn.XLOOKUP(AA$1&amp;$R281,$C$3:$C$1662&amp;$D$3:$D$1662,$E$3:$E$1662,0,0,1)</f>
        <v>22200</v>
      </c>
      <c r="AB281" s="2" cm="1">
        <f t="array" ref="AB281">_xlfn.XLOOKUP(AB$1&amp;$R281,$C$3:$C$1662&amp;$D$3:$D$1662,$E$3:$E$1662,0,0,1)</f>
        <v>100</v>
      </c>
      <c r="AC281" s="2" cm="1">
        <f t="array" ref="AC281">_xlfn.XLOOKUP(AC$1&amp;$R281,$C$3:$C$1662&amp;$D$3:$D$1662,$E$3:$E$1662,0,0,1)</f>
        <v>100</v>
      </c>
    </row>
    <row r="282" spans="3:29" x14ac:dyDescent="0.4">
      <c r="C282" t="s">
        <v>804</v>
      </c>
      <c r="D282" t="s">
        <v>483</v>
      </c>
      <c r="E282">
        <v>100</v>
      </c>
      <c r="R282" t="s">
        <v>19</v>
      </c>
      <c r="S282" s="2">
        <f t="shared" si="25"/>
        <v>1716840</v>
      </c>
      <c r="T282" s="2">
        <f t="shared" si="27"/>
        <v>1306300</v>
      </c>
      <c r="U282" s="2">
        <f t="shared" si="27"/>
        <v>1355500</v>
      </c>
      <c r="V282" s="2">
        <f t="shared" si="27"/>
        <v>2046200</v>
      </c>
      <c r="W282" s="2">
        <f t="shared" si="27"/>
        <v>1158900</v>
      </c>
      <c r="X282" s="2">
        <f t="shared" si="27"/>
        <v>2717300</v>
      </c>
      <c r="Y282" s="2" cm="1">
        <f t="array" ref="Y282">_xlfn.XLOOKUP(Y$1&amp;$R282,$C$3:$C$1662&amp;$D$3:$D$1662,$E$3:$E$1662,0,0,1)</f>
        <v>600</v>
      </c>
      <c r="Z282" s="2" cm="1">
        <f t="array" ref="Z282">_xlfn.XLOOKUP(Z$1&amp;$R282,$C$3:$C$1662&amp;$D$3:$D$1662,$E$3:$E$1662,0,0,1)</f>
        <v>1300</v>
      </c>
      <c r="AA282" s="2" cm="1">
        <f t="array" ref="AA282">_xlfn.XLOOKUP(AA$1&amp;$R282,$C$3:$C$1662&amp;$D$3:$D$1662,$E$3:$E$1662,0,0,1)</f>
        <v>6800</v>
      </c>
      <c r="AB282" s="2" cm="1">
        <f t="array" ref="AB282">_xlfn.XLOOKUP(AB$1&amp;$R282,$C$3:$C$1662&amp;$D$3:$D$1662,$E$3:$E$1662,0,0,1)</f>
        <v>0</v>
      </c>
      <c r="AC282" s="2" cm="1">
        <f t="array" ref="AC282">_xlfn.XLOOKUP(AC$1&amp;$R282,$C$3:$C$1662&amp;$D$3:$D$1662,$E$3:$E$1662,0,0,1)</f>
        <v>100</v>
      </c>
    </row>
    <row r="283" spans="3:29" x14ac:dyDescent="0.4">
      <c r="C283" t="s">
        <v>804</v>
      </c>
      <c r="D283" t="s">
        <v>484</v>
      </c>
      <c r="E283">
        <v>100</v>
      </c>
      <c r="R283" t="s">
        <v>31</v>
      </c>
      <c r="S283" s="2">
        <f t="shared" si="25"/>
        <v>1727600</v>
      </c>
      <c r="T283" s="2">
        <f t="shared" si="27"/>
        <v>1313800</v>
      </c>
      <c r="U283" s="2">
        <f t="shared" si="27"/>
        <v>1361600</v>
      </c>
      <c r="V283" s="2">
        <f t="shared" si="27"/>
        <v>2056400</v>
      </c>
      <c r="W283" s="2">
        <f t="shared" si="27"/>
        <v>1159600</v>
      </c>
      <c r="X283" s="2">
        <f t="shared" si="27"/>
        <v>2746600</v>
      </c>
      <c r="Y283" s="2" cm="1">
        <f t="array" ref="Y283">_xlfn.XLOOKUP(Y$1&amp;$R283,$C$3:$C$1662&amp;$D$3:$D$1662,$E$3:$E$1662,0,0,1)</f>
        <v>7500</v>
      </c>
      <c r="Z283" s="2" cm="1">
        <f t="array" ref="Z283">_xlfn.XLOOKUP(Z$1&amp;$R283,$C$3:$C$1662&amp;$D$3:$D$1662,$E$3:$E$1662,0,0,1)</f>
        <v>6100</v>
      </c>
      <c r="AA283" s="2" cm="1">
        <f t="array" ref="AA283">_xlfn.XLOOKUP(AA$1&amp;$R283,$C$3:$C$1662&amp;$D$3:$D$1662,$E$3:$E$1662,0,0,1)</f>
        <v>10200</v>
      </c>
      <c r="AB283" s="2" cm="1">
        <f t="array" ref="AB283">_xlfn.XLOOKUP(AB$1&amp;$R283,$C$3:$C$1662&amp;$D$3:$D$1662,$E$3:$E$1662,0,0,1)</f>
        <v>700</v>
      </c>
      <c r="AC283" s="2" cm="1">
        <f t="array" ref="AC283">_xlfn.XLOOKUP(AC$1&amp;$R283,$C$3:$C$1662&amp;$D$3:$D$1662,$E$3:$E$1662,0,0,1)</f>
        <v>29300</v>
      </c>
    </row>
    <row r="284" spans="3:29" x14ac:dyDescent="0.4">
      <c r="C284" t="s">
        <v>804</v>
      </c>
      <c r="D284" t="s">
        <v>485</v>
      </c>
      <c r="E284">
        <v>29300</v>
      </c>
      <c r="R284" t="s">
        <v>91</v>
      </c>
      <c r="S284" s="2">
        <f t="shared" si="25"/>
        <v>1735120</v>
      </c>
      <c r="T284" s="2">
        <f t="shared" si="27"/>
        <v>1314600</v>
      </c>
      <c r="U284" s="2">
        <f t="shared" si="27"/>
        <v>1363100</v>
      </c>
      <c r="V284" s="2">
        <f t="shared" si="27"/>
        <v>2062100</v>
      </c>
      <c r="W284" s="2">
        <f t="shared" si="27"/>
        <v>1189100</v>
      </c>
      <c r="X284" s="2">
        <f t="shared" si="27"/>
        <v>2746700</v>
      </c>
      <c r="Y284" s="2" cm="1">
        <f t="array" ref="Y284">_xlfn.XLOOKUP(Y$1&amp;$R284,$C$3:$C$1662&amp;$D$3:$D$1662,$E$3:$E$1662,0,0,1)</f>
        <v>800</v>
      </c>
      <c r="Z284" s="2" cm="1">
        <f t="array" ref="Z284">_xlfn.XLOOKUP(Z$1&amp;$R284,$C$3:$C$1662&amp;$D$3:$D$1662,$E$3:$E$1662,0,0,1)</f>
        <v>1500</v>
      </c>
      <c r="AA284" s="2" cm="1">
        <f t="array" ref="AA284">_xlfn.XLOOKUP(AA$1&amp;$R284,$C$3:$C$1662&amp;$D$3:$D$1662,$E$3:$E$1662,0,0,1)</f>
        <v>5700</v>
      </c>
      <c r="AB284" s="2" cm="1">
        <f t="array" ref="AB284">_xlfn.XLOOKUP(AB$1&amp;$R284,$C$3:$C$1662&amp;$D$3:$D$1662,$E$3:$E$1662,0,0,1)</f>
        <v>29500</v>
      </c>
      <c r="AC284" s="2" cm="1">
        <f t="array" ref="AC284">_xlfn.XLOOKUP(AC$1&amp;$R284,$C$3:$C$1662&amp;$D$3:$D$1662,$E$3:$E$1662,0,0,1)</f>
        <v>100</v>
      </c>
    </row>
    <row r="285" spans="3:29" x14ac:dyDescent="0.4">
      <c r="C285" t="s">
        <v>804</v>
      </c>
      <c r="D285" t="s">
        <v>486</v>
      </c>
      <c r="E285">
        <v>100</v>
      </c>
      <c r="R285" t="s">
        <v>169</v>
      </c>
      <c r="S285" s="2">
        <f t="shared" si="25"/>
        <v>1738920</v>
      </c>
      <c r="T285" s="2">
        <f t="shared" si="27"/>
        <v>1323400</v>
      </c>
      <c r="U285" s="2">
        <f t="shared" si="27"/>
        <v>1363400</v>
      </c>
      <c r="V285" s="2">
        <f t="shared" si="27"/>
        <v>2069200</v>
      </c>
      <c r="W285" s="2">
        <f t="shared" si="27"/>
        <v>1190900</v>
      </c>
      <c r="X285" s="2">
        <f t="shared" si="27"/>
        <v>2747700</v>
      </c>
      <c r="Y285" s="2" cm="1">
        <f t="array" ref="Y285">_xlfn.XLOOKUP(Y$1&amp;$R285,$C$3:$C$1662&amp;$D$3:$D$1662,$E$3:$E$1662,0,0,1)</f>
        <v>8800</v>
      </c>
      <c r="Z285" s="2" cm="1">
        <f t="array" ref="Z285">_xlfn.XLOOKUP(Z$1&amp;$R285,$C$3:$C$1662&amp;$D$3:$D$1662,$E$3:$E$1662,0,0,1)</f>
        <v>300</v>
      </c>
      <c r="AA285" s="2" cm="1">
        <f t="array" ref="AA285">_xlfn.XLOOKUP(AA$1&amp;$R285,$C$3:$C$1662&amp;$D$3:$D$1662,$E$3:$E$1662,0,0,1)</f>
        <v>7100</v>
      </c>
      <c r="AB285" s="2" cm="1">
        <f t="array" ref="AB285">_xlfn.XLOOKUP(AB$1&amp;$R285,$C$3:$C$1662&amp;$D$3:$D$1662,$E$3:$E$1662,0,0,1)</f>
        <v>1800</v>
      </c>
      <c r="AC285" s="2" cm="1">
        <f t="array" ref="AC285">_xlfn.XLOOKUP(AC$1&amp;$R285,$C$3:$C$1662&amp;$D$3:$D$1662,$E$3:$E$1662,0,0,1)</f>
        <v>1000</v>
      </c>
    </row>
    <row r="286" spans="3:29" x14ac:dyDescent="0.4">
      <c r="C286" t="s">
        <v>804</v>
      </c>
      <c r="D286" t="s">
        <v>487</v>
      </c>
      <c r="E286">
        <v>1000</v>
      </c>
      <c r="R286" t="s">
        <v>52</v>
      </c>
      <c r="S286" s="2">
        <f t="shared" si="25"/>
        <v>1742840</v>
      </c>
      <c r="T286" s="2">
        <f t="shared" si="27"/>
        <v>1324800</v>
      </c>
      <c r="U286" s="2">
        <f t="shared" si="27"/>
        <v>1363900</v>
      </c>
      <c r="V286" s="2">
        <f t="shared" si="27"/>
        <v>2083800</v>
      </c>
      <c r="W286" s="2">
        <f t="shared" si="27"/>
        <v>1193100</v>
      </c>
      <c r="X286" s="2">
        <f t="shared" si="27"/>
        <v>2748600</v>
      </c>
      <c r="Y286" s="2" cm="1">
        <f t="array" ref="Y286">_xlfn.XLOOKUP(Y$1&amp;$R286,$C$3:$C$1662&amp;$D$3:$D$1662,$E$3:$E$1662,0,0,1)</f>
        <v>1400</v>
      </c>
      <c r="Z286" s="2" cm="1">
        <f t="array" ref="Z286">_xlfn.XLOOKUP(Z$1&amp;$R286,$C$3:$C$1662&amp;$D$3:$D$1662,$E$3:$E$1662,0,0,1)</f>
        <v>500</v>
      </c>
      <c r="AA286" s="2" cm="1">
        <f t="array" ref="AA286">_xlfn.XLOOKUP(AA$1&amp;$R286,$C$3:$C$1662&amp;$D$3:$D$1662,$E$3:$E$1662,0,0,1)</f>
        <v>14600</v>
      </c>
      <c r="AB286" s="2" cm="1">
        <f t="array" ref="AB286">_xlfn.XLOOKUP(AB$1&amp;$R286,$C$3:$C$1662&amp;$D$3:$D$1662,$E$3:$E$1662,0,0,1)</f>
        <v>2200</v>
      </c>
      <c r="AC286" s="2" cm="1">
        <f t="array" ref="AC286">_xlfn.XLOOKUP(AC$1&amp;$R286,$C$3:$C$1662&amp;$D$3:$D$1662,$E$3:$E$1662,0,0,1)</f>
        <v>900</v>
      </c>
    </row>
    <row r="287" spans="3:29" x14ac:dyDescent="0.4">
      <c r="C287" t="s">
        <v>804</v>
      </c>
      <c r="D287" t="s">
        <v>488</v>
      </c>
      <c r="E287">
        <v>900</v>
      </c>
      <c r="R287" t="s">
        <v>72</v>
      </c>
      <c r="S287" s="2">
        <f t="shared" si="25"/>
        <v>1744820</v>
      </c>
      <c r="T287" s="2">
        <f t="shared" si="27"/>
        <v>1325000</v>
      </c>
      <c r="U287" s="2">
        <f t="shared" si="27"/>
        <v>1365000</v>
      </c>
      <c r="V287" s="2">
        <f t="shared" si="27"/>
        <v>2087300</v>
      </c>
      <c r="W287" s="2">
        <f t="shared" si="27"/>
        <v>1197400</v>
      </c>
      <c r="X287" s="2">
        <f t="shared" si="27"/>
        <v>2749400</v>
      </c>
      <c r="Y287" s="2" cm="1">
        <f t="array" ref="Y287">_xlfn.XLOOKUP(Y$1&amp;$R287,$C$3:$C$1662&amp;$D$3:$D$1662,$E$3:$E$1662,0,0,1)</f>
        <v>200</v>
      </c>
      <c r="Z287" s="2" cm="1">
        <f t="array" ref="Z287">_xlfn.XLOOKUP(Z$1&amp;$R287,$C$3:$C$1662&amp;$D$3:$D$1662,$E$3:$E$1662,0,0,1)</f>
        <v>1100</v>
      </c>
      <c r="AA287" s="2" cm="1">
        <f t="array" ref="AA287">_xlfn.XLOOKUP(AA$1&amp;$R287,$C$3:$C$1662&amp;$D$3:$D$1662,$E$3:$E$1662,0,0,1)</f>
        <v>3500</v>
      </c>
      <c r="AB287" s="2" cm="1">
        <f t="array" ref="AB287">_xlfn.XLOOKUP(AB$1&amp;$R287,$C$3:$C$1662&amp;$D$3:$D$1662,$E$3:$E$1662,0,0,1)</f>
        <v>4300</v>
      </c>
      <c r="AC287" s="2" cm="1">
        <f t="array" ref="AC287">_xlfn.XLOOKUP(AC$1&amp;$R287,$C$3:$C$1662&amp;$D$3:$D$1662,$E$3:$E$1662,0,0,1)</f>
        <v>800</v>
      </c>
    </row>
    <row r="288" spans="3:29" x14ac:dyDescent="0.4">
      <c r="C288" t="s">
        <v>804</v>
      </c>
      <c r="D288" t="s">
        <v>489</v>
      </c>
      <c r="E288">
        <v>800</v>
      </c>
      <c r="R288" t="s">
        <v>277</v>
      </c>
      <c r="S288" s="2">
        <f t="shared" si="25"/>
        <v>1750360</v>
      </c>
      <c r="T288" s="2">
        <f t="shared" si="27"/>
        <v>1329800</v>
      </c>
      <c r="U288" s="2">
        <f t="shared" si="27"/>
        <v>1368200</v>
      </c>
      <c r="V288" s="2">
        <f t="shared" si="27"/>
        <v>2093700</v>
      </c>
      <c r="W288" s="2">
        <f t="shared" si="27"/>
        <v>1202200</v>
      </c>
      <c r="X288" s="2">
        <f t="shared" si="27"/>
        <v>2757900</v>
      </c>
      <c r="Y288" s="2" cm="1">
        <f t="array" ref="Y288">_xlfn.XLOOKUP(Y$1&amp;$R288,$C$3:$C$1662&amp;$D$3:$D$1662,$E$3:$E$1662,0,0,1)</f>
        <v>4800</v>
      </c>
      <c r="Z288" s="2" cm="1">
        <f t="array" ref="Z288">_xlfn.XLOOKUP(Z$1&amp;$R288,$C$3:$C$1662&amp;$D$3:$D$1662,$E$3:$E$1662,0,0,1)</f>
        <v>3200</v>
      </c>
      <c r="AA288" s="2" cm="1">
        <f t="array" ref="AA288">_xlfn.XLOOKUP(AA$1&amp;$R288,$C$3:$C$1662&amp;$D$3:$D$1662,$E$3:$E$1662,0,0,1)</f>
        <v>6400</v>
      </c>
      <c r="AB288" s="2" cm="1">
        <f t="array" ref="AB288">_xlfn.XLOOKUP(AB$1&amp;$R288,$C$3:$C$1662&amp;$D$3:$D$1662,$E$3:$E$1662,0,0,1)</f>
        <v>4800</v>
      </c>
      <c r="AC288" s="2" cm="1">
        <f t="array" ref="AC288">_xlfn.XLOOKUP(AC$1&amp;$R288,$C$3:$C$1662&amp;$D$3:$D$1662,$E$3:$E$1662,0,0,1)</f>
        <v>8500</v>
      </c>
    </row>
    <row r="289" spans="3:29" x14ac:dyDescent="0.4">
      <c r="C289" t="s">
        <v>804</v>
      </c>
      <c r="D289" t="s">
        <v>490</v>
      </c>
      <c r="E289">
        <v>8500</v>
      </c>
      <c r="R289" t="s">
        <v>56</v>
      </c>
      <c r="S289" s="2">
        <f t="shared" si="25"/>
        <v>1761680</v>
      </c>
      <c r="T289" s="2">
        <f t="shared" si="27"/>
        <v>1332200</v>
      </c>
      <c r="U289" s="2">
        <f t="shared" si="27"/>
        <v>1369000</v>
      </c>
      <c r="V289" s="2">
        <f t="shared" si="27"/>
        <v>2112900</v>
      </c>
      <c r="W289" s="2">
        <f t="shared" si="27"/>
        <v>1209600</v>
      </c>
      <c r="X289" s="2">
        <f t="shared" si="27"/>
        <v>2784700</v>
      </c>
      <c r="Y289" s="2" cm="1">
        <f t="array" ref="Y289">_xlfn.XLOOKUP(Y$1&amp;$R289,$C$3:$C$1662&amp;$D$3:$D$1662,$E$3:$E$1662,0,0,1)</f>
        <v>2400</v>
      </c>
      <c r="Z289" s="2" cm="1">
        <f t="array" ref="Z289">_xlfn.XLOOKUP(Z$1&amp;$R289,$C$3:$C$1662&amp;$D$3:$D$1662,$E$3:$E$1662,0,0,1)</f>
        <v>800</v>
      </c>
      <c r="AA289" s="2" cm="1">
        <f t="array" ref="AA289">_xlfn.XLOOKUP(AA$1&amp;$R289,$C$3:$C$1662&amp;$D$3:$D$1662,$E$3:$E$1662,0,0,1)</f>
        <v>19200</v>
      </c>
      <c r="AB289" s="2" cm="1">
        <f t="array" ref="AB289">_xlfn.XLOOKUP(AB$1&amp;$R289,$C$3:$C$1662&amp;$D$3:$D$1662,$E$3:$E$1662,0,0,1)</f>
        <v>7400</v>
      </c>
      <c r="AC289" s="2" cm="1">
        <f t="array" ref="AC289">_xlfn.XLOOKUP(AC$1&amp;$R289,$C$3:$C$1662&amp;$D$3:$D$1662,$E$3:$E$1662,0,0,1)</f>
        <v>26800</v>
      </c>
    </row>
    <row r="290" spans="3:29" x14ac:dyDescent="0.4">
      <c r="C290" t="s">
        <v>804</v>
      </c>
      <c r="D290" t="s">
        <v>491</v>
      </c>
      <c r="E290">
        <v>26800</v>
      </c>
      <c r="R290" t="s">
        <v>35</v>
      </c>
      <c r="S290" s="2">
        <f t="shared" si="25"/>
        <v>1765580</v>
      </c>
      <c r="T290" s="2">
        <f t="shared" si="27"/>
        <v>1338400</v>
      </c>
      <c r="U290" s="2">
        <f t="shared" si="27"/>
        <v>1369200</v>
      </c>
      <c r="V290" s="2">
        <f t="shared" si="27"/>
        <v>2119600</v>
      </c>
      <c r="W290" s="2">
        <f t="shared" si="27"/>
        <v>1213700</v>
      </c>
      <c r="X290" s="2">
        <f t="shared" si="27"/>
        <v>2787000</v>
      </c>
      <c r="Y290" s="2" cm="1">
        <f t="array" ref="Y290">_xlfn.XLOOKUP(Y$1&amp;$R290,$C$3:$C$1662&amp;$D$3:$D$1662,$E$3:$E$1662,0,0,1)</f>
        <v>6200</v>
      </c>
      <c r="Z290" s="2" cm="1">
        <f t="array" ref="Z290">_xlfn.XLOOKUP(Z$1&amp;$R290,$C$3:$C$1662&amp;$D$3:$D$1662,$E$3:$E$1662,0,0,1)</f>
        <v>200</v>
      </c>
      <c r="AA290" s="2" cm="1">
        <f t="array" ref="AA290">_xlfn.XLOOKUP(AA$1&amp;$R290,$C$3:$C$1662&amp;$D$3:$D$1662,$E$3:$E$1662,0,0,1)</f>
        <v>6700</v>
      </c>
      <c r="AB290" s="2" cm="1">
        <f t="array" ref="AB290">_xlfn.XLOOKUP(AB$1&amp;$R290,$C$3:$C$1662&amp;$D$3:$D$1662,$E$3:$E$1662,0,0,1)</f>
        <v>4100</v>
      </c>
      <c r="AC290" s="2" cm="1">
        <f t="array" ref="AC290">_xlfn.XLOOKUP(AC$1&amp;$R290,$C$3:$C$1662&amp;$D$3:$D$1662,$E$3:$E$1662,0,0,1)</f>
        <v>2300</v>
      </c>
    </row>
    <row r="291" spans="3:29" x14ac:dyDescent="0.4">
      <c r="C291" t="s">
        <v>804</v>
      </c>
      <c r="D291" t="s">
        <v>492</v>
      </c>
      <c r="E291">
        <v>2300</v>
      </c>
      <c r="R291" t="s">
        <v>309</v>
      </c>
      <c r="S291" s="2">
        <f t="shared" si="25"/>
        <v>1768620</v>
      </c>
      <c r="T291" s="2">
        <f t="shared" si="27"/>
        <v>1342200</v>
      </c>
      <c r="U291" s="2">
        <f t="shared" si="27"/>
        <v>1372700</v>
      </c>
      <c r="V291" s="2">
        <f t="shared" si="27"/>
        <v>2127000</v>
      </c>
      <c r="W291" s="2">
        <f t="shared" si="27"/>
        <v>1213800</v>
      </c>
      <c r="X291" s="2">
        <f t="shared" si="27"/>
        <v>2787400</v>
      </c>
      <c r="Y291" s="2" cm="1">
        <f t="array" ref="Y291">_xlfn.XLOOKUP(Y$1&amp;$R291,$C$3:$C$1662&amp;$D$3:$D$1662,$E$3:$E$1662,0,0,1)</f>
        <v>3800</v>
      </c>
      <c r="Z291" s="2" cm="1">
        <f t="array" ref="Z291">_xlfn.XLOOKUP(Z$1&amp;$R291,$C$3:$C$1662&amp;$D$3:$D$1662,$E$3:$E$1662,0,0,1)</f>
        <v>3500</v>
      </c>
      <c r="AA291" s="2" cm="1">
        <f t="array" ref="AA291">_xlfn.XLOOKUP(AA$1&amp;$R291,$C$3:$C$1662&amp;$D$3:$D$1662,$E$3:$E$1662,0,0,1)</f>
        <v>7400</v>
      </c>
      <c r="AB291" s="2" cm="1">
        <f t="array" ref="AB291">_xlfn.XLOOKUP(AB$1&amp;$R291,$C$3:$C$1662&amp;$D$3:$D$1662,$E$3:$E$1662,0,0,1)</f>
        <v>100</v>
      </c>
      <c r="AC291" s="2" cm="1">
        <f t="array" ref="AC291">_xlfn.XLOOKUP(AC$1&amp;$R291,$C$3:$C$1662&amp;$D$3:$D$1662,$E$3:$E$1662,0,0,1)</f>
        <v>400</v>
      </c>
    </row>
    <row r="292" spans="3:29" x14ac:dyDescent="0.4">
      <c r="C292" t="s">
        <v>804</v>
      </c>
      <c r="D292" t="s">
        <v>493</v>
      </c>
      <c r="E292">
        <v>400</v>
      </c>
      <c r="R292" t="s">
        <v>278</v>
      </c>
      <c r="S292" s="2">
        <f t="shared" si="25"/>
        <v>1772380</v>
      </c>
      <c r="T292" s="2">
        <f t="shared" ref="T292:X307" si="28">T291+Y292</f>
        <v>1342400</v>
      </c>
      <c r="U292" s="2">
        <f t="shared" si="28"/>
        <v>1373900</v>
      </c>
      <c r="V292" s="2">
        <f t="shared" si="28"/>
        <v>2141600</v>
      </c>
      <c r="W292" s="2">
        <f t="shared" si="28"/>
        <v>1216200</v>
      </c>
      <c r="X292" s="2">
        <f t="shared" si="28"/>
        <v>2787800</v>
      </c>
      <c r="Y292" s="2" cm="1">
        <f t="array" ref="Y292">_xlfn.XLOOKUP(Y$1&amp;$R292,$C$3:$C$1662&amp;$D$3:$D$1662,$E$3:$E$1662,0,0,1)</f>
        <v>200</v>
      </c>
      <c r="Z292" s="2" cm="1">
        <f t="array" ref="Z292">_xlfn.XLOOKUP(Z$1&amp;$R292,$C$3:$C$1662&amp;$D$3:$D$1662,$E$3:$E$1662,0,0,1)</f>
        <v>1200</v>
      </c>
      <c r="AA292" s="2" cm="1">
        <f t="array" ref="AA292">_xlfn.XLOOKUP(AA$1&amp;$R292,$C$3:$C$1662&amp;$D$3:$D$1662,$E$3:$E$1662,0,0,1)</f>
        <v>14600</v>
      </c>
      <c r="AB292" s="2" cm="1">
        <f t="array" ref="AB292">_xlfn.XLOOKUP(AB$1&amp;$R292,$C$3:$C$1662&amp;$D$3:$D$1662,$E$3:$E$1662,0,0,1)</f>
        <v>2400</v>
      </c>
      <c r="AC292" s="2" cm="1">
        <f t="array" ref="AC292">_xlfn.XLOOKUP(AC$1&amp;$R292,$C$3:$C$1662&amp;$D$3:$D$1662,$E$3:$E$1662,0,0,1)</f>
        <v>400</v>
      </c>
    </row>
    <row r="293" spans="3:29" x14ac:dyDescent="0.4">
      <c r="C293" t="s">
        <v>804</v>
      </c>
      <c r="D293" t="s">
        <v>494</v>
      </c>
      <c r="E293">
        <v>400</v>
      </c>
      <c r="R293" t="s">
        <v>262</v>
      </c>
      <c r="S293" s="2">
        <f t="shared" si="25"/>
        <v>1775960</v>
      </c>
      <c r="T293" s="2">
        <f t="shared" si="28"/>
        <v>1347100</v>
      </c>
      <c r="U293" s="2">
        <f t="shared" si="28"/>
        <v>1377100</v>
      </c>
      <c r="V293" s="2">
        <f t="shared" si="28"/>
        <v>2144900</v>
      </c>
      <c r="W293" s="2">
        <f t="shared" si="28"/>
        <v>1222200</v>
      </c>
      <c r="X293" s="2">
        <f t="shared" si="28"/>
        <v>2788500</v>
      </c>
      <c r="Y293" s="2" cm="1">
        <f t="array" ref="Y293">_xlfn.XLOOKUP(Y$1&amp;$R293,$C$3:$C$1662&amp;$D$3:$D$1662,$E$3:$E$1662,0,0,1)</f>
        <v>4700</v>
      </c>
      <c r="Z293" s="2" cm="1">
        <f t="array" ref="Z293">_xlfn.XLOOKUP(Z$1&amp;$R293,$C$3:$C$1662&amp;$D$3:$D$1662,$E$3:$E$1662,0,0,1)</f>
        <v>3200</v>
      </c>
      <c r="AA293" s="2" cm="1">
        <f t="array" ref="AA293">_xlfn.XLOOKUP(AA$1&amp;$R293,$C$3:$C$1662&amp;$D$3:$D$1662,$E$3:$E$1662,0,0,1)</f>
        <v>3300</v>
      </c>
      <c r="AB293" s="2" cm="1">
        <f t="array" ref="AB293">_xlfn.XLOOKUP(AB$1&amp;$R293,$C$3:$C$1662&amp;$D$3:$D$1662,$E$3:$E$1662,0,0,1)</f>
        <v>6000</v>
      </c>
      <c r="AC293" s="2" cm="1">
        <f t="array" ref="AC293">_xlfn.XLOOKUP(AC$1&amp;$R293,$C$3:$C$1662&amp;$D$3:$D$1662,$E$3:$E$1662,0,0,1)</f>
        <v>700</v>
      </c>
    </row>
    <row r="294" spans="3:29" x14ac:dyDescent="0.4">
      <c r="C294" t="s">
        <v>804</v>
      </c>
      <c r="D294" t="s">
        <v>495</v>
      </c>
      <c r="E294">
        <v>700</v>
      </c>
      <c r="R294" t="s">
        <v>16</v>
      </c>
      <c r="S294" s="2">
        <f t="shared" si="25"/>
        <v>1782940</v>
      </c>
      <c r="T294" s="2">
        <f t="shared" si="28"/>
        <v>1357100</v>
      </c>
      <c r="U294" s="2">
        <f t="shared" si="28"/>
        <v>1385000</v>
      </c>
      <c r="V294" s="2">
        <f t="shared" si="28"/>
        <v>2150400</v>
      </c>
      <c r="W294" s="2">
        <f t="shared" si="28"/>
        <v>1222800</v>
      </c>
      <c r="X294" s="2">
        <f t="shared" si="28"/>
        <v>2799400</v>
      </c>
      <c r="Y294" s="2" cm="1">
        <f t="array" ref="Y294">_xlfn.XLOOKUP(Y$1&amp;$R294,$C$3:$C$1662&amp;$D$3:$D$1662,$E$3:$E$1662,0,0,1)</f>
        <v>10000</v>
      </c>
      <c r="Z294" s="2" cm="1">
        <f t="array" ref="Z294">_xlfn.XLOOKUP(Z$1&amp;$R294,$C$3:$C$1662&amp;$D$3:$D$1662,$E$3:$E$1662,0,0,1)</f>
        <v>7900</v>
      </c>
      <c r="AA294" s="2" cm="1">
        <f t="array" ref="AA294">_xlfn.XLOOKUP(AA$1&amp;$R294,$C$3:$C$1662&amp;$D$3:$D$1662,$E$3:$E$1662,0,0,1)</f>
        <v>5500</v>
      </c>
      <c r="AB294" s="2" cm="1">
        <f t="array" ref="AB294">_xlfn.XLOOKUP(AB$1&amp;$R294,$C$3:$C$1662&amp;$D$3:$D$1662,$E$3:$E$1662,0,0,1)</f>
        <v>600</v>
      </c>
      <c r="AC294" s="2" cm="1">
        <f t="array" ref="AC294">_xlfn.XLOOKUP(AC$1&amp;$R294,$C$3:$C$1662&amp;$D$3:$D$1662,$E$3:$E$1662,0,0,1)</f>
        <v>10900</v>
      </c>
    </row>
    <row r="295" spans="3:29" x14ac:dyDescent="0.4">
      <c r="C295" t="s">
        <v>804</v>
      </c>
      <c r="D295" t="s">
        <v>496</v>
      </c>
      <c r="E295">
        <v>10900</v>
      </c>
      <c r="R295" t="s">
        <v>104</v>
      </c>
      <c r="S295" s="2">
        <f t="shared" si="25"/>
        <v>1784680</v>
      </c>
      <c r="T295" s="2">
        <f t="shared" si="28"/>
        <v>1357400</v>
      </c>
      <c r="U295" s="2">
        <f t="shared" si="28"/>
        <v>1386600</v>
      </c>
      <c r="V295" s="2">
        <f t="shared" si="28"/>
        <v>2155200</v>
      </c>
      <c r="W295" s="2">
        <f t="shared" si="28"/>
        <v>1223400</v>
      </c>
      <c r="X295" s="2">
        <f t="shared" si="28"/>
        <v>2800800</v>
      </c>
      <c r="Y295" s="2" cm="1">
        <f t="array" ref="Y295">_xlfn.XLOOKUP(Y$1&amp;$R295,$C$3:$C$1662&amp;$D$3:$D$1662,$E$3:$E$1662,0,0,1)</f>
        <v>300</v>
      </c>
      <c r="Z295" s="2" cm="1">
        <f t="array" ref="Z295">_xlfn.XLOOKUP(Z$1&amp;$R295,$C$3:$C$1662&amp;$D$3:$D$1662,$E$3:$E$1662,0,0,1)</f>
        <v>1600</v>
      </c>
      <c r="AA295" s="2" cm="1">
        <f t="array" ref="AA295">_xlfn.XLOOKUP(AA$1&amp;$R295,$C$3:$C$1662&amp;$D$3:$D$1662,$E$3:$E$1662,0,0,1)</f>
        <v>4800</v>
      </c>
      <c r="AB295" s="2" cm="1">
        <f t="array" ref="AB295">_xlfn.XLOOKUP(AB$1&amp;$R295,$C$3:$C$1662&amp;$D$3:$D$1662,$E$3:$E$1662,0,0,1)</f>
        <v>600</v>
      </c>
      <c r="AC295" s="2" cm="1">
        <f t="array" ref="AC295">_xlfn.XLOOKUP(AC$1&amp;$R295,$C$3:$C$1662&amp;$D$3:$D$1662,$E$3:$E$1662,0,0,1)</f>
        <v>1400</v>
      </c>
    </row>
    <row r="296" spans="3:29" x14ac:dyDescent="0.4">
      <c r="C296" t="s">
        <v>804</v>
      </c>
      <c r="D296" t="s">
        <v>497</v>
      </c>
      <c r="E296">
        <v>1400</v>
      </c>
      <c r="R296" t="s">
        <v>130</v>
      </c>
      <c r="S296" s="2">
        <f t="shared" si="25"/>
        <v>1788080</v>
      </c>
      <c r="T296" s="2">
        <f t="shared" si="28"/>
        <v>1357900</v>
      </c>
      <c r="U296" s="2">
        <f t="shared" si="28"/>
        <v>1389300</v>
      </c>
      <c r="V296" s="2">
        <f t="shared" si="28"/>
        <v>2160600</v>
      </c>
      <c r="W296" s="2">
        <f t="shared" si="28"/>
        <v>1223500</v>
      </c>
      <c r="X296" s="2">
        <f t="shared" si="28"/>
        <v>2809100</v>
      </c>
      <c r="Y296" s="2" cm="1">
        <f t="array" ref="Y296">_xlfn.XLOOKUP(Y$1&amp;$R296,$C$3:$C$1662&amp;$D$3:$D$1662,$E$3:$E$1662,0,0,1)</f>
        <v>500</v>
      </c>
      <c r="Z296" s="2" cm="1">
        <f t="array" ref="Z296">_xlfn.XLOOKUP(Z$1&amp;$R296,$C$3:$C$1662&amp;$D$3:$D$1662,$E$3:$E$1662,0,0,1)</f>
        <v>2700</v>
      </c>
      <c r="AA296" s="2" cm="1">
        <f t="array" ref="AA296">_xlfn.XLOOKUP(AA$1&amp;$R296,$C$3:$C$1662&amp;$D$3:$D$1662,$E$3:$E$1662,0,0,1)</f>
        <v>5400</v>
      </c>
      <c r="AB296" s="2" cm="1">
        <f t="array" ref="AB296">_xlfn.XLOOKUP(AB$1&amp;$R296,$C$3:$C$1662&amp;$D$3:$D$1662,$E$3:$E$1662,0,0,1)</f>
        <v>100</v>
      </c>
      <c r="AC296" s="2" cm="1">
        <f t="array" ref="AC296">_xlfn.XLOOKUP(AC$1&amp;$R296,$C$3:$C$1662&amp;$D$3:$D$1662,$E$3:$E$1662,0,0,1)</f>
        <v>8300</v>
      </c>
    </row>
    <row r="297" spans="3:29" x14ac:dyDescent="0.4">
      <c r="C297" t="s">
        <v>804</v>
      </c>
      <c r="D297" t="s">
        <v>498</v>
      </c>
      <c r="E297">
        <v>8300</v>
      </c>
      <c r="R297" t="s">
        <v>73</v>
      </c>
      <c r="S297" s="2">
        <f t="shared" si="25"/>
        <v>1790920</v>
      </c>
      <c r="T297" s="2">
        <f t="shared" si="28"/>
        <v>1358400</v>
      </c>
      <c r="U297" s="2">
        <f t="shared" si="28"/>
        <v>1396200</v>
      </c>
      <c r="V297" s="2">
        <f t="shared" si="28"/>
        <v>2167200</v>
      </c>
      <c r="W297" s="2">
        <f t="shared" si="28"/>
        <v>1223500</v>
      </c>
      <c r="X297" s="2">
        <f t="shared" si="28"/>
        <v>2809300</v>
      </c>
      <c r="Y297" s="2" cm="1">
        <f t="array" ref="Y297">_xlfn.XLOOKUP(Y$1&amp;$R297,$C$3:$C$1662&amp;$D$3:$D$1662,$E$3:$E$1662,0,0,1)</f>
        <v>500</v>
      </c>
      <c r="Z297" s="2" cm="1">
        <f t="array" ref="Z297">_xlfn.XLOOKUP(Z$1&amp;$R297,$C$3:$C$1662&amp;$D$3:$D$1662,$E$3:$E$1662,0,0,1)</f>
        <v>6900</v>
      </c>
      <c r="AA297" s="2" cm="1">
        <f t="array" ref="AA297">_xlfn.XLOOKUP(AA$1&amp;$R297,$C$3:$C$1662&amp;$D$3:$D$1662,$E$3:$E$1662,0,0,1)</f>
        <v>6600</v>
      </c>
      <c r="AB297" s="2" cm="1">
        <f t="array" ref="AB297">_xlfn.XLOOKUP(AB$1&amp;$R297,$C$3:$C$1662&amp;$D$3:$D$1662,$E$3:$E$1662,0,0,1)</f>
        <v>0</v>
      </c>
      <c r="AC297" s="2" cm="1">
        <f t="array" ref="AC297">_xlfn.XLOOKUP(AC$1&amp;$R297,$C$3:$C$1662&amp;$D$3:$D$1662,$E$3:$E$1662,0,0,1)</f>
        <v>200</v>
      </c>
    </row>
    <row r="298" spans="3:29" x14ac:dyDescent="0.4">
      <c r="C298" t="s">
        <v>804</v>
      </c>
      <c r="D298" t="s">
        <v>499</v>
      </c>
      <c r="E298">
        <v>200</v>
      </c>
      <c r="R298" t="s">
        <v>10</v>
      </c>
      <c r="S298" s="2">
        <f t="shared" si="25"/>
        <v>1796480</v>
      </c>
      <c r="T298" s="2">
        <f t="shared" si="28"/>
        <v>1362100</v>
      </c>
      <c r="U298" s="2">
        <f t="shared" si="28"/>
        <v>1399800</v>
      </c>
      <c r="V298" s="2">
        <f t="shared" si="28"/>
        <v>2168600</v>
      </c>
      <c r="W298" s="2">
        <f t="shared" si="28"/>
        <v>1223800</v>
      </c>
      <c r="X298" s="2">
        <f t="shared" si="28"/>
        <v>2828100</v>
      </c>
      <c r="Y298" s="2" cm="1">
        <f t="array" ref="Y298">_xlfn.XLOOKUP(Y$1&amp;$R298,$C$3:$C$1662&amp;$D$3:$D$1662,$E$3:$E$1662,0,0,1)</f>
        <v>3700</v>
      </c>
      <c r="Z298" s="2" cm="1">
        <f t="array" ref="Z298">_xlfn.XLOOKUP(Z$1&amp;$R298,$C$3:$C$1662&amp;$D$3:$D$1662,$E$3:$E$1662,0,0,1)</f>
        <v>3600</v>
      </c>
      <c r="AA298" s="2" cm="1">
        <f t="array" ref="AA298">_xlfn.XLOOKUP(AA$1&amp;$R298,$C$3:$C$1662&amp;$D$3:$D$1662,$E$3:$E$1662,0,0,1)</f>
        <v>1400</v>
      </c>
      <c r="AB298" s="2" cm="1">
        <f t="array" ref="AB298">_xlfn.XLOOKUP(AB$1&amp;$R298,$C$3:$C$1662&amp;$D$3:$D$1662,$E$3:$E$1662,0,0,1)</f>
        <v>300</v>
      </c>
      <c r="AC298" s="2" cm="1">
        <f t="array" ref="AC298">_xlfn.XLOOKUP(AC$1&amp;$R298,$C$3:$C$1662&amp;$D$3:$D$1662,$E$3:$E$1662,0,0,1)</f>
        <v>18800</v>
      </c>
    </row>
    <row r="299" spans="3:29" x14ac:dyDescent="0.4">
      <c r="C299" t="s">
        <v>804</v>
      </c>
      <c r="D299" t="s">
        <v>500</v>
      </c>
      <c r="E299">
        <v>18800</v>
      </c>
      <c r="R299" t="s">
        <v>215</v>
      </c>
      <c r="S299" s="2">
        <f t="shared" si="25"/>
        <v>1799620</v>
      </c>
      <c r="T299" s="2">
        <f t="shared" si="28"/>
        <v>1367700</v>
      </c>
      <c r="U299" s="2">
        <f t="shared" si="28"/>
        <v>1402200</v>
      </c>
      <c r="V299" s="2">
        <f t="shared" si="28"/>
        <v>2170700</v>
      </c>
      <c r="W299" s="2">
        <f t="shared" si="28"/>
        <v>1229100</v>
      </c>
      <c r="X299" s="2">
        <f t="shared" si="28"/>
        <v>2828400</v>
      </c>
      <c r="Y299" s="2" cm="1">
        <f t="array" ref="Y299">_xlfn.XLOOKUP(Y$1&amp;$R299,$C$3:$C$1662&amp;$D$3:$D$1662,$E$3:$E$1662,0,0,1)</f>
        <v>5600</v>
      </c>
      <c r="Z299" s="2" cm="1">
        <f t="array" ref="Z299">_xlfn.XLOOKUP(Z$1&amp;$R299,$C$3:$C$1662&amp;$D$3:$D$1662,$E$3:$E$1662,0,0,1)</f>
        <v>2400</v>
      </c>
      <c r="AA299" s="2" cm="1">
        <f t="array" ref="AA299">_xlfn.XLOOKUP(AA$1&amp;$R299,$C$3:$C$1662&amp;$D$3:$D$1662,$E$3:$E$1662,0,0,1)</f>
        <v>2100</v>
      </c>
      <c r="AB299" s="2" cm="1">
        <f t="array" ref="AB299">_xlfn.XLOOKUP(AB$1&amp;$R299,$C$3:$C$1662&amp;$D$3:$D$1662,$E$3:$E$1662,0,0,1)</f>
        <v>5300</v>
      </c>
      <c r="AC299" s="2" cm="1">
        <f t="array" ref="AC299">_xlfn.XLOOKUP(AC$1&amp;$R299,$C$3:$C$1662&amp;$D$3:$D$1662,$E$3:$E$1662,0,0,1)</f>
        <v>300</v>
      </c>
    </row>
    <row r="300" spans="3:29" x14ac:dyDescent="0.4">
      <c r="C300" t="s">
        <v>804</v>
      </c>
      <c r="D300" t="s">
        <v>501</v>
      </c>
      <c r="E300">
        <v>300</v>
      </c>
      <c r="R300" t="s">
        <v>227</v>
      </c>
      <c r="S300" s="2">
        <f t="shared" si="25"/>
        <v>1802780</v>
      </c>
      <c r="T300" s="2">
        <f t="shared" si="28"/>
        <v>1373200</v>
      </c>
      <c r="U300" s="2">
        <f t="shared" si="28"/>
        <v>1402300</v>
      </c>
      <c r="V300" s="2">
        <f t="shared" si="28"/>
        <v>2179700</v>
      </c>
      <c r="W300" s="2">
        <f t="shared" si="28"/>
        <v>1229400</v>
      </c>
      <c r="X300" s="2">
        <f t="shared" si="28"/>
        <v>2829300</v>
      </c>
      <c r="Y300" s="2" cm="1">
        <f t="array" ref="Y300">_xlfn.XLOOKUP(Y$1&amp;$R300,$C$3:$C$1662&amp;$D$3:$D$1662,$E$3:$E$1662,0,0,1)</f>
        <v>5500</v>
      </c>
      <c r="Z300" s="2" cm="1">
        <f t="array" ref="Z300">_xlfn.XLOOKUP(Z$1&amp;$R300,$C$3:$C$1662&amp;$D$3:$D$1662,$E$3:$E$1662,0,0,1)</f>
        <v>100</v>
      </c>
      <c r="AA300" s="2" cm="1">
        <f t="array" ref="AA300">_xlfn.XLOOKUP(AA$1&amp;$R300,$C$3:$C$1662&amp;$D$3:$D$1662,$E$3:$E$1662,0,0,1)</f>
        <v>9000</v>
      </c>
      <c r="AB300" s="2" cm="1">
        <f t="array" ref="AB300">_xlfn.XLOOKUP(AB$1&amp;$R300,$C$3:$C$1662&amp;$D$3:$D$1662,$E$3:$E$1662,0,0,1)</f>
        <v>300</v>
      </c>
      <c r="AC300" s="2" cm="1">
        <f t="array" ref="AC300">_xlfn.XLOOKUP(AC$1&amp;$R300,$C$3:$C$1662&amp;$D$3:$D$1662,$E$3:$E$1662,0,0,1)</f>
        <v>900</v>
      </c>
    </row>
    <row r="301" spans="3:29" x14ac:dyDescent="0.4">
      <c r="C301" t="s">
        <v>804</v>
      </c>
      <c r="D301" t="s">
        <v>502</v>
      </c>
      <c r="E301">
        <v>900</v>
      </c>
      <c r="R301" t="s">
        <v>235</v>
      </c>
      <c r="S301" s="2">
        <f t="shared" si="25"/>
        <v>1804760</v>
      </c>
      <c r="T301" s="2">
        <f t="shared" si="28"/>
        <v>1373300</v>
      </c>
      <c r="U301" s="2">
        <f t="shared" si="28"/>
        <v>1404100</v>
      </c>
      <c r="V301" s="2">
        <f t="shared" si="28"/>
        <v>2186300</v>
      </c>
      <c r="W301" s="2">
        <f t="shared" si="28"/>
        <v>1229900</v>
      </c>
      <c r="X301" s="2">
        <f t="shared" si="28"/>
        <v>2830200</v>
      </c>
      <c r="Y301" s="2" cm="1">
        <f t="array" ref="Y301">_xlfn.XLOOKUP(Y$1&amp;$R301,$C$3:$C$1662&amp;$D$3:$D$1662,$E$3:$E$1662,0,0,1)</f>
        <v>100</v>
      </c>
      <c r="Z301" s="2" cm="1">
        <f t="array" ref="Z301">_xlfn.XLOOKUP(Z$1&amp;$R301,$C$3:$C$1662&amp;$D$3:$D$1662,$E$3:$E$1662,0,0,1)</f>
        <v>1800</v>
      </c>
      <c r="AA301" s="2" cm="1">
        <f t="array" ref="AA301">_xlfn.XLOOKUP(AA$1&amp;$R301,$C$3:$C$1662&amp;$D$3:$D$1662,$E$3:$E$1662,0,0,1)</f>
        <v>6600</v>
      </c>
      <c r="AB301" s="2" cm="1">
        <f t="array" ref="AB301">_xlfn.XLOOKUP(AB$1&amp;$R301,$C$3:$C$1662&amp;$D$3:$D$1662,$E$3:$E$1662,0,0,1)</f>
        <v>500</v>
      </c>
      <c r="AC301" s="2" cm="1">
        <f t="array" ref="AC301">_xlfn.XLOOKUP(AC$1&amp;$R301,$C$3:$C$1662&amp;$D$3:$D$1662,$E$3:$E$1662,0,0,1)</f>
        <v>900</v>
      </c>
    </row>
    <row r="302" spans="3:29" x14ac:dyDescent="0.4">
      <c r="C302" t="s">
        <v>804</v>
      </c>
      <c r="D302" t="s">
        <v>503</v>
      </c>
      <c r="E302">
        <v>900</v>
      </c>
      <c r="R302" t="s">
        <v>14</v>
      </c>
      <c r="S302" s="2">
        <f t="shared" si="25"/>
        <v>1810260</v>
      </c>
      <c r="T302" s="2">
        <f t="shared" si="28"/>
        <v>1373800</v>
      </c>
      <c r="U302" s="2">
        <f t="shared" si="28"/>
        <v>1404300</v>
      </c>
      <c r="V302" s="2">
        <f t="shared" si="28"/>
        <v>2192000</v>
      </c>
      <c r="W302" s="2">
        <f t="shared" si="28"/>
        <v>1250000</v>
      </c>
      <c r="X302" s="2">
        <f t="shared" si="28"/>
        <v>2831200</v>
      </c>
      <c r="Y302" s="2" cm="1">
        <f t="array" ref="Y302">_xlfn.XLOOKUP(Y$1&amp;$R302,$C$3:$C$1662&amp;$D$3:$D$1662,$E$3:$E$1662,0,0,1)</f>
        <v>500</v>
      </c>
      <c r="Z302" s="2" cm="1">
        <f t="array" ref="Z302">_xlfn.XLOOKUP(Z$1&amp;$R302,$C$3:$C$1662&amp;$D$3:$D$1662,$E$3:$E$1662,0,0,1)</f>
        <v>200</v>
      </c>
      <c r="AA302" s="2" cm="1">
        <f t="array" ref="AA302">_xlfn.XLOOKUP(AA$1&amp;$R302,$C$3:$C$1662&amp;$D$3:$D$1662,$E$3:$E$1662,0,0,1)</f>
        <v>5700</v>
      </c>
      <c r="AB302" s="2" cm="1">
        <f t="array" ref="AB302">_xlfn.XLOOKUP(AB$1&amp;$R302,$C$3:$C$1662&amp;$D$3:$D$1662,$E$3:$E$1662,0,0,1)</f>
        <v>20100</v>
      </c>
      <c r="AC302" s="2" cm="1">
        <f t="array" ref="AC302">_xlfn.XLOOKUP(AC$1&amp;$R302,$C$3:$C$1662&amp;$D$3:$D$1662,$E$3:$E$1662,0,0,1)</f>
        <v>1000</v>
      </c>
    </row>
    <row r="303" spans="3:29" x14ac:dyDescent="0.4">
      <c r="C303" t="s">
        <v>804</v>
      </c>
      <c r="D303" t="s">
        <v>504</v>
      </c>
      <c r="E303">
        <v>1000</v>
      </c>
      <c r="R303" t="s">
        <v>3</v>
      </c>
      <c r="S303" s="2">
        <f t="shared" si="25"/>
        <v>1820980</v>
      </c>
      <c r="T303" s="2">
        <f t="shared" si="28"/>
        <v>1381000</v>
      </c>
      <c r="U303" s="2">
        <f t="shared" si="28"/>
        <v>1404700</v>
      </c>
      <c r="V303" s="2">
        <f t="shared" si="28"/>
        <v>2199000</v>
      </c>
      <c r="W303" s="2">
        <f t="shared" si="28"/>
        <v>1250200</v>
      </c>
      <c r="X303" s="2">
        <f t="shared" si="28"/>
        <v>2870000</v>
      </c>
      <c r="Y303" s="2" cm="1">
        <f t="array" ref="Y303">_xlfn.XLOOKUP(Y$1&amp;$R303,$C$3:$C$1662&amp;$D$3:$D$1662,$E$3:$E$1662,0,0,1)</f>
        <v>7200</v>
      </c>
      <c r="Z303" s="2" cm="1">
        <f t="array" ref="Z303">_xlfn.XLOOKUP(Z$1&amp;$R303,$C$3:$C$1662&amp;$D$3:$D$1662,$E$3:$E$1662,0,0,1)</f>
        <v>400</v>
      </c>
      <c r="AA303" s="2" cm="1">
        <f t="array" ref="AA303">_xlfn.XLOOKUP(AA$1&amp;$R303,$C$3:$C$1662&amp;$D$3:$D$1662,$E$3:$E$1662,0,0,1)</f>
        <v>7000</v>
      </c>
      <c r="AB303" s="2" cm="1">
        <f t="array" ref="AB303">_xlfn.XLOOKUP(AB$1&amp;$R303,$C$3:$C$1662&amp;$D$3:$D$1662,$E$3:$E$1662,0,0,1)</f>
        <v>200</v>
      </c>
      <c r="AC303" s="2" cm="1">
        <f t="array" ref="AC303">_xlfn.XLOOKUP(AC$1&amp;$R303,$C$3:$C$1662&amp;$D$3:$D$1662,$E$3:$E$1662,0,0,1)</f>
        <v>38800</v>
      </c>
    </row>
    <row r="304" spans="3:29" x14ac:dyDescent="0.4">
      <c r="C304" t="s">
        <v>804</v>
      </c>
      <c r="D304" t="s">
        <v>505</v>
      </c>
      <c r="E304">
        <v>38800</v>
      </c>
      <c r="R304" t="s">
        <v>355</v>
      </c>
      <c r="S304" s="2">
        <f t="shared" si="25"/>
        <v>1825140</v>
      </c>
      <c r="T304" s="2">
        <f t="shared" si="28"/>
        <v>1386300</v>
      </c>
      <c r="U304" s="2">
        <f t="shared" si="28"/>
        <v>1406200</v>
      </c>
      <c r="V304" s="2">
        <f t="shared" si="28"/>
        <v>2206700</v>
      </c>
      <c r="W304" s="2">
        <f t="shared" si="28"/>
        <v>1252300</v>
      </c>
      <c r="X304" s="2">
        <f t="shared" si="28"/>
        <v>2874200</v>
      </c>
      <c r="Y304" s="2" cm="1">
        <f t="array" ref="Y304">_xlfn.XLOOKUP(Y$1&amp;$R304,$C$3:$C$1662&amp;$D$3:$D$1662,$E$3:$E$1662,0,0,1)</f>
        <v>5300</v>
      </c>
      <c r="Z304" s="2" cm="1">
        <f t="array" ref="Z304">_xlfn.XLOOKUP(Z$1&amp;$R304,$C$3:$C$1662&amp;$D$3:$D$1662,$E$3:$E$1662,0,0,1)</f>
        <v>1500</v>
      </c>
      <c r="AA304" s="2" cm="1">
        <f t="array" ref="AA304">_xlfn.XLOOKUP(AA$1&amp;$R304,$C$3:$C$1662&amp;$D$3:$D$1662,$E$3:$E$1662,0,0,1)</f>
        <v>7700</v>
      </c>
      <c r="AB304" s="2" cm="1">
        <f t="array" ref="AB304">_xlfn.XLOOKUP(AB$1&amp;$R304,$C$3:$C$1662&amp;$D$3:$D$1662,$E$3:$E$1662,0,0,1)</f>
        <v>2100</v>
      </c>
      <c r="AC304" s="2" cm="1">
        <f t="array" ref="AC304">_xlfn.XLOOKUP(AC$1&amp;$R304,$C$3:$C$1662&amp;$D$3:$D$1662,$E$3:$E$1662,0,0,1)</f>
        <v>4200</v>
      </c>
    </row>
    <row r="305" spans="3:29" x14ac:dyDescent="0.4">
      <c r="C305" t="s">
        <v>804</v>
      </c>
      <c r="D305" t="s">
        <v>688</v>
      </c>
      <c r="E305">
        <v>4200</v>
      </c>
      <c r="R305" t="s">
        <v>356</v>
      </c>
      <c r="S305" s="2">
        <f t="shared" si="25"/>
        <v>1832720</v>
      </c>
      <c r="T305" s="2">
        <f t="shared" si="28"/>
        <v>1390100</v>
      </c>
      <c r="U305" s="2">
        <f t="shared" si="28"/>
        <v>1408600</v>
      </c>
      <c r="V305" s="2">
        <f t="shared" si="28"/>
        <v>2213200</v>
      </c>
      <c r="W305" s="2">
        <f t="shared" si="28"/>
        <v>1253100</v>
      </c>
      <c r="X305" s="2">
        <f t="shared" si="28"/>
        <v>2898600</v>
      </c>
      <c r="Y305" s="2" cm="1">
        <f t="array" ref="Y305">_xlfn.XLOOKUP(Y$1&amp;$R305,$C$3:$C$1662&amp;$D$3:$D$1662,$E$3:$E$1662,0,0,1)</f>
        <v>3800</v>
      </c>
      <c r="Z305" s="2" cm="1">
        <f t="array" ref="Z305">_xlfn.XLOOKUP(Z$1&amp;$R305,$C$3:$C$1662&amp;$D$3:$D$1662,$E$3:$E$1662,0,0,1)</f>
        <v>2400</v>
      </c>
      <c r="AA305" s="2" cm="1">
        <f t="array" ref="AA305">_xlfn.XLOOKUP(AA$1&amp;$R305,$C$3:$C$1662&amp;$D$3:$D$1662,$E$3:$E$1662,0,0,1)</f>
        <v>6500</v>
      </c>
      <c r="AB305" s="2" cm="1">
        <f t="array" ref="AB305">_xlfn.XLOOKUP(AB$1&amp;$R305,$C$3:$C$1662&amp;$D$3:$D$1662,$E$3:$E$1662,0,0,1)</f>
        <v>800</v>
      </c>
      <c r="AC305" s="2" cm="1">
        <f t="array" ref="AC305">_xlfn.XLOOKUP(AC$1&amp;$R305,$C$3:$C$1662&amp;$D$3:$D$1662,$E$3:$E$1662,0,0,1)</f>
        <v>24400</v>
      </c>
    </row>
    <row r="306" spans="3:29" x14ac:dyDescent="0.4">
      <c r="C306" t="s">
        <v>804</v>
      </c>
      <c r="D306" t="s">
        <v>689</v>
      </c>
      <c r="E306">
        <v>24400</v>
      </c>
      <c r="R306" t="s">
        <v>357</v>
      </c>
      <c r="S306" s="2">
        <f t="shared" si="25"/>
        <v>1843760</v>
      </c>
      <c r="T306" s="2">
        <f t="shared" si="28"/>
        <v>1391300</v>
      </c>
      <c r="U306" s="2">
        <f t="shared" si="28"/>
        <v>1413000</v>
      </c>
      <c r="V306" s="2">
        <f t="shared" si="28"/>
        <v>2214100</v>
      </c>
      <c r="W306" s="2">
        <f t="shared" si="28"/>
        <v>1262400</v>
      </c>
      <c r="X306" s="2">
        <f t="shared" si="28"/>
        <v>2938000</v>
      </c>
      <c r="Y306" s="2" cm="1">
        <f t="array" ref="Y306">_xlfn.XLOOKUP(Y$1&amp;$R306,$C$3:$C$1662&amp;$D$3:$D$1662,$E$3:$E$1662,0,0,1)</f>
        <v>1200</v>
      </c>
      <c r="Z306" s="2" cm="1">
        <f t="array" ref="Z306">_xlfn.XLOOKUP(Z$1&amp;$R306,$C$3:$C$1662&amp;$D$3:$D$1662,$E$3:$E$1662,0,0,1)</f>
        <v>4400</v>
      </c>
      <c r="AA306" s="2" cm="1">
        <f t="array" ref="AA306">_xlfn.XLOOKUP(AA$1&amp;$R306,$C$3:$C$1662&amp;$D$3:$D$1662,$E$3:$E$1662,0,0,1)</f>
        <v>900</v>
      </c>
      <c r="AB306" s="2" cm="1">
        <f t="array" ref="AB306">_xlfn.XLOOKUP(AB$1&amp;$R306,$C$3:$C$1662&amp;$D$3:$D$1662,$E$3:$E$1662,0,0,1)</f>
        <v>9300</v>
      </c>
      <c r="AC306" s="2" cm="1">
        <f t="array" ref="AC306">_xlfn.XLOOKUP(AC$1&amp;$R306,$C$3:$C$1662&amp;$D$3:$D$1662,$E$3:$E$1662,0,0,1)</f>
        <v>39400</v>
      </c>
    </row>
    <row r="307" spans="3:29" x14ac:dyDescent="0.4">
      <c r="C307" t="s">
        <v>804</v>
      </c>
      <c r="D307" t="s">
        <v>690</v>
      </c>
      <c r="E307">
        <v>39400</v>
      </c>
      <c r="R307" t="s">
        <v>358</v>
      </c>
      <c r="S307" s="2">
        <f t="shared" si="25"/>
        <v>1845480</v>
      </c>
      <c r="T307" s="2">
        <f t="shared" si="28"/>
        <v>1392100</v>
      </c>
      <c r="U307" s="2">
        <f t="shared" si="28"/>
        <v>1414000</v>
      </c>
      <c r="V307" s="2">
        <f t="shared" si="28"/>
        <v>2217300</v>
      </c>
      <c r="W307" s="2">
        <f t="shared" si="28"/>
        <v>1262400</v>
      </c>
      <c r="X307" s="2">
        <f t="shared" si="28"/>
        <v>2941600</v>
      </c>
      <c r="Y307" s="2" cm="1">
        <f t="array" ref="Y307">_xlfn.XLOOKUP(Y$1&amp;$R307,$C$3:$C$1662&amp;$D$3:$D$1662,$E$3:$E$1662,0,0,1)</f>
        <v>800</v>
      </c>
      <c r="Z307" s="2" cm="1">
        <f t="array" ref="Z307">_xlfn.XLOOKUP(Z$1&amp;$R307,$C$3:$C$1662&amp;$D$3:$D$1662,$E$3:$E$1662,0,0,1)</f>
        <v>1000</v>
      </c>
      <c r="AA307" s="2" cm="1">
        <f t="array" ref="AA307">_xlfn.XLOOKUP(AA$1&amp;$R307,$C$3:$C$1662&amp;$D$3:$D$1662,$E$3:$E$1662,0,0,1)</f>
        <v>3200</v>
      </c>
      <c r="AB307" s="2" cm="1">
        <f t="array" ref="AB307">_xlfn.XLOOKUP(AB$1&amp;$R307,$C$3:$C$1662&amp;$D$3:$D$1662,$E$3:$E$1662,0,0,1)</f>
        <v>0</v>
      </c>
      <c r="AC307" s="2" cm="1">
        <f t="array" ref="AC307">_xlfn.XLOOKUP(AC$1&amp;$R307,$C$3:$C$1662&amp;$D$3:$D$1662,$E$3:$E$1662,0,0,1)</f>
        <v>3600</v>
      </c>
    </row>
    <row r="308" spans="3:29" x14ac:dyDescent="0.4">
      <c r="C308" t="s">
        <v>804</v>
      </c>
      <c r="D308" t="s">
        <v>691</v>
      </c>
      <c r="E308">
        <v>3600</v>
      </c>
      <c r="R308" t="s">
        <v>359</v>
      </c>
      <c r="S308" s="2">
        <f t="shared" si="25"/>
        <v>1852720</v>
      </c>
      <c r="T308" s="2">
        <f t="shared" ref="T308:X323" si="29">T307+Y308</f>
        <v>1392700</v>
      </c>
      <c r="U308" s="2">
        <f t="shared" si="29"/>
        <v>1414400</v>
      </c>
      <c r="V308" s="2">
        <f t="shared" si="29"/>
        <v>2236700</v>
      </c>
      <c r="W308" s="2">
        <f t="shared" si="29"/>
        <v>1272600</v>
      </c>
      <c r="X308" s="2">
        <f t="shared" si="29"/>
        <v>2947200</v>
      </c>
      <c r="Y308" s="2" cm="1">
        <f t="array" ref="Y308">_xlfn.XLOOKUP(Y$1&amp;$R308,$C$3:$C$1662&amp;$D$3:$D$1662,$E$3:$E$1662,0,0,1)</f>
        <v>600</v>
      </c>
      <c r="Z308" s="2" cm="1">
        <f t="array" ref="Z308">_xlfn.XLOOKUP(Z$1&amp;$R308,$C$3:$C$1662&amp;$D$3:$D$1662,$E$3:$E$1662,0,0,1)</f>
        <v>400</v>
      </c>
      <c r="AA308" s="2" cm="1">
        <f t="array" ref="AA308">_xlfn.XLOOKUP(AA$1&amp;$R308,$C$3:$C$1662&amp;$D$3:$D$1662,$E$3:$E$1662,0,0,1)</f>
        <v>19400</v>
      </c>
      <c r="AB308" s="2" cm="1">
        <f t="array" ref="AB308">_xlfn.XLOOKUP(AB$1&amp;$R308,$C$3:$C$1662&amp;$D$3:$D$1662,$E$3:$E$1662,0,0,1)</f>
        <v>10200</v>
      </c>
      <c r="AC308" s="2" cm="1">
        <f t="array" ref="AC308">_xlfn.XLOOKUP(AC$1&amp;$R308,$C$3:$C$1662&amp;$D$3:$D$1662,$E$3:$E$1662,0,0,1)</f>
        <v>5600</v>
      </c>
    </row>
    <row r="309" spans="3:29" x14ac:dyDescent="0.4">
      <c r="C309" t="s">
        <v>804</v>
      </c>
      <c r="D309" t="s">
        <v>692</v>
      </c>
      <c r="E309">
        <v>5600</v>
      </c>
      <c r="R309" t="s">
        <v>360</v>
      </c>
      <c r="S309" s="2">
        <f t="shared" si="25"/>
        <v>1857160</v>
      </c>
      <c r="T309" s="2">
        <f t="shared" si="29"/>
        <v>1393200</v>
      </c>
      <c r="U309" s="2">
        <f t="shared" si="29"/>
        <v>1418700</v>
      </c>
      <c r="V309" s="2">
        <f t="shared" si="29"/>
        <v>2245400</v>
      </c>
      <c r="W309" s="2">
        <f t="shared" si="29"/>
        <v>1272800</v>
      </c>
      <c r="X309" s="2">
        <f t="shared" si="29"/>
        <v>2955700</v>
      </c>
      <c r="Y309" s="2" cm="1">
        <f t="array" ref="Y309">_xlfn.XLOOKUP(Y$1&amp;$R309,$C$3:$C$1662&amp;$D$3:$D$1662,$E$3:$E$1662,0,0,1)</f>
        <v>500</v>
      </c>
      <c r="Z309" s="2" cm="1">
        <f t="array" ref="Z309">_xlfn.XLOOKUP(Z$1&amp;$R309,$C$3:$C$1662&amp;$D$3:$D$1662,$E$3:$E$1662,0,0,1)</f>
        <v>4300</v>
      </c>
      <c r="AA309" s="2" cm="1">
        <f t="array" ref="AA309">_xlfn.XLOOKUP(AA$1&amp;$R309,$C$3:$C$1662&amp;$D$3:$D$1662,$E$3:$E$1662,0,0,1)</f>
        <v>8700</v>
      </c>
      <c r="AB309" s="2" cm="1">
        <f t="array" ref="AB309">_xlfn.XLOOKUP(AB$1&amp;$R309,$C$3:$C$1662&amp;$D$3:$D$1662,$E$3:$E$1662,0,0,1)</f>
        <v>200</v>
      </c>
      <c r="AC309" s="2" cm="1">
        <f t="array" ref="AC309">_xlfn.XLOOKUP(AC$1&amp;$R309,$C$3:$C$1662&amp;$D$3:$D$1662,$E$3:$E$1662,0,0,1)</f>
        <v>8500</v>
      </c>
    </row>
    <row r="310" spans="3:29" x14ac:dyDescent="0.4">
      <c r="C310" t="s">
        <v>804</v>
      </c>
      <c r="D310" t="s">
        <v>693</v>
      </c>
      <c r="E310">
        <v>8500</v>
      </c>
      <c r="R310" t="s">
        <v>361</v>
      </c>
      <c r="S310" s="2">
        <f t="shared" si="25"/>
        <v>1863360</v>
      </c>
      <c r="T310" s="2">
        <f t="shared" si="29"/>
        <v>1393800</v>
      </c>
      <c r="U310" s="2">
        <f t="shared" si="29"/>
        <v>1419800</v>
      </c>
      <c r="V310" s="2">
        <f t="shared" si="29"/>
        <v>2253200</v>
      </c>
      <c r="W310" s="2">
        <f t="shared" si="29"/>
        <v>1279800</v>
      </c>
      <c r="X310" s="2">
        <f t="shared" si="29"/>
        <v>2970200</v>
      </c>
      <c r="Y310" s="2" cm="1">
        <f t="array" ref="Y310">_xlfn.XLOOKUP(Y$1&amp;$R310,$C$3:$C$1662&amp;$D$3:$D$1662,$E$3:$E$1662,0,0,1)</f>
        <v>600</v>
      </c>
      <c r="Z310" s="2" cm="1">
        <f t="array" ref="Z310">_xlfn.XLOOKUP(Z$1&amp;$R310,$C$3:$C$1662&amp;$D$3:$D$1662,$E$3:$E$1662,0,0,1)</f>
        <v>1100</v>
      </c>
      <c r="AA310" s="2" cm="1">
        <f t="array" ref="AA310">_xlfn.XLOOKUP(AA$1&amp;$R310,$C$3:$C$1662&amp;$D$3:$D$1662,$E$3:$E$1662,0,0,1)</f>
        <v>7800</v>
      </c>
      <c r="AB310" s="2" cm="1">
        <f t="array" ref="AB310">_xlfn.XLOOKUP(AB$1&amp;$R310,$C$3:$C$1662&amp;$D$3:$D$1662,$E$3:$E$1662,0,0,1)</f>
        <v>7000</v>
      </c>
      <c r="AC310" s="2" cm="1">
        <f t="array" ref="AC310">_xlfn.XLOOKUP(AC$1&amp;$R310,$C$3:$C$1662&amp;$D$3:$D$1662,$E$3:$E$1662,0,0,1)</f>
        <v>14500</v>
      </c>
    </row>
    <row r="311" spans="3:29" x14ac:dyDescent="0.4">
      <c r="C311" t="s">
        <v>804</v>
      </c>
      <c r="D311" t="s">
        <v>694</v>
      </c>
      <c r="E311">
        <v>14500</v>
      </c>
      <c r="R311" t="s">
        <v>362</v>
      </c>
      <c r="S311" s="2">
        <f t="shared" si="25"/>
        <v>1872920</v>
      </c>
      <c r="T311" s="2">
        <f t="shared" si="29"/>
        <v>1409200</v>
      </c>
      <c r="U311" s="2">
        <f t="shared" si="29"/>
        <v>1424300</v>
      </c>
      <c r="V311" s="2">
        <f t="shared" si="29"/>
        <v>2257800</v>
      </c>
      <c r="W311" s="2">
        <f t="shared" si="29"/>
        <v>1289600</v>
      </c>
      <c r="X311" s="2">
        <f t="shared" si="29"/>
        <v>2983700</v>
      </c>
      <c r="Y311" s="2" cm="1">
        <f t="array" ref="Y311">_xlfn.XLOOKUP(Y$1&amp;$R311,$C$3:$C$1662&amp;$D$3:$D$1662,$E$3:$E$1662,0,0,1)</f>
        <v>15400</v>
      </c>
      <c r="Z311" s="2" cm="1">
        <f t="array" ref="Z311">_xlfn.XLOOKUP(Z$1&amp;$R311,$C$3:$C$1662&amp;$D$3:$D$1662,$E$3:$E$1662,0,0,1)</f>
        <v>4500</v>
      </c>
      <c r="AA311" s="2" cm="1">
        <f t="array" ref="AA311">_xlfn.XLOOKUP(AA$1&amp;$R311,$C$3:$C$1662&amp;$D$3:$D$1662,$E$3:$E$1662,0,0,1)</f>
        <v>4600</v>
      </c>
      <c r="AB311" s="2" cm="1">
        <f t="array" ref="AB311">_xlfn.XLOOKUP(AB$1&amp;$R311,$C$3:$C$1662&amp;$D$3:$D$1662,$E$3:$E$1662,0,0,1)</f>
        <v>9800</v>
      </c>
      <c r="AC311" s="2" cm="1">
        <f t="array" ref="AC311">_xlfn.XLOOKUP(AC$1&amp;$R311,$C$3:$C$1662&amp;$D$3:$D$1662,$E$3:$E$1662,0,0,1)</f>
        <v>13500</v>
      </c>
    </row>
    <row r="312" spans="3:29" x14ac:dyDescent="0.4">
      <c r="C312" t="s">
        <v>804</v>
      </c>
      <c r="D312" t="s">
        <v>695</v>
      </c>
      <c r="E312">
        <v>13500</v>
      </c>
      <c r="R312" t="s">
        <v>363</v>
      </c>
      <c r="S312" s="2">
        <f t="shared" si="25"/>
        <v>1875160</v>
      </c>
      <c r="T312" s="2">
        <f t="shared" si="29"/>
        <v>1412400</v>
      </c>
      <c r="U312" s="2">
        <f t="shared" si="29"/>
        <v>1424900</v>
      </c>
      <c r="V312" s="2">
        <f t="shared" si="29"/>
        <v>2258600</v>
      </c>
      <c r="W312" s="2">
        <f t="shared" si="29"/>
        <v>1292700</v>
      </c>
      <c r="X312" s="2">
        <f t="shared" si="29"/>
        <v>2987200</v>
      </c>
      <c r="Y312" s="2" cm="1">
        <f t="array" ref="Y312">_xlfn.XLOOKUP(Y$1&amp;$R312,$C$3:$C$1662&amp;$D$3:$D$1662,$E$3:$E$1662,0,0,1)</f>
        <v>3200</v>
      </c>
      <c r="Z312" s="2" cm="1">
        <f t="array" ref="Z312">_xlfn.XLOOKUP(Z$1&amp;$R312,$C$3:$C$1662&amp;$D$3:$D$1662,$E$3:$E$1662,0,0,1)</f>
        <v>600</v>
      </c>
      <c r="AA312" s="2" cm="1">
        <f t="array" ref="AA312">_xlfn.XLOOKUP(AA$1&amp;$R312,$C$3:$C$1662&amp;$D$3:$D$1662,$E$3:$E$1662,0,0,1)</f>
        <v>800</v>
      </c>
      <c r="AB312" s="2" cm="1">
        <f t="array" ref="AB312">_xlfn.XLOOKUP(AB$1&amp;$R312,$C$3:$C$1662&amp;$D$3:$D$1662,$E$3:$E$1662,0,0,1)</f>
        <v>3100</v>
      </c>
      <c r="AC312" s="2" cm="1">
        <f t="array" ref="AC312">_xlfn.XLOOKUP(AC$1&amp;$R312,$C$3:$C$1662&amp;$D$3:$D$1662,$E$3:$E$1662,0,0,1)</f>
        <v>3500</v>
      </c>
    </row>
    <row r="313" spans="3:29" x14ac:dyDescent="0.4">
      <c r="C313" t="s">
        <v>804</v>
      </c>
      <c r="D313" t="s">
        <v>696</v>
      </c>
      <c r="E313">
        <v>3500</v>
      </c>
      <c r="R313" t="s">
        <v>364</v>
      </c>
      <c r="S313" s="2">
        <f t="shared" si="25"/>
        <v>1880440</v>
      </c>
      <c r="T313" s="2">
        <f t="shared" si="29"/>
        <v>1412800</v>
      </c>
      <c r="U313" s="2">
        <f t="shared" si="29"/>
        <v>1431700</v>
      </c>
      <c r="V313" s="2">
        <f t="shared" si="29"/>
        <v>2265000</v>
      </c>
      <c r="W313" s="2">
        <f t="shared" si="29"/>
        <v>1297500</v>
      </c>
      <c r="X313" s="2">
        <f t="shared" si="29"/>
        <v>2995200</v>
      </c>
      <c r="Y313" s="2" cm="1">
        <f t="array" ref="Y313">_xlfn.XLOOKUP(Y$1&amp;$R313,$C$3:$C$1662&amp;$D$3:$D$1662,$E$3:$E$1662,0,0,1)</f>
        <v>400</v>
      </c>
      <c r="Z313" s="2" cm="1">
        <f t="array" ref="Z313">_xlfn.XLOOKUP(Z$1&amp;$R313,$C$3:$C$1662&amp;$D$3:$D$1662,$E$3:$E$1662,0,0,1)</f>
        <v>6800</v>
      </c>
      <c r="AA313" s="2" cm="1">
        <f t="array" ref="AA313">_xlfn.XLOOKUP(AA$1&amp;$R313,$C$3:$C$1662&amp;$D$3:$D$1662,$E$3:$E$1662,0,0,1)</f>
        <v>6400</v>
      </c>
      <c r="AB313" s="2" cm="1">
        <f t="array" ref="AB313">_xlfn.XLOOKUP(AB$1&amp;$R313,$C$3:$C$1662&amp;$D$3:$D$1662,$E$3:$E$1662,0,0,1)</f>
        <v>4800</v>
      </c>
      <c r="AC313" s="2" cm="1">
        <f t="array" ref="AC313">_xlfn.XLOOKUP(AC$1&amp;$R313,$C$3:$C$1662&amp;$D$3:$D$1662,$E$3:$E$1662,0,0,1)</f>
        <v>8000</v>
      </c>
    </row>
    <row r="314" spans="3:29" x14ac:dyDescent="0.4">
      <c r="C314" t="s">
        <v>804</v>
      </c>
      <c r="D314" t="s">
        <v>697</v>
      </c>
      <c r="E314">
        <v>8000</v>
      </c>
      <c r="R314" t="s">
        <v>365</v>
      </c>
      <c r="S314" s="2">
        <f t="shared" si="25"/>
        <v>1884320</v>
      </c>
      <c r="T314" s="2">
        <f t="shared" si="29"/>
        <v>1418100</v>
      </c>
      <c r="U314" s="2">
        <f t="shared" si="29"/>
        <v>1433000</v>
      </c>
      <c r="V314" s="2">
        <f t="shared" si="29"/>
        <v>2273500</v>
      </c>
      <c r="W314" s="2">
        <f t="shared" si="29"/>
        <v>1297600</v>
      </c>
      <c r="X314" s="2">
        <f t="shared" si="29"/>
        <v>2999400</v>
      </c>
      <c r="Y314" s="2" cm="1">
        <f t="array" ref="Y314">_xlfn.XLOOKUP(Y$1&amp;$R314,$C$3:$C$1662&amp;$D$3:$D$1662,$E$3:$E$1662,0,0,1)</f>
        <v>5300</v>
      </c>
      <c r="Z314" s="2" cm="1">
        <f t="array" ref="Z314">_xlfn.XLOOKUP(Z$1&amp;$R314,$C$3:$C$1662&amp;$D$3:$D$1662,$E$3:$E$1662,0,0,1)</f>
        <v>1300</v>
      </c>
      <c r="AA314" s="2" cm="1">
        <f t="array" ref="AA314">_xlfn.XLOOKUP(AA$1&amp;$R314,$C$3:$C$1662&amp;$D$3:$D$1662,$E$3:$E$1662,0,0,1)</f>
        <v>8500</v>
      </c>
      <c r="AB314" s="2" cm="1">
        <f t="array" ref="AB314">_xlfn.XLOOKUP(AB$1&amp;$R314,$C$3:$C$1662&amp;$D$3:$D$1662,$E$3:$E$1662,0,0,1)</f>
        <v>100</v>
      </c>
      <c r="AC314" s="2" cm="1">
        <f t="array" ref="AC314">_xlfn.XLOOKUP(AC$1&amp;$R314,$C$3:$C$1662&amp;$D$3:$D$1662,$E$3:$E$1662,0,0,1)</f>
        <v>4200</v>
      </c>
    </row>
    <row r="315" spans="3:29" x14ac:dyDescent="0.4">
      <c r="C315" t="s">
        <v>804</v>
      </c>
      <c r="D315" t="s">
        <v>698</v>
      </c>
      <c r="E315">
        <v>4200</v>
      </c>
      <c r="R315" t="s">
        <v>366</v>
      </c>
      <c r="S315" s="2">
        <f t="shared" si="25"/>
        <v>1890640</v>
      </c>
      <c r="T315" s="2">
        <f t="shared" si="29"/>
        <v>1435800</v>
      </c>
      <c r="U315" s="2">
        <f t="shared" si="29"/>
        <v>1433600</v>
      </c>
      <c r="V315" s="2">
        <f t="shared" si="29"/>
        <v>2275000</v>
      </c>
      <c r="W315" s="2">
        <f t="shared" si="29"/>
        <v>1297600</v>
      </c>
      <c r="X315" s="2">
        <f t="shared" si="29"/>
        <v>3011200</v>
      </c>
      <c r="Y315" s="2" cm="1">
        <f t="array" ref="Y315">_xlfn.XLOOKUP(Y$1&amp;$R315,$C$3:$C$1662&amp;$D$3:$D$1662,$E$3:$E$1662,0,0,1)</f>
        <v>17700</v>
      </c>
      <c r="Z315" s="2" cm="1">
        <f t="array" ref="Z315">_xlfn.XLOOKUP(Z$1&amp;$R315,$C$3:$C$1662&amp;$D$3:$D$1662,$E$3:$E$1662,0,0,1)</f>
        <v>600</v>
      </c>
      <c r="AA315" s="2" cm="1">
        <f t="array" ref="AA315">_xlfn.XLOOKUP(AA$1&amp;$R315,$C$3:$C$1662&amp;$D$3:$D$1662,$E$3:$E$1662,0,0,1)</f>
        <v>1500</v>
      </c>
      <c r="AB315" s="2" cm="1">
        <f t="array" ref="AB315">_xlfn.XLOOKUP(AB$1&amp;$R315,$C$3:$C$1662&amp;$D$3:$D$1662,$E$3:$E$1662,0,0,1)</f>
        <v>0</v>
      </c>
      <c r="AC315" s="2" cm="1">
        <f t="array" ref="AC315">_xlfn.XLOOKUP(AC$1&amp;$R315,$C$3:$C$1662&amp;$D$3:$D$1662,$E$3:$E$1662,0,0,1)</f>
        <v>11800</v>
      </c>
    </row>
    <row r="316" spans="3:29" x14ac:dyDescent="0.4">
      <c r="C316" t="s">
        <v>804</v>
      </c>
      <c r="D316" t="s">
        <v>699</v>
      </c>
      <c r="E316">
        <v>11800</v>
      </c>
      <c r="R316" t="s">
        <v>367</v>
      </c>
      <c r="S316" s="2">
        <f t="shared" si="25"/>
        <v>1905180</v>
      </c>
      <c r="T316" s="2">
        <f t="shared" si="29"/>
        <v>1438300</v>
      </c>
      <c r="U316" s="2">
        <f t="shared" si="29"/>
        <v>1444400</v>
      </c>
      <c r="V316" s="2">
        <f t="shared" si="29"/>
        <v>2285400</v>
      </c>
      <c r="W316" s="2">
        <f t="shared" si="29"/>
        <v>1308600</v>
      </c>
      <c r="X316" s="2">
        <f t="shared" si="29"/>
        <v>3049200</v>
      </c>
      <c r="Y316" s="2" cm="1">
        <f t="array" ref="Y316">_xlfn.XLOOKUP(Y$1&amp;$R316,$C$3:$C$1662&amp;$D$3:$D$1662,$E$3:$E$1662,0,0,1)</f>
        <v>2500</v>
      </c>
      <c r="Z316" s="2" cm="1">
        <f t="array" ref="Z316">_xlfn.XLOOKUP(Z$1&amp;$R316,$C$3:$C$1662&amp;$D$3:$D$1662,$E$3:$E$1662,0,0,1)</f>
        <v>10800</v>
      </c>
      <c r="AA316" s="2" cm="1">
        <f t="array" ref="AA316">_xlfn.XLOOKUP(AA$1&amp;$R316,$C$3:$C$1662&amp;$D$3:$D$1662,$E$3:$E$1662,0,0,1)</f>
        <v>10400</v>
      </c>
      <c r="AB316" s="2" cm="1">
        <f t="array" ref="AB316">_xlfn.XLOOKUP(AB$1&amp;$R316,$C$3:$C$1662&amp;$D$3:$D$1662,$E$3:$E$1662,0,0,1)</f>
        <v>11000</v>
      </c>
      <c r="AC316" s="2" cm="1">
        <f t="array" ref="AC316">_xlfn.XLOOKUP(AC$1&amp;$R316,$C$3:$C$1662&amp;$D$3:$D$1662,$E$3:$E$1662,0,0,1)</f>
        <v>38000</v>
      </c>
    </row>
    <row r="317" spans="3:29" x14ac:dyDescent="0.4">
      <c r="C317" t="s">
        <v>804</v>
      </c>
      <c r="D317" t="s">
        <v>700</v>
      </c>
      <c r="E317">
        <v>38000</v>
      </c>
      <c r="R317" t="s">
        <v>368</v>
      </c>
      <c r="S317" s="2">
        <f t="shared" si="25"/>
        <v>1915940</v>
      </c>
      <c r="T317" s="2">
        <f t="shared" si="29"/>
        <v>1439400</v>
      </c>
      <c r="U317" s="2">
        <f t="shared" si="29"/>
        <v>1444800</v>
      </c>
      <c r="V317" s="2">
        <f t="shared" si="29"/>
        <v>2298800</v>
      </c>
      <c r="W317" s="2">
        <f t="shared" si="29"/>
        <v>1308800</v>
      </c>
      <c r="X317" s="2">
        <f t="shared" si="29"/>
        <v>3087900</v>
      </c>
      <c r="Y317" s="2" cm="1">
        <f t="array" ref="Y317">_xlfn.XLOOKUP(Y$1&amp;$R317,$C$3:$C$1662&amp;$D$3:$D$1662,$E$3:$E$1662,0,0,1)</f>
        <v>1100</v>
      </c>
      <c r="Z317" s="2" cm="1">
        <f t="array" ref="Z317">_xlfn.XLOOKUP(Z$1&amp;$R317,$C$3:$C$1662&amp;$D$3:$D$1662,$E$3:$E$1662,0,0,1)</f>
        <v>400</v>
      </c>
      <c r="AA317" s="2" cm="1">
        <f t="array" ref="AA317">_xlfn.XLOOKUP(AA$1&amp;$R317,$C$3:$C$1662&amp;$D$3:$D$1662,$E$3:$E$1662,0,0,1)</f>
        <v>13400</v>
      </c>
      <c r="AB317" s="2" cm="1">
        <f t="array" ref="AB317">_xlfn.XLOOKUP(AB$1&amp;$R317,$C$3:$C$1662&amp;$D$3:$D$1662,$E$3:$E$1662,0,0,1)</f>
        <v>200</v>
      </c>
      <c r="AC317" s="2" cm="1">
        <f t="array" ref="AC317">_xlfn.XLOOKUP(AC$1&amp;$R317,$C$3:$C$1662&amp;$D$3:$D$1662,$E$3:$E$1662,0,0,1)</f>
        <v>38700</v>
      </c>
    </row>
    <row r="318" spans="3:29" x14ac:dyDescent="0.4">
      <c r="C318" t="s">
        <v>804</v>
      </c>
      <c r="D318" t="s">
        <v>701</v>
      </c>
      <c r="E318">
        <v>38700</v>
      </c>
      <c r="R318" t="s">
        <v>369</v>
      </c>
      <c r="S318" s="2">
        <f t="shared" si="25"/>
        <v>1917480</v>
      </c>
      <c r="T318" s="2">
        <f t="shared" si="29"/>
        <v>1439500</v>
      </c>
      <c r="U318" s="2">
        <f t="shared" si="29"/>
        <v>1448600</v>
      </c>
      <c r="V318" s="2">
        <f t="shared" si="29"/>
        <v>2300100</v>
      </c>
      <c r="W318" s="2">
        <f t="shared" si="29"/>
        <v>1309400</v>
      </c>
      <c r="X318" s="2">
        <f t="shared" si="29"/>
        <v>3089800</v>
      </c>
      <c r="Y318" s="2" cm="1">
        <f t="array" ref="Y318">_xlfn.XLOOKUP(Y$1&amp;$R318,$C$3:$C$1662&amp;$D$3:$D$1662,$E$3:$E$1662,0,0,1)</f>
        <v>100</v>
      </c>
      <c r="Z318" s="2" cm="1">
        <f t="array" ref="Z318">_xlfn.XLOOKUP(Z$1&amp;$R318,$C$3:$C$1662&amp;$D$3:$D$1662,$E$3:$E$1662,0,0,1)</f>
        <v>3800</v>
      </c>
      <c r="AA318" s="2" cm="1">
        <f t="array" ref="AA318">_xlfn.XLOOKUP(AA$1&amp;$R318,$C$3:$C$1662&amp;$D$3:$D$1662,$E$3:$E$1662,0,0,1)</f>
        <v>1300</v>
      </c>
      <c r="AB318" s="2" cm="1">
        <f t="array" ref="AB318">_xlfn.XLOOKUP(AB$1&amp;$R318,$C$3:$C$1662&amp;$D$3:$D$1662,$E$3:$E$1662,0,0,1)</f>
        <v>600</v>
      </c>
      <c r="AC318" s="2" cm="1">
        <f t="array" ref="AC318">_xlfn.XLOOKUP(AC$1&amp;$R318,$C$3:$C$1662&amp;$D$3:$D$1662,$E$3:$E$1662,0,0,1)</f>
        <v>1900</v>
      </c>
    </row>
    <row r="319" spans="3:29" x14ac:dyDescent="0.4">
      <c r="C319" t="s">
        <v>804</v>
      </c>
      <c r="D319" t="s">
        <v>702</v>
      </c>
      <c r="E319">
        <v>1900</v>
      </c>
      <c r="R319" t="s">
        <v>370</v>
      </c>
      <c r="S319" s="2">
        <f t="shared" si="25"/>
        <v>1923720</v>
      </c>
      <c r="T319" s="2">
        <f t="shared" si="29"/>
        <v>1440900</v>
      </c>
      <c r="U319" s="2">
        <f t="shared" si="29"/>
        <v>1453000</v>
      </c>
      <c r="V319" s="2">
        <f t="shared" si="29"/>
        <v>2307100</v>
      </c>
      <c r="W319" s="2">
        <f t="shared" si="29"/>
        <v>1310200</v>
      </c>
      <c r="X319" s="2">
        <f t="shared" si="29"/>
        <v>3107400</v>
      </c>
      <c r="Y319" s="2" cm="1">
        <f t="array" ref="Y319">_xlfn.XLOOKUP(Y$1&amp;$R319,$C$3:$C$1662&amp;$D$3:$D$1662,$E$3:$E$1662,0,0,1)</f>
        <v>1400</v>
      </c>
      <c r="Z319" s="2" cm="1">
        <f t="array" ref="Z319">_xlfn.XLOOKUP(Z$1&amp;$R319,$C$3:$C$1662&amp;$D$3:$D$1662,$E$3:$E$1662,0,0,1)</f>
        <v>4400</v>
      </c>
      <c r="AA319" s="2" cm="1">
        <f t="array" ref="AA319">_xlfn.XLOOKUP(AA$1&amp;$R319,$C$3:$C$1662&amp;$D$3:$D$1662,$E$3:$E$1662,0,0,1)</f>
        <v>7000</v>
      </c>
      <c r="AB319" s="2" cm="1">
        <f t="array" ref="AB319">_xlfn.XLOOKUP(AB$1&amp;$R319,$C$3:$C$1662&amp;$D$3:$D$1662,$E$3:$E$1662,0,0,1)</f>
        <v>800</v>
      </c>
      <c r="AC319" s="2" cm="1">
        <f t="array" ref="AC319">_xlfn.XLOOKUP(AC$1&amp;$R319,$C$3:$C$1662&amp;$D$3:$D$1662,$E$3:$E$1662,0,0,1)</f>
        <v>17600</v>
      </c>
    </row>
    <row r="320" spans="3:29" x14ac:dyDescent="0.4">
      <c r="C320" t="s">
        <v>804</v>
      </c>
      <c r="D320" t="s">
        <v>703</v>
      </c>
      <c r="E320">
        <v>17600</v>
      </c>
      <c r="R320" t="s">
        <v>371</v>
      </c>
      <c r="S320" s="2">
        <f t="shared" si="25"/>
        <v>1931260</v>
      </c>
      <c r="T320" s="2">
        <f t="shared" si="29"/>
        <v>1455500</v>
      </c>
      <c r="U320" s="2">
        <f t="shared" si="29"/>
        <v>1457200</v>
      </c>
      <c r="V320" s="2">
        <f t="shared" si="29"/>
        <v>2315900</v>
      </c>
      <c r="W320" s="2">
        <f t="shared" si="29"/>
        <v>1311000</v>
      </c>
      <c r="X320" s="2">
        <f t="shared" si="29"/>
        <v>3116700</v>
      </c>
      <c r="Y320" s="2" cm="1">
        <f t="array" ref="Y320">_xlfn.XLOOKUP(Y$1&amp;$R320,$C$3:$C$1662&amp;$D$3:$D$1662,$E$3:$E$1662,0,0,1)</f>
        <v>14600</v>
      </c>
      <c r="Z320" s="2" cm="1">
        <f t="array" ref="Z320">_xlfn.XLOOKUP(Z$1&amp;$R320,$C$3:$C$1662&amp;$D$3:$D$1662,$E$3:$E$1662,0,0,1)</f>
        <v>4200</v>
      </c>
      <c r="AA320" s="2" cm="1">
        <f t="array" ref="AA320">_xlfn.XLOOKUP(AA$1&amp;$R320,$C$3:$C$1662&amp;$D$3:$D$1662,$E$3:$E$1662,0,0,1)</f>
        <v>8800</v>
      </c>
      <c r="AB320" s="2" cm="1">
        <f t="array" ref="AB320">_xlfn.XLOOKUP(AB$1&amp;$R320,$C$3:$C$1662&amp;$D$3:$D$1662,$E$3:$E$1662,0,0,1)</f>
        <v>800</v>
      </c>
      <c r="AC320" s="2" cm="1">
        <f t="array" ref="AC320">_xlfn.XLOOKUP(AC$1&amp;$R320,$C$3:$C$1662&amp;$D$3:$D$1662,$E$3:$E$1662,0,0,1)</f>
        <v>9300</v>
      </c>
    </row>
    <row r="321" spans="3:29" x14ac:dyDescent="0.4">
      <c r="C321" t="s">
        <v>804</v>
      </c>
      <c r="D321" t="s">
        <v>704</v>
      </c>
      <c r="E321">
        <v>9300</v>
      </c>
      <c r="R321" t="s">
        <v>372</v>
      </c>
      <c r="S321" s="2">
        <f t="shared" si="25"/>
        <v>1936940</v>
      </c>
      <c r="T321" s="2">
        <f t="shared" si="29"/>
        <v>1459400</v>
      </c>
      <c r="U321" s="2">
        <f t="shared" si="29"/>
        <v>1457700</v>
      </c>
      <c r="V321" s="2">
        <f t="shared" si="29"/>
        <v>2322300</v>
      </c>
      <c r="W321" s="2">
        <f t="shared" si="29"/>
        <v>1319900</v>
      </c>
      <c r="X321" s="2">
        <f t="shared" si="29"/>
        <v>3125400</v>
      </c>
      <c r="Y321" s="2" cm="1">
        <f t="array" ref="Y321">_xlfn.XLOOKUP(Y$1&amp;$R321,$C$3:$C$1662&amp;$D$3:$D$1662,$E$3:$E$1662,0,0,1)</f>
        <v>3900</v>
      </c>
      <c r="Z321" s="2" cm="1">
        <f t="array" ref="Z321">_xlfn.XLOOKUP(Z$1&amp;$R321,$C$3:$C$1662&amp;$D$3:$D$1662,$E$3:$E$1662,0,0,1)</f>
        <v>500</v>
      </c>
      <c r="AA321" s="2" cm="1">
        <f t="array" ref="AA321">_xlfn.XLOOKUP(AA$1&amp;$R321,$C$3:$C$1662&amp;$D$3:$D$1662,$E$3:$E$1662,0,0,1)</f>
        <v>6400</v>
      </c>
      <c r="AB321" s="2" cm="1">
        <f t="array" ref="AB321">_xlfn.XLOOKUP(AB$1&amp;$R321,$C$3:$C$1662&amp;$D$3:$D$1662,$E$3:$E$1662,0,0,1)</f>
        <v>8900</v>
      </c>
      <c r="AC321" s="2" cm="1">
        <f t="array" ref="AC321">_xlfn.XLOOKUP(AC$1&amp;$R321,$C$3:$C$1662&amp;$D$3:$D$1662,$E$3:$E$1662,0,0,1)</f>
        <v>8700</v>
      </c>
    </row>
    <row r="322" spans="3:29" x14ac:dyDescent="0.4">
      <c r="C322" t="s">
        <v>804</v>
      </c>
      <c r="D322" t="s">
        <v>705</v>
      </c>
      <c r="E322">
        <v>8700</v>
      </c>
      <c r="R322" t="s">
        <v>373</v>
      </c>
      <c r="S322" s="2">
        <f t="shared" si="25"/>
        <v>1946760</v>
      </c>
      <c r="T322" s="2">
        <f t="shared" si="29"/>
        <v>1485200</v>
      </c>
      <c r="U322" s="2">
        <f t="shared" si="29"/>
        <v>1458700</v>
      </c>
      <c r="V322" s="2">
        <f t="shared" si="29"/>
        <v>2334300</v>
      </c>
      <c r="W322" s="2">
        <f t="shared" si="29"/>
        <v>1320100</v>
      </c>
      <c r="X322" s="2">
        <f t="shared" si="29"/>
        <v>3135500</v>
      </c>
      <c r="Y322" s="2" cm="1">
        <f t="array" ref="Y322">_xlfn.XLOOKUP(Y$1&amp;$R322,$C$3:$C$1662&amp;$D$3:$D$1662,$E$3:$E$1662,0,0,1)</f>
        <v>25800</v>
      </c>
      <c r="Z322" s="2" cm="1">
        <f t="array" ref="Z322">_xlfn.XLOOKUP(Z$1&amp;$R322,$C$3:$C$1662&amp;$D$3:$D$1662,$E$3:$E$1662,0,0,1)</f>
        <v>1000</v>
      </c>
      <c r="AA322" s="2" cm="1">
        <f t="array" ref="AA322">_xlfn.XLOOKUP(AA$1&amp;$R322,$C$3:$C$1662&amp;$D$3:$D$1662,$E$3:$E$1662,0,0,1)</f>
        <v>12000</v>
      </c>
      <c r="AB322" s="2" cm="1">
        <f t="array" ref="AB322">_xlfn.XLOOKUP(AB$1&amp;$R322,$C$3:$C$1662&amp;$D$3:$D$1662,$E$3:$E$1662,0,0,1)</f>
        <v>200</v>
      </c>
      <c r="AC322" s="2" cm="1">
        <f t="array" ref="AC322">_xlfn.XLOOKUP(AC$1&amp;$R322,$C$3:$C$1662&amp;$D$3:$D$1662,$E$3:$E$1662,0,0,1)</f>
        <v>10100</v>
      </c>
    </row>
    <row r="323" spans="3:29" x14ac:dyDescent="0.4">
      <c r="C323" t="s">
        <v>804</v>
      </c>
      <c r="D323" t="s">
        <v>706</v>
      </c>
      <c r="E323">
        <v>10100</v>
      </c>
      <c r="R323" t="s">
        <v>374</v>
      </c>
      <c r="S323" s="2">
        <f t="shared" ref="S323:S333" si="30">IFERROR(AVERAGEIFS(T323:X323,T323:X323,"&gt;0"),0)</f>
        <v>1953480</v>
      </c>
      <c r="T323" s="2">
        <f t="shared" si="29"/>
        <v>1494600</v>
      </c>
      <c r="U323" s="2">
        <f t="shared" si="29"/>
        <v>1464200</v>
      </c>
      <c r="V323" s="2">
        <f t="shared" si="29"/>
        <v>2344200</v>
      </c>
      <c r="W323" s="2">
        <f t="shared" si="29"/>
        <v>1320200</v>
      </c>
      <c r="X323" s="2">
        <f t="shared" si="29"/>
        <v>3144200</v>
      </c>
      <c r="Y323" s="2" cm="1">
        <f t="array" ref="Y323">_xlfn.XLOOKUP(Y$1&amp;$R323,$C$3:$C$1662&amp;$D$3:$D$1662,$E$3:$E$1662,0,0,1)</f>
        <v>9400</v>
      </c>
      <c r="Z323" s="2" cm="1">
        <f t="array" ref="Z323">_xlfn.XLOOKUP(Z$1&amp;$R323,$C$3:$C$1662&amp;$D$3:$D$1662,$E$3:$E$1662,0,0,1)</f>
        <v>5500</v>
      </c>
      <c r="AA323" s="2" cm="1">
        <f t="array" ref="AA323">_xlfn.XLOOKUP(AA$1&amp;$R323,$C$3:$C$1662&amp;$D$3:$D$1662,$E$3:$E$1662,0,0,1)</f>
        <v>9900</v>
      </c>
      <c r="AB323" s="2" cm="1">
        <f t="array" ref="AB323">_xlfn.XLOOKUP(AB$1&amp;$R323,$C$3:$C$1662&amp;$D$3:$D$1662,$E$3:$E$1662,0,0,1)</f>
        <v>100</v>
      </c>
      <c r="AC323" s="2" cm="1">
        <f t="array" ref="AC323">_xlfn.XLOOKUP(AC$1&amp;$R323,$C$3:$C$1662&amp;$D$3:$D$1662,$E$3:$E$1662,0,0,1)</f>
        <v>8700</v>
      </c>
    </row>
    <row r="324" spans="3:29" x14ac:dyDescent="0.4">
      <c r="C324" t="s">
        <v>804</v>
      </c>
      <c r="D324" t="s">
        <v>707</v>
      </c>
      <c r="E324">
        <v>8700</v>
      </c>
      <c r="R324" t="s">
        <v>375</v>
      </c>
      <c r="S324" s="2">
        <f t="shared" si="30"/>
        <v>1959580</v>
      </c>
      <c r="T324" s="2">
        <f t="shared" ref="T324:X333" si="31">T323+Y324</f>
        <v>1495200</v>
      </c>
      <c r="U324" s="2">
        <f t="shared" si="31"/>
        <v>1467900</v>
      </c>
      <c r="V324" s="2">
        <f t="shared" si="31"/>
        <v>2360200</v>
      </c>
      <c r="W324" s="2">
        <f t="shared" si="31"/>
        <v>1321800</v>
      </c>
      <c r="X324" s="2">
        <f t="shared" si="31"/>
        <v>3152800</v>
      </c>
      <c r="Y324" s="2" cm="1">
        <f t="array" ref="Y324">_xlfn.XLOOKUP(Y$1&amp;$R324,$C$3:$C$1662&amp;$D$3:$D$1662,$E$3:$E$1662,0,0,1)</f>
        <v>600</v>
      </c>
      <c r="Z324" s="2" cm="1">
        <f t="array" ref="Z324">_xlfn.XLOOKUP(Z$1&amp;$R324,$C$3:$C$1662&amp;$D$3:$D$1662,$E$3:$E$1662,0,0,1)</f>
        <v>3700</v>
      </c>
      <c r="AA324" s="2" cm="1">
        <f t="array" ref="AA324">_xlfn.XLOOKUP(AA$1&amp;$R324,$C$3:$C$1662&amp;$D$3:$D$1662,$E$3:$E$1662,0,0,1)</f>
        <v>16000</v>
      </c>
      <c r="AB324" s="2" cm="1">
        <f t="array" ref="AB324">_xlfn.XLOOKUP(AB$1&amp;$R324,$C$3:$C$1662&amp;$D$3:$D$1662,$E$3:$E$1662,0,0,1)</f>
        <v>1600</v>
      </c>
      <c r="AC324" s="2" cm="1">
        <f t="array" ref="AC324">_xlfn.XLOOKUP(AC$1&amp;$R324,$C$3:$C$1662&amp;$D$3:$D$1662,$E$3:$E$1662,0,0,1)</f>
        <v>8600</v>
      </c>
    </row>
    <row r="325" spans="3:29" x14ac:dyDescent="0.4">
      <c r="C325" t="s">
        <v>804</v>
      </c>
      <c r="D325" t="s">
        <v>708</v>
      </c>
      <c r="E325">
        <v>8600</v>
      </c>
      <c r="R325" t="s">
        <v>376</v>
      </c>
      <c r="S325" s="2">
        <f t="shared" si="30"/>
        <v>1969020</v>
      </c>
      <c r="T325" s="2">
        <f t="shared" si="31"/>
        <v>1495400</v>
      </c>
      <c r="U325" s="2">
        <f t="shared" si="31"/>
        <v>1471500</v>
      </c>
      <c r="V325" s="2">
        <f t="shared" si="31"/>
        <v>2368600</v>
      </c>
      <c r="W325" s="2">
        <f t="shared" si="31"/>
        <v>1334900</v>
      </c>
      <c r="X325" s="2">
        <f t="shared" si="31"/>
        <v>3174700</v>
      </c>
      <c r="Y325" s="2" cm="1">
        <f t="array" ref="Y325">_xlfn.XLOOKUP(Y$1&amp;$R325,$C$3:$C$1662&amp;$D$3:$D$1662,$E$3:$E$1662,0,0,1)</f>
        <v>200</v>
      </c>
      <c r="Z325" s="2" cm="1">
        <f t="array" ref="Z325">_xlfn.XLOOKUP(Z$1&amp;$R325,$C$3:$C$1662&amp;$D$3:$D$1662,$E$3:$E$1662,0,0,1)</f>
        <v>3600</v>
      </c>
      <c r="AA325" s="2" cm="1">
        <f t="array" ref="AA325">_xlfn.XLOOKUP(AA$1&amp;$R325,$C$3:$C$1662&amp;$D$3:$D$1662,$E$3:$E$1662,0,0,1)</f>
        <v>8400</v>
      </c>
      <c r="AB325" s="2" cm="1">
        <f t="array" ref="AB325">_xlfn.XLOOKUP(AB$1&amp;$R325,$C$3:$C$1662&amp;$D$3:$D$1662,$E$3:$E$1662,0,0,1)</f>
        <v>13100</v>
      </c>
      <c r="AC325" s="2" cm="1">
        <f t="array" ref="AC325">_xlfn.XLOOKUP(AC$1&amp;$R325,$C$3:$C$1662&amp;$D$3:$D$1662,$E$3:$E$1662,0,0,1)</f>
        <v>21900</v>
      </c>
    </row>
    <row r="326" spans="3:29" x14ac:dyDescent="0.4">
      <c r="C326" t="s">
        <v>804</v>
      </c>
      <c r="D326" t="s">
        <v>709</v>
      </c>
      <c r="E326">
        <v>21900</v>
      </c>
      <c r="R326" t="s">
        <v>377</v>
      </c>
      <c r="S326" s="2">
        <f t="shared" si="30"/>
        <v>1976360</v>
      </c>
      <c r="T326" s="2">
        <f t="shared" si="31"/>
        <v>1497700</v>
      </c>
      <c r="U326" s="2">
        <f t="shared" si="31"/>
        <v>1479700</v>
      </c>
      <c r="V326" s="2">
        <f t="shared" si="31"/>
        <v>2377200</v>
      </c>
      <c r="W326" s="2">
        <f t="shared" si="31"/>
        <v>1336300</v>
      </c>
      <c r="X326" s="2">
        <f t="shared" si="31"/>
        <v>3190900</v>
      </c>
      <c r="Y326" s="2" cm="1">
        <f t="array" ref="Y326">_xlfn.XLOOKUP(Y$1&amp;$R326,$C$3:$C$1662&amp;$D$3:$D$1662,$E$3:$E$1662,0,0,1)</f>
        <v>2300</v>
      </c>
      <c r="Z326" s="2" cm="1">
        <f t="array" ref="Z326">_xlfn.XLOOKUP(Z$1&amp;$R326,$C$3:$C$1662&amp;$D$3:$D$1662,$E$3:$E$1662,0,0,1)</f>
        <v>8200</v>
      </c>
      <c r="AA326" s="2" cm="1">
        <f t="array" ref="AA326">_xlfn.XLOOKUP(AA$1&amp;$R326,$C$3:$C$1662&amp;$D$3:$D$1662,$E$3:$E$1662,0,0,1)</f>
        <v>8600</v>
      </c>
      <c r="AB326" s="2" cm="1">
        <f t="array" ref="AB326">_xlfn.XLOOKUP(AB$1&amp;$R326,$C$3:$C$1662&amp;$D$3:$D$1662,$E$3:$E$1662,0,0,1)</f>
        <v>1400</v>
      </c>
      <c r="AC326" s="2" cm="1">
        <f t="array" ref="AC326">_xlfn.XLOOKUP(AC$1&amp;$R326,$C$3:$C$1662&amp;$D$3:$D$1662,$E$3:$E$1662,0,0,1)</f>
        <v>16200</v>
      </c>
    </row>
    <row r="327" spans="3:29" x14ac:dyDescent="0.4">
      <c r="C327" t="s">
        <v>804</v>
      </c>
      <c r="D327" t="s">
        <v>710</v>
      </c>
      <c r="E327">
        <v>16200</v>
      </c>
      <c r="R327" t="s">
        <v>378</v>
      </c>
      <c r="S327" s="2">
        <f t="shared" si="30"/>
        <v>1993860</v>
      </c>
      <c r="T327" s="2">
        <f t="shared" si="31"/>
        <v>1500200</v>
      </c>
      <c r="U327" s="2">
        <f t="shared" si="31"/>
        <v>1486500</v>
      </c>
      <c r="V327" s="2">
        <f t="shared" si="31"/>
        <v>2392700</v>
      </c>
      <c r="W327" s="2">
        <f t="shared" si="31"/>
        <v>1343300</v>
      </c>
      <c r="X327" s="2">
        <f t="shared" si="31"/>
        <v>3246600</v>
      </c>
      <c r="Y327" s="2" cm="1">
        <f t="array" ref="Y327">_xlfn.XLOOKUP(Y$1&amp;$R327,$C$3:$C$1662&amp;$D$3:$D$1662,$E$3:$E$1662,0,0,1)</f>
        <v>2500</v>
      </c>
      <c r="Z327" s="2" cm="1">
        <f t="array" ref="Z327">_xlfn.XLOOKUP(Z$1&amp;$R327,$C$3:$C$1662&amp;$D$3:$D$1662,$E$3:$E$1662,0,0,1)</f>
        <v>6800</v>
      </c>
      <c r="AA327" s="2" cm="1">
        <f t="array" ref="AA327">_xlfn.XLOOKUP(AA$1&amp;$R327,$C$3:$C$1662&amp;$D$3:$D$1662,$E$3:$E$1662,0,0,1)</f>
        <v>15500</v>
      </c>
      <c r="AB327" s="2" cm="1">
        <f t="array" ref="AB327">_xlfn.XLOOKUP(AB$1&amp;$R327,$C$3:$C$1662&amp;$D$3:$D$1662,$E$3:$E$1662,0,0,1)</f>
        <v>7000</v>
      </c>
      <c r="AC327" s="2" cm="1">
        <f t="array" ref="AC327">_xlfn.XLOOKUP(AC$1&amp;$R327,$C$3:$C$1662&amp;$D$3:$D$1662,$E$3:$E$1662,0,0,1)</f>
        <v>55700</v>
      </c>
    </row>
    <row r="328" spans="3:29" x14ac:dyDescent="0.4">
      <c r="C328" t="s">
        <v>804</v>
      </c>
      <c r="D328" t="s">
        <v>711</v>
      </c>
      <c r="E328">
        <v>55700</v>
      </c>
      <c r="R328" t="s">
        <v>379</v>
      </c>
      <c r="S328" s="2">
        <f t="shared" si="30"/>
        <v>1993860</v>
      </c>
      <c r="T328" s="2">
        <f t="shared" si="31"/>
        <v>1500200</v>
      </c>
      <c r="U328" s="2">
        <f t="shared" si="31"/>
        <v>1486500</v>
      </c>
      <c r="V328" s="2">
        <f t="shared" si="31"/>
        <v>2392700</v>
      </c>
      <c r="W328" s="2">
        <f t="shared" si="31"/>
        <v>1343300</v>
      </c>
      <c r="X328" s="2">
        <f t="shared" si="31"/>
        <v>3246600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1993860</v>
      </c>
      <c r="T329" s="2">
        <f t="shared" si="31"/>
        <v>1500200</v>
      </c>
      <c r="U329" s="2">
        <f t="shared" si="31"/>
        <v>1486500</v>
      </c>
      <c r="V329" s="2">
        <f t="shared" si="31"/>
        <v>2392700</v>
      </c>
      <c r="W329" s="2">
        <f t="shared" si="31"/>
        <v>1343300</v>
      </c>
      <c r="X329" s="2">
        <f t="shared" si="31"/>
        <v>3246600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1993860</v>
      </c>
      <c r="T330" s="2">
        <f t="shared" si="31"/>
        <v>1500200</v>
      </c>
      <c r="U330" s="2">
        <f t="shared" si="31"/>
        <v>1486500</v>
      </c>
      <c r="V330" s="2">
        <f t="shared" si="31"/>
        <v>2392700</v>
      </c>
      <c r="W330" s="2">
        <f t="shared" si="31"/>
        <v>1343300</v>
      </c>
      <c r="X330" s="2">
        <f t="shared" si="31"/>
        <v>3246600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1993860</v>
      </c>
      <c r="T331" s="2">
        <f t="shared" si="31"/>
        <v>1500200</v>
      </c>
      <c r="U331" s="2">
        <f t="shared" si="31"/>
        <v>1486500</v>
      </c>
      <c r="V331" s="2">
        <f t="shared" si="31"/>
        <v>2392700</v>
      </c>
      <c r="W331" s="2">
        <f t="shared" si="31"/>
        <v>1343300</v>
      </c>
      <c r="X331" s="2">
        <f t="shared" si="31"/>
        <v>3246600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1993860</v>
      </c>
      <c r="T332" s="2">
        <f t="shared" si="31"/>
        <v>1500200</v>
      </c>
      <c r="U332" s="2">
        <f t="shared" si="31"/>
        <v>1486500</v>
      </c>
      <c r="V332" s="2">
        <f t="shared" si="31"/>
        <v>2392700</v>
      </c>
      <c r="W332" s="2">
        <f t="shared" si="31"/>
        <v>1343300</v>
      </c>
      <c r="X332" s="2">
        <f t="shared" si="31"/>
        <v>3246600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2111380</v>
      </c>
      <c r="T333" s="2">
        <f t="shared" si="31"/>
        <v>1632600</v>
      </c>
      <c r="U333" s="2">
        <f t="shared" si="31"/>
        <v>1551500</v>
      </c>
      <c r="V333" s="2">
        <f t="shared" si="31"/>
        <v>2538600</v>
      </c>
      <c r="W333" s="2">
        <f t="shared" si="31"/>
        <v>1474600</v>
      </c>
      <c r="X333" s="2">
        <f t="shared" si="31"/>
        <v>3359600</v>
      </c>
      <c r="Y333" s="2" cm="1">
        <f t="array" ref="Y333">_xlfn.XLOOKUP(Y$1&amp;$R333,$C$3:$C$1662&amp;$D$3:$D$1662,$E$3:$E$1662,0,0,1)</f>
        <v>132400</v>
      </c>
      <c r="Z333" s="2" cm="1">
        <f t="array" ref="Z333">_xlfn.XLOOKUP(Z$1&amp;$R333,$C$3:$C$1662&amp;$D$3:$D$1662,$E$3:$E$1662,0,0,1)</f>
        <v>65000</v>
      </c>
      <c r="AA333" s="2" cm="1">
        <f t="array" ref="AA333">_xlfn.XLOOKUP(AA$1&amp;$R333,$C$3:$C$1662&amp;$D$3:$D$1662,$E$3:$E$1662,0,0,1)</f>
        <v>145900</v>
      </c>
      <c r="AB333" s="2" cm="1">
        <f t="array" ref="AB333">_xlfn.XLOOKUP(AB$1&amp;$R333,$C$3:$C$1662&amp;$D$3:$D$1662,$E$3:$E$1662,0,0,1)</f>
        <v>131300</v>
      </c>
      <c r="AC333" s="2" cm="1">
        <f t="array" ref="AC333">_xlfn.XLOOKUP(AC$1&amp;$R333,$C$3:$C$1662&amp;$D$3:$D$1662,$E$3:$E$1662,0,0,1)</f>
        <v>113000</v>
      </c>
    </row>
    <row r="334" spans="3:29" x14ac:dyDescent="0.4">
      <c r="C334" t="s">
        <v>804</v>
      </c>
      <c r="D334" t="s">
        <v>717</v>
      </c>
      <c r="E334">
        <v>113000</v>
      </c>
    </row>
    <row r="335" spans="3:29" x14ac:dyDescent="0.4">
      <c r="C335" t="s">
        <v>836</v>
      </c>
      <c r="D335" t="s">
        <v>506</v>
      </c>
      <c r="E335">
        <v>43900</v>
      </c>
    </row>
    <row r="336" spans="3:29" x14ac:dyDescent="0.4">
      <c r="C336" t="s">
        <v>836</v>
      </c>
      <c r="D336" t="s">
        <v>507</v>
      </c>
      <c r="E336">
        <v>9500</v>
      </c>
    </row>
    <row r="337" spans="3:5" x14ac:dyDescent="0.4">
      <c r="C337" t="s">
        <v>836</v>
      </c>
      <c r="D337" t="s">
        <v>508</v>
      </c>
      <c r="E337">
        <v>2800</v>
      </c>
    </row>
    <row r="338" spans="3:5" x14ac:dyDescent="0.4">
      <c r="C338" t="s">
        <v>836</v>
      </c>
      <c r="D338" t="s">
        <v>509</v>
      </c>
      <c r="E338">
        <v>5300</v>
      </c>
    </row>
    <row r="339" spans="3:5" x14ac:dyDescent="0.4">
      <c r="C339" t="s">
        <v>836</v>
      </c>
      <c r="D339" t="s">
        <v>510</v>
      </c>
      <c r="E339">
        <v>4200</v>
      </c>
    </row>
    <row r="340" spans="3:5" x14ac:dyDescent="0.4">
      <c r="C340" t="s">
        <v>836</v>
      </c>
      <c r="D340" t="s">
        <v>511</v>
      </c>
      <c r="E340">
        <v>5300</v>
      </c>
    </row>
    <row r="341" spans="3:5" x14ac:dyDescent="0.4">
      <c r="C341" t="s">
        <v>836</v>
      </c>
      <c r="D341" t="s">
        <v>512</v>
      </c>
      <c r="E341">
        <v>1700</v>
      </c>
    </row>
    <row r="342" spans="3:5" x14ac:dyDescent="0.4">
      <c r="C342" t="s">
        <v>836</v>
      </c>
      <c r="D342" t="s">
        <v>513</v>
      </c>
      <c r="E342">
        <v>5900</v>
      </c>
    </row>
    <row r="343" spans="3:5" x14ac:dyDescent="0.4">
      <c r="C343" t="s">
        <v>836</v>
      </c>
      <c r="D343" t="s">
        <v>514</v>
      </c>
      <c r="E343">
        <v>3400</v>
      </c>
    </row>
    <row r="344" spans="3:5" x14ac:dyDescent="0.4">
      <c r="C344" t="s">
        <v>836</v>
      </c>
      <c r="D344" t="s">
        <v>515</v>
      </c>
      <c r="E344">
        <v>1300</v>
      </c>
    </row>
    <row r="345" spans="3:5" x14ac:dyDescent="0.4">
      <c r="C345" t="s">
        <v>836</v>
      </c>
      <c r="D345" t="s">
        <v>516</v>
      </c>
      <c r="E345">
        <v>1000</v>
      </c>
    </row>
    <row r="346" spans="3:5" x14ac:dyDescent="0.4">
      <c r="C346" t="s">
        <v>836</v>
      </c>
      <c r="D346" t="s">
        <v>517</v>
      </c>
      <c r="E346">
        <v>3900</v>
      </c>
    </row>
    <row r="347" spans="3:5" x14ac:dyDescent="0.4">
      <c r="C347" t="s">
        <v>836</v>
      </c>
      <c r="D347" t="s">
        <v>518</v>
      </c>
      <c r="E347">
        <v>1100</v>
      </c>
    </row>
    <row r="348" spans="3:5" x14ac:dyDescent="0.4">
      <c r="C348" t="s">
        <v>836</v>
      </c>
      <c r="D348" t="s">
        <v>519</v>
      </c>
      <c r="E348">
        <v>6700</v>
      </c>
    </row>
    <row r="349" spans="3:5" x14ac:dyDescent="0.4">
      <c r="C349" t="s">
        <v>836</v>
      </c>
      <c r="D349" t="s">
        <v>520</v>
      </c>
      <c r="E349">
        <v>1800</v>
      </c>
    </row>
    <row r="350" spans="3:5" x14ac:dyDescent="0.4">
      <c r="C350" t="s">
        <v>836</v>
      </c>
      <c r="D350" t="s">
        <v>521</v>
      </c>
      <c r="E350">
        <v>900</v>
      </c>
    </row>
    <row r="351" spans="3:5" x14ac:dyDescent="0.4">
      <c r="C351" t="s">
        <v>836</v>
      </c>
      <c r="D351" t="s">
        <v>522</v>
      </c>
      <c r="E351">
        <v>300</v>
      </c>
    </row>
    <row r="352" spans="3:5" x14ac:dyDescent="0.4">
      <c r="C352" t="s">
        <v>836</v>
      </c>
      <c r="D352" t="s">
        <v>523</v>
      </c>
      <c r="E352">
        <v>2100</v>
      </c>
    </row>
    <row r="353" spans="3:5" x14ac:dyDescent="0.4">
      <c r="C353" t="s">
        <v>836</v>
      </c>
      <c r="D353" t="s">
        <v>524</v>
      </c>
      <c r="E353">
        <v>0</v>
      </c>
    </row>
    <row r="354" spans="3:5" x14ac:dyDescent="0.4">
      <c r="C354" t="s">
        <v>836</v>
      </c>
      <c r="D354" t="s">
        <v>525</v>
      </c>
      <c r="E354">
        <v>2000</v>
      </c>
    </row>
    <row r="355" spans="3:5" x14ac:dyDescent="0.4">
      <c r="C355" t="s">
        <v>836</v>
      </c>
      <c r="D355" t="s">
        <v>526</v>
      </c>
      <c r="E355">
        <v>2200</v>
      </c>
    </row>
    <row r="356" spans="3:5" x14ac:dyDescent="0.4">
      <c r="C356" t="s">
        <v>836</v>
      </c>
      <c r="D356" t="s">
        <v>527</v>
      </c>
      <c r="E356">
        <v>4200</v>
      </c>
    </row>
    <row r="357" spans="3:5" x14ac:dyDescent="0.4">
      <c r="C357" t="s">
        <v>836</v>
      </c>
      <c r="D357" t="s">
        <v>528</v>
      </c>
      <c r="E357">
        <v>200</v>
      </c>
    </row>
    <row r="358" spans="3:5" x14ac:dyDescent="0.4">
      <c r="C358" t="s">
        <v>836</v>
      </c>
      <c r="D358" t="s">
        <v>529</v>
      </c>
      <c r="E358">
        <v>1600</v>
      </c>
    </row>
    <row r="359" spans="3:5" x14ac:dyDescent="0.4">
      <c r="C359" t="s">
        <v>836</v>
      </c>
      <c r="D359" t="s">
        <v>530</v>
      </c>
      <c r="E359">
        <v>700</v>
      </c>
    </row>
    <row r="360" spans="3:5" x14ac:dyDescent="0.4">
      <c r="C360" t="s">
        <v>836</v>
      </c>
      <c r="D360" t="s">
        <v>531</v>
      </c>
      <c r="E360">
        <v>0</v>
      </c>
    </row>
    <row r="361" spans="3:5" x14ac:dyDescent="0.4">
      <c r="C361" t="s">
        <v>836</v>
      </c>
      <c r="D361" t="s">
        <v>532</v>
      </c>
      <c r="E361">
        <v>400</v>
      </c>
    </row>
    <row r="362" spans="3:5" x14ac:dyDescent="0.4">
      <c r="C362" t="s">
        <v>836</v>
      </c>
      <c r="D362" t="s">
        <v>533</v>
      </c>
      <c r="E362">
        <v>2800</v>
      </c>
    </row>
    <row r="363" spans="3:5" x14ac:dyDescent="0.4">
      <c r="C363" t="s">
        <v>836</v>
      </c>
      <c r="D363" t="s">
        <v>534</v>
      </c>
      <c r="E363">
        <v>1100</v>
      </c>
    </row>
    <row r="364" spans="3:5" x14ac:dyDescent="0.4">
      <c r="C364" t="s">
        <v>836</v>
      </c>
      <c r="D364" t="s">
        <v>535</v>
      </c>
      <c r="E364">
        <v>1600</v>
      </c>
    </row>
    <row r="365" spans="3:5" x14ac:dyDescent="0.4">
      <c r="C365" t="s">
        <v>836</v>
      </c>
      <c r="D365" t="s">
        <v>536</v>
      </c>
      <c r="E365">
        <v>2100</v>
      </c>
    </row>
    <row r="366" spans="3:5" x14ac:dyDescent="0.4">
      <c r="C366" t="s">
        <v>836</v>
      </c>
      <c r="D366" t="s">
        <v>537</v>
      </c>
      <c r="E366">
        <v>600</v>
      </c>
    </row>
    <row r="367" spans="3:5" x14ac:dyDescent="0.4">
      <c r="C367" t="s">
        <v>836</v>
      </c>
      <c r="D367" t="s">
        <v>538</v>
      </c>
      <c r="E367">
        <v>2800</v>
      </c>
    </row>
    <row r="368" spans="3:5" x14ac:dyDescent="0.4">
      <c r="C368" t="s">
        <v>836</v>
      </c>
      <c r="D368" t="s">
        <v>539</v>
      </c>
      <c r="E368">
        <v>600</v>
      </c>
    </row>
    <row r="369" spans="3:5" x14ac:dyDescent="0.4">
      <c r="C369" t="s">
        <v>836</v>
      </c>
      <c r="D369" t="s">
        <v>540</v>
      </c>
      <c r="E369">
        <v>1000</v>
      </c>
    </row>
    <row r="370" spans="3:5" x14ac:dyDescent="0.4">
      <c r="C370" t="s">
        <v>836</v>
      </c>
      <c r="D370" t="s">
        <v>541</v>
      </c>
      <c r="E370">
        <v>500</v>
      </c>
    </row>
    <row r="371" spans="3:5" x14ac:dyDescent="0.4">
      <c r="C371" t="s">
        <v>836</v>
      </c>
      <c r="D371" t="s">
        <v>542</v>
      </c>
      <c r="E371">
        <v>8500</v>
      </c>
    </row>
    <row r="372" spans="3:5" x14ac:dyDescent="0.4">
      <c r="C372" t="s">
        <v>836</v>
      </c>
      <c r="D372" t="s">
        <v>543</v>
      </c>
      <c r="E372">
        <v>100</v>
      </c>
    </row>
    <row r="373" spans="3:5" x14ac:dyDescent="0.4">
      <c r="C373" t="s">
        <v>836</v>
      </c>
      <c r="D373" t="s">
        <v>544</v>
      </c>
      <c r="E373">
        <v>11900</v>
      </c>
    </row>
    <row r="374" spans="3:5" x14ac:dyDescent="0.4">
      <c r="C374" t="s">
        <v>836</v>
      </c>
      <c r="D374" t="s">
        <v>545</v>
      </c>
      <c r="E374">
        <v>4200</v>
      </c>
    </row>
    <row r="375" spans="3:5" x14ac:dyDescent="0.4">
      <c r="C375" t="s">
        <v>836</v>
      </c>
      <c r="D375" t="s">
        <v>546</v>
      </c>
      <c r="E375">
        <v>1600</v>
      </c>
    </row>
    <row r="376" spans="3:5" x14ac:dyDescent="0.4">
      <c r="C376" t="s">
        <v>836</v>
      </c>
      <c r="D376" t="s">
        <v>547</v>
      </c>
      <c r="E376">
        <v>18800</v>
      </c>
    </row>
    <row r="377" spans="3:5" x14ac:dyDescent="0.4">
      <c r="C377" t="s">
        <v>836</v>
      </c>
      <c r="D377" t="s">
        <v>548</v>
      </c>
      <c r="E377">
        <v>6700</v>
      </c>
    </row>
    <row r="378" spans="3:5" x14ac:dyDescent="0.4">
      <c r="C378" t="s">
        <v>836</v>
      </c>
      <c r="D378" t="s">
        <v>549</v>
      </c>
      <c r="E378">
        <v>6000</v>
      </c>
    </row>
    <row r="379" spans="3:5" x14ac:dyDescent="0.4">
      <c r="C379" t="s">
        <v>836</v>
      </c>
      <c r="D379" t="s">
        <v>550</v>
      </c>
      <c r="E379">
        <v>2000</v>
      </c>
    </row>
    <row r="380" spans="3:5" x14ac:dyDescent="0.4">
      <c r="C380" t="s">
        <v>836</v>
      </c>
      <c r="D380" t="s">
        <v>551</v>
      </c>
      <c r="E380">
        <v>1100</v>
      </c>
    </row>
    <row r="381" spans="3:5" x14ac:dyDescent="0.4">
      <c r="C381" t="s">
        <v>836</v>
      </c>
      <c r="D381" t="s">
        <v>552</v>
      </c>
      <c r="E381">
        <v>7400</v>
      </c>
    </row>
    <row r="382" spans="3:5" x14ac:dyDescent="0.4">
      <c r="C382" t="s">
        <v>836</v>
      </c>
      <c r="D382" t="s">
        <v>553</v>
      </c>
      <c r="E382">
        <v>1500</v>
      </c>
    </row>
    <row r="383" spans="3:5" x14ac:dyDescent="0.4">
      <c r="C383" t="s">
        <v>836</v>
      </c>
      <c r="D383" t="s">
        <v>554</v>
      </c>
      <c r="E383">
        <v>4200</v>
      </c>
    </row>
    <row r="384" spans="3:5" x14ac:dyDescent="0.4">
      <c r="C384" t="s">
        <v>836</v>
      </c>
      <c r="D384" t="s">
        <v>555</v>
      </c>
      <c r="E384">
        <v>2200</v>
      </c>
    </row>
    <row r="385" spans="3:5" x14ac:dyDescent="0.4">
      <c r="C385" t="s">
        <v>836</v>
      </c>
      <c r="D385" t="s">
        <v>556</v>
      </c>
      <c r="E385">
        <v>6500</v>
      </c>
    </row>
    <row r="386" spans="3:5" x14ac:dyDescent="0.4">
      <c r="C386" t="s">
        <v>836</v>
      </c>
      <c r="D386" t="s">
        <v>557</v>
      </c>
      <c r="E386">
        <v>5400</v>
      </c>
    </row>
    <row r="387" spans="3:5" x14ac:dyDescent="0.4">
      <c r="C387" t="s">
        <v>836</v>
      </c>
      <c r="D387" t="s">
        <v>558</v>
      </c>
      <c r="E387">
        <v>2000</v>
      </c>
    </row>
    <row r="388" spans="3:5" x14ac:dyDescent="0.4">
      <c r="C388" t="s">
        <v>836</v>
      </c>
      <c r="D388" t="s">
        <v>559</v>
      </c>
      <c r="E388">
        <v>1400</v>
      </c>
    </row>
    <row r="389" spans="3:5" x14ac:dyDescent="0.4">
      <c r="C389" t="s">
        <v>836</v>
      </c>
      <c r="D389" t="s">
        <v>560</v>
      </c>
      <c r="E389">
        <v>12700</v>
      </c>
    </row>
    <row r="390" spans="3:5" x14ac:dyDescent="0.4">
      <c r="C390" t="s">
        <v>836</v>
      </c>
      <c r="D390" t="s">
        <v>561</v>
      </c>
      <c r="E390">
        <v>4800</v>
      </c>
    </row>
    <row r="391" spans="3:5" x14ac:dyDescent="0.4">
      <c r="C391" t="s">
        <v>836</v>
      </c>
      <c r="D391" t="s">
        <v>562</v>
      </c>
      <c r="E391">
        <v>11800</v>
      </c>
    </row>
    <row r="392" spans="3:5" x14ac:dyDescent="0.4">
      <c r="C392" t="s">
        <v>836</v>
      </c>
      <c r="D392" t="s">
        <v>563</v>
      </c>
      <c r="E392">
        <v>14300</v>
      </c>
    </row>
    <row r="393" spans="3:5" x14ac:dyDescent="0.4">
      <c r="C393" t="s">
        <v>836</v>
      </c>
      <c r="D393" t="s">
        <v>564</v>
      </c>
      <c r="E393">
        <v>7600</v>
      </c>
    </row>
    <row r="394" spans="3:5" x14ac:dyDescent="0.4">
      <c r="C394" t="s">
        <v>836</v>
      </c>
      <c r="D394" t="s">
        <v>565</v>
      </c>
      <c r="E394">
        <v>5100</v>
      </c>
    </row>
    <row r="395" spans="3:5" x14ac:dyDescent="0.4">
      <c r="C395" t="s">
        <v>836</v>
      </c>
      <c r="D395" t="s">
        <v>566</v>
      </c>
      <c r="E395">
        <v>6300</v>
      </c>
    </row>
    <row r="396" spans="3:5" x14ac:dyDescent="0.4">
      <c r="C396" t="s">
        <v>836</v>
      </c>
      <c r="D396" t="s">
        <v>567</v>
      </c>
      <c r="E396">
        <v>6600</v>
      </c>
    </row>
    <row r="397" spans="3:5" x14ac:dyDescent="0.4">
      <c r="C397" t="s">
        <v>836</v>
      </c>
      <c r="D397" t="s">
        <v>568</v>
      </c>
      <c r="E397">
        <v>4600</v>
      </c>
    </row>
    <row r="398" spans="3:5" x14ac:dyDescent="0.4">
      <c r="C398" t="s">
        <v>836</v>
      </c>
      <c r="D398" t="s">
        <v>569</v>
      </c>
      <c r="E398">
        <v>3500</v>
      </c>
    </row>
    <row r="399" spans="3:5" x14ac:dyDescent="0.4">
      <c r="C399" t="s">
        <v>836</v>
      </c>
      <c r="D399" t="s">
        <v>570</v>
      </c>
      <c r="E399">
        <v>1000</v>
      </c>
    </row>
    <row r="400" spans="3:5" x14ac:dyDescent="0.4">
      <c r="C400" t="s">
        <v>836</v>
      </c>
      <c r="D400" t="s">
        <v>571</v>
      </c>
      <c r="E400">
        <v>4100</v>
      </c>
    </row>
    <row r="401" spans="3:5" x14ac:dyDescent="0.4">
      <c r="C401" t="s">
        <v>836</v>
      </c>
      <c r="D401" t="s">
        <v>572</v>
      </c>
      <c r="E401">
        <v>4000</v>
      </c>
    </row>
    <row r="402" spans="3:5" x14ac:dyDescent="0.4">
      <c r="C402" t="s">
        <v>836</v>
      </c>
      <c r="D402" t="s">
        <v>573</v>
      </c>
      <c r="E402">
        <v>1800</v>
      </c>
    </row>
    <row r="403" spans="3:5" x14ac:dyDescent="0.4">
      <c r="C403" t="s">
        <v>836</v>
      </c>
      <c r="D403" t="s">
        <v>574</v>
      </c>
      <c r="E403">
        <v>600</v>
      </c>
    </row>
    <row r="404" spans="3:5" x14ac:dyDescent="0.4">
      <c r="C404" t="s">
        <v>836</v>
      </c>
      <c r="D404" t="s">
        <v>575</v>
      </c>
      <c r="E404">
        <v>2100</v>
      </c>
    </row>
    <row r="405" spans="3:5" x14ac:dyDescent="0.4">
      <c r="C405" t="s">
        <v>836</v>
      </c>
      <c r="D405" t="s">
        <v>576</v>
      </c>
      <c r="E405">
        <v>2300</v>
      </c>
    </row>
    <row r="406" spans="3:5" x14ac:dyDescent="0.4">
      <c r="C406" t="s">
        <v>836</v>
      </c>
      <c r="D406" t="s">
        <v>577</v>
      </c>
      <c r="E406">
        <v>10100</v>
      </c>
    </row>
    <row r="407" spans="3:5" x14ac:dyDescent="0.4">
      <c r="C407" t="s">
        <v>836</v>
      </c>
      <c r="D407" t="s">
        <v>578</v>
      </c>
      <c r="E407">
        <v>6700</v>
      </c>
    </row>
    <row r="408" spans="3:5" x14ac:dyDescent="0.4">
      <c r="C408" t="s">
        <v>836</v>
      </c>
      <c r="D408" t="s">
        <v>579</v>
      </c>
      <c r="E408">
        <v>2600</v>
      </c>
    </row>
    <row r="409" spans="3:5" x14ac:dyDescent="0.4">
      <c r="C409" t="s">
        <v>836</v>
      </c>
      <c r="D409" t="s">
        <v>580</v>
      </c>
      <c r="E409">
        <v>18800</v>
      </c>
    </row>
    <row r="410" spans="3:5" x14ac:dyDescent="0.4">
      <c r="C410" t="s">
        <v>836</v>
      </c>
      <c r="D410" t="s">
        <v>581</v>
      </c>
      <c r="E410">
        <v>7600</v>
      </c>
    </row>
    <row r="411" spans="3:5" x14ac:dyDescent="0.4">
      <c r="C411" t="s">
        <v>836</v>
      </c>
      <c r="D411" t="s">
        <v>582</v>
      </c>
      <c r="E411">
        <v>3200</v>
      </c>
    </row>
    <row r="412" spans="3:5" x14ac:dyDescent="0.4">
      <c r="C412" t="s">
        <v>836</v>
      </c>
      <c r="D412" t="s">
        <v>583</v>
      </c>
      <c r="E412">
        <v>7000</v>
      </c>
    </row>
    <row r="413" spans="3:5" x14ac:dyDescent="0.4">
      <c r="C413" t="s">
        <v>836</v>
      </c>
      <c r="D413" t="s">
        <v>584</v>
      </c>
      <c r="E413">
        <v>4100</v>
      </c>
    </row>
    <row r="414" spans="3:5" x14ac:dyDescent="0.4">
      <c r="C414" t="s">
        <v>836</v>
      </c>
      <c r="D414" t="s">
        <v>585</v>
      </c>
      <c r="E414">
        <v>1900</v>
      </c>
    </row>
    <row r="415" spans="3:5" x14ac:dyDescent="0.4">
      <c r="C415" t="s">
        <v>836</v>
      </c>
      <c r="D415" t="s">
        <v>586</v>
      </c>
      <c r="E415">
        <v>5900</v>
      </c>
    </row>
    <row r="416" spans="3:5" x14ac:dyDescent="0.4">
      <c r="C416" t="s">
        <v>836</v>
      </c>
      <c r="D416" t="s">
        <v>587</v>
      </c>
      <c r="E416">
        <v>3000</v>
      </c>
    </row>
    <row r="417" spans="3:5" x14ac:dyDescent="0.4">
      <c r="C417" t="s">
        <v>836</v>
      </c>
      <c r="D417" t="s">
        <v>588</v>
      </c>
      <c r="E417">
        <v>4000</v>
      </c>
    </row>
    <row r="418" spans="3:5" x14ac:dyDescent="0.4">
      <c r="C418" t="s">
        <v>836</v>
      </c>
      <c r="D418" t="s">
        <v>589</v>
      </c>
      <c r="E418">
        <v>1600</v>
      </c>
    </row>
    <row r="419" spans="3:5" x14ac:dyDescent="0.4">
      <c r="C419" t="s">
        <v>836</v>
      </c>
      <c r="D419" t="s">
        <v>590</v>
      </c>
      <c r="E419">
        <v>6000</v>
      </c>
    </row>
    <row r="420" spans="3:5" x14ac:dyDescent="0.4">
      <c r="C420" t="s">
        <v>836</v>
      </c>
      <c r="D420" t="s">
        <v>591</v>
      </c>
      <c r="E420">
        <v>3900</v>
      </c>
    </row>
    <row r="421" spans="3:5" x14ac:dyDescent="0.4">
      <c r="C421" t="s">
        <v>836</v>
      </c>
      <c r="D421" t="s">
        <v>592</v>
      </c>
      <c r="E421">
        <v>6200</v>
      </c>
    </row>
    <row r="422" spans="3:5" x14ac:dyDescent="0.4">
      <c r="C422" t="s">
        <v>836</v>
      </c>
      <c r="D422" t="s">
        <v>593</v>
      </c>
      <c r="E422">
        <v>800</v>
      </c>
    </row>
    <row r="423" spans="3:5" x14ac:dyDescent="0.4">
      <c r="C423" t="s">
        <v>836</v>
      </c>
      <c r="D423" t="s">
        <v>594</v>
      </c>
      <c r="E423">
        <v>4000</v>
      </c>
    </row>
    <row r="424" spans="3:5" x14ac:dyDescent="0.4">
      <c r="C424" t="s">
        <v>836</v>
      </c>
      <c r="D424" t="s">
        <v>595</v>
      </c>
      <c r="E424">
        <v>12700</v>
      </c>
    </row>
    <row r="425" spans="3:5" x14ac:dyDescent="0.4">
      <c r="C425" t="s">
        <v>836</v>
      </c>
      <c r="D425" t="s">
        <v>596</v>
      </c>
      <c r="E425">
        <v>5000</v>
      </c>
    </row>
    <row r="426" spans="3:5" x14ac:dyDescent="0.4">
      <c r="C426" t="s">
        <v>836</v>
      </c>
      <c r="D426" t="s">
        <v>597</v>
      </c>
      <c r="E426">
        <v>3600</v>
      </c>
    </row>
    <row r="427" spans="3:5" x14ac:dyDescent="0.4">
      <c r="C427" t="s">
        <v>836</v>
      </c>
      <c r="D427" t="s">
        <v>598</v>
      </c>
      <c r="E427">
        <v>3100</v>
      </c>
    </row>
    <row r="428" spans="3:5" x14ac:dyDescent="0.4">
      <c r="C428" t="s">
        <v>836</v>
      </c>
      <c r="D428" t="s">
        <v>599</v>
      </c>
      <c r="E428">
        <v>3200</v>
      </c>
    </row>
    <row r="429" spans="3:5" x14ac:dyDescent="0.4">
      <c r="C429" t="s">
        <v>836</v>
      </c>
      <c r="D429" t="s">
        <v>600</v>
      </c>
      <c r="E429">
        <v>1600</v>
      </c>
    </row>
    <row r="430" spans="3:5" x14ac:dyDescent="0.4">
      <c r="C430" t="s">
        <v>836</v>
      </c>
      <c r="D430" t="s">
        <v>601</v>
      </c>
      <c r="E430">
        <v>4500</v>
      </c>
    </row>
    <row r="431" spans="3:5" x14ac:dyDescent="0.4">
      <c r="C431" t="s">
        <v>836</v>
      </c>
      <c r="D431" t="s">
        <v>602</v>
      </c>
      <c r="E431">
        <v>4600</v>
      </c>
    </row>
    <row r="432" spans="3:5" x14ac:dyDescent="0.4">
      <c r="C432" t="s">
        <v>836</v>
      </c>
      <c r="D432" t="s">
        <v>603</v>
      </c>
      <c r="E432">
        <v>900</v>
      </c>
    </row>
    <row r="433" spans="3:5" x14ac:dyDescent="0.4">
      <c r="C433" t="s">
        <v>836</v>
      </c>
      <c r="D433" t="s">
        <v>604</v>
      </c>
      <c r="E433">
        <v>1800</v>
      </c>
    </row>
    <row r="434" spans="3:5" x14ac:dyDescent="0.4">
      <c r="C434" t="s">
        <v>836</v>
      </c>
      <c r="D434" t="s">
        <v>605</v>
      </c>
      <c r="E434">
        <v>300</v>
      </c>
    </row>
    <row r="435" spans="3:5" x14ac:dyDescent="0.4">
      <c r="C435" t="s">
        <v>836</v>
      </c>
      <c r="D435" t="s">
        <v>606</v>
      </c>
      <c r="E435">
        <v>3900</v>
      </c>
    </row>
    <row r="436" spans="3:5" x14ac:dyDescent="0.4">
      <c r="C436" t="s">
        <v>836</v>
      </c>
      <c r="D436" t="s">
        <v>607</v>
      </c>
      <c r="E436">
        <v>4000</v>
      </c>
    </row>
    <row r="437" spans="3:5" x14ac:dyDescent="0.4">
      <c r="C437" t="s">
        <v>836</v>
      </c>
      <c r="D437" t="s">
        <v>608</v>
      </c>
      <c r="E437">
        <v>2300</v>
      </c>
    </row>
    <row r="438" spans="3:5" x14ac:dyDescent="0.4">
      <c r="C438" t="s">
        <v>836</v>
      </c>
      <c r="D438" t="s">
        <v>609</v>
      </c>
      <c r="E438">
        <v>1700</v>
      </c>
    </row>
    <row r="439" spans="3:5" x14ac:dyDescent="0.4">
      <c r="C439" t="s">
        <v>836</v>
      </c>
      <c r="D439" t="s">
        <v>610</v>
      </c>
      <c r="E439">
        <v>2400</v>
      </c>
    </row>
    <row r="440" spans="3:5" x14ac:dyDescent="0.4">
      <c r="C440" t="s">
        <v>836</v>
      </c>
      <c r="D440" t="s">
        <v>611</v>
      </c>
      <c r="E440">
        <v>700</v>
      </c>
    </row>
    <row r="441" spans="3:5" x14ac:dyDescent="0.4">
      <c r="C441" t="s">
        <v>836</v>
      </c>
      <c r="D441" t="s">
        <v>612</v>
      </c>
      <c r="E441">
        <v>1800</v>
      </c>
    </row>
    <row r="442" spans="3:5" x14ac:dyDescent="0.4">
      <c r="C442" t="s">
        <v>836</v>
      </c>
      <c r="D442" t="s">
        <v>613</v>
      </c>
      <c r="E442">
        <v>4700</v>
      </c>
    </row>
    <row r="443" spans="3:5" x14ac:dyDescent="0.4">
      <c r="C443" t="s">
        <v>836</v>
      </c>
      <c r="D443" t="s">
        <v>614</v>
      </c>
      <c r="E443">
        <v>7000</v>
      </c>
    </row>
    <row r="444" spans="3:5" x14ac:dyDescent="0.4">
      <c r="C444" t="s">
        <v>836</v>
      </c>
      <c r="D444" t="s">
        <v>615</v>
      </c>
      <c r="E444">
        <v>900</v>
      </c>
    </row>
    <row r="445" spans="3:5" x14ac:dyDescent="0.4">
      <c r="C445" t="s">
        <v>836</v>
      </c>
      <c r="D445" t="s">
        <v>616</v>
      </c>
      <c r="E445">
        <v>900</v>
      </c>
    </row>
    <row r="446" spans="3:5" x14ac:dyDescent="0.4">
      <c r="C446" t="s">
        <v>836</v>
      </c>
      <c r="D446" t="s">
        <v>617</v>
      </c>
      <c r="E446">
        <v>900</v>
      </c>
    </row>
    <row r="447" spans="3:5" x14ac:dyDescent="0.4">
      <c r="C447" t="s">
        <v>836</v>
      </c>
      <c r="D447" t="s">
        <v>618</v>
      </c>
      <c r="E447">
        <v>2800</v>
      </c>
    </row>
    <row r="448" spans="3:5" x14ac:dyDescent="0.4">
      <c r="C448" t="s">
        <v>836</v>
      </c>
      <c r="D448" t="s">
        <v>619</v>
      </c>
      <c r="E448">
        <v>1100</v>
      </c>
    </row>
    <row r="449" spans="3:5" x14ac:dyDescent="0.4">
      <c r="C449" t="s">
        <v>836</v>
      </c>
      <c r="D449" t="s">
        <v>620</v>
      </c>
      <c r="E449">
        <v>3400</v>
      </c>
    </row>
    <row r="450" spans="3:5" x14ac:dyDescent="0.4">
      <c r="C450" t="s">
        <v>836</v>
      </c>
      <c r="D450" t="s">
        <v>621</v>
      </c>
      <c r="E450">
        <v>6400</v>
      </c>
    </row>
    <row r="451" spans="3:5" x14ac:dyDescent="0.4">
      <c r="C451" t="s">
        <v>836</v>
      </c>
      <c r="D451" t="s">
        <v>622</v>
      </c>
      <c r="E451">
        <v>1900</v>
      </c>
    </row>
    <row r="452" spans="3:5" x14ac:dyDescent="0.4">
      <c r="C452" t="s">
        <v>836</v>
      </c>
      <c r="D452" t="s">
        <v>623</v>
      </c>
      <c r="E452">
        <v>500</v>
      </c>
    </row>
    <row r="453" spans="3:5" x14ac:dyDescent="0.4">
      <c r="C453" t="s">
        <v>836</v>
      </c>
      <c r="D453" t="s">
        <v>624</v>
      </c>
      <c r="E453">
        <v>2600</v>
      </c>
    </row>
    <row r="454" spans="3:5" x14ac:dyDescent="0.4">
      <c r="C454" t="s">
        <v>836</v>
      </c>
      <c r="D454" t="s">
        <v>625</v>
      </c>
      <c r="E454">
        <v>1700</v>
      </c>
    </row>
    <row r="455" spans="3:5" x14ac:dyDescent="0.4">
      <c r="C455" t="s">
        <v>836</v>
      </c>
      <c r="D455" t="s">
        <v>626</v>
      </c>
      <c r="E455">
        <v>7400</v>
      </c>
    </row>
    <row r="456" spans="3:5" x14ac:dyDescent="0.4">
      <c r="C456" t="s">
        <v>836</v>
      </c>
      <c r="D456" t="s">
        <v>627</v>
      </c>
      <c r="E456">
        <v>2200</v>
      </c>
    </row>
    <row r="457" spans="3:5" x14ac:dyDescent="0.4">
      <c r="C457" t="s">
        <v>836</v>
      </c>
      <c r="D457" t="s">
        <v>628</v>
      </c>
      <c r="E457">
        <v>4300</v>
      </c>
    </row>
    <row r="458" spans="3:5" x14ac:dyDescent="0.4">
      <c r="C458" t="s">
        <v>836</v>
      </c>
      <c r="D458" t="s">
        <v>629</v>
      </c>
      <c r="E458">
        <v>4200</v>
      </c>
    </row>
    <row r="459" spans="3:5" x14ac:dyDescent="0.4">
      <c r="C459" t="s">
        <v>836</v>
      </c>
      <c r="D459" t="s">
        <v>630</v>
      </c>
      <c r="E459">
        <v>16700</v>
      </c>
    </row>
    <row r="460" spans="3:5" x14ac:dyDescent="0.4">
      <c r="C460" t="s">
        <v>836</v>
      </c>
      <c r="D460" t="s">
        <v>631</v>
      </c>
      <c r="E460">
        <v>4400</v>
      </c>
    </row>
    <row r="461" spans="3:5" x14ac:dyDescent="0.4">
      <c r="C461" t="s">
        <v>836</v>
      </c>
      <c r="D461" t="s">
        <v>632</v>
      </c>
      <c r="E461">
        <v>7000</v>
      </c>
    </row>
    <row r="462" spans="3:5" x14ac:dyDescent="0.4">
      <c r="C462" t="s">
        <v>836</v>
      </c>
      <c r="D462" t="s">
        <v>633</v>
      </c>
      <c r="E462">
        <v>1100</v>
      </c>
    </row>
    <row r="463" spans="3:5" x14ac:dyDescent="0.4">
      <c r="C463" t="s">
        <v>836</v>
      </c>
      <c r="D463" t="s">
        <v>634</v>
      </c>
      <c r="E463">
        <v>200</v>
      </c>
    </row>
    <row r="464" spans="3:5" x14ac:dyDescent="0.4">
      <c r="C464" t="s">
        <v>836</v>
      </c>
      <c r="D464" t="s">
        <v>635</v>
      </c>
      <c r="E464">
        <v>3000</v>
      </c>
    </row>
    <row r="465" spans="3:5" x14ac:dyDescent="0.4">
      <c r="C465" t="s">
        <v>836</v>
      </c>
      <c r="D465" t="s">
        <v>636</v>
      </c>
      <c r="E465">
        <v>2000</v>
      </c>
    </row>
    <row r="466" spans="3:5" x14ac:dyDescent="0.4">
      <c r="C466" t="s">
        <v>836</v>
      </c>
      <c r="D466" t="s">
        <v>637</v>
      </c>
      <c r="E466">
        <v>3500</v>
      </c>
    </row>
    <row r="467" spans="3:5" x14ac:dyDescent="0.4">
      <c r="C467" t="s">
        <v>836</v>
      </c>
      <c r="D467" t="s">
        <v>638</v>
      </c>
      <c r="E467">
        <v>5700</v>
      </c>
    </row>
    <row r="468" spans="3:5" x14ac:dyDescent="0.4">
      <c r="C468" t="s">
        <v>836</v>
      </c>
      <c r="D468" t="s">
        <v>639</v>
      </c>
      <c r="E468">
        <v>9500</v>
      </c>
    </row>
    <row r="469" spans="3:5" x14ac:dyDescent="0.4">
      <c r="C469" t="s">
        <v>836</v>
      </c>
      <c r="D469" t="s">
        <v>640</v>
      </c>
      <c r="E469">
        <v>16800</v>
      </c>
    </row>
    <row r="470" spans="3:5" x14ac:dyDescent="0.4">
      <c r="C470" t="s">
        <v>836</v>
      </c>
      <c r="D470" t="s">
        <v>641</v>
      </c>
      <c r="E470">
        <v>42600</v>
      </c>
    </row>
    <row r="471" spans="3:5" x14ac:dyDescent="0.4">
      <c r="C471" t="s">
        <v>836</v>
      </c>
      <c r="D471" t="s">
        <v>642</v>
      </c>
      <c r="E471">
        <v>8900</v>
      </c>
    </row>
    <row r="472" spans="3:5" x14ac:dyDescent="0.4">
      <c r="C472" t="s">
        <v>836</v>
      </c>
      <c r="D472" t="s">
        <v>643</v>
      </c>
      <c r="E472">
        <v>2400</v>
      </c>
    </row>
    <row r="473" spans="3:5" x14ac:dyDescent="0.4">
      <c r="C473" t="s">
        <v>836</v>
      </c>
      <c r="D473" t="s">
        <v>644</v>
      </c>
      <c r="E473">
        <v>1600</v>
      </c>
    </row>
    <row r="474" spans="3:5" x14ac:dyDescent="0.4">
      <c r="C474" t="s">
        <v>836</v>
      </c>
      <c r="D474" t="s">
        <v>645</v>
      </c>
      <c r="E474">
        <v>15400</v>
      </c>
    </row>
    <row r="475" spans="3:5" x14ac:dyDescent="0.4">
      <c r="C475" t="s">
        <v>836</v>
      </c>
      <c r="D475" t="s">
        <v>646</v>
      </c>
      <c r="E475">
        <v>4100</v>
      </c>
    </row>
    <row r="476" spans="3:5" x14ac:dyDescent="0.4">
      <c r="C476" t="s">
        <v>836</v>
      </c>
      <c r="D476" t="s">
        <v>647</v>
      </c>
      <c r="E476">
        <v>1700</v>
      </c>
    </row>
    <row r="477" spans="3:5" x14ac:dyDescent="0.4">
      <c r="C477" t="s">
        <v>836</v>
      </c>
      <c r="D477" t="s">
        <v>648</v>
      </c>
      <c r="E477">
        <v>6000</v>
      </c>
    </row>
    <row r="478" spans="3:5" x14ac:dyDescent="0.4">
      <c r="C478" t="s">
        <v>836</v>
      </c>
      <c r="D478" t="s">
        <v>649</v>
      </c>
      <c r="E478">
        <v>2800</v>
      </c>
    </row>
    <row r="479" spans="3:5" x14ac:dyDescent="0.4">
      <c r="C479" t="s">
        <v>836</v>
      </c>
      <c r="D479" t="s">
        <v>650</v>
      </c>
      <c r="E479">
        <v>100</v>
      </c>
    </row>
    <row r="480" spans="3:5" x14ac:dyDescent="0.4">
      <c r="C480" t="s">
        <v>836</v>
      </c>
      <c r="D480" t="s">
        <v>651</v>
      </c>
      <c r="E480">
        <v>200</v>
      </c>
    </row>
    <row r="481" spans="3:5" x14ac:dyDescent="0.4">
      <c r="C481" t="s">
        <v>836</v>
      </c>
      <c r="D481" t="s">
        <v>652</v>
      </c>
      <c r="E481">
        <v>2300</v>
      </c>
    </row>
    <row r="482" spans="3:5" x14ac:dyDescent="0.4">
      <c r="C482" t="s">
        <v>836</v>
      </c>
      <c r="D482" t="s">
        <v>653</v>
      </c>
      <c r="E482">
        <v>3900</v>
      </c>
    </row>
    <row r="483" spans="3:5" x14ac:dyDescent="0.4">
      <c r="C483" t="s">
        <v>836</v>
      </c>
      <c r="D483" t="s">
        <v>654</v>
      </c>
      <c r="E483">
        <v>7800</v>
      </c>
    </row>
    <row r="484" spans="3:5" x14ac:dyDescent="0.4">
      <c r="C484" t="s">
        <v>836</v>
      </c>
      <c r="D484" t="s">
        <v>655</v>
      </c>
      <c r="E484">
        <v>6100</v>
      </c>
    </row>
    <row r="485" spans="3:5" x14ac:dyDescent="0.4">
      <c r="C485" t="s">
        <v>836</v>
      </c>
      <c r="D485" t="s">
        <v>656</v>
      </c>
      <c r="E485">
        <v>900</v>
      </c>
    </row>
    <row r="486" spans="3:5" x14ac:dyDescent="0.4">
      <c r="C486" t="s">
        <v>836</v>
      </c>
      <c r="D486" t="s">
        <v>657</v>
      </c>
      <c r="E486">
        <v>24100</v>
      </c>
    </row>
    <row r="487" spans="3:5" x14ac:dyDescent="0.4">
      <c r="C487" t="s">
        <v>836</v>
      </c>
      <c r="D487" t="s">
        <v>658</v>
      </c>
      <c r="E487">
        <v>26600</v>
      </c>
    </row>
    <row r="488" spans="3:5" x14ac:dyDescent="0.4">
      <c r="C488" t="s">
        <v>836</v>
      </c>
      <c r="D488" t="s">
        <v>659</v>
      </c>
      <c r="E488">
        <v>12400</v>
      </c>
    </row>
    <row r="489" spans="3:5" x14ac:dyDescent="0.4">
      <c r="C489" t="s">
        <v>836</v>
      </c>
      <c r="D489" t="s">
        <v>660</v>
      </c>
      <c r="E489">
        <v>14600</v>
      </c>
    </row>
    <row r="490" spans="3:5" x14ac:dyDescent="0.4">
      <c r="C490" t="s">
        <v>836</v>
      </c>
      <c r="D490" t="s">
        <v>661</v>
      </c>
      <c r="E490">
        <v>7800</v>
      </c>
    </row>
    <row r="491" spans="3:5" x14ac:dyDescent="0.4">
      <c r="C491" t="s">
        <v>836</v>
      </c>
      <c r="D491" t="s">
        <v>662</v>
      </c>
      <c r="E491">
        <v>8700</v>
      </c>
    </row>
    <row r="492" spans="3:5" x14ac:dyDescent="0.4">
      <c r="C492" t="s">
        <v>836</v>
      </c>
      <c r="D492" t="s">
        <v>663</v>
      </c>
      <c r="E492">
        <v>4400</v>
      </c>
    </row>
    <row r="493" spans="3:5" x14ac:dyDescent="0.4">
      <c r="C493" t="s">
        <v>836</v>
      </c>
      <c r="D493" t="s">
        <v>664</v>
      </c>
      <c r="E493">
        <v>11500</v>
      </c>
    </row>
    <row r="494" spans="3:5" x14ac:dyDescent="0.4">
      <c r="C494" t="s">
        <v>836</v>
      </c>
      <c r="D494" t="s">
        <v>665</v>
      </c>
      <c r="E494">
        <v>2400</v>
      </c>
    </row>
    <row r="495" spans="3:5" x14ac:dyDescent="0.4">
      <c r="C495" t="s">
        <v>836</v>
      </c>
      <c r="D495" t="s">
        <v>666</v>
      </c>
      <c r="E495">
        <v>4200</v>
      </c>
    </row>
    <row r="496" spans="3:5" x14ac:dyDescent="0.4">
      <c r="C496" t="s">
        <v>836</v>
      </c>
      <c r="D496" t="s">
        <v>667</v>
      </c>
      <c r="E496">
        <v>5800</v>
      </c>
    </row>
    <row r="497" spans="3:5" x14ac:dyDescent="0.4">
      <c r="C497" t="s">
        <v>836</v>
      </c>
      <c r="D497" t="s">
        <v>668</v>
      </c>
      <c r="E497">
        <v>100</v>
      </c>
    </row>
    <row r="498" spans="3:5" x14ac:dyDescent="0.4">
      <c r="C498" t="s">
        <v>836</v>
      </c>
      <c r="D498" t="s">
        <v>669</v>
      </c>
      <c r="E498">
        <v>500</v>
      </c>
    </row>
    <row r="499" spans="3:5" x14ac:dyDescent="0.4">
      <c r="C499" t="s">
        <v>836</v>
      </c>
      <c r="D499" t="s">
        <v>670</v>
      </c>
      <c r="E499">
        <v>1900</v>
      </c>
    </row>
    <row r="500" spans="3:5" x14ac:dyDescent="0.4">
      <c r="C500" t="s">
        <v>836</v>
      </c>
      <c r="D500" t="s">
        <v>671</v>
      </c>
      <c r="E500">
        <v>8300</v>
      </c>
    </row>
    <row r="501" spans="3:5" x14ac:dyDescent="0.4">
      <c r="C501" t="s">
        <v>836</v>
      </c>
      <c r="D501" t="s">
        <v>672</v>
      </c>
      <c r="E501">
        <v>4600</v>
      </c>
    </row>
    <row r="502" spans="3:5" x14ac:dyDescent="0.4">
      <c r="C502" t="s">
        <v>836</v>
      </c>
      <c r="D502" t="s">
        <v>673</v>
      </c>
      <c r="E502">
        <v>9300</v>
      </c>
    </row>
    <row r="503" spans="3:5" x14ac:dyDescent="0.4">
      <c r="C503" t="s">
        <v>836</v>
      </c>
      <c r="D503" t="s">
        <v>674</v>
      </c>
      <c r="E503">
        <v>400</v>
      </c>
    </row>
    <row r="504" spans="3:5" x14ac:dyDescent="0.4">
      <c r="C504" t="s">
        <v>836</v>
      </c>
      <c r="D504" t="s">
        <v>675</v>
      </c>
      <c r="E504">
        <v>1800</v>
      </c>
    </row>
    <row r="505" spans="3:5" x14ac:dyDescent="0.4">
      <c r="C505" t="s">
        <v>836</v>
      </c>
      <c r="D505" t="s">
        <v>676</v>
      </c>
      <c r="E505">
        <v>500</v>
      </c>
    </row>
    <row r="506" spans="3:5" x14ac:dyDescent="0.4">
      <c r="C506" t="s">
        <v>836</v>
      </c>
      <c r="D506" t="s">
        <v>677</v>
      </c>
      <c r="E506">
        <v>4900</v>
      </c>
    </row>
    <row r="507" spans="3:5" x14ac:dyDescent="0.4">
      <c r="C507" t="s">
        <v>836</v>
      </c>
      <c r="D507" t="s">
        <v>678</v>
      </c>
      <c r="E507">
        <v>2500</v>
      </c>
    </row>
    <row r="508" spans="3:5" x14ac:dyDescent="0.4">
      <c r="C508" t="s">
        <v>836</v>
      </c>
      <c r="D508" t="s">
        <v>679</v>
      </c>
      <c r="E508">
        <v>4400</v>
      </c>
    </row>
    <row r="509" spans="3:5" x14ac:dyDescent="0.4">
      <c r="C509" t="s">
        <v>836</v>
      </c>
      <c r="D509" t="s">
        <v>680</v>
      </c>
      <c r="E509">
        <v>4800</v>
      </c>
    </row>
    <row r="510" spans="3:5" x14ac:dyDescent="0.4">
      <c r="C510" t="s">
        <v>836</v>
      </c>
      <c r="D510" t="s">
        <v>681</v>
      </c>
      <c r="E510">
        <v>3700</v>
      </c>
    </row>
    <row r="511" spans="3:5" x14ac:dyDescent="0.4">
      <c r="C511" t="s">
        <v>836</v>
      </c>
      <c r="D511" t="s">
        <v>682</v>
      </c>
      <c r="E511">
        <v>300</v>
      </c>
    </row>
    <row r="512" spans="3:5" x14ac:dyDescent="0.4">
      <c r="C512" t="s">
        <v>836</v>
      </c>
      <c r="D512" t="s">
        <v>683</v>
      </c>
      <c r="E512">
        <v>4100</v>
      </c>
    </row>
    <row r="513" spans="3:5" x14ac:dyDescent="0.4">
      <c r="C513" t="s">
        <v>836</v>
      </c>
      <c r="D513" t="s">
        <v>684</v>
      </c>
      <c r="E513">
        <v>2700</v>
      </c>
    </row>
    <row r="514" spans="3:5" x14ac:dyDescent="0.4">
      <c r="C514" t="s">
        <v>836</v>
      </c>
      <c r="D514" t="s">
        <v>685</v>
      </c>
      <c r="E514">
        <v>700</v>
      </c>
    </row>
    <row r="515" spans="3:5" x14ac:dyDescent="0.4">
      <c r="C515" t="s">
        <v>836</v>
      </c>
      <c r="D515" t="s">
        <v>686</v>
      </c>
      <c r="E515">
        <v>2300</v>
      </c>
    </row>
    <row r="516" spans="3:5" x14ac:dyDescent="0.4">
      <c r="C516" t="s">
        <v>836</v>
      </c>
      <c r="D516" t="s">
        <v>687</v>
      </c>
      <c r="E516">
        <v>12100</v>
      </c>
    </row>
    <row r="517" spans="3:5" x14ac:dyDescent="0.4">
      <c r="C517" t="s">
        <v>836</v>
      </c>
      <c r="D517" t="s">
        <v>386</v>
      </c>
      <c r="E517">
        <v>1000</v>
      </c>
    </row>
    <row r="518" spans="3:5" x14ac:dyDescent="0.4">
      <c r="C518" t="s">
        <v>836</v>
      </c>
      <c r="D518" t="s">
        <v>387</v>
      </c>
      <c r="E518">
        <v>3400</v>
      </c>
    </row>
    <row r="519" spans="3:5" x14ac:dyDescent="0.4">
      <c r="C519" t="s">
        <v>836</v>
      </c>
      <c r="D519" t="s">
        <v>388</v>
      </c>
      <c r="E519">
        <v>1900</v>
      </c>
    </row>
    <row r="520" spans="3:5" x14ac:dyDescent="0.4">
      <c r="C520" t="s">
        <v>836</v>
      </c>
      <c r="D520" t="s">
        <v>389</v>
      </c>
      <c r="E520">
        <v>300</v>
      </c>
    </row>
    <row r="521" spans="3:5" x14ac:dyDescent="0.4">
      <c r="C521" t="s">
        <v>836</v>
      </c>
      <c r="D521" t="s">
        <v>390</v>
      </c>
      <c r="E521">
        <v>8200</v>
      </c>
    </row>
    <row r="522" spans="3:5" x14ac:dyDescent="0.4">
      <c r="C522" t="s">
        <v>836</v>
      </c>
      <c r="D522" t="s">
        <v>391</v>
      </c>
      <c r="E522">
        <v>9200</v>
      </c>
    </row>
    <row r="523" spans="3:5" x14ac:dyDescent="0.4">
      <c r="C523" t="s">
        <v>836</v>
      </c>
      <c r="D523" t="s">
        <v>392</v>
      </c>
      <c r="E523">
        <v>0</v>
      </c>
    </row>
    <row r="524" spans="3:5" x14ac:dyDescent="0.4">
      <c r="C524" t="s">
        <v>836</v>
      </c>
      <c r="D524" t="s">
        <v>393</v>
      </c>
      <c r="E524">
        <v>6100</v>
      </c>
    </row>
    <row r="525" spans="3:5" x14ac:dyDescent="0.4">
      <c r="C525" t="s">
        <v>836</v>
      </c>
      <c r="D525" t="s">
        <v>394</v>
      </c>
      <c r="E525">
        <v>0</v>
      </c>
    </row>
    <row r="526" spans="3:5" x14ac:dyDescent="0.4">
      <c r="C526" t="s">
        <v>836</v>
      </c>
      <c r="D526" t="s">
        <v>395</v>
      </c>
      <c r="E526">
        <v>5100</v>
      </c>
    </row>
    <row r="527" spans="3:5" x14ac:dyDescent="0.4">
      <c r="C527" t="s">
        <v>836</v>
      </c>
      <c r="D527" t="s">
        <v>396</v>
      </c>
      <c r="E527">
        <v>1000</v>
      </c>
    </row>
    <row r="528" spans="3:5" x14ac:dyDescent="0.4">
      <c r="C528" t="s">
        <v>836</v>
      </c>
      <c r="D528" t="s">
        <v>397</v>
      </c>
      <c r="E528">
        <v>100</v>
      </c>
    </row>
    <row r="529" spans="3:5" x14ac:dyDescent="0.4">
      <c r="C529" t="s">
        <v>836</v>
      </c>
      <c r="D529" t="s">
        <v>398</v>
      </c>
      <c r="E529">
        <v>1800</v>
      </c>
    </row>
    <row r="530" spans="3:5" x14ac:dyDescent="0.4">
      <c r="C530" t="s">
        <v>836</v>
      </c>
      <c r="D530" t="s">
        <v>399</v>
      </c>
      <c r="E530">
        <v>200</v>
      </c>
    </row>
    <row r="531" spans="3:5" x14ac:dyDescent="0.4">
      <c r="C531" t="s">
        <v>836</v>
      </c>
      <c r="D531" t="s">
        <v>400</v>
      </c>
      <c r="E531">
        <v>6200</v>
      </c>
    </row>
    <row r="532" spans="3:5" x14ac:dyDescent="0.4">
      <c r="C532" t="s">
        <v>836</v>
      </c>
      <c r="D532" t="s">
        <v>401</v>
      </c>
      <c r="E532">
        <v>9800</v>
      </c>
    </row>
    <row r="533" spans="3:5" x14ac:dyDescent="0.4">
      <c r="C533" t="s">
        <v>836</v>
      </c>
      <c r="D533" t="s">
        <v>402</v>
      </c>
      <c r="E533">
        <v>3100</v>
      </c>
    </row>
    <row r="534" spans="3:5" x14ac:dyDescent="0.4">
      <c r="C534" t="s">
        <v>836</v>
      </c>
      <c r="D534" t="s">
        <v>403</v>
      </c>
      <c r="E534">
        <v>7200</v>
      </c>
    </row>
    <row r="535" spans="3:5" x14ac:dyDescent="0.4">
      <c r="C535" t="s">
        <v>836</v>
      </c>
      <c r="D535" t="s">
        <v>404</v>
      </c>
      <c r="E535">
        <v>100</v>
      </c>
    </row>
    <row r="536" spans="3:5" x14ac:dyDescent="0.4">
      <c r="C536" t="s">
        <v>836</v>
      </c>
      <c r="D536" t="s">
        <v>405</v>
      </c>
      <c r="E536">
        <v>1500</v>
      </c>
    </row>
    <row r="537" spans="3:5" x14ac:dyDescent="0.4">
      <c r="C537" t="s">
        <v>836</v>
      </c>
      <c r="D537" t="s">
        <v>406</v>
      </c>
      <c r="E537">
        <v>300</v>
      </c>
    </row>
    <row r="538" spans="3:5" x14ac:dyDescent="0.4">
      <c r="C538" t="s">
        <v>836</v>
      </c>
      <c r="D538" t="s">
        <v>407</v>
      </c>
      <c r="E538">
        <v>19400</v>
      </c>
    </row>
    <row r="539" spans="3:5" x14ac:dyDescent="0.4">
      <c r="C539" t="s">
        <v>836</v>
      </c>
      <c r="D539" t="s">
        <v>408</v>
      </c>
      <c r="E539">
        <v>2300</v>
      </c>
    </row>
    <row r="540" spans="3:5" x14ac:dyDescent="0.4">
      <c r="C540" t="s">
        <v>836</v>
      </c>
      <c r="D540" t="s">
        <v>409</v>
      </c>
      <c r="E540">
        <v>1000</v>
      </c>
    </row>
    <row r="541" spans="3:5" x14ac:dyDescent="0.4">
      <c r="C541" t="s">
        <v>836</v>
      </c>
      <c r="D541" t="s">
        <v>410</v>
      </c>
      <c r="E541">
        <v>400</v>
      </c>
    </row>
    <row r="542" spans="3:5" x14ac:dyDescent="0.4">
      <c r="C542" t="s">
        <v>836</v>
      </c>
      <c r="D542" t="s">
        <v>411</v>
      </c>
      <c r="E542">
        <v>3000</v>
      </c>
    </row>
    <row r="543" spans="3:5" x14ac:dyDescent="0.4">
      <c r="C543" t="s">
        <v>836</v>
      </c>
      <c r="D543" t="s">
        <v>412</v>
      </c>
      <c r="E543">
        <v>3900</v>
      </c>
    </row>
    <row r="544" spans="3:5" x14ac:dyDescent="0.4">
      <c r="C544" t="s">
        <v>836</v>
      </c>
      <c r="D544" t="s">
        <v>413</v>
      </c>
      <c r="E544">
        <v>0</v>
      </c>
    </row>
    <row r="545" spans="3:5" x14ac:dyDescent="0.4">
      <c r="C545" t="s">
        <v>836</v>
      </c>
      <c r="D545" t="s">
        <v>414</v>
      </c>
      <c r="E545">
        <v>1900</v>
      </c>
    </row>
    <row r="546" spans="3:5" x14ac:dyDescent="0.4">
      <c r="C546" t="s">
        <v>836</v>
      </c>
      <c r="D546" t="s">
        <v>415</v>
      </c>
      <c r="E546">
        <v>2000</v>
      </c>
    </row>
    <row r="547" spans="3:5" x14ac:dyDescent="0.4">
      <c r="C547" t="s">
        <v>836</v>
      </c>
      <c r="D547" t="s">
        <v>416</v>
      </c>
      <c r="E547">
        <v>600</v>
      </c>
    </row>
    <row r="548" spans="3:5" x14ac:dyDescent="0.4">
      <c r="C548" t="s">
        <v>836</v>
      </c>
      <c r="D548" t="s">
        <v>417</v>
      </c>
      <c r="E548">
        <v>3800</v>
      </c>
    </row>
    <row r="549" spans="3:5" x14ac:dyDescent="0.4">
      <c r="C549" t="s">
        <v>836</v>
      </c>
      <c r="D549" t="s">
        <v>418</v>
      </c>
      <c r="E549">
        <v>1600</v>
      </c>
    </row>
    <row r="550" spans="3:5" x14ac:dyDescent="0.4">
      <c r="C550" t="s">
        <v>836</v>
      </c>
      <c r="D550" t="s">
        <v>419</v>
      </c>
      <c r="E550">
        <v>0</v>
      </c>
    </row>
    <row r="551" spans="3:5" x14ac:dyDescent="0.4">
      <c r="C551" t="s">
        <v>836</v>
      </c>
      <c r="D551" t="s">
        <v>420</v>
      </c>
      <c r="E551">
        <v>300</v>
      </c>
    </row>
    <row r="552" spans="3:5" x14ac:dyDescent="0.4">
      <c r="C552" t="s">
        <v>836</v>
      </c>
      <c r="D552" t="s">
        <v>421</v>
      </c>
      <c r="E552">
        <v>3700</v>
      </c>
    </row>
    <row r="553" spans="3:5" x14ac:dyDescent="0.4">
      <c r="C553" t="s">
        <v>836</v>
      </c>
      <c r="D553" t="s">
        <v>422</v>
      </c>
      <c r="E553">
        <v>100</v>
      </c>
    </row>
    <row r="554" spans="3:5" x14ac:dyDescent="0.4">
      <c r="C554" t="s">
        <v>836</v>
      </c>
      <c r="D554" t="s">
        <v>423</v>
      </c>
      <c r="E554">
        <v>3000</v>
      </c>
    </row>
    <row r="555" spans="3:5" x14ac:dyDescent="0.4">
      <c r="C555" t="s">
        <v>836</v>
      </c>
      <c r="D555" t="s">
        <v>424</v>
      </c>
      <c r="E555">
        <v>2700</v>
      </c>
    </row>
    <row r="556" spans="3:5" x14ac:dyDescent="0.4">
      <c r="C556" t="s">
        <v>836</v>
      </c>
      <c r="D556" t="s">
        <v>425</v>
      </c>
      <c r="E556">
        <v>2400</v>
      </c>
    </row>
    <row r="557" spans="3:5" x14ac:dyDescent="0.4">
      <c r="C557" t="s">
        <v>836</v>
      </c>
      <c r="D557" t="s">
        <v>426</v>
      </c>
      <c r="E557">
        <v>2200</v>
      </c>
    </row>
    <row r="558" spans="3:5" x14ac:dyDescent="0.4">
      <c r="C558" t="s">
        <v>836</v>
      </c>
      <c r="D558" t="s">
        <v>427</v>
      </c>
      <c r="E558">
        <v>200</v>
      </c>
    </row>
    <row r="559" spans="3:5" x14ac:dyDescent="0.4">
      <c r="C559" t="s">
        <v>836</v>
      </c>
      <c r="D559" t="s">
        <v>428</v>
      </c>
      <c r="E559">
        <v>4600</v>
      </c>
    </row>
    <row r="560" spans="3:5" x14ac:dyDescent="0.4">
      <c r="C560" t="s">
        <v>836</v>
      </c>
      <c r="D560" t="s">
        <v>429</v>
      </c>
      <c r="E560">
        <v>6200</v>
      </c>
    </row>
    <row r="561" spans="3:5" x14ac:dyDescent="0.4">
      <c r="C561" t="s">
        <v>836</v>
      </c>
      <c r="D561" t="s">
        <v>430</v>
      </c>
      <c r="E561">
        <v>7500</v>
      </c>
    </row>
    <row r="562" spans="3:5" x14ac:dyDescent="0.4">
      <c r="C562" t="s">
        <v>836</v>
      </c>
      <c r="D562" t="s">
        <v>431</v>
      </c>
      <c r="E562">
        <v>1000</v>
      </c>
    </row>
    <row r="563" spans="3:5" x14ac:dyDescent="0.4">
      <c r="C563" t="s">
        <v>836</v>
      </c>
      <c r="D563" t="s">
        <v>432</v>
      </c>
      <c r="E563">
        <v>0</v>
      </c>
    </row>
    <row r="564" spans="3:5" x14ac:dyDescent="0.4">
      <c r="C564" t="s">
        <v>836</v>
      </c>
      <c r="D564" t="s">
        <v>433</v>
      </c>
      <c r="E564">
        <v>100</v>
      </c>
    </row>
    <row r="565" spans="3:5" x14ac:dyDescent="0.4">
      <c r="C565" t="s">
        <v>836</v>
      </c>
      <c r="D565" t="s">
        <v>434</v>
      </c>
      <c r="E565">
        <v>0</v>
      </c>
    </row>
    <row r="566" spans="3:5" x14ac:dyDescent="0.4">
      <c r="C566" t="s">
        <v>836</v>
      </c>
      <c r="D566" t="s">
        <v>435</v>
      </c>
      <c r="E566">
        <v>4500</v>
      </c>
    </row>
    <row r="567" spans="3:5" x14ac:dyDescent="0.4">
      <c r="C567" t="s">
        <v>836</v>
      </c>
      <c r="D567" t="s">
        <v>436</v>
      </c>
      <c r="E567">
        <v>6800</v>
      </c>
    </row>
    <row r="568" spans="3:5" x14ac:dyDescent="0.4">
      <c r="C568" t="s">
        <v>836</v>
      </c>
      <c r="D568" t="s">
        <v>437</v>
      </c>
      <c r="E568">
        <v>400</v>
      </c>
    </row>
    <row r="569" spans="3:5" x14ac:dyDescent="0.4">
      <c r="C569" t="s">
        <v>836</v>
      </c>
      <c r="D569" t="s">
        <v>438</v>
      </c>
      <c r="E569">
        <v>100</v>
      </c>
    </row>
    <row r="570" spans="3:5" x14ac:dyDescent="0.4">
      <c r="C570" t="s">
        <v>836</v>
      </c>
      <c r="D570" t="s">
        <v>439</v>
      </c>
      <c r="E570">
        <v>3000</v>
      </c>
    </row>
    <row r="571" spans="3:5" x14ac:dyDescent="0.4">
      <c r="C571" t="s">
        <v>836</v>
      </c>
      <c r="D571" t="s">
        <v>440</v>
      </c>
      <c r="E571">
        <v>3000</v>
      </c>
    </row>
    <row r="572" spans="3:5" x14ac:dyDescent="0.4">
      <c r="C572" t="s">
        <v>836</v>
      </c>
      <c r="D572" t="s">
        <v>441</v>
      </c>
      <c r="E572">
        <v>2100</v>
      </c>
    </row>
    <row r="573" spans="3:5" x14ac:dyDescent="0.4">
      <c r="C573" t="s">
        <v>836</v>
      </c>
      <c r="D573" t="s">
        <v>442</v>
      </c>
      <c r="E573">
        <v>1500</v>
      </c>
    </row>
    <row r="574" spans="3:5" x14ac:dyDescent="0.4">
      <c r="C574" t="s">
        <v>836</v>
      </c>
      <c r="D574" t="s">
        <v>443</v>
      </c>
      <c r="E574">
        <v>400</v>
      </c>
    </row>
    <row r="575" spans="3:5" x14ac:dyDescent="0.4">
      <c r="C575" t="s">
        <v>836</v>
      </c>
      <c r="D575" t="s">
        <v>444</v>
      </c>
      <c r="E575">
        <v>0</v>
      </c>
    </row>
    <row r="576" spans="3:5" x14ac:dyDescent="0.4">
      <c r="C576" t="s">
        <v>836</v>
      </c>
      <c r="D576" t="s">
        <v>445</v>
      </c>
      <c r="E576">
        <v>9000</v>
      </c>
    </row>
    <row r="577" spans="3:5" x14ac:dyDescent="0.4">
      <c r="C577" t="s">
        <v>836</v>
      </c>
      <c r="D577" t="s">
        <v>446</v>
      </c>
      <c r="E577">
        <v>8400</v>
      </c>
    </row>
    <row r="578" spans="3:5" x14ac:dyDescent="0.4">
      <c r="C578" t="s">
        <v>836</v>
      </c>
      <c r="D578" t="s">
        <v>447</v>
      </c>
      <c r="E578">
        <v>0</v>
      </c>
    </row>
    <row r="579" spans="3:5" x14ac:dyDescent="0.4">
      <c r="C579" t="s">
        <v>836</v>
      </c>
      <c r="D579" t="s">
        <v>448</v>
      </c>
      <c r="E579">
        <v>2200</v>
      </c>
    </row>
    <row r="580" spans="3:5" x14ac:dyDescent="0.4">
      <c r="C580" t="s">
        <v>836</v>
      </c>
      <c r="D580" t="s">
        <v>449</v>
      </c>
      <c r="E580">
        <v>1600</v>
      </c>
    </row>
    <row r="581" spans="3:5" x14ac:dyDescent="0.4">
      <c r="C581" t="s">
        <v>836</v>
      </c>
      <c r="D581" t="s">
        <v>450</v>
      </c>
      <c r="E581">
        <v>100</v>
      </c>
    </row>
    <row r="582" spans="3:5" x14ac:dyDescent="0.4">
      <c r="C582" t="s">
        <v>836</v>
      </c>
      <c r="D582" t="s">
        <v>451</v>
      </c>
      <c r="E582">
        <v>3400</v>
      </c>
    </row>
    <row r="583" spans="3:5" x14ac:dyDescent="0.4">
      <c r="C583" t="s">
        <v>836</v>
      </c>
      <c r="D583" t="s">
        <v>452</v>
      </c>
      <c r="E583">
        <v>1400</v>
      </c>
    </row>
    <row r="584" spans="3:5" x14ac:dyDescent="0.4">
      <c r="C584" t="s">
        <v>836</v>
      </c>
      <c r="D584" t="s">
        <v>453</v>
      </c>
      <c r="E584">
        <v>100</v>
      </c>
    </row>
    <row r="585" spans="3:5" x14ac:dyDescent="0.4">
      <c r="C585" t="s">
        <v>836</v>
      </c>
      <c r="D585" t="s">
        <v>454</v>
      </c>
      <c r="E585">
        <v>100</v>
      </c>
    </row>
    <row r="586" spans="3:5" x14ac:dyDescent="0.4">
      <c r="C586" t="s">
        <v>836</v>
      </c>
      <c r="D586" t="s">
        <v>455</v>
      </c>
      <c r="E586">
        <v>3600</v>
      </c>
    </row>
    <row r="587" spans="3:5" x14ac:dyDescent="0.4">
      <c r="C587" t="s">
        <v>836</v>
      </c>
      <c r="D587" t="s">
        <v>456</v>
      </c>
      <c r="E587">
        <v>5200</v>
      </c>
    </row>
    <row r="588" spans="3:5" x14ac:dyDescent="0.4">
      <c r="C588" t="s">
        <v>836</v>
      </c>
      <c r="D588" t="s">
        <v>457</v>
      </c>
      <c r="E588">
        <v>200</v>
      </c>
    </row>
    <row r="589" spans="3:5" x14ac:dyDescent="0.4">
      <c r="C589" t="s">
        <v>836</v>
      </c>
      <c r="D589" t="s">
        <v>458</v>
      </c>
      <c r="E589">
        <v>200</v>
      </c>
    </row>
    <row r="590" spans="3:5" x14ac:dyDescent="0.4">
      <c r="C590" t="s">
        <v>836</v>
      </c>
      <c r="D590" t="s">
        <v>459</v>
      </c>
      <c r="E590">
        <v>300</v>
      </c>
    </row>
    <row r="591" spans="3:5" x14ac:dyDescent="0.4">
      <c r="C591" t="s">
        <v>836</v>
      </c>
      <c r="D591" t="s">
        <v>460</v>
      </c>
      <c r="E591">
        <v>0</v>
      </c>
    </row>
    <row r="592" spans="3:5" x14ac:dyDescent="0.4">
      <c r="C592" t="s">
        <v>836</v>
      </c>
      <c r="D592" t="s">
        <v>461</v>
      </c>
      <c r="E592">
        <v>8500</v>
      </c>
    </row>
    <row r="593" spans="3:5" x14ac:dyDescent="0.4">
      <c r="C593" t="s">
        <v>836</v>
      </c>
      <c r="D593" t="s">
        <v>462</v>
      </c>
      <c r="E593">
        <v>300</v>
      </c>
    </row>
    <row r="594" spans="3:5" x14ac:dyDescent="0.4">
      <c r="C594" t="s">
        <v>836</v>
      </c>
      <c r="D594" t="s">
        <v>463</v>
      </c>
      <c r="E594">
        <v>18800</v>
      </c>
    </row>
    <row r="595" spans="3:5" x14ac:dyDescent="0.4">
      <c r="C595" t="s">
        <v>836</v>
      </c>
      <c r="D595" t="s">
        <v>464</v>
      </c>
      <c r="E595">
        <v>200</v>
      </c>
    </row>
    <row r="596" spans="3:5" x14ac:dyDescent="0.4">
      <c r="C596" t="s">
        <v>836</v>
      </c>
      <c r="D596" t="s">
        <v>465</v>
      </c>
      <c r="E596">
        <v>2000</v>
      </c>
    </row>
    <row r="597" spans="3:5" x14ac:dyDescent="0.4">
      <c r="C597" t="s">
        <v>836</v>
      </c>
      <c r="D597" t="s">
        <v>466</v>
      </c>
      <c r="E597">
        <v>1800</v>
      </c>
    </row>
    <row r="598" spans="3:5" x14ac:dyDescent="0.4">
      <c r="C598" t="s">
        <v>836</v>
      </c>
      <c r="D598" t="s">
        <v>467</v>
      </c>
      <c r="E598">
        <v>100</v>
      </c>
    </row>
    <row r="599" spans="3:5" x14ac:dyDescent="0.4">
      <c r="C599" t="s">
        <v>836</v>
      </c>
      <c r="D599" t="s">
        <v>468</v>
      </c>
      <c r="E599">
        <v>6200</v>
      </c>
    </row>
    <row r="600" spans="3:5" x14ac:dyDescent="0.4">
      <c r="C600" t="s">
        <v>836</v>
      </c>
      <c r="D600" t="s">
        <v>469</v>
      </c>
      <c r="E600">
        <v>1700</v>
      </c>
    </row>
    <row r="601" spans="3:5" x14ac:dyDescent="0.4">
      <c r="C601" t="s">
        <v>836</v>
      </c>
      <c r="D601" t="s">
        <v>470</v>
      </c>
      <c r="E601">
        <v>2500</v>
      </c>
    </row>
    <row r="602" spans="3:5" x14ac:dyDescent="0.4">
      <c r="C602" t="s">
        <v>836</v>
      </c>
      <c r="D602" t="s">
        <v>471</v>
      </c>
      <c r="E602">
        <v>900</v>
      </c>
    </row>
    <row r="603" spans="3:5" x14ac:dyDescent="0.4">
      <c r="C603" t="s">
        <v>836</v>
      </c>
      <c r="D603" t="s">
        <v>472</v>
      </c>
      <c r="E603">
        <v>4100</v>
      </c>
    </row>
    <row r="604" spans="3:5" x14ac:dyDescent="0.4">
      <c r="C604" t="s">
        <v>836</v>
      </c>
      <c r="D604" t="s">
        <v>473</v>
      </c>
      <c r="E604">
        <v>4300</v>
      </c>
    </row>
    <row r="605" spans="3:5" x14ac:dyDescent="0.4">
      <c r="C605" t="s">
        <v>836</v>
      </c>
      <c r="D605" t="s">
        <v>474</v>
      </c>
      <c r="E605">
        <v>2100</v>
      </c>
    </row>
    <row r="606" spans="3:5" x14ac:dyDescent="0.4">
      <c r="C606" t="s">
        <v>836</v>
      </c>
      <c r="D606" t="s">
        <v>475</v>
      </c>
      <c r="E606">
        <v>500</v>
      </c>
    </row>
    <row r="607" spans="3:5" x14ac:dyDescent="0.4">
      <c r="C607" t="s">
        <v>836</v>
      </c>
      <c r="D607" t="s">
        <v>476</v>
      </c>
      <c r="E607">
        <v>1300</v>
      </c>
    </row>
    <row r="608" spans="3:5" x14ac:dyDescent="0.4">
      <c r="C608" t="s">
        <v>836</v>
      </c>
      <c r="D608" t="s">
        <v>477</v>
      </c>
      <c r="E608">
        <v>300</v>
      </c>
    </row>
    <row r="609" spans="3:5" x14ac:dyDescent="0.4">
      <c r="C609" t="s">
        <v>836</v>
      </c>
      <c r="D609" t="s">
        <v>478</v>
      </c>
      <c r="E609">
        <v>500</v>
      </c>
    </row>
    <row r="610" spans="3:5" x14ac:dyDescent="0.4">
      <c r="C610" t="s">
        <v>836</v>
      </c>
      <c r="D610" t="s">
        <v>479</v>
      </c>
      <c r="E610">
        <v>9000</v>
      </c>
    </row>
    <row r="611" spans="3:5" x14ac:dyDescent="0.4">
      <c r="C611" t="s">
        <v>836</v>
      </c>
      <c r="D611" t="s">
        <v>480</v>
      </c>
      <c r="E611">
        <v>4200</v>
      </c>
    </row>
    <row r="612" spans="3:5" x14ac:dyDescent="0.4">
      <c r="C612" t="s">
        <v>836</v>
      </c>
      <c r="D612" t="s">
        <v>481</v>
      </c>
      <c r="E612">
        <v>200</v>
      </c>
    </row>
    <row r="613" spans="3:5" x14ac:dyDescent="0.4">
      <c r="C613" t="s">
        <v>836</v>
      </c>
      <c r="D613" t="s">
        <v>482</v>
      </c>
      <c r="E613">
        <v>3600</v>
      </c>
    </row>
    <row r="614" spans="3:5" x14ac:dyDescent="0.4">
      <c r="C614" t="s">
        <v>836</v>
      </c>
      <c r="D614" t="s">
        <v>483</v>
      </c>
      <c r="E614">
        <v>100</v>
      </c>
    </row>
    <row r="615" spans="3:5" x14ac:dyDescent="0.4">
      <c r="C615" t="s">
        <v>836</v>
      </c>
      <c r="D615" t="s">
        <v>484</v>
      </c>
      <c r="E615">
        <v>0</v>
      </c>
    </row>
    <row r="616" spans="3:5" x14ac:dyDescent="0.4">
      <c r="C616" t="s">
        <v>836</v>
      </c>
      <c r="D616" t="s">
        <v>485</v>
      </c>
      <c r="E616">
        <v>700</v>
      </c>
    </row>
    <row r="617" spans="3:5" x14ac:dyDescent="0.4">
      <c r="C617" t="s">
        <v>836</v>
      </c>
      <c r="D617" t="s">
        <v>486</v>
      </c>
      <c r="E617">
        <v>29500</v>
      </c>
    </row>
    <row r="618" spans="3:5" x14ac:dyDescent="0.4">
      <c r="C618" t="s">
        <v>836</v>
      </c>
      <c r="D618" t="s">
        <v>487</v>
      </c>
      <c r="E618">
        <v>1800</v>
      </c>
    </row>
    <row r="619" spans="3:5" x14ac:dyDescent="0.4">
      <c r="C619" t="s">
        <v>836</v>
      </c>
      <c r="D619" t="s">
        <v>488</v>
      </c>
      <c r="E619">
        <v>2200</v>
      </c>
    </row>
    <row r="620" spans="3:5" x14ac:dyDescent="0.4">
      <c r="C620" t="s">
        <v>836</v>
      </c>
      <c r="D620" t="s">
        <v>489</v>
      </c>
      <c r="E620">
        <v>4300</v>
      </c>
    </row>
    <row r="621" spans="3:5" x14ac:dyDescent="0.4">
      <c r="C621" t="s">
        <v>836</v>
      </c>
      <c r="D621" t="s">
        <v>490</v>
      </c>
      <c r="E621">
        <v>4800</v>
      </c>
    </row>
    <row r="622" spans="3:5" x14ac:dyDescent="0.4">
      <c r="C622" t="s">
        <v>836</v>
      </c>
      <c r="D622" t="s">
        <v>491</v>
      </c>
      <c r="E622">
        <v>7400</v>
      </c>
    </row>
    <row r="623" spans="3:5" x14ac:dyDescent="0.4">
      <c r="C623" t="s">
        <v>836</v>
      </c>
      <c r="D623" t="s">
        <v>492</v>
      </c>
      <c r="E623">
        <v>4100</v>
      </c>
    </row>
    <row r="624" spans="3:5" x14ac:dyDescent="0.4">
      <c r="C624" t="s">
        <v>836</v>
      </c>
      <c r="D624" t="s">
        <v>493</v>
      </c>
      <c r="E624">
        <v>100</v>
      </c>
    </row>
    <row r="625" spans="3:5" x14ac:dyDescent="0.4">
      <c r="C625" t="s">
        <v>836</v>
      </c>
      <c r="D625" t="s">
        <v>494</v>
      </c>
      <c r="E625">
        <v>2400</v>
      </c>
    </row>
    <row r="626" spans="3:5" x14ac:dyDescent="0.4">
      <c r="C626" t="s">
        <v>836</v>
      </c>
      <c r="D626" t="s">
        <v>495</v>
      </c>
      <c r="E626">
        <v>6000</v>
      </c>
    </row>
    <row r="627" spans="3:5" x14ac:dyDescent="0.4">
      <c r="C627" t="s">
        <v>836</v>
      </c>
      <c r="D627" t="s">
        <v>496</v>
      </c>
      <c r="E627">
        <v>600</v>
      </c>
    </row>
    <row r="628" spans="3:5" x14ac:dyDescent="0.4">
      <c r="C628" t="s">
        <v>836</v>
      </c>
      <c r="D628" t="s">
        <v>497</v>
      </c>
      <c r="E628">
        <v>600</v>
      </c>
    </row>
    <row r="629" spans="3:5" x14ac:dyDescent="0.4">
      <c r="C629" t="s">
        <v>836</v>
      </c>
      <c r="D629" t="s">
        <v>498</v>
      </c>
      <c r="E629">
        <v>100</v>
      </c>
    </row>
    <row r="630" spans="3:5" x14ac:dyDescent="0.4">
      <c r="C630" t="s">
        <v>836</v>
      </c>
      <c r="D630" t="s">
        <v>499</v>
      </c>
      <c r="E630">
        <v>0</v>
      </c>
    </row>
    <row r="631" spans="3:5" x14ac:dyDescent="0.4">
      <c r="C631" t="s">
        <v>836</v>
      </c>
      <c r="D631" t="s">
        <v>500</v>
      </c>
      <c r="E631">
        <v>300</v>
      </c>
    </row>
    <row r="632" spans="3:5" x14ac:dyDescent="0.4">
      <c r="C632" t="s">
        <v>836</v>
      </c>
      <c r="D632" t="s">
        <v>501</v>
      </c>
      <c r="E632">
        <v>5300</v>
      </c>
    </row>
    <row r="633" spans="3:5" x14ac:dyDescent="0.4">
      <c r="C633" t="s">
        <v>836</v>
      </c>
      <c r="D633" t="s">
        <v>502</v>
      </c>
      <c r="E633">
        <v>300</v>
      </c>
    </row>
    <row r="634" spans="3:5" x14ac:dyDescent="0.4">
      <c r="C634" t="s">
        <v>836</v>
      </c>
      <c r="D634" t="s">
        <v>503</v>
      </c>
      <c r="E634">
        <v>500</v>
      </c>
    </row>
    <row r="635" spans="3:5" x14ac:dyDescent="0.4">
      <c r="C635" t="s">
        <v>836</v>
      </c>
      <c r="D635" t="s">
        <v>504</v>
      </c>
      <c r="E635">
        <v>20100</v>
      </c>
    </row>
    <row r="636" spans="3:5" x14ac:dyDescent="0.4">
      <c r="C636" t="s">
        <v>836</v>
      </c>
      <c r="D636" t="s">
        <v>505</v>
      </c>
      <c r="E636">
        <v>200</v>
      </c>
    </row>
    <row r="637" spans="3:5" x14ac:dyDescent="0.4">
      <c r="C637" t="s">
        <v>836</v>
      </c>
      <c r="D637" t="s">
        <v>688</v>
      </c>
      <c r="E637">
        <v>2100</v>
      </c>
    </row>
    <row r="638" spans="3:5" x14ac:dyDescent="0.4">
      <c r="C638" t="s">
        <v>836</v>
      </c>
      <c r="D638" t="s">
        <v>689</v>
      </c>
      <c r="E638">
        <v>800</v>
      </c>
    </row>
    <row r="639" spans="3:5" x14ac:dyDescent="0.4">
      <c r="C639" t="s">
        <v>836</v>
      </c>
      <c r="D639" t="s">
        <v>690</v>
      </c>
      <c r="E639">
        <v>9300</v>
      </c>
    </row>
    <row r="640" spans="3:5" x14ac:dyDescent="0.4">
      <c r="C640" t="s">
        <v>836</v>
      </c>
      <c r="D640" t="s">
        <v>691</v>
      </c>
      <c r="E640">
        <v>0</v>
      </c>
    </row>
    <row r="641" spans="3:5" x14ac:dyDescent="0.4">
      <c r="C641" t="s">
        <v>836</v>
      </c>
      <c r="D641" t="s">
        <v>692</v>
      </c>
      <c r="E641">
        <v>10200</v>
      </c>
    </row>
    <row r="642" spans="3:5" x14ac:dyDescent="0.4">
      <c r="C642" t="s">
        <v>836</v>
      </c>
      <c r="D642" t="s">
        <v>693</v>
      </c>
      <c r="E642">
        <v>200</v>
      </c>
    </row>
    <row r="643" spans="3:5" x14ac:dyDescent="0.4">
      <c r="C643" t="s">
        <v>836</v>
      </c>
      <c r="D643" t="s">
        <v>694</v>
      </c>
      <c r="E643">
        <v>7000</v>
      </c>
    </row>
    <row r="644" spans="3:5" x14ac:dyDescent="0.4">
      <c r="C644" t="s">
        <v>836</v>
      </c>
      <c r="D644" t="s">
        <v>695</v>
      </c>
      <c r="E644">
        <v>9800</v>
      </c>
    </row>
    <row r="645" spans="3:5" x14ac:dyDescent="0.4">
      <c r="C645" t="s">
        <v>836</v>
      </c>
      <c r="D645" t="s">
        <v>696</v>
      </c>
      <c r="E645">
        <v>3100</v>
      </c>
    </row>
    <row r="646" spans="3:5" x14ac:dyDescent="0.4">
      <c r="C646" t="s">
        <v>836</v>
      </c>
      <c r="D646" t="s">
        <v>697</v>
      </c>
      <c r="E646">
        <v>4800</v>
      </c>
    </row>
    <row r="647" spans="3:5" x14ac:dyDescent="0.4">
      <c r="C647" t="s">
        <v>836</v>
      </c>
      <c r="D647" t="s">
        <v>698</v>
      </c>
      <c r="E647">
        <v>100</v>
      </c>
    </row>
    <row r="648" spans="3:5" x14ac:dyDescent="0.4">
      <c r="C648" t="s">
        <v>836</v>
      </c>
      <c r="D648" t="s">
        <v>699</v>
      </c>
      <c r="E648">
        <v>0</v>
      </c>
    </row>
    <row r="649" spans="3:5" x14ac:dyDescent="0.4">
      <c r="C649" t="s">
        <v>836</v>
      </c>
      <c r="D649" t="s">
        <v>700</v>
      </c>
      <c r="E649">
        <v>11000</v>
      </c>
    </row>
    <row r="650" spans="3:5" x14ac:dyDescent="0.4">
      <c r="C650" t="s">
        <v>836</v>
      </c>
      <c r="D650" t="s">
        <v>701</v>
      </c>
      <c r="E650">
        <v>200</v>
      </c>
    </row>
    <row r="651" spans="3:5" x14ac:dyDescent="0.4">
      <c r="C651" t="s">
        <v>836</v>
      </c>
      <c r="D651" t="s">
        <v>702</v>
      </c>
      <c r="E651">
        <v>600</v>
      </c>
    </row>
    <row r="652" spans="3:5" x14ac:dyDescent="0.4">
      <c r="C652" t="s">
        <v>836</v>
      </c>
      <c r="D652" t="s">
        <v>703</v>
      </c>
      <c r="E652">
        <v>800</v>
      </c>
    </row>
    <row r="653" spans="3:5" x14ac:dyDescent="0.4">
      <c r="C653" t="s">
        <v>836</v>
      </c>
      <c r="D653" t="s">
        <v>704</v>
      </c>
      <c r="E653">
        <v>800</v>
      </c>
    </row>
    <row r="654" spans="3:5" x14ac:dyDescent="0.4">
      <c r="C654" t="s">
        <v>836</v>
      </c>
      <c r="D654" t="s">
        <v>705</v>
      </c>
      <c r="E654">
        <v>8900</v>
      </c>
    </row>
    <row r="655" spans="3:5" x14ac:dyDescent="0.4">
      <c r="C655" t="s">
        <v>836</v>
      </c>
      <c r="D655" t="s">
        <v>706</v>
      </c>
      <c r="E655">
        <v>200</v>
      </c>
    </row>
    <row r="656" spans="3:5" x14ac:dyDescent="0.4">
      <c r="C656" t="s">
        <v>836</v>
      </c>
      <c r="D656" t="s">
        <v>707</v>
      </c>
      <c r="E656">
        <v>100</v>
      </c>
    </row>
    <row r="657" spans="3:5" x14ac:dyDescent="0.4">
      <c r="C657" t="s">
        <v>836</v>
      </c>
      <c r="D657" t="s">
        <v>708</v>
      </c>
      <c r="E657">
        <v>1600</v>
      </c>
    </row>
    <row r="658" spans="3:5" x14ac:dyDescent="0.4">
      <c r="C658" t="s">
        <v>836</v>
      </c>
      <c r="D658" t="s">
        <v>709</v>
      </c>
      <c r="E658">
        <v>13100</v>
      </c>
    </row>
    <row r="659" spans="3:5" x14ac:dyDescent="0.4">
      <c r="C659" t="s">
        <v>836</v>
      </c>
      <c r="D659" t="s">
        <v>710</v>
      </c>
      <c r="E659">
        <v>1400</v>
      </c>
    </row>
    <row r="660" spans="3:5" x14ac:dyDescent="0.4">
      <c r="C660" t="s">
        <v>836</v>
      </c>
      <c r="D660" t="s">
        <v>711</v>
      </c>
      <c r="E660">
        <v>7000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131300</v>
      </c>
    </row>
    <row r="667" spans="3:5" x14ac:dyDescent="0.4">
      <c r="C667" t="s">
        <v>851</v>
      </c>
      <c r="D667" t="s">
        <v>506</v>
      </c>
      <c r="E667">
        <v>0</v>
      </c>
    </row>
    <row r="668" spans="3:5" x14ac:dyDescent="0.4">
      <c r="C668" t="s">
        <v>851</v>
      </c>
      <c r="D668" t="s">
        <v>507</v>
      </c>
      <c r="E668">
        <v>0</v>
      </c>
    </row>
    <row r="669" spans="3:5" x14ac:dyDescent="0.4">
      <c r="C669" t="s">
        <v>851</v>
      </c>
      <c r="D669" t="s">
        <v>508</v>
      </c>
      <c r="E669">
        <v>0</v>
      </c>
    </row>
    <row r="670" spans="3:5" x14ac:dyDescent="0.4">
      <c r="C670" t="s">
        <v>851</v>
      </c>
      <c r="D670" t="s">
        <v>509</v>
      </c>
      <c r="E670">
        <v>0</v>
      </c>
    </row>
    <row r="671" spans="3:5" x14ac:dyDescent="0.4">
      <c r="C671" t="s">
        <v>851</v>
      </c>
      <c r="D671" t="s">
        <v>510</v>
      </c>
      <c r="E671">
        <v>0</v>
      </c>
    </row>
    <row r="672" spans="3:5" x14ac:dyDescent="0.4">
      <c r="C672" t="s">
        <v>851</v>
      </c>
      <c r="D672" t="s">
        <v>511</v>
      </c>
      <c r="E672">
        <v>0</v>
      </c>
    </row>
    <row r="673" spans="3:5" x14ac:dyDescent="0.4">
      <c r="C673" t="s">
        <v>851</v>
      </c>
      <c r="D673" t="s">
        <v>512</v>
      </c>
      <c r="E673">
        <v>78300</v>
      </c>
    </row>
    <row r="674" spans="3:5" x14ac:dyDescent="0.4">
      <c r="C674" t="s">
        <v>851</v>
      </c>
      <c r="D674" t="s">
        <v>513</v>
      </c>
      <c r="E674">
        <v>11500</v>
      </c>
    </row>
    <row r="675" spans="3:5" x14ac:dyDescent="0.4">
      <c r="C675" t="s">
        <v>851</v>
      </c>
      <c r="D675" t="s">
        <v>514</v>
      </c>
      <c r="E675">
        <v>22700</v>
      </c>
    </row>
    <row r="676" spans="3:5" x14ac:dyDescent="0.4">
      <c r="C676" t="s">
        <v>851</v>
      </c>
      <c r="D676" t="s">
        <v>515</v>
      </c>
      <c r="E676">
        <v>17700</v>
      </c>
    </row>
    <row r="677" spans="3:5" x14ac:dyDescent="0.4">
      <c r="C677" t="s">
        <v>851</v>
      </c>
      <c r="D677" t="s">
        <v>516</v>
      </c>
      <c r="E677">
        <v>30000</v>
      </c>
    </row>
    <row r="678" spans="3:5" x14ac:dyDescent="0.4">
      <c r="C678" t="s">
        <v>851</v>
      </c>
      <c r="D678" t="s">
        <v>517</v>
      </c>
      <c r="E678">
        <v>18200</v>
      </c>
    </row>
    <row r="679" spans="3:5" x14ac:dyDescent="0.4">
      <c r="C679" t="s">
        <v>851</v>
      </c>
      <c r="D679" t="s">
        <v>518</v>
      </c>
      <c r="E679">
        <v>9600</v>
      </c>
    </row>
    <row r="680" spans="3:5" x14ac:dyDescent="0.4">
      <c r="C680" t="s">
        <v>851</v>
      </c>
      <c r="D680" t="s">
        <v>519</v>
      </c>
      <c r="E680">
        <v>5600</v>
      </c>
    </row>
    <row r="681" spans="3:5" x14ac:dyDescent="0.4">
      <c r="C681" t="s">
        <v>851</v>
      </c>
      <c r="D681" t="s">
        <v>520</v>
      </c>
      <c r="E681">
        <v>13500</v>
      </c>
    </row>
    <row r="682" spans="3:5" x14ac:dyDescent="0.4">
      <c r="C682" t="s">
        <v>851</v>
      </c>
      <c r="D682" t="s">
        <v>521</v>
      </c>
      <c r="E682">
        <v>14700</v>
      </c>
    </row>
    <row r="683" spans="3:5" x14ac:dyDescent="0.4">
      <c r="C683" t="s">
        <v>851</v>
      </c>
      <c r="D683" t="s">
        <v>522</v>
      </c>
      <c r="E683">
        <v>10800</v>
      </c>
    </row>
    <row r="684" spans="3:5" x14ac:dyDescent="0.4">
      <c r="C684" t="s">
        <v>851</v>
      </c>
      <c r="D684" t="s">
        <v>523</v>
      </c>
      <c r="E684">
        <v>8700</v>
      </c>
    </row>
    <row r="685" spans="3:5" x14ac:dyDescent="0.4">
      <c r="C685" t="s">
        <v>851</v>
      </c>
      <c r="D685" t="s">
        <v>524</v>
      </c>
      <c r="E685">
        <v>5100</v>
      </c>
    </row>
    <row r="686" spans="3:5" x14ac:dyDescent="0.4">
      <c r="C686" t="s">
        <v>851</v>
      </c>
      <c r="D686" t="s">
        <v>525</v>
      </c>
      <c r="E686">
        <v>16900</v>
      </c>
    </row>
    <row r="687" spans="3:5" x14ac:dyDescent="0.4">
      <c r="C687" t="s">
        <v>851</v>
      </c>
      <c r="D687" t="s">
        <v>526</v>
      </c>
      <c r="E687">
        <v>11200</v>
      </c>
    </row>
    <row r="688" spans="3:5" x14ac:dyDescent="0.4">
      <c r="C688" t="s">
        <v>851</v>
      </c>
      <c r="D688" t="s">
        <v>527</v>
      </c>
      <c r="E688">
        <v>5200</v>
      </c>
    </row>
    <row r="689" spans="3:5" x14ac:dyDescent="0.4">
      <c r="C689" t="s">
        <v>851</v>
      </c>
      <c r="D689" t="s">
        <v>528</v>
      </c>
      <c r="E689">
        <v>3300</v>
      </c>
    </row>
    <row r="690" spans="3:5" x14ac:dyDescent="0.4">
      <c r="C690" t="s">
        <v>851</v>
      </c>
      <c r="D690" t="s">
        <v>529</v>
      </c>
      <c r="E690">
        <v>6600</v>
      </c>
    </row>
    <row r="691" spans="3:5" x14ac:dyDescent="0.4">
      <c r="C691" t="s">
        <v>851</v>
      </c>
      <c r="D691" t="s">
        <v>530</v>
      </c>
      <c r="E691">
        <v>3200</v>
      </c>
    </row>
    <row r="692" spans="3:5" x14ac:dyDescent="0.4">
      <c r="C692" t="s">
        <v>851</v>
      </c>
      <c r="D692" t="s">
        <v>531</v>
      </c>
      <c r="E692">
        <v>7600</v>
      </c>
    </row>
    <row r="693" spans="3:5" x14ac:dyDescent="0.4">
      <c r="C693" t="s">
        <v>851</v>
      </c>
      <c r="D693" t="s">
        <v>532</v>
      </c>
      <c r="E693">
        <v>3200</v>
      </c>
    </row>
    <row r="694" spans="3:5" x14ac:dyDescent="0.4">
      <c r="C694" t="s">
        <v>851</v>
      </c>
      <c r="D694" t="s">
        <v>533</v>
      </c>
      <c r="E694">
        <v>15500</v>
      </c>
    </row>
    <row r="695" spans="3:5" x14ac:dyDescent="0.4">
      <c r="C695" t="s">
        <v>851</v>
      </c>
      <c r="D695" t="s">
        <v>534</v>
      </c>
      <c r="E695">
        <v>800</v>
      </c>
    </row>
    <row r="696" spans="3:5" x14ac:dyDescent="0.4">
      <c r="C696" t="s">
        <v>851</v>
      </c>
      <c r="D696" t="s">
        <v>535</v>
      </c>
      <c r="E696">
        <v>4700</v>
      </c>
    </row>
    <row r="697" spans="3:5" x14ac:dyDescent="0.4">
      <c r="C697" t="s">
        <v>851</v>
      </c>
      <c r="D697" t="s">
        <v>536</v>
      </c>
      <c r="E697">
        <v>9600</v>
      </c>
    </row>
    <row r="698" spans="3:5" x14ac:dyDescent="0.4">
      <c r="C698" t="s">
        <v>851</v>
      </c>
      <c r="D698" t="s">
        <v>537</v>
      </c>
      <c r="E698">
        <v>6500</v>
      </c>
    </row>
    <row r="699" spans="3:5" x14ac:dyDescent="0.4">
      <c r="C699" t="s">
        <v>851</v>
      </c>
      <c r="D699" t="s">
        <v>538</v>
      </c>
      <c r="E699">
        <v>2400</v>
      </c>
    </row>
    <row r="700" spans="3:5" x14ac:dyDescent="0.4">
      <c r="C700" t="s">
        <v>851</v>
      </c>
      <c r="D700" t="s">
        <v>539</v>
      </c>
      <c r="E700">
        <v>8800</v>
      </c>
    </row>
    <row r="701" spans="3:5" x14ac:dyDescent="0.4">
      <c r="C701" t="s">
        <v>851</v>
      </c>
      <c r="D701" t="s">
        <v>540</v>
      </c>
      <c r="E701">
        <v>37200</v>
      </c>
    </row>
    <row r="702" spans="3:5" x14ac:dyDescent="0.4">
      <c r="C702" t="s">
        <v>851</v>
      </c>
      <c r="D702" t="s">
        <v>541</v>
      </c>
      <c r="E702">
        <v>7700</v>
      </c>
    </row>
    <row r="703" spans="3:5" x14ac:dyDescent="0.4">
      <c r="C703" t="s">
        <v>851</v>
      </c>
      <c r="D703" t="s">
        <v>542</v>
      </c>
      <c r="E703">
        <v>8200</v>
      </c>
    </row>
    <row r="704" spans="3:5" x14ac:dyDescent="0.4">
      <c r="C704" t="s">
        <v>851</v>
      </c>
      <c r="D704" t="s">
        <v>543</v>
      </c>
      <c r="E704">
        <v>5300</v>
      </c>
    </row>
    <row r="705" spans="3:5" x14ac:dyDescent="0.4">
      <c r="C705" t="s">
        <v>851</v>
      </c>
      <c r="D705" t="s">
        <v>544</v>
      </c>
      <c r="E705">
        <v>5900</v>
      </c>
    </row>
    <row r="706" spans="3:5" x14ac:dyDescent="0.4">
      <c r="C706" t="s">
        <v>851</v>
      </c>
      <c r="D706" t="s">
        <v>545</v>
      </c>
      <c r="E706">
        <v>7800</v>
      </c>
    </row>
    <row r="707" spans="3:5" x14ac:dyDescent="0.4">
      <c r="C707" t="s">
        <v>851</v>
      </c>
      <c r="D707" t="s">
        <v>546</v>
      </c>
      <c r="E707">
        <v>8100</v>
      </c>
    </row>
    <row r="708" spans="3:5" x14ac:dyDescent="0.4">
      <c r="C708" t="s">
        <v>851</v>
      </c>
      <c r="D708" t="s">
        <v>547</v>
      </c>
      <c r="E708">
        <v>9000</v>
      </c>
    </row>
    <row r="709" spans="3:5" x14ac:dyDescent="0.4">
      <c r="C709" t="s">
        <v>851</v>
      </c>
      <c r="D709" t="s">
        <v>548</v>
      </c>
      <c r="E709">
        <v>4600</v>
      </c>
    </row>
    <row r="710" spans="3:5" x14ac:dyDescent="0.4">
      <c r="C710" t="s">
        <v>851</v>
      </c>
      <c r="D710" t="s">
        <v>549</v>
      </c>
      <c r="E710">
        <v>3000</v>
      </c>
    </row>
    <row r="711" spans="3:5" x14ac:dyDescent="0.4">
      <c r="C711" t="s">
        <v>851</v>
      </c>
      <c r="D711" t="s">
        <v>550</v>
      </c>
      <c r="E711">
        <v>2600</v>
      </c>
    </row>
    <row r="712" spans="3:5" x14ac:dyDescent="0.4">
      <c r="C712" t="s">
        <v>851</v>
      </c>
      <c r="D712" t="s">
        <v>551</v>
      </c>
      <c r="E712">
        <v>6200</v>
      </c>
    </row>
    <row r="713" spans="3:5" x14ac:dyDescent="0.4">
      <c r="C713" t="s">
        <v>851</v>
      </c>
      <c r="D713" t="s">
        <v>552</v>
      </c>
      <c r="E713">
        <v>2100</v>
      </c>
    </row>
    <row r="714" spans="3:5" x14ac:dyDescent="0.4">
      <c r="C714" t="s">
        <v>851</v>
      </c>
      <c r="D714" t="s">
        <v>553</v>
      </c>
      <c r="E714">
        <v>1500</v>
      </c>
    </row>
    <row r="715" spans="3:5" x14ac:dyDescent="0.4">
      <c r="C715" t="s">
        <v>851</v>
      </c>
      <c r="D715" t="s">
        <v>554</v>
      </c>
      <c r="E715">
        <v>3500</v>
      </c>
    </row>
    <row r="716" spans="3:5" x14ac:dyDescent="0.4">
      <c r="C716" t="s">
        <v>851</v>
      </c>
      <c r="D716" t="s">
        <v>555</v>
      </c>
      <c r="E716">
        <v>2500</v>
      </c>
    </row>
    <row r="717" spans="3:5" x14ac:dyDescent="0.4">
      <c r="C717" t="s">
        <v>851</v>
      </c>
      <c r="D717" t="s">
        <v>556</v>
      </c>
      <c r="E717">
        <v>3800</v>
      </c>
    </row>
    <row r="718" spans="3:5" x14ac:dyDescent="0.4">
      <c r="C718" t="s">
        <v>851</v>
      </c>
      <c r="D718" t="s">
        <v>557</v>
      </c>
      <c r="E718">
        <v>2100</v>
      </c>
    </row>
    <row r="719" spans="3:5" x14ac:dyDescent="0.4">
      <c r="C719" t="s">
        <v>851</v>
      </c>
      <c r="D719" t="s">
        <v>558</v>
      </c>
      <c r="E719">
        <v>3600</v>
      </c>
    </row>
    <row r="720" spans="3:5" x14ac:dyDescent="0.4">
      <c r="C720" t="s">
        <v>851</v>
      </c>
      <c r="D720" t="s">
        <v>559</v>
      </c>
      <c r="E720">
        <v>19200</v>
      </c>
    </row>
    <row r="721" spans="3:5" x14ac:dyDescent="0.4">
      <c r="C721" t="s">
        <v>851</v>
      </c>
      <c r="D721" t="s">
        <v>560</v>
      </c>
      <c r="E721">
        <v>3300</v>
      </c>
    </row>
    <row r="722" spans="3:5" x14ac:dyDescent="0.4">
      <c r="C722" t="s">
        <v>851</v>
      </c>
      <c r="D722" t="s">
        <v>561</v>
      </c>
      <c r="E722">
        <v>6000</v>
      </c>
    </row>
    <row r="723" spans="3:5" x14ac:dyDescent="0.4">
      <c r="C723" t="s">
        <v>851</v>
      </c>
      <c r="D723" t="s">
        <v>562</v>
      </c>
      <c r="E723">
        <v>6100</v>
      </c>
    </row>
    <row r="724" spans="3:5" x14ac:dyDescent="0.4">
      <c r="C724" t="s">
        <v>851</v>
      </c>
      <c r="D724" t="s">
        <v>563</v>
      </c>
      <c r="E724">
        <v>2900</v>
      </c>
    </row>
    <row r="725" spans="3:5" x14ac:dyDescent="0.4">
      <c r="C725" t="s">
        <v>851</v>
      </c>
      <c r="D725" t="s">
        <v>564</v>
      </c>
      <c r="E725">
        <v>3800</v>
      </c>
    </row>
    <row r="726" spans="3:5" x14ac:dyDescent="0.4">
      <c r="C726" t="s">
        <v>851</v>
      </c>
      <c r="D726" t="s">
        <v>565</v>
      </c>
      <c r="E726">
        <v>5700</v>
      </c>
    </row>
    <row r="727" spans="3:5" x14ac:dyDescent="0.4">
      <c r="C727" t="s">
        <v>851</v>
      </c>
      <c r="D727" t="s">
        <v>566</v>
      </c>
      <c r="E727">
        <v>800</v>
      </c>
    </row>
    <row r="728" spans="3:5" x14ac:dyDescent="0.4">
      <c r="C728" t="s">
        <v>851</v>
      </c>
      <c r="D728" t="s">
        <v>567</v>
      </c>
      <c r="E728">
        <v>600</v>
      </c>
    </row>
    <row r="729" spans="3:5" x14ac:dyDescent="0.4">
      <c r="C729" t="s">
        <v>851</v>
      </c>
      <c r="D729" t="s">
        <v>568</v>
      </c>
      <c r="E729">
        <v>0</v>
      </c>
    </row>
    <row r="730" spans="3:5" x14ac:dyDescent="0.4">
      <c r="C730" t="s">
        <v>851</v>
      </c>
      <c r="D730" t="s">
        <v>569</v>
      </c>
      <c r="E730">
        <v>1800</v>
      </c>
    </row>
    <row r="731" spans="3:5" x14ac:dyDescent="0.4">
      <c r="C731" t="s">
        <v>851</v>
      </c>
      <c r="D731" t="s">
        <v>570</v>
      </c>
      <c r="E731">
        <v>13900</v>
      </c>
    </row>
    <row r="732" spans="3:5" x14ac:dyDescent="0.4">
      <c r="C732" t="s">
        <v>851</v>
      </c>
      <c r="D732" t="s">
        <v>571</v>
      </c>
      <c r="E732">
        <v>7300</v>
      </c>
    </row>
    <row r="733" spans="3:5" x14ac:dyDescent="0.4">
      <c r="C733" t="s">
        <v>851</v>
      </c>
      <c r="D733" t="s">
        <v>572</v>
      </c>
      <c r="E733">
        <v>12100</v>
      </c>
    </row>
    <row r="734" spans="3:5" x14ac:dyDescent="0.4">
      <c r="C734" t="s">
        <v>851</v>
      </c>
      <c r="D734" t="s">
        <v>573</v>
      </c>
      <c r="E734">
        <v>23400</v>
      </c>
    </row>
    <row r="735" spans="3:5" x14ac:dyDescent="0.4">
      <c r="C735" t="s">
        <v>851</v>
      </c>
      <c r="D735" t="s">
        <v>574</v>
      </c>
      <c r="E735">
        <v>29600</v>
      </c>
    </row>
    <row r="736" spans="3:5" x14ac:dyDescent="0.4">
      <c r="C736" t="s">
        <v>851</v>
      </c>
      <c r="D736" t="s">
        <v>575</v>
      </c>
      <c r="E736">
        <v>50700</v>
      </c>
    </row>
    <row r="737" spans="3:5" x14ac:dyDescent="0.4">
      <c r="C737" t="s">
        <v>851</v>
      </c>
      <c r="D737" t="s">
        <v>576</v>
      </c>
      <c r="E737">
        <v>6100</v>
      </c>
    </row>
    <row r="738" spans="3:5" x14ac:dyDescent="0.4">
      <c r="C738" t="s">
        <v>851</v>
      </c>
      <c r="D738" t="s">
        <v>577</v>
      </c>
      <c r="E738">
        <v>15100</v>
      </c>
    </row>
    <row r="739" spans="3:5" x14ac:dyDescent="0.4">
      <c r="C739" t="s">
        <v>851</v>
      </c>
      <c r="D739" t="s">
        <v>578</v>
      </c>
      <c r="E739">
        <v>14600</v>
      </c>
    </row>
    <row r="740" spans="3:5" x14ac:dyDescent="0.4">
      <c r="C740" t="s">
        <v>851</v>
      </c>
      <c r="D740" t="s">
        <v>579</v>
      </c>
      <c r="E740">
        <v>39100</v>
      </c>
    </row>
    <row r="741" spans="3:5" x14ac:dyDescent="0.4">
      <c r="C741" t="s">
        <v>851</v>
      </c>
      <c r="D741" t="s">
        <v>580</v>
      </c>
      <c r="E741">
        <v>9600</v>
      </c>
    </row>
    <row r="742" spans="3:5" x14ac:dyDescent="0.4">
      <c r="C742" t="s">
        <v>851</v>
      </c>
      <c r="D742" t="s">
        <v>581</v>
      </c>
      <c r="E742">
        <v>7600</v>
      </c>
    </row>
    <row r="743" spans="3:5" x14ac:dyDescent="0.4">
      <c r="C743" t="s">
        <v>851</v>
      </c>
      <c r="D743" t="s">
        <v>582</v>
      </c>
      <c r="E743">
        <v>11200</v>
      </c>
    </row>
    <row r="744" spans="3:5" x14ac:dyDescent="0.4">
      <c r="C744" t="s">
        <v>851</v>
      </c>
      <c r="D744" t="s">
        <v>583</v>
      </c>
      <c r="E744">
        <v>15400</v>
      </c>
    </row>
    <row r="745" spans="3:5" x14ac:dyDescent="0.4">
      <c r="C745" t="s">
        <v>851</v>
      </c>
      <c r="D745" t="s">
        <v>584</v>
      </c>
      <c r="E745">
        <v>9200</v>
      </c>
    </row>
    <row r="746" spans="3:5" x14ac:dyDescent="0.4">
      <c r="C746" t="s">
        <v>851</v>
      </c>
      <c r="D746" t="s">
        <v>585</v>
      </c>
      <c r="E746">
        <v>11600</v>
      </c>
    </row>
    <row r="747" spans="3:5" x14ac:dyDescent="0.4">
      <c r="C747" t="s">
        <v>851</v>
      </c>
      <c r="D747" t="s">
        <v>586</v>
      </c>
      <c r="E747">
        <v>5900</v>
      </c>
    </row>
    <row r="748" spans="3:5" x14ac:dyDescent="0.4">
      <c r="C748" t="s">
        <v>851</v>
      </c>
      <c r="D748" t="s">
        <v>587</v>
      </c>
      <c r="E748">
        <v>14700</v>
      </c>
    </row>
    <row r="749" spans="3:5" x14ac:dyDescent="0.4">
      <c r="C749" t="s">
        <v>851</v>
      </c>
      <c r="D749" t="s">
        <v>588</v>
      </c>
      <c r="E749">
        <v>9600</v>
      </c>
    </row>
    <row r="750" spans="3:5" x14ac:dyDescent="0.4">
      <c r="C750" t="s">
        <v>851</v>
      </c>
      <c r="D750" t="s">
        <v>589</v>
      </c>
      <c r="E750">
        <v>5200</v>
      </c>
    </row>
    <row r="751" spans="3:5" x14ac:dyDescent="0.4">
      <c r="C751" t="s">
        <v>851</v>
      </c>
      <c r="D751" t="s">
        <v>590</v>
      </c>
      <c r="E751">
        <v>15500</v>
      </c>
    </row>
    <row r="752" spans="3:5" x14ac:dyDescent="0.4">
      <c r="C752" t="s">
        <v>851</v>
      </c>
      <c r="D752" t="s">
        <v>591</v>
      </c>
      <c r="E752">
        <v>400</v>
      </c>
    </row>
    <row r="753" spans="3:5" x14ac:dyDescent="0.4">
      <c r="C753" t="s">
        <v>851</v>
      </c>
      <c r="D753" t="s">
        <v>592</v>
      </c>
      <c r="E753">
        <v>11700</v>
      </c>
    </row>
    <row r="754" spans="3:5" x14ac:dyDescent="0.4">
      <c r="C754" t="s">
        <v>851</v>
      </c>
      <c r="D754" t="s">
        <v>593</v>
      </c>
      <c r="E754">
        <v>10000</v>
      </c>
    </row>
    <row r="755" spans="3:5" x14ac:dyDescent="0.4">
      <c r="C755" t="s">
        <v>851</v>
      </c>
      <c r="D755" t="s">
        <v>594</v>
      </c>
      <c r="E755">
        <v>2100</v>
      </c>
    </row>
    <row r="756" spans="3:5" x14ac:dyDescent="0.4">
      <c r="C756" t="s">
        <v>851</v>
      </c>
      <c r="D756" t="s">
        <v>595</v>
      </c>
      <c r="E756">
        <v>3300</v>
      </c>
    </row>
    <row r="757" spans="3:5" x14ac:dyDescent="0.4">
      <c r="C757" t="s">
        <v>851</v>
      </c>
      <c r="D757" t="s">
        <v>596</v>
      </c>
      <c r="E757">
        <v>17000</v>
      </c>
    </row>
    <row r="758" spans="3:5" x14ac:dyDescent="0.4">
      <c r="C758" t="s">
        <v>851</v>
      </c>
      <c r="D758" t="s">
        <v>597</v>
      </c>
      <c r="E758">
        <v>6000</v>
      </c>
    </row>
    <row r="759" spans="3:5" x14ac:dyDescent="0.4">
      <c r="C759" t="s">
        <v>851</v>
      </c>
      <c r="D759" t="s">
        <v>598</v>
      </c>
      <c r="E759">
        <v>9700</v>
      </c>
    </row>
    <row r="760" spans="3:5" x14ac:dyDescent="0.4">
      <c r="C760" t="s">
        <v>851</v>
      </c>
      <c r="D760" t="s">
        <v>599</v>
      </c>
      <c r="E760">
        <v>6300</v>
      </c>
    </row>
    <row r="761" spans="3:5" x14ac:dyDescent="0.4">
      <c r="C761" t="s">
        <v>851</v>
      </c>
      <c r="D761" t="s">
        <v>600</v>
      </c>
      <c r="E761">
        <v>6200</v>
      </c>
    </row>
    <row r="762" spans="3:5" x14ac:dyDescent="0.4">
      <c r="C762" t="s">
        <v>851</v>
      </c>
      <c r="D762" t="s">
        <v>601</v>
      </c>
      <c r="E762">
        <v>6100</v>
      </c>
    </row>
    <row r="763" spans="3:5" x14ac:dyDescent="0.4">
      <c r="C763" t="s">
        <v>851</v>
      </c>
      <c r="D763" t="s">
        <v>602</v>
      </c>
      <c r="E763">
        <v>9700</v>
      </c>
    </row>
    <row r="764" spans="3:5" x14ac:dyDescent="0.4">
      <c r="C764" t="s">
        <v>851</v>
      </c>
      <c r="D764" t="s">
        <v>603</v>
      </c>
      <c r="E764">
        <v>19200</v>
      </c>
    </row>
    <row r="765" spans="3:5" x14ac:dyDescent="0.4">
      <c r="C765" t="s">
        <v>851</v>
      </c>
      <c r="D765" t="s">
        <v>604</v>
      </c>
      <c r="E765">
        <v>4200</v>
      </c>
    </row>
    <row r="766" spans="3:5" x14ac:dyDescent="0.4">
      <c r="C766" t="s">
        <v>851</v>
      </c>
      <c r="D766" t="s">
        <v>605</v>
      </c>
      <c r="E766">
        <v>4900</v>
      </c>
    </row>
    <row r="767" spans="3:5" x14ac:dyDescent="0.4">
      <c r="C767" t="s">
        <v>851</v>
      </c>
      <c r="D767" t="s">
        <v>606</v>
      </c>
      <c r="E767">
        <v>7500</v>
      </c>
    </row>
    <row r="768" spans="3:5" x14ac:dyDescent="0.4">
      <c r="C768" t="s">
        <v>851</v>
      </c>
      <c r="D768" t="s">
        <v>607</v>
      </c>
      <c r="E768">
        <v>1700</v>
      </c>
    </row>
    <row r="769" spans="3:5" x14ac:dyDescent="0.4">
      <c r="C769" t="s">
        <v>851</v>
      </c>
      <c r="D769" t="s">
        <v>608</v>
      </c>
      <c r="E769">
        <v>4700</v>
      </c>
    </row>
    <row r="770" spans="3:5" x14ac:dyDescent="0.4">
      <c r="C770" t="s">
        <v>851</v>
      </c>
      <c r="D770" t="s">
        <v>609</v>
      </c>
      <c r="E770">
        <v>9700</v>
      </c>
    </row>
    <row r="771" spans="3:5" x14ac:dyDescent="0.4">
      <c r="C771" t="s">
        <v>851</v>
      </c>
      <c r="D771" t="s">
        <v>610</v>
      </c>
      <c r="E771">
        <v>12600</v>
      </c>
    </row>
    <row r="772" spans="3:5" x14ac:dyDescent="0.4">
      <c r="C772" t="s">
        <v>851</v>
      </c>
      <c r="D772" t="s">
        <v>611</v>
      </c>
      <c r="E772">
        <v>6700</v>
      </c>
    </row>
    <row r="773" spans="3:5" x14ac:dyDescent="0.4">
      <c r="C773" t="s">
        <v>851</v>
      </c>
      <c r="D773" t="s">
        <v>612</v>
      </c>
      <c r="E773">
        <v>9700</v>
      </c>
    </row>
    <row r="774" spans="3:5" x14ac:dyDescent="0.4">
      <c r="C774" t="s">
        <v>851</v>
      </c>
      <c r="D774" t="s">
        <v>613</v>
      </c>
      <c r="E774">
        <v>18100</v>
      </c>
    </row>
    <row r="775" spans="3:5" x14ac:dyDescent="0.4">
      <c r="C775" t="s">
        <v>851</v>
      </c>
      <c r="D775" t="s">
        <v>614</v>
      </c>
      <c r="E775">
        <v>1800</v>
      </c>
    </row>
    <row r="776" spans="3:5" x14ac:dyDescent="0.4">
      <c r="C776" t="s">
        <v>851</v>
      </c>
      <c r="D776" t="s">
        <v>615</v>
      </c>
      <c r="E776">
        <v>1200</v>
      </c>
    </row>
    <row r="777" spans="3:5" x14ac:dyDescent="0.4">
      <c r="C777" t="s">
        <v>851</v>
      </c>
      <c r="D777" t="s">
        <v>616</v>
      </c>
      <c r="E777">
        <v>8400</v>
      </c>
    </row>
    <row r="778" spans="3:5" x14ac:dyDescent="0.4">
      <c r="C778" t="s">
        <v>851</v>
      </c>
      <c r="D778" t="s">
        <v>617</v>
      </c>
      <c r="E778">
        <v>4200</v>
      </c>
    </row>
    <row r="779" spans="3:5" x14ac:dyDescent="0.4">
      <c r="C779" t="s">
        <v>851</v>
      </c>
      <c r="D779" t="s">
        <v>618</v>
      </c>
      <c r="E779">
        <v>7500</v>
      </c>
    </row>
    <row r="780" spans="3:5" x14ac:dyDescent="0.4">
      <c r="C780" t="s">
        <v>851</v>
      </c>
      <c r="D780" t="s">
        <v>619</v>
      </c>
      <c r="E780">
        <v>1600</v>
      </c>
    </row>
    <row r="781" spans="3:5" x14ac:dyDescent="0.4">
      <c r="C781" t="s">
        <v>851</v>
      </c>
      <c r="D781" t="s">
        <v>620</v>
      </c>
      <c r="E781">
        <v>2400</v>
      </c>
    </row>
    <row r="782" spans="3:5" x14ac:dyDescent="0.4">
      <c r="C782" t="s">
        <v>851</v>
      </c>
      <c r="D782" t="s">
        <v>621</v>
      </c>
      <c r="E782">
        <v>3200</v>
      </c>
    </row>
    <row r="783" spans="3:5" x14ac:dyDescent="0.4">
      <c r="C783" t="s">
        <v>851</v>
      </c>
      <c r="D783" t="s">
        <v>622</v>
      </c>
      <c r="E783">
        <v>15200</v>
      </c>
    </row>
    <row r="784" spans="3:5" x14ac:dyDescent="0.4">
      <c r="C784" t="s">
        <v>851</v>
      </c>
      <c r="D784" t="s">
        <v>623</v>
      </c>
      <c r="E784">
        <v>2800</v>
      </c>
    </row>
    <row r="785" spans="3:5" x14ac:dyDescent="0.4">
      <c r="C785" t="s">
        <v>851</v>
      </c>
      <c r="D785" t="s">
        <v>624</v>
      </c>
      <c r="E785">
        <v>2600</v>
      </c>
    </row>
    <row r="786" spans="3:5" x14ac:dyDescent="0.4">
      <c r="C786" t="s">
        <v>851</v>
      </c>
      <c r="D786" t="s">
        <v>625</v>
      </c>
      <c r="E786">
        <v>1300</v>
      </c>
    </row>
    <row r="787" spans="3:5" x14ac:dyDescent="0.4">
      <c r="C787" t="s">
        <v>851</v>
      </c>
      <c r="D787" t="s">
        <v>626</v>
      </c>
      <c r="E787">
        <v>12600</v>
      </c>
    </row>
    <row r="788" spans="3:5" x14ac:dyDescent="0.4">
      <c r="C788" t="s">
        <v>851</v>
      </c>
      <c r="D788" t="s">
        <v>627</v>
      </c>
      <c r="E788">
        <v>1100</v>
      </c>
    </row>
    <row r="789" spans="3:5" x14ac:dyDescent="0.4">
      <c r="C789" t="s">
        <v>851</v>
      </c>
      <c r="D789" t="s">
        <v>628</v>
      </c>
      <c r="E789">
        <v>3500</v>
      </c>
    </row>
    <row r="790" spans="3:5" x14ac:dyDescent="0.4">
      <c r="C790" t="s">
        <v>851</v>
      </c>
      <c r="D790" t="s">
        <v>629</v>
      </c>
      <c r="E790">
        <v>8300</v>
      </c>
    </row>
    <row r="791" spans="3:5" x14ac:dyDescent="0.4">
      <c r="C791" t="s">
        <v>851</v>
      </c>
      <c r="D791" t="s">
        <v>630</v>
      </c>
      <c r="E791">
        <v>6200</v>
      </c>
    </row>
    <row r="792" spans="3:5" x14ac:dyDescent="0.4">
      <c r="C792" t="s">
        <v>851</v>
      </c>
      <c r="D792" t="s">
        <v>631</v>
      </c>
      <c r="E792">
        <v>3900</v>
      </c>
    </row>
    <row r="793" spans="3:5" x14ac:dyDescent="0.4">
      <c r="C793" t="s">
        <v>851</v>
      </c>
      <c r="D793" t="s">
        <v>632</v>
      </c>
      <c r="E793">
        <v>300</v>
      </c>
    </row>
    <row r="794" spans="3:5" x14ac:dyDescent="0.4">
      <c r="C794" t="s">
        <v>851</v>
      </c>
      <c r="D794" t="s">
        <v>633</v>
      </c>
      <c r="E794">
        <v>8300</v>
      </c>
    </row>
    <row r="795" spans="3:5" x14ac:dyDescent="0.4">
      <c r="C795" t="s">
        <v>851</v>
      </c>
      <c r="D795" t="s">
        <v>634</v>
      </c>
      <c r="E795">
        <v>900</v>
      </c>
    </row>
    <row r="796" spans="3:5" x14ac:dyDescent="0.4">
      <c r="C796" t="s">
        <v>851</v>
      </c>
      <c r="D796" t="s">
        <v>635</v>
      </c>
      <c r="E796">
        <v>20500</v>
      </c>
    </row>
    <row r="797" spans="3:5" x14ac:dyDescent="0.4">
      <c r="C797" t="s">
        <v>851</v>
      </c>
      <c r="D797" t="s">
        <v>636</v>
      </c>
      <c r="E797">
        <v>11200</v>
      </c>
    </row>
    <row r="798" spans="3:5" x14ac:dyDescent="0.4">
      <c r="C798" t="s">
        <v>851</v>
      </c>
      <c r="D798" t="s">
        <v>637</v>
      </c>
      <c r="E798">
        <v>44800</v>
      </c>
    </row>
    <row r="799" spans="3:5" x14ac:dyDescent="0.4">
      <c r="C799" t="s">
        <v>851</v>
      </c>
      <c r="D799" t="s">
        <v>638</v>
      </c>
      <c r="E799">
        <v>13900</v>
      </c>
    </row>
    <row r="800" spans="3:5" x14ac:dyDescent="0.4">
      <c r="C800" t="s">
        <v>851</v>
      </c>
      <c r="D800" t="s">
        <v>639</v>
      </c>
      <c r="E800">
        <v>2400</v>
      </c>
    </row>
    <row r="801" spans="3:5" x14ac:dyDescent="0.4">
      <c r="C801" t="s">
        <v>851</v>
      </c>
      <c r="D801" t="s">
        <v>640</v>
      </c>
      <c r="E801">
        <v>9800</v>
      </c>
    </row>
    <row r="802" spans="3:5" x14ac:dyDescent="0.4">
      <c r="C802" t="s">
        <v>851</v>
      </c>
      <c r="D802" t="s">
        <v>641</v>
      </c>
      <c r="E802">
        <v>4600</v>
      </c>
    </row>
    <row r="803" spans="3:5" x14ac:dyDescent="0.4">
      <c r="C803" t="s">
        <v>851</v>
      </c>
      <c r="D803" t="s">
        <v>642</v>
      </c>
      <c r="E803">
        <v>4300</v>
      </c>
    </row>
    <row r="804" spans="3:5" x14ac:dyDescent="0.4">
      <c r="C804" t="s">
        <v>851</v>
      </c>
      <c r="D804" t="s">
        <v>643</v>
      </c>
      <c r="E804">
        <v>2500</v>
      </c>
    </row>
    <row r="805" spans="3:5" x14ac:dyDescent="0.4">
      <c r="C805" t="s">
        <v>851</v>
      </c>
      <c r="D805" t="s">
        <v>644</v>
      </c>
      <c r="E805">
        <v>5800</v>
      </c>
    </row>
    <row r="806" spans="3:5" x14ac:dyDescent="0.4">
      <c r="C806" t="s">
        <v>851</v>
      </c>
      <c r="D806" t="s">
        <v>645</v>
      </c>
      <c r="E806">
        <v>9700</v>
      </c>
    </row>
    <row r="807" spans="3:5" x14ac:dyDescent="0.4">
      <c r="C807" t="s">
        <v>851</v>
      </c>
      <c r="D807" t="s">
        <v>646</v>
      </c>
      <c r="E807">
        <v>13600</v>
      </c>
    </row>
    <row r="808" spans="3:5" x14ac:dyDescent="0.4">
      <c r="C808" t="s">
        <v>851</v>
      </c>
      <c r="D808" t="s">
        <v>647</v>
      </c>
      <c r="E808">
        <v>3700</v>
      </c>
    </row>
    <row r="809" spans="3:5" x14ac:dyDescent="0.4">
      <c r="C809" t="s">
        <v>851</v>
      </c>
      <c r="D809" t="s">
        <v>648</v>
      </c>
      <c r="E809">
        <v>5500</v>
      </c>
    </row>
    <row r="810" spans="3:5" x14ac:dyDescent="0.4">
      <c r="C810" t="s">
        <v>851</v>
      </c>
      <c r="D810" t="s">
        <v>649</v>
      </c>
      <c r="E810">
        <v>7300</v>
      </c>
    </row>
    <row r="811" spans="3:5" x14ac:dyDescent="0.4">
      <c r="C811" t="s">
        <v>851</v>
      </c>
      <c r="D811" t="s">
        <v>650</v>
      </c>
      <c r="E811">
        <v>9000</v>
      </c>
    </row>
    <row r="812" spans="3:5" x14ac:dyDescent="0.4">
      <c r="C812" t="s">
        <v>851</v>
      </c>
      <c r="D812" t="s">
        <v>651</v>
      </c>
      <c r="E812">
        <v>4300</v>
      </c>
    </row>
    <row r="813" spans="3:5" x14ac:dyDescent="0.4">
      <c r="C813" t="s">
        <v>851</v>
      </c>
      <c r="D813" t="s">
        <v>652</v>
      </c>
      <c r="E813">
        <v>4200</v>
      </c>
    </row>
    <row r="814" spans="3:5" x14ac:dyDescent="0.4">
      <c r="C814" t="s">
        <v>851</v>
      </c>
      <c r="D814" t="s">
        <v>653</v>
      </c>
      <c r="E814">
        <v>700</v>
      </c>
    </row>
    <row r="815" spans="3:5" x14ac:dyDescent="0.4">
      <c r="C815" t="s">
        <v>851</v>
      </c>
      <c r="D815" t="s">
        <v>654</v>
      </c>
      <c r="E815">
        <v>6900</v>
      </c>
    </row>
    <row r="816" spans="3:5" x14ac:dyDescent="0.4">
      <c r="C816" t="s">
        <v>851</v>
      </c>
      <c r="D816" t="s">
        <v>655</v>
      </c>
      <c r="E816">
        <v>3600</v>
      </c>
    </row>
    <row r="817" spans="3:5" x14ac:dyDescent="0.4">
      <c r="C817" t="s">
        <v>851</v>
      </c>
      <c r="D817" t="s">
        <v>656</v>
      </c>
      <c r="E817">
        <v>1400</v>
      </c>
    </row>
    <row r="818" spans="3:5" x14ac:dyDescent="0.4">
      <c r="C818" t="s">
        <v>851</v>
      </c>
      <c r="D818" t="s">
        <v>657</v>
      </c>
      <c r="E818">
        <v>53700</v>
      </c>
    </row>
    <row r="819" spans="3:5" x14ac:dyDescent="0.4">
      <c r="C819" t="s">
        <v>851</v>
      </c>
      <c r="D819" t="s">
        <v>658</v>
      </c>
      <c r="E819">
        <v>18300</v>
      </c>
    </row>
    <row r="820" spans="3:5" x14ac:dyDescent="0.4">
      <c r="C820" t="s">
        <v>851</v>
      </c>
      <c r="D820" t="s">
        <v>659</v>
      </c>
      <c r="E820">
        <v>12200</v>
      </c>
    </row>
    <row r="821" spans="3:5" x14ac:dyDescent="0.4">
      <c r="C821" t="s">
        <v>851</v>
      </c>
      <c r="D821" t="s">
        <v>660</v>
      </c>
      <c r="E821">
        <v>3800</v>
      </c>
    </row>
    <row r="822" spans="3:5" x14ac:dyDescent="0.4">
      <c r="C822" t="s">
        <v>851</v>
      </c>
      <c r="D822" t="s">
        <v>661</v>
      </c>
      <c r="E822">
        <v>11300</v>
      </c>
    </row>
    <row r="823" spans="3:5" x14ac:dyDescent="0.4">
      <c r="C823" t="s">
        <v>851</v>
      </c>
      <c r="D823" t="s">
        <v>662</v>
      </c>
      <c r="E823">
        <v>3500</v>
      </c>
    </row>
    <row r="824" spans="3:5" x14ac:dyDescent="0.4">
      <c r="C824" t="s">
        <v>851</v>
      </c>
      <c r="D824" t="s">
        <v>663</v>
      </c>
      <c r="E824">
        <v>1900</v>
      </c>
    </row>
    <row r="825" spans="3:5" x14ac:dyDescent="0.4">
      <c r="C825" t="s">
        <v>851</v>
      </c>
      <c r="D825" t="s">
        <v>664</v>
      </c>
      <c r="E825">
        <v>12200</v>
      </c>
    </row>
    <row r="826" spans="3:5" x14ac:dyDescent="0.4">
      <c r="C826" t="s">
        <v>851</v>
      </c>
      <c r="D826" t="s">
        <v>665</v>
      </c>
      <c r="E826">
        <v>3600</v>
      </c>
    </row>
    <row r="827" spans="3:5" x14ac:dyDescent="0.4">
      <c r="C827" t="s">
        <v>851</v>
      </c>
      <c r="D827" t="s">
        <v>666</v>
      </c>
      <c r="E827">
        <v>25000</v>
      </c>
    </row>
    <row r="828" spans="3:5" x14ac:dyDescent="0.4">
      <c r="C828" t="s">
        <v>851</v>
      </c>
      <c r="D828" t="s">
        <v>667</v>
      </c>
      <c r="E828">
        <v>6000</v>
      </c>
    </row>
    <row r="829" spans="3:5" x14ac:dyDescent="0.4">
      <c r="C829" t="s">
        <v>851</v>
      </c>
      <c r="D829" t="s">
        <v>668</v>
      </c>
      <c r="E829">
        <v>7300</v>
      </c>
    </row>
    <row r="830" spans="3:5" x14ac:dyDescent="0.4">
      <c r="C830" t="s">
        <v>851</v>
      </c>
      <c r="D830" t="s">
        <v>669</v>
      </c>
      <c r="E830">
        <v>8300</v>
      </c>
    </row>
    <row r="831" spans="3:5" x14ac:dyDescent="0.4">
      <c r="C831" t="s">
        <v>851</v>
      </c>
      <c r="D831" t="s">
        <v>670</v>
      </c>
      <c r="E831">
        <v>3000</v>
      </c>
    </row>
    <row r="832" spans="3:5" x14ac:dyDescent="0.4">
      <c r="C832" t="s">
        <v>851</v>
      </c>
      <c r="D832" t="s">
        <v>671</v>
      </c>
      <c r="E832">
        <v>2500</v>
      </c>
    </row>
    <row r="833" spans="3:5" x14ac:dyDescent="0.4">
      <c r="C833" t="s">
        <v>851</v>
      </c>
      <c r="D833" t="s">
        <v>672</v>
      </c>
      <c r="E833">
        <v>5900</v>
      </c>
    </row>
    <row r="834" spans="3:5" x14ac:dyDescent="0.4">
      <c r="C834" t="s">
        <v>851</v>
      </c>
      <c r="D834" t="s">
        <v>673</v>
      </c>
      <c r="E834">
        <v>5500</v>
      </c>
    </row>
    <row r="835" spans="3:5" x14ac:dyDescent="0.4">
      <c r="C835" t="s">
        <v>851</v>
      </c>
      <c r="D835" t="s">
        <v>674</v>
      </c>
      <c r="E835">
        <v>1200</v>
      </c>
    </row>
    <row r="836" spans="3:5" x14ac:dyDescent="0.4">
      <c r="C836" t="s">
        <v>851</v>
      </c>
      <c r="D836" t="s">
        <v>675</v>
      </c>
      <c r="E836">
        <v>6900</v>
      </c>
    </row>
    <row r="837" spans="3:5" x14ac:dyDescent="0.4">
      <c r="C837" t="s">
        <v>851</v>
      </c>
      <c r="D837" t="s">
        <v>676</v>
      </c>
      <c r="E837">
        <v>6700</v>
      </c>
    </row>
    <row r="838" spans="3:5" x14ac:dyDescent="0.4">
      <c r="C838" t="s">
        <v>851</v>
      </c>
      <c r="D838" t="s">
        <v>677</v>
      </c>
      <c r="E838">
        <v>4700</v>
      </c>
    </row>
    <row r="839" spans="3:5" x14ac:dyDescent="0.4">
      <c r="C839" t="s">
        <v>851</v>
      </c>
      <c r="D839" t="s">
        <v>678</v>
      </c>
      <c r="E839">
        <v>1000</v>
      </c>
    </row>
    <row r="840" spans="3:5" x14ac:dyDescent="0.4">
      <c r="C840" t="s">
        <v>851</v>
      </c>
      <c r="D840" t="s">
        <v>679</v>
      </c>
      <c r="E840">
        <v>2500</v>
      </c>
    </row>
    <row r="841" spans="3:5" x14ac:dyDescent="0.4">
      <c r="C841" t="s">
        <v>851</v>
      </c>
      <c r="D841" t="s">
        <v>680</v>
      </c>
      <c r="E841">
        <v>9500</v>
      </c>
    </row>
    <row r="842" spans="3:5" x14ac:dyDescent="0.4">
      <c r="C842" t="s">
        <v>851</v>
      </c>
      <c r="D842" t="s">
        <v>681</v>
      </c>
      <c r="E842">
        <v>4000</v>
      </c>
    </row>
    <row r="843" spans="3:5" x14ac:dyDescent="0.4">
      <c r="C843" t="s">
        <v>851</v>
      </c>
      <c r="D843" t="s">
        <v>682</v>
      </c>
      <c r="E843">
        <v>3300</v>
      </c>
    </row>
    <row r="844" spans="3:5" x14ac:dyDescent="0.4">
      <c r="C844" t="s">
        <v>851</v>
      </c>
      <c r="D844" t="s">
        <v>683</v>
      </c>
      <c r="E844">
        <v>2000</v>
      </c>
    </row>
    <row r="845" spans="3:5" x14ac:dyDescent="0.4">
      <c r="C845" t="s">
        <v>851</v>
      </c>
      <c r="D845" t="s">
        <v>684</v>
      </c>
      <c r="E845">
        <v>6200</v>
      </c>
    </row>
    <row r="846" spans="3:5" x14ac:dyDescent="0.4">
      <c r="C846" t="s">
        <v>851</v>
      </c>
      <c r="D846" t="s">
        <v>685</v>
      </c>
      <c r="E846">
        <v>20000</v>
      </c>
    </row>
    <row r="847" spans="3:5" x14ac:dyDescent="0.4">
      <c r="C847" t="s">
        <v>851</v>
      </c>
      <c r="D847" t="s">
        <v>686</v>
      </c>
      <c r="E847">
        <v>4400</v>
      </c>
    </row>
    <row r="848" spans="3:5" x14ac:dyDescent="0.4">
      <c r="C848" t="s">
        <v>851</v>
      </c>
      <c r="D848" t="s">
        <v>687</v>
      </c>
      <c r="E848">
        <v>2800</v>
      </c>
    </row>
    <row r="849" spans="3:5" x14ac:dyDescent="0.4">
      <c r="C849" t="s">
        <v>851</v>
      </c>
      <c r="D849" t="s">
        <v>386</v>
      </c>
      <c r="E849">
        <v>2900</v>
      </c>
    </row>
    <row r="850" spans="3:5" x14ac:dyDescent="0.4">
      <c r="C850" t="s">
        <v>851</v>
      </c>
      <c r="D850" t="s">
        <v>387</v>
      </c>
      <c r="E850">
        <v>1700</v>
      </c>
    </row>
    <row r="851" spans="3:5" x14ac:dyDescent="0.4">
      <c r="C851" t="s">
        <v>851</v>
      </c>
      <c r="D851" t="s">
        <v>388</v>
      </c>
      <c r="E851">
        <v>4100</v>
      </c>
    </row>
    <row r="852" spans="3:5" x14ac:dyDescent="0.4">
      <c r="C852" t="s">
        <v>851</v>
      </c>
      <c r="D852" t="s">
        <v>389</v>
      </c>
      <c r="E852">
        <v>10200</v>
      </c>
    </row>
    <row r="853" spans="3:5" x14ac:dyDescent="0.4">
      <c r="C853" t="s">
        <v>851</v>
      </c>
      <c r="D853" t="s">
        <v>390</v>
      </c>
      <c r="E853">
        <v>8500</v>
      </c>
    </row>
    <row r="854" spans="3:5" x14ac:dyDescent="0.4">
      <c r="C854" t="s">
        <v>851</v>
      </c>
      <c r="D854" t="s">
        <v>391</v>
      </c>
      <c r="E854">
        <v>6400</v>
      </c>
    </row>
    <row r="855" spans="3:5" x14ac:dyDescent="0.4">
      <c r="C855" t="s">
        <v>851</v>
      </c>
      <c r="D855" t="s">
        <v>392</v>
      </c>
      <c r="E855">
        <v>2500</v>
      </c>
    </row>
    <row r="856" spans="3:5" x14ac:dyDescent="0.4">
      <c r="C856" t="s">
        <v>851</v>
      </c>
      <c r="D856" t="s">
        <v>393</v>
      </c>
      <c r="E856">
        <v>4400</v>
      </c>
    </row>
    <row r="857" spans="3:5" x14ac:dyDescent="0.4">
      <c r="C857" t="s">
        <v>851</v>
      </c>
      <c r="D857" t="s">
        <v>394</v>
      </c>
      <c r="E857">
        <v>700</v>
      </c>
    </row>
    <row r="858" spans="3:5" x14ac:dyDescent="0.4">
      <c r="C858" t="s">
        <v>851</v>
      </c>
      <c r="D858" t="s">
        <v>395</v>
      </c>
      <c r="E858">
        <v>2200</v>
      </c>
    </row>
    <row r="859" spans="3:5" x14ac:dyDescent="0.4">
      <c r="C859" t="s">
        <v>851</v>
      </c>
      <c r="D859" t="s">
        <v>396</v>
      </c>
      <c r="E859">
        <v>5300</v>
      </c>
    </row>
    <row r="860" spans="3:5" x14ac:dyDescent="0.4">
      <c r="C860" t="s">
        <v>851</v>
      </c>
      <c r="D860" t="s">
        <v>397</v>
      </c>
      <c r="E860">
        <v>1900</v>
      </c>
    </row>
    <row r="861" spans="3:5" x14ac:dyDescent="0.4">
      <c r="C861" t="s">
        <v>851</v>
      </c>
      <c r="D861" t="s">
        <v>398</v>
      </c>
      <c r="E861">
        <v>1700</v>
      </c>
    </row>
    <row r="862" spans="3:5" x14ac:dyDescent="0.4">
      <c r="C862" t="s">
        <v>851</v>
      </c>
      <c r="D862" t="s">
        <v>399</v>
      </c>
      <c r="E862">
        <v>9300</v>
      </c>
    </row>
    <row r="863" spans="3:5" x14ac:dyDescent="0.4">
      <c r="C863" t="s">
        <v>851</v>
      </c>
      <c r="D863" t="s">
        <v>400</v>
      </c>
      <c r="E863">
        <v>3400</v>
      </c>
    </row>
    <row r="864" spans="3:5" x14ac:dyDescent="0.4">
      <c r="C864" t="s">
        <v>851</v>
      </c>
      <c r="D864" t="s">
        <v>401</v>
      </c>
      <c r="E864">
        <v>1400</v>
      </c>
    </row>
    <row r="865" spans="3:5" x14ac:dyDescent="0.4">
      <c r="C865" t="s">
        <v>851</v>
      </c>
      <c r="D865" t="s">
        <v>402</v>
      </c>
      <c r="E865">
        <v>3400</v>
      </c>
    </row>
    <row r="866" spans="3:5" x14ac:dyDescent="0.4">
      <c r="C866" t="s">
        <v>851</v>
      </c>
      <c r="D866" t="s">
        <v>403</v>
      </c>
      <c r="E866">
        <v>3300</v>
      </c>
    </row>
    <row r="867" spans="3:5" x14ac:dyDescent="0.4">
      <c r="C867" t="s">
        <v>851</v>
      </c>
      <c r="D867" t="s">
        <v>404</v>
      </c>
      <c r="E867">
        <v>3600</v>
      </c>
    </row>
    <row r="868" spans="3:5" x14ac:dyDescent="0.4">
      <c r="C868" t="s">
        <v>851</v>
      </c>
      <c r="D868" t="s">
        <v>405</v>
      </c>
      <c r="E868">
        <v>3400</v>
      </c>
    </row>
    <row r="869" spans="3:5" x14ac:dyDescent="0.4">
      <c r="C869" t="s">
        <v>851</v>
      </c>
      <c r="D869" t="s">
        <v>406</v>
      </c>
      <c r="E869">
        <v>2300</v>
      </c>
    </row>
    <row r="870" spans="3:5" x14ac:dyDescent="0.4">
      <c r="C870" t="s">
        <v>851</v>
      </c>
      <c r="D870" t="s">
        <v>407</v>
      </c>
      <c r="E870">
        <v>3300</v>
      </c>
    </row>
    <row r="871" spans="3:5" x14ac:dyDescent="0.4">
      <c r="C871" t="s">
        <v>851</v>
      </c>
      <c r="D871" t="s">
        <v>408</v>
      </c>
      <c r="E871">
        <v>5200</v>
      </c>
    </row>
    <row r="872" spans="3:5" x14ac:dyDescent="0.4">
      <c r="C872" t="s">
        <v>851</v>
      </c>
      <c r="D872" t="s">
        <v>409</v>
      </c>
      <c r="E872">
        <v>1900</v>
      </c>
    </row>
    <row r="873" spans="3:5" x14ac:dyDescent="0.4">
      <c r="C873" t="s">
        <v>851</v>
      </c>
      <c r="D873" t="s">
        <v>410</v>
      </c>
      <c r="E873">
        <v>2700</v>
      </c>
    </row>
    <row r="874" spans="3:5" x14ac:dyDescent="0.4">
      <c r="C874" t="s">
        <v>851</v>
      </c>
      <c r="D874" t="s">
        <v>411</v>
      </c>
      <c r="E874">
        <v>4600</v>
      </c>
    </row>
    <row r="875" spans="3:5" x14ac:dyDescent="0.4">
      <c r="C875" t="s">
        <v>851</v>
      </c>
      <c r="D875" t="s">
        <v>412</v>
      </c>
      <c r="E875">
        <v>2600</v>
      </c>
    </row>
    <row r="876" spans="3:5" x14ac:dyDescent="0.4">
      <c r="C876" t="s">
        <v>851</v>
      </c>
      <c r="D876" t="s">
        <v>413</v>
      </c>
      <c r="E876">
        <v>500</v>
      </c>
    </row>
    <row r="877" spans="3:5" x14ac:dyDescent="0.4">
      <c r="C877" t="s">
        <v>851</v>
      </c>
      <c r="D877" t="s">
        <v>414</v>
      </c>
      <c r="E877">
        <v>6200</v>
      </c>
    </row>
    <row r="878" spans="3:5" x14ac:dyDescent="0.4">
      <c r="C878" t="s">
        <v>851</v>
      </c>
      <c r="D878" t="s">
        <v>415</v>
      </c>
      <c r="E878">
        <v>2600</v>
      </c>
    </row>
    <row r="879" spans="3:5" x14ac:dyDescent="0.4">
      <c r="C879" t="s">
        <v>851</v>
      </c>
      <c r="D879" t="s">
        <v>416</v>
      </c>
      <c r="E879">
        <v>4800</v>
      </c>
    </row>
    <row r="880" spans="3:5" x14ac:dyDescent="0.4">
      <c r="C880" t="s">
        <v>851</v>
      </c>
      <c r="D880" t="s">
        <v>417</v>
      </c>
      <c r="E880">
        <v>4500</v>
      </c>
    </row>
    <row r="881" spans="3:5" x14ac:dyDescent="0.4">
      <c r="C881" t="s">
        <v>851</v>
      </c>
      <c r="D881" t="s">
        <v>418</v>
      </c>
      <c r="E881">
        <v>2300</v>
      </c>
    </row>
    <row r="882" spans="3:5" x14ac:dyDescent="0.4">
      <c r="C882" t="s">
        <v>851</v>
      </c>
      <c r="D882" t="s">
        <v>419</v>
      </c>
      <c r="E882">
        <v>2400</v>
      </c>
    </row>
    <row r="883" spans="3:5" x14ac:dyDescent="0.4">
      <c r="C883" t="s">
        <v>851</v>
      </c>
      <c r="D883" t="s">
        <v>420</v>
      </c>
      <c r="E883">
        <v>1100</v>
      </c>
    </row>
    <row r="884" spans="3:5" x14ac:dyDescent="0.4">
      <c r="C884" t="s">
        <v>851</v>
      </c>
      <c r="D884" t="s">
        <v>421</v>
      </c>
      <c r="E884">
        <v>2400</v>
      </c>
    </row>
    <row r="885" spans="3:5" x14ac:dyDescent="0.4">
      <c r="C885" t="s">
        <v>851</v>
      </c>
      <c r="D885" t="s">
        <v>422</v>
      </c>
      <c r="E885">
        <v>1900</v>
      </c>
    </row>
    <row r="886" spans="3:5" x14ac:dyDescent="0.4">
      <c r="C886" t="s">
        <v>851</v>
      </c>
      <c r="D886" t="s">
        <v>423</v>
      </c>
      <c r="E886">
        <v>1500</v>
      </c>
    </row>
    <row r="887" spans="3:5" x14ac:dyDescent="0.4">
      <c r="C887" t="s">
        <v>851</v>
      </c>
      <c r="D887" t="s">
        <v>424</v>
      </c>
      <c r="E887">
        <v>400</v>
      </c>
    </row>
    <row r="888" spans="3:5" x14ac:dyDescent="0.4">
      <c r="C888" t="s">
        <v>851</v>
      </c>
      <c r="D888" t="s">
        <v>425</v>
      </c>
      <c r="E888">
        <v>6800</v>
      </c>
    </row>
    <row r="889" spans="3:5" x14ac:dyDescent="0.4">
      <c r="C889" t="s">
        <v>851</v>
      </c>
      <c r="D889" t="s">
        <v>426</v>
      </c>
      <c r="E889">
        <v>2400</v>
      </c>
    </row>
    <row r="890" spans="3:5" x14ac:dyDescent="0.4">
      <c r="C890" t="s">
        <v>851</v>
      </c>
      <c r="D890" t="s">
        <v>427</v>
      </c>
      <c r="E890">
        <v>10300</v>
      </c>
    </row>
    <row r="891" spans="3:5" x14ac:dyDescent="0.4">
      <c r="C891" t="s">
        <v>851</v>
      </c>
      <c r="D891" t="s">
        <v>428</v>
      </c>
      <c r="E891">
        <v>10000</v>
      </c>
    </row>
    <row r="892" spans="3:5" x14ac:dyDescent="0.4">
      <c r="C892" t="s">
        <v>851</v>
      </c>
      <c r="D892" t="s">
        <v>429</v>
      </c>
      <c r="E892">
        <v>1200</v>
      </c>
    </row>
    <row r="893" spans="3:5" x14ac:dyDescent="0.4">
      <c r="C893" t="s">
        <v>851</v>
      </c>
      <c r="D893" t="s">
        <v>430</v>
      </c>
      <c r="E893">
        <v>4600</v>
      </c>
    </row>
    <row r="894" spans="3:5" x14ac:dyDescent="0.4">
      <c r="C894" t="s">
        <v>851</v>
      </c>
      <c r="D894" t="s">
        <v>431</v>
      </c>
      <c r="E894">
        <v>5800</v>
      </c>
    </row>
    <row r="895" spans="3:5" x14ac:dyDescent="0.4">
      <c r="C895" t="s">
        <v>851</v>
      </c>
      <c r="D895" t="s">
        <v>432</v>
      </c>
      <c r="E895">
        <v>10200</v>
      </c>
    </row>
    <row r="896" spans="3:5" x14ac:dyDescent="0.4">
      <c r="C896" t="s">
        <v>851</v>
      </c>
      <c r="D896" t="s">
        <v>433</v>
      </c>
      <c r="E896">
        <v>3400</v>
      </c>
    </row>
    <row r="897" spans="3:5" x14ac:dyDescent="0.4">
      <c r="C897" t="s">
        <v>851</v>
      </c>
      <c r="D897" t="s">
        <v>434</v>
      </c>
      <c r="E897">
        <v>6900</v>
      </c>
    </row>
    <row r="898" spans="3:5" x14ac:dyDescent="0.4">
      <c r="C898" t="s">
        <v>851</v>
      </c>
      <c r="D898" t="s">
        <v>435</v>
      </c>
      <c r="E898">
        <v>6500</v>
      </c>
    </row>
    <row r="899" spans="3:5" x14ac:dyDescent="0.4">
      <c r="C899" t="s">
        <v>851</v>
      </c>
      <c r="D899" t="s">
        <v>436</v>
      </c>
      <c r="E899">
        <v>8100</v>
      </c>
    </row>
    <row r="900" spans="3:5" x14ac:dyDescent="0.4">
      <c r="C900" t="s">
        <v>851</v>
      </c>
      <c r="D900" t="s">
        <v>437</v>
      </c>
      <c r="E900">
        <v>11500</v>
      </c>
    </row>
    <row r="901" spans="3:5" x14ac:dyDescent="0.4">
      <c r="C901" t="s">
        <v>851</v>
      </c>
      <c r="D901" t="s">
        <v>438</v>
      </c>
      <c r="E901">
        <v>3300</v>
      </c>
    </row>
    <row r="902" spans="3:5" x14ac:dyDescent="0.4">
      <c r="C902" t="s">
        <v>851</v>
      </c>
      <c r="D902" t="s">
        <v>439</v>
      </c>
      <c r="E902">
        <v>2000</v>
      </c>
    </row>
    <row r="903" spans="3:5" x14ac:dyDescent="0.4">
      <c r="C903" t="s">
        <v>851</v>
      </c>
      <c r="D903" t="s">
        <v>440</v>
      </c>
      <c r="E903">
        <v>4900</v>
      </c>
    </row>
    <row r="904" spans="3:5" x14ac:dyDescent="0.4">
      <c r="C904" t="s">
        <v>851</v>
      </c>
      <c r="D904" t="s">
        <v>441</v>
      </c>
      <c r="E904">
        <v>1500</v>
      </c>
    </row>
    <row r="905" spans="3:5" x14ac:dyDescent="0.4">
      <c r="C905" t="s">
        <v>851</v>
      </c>
      <c r="D905" t="s">
        <v>442</v>
      </c>
      <c r="E905">
        <v>8500</v>
      </c>
    </row>
    <row r="906" spans="3:5" x14ac:dyDescent="0.4">
      <c r="C906" t="s">
        <v>851</v>
      </c>
      <c r="D906" t="s">
        <v>443</v>
      </c>
      <c r="E906">
        <v>6200</v>
      </c>
    </row>
    <row r="907" spans="3:5" x14ac:dyDescent="0.4">
      <c r="C907" t="s">
        <v>851</v>
      </c>
      <c r="D907" t="s">
        <v>444</v>
      </c>
      <c r="E907">
        <v>1900</v>
      </c>
    </row>
    <row r="908" spans="3:5" x14ac:dyDescent="0.4">
      <c r="C908" t="s">
        <v>851</v>
      </c>
      <c r="D908" t="s">
        <v>445</v>
      </c>
      <c r="E908">
        <v>400</v>
      </c>
    </row>
    <row r="909" spans="3:5" x14ac:dyDescent="0.4">
      <c r="C909" t="s">
        <v>851</v>
      </c>
      <c r="D909" t="s">
        <v>446</v>
      </c>
      <c r="E909">
        <v>5400</v>
      </c>
    </row>
    <row r="910" spans="3:5" x14ac:dyDescent="0.4">
      <c r="C910" t="s">
        <v>851</v>
      </c>
      <c r="D910" t="s">
        <v>447</v>
      </c>
      <c r="E910">
        <v>1000</v>
      </c>
    </row>
    <row r="911" spans="3:5" x14ac:dyDescent="0.4">
      <c r="C911" t="s">
        <v>851</v>
      </c>
      <c r="D911" t="s">
        <v>448</v>
      </c>
      <c r="E911">
        <v>2900</v>
      </c>
    </row>
    <row r="912" spans="3:5" x14ac:dyDescent="0.4">
      <c r="C912" t="s">
        <v>851</v>
      </c>
      <c r="D912" t="s">
        <v>449</v>
      </c>
      <c r="E912">
        <v>7500</v>
      </c>
    </row>
    <row r="913" spans="3:5" x14ac:dyDescent="0.4">
      <c r="C913" t="s">
        <v>851</v>
      </c>
      <c r="D913" t="s">
        <v>450</v>
      </c>
      <c r="E913">
        <v>1100</v>
      </c>
    </row>
    <row r="914" spans="3:5" x14ac:dyDescent="0.4">
      <c r="C914" t="s">
        <v>851</v>
      </c>
      <c r="D914" t="s">
        <v>451</v>
      </c>
      <c r="E914">
        <v>9300</v>
      </c>
    </row>
    <row r="915" spans="3:5" x14ac:dyDescent="0.4">
      <c r="C915" t="s">
        <v>851</v>
      </c>
      <c r="D915" t="s">
        <v>452</v>
      </c>
      <c r="E915">
        <v>6800</v>
      </c>
    </row>
    <row r="916" spans="3:5" x14ac:dyDescent="0.4">
      <c r="C916" t="s">
        <v>851</v>
      </c>
      <c r="D916" t="s">
        <v>453</v>
      </c>
      <c r="E916">
        <v>3800</v>
      </c>
    </row>
    <row r="917" spans="3:5" x14ac:dyDescent="0.4">
      <c r="C917" t="s">
        <v>851</v>
      </c>
      <c r="D917" t="s">
        <v>454</v>
      </c>
      <c r="E917">
        <v>1200</v>
      </c>
    </row>
    <row r="918" spans="3:5" x14ac:dyDescent="0.4">
      <c r="C918" t="s">
        <v>851</v>
      </c>
      <c r="D918" t="s">
        <v>455</v>
      </c>
      <c r="E918">
        <v>1900</v>
      </c>
    </row>
    <row r="919" spans="3:5" x14ac:dyDescent="0.4">
      <c r="C919" t="s">
        <v>851</v>
      </c>
      <c r="D919" t="s">
        <v>456</v>
      </c>
      <c r="E919">
        <v>3400</v>
      </c>
    </row>
    <row r="920" spans="3:5" x14ac:dyDescent="0.4">
      <c r="C920" t="s">
        <v>851</v>
      </c>
      <c r="D920" t="s">
        <v>457</v>
      </c>
      <c r="E920">
        <v>3900</v>
      </c>
    </row>
    <row r="921" spans="3:5" x14ac:dyDescent="0.4">
      <c r="C921" t="s">
        <v>851</v>
      </c>
      <c r="D921" t="s">
        <v>458</v>
      </c>
      <c r="E921">
        <v>13400</v>
      </c>
    </row>
    <row r="922" spans="3:5" x14ac:dyDescent="0.4">
      <c r="C922" t="s">
        <v>851</v>
      </c>
      <c r="D922" t="s">
        <v>459</v>
      </c>
      <c r="E922">
        <v>1000</v>
      </c>
    </row>
    <row r="923" spans="3:5" x14ac:dyDescent="0.4">
      <c r="C923" t="s">
        <v>851</v>
      </c>
      <c r="D923" t="s">
        <v>460</v>
      </c>
      <c r="E923">
        <v>17700</v>
      </c>
    </row>
    <row r="924" spans="3:5" x14ac:dyDescent="0.4">
      <c r="C924" t="s">
        <v>851</v>
      </c>
      <c r="D924" t="s">
        <v>461</v>
      </c>
      <c r="E924">
        <v>5900</v>
      </c>
    </row>
    <row r="925" spans="3:5" x14ac:dyDescent="0.4">
      <c r="C925" t="s">
        <v>851</v>
      </c>
      <c r="D925" t="s">
        <v>462</v>
      </c>
      <c r="E925">
        <v>2300</v>
      </c>
    </row>
    <row r="926" spans="3:5" x14ac:dyDescent="0.4">
      <c r="C926" t="s">
        <v>851</v>
      </c>
      <c r="D926" t="s">
        <v>463</v>
      </c>
      <c r="E926">
        <v>3900</v>
      </c>
    </row>
    <row r="927" spans="3:5" x14ac:dyDescent="0.4">
      <c r="C927" t="s">
        <v>851</v>
      </c>
      <c r="D927" t="s">
        <v>464</v>
      </c>
      <c r="E927">
        <v>1700</v>
      </c>
    </row>
    <row r="928" spans="3:5" x14ac:dyDescent="0.4">
      <c r="C928" t="s">
        <v>851</v>
      </c>
      <c r="D928" t="s">
        <v>465</v>
      </c>
      <c r="E928">
        <v>9200</v>
      </c>
    </row>
    <row r="929" spans="3:5" x14ac:dyDescent="0.4">
      <c r="C929" t="s">
        <v>851</v>
      </c>
      <c r="D929" t="s">
        <v>466</v>
      </c>
      <c r="E929">
        <v>2100</v>
      </c>
    </row>
    <row r="930" spans="3:5" x14ac:dyDescent="0.4">
      <c r="C930" t="s">
        <v>851</v>
      </c>
      <c r="D930" t="s">
        <v>467</v>
      </c>
      <c r="E930">
        <v>6700</v>
      </c>
    </row>
    <row r="931" spans="3:5" x14ac:dyDescent="0.4">
      <c r="C931" t="s">
        <v>851</v>
      </c>
      <c r="D931" t="s">
        <v>468</v>
      </c>
      <c r="E931">
        <v>9400</v>
      </c>
    </row>
    <row r="932" spans="3:5" x14ac:dyDescent="0.4">
      <c r="C932" t="s">
        <v>851</v>
      </c>
      <c r="D932" t="s">
        <v>469</v>
      </c>
      <c r="E932">
        <v>4700</v>
      </c>
    </row>
    <row r="933" spans="3:5" x14ac:dyDescent="0.4">
      <c r="C933" t="s">
        <v>851</v>
      </c>
      <c r="D933" t="s">
        <v>470</v>
      </c>
      <c r="E933">
        <v>5800</v>
      </c>
    </row>
    <row r="934" spans="3:5" x14ac:dyDescent="0.4">
      <c r="C934" t="s">
        <v>851</v>
      </c>
      <c r="D934" t="s">
        <v>471</v>
      </c>
      <c r="E934">
        <v>2100</v>
      </c>
    </row>
    <row r="935" spans="3:5" x14ac:dyDescent="0.4">
      <c r="C935" t="s">
        <v>851</v>
      </c>
      <c r="D935" t="s">
        <v>472</v>
      </c>
      <c r="E935">
        <v>2800</v>
      </c>
    </row>
    <row r="936" spans="3:5" x14ac:dyDescent="0.4">
      <c r="C936" t="s">
        <v>851</v>
      </c>
      <c r="D936" t="s">
        <v>473</v>
      </c>
      <c r="E936">
        <v>3200</v>
      </c>
    </row>
    <row r="937" spans="3:5" x14ac:dyDescent="0.4">
      <c r="C937" t="s">
        <v>851</v>
      </c>
      <c r="D937" t="s">
        <v>474</v>
      </c>
      <c r="E937">
        <v>10100</v>
      </c>
    </row>
    <row r="938" spans="3:5" x14ac:dyDescent="0.4">
      <c r="C938" t="s">
        <v>851</v>
      </c>
      <c r="D938" t="s">
        <v>475</v>
      </c>
      <c r="E938">
        <v>1500</v>
      </c>
    </row>
    <row r="939" spans="3:5" x14ac:dyDescent="0.4">
      <c r="C939" t="s">
        <v>851</v>
      </c>
      <c r="D939" t="s">
        <v>476</v>
      </c>
      <c r="E939">
        <v>6500</v>
      </c>
    </row>
    <row r="940" spans="3:5" x14ac:dyDescent="0.4">
      <c r="C940" t="s">
        <v>851</v>
      </c>
      <c r="D940" t="s">
        <v>477</v>
      </c>
      <c r="E940">
        <v>800</v>
      </c>
    </row>
    <row r="941" spans="3:5" x14ac:dyDescent="0.4">
      <c r="C941" t="s">
        <v>851</v>
      </c>
      <c r="D941" t="s">
        <v>478</v>
      </c>
      <c r="E941">
        <v>4300</v>
      </c>
    </row>
    <row r="942" spans="3:5" x14ac:dyDescent="0.4">
      <c r="C942" t="s">
        <v>851</v>
      </c>
      <c r="D942" t="s">
        <v>479</v>
      </c>
      <c r="E942">
        <v>2800</v>
      </c>
    </row>
    <row r="943" spans="3:5" x14ac:dyDescent="0.4">
      <c r="C943" t="s">
        <v>851</v>
      </c>
      <c r="D943" t="s">
        <v>480</v>
      </c>
      <c r="E943">
        <v>1800</v>
      </c>
    </row>
    <row r="944" spans="3:5" x14ac:dyDescent="0.4">
      <c r="C944" t="s">
        <v>851</v>
      </c>
      <c r="D944" t="s">
        <v>481</v>
      </c>
      <c r="E944">
        <v>400</v>
      </c>
    </row>
    <row r="945" spans="3:5" x14ac:dyDescent="0.4">
      <c r="C945" t="s">
        <v>851</v>
      </c>
      <c r="D945" t="s">
        <v>482</v>
      </c>
      <c r="E945">
        <v>11100</v>
      </c>
    </row>
    <row r="946" spans="3:5" x14ac:dyDescent="0.4">
      <c r="C946" t="s">
        <v>851</v>
      </c>
      <c r="D946" t="s">
        <v>483</v>
      </c>
      <c r="E946">
        <v>22200</v>
      </c>
    </row>
    <row r="947" spans="3:5" x14ac:dyDescent="0.4">
      <c r="C947" t="s">
        <v>851</v>
      </c>
      <c r="D947" t="s">
        <v>484</v>
      </c>
      <c r="E947">
        <v>6800</v>
      </c>
    </row>
    <row r="948" spans="3:5" x14ac:dyDescent="0.4">
      <c r="C948" t="s">
        <v>851</v>
      </c>
      <c r="D948" t="s">
        <v>485</v>
      </c>
      <c r="E948">
        <v>10200</v>
      </c>
    </row>
    <row r="949" spans="3:5" x14ac:dyDescent="0.4">
      <c r="C949" t="s">
        <v>851</v>
      </c>
      <c r="D949" t="s">
        <v>486</v>
      </c>
      <c r="E949">
        <v>5700</v>
      </c>
    </row>
    <row r="950" spans="3:5" x14ac:dyDescent="0.4">
      <c r="C950" t="s">
        <v>851</v>
      </c>
      <c r="D950" t="s">
        <v>487</v>
      </c>
      <c r="E950">
        <v>7100</v>
      </c>
    </row>
    <row r="951" spans="3:5" x14ac:dyDescent="0.4">
      <c r="C951" t="s">
        <v>851</v>
      </c>
      <c r="D951" t="s">
        <v>488</v>
      </c>
      <c r="E951">
        <v>14600</v>
      </c>
    </row>
    <row r="952" spans="3:5" x14ac:dyDescent="0.4">
      <c r="C952" t="s">
        <v>851</v>
      </c>
      <c r="D952" t="s">
        <v>489</v>
      </c>
      <c r="E952">
        <v>3500</v>
      </c>
    </row>
    <row r="953" spans="3:5" x14ac:dyDescent="0.4">
      <c r="C953" t="s">
        <v>851</v>
      </c>
      <c r="D953" t="s">
        <v>490</v>
      </c>
      <c r="E953">
        <v>6400</v>
      </c>
    </row>
    <row r="954" spans="3:5" x14ac:dyDescent="0.4">
      <c r="C954" t="s">
        <v>851</v>
      </c>
      <c r="D954" t="s">
        <v>491</v>
      </c>
      <c r="E954">
        <v>19200</v>
      </c>
    </row>
    <row r="955" spans="3:5" x14ac:dyDescent="0.4">
      <c r="C955" t="s">
        <v>851</v>
      </c>
      <c r="D955" t="s">
        <v>492</v>
      </c>
      <c r="E955">
        <v>6700</v>
      </c>
    </row>
    <row r="956" spans="3:5" x14ac:dyDescent="0.4">
      <c r="C956" t="s">
        <v>851</v>
      </c>
      <c r="D956" t="s">
        <v>493</v>
      </c>
      <c r="E956">
        <v>7400</v>
      </c>
    </row>
    <row r="957" spans="3:5" x14ac:dyDescent="0.4">
      <c r="C957" t="s">
        <v>851</v>
      </c>
      <c r="D957" t="s">
        <v>494</v>
      </c>
      <c r="E957">
        <v>14600</v>
      </c>
    </row>
    <row r="958" spans="3:5" x14ac:dyDescent="0.4">
      <c r="C958" t="s">
        <v>851</v>
      </c>
      <c r="D958" t="s">
        <v>495</v>
      </c>
      <c r="E958">
        <v>3300</v>
      </c>
    </row>
    <row r="959" spans="3:5" x14ac:dyDescent="0.4">
      <c r="C959" t="s">
        <v>851</v>
      </c>
      <c r="D959" t="s">
        <v>496</v>
      </c>
      <c r="E959">
        <v>5500</v>
      </c>
    </row>
    <row r="960" spans="3:5" x14ac:dyDescent="0.4">
      <c r="C960" t="s">
        <v>851</v>
      </c>
      <c r="D960" t="s">
        <v>497</v>
      </c>
      <c r="E960">
        <v>4800</v>
      </c>
    </row>
    <row r="961" spans="3:5" x14ac:dyDescent="0.4">
      <c r="C961" t="s">
        <v>851</v>
      </c>
      <c r="D961" t="s">
        <v>498</v>
      </c>
      <c r="E961">
        <v>5400</v>
      </c>
    </row>
    <row r="962" spans="3:5" x14ac:dyDescent="0.4">
      <c r="C962" t="s">
        <v>851</v>
      </c>
      <c r="D962" t="s">
        <v>499</v>
      </c>
      <c r="E962">
        <v>6600</v>
      </c>
    </row>
    <row r="963" spans="3:5" x14ac:dyDescent="0.4">
      <c r="C963" t="s">
        <v>851</v>
      </c>
      <c r="D963" t="s">
        <v>500</v>
      </c>
      <c r="E963">
        <v>1400</v>
      </c>
    </row>
    <row r="964" spans="3:5" x14ac:dyDescent="0.4">
      <c r="C964" t="s">
        <v>851</v>
      </c>
      <c r="D964" t="s">
        <v>501</v>
      </c>
      <c r="E964">
        <v>2100</v>
      </c>
    </row>
    <row r="965" spans="3:5" x14ac:dyDescent="0.4">
      <c r="C965" t="s">
        <v>851</v>
      </c>
      <c r="D965" t="s">
        <v>502</v>
      </c>
      <c r="E965">
        <v>9000</v>
      </c>
    </row>
    <row r="966" spans="3:5" x14ac:dyDescent="0.4">
      <c r="C966" t="s">
        <v>851</v>
      </c>
      <c r="D966" t="s">
        <v>503</v>
      </c>
      <c r="E966">
        <v>6600</v>
      </c>
    </row>
    <row r="967" spans="3:5" x14ac:dyDescent="0.4">
      <c r="C967" t="s">
        <v>851</v>
      </c>
      <c r="D967" t="s">
        <v>504</v>
      </c>
      <c r="E967">
        <v>5700</v>
      </c>
    </row>
    <row r="968" spans="3:5" x14ac:dyDescent="0.4">
      <c r="C968" t="s">
        <v>851</v>
      </c>
      <c r="D968" t="s">
        <v>505</v>
      </c>
      <c r="E968">
        <v>7000</v>
      </c>
    </row>
    <row r="969" spans="3:5" x14ac:dyDescent="0.4">
      <c r="C969" t="s">
        <v>851</v>
      </c>
      <c r="D969" t="s">
        <v>688</v>
      </c>
      <c r="E969">
        <v>7700</v>
      </c>
    </row>
    <row r="970" spans="3:5" x14ac:dyDescent="0.4">
      <c r="C970" t="s">
        <v>851</v>
      </c>
      <c r="D970" t="s">
        <v>689</v>
      </c>
      <c r="E970">
        <v>6500</v>
      </c>
    </row>
    <row r="971" spans="3:5" x14ac:dyDescent="0.4">
      <c r="C971" t="s">
        <v>851</v>
      </c>
      <c r="D971" t="s">
        <v>690</v>
      </c>
      <c r="E971">
        <v>900</v>
      </c>
    </row>
    <row r="972" spans="3:5" x14ac:dyDescent="0.4">
      <c r="C972" t="s">
        <v>851</v>
      </c>
      <c r="D972" t="s">
        <v>691</v>
      </c>
      <c r="E972">
        <v>3200</v>
      </c>
    </row>
    <row r="973" spans="3:5" x14ac:dyDescent="0.4">
      <c r="C973" t="s">
        <v>851</v>
      </c>
      <c r="D973" t="s">
        <v>692</v>
      </c>
      <c r="E973">
        <v>19400</v>
      </c>
    </row>
    <row r="974" spans="3:5" x14ac:dyDescent="0.4">
      <c r="C974" t="s">
        <v>851</v>
      </c>
      <c r="D974" t="s">
        <v>693</v>
      </c>
      <c r="E974">
        <v>8700</v>
      </c>
    </row>
    <row r="975" spans="3:5" x14ac:dyDescent="0.4">
      <c r="C975" t="s">
        <v>851</v>
      </c>
      <c r="D975" t="s">
        <v>694</v>
      </c>
      <c r="E975">
        <v>7800</v>
      </c>
    </row>
    <row r="976" spans="3:5" x14ac:dyDescent="0.4">
      <c r="C976" t="s">
        <v>851</v>
      </c>
      <c r="D976" t="s">
        <v>695</v>
      </c>
      <c r="E976">
        <v>4600</v>
      </c>
    </row>
    <row r="977" spans="3:5" x14ac:dyDescent="0.4">
      <c r="C977" t="s">
        <v>851</v>
      </c>
      <c r="D977" t="s">
        <v>696</v>
      </c>
      <c r="E977">
        <v>800</v>
      </c>
    </row>
    <row r="978" spans="3:5" x14ac:dyDescent="0.4">
      <c r="C978" t="s">
        <v>851</v>
      </c>
      <c r="D978" t="s">
        <v>697</v>
      </c>
      <c r="E978">
        <v>6400</v>
      </c>
    </row>
    <row r="979" spans="3:5" x14ac:dyDescent="0.4">
      <c r="C979" t="s">
        <v>851</v>
      </c>
      <c r="D979" t="s">
        <v>698</v>
      </c>
      <c r="E979">
        <v>8500</v>
      </c>
    </row>
    <row r="980" spans="3:5" x14ac:dyDescent="0.4">
      <c r="C980" t="s">
        <v>851</v>
      </c>
      <c r="D980" t="s">
        <v>699</v>
      </c>
      <c r="E980">
        <v>1500</v>
      </c>
    </row>
    <row r="981" spans="3:5" x14ac:dyDescent="0.4">
      <c r="C981" t="s">
        <v>851</v>
      </c>
      <c r="D981" t="s">
        <v>700</v>
      </c>
      <c r="E981">
        <v>10400</v>
      </c>
    </row>
    <row r="982" spans="3:5" x14ac:dyDescent="0.4">
      <c r="C982" t="s">
        <v>851</v>
      </c>
      <c r="D982" t="s">
        <v>701</v>
      </c>
      <c r="E982">
        <v>13400</v>
      </c>
    </row>
    <row r="983" spans="3:5" x14ac:dyDescent="0.4">
      <c r="C983" t="s">
        <v>851</v>
      </c>
      <c r="D983" t="s">
        <v>702</v>
      </c>
      <c r="E983">
        <v>1300</v>
      </c>
    </row>
    <row r="984" spans="3:5" x14ac:dyDescent="0.4">
      <c r="C984" t="s">
        <v>851</v>
      </c>
      <c r="D984" t="s">
        <v>703</v>
      </c>
      <c r="E984">
        <v>7000</v>
      </c>
    </row>
    <row r="985" spans="3:5" x14ac:dyDescent="0.4">
      <c r="C985" t="s">
        <v>851</v>
      </c>
      <c r="D985" t="s">
        <v>704</v>
      </c>
      <c r="E985">
        <v>8800</v>
      </c>
    </row>
    <row r="986" spans="3:5" x14ac:dyDescent="0.4">
      <c r="C986" t="s">
        <v>851</v>
      </c>
      <c r="D986" t="s">
        <v>705</v>
      </c>
      <c r="E986">
        <v>6400</v>
      </c>
    </row>
    <row r="987" spans="3:5" x14ac:dyDescent="0.4">
      <c r="C987" t="s">
        <v>851</v>
      </c>
      <c r="D987" t="s">
        <v>706</v>
      </c>
      <c r="E987">
        <v>12000</v>
      </c>
    </row>
    <row r="988" spans="3:5" x14ac:dyDescent="0.4">
      <c r="C988" t="s">
        <v>851</v>
      </c>
      <c r="D988" t="s">
        <v>707</v>
      </c>
      <c r="E988">
        <v>9900</v>
      </c>
    </row>
    <row r="989" spans="3:5" x14ac:dyDescent="0.4">
      <c r="C989" t="s">
        <v>851</v>
      </c>
      <c r="D989" t="s">
        <v>708</v>
      </c>
      <c r="E989">
        <v>16000</v>
      </c>
    </row>
    <row r="990" spans="3:5" x14ac:dyDescent="0.4">
      <c r="C990" t="s">
        <v>851</v>
      </c>
      <c r="D990" t="s">
        <v>709</v>
      </c>
      <c r="E990">
        <v>8400</v>
      </c>
    </row>
    <row r="991" spans="3:5" x14ac:dyDescent="0.4">
      <c r="C991" t="s">
        <v>851</v>
      </c>
      <c r="D991" t="s">
        <v>710</v>
      </c>
      <c r="E991">
        <v>8600</v>
      </c>
    </row>
    <row r="992" spans="3:5" x14ac:dyDescent="0.4">
      <c r="C992" t="s">
        <v>851</v>
      </c>
      <c r="D992" t="s">
        <v>711</v>
      </c>
      <c r="E992">
        <v>15500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145900</v>
      </c>
    </row>
    <row r="999" spans="3:5" x14ac:dyDescent="0.4">
      <c r="C999" t="s">
        <v>852</v>
      </c>
      <c r="D999" t="s">
        <v>506</v>
      </c>
      <c r="E999">
        <v>0</v>
      </c>
    </row>
    <row r="1000" spans="3:5" x14ac:dyDescent="0.4">
      <c r="C1000" t="s">
        <v>852</v>
      </c>
      <c r="D1000" t="s">
        <v>507</v>
      </c>
      <c r="E1000">
        <v>86200</v>
      </c>
    </row>
    <row r="1001" spans="3:5" x14ac:dyDescent="0.4">
      <c r="C1001" t="s">
        <v>852</v>
      </c>
      <c r="D1001" t="s">
        <v>508</v>
      </c>
      <c r="E1001">
        <v>22500</v>
      </c>
    </row>
    <row r="1002" spans="3:5" x14ac:dyDescent="0.4">
      <c r="C1002" t="s">
        <v>852</v>
      </c>
      <c r="D1002" t="s">
        <v>509</v>
      </c>
      <c r="E1002">
        <v>17500</v>
      </c>
    </row>
    <row r="1003" spans="3:5" x14ac:dyDescent="0.4">
      <c r="C1003" t="s">
        <v>852</v>
      </c>
      <c r="D1003" t="s">
        <v>510</v>
      </c>
      <c r="E1003">
        <v>11700</v>
      </c>
    </row>
    <row r="1004" spans="3:5" x14ac:dyDescent="0.4">
      <c r="C1004" t="s">
        <v>852</v>
      </c>
      <c r="D1004" t="s">
        <v>511</v>
      </c>
      <c r="E1004">
        <v>4600</v>
      </c>
    </row>
    <row r="1005" spans="3:5" x14ac:dyDescent="0.4">
      <c r="C1005" t="s">
        <v>852</v>
      </c>
      <c r="D1005" t="s">
        <v>512</v>
      </c>
      <c r="E1005">
        <v>13400</v>
      </c>
    </row>
    <row r="1006" spans="3:5" x14ac:dyDescent="0.4">
      <c r="C1006" t="s">
        <v>852</v>
      </c>
      <c r="D1006" t="s">
        <v>513</v>
      </c>
      <c r="E1006">
        <v>26000</v>
      </c>
    </row>
    <row r="1007" spans="3:5" x14ac:dyDescent="0.4">
      <c r="C1007" t="s">
        <v>852</v>
      </c>
      <c r="D1007" t="s">
        <v>514</v>
      </c>
      <c r="E1007">
        <v>6700</v>
      </c>
    </row>
    <row r="1008" spans="3:5" x14ac:dyDescent="0.4">
      <c r="C1008" t="s">
        <v>852</v>
      </c>
      <c r="D1008" t="s">
        <v>515</v>
      </c>
      <c r="E1008">
        <v>6600</v>
      </c>
    </row>
    <row r="1009" spans="3:5" x14ac:dyDescent="0.4">
      <c r="C1009" t="s">
        <v>852</v>
      </c>
      <c r="D1009" t="s">
        <v>516</v>
      </c>
      <c r="E1009">
        <v>9500</v>
      </c>
    </row>
    <row r="1010" spans="3:5" x14ac:dyDescent="0.4">
      <c r="C1010" t="s">
        <v>852</v>
      </c>
      <c r="D1010" t="s">
        <v>517</v>
      </c>
      <c r="E1010">
        <v>4500</v>
      </c>
    </row>
    <row r="1011" spans="3:5" x14ac:dyDescent="0.4">
      <c r="C1011" t="s">
        <v>852</v>
      </c>
      <c r="D1011" t="s">
        <v>518</v>
      </c>
      <c r="E1011">
        <v>6000</v>
      </c>
    </row>
    <row r="1012" spans="3:5" x14ac:dyDescent="0.4">
      <c r="C1012" t="s">
        <v>852</v>
      </c>
      <c r="D1012" t="s">
        <v>519</v>
      </c>
      <c r="E1012">
        <v>4100</v>
      </c>
    </row>
    <row r="1013" spans="3:5" x14ac:dyDescent="0.4">
      <c r="C1013" t="s">
        <v>852</v>
      </c>
      <c r="D1013" t="s">
        <v>520</v>
      </c>
      <c r="E1013">
        <v>2600</v>
      </c>
    </row>
    <row r="1014" spans="3:5" x14ac:dyDescent="0.4">
      <c r="C1014" t="s">
        <v>852</v>
      </c>
      <c r="D1014" t="s">
        <v>521</v>
      </c>
      <c r="E1014">
        <v>21200</v>
      </c>
    </row>
    <row r="1015" spans="3:5" x14ac:dyDescent="0.4">
      <c r="C1015" t="s">
        <v>852</v>
      </c>
      <c r="D1015" t="s">
        <v>522</v>
      </c>
      <c r="E1015">
        <v>7200</v>
      </c>
    </row>
    <row r="1016" spans="3:5" x14ac:dyDescent="0.4">
      <c r="C1016" t="s">
        <v>852</v>
      </c>
      <c r="D1016" t="s">
        <v>523</v>
      </c>
      <c r="E1016">
        <v>4300</v>
      </c>
    </row>
    <row r="1017" spans="3:5" x14ac:dyDescent="0.4">
      <c r="C1017" t="s">
        <v>852</v>
      </c>
      <c r="D1017" t="s">
        <v>524</v>
      </c>
      <c r="E1017">
        <v>2500</v>
      </c>
    </row>
    <row r="1018" spans="3:5" x14ac:dyDescent="0.4">
      <c r="C1018" t="s">
        <v>852</v>
      </c>
      <c r="D1018" t="s">
        <v>525</v>
      </c>
      <c r="E1018">
        <v>5200</v>
      </c>
    </row>
    <row r="1019" spans="3:5" x14ac:dyDescent="0.4">
      <c r="C1019" t="s">
        <v>852</v>
      </c>
      <c r="D1019" t="s">
        <v>526</v>
      </c>
      <c r="E1019">
        <v>4100</v>
      </c>
    </row>
    <row r="1020" spans="3:5" x14ac:dyDescent="0.4">
      <c r="C1020" t="s">
        <v>852</v>
      </c>
      <c r="D1020" t="s">
        <v>527</v>
      </c>
      <c r="E1020">
        <v>10100</v>
      </c>
    </row>
    <row r="1021" spans="3:5" x14ac:dyDescent="0.4">
      <c r="C1021" t="s">
        <v>852</v>
      </c>
      <c r="D1021" t="s">
        <v>528</v>
      </c>
      <c r="E1021">
        <v>28400</v>
      </c>
    </row>
    <row r="1022" spans="3:5" x14ac:dyDescent="0.4">
      <c r="C1022" t="s">
        <v>852</v>
      </c>
      <c r="D1022" t="s">
        <v>529</v>
      </c>
      <c r="E1022">
        <v>5200</v>
      </c>
    </row>
    <row r="1023" spans="3:5" x14ac:dyDescent="0.4">
      <c r="C1023" t="s">
        <v>852</v>
      </c>
      <c r="D1023" t="s">
        <v>530</v>
      </c>
      <c r="E1023">
        <v>18900</v>
      </c>
    </row>
    <row r="1024" spans="3:5" x14ac:dyDescent="0.4">
      <c r="C1024" t="s">
        <v>852</v>
      </c>
      <c r="D1024" t="s">
        <v>531</v>
      </c>
      <c r="E1024">
        <v>10700</v>
      </c>
    </row>
    <row r="1025" spans="3:5" x14ac:dyDescent="0.4">
      <c r="C1025" t="s">
        <v>852</v>
      </c>
      <c r="D1025" t="s">
        <v>532</v>
      </c>
      <c r="E1025">
        <v>10100</v>
      </c>
    </row>
    <row r="1026" spans="3:5" x14ac:dyDescent="0.4">
      <c r="C1026" t="s">
        <v>852</v>
      </c>
      <c r="D1026" t="s">
        <v>533</v>
      </c>
      <c r="E1026">
        <v>3000</v>
      </c>
    </row>
    <row r="1027" spans="3:5" x14ac:dyDescent="0.4">
      <c r="C1027" t="s">
        <v>852</v>
      </c>
      <c r="D1027" t="s">
        <v>534</v>
      </c>
      <c r="E1027">
        <v>9000</v>
      </c>
    </row>
    <row r="1028" spans="3:5" x14ac:dyDescent="0.4">
      <c r="C1028" t="s">
        <v>852</v>
      </c>
      <c r="D1028" t="s">
        <v>535</v>
      </c>
      <c r="E1028">
        <v>1600</v>
      </c>
    </row>
    <row r="1029" spans="3:5" x14ac:dyDescent="0.4">
      <c r="C1029" t="s">
        <v>852</v>
      </c>
      <c r="D1029" t="s">
        <v>536</v>
      </c>
      <c r="E1029">
        <v>12500</v>
      </c>
    </row>
    <row r="1030" spans="3:5" x14ac:dyDescent="0.4">
      <c r="C1030" t="s">
        <v>852</v>
      </c>
      <c r="D1030" t="s">
        <v>537</v>
      </c>
      <c r="E1030">
        <v>12100</v>
      </c>
    </row>
    <row r="1031" spans="3:5" x14ac:dyDescent="0.4">
      <c r="C1031" t="s">
        <v>852</v>
      </c>
      <c r="D1031" t="s">
        <v>538</v>
      </c>
      <c r="E1031">
        <v>9500</v>
      </c>
    </row>
    <row r="1032" spans="3:5" x14ac:dyDescent="0.4">
      <c r="C1032" t="s">
        <v>852</v>
      </c>
      <c r="D1032" t="s">
        <v>539</v>
      </c>
      <c r="E1032">
        <v>4200</v>
      </c>
    </row>
    <row r="1033" spans="3:5" x14ac:dyDescent="0.4">
      <c r="C1033" t="s">
        <v>852</v>
      </c>
      <c r="D1033" t="s">
        <v>540</v>
      </c>
      <c r="E1033">
        <v>6800</v>
      </c>
    </row>
    <row r="1034" spans="3:5" x14ac:dyDescent="0.4">
      <c r="C1034" t="s">
        <v>852</v>
      </c>
      <c r="D1034" t="s">
        <v>541</v>
      </c>
      <c r="E1034">
        <v>6300</v>
      </c>
    </row>
    <row r="1035" spans="3:5" x14ac:dyDescent="0.4">
      <c r="C1035" t="s">
        <v>852</v>
      </c>
      <c r="D1035" t="s">
        <v>542</v>
      </c>
      <c r="E1035">
        <v>4700</v>
      </c>
    </row>
    <row r="1036" spans="3:5" x14ac:dyDescent="0.4">
      <c r="C1036" t="s">
        <v>852</v>
      </c>
      <c r="D1036" t="s">
        <v>543</v>
      </c>
      <c r="E1036">
        <v>8300</v>
      </c>
    </row>
    <row r="1037" spans="3:5" x14ac:dyDescent="0.4">
      <c r="C1037" t="s">
        <v>852</v>
      </c>
      <c r="D1037" t="s">
        <v>544</v>
      </c>
      <c r="E1037">
        <v>2700</v>
      </c>
    </row>
    <row r="1038" spans="3:5" x14ac:dyDescent="0.4">
      <c r="C1038" t="s">
        <v>852</v>
      </c>
      <c r="D1038" t="s">
        <v>545</v>
      </c>
      <c r="E1038">
        <v>100</v>
      </c>
    </row>
    <row r="1039" spans="3:5" x14ac:dyDescent="0.4">
      <c r="C1039" t="s">
        <v>852</v>
      </c>
      <c r="D1039" t="s">
        <v>546</v>
      </c>
      <c r="E1039">
        <v>13500</v>
      </c>
    </row>
    <row r="1040" spans="3:5" x14ac:dyDescent="0.4">
      <c r="C1040" t="s">
        <v>852</v>
      </c>
      <c r="D1040" t="s">
        <v>547</v>
      </c>
      <c r="E1040">
        <v>7600</v>
      </c>
    </row>
    <row r="1041" spans="3:5" x14ac:dyDescent="0.4">
      <c r="C1041" t="s">
        <v>852</v>
      </c>
      <c r="D1041" t="s">
        <v>548</v>
      </c>
      <c r="E1041">
        <v>10400</v>
      </c>
    </row>
    <row r="1042" spans="3:5" x14ac:dyDescent="0.4">
      <c r="C1042" t="s">
        <v>852</v>
      </c>
      <c r="D1042" t="s">
        <v>549</v>
      </c>
      <c r="E1042">
        <v>3100</v>
      </c>
    </row>
    <row r="1043" spans="3:5" x14ac:dyDescent="0.4">
      <c r="C1043" t="s">
        <v>852</v>
      </c>
      <c r="D1043" t="s">
        <v>550</v>
      </c>
      <c r="E1043">
        <v>3600</v>
      </c>
    </row>
    <row r="1044" spans="3:5" x14ac:dyDescent="0.4">
      <c r="C1044" t="s">
        <v>852</v>
      </c>
      <c r="D1044" t="s">
        <v>551</v>
      </c>
      <c r="E1044">
        <v>700</v>
      </c>
    </row>
    <row r="1045" spans="3:5" x14ac:dyDescent="0.4">
      <c r="C1045" t="s">
        <v>852</v>
      </c>
      <c r="D1045" t="s">
        <v>552</v>
      </c>
      <c r="E1045">
        <v>9100</v>
      </c>
    </row>
    <row r="1046" spans="3:5" x14ac:dyDescent="0.4">
      <c r="C1046" t="s">
        <v>852</v>
      </c>
      <c r="D1046" t="s">
        <v>553</v>
      </c>
      <c r="E1046">
        <v>4100</v>
      </c>
    </row>
    <row r="1047" spans="3:5" x14ac:dyDescent="0.4">
      <c r="C1047" t="s">
        <v>852</v>
      </c>
      <c r="D1047" t="s">
        <v>554</v>
      </c>
      <c r="E1047">
        <v>2200</v>
      </c>
    </row>
    <row r="1048" spans="3:5" x14ac:dyDescent="0.4">
      <c r="C1048" t="s">
        <v>852</v>
      </c>
      <c r="D1048" t="s">
        <v>555</v>
      </c>
      <c r="E1048">
        <v>2500</v>
      </c>
    </row>
    <row r="1049" spans="3:5" x14ac:dyDescent="0.4">
      <c r="C1049" t="s">
        <v>852</v>
      </c>
      <c r="D1049" t="s">
        <v>556</v>
      </c>
      <c r="E1049">
        <v>1400</v>
      </c>
    </row>
    <row r="1050" spans="3:5" x14ac:dyDescent="0.4">
      <c r="C1050" t="s">
        <v>852</v>
      </c>
      <c r="D1050" t="s">
        <v>557</v>
      </c>
      <c r="E1050">
        <v>1200</v>
      </c>
    </row>
    <row r="1051" spans="3:5" x14ac:dyDescent="0.4">
      <c r="C1051" t="s">
        <v>852</v>
      </c>
      <c r="D1051" t="s">
        <v>558</v>
      </c>
      <c r="E1051">
        <v>300</v>
      </c>
    </row>
    <row r="1052" spans="3:5" x14ac:dyDescent="0.4">
      <c r="C1052" t="s">
        <v>852</v>
      </c>
      <c r="D1052" t="s">
        <v>559</v>
      </c>
      <c r="E1052">
        <v>15000</v>
      </c>
    </row>
    <row r="1053" spans="3:5" x14ac:dyDescent="0.4">
      <c r="C1053" t="s">
        <v>852</v>
      </c>
      <c r="D1053" t="s">
        <v>560</v>
      </c>
      <c r="E1053">
        <v>8100</v>
      </c>
    </row>
    <row r="1054" spans="3:5" x14ac:dyDescent="0.4">
      <c r="C1054" t="s">
        <v>852</v>
      </c>
      <c r="D1054" t="s">
        <v>561</v>
      </c>
      <c r="E1054">
        <v>19500</v>
      </c>
    </row>
    <row r="1055" spans="3:5" x14ac:dyDescent="0.4">
      <c r="C1055" t="s">
        <v>852</v>
      </c>
      <c r="D1055" t="s">
        <v>562</v>
      </c>
      <c r="E1055">
        <v>6100</v>
      </c>
    </row>
    <row r="1056" spans="3:5" x14ac:dyDescent="0.4">
      <c r="C1056" t="s">
        <v>852</v>
      </c>
      <c r="D1056" t="s">
        <v>563</v>
      </c>
      <c r="E1056">
        <v>8400</v>
      </c>
    </row>
    <row r="1057" spans="3:5" x14ac:dyDescent="0.4">
      <c r="C1057" t="s">
        <v>852</v>
      </c>
      <c r="D1057" t="s">
        <v>564</v>
      </c>
      <c r="E1057">
        <v>31300</v>
      </c>
    </row>
    <row r="1058" spans="3:5" x14ac:dyDescent="0.4">
      <c r="C1058" t="s">
        <v>852</v>
      </c>
      <c r="D1058" t="s">
        <v>565</v>
      </c>
      <c r="E1058">
        <v>13000</v>
      </c>
    </row>
    <row r="1059" spans="3:5" x14ac:dyDescent="0.4">
      <c r="C1059" t="s">
        <v>852</v>
      </c>
      <c r="D1059" t="s">
        <v>566</v>
      </c>
      <c r="E1059">
        <v>13900</v>
      </c>
    </row>
    <row r="1060" spans="3:5" x14ac:dyDescent="0.4">
      <c r="C1060" t="s">
        <v>852</v>
      </c>
      <c r="D1060" t="s">
        <v>567</v>
      </c>
      <c r="E1060">
        <v>8700</v>
      </c>
    </row>
    <row r="1061" spans="3:5" x14ac:dyDescent="0.4">
      <c r="C1061" t="s">
        <v>852</v>
      </c>
      <c r="D1061" t="s">
        <v>568</v>
      </c>
      <c r="E1061">
        <v>7100</v>
      </c>
    </row>
    <row r="1062" spans="3:5" x14ac:dyDescent="0.4">
      <c r="C1062" t="s">
        <v>852</v>
      </c>
      <c r="D1062" t="s">
        <v>569</v>
      </c>
      <c r="E1062">
        <v>3300</v>
      </c>
    </row>
    <row r="1063" spans="3:5" x14ac:dyDescent="0.4">
      <c r="C1063" t="s">
        <v>852</v>
      </c>
      <c r="D1063" t="s">
        <v>570</v>
      </c>
      <c r="E1063">
        <v>6900</v>
      </c>
    </row>
    <row r="1064" spans="3:5" x14ac:dyDescent="0.4">
      <c r="C1064" t="s">
        <v>852</v>
      </c>
      <c r="D1064" t="s">
        <v>571</v>
      </c>
      <c r="E1064">
        <v>2300</v>
      </c>
    </row>
    <row r="1065" spans="3:5" x14ac:dyDescent="0.4">
      <c r="C1065" t="s">
        <v>852</v>
      </c>
      <c r="D1065" t="s">
        <v>572</v>
      </c>
      <c r="E1065">
        <v>2900</v>
      </c>
    </row>
    <row r="1066" spans="3:5" x14ac:dyDescent="0.4">
      <c r="C1066" t="s">
        <v>852</v>
      </c>
      <c r="D1066" t="s">
        <v>573</v>
      </c>
      <c r="E1066">
        <v>4100</v>
      </c>
    </row>
    <row r="1067" spans="3:5" x14ac:dyDescent="0.4">
      <c r="C1067" t="s">
        <v>852</v>
      </c>
      <c r="D1067" t="s">
        <v>574</v>
      </c>
      <c r="E1067">
        <v>1700</v>
      </c>
    </row>
    <row r="1068" spans="3:5" x14ac:dyDescent="0.4">
      <c r="C1068" t="s">
        <v>852</v>
      </c>
      <c r="D1068" t="s">
        <v>575</v>
      </c>
      <c r="E1068">
        <v>800</v>
      </c>
    </row>
    <row r="1069" spans="3:5" x14ac:dyDescent="0.4">
      <c r="C1069" t="s">
        <v>852</v>
      </c>
      <c r="D1069" t="s">
        <v>576</v>
      </c>
      <c r="E1069">
        <v>4600</v>
      </c>
    </row>
    <row r="1070" spans="3:5" x14ac:dyDescent="0.4">
      <c r="C1070" t="s">
        <v>852</v>
      </c>
      <c r="D1070" t="s">
        <v>577</v>
      </c>
      <c r="E1070">
        <v>1300</v>
      </c>
    </row>
    <row r="1071" spans="3:5" x14ac:dyDescent="0.4">
      <c r="C1071" t="s">
        <v>852</v>
      </c>
      <c r="D1071" t="s">
        <v>578</v>
      </c>
      <c r="E1071">
        <v>2500</v>
      </c>
    </row>
    <row r="1072" spans="3:5" x14ac:dyDescent="0.4">
      <c r="C1072" t="s">
        <v>852</v>
      </c>
      <c r="D1072" t="s">
        <v>579</v>
      </c>
      <c r="E1072">
        <v>2000</v>
      </c>
    </row>
    <row r="1073" spans="3:5" x14ac:dyDescent="0.4">
      <c r="C1073" t="s">
        <v>852</v>
      </c>
      <c r="D1073" t="s">
        <v>580</v>
      </c>
      <c r="E1073">
        <v>1400</v>
      </c>
    </row>
    <row r="1074" spans="3:5" x14ac:dyDescent="0.4">
      <c r="C1074" t="s">
        <v>852</v>
      </c>
      <c r="D1074" t="s">
        <v>581</v>
      </c>
      <c r="E1074">
        <v>900</v>
      </c>
    </row>
    <row r="1075" spans="3:5" x14ac:dyDescent="0.4">
      <c r="C1075" t="s">
        <v>852</v>
      </c>
      <c r="D1075" t="s">
        <v>582</v>
      </c>
      <c r="E1075">
        <v>6300</v>
      </c>
    </row>
    <row r="1076" spans="3:5" x14ac:dyDescent="0.4">
      <c r="C1076" t="s">
        <v>852</v>
      </c>
      <c r="D1076" t="s">
        <v>583</v>
      </c>
      <c r="E1076">
        <v>15400</v>
      </c>
    </row>
    <row r="1077" spans="3:5" x14ac:dyDescent="0.4">
      <c r="C1077" t="s">
        <v>852</v>
      </c>
      <c r="D1077" t="s">
        <v>584</v>
      </c>
      <c r="E1077">
        <v>1000</v>
      </c>
    </row>
    <row r="1078" spans="3:5" x14ac:dyDescent="0.4">
      <c r="C1078" t="s">
        <v>852</v>
      </c>
      <c r="D1078" t="s">
        <v>585</v>
      </c>
      <c r="E1078">
        <v>1200</v>
      </c>
    </row>
    <row r="1079" spans="3:5" x14ac:dyDescent="0.4">
      <c r="C1079" t="s">
        <v>852</v>
      </c>
      <c r="D1079" t="s">
        <v>586</v>
      </c>
      <c r="E1079">
        <v>4500</v>
      </c>
    </row>
    <row r="1080" spans="3:5" x14ac:dyDescent="0.4">
      <c r="C1080" t="s">
        <v>852</v>
      </c>
      <c r="D1080" t="s">
        <v>587</v>
      </c>
      <c r="E1080">
        <v>4400</v>
      </c>
    </row>
    <row r="1081" spans="3:5" x14ac:dyDescent="0.4">
      <c r="C1081" t="s">
        <v>852</v>
      </c>
      <c r="D1081" t="s">
        <v>588</v>
      </c>
      <c r="E1081">
        <v>9100</v>
      </c>
    </row>
    <row r="1082" spans="3:5" x14ac:dyDescent="0.4">
      <c r="C1082" t="s">
        <v>852</v>
      </c>
      <c r="D1082" t="s">
        <v>589</v>
      </c>
      <c r="E1082">
        <v>10500</v>
      </c>
    </row>
    <row r="1083" spans="3:5" x14ac:dyDescent="0.4">
      <c r="C1083" t="s">
        <v>852</v>
      </c>
      <c r="D1083" t="s">
        <v>590</v>
      </c>
      <c r="E1083">
        <v>13400</v>
      </c>
    </row>
    <row r="1084" spans="3:5" x14ac:dyDescent="0.4">
      <c r="C1084" t="s">
        <v>852</v>
      </c>
      <c r="D1084" t="s">
        <v>591</v>
      </c>
      <c r="E1084">
        <v>6100</v>
      </c>
    </row>
    <row r="1085" spans="3:5" x14ac:dyDescent="0.4">
      <c r="C1085" t="s">
        <v>852</v>
      </c>
      <c r="D1085" t="s">
        <v>592</v>
      </c>
      <c r="E1085">
        <v>1600</v>
      </c>
    </row>
    <row r="1086" spans="3:5" x14ac:dyDescent="0.4">
      <c r="C1086" t="s">
        <v>852</v>
      </c>
      <c r="D1086" t="s">
        <v>593</v>
      </c>
      <c r="E1086">
        <v>2300</v>
      </c>
    </row>
    <row r="1087" spans="3:5" x14ac:dyDescent="0.4">
      <c r="C1087" t="s">
        <v>852</v>
      </c>
      <c r="D1087" t="s">
        <v>594</v>
      </c>
      <c r="E1087">
        <v>10300</v>
      </c>
    </row>
    <row r="1088" spans="3:5" x14ac:dyDescent="0.4">
      <c r="C1088" t="s">
        <v>852</v>
      </c>
      <c r="D1088" t="s">
        <v>595</v>
      </c>
      <c r="E1088">
        <v>1400</v>
      </c>
    </row>
    <row r="1089" spans="3:5" x14ac:dyDescent="0.4">
      <c r="C1089" t="s">
        <v>852</v>
      </c>
      <c r="D1089" t="s">
        <v>596</v>
      </c>
      <c r="E1089">
        <v>5500</v>
      </c>
    </row>
    <row r="1090" spans="3:5" x14ac:dyDescent="0.4">
      <c r="C1090" t="s">
        <v>852</v>
      </c>
      <c r="D1090" t="s">
        <v>597</v>
      </c>
      <c r="E1090">
        <v>1700</v>
      </c>
    </row>
    <row r="1091" spans="3:5" x14ac:dyDescent="0.4">
      <c r="C1091" t="s">
        <v>852</v>
      </c>
      <c r="D1091" t="s">
        <v>598</v>
      </c>
      <c r="E1091">
        <v>1800</v>
      </c>
    </row>
    <row r="1092" spans="3:5" x14ac:dyDescent="0.4">
      <c r="C1092" t="s">
        <v>852</v>
      </c>
      <c r="D1092" t="s">
        <v>599</v>
      </c>
      <c r="E1092">
        <v>200</v>
      </c>
    </row>
    <row r="1093" spans="3:5" x14ac:dyDescent="0.4">
      <c r="C1093" t="s">
        <v>852</v>
      </c>
      <c r="D1093" t="s">
        <v>600</v>
      </c>
      <c r="E1093">
        <v>5300</v>
      </c>
    </row>
    <row r="1094" spans="3:5" x14ac:dyDescent="0.4">
      <c r="C1094" t="s">
        <v>852</v>
      </c>
      <c r="D1094" t="s">
        <v>601</v>
      </c>
      <c r="E1094">
        <v>200</v>
      </c>
    </row>
    <row r="1095" spans="3:5" x14ac:dyDescent="0.4">
      <c r="C1095" t="s">
        <v>852</v>
      </c>
      <c r="D1095" t="s">
        <v>602</v>
      </c>
      <c r="E1095">
        <v>16300</v>
      </c>
    </row>
    <row r="1096" spans="3:5" x14ac:dyDescent="0.4">
      <c r="C1096" t="s">
        <v>852</v>
      </c>
      <c r="D1096" t="s">
        <v>603</v>
      </c>
      <c r="E1096">
        <v>2300</v>
      </c>
    </row>
    <row r="1097" spans="3:5" x14ac:dyDescent="0.4">
      <c r="C1097" t="s">
        <v>852</v>
      </c>
      <c r="D1097" t="s">
        <v>604</v>
      </c>
      <c r="E1097">
        <v>2600</v>
      </c>
    </row>
    <row r="1098" spans="3:5" x14ac:dyDescent="0.4">
      <c r="C1098" t="s">
        <v>852</v>
      </c>
      <c r="D1098" t="s">
        <v>605</v>
      </c>
      <c r="E1098">
        <v>1900</v>
      </c>
    </row>
    <row r="1099" spans="3:5" x14ac:dyDescent="0.4">
      <c r="C1099" t="s">
        <v>852</v>
      </c>
      <c r="D1099" t="s">
        <v>606</v>
      </c>
      <c r="E1099">
        <v>6500</v>
      </c>
    </row>
    <row r="1100" spans="3:5" x14ac:dyDescent="0.4">
      <c r="C1100" t="s">
        <v>852</v>
      </c>
      <c r="D1100" t="s">
        <v>607</v>
      </c>
      <c r="E1100">
        <v>11700</v>
      </c>
    </row>
    <row r="1101" spans="3:5" x14ac:dyDescent="0.4">
      <c r="C1101" t="s">
        <v>852</v>
      </c>
      <c r="D1101" t="s">
        <v>608</v>
      </c>
      <c r="E1101">
        <v>4600</v>
      </c>
    </row>
    <row r="1102" spans="3:5" x14ac:dyDescent="0.4">
      <c r="C1102" t="s">
        <v>852</v>
      </c>
      <c r="D1102" t="s">
        <v>609</v>
      </c>
      <c r="E1102">
        <v>6500</v>
      </c>
    </row>
    <row r="1103" spans="3:5" x14ac:dyDescent="0.4">
      <c r="C1103" t="s">
        <v>852</v>
      </c>
      <c r="D1103" t="s">
        <v>610</v>
      </c>
      <c r="E1103">
        <v>4600</v>
      </c>
    </row>
    <row r="1104" spans="3:5" x14ac:dyDescent="0.4">
      <c r="C1104" t="s">
        <v>852</v>
      </c>
      <c r="D1104" t="s">
        <v>611</v>
      </c>
      <c r="E1104">
        <v>1000</v>
      </c>
    </row>
    <row r="1105" spans="3:5" x14ac:dyDescent="0.4">
      <c r="C1105" t="s">
        <v>852</v>
      </c>
      <c r="D1105" t="s">
        <v>612</v>
      </c>
      <c r="E1105">
        <v>5700</v>
      </c>
    </row>
    <row r="1106" spans="3:5" x14ac:dyDescent="0.4">
      <c r="C1106" t="s">
        <v>852</v>
      </c>
      <c r="D1106" t="s">
        <v>613</v>
      </c>
      <c r="E1106">
        <v>1000</v>
      </c>
    </row>
    <row r="1107" spans="3:5" x14ac:dyDescent="0.4">
      <c r="C1107" t="s">
        <v>852</v>
      </c>
      <c r="D1107" t="s">
        <v>614</v>
      </c>
      <c r="E1107">
        <v>6500</v>
      </c>
    </row>
    <row r="1108" spans="3:5" x14ac:dyDescent="0.4">
      <c r="C1108" t="s">
        <v>852</v>
      </c>
      <c r="D1108" t="s">
        <v>615</v>
      </c>
      <c r="E1108">
        <v>2900</v>
      </c>
    </row>
    <row r="1109" spans="3:5" x14ac:dyDescent="0.4">
      <c r="C1109" t="s">
        <v>852</v>
      </c>
      <c r="D1109" t="s">
        <v>616</v>
      </c>
      <c r="E1109">
        <v>2000</v>
      </c>
    </row>
    <row r="1110" spans="3:5" x14ac:dyDescent="0.4">
      <c r="C1110" t="s">
        <v>852</v>
      </c>
      <c r="D1110" t="s">
        <v>617</v>
      </c>
      <c r="E1110">
        <v>900</v>
      </c>
    </row>
    <row r="1111" spans="3:5" x14ac:dyDescent="0.4">
      <c r="C1111" t="s">
        <v>852</v>
      </c>
      <c r="D1111" t="s">
        <v>618</v>
      </c>
      <c r="E1111">
        <v>8400</v>
      </c>
    </row>
    <row r="1112" spans="3:5" x14ac:dyDescent="0.4">
      <c r="C1112" t="s">
        <v>852</v>
      </c>
      <c r="D1112" t="s">
        <v>619</v>
      </c>
      <c r="E1112">
        <v>2100</v>
      </c>
    </row>
    <row r="1113" spans="3:5" x14ac:dyDescent="0.4">
      <c r="C1113" t="s">
        <v>852</v>
      </c>
      <c r="D1113" t="s">
        <v>620</v>
      </c>
      <c r="E1113">
        <v>5400</v>
      </c>
    </row>
    <row r="1114" spans="3:5" x14ac:dyDescent="0.4">
      <c r="C1114" t="s">
        <v>852</v>
      </c>
      <c r="D1114" t="s">
        <v>621</v>
      </c>
      <c r="E1114">
        <v>2300</v>
      </c>
    </row>
    <row r="1115" spans="3:5" x14ac:dyDescent="0.4">
      <c r="C1115" t="s">
        <v>852</v>
      </c>
      <c r="D1115" t="s">
        <v>622</v>
      </c>
      <c r="E1115">
        <v>1900</v>
      </c>
    </row>
    <row r="1116" spans="3:5" x14ac:dyDescent="0.4">
      <c r="C1116" t="s">
        <v>852</v>
      </c>
      <c r="D1116" t="s">
        <v>623</v>
      </c>
      <c r="E1116">
        <v>3200</v>
      </c>
    </row>
    <row r="1117" spans="3:5" x14ac:dyDescent="0.4">
      <c r="C1117" t="s">
        <v>852</v>
      </c>
      <c r="D1117" t="s">
        <v>624</v>
      </c>
      <c r="E1117">
        <v>9600</v>
      </c>
    </row>
    <row r="1118" spans="3:5" x14ac:dyDescent="0.4">
      <c r="C1118" t="s">
        <v>852</v>
      </c>
      <c r="D1118" t="s">
        <v>625</v>
      </c>
      <c r="E1118">
        <v>2000</v>
      </c>
    </row>
    <row r="1119" spans="3:5" x14ac:dyDescent="0.4">
      <c r="C1119" t="s">
        <v>852</v>
      </c>
      <c r="D1119" t="s">
        <v>626</v>
      </c>
      <c r="E1119">
        <v>2700</v>
      </c>
    </row>
    <row r="1120" spans="3:5" x14ac:dyDescent="0.4">
      <c r="C1120" t="s">
        <v>852</v>
      </c>
      <c r="D1120" t="s">
        <v>627</v>
      </c>
      <c r="E1120">
        <v>300</v>
      </c>
    </row>
    <row r="1121" spans="3:5" x14ac:dyDescent="0.4">
      <c r="C1121" t="s">
        <v>852</v>
      </c>
      <c r="D1121" t="s">
        <v>628</v>
      </c>
      <c r="E1121">
        <v>7700</v>
      </c>
    </row>
    <row r="1122" spans="3:5" x14ac:dyDescent="0.4">
      <c r="C1122" t="s">
        <v>852</v>
      </c>
      <c r="D1122" t="s">
        <v>629</v>
      </c>
      <c r="E1122">
        <v>4000</v>
      </c>
    </row>
    <row r="1123" spans="3:5" x14ac:dyDescent="0.4">
      <c r="C1123" t="s">
        <v>852</v>
      </c>
      <c r="D1123" t="s">
        <v>630</v>
      </c>
      <c r="E1123">
        <v>7100</v>
      </c>
    </row>
    <row r="1124" spans="3:5" x14ac:dyDescent="0.4">
      <c r="C1124" t="s">
        <v>852</v>
      </c>
      <c r="D1124" t="s">
        <v>631</v>
      </c>
      <c r="E1124">
        <v>2800</v>
      </c>
    </row>
    <row r="1125" spans="3:5" x14ac:dyDescent="0.4">
      <c r="C1125" t="s">
        <v>852</v>
      </c>
      <c r="D1125" t="s">
        <v>632</v>
      </c>
      <c r="E1125">
        <v>9500</v>
      </c>
    </row>
    <row r="1126" spans="3:5" x14ac:dyDescent="0.4">
      <c r="C1126" t="s">
        <v>852</v>
      </c>
      <c r="D1126" t="s">
        <v>633</v>
      </c>
      <c r="E1126">
        <v>6500</v>
      </c>
    </row>
    <row r="1127" spans="3:5" x14ac:dyDescent="0.4">
      <c r="C1127" t="s">
        <v>852</v>
      </c>
      <c r="D1127" t="s">
        <v>634</v>
      </c>
      <c r="E1127">
        <v>4200</v>
      </c>
    </row>
    <row r="1128" spans="3:5" x14ac:dyDescent="0.4">
      <c r="C1128" t="s">
        <v>852</v>
      </c>
      <c r="D1128" t="s">
        <v>635</v>
      </c>
      <c r="E1128">
        <v>3600</v>
      </c>
    </row>
    <row r="1129" spans="3:5" x14ac:dyDescent="0.4">
      <c r="C1129" t="s">
        <v>852</v>
      </c>
      <c r="D1129" t="s">
        <v>636</v>
      </c>
      <c r="E1129">
        <v>11600</v>
      </c>
    </row>
    <row r="1130" spans="3:5" x14ac:dyDescent="0.4">
      <c r="C1130" t="s">
        <v>852</v>
      </c>
      <c r="D1130" t="s">
        <v>637</v>
      </c>
      <c r="E1130">
        <v>13900</v>
      </c>
    </row>
    <row r="1131" spans="3:5" x14ac:dyDescent="0.4">
      <c r="C1131" t="s">
        <v>852</v>
      </c>
      <c r="D1131" t="s">
        <v>638</v>
      </c>
      <c r="E1131">
        <v>10900</v>
      </c>
    </row>
    <row r="1132" spans="3:5" x14ac:dyDescent="0.4">
      <c r="C1132" t="s">
        <v>852</v>
      </c>
      <c r="D1132" t="s">
        <v>639</v>
      </c>
      <c r="E1132">
        <v>5500</v>
      </c>
    </row>
    <row r="1133" spans="3:5" x14ac:dyDescent="0.4">
      <c r="C1133" t="s">
        <v>852</v>
      </c>
      <c r="D1133" t="s">
        <v>640</v>
      </c>
      <c r="E1133">
        <v>4900</v>
      </c>
    </row>
    <row r="1134" spans="3:5" x14ac:dyDescent="0.4">
      <c r="C1134" t="s">
        <v>852</v>
      </c>
      <c r="D1134" t="s">
        <v>641</v>
      </c>
      <c r="E1134">
        <v>3200</v>
      </c>
    </row>
    <row r="1135" spans="3:5" x14ac:dyDescent="0.4">
      <c r="C1135" t="s">
        <v>852</v>
      </c>
      <c r="D1135" t="s">
        <v>642</v>
      </c>
      <c r="E1135">
        <v>3200</v>
      </c>
    </row>
    <row r="1136" spans="3:5" x14ac:dyDescent="0.4">
      <c r="C1136" t="s">
        <v>852</v>
      </c>
      <c r="D1136" t="s">
        <v>643</v>
      </c>
      <c r="E1136">
        <v>18800</v>
      </c>
    </row>
    <row r="1137" spans="3:5" x14ac:dyDescent="0.4">
      <c r="C1137" t="s">
        <v>852</v>
      </c>
      <c r="D1137" t="s">
        <v>644</v>
      </c>
      <c r="E1137">
        <v>8400</v>
      </c>
    </row>
    <row r="1138" spans="3:5" x14ac:dyDescent="0.4">
      <c r="C1138" t="s">
        <v>852</v>
      </c>
      <c r="D1138" t="s">
        <v>645</v>
      </c>
      <c r="E1138">
        <v>3300</v>
      </c>
    </row>
    <row r="1139" spans="3:5" x14ac:dyDescent="0.4">
      <c r="C1139" t="s">
        <v>852</v>
      </c>
      <c r="D1139" t="s">
        <v>646</v>
      </c>
      <c r="E1139">
        <v>2000</v>
      </c>
    </row>
    <row r="1140" spans="3:5" x14ac:dyDescent="0.4">
      <c r="C1140" t="s">
        <v>852</v>
      </c>
      <c r="D1140" t="s">
        <v>647</v>
      </c>
      <c r="E1140">
        <v>2900</v>
      </c>
    </row>
    <row r="1141" spans="3:5" x14ac:dyDescent="0.4">
      <c r="C1141" t="s">
        <v>852</v>
      </c>
      <c r="D1141" t="s">
        <v>648</v>
      </c>
      <c r="E1141">
        <v>2700</v>
      </c>
    </row>
    <row r="1142" spans="3:5" x14ac:dyDescent="0.4">
      <c r="C1142" t="s">
        <v>852</v>
      </c>
      <c r="D1142" t="s">
        <v>649</v>
      </c>
      <c r="E1142">
        <v>3000</v>
      </c>
    </row>
    <row r="1143" spans="3:5" x14ac:dyDescent="0.4">
      <c r="C1143" t="s">
        <v>852</v>
      </c>
      <c r="D1143" t="s">
        <v>650</v>
      </c>
      <c r="E1143">
        <v>1700</v>
      </c>
    </row>
    <row r="1144" spans="3:5" x14ac:dyDescent="0.4">
      <c r="C1144" t="s">
        <v>852</v>
      </c>
      <c r="D1144" t="s">
        <v>651</v>
      </c>
      <c r="E1144">
        <v>2100</v>
      </c>
    </row>
    <row r="1145" spans="3:5" x14ac:dyDescent="0.4">
      <c r="C1145" t="s">
        <v>852</v>
      </c>
      <c r="D1145" t="s">
        <v>652</v>
      </c>
      <c r="E1145">
        <v>300</v>
      </c>
    </row>
    <row r="1146" spans="3:5" x14ac:dyDescent="0.4">
      <c r="C1146" t="s">
        <v>852</v>
      </c>
      <c r="D1146" t="s">
        <v>653</v>
      </c>
      <c r="E1146">
        <v>1600</v>
      </c>
    </row>
    <row r="1147" spans="3:5" x14ac:dyDescent="0.4">
      <c r="C1147" t="s">
        <v>852</v>
      </c>
      <c r="D1147" t="s">
        <v>654</v>
      </c>
      <c r="E1147">
        <v>1600</v>
      </c>
    </row>
    <row r="1148" spans="3:5" x14ac:dyDescent="0.4">
      <c r="C1148" t="s">
        <v>852</v>
      </c>
      <c r="D1148" t="s">
        <v>655</v>
      </c>
      <c r="E1148">
        <v>3600</v>
      </c>
    </row>
    <row r="1149" spans="3:5" x14ac:dyDescent="0.4">
      <c r="C1149" t="s">
        <v>852</v>
      </c>
      <c r="D1149" t="s">
        <v>656</v>
      </c>
      <c r="E1149">
        <v>1800</v>
      </c>
    </row>
    <row r="1150" spans="3:5" x14ac:dyDescent="0.4">
      <c r="C1150" t="s">
        <v>852</v>
      </c>
      <c r="D1150" t="s">
        <v>657</v>
      </c>
      <c r="E1150">
        <v>13100</v>
      </c>
    </row>
    <row r="1151" spans="3:5" x14ac:dyDescent="0.4">
      <c r="C1151" t="s">
        <v>852</v>
      </c>
      <c r="D1151" t="s">
        <v>658</v>
      </c>
      <c r="E1151">
        <v>7900</v>
      </c>
    </row>
    <row r="1152" spans="3:5" x14ac:dyDescent="0.4">
      <c r="C1152" t="s">
        <v>852</v>
      </c>
      <c r="D1152" t="s">
        <v>659</v>
      </c>
      <c r="E1152">
        <v>1700</v>
      </c>
    </row>
    <row r="1153" spans="3:5" x14ac:dyDescent="0.4">
      <c r="C1153" t="s">
        <v>852</v>
      </c>
      <c r="D1153" t="s">
        <v>660</v>
      </c>
      <c r="E1153">
        <v>10200</v>
      </c>
    </row>
    <row r="1154" spans="3:5" x14ac:dyDescent="0.4">
      <c r="C1154" t="s">
        <v>852</v>
      </c>
      <c r="D1154" t="s">
        <v>661</v>
      </c>
      <c r="E1154">
        <v>3800</v>
      </c>
    </row>
    <row r="1155" spans="3:5" x14ac:dyDescent="0.4">
      <c r="C1155" t="s">
        <v>852</v>
      </c>
      <c r="D1155" t="s">
        <v>662</v>
      </c>
      <c r="E1155">
        <v>2400</v>
      </c>
    </row>
    <row r="1156" spans="3:5" x14ac:dyDescent="0.4">
      <c r="C1156" t="s">
        <v>852</v>
      </c>
      <c r="D1156" t="s">
        <v>663</v>
      </c>
      <c r="E1156">
        <v>2800</v>
      </c>
    </row>
    <row r="1157" spans="3:5" x14ac:dyDescent="0.4">
      <c r="C1157" t="s">
        <v>852</v>
      </c>
      <c r="D1157" t="s">
        <v>664</v>
      </c>
      <c r="E1157">
        <v>3600</v>
      </c>
    </row>
    <row r="1158" spans="3:5" x14ac:dyDescent="0.4">
      <c r="C1158" t="s">
        <v>852</v>
      </c>
      <c r="D1158" t="s">
        <v>665</v>
      </c>
      <c r="E1158">
        <v>4300</v>
      </c>
    </row>
    <row r="1159" spans="3:5" x14ac:dyDescent="0.4">
      <c r="C1159" t="s">
        <v>852</v>
      </c>
      <c r="D1159" t="s">
        <v>666</v>
      </c>
      <c r="E1159">
        <v>1700</v>
      </c>
    </row>
    <row r="1160" spans="3:5" x14ac:dyDescent="0.4">
      <c r="C1160" t="s">
        <v>852</v>
      </c>
      <c r="D1160" t="s">
        <v>667</v>
      </c>
      <c r="E1160">
        <v>4400</v>
      </c>
    </row>
    <row r="1161" spans="3:5" x14ac:dyDescent="0.4">
      <c r="C1161" t="s">
        <v>852</v>
      </c>
      <c r="D1161" t="s">
        <v>668</v>
      </c>
      <c r="E1161">
        <v>3400</v>
      </c>
    </row>
    <row r="1162" spans="3:5" x14ac:dyDescent="0.4">
      <c r="C1162" t="s">
        <v>852</v>
      </c>
      <c r="D1162" t="s">
        <v>669</v>
      </c>
      <c r="E1162">
        <v>400</v>
      </c>
    </row>
    <row r="1163" spans="3:5" x14ac:dyDescent="0.4">
      <c r="C1163" t="s">
        <v>852</v>
      </c>
      <c r="D1163" t="s">
        <v>670</v>
      </c>
      <c r="E1163">
        <v>4800</v>
      </c>
    </row>
    <row r="1164" spans="3:5" x14ac:dyDescent="0.4">
      <c r="C1164" t="s">
        <v>852</v>
      </c>
      <c r="D1164" t="s">
        <v>671</v>
      </c>
      <c r="E1164">
        <v>3200</v>
      </c>
    </row>
    <row r="1165" spans="3:5" x14ac:dyDescent="0.4">
      <c r="C1165" t="s">
        <v>852</v>
      </c>
      <c r="D1165" t="s">
        <v>672</v>
      </c>
      <c r="E1165">
        <v>4000</v>
      </c>
    </row>
    <row r="1166" spans="3:5" x14ac:dyDescent="0.4">
      <c r="C1166" t="s">
        <v>852</v>
      </c>
      <c r="D1166" t="s">
        <v>673</v>
      </c>
      <c r="E1166">
        <v>3300</v>
      </c>
    </row>
    <row r="1167" spans="3:5" x14ac:dyDescent="0.4">
      <c r="C1167" t="s">
        <v>852</v>
      </c>
      <c r="D1167" t="s">
        <v>674</v>
      </c>
      <c r="E1167">
        <v>2100</v>
      </c>
    </row>
    <row r="1168" spans="3:5" x14ac:dyDescent="0.4">
      <c r="C1168" t="s">
        <v>852</v>
      </c>
      <c r="D1168" t="s">
        <v>675</v>
      </c>
      <c r="E1168">
        <v>100</v>
      </c>
    </row>
    <row r="1169" spans="3:5" x14ac:dyDescent="0.4">
      <c r="C1169" t="s">
        <v>852</v>
      </c>
      <c r="D1169" t="s">
        <v>676</v>
      </c>
      <c r="E1169">
        <v>4100</v>
      </c>
    </row>
    <row r="1170" spans="3:5" x14ac:dyDescent="0.4">
      <c r="C1170" t="s">
        <v>852</v>
      </c>
      <c r="D1170" t="s">
        <v>677</v>
      </c>
      <c r="E1170">
        <v>1400</v>
      </c>
    </row>
    <row r="1171" spans="3:5" x14ac:dyDescent="0.4">
      <c r="C1171" t="s">
        <v>852</v>
      </c>
      <c r="D1171" t="s">
        <v>678</v>
      </c>
      <c r="E1171">
        <v>4900</v>
      </c>
    </row>
    <row r="1172" spans="3:5" x14ac:dyDescent="0.4">
      <c r="C1172" t="s">
        <v>852</v>
      </c>
      <c r="D1172" t="s">
        <v>679</v>
      </c>
      <c r="E1172">
        <v>12100</v>
      </c>
    </row>
    <row r="1173" spans="3:5" x14ac:dyDescent="0.4">
      <c r="C1173" t="s">
        <v>852</v>
      </c>
      <c r="D1173" t="s">
        <v>680</v>
      </c>
      <c r="E1173">
        <v>4100</v>
      </c>
    </row>
    <row r="1174" spans="3:5" x14ac:dyDescent="0.4">
      <c r="C1174" t="s">
        <v>852</v>
      </c>
      <c r="D1174" t="s">
        <v>681</v>
      </c>
      <c r="E1174">
        <v>3200</v>
      </c>
    </row>
    <row r="1175" spans="3:5" x14ac:dyDescent="0.4">
      <c r="C1175" t="s">
        <v>852</v>
      </c>
      <c r="D1175" t="s">
        <v>682</v>
      </c>
      <c r="E1175">
        <v>1100</v>
      </c>
    </row>
    <row r="1176" spans="3:5" x14ac:dyDescent="0.4">
      <c r="C1176" t="s">
        <v>852</v>
      </c>
      <c r="D1176" t="s">
        <v>683</v>
      </c>
      <c r="E1176">
        <v>7700</v>
      </c>
    </row>
    <row r="1177" spans="3:5" x14ac:dyDescent="0.4">
      <c r="C1177" t="s">
        <v>852</v>
      </c>
      <c r="D1177" t="s">
        <v>684</v>
      </c>
      <c r="E1177">
        <v>0</v>
      </c>
    </row>
    <row r="1178" spans="3:5" x14ac:dyDescent="0.4">
      <c r="C1178" t="s">
        <v>852</v>
      </c>
      <c r="D1178" t="s">
        <v>685</v>
      </c>
      <c r="E1178">
        <v>5200</v>
      </c>
    </row>
    <row r="1179" spans="3:5" x14ac:dyDescent="0.4">
      <c r="C1179" t="s">
        <v>852</v>
      </c>
      <c r="D1179" t="s">
        <v>686</v>
      </c>
      <c r="E1179">
        <v>0</v>
      </c>
    </row>
    <row r="1180" spans="3:5" x14ac:dyDescent="0.4">
      <c r="C1180" t="s">
        <v>852</v>
      </c>
      <c r="D1180" t="s">
        <v>687</v>
      </c>
      <c r="E1180">
        <v>0</v>
      </c>
    </row>
    <row r="1181" spans="3:5" x14ac:dyDescent="0.4">
      <c r="C1181" t="s">
        <v>852</v>
      </c>
      <c r="D1181" t="s">
        <v>386</v>
      </c>
      <c r="E1181">
        <v>1900</v>
      </c>
    </row>
    <row r="1182" spans="3:5" x14ac:dyDescent="0.4">
      <c r="C1182" t="s">
        <v>852</v>
      </c>
      <c r="D1182" t="s">
        <v>387</v>
      </c>
      <c r="E1182">
        <v>13900</v>
      </c>
    </row>
    <row r="1183" spans="3:5" x14ac:dyDescent="0.4">
      <c r="C1183" t="s">
        <v>852</v>
      </c>
      <c r="D1183" t="s">
        <v>388</v>
      </c>
      <c r="E1183">
        <v>800</v>
      </c>
    </row>
    <row r="1184" spans="3:5" x14ac:dyDescent="0.4">
      <c r="C1184" t="s">
        <v>852</v>
      </c>
      <c r="D1184" t="s">
        <v>389</v>
      </c>
      <c r="E1184">
        <v>2300</v>
      </c>
    </row>
    <row r="1185" spans="3:5" x14ac:dyDescent="0.4">
      <c r="C1185" t="s">
        <v>852</v>
      </c>
      <c r="D1185" t="s">
        <v>390</v>
      </c>
      <c r="E1185">
        <v>2800</v>
      </c>
    </row>
    <row r="1186" spans="3:5" x14ac:dyDescent="0.4">
      <c r="C1186" t="s">
        <v>852</v>
      </c>
      <c r="D1186" t="s">
        <v>391</v>
      </c>
      <c r="E1186">
        <v>5400</v>
      </c>
    </row>
    <row r="1187" spans="3:5" x14ac:dyDescent="0.4">
      <c r="C1187" t="s">
        <v>852</v>
      </c>
      <c r="D1187" t="s">
        <v>392</v>
      </c>
      <c r="E1187">
        <v>300</v>
      </c>
    </row>
    <row r="1188" spans="3:5" x14ac:dyDescent="0.4">
      <c r="C1188" t="s">
        <v>852</v>
      </c>
      <c r="D1188" t="s">
        <v>393</v>
      </c>
      <c r="E1188">
        <v>600</v>
      </c>
    </row>
    <row r="1189" spans="3:5" x14ac:dyDescent="0.4">
      <c r="C1189" t="s">
        <v>852</v>
      </c>
      <c r="D1189" t="s">
        <v>394</v>
      </c>
      <c r="E1189">
        <v>0</v>
      </c>
    </row>
    <row r="1190" spans="3:5" x14ac:dyDescent="0.4">
      <c r="C1190" t="s">
        <v>852</v>
      </c>
      <c r="D1190" t="s">
        <v>395</v>
      </c>
      <c r="E1190">
        <v>4800</v>
      </c>
    </row>
    <row r="1191" spans="3:5" x14ac:dyDescent="0.4">
      <c r="C1191" t="s">
        <v>852</v>
      </c>
      <c r="D1191" t="s">
        <v>396</v>
      </c>
      <c r="E1191">
        <v>5700</v>
      </c>
    </row>
    <row r="1192" spans="3:5" x14ac:dyDescent="0.4">
      <c r="C1192" t="s">
        <v>852</v>
      </c>
      <c r="D1192" t="s">
        <v>397</v>
      </c>
      <c r="E1192">
        <v>500</v>
      </c>
    </row>
    <row r="1193" spans="3:5" x14ac:dyDescent="0.4">
      <c r="C1193" t="s">
        <v>852</v>
      </c>
      <c r="D1193" t="s">
        <v>398</v>
      </c>
      <c r="E1193">
        <v>700</v>
      </c>
    </row>
    <row r="1194" spans="3:5" x14ac:dyDescent="0.4">
      <c r="C1194" t="s">
        <v>852</v>
      </c>
      <c r="D1194" t="s">
        <v>399</v>
      </c>
      <c r="E1194">
        <v>7700</v>
      </c>
    </row>
    <row r="1195" spans="3:5" x14ac:dyDescent="0.4">
      <c r="C1195" t="s">
        <v>852</v>
      </c>
      <c r="D1195" t="s">
        <v>400</v>
      </c>
      <c r="E1195">
        <v>4600</v>
      </c>
    </row>
    <row r="1196" spans="3:5" x14ac:dyDescent="0.4">
      <c r="C1196" t="s">
        <v>852</v>
      </c>
      <c r="D1196" t="s">
        <v>401</v>
      </c>
      <c r="E1196">
        <v>100</v>
      </c>
    </row>
    <row r="1197" spans="3:5" x14ac:dyDescent="0.4">
      <c r="C1197" t="s">
        <v>852</v>
      </c>
      <c r="D1197" t="s">
        <v>402</v>
      </c>
      <c r="E1197">
        <v>2000</v>
      </c>
    </row>
    <row r="1198" spans="3:5" x14ac:dyDescent="0.4">
      <c r="C1198" t="s">
        <v>852</v>
      </c>
      <c r="D1198" t="s">
        <v>403</v>
      </c>
      <c r="E1198">
        <v>2500</v>
      </c>
    </row>
    <row r="1199" spans="3:5" x14ac:dyDescent="0.4">
      <c r="C1199" t="s">
        <v>852</v>
      </c>
      <c r="D1199" t="s">
        <v>404</v>
      </c>
      <c r="E1199">
        <v>400</v>
      </c>
    </row>
    <row r="1200" spans="3:5" x14ac:dyDescent="0.4">
      <c r="C1200" t="s">
        <v>852</v>
      </c>
      <c r="D1200" t="s">
        <v>405</v>
      </c>
      <c r="E1200">
        <v>5100</v>
      </c>
    </row>
    <row r="1201" spans="3:5" x14ac:dyDescent="0.4">
      <c r="C1201" t="s">
        <v>852</v>
      </c>
      <c r="D1201" t="s">
        <v>406</v>
      </c>
      <c r="E1201">
        <v>5000</v>
      </c>
    </row>
    <row r="1202" spans="3:5" x14ac:dyDescent="0.4">
      <c r="C1202" t="s">
        <v>852</v>
      </c>
      <c r="D1202" t="s">
        <v>407</v>
      </c>
      <c r="E1202">
        <v>1900</v>
      </c>
    </row>
    <row r="1203" spans="3:5" x14ac:dyDescent="0.4">
      <c r="C1203" t="s">
        <v>852</v>
      </c>
      <c r="D1203" t="s">
        <v>408</v>
      </c>
      <c r="E1203">
        <v>100</v>
      </c>
    </row>
    <row r="1204" spans="3:5" x14ac:dyDescent="0.4">
      <c r="C1204" t="s">
        <v>852</v>
      </c>
      <c r="D1204" t="s">
        <v>409</v>
      </c>
      <c r="E1204">
        <v>8200</v>
      </c>
    </row>
    <row r="1205" spans="3:5" x14ac:dyDescent="0.4">
      <c r="C1205" t="s">
        <v>852</v>
      </c>
      <c r="D1205" t="s">
        <v>410</v>
      </c>
      <c r="E1205">
        <v>2000</v>
      </c>
    </row>
    <row r="1206" spans="3:5" x14ac:dyDescent="0.4">
      <c r="C1206" t="s">
        <v>852</v>
      </c>
      <c r="D1206" t="s">
        <v>411</v>
      </c>
      <c r="E1206">
        <v>1500</v>
      </c>
    </row>
    <row r="1207" spans="3:5" x14ac:dyDescent="0.4">
      <c r="C1207" t="s">
        <v>852</v>
      </c>
      <c r="D1207" t="s">
        <v>412</v>
      </c>
      <c r="E1207">
        <v>100</v>
      </c>
    </row>
    <row r="1208" spans="3:5" x14ac:dyDescent="0.4">
      <c r="C1208" t="s">
        <v>852</v>
      </c>
      <c r="D1208" t="s">
        <v>413</v>
      </c>
      <c r="E1208">
        <v>600</v>
      </c>
    </row>
    <row r="1209" spans="3:5" x14ac:dyDescent="0.4">
      <c r="C1209" t="s">
        <v>852</v>
      </c>
      <c r="D1209" t="s">
        <v>414</v>
      </c>
      <c r="E1209">
        <v>400</v>
      </c>
    </row>
    <row r="1210" spans="3:5" x14ac:dyDescent="0.4">
      <c r="C1210" t="s">
        <v>852</v>
      </c>
      <c r="D1210" t="s">
        <v>415</v>
      </c>
      <c r="E1210">
        <v>600</v>
      </c>
    </row>
    <row r="1211" spans="3:5" x14ac:dyDescent="0.4">
      <c r="C1211" t="s">
        <v>852</v>
      </c>
      <c r="D1211" t="s">
        <v>416</v>
      </c>
      <c r="E1211">
        <v>6200</v>
      </c>
    </row>
    <row r="1212" spans="3:5" x14ac:dyDescent="0.4">
      <c r="C1212" t="s">
        <v>852</v>
      </c>
      <c r="D1212" t="s">
        <v>417</v>
      </c>
      <c r="E1212">
        <v>900</v>
      </c>
    </row>
    <row r="1213" spans="3:5" x14ac:dyDescent="0.4">
      <c r="C1213" t="s">
        <v>852</v>
      </c>
      <c r="D1213" t="s">
        <v>418</v>
      </c>
      <c r="E1213">
        <v>5300</v>
      </c>
    </row>
    <row r="1214" spans="3:5" x14ac:dyDescent="0.4">
      <c r="C1214" t="s">
        <v>852</v>
      </c>
      <c r="D1214" t="s">
        <v>419</v>
      </c>
      <c r="E1214">
        <v>100</v>
      </c>
    </row>
    <row r="1215" spans="3:5" x14ac:dyDescent="0.4">
      <c r="C1215" t="s">
        <v>852</v>
      </c>
      <c r="D1215" t="s">
        <v>420</v>
      </c>
      <c r="E1215">
        <v>200</v>
      </c>
    </row>
    <row r="1216" spans="3:5" x14ac:dyDescent="0.4">
      <c r="C1216" t="s">
        <v>852</v>
      </c>
      <c r="D1216" t="s">
        <v>421</v>
      </c>
      <c r="E1216">
        <v>500</v>
      </c>
    </row>
    <row r="1217" spans="3:5" x14ac:dyDescent="0.4">
      <c r="C1217" t="s">
        <v>852</v>
      </c>
      <c r="D1217" t="s">
        <v>422</v>
      </c>
      <c r="E1217">
        <v>500</v>
      </c>
    </row>
    <row r="1218" spans="3:5" x14ac:dyDescent="0.4">
      <c r="C1218" t="s">
        <v>852</v>
      </c>
      <c r="D1218" t="s">
        <v>423</v>
      </c>
      <c r="E1218">
        <v>200</v>
      </c>
    </row>
    <row r="1219" spans="3:5" x14ac:dyDescent="0.4">
      <c r="C1219" t="s">
        <v>852</v>
      </c>
      <c r="D1219" t="s">
        <v>424</v>
      </c>
      <c r="E1219">
        <v>3700</v>
      </c>
    </row>
    <row r="1220" spans="3:5" x14ac:dyDescent="0.4">
      <c r="C1220" t="s">
        <v>852</v>
      </c>
      <c r="D1220" t="s">
        <v>425</v>
      </c>
      <c r="E1220">
        <v>4900</v>
      </c>
    </row>
    <row r="1221" spans="3:5" x14ac:dyDescent="0.4">
      <c r="C1221" t="s">
        <v>852</v>
      </c>
      <c r="D1221" t="s">
        <v>426</v>
      </c>
      <c r="E1221">
        <v>4800</v>
      </c>
    </row>
    <row r="1222" spans="3:5" x14ac:dyDescent="0.4">
      <c r="C1222" t="s">
        <v>852</v>
      </c>
      <c r="D1222" t="s">
        <v>427</v>
      </c>
      <c r="E1222">
        <v>400</v>
      </c>
    </row>
    <row r="1223" spans="3:5" x14ac:dyDescent="0.4">
      <c r="C1223" t="s">
        <v>852</v>
      </c>
      <c r="D1223" t="s">
        <v>428</v>
      </c>
      <c r="E1223">
        <v>5200</v>
      </c>
    </row>
    <row r="1224" spans="3:5" x14ac:dyDescent="0.4">
      <c r="C1224" t="s">
        <v>852</v>
      </c>
      <c r="D1224" t="s">
        <v>429</v>
      </c>
      <c r="E1224">
        <v>2800</v>
      </c>
    </row>
    <row r="1225" spans="3:5" x14ac:dyDescent="0.4">
      <c r="C1225" t="s">
        <v>852</v>
      </c>
      <c r="D1225" t="s">
        <v>430</v>
      </c>
      <c r="E1225">
        <v>200</v>
      </c>
    </row>
    <row r="1226" spans="3:5" x14ac:dyDescent="0.4">
      <c r="C1226" t="s">
        <v>852</v>
      </c>
      <c r="D1226" t="s">
        <v>431</v>
      </c>
      <c r="E1226">
        <v>300</v>
      </c>
    </row>
    <row r="1227" spans="3:5" x14ac:dyDescent="0.4">
      <c r="C1227" t="s">
        <v>852</v>
      </c>
      <c r="D1227" t="s">
        <v>432</v>
      </c>
      <c r="E1227">
        <v>3400</v>
      </c>
    </row>
    <row r="1228" spans="3:5" x14ac:dyDescent="0.4">
      <c r="C1228" t="s">
        <v>852</v>
      </c>
      <c r="D1228" t="s">
        <v>433</v>
      </c>
      <c r="E1228">
        <v>2300</v>
      </c>
    </row>
    <row r="1229" spans="3:5" x14ac:dyDescent="0.4">
      <c r="C1229" t="s">
        <v>852</v>
      </c>
      <c r="D1229" t="s">
        <v>434</v>
      </c>
      <c r="E1229">
        <v>1400</v>
      </c>
    </row>
    <row r="1230" spans="3:5" x14ac:dyDescent="0.4">
      <c r="C1230" t="s">
        <v>852</v>
      </c>
      <c r="D1230" t="s">
        <v>435</v>
      </c>
      <c r="E1230">
        <v>2200</v>
      </c>
    </row>
    <row r="1231" spans="3:5" x14ac:dyDescent="0.4">
      <c r="C1231" t="s">
        <v>852</v>
      </c>
      <c r="D1231" t="s">
        <v>436</v>
      </c>
      <c r="E1231">
        <v>0</v>
      </c>
    </row>
    <row r="1232" spans="3:5" x14ac:dyDescent="0.4">
      <c r="C1232" t="s">
        <v>852</v>
      </c>
      <c r="D1232" t="s">
        <v>437</v>
      </c>
      <c r="E1232">
        <v>700</v>
      </c>
    </row>
    <row r="1233" spans="3:5" x14ac:dyDescent="0.4">
      <c r="C1233" t="s">
        <v>852</v>
      </c>
      <c r="D1233" t="s">
        <v>438</v>
      </c>
      <c r="E1233">
        <v>0</v>
      </c>
    </row>
    <row r="1234" spans="3:5" x14ac:dyDescent="0.4">
      <c r="C1234" t="s">
        <v>852</v>
      </c>
      <c r="D1234" t="s">
        <v>439</v>
      </c>
      <c r="E1234">
        <v>1100</v>
      </c>
    </row>
    <row r="1235" spans="3:5" x14ac:dyDescent="0.4">
      <c r="C1235" t="s">
        <v>852</v>
      </c>
      <c r="D1235" t="s">
        <v>440</v>
      </c>
      <c r="E1235">
        <v>400</v>
      </c>
    </row>
    <row r="1236" spans="3:5" x14ac:dyDescent="0.4">
      <c r="C1236" t="s">
        <v>852</v>
      </c>
      <c r="D1236" t="s">
        <v>441</v>
      </c>
      <c r="E1236">
        <v>100</v>
      </c>
    </row>
    <row r="1237" spans="3:5" x14ac:dyDescent="0.4">
      <c r="C1237" t="s">
        <v>852</v>
      </c>
      <c r="D1237" t="s">
        <v>442</v>
      </c>
      <c r="E1237">
        <v>600</v>
      </c>
    </row>
    <row r="1238" spans="3:5" x14ac:dyDescent="0.4">
      <c r="C1238" t="s">
        <v>852</v>
      </c>
      <c r="D1238" t="s">
        <v>443</v>
      </c>
      <c r="E1238">
        <v>5800</v>
      </c>
    </row>
    <row r="1239" spans="3:5" x14ac:dyDescent="0.4">
      <c r="C1239" t="s">
        <v>852</v>
      </c>
      <c r="D1239" t="s">
        <v>444</v>
      </c>
      <c r="E1239">
        <v>0</v>
      </c>
    </row>
    <row r="1240" spans="3:5" x14ac:dyDescent="0.4">
      <c r="C1240" t="s">
        <v>852</v>
      </c>
      <c r="D1240" t="s">
        <v>445</v>
      </c>
      <c r="E1240">
        <v>1400</v>
      </c>
    </row>
    <row r="1241" spans="3:5" x14ac:dyDescent="0.4">
      <c r="C1241" t="s">
        <v>852</v>
      </c>
      <c r="D1241" t="s">
        <v>446</v>
      </c>
      <c r="E1241">
        <v>900</v>
      </c>
    </row>
    <row r="1242" spans="3:5" x14ac:dyDescent="0.4">
      <c r="C1242" t="s">
        <v>852</v>
      </c>
      <c r="D1242" t="s">
        <v>447</v>
      </c>
      <c r="E1242">
        <v>2600</v>
      </c>
    </row>
    <row r="1243" spans="3:5" x14ac:dyDescent="0.4">
      <c r="C1243" t="s">
        <v>852</v>
      </c>
      <c r="D1243" t="s">
        <v>448</v>
      </c>
      <c r="E1243">
        <v>700</v>
      </c>
    </row>
    <row r="1244" spans="3:5" x14ac:dyDescent="0.4">
      <c r="C1244" t="s">
        <v>852</v>
      </c>
      <c r="D1244" t="s">
        <v>449</v>
      </c>
      <c r="E1244">
        <v>3400</v>
      </c>
    </row>
    <row r="1245" spans="3:5" x14ac:dyDescent="0.4">
      <c r="C1245" t="s">
        <v>852</v>
      </c>
      <c r="D1245" t="s">
        <v>450</v>
      </c>
      <c r="E1245">
        <v>1300</v>
      </c>
    </row>
    <row r="1246" spans="3:5" x14ac:dyDescent="0.4">
      <c r="C1246" t="s">
        <v>852</v>
      </c>
      <c r="D1246" t="s">
        <v>451</v>
      </c>
      <c r="E1246">
        <v>900</v>
      </c>
    </row>
    <row r="1247" spans="3:5" x14ac:dyDescent="0.4">
      <c r="C1247" t="s">
        <v>852</v>
      </c>
      <c r="D1247" t="s">
        <v>452</v>
      </c>
      <c r="E1247">
        <v>8900</v>
      </c>
    </row>
    <row r="1248" spans="3:5" x14ac:dyDescent="0.4">
      <c r="C1248" t="s">
        <v>852</v>
      </c>
      <c r="D1248" t="s">
        <v>453</v>
      </c>
      <c r="E1248">
        <v>0</v>
      </c>
    </row>
    <row r="1249" spans="3:5" x14ac:dyDescent="0.4">
      <c r="C1249" t="s">
        <v>852</v>
      </c>
      <c r="D1249" t="s">
        <v>454</v>
      </c>
      <c r="E1249">
        <v>0</v>
      </c>
    </row>
    <row r="1250" spans="3:5" x14ac:dyDescent="0.4">
      <c r="C1250" t="s">
        <v>852</v>
      </c>
      <c r="D1250" t="s">
        <v>455</v>
      </c>
      <c r="E1250">
        <v>500</v>
      </c>
    </row>
    <row r="1251" spans="3:5" x14ac:dyDescent="0.4">
      <c r="C1251" t="s">
        <v>852</v>
      </c>
      <c r="D1251" t="s">
        <v>456</v>
      </c>
      <c r="E1251">
        <v>5300</v>
      </c>
    </row>
    <row r="1252" spans="3:5" x14ac:dyDescent="0.4">
      <c r="C1252" t="s">
        <v>852</v>
      </c>
      <c r="D1252" t="s">
        <v>457</v>
      </c>
      <c r="E1252">
        <v>1800</v>
      </c>
    </row>
    <row r="1253" spans="3:5" x14ac:dyDescent="0.4">
      <c r="C1253" t="s">
        <v>852</v>
      </c>
      <c r="D1253" t="s">
        <v>458</v>
      </c>
      <c r="E1253">
        <v>600</v>
      </c>
    </row>
    <row r="1254" spans="3:5" x14ac:dyDescent="0.4">
      <c r="C1254" t="s">
        <v>852</v>
      </c>
      <c r="D1254" t="s">
        <v>459</v>
      </c>
      <c r="E1254">
        <v>300</v>
      </c>
    </row>
    <row r="1255" spans="3:5" x14ac:dyDescent="0.4">
      <c r="C1255" t="s">
        <v>852</v>
      </c>
      <c r="D1255" t="s">
        <v>460</v>
      </c>
      <c r="E1255">
        <v>0</v>
      </c>
    </row>
    <row r="1256" spans="3:5" x14ac:dyDescent="0.4">
      <c r="C1256" t="s">
        <v>852</v>
      </c>
      <c r="D1256" t="s">
        <v>461</v>
      </c>
      <c r="E1256">
        <v>600</v>
      </c>
    </row>
    <row r="1257" spans="3:5" x14ac:dyDescent="0.4">
      <c r="C1257" t="s">
        <v>852</v>
      </c>
      <c r="D1257" t="s">
        <v>462</v>
      </c>
      <c r="E1257">
        <v>300</v>
      </c>
    </row>
    <row r="1258" spans="3:5" x14ac:dyDescent="0.4">
      <c r="C1258" t="s">
        <v>852</v>
      </c>
      <c r="D1258" t="s">
        <v>463</v>
      </c>
      <c r="E1258">
        <v>1500</v>
      </c>
    </row>
    <row r="1259" spans="3:5" x14ac:dyDescent="0.4">
      <c r="C1259" t="s">
        <v>852</v>
      </c>
      <c r="D1259" t="s">
        <v>464</v>
      </c>
      <c r="E1259">
        <v>300</v>
      </c>
    </row>
    <row r="1260" spans="3:5" x14ac:dyDescent="0.4">
      <c r="C1260" t="s">
        <v>852</v>
      </c>
      <c r="D1260" t="s">
        <v>465</v>
      </c>
      <c r="E1260">
        <v>3900</v>
      </c>
    </row>
    <row r="1261" spans="3:5" x14ac:dyDescent="0.4">
      <c r="C1261" t="s">
        <v>852</v>
      </c>
      <c r="D1261" t="s">
        <v>466</v>
      </c>
      <c r="E1261">
        <v>3900</v>
      </c>
    </row>
    <row r="1262" spans="3:5" x14ac:dyDescent="0.4">
      <c r="C1262" t="s">
        <v>852</v>
      </c>
      <c r="D1262" t="s">
        <v>467</v>
      </c>
      <c r="E1262">
        <v>1500</v>
      </c>
    </row>
    <row r="1263" spans="3:5" x14ac:dyDescent="0.4">
      <c r="C1263" t="s">
        <v>852</v>
      </c>
      <c r="D1263" t="s">
        <v>468</v>
      </c>
      <c r="E1263">
        <v>5000</v>
      </c>
    </row>
    <row r="1264" spans="3:5" x14ac:dyDescent="0.4">
      <c r="C1264" t="s">
        <v>852</v>
      </c>
      <c r="D1264" t="s">
        <v>469</v>
      </c>
      <c r="E1264">
        <v>0</v>
      </c>
    </row>
    <row r="1265" spans="3:5" x14ac:dyDescent="0.4">
      <c r="C1265" t="s">
        <v>852</v>
      </c>
      <c r="D1265" t="s">
        <v>470</v>
      </c>
      <c r="E1265">
        <v>1900</v>
      </c>
    </row>
    <row r="1266" spans="3:5" x14ac:dyDescent="0.4">
      <c r="C1266" t="s">
        <v>852</v>
      </c>
      <c r="D1266" t="s">
        <v>471</v>
      </c>
      <c r="E1266">
        <v>3200</v>
      </c>
    </row>
    <row r="1267" spans="3:5" x14ac:dyDescent="0.4">
      <c r="C1267" t="s">
        <v>852</v>
      </c>
      <c r="D1267" t="s">
        <v>472</v>
      </c>
      <c r="E1267">
        <v>2700</v>
      </c>
    </row>
    <row r="1268" spans="3:5" x14ac:dyDescent="0.4">
      <c r="C1268" t="s">
        <v>852</v>
      </c>
      <c r="D1268" t="s">
        <v>473</v>
      </c>
      <c r="E1268">
        <v>1200</v>
      </c>
    </row>
    <row r="1269" spans="3:5" x14ac:dyDescent="0.4">
      <c r="C1269" t="s">
        <v>852</v>
      </c>
      <c r="D1269" t="s">
        <v>474</v>
      </c>
      <c r="E1269">
        <v>0</v>
      </c>
    </row>
    <row r="1270" spans="3:5" x14ac:dyDescent="0.4">
      <c r="C1270" t="s">
        <v>852</v>
      </c>
      <c r="D1270" t="s">
        <v>475</v>
      </c>
      <c r="E1270">
        <v>2600</v>
      </c>
    </row>
    <row r="1271" spans="3:5" x14ac:dyDescent="0.4">
      <c r="C1271" t="s">
        <v>852</v>
      </c>
      <c r="D1271" t="s">
        <v>476</v>
      </c>
      <c r="E1271">
        <v>500</v>
      </c>
    </row>
    <row r="1272" spans="3:5" x14ac:dyDescent="0.4">
      <c r="C1272" t="s">
        <v>852</v>
      </c>
      <c r="D1272" t="s">
        <v>477</v>
      </c>
      <c r="E1272">
        <v>0</v>
      </c>
    </row>
    <row r="1273" spans="3:5" x14ac:dyDescent="0.4">
      <c r="C1273" t="s">
        <v>852</v>
      </c>
      <c r="D1273" t="s">
        <v>478</v>
      </c>
      <c r="E1273">
        <v>400</v>
      </c>
    </row>
    <row r="1274" spans="3:5" x14ac:dyDescent="0.4">
      <c r="C1274" t="s">
        <v>852</v>
      </c>
      <c r="D1274" t="s">
        <v>479</v>
      </c>
      <c r="E1274">
        <v>3400</v>
      </c>
    </row>
    <row r="1275" spans="3:5" x14ac:dyDescent="0.4">
      <c r="C1275" t="s">
        <v>852</v>
      </c>
      <c r="D1275" t="s">
        <v>480</v>
      </c>
      <c r="E1275">
        <v>3000</v>
      </c>
    </row>
    <row r="1276" spans="3:5" x14ac:dyDescent="0.4">
      <c r="C1276" t="s">
        <v>852</v>
      </c>
      <c r="D1276" t="s">
        <v>481</v>
      </c>
      <c r="E1276">
        <v>2900</v>
      </c>
    </row>
    <row r="1277" spans="3:5" x14ac:dyDescent="0.4">
      <c r="C1277" t="s">
        <v>852</v>
      </c>
      <c r="D1277" t="s">
        <v>482</v>
      </c>
      <c r="E1277">
        <v>2700</v>
      </c>
    </row>
    <row r="1278" spans="3:5" x14ac:dyDescent="0.4">
      <c r="C1278" t="s">
        <v>852</v>
      </c>
      <c r="D1278" t="s">
        <v>483</v>
      </c>
      <c r="E1278">
        <v>800</v>
      </c>
    </row>
    <row r="1279" spans="3:5" x14ac:dyDescent="0.4">
      <c r="C1279" t="s">
        <v>852</v>
      </c>
      <c r="D1279" t="s">
        <v>484</v>
      </c>
      <c r="E1279">
        <v>1300</v>
      </c>
    </row>
    <row r="1280" spans="3:5" x14ac:dyDescent="0.4">
      <c r="C1280" t="s">
        <v>852</v>
      </c>
      <c r="D1280" t="s">
        <v>485</v>
      </c>
      <c r="E1280">
        <v>6100</v>
      </c>
    </row>
    <row r="1281" spans="3:5" x14ac:dyDescent="0.4">
      <c r="C1281" t="s">
        <v>852</v>
      </c>
      <c r="D1281" t="s">
        <v>486</v>
      </c>
      <c r="E1281">
        <v>1500</v>
      </c>
    </row>
    <row r="1282" spans="3:5" x14ac:dyDescent="0.4">
      <c r="C1282" t="s">
        <v>852</v>
      </c>
      <c r="D1282" t="s">
        <v>487</v>
      </c>
      <c r="E1282">
        <v>300</v>
      </c>
    </row>
    <row r="1283" spans="3:5" x14ac:dyDescent="0.4">
      <c r="C1283" t="s">
        <v>852</v>
      </c>
      <c r="D1283" t="s">
        <v>488</v>
      </c>
      <c r="E1283">
        <v>500</v>
      </c>
    </row>
    <row r="1284" spans="3:5" x14ac:dyDescent="0.4">
      <c r="C1284" t="s">
        <v>852</v>
      </c>
      <c r="D1284" t="s">
        <v>489</v>
      </c>
      <c r="E1284">
        <v>1100</v>
      </c>
    </row>
    <row r="1285" spans="3:5" x14ac:dyDescent="0.4">
      <c r="C1285" t="s">
        <v>852</v>
      </c>
      <c r="D1285" t="s">
        <v>490</v>
      </c>
      <c r="E1285">
        <v>3200</v>
      </c>
    </row>
    <row r="1286" spans="3:5" x14ac:dyDescent="0.4">
      <c r="C1286" t="s">
        <v>852</v>
      </c>
      <c r="D1286" t="s">
        <v>491</v>
      </c>
      <c r="E1286">
        <v>800</v>
      </c>
    </row>
    <row r="1287" spans="3:5" x14ac:dyDescent="0.4">
      <c r="C1287" t="s">
        <v>852</v>
      </c>
      <c r="D1287" t="s">
        <v>492</v>
      </c>
      <c r="E1287">
        <v>200</v>
      </c>
    </row>
    <row r="1288" spans="3:5" x14ac:dyDescent="0.4">
      <c r="C1288" t="s">
        <v>852</v>
      </c>
      <c r="D1288" t="s">
        <v>493</v>
      </c>
      <c r="E1288">
        <v>3500</v>
      </c>
    </row>
    <row r="1289" spans="3:5" x14ac:dyDescent="0.4">
      <c r="C1289" t="s">
        <v>852</v>
      </c>
      <c r="D1289" t="s">
        <v>494</v>
      </c>
      <c r="E1289">
        <v>1200</v>
      </c>
    </row>
    <row r="1290" spans="3:5" x14ac:dyDescent="0.4">
      <c r="C1290" t="s">
        <v>852</v>
      </c>
      <c r="D1290" t="s">
        <v>495</v>
      </c>
      <c r="E1290">
        <v>3200</v>
      </c>
    </row>
    <row r="1291" spans="3:5" x14ac:dyDescent="0.4">
      <c r="C1291" t="s">
        <v>852</v>
      </c>
      <c r="D1291" t="s">
        <v>496</v>
      </c>
      <c r="E1291">
        <v>7900</v>
      </c>
    </row>
    <row r="1292" spans="3:5" x14ac:dyDescent="0.4">
      <c r="C1292" t="s">
        <v>852</v>
      </c>
      <c r="D1292" t="s">
        <v>497</v>
      </c>
      <c r="E1292">
        <v>1600</v>
      </c>
    </row>
    <row r="1293" spans="3:5" x14ac:dyDescent="0.4">
      <c r="C1293" t="s">
        <v>852</v>
      </c>
      <c r="D1293" t="s">
        <v>498</v>
      </c>
      <c r="E1293">
        <v>2700</v>
      </c>
    </row>
    <row r="1294" spans="3:5" x14ac:dyDescent="0.4">
      <c r="C1294" t="s">
        <v>852</v>
      </c>
      <c r="D1294" t="s">
        <v>499</v>
      </c>
      <c r="E1294">
        <v>6900</v>
      </c>
    </row>
    <row r="1295" spans="3:5" x14ac:dyDescent="0.4">
      <c r="C1295" t="s">
        <v>852</v>
      </c>
      <c r="D1295" t="s">
        <v>500</v>
      </c>
      <c r="E1295">
        <v>3600</v>
      </c>
    </row>
    <row r="1296" spans="3:5" x14ac:dyDescent="0.4">
      <c r="C1296" t="s">
        <v>852</v>
      </c>
      <c r="D1296" t="s">
        <v>501</v>
      </c>
      <c r="E1296">
        <v>2400</v>
      </c>
    </row>
    <row r="1297" spans="3:5" x14ac:dyDescent="0.4">
      <c r="C1297" t="s">
        <v>852</v>
      </c>
      <c r="D1297" t="s">
        <v>502</v>
      </c>
      <c r="E1297">
        <v>100</v>
      </c>
    </row>
    <row r="1298" spans="3:5" x14ac:dyDescent="0.4">
      <c r="C1298" t="s">
        <v>852</v>
      </c>
      <c r="D1298" t="s">
        <v>503</v>
      </c>
      <c r="E1298">
        <v>1800</v>
      </c>
    </row>
    <row r="1299" spans="3:5" x14ac:dyDescent="0.4">
      <c r="C1299" t="s">
        <v>852</v>
      </c>
      <c r="D1299" t="s">
        <v>504</v>
      </c>
      <c r="E1299">
        <v>200</v>
      </c>
    </row>
    <row r="1300" spans="3:5" x14ac:dyDescent="0.4">
      <c r="C1300" t="s">
        <v>852</v>
      </c>
      <c r="D1300" t="s">
        <v>505</v>
      </c>
      <c r="E1300">
        <v>400</v>
      </c>
    </row>
    <row r="1301" spans="3:5" x14ac:dyDescent="0.4">
      <c r="C1301" t="s">
        <v>852</v>
      </c>
      <c r="D1301" t="s">
        <v>688</v>
      </c>
      <c r="E1301">
        <v>1500</v>
      </c>
    </row>
    <row r="1302" spans="3:5" x14ac:dyDescent="0.4">
      <c r="C1302" t="s">
        <v>852</v>
      </c>
      <c r="D1302" t="s">
        <v>689</v>
      </c>
      <c r="E1302">
        <v>2400</v>
      </c>
    </row>
    <row r="1303" spans="3:5" x14ac:dyDescent="0.4">
      <c r="C1303" t="s">
        <v>852</v>
      </c>
      <c r="D1303" t="s">
        <v>690</v>
      </c>
      <c r="E1303">
        <v>4400</v>
      </c>
    </row>
    <row r="1304" spans="3:5" x14ac:dyDescent="0.4">
      <c r="C1304" t="s">
        <v>852</v>
      </c>
      <c r="D1304" t="s">
        <v>691</v>
      </c>
      <c r="E1304">
        <v>1000</v>
      </c>
    </row>
    <row r="1305" spans="3:5" x14ac:dyDescent="0.4">
      <c r="C1305" t="s">
        <v>852</v>
      </c>
      <c r="D1305" t="s">
        <v>692</v>
      </c>
      <c r="E1305">
        <v>400</v>
      </c>
    </row>
    <row r="1306" spans="3:5" x14ac:dyDescent="0.4">
      <c r="C1306" t="s">
        <v>852</v>
      </c>
      <c r="D1306" t="s">
        <v>693</v>
      </c>
      <c r="E1306">
        <v>4300</v>
      </c>
    </row>
    <row r="1307" spans="3:5" x14ac:dyDescent="0.4">
      <c r="C1307" t="s">
        <v>852</v>
      </c>
      <c r="D1307" t="s">
        <v>694</v>
      </c>
      <c r="E1307">
        <v>1100</v>
      </c>
    </row>
    <row r="1308" spans="3:5" x14ac:dyDescent="0.4">
      <c r="C1308" t="s">
        <v>852</v>
      </c>
      <c r="D1308" t="s">
        <v>695</v>
      </c>
      <c r="E1308">
        <v>4500</v>
      </c>
    </row>
    <row r="1309" spans="3:5" x14ac:dyDescent="0.4">
      <c r="C1309" t="s">
        <v>852</v>
      </c>
      <c r="D1309" t="s">
        <v>696</v>
      </c>
      <c r="E1309">
        <v>600</v>
      </c>
    </row>
    <row r="1310" spans="3:5" x14ac:dyDescent="0.4">
      <c r="C1310" t="s">
        <v>852</v>
      </c>
      <c r="D1310" t="s">
        <v>697</v>
      </c>
      <c r="E1310">
        <v>6800</v>
      </c>
    </row>
    <row r="1311" spans="3:5" x14ac:dyDescent="0.4">
      <c r="C1311" t="s">
        <v>852</v>
      </c>
      <c r="D1311" t="s">
        <v>698</v>
      </c>
      <c r="E1311">
        <v>1300</v>
      </c>
    </row>
    <row r="1312" spans="3:5" x14ac:dyDescent="0.4">
      <c r="C1312" t="s">
        <v>852</v>
      </c>
      <c r="D1312" t="s">
        <v>699</v>
      </c>
      <c r="E1312">
        <v>600</v>
      </c>
    </row>
    <row r="1313" spans="3:5" x14ac:dyDescent="0.4">
      <c r="C1313" t="s">
        <v>852</v>
      </c>
      <c r="D1313" t="s">
        <v>700</v>
      </c>
      <c r="E1313">
        <v>10800</v>
      </c>
    </row>
    <row r="1314" spans="3:5" x14ac:dyDescent="0.4">
      <c r="C1314" t="s">
        <v>852</v>
      </c>
      <c r="D1314" t="s">
        <v>701</v>
      </c>
      <c r="E1314">
        <v>400</v>
      </c>
    </row>
    <row r="1315" spans="3:5" x14ac:dyDescent="0.4">
      <c r="C1315" t="s">
        <v>852</v>
      </c>
      <c r="D1315" t="s">
        <v>702</v>
      </c>
      <c r="E1315">
        <v>3800</v>
      </c>
    </row>
    <row r="1316" spans="3:5" x14ac:dyDescent="0.4">
      <c r="C1316" t="s">
        <v>852</v>
      </c>
      <c r="D1316" t="s">
        <v>703</v>
      </c>
      <c r="E1316">
        <v>4400</v>
      </c>
    </row>
    <row r="1317" spans="3:5" x14ac:dyDescent="0.4">
      <c r="C1317" t="s">
        <v>852</v>
      </c>
      <c r="D1317" t="s">
        <v>704</v>
      </c>
      <c r="E1317">
        <v>4200</v>
      </c>
    </row>
    <row r="1318" spans="3:5" x14ac:dyDescent="0.4">
      <c r="C1318" t="s">
        <v>852</v>
      </c>
      <c r="D1318" t="s">
        <v>705</v>
      </c>
      <c r="E1318">
        <v>500</v>
      </c>
    </row>
    <row r="1319" spans="3:5" x14ac:dyDescent="0.4">
      <c r="C1319" t="s">
        <v>852</v>
      </c>
      <c r="D1319" t="s">
        <v>706</v>
      </c>
      <c r="E1319">
        <v>1000</v>
      </c>
    </row>
    <row r="1320" spans="3:5" x14ac:dyDescent="0.4">
      <c r="C1320" t="s">
        <v>852</v>
      </c>
      <c r="D1320" t="s">
        <v>707</v>
      </c>
      <c r="E1320">
        <v>5500</v>
      </c>
    </row>
    <row r="1321" spans="3:5" x14ac:dyDescent="0.4">
      <c r="C1321" t="s">
        <v>852</v>
      </c>
      <c r="D1321" t="s">
        <v>708</v>
      </c>
      <c r="E1321">
        <v>3700</v>
      </c>
    </row>
    <row r="1322" spans="3:5" x14ac:dyDescent="0.4">
      <c r="C1322" t="s">
        <v>852</v>
      </c>
      <c r="D1322" t="s">
        <v>709</v>
      </c>
      <c r="E1322">
        <v>3600</v>
      </c>
    </row>
    <row r="1323" spans="3:5" x14ac:dyDescent="0.4">
      <c r="C1323" t="s">
        <v>852</v>
      </c>
      <c r="D1323" t="s">
        <v>710</v>
      </c>
      <c r="E1323">
        <v>8200</v>
      </c>
    </row>
    <row r="1324" spans="3:5" x14ac:dyDescent="0.4">
      <c r="C1324" t="s">
        <v>852</v>
      </c>
      <c r="D1324" t="s">
        <v>711</v>
      </c>
      <c r="E1324">
        <v>6800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65000</v>
      </c>
    </row>
    <row r="1331" spans="3:5" x14ac:dyDescent="0.4">
      <c r="C1331" t="s">
        <v>853</v>
      </c>
      <c r="D1331" t="s">
        <v>506</v>
      </c>
      <c r="E1331">
        <v>21600</v>
      </c>
    </row>
    <row r="1332" spans="3:5" x14ac:dyDescent="0.4">
      <c r="C1332" t="s">
        <v>853</v>
      </c>
      <c r="D1332" t="s">
        <v>507</v>
      </c>
      <c r="E1332">
        <v>10800</v>
      </c>
    </row>
    <row r="1333" spans="3:5" x14ac:dyDescent="0.4">
      <c r="C1333" t="s">
        <v>853</v>
      </c>
      <c r="D1333" t="s">
        <v>508</v>
      </c>
      <c r="E1333">
        <v>4400</v>
      </c>
    </row>
    <row r="1334" spans="3:5" x14ac:dyDescent="0.4">
      <c r="C1334" t="s">
        <v>853</v>
      </c>
      <c r="D1334" t="s">
        <v>509</v>
      </c>
      <c r="E1334">
        <v>1700</v>
      </c>
    </row>
    <row r="1335" spans="3:5" x14ac:dyDescent="0.4">
      <c r="C1335" t="s">
        <v>853</v>
      </c>
      <c r="D1335" t="s">
        <v>510</v>
      </c>
      <c r="E1335">
        <v>2400</v>
      </c>
    </row>
    <row r="1336" spans="3:5" x14ac:dyDescent="0.4">
      <c r="C1336" t="s">
        <v>853</v>
      </c>
      <c r="D1336" t="s">
        <v>511</v>
      </c>
      <c r="E1336">
        <v>3400</v>
      </c>
    </row>
    <row r="1337" spans="3:5" x14ac:dyDescent="0.4">
      <c r="C1337" t="s">
        <v>853</v>
      </c>
      <c r="D1337" t="s">
        <v>512</v>
      </c>
      <c r="E1337">
        <v>600</v>
      </c>
    </row>
    <row r="1338" spans="3:5" x14ac:dyDescent="0.4">
      <c r="C1338" t="s">
        <v>853</v>
      </c>
      <c r="D1338" t="s">
        <v>513</v>
      </c>
      <c r="E1338">
        <v>1700</v>
      </c>
    </row>
    <row r="1339" spans="3:5" x14ac:dyDescent="0.4">
      <c r="C1339" t="s">
        <v>853</v>
      </c>
      <c r="D1339" t="s">
        <v>514</v>
      </c>
      <c r="E1339">
        <v>800</v>
      </c>
    </row>
    <row r="1340" spans="3:5" x14ac:dyDescent="0.4">
      <c r="C1340" t="s">
        <v>853</v>
      </c>
      <c r="D1340" t="s">
        <v>515</v>
      </c>
      <c r="E1340">
        <v>500</v>
      </c>
    </row>
    <row r="1341" spans="3:5" x14ac:dyDescent="0.4">
      <c r="C1341" t="s">
        <v>853</v>
      </c>
      <c r="D1341" t="s">
        <v>516</v>
      </c>
      <c r="E1341">
        <v>1000</v>
      </c>
    </row>
    <row r="1342" spans="3:5" x14ac:dyDescent="0.4">
      <c r="C1342" t="s">
        <v>853</v>
      </c>
      <c r="D1342" t="s">
        <v>517</v>
      </c>
      <c r="E1342">
        <v>2200</v>
      </c>
    </row>
    <row r="1343" spans="3:5" x14ac:dyDescent="0.4">
      <c r="C1343" t="s">
        <v>853</v>
      </c>
      <c r="D1343" t="s">
        <v>518</v>
      </c>
      <c r="E1343">
        <v>1700</v>
      </c>
    </row>
    <row r="1344" spans="3:5" x14ac:dyDescent="0.4">
      <c r="C1344" t="s">
        <v>853</v>
      </c>
      <c r="D1344" t="s">
        <v>519</v>
      </c>
      <c r="E1344">
        <v>3900</v>
      </c>
    </row>
    <row r="1345" spans="3:5" x14ac:dyDescent="0.4">
      <c r="C1345" t="s">
        <v>853</v>
      </c>
      <c r="D1345" t="s">
        <v>520</v>
      </c>
      <c r="E1345">
        <v>2700</v>
      </c>
    </row>
    <row r="1346" spans="3:5" x14ac:dyDescent="0.4">
      <c r="C1346" t="s">
        <v>853</v>
      </c>
      <c r="D1346" t="s">
        <v>521</v>
      </c>
      <c r="E1346">
        <v>2700</v>
      </c>
    </row>
    <row r="1347" spans="3:5" x14ac:dyDescent="0.4">
      <c r="C1347" t="s">
        <v>853</v>
      </c>
      <c r="D1347" t="s">
        <v>522</v>
      </c>
      <c r="E1347">
        <v>700</v>
      </c>
    </row>
    <row r="1348" spans="3:5" x14ac:dyDescent="0.4">
      <c r="C1348" t="s">
        <v>853</v>
      </c>
      <c r="D1348" t="s">
        <v>523</v>
      </c>
      <c r="E1348">
        <v>400</v>
      </c>
    </row>
    <row r="1349" spans="3:5" x14ac:dyDescent="0.4">
      <c r="C1349" t="s">
        <v>853</v>
      </c>
      <c r="D1349" t="s">
        <v>524</v>
      </c>
      <c r="E1349">
        <v>2700</v>
      </c>
    </row>
    <row r="1350" spans="3:5" x14ac:dyDescent="0.4">
      <c r="C1350" t="s">
        <v>853</v>
      </c>
      <c r="D1350" t="s">
        <v>525</v>
      </c>
      <c r="E1350">
        <v>500</v>
      </c>
    </row>
    <row r="1351" spans="3:5" x14ac:dyDescent="0.4">
      <c r="C1351" t="s">
        <v>853</v>
      </c>
      <c r="D1351" t="s">
        <v>526</v>
      </c>
      <c r="E1351">
        <v>700</v>
      </c>
    </row>
    <row r="1352" spans="3:5" x14ac:dyDescent="0.4">
      <c r="C1352" t="s">
        <v>853</v>
      </c>
      <c r="D1352" t="s">
        <v>527</v>
      </c>
      <c r="E1352">
        <v>9500</v>
      </c>
    </row>
    <row r="1353" spans="3:5" x14ac:dyDescent="0.4">
      <c r="C1353" t="s">
        <v>853</v>
      </c>
      <c r="D1353" t="s">
        <v>528</v>
      </c>
      <c r="E1353">
        <v>200</v>
      </c>
    </row>
    <row r="1354" spans="3:5" x14ac:dyDescent="0.4">
      <c r="C1354" t="s">
        <v>853</v>
      </c>
      <c r="D1354" t="s">
        <v>529</v>
      </c>
      <c r="E1354">
        <v>8600</v>
      </c>
    </row>
    <row r="1355" spans="3:5" x14ac:dyDescent="0.4">
      <c r="C1355" t="s">
        <v>853</v>
      </c>
      <c r="D1355" t="s">
        <v>530</v>
      </c>
      <c r="E1355">
        <v>2700</v>
      </c>
    </row>
    <row r="1356" spans="3:5" x14ac:dyDescent="0.4">
      <c r="C1356" t="s">
        <v>853</v>
      </c>
      <c r="D1356" t="s">
        <v>531</v>
      </c>
      <c r="E1356">
        <v>300</v>
      </c>
    </row>
    <row r="1357" spans="3:5" x14ac:dyDescent="0.4">
      <c r="C1357" t="s">
        <v>853</v>
      </c>
      <c r="D1357" t="s">
        <v>532</v>
      </c>
      <c r="E1357">
        <v>300</v>
      </c>
    </row>
    <row r="1358" spans="3:5" x14ac:dyDescent="0.4">
      <c r="C1358" t="s">
        <v>853</v>
      </c>
      <c r="D1358" t="s">
        <v>533</v>
      </c>
      <c r="E1358">
        <v>4500</v>
      </c>
    </row>
    <row r="1359" spans="3:5" x14ac:dyDescent="0.4">
      <c r="C1359" t="s">
        <v>853</v>
      </c>
      <c r="D1359" t="s">
        <v>534</v>
      </c>
      <c r="E1359">
        <v>5600</v>
      </c>
    </row>
    <row r="1360" spans="3:5" x14ac:dyDescent="0.4">
      <c r="C1360" t="s">
        <v>853</v>
      </c>
      <c r="D1360" t="s">
        <v>535</v>
      </c>
      <c r="E1360">
        <v>3600</v>
      </c>
    </row>
    <row r="1361" spans="3:5" x14ac:dyDescent="0.4">
      <c r="C1361" t="s">
        <v>853</v>
      </c>
      <c r="D1361" t="s">
        <v>536</v>
      </c>
      <c r="E1361">
        <v>600</v>
      </c>
    </row>
    <row r="1362" spans="3:5" x14ac:dyDescent="0.4">
      <c r="C1362" t="s">
        <v>853</v>
      </c>
      <c r="D1362" t="s">
        <v>537</v>
      </c>
      <c r="E1362">
        <v>5500</v>
      </c>
    </row>
    <row r="1363" spans="3:5" x14ac:dyDescent="0.4">
      <c r="C1363" t="s">
        <v>853</v>
      </c>
      <c r="D1363" t="s">
        <v>538</v>
      </c>
      <c r="E1363">
        <v>10600</v>
      </c>
    </row>
    <row r="1364" spans="3:5" x14ac:dyDescent="0.4">
      <c r="C1364" t="s">
        <v>853</v>
      </c>
      <c r="D1364" t="s">
        <v>539</v>
      </c>
      <c r="E1364">
        <v>3500</v>
      </c>
    </row>
    <row r="1365" spans="3:5" x14ac:dyDescent="0.4">
      <c r="C1365" t="s">
        <v>853</v>
      </c>
      <c r="D1365" t="s">
        <v>540</v>
      </c>
      <c r="E1365">
        <v>600</v>
      </c>
    </row>
    <row r="1366" spans="3:5" x14ac:dyDescent="0.4">
      <c r="C1366" t="s">
        <v>853</v>
      </c>
      <c r="D1366" t="s">
        <v>541</v>
      </c>
      <c r="E1366">
        <v>4700</v>
      </c>
    </row>
    <row r="1367" spans="3:5" x14ac:dyDescent="0.4">
      <c r="C1367" t="s">
        <v>853</v>
      </c>
      <c r="D1367" t="s">
        <v>542</v>
      </c>
      <c r="E1367">
        <v>1000</v>
      </c>
    </row>
    <row r="1368" spans="3:5" x14ac:dyDescent="0.4">
      <c r="C1368" t="s">
        <v>853</v>
      </c>
      <c r="D1368" t="s">
        <v>543</v>
      </c>
      <c r="E1368">
        <v>1100</v>
      </c>
    </row>
    <row r="1369" spans="3:5" x14ac:dyDescent="0.4">
      <c r="C1369" t="s">
        <v>853</v>
      </c>
      <c r="D1369" t="s">
        <v>544</v>
      </c>
      <c r="E1369">
        <v>1500</v>
      </c>
    </row>
    <row r="1370" spans="3:5" x14ac:dyDescent="0.4">
      <c r="C1370" t="s">
        <v>853</v>
      </c>
      <c r="D1370" t="s">
        <v>545</v>
      </c>
      <c r="E1370">
        <v>2100</v>
      </c>
    </row>
    <row r="1371" spans="3:5" x14ac:dyDescent="0.4">
      <c r="C1371" t="s">
        <v>853</v>
      </c>
      <c r="D1371" t="s">
        <v>546</v>
      </c>
      <c r="E1371">
        <v>2500</v>
      </c>
    </row>
    <row r="1372" spans="3:5" x14ac:dyDescent="0.4">
      <c r="C1372" t="s">
        <v>853</v>
      </c>
      <c r="D1372" t="s">
        <v>547</v>
      </c>
      <c r="E1372">
        <v>1900</v>
      </c>
    </row>
    <row r="1373" spans="3:5" x14ac:dyDescent="0.4">
      <c r="C1373" t="s">
        <v>853</v>
      </c>
      <c r="D1373" t="s">
        <v>548</v>
      </c>
      <c r="E1373">
        <v>4200</v>
      </c>
    </row>
    <row r="1374" spans="3:5" x14ac:dyDescent="0.4">
      <c r="C1374" t="s">
        <v>853</v>
      </c>
      <c r="D1374" t="s">
        <v>549</v>
      </c>
      <c r="E1374">
        <v>2100</v>
      </c>
    </row>
    <row r="1375" spans="3:5" x14ac:dyDescent="0.4">
      <c r="C1375" t="s">
        <v>853</v>
      </c>
      <c r="D1375" t="s">
        <v>550</v>
      </c>
      <c r="E1375">
        <v>4600</v>
      </c>
    </row>
    <row r="1376" spans="3:5" x14ac:dyDescent="0.4">
      <c r="C1376" t="s">
        <v>853</v>
      </c>
      <c r="D1376" t="s">
        <v>551</v>
      </c>
      <c r="E1376">
        <v>500</v>
      </c>
    </row>
    <row r="1377" spans="3:5" x14ac:dyDescent="0.4">
      <c r="C1377" t="s">
        <v>853</v>
      </c>
      <c r="D1377" t="s">
        <v>552</v>
      </c>
      <c r="E1377">
        <v>2700</v>
      </c>
    </row>
    <row r="1378" spans="3:5" x14ac:dyDescent="0.4">
      <c r="C1378" t="s">
        <v>853</v>
      </c>
      <c r="D1378" t="s">
        <v>553</v>
      </c>
      <c r="E1378">
        <v>2100</v>
      </c>
    </row>
    <row r="1379" spans="3:5" x14ac:dyDescent="0.4">
      <c r="C1379" t="s">
        <v>853</v>
      </c>
      <c r="D1379" t="s">
        <v>554</v>
      </c>
      <c r="E1379">
        <v>900</v>
      </c>
    </row>
    <row r="1380" spans="3:5" x14ac:dyDescent="0.4">
      <c r="C1380" t="s">
        <v>853</v>
      </c>
      <c r="D1380" t="s">
        <v>555</v>
      </c>
      <c r="E1380">
        <v>1800</v>
      </c>
    </row>
    <row r="1381" spans="3:5" x14ac:dyDescent="0.4">
      <c r="C1381" t="s">
        <v>853</v>
      </c>
      <c r="D1381" t="s">
        <v>556</v>
      </c>
      <c r="E1381">
        <v>3600</v>
      </c>
    </row>
    <row r="1382" spans="3:5" x14ac:dyDescent="0.4">
      <c r="C1382" t="s">
        <v>853</v>
      </c>
      <c r="D1382" t="s">
        <v>557</v>
      </c>
      <c r="E1382">
        <v>2800</v>
      </c>
    </row>
    <row r="1383" spans="3:5" x14ac:dyDescent="0.4">
      <c r="C1383" t="s">
        <v>853</v>
      </c>
      <c r="D1383" t="s">
        <v>558</v>
      </c>
      <c r="E1383">
        <v>700</v>
      </c>
    </row>
    <row r="1384" spans="3:5" x14ac:dyDescent="0.4">
      <c r="C1384" t="s">
        <v>853</v>
      </c>
      <c r="D1384" t="s">
        <v>559</v>
      </c>
      <c r="E1384">
        <v>1000</v>
      </c>
    </row>
    <row r="1385" spans="3:5" x14ac:dyDescent="0.4">
      <c r="C1385" t="s">
        <v>853</v>
      </c>
      <c r="D1385" t="s">
        <v>560</v>
      </c>
      <c r="E1385">
        <v>1500</v>
      </c>
    </row>
    <row r="1386" spans="3:5" x14ac:dyDescent="0.4">
      <c r="C1386" t="s">
        <v>853</v>
      </c>
      <c r="D1386" t="s">
        <v>561</v>
      </c>
      <c r="E1386">
        <v>700</v>
      </c>
    </row>
    <row r="1387" spans="3:5" x14ac:dyDescent="0.4">
      <c r="C1387" t="s">
        <v>853</v>
      </c>
      <c r="D1387" t="s">
        <v>562</v>
      </c>
      <c r="E1387">
        <v>2000</v>
      </c>
    </row>
    <row r="1388" spans="3:5" x14ac:dyDescent="0.4">
      <c r="C1388" t="s">
        <v>853</v>
      </c>
      <c r="D1388" t="s">
        <v>563</v>
      </c>
      <c r="E1388">
        <v>1900</v>
      </c>
    </row>
    <row r="1389" spans="3:5" x14ac:dyDescent="0.4">
      <c r="C1389" t="s">
        <v>853</v>
      </c>
      <c r="D1389" t="s">
        <v>564</v>
      </c>
      <c r="E1389">
        <v>700</v>
      </c>
    </row>
    <row r="1390" spans="3:5" x14ac:dyDescent="0.4">
      <c r="C1390" t="s">
        <v>853</v>
      </c>
      <c r="D1390" t="s">
        <v>565</v>
      </c>
      <c r="E1390">
        <v>500</v>
      </c>
    </row>
    <row r="1391" spans="3:5" x14ac:dyDescent="0.4">
      <c r="C1391" t="s">
        <v>853</v>
      </c>
      <c r="D1391" t="s">
        <v>566</v>
      </c>
      <c r="E1391">
        <v>600</v>
      </c>
    </row>
    <row r="1392" spans="3:5" x14ac:dyDescent="0.4">
      <c r="C1392" t="s">
        <v>853</v>
      </c>
      <c r="D1392" t="s">
        <v>567</v>
      </c>
      <c r="E1392">
        <v>700</v>
      </c>
    </row>
    <row r="1393" spans="3:5" x14ac:dyDescent="0.4">
      <c r="C1393" t="s">
        <v>853</v>
      </c>
      <c r="D1393" t="s">
        <v>568</v>
      </c>
      <c r="E1393">
        <v>1700</v>
      </c>
    </row>
    <row r="1394" spans="3:5" x14ac:dyDescent="0.4">
      <c r="C1394" t="s">
        <v>853</v>
      </c>
      <c r="D1394" t="s">
        <v>569</v>
      </c>
      <c r="E1394">
        <v>2000</v>
      </c>
    </row>
    <row r="1395" spans="3:5" x14ac:dyDescent="0.4">
      <c r="C1395" t="s">
        <v>853</v>
      </c>
      <c r="D1395" t="s">
        <v>570</v>
      </c>
      <c r="E1395">
        <v>1300</v>
      </c>
    </row>
    <row r="1396" spans="3:5" x14ac:dyDescent="0.4">
      <c r="C1396" t="s">
        <v>853</v>
      </c>
      <c r="D1396" t="s">
        <v>571</v>
      </c>
      <c r="E1396">
        <v>1100</v>
      </c>
    </row>
    <row r="1397" spans="3:5" x14ac:dyDescent="0.4">
      <c r="C1397" t="s">
        <v>853</v>
      </c>
      <c r="D1397" t="s">
        <v>572</v>
      </c>
      <c r="E1397">
        <v>3100</v>
      </c>
    </row>
    <row r="1398" spans="3:5" x14ac:dyDescent="0.4">
      <c r="C1398" t="s">
        <v>853</v>
      </c>
      <c r="D1398" t="s">
        <v>573</v>
      </c>
      <c r="E1398">
        <v>1900</v>
      </c>
    </row>
    <row r="1399" spans="3:5" x14ac:dyDescent="0.4">
      <c r="C1399" t="s">
        <v>853</v>
      </c>
      <c r="D1399" t="s">
        <v>574</v>
      </c>
      <c r="E1399">
        <v>700</v>
      </c>
    </row>
    <row r="1400" spans="3:5" x14ac:dyDescent="0.4">
      <c r="C1400" t="s">
        <v>853</v>
      </c>
      <c r="D1400" t="s">
        <v>575</v>
      </c>
      <c r="E1400">
        <v>200</v>
      </c>
    </row>
    <row r="1401" spans="3:5" x14ac:dyDescent="0.4">
      <c r="C1401" t="s">
        <v>853</v>
      </c>
      <c r="D1401" t="s">
        <v>576</v>
      </c>
      <c r="E1401">
        <v>2000</v>
      </c>
    </row>
    <row r="1402" spans="3:5" x14ac:dyDescent="0.4">
      <c r="C1402" t="s">
        <v>853</v>
      </c>
      <c r="D1402" t="s">
        <v>577</v>
      </c>
      <c r="E1402">
        <v>200</v>
      </c>
    </row>
    <row r="1403" spans="3:5" x14ac:dyDescent="0.4">
      <c r="C1403" t="s">
        <v>853</v>
      </c>
      <c r="D1403" t="s">
        <v>578</v>
      </c>
      <c r="E1403">
        <v>100</v>
      </c>
    </row>
    <row r="1404" spans="3:5" x14ac:dyDescent="0.4">
      <c r="C1404" t="s">
        <v>853</v>
      </c>
      <c r="D1404" t="s">
        <v>579</v>
      </c>
      <c r="E1404">
        <v>200</v>
      </c>
    </row>
    <row r="1405" spans="3:5" x14ac:dyDescent="0.4">
      <c r="C1405" t="s">
        <v>853</v>
      </c>
      <c r="D1405" t="s">
        <v>580</v>
      </c>
      <c r="E1405">
        <v>5100</v>
      </c>
    </row>
    <row r="1406" spans="3:5" x14ac:dyDescent="0.4">
      <c r="C1406" t="s">
        <v>853</v>
      </c>
      <c r="D1406" t="s">
        <v>581</v>
      </c>
      <c r="E1406">
        <v>1400</v>
      </c>
    </row>
    <row r="1407" spans="3:5" x14ac:dyDescent="0.4">
      <c r="C1407" t="s">
        <v>853</v>
      </c>
      <c r="D1407" t="s">
        <v>582</v>
      </c>
      <c r="E1407">
        <v>0</v>
      </c>
    </row>
    <row r="1408" spans="3:5" x14ac:dyDescent="0.4">
      <c r="C1408" t="s">
        <v>853</v>
      </c>
      <c r="D1408" t="s">
        <v>583</v>
      </c>
      <c r="E1408">
        <v>100</v>
      </c>
    </row>
    <row r="1409" spans="3:5" x14ac:dyDescent="0.4">
      <c r="C1409" t="s">
        <v>853</v>
      </c>
      <c r="D1409" t="s">
        <v>584</v>
      </c>
      <c r="E1409">
        <v>200</v>
      </c>
    </row>
    <row r="1410" spans="3:5" x14ac:dyDescent="0.4">
      <c r="C1410" t="s">
        <v>853</v>
      </c>
      <c r="D1410" t="s">
        <v>585</v>
      </c>
      <c r="E1410">
        <v>200</v>
      </c>
    </row>
    <row r="1411" spans="3:5" x14ac:dyDescent="0.4">
      <c r="C1411" t="s">
        <v>853</v>
      </c>
      <c r="D1411" t="s">
        <v>586</v>
      </c>
      <c r="E1411">
        <v>100</v>
      </c>
    </row>
    <row r="1412" spans="3:5" x14ac:dyDescent="0.4">
      <c r="C1412" t="s">
        <v>853</v>
      </c>
      <c r="D1412" t="s">
        <v>587</v>
      </c>
      <c r="E1412">
        <v>300</v>
      </c>
    </row>
    <row r="1413" spans="3:5" x14ac:dyDescent="0.4">
      <c r="C1413" t="s">
        <v>853</v>
      </c>
      <c r="D1413" t="s">
        <v>588</v>
      </c>
      <c r="E1413">
        <v>31600</v>
      </c>
    </row>
    <row r="1414" spans="3:5" x14ac:dyDescent="0.4">
      <c r="C1414" t="s">
        <v>853</v>
      </c>
      <c r="D1414" t="s">
        <v>589</v>
      </c>
      <c r="E1414">
        <v>1800</v>
      </c>
    </row>
    <row r="1415" spans="3:5" x14ac:dyDescent="0.4">
      <c r="C1415" t="s">
        <v>853</v>
      </c>
      <c r="D1415" t="s">
        <v>590</v>
      </c>
      <c r="E1415">
        <v>0</v>
      </c>
    </row>
    <row r="1416" spans="3:5" x14ac:dyDescent="0.4">
      <c r="C1416" t="s">
        <v>853</v>
      </c>
      <c r="D1416" t="s">
        <v>591</v>
      </c>
      <c r="E1416">
        <v>3100</v>
      </c>
    </row>
    <row r="1417" spans="3:5" x14ac:dyDescent="0.4">
      <c r="C1417" t="s">
        <v>853</v>
      </c>
      <c r="D1417" t="s">
        <v>592</v>
      </c>
      <c r="E1417">
        <v>2700</v>
      </c>
    </row>
    <row r="1418" spans="3:5" x14ac:dyDescent="0.4">
      <c r="C1418" t="s">
        <v>853</v>
      </c>
      <c r="D1418" t="s">
        <v>593</v>
      </c>
      <c r="E1418">
        <v>3900</v>
      </c>
    </row>
    <row r="1419" spans="3:5" x14ac:dyDescent="0.4">
      <c r="C1419" t="s">
        <v>853</v>
      </c>
      <c r="D1419" t="s">
        <v>594</v>
      </c>
      <c r="E1419">
        <v>1400</v>
      </c>
    </row>
    <row r="1420" spans="3:5" x14ac:dyDescent="0.4">
      <c r="C1420" t="s">
        <v>853</v>
      </c>
      <c r="D1420" t="s">
        <v>595</v>
      </c>
      <c r="E1420">
        <v>1400</v>
      </c>
    </row>
    <row r="1421" spans="3:5" x14ac:dyDescent="0.4">
      <c r="C1421" t="s">
        <v>853</v>
      </c>
      <c r="D1421" t="s">
        <v>596</v>
      </c>
      <c r="E1421">
        <v>4100</v>
      </c>
    </row>
    <row r="1422" spans="3:5" x14ac:dyDescent="0.4">
      <c r="C1422" t="s">
        <v>853</v>
      </c>
      <c r="D1422" t="s">
        <v>597</v>
      </c>
      <c r="E1422">
        <v>9800</v>
      </c>
    </row>
    <row r="1423" spans="3:5" x14ac:dyDescent="0.4">
      <c r="C1423" t="s">
        <v>853</v>
      </c>
      <c r="D1423" t="s">
        <v>598</v>
      </c>
      <c r="E1423">
        <v>8000</v>
      </c>
    </row>
    <row r="1424" spans="3:5" x14ac:dyDescent="0.4">
      <c r="C1424" t="s">
        <v>853</v>
      </c>
      <c r="D1424" t="s">
        <v>599</v>
      </c>
      <c r="E1424">
        <v>0</v>
      </c>
    </row>
    <row r="1425" spans="3:5" x14ac:dyDescent="0.4">
      <c r="C1425" t="s">
        <v>853</v>
      </c>
      <c r="D1425" t="s">
        <v>600</v>
      </c>
      <c r="E1425">
        <v>900</v>
      </c>
    </row>
    <row r="1426" spans="3:5" x14ac:dyDescent="0.4">
      <c r="C1426" t="s">
        <v>853</v>
      </c>
      <c r="D1426" t="s">
        <v>601</v>
      </c>
      <c r="E1426">
        <v>6700</v>
      </c>
    </row>
    <row r="1427" spans="3:5" x14ac:dyDescent="0.4">
      <c r="C1427" t="s">
        <v>853</v>
      </c>
      <c r="D1427" t="s">
        <v>602</v>
      </c>
      <c r="E1427">
        <v>3400</v>
      </c>
    </row>
    <row r="1428" spans="3:5" x14ac:dyDescent="0.4">
      <c r="C1428" t="s">
        <v>853</v>
      </c>
      <c r="D1428" t="s">
        <v>603</v>
      </c>
      <c r="E1428">
        <v>2900</v>
      </c>
    </row>
    <row r="1429" spans="3:5" x14ac:dyDescent="0.4">
      <c r="C1429" t="s">
        <v>853</v>
      </c>
      <c r="D1429" t="s">
        <v>604</v>
      </c>
      <c r="E1429">
        <v>900</v>
      </c>
    </row>
    <row r="1430" spans="3:5" x14ac:dyDescent="0.4">
      <c r="C1430" t="s">
        <v>853</v>
      </c>
      <c r="D1430" t="s">
        <v>605</v>
      </c>
      <c r="E1430">
        <v>8900</v>
      </c>
    </row>
    <row r="1431" spans="3:5" x14ac:dyDescent="0.4">
      <c r="C1431" t="s">
        <v>853</v>
      </c>
      <c r="D1431" t="s">
        <v>606</v>
      </c>
      <c r="E1431">
        <v>14400</v>
      </c>
    </row>
    <row r="1432" spans="3:5" x14ac:dyDescent="0.4">
      <c r="C1432" t="s">
        <v>853</v>
      </c>
      <c r="D1432" t="s">
        <v>607</v>
      </c>
      <c r="E1432">
        <v>5000</v>
      </c>
    </row>
    <row r="1433" spans="3:5" x14ac:dyDescent="0.4">
      <c r="C1433" t="s">
        <v>853</v>
      </c>
      <c r="D1433" t="s">
        <v>608</v>
      </c>
      <c r="E1433">
        <v>34300</v>
      </c>
    </row>
    <row r="1434" spans="3:5" x14ac:dyDescent="0.4">
      <c r="C1434" t="s">
        <v>853</v>
      </c>
      <c r="D1434" t="s">
        <v>609</v>
      </c>
      <c r="E1434">
        <v>2200</v>
      </c>
    </row>
    <row r="1435" spans="3:5" x14ac:dyDescent="0.4">
      <c r="C1435" t="s">
        <v>853</v>
      </c>
      <c r="D1435" t="s">
        <v>610</v>
      </c>
      <c r="E1435">
        <v>4400</v>
      </c>
    </row>
    <row r="1436" spans="3:5" x14ac:dyDescent="0.4">
      <c r="C1436" t="s">
        <v>853</v>
      </c>
      <c r="D1436" t="s">
        <v>611</v>
      </c>
      <c r="E1436">
        <v>9800</v>
      </c>
    </row>
    <row r="1437" spans="3:5" x14ac:dyDescent="0.4">
      <c r="C1437" t="s">
        <v>853</v>
      </c>
      <c r="D1437" t="s">
        <v>612</v>
      </c>
      <c r="E1437">
        <v>4300</v>
      </c>
    </row>
    <row r="1438" spans="3:5" x14ac:dyDescent="0.4">
      <c r="C1438" t="s">
        <v>853</v>
      </c>
      <c r="D1438" t="s">
        <v>613</v>
      </c>
      <c r="E1438">
        <v>700</v>
      </c>
    </row>
    <row r="1439" spans="3:5" x14ac:dyDescent="0.4">
      <c r="C1439" t="s">
        <v>853</v>
      </c>
      <c r="D1439" t="s">
        <v>614</v>
      </c>
      <c r="E1439">
        <v>5800</v>
      </c>
    </row>
    <row r="1440" spans="3:5" x14ac:dyDescent="0.4">
      <c r="C1440" t="s">
        <v>853</v>
      </c>
      <c r="D1440" t="s">
        <v>615</v>
      </c>
      <c r="E1440">
        <v>1700</v>
      </c>
    </row>
    <row r="1441" spans="3:5" x14ac:dyDescent="0.4">
      <c r="C1441" t="s">
        <v>853</v>
      </c>
      <c r="D1441" t="s">
        <v>616</v>
      </c>
      <c r="E1441">
        <v>9300</v>
      </c>
    </row>
    <row r="1442" spans="3:5" x14ac:dyDescent="0.4">
      <c r="C1442" t="s">
        <v>853</v>
      </c>
      <c r="D1442" t="s">
        <v>617</v>
      </c>
      <c r="E1442">
        <v>1600</v>
      </c>
    </row>
    <row r="1443" spans="3:5" x14ac:dyDescent="0.4">
      <c r="C1443" t="s">
        <v>853</v>
      </c>
      <c r="D1443" t="s">
        <v>618</v>
      </c>
      <c r="E1443">
        <v>5400</v>
      </c>
    </row>
    <row r="1444" spans="3:5" x14ac:dyDescent="0.4">
      <c r="C1444" t="s">
        <v>853</v>
      </c>
      <c r="D1444" t="s">
        <v>619</v>
      </c>
      <c r="E1444">
        <v>1800</v>
      </c>
    </row>
    <row r="1445" spans="3:5" x14ac:dyDescent="0.4">
      <c r="C1445" t="s">
        <v>853</v>
      </c>
      <c r="D1445" t="s">
        <v>620</v>
      </c>
      <c r="E1445">
        <v>1000</v>
      </c>
    </row>
    <row r="1446" spans="3:5" x14ac:dyDescent="0.4">
      <c r="C1446" t="s">
        <v>853</v>
      </c>
      <c r="D1446" t="s">
        <v>621</v>
      </c>
      <c r="E1446">
        <v>5300</v>
      </c>
    </row>
    <row r="1447" spans="3:5" x14ac:dyDescent="0.4">
      <c r="C1447" t="s">
        <v>853</v>
      </c>
      <c r="D1447" t="s">
        <v>622</v>
      </c>
      <c r="E1447">
        <v>2200</v>
      </c>
    </row>
    <row r="1448" spans="3:5" x14ac:dyDescent="0.4">
      <c r="C1448" t="s">
        <v>853</v>
      </c>
      <c r="D1448" t="s">
        <v>623</v>
      </c>
      <c r="E1448">
        <v>2300</v>
      </c>
    </row>
    <row r="1449" spans="3:5" x14ac:dyDescent="0.4">
      <c r="C1449" t="s">
        <v>853</v>
      </c>
      <c r="D1449" t="s">
        <v>624</v>
      </c>
      <c r="E1449">
        <v>5800</v>
      </c>
    </row>
    <row r="1450" spans="3:5" x14ac:dyDescent="0.4">
      <c r="C1450" t="s">
        <v>853</v>
      </c>
      <c r="D1450" t="s">
        <v>625</v>
      </c>
      <c r="E1450">
        <v>36300</v>
      </c>
    </row>
    <row r="1451" spans="3:5" x14ac:dyDescent="0.4">
      <c r="C1451" t="s">
        <v>853</v>
      </c>
      <c r="D1451" t="s">
        <v>626</v>
      </c>
      <c r="E1451">
        <v>12400</v>
      </c>
    </row>
    <row r="1452" spans="3:5" x14ac:dyDescent="0.4">
      <c r="C1452" t="s">
        <v>853</v>
      </c>
      <c r="D1452" t="s">
        <v>627</v>
      </c>
      <c r="E1452">
        <v>2100</v>
      </c>
    </row>
    <row r="1453" spans="3:5" x14ac:dyDescent="0.4">
      <c r="C1453" t="s">
        <v>853</v>
      </c>
      <c r="D1453" t="s">
        <v>628</v>
      </c>
      <c r="E1453">
        <v>3400</v>
      </c>
    </row>
    <row r="1454" spans="3:5" x14ac:dyDescent="0.4">
      <c r="C1454" t="s">
        <v>853</v>
      </c>
      <c r="D1454" t="s">
        <v>629</v>
      </c>
      <c r="E1454">
        <v>9000</v>
      </c>
    </row>
    <row r="1455" spans="3:5" x14ac:dyDescent="0.4">
      <c r="C1455" t="s">
        <v>853</v>
      </c>
      <c r="D1455" t="s">
        <v>630</v>
      </c>
      <c r="E1455">
        <v>3200</v>
      </c>
    </row>
    <row r="1456" spans="3:5" x14ac:dyDescent="0.4">
      <c r="C1456" t="s">
        <v>853</v>
      </c>
      <c r="D1456" t="s">
        <v>631</v>
      </c>
      <c r="E1456">
        <v>2000</v>
      </c>
    </row>
    <row r="1457" spans="3:5" x14ac:dyDescent="0.4">
      <c r="C1457" t="s">
        <v>853</v>
      </c>
      <c r="D1457" t="s">
        <v>632</v>
      </c>
      <c r="E1457">
        <v>1800</v>
      </c>
    </row>
    <row r="1458" spans="3:5" x14ac:dyDescent="0.4">
      <c r="C1458" t="s">
        <v>853</v>
      </c>
      <c r="D1458" t="s">
        <v>633</v>
      </c>
      <c r="E1458">
        <v>200</v>
      </c>
    </row>
    <row r="1459" spans="3:5" x14ac:dyDescent="0.4">
      <c r="C1459" t="s">
        <v>853</v>
      </c>
      <c r="D1459" t="s">
        <v>634</v>
      </c>
      <c r="E1459">
        <v>2800</v>
      </c>
    </row>
    <row r="1460" spans="3:5" x14ac:dyDescent="0.4">
      <c r="C1460" t="s">
        <v>853</v>
      </c>
      <c r="D1460" t="s">
        <v>635</v>
      </c>
      <c r="E1460">
        <v>200</v>
      </c>
    </row>
    <row r="1461" spans="3:5" x14ac:dyDescent="0.4">
      <c r="C1461" t="s">
        <v>853</v>
      </c>
      <c r="D1461" t="s">
        <v>636</v>
      </c>
      <c r="E1461">
        <v>1500</v>
      </c>
    </row>
    <row r="1462" spans="3:5" x14ac:dyDescent="0.4">
      <c r="C1462" t="s">
        <v>853</v>
      </c>
      <c r="D1462" t="s">
        <v>637</v>
      </c>
      <c r="E1462">
        <v>9300</v>
      </c>
    </row>
    <row r="1463" spans="3:5" x14ac:dyDescent="0.4">
      <c r="C1463" t="s">
        <v>853</v>
      </c>
      <c r="D1463" t="s">
        <v>638</v>
      </c>
      <c r="E1463">
        <v>22000</v>
      </c>
    </row>
    <row r="1464" spans="3:5" x14ac:dyDescent="0.4">
      <c r="C1464" t="s">
        <v>853</v>
      </c>
      <c r="D1464" t="s">
        <v>639</v>
      </c>
      <c r="E1464">
        <v>2900</v>
      </c>
    </row>
    <row r="1465" spans="3:5" x14ac:dyDescent="0.4">
      <c r="C1465" t="s">
        <v>853</v>
      </c>
      <c r="D1465" t="s">
        <v>640</v>
      </c>
      <c r="E1465">
        <v>300</v>
      </c>
    </row>
    <row r="1466" spans="3:5" x14ac:dyDescent="0.4">
      <c r="C1466" t="s">
        <v>853</v>
      </c>
      <c r="D1466" t="s">
        <v>641</v>
      </c>
      <c r="E1466">
        <v>9800</v>
      </c>
    </row>
    <row r="1467" spans="3:5" x14ac:dyDescent="0.4">
      <c r="C1467" t="s">
        <v>853</v>
      </c>
      <c r="D1467" t="s">
        <v>642</v>
      </c>
      <c r="E1467">
        <v>1800</v>
      </c>
    </row>
    <row r="1468" spans="3:5" x14ac:dyDescent="0.4">
      <c r="C1468" t="s">
        <v>853</v>
      </c>
      <c r="D1468" t="s">
        <v>643</v>
      </c>
      <c r="E1468">
        <v>4200</v>
      </c>
    </row>
    <row r="1469" spans="3:5" x14ac:dyDescent="0.4">
      <c r="C1469" t="s">
        <v>853</v>
      </c>
      <c r="D1469" t="s">
        <v>644</v>
      </c>
      <c r="E1469">
        <v>2400</v>
      </c>
    </row>
    <row r="1470" spans="3:5" x14ac:dyDescent="0.4">
      <c r="C1470" t="s">
        <v>853</v>
      </c>
      <c r="D1470" t="s">
        <v>645</v>
      </c>
      <c r="E1470">
        <v>2300</v>
      </c>
    </row>
    <row r="1471" spans="3:5" x14ac:dyDescent="0.4">
      <c r="C1471" t="s">
        <v>853</v>
      </c>
      <c r="D1471" t="s">
        <v>646</v>
      </c>
      <c r="E1471">
        <v>1400</v>
      </c>
    </row>
    <row r="1472" spans="3:5" x14ac:dyDescent="0.4">
      <c r="C1472" t="s">
        <v>853</v>
      </c>
      <c r="D1472" t="s">
        <v>647</v>
      </c>
      <c r="E1472">
        <v>0</v>
      </c>
    </row>
    <row r="1473" spans="3:5" x14ac:dyDescent="0.4">
      <c r="C1473" t="s">
        <v>853</v>
      </c>
      <c r="D1473" t="s">
        <v>648</v>
      </c>
      <c r="E1473">
        <v>3100</v>
      </c>
    </row>
    <row r="1474" spans="3:5" x14ac:dyDescent="0.4">
      <c r="C1474" t="s">
        <v>853</v>
      </c>
      <c r="D1474" t="s">
        <v>649</v>
      </c>
      <c r="E1474">
        <v>1900</v>
      </c>
    </row>
    <row r="1475" spans="3:5" x14ac:dyDescent="0.4">
      <c r="C1475" t="s">
        <v>853</v>
      </c>
      <c r="D1475" t="s">
        <v>650</v>
      </c>
      <c r="E1475">
        <v>900</v>
      </c>
    </row>
    <row r="1476" spans="3:5" x14ac:dyDescent="0.4">
      <c r="C1476" t="s">
        <v>853</v>
      </c>
      <c r="D1476" t="s">
        <v>651</v>
      </c>
      <c r="E1476">
        <v>3200</v>
      </c>
    </row>
    <row r="1477" spans="3:5" x14ac:dyDescent="0.4">
      <c r="C1477" t="s">
        <v>853</v>
      </c>
      <c r="D1477" t="s">
        <v>652</v>
      </c>
      <c r="E1477">
        <v>8700</v>
      </c>
    </row>
    <row r="1478" spans="3:5" x14ac:dyDescent="0.4">
      <c r="C1478" t="s">
        <v>853</v>
      </c>
      <c r="D1478" t="s">
        <v>653</v>
      </c>
      <c r="E1478">
        <v>1700</v>
      </c>
    </row>
    <row r="1479" spans="3:5" x14ac:dyDescent="0.4">
      <c r="C1479" t="s">
        <v>853</v>
      </c>
      <c r="D1479" t="s">
        <v>654</v>
      </c>
      <c r="E1479">
        <v>100</v>
      </c>
    </row>
    <row r="1480" spans="3:5" x14ac:dyDescent="0.4">
      <c r="C1480" t="s">
        <v>853</v>
      </c>
      <c r="D1480" t="s">
        <v>655</v>
      </c>
      <c r="E1480">
        <v>8000</v>
      </c>
    </row>
    <row r="1481" spans="3:5" x14ac:dyDescent="0.4">
      <c r="C1481" t="s">
        <v>853</v>
      </c>
      <c r="D1481" t="s">
        <v>656</v>
      </c>
      <c r="E1481">
        <v>1200</v>
      </c>
    </row>
    <row r="1482" spans="3:5" x14ac:dyDescent="0.4">
      <c r="C1482" t="s">
        <v>853</v>
      </c>
      <c r="D1482" t="s">
        <v>657</v>
      </c>
      <c r="E1482">
        <v>34000</v>
      </c>
    </row>
    <row r="1483" spans="3:5" x14ac:dyDescent="0.4">
      <c r="C1483" t="s">
        <v>853</v>
      </c>
      <c r="D1483" t="s">
        <v>658</v>
      </c>
      <c r="E1483">
        <v>6100</v>
      </c>
    </row>
    <row r="1484" spans="3:5" x14ac:dyDescent="0.4">
      <c r="C1484" t="s">
        <v>853</v>
      </c>
      <c r="D1484" t="s">
        <v>659</v>
      </c>
      <c r="E1484">
        <v>4600</v>
      </c>
    </row>
    <row r="1485" spans="3:5" x14ac:dyDescent="0.4">
      <c r="C1485" t="s">
        <v>853</v>
      </c>
      <c r="D1485" t="s">
        <v>660</v>
      </c>
      <c r="E1485">
        <v>900</v>
      </c>
    </row>
    <row r="1486" spans="3:5" x14ac:dyDescent="0.4">
      <c r="C1486" t="s">
        <v>853</v>
      </c>
      <c r="D1486" t="s">
        <v>661</v>
      </c>
      <c r="E1486">
        <v>7900</v>
      </c>
    </row>
    <row r="1487" spans="3:5" x14ac:dyDescent="0.4">
      <c r="C1487" t="s">
        <v>853</v>
      </c>
      <c r="D1487" t="s">
        <v>662</v>
      </c>
      <c r="E1487">
        <v>2700</v>
      </c>
    </row>
    <row r="1488" spans="3:5" x14ac:dyDescent="0.4">
      <c r="C1488" t="s">
        <v>853</v>
      </c>
      <c r="D1488" t="s">
        <v>663</v>
      </c>
      <c r="E1488">
        <v>3100</v>
      </c>
    </row>
    <row r="1489" spans="3:5" x14ac:dyDescent="0.4">
      <c r="C1489" t="s">
        <v>853</v>
      </c>
      <c r="D1489" t="s">
        <v>664</v>
      </c>
      <c r="E1489">
        <v>2600</v>
      </c>
    </row>
    <row r="1490" spans="3:5" x14ac:dyDescent="0.4">
      <c r="C1490" t="s">
        <v>853</v>
      </c>
      <c r="D1490" t="s">
        <v>665</v>
      </c>
      <c r="E1490">
        <v>1100</v>
      </c>
    </row>
    <row r="1491" spans="3:5" x14ac:dyDescent="0.4">
      <c r="C1491" t="s">
        <v>853</v>
      </c>
      <c r="D1491" t="s">
        <v>666</v>
      </c>
      <c r="E1491">
        <v>12400</v>
      </c>
    </row>
    <row r="1492" spans="3:5" x14ac:dyDescent="0.4">
      <c r="C1492" t="s">
        <v>853</v>
      </c>
      <c r="D1492" t="s">
        <v>667</v>
      </c>
      <c r="E1492">
        <v>1800</v>
      </c>
    </row>
    <row r="1493" spans="3:5" x14ac:dyDescent="0.4">
      <c r="C1493" t="s">
        <v>853</v>
      </c>
      <c r="D1493" t="s">
        <v>668</v>
      </c>
      <c r="E1493">
        <v>1600</v>
      </c>
    </row>
    <row r="1494" spans="3:5" x14ac:dyDescent="0.4">
      <c r="C1494" t="s">
        <v>853</v>
      </c>
      <c r="D1494" t="s">
        <v>669</v>
      </c>
      <c r="E1494">
        <v>1700</v>
      </c>
    </row>
    <row r="1495" spans="3:5" x14ac:dyDescent="0.4">
      <c r="C1495" t="s">
        <v>853</v>
      </c>
      <c r="D1495" t="s">
        <v>670</v>
      </c>
      <c r="E1495">
        <v>4400</v>
      </c>
    </row>
    <row r="1496" spans="3:5" x14ac:dyDescent="0.4">
      <c r="C1496" t="s">
        <v>853</v>
      </c>
      <c r="D1496" t="s">
        <v>671</v>
      </c>
      <c r="E1496">
        <v>300</v>
      </c>
    </row>
    <row r="1497" spans="3:5" x14ac:dyDescent="0.4">
      <c r="C1497" t="s">
        <v>853</v>
      </c>
      <c r="D1497" t="s">
        <v>672</v>
      </c>
      <c r="E1497">
        <v>4100</v>
      </c>
    </row>
    <row r="1498" spans="3:5" x14ac:dyDescent="0.4">
      <c r="C1498" t="s">
        <v>853</v>
      </c>
      <c r="D1498" t="s">
        <v>673</v>
      </c>
      <c r="E1498">
        <v>800</v>
      </c>
    </row>
    <row r="1499" spans="3:5" x14ac:dyDescent="0.4">
      <c r="C1499" t="s">
        <v>853</v>
      </c>
      <c r="D1499" t="s">
        <v>674</v>
      </c>
      <c r="E1499">
        <v>400</v>
      </c>
    </row>
    <row r="1500" spans="3:5" x14ac:dyDescent="0.4">
      <c r="C1500" t="s">
        <v>853</v>
      </c>
      <c r="D1500" t="s">
        <v>675</v>
      </c>
      <c r="E1500">
        <v>1900</v>
      </c>
    </row>
    <row r="1501" spans="3:5" x14ac:dyDescent="0.4">
      <c r="C1501" t="s">
        <v>853</v>
      </c>
      <c r="D1501" t="s">
        <v>676</v>
      </c>
      <c r="E1501">
        <v>4000</v>
      </c>
    </row>
    <row r="1502" spans="3:5" x14ac:dyDescent="0.4">
      <c r="C1502" t="s">
        <v>853</v>
      </c>
      <c r="D1502" t="s">
        <v>677</v>
      </c>
      <c r="E1502">
        <v>7700</v>
      </c>
    </row>
    <row r="1503" spans="3:5" x14ac:dyDescent="0.4">
      <c r="C1503" t="s">
        <v>853</v>
      </c>
      <c r="D1503" t="s">
        <v>678</v>
      </c>
      <c r="E1503">
        <v>5300</v>
      </c>
    </row>
    <row r="1504" spans="3:5" x14ac:dyDescent="0.4">
      <c r="C1504" t="s">
        <v>853</v>
      </c>
      <c r="D1504" t="s">
        <v>679</v>
      </c>
      <c r="E1504">
        <v>6600</v>
      </c>
    </row>
    <row r="1505" spans="1:5" x14ac:dyDescent="0.4">
      <c r="C1505" t="s">
        <v>853</v>
      </c>
      <c r="D1505" t="s">
        <v>680</v>
      </c>
      <c r="E1505">
        <v>1200</v>
      </c>
    </row>
    <row r="1506" spans="1:5" x14ac:dyDescent="0.4">
      <c r="C1506" t="s">
        <v>853</v>
      </c>
      <c r="D1506" t="s">
        <v>681</v>
      </c>
      <c r="E1506">
        <v>600</v>
      </c>
    </row>
    <row r="1507" spans="1:5" x14ac:dyDescent="0.4">
      <c r="C1507" t="s">
        <v>853</v>
      </c>
      <c r="D1507" t="s">
        <v>682</v>
      </c>
      <c r="E1507">
        <v>3000</v>
      </c>
    </row>
    <row r="1508" spans="1:5" x14ac:dyDescent="0.4">
      <c r="C1508" t="s">
        <v>853</v>
      </c>
      <c r="D1508" t="s">
        <v>683</v>
      </c>
      <c r="E1508">
        <v>2400</v>
      </c>
    </row>
    <row r="1509" spans="1:5" x14ac:dyDescent="0.4">
      <c r="C1509" t="s">
        <v>853</v>
      </c>
      <c r="D1509" t="s">
        <v>684</v>
      </c>
      <c r="E1509">
        <v>1300</v>
      </c>
    </row>
    <row r="1510" spans="1:5" x14ac:dyDescent="0.4">
      <c r="C1510" t="s">
        <v>853</v>
      </c>
      <c r="D1510" t="s">
        <v>685</v>
      </c>
      <c r="E1510">
        <v>1100</v>
      </c>
    </row>
    <row r="1511" spans="1:5" x14ac:dyDescent="0.4">
      <c r="C1511" t="s">
        <v>853</v>
      </c>
      <c r="D1511" t="s">
        <v>686</v>
      </c>
      <c r="E1511">
        <v>3000</v>
      </c>
    </row>
    <row r="1512" spans="1:5" x14ac:dyDescent="0.4">
      <c r="C1512" t="s">
        <v>853</v>
      </c>
      <c r="D1512" t="s">
        <v>687</v>
      </c>
      <c r="E1512">
        <v>2300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400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1600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200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48900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3600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3000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4100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300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15100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6500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700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700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1700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8400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4000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100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1800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600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400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800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900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19100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10100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5000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3400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3500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4000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42700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49700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17200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1000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21100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7300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9200</v>
      </c>
    </row>
    <row r="1548" spans="1:5" x14ac:dyDescent="0.4">
      <c r="C1548" t="s">
        <v>853</v>
      </c>
      <c r="D1548" t="s">
        <v>421</v>
      </c>
      <c r="E1548">
        <v>3900</v>
      </c>
    </row>
    <row r="1549" spans="1:5" x14ac:dyDescent="0.4">
      <c r="C1549" t="s">
        <v>853</v>
      </c>
      <c r="D1549" t="s">
        <v>422</v>
      </c>
      <c r="E1549">
        <v>12600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14000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900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600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17900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3900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1000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6500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8400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1300</v>
      </c>
    </row>
    <row r="1559" spans="1:5" x14ac:dyDescent="0.4">
      <c r="C1559" t="s">
        <v>853</v>
      </c>
      <c r="D1559" t="s">
        <v>432</v>
      </c>
      <c r="E1559">
        <v>1800</v>
      </c>
    </row>
    <row r="1560" spans="1:5" x14ac:dyDescent="0.4">
      <c r="C1560" t="s">
        <v>853</v>
      </c>
      <c r="D1560" t="s">
        <v>433</v>
      </c>
      <c r="E1560">
        <v>6200</v>
      </c>
    </row>
    <row r="1561" spans="1:5" x14ac:dyDescent="0.4">
      <c r="C1561" t="s">
        <v>853</v>
      </c>
      <c r="D1561" t="s">
        <v>434</v>
      </c>
      <c r="E1561">
        <v>3900</v>
      </c>
    </row>
    <row r="1562" spans="1:5" x14ac:dyDescent="0.4">
      <c r="C1562" t="s">
        <v>853</v>
      </c>
      <c r="D1562" t="s">
        <v>435</v>
      </c>
      <c r="E1562">
        <v>4300</v>
      </c>
    </row>
    <row r="1563" spans="1:5" x14ac:dyDescent="0.4">
      <c r="C1563" t="s">
        <v>853</v>
      </c>
      <c r="D1563" t="s">
        <v>436</v>
      </c>
      <c r="E1563">
        <v>4800</v>
      </c>
    </row>
    <row r="1564" spans="1:5" x14ac:dyDescent="0.4">
      <c r="C1564" t="s">
        <v>853</v>
      </c>
      <c r="D1564" t="s">
        <v>437</v>
      </c>
      <c r="E1564">
        <v>5600</v>
      </c>
    </row>
    <row r="1565" spans="1:5" x14ac:dyDescent="0.4">
      <c r="C1565" t="s">
        <v>853</v>
      </c>
      <c r="D1565" t="s">
        <v>438</v>
      </c>
      <c r="E1565">
        <v>900</v>
      </c>
    </row>
    <row r="1566" spans="1:5" x14ac:dyDescent="0.4">
      <c r="C1566" t="s">
        <v>853</v>
      </c>
      <c r="D1566" t="s">
        <v>439</v>
      </c>
      <c r="E1566">
        <v>9200</v>
      </c>
    </row>
    <row r="1567" spans="1:5" x14ac:dyDescent="0.4">
      <c r="C1567" t="s">
        <v>853</v>
      </c>
      <c r="D1567" t="s">
        <v>440</v>
      </c>
      <c r="E1567">
        <v>1100</v>
      </c>
    </row>
    <row r="1568" spans="1:5" x14ac:dyDescent="0.4">
      <c r="C1568" t="s">
        <v>853</v>
      </c>
      <c r="D1568" t="s">
        <v>441</v>
      </c>
      <c r="E1568">
        <v>500</v>
      </c>
    </row>
    <row r="1569" spans="3:5" x14ac:dyDescent="0.4">
      <c r="C1569" t="s">
        <v>853</v>
      </c>
      <c r="D1569" t="s">
        <v>442</v>
      </c>
      <c r="E1569">
        <v>300</v>
      </c>
    </row>
    <row r="1570" spans="3:5" x14ac:dyDescent="0.4">
      <c r="C1570" t="s">
        <v>853</v>
      </c>
      <c r="D1570" t="s">
        <v>443</v>
      </c>
      <c r="E1570">
        <v>1200</v>
      </c>
    </row>
    <row r="1571" spans="3:5" x14ac:dyDescent="0.4">
      <c r="C1571" t="s">
        <v>853</v>
      </c>
      <c r="D1571" t="s">
        <v>444</v>
      </c>
      <c r="E1571">
        <v>3900</v>
      </c>
    </row>
    <row r="1572" spans="3:5" x14ac:dyDescent="0.4">
      <c r="C1572" t="s">
        <v>853</v>
      </c>
      <c r="D1572" t="s">
        <v>445</v>
      </c>
      <c r="E1572">
        <v>3700</v>
      </c>
    </row>
    <row r="1573" spans="3:5" x14ac:dyDescent="0.4">
      <c r="C1573" t="s">
        <v>853</v>
      </c>
      <c r="D1573" t="s">
        <v>446</v>
      </c>
      <c r="E1573">
        <v>500</v>
      </c>
    </row>
    <row r="1574" spans="3:5" x14ac:dyDescent="0.4">
      <c r="C1574" t="s">
        <v>853</v>
      </c>
      <c r="D1574" t="s">
        <v>447</v>
      </c>
      <c r="E1574">
        <v>0</v>
      </c>
    </row>
    <row r="1575" spans="3:5" x14ac:dyDescent="0.4">
      <c r="C1575" t="s">
        <v>853</v>
      </c>
      <c r="D1575" t="s">
        <v>448</v>
      </c>
      <c r="E1575">
        <v>3400</v>
      </c>
    </row>
    <row r="1576" spans="3:5" x14ac:dyDescent="0.4">
      <c r="C1576" t="s">
        <v>853</v>
      </c>
      <c r="D1576" t="s">
        <v>449</v>
      </c>
      <c r="E1576">
        <v>12100</v>
      </c>
    </row>
    <row r="1577" spans="3:5" x14ac:dyDescent="0.4">
      <c r="C1577" t="s">
        <v>853</v>
      </c>
      <c r="D1577" t="s">
        <v>450</v>
      </c>
      <c r="E1577">
        <v>200</v>
      </c>
    </row>
    <row r="1578" spans="3:5" x14ac:dyDescent="0.4">
      <c r="C1578" t="s">
        <v>853</v>
      </c>
      <c r="D1578" t="s">
        <v>451</v>
      </c>
      <c r="E1578">
        <v>300</v>
      </c>
    </row>
    <row r="1579" spans="3:5" x14ac:dyDescent="0.4">
      <c r="C1579" t="s">
        <v>853</v>
      </c>
      <c r="D1579" t="s">
        <v>452</v>
      </c>
      <c r="E1579">
        <v>300</v>
      </c>
    </row>
    <row r="1580" spans="3:5" x14ac:dyDescent="0.4">
      <c r="C1580" t="s">
        <v>853</v>
      </c>
      <c r="D1580" t="s">
        <v>453</v>
      </c>
      <c r="E1580">
        <v>400</v>
      </c>
    </row>
    <row r="1581" spans="3:5" x14ac:dyDescent="0.4">
      <c r="C1581" t="s">
        <v>853</v>
      </c>
      <c r="D1581" t="s">
        <v>454</v>
      </c>
      <c r="E1581">
        <v>400</v>
      </c>
    </row>
    <row r="1582" spans="3:5" x14ac:dyDescent="0.4">
      <c r="C1582" t="s">
        <v>853</v>
      </c>
      <c r="D1582" t="s">
        <v>455</v>
      </c>
      <c r="E1582">
        <v>6600</v>
      </c>
    </row>
    <row r="1583" spans="3:5" x14ac:dyDescent="0.4">
      <c r="C1583" t="s">
        <v>853</v>
      </c>
      <c r="D1583" t="s">
        <v>456</v>
      </c>
      <c r="E1583">
        <v>44300</v>
      </c>
    </row>
    <row r="1584" spans="3:5" x14ac:dyDescent="0.4">
      <c r="C1584" t="s">
        <v>853</v>
      </c>
      <c r="D1584" t="s">
        <v>457</v>
      </c>
      <c r="E1584">
        <v>1100</v>
      </c>
    </row>
    <row r="1585" spans="3:5" x14ac:dyDescent="0.4">
      <c r="C1585" t="s">
        <v>853</v>
      </c>
      <c r="D1585" t="s">
        <v>458</v>
      </c>
      <c r="E1585">
        <v>3700</v>
      </c>
    </row>
    <row r="1586" spans="3:5" x14ac:dyDescent="0.4">
      <c r="C1586" t="s">
        <v>853</v>
      </c>
      <c r="D1586" t="s">
        <v>459</v>
      </c>
      <c r="E1586">
        <v>4300</v>
      </c>
    </row>
    <row r="1587" spans="3:5" x14ac:dyDescent="0.4">
      <c r="C1587" t="s">
        <v>853</v>
      </c>
      <c r="D1587" t="s">
        <v>460</v>
      </c>
      <c r="E1587">
        <v>1500</v>
      </c>
    </row>
    <row r="1588" spans="3:5" x14ac:dyDescent="0.4">
      <c r="C1588" t="s">
        <v>853</v>
      </c>
      <c r="D1588" t="s">
        <v>461</v>
      </c>
      <c r="E1588">
        <v>2700</v>
      </c>
    </row>
    <row r="1589" spans="3:5" x14ac:dyDescent="0.4">
      <c r="C1589" t="s">
        <v>853</v>
      </c>
      <c r="D1589" t="s">
        <v>462</v>
      </c>
      <c r="E1589">
        <v>400</v>
      </c>
    </row>
    <row r="1590" spans="3:5" x14ac:dyDescent="0.4">
      <c r="C1590" t="s">
        <v>853</v>
      </c>
      <c r="D1590" t="s">
        <v>463</v>
      </c>
      <c r="E1590">
        <v>400</v>
      </c>
    </row>
    <row r="1591" spans="3:5" x14ac:dyDescent="0.4">
      <c r="C1591" t="s">
        <v>853</v>
      </c>
      <c r="D1591" t="s">
        <v>464</v>
      </c>
      <c r="E1591">
        <v>300</v>
      </c>
    </row>
    <row r="1592" spans="3:5" x14ac:dyDescent="0.4">
      <c r="C1592" t="s">
        <v>853</v>
      </c>
      <c r="D1592" t="s">
        <v>465</v>
      </c>
      <c r="E1592">
        <v>1900</v>
      </c>
    </row>
    <row r="1593" spans="3:5" x14ac:dyDescent="0.4">
      <c r="C1593" t="s">
        <v>853</v>
      </c>
      <c r="D1593" t="s">
        <v>466</v>
      </c>
      <c r="E1593">
        <v>1900</v>
      </c>
    </row>
    <row r="1594" spans="3:5" x14ac:dyDescent="0.4">
      <c r="C1594" t="s">
        <v>853</v>
      </c>
      <c r="D1594" t="s">
        <v>467</v>
      </c>
      <c r="E1594">
        <v>600</v>
      </c>
    </row>
    <row r="1595" spans="3:5" x14ac:dyDescent="0.4">
      <c r="C1595" t="s">
        <v>853</v>
      </c>
      <c r="D1595" t="s">
        <v>468</v>
      </c>
      <c r="E1595">
        <v>600</v>
      </c>
    </row>
    <row r="1596" spans="3:5" x14ac:dyDescent="0.4">
      <c r="C1596" t="s">
        <v>853</v>
      </c>
      <c r="D1596" t="s">
        <v>469</v>
      </c>
      <c r="E1596">
        <v>500</v>
      </c>
    </row>
    <row r="1597" spans="3:5" x14ac:dyDescent="0.4">
      <c r="C1597" t="s">
        <v>853</v>
      </c>
      <c r="D1597" t="s">
        <v>470</v>
      </c>
      <c r="E1597">
        <v>400</v>
      </c>
    </row>
    <row r="1598" spans="3:5" x14ac:dyDescent="0.4">
      <c r="C1598" t="s">
        <v>853</v>
      </c>
      <c r="D1598" t="s">
        <v>471</v>
      </c>
      <c r="E1598">
        <v>12700</v>
      </c>
    </row>
    <row r="1599" spans="3:5" x14ac:dyDescent="0.4">
      <c r="C1599" t="s">
        <v>853</v>
      </c>
      <c r="D1599" t="s">
        <v>472</v>
      </c>
      <c r="E1599">
        <v>300</v>
      </c>
    </row>
    <row r="1600" spans="3:5" x14ac:dyDescent="0.4">
      <c r="C1600" t="s">
        <v>853</v>
      </c>
      <c r="D1600" t="s">
        <v>473</v>
      </c>
      <c r="E1600">
        <v>1000</v>
      </c>
    </row>
    <row r="1601" spans="3:5" x14ac:dyDescent="0.4">
      <c r="C1601" t="s">
        <v>853</v>
      </c>
      <c r="D1601" t="s">
        <v>474</v>
      </c>
      <c r="E1601">
        <v>20500</v>
      </c>
    </row>
    <row r="1602" spans="3:5" x14ac:dyDescent="0.4">
      <c r="C1602" t="s">
        <v>853</v>
      </c>
      <c r="D1602" t="s">
        <v>475</v>
      </c>
      <c r="E1602">
        <v>11100</v>
      </c>
    </row>
    <row r="1603" spans="3:5" x14ac:dyDescent="0.4">
      <c r="C1603" t="s">
        <v>853</v>
      </c>
      <c r="D1603" t="s">
        <v>476</v>
      </c>
      <c r="E1603">
        <v>500</v>
      </c>
    </row>
    <row r="1604" spans="3:5" x14ac:dyDescent="0.4">
      <c r="C1604" t="s">
        <v>853</v>
      </c>
      <c r="D1604" t="s">
        <v>477</v>
      </c>
      <c r="E1604">
        <v>800</v>
      </c>
    </row>
    <row r="1605" spans="3:5" x14ac:dyDescent="0.4">
      <c r="C1605" t="s">
        <v>853</v>
      </c>
      <c r="D1605" t="s">
        <v>478</v>
      </c>
      <c r="E1605">
        <v>2800</v>
      </c>
    </row>
    <row r="1606" spans="3:5" x14ac:dyDescent="0.4">
      <c r="C1606" t="s">
        <v>853</v>
      </c>
      <c r="D1606" t="s">
        <v>479</v>
      </c>
      <c r="E1606">
        <v>32700</v>
      </c>
    </row>
    <row r="1607" spans="3:5" x14ac:dyDescent="0.4">
      <c r="C1607" t="s">
        <v>853</v>
      </c>
      <c r="D1607" t="s">
        <v>480</v>
      </c>
      <c r="E1607">
        <v>300</v>
      </c>
    </row>
    <row r="1608" spans="3:5" x14ac:dyDescent="0.4">
      <c r="C1608" t="s">
        <v>853</v>
      </c>
      <c r="D1608" t="s">
        <v>481</v>
      </c>
      <c r="E1608">
        <v>2700</v>
      </c>
    </row>
    <row r="1609" spans="3:5" x14ac:dyDescent="0.4">
      <c r="C1609" t="s">
        <v>853</v>
      </c>
      <c r="D1609" t="s">
        <v>482</v>
      </c>
      <c r="E1609">
        <v>11100</v>
      </c>
    </row>
    <row r="1610" spans="3:5" x14ac:dyDescent="0.4">
      <c r="C1610" t="s">
        <v>853</v>
      </c>
      <c r="D1610" t="s">
        <v>483</v>
      </c>
      <c r="E1610">
        <v>9600</v>
      </c>
    </row>
    <row r="1611" spans="3:5" x14ac:dyDescent="0.4">
      <c r="C1611" t="s">
        <v>853</v>
      </c>
      <c r="D1611" t="s">
        <v>484</v>
      </c>
      <c r="E1611">
        <v>600</v>
      </c>
    </row>
    <row r="1612" spans="3:5" x14ac:dyDescent="0.4">
      <c r="C1612" t="s">
        <v>853</v>
      </c>
      <c r="D1612" t="s">
        <v>485</v>
      </c>
      <c r="E1612">
        <v>7500</v>
      </c>
    </row>
    <row r="1613" spans="3:5" x14ac:dyDescent="0.4">
      <c r="C1613" t="s">
        <v>853</v>
      </c>
      <c r="D1613" t="s">
        <v>486</v>
      </c>
      <c r="E1613">
        <v>800</v>
      </c>
    </row>
    <row r="1614" spans="3:5" x14ac:dyDescent="0.4">
      <c r="C1614" t="s">
        <v>853</v>
      </c>
      <c r="D1614" t="s">
        <v>487</v>
      </c>
      <c r="E1614">
        <v>8800</v>
      </c>
    </row>
    <row r="1615" spans="3:5" x14ac:dyDescent="0.4">
      <c r="C1615" t="s">
        <v>853</v>
      </c>
      <c r="D1615" t="s">
        <v>488</v>
      </c>
      <c r="E1615">
        <v>1400</v>
      </c>
    </row>
    <row r="1616" spans="3:5" x14ac:dyDescent="0.4">
      <c r="C1616" t="s">
        <v>853</v>
      </c>
      <c r="D1616" t="s">
        <v>489</v>
      </c>
      <c r="E1616">
        <v>200</v>
      </c>
    </row>
    <row r="1617" spans="3:5" x14ac:dyDescent="0.4">
      <c r="C1617" t="s">
        <v>853</v>
      </c>
      <c r="D1617" t="s">
        <v>490</v>
      </c>
      <c r="E1617">
        <v>4800</v>
      </c>
    </row>
    <row r="1618" spans="3:5" x14ac:dyDescent="0.4">
      <c r="C1618" t="s">
        <v>853</v>
      </c>
      <c r="D1618" t="s">
        <v>491</v>
      </c>
      <c r="E1618">
        <v>2400</v>
      </c>
    </row>
    <row r="1619" spans="3:5" x14ac:dyDescent="0.4">
      <c r="C1619" t="s">
        <v>853</v>
      </c>
      <c r="D1619" t="s">
        <v>492</v>
      </c>
      <c r="E1619">
        <v>6200</v>
      </c>
    </row>
    <row r="1620" spans="3:5" x14ac:dyDescent="0.4">
      <c r="C1620" t="s">
        <v>853</v>
      </c>
      <c r="D1620" t="s">
        <v>493</v>
      </c>
      <c r="E1620">
        <v>3800</v>
      </c>
    </row>
    <row r="1621" spans="3:5" x14ac:dyDescent="0.4">
      <c r="C1621" t="s">
        <v>853</v>
      </c>
      <c r="D1621" t="s">
        <v>494</v>
      </c>
      <c r="E1621">
        <v>200</v>
      </c>
    </row>
    <row r="1622" spans="3:5" x14ac:dyDescent="0.4">
      <c r="C1622" t="s">
        <v>853</v>
      </c>
      <c r="D1622" t="s">
        <v>495</v>
      </c>
      <c r="E1622">
        <v>4700</v>
      </c>
    </row>
    <row r="1623" spans="3:5" x14ac:dyDescent="0.4">
      <c r="C1623" t="s">
        <v>853</v>
      </c>
      <c r="D1623" t="s">
        <v>496</v>
      </c>
      <c r="E1623">
        <v>10000</v>
      </c>
    </row>
    <row r="1624" spans="3:5" x14ac:dyDescent="0.4">
      <c r="C1624" t="s">
        <v>853</v>
      </c>
      <c r="D1624" t="s">
        <v>497</v>
      </c>
      <c r="E1624">
        <v>300</v>
      </c>
    </row>
    <row r="1625" spans="3:5" x14ac:dyDescent="0.4">
      <c r="C1625" t="s">
        <v>853</v>
      </c>
      <c r="D1625" t="s">
        <v>498</v>
      </c>
      <c r="E1625">
        <v>500</v>
      </c>
    </row>
    <row r="1626" spans="3:5" x14ac:dyDescent="0.4">
      <c r="C1626" t="s">
        <v>853</v>
      </c>
      <c r="D1626" t="s">
        <v>499</v>
      </c>
      <c r="E1626">
        <v>500</v>
      </c>
    </row>
    <row r="1627" spans="3:5" x14ac:dyDescent="0.4">
      <c r="C1627" t="s">
        <v>853</v>
      </c>
      <c r="D1627" t="s">
        <v>500</v>
      </c>
      <c r="E1627">
        <v>3700</v>
      </c>
    </row>
    <row r="1628" spans="3:5" x14ac:dyDescent="0.4">
      <c r="C1628" t="s">
        <v>853</v>
      </c>
      <c r="D1628" t="s">
        <v>501</v>
      </c>
      <c r="E1628">
        <v>5600</v>
      </c>
    </row>
    <row r="1629" spans="3:5" x14ac:dyDescent="0.4">
      <c r="C1629" t="s">
        <v>853</v>
      </c>
      <c r="D1629" t="s">
        <v>502</v>
      </c>
      <c r="E1629">
        <v>5500</v>
      </c>
    </row>
    <row r="1630" spans="3:5" x14ac:dyDescent="0.4">
      <c r="C1630" t="s">
        <v>853</v>
      </c>
      <c r="D1630" t="s">
        <v>503</v>
      </c>
      <c r="E1630">
        <v>100</v>
      </c>
    </row>
    <row r="1631" spans="3:5" x14ac:dyDescent="0.4">
      <c r="C1631" t="s">
        <v>853</v>
      </c>
      <c r="D1631" t="s">
        <v>504</v>
      </c>
      <c r="E1631">
        <v>500</v>
      </c>
    </row>
    <row r="1632" spans="3:5" x14ac:dyDescent="0.4">
      <c r="C1632" t="s">
        <v>853</v>
      </c>
      <c r="D1632" t="s">
        <v>505</v>
      </c>
      <c r="E1632">
        <v>7200</v>
      </c>
    </row>
    <row r="1633" spans="3:5" x14ac:dyDescent="0.4">
      <c r="C1633" t="s">
        <v>853</v>
      </c>
      <c r="D1633" t="s">
        <v>688</v>
      </c>
      <c r="E1633">
        <v>5300</v>
      </c>
    </row>
    <row r="1634" spans="3:5" x14ac:dyDescent="0.4">
      <c r="C1634" t="s">
        <v>853</v>
      </c>
      <c r="D1634" t="s">
        <v>689</v>
      </c>
      <c r="E1634">
        <v>3800</v>
      </c>
    </row>
    <row r="1635" spans="3:5" x14ac:dyDescent="0.4">
      <c r="C1635" t="s">
        <v>853</v>
      </c>
      <c r="D1635" t="s">
        <v>690</v>
      </c>
      <c r="E1635">
        <v>1200</v>
      </c>
    </row>
    <row r="1636" spans="3:5" x14ac:dyDescent="0.4">
      <c r="C1636" t="s">
        <v>853</v>
      </c>
      <c r="D1636" t="s">
        <v>691</v>
      </c>
      <c r="E1636">
        <v>800</v>
      </c>
    </row>
    <row r="1637" spans="3:5" x14ac:dyDescent="0.4">
      <c r="C1637" t="s">
        <v>853</v>
      </c>
      <c r="D1637" t="s">
        <v>692</v>
      </c>
      <c r="E1637">
        <v>600</v>
      </c>
    </row>
    <row r="1638" spans="3:5" x14ac:dyDescent="0.4">
      <c r="C1638" t="s">
        <v>853</v>
      </c>
      <c r="D1638" t="s">
        <v>693</v>
      </c>
      <c r="E1638">
        <v>500</v>
      </c>
    </row>
    <row r="1639" spans="3:5" x14ac:dyDescent="0.4">
      <c r="C1639" t="s">
        <v>853</v>
      </c>
      <c r="D1639" t="s">
        <v>694</v>
      </c>
      <c r="E1639">
        <v>600</v>
      </c>
    </row>
    <row r="1640" spans="3:5" x14ac:dyDescent="0.4">
      <c r="C1640" t="s">
        <v>853</v>
      </c>
      <c r="D1640" t="s">
        <v>695</v>
      </c>
      <c r="E1640">
        <v>15400</v>
      </c>
    </row>
    <row r="1641" spans="3:5" x14ac:dyDescent="0.4">
      <c r="C1641" t="s">
        <v>853</v>
      </c>
      <c r="D1641" t="s">
        <v>696</v>
      </c>
      <c r="E1641">
        <v>3200</v>
      </c>
    </row>
    <row r="1642" spans="3:5" x14ac:dyDescent="0.4">
      <c r="C1642" t="s">
        <v>853</v>
      </c>
      <c r="D1642" t="s">
        <v>697</v>
      </c>
      <c r="E1642">
        <v>400</v>
      </c>
    </row>
    <row r="1643" spans="3:5" x14ac:dyDescent="0.4">
      <c r="C1643" t="s">
        <v>853</v>
      </c>
      <c r="D1643" t="s">
        <v>698</v>
      </c>
      <c r="E1643">
        <v>5300</v>
      </c>
    </row>
    <row r="1644" spans="3:5" x14ac:dyDescent="0.4">
      <c r="C1644" t="s">
        <v>853</v>
      </c>
      <c r="D1644" t="s">
        <v>699</v>
      </c>
      <c r="E1644">
        <v>17700</v>
      </c>
    </row>
    <row r="1645" spans="3:5" x14ac:dyDescent="0.4">
      <c r="C1645" t="s">
        <v>853</v>
      </c>
      <c r="D1645" t="s">
        <v>700</v>
      </c>
      <c r="E1645">
        <v>2500</v>
      </c>
    </row>
    <row r="1646" spans="3:5" x14ac:dyDescent="0.4">
      <c r="C1646" t="s">
        <v>853</v>
      </c>
      <c r="D1646" t="s">
        <v>701</v>
      </c>
      <c r="E1646">
        <v>1100</v>
      </c>
    </row>
    <row r="1647" spans="3:5" x14ac:dyDescent="0.4">
      <c r="C1647" t="s">
        <v>853</v>
      </c>
      <c r="D1647" t="s">
        <v>702</v>
      </c>
      <c r="E1647">
        <v>100</v>
      </c>
    </row>
    <row r="1648" spans="3:5" x14ac:dyDescent="0.4">
      <c r="C1648" t="s">
        <v>853</v>
      </c>
      <c r="D1648" t="s">
        <v>703</v>
      </c>
      <c r="E1648">
        <v>1400</v>
      </c>
    </row>
    <row r="1649" spans="1:5" x14ac:dyDescent="0.4">
      <c r="C1649" t="s">
        <v>853</v>
      </c>
      <c r="D1649" t="s">
        <v>704</v>
      </c>
      <c r="E1649">
        <v>14600</v>
      </c>
    </row>
    <row r="1650" spans="1:5" x14ac:dyDescent="0.4">
      <c r="C1650" t="s">
        <v>853</v>
      </c>
      <c r="D1650" t="s">
        <v>705</v>
      </c>
      <c r="E1650">
        <v>3900</v>
      </c>
    </row>
    <row r="1651" spans="1:5" x14ac:dyDescent="0.4">
      <c r="C1651" t="s">
        <v>853</v>
      </c>
      <c r="D1651" t="s">
        <v>706</v>
      </c>
      <c r="E1651">
        <v>25800</v>
      </c>
    </row>
    <row r="1652" spans="1:5" x14ac:dyDescent="0.4">
      <c r="C1652" t="s">
        <v>853</v>
      </c>
      <c r="D1652" t="s">
        <v>707</v>
      </c>
      <c r="E1652">
        <v>9400</v>
      </c>
    </row>
    <row r="1653" spans="1:5" x14ac:dyDescent="0.4">
      <c r="C1653" t="s">
        <v>853</v>
      </c>
      <c r="D1653" t="s">
        <v>708</v>
      </c>
      <c r="E1653">
        <v>600</v>
      </c>
    </row>
    <row r="1654" spans="1:5" x14ac:dyDescent="0.4">
      <c r="C1654" t="s">
        <v>853</v>
      </c>
      <c r="D1654" t="s">
        <v>709</v>
      </c>
      <c r="E1654">
        <v>200</v>
      </c>
    </row>
    <row r="1655" spans="1:5" x14ac:dyDescent="0.4">
      <c r="C1655" t="s">
        <v>853</v>
      </c>
      <c r="D1655" t="s">
        <v>710</v>
      </c>
      <c r="E1655">
        <v>2300</v>
      </c>
    </row>
    <row r="1656" spans="1:5" x14ac:dyDescent="0.4">
      <c r="C1656" t="s">
        <v>853</v>
      </c>
      <c r="D1656" t="s">
        <v>711</v>
      </c>
      <c r="E1656">
        <v>2500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132400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A01A8-E2A5-4913-8BCF-795668057DA8}">
  <sheetPr codeName="Sheet24"/>
  <dimension ref="A1:AV1664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_xll.RssChart($A$2:$E$2,場中監視!A22, "1M", ((60*2.5)+1+(60*3)+1)*5+1)</f>
        <v>=RssChart($A$2:$E$2,場中監視!A22, "1M", ((60*2.5)+1+(60*3)+1)*5+1)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場中監視!A22, "D", 100)</f>
        <v>=RssChart($AJ$2:$AS$2, 場中監視!A22,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94820</v>
      </c>
      <c r="T2" s="2">
        <f t="shared" si="0"/>
        <v>24300</v>
      </c>
      <c r="U2" s="2">
        <f t="shared" si="0"/>
        <v>32300</v>
      </c>
      <c r="V2" s="2">
        <f t="shared" si="0"/>
        <v>24200</v>
      </c>
      <c r="W2" s="2">
        <f t="shared" si="0"/>
        <v>48100</v>
      </c>
      <c r="X2" s="2">
        <f t="shared" si="0"/>
        <v>345200</v>
      </c>
      <c r="Y2" s="2" cm="1">
        <f t="array" ref="Y2">_xlfn.XLOOKUP(Y$1&amp;$R2,$C$3:$C$1662&amp;$D$3:$D$1662,$E$3:$E$1662,0,0,1)</f>
        <v>24300</v>
      </c>
      <c r="Z2" s="2" cm="1">
        <f t="array" ref="Z2">_xlfn.XLOOKUP(Z$1&amp;$R2,$C$3:$C$1662&amp;$D$3:$D$1662,$E$3:$E$1662,0,0,1)</f>
        <v>32300</v>
      </c>
      <c r="AA2" s="2" cm="1">
        <f t="array" ref="AA2">_xlfn.XLOOKUP(AA$1&amp;$R2,$C$3:$C$1662&amp;$D$3:$D$1662,$E$3:$E$1662,0,0,1)</f>
        <v>24200</v>
      </c>
      <c r="AB2" s="2" cm="1">
        <f t="array" ref="AB2">_xlfn.XLOOKUP(AB$1&amp;$R2,$C$3:$C$1662&amp;$D$3:$D$1662,$E$3:$E$1662,0,0,1)</f>
        <v>48100</v>
      </c>
      <c r="AC2" s="2" cm="1">
        <f t="array" ref="AC2">_xlfn.XLOOKUP(AC$1&amp;$R2,$C$3:$C$1662&amp;$D$3:$D$1662,$E$3:$E$1662,0,0,1)</f>
        <v>345200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811</v>
      </c>
      <c r="B3" t="s">
        <v>385</v>
      </c>
      <c r="C3" t="s">
        <v>803</v>
      </c>
      <c r="D3" t="s">
        <v>717</v>
      </c>
      <c r="E3">
        <v>39100</v>
      </c>
      <c r="G3" s="1"/>
      <c r="H3" s="1"/>
      <c r="I3" s="1" t="str" cm="1">
        <f t="array" ref="I3:I8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123520</v>
      </c>
      <c r="T3" s="2">
        <f>T2+Y3</f>
        <v>27400</v>
      </c>
      <c r="U3" s="2">
        <f>U2+Z3</f>
        <v>34400</v>
      </c>
      <c r="V3" s="2">
        <f>V2+AA3</f>
        <v>29100</v>
      </c>
      <c r="W3" s="2">
        <f>W2+AB3</f>
        <v>75200</v>
      </c>
      <c r="X3" s="2">
        <f>X2+AC3</f>
        <v>451500</v>
      </c>
      <c r="Y3" s="2" cm="1">
        <f t="array" ref="Y3">_xlfn.XLOOKUP(Y$1&amp;$R3,$C$3:$C$1662&amp;$D$3:$D$1662,$E$3:$E$1662,0,0,1)</f>
        <v>3100</v>
      </c>
      <c r="Z3" s="2" cm="1">
        <f t="array" ref="Z3">_xlfn.XLOOKUP(Z$1&amp;$R3,$C$3:$C$1662&amp;$D$3:$D$1662,$E$3:$E$1662,0,0,1)</f>
        <v>2100</v>
      </c>
      <c r="AA3" s="2" cm="1">
        <f t="array" ref="AA3">_xlfn.XLOOKUP(AA$1&amp;$R3,$C$3:$C$1662&amp;$D$3:$D$1662,$E$3:$E$1662,0,0,1)</f>
        <v>4900</v>
      </c>
      <c r="AB3" s="2" cm="1">
        <f t="array" ref="AB3">_xlfn.XLOOKUP(AB$1&amp;$R3,$C$3:$C$1662&amp;$D$3:$D$1662,$E$3:$E$1662,0,0,1)</f>
        <v>27100</v>
      </c>
      <c r="AC3" s="2" cm="1">
        <f t="array" ref="AC3">_xlfn.XLOOKUP(AC$1&amp;$R3,$C$3:$C$1662&amp;$D$3:$D$1662,$E$3:$E$1662,0,0,1)</f>
        <v>106300</v>
      </c>
      <c r="AJ3" t="s">
        <v>811</v>
      </c>
      <c r="AK3" t="s">
        <v>882</v>
      </c>
      <c r="AL3" t="s">
        <v>883</v>
      </c>
      <c r="AM3" t="s">
        <v>884</v>
      </c>
      <c r="AN3" t="s">
        <v>881</v>
      </c>
      <c r="AO3">
        <v>350</v>
      </c>
      <c r="AP3">
        <v>354</v>
      </c>
      <c r="AQ3">
        <v>347</v>
      </c>
      <c r="AR3">
        <v>350</v>
      </c>
      <c r="AS3">
        <v>24900</v>
      </c>
    </row>
    <row r="4" spans="1:48" x14ac:dyDescent="0.4">
      <c r="C4" t="s">
        <v>804</v>
      </c>
      <c r="D4" t="s">
        <v>506</v>
      </c>
      <c r="E4">
        <v>345200</v>
      </c>
      <c r="I4" t="str">
        <v>2025/02/20</v>
      </c>
      <c r="R4" t="s">
        <v>92</v>
      </c>
      <c r="S4" s="2">
        <f t="shared" si="1"/>
        <v>150960</v>
      </c>
      <c r="T4" s="2">
        <f t="shared" ref="T4:X19" si="2">T3+Y4</f>
        <v>31300</v>
      </c>
      <c r="U4" s="2">
        <f t="shared" si="2"/>
        <v>41500</v>
      </c>
      <c r="V4" s="2">
        <f t="shared" si="2"/>
        <v>29800</v>
      </c>
      <c r="W4" s="2">
        <f t="shared" si="2"/>
        <v>92000</v>
      </c>
      <c r="X4" s="2">
        <f t="shared" si="2"/>
        <v>560200</v>
      </c>
      <c r="Y4" s="2" cm="1">
        <f t="array" ref="Y4">_xlfn.XLOOKUP(Y$1&amp;$R4,$C$3:$C$1662&amp;$D$3:$D$1662,$E$3:$E$1662,0,0,1)</f>
        <v>3900</v>
      </c>
      <c r="Z4" s="2" cm="1">
        <f t="array" ref="Z4">_xlfn.XLOOKUP(Z$1&amp;$R4,$C$3:$C$1662&amp;$D$3:$D$1662,$E$3:$E$1662,0,0,1)</f>
        <v>7100</v>
      </c>
      <c r="AA4" s="2" cm="1">
        <f t="array" ref="AA4">_xlfn.XLOOKUP(AA$1&amp;$R4,$C$3:$C$1662&amp;$D$3:$D$1662,$E$3:$E$1662,0,0,1)</f>
        <v>700</v>
      </c>
      <c r="AB4" s="2" cm="1">
        <f t="array" ref="AB4">_xlfn.XLOOKUP(AB$1&amp;$R4,$C$3:$C$1662&amp;$D$3:$D$1662,$E$3:$E$1662,0,0,1)</f>
        <v>16800</v>
      </c>
      <c r="AC4" s="2" cm="1">
        <f t="array" ref="AC4">_xlfn.XLOOKUP(AC$1&amp;$R4,$C$3:$C$1662&amp;$D$3:$D$1662,$E$3:$E$1662,0,0,1)</f>
        <v>108700</v>
      </c>
      <c r="AM4" t="s">
        <v>885</v>
      </c>
      <c r="AN4" t="s">
        <v>881</v>
      </c>
      <c r="AO4">
        <v>349</v>
      </c>
      <c r="AP4">
        <v>352</v>
      </c>
      <c r="AQ4">
        <v>347</v>
      </c>
      <c r="AR4">
        <v>348</v>
      </c>
      <c r="AS4">
        <v>22800</v>
      </c>
      <c r="AU4" s="7" t="str">
        <f t="shared" ref="AU4:AU67" si="3">IF(AR3&lt;AR4,AR4/AR3-1,"")</f>
        <v/>
      </c>
      <c r="AV4" s="7">
        <f t="shared" ref="AV4:AV67" si="4">IF(AR3&gt;AR4,AR4/AR3-1,"")</f>
        <v>-5.7142857142856718E-3</v>
      </c>
    </row>
    <row r="5" spans="1:48" x14ac:dyDescent="0.4">
      <c r="C5" t="s">
        <v>804</v>
      </c>
      <c r="D5" t="s">
        <v>507</v>
      </c>
      <c r="E5">
        <v>106300</v>
      </c>
      <c r="I5" t="str">
        <v>2025/02/19</v>
      </c>
      <c r="R5" t="s">
        <v>41</v>
      </c>
      <c r="S5" s="2">
        <f t="shared" si="1"/>
        <v>169420</v>
      </c>
      <c r="T5" s="2">
        <f t="shared" si="2"/>
        <v>33500</v>
      </c>
      <c r="U5" s="2">
        <f t="shared" si="2"/>
        <v>44100</v>
      </c>
      <c r="V5" s="2">
        <f t="shared" si="2"/>
        <v>34800</v>
      </c>
      <c r="W5" s="2">
        <f t="shared" si="2"/>
        <v>97000</v>
      </c>
      <c r="X5" s="2">
        <f t="shared" si="2"/>
        <v>637700</v>
      </c>
      <c r="Y5" s="2" cm="1">
        <f t="array" ref="Y5">_xlfn.XLOOKUP(Y$1&amp;$R5,$C$3:$C$1662&amp;$D$3:$D$1662,$E$3:$E$1662,0,0,1)</f>
        <v>2200</v>
      </c>
      <c r="Z5" s="2" cm="1">
        <f t="array" ref="Z5">_xlfn.XLOOKUP(Z$1&amp;$R5,$C$3:$C$1662&amp;$D$3:$D$1662,$E$3:$E$1662,0,0,1)</f>
        <v>2600</v>
      </c>
      <c r="AA5" s="2" cm="1">
        <f t="array" ref="AA5">_xlfn.XLOOKUP(AA$1&amp;$R5,$C$3:$C$1662&amp;$D$3:$D$1662,$E$3:$E$1662,0,0,1)</f>
        <v>5000</v>
      </c>
      <c r="AB5" s="2" cm="1">
        <f t="array" ref="AB5">_xlfn.XLOOKUP(AB$1&amp;$R5,$C$3:$C$1662&amp;$D$3:$D$1662,$E$3:$E$1662,0,0,1)</f>
        <v>5000</v>
      </c>
      <c r="AC5" s="2" cm="1">
        <f t="array" ref="AC5">_xlfn.XLOOKUP(AC$1&amp;$R5,$C$3:$C$1662&amp;$D$3:$D$1662,$E$3:$E$1662,0,0,1)</f>
        <v>77500</v>
      </c>
      <c r="AM5" t="s">
        <v>886</v>
      </c>
      <c r="AN5" t="s">
        <v>881</v>
      </c>
      <c r="AO5">
        <v>348</v>
      </c>
      <c r="AP5">
        <v>355</v>
      </c>
      <c r="AQ5">
        <v>345</v>
      </c>
      <c r="AR5">
        <v>349</v>
      </c>
      <c r="AS5">
        <v>48600</v>
      </c>
      <c r="AU5" s="7">
        <f t="shared" si="3"/>
        <v>2.8735632183907178E-3</v>
      </c>
      <c r="AV5" s="7" t="str">
        <f t="shared" si="4"/>
        <v/>
      </c>
    </row>
    <row r="6" spans="1:48" x14ac:dyDescent="0.4">
      <c r="C6" t="s">
        <v>804</v>
      </c>
      <c r="D6" t="s">
        <v>508</v>
      </c>
      <c r="E6">
        <v>108700</v>
      </c>
      <c r="I6" t="str">
        <v>2025/02/18</v>
      </c>
      <c r="R6" t="s">
        <v>36</v>
      </c>
      <c r="S6" s="2">
        <f t="shared" si="1"/>
        <v>198100</v>
      </c>
      <c r="T6" s="2">
        <f t="shared" si="2"/>
        <v>35400</v>
      </c>
      <c r="U6" s="2">
        <f t="shared" si="2"/>
        <v>47500</v>
      </c>
      <c r="V6" s="2">
        <f t="shared" si="2"/>
        <v>49500</v>
      </c>
      <c r="W6" s="2">
        <f t="shared" si="2"/>
        <v>103100</v>
      </c>
      <c r="X6" s="2">
        <f t="shared" si="2"/>
        <v>755000</v>
      </c>
      <c r="Y6" s="2" cm="1">
        <f t="array" ref="Y6">_xlfn.XLOOKUP(Y$1&amp;$R6,$C$3:$C$1662&amp;$D$3:$D$1662,$E$3:$E$1662,0,0,1)</f>
        <v>1900</v>
      </c>
      <c r="Z6" s="2" cm="1">
        <f t="array" ref="Z6">_xlfn.XLOOKUP(Z$1&amp;$R6,$C$3:$C$1662&amp;$D$3:$D$1662,$E$3:$E$1662,0,0,1)</f>
        <v>3400</v>
      </c>
      <c r="AA6" s="2" cm="1">
        <f t="array" ref="AA6">_xlfn.XLOOKUP(AA$1&amp;$R6,$C$3:$C$1662&amp;$D$3:$D$1662,$E$3:$E$1662,0,0,1)</f>
        <v>14700</v>
      </c>
      <c r="AB6" s="2" cm="1">
        <f t="array" ref="AB6">_xlfn.XLOOKUP(AB$1&amp;$R6,$C$3:$C$1662&amp;$D$3:$D$1662,$E$3:$E$1662,0,0,1)</f>
        <v>6100</v>
      </c>
      <c r="AC6" s="2" cm="1">
        <f t="array" ref="AC6">_xlfn.XLOOKUP(AC$1&amp;$R6,$C$3:$C$1662&amp;$D$3:$D$1662,$E$3:$E$1662,0,0,1)</f>
        <v>117300</v>
      </c>
      <c r="AM6" t="s">
        <v>887</v>
      </c>
      <c r="AN6" t="s">
        <v>881</v>
      </c>
      <c r="AO6">
        <v>334</v>
      </c>
      <c r="AP6">
        <v>348</v>
      </c>
      <c r="AQ6">
        <v>334</v>
      </c>
      <c r="AR6">
        <v>339</v>
      </c>
      <c r="AS6">
        <v>32300</v>
      </c>
      <c r="AU6" s="7" t="str">
        <f t="shared" si="3"/>
        <v/>
      </c>
      <c r="AV6" s="7">
        <f t="shared" si="4"/>
        <v>-2.8653295128939882E-2</v>
      </c>
    </row>
    <row r="7" spans="1:48" x14ac:dyDescent="0.4">
      <c r="C7" t="s">
        <v>804</v>
      </c>
      <c r="D7" t="s">
        <v>509</v>
      </c>
      <c r="E7">
        <v>77500</v>
      </c>
      <c r="I7" t="str">
        <v>2025/02/17</v>
      </c>
      <c r="R7" t="s">
        <v>84</v>
      </c>
      <c r="S7" s="2">
        <f t="shared" si="1"/>
        <v>226440</v>
      </c>
      <c r="T7" s="2">
        <f t="shared" si="2"/>
        <v>39700</v>
      </c>
      <c r="U7" s="2">
        <f t="shared" si="2"/>
        <v>63800</v>
      </c>
      <c r="V7" s="2">
        <f t="shared" si="2"/>
        <v>70500</v>
      </c>
      <c r="W7" s="2">
        <f t="shared" si="2"/>
        <v>115200</v>
      </c>
      <c r="X7" s="2">
        <f t="shared" si="2"/>
        <v>843000</v>
      </c>
      <c r="Y7" s="2" cm="1">
        <f t="array" ref="Y7">_xlfn.XLOOKUP(Y$1&amp;$R7,$C$3:$C$1662&amp;$D$3:$D$1662,$E$3:$E$1662,0,0,1)</f>
        <v>4300</v>
      </c>
      <c r="Z7" s="2" cm="1">
        <f t="array" ref="Z7">_xlfn.XLOOKUP(Z$1&amp;$R7,$C$3:$C$1662&amp;$D$3:$D$1662,$E$3:$E$1662,0,0,1)</f>
        <v>16300</v>
      </c>
      <c r="AA7" s="2" cm="1">
        <f t="array" ref="AA7">_xlfn.XLOOKUP(AA$1&amp;$R7,$C$3:$C$1662&amp;$D$3:$D$1662,$E$3:$E$1662,0,0,1)</f>
        <v>21000</v>
      </c>
      <c r="AB7" s="2" cm="1">
        <f t="array" ref="AB7">_xlfn.XLOOKUP(AB$1&amp;$R7,$C$3:$C$1662&amp;$D$3:$D$1662,$E$3:$E$1662,0,0,1)</f>
        <v>12100</v>
      </c>
      <c r="AC7" s="2" cm="1">
        <f t="array" ref="AC7">_xlfn.XLOOKUP(AC$1&amp;$R7,$C$3:$C$1662&amp;$D$3:$D$1662,$E$3:$E$1662,0,0,1)</f>
        <v>88000</v>
      </c>
      <c r="AM7" t="s">
        <v>888</v>
      </c>
      <c r="AN7" t="s">
        <v>881</v>
      </c>
      <c r="AO7">
        <v>345</v>
      </c>
      <c r="AP7">
        <v>353</v>
      </c>
      <c r="AQ7">
        <v>344</v>
      </c>
      <c r="AR7">
        <v>350</v>
      </c>
      <c r="AS7">
        <v>19100</v>
      </c>
      <c r="AU7" s="7">
        <f t="shared" si="3"/>
        <v>3.2448377581120846E-2</v>
      </c>
      <c r="AV7" s="7" t="str">
        <f t="shared" si="4"/>
        <v/>
      </c>
    </row>
    <row r="8" spans="1:48" x14ac:dyDescent="0.4">
      <c r="C8" t="s">
        <v>804</v>
      </c>
      <c r="D8" t="s">
        <v>510</v>
      </c>
      <c r="E8">
        <v>117300</v>
      </c>
      <c r="G8" s="1"/>
      <c r="H8" s="1"/>
      <c r="I8" s="1" t="str">
        <v>2025/02/14</v>
      </c>
      <c r="J8" s="1"/>
      <c r="K8" s="1"/>
      <c r="L8" s="1"/>
      <c r="M8" s="1"/>
      <c r="R8" t="s">
        <v>79</v>
      </c>
      <c r="S8" s="2">
        <f t="shared" si="1"/>
        <v>258180</v>
      </c>
      <c r="T8" s="2">
        <f t="shared" si="2"/>
        <v>42000</v>
      </c>
      <c r="U8" s="2">
        <f t="shared" si="2"/>
        <v>67600</v>
      </c>
      <c r="V8" s="2">
        <f t="shared" si="2"/>
        <v>82800</v>
      </c>
      <c r="W8" s="2">
        <f t="shared" si="2"/>
        <v>120600</v>
      </c>
      <c r="X8" s="2">
        <f t="shared" si="2"/>
        <v>977900</v>
      </c>
      <c r="Y8" s="2" cm="1">
        <f t="array" ref="Y8">_xlfn.XLOOKUP(Y$1&amp;$R8,$C$3:$C$1662&amp;$D$3:$D$1662,$E$3:$E$1662,0,0,1)</f>
        <v>2300</v>
      </c>
      <c r="Z8" s="2" cm="1">
        <f t="array" ref="Z8">_xlfn.XLOOKUP(Z$1&amp;$R8,$C$3:$C$1662&amp;$D$3:$D$1662,$E$3:$E$1662,0,0,1)</f>
        <v>3800</v>
      </c>
      <c r="AA8" s="2" cm="1">
        <f t="array" ref="AA8">_xlfn.XLOOKUP(AA$1&amp;$R8,$C$3:$C$1662&amp;$D$3:$D$1662,$E$3:$E$1662,0,0,1)</f>
        <v>12300</v>
      </c>
      <c r="AB8" s="2" cm="1">
        <f t="array" ref="AB8">_xlfn.XLOOKUP(AB$1&amp;$R8,$C$3:$C$1662&amp;$D$3:$D$1662,$E$3:$E$1662,0,0,1)</f>
        <v>5400</v>
      </c>
      <c r="AC8" s="2" cm="1">
        <f t="array" ref="AC8">_xlfn.XLOOKUP(AC$1&amp;$R8,$C$3:$C$1662&amp;$D$3:$D$1662,$E$3:$E$1662,0,0,1)</f>
        <v>134900</v>
      </c>
      <c r="AM8" t="s">
        <v>889</v>
      </c>
      <c r="AN8" t="s">
        <v>881</v>
      </c>
      <c r="AO8">
        <v>343</v>
      </c>
      <c r="AP8">
        <v>348</v>
      </c>
      <c r="AQ8">
        <v>336</v>
      </c>
      <c r="AR8">
        <v>340</v>
      </c>
      <c r="AS8">
        <v>48300</v>
      </c>
      <c r="AU8" s="7" t="str">
        <f t="shared" si="3"/>
        <v/>
      </c>
      <c r="AV8" s="7">
        <f t="shared" si="4"/>
        <v>-2.8571428571428581E-2</v>
      </c>
    </row>
    <row r="9" spans="1:48" x14ac:dyDescent="0.4">
      <c r="C9" t="s">
        <v>804</v>
      </c>
      <c r="D9" t="s">
        <v>511</v>
      </c>
      <c r="E9">
        <v>88000</v>
      </c>
      <c r="G9" s="1"/>
      <c r="H9" s="1"/>
      <c r="I9" s="1"/>
      <c r="J9" s="1"/>
      <c r="K9" s="1"/>
      <c r="L9" s="1"/>
      <c r="R9" t="s">
        <v>18</v>
      </c>
      <c r="S9" s="2">
        <f t="shared" si="1"/>
        <v>279100</v>
      </c>
      <c r="T9" s="2">
        <f t="shared" si="2"/>
        <v>42600</v>
      </c>
      <c r="U9" s="2">
        <f t="shared" si="2"/>
        <v>70200</v>
      </c>
      <c r="V9" s="2">
        <f t="shared" si="2"/>
        <v>104100</v>
      </c>
      <c r="W9" s="2">
        <f t="shared" si="2"/>
        <v>124400</v>
      </c>
      <c r="X9" s="2">
        <f t="shared" si="2"/>
        <v>1054200</v>
      </c>
      <c r="Y9" s="2" cm="1">
        <f t="array" ref="Y9">_xlfn.XLOOKUP(Y$1&amp;$R9,$C$3:$C$1662&amp;$D$3:$D$1662,$E$3:$E$1662,0,0,1)</f>
        <v>600</v>
      </c>
      <c r="Z9" s="2" cm="1">
        <f t="array" ref="Z9">_xlfn.XLOOKUP(Z$1&amp;$R9,$C$3:$C$1662&amp;$D$3:$D$1662,$E$3:$E$1662,0,0,1)</f>
        <v>2600</v>
      </c>
      <c r="AA9" s="2" cm="1">
        <f t="array" ref="AA9">_xlfn.XLOOKUP(AA$1&amp;$R9,$C$3:$C$1662&amp;$D$3:$D$1662,$E$3:$E$1662,0,0,1)</f>
        <v>21300</v>
      </c>
      <c r="AB9" s="2" cm="1">
        <f t="array" ref="AB9">_xlfn.XLOOKUP(AB$1&amp;$R9,$C$3:$C$1662&amp;$D$3:$D$1662,$E$3:$E$1662,0,0,1)</f>
        <v>3800</v>
      </c>
      <c r="AC9" s="2" cm="1">
        <f t="array" ref="AC9">_xlfn.XLOOKUP(AC$1&amp;$R9,$C$3:$C$1662&amp;$D$3:$D$1662,$E$3:$E$1662,0,0,1)</f>
        <v>76300</v>
      </c>
      <c r="AM9" t="s">
        <v>890</v>
      </c>
      <c r="AN9" t="s">
        <v>881</v>
      </c>
      <c r="AO9">
        <v>342</v>
      </c>
      <c r="AP9">
        <v>342</v>
      </c>
      <c r="AQ9">
        <v>338</v>
      </c>
      <c r="AR9">
        <v>339</v>
      </c>
      <c r="AS9">
        <v>17000</v>
      </c>
      <c r="AU9" s="7" t="str">
        <f t="shared" si="3"/>
        <v/>
      </c>
      <c r="AV9" s="7">
        <f t="shared" si="4"/>
        <v>-2.9411764705882248E-3</v>
      </c>
    </row>
    <row r="10" spans="1:48" x14ac:dyDescent="0.4">
      <c r="C10" t="s">
        <v>804</v>
      </c>
      <c r="D10" t="s">
        <v>512</v>
      </c>
      <c r="E10">
        <v>134900</v>
      </c>
      <c r="R10" t="s">
        <v>27</v>
      </c>
      <c r="S10" s="2">
        <f t="shared" si="1"/>
        <v>302420</v>
      </c>
      <c r="T10" s="2">
        <f t="shared" si="2"/>
        <v>43700</v>
      </c>
      <c r="U10" s="2">
        <f t="shared" si="2"/>
        <v>75900</v>
      </c>
      <c r="V10" s="2">
        <f t="shared" si="2"/>
        <v>110600</v>
      </c>
      <c r="W10" s="2">
        <f t="shared" si="2"/>
        <v>127200</v>
      </c>
      <c r="X10" s="2">
        <f t="shared" si="2"/>
        <v>1154700</v>
      </c>
      <c r="Y10" s="2" cm="1">
        <f t="array" ref="Y10">_xlfn.XLOOKUP(Y$1&amp;$R10,$C$3:$C$1662&amp;$D$3:$D$1662,$E$3:$E$1662,0,0,1)</f>
        <v>1100</v>
      </c>
      <c r="Z10" s="2" cm="1">
        <f t="array" ref="Z10">_xlfn.XLOOKUP(Z$1&amp;$R10,$C$3:$C$1662&amp;$D$3:$D$1662,$E$3:$E$1662,0,0,1)</f>
        <v>5700</v>
      </c>
      <c r="AA10" s="2" cm="1">
        <f t="array" ref="AA10">_xlfn.XLOOKUP(AA$1&amp;$R10,$C$3:$C$1662&amp;$D$3:$D$1662,$E$3:$E$1662,0,0,1)</f>
        <v>6500</v>
      </c>
      <c r="AB10" s="2" cm="1">
        <f t="array" ref="AB10">_xlfn.XLOOKUP(AB$1&amp;$R10,$C$3:$C$1662&amp;$D$3:$D$1662,$E$3:$E$1662,0,0,1)</f>
        <v>2800</v>
      </c>
      <c r="AC10" s="2" cm="1">
        <f t="array" ref="AC10">_xlfn.XLOOKUP(AC$1&amp;$R10,$C$3:$C$1662&amp;$D$3:$D$1662,$E$3:$E$1662,0,0,1)</f>
        <v>100500</v>
      </c>
      <c r="AM10" t="s">
        <v>891</v>
      </c>
      <c r="AN10" t="s">
        <v>881</v>
      </c>
      <c r="AO10">
        <v>339</v>
      </c>
      <c r="AP10">
        <v>340</v>
      </c>
      <c r="AQ10">
        <v>335</v>
      </c>
      <c r="AR10">
        <v>337</v>
      </c>
      <c r="AS10">
        <v>24300</v>
      </c>
      <c r="AU10" s="7" t="str">
        <f t="shared" si="3"/>
        <v/>
      </c>
      <c r="AV10" s="7">
        <f t="shared" si="4"/>
        <v>-5.8997050147492347E-3</v>
      </c>
    </row>
    <row r="11" spans="1:48" x14ac:dyDescent="0.4">
      <c r="C11" t="s">
        <v>804</v>
      </c>
      <c r="D11" t="s">
        <v>513</v>
      </c>
      <c r="E11">
        <v>76300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305260</v>
      </c>
      <c r="T11" s="2">
        <f t="shared" si="2"/>
        <v>44800</v>
      </c>
      <c r="U11" s="2">
        <f t="shared" si="2"/>
        <v>79000</v>
      </c>
      <c r="V11" s="2">
        <f t="shared" si="2"/>
        <v>115300</v>
      </c>
      <c r="W11" s="2">
        <f t="shared" si="2"/>
        <v>131700</v>
      </c>
      <c r="X11" s="2">
        <f t="shared" si="2"/>
        <v>1155500</v>
      </c>
      <c r="Y11" s="2" cm="1">
        <f t="array" ref="Y11">_xlfn.XLOOKUP(Y$1&amp;$R11,$C$3:$C$1662&amp;$D$3:$D$1662,$E$3:$E$1662,0,0,1)</f>
        <v>1100</v>
      </c>
      <c r="Z11" s="2" cm="1">
        <f t="array" ref="Z11">_xlfn.XLOOKUP(Z$1&amp;$R11,$C$3:$C$1662&amp;$D$3:$D$1662,$E$3:$E$1662,0,0,1)</f>
        <v>3100</v>
      </c>
      <c r="AA11" s="2" cm="1">
        <f t="array" ref="AA11">_xlfn.XLOOKUP(AA$1&amp;$R11,$C$3:$C$1662&amp;$D$3:$D$1662,$E$3:$E$1662,0,0,1)</f>
        <v>4700</v>
      </c>
      <c r="AB11" s="2" cm="1">
        <f t="array" ref="AB11">_xlfn.XLOOKUP(AB$1&amp;$R11,$C$3:$C$1662&amp;$D$3:$D$1662,$E$3:$E$1662,0,0,1)</f>
        <v>4500</v>
      </c>
      <c r="AC11" s="2" cm="1">
        <f t="array" ref="AC11">_xlfn.XLOOKUP(AC$1&amp;$R11,$C$3:$C$1662&amp;$D$3:$D$1662,$E$3:$E$1662,0,0,1)</f>
        <v>800</v>
      </c>
      <c r="AM11" t="s">
        <v>892</v>
      </c>
      <c r="AN11" t="s">
        <v>881</v>
      </c>
      <c r="AO11">
        <v>340</v>
      </c>
      <c r="AP11">
        <v>340</v>
      </c>
      <c r="AQ11">
        <v>327</v>
      </c>
      <c r="AR11">
        <v>329</v>
      </c>
      <c r="AS11">
        <v>51500</v>
      </c>
      <c r="AU11" s="7" t="str">
        <f t="shared" si="3"/>
        <v/>
      </c>
      <c r="AV11" s="7">
        <f t="shared" si="4"/>
        <v>-2.3738872403560873E-2</v>
      </c>
    </row>
    <row r="12" spans="1:48" x14ac:dyDescent="0.4">
      <c r="C12" t="s">
        <v>804</v>
      </c>
      <c r="D12" t="s">
        <v>514</v>
      </c>
      <c r="E12">
        <v>100500</v>
      </c>
      <c r="R12" t="s">
        <v>62</v>
      </c>
      <c r="S12" s="2">
        <f t="shared" si="1"/>
        <v>333520</v>
      </c>
      <c r="T12" s="2">
        <f t="shared" si="2"/>
        <v>45200</v>
      </c>
      <c r="U12" s="2">
        <f t="shared" si="2"/>
        <v>82300</v>
      </c>
      <c r="V12" s="2">
        <f t="shared" si="2"/>
        <v>118800</v>
      </c>
      <c r="W12" s="2">
        <f t="shared" si="2"/>
        <v>140200</v>
      </c>
      <c r="X12" s="2">
        <f t="shared" si="2"/>
        <v>1281100</v>
      </c>
      <c r="Y12" s="2" cm="1">
        <f t="array" ref="Y12">_xlfn.XLOOKUP(Y$1&amp;$R12,$C$3:$C$1662&amp;$D$3:$D$1662,$E$3:$E$1662,0,0,1)</f>
        <v>400</v>
      </c>
      <c r="Z12" s="2" cm="1">
        <f t="array" ref="Z12">_xlfn.XLOOKUP(Z$1&amp;$R12,$C$3:$C$1662&amp;$D$3:$D$1662,$E$3:$E$1662,0,0,1)</f>
        <v>3300</v>
      </c>
      <c r="AA12" s="2" cm="1">
        <f t="array" ref="AA12">_xlfn.XLOOKUP(AA$1&amp;$R12,$C$3:$C$1662&amp;$D$3:$D$1662,$E$3:$E$1662,0,0,1)</f>
        <v>3500</v>
      </c>
      <c r="AB12" s="2" cm="1">
        <f t="array" ref="AB12">_xlfn.XLOOKUP(AB$1&amp;$R12,$C$3:$C$1662&amp;$D$3:$D$1662,$E$3:$E$1662,0,0,1)</f>
        <v>8500</v>
      </c>
      <c r="AC12" s="2" cm="1">
        <f t="array" ref="AC12">_xlfn.XLOOKUP(AC$1&amp;$R12,$C$3:$C$1662&amp;$D$3:$D$1662,$E$3:$E$1662,0,0,1)</f>
        <v>125600</v>
      </c>
      <c r="AM12" t="s">
        <v>893</v>
      </c>
      <c r="AN12" t="s">
        <v>881</v>
      </c>
      <c r="AO12">
        <v>325</v>
      </c>
      <c r="AP12">
        <v>325</v>
      </c>
      <c r="AQ12">
        <v>315</v>
      </c>
      <c r="AR12">
        <v>320</v>
      </c>
      <c r="AS12">
        <v>147900</v>
      </c>
      <c r="AU12" s="7" t="str">
        <f t="shared" si="3"/>
        <v/>
      </c>
      <c r="AV12" s="7">
        <f t="shared" si="4"/>
        <v>-2.7355623100303927E-2</v>
      </c>
    </row>
    <row r="13" spans="1:48" x14ac:dyDescent="0.4">
      <c r="C13" t="s">
        <v>804</v>
      </c>
      <c r="D13" t="s">
        <v>515</v>
      </c>
      <c r="E13">
        <v>800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350180</v>
      </c>
      <c r="T13" s="2">
        <f t="shared" si="2"/>
        <v>52300</v>
      </c>
      <c r="U13" s="2">
        <f t="shared" si="2"/>
        <v>83000</v>
      </c>
      <c r="V13" s="2">
        <f t="shared" si="2"/>
        <v>123100</v>
      </c>
      <c r="W13" s="2">
        <f t="shared" si="2"/>
        <v>156000</v>
      </c>
      <c r="X13" s="2">
        <f t="shared" si="2"/>
        <v>1336500</v>
      </c>
      <c r="Y13" s="2" cm="1">
        <f t="array" ref="Y13">_xlfn.XLOOKUP(Y$1&amp;$R13,$C$3:$C$1662&amp;$D$3:$D$1662,$E$3:$E$1662,0,0,1)</f>
        <v>7100</v>
      </c>
      <c r="Z13" s="2" cm="1">
        <f t="array" ref="Z13">_xlfn.XLOOKUP(Z$1&amp;$R13,$C$3:$C$1662&amp;$D$3:$D$1662,$E$3:$E$1662,0,0,1)</f>
        <v>700</v>
      </c>
      <c r="AA13" s="2" cm="1">
        <f t="array" ref="AA13">_xlfn.XLOOKUP(AA$1&amp;$R13,$C$3:$C$1662&amp;$D$3:$D$1662,$E$3:$E$1662,0,0,1)</f>
        <v>4300</v>
      </c>
      <c r="AB13" s="2" cm="1">
        <f t="array" ref="AB13">_xlfn.XLOOKUP(AB$1&amp;$R13,$C$3:$C$1662&amp;$D$3:$D$1662,$E$3:$E$1662,0,0,1)</f>
        <v>15800</v>
      </c>
      <c r="AC13" s="2" cm="1">
        <f t="array" ref="AC13">_xlfn.XLOOKUP(AC$1&amp;$R13,$C$3:$C$1662&amp;$D$3:$D$1662,$E$3:$E$1662,0,0,1)</f>
        <v>55400</v>
      </c>
      <c r="AM13" t="s">
        <v>894</v>
      </c>
      <c r="AN13" t="s">
        <v>881</v>
      </c>
      <c r="AO13">
        <v>321</v>
      </c>
      <c r="AP13">
        <v>325</v>
      </c>
      <c r="AQ13">
        <v>319</v>
      </c>
      <c r="AR13">
        <v>320</v>
      </c>
      <c r="AS13">
        <v>23900</v>
      </c>
      <c r="AU13" s="7" t="str">
        <f t="shared" si="3"/>
        <v/>
      </c>
      <c r="AV13" s="7" t="str">
        <f t="shared" si="4"/>
        <v/>
      </c>
    </row>
    <row r="14" spans="1:48" x14ac:dyDescent="0.4">
      <c r="C14" t="s">
        <v>804</v>
      </c>
      <c r="D14" t="s">
        <v>516</v>
      </c>
      <c r="E14">
        <v>125600</v>
      </c>
      <c r="R14" t="s">
        <v>149</v>
      </c>
      <c r="S14" s="2">
        <f t="shared" si="1"/>
        <v>367880</v>
      </c>
      <c r="T14" s="2">
        <f t="shared" si="2"/>
        <v>53900</v>
      </c>
      <c r="U14" s="2">
        <f t="shared" si="2"/>
        <v>86900</v>
      </c>
      <c r="V14" s="2">
        <f t="shared" si="2"/>
        <v>127700</v>
      </c>
      <c r="W14" s="2">
        <f t="shared" si="2"/>
        <v>172200</v>
      </c>
      <c r="X14" s="2">
        <f t="shared" si="2"/>
        <v>1398700</v>
      </c>
      <c r="Y14" s="2" cm="1">
        <f t="array" ref="Y14">_xlfn.XLOOKUP(Y$1&amp;$R14,$C$3:$C$1662&amp;$D$3:$D$1662,$E$3:$E$1662,0,0,1)</f>
        <v>1600</v>
      </c>
      <c r="Z14" s="2" cm="1">
        <f t="array" ref="Z14">_xlfn.XLOOKUP(Z$1&amp;$R14,$C$3:$C$1662&amp;$D$3:$D$1662,$E$3:$E$1662,0,0,1)</f>
        <v>3900</v>
      </c>
      <c r="AA14" s="2" cm="1">
        <f t="array" ref="AA14">_xlfn.XLOOKUP(AA$1&amp;$R14,$C$3:$C$1662&amp;$D$3:$D$1662,$E$3:$E$1662,0,0,1)</f>
        <v>4600</v>
      </c>
      <c r="AB14" s="2" cm="1">
        <f t="array" ref="AB14">_xlfn.XLOOKUP(AB$1&amp;$R14,$C$3:$C$1662&amp;$D$3:$D$1662,$E$3:$E$1662,0,0,1)</f>
        <v>16200</v>
      </c>
      <c r="AC14" s="2" cm="1">
        <f t="array" ref="AC14">_xlfn.XLOOKUP(AC$1&amp;$R14,$C$3:$C$1662&amp;$D$3:$D$1662,$E$3:$E$1662,0,0,1)</f>
        <v>62200</v>
      </c>
      <c r="AM14" t="s">
        <v>895</v>
      </c>
      <c r="AN14" t="s">
        <v>881</v>
      </c>
      <c r="AO14">
        <v>318</v>
      </c>
      <c r="AP14">
        <v>322</v>
      </c>
      <c r="AQ14">
        <v>316</v>
      </c>
      <c r="AR14">
        <v>317</v>
      </c>
      <c r="AS14">
        <v>36900</v>
      </c>
      <c r="AU14" s="7" t="str">
        <f t="shared" si="3"/>
        <v/>
      </c>
      <c r="AV14" s="7">
        <f t="shared" si="4"/>
        <v>-9.3750000000000222E-3</v>
      </c>
    </row>
    <row r="15" spans="1:48" x14ac:dyDescent="0.4">
      <c r="C15" t="s">
        <v>804</v>
      </c>
      <c r="D15" t="s">
        <v>517</v>
      </c>
      <c r="E15">
        <v>55400</v>
      </c>
      <c r="R15" t="s">
        <v>120</v>
      </c>
      <c r="S15" s="2">
        <f t="shared" si="1"/>
        <v>379080</v>
      </c>
      <c r="T15" s="2">
        <f t="shared" si="2"/>
        <v>57500</v>
      </c>
      <c r="U15" s="2">
        <f t="shared" si="2"/>
        <v>87400</v>
      </c>
      <c r="V15" s="2">
        <f t="shared" si="2"/>
        <v>129900</v>
      </c>
      <c r="W15" s="2">
        <f t="shared" si="2"/>
        <v>175000</v>
      </c>
      <c r="X15" s="2">
        <f t="shared" si="2"/>
        <v>1445600</v>
      </c>
      <c r="Y15" s="2" cm="1">
        <f t="array" ref="Y15">_xlfn.XLOOKUP(Y$1&amp;$R15,$C$3:$C$1662&amp;$D$3:$D$1662,$E$3:$E$1662,0,0,1)</f>
        <v>3600</v>
      </c>
      <c r="Z15" s="2" cm="1">
        <f t="array" ref="Z15">_xlfn.XLOOKUP(Z$1&amp;$R15,$C$3:$C$1662&amp;$D$3:$D$1662,$E$3:$E$1662,0,0,1)</f>
        <v>500</v>
      </c>
      <c r="AA15" s="2" cm="1">
        <f t="array" ref="AA15">_xlfn.XLOOKUP(AA$1&amp;$R15,$C$3:$C$1662&amp;$D$3:$D$1662,$E$3:$E$1662,0,0,1)</f>
        <v>2200</v>
      </c>
      <c r="AB15" s="2" cm="1">
        <f t="array" ref="AB15">_xlfn.XLOOKUP(AB$1&amp;$R15,$C$3:$C$1662&amp;$D$3:$D$1662,$E$3:$E$1662,0,0,1)</f>
        <v>2800</v>
      </c>
      <c r="AC15" s="2" cm="1">
        <f t="array" ref="AC15">_xlfn.XLOOKUP(AC$1&amp;$R15,$C$3:$C$1662&amp;$D$3:$D$1662,$E$3:$E$1662,0,0,1)</f>
        <v>46900</v>
      </c>
      <c r="AM15" t="s">
        <v>896</v>
      </c>
      <c r="AN15" t="s">
        <v>881</v>
      </c>
      <c r="AO15">
        <v>320</v>
      </c>
      <c r="AP15">
        <v>321</v>
      </c>
      <c r="AQ15">
        <v>316</v>
      </c>
      <c r="AR15">
        <v>316</v>
      </c>
      <c r="AS15">
        <v>16800</v>
      </c>
      <c r="AU15" s="7" t="str">
        <f t="shared" si="3"/>
        <v/>
      </c>
      <c r="AV15" s="7">
        <f t="shared" si="4"/>
        <v>-3.154574132492094E-3</v>
      </c>
    </row>
    <row r="16" spans="1:48" x14ac:dyDescent="0.4">
      <c r="C16" t="s">
        <v>804</v>
      </c>
      <c r="D16" t="s">
        <v>518</v>
      </c>
      <c r="E16">
        <v>62200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390300</v>
      </c>
      <c r="T16" s="2">
        <f t="shared" si="2"/>
        <v>57500</v>
      </c>
      <c r="U16" s="2">
        <f t="shared" si="2"/>
        <v>90000</v>
      </c>
      <c r="V16" s="2">
        <f t="shared" si="2"/>
        <v>135500</v>
      </c>
      <c r="W16" s="2">
        <f t="shared" si="2"/>
        <v>187400</v>
      </c>
      <c r="X16" s="2">
        <f t="shared" si="2"/>
        <v>1481100</v>
      </c>
      <c r="Y16" s="2" cm="1">
        <f t="array" ref="Y16">_xlfn.XLOOKUP(Y$1&amp;$R16,$C$3:$C$1662&amp;$D$3:$D$1662,$E$3:$E$1662,0,0,1)</f>
        <v>0</v>
      </c>
      <c r="Z16" s="2" cm="1">
        <f t="array" ref="Z16">_xlfn.XLOOKUP(Z$1&amp;$R16,$C$3:$C$1662&amp;$D$3:$D$1662,$E$3:$E$1662,0,0,1)</f>
        <v>2600</v>
      </c>
      <c r="AA16" s="2" cm="1">
        <f t="array" ref="AA16">_xlfn.XLOOKUP(AA$1&amp;$R16,$C$3:$C$1662&amp;$D$3:$D$1662,$E$3:$E$1662,0,0,1)</f>
        <v>5600</v>
      </c>
      <c r="AB16" s="2" cm="1">
        <f t="array" ref="AB16">_xlfn.XLOOKUP(AB$1&amp;$R16,$C$3:$C$1662&amp;$D$3:$D$1662,$E$3:$E$1662,0,0,1)</f>
        <v>12400</v>
      </c>
      <c r="AC16" s="2" cm="1">
        <f t="array" ref="AC16">_xlfn.XLOOKUP(AC$1&amp;$R16,$C$3:$C$1662&amp;$D$3:$D$1662,$E$3:$E$1662,0,0,1)</f>
        <v>35500</v>
      </c>
      <c r="AM16" t="s">
        <v>897</v>
      </c>
      <c r="AN16" t="s">
        <v>881</v>
      </c>
      <c r="AO16">
        <v>319</v>
      </c>
      <c r="AP16">
        <v>328</v>
      </c>
      <c r="AQ16">
        <v>319</v>
      </c>
      <c r="AR16">
        <v>327</v>
      </c>
      <c r="AS16">
        <v>37800</v>
      </c>
      <c r="AU16" s="7">
        <f t="shared" si="3"/>
        <v>3.4810126582278444E-2</v>
      </c>
      <c r="AV16" s="7" t="str">
        <f t="shared" si="4"/>
        <v/>
      </c>
    </row>
    <row r="17" spans="3:48" x14ac:dyDescent="0.4">
      <c r="C17" t="s">
        <v>804</v>
      </c>
      <c r="D17" t="s">
        <v>519</v>
      </c>
      <c r="E17">
        <v>46900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395060</v>
      </c>
      <c r="T17" s="2">
        <f t="shared" si="2"/>
        <v>57800</v>
      </c>
      <c r="U17" s="2">
        <f t="shared" si="2"/>
        <v>92100</v>
      </c>
      <c r="V17" s="2">
        <f t="shared" si="2"/>
        <v>137200</v>
      </c>
      <c r="W17" s="2">
        <f t="shared" si="2"/>
        <v>190500</v>
      </c>
      <c r="X17" s="2">
        <f t="shared" si="2"/>
        <v>1497700</v>
      </c>
      <c r="Y17" s="2" cm="1">
        <f t="array" ref="Y17">_xlfn.XLOOKUP(Y$1&amp;$R17,$C$3:$C$1662&amp;$D$3:$D$1662,$E$3:$E$1662,0,0,1)</f>
        <v>300</v>
      </c>
      <c r="Z17" s="2" cm="1">
        <f t="array" ref="Z17">_xlfn.XLOOKUP(Z$1&amp;$R17,$C$3:$C$1662&amp;$D$3:$D$1662,$E$3:$E$1662,0,0,1)</f>
        <v>2100</v>
      </c>
      <c r="AA17" s="2" cm="1">
        <f t="array" ref="AA17">_xlfn.XLOOKUP(AA$1&amp;$R17,$C$3:$C$1662&amp;$D$3:$D$1662,$E$3:$E$1662,0,0,1)</f>
        <v>1700</v>
      </c>
      <c r="AB17" s="2" cm="1">
        <f t="array" ref="AB17">_xlfn.XLOOKUP(AB$1&amp;$R17,$C$3:$C$1662&amp;$D$3:$D$1662,$E$3:$E$1662,0,0,1)</f>
        <v>3100</v>
      </c>
      <c r="AC17" s="2" cm="1">
        <f t="array" ref="AC17">_xlfn.XLOOKUP(AC$1&amp;$R17,$C$3:$C$1662&amp;$D$3:$D$1662,$E$3:$E$1662,0,0,1)</f>
        <v>16600</v>
      </c>
      <c r="AM17" t="s">
        <v>898</v>
      </c>
      <c r="AN17" t="s">
        <v>881</v>
      </c>
      <c r="AO17">
        <v>326</v>
      </c>
      <c r="AP17">
        <v>328</v>
      </c>
      <c r="AQ17">
        <v>321</v>
      </c>
      <c r="AR17">
        <v>323</v>
      </c>
      <c r="AS17">
        <v>17900</v>
      </c>
      <c r="AU17" s="7" t="str">
        <f t="shared" si="3"/>
        <v/>
      </c>
      <c r="AV17" s="7">
        <f t="shared" si="4"/>
        <v>-1.2232415902140636E-2</v>
      </c>
    </row>
    <row r="18" spans="3:48" x14ac:dyDescent="0.4">
      <c r="C18" t="s">
        <v>804</v>
      </c>
      <c r="D18" t="s">
        <v>520</v>
      </c>
      <c r="E18">
        <v>35500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400340</v>
      </c>
      <c r="T18" s="2">
        <f t="shared" si="2"/>
        <v>62300</v>
      </c>
      <c r="U18" s="2">
        <f t="shared" si="2"/>
        <v>93300</v>
      </c>
      <c r="V18" s="2">
        <f t="shared" si="2"/>
        <v>138400</v>
      </c>
      <c r="W18" s="2">
        <f t="shared" si="2"/>
        <v>194300</v>
      </c>
      <c r="X18" s="2">
        <f t="shared" si="2"/>
        <v>1513400</v>
      </c>
      <c r="Y18" s="2" cm="1">
        <f t="array" ref="Y18">_xlfn.XLOOKUP(Y$1&amp;$R18,$C$3:$C$1662&amp;$D$3:$D$1662,$E$3:$E$1662,0,0,1)</f>
        <v>4500</v>
      </c>
      <c r="Z18" s="2" cm="1">
        <f t="array" ref="Z18">_xlfn.XLOOKUP(Z$1&amp;$R18,$C$3:$C$1662&amp;$D$3:$D$1662,$E$3:$E$1662,0,0,1)</f>
        <v>1200</v>
      </c>
      <c r="AA18" s="2" cm="1">
        <f t="array" ref="AA18">_xlfn.XLOOKUP(AA$1&amp;$R18,$C$3:$C$1662&amp;$D$3:$D$1662,$E$3:$E$1662,0,0,1)</f>
        <v>1200</v>
      </c>
      <c r="AB18" s="2" cm="1">
        <f t="array" ref="AB18">_xlfn.XLOOKUP(AB$1&amp;$R18,$C$3:$C$1662&amp;$D$3:$D$1662,$E$3:$E$1662,0,0,1)</f>
        <v>3800</v>
      </c>
      <c r="AC18" s="2" cm="1">
        <f t="array" ref="AC18">_xlfn.XLOOKUP(AC$1&amp;$R18,$C$3:$C$1662&amp;$D$3:$D$1662,$E$3:$E$1662,0,0,1)</f>
        <v>15700</v>
      </c>
      <c r="AM18" t="s">
        <v>899</v>
      </c>
      <c r="AN18" t="s">
        <v>881</v>
      </c>
      <c r="AO18">
        <v>325</v>
      </c>
      <c r="AP18">
        <v>325</v>
      </c>
      <c r="AQ18">
        <v>320</v>
      </c>
      <c r="AR18">
        <v>323</v>
      </c>
      <c r="AS18">
        <v>9800</v>
      </c>
      <c r="AU18" s="7" t="str">
        <f t="shared" si="3"/>
        <v/>
      </c>
      <c r="AV18" s="7" t="str">
        <f t="shared" si="4"/>
        <v/>
      </c>
    </row>
    <row r="19" spans="3:48" x14ac:dyDescent="0.4">
      <c r="C19" t="s">
        <v>804</v>
      </c>
      <c r="D19" t="s">
        <v>521</v>
      </c>
      <c r="E19">
        <v>16600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407560</v>
      </c>
      <c r="T19" s="2">
        <f t="shared" si="2"/>
        <v>65100</v>
      </c>
      <c r="U19" s="2">
        <f t="shared" si="2"/>
        <v>93800</v>
      </c>
      <c r="V19" s="2">
        <f t="shared" si="2"/>
        <v>144600</v>
      </c>
      <c r="W19" s="2">
        <f t="shared" si="2"/>
        <v>202600</v>
      </c>
      <c r="X19" s="2">
        <f t="shared" si="2"/>
        <v>1531700</v>
      </c>
      <c r="Y19" s="2" cm="1">
        <f t="array" ref="Y19">_xlfn.XLOOKUP(Y$1&amp;$R19,$C$3:$C$1662&amp;$D$3:$D$1662,$E$3:$E$1662,0,0,1)</f>
        <v>2800</v>
      </c>
      <c r="Z19" s="2" cm="1">
        <f t="array" ref="Z19">_xlfn.XLOOKUP(Z$1&amp;$R19,$C$3:$C$1662&amp;$D$3:$D$1662,$E$3:$E$1662,0,0,1)</f>
        <v>500</v>
      </c>
      <c r="AA19" s="2" cm="1">
        <f t="array" ref="AA19">_xlfn.XLOOKUP(AA$1&amp;$R19,$C$3:$C$1662&amp;$D$3:$D$1662,$E$3:$E$1662,0,0,1)</f>
        <v>6200</v>
      </c>
      <c r="AB19" s="2" cm="1">
        <f t="array" ref="AB19">_xlfn.XLOOKUP(AB$1&amp;$R19,$C$3:$C$1662&amp;$D$3:$D$1662,$E$3:$E$1662,0,0,1)</f>
        <v>8300</v>
      </c>
      <c r="AC19" s="2" cm="1">
        <f t="array" ref="AC19">_xlfn.XLOOKUP(AC$1&amp;$R19,$C$3:$C$1662&amp;$D$3:$D$1662,$E$3:$E$1662,0,0,1)</f>
        <v>18300</v>
      </c>
      <c r="AM19" t="s">
        <v>900</v>
      </c>
      <c r="AN19" t="s">
        <v>881</v>
      </c>
      <c r="AO19">
        <v>322</v>
      </c>
      <c r="AP19">
        <v>325</v>
      </c>
      <c r="AQ19">
        <v>321</v>
      </c>
      <c r="AR19">
        <v>321</v>
      </c>
      <c r="AS19">
        <v>8800</v>
      </c>
      <c r="AU19" s="7" t="str">
        <f t="shared" si="3"/>
        <v/>
      </c>
      <c r="AV19" s="7">
        <f t="shared" si="4"/>
        <v>-6.1919504643962453E-3</v>
      </c>
    </row>
    <row r="20" spans="3:48" x14ac:dyDescent="0.4">
      <c r="C20" t="s">
        <v>804</v>
      </c>
      <c r="D20" t="s">
        <v>522</v>
      </c>
      <c r="E20">
        <v>15700</v>
      </c>
      <c r="R20" t="s">
        <v>147</v>
      </c>
      <c r="S20" s="2">
        <f t="shared" si="1"/>
        <v>419320</v>
      </c>
      <c r="T20" s="2">
        <f t="shared" ref="T20:X35" si="5">T19+Y20</f>
        <v>71600</v>
      </c>
      <c r="U20" s="2">
        <f t="shared" si="5"/>
        <v>101400</v>
      </c>
      <c r="V20" s="2">
        <f t="shared" si="5"/>
        <v>146100</v>
      </c>
      <c r="W20" s="2">
        <f t="shared" si="5"/>
        <v>209800</v>
      </c>
      <c r="X20" s="2">
        <f t="shared" si="5"/>
        <v>1567700</v>
      </c>
      <c r="Y20" s="2" cm="1">
        <f t="array" ref="Y20">_xlfn.XLOOKUP(Y$1&amp;$R20,$C$3:$C$1662&amp;$D$3:$D$1662,$E$3:$E$1662,0,0,1)</f>
        <v>6500</v>
      </c>
      <c r="Z20" s="2" cm="1">
        <f t="array" ref="Z20">_xlfn.XLOOKUP(Z$1&amp;$R20,$C$3:$C$1662&amp;$D$3:$D$1662,$E$3:$E$1662,0,0,1)</f>
        <v>7600</v>
      </c>
      <c r="AA20" s="2" cm="1">
        <f t="array" ref="AA20">_xlfn.XLOOKUP(AA$1&amp;$R20,$C$3:$C$1662&amp;$D$3:$D$1662,$E$3:$E$1662,0,0,1)</f>
        <v>1500</v>
      </c>
      <c r="AB20" s="2" cm="1">
        <f t="array" ref="AB20">_xlfn.XLOOKUP(AB$1&amp;$R20,$C$3:$C$1662&amp;$D$3:$D$1662,$E$3:$E$1662,0,0,1)</f>
        <v>7200</v>
      </c>
      <c r="AC20" s="2" cm="1">
        <f t="array" ref="AC20">_xlfn.XLOOKUP(AC$1&amp;$R20,$C$3:$C$1662&amp;$D$3:$D$1662,$E$3:$E$1662,0,0,1)</f>
        <v>36000</v>
      </c>
      <c r="AM20" t="s">
        <v>901</v>
      </c>
      <c r="AN20" t="s">
        <v>881</v>
      </c>
      <c r="AO20">
        <v>323</v>
      </c>
      <c r="AP20">
        <v>324</v>
      </c>
      <c r="AQ20">
        <v>320</v>
      </c>
      <c r="AR20">
        <v>323</v>
      </c>
      <c r="AS20">
        <v>5900</v>
      </c>
      <c r="AU20" s="7">
        <f t="shared" si="3"/>
        <v>6.230529595015577E-3</v>
      </c>
      <c r="AV20" s="7" t="str">
        <f t="shared" si="4"/>
        <v/>
      </c>
    </row>
    <row r="21" spans="3:48" x14ac:dyDescent="0.4">
      <c r="C21" t="s">
        <v>804</v>
      </c>
      <c r="D21" t="s">
        <v>523</v>
      </c>
      <c r="E21">
        <v>18300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427340</v>
      </c>
      <c r="T21" s="2">
        <f t="shared" si="5"/>
        <v>74900</v>
      </c>
      <c r="U21" s="2">
        <f t="shared" si="5"/>
        <v>116800</v>
      </c>
      <c r="V21" s="2">
        <f t="shared" si="5"/>
        <v>146900</v>
      </c>
      <c r="W21" s="2">
        <f t="shared" si="5"/>
        <v>217400</v>
      </c>
      <c r="X21" s="2">
        <f t="shared" si="5"/>
        <v>1580700</v>
      </c>
      <c r="Y21" s="2" cm="1">
        <f t="array" ref="Y21">_xlfn.XLOOKUP(Y$1&amp;$R21,$C$3:$C$1662&amp;$D$3:$D$1662,$E$3:$E$1662,0,0,1)</f>
        <v>3300</v>
      </c>
      <c r="Z21" s="2" cm="1">
        <f t="array" ref="Z21">_xlfn.XLOOKUP(Z$1&amp;$R21,$C$3:$C$1662&amp;$D$3:$D$1662,$E$3:$E$1662,0,0,1)</f>
        <v>15400</v>
      </c>
      <c r="AA21" s="2" cm="1">
        <f t="array" ref="AA21">_xlfn.XLOOKUP(AA$1&amp;$R21,$C$3:$C$1662&amp;$D$3:$D$1662,$E$3:$E$1662,0,0,1)</f>
        <v>800</v>
      </c>
      <c r="AB21" s="2" cm="1">
        <f t="array" ref="AB21">_xlfn.XLOOKUP(AB$1&amp;$R21,$C$3:$C$1662&amp;$D$3:$D$1662,$E$3:$E$1662,0,0,1)</f>
        <v>7600</v>
      </c>
      <c r="AC21" s="2" cm="1">
        <f t="array" ref="AC21">_xlfn.XLOOKUP(AC$1&amp;$R21,$C$3:$C$1662&amp;$D$3:$D$1662,$E$3:$E$1662,0,0,1)</f>
        <v>13000</v>
      </c>
      <c r="AM21" t="s">
        <v>902</v>
      </c>
      <c r="AN21" t="s">
        <v>881</v>
      </c>
      <c r="AO21">
        <v>330</v>
      </c>
      <c r="AP21">
        <v>330</v>
      </c>
      <c r="AQ21">
        <v>310</v>
      </c>
      <c r="AR21">
        <v>318</v>
      </c>
      <c r="AS21">
        <v>240500</v>
      </c>
      <c r="AU21" s="7" t="str">
        <f t="shared" si="3"/>
        <v/>
      </c>
      <c r="AV21" s="7">
        <f t="shared" si="4"/>
        <v>-1.5479876160990669E-2</v>
      </c>
    </row>
    <row r="22" spans="3:48" x14ac:dyDescent="0.4">
      <c r="C22" t="s">
        <v>804</v>
      </c>
      <c r="D22" t="s">
        <v>524</v>
      </c>
      <c r="E22">
        <v>36000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433340</v>
      </c>
      <c r="T22" s="2">
        <f t="shared" si="5"/>
        <v>76400</v>
      </c>
      <c r="U22" s="2">
        <f t="shared" si="5"/>
        <v>119500</v>
      </c>
      <c r="V22" s="2">
        <f t="shared" si="5"/>
        <v>151700</v>
      </c>
      <c r="W22" s="2">
        <f t="shared" si="5"/>
        <v>230400</v>
      </c>
      <c r="X22" s="2">
        <f t="shared" si="5"/>
        <v>1588700</v>
      </c>
      <c r="Y22" s="2" cm="1">
        <f t="array" ref="Y22">_xlfn.XLOOKUP(Y$1&amp;$R22,$C$3:$C$1662&amp;$D$3:$D$1662,$E$3:$E$1662,0,0,1)</f>
        <v>1500</v>
      </c>
      <c r="Z22" s="2" cm="1">
        <f t="array" ref="Z22">_xlfn.XLOOKUP(Z$1&amp;$R22,$C$3:$C$1662&amp;$D$3:$D$1662,$E$3:$E$1662,0,0,1)</f>
        <v>2700</v>
      </c>
      <c r="AA22" s="2" cm="1">
        <f t="array" ref="AA22">_xlfn.XLOOKUP(AA$1&amp;$R22,$C$3:$C$1662&amp;$D$3:$D$1662,$E$3:$E$1662,0,0,1)</f>
        <v>4800</v>
      </c>
      <c r="AB22" s="2" cm="1">
        <f t="array" ref="AB22">_xlfn.XLOOKUP(AB$1&amp;$R22,$C$3:$C$1662&amp;$D$3:$D$1662,$E$3:$E$1662,0,0,1)</f>
        <v>13000</v>
      </c>
      <c r="AC22" s="2" cm="1">
        <f t="array" ref="AC22">_xlfn.XLOOKUP(AC$1&amp;$R22,$C$3:$C$1662&amp;$D$3:$D$1662,$E$3:$E$1662,0,0,1)</f>
        <v>8000</v>
      </c>
      <c r="AM22" t="s">
        <v>903</v>
      </c>
      <c r="AN22" t="s">
        <v>881</v>
      </c>
      <c r="AO22">
        <v>320</v>
      </c>
      <c r="AP22">
        <v>320</v>
      </c>
      <c r="AQ22">
        <v>300</v>
      </c>
      <c r="AR22">
        <v>309</v>
      </c>
      <c r="AS22">
        <v>88400</v>
      </c>
      <c r="AU22" s="7" t="str">
        <f t="shared" si="3"/>
        <v/>
      </c>
      <c r="AV22" s="7">
        <f t="shared" si="4"/>
        <v>-2.8301886792452824E-2</v>
      </c>
    </row>
    <row r="23" spans="3:48" x14ac:dyDescent="0.4">
      <c r="C23" t="s">
        <v>804</v>
      </c>
      <c r="D23" t="s">
        <v>525</v>
      </c>
      <c r="E23">
        <v>13000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443820</v>
      </c>
      <c r="T23" s="2">
        <f t="shared" si="5"/>
        <v>79500</v>
      </c>
      <c r="U23" s="2">
        <f t="shared" si="5"/>
        <v>121100</v>
      </c>
      <c r="V23" s="2">
        <f t="shared" si="5"/>
        <v>175600</v>
      </c>
      <c r="W23" s="2">
        <f t="shared" si="5"/>
        <v>243400</v>
      </c>
      <c r="X23" s="2">
        <f t="shared" si="5"/>
        <v>1599500</v>
      </c>
      <c r="Y23" s="2" cm="1">
        <f t="array" ref="Y23">_xlfn.XLOOKUP(Y$1&amp;$R23,$C$3:$C$1662&amp;$D$3:$D$1662,$E$3:$E$1662,0,0,1)</f>
        <v>3100</v>
      </c>
      <c r="Z23" s="2" cm="1">
        <f t="array" ref="Z23">_xlfn.XLOOKUP(Z$1&amp;$R23,$C$3:$C$1662&amp;$D$3:$D$1662,$E$3:$E$1662,0,0,1)</f>
        <v>1600</v>
      </c>
      <c r="AA23" s="2" cm="1">
        <f t="array" ref="AA23">_xlfn.XLOOKUP(AA$1&amp;$R23,$C$3:$C$1662&amp;$D$3:$D$1662,$E$3:$E$1662,0,0,1)</f>
        <v>23900</v>
      </c>
      <c r="AB23" s="2" cm="1">
        <f t="array" ref="AB23">_xlfn.XLOOKUP(AB$1&amp;$R23,$C$3:$C$1662&amp;$D$3:$D$1662,$E$3:$E$1662,0,0,1)</f>
        <v>13000</v>
      </c>
      <c r="AC23" s="2" cm="1">
        <f t="array" ref="AC23">_xlfn.XLOOKUP(AC$1&amp;$R23,$C$3:$C$1662&amp;$D$3:$D$1662,$E$3:$E$1662,0,0,1)</f>
        <v>10800</v>
      </c>
      <c r="AM23" t="s">
        <v>904</v>
      </c>
      <c r="AN23" t="s">
        <v>881</v>
      </c>
      <c r="AO23">
        <v>303</v>
      </c>
      <c r="AP23">
        <v>304</v>
      </c>
      <c r="AQ23">
        <v>296</v>
      </c>
      <c r="AR23">
        <v>300</v>
      </c>
      <c r="AS23">
        <v>46900</v>
      </c>
      <c r="AU23" s="7" t="str">
        <f t="shared" si="3"/>
        <v/>
      </c>
      <c r="AV23" s="7">
        <f t="shared" si="4"/>
        <v>-2.9126213592232997E-2</v>
      </c>
    </row>
    <row r="24" spans="3:48" x14ac:dyDescent="0.4">
      <c r="C24" t="s">
        <v>804</v>
      </c>
      <c r="D24" t="s">
        <v>526</v>
      </c>
      <c r="E24">
        <v>8000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453900</v>
      </c>
      <c r="T24" s="2">
        <f t="shared" si="5"/>
        <v>81200</v>
      </c>
      <c r="U24" s="2">
        <f t="shared" si="5"/>
        <v>122200</v>
      </c>
      <c r="V24" s="2">
        <f t="shared" si="5"/>
        <v>189000</v>
      </c>
      <c r="W24" s="2">
        <f t="shared" si="5"/>
        <v>249100</v>
      </c>
      <c r="X24" s="2">
        <f t="shared" si="5"/>
        <v>1628000</v>
      </c>
      <c r="Y24" s="2" cm="1">
        <f t="array" ref="Y24">_xlfn.XLOOKUP(Y$1&amp;$R24,$C$3:$C$1662&amp;$D$3:$D$1662,$E$3:$E$1662,0,0,1)</f>
        <v>1700</v>
      </c>
      <c r="Z24" s="2" cm="1">
        <f t="array" ref="Z24">_xlfn.XLOOKUP(Z$1&amp;$R24,$C$3:$C$1662&amp;$D$3:$D$1662,$E$3:$E$1662,0,0,1)</f>
        <v>1100</v>
      </c>
      <c r="AA24" s="2" cm="1">
        <f t="array" ref="AA24">_xlfn.XLOOKUP(AA$1&amp;$R24,$C$3:$C$1662&amp;$D$3:$D$1662,$E$3:$E$1662,0,0,1)</f>
        <v>13400</v>
      </c>
      <c r="AB24" s="2" cm="1">
        <f t="array" ref="AB24">_xlfn.XLOOKUP(AB$1&amp;$R24,$C$3:$C$1662&amp;$D$3:$D$1662,$E$3:$E$1662,0,0,1)</f>
        <v>5700</v>
      </c>
      <c r="AC24" s="2" cm="1">
        <f t="array" ref="AC24">_xlfn.XLOOKUP(AC$1&amp;$R24,$C$3:$C$1662&amp;$D$3:$D$1662,$E$3:$E$1662,0,0,1)</f>
        <v>28500</v>
      </c>
      <c r="AM24" t="s">
        <v>905</v>
      </c>
      <c r="AN24" t="s">
        <v>881</v>
      </c>
      <c r="AO24">
        <v>302</v>
      </c>
      <c r="AP24">
        <v>303</v>
      </c>
      <c r="AQ24">
        <v>293</v>
      </c>
      <c r="AR24">
        <v>294</v>
      </c>
      <c r="AS24">
        <v>30100</v>
      </c>
      <c r="AU24" s="7" t="str">
        <f t="shared" si="3"/>
        <v/>
      </c>
      <c r="AV24" s="7">
        <f t="shared" si="4"/>
        <v>-2.0000000000000018E-2</v>
      </c>
    </row>
    <row r="25" spans="3:48" x14ac:dyDescent="0.4">
      <c r="C25" t="s">
        <v>804</v>
      </c>
      <c r="D25" t="s">
        <v>527</v>
      </c>
      <c r="E25">
        <v>10800</v>
      </c>
      <c r="R25" t="s">
        <v>22</v>
      </c>
      <c r="S25" s="2">
        <f t="shared" si="1"/>
        <v>459320</v>
      </c>
      <c r="T25" s="2">
        <f t="shared" si="5"/>
        <v>84200</v>
      </c>
      <c r="U25" s="2">
        <f t="shared" si="5"/>
        <v>124500</v>
      </c>
      <c r="V25" s="2">
        <f t="shared" si="5"/>
        <v>192100</v>
      </c>
      <c r="W25" s="2">
        <f t="shared" si="5"/>
        <v>252200</v>
      </c>
      <c r="X25" s="2">
        <f t="shared" si="5"/>
        <v>1643600</v>
      </c>
      <c r="Y25" s="2" cm="1">
        <f t="array" ref="Y25">_xlfn.XLOOKUP(Y$1&amp;$R25,$C$3:$C$1662&amp;$D$3:$D$1662,$E$3:$E$1662,0,0,1)</f>
        <v>3000</v>
      </c>
      <c r="Z25" s="2" cm="1">
        <f t="array" ref="Z25">_xlfn.XLOOKUP(Z$1&amp;$R25,$C$3:$C$1662&amp;$D$3:$D$1662,$E$3:$E$1662,0,0,1)</f>
        <v>2300</v>
      </c>
      <c r="AA25" s="2" cm="1">
        <f t="array" ref="AA25">_xlfn.XLOOKUP(AA$1&amp;$R25,$C$3:$C$1662&amp;$D$3:$D$1662,$E$3:$E$1662,0,0,1)</f>
        <v>3100</v>
      </c>
      <c r="AB25" s="2" cm="1">
        <f t="array" ref="AB25">_xlfn.XLOOKUP(AB$1&amp;$R25,$C$3:$C$1662&amp;$D$3:$D$1662,$E$3:$E$1662,0,0,1)</f>
        <v>3100</v>
      </c>
      <c r="AC25" s="2" cm="1">
        <f t="array" ref="AC25">_xlfn.XLOOKUP(AC$1&amp;$R25,$C$3:$C$1662&amp;$D$3:$D$1662,$E$3:$E$1662,0,0,1)</f>
        <v>15600</v>
      </c>
      <c r="AM25" t="s">
        <v>906</v>
      </c>
      <c r="AN25" t="s">
        <v>881</v>
      </c>
      <c r="AO25">
        <v>293</v>
      </c>
      <c r="AP25">
        <v>300</v>
      </c>
      <c r="AQ25">
        <v>291</v>
      </c>
      <c r="AR25">
        <v>294</v>
      </c>
      <c r="AS25">
        <v>110800</v>
      </c>
      <c r="AU25" s="7" t="str">
        <f t="shared" si="3"/>
        <v/>
      </c>
      <c r="AV25" s="7" t="str">
        <f t="shared" si="4"/>
        <v/>
      </c>
    </row>
    <row r="26" spans="3:48" x14ac:dyDescent="0.4">
      <c r="C26" t="s">
        <v>804</v>
      </c>
      <c r="D26" t="s">
        <v>528</v>
      </c>
      <c r="E26">
        <v>28500</v>
      </c>
      <c r="R26" t="s">
        <v>69</v>
      </c>
      <c r="S26" s="2">
        <f t="shared" si="1"/>
        <v>467540</v>
      </c>
      <c r="T26" s="2">
        <f t="shared" si="5"/>
        <v>85000</v>
      </c>
      <c r="U26" s="2">
        <f t="shared" si="5"/>
        <v>124800</v>
      </c>
      <c r="V26" s="2">
        <f t="shared" si="5"/>
        <v>194200</v>
      </c>
      <c r="W26" s="2">
        <f t="shared" si="5"/>
        <v>255000</v>
      </c>
      <c r="X26" s="2">
        <f t="shared" si="5"/>
        <v>1678700</v>
      </c>
      <c r="Y26" s="2" cm="1">
        <f t="array" ref="Y26">_xlfn.XLOOKUP(Y$1&amp;$R26,$C$3:$C$1662&amp;$D$3:$D$1662,$E$3:$E$1662,0,0,1)</f>
        <v>800</v>
      </c>
      <c r="Z26" s="2" cm="1">
        <f t="array" ref="Z26">_xlfn.XLOOKUP(Z$1&amp;$R26,$C$3:$C$1662&amp;$D$3:$D$1662,$E$3:$E$1662,0,0,1)</f>
        <v>300</v>
      </c>
      <c r="AA26" s="2" cm="1">
        <f t="array" ref="AA26">_xlfn.XLOOKUP(AA$1&amp;$R26,$C$3:$C$1662&amp;$D$3:$D$1662,$E$3:$E$1662,0,0,1)</f>
        <v>2100</v>
      </c>
      <c r="AB26" s="2" cm="1">
        <f t="array" ref="AB26">_xlfn.XLOOKUP(AB$1&amp;$R26,$C$3:$C$1662&amp;$D$3:$D$1662,$E$3:$E$1662,0,0,1)</f>
        <v>2800</v>
      </c>
      <c r="AC26" s="2" cm="1">
        <f t="array" ref="AC26">_xlfn.XLOOKUP(AC$1&amp;$R26,$C$3:$C$1662&amp;$D$3:$D$1662,$E$3:$E$1662,0,0,1)</f>
        <v>35100</v>
      </c>
      <c r="AM26" t="s">
        <v>907</v>
      </c>
      <c r="AN26" t="s">
        <v>881</v>
      </c>
      <c r="AO26">
        <v>293</v>
      </c>
      <c r="AP26">
        <v>296</v>
      </c>
      <c r="AQ26">
        <v>285</v>
      </c>
      <c r="AR26">
        <v>291</v>
      </c>
      <c r="AS26">
        <v>158500</v>
      </c>
      <c r="AU26" s="7" t="str">
        <f t="shared" si="3"/>
        <v/>
      </c>
      <c r="AV26" s="7">
        <f t="shared" si="4"/>
        <v>-1.0204081632653073E-2</v>
      </c>
    </row>
    <row r="27" spans="3:48" x14ac:dyDescent="0.4">
      <c r="C27" t="s">
        <v>804</v>
      </c>
      <c r="D27" t="s">
        <v>529</v>
      </c>
      <c r="E27">
        <v>15600</v>
      </c>
      <c r="R27" t="s">
        <v>98</v>
      </c>
      <c r="S27" s="2">
        <f t="shared" si="1"/>
        <v>474440</v>
      </c>
      <c r="T27" s="2">
        <f t="shared" si="5"/>
        <v>86100</v>
      </c>
      <c r="U27" s="2">
        <f t="shared" si="5"/>
        <v>125800</v>
      </c>
      <c r="V27" s="2">
        <f t="shared" si="5"/>
        <v>196700</v>
      </c>
      <c r="W27" s="2">
        <f t="shared" si="5"/>
        <v>259800</v>
      </c>
      <c r="X27" s="2">
        <f t="shared" si="5"/>
        <v>1703800</v>
      </c>
      <c r="Y27" s="2" cm="1">
        <f t="array" ref="Y27">_xlfn.XLOOKUP(Y$1&amp;$R27,$C$3:$C$1662&amp;$D$3:$D$1662,$E$3:$E$1662,0,0,1)</f>
        <v>1100</v>
      </c>
      <c r="Z27" s="2" cm="1">
        <f t="array" ref="Z27">_xlfn.XLOOKUP(Z$1&amp;$R27,$C$3:$C$1662&amp;$D$3:$D$1662,$E$3:$E$1662,0,0,1)</f>
        <v>1000</v>
      </c>
      <c r="AA27" s="2" cm="1">
        <f t="array" ref="AA27">_xlfn.XLOOKUP(AA$1&amp;$R27,$C$3:$C$1662&amp;$D$3:$D$1662,$E$3:$E$1662,0,0,1)</f>
        <v>2500</v>
      </c>
      <c r="AB27" s="2" cm="1">
        <f t="array" ref="AB27">_xlfn.XLOOKUP(AB$1&amp;$R27,$C$3:$C$1662&amp;$D$3:$D$1662,$E$3:$E$1662,0,0,1)</f>
        <v>4800</v>
      </c>
      <c r="AC27" s="2" cm="1">
        <f t="array" ref="AC27">_xlfn.XLOOKUP(AC$1&amp;$R27,$C$3:$C$1662&amp;$D$3:$D$1662,$E$3:$E$1662,0,0,1)</f>
        <v>25100</v>
      </c>
      <c r="AM27" t="s">
        <v>908</v>
      </c>
      <c r="AN27" t="s">
        <v>881</v>
      </c>
      <c r="AO27">
        <v>298</v>
      </c>
      <c r="AP27">
        <v>300</v>
      </c>
      <c r="AQ27">
        <v>294</v>
      </c>
      <c r="AR27">
        <v>295</v>
      </c>
      <c r="AS27">
        <v>23200</v>
      </c>
      <c r="AU27" s="7">
        <f t="shared" si="3"/>
        <v>1.3745704467353903E-2</v>
      </c>
      <c r="AV27" s="7" t="str">
        <f t="shared" si="4"/>
        <v/>
      </c>
    </row>
    <row r="28" spans="3:48" x14ac:dyDescent="0.4">
      <c r="C28" t="s">
        <v>804</v>
      </c>
      <c r="D28" t="s">
        <v>530</v>
      </c>
      <c r="E28">
        <v>35100</v>
      </c>
      <c r="R28" t="s">
        <v>38</v>
      </c>
      <c r="S28" s="2">
        <f t="shared" si="1"/>
        <v>478760</v>
      </c>
      <c r="T28" s="2">
        <f t="shared" si="5"/>
        <v>87300</v>
      </c>
      <c r="U28" s="2">
        <f t="shared" si="5"/>
        <v>130200</v>
      </c>
      <c r="V28" s="2">
        <f t="shared" si="5"/>
        <v>199800</v>
      </c>
      <c r="W28" s="2">
        <f t="shared" si="5"/>
        <v>261900</v>
      </c>
      <c r="X28" s="2">
        <f t="shared" si="5"/>
        <v>1714600</v>
      </c>
      <c r="Y28" s="2" cm="1">
        <f t="array" ref="Y28">_xlfn.XLOOKUP(Y$1&amp;$R28,$C$3:$C$1662&amp;$D$3:$D$1662,$E$3:$E$1662,0,0,1)</f>
        <v>1200</v>
      </c>
      <c r="Z28" s="2" cm="1">
        <f t="array" ref="Z28">_xlfn.XLOOKUP(Z$1&amp;$R28,$C$3:$C$1662&amp;$D$3:$D$1662,$E$3:$E$1662,0,0,1)</f>
        <v>4400</v>
      </c>
      <c r="AA28" s="2" cm="1">
        <f t="array" ref="AA28">_xlfn.XLOOKUP(AA$1&amp;$R28,$C$3:$C$1662&amp;$D$3:$D$1662,$E$3:$E$1662,0,0,1)</f>
        <v>3100</v>
      </c>
      <c r="AB28" s="2" cm="1">
        <f t="array" ref="AB28">_xlfn.XLOOKUP(AB$1&amp;$R28,$C$3:$C$1662&amp;$D$3:$D$1662,$E$3:$E$1662,0,0,1)</f>
        <v>2100</v>
      </c>
      <c r="AC28" s="2" cm="1">
        <f t="array" ref="AC28">_xlfn.XLOOKUP(AC$1&amp;$R28,$C$3:$C$1662&amp;$D$3:$D$1662,$E$3:$E$1662,0,0,1)</f>
        <v>10800</v>
      </c>
      <c r="AM28" t="s">
        <v>909</v>
      </c>
      <c r="AN28" t="s">
        <v>881</v>
      </c>
      <c r="AO28">
        <v>295</v>
      </c>
      <c r="AP28">
        <v>297</v>
      </c>
      <c r="AQ28">
        <v>288</v>
      </c>
      <c r="AR28">
        <v>293</v>
      </c>
      <c r="AS28">
        <v>39200</v>
      </c>
      <c r="AU28" s="7" t="str">
        <f t="shared" si="3"/>
        <v/>
      </c>
      <c r="AV28" s="7">
        <f t="shared" si="4"/>
        <v>-6.7796610169491567E-3</v>
      </c>
    </row>
    <row r="29" spans="3:48" x14ac:dyDescent="0.4">
      <c r="C29" t="s">
        <v>804</v>
      </c>
      <c r="D29" t="s">
        <v>531</v>
      </c>
      <c r="E29">
        <v>25100</v>
      </c>
      <c r="R29" t="s">
        <v>241</v>
      </c>
      <c r="S29" s="2">
        <f t="shared" si="1"/>
        <v>482100</v>
      </c>
      <c r="T29" s="2">
        <f t="shared" si="5"/>
        <v>88900</v>
      </c>
      <c r="U29" s="2">
        <f t="shared" si="5"/>
        <v>131300</v>
      </c>
      <c r="V29" s="2">
        <f t="shared" si="5"/>
        <v>200200</v>
      </c>
      <c r="W29" s="2">
        <f t="shared" si="5"/>
        <v>264800</v>
      </c>
      <c r="X29" s="2">
        <f t="shared" si="5"/>
        <v>1725300</v>
      </c>
      <c r="Y29" s="2" cm="1">
        <f t="array" ref="Y29">_xlfn.XLOOKUP(Y$1&amp;$R29,$C$3:$C$1662&amp;$D$3:$D$1662,$E$3:$E$1662,0,0,1)</f>
        <v>1600</v>
      </c>
      <c r="Z29" s="2" cm="1">
        <f t="array" ref="Z29">_xlfn.XLOOKUP(Z$1&amp;$R29,$C$3:$C$1662&amp;$D$3:$D$1662,$E$3:$E$1662,0,0,1)</f>
        <v>1100</v>
      </c>
      <c r="AA29" s="2" cm="1">
        <f t="array" ref="AA29">_xlfn.XLOOKUP(AA$1&amp;$R29,$C$3:$C$1662&amp;$D$3:$D$1662,$E$3:$E$1662,0,0,1)</f>
        <v>400</v>
      </c>
      <c r="AB29" s="2" cm="1">
        <f t="array" ref="AB29">_xlfn.XLOOKUP(AB$1&amp;$R29,$C$3:$C$1662&amp;$D$3:$D$1662,$E$3:$E$1662,0,0,1)</f>
        <v>2900</v>
      </c>
      <c r="AC29" s="2" cm="1">
        <f t="array" ref="AC29">_xlfn.XLOOKUP(AC$1&amp;$R29,$C$3:$C$1662&amp;$D$3:$D$1662,$E$3:$E$1662,0,0,1)</f>
        <v>10700</v>
      </c>
      <c r="AM29" t="s">
        <v>910</v>
      </c>
      <c r="AN29" t="s">
        <v>881</v>
      </c>
      <c r="AO29">
        <v>292</v>
      </c>
      <c r="AP29">
        <v>306</v>
      </c>
      <c r="AQ29">
        <v>289</v>
      </c>
      <c r="AR29">
        <v>290</v>
      </c>
      <c r="AS29">
        <v>52100</v>
      </c>
      <c r="AU29" s="7" t="str">
        <f t="shared" si="3"/>
        <v/>
      </c>
      <c r="AV29" s="7">
        <f t="shared" si="4"/>
        <v>-1.0238907849829393E-2</v>
      </c>
    </row>
    <row r="30" spans="3:48" x14ac:dyDescent="0.4">
      <c r="C30" t="s">
        <v>804</v>
      </c>
      <c r="D30" t="s">
        <v>532</v>
      </c>
      <c r="E30">
        <v>10800</v>
      </c>
      <c r="R30" t="s">
        <v>286</v>
      </c>
      <c r="S30" s="2">
        <f t="shared" si="1"/>
        <v>485200</v>
      </c>
      <c r="T30" s="2">
        <f t="shared" si="5"/>
        <v>89400</v>
      </c>
      <c r="U30" s="2">
        <f t="shared" si="5"/>
        <v>131900</v>
      </c>
      <c r="V30" s="2">
        <f t="shared" si="5"/>
        <v>200900</v>
      </c>
      <c r="W30" s="2">
        <f t="shared" si="5"/>
        <v>271900</v>
      </c>
      <c r="X30" s="2">
        <f t="shared" si="5"/>
        <v>1731900</v>
      </c>
      <c r="Y30" s="2" cm="1">
        <f t="array" ref="Y30">_xlfn.XLOOKUP(Y$1&amp;$R30,$C$3:$C$1662&amp;$D$3:$D$1662,$E$3:$E$1662,0,0,1)</f>
        <v>500</v>
      </c>
      <c r="Z30" s="2" cm="1">
        <f t="array" ref="Z30">_xlfn.XLOOKUP(Z$1&amp;$R30,$C$3:$C$1662&amp;$D$3:$D$1662,$E$3:$E$1662,0,0,1)</f>
        <v>600</v>
      </c>
      <c r="AA30" s="2" cm="1">
        <f t="array" ref="AA30">_xlfn.XLOOKUP(AA$1&amp;$R30,$C$3:$C$1662&amp;$D$3:$D$1662,$E$3:$E$1662,0,0,1)</f>
        <v>700</v>
      </c>
      <c r="AB30" s="2" cm="1">
        <f t="array" ref="AB30">_xlfn.XLOOKUP(AB$1&amp;$R30,$C$3:$C$1662&amp;$D$3:$D$1662,$E$3:$E$1662,0,0,1)</f>
        <v>7100</v>
      </c>
      <c r="AC30" s="2" cm="1">
        <f t="array" ref="AC30">_xlfn.XLOOKUP(AC$1&amp;$R30,$C$3:$C$1662&amp;$D$3:$D$1662,$E$3:$E$1662,0,0,1)</f>
        <v>6600</v>
      </c>
      <c r="AM30" t="s">
        <v>911</v>
      </c>
      <c r="AN30" t="s">
        <v>881</v>
      </c>
      <c r="AO30">
        <v>291</v>
      </c>
      <c r="AP30">
        <v>295</v>
      </c>
      <c r="AQ30">
        <v>286</v>
      </c>
      <c r="AR30">
        <v>294</v>
      </c>
      <c r="AS30">
        <v>115200</v>
      </c>
      <c r="AU30" s="7">
        <f t="shared" si="3"/>
        <v>1.379310344827589E-2</v>
      </c>
      <c r="AV30" s="7" t="str">
        <f t="shared" si="4"/>
        <v/>
      </c>
    </row>
    <row r="31" spans="3:48" x14ac:dyDescent="0.4">
      <c r="C31" t="s">
        <v>804</v>
      </c>
      <c r="D31" t="s">
        <v>533</v>
      </c>
      <c r="E31">
        <v>10700</v>
      </c>
      <c r="R31" t="s">
        <v>203</v>
      </c>
      <c r="S31" s="2">
        <f t="shared" si="1"/>
        <v>488000</v>
      </c>
      <c r="T31" s="2">
        <f t="shared" si="5"/>
        <v>90100</v>
      </c>
      <c r="U31" s="2">
        <f t="shared" si="5"/>
        <v>134700</v>
      </c>
      <c r="V31" s="2">
        <f t="shared" si="5"/>
        <v>203100</v>
      </c>
      <c r="W31" s="2">
        <f t="shared" si="5"/>
        <v>275400</v>
      </c>
      <c r="X31" s="2">
        <f t="shared" si="5"/>
        <v>1736700</v>
      </c>
      <c r="Y31" s="2" cm="1">
        <f t="array" ref="Y31">_xlfn.XLOOKUP(Y$1&amp;$R31,$C$3:$C$1662&amp;$D$3:$D$1662,$E$3:$E$1662,0,0,1)</f>
        <v>700</v>
      </c>
      <c r="Z31" s="2" cm="1">
        <f t="array" ref="Z31">_xlfn.XLOOKUP(Z$1&amp;$R31,$C$3:$C$1662&amp;$D$3:$D$1662,$E$3:$E$1662,0,0,1)</f>
        <v>2800</v>
      </c>
      <c r="AA31" s="2" cm="1">
        <f t="array" ref="AA31">_xlfn.XLOOKUP(AA$1&amp;$R31,$C$3:$C$1662&amp;$D$3:$D$1662,$E$3:$E$1662,0,0,1)</f>
        <v>2200</v>
      </c>
      <c r="AB31" s="2" cm="1">
        <f t="array" ref="AB31">_xlfn.XLOOKUP(AB$1&amp;$R31,$C$3:$C$1662&amp;$D$3:$D$1662,$E$3:$E$1662,0,0,1)</f>
        <v>3500</v>
      </c>
      <c r="AC31" s="2" cm="1">
        <f t="array" ref="AC31">_xlfn.XLOOKUP(AC$1&amp;$R31,$C$3:$C$1662&amp;$D$3:$D$1662,$E$3:$E$1662,0,0,1)</f>
        <v>4800</v>
      </c>
      <c r="AM31" t="s">
        <v>912</v>
      </c>
      <c r="AN31" t="s">
        <v>881</v>
      </c>
      <c r="AO31">
        <v>295</v>
      </c>
      <c r="AP31">
        <v>302</v>
      </c>
      <c r="AQ31">
        <v>292</v>
      </c>
      <c r="AR31">
        <v>292</v>
      </c>
      <c r="AS31">
        <v>37400</v>
      </c>
      <c r="AU31" s="7" t="str">
        <f t="shared" si="3"/>
        <v/>
      </c>
      <c r="AV31" s="7">
        <f t="shared" si="4"/>
        <v>-6.8027210884353817E-3</v>
      </c>
    </row>
    <row r="32" spans="3:48" x14ac:dyDescent="0.4">
      <c r="C32" t="s">
        <v>804</v>
      </c>
      <c r="D32" t="s">
        <v>534</v>
      </c>
      <c r="E32">
        <v>6600</v>
      </c>
      <c r="R32" t="s">
        <v>153</v>
      </c>
      <c r="S32" s="2">
        <f t="shared" si="1"/>
        <v>498140</v>
      </c>
      <c r="T32" s="2">
        <f t="shared" si="5"/>
        <v>91700</v>
      </c>
      <c r="U32" s="2">
        <f t="shared" si="5"/>
        <v>136900</v>
      </c>
      <c r="V32" s="2">
        <f t="shared" si="5"/>
        <v>208200</v>
      </c>
      <c r="W32" s="2">
        <f t="shared" si="5"/>
        <v>276500</v>
      </c>
      <c r="X32" s="2">
        <f t="shared" si="5"/>
        <v>1777400</v>
      </c>
      <c r="Y32" s="2" cm="1">
        <f t="array" ref="Y32">_xlfn.XLOOKUP(Y$1&amp;$R32,$C$3:$C$1662&amp;$D$3:$D$1662,$E$3:$E$1662,0,0,1)</f>
        <v>1600</v>
      </c>
      <c r="Z32" s="2" cm="1">
        <f t="array" ref="Z32">_xlfn.XLOOKUP(Z$1&amp;$R32,$C$3:$C$1662&amp;$D$3:$D$1662,$E$3:$E$1662,0,0,1)</f>
        <v>2200</v>
      </c>
      <c r="AA32" s="2" cm="1">
        <f t="array" ref="AA32">_xlfn.XLOOKUP(AA$1&amp;$R32,$C$3:$C$1662&amp;$D$3:$D$1662,$E$3:$E$1662,0,0,1)</f>
        <v>5100</v>
      </c>
      <c r="AB32" s="2" cm="1">
        <f t="array" ref="AB32">_xlfn.XLOOKUP(AB$1&amp;$R32,$C$3:$C$1662&amp;$D$3:$D$1662,$E$3:$E$1662,0,0,1)</f>
        <v>1100</v>
      </c>
      <c r="AC32" s="2" cm="1">
        <f t="array" ref="AC32">_xlfn.XLOOKUP(AC$1&amp;$R32,$C$3:$C$1662&amp;$D$3:$D$1662,$E$3:$E$1662,0,0,1)</f>
        <v>40700</v>
      </c>
      <c r="AM32" t="s">
        <v>913</v>
      </c>
      <c r="AN32" t="s">
        <v>881</v>
      </c>
      <c r="AO32">
        <v>292</v>
      </c>
      <c r="AP32">
        <v>295</v>
      </c>
      <c r="AQ32">
        <v>291</v>
      </c>
      <c r="AR32">
        <v>294</v>
      </c>
      <c r="AS32">
        <v>21200</v>
      </c>
      <c r="AU32" s="7">
        <f t="shared" si="3"/>
        <v>6.8493150684931781E-3</v>
      </c>
      <c r="AV32" s="7" t="str">
        <f t="shared" si="4"/>
        <v/>
      </c>
    </row>
    <row r="33" spans="3:48" x14ac:dyDescent="0.4">
      <c r="C33" t="s">
        <v>804</v>
      </c>
      <c r="D33" t="s">
        <v>535</v>
      </c>
      <c r="E33">
        <v>4800</v>
      </c>
      <c r="R33" t="s">
        <v>200</v>
      </c>
      <c r="S33" s="2">
        <f t="shared" si="1"/>
        <v>505540</v>
      </c>
      <c r="T33" s="2">
        <f t="shared" si="5"/>
        <v>96200</v>
      </c>
      <c r="U33" s="2">
        <f t="shared" si="5"/>
        <v>137200</v>
      </c>
      <c r="V33" s="2">
        <f t="shared" si="5"/>
        <v>209500</v>
      </c>
      <c r="W33" s="2">
        <f t="shared" si="5"/>
        <v>277100</v>
      </c>
      <c r="X33" s="2">
        <f t="shared" si="5"/>
        <v>1807700</v>
      </c>
      <c r="Y33" s="2" cm="1">
        <f t="array" ref="Y33">_xlfn.XLOOKUP(Y$1&amp;$R33,$C$3:$C$1662&amp;$D$3:$D$1662,$E$3:$E$1662,0,0,1)</f>
        <v>4500</v>
      </c>
      <c r="Z33" s="2" cm="1">
        <f t="array" ref="Z33">_xlfn.XLOOKUP(Z$1&amp;$R33,$C$3:$C$1662&amp;$D$3:$D$1662,$E$3:$E$1662,0,0,1)</f>
        <v>300</v>
      </c>
      <c r="AA33" s="2" cm="1">
        <f t="array" ref="AA33">_xlfn.XLOOKUP(AA$1&amp;$R33,$C$3:$C$1662&amp;$D$3:$D$1662,$E$3:$E$1662,0,0,1)</f>
        <v>1300</v>
      </c>
      <c r="AB33" s="2" cm="1">
        <f t="array" ref="AB33">_xlfn.XLOOKUP(AB$1&amp;$R33,$C$3:$C$1662&amp;$D$3:$D$1662,$E$3:$E$1662,0,0,1)</f>
        <v>600</v>
      </c>
      <c r="AC33" s="2" cm="1">
        <f t="array" ref="AC33">_xlfn.XLOOKUP(AC$1&amp;$R33,$C$3:$C$1662&amp;$D$3:$D$1662,$E$3:$E$1662,0,0,1)</f>
        <v>30300</v>
      </c>
      <c r="AM33" t="s">
        <v>914</v>
      </c>
      <c r="AN33" t="s">
        <v>881</v>
      </c>
      <c r="AO33">
        <v>295</v>
      </c>
      <c r="AP33">
        <v>298</v>
      </c>
      <c r="AQ33">
        <v>292</v>
      </c>
      <c r="AR33">
        <v>296</v>
      </c>
      <c r="AS33">
        <v>14700</v>
      </c>
      <c r="AU33" s="7">
        <f t="shared" si="3"/>
        <v>6.8027210884353817E-3</v>
      </c>
      <c r="AV33" s="7" t="str">
        <f t="shared" si="4"/>
        <v/>
      </c>
    </row>
    <row r="34" spans="3:48" x14ac:dyDescent="0.4">
      <c r="C34" t="s">
        <v>804</v>
      </c>
      <c r="D34" t="s">
        <v>536</v>
      </c>
      <c r="E34">
        <v>40700</v>
      </c>
      <c r="R34" t="s">
        <v>26</v>
      </c>
      <c r="S34" s="2">
        <f t="shared" si="1"/>
        <v>517020</v>
      </c>
      <c r="T34" s="2">
        <f t="shared" si="5"/>
        <v>97600</v>
      </c>
      <c r="U34" s="2">
        <f t="shared" si="5"/>
        <v>138200</v>
      </c>
      <c r="V34" s="2">
        <f t="shared" si="5"/>
        <v>213200</v>
      </c>
      <c r="W34" s="2">
        <f t="shared" si="5"/>
        <v>279700</v>
      </c>
      <c r="X34" s="2">
        <f t="shared" si="5"/>
        <v>1856400</v>
      </c>
      <c r="Y34" s="2" cm="1">
        <f t="array" ref="Y34">_xlfn.XLOOKUP(Y$1&amp;$R34,$C$3:$C$1662&amp;$D$3:$D$1662,$E$3:$E$1662,0,0,1)</f>
        <v>1400</v>
      </c>
      <c r="Z34" s="2" cm="1">
        <f t="array" ref="Z34">_xlfn.XLOOKUP(Z$1&amp;$R34,$C$3:$C$1662&amp;$D$3:$D$1662,$E$3:$E$1662,0,0,1)</f>
        <v>1000</v>
      </c>
      <c r="AA34" s="2" cm="1">
        <f t="array" ref="AA34">_xlfn.XLOOKUP(AA$1&amp;$R34,$C$3:$C$1662&amp;$D$3:$D$1662,$E$3:$E$1662,0,0,1)</f>
        <v>3700</v>
      </c>
      <c r="AB34" s="2" cm="1">
        <f t="array" ref="AB34">_xlfn.XLOOKUP(AB$1&amp;$R34,$C$3:$C$1662&amp;$D$3:$D$1662,$E$3:$E$1662,0,0,1)</f>
        <v>2600</v>
      </c>
      <c r="AC34" s="2" cm="1">
        <f t="array" ref="AC34">_xlfn.XLOOKUP(AC$1&amp;$R34,$C$3:$C$1662&amp;$D$3:$D$1662,$E$3:$E$1662,0,0,1)</f>
        <v>48700</v>
      </c>
      <c r="AM34" t="s">
        <v>915</v>
      </c>
      <c r="AN34" t="s">
        <v>881</v>
      </c>
      <c r="AO34">
        <v>298</v>
      </c>
      <c r="AP34">
        <v>299</v>
      </c>
      <c r="AQ34">
        <v>290</v>
      </c>
      <c r="AR34">
        <v>294</v>
      </c>
      <c r="AS34">
        <v>17800</v>
      </c>
      <c r="AU34" s="7" t="str">
        <f t="shared" si="3"/>
        <v/>
      </c>
      <c r="AV34" s="7">
        <f t="shared" si="4"/>
        <v>-6.7567567567567988E-3</v>
      </c>
    </row>
    <row r="35" spans="3:48" x14ac:dyDescent="0.4">
      <c r="C35" t="s">
        <v>804</v>
      </c>
      <c r="D35" t="s">
        <v>537</v>
      </c>
      <c r="E35">
        <v>30300</v>
      </c>
      <c r="R35" t="s">
        <v>99</v>
      </c>
      <c r="S35" s="2">
        <f t="shared" si="1"/>
        <v>521620</v>
      </c>
      <c r="T35" s="2">
        <f t="shared" si="5"/>
        <v>99000</v>
      </c>
      <c r="U35" s="2">
        <f t="shared" si="5"/>
        <v>140600</v>
      </c>
      <c r="V35" s="2">
        <f t="shared" si="5"/>
        <v>213600</v>
      </c>
      <c r="W35" s="2">
        <f t="shared" si="5"/>
        <v>284900</v>
      </c>
      <c r="X35" s="2">
        <f t="shared" si="5"/>
        <v>1870000</v>
      </c>
      <c r="Y35" s="2" cm="1">
        <f t="array" ref="Y35">_xlfn.XLOOKUP(Y$1&amp;$R35,$C$3:$C$1662&amp;$D$3:$D$1662,$E$3:$E$1662,0,0,1)</f>
        <v>1400</v>
      </c>
      <c r="Z35" s="2" cm="1">
        <f t="array" ref="Z35">_xlfn.XLOOKUP(Z$1&amp;$R35,$C$3:$C$1662&amp;$D$3:$D$1662,$E$3:$E$1662,0,0,1)</f>
        <v>2400</v>
      </c>
      <c r="AA35" s="2" cm="1">
        <f t="array" ref="AA35">_xlfn.XLOOKUP(AA$1&amp;$R35,$C$3:$C$1662&amp;$D$3:$D$1662,$E$3:$E$1662,0,0,1)</f>
        <v>400</v>
      </c>
      <c r="AB35" s="2" cm="1">
        <f t="array" ref="AB35">_xlfn.XLOOKUP(AB$1&amp;$R35,$C$3:$C$1662&amp;$D$3:$D$1662,$E$3:$E$1662,0,0,1)</f>
        <v>5200</v>
      </c>
      <c r="AC35" s="2" cm="1">
        <f t="array" ref="AC35">_xlfn.XLOOKUP(AC$1&amp;$R35,$C$3:$C$1662&amp;$D$3:$D$1662,$E$3:$E$1662,0,0,1)</f>
        <v>13600</v>
      </c>
      <c r="AM35" t="s">
        <v>916</v>
      </c>
      <c r="AN35" t="s">
        <v>881</v>
      </c>
      <c r="AO35">
        <v>295</v>
      </c>
      <c r="AP35">
        <v>306</v>
      </c>
      <c r="AQ35">
        <v>291</v>
      </c>
      <c r="AR35">
        <v>293</v>
      </c>
      <c r="AS35">
        <v>16200</v>
      </c>
      <c r="AU35" s="7" t="str">
        <f t="shared" si="3"/>
        <v/>
      </c>
      <c r="AV35" s="7">
        <f t="shared" si="4"/>
        <v>-3.4013605442176909E-3</v>
      </c>
    </row>
    <row r="36" spans="3:48" x14ac:dyDescent="0.4">
      <c r="C36" t="s">
        <v>804</v>
      </c>
      <c r="D36" t="s">
        <v>538</v>
      </c>
      <c r="E36">
        <v>48700</v>
      </c>
      <c r="R36" t="s">
        <v>83</v>
      </c>
      <c r="S36" s="2">
        <f t="shared" si="1"/>
        <v>524460</v>
      </c>
      <c r="T36" s="2">
        <f t="shared" ref="T36:X51" si="6">T35+Y36</f>
        <v>99400</v>
      </c>
      <c r="U36" s="2">
        <f t="shared" si="6"/>
        <v>141900</v>
      </c>
      <c r="V36" s="2">
        <f t="shared" si="6"/>
        <v>214300</v>
      </c>
      <c r="W36" s="2">
        <f t="shared" si="6"/>
        <v>286100</v>
      </c>
      <c r="X36" s="2">
        <f t="shared" si="6"/>
        <v>1880600</v>
      </c>
      <c r="Y36" s="2" cm="1">
        <f t="array" ref="Y36">_xlfn.XLOOKUP(Y$1&amp;$R36,$C$3:$C$1662&amp;$D$3:$D$1662,$E$3:$E$1662,0,0,1)</f>
        <v>400</v>
      </c>
      <c r="Z36" s="2" cm="1">
        <f t="array" ref="Z36">_xlfn.XLOOKUP(Z$1&amp;$R36,$C$3:$C$1662&amp;$D$3:$D$1662,$E$3:$E$1662,0,0,1)</f>
        <v>1300</v>
      </c>
      <c r="AA36" s="2" cm="1">
        <f t="array" ref="AA36">_xlfn.XLOOKUP(AA$1&amp;$R36,$C$3:$C$1662&amp;$D$3:$D$1662,$E$3:$E$1662,0,0,1)</f>
        <v>700</v>
      </c>
      <c r="AB36" s="2" cm="1">
        <f t="array" ref="AB36">_xlfn.XLOOKUP(AB$1&amp;$R36,$C$3:$C$1662&amp;$D$3:$D$1662,$E$3:$E$1662,0,0,1)</f>
        <v>1200</v>
      </c>
      <c r="AC36" s="2" cm="1">
        <f t="array" ref="AC36">_xlfn.XLOOKUP(AC$1&amp;$R36,$C$3:$C$1662&amp;$D$3:$D$1662,$E$3:$E$1662,0,0,1)</f>
        <v>10600</v>
      </c>
      <c r="AM36" t="s">
        <v>917</v>
      </c>
      <c r="AN36" t="s">
        <v>881</v>
      </c>
      <c r="AO36">
        <v>295</v>
      </c>
      <c r="AP36">
        <v>295</v>
      </c>
      <c r="AQ36">
        <v>280</v>
      </c>
      <c r="AR36">
        <v>281</v>
      </c>
      <c r="AS36">
        <v>61500</v>
      </c>
      <c r="AU36" s="7" t="str">
        <f t="shared" si="3"/>
        <v/>
      </c>
      <c r="AV36" s="7">
        <f t="shared" si="4"/>
        <v>-4.095563139931746E-2</v>
      </c>
    </row>
    <row r="37" spans="3:48" x14ac:dyDescent="0.4">
      <c r="C37" t="s">
        <v>804</v>
      </c>
      <c r="D37" t="s">
        <v>539</v>
      </c>
      <c r="E37">
        <v>13600</v>
      </c>
      <c r="R37" t="s">
        <v>152</v>
      </c>
      <c r="S37" s="2">
        <f t="shared" si="1"/>
        <v>526340</v>
      </c>
      <c r="T37" s="2">
        <f t="shared" si="6"/>
        <v>99600</v>
      </c>
      <c r="U37" s="2">
        <f t="shared" si="6"/>
        <v>142700</v>
      </c>
      <c r="V37" s="2">
        <f t="shared" si="6"/>
        <v>215900</v>
      </c>
      <c r="W37" s="2">
        <f t="shared" si="6"/>
        <v>288200</v>
      </c>
      <c r="X37" s="2">
        <f t="shared" si="6"/>
        <v>1885300</v>
      </c>
      <c r="Y37" s="2" cm="1">
        <f t="array" ref="Y37">_xlfn.XLOOKUP(Y$1&amp;$R37,$C$3:$C$1662&amp;$D$3:$D$1662,$E$3:$E$1662,0,0,1)</f>
        <v>200</v>
      </c>
      <c r="Z37" s="2" cm="1">
        <f t="array" ref="Z37">_xlfn.XLOOKUP(Z$1&amp;$R37,$C$3:$C$1662&amp;$D$3:$D$1662,$E$3:$E$1662,0,0,1)</f>
        <v>800</v>
      </c>
      <c r="AA37" s="2" cm="1">
        <f t="array" ref="AA37">_xlfn.XLOOKUP(AA$1&amp;$R37,$C$3:$C$1662&amp;$D$3:$D$1662,$E$3:$E$1662,0,0,1)</f>
        <v>1600</v>
      </c>
      <c r="AB37" s="2" cm="1">
        <f t="array" ref="AB37">_xlfn.XLOOKUP(AB$1&amp;$R37,$C$3:$C$1662&amp;$D$3:$D$1662,$E$3:$E$1662,0,0,1)</f>
        <v>2100</v>
      </c>
      <c r="AC37" s="2" cm="1">
        <f t="array" ref="AC37">_xlfn.XLOOKUP(AC$1&amp;$R37,$C$3:$C$1662&amp;$D$3:$D$1662,$E$3:$E$1662,0,0,1)</f>
        <v>4700</v>
      </c>
      <c r="AM37" t="s">
        <v>918</v>
      </c>
      <c r="AN37" t="s">
        <v>881</v>
      </c>
      <c r="AO37">
        <v>274</v>
      </c>
      <c r="AP37">
        <v>289</v>
      </c>
      <c r="AQ37">
        <v>274</v>
      </c>
      <c r="AR37">
        <v>286</v>
      </c>
      <c r="AS37">
        <v>139800</v>
      </c>
      <c r="AU37" s="7">
        <f t="shared" si="3"/>
        <v>1.7793594306049876E-2</v>
      </c>
      <c r="AV37" s="7" t="str">
        <f t="shared" si="4"/>
        <v/>
      </c>
    </row>
    <row r="38" spans="3:48" x14ac:dyDescent="0.4">
      <c r="C38" t="s">
        <v>804</v>
      </c>
      <c r="D38" t="s">
        <v>540</v>
      </c>
      <c r="E38">
        <v>10600</v>
      </c>
      <c r="R38" t="s">
        <v>33</v>
      </c>
      <c r="S38" s="2">
        <f t="shared" si="1"/>
        <v>529580</v>
      </c>
      <c r="T38" s="2">
        <f t="shared" si="6"/>
        <v>100000</v>
      </c>
      <c r="U38" s="2">
        <f t="shared" si="6"/>
        <v>144000</v>
      </c>
      <c r="V38" s="2">
        <f t="shared" si="6"/>
        <v>219800</v>
      </c>
      <c r="W38" s="2">
        <f t="shared" si="6"/>
        <v>290000</v>
      </c>
      <c r="X38" s="2">
        <f t="shared" si="6"/>
        <v>1894100</v>
      </c>
      <c r="Y38" s="2" cm="1">
        <f t="array" ref="Y38">_xlfn.XLOOKUP(Y$1&amp;$R38,$C$3:$C$1662&amp;$D$3:$D$1662,$E$3:$E$1662,0,0,1)</f>
        <v>400</v>
      </c>
      <c r="Z38" s="2" cm="1">
        <f t="array" ref="Z38">_xlfn.XLOOKUP(Z$1&amp;$R38,$C$3:$C$1662&amp;$D$3:$D$1662,$E$3:$E$1662,0,0,1)</f>
        <v>1300</v>
      </c>
      <c r="AA38" s="2" cm="1">
        <f t="array" ref="AA38">_xlfn.XLOOKUP(AA$1&amp;$R38,$C$3:$C$1662&amp;$D$3:$D$1662,$E$3:$E$1662,0,0,1)</f>
        <v>3900</v>
      </c>
      <c r="AB38" s="2" cm="1">
        <f t="array" ref="AB38">_xlfn.XLOOKUP(AB$1&amp;$R38,$C$3:$C$1662&amp;$D$3:$D$1662,$E$3:$E$1662,0,0,1)</f>
        <v>1800</v>
      </c>
      <c r="AC38" s="2" cm="1">
        <f t="array" ref="AC38">_xlfn.XLOOKUP(AC$1&amp;$R38,$C$3:$C$1662&amp;$D$3:$D$1662,$E$3:$E$1662,0,0,1)</f>
        <v>8800</v>
      </c>
      <c r="AM38" t="s">
        <v>919</v>
      </c>
      <c r="AN38" t="s">
        <v>881</v>
      </c>
      <c r="AO38">
        <v>286</v>
      </c>
      <c r="AP38">
        <v>286</v>
      </c>
      <c r="AQ38">
        <v>275</v>
      </c>
      <c r="AR38">
        <v>282</v>
      </c>
      <c r="AS38">
        <v>51600</v>
      </c>
      <c r="AU38" s="7" t="str">
        <f t="shared" si="3"/>
        <v/>
      </c>
      <c r="AV38" s="7">
        <f t="shared" si="4"/>
        <v>-1.3986013986013957E-2</v>
      </c>
    </row>
    <row r="39" spans="3:48" x14ac:dyDescent="0.4">
      <c r="C39" t="s">
        <v>804</v>
      </c>
      <c r="D39" t="s">
        <v>541</v>
      </c>
      <c r="E39">
        <v>4700</v>
      </c>
      <c r="R39" t="s">
        <v>51</v>
      </c>
      <c r="S39" s="2">
        <f t="shared" si="1"/>
        <v>532640</v>
      </c>
      <c r="T39" s="2">
        <f t="shared" si="6"/>
        <v>100800</v>
      </c>
      <c r="U39" s="2">
        <f t="shared" si="6"/>
        <v>145600</v>
      </c>
      <c r="V39" s="2">
        <f t="shared" si="6"/>
        <v>220500</v>
      </c>
      <c r="W39" s="2">
        <f t="shared" si="6"/>
        <v>290100</v>
      </c>
      <c r="X39" s="2">
        <f t="shared" si="6"/>
        <v>1906200</v>
      </c>
      <c r="Y39" s="2" cm="1">
        <f t="array" ref="Y39">_xlfn.XLOOKUP(Y$1&amp;$R39,$C$3:$C$1662&amp;$D$3:$D$1662,$E$3:$E$1662,0,0,1)</f>
        <v>800</v>
      </c>
      <c r="Z39" s="2" cm="1">
        <f t="array" ref="Z39">_xlfn.XLOOKUP(Z$1&amp;$R39,$C$3:$C$1662&amp;$D$3:$D$1662,$E$3:$E$1662,0,0,1)</f>
        <v>1600</v>
      </c>
      <c r="AA39" s="2" cm="1">
        <f t="array" ref="AA39">_xlfn.XLOOKUP(AA$1&amp;$R39,$C$3:$C$1662&amp;$D$3:$D$1662,$E$3:$E$1662,0,0,1)</f>
        <v>700</v>
      </c>
      <c r="AB39" s="2" cm="1">
        <f t="array" ref="AB39">_xlfn.XLOOKUP(AB$1&amp;$R39,$C$3:$C$1662&amp;$D$3:$D$1662,$E$3:$E$1662,0,0,1)</f>
        <v>100</v>
      </c>
      <c r="AC39" s="2" cm="1">
        <f t="array" ref="AC39">_xlfn.XLOOKUP(AC$1&amp;$R39,$C$3:$C$1662&amp;$D$3:$D$1662,$E$3:$E$1662,0,0,1)</f>
        <v>12100</v>
      </c>
      <c r="AM39" t="s">
        <v>920</v>
      </c>
      <c r="AN39" t="s">
        <v>881</v>
      </c>
      <c r="AO39">
        <v>276</v>
      </c>
      <c r="AP39">
        <v>282</v>
      </c>
      <c r="AQ39">
        <v>275</v>
      </c>
      <c r="AR39">
        <v>279</v>
      </c>
      <c r="AS39">
        <v>10000</v>
      </c>
      <c r="AU39" s="7" t="str">
        <f t="shared" si="3"/>
        <v/>
      </c>
      <c r="AV39" s="7">
        <f t="shared" si="4"/>
        <v>-1.0638297872340385E-2</v>
      </c>
    </row>
    <row r="40" spans="3:48" x14ac:dyDescent="0.4">
      <c r="C40" t="s">
        <v>804</v>
      </c>
      <c r="D40" t="s">
        <v>542</v>
      </c>
      <c r="E40">
        <v>8800</v>
      </c>
      <c r="R40" t="s">
        <v>280</v>
      </c>
      <c r="S40" s="2">
        <f t="shared" si="1"/>
        <v>535720</v>
      </c>
      <c r="T40" s="2">
        <f t="shared" si="6"/>
        <v>101000</v>
      </c>
      <c r="U40" s="2">
        <f t="shared" si="6"/>
        <v>149900</v>
      </c>
      <c r="V40" s="2">
        <f t="shared" si="6"/>
        <v>220800</v>
      </c>
      <c r="W40" s="2">
        <f t="shared" si="6"/>
        <v>290500</v>
      </c>
      <c r="X40" s="2">
        <f t="shared" si="6"/>
        <v>1916400</v>
      </c>
      <c r="Y40" s="2" cm="1">
        <f t="array" ref="Y40">_xlfn.XLOOKUP(Y$1&amp;$R40,$C$3:$C$1662&amp;$D$3:$D$1662,$E$3:$E$1662,0,0,1)</f>
        <v>200</v>
      </c>
      <c r="Z40" s="2" cm="1">
        <f t="array" ref="Z40">_xlfn.XLOOKUP(Z$1&amp;$R40,$C$3:$C$1662&amp;$D$3:$D$1662,$E$3:$E$1662,0,0,1)</f>
        <v>4300</v>
      </c>
      <c r="AA40" s="2" cm="1">
        <f t="array" ref="AA40">_xlfn.XLOOKUP(AA$1&amp;$R40,$C$3:$C$1662&amp;$D$3:$D$1662,$E$3:$E$1662,0,0,1)</f>
        <v>300</v>
      </c>
      <c r="AB40" s="2" cm="1">
        <f t="array" ref="AB40">_xlfn.XLOOKUP(AB$1&amp;$R40,$C$3:$C$1662&amp;$D$3:$D$1662,$E$3:$E$1662,0,0,1)</f>
        <v>400</v>
      </c>
      <c r="AC40" s="2" cm="1">
        <f t="array" ref="AC40">_xlfn.XLOOKUP(AC$1&amp;$R40,$C$3:$C$1662&amp;$D$3:$D$1662,$E$3:$E$1662,0,0,1)</f>
        <v>10200</v>
      </c>
      <c r="AM40" t="s">
        <v>921</v>
      </c>
      <c r="AN40" t="s">
        <v>881</v>
      </c>
      <c r="AO40">
        <v>280</v>
      </c>
      <c r="AP40">
        <v>282</v>
      </c>
      <c r="AQ40">
        <v>278</v>
      </c>
      <c r="AR40">
        <v>281</v>
      </c>
      <c r="AS40">
        <v>6000</v>
      </c>
      <c r="AU40" s="7">
        <f t="shared" si="3"/>
        <v>7.1684587813620748E-3</v>
      </c>
      <c r="AV40" s="7" t="str">
        <f t="shared" si="4"/>
        <v/>
      </c>
    </row>
    <row r="41" spans="3:48" x14ac:dyDescent="0.4">
      <c r="C41" t="s">
        <v>804</v>
      </c>
      <c r="D41" t="s">
        <v>543</v>
      </c>
      <c r="E41">
        <v>12100</v>
      </c>
      <c r="R41" t="s">
        <v>154</v>
      </c>
      <c r="S41" s="2">
        <f t="shared" si="1"/>
        <v>537340</v>
      </c>
      <c r="T41" s="2">
        <f t="shared" si="6"/>
        <v>102200</v>
      </c>
      <c r="U41" s="2">
        <f t="shared" si="6"/>
        <v>149900</v>
      </c>
      <c r="V41" s="2">
        <f t="shared" si="6"/>
        <v>222100</v>
      </c>
      <c r="W41" s="2">
        <f t="shared" si="6"/>
        <v>290800</v>
      </c>
      <c r="X41" s="2">
        <f t="shared" si="6"/>
        <v>1921700</v>
      </c>
      <c r="Y41" s="2" cm="1">
        <f t="array" ref="Y41">_xlfn.XLOOKUP(Y$1&amp;$R41,$C$3:$C$1662&amp;$D$3:$D$1662,$E$3:$E$1662,0,0,1)</f>
        <v>1200</v>
      </c>
      <c r="Z41" s="2" cm="1">
        <f t="array" ref="Z41">_xlfn.XLOOKUP(Z$1&amp;$R41,$C$3:$C$1662&amp;$D$3:$D$1662,$E$3:$E$1662,0,0,1)</f>
        <v>0</v>
      </c>
      <c r="AA41" s="2" cm="1">
        <f t="array" ref="AA41">_xlfn.XLOOKUP(AA$1&amp;$R41,$C$3:$C$1662&amp;$D$3:$D$1662,$E$3:$E$1662,0,0,1)</f>
        <v>1300</v>
      </c>
      <c r="AB41" s="2" cm="1">
        <f t="array" ref="AB41">_xlfn.XLOOKUP(AB$1&amp;$R41,$C$3:$C$1662&amp;$D$3:$D$1662,$E$3:$E$1662,0,0,1)</f>
        <v>300</v>
      </c>
      <c r="AC41" s="2" cm="1">
        <f t="array" ref="AC41">_xlfn.XLOOKUP(AC$1&amp;$R41,$C$3:$C$1662&amp;$D$3:$D$1662,$E$3:$E$1662,0,0,1)</f>
        <v>5300</v>
      </c>
      <c r="AM41" t="s">
        <v>922</v>
      </c>
      <c r="AN41" t="s">
        <v>881</v>
      </c>
      <c r="AO41">
        <v>282</v>
      </c>
      <c r="AP41">
        <v>287</v>
      </c>
      <c r="AQ41">
        <v>281</v>
      </c>
      <c r="AR41">
        <v>284</v>
      </c>
      <c r="AS41">
        <v>19300</v>
      </c>
      <c r="AU41" s="7">
        <f t="shared" si="3"/>
        <v>1.067615658362997E-2</v>
      </c>
      <c r="AV41" s="7" t="str">
        <f t="shared" si="4"/>
        <v/>
      </c>
    </row>
    <row r="42" spans="3:48" x14ac:dyDescent="0.4">
      <c r="C42" t="s">
        <v>804</v>
      </c>
      <c r="D42" t="s">
        <v>544</v>
      </c>
      <c r="E42">
        <v>10200</v>
      </c>
      <c r="R42" t="s">
        <v>133</v>
      </c>
      <c r="S42" s="2">
        <f t="shared" si="1"/>
        <v>541700</v>
      </c>
      <c r="T42" s="2">
        <f t="shared" si="6"/>
        <v>110400</v>
      </c>
      <c r="U42" s="2">
        <f t="shared" si="6"/>
        <v>154400</v>
      </c>
      <c r="V42" s="2">
        <f t="shared" si="6"/>
        <v>223900</v>
      </c>
      <c r="W42" s="2">
        <f t="shared" si="6"/>
        <v>292700</v>
      </c>
      <c r="X42" s="2">
        <f t="shared" si="6"/>
        <v>1927100</v>
      </c>
      <c r="Y42" s="2" cm="1">
        <f t="array" ref="Y42">_xlfn.XLOOKUP(Y$1&amp;$R42,$C$3:$C$1662&amp;$D$3:$D$1662,$E$3:$E$1662,0,0,1)</f>
        <v>8200</v>
      </c>
      <c r="Z42" s="2" cm="1">
        <f t="array" ref="Z42">_xlfn.XLOOKUP(Z$1&amp;$R42,$C$3:$C$1662&amp;$D$3:$D$1662,$E$3:$E$1662,0,0,1)</f>
        <v>4500</v>
      </c>
      <c r="AA42" s="2" cm="1">
        <f t="array" ref="AA42">_xlfn.XLOOKUP(AA$1&amp;$R42,$C$3:$C$1662&amp;$D$3:$D$1662,$E$3:$E$1662,0,0,1)</f>
        <v>1800</v>
      </c>
      <c r="AB42" s="2" cm="1">
        <f t="array" ref="AB42">_xlfn.XLOOKUP(AB$1&amp;$R42,$C$3:$C$1662&amp;$D$3:$D$1662,$E$3:$E$1662,0,0,1)</f>
        <v>1900</v>
      </c>
      <c r="AC42" s="2" cm="1">
        <f t="array" ref="AC42">_xlfn.XLOOKUP(AC$1&amp;$R42,$C$3:$C$1662&amp;$D$3:$D$1662,$E$3:$E$1662,0,0,1)</f>
        <v>5400</v>
      </c>
      <c r="AM42" t="s">
        <v>923</v>
      </c>
      <c r="AN42" t="s">
        <v>881</v>
      </c>
      <c r="AO42">
        <v>284</v>
      </c>
      <c r="AP42">
        <v>286</v>
      </c>
      <c r="AQ42">
        <v>277</v>
      </c>
      <c r="AR42">
        <v>284</v>
      </c>
      <c r="AS42">
        <v>19000</v>
      </c>
      <c r="AU42" s="7" t="str">
        <f t="shared" si="3"/>
        <v/>
      </c>
      <c r="AV42" s="7" t="str">
        <f t="shared" si="4"/>
        <v/>
      </c>
    </row>
    <row r="43" spans="3:48" x14ac:dyDescent="0.4">
      <c r="C43" t="s">
        <v>804</v>
      </c>
      <c r="D43" t="s">
        <v>545</v>
      </c>
      <c r="E43">
        <v>5300</v>
      </c>
      <c r="R43" t="s">
        <v>113</v>
      </c>
      <c r="S43" s="2">
        <f t="shared" si="1"/>
        <v>547220</v>
      </c>
      <c r="T43" s="2">
        <f t="shared" si="6"/>
        <v>114400</v>
      </c>
      <c r="U43" s="2">
        <f t="shared" si="6"/>
        <v>156100</v>
      </c>
      <c r="V43" s="2">
        <f t="shared" si="6"/>
        <v>227700</v>
      </c>
      <c r="W43" s="2">
        <f t="shared" si="6"/>
        <v>294200</v>
      </c>
      <c r="X43" s="2">
        <f t="shared" si="6"/>
        <v>1943700</v>
      </c>
      <c r="Y43" s="2" cm="1">
        <f t="array" ref="Y43">_xlfn.XLOOKUP(Y$1&amp;$R43,$C$3:$C$1662&amp;$D$3:$D$1662,$E$3:$E$1662,0,0,1)</f>
        <v>4000</v>
      </c>
      <c r="Z43" s="2" cm="1">
        <f t="array" ref="Z43">_xlfn.XLOOKUP(Z$1&amp;$R43,$C$3:$C$1662&amp;$D$3:$D$1662,$E$3:$E$1662,0,0,1)</f>
        <v>1700</v>
      </c>
      <c r="AA43" s="2" cm="1">
        <f t="array" ref="AA43">_xlfn.XLOOKUP(AA$1&amp;$R43,$C$3:$C$1662&amp;$D$3:$D$1662,$E$3:$E$1662,0,0,1)</f>
        <v>3800</v>
      </c>
      <c r="AB43" s="2" cm="1">
        <f t="array" ref="AB43">_xlfn.XLOOKUP(AB$1&amp;$R43,$C$3:$C$1662&amp;$D$3:$D$1662,$E$3:$E$1662,0,0,1)</f>
        <v>1500</v>
      </c>
      <c r="AC43" s="2" cm="1">
        <f t="array" ref="AC43">_xlfn.XLOOKUP(AC$1&amp;$R43,$C$3:$C$1662&amp;$D$3:$D$1662,$E$3:$E$1662,0,0,1)</f>
        <v>16600</v>
      </c>
      <c r="AM43" t="s">
        <v>924</v>
      </c>
      <c r="AN43" t="s">
        <v>881</v>
      </c>
      <c r="AO43">
        <v>284</v>
      </c>
      <c r="AP43">
        <v>298</v>
      </c>
      <c r="AQ43">
        <v>281</v>
      </c>
      <c r="AR43">
        <v>298</v>
      </c>
      <c r="AS43">
        <v>44600</v>
      </c>
      <c r="AU43" s="7">
        <f t="shared" si="3"/>
        <v>4.9295774647887258E-2</v>
      </c>
      <c r="AV43" s="7" t="str">
        <f t="shared" si="4"/>
        <v/>
      </c>
    </row>
    <row r="44" spans="3:48" x14ac:dyDescent="0.4">
      <c r="C44" t="s">
        <v>804</v>
      </c>
      <c r="D44" t="s">
        <v>546</v>
      </c>
      <c r="E44">
        <v>5400</v>
      </c>
      <c r="R44" t="s">
        <v>49</v>
      </c>
      <c r="S44" s="2">
        <f t="shared" si="1"/>
        <v>550560</v>
      </c>
      <c r="T44" s="2">
        <f t="shared" si="6"/>
        <v>115200</v>
      </c>
      <c r="U44" s="2">
        <f t="shared" si="6"/>
        <v>157700</v>
      </c>
      <c r="V44" s="2">
        <f t="shared" si="6"/>
        <v>228700</v>
      </c>
      <c r="W44" s="2">
        <f t="shared" si="6"/>
        <v>296800</v>
      </c>
      <c r="X44" s="2">
        <f t="shared" si="6"/>
        <v>1954400</v>
      </c>
      <c r="Y44" s="2" cm="1">
        <f t="array" ref="Y44">_xlfn.XLOOKUP(Y$1&amp;$R44,$C$3:$C$1662&amp;$D$3:$D$1662,$E$3:$E$1662,0,0,1)</f>
        <v>800</v>
      </c>
      <c r="Z44" s="2" cm="1">
        <f t="array" ref="Z44">_xlfn.XLOOKUP(Z$1&amp;$R44,$C$3:$C$1662&amp;$D$3:$D$1662,$E$3:$E$1662,0,0,1)</f>
        <v>1600</v>
      </c>
      <c r="AA44" s="2" cm="1">
        <f t="array" ref="AA44">_xlfn.XLOOKUP(AA$1&amp;$R44,$C$3:$C$1662&amp;$D$3:$D$1662,$E$3:$E$1662,0,0,1)</f>
        <v>1000</v>
      </c>
      <c r="AB44" s="2" cm="1">
        <f t="array" ref="AB44">_xlfn.XLOOKUP(AB$1&amp;$R44,$C$3:$C$1662&amp;$D$3:$D$1662,$E$3:$E$1662,0,0,1)</f>
        <v>2600</v>
      </c>
      <c r="AC44" s="2" cm="1">
        <f t="array" ref="AC44">_xlfn.XLOOKUP(AC$1&amp;$R44,$C$3:$C$1662&amp;$D$3:$D$1662,$E$3:$E$1662,0,0,1)</f>
        <v>10700</v>
      </c>
      <c r="AM44" t="s">
        <v>925</v>
      </c>
      <c r="AN44" t="s">
        <v>881</v>
      </c>
      <c r="AO44">
        <v>297</v>
      </c>
      <c r="AP44">
        <v>307</v>
      </c>
      <c r="AQ44">
        <v>291</v>
      </c>
      <c r="AR44">
        <v>302</v>
      </c>
      <c r="AS44">
        <v>68200</v>
      </c>
      <c r="AU44" s="7">
        <f t="shared" si="3"/>
        <v>1.3422818791946289E-2</v>
      </c>
      <c r="AV44" s="7" t="str">
        <f t="shared" si="4"/>
        <v/>
      </c>
    </row>
    <row r="45" spans="3:48" x14ac:dyDescent="0.4">
      <c r="C45" t="s">
        <v>804</v>
      </c>
      <c r="D45" t="s">
        <v>547</v>
      </c>
      <c r="E45">
        <v>16600</v>
      </c>
      <c r="R45" t="s">
        <v>242</v>
      </c>
      <c r="S45" s="2">
        <f t="shared" si="1"/>
        <v>553700</v>
      </c>
      <c r="T45" s="2">
        <f t="shared" si="6"/>
        <v>115800</v>
      </c>
      <c r="U45" s="2">
        <f t="shared" si="6"/>
        <v>158600</v>
      </c>
      <c r="V45" s="2">
        <f t="shared" si="6"/>
        <v>232100</v>
      </c>
      <c r="W45" s="2">
        <f t="shared" si="6"/>
        <v>301300</v>
      </c>
      <c r="X45" s="2">
        <f t="shared" si="6"/>
        <v>1960700</v>
      </c>
      <c r="Y45" s="2" cm="1">
        <f t="array" ref="Y45">_xlfn.XLOOKUP(Y$1&amp;$R45,$C$3:$C$1662&amp;$D$3:$D$1662,$E$3:$E$1662,0,0,1)</f>
        <v>600</v>
      </c>
      <c r="Z45" s="2" cm="1">
        <f t="array" ref="Z45">_xlfn.XLOOKUP(Z$1&amp;$R45,$C$3:$C$1662&amp;$D$3:$D$1662,$E$3:$E$1662,0,0,1)</f>
        <v>900</v>
      </c>
      <c r="AA45" s="2" cm="1">
        <f t="array" ref="AA45">_xlfn.XLOOKUP(AA$1&amp;$R45,$C$3:$C$1662&amp;$D$3:$D$1662,$E$3:$E$1662,0,0,1)</f>
        <v>3400</v>
      </c>
      <c r="AB45" s="2" cm="1">
        <f t="array" ref="AB45">_xlfn.XLOOKUP(AB$1&amp;$R45,$C$3:$C$1662&amp;$D$3:$D$1662,$E$3:$E$1662,0,0,1)</f>
        <v>4500</v>
      </c>
      <c r="AC45" s="2" cm="1">
        <f t="array" ref="AC45">_xlfn.XLOOKUP(AC$1&amp;$R45,$C$3:$C$1662&amp;$D$3:$D$1662,$E$3:$E$1662,0,0,1)</f>
        <v>6300</v>
      </c>
      <c r="AM45" t="s">
        <v>926</v>
      </c>
      <c r="AN45" t="s">
        <v>881</v>
      </c>
      <c r="AO45">
        <v>300</v>
      </c>
      <c r="AP45">
        <v>300</v>
      </c>
      <c r="AQ45">
        <v>293</v>
      </c>
      <c r="AR45">
        <v>295</v>
      </c>
      <c r="AS45">
        <v>28900</v>
      </c>
      <c r="AU45" s="7" t="str">
        <f t="shared" si="3"/>
        <v/>
      </c>
      <c r="AV45" s="7">
        <f t="shared" si="4"/>
        <v>-2.3178807947019875E-2</v>
      </c>
    </row>
    <row r="46" spans="3:48" x14ac:dyDescent="0.4">
      <c r="C46" t="s">
        <v>804</v>
      </c>
      <c r="D46" t="s">
        <v>548</v>
      </c>
      <c r="E46">
        <v>10700</v>
      </c>
      <c r="R46" t="s">
        <v>126</v>
      </c>
      <c r="S46" s="2">
        <f t="shared" si="1"/>
        <v>571000</v>
      </c>
      <c r="T46" s="2">
        <f t="shared" si="6"/>
        <v>116700</v>
      </c>
      <c r="U46" s="2">
        <f t="shared" si="6"/>
        <v>161600</v>
      </c>
      <c r="V46" s="2">
        <f t="shared" si="6"/>
        <v>232800</v>
      </c>
      <c r="W46" s="2">
        <f t="shared" si="6"/>
        <v>308300</v>
      </c>
      <c r="X46" s="2">
        <f t="shared" si="6"/>
        <v>2035600</v>
      </c>
      <c r="Y46" s="2" cm="1">
        <f t="array" ref="Y46">_xlfn.XLOOKUP(Y$1&amp;$R46,$C$3:$C$1662&amp;$D$3:$D$1662,$E$3:$E$1662,0,0,1)</f>
        <v>900</v>
      </c>
      <c r="Z46" s="2" cm="1">
        <f t="array" ref="Z46">_xlfn.XLOOKUP(Z$1&amp;$R46,$C$3:$C$1662&amp;$D$3:$D$1662,$E$3:$E$1662,0,0,1)</f>
        <v>3000</v>
      </c>
      <c r="AA46" s="2" cm="1">
        <f t="array" ref="AA46">_xlfn.XLOOKUP(AA$1&amp;$R46,$C$3:$C$1662&amp;$D$3:$D$1662,$E$3:$E$1662,0,0,1)</f>
        <v>700</v>
      </c>
      <c r="AB46" s="2" cm="1">
        <f t="array" ref="AB46">_xlfn.XLOOKUP(AB$1&amp;$R46,$C$3:$C$1662&amp;$D$3:$D$1662,$E$3:$E$1662,0,0,1)</f>
        <v>7000</v>
      </c>
      <c r="AC46" s="2" cm="1">
        <f t="array" ref="AC46">_xlfn.XLOOKUP(AC$1&amp;$R46,$C$3:$C$1662&amp;$D$3:$D$1662,$E$3:$E$1662,0,0,1)</f>
        <v>74900</v>
      </c>
      <c r="AM46" t="s">
        <v>927</v>
      </c>
      <c r="AN46" t="s">
        <v>881</v>
      </c>
      <c r="AO46">
        <v>296</v>
      </c>
      <c r="AP46">
        <v>296</v>
      </c>
      <c r="AQ46">
        <v>290</v>
      </c>
      <c r="AR46">
        <v>290</v>
      </c>
      <c r="AS46">
        <v>21800</v>
      </c>
      <c r="AU46" s="7" t="str">
        <f t="shared" si="3"/>
        <v/>
      </c>
      <c r="AV46" s="7">
        <f t="shared" si="4"/>
        <v>-1.6949152542372836E-2</v>
      </c>
    </row>
    <row r="47" spans="3:48" x14ac:dyDescent="0.4">
      <c r="C47" t="s">
        <v>804</v>
      </c>
      <c r="D47" t="s">
        <v>549</v>
      </c>
      <c r="E47">
        <v>6300</v>
      </c>
      <c r="R47" t="s">
        <v>170</v>
      </c>
      <c r="S47" s="2">
        <f t="shared" si="1"/>
        <v>592120</v>
      </c>
      <c r="T47" s="2">
        <f t="shared" si="6"/>
        <v>116900</v>
      </c>
      <c r="U47" s="2">
        <f t="shared" si="6"/>
        <v>162300</v>
      </c>
      <c r="V47" s="2">
        <f t="shared" si="6"/>
        <v>266900</v>
      </c>
      <c r="W47" s="2">
        <f t="shared" si="6"/>
        <v>316300</v>
      </c>
      <c r="X47" s="2">
        <f t="shared" si="6"/>
        <v>2098200</v>
      </c>
      <c r="Y47" s="2" cm="1">
        <f t="array" ref="Y47">_xlfn.XLOOKUP(Y$1&amp;$R47,$C$3:$C$1662&amp;$D$3:$D$1662,$E$3:$E$1662,0,0,1)</f>
        <v>200</v>
      </c>
      <c r="Z47" s="2" cm="1">
        <f t="array" ref="Z47">_xlfn.XLOOKUP(Z$1&amp;$R47,$C$3:$C$1662&amp;$D$3:$D$1662,$E$3:$E$1662,0,0,1)</f>
        <v>700</v>
      </c>
      <c r="AA47" s="2" cm="1">
        <f t="array" ref="AA47">_xlfn.XLOOKUP(AA$1&amp;$R47,$C$3:$C$1662&amp;$D$3:$D$1662,$E$3:$E$1662,0,0,1)</f>
        <v>34100</v>
      </c>
      <c r="AB47" s="2" cm="1">
        <f t="array" ref="AB47">_xlfn.XLOOKUP(AB$1&amp;$R47,$C$3:$C$1662&amp;$D$3:$D$1662,$E$3:$E$1662,0,0,1)</f>
        <v>8000</v>
      </c>
      <c r="AC47" s="2" cm="1">
        <f t="array" ref="AC47">_xlfn.XLOOKUP(AC$1&amp;$R47,$C$3:$C$1662&amp;$D$3:$D$1662,$E$3:$E$1662,0,0,1)</f>
        <v>62600</v>
      </c>
      <c r="AM47" t="s">
        <v>928</v>
      </c>
      <c r="AN47" t="s">
        <v>881</v>
      </c>
      <c r="AO47">
        <v>289</v>
      </c>
      <c r="AP47">
        <v>298</v>
      </c>
      <c r="AQ47">
        <v>288</v>
      </c>
      <c r="AR47">
        <v>295</v>
      </c>
      <c r="AS47">
        <v>11500</v>
      </c>
      <c r="AU47" s="7">
        <f t="shared" si="3"/>
        <v>1.7241379310344751E-2</v>
      </c>
      <c r="AV47" s="7" t="str">
        <f t="shared" si="4"/>
        <v/>
      </c>
    </row>
    <row r="48" spans="3:48" x14ac:dyDescent="0.4">
      <c r="C48" t="s">
        <v>804</v>
      </c>
      <c r="D48" t="s">
        <v>550</v>
      </c>
      <c r="E48">
        <v>74900</v>
      </c>
      <c r="R48" t="s">
        <v>174</v>
      </c>
      <c r="S48" s="2">
        <f t="shared" si="1"/>
        <v>606860</v>
      </c>
      <c r="T48" s="2">
        <f t="shared" si="6"/>
        <v>117000</v>
      </c>
      <c r="U48" s="2">
        <f t="shared" si="6"/>
        <v>165700</v>
      </c>
      <c r="V48" s="2">
        <f t="shared" si="6"/>
        <v>277000</v>
      </c>
      <c r="W48" s="2">
        <f t="shared" si="6"/>
        <v>318900</v>
      </c>
      <c r="X48" s="2">
        <f t="shared" si="6"/>
        <v>2155700</v>
      </c>
      <c r="Y48" s="2" cm="1">
        <f t="array" ref="Y48">_xlfn.XLOOKUP(Y$1&amp;$R48,$C$3:$C$1662&amp;$D$3:$D$1662,$E$3:$E$1662,0,0,1)</f>
        <v>100</v>
      </c>
      <c r="Z48" s="2" cm="1">
        <f t="array" ref="Z48">_xlfn.XLOOKUP(Z$1&amp;$R48,$C$3:$C$1662&amp;$D$3:$D$1662,$E$3:$E$1662,0,0,1)</f>
        <v>3400</v>
      </c>
      <c r="AA48" s="2" cm="1">
        <f t="array" ref="AA48">_xlfn.XLOOKUP(AA$1&amp;$R48,$C$3:$C$1662&amp;$D$3:$D$1662,$E$3:$E$1662,0,0,1)</f>
        <v>10100</v>
      </c>
      <c r="AB48" s="2" cm="1">
        <f t="array" ref="AB48">_xlfn.XLOOKUP(AB$1&amp;$R48,$C$3:$C$1662&amp;$D$3:$D$1662,$E$3:$E$1662,0,0,1)</f>
        <v>2600</v>
      </c>
      <c r="AC48" s="2" cm="1">
        <f t="array" ref="AC48">_xlfn.XLOOKUP(AC$1&amp;$R48,$C$3:$C$1662&amp;$D$3:$D$1662,$E$3:$E$1662,0,0,1)</f>
        <v>57500</v>
      </c>
      <c r="AM48" t="s">
        <v>929</v>
      </c>
      <c r="AN48" t="s">
        <v>881</v>
      </c>
      <c r="AO48">
        <v>290</v>
      </c>
      <c r="AP48">
        <v>300</v>
      </c>
      <c r="AQ48">
        <v>290</v>
      </c>
      <c r="AR48">
        <v>299</v>
      </c>
      <c r="AS48">
        <v>13300</v>
      </c>
      <c r="AU48" s="7">
        <f t="shared" si="3"/>
        <v>1.3559322033898313E-2</v>
      </c>
      <c r="AV48" s="7" t="str">
        <f t="shared" si="4"/>
        <v/>
      </c>
    </row>
    <row r="49" spans="3:48" x14ac:dyDescent="0.4">
      <c r="C49" t="s">
        <v>804</v>
      </c>
      <c r="D49" t="s">
        <v>551</v>
      </c>
      <c r="E49">
        <v>62600</v>
      </c>
      <c r="R49" t="s">
        <v>179</v>
      </c>
      <c r="S49" s="2">
        <f t="shared" si="1"/>
        <v>617880</v>
      </c>
      <c r="T49" s="2">
        <f t="shared" si="6"/>
        <v>117500</v>
      </c>
      <c r="U49" s="2">
        <f t="shared" si="6"/>
        <v>168100</v>
      </c>
      <c r="V49" s="2">
        <f t="shared" si="6"/>
        <v>294700</v>
      </c>
      <c r="W49" s="2">
        <f t="shared" si="6"/>
        <v>320500</v>
      </c>
      <c r="X49" s="2">
        <f t="shared" si="6"/>
        <v>2188600</v>
      </c>
      <c r="Y49" s="2" cm="1">
        <f t="array" ref="Y49">_xlfn.XLOOKUP(Y$1&amp;$R49,$C$3:$C$1662&amp;$D$3:$D$1662,$E$3:$E$1662,0,0,1)</f>
        <v>500</v>
      </c>
      <c r="Z49" s="2" cm="1">
        <f t="array" ref="Z49">_xlfn.XLOOKUP(Z$1&amp;$R49,$C$3:$C$1662&amp;$D$3:$D$1662,$E$3:$E$1662,0,0,1)</f>
        <v>2400</v>
      </c>
      <c r="AA49" s="2" cm="1">
        <f t="array" ref="AA49">_xlfn.XLOOKUP(AA$1&amp;$R49,$C$3:$C$1662&amp;$D$3:$D$1662,$E$3:$E$1662,0,0,1)</f>
        <v>17700</v>
      </c>
      <c r="AB49" s="2" cm="1">
        <f t="array" ref="AB49">_xlfn.XLOOKUP(AB$1&amp;$R49,$C$3:$C$1662&amp;$D$3:$D$1662,$E$3:$E$1662,0,0,1)</f>
        <v>1600</v>
      </c>
      <c r="AC49" s="2" cm="1">
        <f t="array" ref="AC49">_xlfn.XLOOKUP(AC$1&amp;$R49,$C$3:$C$1662&amp;$D$3:$D$1662,$E$3:$E$1662,0,0,1)</f>
        <v>32900</v>
      </c>
      <c r="AM49" t="s">
        <v>930</v>
      </c>
      <c r="AN49" t="s">
        <v>881</v>
      </c>
      <c r="AO49">
        <v>302</v>
      </c>
      <c r="AP49">
        <v>312</v>
      </c>
      <c r="AQ49">
        <v>301</v>
      </c>
      <c r="AR49">
        <v>307</v>
      </c>
      <c r="AS49">
        <v>57500</v>
      </c>
      <c r="AU49" s="7">
        <f t="shared" si="3"/>
        <v>2.6755852842809347E-2</v>
      </c>
      <c r="AV49" s="7" t="str">
        <f t="shared" si="4"/>
        <v/>
      </c>
    </row>
    <row r="50" spans="3:48" x14ac:dyDescent="0.4">
      <c r="C50" t="s">
        <v>804</v>
      </c>
      <c r="D50" t="s">
        <v>552</v>
      </c>
      <c r="E50">
        <v>57500</v>
      </c>
      <c r="R50" t="s">
        <v>223</v>
      </c>
      <c r="S50" s="2">
        <f t="shared" si="1"/>
        <v>627840</v>
      </c>
      <c r="T50" s="2">
        <f t="shared" si="6"/>
        <v>118600</v>
      </c>
      <c r="U50" s="2">
        <f t="shared" si="6"/>
        <v>172400</v>
      </c>
      <c r="V50" s="2">
        <f t="shared" si="6"/>
        <v>311800</v>
      </c>
      <c r="W50" s="2">
        <f t="shared" si="6"/>
        <v>321400</v>
      </c>
      <c r="X50" s="2">
        <f t="shared" si="6"/>
        <v>2215000</v>
      </c>
      <c r="Y50" s="2" cm="1">
        <f t="array" ref="Y50">_xlfn.XLOOKUP(Y$1&amp;$R50,$C$3:$C$1662&amp;$D$3:$D$1662,$E$3:$E$1662,0,0,1)</f>
        <v>1100</v>
      </c>
      <c r="Z50" s="2" cm="1">
        <f t="array" ref="Z50">_xlfn.XLOOKUP(Z$1&amp;$R50,$C$3:$C$1662&amp;$D$3:$D$1662,$E$3:$E$1662,0,0,1)</f>
        <v>4300</v>
      </c>
      <c r="AA50" s="2" cm="1">
        <f t="array" ref="AA50">_xlfn.XLOOKUP(AA$1&amp;$R50,$C$3:$C$1662&amp;$D$3:$D$1662,$E$3:$E$1662,0,0,1)</f>
        <v>17100</v>
      </c>
      <c r="AB50" s="2" cm="1">
        <f t="array" ref="AB50">_xlfn.XLOOKUP(AB$1&amp;$R50,$C$3:$C$1662&amp;$D$3:$D$1662,$E$3:$E$1662,0,0,1)</f>
        <v>900</v>
      </c>
      <c r="AC50" s="2" cm="1">
        <f t="array" ref="AC50">_xlfn.XLOOKUP(AC$1&amp;$R50,$C$3:$C$1662&amp;$D$3:$D$1662,$E$3:$E$1662,0,0,1)</f>
        <v>26400</v>
      </c>
      <c r="AM50" t="s">
        <v>931</v>
      </c>
      <c r="AN50" t="s">
        <v>881</v>
      </c>
      <c r="AO50">
        <v>314</v>
      </c>
      <c r="AP50">
        <v>314</v>
      </c>
      <c r="AQ50">
        <v>301</v>
      </c>
      <c r="AR50">
        <v>307</v>
      </c>
      <c r="AS50">
        <v>49200</v>
      </c>
      <c r="AU50" s="7" t="str">
        <f t="shared" si="3"/>
        <v/>
      </c>
      <c r="AV50" s="7" t="str">
        <f t="shared" si="4"/>
        <v/>
      </c>
    </row>
    <row r="51" spans="3:48" x14ac:dyDescent="0.4">
      <c r="C51" t="s">
        <v>804</v>
      </c>
      <c r="D51" t="s">
        <v>553</v>
      </c>
      <c r="E51">
        <v>32900</v>
      </c>
      <c r="R51" t="s">
        <v>208</v>
      </c>
      <c r="S51" s="2">
        <f t="shared" si="1"/>
        <v>639560</v>
      </c>
      <c r="T51" s="2">
        <f t="shared" si="6"/>
        <v>120900</v>
      </c>
      <c r="U51" s="2">
        <f t="shared" si="6"/>
        <v>172600</v>
      </c>
      <c r="V51" s="2">
        <f t="shared" si="6"/>
        <v>337600</v>
      </c>
      <c r="W51" s="2">
        <f t="shared" si="6"/>
        <v>327500</v>
      </c>
      <c r="X51" s="2">
        <f t="shared" si="6"/>
        <v>2239200</v>
      </c>
      <c r="Y51" s="2" cm="1">
        <f t="array" ref="Y51">_xlfn.XLOOKUP(Y$1&amp;$R51,$C$3:$C$1662&amp;$D$3:$D$1662,$E$3:$E$1662,0,0,1)</f>
        <v>2300</v>
      </c>
      <c r="Z51" s="2" cm="1">
        <f t="array" ref="Z51">_xlfn.XLOOKUP(Z$1&amp;$R51,$C$3:$C$1662&amp;$D$3:$D$1662,$E$3:$E$1662,0,0,1)</f>
        <v>200</v>
      </c>
      <c r="AA51" s="2" cm="1">
        <f t="array" ref="AA51">_xlfn.XLOOKUP(AA$1&amp;$R51,$C$3:$C$1662&amp;$D$3:$D$1662,$E$3:$E$1662,0,0,1)</f>
        <v>25800</v>
      </c>
      <c r="AB51" s="2" cm="1">
        <f t="array" ref="AB51">_xlfn.XLOOKUP(AB$1&amp;$R51,$C$3:$C$1662&amp;$D$3:$D$1662,$E$3:$E$1662,0,0,1)</f>
        <v>6100</v>
      </c>
      <c r="AC51" s="2" cm="1">
        <f t="array" ref="AC51">_xlfn.XLOOKUP(AC$1&amp;$R51,$C$3:$C$1662&amp;$D$3:$D$1662,$E$3:$E$1662,0,0,1)</f>
        <v>24200</v>
      </c>
      <c r="AM51" t="s">
        <v>932</v>
      </c>
      <c r="AN51" t="s">
        <v>881</v>
      </c>
      <c r="AO51">
        <v>323</v>
      </c>
      <c r="AP51">
        <v>329</v>
      </c>
      <c r="AQ51">
        <v>300</v>
      </c>
      <c r="AR51">
        <v>305</v>
      </c>
      <c r="AS51">
        <v>601200</v>
      </c>
      <c r="AU51" s="7" t="str">
        <f t="shared" si="3"/>
        <v/>
      </c>
      <c r="AV51" s="7">
        <f t="shared" si="4"/>
        <v>-6.514657980456029E-3</v>
      </c>
    </row>
    <row r="52" spans="3:48" x14ac:dyDescent="0.4">
      <c r="C52" t="s">
        <v>804</v>
      </c>
      <c r="D52" t="s">
        <v>554</v>
      </c>
      <c r="E52">
        <v>26400</v>
      </c>
      <c r="R52" t="s">
        <v>160</v>
      </c>
      <c r="S52" s="2">
        <f t="shared" si="1"/>
        <v>644680</v>
      </c>
      <c r="T52" s="2">
        <f t="shared" ref="T52:X67" si="7">T51+Y52</f>
        <v>121100</v>
      </c>
      <c r="U52" s="2">
        <f t="shared" si="7"/>
        <v>173400</v>
      </c>
      <c r="V52" s="2">
        <f t="shared" si="7"/>
        <v>344500</v>
      </c>
      <c r="W52" s="2">
        <f t="shared" si="7"/>
        <v>328600</v>
      </c>
      <c r="X52" s="2">
        <f t="shared" si="7"/>
        <v>2255800</v>
      </c>
      <c r="Y52" s="2" cm="1">
        <f t="array" ref="Y52">_xlfn.XLOOKUP(Y$1&amp;$R52,$C$3:$C$1662&amp;$D$3:$D$1662,$E$3:$E$1662,0,0,1)</f>
        <v>200</v>
      </c>
      <c r="Z52" s="2" cm="1">
        <f t="array" ref="Z52">_xlfn.XLOOKUP(Z$1&amp;$R52,$C$3:$C$1662&amp;$D$3:$D$1662,$E$3:$E$1662,0,0,1)</f>
        <v>800</v>
      </c>
      <c r="AA52" s="2" cm="1">
        <f t="array" ref="AA52">_xlfn.XLOOKUP(AA$1&amp;$R52,$C$3:$C$1662&amp;$D$3:$D$1662,$E$3:$E$1662,0,0,1)</f>
        <v>6900</v>
      </c>
      <c r="AB52" s="2" cm="1">
        <f t="array" ref="AB52">_xlfn.XLOOKUP(AB$1&amp;$R52,$C$3:$C$1662&amp;$D$3:$D$1662,$E$3:$E$1662,0,0,1)</f>
        <v>1100</v>
      </c>
      <c r="AC52" s="2" cm="1">
        <f t="array" ref="AC52">_xlfn.XLOOKUP(AC$1&amp;$R52,$C$3:$C$1662&amp;$D$3:$D$1662,$E$3:$E$1662,0,0,1)</f>
        <v>16600</v>
      </c>
      <c r="AM52" t="s">
        <v>933</v>
      </c>
      <c r="AN52" t="s">
        <v>881</v>
      </c>
      <c r="AO52">
        <v>305</v>
      </c>
      <c r="AP52">
        <v>305</v>
      </c>
      <c r="AQ52">
        <v>294</v>
      </c>
      <c r="AR52">
        <v>296</v>
      </c>
      <c r="AS52">
        <v>83200</v>
      </c>
      <c r="AU52" s="7" t="str">
        <f t="shared" si="3"/>
        <v/>
      </c>
      <c r="AV52" s="7">
        <f t="shared" si="4"/>
        <v>-2.9508196721311442E-2</v>
      </c>
    </row>
    <row r="53" spans="3:48" x14ac:dyDescent="0.4">
      <c r="C53" t="s">
        <v>804</v>
      </c>
      <c r="D53" t="s">
        <v>555</v>
      </c>
      <c r="E53">
        <v>24200</v>
      </c>
      <c r="R53" t="s">
        <v>168</v>
      </c>
      <c r="S53" s="2">
        <f t="shared" si="1"/>
        <v>653960</v>
      </c>
      <c r="T53" s="2">
        <f t="shared" si="7"/>
        <v>121700</v>
      </c>
      <c r="U53" s="2">
        <f t="shared" si="7"/>
        <v>175900</v>
      </c>
      <c r="V53" s="2">
        <f t="shared" si="7"/>
        <v>354400</v>
      </c>
      <c r="W53" s="2">
        <f t="shared" si="7"/>
        <v>329400</v>
      </c>
      <c r="X53" s="2">
        <f t="shared" si="7"/>
        <v>2288400</v>
      </c>
      <c r="Y53" s="2" cm="1">
        <f t="array" ref="Y53">_xlfn.XLOOKUP(Y$1&amp;$R53,$C$3:$C$1662&amp;$D$3:$D$1662,$E$3:$E$1662,0,0,1)</f>
        <v>600</v>
      </c>
      <c r="Z53" s="2" cm="1">
        <f t="array" ref="Z53">_xlfn.XLOOKUP(Z$1&amp;$R53,$C$3:$C$1662&amp;$D$3:$D$1662,$E$3:$E$1662,0,0,1)</f>
        <v>2500</v>
      </c>
      <c r="AA53" s="2" cm="1">
        <f t="array" ref="AA53">_xlfn.XLOOKUP(AA$1&amp;$R53,$C$3:$C$1662&amp;$D$3:$D$1662,$E$3:$E$1662,0,0,1)</f>
        <v>9900</v>
      </c>
      <c r="AB53" s="2" cm="1">
        <f t="array" ref="AB53">_xlfn.XLOOKUP(AB$1&amp;$R53,$C$3:$C$1662&amp;$D$3:$D$1662,$E$3:$E$1662,0,0,1)</f>
        <v>800</v>
      </c>
      <c r="AC53" s="2" cm="1">
        <f t="array" ref="AC53">_xlfn.XLOOKUP(AC$1&amp;$R53,$C$3:$C$1662&amp;$D$3:$D$1662,$E$3:$E$1662,0,0,1)</f>
        <v>32600</v>
      </c>
      <c r="AM53" t="s">
        <v>934</v>
      </c>
      <c r="AN53" t="s">
        <v>881</v>
      </c>
      <c r="AO53">
        <v>294</v>
      </c>
      <c r="AP53">
        <v>297</v>
      </c>
      <c r="AQ53">
        <v>291</v>
      </c>
      <c r="AR53">
        <v>291</v>
      </c>
      <c r="AS53">
        <v>48300</v>
      </c>
      <c r="AU53" s="7" t="str">
        <f t="shared" si="3"/>
        <v/>
      </c>
      <c r="AV53" s="7">
        <f t="shared" si="4"/>
        <v>-1.6891891891891886E-2</v>
      </c>
    </row>
    <row r="54" spans="3:48" x14ac:dyDescent="0.4">
      <c r="C54" t="s">
        <v>804</v>
      </c>
      <c r="D54" t="s">
        <v>556</v>
      </c>
      <c r="E54">
        <v>16600</v>
      </c>
      <c r="R54" t="s">
        <v>167</v>
      </c>
      <c r="S54" s="2">
        <f t="shared" si="1"/>
        <v>658480</v>
      </c>
      <c r="T54" s="2">
        <f t="shared" si="7"/>
        <v>121800</v>
      </c>
      <c r="U54" s="2">
        <f t="shared" si="7"/>
        <v>176100</v>
      </c>
      <c r="V54" s="2">
        <f t="shared" si="7"/>
        <v>356100</v>
      </c>
      <c r="W54" s="2">
        <f t="shared" si="7"/>
        <v>330100</v>
      </c>
      <c r="X54" s="2">
        <f t="shared" si="7"/>
        <v>2308300</v>
      </c>
      <c r="Y54" s="2" cm="1">
        <f t="array" ref="Y54">_xlfn.XLOOKUP(Y$1&amp;$R54,$C$3:$C$1662&amp;$D$3:$D$1662,$E$3:$E$1662,0,0,1)</f>
        <v>100</v>
      </c>
      <c r="Z54" s="2" cm="1">
        <f t="array" ref="Z54">_xlfn.XLOOKUP(Z$1&amp;$R54,$C$3:$C$1662&amp;$D$3:$D$1662,$E$3:$E$1662,0,0,1)</f>
        <v>200</v>
      </c>
      <c r="AA54" s="2" cm="1">
        <f t="array" ref="AA54">_xlfn.XLOOKUP(AA$1&amp;$R54,$C$3:$C$1662&amp;$D$3:$D$1662,$E$3:$E$1662,0,0,1)</f>
        <v>1700</v>
      </c>
      <c r="AB54" s="2" cm="1">
        <f t="array" ref="AB54">_xlfn.XLOOKUP(AB$1&amp;$R54,$C$3:$C$1662&amp;$D$3:$D$1662,$E$3:$E$1662,0,0,1)</f>
        <v>700</v>
      </c>
      <c r="AC54" s="2" cm="1">
        <f t="array" ref="AC54">_xlfn.XLOOKUP(AC$1&amp;$R54,$C$3:$C$1662&amp;$D$3:$D$1662,$E$3:$E$1662,0,0,1)</f>
        <v>19900</v>
      </c>
      <c r="AM54" t="s">
        <v>935</v>
      </c>
      <c r="AN54" t="s">
        <v>881</v>
      </c>
      <c r="AO54">
        <v>298</v>
      </c>
      <c r="AP54">
        <v>306</v>
      </c>
      <c r="AQ54">
        <v>295</v>
      </c>
      <c r="AR54">
        <v>306</v>
      </c>
      <c r="AS54">
        <v>143300</v>
      </c>
      <c r="AU54" s="7">
        <f t="shared" si="3"/>
        <v>5.1546391752577359E-2</v>
      </c>
      <c r="AV54" s="7" t="str">
        <f t="shared" si="4"/>
        <v/>
      </c>
    </row>
    <row r="55" spans="3:48" x14ac:dyDescent="0.4">
      <c r="C55" t="s">
        <v>804</v>
      </c>
      <c r="D55" t="s">
        <v>557</v>
      </c>
      <c r="E55">
        <v>32600</v>
      </c>
      <c r="R55" t="s">
        <v>218</v>
      </c>
      <c r="S55" s="2">
        <f t="shared" si="1"/>
        <v>660400</v>
      </c>
      <c r="T55" s="2">
        <f t="shared" si="7"/>
        <v>121900</v>
      </c>
      <c r="U55" s="2">
        <f t="shared" si="7"/>
        <v>178200</v>
      </c>
      <c r="V55" s="2">
        <f t="shared" si="7"/>
        <v>358200</v>
      </c>
      <c r="W55" s="2">
        <f t="shared" si="7"/>
        <v>330600</v>
      </c>
      <c r="X55" s="2">
        <f t="shared" si="7"/>
        <v>2313100</v>
      </c>
      <c r="Y55" s="2" cm="1">
        <f t="array" ref="Y55">_xlfn.XLOOKUP(Y$1&amp;$R55,$C$3:$C$1662&amp;$D$3:$D$1662,$E$3:$E$1662,0,0,1)</f>
        <v>100</v>
      </c>
      <c r="Z55" s="2" cm="1">
        <f t="array" ref="Z55">_xlfn.XLOOKUP(Z$1&amp;$R55,$C$3:$C$1662&amp;$D$3:$D$1662,$E$3:$E$1662,0,0,1)</f>
        <v>2100</v>
      </c>
      <c r="AA55" s="2" cm="1">
        <f t="array" ref="AA55">_xlfn.XLOOKUP(AA$1&amp;$R55,$C$3:$C$1662&amp;$D$3:$D$1662,$E$3:$E$1662,0,0,1)</f>
        <v>2100</v>
      </c>
      <c r="AB55" s="2" cm="1">
        <f t="array" ref="AB55">_xlfn.XLOOKUP(AB$1&amp;$R55,$C$3:$C$1662&amp;$D$3:$D$1662,$E$3:$E$1662,0,0,1)</f>
        <v>500</v>
      </c>
      <c r="AC55" s="2" cm="1">
        <f t="array" ref="AC55">_xlfn.XLOOKUP(AC$1&amp;$R55,$C$3:$C$1662&amp;$D$3:$D$1662,$E$3:$E$1662,0,0,1)</f>
        <v>4800</v>
      </c>
      <c r="AM55" t="s">
        <v>936</v>
      </c>
      <c r="AN55" t="s">
        <v>881</v>
      </c>
      <c r="AO55">
        <v>304</v>
      </c>
      <c r="AP55">
        <v>304</v>
      </c>
      <c r="AQ55">
        <v>295</v>
      </c>
      <c r="AR55">
        <v>298</v>
      </c>
      <c r="AS55">
        <v>66600</v>
      </c>
      <c r="AU55" s="7" t="str">
        <f t="shared" si="3"/>
        <v/>
      </c>
      <c r="AV55" s="7">
        <f t="shared" si="4"/>
        <v>-2.6143790849673221E-2</v>
      </c>
    </row>
    <row r="56" spans="3:48" x14ac:dyDescent="0.4">
      <c r="C56" t="s">
        <v>804</v>
      </c>
      <c r="D56" t="s">
        <v>558</v>
      </c>
      <c r="E56">
        <v>19900</v>
      </c>
      <c r="R56" t="s">
        <v>238</v>
      </c>
      <c r="S56" s="2">
        <f t="shared" si="1"/>
        <v>666260</v>
      </c>
      <c r="T56" s="2">
        <f t="shared" si="7"/>
        <v>122500</v>
      </c>
      <c r="U56" s="2">
        <f t="shared" si="7"/>
        <v>179100</v>
      </c>
      <c r="V56" s="2">
        <f t="shared" si="7"/>
        <v>362200</v>
      </c>
      <c r="W56" s="2">
        <f t="shared" si="7"/>
        <v>340700</v>
      </c>
      <c r="X56" s="2">
        <f t="shared" si="7"/>
        <v>2326800</v>
      </c>
      <c r="Y56" s="2" cm="1">
        <f t="array" ref="Y56">_xlfn.XLOOKUP(Y$1&amp;$R56,$C$3:$C$1662&amp;$D$3:$D$1662,$E$3:$E$1662,0,0,1)</f>
        <v>600</v>
      </c>
      <c r="Z56" s="2" cm="1">
        <f t="array" ref="Z56">_xlfn.XLOOKUP(Z$1&amp;$R56,$C$3:$C$1662&amp;$D$3:$D$1662,$E$3:$E$1662,0,0,1)</f>
        <v>900</v>
      </c>
      <c r="AA56" s="2" cm="1">
        <f t="array" ref="AA56">_xlfn.XLOOKUP(AA$1&amp;$R56,$C$3:$C$1662&amp;$D$3:$D$1662,$E$3:$E$1662,0,0,1)</f>
        <v>4000</v>
      </c>
      <c r="AB56" s="2" cm="1">
        <f t="array" ref="AB56">_xlfn.XLOOKUP(AB$1&amp;$R56,$C$3:$C$1662&amp;$D$3:$D$1662,$E$3:$E$1662,0,0,1)</f>
        <v>10100</v>
      </c>
      <c r="AC56" s="2" cm="1">
        <f t="array" ref="AC56">_xlfn.XLOOKUP(AC$1&amp;$R56,$C$3:$C$1662&amp;$D$3:$D$1662,$E$3:$E$1662,0,0,1)</f>
        <v>13700</v>
      </c>
      <c r="AM56" t="s">
        <v>937</v>
      </c>
      <c r="AN56" t="s">
        <v>881</v>
      </c>
      <c r="AO56">
        <v>298</v>
      </c>
      <c r="AP56">
        <v>300</v>
      </c>
      <c r="AQ56">
        <v>295</v>
      </c>
      <c r="AR56">
        <v>300</v>
      </c>
      <c r="AS56">
        <v>25300</v>
      </c>
      <c r="AU56" s="7">
        <f t="shared" si="3"/>
        <v>6.7114093959732557E-3</v>
      </c>
      <c r="AV56" s="7" t="str">
        <f t="shared" si="4"/>
        <v/>
      </c>
    </row>
    <row r="57" spans="3:48" x14ac:dyDescent="0.4">
      <c r="C57" t="s">
        <v>804</v>
      </c>
      <c r="D57" t="s">
        <v>559</v>
      </c>
      <c r="E57">
        <v>4800</v>
      </c>
      <c r="R57" t="s">
        <v>240</v>
      </c>
      <c r="S57" s="2">
        <f t="shared" si="1"/>
        <v>671000</v>
      </c>
      <c r="T57" s="2">
        <f t="shared" si="7"/>
        <v>123900</v>
      </c>
      <c r="U57" s="2">
        <f t="shared" si="7"/>
        <v>182700</v>
      </c>
      <c r="V57" s="2">
        <f t="shared" si="7"/>
        <v>363100</v>
      </c>
      <c r="W57" s="2">
        <f t="shared" si="7"/>
        <v>346800</v>
      </c>
      <c r="X57" s="2">
        <f t="shared" si="7"/>
        <v>2338500</v>
      </c>
      <c r="Y57" s="2" cm="1">
        <f t="array" ref="Y57">_xlfn.XLOOKUP(Y$1&amp;$R57,$C$3:$C$1662&amp;$D$3:$D$1662,$E$3:$E$1662,0,0,1)</f>
        <v>1400</v>
      </c>
      <c r="Z57" s="2" cm="1">
        <f t="array" ref="Z57">_xlfn.XLOOKUP(Z$1&amp;$R57,$C$3:$C$1662&amp;$D$3:$D$1662,$E$3:$E$1662,0,0,1)</f>
        <v>3600</v>
      </c>
      <c r="AA57" s="2" cm="1">
        <f t="array" ref="AA57">_xlfn.XLOOKUP(AA$1&amp;$R57,$C$3:$C$1662&amp;$D$3:$D$1662,$E$3:$E$1662,0,0,1)</f>
        <v>900</v>
      </c>
      <c r="AB57" s="2" cm="1">
        <f t="array" ref="AB57">_xlfn.XLOOKUP(AB$1&amp;$R57,$C$3:$C$1662&amp;$D$3:$D$1662,$E$3:$E$1662,0,0,1)</f>
        <v>6100</v>
      </c>
      <c r="AC57" s="2" cm="1">
        <f t="array" ref="AC57">_xlfn.XLOOKUP(AC$1&amp;$R57,$C$3:$C$1662&amp;$D$3:$D$1662,$E$3:$E$1662,0,0,1)</f>
        <v>11700</v>
      </c>
      <c r="AM57" t="s">
        <v>938</v>
      </c>
      <c r="AN57" t="s">
        <v>881</v>
      </c>
      <c r="AO57">
        <v>305</v>
      </c>
      <c r="AP57">
        <v>305</v>
      </c>
      <c r="AQ57">
        <v>296</v>
      </c>
      <c r="AR57">
        <v>296</v>
      </c>
      <c r="AS57">
        <v>37300</v>
      </c>
      <c r="AU57" s="7" t="str">
        <f t="shared" si="3"/>
        <v/>
      </c>
      <c r="AV57" s="7">
        <f t="shared" si="4"/>
        <v>-1.3333333333333308E-2</v>
      </c>
    </row>
    <row r="58" spans="3:48" x14ac:dyDescent="0.4">
      <c r="C58" t="s">
        <v>804</v>
      </c>
      <c r="D58" t="s">
        <v>560</v>
      </c>
      <c r="E58">
        <v>13700</v>
      </c>
      <c r="R58" t="s">
        <v>198</v>
      </c>
      <c r="S58" s="2">
        <f t="shared" si="1"/>
        <v>676940</v>
      </c>
      <c r="T58" s="2">
        <f t="shared" si="7"/>
        <v>124700</v>
      </c>
      <c r="U58" s="2">
        <f t="shared" si="7"/>
        <v>190100</v>
      </c>
      <c r="V58" s="2">
        <f t="shared" si="7"/>
        <v>363900</v>
      </c>
      <c r="W58" s="2">
        <f t="shared" si="7"/>
        <v>353400</v>
      </c>
      <c r="X58" s="2">
        <f t="shared" si="7"/>
        <v>2352600</v>
      </c>
      <c r="Y58" s="2" cm="1">
        <f t="array" ref="Y58">_xlfn.XLOOKUP(Y$1&amp;$R58,$C$3:$C$1662&amp;$D$3:$D$1662,$E$3:$E$1662,0,0,1)</f>
        <v>800</v>
      </c>
      <c r="Z58" s="2" cm="1">
        <f t="array" ref="Z58">_xlfn.XLOOKUP(Z$1&amp;$R58,$C$3:$C$1662&amp;$D$3:$D$1662,$E$3:$E$1662,0,0,1)</f>
        <v>7400</v>
      </c>
      <c r="AA58" s="2" cm="1">
        <f t="array" ref="AA58">_xlfn.XLOOKUP(AA$1&amp;$R58,$C$3:$C$1662&amp;$D$3:$D$1662,$E$3:$E$1662,0,0,1)</f>
        <v>800</v>
      </c>
      <c r="AB58" s="2" cm="1">
        <f t="array" ref="AB58">_xlfn.XLOOKUP(AB$1&amp;$R58,$C$3:$C$1662&amp;$D$3:$D$1662,$E$3:$E$1662,0,0,1)</f>
        <v>6600</v>
      </c>
      <c r="AC58" s="2" cm="1">
        <f t="array" ref="AC58">_xlfn.XLOOKUP(AC$1&amp;$R58,$C$3:$C$1662&amp;$D$3:$D$1662,$E$3:$E$1662,0,0,1)</f>
        <v>14100</v>
      </c>
      <c r="AM58" t="s">
        <v>939</v>
      </c>
      <c r="AN58" t="s">
        <v>881</v>
      </c>
      <c r="AO58">
        <v>299</v>
      </c>
      <c r="AP58">
        <v>299</v>
      </c>
      <c r="AQ58">
        <v>290</v>
      </c>
      <c r="AR58">
        <v>290</v>
      </c>
      <c r="AS58">
        <v>32600</v>
      </c>
      <c r="AU58" s="7" t="str">
        <f t="shared" si="3"/>
        <v/>
      </c>
      <c r="AV58" s="7">
        <f t="shared" si="4"/>
        <v>-2.0270270270270285E-2</v>
      </c>
    </row>
    <row r="59" spans="3:48" x14ac:dyDescent="0.4">
      <c r="C59" t="s">
        <v>804</v>
      </c>
      <c r="D59" t="s">
        <v>561</v>
      </c>
      <c r="E59">
        <v>11700</v>
      </c>
      <c r="R59" t="s">
        <v>251</v>
      </c>
      <c r="S59" s="2">
        <f t="shared" si="1"/>
        <v>681960</v>
      </c>
      <c r="T59" s="2">
        <f t="shared" si="7"/>
        <v>124700</v>
      </c>
      <c r="U59" s="2">
        <f t="shared" si="7"/>
        <v>199600</v>
      </c>
      <c r="V59" s="2">
        <f t="shared" si="7"/>
        <v>365900</v>
      </c>
      <c r="W59" s="2">
        <f t="shared" si="7"/>
        <v>355300</v>
      </c>
      <c r="X59" s="2">
        <f t="shared" si="7"/>
        <v>2364300</v>
      </c>
      <c r="Y59" s="2" cm="1">
        <f t="array" ref="Y59">_xlfn.XLOOKUP(Y$1&amp;$R59,$C$3:$C$1662&amp;$D$3:$D$1662,$E$3:$E$1662,0,0,1)</f>
        <v>0</v>
      </c>
      <c r="Z59" s="2" cm="1">
        <f t="array" ref="Z59">_xlfn.XLOOKUP(Z$1&amp;$R59,$C$3:$C$1662&amp;$D$3:$D$1662,$E$3:$E$1662,0,0,1)</f>
        <v>9500</v>
      </c>
      <c r="AA59" s="2" cm="1">
        <f t="array" ref="AA59">_xlfn.XLOOKUP(AA$1&amp;$R59,$C$3:$C$1662&amp;$D$3:$D$1662,$E$3:$E$1662,0,0,1)</f>
        <v>2000</v>
      </c>
      <c r="AB59" s="2" cm="1">
        <f t="array" ref="AB59">_xlfn.XLOOKUP(AB$1&amp;$R59,$C$3:$C$1662&amp;$D$3:$D$1662,$E$3:$E$1662,0,0,1)</f>
        <v>1900</v>
      </c>
      <c r="AC59" s="2" cm="1">
        <f t="array" ref="AC59">_xlfn.XLOOKUP(AC$1&amp;$R59,$C$3:$C$1662&amp;$D$3:$D$1662,$E$3:$E$1662,0,0,1)</f>
        <v>11700</v>
      </c>
      <c r="AM59" t="s">
        <v>940</v>
      </c>
      <c r="AN59" t="s">
        <v>881</v>
      </c>
      <c r="AO59">
        <v>288</v>
      </c>
      <c r="AP59">
        <v>290</v>
      </c>
      <c r="AQ59">
        <v>282</v>
      </c>
      <c r="AR59">
        <v>284</v>
      </c>
      <c r="AS59">
        <v>55400</v>
      </c>
      <c r="AU59" s="7" t="str">
        <f t="shared" si="3"/>
        <v/>
      </c>
      <c r="AV59" s="7">
        <f t="shared" si="4"/>
        <v>-2.0689655172413834E-2</v>
      </c>
    </row>
    <row r="60" spans="3:48" x14ac:dyDescent="0.4">
      <c r="C60" t="s">
        <v>804</v>
      </c>
      <c r="D60" t="s">
        <v>562</v>
      </c>
      <c r="E60">
        <v>14100</v>
      </c>
      <c r="R60" t="s">
        <v>259</v>
      </c>
      <c r="S60" s="2">
        <f t="shared" si="1"/>
        <v>687440</v>
      </c>
      <c r="T60" s="2">
        <f t="shared" si="7"/>
        <v>125700</v>
      </c>
      <c r="U60" s="2">
        <f t="shared" si="7"/>
        <v>211700</v>
      </c>
      <c r="V60" s="2">
        <f t="shared" si="7"/>
        <v>369100</v>
      </c>
      <c r="W60" s="2">
        <f t="shared" si="7"/>
        <v>356000</v>
      </c>
      <c r="X60" s="2">
        <f t="shared" si="7"/>
        <v>2374700</v>
      </c>
      <c r="Y60" s="2" cm="1">
        <f t="array" ref="Y60">_xlfn.XLOOKUP(Y$1&amp;$R60,$C$3:$C$1662&amp;$D$3:$D$1662,$E$3:$E$1662,0,0,1)</f>
        <v>1000</v>
      </c>
      <c r="Z60" s="2" cm="1">
        <f t="array" ref="Z60">_xlfn.XLOOKUP(Z$1&amp;$R60,$C$3:$C$1662&amp;$D$3:$D$1662,$E$3:$E$1662,0,0,1)</f>
        <v>12100</v>
      </c>
      <c r="AA60" s="2" cm="1">
        <f t="array" ref="AA60">_xlfn.XLOOKUP(AA$1&amp;$R60,$C$3:$C$1662&amp;$D$3:$D$1662,$E$3:$E$1662,0,0,1)</f>
        <v>3200</v>
      </c>
      <c r="AB60" s="2" cm="1">
        <f t="array" ref="AB60">_xlfn.XLOOKUP(AB$1&amp;$R60,$C$3:$C$1662&amp;$D$3:$D$1662,$E$3:$E$1662,0,0,1)</f>
        <v>700</v>
      </c>
      <c r="AC60" s="2" cm="1">
        <f t="array" ref="AC60">_xlfn.XLOOKUP(AC$1&amp;$R60,$C$3:$C$1662&amp;$D$3:$D$1662,$E$3:$E$1662,0,0,1)</f>
        <v>10400</v>
      </c>
      <c r="AM60" t="s">
        <v>941</v>
      </c>
      <c r="AN60" t="s">
        <v>881</v>
      </c>
      <c r="AO60">
        <v>284</v>
      </c>
      <c r="AP60">
        <v>286</v>
      </c>
      <c r="AQ60">
        <v>281</v>
      </c>
      <c r="AR60">
        <v>283</v>
      </c>
      <c r="AS60">
        <v>34100</v>
      </c>
      <c r="AU60" s="7" t="str">
        <f t="shared" si="3"/>
        <v/>
      </c>
      <c r="AV60" s="7">
        <f t="shared" si="4"/>
        <v>-3.5211267605633756E-3</v>
      </c>
    </row>
    <row r="61" spans="3:48" x14ac:dyDescent="0.4">
      <c r="C61" t="s">
        <v>804</v>
      </c>
      <c r="D61" t="s">
        <v>563</v>
      </c>
      <c r="E61">
        <v>11700</v>
      </c>
      <c r="R61" t="s">
        <v>80</v>
      </c>
      <c r="S61" s="2">
        <f t="shared" si="1"/>
        <v>690980</v>
      </c>
      <c r="T61" s="2">
        <f t="shared" si="7"/>
        <v>127000</v>
      </c>
      <c r="U61" s="2">
        <f t="shared" si="7"/>
        <v>214500</v>
      </c>
      <c r="V61" s="2">
        <f t="shared" si="7"/>
        <v>377000</v>
      </c>
      <c r="W61" s="2">
        <f t="shared" si="7"/>
        <v>356100</v>
      </c>
      <c r="X61" s="2">
        <f t="shared" si="7"/>
        <v>2380300</v>
      </c>
      <c r="Y61" s="2" cm="1">
        <f t="array" ref="Y61">_xlfn.XLOOKUP(Y$1&amp;$R61,$C$3:$C$1662&amp;$D$3:$D$1662,$E$3:$E$1662,0,0,1)</f>
        <v>1300</v>
      </c>
      <c r="Z61" s="2" cm="1">
        <f t="array" ref="Z61">_xlfn.XLOOKUP(Z$1&amp;$R61,$C$3:$C$1662&amp;$D$3:$D$1662,$E$3:$E$1662,0,0,1)</f>
        <v>2800</v>
      </c>
      <c r="AA61" s="2" cm="1">
        <f t="array" ref="AA61">_xlfn.XLOOKUP(AA$1&amp;$R61,$C$3:$C$1662&amp;$D$3:$D$1662,$E$3:$E$1662,0,0,1)</f>
        <v>7900</v>
      </c>
      <c r="AB61" s="2" cm="1">
        <f t="array" ref="AB61">_xlfn.XLOOKUP(AB$1&amp;$R61,$C$3:$C$1662&amp;$D$3:$D$1662,$E$3:$E$1662,0,0,1)</f>
        <v>100</v>
      </c>
      <c r="AC61" s="2" cm="1">
        <f t="array" ref="AC61">_xlfn.XLOOKUP(AC$1&amp;$R61,$C$3:$C$1662&amp;$D$3:$D$1662,$E$3:$E$1662,0,0,1)</f>
        <v>5600</v>
      </c>
      <c r="AM61" t="s">
        <v>942</v>
      </c>
      <c r="AN61" t="s">
        <v>881</v>
      </c>
      <c r="AO61">
        <v>283</v>
      </c>
      <c r="AP61">
        <v>284</v>
      </c>
      <c r="AQ61">
        <v>280</v>
      </c>
      <c r="AR61">
        <v>280</v>
      </c>
      <c r="AS61">
        <v>24200</v>
      </c>
      <c r="AU61" s="7" t="str">
        <f t="shared" si="3"/>
        <v/>
      </c>
      <c r="AV61" s="7">
        <f t="shared" si="4"/>
        <v>-1.0600706713780883E-2</v>
      </c>
    </row>
    <row r="62" spans="3:48" x14ac:dyDescent="0.4">
      <c r="C62" t="s">
        <v>804</v>
      </c>
      <c r="D62" t="s">
        <v>564</v>
      </c>
      <c r="E62">
        <v>10400</v>
      </c>
      <c r="R62" t="s">
        <v>206</v>
      </c>
      <c r="S62" s="2">
        <f t="shared" si="1"/>
        <v>694480</v>
      </c>
      <c r="T62" s="2">
        <f t="shared" si="7"/>
        <v>128300</v>
      </c>
      <c r="U62" s="2">
        <f t="shared" si="7"/>
        <v>216200</v>
      </c>
      <c r="V62" s="2">
        <f t="shared" si="7"/>
        <v>383400</v>
      </c>
      <c r="W62" s="2">
        <f t="shared" si="7"/>
        <v>356700</v>
      </c>
      <c r="X62" s="2">
        <f t="shared" si="7"/>
        <v>2387800</v>
      </c>
      <c r="Y62" s="2" cm="1">
        <f t="array" ref="Y62">_xlfn.XLOOKUP(Y$1&amp;$R62,$C$3:$C$1662&amp;$D$3:$D$1662,$E$3:$E$1662,0,0,1)</f>
        <v>1300</v>
      </c>
      <c r="Z62" s="2" cm="1">
        <f t="array" ref="Z62">_xlfn.XLOOKUP(Z$1&amp;$R62,$C$3:$C$1662&amp;$D$3:$D$1662,$E$3:$E$1662,0,0,1)</f>
        <v>1700</v>
      </c>
      <c r="AA62" s="2" cm="1">
        <f t="array" ref="AA62">_xlfn.XLOOKUP(AA$1&amp;$R62,$C$3:$C$1662&amp;$D$3:$D$1662,$E$3:$E$1662,0,0,1)</f>
        <v>6400</v>
      </c>
      <c r="AB62" s="2" cm="1">
        <f t="array" ref="AB62">_xlfn.XLOOKUP(AB$1&amp;$R62,$C$3:$C$1662&amp;$D$3:$D$1662,$E$3:$E$1662,0,0,1)</f>
        <v>600</v>
      </c>
      <c r="AC62" s="2" cm="1">
        <f t="array" ref="AC62">_xlfn.XLOOKUP(AC$1&amp;$R62,$C$3:$C$1662&amp;$D$3:$D$1662,$E$3:$E$1662,0,0,1)</f>
        <v>7500</v>
      </c>
      <c r="AM62" t="s">
        <v>943</v>
      </c>
      <c r="AN62" t="s">
        <v>881</v>
      </c>
      <c r="AO62">
        <v>274</v>
      </c>
      <c r="AP62">
        <v>279</v>
      </c>
      <c r="AQ62">
        <v>263</v>
      </c>
      <c r="AR62">
        <v>279</v>
      </c>
      <c r="AS62">
        <v>61200</v>
      </c>
      <c r="AU62" s="7" t="str">
        <f t="shared" si="3"/>
        <v/>
      </c>
      <c r="AV62" s="7">
        <f t="shared" si="4"/>
        <v>-3.5714285714285587E-3</v>
      </c>
    </row>
    <row r="63" spans="3:48" x14ac:dyDescent="0.4">
      <c r="C63" t="s">
        <v>804</v>
      </c>
      <c r="D63" t="s">
        <v>565</v>
      </c>
      <c r="E63">
        <v>5600</v>
      </c>
      <c r="R63" t="s">
        <v>178</v>
      </c>
      <c r="S63" s="2">
        <f t="shared" si="1"/>
        <v>696660</v>
      </c>
      <c r="T63" s="2">
        <f t="shared" si="7"/>
        <v>128500</v>
      </c>
      <c r="U63" s="2">
        <f t="shared" si="7"/>
        <v>216700</v>
      </c>
      <c r="V63" s="2">
        <f t="shared" si="7"/>
        <v>387500</v>
      </c>
      <c r="W63" s="2">
        <f t="shared" si="7"/>
        <v>359200</v>
      </c>
      <c r="X63" s="2">
        <f t="shared" si="7"/>
        <v>2391400</v>
      </c>
      <c r="Y63" s="2" cm="1">
        <f t="array" ref="Y63">_xlfn.XLOOKUP(Y$1&amp;$R63,$C$3:$C$1662&amp;$D$3:$D$1662,$E$3:$E$1662,0,0,1)</f>
        <v>200</v>
      </c>
      <c r="Z63" s="2" cm="1">
        <f t="array" ref="Z63">_xlfn.XLOOKUP(Z$1&amp;$R63,$C$3:$C$1662&amp;$D$3:$D$1662,$E$3:$E$1662,0,0,1)</f>
        <v>500</v>
      </c>
      <c r="AA63" s="2" cm="1">
        <f t="array" ref="AA63">_xlfn.XLOOKUP(AA$1&amp;$R63,$C$3:$C$1662&amp;$D$3:$D$1662,$E$3:$E$1662,0,0,1)</f>
        <v>4100</v>
      </c>
      <c r="AB63" s="2" cm="1">
        <f t="array" ref="AB63">_xlfn.XLOOKUP(AB$1&amp;$R63,$C$3:$C$1662&amp;$D$3:$D$1662,$E$3:$E$1662,0,0,1)</f>
        <v>2500</v>
      </c>
      <c r="AC63" s="2" cm="1">
        <f t="array" ref="AC63">_xlfn.XLOOKUP(AC$1&amp;$R63,$C$3:$C$1662&amp;$D$3:$D$1662,$E$3:$E$1662,0,0,1)</f>
        <v>3600</v>
      </c>
      <c r="AM63" t="s">
        <v>944</v>
      </c>
      <c r="AN63" t="s">
        <v>881</v>
      </c>
      <c r="AO63">
        <v>276</v>
      </c>
      <c r="AP63">
        <v>279</v>
      </c>
      <c r="AQ63">
        <v>275</v>
      </c>
      <c r="AR63">
        <v>276</v>
      </c>
      <c r="AS63">
        <v>37200</v>
      </c>
      <c r="AU63" s="7" t="str">
        <f t="shared" si="3"/>
        <v/>
      </c>
      <c r="AV63" s="7">
        <f t="shared" si="4"/>
        <v>-1.0752688172043001E-2</v>
      </c>
    </row>
    <row r="64" spans="3:48" x14ac:dyDescent="0.4">
      <c r="C64" t="s">
        <v>804</v>
      </c>
      <c r="D64" t="s">
        <v>566</v>
      </c>
      <c r="E64">
        <v>7500</v>
      </c>
      <c r="R64" t="s">
        <v>183</v>
      </c>
      <c r="S64" s="2">
        <f t="shared" si="1"/>
        <v>700840</v>
      </c>
      <c r="T64" s="2">
        <f t="shared" si="7"/>
        <v>132400</v>
      </c>
      <c r="U64" s="2">
        <f t="shared" si="7"/>
        <v>216700</v>
      </c>
      <c r="V64" s="2">
        <f t="shared" si="7"/>
        <v>388300</v>
      </c>
      <c r="W64" s="2">
        <f t="shared" si="7"/>
        <v>365400</v>
      </c>
      <c r="X64" s="2">
        <f t="shared" si="7"/>
        <v>2401400</v>
      </c>
      <c r="Y64" s="2" cm="1">
        <f t="array" ref="Y64">_xlfn.XLOOKUP(Y$1&amp;$R64,$C$3:$C$1662&amp;$D$3:$D$1662,$E$3:$E$1662,0,0,1)</f>
        <v>3900</v>
      </c>
      <c r="Z64" s="2" cm="1">
        <f t="array" ref="Z64">_xlfn.XLOOKUP(Z$1&amp;$R64,$C$3:$C$1662&amp;$D$3:$D$1662,$E$3:$E$1662,0,0,1)</f>
        <v>0</v>
      </c>
      <c r="AA64" s="2" cm="1">
        <f t="array" ref="AA64">_xlfn.XLOOKUP(AA$1&amp;$R64,$C$3:$C$1662&amp;$D$3:$D$1662,$E$3:$E$1662,0,0,1)</f>
        <v>800</v>
      </c>
      <c r="AB64" s="2" cm="1">
        <f t="array" ref="AB64">_xlfn.XLOOKUP(AB$1&amp;$R64,$C$3:$C$1662&amp;$D$3:$D$1662,$E$3:$E$1662,0,0,1)</f>
        <v>6200</v>
      </c>
      <c r="AC64" s="2" cm="1">
        <f t="array" ref="AC64">_xlfn.XLOOKUP(AC$1&amp;$R64,$C$3:$C$1662&amp;$D$3:$D$1662,$E$3:$E$1662,0,0,1)</f>
        <v>10000</v>
      </c>
      <c r="AM64" t="s">
        <v>945</v>
      </c>
      <c r="AN64" t="s">
        <v>881</v>
      </c>
      <c r="AO64">
        <v>276</v>
      </c>
      <c r="AP64">
        <v>280</v>
      </c>
      <c r="AQ64">
        <v>270</v>
      </c>
      <c r="AR64">
        <v>271</v>
      </c>
      <c r="AS64">
        <v>43500</v>
      </c>
      <c r="AU64" s="7" t="str">
        <f t="shared" si="3"/>
        <v/>
      </c>
      <c r="AV64" s="7">
        <f t="shared" si="4"/>
        <v>-1.8115942028985477E-2</v>
      </c>
    </row>
    <row r="65" spans="3:48" x14ac:dyDescent="0.4">
      <c r="C65" t="s">
        <v>804</v>
      </c>
      <c r="D65" t="s">
        <v>567</v>
      </c>
      <c r="E65">
        <v>3600</v>
      </c>
      <c r="R65" t="s">
        <v>64</v>
      </c>
      <c r="S65" s="2">
        <f t="shared" si="1"/>
        <v>703320</v>
      </c>
      <c r="T65" s="2">
        <f t="shared" si="7"/>
        <v>132900</v>
      </c>
      <c r="U65" s="2">
        <f t="shared" si="7"/>
        <v>218400</v>
      </c>
      <c r="V65" s="2">
        <f t="shared" si="7"/>
        <v>388800</v>
      </c>
      <c r="W65" s="2">
        <f t="shared" si="7"/>
        <v>365700</v>
      </c>
      <c r="X65" s="2">
        <f t="shared" si="7"/>
        <v>2410800</v>
      </c>
      <c r="Y65" s="2" cm="1">
        <f t="array" ref="Y65">_xlfn.XLOOKUP(Y$1&amp;$R65,$C$3:$C$1662&amp;$D$3:$D$1662,$E$3:$E$1662,0,0,1)</f>
        <v>500</v>
      </c>
      <c r="Z65" s="2" cm="1">
        <f t="array" ref="Z65">_xlfn.XLOOKUP(Z$1&amp;$R65,$C$3:$C$1662&amp;$D$3:$D$1662,$E$3:$E$1662,0,0,1)</f>
        <v>1700</v>
      </c>
      <c r="AA65" s="2" cm="1">
        <f t="array" ref="AA65">_xlfn.XLOOKUP(AA$1&amp;$R65,$C$3:$C$1662&amp;$D$3:$D$1662,$E$3:$E$1662,0,0,1)</f>
        <v>500</v>
      </c>
      <c r="AB65" s="2" cm="1">
        <f t="array" ref="AB65">_xlfn.XLOOKUP(AB$1&amp;$R65,$C$3:$C$1662&amp;$D$3:$D$1662,$E$3:$E$1662,0,0,1)</f>
        <v>300</v>
      </c>
      <c r="AC65" s="2" cm="1">
        <f t="array" ref="AC65">_xlfn.XLOOKUP(AC$1&amp;$R65,$C$3:$C$1662&amp;$D$3:$D$1662,$E$3:$E$1662,0,0,1)</f>
        <v>9400</v>
      </c>
      <c r="AM65" t="s">
        <v>946</v>
      </c>
      <c r="AN65" t="s">
        <v>881</v>
      </c>
      <c r="AO65">
        <v>271</v>
      </c>
      <c r="AP65">
        <v>271</v>
      </c>
      <c r="AQ65">
        <v>267</v>
      </c>
      <c r="AR65">
        <v>269</v>
      </c>
      <c r="AS65">
        <v>48300</v>
      </c>
      <c r="AU65" s="7" t="str">
        <f t="shared" si="3"/>
        <v/>
      </c>
      <c r="AV65" s="7">
        <f t="shared" si="4"/>
        <v>-7.3800738007380184E-3</v>
      </c>
    </row>
    <row r="66" spans="3:48" x14ac:dyDescent="0.4">
      <c r="C66" t="s">
        <v>804</v>
      </c>
      <c r="D66" t="s">
        <v>568</v>
      </c>
      <c r="E66">
        <v>10000</v>
      </c>
      <c r="R66" t="s">
        <v>294</v>
      </c>
      <c r="S66" s="2">
        <f t="shared" si="1"/>
        <v>705540</v>
      </c>
      <c r="T66" s="2">
        <f t="shared" si="7"/>
        <v>133000</v>
      </c>
      <c r="U66" s="2">
        <f t="shared" si="7"/>
        <v>219400</v>
      </c>
      <c r="V66" s="2">
        <f t="shared" si="7"/>
        <v>390400</v>
      </c>
      <c r="W66" s="2">
        <f t="shared" si="7"/>
        <v>372000</v>
      </c>
      <c r="X66" s="2">
        <f t="shared" si="7"/>
        <v>2412900</v>
      </c>
      <c r="Y66" s="2" cm="1">
        <f t="array" ref="Y66">_xlfn.XLOOKUP(Y$1&amp;$R66,$C$3:$C$1662&amp;$D$3:$D$1662,$E$3:$E$1662,0,0,1)</f>
        <v>100</v>
      </c>
      <c r="Z66" s="2" cm="1">
        <f t="array" ref="Z66">_xlfn.XLOOKUP(Z$1&amp;$R66,$C$3:$C$1662&amp;$D$3:$D$1662,$E$3:$E$1662,0,0,1)</f>
        <v>1000</v>
      </c>
      <c r="AA66" s="2" cm="1">
        <f t="array" ref="AA66">_xlfn.XLOOKUP(AA$1&amp;$R66,$C$3:$C$1662&amp;$D$3:$D$1662,$E$3:$E$1662,0,0,1)</f>
        <v>1600</v>
      </c>
      <c r="AB66" s="2" cm="1">
        <f t="array" ref="AB66">_xlfn.XLOOKUP(AB$1&amp;$R66,$C$3:$C$1662&amp;$D$3:$D$1662,$E$3:$E$1662,0,0,1)</f>
        <v>6300</v>
      </c>
      <c r="AC66" s="2" cm="1">
        <f t="array" ref="AC66">_xlfn.XLOOKUP(AC$1&amp;$R66,$C$3:$C$1662&amp;$D$3:$D$1662,$E$3:$E$1662,0,0,1)</f>
        <v>2100</v>
      </c>
      <c r="AM66" t="s">
        <v>947</v>
      </c>
      <c r="AN66" t="s">
        <v>881</v>
      </c>
      <c r="AO66">
        <v>270</v>
      </c>
      <c r="AP66">
        <v>275</v>
      </c>
      <c r="AQ66">
        <v>269</v>
      </c>
      <c r="AR66">
        <v>272</v>
      </c>
      <c r="AS66">
        <v>109800</v>
      </c>
      <c r="AU66" s="7">
        <f t="shared" si="3"/>
        <v>1.1152416356877248E-2</v>
      </c>
      <c r="AV66" s="7" t="str">
        <f t="shared" si="4"/>
        <v/>
      </c>
    </row>
    <row r="67" spans="3:48" x14ac:dyDescent="0.4">
      <c r="C67" t="s">
        <v>804</v>
      </c>
      <c r="D67" t="s">
        <v>569</v>
      </c>
      <c r="E67">
        <v>9400</v>
      </c>
      <c r="R67" t="s">
        <v>29</v>
      </c>
      <c r="S67" s="2">
        <f t="shared" ref="S67:S130" si="8">IFERROR(AVERAGEIFS(T67:X67,T67:X67,"&gt;0"),0)</f>
        <v>710560</v>
      </c>
      <c r="T67" s="2">
        <f t="shared" si="7"/>
        <v>135700</v>
      </c>
      <c r="U67" s="2">
        <f t="shared" si="7"/>
        <v>219600</v>
      </c>
      <c r="V67" s="2">
        <f t="shared" si="7"/>
        <v>391400</v>
      </c>
      <c r="W67" s="2">
        <f t="shared" si="7"/>
        <v>377700</v>
      </c>
      <c r="X67" s="2">
        <f t="shared" si="7"/>
        <v>2428400</v>
      </c>
      <c r="Y67" s="2" cm="1">
        <f t="array" ref="Y67">_xlfn.XLOOKUP(Y$1&amp;$R67,$C$3:$C$1662&amp;$D$3:$D$1662,$E$3:$E$1662,0,0,1)</f>
        <v>2700</v>
      </c>
      <c r="Z67" s="2" cm="1">
        <f t="array" ref="Z67">_xlfn.XLOOKUP(Z$1&amp;$R67,$C$3:$C$1662&amp;$D$3:$D$1662,$E$3:$E$1662,0,0,1)</f>
        <v>200</v>
      </c>
      <c r="AA67" s="2" cm="1">
        <f t="array" ref="AA67">_xlfn.XLOOKUP(AA$1&amp;$R67,$C$3:$C$1662&amp;$D$3:$D$1662,$E$3:$E$1662,0,0,1)</f>
        <v>1000</v>
      </c>
      <c r="AB67" s="2" cm="1">
        <f t="array" ref="AB67">_xlfn.XLOOKUP(AB$1&amp;$R67,$C$3:$C$1662&amp;$D$3:$D$1662,$E$3:$E$1662,0,0,1)</f>
        <v>5700</v>
      </c>
      <c r="AC67" s="2" cm="1">
        <f t="array" ref="AC67">_xlfn.XLOOKUP(AC$1&amp;$R67,$C$3:$C$1662&amp;$D$3:$D$1662,$E$3:$E$1662,0,0,1)</f>
        <v>15500</v>
      </c>
      <c r="AM67" t="s">
        <v>948</v>
      </c>
      <c r="AN67" t="s">
        <v>881</v>
      </c>
      <c r="AO67">
        <v>272</v>
      </c>
      <c r="AP67">
        <v>277</v>
      </c>
      <c r="AQ67">
        <v>268</v>
      </c>
      <c r="AR67">
        <v>268</v>
      </c>
      <c r="AS67">
        <v>53300</v>
      </c>
      <c r="AU67" s="7" t="str">
        <f t="shared" si="3"/>
        <v/>
      </c>
      <c r="AV67" s="7">
        <f t="shared" si="4"/>
        <v>-1.4705882352941124E-2</v>
      </c>
    </row>
    <row r="68" spans="3:48" x14ac:dyDescent="0.4">
      <c r="C68" t="s">
        <v>804</v>
      </c>
      <c r="D68" t="s">
        <v>570</v>
      </c>
      <c r="E68">
        <v>2100</v>
      </c>
      <c r="R68" t="s">
        <v>17</v>
      </c>
      <c r="S68" s="2">
        <f t="shared" si="8"/>
        <v>715280</v>
      </c>
      <c r="T68" s="2">
        <f t="shared" ref="T68:X83" si="9">T67+Y68</f>
        <v>136900</v>
      </c>
      <c r="U68" s="2">
        <f t="shared" si="9"/>
        <v>220000</v>
      </c>
      <c r="V68" s="2">
        <f t="shared" si="9"/>
        <v>401300</v>
      </c>
      <c r="W68" s="2">
        <f t="shared" si="9"/>
        <v>381600</v>
      </c>
      <c r="X68" s="2">
        <f t="shared" si="9"/>
        <v>2436600</v>
      </c>
      <c r="Y68" s="2" cm="1">
        <f t="array" ref="Y68">_xlfn.XLOOKUP(Y$1&amp;$R68,$C$3:$C$1662&amp;$D$3:$D$1662,$E$3:$E$1662,0,0,1)</f>
        <v>1200</v>
      </c>
      <c r="Z68" s="2" cm="1">
        <f t="array" ref="Z68">_xlfn.XLOOKUP(Z$1&amp;$R68,$C$3:$C$1662&amp;$D$3:$D$1662,$E$3:$E$1662,0,0,1)</f>
        <v>400</v>
      </c>
      <c r="AA68" s="2" cm="1">
        <f t="array" ref="AA68">_xlfn.XLOOKUP(AA$1&amp;$R68,$C$3:$C$1662&amp;$D$3:$D$1662,$E$3:$E$1662,0,0,1)</f>
        <v>9900</v>
      </c>
      <c r="AB68" s="2" cm="1">
        <f t="array" ref="AB68">_xlfn.XLOOKUP(AB$1&amp;$R68,$C$3:$C$1662&amp;$D$3:$D$1662,$E$3:$E$1662,0,0,1)</f>
        <v>3900</v>
      </c>
      <c r="AC68" s="2" cm="1">
        <f t="array" ref="AC68">_xlfn.XLOOKUP(AC$1&amp;$R68,$C$3:$C$1662&amp;$D$3:$D$1662,$E$3:$E$1662,0,0,1)</f>
        <v>8200</v>
      </c>
      <c r="AM68" t="s">
        <v>949</v>
      </c>
      <c r="AN68" t="s">
        <v>881</v>
      </c>
      <c r="AO68">
        <v>292</v>
      </c>
      <c r="AP68">
        <v>293</v>
      </c>
      <c r="AQ68">
        <v>277</v>
      </c>
      <c r="AR68">
        <v>293</v>
      </c>
      <c r="AS68">
        <v>241100</v>
      </c>
      <c r="AU68" s="7">
        <f t="shared" ref="AU68:AU101" si="10">IF(AR67&lt;AR68,AR68/AR67-1,"")</f>
        <v>9.3283582089552342E-2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571</v>
      </c>
      <c r="E69">
        <v>15500</v>
      </c>
      <c r="R69" t="s">
        <v>58</v>
      </c>
      <c r="S69" s="2">
        <f t="shared" si="8"/>
        <v>718840</v>
      </c>
      <c r="T69" s="2">
        <f t="shared" si="9"/>
        <v>137400</v>
      </c>
      <c r="U69" s="2">
        <f t="shared" si="9"/>
        <v>222900</v>
      </c>
      <c r="V69" s="2">
        <f t="shared" si="9"/>
        <v>407900</v>
      </c>
      <c r="W69" s="2">
        <f t="shared" si="9"/>
        <v>382300</v>
      </c>
      <c r="X69" s="2">
        <f t="shared" si="9"/>
        <v>2443700</v>
      </c>
      <c r="Y69" s="2" cm="1">
        <f t="array" ref="Y69">_xlfn.XLOOKUP(Y$1&amp;$R69,$C$3:$C$1662&amp;$D$3:$D$1662,$E$3:$E$1662,0,0,1)</f>
        <v>500</v>
      </c>
      <c r="Z69" s="2" cm="1">
        <f t="array" ref="Z69">_xlfn.XLOOKUP(Z$1&amp;$R69,$C$3:$C$1662&amp;$D$3:$D$1662,$E$3:$E$1662,0,0,1)</f>
        <v>2900</v>
      </c>
      <c r="AA69" s="2" cm="1">
        <f t="array" ref="AA69">_xlfn.XLOOKUP(AA$1&amp;$R69,$C$3:$C$1662&amp;$D$3:$D$1662,$E$3:$E$1662,0,0,1)</f>
        <v>6600</v>
      </c>
      <c r="AB69" s="2" cm="1">
        <f t="array" ref="AB69">_xlfn.XLOOKUP(AB$1&amp;$R69,$C$3:$C$1662&amp;$D$3:$D$1662,$E$3:$E$1662,0,0,1)</f>
        <v>700</v>
      </c>
      <c r="AC69" s="2" cm="1">
        <f t="array" ref="AC69">_xlfn.XLOOKUP(AC$1&amp;$R69,$C$3:$C$1662&amp;$D$3:$D$1662,$E$3:$E$1662,0,0,1)</f>
        <v>7100</v>
      </c>
      <c r="AM69" t="s">
        <v>950</v>
      </c>
      <c r="AN69" t="s">
        <v>881</v>
      </c>
      <c r="AO69">
        <v>298</v>
      </c>
      <c r="AP69">
        <v>305</v>
      </c>
      <c r="AQ69">
        <v>292</v>
      </c>
      <c r="AR69">
        <v>297</v>
      </c>
      <c r="AS69">
        <v>110500</v>
      </c>
      <c r="AU69" s="7">
        <f t="shared" si="10"/>
        <v>1.3651877133105783E-2</v>
      </c>
      <c r="AV69" s="7" t="str">
        <f t="shared" si="11"/>
        <v/>
      </c>
    </row>
    <row r="70" spans="3:48" x14ac:dyDescent="0.4">
      <c r="C70" t="s">
        <v>804</v>
      </c>
      <c r="D70" t="s">
        <v>572</v>
      </c>
      <c r="E70">
        <v>8200</v>
      </c>
      <c r="R70" t="s">
        <v>125</v>
      </c>
      <c r="S70" s="2">
        <f t="shared" si="8"/>
        <v>727460</v>
      </c>
      <c r="T70" s="2">
        <f t="shared" si="9"/>
        <v>137900</v>
      </c>
      <c r="U70" s="2">
        <f t="shared" si="9"/>
        <v>223900</v>
      </c>
      <c r="V70" s="2">
        <f t="shared" si="9"/>
        <v>412800</v>
      </c>
      <c r="W70" s="2">
        <f t="shared" si="9"/>
        <v>386100</v>
      </c>
      <c r="X70" s="2">
        <f t="shared" si="9"/>
        <v>2476600</v>
      </c>
      <c r="Y70" s="2" cm="1">
        <f t="array" ref="Y70">_xlfn.XLOOKUP(Y$1&amp;$R70,$C$3:$C$1662&amp;$D$3:$D$1662,$E$3:$E$1662,0,0,1)</f>
        <v>500</v>
      </c>
      <c r="Z70" s="2" cm="1">
        <f t="array" ref="Z70">_xlfn.XLOOKUP(Z$1&amp;$R70,$C$3:$C$1662&amp;$D$3:$D$1662,$E$3:$E$1662,0,0,1)</f>
        <v>1000</v>
      </c>
      <c r="AA70" s="2" cm="1">
        <f t="array" ref="AA70">_xlfn.XLOOKUP(AA$1&amp;$R70,$C$3:$C$1662&amp;$D$3:$D$1662,$E$3:$E$1662,0,0,1)</f>
        <v>4900</v>
      </c>
      <c r="AB70" s="2" cm="1">
        <f t="array" ref="AB70">_xlfn.XLOOKUP(AB$1&amp;$R70,$C$3:$C$1662&amp;$D$3:$D$1662,$E$3:$E$1662,0,0,1)</f>
        <v>3800</v>
      </c>
      <c r="AC70" s="2" cm="1">
        <f t="array" ref="AC70">_xlfn.XLOOKUP(AC$1&amp;$R70,$C$3:$C$1662&amp;$D$3:$D$1662,$E$3:$E$1662,0,0,1)</f>
        <v>32900</v>
      </c>
      <c r="AM70" t="s">
        <v>951</v>
      </c>
      <c r="AN70" t="s">
        <v>881</v>
      </c>
      <c r="AO70">
        <v>302</v>
      </c>
      <c r="AP70">
        <v>304</v>
      </c>
      <c r="AQ70">
        <v>297</v>
      </c>
      <c r="AR70">
        <v>299</v>
      </c>
      <c r="AS70">
        <v>39200</v>
      </c>
      <c r="AU70" s="7">
        <f t="shared" si="10"/>
        <v>6.7340067340067034E-3</v>
      </c>
      <c r="AV70" s="7" t="str">
        <f t="shared" si="11"/>
        <v/>
      </c>
    </row>
    <row r="71" spans="3:48" x14ac:dyDescent="0.4">
      <c r="C71" t="s">
        <v>804</v>
      </c>
      <c r="D71" t="s">
        <v>573</v>
      </c>
      <c r="E71">
        <v>7100</v>
      </c>
      <c r="R71" t="s">
        <v>13</v>
      </c>
      <c r="S71" s="2">
        <f t="shared" si="8"/>
        <v>732520</v>
      </c>
      <c r="T71" s="2">
        <f t="shared" si="9"/>
        <v>139500</v>
      </c>
      <c r="U71" s="2">
        <f t="shared" si="9"/>
        <v>223900</v>
      </c>
      <c r="V71" s="2">
        <f t="shared" si="9"/>
        <v>413400</v>
      </c>
      <c r="W71" s="2">
        <f t="shared" si="9"/>
        <v>387100</v>
      </c>
      <c r="X71" s="2">
        <f t="shared" si="9"/>
        <v>2498700</v>
      </c>
      <c r="Y71" s="2" cm="1">
        <f t="array" ref="Y71">_xlfn.XLOOKUP(Y$1&amp;$R71,$C$3:$C$1662&amp;$D$3:$D$1662,$E$3:$E$1662,0,0,1)</f>
        <v>1600</v>
      </c>
      <c r="Z71" s="2" cm="1">
        <f t="array" ref="Z71">_xlfn.XLOOKUP(Z$1&amp;$R71,$C$3:$C$1662&amp;$D$3:$D$1662,$E$3:$E$1662,0,0,1)</f>
        <v>0</v>
      </c>
      <c r="AA71" s="2" cm="1">
        <f t="array" ref="AA71">_xlfn.XLOOKUP(AA$1&amp;$R71,$C$3:$C$1662&amp;$D$3:$D$1662,$E$3:$E$1662,0,0,1)</f>
        <v>600</v>
      </c>
      <c r="AB71" s="2" cm="1">
        <f t="array" ref="AB71">_xlfn.XLOOKUP(AB$1&amp;$R71,$C$3:$C$1662&amp;$D$3:$D$1662,$E$3:$E$1662,0,0,1)</f>
        <v>1000</v>
      </c>
      <c r="AC71" s="2" cm="1">
        <f t="array" ref="AC71">_xlfn.XLOOKUP(AC$1&amp;$R71,$C$3:$C$1662&amp;$D$3:$D$1662,$E$3:$E$1662,0,0,1)</f>
        <v>22100</v>
      </c>
      <c r="AM71" t="s">
        <v>952</v>
      </c>
      <c r="AN71" t="s">
        <v>881</v>
      </c>
      <c r="AO71">
        <v>310</v>
      </c>
      <c r="AP71">
        <v>311</v>
      </c>
      <c r="AQ71">
        <v>296</v>
      </c>
      <c r="AR71">
        <v>311</v>
      </c>
      <c r="AS71">
        <v>214400</v>
      </c>
      <c r="AU71" s="7">
        <f t="shared" si="10"/>
        <v>4.013377926421402E-2</v>
      </c>
      <c r="AV71" s="7" t="str">
        <f t="shared" si="11"/>
        <v/>
      </c>
    </row>
    <row r="72" spans="3:48" x14ac:dyDescent="0.4">
      <c r="C72" t="s">
        <v>804</v>
      </c>
      <c r="D72" t="s">
        <v>574</v>
      </c>
      <c r="E72">
        <v>32900</v>
      </c>
      <c r="R72" t="s">
        <v>87</v>
      </c>
      <c r="S72" s="2">
        <f t="shared" si="8"/>
        <v>737220</v>
      </c>
      <c r="T72" s="2">
        <f t="shared" si="9"/>
        <v>140700</v>
      </c>
      <c r="U72" s="2">
        <f t="shared" si="9"/>
        <v>226300</v>
      </c>
      <c r="V72" s="2">
        <f t="shared" si="9"/>
        <v>413900</v>
      </c>
      <c r="W72" s="2">
        <f t="shared" si="9"/>
        <v>391000</v>
      </c>
      <c r="X72" s="2">
        <f t="shared" si="9"/>
        <v>2514200</v>
      </c>
      <c r="Y72" s="2" cm="1">
        <f t="array" ref="Y72">_xlfn.XLOOKUP(Y$1&amp;$R72,$C$3:$C$1662&amp;$D$3:$D$1662,$E$3:$E$1662,0,0,1)</f>
        <v>1200</v>
      </c>
      <c r="Z72" s="2" cm="1">
        <f t="array" ref="Z72">_xlfn.XLOOKUP(Z$1&amp;$R72,$C$3:$C$1662&amp;$D$3:$D$1662,$E$3:$E$1662,0,0,1)</f>
        <v>2400</v>
      </c>
      <c r="AA72" s="2" cm="1">
        <f t="array" ref="AA72">_xlfn.XLOOKUP(AA$1&amp;$R72,$C$3:$C$1662&amp;$D$3:$D$1662,$E$3:$E$1662,0,0,1)</f>
        <v>500</v>
      </c>
      <c r="AB72" s="2" cm="1">
        <f t="array" ref="AB72">_xlfn.XLOOKUP(AB$1&amp;$R72,$C$3:$C$1662&amp;$D$3:$D$1662,$E$3:$E$1662,0,0,1)</f>
        <v>3900</v>
      </c>
      <c r="AC72" s="2" cm="1">
        <f t="array" ref="AC72">_xlfn.XLOOKUP(AC$1&amp;$R72,$C$3:$C$1662&amp;$D$3:$D$1662,$E$3:$E$1662,0,0,1)</f>
        <v>15500</v>
      </c>
      <c r="AM72" t="s">
        <v>953</v>
      </c>
      <c r="AN72" t="s">
        <v>881</v>
      </c>
      <c r="AO72">
        <v>311</v>
      </c>
      <c r="AP72">
        <v>312</v>
      </c>
      <c r="AQ72">
        <v>302</v>
      </c>
      <c r="AR72">
        <v>302</v>
      </c>
      <c r="AS72">
        <v>77300</v>
      </c>
      <c r="AU72" s="7" t="str">
        <f t="shared" si="10"/>
        <v/>
      </c>
      <c r="AV72" s="7">
        <f t="shared" si="11"/>
        <v>-2.8938906752411619E-2</v>
      </c>
    </row>
    <row r="73" spans="3:48" x14ac:dyDescent="0.4">
      <c r="C73" t="s">
        <v>804</v>
      </c>
      <c r="D73" t="s">
        <v>575</v>
      </c>
      <c r="E73">
        <v>22100</v>
      </c>
      <c r="R73" t="s">
        <v>202</v>
      </c>
      <c r="S73" s="2">
        <f t="shared" si="8"/>
        <v>739200</v>
      </c>
      <c r="T73" s="2">
        <f t="shared" si="9"/>
        <v>142900</v>
      </c>
      <c r="U73" s="2">
        <f t="shared" si="9"/>
        <v>226700</v>
      </c>
      <c r="V73" s="2">
        <f t="shared" si="9"/>
        <v>415300</v>
      </c>
      <c r="W73" s="2">
        <f t="shared" si="9"/>
        <v>391500</v>
      </c>
      <c r="X73" s="2">
        <f t="shared" si="9"/>
        <v>2519600</v>
      </c>
      <c r="Y73" s="2" cm="1">
        <f t="array" ref="Y73">_xlfn.XLOOKUP(Y$1&amp;$R73,$C$3:$C$1662&amp;$D$3:$D$1662,$E$3:$E$1662,0,0,1)</f>
        <v>2200</v>
      </c>
      <c r="Z73" s="2" cm="1">
        <f t="array" ref="Z73">_xlfn.XLOOKUP(Z$1&amp;$R73,$C$3:$C$1662&amp;$D$3:$D$1662,$E$3:$E$1662,0,0,1)</f>
        <v>400</v>
      </c>
      <c r="AA73" s="2" cm="1">
        <f t="array" ref="AA73">_xlfn.XLOOKUP(AA$1&amp;$R73,$C$3:$C$1662&amp;$D$3:$D$1662,$E$3:$E$1662,0,0,1)</f>
        <v>1400</v>
      </c>
      <c r="AB73" s="2" cm="1">
        <f t="array" ref="AB73">_xlfn.XLOOKUP(AB$1&amp;$R73,$C$3:$C$1662&amp;$D$3:$D$1662,$E$3:$E$1662,0,0,1)</f>
        <v>500</v>
      </c>
      <c r="AC73" s="2" cm="1">
        <f t="array" ref="AC73">_xlfn.XLOOKUP(AC$1&amp;$R73,$C$3:$C$1662&amp;$D$3:$D$1662,$E$3:$E$1662,0,0,1)</f>
        <v>5400</v>
      </c>
      <c r="AM73" t="s">
        <v>954</v>
      </c>
      <c r="AN73" t="s">
        <v>881</v>
      </c>
      <c r="AO73">
        <v>382</v>
      </c>
      <c r="AP73">
        <v>382</v>
      </c>
      <c r="AQ73">
        <v>382</v>
      </c>
      <c r="AR73">
        <v>382</v>
      </c>
      <c r="AS73">
        <v>54100</v>
      </c>
      <c r="AU73" s="7">
        <f t="shared" si="10"/>
        <v>0.26490066225165565</v>
      </c>
      <c r="AV73" s="7" t="str">
        <f t="shared" si="11"/>
        <v/>
      </c>
    </row>
    <row r="74" spans="3:48" x14ac:dyDescent="0.4">
      <c r="C74" t="s">
        <v>804</v>
      </c>
      <c r="D74" t="s">
        <v>576</v>
      </c>
      <c r="E74">
        <v>15500</v>
      </c>
      <c r="R74" t="s">
        <v>86</v>
      </c>
      <c r="S74" s="2">
        <f t="shared" si="8"/>
        <v>742360</v>
      </c>
      <c r="T74" s="2">
        <f t="shared" si="9"/>
        <v>144200</v>
      </c>
      <c r="U74" s="2">
        <f t="shared" si="9"/>
        <v>228900</v>
      </c>
      <c r="V74" s="2">
        <f t="shared" si="9"/>
        <v>415400</v>
      </c>
      <c r="W74" s="2">
        <f t="shared" si="9"/>
        <v>394200</v>
      </c>
      <c r="X74" s="2">
        <f t="shared" si="9"/>
        <v>2529100</v>
      </c>
      <c r="Y74" s="2" cm="1">
        <f t="array" ref="Y74">_xlfn.XLOOKUP(Y$1&amp;$R74,$C$3:$C$1662&amp;$D$3:$D$1662,$E$3:$E$1662,0,0,1)</f>
        <v>1300</v>
      </c>
      <c r="Z74" s="2" cm="1">
        <f t="array" ref="Z74">_xlfn.XLOOKUP(Z$1&amp;$R74,$C$3:$C$1662&amp;$D$3:$D$1662,$E$3:$E$1662,0,0,1)</f>
        <v>2200</v>
      </c>
      <c r="AA74" s="2" cm="1">
        <f t="array" ref="AA74">_xlfn.XLOOKUP(AA$1&amp;$R74,$C$3:$C$1662&amp;$D$3:$D$1662,$E$3:$E$1662,0,0,1)</f>
        <v>100</v>
      </c>
      <c r="AB74" s="2" cm="1">
        <f t="array" ref="AB74">_xlfn.XLOOKUP(AB$1&amp;$R74,$C$3:$C$1662&amp;$D$3:$D$1662,$E$3:$E$1662,0,0,1)</f>
        <v>2700</v>
      </c>
      <c r="AC74" s="2" cm="1">
        <f t="array" ref="AC74">_xlfn.XLOOKUP(AC$1&amp;$R74,$C$3:$C$1662&amp;$D$3:$D$1662,$E$3:$E$1662,0,0,1)</f>
        <v>9500</v>
      </c>
      <c r="AM74" t="s">
        <v>955</v>
      </c>
      <c r="AN74" t="s">
        <v>881</v>
      </c>
      <c r="AO74">
        <v>446</v>
      </c>
      <c r="AP74">
        <v>462</v>
      </c>
      <c r="AQ74">
        <v>430</v>
      </c>
      <c r="AR74">
        <v>462</v>
      </c>
      <c r="AS74">
        <v>1746600</v>
      </c>
      <c r="AU74" s="7">
        <f t="shared" si="10"/>
        <v>0.20942408376963351</v>
      </c>
      <c r="AV74" s="7" t="str">
        <f t="shared" si="11"/>
        <v/>
      </c>
    </row>
    <row r="75" spans="3:48" x14ac:dyDescent="0.4">
      <c r="C75" t="s">
        <v>804</v>
      </c>
      <c r="D75" t="s">
        <v>577</v>
      </c>
      <c r="E75">
        <v>5400</v>
      </c>
      <c r="R75" t="s">
        <v>289</v>
      </c>
      <c r="S75" s="2">
        <f t="shared" si="8"/>
        <v>743880</v>
      </c>
      <c r="T75" s="2">
        <f t="shared" si="9"/>
        <v>147200</v>
      </c>
      <c r="U75" s="2">
        <f t="shared" si="9"/>
        <v>229300</v>
      </c>
      <c r="V75" s="2">
        <f t="shared" si="9"/>
        <v>416700</v>
      </c>
      <c r="W75" s="2">
        <f t="shared" si="9"/>
        <v>394200</v>
      </c>
      <c r="X75" s="2">
        <f t="shared" si="9"/>
        <v>2532000</v>
      </c>
      <c r="Y75" s="2" cm="1">
        <f t="array" ref="Y75">_xlfn.XLOOKUP(Y$1&amp;$R75,$C$3:$C$1662&amp;$D$3:$D$1662,$E$3:$E$1662,0,0,1)</f>
        <v>3000</v>
      </c>
      <c r="Z75" s="2" cm="1">
        <f t="array" ref="Z75">_xlfn.XLOOKUP(Z$1&amp;$R75,$C$3:$C$1662&amp;$D$3:$D$1662,$E$3:$E$1662,0,0,1)</f>
        <v>400</v>
      </c>
      <c r="AA75" s="2" cm="1">
        <f t="array" ref="AA75">_xlfn.XLOOKUP(AA$1&amp;$R75,$C$3:$C$1662&amp;$D$3:$D$1662,$E$3:$E$1662,0,0,1)</f>
        <v>1300</v>
      </c>
      <c r="AB75" s="2" cm="1">
        <f t="array" ref="AB75">_xlfn.XLOOKUP(AB$1&amp;$R75,$C$3:$C$1662&amp;$D$3:$D$1662,$E$3:$E$1662,0,0,1)</f>
        <v>0</v>
      </c>
      <c r="AC75" s="2" cm="1">
        <f t="array" ref="AC75">_xlfn.XLOOKUP(AC$1&amp;$R75,$C$3:$C$1662&amp;$D$3:$D$1662,$E$3:$E$1662,0,0,1)</f>
        <v>2900</v>
      </c>
      <c r="AM75" t="s">
        <v>956</v>
      </c>
      <c r="AN75" t="s">
        <v>881</v>
      </c>
      <c r="AO75">
        <v>477</v>
      </c>
      <c r="AP75">
        <v>542</v>
      </c>
      <c r="AQ75">
        <v>434</v>
      </c>
      <c r="AR75">
        <v>542</v>
      </c>
      <c r="AS75">
        <v>6179800</v>
      </c>
      <c r="AU75" s="7">
        <f t="shared" si="10"/>
        <v>0.17316017316017307</v>
      </c>
      <c r="AV75" s="7" t="str">
        <f t="shared" si="11"/>
        <v/>
      </c>
    </row>
    <row r="76" spans="3:48" x14ac:dyDescent="0.4">
      <c r="C76" t="s">
        <v>804</v>
      </c>
      <c r="D76" t="s">
        <v>578</v>
      </c>
      <c r="E76">
        <v>9500</v>
      </c>
      <c r="R76" t="s">
        <v>295</v>
      </c>
      <c r="S76" s="2">
        <f t="shared" si="8"/>
        <v>746060</v>
      </c>
      <c r="T76" s="2">
        <f t="shared" si="9"/>
        <v>147500</v>
      </c>
      <c r="U76" s="2">
        <f t="shared" si="9"/>
        <v>229300</v>
      </c>
      <c r="V76" s="2">
        <f t="shared" si="9"/>
        <v>418400</v>
      </c>
      <c r="W76" s="2">
        <f t="shared" si="9"/>
        <v>396000</v>
      </c>
      <c r="X76" s="2">
        <f t="shared" si="9"/>
        <v>2539100</v>
      </c>
      <c r="Y76" s="2" cm="1">
        <f t="array" ref="Y76">_xlfn.XLOOKUP(Y$1&amp;$R76,$C$3:$C$1662&amp;$D$3:$D$1662,$E$3:$E$1662,0,0,1)</f>
        <v>300</v>
      </c>
      <c r="Z76" s="2" cm="1">
        <f t="array" ref="Z76">_xlfn.XLOOKUP(Z$1&amp;$R76,$C$3:$C$1662&amp;$D$3:$D$1662,$E$3:$E$1662,0,0,1)</f>
        <v>0</v>
      </c>
      <c r="AA76" s="2" cm="1">
        <f t="array" ref="AA76">_xlfn.XLOOKUP(AA$1&amp;$R76,$C$3:$C$1662&amp;$D$3:$D$1662,$E$3:$E$1662,0,0,1)</f>
        <v>1700</v>
      </c>
      <c r="AB76" s="2" cm="1">
        <f t="array" ref="AB76">_xlfn.XLOOKUP(AB$1&amp;$R76,$C$3:$C$1662&amp;$D$3:$D$1662,$E$3:$E$1662,0,0,1)</f>
        <v>1800</v>
      </c>
      <c r="AC76" s="2" cm="1">
        <f t="array" ref="AC76">_xlfn.XLOOKUP(AC$1&amp;$R76,$C$3:$C$1662&amp;$D$3:$D$1662,$E$3:$E$1662,0,0,1)</f>
        <v>7100</v>
      </c>
      <c r="AM76" t="s">
        <v>957</v>
      </c>
      <c r="AN76" t="s">
        <v>881</v>
      </c>
      <c r="AO76">
        <v>642</v>
      </c>
      <c r="AP76">
        <v>642</v>
      </c>
      <c r="AQ76">
        <v>508</v>
      </c>
      <c r="AR76">
        <v>551</v>
      </c>
      <c r="AS76">
        <v>7294800</v>
      </c>
      <c r="AU76" s="7">
        <f t="shared" si="10"/>
        <v>1.6605166051660625E-2</v>
      </c>
      <c r="AV76" s="7" t="str">
        <f t="shared" si="11"/>
        <v/>
      </c>
    </row>
    <row r="77" spans="3:48" x14ac:dyDescent="0.4">
      <c r="C77" t="s">
        <v>804</v>
      </c>
      <c r="D77" t="s">
        <v>579</v>
      </c>
      <c r="E77">
        <v>2900</v>
      </c>
      <c r="R77" t="s">
        <v>103</v>
      </c>
      <c r="S77" s="2">
        <f t="shared" si="8"/>
        <v>746920</v>
      </c>
      <c r="T77" s="2">
        <f t="shared" si="9"/>
        <v>147500</v>
      </c>
      <c r="U77" s="2">
        <f t="shared" si="9"/>
        <v>229400</v>
      </c>
      <c r="V77" s="2">
        <f t="shared" si="9"/>
        <v>418900</v>
      </c>
      <c r="W77" s="2">
        <f t="shared" si="9"/>
        <v>397000</v>
      </c>
      <c r="X77" s="2">
        <f t="shared" si="9"/>
        <v>2541800</v>
      </c>
      <c r="Y77" s="2" cm="1">
        <f t="array" ref="Y77">_xlfn.XLOOKUP(Y$1&amp;$R77,$C$3:$C$1662&amp;$D$3:$D$1662,$E$3:$E$1662,0,0,1)</f>
        <v>0</v>
      </c>
      <c r="Z77" s="2" cm="1">
        <f t="array" ref="Z77">_xlfn.XLOOKUP(Z$1&amp;$R77,$C$3:$C$1662&amp;$D$3:$D$1662,$E$3:$E$1662,0,0,1)</f>
        <v>100</v>
      </c>
      <c r="AA77" s="2" cm="1">
        <f t="array" ref="AA77">_xlfn.XLOOKUP(AA$1&amp;$R77,$C$3:$C$1662&amp;$D$3:$D$1662,$E$3:$E$1662,0,0,1)</f>
        <v>500</v>
      </c>
      <c r="AB77" s="2" cm="1">
        <f t="array" ref="AB77">_xlfn.XLOOKUP(AB$1&amp;$R77,$C$3:$C$1662&amp;$D$3:$D$1662,$E$3:$E$1662,0,0,1)</f>
        <v>1000</v>
      </c>
      <c r="AC77" s="2" cm="1">
        <f t="array" ref="AC77">_xlfn.XLOOKUP(AC$1&amp;$R77,$C$3:$C$1662&amp;$D$3:$D$1662,$E$3:$E$1662,0,0,1)</f>
        <v>2700</v>
      </c>
      <c r="AM77" t="s">
        <v>958</v>
      </c>
      <c r="AN77" t="s">
        <v>881</v>
      </c>
      <c r="AO77">
        <v>531</v>
      </c>
      <c r="AP77">
        <v>651</v>
      </c>
      <c r="AQ77">
        <v>502</v>
      </c>
      <c r="AR77">
        <v>651</v>
      </c>
      <c r="AS77">
        <v>8587300</v>
      </c>
      <c r="AU77" s="7">
        <f t="shared" si="10"/>
        <v>0.18148820326678772</v>
      </c>
      <c r="AV77" s="7" t="str">
        <f t="shared" si="11"/>
        <v/>
      </c>
    </row>
    <row r="78" spans="3:48" x14ac:dyDescent="0.4">
      <c r="C78" t="s">
        <v>804</v>
      </c>
      <c r="D78" t="s">
        <v>580</v>
      </c>
      <c r="E78">
        <v>7100</v>
      </c>
      <c r="R78" t="s">
        <v>140</v>
      </c>
      <c r="S78" s="2">
        <f t="shared" si="8"/>
        <v>749820</v>
      </c>
      <c r="T78" s="2">
        <f t="shared" si="9"/>
        <v>148200</v>
      </c>
      <c r="U78" s="2">
        <f t="shared" si="9"/>
        <v>230700</v>
      </c>
      <c r="V78" s="2">
        <f t="shared" si="9"/>
        <v>422700</v>
      </c>
      <c r="W78" s="2">
        <f t="shared" si="9"/>
        <v>399300</v>
      </c>
      <c r="X78" s="2">
        <f t="shared" si="9"/>
        <v>2548200</v>
      </c>
      <c r="Y78" s="2" cm="1">
        <f t="array" ref="Y78">_xlfn.XLOOKUP(Y$1&amp;$R78,$C$3:$C$1662&amp;$D$3:$D$1662,$E$3:$E$1662,0,0,1)</f>
        <v>700</v>
      </c>
      <c r="Z78" s="2" cm="1">
        <f t="array" ref="Z78">_xlfn.XLOOKUP(Z$1&amp;$R78,$C$3:$C$1662&amp;$D$3:$D$1662,$E$3:$E$1662,0,0,1)</f>
        <v>1300</v>
      </c>
      <c r="AA78" s="2" cm="1">
        <f t="array" ref="AA78">_xlfn.XLOOKUP(AA$1&amp;$R78,$C$3:$C$1662&amp;$D$3:$D$1662,$E$3:$E$1662,0,0,1)</f>
        <v>3800</v>
      </c>
      <c r="AB78" s="2" cm="1">
        <f t="array" ref="AB78">_xlfn.XLOOKUP(AB$1&amp;$R78,$C$3:$C$1662&amp;$D$3:$D$1662,$E$3:$E$1662,0,0,1)</f>
        <v>2300</v>
      </c>
      <c r="AC78" s="2" cm="1">
        <f t="array" ref="AC78">_xlfn.XLOOKUP(AC$1&amp;$R78,$C$3:$C$1662&amp;$D$3:$D$1662,$E$3:$E$1662,0,0,1)</f>
        <v>6400</v>
      </c>
      <c r="AM78" t="s">
        <v>959</v>
      </c>
      <c r="AN78" t="s">
        <v>881</v>
      </c>
      <c r="AO78">
        <v>641</v>
      </c>
      <c r="AP78">
        <v>709</v>
      </c>
      <c r="AQ78">
        <v>570</v>
      </c>
      <c r="AR78">
        <v>611</v>
      </c>
      <c r="AS78">
        <v>9004900</v>
      </c>
      <c r="AU78" s="7" t="str">
        <f t="shared" si="10"/>
        <v/>
      </c>
      <c r="AV78" s="7">
        <f t="shared" si="11"/>
        <v>-6.144393241167434E-2</v>
      </c>
    </row>
    <row r="79" spans="3:48" x14ac:dyDescent="0.4">
      <c r="C79" t="s">
        <v>804</v>
      </c>
      <c r="D79" t="s">
        <v>581</v>
      </c>
      <c r="E79">
        <v>2700</v>
      </c>
      <c r="R79" t="s">
        <v>134</v>
      </c>
      <c r="S79" s="2">
        <f t="shared" si="8"/>
        <v>752560</v>
      </c>
      <c r="T79" s="2">
        <f t="shared" si="9"/>
        <v>148500</v>
      </c>
      <c r="U79" s="2">
        <f t="shared" si="9"/>
        <v>231500</v>
      </c>
      <c r="V79" s="2">
        <f t="shared" si="9"/>
        <v>423200</v>
      </c>
      <c r="W79" s="2">
        <f t="shared" si="9"/>
        <v>404500</v>
      </c>
      <c r="X79" s="2">
        <f t="shared" si="9"/>
        <v>2555100</v>
      </c>
      <c r="Y79" s="2" cm="1">
        <f t="array" ref="Y79">_xlfn.XLOOKUP(Y$1&amp;$R79,$C$3:$C$1662&amp;$D$3:$D$1662,$E$3:$E$1662,0,0,1)</f>
        <v>300</v>
      </c>
      <c r="Z79" s="2" cm="1">
        <f t="array" ref="Z79">_xlfn.XLOOKUP(Z$1&amp;$R79,$C$3:$C$1662&amp;$D$3:$D$1662,$E$3:$E$1662,0,0,1)</f>
        <v>800</v>
      </c>
      <c r="AA79" s="2" cm="1">
        <f t="array" ref="AA79">_xlfn.XLOOKUP(AA$1&amp;$R79,$C$3:$C$1662&amp;$D$3:$D$1662,$E$3:$E$1662,0,0,1)</f>
        <v>500</v>
      </c>
      <c r="AB79" s="2" cm="1">
        <f t="array" ref="AB79">_xlfn.XLOOKUP(AB$1&amp;$R79,$C$3:$C$1662&amp;$D$3:$D$1662,$E$3:$E$1662,0,0,1)</f>
        <v>5200</v>
      </c>
      <c r="AC79" s="2" cm="1">
        <f t="array" ref="AC79">_xlfn.XLOOKUP(AC$1&amp;$R79,$C$3:$C$1662&amp;$D$3:$D$1662,$E$3:$E$1662,0,0,1)</f>
        <v>6900</v>
      </c>
      <c r="AM79" t="s">
        <v>960</v>
      </c>
      <c r="AN79" t="s">
        <v>881</v>
      </c>
      <c r="AO79">
        <v>610</v>
      </c>
      <c r="AP79">
        <v>624</v>
      </c>
      <c r="AQ79">
        <v>552</v>
      </c>
      <c r="AR79">
        <v>604</v>
      </c>
      <c r="AS79">
        <v>1846600</v>
      </c>
      <c r="AU79" s="7" t="str">
        <f t="shared" si="10"/>
        <v/>
      </c>
      <c r="AV79" s="7">
        <f t="shared" si="11"/>
        <v>-1.1456628477905073E-2</v>
      </c>
    </row>
    <row r="80" spans="3:48" x14ac:dyDescent="0.4">
      <c r="C80" t="s">
        <v>804</v>
      </c>
      <c r="D80" t="s">
        <v>582</v>
      </c>
      <c r="E80">
        <v>6400</v>
      </c>
      <c r="R80" t="s">
        <v>116</v>
      </c>
      <c r="S80" s="2">
        <f t="shared" si="8"/>
        <v>753580</v>
      </c>
      <c r="T80" s="2">
        <f t="shared" si="9"/>
        <v>148500</v>
      </c>
      <c r="U80" s="2">
        <f t="shared" si="9"/>
        <v>231900</v>
      </c>
      <c r="V80" s="2">
        <f t="shared" si="9"/>
        <v>423300</v>
      </c>
      <c r="W80" s="2">
        <f t="shared" si="9"/>
        <v>404500</v>
      </c>
      <c r="X80" s="2">
        <f t="shared" si="9"/>
        <v>2559700</v>
      </c>
      <c r="Y80" s="2" cm="1">
        <f t="array" ref="Y80">_xlfn.XLOOKUP(Y$1&amp;$R80,$C$3:$C$1662&amp;$D$3:$D$1662,$E$3:$E$1662,0,0,1)</f>
        <v>0</v>
      </c>
      <c r="Z80" s="2" cm="1">
        <f t="array" ref="Z80">_xlfn.XLOOKUP(Z$1&amp;$R80,$C$3:$C$1662&amp;$D$3:$D$1662,$E$3:$E$1662,0,0,1)</f>
        <v>400</v>
      </c>
      <c r="AA80" s="2" cm="1">
        <f t="array" ref="AA80">_xlfn.XLOOKUP(AA$1&amp;$R80,$C$3:$C$1662&amp;$D$3:$D$1662,$E$3:$E$1662,0,0,1)</f>
        <v>100</v>
      </c>
      <c r="AB80" s="2" cm="1">
        <f t="array" ref="AB80">_xlfn.XLOOKUP(AB$1&amp;$R80,$C$3:$C$1662&amp;$D$3:$D$1662,$E$3:$E$1662,0,0,1)</f>
        <v>0</v>
      </c>
      <c r="AC80" s="2" cm="1">
        <f t="array" ref="AC80">_xlfn.XLOOKUP(AC$1&amp;$R80,$C$3:$C$1662&amp;$D$3:$D$1662,$E$3:$E$1662,0,0,1)</f>
        <v>4600</v>
      </c>
      <c r="AM80" t="s">
        <v>961</v>
      </c>
      <c r="AN80" t="s">
        <v>881</v>
      </c>
      <c r="AO80">
        <v>586</v>
      </c>
      <c r="AP80">
        <v>704</v>
      </c>
      <c r="AQ80">
        <v>571</v>
      </c>
      <c r="AR80">
        <v>704</v>
      </c>
      <c r="AS80">
        <v>2340300</v>
      </c>
      <c r="AU80" s="7">
        <f t="shared" si="10"/>
        <v>0.16556291390728473</v>
      </c>
      <c r="AV80" s="7" t="str">
        <f t="shared" si="11"/>
        <v/>
      </c>
    </row>
    <row r="81" spans="3:48" x14ac:dyDescent="0.4">
      <c r="C81" t="s">
        <v>804</v>
      </c>
      <c r="D81" t="s">
        <v>583</v>
      </c>
      <c r="E81">
        <v>6900</v>
      </c>
      <c r="R81" t="s">
        <v>132</v>
      </c>
      <c r="S81" s="2">
        <f t="shared" si="8"/>
        <v>759400</v>
      </c>
      <c r="T81" s="2">
        <f t="shared" si="9"/>
        <v>151800</v>
      </c>
      <c r="U81" s="2">
        <f t="shared" si="9"/>
        <v>232400</v>
      </c>
      <c r="V81" s="2">
        <f t="shared" si="9"/>
        <v>423600</v>
      </c>
      <c r="W81" s="2">
        <f t="shared" si="9"/>
        <v>423200</v>
      </c>
      <c r="X81" s="2">
        <f t="shared" si="9"/>
        <v>2566000</v>
      </c>
      <c r="Y81" s="2" cm="1">
        <f t="array" ref="Y81">_xlfn.XLOOKUP(Y$1&amp;$R81,$C$3:$C$1662&amp;$D$3:$D$1662,$E$3:$E$1662,0,0,1)</f>
        <v>3300</v>
      </c>
      <c r="Z81" s="2" cm="1">
        <f t="array" ref="Z81">_xlfn.XLOOKUP(Z$1&amp;$R81,$C$3:$C$1662&amp;$D$3:$D$1662,$E$3:$E$1662,0,0,1)</f>
        <v>500</v>
      </c>
      <c r="AA81" s="2" cm="1">
        <f t="array" ref="AA81">_xlfn.XLOOKUP(AA$1&amp;$R81,$C$3:$C$1662&amp;$D$3:$D$1662,$E$3:$E$1662,0,0,1)</f>
        <v>300</v>
      </c>
      <c r="AB81" s="2" cm="1">
        <f t="array" ref="AB81">_xlfn.XLOOKUP(AB$1&amp;$R81,$C$3:$C$1662&amp;$D$3:$D$1662,$E$3:$E$1662,0,0,1)</f>
        <v>18700</v>
      </c>
      <c r="AC81" s="2" cm="1">
        <f t="array" ref="AC81">_xlfn.XLOOKUP(AC$1&amp;$R81,$C$3:$C$1662&amp;$D$3:$D$1662,$E$3:$E$1662,0,0,1)</f>
        <v>6300</v>
      </c>
      <c r="AM81" t="s">
        <v>962</v>
      </c>
      <c r="AN81" t="s">
        <v>881</v>
      </c>
      <c r="AO81">
        <v>726</v>
      </c>
      <c r="AP81">
        <v>854</v>
      </c>
      <c r="AQ81">
        <v>705</v>
      </c>
      <c r="AR81">
        <v>854</v>
      </c>
      <c r="AS81">
        <v>3961700</v>
      </c>
      <c r="AU81" s="7">
        <f t="shared" si="10"/>
        <v>0.21306818181818188</v>
      </c>
      <c r="AV81" s="7" t="str">
        <f t="shared" si="11"/>
        <v/>
      </c>
    </row>
    <row r="82" spans="3:48" x14ac:dyDescent="0.4">
      <c r="C82" t="s">
        <v>804</v>
      </c>
      <c r="D82" t="s">
        <v>584</v>
      </c>
      <c r="E82">
        <v>4600</v>
      </c>
      <c r="R82" t="s">
        <v>296</v>
      </c>
      <c r="S82" s="2">
        <f t="shared" si="8"/>
        <v>765040</v>
      </c>
      <c r="T82" s="2">
        <f t="shared" si="9"/>
        <v>152500</v>
      </c>
      <c r="U82" s="2">
        <f t="shared" si="9"/>
        <v>232600</v>
      </c>
      <c r="V82" s="2">
        <f t="shared" si="9"/>
        <v>424300</v>
      </c>
      <c r="W82" s="2">
        <f t="shared" si="9"/>
        <v>448300</v>
      </c>
      <c r="X82" s="2">
        <f t="shared" si="9"/>
        <v>2567500</v>
      </c>
      <c r="Y82" s="2" cm="1">
        <f t="array" ref="Y82">_xlfn.XLOOKUP(Y$1&amp;$R82,$C$3:$C$1662&amp;$D$3:$D$1662,$E$3:$E$1662,0,0,1)</f>
        <v>700</v>
      </c>
      <c r="Z82" s="2" cm="1">
        <f t="array" ref="Z82">_xlfn.XLOOKUP(Z$1&amp;$R82,$C$3:$C$1662&amp;$D$3:$D$1662,$E$3:$E$1662,0,0,1)</f>
        <v>200</v>
      </c>
      <c r="AA82" s="2" cm="1">
        <f t="array" ref="AA82">_xlfn.XLOOKUP(AA$1&amp;$R82,$C$3:$C$1662&amp;$D$3:$D$1662,$E$3:$E$1662,0,0,1)</f>
        <v>700</v>
      </c>
      <c r="AB82" s="2" cm="1">
        <f t="array" ref="AB82">_xlfn.XLOOKUP(AB$1&amp;$R82,$C$3:$C$1662&amp;$D$3:$D$1662,$E$3:$E$1662,0,0,1)</f>
        <v>25100</v>
      </c>
      <c r="AC82" s="2" cm="1">
        <f t="array" ref="AC82">_xlfn.XLOOKUP(AC$1&amp;$R82,$C$3:$C$1662&amp;$D$3:$D$1662,$E$3:$E$1662,0,0,1)</f>
        <v>1500</v>
      </c>
      <c r="AM82" t="s">
        <v>963</v>
      </c>
      <c r="AN82" t="s">
        <v>881</v>
      </c>
      <c r="AO82">
        <v>944</v>
      </c>
      <c r="AP82">
        <v>1004</v>
      </c>
      <c r="AQ82">
        <v>865</v>
      </c>
      <c r="AR82">
        <v>890</v>
      </c>
      <c r="AS82">
        <v>7138600</v>
      </c>
      <c r="AU82" s="7">
        <f t="shared" si="10"/>
        <v>4.2154566744730726E-2</v>
      </c>
      <c r="AV82" s="7" t="str">
        <f t="shared" si="11"/>
        <v/>
      </c>
    </row>
    <row r="83" spans="3:48" x14ac:dyDescent="0.4">
      <c r="C83" t="s">
        <v>804</v>
      </c>
      <c r="D83" t="s">
        <v>585</v>
      </c>
      <c r="E83">
        <v>6300</v>
      </c>
      <c r="R83" t="s">
        <v>94</v>
      </c>
      <c r="S83" s="2">
        <f t="shared" si="8"/>
        <v>772580</v>
      </c>
      <c r="T83" s="2">
        <f t="shared" si="9"/>
        <v>157000</v>
      </c>
      <c r="U83" s="2">
        <f t="shared" si="9"/>
        <v>234900</v>
      </c>
      <c r="V83" s="2">
        <f t="shared" si="9"/>
        <v>424400</v>
      </c>
      <c r="W83" s="2">
        <f t="shared" si="9"/>
        <v>475400</v>
      </c>
      <c r="X83" s="2">
        <f t="shared" si="9"/>
        <v>2571200</v>
      </c>
      <c r="Y83" s="2" cm="1">
        <f t="array" ref="Y83">_xlfn.XLOOKUP(Y$1&amp;$R83,$C$3:$C$1662&amp;$D$3:$D$1662,$E$3:$E$1662,0,0,1)</f>
        <v>4500</v>
      </c>
      <c r="Z83" s="2" cm="1">
        <f t="array" ref="Z83">_xlfn.XLOOKUP(Z$1&amp;$R83,$C$3:$C$1662&amp;$D$3:$D$1662,$E$3:$E$1662,0,0,1)</f>
        <v>2300</v>
      </c>
      <c r="AA83" s="2" cm="1">
        <f t="array" ref="AA83">_xlfn.XLOOKUP(AA$1&amp;$R83,$C$3:$C$1662&amp;$D$3:$D$1662,$E$3:$E$1662,0,0,1)</f>
        <v>100</v>
      </c>
      <c r="AB83" s="2" cm="1">
        <f t="array" ref="AB83">_xlfn.XLOOKUP(AB$1&amp;$R83,$C$3:$C$1662&amp;$D$3:$D$1662,$E$3:$E$1662,0,0,1)</f>
        <v>27100</v>
      </c>
      <c r="AC83" s="2" cm="1">
        <f t="array" ref="AC83">_xlfn.XLOOKUP(AC$1&amp;$R83,$C$3:$C$1662&amp;$D$3:$D$1662,$E$3:$E$1662,0,0,1)</f>
        <v>3700</v>
      </c>
      <c r="AM83" t="s">
        <v>964</v>
      </c>
      <c r="AN83" t="s">
        <v>881</v>
      </c>
      <c r="AO83">
        <v>944</v>
      </c>
      <c r="AP83">
        <v>1040</v>
      </c>
      <c r="AQ83">
        <v>935</v>
      </c>
      <c r="AR83">
        <v>1040</v>
      </c>
      <c r="AS83">
        <v>2316100</v>
      </c>
      <c r="AU83" s="7">
        <f t="shared" si="10"/>
        <v>0.1685393258426966</v>
      </c>
      <c r="AV83" s="7" t="str">
        <f t="shared" si="11"/>
        <v/>
      </c>
    </row>
    <row r="84" spans="3:48" x14ac:dyDescent="0.4">
      <c r="C84" t="s">
        <v>804</v>
      </c>
      <c r="D84" t="s">
        <v>586</v>
      </c>
      <c r="E84">
        <v>1500</v>
      </c>
      <c r="R84" t="s">
        <v>93</v>
      </c>
      <c r="S84" s="2">
        <f t="shared" si="8"/>
        <v>774700</v>
      </c>
      <c r="T84" s="2">
        <f t="shared" ref="T84:X99" si="12">T83+Y84</f>
        <v>157700</v>
      </c>
      <c r="U84" s="2">
        <f t="shared" si="12"/>
        <v>235100</v>
      </c>
      <c r="V84" s="2">
        <f t="shared" si="12"/>
        <v>426800</v>
      </c>
      <c r="W84" s="2">
        <f t="shared" si="12"/>
        <v>480400</v>
      </c>
      <c r="X84" s="2">
        <f t="shared" si="12"/>
        <v>2573500</v>
      </c>
      <c r="Y84" s="2" cm="1">
        <f t="array" ref="Y84">_xlfn.XLOOKUP(Y$1&amp;$R84,$C$3:$C$1662&amp;$D$3:$D$1662,$E$3:$E$1662,0,0,1)</f>
        <v>700</v>
      </c>
      <c r="Z84" s="2" cm="1">
        <f t="array" ref="Z84">_xlfn.XLOOKUP(Z$1&amp;$R84,$C$3:$C$1662&amp;$D$3:$D$1662,$E$3:$E$1662,0,0,1)</f>
        <v>200</v>
      </c>
      <c r="AA84" s="2" cm="1">
        <f t="array" ref="AA84">_xlfn.XLOOKUP(AA$1&amp;$R84,$C$3:$C$1662&amp;$D$3:$D$1662,$E$3:$E$1662,0,0,1)</f>
        <v>2400</v>
      </c>
      <c r="AB84" s="2" cm="1">
        <f t="array" ref="AB84">_xlfn.XLOOKUP(AB$1&amp;$R84,$C$3:$C$1662&amp;$D$3:$D$1662,$E$3:$E$1662,0,0,1)</f>
        <v>5000</v>
      </c>
      <c r="AC84" s="2" cm="1">
        <f t="array" ref="AC84">_xlfn.XLOOKUP(AC$1&amp;$R84,$C$3:$C$1662&amp;$D$3:$D$1662,$E$3:$E$1662,0,0,1)</f>
        <v>2300</v>
      </c>
      <c r="AM84" t="s">
        <v>965</v>
      </c>
      <c r="AN84" t="s">
        <v>881</v>
      </c>
      <c r="AO84">
        <v>1160</v>
      </c>
      <c r="AP84">
        <v>1340</v>
      </c>
      <c r="AQ84">
        <v>1142</v>
      </c>
      <c r="AR84">
        <v>1325</v>
      </c>
      <c r="AS84">
        <v>7793200</v>
      </c>
      <c r="AU84" s="7">
        <f t="shared" si="10"/>
        <v>0.27403846153846145</v>
      </c>
      <c r="AV84" s="7" t="str">
        <f t="shared" si="11"/>
        <v/>
      </c>
    </row>
    <row r="85" spans="3:48" x14ac:dyDescent="0.4">
      <c r="C85" t="s">
        <v>804</v>
      </c>
      <c r="D85" t="s">
        <v>587</v>
      </c>
      <c r="E85">
        <v>3700</v>
      </c>
      <c r="R85" t="s">
        <v>229</v>
      </c>
      <c r="S85" s="2">
        <f t="shared" si="8"/>
        <v>776900</v>
      </c>
      <c r="T85" s="2">
        <f t="shared" si="12"/>
        <v>158100</v>
      </c>
      <c r="U85" s="2">
        <f t="shared" si="12"/>
        <v>235200</v>
      </c>
      <c r="V85" s="2">
        <f t="shared" si="12"/>
        <v>431200</v>
      </c>
      <c r="W85" s="2">
        <f t="shared" si="12"/>
        <v>482900</v>
      </c>
      <c r="X85" s="2">
        <f t="shared" si="12"/>
        <v>2577100</v>
      </c>
      <c r="Y85" s="2" cm="1">
        <f t="array" ref="Y85">_xlfn.XLOOKUP(Y$1&amp;$R85,$C$3:$C$1662&amp;$D$3:$D$1662,$E$3:$E$1662,0,0,1)</f>
        <v>400</v>
      </c>
      <c r="Z85" s="2" cm="1">
        <f t="array" ref="Z85">_xlfn.XLOOKUP(Z$1&amp;$R85,$C$3:$C$1662&amp;$D$3:$D$1662,$E$3:$E$1662,0,0,1)</f>
        <v>100</v>
      </c>
      <c r="AA85" s="2" cm="1">
        <f t="array" ref="AA85">_xlfn.XLOOKUP(AA$1&amp;$R85,$C$3:$C$1662&amp;$D$3:$D$1662,$E$3:$E$1662,0,0,1)</f>
        <v>4400</v>
      </c>
      <c r="AB85" s="2" cm="1">
        <f t="array" ref="AB85">_xlfn.XLOOKUP(AB$1&amp;$R85,$C$3:$C$1662&amp;$D$3:$D$1662,$E$3:$E$1662,0,0,1)</f>
        <v>2500</v>
      </c>
      <c r="AC85" s="2" cm="1">
        <f t="array" ref="AC85">_xlfn.XLOOKUP(AC$1&amp;$R85,$C$3:$C$1662&amp;$D$3:$D$1662,$E$3:$E$1662,0,0,1)</f>
        <v>3600</v>
      </c>
      <c r="AM85" t="s">
        <v>966</v>
      </c>
      <c r="AN85" t="s">
        <v>881</v>
      </c>
      <c r="AO85">
        <v>1355</v>
      </c>
      <c r="AP85">
        <v>1625</v>
      </c>
      <c r="AQ85">
        <v>1355</v>
      </c>
      <c r="AR85">
        <v>1625</v>
      </c>
      <c r="AS85">
        <v>5434100</v>
      </c>
      <c r="AU85" s="7">
        <f t="shared" si="10"/>
        <v>0.22641509433962259</v>
      </c>
      <c r="AV85" s="7" t="str">
        <f t="shared" si="11"/>
        <v/>
      </c>
    </row>
    <row r="86" spans="3:48" x14ac:dyDescent="0.4">
      <c r="C86" t="s">
        <v>804</v>
      </c>
      <c r="D86" t="s">
        <v>588</v>
      </c>
      <c r="E86">
        <v>2300</v>
      </c>
      <c r="R86" t="s">
        <v>250</v>
      </c>
      <c r="S86" s="2">
        <f t="shared" si="8"/>
        <v>779140</v>
      </c>
      <c r="T86" s="2">
        <f t="shared" si="12"/>
        <v>158300</v>
      </c>
      <c r="U86" s="2">
        <f t="shared" si="12"/>
        <v>235500</v>
      </c>
      <c r="V86" s="2">
        <f t="shared" si="12"/>
        <v>431700</v>
      </c>
      <c r="W86" s="2">
        <f t="shared" si="12"/>
        <v>485600</v>
      </c>
      <c r="X86" s="2">
        <f t="shared" si="12"/>
        <v>2584600</v>
      </c>
      <c r="Y86" s="2" cm="1">
        <f t="array" ref="Y86">_xlfn.XLOOKUP(Y$1&amp;$R86,$C$3:$C$1662&amp;$D$3:$D$1662,$E$3:$E$1662,0,0,1)</f>
        <v>200</v>
      </c>
      <c r="Z86" s="2" cm="1">
        <f t="array" ref="Z86">_xlfn.XLOOKUP(Z$1&amp;$R86,$C$3:$C$1662&amp;$D$3:$D$1662,$E$3:$E$1662,0,0,1)</f>
        <v>300</v>
      </c>
      <c r="AA86" s="2" cm="1">
        <f t="array" ref="AA86">_xlfn.XLOOKUP(AA$1&amp;$R86,$C$3:$C$1662&amp;$D$3:$D$1662,$E$3:$E$1662,0,0,1)</f>
        <v>500</v>
      </c>
      <c r="AB86" s="2" cm="1">
        <f t="array" ref="AB86">_xlfn.XLOOKUP(AB$1&amp;$R86,$C$3:$C$1662&amp;$D$3:$D$1662,$E$3:$E$1662,0,0,1)</f>
        <v>2700</v>
      </c>
      <c r="AC86" s="2" cm="1">
        <f t="array" ref="AC86">_xlfn.XLOOKUP(AC$1&amp;$R86,$C$3:$C$1662&amp;$D$3:$D$1662,$E$3:$E$1662,0,0,1)</f>
        <v>7500</v>
      </c>
      <c r="AM86" t="s">
        <v>967</v>
      </c>
      <c r="AN86" t="s">
        <v>881</v>
      </c>
      <c r="AO86">
        <v>1705</v>
      </c>
      <c r="AP86">
        <v>2025</v>
      </c>
      <c r="AQ86">
        <v>1650</v>
      </c>
      <c r="AR86">
        <v>2025</v>
      </c>
      <c r="AS86">
        <v>5385900</v>
      </c>
      <c r="AU86" s="7">
        <f t="shared" si="10"/>
        <v>0.24615384615384617</v>
      </c>
      <c r="AV86" s="7" t="str">
        <f t="shared" si="11"/>
        <v/>
      </c>
    </row>
    <row r="87" spans="3:48" x14ac:dyDescent="0.4">
      <c r="C87" t="s">
        <v>804</v>
      </c>
      <c r="D87" t="s">
        <v>589</v>
      </c>
      <c r="E87">
        <v>3600</v>
      </c>
      <c r="R87" t="s">
        <v>127</v>
      </c>
      <c r="S87" s="2">
        <f t="shared" si="8"/>
        <v>781180</v>
      </c>
      <c r="T87" s="2">
        <f t="shared" si="12"/>
        <v>158900</v>
      </c>
      <c r="U87" s="2">
        <f t="shared" si="12"/>
        <v>235900</v>
      </c>
      <c r="V87" s="2">
        <f t="shared" si="12"/>
        <v>431700</v>
      </c>
      <c r="W87" s="2">
        <f t="shared" si="12"/>
        <v>493200</v>
      </c>
      <c r="X87" s="2">
        <f t="shared" si="12"/>
        <v>2586200</v>
      </c>
      <c r="Y87" s="2" cm="1">
        <f t="array" ref="Y87">_xlfn.XLOOKUP(Y$1&amp;$R87,$C$3:$C$1662&amp;$D$3:$D$1662,$E$3:$E$1662,0,0,1)</f>
        <v>600</v>
      </c>
      <c r="Z87" s="2" cm="1">
        <f t="array" ref="Z87">_xlfn.XLOOKUP(Z$1&amp;$R87,$C$3:$C$1662&amp;$D$3:$D$1662,$E$3:$E$1662,0,0,1)</f>
        <v>400</v>
      </c>
      <c r="AA87" s="2" cm="1">
        <f t="array" ref="AA87">_xlfn.XLOOKUP(AA$1&amp;$R87,$C$3:$C$1662&amp;$D$3:$D$1662,$E$3:$E$1662,0,0,1)</f>
        <v>0</v>
      </c>
      <c r="AB87" s="2" cm="1">
        <f t="array" ref="AB87">_xlfn.XLOOKUP(AB$1&amp;$R87,$C$3:$C$1662&amp;$D$3:$D$1662,$E$3:$E$1662,0,0,1)</f>
        <v>7600</v>
      </c>
      <c r="AC87" s="2" cm="1">
        <f t="array" ref="AC87">_xlfn.XLOOKUP(AC$1&amp;$R87,$C$3:$C$1662&amp;$D$3:$D$1662,$E$3:$E$1662,0,0,1)</f>
        <v>1600</v>
      </c>
      <c r="AM87" t="s">
        <v>968</v>
      </c>
      <c r="AN87" t="s">
        <v>881</v>
      </c>
      <c r="AO87">
        <v>2375</v>
      </c>
      <c r="AP87">
        <v>2474</v>
      </c>
      <c r="AQ87">
        <v>1525</v>
      </c>
      <c r="AR87">
        <v>1525</v>
      </c>
      <c r="AS87">
        <v>2092900</v>
      </c>
      <c r="AU87" s="7" t="str">
        <f t="shared" si="10"/>
        <v/>
      </c>
      <c r="AV87" s="7">
        <f t="shared" si="11"/>
        <v>-0.24691358024691357</v>
      </c>
    </row>
    <row r="88" spans="3:48" x14ac:dyDescent="0.4">
      <c r="C88" t="s">
        <v>804</v>
      </c>
      <c r="D88" t="s">
        <v>590</v>
      </c>
      <c r="E88">
        <v>7500</v>
      </c>
      <c r="R88" t="s">
        <v>151</v>
      </c>
      <c r="S88" s="2">
        <f t="shared" si="8"/>
        <v>792100</v>
      </c>
      <c r="T88" s="2">
        <f t="shared" si="12"/>
        <v>158900</v>
      </c>
      <c r="U88" s="2">
        <f t="shared" si="12"/>
        <v>236500</v>
      </c>
      <c r="V88" s="2">
        <f t="shared" si="12"/>
        <v>433000</v>
      </c>
      <c r="W88" s="2">
        <f t="shared" si="12"/>
        <v>494000</v>
      </c>
      <c r="X88" s="2">
        <f t="shared" si="12"/>
        <v>2638100</v>
      </c>
      <c r="Y88" s="2" cm="1">
        <f t="array" ref="Y88">_xlfn.XLOOKUP(Y$1&amp;$R88,$C$3:$C$1662&amp;$D$3:$D$1662,$E$3:$E$1662,0,0,1)</f>
        <v>0</v>
      </c>
      <c r="Z88" s="2" cm="1">
        <f t="array" ref="Z88">_xlfn.XLOOKUP(Z$1&amp;$R88,$C$3:$C$1662&amp;$D$3:$D$1662,$E$3:$E$1662,0,0,1)</f>
        <v>600</v>
      </c>
      <c r="AA88" s="2" cm="1">
        <f t="array" ref="AA88">_xlfn.XLOOKUP(AA$1&amp;$R88,$C$3:$C$1662&amp;$D$3:$D$1662,$E$3:$E$1662,0,0,1)</f>
        <v>1300</v>
      </c>
      <c r="AB88" s="2" cm="1">
        <f t="array" ref="AB88">_xlfn.XLOOKUP(AB$1&amp;$R88,$C$3:$C$1662&amp;$D$3:$D$1662,$E$3:$E$1662,0,0,1)</f>
        <v>800</v>
      </c>
      <c r="AC88" s="2" cm="1">
        <f t="array" ref="AC88">_xlfn.XLOOKUP(AC$1&amp;$R88,$C$3:$C$1662&amp;$D$3:$D$1662,$E$3:$E$1662,0,0,1)</f>
        <v>51900</v>
      </c>
      <c r="AM88" t="s">
        <v>969</v>
      </c>
      <c r="AN88" t="s">
        <v>881</v>
      </c>
      <c r="AO88">
        <v>1185</v>
      </c>
      <c r="AP88">
        <v>1500</v>
      </c>
      <c r="AQ88">
        <v>1125</v>
      </c>
      <c r="AR88">
        <v>1125</v>
      </c>
      <c r="AS88">
        <v>5619200</v>
      </c>
      <c r="AU88" s="7" t="str">
        <f t="shared" si="10"/>
        <v/>
      </c>
      <c r="AV88" s="7">
        <f t="shared" si="11"/>
        <v>-0.26229508196721307</v>
      </c>
    </row>
    <row r="89" spans="3:48" x14ac:dyDescent="0.4">
      <c r="C89" t="s">
        <v>804</v>
      </c>
      <c r="D89" t="s">
        <v>591</v>
      </c>
      <c r="E89">
        <v>1600</v>
      </c>
      <c r="R89" t="s">
        <v>95</v>
      </c>
      <c r="S89" s="2">
        <f t="shared" si="8"/>
        <v>797760</v>
      </c>
      <c r="T89" s="2">
        <f t="shared" si="12"/>
        <v>161200</v>
      </c>
      <c r="U89" s="2">
        <f t="shared" si="12"/>
        <v>237100</v>
      </c>
      <c r="V89" s="2">
        <f t="shared" si="12"/>
        <v>441100</v>
      </c>
      <c r="W89" s="2">
        <f t="shared" si="12"/>
        <v>496300</v>
      </c>
      <c r="X89" s="2">
        <f t="shared" si="12"/>
        <v>2653100</v>
      </c>
      <c r="Y89" s="2" cm="1">
        <f t="array" ref="Y89">_xlfn.XLOOKUP(Y$1&amp;$R89,$C$3:$C$1662&amp;$D$3:$D$1662,$E$3:$E$1662,0,0,1)</f>
        <v>2300</v>
      </c>
      <c r="Z89" s="2" cm="1">
        <f t="array" ref="Z89">_xlfn.XLOOKUP(Z$1&amp;$R89,$C$3:$C$1662&amp;$D$3:$D$1662,$E$3:$E$1662,0,0,1)</f>
        <v>600</v>
      </c>
      <c r="AA89" s="2" cm="1">
        <f t="array" ref="AA89">_xlfn.XLOOKUP(AA$1&amp;$R89,$C$3:$C$1662&amp;$D$3:$D$1662,$E$3:$E$1662,0,0,1)</f>
        <v>8100</v>
      </c>
      <c r="AB89" s="2" cm="1">
        <f t="array" ref="AB89">_xlfn.XLOOKUP(AB$1&amp;$R89,$C$3:$C$1662&amp;$D$3:$D$1662,$E$3:$E$1662,0,0,1)</f>
        <v>2300</v>
      </c>
      <c r="AC89" s="2" cm="1">
        <f t="array" ref="AC89">_xlfn.XLOOKUP(AC$1&amp;$R89,$C$3:$C$1662&amp;$D$3:$D$1662,$E$3:$E$1662,0,0,1)</f>
        <v>15000</v>
      </c>
      <c r="AM89" t="s">
        <v>970</v>
      </c>
      <c r="AN89" t="s">
        <v>881</v>
      </c>
      <c r="AO89">
        <v>1080</v>
      </c>
      <c r="AP89">
        <v>1425</v>
      </c>
      <c r="AQ89">
        <v>1056</v>
      </c>
      <c r="AR89">
        <v>1425</v>
      </c>
      <c r="AS89">
        <v>6346900</v>
      </c>
      <c r="AU89" s="7">
        <f t="shared" si="10"/>
        <v>0.26666666666666661</v>
      </c>
      <c r="AV89" s="7" t="str">
        <f t="shared" si="11"/>
        <v/>
      </c>
    </row>
    <row r="90" spans="3:48" x14ac:dyDescent="0.4">
      <c r="C90" t="s">
        <v>804</v>
      </c>
      <c r="D90" t="s">
        <v>592</v>
      </c>
      <c r="E90">
        <v>51900</v>
      </c>
      <c r="R90" t="s">
        <v>165</v>
      </c>
      <c r="S90" s="2">
        <f t="shared" si="8"/>
        <v>803660</v>
      </c>
      <c r="T90" s="2">
        <f t="shared" si="12"/>
        <v>161200</v>
      </c>
      <c r="U90" s="2">
        <f t="shared" si="12"/>
        <v>237100</v>
      </c>
      <c r="V90" s="2">
        <f t="shared" si="12"/>
        <v>441700</v>
      </c>
      <c r="W90" s="2">
        <f t="shared" si="12"/>
        <v>496600</v>
      </c>
      <c r="X90" s="2">
        <f t="shared" si="12"/>
        <v>2681700</v>
      </c>
      <c r="Y90" s="2" cm="1">
        <f t="array" ref="Y90">_xlfn.XLOOKUP(Y$1&amp;$R90,$C$3:$C$1662&amp;$D$3:$D$1662,$E$3:$E$1662,0,0,1)</f>
        <v>0</v>
      </c>
      <c r="Z90" s="2" cm="1">
        <f t="array" ref="Z90">_xlfn.XLOOKUP(Z$1&amp;$R90,$C$3:$C$1662&amp;$D$3:$D$1662,$E$3:$E$1662,0,0,1)</f>
        <v>0</v>
      </c>
      <c r="AA90" s="2" cm="1">
        <f t="array" ref="AA90">_xlfn.XLOOKUP(AA$1&amp;$R90,$C$3:$C$1662&amp;$D$3:$D$1662,$E$3:$E$1662,0,0,1)</f>
        <v>600</v>
      </c>
      <c r="AB90" s="2" cm="1">
        <f t="array" ref="AB90">_xlfn.XLOOKUP(AB$1&amp;$R90,$C$3:$C$1662&amp;$D$3:$D$1662,$E$3:$E$1662,0,0,1)</f>
        <v>300</v>
      </c>
      <c r="AC90" s="2" cm="1">
        <f t="array" ref="AC90">_xlfn.XLOOKUP(AC$1&amp;$R90,$C$3:$C$1662&amp;$D$3:$D$1662,$E$3:$E$1662,0,0,1)</f>
        <v>28600</v>
      </c>
      <c r="AM90" t="s">
        <v>971</v>
      </c>
      <c r="AN90" t="s">
        <v>881</v>
      </c>
      <c r="AO90">
        <v>1585</v>
      </c>
      <c r="AP90">
        <v>1667</v>
      </c>
      <c r="AQ90">
        <v>1206</v>
      </c>
      <c r="AR90">
        <v>1377</v>
      </c>
      <c r="AS90">
        <v>4732100</v>
      </c>
      <c r="AU90" s="7" t="str">
        <f t="shared" si="10"/>
        <v/>
      </c>
      <c r="AV90" s="7">
        <f t="shared" si="11"/>
        <v>-3.3684210526315761E-2</v>
      </c>
    </row>
    <row r="91" spans="3:48" x14ac:dyDescent="0.4">
      <c r="C91" t="s">
        <v>804</v>
      </c>
      <c r="D91" t="s">
        <v>593</v>
      </c>
      <c r="E91">
        <v>15000</v>
      </c>
      <c r="R91" t="s">
        <v>150</v>
      </c>
      <c r="S91" s="2">
        <f t="shared" si="8"/>
        <v>804800</v>
      </c>
      <c r="T91" s="2">
        <f t="shared" si="12"/>
        <v>161200</v>
      </c>
      <c r="U91" s="2">
        <f t="shared" si="12"/>
        <v>237300</v>
      </c>
      <c r="V91" s="2">
        <f t="shared" si="12"/>
        <v>442000</v>
      </c>
      <c r="W91" s="2">
        <f t="shared" si="12"/>
        <v>497200</v>
      </c>
      <c r="X91" s="2">
        <f t="shared" si="12"/>
        <v>2686300</v>
      </c>
      <c r="Y91" s="2" cm="1">
        <f t="array" ref="Y91">_xlfn.XLOOKUP(Y$1&amp;$R91,$C$3:$C$1662&amp;$D$3:$D$1662,$E$3:$E$1662,0,0,1)</f>
        <v>0</v>
      </c>
      <c r="Z91" s="2" cm="1">
        <f t="array" ref="Z91">_xlfn.XLOOKUP(Z$1&amp;$R91,$C$3:$C$1662&amp;$D$3:$D$1662,$E$3:$E$1662,0,0,1)</f>
        <v>200</v>
      </c>
      <c r="AA91" s="2" cm="1">
        <f t="array" ref="AA91">_xlfn.XLOOKUP(AA$1&amp;$R91,$C$3:$C$1662&amp;$D$3:$D$1662,$E$3:$E$1662,0,0,1)</f>
        <v>300</v>
      </c>
      <c r="AB91" s="2" cm="1">
        <f t="array" ref="AB91">_xlfn.XLOOKUP(AB$1&amp;$R91,$C$3:$C$1662&amp;$D$3:$D$1662,$E$3:$E$1662,0,0,1)</f>
        <v>600</v>
      </c>
      <c r="AC91" s="2" cm="1">
        <f t="array" ref="AC91">_xlfn.XLOOKUP(AC$1&amp;$R91,$C$3:$C$1662&amp;$D$3:$D$1662,$E$3:$E$1662,0,0,1)</f>
        <v>4600</v>
      </c>
      <c r="AM91" t="s">
        <v>972</v>
      </c>
      <c r="AN91" t="s">
        <v>881</v>
      </c>
      <c r="AO91">
        <v>1391</v>
      </c>
      <c r="AP91">
        <v>1393</v>
      </c>
      <c r="AQ91">
        <v>1180</v>
      </c>
      <c r="AR91">
        <v>1200</v>
      </c>
      <c r="AS91">
        <v>1650500</v>
      </c>
      <c r="AU91" s="7" t="str">
        <f t="shared" si="10"/>
        <v/>
      </c>
      <c r="AV91" s="7">
        <f t="shared" si="11"/>
        <v>-0.1285403050108932</v>
      </c>
    </row>
    <row r="92" spans="3:48" x14ac:dyDescent="0.4">
      <c r="C92" t="s">
        <v>804</v>
      </c>
      <c r="D92" t="s">
        <v>594</v>
      </c>
      <c r="E92">
        <v>28600</v>
      </c>
      <c r="R92" t="s">
        <v>164</v>
      </c>
      <c r="S92" s="2">
        <f t="shared" si="8"/>
        <v>806760</v>
      </c>
      <c r="T92" s="2">
        <f t="shared" si="12"/>
        <v>161300</v>
      </c>
      <c r="U92" s="2">
        <f t="shared" si="12"/>
        <v>237500</v>
      </c>
      <c r="V92" s="2">
        <f t="shared" si="12"/>
        <v>442100</v>
      </c>
      <c r="W92" s="2">
        <f t="shared" si="12"/>
        <v>499400</v>
      </c>
      <c r="X92" s="2">
        <f t="shared" si="12"/>
        <v>2693500</v>
      </c>
      <c r="Y92" s="2" cm="1">
        <f t="array" ref="Y92">_xlfn.XLOOKUP(Y$1&amp;$R92,$C$3:$C$1662&amp;$D$3:$D$1662,$E$3:$E$1662,0,0,1)</f>
        <v>100</v>
      </c>
      <c r="Z92" s="2" cm="1">
        <f t="array" ref="Z92">_xlfn.XLOOKUP(Z$1&amp;$R92,$C$3:$C$1662&amp;$D$3:$D$1662,$E$3:$E$1662,0,0,1)</f>
        <v>200</v>
      </c>
      <c r="AA92" s="2" cm="1">
        <f t="array" ref="AA92">_xlfn.XLOOKUP(AA$1&amp;$R92,$C$3:$C$1662&amp;$D$3:$D$1662,$E$3:$E$1662,0,0,1)</f>
        <v>100</v>
      </c>
      <c r="AB92" s="2" cm="1">
        <f t="array" ref="AB92">_xlfn.XLOOKUP(AB$1&amp;$R92,$C$3:$C$1662&amp;$D$3:$D$1662,$E$3:$E$1662,0,0,1)</f>
        <v>2200</v>
      </c>
      <c r="AC92" s="2" cm="1">
        <f t="array" ref="AC92">_xlfn.XLOOKUP(AC$1&amp;$R92,$C$3:$C$1662&amp;$D$3:$D$1662,$E$3:$E$1662,0,0,1)</f>
        <v>7200</v>
      </c>
      <c r="AM92" t="s">
        <v>973</v>
      </c>
      <c r="AN92" t="s">
        <v>881</v>
      </c>
      <c r="AO92">
        <v>1199</v>
      </c>
      <c r="AP92">
        <v>1399</v>
      </c>
      <c r="AQ92">
        <v>1173</v>
      </c>
      <c r="AR92">
        <v>1249</v>
      </c>
      <c r="AS92">
        <v>2204800</v>
      </c>
      <c r="AU92" s="7">
        <f t="shared" si="10"/>
        <v>4.0833333333333277E-2</v>
      </c>
      <c r="AV92" s="7" t="str">
        <f t="shared" si="11"/>
        <v/>
      </c>
    </row>
    <row r="93" spans="3:48" x14ac:dyDescent="0.4">
      <c r="C93" t="s">
        <v>804</v>
      </c>
      <c r="D93" t="s">
        <v>595</v>
      </c>
      <c r="E93">
        <v>4600</v>
      </c>
      <c r="R93" t="s">
        <v>20</v>
      </c>
      <c r="S93" s="2">
        <f t="shared" si="8"/>
        <v>813600</v>
      </c>
      <c r="T93" s="2">
        <f t="shared" si="12"/>
        <v>188400</v>
      </c>
      <c r="U93" s="2">
        <f t="shared" si="12"/>
        <v>237500</v>
      </c>
      <c r="V93" s="2">
        <f t="shared" si="12"/>
        <v>443000</v>
      </c>
      <c r="W93" s="2">
        <f t="shared" si="12"/>
        <v>500900</v>
      </c>
      <c r="X93" s="2">
        <f t="shared" si="12"/>
        <v>2698200</v>
      </c>
      <c r="Y93" s="2" cm="1">
        <f t="array" ref="Y93">_xlfn.XLOOKUP(Y$1&amp;$R93,$C$3:$C$1662&amp;$D$3:$D$1662,$E$3:$E$1662,0,0,1)</f>
        <v>27100</v>
      </c>
      <c r="Z93" s="2" cm="1">
        <f t="array" ref="Z93">_xlfn.XLOOKUP(Z$1&amp;$R93,$C$3:$C$1662&amp;$D$3:$D$1662,$E$3:$E$1662,0,0,1)</f>
        <v>0</v>
      </c>
      <c r="AA93" s="2" cm="1">
        <f t="array" ref="AA93">_xlfn.XLOOKUP(AA$1&amp;$R93,$C$3:$C$1662&amp;$D$3:$D$1662,$E$3:$E$1662,0,0,1)</f>
        <v>900</v>
      </c>
      <c r="AB93" s="2" cm="1">
        <f t="array" ref="AB93">_xlfn.XLOOKUP(AB$1&amp;$R93,$C$3:$C$1662&amp;$D$3:$D$1662,$E$3:$E$1662,0,0,1)</f>
        <v>1500</v>
      </c>
      <c r="AC93" s="2" cm="1">
        <f t="array" ref="AC93">_xlfn.XLOOKUP(AC$1&amp;$R93,$C$3:$C$1662&amp;$D$3:$D$1662,$E$3:$E$1662,0,0,1)</f>
        <v>4700</v>
      </c>
      <c r="AM93" t="s">
        <v>974</v>
      </c>
      <c r="AN93" t="s">
        <v>881</v>
      </c>
      <c r="AO93">
        <v>1200</v>
      </c>
      <c r="AP93">
        <v>1310</v>
      </c>
      <c r="AQ93">
        <v>1150</v>
      </c>
      <c r="AR93">
        <v>1213</v>
      </c>
      <c r="AS93">
        <v>1305200</v>
      </c>
      <c r="AU93" s="7" t="str">
        <f t="shared" si="10"/>
        <v/>
      </c>
      <c r="AV93" s="7">
        <f t="shared" si="11"/>
        <v>-2.8823058446757366E-2</v>
      </c>
    </row>
    <row r="94" spans="3:48" x14ac:dyDescent="0.4">
      <c r="C94" t="s">
        <v>804</v>
      </c>
      <c r="D94" t="s">
        <v>596</v>
      </c>
      <c r="E94">
        <v>7200</v>
      </c>
      <c r="R94" t="s">
        <v>297</v>
      </c>
      <c r="S94" s="2">
        <f t="shared" si="8"/>
        <v>818660</v>
      </c>
      <c r="T94" s="2">
        <f t="shared" si="12"/>
        <v>189700</v>
      </c>
      <c r="U94" s="2">
        <f t="shared" si="12"/>
        <v>240300</v>
      </c>
      <c r="V94" s="2">
        <f t="shared" si="12"/>
        <v>444800</v>
      </c>
      <c r="W94" s="2">
        <f t="shared" si="12"/>
        <v>504600</v>
      </c>
      <c r="X94" s="2">
        <f t="shared" si="12"/>
        <v>2713900</v>
      </c>
      <c r="Y94" s="2" cm="1">
        <f t="array" ref="Y94">_xlfn.XLOOKUP(Y$1&amp;$R94,$C$3:$C$1662&amp;$D$3:$D$1662,$E$3:$E$1662,0,0,1)</f>
        <v>1300</v>
      </c>
      <c r="Z94" s="2" cm="1">
        <f t="array" ref="Z94">_xlfn.XLOOKUP(Z$1&amp;$R94,$C$3:$C$1662&amp;$D$3:$D$1662,$E$3:$E$1662,0,0,1)</f>
        <v>2800</v>
      </c>
      <c r="AA94" s="2" cm="1">
        <f t="array" ref="AA94">_xlfn.XLOOKUP(AA$1&amp;$R94,$C$3:$C$1662&amp;$D$3:$D$1662,$E$3:$E$1662,0,0,1)</f>
        <v>1800</v>
      </c>
      <c r="AB94" s="2" cm="1">
        <f t="array" ref="AB94">_xlfn.XLOOKUP(AB$1&amp;$R94,$C$3:$C$1662&amp;$D$3:$D$1662,$E$3:$E$1662,0,0,1)</f>
        <v>3700</v>
      </c>
      <c r="AC94" s="2" cm="1">
        <f t="array" ref="AC94">_xlfn.XLOOKUP(AC$1&amp;$R94,$C$3:$C$1662&amp;$D$3:$D$1662,$E$3:$E$1662,0,0,1)</f>
        <v>15700</v>
      </c>
      <c r="AM94" t="s">
        <v>975</v>
      </c>
      <c r="AN94" t="s">
        <v>881</v>
      </c>
      <c r="AO94">
        <v>1155</v>
      </c>
      <c r="AP94">
        <v>1247</v>
      </c>
      <c r="AQ94">
        <v>1144</v>
      </c>
      <c r="AR94">
        <v>1198</v>
      </c>
      <c r="AS94">
        <v>944200</v>
      </c>
      <c r="AU94" s="7" t="str">
        <f t="shared" si="10"/>
        <v/>
      </c>
      <c r="AV94" s="7">
        <f t="shared" si="11"/>
        <v>-1.2366034624896938E-2</v>
      </c>
    </row>
    <row r="95" spans="3:48" x14ac:dyDescent="0.4">
      <c r="C95" t="s">
        <v>804</v>
      </c>
      <c r="D95" t="s">
        <v>597</v>
      </c>
      <c r="E95">
        <v>4700</v>
      </c>
      <c r="R95" t="s">
        <v>15</v>
      </c>
      <c r="S95" s="2">
        <f t="shared" si="8"/>
        <v>820920</v>
      </c>
      <c r="T95" s="2">
        <f t="shared" si="12"/>
        <v>190500</v>
      </c>
      <c r="U95" s="2">
        <f t="shared" si="12"/>
        <v>240400</v>
      </c>
      <c r="V95" s="2">
        <f t="shared" si="12"/>
        <v>447500</v>
      </c>
      <c r="W95" s="2">
        <f t="shared" si="12"/>
        <v>505800</v>
      </c>
      <c r="X95" s="2">
        <f t="shared" si="12"/>
        <v>2720400</v>
      </c>
      <c r="Y95" s="2" cm="1">
        <f t="array" ref="Y95">_xlfn.XLOOKUP(Y$1&amp;$R95,$C$3:$C$1662&amp;$D$3:$D$1662,$E$3:$E$1662,0,0,1)</f>
        <v>800</v>
      </c>
      <c r="Z95" s="2" cm="1">
        <f t="array" ref="Z95">_xlfn.XLOOKUP(Z$1&amp;$R95,$C$3:$C$1662&amp;$D$3:$D$1662,$E$3:$E$1662,0,0,1)</f>
        <v>100</v>
      </c>
      <c r="AA95" s="2" cm="1">
        <f t="array" ref="AA95">_xlfn.XLOOKUP(AA$1&amp;$R95,$C$3:$C$1662&amp;$D$3:$D$1662,$E$3:$E$1662,0,0,1)</f>
        <v>2700</v>
      </c>
      <c r="AB95" s="2" cm="1">
        <f t="array" ref="AB95">_xlfn.XLOOKUP(AB$1&amp;$R95,$C$3:$C$1662&amp;$D$3:$D$1662,$E$3:$E$1662,0,0,1)</f>
        <v>1200</v>
      </c>
      <c r="AC95" s="2" cm="1">
        <f t="array" ref="AC95">_xlfn.XLOOKUP(AC$1&amp;$R95,$C$3:$C$1662&amp;$D$3:$D$1662,$E$3:$E$1662,0,0,1)</f>
        <v>6500</v>
      </c>
      <c r="AM95" t="s">
        <v>781</v>
      </c>
      <c r="AN95" t="s">
        <v>881</v>
      </c>
      <c r="AO95">
        <v>1187</v>
      </c>
      <c r="AP95">
        <v>1390</v>
      </c>
      <c r="AQ95">
        <v>1165</v>
      </c>
      <c r="AR95">
        <v>1297</v>
      </c>
      <c r="AS95">
        <v>1918000</v>
      </c>
      <c r="AU95" s="7">
        <f t="shared" si="10"/>
        <v>8.263772954924864E-2</v>
      </c>
      <c r="AV95" s="7" t="str">
        <f t="shared" si="11"/>
        <v/>
      </c>
    </row>
    <row r="96" spans="3:48" x14ac:dyDescent="0.4">
      <c r="C96" t="s">
        <v>804</v>
      </c>
      <c r="D96" t="s">
        <v>598</v>
      </c>
      <c r="E96">
        <v>15700</v>
      </c>
      <c r="R96" t="s">
        <v>298</v>
      </c>
      <c r="S96" s="2">
        <f t="shared" si="8"/>
        <v>823120</v>
      </c>
      <c r="T96" s="2">
        <f t="shared" si="12"/>
        <v>191800</v>
      </c>
      <c r="U96" s="2">
        <f t="shared" si="12"/>
        <v>240400</v>
      </c>
      <c r="V96" s="2">
        <f t="shared" si="12"/>
        <v>449200</v>
      </c>
      <c r="W96" s="2">
        <f t="shared" si="12"/>
        <v>509300</v>
      </c>
      <c r="X96" s="2">
        <f t="shared" si="12"/>
        <v>2724900</v>
      </c>
      <c r="Y96" s="2" cm="1">
        <f t="array" ref="Y96">_xlfn.XLOOKUP(Y$1&amp;$R96,$C$3:$C$1662&amp;$D$3:$D$1662,$E$3:$E$1662,0,0,1)</f>
        <v>1300</v>
      </c>
      <c r="Z96" s="2" cm="1">
        <f t="array" ref="Z96">_xlfn.XLOOKUP(Z$1&amp;$R96,$C$3:$C$1662&amp;$D$3:$D$1662,$E$3:$E$1662,0,0,1)</f>
        <v>0</v>
      </c>
      <c r="AA96" s="2" cm="1">
        <f t="array" ref="AA96">_xlfn.XLOOKUP(AA$1&amp;$R96,$C$3:$C$1662&amp;$D$3:$D$1662,$E$3:$E$1662,0,0,1)</f>
        <v>1700</v>
      </c>
      <c r="AB96" s="2" cm="1">
        <f t="array" ref="AB96">_xlfn.XLOOKUP(AB$1&amp;$R96,$C$3:$C$1662&amp;$D$3:$D$1662,$E$3:$E$1662,0,0,1)</f>
        <v>3500</v>
      </c>
      <c r="AC96" s="2" cm="1">
        <f t="array" ref="AC96">_xlfn.XLOOKUP(AC$1&amp;$R96,$C$3:$C$1662&amp;$D$3:$D$1662,$E$3:$E$1662,0,0,1)</f>
        <v>4500</v>
      </c>
      <c r="AM96" t="s">
        <v>782</v>
      </c>
      <c r="AN96" t="s">
        <v>881</v>
      </c>
      <c r="AO96">
        <v>1316</v>
      </c>
      <c r="AP96">
        <v>1316</v>
      </c>
      <c r="AQ96">
        <v>1170</v>
      </c>
      <c r="AR96">
        <v>1225</v>
      </c>
      <c r="AS96">
        <v>730200</v>
      </c>
      <c r="AU96" s="7" t="str">
        <f t="shared" si="10"/>
        <v/>
      </c>
      <c r="AV96" s="7">
        <f t="shared" si="11"/>
        <v>-5.5512721665381681E-2</v>
      </c>
    </row>
    <row r="97" spans="3:48" x14ac:dyDescent="0.4">
      <c r="C97" t="s">
        <v>804</v>
      </c>
      <c r="D97" t="s">
        <v>599</v>
      </c>
      <c r="E97">
        <v>6500</v>
      </c>
      <c r="R97" t="s">
        <v>139</v>
      </c>
      <c r="S97" s="2">
        <f t="shared" si="8"/>
        <v>824100</v>
      </c>
      <c r="T97" s="2">
        <f t="shared" si="12"/>
        <v>191800</v>
      </c>
      <c r="U97" s="2">
        <f t="shared" si="12"/>
        <v>240400</v>
      </c>
      <c r="V97" s="2">
        <f t="shared" si="12"/>
        <v>450300</v>
      </c>
      <c r="W97" s="2">
        <f t="shared" si="12"/>
        <v>510400</v>
      </c>
      <c r="X97" s="2">
        <f t="shared" si="12"/>
        <v>2727600</v>
      </c>
      <c r="Y97" s="2" cm="1">
        <f t="array" ref="Y97">_xlfn.XLOOKUP(Y$1&amp;$R97,$C$3:$C$1662&amp;$D$3:$D$1662,$E$3:$E$1662,0,0,1)</f>
        <v>0</v>
      </c>
      <c r="Z97" s="2" cm="1">
        <f t="array" ref="Z97">_xlfn.XLOOKUP(Z$1&amp;$R97,$C$3:$C$1662&amp;$D$3:$D$1662,$E$3:$E$1662,0,0,1)</f>
        <v>0</v>
      </c>
      <c r="AA97" s="2" cm="1">
        <f t="array" ref="AA97">_xlfn.XLOOKUP(AA$1&amp;$R97,$C$3:$C$1662&amp;$D$3:$D$1662,$E$3:$E$1662,0,0,1)</f>
        <v>1100</v>
      </c>
      <c r="AB97" s="2" cm="1">
        <f t="array" ref="AB97">_xlfn.XLOOKUP(AB$1&amp;$R97,$C$3:$C$1662&amp;$D$3:$D$1662,$E$3:$E$1662,0,0,1)</f>
        <v>1100</v>
      </c>
      <c r="AC97" s="2" cm="1">
        <f t="array" ref="AC97">_xlfn.XLOOKUP(AC$1&amp;$R97,$C$3:$C$1662&amp;$D$3:$D$1662,$E$3:$E$1662,0,0,1)</f>
        <v>2700</v>
      </c>
      <c r="AM97" t="s">
        <v>803</v>
      </c>
      <c r="AN97" t="s">
        <v>881</v>
      </c>
      <c r="AO97">
        <v>1299</v>
      </c>
      <c r="AP97">
        <v>1525</v>
      </c>
      <c r="AQ97">
        <v>1291</v>
      </c>
      <c r="AR97">
        <v>1525</v>
      </c>
      <c r="AS97">
        <v>2191900</v>
      </c>
      <c r="AU97" s="7">
        <f t="shared" si="10"/>
        <v>0.24489795918367352</v>
      </c>
      <c r="AV97" s="7" t="str">
        <f t="shared" si="11"/>
        <v/>
      </c>
    </row>
    <row r="98" spans="3:48" x14ac:dyDescent="0.4">
      <c r="C98" t="s">
        <v>804</v>
      </c>
      <c r="D98" t="s">
        <v>600</v>
      </c>
      <c r="E98">
        <v>4500</v>
      </c>
      <c r="R98" t="s">
        <v>137</v>
      </c>
      <c r="S98" s="2">
        <f t="shared" si="8"/>
        <v>826440</v>
      </c>
      <c r="T98" s="2">
        <f t="shared" si="12"/>
        <v>191800</v>
      </c>
      <c r="U98" s="2">
        <f t="shared" si="12"/>
        <v>240600</v>
      </c>
      <c r="V98" s="2">
        <f t="shared" si="12"/>
        <v>453100</v>
      </c>
      <c r="W98" s="2">
        <f t="shared" si="12"/>
        <v>512000</v>
      </c>
      <c r="X98" s="2">
        <f t="shared" si="12"/>
        <v>2734700</v>
      </c>
      <c r="Y98" s="2" cm="1">
        <f t="array" ref="Y98">_xlfn.XLOOKUP(Y$1&amp;$R98,$C$3:$C$1662&amp;$D$3:$D$1662,$E$3:$E$1662,0,0,1)</f>
        <v>0</v>
      </c>
      <c r="Z98" s="2" cm="1">
        <f t="array" ref="Z98">_xlfn.XLOOKUP(Z$1&amp;$R98,$C$3:$C$1662&amp;$D$3:$D$1662,$E$3:$E$1662,0,0,1)</f>
        <v>200</v>
      </c>
      <c r="AA98" s="2" cm="1">
        <f t="array" ref="AA98">_xlfn.XLOOKUP(AA$1&amp;$R98,$C$3:$C$1662&amp;$D$3:$D$1662,$E$3:$E$1662,0,0,1)</f>
        <v>2800</v>
      </c>
      <c r="AB98" s="2" cm="1">
        <f t="array" ref="AB98">_xlfn.XLOOKUP(AB$1&amp;$R98,$C$3:$C$1662&amp;$D$3:$D$1662,$E$3:$E$1662,0,0,1)</f>
        <v>1600</v>
      </c>
      <c r="AC98" s="2" cm="1">
        <f t="array" ref="AC98">_xlfn.XLOOKUP(AC$1&amp;$R98,$C$3:$C$1662&amp;$D$3:$D$1662,$E$3:$E$1662,0,0,1)</f>
        <v>7100</v>
      </c>
      <c r="AM98" t="s">
        <v>804</v>
      </c>
      <c r="AN98" t="s">
        <v>881</v>
      </c>
      <c r="AO98">
        <v>1565</v>
      </c>
      <c r="AP98">
        <v>1758</v>
      </c>
      <c r="AQ98">
        <v>1372</v>
      </c>
      <c r="AR98">
        <v>1428</v>
      </c>
      <c r="AS98">
        <v>3996000</v>
      </c>
      <c r="AU98" s="7" t="str">
        <f t="shared" si="10"/>
        <v/>
      </c>
      <c r="AV98" s="7">
        <f t="shared" si="11"/>
        <v>-6.3606557377049233E-2</v>
      </c>
    </row>
    <row r="99" spans="3:48" x14ac:dyDescent="0.4">
      <c r="C99" t="s">
        <v>804</v>
      </c>
      <c r="D99" t="s">
        <v>601</v>
      </c>
      <c r="E99">
        <v>2700</v>
      </c>
      <c r="R99" t="s">
        <v>268</v>
      </c>
      <c r="S99" s="2">
        <f t="shared" si="8"/>
        <v>828640</v>
      </c>
      <c r="T99" s="2">
        <f t="shared" si="12"/>
        <v>192800</v>
      </c>
      <c r="U99" s="2">
        <f t="shared" si="12"/>
        <v>240700</v>
      </c>
      <c r="V99" s="2">
        <f t="shared" si="12"/>
        <v>453200</v>
      </c>
      <c r="W99" s="2">
        <f t="shared" si="12"/>
        <v>514800</v>
      </c>
      <c r="X99" s="2">
        <f t="shared" si="12"/>
        <v>2741700</v>
      </c>
      <c r="Y99" s="2" cm="1">
        <f t="array" ref="Y99">_xlfn.XLOOKUP(Y$1&amp;$R99,$C$3:$C$1662&amp;$D$3:$D$1662,$E$3:$E$1662,0,0,1)</f>
        <v>1000</v>
      </c>
      <c r="Z99" s="2" cm="1">
        <f t="array" ref="Z99">_xlfn.XLOOKUP(Z$1&amp;$R99,$C$3:$C$1662&amp;$D$3:$D$1662,$E$3:$E$1662,0,0,1)</f>
        <v>100</v>
      </c>
      <c r="AA99" s="2" cm="1">
        <f t="array" ref="AA99">_xlfn.XLOOKUP(AA$1&amp;$R99,$C$3:$C$1662&amp;$D$3:$D$1662,$E$3:$E$1662,0,0,1)</f>
        <v>100</v>
      </c>
      <c r="AB99" s="2" cm="1">
        <f t="array" ref="AB99">_xlfn.XLOOKUP(AB$1&amp;$R99,$C$3:$C$1662&amp;$D$3:$D$1662,$E$3:$E$1662,0,0,1)</f>
        <v>2800</v>
      </c>
      <c r="AC99" s="2" cm="1">
        <f t="array" ref="AC99">_xlfn.XLOOKUP(AC$1&amp;$R99,$C$3:$C$1662&amp;$D$3:$D$1662,$E$3:$E$1662,0,0,1)</f>
        <v>7000</v>
      </c>
      <c r="AM99" t="s">
        <v>836</v>
      </c>
      <c r="AN99" t="s">
        <v>881</v>
      </c>
      <c r="AO99">
        <v>1427</v>
      </c>
      <c r="AP99">
        <v>1579</v>
      </c>
      <c r="AQ99">
        <v>1375</v>
      </c>
      <c r="AR99">
        <v>1407</v>
      </c>
      <c r="AS99">
        <v>2065800</v>
      </c>
      <c r="AU99" s="7" t="str">
        <f t="shared" si="10"/>
        <v/>
      </c>
      <c r="AV99" s="7">
        <f t="shared" si="11"/>
        <v>-1.4705882352941124E-2</v>
      </c>
    </row>
    <row r="100" spans="3:48" x14ac:dyDescent="0.4">
      <c r="C100" t="s">
        <v>804</v>
      </c>
      <c r="D100" t="s">
        <v>602</v>
      </c>
      <c r="E100">
        <v>7100</v>
      </c>
      <c r="R100" t="s">
        <v>101</v>
      </c>
      <c r="S100" s="2">
        <f t="shared" si="8"/>
        <v>830920</v>
      </c>
      <c r="T100" s="2">
        <f t="shared" ref="T100:X115" si="13">T99+Y100</f>
        <v>193600</v>
      </c>
      <c r="U100" s="2">
        <f t="shared" si="13"/>
        <v>241200</v>
      </c>
      <c r="V100" s="2">
        <f t="shared" si="13"/>
        <v>453700</v>
      </c>
      <c r="W100" s="2">
        <f t="shared" si="13"/>
        <v>516300</v>
      </c>
      <c r="X100" s="2">
        <f t="shared" si="13"/>
        <v>2749800</v>
      </c>
      <c r="Y100" s="2" cm="1">
        <f t="array" ref="Y100">_xlfn.XLOOKUP(Y$1&amp;$R100,$C$3:$C$1662&amp;$D$3:$D$1662,$E$3:$E$1662,0,0,1)</f>
        <v>800</v>
      </c>
      <c r="Z100" s="2" cm="1">
        <f t="array" ref="Z100">_xlfn.XLOOKUP(Z$1&amp;$R100,$C$3:$C$1662&amp;$D$3:$D$1662,$E$3:$E$1662,0,0,1)</f>
        <v>500</v>
      </c>
      <c r="AA100" s="2" cm="1">
        <f t="array" ref="AA100">_xlfn.XLOOKUP(AA$1&amp;$R100,$C$3:$C$1662&amp;$D$3:$D$1662,$E$3:$E$1662,0,0,1)</f>
        <v>500</v>
      </c>
      <c r="AB100" s="2" cm="1">
        <f t="array" ref="AB100">_xlfn.XLOOKUP(AB$1&amp;$R100,$C$3:$C$1662&amp;$D$3:$D$1662,$E$3:$E$1662,0,0,1)</f>
        <v>1500</v>
      </c>
      <c r="AC100" s="2" cm="1">
        <f t="array" ref="AC100">_xlfn.XLOOKUP(AC$1&amp;$R100,$C$3:$C$1662&amp;$D$3:$D$1662,$E$3:$E$1662,0,0,1)</f>
        <v>8100</v>
      </c>
      <c r="AM100" t="s">
        <v>851</v>
      </c>
      <c r="AN100" t="s">
        <v>881</v>
      </c>
      <c r="AO100">
        <v>1407</v>
      </c>
      <c r="AP100">
        <v>1473</v>
      </c>
      <c r="AQ100">
        <v>1297</v>
      </c>
      <c r="AR100">
        <v>1324</v>
      </c>
      <c r="AS100">
        <v>1210100</v>
      </c>
      <c r="AU100" s="7" t="str">
        <f t="shared" si="10"/>
        <v/>
      </c>
      <c r="AV100" s="7">
        <f t="shared" si="11"/>
        <v>-5.8990760483297766E-2</v>
      </c>
    </row>
    <row r="101" spans="3:48" x14ac:dyDescent="0.4">
      <c r="C101" t="s">
        <v>804</v>
      </c>
      <c r="D101" t="s">
        <v>603</v>
      </c>
      <c r="E101">
        <v>7000</v>
      </c>
      <c r="R101" t="s">
        <v>220</v>
      </c>
      <c r="S101" s="2">
        <f t="shared" si="8"/>
        <v>833080</v>
      </c>
      <c r="T101" s="2">
        <f t="shared" si="13"/>
        <v>194400</v>
      </c>
      <c r="U101" s="2">
        <f t="shared" si="13"/>
        <v>241200</v>
      </c>
      <c r="V101" s="2">
        <f t="shared" si="13"/>
        <v>455400</v>
      </c>
      <c r="W101" s="2">
        <f t="shared" si="13"/>
        <v>521000</v>
      </c>
      <c r="X101" s="2">
        <f t="shared" si="13"/>
        <v>2753400</v>
      </c>
      <c r="Y101" s="2" cm="1">
        <f t="array" ref="Y101">_xlfn.XLOOKUP(Y$1&amp;$R101,$C$3:$C$1662&amp;$D$3:$D$1662,$E$3:$E$1662,0,0,1)</f>
        <v>800</v>
      </c>
      <c r="Z101" s="2" cm="1">
        <f t="array" ref="Z101">_xlfn.XLOOKUP(Z$1&amp;$R101,$C$3:$C$1662&amp;$D$3:$D$1662,$E$3:$E$1662,0,0,1)</f>
        <v>0</v>
      </c>
      <c r="AA101" s="2" cm="1">
        <f t="array" ref="AA101">_xlfn.XLOOKUP(AA$1&amp;$R101,$C$3:$C$1662&amp;$D$3:$D$1662,$E$3:$E$1662,0,0,1)</f>
        <v>1700</v>
      </c>
      <c r="AB101" s="2" cm="1">
        <f t="array" ref="AB101">_xlfn.XLOOKUP(AB$1&amp;$R101,$C$3:$C$1662&amp;$D$3:$D$1662,$E$3:$E$1662,0,0,1)</f>
        <v>4700</v>
      </c>
      <c r="AC101" s="2" cm="1">
        <f t="array" ref="AC101">_xlfn.XLOOKUP(AC$1&amp;$R101,$C$3:$C$1662&amp;$D$3:$D$1662,$E$3:$E$1662,0,0,1)</f>
        <v>3600</v>
      </c>
      <c r="AM101" t="s">
        <v>852</v>
      </c>
      <c r="AN101" t="s">
        <v>881</v>
      </c>
      <c r="AO101">
        <v>1334</v>
      </c>
      <c r="AP101">
        <v>1358</v>
      </c>
      <c r="AQ101">
        <v>1286</v>
      </c>
      <c r="AR101">
        <v>1323</v>
      </c>
      <c r="AS101">
        <v>540400</v>
      </c>
      <c r="AU101" s="7" t="str">
        <f t="shared" si="10"/>
        <v/>
      </c>
      <c r="AV101" s="7">
        <f t="shared" si="11"/>
        <v>-7.5528700906346558E-4</v>
      </c>
    </row>
    <row r="102" spans="3:48" x14ac:dyDescent="0.4">
      <c r="C102" t="s">
        <v>804</v>
      </c>
      <c r="D102" t="s">
        <v>604</v>
      </c>
      <c r="E102">
        <v>8100</v>
      </c>
      <c r="R102" t="s">
        <v>114</v>
      </c>
      <c r="S102" s="2">
        <f t="shared" si="8"/>
        <v>835280</v>
      </c>
      <c r="T102" s="2">
        <f t="shared" si="13"/>
        <v>194500</v>
      </c>
      <c r="U102" s="2">
        <f t="shared" si="13"/>
        <v>242000</v>
      </c>
      <c r="V102" s="2">
        <f t="shared" si="13"/>
        <v>458400</v>
      </c>
      <c r="W102" s="2">
        <f t="shared" si="13"/>
        <v>521400</v>
      </c>
      <c r="X102" s="2">
        <f t="shared" si="13"/>
        <v>2760100</v>
      </c>
      <c r="Y102" s="2" cm="1">
        <f t="array" ref="Y102">_xlfn.XLOOKUP(Y$1&amp;$R102,$C$3:$C$1662&amp;$D$3:$D$1662,$E$3:$E$1662,0,0,1)</f>
        <v>100</v>
      </c>
      <c r="Z102" s="2" cm="1">
        <f t="array" ref="Z102">_xlfn.XLOOKUP(Z$1&amp;$R102,$C$3:$C$1662&amp;$D$3:$D$1662,$E$3:$E$1662,0,0,1)</f>
        <v>800</v>
      </c>
      <c r="AA102" s="2" cm="1">
        <f t="array" ref="AA102">_xlfn.XLOOKUP(AA$1&amp;$R102,$C$3:$C$1662&amp;$D$3:$D$1662,$E$3:$E$1662,0,0,1)</f>
        <v>3000</v>
      </c>
      <c r="AB102" s="2" cm="1">
        <f t="array" ref="AB102">_xlfn.XLOOKUP(AB$1&amp;$R102,$C$3:$C$1662&amp;$D$3:$D$1662,$E$3:$E$1662,0,0,1)</f>
        <v>400</v>
      </c>
      <c r="AC102" s="2" cm="1">
        <f t="array" ref="AC102">_xlfn.XLOOKUP(AC$1&amp;$R102,$C$3:$C$1662&amp;$D$3:$D$1662,$E$3:$E$1662,0,0,1)</f>
        <v>6700</v>
      </c>
      <c r="AM102" t="s">
        <v>853</v>
      </c>
      <c r="AN102" t="s">
        <v>881</v>
      </c>
      <c r="AO102">
        <v>1322</v>
      </c>
      <c r="AP102">
        <v>1390</v>
      </c>
      <c r="AQ102">
        <v>1286</v>
      </c>
      <c r="AR102">
        <v>1327</v>
      </c>
      <c r="AS102">
        <v>628500</v>
      </c>
      <c r="AU102" s="7">
        <f>IF(AR101&lt;AR102,AR102/AR101-1,"")</f>
        <v>3.023431594860071E-3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605</v>
      </c>
      <c r="E103">
        <v>3600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837920</v>
      </c>
      <c r="T103" s="2">
        <f t="shared" si="13"/>
        <v>195500</v>
      </c>
      <c r="U103" s="2">
        <f t="shared" si="13"/>
        <v>242200</v>
      </c>
      <c r="V103" s="2">
        <f t="shared" si="13"/>
        <v>459200</v>
      </c>
      <c r="W103" s="2">
        <f t="shared" si="13"/>
        <v>522900</v>
      </c>
      <c r="X103" s="2">
        <f t="shared" si="13"/>
        <v>2769800</v>
      </c>
      <c r="Y103" s="2" cm="1">
        <f t="array" ref="Y103">_xlfn.XLOOKUP(Y$1&amp;$R103,$C$3:$C$1662&amp;$D$3:$D$1662,$E$3:$E$1662,0,0,1)</f>
        <v>1000</v>
      </c>
      <c r="Z103" s="2" cm="1">
        <f t="array" ref="Z103">_xlfn.XLOOKUP(Z$1&amp;$R103,$C$3:$C$1662&amp;$D$3:$D$1662,$E$3:$E$1662,0,0,1)</f>
        <v>200</v>
      </c>
      <c r="AA103" s="2" cm="1">
        <f t="array" ref="AA103">_xlfn.XLOOKUP(AA$1&amp;$R103,$C$3:$C$1662&amp;$D$3:$D$1662,$E$3:$E$1662,0,0,1)</f>
        <v>800</v>
      </c>
      <c r="AB103" s="2" cm="1">
        <f t="array" ref="AB103">_xlfn.XLOOKUP(AB$1&amp;$R103,$C$3:$C$1662&amp;$D$3:$D$1662,$E$3:$E$1662,0,0,1)</f>
        <v>1500</v>
      </c>
      <c r="AC103" s="2" cm="1">
        <f t="array" ref="AC103">_xlfn.XLOOKUP(AC$1&amp;$R103,$C$3:$C$1662&amp;$D$3:$D$1662,$E$3:$E$1662,0,0,1)</f>
        <v>9700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606</v>
      </c>
      <c r="E104">
        <v>6700</v>
      </c>
      <c r="R104" t="s">
        <v>23</v>
      </c>
      <c r="S104" s="2">
        <f t="shared" si="8"/>
        <v>843020</v>
      </c>
      <c r="T104" s="2">
        <f t="shared" si="13"/>
        <v>196500</v>
      </c>
      <c r="U104" s="2">
        <f t="shared" si="13"/>
        <v>242500</v>
      </c>
      <c r="V104" s="2">
        <f t="shared" si="13"/>
        <v>460200</v>
      </c>
      <c r="W104" s="2">
        <f t="shared" si="13"/>
        <v>524900</v>
      </c>
      <c r="X104" s="2">
        <f t="shared" si="13"/>
        <v>2791000</v>
      </c>
      <c r="Y104" s="2" cm="1">
        <f t="array" ref="Y104">_xlfn.XLOOKUP(Y$1&amp;$R104,$C$3:$C$1662&amp;$D$3:$D$1662,$E$3:$E$1662,0,0,1)</f>
        <v>1000</v>
      </c>
      <c r="Z104" s="2" cm="1">
        <f t="array" ref="Z104">_xlfn.XLOOKUP(Z$1&amp;$R104,$C$3:$C$1662&amp;$D$3:$D$1662,$E$3:$E$1662,0,0,1)</f>
        <v>300</v>
      </c>
      <c r="AA104" s="2" cm="1">
        <f t="array" ref="AA104">_xlfn.XLOOKUP(AA$1&amp;$R104,$C$3:$C$1662&amp;$D$3:$D$1662,$E$3:$E$1662,0,0,1)</f>
        <v>1000</v>
      </c>
      <c r="AB104" s="2" cm="1">
        <f t="array" ref="AB104">_xlfn.XLOOKUP(AB$1&amp;$R104,$C$3:$C$1662&amp;$D$3:$D$1662,$E$3:$E$1662,0,0,1)</f>
        <v>2000</v>
      </c>
      <c r="AC104" s="2" cm="1">
        <f t="array" ref="AC104">_xlfn.XLOOKUP(AC$1&amp;$R104,$C$3:$C$1662&amp;$D$3:$D$1662,$E$3:$E$1662,0,0,1)</f>
        <v>21200</v>
      </c>
    </row>
    <row r="105" spans="3:48" x14ac:dyDescent="0.4">
      <c r="C105" t="s">
        <v>804</v>
      </c>
      <c r="D105" t="s">
        <v>607</v>
      </c>
      <c r="E105">
        <v>9700</v>
      </c>
      <c r="R105" t="s">
        <v>159</v>
      </c>
      <c r="S105" s="2">
        <f t="shared" si="8"/>
        <v>844540</v>
      </c>
      <c r="T105" s="2">
        <f t="shared" si="13"/>
        <v>197000</v>
      </c>
      <c r="U105" s="2">
        <f t="shared" si="13"/>
        <v>242700</v>
      </c>
      <c r="V105" s="2">
        <f t="shared" si="13"/>
        <v>460600</v>
      </c>
      <c r="W105" s="2">
        <f t="shared" si="13"/>
        <v>525400</v>
      </c>
      <c r="X105" s="2">
        <f t="shared" si="13"/>
        <v>2797000</v>
      </c>
      <c r="Y105" s="2" cm="1">
        <f t="array" ref="Y105">_xlfn.XLOOKUP(Y$1&amp;$R105,$C$3:$C$1662&amp;$D$3:$D$1662,$E$3:$E$1662,0,0,1)</f>
        <v>500</v>
      </c>
      <c r="Z105" s="2" cm="1">
        <f t="array" ref="Z105">_xlfn.XLOOKUP(Z$1&amp;$R105,$C$3:$C$1662&amp;$D$3:$D$1662,$E$3:$E$1662,0,0,1)</f>
        <v>200</v>
      </c>
      <c r="AA105" s="2" cm="1">
        <f t="array" ref="AA105">_xlfn.XLOOKUP(AA$1&amp;$R105,$C$3:$C$1662&amp;$D$3:$D$1662,$E$3:$E$1662,0,0,1)</f>
        <v>400</v>
      </c>
      <c r="AB105" s="2" cm="1">
        <f t="array" ref="AB105">_xlfn.XLOOKUP(AB$1&amp;$R105,$C$3:$C$1662&amp;$D$3:$D$1662,$E$3:$E$1662,0,0,1)</f>
        <v>500</v>
      </c>
      <c r="AC105" s="2" cm="1">
        <f t="array" ref="AC105">_xlfn.XLOOKUP(AC$1&amp;$R105,$C$3:$C$1662&amp;$D$3:$D$1662,$E$3:$E$1662,0,0,1)</f>
        <v>6000</v>
      </c>
      <c r="AU105" s="8">
        <f>MEDIAN(AU78:AU102)</f>
        <v>0.19080375383043924</v>
      </c>
      <c r="AV105" s="8">
        <f>MEDIAN(AV78:AV102)</f>
        <v>-5.5512721665381681E-2</v>
      </c>
    </row>
    <row r="106" spans="3:48" x14ac:dyDescent="0.4">
      <c r="C106" t="s">
        <v>804</v>
      </c>
      <c r="D106" t="s">
        <v>608</v>
      </c>
      <c r="E106">
        <v>21200</v>
      </c>
      <c r="R106" t="s">
        <v>173</v>
      </c>
      <c r="S106" s="2">
        <f t="shared" si="8"/>
        <v>846420</v>
      </c>
      <c r="T106" s="2">
        <f t="shared" si="13"/>
        <v>197100</v>
      </c>
      <c r="U106" s="2">
        <f t="shared" si="13"/>
        <v>242700</v>
      </c>
      <c r="V106" s="2">
        <f t="shared" si="13"/>
        <v>461000</v>
      </c>
      <c r="W106" s="2">
        <f t="shared" si="13"/>
        <v>525900</v>
      </c>
      <c r="X106" s="2">
        <f t="shared" si="13"/>
        <v>2805400</v>
      </c>
      <c r="Y106" s="2" cm="1">
        <f t="array" ref="Y106">_xlfn.XLOOKUP(Y$1&amp;$R106,$C$3:$C$1662&amp;$D$3:$D$1662,$E$3:$E$1662,0,0,1)</f>
        <v>100</v>
      </c>
      <c r="Z106" s="2" cm="1">
        <f t="array" ref="Z106">_xlfn.XLOOKUP(Z$1&amp;$R106,$C$3:$C$1662&amp;$D$3:$D$1662,$E$3:$E$1662,0,0,1)</f>
        <v>0</v>
      </c>
      <c r="AA106" s="2" cm="1">
        <f t="array" ref="AA106">_xlfn.XLOOKUP(AA$1&amp;$R106,$C$3:$C$1662&amp;$D$3:$D$1662,$E$3:$E$1662,0,0,1)</f>
        <v>400</v>
      </c>
      <c r="AB106" s="2" cm="1">
        <f t="array" ref="AB106">_xlfn.XLOOKUP(AB$1&amp;$R106,$C$3:$C$1662&amp;$D$3:$D$1662,$E$3:$E$1662,0,0,1)</f>
        <v>500</v>
      </c>
      <c r="AC106" s="2" cm="1">
        <f t="array" ref="AC106">_xlfn.XLOOKUP(AC$1&amp;$R106,$C$3:$C$1662&amp;$D$3:$D$1662,$E$3:$E$1662,0,0,1)</f>
        <v>8400</v>
      </c>
      <c r="AU106" s="8">
        <f>MEDIAN(AU28:AU102)</f>
        <v>4.0833333333333277E-2</v>
      </c>
      <c r="AV106" s="8">
        <f>MEDIAN(AV28:AV102)</f>
        <v>-1.5798887122416505E-2</v>
      </c>
    </row>
    <row r="107" spans="3:48" x14ac:dyDescent="0.4">
      <c r="C107" t="s">
        <v>804</v>
      </c>
      <c r="D107" t="s">
        <v>609</v>
      </c>
      <c r="E107">
        <v>6000</v>
      </c>
      <c r="R107" t="s">
        <v>112</v>
      </c>
      <c r="S107" s="2">
        <f t="shared" si="8"/>
        <v>849200</v>
      </c>
      <c r="T107" s="2">
        <f t="shared" si="13"/>
        <v>197100</v>
      </c>
      <c r="U107" s="2">
        <f t="shared" si="13"/>
        <v>243000</v>
      </c>
      <c r="V107" s="2">
        <f t="shared" si="13"/>
        <v>461000</v>
      </c>
      <c r="W107" s="2">
        <f t="shared" si="13"/>
        <v>532900</v>
      </c>
      <c r="X107" s="2">
        <f t="shared" si="13"/>
        <v>2812000</v>
      </c>
      <c r="Y107" s="2" cm="1">
        <f t="array" ref="Y107">_xlfn.XLOOKUP(Y$1&amp;$R107,$C$3:$C$1662&amp;$D$3:$D$1662,$E$3:$E$1662,0,0,1)</f>
        <v>0</v>
      </c>
      <c r="Z107" s="2" cm="1">
        <f t="array" ref="Z107">_xlfn.XLOOKUP(Z$1&amp;$R107,$C$3:$C$1662&amp;$D$3:$D$1662,$E$3:$E$1662,0,0,1)</f>
        <v>300</v>
      </c>
      <c r="AA107" s="2" cm="1">
        <f t="array" ref="AA107">_xlfn.XLOOKUP(AA$1&amp;$R107,$C$3:$C$1662&amp;$D$3:$D$1662,$E$3:$E$1662,0,0,1)</f>
        <v>0</v>
      </c>
      <c r="AB107" s="2" cm="1">
        <f t="array" ref="AB107">_xlfn.XLOOKUP(AB$1&amp;$R107,$C$3:$C$1662&amp;$D$3:$D$1662,$E$3:$E$1662,0,0,1)</f>
        <v>7000</v>
      </c>
      <c r="AC107" s="2" cm="1">
        <f t="array" ref="AC107">_xlfn.XLOOKUP(AC$1&amp;$R107,$C$3:$C$1662&amp;$D$3:$D$1662,$E$3:$E$1662,0,0,1)</f>
        <v>6600</v>
      </c>
      <c r="AU107" s="8">
        <f>MIN(AU105:AU106)</f>
        <v>4.0833333333333277E-2</v>
      </c>
      <c r="AV107" s="8">
        <f>MIN(AV105:AV106)</f>
        <v>-5.5512721665381681E-2</v>
      </c>
    </row>
    <row r="108" spans="3:48" x14ac:dyDescent="0.4">
      <c r="C108" t="s">
        <v>804</v>
      </c>
      <c r="D108" t="s">
        <v>610</v>
      </c>
      <c r="E108">
        <v>8400</v>
      </c>
      <c r="R108" t="s">
        <v>271</v>
      </c>
      <c r="S108" s="2">
        <f t="shared" si="8"/>
        <v>851060</v>
      </c>
      <c r="T108" s="2">
        <f t="shared" si="13"/>
        <v>197200</v>
      </c>
      <c r="U108" s="2">
        <f t="shared" si="13"/>
        <v>243000</v>
      </c>
      <c r="V108" s="2">
        <f t="shared" si="13"/>
        <v>462000</v>
      </c>
      <c r="W108" s="2">
        <f t="shared" si="13"/>
        <v>533200</v>
      </c>
      <c r="X108" s="2">
        <f t="shared" si="13"/>
        <v>2819900</v>
      </c>
      <c r="Y108" s="2" cm="1">
        <f t="array" ref="Y108">_xlfn.XLOOKUP(Y$1&amp;$R108,$C$3:$C$1662&amp;$D$3:$D$1662,$E$3:$E$1662,0,0,1)</f>
        <v>100</v>
      </c>
      <c r="Z108" s="2" cm="1">
        <f t="array" ref="Z108">_xlfn.XLOOKUP(Z$1&amp;$R108,$C$3:$C$1662&amp;$D$3:$D$1662,$E$3:$E$1662,0,0,1)</f>
        <v>0</v>
      </c>
      <c r="AA108" s="2" cm="1">
        <f t="array" ref="AA108">_xlfn.XLOOKUP(AA$1&amp;$R108,$C$3:$C$1662&amp;$D$3:$D$1662,$E$3:$E$1662,0,0,1)</f>
        <v>1000</v>
      </c>
      <c r="AB108" s="2" cm="1">
        <f t="array" ref="AB108">_xlfn.XLOOKUP(AB$1&amp;$R108,$C$3:$C$1662&amp;$D$3:$D$1662,$E$3:$E$1662,0,0,1)</f>
        <v>300</v>
      </c>
      <c r="AC108" s="2" cm="1">
        <f t="array" ref="AC108">_xlfn.XLOOKUP(AC$1&amp;$R108,$C$3:$C$1662&amp;$D$3:$D$1662,$E$3:$E$1662,0,0,1)</f>
        <v>7900</v>
      </c>
    </row>
    <row r="109" spans="3:48" x14ac:dyDescent="0.4">
      <c r="C109" t="s">
        <v>804</v>
      </c>
      <c r="D109" t="s">
        <v>611</v>
      </c>
      <c r="E109">
        <v>6600</v>
      </c>
      <c r="R109" t="s">
        <v>34</v>
      </c>
      <c r="S109" s="2">
        <f t="shared" si="8"/>
        <v>851940</v>
      </c>
      <c r="T109" s="2">
        <f t="shared" si="13"/>
        <v>197200</v>
      </c>
      <c r="U109" s="2">
        <f t="shared" si="13"/>
        <v>243000</v>
      </c>
      <c r="V109" s="2">
        <f t="shared" si="13"/>
        <v>462300</v>
      </c>
      <c r="W109" s="2">
        <f t="shared" si="13"/>
        <v>533500</v>
      </c>
      <c r="X109" s="2">
        <f t="shared" si="13"/>
        <v>2823700</v>
      </c>
      <c r="Y109" s="2" cm="1">
        <f t="array" ref="Y109">_xlfn.XLOOKUP(Y$1&amp;$R109,$C$3:$C$1662&amp;$D$3:$D$1662,$E$3:$E$1662,0,0,1)</f>
        <v>0</v>
      </c>
      <c r="Z109" s="2" cm="1">
        <f t="array" ref="Z109">_xlfn.XLOOKUP(Z$1&amp;$R109,$C$3:$C$1662&amp;$D$3:$D$1662,$E$3:$E$1662,0,0,1)</f>
        <v>0</v>
      </c>
      <c r="AA109" s="2" cm="1">
        <f t="array" ref="AA109">_xlfn.XLOOKUP(AA$1&amp;$R109,$C$3:$C$1662&amp;$D$3:$D$1662,$E$3:$E$1662,0,0,1)</f>
        <v>300</v>
      </c>
      <c r="AB109" s="2" cm="1">
        <f t="array" ref="AB109">_xlfn.XLOOKUP(AB$1&amp;$R109,$C$3:$C$1662&amp;$D$3:$D$1662,$E$3:$E$1662,0,0,1)</f>
        <v>300</v>
      </c>
      <c r="AC109" s="2" cm="1">
        <f t="array" ref="AC109">_xlfn.XLOOKUP(AC$1&amp;$R109,$C$3:$C$1662&amp;$D$3:$D$1662,$E$3:$E$1662,0,0,1)</f>
        <v>3800</v>
      </c>
    </row>
    <row r="110" spans="3:48" x14ac:dyDescent="0.4">
      <c r="C110" t="s">
        <v>804</v>
      </c>
      <c r="D110" t="s">
        <v>612</v>
      </c>
      <c r="E110">
        <v>7900</v>
      </c>
      <c r="R110" t="s">
        <v>217</v>
      </c>
      <c r="S110" s="2">
        <f t="shared" si="8"/>
        <v>854640</v>
      </c>
      <c r="T110" s="2">
        <f t="shared" si="13"/>
        <v>197400</v>
      </c>
      <c r="U110" s="2">
        <f t="shared" si="13"/>
        <v>244100</v>
      </c>
      <c r="V110" s="2">
        <f t="shared" si="13"/>
        <v>462300</v>
      </c>
      <c r="W110" s="2">
        <f t="shared" si="13"/>
        <v>533500</v>
      </c>
      <c r="X110" s="2">
        <f t="shared" si="13"/>
        <v>2835900</v>
      </c>
      <c r="Y110" s="2" cm="1">
        <f t="array" ref="Y110">_xlfn.XLOOKUP(Y$1&amp;$R110,$C$3:$C$1662&amp;$D$3:$D$1662,$E$3:$E$1662,0,0,1)</f>
        <v>200</v>
      </c>
      <c r="Z110" s="2" cm="1">
        <f t="array" ref="Z110">_xlfn.XLOOKUP(Z$1&amp;$R110,$C$3:$C$1662&amp;$D$3:$D$1662,$E$3:$E$1662,0,0,1)</f>
        <v>1100</v>
      </c>
      <c r="AA110" s="2" cm="1">
        <f t="array" ref="AA110">_xlfn.XLOOKUP(AA$1&amp;$R110,$C$3:$C$1662&amp;$D$3:$D$1662,$E$3:$E$1662,0,0,1)</f>
        <v>0</v>
      </c>
      <c r="AB110" s="2" cm="1">
        <f t="array" ref="AB110">_xlfn.XLOOKUP(AB$1&amp;$R110,$C$3:$C$1662&amp;$D$3:$D$1662,$E$3:$E$1662,0,0,1)</f>
        <v>0</v>
      </c>
      <c r="AC110" s="2" cm="1">
        <f t="array" ref="AC110">_xlfn.XLOOKUP(AC$1&amp;$R110,$C$3:$C$1662&amp;$D$3:$D$1662,$E$3:$E$1662,0,0,1)</f>
        <v>12200</v>
      </c>
    </row>
    <row r="111" spans="3:48" x14ac:dyDescent="0.4">
      <c r="C111" t="s">
        <v>804</v>
      </c>
      <c r="D111" t="s">
        <v>613</v>
      </c>
      <c r="E111">
        <v>3800</v>
      </c>
      <c r="R111" t="s">
        <v>219</v>
      </c>
      <c r="S111" s="2">
        <f t="shared" si="8"/>
        <v>856960</v>
      </c>
      <c r="T111" s="2">
        <f t="shared" si="13"/>
        <v>198500</v>
      </c>
      <c r="U111" s="2">
        <f t="shared" si="13"/>
        <v>244100</v>
      </c>
      <c r="V111" s="2">
        <f t="shared" si="13"/>
        <v>463700</v>
      </c>
      <c r="W111" s="2">
        <f t="shared" si="13"/>
        <v>533800</v>
      </c>
      <c r="X111" s="2">
        <f t="shared" si="13"/>
        <v>2844700</v>
      </c>
      <c r="Y111" s="2" cm="1">
        <f t="array" ref="Y111">_xlfn.XLOOKUP(Y$1&amp;$R111,$C$3:$C$1662&amp;$D$3:$D$1662,$E$3:$E$1662,0,0,1)</f>
        <v>1100</v>
      </c>
      <c r="Z111" s="2" cm="1">
        <f t="array" ref="Z111">_xlfn.XLOOKUP(Z$1&amp;$R111,$C$3:$C$1662&amp;$D$3:$D$1662,$E$3:$E$1662,0,0,1)</f>
        <v>0</v>
      </c>
      <c r="AA111" s="2" cm="1">
        <f t="array" ref="AA111">_xlfn.XLOOKUP(AA$1&amp;$R111,$C$3:$C$1662&amp;$D$3:$D$1662,$E$3:$E$1662,0,0,1)</f>
        <v>1400</v>
      </c>
      <c r="AB111" s="2" cm="1">
        <f t="array" ref="AB111">_xlfn.XLOOKUP(AB$1&amp;$R111,$C$3:$C$1662&amp;$D$3:$D$1662,$E$3:$E$1662,0,0,1)</f>
        <v>300</v>
      </c>
      <c r="AC111" s="2" cm="1">
        <f t="array" ref="AC111">_xlfn.XLOOKUP(AC$1&amp;$R111,$C$3:$C$1662&amp;$D$3:$D$1662,$E$3:$E$1662,0,0,1)</f>
        <v>8800</v>
      </c>
    </row>
    <row r="112" spans="3:48" x14ac:dyDescent="0.4">
      <c r="C112" t="s">
        <v>804</v>
      </c>
      <c r="D112" t="s">
        <v>614</v>
      </c>
      <c r="E112">
        <v>12200</v>
      </c>
      <c r="R112" t="s">
        <v>162</v>
      </c>
      <c r="S112" s="2">
        <f t="shared" si="8"/>
        <v>861060</v>
      </c>
      <c r="T112" s="2">
        <f t="shared" si="13"/>
        <v>200000</v>
      </c>
      <c r="U112" s="2">
        <f t="shared" si="13"/>
        <v>244100</v>
      </c>
      <c r="V112" s="2">
        <f t="shared" si="13"/>
        <v>466300</v>
      </c>
      <c r="W112" s="2">
        <f t="shared" si="13"/>
        <v>534500</v>
      </c>
      <c r="X112" s="2">
        <f t="shared" si="13"/>
        <v>2860400</v>
      </c>
      <c r="Y112" s="2" cm="1">
        <f t="array" ref="Y112">_xlfn.XLOOKUP(Y$1&amp;$R112,$C$3:$C$1662&amp;$D$3:$D$1662,$E$3:$E$1662,0,0,1)</f>
        <v>1500</v>
      </c>
      <c r="Z112" s="2" cm="1">
        <f t="array" ref="Z112">_xlfn.XLOOKUP(Z$1&amp;$R112,$C$3:$C$1662&amp;$D$3:$D$1662,$E$3:$E$1662,0,0,1)</f>
        <v>0</v>
      </c>
      <c r="AA112" s="2" cm="1">
        <f t="array" ref="AA112">_xlfn.XLOOKUP(AA$1&amp;$R112,$C$3:$C$1662&amp;$D$3:$D$1662,$E$3:$E$1662,0,0,1)</f>
        <v>2600</v>
      </c>
      <c r="AB112" s="2" cm="1">
        <f t="array" ref="AB112">_xlfn.XLOOKUP(AB$1&amp;$R112,$C$3:$C$1662&amp;$D$3:$D$1662,$E$3:$E$1662,0,0,1)</f>
        <v>700</v>
      </c>
      <c r="AC112" s="2" cm="1">
        <f t="array" ref="AC112">_xlfn.XLOOKUP(AC$1&amp;$R112,$C$3:$C$1662&amp;$D$3:$D$1662,$E$3:$E$1662,0,0,1)</f>
        <v>15700</v>
      </c>
    </row>
    <row r="113" spans="3:29" x14ac:dyDescent="0.4">
      <c r="C113" t="s">
        <v>804</v>
      </c>
      <c r="D113" t="s">
        <v>615</v>
      </c>
      <c r="E113">
        <v>8800</v>
      </c>
      <c r="R113" t="s">
        <v>193</v>
      </c>
      <c r="S113" s="2">
        <f t="shared" si="8"/>
        <v>871340</v>
      </c>
      <c r="T113" s="2">
        <f t="shared" si="13"/>
        <v>200000</v>
      </c>
      <c r="U113" s="2">
        <f t="shared" si="13"/>
        <v>244100</v>
      </c>
      <c r="V113" s="2">
        <f t="shared" si="13"/>
        <v>466700</v>
      </c>
      <c r="W113" s="2">
        <f t="shared" si="13"/>
        <v>534600</v>
      </c>
      <c r="X113" s="2">
        <f t="shared" si="13"/>
        <v>2911300</v>
      </c>
      <c r="Y113" s="2" cm="1">
        <f t="array" ref="Y113">_xlfn.XLOOKUP(Y$1&amp;$R113,$C$3:$C$1662&amp;$D$3:$D$1662,$E$3:$E$1662,0,0,1)</f>
        <v>0</v>
      </c>
      <c r="Z113" s="2" cm="1">
        <f t="array" ref="Z113">_xlfn.XLOOKUP(Z$1&amp;$R113,$C$3:$C$1662&amp;$D$3:$D$1662,$E$3:$E$1662,0,0,1)</f>
        <v>0</v>
      </c>
      <c r="AA113" s="2" cm="1">
        <f t="array" ref="AA113">_xlfn.XLOOKUP(AA$1&amp;$R113,$C$3:$C$1662&amp;$D$3:$D$1662,$E$3:$E$1662,0,0,1)</f>
        <v>400</v>
      </c>
      <c r="AB113" s="2" cm="1">
        <f t="array" ref="AB113">_xlfn.XLOOKUP(AB$1&amp;$R113,$C$3:$C$1662&amp;$D$3:$D$1662,$E$3:$E$1662,0,0,1)</f>
        <v>100</v>
      </c>
      <c r="AC113" s="2" cm="1">
        <f t="array" ref="AC113">_xlfn.XLOOKUP(AC$1&amp;$R113,$C$3:$C$1662&amp;$D$3:$D$1662,$E$3:$E$1662,0,0,1)</f>
        <v>50900</v>
      </c>
    </row>
    <row r="114" spans="3:29" x14ac:dyDescent="0.4">
      <c r="C114" t="s">
        <v>804</v>
      </c>
      <c r="D114" t="s">
        <v>616</v>
      </c>
      <c r="E114">
        <v>15700</v>
      </c>
      <c r="R114" t="s">
        <v>190</v>
      </c>
      <c r="S114" s="2">
        <f t="shared" si="8"/>
        <v>875980</v>
      </c>
      <c r="T114" s="2">
        <f t="shared" si="13"/>
        <v>200200</v>
      </c>
      <c r="U114" s="2">
        <f t="shared" si="13"/>
        <v>245900</v>
      </c>
      <c r="V114" s="2">
        <f t="shared" si="13"/>
        <v>467000</v>
      </c>
      <c r="W114" s="2">
        <f t="shared" si="13"/>
        <v>534600</v>
      </c>
      <c r="X114" s="2">
        <f t="shared" si="13"/>
        <v>2932200</v>
      </c>
      <c r="Y114" s="2" cm="1">
        <f t="array" ref="Y114">_xlfn.XLOOKUP(Y$1&amp;$R114,$C$3:$C$1662&amp;$D$3:$D$1662,$E$3:$E$1662,0,0,1)</f>
        <v>200</v>
      </c>
      <c r="Z114" s="2" cm="1">
        <f t="array" ref="Z114">_xlfn.XLOOKUP(Z$1&amp;$R114,$C$3:$C$1662&amp;$D$3:$D$1662,$E$3:$E$1662,0,0,1)</f>
        <v>1800</v>
      </c>
      <c r="AA114" s="2" cm="1">
        <f t="array" ref="AA114">_xlfn.XLOOKUP(AA$1&amp;$R114,$C$3:$C$1662&amp;$D$3:$D$1662,$E$3:$E$1662,0,0,1)</f>
        <v>300</v>
      </c>
      <c r="AB114" s="2" cm="1">
        <f t="array" ref="AB114">_xlfn.XLOOKUP(AB$1&amp;$R114,$C$3:$C$1662&amp;$D$3:$D$1662,$E$3:$E$1662,0,0,1)</f>
        <v>0</v>
      </c>
      <c r="AC114" s="2" cm="1">
        <f t="array" ref="AC114">_xlfn.XLOOKUP(AC$1&amp;$R114,$C$3:$C$1662&amp;$D$3:$D$1662,$E$3:$E$1662,0,0,1)</f>
        <v>20900</v>
      </c>
    </row>
    <row r="115" spans="3:29" x14ac:dyDescent="0.4">
      <c r="C115" t="s">
        <v>804</v>
      </c>
      <c r="D115" t="s">
        <v>617</v>
      </c>
      <c r="E115">
        <v>50900</v>
      </c>
      <c r="R115" t="s">
        <v>182</v>
      </c>
      <c r="S115" s="2">
        <f t="shared" si="8"/>
        <v>880640</v>
      </c>
      <c r="T115" s="2">
        <f t="shared" si="13"/>
        <v>200600</v>
      </c>
      <c r="U115" s="2">
        <f t="shared" si="13"/>
        <v>246400</v>
      </c>
      <c r="V115" s="2">
        <f t="shared" si="13"/>
        <v>480200</v>
      </c>
      <c r="W115" s="2">
        <f t="shared" si="13"/>
        <v>535800</v>
      </c>
      <c r="X115" s="2">
        <f t="shared" si="13"/>
        <v>2940200</v>
      </c>
      <c r="Y115" s="2" cm="1">
        <f t="array" ref="Y115">_xlfn.XLOOKUP(Y$1&amp;$R115,$C$3:$C$1662&amp;$D$3:$D$1662,$E$3:$E$1662,0,0,1)</f>
        <v>400</v>
      </c>
      <c r="Z115" s="2" cm="1">
        <f t="array" ref="Z115">_xlfn.XLOOKUP(Z$1&amp;$R115,$C$3:$C$1662&amp;$D$3:$D$1662,$E$3:$E$1662,0,0,1)</f>
        <v>500</v>
      </c>
      <c r="AA115" s="2" cm="1">
        <f t="array" ref="AA115">_xlfn.XLOOKUP(AA$1&amp;$R115,$C$3:$C$1662&amp;$D$3:$D$1662,$E$3:$E$1662,0,0,1)</f>
        <v>13200</v>
      </c>
      <c r="AB115" s="2" cm="1">
        <f t="array" ref="AB115">_xlfn.XLOOKUP(AB$1&amp;$R115,$C$3:$C$1662&amp;$D$3:$D$1662,$E$3:$E$1662,0,0,1)</f>
        <v>1200</v>
      </c>
      <c r="AC115" s="2" cm="1">
        <f t="array" ref="AC115">_xlfn.XLOOKUP(AC$1&amp;$R115,$C$3:$C$1662&amp;$D$3:$D$1662,$E$3:$E$1662,0,0,1)</f>
        <v>8000</v>
      </c>
    </row>
    <row r="116" spans="3:29" x14ac:dyDescent="0.4">
      <c r="C116" t="s">
        <v>804</v>
      </c>
      <c r="D116" t="s">
        <v>618</v>
      </c>
      <c r="E116">
        <v>20900</v>
      </c>
      <c r="R116" t="s">
        <v>232</v>
      </c>
      <c r="S116" s="2">
        <f t="shared" si="8"/>
        <v>884040</v>
      </c>
      <c r="T116" s="2">
        <f t="shared" ref="T116:X131" si="14">T115+Y116</f>
        <v>200700</v>
      </c>
      <c r="U116" s="2">
        <f t="shared" si="14"/>
        <v>246800</v>
      </c>
      <c r="V116" s="2">
        <f t="shared" si="14"/>
        <v>487400</v>
      </c>
      <c r="W116" s="2">
        <f t="shared" si="14"/>
        <v>536000</v>
      </c>
      <c r="X116" s="2">
        <f t="shared" si="14"/>
        <v>2949300</v>
      </c>
      <c r="Y116" s="2" cm="1">
        <f t="array" ref="Y116">_xlfn.XLOOKUP(Y$1&amp;$R116,$C$3:$C$1662&amp;$D$3:$D$1662,$E$3:$E$1662,0,0,1)</f>
        <v>100</v>
      </c>
      <c r="Z116" s="2" cm="1">
        <f t="array" ref="Z116">_xlfn.XLOOKUP(Z$1&amp;$R116,$C$3:$C$1662&amp;$D$3:$D$1662,$E$3:$E$1662,0,0,1)</f>
        <v>400</v>
      </c>
      <c r="AA116" s="2" cm="1">
        <f t="array" ref="AA116">_xlfn.XLOOKUP(AA$1&amp;$R116,$C$3:$C$1662&amp;$D$3:$D$1662,$E$3:$E$1662,0,0,1)</f>
        <v>7200</v>
      </c>
      <c r="AB116" s="2" cm="1">
        <f t="array" ref="AB116">_xlfn.XLOOKUP(AB$1&amp;$R116,$C$3:$C$1662&amp;$D$3:$D$1662,$E$3:$E$1662,0,0,1)</f>
        <v>200</v>
      </c>
      <c r="AC116" s="2" cm="1">
        <f t="array" ref="AC116">_xlfn.XLOOKUP(AC$1&amp;$R116,$C$3:$C$1662&amp;$D$3:$D$1662,$E$3:$E$1662,0,0,1)</f>
        <v>9100</v>
      </c>
    </row>
    <row r="117" spans="3:29" x14ac:dyDescent="0.4">
      <c r="C117" t="s">
        <v>804</v>
      </c>
      <c r="D117" t="s">
        <v>619</v>
      </c>
      <c r="E117">
        <v>8000</v>
      </c>
      <c r="R117" t="s">
        <v>246</v>
      </c>
      <c r="S117" s="2">
        <f t="shared" si="8"/>
        <v>886260</v>
      </c>
      <c r="T117" s="2">
        <f t="shared" si="14"/>
        <v>200800</v>
      </c>
      <c r="U117" s="2">
        <f t="shared" si="14"/>
        <v>251300</v>
      </c>
      <c r="V117" s="2">
        <f t="shared" si="14"/>
        <v>489300</v>
      </c>
      <c r="W117" s="2">
        <f t="shared" si="14"/>
        <v>538700</v>
      </c>
      <c r="X117" s="2">
        <f t="shared" si="14"/>
        <v>2951200</v>
      </c>
      <c r="Y117" s="2" cm="1">
        <f t="array" ref="Y117">_xlfn.XLOOKUP(Y$1&amp;$R117,$C$3:$C$1662&amp;$D$3:$D$1662,$E$3:$E$1662,0,0,1)</f>
        <v>100</v>
      </c>
      <c r="Z117" s="2" cm="1">
        <f t="array" ref="Z117">_xlfn.XLOOKUP(Z$1&amp;$R117,$C$3:$C$1662&amp;$D$3:$D$1662,$E$3:$E$1662,0,0,1)</f>
        <v>4500</v>
      </c>
      <c r="AA117" s="2" cm="1">
        <f t="array" ref="AA117">_xlfn.XLOOKUP(AA$1&amp;$R117,$C$3:$C$1662&amp;$D$3:$D$1662,$E$3:$E$1662,0,0,1)</f>
        <v>1900</v>
      </c>
      <c r="AB117" s="2" cm="1">
        <f t="array" ref="AB117">_xlfn.XLOOKUP(AB$1&amp;$R117,$C$3:$C$1662&amp;$D$3:$D$1662,$E$3:$E$1662,0,0,1)</f>
        <v>2700</v>
      </c>
      <c r="AC117" s="2" cm="1">
        <f t="array" ref="AC117">_xlfn.XLOOKUP(AC$1&amp;$R117,$C$3:$C$1662&amp;$D$3:$D$1662,$E$3:$E$1662,0,0,1)</f>
        <v>1900</v>
      </c>
    </row>
    <row r="118" spans="3:29" x14ac:dyDescent="0.4">
      <c r="C118" t="s">
        <v>804</v>
      </c>
      <c r="D118" t="s">
        <v>620</v>
      </c>
      <c r="E118">
        <v>9100</v>
      </c>
      <c r="R118" t="s">
        <v>108</v>
      </c>
      <c r="S118" s="2">
        <f t="shared" si="8"/>
        <v>887400</v>
      </c>
      <c r="T118" s="2">
        <f t="shared" si="14"/>
        <v>201100</v>
      </c>
      <c r="U118" s="2">
        <f t="shared" si="14"/>
        <v>251500</v>
      </c>
      <c r="V118" s="2">
        <f t="shared" si="14"/>
        <v>491000</v>
      </c>
      <c r="W118" s="2">
        <f t="shared" si="14"/>
        <v>538900</v>
      </c>
      <c r="X118" s="2">
        <f t="shared" si="14"/>
        <v>2954500</v>
      </c>
      <c r="Y118" s="2" cm="1">
        <f t="array" ref="Y118">_xlfn.XLOOKUP(Y$1&amp;$R118,$C$3:$C$1662&amp;$D$3:$D$1662,$E$3:$E$1662,0,0,1)</f>
        <v>300</v>
      </c>
      <c r="Z118" s="2" cm="1">
        <f t="array" ref="Z118">_xlfn.XLOOKUP(Z$1&amp;$R118,$C$3:$C$1662&amp;$D$3:$D$1662,$E$3:$E$1662,0,0,1)</f>
        <v>200</v>
      </c>
      <c r="AA118" s="2" cm="1">
        <f t="array" ref="AA118">_xlfn.XLOOKUP(AA$1&amp;$R118,$C$3:$C$1662&amp;$D$3:$D$1662,$E$3:$E$1662,0,0,1)</f>
        <v>1700</v>
      </c>
      <c r="AB118" s="2" cm="1">
        <f t="array" ref="AB118">_xlfn.XLOOKUP(AB$1&amp;$R118,$C$3:$C$1662&amp;$D$3:$D$1662,$E$3:$E$1662,0,0,1)</f>
        <v>200</v>
      </c>
      <c r="AC118" s="2" cm="1">
        <f t="array" ref="AC118">_xlfn.XLOOKUP(AC$1&amp;$R118,$C$3:$C$1662&amp;$D$3:$D$1662,$E$3:$E$1662,0,0,1)</f>
        <v>3300</v>
      </c>
    </row>
    <row r="119" spans="3:29" x14ac:dyDescent="0.4">
      <c r="C119" t="s">
        <v>804</v>
      </c>
      <c r="D119" t="s">
        <v>621</v>
      </c>
      <c r="E119">
        <v>1900</v>
      </c>
      <c r="R119" t="s">
        <v>267</v>
      </c>
      <c r="S119" s="2">
        <f t="shared" si="8"/>
        <v>888480</v>
      </c>
      <c r="T119" s="2">
        <f t="shared" si="14"/>
        <v>201200</v>
      </c>
      <c r="U119" s="2">
        <f t="shared" si="14"/>
        <v>252400</v>
      </c>
      <c r="V119" s="2">
        <f t="shared" si="14"/>
        <v>492200</v>
      </c>
      <c r="W119" s="2">
        <f t="shared" si="14"/>
        <v>539200</v>
      </c>
      <c r="X119" s="2">
        <f t="shared" si="14"/>
        <v>2957400</v>
      </c>
      <c r="Y119" s="2" cm="1">
        <f t="array" ref="Y119">_xlfn.XLOOKUP(Y$1&amp;$R119,$C$3:$C$1662&amp;$D$3:$D$1662,$E$3:$E$1662,0,0,1)</f>
        <v>100</v>
      </c>
      <c r="Z119" s="2" cm="1">
        <f t="array" ref="Z119">_xlfn.XLOOKUP(Z$1&amp;$R119,$C$3:$C$1662&amp;$D$3:$D$1662,$E$3:$E$1662,0,0,1)</f>
        <v>900</v>
      </c>
      <c r="AA119" s="2" cm="1">
        <f t="array" ref="AA119">_xlfn.XLOOKUP(AA$1&amp;$R119,$C$3:$C$1662&amp;$D$3:$D$1662,$E$3:$E$1662,0,0,1)</f>
        <v>1200</v>
      </c>
      <c r="AB119" s="2" cm="1">
        <f t="array" ref="AB119">_xlfn.XLOOKUP(AB$1&amp;$R119,$C$3:$C$1662&amp;$D$3:$D$1662,$E$3:$E$1662,0,0,1)</f>
        <v>300</v>
      </c>
      <c r="AC119" s="2" cm="1">
        <f t="array" ref="AC119">_xlfn.XLOOKUP(AC$1&amp;$R119,$C$3:$C$1662&amp;$D$3:$D$1662,$E$3:$E$1662,0,0,1)</f>
        <v>2900</v>
      </c>
    </row>
    <row r="120" spans="3:29" x14ac:dyDescent="0.4">
      <c r="C120" t="s">
        <v>804</v>
      </c>
      <c r="D120" t="s">
        <v>622</v>
      </c>
      <c r="E120">
        <v>3300</v>
      </c>
      <c r="R120" t="s">
        <v>252</v>
      </c>
      <c r="S120" s="2">
        <f t="shared" si="8"/>
        <v>891880</v>
      </c>
      <c r="T120" s="2">
        <f t="shared" si="14"/>
        <v>201400</v>
      </c>
      <c r="U120" s="2">
        <f t="shared" si="14"/>
        <v>256900</v>
      </c>
      <c r="V120" s="2">
        <f t="shared" si="14"/>
        <v>494000</v>
      </c>
      <c r="W120" s="2">
        <f t="shared" si="14"/>
        <v>539400</v>
      </c>
      <c r="X120" s="2">
        <f t="shared" si="14"/>
        <v>2967700</v>
      </c>
      <c r="Y120" s="2" cm="1">
        <f t="array" ref="Y120">_xlfn.XLOOKUP(Y$1&amp;$R120,$C$3:$C$1662&amp;$D$3:$D$1662,$E$3:$E$1662,0,0,1)</f>
        <v>200</v>
      </c>
      <c r="Z120" s="2" cm="1">
        <f t="array" ref="Z120">_xlfn.XLOOKUP(Z$1&amp;$R120,$C$3:$C$1662&amp;$D$3:$D$1662,$E$3:$E$1662,0,0,1)</f>
        <v>4500</v>
      </c>
      <c r="AA120" s="2" cm="1">
        <f t="array" ref="AA120">_xlfn.XLOOKUP(AA$1&amp;$R120,$C$3:$C$1662&amp;$D$3:$D$1662,$E$3:$E$1662,0,0,1)</f>
        <v>1800</v>
      </c>
      <c r="AB120" s="2" cm="1">
        <f t="array" ref="AB120">_xlfn.XLOOKUP(AB$1&amp;$R120,$C$3:$C$1662&amp;$D$3:$D$1662,$E$3:$E$1662,0,0,1)</f>
        <v>200</v>
      </c>
      <c r="AC120" s="2" cm="1">
        <f t="array" ref="AC120">_xlfn.XLOOKUP(AC$1&amp;$R120,$C$3:$C$1662&amp;$D$3:$D$1662,$E$3:$E$1662,0,0,1)</f>
        <v>10300</v>
      </c>
    </row>
    <row r="121" spans="3:29" x14ac:dyDescent="0.4">
      <c r="C121" t="s">
        <v>804</v>
      </c>
      <c r="D121" t="s">
        <v>623</v>
      </c>
      <c r="E121">
        <v>2900</v>
      </c>
      <c r="R121" t="s">
        <v>128</v>
      </c>
      <c r="S121" s="2">
        <f t="shared" si="8"/>
        <v>893480</v>
      </c>
      <c r="T121" s="2">
        <f t="shared" si="14"/>
        <v>202200</v>
      </c>
      <c r="U121" s="2">
        <f t="shared" si="14"/>
        <v>258600</v>
      </c>
      <c r="V121" s="2">
        <f t="shared" si="14"/>
        <v>494200</v>
      </c>
      <c r="W121" s="2">
        <f t="shared" si="14"/>
        <v>539500</v>
      </c>
      <c r="X121" s="2">
        <f t="shared" si="14"/>
        <v>2972900</v>
      </c>
      <c r="Y121" s="2" cm="1">
        <f t="array" ref="Y121">_xlfn.XLOOKUP(Y$1&amp;$R121,$C$3:$C$1662&amp;$D$3:$D$1662,$E$3:$E$1662,0,0,1)</f>
        <v>800</v>
      </c>
      <c r="Z121" s="2" cm="1">
        <f t="array" ref="Z121">_xlfn.XLOOKUP(Z$1&amp;$R121,$C$3:$C$1662&amp;$D$3:$D$1662,$E$3:$E$1662,0,0,1)</f>
        <v>1700</v>
      </c>
      <c r="AA121" s="2" cm="1">
        <f t="array" ref="AA121">_xlfn.XLOOKUP(AA$1&amp;$R121,$C$3:$C$1662&amp;$D$3:$D$1662,$E$3:$E$1662,0,0,1)</f>
        <v>200</v>
      </c>
      <c r="AB121" s="2" cm="1">
        <f t="array" ref="AB121">_xlfn.XLOOKUP(AB$1&amp;$R121,$C$3:$C$1662&amp;$D$3:$D$1662,$E$3:$E$1662,0,0,1)</f>
        <v>100</v>
      </c>
      <c r="AC121" s="2" cm="1">
        <f t="array" ref="AC121">_xlfn.XLOOKUP(AC$1&amp;$R121,$C$3:$C$1662&amp;$D$3:$D$1662,$E$3:$E$1662,0,0,1)</f>
        <v>5200</v>
      </c>
    </row>
    <row r="122" spans="3:29" x14ac:dyDescent="0.4">
      <c r="C122" t="s">
        <v>804</v>
      </c>
      <c r="D122" t="s">
        <v>624</v>
      </c>
      <c r="E122">
        <v>10300</v>
      </c>
      <c r="R122" t="s">
        <v>287</v>
      </c>
      <c r="S122" s="2">
        <f t="shared" si="8"/>
        <v>895240</v>
      </c>
      <c r="T122" s="2">
        <f t="shared" si="14"/>
        <v>202600</v>
      </c>
      <c r="U122" s="2">
        <f t="shared" si="14"/>
        <v>259400</v>
      </c>
      <c r="V122" s="2">
        <f t="shared" si="14"/>
        <v>494300</v>
      </c>
      <c r="W122" s="2">
        <f t="shared" si="14"/>
        <v>540300</v>
      </c>
      <c r="X122" s="2">
        <f t="shared" si="14"/>
        <v>2979600</v>
      </c>
      <c r="Y122" s="2" cm="1">
        <f t="array" ref="Y122">_xlfn.XLOOKUP(Y$1&amp;$R122,$C$3:$C$1662&amp;$D$3:$D$1662,$E$3:$E$1662,0,0,1)</f>
        <v>400</v>
      </c>
      <c r="Z122" s="2" cm="1">
        <f t="array" ref="Z122">_xlfn.XLOOKUP(Z$1&amp;$R122,$C$3:$C$1662&amp;$D$3:$D$1662,$E$3:$E$1662,0,0,1)</f>
        <v>800</v>
      </c>
      <c r="AA122" s="2" cm="1">
        <f t="array" ref="AA122">_xlfn.XLOOKUP(AA$1&amp;$R122,$C$3:$C$1662&amp;$D$3:$D$1662,$E$3:$E$1662,0,0,1)</f>
        <v>100</v>
      </c>
      <c r="AB122" s="2" cm="1">
        <f t="array" ref="AB122">_xlfn.XLOOKUP(AB$1&amp;$R122,$C$3:$C$1662&amp;$D$3:$D$1662,$E$3:$E$1662,0,0,1)</f>
        <v>800</v>
      </c>
      <c r="AC122" s="2" cm="1">
        <f t="array" ref="AC122">_xlfn.XLOOKUP(AC$1&amp;$R122,$C$3:$C$1662&amp;$D$3:$D$1662,$E$3:$E$1662,0,0,1)</f>
        <v>6700</v>
      </c>
    </row>
    <row r="123" spans="3:29" x14ac:dyDescent="0.4">
      <c r="C123" t="s">
        <v>804</v>
      </c>
      <c r="D123" t="s">
        <v>625</v>
      </c>
      <c r="E123">
        <v>5200</v>
      </c>
      <c r="R123" t="s">
        <v>194</v>
      </c>
      <c r="S123" s="2">
        <f t="shared" si="8"/>
        <v>896780</v>
      </c>
      <c r="T123" s="2">
        <f t="shared" si="14"/>
        <v>205000</v>
      </c>
      <c r="U123" s="2">
        <f t="shared" si="14"/>
        <v>259400</v>
      </c>
      <c r="V123" s="2">
        <f t="shared" si="14"/>
        <v>496100</v>
      </c>
      <c r="W123" s="2">
        <f t="shared" si="14"/>
        <v>541000</v>
      </c>
      <c r="X123" s="2">
        <f t="shared" si="14"/>
        <v>2982400</v>
      </c>
      <c r="Y123" s="2" cm="1">
        <f t="array" ref="Y123">_xlfn.XLOOKUP(Y$1&amp;$R123,$C$3:$C$1662&amp;$D$3:$D$1662,$E$3:$E$1662,0,0,1)</f>
        <v>2400</v>
      </c>
      <c r="Z123" s="2" cm="1">
        <f t="array" ref="Z123">_xlfn.XLOOKUP(Z$1&amp;$R123,$C$3:$C$1662&amp;$D$3:$D$1662,$E$3:$E$1662,0,0,1)</f>
        <v>0</v>
      </c>
      <c r="AA123" s="2" cm="1">
        <f t="array" ref="AA123">_xlfn.XLOOKUP(AA$1&amp;$R123,$C$3:$C$1662&amp;$D$3:$D$1662,$E$3:$E$1662,0,0,1)</f>
        <v>1800</v>
      </c>
      <c r="AB123" s="2" cm="1">
        <f t="array" ref="AB123">_xlfn.XLOOKUP(AB$1&amp;$R123,$C$3:$C$1662&amp;$D$3:$D$1662,$E$3:$E$1662,0,0,1)</f>
        <v>700</v>
      </c>
      <c r="AC123" s="2" cm="1">
        <f t="array" ref="AC123">_xlfn.XLOOKUP(AC$1&amp;$R123,$C$3:$C$1662&amp;$D$3:$D$1662,$E$3:$E$1662,0,0,1)</f>
        <v>2800</v>
      </c>
    </row>
    <row r="124" spans="3:29" x14ac:dyDescent="0.4">
      <c r="C124" t="s">
        <v>804</v>
      </c>
      <c r="D124" t="s">
        <v>626</v>
      </c>
      <c r="E124">
        <v>6700</v>
      </c>
      <c r="R124" t="s">
        <v>184</v>
      </c>
      <c r="S124" s="2">
        <f t="shared" si="8"/>
        <v>898580</v>
      </c>
      <c r="T124" s="2">
        <f t="shared" si="14"/>
        <v>205100</v>
      </c>
      <c r="U124" s="2">
        <f t="shared" si="14"/>
        <v>259800</v>
      </c>
      <c r="V124" s="2">
        <f t="shared" si="14"/>
        <v>496300</v>
      </c>
      <c r="W124" s="2">
        <f t="shared" si="14"/>
        <v>541700</v>
      </c>
      <c r="X124" s="2">
        <f t="shared" si="14"/>
        <v>2990000</v>
      </c>
      <c r="Y124" s="2" cm="1">
        <f t="array" ref="Y124">_xlfn.XLOOKUP(Y$1&amp;$R124,$C$3:$C$1662&amp;$D$3:$D$1662,$E$3:$E$1662,0,0,1)</f>
        <v>100</v>
      </c>
      <c r="Z124" s="2" cm="1">
        <f t="array" ref="Z124">_xlfn.XLOOKUP(Z$1&amp;$R124,$C$3:$C$1662&amp;$D$3:$D$1662,$E$3:$E$1662,0,0,1)</f>
        <v>400</v>
      </c>
      <c r="AA124" s="2" cm="1">
        <f t="array" ref="AA124">_xlfn.XLOOKUP(AA$1&amp;$R124,$C$3:$C$1662&amp;$D$3:$D$1662,$E$3:$E$1662,0,0,1)</f>
        <v>200</v>
      </c>
      <c r="AB124" s="2" cm="1">
        <f t="array" ref="AB124">_xlfn.XLOOKUP(AB$1&amp;$R124,$C$3:$C$1662&amp;$D$3:$D$1662,$E$3:$E$1662,0,0,1)</f>
        <v>700</v>
      </c>
      <c r="AC124" s="2" cm="1">
        <f t="array" ref="AC124">_xlfn.XLOOKUP(AC$1&amp;$R124,$C$3:$C$1662&amp;$D$3:$D$1662,$E$3:$E$1662,0,0,1)</f>
        <v>7600</v>
      </c>
    </row>
    <row r="125" spans="3:29" x14ac:dyDescent="0.4">
      <c r="C125" t="s">
        <v>804</v>
      </c>
      <c r="D125" t="s">
        <v>627</v>
      </c>
      <c r="E125">
        <v>2800</v>
      </c>
      <c r="R125" t="s">
        <v>177</v>
      </c>
      <c r="S125" s="2">
        <f t="shared" si="8"/>
        <v>900880</v>
      </c>
      <c r="T125" s="2">
        <f t="shared" si="14"/>
        <v>205700</v>
      </c>
      <c r="U125" s="2">
        <f t="shared" si="14"/>
        <v>267200</v>
      </c>
      <c r="V125" s="2">
        <f t="shared" si="14"/>
        <v>497400</v>
      </c>
      <c r="W125" s="2">
        <f t="shared" si="14"/>
        <v>542300</v>
      </c>
      <c r="X125" s="2">
        <f t="shared" si="14"/>
        <v>2991800</v>
      </c>
      <c r="Y125" s="2" cm="1">
        <f t="array" ref="Y125">_xlfn.XLOOKUP(Y$1&amp;$R125,$C$3:$C$1662&amp;$D$3:$D$1662,$E$3:$E$1662,0,0,1)</f>
        <v>600</v>
      </c>
      <c r="Z125" s="2" cm="1">
        <f t="array" ref="Z125">_xlfn.XLOOKUP(Z$1&amp;$R125,$C$3:$C$1662&amp;$D$3:$D$1662,$E$3:$E$1662,0,0,1)</f>
        <v>7400</v>
      </c>
      <c r="AA125" s="2" cm="1">
        <f t="array" ref="AA125">_xlfn.XLOOKUP(AA$1&amp;$R125,$C$3:$C$1662&amp;$D$3:$D$1662,$E$3:$E$1662,0,0,1)</f>
        <v>1100</v>
      </c>
      <c r="AB125" s="2" cm="1">
        <f t="array" ref="AB125">_xlfn.XLOOKUP(AB$1&amp;$R125,$C$3:$C$1662&amp;$D$3:$D$1662,$E$3:$E$1662,0,0,1)</f>
        <v>600</v>
      </c>
      <c r="AC125" s="2" cm="1">
        <f t="array" ref="AC125">_xlfn.XLOOKUP(AC$1&amp;$R125,$C$3:$C$1662&amp;$D$3:$D$1662,$E$3:$E$1662,0,0,1)</f>
        <v>1800</v>
      </c>
    </row>
    <row r="126" spans="3:29" x14ac:dyDescent="0.4">
      <c r="C126" t="s">
        <v>804</v>
      </c>
      <c r="D126" t="s">
        <v>628</v>
      </c>
      <c r="E126">
        <v>7600</v>
      </c>
      <c r="R126" t="s">
        <v>55</v>
      </c>
      <c r="S126" s="2">
        <f t="shared" si="8"/>
        <v>902360</v>
      </c>
      <c r="T126" s="2">
        <f t="shared" si="14"/>
        <v>205700</v>
      </c>
      <c r="U126" s="2">
        <f t="shared" si="14"/>
        <v>268500</v>
      </c>
      <c r="V126" s="2">
        <f t="shared" si="14"/>
        <v>498600</v>
      </c>
      <c r="W126" s="2">
        <f t="shared" si="14"/>
        <v>543100</v>
      </c>
      <c r="X126" s="2">
        <f t="shared" si="14"/>
        <v>2995900</v>
      </c>
      <c r="Y126" s="2" cm="1">
        <f t="array" ref="Y126">_xlfn.XLOOKUP(Y$1&amp;$R126,$C$3:$C$1662&amp;$D$3:$D$1662,$E$3:$E$1662,0,0,1)</f>
        <v>0</v>
      </c>
      <c r="Z126" s="2" cm="1">
        <f t="array" ref="Z126">_xlfn.XLOOKUP(Z$1&amp;$R126,$C$3:$C$1662&amp;$D$3:$D$1662,$E$3:$E$1662,0,0,1)</f>
        <v>1300</v>
      </c>
      <c r="AA126" s="2" cm="1">
        <f t="array" ref="AA126">_xlfn.XLOOKUP(AA$1&amp;$R126,$C$3:$C$1662&amp;$D$3:$D$1662,$E$3:$E$1662,0,0,1)</f>
        <v>1200</v>
      </c>
      <c r="AB126" s="2" cm="1">
        <f t="array" ref="AB126">_xlfn.XLOOKUP(AB$1&amp;$R126,$C$3:$C$1662&amp;$D$3:$D$1662,$E$3:$E$1662,0,0,1)</f>
        <v>800</v>
      </c>
      <c r="AC126" s="2" cm="1">
        <f t="array" ref="AC126">_xlfn.XLOOKUP(AC$1&amp;$R126,$C$3:$C$1662&amp;$D$3:$D$1662,$E$3:$E$1662,0,0,1)</f>
        <v>4100</v>
      </c>
    </row>
    <row r="127" spans="3:29" x14ac:dyDescent="0.4">
      <c r="C127" t="s">
        <v>804</v>
      </c>
      <c r="D127" t="s">
        <v>629</v>
      </c>
      <c r="E127">
        <v>1800</v>
      </c>
      <c r="R127" t="s">
        <v>32</v>
      </c>
      <c r="S127" s="2">
        <f t="shared" si="8"/>
        <v>905000</v>
      </c>
      <c r="T127" s="2">
        <f t="shared" si="14"/>
        <v>205700</v>
      </c>
      <c r="U127" s="2">
        <f t="shared" si="14"/>
        <v>268500</v>
      </c>
      <c r="V127" s="2">
        <f t="shared" si="14"/>
        <v>498600</v>
      </c>
      <c r="W127" s="2">
        <f t="shared" si="14"/>
        <v>545500</v>
      </c>
      <c r="X127" s="2">
        <f t="shared" si="14"/>
        <v>3006700</v>
      </c>
      <c r="Y127" s="2" cm="1">
        <f t="array" ref="Y127">_xlfn.XLOOKUP(Y$1&amp;$R127,$C$3:$C$1662&amp;$D$3:$D$1662,$E$3:$E$1662,0,0,1)</f>
        <v>0</v>
      </c>
      <c r="Z127" s="2" cm="1">
        <f t="array" ref="Z127">_xlfn.XLOOKUP(Z$1&amp;$R127,$C$3:$C$1662&amp;$D$3:$D$1662,$E$3:$E$1662,0,0,1)</f>
        <v>0</v>
      </c>
      <c r="AA127" s="2" cm="1">
        <f t="array" ref="AA127">_xlfn.XLOOKUP(AA$1&amp;$R127,$C$3:$C$1662&amp;$D$3:$D$1662,$E$3:$E$1662,0,0,1)</f>
        <v>0</v>
      </c>
      <c r="AB127" s="2" cm="1">
        <f t="array" ref="AB127">_xlfn.XLOOKUP(AB$1&amp;$R127,$C$3:$C$1662&amp;$D$3:$D$1662,$E$3:$E$1662,0,0,1)</f>
        <v>2400</v>
      </c>
      <c r="AC127" s="2" cm="1">
        <f t="array" ref="AC127">_xlfn.XLOOKUP(AC$1&amp;$R127,$C$3:$C$1662&amp;$D$3:$D$1662,$E$3:$E$1662,0,0,1)</f>
        <v>10800</v>
      </c>
    </row>
    <row r="128" spans="3:29" x14ac:dyDescent="0.4">
      <c r="C128" t="s">
        <v>804</v>
      </c>
      <c r="D128" t="s">
        <v>630</v>
      </c>
      <c r="E128">
        <v>4100</v>
      </c>
      <c r="R128" t="s">
        <v>166</v>
      </c>
      <c r="S128" s="2">
        <f t="shared" si="8"/>
        <v>908400</v>
      </c>
      <c r="T128" s="2">
        <f t="shared" si="14"/>
        <v>209200</v>
      </c>
      <c r="U128" s="2">
        <f t="shared" si="14"/>
        <v>269000</v>
      </c>
      <c r="V128" s="2">
        <f t="shared" si="14"/>
        <v>498700</v>
      </c>
      <c r="W128" s="2">
        <f t="shared" si="14"/>
        <v>545800</v>
      </c>
      <c r="X128" s="2">
        <f t="shared" si="14"/>
        <v>3019300</v>
      </c>
      <c r="Y128" s="2" cm="1">
        <f t="array" ref="Y128">_xlfn.XLOOKUP(Y$1&amp;$R128,$C$3:$C$1662&amp;$D$3:$D$1662,$E$3:$E$1662,0,0,1)</f>
        <v>3500</v>
      </c>
      <c r="Z128" s="2" cm="1">
        <f t="array" ref="Z128">_xlfn.XLOOKUP(Z$1&amp;$R128,$C$3:$C$1662&amp;$D$3:$D$1662,$E$3:$E$1662,0,0,1)</f>
        <v>500</v>
      </c>
      <c r="AA128" s="2" cm="1">
        <f t="array" ref="AA128">_xlfn.XLOOKUP(AA$1&amp;$R128,$C$3:$C$1662&amp;$D$3:$D$1662,$E$3:$E$1662,0,0,1)</f>
        <v>100</v>
      </c>
      <c r="AB128" s="2" cm="1">
        <f t="array" ref="AB128">_xlfn.XLOOKUP(AB$1&amp;$R128,$C$3:$C$1662&amp;$D$3:$D$1662,$E$3:$E$1662,0,0,1)</f>
        <v>300</v>
      </c>
      <c r="AC128" s="2" cm="1">
        <f t="array" ref="AC128">_xlfn.XLOOKUP(AC$1&amp;$R128,$C$3:$C$1662&amp;$D$3:$D$1662,$E$3:$E$1662,0,0,1)</f>
        <v>12600</v>
      </c>
    </row>
    <row r="129" spans="3:29" x14ac:dyDescent="0.4">
      <c r="C129" t="s">
        <v>804</v>
      </c>
      <c r="D129" t="s">
        <v>631</v>
      </c>
      <c r="E129">
        <v>10800</v>
      </c>
      <c r="R129" t="s">
        <v>60</v>
      </c>
      <c r="S129" s="2">
        <f t="shared" si="8"/>
        <v>909740</v>
      </c>
      <c r="T129" s="2">
        <f t="shared" si="14"/>
        <v>210300</v>
      </c>
      <c r="U129" s="2">
        <f t="shared" si="14"/>
        <v>269100</v>
      </c>
      <c r="V129" s="2">
        <f t="shared" si="14"/>
        <v>499100</v>
      </c>
      <c r="W129" s="2">
        <f t="shared" si="14"/>
        <v>547200</v>
      </c>
      <c r="X129" s="2">
        <f t="shared" si="14"/>
        <v>3023000</v>
      </c>
      <c r="Y129" s="2" cm="1">
        <f t="array" ref="Y129">_xlfn.XLOOKUP(Y$1&amp;$R129,$C$3:$C$1662&amp;$D$3:$D$1662,$E$3:$E$1662,0,0,1)</f>
        <v>1100</v>
      </c>
      <c r="Z129" s="2" cm="1">
        <f t="array" ref="Z129">_xlfn.XLOOKUP(Z$1&amp;$R129,$C$3:$C$1662&amp;$D$3:$D$1662,$E$3:$E$1662,0,0,1)</f>
        <v>100</v>
      </c>
      <c r="AA129" s="2" cm="1">
        <f t="array" ref="AA129">_xlfn.XLOOKUP(AA$1&amp;$R129,$C$3:$C$1662&amp;$D$3:$D$1662,$E$3:$E$1662,0,0,1)</f>
        <v>400</v>
      </c>
      <c r="AB129" s="2" cm="1">
        <f t="array" ref="AB129">_xlfn.XLOOKUP(AB$1&amp;$R129,$C$3:$C$1662&amp;$D$3:$D$1662,$E$3:$E$1662,0,0,1)</f>
        <v>1400</v>
      </c>
      <c r="AC129" s="2" cm="1">
        <f t="array" ref="AC129">_xlfn.XLOOKUP(AC$1&amp;$R129,$C$3:$C$1662&amp;$D$3:$D$1662,$E$3:$E$1662,0,0,1)</f>
        <v>3700</v>
      </c>
    </row>
    <row r="130" spans="3:29" x14ac:dyDescent="0.4">
      <c r="C130" t="s">
        <v>804</v>
      </c>
      <c r="D130" t="s">
        <v>632</v>
      </c>
      <c r="E130">
        <v>12600</v>
      </c>
      <c r="R130" t="s">
        <v>266</v>
      </c>
      <c r="S130" s="2">
        <f t="shared" si="8"/>
        <v>910660</v>
      </c>
      <c r="T130" s="2">
        <f t="shared" si="14"/>
        <v>210700</v>
      </c>
      <c r="U130" s="2">
        <f t="shared" si="14"/>
        <v>269900</v>
      </c>
      <c r="V130" s="2">
        <f t="shared" si="14"/>
        <v>499200</v>
      </c>
      <c r="W130" s="2">
        <f t="shared" si="14"/>
        <v>547300</v>
      </c>
      <c r="X130" s="2">
        <f t="shared" si="14"/>
        <v>3026200</v>
      </c>
      <c r="Y130" s="2" cm="1">
        <f t="array" ref="Y130">_xlfn.XLOOKUP(Y$1&amp;$R130,$C$3:$C$1662&amp;$D$3:$D$1662,$E$3:$E$1662,0,0,1)</f>
        <v>400</v>
      </c>
      <c r="Z130" s="2" cm="1">
        <f t="array" ref="Z130">_xlfn.XLOOKUP(Z$1&amp;$R130,$C$3:$C$1662&amp;$D$3:$D$1662,$E$3:$E$1662,0,0,1)</f>
        <v>800</v>
      </c>
      <c r="AA130" s="2" cm="1">
        <f t="array" ref="AA130">_xlfn.XLOOKUP(AA$1&amp;$R130,$C$3:$C$1662&amp;$D$3:$D$1662,$E$3:$E$1662,0,0,1)</f>
        <v>100</v>
      </c>
      <c r="AB130" s="2" cm="1">
        <f t="array" ref="AB130">_xlfn.XLOOKUP(AB$1&amp;$R130,$C$3:$C$1662&amp;$D$3:$D$1662,$E$3:$E$1662,0,0,1)</f>
        <v>100</v>
      </c>
      <c r="AC130" s="2" cm="1">
        <f t="array" ref="AC130">_xlfn.XLOOKUP(AC$1&amp;$R130,$C$3:$C$1662&amp;$D$3:$D$1662,$E$3:$E$1662,0,0,1)</f>
        <v>3200</v>
      </c>
    </row>
    <row r="131" spans="3:29" x14ac:dyDescent="0.4">
      <c r="C131" t="s">
        <v>804</v>
      </c>
      <c r="D131" t="s">
        <v>633</v>
      </c>
      <c r="E131">
        <v>3700</v>
      </c>
      <c r="R131" t="s">
        <v>44</v>
      </c>
      <c r="S131" s="2">
        <f t="shared" ref="S131:S194" si="15">IFERROR(AVERAGEIFS(T131:X131,T131:X131,"&gt;0"),0)</f>
        <v>911220</v>
      </c>
      <c r="T131" s="2">
        <f t="shared" si="14"/>
        <v>212200</v>
      </c>
      <c r="U131" s="2">
        <f t="shared" si="14"/>
        <v>269900</v>
      </c>
      <c r="V131" s="2">
        <f t="shared" si="14"/>
        <v>499200</v>
      </c>
      <c r="W131" s="2">
        <f t="shared" si="14"/>
        <v>547500</v>
      </c>
      <c r="X131" s="2">
        <f t="shared" si="14"/>
        <v>3027300</v>
      </c>
      <c r="Y131" s="2" cm="1">
        <f t="array" ref="Y131">_xlfn.XLOOKUP(Y$1&amp;$R131,$C$3:$C$1662&amp;$D$3:$D$1662,$E$3:$E$1662,0,0,1)</f>
        <v>1500</v>
      </c>
      <c r="Z131" s="2" cm="1">
        <f t="array" ref="Z131">_xlfn.XLOOKUP(Z$1&amp;$R131,$C$3:$C$1662&amp;$D$3:$D$1662,$E$3:$E$1662,0,0,1)</f>
        <v>0</v>
      </c>
      <c r="AA131" s="2" cm="1">
        <f t="array" ref="AA131">_xlfn.XLOOKUP(AA$1&amp;$R131,$C$3:$C$1662&amp;$D$3:$D$1662,$E$3:$E$1662,0,0,1)</f>
        <v>0</v>
      </c>
      <c r="AB131" s="2" cm="1">
        <f t="array" ref="AB131">_xlfn.XLOOKUP(AB$1&amp;$R131,$C$3:$C$1662&amp;$D$3:$D$1662,$E$3:$E$1662,0,0,1)</f>
        <v>200</v>
      </c>
      <c r="AC131" s="2" cm="1">
        <f t="array" ref="AC131">_xlfn.XLOOKUP(AC$1&amp;$R131,$C$3:$C$1662&amp;$D$3:$D$1662,$E$3:$E$1662,0,0,1)</f>
        <v>1100</v>
      </c>
    </row>
    <row r="132" spans="3:29" x14ac:dyDescent="0.4">
      <c r="C132" t="s">
        <v>804</v>
      </c>
      <c r="D132" t="s">
        <v>634</v>
      </c>
      <c r="E132">
        <v>3200</v>
      </c>
      <c r="R132" t="s">
        <v>230</v>
      </c>
      <c r="S132" s="2">
        <f t="shared" si="15"/>
        <v>912760</v>
      </c>
      <c r="T132" s="2">
        <f t="shared" ref="T132:X147" si="16">T131+Y132</f>
        <v>212300</v>
      </c>
      <c r="U132" s="2">
        <f t="shared" si="16"/>
        <v>270100</v>
      </c>
      <c r="V132" s="2">
        <f t="shared" si="16"/>
        <v>500000</v>
      </c>
      <c r="W132" s="2">
        <f t="shared" si="16"/>
        <v>551600</v>
      </c>
      <c r="X132" s="2">
        <f t="shared" si="16"/>
        <v>3029800</v>
      </c>
      <c r="Y132" s="2" cm="1">
        <f t="array" ref="Y132">_xlfn.XLOOKUP(Y$1&amp;$R132,$C$3:$C$1662&amp;$D$3:$D$1662,$E$3:$E$1662,0,0,1)</f>
        <v>100</v>
      </c>
      <c r="Z132" s="2" cm="1">
        <f t="array" ref="Z132">_xlfn.XLOOKUP(Z$1&amp;$R132,$C$3:$C$1662&amp;$D$3:$D$1662,$E$3:$E$1662,0,0,1)</f>
        <v>200</v>
      </c>
      <c r="AA132" s="2" cm="1">
        <f t="array" ref="AA132">_xlfn.XLOOKUP(AA$1&amp;$R132,$C$3:$C$1662&amp;$D$3:$D$1662,$E$3:$E$1662,0,0,1)</f>
        <v>800</v>
      </c>
      <c r="AB132" s="2" cm="1">
        <f t="array" ref="AB132">_xlfn.XLOOKUP(AB$1&amp;$R132,$C$3:$C$1662&amp;$D$3:$D$1662,$E$3:$E$1662,0,0,1)</f>
        <v>4100</v>
      </c>
      <c r="AC132" s="2" cm="1">
        <f t="array" ref="AC132">_xlfn.XLOOKUP(AC$1&amp;$R132,$C$3:$C$1662&amp;$D$3:$D$1662,$E$3:$E$1662,0,0,1)</f>
        <v>2500</v>
      </c>
    </row>
    <row r="133" spans="3:29" x14ac:dyDescent="0.4">
      <c r="C133" t="s">
        <v>804</v>
      </c>
      <c r="D133" t="s">
        <v>635</v>
      </c>
      <c r="E133">
        <v>1100</v>
      </c>
      <c r="R133" t="s">
        <v>214</v>
      </c>
      <c r="S133" s="2">
        <f t="shared" si="15"/>
        <v>914500</v>
      </c>
      <c r="T133" s="2">
        <f t="shared" si="16"/>
        <v>214500</v>
      </c>
      <c r="U133" s="2">
        <f t="shared" si="16"/>
        <v>271500</v>
      </c>
      <c r="V133" s="2">
        <f t="shared" si="16"/>
        <v>500700</v>
      </c>
      <c r="W133" s="2">
        <f t="shared" si="16"/>
        <v>552300</v>
      </c>
      <c r="X133" s="2">
        <f t="shared" si="16"/>
        <v>3033500</v>
      </c>
      <c r="Y133" s="2" cm="1">
        <f t="array" ref="Y133">_xlfn.XLOOKUP(Y$1&amp;$R133,$C$3:$C$1662&amp;$D$3:$D$1662,$E$3:$E$1662,0,0,1)</f>
        <v>2200</v>
      </c>
      <c r="Z133" s="2" cm="1">
        <f t="array" ref="Z133">_xlfn.XLOOKUP(Z$1&amp;$R133,$C$3:$C$1662&amp;$D$3:$D$1662,$E$3:$E$1662,0,0,1)</f>
        <v>1400</v>
      </c>
      <c r="AA133" s="2" cm="1">
        <f t="array" ref="AA133">_xlfn.XLOOKUP(AA$1&amp;$R133,$C$3:$C$1662&amp;$D$3:$D$1662,$E$3:$E$1662,0,0,1)</f>
        <v>700</v>
      </c>
      <c r="AB133" s="2" cm="1">
        <f t="array" ref="AB133">_xlfn.XLOOKUP(AB$1&amp;$R133,$C$3:$C$1662&amp;$D$3:$D$1662,$E$3:$E$1662,0,0,1)</f>
        <v>700</v>
      </c>
      <c r="AC133" s="2" cm="1">
        <f t="array" ref="AC133">_xlfn.XLOOKUP(AC$1&amp;$R133,$C$3:$C$1662&amp;$D$3:$D$1662,$E$3:$E$1662,0,0,1)</f>
        <v>3700</v>
      </c>
    </row>
    <row r="134" spans="3:29" x14ac:dyDescent="0.4">
      <c r="C134" t="s">
        <v>804</v>
      </c>
      <c r="D134" t="s">
        <v>636</v>
      </c>
      <c r="E134">
        <v>2500</v>
      </c>
      <c r="R134" t="s">
        <v>233</v>
      </c>
      <c r="S134" s="2">
        <f t="shared" si="15"/>
        <v>916760</v>
      </c>
      <c r="T134" s="2">
        <f t="shared" si="16"/>
        <v>214700</v>
      </c>
      <c r="U134" s="2">
        <f t="shared" si="16"/>
        <v>272300</v>
      </c>
      <c r="V134" s="2">
        <f t="shared" si="16"/>
        <v>507100</v>
      </c>
      <c r="W134" s="2">
        <f t="shared" si="16"/>
        <v>552400</v>
      </c>
      <c r="X134" s="2">
        <f t="shared" si="16"/>
        <v>3037300</v>
      </c>
      <c r="Y134" s="2" cm="1">
        <f t="array" ref="Y134">_xlfn.XLOOKUP(Y$1&amp;$R134,$C$3:$C$1662&amp;$D$3:$D$1662,$E$3:$E$1662,0,0,1)</f>
        <v>200</v>
      </c>
      <c r="Z134" s="2" cm="1">
        <f t="array" ref="Z134">_xlfn.XLOOKUP(Z$1&amp;$R134,$C$3:$C$1662&amp;$D$3:$D$1662,$E$3:$E$1662,0,0,1)</f>
        <v>800</v>
      </c>
      <c r="AA134" s="2" cm="1">
        <f t="array" ref="AA134">_xlfn.XLOOKUP(AA$1&amp;$R134,$C$3:$C$1662&amp;$D$3:$D$1662,$E$3:$E$1662,0,0,1)</f>
        <v>6400</v>
      </c>
      <c r="AB134" s="2" cm="1">
        <f t="array" ref="AB134">_xlfn.XLOOKUP(AB$1&amp;$R134,$C$3:$C$1662&amp;$D$3:$D$1662,$E$3:$E$1662,0,0,1)</f>
        <v>100</v>
      </c>
      <c r="AC134" s="2" cm="1">
        <f t="array" ref="AC134">_xlfn.XLOOKUP(AC$1&amp;$R134,$C$3:$C$1662&amp;$D$3:$D$1662,$E$3:$E$1662,0,0,1)</f>
        <v>3800</v>
      </c>
    </row>
    <row r="135" spans="3:29" x14ac:dyDescent="0.4">
      <c r="C135" t="s">
        <v>804</v>
      </c>
      <c r="D135" t="s">
        <v>637</v>
      </c>
      <c r="E135">
        <v>3700</v>
      </c>
      <c r="R135" t="s">
        <v>224</v>
      </c>
      <c r="S135" s="2">
        <f t="shared" si="15"/>
        <v>918260</v>
      </c>
      <c r="T135" s="2">
        <f t="shared" si="16"/>
        <v>215300</v>
      </c>
      <c r="U135" s="2">
        <f t="shared" si="16"/>
        <v>273300</v>
      </c>
      <c r="V135" s="2">
        <f t="shared" si="16"/>
        <v>509300</v>
      </c>
      <c r="W135" s="2">
        <f t="shared" si="16"/>
        <v>553700</v>
      </c>
      <c r="X135" s="2">
        <f t="shared" si="16"/>
        <v>3039700</v>
      </c>
      <c r="Y135" s="2" cm="1">
        <f t="array" ref="Y135">_xlfn.XLOOKUP(Y$1&amp;$R135,$C$3:$C$1662&amp;$D$3:$D$1662,$E$3:$E$1662,0,0,1)</f>
        <v>600</v>
      </c>
      <c r="Z135" s="2" cm="1">
        <f t="array" ref="Z135">_xlfn.XLOOKUP(Z$1&amp;$R135,$C$3:$C$1662&amp;$D$3:$D$1662,$E$3:$E$1662,0,0,1)</f>
        <v>1000</v>
      </c>
      <c r="AA135" s="2" cm="1">
        <f t="array" ref="AA135">_xlfn.XLOOKUP(AA$1&amp;$R135,$C$3:$C$1662&amp;$D$3:$D$1662,$E$3:$E$1662,0,0,1)</f>
        <v>2200</v>
      </c>
      <c r="AB135" s="2" cm="1">
        <f t="array" ref="AB135">_xlfn.XLOOKUP(AB$1&amp;$R135,$C$3:$C$1662&amp;$D$3:$D$1662,$E$3:$E$1662,0,0,1)</f>
        <v>1300</v>
      </c>
      <c r="AC135" s="2" cm="1">
        <f t="array" ref="AC135">_xlfn.XLOOKUP(AC$1&amp;$R135,$C$3:$C$1662&amp;$D$3:$D$1662,$E$3:$E$1662,0,0,1)</f>
        <v>2400</v>
      </c>
    </row>
    <row r="136" spans="3:29" x14ac:dyDescent="0.4">
      <c r="C136" t="s">
        <v>804</v>
      </c>
      <c r="D136" t="s">
        <v>638</v>
      </c>
      <c r="E136">
        <v>3800</v>
      </c>
      <c r="R136" t="s">
        <v>189</v>
      </c>
      <c r="S136" s="2">
        <f t="shared" si="15"/>
        <v>920100</v>
      </c>
      <c r="T136" s="2">
        <f t="shared" si="16"/>
        <v>215500</v>
      </c>
      <c r="U136" s="2">
        <f t="shared" si="16"/>
        <v>273700</v>
      </c>
      <c r="V136" s="2">
        <f t="shared" si="16"/>
        <v>512100</v>
      </c>
      <c r="W136" s="2">
        <f t="shared" si="16"/>
        <v>557400</v>
      </c>
      <c r="X136" s="2">
        <f t="shared" si="16"/>
        <v>3041800</v>
      </c>
      <c r="Y136" s="2" cm="1">
        <f t="array" ref="Y136">_xlfn.XLOOKUP(Y$1&amp;$R136,$C$3:$C$1662&amp;$D$3:$D$1662,$E$3:$E$1662,0,0,1)</f>
        <v>200</v>
      </c>
      <c r="Z136" s="2" cm="1">
        <f t="array" ref="Z136">_xlfn.XLOOKUP(Z$1&amp;$R136,$C$3:$C$1662&amp;$D$3:$D$1662,$E$3:$E$1662,0,0,1)</f>
        <v>400</v>
      </c>
      <c r="AA136" s="2" cm="1">
        <f t="array" ref="AA136">_xlfn.XLOOKUP(AA$1&amp;$R136,$C$3:$C$1662&amp;$D$3:$D$1662,$E$3:$E$1662,0,0,1)</f>
        <v>2800</v>
      </c>
      <c r="AB136" s="2" cm="1">
        <f t="array" ref="AB136">_xlfn.XLOOKUP(AB$1&amp;$R136,$C$3:$C$1662&amp;$D$3:$D$1662,$E$3:$E$1662,0,0,1)</f>
        <v>3700</v>
      </c>
      <c r="AC136" s="2" cm="1">
        <f t="array" ref="AC136">_xlfn.XLOOKUP(AC$1&amp;$R136,$C$3:$C$1662&amp;$D$3:$D$1662,$E$3:$E$1662,0,0,1)</f>
        <v>2100</v>
      </c>
    </row>
    <row r="137" spans="3:29" x14ac:dyDescent="0.4">
      <c r="C137" t="s">
        <v>804</v>
      </c>
      <c r="D137" t="s">
        <v>639</v>
      </c>
      <c r="E137">
        <v>2400</v>
      </c>
      <c r="R137" t="s">
        <v>245</v>
      </c>
      <c r="S137" s="2">
        <f t="shared" si="15"/>
        <v>921900</v>
      </c>
      <c r="T137" s="2">
        <f t="shared" si="16"/>
        <v>215500</v>
      </c>
      <c r="U137" s="2">
        <f t="shared" si="16"/>
        <v>275700</v>
      </c>
      <c r="V137" s="2">
        <f t="shared" si="16"/>
        <v>512700</v>
      </c>
      <c r="W137" s="2">
        <f t="shared" si="16"/>
        <v>559600</v>
      </c>
      <c r="X137" s="2">
        <f t="shared" si="16"/>
        <v>3046000</v>
      </c>
      <c r="Y137" s="2" cm="1">
        <f t="array" ref="Y137">_xlfn.XLOOKUP(Y$1&amp;$R137,$C$3:$C$1662&amp;$D$3:$D$1662,$E$3:$E$1662,0,0,1)</f>
        <v>0</v>
      </c>
      <c r="Z137" s="2" cm="1">
        <f t="array" ref="Z137">_xlfn.XLOOKUP(Z$1&amp;$R137,$C$3:$C$1662&amp;$D$3:$D$1662,$E$3:$E$1662,0,0,1)</f>
        <v>2000</v>
      </c>
      <c r="AA137" s="2" cm="1">
        <f t="array" ref="AA137">_xlfn.XLOOKUP(AA$1&amp;$R137,$C$3:$C$1662&amp;$D$3:$D$1662,$E$3:$E$1662,0,0,1)</f>
        <v>600</v>
      </c>
      <c r="AB137" s="2" cm="1">
        <f t="array" ref="AB137">_xlfn.XLOOKUP(AB$1&amp;$R137,$C$3:$C$1662&amp;$D$3:$D$1662,$E$3:$E$1662,0,0,1)</f>
        <v>2200</v>
      </c>
      <c r="AC137" s="2" cm="1">
        <f t="array" ref="AC137">_xlfn.XLOOKUP(AC$1&amp;$R137,$C$3:$C$1662&amp;$D$3:$D$1662,$E$3:$E$1662,0,0,1)</f>
        <v>4200</v>
      </c>
    </row>
    <row r="138" spans="3:29" x14ac:dyDescent="0.4">
      <c r="C138" t="s">
        <v>804</v>
      </c>
      <c r="D138" t="s">
        <v>640</v>
      </c>
      <c r="E138">
        <v>2100</v>
      </c>
      <c r="R138" t="s">
        <v>70</v>
      </c>
      <c r="S138" s="2">
        <f t="shared" si="15"/>
        <v>923160</v>
      </c>
      <c r="T138" s="2">
        <f t="shared" si="16"/>
        <v>215500</v>
      </c>
      <c r="U138" s="2">
        <f t="shared" si="16"/>
        <v>276100</v>
      </c>
      <c r="V138" s="2">
        <f t="shared" si="16"/>
        <v>514200</v>
      </c>
      <c r="W138" s="2">
        <f t="shared" si="16"/>
        <v>561100</v>
      </c>
      <c r="X138" s="2">
        <f t="shared" si="16"/>
        <v>3048900</v>
      </c>
      <c r="Y138" s="2" cm="1">
        <f t="array" ref="Y138">_xlfn.XLOOKUP(Y$1&amp;$R138,$C$3:$C$1662&amp;$D$3:$D$1662,$E$3:$E$1662,0,0,1)</f>
        <v>0</v>
      </c>
      <c r="Z138" s="2" cm="1">
        <f t="array" ref="Z138">_xlfn.XLOOKUP(Z$1&amp;$R138,$C$3:$C$1662&amp;$D$3:$D$1662,$E$3:$E$1662,0,0,1)</f>
        <v>400</v>
      </c>
      <c r="AA138" s="2" cm="1">
        <f t="array" ref="AA138">_xlfn.XLOOKUP(AA$1&amp;$R138,$C$3:$C$1662&amp;$D$3:$D$1662,$E$3:$E$1662,0,0,1)</f>
        <v>1500</v>
      </c>
      <c r="AB138" s="2" cm="1">
        <f t="array" ref="AB138">_xlfn.XLOOKUP(AB$1&amp;$R138,$C$3:$C$1662&amp;$D$3:$D$1662,$E$3:$E$1662,0,0,1)</f>
        <v>1500</v>
      </c>
      <c r="AC138" s="2" cm="1">
        <f t="array" ref="AC138">_xlfn.XLOOKUP(AC$1&amp;$R138,$C$3:$C$1662&amp;$D$3:$D$1662,$E$3:$E$1662,0,0,1)</f>
        <v>2900</v>
      </c>
    </row>
    <row r="139" spans="3:29" x14ac:dyDescent="0.4">
      <c r="C139" t="s">
        <v>804</v>
      </c>
      <c r="D139" t="s">
        <v>641</v>
      </c>
      <c r="E139">
        <v>4200</v>
      </c>
      <c r="R139" t="s">
        <v>288</v>
      </c>
      <c r="S139" s="2">
        <f t="shared" si="15"/>
        <v>924380</v>
      </c>
      <c r="T139" s="2">
        <f t="shared" si="16"/>
        <v>215500</v>
      </c>
      <c r="U139" s="2">
        <f t="shared" si="16"/>
        <v>276400</v>
      </c>
      <c r="V139" s="2">
        <f t="shared" si="16"/>
        <v>514400</v>
      </c>
      <c r="W139" s="2">
        <f t="shared" si="16"/>
        <v>561500</v>
      </c>
      <c r="X139" s="2">
        <f t="shared" si="16"/>
        <v>3054100</v>
      </c>
      <c r="Y139" s="2" cm="1">
        <f t="array" ref="Y139">_xlfn.XLOOKUP(Y$1&amp;$R139,$C$3:$C$1662&amp;$D$3:$D$1662,$E$3:$E$1662,0,0,1)</f>
        <v>0</v>
      </c>
      <c r="Z139" s="2" cm="1">
        <f t="array" ref="Z139">_xlfn.XLOOKUP(Z$1&amp;$R139,$C$3:$C$1662&amp;$D$3:$D$1662,$E$3:$E$1662,0,0,1)</f>
        <v>300</v>
      </c>
      <c r="AA139" s="2" cm="1">
        <f t="array" ref="AA139">_xlfn.XLOOKUP(AA$1&amp;$R139,$C$3:$C$1662&amp;$D$3:$D$1662,$E$3:$E$1662,0,0,1)</f>
        <v>200</v>
      </c>
      <c r="AB139" s="2" cm="1">
        <f t="array" ref="AB139">_xlfn.XLOOKUP(AB$1&amp;$R139,$C$3:$C$1662&amp;$D$3:$D$1662,$E$3:$E$1662,0,0,1)</f>
        <v>400</v>
      </c>
      <c r="AC139" s="2" cm="1">
        <f t="array" ref="AC139">_xlfn.XLOOKUP(AC$1&amp;$R139,$C$3:$C$1662&amp;$D$3:$D$1662,$E$3:$E$1662,0,0,1)</f>
        <v>5200</v>
      </c>
    </row>
    <row r="140" spans="3:29" x14ac:dyDescent="0.4">
      <c r="C140" t="s">
        <v>804</v>
      </c>
      <c r="D140" t="s">
        <v>642</v>
      </c>
      <c r="E140">
        <v>2900</v>
      </c>
      <c r="R140" t="s">
        <v>284</v>
      </c>
      <c r="S140" s="2">
        <f t="shared" si="15"/>
        <v>925520</v>
      </c>
      <c r="T140" s="2">
        <f t="shared" si="16"/>
        <v>215500</v>
      </c>
      <c r="U140" s="2">
        <f t="shared" si="16"/>
        <v>276900</v>
      </c>
      <c r="V140" s="2">
        <f t="shared" si="16"/>
        <v>514700</v>
      </c>
      <c r="W140" s="2">
        <f t="shared" si="16"/>
        <v>562800</v>
      </c>
      <c r="X140" s="2">
        <f t="shared" si="16"/>
        <v>3057700</v>
      </c>
      <c r="Y140" s="2" cm="1">
        <f t="array" ref="Y140">_xlfn.XLOOKUP(Y$1&amp;$R140,$C$3:$C$1662&amp;$D$3:$D$1662,$E$3:$E$1662,0,0,1)</f>
        <v>0</v>
      </c>
      <c r="Z140" s="2" cm="1">
        <f t="array" ref="Z140">_xlfn.XLOOKUP(Z$1&amp;$R140,$C$3:$C$1662&amp;$D$3:$D$1662,$E$3:$E$1662,0,0,1)</f>
        <v>500</v>
      </c>
      <c r="AA140" s="2" cm="1">
        <f t="array" ref="AA140">_xlfn.XLOOKUP(AA$1&amp;$R140,$C$3:$C$1662&amp;$D$3:$D$1662,$E$3:$E$1662,0,0,1)</f>
        <v>300</v>
      </c>
      <c r="AB140" s="2" cm="1">
        <f t="array" ref="AB140">_xlfn.XLOOKUP(AB$1&amp;$R140,$C$3:$C$1662&amp;$D$3:$D$1662,$E$3:$E$1662,0,0,1)</f>
        <v>1300</v>
      </c>
      <c r="AC140" s="2" cm="1">
        <f t="array" ref="AC140">_xlfn.XLOOKUP(AC$1&amp;$R140,$C$3:$C$1662&amp;$D$3:$D$1662,$E$3:$E$1662,0,0,1)</f>
        <v>3600</v>
      </c>
    </row>
    <row r="141" spans="3:29" x14ac:dyDescent="0.4">
      <c r="C141" t="s">
        <v>804</v>
      </c>
      <c r="D141" t="s">
        <v>643</v>
      </c>
      <c r="E141">
        <v>5200</v>
      </c>
      <c r="R141" t="s">
        <v>105</v>
      </c>
      <c r="S141" s="2">
        <f t="shared" si="15"/>
        <v>927860</v>
      </c>
      <c r="T141" s="2">
        <f t="shared" si="16"/>
        <v>216500</v>
      </c>
      <c r="U141" s="2">
        <f t="shared" si="16"/>
        <v>279000</v>
      </c>
      <c r="V141" s="2">
        <f t="shared" si="16"/>
        <v>514700</v>
      </c>
      <c r="W141" s="2">
        <f t="shared" si="16"/>
        <v>562800</v>
      </c>
      <c r="X141" s="2">
        <f t="shared" si="16"/>
        <v>3066300</v>
      </c>
      <c r="Y141" s="2" cm="1">
        <f t="array" ref="Y141">_xlfn.XLOOKUP(Y$1&amp;$R141,$C$3:$C$1662&amp;$D$3:$D$1662,$E$3:$E$1662,0,0,1)</f>
        <v>1000</v>
      </c>
      <c r="Z141" s="2" cm="1">
        <f t="array" ref="Z141">_xlfn.XLOOKUP(Z$1&amp;$R141,$C$3:$C$1662&amp;$D$3:$D$1662,$E$3:$E$1662,0,0,1)</f>
        <v>2100</v>
      </c>
      <c r="AA141" s="2" cm="1">
        <f t="array" ref="AA141">_xlfn.XLOOKUP(AA$1&amp;$R141,$C$3:$C$1662&amp;$D$3:$D$1662,$E$3:$E$1662,0,0,1)</f>
        <v>0</v>
      </c>
      <c r="AB141" s="2" cm="1">
        <f t="array" ref="AB141">_xlfn.XLOOKUP(AB$1&amp;$R141,$C$3:$C$1662&amp;$D$3:$D$1662,$E$3:$E$1662,0,0,1)</f>
        <v>0</v>
      </c>
      <c r="AC141" s="2" cm="1">
        <f t="array" ref="AC141">_xlfn.XLOOKUP(AC$1&amp;$R141,$C$3:$C$1662&amp;$D$3:$D$1662,$E$3:$E$1662,0,0,1)</f>
        <v>8600</v>
      </c>
    </row>
    <row r="142" spans="3:29" x14ac:dyDescent="0.4">
      <c r="C142" t="s">
        <v>804</v>
      </c>
      <c r="D142" t="s">
        <v>644</v>
      </c>
      <c r="E142">
        <v>3600</v>
      </c>
      <c r="R142" t="s">
        <v>42</v>
      </c>
      <c r="S142" s="2">
        <f t="shared" si="15"/>
        <v>929300</v>
      </c>
      <c r="T142" s="2">
        <f t="shared" si="16"/>
        <v>216500</v>
      </c>
      <c r="U142" s="2">
        <f t="shared" si="16"/>
        <v>280700</v>
      </c>
      <c r="V142" s="2">
        <f t="shared" si="16"/>
        <v>514800</v>
      </c>
      <c r="W142" s="2">
        <f t="shared" si="16"/>
        <v>563900</v>
      </c>
      <c r="X142" s="2">
        <f t="shared" si="16"/>
        <v>3070600</v>
      </c>
      <c r="Y142" s="2" cm="1">
        <f t="array" ref="Y142">_xlfn.XLOOKUP(Y$1&amp;$R142,$C$3:$C$1662&amp;$D$3:$D$1662,$E$3:$E$1662,0,0,1)</f>
        <v>0</v>
      </c>
      <c r="Z142" s="2" cm="1">
        <f t="array" ref="Z142">_xlfn.XLOOKUP(Z$1&amp;$R142,$C$3:$C$1662&amp;$D$3:$D$1662,$E$3:$E$1662,0,0,1)</f>
        <v>1700</v>
      </c>
      <c r="AA142" s="2" cm="1">
        <f t="array" ref="AA142">_xlfn.XLOOKUP(AA$1&amp;$R142,$C$3:$C$1662&amp;$D$3:$D$1662,$E$3:$E$1662,0,0,1)</f>
        <v>100</v>
      </c>
      <c r="AB142" s="2" cm="1">
        <f t="array" ref="AB142">_xlfn.XLOOKUP(AB$1&amp;$R142,$C$3:$C$1662&amp;$D$3:$D$1662,$E$3:$E$1662,0,0,1)</f>
        <v>1100</v>
      </c>
      <c r="AC142" s="2" cm="1">
        <f t="array" ref="AC142">_xlfn.XLOOKUP(AC$1&amp;$R142,$C$3:$C$1662&amp;$D$3:$D$1662,$E$3:$E$1662,0,0,1)</f>
        <v>4300</v>
      </c>
    </row>
    <row r="143" spans="3:29" x14ac:dyDescent="0.4">
      <c r="C143" t="s">
        <v>804</v>
      </c>
      <c r="D143" t="s">
        <v>645</v>
      </c>
      <c r="E143">
        <v>8600</v>
      </c>
      <c r="R143" t="s">
        <v>111</v>
      </c>
      <c r="S143" s="2">
        <f t="shared" si="15"/>
        <v>929880</v>
      </c>
      <c r="T143" s="2">
        <f t="shared" si="16"/>
        <v>216600</v>
      </c>
      <c r="U143" s="2">
        <f t="shared" si="16"/>
        <v>281400</v>
      </c>
      <c r="V143" s="2">
        <f t="shared" si="16"/>
        <v>515000</v>
      </c>
      <c r="W143" s="2">
        <f t="shared" si="16"/>
        <v>564400</v>
      </c>
      <c r="X143" s="2">
        <f t="shared" si="16"/>
        <v>3072000</v>
      </c>
      <c r="Y143" s="2" cm="1">
        <f t="array" ref="Y143">_xlfn.XLOOKUP(Y$1&amp;$R143,$C$3:$C$1662&amp;$D$3:$D$1662,$E$3:$E$1662,0,0,1)</f>
        <v>100</v>
      </c>
      <c r="Z143" s="2" cm="1">
        <f t="array" ref="Z143">_xlfn.XLOOKUP(Z$1&amp;$R143,$C$3:$C$1662&amp;$D$3:$D$1662,$E$3:$E$1662,0,0,1)</f>
        <v>700</v>
      </c>
      <c r="AA143" s="2" cm="1">
        <f t="array" ref="AA143">_xlfn.XLOOKUP(AA$1&amp;$R143,$C$3:$C$1662&amp;$D$3:$D$1662,$E$3:$E$1662,0,0,1)</f>
        <v>200</v>
      </c>
      <c r="AB143" s="2" cm="1">
        <f t="array" ref="AB143">_xlfn.XLOOKUP(AB$1&amp;$R143,$C$3:$C$1662&amp;$D$3:$D$1662,$E$3:$E$1662,0,0,1)</f>
        <v>500</v>
      </c>
      <c r="AC143" s="2" cm="1">
        <f t="array" ref="AC143">_xlfn.XLOOKUP(AC$1&amp;$R143,$C$3:$C$1662&amp;$D$3:$D$1662,$E$3:$E$1662,0,0,1)</f>
        <v>1400</v>
      </c>
    </row>
    <row r="144" spans="3:29" x14ac:dyDescent="0.4">
      <c r="C144" t="s">
        <v>804</v>
      </c>
      <c r="D144" t="s">
        <v>646</v>
      </c>
      <c r="E144">
        <v>4300</v>
      </c>
      <c r="R144" t="s">
        <v>186</v>
      </c>
      <c r="S144" s="2">
        <f t="shared" si="15"/>
        <v>931040</v>
      </c>
      <c r="T144" s="2">
        <f t="shared" si="16"/>
        <v>216600</v>
      </c>
      <c r="U144" s="2">
        <f t="shared" si="16"/>
        <v>281600</v>
      </c>
      <c r="V144" s="2">
        <f t="shared" si="16"/>
        <v>515000</v>
      </c>
      <c r="W144" s="2">
        <f t="shared" si="16"/>
        <v>565900</v>
      </c>
      <c r="X144" s="2">
        <f t="shared" si="16"/>
        <v>3076100</v>
      </c>
      <c r="Y144" s="2" cm="1">
        <f t="array" ref="Y144">_xlfn.XLOOKUP(Y$1&amp;$R144,$C$3:$C$1662&amp;$D$3:$D$1662,$E$3:$E$1662,0,0,1)</f>
        <v>0</v>
      </c>
      <c r="Z144" s="2" cm="1">
        <f t="array" ref="Z144">_xlfn.XLOOKUP(Z$1&amp;$R144,$C$3:$C$1662&amp;$D$3:$D$1662,$E$3:$E$1662,0,0,1)</f>
        <v>200</v>
      </c>
      <c r="AA144" s="2" cm="1">
        <f t="array" ref="AA144">_xlfn.XLOOKUP(AA$1&amp;$R144,$C$3:$C$1662&amp;$D$3:$D$1662,$E$3:$E$1662,0,0,1)</f>
        <v>0</v>
      </c>
      <c r="AB144" s="2" cm="1">
        <f t="array" ref="AB144">_xlfn.XLOOKUP(AB$1&amp;$R144,$C$3:$C$1662&amp;$D$3:$D$1662,$E$3:$E$1662,0,0,1)</f>
        <v>1500</v>
      </c>
      <c r="AC144" s="2" cm="1">
        <f t="array" ref="AC144">_xlfn.XLOOKUP(AC$1&amp;$R144,$C$3:$C$1662&amp;$D$3:$D$1662,$E$3:$E$1662,0,0,1)</f>
        <v>4100</v>
      </c>
    </row>
    <row r="145" spans="3:29" x14ac:dyDescent="0.4">
      <c r="C145" t="s">
        <v>804</v>
      </c>
      <c r="D145" t="s">
        <v>647</v>
      </c>
      <c r="E145">
        <v>1400</v>
      </c>
      <c r="R145" t="s">
        <v>68</v>
      </c>
      <c r="S145" s="2">
        <f t="shared" si="15"/>
        <v>931540</v>
      </c>
      <c r="T145" s="2">
        <f t="shared" si="16"/>
        <v>216900</v>
      </c>
      <c r="U145" s="2">
        <f t="shared" si="16"/>
        <v>281700</v>
      </c>
      <c r="V145" s="2">
        <f t="shared" si="16"/>
        <v>515200</v>
      </c>
      <c r="W145" s="2">
        <f t="shared" si="16"/>
        <v>567200</v>
      </c>
      <c r="X145" s="2">
        <f t="shared" si="16"/>
        <v>3076700</v>
      </c>
      <c r="Y145" s="2" cm="1">
        <f t="array" ref="Y145">_xlfn.XLOOKUP(Y$1&amp;$R145,$C$3:$C$1662&amp;$D$3:$D$1662,$E$3:$E$1662,0,0,1)</f>
        <v>300</v>
      </c>
      <c r="Z145" s="2" cm="1">
        <f t="array" ref="Z145">_xlfn.XLOOKUP(Z$1&amp;$R145,$C$3:$C$1662&amp;$D$3:$D$1662,$E$3:$E$1662,0,0,1)</f>
        <v>100</v>
      </c>
      <c r="AA145" s="2" cm="1">
        <f t="array" ref="AA145">_xlfn.XLOOKUP(AA$1&amp;$R145,$C$3:$C$1662&amp;$D$3:$D$1662,$E$3:$E$1662,0,0,1)</f>
        <v>200</v>
      </c>
      <c r="AB145" s="2" cm="1">
        <f t="array" ref="AB145">_xlfn.XLOOKUP(AB$1&amp;$R145,$C$3:$C$1662&amp;$D$3:$D$1662,$E$3:$E$1662,0,0,1)</f>
        <v>1300</v>
      </c>
      <c r="AC145" s="2" cm="1">
        <f t="array" ref="AC145">_xlfn.XLOOKUP(AC$1&amp;$R145,$C$3:$C$1662&amp;$D$3:$D$1662,$E$3:$E$1662,0,0,1)</f>
        <v>600</v>
      </c>
    </row>
    <row r="146" spans="3:29" x14ac:dyDescent="0.4">
      <c r="C146" t="s">
        <v>804</v>
      </c>
      <c r="D146" t="s">
        <v>648</v>
      </c>
      <c r="E146">
        <v>4100</v>
      </c>
      <c r="R146" t="s">
        <v>237</v>
      </c>
      <c r="S146" s="2">
        <f t="shared" si="15"/>
        <v>932240</v>
      </c>
      <c r="T146" s="2">
        <f t="shared" si="16"/>
        <v>216900</v>
      </c>
      <c r="U146" s="2">
        <f t="shared" si="16"/>
        <v>281800</v>
      </c>
      <c r="V146" s="2">
        <f t="shared" si="16"/>
        <v>515200</v>
      </c>
      <c r="W146" s="2">
        <f t="shared" si="16"/>
        <v>567500</v>
      </c>
      <c r="X146" s="2">
        <f t="shared" si="16"/>
        <v>3079800</v>
      </c>
      <c r="Y146" s="2" cm="1">
        <f t="array" ref="Y146">_xlfn.XLOOKUP(Y$1&amp;$R146,$C$3:$C$1662&amp;$D$3:$D$1662,$E$3:$E$1662,0,0,1)</f>
        <v>0</v>
      </c>
      <c r="Z146" s="2" cm="1">
        <f t="array" ref="Z146">_xlfn.XLOOKUP(Z$1&amp;$R146,$C$3:$C$1662&amp;$D$3:$D$1662,$E$3:$E$1662,0,0,1)</f>
        <v>100</v>
      </c>
      <c r="AA146" s="2" cm="1">
        <f t="array" ref="AA146">_xlfn.XLOOKUP(AA$1&amp;$R146,$C$3:$C$1662&amp;$D$3:$D$1662,$E$3:$E$1662,0,0,1)</f>
        <v>0</v>
      </c>
      <c r="AB146" s="2" cm="1">
        <f t="array" ref="AB146">_xlfn.XLOOKUP(AB$1&amp;$R146,$C$3:$C$1662&amp;$D$3:$D$1662,$E$3:$E$1662,0,0,1)</f>
        <v>300</v>
      </c>
      <c r="AC146" s="2" cm="1">
        <f t="array" ref="AC146">_xlfn.XLOOKUP(AC$1&amp;$R146,$C$3:$C$1662&amp;$D$3:$D$1662,$E$3:$E$1662,0,0,1)</f>
        <v>3100</v>
      </c>
    </row>
    <row r="147" spans="3:29" x14ac:dyDescent="0.4">
      <c r="C147" t="s">
        <v>804</v>
      </c>
      <c r="D147" t="s">
        <v>649</v>
      </c>
      <c r="E147">
        <v>600</v>
      </c>
      <c r="R147" t="s">
        <v>197</v>
      </c>
      <c r="S147" s="2">
        <f t="shared" si="15"/>
        <v>933640</v>
      </c>
      <c r="T147" s="2">
        <f t="shared" si="16"/>
        <v>220200</v>
      </c>
      <c r="U147" s="2">
        <f t="shared" si="16"/>
        <v>281800</v>
      </c>
      <c r="V147" s="2">
        <f t="shared" si="16"/>
        <v>515300</v>
      </c>
      <c r="W147" s="2">
        <f t="shared" si="16"/>
        <v>567800</v>
      </c>
      <c r="X147" s="2">
        <f t="shared" si="16"/>
        <v>3083100</v>
      </c>
      <c r="Y147" s="2" cm="1">
        <f t="array" ref="Y147">_xlfn.XLOOKUP(Y$1&amp;$R147,$C$3:$C$1662&amp;$D$3:$D$1662,$E$3:$E$1662,0,0,1)</f>
        <v>3300</v>
      </c>
      <c r="Z147" s="2" cm="1">
        <f t="array" ref="Z147">_xlfn.XLOOKUP(Z$1&amp;$R147,$C$3:$C$1662&amp;$D$3:$D$1662,$E$3:$E$1662,0,0,1)</f>
        <v>0</v>
      </c>
      <c r="AA147" s="2" cm="1">
        <f t="array" ref="AA147">_xlfn.XLOOKUP(AA$1&amp;$R147,$C$3:$C$1662&amp;$D$3:$D$1662,$E$3:$E$1662,0,0,1)</f>
        <v>100</v>
      </c>
      <c r="AB147" s="2" cm="1">
        <f t="array" ref="AB147">_xlfn.XLOOKUP(AB$1&amp;$R147,$C$3:$C$1662&amp;$D$3:$D$1662,$E$3:$E$1662,0,0,1)</f>
        <v>300</v>
      </c>
      <c r="AC147" s="2" cm="1">
        <f t="array" ref="AC147">_xlfn.XLOOKUP(AC$1&amp;$R147,$C$3:$C$1662&amp;$D$3:$D$1662,$E$3:$E$1662,0,0,1)</f>
        <v>3300</v>
      </c>
    </row>
    <row r="148" spans="3:29" x14ac:dyDescent="0.4">
      <c r="C148" t="s">
        <v>804</v>
      </c>
      <c r="D148" t="s">
        <v>650</v>
      </c>
      <c r="E148">
        <v>3100</v>
      </c>
      <c r="R148" t="s">
        <v>50</v>
      </c>
      <c r="S148" s="2">
        <f t="shared" si="15"/>
        <v>934300</v>
      </c>
      <c r="T148" s="2">
        <f t="shared" ref="T148:X163" si="17">T147+Y148</f>
        <v>222500</v>
      </c>
      <c r="U148" s="2">
        <f t="shared" si="17"/>
        <v>281800</v>
      </c>
      <c r="V148" s="2">
        <f t="shared" si="17"/>
        <v>515800</v>
      </c>
      <c r="W148" s="2">
        <f t="shared" si="17"/>
        <v>568100</v>
      </c>
      <c r="X148" s="2">
        <f t="shared" si="17"/>
        <v>3083300</v>
      </c>
      <c r="Y148" s="2" cm="1">
        <f t="array" ref="Y148">_xlfn.XLOOKUP(Y$1&amp;$R148,$C$3:$C$1662&amp;$D$3:$D$1662,$E$3:$E$1662,0,0,1)</f>
        <v>2300</v>
      </c>
      <c r="Z148" s="2" cm="1">
        <f t="array" ref="Z148">_xlfn.XLOOKUP(Z$1&amp;$R148,$C$3:$C$1662&amp;$D$3:$D$1662,$E$3:$E$1662,0,0,1)</f>
        <v>0</v>
      </c>
      <c r="AA148" s="2" cm="1">
        <f t="array" ref="AA148">_xlfn.XLOOKUP(AA$1&amp;$R148,$C$3:$C$1662&amp;$D$3:$D$1662,$E$3:$E$1662,0,0,1)</f>
        <v>500</v>
      </c>
      <c r="AB148" s="2" cm="1">
        <f t="array" ref="AB148">_xlfn.XLOOKUP(AB$1&amp;$R148,$C$3:$C$1662&amp;$D$3:$D$1662,$E$3:$E$1662,0,0,1)</f>
        <v>300</v>
      </c>
      <c r="AC148" s="2" cm="1">
        <f t="array" ref="AC148">_xlfn.XLOOKUP(AC$1&amp;$R148,$C$3:$C$1662&amp;$D$3:$D$1662,$E$3:$E$1662,0,0,1)</f>
        <v>200</v>
      </c>
    </row>
    <row r="149" spans="3:29" x14ac:dyDescent="0.4">
      <c r="C149" t="s">
        <v>804</v>
      </c>
      <c r="D149" t="s">
        <v>651</v>
      </c>
      <c r="E149">
        <v>3300</v>
      </c>
      <c r="R149" t="s">
        <v>7</v>
      </c>
      <c r="S149" s="2">
        <f t="shared" si="15"/>
        <v>935900</v>
      </c>
      <c r="T149" s="2">
        <f t="shared" si="17"/>
        <v>222500</v>
      </c>
      <c r="U149" s="2">
        <f t="shared" si="17"/>
        <v>281800</v>
      </c>
      <c r="V149" s="2">
        <f t="shared" si="17"/>
        <v>516500</v>
      </c>
      <c r="W149" s="2">
        <f t="shared" si="17"/>
        <v>568900</v>
      </c>
      <c r="X149" s="2">
        <f t="shared" si="17"/>
        <v>3089800</v>
      </c>
      <c r="Y149" s="2" cm="1">
        <f t="array" ref="Y149">_xlfn.XLOOKUP(Y$1&amp;$R149,$C$3:$C$1662&amp;$D$3:$D$1662,$E$3:$E$1662,0,0,1)</f>
        <v>0</v>
      </c>
      <c r="Z149" s="2" cm="1">
        <f t="array" ref="Z149">_xlfn.XLOOKUP(Z$1&amp;$R149,$C$3:$C$1662&amp;$D$3:$D$1662,$E$3:$E$1662,0,0,1)</f>
        <v>0</v>
      </c>
      <c r="AA149" s="2" cm="1">
        <f t="array" ref="AA149">_xlfn.XLOOKUP(AA$1&amp;$R149,$C$3:$C$1662&amp;$D$3:$D$1662,$E$3:$E$1662,0,0,1)</f>
        <v>700</v>
      </c>
      <c r="AB149" s="2" cm="1">
        <f t="array" ref="AB149">_xlfn.XLOOKUP(AB$1&amp;$R149,$C$3:$C$1662&amp;$D$3:$D$1662,$E$3:$E$1662,0,0,1)</f>
        <v>800</v>
      </c>
      <c r="AC149" s="2" cm="1">
        <f t="array" ref="AC149">_xlfn.XLOOKUP(AC$1&amp;$R149,$C$3:$C$1662&amp;$D$3:$D$1662,$E$3:$E$1662,0,0,1)</f>
        <v>6500</v>
      </c>
    </row>
    <row r="150" spans="3:29" x14ac:dyDescent="0.4">
      <c r="C150" t="s">
        <v>804</v>
      </c>
      <c r="D150" t="s">
        <v>652</v>
      </c>
      <c r="E150">
        <v>200</v>
      </c>
      <c r="R150" t="s">
        <v>46</v>
      </c>
      <c r="S150" s="2">
        <f t="shared" si="15"/>
        <v>936840</v>
      </c>
      <c r="T150" s="2">
        <f t="shared" si="17"/>
        <v>222500</v>
      </c>
      <c r="U150" s="2">
        <f t="shared" si="17"/>
        <v>282300</v>
      </c>
      <c r="V150" s="2">
        <f t="shared" si="17"/>
        <v>517100</v>
      </c>
      <c r="W150" s="2">
        <f t="shared" si="17"/>
        <v>569000</v>
      </c>
      <c r="X150" s="2">
        <f t="shared" si="17"/>
        <v>3093300</v>
      </c>
      <c r="Y150" s="2" cm="1">
        <f t="array" ref="Y150">_xlfn.XLOOKUP(Y$1&amp;$R150,$C$3:$C$1662&amp;$D$3:$D$1662,$E$3:$E$1662,0,0,1)</f>
        <v>0</v>
      </c>
      <c r="Z150" s="2" cm="1">
        <f t="array" ref="Z150">_xlfn.XLOOKUP(Z$1&amp;$R150,$C$3:$C$1662&amp;$D$3:$D$1662,$E$3:$E$1662,0,0,1)</f>
        <v>500</v>
      </c>
      <c r="AA150" s="2" cm="1">
        <f t="array" ref="AA150">_xlfn.XLOOKUP(AA$1&amp;$R150,$C$3:$C$1662&amp;$D$3:$D$1662,$E$3:$E$1662,0,0,1)</f>
        <v>600</v>
      </c>
      <c r="AB150" s="2" cm="1">
        <f t="array" ref="AB150">_xlfn.XLOOKUP(AB$1&amp;$R150,$C$3:$C$1662&amp;$D$3:$D$1662,$E$3:$E$1662,0,0,1)</f>
        <v>100</v>
      </c>
      <c r="AC150" s="2" cm="1">
        <f t="array" ref="AC150">_xlfn.XLOOKUP(AC$1&amp;$R150,$C$3:$C$1662&amp;$D$3:$D$1662,$E$3:$E$1662,0,0,1)</f>
        <v>3500</v>
      </c>
    </row>
    <row r="151" spans="3:29" x14ac:dyDescent="0.4">
      <c r="C151" t="s">
        <v>804</v>
      </c>
      <c r="D151" t="s">
        <v>653</v>
      </c>
      <c r="E151">
        <v>6500</v>
      </c>
      <c r="R151" t="s">
        <v>74</v>
      </c>
      <c r="S151" s="2">
        <f t="shared" si="15"/>
        <v>939700</v>
      </c>
      <c r="T151" s="2">
        <f t="shared" si="17"/>
        <v>222500</v>
      </c>
      <c r="U151" s="2">
        <f t="shared" si="17"/>
        <v>294000</v>
      </c>
      <c r="V151" s="2">
        <f t="shared" si="17"/>
        <v>517700</v>
      </c>
      <c r="W151" s="2">
        <f t="shared" si="17"/>
        <v>569600</v>
      </c>
      <c r="X151" s="2">
        <f t="shared" si="17"/>
        <v>3094700</v>
      </c>
      <c r="Y151" s="2" cm="1">
        <f t="array" ref="Y151">_xlfn.XLOOKUP(Y$1&amp;$R151,$C$3:$C$1662&amp;$D$3:$D$1662,$E$3:$E$1662,0,0,1)</f>
        <v>0</v>
      </c>
      <c r="Z151" s="2" cm="1">
        <f t="array" ref="Z151">_xlfn.XLOOKUP(Z$1&amp;$R151,$C$3:$C$1662&amp;$D$3:$D$1662,$E$3:$E$1662,0,0,1)</f>
        <v>11700</v>
      </c>
      <c r="AA151" s="2" cm="1">
        <f t="array" ref="AA151">_xlfn.XLOOKUP(AA$1&amp;$R151,$C$3:$C$1662&amp;$D$3:$D$1662,$E$3:$E$1662,0,0,1)</f>
        <v>600</v>
      </c>
      <c r="AB151" s="2" cm="1">
        <f t="array" ref="AB151">_xlfn.XLOOKUP(AB$1&amp;$R151,$C$3:$C$1662&amp;$D$3:$D$1662,$E$3:$E$1662,0,0,1)</f>
        <v>600</v>
      </c>
      <c r="AC151" s="2" cm="1">
        <f t="array" ref="AC151">_xlfn.XLOOKUP(AC$1&amp;$R151,$C$3:$C$1662&amp;$D$3:$D$1662,$E$3:$E$1662,0,0,1)</f>
        <v>1400</v>
      </c>
    </row>
    <row r="152" spans="3:29" x14ac:dyDescent="0.4">
      <c r="C152" t="s">
        <v>804</v>
      </c>
      <c r="D152" t="s">
        <v>654</v>
      </c>
      <c r="E152">
        <v>3500</v>
      </c>
      <c r="R152" t="s">
        <v>8</v>
      </c>
      <c r="S152" s="2">
        <f t="shared" si="15"/>
        <v>940320</v>
      </c>
      <c r="T152" s="2">
        <f t="shared" si="17"/>
        <v>222900</v>
      </c>
      <c r="U152" s="2">
        <f t="shared" si="17"/>
        <v>294600</v>
      </c>
      <c r="V152" s="2">
        <f t="shared" si="17"/>
        <v>517900</v>
      </c>
      <c r="W152" s="2">
        <f t="shared" si="17"/>
        <v>569700</v>
      </c>
      <c r="X152" s="2">
        <f t="shared" si="17"/>
        <v>3096500</v>
      </c>
      <c r="Y152" s="2" cm="1">
        <f t="array" ref="Y152">_xlfn.XLOOKUP(Y$1&amp;$R152,$C$3:$C$1662&amp;$D$3:$D$1662,$E$3:$E$1662,0,0,1)</f>
        <v>400</v>
      </c>
      <c r="Z152" s="2" cm="1">
        <f t="array" ref="Z152">_xlfn.XLOOKUP(Z$1&amp;$R152,$C$3:$C$1662&amp;$D$3:$D$1662,$E$3:$E$1662,0,0,1)</f>
        <v>600</v>
      </c>
      <c r="AA152" s="2" cm="1">
        <f t="array" ref="AA152">_xlfn.XLOOKUP(AA$1&amp;$R152,$C$3:$C$1662&amp;$D$3:$D$1662,$E$3:$E$1662,0,0,1)</f>
        <v>200</v>
      </c>
      <c r="AB152" s="2" cm="1">
        <f t="array" ref="AB152">_xlfn.XLOOKUP(AB$1&amp;$R152,$C$3:$C$1662&amp;$D$3:$D$1662,$E$3:$E$1662,0,0,1)</f>
        <v>100</v>
      </c>
      <c r="AC152" s="2" cm="1">
        <f t="array" ref="AC152">_xlfn.XLOOKUP(AC$1&amp;$R152,$C$3:$C$1662&amp;$D$3:$D$1662,$E$3:$E$1662,0,0,1)</f>
        <v>1800</v>
      </c>
    </row>
    <row r="153" spans="3:29" x14ac:dyDescent="0.4">
      <c r="C153" t="s">
        <v>804</v>
      </c>
      <c r="D153" t="s">
        <v>655</v>
      </c>
      <c r="E153">
        <v>1400</v>
      </c>
      <c r="R153" t="s">
        <v>9</v>
      </c>
      <c r="S153" s="2">
        <f t="shared" si="15"/>
        <v>948000</v>
      </c>
      <c r="T153" s="2">
        <f t="shared" si="17"/>
        <v>225700</v>
      </c>
      <c r="U153" s="2">
        <f t="shared" si="17"/>
        <v>304700</v>
      </c>
      <c r="V153" s="2">
        <f t="shared" si="17"/>
        <v>521900</v>
      </c>
      <c r="W153" s="2">
        <f t="shared" si="17"/>
        <v>569700</v>
      </c>
      <c r="X153" s="2">
        <f t="shared" si="17"/>
        <v>3118000</v>
      </c>
      <c r="Y153" s="2" cm="1">
        <f t="array" ref="Y153">_xlfn.XLOOKUP(Y$1&amp;$R153,$C$3:$C$1662&amp;$D$3:$D$1662,$E$3:$E$1662,0,0,1)</f>
        <v>2800</v>
      </c>
      <c r="Z153" s="2" cm="1">
        <f t="array" ref="Z153">_xlfn.XLOOKUP(Z$1&amp;$R153,$C$3:$C$1662&amp;$D$3:$D$1662,$E$3:$E$1662,0,0,1)</f>
        <v>10100</v>
      </c>
      <c r="AA153" s="2" cm="1">
        <f t="array" ref="AA153">_xlfn.XLOOKUP(AA$1&amp;$R153,$C$3:$C$1662&amp;$D$3:$D$1662,$E$3:$E$1662,0,0,1)</f>
        <v>4000</v>
      </c>
      <c r="AB153" s="2" cm="1">
        <f t="array" ref="AB153">_xlfn.XLOOKUP(AB$1&amp;$R153,$C$3:$C$1662&amp;$D$3:$D$1662,$E$3:$E$1662,0,0,1)</f>
        <v>0</v>
      </c>
      <c r="AC153" s="2" cm="1">
        <f t="array" ref="AC153">_xlfn.XLOOKUP(AC$1&amp;$R153,$C$3:$C$1662&amp;$D$3:$D$1662,$E$3:$E$1662,0,0,1)</f>
        <v>21500</v>
      </c>
    </row>
    <row r="154" spans="3:29" x14ac:dyDescent="0.4">
      <c r="C154" t="s">
        <v>804</v>
      </c>
      <c r="D154" t="s">
        <v>656</v>
      </c>
      <c r="E154">
        <v>1800</v>
      </c>
      <c r="R154" t="s">
        <v>81</v>
      </c>
      <c r="S154" s="2">
        <f t="shared" si="15"/>
        <v>951340</v>
      </c>
      <c r="T154" s="2">
        <f t="shared" si="17"/>
        <v>230000</v>
      </c>
      <c r="U154" s="2">
        <f t="shared" si="17"/>
        <v>308900</v>
      </c>
      <c r="V154" s="2">
        <f t="shared" si="17"/>
        <v>525200</v>
      </c>
      <c r="W154" s="2">
        <f t="shared" si="17"/>
        <v>569700</v>
      </c>
      <c r="X154" s="2">
        <f t="shared" si="17"/>
        <v>3122900</v>
      </c>
      <c r="Y154" s="2" cm="1">
        <f t="array" ref="Y154">_xlfn.XLOOKUP(Y$1&amp;$R154,$C$3:$C$1662&amp;$D$3:$D$1662,$E$3:$E$1662,0,0,1)</f>
        <v>4300</v>
      </c>
      <c r="Z154" s="2" cm="1">
        <f t="array" ref="Z154">_xlfn.XLOOKUP(Z$1&amp;$R154,$C$3:$C$1662&amp;$D$3:$D$1662,$E$3:$E$1662,0,0,1)</f>
        <v>4200</v>
      </c>
      <c r="AA154" s="2" cm="1">
        <f t="array" ref="AA154">_xlfn.XLOOKUP(AA$1&amp;$R154,$C$3:$C$1662&amp;$D$3:$D$1662,$E$3:$E$1662,0,0,1)</f>
        <v>3300</v>
      </c>
      <c r="AB154" s="2" cm="1">
        <f t="array" ref="AB154">_xlfn.XLOOKUP(AB$1&amp;$R154,$C$3:$C$1662&amp;$D$3:$D$1662,$E$3:$E$1662,0,0,1)</f>
        <v>0</v>
      </c>
      <c r="AC154" s="2" cm="1">
        <f t="array" ref="AC154">_xlfn.XLOOKUP(AC$1&amp;$R154,$C$3:$C$1662&amp;$D$3:$D$1662,$E$3:$E$1662,0,0,1)</f>
        <v>4900</v>
      </c>
    </row>
    <row r="155" spans="3:29" x14ac:dyDescent="0.4">
      <c r="C155" t="s">
        <v>804</v>
      </c>
      <c r="D155" t="s">
        <v>657</v>
      </c>
      <c r="E155">
        <v>21500</v>
      </c>
      <c r="R155" t="s">
        <v>30</v>
      </c>
      <c r="S155" s="2">
        <f t="shared" si="15"/>
        <v>961800</v>
      </c>
      <c r="T155" s="2">
        <f t="shared" si="17"/>
        <v>230700</v>
      </c>
      <c r="U155" s="2">
        <f t="shared" si="17"/>
        <v>310800</v>
      </c>
      <c r="V155" s="2">
        <f t="shared" si="17"/>
        <v>567600</v>
      </c>
      <c r="W155" s="2">
        <f t="shared" si="17"/>
        <v>569700</v>
      </c>
      <c r="X155" s="2">
        <f t="shared" si="17"/>
        <v>3130200</v>
      </c>
      <c r="Y155" s="2" cm="1">
        <f t="array" ref="Y155">_xlfn.XLOOKUP(Y$1&amp;$R155,$C$3:$C$1662&amp;$D$3:$D$1662,$E$3:$E$1662,0,0,1)</f>
        <v>700</v>
      </c>
      <c r="Z155" s="2" cm="1">
        <f t="array" ref="Z155">_xlfn.XLOOKUP(Z$1&amp;$R155,$C$3:$C$1662&amp;$D$3:$D$1662,$E$3:$E$1662,0,0,1)</f>
        <v>1900</v>
      </c>
      <c r="AA155" s="2" cm="1">
        <f t="array" ref="AA155">_xlfn.XLOOKUP(AA$1&amp;$R155,$C$3:$C$1662&amp;$D$3:$D$1662,$E$3:$E$1662,0,0,1)</f>
        <v>42400</v>
      </c>
      <c r="AB155" s="2" cm="1">
        <f t="array" ref="AB155">_xlfn.XLOOKUP(AB$1&amp;$R155,$C$3:$C$1662&amp;$D$3:$D$1662,$E$3:$E$1662,0,0,1)</f>
        <v>0</v>
      </c>
      <c r="AC155" s="2" cm="1">
        <f t="array" ref="AC155">_xlfn.XLOOKUP(AC$1&amp;$R155,$C$3:$C$1662&amp;$D$3:$D$1662,$E$3:$E$1662,0,0,1)</f>
        <v>7300</v>
      </c>
    </row>
    <row r="156" spans="3:29" x14ac:dyDescent="0.4">
      <c r="C156" t="s">
        <v>804</v>
      </c>
      <c r="D156" t="s">
        <v>658</v>
      </c>
      <c r="E156">
        <v>4900</v>
      </c>
      <c r="R156" t="s">
        <v>157</v>
      </c>
      <c r="S156" s="2">
        <f t="shared" si="15"/>
        <v>965000</v>
      </c>
      <c r="T156" s="2">
        <f t="shared" si="17"/>
        <v>230700</v>
      </c>
      <c r="U156" s="2">
        <f t="shared" si="17"/>
        <v>311100</v>
      </c>
      <c r="V156" s="2">
        <f t="shared" si="17"/>
        <v>575400</v>
      </c>
      <c r="W156" s="2">
        <f t="shared" si="17"/>
        <v>569700</v>
      </c>
      <c r="X156" s="2">
        <f t="shared" si="17"/>
        <v>3138100</v>
      </c>
      <c r="Y156" s="2" cm="1">
        <f t="array" ref="Y156">_xlfn.XLOOKUP(Y$1&amp;$R156,$C$3:$C$1662&amp;$D$3:$D$1662,$E$3:$E$1662,0,0,1)</f>
        <v>0</v>
      </c>
      <c r="Z156" s="2" cm="1">
        <f t="array" ref="Z156">_xlfn.XLOOKUP(Z$1&amp;$R156,$C$3:$C$1662&amp;$D$3:$D$1662,$E$3:$E$1662,0,0,1)</f>
        <v>300</v>
      </c>
      <c r="AA156" s="2" cm="1">
        <f t="array" ref="AA156">_xlfn.XLOOKUP(AA$1&amp;$R156,$C$3:$C$1662&amp;$D$3:$D$1662,$E$3:$E$1662,0,0,1)</f>
        <v>7800</v>
      </c>
      <c r="AB156" s="2" cm="1">
        <f t="array" ref="AB156">_xlfn.XLOOKUP(AB$1&amp;$R156,$C$3:$C$1662&amp;$D$3:$D$1662,$E$3:$E$1662,0,0,1)</f>
        <v>0</v>
      </c>
      <c r="AC156" s="2" cm="1">
        <f t="array" ref="AC156">_xlfn.XLOOKUP(AC$1&amp;$R156,$C$3:$C$1662&amp;$D$3:$D$1662,$E$3:$E$1662,0,0,1)</f>
        <v>7900</v>
      </c>
    </row>
    <row r="157" spans="3:29" x14ac:dyDescent="0.4">
      <c r="C157" t="s">
        <v>804</v>
      </c>
      <c r="D157" t="s">
        <v>659</v>
      </c>
      <c r="E157">
        <v>7300</v>
      </c>
      <c r="R157" t="s">
        <v>57</v>
      </c>
      <c r="S157" s="2">
        <f t="shared" si="15"/>
        <v>967300</v>
      </c>
      <c r="T157" s="2">
        <f t="shared" si="17"/>
        <v>231100</v>
      </c>
      <c r="U157" s="2">
        <f t="shared" si="17"/>
        <v>311800</v>
      </c>
      <c r="V157" s="2">
        <f t="shared" si="17"/>
        <v>581400</v>
      </c>
      <c r="W157" s="2">
        <f t="shared" si="17"/>
        <v>569700</v>
      </c>
      <c r="X157" s="2">
        <f t="shared" si="17"/>
        <v>3142500</v>
      </c>
      <c r="Y157" s="2" cm="1">
        <f t="array" ref="Y157">_xlfn.XLOOKUP(Y$1&amp;$R157,$C$3:$C$1662&amp;$D$3:$D$1662,$E$3:$E$1662,0,0,1)</f>
        <v>400</v>
      </c>
      <c r="Z157" s="2" cm="1">
        <f t="array" ref="Z157">_xlfn.XLOOKUP(Z$1&amp;$R157,$C$3:$C$1662&amp;$D$3:$D$1662,$E$3:$E$1662,0,0,1)</f>
        <v>700</v>
      </c>
      <c r="AA157" s="2" cm="1">
        <f t="array" ref="AA157">_xlfn.XLOOKUP(AA$1&amp;$R157,$C$3:$C$1662&amp;$D$3:$D$1662,$E$3:$E$1662,0,0,1)</f>
        <v>6000</v>
      </c>
      <c r="AB157" s="2" cm="1">
        <f t="array" ref="AB157">_xlfn.XLOOKUP(AB$1&amp;$R157,$C$3:$C$1662&amp;$D$3:$D$1662,$E$3:$E$1662,0,0,1)</f>
        <v>0</v>
      </c>
      <c r="AC157" s="2" cm="1">
        <f t="array" ref="AC157">_xlfn.XLOOKUP(AC$1&amp;$R157,$C$3:$C$1662&amp;$D$3:$D$1662,$E$3:$E$1662,0,0,1)</f>
        <v>4400</v>
      </c>
    </row>
    <row r="158" spans="3:29" x14ac:dyDescent="0.4">
      <c r="C158" t="s">
        <v>804</v>
      </c>
      <c r="D158" t="s">
        <v>660</v>
      </c>
      <c r="E158">
        <v>7900</v>
      </c>
      <c r="R158" t="s">
        <v>148</v>
      </c>
      <c r="S158" s="2">
        <f t="shared" si="15"/>
        <v>968500</v>
      </c>
      <c r="T158" s="2">
        <f t="shared" si="17"/>
        <v>231200</v>
      </c>
      <c r="U158" s="2">
        <f t="shared" si="17"/>
        <v>314300</v>
      </c>
      <c r="V158" s="2">
        <f t="shared" si="17"/>
        <v>584500</v>
      </c>
      <c r="W158" s="2">
        <f t="shared" si="17"/>
        <v>569700</v>
      </c>
      <c r="X158" s="2">
        <f t="shared" si="17"/>
        <v>3142800</v>
      </c>
      <c r="Y158" s="2" cm="1">
        <f t="array" ref="Y158">_xlfn.XLOOKUP(Y$1&amp;$R158,$C$3:$C$1662&amp;$D$3:$D$1662,$E$3:$E$1662,0,0,1)</f>
        <v>100</v>
      </c>
      <c r="Z158" s="2" cm="1">
        <f t="array" ref="Z158">_xlfn.XLOOKUP(Z$1&amp;$R158,$C$3:$C$1662&amp;$D$3:$D$1662,$E$3:$E$1662,0,0,1)</f>
        <v>2500</v>
      </c>
      <c r="AA158" s="2" cm="1">
        <f t="array" ref="AA158">_xlfn.XLOOKUP(AA$1&amp;$R158,$C$3:$C$1662&amp;$D$3:$D$1662,$E$3:$E$1662,0,0,1)</f>
        <v>3100</v>
      </c>
      <c r="AB158" s="2" cm="1">
        <f t="array" ref="AB158">_xlfn.XLOOKUP(AB$1&amp;$R158,$C$3:$C$1662&amp;$D$3:$D$1662,$E$3:$E$1662,0,0,1)</f>
        <v>0</v>
      </c>
      <c r="AC158" s="2" cm="1">
        <f t="array" ref="AC158">_xlfn.XLOOKUP(AC$1&amp;$R158,$C$3:$C$1662&amp;$D$3:$D$1662,$E$3:$E$1662,0,0,1)</f>
        <v>300</v>
      </c>
    </row>
    <row r="159" spans="3:29" x14ac:dyDescent="0.4">
      <c r="C159" t="s">
        <v>804</v>
      </c>
      <c r="D159" t="s">
        <v>661</v>
      </c>
      <c r="E159">
        <v>4400</v>
      </c>
      <c r="R159" t="s">
        <v>118</v>
      </c>
      <c r="S159" s="2">
        <f t="shared" si="15"/>
        <v>970180</v>
      </c>
      <c r="T159" s="2">
        <f t="shared" si="17"/>
        <v>232500</v>
      </c>
      <c r="U159" s="2">
        <f t="shared" si="17"/>
        <v>317800</v>
      </c>
      <c r="V159" s="2">
        <f t="shared" si="17"/>
        <v>586000</v>
      </c>
      <c r="W159" s="2">
        <f t="shared" si="17"/>
        <v>569700</v>
      </c>
      <c r="X159" s="2">
        <f t="shared" si="17"/>
        <v>3144900</v>
      </c>
      <c r="Y159" s="2" cm="1">
        <f t="array" ref="Y159">_xlfn.XLOOKUP(Y$1&amp;$R159,$C$3:$C$1662&amp;$D$3:$D$1662,$E$3:$E$1662,0,0,1)</f>
        <v>1300</v>
      </c>
      <c r="Z159" s="2" cm="1">
        <f t="array" ref="Z159">_xlfn.XLOOKUP(Z$1&amp;$R159,$C$3:$C$1662&amp;$D$3:$D$1662,$E$3:$E$1662,0,0,1)</f>
        <v>3500</v>
      </c>
      <c r="AA159" s="2" cm="1">
        <f t="array" ref="AA159">_xlfn.XLOOKUP(AA$1&amp;$R159,$C$3:$C$1662&amp;$D$3:$D$1662,$E$3:$E$1662,0,0,1)</f>
        <v>1500</v>
      </c>
      <c r="AB159" s="2" cm="1">
        <f t="array" ref="AB159">_xlfn.XLOOKUP(AB$1&amp;$R159,$C$3:$C$1662&amp;$D$3:$D$1662,$E$3:$E$1662,0,0,1)</f>
        <v>0</v>
      </c>
      <c r="AC159" s="2" cm="1">
        <f t="array" ref="AC159">_xlfn.XLOOKUP(AC$1&amp;$R159,$C$3:$C$1662&amp;$D$3:$D$1662,$E$3:$E$1662,0,0,1)</f>
        <v>2100</v>
      </c>
    </row>
    <row r="160" spans="3:29" x14ac:dyDescent="0.4">
      <c r="C160" t="s">
        <v>804</v>
      </c>
      <c r="D160" t="s">
        <v>662</v>
      </c>
      <c r="E160">
        <v>300</v>
      </c>
      <c r="R160" t="s">
        <v>131</v>
      </c>
      <c r="S160" s="2">
        <f t="shared" si="15"/>
        <v>971740</v>
      </c>
      <c r="T160" s="2">
        <f t="shared" si="17"/>
        <v>233200</v>
      </c>
      <c r="U160" s="2">
        <f t="shared" si="17"/>
        <v>318200</v>
      </c>
      <c r="V160" s="2">
        <f t="shared" si="17"/>
        <v>587600</v>
      </c>
      <c r="W160" s="2">
        <f t="shared" si="17"/>
        <v>569700</v>
      </c>
      <c r="X160" s="2">
        <f t="shared" si="17"/>
        <v>3150000</v>
      </c>
      <c r="Y160" s="2" cm="1">
        <f t="array" ref="Y160">_xlfn.XLOOKUP(Y$1&amp;$R160,$C$3:$C$1662&amp;$D$3:$D$1662,$E$3:$E$1662,0,0,1)</f>
        <v>700</v>
      </c>
      <c r="Z160" s="2" cm="1">
        <f t="array" ref="Z160">_xlfn.XLOOKUP(Z$1&amp;$R160,$C$3:$C$1662&amp;$D$3:$D$1662,$E$3:$E$1662,0,0,1)</f>
        <v>400</v>
      </c>
      <c r="AA160" s="2" cm="1">
        <f t="array" ref="AA160">_xlfn.XLOOKUP(AA$1&amp;$R160,$C$3:$C$1662&amp;$D$3:$D$1662,$E$3:$E$1662,0,0,1)</f>
        <v>1600</v>
      </c>
      <c r="AB160" s="2" cm="1">
        <f t="array" ref="AB160">_xlfn.XLOOKUP(AB$1&amp;$R160,$C$3:$C$1662&amp;$D$3:$D$1662,$E$3:$E$1662,0,0,1)</f>
        <v>0</v>
      </c>
      <c r="AC160" s="2" cm="1">
        <f t="array" ref="AC160">_xlfn.XLOOKUP(AC$1&amp;$R160,$C$3:$C$1662&amp;$D$3:$D$1662,$E$3:$E$1662,0,0,1)</f>
        <v>5100</v>
      </c>
    </row>
    <row r="161" spans="3:29" x14ac:dyDescent="0.4">
      <c r="C161" t="s">
        <v>804</v>
      </c>
      <c r="D161" t="s">
        <v>663</v>
      </c>
      <c r="E161">
        <v>2100</v>
      </c>
      <c r="R161" t="s">
        <v>141</v>
      </c>
      <c r="S161" s="2">
        <f t="shared" si="15"/>
        <v>972800</v>
      </c>
      <c r="T161" s="2">
        <f t="shared" si="17"/>
        <v>234200</v>
      </c>
      <c r="U161" s="2">
        <f t="shared" si="17"/>
        <v>318200</v>
      </c>
      <c r="V161" s="2">
        <f t="shared" si="17"/>
        <v>589000</v>
      </c>
      <c r="W161" s="2">
        <f t="shared" si="17"/>
        <v>569700</v>
      </c>
      <c r="X161" s="2">
        <f t="shared" si="17"/>
        <v>3152900</v>
      </c>
      <c r="Y161" s="2" cm="1">
        <f t="array" ref="Y161">_xlfn.XLOOKUP(Y$1&amp;$R161,$C$3:$C$1662&amp;$D$3:$D$1662,$E$3:$E$1662,0,0,1)</f>
        <v>1000</v>
      </c>
      <c r="Z161" s="2" cm="1">
        <f t="array" ref="Z161">_xlfn.XLOOKUP(Z$1&amp;$R161,$C$3:$C$1662&amp;$D$3:$D$1662,$E$3:$E$1662,0,0,1)</f>
        <v>0</v>
      </c>
      <c r="AA161" s="2" cm="1">
        <f t="array" ref="AA161">_xlfn.XLOOKUP(AA$1&amp;$R161,$C$3:$C$1662&amp;$D$3:$D$1662,$E$3:$E$1662,0,0,1)</f>
        <v>1400</v>
      </c>
      <c r="AB161" s="2" cm="1">
        <f t="array" ref="AB161">_xlfn.XLOOKUP(AB$1&amp;$R161,$C$3:$C$1662&amp;$D$3:$D$1662,$E$3:$E$1662,0,0,1)</f>
        <v>0</v>
      </c>
      <c r="AC161" s="2" cm="1">
        <f t="array" ref="AC161">_xlfn.XLOOKUP(AC$1&amp;$R161,$C$3:$C$1662&amp;$D$3:$D$1662,$E$3:$E$1662,0,0,1)</f>
        <v>2900</v>
      </c>
    </row>
    <row r="162" spans="3:29" x14ac:dyDescent="0.4">
      <c r="C162" t="s">
        <v>804</v>
      </c>
      <c r="D162" t="s">
        <v>664</v>
      </c>
      <c r="E162">
        <v>5100</v>
      </c>
      <c r="R162" t="s">
        <v>122</v>
      </c>
      <c r="S162" s="2">
        <f t="shared" si="15"/>
        <v>973740</v>
      </c>
      <c r="T162" s="2">
        <f t="shared" si="17"/>
        <v>234700</v>
      </c>
      <c r="U162" s="2">
        <f t="shared" si="17"/>
        <v>318500</v>
      </c>
      <c r="V162" s="2">
        <f t="shared" si="17"/>
        <v>592500</v>
      </c>
      <c r="W162" s="2">
        <f t="shared" si="17"/>
        <v>569700</v>
      </c>
      <c r="X162" s="2">
        <f t="shared" si="17"/>
        <v>3153300</v>
      </c>
      <c r="Y162" s="2" cm="1">
        <f t="array" ref="Y162">_xlfn.XLOOKUP(Y$1&amp;$R162,$C$3:$C$1662&amp;$D$3:$D$1662,$E$3:$E$1662,0,0,1)</f>
        <v>500</v>
      </c>
      <c r="Z162" s="2" cm="1">
        <f t="array" ref="Z162">_xlfn.XLOOKUP(Z$1&amp;$R162,$C$3:$C$1662&amp;$D$3:$D$1662,$E$3:$E$1662,0,0,1)</f>
        <v>300</v>
      </c>
      <c r="AA162" s="2" cm="1">
        <f t="array" ref="AA162">_xlfn.XLOOKUP(AA$1&amp;$R162,$C$3:$C$1662&amp;$D$3:$D$1662,$E$3:$E$1662,0,0,1)</f>
        <v>3500</v>
      </c>
      <c r="AB162" s="2" cm="1">
        <f t="array" ref="AB162">_xlfn.XLOOKUP(AB$1&amp;$R162,$C$3:$C$1662&amp;$D$3:$D$1662,$E$3:$E$1662,0,0,1)</f>
        <v>0</v>
      </c>
      <c r="AC162" s="2" cm="1">
        <f t="array" ref="AC162">_xlfn.XLOOKUP(AC$1&amp;$R162,$C$3:$C$1662&amp;$D$3:$D$1662,$E$3:$E$1662,0,0,1)</f>
        <v>400</v>
      </c>
    </row>
    <row r="163" spans="3:29" x14ac:dyDescent="0.4">
      <c r="C163" t="s">
        <v>804</v>
      </c>
      <c r="D163" t="s">
        <v>665</v>
      </c>
      <c r="E163">
        <v>2900</v>
      </c>
      <c r="R163" t="s">
        <v>25</v>
      </c>
      <c r="S163" s="2">
        <f t="shared" si="15"/>
        <v>976140</v>
      </c>
      <c r="T163" s="2">
        <f t="shared" si="17"/>
        <v>235200</v>
      </c>
      <c r="U163" s="2">
        <f t="shared" si="17"/>
        <v>319400</v>
      </c>
      <c r="V163" s="2">
        <f t="shared" si="17"/>
        <v>598900</v>
      </c>
      <c r="W163" s="2">
        <f t="shared" si="17"/>
        <v>569700</v>
      </c>
      <c r="X163" s="2">
        <f t="shared" si="17"/>
        <v>3157500</v>
      </c>
      <c r="Y163" s="2" cm="1">
        <f t="array" ref="Y163">_xlfn.XLOOKUP(Y$1&amp;$R163,$C$3:$C$1662&amp;$D$3:$D$1662,$E$3:$E$1662,0,0,1)</f>
        <v>500</v>
      </c>
      <c r="Z163" s="2" cm="1">
        <f t="array" ref="Z163">_xlfn.XLOOKUP(Z$1&amp;$R163,$C$3:$C$1662&amp;$D$3:$D$1662,$E$3:$E$1662,0,0,1)</f>
        <v>900</v>
      </c>
      <c r="AA163" s="2" cm="1">
        <f t="array" ref="AA163">_xlfn.XLOOKUP(AA$1&amp;$R163,$C$3:$C$1662&amp;$D$3:$D$1662,$E$3:$E$1662,0,0,1)</f>
        <v>6400</v>
      </c>
      <c r="AB163" s="2" cm="1">
        <f t="array" ref="AB163">_xlfn.XLOOKUP(AB$1&amp;$R163,$C$3:$C$1662&amp;$D$3:$D$1662,$E$3:$E$1662,0,0,1)</f>
        <v>0</v>
      </c>
      <c r="AC163" s="2" cm="1">
        <f t="array" ref="AC163">_xlfn.XLOOKUP(AC$1&amp;$R163,$C$3:$C$1662&amp;$D$3:$D$1662,$E$3:$E$1662,0,0,1)</f>
        <v>4200</v>
      </c>
    </row>
    <row r="164" spans="3:29" x14ac:dyDescent="0.4">
      <c r="C164" t="s">
        <v>804</v>
      </c>
      <c r="D164" t="s">
        <v>666</v>
      </c>
      <c r="E164">
        <v>400</v>
      </c>
      <c r="R164" t="s">
        <v>63</v>
      </c>
      <c r="S164" s="2">
        <f t="shared" si="15"/>
        <v>977840</v>
      </c>
      <c r="T164" s="2">
        <f t="shared" ref="T164:X179" si="18">T163+Y164</f>
        <v>235600</v>
      </c>
      <c r="U164" s="2">
        <f t="shared" si="18"/>
        <v>320300</v>
      </c>
      <c r="V164" s="2">
        <f t="shared" si="18"/>
        <v>602500</v>
      </c>
      <c r="W164" s="2">
        <f t="shared" si="18"/>
        <v>569700</v>
      </c>
      <c r="X164" s="2">
        <f t="shared" si="18"/>
        <v>3161100</v>
      </c>
      <c r="Y164" s="2" cm="1">
        <f t="array" ref="Y164">_xlfn.XLOOKUP(Y$1&amp;$R164,$C$3:$C$1662&amp;$D$3:$D$1662,$E$3:$E$1662,0,0,1)</f>
        <v>400</v>
      </c>
      <c r="Z164" s="2" cm="1">
        <f t="array" ref="Z164">_xlfn.XLOOKUP(Z$1&amp;$R164,$C$3:$C$1662&amp;$D$3:$D$1662,$E$3:$E$1662,0,0,1)</f>
        <v>900</v>
      </c>
      <c r="AA164" s="2" cm="1">
        <f t="array" ref="AA164">_xlfn.XLOOKUP(AA$1&amp;$R164,$C$3:$C$1662&amp;$D$3:$D$1662,$E$3:$E$1662,0,0,1)</f>
        <v>3600</v>
      </c>
      <c r="AB164" s="2" cm="1">
        <f t="array" ref="AB164">_xlfn.XLOOKUP(AB$1&amp;$R164,$C$3:$C$1662&amp;$D$3:$D$1662,$E$3:$E$1662,0,0,1)</f>
        <v>0</v>
      </c>
      <c r="AC164" s="2" cm="1">
        <f t="array" ref="AC164">_xlfn.XLOOKUP(AC$1&amp;$R164,$C$3:$C$1662&amp;$D$3:$D$1662,$E$3:$E$1662,0,0,1)</f>
        <v>3600</v>
      </c>
    </row>
    <row r="165" spans="3:29" x14ac:dyDescent="0.4">
      <c r="C165" t="s">
        <v>804</v>
      </c>
      <c r="D165" t="s">
        <v>667</v>
      </c>
      <c r="E165">
        <v>4200</v>
      </c>
      <c r="R165" t="s">
        <v>107</v>
      </c>
      <c r="S165" s="2">
        <f t="shared" si="15"/>
        <v>1015540</v>
      </c>
      <c r="T165" s="2">
        <f t="shared" si="18"/>
        <v>235600</v>
      </c>
      <c r="U165" s="2">
        <f t="shared" si="18"/>
        <v>321700</v>
      </c>
      <c r="V165" s="2">
        <f t="shared" si="18"/>
        <v>603500</v>
      </c>
      <c r="W165" s="2">
        <f t="shared" si="18"/>
        <v>754700</v>
      </c>
      <c r="X165" s="2">
        <f t="shared" si="18"/>
        <v>3162200</v>
      </c>
      <c r="Y165" s="2" cm="1">
        <f t="array" ref="Y165">_xlfn.XLOOKUP(Y$1&amp;$R165,$C$3:$C$1662&amp;$D$3:$D$1662,$E$3:$E$1662,0,0,1)</f>
        <v>0</v>
      </c>
      <c r="Z165" s="2" cm="1">
        <f t="array" ref="Z165">_xlfn.XLOOKUP(Z$1&amp;$R165,$C$3:$C$1662&amp;$D$3:$D$1662,$E$3:$E$1662,0,0,1)</f>
        <v>1400</v>
      </c>
      <c r="AA165" s="2" cm="1">
        <f t="array" ref="AA165">_xlfn.XLOOKUP(AA$1&amp;$R165,$C$3:$C$1662&amp;$D$3:$D$1662,$E$3:$E$1662,0,0,1)</f>
        <v>1000</v>
      </c>
      <c r="AB165" s="2" cm="1">
        <f t="array" ref="AB165">_xlfn.XLOOKUP(AB$1&amp;$R165,$C$3:$C$1662&amp;$D$3:$D$1662,$E$3:$E$1662,0,0,1)</f>
        <v>185000</v>
      </c>
      <c r="AC165" s="2" cm="1">
        <f t="array" ref="AC165">_xlfn.XLOOKUP(AC$1&amp;$R165,$C$3:$C$1662&amp;$D$3:$D$1662,$E$3:$E$1662,0,0,1)</f>
        <v>1100</v>
      </c>
    </row>
    <row r="166" spans="3:29" x14ac:dyDescent="0.4">
      <c r="C166" t="s">
        <v>804</v>
      </c>
      <c r="D166" t="s">
        <v>668</v>
      </c>
      <c r="E166">
        <v>3600</v>
      </c>
      <c r="R166" t="s">
        <v>234</v>
      </c>
      <c r="S166" s="2">
        <f t="shared" si="15"/>
        <v>1041140</v>
      </c>
      <c r="T166" s="2">
        <f t="shared" si="18"/>
        <v>237200</v>
      </c>
      <c r="U166" s="2">
        <f t="shared" si="18"/>
        <v>322600</v>
      </c>
      <c r="V166" s="2">
        <f t="shared" si="18"/>
        <v>661100</v>
      </c>
      <c r="W166" s="2">
        <f t="shared" si="18"/>
        <v>820800</v>
      </c>
      <c r="X166" s="2">
        <f t="shared" si="18"/>
        <v>3164000</v>
      </c>
      <c r="Y166" s="2" cm="1">
        <f t="array" ref="Y166">_xlfn.XLOOKUP(Y$1&amp;$R166,$C$3:$C$1662&amp;$D$3:$D$1662,$E$3:$E$1662,0,0,1)</f>
        <v>1600</v>
      </c>
      <c r="Z166" s="2" cm="1">
        <f t="array" ref="Z166">_xlfn.XLOOKUP(Z$1&amp;$R166,$C$3:$C$1662&amp;$D$3:$D$1662,$E$3:$E$1662,0,0,1)</f>
        <v>900</v>
      </c>
      <c r="AA166" s="2" cm="1">
        <f t="array" ref="AA166">_xlfn.XLOOKUP(AA$1&amp;$R166,$C$3:$C$1662&amp;$D$3:$D$1662,$E$3:$E$1662,0,0,1)</f>
        <v>57600</v>
      </c>
      <c r="AB166" s="2" cm="1">
        <f t="array" ref="AB166">_xlfn.XLOOKUP(AB$1&amp;$R166,$C$3:$C$1662&amp;$D$3:$D$1662,$E$3:$E$1662,0,0,1)</f>
        <v>66100</v>
      </c>
      <c r="AC166" s="2" cm="1">
        <f t="array" ref="AC166">_xlfn.XLOOKUP(AC$1&amp;$R166,$C$3:$C$1662&amp;$D$3:$D$1662,$E$3:$E$1662,0,0,1)</f>
        <v>1800</v>
      </c>
    </row>
    <row r="167" spans="3:29" x14ac:dyDescent="0.4">
      <c r="C167" t="s">
        <v>804</v>
      </c>
      <c r="D167" t="s">
        <v>669</v>
      </c>
      <c r="E167">
        <v>1100</v>
      </c>
      <c r="R167" t="s">
        <v>175</v>
      </c>
      <c r="S167" s="2">
        <f t="shared" si="15"/>
        <v>1063320</v>
      </c>
      <c r="T167" s="2">
        <f t="shared" si="18"/>
        <v>237700</v>
      </c>
      <c r="U167" s="2">
        <f t="shared" si="18"/>
        <v>322700</v>
      </c>
      <c r="V167" s="2">
        <f t="shared" si="18"/>
        <v>671300</v>
      </c>
      <c r="W167" s="2">
        <f t="shared" si="18"/>
        <v>920000</v>
      </c>
      <c r="X167" s="2">
        <f t="shared" si="18"/>
        <v>3164900</v>
      </c>
      <c r="Y167" s="2" cm="1">
        <f t="array" ref="Y167">_xlfn.XLOOKUP(Y$1&amp;$R167,$C$3:$C$1662&amp;$D$3:$D$1662,$E$3:$E$1662,0,0,1)</f>
        <v>500</v>
      </c>
      <c r="Z167" s="2" cm="1">
        <f t="array" ref="Z167">_xlfn.XLOOKUP(Z$1&amp;$R167,$C$3:$C$1662&amp;$D$3:$D$1662,$E$3:$E$1662,0,0,1)</f>
        <v>100</v>
      </c>
      <c r="AA167" s="2" cm="1">
        <f t="array" ref="AA167">_xlfn.XLOOKUP(AA$1&amp;$R167,$C$3:$C$1662&amp;$D$3:$D$1662,$E$3:$E$1662,0,0,1)</f>
        <v>10200</v>
      </c>
      <c r="AB167" s="2" cm="1">
        <f t="array" ref="AB167">_xlfn.XLOOKUP(AB$1&amp;$R167,$C$3:$C$1662&amp;$D$3:$D$1662,$E$3:$E$1662,0,0,1)</f>
        <v>99200</v>
      </c>
      <c r="AC167" s="2" cm="1">
        <f t="array" ref="AC167">_xlfn.XLOOKUP(AC$1&amp;$R167,$C$3:$C$1662&amp;$D$3:$D$1662,$E$3:$E$1662,0,0,1)</f>
        <v>900</v>
      </c>
    </row>
    <row r="168" spans="3:29" x14ac:dyDescent="0.4">
      <c r="C168" t="s">
        <v>804</v>
      </c>
      <c r="D168" t="s">
        <v>670</v>
      </c>
      <c r="E168">
        <v>1800</v>
      </c>
      <c r="R168" t="s">
        <v>89</v>
      </c>
      <c r="S168" s="2">
        <f t="shared" si="15"/>
        <v>1078660</v>
      </c>
      <c r="T168" s="2">
        <f t="shared" si="18"/>
        <v>253500</v>
      </c>
      <c r="U168" s="2">
        <f t="shared" si="18"/>
        <v>322800</v>
      </c>
      <c r="V168" s="2">
        <f t="shared" si="18"/>
        <v>684100</v>
      </c>
      <c r="W168" s="2">
        <f t="shared" si="18"/>
        <v>959300</v>
      </c>
      <c r="X168" s="2">
        <f t="shared" si="18"/>
        <v>3173600</v>
      </c>
      <c r="Y168" s="2" cm="1">
        <f t="array" ref="Y168">_xlfn.XLOOKUP(Y$1&amp;$R168,$C$3:$C$1662&amp;$D$3:$D$1662,$E$3:$E$1662,0,0,1)</f>
        <v>15800</v>
      </c>
      <c r="Z168" s="2" cm="1">
        <f t="array" ref="Z168">_xlfn.XLOOKUP(Z$1&amp;$R168,$C$3:$C$1662&amp;$D$3:$D$1662,$E$3:$E$1662,0,0,1)</f>
        <v>100</v>
      </c>
      <c r="AA168" s="2" cm="1">
        <f t="array" ref="AA168">_xlfn.XLOOKUP(AA$1&amp;$R168,$C$3:$C$1662&amp;$D$3:$D$1662,$E$3:$E$1662,0,0,1)</f>
        <v>12800</v>
      </c>
      <c r="AB168" s="2" cm="1">
        <f t="array" ref="AB168">_xlfn.XLOOKUP(AB$1&amp;$R168,$C$3:$C$1662&amp;$D$3:$D$1662,$E$3:$E$1662,0,0,1)</f>
        <v>39300</v>
      </c>
      <c r="AC168" s="2" cm="1">
        <f t="array" ref="AC168">_xlfn.XLOOKUP(AC$1&amp;$R168,$C$3:$C$1662&amp;$D$3:$D$1662,$E$3:$E$1662,0,0,1)</f>
        <v>8700</v>
      </c>
    </row>
    <row r="169" spans="3:29" x14ac:dyDescent="0.4">
      <c r="C169" t="s">
        <v>804</v>
      </c>
      <c r="D169" t="s">
        <v>671</v>
      </c>
      <c r="E169">
        <v>900</v>
      </c>
      <c r="R169" t="s">
        <v>257</v>
      </c>
      <c r="S169" s="2">
        <f t="shared" si="15"/>
        <v>1095920</v>
      </c>
      <c r="T169" s="2">
        <f t="shared" si="18"/>
        <v>258100</v>
      </c>
      <c r="U169" s="2">
        <f t="shared" si="18"/>
        <v>323900</v>
      </c>
      <c r="V169" s="2">
        <f t="shared" si="18"/>
        <v>688500</v>
      </c>
      <c r="W169" s="2">
        <f t="shared" si="18"/>
        <v>1029400</v>
      </c>
      <c r="X169" s="2">
        <f t="shared" si="18"/>
        <v>3179700</v>
      </c>
      <c r="Y169" s="2" cm="1">
        <f t="array" ref="Y169">_xlfn.XLOOKUP(Y$1&amp;$R169,$C$3:$C$1662&amp;$D$3:$D$1662,$E$3:$E$1662,0,0,1)</f>
        <v>4600</v>
      </c>
      <c r="Z169" s="2" cm="1">
        <f t="array" ref="Z169">_xlfn.XLOOKUP(Z$1&amp;$R169,$C$3:$C$1662&amp;$D$3:$D$1662,$E$3:$E$1662,0,0,1)</f>
        <v>1100</v>
      </c>
      <c r="AA169" s="2" cm="1">
        <f t="array" ref="AA169">_xlfn.XLOOKUP(AA$1&amp;$R169,$C$3:$C$1662&amp;$D$3:$D$1662,$E$3:$E$1662,0,0,1)</f>
        <v>4400</v>
      </c>
      <c r="AB169" s="2" cm="1">
        <f t="array" ref="AB169">_xlfn.XLOOKUP(AB$1&amp;$R169,$C$3:$C$1662&amp;$D$3:$D$1662,$E$3:$E$1662,0,0,1)</f>
        <v>70100</v>
      </c>
      <c r="AC169" s="2" cm="1">
        <f t="array" ref="AC169">_xlfn.XLOOKUP(AC$1&amp;$R169,$C$3:$C$1662&amp;$D$3:$D$1662,$E$3:$E$1662,0,0,1)</f>
        <v>6100</v>
      </c>
    </row>
    <row r="170" spans="3:29" x14ac:dyDescent="0.4">
      <c r="C170" t="s">
        <v>804</v>
      </c>
      <c r="D170" t="s">
        <v>672</v>
      </c>
      <c r="E170">
        <v>8700</v>
      </c>
      <c r="R170" t="s">
        <v>47</v>
      </c>
      <c r="S170" s="2">
        <f t="shared" si="15"/>
        <v>1109180</v>
      </c>
      <c r="T170" s="2">
        <f t="shared" si="18"/>
        <v>258500</v>
      </c>
      <c r="U170" s="2">
        <f t="shared" si="18"/>
        <v>323900</v>
      </c>
      <c r="V170" s="2">
        <f t="shared" si="18"/>
        <v>691500</v>
      </c>
      <c r="W170" s="2">
        <f t="shared" si="18"/>
        <v>1090200</v>
      </c>
      <c r="X170" s="2">
        <f t="shared" si="18"/>
        <v>3181800</v>
      </c>
      <c r="Y170" s="2" cm="1">
        <f t="array" ref="Y170">_xlfn.XLOOKUP(Y$1&amp;$R170,$C$3:$C$1662&amp;$D$3:$D$1662,$E$3:$E$1662,0,0,1)</f>
        <v>400</v>
      </c>
      <c r="Z170" s="2" cm="1">
        <f t="array" ref="Z170">_xlfn.XLOOKUP(Z$1&amp;$R170,$C$3:$C$1662&amp;$D$3:$D$1662,$E$3:$E$1662,0,0,1)</f>
        <v>0</v>
      </c>
      <c r="AA170" s="2" cm="1">
        <f t="array" ref="AA170">_xlfn.XLOOKUP(AA$1&amp;$R170,$C$3:$C$1662&amp;$D$3:$D$1662,$E$3:$E$1662,0,0,1)</f>
        <v>3000</v>
      </c>
      <c r="AB170" s="2" cm="1">
        <f t="array" ref="AB170">_xlfn.XLOOKUP(AB$1&amp;$R170,$C$3:$C$1662&amp;$D$3:$D$1662,$E$3:$E$1662,0,0,1)</f>
        <v>60800</v>
      </c>
      <c r="AC170" s="2" cm="1">
        <f t="array" ref="AC170">_xlfn.XLOOKUP(AC$1&amp;$R170,$C$3:$C$1662&amp;$D$3:$D$1662,$E$3:$E$1662,0,0,1)</f>
        <v>2100</v>
      </c>
    </row>
    <row r="171" spans="3:29" x14ac:dyDescent="0.4">
      <c r="C171" t="s">
        <v>804</v>
      </c>
      <c r="D171" t="s">
        <v>673</v>
      </c>
      <c r="E171">
        <v>6100</v>
      </c>
      <c r="R171" t="s">
        <v>136</v>
      </c>
      <c r="S171" s="2">
        <f t="shared" si="15"/>
        <v>1123600</v>
      </c>
      <c r="T171" s="2">
        <f t="shared" si="18"/>
        <v>258700</v>
      </c>
      <c r="U171" s="2">
        <f t="shared" si="18"/>
        <v>327800</v>
      </c>
      <c r="V171" s="2">
        <f t="shared" si="18"/>
        <v>708300</v>
      </c>
      <c r="W171" s="2">
        <f t="shared" si="18"/>
        <v>1139300</v>
      </c>
      <c r="X171" s="2">
        <f t="shared" si="18"/>
        <v>3183900</v>
      </c>
      <c r="Y171" s="2" cm="1">
        <f t="array" ref="Y171">_xlfn.XLOOKUP(Y$1&amp;$R171,$C$3:$C$1662&amp;$D$3:$D$1662,$E$3:$E$1662,0,0,1)</f>
        <v>200</v>
      </c>
      <c r="Z171" s="2" cm="1">
        <f t="array" ref="Z171">_xlfn.XLOOKUP(Z$1&amp;$R171,$C$3:$C$1662&amp;$D$3:$D$1662,$E$3:$E$1662,0,0,1)</f>
        <v>3900</v>
      </c>
      <c r="AA171" s="2" cm="1">
        <f t="array" ref="AA171">_xlfn.XLOOKUP(AA$1&amp;$R171,$C$3:$C$1662&amp;$D$3:$D$1662,$E$3:$E$1662,0,0,1)</f>
        <v>16800</v>
      </c>
      <c r="AB171" s="2" cm="1">
        <f t="array" ref="AB171">_xlfn.XLOOKUP(AB$1&amp;$R171,$C$3:$C$1662&amp;$D$3:$D$1662,$E$3:$E$1662,0,0,1)</f>
        <v>49100</v>
      </c>
      <c r="AC171" s="2" cm="1">
        <f t="array" ref="AC171">_xlfn.XLOOKUP(AC$1&amp;$R171,$C$3:$C$1662&amp;$D$3:$D$1662,$E$3:$E$1662,0,0,1)</f>
        <v>2100</v>
      </c>
    </row>
    <row r="172" spans="3:29" x14ac:dyDescent="0.4">
      <c r="C172" t="s">
        <v>804</v>
      </c>
      <c r="D172" t="s">
        <v>674</v>
      </c>
      <c r="E172">
        <v>2100</v>
      </c>
      <c r="R172" t="s">
        <v>6</v>
      </c>
      <c r="S172" s="2">
        <f t="shared" si="15"/>
        <v>1134920</v>
      </c>
      <c r="T172" s="2">
        <f t="shared" si="18"/>
        <v>259300</v>
      </c>
      <c r="U172" s="2">
        <f t="shared" si="18"/>
        <v>328000</v>
      </c>
      <c r="V172" s="2">
        <f t="shared" si="18"/>
        <v>741100</v>
      </c>
      <c r="W172" s="2">
        <f t="shared" si="18"/>
        <v>1158600</v>
      </c>
      <c r="X172" s="2">
        <f t="shared" si="18"/>
        <v>3187600</v>
      </c>
      <c r="Y172" s="2" cm="1">
        <f t="array" ref="Y172">_xlfn.XLOOKUP(Y$1&amp;$R172,$C$3:$C$1662&amp;$D$3:$D$1662,$E$3:$E$1662,0,0,1)</f>
        <v>600</v>
      </c>
      <c r="Z172" s="2" cm="1">
        <f t="array" ref="Z172">_xlfn.XLOOKUP(Z$1&amp;$R172,$C$3:$C$1662&amp;$D$3:$D$1662,$E$3:$E$1662,0,0,1)</f>
        <v>200</v>
      </c>
      <c r="AA172" s="2" cm="1">
        <f t="array" ref="AA172">_xlfn.XLOOKUP(AA$1&amp;$R172,$C$3:$C$1662&amp;$D$3:$D$1662,$E$3:$E$1662,0,0,1)</f>
        <v>32800</v>
      </c>
      <c r="AB172" s="2" cm="1">
        <f t="array" ref="AB172">_xlfn.XLOOKUP(AB$1&amp;$R172,$C$3:$C$1662&amp;$D$3:$D$1662,$E$3:$E$1662,0,0,1)</f>
        <v>19300</v>
      </c>
      <c r="AC172" s="2" cm="1">
        <f t="array" ref="AC172">_xlfn.XLOOKUP(AC$1&amp;$R172,$C$3:$C$1662&amp;$D$3:$D$1662,$E$3:$E$1662,0,0,1)</f>
        <v>3700</v>
      </c>
    </row>
    <row r="173" spans="3:29" x14ac:dyDescent="0.4">
      <c r="C173" t="s">
        <v>804</v>
      </c>
      <c r="D173" t="s">
        <v>675</v>
      </c>
      <c r="E173">
        <v>2100</v>
      </c>
      <c r="R173" t="s">
        <v>171</v>
      </c>
      <c r="S173" s="2">
        <f t="shared" si="15"/>
        <v>1145480</v>
      </c>
      <c r="T173" s="2">
        <f t="shared" si="18"/>
        <v>261200</v>
      </c>
      <c r="U173" s="2">
        <f t="shared" si="18"/>
        <v>328400</v>
      </c>
      <c r="V173" s="2">
        <f t="shared" si="18"/>
        <v>745700</v>
      </c>
      <c r="W173" s="2">
        <f t="shared" si="18"/>
        <v>1202800</v>
      </c>
      <c r="X173" s="2">
        <f t="shared" si="18"/>
        <v>3189300</v>
      </c>
      <c r="Y173" s="2" cm="1">
        <f t="array" ref="Y173">_xlfn.XLOOKUP(Y$1&amp;$R173,$C$3:$C$1662&amp;$D$3:$D$1662,$E$3:$E$1662,0,0,1)</f>
        <v>1900</v>
      </c>
      <c r="Z173" s="2" cm="1">
        <f t="array" ref="Z173">_xlfn.XLOOKUP(Z$1&amp;$R173,$C$3:$C$1662&amp;$D$3:$D$1662,$E$3:$E$1662,0,0,1)</f>
        <v>400</v>
      </c>
      <c r="AA173" s="2" cm="1">
        <f t="array" ref="AA173">_xlfn.XLOOKUP(AA$1&amp;$R173,$C$3:$C$1662&amp;$D$3:$D$1662,$E$3:$E$1662,0,0,1)</f>
        <v>4600</v>
      </c>
      <c r="AB173" s="2" cm="1">
        <f t="array" ref="AB173">_xlfn.XLOOKUP(AB$1&amp;$R173,$C$3:$C$1662&amp;$D$3:$D$1662,$E$3:$E$1662,0,0,1)</f>
        <v>44200</v>
      </c>
      <c r="AC173" s="2" cm="1">
        <f t="array" ref="AC173">_xlfn.XLOOKUP(AC$1&amp;$R173,$C$3:$C$1662&amp;$D$3:$D$1662,$E$3:$E$1662,0,0,1)</f>
        <v>1700</v>
      </c>
    </row>
    <row r="174" spans="3:29" x14ac:dyDescent="0.4">
      <c r="C174" t="s">
        <v>804</v>
      </c>
      <c r="D174" t="s">
        <v>676</v>
      </c>
      <c r="E174">
        <v>3700</v>
      </c>
      <c r="R174" t="s">
        <v>48</v>
      </c>
      <c r="S174" s="2">
        <f t="shared" si="15"/>
        <v>1156920</v>
      </c>
      <c r="T174" s="2">
        <f t="shared" si="18"/>
        <v>261600</v>
      </c>
      <c r="U174" s="2">
        <f t="shared" si="18"/>
        <v>328500</v>
      </c>
      <c r="V174" s="2">
        <f t="shared" si="18"/>
        <v>750600</v>
      </c>
      <c r="W174" s="2">
        <f t="shared" si="18"/>
        <v>1253400</v>
      </c>
      <c r="X174" s="2">
        <f t="shared" si="18"/>
        <v>3190500</v>
      </c>
      <c r="Y174" s="2" cm="1">
        <f t="array" ref="Y174">_xlfn.XLOOKUP(Y$1&amp;$R174,$C$3:$C$1662&amp;$D$3:$D$1662,$E$3:$E$1662,0,0,1)</f>
        <v>400</v>
      </c>
      <c r="Z174" s="2" cm="1">
        <f t="array" ref="Z174">_xlfn.XLOOKUP(Z$1&amp;$R174,$C$3:$C$1662&amp;$D$3:$D$1662,$E$3:$E$1662,0,0,1)</f>
        <v>100</v>
      </c>
      <c r="AA174" s="2" cm="1">
        <f t="array" ref="AA174">_xlfn.XLOOKUP(AA$1&amp;$R174,$C$3:$C$1662&amp;$D$3:$D$1662,$E$3:$E$1662,0,0,1)</f>
        <v>4900</v>
      </c>
      <c r="AB174" s="2" cm="1">
        <f t="array" ref="AB174">_xlfn.XLOOKUP(AB$1&amp;$R174,$C$3:$C$1662&amp;$D$3:$D$1662,$E$3:$E$1662,0,0,1)</f>
        <v>50600</v>
      </c>
      <c r="AC174" s="2" cm="1">
        <f t="array" ref="AC174">_xlfn.XLOOKUP(AC$1&amp;$R174,$C$3:$C$1662&amp;$D$3:$D$1662,$E$3:$E$1662,0,0,1)</f>
        <v>1200</v>
      </c>
    </row>
    <row r="175" spans="3:29" x14ac:dyDescent="0.4">
      <c r="C175" t="s">
        <v>804</v>
      </c>
      <c r="D175" t="s">
        <v>677</v>
      </c>
      <c r="E175">
        <v>1700</v>
      </c>
      <c r="R175" t="s">
        <v>85</v>
      </c>
      <c r="S175" s="2">
        <f t="shared" si="15"/>
        <v>1163920</v>
      </c>
      <c r="T175" s="2">
        <f t="shared" si="18"/>
        <v>262300</v>
      </c>
      <c r="U175" s="2">
        <f t="shared" si="18"/>
        <v>328500</v>
      </c>
      <c r="V175" s="2">
        <f t="shared" si="18"/>
        <v>763300</v>
      </c>
      <c r="W175" s="2">
        <f t="shared" si="18"/>
        <v>1275000</v>
      </c>
      <c r="X175" s="2">
        <f t="shared" si="18"/>
        <v>3190500</v>
      </c>
      <c r="Y175" s="2" cm="1">
        <f t="array" ref="Y175">_xlfn.XLOOKUP(Y$1&amp;$R175,$C$3:$C$1662&amp;$D$3:$D$1662,$E$3:$E$1662,0,0,1)</f>
        <v>700</v>
      </c>
      <c r="Z175" s="2" cm="1">
        <f t="array" ref="Z175">_xlfn.XLOOKUP(Z$1&amp;$R175,$C$3:$C$1662&amp;$D$3:$D$1662,$E$3:$E$1662,0,0,1)</f>
        <v>0</v>
      </c>
      <c r="AA175" s="2" cm="1">
        <f t="array" ref="AA175">_xlfn.XLOOKUP(AA$1&amp;$R175,$C$3:$C$1662&amp;$D$3:$D$1662,$E$3:$E$1662,0,0,1)</f>
        <v>12700</v>
      </c>
      <c r="AB175" s="2" cm="1">
        <f t="array" ref="AB175">_xlfn.XLOOKUP(AB$1&amp;$R175,$C$3:$C$1662&amp;$D$3:$D$1662,$E$3:$E$1662,0,0,1)</f>
        <v>21600</v>
      </c>
      <c r="AC175" s="2" cm="1">
        <f t="array" ref="AC175">_xlfn.XLOOKUP(AC$1&amp;$R175,$C$3:$C$1662&amp;$D$3:$D$1662,$E$3:$E$1662,0,0,1)</f>
        <v>0</v>
      </c>
    </row>
    <row r="176" spans="3:29" x14ac:dyDescent="0.4">
      <c r="C176" t="s">
        <v>804</v>
      </c>
      <c r="D176" t="s">
        <v>678</v>
      </c>
      <c r="E176">
        <v>1200</v>
      </c>
      <c r="R176" t="s">
        <v>143</v>
      </c>
      <c r="S176" s="2">
        <f t="shared" si="15"/>
        <v>1169600</v>
      </c>
      <c r="T176" s="2">
        <f t="shared" si="18"/>
        <v>262300</v>
      </c>
      <c r="U176" s="2">
        <f t="shared" si="18"/>
        <v>328600</v>
      </c>
      <c r="V176" s="2">
        <f t="shared" si="18"/>
        <v>766300</v>
      </c>
      <c r="W176" s="2">
        <f t="shared" si="18"/>
        <v>1298800</v>
      </c>
      <c r="X176" s="2">
        <f t="shared" si="18"/>
        <v>3192000</v>
      </c>
      <c r="Y176" s="2" cm="1">
        <f t="array" ref="Y176">_xlfn.XLOOKUP(Y$1&amp;$R176,$C$3:$C$1662&amp;$D$3:$D$1662,$E$3:$E$1662,0,0,1)</f>
        <v>0</v>
      </c>
      <c r="Z176" s="2" cm="1">
        <f t="array" ref="Z176">_xlfn.XLOOKUP(Z$1&amp;$R176,$C$3:$C$1662&amp;$D$3:$D$1662,$E$3:$E$1662,0,0,1)</f>
        <v>100</v>
      </c>
      <c r="AA176" s="2" cm="1">
        <f t="array" ref="AA176">_xlfn.XLOOKUP(AA$1&amp;$R176,$C$3:$C$1662&amp;$D$3:$D$1662,$E$3:$E$1662,0,0,1)</f>
        <v>3000</v>
      </c>
      <c r="AB176" s="2" cm="1">
        <f t="array" ref="AB176">_xlfn.XLOOKUP(AB$1&amp;$R176,$C$3:$C$1662&amp;$D$3:$D$1662,$E$3:$E$1662,0,0,1)</f>
        <v>23800</v>
      </c>
      <c r="AC176" s="2" cm="1">
        <f t="array" ref="AC176">_xlfn.XLOOKUP(AC$1&amp;$R176,$C$3:$C$1662&amp;$D$3:$D$1662,$E$3:$E$1662,0,0,1)</f>
        <v>1500</v>
      </c>
    </row>
    <row r="177" spans="3:29" x14ac:dyDescent="0.4">
      <c r="C177" t="s">
        <v>804</v>
      </c>
      <c r="D177" t="s">
        <v>679</v>
      </c>
      <c r="E177">
        <v>0</v>
      </c>
      <c r="R177" t="s">
        <v>192</v>
      </c>
      <c r="S177" s="2">
        <f t="shared" si="15"/>
        <v>1175240</v>
      </c>
      <c r="T177" s="2">
        <f t="shared" si="18"/>
        <v>262700</v>
      </c>
      <c r="U177" s="2">
        <f t="shared" si="18"/>
        <v>328600</v>
      </c>
      <c r="V177" s="2">
        <f t="shared" si="18"/>
        <v>770000</v>
      </c>
      <c r="W177" s="2">
        <f t="shared" si="18"/>
        <v>1322600</v>
      </c>
      <c r="X177" s="2">
        <f t="shared" si="18"/>
        <v>3192300</v>
      </c>
      <c r="Y177" s="2" cm="1">
        <f t="array" ref="Y177">_xlfn.XLOOKUP(Y$1&amp;$R177,$C$3:$C$1662&amp;$D$3:$D$1662,$E$3:$E$1662,0,0,1)</f>
        <v>400</v>
      </c>
      <c r="Z177" s="2" cm="1">
        <f t="array" ref="Z177">_xlfn.XLOOKUP(Z$1&amp;$R177,$C$3:$C$1662&amp;$D$3:$D$1662,$E$3:$E$1662,0,0,1)</f>
        <v>0</v>
      </c>
      <c r="AA177" s="2" cm="1">
        <f t="array" ref="AA177">_xlfn.XLOOKUP(AA$1&amp;$R177,$C$3:$C$1662&amp;$D$3:$D$1662,$E$3:$E$1662,0,0,1)</f>
        <v>3700</v>
      </c>
      <c r="AB177" s="2" cm="1">
        <f t="array" ref="AB177">_xlfn.XLOOKUP(AB$1&amp;$R177,$C$3:$C$1662&amp;$D$3:$D$1662,$E$3:$E$1662,0,0,1)</f>
        <v>23800</v>
      </c>
      <c r="AC177" s="2" cm="1">
        <f t="array" ref="AC177">_xlfn.XLOOKUP(AC$1&amp;$R177,$C$3:$C$1662&amp;$D$3:$D$1662,$E$3:$E$1662,0,0,1)</f>
        <v>300</v>
      </c>
    </row>
    <row r="178" spans="3:29" x14ac:dyDescent="0.4">
      <c r="C178" t="s">
        <v>804</v>
      </c>
      <c r="D178" t="s">
        <v>680</v>
      </c>
      <c r="E178">
        <v>1500</v>
      </c>
      <c r="R178" t="s">
        <v>53</v>
      </c>
      <c r="S178" s="2">
        <f t="shared" si="15"/>
        <v>1183080</v>
      </c>
      <c r="T178" s="2">
        <f t="shared" si="18"/>
        <v>265000</v>
      </c>
      <c r="U178" s="2">
        <f t="shared" si="18"/>
        <v>330300</v>
      </c>
      <c r="V178" s="2">
        <f t="shared" si="18"/>
        <v>771700</v>
      </c>
      <c r="W178" s="2">
        <f t="shared" si="18"/>
        <v>1355200</v>
      </c>
      <c r="X178" s="2">
        <f t="shared" si="18"/>
        <v>3193200</v>
      </c>
      <c r="Y178" s="2" cm="1">
        <f t="array" ref="Y178">_xlfn.XLOOKUP(Y$1&amp;$R178,$C$3:$C$1662&amp;$D$3:$D$1662,$E$3:$E$1662,0,0,1)</f>
        <v>2300</v>
      </c>
      <c r="Z178" s="2" cm="1">
        <f t="array" ref="Z178">_xlfn.XLOOKUP(Z$1&amp;$R178,$C$3:$C$1662&amp;$D$3:$D$1662,$E$3:$E$1662,0,0,1)</f>
        <v>1700</v>
      </c>
      <c r="AA178" s="2" cm="1">
        <f t="array" ref="AA178">_xlfn.XLOOKUP(AA$1&amp;$R178,$C$3:$C$1662&amp;$D$3:$D$1662,$E$3:$E$1662,0,0,1)</f>
        <v>1700</v>
      </c>
      <c r="AB178" s="2" cm="1">
        <f t="array" ref="AB178">_xlfn.XLOOKUP(AB$1&amp;$R178,$C$3:$C$1662&amp;$D$3:$D$1662,$E$3:$E$1662,0,0,1)</f>
        <v>32600</v>
      </c>
      <c r="AC178" s="2" cm="1">
        <f t="array" ref="AC178">_xlfn.XLOOKUP(AC$1&amp;$R178,$C$3:$C$1662&amp;$D$3:$D$1662,$E$3:$E$1662,0,0,1)</f>
        <v>900</v>
      </c>
    </row>
    <row r="179" spans="3:29" x14ac:dyDescent="0.4">
      <c r="C179" t="s">
        <v>804</v>
      </c>
      <c r="D179" t="s">
        <v>681</v>
      </c>
      <c r="E179">
        <v>300</v>
      </c>
      <c r="R179" t="s">
        <v>222</v>
      </c>
      <c r="S179" s="2">
        <f t="shared" si="15"/>
        <v>1190640</v>
      </c>
      <c r="T179" s="2">
        <f t="shared" si="18"/>
        <v>265400</v>
      </c>
      <c r="U179" s="2">
        <f t="shared" si="18"/>
        <v>330400</v>
      </c>
      <c r="V179" s="2">
        <f t="shared" si="18"/>
        <v>779600</v>
      </c>
      <c r="W179" s="2">
        <f t="shared" si="18"/>
        <v>1380600</v>
      </c>
      <c r="X179" s="2">
        <f t="shared" si="18"/>
        <v>3197200</v>
      </c>
      <c r="Y179" s="2" cm="1">
        <f t="array" ref="Y179">_xlfn.XLOOKUP(Y$1&amp;$R179,$C$3:$C$1662&amp;$D$3:$D$1662,$E$3:$E$1662,0,0,1)</f>
        <v>400</v>
      </c>
      <c r="Z179" s="2" cm="1">
        <f t="array" ref="Z179">_xlfn.XLOOKUP(Z$1&amp;$R179,$C$3:$C$1662&amp;$D$3:$D$1662,$E$3:$E$1662,0,0,1)</f>
        <v>100</v>
      </c>
      <c r="AA179" s="2" cm="1">
        <f t="array" ref="AA179">_xlfn.XLOOKUP(AA$1&amp;$R179,$C$3:$C$1662&amp;$D$3:$D$1662,$E$3:$E$1662,0,0,1)</f>
        <v>7900</v>
      </c>
      <c r="AB179" s="2" cm="1">
        <f t="array" ref="AB179">_xlfn.XLOOKUP(AB$1&amp;$R179,$C$3:$C$1662&amp;$D$3:$D$1662,$E$3:$E$1662,0,0,1)</f>
        <v>25400</v>
      </c>
      <c r="AC179" s="2" cm="1">
        <f t="array" ref="AC179">_xlfn.XLOOKUP(AC$1&amp;$R179,$C$3:$C$1662&amp;$D$3:$D$1662,$E$3:$E$1662,0,0,1)</f>
        <v>4000</v>
      </c>
    </row>
    <row r="180" spans="3:29" x14ac:dyDescent="0.4">
      <c r="C180" t="s">
        <v>804</v>
      </c>
      <c r="D180" t="s">
        <v>682</v>
      </c>
      <c r="E180">
        <v>900</v>
      </c>
      <c r="R180" t="s">
        <v>211</v>
      </c>
      <c r="S180" s="2">
        <f t="shared" si="15"/>
        <v>1196360</v>
      </c>
      <c r="T180" s="2">
        <f t="shared" ref="T180:X195" si="19">T179+Y180</f>
        <v>265400</v>
      </c>
      <c r="U180" s="2">
        <f t="shared" si="19"/>
        <v>333600</v>
      </c>
      <c r="V180" s="2">
        <f t="shared" si="19"/>
        <v>782300</v>
      </c>
      <c r="W180" s="2">
        <f t="shared" si="19"/>
        <v>1398900</v>
      </c>
      <c r="X180" s="2">
        <f t="shared" si="19"/>
        <v>3201600</v>
      </c>
      <c r="Y180" s="2" cm="1">
        <f t="array" ref="Y180">_xlfn.XLOOKUP(Y$1&amp;$R180,$C$3:$C$1662&amp;$D$3:$D$1662,$E$3:$E$1662,0,0,1)</f>
        <v>0</v>
      </c>
      <c r="Z180" s="2" cm="1">
        <f t="array" ref="Z180">_xlfn.XLOOKUP(Z$1&amp;$R180,$C$3:$C$1662&amp;$D$3:$D$1662,$E$3:$E$1662,0,0,1)</f>
        <v>3200</v>
      </c>
      <c r="AA180" s="2" cm="1">
        <f t="array" ref="AA180">_xlfn.XLOOKUP(AA$1&amp;$R180,$C$3:$C$1662&amp;$D$3:$D$1662,$E$3:$E$1662,0,0,1)</f>
        <v>2700</v>
      </c>
      <c r="AB180" s="2" cm="1">
        <f t="array" ref="AB180">_xlfn.XLOOKUP(AB$1&amp;$R180,$C$3:$C$1662&amp;$D$3:$D$1662,$E$3:$E$1662,0,0,1)</f>
        <v>18300</v>
      </c>
      <c r="AC180" s="2" cm="1">
        <f t="array" ref="AC180">_xlfn.XLOOKUP(AC$1&amp;$R180,$C$3:$C$1662&amp;$D$3:$D$1662,$E$3:$E$1662,0,0,1)</f>
        <v>4400</v>
      </c>
    </row>
    <row r="181" spans="3:29" x14ac:dyDescent="0.4">
      <c r="C181" t="s">
        <v>804</v>
      </c>
      <c r="D181" t="s">
        <v>683</v>
      </c>
      <c r="E181">
        <v>4000</v>
      </c>
      <c r="R181" t="s">
        <v>299</v>
      </c>
      <c r="S181" s="2">
        <f t="shared" si="15"/>
        <v>1198600</v>
      </c>
      <c r="T181" s="2">
        <f t="shared" si="19"/>
        <v>265700</v>
      </c>
      <c r="U181" s="2">
        <f t="shared" si="19"/>
        <v>334300</v>
      </c>
      <c r="V181" s="2">
        <f t="shared" si="19"/>
        <v>785400</v>
      </c>
      <c r="W181" s="2">
        <f t="shared" si="19"/>
        <v>1403800</v>
      </c>
      <c r="X181" s="2">
        <f t="shared" si="19"/>
        <v>3203800</v>
      </c>
      <c r="Y181" s="2" cm="1">
        <f t="array" ref="Y181">_xlfn.XLOOKUP(Y$1&amp;$R181,$C$3:$C$1662&amp;$D$3:$D$1662,$E$3:$E$1662,0,0,1)</f>
        <v>300</v>
      </c>
      <c r="Z181" s="2" cm="1">
        <f t="array" ref="Z181">_xlfn.XLOOKUP(Z$1&amp;$R181,$C$3:$C$1662&amp;$D$3:$D$1662,$E$3:$E$1662,0,0,1)</f>
        <v>700</v>
      </c>
      <c r="AA181" s="2" cm="1">
        <f t="array" ref="AA181">_xlfn.XLOOKUP(AA$1&amp;$R181,$C$3:$C$1662&amp;$D$3:$D$1662,$E$3:$E$1662,0,0,1)</f>
        <v>3100</v>
      </c>
      <c r="AB181" s="2" cm="1">
        <f t="array" ref="AB181">_xlfn.XLOOKUP(AB$1&amp;$R181,$C$3:$C$1662&amp;$D$3:$D$1662,$E$3:$E$1662,0,0,1)</f>
        <v>4900</v>
      </c>
      <c r="AC181" s="2" cm="1">
        <f t="array" ref="AC181">_xlfn.XLOOKUP(AC$1&amp;$R181,$C$3:$C$1662&amp;$D$3:$D$1662,$E$3:$E$1662,0,0,1)</f>
        <v>2200</v>
      </c>
    </row>
    <row r="182" spans="3:29" x14ac:dyDescent="0.4">
      <c r="C182" t="s">
        <v>804</v>
      </c>
      <c r="D182" t="s">
        <v>684</v>
      </c>
      <c r="E182">
        <v>4400</v>
      </c>
      <c r="R182" t="s">
        <v>100</v>
      </c>
      <c r="S182" s="2">
        <f t="shared" si="15"/>
        <v>1202060</v>
      </c>
      <c r="T182" s="2">
        <f t="shared" si="19"/>
        <v>266100</v>
      </c>
      <c r="U182" s="2">
        <f t="shared" si="19"/>
        <v>336300</v>
      </c>
      <c r="V182" s="2">
        <f t="shared" si="19"/>
        <v>786500</v>
      </c>
      <c r="W182" s="2">
        <f t="shared" si="19"/>
        <v>1415200</v>
      </c>
      <c r="X182" s="2">
        <f t="shared" si="19"/>
        <v>3206200</v>
      </c>
      <c r="Y182" s="2" cm="1">
        <f t="array" ref="Y182">_xlfn.XLOOKUP(Y$1&amp;$R182,$C$3:$C$1662&amp;$D$3:$D$1662,$E$3:$E$1662,0,0,1)</f>
        <v>400</v>
      </c>
      <c r="Z182" s="2" cm="1">
        <f t="array" ref="Z182">_xlfn.XLOOKUP(Z$1&amp;$R182,$C$3:$C$1662&amp;$D$3:$D$1662,$E$3:$E$1662,0,0,1)</f>
        <v>2000</v>
      </c>
      <c r="AA182" s="2" cm="1">
        <f t="array" ref="AA182">_xlfn.XLOOKUP(AA$1&amp;$R182,$C$3:$C$1662&amp;$D$3:$D$1662,$E$3:$E$1662,0,0,1)</f>
        <v>1100</v>
      </c>
      <c r="AB182" s="2" cm="1">
        <f t="array" ref="AB182">_xlfn.XLOOKUP(AB$1&amp;$R182,$C$3:$C$1662&amp;$D$3:$D$1662,$E$3:$E$1662,0,0,1)</f>
        <v>11400</v>
      </c>
      <c r="AC182" s="2" cm="1">
        <f t="array" ref="AC182">_xlfn.XLOOKUP(AC$1&amp;$R182,$C$3:$C$1662&amp;$D$3:$D$1662,$E$3:$E$1662,0,0,1)</f>
        <v>2400</v>
      </c>
    </row>
    <row r="183" spans="3:29" x14ac:dyDescent="0.4">
      <c r="C183" t="s">
        <v>804</v>
      </c>
      <c r="D183" t="s">
        <v>685</v>
      </c>
      <c r="E183">
        <v>2200</v>
      </c>
      <c r="R183" t="s">
        <v>300</v>
      </c>
      <c r="S183" s="2">
        <f t="shared" si="15"/>
        <v>1206240</v>
      </c>
      <c r="T183" s="2">
        <f t="shared" si="19"/>
        <v>266100</v>
      </c>
      <c r="U183" s="2">
        <f t="shared" si="19"/>
        <v>338800</v>
      </c>
      <c r="V183" s="2">
        <f t="shared" si="19"/>
        <v>793600</v>
      </c>
      <c r="W183" s="2">
        <f t="shared" si="19"/>
        <v>1423200</v>
      </c>
      <c r="X183" s="2">
        <f t="shared" si="19"/>
        <v>3209500</v>
      </c>
      <c r="Y183" s="2" cm="1">
        <f t="array" ref="Y183">_xlfn.XLOOKUP(Y$1&amp;$R183,$C$3:$C$1662&amp;$D$3:$D$1662,$E$3:$E$1662,0,0,1)</f>
        <v>0</v>
      </c>
      <c r="Z183" s="2" cm="1">
        <f t="array" ref="Z183">_xlfn.XLOOKUP(Z$1&amp;$R183,$C$3:$C$1662&amp;$D$3:$D$1662,$E$3:$E$1662,0,0,1)</f>
        <v>2500</v>
      </c>
      <c r="AA183" s="2" cm="1">
        <f t="array" ref="AA183">_xlfn.XLOOKUP(AA$1&amp;$R183,$C$3:$C$1662&amp;$D$3:$D$1662,$E$3:$E$1662,0,0,1)</f>
        <v>7100</v>
      </c>
      <c r="AB183" s="2" cm="1">
        <f t="array" ref="AB183">_xlfn.XLOOKUP(AB$1&amp;$R183,$C$3:$C$1662&amp;$D$3:$D$1662,$E$3:$E$1662,0,0,1)</f>
        <v>8000</v>
      </c>
      <c r="AC183" s="2" cm="1">
        <f t="array" ref="AC183">_xlfn.XLOOKUP(AC$1&amp;$R183,$C$3:$C$1662&amp;$D$3:$D$1662,$E$3:$E$1662,0,0,1)</f>
        <v>3300</v>
      </c>
    </row>
    <row r="184" spans="3:29" x14ac:dyDescent="0.4">
      <c r="C184" t="s">
        <v>804</v>
      </c>
      <c r="D184" t="s">
        <v>686</v>
      </c>
      <c r="E184">
        <v>2400</v>
      </c>
      <c r="R184" t="s">
        <v>204</v>
      </c>
      <c r="S184" s="2">
        <f t="shared" si="15"/>
        <v>1208700</v>
      </c>
      <c r="T184" s="2">
        <f t="shared" si="19"/>
        <v>268300</v>
      </c>
      <c r="U184" s="2">
        <f t="shared" si="19"/>
        <v>339000</v>
      </c>
      <c r="V184" s="2">
        <f t="shared" si="19"/>
        <v>794900</v>
      </c>
      <c r="W184" s="2">
        <f t="shared" si="19"/>
        <v>1427100</v>
      </c>
      <c r="X184" s="2">
        <f t="shared" si="19"/>
        <v>3214200</v>
      </c>
      <c r="Y184" s="2" cm="1">
        <f t="array" ref="Y184">_xlfn.XLOOKUP(Y$1&amp;$R184,$C$3:$C$1662&amp;$D$3:$D$1662,$E$3:$E$1662,0,0,1)</f>
        <v>2200</v>
      </c>
      <c r="Z184" s="2" cm="1">
        <f t="array" ref="Z184">_xlfn.XLOOKUP(Z$1&amp;$R184,$C$3:$C$1662&amp;$D$3:$D$1662,$E$3:$E$1662,0,0,1)</f>
        <v>200</v>
      </c>
      <c r="AA184" s="2" cm="1">
        <f t="array" ref="AA184">_xlfn.XLOOKUP(AA$1&amp;$R184,$C$3:$C$1662&amp;$D$3:$D$1662,$E$3:$E$1662,0,0,1)</f>
        <v>1300</v>
      </c>
      <c r="AB184" s="2" cm="1">
        <f t="array" ref="AB184">_xlfn.XLOOKUP(AB$1&amp;$R184,$C$3:$C$1662&amp;$D$3:$D$1662,$E$3:$E$1662,0,0,1)</f>
        <v>3900</v>
      </c>
      <c r="AC184" s="2" cm="1">
        <f t="array" ref="AC184">_xlfn.XLOOKUP(AC$1&amp;$R184,$C$3:$C$1662&amp;$D$3:$D$1662,$E$3:$E$1662,0,0,1)</f>
        <v>4700</v>
      </c>
    </row>
    <row r="185" spans="3:29" x14ac:dyDescent="0.4">
      <c r="C185" t="s">
        <v>804</v>
      </c>
      <c r="D185" t="s">
        <v>687</v>
      </c>
      <c r="E185">
        <v>3300</v>
      </c>
      <c r="R185" t="s">
        <v>301</v>
      </c>
      <c r="S185" s="2">
        <f t="shared" si="15"/>
        <v>1212160</v>
      </c>
      <c r="T185" s="2">
        <f t="shared" si="19"/>
        <v>271800</v>
      </c>
      <c r="U185" s="2">
        <f t="shared" si="19"/>
        <v>339900</v>
      </c>
      <c r="V185" s="2">
        <f t="shared" si="19"/>
        <v>796500</v>
      </c>
      <c r="W185" s="2">
        <f t="shared" si="19"/>
        <v>1430400</v>
      </c>
      <c r="X185" s="2">
        <f t="shared" si="19"/>
        <v>3222200</v>
      </c>
      <c r="Y185" s="2" cm="1">
        <f t="array" ref="Y185">_xlfn.XLOOKUP(Y$1&amp;$R185,$C$3:$C$1662&amp;$D$3:$D$1662,$E$3:$E$1662,0,0,1)</f>
        <v>3500</v>
      </c>
      <c r="Z185" s="2" cm="1">
        <f t="array" ref="Z185">_xlfn.XLOOKUP(Z$1&amp;$R185,$C$3:$C$1662&amp;$D$3:$D$1662,$E$3:$E$1662,0,0,1)</f>
        <v>900</v>
      </c>
      <c r="AA185" s="2" cm="1">
        <f t="array" ref="AA185">_xlfn.XLOOKUP(AA$1&amp;$R185,$C$3:$C$1662&amp;$D$3:$D$1662,$E$3:$E$1662,0,0,1)</f>
        <v>1600</v>
      </c>
      <c r="AB185" s="2" cm="1">
        <f t="array" ref="AB185">_xlfn.XLOOKUP(AB$1&amp;$R185,$C$3:$C$1662&amp;$D$3:$D$1662,$E$3:$E$1662,0,0,1)</f>
        <v>3300</v>
      </c>
      <c r="AC185" s="2" cm="1">
        <f t="array" ref="AC185">_xlfn.XLOOKUP(AC$1&amp;$R185,$C$3:$C$1662&amp;$D$3:$D$1662,$E$3:$E$1662,0,0,1)</f>
        <v>8000</v>
      </c>
    </row>
    <row r="186" spans="3:29" x14ac:dyDescent="0.4">
      <c r="C186" t="s">
        <v>804</v>
      </c>
      <c r="D186" t="s">
        <v>386</v>
      </c>
      <c r="E186">
        <v>4700</v>
      </c>
      <c r="R186" t="s">
        <v>201</v>
      </c>
      <c r="S186" s="2">
        <f t="shared" si="15"/>
        <v>1214600</v>
      </c>
      <c r="T186" s="2">
        <f t="shared" si="19"/>
        <v>272800</v>
      </c>
      <c r="U186" s="2">
        <f t="shared" si="19"/>
        <v>340800</v>
      </c>
      <c r="V186" s="2">
        <f t="shared" si="19"/>
        <v>798200</v>
      </c>
      <c r="W186" s="2">
        <f t="shared" si="19"/>
        <v>1437200</v>
      </c>
      <c r="X186" s="2">
        <f t="shared" si="19"/>
        <v>3224000</v>
      </c>
      <c r="Y186" s="2" cm="1">
        <f t="array" ref="Y186">_xlfn.XLOOKUP(Y$1&amp;$R186,$C$3:$C$1662&amp;$D$3:$D$1662,$E$3:$E$1662,0,0,1)</f>
        <v>1000</v>
      </c>
      <c r="Z186" s="2" cm="1">
        <f t="array" ref="Z186">_xlfn.XLOOKUP(Z$1&amp;$R186,$C$3:$C$1662&amp;$D$3:$D$1662,$E$3:$E$1662,0,0,1)</f>
        <v>900</v>
      </c>
      <c r="AA186" s="2" cm="1">
        <f t="array" ref="AA186">_xlfn.XLOOKUP(AA$1&amp;$R186,$C$3:$C$1662&amp;$D$3:$D$1662,$E$3:$E$1662,0,0,1)</f>
        <v>1700</v>
      </c>
      <c r="AB186" s="2" cm="1">
        <f t="array" ref="AB186">_xlfn.XLOOKUP(AB$1&amp;$R186,$C$3:$C$1662&amp;$D$3:$D$1662,$E$3:$E$1662,0,0,1)</f>
        <v>6800</v>
      </c>
      <c r="AC186" s="2" cm="1">
        <f t="array" ref="AC186">_xlfn.XLOOKUP(AC$1&amp;$R186,$C$3:$C$1662&amp;$D$3:$D$1662,$E$3:$E$1662,0,0,1)</f>
        <v>1800</v>
      </c>
    </row>
    <row r="187" spans="3:29" x14ac:dyDescent="0.4">
      <c r="C187" t="s">
        <v>804</v>
      </c>
      <c r="D187" t="s">
        <v>387</v>
      </c>
      <c r="E187">
        <v>8000</v>
      </c>
      <c r="R187" t="s">
        <v>21</v>
      </c>
      <c r="S187" s="2">
        <f t="shared" si="15"/>
        <v>1217200</v>
      </c>
      <c r="T187" s="2">
        <f t="shared" si="19"/>
        <v>273100</v>
      </c>
      <c r="U187" s="2">
        <f t="shared" si="19"/>
        <v>342300</v>
      </c>
      <c r="V187" s="2">
        <f t="shared" si="19"/>
        <v>801700</v>
      </c>
      <c r="W187" s="2">
        <f t="shared" si="19"/>
        <v>1443900</v>
      </c>
      <c r="X187" s="2">
        <f t="shared" si="19"/>
        <v>3225000</v>
      </c>
      <c r="Y187" s="2" cm="1">
        <f t="array" ref="Y187">_xlfn.XLOOKUP(Y$1&amp;$R187,$C$3:$C$1662&amp;$D$3:$D$1662,$E$3:$E$1662,0,0,1)</f>
        <v>300</v>
      </c>
      <c r="Z187" s="2" cm="1">
        <f t="array" ref="Z187">_xlfn.XLOOKUP(Z$1&amp;$R187,$C$3:$C$1662&amp;$D$3:$D$1662,$E$3:$E$1662,0,0,1)</f>
        <v>1500</v>
      </c>
      <c r="AA187" s="2" cm="1">
        <f t="array" ref="AA187">_xlfn.XLOOKUP(AA$1&amp;$R187,$C$3:$C$1662&amp;$D$3:$D$1662,$E$3:$E$1662,0,0,1)</f>
        <v>3500</v>
      </c>
      <c r="AB187" s="2" cm="1">
        <f t="array" ref="AB187">_xlfn.XLOOKUP(AB$1&amp;$R187,$C$3:$C$1662&amp;$D$3:$D$1662,$E$3:$E$1662,0,0,1)</f>
        <v>6700</v>
      </c>
      <c r="AC187" s="2" cm="1">
        <f t="array" ref="AC187">_xlfn.XLOOKUP(AC$1&amp;$R187,$C$3:$C$1662&amp;$D$3:$D$1662,$E$3:$E$1662,0,0,1)</f>
        <v>1000</v>
      </c>
    </row>
    <row r="188" spans="3:29" x14ac:dyDescent="0.4">
      <c r="C188" t="s">
        <v>804</v>
      </c>
      <c r="D188" t="s">
        <v>388</v>
      </c>
      <c r="E188">
        <v>1800</v>
      </c>
      <c r="R188" t="s">
        <v>88</v>
      </c>
      <c r="S188" s="2">
        <f t="shared" si="15"/>
        <v>1223100</v>
      </c>
      <c r="T188" s="2">
        <f t="shared" si="19"/>
        <v>276200</v>
      </c>
      <c r="U188" s="2">
        <f t="shared" si="19"/>
        <v>342300</v>
      </c>
      <c r="V188" s="2">
        <f t="shared" si="19"/>
        <v>814100</v>
      </c>
      <c r="W188" s="2">
        <f t="shared" si="19"/>
        <v>1457000</v>
      </c>
      <c r="X188" s="2">
        <f t="shared" si="19"/>
        <v>3225900</v>
      </c>
      <c r="Y188" s="2" cm="1">
        <f t="array" ref="Y188">_xlfn.XLOOKUP(Y$1&amp;$R188,$C$3:$C$1662&amp;$D$3:$D$1662,$E$3:$E$1662,0,0,1)</f>
        <v>3100</v>
      </c>
      <c r="Z188" s="2" cm="1">
        <f t="array" ref="Z188">_xlfn.XLOOKUP(Z$1&amp;$R188,$C$3:$C$1662&amp;$D$3:$D$1662,$E$3:$E$1662,0,0,1)</f>
        <v>0</v>
      </c>
      <c r="AA188" s="2" cm="1">
        <f t="array" ref="AA188">_xlfn.XLOOKUP(AA$1&amp;$R188,$C$3:$C$1662&amp;$D$3:$D$1662,$E$3:$E$1662,0,0,1)</f>
        <v>12400</v>
      </c>
      <c r="AB188" s="2" cm="1">
        <f t="array" ref="AB188">_xlfn.XLOOKUP(AB$1&amp;$R188,$C$3:$C$1662&amp;$D$3:$D$1662,$E$3:$E$1662,0,0,1)</f>
        <v>13100</v>
      </c>
      <c r="AC188" s="2" cm="1">
        <f t="array" ref="AC188">_xlfn.XLOOKUP(AC$1&amp;$R188,$C$3:$C$1662&amp;$D$3:$D$1662,$E$3:$E$1662,0,0,1)</f>
        <v>900</v>
      </c>
    </row>
    <row r="189" spans="3:29" x14ac:dyDescent="0.4">
      <c r="C189" t="s">
        <v>804</v>
      </c>
      <c r="D189" t="s">
        <v>389</v>
      </c>
      <c r="E189">
        <v>1000</v>
      </c>
      <c r="R189" t="s">
        <v>119</v>
      </c>
      <c r="S189" s="2">
        <f t="shared" si="15"/>
        <v>1230340</v>
      </c>
      <c r="T189" s="2">
        <f t="shared" si="19"/>
        <v>281500</v>
      </c>
      <c r="U189" s="2">
        <f t="shared" si="19"/>
        <v>342900</v>
      </c>
      <c r="V189" s="2">
        <f t="shared" si="19"/>
        <v>816300</v>
      </c>
      <c r="W189" s="2">
        <f t="shared" si="19"/>
        <v>1481400</v>
      </c>
      <c r="X189" s="2">
        <f t="shared" si="19"/>
        <v>3229600</v>
      </c>
      <c r="Y189" s="2" cm="1">
        <f t="array" ref="Y189">_xlfn.XLOOKUP(Y$1&amp;$R189,$C$3:$C$1662&amp;$D$3:$D$1662,$E$3:$E$1662,0,0,1)</f>
        <v>5300</v>
      </c>
      <c r="Z189" s="2" cm="1">
        <f t="array" ref="Z189">_xlfn.XLOOKUP(Z$1&amp;$R189,$C$3:$C$1662&amp;$D$3:$D$1662,$E$3:$E$1662,0,0,1)</f>
        <v>600</v>
      </c>
      <c r="AA189" s="2" cm="1">
        <f t="array" ref="AA189">_xlfn.XLOOKUP(AA$1&amp;$R189,$C$3:$C$1662&amp;$D$3:$D$1662,$E$3:$E$1662,0,0,1)</f>
        <v>2200</v>
      </c>
      <c r="AB189" s="2" cm="1">
        <f t="array" ref="AB189">_xlfn.XLOOKUP(AB$1&amp;$R189,$C$3:$C$1662&amp;$D$3:$D$1662,$E$3:$E$1662,0,0,1)</f>
        <v>24400</v>
      </c>
      <c r="AC189" s="2" cm="1">
        <f t="array" ref="AC189">_xlfn.XLOOKUP(AC$1&amp;$R189,$C$3:$C$1662&amp;$D$3:$D$1662,$E$3:$E$1662,0,0,1)</f>
        <v>3700</v>
      </c>
    </row>
    <row r="190" spans="3:29" x14ac:dyDescent="0.4">
      <c r="C190" t="s">
        <v>804</v>
      </c>
      <c r="D190" t="s">
        <v>390</v>
      </c>
      <c r="E190">
        <v>900</v>
      </c>
      <c r="R190" t="s">
        <v>274</v>
      </c>
      <c r="S190" s="2">
        <f t="shared" si="15"/>
        <v>1234620</v>
      </c>
      <c r="T190" s="2">
        <f t="shared" si="19"/>
        <v>290900</v>
      </c>
      <c r="U190" s="2">
        <f t="shared" si="19"/>
        <v>346000</v>
      </c>
      <c r="V190" s="2">
        <f t="shared" si="19"/>
        <v>818400</v>
      </c>
      <c r="W190" s="2">
        <f t="shared" si="19"/>
        <v>1486900</v>
      </c>
      <c r="X190" s="2">
        <f t="shared" si="19"/>
        <v>3230900</v>
      </c>
      <c r="Y190" s="2" cm="1">
        <f t="array" ref="Y190">_xlfn.XLOOKUP(Y$1&amp;$R190,$C$3:$C$1662&amp;$D$3:$D$1662,$E$3:$E$1662,0,0,1)</f>
        <v>9400</v>
      </c>
      <c r="Z190" s="2" cm="1">
        <f t="array" ref="Z190">_xlfn.XLOOKUP(Z$1&amp;$R190,$C$3:$C$1662&amp;$D$3:$D$1662,$E$3:$E$1662,0,0,1)</f>
        <v>3100</v>
      </c>
      <c r="AA190" s="2" cm="1">
        <f t="array" ref="AA190">_xlfn.XLOOKUP(AA$1&amp;$R190,$C$3:$C$1662&amp;$D$3:$D$1662,$E$3:$E$1662,0,0,1)</f>
        <v>2100</v>
      </c>
      <c r="AB190" s="2" cm="1">
        <f t="array" ref="AB190">_xlfn.XLOOKUP(AB$1&amp;$R190,$C$3:$C$1662&amp;$D$3:$D$1662,$E$3:$E$1662,0,0,1)</f>
        <v>5500</v>
      </c>
      <c r="AC190" s="2" cm="1">
        <f t="array" ref="AC190">_xlfn.XLOOKUP(AC$1&amp;$R190,$C$3:$C$1662&amp;$D$3:$D$1662,$E$3:$E$1662,0,0,1)</f>
        <v>1300</v>
      </c>
    </row>
    <row r="191" spans="3:29" x14ac:dyDescent="0.4">
      <c r="C191" t="s">
        <v>804</v>
      </c>
      <c r="D191" t="s">
        <v>391</v>
      </c>
      <c r="E191">
        <v>3700</v>
      </c>
      <c r="R191" t="s">
        <v>180</v>
      </c>
      <c r="S191" s="2">
        <f t="shared" si="15"/>
        <v>1242440</v>
      </c>
      <c r="T191" s="2">
        <f t="shared" si="19"/>
        <v>293700</v>
      </c>
      <c r="U191" s="2">
        <f t="shared" si="19"/>
        <v>347000</v>
      </c>
      <c r="V191" s="2">
        <f t="shared" si="19"/>
        <v>821200</v>
      </c>
      <c r="W191" s="2">
        <f t="shared" si="19"/>
        <v>1496800</v>
      </c>
      <c r="X191" s="2">
        <f t="shared" si="19"/>
        <v>3253500</v>
      </c>
      <c r="Y191" s="2" cm="1">
        <f t="array" ref="Y191">_xlfn.XLOOKUP(Y$1&amp;$R191,$C$3:$C$1662&amp;$D$3:$D$1662,$E$3:$E$1662,0,0,1)</f>
        <v>2800</v>
      </c>
      <c r="Z191" s="2" cm="1">
        <f t="array" ref="Z191">_xlfn.XLOOKUP(Z$1&amp;$R191,$C$3:$C$1662&amp;$D$3:$D$1662,$E$3:$E$1662,0,0,1)</f>
        <v>1000</v>
      </c>
      <c r="AA191" s="2" cm="1">
        <f t="array" ref="AA191">_xlfn.XLOOKUP(AA$1&amp;$R191,$C$3:$C$1662&amp;$D$3:$D$1662,$E$3:$E$1662,0,0,1)</f>
        <v>2800</v>
      </c>
      <c r="AB191" s="2" cm="1">
        <f t="array" ref="AB191">_xlfn.XLOOKUP(AB$1&amp;$R191,$C$3:$C$1662&amp;$D$3:$D$1662,$E$3:$E$1662,0,0,1)</f>
        <v>9900</v>
      </c>
      <c r="AC191" s="2" cm="1">
        <f t="array" ref="AC191">_xlfn.XLOOKUP(AC$1&amp;$R191,$C$3:$C$1662&amp;$D$3:$D$1662,$E$3:$E$1662,0,0,1)</f>
        <v>22600</v>
      </c>
    </row>
    <row r="192" spans="3:29" x14ac:dyDescent="0.4">
      <c r="C192" t="s">
        <v>804</v>
      </c>
      <c r="D192" t="s">
        <v>392</v>
      </c>
      <c r="E192">
        <v>1300</v>
      </c>
      <c r="R192" t="s">
        <v>76</v>
      </c>
      <c r="S192" s="2">
        <f t="shared" si="15"/>
        <v>1247500</v>
      </c>
      <c r="T192" s="2">
        <f t="shared" si="19"/>
        <v>313600</v>
      </c>
      <c r="U192" s="2">
        <f t="shared" si="19"/>
        <v>347600</v>
      </c>
      <c r="V192" s="2">
        <f t="shared" si="19"/>
        <v>822500</v>
      </c>
      <c r="W192" s="2">
        <f t="shared" si="19"/>
        <v>1498500</v>
      </c>
      <c r="X192" s="2">
        <f t="shared" si="19"/>
        <v>3255300</v>
      </c>
      <c r="Y192" s="2" cm="1">
        <f t="array" ref="Y192">_xlfn.XLOOKUP(Y$1&amp;$R192,$C$3:$C$1662&amp;$D$3:$D$1662,$E$3:$E$1662,0,0,1)</f>
        <v>19900</v>
      </c>
      <c r="Z192" s="2" cm="1">
        <f t="array" ref="Z192">_xlfn.XLOOKUP(Z$1&amp;$R192,$C$3:$C$1662&amp;$D$3:$D$1662,$E$3:$E$1662,0,0,1)</f>
        <v>600</v>
      </c>
      <c r="AA192" s="2" cm="1">
        <f t="array" ref="AA192">_xlfn.XLOOKUP(AA$1&amp;$R192,$C$3:$C$1662&amp;$D$3:$D$1662,$E$3:$E$1662,0,0,1)</f>
        <v>1300</v>
      </c>
      <c r="AB192" s="2" cm="1">
        <f t="array" ref="AB192">_xlfn.XLOOKUP(AB$1&amp;$R192,$C$3:$C$1662&amp;$D$3:$D$1662,$E$3:$E$1662,0,0,1)</f>
        <v>1700</v>
      </c>
      <c r="AC192" s="2" cm="1">
        <f t="array" ref="AC192">_xlfn.XLOOKUP(AC$1&amp;$R192,$C$3:$C$1662&amp;$D$3:$D$1662,$E$3:$E$1662,0,0,1)</f>
        <v>1800</v>
      </c>
    </row>
    <row r="193" spans="3:29" x14ac:dyDescent="0.4">
      <c r="C193" t="s">
        <v>804</v>
      </c>
      <c r="D193" t="s">
        <v>393</v>
      </c>
      <c r="E193">
        <v>22600</v>
      </c>
      <c r="R193" t="s">
        <v>138</v>
      </c>
      <c r="S193" s="2">
        <f t="shared" si="15"/>
        <v>1251820</v>
      </c>
      <c r="T193" s="2">
        <f t="shared" si="19"/>
        <v>321100</v>
      </c>
      <c r="U193" s="2">
        <f t="shared" si="19"/>
        <v>347700</v>
      </c>
      <c r="V193" s="2">
        <f t="shared" si="19"/>
        <v>824500</v>
      </c>
      <c r="W193" s="2">
        <f t="shared" si="19"/>
        <v>1507300</v>
      </c>
      <c r="X193" s="2">
        <f t="shared" si="19"/>
        <v>3258500</v>
      </c>
      <c r="Y193" s="2" cm="1">
        <f t="array" ref="Y193">_xlfn.XLOOKUP(Y$1&amp;$R193,$C$3:$C$1662&amp;$D$3:$D$1662,$E$3:$E$1662,0,0,1)</f>
        <v>7500</v>
      </c>
      <c r="Z193" s="2" cm="1">
        <f t="array" ref="Z193">_xlfn.XLOOKUP(Z$1&amp;$R193,$C$3:$C$1662&amp;$D$3:$D$1662,$E$3:$E$1662,0,0,1)</f>
        <v>100</v>
      </c>
      <c r="AA193" s="2" cm="1">
        <f t="array" ref="AA193">_xlfn.XLOOKUP(AA$1&amp;$R193,$C$3:$C$1662&amp;$D$3:$D$1662,$E$3:$E$1662,0,0,1)</f>
        <v>2000</v>
      </c>
      <c r="AB193" s="2" cm="1">
        <f t="array" ref="AB193">_xlfn.XLOOKUP(AB$1&amp;$R193,$C$3:$C$1662&amp;$D$3:$D$1662,$E$3:$E$1662,0,0,1)</f>
        <v>8800</v>
      </c>
      <c r="AC193" s="2" cm="1">
        <f t="array" ref="AC193">_xlfn.XLOOKUP(AC$1&amp;$R193,$C$3:$C$1662&amp;$D$3:$D$1662,$E$3:$E$1662,0,0,1)</f>
        <v>3200</v>
      </c>
    </row>
    <row r="194" spans="3:29" x14ac:dyDescent="0.4">
      <c r="C194" t="s">
        <v>804</v>
      </c>
      <c r="D194" t="s">
        <v>394</v>
      </c>
      <c r="E194">
        <v>1800</v>
      </c>
      <c r="R194" t="s">
        <v>255</v>
      </c>
      <c r="S194" s="2">
        <f t="shared" si="15"/>
        <v>1262080</v>
      </c>
      <c r="T194" s="2">
        <f t="shared" si="19"/>
        <v>335300</v>
      </c>
      <c r="U194" s="2">
        <f t="shared" si="19"/>
        <v>347700</v>
      </c>
      <c r="V194" s="2">
        <f t="shared" si="19"/>
        <v>827000</v>
      </c>
      <c r="W194" s="2">
        <f t="shared" si="19"/>
        <v>1539900</v>
      </c>
      <c r="X194" s="2">
        <f t="shared" si="19"/>
        <v>3260500</v>
      </c>
      <c r="Y194" s="2" cm="1">
        <f t="array" ref="Y194">_xlfn.XLOOKUP(Y$1&amp;$R194,$C$3:$C$1662&amp;$D$3:$D$1662,$E$3:$E$1662,0,0,1)</f>
        <v>14200</v>
      </c>
      <c r="Z194" s="2" cm="1">
        <f t="array" ref="Z194">_xlfn.XLOOKUP(Z$1&amp;$R194,$C$3:$C$1662&amp;$D$3:$D$1662,$E$3:$E$1662,0,0,1)</f>
        <v>0</v>
      </c>
      <c r="AA194" s="2" cm="1">
        <f t="array" ref="AA194">_xlfn.XLOOKUP(AA$1&amp;$R194,$C$3:$C$1662&amp;$D$3:$D$1662,$E$3:$E$1662,0,0,1)</f>
        <v>2500</v>
      </c>
      <c r="AB194" s="2" cm="1">
        <f t="array" ref="AB194">_xlfn.XLOOKUP(AB$1&amp;$R194,$C$3:$C$1662&amp;$D$3:$D$1662,$E$3:$E$1662,0,0,1)</f>
        <v>32600</v>
      </c>
      <c r="AC194" s="2" cm="1">
        <f t="array" ref="AC194">_xlfn.XLOOKUP(AC$1&amp;$R194,$C$3:$C$1662&amp;$D$3:$D$1662,$E$3:$E$1662,0,0,1)</f>
        <v>2000</v>
      </c>
    </row>
    <row r="195" spans="3:29" x14ac:dyDescent="0.4">
      <c r="C195" t="s">
        <v>804</v>
      </c>
      <c r="D195" t="s">
        <v>395</v>
      </c>
      <c r="E195">
        <v>3200</v>
      </c>
      <c r="R195" t="s">
        <v>106</v>
      </c>
      <c r="S195" s="2">
        <f t="shared" ref="S195:S258" si="20">IFERROR(AVERAGEIFS(T195:X195,T195:X195,"&gt;0"),0)</f>
        <v>1267220</v>
      </c>
      <c r="T195" s="2">
        <f t="shared" si="19"/>
        <v>338000</v>
      </c>
      <c r="U195" s="2">
        <f t="shared" si="19"/>
        <v>347800</v>
      </c>
      <c r="V195" s="2">
        <f t="shared" si="19"/>
        <v>827300</v>
      </c>
      <c r="W195" s="2">
        <f t="shared" si="19"/>
        <v>1552800</v>
      </c>
      <c r="X195" s="2">
        <f t="shared" si="19"/>
        <v>3270200</v>
      </c>
      <c r="Y195" s="2" cm="1">
        <f t="array" ref="Y195">_xlfn.XLOOKUP(Y$1&amp;$R195,$C$3:$C$1662&amp;$D$3:$D$1662,$E$3:$E$1662,0,0,1)</f>
        <v>2700</v>
      </c>
      <c r="Z195" s="2" cm="1">
        <f t="array" ref="Z195">_xlfn.XLOOKUP(Z$1&amp;$R195,$C$3:$C$1662&amp;$D$3:$D$1662,$E$3:$E$1662,0,0,1)</f>
        <v>100</v>
      </c>
      <c r="AA195" s="2" cm="1">
        <f t="array" ref="AA195">_xlfn.XLOOKUP(AA$1&amp;$R195,$C$3:$C$1662&amp;$D$3:$D$1662,$E$3:$E$1662,0,0,1)</f>
        <v>300</v>
      </c>
      <c r="AB195" s="2" cm="1">
        <f t="array" ref="AB195">_xlfn.XLOOKUP(AB$1&amp;$R195,$C$3:$C$1662&amp;$D$3:$D$1662,$E$3:$E$1662,0,0,1)</f>
        <v>12900</v>
      </c>
      <c r="AC195" s="2" cm="1">
        <f t="array" ref="AC195">_xlfn.XLOOKUP(AC$1&amp;$R195,$C$3:$C$1662&amp;$D$3:$D$1662,$E$3:$E$1662,0,0,1)</f>
        <v>9700</v>
      </c>
    </row>
    <row r="196" spans="3:29" x14ac:dyDescent="0.4">
      <c r="C196" t="s">
        <v>804</v>
      </c>
      <c r="D196" t="s">
        <v>396</v>
      </c>
      <c r="E196">
        <v>2000</v>
      </c>
      <c r="R196" t="s">
        <v>172</v>
      </c>
      <c r="S196" s="2">
        <f t="shared" si="20"/>
        <v>1272000</v>
      </c>
      <c r="T196" s="2">
        <f t="shared" ref="T196:X211" si="21">T195+Y196</f>
        <v>341700</v>
      </c>
      <c r="U196" s="2">
        <f t="shared" si="21"/>
        <v>347800</v>
      </c>
      <c r="V196" s="2">
        <f t="shared" si="21"/>
        <v>827500</v>
      </c>
      <c r="W196" s="2">
        <f t="shared" si="21"/>
        <v>1569800</v>
      </c>
      <c r="X196" s="2">
        <f t="shared" si="21"/>
        <v>3273200</v>
      </c>
      <c r="Y196" s="2" cm="1">
        <f t="array" ref="Y196">_xlfn.XLOOKUP(Y$1&amp;$R196,$C$3:$C$1662&amp;$D$3:$D$1662,$E$3:$E$1662,0,0,1)</f>
        <v>3700</v>
      </c>
      <c r="Z196" s="2" cm="1">
        <f t="array" ref="Z196">_xlfn.XLOOKUP(Z$1&amp;$R196,$C$3:$C$1662&amp;$D$3:$D$1662,$E$3:$E$1662,0,0,1)</f>
        <v>0</v>
      </c>
      <c r="AA196" s="2" cm="1">
        <f t="array" ref="AA196">_xlfn.XLOOKUP(AA$1&amp;$R196,$C$3:$C$1662&amp;$D$3:$D$1662,$E$3:$E$1662,0,0,1)</f>
        <v>200</v>
      </c>
      <c r="AB196" s="2" cm="1">
        <f t="array" ref="AB196">_xlfn.XLOOKUP(AB$1&amp;$R196,$C$3:$C$1662&amp;$D$3:$D$1662,$E$3:$E$1662,0,0,1)</f>
        <v>17000</v>
      </c>
      <c r="AC196" s="2" cm="1">
        <f t="array" ref="AC196">_xlfn.XLOOKUP(AC$1&amp;$R196,$C$3:$C$1662&amp;$D$3:$D$1662,$E$3:$E$1662,0,0,1)</f>
        <v>3000</v>
      </c>
    </row>
    <row r="197" spans="3:29" x14ac:dyDescent="0.4">
      <c r="C197" t="s">
        <v>804</v>
      </c>
      <c r="D197" t="s">
        <v>397</v>
      </c>
      <c r="E197">
        <v>9700</v>
      </c>
      <c r="R197" t="s">
        <v>302</v>
      </c>
      <c r="S197" s="2">
        <f t="shared" si="20"/>
        <v>1276140</v>
      </c>
      <c r="T197" s="2">
        <f t="shared" si="21"/>
        <v>343100</v>
      </c>
      <c r="U197" s="2">
        <f t="shared" si="21"/>
        <v>347800</v>
      </c>
      <c r="V197" s="2">
        <f t="shared" si="21"/>
        <v>828500</v>
      </c>
      <c r="W197" s="2">
        <f t="shared" si="21"/>
        <v>1573700</v>
      </c>
      <c r="X197" s="2">
        <f t="shared" si="21"/>
        <v>3287600</v>
      </c>
      <c r="Y197" s="2" cm="1">
        <f t="array" ref="Y197">_xlfn.XLOOKUP(Y$1&amp;$R197,$C$3:$C$1662&amp;$D$3:$D$1662,$E$3:$E$1662,0,0,1)</f>
        <v>1400</v>
      </c>
      <c r="Z197" s="2" cm="1">
        <f t="array" ref="Z197">_xlfn.XLOOKUP(Z$1&amp;$R197,$C$3:$C$1662&amp;$D$3:$D$1662,$E$3:$E$1662,0,0,1)</f>
        <v>0</v>
      </c>
      <c r="AA197" s="2" cm="1">
        <f t="array" ref="AA197">_xlfn.XLOOKUP(AA$1&amp;$R197,$C$3:$C$1662&amp;$D$3:$D$1662,$E$3:$E$1662,0,0,1)</f>
        <v>1000</v>
      </c>
      <c r="AB197" s="2" cm="1">
        <f t="array" ref="AB197">_xlfn.XLOOKUP(AB$1&amp;$R197,$C$3:$C$1662&amp;$D$3:$D$1662,$E$3:$E$1662,0,0,1)</f>
        <v>3900</v>
      </c>
      <c r="AC197" s="2" cm="1">
        <f t="array" ref="AC197">_xlfn.XLOOKUP(AC$1&amp;$R197,$C$3:$C$1662&amp;$D$3:$D$1662,$E$3:$E$1662,0,0,1)</f>
        <v>14400</v>
      </c>
    </row>
    <row r="198" spans="3:29" x14ac:dyDescent="0.4">
      <c r="C198" t="s">
        <v>804</v>
      </c>
      <c r="D198" t="s">
        <v>398</v>
      </c>
      <c r="E198">
        <v>3000</v>
      </c>
      <c r="R198" t="s">
        <v>248</v>
      </c>
      <c r="S198" s="2">
        <f t="shared" si="20"/>
        <v>1280540</v>
      </c>
      <c r="T198" s="2">
        <f t="shared" si="21"/>
        <v>348000</v>
      </c>
      <c r="U198" s="2">
        <f t="shared" si="21"/>
        <v>348900</v>
      </c>
      <c r="V198" s="2">
        <f t="shared" si="21"/>
        <v>829900</v>
      </c>
      <c r="W198" s="2">
        <f t="shared" si="21"/>
        <v>1575900</v>
      </c>
      <c r="X198" s="2">
        <f t="shared" si="21"/>
        <v>3300000</v>
      </c>
      <c r="Y198" s="2" cm="1">
        <f t="array" ref="Y198">_xlfn.XLOOKUP(Y$1&amp;$R198,$C$3:$C$1662&amp;$D$3:$D$1662,$E$3:$E$1662,0,0,1)</f>
        <v>4900</v>
      </c>
      <c r="Z198" s="2" cm="1">
        <f t="array" ref="Z198">_xlfn.XLOOKUP(Z$1&amp;$R198,$C$3:$C$1662&amp;$D$3:$D$1662,$E$3:$E$1662,0,0,1)</f>
        <v>1100</v>
      </c>
      <c r="AA198" s="2" cm="1">
        <f t="array" ref="AA198">_xlfn.XLOOKUP(AA$1&amp;$R198,$C$3:$C$1662&amp;$D$3:$D$1662,$E$3:$E$1662,0,0,1)</f>
        <v>1400</v>
      </c>
      <c r="AB198" s="2" cm="1">
        <f t="array" ref="AB198">_xlfn.XLOOKUP(AB$1&amp;$R198,$C$3:$C$1662&amp;$D$3:$D$1662,$E$3:$E$1662,0,0,1)</f>
        <v>2200</v>
      </c>
      <c r="AC198" s="2" cm="1">
        <f t="array" ref="AC198">_xlfn.XLOOKUP(AC$1&amp;$R198,$C$3:$C$1662&amp;$D$3:$D$1662,$E$3:$E$1662,0,0,1)</f>
        <v>12400</v>
      </c>
    </row>
    <row r="199" spans="3:29" x14ac:dyDescent="0.4">
      <c r="C199" t="s">
        <v>804</v>
      </c>
      <c r="D199" t="s">
        <v>399</v>
      </c>
      <c r="E199">
        <v>14400</v>
      </c>
      <c r="R199" t="s">
        <v>285</v>
      </c>
      <c r="S199" s="2">
        <f t="shared" si="20"/>
        <v>1285060</v>
      </c>
      <c r="T199" s="2">
        <f t="shared" si="21"/>
        <v>353600</v>
      </c>
      <c r="U199" s="2">
        <f t="shared" si="21"/>
        <v>349500</v>
      </c>
      <c r="V199" s="2">
        <f t="shared" si="21"/>
        <v>833600</v>
      </c>
      <c r="W199" s="2">
        <f t="shared" si="21"/>
        <v>1580600</v>
      </c>
      <c r="X199" s="2">
        <f t="shared" si="21"/>
        <v>3308000</v>
      </c>
      <c r="Y199" s="2" cm="1">
        <f t="array" ref="Y199">_xlfn.XLOOKUP(Y$1&amp;$R199,$C$3:$C$1662&amp;$D$3:$D$1662,$E$3:$E$1662,0,0,1)</f>
        <v>5600</v>
      </c>
      <c r="Z199" s="2" cm="1">
        <f t="array" ref="Z199">_xlfn.XLOOKUP(Z$1&amp;$R199,$C$3:$C$1662&amp;$D$3:$D$1662,$E$3:$E$1662,0,0,1)</f>
        <v>600</v>
      </c>
      <c r="AA199" s="2" cm="1">
        <f t="array" ref="AA199">_xlfn.XLOOKUP(AA$1&amp;$R199,$C$3:$C$1662&amp;$D$3:$D$1662,$E$3:$E$1662,0,0,1)</f>
        <v>3700</v>
      </c>
      <c r="AB199" s="2" cm="1">
        <f t="array" ref="AB199">_xlfn.XLOOKUP(AB$1&amp;$R199,$C$3:$C$1662&amp;$D$3:$D$1662,$E$3:$E$1662,0,0,1)</f>
        <v>4700</v>
      </c>
      <c r="AC199" s="2" cm="1">
        <f t="array" ref="AC199">_xlfn.XLOOKUP(AC$1&amp;$R199,$C$3:$C$1662&amp;$D$3:$D$1662,$E$3:$E$1662,0,0,1)</f>
        <v>8000</v>
      </c>
    </row>
    <row r="200" spans="3:29" x14ac:dyDescent="0.4">
      <c r="C200" t="s">
        <v>804</v>
      </c>
      <c r="D200" t="s">
        <v>400</v>
      </c>
      <c r="E200">
        <v>12400</v>
      </c>
      <c r="R200" t="s">
        <v>121</v>
      </c>
      <c r="S200" s="2">
        <f t="shared" si="20"/>
        <v>1293400</v>
      </c>
      <c r="T200" s="2">
        <f t="shared" si="21"/>
        <v>361800</v>
      </c>
      <c r="U200" s="2">
        <f t="shared" si="21"/>
        <v>349500</v>
      </c>
      <c r="V200" s="2">
        <f t="shared" si="21"/>
        <v>854300</v>
      </c>
      <c r="W200" s="2">
        <f t="shared" si="21"/>
        <v>1589800</v>
      </c>
      <c r="X200" s="2">
        <f t="shared" si="21"/>
        <v>3311600</v>
      </c>
      <c r="Y200" s="2" cm="1">
        <f t="array" ref="Y200">_xlfn.XLOOKUP(Y$1&amp;$R200,$C$3:$C$1662&amp;$D$3:$D$1662,$E$3:$E$1662,0,0,1)</f>
        <v>8200</v>
      </c>
      <c r="Z200" s="2" cm="1">
        <f t="array" ref="Z200">_xlfn.XLOOKUP(Z$1&amp;$R200,$C$3:$C$1662&amp;$D$3:$D$1662,$E$3:$E$1662,0,0,1)</f>
        <v>0</v>
      </c>
      <c r="AA200" s="2" cm="1">
        <f t="array" ref="AA200">_xlfn.XLOOKUP(AA$1&amp;$R200,$C$3:$C$1662&amp;$D$3:$D$1662,$E$3:$E$1662,0,0,1)</f>
        <v>20700</v>
      </c>
      <c r="AB200" s="2" cm="1">
        <f t="array" ref="AB200">_xlfn.XLOOKUP(AB$1&amp;$R200,$C$3:$C$1662&amp;$D$3:$D$1662,$E$3:$E$1662,0,0,1)</f>
        <v>9200</v>
      </c>
      <c r="AC200" s="2" cm="1">
        <f t="array" ref="AC200">_xlfn.XLOOKUP(AC$1&amp;$R200,$C$3:$C$1662&amp;$D$3:$D$1662,$E$3:$E$1662,0,0,1)</f>
        <v>3600</v>
      </c>
    </row>
    <row r="201" spans="3:29" x14ac:dyDescent="0.4">
      <c r="C201" t="s">
        <v>804</v>
      </c>
      <c r="D201" t="s">
        <v>401</v>
      </c>
      <c r="E201">
        <v>8000</v>
      </c>
      <c r="R201" t="s">
        <v>273</v>
      </c>
      <c r="S201" s="2">
        <f t="shared" si="20"/>
        <v>1298860</v>
      </c>
      <c r="T201" s="2">
        <f t="shared" si="21"/>
        <v>362000</v>
      </c>
      <c r="U201" s="2">
        <f t="shared" si="21"/>
        <v>351800</v>
      </c>
      <c r="V201" s="2">
        <f t="shared" si="21"/>
        <v>862600</v>
      </c>
      <c r="W201" s="2">
        <f t="shared" si="21"/>
        <v>1599000</v>
      </c>
      <c r="X201" s="2">
        <f t="shared" si="21"/>
        <v>3318900</v>
      </c>
      <c r="Y201" s="2" cm="1">
        <f t="array" ref="Y201">_xlfn.XLOOKUP(Y$1&amp;$R201,$C$3:$C$1662&amp;$D$3:$D$1662,$E$3:$E$1662,0,0,1)</f>
        <v>200</v>
      </c>
      <c r="Z201" s="2" cm="1">
        <f t="array" ref="Z201">_xlfn.XLOOKUP(Z$1&amp;$R201,$C$3:$C$1662&amp;$D$3:$D$1662,$E$3:$E$1662,0,0,1)</f>
        <v>2300</v>
      </c>
      <c r="AA201" s="2" cm="1">
        <f t="array" ref="AA201">_xlfn.XLOOKUP(AA$1&amp;$R201,$C$3:$C$1662&amp;$D$3:$D$1662,$E$3:$E$1662,0,0,1)</f>
        <v>8300</v>
      </c>
      <c r="AB201" s="2" cm="1">
        <f t="array" ref="AB201">_xlfn.XLOOKUP(AB$1&amp;$R201,$C$3:$C$1662&amp;$D$3:$D$1662,$E$3:$E$1662,0,0,1)</f>
        <v>9200</v>
      </c>
      <c r="AC201" s="2" cm="1">
        <f t="array" ref="AC201">_xlfn.XLOOKUP(AC$1&amp;$R201,$C$3:$C$1662&amp;$D$3:$D$1662,$E$3:$E$1662,0,0,1)</f>
        <v>7300</v>
      </c>
    </row>
    <row r="202" spans="3:29" x14ac:dyDescent="0.4">
      <c r="C202" t="s">
        <v>804</v>
      </c>
      <c r="D202" t="s">
        <v>402</v>
      </c>
      <c r="E202">
        <v>3600</v>
      </c>
      <c r="R202" t="s">
        <v>247</v>
      </c>
      <c r="S202" s="2">
        <f t="shared" si="20"/>
        <v>1303060</v>
      </c>
      <c r="T202" s="2">
        <f t="shared" si="21"/>
        <v>364300</v>
      </c>
      <c r="U202" s="2">
        <f t="shared" si="21"/>
        <v>358300</v>
      </c>
      <c r="V202" s="2">
        <f t="shared" si="21"/>
        <v>864700</v>
      </c>
      <c r="W202" s="2">
        <f t="shared" si="21"/>
        <v>1605600</v>
      </c>
      <c r="X202" s="2">
        <f t="shared" si="21"/>
        <v>3322400</v>
      </c>
      <c r="Y202" s="2" cm="1">
        <f t="array" ref="Y202">_xlfn.XLOOKUP(Y$1&amp;$R202,$C$3:$C$1662&amp;$D$3:$D$1662,$E$3:$E$1662,0,0,1)</f>
        <v>2300</v>
      </c>
      <c r="Z202" s="2" cm="1">
        <f t="array" ref="Z202">_xlfn.XLOOKUP(Z$1&amp;$R202,$C$3:$C$1662&amp;$D$3:$D$1662,$E$3:$E$1662,0,0,1)</f>
        <v>6500</v>
      </c>
      <c r="AA202" s="2" cm="1">
        <f t="array" ref="AA202">_xlfn.XLOOKUP(AA$1&amp;$R202,$C$3:$C$1662&amp;$D$3:$D$1662,$E$3:$E$1662,0,0,1)</f>
        <v>2100</v>
      </c>
      <c r="AB202" s="2" cm="1">
        <f t="array" ref="AB202">_xlfn.XLOOKUP(AB$1&amp;$R202,$C$3:$C$1662&amp;$D$3:$D$1662,$E$3:$E$1662,0,0,1)</f>
        <v>6600</v>
      </c>
      <c r="AC202" s="2" cm="1">
        <f t="array" ref="AC202">_xlfn.XLOOKUP(AC$1&amp;$R202,$C$3:$C$1662&amp;$D$3:$D$1662,$E$3:$E$1662,0,0,1)</f>
        <v>3500</v>
      </c>
    </row>
    <row r="203" spans="3:29" x14ac:dyDescent="0.4">
      <c r="C203" t="s">
        <v>804</v>
      </c>
      <c r="D203" t="s">
        <v>403</v>
      </c>
      <c r="E203">
        <v>7300</v>
      </c>
      <c r="R203" t="s">
        <v>269</v>
      </c>
      <c r="S203" s="2">
        <f t="shared" si="20"/>
        <v>1307660</v>
      </c>
      <c r="T203" s="2">
        <f t="shared" si="21"/>
        <v>372100</v>
      </c>
      <c r="U203" s="2">
        <f t="shared" si="21"/>
        <v>358600</v>
      </c>
      <c r="V203" s="2">
        <f t="shared" si="21"/>
        <v>869700</v>
      </c>
      <c r="W203" s="2">
        <f t="shared" si="21"/>
        <v>1609100</v>
      </c>
      <c r="X203" s="2">
        <f t="shared" si="21"/>
        <v>3328800</v>
      </c>
      <c r="Y203" s="2" cm="1">
        <f t="array" ref="Y203">_xlfn.XLOOKUP(Y$1&amp;$R203,$C$3:$C$1662&amp;$D$3:$D$1662,$E$3:$E$1662,0,0,1)</f>
        <v>7800</v>
      </c>
      <c r="Z203" s="2" cm="1">
        <f t="array" ref="Z203">_xlfn.XLOOKUP(Z$1&amp;$R203,$C$3:$C$1662&amp;$D$3:$D$1662,$E$3:$E$1662,0,0,1)</f>
        <v>300</v>
      </c>
      <c r="AA203" s="2" cm="1">
        <f t="array" ref="AA203">_xlfn.XLOOKUP(AA$1&amp;$R203,$C$3:$C$1662&amp;$D$3:$D$1662,$E$3:$E$1662,0,0,1)</f>
        <v>5000</v>
      </c>
      <c r="AB203" s="2" cm="1">
        <f t="array" ref="AB203">_xlfn.XLOOKUP(AB$1&amp;$R203,$C$3:$C$1662&amp;$D$3:$D$1662,$E$3:$E$1662,0,0,1)</f>
        <v>3500</v>
      </c>
      <c r="AC203" s="2" cm="1">
        <f t="array" ref="AC203">_xlfn.XLOOKUP(AC$1&amp;$R203,$C$3:$C$1662&amp;$D$3:$D$1662,$E$3:$E$1662,0,0,1)</f>
        <v>6400</v>
      </c>
    </row>
    <row r="204" spans="3:29" x14ac:dyDescent="0.4">
      <c r="C204" t="s">
        <v>804</v>
      </c>
      <c r="D204" t="s">
        <v>404</v>
      </c>
      <c r="E204">
        <v>3500</v>
      </c>
      <c r="R204" t="s">
        <v>303</v>
      </c>
      <c r="S204" s="2">
        <f t="shared" si="20"/>
        <v>1314680</v>
      </c>
      <c r="T204" s="2">
        <f t="shared" si="21"/>
        <v>374200</v>
      </c>
      <c r="U204" s="2">
        <f t="shared" si="21"/>
        <v>359200</v>
      </c>
      <c r="V204" s="2">
        <f t="shared" si="21"/>
        <v>891700</v>
      </c>
      <c r="W204" s="2">
        <f t="shared" si="21"/>
        <v>1616200</v>
      </c>
      <c r="X204" s="2">
        <f t="shared" si="21"/>
        <v>3332100</v>
      </c>
      <c r="Y204" s="2" cm="1">
        <f t="array" ref="Y204">_xlfn.XLOOKUP(Y$1&amp;$R204,$C$3:$C$1662&amp;$D$3:$D$1662,$E$3:$E$1662,0,0,1)</f>
        <v>2100</v>
      </c>
      <c r="Z204" s="2" cm="1">
        <f t="array" ref="Z204">_xlfn.XLOOKUP(Z$1&amp;$R204,$C$3:$C$1662&amp;$D$3:$D$1662,$E$3:$E$1662,0,0,1)</f>
        <v>600</v>
      </c>
      <c r="AA204" s="2" cm="1">
        <f t="array" ref="AA204">_xlfn.XLOOKUP(AA$1&amp;$R204,$C$3:$C$1662&amp;$D$3:$D$1662,$E$3:$E$1662,0,0,1)</f>
        <v>22000</v>
      </c>
      <c r="AB204" s="2" cm="1">
        <f t="array" ref="AB204">_xlfn.XLOOKUP(AB$1&amp;$R204,$C$3:$C$1662&amp;$D$3:$D$1662,$E$3:$E$1662,0,0,1)</f>
        <v>7100</v>
      </c>
      <c r="AC204" s="2" cm="1">
        <f t="array" ref="AC204">_xlfn.XLOOKUP(AC$1&amp;$R204,$C$3:$C$1662&amp;$D$3:$D$1662,$E$3:$E$1662,0,0,1)</f>
        <v>3300</v>
      </c>
    </row>
    <row r="205" spans="3:29" x14ac:dyDescent="0.4">
      <c r="C205" t="s">
        <v>804</v>
      </c>
      <c r="D205" t="s">
        <v>405</v>
      </c>
      <c r="E205">
        <v>6400</v>
      </c>
      <c r="R205" t="s">
        <v>210</v>
      </c>
      <c r="S205" s="2">
        <f t="shared" si="20"/>
        <v>1318520</v>
      </c>
      <c r="T205" s="2">
        <f t="shared" si="21"/>
        <v>381300</v>
      </c>
      <c r="U205" s="2">
        <f t="shared" si="21"/>
        <v>359600</v>
      </c>
      <c r="V205" s="2">
        <f t="shared" si="21"/>
        <v>896700</v>
      </c>
      <c r="W205" s="2">
        <f t="shared" si="21"/>
        <v>1619000</v>
      </c>
      <c r="X205" s="2">
        <f t="shared" si="21"/>
        <v>3336000</v>
      </c>
      <c r="Y205" s="2" cm="1">
        <f t="array" ref="Y205">_xlfn.XLOOKUP(Y$1&amp;$R205,$C$3:$C$1662&amp;$D$3:$D$1662,$E$3:$E$1662,0,0,1)</f>
        <v>7100</v>
      </c>
      <c r="Z205" s="2" cm="1">
        <f t="array" ref="Z205">_xlfn.XLOOKUP(Z$1&amp;$R205,$C$3:$C$1662&amp;$D$3:$D$1662,$E$3:$E$1662,0,0,1)</f>
        <v>400</v>
      </c>
      <c r="AA205" s="2" cm="1">
        <f t="array" ref="AA205">_xlfn.XLOOKUP(AA$1&amp;$R205,$C$3:$C$1662&amp;$D$3:$D$1662,$E$3:$E$1662,0,0,1)</f>
        <v>5000</v>
      </c>
      <c r="AB205" s="2" cm="1">
        <f t="array" ref="AB205">_xlfn.XLOOKUP(AB$1&amp;$R205,$C$3:$C$1662&amp;$D$3:$D$1662,$E$3:$E$1662,0,0,1)</f>
        <v>2800</v>
      </c>
      <c r="AC205" s="2" cm="1">
        <f t="array" ref="AC205">_xlfn.XLOOKUP(AC$1&amp;$R205,$C$3:$C$1662&amp;$D$3:$D$1662,$E$3:$E$1662,0,0,1)</f>
        <v>3900</v>
      </c>
    </row>
    <row r="206" spans="3:29" x14ac:dyDescent="0.4">
      <c r="C206" t="s">
        <v>804</v>
      </c>
      <c r="D206" t="s">
        <v>406</v>
      </c>
      <c r="E206">
        <v>3300</v>
      </c>
      <c r="R206" t="s">
        <v>158</v>
      </c>
      <c r="S206" s="2">
        <f t="shared" si="20"/>
        <v>1320380</v>
      </c>
      <c r="T206" s="2">
        <f t="shared" si="21"/>
        <v>384800</v>
      </c>
      <c r="U206" s="2">
        <f t="shared" si="21"/>
        <v>360000</v>
      </c>
      <c r="V206" s="2">
        <f t="shared" si="21"/>
        <v>898700</v>
      </c>
      <c r="W206" s="2">
        <f t="shared" si="21"/>
        <v>1620300</v>
      </c>
      <c r="X206" s="2">
        <f t="shared" si="21"/>
        <v>3338100</v>
      </c>
      <c r="Y206" s="2" cm="1">
        <f t="array" ref="Y206">_xlfn.XLOOKUP(Y$1&amp;$R206,$C$3:$C$1662&amp;$D$3:$D$1662,$E$3:$E$1662,0,0,1)</f>
        <v>3500</v>
      </c>
      <c r="Z206" s="2" cm="1">
        <f t="array" ref="Z206">_xlfn.XLOOKUP(Z$1&amp;$R206,$C$3:$C$1662&amp;$D$3:$D$1662,$E$3:$E$1662,0,0,1)</f>
        <v>400</v>
      </c>
      <c r="AA206" s="2" cm="1">
        <f t="array" ref="AA206">_xlfn.XLOOKUP(AA$1&amp;$R206,$C$3:$C$1662&amp;$D$3:$D$1662,$E$3:$E$1662,0,0,1)</f>
        <v>2000</v>
      </c>
      <c r="AB206" s="2" cm="1">
        <f t="array" ref="AB206">_xlfn.XLOOKUP(AB$1&amp;$R206,$C$3:$C$1662&amp;$D$3:$D$1662,$E$3:$E$1662,0,0,1)</f>
        <v>1300</v>
      </c>
      <c r="AC206" s="2" cm="1">
        <f t="array" ref="AC206">_xlfn.XLOOKUP(AC$1&amp;$R206,$C$3:$C$1662&amp;$D$3:$D$1662,$E$3:$E$1662,0,0,1)</f>
        <v>2100</v>
      </c>
    </row>
    <row r="207" spans="3:29" x14ac:dyDescent="0.4">
      <c r="C207" t="s">
        <v>804</v>
      </c>
      <c r="D207" t="s">
        <v>407</v>
      </c>
      <c r="E207">
        <v>3900</v>
      </c>
      <c r="R207" t="s">
        <v>102</v>
      </c>
      <c r="S207" s="2">
        <f t="shared" si="20"/>
        <v>1321680</v>
      </c>
      <c r="T207" s="2">
        <f t="shared" si="21"/>
        <v>385600</v>
      </c>
      <c r="U207" s="2">
        <f t="shared" si="21"/>
        <v>361800</v>
      </c>
      <c r="V207" s="2">
        <f t="shared" si="21"/>
        <v>900600</v>
      </c>
      <c r="W207" s="2">
        <f t="shared" si="21"/>
        <v>1621300</v>
      </c>
      <c r="X207" s="2">
        <f t="shared" si="21"/>
        <v>3339100</v>
      </c>
      <c r="Y207" s="2" cm="1">
        <f t="array" ref="Y207">_xlfn.XLOOKUP(Y$1&amp;$R207,$C$3:$C$1662&amp;$D$3:$D$1662,$E$3:$E$1662,0,0,1)</f>
        <v>800</v>
      </c>
      <c r="Z207" s="2" cm="1">
        <f t="array" ref="Z207">_xlfn.XLOOKUP(Z$1&amp;$R207,$C$3:$C$1662&amp;$D$3:$D$1662,$E$3:$E$1662,0,0,1)</f>
        <v>1800</v>
      </c>
      <c r="AA207" s="2" cm="1">
        <f t="array" ref="AA207">_xlfn.XLOOKUP(AA$1&amp;$R207,$C$3:$C$1662&amp;$D$3:$D$1662,$E$3:$E$1662,0,0,1)</f>
        <v>1900</v>
      </c>
      <c r="AB207" s="2" cm="1">
        <f t="array" ref="AB207">_xlfn.XLOOKUP(AB$1&amp;$R207,$C$3:$C$1662&amp;$D$3:$D$1662,$E$3:$E$1662,0,0,1)</f>
        <v>1000</v>
      </c>
      <c r="AC207" s="2" cm="1">
        <f t="array" ref="AC207">_xlfn.XLOOKUP(AC$1&amp;$R207,$C$3:$C$1662&amp;$D$3:$D$1662,$E$3:$E$1662,0,0,1)</f>
        <v>1000</v>
      </c>
    </row>
    <row r="208" spans="3:29" x14ac:dyDescent="0.4">
      <c r="C208" t="s">
        <v>804</v>
      </c>
      <c r="D208" t="s">
        <v>408</v>
      </c>
      <c r="E208">
        <v>2100</v>
      </c>
      <c r="R208" t="s">
        <v>225</v>
      </c>
      <c r="S208" s="2">
        <f t="shared" si="20"/>
        <v>1323040</v>
      </c>
      <c r="T208" s="2">
        <f t="shared" si="21"/>
        <v>386800</v>
      </c>
      <c r="U208" s="2">
        <f t="shared" si="21"/>
        <v>361900</v>
      </c>
      <c r="V208" s="2">
        <f t="shared" si="21"/>
        <v>902900</v>
      </c>
      <c r="W208" s="2">
        <f t="shared" si="21"/>
        <v>1622500</v>
      </c>
      <c r="X208" s="2">
        <f t="shared" si="21"/>
        <v>3341100</v>
      </c>
      <c r="Y208" s="2" cm="1">
        <f t="array" ref="Y208">_xlfn.XLOOKUP(Y$1&amp;$R208,$C$3:$C$1662&amp;$D$3:$D$1662,$E$3:$E$1662,0,0,1)</f>
        <v>1200</v>
      </c>
      <c r="Z208" s="2" cm="1">
        <f t="array" ref="Z208">_xlfn.XLOOKUP(Z$1&amp;$R208,$C$3:$C$1662&amp;$D$3:$D$1662,$E$3:$E$1662,0,0,1)</f>
        <v>100</v>
      </c>
      <c r="AA208" s="2" cm="1">
        <f t="array" ref="AA208">_xlfn.XLOOKUP(AA$1&amp;$R208,$C$3:$C$1662&amp;$D$3:$D$1662,$E$3:$E$1662,0,0,1)</f>
        <v>2300</v>
      </c>
      <c r="AB208" s="2" cm="1">
        <f t="array" ref="AB208">_xlfn.XLOOKUP(AB$1&amp;$R208,$C$3:$C$1662&amp;$D$3:$D$1662,$E$3:$E$1662,0,0,1)</f>
        <v>1200</v>
      </c>
      <c r="AC208" s="2" cm="1">
        <f t="array" ref="AC208">_xlfn.XLOOKUP(AC$1&amp;$R208,$C$3:$C$1662&amp;$D$3:$D$1662,$E$3:$E$1662,0,0,1)</f>
        <v>2000</v>
      </c>
    </row>
    <row r="209" spans="3:29" x14ac:dyDescent="0.4">
      <c r="C209" t="s">
        <v>804</v>
      </c>
      <c r="D209" t="s">
        <v>409</v>
      </c>
      <c r="E209">
        <v>1000</v>
      </c>
      <c r="R209" t="s">
        <v>97</v>
      </c>
      <c r="S209" s="2">
        <f t="shared" si="20"/>
        <v>1326640</v>
      </c>
      <c r="T209" s="2">
        <f t="shared" si="21"/>
        <v>387600</v>
      </c>
      <c r="U209" s="2">
        <f t="shared" si="21"/>
        <v>364000</v>
      </c>
      <c r="V209" s="2">
        <f t="shared" si="21"/>
        <v>913500</v>
      </c>
      <c r="W209" s="2">
        <f t="shared" si="21"/>
        <v>1623200</v>
      </c>
      <c r="X209" s="2">
        <f t="shared" si="21"/>
        <v>3344900</v>
      </c>
      <c r="Y209" s="2" cm="1">
        <f t="array" ref="Y209">_xlfn.XLOOKUP(Y$1&amp;$R209,$C$3:$C$1662&amp;$D$3:$D$1662,$E$3:$E$1662,0,0,1)</f>
        <v>800</v>
      </c>
      <c r="Z209" s="2" cm="1">
        <f t="array" ref="Z209">_xlfn.XLOOKUP(Z$1&amp;$R209,$C$3:$C$1662&amp;$D$3:$D$1662,$E$3:$E$1662,0,0,1)</f>
        <v>2100</v>
      </c>
      <c r="AA209" s="2" cm="1">
        <f t="array" ref="AA209">_xlfn.XLOOKUP(AA$1&amp;$R209,$C$3:$C$1662&amp;$D$3:$D$1662,$E$3:$E$1662,0,0,1)</f>
        <v>10600</v>
      </c>
      <c r="AB209" s="2" cm="1">
        <f t="array" ref="AB209">_xlfn.XLOOKUP(AB$1&amp;$R209,$C$3:$C$1662&amp;$D$3:$D$1662,$E$3:$E$1662,0,0,1)</f>
        <v>700</v>
      </c>
      <c r="AC209" s="2" cm="1">
        <f t="array" ref="AC209">_xlfn.XLOOKUP(AC$1&amp;$R209,$C$3:$C$1662&amp;$D$3:$D$1662,$E$3:$E$1662,0,0,1)</f>
        <v>3800</v>
      </c>
    </row>
    <row r="210" spans="3:29" x14ac:dyDescent="0.4">
      <c r="C210" t="s">
        <v>804</v>
      </c>
      <c r="D210" t="s">
        <v>410</v>
      </c>
      <c r="E210">
        <v>2000</v>
      </c>
      <c r="R210" t="s">
        <v>65</v>
      </c>
      <c r="S210" s="2">
        <f t="shared" si="20"/>
        <v>1327900</v>
      </c>
      <c r="T210" s="2">
        <f t="shared" si="21"/>
        <v>387600</v>
      </c>
      <c r="U210" s="2">
        <f t="shared" si="21"/>
        <v>366000</v>
      </c>
      <c r="V210" s="2">
        <f t="shared" si="21"/>
        <v>913700</v>
      </c>
      <c r="W210" s="2">
        <f t="shared" si="21"/>
        <v>1624200</v>
      </c>
      <c r="X210" s="2">
        <f t="shared" si="21"/>
        <v>3348000</v>
      </c>
      <c r="Y210" s="2" cm="1">
        <f t="array" ref="Y210">_xlfn.XLOOKUP(Y$1&amp;$R210,$C$3:$C$1662&amp;$D$3:$D$1662,$E$3:$E$1662,0,0,1)</f>
        <v>0</v>
      </c>
      <c r="Z210" s="2" cm="1">
        <f t="array" ref="Z210">_xlfn.XLOOKUP(Z$1&amp;$R210,$C$3:$C$1662&amp;$D$3:$D$1662,$E$3:$E$1662,0,0,1)</f>
        <v>2000</v>
      </c>
      <c r="AA210" s="2" cm="1">
        <f t="array" ref="AA210">_xlfn.XLOOKUP(AA$1&amp;$R210,$C$3:$C$1662&amp;$D$3:$D$1662,$E$3:$E$1662,0,0,1)</f>
        <v>200</v>
      </c>
      <c r="AB210" s="2" cm="1">
        <f t="array" ref="AB210">_xlfn.XLOOKUP(AB$1&amp;$R210,$C$3:$C$1662&amp;$D$3:$D$1662,$E$3:$E$1662,0,0,1)</f>
        <v>1000</v>
      </c>
      <c r="AC210" s="2" cm="1">
        <f t="array" ref="AC210">_xlfn.XLOOKUP(AC$1&amp;$R210,$C$3:$C$1662&amp;$D$3:$D$1662,$E$3:$E$1662,0,0,1)</f>
        <v>3100</v>
      </c>
    </row>
    <row r="211" spans="3:29" x14ac:dyDescent="0.4">
      <c r="C211" t="s">
        <v>804</v>
      </c>
      <c r="D211" t="s">
        <v>411</v>
      </c>
      <c r="E211">
        <v>3800</v>
      </c>
      <c r="R211" t="s">
        <v>163</v>
      </c>
      <c r="S211" s="2">
        <f t="shared" si="20"/>
        <v>1337380</v>
      </c>
      <c r="T211" s="2">
        <f t="shared" si="21"/>
        <v>389600</v>
      </c>
      <c r="U211" s="2">
        <f t="shared" si="21"/>
        <v>371600</v>
      </c>
      <c r="V211" s="2">
        <f t="shared" si="21"/>
        <v>915700</v>
      </c>
      <c r="W211" s="2">
        <f t="shared" si="21"/>
        <v>1625700</v>
      </c>
      <c r="X211" s="2">
        <f t="shared" si="21"/>
        <v>3384300</v>
      </c>
      <c r="Y211" s="2" cm="1">
        <f t="array" ref="Y211">_xlfn.XLOOKUP(Y$1&amp;$R211,$C$3:$C$1662&amp;$D$3:$D$1662,$E$3:$E$1662,0,0,1)</f>
        <v>2000</v>
      </c>
      <c r="Z211" s="2" cm="1">
        <f t="array" ref="Z211">_xlfn.XLOOKUP(Z$1&amp;$R211,$C$3:$C$1662&amp;$D$3:$D$1662,$E$3:$E$1662,0,0,1)</f>
        <v>5600</v>
      </c>
      <c r="AA211" s="2" cm="1">
        <f t="array" ref="AA211">_xlfn.XLOOKUP(AA$1&amp;$R211,$C$3:$C$1662&amp;$D$3:$D$1662,$E$3:$E$1662,0,0,1)</f>
        <v>2000</v>
      </c>
      <c r="AB211" s="2" cm="1">
        <f t="array" ref="AB211">_xlfn.XLOOKUP(AB$1&amp;$R211,$C$3:$C$1662&amp;$D$3:$D$1662,$E$3:$E$1662,0,0,1)</f>
        <v>1500</v>
      </c>
      <c r="AC211" s="2" cm="1">
        <f t="array" ref="AC211">_xlfn.XLOOKUP(AC$1&amp;$R211,$C$3:$C$1662&amp;$D$3:$D$1662,$E$3:$E$1662,0,0,1)</f>
        <v>36300</v>
      </c>
    </row>
    <row r="212" spans="3:29" x14ac:dyDescent="0.4">
      <c r="C212" t="s">
        <v>804</v>
      </c>
      <c r="D212" t="s">
        <v>412</v>
      </c>
      <c r="E212">
        <v>3100</v>
      </c>
      <c r="R212" t="s">
        <v>221</v>
      </c>
      <c r="S212" s="2">
        <f t="shared" si="20"/>
        <v>1347680</v>
      </c>
      <c r="T212" s="2">
        <f t="shared" ref="T212:X227" si="22">T211+Y212</f>
        <v>406400</v>
      </c>
      <c r="U212" s="2">
        <f t="shared" si="22"/>
        <v>379500</v>
      </c>
      <c r="V212" s="2">
        <f t="shared" si="22"/>
        <v>917300</v>
      </c>
      <c r="W212" s="2">
        <f t="shared" si="22"/>
        <v>1630100</v>
      </c>
      <c r="X212" s="2">
        <f t="shared" si="22"/>
        <v>3405100</v>
      </c>
      <c r="Y212" s="2" cm="1">
        <f t="array" ref="Y212">_xlfn.XLOOKUP(Y$1&amp;$R212,$C$3:$C$1662&amp;$D$3:$D$1662,$E$3:$E$1662,0,0,1)</f>
        <v>16800</v>
      </c>
      <c r="Z212" s="2" cm="1">
        <f t="array" ref="Z212">_xlfn.XLOOKUP(Z$1&amp;$R212,$C$3:$C$1662&amp;$D$3:$D$1662,$E$3:$E$1662,0,0,1)</f>
        <v>7900</v>
      </c>
      <c r="AA212" s="2" cm="1">
        <f t="array" ref="AA212">_xlfn.XLOOKUP(AA$1&amp;$R212,$C$3:$C$1662&amp;$D$3:$D$1662,$E$3:$E$1662,0,0,1)</f>
        <v>1600</v>
      </c>
      <c r="AB212" s="2" cm="1">
        <f t="array" ref="AB212">_xlfn.XLOOKUP(AB$1&amp;$R212,$C$3:$C$1662&amp;$D$3:$D$1662,$E$3:$E$1662,0,0,1)</f>
        <v>4400</v>
      </c>
      <c r="AC212" s="2" cm="1">
        <f t="array" ref="AC212">_xlfn.XLOOKUP(AC$1&amp;$R212,$C$3:$C$1662&amp;$D$3:$D$1662,$E$3:$E$1662,0,0,1)</f>
        <v>20800</v>
      </c>
    </row>
    <row r="213" spans="3:29" x14ac:dyDescent="0.4">
      <c r="C213" t="s">
        <v>804</v>
      </c>
      <c r="D213" t="s">
        <v>413</v>
      </c>
      <c r="E213">
        <v>36300</v>
      </c>
      <c r="R213" t="s">
        <v>236</v>
      </c>
      <c r="S213" s="2">
        <f t="shared" si="20"/>
        <v>1355020</v>
      </c>
      <c r="T213" s="2">
        <f t="shared" si="22"/>
        <v>409500</v>
      </c>
      <c r="U213" s="2">
        <f t="shared" si="22"/>
        <v>380900</v>
      </c>
      <c r="V213" s="2">
        <f t="shared" si="22"/>
        <v>918800</v>
      </c>
      <c r="W213" s="2">
        <f t="shared" si="22"/>
        <v>1631400</v>
      </c>
      <c r="X213" s="2">
        <f t="shared" si="22"/>
        <v>3434500</v>
      </c>
      <c r="Y213" s="2" cm="1">
        <f t="array" ref="Y213">_xlfn.XLOOKUP(Y$1&amp;$R213,$C$3:$C$1662&amp;$D$3:$D$1662,$E$3:$E$1662,0,0,1)</f>
        <v>3100</v>
      </c>
      <c r="Z213" s="2" cm="1">
        <f t="array" ref="Z213">_xlfn.XLOOKUP(Z$1&amp;$R213,$C$3:$C$1662&amp;$D$3:$D$1662,$E$3:$E$1662,0,0,1)</f>
        <v>1400</v>
      </c>
      <c r="AA213" s="2" cm="1">
        <f t="array" ref="AA213">_xlfn.XLOOKUP(AA$1&amp;$R213,$C$3:$C$1662&amp;$D$3:$D$1662,$E$3:$E$1662,0,0,1)</f>
        <v>1500</v>
      </c>
      <c r="AB213" s="2" cm="1">
        <f t="array" ref="AB213">_xlfn.XLOOKUP(AB$1&amp;$R213,$C$3:$C$1662&amp;$D$3:$D$1662,$E$3:$E$1662,0,0,1)</f>
        <v>1300</v>
      </c>
      <c r="AC213" s="2" cm="1">
        <f t="array" ref="AC213">_xlfn.XLOOKUP(AC$1&amp;$R213,$C$3:$C$1662&amp;$D$3:$D$1662,$E$3:$E$1662,0,0,1)</f>
        <v>29400</v>
      </c>
    </row>
    <row r="214" spans="3:29" x14ac:dyDescent="0.4">
      <c r="C214" t="s">
        <v>804</v>
      </c>
      <c r="D214" t="s">
        <v>414</v>
      </c>
      <c r="E214">
        <v>20800</v>
      </c>
      <c r="R214" t="s">
        <v>199</v>
      </c>
      <c r="S214" s="2">
        <f t="shared" si="20"/>
        <v>1362560</v>
      </c>
      <c r="T214" s="2">
        <f t="shared" si="22"/>
        <v>416000</v>
      </c>
      <c r="U214" s="2">
        <f t="shared" si="22"/>
        <v>389700</v>
      </c>
      <c r="V214" s="2">
        <f t="shared" si="22"/>
        <v>922700</v>
      </c>
      <c r="W214" s="2">
        <f t="shared" si="22"/>
        <v>1642300</v>
      </c>
      <c r="X214" s="2">
        <f t="shared" si="22"/>
        <v>3442100</v>
      </c>
      <c r="Y214" s="2" cm="1">
        <f t="array" ref="Y214">_xlfn.XLOOKUP(Y$1&amp;$R214,$C$3:$C$1662&amp;$D$3:$D$1662,$E$3:$E$1662,0,0,1)</f>
        <v>6500</v>
      </c>
      <c r="Z214" s="2" cm="1">
        <f t="array" ref="Z214">_xlfn.XLOOKUP(Z$1&amp;$R214,$C$3:$C$1662&amp;$D$3:$D$1662,$E$3:$E$1662,0,0,1)</f>
        <v>8800</v>
      </c>
      <c r="AA214" s="2" cm="1">
        <f t="array" ref="AA214">_xlfn.XLOOKUP(AA$1&amp;$R214,$C$3:$C$1662&amp;$D$3:$D$1662,$E$3:$E$1662,0,0,1)</f>
        <v>3900</v>
      </c>
      <c r="AB214" s="2" cm="1">
        <f t="array" ref="AB214">_xlfn.XLOOKUP(AB$1&amp;$R214,$C$3:$C$1662&amp;$D$3:$D$1662,$E$3:$E$1662,0,0,1)</f>
        <v>10900</v>
      </c>
      <c r="AC214" s="2" cm="1">
        <f t="array" ref="AC214">_xlfn.XLOOKUP(AC$1&amp;$R214,$C$3:$C$1662&amp;$D$3:$D$1662,$E$3:$E$1662,0,0,1)</f>
        <v>7600</v>
      </c>
    </row>
    <row r="215" spans="3:29" x14ac:dyDescent="0.4">
      <c r="C215" t="s">
        <v>804</v>
      </c>
      <c r="D215" t="s">
        <v>415</v>
      </c>
      <c r="E215">
        <v>29400</v>
      </c>
      <c r="R215" t="s">
        <v>264</v>
      </c>
      <c r="S215" s="2">
        <f t="shared" si="20"/>
        <v>1370120</v>
      </c>
      <c r="T215" s="2">
        <f t="shared" si="22"/>
        <v>421300</v>
      </c>
      <c r="U215" s="2">
        <f t="shared" si="22"/>
        <v>395900</v>
      </c>
      <c r="V215" s="2">
        <f t="shared" si="22"/>
        <v>923500</v>
      </c>
      <c r="W215" s="2">
        <f t="shared" si="22"/>
        <v>1652500</v>
      </c>
      <c r="X215" s="2">
        <f t="shared" si="22"/>
        <v>3457400</v>
      </c>
      <c r="Y215" s="2" cm="1">
        <f t="array" ref="Y215">_xlfn.XLOOKUP(Y$1&amp;$R215,$C$3:$C$1662&amp;$D$3:$D$1662,$E$3:$E$1662,0,0,1)</f>
        <v>5300</v>
      </c>
      <c r="Z215" s="2" cm="1">
        <f t="array" ref="Z215">_xlfn.XLOOKUP(Z$1&amp;$R215,$C$3:$C$1662&amp;$D$3:$D$1662,$E$3:$E$1662,0,0,1)</f>
        <v>6200</v>
      </c>
      <c r="AA215" s="2" cm="1">
        <f t="array" ref="AA215">_xlfn.XLOOKUP(AA$1&amp;$R215,$C$3:$C$1662&amp;$D$3:$D$1662,$E$3:$E$1662,0,0,1)</f>
        <v>800</v>
      </c>
      <c r="AB215" s="2" cm="1">
        <f t="array" ref="AB215">_xlfn.XLOOKUP(AB$1&amp;$R215,$C$3:$C$1662&amp;$D$3:$D$1662,$E$3:$E$1662,0,0,1)</f>
        <v>10200</v>
      </c>
      <c r="AC215" s="2" cm="1">
        <f t="array" ref="AC215">_xlfn.XLOOKUP(AC$1&amp;$R215,$C$3:$C$1662&amp;$D$3:$D$1662,$E$3:$E$1662,0,0,1)</f>
        <v>15300</v>
      </c>
    </row>
    <row r="216" spans="3:29" x14ac:dyDescent="0.4">
      <c r="C216" t="s">
        <v>804</v>
      </c>
      <c r="D216" t="s">
        <v>416</v>
      </c>
      <c r="E216">
        <v>7600</v>
      </c>
      <c r="R216" t="s">
        <v>90</v>
      </c>
      <c r="S216" s="2">
        <f t="shared" si="20"/>
        <v>1377620</v>
      </c>
      <c r="T216" s="2">
        <f t="shared" si="22"/>
        <v>422600</v>
      </c>
      <c r="U216" s="2">
        <f t="shared" si="22"/>
        <v>406600</v>
      </c>
      <c r="V216" s="2">
        <f t="shared" si="22"/>
        <v>924300</v>
      </c>
      <c r="W216" s="2">
        <f t="shared" si="22"/>
        <v>1656000</v>
      </c>
      <c r="X216" s="2">
        <f t="shared" si="22"/>
        <v>3478600</v>
      </c>
      <c r="Y216" s="2" cm="1">
        <f t="array" ref="Y216">_xlfn.XLOOKUP(Y$1&amp;$R216,$C$3:$C$1662&amp;$D$3:$D$1662,$E$3:$E$1662,0,0,1)</f>
        <v>1300</v>
      </c>
      <c r="Z216" s="2" cm="1">
        <f t="array" ref="Z216">_xlfn.XLOOKUP(Z$1&amp;$R216,$C$3:$C$1662&amp;$D$3:$D$1662,$E$3:$E$1662,0,0,1)</f>
        <v>10700</v>
      </c>
      <c r="AA216" s="2" cm="1">
        <f t="array" ref="AA216">_xlfn.XLOOKUP(AA$1&amp;$R216,$C$3:$C$1662&amp;$D$3:$D$1662,$E$3:$E$1662,0,0,1)</f>
        <v>800</v>
      </c>
      <c r="AB216" s="2" cm="1">
        <f t="array" ref="AB216">_xlfn.XLOOKUP(AB$1&amp;$R216,$C$3:$C$1662&amp;$D$3:$D$1662,$E$3:$E$1662,0,0,1)</f>
        <v>3500</v>
      </c>
      <c r="AC216" s="2" cm="1">
        <f t="array" ref="AC216">_xlfn.XLOOKUP(AC$1&amp;$R216,$C$3:$C$1662&amp;$D$3:$D$1662,$E$3:$E$1662,0,0,1)</f>
        <v>21200</v>
      </c>
    </row>
    <row r="217" spans="3:29" x14ac:dyDescent="0.4">
      <c r="C217" t="s">
        <v>804</v>
      </c>
      <c r="D217" t="s">
        <v>417</v>
      </c>
      <c r="E217">
        <v>15300</v>
      </c>
      <c r="R217" t="s">
        <v>156</v>
      </c>
      <c r="S217" s="2">
        <f t="shared" si="20"/>
        <v>1382660</v>
      </c>
      <c r="T217" s="2">
        <f t="shared" si="22"/>
        <v>423400</v>
      </c>
      <c r="U217" s="2">
        <f t="shared" si="22"/>
        <v>409900</v>
      </c>
      <c r="V217" s="2">
        <f t="shared" si="22"/>
        <v>929900</v>
      </c>
      <c r="W217" s="2">
        <f t="shared" si="22"/>
        <v>1662000</v>
      </c>
      <c r="X217" s="2">
        <f t="shared" si="22"/>
        <v>3488100</v>
      </c>
      <c r="Y217" s="2" cm="1">
        <f t="array" ref="Y217">_xlfn.XLOOKUP(Y$1&amp;$R217,$C$3:$C$1662&amp;$D$3:$D$1662,$E$3:$E$1662,0,0,1)</f>
        <v>800</v>
      </c>
      <c r="Z217" s="2" cm="1">
        <f t="array" ref="Z217">_xlfn.XLOOKUP(Z$1&amp;$R217,$C$3:$C$1662&amp;$D$3:$D$1662,$E$3:$E$1662,0,0,1)</f>
        <v>3300</v>
      </c>
      <c r="AA217" s="2" cm="1">
        <f t="array" ref="AA217">_xlfn.XLOOKUP(AA$1&amp;$R217,$C$3:$C$1662&amp;$D$3:$D$1662,$E$3:$E$1662,0,0,1)</f>
        <v>5600</v>
      </c>
      <c r="AB217" s="2" cm="1">
        <f t="array" ref="AB217">_xlfn.XLOOKUP(AB$1&amp;$R217,$C$3:$C$1662&amp;$D$3:$D$1662,$E$3:$E$1662,0,0,1)</f>
        <v>6000</v>
      </c>
      <c r="AC217" s="2" cm="1">
        <f t="array" ref="AC217">_xlfn.XLOOKUP(AC$1&amp;$R217,$C$3:$C$1662&amp;$D$3:$D$1662,$E$3:$E$1662,0,0,1)</f>
        <v>9500</v>
      </c>
    </row>
    <row r="218" spans="3:29" x14ac:dyDescent="0.4">
      <c r="C218" t="s">
        <v>804</v>
      </c>
      <c r="D218" t="s">
        <v>418</v>
      </c>
      <c r="E218">
        <v>21200</v>
      </c>
      <c r="R218" t="s">
        <v>272</v>
      </c>
      <c r="S218" s="2">
        <f t="shared" si="20"/>
        <v>1388120</v>
      </c>
      <c r="T218" s="2">
        <f t="shared" si="22"/>
        <v>428700</v>
      </c>
      <c r="U218" s="2">
        <f t="shared" si="22"/>
        <v>415500</v>
      </c>
      <c r="V218" s="2">
        <f t="shared" si="22"/>
        <v>936100</v>
      </c>
      <c r="W218" s="2">
        <f t="shared" si="22"/>
        <v>1663700</v>
      </c>
      <c r="X218" s="2">
        <f t="shared" si="22"/>
        <v>3496600</v>
      </c>
      <c r="Y218" s="2" cm="1">
        <f t="array" ref="Y218">_xlfn.XLOOKUP(Y$1&amp;$R218,$C$3:$C$1662&amp;$D$3:$D$1662,$E$3:$E$1662,0,0,1)</f>
        <v>5300</v>
      </c>
      <c r="Z218" s="2" cm="1">
        <f t="array" ref="Z218">_xlfn.XLOOKUP(Z$1&amp;$R218,$C$3:$C$1662&amp;$D$3:$D$1662,$E$3:$E$1662,0,0,1)</f>
        <v>5600</v>
      </c>
      <c r="AA218" s="2" cm="1">
        <f t="array" ref="AA218">_xlfn.XLOOKUP(AA$1&amp;$R218,$C$3:$C$1662&amp;$D$3:$D$1662,$E$3:$E$1662,0,0,1)</f>
        <v>6200</v>
      </c>
      <c r="AB218" s="2" cm="1">
        <f t="array" ref="AB218">_xlfn.XLOOKUP(AB$1&amp;$R218,$C$3:$C$1662&amp;$D$3:$D$1662,$E$3:$E$1662,0,0,1)</f>
        <v>1700</v>
      </c>
      <c r="AC218" s="2" cm="1">
        <f t="array" ref="AC218">_xlfn.XLOOKUP(AC$1&amp;$R218,$C$3:$C$1662&amp;$D$3:$D$1662,$E$3:$E$1662,0,0,1)</f>
        <v>8500</v>
      </c>
    </row>
    <row r="219" spans="3:29" x14ac:dyDescent="0.4">
      <c r="C219" t="s">
        <v>804</v>
      </c>
      <c r="D219" t="s">
        <v>419</v>
      </c>
      <c r="E219">
        <v>9500</v>
      </c>
      <c r="R219" t="s">
        <v>253</v>
      </c>
      <c r="S219" s="2">
        <f t="shared" si="20"/>
        <v>1391760</v>
      </c>
      <c r="T219" s="2">
        <f t="shared" si="22"/>
        <v>430600</v>
      </c>
      <c r="U219" s="2">
        <f t="shared" si="22"/>
        <v>419100</v>
      </c>
      <c r="V219" s="2">
        <f t="shared" si="22"/>
        <v>937200</v>
      </c>
      <c r="W219" s="2">
        <f t="shared" si="22"/>
        <v>1664500</v>
      </c>
      <c r="X219" s="2">
        <f t="shared" si="22"/>
        <v>3507400</v>
      </c>
      <c r="Y219" s="2" cm="1">
        <f t="array" ref="Y219">_xlfn.XLOOKUP(Y$1&amp;$R219,$C$3:$C$1662&amp;$D$3:$D$1662,$E$3:$E$1662,0,0,1)</f>
        <v>1900</v>
      </c>
      <c r="Z219" s="2" cm="1">
        <f t="array" ref="Z219">_xlfn.XLOOKUP(Z$1&amp;$R219,$C$3:$C$1662&amp;$D$3:$D$1662,$E$3:$E$1662,0,0,1)</f>
        <v>3600</v>
      </c>
      <c r="AA219" s="2" cm="1">
        <f t="array" ref="AA219">_xlfn.XLOOKUP(AA$1&amp;$R219,$C$3:$C$1662&amp;$D$3:$D$1662,$E$3:$E$1662,0,0,1)</f>
        <v>1100</v>
      </c>
      <c r="AB219" s="2" cm="1">
        <f t="array" ref="AB219">_xlfn.XLOOKUP(AB$1&amp;$R219,$C$3:$C$1662&amp;$D$3:$D$1662,$E$3:$E$1662,0,0,1)</f>
        <v>800</v>
      </c>
      <c r="AC219" s="2" cm="1">
        <f t="array" ref="AC219">_xlfn.XLOOKUP(AC$1&amp;$R219,$C$3:$C$1662&amp;$D$3:$D$1662,$E$3:$E$1662,0,0,1)</f>
        <v>10800</v>
      </c>
    </row>
    <row r="220" spans="3:29" x14ac:dyDescent="0.4">
      <c r="C220" t="s">
        <v>804</v>
      </c>
      <c r="D220" t="s">
        <v>420</v>
      </c>
      <c r="E220">
        <v>8500</v>
      </c>
      <c r="R220" t="s">
        <v>261</v>
      </c>
      <c r="S220" s="2">
        <f t="shared" si="20"/>
        <v>1395100</v>
      </c>
      <c r="T220" s="2">
        <f t="shared" si="22"/>
        <v>440200</v>
      </c>
      <c r="U220" s="2">
        <f t="shared" si="22"/>
        <v>420000</v>
      </c>
      <c r="V220" s="2">
        <f t="shared" si="22"/>
        <v>937500</v>
      </c>
      <c r="W220" s="2">
        <f t="shared" si="22"/>
        <v>1667700</v>
      </c>
      <c r="X220" s="2">
        <f t="shared" si="22"/>
        <v>3510100</v>
      </c>
      <c r="Y220" s="2" cm="1">
        <f t="array" ref="Y220">_xlfn.XLOOKUP(Y$1&amp;$R220,$C$3:$C$1662&amp;$D$3:$D$1662,$E$3:$E$1662,0,0,1)</f>
        <v>9600</v>
      </c>
      <c r="Z220" s="2" cm="1">
        <f t="array" ref="Z220">_xlfn.XLOOKUP(Z$1&amp;$R220,$C$3:$C$1662&amp;$D$3:$D$1662,$E$3:$E$1662,0,0,1)</f>
        <v>900</v>
      </c>
      <c r="AA220" s="2" cm="1">
        <f t="array" ref="AA220">_xlfn.XLOOKUP(AA$1&amp;$R220,$C$3:$C$1662&amp;$D$3:$D$1662,$E$3:$E$1662,0,0,1)</f>
        <v>300</v>
      </c>
      <c r="AB220" s="2" cm="1">
        <f t="array" ref="AB220">_xlfn.XLOOKUP(AB$1&amp;$R220,$C$3:$C$1662&amp;$D$3:$D$1662,$E$3:$E$1662,0,0,1)</f>
        <v>3200</v>
      </c>
      <c r="AC220" s="2" cm="1">
        <f t="array" ref="AC220">_xlfn.XLOOKUP(AC$1&amp;$R220,$C$3:$C$1662&amp;$D$3:$D$1662,$E$3:$E$1662,0,0,1)</f>
        <v>2700</v>
      </c>
    </row>
    <row r="221" spans="3:29" x14ac:dyDescent="0.4">
      <c r="C221" t="s">
        <v>804</v>
      </c>
      <c r="D221" t="s">
        <v>421</v>
      </c>
      <c r="E221">
        <v>10800</v>
      </c>
      <c r="R221" t="s">
        <v>123</v>
      </c>
      <c r="S221" s="2">
        <f t="shared" si="20"/>
        <v>1397440</v>
      </c>
      <c r="T221" s="2">
        <f t="shared" si="22"/>
        <v>442800</v>
      </c>
      <c r="U221" s="2">
        <f t="shared" si="22"/>
        <v>421300</v>
      </c>
      <c r="V221" s="2">
        <f t="shared" si="22"/>
        <v>939000</v>
      </c>
      <c r="W221" s="2">
        <f t="shared" si="22"/>
        <v>1669600</v>
      </c>
      <c r="X221" s="2">
        <f t="shared" si="22"/>
        <v>3514500</v>
      </c>
      <c r="Y221" s="2" cm="1">
        <f t="array" ref="Y221">_xlfn.XLOOKUP(Y$1&amp;$R221,$C$3:$C$1662&amp;$D$3:$D$1662,$E$3:$E$1662,0,0,1)</f>
        <v>2600</v>
      </c>
      <c r="Z221" s="2" cm="1">
        <f t="array" ref="Z221">_xlfn.XLOOKUP(Z$1&amp;$R221,$C$3:$C$1662&amp;$D$3:$D$1662,$E$3:$E$1662,0,0,1)</f>
        <v>1300</v>
      </c>
      <c r="AA221" s="2" cm="1">
        <f t="array" ref="AA221">_xlfn.XLOOKUP(AA$1&amp;$R221,$C$3:$C$1662&amp;$D$3:$D$1662,$E$3:$E$1662,0,0,1)</f>
        <v>1500</v>
      </c>
      <c r="AB221" s="2" cm="1">
        <f t="array" ref="AB221">_xlfn.XLOOKUP(AB$1&amp;$R221,$C$3:$C$1662&amp;$D$3:$D$1662,$E$3:$E$1662,0,0,1)</f>
        <v>1900</v>
      </c>
      <c r="AC221" s="2" cm="1">
        <f t="array" ref="AC221">_xlfn.XLOOKUP(AC$1&amp;$R221,$C$3:$C$1662&amp;$D$3:$D$1662,$E$3:$E$1662,0,0,1)</f>
        <v>4400</v>
      </c>
    </row>
    <row r="222" spans="3:29" x14ac:dyDescent="0.4">
      <c r="C222" t="s">
        <v>804</v>
      </c>
      <c r="D222" t="s">
        <v>422</v>
      </c>
      <c r="E222">
        <v>2700</v>
      </c>
      <c r="R222" t="s">
        <v>249</v>
      </c>
      <c r="S222" s="2">
        <f t="shared" si="20"/>
        <v>1403260</v>
      </c>
      <c r="T222" s="2">
        <f t="shared" si="22"/>
        <v>447600</v>
      </c>
      <c r="U222" s="2">
        <f t="shared" si="22"/>
        <v>428900</v>
      </c>
      <c r="V222" s="2">
        <f t="shared" si="22"/>
        <v>941100</v>
      </c>
      <c r="W222" s="2">
        <f t="shared" si="22"/>
        <v>1673300</v>
      </c>
      <c r="X222" s="2">
        <f t="shared" si="22"/>
        <v>3525400</v>
      </c>
      <c r="Y222" s="2" cm="1">
        <f t="array" ref="Y222">_xlfn.XLOOKUP(Y$1&amp;$R222,$C$3:$C$1662&amp;$D$3:$D$1662,$E$3:$E$1662,0,0,1)</f>
        <v>4800</v>
      </c>
      <c r="Z222" s="2" cm="1">
        <f t="array" ref="Z222">_xlfn.XLOOKUP(Z$1&amp;$R222,$C$3:$C$1662&amp;$D$3:$D$1662,$E$3:$E$1662,0,0,1)</f>
        <v>7600</v>
      </c>
      <c r="AA222" s="2" cm="1">
        <f t="array" ref="AA222">_xlfn.XLOOKUP(AA$1&amp;$R222,$C$3:$C$1662&amp;$D$3:$D$1662,$E$3:$E$1662,0,0,1)</f>
        <v>2100</v>
      </c>
      <c r="AB222" s="2" cm="1">
        <f t="array" ref="AB222">_xlfn.XLOOKUP(AB$1&amp;$R222,$C$3:$C$1662&amp;$D$3:$D$1662,$E$3:$E$1662,0,0,1)</f>
        <v>3700</v>
      </c>
      <c r="AC222" s="2" cm="1">
        <f t="array" ref="AC222">_xlfn.XLOOKUP(AC$1&amp;$R222,$C$3:$C$1662&amp;$D$3:$D$1662,$E$3:$E$1662,0,0,1)</f>
        <v>10900</v>
      </c>
    </row>
    <row r="223" spans="3:29" x14ac:dyDescent="0.4">
      <c r="C223" t="s">
        <v>804</v>
      </c>
      <c r="D223" t="s">
        <v>423</v>
      </c>
      <c r="E223">
        <v>4400</v>
      </c>
      <c r="R223" t="s">
        <v>209</v>
      </c>
      <c r="S223" s="2">
        <f t="shared" si="20"/>
        <v>1407980</v>
      </c>
      <c r="T223" s="2">
        <f t="shared" si="22"/>
        <v>453600</v>
      </c>
      <c r="U223" s="2">
        <f t="shared" si="22"/>
        <v>431600</v>
      </c>
      <c r="V223" s="2">
        <f t="shared" si="22"/>
        <v>942300</v>
      </c>
      <c r="W223" s="2">
        <f t="shared" si="22"/>
        <v>1674000</v>
      </c>
      <c r="X223" s="2">
        <f t="shared" si="22"/>
        <v>3538400</v>
      </c>
      <c r="Y223" s="2" cm="1">
        <f t="array" ref="Y223">_xlfn.XLOOKUP(Y$1&amp;$R223,$C$3:$C$1662&amp;$D$3:$D$1662,$E$3:$E$1662,0,0,1)</f>
        <v>6000</v>
      </c>
      <c r="Z223" s="2" cm="1">
        <f t="array" ref="Z223">_xlfn.XLOOKUP(Z$1&amp;$R223,$C$3:$C$1662&amp;$D$3:$D$1662,$E$3:$E$1662,0,0,1)</f>
        <v>2700</v>
      </c>
      <c r="AA223" s="2" cm="1">
        <f t="array" ref="AA223">_xlfn.XLOOKUP(AA$1&amp;$R223,$C$3:$C$1662&amp;$D$3:$D$1662,$E$3:$E$1662,0,0,1)</f>
        <v>1200</v>
      </c>
      <c r="AB223" s="2" cm="1">
        <f t="array" ref="AB223">_xlfn.XLOOKUP(AB$1&amp;$R223,$C$3:$C$1662&amp;$D$3:$D$1662,$E$3:$E$1662,0,0,1)</f>
        <v>700</v>
      </c>
      <c r="AC223" s="2" cm="1">
        <f t="array" ref="AC223">_xlfn.XLOOKUP(AC$1&amp;$R223,$C$3:$C$1662&amp;$D$3:$D$1662,$E$3:$E$1662,0,0,1)</f>
        <v>13000</v>
      </c>
    </row>
    <row r="224" spans="3:29" x14ac:dyDescent="0.4">
      <c r="C224" t="s">
        <v>804</v>
      </c>
      <c r="D224" t="s">
        <v>424</v>
      </c>
      <c r="E224">
        <v>10900</v>
      </c>
      <c r="R224" t="s">
        <v>239</v>
      </c>
      <c r="S224" s="2">
        <f t="shared" si="20"/>
        <v>1410340</v>
      </c>
      <c r="T224" s="2">
        <f t="shared" si="22"/>
        <v>455500</v>
      </c>
      <c r="U224" s="2">
        <f t="shared" si="22"/>
        <v>433700</v>
      </c>
      <c r="V224" s="2">
        <f t="shared" si="22"/>
        <v>943800</v>
      </c>
      <c r="W224" s="2">
        <f t="shared" si="22"/>
        <v>1675800</v>
      </c>
      <c r="X224" s="2">
        <f t="shared" si="22"/>
        <v>3542900</v>
      </c>
      <c r="Y224" s="2" cm="1">
        <f t="array" ref="Y224">_xlfn.XLOOKUP(Y$1&amp;$R224,$C$3:$C$1662&amp;$D$3:$D$1662,$E$3:$E$1662,0,0,1)</f>
        <v>1900</v>
      </c>
      <c r="Z224" s="2" cm="1">
        <f t="array" ref="Z224">_xlfn.XLOOKUP(Z$1&amp;$R224,$C$3:$C$1662&amp;$D$3:$D$1662,$E$3:$E$1662,0,0,1)</f>
        <v>2100</v>
      </c>
      <c r="AA224" s="2" cm="1">
        <f t="array" ref="AA224">_xlfn.XLOOKUP(AA$1&amp;$R224,$C$3:$C$1662&amp;$D$3:$D$1662,$E$3:$E$1662,0,0,1)</f>
        <v>1500</v>
      </c>
      <c r="AB224" s="2" cm="1">
        <f t="array" ref="AB224">_xlfn.XLOOKUP(AB$1&amp;$R224,$C$3:$C$1662&amp;$D$3:$D$1662,$E$3:$E$1662,0,0,1)</f>
        <v>1800</v>
      </c>
      <c r="AC224" s="2" cm="1">
        <f t="array" ref="AC224">_xlfn.XLOOKUP(AC$1&amp;$R224,$C$3:$C$1662&amp;$D$3:$D$1662,$E$3:$E$1662,0,0,1)</f>
        <v>4500</v>
      </c>
    </row>
    <row r="225" spans="3:29" x14ac:dyDescent="0.4">
      <c r="C225" t="s">
        <v>804</v>
      </c>
      <c r="D225" t="s">
        <v>425</v>
      </c>
      <c r="E225">
        <v>13000</v>
      </c>
      <c r="R225" t="s">
        <v>304</v>
      </c>
      <c r="S225" s="2">
        <f t="shared" si="20"/>
        <v>1413460</v>
      </c>
      <c r="T225" s="2">
        <f t="shared" si="22"/>
        <v>459800</v>
      </c>
      <c r="U225" s="2">
        <f t="shared" si="22"/>
        <v>436500</v>
      </c>
      <c r="V225" s="2">
        <f t="shared" si="22"/>
        <v>946200</v>
      </c>
      <c r="W225" s="2">
        <f t="shared" si="22"/>
        <v>1677200</v>
      </c>
      <c r="X225" s="2">
        <f t="shared" si="22"/>
        <v>3547600</v>
      </c>
      <c r="Y225" s="2" cm="1">
        <f t="array" ref="Y225">_xlfn.XLOOKUP(Y$1&amp;$R225,$C$3:$C$1662&amp;$D$3:$D$1662,$E$3:$E$1662,0,0,1)</f>
        <v>4300</v>
      </c>
      <c r="Z225" s="2" cm="1">
        <f t="array" ref="Z225">_xlfn.XLOOKUP(Z$1&amp;$R225,$C$3:$C$1662&amp;$D$3:$D$1662,$E$3:$E$1662,0,0,1)</f>
        <v>2800</v>
      </c>
      <c r="AA225" s="2" cm="1">
        <f t="array" ref="AA225">_xlfn.XLOOKUP(AA$1&amp;$R225,$C$3:$C$1662&amp;$D$3:$D$1662,$E$3:$E$1662,0,0,1)</f>
        <v>2400</v>
      </c>
      <c r="AB225" s="2" cm="1">
        <f t="array" ref="AB225">_xlfn.XLOOKUP(AB$1&amp;$R225,$C$3:$C$1662&amp;$D$3:$D$1662,$E$3:$E$1662,0,0,1)</f>
        <v>1400</v>
      </c>
      <c r="AC225" s="2" cm="1">
        <f t="array" ref="AC225">_xlfn.XLOOKUP(AC$1&amp;$R225,$C$3:$C$1662&amp;$D$3:$D$1662,$E$3:$E$1662,0,0,1)</f>
        <v>4700</v>
      </c>
    </row>
    <row r="226" spans="3:29" x14ac:dyDescent="0.4">
      <c r="C226" t="s">
        <v>804</v>
      </c>
      <c r="D226" t="s">
        <v>426</v>
      </c>
      <c r="E226">
        <v>4500</v>
      </c>
      <c r="R226" t="s">
        <v>283</v>
      </c>
      <c r="S226" s="2">
        <f t="shared" si="20"/>
        <v>1418600</v>
      </c>
      <c r="T226" s="2">
        <f t="shared" si="22"/>
        <v>466700</v>
      </c>
      <c r="U226" s="2">
        <f t="shared" si="22"/>
        <v>437200</v>
      </c>
      <c r="V226" s="2">
        <f t="shared" si="22"/>
        <v>954300</v>
      </c>
      <c r="W226" s="2">
        <f t="shared" si="22"/>
        <v>1679600</v>
      </c>
      <c r="X226" s="2">
        <f t="shared" si="22"/>
        <v>3555200</v>
      </c>
      <c r="Y226" s="2" cm="1">
        <f t="array" ref="Y226">_xlfn.XLOOKUP(Y$1&amp;$R226,$C$3:$C$1662&amp;$D$3:$D$1662,$E$3:$E$1662,0,0,1)</f>
        <v>6900</v>
      </c>
      <c r="Z226" s="2" cm="1">
        <f t="array" ref="Z226">_xlfn.XLOOKUP(Z$1&amp;$R226,$C$3:$C$1662&amp;$D$3:$D$1662,$E$3:$E$1662,0,0,1)</f>
        <v>700</v>
      </c>
      <c r="AA226" s="2" cm="1">
        <f t="array" ref="AA226">_xlfn.XLOOKUP(AA$1&amp;$R226,$C$3:$C$1662&amp;$D$3:$D$1662,$E$3:$E$1662,0,0,1)</f>
        <v>8100</v>
      </c>
      <c r="AB226" s="2" cm="1">
        <f t="array" ref="AB226">_xlfn.XLOOKUP(AB$1&amp;$R226,$C$3:$C$1662&amp;$D$3:$D$1662,$E$3:$E$1662,0,0,1)</f>
        <v>2400</v>
      </c>
      <c r="AC226" s="2" cm="1">
        <f t="array" ref="AC226">_xlfn.XLOOKUP(AC$1&amp;$R226,$C$3:$C$1662&amp;$D$3:$D$1662,$E$3:$E$1662,0,0,1)</f>
        <v>7600</v>
      </c>
    </row>
    <row r="227" spans="3:29" x14ac:dyDescent="0.4">
      <c r="C227" t="s">
        <v>804</v>
      </c>
      <c r="D227" t="s">
        <v>427</v>
      </c>
      <c r="E227">
        <v>4700</v>
      </c>
      <c r="R227" t="s">
        <v>176</v>
      </c>
      <c r="S227" s="2">
        <f t="shared" si="20"/>
        <v>1422880</v>
      </c>
      <c r="T227" s="2">
        <f t="shared" si="22"/>
        <v>467700</v>
      </c>
      <c r="U227" s="2">
        <f t="shared" si="22"/>
        <v>438200</v>
      </c>
      <c r="V227" s="2">
        <f t="shared" si="22"/>
        <v>957800</v>
      </c>
      <c r="W227" s="2">
        <f t="shared" si="22"/>
        <v>1682300</v>
      </c>
      <c r="X227" s="2">
        <f t="shared" si="22"/>
        <v>3568400</v>
      </c>
      <c r="Y227" s="2" cm="1">
        <f t="array" ref="Y227">_xlfn.XLOOKUP(Y$1&amp;$R227,$C$3:$C$1662&amp;$D$3:$D$1662,$E$3:$E$1662,0,0,1)</f>
        <v>1000</v>
      </c>
      <c r="Z227" s="2" cm="1">
        <f t="array" ref="Z227">_xlfn.XLOOKUP(Z$1&amp;$R227,$C$3:$C$1662&amp;$D$3:$D$1662,$E$3:$E$1662,0,0,1)</f>
        <v>1000</v>
      </c>
      <c r="AA227" s="2" cm="1">
        <f t="array" ref="AA227">_xlfn.XLOOKUP(AA$1&amp;$R227,$C$3:$C$1662&amp;$D$3:$D$1662,$E$3:$E$1662,0,0,1)</f>
        <v>3500</v>
      </c>
      <c r="AB227" s="2" cm="1">
        <f t="array" ref="AB227">_xlfn.XLOOKUP(AB$1&amp;$R227,$C$3:$C$1662&amp;$D$3:$D$1662,$E$3:$E$1662,0,0,1)</f>
        <v>2700</v>
      </c>
      <c r="AC227" s="2" cm="1">
        <f t="array" ref="AC227">_xlfn.XLOOKUP(AC$1&amp;$R227,$C$3:$C$1662&amp;$D$3:$D$1662,$E$3:$E$1662,0,0,1)</f>
        <v>13200</v>
      </c>
    </row>
    <row r="228" spans="3:29" x14ac:dyDescent="0.4">
      <c r="C228" t="s">
        <v>804</v>
      </c>
      <c r="D228" t="s">
        <v>428</v>
      </c>
      <c r="E228">
        <v>7600</v>
      </c>
      <c r="R228" t="s">
        <v>117</v>
      </c>
      <c r="S228" s="2">
        <f t="shared" si="20"/>
        <v>1424980</v>
      </c>
      <c r="T228" s="2">
        <f t="shared" ref="T228:X243" si="23">T227+Y228</f>
        <v>468500</v>
      </c>
      <c r="U228" s="2">
        <f t="shared" si="23"/>
        <v>438700</v>
      </c>
      <c r="V228" s="2">
        <f t="shared" si="23"/>
        <v>958700</v>
      </c>
      <c r="W228" s="2">
        <f t="shared" si="23"/>
        <v>1687600</v>
      </c>
      <c r="X228" s="2">
        <f t="shared" si="23"/>
        <v>3571400</v>
      </c>
      <c r="Y228" s="2" cm="1">
        <f t="array" ref="Y228">_xlfn.XLOOKUP(Y$1&amp;$R228,$C$3:$C$1662&amp;$D$3:$D$1662,$E$3:$E$1662,0,0,1)</f>
        <v>800</v>
      </c>
      <c r="Z228" s="2" cm="1">
        <f t="array" ref="Z228">_xlfn.XLOOKUP(Z$1&amp;$R228,$C$3:$C$1662&amp;$D$3:$D$1662,$E$3:$E$1662,0,0,1)</f>
        <v>500</v>
      </c>
      <c r="AA228" s="2" cm="1">
        <f t="array" ref="AA228">_xlfn.XLOOKUP(AA$1&amp;$R228,$C$3:$C$1662&amp;$D$3:$D$1662,$E$3:$E$1662,0,0,1)</f>
        <v>900</v>
      </c>
      <c r="AB228" s="2" cm="1">
        <f t="array" ref="AB228">_xlfn.XLOOKUP(AB$1&amp;$R228,$C$3:$C$1662&amp;$D$3:$D$1662,$E$3:$E$1662,0,0,1)</f>
        <v>5300</v>
      </c>
      <c r="AC228" s="2" cm="1">
        <f t="array" ref="AC228">_xlfn.XLOOKUP(AC$1&amp;$R228,$C$3:$C$1662&amp;$D$3:$D$1662,$E$3:$E$1662,0,0,1)</f>
        <v>3000</v>
      </c>
    </row>
    <row r="229" spans="3:29" x14ac:dyDescent="0.4">
      <c r="C229" t="s">
        <v>804</v>
      </c>
      <c r="D229" t="s">
        <v>429</v>
      </c>
      <c r="E229">
        <v>13200</v>
      </c>
      <c r="R229" t="s">
        <v>54</v>
      </c>
      <c r="S229" s="2">
        <f t="shared" si="20"/>
        <v>1427200</v>
      </c>
      <c r="T229" s="2">
        <f t="shared" si="23"/>
        <v>469100</v>
      </c>
      <c r="U229" s="2">
        <f t="shared" si="23"/>
        <v>440800</v>
      </c>
      <c r="V229" s="2">
        <f t="shared" si="23"/>
        <v>961800</v>
      </c>
      <c r="W229" s="2">
        <f t="shared" si="23"/>
        <v>1688700</v>
      </c>
      <c r="X229" s="2">
        <f t="shared" si="23"/>
        <v>3575600</v>
      </c>
      <c r="Y229" s="2" cm="1">
        <f t="array" ref="Y229">_xlfn.XLOOKUP(Y$1&amp;$R229,$C$3:$C$1662&amp;$D$3:$D$1662,$E$3:$E$1662,0,0,1)</f>
        <v>600</v>
      </c>
      <c r="Z229" s="2" cm="1">
        <f t="array" ref="Z229">_xlfn.XLOOKUP(Z$1&amp;$R229,$C$3:$C$1662&amp;$D$3:$D$1662,$E$3:$E$1662,0,0,1)</f>
        <v>2100</v>
      </c>
      <c r="AA229" s="2" cm="1">
        <f t="array" ref="AA229">_xlfn.XLOOKUP(AA$1&amp;$R229,$C$3:$C$1662&amp;$D$3:$D$1662,$E$3:$E$1662,0,0,1)</f>
        <v>3100</v>
      </c>
      <c r="AB229" s="2" cm="1">
        <f t="array" ref="AB229">_xlfn.XLOOKUP(AB$1&amp;$R229,$C$3:$C$1662&amp;$D$3:$D$1662,$E$3:$E$1662,0,0,1)</f>
        <v>1100</v>
      </c>
      <c r="AC229" s="2" cm="1">
        <f t="array" ref="AC229">_xlfn.XLOOKUP(AC$1&amp;$R229,$C$3:$C$1662&amp;$D$3:$D$1662,$E$3:$E$1662,0,0,1)</f>
        <v>4200</v>
      </c>
    </row>
    <row r="230" spans="3:29" x14ac:dyDescent="0.4">
      <c r="C230" t="s">
        <v>804</v>
      </c>
      <c r="D230" t="s">
        <v>430</v>
      </c>
      <c r="E230">
        <v>3000</v>
      </c>
      <c r="R230" t="s">
        <v>161</v>
      </c>
      <c r="S230" s="2">
        <f t="shared" si="20"/>
        <v>1430780</v>
      </c>
      <c r="T230" s="2">
        <f t="shared" si="23"/>
        <v>476200</v>
      </c>
      <c r="U230" s="2">
        <f t="shared" si="23"/>
        <v>441100</v>
      </c>
      <c r="V230" s="2">
        <f t="shared" si="23"/>
        <v>962000</v>
      </c>
      <c r="W230" s="2">
        <f t="shared" si="23"/>
        <v>1691400</v>
      </c>
      <c r="X230" s="2">
        <f t="shared" si="23"/>
        <v>3583200</v>
      </c>
      <c r="Y230" s="2" cm="1">
        <f t="array" ref="Y230">_xlfn.XLOOKUP(Y$1&amp;$R230,$C$3:$C$1662&amp;$D$3:$D$1662,$E$3:$E$1662,0,0,1)</f>
        <v>7100</v>
      </c>
      <c r="Z230" s="2" cm="1">
        <f t="array" ref="Z230">_xlfn.XLOOKUP(Z$1&amp;$R230,$C$3:$C$1662&amp;$D$3:$D$1662,$E$3:$E$1662,0,0,1)</f>
        <v>300</v>
      </c>
      <c r="AA230" s="2" cm="1">
        <f t="array" ref="AA230">_xlfn.XLOOKUP(AA$1&amp;$R230,$C$3:$C$1662&amp;$D$3:$D$1662,$E$3:$E$1662,0,0,1)</f>
        <v>200</v>
      </c>
      <c r="AB230" s="2" cm="1">
        <f t="array" ref="AB230">_xlfn.XLOOKUP(AB$1&amp;$R230,$C$3:$C$1662&amp;$D$3:$D$1662,$E$3:$E$1662,0,0,1)</f>
        <v>2700</v>
      </c>
      <c r="AC230" s="2" cm="1">
        <f t="array" ref="AC230">_xlfn.XLOOKUP(AC$1&amp;$R230,$C$3:$C$1662&amp;$D$3:$D$1662,$E$3:$E$1662,0,0,1)</f>
        <v>7600</v>
      </c>
    </row>
    <row r="231" spans="3:29" x14ac:dyDescent="0.4">
      <c r="C231" t="s">
        <v>804</v>
      </c>
      <c r="D231" t="s">
        <v>431</v>
      </c>
      <c r="E231">
        <v>4200</v>
      </c>
      <c r="R231" t="s">
        <v>185</v>
      </c>
      <c r="S231" s="2">
        <f t="shared" si="20"/>
        <v>1435000</v>
      </c>
      <c r="T231" s="2">
        <f t="shared" si="23"/>
        <v>476200</v>
      </c>
      <c r="U231" s="2">
        <f t="shared" si="23"/>
        <v>441200</v>
      </c>
      <c r="V231" s="2">
        <f t="shared" si="23"/>
        <v>964200</v>
      </c>
      <c r="W231" s="2">
        <f t="shared" si="23"/>
        <v>1692600</v>
      </c>
      <c r="X231" s="2">
        <f t="shared" si="23"/>
        <v>3600800</v>
      </c>
      <c r="Y231" s="2" cm="1">
        <f t="array" ref="Y231">_xlfn.XLOOKUP(Y$1&amp;$R231,$C$3:$C$1662&amp;$D$3:$D$1662,$E$3:$E$1662,0,0,1)</f>
        <v>0</v>
      </c>
      <c r="Z231" s="2" cm="1">
        <f t="array" ref="Z231">_xlfn.XLOOKUP(Z$1&amp;$R231,$C$3:$C$1662&amp;$D$3:$D$1662,$E$3:$E$1662,0,0,1)</f>
        <v>100</v>
      </c>
      <c r="AA231" s="2" cm="1">
        <f t="array" ref="AA231">_xlfn.XLOOKUP(AA$1&amp;$R231,$C$3:$C$1662&amp;$D$3:$D$1662,$E$3:$E$1662,0,0,1)</f>
        <v>2200</v>
      </c>
      <c r="AB231" s="2" cm="1">
        <f t="array" ref="AB231">_xlfn.XLOOKUP(AB$1&amp;$R231,$C$3:$C$1662&amp;$D$3:$D$1662,$E$3:$E$1662,0,0,1)</f>
        <v>1200</v>
      </c>
      <c r="AC231" s="2" cm="1">
        <f t="array" ref="AC231">_xlfn.XLOOKUP(AC$1&amp;$R231,$C$3:$C$1662&amp;$D$3:$D$1662,$E$3:$E$1662,0,0,1)</f>
        <v>17600</v>
      </c>
    </row>
    <row r="232" spans="3:29" x14ac:dyDescent="0.4">
      <c r="C232" t="s">
        <v>804</v>
      </c>
      <c r="D232" t="s">
        <v>432</v>
      </c>
      <c r="E232">
        <v>7600</v>
      </c>
      <c r="R232" t="s">
        <v>207</v>
      </c>
      <c r="S232" s="2">
        <f t="shared" si="20"/>
        <v>1436720</v>
      </c>
      <c r="T232" s="2">
        <f t="shared" si="23"/>
        <v>476200</v>
      </c>
      <c r="U232" s="2">
        <f t="shared" si="23"/>
        <v>442300</v>
      </c>
      <c r="V232" s="2">
        <f t="shared" si="23"/>
        <v>964600</v>
      </c>
      <c r="W232" s="2">
        <f t="shared" si="23"/>
        <v>1693200</v>
      </c>
      <c r="X232" s="2">
        <f t="shared" si="23"/>
        <v>3607300</v>
      </c>
      <c r="Y232" s="2" cm="1">
        <f t="array" ref="Y232">_xlfn.XLOOKUP(Y$1&amp;$R232,$C$3:$C$1662&amp;$D$3:$D$1662,$E$3:$E$1662,0,0,1)</f>
        <v>0</v>
      </c>
      <c r="Z232" s="2" cm="1">
        <f t="array" ref="Z232">_xlfn.XLOOKUP(Z$1&amp;$R232,$C$3:$C$1662&amp;$D$3:$D$1662,$E$3:$E$1662,0,0,1)</f>
        <v>1100</v>
      </c>
      <c r="AA232" s="2" cm="1">
        <f t="array" ref="AA232">_xlfn.XLOOKUP(AA$1&amp;$R232,$C$3:$C$1662&amp;$D$3:$D$1662,$E$3:$E$1662,0,0,1)</f>
        <v>400</v>
      </c>
      <c r="AB232" s="2" cm="1">
        <f t="array" ref="AB232">_xlfn.XLOOKUP(AB$1&amp;$R232,$C$3:$C$1662&amp;$D$3:$D$1662,$E$3:$E$1662,0,0,1)</f>
        <v>600</v>
      </c>
      <c r="AC232" s="2" cm="1">
        <f t="array" ref="AC232">_xlfn.XLOOKUP(AC$1&amp;$R232,$C$3:$C$1662&amp;$D$3:$D$1662,$E$3:$E$1662,0,0,1)</f>
        <v>6500</v>
      </c>
    </row>
    <row r="233" spans="3:29" x14ac:dyDescent="0.4">
      <c r="C233" t="s">
        <v>804</v>
      </c>
      <c r="D233" t="s">
        <v>433</v>
      </c>
      <c r="E233">
        <v>17600</v>
      </c>
      <c r="R233" t="s">
        <v>216</v>
      </c>
      <c r="S233" s="2">
        <f t="shared" si="20"/>
        <v>1439940</v>
      </c>
      <c r="T233" s="2">
        <f t="shared" si="23"/>
        <v>478500</v>
      </c>
      <c r="U233" s="2">
        <f t="shared" si="23"/>
        <v>442700</v>
      </c>
      <c r="V233" s="2">
        <f t="shared" si="23"/>
        <v>967300</v>
      </c>
      <c r="W233" s="2">
        <f t="shared" si="23"/>
        <v>1694400</v>
      </c>
      <c r="X233" s="2">
        <f t="shared" si="23"/>
        <v>3616800</v>
      </c>
      <c r="Y233" s="2" cm="1">
        <f t="array" ref="Y233">_xlfn.XLOOKUP(Y$1&amp;$R233,$C$3:$C$1662&amp;$D$3:$D$1662,$E$3:$E$1662,0,0,1)</f>
        <v>2300</v>
      </c>
      <c r="Z233" s="2" cm="1">
        <f t="array" ref="Z233">_xlfn.XLOOKUP(Z$1&amp;$R233,$C$3:$C$1662&amp;$D$3:$D$1662,$E$3:$E$1662,0,0,1)</f>
        <v>400</v>
      </c>
      <c r="AA233" s="2" cm="1">
        <f t="array" ref="AA233">_xlfn.XLOOKUP(AA$1&amp;$R233,$C$3:$C$1662&amp;$D$3:$D$1662,$E$3:$E$1662,0,0,1)</f>
        <v>2700</v>
      </c>
      <c r="AB233" s="2" cm="1">
        <f t="array" ref="AB233">_xlfn.XLOOKUP(AB$1&amp;$R233,$C$3:$C$1662&amp;$D$3:$D$1662,$E$3:$E$1662,0,0,1)</f>
        <v>1200</v>
      </c>
      <c r="AC233" s="2" cm="1">
        <f t="array" ref="AC233">_xlfn.XLOOKUP(AC$1&amp;$R233,$C$3:$C$1662&amp;$D$3:$D$1662,$E$3:$E$1662,0,0,1)</f>
        <v>9500</v>
      </c>
    </row>
    <row r="234" spans="3:29" x14ac:dyDescent="0.4">
      <c r="C234" t="s">
        <v>804</v>
      </c>
      <c r="D234" t="s">
        <v>434</v>
      </c>
      <c r="E234">
        <v>6500</v>
      </c>
      <c r="R234" t="s">
        <v>212</v>
      </c>
      <c r="S234" s="2">
        <f t="shared" si="20"/>
        <v>1441700</v>
      </c>
      <c r="T234" s="2">
        <f t="shared" si="23"/>
        <v>482800</v>
      </c>
      <c r="U234" s="2">
        <f t="shared" si="23"/>
        <v>443000</v>
      </c>
      <c r="V234" s="2">
        <f t="shared" si="23"/>
        <v>968500</v>
      </c>
      <c r="W234" s="2">
        <f t="shared" si="23"/>
        <v>1695000</v>
      </c>
      <c r="X234" s="2">
        <f t="shared" si="23"/>
        <v>3619200</v>
      </c>
      <c r="Y234" s="2" cm="1">
        <f t="array" ref="Y234">_xlfn.XLOOKUP(Y$1&amp;$R234,$C$3:$C$1662&amp;$D$3:$D$1662,$E$3:$E$1662,0,0,1)</f>
        <v>4300</v>
      </c>
      <c r="Z234" s="2" cm="1">
        <f t="array" ref="Z234">_xlfn.XLOOKUP(Z$1&amp;$R234,$C$3:$C$1662&amp;$D$3:$D$1662,$E$3:$E$1662,0,0,1)</f>
        <v>300</v>
      </c>
      <c r="AA234" s="2" cm="1">
        <f t="array" ref="AA234">_xlfn.XLOOKUP(AA$1&amp;$R234,$C$3:$C$1662&amp;$D$3:$D$1662,$E$3:$E$1662,0,0,1)</f>
        <v>1200</v>
      </c>
      <c r="AB234" s="2" cm="1">
        <f t="array" ref="AB234">_xlfn.XLOOKUP(AB$1&amp;$R234,$C$3:$C$1662&amp;$D$3:$D$1662,$E$3:$E$1662,0,0,1)</f>
        <v>600</v>
      </c>
      <c r="AC234" s="2" cm="1">
        <f t="array" ref="AC234">_xlfn.XLOOKUP(AC$1&amp;$R234,$C$3:$C$1662&amp;$D$3:$D$1662,$E$3:$E$1662,0,0,1)</f>
        <v>2400</v>
      </c>
    </row>
    <row r="235" spans="3:29" x14ac:dyDescent="0.4">
      <c r="C235" t="s">
        <v>804</v>
      </c>
      <c r="D235" t="s">
        <v>435</v>
      </c>
      <c r="E235">
        <v>9500</v>
      </c>
      <c r="R235" t="s">
        <v>146</v>
      </c>
      <c r="S235" s="2">
        <f t="shared" si="20"/>
        <v>1443540</v>
      </c>
      <c r="T235" s="2">
        <f t="shared" si="23"/>
        <v>483400</v>
      </c>
      <c r="U235" s="2">
        <f t="shared" si="23"/>
        <v>443300</v>
      </c>
      <c r="V235" s="2">
        <f t="shared" si="23"/>
        <v>969800</v>
      </c>
      <c r="W235" s="2">
        <f t="shared" si="23"/>
        <v>1698700</v>
      </c>
      <c r="X235" s="2">
        <f t="shared" si="23"/>
        <v>3622500</v>
      </c>
      <c r="Y235" s="2" cm="1">
        <f t="array" ref="Y235">_xlfn.XLOOKUP(Y$1&amp;$R235,$C$3:$C$1662&amp;$D$3:$D$1662,$E$3:$E$1662,0,0,1)</f>
        <v>600</v>
      </c>
      <c r="Z235" s="2" cm="1">
        <f t="array" ref="Z235">_xlfn.XLOOKUP(Z$1&amp;$R235,$C$3:$C$1662&amp;$D$3:$D$1662,$E$3:$E$1662,0,0,1)</f>
        <v>300</v>
      </c>
      <c r="AA235" s="2" cm="1">
        <f t="array" ref="AA235">_xlfn.XLOOKUP(AA$1&amp;$R235,$C$3:$C$1662&amp;$D$3:$D$1662,$E$3:$E$1662,0,0,1)</f>
        <v>1300</v>
      </c>
      <c r="AB235" s="2" cm="1">
        <f t="array" ref="AB235">_xlfn.XLOOKUP(AB$1&amp;$R235,$C$3:$C$1662&amp;$D$3:$D$1662,$E$3:$E$1662,0,0,1)</f>
        <v>3700</v>
      </c>
      <c r="AC235" s="2" cm="1">
        <f t="array" ref="AC235">_xlfn.XLOOKUP(AC$1&amp;$R235,$C$3:$C$1662&amp;$D$3:$D$1662,$E$3:$E$1662,0,0,1)</f>
        <v>3300</v>
      </c>
    </row>
    <row r="236" spans="3:29" x14ac:dyDescent="0.4">
      <c r="C236" t="s">
        <v>804</v>
      </c>
      <c r="D236" t="s">
        <v>436</v>
      </c>
      <c r="E236">
        <v>2400</v>
      </c>
      <c r="R236" t="s">
        <v>195</v>
      </c>
      <c r="S236" s="2">
        <f t="shared" si="20"/>
        <v>1449920</v>
      </c>
      <c r="T236" s="2">
        <f t="shared" si="23"/>
        <v>489700</v>
      </c>
      <c r="U236" s="2">
        <f t="shared" si="23"/>
        <v>443300</v>
      </c>
      <c r="V236" s="2">
        <f t="shared" si="23"/>
        <v>971700</v>
      </c>
      <c r="W236" s="2">
        <f t="shared" si="23"/>
        <v>1709700</v>
      </c>
      <c r="X236" s="2">
        <f t="shared" si="23"/>
        <v>3635200</v>
      </c>
      <c r="Y236" s="2" cm="1">
        <f t="array" ref="Y236">_xlfn.XLOOKUP(Y$1&amp;$R236,$C$3:$C$1662&amp;$D$3:$D$1662,$E$3:$E$1662,0,0,1)</f>
        <v>6300</v>
      </c>
      <c r="Z236" s="2" cm="1">
        <f t="array" ref="Z236">_xlfn.XLOOKUP(Z$1&amp;$R236,$C$3:$C$1662&amp;$D$3:$D$1662,$E$3:$E$1662,0,0,1)</f>
        <v>0</v>
      </c>
      <c r="AA236" s="2" cm="1">
        <f t="array" ref="AA236">_xlfn.XLOOKUP(AA$1&amp;$R236,$C$3:$C$1662&amp;$D$3:$D$1662,$E$3:$E$1662,0,0,1)</f>
        <v>1900</v>
      </c>
      <c r="AB236" s="2" cm="1">
        <f t="array" ref="AB236">_xlfn.XLOOKUP(AB$1&amp;$R236,$C$3:$C$1662&amp;$D$3:$D$1662,$E$3:$E$1662,0,0,1)</f>
        <v>11000</v>
      </c>
      <c r="AC236" s="2" cm="1">
        <f t="array" ref="AC236">_xlfn.XLOOKUP(AC$1&amp;$R236,$C$3:$C$1662&amp;$D$3:$D$1662,$E$3:$E$1662,0,0,1)</f>
        <v>12700</v>
      </c>
    </row>
    <row r="237" spans="3:29" x14ac:dyDescent="0.4">
      <c r="C237" t="s">
        <v>804</v>
      </c>
      <c r="D237" t="s">
        <v>437</v>
      </c>
      <c r="E237">
        <v>3300</v>
      </c>
      <c r="R237" t="s">
        <v>243</v>
      </c>
      <c r="S237" s="2">
        <f t="shared" si="20"/>
        <v>1453120</v>
      </c>
      <c r="T237" s="2">
        <f t="shared" si="23"/>
        <v>491300</v>
      </c>
      <c r="U237" s="2">
        <f t="shared" si="23"/>
        <v>444100</v>
      </c>
      <c r="V237" s="2">
        <f t="shared" si="23"/>
        <v>974800</v>
      </c>
      <c r="W237" s="2">
        <f t="shared" si="23"/>
        <v>1712200</v>
      </c>
      <c r="X237" s="2">
        <f t="shared" si="23"/>
        <v>3643200</v>
      </c>
      <c r="Y237" s="2" cm="1">
        <f t="array" ref="Y237">_xlfn.XLOOKUP(Y$1&amp;$R237,$C$3:$C$1662&amp;$D$3:$D$1662,$E$3:$E$1662,0,0,1)</f>
        <v>1600</v>
      </c>
      <c r="Z237" s="2" cm="1">
        <f t="array" ref="Z237">_xlfn.XLOOKUP(Z$1&amp;$R237,$C$3:$C$1662&amp;$D$3:$D$1662,$E$3:$E$1662,0,0,1)</f>
        <v>800</v>
      </c>
      <c r="AA237" s="2" cm="1">
        <f t="array" ref="AA237">_xlfn.XLOOKUP(AA$1&amp;$R237,$C$3:$C$1662&amp;$D$3:$D$1662,$E$3:$E$1662,0,0,1)</f>
        <v>3100</v>
      </c>
      <c r="AB237" s="2" cm="1">
        <f t="array" ref="AB237">_xlfn.XLOOKUP(AB$1&amp;$R237,$C$3:$C$1662&amp;$D$3:$D$1662,$E$3:$E$1662,0,0,1)</f>
        <v>2500</v>
      </c>
      <c r="AC237" s="2" cm="1">
        <f t="array" ref="AC237">_xlfn.XLOOKUP(AC$1&amp;$R237,$C$3:$C$1662&amp;$D$3:$D$1662,$E$3:$E$1662,0,0,1)</f>
        <v>8000</v>
      </c>
    </row>
    <row r="238" spans="3:29" x14ac:dyDescent="0.4">
      <c r="C238" t="s">
        <v>804</v>
      </c>
      <c r="D238" t="s">
        <v>438</v>
      </c>
      <c r="E238">
        <v>12700</v>
      </c>
      <c r="R238" t="s">
        <v>305</v>
      </c>
      <c r="S238" s="2">
        <f t="shared" si="20"/>
        <v>1456100</v>
      </c>
      <c r="T238" s="2">
        <f t="shared" si="23"/>
        <v>497200</v>
      </c>
      <c r="U238" s="2">
        <f t="shared" si="23"/>
        <v>444200</v>
      </c>
      <c r="V238" s="2">
        <f t="shared" si="23"/>
        <v>977300</v>
      </c>
      <c r="W238" s="2">
        <f t="shared" si="23"/>
        <v>1714300</v>
      </c>
      <c r="X238" s="2">
        <f t="shared" si="23"/>
        <v>3647500</v>
      </c>
      <c r="Y238" s="2" cm="1">
        <f t="array" ref="Y238">_xlfn.XLOOKUP(Y$1&amp;$R238,$C$3:$C$1662&amp;$D$3:$D$1662,$E$3:$E$1662,0,0,1)</f>
        <v>5900</v>
      </c>
      <c r="Z238" s="2" cm="1">
        <f t="array" ref="Z238">_xlfn.XLOOKUP(Z$1&amp;$R238,$C$3:$C$1662&amp;$D$3:$D$1662,$E$3:$E$1662,0,0,1)</f>
        <v>100</v>
      </c>
      <c r="AA238" s="2" cm="1">
        <f t="array" ref="AA238">_xlfn.XLOOKUP(AA$1&amp;$R238,$C$3:$C$1662&amp;$D$3:$D$1662,$E$3:$E$1662,0,0,1)</f>
        <v>2500</v>
      </c>
      <c r="AB238" s="2" cm="1">
        <f t="array" ref="AB238">_xlfn.XLOOKUP(AB$1&amp;$R238,$C$3:$C$1662&amp;$D$3:$D$1662,$E$3:$E$1662,0,0,1)</f>
        <v>2100</v>
      </c>
      <c r="AC238" s="2" cm="1">
        <f t="array" ref="AC238">_xlfn.XLOOKUP(AC$1&amp;$R238,$C$3:$C$1662&amp;$D$3:$D$1662,$E$3:$E$1662,0,0,1)</f>
        <v>4300</v>
      </c>
    </row>
    <row r="239" spans="3:29" x14ac:dyDescent="0.4">
      <c r="C239" t="s">
        <v>804</v>
      </c>
      <c r="D239" t="s">
        <v>439</v>
      </c>
      <c r="E239">
        <v>8000</v>
      </c>
      <c r="R239" t="s">
        <v>281</v>
      </c>
      <c r="S239" s="2">
        <f t="shared" si="20"/>
        <v>1462020</v>
      </c>
      <c r="T239" s="2">
        <f t="shared" si="23"/>
        <v>498800</v>
      </c>
      <c r="U239" s="2">
        <f t="shared" si="23"/>
        <v>444500</v>
      </c>
      <c r="V239" s="2">
        <f t="shared" si="23"/>
        <v>978800</v>
      </c>
      <c r="W239" s="2">
        <f t="shared" si="23"/>
        <v>1739200</v>
      </c>
      <c r="X239" s="2">
        <f t="shared" si="23"/>
        <v>3648800</v>
      </c>
      <c r="Y239" s="2" cm="1">
        <f t="array" ref="Y239">_xlfn.XLOOKUP(Y$1&amp;$R239,$C$3:$C$1662&amp;$D$3:$D$1662,$E$3:$E$1662,0,0,1)</f>
        <v>1600</v>
      </c>
      <c r="Z239" s="2" cm="1">
        <f t="array" ref="Z239">_xlfn.XLOOKUP(Z$1&amp;$R239,$C$3:$C$1662&amp;$D$3:$D$1662,$E$3:$E$1662,0,0,1)</f>
        <v>300</v>
      </c>
      <c r="AA239" s="2" cm="1">
        <f t="array" ref="AA239">_xlfn.XLOOKUP(AA$1&amp;$R239,$C$3:$C$1662&amp;$D$3:$D$1662,$E$3:$E$1662,0,0,1)</f>
        <v>1500</v>
      </c>
      <c r="AB239" s="2" cm="1">
        <f t="array" ref="AB239">_xlfn.XLOOKUP(AB$1&amp;$R239,$C$3:$C$1662&amp;$D$3:$D$1662,$E$3:$E$1662,0,0,1)</f>
        <v>24900</v>
      </c>
      <c r="AC239" s="2" cm="1">
        <f t="array" ref="AC239">_xlfn.XLOOKUP(AC$1&amp;$R239,$C$3:$C$1662&amp;$D$3:$D$1662,$E$3:$E$1662,0,0,1)</f>
        <v>1300</v>
      </c>
    </row>
    <row r="240" spans="3:29" x14ac:dyDescent="0.4">
      <c r="C240" t="s">
        <v>804</v>
      </c>
      <c r="D240" t="s">
        <v>440</v>
      </c>
      <c r="E240">
        <v>4300</v>
      </c>
      <c r="R240" t="s">
        <v>135</v>
      </c>
      <c r="S240" s="2">
        <f t="shared" si="20"/>
        <v>1464120</v>
      </c>
      <c r="T240" s="2">
        <f t="shared" si="23"/>
        <v>504000</v>
      </c>
      <c r="U240" s="2">
        <f t="shared" si="23"/>
        <v>444700</v>
      </c>
      <c r="V240" s="2">
        <f t="shared" si="23"/>
        <v>980900</v>
      </c>
      <c r="W240" s="2">
        <f t="shared" si="23"/>
        <v>1740500</v>
      </c>
      <c r="X240" s="2">
        <f t="shared" si="23"/>
        <v>3650500</v>
      </c>
      <c r="Y240" s="2" cm="1">
        <f t="array" ref="Y240">_xlfn.XLOOKUP(Y$1&amp;$R240,$C$3:$C$1662&amp;$D$3:$D$1662,$E$3:$E$1662,0,0,1)</f>
        <v>5200</v>
      </c>
      <c r="Z240" s="2" cm="1">
        <f t="array" ref="Z240">_xlfn.XLOOKUP(Z$1&amp;$R240,$C$3:$C$1662&amp;$D$3:$D$1662,$E$3:$E$1662,0,0,1)</f>
        <v>200</v>
      </c>
      <c r="AA240" s="2" cm="1">
        <f t="array" ref="AA240">_xlfn.XLOOKUP(AA$1&amp;$R240,$C$3:$C$1662&amp;$D$3:$D$1662,$E$3:$E$1662,0,0,1)</f>
        <v>2100</v>
      </c>
      <c r="AB240" s="2" cm="1">
        <f t="array" ref="AB240">_xlfn.XLOOKUP(AB$1&amp;$R240,$C$3:$C$1662&amp;$D$3:$D$1662,$E$3:$E$1662,0,0,1)</f>
        <v>1300</v>
      </c>
      <c r="AC240" s="2" cm="1">
        <f t="array" ref="AC240">_xlfn.XLOOKUP(AC$1&amp;$R240,$C$3:$C$1662&amp;$D$3:$D$1662,$E$3:$E$1662,0,0,1)</f>
        <v>1700</v>
      </c>
    </row>
    <row r="241" spans="3:29" x14ac:dyDescent="0.4">
      <c r="C241" t="s">
        <v>804</v>
      </c>
      <c r="D241" t="s">
        <v>441</v>
      </c>
      <c r="E241">
        <v>1300</v>
      </c>
      <c r="R241" t="s">
        <v>306</v>
      </c>
      <c r="S241" s="2">
        <f t="shared" si="20"/>
        <v>1465360</v>
      </c>
      <c r="T241" s="2">
        <f t="shared" si="23"/>
        <v>504200</v>
      </c>
      <c r="U241" s="2">
        <f t="shared" si="23"/>
        <v>445800</v>
      </c>
      <c r="V241" s="2">
        <f t="shared" si="23"/>
        <v>983700</v>
      </c>
      <c r="W241" s="2">
        <f t="shared" si="23"/>
        <v>1741200</v>
      </c>
      <c r="X241" s="2">
        <f t="shared" si="23"/>
        <v>3651900</v>
      </c>
      <c r="Y241" s="2" cm="1">
        <f t="array" ref="Y241">_xlfn.XLOOKUP(Y$1&amp;$R241,$C$3:$C$1662&amp;$D$3:$D$1662,$E$3:$E$1662,0,0,1)</f>
        <v>200</v>
      </c>
      <c r="Z241" s="2" cm="1">
        <f t="array" ref="Z241">_xlfn.XLOOKUP(Z$1&amp;$R241,$C$3:$C$1662&amp;$D$3:$D$1662,$E$3:$E$1662,0,0,1)</f>
        <v>1100</v>
      </c>
      <c r="AA241" s="2" cm="1">
        <f t="array" ref="AA241">_xlfn.XLOOKUP(AA$1&amp;$R241,$C$3:$C$1662&amp;$D$3:$D$1662,$E$3:$E$1662,0,0,1)</f>
        <v>2800</v>
      </c>
      <c r="AB241" s="2" cm="1">
        <f t="array" ref="AB241">_xlfn.XLOOKUP(AB$1&amp;$R241,$C$3:$C$1662&amp;$D$3:$D$1662,$E$3:$E$1662,0,0,1)</f>
        <v>700</v>
      </c>
      <c r="AC241" s="2" cm="1">
        <f t="array" ref="AC241">_xlfn.XLOOKUP(AC$1&amp;$R241,$C$3:$C$1662&amp;$D$3:$D$1662,$E$3:$E$1662,0,0,1)</f>
        <v>1400</v>
      </c>
    </row>
    <row r="242" spans="3:29" x14ac:dyDescent="0.4">
      <c r="C242" t="s">
        <v>804</v>
      </c>
      <c r="D242" t="s">
        <v>442</v>
      </c>
      <c r="E242">
        <v>1700</v>
      </c>
      <c r="R242" t="s">
        <v>59</v>
      </c>
      <c r="S242" s="2">
        <f t="shared" si="20"/>
        <v>1468120</v>
      </c>
      <c r="T242" s="2">
        <f t="shared" si="23"/>
        <v>504600</v>
      </c>
      <c r="U242" s="2">
        <f t="shared" si="23"/>
        <v>448200</v>
      </c>
      <c r="V242" s="2">
        <f t="shared" si="23"/>
        <v>984400</v>
      </c>
      <c r="W242" s="2">
        <f t="shared" si="23"/>
        <v>1741400</v>
      </c>
      <c r="X242" s="2">
        <f t="shared" si="23"/>
        <v>3662000</v>
      </c>
      <c r="Y242" s="2" cm="1">
        <f t="array" ref="Y242">_xlfn.XLOOKUP(Y$1&amp;$R242,$C$3:$C$1662&amp;$D$3:$D$1662,$E$3:$E$1662,0,0,1)</f>
        <v>400</v>
      </c>
      <c r="Z242" s="2" cm="1">
        <f t="array" ref="Z242">_xlfn.XLOOKUP(Z$1&amp;$R242,$C$3:$C$1662&amp;$D$3:$D$1662,$E$3:$E$1662,0,0,1)</f>
        <v>2400</v>
      </c>
      <c r="AA242" s="2" cm="1">
        <f t="array" ref="AA242">_xlfn.XLOOKUP(AA$1&amp;$R242,$C$3:$C$1662&amp;$D$3:$D$1662,$E$3:$E$1662,0,0,1)</f>
        <v>700</v>
      </c>
      <c r="AB242" s="2" cm="1">
        <f t="array" ref="AB242">_xlfn.XLOOKUP(AB$1&amp;$R242,$C$3:$C$1662&amp;$D$3:$D$1662,$E$3:$E$1662,0,0,1)</f>
        <v>200</v>
      </c>
      <c r="AC242" s="2" cm="1">
        <f t="array" ref="AC242">_xlfn.XLOOKUP(AC$1&amp;$R242,$C$3:$C$1662&amp;$D$3:$D$1662,$E$3:$E$1662,0,0,1)</f>
        <v>10100</v>
      </c>
    </row>
    <row r="243" spans="3:29" x14ac:dyDescent="0.4">
      <c r="C243" t="s">
        <v>804</v>
      </c>
      <c r="D243" t="s">
        <v>443</v>
      </c>
      <c r="E243">
        <v>1400</v>
      </c>
      <c r="R243" t="s">
        <v>142</v>
      </c>
      <c r="S243" s="2">
        <f t="shared" si="20"/>
        <v>1474360</v>
      </c>
      <c r="T243" s="2">
        <f t="shared" si="23"/>
        <v>506800</v>
      </c>
      <c r="U243" s="2">
        <f t="shared" si="23"/>
        <v>448700</v>
      </c>
      <c r="V243" s="2">
        <f t="shared" si="23"/>
        <v>984400</v>
      </c>
      <c r="W243" s="2">
        <f t="shared" si="23"/>
        <v>1765600</v>
      </c>
      <c r="X243" s="2">
        <f t="shared" si="23"/>
        <v>3666300</v>
      </c>
      <c r="Y243" s="2" cm="1">
        <f t="array" ref="Y243">_xlfn.XLOOKUP(Y$1&amp;$R243,$C$3:$C$1662&amp;$D$3:$D$1662,$E$3:$E$1662,0,0,1)</f>
        <v>2200</v>
      </c>
      <c r="Z243" s="2" cm="1">
        <f t="array" ref="Z243">_xlfn.XLOOKUP(Z$1&amp;$R243,$C$3:$C$1662&amp;$D$3:$D$1662,$E$3:$E$1662,0,0,1)</f>
        <v>500</v>
      </c>
      <c r="AA243" s="2" cm="1">
        <f t="array" ref="AA243">_xlfn.XLOOKUP(AA$1&amp;$R243,$C$3:$C$1662&amp;$D$3:$D$1662,$E$3:$E$1662,0,0,1)</f>
        <v>0</v>
      </c>
      <c r="AB243" s="2" cm="1">
        <f t="array" ref="AB243">_xlfn.XLOOKUP(AB$1&amp;$R243,$C$3:$C$1662&amp;$D$3:$D$1662,$E$3:$E$1662,0,0,1)</f>
        <v>24200</v>
      </c>
      <c r="AC243" s="2" cm="1">
        <f t="array" ref="AC243">_xlfn.XLOOKUP(AC$1&amp;$R243,$C$3:$C$1662&amp;$D$3:$D$1662,$E$3:$E$1662,0,0,1)</f>
        <v>4300</v>
      </c>
    </row>
    <row r="244" spans="3:29" x14ac:dyDescent="0.4">
      <c r="C244" t="s">
        <v>804</v>
      </c>
      <c r="D244" t="s">
        <v>444</v>
      </c>
      <c r="E244">
        <v>10100</v>
      </c>
      <c r="R244" t="s">
        <v>282</v>
      </c>
      <c r="S244" s="2">
        <f t="shared" si="20"/>
        <v>1477340</v>
      </c>
      <c r="T244" s="2">
        <f t="shared" ref="T244:X259" si="24">T243+Y244</f>
        <v>507800</v>
      </c>
      <c r="U244" s="2">
        <f t="shared" si="24"/>
        <v>449200</v>
      </c>
      <c r="V244" s="2">
        <f t="shared" si="24"/>
        <v>985000</v>
      </c>
      <c r="W244" s="2">
        <f t="shared" si="24"/>
        <v>1775000</v>
      </c>
      <c r="X244" s="2">
        <f t="shared" si="24"/>
        <v>3669700</v>
      </c>
      <c r="Y244" s="2" cm="1">
        <f t="array" ref="Y244">_xlfn.XLOOKUP(Y$1&amp;$R244,$C$3:$C$1662&amp;$D$3:$D$1662,$E$3:$E$1662,0,0,1)</f>
        <v>1000</v>
      </c>
      <c r="Z244" s="2" cm="1">
        <f t="array" ref="Z244">_xlfn.XLOOKUP(Z$1&amp;$R244,$C$3:$C$1662&amp;$D$3:$D$1662,$E$3:$E$1662,0,0,1)</f>
        <v>500</v>
      </c>
      <c r="AA244" s="2" cm="1">
        <f t="array" ref="AA244">_xlfn.XLOOKUP(AA$1&amp;$R244,$C$3:$C$1662&amp;$D$3:$D$1662,$E$3:$E$1662,0,0,1)</f>
        <v>600</v>
      </c>
      <c r="AB244" s="2" cm="1">
        <f t="array" ref="AB244">_xlfn.XLOOKUP(AB$1&amp;$R244,$C$3:$C$1662&amp;$D$3:$D$1662,$E$3:$E$1662,0,0,1)</f>
        <v>9400</v>
      </c>
      <c r="AC244" s="2" cm="1">
        <f t="array" ref="AC244">_xlfn.XLOOKUP(AC$1&amp;$R244,$C$3:$C$1662&amp;$D$3:$D$1662,$E$3:$E$1662,0,0,1)</f>
        <v>3400</v>
      </c>
    </row>
    <row r="245" spans="3:29" x14ac:dyDescent="0.4">
      <c r="C245" t="s">
        <v>804</v>
      </c>
      <c r="D245" t="s">
        <v>445</v>
      </c>
      <c r="E245">
        <v>4300</v>
      </c>
      <c r="R245" t="s">
        <v>228</v>
      </c>
      <c r="S245" s="2">
        <f t="shared" si="20"/>
        <v>1479440</v>
      </c>
      <c r="T245" s="2">
        <f t="shared" si="24"/>
        <v>509000</v>
      </c>
      <c r="U245" s="2">
        <f t="shared" si="24"/>
        <v>449800</v>
      </c>
      <c r="V245" s="2">
        <f t="shared" si="24"/>
        <v>985300</v>
      </c>
      <c r="W245" s="2">
        <f t="shared" si="24"/>
        <v>1779100</v>
      </c>
      <c r="X245" s="2">
        <f t="shared" si="24"/>
        <v>3674000</v>
      </c>
      <c r="Y245" s="2" cm="1">
        <f t="array" ref="Y245">_xlfn.XLOOKUP(Y$1&amp;$R245,$C$3:$C$1662&amp;$D$3:$D$1662,$E$3:$E$1662,0,0,1)</f>
        <v>1200</v>
      </c>
      <c r="Z245" s="2" cm="1">
        <f t="array" ref="Z245">_xlfn.XLOOKUP(Z$1&amp;$R245,$C$3:$C$1662&amp;$D$3:$D$1662,$E$3:$E$1662,0,0,1)</f>
        <v>600</v>
      </c>
      <c r="AA245" s="2" cm="1">
        <f t="array" ref="AA245">_xlfn.XLOOKUP(AA$1&amp;$R245,$C$3:$C$1662&amp;$D$3:$D$1662,$E$3:$E$1662,0,0,1)</f>
        <v>300</v>
      </c>
      <c r="AB245" s="2" cm="1">
        <f t="array" ref="AB245">_xlfn.XLOOKUP(AB$1&amp;$R245,$C$3:$C$1662&amp;$D$3:$D$1662,$E$3:$E$1662,0,0,1)</f>
        <v>4100</v>
      </c>
      <c r="AC245" s="2" cm="1">
        <f t="array" ref="AC245">_xlfn.XLOOKUP(AC$1&amp;$R245,$C$3:$C$1662&amp;$D$3:$D$1662,$E$3:$E$1662,0,0,1)</f>
        <v>4300</v>
      </c>
    </row>
    <row r="246" spans="3:29" x14ac:dyDescent="0.4">
      <c r="C246" t="s">
        <v>804</v>
      </c>
      <c r="D246" t="s">
        <v>446</v>
      </c>
      <c r="E246">
        <v>3400</v>
      </c>
      <c r="R246" t="s">
        <v>307</v>
      </c>
      <c r="S246" s="2">
        <f t="shared" si="20"/>
        <v>1482280</v>
      </c>
      <c r="T246" s="2">
        <f t="shared" si="24"/>
        <v>511500</v>
      </c>
      <c r="U246" s="2">
        <f t="shared" si="24"/>
        <v>449800</v>
      </c>
      <c r="V246" s="2">
        <f t="shared" si="24"/>
        <v>986200</v>
      </c>
      <c r="W246" s="2">
        <f t="shared" si="24"/>
        <v>1783800</v>
      </c>
      <c r="X246" s="2">
        <f t="shared" si="24"/>
        <v>3680100</v>
      </c>
      <c r="Y246" s="2" cm="1">
        <f t="array" ref="Y246">_xlfn.XLOOKUP(Y$1&amp;$R246,$C$3:$C$1662&amp;$D$3:$D$1662,$E$3:$E$1662,0,0,1)</f>
        <v>2500</v>
      </c>
      <c r="Z246" s="2" cm="1">
        <f t="array" ref="Z246">_xlfn.XLOOKUP(Z$1&amp;$R246,$C$3:$C$1662&amp;$D$3:$D$1662,$E$3:$E$1662,0,0,1)</f>
        <v>0</v>
      </c>
      <c r="AA246" s="2" cm="1">
        <f t="array" ref="AA246">_xlfn.XLOOKUP(AA$1&amp;$R246,$C$3:$C$1662&amp;$D$3:$D$1662,$E$3:$E$1662,0,0,1)</f>
        <v>900</v>
      </c>
      <c r="AB246" s="2" cm="1">
        <f t="array" ref="AB246">_xlfn.XLOOKUP(AB$1&amp;$R246,$C$3:$C$1662&amp;$D$3:$D$1662,$E$3:$E$1662,0,0,1)</f>
        <v>4700</v>
      </c>
      <c r="AC246" s="2" cm="1">
        <f t="array" ref="AC246">_xlfn.XLOOKUP(AC$1&amp;$R246,$C$3:$C$1662&amp;$D$3:$D$1662,$E$3:$E$1662,0,0,1)</f>
        <v>6100</v>
      </c>
    </row>
    <row r="247" spans="3:29" x14ac:dyDescent="0.4">
      <c r="C247" t="s">
        <v>804</v>
      </c>
      <c r="D247" t="s">
        <v>447</v>
      </c>
      <c r="E247">
        <v>4300</v>
      </c>
      <c r="R247" t="s">
        <v>308</v>
      </c>
      <c r="S247" s="2">
        <f t="shared" si="20"/>
        <v>1488760</v>
      </c>
      <c r="T247" s="2">
        <f t="shared" si="24"/>
        <v>518700</v>
      </c>
      <c r="U247" s="2">
        <f t="shared" si="24"/>
        <v>451700</v>
      </c>
      <c r="V247" s="2">
        <f t="shared" si="24"/>
        <v>986200</v>
      </c>
      <c r="W247" s="2">
        <f t="shared" si="24"/>
        <v>1805500</v>
      </c>
      <c r="X247" s="2">
        <f t="shared" si="24"/>
        <v>3681700</v>
      </c>
      <c r="Y247" s="2" cm="1">
        <f t="array" ref="Y247">_xlfn.XLOOKUP(Y$1&amp;$R247,$C$3:$C$1662&amp;$D$3:$D$1662,$E$3:$E$1662,0,0,1)</f>
        <v>7200</v>
      </c>
      <c r="Z247" s="2" cm="1">
        <f t="array" ref="Z247">_xlfn.XLOOKUP(Z$1&amp;$R247,$C$3:$C$1662&amp;$D$3:$D$1662,$E$3:$E$1662,0,0,1)</f>
        <v>1900</v>
      </c>
      <c r="AA247" s="2" cm="1">
        <f t="array" ref="AA247">_xlfn.XLOOKUP(AA$1&amp;$R247,$C$3:$C$1662&amp;$D$3:$D$1662,$E$3:$E$1662,0,0,1)</f>
        <v>0</v>
      </c>
      <c r="AB247" s="2" cm="1">
        <f t="array" ref="AB247">_xlfn.XLOOKUP(AB$1&amp;$R247,$C$3:$C$1662&amp;$D$3:$D$1662,$E$3:$E$1662,0,0,1)</f>
        <v>21700</v>
      </c>
      <c r="AC247" s="2" cm="1">
        <f t="array" ref="AC247">_xlfn.XLOOKUP(AC$1&amp;$R247,$C$3:$C$1662&amp;$D$3:$D$1662,$E$3:$E$1662,0,0,1)</f>
        <v>1600</v>
      </c>
    </row>
    <row r="248" spans="3:29" x14ac:dyDescent="0.4">
      <c r="C248" t="s">
        <v>804</v>
      </c>
      <c r="D248" t="s">
        <v>448</v>
      </c>
      <c r="E248">
        <v>6100</v>
      </c>
      <c r="R248" t="s">
        <v>258</v>
      </c>
      <c r="S248" s="2">
        <f t="shared" si="20"/>
        <v>1490100</v>
      </c>
      <c r="T248" s="2">
        <f t="shared" si="24"/>
        <v>519100</v>
      </c>
      <c r="U248" s="2">
        <f t="shared" si="24"/>
        <v>451800</v>
      </c>
      <c r="V248" s="2">
        <f t="shared" si="24"/>
        <v>987800</v>
      </c>
      <c r="W248" s="2">
        <f t="shared" si="24"/>
        <v>1809500</v>
      </c>
      <c r="X248" s="2">
        <f t="shared" si="24"/>
        <v>3682300</v>
      </c>
      <c r="Y248" s="2" cm="1">
        <f t="array" ref="Y248">_xlfn.XLOOKUP(Y$1&amp;$R248,$C$3:$C$1662&amp;$D$3:$D$1662,$E$3:$E$1662,0,0,1)</f>
        <v>400</v>
      </c>
      <c r="Z248" s="2" cm="1">
        <f t="array" ref="Z248">_xlfn.XLOOKUP(Z$1&amp;$R248,$C$3:$C$1662&amp;$D$3:$D$1662,$E$3:$E$1662,0,0,1)</f>
        <v>100</v>
      </c>
      <c r="AA248" s="2" cm="1">
        <f t="array" ref="AA248">_xlfn.XLOOKUP(AA$1&amp;$R248,$C$3:$C$1662&amp;$D$3:$D$1662,$E$3:$E$1662,0,0,1)</f>
        <v>1600</v>
      </c>
      <c r="AB248" s="2" cm="1">
        <f t="array" ref="AB248">_xlfn.XLOOKUP(AB$1&amp;$R248,$C$3:$C$1662&amp;$D$3:$D$1662,$E$3:$E$1662,0,0,1)</f>
        <v>4000</v>
      </c>
      <c r="AC248" s="2" cm="1">
        <f t="array" ref="AC248">_xlfn.XLOOKUP(AC$1&amp;$R248,$C$3:$C$1662&amp;$D$3:$D$1662,$E$3:$E$1662,0,0,1)</f>
        <v>600</v>
      </c>
    </row>
    <row r="249" spans="3:29" x14ac:dyDescent="0.4">
      <c r="C249" t="s">
        <v>804</v>
      </c>
      <c r="D249" t="s">
        <v>449</v>
      </c>
      <c r="E249">
        <v>1600</v>
      </c>
      <c r="R249" t="s">
        <v>109</v>
      </c>
      <c r="S249" s="2">
        <f t="shared" si="20"/>
        <v>1491540</v>
      </c>
      <c r="T249" s="2">
        <f t="shared" si="24"/>
        <v>520700</v>
      </c>
      <c r="U249" s="2">
        <f t="shared" si="24"/>
        <v>452500</v>
      </c>
      <c r="V249" s="2">
        <f t="shared" si="24"/>
        <v>989200</v>
      </c>
      <c r="W249" s="2">
        <f t="shared" si="24"/>
        <v>1811500</v>
      </c>
      <c r="X249" s="2">
        <f t="shared" si="24"/>
        <v>3683800</v>
      </c>
      <c r="Y249" s="2" cm="1">
        <f t="array" ref="Y249">_xlfn.XLOOKUP(Y$1&amp;$R249,$C$3:$C$1662&amp;$D$3:$D$1662,$E$3:$E$1662,0,0,1)</f>
        <v>1600</v>
      </c>
      <c r="Z249" s="2" cm="1">
        <f t="array" ref="Z249">_xlfn.XLOOKUP(Z$1&amp;$R249,$C$3:$C$1662&amp;$D$3:$D$1662,$E$3:$E$1662,0,0,1)</f>
        <v>700</v>
      </c>
      <c r="AA249" s="2" cm="1">
        <f t="array" ref="AA249">_xlfn.XLOOKUP(AA$1&amp;$R249,$C$3:$C$1662&amp;$D$3:$D$1662,$E$3:$E$1662,0,0,1)</f>
        <v>1400</v>
      </c>
      <c r="AB249" s="2" cm="1">
        <f t="array" ref="AB249">_xlfn.XLOOKUP(AB$1&amp;$R249,$C$3:$C$1662&amp;$D$3:$D$1662,$E$3:$E$1662,0,0,1)</f>
        <v>2000</v>
      </c>
      <c r="AC249" s="2" cm="1">
        <f t="array" ref="AC249">_xlfn.XLOOKUP(AC$1&amp;$R249,$C$3:$C$1662&amp;$D$3:$D$1662,$E$3:$E$1662,0,0,1)</f>
        <v>1500</v>
      </c>
    </row>
    <row r="250" spans="3:29" x14ac:dyDescent="0.4">
      <c r="C250" t="s">
        <v>804</v>
      </c>
      <c r="D250" t="s">
        <v>450</v>
      </c>
      <c r="E250">
        <v>600</v>
      </c>
      <c r="R250" t="s">
        <v>260</v>
      </c>
      <c r="S250" s="2">
        <f t="shared" si="20"/>
        <v>1494440</v>
      </c>
      <c r="T250" s="2">
        <f t="shared" si="24"/>
        <v>521900</v>
      </c>
      <c r="U250" s="2">
        <f t="shared" si="24"/>
        <v>452600</v>
      </c>
      <c r="V250" s="2">
        <f t="shared" si="24"/>
        <v>992600</v>
      </c>
      <c r="W250" s="2">
        <f t="shared" si="24"/>
        <v>1818600</v>
      </c>
      <c r="X250" s="2">
        <f t="shared" si="24"/>
        <v>3686500</v>
      </c>
      <c r="Y250" s="2" cm="1">
        <f t="array" ref="Y250">_xlfn.XLOOKUP(Y$1&amp;$R250,$C$3:$C$1662&amp;$D$3:$D$1662,$E$3:$E$1662,0,0,1)</f>
        <v>1200</v>
      </c>
      <c r="Z250" s="2" cm="1">
        <f t="array" ref="Z250">_xlfn.XLOOKUP(Z$1&amp;$R250,$C$3:$C$1662&amp;$D$3:$D$1662,$E$3:$E$1662,0,0,1)</f>
        <v>100</v>
      </c>
      <c r="AA250" s="2" cm="1">
        <f t="array" ref="AA250">_xlfn.XLOOKUP(AA$1&amp;$R250,$C$3:$C$1662&amp;$D$3:$D$1662,$E$3:$E$1662,0,0,1)</f>
        <v>3400</v>
      </c>
      <c r="AB250" s="2" cm="1">
        <f t="array" ref="AB250">_xlfn.XLOOKUP(AB$1&amp;$R250,$C$3:$C$1662&amp;$D$3:$D$1662,$E$3:$E$1662,0,0,1)</f>
        <v>7100</v>
      </c>
      <c r="AC250" s="2" cm="1">
        <f t="array" ref="AC250">_xlfn.XLOOKUP(AC$1&amp;$R250,$C$3:$C$1662&amp;$D$3:$D$1662,$E$3:$E$1662,0,0,1)</f>
        <v>2700</v>
      </c>
    </row>
    <row r="251" spans="3:29" x14ac:dyDescent="0.4">
      <c r="C251" t="s">
        <v>804</v>
      </c>
      <c r="D251" t="s">
        <v>451</v>
      </c>
      <c r="E251">
        <v>1500</v>
      </c>
      <c r="R251" t="s">
        <v>265</v>
      </c>
      <c r="S251" s="2">
        <f t="shared" si="20"/>
        <v>1496700</v>
      </c>
      <c r="T251" s="2">
        <f t="shared" si="24"/>
        <v>522300</v>
      </c>
      <c r="U251" s="2">
        <f t="shared" si="24"/>
        <v>453400</v>
      </c>
      <c r="V251" s="2">
        <f t="shared" si="24"/>
        <v>993200</v>
      </c>
      <c r="W251" s="2">
        <f t="shared" si="24"/>
        <v>1820000</v>
      </c>
      <c r="X251" s="2">
        <f t="shared" si="24"/>
        <v>3694600</v>
      </c>
      <c r="Y251" s="2" cm="1">
        <f t="array" ref="Y251">_xlfn.XLOOKUP(Y$1&amp;$R251,$C$3:$C$1662&amp;$D$3:$D$1662,$E$3:$E$1662,0,0,1)</f>
        <v>400</v>
      </c>
      <c r="Z251" s="2" cm="1">
        <f t="array" ref="Z251">_xlfn.XLOOKUP(Z$1&amp;$R251,$C$3:$C$1662&amp;$D$3:$D$1662,$E$3:$E$1662,0,0,1)</f>
        <v>800</v>
      </c>
      <c r="AA251" s="2" cm="1">
        <f t="array" ref="AA251">_xlfn.XLOOKUP(AA$1&amp;$R251,$C$3:$C$1662&amp;$D$3:$D$1662,$E$3:$E$1662,0,0,1)</f>
        <v>600</v>
      </c>
      <c r="AB251" s="2" cm="1">
        <f t="array" ref="AB251">_xlfn.XLOOKUP(AB$1&amp;$R251,$C$3:$C$1662&amp;$D$3:$D$1662,$E$3:$E$1662,0,0,1)</f>
        <v>1400</v>
      </c>
      <c r="AC251" s="2" cm="1">
        <f t="array" ref="AC251">_xlfn.XLOOKUP(AC$1&amp;$R251,$C$3:$C$1662&amp;$D$3:$D$1662,$E$3:$E$1662,0,0,1)</f>
        <v>8100</v>
      </c>
    </row>
    <row r="252" spans="3:29" x14ac:dyDescent="0.4">
      <c r="C252" t="s">
        <v>804</v>
      </c>
      <c r="D252" t="s">
        <v>452</v>
      </c>
      <c r="E252">
        <v>2700</v>
      </c>
      <c r="R252" t="s">
        <v>188</v>
      </c>
      <c r="S252" s="2">
        <f t="shared" si="20"/>
        <v>1500880</v>
      </c>
      <c r="T252" s="2">
        <f t="shared" si="24"/>
        <v>522800</v>
      </c>
      <c r="U252" s="2">
        <f t="shared" si="24"/>
        <v>455300</v>
      </c>
      <c r="V252" s="2">
        <f t="shared" si="24"/>
        <v>1006600</v>
      </c>
      <c r="W252" s="2">
        <f t="shared" si="24"/>
        <v>1820800</v>
      </c>
      <c r="X252" s="2">
        <f t="shared" si="24"/>
        <v>3698900</v>
      </c>
      <c r="Y252" s="2" cm="1">
        <f t="array" ref="Y252">_xlfn.XLOOKUP(Y$1&amp;$R252,$C$3:$C$1662&amp;$D$3:$D$1662,$E$3:$E$1662,0,0,1)</f>
        <v>500</v>
      </c>
      <c r="Z252" s="2" cm="1">
        <f t="array" ref="Z252">_xlfn.XLOOKUP(Z$1&amp;$R252,$C$3:$C$1662&amp;$D$3:$D$1662,$E$3:$E$1662,0,0,1)</f>
        <v>1900</v>
      </c>
      <c r="AA252" s="2" cm="1">
        <f t="array" ref="AA252">_xlfn.XLOOKUP(AA$1&amp;$R252,$C$3:$C$1662&amp;$D$3:$D$1662,$E$3:$E$1662,0,0,1)</f>
        <v>13400</v>
      </c>
      <c r="AB252" s="2" cm="1">
        <f t="array" ref="AB252">_xlfn.XLOOKUP(AB$1&amp;$R252,$C$3:$C$1662&amp;$D$3:$D$1662,$E$3:$E$1662,0,0,1)</f>
        <v>800</v>
      </c>
      <c r="AC252" s="2" cm="1">
        <f t="array" ref="AC252">_xlfn.XLOOKUP(AC$1&amp;$R252,$C$3:$C$1662&amp;$D$3:$D$1662,$E$3:$E$1662,0,0,1)</f>
        <v>4300</v>
      </c>
    </row>
    <row r="253" spans="3:29" x14ac:dyDescent="0.4">
      <c r="C253" t="s">
        <v>804</v>
      </c>
      <c r="D253" t="s">
        <v>453</v>
      </c>
      <c r="E253">
        <v>8100</v>
      </c>
      <c r="R253" t="s">
        <v>75</v>
      </c>
      <c r="S253" s="2">
        <f t="shared" si="20"/>
        <v>1503040</v>
      </c>
      <c r="T253" s="2">
        <f t="shared" si="24"/>
        <v>526100</v>
      </c>
      <c r="U253" s="2">
        <f t="shared" si="24"/>
        <v>455400</v>
      </c>
      <c r="V253" s="2">
        <f t="shared" si="24"/>
        <v>1011300</v>
      </c>
      <c r="W253" s="2">
        <f t="shared" si="24"/>
        <v>1822200</v>
      </c>
      <c r="X253" s="2">
        <f t="shared" si="24"/>
        <v>3700200</v>
      </c>
      <c r="Y253" s="2" cm="1">
        <f t="array" ref="Y253">_xlfn.XLOOKUP(Y$1&amp;$R253,$C$3:$C$1662&amp;$D$3:$D$1662,$E$3:$E$1662,0,0,1)</f>
        <v>3300</v>
      </c>
      <c r="Z253" s="2" cm="1">
        <f t="array" ref="Z253">_xlfn.XLOOKUP(Z$1&amp;$R253,$C$3:$C$1662&amp;$D$3:$D$1662,$E$3:$E$1662,0,0,1)</f>
        <v>100</v>
      </c>
      <c r="AA253" s="2" cm="1">
        <f t="array" ref="AA253">_xlfn.XLOOKUP(AA$1&amp;$R253,$C$3:$C$1662&amp;$D$3:$D$1662,$E$3:$E$1662,0,0,1)</f>
        <v>4700</v>
      </c>
      <c r="AB253" s="2" cm="1">
        <f t="array" ref="AB253">_xlfn.XLOOKUP(AB$1&amp;$R253,$C$3:$C$1662&amp;$D$3:$D$1662,$E$3:$E$1662,0,0,1)</f>
        <v>1400</v>
      </c>
      <c r="AC253" s="2" cm="1">
        <f t="array" ref="AC253">_xlfn.XLOOKUP(AC$1&amp;$R253,$C$3:$C$1662&amp;$D$3:$D$1662,$E$3:$E$1662,0,0,1)</f>
        <v>1300</v>
      </c>
    </row>
    <row r="254" spans="3:29" x14ac:dyDescent="0.4">
      <c r="C254" t="s">
        <v>804</v>
      </c>
      <c r="D254" t="s">
        <v>454</v>
      </c>
      <c r="E254">
        <v>4300</v>
      </c>
      <c r="R254" t="s">
        <v>191</v>
      </c>
      <c r="S254" s="2">
        <f t="shared" si="20"/>
        <v>1506580</v>
      </c>
      <c r="T254" s="2">
        <f t="shared" si="24"/>
        <v>534300</v>
      </c>
      <c r="U254" s="2">
        <f t="shared" si="24"/>
        <v>455400</v>
      </c>
      <c r="V254" s="2">
        <f t="shared" si="24"/>
        <v>1017500</v>
      </c>
      <c r="W254" s="2">
        <f t="shared" si="24"/>
        <v>1823600</v>
      </c>
      <c r="X254" s="2">
        <f t="shared" si="24"/>
        <v>3702100</v>
      </c>
      <c r="Y254" s="2" cm="1">
        <f t="array" ref="Y254">_xlfn.XLOOKUP(Y$1&amp;$R254,$C$3:$C$1662&amp;$D$3:$D$1662,$E$3:$E$1662,0,0,1)</f>
        <v>8200</v>
      </c>
      <c r="Z254" s="2" cm="1">
        <f t="array" ref="Z254">_xlfn.XLOOKUP(Z$1&amp;$R254,$C$3:$C$1662&amp;$D$3:$D$1662,$E$3:$E$1662,0,0,1)</f>
        <v>0</v>
      </c>
      <c r="AA254" s="2" cm="1">
        <f t="array" ref="AA254">_xlfn.XLOOKUP(AA$1&amp;$R254,$C$3:$C$1662&amp;$D$3:$D$1662,$E$3:$E$1662,0,0,1)</f>
        <v>6200</v>
      </c>
      <c r="AB254" s="2" cm="1">
        <f t="array" ref="AB254">_xlfn.XLOOKUP(AB$1&amp;$R254,$C$3:$C$1662&amp;$D$3:$D$1662,$E$3:$E$1662,0,0,1)</f>
        <v>1400</v>
      </c>
      <c r="AC254" s="2" cm="1">
        <f t="array" ref="AC254">_xlfn.XLOOKUP(AC$1&amp;$R254,$C$3:$C$1662&amp;$D$3:$D$1662,$E$3:$E$1662,0,0,1)</f>
        <v>1900</v>
      </c>
    </row>
    <row r="255" spans="3:29" x14ac:dyDescent="0.4">
      <c r="C255" t="s">
        <v>804</v>
      </c>
      <c r="D255" t="s">
        <v>455</v>
      </c>
      <c r="E255">
        <v>1300</v>
      </c>
      <c r="R255" t="s">
        <v>256</v>
      </c>
      <c r="S255" s="2">
        <f t="shared" si="20"/>
        <v>1510220</v>
      </c>
      <c r="T255" s="2">
        <f t="shared" si="24"/>
        <v>535700</v>
      </c>
      <c r="U255" s="2">
        <f t="shared" si="24"/>
        <v>465200</v>
      </c>
      <c r="V255" s="2">
        <f t="shared" si="24"/>
        <v>1021700</v>
      </c>
      <c r="W255" s="2">
        <f t="shared" si="24"/>
        <v>1824500</v>
      </c>
      <c r="X255" s="2">
        <f t="shared" si="24"/>
        <v>3704000</v>
      </c>
      <c r="Y255" s="2" cm="1">
        <f t="array" ref="Y255">_xlfn.XLOOKUP(Y$1&amp;$R255,$C$3:$C$1662&amp;$D$3:$D$1662,$E$3:$E$1662,0,0,1)</f>
        <v>1400</v>
      </c>
      <c r="Z255" s="2" cm="1">
        <f t="array" ref="Z255">_xlfn.XLOOKUP(Z$1&amp;$R255,$C$3:$C$1662&amp;$D$3:$D$1662,$E$3:$E$1662,0,0,1)</f>
        <v>9800</v>
      </c>
      <c r="AA255" s="2" cm="1">
        <f t="array" ref="AA255">_xlfn.XLOOKUP(AA$1&amp;$R255,$C$3:$C$1662&amp;$D$3:$D$1662,$E$3:$E$1662,0,0,1)</f>
        <v>4200</v>
      </c>
      <c r="AB255" s="2" cm="1">
        <f t="array" ref="AB255">_xlfn.XLOOKUP(AB$1&amp;$R255,$C$3:$C$1662&amp;$D$3:$D$1662,$E$3:$E$1662,0,0,1)</f>
        <v>900</v>
      </c>
      <c r="AC255" s="2" cm="1">
        <f t="array" ref="AC255">_xlfn.XLOOKUP(AC$1&amp;$R255,$C$3:$C$1662&amp;$D$3:$D$1662,$E$3:$E$1662,0,0,1)</f>
        <v>1900</v>
      </c>
    </row>
    <row r="256" spans="3:29" x14ac:dyDescent="0.4">
      <c r="C256" t="s">
        <v>804</v>
      </c>
      <c r="D256" t="s">
        <v>456</v>
      </c>
      <c r="E256">
        <v>1900</v>
      </c>
      <c r="R256" t="s">
        <v>276</v>
      </c>
      <c r="S256" s="2">
        <f t="shared" si="20"/>
        <v>1511640</v>
      </c>
      <c r="T256" s="2">
        <f t="shared" si="24"/>
        <v>536700</v>
      </c>
      <c r="U256" s="2">
        <f t="shared" si="24"/>
        <v>465500</v>
      </c>
      <c r="V256" s="2">
        <f t="shared" si="24"/>
        <v>1023300</v>
      </c>
      <c r="W256" s="2">
        <f t="shared" si="24"/>
        <v>1825600</v>
      </c>
      <c r="X256" s="2">
        <f t="shared" si="24"/>
        <v>3707100</v>
      </c>
      <c r="Y256" s="2" cm="1">
        <f t="array" ref="Y256">_xlfn.XLOOKUP(Y$1&amp;$R256,$C$3:$C$1662&amp;$D$3:$D$1662,$E$3:$E$1662,0,0,1)</f>
        <v>1000</v>
      </c>
      <c r="Z256" s="2" cm="1">
        <f t="array" ref="Z256">_xlfn.XLOOKUP(Z$1&amp;$R256,$C$3:$C$1662&amp;$D$3:$D$1662,$E$3:$E$1662,0,0,1)</f>
        <v>300</v>
      </c>
      <c r="AA256" s="2" cm="1">
        <f t="array" ref="AA256">_xlfn.XLOOKUP(AA$1&amp;$R256,$C$3:$C$1662&amp;$D$3:$D$1662,$E$3:$E$1662,0,0,1)</f>
        <v>1600</v>
      </c>
      <c r="AB256" s="2" cm="1">
        <f t="array" ref="AB256">_xlfn.XLOOKUP(AB$1&amp;$R256,$C$3:$C$1662&amp;$D$3:$D$1662,$E$3:$E$1662,0,0,1)</f>
        <v>1100</v>
      </c>
      <c r="AC256" s="2" cm="1">
        <f t="array" ref="AC256">_xlfn.XLOOKUP(AC$1&amp;$R256,$C$3:$C$1662&amp;$D$3:$D$1662,$E$3:$E$1662,0,0,1)</f>
        <v>3100</v>
      </c>
    </row>
    <row r="257" spans="3:29" x14ac:dyDescent="0.4">
      <c r="C257" t="s">
        <v>804</v>
      </c>
      <c r="D257" t="s">
        <v>457</v>
      </c>
      <c r="E257">
        <v>1900</v>
      </c>
      <c r="R257" t="s">
        <v>275</v>
      </c>
      <c r="S257" s="2">
        <f t="shared" si="20"/>
        <v>1513860</v>
      </c>
      <c r="T257" s="2">
        <f t="shared" si="24"/>
        <v>541000</v>
      </c>
      <c r="U257" s="2">
        <f t="shared" si="24"/>
        <v>465800</v>
      </c>
      <c r="V257" s="2">
        <f t="shared" si="24"/>
        <v>1025000</v>
      </c>
      <c r="W257" s="2">
        <f t="shared" si="24"/>
        <v>1826300</v>
      </c>
      <c r="X257" s="2">
        <f t="shared" si="24"/>
        <v>3711200</v>
      </c>
      <c r="Y257" s="2" cm="1">
        <f t="array" ref="Y257">_xlfn.XLOOKUP(Y$1&amp;$R257,$C$3:$C$1662&amp;$D$3:$D$1662,$E$3:$E$1662,0,0,1)</f>
        <v>4300</v>
      </c>
      <c r="Z257" s="2" cm="1">
        <f t="array" ref="Z257">_xlfn.XLOOKUP(Z$1&amp;$R257,$C$3:$C$1662&amp;$D$3:$D$1662,$E$3:$E$1662,0,0,1)</f>
        <v>300</v>
      </c>
      <c r="AA257" s="2" cm="1">
        <f t="array" ref="AA257">_xlfn.XLOOKUP(AA$1&amp;$R257,$C$3:$C$1662&amp;$D$3:$D$1662,$E$3:$E$1662,0,0,1)</f>
        <v>1700</v>
      </c>
      <c r="AB257" s="2" cm="1">
        <f t="array" ref="AB257">_xlfn.XLOOKUP(AB$1&amp;$R257,$C$3:$C$1662&amp;$D$3:$D$1662,$E$3:$E$1662,0,0,1)</f>
        <v>700</v>
      </c>
      <c r="AC257" s="2" cm="1">
        <f t="array" ref="AC257">_xlfn.XLOOKUP(AC$1&amp;$R257,$C$3:$C$1662&amp;$D$3:$D$1662,$E$3:$E$1662,0,0,1)</f>
        <v>4100</v>
      </c>
    </row>
    <row r="258" spans="3:29" x14ac:dyDescent="0.4">
      <c r="C258" t="s">
        <v>804</v>
      </c>
      <c r="D258" t="s">
        <v>458</v>
      </c>
      <c r="E258">
        <v>3100</v>
      </c>
      <c r="R258" t="s">
        <v>205</v>
      </c>
      <c r="S258" s="2">
        <f t="shared" si="20"/>
        <v>1514860</v>
      </c>
      <c r="T258" s="2">
        <f t="shared" si="24"/>
        <v>541300</v>
      </c>
      <c r="U258" s="2">
        <f t="shared" si="24"/>
        <v>466100</v>
      </c>
      <c r="V258" s="2">
        <f t="shared" si="24"/>
        <v>1026800</v>
      </c>
      <c r="W258" s="2">
        <f t="shared" si="24"/>
        <v>1826400</v>
      </c>
      <c r="X258" s="2">
        <f t="shared" si="24"/>
        <v>3713700</v>
      </c>
      <c r="Y258" s="2" cm="1">
        <f t="array" ref="Y258">_xlfn.XLOOKUP(Y$1&amp;$R258,$C$3:$C$1662&amp;$D$3:$D$1662,$E$3:$E$1662,0,0,1)</f>
        <v>300</v>
      </c>
      <c r="Z258" s="2" cm="1">
        <f t="array" ref="Z258">_xlfn.XLOOKUP(Z$1&amp;$R258,$C$3:$C$1662&amp;$D$3:$D$1662,$E$3:$E$1662,0,0,1)</f>
        <v>300</v>
      </c>
      <c r="AA258" s="2" cm="1">
        <f t="array" ref="AA258">_xlfn.XLOOKUP(AA$1&amp;$R258,$C$3:$C$1662&amp;$D$3:$D$1662,$E$3:$E$1662,0,0,1)</f>
        <v>1800</v>
      </c>
      <c r="AB258" s="2" cm="1">
        <f t="array" ref="AB258">_xlfn.XLOOKUP(AB$1&amp;$R258,$C$3:$C$1662&amp;$D$3:$D$1662,$E$3:$E$1662,0,0,1)</f>
        <v>100</v>
      </c>
      <c r="AC258" s="2" cm="1">
        <f t="array" ref="AC258">_xlfn.XLOOKUP(AC$1&amp;$R258,$C$3:$C$1662&amp;$D$3:$D$1662,$E$3:$E$1662,0,0,1)</f>
        <v>2500</v>
      </c>
    </row>
    <row r="259" spans="3:29" x14ac:dyDescent="0.4">
      <c r="C259" t="s">
        <v>804</v>
      </c>
      <c r="D259" t="s">
        <v>459</v>
      </c>
      <c r="E259">
        <v>4100</v>
      </c>
      <c r="R259" t="s">
        <v>40</v>
      </c>
      <c r="S259" s="2">
        <f t="shared" ref="S259:S322" si="25">IFERROR(AVERAGEIFS(T259:X259,T259:X259,"&gt;0"),0)</f>
        <v>1516360</v>
      </c>
      <c r="T259" s="2">
        <f t="shared" si="24"/>
        <v>542700</v>
      </c>
      <c r="U259" s="2">
        <f t="shared" si="24"/>
        <v>466100</v>
      </c>
      <c r="V259" s="2">
        <f t="shared" si="24"/>
        <v>1027700</v>
      </c>
      <c r="W259" s="2">
        <f t="shared" si="24"/>
        <v>1829100</v>
      </c>
      <c r="X259" s="2">
        <f t="shared" si="24"/>
        <v>3716200</v>
      </c>
      <c r="Y259" s="2" cm="1">
        <f t="array" ref="Y259">_xlfn.XLOOKUP(Y$1&amp;$R259,$C$3:$C$1662&amp;$D$3:$D$1662,$E$3:$E$1662,0,0,1)</f>
        <v>1400</v>
      </c>
      <c r="Z259" s="2" cm="1">
        <f t="array" ref="Z259">_xlfn.XLOOKUP(Z$1&amp;$R259,$C$3:$C$1662&amp;$D$3:$D$1662,$E$3:$E$1662,0,0,1)</f>
        <v>0</v>
      </c>
      <c r="AA259" s="2" cm="1">
        <f t="array" ref="AA259">_xlfn.XLOOKUP(AA$1&amp;$R259,$C$3:$C$1662&amp;$D$3:$D$1662,$E$3:$E$1662,0,0,1)</f>
        <v>900</v>
      </c>
      <c r="AB259" s="2" cm="1">
        <f t="array" ref="AB259">_xlfn.XLOOKUP(AB$1&amp;$R259,$C$3:$C$1662&amp;$D$3:$D$1662,$E$3:$E$1662,0,0,1)</f>
        <v>2700</v>
      </c>
      <c r="AC259" s="2" cm="1">
        <f t="array" ref="AC259">_xlfn.XLOOKUP(AC$1&amp;$R259,$C$3:$C$1662&amp;$D$3:$D$1662,$E$3:$E$1662,0,0,1)</f>
        <v>2500</v>
      </c>
    </row>
    <row r="260" spans="3:29" x14ac:dyDescent="0.4">
      <c r="C260" t="s">
        <v>804</v>
      </c>
      <c r="D260" t="s">
        <v>460</v>
      </c>
      <c r="E260">
        <v>2500</v>
      </c>
      <c r="R260" t="s">
        <v>231</v>
      </c>
      <c r="S260" s="2">
        <f t="shared" si="25"/>
        <v>1517660</v>
      </c>
      <c r="T260" s="2">
        <f t="shared" ref="T260:X275" si="26">T259+Y260</f>
        <v>542700</v>
      </c>
      <c r="U260" s="2">
        <f t="shared" si="26"/>
        <v>466200</v>
      </c>
      <c r="V260" s="2">
        <f t="shared" si="26"/>
        <v>1029800</v>
      </c>
      <c r="W260" s="2">
        <f t="shared" si="26"/>
        <v>1831400</v>
      </c>
      <c r="X260" s="2">
        <f t="shared" si="26"/>
        <v>3718200</v>
      </c>
      <c r="Y260" s="2" cm="1">
        <f t="array" ref="Y260">_xlfn.XLOOKUP(Y$1&amp;$R260,$C$3:$C$1662&amp;$D$3:$D$1662,$E$3:$E$1662,0,0,1)</f>
        <v>0</v>
      </c>
      <c r="Z260" s="2" cm="1">
        <f t="array" ref="Z260">_xlfn.XLOOKUP(Z$1&amp;$R260,$C$3:$C$1662&amp;$D$3:$D$1662,$E$3:$E$1662,0,0,1)</f>
        <v>100</v>
      </c>
      <c r="AA260" s="2" cm="1">
        <f t="array" ref="AA260">_xlfn.XLOOKUP(AA$1&amp;$R260,$C$3:$C$1662&amp;$D$3:$D$1662,$E$3:$E$1662,0,0,1)</f>
        <v>2100</v>
      </c>
      <c r="AB260" s="2" cm="1">
        <f t="array" ref="AB260">_xlfn.XLOOKUP(AB$1&amp;$R260,$C$3:$C$1662&amp;$D$3:$D$1662,$E$3:$E$1662,0,0,1)</f>
        <v>2300</v>
      </c>
      <c r="AC260" s="2" cm="1">
        <f t="array" ref="AC260">_xlfn.XLOOKUP(AC$1&amp;$R260,$C$3:$C$1662&amp;$D$3:$D$1662,$E$3:$E$1662,0,0,1)</f>
        <v>2000</v>
      </c>
    </row>
    <row r="261" spans="3:29" x14ac:dyDescent="0.4">
      <c r="C261" t="s">
        <v>804</v>
      </c>
      <c r="D261" t="s">
        <v>461</v>
      </c>
      <c r="E261">
        <v>2500</v>
      </c>
      <c r="R261" t="s">
        <v>244</v>
      </c>
      <c r="S261" s="2">
        <f t="shared" si="25"/>
        <v>1519400</v>
      </c>
      <c r="T261" s="2">
        <f t="shared" si="26"/>
        <v>542700</v>
      </c>
      <c r="U261" s="2">
        <f t="shared" si="26"/>
        <v>466400</v>
      </c>
      <c r="V261" s="2">
        <f t="shared" si="26"/>
        <v>1030900</v>
      </c>
      <c r="W261" s="2">
        <f t="shared" si="26"/>
        <v>1836600</v>
      </c>
      <c r="X261" s="2">
        <f t="shared" si="26"/>
        <v>3720400</v>
      </c>
      <c r="Y261" s="2" cm="1">
        <f t="array" ref="Y261">_xlfn.XLOOKUP(Y$1&amp;$R261,$C$3:$C$1662&amp;$D$3:$D$1662,$E$3:$E$1662,0,0,1)</f>
        <v>0</v>
      </c>
      <c r="Z261" s="2" cm="1">
        <f t="array" ref="Z261">_xlfn.XLOOKUP(Z$1&amp;$R261,$C$3:$C$1662&amp;$D$3:$D$1662,$E$3:$E$1662,0,0,1)</f>
        <v>200</v>
      </c>
      <c r="AA261" s="2" cm="1">
        <f t="array" ref="AA261">_xlfn.XLOOKUP(AA$1&amp;$R261,$C$3:$C$1662&amp;$D$3:$D$1662,$E$3:$E$1662,0,0,1)</f>
        <v>1100</v>
      </c>
      <c r="AB261" s="2" cm="1">
        <f t="array" ref="AB261">_xlfn.XLOOKUP(AB$1&amp;$R261,$C$3:$C$1662&amp;$D$3:$D$1662,$E$3:$E$1662,0,0,1)</f>
        <v>5200</v>
      </c>
      <c r="AC261" s="2" cm="1">
        <f t="array" ref="AC261">_xlfn.XLOOKUP(AC$1&amp;$R261,$C$3:$C$1662&amp;$D$3:$D$1662,$E$3:$E$1662,0,0,1)</f>
        <v>2200</v>
      </c>
    </row>
    <row r="262" spans="3:29" x14ac:dyDescent="0.4">
      <c r="C262" t="s">
        <v>804</v>
      </c>
      <c r="D262" t="s">
        <v>462</v>
      </c>
      <c r="E262">
        <v>2000</v>
      </c>
      <c r="R262" t="s">
        <v>124</v>
      </c>
      <c r="S262" s="2">
        <f t="shared" si="25"/>
        <v>1522940</v>
      </c>
      <c r="T262" s="2">
        <f t="shared" si="26"/>
        <v>553500</v>
      </c>
      <c r="U262" s="2">
        <f t="shared" si="26"/>
        <v>467200</v>
      </c>
      <c r="V262" s="2">
        <f t="shared" si="26"/>
        <v>1030900</v>
      </c>
      <c r="W262" s="2">
        <f t="shared" si="26"/>
        <v>1837100</v>
      </c>
      <c r="X262" s="2">
        <f t="shared" si="26"/>
        <v>3726000</v>
      </c>
      <c r="Y262" s="2" cm="1">
        <f t="array" ref="Y262">_xlfn.XLOOKUP(Y$1&amp;$R262,$C$3:$C$1662&amp;$D$3:$D$1662,$E$3:$E$1662,0,0,1)</f>
        <v>10800</v>
      </c>
      <c r="Z262" s="2" cm="1">
        <f t="array" ref="Z262">_xlfn.XLOOKUP(Z$1&amp;$R262,$C$3:$C$1662&amp;$D$3:$D$1662,$E$3:$E$1662,0,0,1)</f>
        <v>800</v>
      </c>
      <c r="AA262" s="2" cm="1">
        <f t="array" ref="AA262">_xlfn.XLOOKUP(AA$1&amp;$R262,$C$3:$C$1662&amp;$D$3:$D$1662,$E$3:$E$1662,0,0,1)</f>
        <v>0</v>
      </c>
      <c r="AB262" s="2" cm="1">
        <f t="array" ref="AB262">_xlfn.XLOOKUP(AB$1&amp;$R262,$C$3:$C$1662&amp;$D$3:$D$1662,$E$3:$E$1662,0,0,1)</f>
        <v>500</v>
      </c>
      <c r="AC262" s="2" cm="1">
        <f t="array" ref="AC262">_xlfn.XLOOKUP(AC$1&amp;$R262,$C$3:$C$1662&amp;$D$3:$D$1662,$E$3:$E$1662,0,0,1)</f>
        <v>5600</v>
      </c>
    </row>
    <row r="263" spans="3:29" x14ac:dyDescent="0.4">
      <c r="C263" t="s">
        <v>804</v>
      </c>
      <c r="D263" t="s">
        <v>463</v>
      </c>
      <c r="E263">
        <v>2200</v>
      </c>
      <c r="R263" t="s">
        <v>196</v>
      </c>
      <c r="S263" s="2">
        <f t="shared" si="25"/>
        <v>1523980</v>
      </c>
      <c r="T263" s="2">
        <f t="shared" si="26"/>
        <v>553600</v>
      </c>
      <c r="U263" s="2">
        <f t="shared" si="26"/>
        <v>467500</v>
      </c>
      <c r="V263" s="2">
        <f t="shared" si="26"/>
        <v>1033900</v>
      </c>
      <c r="W263" s="2">
        <f t="shared" si="26"/>
        <v>1837400</v>
      </c>
      <c r="X263" s="2">
        <f t="shared" si="26"/>
        <v>3727500</v>
      </c>
      <c r="Y263" s="2" cm="1">
        <f t="array" ref="Y263">_xlfn.XLOOKUP(Y$1&amp;$R263,$C$3:$C$1662&amp;$D$3:$D$1662,$E$3:$E$1662,0,0,1)</f>
        <v>100</v>
      </c>
      <c r="Z263" s="2" cm="1">
        <f t="array" ref="Z263">_xlfn.XLOOKUP(Z$1&amp;$R263,$C$3:$C$1662&amp;$D$3:$D$1662,$E$3:$E$1662,0,0,1)</f>
        <v>300</v>
      </c>
      <c r="AA263" s="2" cm="1">
        <f t="array" ref="AA263">_xlfn.XLOOKUP(AA$1&amp;$R263,$C$3:$C$1662&amp;$D$3:$D$1662,$E$3:$E$1662,0,0,1)</f>
        <v>3000</v>
      </c>
      <c r="AB263" s="2" cm="1">
        <f t="array" ref="AB263">_xlfn.XLOOKUP(AB$1&amp;$R263,$C$3:$C$1662&amp;$D$3:$D$1662,$E$3:$E$1662,0,0,1)</f>
        <v>300</v>
      </c>
      <c r="AC263" s="2" cm="1">
        <f t="array" ref="AC263">_xlfn.XLOOKUP(AC$1&amp;$R263,$C$3:$C$1662&amp;$D$3:$D$1662,$E$3:$E$1662,0,0,1)</f>
        <v>1500</v>
      </c>
    </row>
    <row r="264" spans="3:29" x14ac:dyDescent="0.4">
      <c r="C264" t="s">
        <v>804</v>
      </c>
      <c r="D264" t="s">
        <v>464</v>
      </c>
      <c r="E264">
        <v>5600</v>
      </c>
      <c r="R264" t="s">
        <v>254</v>
      </c>
      <c r="S264" s="2">
        <f t="shared" si="25"/>
        <v>1525100</v>
      </c>
      <c r="T264" s="2">
        <f t="shared" si="26"/>
        <v>554200</v>
      </c>
      <c r="U264" s="2">
        <f t="shared" si="26"/>
        <v>467900</v>
      </c>
      <c r="V264" s="2">
        <f t="shared" si="26"/>
        <v>1034300</v>
      </c>
      <c r="W264" s="2">
        <f t="shared" si="26"/>
        <v>1838600</v>
      </c>
      <c r="X264" s="2">
        <f t="shared" si="26"/>
        <v>3730500</v>
      </c>
      <c r="Y264" s="2" cm="1">
        <f t="array" ref="Y264">_xlfn.XLOOKUP(Y$1&amp;$R264,$C$3:$C$1662&amp;$D$3:$D$1662,$E$3:$E$1662,0,0,1)</f>
        <v>600</v>
      </c>
      <c r="Z264" s="2" cm="1">
        <f t="array" ref="Z264">_xlfn.XLOOKUP(Z$1&amp;$R264,$C$3:$C$1662&amp;$D$3:$D$1662,$E$3:$E$1662,0,0,1)</f>
        <v>400</v>
      </c>
      <c r="AA264" s="2" cm="1">
        <f t="array" ref="AA264">_xlfn.XLOOKUP(AA$1&amp;$R264,$C$3:$C$1662&amp;$D$3:$D$1662,$E$3:$E$1662,0,0,1)</f>
        <v>400</v>
      </c>
      <c r="AB264" s="2" cm="1">
        <f t="array" ref="AB264">_xlfn.XLOOKUP(AB$1&amp;$R264,$C$3:$C$1662&amp;$D$3:$D$1662,$E$3:$E$1662,0,0,1)</f>
        <v>1200</v>
      </c>
      <c r="AC264" s="2" cm="1">
        <f t="array" ref="AC264">_xlfn.XLOOKUP(AC$1&amp;$R264,$C$3:$C$1662&amp;$D$3:$D$1662,$E$3:$E$1662,0,0,1)</f>
        <v>3000</v>
      </c>
    </row>
    <row r="265" spans="3:29" x14ac:dyDescent="0.4">
      <c r="C265" t="s">
        <v>804</v>
      </c>
      <c r="D265" t="s">
        <v>465</v>
      </c>
      <c r="E265">
        <v>1500</v>
      </c>
      <c r="R265" t="s">
        <v>187</v>
      </c>
      <c r="S265" s="2">
        <f t="shared" si="25"/>
        <v>1534280</v>
      </c>
      <c r="T265" s="2">
        <f t="shared" si="26"/>
        <v>555200</v>
      </c>
      <c r="U265" s="2">
        <f t="shared" si="26"/>
        <v>469100</v>
      </c>
      <c r="V265" s="2">
        <f t="shared" si="26"/>
        <v>1067600</v>
      </c>
      <c r="W265" s="2">
        <f t="shared" si="26"/>
        <v>1846900</v>
      </c>
      <c r="X265" s="2">
        <f t="shared" si="26"/>
        <v>3732600</v>
      </c>
      <c r="Y265" s="2" cm="1">
        <f t="array" ref="Y265">_xlfn.XLOOKUP(Y$1&amp;$R265,$C$3:$C$1662&amp;$D$3:$D$1662,$E$3:$E$1662,0,0,1)</f>
        <v>1000</v>
      </c>
      <c r="Z265" s="2" cm="1">
        <f t="array" ref="Z265">_xlfn.XLOOKUP(Z$1&amp;$R265,$C$3:$C$1662&amp;$D$3:$D$1662,$E$3:$E$1662,0,0,1)</f>
        <v>1200</v>
      </c>
      <c r="AA265" s="2" cm="1">
        <f t="array" ref="AA265">_xlfn.XLOOKUP(AA$1&amp;$R265,$C$3:$C$1662&amp;$D$3:$D$1662,$E$3:$E$1662,0,0,1)</f>
        <v>33300</v>
      </c>
      <c r="AB265" s="2" cm="1">
        <f t="array" ref="AB265">_xlfn.XLOOKUP(AB$1&amp;$R265,$C$3:$C$1662&amp;$D$3:$D$1662,$E$3:$E$1662,0,0,1)</f>
        <v>8300</v>
      </c>
      <c r="AC265" s="2" cm="1">
        <f t="array" ref="AC265">_xlfn.XLOOKUP(AC$1&amp;$R265,$C$3:$C$1662&amp;$D$3:$D$1662,$E$3:$E$1662,0,0,1)</f>
        <v>2100</v>
      </c>
    </row>
    <row r="266" spans="3:29" x14ac:dyDescent="0.4">
      <c r="C266" t="s">
        <v>804</v>
      </c>
      <c r="D266" t="s">
        <v>466</v>
      </c>
      <c r="E266">
        <v>3000</v>
      </c>
      <c r="R266" t="s">
        <v>129</v>
      </c>
      <c r="S266" s="2">
        <f t="shared" si="25"/>
        <v>1535620</v>
      </c>
      <c r="T266" s="2">
        <f t="shared" si="26"/>
        <v>556000</v>
      </c>
      <c r="U266" s="2">
        <f t="shared" si="26"/>
        <v>469100</v>
      </c>
      <c r="V266" s="2">
        <f t="shared" si="26"/>
        <v>1069500</v>
      </c>
      <c r="W266" s="2">
        <f t="shared" si="26"/>
        <v>1847700</v>
      </c>
      <c r="X266" s="2">
        <f t="shared" si="26"/>
        <v>3735800</v>
      </c>
      <c r="Y266" s="2" cm="1">
        <f t="array" ref="Y266">_xlfn.XLOOKUP(Y$1&amp;$R266,$C$3:$C$1662&amp;$D$3:$D$1662,$E$3:$E$1662,0,0,1)</f>
        <v>800</v>
      </c>
      <c r="Z266" s="2" cm="1">
        <f t="array" ref="Z266">_xlfn.XLOOKUP(Z$1&amp;$R266,$C$3:$C$1662&amp;$D$3:$D$1662,$E$3:$E$1662,0,0,1)</f>
        <v>0</v>
      </c>
      <c r="AA266" s="2" cm="1">
        <f t="array" ref="AA266">_xlfn.XLOOKUP(AA$1&amp;$R266,$C$3:$C$1662&amp;$D$3:$D$1662,$E$3:$E$1662,0,0,1)</f>
        <v>1900</v>
      </c>
      <c r="AB266" s="2" cm="1">
        <f t="array" ref="AB266">_xlfn.XLOOKUP(AB$1&amp;$R266,$C$3:$C$1662&amp;$D$3:$D$1662,$E$3:$E$1662,0,0,1)</f>
        <v>800</v>
      </c>
      <c r="AC266" s="2" cm="1">
        <f t="array" ref="AC266">_xlfn.XLOOKUP(AC$1&amp;$R266,$C$3:$C$1662&amp;$D$3:$D$1662,$E$3:$E$1662,0,0,1)</f>
        <v>3200</v>
      </c>
    </row>
    <row r="267" spans="3:29" x14ac:dyDescent="0.4">
      <c r="C267" t="s">
        <v>804</v>
      </c>
      <c r="D267" t="s">
        <v>467</v>
      </c>
      <c r="E267">
        <v>2100</v>
      </c>
      <c r="R267" t="s">
        <v>45</v>
      </c>
      <c r="S267" s="2">
        <f t="shared" si="25"/>
        <v>1536320</v>
      </c>
      <c r="T267" s="2">
        <f t="shared" si="26"/>
        <v>556100</v>
      </c>
      <c r="U267" s="2">
        <f t="shared" si="26"/>
        <v>469300</v>
      </c>
      <c r="V267" s="2">
        <f t="shared" si="26"/>
        <v>1070800</v>
      </c>
      <c r="W267" s="2">
        <f t="shared" si="26"/>
        <v>1849500</v>
      </c>
      <c r="X267" s="2">
        <f t="shared" si="26"/>
        <v>3735900</v>
      </c>
      <c r="Y267" s="2" cm="1">
        <f t="array" ref="Y267">_xlfn.XLOOKUP(Y$1&amp;$R267,$C$3:$C$1662&amp;$D$3:$D$1662,$E$3:$E$1662,0,0,1)</f>
        <v>100</v>
      </c>
      <c r="Z267" s="2" cm="1">
        <f t="array" ref="Z267">_xlfn.XLOOKUP(Z$1&amp;$R267,$C$3:$C$1662&amp;$D$3:$D$1662,$E$3:$E$1662,0,0,1)</f>
        <v>200</v>
      </c>
      <c r="AA267" s="2" cm="1">
        <f t="array" ref="AA267">_xlfn.XLOOKUP(AA$1&amp;$R267,$C$3:$C$1662&amp;$D$3:$D$1662,$E$3:$E$1662,0,0,1)</f>
        <v>1300</v>
      </c>
      <c r="AB267" s="2" cm="1">
        <f t="array" ref="AB267">_xlfn.XLOOKUP(AB$1&amp;$R267,$C$3:$C$1662&amp;$D$3:$D$1662,$E$3:$E$1662,0,0,1)</f>
        <v>1800</v>
      </c>
      <c r="AC267" s="2" cm="1">
        <f t="array" ref="AC267">_xlfn.XLOOKUP(AC$1&amp;$R267,$C$3:$C$1662&amp;$D$3:$D$1662,$E$3:$E$1662,0,0,1)</f>
        <v>100</v>
      </c>
    </row>
    <row r="268" spans="3:29" x14ac:dyDescent="0.4">
      <c r="C268" t="s">
        <v>804</v>
      </c>
      <c r="D268" t="s">
        <v>468</v>
      </c>
      <c r="E268">
        <v>3200</v>
      </c>
      <c r="R268" t="s">
        <v>181</v>
      </c>
      <c r="S268" s="2">
        <f t="shared" si="25"/>
        <v>1539020</v>
      </c>
      <c r="T268" s="2">
        <f t="shared" si="26"/>
        <v>559300</v>
      </c>
      <c r="U268" s="2">
        <f t="shared" si="26"/>
        <v>469500</v>
      </c>
      <c r="V268" s="2">
        <f t="shared" si="26"/>
        <v>1071300</v>
      </c>
      <c r="W268" s="2">
        <f t="shared" si="26"/>
        <v>1850800</v>
      </c>
      <c r="X268" s="2">
        <f t="shared" si="26"/>
        <v>3744200</v>
      </c>
      <c r="Y268" s="2" cm="1">
        <f t="array" ref="Y268">_xlfn.XLOOKUP(Y$1&amp;$R268,$C$3:$C$1662&amp;$D$3:$D$1662,$E$3:$E$1662,0,0,1)</f>
        <v>3200</v>
      </c>
      <c r="Z268" s="2" cm="1">
        <f t="array" ref="Z268">_xlfn.XLOOKUP(Z$1&amp;$R268,$C$3:$C$1662&amp;$D$3:$D$1662,$E$3:$E$1662,0,0,1)</f>
        <v>200</v>
      </c>
      <c r="AA268" s="2" cm="1">
        <f t="array" ref="AA268">_xlfn.XLOOKUP(AA$1&amp;$R268,$C$3:$C$1662&amp;$D$3:$D$1662,$E$3:$E$1662,0,0,1)</f>
        <v>500</v>
      </c>
      <c r="AB268" s="2" cm="1">
        <f t="array" ref="AB268">_xlfn.XLOOKUP(AB$1&amp;$R268,$C$3:$C$1662&amp;$D$3:$D$1662,$E$3:$E$1662,0,0,1)</f>
        <v>1300</v>
      </c>
      <c r="AC268" s="2" cm="1">
        <f t="array" ref="AC268">_xlfn.XLOOKUP(AC$1&amp;$R268,$C$3:$C$1662&amp;$D$3:$D$1662,$E$3:$E$1662,0,0,1)</f>
        <v>8300</v>
      </c>
    </row>
    <row r="269" spans="3:29" x14ac:dyDescent="0.4">
      <c r="C269" t="s">
        <v>804</v>
      </c>
      <c r="D269" t="s">
        <v>469</v>
      </c>
      <c r="E269">
        <v>100</v>
      </c>
      <c r="R269" t="s">
        <v>82</v>
      </c>
      <c r="S269" s="2">
        <f t="shared" si="25"/>
        <v>1544960</v>
      </c>
      <c r="T269" s="2">
        <f t="shared" si="26"/>
        <v>567100</v>
      </c>
      <c r="U269" s="2">
        <f t="shared" si="26"/>
        <v>469900</v>
      </c>
      <c r="V269" s="2">
        <f t="shared" si="26"/>
        <v>1072500</v>
      </c>
      <c r="W269" s="2">
        <f t="shared" si="26"/>
        <v>1855800</v>
      </c>
      <c r="X269" s="2">
        <f t="shared" si="26"/>
        <v>3759500</v>
      </c>
      <c r="Y269" s="2" cm="1">
        <f t="array" ref="Y269">_xlfn.XLOOKUP(Y$1&amp;$R269,$C$3:$C$1662&amp;$D$3:$D$1662,$E$3:$E$1662,0,0,1)</f>
        <v>7800</v>
      </c>
      <c r="Z269" s="2" cm="1">
        <f t="array" ref="Z269">_xlfn.XLOOKUP(Z$1&amp;$R269,$C$3:$C$1662&amp;$D$3:$D$1662,$E$3:$E$1662,0,0,1)</f>
        <v>400</v>
      </c>
      <c r="AA269" s="2" cm="1">
        <f t="array" ref="AA269">_xlfn.XLOOKUP(AA$1&amp;$R269,$C$3:$C$1662&amp;$D$3:$D$1662,$E$3:$E$1662,0,0,1)</f>
        <v>1200</v>
      </c>
      <c r="AB269" s="2" cm="1">
        <f t="array" ref="AB269">_xlfn.XLOOKUP(AB$1&amp;$R269,$C$3:$C$1662&amp;$D$3:$D$1662,$E$3:$E$1662,0,0,1)</f>
        <v>5000</v>
      </c>
      <c r="AC269" s="2" cm="1">
        <f t="array" ref="AC269">_xlfn.XLOOKUP(AC$1&amp;$R269,$C$3:$C$1662&amp;$D$3:$D$1662,$E$3:$E$1662,0,0,1)</f>
        <v>15300</v>
      </c>
    </row>
    <row r="270" spans="3:29" x14ac:dyDescent="0.4">
      <c r="C270" t="s">
        <v>804</v>
      </c>
      <c r="D270" t="s">
        <v>470</v>
      </c>
      <c r="E270">
        <v>8300</v>
      </c>
      <c r="R270" t="s">
        <v>213</v>
      </c>
      <c r="S270" s="2">
        <f t="shared" si="25"/>
        <v>1547820</v>
      </c>
      <c r="T270" s="2">
        <f t="shared" si="26"/>
        <v>568500</v>
      </c>
      <c r="U270" s="2">
        <f t="shared" si="26"/>
        <v>470300</v>
      </c>
      <c r="V270" s="2">
        <f t="shared" si="26"/>
        <v>1075300</v>
      </c>
      <c r="W270" s="2">
        <f t="shared" si="26"/>
        <v>1864100</v>
      </c>
      <c r="X270" s="2">
        <f t="shared" si="26"/>
        <v>3760900</v>
      </c>
      <c r="Y270" s="2" cm="1">
        <f t="array" ref="Y270">_xlfn.XLOOKUP(Y$1&amp;$R270,$C$3:$C$1662&amp;$D$3:$D$1662,$E$3:$E$1662,0,0,1)</f>
        <v>1400</v>
      </c>
      <c r="Z270" s="2" cm="1">
        <f t="array" ref="Z270">_xlfn.XLOOKUP(Z$1&amp;$R270,$C$3:$C$1662&amp;$D$3:$D$1662,$E$3:$E$1662,0,0,1)</f>
        <v>400</v>
      </c>
      <c r="AA270" s="2" cm="1">
        <f t="array" ref="AA270">_xlfn.XLOOKUP(AA$1&amp;$R270,$C$3:$C$1662&amp;$D$3:$D$1662,$E$3:$E$1662,0,0,1)</f>
        <v>2800</v>
      </c>
      <c r="AB270" s="2" cm="1">
        <f t="array" ref="AB270">_xlfn.XLOOKUP(AB$1&amp;$R270,$C$3:$C$1662&amp;$D$3:$D$1662,$E$3:$E$1662,0,0,1)</f>
        <v>8300</v>
      </c>
      <c r="AC270" s="2" cm="1">
        <f t="array" ref="AC270">_xlfn.XLOOKUP(AC$1&amp;$R270,$C$3:$C$1662&amp;$D$3:$D$1662,$E$3:$E$1662,0,0,1)</f>
        <v>1400</v>
      </c>
    </row>
    <row r="271" spans="3:29" x14ac:dyDescent="0.4">
      <c r="C271" t="s">
        <v>804</v>
      </c>
      <c r="D271" t="s">
        <v>471</v>
      </c>
      <c r="E271">
        <v>15300</v>
      </c>
      <c r="R271" t="s">
        <v>279</v>
      </c>
      <c r="S271" s="2">
        <f t="shared" si="25"/>
        <v>1549060</v>
      </c>
      <c r="T271" s="2">
        <f t="shared" si="26"/>
        <v>569500</v>
      </c>
      <c r="U271" s="2">
        <f t="shared" si="26"/>
        <v>470400</v>
      </c>
      <c r="V271" s="2">
        <f t="shared" si="26"/>
        <v>1076600</v>
      </c>
      <c r="W271" s="2">
        <f t="shared" si="26"/>
        <v>1866100</v>
      </c>
      <c r="X271" s="2">
        <f t="shared" si="26"/>
        <v>3762700</v>
      </c>
      <c r="Y271" s="2" cm="1">
        <f t="array" ref="Y271">_xlfn.XLOOKUP(Y$1&amp;$R271,$C$3:$C$1662&amp;$D$3:$D$1662,$E$3:$E$1662,0,0,1)</f>
        <v>1000</v>
      </c>
      <c r="Z271" s="2" cm="1">
        <f t="array" ref="Z271">_xlfn.XLOOKUP(Z$1&amp;$R271,$C$3:$C$1662&amp;$D$3:$D$1662,$E$3:$E$1662,0,0,1)</f>
        <v>100</v>
      </c>
      <c r="AA271" s="2" cm="1">
        <f t="array" ref="AA271">_xlfn.XLOOKUP(AA$1&amp;$R271,$C$3:$C$1662&amp;$D$3:$D$1662,$E$3:$E$1662,0,0,1)</f>
        <v>1300</v>
      </c>
      <c r="AB271" s="2" cm="1">
        <f t="array" ref="AB271">_xlfn.XLOOKUP(AB$1&amp;$R271,$C$3:$C$1662&amp;$D$3:$D$1662,$E$3:$E$1662,0,0,1)</f>
        <v>2000</v>
      </c>
      <c r="AC271" s="2" cm="1">
        <f t="array" ref="AC271">_xlfn.XLOOKUP(AC$1&amp;$R271,$C$3:$C$1662&amp;$D$3:$D$1662,$E$3:$E$1662,0,0,1)</f>
        <v>1800</v>
      </c>
    </row>
    <row r="272" spans="3:29" x14ac:dyDescent="0.4">
      <c r="C272" t="s">
        <v>804</v>
      </c>
      <c r="D272" t="s">
        <v>472</v>
      </c>
      <c r="E272">
        <v>1400</v>
      </c>
      <c r="R272" t="s">
        <v>145</v>
      </c>
      <c r="S272" s="2">
        <f t="shared" si="25"/>
        <v>1553180</v>
      </c>
      <c r="T272" s="2">
        <f t="shared" si="26"/>
        <v>570500</v>
      </c>
      <c r="U272" s="2">
        <f t="shared" si="26"/>
        <v>470400</v>
      </c>
      <c r="V272" s="2">
        <f t="shared" si="26"/>
        <v>1087000</v>
      </c>
      <c r="W272" s="2">
        <f t="shared" si="26"/>
        <v>1868100</v>
      </c>
      <c r="X272" s="2">
        <f t="shared" si="26"/>
        <v>3769900</v>
      </c>
      <c r="Y272" s="2" cm="1">
        <f t="array" ref="Y272">_xlfn.XLOOKUP(Y$1&amp;$R272,$C$3:$C$1662&amp;$D$3:$D$1662,$E$3:$E$1662,0,0,1)</f>
        <v>1000</v>
      </c>
      <c r="Z272" s="2" cm="1">
        <f t="array" ref="Z272">_xlfn.XLOOKUP(Z$1&amp;$R272,$C$3:$C$1662&amp;$D$3:$D$1662,$E$3:$E$1662,0,0,1)</f>
        <v>0</v>
      </c>
      <c r="AA272" s="2" cm="1">
        <f t="array" ref="AA272">_xlfn.XLOOKUP(AA$1&amp;$R272,$C$3:$C$1662&amp;$D$3:$D$1662,$E$3:$E$1662,0,0,1)</f>
        <v>10400</v>
      </c>
      <c r="AB272" s="2" cm="1">
        <f t="array" ref="AB272">_xlfn.XLOOKUP(AB$1&amp;$R272,$C$3:$C$1662&amp;$D$3:$D$1662,$E$3:$E$1662,0,0,1)</f>
        <v>2000</v>
      </c>
      <c r="AC272" s="2" cm="1">
        <f t="array" ref="AC272">_xlfn.XLOOKUP(AC$1&amp;$R272,$C$3:$C$1662&amp;$D$3:$D$1662,$E$3:$E$1662,0,0,1)</f>
        <v>7200</v>
      </c>
    </row>
    <row r="273" spans="3:29" x14ac:dyDescent="0.4">
      <c r="C273" t="s">
        <v>804</v>
      </c>
      <c r="D273" t="s">
        <v>473</v>
      </c>
      <c r="E273">
        <v>1800</v>
      </c>
      <c r="R273" t="s">
        <v>61</v>
      </c>
      <c r="S273" s="2">
        <f t="shared" si="25"/>
        <v>1554920</v>
      </c>
      <c r="T273" s="2">
        <f t="shared" si="26"/>
        <v>570700</v>
      </c>
      <c r="U273" s="2">
        <f t="shared" si="26"/>
        <v>470400</v>
      </c>
      <c r="V273" s="2">
        <f t="shared" si="26"/>
        <v>1090300</v>
      </c>
      <c r="W273" s="2">
        <f t="shared" si="26"/>
        <v>1870200</v>
      </c>
      <c r="X273" s="2">
        <f t="shared" si="26"/>
        <v>3773000</v>
      </c>
      <c r="Y273" s="2" cm="1">
        <f t="array" ref="Y273">_xlfn.XLOOKUP(Y$1&amp;$R273,$C$3:$C$1662&amp;$D$3:$D$1662,$E$3:$E$1662,0,0,1)</f>
        <v>200</v>
      </c>
      <c r="Z273" s="2" cm="1">
        <f t="array" ref="Z273">_xlfn.XLOOKUP(Z$1&amp;$R273,$C$3:$C$1662&amp;$D$3:$D$1662,$E$3:$E$1662,0,0,1)</f>
        <v>0</v>
      </c>
      <c r="AA273" s="2" cm="1">
        <f t="array" ref="AA273">_xlfn.XLOOKUP(AA$1&amp;$R273,$C$3:$C$1662&amp;$D$3:$D$1662,$E$3:$E$1662,0,0,1)</f>
        <v>3300</v>
      </c>
      <c r="AB273" s="2" cm="1">
        <f t="array" ref="AB273">_xlfn.XLOOKUP(AB$1&amp;$R273,$C$3:$C$1662&amp;$D$3:$D$1662,$E$3:$E$1662,0,0,1)</f>
        <v>2100</v>
      </c>
      <c r="AC273" s="2" cm="1">
        <f t="array" ref="AC273">_xlfn.XLOOKUP(AC$1&amp;$R273,$C$3:$C$1662&amp;$D$3:$D$1662,$E$3:$E$1662,0,0,1)</f>
        <v>3100</v>
      </c>
    </row>
    <row r="274" spans="3:29" x14ac:dyDescent="0.4">
      <c r="C274" t="s">
        <v>804</v>
      </c>
      <c r="D274" t="s">
        <v>474</v>
      </c>
      <c r="E274">
        <v>7200</v>
      </c>
      <c r="R274" t="s">
        <v>270</v>
      </c>
      <c r="S274" s="2">
        <f t="shared" si="25"/>
        <v>1556300</v>
      </c>
      <c r="T274" s="2">
        <f t="shared" si="26"/>
        <v>570700</v>
      </c>
      <c r="U274" s="2">
        <f t="shared" si="26"/>
        <v>470400</v>
      </c>
      <c r="V274" s="2">
        <f t="shared" si="26"/>
        <v>1091700</v>
      </c>
      <c r="W274" s="2">
        <f t="shared" si="26"/>
        <v>1871500</v>
      </c>
      <c r="X274" s="2">
        <f t="shared" si="26"/>
        <v>3777200</v>
      </c>
      <c r="Y274" s="2" cm="1">
        <f t="array" ref="Y274">_xlfn.XLOOKUP(Y$1&amp;$R274,$C$3:$C$1662&amp;$D$3:$D$1662,$E$3:$E$1662,0,0,1)</f>
        <v>0</v>
      </c>
      <c r="Z274" s="2" cm="1">
        <f t="array" ref="Z274">_xlfn.XLOOKUP(Z$1&amp;$R274,$C$3:$C$1662&amp;$D$3:$D$1662,$E$3:$E$1662,0,0,1)</f>
        <v>0</v>
      </c>
      <c r="AA274" s="2" cm="1">
        <f t="array" ref="AA274">_xlfn.XLOOKUP(AA$1&amp;$R274,$C$3:$C$1662&amp;$D$3:$D$1662,$E$3:$E$1662,0,0,1)</f>
        <v>1400</v>
      </c>
      <c r="AB274" s="2" cm="1">
        <f t="array" ref="AB274">_xlfn.XLOOKUP(AB$1&amp;$R274,$C$3:$C$1662&amp;$D$3:$D$1662,$E$3:$E$1662,0,0,1)</f>
        <v>1300</v>
      </c>
      <c r="AC274" s="2" cm="1">
        <f t="array" ref="AC274">_xlfn.XLOOKUP(AC$1&amp;$R274,$C$3:$C$1662&amp;$D$3:$D$1662,$E$3:$E$1662,0,0,1)</f>
        <v>4200</v>
      </c>
    </row>
    <row r="275" spans="3:29" x14ac:dyDescent="0.4">
      <c r="C275" t="s">
        <v>804</v>
      </c>
      <c r="D275" t="s">
        <v>475</v>
      </c>
      <c r="E275">
        <v>3100</v>
      </c>
      <c r="R275" t="s">
        <v>77</v>
      </c>
      <c r="S275" s="2">
        <f t="shared" si="25"/>
        <v>1558200</v>
      </c>
      <c r="T275" s="2">
        <f t="shared" si="26"/>
        <v>573600</v>
      </c>
      <c r="U275" s="2">
        <f t="shared" si="26"/>
        <v>470400</v>
      </c>
      <c r="V275" s="2">
        <f t="shared" si="26"/>
        <v>1093200</v>
      </c>
      <c r="W275" s="2">
        <f t="shared" si="26"/>
        <v>1872300</v>
      </c>
      <c r="X275" s="2">
        <f t="shared" si="26"/>
        <v>3781500</v>
      </c>
      <c r="Y275" s="2" cm="1">
        <f t="array" ref="Y275">_xlfn.XLOOKUP(Y$1&amp;$R275,$C$3:$C$1662&amp;$D$3:$D$1662,$E$3:$E$1662,0,0,1)</f>
        <v>2900</v>
      </c>
      <c r="Z275" s="2" cm="1">
        <f t="array" ref="Z275">_xlfn.XLOOKUP(Z$1&amp;$R275,$C$3:$C$1662&amp;$D$3:$D$1662,$E$3:$E$1662,0,0,1)</f>
        <v>0</v>
      </c>
      <c r="AA275" s="2" cm="1">
        <f t="array" ref="AA275">_xlfn.XLOOKUP(AA$1&amp;$R275,$C$3:$C$1662&amp;$D$3:$D$1662,$E$3:$E$1662,0,0,1)</f>
        <v>1500</v>
      </c>
      <c r="AB275" s="2" cm="1">
        <f t="array" ref="AB275">_xlfn.XLOOKUP(AB$1&amp;$R275,$C$3:$C$1662&amp;$D$3:$D$1662,$E$3:$E$1662,0,0,1)</f>
        <v>800</v>
      </c>
      <c r="AC275" s="2" cm="1">
        <f t="array" ref="AC275">_xlfn.XLOOKUP(AC$1&amp;$R275,$C$3:$C$1662&amp;$D$3:$D$1662,$E$3:$E$1662,0,0,1)</f>
        <v>4300</v>
      </c>
    </row>
    <row r="276" spans="3:29" x14ac:dyDescent="0.4">
      <c r="C276" t="s">
        <v>804</v>
      </c>
      <c r="D276" t="s">
        <v>476</v>
      </c>
      <c r="E276">
        <v>4200</v>
      </c>
      <c r="R276" t="s">
        <v>28</v>
      </c>
      <c r="S276" s="2">
        <f t="shared" si="25"/>
        <v>1562680</v>
      </c>
      <c r="T276" s="2">
        <f t="shared" ref="T276:X291" si="27">T275+Y276</f>
        <v>574300</v>
      </c>
      <c r="U276" s="2">
        <f t="shared" si="27"/>
        <v>470400</v>
      </c>
      <c r="V276" s="2">
        <f t="shared" si="27"/>
        <v>1094300</v>
      </c>
      <c r="W276" s="2">
        <f t="shared" si="27"/>
        <v>1890400</v>
      </c>
      <c r="X276" s="2">
        <f t="shared" si="27"/>
        <v>3784000</v>
      </c>
      <c r="Y276" s="2" cm="1">
        <f t="array" ref="Y276">_xlfn.XLOOKUP(Y$1&amp;$R276,$C$3:$C$1662&amp;$D$3:$D$1662,$E$3:$E$1662,0,0,1)</f>
        <v>700</v>
      </c>
      <c r="Z276" s="2" cm="1">
        <f t="array" ref="Z276">_xlfn.XLOOKUP(Z$1&amp;$R276,$C$3:$C$1662&amp;$D$3:$D$1662,$E$3:$E$1662,0,0,1)</f>
        <v>0</v>
      </c>
      <c r="AA276" s="2" cm="1">
        <f t="array" ref="AA276">_xlfn.XLOOKUP(AA$1&amp;$R276,$C$3:$C$1662&amp;$D$3:$D$1662,$E$3:$E$1662,0,0,1)</f>
        <v>1100</v>
      </c>
      <c r="AB276" s="2" cm="1">
        <f t="array" ref="AB276">_xlfn.XLOOKUP(AB$1&amp;$R276,$C$3:$C$1662&amp;$D$3:$D$1662,$E$3:$E$1662,0,0,1)</f>
        <v>18100</v>
      </c>
      <c r="AC276" s="2" cm="1">
        <f t="array" ref="AC276">_xlfn.XLOOKUP(AC$1&amp;$R276,$C$3:$C$1662&amp;$D$3:$D$1662,$E$3:$E$1662,0,0,1)</f>
        <v>2500</v>
      </c>
    </row>
    <row r="277" spans="3:29" x14ac:dyDescent="0.4">
      <c r="C277" t="s">
        <v>804</v>
      </c>
      <c r="D277" t="s">
        <v>477</v>
      </c>
      <c r="E277">
        <v>4300</v>
      </c>
      <c r="R277" t="s">
        <v>37</v>
      </c>
      <c r="S277" s="2">
        <f t="shared" si="25"/>
        <v>1566420</v>
      </c>
      <c r="T277" s="2">
        <f t="shared" si="27"/>
        <v>574500</v>
      </c>
      <c r="U277" s="2">
        <f t="shared" si="27"/>
        <v>471500</v>
      </c>
      <c r="V277" s="2">
        <f t="shared" si="27"/>
        <v>1094600</v>
      </c>
      <c r="W277" s="2">
        <f t="shared" si="27"/>
        <v>1895500</v>
      </c>
      <c r="X277" s="2">
        <f t="shared" si="27"/>
        <v>3796000</v>
      </c>
      <c r="Y277" s="2" cm="1">
        <f t="array" ref="Y277">_xlfn.XLOOKUP(Y$1&amp;$R277,$C$3:$C$1662&amp;$D$3:$D$1662,$E$3:$E$1662,0,0,1)</f>
        <v>200</v>
      </c>
      <c r="Z277" s="2" cm="1">
        <f t="array" ref="Z277">_xlfn.XLOOKUP(Z$1&amp;$R277,$C$3:$C$1662&amp;$D$3:$D$1662,$E$3:$E$1662,0,0,1)</f>
        <v>1100</v>
      </c>
      <c r="AA277" s="2" cm="1">
        <f t="array" ref="AA277">_xlfn.XLOOKUP(AA$1&amp;$R277,$C$3:$C$1662&amp;$D$3:$D$1662,$E$3:$E$1662,0,0,1)</f>
        <v>300</v>
      </c>
      <c r="AB277" s="2" cm="1">
        <f t="array" ref="AB277">_xlfn.XLOOKUP(AB$1&amp;$R277,$C$3:$C$1662&amp;$D$3:$D$1662,$E$3:$E$1662,0,0,1)</f>
        <v>5100</v>
      </c>
      <c r="AC277" s="2" cm="1">
        <f t="array" ref="AC277">_xlfn.XLOOKUP(AC$1&amp;$R277,$C$3:$C$1662&amp;$D$3:$D$1662,$E$3:$E$1662,0,0,1)</f>
        <v>12000</v>
      </c>
    </row>
    <row r="278" spans="3:29" x14ac:dyDescent="0.4">
      <c r="C278" t="s">
        <v>804</v>
      </c>
      <c r="D278" t="s">
        <v>478</v>
      </c>
      <c r="E278">
        <v>2500</v>
      </c>
      <c r="R278" t="s">
        <v>43</v>
      </c>
      <c r="S278" s="2">
        <f t="shared" si="25"/>
        <v>1567140</v>
      </c>
      <c r="T278" s="2">
        <f t="shared" si="27"/>
        <v>575100</v>
      </c>
      <c r="U278" s="2">
        <f t="shared" si="27"/>
        <v>471600</v>
      </c>
      <c r="V278" s="2">
        <f t="shared" si="27"/>
        <v>1095000</v>
      </c>
      <c r="W278" s="2">
        <f t="shared" si="27"/>
        <v>1896800</v>
      </c>
      <c r="X278" s="2">
        <f t="shared" si="27"/>
        <v>3797200</v>
      </c>
      <c r="Y278" s="2" cm="1">
        <f t="array" ref="Y278">_xlfn.XLOOKUP(Y$1&amp;$R278,$C$3:$C$1662&amp;$D$3:$D$1662,$E$3:$E$1662,0,0,1)</f>
        <v>600</v>
      </c>
      <c r="Z278" s="2" cm="1">
        <f t="array" ref="Z278">_xlfn.XLOOKUP(Z$1&amp;$R278,$C$3:$C$1662&amp;$D$3:$D$1662,$E$3:$E$1662,0,0,1)</f>
        <v>100</v>
      </c>
      <c r="AA278" s="2" cm="1">
        <f t="array" ref="AA278">_xlfn.XLOOKUP(AA$1&amp;$R278,$C$3:$C$1662&amp;$D$3:$D$1662,$E$3:$E$1662,0,0,1)</f>
        <v>400</v>
      </c>
      <c r="AB278" s="2" cm="1">
        <f t="array" ref="AB278">_xlfn.XLOOKUP(AB$1&amp;$R278,$C$3:$C$1662&amp;$D$3:$D$1662,$E$3:$E$1662,0,0,1)</f>
        <v>1300</v>
      </c>
      <c r="AC278" s="2" cm="1">
        <f t="array" ref="AC278">_xlfn.XLOOKUP(AC$1&amp;$R278,$C$3:$C$1662&amp;$D$3:$D$1662,$E$3:$E$1662,0,0,1)</f>
        <v>1200</v>
      </c>
    </row>
    <row r="279" spans="3:29" x14ac:dyDescent="0.4">
      <c r="C279" t="s">
        <v>804</v>
      </c>
      <c r="D279" t="s">
        <v>479</v>
      </c>
      <c r="E279">
        <v>12000</v>
      </c>
      <c r="R279" t="s">
        <v>66</v>
      </c>
      <c r="S279" s="2">
        <f t="shared" si="25"/>
        <v>1568140</v>
      </c>
      <c r="T279" s="2">
        <f t="shared" si="27"/>
        <v>576300</v>
      </c>
      <c r="U279" s="2">
        <f t="shared" si="27"/>
        <v>472000</v>
      </c>
      <c r="V279" s="2">
        <f t="shared" si="27"/>
        <v>1095600</v>
      </c>
      <c r="W279" s="2">
        <f t="shared" si="27"/>
        <v>1899000</v>
      </c>
      <c r="X279" s="2">
        <f t="shared" si="27"/>
        <v>3797800</v>
      </c>
      <c r="Y279" s="2" cm="1">
        <f t="array" ref="Y279">_xlfn.XLOOKUP(Y$1&amp;$R279,$C$3:$C$1662&amp;$D$3:$D$1662,$E$3:$E$1662,0,0,1)</f>
        <v>1200</v>
      </c>
      <c r="Z279" s="2" cm="1">
        <f t="array" ref="Z279">_xlfn.XLOOKUP(Z$1&amp;$R279,$C$3:$C$1662&amp;$D$3:$D$1662,$E$3:$E$1662,0,0,1)</f>
        <v>400</v>
      </c>
      <c r="AA279" s="2" cm="1">
        <f t="array" ref="AA279">_xlfn.XLOOKUP(AA$1&amp;$R279,$C$3:$C$1662&amp;$D$3:$D$1662,$E$3:$E$1662,0,0,1)</f>
        <v>600</v>
      </c>
      <c r="AB279" s="2" cm="1">
        <f t="array" ref="AB279">_xlfn.XLOOKUP(AB$1&amp;$R279,$C$3:$C$1662&amp;$D$3:$D$1662,$E$3:$E$1662,0,0,1)</f>
        <v>2200</v>
      </c>
      <c r="AC279" s="2" cm="1">
        <f t="array" ref="AC279">_xlfn.XLOOKUP(AC$1&amp;$R279,$C$3:$C$1662&amp;$D$3:$D$1662,$E$3:$E$1662,0,0,1)</f>
        <v>600</v>
      </c>
    </row>
    <row r="280" spans="3:29" x14ac:dyDescent="0.4">
      <c r="C280" t="s">
        <v>804</v>
      </c>
      <c r="D280" t="s">
        <v>480</v>
      </c>
      <c r="E280">
        <v>1200</v>
      </c>
      <c r="R280" t="s">
        <v>67</v>
      </c>
      <c r="S280" s="2">
        <f t="shared" si="25"/>
        <v>1569060</v>
      </c>
      <c r="T280" s="2">
        <f t="shared" si="27"/>
        <v>576700</v>
      </c>
      <c r="U280" s="2">
        <f t="shared" si="27"/>
        <v>472300</v>
      </c>
      <c r="V280" s="2">
        <f t="shared" si="27"/>
        <v>1095900</v>
      </c>
      <c r="W280" s="2">
        <f t="shared" si="27"/>
        <v>1900600</v>
      </c>
      <c r="X280" s="2">
        <f t="shared" si="27"/>
        <v>3799800</v>
      </c>
      <c r="Y280" s="2" cm="1">
        <f t="array" ref="Y280">_xlfn.XLOOKUP(Y$1&amp;$R280,$C$3:$C$1662&amp;$D$3:$D$1662,$E$3:$E$1662,0,0,1)</f>
        <v>400</v>
      </c>
      <c r="Z280" s="2" cm="1">
        <f t="array" ref="Z280">_xlfn.XLOOKUP(Z$1&amp;$R280,$C$3:$C$1662&amp;$D$3:$D$1662,$E$3:$E$1662,0,0,1)</f>
        <v>300</v>
      </c>
      <c r="AA280" s="2" cm="1">
        <f t="array" ref="AA280">_xlfn.XLOOKUP(AA$1&amp;$R280,$C$3:$C$1662&amp;$D$3:$D$1662,$E$3:$E$1662,0,0,1)</f>
        <v>300</v>
      </c>
      <c r="AB280" s="2" cm="1">
        <f t="array" ref="AB280">_xlfn.XLOOKUP(AB$1&amp;$R280,$C$3:$C$1662&amp;$D$3:$D$1662,$E$3:$E$1662,0,0,1)</f>
        <v>1600</v>
      </c>
      <c r="AC280" s="2" cm="1">
        <f t="array" ref="AC280">_xlfn.XLOOKUP(AC$1&amp;$R280,$C$3:$C$1662&amp;$D$3:$D$1662,$E$3:$E$1662,0,0,1)</f>
        <v>2000</v>
      </c>
    </row>
    <row r="281" spans="3:29" x14ac:dyDescent="0.4">
      <c r="C281" t="s">
        <v>804</v>
      </c>
      <c r="D281" t="s">
        <v>481</v>
      </c>
      <c r="E281">
        <v>600</v>
      </c>
      <c r="R281" t="s">
        <v>12</v>
      </c>
      <c r="S281" s="2">
        <f t="shared" si="25"/>
        <v>1570760</v>
      </c>
      <c r="T281" s="2">
        <f t="shared" si="27"/>
        <v>577900</v>
      </c>
      <c r="U281" s="2">
        <f t="shared" si="27"/>
        <v>472500</v>
      </c>
      <c r="V281" s="2">
        <f t="shared" si="27"/>
        <v>1098700</v>
      </c>
      <c r="W281" s="2">
        <f t="shared" si="27"/>
        <v>1902800</v>
      </c>
      <c r="X281" s="2">
        <f t="shared" si="27"/>
        <v>3801900</v>
      </c>
      <c r="Y281" s="2" cm="1">
        <f t="array" ref="Y281">_xlfn.XLOOKUP(Y$1&amp;$R281,$C$3:$C$1662&amp;$D$3:$D$1662,$E$3:$E$1662,0,0,1)</f>
        <v>1200</v>
      </c>
      <c r="Z281" s="2" cm="1">
        <f t="array" ref="Z281">_xlfn.XLOOKUP(Z$1&amp;$R281,$C$3:$C$1662&amp;$D$3:$D$1662,$E$3:$E$1662,0,0,1)</f>
        <v>200</v>
      </c>
      <c r="AA281" s="2" cm="1">
        <f t="array" ref="AA281">_xlfn.XLOOKUP(AA$1&amp;$R281,$C$3:$C$1662&amp;$D$3:$D$1662,$E$3:$E$1662,0,0,1)</f>
        <v>2800</v>
      </c>
      <c r="AB281" s="2" cm="1">
        <f t="array" ref="AB281">_xlfn.XLOOKUP(AB$1&amp;$R281,$C$3:$C$1662&amp;$D$3:$D$1662,$E$3:$E$1662,0,0,1)</f>
        <v>2200</v>
      </c>
      <c r="AC281" s="2" cm="1">
        <f t="array" ref="AC281">_xlfn.XLOOKUP(AC$1&amp;$R281,$C$3:$C$1662&amp;$D$3:$D$1662,$E$3:$E$1662,0,0,1)</f>
        <v>2100</v>
      </c>
    </row>
    <row r="282" spans="3:29" x14ac:dyDescent="0.4">
      <c r="C282" t="s">
        <v>804</v>
      </c>
      <c r="D282" t="s">
        <v>482</v>
      </c>
      <c r="E282">
        <v>2000</v>
      </c>
      <c r="R282" t="s">
        <v>19</v>
      </c>
      <c r="S282" s="2">
        <f t="shared" si="25"/>
        <v>1572320</v>
      </c>
      <c r="T282" s="2">
        <f t="shared" si="27"/>
        <v>577900</v>
      </c>
      <c r="U282" s="2">
        <f t="shared" si="27"/>
        <v>472500</v>
      </c>
      <c r="V282" s="2">
        <f t="shared" si="27"/>
        <v>1103700</v>
      </c>
      <c r="W282" s="2">
        <f t="shared" si="27"/>
        <v>1903300</v>
      </c>
      <c r="X282" s="2">
        <f t="shared" si="27"/>
        <v>3804200</v>
      </c>
      <c r="Y282" s="2" cm="1">
        <f t="array" ref="Y282">_xlfn.XLOOKUP(Y$1&amp;$R282,$C$3:$C$1662&amp;$D$3:$D$1662,$E$3:$E$1662,0,0,1)</f>
        <v>0</v>
      </c>
      <c r="Z282" s="2" cm="1">
        <f t="array" ref="Z282">_xlfn.XLOOKUP(Z$1&amp;$R282,$C$3:$C$1662&amp;$D$3:$D$1662,$E$3:$E$1662,0,0,1)</f>
        <v>0</v>
      </c>
      <c r="AA282" s="2" cm="1">
        <f t="array" ref="AA282">_xlfn.XLOOKUP(AA$1&amp;$R282,$C$3:$C$1662&amp;$D$3:$D$1662,$E$3:$E$1662,0,0,1)</f>
        <v>5000</v>
      </c>
      <c r="AB282" s="2" cm="1">
        <f t="array" ref="AB282">_xlfn.XLOOKUP(AB$1&amp;$R282,$C$3:$C$1662&amp;$D$3:$D$1662,$E$3:$E$1662,0,0,1)</f>
        <v>500</v>
      </c>
      <c r="AC282" s="2" cm="1">
        <f t="array" ref="AC282">_xlfn.XLOOKUP(AC$1&amp;$R282,$C$3:$C$1662&amp;$D$3:$D$1662,$E$3:$E$1662,0,0,1)</f>
        <v>2300</v>
      </c>
    </row>
    <row r="283" spans="3:29" x14ac:dyDescent="0.4">
      <c r="C283" t="s">
        <v>804</v>
      </c>
      <c r="D283" t="s">
        <v>483</v>
      </c>
      <c r="E283">
        <v>2100</v>
      </c>
      <c r="R283" t="s">
        <v>31</v>
      </c>
      <c r="S283" s="2">
        <f t="shared" si="25"/>
        <v>1574680</v>
      </c>
      <c r="T283" s="2">
        <f t="shared" si="27"/>
        <v>583700</v>
      </c>
      <c r="U283" s="2">
        <f t="shared" si="27"/>
        <v>472500</v>
      </c>
      <c r="V283" s="2">
        <f t="shared" si="27"/>
        <v>1104100</v>
      </c>
      <c r="W283" s="2">
        <f t="shared" si="27"/>
        <v>1906700</v>
      </c>
      <c r="X283" s="2">
        <f t="shared" si="27"/>
        <v>3806400</v>
      </c>
      <c r="Y283" s="2" cm="1">
        <f t="array" ref="Y283">_xlfn.XLOOKUP(Y$1&amp;$R283,$C$3:$C$1662&amp;$D$3:$D$1662,$E$3:$E$1662,0,0,1)</f>
        <v>5800</v>
      </c>
      <c r="Z283" s="2" cm="1">
        <f t="array" ref="Z283">_xlfn.XLOOKUP(Z$1&amp;$R283,$C$3:$C$1662&amp;$D$3:$D$1662,$E$3:$E$1662,0,0,1)</f>
        <v>0</v>
      </c>
      <c r="AA283" s="2" cm="1">
        <f t="array" ref="AA283">_xlfn.XLOOKUP(AA$1&amp;$R283,$C$3:$C$1662&amp;$D$3:$D$1662,$E$3:$E$1662,0,0,1)</f>
        <v>400</v>
      </c>
      <c r="AB283" s="2" cm="1">
        <f t="array" ref="AB283">_xlfn.XLOOKUP(AB$1&amp;$R283,$C$3:$C$1662&amp;$D$3:$D$1662,$E$3:$E$1662,0,0,1)</f>
        <v>3400</v>
      </c>
      <c r="AC283" s="2" cm="1">
        <f t="array" ref="AC283">_xlfn.XLOOKUP(AC$1&amp;$R283,$C$3:$C$1662&amp;$D$3:$D$1662,$E$3:$E$1662,0,0,1)</f>
        <v>2200</v>
      </c>
    </row>
    <row r="284" spans="3:29" x14ac:dyDescent="0.4">
      <c r="C284" t="s">
        <v>804</v>
      </c>
      <c r="D284" t="s">
        <v>484</v>
      </c>
      <c r="E284">
        <v>2300</v>
      </c>
      <c r="R284" t="s">
        <v>91</v>
      </c>
      <c r="S284" s="2">
        <f t="shared" si="25"/>
        <v>1576140</v>
      </c>
      <c r="T284" s="2">
        <f t="shared" si="27"/>
        <v>585800</v>
      </c>
      <c r="U284" s="2">
        <f t="shared" si="27"/>
        <v>472500</v>
      </c>
      <c r="V284" s="2">
        <f t="shared" si="27"/>
        <v>1105800</v>
      </c>
      <c r="W284" s="2">
        <f t="shared" si="27"/>
        <v>1908100</v>
      </c>
      <c r="X284" s="2">
        <f t="shared" si="27"/>
        <v>3808500</v>
      </c>
      <c r="Y284" s="2" cm="1">
        <f t="array" ref="Y284">_xlfn.XLOOKUP(Y$1&amp;$R284,$C$3:$C$1662&amp;$D$3:$D$1662,$E$3:$E$1662,0,0,1)</f>
        <v>2100</v>
      </c>
      <c r="Z284" s="2" cm="1">
        <f t="array" ref="Z284">_xlfn.XLOOKUP(Z$1&amp;$R284,$C$3:$C$1662&amp;$D$3:$D$1662,$E$3:$E$1662,0,0,1)</f>
        <v>0</v>
      </c>
      <c r="AA284" s="2" cm="1">
        <f t="array" ref="AA284">_xlfn.XLOOKUP(AA$1&amp;$R284,$C$3:$C$1662&amp;$D$3:$D$1662,$E$3:$E$1662,0,0,1)</f>
        <v>1700</v>
      </c>
      <c r="AB284" s="2" cm="1">
        <f t="array" ref="AB284">_xlfn.XLOOKUP(AB$1&amp;$R284,$C$3:$C$1662&amp;$D$3:$D$1662,$E$3:$E$1662,0,0,1)</f>
        <v>1400</v>
      </c>
      <c r="AC284" s="2" cm="1">
        <f t="array" ref="AC284">_xlfn.XLOOKUP(AC$1&amp;$R284,$C$3:$C$1662&amp;$D$3:$D$1662,$E$3:$E$1662,0,0,1)</f>
        <v>2100</v>
      </c>
    </row>
    <row r="285" spans="3:29" x14ac:dyDescent="0.4">
      <c r="C285" t="s">
        <v>804</v>
      </c>
      <c r="D285" t="s">
        <v>485</v>
      </c>
      <c r="E285">
        <v>2200</v>
      </c>
      <c r="R285" t="s">
        <v>169</v>
      </c>
      <c r="S285" s="2">
        <f t="shared" si="25"/>
        <v>1577260</v>
      </c>
      <c r="T285" s="2">
        <f t="shared" si="27"/>
        <v>586100</v>
      </c>
      <c r="U285" s="2">
        <f t="shared" si="27"/>
        <v>472800</v>
      </c>
      <c r="V285" s="2">
        <f t="shared" si="27"/>
        <v>1109100</v>
      </c>
      <c r="W285" s="2">
        <f t="shared" si="27"/>
        <v>1909200</v>
      </c>
      <c r="X285" s="2">
        <f t="shared" si="27"/>
        <v>3809100</v>
      </c>
      <c r="Y285" s="2" cm="1">
        <f t="array" ref="Y285">_xlfn.XLOOKUP(Y$1&amp;$R285,$C$3:$C$1662&amp;$D$3:$D$1662,$E$3:$E$1662,0,0,1)</f>
        <v>300</v>
      </c>
      <c r="Z285" s="2" cm="1">
        <f t="array" ref="Z285">_xlfn.XLOOKUP(Z$1&amp;$R285,$C$3:$C$1662&amp;$D$3:$D$1662,$E$3:$E$1662,0,0,1)</f>
        <v>300</v>
      </c>
      <c r="AA285" s="2" cm="1">
        <f t="array" ref="AA285">_xlfn.XLOOKUP(AA$1&amp;$R285,$C$3:$C$1662&amp;$D$3:$D$1662,$E$3:$E$1662,0,0,1)</f>
        <v>3300</v>
      </c>
      <c r="AB285" s="2" cm="1">
        <f t="array" ref="AB285">_xlfn.XLOOKUP(AB$1&amp;$R285,$C$3:$C$1662&amp;$D$3:$D$1662,$E$3:$E$1662,0,0,1)</f>
        <v>1100</v>
      </c>
      <c r="AC285" s="2" cm="1">
        <f t="array" ref="AC285">_xlfn.XLOOKUP(AC$1&amp;$R285,$C$3:$C$1662&amp;$D$3:$D$1662,$E$3:$E$1662,0,0,1)</f>
        <v>600</v>
      </c>
    </row>
    <row r="286" spans="3:29" x14ac:dyDescent="0.4">
      <c r="C286" t="s">
        <v>804</v>
      </c>
      <c r="D286" t="s">
        <v>486</v>
      </c>
      <c r="E286">
        <v>2100</v>
      </c>
      <c r="R286" t="s">
        <v>52</v>
      </c>
      <c r="S286" s="2">
        <f t="shared" si="25"/>
        <v>1578680</v>
      </c>
      <c r="T286" s="2">
        <f t="shared" si="27"/>
        <v>587200</v>
      </c>
      <c r="U286" s="2">
        <f t="shared" si="27"/>
        <v>474300</v>
      </c>
      <c r="V286" s="2">
        <f t="shared" si="27"/>
        <v>1109600</v>
      </c>
      <c r="W286" s="2">
        <f t="shared" si="27"/>
        <v>1911200</v>
      </c>
      <c r="X286" s="2">
        <f t="shared" si="27"/>
        <v>3811100</v>
      </c>
      <c r="Y286" s="2" cm="1">
        <f t="array" ref="Y286">_xlfn.XLOOKUP(Y$1&amp;$R286,$C$3:$C$1662&amp;$D$3:$D$1662,$E$3:$E$1662,0,0,1)</f>
        <v>1100</v>
      </c>
      <c r="Z286" s="2" cm="1">
        <f t="array" ref="Z286">_xlfn.XLOOKUP(Z$1&amp;$R286,$C$3:$C$1662&amp;$D$3:$D$1662,$E$3:$E$1662,0,0,1)</f>
        <v>1500</v>
      </c>
      <c r="AA286" s="2" cm="1">
        <f t="array" ref="AA286">_xlfn.XLOOKUP(AA$1&amp;$R286,$C$3:$C$1662&amp;$D$3:$D$1662,$E$3:$E$1662,0,0,1)</f>
        <v>500</v>
      </c>
      <c r="AB286" s="2" cm="1">
        <f t="array" ref="AB286">_xlfn.XLOOKUP(AB$1&amp;$R286,$C$3:$C$1662&amp;$D$3:$D$1662,$E$3:$E$1662,0,0,1)</f>
        <v>2000</v>
      </c>
      <c r="AC286" s="2" cm="1">
        <f t="array" ref="AC286">_xlfn.XLOOKUP(AC$1&amp;$R286,$C$3:$C$1662&amp;$D$3:$D$1662,$E$3:$E$1662,0,0,1)</f>
        <v>2000</v>
      </c>
    </row>
    <row r="287" spans="3:29" x14ac:dyDescent="0.4">
      <c r="C287" t="s">
        <v>804</v>
      </c>
      <c r="D287" t="s">
        <v>487</v>
      </c>
      <c r="E287">
        <v>600</v>
      </c>
      <c r="R287" t="s">
        <v>72</v>
      </c>
      <c r="S287" s="2">
        <f t="shared" si="25"/>
        <v>1583720</v>
      </c>
      <c r="T287" s="2">
        <f t="shared" si="27"/>
        <v>590500</v>
      </c>
      <c r="U287" s="2">
        <f t="shared" si="27"/>
        <v>474300</v>
      </c>
      <c r="V287" s="2">
        <f t="shared" si="27"/>
        <v>1113400</v>
      </c>
      <c r="W287" s="2">
        <f t="shared" si="27"/>
        <v>1922200</v>
      </c>
      <c r="X287" s="2">
        <f t="shared" si="27"/>
        <v>3818200</v>
      </c>
      <c r="Y287" s="2" cm="1">
        <f t="array" ref="Y287">_xlfn.XLOOKUP(Y$1&amp;$R287,$C$3:$C$1662&amp;$D$3:$D$1662,$E$3:$E$1662,0,0,1)</f>
        <v>3300</v>
      </c>
      <c r="Z287" s="2" cm="1">
        <f t="array" ref="Z287">_xlfn.XLOOKUP(Z$1&amp;$R287,$C$3:$C$1662&amp;$D$3:$D$1662,$E$3:$E$1662,0,0,1)</f>
        <v>0</v>
      </c>
      <c r="AA287" s="2" cm="1">
        <f t="array" ref="AA287">_xlfn.XLOOKUP(AA$1&amp;$R287,$C$3:$C$1662&amp;$D$3:$D$1662,$E$3:$E$1662,0,0,1)</f>
        <v>3800</v>
      </c>
      <c r="AB287" s="2" cm="1">
        <f t="array" ref="AB287">_xlfn.XLOOKUP(AB$1&amp;$R287,$C$3:$C$1662&amp;$D$3:$D$1662,$E$3:$E$1662,0,0,1)</f>
        <v>11000</v>
      </c>
      <c r="AC287" s="2" cm="1">
        <f t="array" ref="AC287">_xlfn.XLOOKUP(AC$1&amp;$R287,$C$3:$C$1662&amp;$D$3:$D$1662,$E$3:$E$1662,0,0,1)</f>
        <v>7100</v>
      </c>
    </row>
    <row r="288" spans="3:29" x14ac:dyDescent="0.4">
      <c r="C288" t="s">
        <v>804</v>
      </c>
      <c r="D288" t="s">
        <v>488</v>
      </c>
      <c r="E288">
        <v>2000</v>
      </c>
      <c r="R288" t="s">
        <v>277</v>
      </c>
      <c r="S288" s="2">
        <f t="shared" si="25"/>
        <v>1586140</v>
      </c>
      <c r="T288" s="2">
        <f t="shared" si="27"/>
        <v>593600</v>
      </c>
      <c r="U288" s="2">
        <f t="shared" si="27"/>
        <v>476800</v>
      </c>
      <c r="V288" s="2">
        <f t="shared" si="27"/>
        <v>1115600</v>
      </c>
      <c r="W288" s="2">
        <f t="shared" si="27"/>
        <v>1924600</v>
      </c>
      <c r="X288" s="2">
        <f t="shared" si="27"/>
        <v>3820100</v>
      </c>
      <c r="Y288" s="2" cm="1">
        <f t="array" ref="Y288">_xlfn.XLOOKUP(Y$1&amp;$R288,$C$3:$C$1662&amp;$D$3:$D$1662,$E$3:$E$1662,0,0,1)</f>
        <v>3100</v>
      </c>
      <c r="Z288" s="2" cm="1">
        <f t="array" ref="Z288">_xlfn.XLOOKUP(Z$1&amp;$R288,$C$3:$C$1662&amp;$D$3:$D$1662,$E$3:$E$1662,0,0,1)</f>
        <v>2500</v>
      </c>
      <c r="AA288" s="2" cm="1">
        <f t="array" ref="AA288">_xlfn.XLOOKUP(AA$1&amp;$R288,$C$3:$C$1662&amp;$D$3:$D$1662,$E$3:$E$1662,0,0,1)</f>
        <v>2200</v>
      </c>
      <c r="AB288" s="2" cm="1">
        <f t="array" ref="AB288">_xlfn.XLOOKUP(AB$1&amp;$R288,$C$3:$C$1662&amp;$D$3:$D$1662,$E$3:$E$1662,0,0,1)</f>
        <v>2400</v>
      </c>
      <c r="AC288" s="2" cm="1">
        <f t="array" ref="AC288">_xlfn.XLOOKUP(AC$1&amp;$R288,$C$3:$C$1662&amp;$D$3:$D$1662,$E$3:$E$1662,0,0,1)</f>
        <v>1900</v>
      </c>
    </row>
    <row r="289" spans="3:29" x14ac:dyDescent="0.4">
      <c r="C289" t="s">
        <v>804</v>
      </c>
      <c r="D289" t="s">
        <v>489</v>
      </c>
      <c r="E289">
        <v>7100</v>
      </c>
      <c r="R289" t="s">
        <v>56</v>
      </c>
      <c r="S289" s="2">
        <f t="shared" si="25"/>
        <v>1587880</v>
      </c>
      <c r="T289" s="2">
        <f t="shared" si="27"/>
        <v>594200</v>
      </c>
      <c r="U289" s="2">
        <f t="shared" si="27"/>
        <v>477100</v>
      </c>
      <c r="V289" s="2">
        <f t="shared" si="27"/>
        <v>1119300</v>
      </c>
      <c r="W289" s="2">
        <f t="shared" si="27"/>
        <v>1925900</v>
      </c>
      <c r="X289" s="2">
        <f t="shared" si="27"/>
        <v>3822900</v>
      </c>
      <c r="Y289" s="2" cm="1">
        <f t="array" ref="Y289">_xlfn.XLOOKUP(Y$1&amp;$R289,$C$3:$C$1662&amp;$D$3:$D$1662,$E$3:$E$1662,0,0,1)</f>
        <v>600</v>
      </c>
      <c r="Z289" s="2" cm="1">
        <f t="array" ref="Z289">_xlfn.XLOOKUP(Z$1&amp;$R289,$C$3:$C$1662&amp;$D$3:$D$1662,$E$3:$E$1662,0,0,1)</f>
        <v>300</v>
      </c>
      <c r="AA289" s="2" cm="1">
        <f t="array" ref="AA289">_xlfn.XLOOKUP(AA$1&amp;$R289,$C$3:$C$1662&amp;$D$3:$D$1662,$E$3:$E$1662,0,0,1)</f>
        <v>3700</v>
      </c>
      <c r="AB289" s="2" cm="1">
        <f t="array" ref="AB289">_xlfn.XLOOKUP(AB$1&amp;$R289,$C$3:$C$1662&amp;$D$3:$D$1662,$E$3:$E$1662,0,0,1)</f>
        <v>1300</v>
      </c>
      <c r="AC289" s="2" cm="1">
        <f t="array" ref="AC289">_xlfn.XLOOKUP(AC$1&amp;$R289,$C$3:$C$1662&amp;$D$3:$D$1662,$E$3:$E$1662,0,0,1)</f>
        <v>2800</v>
      </c>
    </row>
    <row r="290" spans="3:29" x14ac:dyDescent="0.4">
      <c r="C290" t="s">
        <v>804</v>
      </c>
      <c r="D290" t="s">
        <v>490</v>
      </c>
      <c r="E290">
        <v>1900</v>
      </c>
      <c r="R290" t="s">
        <v>35</v>
      </c>
      <c r="S290" s="2">
        <f t="shared" si="25"/>
        <v>1592080</v>
      </c>
      <c r="T290" s="2">
        <f t="shared" si="27"/>
        <v>594300</v>
      </c>
      <c r="U290" s="2">
        <f t="shared" si="27"/>
        <v>477700</v>
      </c>
      <c r="V290" s="2">
        <f t="shared" si="27"/>
        <v>1132500</v>
      </c>
      <c r="W290" s="2">
        <f t="shared" si="27"/>
        <v>1933000</v>
      </c>
      <c r="X290" s="2">
        <f t="shared" si="27"/>
        <v>3822900</v>
      </c>
      <c r="Y290" s="2" cm="1">
        <f t="array" ref="Y290">_xlfn.XLOOKUP(Y$1&amp;$R290,$C$3:$C$1662&amp;$D$3:$D$1662,$E$3:$E$1662,0,0,1)</f>
        <v>100</v>
      </c>
      <c r="Z290" s="2" cm="1">
        <f t="array" ref="Z290">_xlfn.XLOOKUP(Z$1&amp;$R290,$C$3:$C$1662&amp;$D$3:$D$1662,$E$3:$E$1662,0,0,1)</f>
        <v>600</v>
      </c>
      <c r="AA290" s="2" cm="1">
        <f t="array" ref="AA290">_xlfn.XLOOKUP(AA$1&amp;$R290,$C$3:$C$1662&amp;$D$3:$D$1662,$E$3:$E$1662,0,0,1)</f>
        <v>13200</v>
      </c>
      <c r="AB290" s="2" cm="1">
        <f t="array" ref="AB290">_xlfn.XLOOKUP(AB$1&amp;$R290,$C$3:$C$1662&amp;$D$3:$D$1662,$E$3:$E$1662,0,0,1)</f>
        <v>7100</v>
      </c>
      <c r="AC290" s="2" cm="1">
        <f t="array" ref="AC290">_xlfn.XLOOKUP(AC$1&amp;$R290,$C$3:$C$1662&amp;$D$3:$D$1662,$E$3:$E$1662,0,0,1)</f>
        <v>0</v>
      </c>
    </row>
    <row r="291" spans="3:29" x14ac:dyDescent="0.4">
      <c r="C291" t="s">
        <v>804</v>
      </c>
      <c r="D291" t="s">
        <v>491</v>
      </c>
      <c r="E291">
        <v>2800</v>
      </c>
      <c r="R291" t="s">
        <v>309</v>
      </c>
      <c r="S291" s="2">
        <f t="shared" si="25"/>
        <v>1593120</v>
      </c>
      <c r="T291" s="2">
        <f t="shared" si="27"/>
        <v>594400</v>
      </c>
      <c r="U291" s="2">
        <f t="shared" si="27"/>
        <v>477800</v>
      </c>
      <c r="V291" s="2">
        <f t="shared" si="27"/>
        <v>1135800</v>
      </c>
      <c r="W291" s="2">
        <f t="shared" si="27"/>
        <v>1934300</v>
      </c>
      <c r="X291" s="2">
        <f t="shared" si="27"/>
        <v>3823300</v>
      </c>
      <c r="Y291" s="2" cm="1">
        <f t="array" ref="Y291">_xlfn.XLOOKUP(Y$1&amp;$R291,$C$3:$C$1662&amp;$D$3:$D$1662,$E$3:$E$1662,0,0,1)</f>
        <v>100</v>
      </c>
      <c r="Z291" s="2" cm="1">
        <f t="array" ref="Z291">_xlfn.XLOOKUP(Z$1&amp;$R291,$C$3:$C$1662&amp;$D$3:$D$1662,$E$3:$E$1662,0,0,1)</f>
        <v>100</v>
      </c>
      <c r="AA291" s="2" cm="1">
        <f t="array" ref="AA291">_xlfn.XLOOKUP(AA$1&amp;$R291,$C$3:$C$1662&amp;$D$3:$D$1662,$E$3:$E$1662,0,0,1)</f>
        <v>3300</v>
      </c>
      <c r="AB291" s="2" cm="1">
        <f t="array" ref="AB291">_xlfn.XLOOKUP(AB$1&amp;$R291,$C$3:$C$1662&amp;$D$3:$D$1662,$E$3:$E$1662,0,0,1)</f>
        <v>1300</v>
      </c>
      <c r="AC291" s="2" cm="1">
        <f t="array" ref="AC291">_xlfn.XLOOKUP(AC$1&amp;$R291,$C$3:$C$1662&amp;$D$3:$D$1662,$E$3:$E$1662,0,0,1)</f>
        <v>400</v>
      </c>
    </row>
    <row r="292" spans="3:29" x14ac:dyDescent="0.4">
      <c r="C292" t="s">
        <v>804</v>
      </c>
      <c r="D292" t="s">
        <v>492</v>
      </c>
      <c r="E292">
        <v>0</v>
      </c>
      <c r="R292" t="s">
        <v>278</v>
      </c>
      <c r="S292" s="2">
        <f t="shared" si="25"/>
        <v>1594300</v>
      </c>
      <c r="T292" s="2">
        <f t="shared" ref="T292:X307" si="28">T291+Y292</f>
        <v>594700</v>
      </c>
      <c r="U292" s="2">
        <f t="shared" si="28"/>
        <v>477900</v>
      </c>
      <c r="V292" s="2">
        <f t="shared" si="28"/>
        <v>1138600</v>
      </c>
      <c r="W292" s="2">
        <f t="shared" si="28"/>
        <v>1934500</v>
      </c>
      <c r="X292" s="2">
        <f t="shared" si="28"/>
        <v>3825800</v>
      </c>
      <c r="Y292" s="2" cm="1">
        <f t="array" ref="Y292">_xlfn.XLOOKUP(Y$1&amp;$R292,$C$3:$C$1662&amp;$D$3:$D$1662,$E$3:$E$1662,0,0,1)</f>
        <v>300</v>
      </c>
      <c r="Z292" s="2" cm="1">
        <f t="array" ref="Z292">_xlfn.XLOOKUP(Z$1&amp;$R292,$C$3:$C$1662&amp;$D$3:$D$1662,$E$3:$E$1662,0,0,1)</f>
        <v>100</v>
      </c>
      <c r="AA292" s="2" cm="1">
        <f t="array" ref="AA292">_xlfn.XLOOKUP(AA$1&amp;$R292,$C$3:$C$1662&amp;$D$3:$D$1662,$E$3:$E$1662,0,0,1)</f>
        <v>2800</v>
      </c>
      <c r="AB292" s="2" cm="1">
        <f t="array" ref="AB292">_xlfn.XLOOKUP(AB$1&amp;$R292,$C$3:$C$1662&amp;$D$3:$D$1662,$E$3:$E$1662,0,0,1)</f>
        <v>200</v>
      </c>
      <c r="AC292" s="2" cm="1">
        <f t="array" ref="AC292">_xlfn.XLOOKUP(AC$1&amp;$R292,$C$3:$C$1662&amp;$D$3:$D$1662,$E$3:$E$1662,0,0,1)</f>
        <v>2500</v>
      </c>
    </row>
    <row r="293" spans="3:29" x14ac:dyDescent="0.4">
      <c r="C293" t="s">
        <v>804</v>
      </c>
      <c r="D293" t="s">
        <v>493</v>
      </c>
      <c r="E293">
        <v>400</v>
      </c>
      <c r="R293" t="s">
        <v>262</v>
      </c>
      <c r="S293" s="2">
        <f t="shared" si="25"/>
        <v>1597460</v>
      </c>
      <c r="T293" s="2">
        <f t="shared" si="28"/>
        <v>595400</v>
      </c>
      <c r="U293" s="2">
        <f t="shared" si="28"/>
        <v>478100</v>
      </c>
      <c r="V293" s="2">
        <f t="shared" si="28"/>
        <v>1140600</v>
      </c>
      <c r="W293" s="2">
        <f t="shared" si="28"/>
        <v>1945400</v>
      </c>
      <c r="X293" s="2">
        <f t="shared" si="28"/>
        <v>3827800</v>
      </c>
      <c r="Y293" s="2" cm="1">
        <f t="array" ref="Y293">_xlfn.XLOOKUP(Y$1&amp;$R293,$C$3:$C$1662&amp;$D$3:$D$1662,$E$3:$E$1662,0,0,1)</f>
        <v>700</v>
      </c>
      <c r="Z293" s="2" cm="1">
        <f t="array" ref="Z293">_xlfn.XLOOKUP(Z$1&amp;$R293,$C$3:$C$1662&amp;$D$3:$D$1662,$E$3:$E$1662,0,0,1)</f>
        <v>200</v>
      </c>
      <c r="AA293" s="2" cm="1">
        <f t="array" ref="AA293">_xlfn.XLOOKUP(AA$1&amp;$R293,$C$3:$C$1662&amp;$D$3:$D$1662,$E$3:$E$1662,0,0,1)</f>
        <v>2000</v>
      </c>
      <c r="AB293" s="2" cm="1">
        <f t="array" ref="AB293">_xlfn.XLOOKUP(AB$1&amp;$R293,$C$3:$C$1662&amp;$D$3:$D$1662,$E$3:$E$1662,0,0,1)</f>
        <v>10900</v>
      </c>
      <c r="AC293" s="2" cm="1">
        <f t="array" ref="AC293">_xlfn.XLOOKUP(AC$1&amp;$R293,$C$3:$C$1662&amp;$D$3:$D$1662,$E$3:$E$1662,0,0,1)</f>
        <v>2000</v>
      </c>
    </row>
    <row r="294" spans="3:29" x14ac:dyDescent="0.4">
      <c r="C294" t="s">
        <v>804</v>
      </c>
      <c r="D294" t="s">
        <v>494</v>
      </c>
      <c r="E294">
        <v>2500</v>
      </c>
      <c r="R294" t="s">
        <v>16</v>
      </c>
      <c r="S294" s="2">
        <f t="shared" si="25"/>
        <v>1600080</v>
      </c>
      <c r="T294" s="2">
        <f t="shared" si="28"/>
        <v>595600</v>
      </c>
      <c r="U294" s="2">
        <f t="shared" si="28"/>
        <v>478300</v>
      </c>
      <c r="V294" s="2">
        <f t="shared" si="28"/>
        <v>1143200</v>
      </c>
      <c r="W294" s="2">
        <f t="shared" si="28"/>
        <v>1951900</v>
      </c>
      <c r="X294" s="2">
        <f t="shared" si="28"/>
        <v>3831400</v>
      </c>
      <c r="Y294" s="2" cm="1">
        <f t="array" ref="Y294">_xlfn.XLOOKUP(Y$1&amp;$R294,$C$3:$C$1662&amp;$D$3:$D$1662,$E$3:$E$1662,0,0,1)</f>
        <v>200</v>
      </c>
      <c r="Z294" s="2" cm="1">
        <f t="array" ref="Z294">_xlfn.XLOOKUP(Z$1&amp;$R294,$C$3:$C$1662&amp;$D$3:$D$1662,$E$3:$E$1662,0,0,1)</f>
        <v>200</v>
      </c>
      <c r="AA294" s="2" cm="1">
        <f t="array" ref="AA294">_xlfn.XLOOKUP(AA$1&amp;$R294,$C$3:$C$1662&amp;$D$3:$D$1662,$E$3:$E$1662,0,0,1)</f>
        <v>2600</v>
      </c>
      <c r="AB294" s="2" cm="1">
        <f t="array" ref="AB294">_xlfn.XLOOKUP(AB$1&amp;$R294,$C$3:$C$1662&amp;$D$3:$D$1662,$E$3:$E$1662,0,0,1)</f>
        <v>6500</v>
      </c>
      <c r="AC294" s="2" cm="1">
        <f t="array" ref="AC294">_xlfn.XLOOKUP(AC$1&amp;$R294,$C$3:$C$1662&amp;$D$3:$D$1662,$E$3:$E$1662,0,0,1)</f>
        <v>3600</v>
      </c>
    </row>
    <row r="295" spans="3:29" x14ac:dyDescent="0.4">
      <c r="C295" t="s">
        <v>804</v>
      </c>
      <c r="D295" t="s">
        <v>495</v>
      </c>
      <c r="E295">
        <v>2000</v>
      </c>
      <c r="R295" t="s">
        <v>104</v>
      </c>
      <c r="S295" s="2">
        <f t="shared" si="25"/>
        <v>1600960</v>
      </c>
      <c r="T295" s="2">
        <f t="shared" si="28"/>
        <v>595700</v>
      </c>
      <c r="U295" s="2">
        <f t="shared" si="28"/>
        <v>480100</v>
      </c>
      <c r="V295" s="2">
        <f t="shared" si="28"/>
        <v>1143400</v>
      </c>
      <c r="W295" s="2">
        <f t="shared" si="28"/>
        <v>1952300</v>
      </c>
      <c r="X295" s="2">
        <f t="shared" si="28"/>
        <v>3833300</v>
      </c>
      <c r="Y295" s="2" cm="1">
        <f t="array" ref="Y295">_xlfn.XLOOKUP(Y$1&amp;$R295,$C$3:$C$1662&amp;$D$3:$D$1662,$E$3:$E$1662,0,0,1)</f>
        <v>100</v>
      </c>
      <c r="Z295" s="2" cm="1">
        <f t="array" ref="Z295">_xlfn.XLOOKUP(Z$1&amp;$R295,$C$3:$C$1662&amp;$D$3:$D$1662,$E$3:$E$1662,0,0,1)</f>
        <v>1800</v>
      </c>
      <c r="AA295" s="2" cm="1">
        <f t="array" ref="AA295">_xlfn.XLOOKUP(AA$1&amp;$R295,$C$3:$C$1662&amp;$D$3:$D$1662,$E$3:$E$1662,0,0,1)</f>
        <v>200</v>
      </c>
      <c r="AB295" s="2" cm="1">
        <f t="array" ref="AB295">_xlfn.XLOOKUP(AB$1&amp;$R295,$C$3:$C$1662&amp;$D$3:$D$1662,$E$3:$E$1662,0,0,1)</f>
        <v>400</v>
      </c>
      <c r="AC295" s="2" cm="1">
        <f t="array" ref="AC295">_xlfn.XLOOKUP(AC$1&amp;$R295,$C$3:$C$1662&amp;$D$3:$D$1662,$E$3:$E$1662,0,0,1)</f>
        <v>1900</v>
      </c>
    </row>
    <row r="296" spans="3:29" x14ac:dyDescent="0.4">
      <c r="C296" t="s">
        <v>804</v>
      </c>
      <c r="D296" t="s">
        <v>496</v>
      </c>
      <c r="E296">
        <v>3600</v>
      </c>
      <c r="R296" t="s">
        <v>130</v>
      </c>
      <c r="S296" s="2">
        <f t="shared" si="25"/>
        <v>1602780</v>
      </c>
      <c r="T296" s="2">
        <f t="shared" si="28"/>
        <v>595800</v>
      </c>
      <c r="U296" s="2">
        <f t="shared" si="28"/>
        <v>480500</v>
      </c>
      <c r="V296" s="2">
        <f t="shared" si="28"/>
        <v>1145200</v>
      </c>
      <c r="W296" s="2">
        <f t="shared" si="28"/>
        <v>1952500</v>
      </c>
      <c r="X296" s="2">
        <f t="shared" si="28"/>
        <v>3839900</v>
      </c>
      <c r="Y296" s="2" cm="1">
        <f t="array" ref="Y296">_xlfn.XLOOKUP(Y$1&amp;$R296,$C$3:$C$1662&amp;$D$3:$D$1662,$E$3:$E$1662,0,0,1)</f>
        <v>100</v>
      </c>
      <c r="Z296" s="2" cm="1">
        <f t="array" ref="Z296">_xlfn.XLOOKUP(Z$1&amp;$R296,$C$3:$C$1662&amp;$D$3:$D$1662,$E$3:$E$1662,0,0,1)</f>
        <v>400</v>
      </c>
      <c r="AA296" s="2" cm="1">
        <f t="array" ref="AA296">_xlfn.XLOOKUP(AA$1&amp;$R296,$C$3:$C$1662&amp;$D$3:$D$1662,$E$3:$E$1662,0,0,1)</f>
        <v>1800</v>
      </c>
      <c r="AB296" s="2" cm="1">
        <f t="array" ref="AB296">_xlfn.XLOOKUP(AB$1&amp;$R296,$C$3:$C$1662&amp;$D$3:$D$1662,$E$3:$E$1662,0,0,1)</f>
        <v>200</v>
      </c>
      <c r="AC296" s="2" cm="1">
        <f t="array" ref="AC296">_xlfn.XLOOKUP(AC$1&amp;$R296,$C$3:$C$1662&amp;$D$3:$D$1662,$E$3:$E$1662,0,0,1)</f>
        <v>6600</v>
      </c>
    </row>
    <row r="297" spans="3:29" x14ac:dyDescent="0.4">
      <c r="C297" t="s">
        <v>804</v>
      </c>
      <c r="D297" t="s">
        <v>497</v>
      </c>
      <c r="E297">
        <v>1900</v>
      </c>
      <c r="R297" t="s">
        <v>73</v>
      </c>
      <c r="S297" s="2">
        <f t="shared" si="25"/>
        <v>1604040</v>
      </c>
      <c r="T297" s="2">
        <f t="shared" si="28"/>
        <v>595900</v>
      </c>
      <c r="U297" s="2">
        <f t="shared" si="28"/>
        <v>481100</v>
      </c>
      <c r="V297" s="2">
        <f t="shared" si="28"/>
        <v>1147500</v>
      </c>
      <c r="W297" s="2">
        <f t="shared" si="28"/>
        <v>1953300</v>
      </c>
      <c r="X297" s="2">
        <f t="shared" si="28"/>
        <v>3842400</v>
      </c>
      <c r="Y297" s="2" cm="1">
        <f t="array" ref="Y297">_xlfn.XLOOKUP(Y$1&amp;$R297,$C$3:$C$1662&amp;$D$3:$D$1662,$E$3:$E$1662,0,0,1)</f>
        <v>100</v>
      </c>
      <c r="Z297" s="2" cm="1">
        <f t="array" ref="Z297">_xlfn.XLOOKUP(Z$1&amp;$R297,$C$3:$C$1662&amp;$D$3:$D$1662,$E$3:$E$1662,0,0,1)</f>
        <v>600</v>
      </c>
      <c r="AA297" s="2" cm="1">
        <f t="array" ref="AA297">_xlfn.XLOOKUP(AA$1&amp;$R297,$C$3:$C$1662&amp;$D$3:$D$1662,$E$3:$E$1662,0,0,1)</f>
        <v>2300</v>
      </c>
      <c r="AB297" s="2" cm="1">
        <f t="array" ref="AB297">_xlfn.XLOOKUP(AB$1&amp;$R297,$C$3:$C$1662&amp;$D$3:$D$1662,$E$3:$E$1662,0,0,1)</f>
        <v>800</v>
      </c>
      <c r="AC297" s="2" cm="1">
        <f t="array" ref="AC297">_xlfn.XLOOKUP(AC$1&amp;$R297,$C$3:$C$1662&amp;$D$3:$D$1662,$E$3:$E$1662,0,0,1)</f>
        <v>2500</v>
      </c>
    </row>
    <row r="298" spans="3:29" x14ac:dyDescent="0.4">
      <c r="C298" t="s">
        <v>804</v>
      </c>
      <c r="D298" t="s">
        <v>498</v>
      </c>
      <c r="E298">
        <v>6600</v>
      </c>
      <c r="R298" t="s">
        <v>10</v>
      </c>
      <c r="S298" s="2">
        <f t="shared" si="25"/>
        <v>1605100</v>
      </c>
      <c r="T298" s="2">
        <f t="shared" si="28"/>
        <v>596100</v>
      </c>
      <c r="U298" s="2">
        <f t="shared" si="28"/>
        <v>485000</v>
      </c>
      <c r="V298" s="2">
        <f t="shared" si="28"/>
        <v>1147600</v>
      </c>
      <c r="W298" s="2">
        <f t="shared" si="28"/>
        <v>1953800</v>
      </c>
      <c r="X298" s="2">
        <f t="shared" si="28"/>
        <v>3843000</v>
      </c>
      <c r="Y298" s="2" cm="1">
        <f t="array" ref="Y298">_xlfn.XLOOKUP(Y$1&amp;$R298,$C$3:$C$1662&amp;$D$3:$D$1662,$E$3:$E$1662,0,0,1)</f>
        <v>200</v>
      </c>
      <c r="Z298" s="2" cm="1">
        <f t="array" ref="Z298">_xlfn.XLOOKUP(Z$1&amp;$R298,$C$3:$C$1662&amp;$D$3:$D$1662,$E$3:$E$1662,0,0,1)</f>
        <v>3900</v>
      </c>
      <c r="AA298" s="2" cm="1">
        <f t="array" ref="AA298">_xlfn.XLOOKUP(AA$1&amp;$R298,$C$3:$C$1662&amp;$D$3:$D$1662,$E$3:$E$1662,0,0,1)</f>
        <v>100</v>
      </c>
      <c r="AB298" s="2" cm="1">
        <f t="array" ref="AB298">_xlfn.XLOOKUP(AB$1&amp;$R298,$C$3:$C$1662&amp;$D$3:$D$1662,$E$3:$E$1662,0,0,1)</f>
        <v>500</v>
      </c>
      <c r="AC298" s="2" cm="1">
        <f t="array" ref="AC298">_xlfn.XLOOKUP(AC$1&amp;$R298,$C$3:$C$1662&amp;$D$3:$D$1662,$E$3:$E$1662,0,0,1)</f>
        <v>600</v>
      </c>
    </row>
    <row r="299" spans="3:29" x14ac:dyDescent="0.4">
      <c r="C299" t="s">
        <v>804</v>
      </c>
      <c r="D299" t="s">
        <v>499</v>
      </c>
      <c r="E299">
        <v>2500</v>
      </c>
      <c r="R299" t="s">
        <v>215</v>
      </c>
      <c r="S299" s="2">
        <f t="shared" si="25"/>
        <v>1606840</v>
      </c>
      <c r="T299" s="2">
        <f t="shared" si="28"/>
        <v>597100</v>
      </c>
      <c r="U299" s="2">
        <f t="shared" si="28"/>
        <v>489600</v>
      </c>
      <c r="V299" s="2">
        <f t="shared" si="28"/>
        <v>1148000</v>
      </c>
      <c r="W299" s="2">
        <f t="shared" si="28"/>
        <v>1955900</v>
      </c>
      <c r="X299" s="2">
        <f t="shared" si="28"/>
        <v>3843600</v>
      </c>
      <c r="Y299" s="2" cm="1">
        <f t="array" ref="Y299">_xlfn.XLOOKUP(Y$1&amp;$R299,$C$3:$C$1662&amp;$D$3:$D$1662,$E$3:$E$1662,0,0,1)</f>
        <v>1000</v>
      </c>
      <c r="Z299" s="2" cm="1">
        <f t="array" ref="Z299">_xlfn.XLOOKUP(Z$1&amp;$R299,$C$3:$C$1662&amp;$D$3:$D$1662,$E$3:$E$1662,0,0,1)</f>
        <v>4600</v>
      </c>
      <c r="AA299" s="2" cm="1">
        <f t="array" ref="AA299">_xlfn.XLOOKUP(AA$1&amp;$R299,$C$3:$C$1662&amp;$D$3:$D$1662,$E$3:$E$1662,0,0,1)</f>
        <v>400</v>
      </c>
      <c r="AB299" s="2" cm="1">
        <f t="array" ref="AB299">_xlfn.XLOOKUP(AB$1&amp;$R299,$C$3:$C$1662&amp;$D$3:$D$1662,$E$3:$E$1662,0,0,1)</f>
        <v>2100</v>
      </c>
      <c r="AC299" s="2" cm="1">
        <f t="array" ref="AC299">_xlfn.XLOOKUP(AC$1&amp;$R299,$C$3:$C$1662&amp;$D$3:$D$1662,$E$3:$E$1662,0,0,1)</f>
        <v>600</v>
      </c>
    </row>
    <row r="300" spans="3:29" x14ac:dyDescent="0.4">
      <c r="C300" t="s">
        <v>804</v>
      </c>
      <c r="D300" t="s">
        <v>500</v>
      </c>
      <c r="E300">
        <v>600</v>
      </c>
      <c r="R300" t="s">
        <v>227</v>
      </c>
      <c r="S300" s="2">
        <f t="shared" si="25"/>
        <v>1608540</v>
      </c>
      <c r="T300" s="2">
        <f t="shared" si="28"/>
        <v>597300</v>
      </c>
      <c r="U300" s="2">
        <f t="shared" si="28"/>
        <v>495200</v>
      </c>
      <c r="V300" s="2">
        <f t="shared" si="28"/>
        <v>1148500</v>
      </c>
      <c r="W300" s="2">
        <f t="shared" si="28"/>
        <v>1956900</v>
      </c>
      <c r="X300" s="2">
        <f t="shared" si="28"/>
        <v>3844800</v>
      </c>
      <c r="Y300" s="2" cm="1">
        <f t="array" ref="Y300">_xlfn.XLOOKUP(Y$1&amp;$R300,$C$3:$C$1662&amp;$D$3:$D$1662,$E$3:$E$1662,0,0,1)</f>
        <v>200</v>
      </c>
      <c r="Z300" s="2" cm="1">
        <f t="array" ref="Z300">_xlfn.XLOOKUP(Z$1&amp;$R300,$C$3:$C$1662&amp;$D$3:$D$1662,$E$3:$E$1662,0,0,1)</f>
        <v>5600</v>
      </c>
      <c r="AA300" s="2" cm="1">
        <f t="array" ref="AA300">_xlfn.XLOOKUP(AA$1&amp;$R300,$C$3:$C$1662&amp;$D$3:$D$1662,$E$3:$E$1662,0,0,1)</f>
        <v>500</v>
      </c>
      <c r="AB300" s="2" cm="1">
        <f t="array" ref="AB300">_xlfn.XLOOKUP(AB$1&amp;$R300,$C$3:$C$1662&amp;$D$3:$D$1662,$E$3:$E$1662,0,0,1)</f>
        <v>1000</v>
      </c>
      <c r="AC300" s="2" cm="1">
        <f t="array" ref="AC300">_xlfn.XLOOKUP(AC$1&amp;$R300,$C$3:$C$1662&amp;$D$3:$D$1662,$E$3:$E$1662,0,0,1)</f>
        <v>1200</v>
      </c>
    </row>
    <row r="301" spans="3:29" x14ac:dyDescent="0.4">
      <c r="C301" t="s">
        <v>804</v>
      </c>
      <c r="D301" t="s">
        <v>501</v>
      </c>
      <c r="E301">
        <v>600</v>
      </c>
      <c r="R301" t="s">
        <v>235</v>
      </c>
      <c r="S301" s="2">
        <f t="shared" si="25"/>
        <v>1611300</v>
      </c>
      <c r="T301" s="2">
        <f t="shared" si="28"/>
        <v>597400</v>
      </c>
      <c r="U301" s="2">
        <f t="shared" si="28"/>
        <v>500800</v>
      </c>
      <c r="V301" s="2">
        <f t="shared" si="28"/>
        <v>1149000</v>
      </c>
      <c r="W301" s="2">
        <f t="shared" si="28"/>
        <v>1959000</v>
      </c>
      <c r="X301" s="2">
        <f t="shared" si="28"/>
        <v>3850300</v>
      </c>
      <c r="Y301" s="2" cm="1">
        <f t="array" ref="Y301">_xlfn.XLOOKUP(Y$1&amp;$R301,$C$3:$C$1662&amp;$D$3:$D$1662,$E$3:$E$1662,0,0,1)</f>
        <v>100</v>
      </c>
      <c r="Z301" s="2" cm="1">
        <f t="array" ref="Z301">_xlfn.XLOOKUP(Z$1&amp;$R301,$C$3:$C$1662&amp;$D$3:$D$1662,$E$3:$E$1662,0,0,1)</f>
        <v>5600</v>
      </c>
      <c r="AA301" s="2" cm="1">
        <f t="array" ref="AA301">_xlfn.XLOOKUP(AA$1&amp;$R301,$C$3:$C$1662&amp;$D$3:$D$1662,$E$3:$E$1662,0,0,1)</f>
        <v>500</v>
      </c>
      <c r="AB301" s="2" cm="1">
        <f t="array" ref="AB301">_xlfn.XLOOKUP(AB$1&amp;$R301,$C$3:$C$1662&amp;$D$3:$D$1662,$E$3:$E$1662,0,0,1)</f>
        <v>2100</v>
      </c>
      <c r="AC301" s="2" cm="1">
        <f t="array" ref="AC301">_xlfn.XLOOKUP(AC$1&amp;$R301,$C$3:$C$1662&amp;$D$3:$D$1662,$E$3:$E$1662,0,0,1)</f>
        <v>5500</v>
      </c>
    </row>
    <row r="302" spans="3:29" x14ac:dyDescent="0.4">
      <c r="C302" t="s">
        <v>804</v>
      </c>
      <c r="D302" t="s">
        <v>502</v>
      </c>
      <c r="E302">
        <v>1200</v>
      </c>
      <c r="R302" t="s">
        <v>14</v>
      </c>
      <c r="S302" s="2">
        <f t="shared" si="25"/>
        <v>1613120</v>
      </c>
      <c r="T302" s="2">
        <f t="shared" si="28"/>
        <v>597800</v>
      </c>
      <c r="U302" s="2">
        <f t="shared" si="28"/>
        <v>503600</v>
      </c>
      <c r="V302" s="2">
        <f t="shared" si="28"/>
        <v>1150100</v>
      </c>
      <c r="W302" s="2">
        <f t="shared" si="28"/>
        <v>1962200</v>
      </c>
      <c r="X302" s="2">
        <f t="shared" si="28"/>
        <v>3851900</v>
      </c>
      <c r="Y302" s="2" cm="1">
        <f t="array" ref="Y302">_xlfn.XLOOKUP(Y$1&amp;$R302,$C$3:$C$1662&amp;$D$3:$D$1662,$E$3:$E$1662,0,0,1)</f>
        <v>400</v>
      </c>
      <c r="Z302" s="2" cm="1">
        <f t="array" ref="Z302">_xlfn.XLOOKUP(Z$1&amp;$R302,$C$3:$C$1662&amp;$D$3:$D$1662,$E$3:$E$1662,0,0,1)</f>
        <v>2800</v>
      </c>
      <c r="AA302" s="2" cm="1">
        <f t="array" ref="AA302">_xlfn.XLOOKUP(AA$1&amp;$R302,$C$3:$C$1662&amp;$D$3:$D$1662,$E$3:$E$1662,0,0,1)</f>
        <v>1100</v>
      </c>
      <c r="AB302" s="2" cm="1">
        <f t="array" ref="AB302">_xlfn.XLOOKUP(AB$1&amp;$R302,$C$3:$C$1662&amp;$D$3:$D$1662,$E$3:$E$1662,0,0,1)</f>
        <v>3200</v>
      </c>
      <c r="AC302" s="2" cm="1">
        <f t="array" ref="AC302">_xlfn.XLOOKUP(AC$1&amp;$R302,$C$3:$C$1662&amp;$D$3:$D$1662,$E$3:$E$1662,0,0,1)</f>
        <v>1600</v>
      </c>
    </row>
    <row r="303" spans="3:29" x14ac:dyDescent="0.4">
      <c r="C303" t="s">
        <v>804</v>
      </c>
      <c r="D303" t="s">
        <v>503</v>
      </c>
      <c r="E303">
        <v>5500</v>
      </c>
      <c r="R303" t="s">
        <v>3</v>
      </c>
      <c r="S303" s="2">
        <f t="shared" si="25"/>
        <v>1614160</v>
      </c>
      <c r="T303" s="2">
        <f t="shared" si="28"/>
        <v>597800</v>
      </c>
      <c r="U303" s="2">
        <f t="shared" si="28"/>
        <v>505300</v>
      </c>
      <c r="V303" s="2">
        <f t="shared" si="28"/>
        <v>1152800</v>
      </c>
      <c r="W303" s="2">
        <f t="shared" si="28"/>
        <v>1962200</v>
      </c>
      <c r="X303" s="2">
        <f t="shared" si="28"/>
        <v>3852700</v>
      </c>
      <c r="Y303" s="2" cm="1">
        <f t="array" ref="Y303">_xlfn.XLOOKUP(Y$1&amp;$R303,$C$3:$C$1662&amp;$D$3:$D$1662,$E$3:$E$1662,0,0,1)</f>
        <v>0</v>
      </c>
      <c r="Z303" s="2" cm="1">
        <f t="array" ref="Z303">_xlfn.XLOOKUP(Z$1&amp;$R303,$C$3:$C$1662&amp;$D$3:$D$1662,$E$3:$E$1662,0,0,1)</f>
        <v>1700</v>
      </c>
      <c r="AA303" s="2" cm="1">
        <f t="array" ref="AA303">_xlfn.XLOOKUP(AA$1&amp;$R303,$C$3:$C$1662&amp;$D$3:$D$1662,$E$3:$E$1662,0,0,1)</f>
        <v>2700</v>
      </c>
      <c r="AB303" s="2" cm="1">
        <f t="array" ref="AB303">_xlfn.XLOOKUP(AB$1&amp;$R303,$C$3:$C$1662&amp;$D$3:$D$1662,$E$3:$E$1662,0,0,1)</f>
        <v>0</v>
      </c>
      <c r="AC303" s="2" cm="1">
        <f t="array" ref="AC303">_xlfn.XLOOKUP(AC$1&amp;$R303,$C$3:$C$1662&amp;$D$3:$D$1662,$E$3:$E$1662,0,0,1)</f>
        <v>800</v>
      </c>
    </row>
    <row r="304" spans="3:29" x14ac:dyDescent="0.4">
      <c r="C304" t="s">
        <v>804</v>
      </c>
      <c r="D304" t="s">
        <v>504</v>
      </c>
      <c r="E304">
        <v>1600</v>
      </c>
      <c r="R304" t="s">
        <v>355</v>
      </c>
      <c r="S304" s="2">
        <f t="shared" si="25"/>
        <v>1615620</v>
      </c>
      <c r="T304" s="2">
        <f t="shared" si="28"/>
        <v>598800</v>
      </c>
      <c r="U304" s="2">
        <f t="shared" si="28"/>
        <v>506200</v>
      </c>
      <c r="V304" s="2">
        <f t="shared" si="28"/>
        <v>1155200</v>
      </c>
      <c r="W304" s="2">
        <f t="shared" si="28"/>
        <v>1962500</v>
      </c>
      <c r="X304" s="2">
        <f t="shared" si="28"/>
        <v>3855400</v>
      </c>
      <c r="Y304" s="2" cm="1">
        <f t="array" ref="Y304">_xlfn.XLOOKUP(Y$1&amp;$R304,$C$3:$C$1662&amp;$D$3:$D$1662,$E$3:$E$1662,0,0,1)</f>
        <v>1000</v>
      </c>
      <c r="Z304" s="2" cm="1">
        <f t="array" ref="Z304">_xlfn.XLOOKUP(Z$1&amp;$R304,$C$3:$C$1662&amp;$D$3:$D$1662,$E$3:$E$1662,0,0,1)</f>
        <v>900</v>
      </c>
      <c r="AA304" s="2" cm="1">
        <f t="array" ref="AA304">_xlfn.XLOOKUP(AA$1&amp;$R304,$C$3:$C$1662&amp;$D$3:$D$1662,$E$3:$E$1662,0,0,1)</f>
        <v>2400</v>
      </c>
      <c r="AB304" s="2" cm="1">
        <f t="array" ref="AB304">_xlfn.XLOOKUP(AB$1&amp;$R304,$C$3:$C$1662&amp;$D$3:$D$1662,$E$3:$E$1662,0,0,1)</f>
        <v>300</v>
      </c>
      <c r="AC304" s="2" cm="1">
        <f t="array" ref="AC304">_xlfn.XLOOKUP(AC$1&amp;$R304,$C$3:$C$1662&amp;$D$3:$D$1662,$E$3:$E$1662,0,0,1)</f>
        <v>2700</v>
      </c>
    </row>
    <row r="305" spans="3:29" x14ac:dyDescent="0.4">
      <c r="C305" t="s">
        <v>804</v>
      </c>
      <c r="D305" t="s">
        <v>505</v>
      </c>
      <c r="E305">
        <v>800</v>
      </c>
      <c r="R305" t="s">
        <v>356</v>
      </c>
      <c r="S305" s="2">
        <f t="shared" si="25"/>
        <v>1617280</v>
      </c>
      <c r="T305" s="2">
        <f t="shared" si="28"/>
        <v>599300</v>
      </c>
      <c r="U305" s="2">
        <f t="shared" si="28"/>
        <v>506800</v>
      </c>
      <c r="V305" s="2">
        <f t="shared" si="28"/>
        <v>1156100</v>
      </c>
      <c r="W305" s="2">
        <f t="shared" si="28"/>
        <v>1964300</v>
      </c>
      <c r="X305" s="2">
        <f t="shared" si="28"/>
        <v>3859900</v>
      </c>
      <c r="Y305" s="2" cm="1">
        <f t="array" ref="Y305">_xlfn.XLOOKUP(Y$1&amp;$R305,$C$3:$C$1662&amp;$D$3:$D$1662,$E$3:$E$1662,0,0,1)</f>
        <v>500</v>
      </c>
      <c r="Z305" s="2" cm="1">
        <f t="array" ref="Z305">_xlfn.XLOOKUP(Z$1&amp;$R305,$C$3:$C$1662&amp;$D$3:$D$1662,$E$3:$E$1662,0,0,1)</f>
        <v>600</v>
      </c>
      <c r="AA305" s="2" cm="1">
        <f t="array" ref="AA305">_xlfn.XLOOKUP(AA$1&amp;$R305,$C$3:$C$1662&amp;$D$3:$D$1662,$E$3:$E$1662,0,0,1)</f>
        <v>900</v>
      </c>
      <c r="AB305" s="2" cm="1">
        <f t="array" ref="AB305">_xlfn.XLOOKUP(AB$1&amp;$R305,$C$3:$C$1662&amp;$D$3:$D$1662,$E$3:$E$1662,0,0,1)</f>
        <v>1800</v>
      </c>
      <c r="AC305" s="2" cm="1">
        <f t="array" ref="AC305">_xlfn.XLOOKUP(AC$1&amp;$R305,$C$3:$C$1662&amp;$D$3:$D$1662,$E$3:$E$1662,0,0,1)</f>
        <v>4500</v>
      </c>
    </row>
    <row r="306" spans="3:29" x14ac:dyDescent="0.4">
      <c r="C306" t="s">
        <v>804</v>
      </c>
      <c r="D306" t="s">
        <v>688</v>
      </c>
      <c r="E306">
        <v>2700</v>
      </c>
      <c r="R306" t="s">
        <v>357</v>
      </c>
      <c r="S306" s="2">
        <f t="shared" si="25"/>
        <v>1618220</v>
      </c>
      <c r="T306" s="2">
        <f t="shared" si="28"/>
        <v>599500</v>
      </c>
      <c r="U306" s="2">
        <f t="shared" si="28"/>
        <v>508400</v>
      </c>
      <c r="V306" s="2">
        <f t="shared" si="28"/>
        <v>1156500</v>
      </c>
      <c r="W306" s="2">
        <f t="shared" si="28"/>
        <v>1965100</v>
      </c>
      <c r="X306" s="2">
        <f t="shared" si="28"/>
        <v>3861600</v>
      </c>
      <c r="Y306" s="2" cm="1">
        <f t="array" ref="Y306">_xlfn.XLOOKUP(Y$1&amp;$R306,$C$3:$C$1662&amp;$D$3:$D$1662,$E$3:$E$1662,0,0,1)</f>
        <v>200</v>
      </c>
      <c r="Z306" s="2" cm="1">
        <f t="array" ref="Z306">_xlfn.XLOOKUP(Z$1&amp;$R306,$C$3:$C$1662&amp;$D$3:$D$1662,$E$3:$E$1662,0,0,1)</f>
        <v>1600</v>
      </c>
      <c r="AA306" s="2" cm="1">
        <f t="array" ref="AA306">_xlfn.XLOOKUP(AA$1&amp;$R306,$C$3:$C$1662&amp;$D$3:$D$1662,$E$3:$E$1662,0,0,1)</f>
        <v>400</v>
      </c>
      <c r="AB306" s="2" cm="1">
        <f t="array" ref="AB306">_xlfn.XLOOKUP(AB$1&amp;$R306,$C$3:$C$1662&amp;$D$3:$D$1662,$E$3:$E$1662,0,0,1)</f>
        <v>800</v>
      </c>
      <c r="AC306" s="2" cm="1">
        <f t="array" ref="AC306">_xlfn.XLOOKUP(AC$1&amp;$R306,$C$3:$C$1662&amp;$D$3:$D$1662,$E$3:$E$1662,0,0,1)</f>
        <v>1700</v>
      </c>
    </row>
    <row r="307" spans="3:29" x14ac:dyDescent="0.4">
      <c r="C307" t="s">
        <v>804</v>
      </c>
      <c r="D307" t="s">
        <v>689</v>
      </c>
      <c r="E307">
        <v>4500</v>
      </c>
      <c r="R307" t="s">
        <v>358</v>
      </c>
      <c r="S307" s="2">
        <f t="shared" si="25"/>
        <v>1620080</v>
      </c>
      <c r="T307" s="2">
        <f t="shared" si="28"/>
        <v>600700</v>
      </c>
      <c r="U307" s="2">
        <f t="shared" si="28"/>
        <v>508800</v>
      </c>
      <c r="V307" s="2">
        <f t="shared" si="28"/>
        <v>1161600</v>
      </c>
      <c r="W307" s="2">
        <f t="shared" si="28"/>
        <v>1966100</v>
      </c>
      <c r="X307" s="2">
        <f t="shared" si="28"/>
        <v>3863200</v>
      </c>
      <c r="Y307" s="2" cm="1">
        <f t="array" ref="Y307">_xlfn.XLOOKUP(Y$1&amp;$R307,$C$3:$C$1662&amp;$D$3:$D$1662,$E$3:$E$1662,0,0,1)</f>
        <v>1200</v>
      </c>
      <c r="Z307" s="2" cm="1">
        <f t="array" ref="Z307">_xlfn.XLOOKUP(Z$1&amp;$R307,$C$3:$C$1662&amp;$D$3:$D$1662,$E$3:$E$1662,0,0,1)</f>
        <v>400</v>
      </c>
      <c r="AA307" s="2" cm="1">
        <f t="array" ref="AA307">_xlfn.XLOOKUP(AA$1&amp;$R307,$C$3:$C$1662&amp;$D$3:$D$1662,$E$3:$E$1662,0,0,1)</f>
        <v>5100</v>
      </c>
      <c r="AB307" s="2" cm="1">
        <f t="array" ref="AB307">_xlfn.XLOOKUP(AB$1&amp;$R307,$C$3:$C$1662&amp;$D$3:$D$1662,$E$3:$E$1662,0,0,1)</f>
        <v>1000</v>
      </c>
      <c r="AC307" s="2" cm="1">
        <f t="array" ref="AC307">_xlfn.XLOOKUP(AC$1&amp;$R307,$C$3:$C$1662&amp;$D$3:$D$1662,$E$3:$E$1662,0,0,1)</f>
        <v>1600</v>
      </c>
    </row>
    <row r="308" spans="3:29" x14ac:dyDescent="0.4">
      <c r="C308" t="s">
        <v>804</v>
      </c>
      <c r="D308" t="s">
        <v>690</v>
      </c>
      <c r="E308">
        <v>1700</v>
      </c>
      <c r="R308" t="s">
        <v>359</v>
      </c>
      <c r="S308" s="2">
        <f t="shared" si="25"/>
        <v>1622180</v>
      </c>
      <c r="T308" s="2">
        <f t="shared" ref="T308:X323" si="29">T307+Y308</f>
        <v>603200</v>
      </c>
      <c r="U308" s="2">
        <f t="shared" si="29"/>
        <v>510300</v>
      </c>
      <c r="V308" s="2">
        <f t="shared" si="29"/>
        <v>1163700</v>
      </c>
      <c r="W308" s="2">
        <f t="shared" si="29"/>
        <v>1968400</v>
      </c>
      <c r="X308" s="2">
        <f t="shared" si="29"/>
        <v>3865300</v>
      </c>
      <c r="Y308" s="2" cm="1">
        <f t="array" ref="Y308">_xlfn.XLOOKUP(Y$1&amp;$R308,$C$3:$C$1662&amp;$D$3:$D$1662,$E$3:$E$1662,0,0,1)</f>
        <v>2500</v>
      </c>
      <c r="Z308" s="2" cm="1">
        <f t="array" ref="Z308">_xlfn.XLOOKUP(Z$1&amp;$R308,$C$3:$C$1662&amp;$D$3:$D$1662,$E$3:$E$1662,0,0,1)</f>
        <v>1500</v>
      </c>
      <c r="AA308" s="2" cm="1">
        <f t="array" ref="AA308">_xlfn.XLOOKUP(AA$1&amp;$R308,$C$3:$C$1662&amp;$D$3:$D$1662,$E$3:$E$1662,0,0,1)</f>
        <v>2100</v>
      </c>
      <c r="AB308" s="2" cm="1">
        <f t="array" ref="AB308">_xlfn.XLOOKUP(AB$1&amp;$R308,$C$3:$C$1662&amp;$D$3:$D$1662,$E$3:$E$1662,0,0,1)</f>
        <v>2300</v>
      </c>
      <c r="AC308" s="2" cm="1">
        <f t="array" ref="AC308">_xlfn.XLOOKUP(AC$1&amp;$R308,$C$3:$C$1662&amp;$D$3:$D$1662,$E$3:$E$1662,0,0,1)</f>
        <v>2100</v>
      </c>
    </row>
    <row r="309" spans="3:29" x14ac:dyDescent="0.4">
      <c r="C309" t="s">
        <v>804</v>
      </c>
      <c r="D309" t="s">
        <v>691</v>
      </c>
      <c r="E309">
        <v>1600</v>
      </c>
      <c r="R309" t="s">
        <v>360</v>
      </c>
      <c r="S309" s="2">
        <f t="shared" si="25"/>
        <v>1624000</v>
      </c>
      <c r="T309" s="2">
        <f t="shared" si="29"/>
        <v>603700</v>
      </c>
      <c r="U309" s="2">
        <f t="shared" si="29"/>
        <v>510600</v>
      </c>
      <c r="V309" s="2">
        <f t="shared" si="29"/>
        <v>1164300</v>
      </c>
      <c r="W309" s="2">
        <f t="shared" si="29"/>
        <v>1971600</v>
      </c>
      <c r="X309" s="2">
        <f t="shared" si="29"/>
        <v>3869800</v>
      </c>
      <c r="Y309" s="2" cm="1">
        <f t="array" ref="Y309">_xlfn.XLOOKUP(Y$1&amp;$R309,$C$3:$C$1662&amp;$D$3:$D$1662,$E$3:$E$1662,0,0,1)</f>
        <v>500</v>
      </c>
      <c r="Z309" s="2" cm="1">
        <f t="array" ref="Z309">_xlfn.XLOOKUP(Z$1&amp;$R309,$C$3:$C$1662&amp;$D$3:$D$1662,$E$3:$E$1662,0,0,1)</f>
        <v>300</v>
      </c>
      <c r="AA309" s="2" cm="1">
        <f t="array" ref="AA309">_xlfn.XLOOKUP(AA$1&amp;$R309,$C$3:$C$1662&amp;$D$3:$D$1662,$E$3:$E$1662,0,0,1)</f>
        <v>600</v>
      </c>
      <c r="AB309" s="2" cm="1">
        <f t="array" ref="AB309">_xlfn.XLOOKUP(AB$1&amp;$R309,$C$3:$C$1662&amp;$D$3:$D$1662,$E$3:$E$1662,0,0,1)</f>
        <v>3200</v>
      </c>
      <c r="AC309" s="2" cm="1">
        <f t="array" ref="AC309">_xlfn.XLOOKUP(AC$1&amp;$R309,$C$3:$C$1662&amp;$D$3:$D$1662,$E$3:$E$1662,0,0,1)</f>
        <v>4500</v>
      </c>
    </row>
    <row r="310" spans="3:29" x14ac:dyDescent="0.4">
      <c r="C310" t="s">
        <v>804</v>
      </c>
      <c r="D310" t="s">
        <v>692</v>
      </c>
      <c r="E310">
        <v>2100</v>
      </c>
      <c r="R310" t="s">
        <v>361</v>
      </c>
      <c r="S310" s="2">
        <f t="shared" si="25"/>
        <v>1630860</v>
      </c>
      <c r="T310" s="2">
        <f t="shared" si="29"/>
        <v>604800</v>
      </c>
      <c r="U310" s="2">
        <f t="shared" si="29"/>
        <v>511100</v>
      </c>
      <c r="V310" s="2">
        <f t="shared" si="29"/>
        <v>1167100</v>
      </c>
      <c r="W310" s="2">
        <f t="shared" si="29"/>
        <v>1987600</v>
      </c>
      <c r="X310" s="2">
        <f t="shared" si="29"/>
        <v>3883700</v>
      </c>
      <c r="Y310" s="2" cm="1">
        <f t="array" ref="Y310">_xlfn.XLOOKUP(Y$1&amp;$R310,$C$3:$C$1662&amp;$D$3:$D$1662,$E$3:$E$1662,0,0,1)</f>
        <v>1100</v>
      </c>
      <c r="Z310" s="2" cm="1">
        <f t="array" ref="Z310">_xlfn.XLOOKUP(Z$1&amp;$R310,$C$3:$C$1662&amp;$D$3:$D$1662,$E$3:$E$1662,0,0,1)</f>
        <v>500</v>
      </c>
      <c r="AA310" s="2" cm="1">
        <f t="array" ref="AA310">_xlfn.XLOOKUP(AA$1&amp;$R310,$C$3:$C$1662&amp;$D$3:$D$1662,$E$3:$E$1662,0,0,1)</f>
        <v>2800</v>
      </c>
      <c r="AB310" s="2" cm="1">
        <f t="array" ref="AB310">_xlfn.XLOOKUP(AB$1&amp;$R310,$C$3:$C$1662&amp;$D$3:$D$1662,$E$3:$E$1662,0,0,1)</f>
        <v>16000</v>
      </c>
      <c r="AC310" s="2" cm="1">
        <f t="array" ref="AC310">_xlfn.XLOOKUP(AC$1&amp;$R310,$C$3:$C$1662&amp;$D$3:$D$1662,$E$3:$E$1662,0,0,1)</f>
        <v>13900</v>
      </c>
    </row>
    <row r="311" spans="3:29" x14ac:dyDescent="0.4">
      <c r="C311" t="s">
        <v>804</v>
      </c>
      <c r="D311" t="s">
        <v>693</v>
      </c>
      <c r="E311">
        <v>4500</v>
      </c>
      <c r="R311" t="s">
        <v>362</v>
      </c>
      <c r="S311" s="2">
        <f t="shared" si="25"/>
        <v>1632800</v>
      </c>
      <c r="T311" s="2">
        <f t="shared" si="29"/>
        <v>605300</v>
      </c>
      <c r="U311" s="2">
        <f t="shared" si="29"/>
        <v>511800</v>
      </c>
      <c r="V311" s="2">
        <f t="shared" si="29"/>
        <v>1169000</v>
      </c>
      <c r="W311" s="2">
        <f t="shared" si="29"/>
        <v>1991100</v>
      </c>
      <c r="X311" s="2">
        <f t="shared" si="29"/>
        <v>3886800</v>
      </c>
      <c r="Y311" s="2" cm="1">
        <f t="array" ref="Y311">_xlfn.XLOOKUP(Y$1&amp;$R311,$C$3:$C$1662&amp;$D$3:$D$1662,$E$3:$E$1662,0,0,1)</f>
        <v>500</v>
      </c>
      <c r="Z311" s="2" cm="1">
        <f t="array" ref="Z311">_xlfn.XLOOKUP(Z$1&amp;$R311,$C$3:$C$1662&amp;$D$3:$D$1662,$E$3:$E$1662,0,0,1)</f>
        <v>700</v>
      </c>
      <c r="AA311" s="2" cm="1">
        <f t="array" ref="AA311">_xlfn.XLOOKUP(AA$1&amp;$R311,$C$3:$C$1662&amp;$D$3:$D$1662,$E$3:$E$1662,0,0,1)</f>
        <v>1900</v>
      </c>
      <c r="AB311" s="2" cm="1">
        <f t="array" ref="AB311">_xlfn.XLOOKUP(AB$1&amp;$R311,$C$3:$C$1662&amp;$D$3:$D$1662,$E$3:$E$1662,0,0,1)</f>
        <v>3500</v>
      </c>
      <c r="AC311" s="2" cm="1">
        <f t="array" ref="AC311">_xlfn.XLOOKUP(AC$1&amp;$R311,$C$3:$C$1662&amp;$D$3:$D$1662,$E$3:$E$1662,0,0,1)</f>
        <v>3100</v>
      </c>
    </row>
    <row r="312" spans="3:29" x14ac:dyDescent="0.4">
      <c r="C312" t="s">
        <v>804</v>
      </c>
      <c r="D312" t="s">
        <v>694</v>
      </c>
      <c r="E312">
        <v>13900</v>
      </c>
      <c r="R312" t="s">
        <v>363</v>
      </c>
      <c r="S312" s="2">
        <f t="shared" si="25"/>
        <v>1634660</v>
      </c>
      <c r="T312" s="2">
        <f t="shared" si="29"/>
        <v>605500</v>
      </c>
      <c r="U312" s="2">
        <f t="shared" si="29"/>
        <v>511900</v>
      </c>
      <c r="V312" s="2">
        <f t="shared" si="29"/>
        <v>1169300</v>
      </c>
      <c r="W312" s="2">
        <f t="shared" si="29"/>
        <v>1997400</v>
      </c>
      <c r="X312" s="2">
        <f t="shared" si="29"/>
        <v>3889200</v>
      </c>
      <c r="Y312" s="2" cm="1">
        <f t="array" ref="Y312">_xlfn.XLOOKUP(Y$1&amp;$R312,$C$3:$C$1662&amp;$D$3:$D$1662,$E$3:$E$1662,0,0,1)</f>
        <v>200</v>
      </c>
      <c r="Z312" s="2" cm="1">
        <f t="array" ref="Z312">_xlfn.XLOOKUP(Z$1&amp;$R312,$C$3:$C$1662&amp;$D$3:$D$1662,$E$3:$E$1662,0,0,1)</f>
        <v>100</v>
      </c>
      <c r="AA312" s="2" cm="1">
        <f t="array" ref="AA312">_xlfn.XLOOKUP(AA$1&amp;$R312,$C$3:$C$1662&amp;$D$3:$D$1662,$E$3:$E$1662,0,0,1)</f>
        <v>300</v>
      </c>
      <c r="AB312" s="2" cm="1">
        <f t="array" ref="AB312">_xlfn.XLOOKUP(AB$1&amp;$R312,$C$3:$C$1662&amp;$D$3:$D$1662,$E$3:$E$1662,0,0,1)</f>
        <v>6300</v>
      </c>
      <c r="AC312" s="2" cm="1">
        <f t="array" ref="AC312">_xlfn.XLOOKUP(AC$1&amp;$R312,$C$3:$C$1662&amp;$D$3:$D$1662,$E$3:$E$1662,0,0,1)</f>
        <v>2400</v>
      </c>
    </row>
    <row r="313" spans="3:29" x14ac:dyDescent="0.4">
      <c r="C313" t="s">
        <v>804</v>
      </c>
      <c r="D313" t="s">
        <v>695</v>
      </c>
      <c r="E313">
        <v>3100</v>
      </c>
      <c r="R313" t="s">
        <v>364</v>
      </c>
      <c r="S313" s="2">
        <f t="shared" si="25"/>
        <v>1636820</v>
      </c>
      <c r="T313" s="2">
        <f t="shared" si="29"/>
        <v>605700</v>
      </c>
      <c r="U313" s="2">
        <f t="shared" si="29"/>
        <v>512100</v>
      </c>
      <c r="V313" s="2">
        <f t="shared" si="29"/>
        <v>1172200</v>
      </c>
      <c r="W313" s="2">
        <f t="shared" si="29"/>
        <v>1999900</v>
      </c>
      <c r="X313" s="2">
        <f t="shared" si="29"/>
        <v>3894200</v>
      </c>
      <c r="Y313" s="2" cm="1">
        <f t="array" ref="Y313">_xlfn.XLOOKUP(Y$1&amp;$R313,$C$3:$C$1662&amp;$D$3:$D$1662,$E$3:$E$1662,0,0,1)</f>
        <v>200</v>
      </c>
      <c r="Z313" s="2" cm="1">
        <f t="array" ref="Z313">_xlfn.XLOOKUP(Z$1&amp;$R313,$C$3:$C$1662&amp;$D$3:$D$1662,$E$3:$E$1662,0,0,1)</f>
        <v>200</v>
      </c>
      <c r="AA313" s="2" cm="1">
        <f t="array" ref="AA313">_xlfn.XLOOKUP(AA$1&amp;$R313,$C$3:$C$1662&amp;$D$3:$D$1662,$E$3:$E$1662,0,0,1)</f>
        <v>2900</v>
      </c>
      <c r="AB313" s="2" cm="1">
        <f t="array" ref="AB313">_xlfn.XLOOKUP(AB$1&amp;$R313,$C$3:$C$1662&amp;$D$3:$D$1662,$E$3:$E$1662,0,0,1)</f>
        <v>2500</v>
      </c>
      <c r="AC313" s="2" cm="1">
        <f t="array" ref="AC313">_xlfn.XLOOKUP(AC$1&amp;$R313,$C$3:$C$1662&amp;$D$3:$D$1662,$E$3:$E$1662,0,0,1)</f>
        <v>5000</v>
      </c>
    </row>
    <row r="314" spans="3:29" x14ac:dyDescent="0.4">
      <c r="C314" t="s">
        <v>804</v>
      </c>
      <c r="D314" t="s">
        <v>696</v>
      </c>
      <c r="E314">
        <v>2400</v>
      </c>
      <c r="R314" t="s">
        <v>365</v>
      </c>
      <c r="S314" s="2">
        <f t="shared" si="25"/>
        <v>1638460</v>
      </c>
      <c r="T314" s="2">
        <f t="shared" si="29"/>
        <v>608400</v>
      </c>
      <c r="U314" s="2">
        <f t="shared" si="29"/>
        <v>512600</v>
      </c>
      <c r="V314" s="2">
        <f t="shared" si="29"/>
        <v>1173600</v>
      </c>
      <c r="W314" s="2">
        <f t="shared" si="29"/>
        <v>2000600</v>
      </c>
      <c r="X314" s="2">
        <f t="shared" si="29"/>
        <v>3897100</v>
      </c>
      <c r="Y314" s="2" cm="1">
        <f t="array" ref="Y314">_xlfn.XLOOKUP(Y$1&amp;$R314,$C$3:$C$1662&amp;$D$3:$D$1662,$E$3:$E$1662,0,0,1)</f>
        <v>2700</v>
      </c>
      <c r="Z314" s="2" cm="1">
        <f t="array" ref="Z314">_xlfn.XLOOKUP(Z$1&amp;$R314,$C$3:$C$1662&amp;$D$3:$D$1662,$E$3:$E$1662,0,0,1)</f>
        <v>500</v>
      </c>
      <c r="AA314" s="2" cm="1">
        <f t="array" ref="AA314">_xlfn.XLOOKUP(AA$1&amp;$R314,$C$3:$C$1662&amp;$D$3:$D$1662,$E$3:$E$1662,0,0,1)</f>
        <v>1400</v>
      </c>
      <c r="AB314" s="2" cm="1">
        <f t="array" ref="AB314">_xlfn.XLOOKUP(AB$1&amp;$R314,$C$3:$C$1662&amp;$D$3:$D$1662,$E$3:$E$1662,0,0,1)</f>
        <v>700</v>
      </c>
      <c r="AC314" s="2" cm="1">
        <f t="array" ref="AC314">_xlfn.XLOOKUP(AC$1&amp;$R314,$C$3:$C$1662&amp;$D$3:$D$1662,$E$3:$E$1662,0,0,1)</f>
        <v>2900</v>
      </c>
    </row>
    <row r="315" spans="3:29" x14ac:dyDescent="0.4">
      <c r="C315" t="s">
        <v>804</v>
      </c>
      <c r="D315" t="s">
        <v>697</v>
      </c>
      <c r="E315">
        <v>5000</v>
      </c>
      <c r="R315" t="s">
        <v>366</v>
      </c>
      <c r="S315" s="2">
        <f t="shared" si="25"/>
        <v>1639760</v>
      </c>
      <c r="T315" s="2">
        <f t="shared" si="29"/>
        <v>608700</v>
      </c>
      <c r="U315" s="2">
        <f t="shared" si="29"/>
        <v>513000</v>
      </c>
      <c r="V315" s="2">
        <f t="shared" si="29"/>
        <v>1176400</v>
      </c>
      <c r="W315" s="2">
        <f t="shared" si="29"/>
        <v>2002800</v>
      </c>
      <c r="X315" s="2">
        <f t="shared" si="29"/>
        <v>3897900</v>
      </c>
      <c r="Y315" s="2" cm="1">
        <f t="array" ref="Y315">_xlfn.XLOOKUP(Y$1&amp;$R315,$C$3:$C$1662&amp;$D$3:$D$1662,$E$3:$E$1662,0,0,1)</f>
        <v>300</v>
      </c>
      <c r="Z315" s="2" cm="1">
        <f t="array" ref="Z315">_xlfn.XLOOKUP(Z$1&amp;$R315,$C$3:$C$1662&amp;$D$3:$D$1662,$E$3:$E$1662,0,0,1)</f>
        <v>400</v>
      </c>
      <c r="AA315" s="2" cm="1">
        <f t="array" ref="AA315">_xlfn.XLOOKUP(AA$1&amp;$R315,$C$3:$C$1662&amp;$D$3:$D$1662,$E$3:$E$1662,0,0,1)</f>
        <v>2800</v>
      </c>
      <c r="AB315" s="2" cm="1">
        <f t="array" ref="AB315">_xlfn.XLOOKUP(AB$1&amp;$R315,$C$3:$C$1662&amp;$D$3:$D$1662,$E$3:$E$1662,0,0,1)</f>
        <v>2200</v>
      </c>
      <c r="AC315" s="2" cm="1">
        <f t="array" ref="AC315">_xlfn.XLOOKUP(AC$1&amp;$R315,$C$3:$C$1662&amp;$D$3:$D$1662,$E$3:$E$1662,0,0,1)</f>
        <v>800</v>
      </c>
    </row>
    <row r="316" spans="3:29" x14ac:dyDescent="0.4">
      <c r="C316" t="s">
        <v>804</v>
      </c>
      <c r="D316" t="s">
        <v>698</v>
      </c>
      <c r="E316">
        <v>2900</v>
      </c>
      <c r="R316" t="s">
        <v>367</v>
      </c>
      <c r="S316" s="2">
        <f t="shared" si="25"/>
        <v>1643020</v>
      </c>
      <c r="T316" s="2">
        <f t="shared" si="29"/>
        <v>608800</v>
      </c>
      <c r="U316" s="2">
        <f t="shared" si="29"/>
        <v>516700</v>
      </c>
      <c r="V316" s="2">
        <f t="shared" si="29"/>
        <v>1180400</v>
      </c>
      <c r="W316" s="2">
        <f t="shared" si="29"/>
        <v>2005100</v>
      </c>
      <c r="X316" s="2">
        <f t="shared" si="29"/>
        <v>3904100</v>
      </c>
      <c r="Y316" s="2" cm="1">
        <f t="array" ref="Y316">_xlfn.XLOOKUP(Y$1&amp;$R316,$C$3:$C$1662&amp;$D$3:$D$1662,$E$3:$E$1662,0,0,1)</f>
        <v>100</v>
      </c>
      <c r="Z316" s="2" cm="1">
        <f t="array" ref="Z316">_xlfn.XLOOKUP(Z$1&amp;$R316,$C$3:$C$1662&amp;$D$3:$D$1662,$E$3:$E$1662,0,0,1)</f>
        <v>3700</v>
      </c>
      <c r="AA316" s="2" cm="1">
        <f t="array" ref="AA316">_xlfn.XLOOKUP(AA$1&amp;$R316,$C$3:$C$1662&amp;$D$3:$D$1662,$E$3:$E$1662,0,0,1)</f>
        <v>4000</v>
      </c>
      <c r="AB316" s="2" cm="1">
        <f t="array" ref="AB316">_xlfn.XLOOKUP(AB$1&amp;$R316,$C$3:$C$1662&amp;$D$3:$D$1662,$E$3:$E$1662,0,0,1)</f>
        <v>2300</v>
      </c>
      <c r="AC316" s="2" cm="1">
        <f t="array" ref="AC316">_xlfn.XLOOKUP(AC$1&amp;$R316,$C$3:$C$1662&amp;$D$3:$D$1662,$E$3:$E$1662,0,0,1)</f>
        <v>6200</v>
      </c>
    </row>
    <row r="317" spans="3:29" x14ac:dyDescent="0.4">
      <c r="C317" t="s">
        <v>804</v>
      </c>
      <c r="D317" t="s">
        <v>699</v>
      </c>
      <c r="E317">
        <v>800</v>
      </c>
      <c r="R317" t="s">
        <v>368</v>
      </c>
      <c r="S317" s="2">
        <f t="shared" si="25"/>
        <v>1646060</v>
      </c>
      <c r="T317" s="2">
        <f t="shared" si="29"/>
        <v>610200</v>
      </c>
      <c r="U317" s="2">
        <f t="shared" si="29"/>
        <v>517400</v>
      </c>
      <c r="V317" s="2">
        <f t="shared" si="29"/>
        <v>1181200</v>
      </c>
      <c r="W317" s="2">
        <f t="shared" si="29"/>
        <v>2012000</v>
      </c>
      <c r="X317" s="2">
        <f t="shared" si="29"/>
        <v>3909500</v>
      </c>
      <c r="Y317" s="2" cm="1">
        <f t="array" ref="Y317">_xlfn.XLOOKUP(Y$1&amp;$R317,$C$3:$C$1662&amp;$D$3:$D$1662,$E$3:$E$1662,0,0,1)</f>
        <v>1400</v>
      </c>
      <c r="Z317" s="2" cm="1">
        <f t="array" ref="Z317">_xlfn.XLOOKUP(Z$1&amp;$R317,$C$3:$C$1662&amp;$D$3:$D$1662,$E$3:$E$1662,0,0,1)</f>
        <v>700</v>
      </c>
      <c r="AA317" s="2" cm="1">
        <f t="array" ref="AA317">_xlfn.XLOOKUP(AA$1&amp;$R317,$C$3:$C$1662&amp;$D$3:$D$1662,$E$3:$E$1662,0,0,1)</f>
        <v>800</v>
      </c>
      <c r="AB317" s="2" cm="1">
        <f t="array" ref="AB317">_xlfn.XLOOKUP(AB$1&amp;$R317,$C$3:$C$1662&amp;$D$3:$D$1662,$E$3:$E$1662,0,0,1)</f>
        <v>6900</v>
      </c>
      <c r="AC317" s="2" cm="1">
        <f t="array" ref="AC317">_xlfn.XLOOKUP(AC$1&amp;$R317,$C$3:$C$1662&amp;$D$3:$D$1662,$E$3:$E$1662,0,0,1)</f>
        <v>5400</v>
      </c>
    </row>
    <row r="318" spans="3:29" x14ac:dyDescent="0.4">
      <c r="C318" t="s">
        <v>804</v>
      </c>
      <c r="D318" t="s">
        <v>700</v>
      </c>
      <c r="E318">
        <v>6200</v>
      </c>
      <c r="R318" t="s">
        <v>369</v>
      </c>
      <c r="S318" s="2">
        <f t="shared" si="25"/>
        <v>1648340</v>
      </c>
      <c r="T318" s="2">
        <f t="shared" si="29"/>
        <v>610900</v>
      </c>
      <c r="U318" s="2">
        <f t="shared" si="29"/>
        <v>522700</v>
      </c>
      <c r="V318" s="2">
        <f t="shared" si="29"/>
        <v>1183100</v>
      </c>
      <c r="W318" s="2">
        <f t="shared" si="29"/>
        <v>2013200</v>
      </c>
      <c r="X318" s="2">
        <f t="shared" si="29"/>
        <v>3911800</v>
      </c>
      <c r="Y318" s="2" cm="1">
        <f t="array" ref="Y318">_xlfn.XLOOKUP(Y$1&amp;$R318,$C$3:$C$1662&amp;$D$3:$D$1662,$E$3:$E$1662,0,0,1)</f>
        <v>700</v>
      </c>
      <c r="Z318" s="2" cm="1">
        <f t="array" ref="Z318">_xlfn.XLOOKUP(Z$1&amp;$R318,$C$3:$C$1662&amp;$D$3:$D$1662,$E$3:$E$1662,0,0,1)</f>
        <v>5300</v>
      </c>
      <c r="AA318" s="2" cm="1">
        <f t="array" ref="AA318">_xlfn.XLOOKUP(AA$1&amp;$R318,$C$3:$C$1662&amp;$D$3:$D$1662,$E$3:$E$1662,0,0,1)</f>
        <v>1900</v>
      </c>
      <c r="AB318" s="2" cm="1">
        <f t="array" ref="AB318">_xlfn.XLOOKUP(AB$1&amp;$R318,$C$3:$C$1662&amp;$D$3:$D$1662,$E$3:$E$1662,0,0,1)</f>
        <v>1200</v>
      </c>
      <c r="AC318" s="2" cm="1">
        <f t="array" ref="AC318">_xlfn.XLOOKUP(AC$1&amp;$R318,$C$3:$C$1662&amp;$D$3:$D$1662,$E$3:$E$1662,0,0,1)</f>
        <v>2300</v>
      </c>
    </row>
    <row r="319" spans="3:29" x14ac:dyDescent="0.4">
      <c r="C319" t="s">
        <v>804</v>
      </c>
      <c r="D319" t="s">
        <v>701</v>
      </c>
      <c r="E319">
        <v>5400</v>
      </c>
      <c r="R319" t="s">
        <v>370</v>
      </c>
      <c r="S319" s="2">
        <f t="shared" si="25"/>
        <v>1650540</v>
      </c>
      <c r="T319" s="2">
        <f t="shared" si="29"/>
        <v>611700</v>
      </c>
      <c r="U319" s="2">
        <f t="shared" si="29"/>
        <v>522800</v>
      </c>
      <c r="V319" s="2">
        <f t="shared" si="29"/>
        <v>1184900</v>
      </c>
      <c r="W319" s="2">
        <f t="shared" si="29"/>
        <v>2019900</v>
      </c>
      <c r="X319" s="2">
        <f t="shared" si="29"/>
        <v>3913400</v>
      </c>
      <c r="Y319" s="2" cm="1">
        <f t="array" ref="Y319">_xlfn.XLOOKUP(Y$1&amp;$R319,$C$3:$C$1662&amp;$D$3:$D$1662,$E$3:$E$1662,0,0,1)</f>
        <v>800</v>
      </c>
      <c r="Z319" s="2" cm="1">
        <f t="array" ref="Z319">_xlfn.XLOOKUP(Z$1&amp;$R319,$C$3:$C$1662&amp;$D$3:$D$1662,$E$3:$E$1662,0,0,1)</f>
        <v>100</v>
      </c>
      <c r="AA319" s="2" cm="1">
        <f t="array" ref="AA319">_xlfn.XLOOKUP(AA$1&amp;$R319,$C$3:$C$1662&amp;$D$3:$D$1662,$E$3:$E$1662,0,0,1)</f>
        <v>1800</v>
      </c>
      <c r="AB319" s="2" cm="1">
        <f t="array" ref="AB319">_xlfn.XLOOKUP(AB$1&amp;$R319,$C$3:$C$1662&amp;$D$3:$D$1662,$E$3:$E$1662,0,0,1)</f>
        <v>6700</v>
      </c>
      <c r="AC319" s="2" cm="1">
        <f t="array" ref="AC319">_xlfn.XLOOKUP(AC$1&amp;$R319,$C$3:$C$1662&amp;$D$3:$D$1662,$E$3:$E$1662,0,0,1)</f>
        <v>1600</v>
      </c>
    </row>
    <row r="320" spans="3:29" x14ac:dyDescent="0.4">
      <c r="C320" t="s">
        <v>804</v>
      </c>
      <c r="D320" t="s">
        <v>702</v>
      </c>
      <c r="E320">
        <v>2300</v>
      </c>
      <c r="R320" t="s">
        <v>371</v>
      </c>
      <c r="S320" s="2">
        <f t="shared" si="25"/>
        <v>1651860</v>
      </c>
      <c r="T320" s="2">
        <f t="shared" si="29"/>
        <v>612000</v>
      </c>
      <c r="U320" s="2">
        <f t="shared" si="29"/>
        <v>523400</v>
      </c>
      <c r="V320" s="2">
        <f t="shared" si="29"/>
        <v>1185500</v>
      </c>
      <c r="W320" s="2">
        <f t="shared" si="29"/>
        <v>2023400</v>
      </c>
      <c r="X320" s="2">
        <f t="shared" si="29"/>
        <v>3915000</v>
      </c>
      <c r="Y320" s="2" cm="1">
        <f t="array" ref="Y320">_xlfn.XLOOKUP(Y$1&amp;$R320,$C$3:$C$1662&amp;$D$3:$D$1662,$E$3:$E$1662,0,0,1)</f>
        <v>300</v>
      </c>
      <c r="Z320" s="2" cm="1">
        <f t="array" ref="Z320">_xlfn.XLOOKUP(Z$1&amp;$R320,$C$3:$C$1662&amp;$D$3:$D$1662,$E$3:$E$1662,0,0,1)</f>
        <v>600</v>
      </c>
      <c r="AA320" s="2" cm="1">
        <f t="array" ref="AA320">_xlfn.XLOOKUP(AA$1&amp;$R320,$C$3:$C$1662&amp;$D$3:$D$1662,$E$3:$E$1662,0,0,1)</f>
        <v>600</v>
      </c>
      <c r="AB320" s="2" cm="1">
        <f t="array" ref="AB320">_xlfn.XLOOKUP(AB$1&amp;$R320,$C$3:$C$1662&amp;$D$3:$D$1662,$E$3:$E$1662,0,0,1)</f>
        <v>3500</v>
      </c>
      <c r="AC320" s="2" cm="1">
        <f t="array" ref="AC320">_xlfn.XLOOKUP(AC$1&amp;$R320,$C$3:$C$1662&amp;$D$3:$D$1662,$E$3:$E$1662,0,0,1)</f>
        <v>1600</v>
      </c>
    </row>
    <row r="321" spans="3:29" x14ac:dyDescent="0.4">
      <c r="C321" t="s">
        <v>804</v>
      </c>
      <c r="D321" t="s">
        <v>703</v>
      </c>
      <c r="E321">
        <v>1600</v>
      </c>
      <c r="R321" t="s">
        <v>372</v>
      </c>
      <c r="S321" s="2">
        <f t="shared" si="25"/>
        <v>1653280</v>
      </c>
      <c r="T321" s="2">
        <f t="shared" si="29"/>
        <v>613000</v>
      </c>
      <c r="U321" s="2">
        <f t="shared" si="29"/>
        <v>523900</v>
      </c>
      <c r="V321" s="2">
        <f t="shared" si="29"/>
        <v>1187200</v>
      </c>
      <c r="W321" s="2">
        <f t="shared" si="29"/>
        <v>2025900</v>
      </c>
      <c r="X321" s="2">
        <f t="shared" si="29"/>
        <v>3916400</v>
      </c>
      <c r="Y321" s="2" cm="1">
        <f t="array" ref="Y321">_xlfn.XLOOKUP(Y$1&amp;$R321,$C$3:$C$1662&amp;$D$3:$D$1662,$E$3:$E$1662,0,0,1)</f>
        <v>1000</v>
      </c>
      <c r="Z321" s="2" cm="1">
        <f t="array" ref="Z321">_xlfn.XLOOKUP(Z$1&amp;$R321,$C$3:$C$1662&amp;$D$3:$D$1662,$E$3:$E$1662,0,0,1)</f>
        <v>500</v>
      </c>
      <c r="AA321" s="2" cm="1">
        <f t="array" ref="AA321">_xlfn.XLOOKUP(AA$1&amp;$R321,$C$3:$C$1662&amp;$D$3:$D$1662,$E$3:$E$1662,0,0,1)</f>
        <v>1700</v>
      </c>
      <c r="AB321" s="2" cm="1">
        <f t="array" ref="AB321">_xlfn.XLOOKUP(AB$1&amp;$R321,$C$3:$C$1662&amp;$D$3:$D$1662,$E$3:$E$1662,0,0,1)</f>
        <v>2500</v>
      </c>
      <c r="AC321" s="2" cm="1">
        <f t="array" ref="AC321">_xlfn.XLOOKUP(AC$1&amp;$R321,$C$3:$C$1662&amp;$D$3:$D$1662,$E$3:$E$1662,0,0,1)</f>
        <v>1400</v>
      </c>
    </row>
    <row r="322" spans="3:29" x14ac:dyDescent="0.4">
      <c r="C322" t="s">
        <v>804</v>
      </c>
      <c r="D322" t="s">
        <v>704</v>
      </c>
      <c r="E322">
        <v>1600</v>
      </c>
      <c r="R322" t="s">
        <v>373</v>
      </c>
      <c r="S322" s="2">
        <f t="shared" si="25"/>
        <v>1654820</v>
      </c>
      <c r="T322" s="2">
        <f t="shared" si="29"/>
        <v>613400</v>
      </c>
      <c r="U322" s="2">
        <f t="shared" si="29"/>
        <v>525500</v>
      </c>
      <c r="V322" s="2">
        <f t="shared" si="29"/>
        <v>1188800</v>
      </c>
      <c r="W322" s="2">
        <f t="shared" si="29"/>
        <v>2029100</v>
      </c>
      <c r="X322" s="2">
        <f t="shared" si="29"/>
        <v>3917300</v>
      </c>
      <c r="Y322" s="2" cm="1">
        <f t="array" ref="Y322">_xlfn.XLOOKUP(Y$1&amp;$R322,$C$3:$C$1662&amp;$D$3:$D$1662,$E$3:$E$1662,0,0,1)</f>
        <v>400</v>
      </c>
      <c r="Z322" s="2" cm="1">
        <f t="array" ref="Z322">_xlfn.XLOOKUP(Z$1&amp;$R322,$C$3:$C$1662&amp;$D$3:$D$1662,$E$3:$E$1662,0,0,1)</f>
        <v>1600</v>
      </c>
      <c r="AA322" s="2" cm="1">
        <f t="array" ref="AA322">_xlfn.XLOOKUP(AA$1&amp;$R322,$C$3:$C$1662&amp;$D$3:$D$1662,$E$3:$E$1662,0,0,1)</f>
        <v>1600</v>
      </c>
      <c r="AB322" s="2" cm="1">
        <f t="array" ref="AB322">_xlfn.XLOOKUP(AB$1&amp;$R322,$C$3:$C$1662&amp;$D$3:$D$1662,$E$3:$E$1662,0,0,1)</f>
        <v>3200</v>
      </c>
      <c r="AC322" s="2" cm="1">
        <f t="array" ref="AC322">_xlfn.XLOOKUP(AC$1&amp;$R322,$C$3:$C$1662&amp;$D$3:$D$1662,$E$3:$E$1662,0,0,1)</f>
        <v>900</v>
      </c>
    </row>
    <row r="323" spans="3:29" x14ac:dyDescent="0.4">
      <c r="C323" t="s">
        <v>804</v>
      </c>
      <c r="D323" t="s">
        <v>705</v>
      </c>
      <c r="E323">
        <v>1400</v>
      </c>
      <c r="R323" t="s">
        <v>374</v>
      </c>
      <c r="S323" s="2">
        <f t="shared" ref="S323:S333" si="30">IFERROR(AVERAGEIFS(T323:X323,T323:X323,"&gt;0"),0)</f>
        <v>1656260</v>
      </c>
      <c r="T323" s="2">
        <f t="shared" si="29"/>
        <v>613700</v>
      </c>
      <c r="U323" s="2">
        <f t="shared" si="29"/>
        <v>526500</v>
      </c>
      <c r="V323" s="2">
        <f t="shared" si="29"/>
        <v>1190600</v>
      </c>
      <c r="W323" s="2">
        <f t="shared" si="29"/>
        <v>2030500</v>
      </c>
      <c r="X323" s="2">
        <f t="shared" si="29"/>
        <v>3920000</v>
      </c>
      <c r="Y323" s="2" cm="1">
        <f t="array" ref="Y323">_xlfn.XLOOKUP(Y$1&amp;$R323,$C$3:$C$1662&amp;$D$3:$D$1662,$E$3:$E$1662,0,0,1)</f>
        <v>300</v>
      </c>
      <c r="Z323" s="2" cm="1">
        <f t="array" ref="Z323">_xlfn.XLOOKUP(Z$1&amp;$R323,$C$3:$C$1662&amp;$D$3:$D$1662,$E$3:$E$1662,0,0,1)</f>
        <v>1000</v>
      </c>
      <c r="AA323" s="2" cm="1">
        <f t="array" ref="AA323">_xlfn.XLOOKUP(AA$1&amp;$R323,$C$3:$C$1662&amp;$D$3:$D$1662,$E$3:$E$1662,0,0,1)</f>
        <v>1800</v>
      </c>
      <c r="AB323" s="2" cm="1">
        <f t="array" ref="AB323">_xlfn.XLOOKUP(AB$1&amp;$R323,$C$3:$C$1662&amp;$D$3:$D$1662,$E$3:$E$1662,0,0,1)</f>
        <v>1400</v>
      </c>
      <c r="AC323" s="2" cm="1">
        <f t="array" ref="AC323">_xlfn.XLOOKUP(AC$1&amp;$R323,$C$3:$C$1662&amp;$D$3:$D$1662,$E$3:$E$1662,0,0,1)</f>
        <v>2700</v>
      </c>
    </row>
    <row r="324" spans="3:29" x14ac:dyDescent="0.4">
      <c r="C324" t="s">
        <v>804</v>
      </c>
      <c r="D324" t="s">
        <v>706</v>
      </c>
      <c r="E324">
        <v>900</v>
      </c>
      <c r="R324" t="s">
        <v>375</v>
      </c>
      <c r="S324" s="2">
        <f t="shared" si="30"/>
        <v>1662200</v>
      </c>
      <c r="T324" s="2">
        <f t="shared" ref="T324:X333" si="31">T323+Y324</f>
        <v>614500</v>
      </c>
      <c r="U324" s="2">
        <f t="shared" si="31"/>
        <v>527000</v>
      </c>
      <c r="V324" s="2">
        <f t="shared" si="31"/>
        <v>1192000</v>
      </c>
      <c r="W324" s="2">
        <f t="shared" si="31"/>
        <v>2035400</v>
      </c>
      <c r="X324" s="2">
        <f t="shared" si="31"/>
        <v>3942100</v>
      </c>
      <c r="Y324" s="2" cm="1">
        <f t="array" ref="Y324">_xlfn.XLOOKUP(Y$1&amp;$R324,$C$3:$C$1662&amp;$D$3:$D$1662,$E$3:$E$1662,0,0,1)</f>
        <v>800</v>
      </c>
      <c r="Z324" s="2" cm="1">
        <f t="array" ref="Z324">_xlfn.XLOOKUP(Z$1&amp;$R324,$C$3:$C$1662&amp;$D$3:$D$1662,$E$3:$E$1662,0,0,1)</f>
        <v>500</v>
      </c>
      <c r="AA324" s="2" cm="1">
        <f t="array" ref="AA324">_xlfn.XLOOKUP(AA$1&amp;$R324,$C$3:$C$1662&amp;$D$3:$D$1662,$E$3:$E$1662,0,0,1)</f>
        <v>1400</v>
      </c>
      <c r="AB324" s="2" cm="1">
        <f t="array" ref="AB324">_xlfn.XLOOKUP(AB$1&amp;$R324,$C$3:$C$1662&amp;$D$3:$D$1662,$E$3:$E$1662,0,0,1)</f>
        <v>4900</v>
      </c>
      <c r="AC324" s="2" cm="1">
        <f t="array" ref="AC324">_xlfn.XLOOKUP(AC$1&amp;$R324,$C$3:$C$1662&amp;$D$3:$D$1662,$E$3:$E$1662,0,0,1)</f>
        <v>22100</v>
      </c>
    </row>
    <row r="325" spans="3:29" x14ac:dyDescent="0.4">
      <c r="C325" t="s">
        <v>804</v>
      </c>
      <c r="D325" t="s">
        <v>707</v>
      </c>
      <c r="E325">
        <v>2700</v>
      </c>
      <c r="R325" t="s">
        <v>376</v>
      </c>
      <c r="S325" s="2">
        <f t="shared" si="30"/>
        <v>1664580</v>
      </c>
      <c r="T325" s="2">
        <f t="shared" si="31"/>
        <v>618400</v>
      </c>
      <c r="U325" s="2">
        <f t="shared" si="31"/>
        <v>527300</v>
      </c>
      <c r="V325" s="2">
        <f t="shared" si="31"/>
        <v>1192200</v>
      </c>
      <c r="W325" s="2">
        <f t="shared" si="31"/>
        <v>2036600</v>
      </c>
      <c r="X325" s="2">
        <f t="shared" si="31"/>
        <v>3948400</v>
      </c>
      <c r="Y325" s="2" cm="1">
        <f t="array" ref="Y325">_xlfn.XLOOKUP(Y$1&amp;$R325,$C$3:$C$1662&amp;$D$3:$D$1662,$E$3:$E$1662,0,0,1)</f>
        <v>3900</v>
      </c>
      <c r="Z325" s="2" cm="1">
        <f t="array" ref="Z325">_xlfn.XLOOKUP(Z$1&amp;$R325,$C$3:$C$1662&amp;$D$3:$D$1662,$E$3:$E$1662,0,0,1)</f>
        <v>300</v>
      </c>
      <c r="AA325" s="2" cm="1">
        <f t="array" ref="AA325">_xlfn.XLOOKUP(AA$1&amp;$R325,$C$3:$C$1662&amp;$D$3:$D$1662,$E$3:$E$1662,0,0,1)</f>
        <v>200</v>
      </c>
      <c r="AB325" s="2" cm="1">
        <f t="array" ref="AB325">_xlfn.XLOOKUP(AB$1&amp;$R325,$C$3:$C$1662&amp;$D$3:$D$1662,$E$3:$E$1662,0,0,1)</f>
        <v>1200</v>
      </c>
      <c r="AC325" s="2" cm="1">
        <f t="array" ref="AC325">_xlfn.XLOOKUP(AC$1&amp;$R325,$C$3:$C$1662&amp;$D$3:$D$1662,$E$3:$E$1662,0,0,1)</f>
        <v>6300</v>
      </c>
    </row>
    <row r="326" spans="3:29" x14ac:dyDescent="0.4">
      <c r="C326" t="s">
        <v>804</v>
      </c>
      <c r="D326" t="s">
        <v>708</v>
      </c>
      <c r="E326">
        <v>22100</v>
      </c>
      <c r="R326" t="s">
        <v>377</v>
      </c>
      <c r="S326" s="2">
        <f t="shared" si="30"/>
        <v>1666980</v>
      </c>
      <c r="T326" s="2">
        <f t="shared" si="31"/>
        <v>620500</v>
      </c>
      <c r="U326" s="2">
        <f t="shared" si="31"/>
        <v>528800</v>
      </c>
      <c r="V326" s="2">
        <f t="shared" si="31"/>
        <v>1193800</v>
      </c>
      <c r="W326" s="2">
        <f t="shared" si="31"/>
        <v>2039300</v>
      </c>
      <c r="X326" s="2">
        <f t="shared" si="31"/>
        <v>3952500</v>
      </c>
      <c r="Y326" s="2" cm="1">
        <f t="array" ref="Y326">_xlfn.XLOOKUP(Y$1&amp;$R326,$C$3:$C$1662&amp;$D$3:$D$1662,$E$3:$E$1662,0,0,1)</f>
        <v>2100</v>
      </c>
      <c r="Z326" s="2" cm="1">
        <f t="array" ref="Z326">_xlfn.XLOOKUP(Z$1&amp;$R326,$C$3:$C$1662&amp;$D$3:$D$1662,$E$3:$E$1662,0,0,1)</f>
        <v>1500</v>
      </c>
      <c r="AA326" s="2" cm="1">
        <f t="array" ref="AA326">_xlfn.XLOOKUP(AA$1&amp;$R326,$C$3:$C$1662&amp;$D$3:$D$1662,$E$3:$E$1662,0,0,1)</f>
        <v>1600</v>
      </c>
      <c r="AB326" s="2" cm="1">
        <f t="array" ref="AB326">_xlfn.XLOOKUP(AB$1&amp;$R326,$C$3:$C$1662&amp;$D$3:$D$1662,$E$3:$E$1662,0,0,1)</f>
        <v>2700</v>
      </c>
      <c r="AC326" s="2" cm="1">
        <f t="array" ref="AC326">_xlfn.XLOOKUP(AC$1&amp;$R326,$C$3:$C$1662&amp;$D$3:$D$1662,$E$3:$E$1662,0,0,1)</f>
        <v>4100</v>
      </c>
    </row>
    <row r="327" spans="3:29" x14ac:dyDescent="0.4">
      <c r="C327" t="s">
        <v>804</v>
      </c>
      <c r="D327" t="s">
        <v>709</v>
      </c>
      <c r="E327">
        <v>6300</v>
      </c>
      <c r="R327" t="s">
        <v>378</v>
      </c>
      <c r="S327" s="2">
        <f t="shared" si="30"/>
        <v>1668500</v>
      </c>
      <c r="T327" s="2">
        <f t="shared" si="31"/>
        <v>621200</v>
      </c>
      <c r="U327" s="2">
        <f t="shared" si="31"/>
        <v>529700</v>
      </c>
      <c r="V327" s="2">
        <f t="shared" si="31"/>
        <v>1195600</v>
      </c>
      <c r="W327" s="2">
        <f t="shared" si="31"/>
        <v>2040800</v>
      </c>
      <c r="X327" s="2">
        <f t="shared" si="31"/>
        <v>3955200</v>
      </c>
      <c r="Y327" s="2" cm="1">
        <f t="array" ref="Y327">_xlfn.XLOOKUP(Y$1&amp;$R327,$C$3:$C$1662&amp;$D$3:$D$1662,$E$3:$E$1662,0,0,1)</f>
        <v>700</v>
      </c>
      <c r="Z327" s="2" cm="1">
        <f t="array" ref="Z327">_xlfn.XLOOKUP(Z$1&amp;$R327,$C$3:$C$1662&amp;$D$3:$D$1662,$E$3:$E$1662,0,0,1)</f>
        <v>900</v>
      </c>
      <c r="AA327" s="2" cm="1">
        <f t="array" ref="AA327">_xlfn.XLOOKUP(AA$1&amp;$R327,$C$3:$C$1662&amp;$D$3:$D$1662,$E$3:$E$1662,0,0,1)</f>
        <v>1800</v>
      </c>
      <c r="AB327" s="2" cm="1">
        <f t="array" ref="AB327">_xlfn.XLOOKUP(AB$1&amp;$R327,$C$3:$C$1662&amp;$D$3:$D$1662,$E$3:$E$1662,0,0,1)</f>
        <v>1500</v>
      </c>
      <c r="AC327" s="2" cm="1">
        <f t="array" ref="AC327">_xlfn.XLOOKUP(AC$1&amp;$R327,$C$3:$C$1662&amp;$D$3:$D$1662,$E$3:$E$1662,0,0,1)</f>
        <v>2700</v>
      </c>
    </row>
    <row r="328" spans="3:29" x14ac:dyDescent="0.4">
      <c r="C328" t="s">
        <v>804</v>
      </c>
      <c r="D328" t="s">
        <v>710</v>
      </c>
      <c r="E328">
        <v>4100</v>
      </c>
      <c r="R328" t="s">
        <v>379</v>
      </c>
      <c r="S328" s="2">
        <f t="shared" si="30"/>
        <v>1668500</v>
      </c>
      <c r="T328" s="2">
        <f t="shared" si="31"/>
        <v>621200</v>
      </c>
      <c r="U328" s="2">
        <f t="shared" si="31"/>
        <v>529700</v>
      </c>
      <c r="V328" s="2">
        <f t="shared" si="31"/>
        <v>1195600</v>
      </c>
      <c r="W328" s="2">
        <f t="shared" si="31"/>
        <v>2040800</v>
      </c>
      <c r="X328" s="2">
        <f t="shared" si="31"/>
        <v>3955200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711</v>
      </c>
      <c r="E329">
        <v>2700</v>
      </c>
      <c r="R329" t="s">
        <v>380</v>
      </c>
      <c r="S329" s="2">
        <f t="shared" si="30"/>
        <v>1668500</v>
      </c>
      <c r="T329" s="2">
        <f t="shared" si="31"/>
        <v>621200</v>
      </c>
      <c r="U329" s="2">
        <f t="shared" si="31"/>
        <v>529700</v>
      </c>
      <c r="V329" s="2">
        <f t="shared" si="31"/>
        <v>1195600</v>
      </c>
      <c r="W329" s="2">
        <f t="shared" si="31"/>
        <v>2040800</v>
      </c>
      <c r="X329" s="2">
        <f t="shared" si="31"/>
        <v>3955200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712</v>
      </c>
      <c r="E330">
        <v>0</v>
      </c>
      <c r="R330" t="s">
        <v>381</v>
      </c>
      <c r="S330" s="2">
        <f t="shared" si="30"/>
        <v>1668500</v>
      </c>
      <c r="T330" s="2">
        <f t="shared" si="31"/>
        <v>621200</v>
      </c>
      <c r="U330" s="2">
        <f t="shared" si="31"/>
        <v>529700</v>
      </c>
      <c r="V330" s="2">
        <f t="shared" si="31"/>
        <v>1195600</v>
      </c>
      <c r="W330" s="2">
        <f t="shared" si="31"/>
        <v>2040800</v>
      </c>
      <c r="X330" s="2">
        <f t="shared" si="31"/>
        <v>3955200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713</v>
      </c>
      <c r="E331">
        <v>0</v>
      </c>
      <c r="R331" t="s">
        <v>382</v>
      </c>
      <c r="S331" s="2">
        <f t="shared" si="30"/>
        <v>1668500</v>
      </c>
      <c r="T331" s="2">
        <f t="shared" si="31"/>
        <v>621200</v>
      </c>
      <c r="U331" s="2">
        <f t="shared" si="31"/>
        <v>529700</v>
      </c>
      <c r="V331" s="2">
        <f t="shared" si="31"/>
        <v>1195600</v>
      </c>
      <c r="W331" s="2">
        <f t="shared" si="31"/>
        <v>2040800</v>
      </c>
      <c r="X331" s="2">
        <f t="shared" si="31"/>
        <v>3955200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714</v>
      </c>
      <c r="E332">
        <v>0</v>
      </c>
      <c r="R332" t="s">
        <v>383</v>
      </c>
      <c r="S332" s="2">
        <f t="shared" si="30"/>
        <v>1668500</v>
      </c>
      <c r="T332" s="2">
        <f t="shared" si="31"/>
        <v>621200</v>
      </c>
      <c r="U332" s="2">
        <f t="shared" si="31"/>
        <v>529700</v>
      </c>
      <c r="V332" s="2">
        <f t="shared" si="31"/>
        <v>1195600</v>
      </c>
      <c r="W332" s="2">
        <f t="shared" si="31"/>
        <v>2040800</v>
      </c>
      <c r="X332" s="2">
        <f t="shared" si="31"/>
        <v>3955200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715</v>
      </c>
      <c r="E333">
        <v>0</v>
      </c>
      <c r="R333" t="s">
        <v>384</v>
      </c>
      <c r="S333" s="2">
        <f t="shared" si="30"/>
        <v>1686700</v>
      </c>
      <c r="T333" s="2">
        <f t="shared" si="31"/>
        <v>621200</v>
      </c>
      <c r="U333" s="2">
        <f t="shared" si="31"/>
        <v>540400</v>
      </c>
      <c r="V333" s="2">
        <f t="shared" si="31"/>
        <v>1210100</v>
      </c>
      <c r="W333" s="2">
        <f t="shared" si="31"/>
        <v>2065800</v>
      </c>
      <c r="X333" s="2">
        <f t="shared" si="31"/>
        <v>3996000</v>
      </c>
      <c r="Y333" s="2" cm="1">
        <f t="array" ref="Y333">_xlfn.XLOOKUP(Y$1&amp;$R333,$C$3:$C$1662&amp;$D$3:$D$1662,$E$3:$E$1662,0,0,1)</f>
        <v>0</v>
      </c>
      <c r="Z333" s="2" cm="1">
        <f t="array" ref="Z333">_xlfn.XLOOKUP(Z$1&amp;$R333,$C$3:$C$1662&amp;$D$3:$D$1662,$E$3:$E$1662,0,0,1)</f>
        <v>10700</v>
      </c>
      <c r="AA333" s="2" cm="1">
        <f t="array" ref="AA333">_xlfn.XLOOKUP(AA$1&amp;$R333,$C$3:$C$1662&amp;$D$3:$D$1662,$E$3:$E$1662,0,0,1)</f>
        <v>14500</v>
      </c>
      <c r="AB333" s="2" cm="1">
        <f t="array" ref="AB333">_xlfn.XLOOKUP(AB$1&amp;$R333,$C$3:$C$1662&amp;$D$3:$D$1662,$E$3:$E$1662,0,0,1)</f>
        <v>25000</v>
      </c>
      <c r="AC333" s="2" cm="1">
        <f t="array" ref="AC333">_xlfn.XLOOKUP(AC$1&amp;$R333,$C$3:$C$1662&amp;$D$3:$D$1662,$E$3:$E$1662,0,0,1)</f>
        <v>40800</v>
      </c>
    </row>
    <row r="334" spans="3:29" x14ac:dyDescent="0.4">
      <c r="C334" t="s">
        <v>804</v>
      </c>
      <c r="D334" t="s">
        <v>716</v>
      </c>
      <c r="E334">
        <v>0</v>
      </c>
    </row>
    <row r="335" spans="3:29" x14ac:dyDescent="0.4">
      <c r="C335" t="s">
        <v>804</v>
      </c>
      <c r="D335" t="s">
        <v>717</v>
      </c>
      <c r="E335">
        <v>40800</v>
      </c>
    </row>
    <row r="336" spans="3:29" x14ac:dyDescent="0.4">
      <c r="C336" t="s">
        <v>836</v>
      </c>
      <c r="D336" t="s">
        <v>506</v>
      </c>
      <c r="E336">
        <v>48100</v>
      </c>
    </row>
    <row r="337" spans="3:5" x14ac:dyDescent="0.4">
      <c r="C337" t="s">
        <v>836</v>
      </c>
      <c r="D337" t="s">
        <v>507</v>
      </c>
      <c r="E337">
        <v>27100</v>
      </c>
    </row>
    <row r="338" spans="3:5" x14ac:dyDescent="0.4">
      <c r="C338" t="s">
        <v>836</v>
      </c>
      <c r="D338" t="s">
        <v>508</v>
      </c>
      <c r="E338">
        <v>16800</v>
      </c>
    </row>
    <row r="339" spans="3:5" x14ac:dyDescent="0.4">
      <c r="C339" t="s">
        <v>836</v>
      </c>
      <c r="D339" t="s">
        <v>509</v>
      </c>
      <c r="E339">
        <v>5000</v>
      </c>
    </row>
    <row r="340" spans="3:5" x14ac:dyDescent="0.4">
      <c r="C340" t="s">
        <v>836</v>
      </c>
      <c r="D340" t="s">
        <v>510</v>
      </c>
      <c r="E340">
        <v>6100</v>
      </c>
    </row>
    <row r="341" spans="3:5" x14ac:dyDescent="0.4">
      <c r="C341" t="s">
        <v>836</v>
      </c>
      <c r="D341" t="s">
        <v>511</v>
      </c>
      <c r="E341">
        <v>12100</v>
      </c>
    </row>
    <row r="342" spans="3:5" x14ac:dyDescent="0.4">
      <c r="C342" t="s">
        <v>836</v>
      </c>
      <c r="D342" t="s">
        <v>512</v>
      </c>
      <c r="E342">
        <v>5400</v>
      </c>
    </row>
    <row r="343" spans="3:5" x14ac:dyDescent="0.4">
      <c r="C343" t="s">
        <v>836</v>
      </c>
      <c r="D343" t="s">
        <v>513</v>
      </c>
      <c r="E343">
        <v>3800</v>
      </c>
    </row>
    <row r="344" spans="3:5" x14ac:dyDescent="0.4">
      <c r="C344" t="s">
        <v>836</v>
      </c>
      <c r="D344" t="s">
        <v>514</v>
      </c>
      <c r="E344">
        <v>2800</v>
      </c>
    </row>
    <row r="345" spans="3:5" x14ac:dyDescent="0.4">
      <c r="C345" t="s">
        <v>836</v>
      </c>
      <c r="D345" t="s">
        <v>515</v>
      </c>
      <c r="E345">
        <v>4500</v>
      </c>
    </row>
    <row r="346" spans="3:5" x14ac:dyDescent="0.4">
      <c r="C346" t="s">
        <v>836</v>
      </c>
      <c r="D346" t="s">
        <v>516</v>
      </c>
      <c r="E346">
        <v>8500</v>
      </c>
    </row>
    <row r="347" spans="3:5" x14ac:dyDescent="0.4">
      <c r="C347" t="s">
        <v>836</v>
      </c>
      <c r="D347" t="s">
        <v>517</v>
      </c>
      <c r="E347">
        <v>15800</v>
      </c>
    </row>
    <row r="348" spans="3:5" x14ac:dyDescent="0.4">
      <c r="C348" t="s">
        <v>836</v>
      </c>
      <c r="D348" t="s">
        <v>518</v>
      </c>
      <c r="E348">
        <v>16200</v>
      </c>
    </row>
    <row r="349" spans="3:5" x14ac:dyDescent="0.4">
      <c r="C349" t="s">
        <v>836</v>
      </c>
      <c r="D349" t="s">
        <v>519</v>
      </c>
      <c r="E349">
        <v>2800</v>
      </c>
    </row>
    <row r="350" spans="3:5" x14ac:dyDescent="0.4">
      <c r="C350" t="s">
        <v>836</v>
      </c>
      <c r="D350" t="s">
        <v>520</v>
      </c>
      <c r="E350">
        <v>12400</v>
      </c>
    </row>
    <row r="351" spans="3:5" x14ac:dyDescent="0.4">
      <c r="C351" t="s">
        <v>836</v>
      </c>
      <c r="D351" t="s">
        <v>521</v>
      </c>
      <c r="E351">
        <v>3100</v>
      </c>
    </row>
    <row r="352" spans="3:5" x14ac:dyDescent="0.4">
      <c r="C352" t="s">
        <v>836</v>
      </c>
      <c r="D352" t="s">
        <v>522</v>
      </c>
      <c r="E352">
        <v>3800</v>
      </c>
    </row>
    <row r="353" spans="3:5" x14ac:dyDescent="0.4">
      <c r="C353" t="s">
        <v>836</v>
      </c>
      <c r="D353" t="s">
        <v>523</v>
      </c>
      <c r="E353">
        <v>8300</v>
      </c>
    </row>
    <row r="354" spans="3:5" x14ac:dyDescent="0.4">
      <c r="C354" t="s">
        <v>836</v>
      </c>
      <c r="D354" t="s">
        <v>524</v>
      </c>
      <c r="E354">
        <v>7200</v>
      </c>
    </row>
    <row r="355" spans="3:5" x14ac:dyDescent="0.4">
      <c r="C355" t="s">
        <v>836</v>
      </c>
      <c r="D355" t="s">
        <v>525</v>
      </c>
      <c r="E355">
        <v>7600</v>
      </c>
    </row>
    <row r="356" spans="3:5" x14ac:dyDescent="0.4">
      <c r="C356" t="s">
        <v>836</v>
      </c>
      <c r="D356" t="s">
        <v>526</v>
      </c>
      <c r="E356">
        <v>13000</v>
      </c>
    </row>
    <row r="357" spans="3:5" x14ac:dyDescent="0.4">
      <c r="C357" t="s">
        <v>836</v>
      </c>
      <c r="D357" t="s">
        <v>527</v>
      </c>
      <c r="E357">
        <v>13000</v>
      </c>
    </row>
    <row r="358" spans="3:5" x14ac:dyDescent="0.4">
      <c r="C358" t="s">
        <v>836</v>
      </c>
      <c r="D358" t="s">
        <v>528</v>
      </c>
      <c r="E358">
        <v>5700</v>
      </c>
    </row>
    <row r="359" spans="3:5" x14ac:dyDescent="0.4">
      <c r="C359" t="s">
        <v>836</v>
      </c>
      <c r="D359" t="s">
        <v>529</v>
      </c>
      <c r="E359">
        <v>3100</v>
      </c>
    </row>
    <row r="360" spans="3:5" x14ac:dyDescent="0.4">
      <c r="C360" t="s">
        <v>836</v>
      </c>
      <c r="D360" t="s">
        <v>530</v>
      </c>
      <c r="E360">
        <v>2800</v>
      </c>
    </row>
    <row r="361" spans="3:5" x14ac:dyDescent="0.4">
      <c r="C361" t="s">
        <v>836</v>
      </c>
      <c r="D361" t="s">
        <v>531</v>
      </c>
      <c r="E361">
        <v>4800</v>
      </c>
    </row>
    <row r="362" spans="3:5" x14ac:dyDescent="0.4">
      <c r="C362" t="s">
        <v>836</v>
      </c>
      <c r="D362" t="s">
        <v>532</v>
      </c>
      <c r="E362">
        <v>2100</v>
      </c>
    </row>
    <row r="363" spans="3:5" x14ac:dyDescent="0.4">
      <c r="C363" t="s">
        <v>836</v>
      </c>
      <c r="D363" t="s">
        <v>533</v>
      </c>
      <c r="E363">
        <v>2900</v>
      </c>
    </row>
    <row r="364" spans="3:5" x14ac:dyDescent="0.4">
      <c r="C364" t="s">
        <v>836</v>
      </c>
      <c r="D364" t="s">
        <v>534</v>
      </c>
      <c r="E364">
        <v>7100</v>
      </c>
    </row>
    <row r="365" spans="3:5" x14ac:dyDescent="0.4">
      <c r="C365" t="s">
        <v>836</v>
      </c>
      <c r="D365" t="s">
        <v>535</v>
      </c>
      <c r="E365">
        <v>3500</v>
      </c>
    </row>
    <row r="366" spans="3:5" x14ac:dyDescent="0.4">
      <c r="C366" t="s">
        <v>836</v>
      </c>
      <c r="D366" t="s">
        <v>536</v>
      </c>
      <c r="E366">
        <v>1100</v>
      </c>
    </row>
    <row r="367" spans="3:5" x14ac:dyDescent="0.4">
      <c r="C367" t="s">
        <v>836</v>
      </c>
      <c r="D367" t="s">
        <v>537</v>
      </c>
      <c r="E367">
        <v>600</v>
      </c>
    </row>
    <row r="368" spans="3:5" x14ac:dyDescent="0.4">
      <c r="C368" t="s">
        <v>836</v>
      </c>
      <c r="D368" t="s">
        <v>538</v>
      </c>
      <c r="E368">
        <v>2600</v>
      </c>
    </row>
    <row r="369" spans="3:5" x14ac:dyDescent="0.4">
      <c r="C369" t="s">
        <v>836</v>
      </c>
      <c r="D369" t="s">
        <v>539</v>
      </c>
      <c r="E369">
        <v>5200</v>
      </c>
    </row>
    <row r="370" spans="3:5" x14ac:dyDescent="0.4">
      <c r="C370" t="s">
        <v>836</v>
      </c>
      <c r="D370" t="s">
        <v>540</v>
      </c>
      <c r="E370">
        <v>1200</v>
      </c>
    </row>
    <row r="371" spans="3:5" x14ac:dyDescent="0.4">
      <c r="C371" t="s">
        <v>836</v>
      </c>
      <c r="D371" t="s">
        <v>541</v>
      </c>
      <c r="E371">
        <v>2100</v>
      </c>
    </row>
    <row r="372" spans="3:5" x14ac:dyDescent="0.4">
      <c r="C372" t="s">
        <v>836</v>
      </c>
      <c r="D372" t="s">
        <v>542</v>
      </c>
      <c r="E372">
        <v>1800</v>
      </c>
    </row>
    <row r="373" spans="3:5" x14ac:dyDescent="0.4">
      <c r="C373" t="s">
        <v>836</v>
      </c>
      <c r="D373" t="s">
        <v>543</v>
      </c>
      <c r="E373">
        <v>100</v>
      </c>
    </row>
    <row r="374" spans="3:5" x14ac:dyDescent="0.4">
      <c r="C374" t="s">
        <v>836</v>
      </c>
      <c r="D374" t="s">
        <v>544</v>
      </c>
      <c r="E374">
        <v>400</v>
      </c>
    </row>
    <row r="375" spans="3:5" x14ac:dyDescent="0.4">
      <c r="C375" t="s">
        <v>836</v>
      </c>
      <c r="D375" t="s">
        <v>545</v>
      </c>
      <c r="E375">
        <v>300</v>
      </c>
    </row>
    <row r="376" spans="3:5" x14ac:dyDescent="0.4">
      <c r="C376" t="s">
        <v>836</v>
      </c>
      <c r="D376" t="s">
        <v>546</v>
      </c>
      <c r="E376">
        <v>1900</v>
      </c>
    </row>
    <row r="377" spans="3:5" x14ac:dyDescent="0.4">
      <c r="C377" t="s">
        <v>836</v>
      </c>
      <c r="D377" t="s">
        <v>547</v>
      </c>
      <c r="E377">
        <v>1500</v>
      </c>
    </row>
    <row r="378" spans="3:5" x14ac:dyDescent="0.4">
      <c r="C378" t="s">
        <v>836</v>
      </c>
      <c r="D378" t="s">
        <v>548</v>
      </c>
      <c r="E378">
        <v>2600</v>
      </c>
    </row>
    <row r="379" spans="3:5" x14ac:dyDescent="0.4">
      <c r="C379" t="s">
        <v>836</v>
      </c>
      <c r="D379" t="s">
        <v>549</v>
      </c>
      <c r="E379">
        <v>4500</v>
      </c>
    </row>
    <row r="380" spans="3:5" x14ac:dyDescent="0.4">
      <c r="C380" t="s">
        <v>836</v>
      </c>
      <c r="D380" t="s">
        <v>550</v>
      </c>
      <c r="E380">
        <v>7000</v>
      </c>
    </row>
    <row r="381" spans="3:5" x14ac:dyDescent="0.4">
      <c r="C381" t="s">
        <v>836</v>
      </c>
      <c r="D381" t="s">
        <v>551</v>
      </c>
      <c r="E381">
        <v>8000</v>
      </c>
    </row>
    <row r="382" spans="3:5" x14ac:dyDescent="0.4">
      <c r="C382" t="s">
        <v>836</v>
      </c>
      <c r="D382" t="s">
        <v>552</v>
      </c>
      <c r="E382">
        <v>2600</v>
      </c>
    </row>
    <row r="383" spans="3:5" x14ac:dyDescent="0.4">
      <c r="C383" t="s">
        <v>836</v>
      </c>
      <c r="D383" t="s">
        <v>553</v>
      </c>
      <c r="E383">
        <v>1600</v>
      </c>
    </row>
    <row r="384" spans="3:5" x14ac:dyDescent="0.4">
      <c r="C384" t="s">
        <v>836</v>
      </c>
      <c r="D384" t="s">
        <v>554</v>
      </c>
      <c r="E384">
        <v>900</v>
      </c>
    </row>
    <row r="385" spans="3:5" x14ac:dyDescent="0.4">
      <c r="C385" t="s">
        <v>836</v>
      </c>
      <c r="D385" t="s">
        <v>555</v>
      </c>
      <c r="E385">
        <v>6100</v>
      </c>
    </row>
    <row r="386" spans="3:5" x14ac:dyDescent="0.4">
      <c r="C386" t="s">
        <v>836</v>
      </c>
      <c r="D386" t="s">
        <v>556</v>
      </c>
      <c r="E386">
        <v>1100</v>
      </c>
    </row>
    <row r="387" spans="3:5" x14ac:dyDescent="0.4">
      <c r="C387" t="s">
        <v>836</v>
      </c>
      <c r="D387" t="s">
        <v>557</v>
      </c>
      <c r="E387">
        <v>800</v>
      </c>
    </row>
    <row r="388" spans="3:5" x14ac:dyDescent="0.4">
      <c r="C388" t="s">
        <v>836</v>
      </c>
      <c r="D388" t="s">
        <v>558</v>
      </c>
      <c r="E388">
        <v>700</v>
      </c>
    </row>
    <row r="389" spans="3:5" x14ac:dyDescent="0.4">
      <c r="C389" t="s">
        <v>836</v>
      </c>
      <c r="D389" t="s">
        <v>559</v>
      </c>
      <c r="E389">
        <v>500</v>
      </c>
    </row>
    <row r="390" spans="3:5" x14ac:dyDescent="0.4">
      <c r="C390" t="s">
        <v>836</v>
      </c>
      <c r="D390" t="s">
        <v>560</v>
      </c>
      <c r="E390">
        <v>10100</v>
      </c>
    </row>
    <row r="391" spans="3:5" x14ac:dyDescent="0.4">
      <c r="C391" t="s">
        <v>836</v>
      </c>
      <c r="D391" t="s">
        <v>561</v>
      </c>
      <c r="E391">
        <v>6100</v>
      </c>
    </row>
    <row r="392" spans="3:5" x14ac:dyDescent="0.4">
      <c r="C392" t="s">
        <v>836</v>
      </c>
      <c r="D392" t="s">
        <v>562</v>
      </c>
      <c r="E392">
        <v>6600</v>
      </c>
    </row>
    <row r="393" spans="3:5" x14ac:dyDescent="0.4">
      <c r="C393" t="s">
        <v>836</v>
      </c>
      <c r="D393" t="s">
        <v>563</v>
      </c>
      <c r="E393">
        <v>1900</v>
      </c>
    </row>
    <row r="394" spans="3:5" x14ac:dyDescent="0.4">
      <c r="C394" t="s">
        <v>836</v>
      </c>
      <c r="D394" t="s">
        <v>564</v>
      </c>
      <c r="E394">
        <v>700</v>
      </c>
    </row>
    <row r="395" spans="3:5" x14ac:dyDescent="0.4">
      <c r="C395" t="s">
        <v>836</v>
      </c>
      <c r="D395" t="s">
        <v>565</v>
      </c>
      <c r="E395">
        <v>100</v>
      </c>
    </row>
    <row r="396" spans="3:5" x14ac:dyDescent="0.4">
      <c r="C396" t="s">
        <v>836</v>
      </c>
      <c r="D396" t="s">
        <v>566</v>
      </c>
      <c r="E396">
        <v>600</v>
      </c>
    </row>
    <row r="397" spans="3:5" x14ac:dyDescent="0.4">
      <c r="C397" t="s">
        <v>836</v>
      </c>
      <c r="D397" t="s">
        <v>567</v>
      </c>
      <c r="E397">
        <v>2500</v>
      </c>
    </row>
    <row r="398" spans="3:5" x14ac:dyDescent="0.4">
      <c r="C398" t="s">
        <v>836</v>
      </c>
      <c r="D398" t="s">
        <v>568</v>
      </c>
      <c r="E398">
        <v>6200</v>
      </c>
    </row>
    <row r="399" spans="3:5" x14ac:dyDescent="0.4">
      <c r="C399" t="s">
        <v>836</v>
      </c>
      <c r="D399" t="s">
        <v>569</v>
      </c>
      <c r="E399">
        <v>300</v>
      </c>
    </row>
    <row r="400" spans="3:5" x14ac:dyDescent="0.4">
      <c r="C400" t="s">
        <v>836</v>
      </c>
      <c r="D400" t="s">
        <v>570</v>
      </c>
      <c r="E400">
        <v>6300</v>
      </c>
    </row>
    <row r="401" spans="3:5" x14ac:dyDescent="0.4">
      <c r="C401" t="s">
        <v>836</v>
      </c>
      <c r="D401" t="s">
        <v>571</v>
      </c>
      <c r="E401">
        <v>5700</v>
      </c>
    </row>
    <row r="402" spans="3:5" x14ac:dyDescent="0.4">
      <c r="C402" t="s">
        <v>836</v>
      </c>
      <c r="D402" t="s">
        <v>572</v>
      </c>
      <c r="E402">
        <v>3900</v>
      </c>
    </row>
    <row r="403" spans="3:5" x14ac:dyDescent="0.4">
      <c r="C403" t="s">
        <v>836</v>
      </c>
      <c r="D403" t="s">
        <v>573</v>
      </c>
      <c r="E403">
        <v>700</v>
      </c>
    </row>
    <row r="404" spans="3:5" x14ac:dyDescent="0.4">
      <c r="C404" t="s">
        <v>836</v>
      </c>
      <c r="D404" t="s">
        <v>574</v>
      </c>
      <c r="E404">
        <v>3800</v>
      </c>
    </row>
    <row r="405" spans="3:5" x14ac:dyDescent="0.4">
      <c r="C405" t="s">
        <v>836</v>
      </c>
      <c r="D405" t="s">
        <v>575</v>
      </c>
      <c r="E405">
        <v>1000</v>
      </c>
    </row>
    <row r="406" spans="3:5" x14ac:dyDescent="0.4">
      <c r="C406" t="s">
        <v>836</v>
      </c>
      <c r="D406" t="s">
        <v>576</v>
      </c>
      <c r="E406">
        <v>3900</v>
      </c>
    </row>
    <row r="407" spans="3:5" x14ac:dyDescent="0.4">
      <c r="C407" t="s">
        <v>836</v>
      </c>
      <c r="D407" t="s">
        <v>577</v>
      </c>
      <c r="E407">
        <v>500</v>
      </c>
    </row>
    <row r="408" spans="3:5" x14ac:dyDescent="0.4">
      <c r="C408" t="s">
        <v>836</v>
      </c>
      <c r="D408" t="s">
        <v>578</v>
      </c>
      <c r="E408">
        <v>2700</v>
      </c>
    </row>
    <row r="409" spans="3:5" x14ac:dyDescent="0.4">
      <c r="C409" t="s">
        <v>836</v>
      </c>
      <c r="D409" t="s">
        <v>579</v>
      </c>
      <c r="E409">
        <v>0</v>
      </c>
    </row>
    <row r="410" spans="3:5" x14ac:dyDescent="0.4">
      <c r="C410" t="s">
        <v>836</v>
      </c>
      <c r="D410" t="s">
        <v>580</v>
      </c>
      <c r="E410">
        <v>1800</v>
      </c>
    </row>
    <row r="411" spans="3:5" x14ac:dyDescent="0.4">
      <c r="C411" t="s">
        <v>836</v>
      </c>
      <c r="D411" t="s">
        <v>581</v>
      </c>
      <c r="E411">
        <v>1000</v>
      </c>
    </row>
    <row r="412" spans="3:5" x14ac:dyDescent="0.4">
      <c r="C412" t="s">
        <v>836</v>
      </c>
      <c r="D412" t="s">
        <v>582</v>
      </c>
      <c r="E412">
        <v>2300</v>
      </c>
    </row>
    <row r="413" spans="3:5" x14ac:dyDescent="0.4">
      <c r="C413" t="s">
        <v>836</v>
      </c>
      <c r="D413" t="s">
        <v>583</v>
      </c>
      <c r="E413">
        <v>5200</v>
      </c>
    </row>
    <row r="414" spans="3:5" x14ac:dyDescent="0.4">
      <c r="C414" t="s">
        <v>836</v>
      </c>
      <c r="D414" t="s">
        <v>584</v>
      </c>
      <c r="E414">
        <v>0</v>
      </c>
    </row>
    <row r="415" spans="3:5" x14ac:dyDescent="0.4">
      <c r="C415" t="s">
        <v>836</v>
      </c>
      <c r="D415" t="s">
        <v>585</v>
      </c>
      <c r="E415">
        <v>18700</v>
      </c>
    </row>
    <row r="416" spans="3:5" x14ac:dyDescent="0.4">
      <c r="C416" t="s">
        <v>836</v>
      </c>
      <c r="D416" t="s">
        <v>586</v>
      </c>
      <c r="E416">
        <v>25100</v>
      </c>
    </row>
    <row r="417" spans="3:5" x14ac:dyDescent="0.4">
      <c r="C417" t="s">
        <v>836</v>
      </c>
      <c r="D417" t="s">
        <v>587</v>
      </c>
      <c r="E417">
        <v>27100</v>
      </c>
    </row>
    <row r="418" spans="3:5" x14ac:dyDescent="0.4">
      <c r="C418" t="s">
        <v>836</v>
      </c>
      <c r="D418" t="s">
        <v>588</v>
      </c>
      <c r="E418">
        <v>5000</v>
      </c>
    </row>
    <row r="419" spans="3:5" x14ac:dyDescent="0.4">
      <c r="C419" t="s">
        <v>836</v>
      </c>
      <c r="D419" t="s">
        <v>589</v>
      </c>
      <c r="E419">
        <v>2500</v>
      </c>
    </row>
    <row r="420" spans="3:5" x14ac:dyDescent="0.4">
      <c r="C420" t="s">
        <v>836</v>
      </c>
      <c r="D420" t="s">
        <v>590</v>
      </c>
      <c r="E420">
        <v>2700</v>
      </c>
    </row>
    <row r="421" spans="3:5" x14ac:dyDescent="0.4">
      <c r="C421" t="s">
        <v>836</v>
      </c>
      <c r="D421" t="s">
        <v>591</v>
      </c>
      <c r="E421">
        <v>7600</v>
      </c>
    </row>
    <row r="422" spans="3:5" x14ac:dyDescent="0.4">
      <c r="C422" t="s">
        <v>836</v>
      </c>
      <c r="D422" t="s">
        <v>592</v>
      </c>
      <c r="E422">
        <v>800</v>
      </c>
    </row>
    <row r="423" spans="3:5" x14ac:dyDescent="0.4">
      <c r="C423" t="s">
        <v>836</v>
      </c>
      <c r="D423" t="s">
        <v>593</v>
      </c>
      <c r="E423">
        <v>2300</v>
      </c>
    </row>
    <row r="424" spans="3:5" x14ac:dyDescent="0.4">
      <c r="C424" t="s">
        <v>836</v>
      </c>
      <c r="D424" t="s">
        <v>594</v>
      </c>
      <c r="E424">
        <v>300</v>
      </c>
    </row>
    <row r="425" spans="3:5" x14ac:dyDescent="0.4">
      <c r="C425" t="s">
        <v>836</v>
      </c>
      <c r="D425" t="s">
        <v>595</v>
      </c>
      <c r="E425">
        <v>600</v>
      </c>
    </row>
    <row r="426" spans="3:5" x14ac:dyDescent="0.4">
      <c r="C426" t="s">
        <v>836</v>
      </c>
      <c r="D426" t="s">
        <v>596</v>
      </c>
      <c r="E426">
        <v>2200</v>
      </c>
    </row>
    <row r="427" spans="3:5" x14ac:dyDescent="0.4">
      <c r="C427" t="s">
        <v>836</v>
      </c>
      <c r="D427" t="s">
        <v>597</v>
      </c>
      <c r="E427">
        <v>1500</v>
      </c>
    </row>
    <row r="428" spans="3:5" x14ac:dyDescent="0.4">
      <c r="C428" t="s">
        <v>836</v>
      </c>
      <c r="D428" t="s">
        <v>598</v>
      </c>
      <c r="E428">
        <v>3700</v>
      </c>
    </row>
    <row r="429" spans="3:5" x14ac:dyDescent="0.4">
      <c r="C429" t="s">
        <v>836</v>
      </c>
      <c r="D429" t="s">
        <v>599</v>
      </c>
      <c r="E429">
        <v>1200</v>
      </c>
    </row>
    <row r="430" spans="3:5" x14ac:dyDescent="0.4">
      <c r="C430" t="s">
        <v>836</v>
      </c>
      <c r="D430" t="s">
        <v>600</v>
      </c>
      <c r="E430">
        <v>3500</v>
      </c>
    </row>
    <row r="431" spans="3:5" x14ac:dyDescent="0.4">
      <c r="C431" t="s">
        <v>836</v>
      </c>
      <c r="D431" t="s">
        <v>601</v>
      </c>
      <c r="E431">
        <v>1100</v>
      </c>
    </row>
    <row r="432" spans="3:5" x14ac:dyDescent="0.4">
      <c r="C432" t="s">
        <v>836</v>
      </c>
      <c r="D432" t="s">
        <v>602</v>
      </c>
      <c r="E432">
        <v>1600</v>
      </c>
    </row>
    <row r="433" spans="3:5" x14ac:dyDescent="0.4">
      <c r="C433" t="s">
        <v>836</v>
      </c>
      <c r="D433" t="s">
        <v>603</v>
      </c>
      <c r="E433">
        <v>2800</v>
      </c>
    </row>
    <row r="434" spans="3:5" x14ac:dyDescent="0.4">
      <c r="C434" t="s">
        <v>836</v>
      </c>
      <c r="D434" t="s">
        <v>604</v>
      </c>
      <c r="E434">
        <v>1500</v>
      </c>
    </row>
    <row r="435" spans="3:5" x14ac:dyDescent="0.4">
      <c r="C435" t="s">
        <v>836</v>
      </c>
      <c r="D435" t="s">
        <v>605</v>
      </c>
      <c r="E435">
        <v>4700</v>
      </c>
    </row>
    <row r="436" spans="3:5" x14ac:dyDescent="0.4">
      <c r="C436" t="s">
        <v>836</v>
      </c>
      <c r="D436" t="s">
        <v>606</v>
      </c>
      <c r="E436">
        <v>400</v>
      </c>
    </row>
    <row r="437" spans="3:5" x14ac:dyDescent="0.4">
      <c r="C437" t="s">
        <v>836</v>
      </c>
      <c r="D437" t="s">
        <v>607</v>
      </c>
      <c r="E437">
        <v>1500</v>
      </c>
    </row>
    <row r="438" spans="3:5" x14ac:dyDescent="0.4">
      <c r="C438" t="s">
        <v>836</v>
      </c>
      <c r="D438" t="s">
        <v>608</v>
      </c>
      <c r="E438">
        <v>2000</v>
      </c>
    </row>
    <row r="439" spans="3:5" x14ac:dyDescent="0.4">
      <c r="C439" t="s">
        <v>836</v>
      </c>
      <c r="D439" t="s">
        <v>609</v>
      </c>
      <c r="E439">
        <v>500</v>
      </c>
    </row>
    <row r="440" spans="3:5" x14ac:dyDescent="0.4">
      <c r="C440" t="s">
        <v>836</v>
      </c>
      <c r="D440" t="s">
        <v>610</v>
      </c>
      <c r="E440">
        <v>500</v>
      </c>
    </row>
    <row r="441" spans="3:5" x14ac:dyDescent="0.4">
      <c r="C441" t="s">
        <v>836</v>
      </c>
      <c r="D441" t="s">
        <v>611</v>
      </c>
      <c r="E441">
        <v>7000</v>
      </c>
    </row>
    <row r="442" spans="3:5" x14ac:dyDescent="0.4">
      <c r="C442" t="s">
        <v>836</v>
      </c>
      <c r="D442" t="s">
        <v>612</v>
      </c>
      <c r="E442">
        <v>300</v>
      </c>
    </row>
    <row r="443" spans="3:5" x14ac:dyDescent="0.4">
      <c r="C443" t="s">
        <v>836</v>
      </c>
      <c r="D443" t="s">
        <v>613</v>
      </c>
      <c r="E443">
        <v>300</v>
      </c>
    </row>
    <row r="444" spans="3:5" x14ac:dyDescent="0.4">
      <c r="C444" t="s">
        <v>836</v>
      </c>
      <c r="D444" t="s">
        <v>614</v>
      </c>
      <c r="E444">
        <v>0</v>
      </c>
    </row>
    <row r="445" spans="3:5" x14ac:dyDescent="0.4">
      <c r="C445" t="s">
        <v>836</v>
      </c>
      <c r="D445" t="s">
        <v>615</v>
      </c>
      <c r="E445">
        <v>300</v>
      </c>
    </row>
    <row r="446" spans="3:5" x14ac:dyDescent="0.4">
      <c r="C446" t="s">
        <v>836</v>
      </c>
      <c r="D446" t="s">
        <v>616</v>
      </c>
      <c r="E446">
        <v>700</v>
      </c>
    </row>
    <row r="447" spans="3:5" x14ac:dyDescent="0.4">
      <c r="C447" t="s">
        <v>836</v>
      </c>
      <c r="D447" t="s">
        <v>617</v>
      </c>
      <c r="E447">
        <v>100</v>
      </c>
    </row>
    <row r="448" spans="3:5" x14ac:dyDescent="0.4">
      <c r="C448" t="s">
        <v>836</v>
      </c>
      <c r="D448" t="s">
        <v>618</v>
      </c>
      <c r="E448">
        <v>0</v>
      </c>
    </row>
    <row r="449" spans="3:5" x14ac:dyDescent="0.4">
      <c r="C449" t="s">
        <v>836</v>
      </c>
      <c r="D449" t="s">
        <v>619</v>
      </c>
      <c r="E449">
        <v>1200</v>
      </c>
    </row>
    <row r="450" spans="3:5" x14ac:dyDescent="0.4">
      <c r="C450" t="s">
        <v>836</v>
      </c>
      <c r="D450" t="s">
        <v>620</v>
      </c>
      <c r="E450">
        <v>200</v>
      </c>
    </row>
    <row r="451" spans="3:5" x14ac:dyDescent="0.4">
      <c r="C451" t="s">
        <v>836</v>
      </c>
      <c r="D451" t="s">
        <v>621</v>
      </c>
      <c r="E451">
        <v>2700</v>
      </c>
    </row>
    <row r="452" spans="3:5" x14ac:dyDescent="0.4">
      <c r="C452" t="s">
        <v>836</v>
      </c>
      <c r="D452" t="s">
        <v>622</v>
      </c>
      <c r="E452">
        <v>200</v>
      </c>
    </row>
    <row r="453" spans="3:5" x14ac:dyDescent="0.4">
      <c r="C453" t="s">
        <v>836</v>
      </c>
      <c r="D453" t="s">
        <v>623</v>
      </c>
      <c r="E453">
        <v>300</v>
      </c>
    </row>
    <row r="454" spans="3:5" x14ac:dyDescent="0.4">
      <c r="C454" t="s">
        <v>836</v>
      </c>
      <c r="D454" t="s">
        <v>624</v>
      </c>
      <c r="E454">
        <v>200</v>
      </c>
    </row>
    <row r="455" spans="3:5" x14ac:dyDescent="0.4">
      <c r="C455" t="s">
        <v>836</v>
      </c>
      <c r="D455" t="s">
        <v>625</v>
      </c>
      <c r="E455">
        <v>100</v>
      </c>
    </row>
    <row r="456" spans="3:5" x14ac:dyDescent="0.4">
      <c r="C456" t="s">
        <v>836</v>
      </c>
      <c r="D456" t="s">
        <v>626</v>
      </c>
      <c r="E456">
        <v>800</v>
      </c>
    </row>
    <row r="457" spans="3:5" x14ac:dyDescent="0.4">
      <c r="C457" t="s">
        <v>836</v>
      </c>
      <c r="D457" t="s">
        <v>627</v>
      </c>
      <c r="E457">
        <v>700</v>
      </c>
    </row>
    <row r="458" spans="3:5" x14ac:dyDescent="0.4">
      <c r="C458" t="s">
        <v>836</v>
      </c>
      <c r="D458" t="s">
        <v>628</v>
      </c>
      <c r="E458">
        <v>700</v>
      </c>
    </row>
    <row r="459" spans="3:5" x14ac:dyDescent="0.4">
      <c r="C459" t="s">
        <v>836</v>
      </c>
      <c r="D459" t="s">
        <v>629</v>
      </c>
      <c r="E459">
        <v>600</v>
      </c>
    </row>
    <row r="460" spans="3:5" x14ac:dyDescent="0.4">
      <c r="C460" t="s">
        <v>836</v>
      </c>
      <c r="D460" t="s">
        <v>630</v>
      </c>
      <c r="E460">
        <v>800</v>
      </c>
    </row>
    <row r="461" spans="3:5" x14ac:dyDescent="0.4">
      <c r="C461" t="s">
        <v>836</v>
      </c>
      <c r="D461" t="s">
        <v>631</v>
      </c>
      <c r="E461">
        <v>2400</v>
      </c>
    </row>
    <row r="462" spans="3:5" x14ac:dyDescent="0.4">
      <c r="C462" t="s">
        <v>836</v>
      </c>
      <c r="D462" t="s">
        <v>632</v>
      </c>
      <c r="E462">
        <v>300</v>
      </c>
    </row>
    <row r="463" spans="3:5" x14ac:dyDescent="0.4">
      <c r="C463" t="s">
        <v>836</v>
      </c>
      <c r="D463" t="s">
        <v>633</v>
      </c>
      <c r="E463">
        <v>1400</v>
      </c>
    </row>
    <row r="464" spans="3:5" x14ac:dyDescent="0.4">
      <c r="C464" t="s">
        <v>836</v>
      </c>
      <c r="D464" t="s">
        <v>634</v>
      </c>
      <c r="E464">
        <v>100</v>
      </c>
    </row>
    <row r="465" spans="3:5" x14ac:dyDescent="0.4">
      <c r="C465" t="s">
        <v>836</v>
      </c>
      <c r="D465" t="s">
        <v>635</v>
      </c>
      <c r="E465">
        <v>200</v>
      </c>
    </row>
    <row r="466" spans="3:5" x14ac:dyDescent="0.4">
      <c r="C466" t="s">
        <v>836</v>
      </c>
      <c r="D466" t="s">
        <v>636</v>
      </c>
      <c r="E466">
        <v>4100</v>
      </c>
    </row>
    <row r="467" spans="3:5" x14ac:dyDescent="0.4">
      <c r="C467" t="s">
        <v>836</v>
      </c>
      <c r="D467" t="s">
        <v>637</v>
      </c>
      <c r="E467">
        <v>700</v>
      </c>
    </row>
    <row r="468" spans="3:5" x14ac:dyDescent="0.4">
      <c r="C468" t="s">
        <v>836</v>
      </c>
      <c r="D468" t="s">
        <v>638</v>
      </c>
      <c r="E468">
        <v>100</v>
      </c>
    </row>
    <row r="469" spans="3:5" x14ac:dyDescent="0.4">
      <c r="C469" t="s">
        <v>836</v>
      </c>
      <c r="D469" t="s">
        <v>639</v>
      </c>
      <c r="E469">
        <v>1300</v>
      </c>
    </row>
    <row r="470" spans="3:5" x14ac:dyDescent="0.4">
      <c r="C470" t="s">
        <v>836</v>
      </c>
      <c r="D470" t="s">
        <v>640</v>
      </c>
      <c r="E470">
        <v>3700</v>
      </c>
    </row>
    <row r="471" spans="3:5" x14ac:dyDescent="0.4">
      <c r="C471" t="s">
        <v>836</v>
      </c>
      <c r="D471" t="s">
        <v>641</v>
      </c>
      <c r="E471">
        <v>2200</v>
      </c>
    </row>
    <row r="472" spans="3:5" x14ac:dyDescent="0.4">
      <c r="C472" t="s">
        <v>836</v>
      </c>
      <c r="D472" t="s">
        <v>642</v>
      </c>
      <c r="E472">
        <v>1500</v>
      </c>
    </row>
    <row r="473" spans="3:5" x14ac:dyDescent="0.4">
      <c r="C473" t="s">
        <v>836</v>
      </c>
      <c r="D473" t="s">
        <v>643</v>
      </c>
      <c r="E473">
        <v>400</v>
      </c>
    </row>
    <row r="474" spans="3:5" x14ac:dyDescent="0.4">
      <c r="C474" t="s">
        <v>836</v>
      </c>
      <c r="D474" t="s">
        <v>644</v>
      </c>
      <c r="E474">
        <v>1300</v>
      </c>
    </row>
    <row r="475" spans="3:5" x14ac:dyDescent="0.4">
      <c r="C475" t="s">
        <v>836</v>
      </c>
      <c r="D475" t="s">
        <v>645</v>
      </c>
      <c r="E475">
        <v>0</v>
      </c>
    </row>
    <row r="476" spans="3:5" x14ac:dyDescent="0.4">
      <c r="C476" t="s">
        <v>836</v>
      </c>
      <c r="D476" t="s">
        <v>646</v>
      </c>
      <c r="E476">
        <v>1100</v>
      </c>
    </row>
    <row r="477" spans="3:5" x14ac:dyDescent="0.4">
      <c r="C477" t="s">
        <v>836</v>
      </c>
      <c r="D477" t="s">
        <v>647</v>
      </c>
      <c r="E477">
        <v>500</v>
      </c>
    </row>
    <row r="478" spans="3:5" x14ac:dyDescent="0.4">
      <c r="C478" t="s">
        <v>836</v>
      </c>
      <c r="D478" t="s">
        <v>648</v>
      </c>
      <c r="E478">
        <v>1500</v>
      </c>
    </row>
    <row r="479" spans="3:5" x14ac:dyDescent="0.4">
      <c r="C479" t="s">
        <v>836</v>
      </c>
      <c r="D479" t="s">
        <v>649</v>
      </c>
      <c r="E479">
        <v>1300</v>
      </c>
    </row>
    <row r="480" spans="3:5" x14ac:dyDescent="0.4">
      <c r="C480" t="s">
        <v>836</v>
      </c>
      <c r="D480" t="s">
        <v>650</v>
      </c>
      <c r="E480">
        <v>300</v>
      </c>
    </row>
    <row r="481" spans="3:5" x14ac:dyDescent="0.4">
      <c r="C481" t="s">
        <v>836</v>
      </c>
      <c r="D481" t="s">
        <v>651</v>
      </c>
      <c r="E481">
        <v>300</v>
      </c>
    </row>
    <row r="482" spans="3:5" x14ac:dyDescent="0.4">
      <c r="C482" t="s">
        <v>836</v>
      </c>
      <c r="D482" t="s">
        <v>652</v>
      </c>
      <c r="E482">
        <v>300</v>
      </c>
    </row>
    <row r="483" spans="3:5" x14ac:dyDescent="0.4">
      <c r="C483" t="s">
        <v>836</v>
      </c>
      <c r="D483" t="s">
        <v>653</v>
      </c>
      <c r="E483">
        <v>800</v>
      </c>
    </row>
    <row r="484" spans="3:5" x14ac:dyDescent="0.4">
      <c r="C484" t="s">
        <v>836</v>
      </c>
      <c r="D484" t="s">
        <v>654</v>
      </c>
      <c r="E484">
        <v>100</v>
      </c>
    </row>
    <row r="485" spans="3:5" x14ac:dyDescent="0.4">
      <c r="C485" t="s">
        <v>836</v>
      </c>
      <c r="D485" t="s">
        <v>655</v>
      </c>
      <c r="E485">
        <v>600</v>
      </c>
    </row>
    <row r="486" spans="3:5" x14ac:dyDescent="0.4">
      <c r="C486" t="s">
        <v>836</v>
      </c>
      <c r="D486" t="s">
        <v>656</v>
      </c>
      <c r="E486">
        <v>100</v>
      </c>
    </row>
    <row r="487" spans="3:5" x14ac:dyDescent="0.4">
      <c r="C487" t="s">
        <v>836</v>
      </c>
      <c r="D487" t="s">
        <v>657</v>
      </c>
      <c r="E487">
        <v>0</v>
      </c>
    </row>
    <row r="488" spans="3:5" x14ac:dyDescent="0.4">
      <c r="C488" t="s">
        <v>836</v>
      </c>
      <c r="D488" t="s">
        <v>658</v>
      </c>
      <c r="E488">
        <v>0</v>
      </c>
    </row>
    <row r="489" spans="3:5" x14ac:dyDescent="0.4">
      <c r="C489" t="s">
        <v>836</v>
      </c>
      <c r="D489" t="s">
        <v>659</v>
      </c>
      <c r="E489">
        <v>0</v>
      </c>
    </row>
    <row r="490" spans="3:5" x14ac:dyDescent="0.4">
      <c r="C490" t="s">
        <v>836</v>
      </c>
      <c r="D490" t="s">
        <v>660</v>
      </c>
      <c r="E490">
        <v>0</v>
      </c>
    </row>
    <row r="491" spans="3:5" x14ac:dyDescent="0.4">
      <c r="C491" t="s">
        <v>836</v>
      </c>
      <c r="D491" t="s">
        <v>661</v>
      </c>
      <c r="E491">
        <v>0</v>
      </c>
    </row>
    <row r="492" spans="3:5" x14ac:dyDescent="0.4">
      <c r="C492" t="s">
        <v>836</v>
      </c>
      <c r="D492" t="s">
        <v>662</v>
      </c>
      <c r="E492">
        <v>0</v>
      </c>
    </row>
    <row r="493" spans="3:5" x14ac:dyDescent="0.4">
      <c r="C493" t="s">
        <v>836</v>
      </c>
      <c r="D493" t="s">
        <v>663</v>
      </c>
      <c r="E493">
        <v>0</v>
      </c>
    </row>
    <row r="494" spans="3:5" x14ac:dyDescent="0.4">
      <c r="C494" t="s">
        <v>836</v>
      </c>
      <c r="D494" t="s">
        <v>664</v>
      </c>
      <c r="E494">
        <v>0</v>
      </c>
    </row>
    <row r="495" spans="3:5" x14ac:dyDescent="0.4">
      <c r="C495" t="s">
        <v>836</v>
      </c>
      <c r="D495" t="s">
        <v>665</v>
      </c>
      <c r="E495">
        <v>0</v>
      </c>
    </row>
    <row r="496" spans="3:5" x14ac:dyDescent="0.4">
      <c r="C496" t="s">
        <v>836</v>
      </c>
      <c r="D496" t="s">
        <v>666</v>
      </c>
      <c r="E496">
        <v>0</v>
      </c>
    </row>
    <row r="497" spans="3:5" x14ac:dyDescent="0.4">
      <c r="C497" t="s">
        <v>836</v>
      </c>
      <c r="D497" t="s">
        <v>667</v>
      </c>
      <c r="E497">
        <v>0</v>
      </c>
    </row>
    <row r="498" spans="3:5" x14ac:dyDescent="0.4">
      <c r="C498" t="s">
        <v>836</v>
      </c>
      <c r="D498" t="s">
        <v>668</v>
      </c>
      <c r="E498">
        <v>0</v>
      </c>
    </row>
    <row r="499" spans="3:5" x14ac:dyDescent="0.4">
      <c r="C499" t="s">
        <v>836</v>
      </c>
      <c r="D499" t="s">
        <v>669</v>
      </c>
      <c r="E499">
        <v>185000</v>
      </c>
    </row>
    <row r="500" spans="3:5" x14ac:dyDescent="0.4">
      <c r="C500" t="s">
        <v>836</v>
      </c>
      <c r="D500" t="s">
        <v>670</v>
      </c>
      <c r="E500">
        <v>66100</v>
      </c>
    </row>
    <row r="501" spans="3:5" x14ac:dyDescent="0.4">
      <c r="C501" t="s">
        <v>836</v>
      </c>
      <c r="D501" t="s">
        <v>671</v>
      </c>
      <c r="E501">
        <v>99200</v>
      </c>
    </row>
    <row r="502" spans="3:5" x14ac:dyDescent="0.4">
      <c r="C502" t="s">
        <v>836</v>
      </c>
      <c r="D502" t="s">
        <v>672</v>
      </c>
      <c r="E502">
        <v>39300</v>
      </c>
    </row>
    <row r="503" spans="3:5" x14ac:dyDescent="0.4">
      <c r="C503" t="s">
        <v>836</v>
      </c>
      <c r="D503" t="s">
        <v>673</v>
      </c>
      <c r="E503">
        <v>70100</v>
      </c>
    </row>
    <row r="504" spans="3:5" x14ac:dyDescent="0.4">
      <c r="C504" t="s">
        <v>836</v>
      </c>
      <c r="D504" t="s">
        <v>674</v>
      </c>
      <c r="E504">
        <v>60800</v>
      </c>
    </row>
    <row r="505" spans="3:5" x14ac:dyDescent="0.4">
      <c r="C505" t="s">
        <v>836</v>
      </c>
      <c r="D505" t="s">
        <v>675</v>
      </c>
      <c r="E505">
        <v>49100</v>
      </c>
    </row>
    <row r="506" spans="3:5" x14ac:dyDescent="0.4">
      <c r="C506" t="s">
        <v>836</v>
      </c>
      <c r="D506" t="s">
        <v>676</v>
      </c>
      <c r="E506">
        <v>19300</v>
      </c>
    </row>
    <row r="507" spans="3:5" x14ac:dyDescent="0.4">
      <c r="C507" t="s">
        <v>836</v>
      </c>
      <c r="D507" t="s">
        <v>677</v>
      </c>
      <c r="E507">
        <v>44200</v>
      </c>
    </row>
    <row r="508" spans="3:5" x14ac:dyDescent="0.4">
      <c r="C508" t="s">
        <v>836</v>
      </c>
      <c r="D508" t="s">
        <v>678</v>
      </c>
      <c r="E508">
        <v>50600</v>
      </c>
    </row>
    <row r="509" spans="3:5" x14ac:dyDescent="0.4">
      <c r="C509" t="s">
        <v>836</v>
      </c>
      <c r="D509" t="s">
        <v>679</v>
      </c>
      <c r="E509">
        <v>21600</v>
      </c>
    </row>
    <row r="510" spans="3:5" x14ac:dyDescent="0.4">
      <c r="C510" t="s">
        <v>836</v>
      </c>
      <c r="D510" t="s">
        <v>680</v>
      </c>
      <c r="E510">
        <v>23800</v>
      </c>
    </row>
    <row r="511" spans="3:5" x14ac:dyDescent="0.4">
      <c r="C511" t="s">
        <v>836</v>
      </c>
      <c r="D511" t="s">
        <v>681</v>
      </c>
      <c r="E511">
        <v>23800</v>
      </c>
    </row>
    <row r="512" spans="3:5" x14ac:dyDescent="0.4">
      <c r="C512" t="s">
        <v>836</v>
      </c>
      <c r="D512" t="s">
        <v>682</v>
      </c>
      <c r="E512">
        <v>32600</v>
      </c>
    </row>
    <row r="513" spans="3:5" x14ac:dyDescent="0.4">
      <c r="C513" t="s">
        <v>836</v>
      </c>
      <c r="D513" t="s">
        <v>683</v>
      </c>
      <c r="E513">
        <v>25400</v>
      </c>
    </row>
    <row r="514" spans="3:5" x14ac:dyDescent="0.4">
      <c r="C514" t="s">
        <v>836</v>
      </c>
      <c r="D514" t="s">
        <v>684</v>
      </c>
      <c r="E514">
        <v>18300</v>
      </c>
    </row>
    <row r="515" spans="3:5" x14ac:dyDescent="0.4">
      <c r="C515" t="s">
        <v>836</v>
      </c>
      <c r="D515" t="s">
        <v>685</v>
      </c>
      <c r="E515">
        <v>4900</v>
      </c>
    </row>
    <row r="516" spans="3:5" x14ac:dyDescent="0.4">
      <c r="C516" t="s">
        <v>836</v>
      </c>
      <c r="D516" t="s">
        <v>686</v>
      </c>
      <c r="E516">
        <v>11400</v>
      </c>
    </row>
    <row r="517" spans="3:5" x14ac:dyDescent="0.4">
      <c r="C517" t="s">
        <v>836</v>
      </c>
      <c r="D517" t="s">
        <v>687</v>
      </c>
      <c r="E517">
        <v>8000</v>
      </c>
    </row>
    <row r="518" spans="3:5" x14ac:dyDescent="0.4">
      <c r="C518" t="s">
        <v>836</v>
      </c>
      <c r="D518" t="s">
        <v>386</v>
      </c>
      <c r="E518">
        <v>3900</v>
      </c>
    </row>
    <row r="519" spans="3:5" x14ac:dyDescent="0.4">
      <c r="C519" t="s">
        <v>836</v>
      </c>
      <c r="D519" t="s">
        <v>387</v>
      </c>
      <c r="E519">
        <v>3300</v>
      </c>
    </row>
    <row r="520" spans="3:5" x14ac:dyDescent="0.4">
      <c r="C520" t="s">
        <v>836</v>
      </c>
      <c r="D520" t="s">
        <v>388</v>
      </c>
      <c r="E520">
        <v>6800</v>
      </c>
    </row>
    <row r="521" spans="3:5" x14ac:dyDescent="0.4">
      <c r="C521" t="s">
        <v>836</v>
      </c>
      <c r="D521" t="s">
        <v>389</v>
      </c>
      <c r="E521">
        <v>6700</v>
      </c>
    </row>
    <row r="522" spans="3:5" x14ac:dyDescent="0.4">
      <c r="C522" t="s">
        <v>836</v>
      </c>
      <c r="D522" t="s">
        <v>390</v>
      </c>
      <c r="E522">
        <v>13100</v>
      </c>
    </row>
    <row r="523" spans="3:5" x14ac:dyDescent="0.4">
      <c r="C523" t="s">
        <v>836</v>
      </c>
      <c r="D523" t="s">
        <v>391</v>
      </c>
      <c r="E523">
        <v>24400</v>
      </c>
    </row>
    <row r="524" spans="3:5" x14ac:dyDescent="0.4">
      <c r="C524" t="s">
        <v>836</v>
      </c>
      <c r="D524" t="s">
        <v>392</v>
      </c>
      <c r="E524">
        <v>5500</v>
      </c>
    </row>
    <row r="525" spans="3:5" x14ac:dyDescent="0.4">
      <c r="C525" t="s">
        <v>836</v>
      </c>
      <c r="D525" t="s">
        <v>393</v>
      </c>
      <c r="E525">
        <v>9900</v>
      </c>
    </row>
    <row r="526" spans="3:5" x14ac:dyDescent="0.4">
      <c r="C526" t="s">
        <v>836</v>
      </c>
      <c r="D526" t="s">
        <v>394</v>
      </c>
      <c r="E526">
        <v>1700</v>
      </c>
    </row>
    <row r="527" spans="3:5" x14ac:dyDescent="0.4">
      <c r="C527" t="s">
        <v>836</v>
      </c>
      <c r="D527" t="s">
        <v>395</v>
      </c>
      <c r="E527">
        <v>8800</v>
      </c>
    </row>
    <row r="528" spans="3:5" x14ac:dyDescent="0.4">
      <c r="C528" t="s">
        <v>836</v>
      </c>
      <c r="D528" t="s">
        <v>396</v>
      </c>
      <c r="E528">
        <v>32600</v>
      </c>
    </row>
    <row r="529" spans="3:5" x14ac:dyDescent="0.4">
      <c r="C529" t="s">
        <v>836</v>
      </c>
      <c r="D529" t="s">
        <v>397</v>
      </c>
      <c r="E529">
        <v>12900</v>
      </c>
    </row>
    <row r="530" spans="3:5" x14ac:dyDescent="0.4">
      <c r="C530" t="s">
        <v>836</v>
      </c>
      <c r="D530" t="s">
        <v>398</v>
      </c>
      <c r="E530">
        <v>17000</v>
      </c>
    </row>
    <row r="531" spans="3:5" x14ac:dyDescent="0.4">
      <c r="C531" t="s">
        <v>836</v>
      </c>
      <c r="D531" t="s">
        <v>399</v>
      </c>
      <c r="E531">
        <v>3900</v>
      </c>
    </row>
    <row r="532" spans="3:5" x14ac:dyDescent="0.4">
      <c r="C532" t="s">
        <v>836</v>
      </c>
      <c r="D532" t="s">
        <v>400</v>
      </c>
      <c r="E532">
        <v>2200</v>
      </c>
    </row>
    <row r="533" spans="3:5" x14ac:dyDescent="0.4">
      <c r="C533" t="s">
        <v>836</v>
      </c>
      <c r="D533" t="s">
        <v>401</v>
      </c>
      <c r="E533">
        <v>4700</v>
      </c>
    </row>
    <row r="534" spans="3:5" x14ac:dyDescent="0.4">
      <c r="C534" t="s">
        <v>836</v>
      </c>
      <c r="D534" t="s">
        <v>402</v>
      </c>
      <c r="E534">
        <v>9200</v>
      </c>
    </row>
    <row r="535" spans="3:5" x14ac:dyDescent="0.4">
      <c r="C535" t="s">
        <v>836</v>
      </c>
      <c r="D535" t="s">
        <v>403</v>
      </c>
      <c r="E535">
        <v>9200</v>
      </c>
    </row>
    <row r="536" spans="3:5" x14ac:dyDescent="0.4">
      <c r="C536" t="s">
        <v>836</v>
      </c>
      <c r="D536" t="s">
        <v>404</v>
      </c>
      <c r="E536">
        <v>6600</v>
      </c>
    </row>
    <row r="537" spans="3:5" x14ac:dyDescent="0.4">
      <c r="C537" t="s">
        <v>836</v>
      </c>
      <c r="D537" t="s">
        <v>405</v>
      </c>
      <c r="E537">
        <v>3500</v>
      </c>
    </row>
    <row r="538" spans="3:5" x14ac:dyDescent="0.4">
      <c r="C538" t="s">
        <v>836</v>
      </c>
      <c r="D538" t="s">
        <v>406</v>
      </c>
      <c r="E538">
        <v>7100</v>
      </c>
    </row>
    <row r="539" spans="3:5" x14ac:dyDescent="0.4">
      <c r="C539" t="s">
        <v>836</v>
      </c>
      <c r="D539" t="s">
        <v>407</v>
      </c>
      <c r="E539">
        <v>2800</v>
      </c>
    </row>
    <row r="540" spans="3:5" x14ac:dyDescent="0.4">
      <c r="C540" t="s">
        <v>836</v>
      </c>
      <c r="D540" t="s">
        <v>408</v>
      </c>
      <c r="E540">
        <v>1300</v>
      </c>
    </row>
    <row r="541" spans="3:5" x14ac:dyDescent="0.4">
      <c r="C541" t="s">
        <v>836</v>
      </c>
      <c r="D541" t="s">
        <v>409</v>
      </c>
      <c r="E541">
        <v>1000</v>
      </c>
    </row>
    <row r="542" spans="3:5" x14ac:dyDescent="0.4">
      <c r="C542" t="s">
        <v>836</v>
      </c>
      <c r="D542" t="s">
        <v>410</v>
      </c>
      <c r="E542">
        <v>1200</v>
      </c>
    </row>
    <row r="543" spans="3:5" x14ac:dyDescent="0.4">
      <c r="C543" t="s">
        <v>836</v>
      </c>
      <c r="D543" t="s">
        <v>411</v>
      </c>
      <c r="E543">
        <v>700</v>
      </c>
    </row>
    <row r="544" spans="3:5" x14ac:dyDescent="0.4">
      <c r="C544" t="s">
        <v>836</v>
      </c>
      <c r="D544" t="s">
        <v>412</v>
      </c>
      <c r="E544">
        <v>1000</v>
      </c>
    </row>
    <row r="545" spans="3:5" x14ac:dyDescent="0.4">
      <c r="C545" t="s">
        <v>836</v>
      </c>
      <c r="D545" t="s">
        <v>413</v>
      </c>
      <c r="E545">
        <v>1500</v>
      </c>
    </row>
    <row r="546" spans="3:5" x14ac:dyDescent="0.4">
      <c r="C546" t="s">
        <v>836</v>
      </c>
      <c r="D546" t="s">
        <v>414</v>
      </c>
      <c r="E546">
        <v>4400</v>
      </c>
    </row>
    <row r="547" spans="3:5" x14ac:dyDescent="0.4">
      <c r="C547" t="s">
        <v>836</v>
      </c>
      <c r="D547" t="s">
        <v>415</v>
      </c>
      <c r="E547">
        <v>1300</v>
      </c>
    </row>
    <row r="548" spans="3:5" x14ac:dyDescent="0.4">
      <c r="C548" t="s">
        <v>836</v>
      </c>
      <c r="D548" t="s">
        <v>416</v>
      </c>
      <c r="E548">
        <v>10900</v>
      </c>
    </row>
    <row r="549" spans="3:5" x14ac:dyDescent="0.4">
      <c r="C549" t="s">
        <v>836</v>
      </c>
      <c r="D549" t="s">
        <v>417</v>
      </c>
      <c r="E549">
        <v>10200</v>
      </c>
    </row>
    <row r="550" spans="3:5" x14ac:dyDescent="0.4">
      <c r="C550" t="s">
        <v>836</v>
      </c>
      <c r="D550" t="s">
        <v>418</v>
      </c>
      <c r="E550">
        <v>3500</v>
      </c>
    </row>
    <row r="551" spans="3:5" x14ac:dyDescent="0.4">
      <c r="C551" t="s">
        <v>836</v>
      </c>
      <c r="D551" t="s">
        <v>419</v>
      </c>
      <c r="E551">
        <v>6000</v>
      </c>
    </row>
    <row r="552" spans="3:5" x14ac:dyDescent="0.4">
      <c r="C552" t="s">
        <v>836</v>
      </c>
      <c r="D552" t="s">
        <v>420</v>
      </c>
      <c r="E552">
        <v>1700</v>
      </c>
    </row>
    <row r="553" spans="3:5" x14ac:dyDescent="0.4">
      <c r="C553" t="s">
        <v>836</v>
      </c>
      <c r="D553" t="s">
        <v>421</v>
      </c>
      <c r="E553">
        <v>800</v>
      </c>
    </row>
    <row r="554" spans="3:5" x14ac:dyDescent="0.4">
      <c r="C554" t="s">
        <v>836</v>
      </c>
      <c r="D554" t="s">
        <v>422</v>
      </c>
      <c r="E554">
        <v>3200</v>
      </c>
    </row>
    <row r="555" spans="3:5" x14ac:dyDescent="0.4">
      <c r="C555" t="s">
        <v>836</v>
      </c>
      <c r="D555" t="s">
        <v>423</v>
      </c>
      <c r="E555">
        <v>1900</v>
      </c>
    </row>
    <row r="556" spans="3:5" x14ac:dyDescent="0.4">
      <c r="C556" t="s">
        <v>836</v>
      </c>
      <c r="D556" t="s">
        <v>424</v>
      </c>
      <c r="E556">
        <v>3700</v>
      </c>
    </row>
    <row r="557" spans="3:5" x14ac:dyDescent="0.4">
      <c r="C557" t="s">
        <v>836</v>
      </c>
      <c r="D557" t="s">
        <v>425</v>
      </c>
      <c r="E557">
        <v>700</v>
      </c>
    </row>
    <row r="558" spans="3:5" x14ac:dyDescent="0.4">
      <c r="C558" t="s">
        <v>836</v>
      </c>
      <c r="D558" t="s">
        <v>426</v>
      </c>
      <c r="E558">
        <v>1800</v>
      </c>
    </row>
    <row r="559" spans="3:5" x14ac:dyDescent="0.4">
      <c r="C559" t="s">
        <v>836</v>
      </c>
      <c r="D559" t="s">
        <v>427</v>
      </c>
      <c r="E559">
        <v>1400</v>
      </c>
    </row>
    <row r="560" spans="3:5" x14ac:dyDescent="0.4">
      <c r="C560" t="s">
        <v>836</v>
      </c>
      <c r="D560" t="s">
        <v>428</v>
      </c>
      <c r="E560">
        <v>2400</v>
      </c>
    </row>
    <row r="561" spans="3:5" x14ac:dyDescent="0.4">
      <c r="C561" t="s">
        <v>836</v>
      </c>
      <c r="D561" t="s">
        <v>429</v>
      </c>
      <c r="E561">
        <v>2700</v>
      </c>
    </row>
    <row r="562" spans="3:5" x14ac:dyDescent="0.4">
      <c r="C562" t="s">
        <v>836</v>
      </c>
      <c r="D562" t="s">
        <v>430</v>
      </c>
      <c r="E562">
        <v>5300</v>
      </c>
    </row>
    <row r="563" spans="3:5" x14ac:dyDescent="0.4">
      <c r="C563" t="s">
        <v>836</v>
      </c>
      <c r="D563" t="s">
        <v>431</v>
      </c>
      <c r="E563">
        <v>1100</v>
      </c>
    </row>
    <row r="564" spans="3:5" x14ac:dyDescent="0.4">
      <c r="C564" t="s">
        <v>836</v>
      </c>
      <c r="D564" t="s">
        <v>432</v>
      </c>
      <c r="E564">
        <v>2700</v>
      </c>
    </row>
    <row r="565" spans="3:5" x14ac:dyDescent="0.4">
      <c r="C565" t="s">
        <v>836</v>
      </c>
      <c r="D565" t="s">
        <v>433</v>
      </c>
      <c r="E565">
        <v>1200</v>
      </c>
    </row>
    <row r="566" spans="3:5" x14ac:dyDescent="0.4">
      <c r="C566" t="s">
        <v>836</v>
      </c>
      <c r="D566" t="s">
        <v>434</v>
      </c>
      <c r="E566">
        <v>600</v>
      </c>
    </row>
    <row r="567" spans="3:5" x14ac:dyDescent="0.4">
      <c r="C567" t="s">
        <v>836</v>
      </c>
      <c r="D567" t="s">
        <v>435</v>
      </c>
      <c r="E567">
        <v>1200</v>
      </c>
    </row>
    <row r="568" spans="3:5" x14ac:dyDescent="0.4">
      <c r="C568" t="s">
        <v>836</v>
      </c>
      <c r="D568" t="s">
        <v>436</v>
      </c>
      <c r="E568">
        <v>600</v>
      </c>
    </row>
    <row r="569" spans="3:5" x14ac:dyDescent="0.4">
      <c r="C569" t="s">
        <v>836</v>
      </c>
      <c r="D569" t="s">
        <v>437</v>
      </c>
      <c r="E569">
        <v>3700</v>
      </c>
    </row>
    <row r="570" spans="3:5" x14ac:dyDescent="0.4">
      <c r="C570" t="s">
        <v>836</v>
      </c>
      <c r="D570" t="s">
        <v>438</v>
      </c>
      <c r="E570">
        <v>11000</v>
      </c>
    </row>
    <row r="571" spans="3:5" x14ac:dyDescent="0.4">
      <c r="C571" t="s">
        <v>836</v>
      </c>
      <c r="D571" t="s">
        <v>439</v>
      </c>
      <c r="E571">
        <v>2500</v>
      </c>
    </row>
    <row r="572" spans="3:5" x14ac:dyDescent="0.4">
      <c r="C572" t="s">
        <v>836</v>
      </c>
      <c r="D572" t="s">
        <v>440</v>
      </c>
      <c r="E572">
        <v>2100</v>
      </c>
    </row>
    <row r="573" spans="3:5" x14ac:dyDescent="0.4">
      <c r="C573" t="s">
        <v>836</v>
      </c>
      <c r="D573" t="s">
        <v>441</v>
      </c>
      <c r="E573">
        <v>24900</v>
      </c>
    </row>
    <row r="574" spans="3:5" x14ac:dyDescent="0.4">
      <c r="C574" t="s">
        <v>836</v>
      </c>
      <c r="D574" t="s">
        <v>442</v>
      </c>
      <c r="E574">
        <v>1300</v>
      </c>
    </row>
    <row r="575" spans="3:5" x14ac:dyDescent="0.4">
      <c r="C575" t="s">
        <v>836</v>
      </c>
      <c r="D575" t="s">
        <v>443</v>
      </c>
      <c r="E575">
        <v>700</v>
      </c>
    </row>
    <row r="576" spans="3:5" x14ac:dyDescent="0.4">
      <c r="C576" t="s">
        <v>836</v>
      </c>
      <c r="D576" t="s">
        <v>444</v>
      </c>
      <c r="E576">
        <v>200</v>
      </c>
    </row>
    <row r="577" spans="3:5" x14ac:dyDescent="0.4">
      <c r="C577" t="s">
        <v>836</v>
      </c>
      <c r="D577" t="s">
        <v>445</v>
      </c>
      <c r="E577">
        <v>24200</v>
      </c>
    </row>
    <row r="578" spans="3:5" x14ac:dyDescent="0.4">
      <c r="C578" t="s">
        <v>836</v>
      </c>
      <c r="D578" t="s">
        <v>446</v>
      </c>
      <c r="E578">
        <v>9400</v>
      </c>
    </row>
    <row r="579" spans="3:5" x14ac:dyDescent="0.4">
      <c r="C579" t="s">
        <v>836</v>
      </c>
      <c r="D579" t="s">
        <v>447</v>
      </c>
      <c r="E579">
        <v>4100</v>
      </c>
    </row>
    <row r="580" spans="3:5" x14ac:dyDescent="0.4">
      <c r="C580" t="s">
        <v>836</v>
      </c>
      <c r="D580" t="s">
        <v>448</v>
      </c>
      <c r="E580">
        <v>4700</v>
      </c>
    </row>
    <row r="581" spans="3:5" x14ac:dyDescent="0.4">
      <c r="C581" t="s">
        <v>836</v>
      </c>
      <c r="D581" t="s">
        <v>449</v>
      </c>
      <c r="E581">
        <v>21700</v>
      </c>
    </row>
    <row r="582" spans="3:5" x14ac:dyDescent="0.4">
      <c r="C582" t="s">
        <v>836</v>
      </c>
      <c r="D582" t="s">
        <v>450</v>
      </c>
      <c r="E582">
        <v>4000</v>
      </c>
    </row>
    <row r="583" spans="3:5" x14ac:dyDescent="0.4">
      <c r="C583" t="s">
        <v>836</v>
      </c>
      <c r="D583" t="s">
        <v>451</v>
      </c>
      <c r="E583">
        <v>2000</v>
      </c>
    </row>
    <row r="584" spans="3:5" x14ac:dyDescent="0.4">
      <c r="C584" t="s">
        <v>836</v>
      </c>
      <c r="D584" t="s">
        <v>452</v>
      </c>
      <c r="E584">
        <v>7100</v>
      </c>
    </row>
    <row r="585" spans="3:5" x14ac:dyDescent="0.4">
      <c r="C585" t="s">
        <v>836</v>
      </c>
      <c r="D585" t="s">
        <v>453</v>
      </c>
      <c r="E585">
        <v>1400</v>
      </c>
    </row>
    <row r="586" spans="3:5" x14ac:dyDescent="0.4">
      <c r="C586" t="s">
        <v>836</v>
      </c>
      <c r="D586" t="s">
        <v>454</v>
      </c>
      <c r="E586">
        <v>800</v>
      </c>
    </row>
    <row r="587" spans="3:5" x14ac:dyDescent="0.4">
      <c r="C587" t="s">
        <v>836</v>
      </c>
      <c r="D587" t="s">
        <v>455</v>
      </c>
      <c r="E587">
        <v>1400</v>
      </c>
    </row>
    <row r="588" spans="3:5" x14ac:dyDescent="0.4">
      <c r="C588" t="s">
        <v>836</v>
      </c>
      <c r="D588" t="s">
        <v>456</v>
      </c>
      <c r="E588">
        <v>1400</v>
      </c>
    </row>
    <row r="589" spans="3:5" x14ac:dyDescent="0.4">
      <c r="C589" t="s">
        <v>836</v>
      </c>
      <c r="D589" t="s">
        <v>457</v>
      </c>
      <c r="E589">
        <v>900</v>
      </c>
    </row>
    <row r="590" spans="3:5" x14ac:dyDescent="0.4">
      <c r="C590" t="s">
        <v>836</v>
      </c>
      <c r="D590" t="s">
        <v>458</v>
      </c>
      <c r="E590">
        <v>1100</v>
      </c>
    </row>
    <row r="591" spans="3:5" x14ac:dyDescent="0.4">
      <c r="C591" t="s">
        <v>836</v>
      </c>
      <c r="D591" t="s">
        <v>459</v>
      </c>
      <c r="E591">
        <v>700</v>
      </c>
    </row>
    <row r="592" spans="3:5" x14ac:dyDescent="0.4">
      <c r="C592" t="s">
        <v>836</v>
      </c>
      <c r="D592" t="s">
        <v>460</v>
      </c>
      <c r="E592">
        <v>100</v>
      </c>
    </row>
    <row r="593" spans="3:5" x14ac:dyDescent="0.4">
      <c r="C593" t="s">
        <v>836</v>
      </c>
      <c r="D593" t="s">
        <v>461</v>
      </c>
      <c r="E593">
        <v>2700</v>
      </c>
    </row>
    <row r="594" spans="3:5" x14ac:dyDescent="0.4">
      <c r="C594" t="s">
        <v>836</v>
      </c>
      <c r="D594" t="s">
        <v>462</v>
      </c>
      <c r="E594">
        <v>2300</v>
      </c>
    </row>
    <row r="595" spans="3:5" x14ac:dyDescent="0.4">
      <c r="C595" t="s">
        <v>836</v>
      </c>
      <c r="D595" t="s">
        <v>463</v>
      </c>
      <c r="E595">
        <v>5200</v>
      </c>
    </row>
    <row r="596" spans="3:5" x14ac:dyDescent="0.4">
      <c r="C596" t="s">
        <v>836</v>
      </c>
      <c r="D596" t="s">
        <v>464</v>
      </c>
      <c r="E596">
        <v>500</v>
      </c>
    </row>
    <row r="597" spans="3:5" x14ac:dyDescent="0.4">
      <c r="C597" t="s">
        <v>836</v>
      </c>
      <c r="D597" t="s">
        <v>465</v>
      </c>
      <c r="E597">
        <v>300</v>
      </c>
    </row>
    <row r="598" spans="3:5" x14ac:dyDescent="0.4">
      <c r="C598" t="s">
        <v>836</v>
      </c>
      <c r="D598" t="s">
        <v>466</v>
      </c>
      <c r="E598">
        <v>1200</v>
      </c>
    </row>
    <row r="599" spans="3:5" x14ac:dyDescent="0.4">
      <c r="C599" t="s">
        <v>836</v>
      </c>
      <c r="D599" t="s">
        <v>467</v>
      </c>
      <c r="E599">
        <v>8300</v>
      </c>
    </row>
    <row r="600" spans="3:5" x14ac:dyDescent="0.4">
      <c r="C600" t="s">
        <v>836</v>
      </c>
      <c r="D600" t="s">
        <v>468</v>
      </c>
      <c r="E600">
        <v>800</v>
      </c>
    </row>
    <row r="601" spans="3:5" x14ac:dyDescent="0.4">
      <c r="C601" t="s">
        <v>836</v>
      </c>
      <c r="D601" t="s">
        <v>469</v>
      </c>
      <c r="E601">
        <v>1800</v>
      </c>
    </row>
    <row r="602" spans="3:5" x14ac:dyDescent="0.4">
      <c r="C602" t="s">
        <v>836</v>
      </c>
      <c r="D602" t="s">
        <v>470</v>
      </c>
      <c r="E602">
        <v>1300</v>
      </c>
    </row>
    <row r="603" spans="3:5" x14ac:dyDescent="0.4">
      <c r="C603" t="s">
        <v>836</v>
      </c>
      <c r="D603" t="s">
        <v>471</v>
      </c>
      <c r="E603">
        <v>5000</v>
      </c>
    </row>
    <row r="604" spans="3:5" x14ac:dyDescent="0.4">
      <c r="C604" t="s">
        <v>836</v>
      </c>
      <c r="D604" t="s">
        <v>472</v>
      </c>
      <c r="E604">
        <v>8300</v>
      </c>
    </row>
    <row r="605" spans="3:5" x14ac:dyDescent="0.4">
      <c r="C605" t="s">
        <v>836</v>
      </c>
      <c r="D605" t="s">
        <v>473</v>
      </c>
      <c r="E605">
        <v>2000</v>
      </c>
    </row>
    <row r="606" spans="3:5" x14ac:dyDescent="0.4">
      <c r="C606" t="s">
        <v>836</v>
      </c>
      <c r="D606" t="s">
        <v>474</v>
      </c>
      <c r="E606">
        <v>2000</v>
      </c>
    </row>
    <row r="607" spans="3:5" x14ac:dyDescent="0.4">
      <c r="C607" t="s">
        <v>836</v>
      </c>
      <c r="D607" t="s">
        <v>475</v>
      </c>
      <c r="E607">
        <v>2100</v>
      </c>
    </row>
    <row r="608" spans="3:5" x14ac:dyDescent="0.4">
      <c r="C608" t="s">
        <v>836</v>
      </c>
      <c r="D608" t="s">
        <v>476</v>
      </c>
      <c r="E608">
        <v>1300</v>
      </c>
    </row>
    <row r="609" spans="3:5" x14ac:dyDescent="0.4">
      <c r="C609" t="s">
        <v>836</v>
      </c>
      <c r="D609" t="s">
        <v>477</v>
      </c>
      <c r="E609">
        <v>800</v>
      </c>
    </row>
    <row r="610" spans="3:5" x14ac:dyDescent="0.4">
      <c r="C610" t="s">
        <v>836</v>
      </c>
      <c r="D610" t="s">
        <v>478</v>
      </c>
      <c r="E610">
        <v>18100</v>
      </c>
    </row>
    <row r="611" spans="3:5" x14ac:dyDescent="0.4">
      <c r="C611" t="s">
        <v>836</v>
      </c>
      <c r="D611" t="s">
        <v>479</v>
      </c>
      <c r="E611">
        <v>5100</v>
      </c>
    </row>
    <row r="612" spans="3:5" x14ac:dyDescent="0.4">
      <c r="C612" t="s">
        <v>836</v>
      </c>
      <c r="D612" t="s">
        <v>480</v>
      </c>
      <c r="E612">
        <v>1300</v>
      </c>
    </row>
    <row r="613" spans="3:5" x14ac:dyDescent="0.4">
      <c r="C613" t="s">
        <v>836</v>
      </c>
      <c r="D613" t="s">
        <v>481</v>
      </c>
      <c r="E613">
        <v>2200</v>
      </c>
    </row>
    <row r="614" spans="3:5" x14ac:dyDescent="0.4">
      <c r="C614" t="s">
        <v>836</v>
      </c>
      <c r="D614" t="s">
        <v>482</v>
      </c>
      <c r="E614">
        <v>1600</v>
      </c>
    </row>
    <row r="615" spans="3:5" x14ac:dyDescent="0.4">
      <c r="C615" t="s">
        <v>836</v>
      </c>
      <c r="D615" t="s">
        <v>483</v>
      </c>
      <c r="E615">
        <v>2200</v>
      </c>
    </row>
    <row r="616" spans="3:5" x14ac:dyDescent="0.4">
      <c r="C616" t="s">
        <v>836</v>
      </c>
      <c r="D616" t="s">
        <v>484</v>
      </c>
      <c r="E616">
        <v>500</v>
      </c>
    </row>
    <row r="617" spans="3:5" x14ac:dyDescent="0.4">
      <c r="C617" t="s">
        <v>836</v>
      </c>
      <c r="D617" t="s">
        <v>485</v>
      </c>
      <c r="E617">
        <v>3400</v>
      </c>
    </row>
    <row r="618" spans="3:5" x14ac:dyDescent="0.4">
      <c r="C618" t="s">
        <v>836</v>
      </c>
      <c r="D618" t="s">
        <v>486</v>
      </c>
      <c r="E618">
        <v>1400</v>
      </c>
    </row>
    <row r="619" spans="3:5" x14ac:dyDescent="0.4">
      <c r="C619" t="s">
        <v>836</v>
      </c>
      <c r="D619" t="s">
        <v>487</v>
      </c>
      <c r="E619">
        <v>1100</v>
      </c>
    </row>
    <row r="620" spans="3:5" x14ac:dyDescent="0.4">
      <c r="C620" t="s">
        <v>836</v>
      </c>
      <c r="D620" t="s">
        <v>488</v>
      </c>
      <c r="E620">
        <v>2000</v>
      </c>
    </row>
    <row r="621" spans="3:5" x14ac:dyDescent="0.4">
      <c r="C621" t="s">
        <v>836</v>
      </c>
      <c r="D621" t="s">
        <v>489</v>
      </c>
      <c r="E621">
        <v>11000</v>
      </c>
    </row>
    <row r="622" spans="3:5" x14ac:dyDescent="0.4">
      <c r="C622" t="s">
        <v>836</v>
      </c>
      <c r="D622" t="s">
        <v>490</v>
      </c>
      <c r="E622">
        <v>2400</v>
      </c>
    </row>
    <row r="623" spans="3:5" x14ac:dyDescent="0.4">
      <c r="C623" t="s">
        <v>836</v>
      </c>
      <c r="D623" t="s">
        <v>491</v>
      </c>
      <c r="E623">
        <v>1300</v>
      </c>
    </row>
    <row r="624" spans="3:5" x14ac:dyDescent="0.4">
      <c r="C624" t="s">
        <v>836</v>
      </c>
      <c r="D624" t="s">
        <v>492</v>
      </c>
      <c r="E624">
        <v>7100</v>
      </c>
    </row>
    <row r="625" spans="3:5" x14ac:dyDescent="0.4">
      <c r="C625" t="s">
        <v>836</v>
      </c>
      <c r="D625" t="s">
        <v>493</v>
      </c>
      <c r="E625">
        <v>1300</v>
      </c>
    </row>
    <row r="626" spans="3:5" x14ac:dyDescent="0.4">
      <c r="C626" t="s">
        <v>836</v>
      </c>
      <c r="D626" t="s">
        <v>494</v>
      </c>
      <c r="E626">
        <v>200</v>
      </c>
    </row>
    <row r="627" spans="3:5" x14ac:dyDescent="0.4">
      <c r="C627" t="s">
        <v>836</v>
      </c>
      <c r="D627" t="s">
        <v>495</v>
      </c>
      <c r="E627">
        <v>10900</v>
      </c>
    </row>
    <row r="628" spans="3:5" x14ac:dyDescent="0.4">
      <c r="C628" t="s">
        <v>836</v>
      </c>
      <c r="D628" t="s">
        <v>496</v>
      </c>
      <c r="E628">
        <v>6500</v>
      </c>
    </row>
    <row r="629" spans="3:5" x14ac:dyDescent="0.4">
      <c r="C629" t="s">
        <v>836</v>
      </c>
      <c r="D629" t="s">
        <v>497</v>
      </c>
      <c r="E629">
        <v>400</v>
      </c>
    </row>
    <row r="630" spans="3:5" x14ac:dyDescent="0.4">
      <c r="C630" t="s">
        <v>836</v>
      </c>
      <c r="D630" t="s">
        <v>498</v>
      </c>
      <c r="E630">
        <v>200</v>
      </c>
    </row>
    <row r="631" spans="3:5" x14ac:dyDescent="0.4">
      <c r="C631" t="s">
        <v>836</v>
      </c>
      <c r="D631" t="s">
        <v>499</v>
      </c>
      <c r="E631">
        <v>800</v>
      </c>
    </row>
    <row r="632" spans="3:5" x14ac:dyDescent="0.4">
      <c r="C632" t="s">
        <v>836</v>
      </c>
      <c r="D632" t="s">
        <v>500</v>
      </c>
      <c r="E632">
        <v>500</v>
      </c>
    </row>
    <row r="633" spans="3:5" x14ac:dyDescent="0.4">
      <c r="C633" t="s">
        <v>836</v>
      </c>
      <c r="D633" t="s">
        <v>501</v>
      </c>
      <c r="E633">
        <v>2100</v>
      </c>
    </row>
    <row r="634" spans="3:5" x14ac:dyDescent="0.4">
      <c r="C634" t="s">
        <v>836</v>
      </c>
      <c r="D634" t="s">
        <v>502</v>
      </c>
      <c r="E634">
        <v>1000</v>
      </c>
    </row>
    <row r="635" spans="3:5" x14ac:dyDescent="0.4">
      <c r="C635" t="s">
        <v>836</v>
      </c>
      <c r="D635" t="s">
        <v>503</v>
      </c>
      <c r="E635">
        <v>2100</v>
      </c>
    </row>
    <row r="636" spans="3:5" x14ac:dyDescent="0.4">
      <c r="C636" t="s">
        <v>836</v>
      </c>
      <c r="D636" t="s">
        <v>504</v>
      </c>
      <c r="E636">
        <v>3200</v>
      </c>
    </row>
    <row r="637" spans="3:5" x14ac:dyDescent="0.4">
      <c r="C637" t="s">
        <v>836</v>
      </c>
      <c r="D637" t="s">
        <v>505</v>
      </c>
      <c r="E637">
        <v>0</v>
      </c>
    </row>
    <row r="638" spans="3:5" x14ac:dyDescent="0.4">
      <c r="C638" t="s">
        <v>836</v>
      </c>
      <c r="D638" t="s">
        <v>688</v>
      </c>
      <c r="E638">
        <v>300</v>
      </c>
    </row>
    <row r="639" spans="3:5" x14ac:dyDescent="0.4">
      <c r="C639" t="s">
        <v>836</v>
      </c>
      <c r="D639" t="s">
        <v>689</v>
      </c>
      <c r="E639">
        <v>1800</v>
      </c>
    </row>
    <row r="640" spans="3:5" x14ac:dyDescent="0.4">
      <c r="C640" t="s">
        <v>836</v>
      </c>
      <c r="D640" t="s">
        <v>690</v>
      </c>
      <c r="E640">
        <v>800</v>
      </c>
    </row>
    <row r="641" spans="3:5" x14ac:dyDescent="0.4">
      <c r="C641" t="s">
        <v>836</v>
      </c>
      <c r="D641" t="s">
        <v>691</v>
      </c>
      <c r="E641">
        <v>1000</v>
      </c>
    </row>
    <row r="642" spans="3:5" x14ac:dyDescent="0.4">
      <c r="C642" t="s">
        <v>836</v>
      </c>
      <c r="D642" t="s">
        <v>692</v>
      </c>
      <c r="E642">
        <v>2300</v>
      </c>
    </row>
    <row r="643" spans="3:5" x14ac:dyDescent="0.4">
      <c r="C643" t="s">
        <v>836</v>
      </c>
      <c r="D643" t="s">
        <v>693</v>
      </c>
      <c r="E643">
        <v>3200</v>
      </c>
    </row>
    <row r="644" spans="3:5" x14ac:dyDescent="0.4">
      <c r="C644" t="s">
        <v>836</v>
      </c>
      <c r="D644" t="s">
        <v>694</v>
      </c>
      <c r="E644">
        <v>16000</v>
      </c>
    </row>
    <row r="645" spans="3:5" x14ac:dyDescent="0.4">
      <c r="C645" t="s">
        <v>836</v>
      </c>
      <c r="D645" t="s">
        <v>695</v>
      </c>
      <c r="E645">
        <v>3500</v>
      </c>
    </row>
    <row r="646" spans="3:5" x14ac:dyDescent="0.4">
      <c r="C646" t="s">
        <v>836</v>
      </c>
      <c r="D646" t="s">
        <v>696</v>
      </c>
      <c r="E646">
        <v>6300</v>
      </c>
    </row>
    <row r="647" spans="3:5" x14ac:dyDescent="0.4">
      <c r="C647" t="s">
        <v>836</v>
      </c>
      <c r="D647" t="s">
        <v>697</v>
      </c>
      <c r="E647">
        <v>2500</v>
      </c>
    </row>
    <row r="648" spans="3:5" x14ac:dyDescent="0.4">
      <c r="C648" t="s">
        <v>836</v>
      </c>
      <c r="D648" t="s">
        <v>698</v>
      </c>
      <c r="E648">
        <v>700</v>
      </c>
    </row>
    <row r="649" spans="3:5" x14ac:dyDescent="0.4">
      <c r="C649" t="s">
        <v>836</v>
      </c>
      <c r="D649" t="s">
        <v>699</v>
      </c>
      <c r="E649">
        <v>2200</v>
      </c>
    </row>
    <row r="650" spans="3:5" x14ac:dyDescent="0.4">
      <c r="C650" t="s">
        <v>836</v>
      </c>
      <c r="D650" t="s">
        <v>700</v>
      </c>
      <c r="E650">
        <v>2300</v>
      </c>
    </row>
    <row r="651" spans="3:5" x14ac:dyDescent="0.4">
      <c r="C651" t="s">
        <v>836</v>
      </c>
      <c r="D651" t="s">
        <v>701</v>
      </c>
      <c r="E651">
        <v>6900</v>
      </c>
    </row>
    <row r="652" spans="3:5" x14ac:dyDescent="0.4">
      <c r="C652" t="s">
        <v>836</v>
      </c>
      <c r="D652" t="s">
        <v>702</v>
      </c>
      <c r="E652">
        <v>1200</v>
      </c>
    </row>
    <row r="653" spans="3:5" x14ac:dyDescent="0.4">
      <c r="C653" t="s">
        <v>836</v>
      </c>
      <c r="D653" t="s">
        <v>703</v>
      </c>
      <c r="E653">
        <v>6700</v>
      </c>
    </row>
    <row r="654" spans="3:5" x14ac:dyDescent="0.4">
      <c r="C654" t="s">
        <v>836</v>
      </c>
      <c r="D654" t="s">
        <v>704</v>
      </c>
      <c r="E654">
        <v>3500</v>
      </c>
    </row>
    <row r="655" spans="3:5" x14ac:dyDescent="0.4">
      <c r="C655" t="s">
        <v>836</v>
      </c>
      <c r="D655" t="s">
        <v>705</v>
      </c>
      <c r="E655">
        <v>2500</v>
      </c>
    </row>
    <row r="656" spans="3:5" x14ac:dyDescent="0.4">
      <c r="C656" t="s">
        <v>836</v>
      </c>
      <c r="D656" t="s">
        <v>706</v>
      </c>
      <c r="E656">
        <v>3200</v>
      </c>
    </row>
    <row r="657" spans="3:5" x14ac:dyDescent="0.4">
      <c r="C657" t="s">
        <v>836</v>
      </c>
      <c r="D657" t="s">
        <v>707</v>
      </c>
      <c r="E657">
        <v>1400</v>
      </c>
    </row>
    <row r="658" spans="3:5" x14ac:dyDescent="0.4">
      <c r="C658" t="s">
        <v>836</v>
      </c>
      <c r="D658" t="s">
        <v>708</v>
      </c>
      <c r="E658">
        <v>4900</v>
      </c>
    </row>
    <row r="659" spans="3:5" x14ac:dyDescent="0.4">
      <c r="C659" t="s">
        <v>836</v>
      </c>
      <c r="D659" t="s">
        <v>709</v>
      </c>
      <c r="E659">
        <v>1200</v>
      </c>
    </row>
    <row r="660" spans="3:5" x14ac:dyDescent="0.4">
      <c r="C660" t="s">
        <v>836</v>
      </c>
      <c r="D660" t="s">
        <v>710</v>
      </c>
      <c r="E660">
        <v>2700</v>
      </c>
    </row>
    <row r="661" spans="3:5" x14ac:dyDescent="0.4">
      <c r="C661" t="s">
        <v>836</v>
      </c>
      <c r="D661" t="s">
        <v>711</v>
      </c>
      <c r="E661">
        <v>1500</v>
      </c>
    </row>
    <row r="662" spans="3:5" x14ac:dyDescent="0.4">
      <c r="C662" t="s">
        <v>836</v>
      </c>
      <c r="D662" t="s">
        <v>712</v>
      </c>
      <c r="E662">
        <v>0</v>
      </c>
    </row>
    <row r="663" spans="3:5" x14ac:dyDescent="0.4">
      <c r="C663" t="s">
        <v>836</v>
      </c>
      <c r="D663" t="s">
        <v>713</v>
      </c>
      <c r="E663">
        <v>0</v>
      </c>
    </row>
    <row r="664" spans="3:5" x14ac:dyDescent="0.4">
      <c r="C664" t="s">
        <v>836</v>
      </c>
      <c r="D664" t="s">
        <v>714</v>
      </c>
      <c r="E664">
        <v>0</v>
      </c>
    </row>
    <row r="665" spans="3:5" x14ac:dyDescent="0.4">
      <c r="C665" t="s">
        <v>836</v>
      </c>
      <c r="D665" t="s">
        <v>715</v>
      </c>
      <c r="E665">
        <v>0</v>
      </c>
    </row>
    <row r="666" spans="3:5" x14ac:dyDescent="0.4">
      <c r="C666" t="s">
        <v>836</v>
      </c>
      <c r="D666" t="s">
        <v>716</v>
      </c>
      <c r="E666">
        <v>0</v>
      </c>
    </row>
    <row r="667" spans="3:5" x14ac:dyDescent="0.4">
      <c r="C667" t="s">
        <v>836</v>
      </c>
      <c r="D667" t="s">
        <v>717</v>
      </c>
      <c r="E667">
        <v>25000</v>
      </c>
    </row>
    <row r="668" spans="3:5" x14ac:dyDescent="0.4">
      <c r="C668" t="s">
        <v>851</v>
      </c>
      <c r="D668" t="s">
        <v>506</v>
      </c>
      <c r="E668">
        <v>24200</v>
      </c>
    </row>
    <row r="669" spans="3:5" x14ac:dyDescent="0.4">
      <c r="C669" t="s">
        <v>851</v>
      </c>
      <c r="D669" t="s">
        <v>507</v>
      </c>
      <c r="E669">
        <v>4900</v>
      </c>
    </row>
    <row r="670" spans="3:5" x14ac:dyDescent="0.4">
      <c r="C670" t="s">
        <v>851</v>
      </c>
      <c r="D670" t="s">
        <v>508</v>
      </c>
      <c r="E670">
        <v>700</v>
      </c>
    </row>
    <row r="671" spans="3:5" x14ac:dyDescent="0.4">
      <c r="C671" t="s">
        <v>851</v>
      </c>
      <c r="D671" t="s">
        <v>509</v>
      </c>
      <c r="E671">
        <v>5000</v>
      </c>
    </row>
    <row r="672" spans="3:5" x14ac:dyDescent="0.4">
      <c r="C672" t="s">
        <v>851</v>
      </c>
      <c r="D672" t="s">
        <v>510</v>
      </c>
      <c r="E672">
        <v>14700</v>
      </c>
    </row>
    <row r="673" spans="3:5" x14ac:dyDescent="0.4">
      <c r="C673" t="s">
        <v>851</v>
      </c>
      <c r="D673" t="s">
        <v>511</v>
      </c>
      <c r="E673">
        <v>21000</v>
      </c>
    </row>
    <row r="674" spans="3:5" x14ac:dyDescent="0.4">
      <c r="C674" t="s">
        <v>851</v>
      </c>
      <c r="D674" t="s">
        <v>512</v>
      </c>
      <c r="E674">
        <v>12300</v>
      </c>
    </row>
    <row r="675" spans="3:5" x14ac:dyDescent="0.4">
      <c r="C675" t="s">
        <v>851</v>
      </c>
      <c r="D675" t="s">
        <v>513</v>
      </c>
      <c r="E675">
        <v>21300</v>
      </c>
    </row>
    <row r="676" spans="3:5" x14ac:dyDescent="0.4">
      <c r="C676" t="s">
        <v>851</v>
      </c>
      <c r="D676" t="s">
        <v>514</v>
      </c>
      <c r="E676">
        <v>6500</v>
      </c>
    </row>
    <row r="677" spans="3:5" x14ac:dyDescent="0.4">
      <c r="C677" t="s">
        <v>851</v>
      </c>
      <c r="D677" t="s">
        <v>515</v>
      </c>
      <c r="E677">
        <v>4700</v>
      </c>
    </row>
    <row r="678" spans="3:5" x14ac:dyDescent="0.4">
      <c r="C678" t="s">
        <v>851</v>
      </c>
      <c r="D678" t="s">
        <v>516</v>
      </c>
      <c r="E678">
        <v>3500</v>
      </c>
    </row>
    <row r="679" spans="3:5" x14ac:dyDescent="0.4">
      <c r="C679" t="s">
        <v>851</v>
      </c>
      <c r="D679" t="s">
        <v>517</v>
      </c>
      <c r="E679">
        <v>4300</v>
      </c>
    </row>
    <row r="680" spans="3:5" x14ac:dyDescent="0.4">
      <c r="C680" t="s">
        <v>851</v>
      </c>
      <c r="D680" t="s">
        <v>518</v>
      </c>
      <c r="E680">
        <v>4600</v>
      </c>
    </row>
    <row r="681" spans="3:5" x14ac:dyDescent="0.4">
      <c r="C681" t="s">
        <v>851</v>
      </c>
      <c r="D681" t="s">
        <v>519</v>
      </c>
      <c r="E681">
        <v>2200</v>
      </c>
    </row>
    <row r="682" spans="3:5" x14ac:dyDescent="0.4">
      <c r="C682" t="s">
        <v>851</v>
      </c>
      <c r="D682" t="s">
        <v>520</v>
      </c>
      <c r="E682">
        <v>5600</v>
      </c>
    </row>
    <row r="683" spans="3:5" x14ac:dyDescent="0.4">
      <c r="C683" t="s">
        <v>851</v>
      </c>
      <c r="D683" t="s">
        <v>521</v>
      </c>
      <c r="E683">
        <v>1700</v>
      </c>
    </row>
    <row r="684" spans="3:5" x14ac:dyDescent="0.4">
      <c r="C684" t="s">
        <v>851</v>
      </c>
      <c r="D684" t="s">
        <v>522</v>
      </c>
      <c r="E684">
        <v>1200</v>
      </c>
    </row>
    <row r="685" spans="3:5" x14ac:dyDescent="0.4">
      <c r="C685" t="s">
        <v>851</v>
      </c>
      <c r="D685" t="s">
        <v>523</v>
      </c>
      <c r="E685">
        <v>6200</v>
      </c>
    </row>
    <row r="686" spans="3:5" x14ac:dyDescent="0.4">
      <c r="C686" t="s">
        <v>851</v>
      </c>
      <c r="D686" t="s">
        <v>524</v>
      </c>
      <c r="E686">
        <v>1500</v>
      </c>
    </row>
    <row r="687" spans="3:5" x14ac:dyDescent="0.4">
      <c r="C687" t="s">
        <v>851</v>
      </c>
      <c r="D687" t="s">
        <v>525</v>
      </c>
      <c r="E687">
        <v>800</v>
      </c>
    </row>
    <row r="688" spans="3:5" x14ac:dyDescent="0.4">
      <c r="C688" t="s">
        <v>851</v>
      </c>
      <c r="D688" t="s">
        <v>526</v>
      </c>
      <c r="E688">
        <v>4800</v>
      </c>
    </row>
    <row r="689" spans="3:5" x14ac:dyDescent="0.4">
      <c r="C689" t="s">
        <v>851</v>
      </c>
      <c r="D689" t="s">
        <v>527</v>
      </c>
      <c r="E689">
        <v>23900</v>
      </c>
    </row>
    <row r="690" spans="3:5" x14ac:dyDescent="0.4">
      <c r="C690" t="s">
        <v>851</v>
      </c>
      <c r="D690" t="s">
        <v>528</v>
      </c>
      <c r="E690">
        <v>13400</v>
      </c>
    </row>
    <row r="691" spans="3:5" x14ac:dyDescent="0.4">
      <c r="C691" t="s">
        <v>851</v>
      </c>
      <c r="D691" t="s">
        <v>529</v>
      </c>
      <c r="E691">
        <v>3100</v>
      </c>
    </row>
    <row r="692" spans="3:5" x14ac:dyDescent="0.4">
      <c r="C692" t="s">
        <v>851</v>
      </c>
      <c r="D692" t="s">
        <v>530</v>
      </c>
      <c r="E692">
        <v>2100</v>
      </c>
    </row>
    <row r="693" spans="3:5" x14ac:dyDescent="0.4">
      <c r="C693" t="s">
        <v>851</v>
      </c>
      <c r="D693" t="s">
        <v>531</v>
      </c>
      <c r="E693">
        <v>2500</v>
      </c>
    </row>
    <row r="694" spans="3:5" x14ac:dyDescent="0.4">
      <c r="C694" t="s">
        <v>851</v>
      </c>
      <c r="D694" t="s">
        <v>532</v>
      </c>
      <c r="E694">
        <v>3100</v>
      </c>
    </row>
    <row r="695" spans="3:5" x14ac:dyDescent="0.4">
      <c r="C695" t="s">
        <v>851</v>
      </c>
      <c r="D695" t="s">
        <v>533</v>
      </c>
      <c r="E695">
        <v>400</v>
      </c>
    </row>
    <row r="696" spans="3:5" x14ac:dyDescent="0.4">
      <c r="C696" t="s">
        <v>851</v>
      </c>
      <c r="D696" t="s">
        <v>534</v>
      </c>
      <c r="E696">
        <v>700</v>
      </c>
    </row>
    <row r="697" spans="3:5" x14ac:dyDescent="0.4">
      <c r="C697" t="s">
        <v>851</v>
      </c>
      <c r="D697" t="s">
        <v>535</v>
      </c>
      <c r="E697">
        <v>2200</v>
      </c>
    </row>
    <row r="698" spans="3:5" x14ac:dyDescent="0.4">
      <c r="C698" t="s">
        <v>851</v>
      </c>
      <c r="D698" t="s">
        <v>536</v>
      </c>
      <c r="E698">
        <v>5100</v>
      </c>
    </row>
    <row r="699" spans="3:5" x14ac:dyDescent="0.4">
      <c r="C699" t="s">
        <v>851</v>
      </c>
      <c r="D699" t="s">
        <v>537</v>
      </c>
      <c r="E699">
        <v>1300</v>
      </c>
    </row>
    <row r="700" spans="3:5" x14ac:dyDescent="0.4">
      <c r="C700" t="s">
        <v>851</v>
      </c>
      <c r="D700" t="s">
        <v>538</v>
      </c>
      <c r="E700">
        <v>3700</v>
      </c>
    </row>
    <row r="701" spans="3:5" x14ac:dyDescent="0.4">
      <c r="C701" t="s">
        <v>851</v>
      </c>
      <c r="D701" t="s">
        <v>539</v>
      </c>
      <c r="E701">
        <v>400</v>
      </c>
    </row>
    <row r="702" spans="3:5" x14ac:dyDescent="0.4">
      <c r="C702" t="s">
        <v>851</v>
      </c>
      <c r="D702" t="s">
        <v>540</v>
      </c>
      <c r="E702">
        <v>700</v>
      </c>
    </row>
    <row r="703" spans="3:5" x14ac:dyDescent="0.4">
      <c r="C703" t="s">
        <v>851</v>
      </c>
      <c r="D703" t="s">
        <v>541</v>
      </c>
      <c r="E703">
        <v>1600</v>
      </c>
    </row>
    <row r="704" spans="3:5" x14ac:dyDescent="0.4">
      <c r="C704" t="s">
        <v>851</v>
      </c>
      <c r="D704" t="s">
        <v>542</v>
      </c>
      <c r="E704">
        <v>3900</v>
      </c>
    </row>
    <row r="705" spans="3:5" x14ac:dyDescent="0.4">
      <c r="C705" t="s">
        <v>851</v>
      </c>
      <c r="D705" t="s">
        <v>543</v>
      </c>
      <c r="E705">
        <v>700</v>
      </c>
    </row>
    <row r="706" spans="3:5" x14ac:dyDescent="0.4">
      <c r="C706" t="s">
        <v>851</v>
      </c>
      <c r="D706" t="s">
        <v>544</v>
      </c>
      <c r="E706">
        <v>300</v>
      </c>
    </row>
    <row r="707" spans="3:5" x14ac:dyDescent="0.4">
      <c r="C707" t="s">
        <v>851</v>
      </c>
      <c r="D707" t="s">
        <v>545</v>
      </c>
      <c r="E707">
        <v>1300</v>
      </c>
    </row>
    <row r="708" spans="3:5" x14ac:dyDescent="0.4">
      <c r="C708" t="s">
        <v>851</v>
      </c>
      <c r="D708" t="s">
        <v>546</v>
      </c>
      <c r="E708">
        <v>1800</v>
      </c>
    </row>
    <row r="709" spans="3:5" x14ac:dyDescent="0.4">
      <c r="C709" t="s">
        <v>851</v>
      </c>
      <c r="D709" t="s">
        <v>547</v>
      </c>
      <c r="E709">
        <v>3800</v>
      </c>
    </row>
    <row r="710" spans="3:5" x14ac:dyDescent="0.4">
      <c r="C710" t="s">
        <v>851</v>
      </c>
      <c r="D710" t="s">
        <v>548</v>
      </c>
      <c r="E710">
        <v>1000</v>
      </c>
    </row>
    <row r="711" spans="3:5" x14ac:dyDescent="0.4">
      <c r="C711" t="s">
        <v>851</v>
      </c>
      <c r="D711" t="s">
        <v>549</v>
      </c>
      <c r="E711">
        <v>3400</v>
      </c>
    </row>
    <row r="712" spans="3:5" x14ac:dyDescent="0.4">
      <c r="C712" t="s">
        <v>851</v>
      </c>
      <c r="D712" t="s">
        <v>550</v>
      </c>
      <c r="E712">
        <v>700</v>
      </c>
    </row>
    <row r="713" spans="3:5" x14ac:dyDescent="0.4">
      <c r="C713" t="s">
        <v>851</v>
      </c>
      <c r="D713" t="s">
        <v>551</v>
      </c>
      <c r="E713">
        <v>34100</v>
      </c>
    </row>
    <row r="714" spans="3:5" x14ac:dyDescent="0.4">
      <c r="C714" t="s">
        <v>851</v>
      </c>
      <c r="D714" t="s">
        <v>552</v>
      </c>
      <c r="E714">
        <v>10100</v>
      </c>
    </row>
    <row r="715" spans="3:5" x14ac:dyDescent="0.4">
      <c r="C715" t="s">
        <v>851</v>
      </c>
      <c r="D715" t="s">
        <v>553</v>
      </c>
      <c r="E715">
        <v>17700</v>
      </c>
    </row>
    <row r="716" spans="3:5" x14ac:dyDescent="0.4">
      <c r="C716" t="s">
        <v>851</v>
      </c>
      <c r="D716" t="s">
        <v>554</v>
      </c>
      <c r="E716">
        <v>17100</v>
      </c>
    </row>
    <row r="717" spans="3:5" x14ac:dyDescent="0.4">
      <c r="C717" t="s">
        <v>851</v>
      </c>
      <c r="D717" t="s">
        <v>555</v>
      </c>
      <c r="E717">
        <v>25800</v>
      </c>
    </row>
    <row r="718" spans="3:5" x14ac:dyDescent="0.4">
      <c r="C718" t="s">
        <v>851</v>
      </c>
      <c r="D718" t="s">
        <v>556</v>
      </c>
      <c r="E718">
        <v>6900</v>
      </c>
    </row>
    <row r="719" spans="3:5" x14ac:dyDescent="0.4">
      <c r="C719" t="s">
        <v>851</v>
      </c>
      <c r="D719" t="s">
        <v>557</v>
      </c>
      <c r="E719">
        <v>9900</v>
      </c>
    </row>
    <row r="720" spans="3:5" x14ac:dyDescent="0.4">
      <c r="C720" t="s">
        <v>851</v>
      </c>
      <c r="D720" t="s">
        <v>558</v>
      </c>
      <c r="E720">
        <v>1700</v>
      </c>
    </row>
    <row r="721" spans="3:5" x14ac:dyDescent="0.4">
      <c r="C721" t="s">
        <v>851</v>
      </c>
      <c r="D721" t="s">
        <v>559</v>
      </c>
      <c r="E721">
        <v>2100</v>
      </c>
    </row>
    <row r="722" spans="3:5" x14ac:dyDescent="0.4">
      <c r="C722" t="s">
        <v>851</v>
      </c>
      <c r="D722" t="s">
        <v>560</v>
      </c>
      <c r="E722">
        <v>4000</v>
      </c>
    </row>
    <row r="723" spans="3:5" x14ac:dyDescent="0.4">
      <c r="C723" t="s">
        <v>851</v>
      </c>
      <c r="D723" t="s">
        <v>561</v>
      </c>
      <c r="E723">
        <v>900</v>
      </c>
    </row>
    <row r="724" spans="3:5" x14ac:dyDescent="0.4">
      <c r="C724" t="s">
        <v>851</v>
      </c>
      <c r="D724" t="s">
        <v>562</v>
      </c>
      <c r="E724">
        <v>800</v>
      </c>
    </row>
    <row r="725" spans="3:5" x14ac:dyDescent="0.4">
      <c r="C725" t="s">
        <v>851</v>
      </c>
      <c r="D725" t="s">
        <v>563</v>
      </c>
      <c r="E725">
        <v>2000</v>
      </c>
    </row>
    <row r="726" spans="3:5" x14ac:dyDescent="0.4">
      <c r="C726" t="s">
        <v>851</v>
      </c>
      <c r="D726" t="s">
        <v>564</v>
      </c>
      <c r="E726">
        <v>3200</v>
      </c>
    </row>
    <row r="727" spans="3:5" x14ac:dyDescent="0.4">
      <c r="C727" t="s">
        <v>851</v>
      </c>
      <c r="D727" t="s">
        <v>565</v>
      </c>
      <c r="E727">
        <v>7900</v>
      </c>
    </row>
    <row r="728" spans="3:5" x14ac:dyDescent="0.4">
      <c r="C728" t="s">
        <v>851</v>
      </c>
      <c r="D728" t="s">
        <v>566</v>
      </c>
      <c r="E728">
        <v>6400</v>
      </c>
    </row>
    <row r="729" spans="3:5" x14ac:dyDescent="0.4">
      <c r="C729" t="s">
        <v>851</v>
      </c>
      <c r="D729" t="s">
        <v>567</v>
      </c>
      <c r="E729">
        <v>4100</v>
      </c>
    </row>
    <row r="730" spans="3:5" x14ac:dyDescent="0.4">
      <c r="C730" t="s">
        <v>851</v>
      </c>
      <c r="D730" t="s">
        <v>568</v>
      </c>
      <c r="E730">
        <v>800</v>
      </c>
    </row>
    <row r="731" spans="3:5" x14ac:dyDescent="0.4">
      <c r="C731" t="s">
        <v>851</v>
      </c>
      <c r="D731" t="s">
        <v>569</v>
      </c>
      <c r="E731">
        <v>500</v>
      </c>
    </row>
    <row r="732" spans="3:5" x14ac:dyDescent="0.4">
      <c r="C732" t="s">
        <v>851</v>
      </c>
      <c r="D732" t="s">
        <v>570</v>
      </c>
      <c r="E732">
        <v>1600</v>
      </c>
    </row>
    <row r="733" spans="3:5" x14ac:dyDescent="0.4">
      <c r="C733" t="s">
        <v>851</v>
      </c>
      <c r="D733" t="s">
        <v>571</v>
      </c>
      <c r="E733">
        <v>1000</v>
      </c>
    </row>
    <row r="734" spans="3:5" x14ac:dyDescent="0.4">
      <c r="C734" t="s">
        <v>851</v>
      </c>
      <c r="D734" t="s">
        <v>572</v>
      </c>
      <c r="E734">
        <v>9900</v>
      </c>
    </row>
    <row r="735" spans="3:5" x14ac:dyDescent="0.4">
      <c r="C735" t="s">
        <v>851</v>
      </c>
      <c r="D735" t="s">
        <v>573</v>
      </c>
      <c r="E735">
        <v>6600</v>
      </c>
    </row>
    <row r="736" spans="3:5" x14ac:dyDescent="0.4">
      <c r="C736" t="s">
        <v>851</v>
      </c>
      <c r="D736" t="s">
        <v>574</v>
      </c>
      <c r="E736">
        <v>4900</v>
      </c>
    </row>
    <row r="737" spans="3:5" x14ac:dyDescent="0.4">
      <c r="C737" t="s">
        <v>851</v>
      </c>
      <c r="D737" t="s">
        <v>575</v>
      </c>
      <c r="E737">
        <v>600</v>
      </c>
    </row>
    <row r="738" spans="3:5" x14ac:dyDescent="0.4">
      <c r="C738" t="s">
        <v>851</v>
      </c>
      <c r="D738" t="s">
        <v>576</v>
      </c>
      <c r="E738">
        <v>500</v>
      </c>
    </row>
    <row r="739" spans="3:5" x14ac:dyDescent="0.4">
      <c r="C739" t="s">
        <v>851</v>
      </c>
      <c r="D739" t="s">
        <v>577</v>
      </c>
      <c r="E739">
        <v>1400</v>
      </c>
    </row>
    <row r="740" spans="3:5" x14ac:dyDescent="0.4">
      <c r="C740" t="s">
        <v>851</v>
      </c>
      <c r="D740" t="s">
        <v>578</v>
      </c>
      <c r="E740">
        <v>100</v>
      </c>
    </row>
    <row r="741" spans="3:5" x14ac:dyDescent="0.4">
      <c r="C741" t="s">
        <v>851</v>
      </c>
      <c r="D741" t="s">
        <v>579</v>
      </c>
      <c r="E741">
        <v>1300</v>
      </c>
    </row>
    <row r="742" spans="3:5" x14ac:dyDescent="0.4">
      <c r="C742" t="s">
        <v>851</v>
      </c>
      <c r="D742" t="s">
        <v>580</v>
      </c>
      <c r="E742">
        <v>1700</v>
      </c>
    </row>
    <row r="743" spans="3:5" x14ac:dyDescent="0.4">
      <c r="C743" t="s">
        <v>851</v>
      </c>
      <c r="D743" t="s">
        <v>581</v>
      </c>
      <c r="E743">
        <v>500</v>
      </c>
    </row>
    <row r="744" spans="3:5" x14ac:dyDescent="0.4">
      <c r="C744" t="s">
        <v>851</v>
      </c>
      <c r="D744" t="s">
        <v>582</v>
      </c>
      <c r="E744">
        <v>3800</v>
      </c>
    </row>
    <row r="745" spans="3:5" x14ac:dyDescent="0.4">
      <c r="C745" t="s">
        <v>851</v>
      </c>
      <c r="D745" t="s">
        <v>583</v>
      </c>
      <c r="E745">
        <v>500</v>
      </c>
    </row>
    <row r="746" spans="3:5" x14ac:dyDescent="0.4">
      <c r="C746" t="s">
        <v>851</v>
      </c>
      <c r="D746" t="s">
        <v>584</v>
      </c>
      <c r="E746">
        <v>100</v>
      </c>
    </row>
    <row r="747" spans="3:5" x14ac:dyDescent="0.4">
      <c r="C747" t="s">
        <v>851</v>
      </c>
      <c r="D747" t="s">
        <v>585</v>
      </c>
      <c r="E747">
        <v>300</v>
      </c>
    </row>
    <row r="748" spans="3:5" x14ac:dyDescent="0.4">
      <c r="C748" t="s">
        <v>851</v>
      </c>
      <c r="D748" t="s">
        <v>586</v>
      </c>
      <c r="E748">
        <v>700</v>
      </c>
    </row>
    <row r="749" spans="3:5" x14ac:dyDescent="0.4">
      <c r="C749" t="s">
        <v>851</v>
      </c>
      <c r="D749" t="s">
        <v>587</v>
      </c>
      <c r="E749">
        <v>100</v>
      </c>
    </row>
    <row r="750" spans="3:5" x14ac:dyDescent="0.4">
      <c r="C750" t="s">
        <v>851</v>
      </c>
      <c r="D750" t="s">
        <v>588</v>
      </c>
      <c r="E750">
        <v>2400</v>
      </c>
    </row>
    <row r="751" spans="3:5" x14ac:dyDescent="0.4">
      <c r="C751" t="s">
        <v>851</v>
      </c>
      <c r="D751" t="s">
        <v>589</v>
      </c>
      <c r="E751">
        <v>4400</v>
      </c>
    </row>
    <row r="752" spans="3:5" x14ac:dyDescent="0.4">
      <c r="C752" t="s">
        <v>851</v>
      </c>
      <c r="D752" t="s">
        <v>590</v>
      </c>
      <c r="E752">
        <v>500</v>
      </c>
    </row>
    <row r="753" spans="3:5" x14ac:dyDescent="0.4">
      <c r="C753" t="s">
        <v>851</v>
      </c>
      <c r="D753" t="s">
        <v>591</v>
      </c>
      <c r="E753">
        <v>0</v>
      </c>
    </row>
    <row r="754" spans="3:5" x14ac:dyDescent="0.4">
      <c r="C754" t="s">
        <v>851</v>
      </c>
      <c r="D754" t="s">
        <v>592</v>
      </c>
      <c r="E754">
        <v>1300</v>
      </c>
    </row>
    <row r="755" spans="3:5" x14ac:dyDescent="0.4">
      <c r="C755" t="s">
        <v>851</v>
      </c>
      <c r="D755" t="s">
        <v>593</v>
      </c>
      <c r="E755">
        <v>8100</v>
      </c>
    </row>
    <row r="756" spans="3:5" x14ac:dyDescent="0.4">
      <c r="C756" t="s">
        <v>851</v>
      </c>
      <c r="D756" t="s">
        <v>594</v>
      </c>
      <c r="E756">
        <v>600</v>
      </c>
    </row>
    <row r="757" spans="3:5" x14ac:dyDescent="0.4">
      <c r="C757" t="s">
        <v>851</v>
      </c>
      <c r="D757" t="s">
        <v>595</v>
      </c>
      <c r="E757">
        <v>300</v>
      </c>
    </row>
    <row r="758" spans="3:5" x14ac:dyDescent="0.4">
      <c r="C758" t="s">
        <v>851</v>
      </c>
      <c r="D758" t="s">
        <v>596</v>
      </c>
      <c r="E758">
        <v>100</v>
      </c>
    </row>
    <row r="759" spans="3:5" x14ac:dyDescent="0.4">
      <c r="C759" t="s">
        <v>851</v>
      </c>
      <c r="D759" t="s">
        <v>597</v>
      </c>
      <c r="E759">
        <v>900</v>
      </c>
    </row>
    <row r="760" spans="3:5" x14ac:dyDescent="0.4">
      <c r="C760" t="s">
        <v>851</v>
      </c>
      <c r="D760" t="s">
        <v>598</v>
      </c>
      <c r="E760">
        <v>1800</v>
      </c>
    </row>
    <row r="761" spans="3:5" x14ac:dyDescent="0.4">
      <c r="C761" t="s">
        <v>851</v>
      </c>
      <c r="D761" t="s">
        <v>599</v>
      </c>
      <c r="E761">
        <v>2700</v>
      </c>
    </row>
    <row r="762" spans="3:5" x14ac:dyDescent="0.4">
      <c r="C762" t="s">
        <v>851</v>
      </c>
      <c r="D762" t="s">
        <v>600</v>
      </c>
      <c r="E762">
        <v>1700</v>
      </c>
    </row>
    <row r="763" spans="3:5" x14ac:dyDescent="0.4">
      <c r="C763" t="s">
        <v>851</v>
      </c>
      <c r="D763" t="s">
        <v>601</v>
      </c>
      <c r="E763">
        <v>1100</v>
      </c>
    </row>
    <row r="764" spans="3:5" x14ac:dyDescent="0.4">
      <c r="C764" t="s">
        <v>851</v>
      </c>
      <c r="D764" t="s">
        <v>602</v>
      </c>
      <c r="E764">
        <v>2800</v>
      </c>
    </row>
    <row r="765" spans="3:5" x14ac:dyDescent="0.4">
      <c r="C765" t="s">
        <v>851</v>
      </c>
      <c r="D765" t="s">
        <v>603</v>
      </c>
      <c r="E765">
        <v>100</v>
      </c>
    </row>
    <row r="766" spans="3:5" x14ac:dyDescent="0.4">
      <c r="C766" t="s">
        <v>851</v>
      </c>
      <c r="D766" t="s">
        <v>604</v>
      </c>
      <c r="E766">
        <v>500</v>
      </c>
    </row>
    <row r="767" spans="3:5" x14ac:dyDescent="0.4">
      <c r="C767" t="s">
        <v>851</v>
      </c>
      <c r="D767" t="s">
        <v>605</v>
      </c>
      <c r="E767">
        <v>1700</v>
      </c>
    </row>
    <row r="768" spans="3:5" x14ac:dyDescent="0.4">
      <c r="C768" t="s">
        <v>851</v>
      </c>
      <c r="D768" t="s">
        <v>606</v>
      </c>
      <c r="E768">
        <v>3000</v>
      </c>
    </row>
    <row r="769" spans="3:5" x14ac:dyDescent="0.4">
      <c r="C769" t="s">
        <v>851</v>
      </c>
      <c r="D769" t="s">
        <v>607</v>
      </c>
      <c r="E769">
        <v>800</v>
      </c>
    </row>
    <row r="770" spans="3:5" x14ac:dyDescent="0.4">
      <c r="C770" t="s">
        <v>851</v>
      </c>
      <c r="D770" t="s">
        <v>608</v>
      </c>
      <c r="E770">
        <v>1000</v>
      </c>
    </row>
    <row r="771" spans="3:5" x14ac:dyDescent="0.4">
      <c r="C771" t="s">
        <v>851</v>
      </c>
      <c r="D771" t="s">
        <v>609</v>
      </c>
      <c r="E771">
        <v>400</v>
      </c>
    </row>
    <row r="772" spans="3:5" x14ac:dyDescent="0.4">
      <c r="C772" t="s">
        <v>851</v>
      </c>
      <c r="D772" t="s">
        <v>610</v>
      </c>
      <c r="E772">
        <v>400</v>
      </c>
    </row>
    <row r="773" spans="3:5" x14ac:dyDescent="0.4">
      <c r="C773" t="s">
        <v>851</v>
      </c>
      <c r="D773" t="s">
        <v>611</v>
      </c>
      <c r="E773">
        <v>0</v>
      </c>
    </row>
    <row r="774" spans="3:5" x14ac:dyDescent="0.4">
      <c r="C774" t="s">
        <v>851</v>
      </c>
      <c r="D774" t="s">
        <v>612</v>
      </c>
      <c r="E774">
        <v>1000</v>
      </c>
    </row>
    <row r="775" spans="3:5" x14ac:dyDescent="0.4">
      <c r="C775" t="s">
        <v>851</v>
      </c>
      <c r="D775" t="s">
        <v>613</v>
      </c>
      <c r="E775">
        <v>300</v>
      </c>
    </row>
    <row r="776" spans="3:5" x14ac:dyDescent="0.4">
      <c r="C776" t="s">
        <v>851</v>
      </c>
      <c r="D776" t="s">
        <v>614</v>
      </c>
      <c r="E776">
        <v>0</v>
      </c>
    </row>
    <row r="777" spans="3:5" x14ac:dyDescent="0.4">
      <c r="C777" t="s">
        <v>851</v>
      </c>
      <c r="D777" t="s">
        <v>615</v>
      </c>
      <c r="E777">
        <v>1400</v>
      </c>
    </row>
    <row r="778" spans="3:5" x14ac:dyDescent="0.4">
      <c r="C778" t="s">
        <v>851</v>
      </c>
      <c r="D778" t="s">
        <v>616</v>
      </c>
      <c r="E778">
        <v>2600</v>
      </c>
    </row>
    <row r="779" spans="3:5" x14ac:dyDescent="0.4">
      <c r="C779" t="s">
        <v>851</v>
      </c>
      <c r="D779" t="s">
        <v>617</v>
      </c>
      <c r="E779">
        <v>400</v>
      </c>
    </row>
    <row r="780" spans="3:5" x14ac:dyDescent="0.4">
      <c r="C780" t="s">
        <v>851</v>
      </c>
      <c r="D780" t="s">
        <v>618</v>
      </c>
      <c r="E780">
        <v>300</v>
      </c>
    </row>
    <row r="781" spans="3:5" x14ac:dyDescent="0.4">
      <c r="C781" t="s">
        <v>851</v>
      </c>
      <c r="D781" t="s">
        <v>619</v>
      </c>
      <c r="E781">
        <v>13200</v>
      </c>
    </row>
    <row r="782" spans="3:5" x14ac:dyDescent="0.4">
      <c r="C782" t="s">
        <v>851</v>
      </c>
      <c r="D782" t="s">
        <v>620</v>
      </c>
      <c r="E782">
        <v>7200</v>
      </c>
    </row>
    <row r="783" spans="3:5" x14ac:dyDescent="0.4">
      <c r="C783" t="s">
        <v>851</v>
      </c>
      <c r="D783" t="s">
        <v>621</v>
      </c>
      <c r="E783">
        <v>1900</v>
      </c>
    </row>
    <row r="784" spans="3:5" x14ac:dyDescent="0.4">
      <c r="C784" t="s">
        <v>851</v>
      </c>
      <c r="D784" t="s">
        <v>622</v>
      </c>
      <c r="E784">
        <v>1700</v>
      </c>
    </row>
    <row r="785" spans="3:5" x14ac:dyDescent="0.4">
      <c r="C785" t="s">
        <v>851</v>
      </c>
      <c r="D785" t="s">
        <v>623</v>
      </c>
      <c r="E785">
        <v>1200</v>
      </c>
    </row>
    <row r="786" spans="3:5" x14ac:dyDescent="0.4">
      <c r="C786" t="s">
        <v>851</v>
      </c>
      <c r="D786" t="s">
        <v>624</v>
      </c>
      <c r="E786">
        <v>1800</v>
      </c>
    </row>
    <row r="787" spans="3:5" x14ac:dyDescent="0.4">
      <c r="C787" t="s">
        <v>851</v>
      </c>
      <c r="D787" t="s">
        <v>625</v>
      </c>
      <c r="E787">
        <v>200</v>
      </c>
    </row>
    <row r="788" spans="3:5" x14ac:dyDescent="0.4">
      <c r="C788" t="s">
        <v>851</v>
      </c>
      <c r="D788" t="s">
        <v>626</v>
      </c>
      <c r="E788">
        <v>100</v>
      </c>
    </row>
    <row r="789" spans="3:5" x14ac:dyDescent="0.4">
      <c r="C789" t="s">
        <v>851</v>
      </c>
      <c r="D789" t="s">
        <v>627</v>
      </c>
      <c r="E789">
        <v>1800</v>
      </c>
    </row>
    <row r="790" spans="3:5" x14ac:dyDescent="0.4">
      <c r="C790" t="s">
        <v>851</v>
      </c>
      <c r="D790" t="s">
        <v>628</v>
      </c>
      <c r="E790">
        <v>200</v>
      </c>
    </row>
    <row r="791" spans="3:5" x14ac:dyDescent="0.4">
      <c r="C791" t="s">
        <v>851</v>
      </c>
      <c r="D791" t="s">
        <v>629</v>
      </c>
      <c r="E791">
        <v>1100</v>
      </c>
    </row>
    <row r="792" spans="3:5" x14ac:dyDescent="0.4">
      <c r="C792" t="s">
        <v>851</v>
      </c>
      <c r="D792" t="s">
        <v>630</v>
      </c>
      <c r="E792">
        <v>1200</v>
      </c>
    </row>
    <row r="793" spans="3:5" x14ac:dyDescent="0.4">
      <c r="C793" t="s">
        <v>851</v>
      </c>
      <c r="D793" t="s">
        <v>631</v>
      </c>
      <c r="E793">
        <v>0</v>
      </c>
    </row>
    <row r="794" spans="3:5" x14ac:dyDescent="0.4">
      <c r="C794" t="s">
        <v>851</v>
      </c>
      <c r="D794" t="s">
        <v>632</v>
      </c>
      <c r="E794">
        <v>100</v>
      </c>
    </row>
    <row r="795" spans="3:5" x14ac:dyDescent="0.4">
      <c r="C795" t="s">
        <v>851</v>
      </c>
      <c r="D795" t="s">
        <v>633</v>
      </c>
      <c r="E795">
        <v>400</v>
      </c>
    </row>
    <row r="796" spans="3:5" x14ac:dyDescent="0.4">
      <c r="C796" t="s">
        <v>851</v>
      </c>
      <c r="D796" t="s">
        <v>634</v>
      </c>
      <c r="E796">
        <v>100</v>
      </c>
    </row>
    <row r="797" spans="3:5" x14ac:dyDescent="0.4">
      <c r="C797" t="s">
        <v>851</v>
      </c>
      <c r="D797" t="s">
        <v>635</v>
      </c>
      <c r="E797">
        <v>0</v>
      </c>
    </row>
    <row r="798" spans="3:5" x14ac:dyDescent="0.4">
      <c r="C798" t="s">
        <v>851</v>
      </c>
      <c r="D798" t="s">
        <v>636</v>
      </c>
      <c r="E798">
        <v>800</v>
      </c>
    </row>
    <row r="799" spans="3:5" x14ac:dyDescent="0.4">
      <c r="C799" t="s">
        <v>851</v>
      </c>
      <c r="D799" t="s">
        <v>637</v>
      </c>
      <c r="E799">
        <v>700</v>
      </c>
    </row>
    <row r="800" spans="3:5" x14ac:dyDescent="0.4">
      <c r="C800" t="s">
        <v>851</v>
      </c>
      <c r="D800" t="s">
        <v>638</v>
      </c>
      <c r="E800">
        <v>6400</v>
      </c>
    </row>
    <row r="801" spans="3:5" x14ac:dyDescent="0.4">
      <c r="C801" t="s">
        <v>851</v>
      </c>
      <c r="D801" t="s">
        <v>639</v>
      </c>
      <c r="E801">
        <v>2200</v>
      </c>
    </row>
    <row r="802" spans="3:5" x14ac:dyDescent="0.4">
      <c r="C802" t="s">
        <v>851</v>
      </c>
      <c r="D802" t="s">
        <v>640</v>
      </c>
      <c r="E802">
        <v>2800</v>
      </c>
    </row>
    <row r="803" spans="3:5" x14ac:dyDescent="0.4">
      <c r="C803" t="s">
        <v>851</v>
      </c>
      <c r="D803" t="s">
        <v>641</v>
      </c>
      <c r="E803">
        <v>600</v>
      </c>
    </row>
    <row r="804" spans="3:5" x14ac:dyDescent="0.4">
      <c r="C804" t="s">
        <v>851</v>
      </c>
      <c r="D804" t="s">
        <v>642</v>
      </c>
      <c r="E804">
        <v>1500</v>
      </c>
    </row>
    <row r="805" spans="3:5" x14ac:dyDescent="0.4">
      <c r="C805" t="s">
        <v>851</v>
      </c>
      <c r="D805" t="s">
        <v>643</v>
      </c>
      <c r="E805">
        <v>200</v>
      </c>
    </row>
    <row r="806" spans="3:5" x14ac:dyDescent="0.4">
      <c r="C806" t="s">
        <v>851</v>
      </c>
      <c r="D806" t="s">
        <v>644</v>
      </c>
      <c r="E806">
        <v>300</v>
      </c>
    </row>
    <row r="807" spans="3:5" x14ac:dyDescent="0.4">
      <c r="C807" t="s">
        <v>851</v>
      </c>
      <c r="D807" t="s">
        <v>645</v>
      </c>
      <c r="E807">
        <v>0</v>
      </c>
    </row>
    <row r="808" spans="3:5" x14ac:dyDescent="0.4">
      <c r="C808" t="s">
        <v>851</v>
      </c>
      <c r="D808" t="s">
        <v>646</v>
      </c>
      <c r="E808">
        <v>100</v>
      </c>
    </row>
    <row r="809" spans="3:5" x14ac:dyDescent="0.4">
      <c r="C809" t="s">
        <v>851</v>
      </c>
      <c r="D809" t="s">
        <v>647</v>
      </c>
      <c r="E809">
        <v>200</v>
      </c>
    </row>
    <row r="810" spans="3:5" x14ac:dyDescent="0.4">
      <c r="C810" t="s">
        <v>851</v>
      </c>
      <c r="D810" t="s">
        <v>648</v>
      </c>
      <c r="E810">
        <v>0</v>
      </c>
    </row>
    <row r="811" spans="3:5" x14ac:dyDescent="0.4">
      <c r="C811" t="s">
        <v>851</v>
      </c>
      <c r="D811" t="s">
        <v>649</v>
      </c>
      <c r="E811">
        <v>200</v>
      </c>
    </row>
    <row r="812" spans="3:5" x14ac:dyDescent="0.4">
      <c r="C812" t="s">
        <v>851</v>
      </c>
      <c r="D812" t="s">
        <v>650</v>
      </c>
      <c r="E812">
        <v>0</v>
      </c>
    </row>
    <row r="813" spans="3:5" x14ac:dyDescent="0.4">
      <c r="C813" t="s">
        <v>851</v>
      </c>
      <c r="D813" t="s">
        <v>651</v>
      </c>
      <c r="E813">
        <v>100</v>
      </c>
    </row>
    <row r="814" spans="3:5" x14ac:dyDescent="0.4">
      <c r="C814" t="s">
        <v>851</v>
      </c>
      <c r="D814" t="s">
        <v>652</v>
      </c>
      <c r="E814">
        <v>500</v>
      </c>
    </row>
    <row r="815" spans="3:5" x14ac:dyDescent="0.4">
      <c r="C815" t="s">
        <v>851</v>
      </c>
      <c r="D815" t="s">
        <v>653</v>
      </c>
      <c r="E815">
        <v>700</v>
      </c>
    </row>
    <row r="816" spans="3:5" x14ac:dyDescent="0.4">
      <c r="C816" t="s">
        <v>851</v>
      </c>
      <c r="D816" t="s">
        <v>654</v>
      </c>
      <c r="E816">
        <v>600</v>
      </c>
    </row>
    <row r="817" spans="3:5" x14ac:dyDescent="0.4">
      <c r="C817" t="s">
        <v>851</v>
      </c>
      <c r="D817" t="s">
        <v>655</v>
      </c>
      <c r="E817">
        <v>600</v>
      </c>
    </row>
    <row r="818" spans="3:5" x14ac:dyDescent="0.4">
      <c r="C818" t="s">
        <v>851</v>
      </c>
      <c r="D818" t="s">
        <v>656</v>
      </c>
      <c r="E818">
        <v>200</v>
      </c>
    </row>
    <row r="819" spans="3:5" x14ac:dyDescent="0.4">
      <c r="C819" t="s">
        <v>851</v>
      </c>
      <c r="D819" t="s">
        <v>657</v>
      </c>
      <c r="E819">
        <v>4000</v>
      </c>
    </row>
    <row r="820" spans="3:5" x14ac:dyDescent="0.4">
      <c r="C820" t="s">
        <v>851</v>
      </c>
      <c r="D820" t="s">
        <v>658</v>
      </c>
      <c r="E820">
        <v>3300</v>
      </c>
    </row>
    <row r="821" spans="3:5" x14ac:dyDescent="0.4">
      <c r="C821" t="s">
        <v>851</v>
      </c>
      <c r="D821" t="s">
        <v>659</v>
      </c>
      <c r="E821">
        <v>42400</v>
      </c>
    </row>
    <row r="822" spans="3:5" x14ac:dyDescent="0.4">
      <c r="C822" t="s">
        <v>851</v>
      </c>
      <c r="D822" t="s">
        <v>660</v>
      </c>
      <c r="E822">
        <v>7800</v>
      </c>
    </row>
    <row r="823" spans="3:5" x14ac:dyDescent="0.4">
      <c r="C823" t="s">
        <v>851</v>
      </c>
      <c r="D823" t="s">
        <v>661</v>
      </c>
      <c r="E823">
        <v>6000</v>
      </c>
    </row>
    <row r="824" spans="3:5" x14ac:dyDescent="0.4">
      <c r="C824" t="s">
        <v>851</v>
      </c>
      <c r="D824" t="s">
        <v>662</v>
      </c>
      <c r="E824">
        <v>3100</v>
      </c>
    </row>
    <row r="825" spans="3:5" x14ac:dyDescent="0.4">
      <c r="C825" t="s">
        <v>851</v>
      </c>
      <c r="D825" t="s">
        <v>663</v>
      </c>
      <c r="E825">
        <v>1500</v>
      </c>
    </row>
    <row r="826" spans="3:5" x14ac:dyDescent="0.4">
      <c r="C826" t="s">
        <v>851</v>
      </c>
      <c r="D826" t="s">
        <v>664</v>
      </c>
      <c r="E826">
        <v>1600</v>
      </c>
    </row>
    <row r="827" spans="3:5" x14ac:dyDescent="0.4">
      <c r="C827" t="s">
        <v>851</v>
      </c>
      <c r="D827" t="s">
        <v>665</v>
      </c>
      <c r="E827">
        <v>1400</v>
      </c>
    </row>
    <row r="828" spans="3:5" x14ac:dyDescent="0.4">
      <c r="C828" t="s">
        <v>851</v>
      </c>
      <c r="D828" t="s">
        <v>666</v>
      </c>
      <c r="E828">
        <v>3500</v>
      </c>
    </row>
    <row r="829" spans="3:5" x14ac:dyDescent="0.4">
      <c r="C829" t="s">
        <v>851</v>
      </c>
      <c r="D829" t="s">
        <v>667</v>
      </c>
      <c r="E829">
        <v>6400</v>
      </c>
    </row>
    <row r="830" spans="3:5" x14ac:dyDescent="0.4">
      <c r="C830" t="s">
        <v>851</v>
      </c>
      <c r="D830" t="s">
        <v>668</v>
      </c>
      <c r="E830">
        <v>3600</v>
      </c>
    </row>
    <row r="831" spans="3:5" x14ac:dyDescent="0.4">
      <c r="C831" t="s">
        <v>851</v>
      </c>
      <c r="D831" t="s">
        <v>669</v>
      </c>
      <c r="E831">
        <v>1000</v>
      </c>
    </row>
    <row r="832" spans="3:5" x14ac:dyDescent="0.4">
      <c r="C832" t="s">
        <v>851</v>
      </c>
      <c r="D832" t="s">
        <v>670</v>
      </c>
      <c r="E832">
        <v>57600</v>
      </c>
    </row>
    <row r="833" spans="3:5" x14ac:dyDescent="0.4">
      <c r="C833" t="s">
        <v>851</v>
      </c>
      <c r="D833" t="s">
        <v>671</v>
      </c>
      <c r="E833">
        <v>10200</v>
      </c>
    </row>
    <row r="834" spans="3:5" x14ac:dyDescent="0.4">
      <c r="C834" t="s">
        <v>851</v>
      </c>
      <c r="D834" t="s">
        <v>672</v>
      </c>
      <c r="E834">
        <v>12800</v>
      </c>
    </row>
    <row r="835" spans="3:5" x14ac:dyDescent="0.4">
      <c r="C835" t="s">
        <v>851</v>
      </c>
      <c r="D835" t="s">
        <v>673</v>
      </c>
      <c r="E835">
        <v>4400</v>
      </c>
    </row>
    <row r="836" spans="3:5" x14ac:dyDescent="0.4">
      <c r="C836" t="s">
        <v>851</v>
      </c>
      <c r="D836" t="s">
        <v>674</v>
      </c>
      <c r="E836">
        <v>3000</v>
      </c>
    </row>
    <row r="837" spans="3:5" x14ac:dyDescent="0.4">
      <c r="C837" t="s">
        <v>851</v>
      </c>
      <c r="D837" t="s">
        <v>675</v>
      </c>
      <c r="E837">
        <v>16800</v>
      </c>
    </row>
    <row r="838" spans="3:5" x14ac:dyDescent="0.4">
      <c r="C838" t="s">
        <v>851</v>
      </c>
      <c r="D838" t="s">
        <v>676</v>
      </c>
      <c r="E838">
        <v>32800</v>
      </c>
    </row>
    <row r="839" spans="3:5" x14ac:dyDescent="0.4">
      <c r="C839" t="s">
        <v>851</v>
      </c>
      <c r="D839" t="s">
        <v>677</v>
      </c>
      <c r="E839">
        <v>4600</v>
      </c>
    </row>
    <row r="840" spans="3:5" x14ac:dyDescent="0.4">
      <c r="C840" t="s">
        <v>851</v>
      </c>
      <c r="D840" t="s">
        <v>678</v>
      </c>
      <c r="E840">
        <v>4900</v>
      </c>
    </row>
    <row r="841" spans="3:5" x14ac:dyDescent="0.4">
      <c r="C841" t="s">
        <v>851</v>
      </c>
      <c r="D841" t="s">
        <v>679</v>
      </c>
      <c r="E841">
        <v>12700</v>
      </c>
    </row>
    <row r="842" spans="3:5" x14ac:dyDescent="0.4">
      <c r="C842" t="s">
        <v>851</v>
      </c>
      <c r="D842" t="s">
        <v>680</v>
      </c>
      <c r="E842">
        <v>3000</v>
      </c>
    </row>
    <row r="843" spans="3:5" x14ac:dyDescent="0.4">
      <c r="C843" t="s">
        <v>851</v>
      </c>
      <c r="D843" t="s">
        <v>681</v>
      </c>
      <c r="E843">
        <v>3700</v>
      </c>
    </row>
    <row r="844" spans="3:5" x14ac:dyDescent="0.4">
      <c r="C844" t="s">
        <v>851</v>
      </c>
      <c r="D844" t="s">
        <v>682</v>
      </c>
      <c r="E844">
        <v>1700</v>
      </c>
    </row>
    <row r="845" spans="3:5" x14ac:dyDescent="0.4">
      <c r="C845" t="s">
        <v>851</v>
      </c>
      <c r="D845" t="s">
        <v>683</v>
      </c>
      <c r="E845">
        <v>7900</v>
      </c>
    </row>
    <row r="846" spans="3:5" x14ac:dyDescent="0.4">
      <c r="C846" t="s">
        <v>851</v>
      </c>
      <c r="D846" t="s">
        <v>684</v>
      </c>
      <c r="E846">
        <v>2700</v>
      </c>
    </row>
    <row r="847" spans="3:5" x14ac:dyDescent="0.4">
      <c r="C847" t="s">
        <v>851</v>
      </c>
      <c r="D847" t="s">
        <v>685</v>
      </c>
      <c r="E847">
        <v>3100</v>
      </c>
    </row>
    <row r="848" spans="3:5" x14ac:dyDescent="0.4">
      <c r="C848" t="s">
        <v>851</v>
      </c>
      <c r="D848" t="s">
        <v>686</v>
      </c>
      <c r="E848">
        <v>1100</v>
      </c>
    </row>
    <row r="849" spans="3:5" x14ac:dyDescent="0.4">
      <c r="C849" t="s">
        <v>851</v>
      </c>
      <c r="D849" t="s">
        <v>687</v>
      </c>
      <c r="E849">
        <v>7100</v>
      </c>
    </row>
    <row r="850" spans="3:5" x14ac:dyDescent="0.4">
      <c r="C850" t="s">
        <v>851</v>
      </c>
      <c r="D850" t="s">
        <v>386</v>
      </c>
      <c r="E850">
        <v>1300</v>
      </c>
    </row>
    <row r="851" spans="3:5" x14ac:dyDescent="0.4">
      <c r="C851" t="s">
        <v>851</v>
      </c>
      <c r="D851" t="s">
        <v>387</v>
      </c>
      <c r="E851">
        <v>1600</v>
      </c>
    </row>
    <row r="852" spans="3:5" x14ac:dyDescent="0.4">
      <c r="C852" t="s">
        <v>851</v>
      </c>
      <c r="D852" t="s">
        <v>388</v>
      </c>
      <c r="E852">
        <v>1700</v>
      </c>
    </row>
    <row r="853" spans="3:5" x14ac:dyDescent="0.4">
      <c r="C853" t="s">
        <v>851</v>
      </c>
      <c r="D853" t="s">
        <v>389</v>
      </c>
      <c r="E853">
        <v>3500</v>
      </c>
    </row>
    <row r="854" spans="3:5" x14ac:dyDescent="0.4">
      <c r="C854" t="s">
        <v>851</v>
      </c>
      <c r="D854" t="s">
        <v>390</v>
      </c>
      <c r="E854">
        <v>12400</v>
      </c>
    </row>
    <row r="855" spans="3:5" x14ac:dyDescent="0.4">
      <c r="C855" t="s">
        <v>851</v>
      </c>
      <c r="D855" t="s">
        <v>391</v>
      </c>
      <c r="E855">
        <v>2200</v>
      </c>
    </row>
    <row r="856" spans="3:5" x14ac:dyDescent="0.4">
      <c r="C856" t="s">
        <v>851</v>
      </c>
      <c r="D856" t="s">
        <v>392</v>
      </c>
      <c r="E856">
        <v>2100</v>
      </c>
    </row>
    <row r="857" spans="3:5" x14ac:dyDescent="0.4">
      <c r="C857" t="s">
        <v>851</v>
      </c>
      <c r="D857" t="s">
        <v>393</v>
      </c>
      <c r="E857">
        <v>2800</v>
      </c>
    </row>
    <row r="858" spans="3:5" x14ac:dyDescent="0.4">
      <c r="C858" t="s">
        <v>851</v>
      </c>
      <c r="D858" t="s">
        <v>394</v>
      </c>
      <c r="E858">
        <v>1300</v>
      </c>
    </row>
    <row r="859" spans="3:5" x14ac:dyDescent="0.4">
      <c r="C859" t="s">
        <v>851</v>
      </c>
      <c r="D859" t="s">
        <v>395</v>
      </c>
      <c r="E859">
        <v>2000</v>
      </c>
    </row>
    <row r="860" spans="3:5" x14ac:dyDescent="0.4">
      <c r="C860" t="s">
        <v>851</v>
      </c>
      <c r="D860" t="s">
        <v>396</v>
      </c>
      <c r="E860">
        <v>2500</v>
      </c>
    </row>
    <row r="861" spans="3:5" x14ac:dyDescent="0.4">
      <c r="C861" t="s">
        <v>851</v>
      </c>
      <c r="D861" t="s">
        <v>397</v>
      </c>
      <c r="E861">
        <v>300</v>
      </c>
    </row>
    <row r="862" spans="3:5" x14ac:dyDescent="0.4">
      <c r="C862" t="s">
        <v>851</v>
      </c>
      <c r="D862" t="s">
        <v>398</v>
      </c>
      <c r="E862">
        <v>200</v>
      </c>
    </row>
    <row r="863" spans="3:5" x14ac:dyDescent="0.4">
      <c r="C863" t="s">
        <v>851</v>
      </c>
      <c r="D863" t="s">
        <v>399</v>
      </c>
      <c r="E863">
        <v>1000</v>
      </c>
    </row>
    <row r="864" spans="3:5" x14ac:dyDescent="0.4">
      <c r="C864" t="s">
        <v>851</v>
      </c>
      <c r="D864" t="s">
        <v>400</v>
      </c>
      <c r="E864">
        <v>1400</v>
      </c>
    </row>
    <row r="865" spans="3:5" x14ac:dyDescent="0.4">
      <c r="C865" t="s">
        <v>851</v>
      </c>
      <c r="D865" t="s">
        <v>401</v>
      </c>
      <c r="E865">
        <v>3700</v>
      </c>
    </row>
    <row r="866" spans="3:5" x14ac:dyDescent="0.4">
      <c r="C866" t="s">
        <v>851</v>
      </c>
      <c r="D866" t="s">
        <v>402</v>
      </c>
      <c r="E866">
        <v>20700</v>
      </c>
    </row>
    <row r="867" spans="3:5" x14ac:dyDescent="0.4">
      <c r="C867" t="s">
        <v>851</v>
      </c>
      <c r="D867" t="s">
        <v>403</v>
      </c>
      <c r="E867">
        <v>8300</v>
      </c>
    </row>
    <row r="868" spans="3:5" x14ac:dyDescent="0.4">
      <c r="C868" t="s">
        <v>851</v>
      </c>
      <c r="D868" t="s">
        <v>404</v>
      </c>
      <c r="E868">
        <v>2100</v>
      </c>
    </row>
    <row r="869" spans="3:5" x14ac:dyDescent="0.4">
      <c r="C869" t="s">
        <v>851</v>
      </c>
      <c r="D869" t="s">
        <v>405</v>
      </c>
      <c r="E869">
        <v>5000</v>
      </c>
    </row>
    <row r="870" spans="3:5" x14ac:dyDescent="0.4">
      <c r="C870" t="s">
        <v>851</v>
      </c>
      <c r="D870" t="s">
        <v>406</v>
      </c>
      <c r="E870">
        <v>22000</v>
      </c>
    </row>
    <row r="871" spans="3:5" x14ac:dyDescent="0.4">
      <c r="C871" t="s">
        <v>851</v>
      </c>
      <c r="D871" t="s">
        <v>407</v>
      </c>
      <c r="E871">
        <v>5000</v>
      </c>
    </row>
    <row r="872" spans="3:5" x14ac:dyDescent="0.4">
      <c r="C872" t="s">
        <v>851</v>
      </c>
      <c r="D872" t="s">
        <v>408</v>
      </c>
      <c r="E872">
        <v>2000</v>
      </c>
    </row>
    <row r="873" spans="3:5" x14ac:dyDescent="0.4">
      <c r="C873" t="s">
        <v>851</v>
      </c>
      <c r="D873" t="s">
        <v>409</v>
      </c>
      <c r="E873">
        <v>1900</v>
      </c>
    </row>
    <row r="874" spans="3:5" x14ac:dyDescent="0.4">
      <c r="C874" t="s">
        <v>851</v>
      </c>
      <c r="D874" t="s">
        <v>410</v>
      </c>
      <c r="E874">
        <v>2300</v>
      </c>
    </row>
    <row r="875" spans="3:5" x14ac:dyDescent="0.4">
      <c r="C875" t="s">
        <v>851</v>
      </c>
      <c r="D875" t="s">
        <v>411</v>
      </c>
      <c r="E875">
        <v>10600</v>
      </c>
    </row>
    <row r="876" spans="3:5" x14ac:dyDescent="0.4">
      <c r="C876" t="s">
        <v>851</v>
      </c>
      <c r="D876" t="s">
        <v>412</v>
      </c>
      <c r="E876">
        <v>200</v>
      </c>
    </row>
    <row r="877" spans="3:5" x14ac:dyDescent="0.4">
      <c r="C877" t="s">
        <v>851</v>
      </c>
      <c r="D877" t="s">
        <v>413</v>
      </c>
      <c r="E877">
        <v>2000</v>
      </c>
    </row>
    <row r="878" spans="3:5" x14ac:dyDescent="0.4">
      <c r="C878" t="s">
        <v>851</v>
      </c>
      <c r="D878" t="s">
        <v>414</v>
      </c>
      <c r="E878">
        <v>1600</v>
      </c>
    </row>
    <row r="879" spans="3:5" x14ac:dyDescent="0.4">
      <c r="C879" t="s">
        <v>851</v>
      </c>
      <c r="D879" t="s">
        <v>415</v>
      </c>
      <c r="E879">
        <v>1500</v>
      </c>
    </row>
    <row r="880" spans="3:5" x14ac:dyDescent="0.4">
      <c r="C880" t="s">
        <v>851</v>
      </c>
      <c r="D880" t="s">
        <v>416</v>
      </c>
      <c r="E880">
        <v>3900</v>
      </c>
    </row>
    <row r="881" spans="3:5" x14ac:dyDescent="0.4">
      <c r="C881" t="s">
        <v>851</v>
      </c>
      <c r="D881" t="s">
        <v>417</v>
      </c>
      <c r="E881">
        <v>800</v>
      </c>
    </row>
    <row r="882" spans="3:5" x14ac:dyDescent="0.4">
      <c r="C882" t="s">
        <v>851</v>
      </c>
      <c r="D882" t="s">
        <v>418</v>
      </c>
      <c r="E882">
        <v>800</v>
      </c>
    </row>
    <row r="883" spans="3:5" x14ac:dyDescent="0.4">
      <c r="C883" t="s">
        <v>851</v>
      </c>
      <c r="D883" t="s">
        <v>419</v>
      </c>
      <c r="E883">
        <v>5600</v>
      </c>
    </row>
    <row r="884" spans="3:5" x14ac:dyDescent="0.4">
      <c r="C884" t="s">
        <v>851</v>
      </c>
      <c r="D884" t="s">
        <v>420</v>
      </c>
      <c r="E884">
        <v>6200</v>
      </c>
    </row>
    <row r="885" spans="3:5" x14ac:dyDescent="0.4">
      <c r="C885" t="s">
        <v>851</v>
      </c>
      <c r="D885" t="s">
        <v>421</v>
      </c>
      <c r="E885">
        <v>1100</v>
      </c>
    </row>
    <row r="886" spans="3:5" x14ac:dyDescent="0.4">
      <c r="C886" t="s">
        <v>851</v>
      </c>
      <c r="D886" t="s">
        <v>422</v>
      </c>
      <c r="E886">
        <v>300</v>
      </c>
    </row>
    <row r="887" spans="3:5" x14ac:dyDescent="0.4">
      <c r="C887" t="s">
        <v>851</v>
      </c>
      <c r="D887" t="s">
        <v>423</v>
      </c>
      <c r="E887">
        <v>1500</v>
      </c>
    </row>
    <row r="888" spans="3:5" x14ac:dyDescent="0.4">
      <c r="C888" t="s">
        <v>851</v>
      </c>
      <c r="D888" t="s">
        <v>424</v>
      </c>
      <c r="E888">
        <v>2100</v>
      </c>
    </row>
    <row r="889" spans="3:5" x14ac:dyDescent="0.4">
      <c r="C889" t="s">
        <v>851</v>
      </c>
      <c r="D889" t="s">
        <v>425</v>
      </c>
      <c r="E889">
        <v>1200</v>
      </c>
    </row>
    <row r="890" spans="3:5" x14ac:dyDescent="0.4">
      <c r="C890" t="s">
        <v>851</v>
      </c>
      <c r="D890" t="s">
        <v>426</v>
      </c>
      <c r="E890">
        <v>1500</v>
      </c>
    </row>
    <row r="891" spans="3:5" x14ac:dyDescent="0.4">
      <c r="C891" t="s">
        <v>851</v>
      </c>
      <c r="D891" t="s">
        <v>427</v>
      </c>
      <c r="E891">
        <v>2400</v>
      </c>
    </row>
    <row r="892" spans="3:5" x14ac:dyDescent="0.4">
      <c r="C892" t="s">
        <v>851</v>
      </c>
      <c r="D892" t="s">
        <v>428</v>
      </c>
      <c r="E892">
        <v>8100</v>
      </c>
    </row>
    <row r="893" spans="3:5" x14ac:dyDescent="0.4">
      <c r="C893" t="s">
        <v>851</v>
      </c>
      <c r="D893" t="s">
        <v>429</v>
      </c>
      <c r="E893">
        <v>3500</v>
      </c>
    </row>
    <row r="894" spans="3:5" x14ac:dyDescent="0.4">
      <c r="C894" t="s">
        <v>851</v>
      </c>
      <c r="D894" t="s">
        <v>430</v>
      </c>
      <c r="E894">
        <v>900</v>
      </c>
    </row>
    <row r="895" spans="3:5" x14ac:dyDescent="0.4">
      <c r="C895" t="s">
        <v>851</v>
      </c>
      <c r="D895" t="s">
        <v>431</v>
      </c>
      <c r="E895">
        <v>3100</v>
      </c>
    </row>
    <row r="896" spans="3:5" x14ac:dyDescent="0.4">
      <c r="C896" t="s">
        <v>851</v>
      </c>
      <c r="D896" t="s">
        <v>432</v>
      </c>
      <c r="E896">
        <v>200</v>
      </c>
    </row>
    <row r="897" spans="3:5" x14ac:dyDescent="0.4">
      <c r="C897" t="s">
        <v>851</v>
      </c>
      <c r="D897" t="s">
        <v>433</v>
      </c>
      <c r="E897">
        <v>2200</v>
      </c>
    </row>
    <row r="898" spans="3:5" x14ac:dyDescent="0.4">
      <c r="C898" t="s">
        <v>851</v>
      </c>
      <c r="D898" t="s">
        <v>434</v>
      </c>
      <c r="E898">
        <v>400</v>
      </c>
    </row>
    <row r="899" spans="3:5" x14ac:dyDescent="0.4">
      <c r="C899" t="s">
        <v>851</v>
      </c>
      <c r="D899" t="s">
        <v>435</v>
      </c>
      <c r="E899">
        <v>2700</v>
      </c>
    </row>
    <row r="900" spans="3:5" x14ac:dyDescent="0.4">
      <c r="C900" t="s">
        <v>851</v>
      </c>
      <c r="D900" t="s">
        <v>436</v>
      </c>
      <c r="E900">
        <v>1200</v>
      </c>
    </row>
    <row r="901" spans="3:5" x14ac:dyDescent="0.4">
      <c r="C901" t="s">
        <v>851</v>
      </c>
      <c r="D901" t="s">
        <v>437</v>
      </c>
      <c r="E901">
        <v>1300</v>
      </c>
    </row>
    <row r="902" spans="3:5" x14ac:dyDescent="0.4">
      <c r="C902" t="s">
        <v>851</v>
      </c>
      <c r="D902" t="s">
        <v>438</v>
      </c>
      <c r="E902">
        <v>1900</v>
      </c>
    </row>
    <row r="903" spans="3:5" x14ac:dyDescent="0.4">
      <c r="C903" t="s">
        <v>851</v>
      </c>
      <c r="D903" t="s">
        <v>439</v>
      </c>
      <c r="E903">
        <v>3100</v>
      </c>
    </row>
    <row r="904" spans="3:5" x14ac:dyDescent="0.4">
      <c r="C904" t="s">
        <v>851</v>
      </c>
      <c r="D904" t="s">
        <v>440</v>
      </c>
      <c r="E904">
        <v>2500</v>
      </c>
    </row>
    <row r="905" spans="3:5" x14ac:dyDescent="0.4">
      <c r="C905" t="s">
        <v>851</v>
      </c>
      <c r="D905" t="s">
        <v>441</v>
      </c>
      <c r="E905">
        <v>1500</v>
      </c>
    </row>
    <row r="906" spans="3:5" x14ac:dyDescent="0.4">
      <c r="C906" t="s">
        <v>851</v>
      </c>
      <c r="D906" t="s">
        <v>442</v>
      </c>
      <c r="E906">
        <v>2100</v>
      </c>
    </row>
    <row r="907" spans="3:5" x14ac:dyDescent="0.4">
      <c r="C907" t="s">
        <v>851</v>
      </c>
      <c r="D907" t="s">
        <v>443</v>
      </c>
      <c r="E907">
        <v>2800</v>
      </c>
    </row>
    <row r="908" spans="3:5" x14ac:dyDescent="0.4">
      <c r="C908" t="s">
        <v>851</v>
      </c>
      <c r="D908" t="s">
        <v>444</v>
      </c>
      <c r="E908">
        <v>700</v>
      </c>
    </row>
    <row r="909" spans="3:5" x14ac:dyDescent="0.4">
      <c r="C909" t="s">
        <v>851</v>
      </c>
      <c r="D909" t="s">
        <v>445</v>
      </c>
      <c r="E909">
        <v>0</v>
      </c>
    </row>
    <row r="910" spans="3:5" x14ac:dyDescent="0.4">
      <c r="C910" t="s">
        <v>851</v>
      </c>
      <c r="D910" t="s">
        <v>446</v>
      </c>
      <c r="E910">
        <v>600</v>
      </c>
    </row>
    <row r="911" spans="3:5" x14ac:dyDescent="0.4">
      <c r="C911" t="s">
        <v>851</v>
      </c>
      <c r="D911" t="s">
        <v>447</v>
      </c>
      <c r="E911">
        <v>300</v>
      </c>
    </row>
    <row r="912" spans="3:5" x14ac:dyDescent="0.4">
      <c r="C912" t="s">
        <v>851</v>
      </c>
      <c r="D912" t="s">
        <v>448</v>
      </c>
      <c r="E912">
        <v>900</v>
      </c>
    </row>
    <row r="913" spans="3:5" x14ac:dyDescent="0.4">
      <c r="C913" t="s">
        <v>851</v>
      </c>
      <c r="D913" t="s">
        <v>449</v>
      </c>
      <c r="E913">
        <v>0</v>
      </c>
    </row>
    <row r="914" spans="3:5" x14ac:dyDescent="0.4">
      <c r="C914" t="s">
        <v>851</v>
      </c>
      <c r="D914" t="s">
        <v>450</v>
      </c>
      <c r="E914">
        <v>1600</v>
      </c>
    </row>
    <row r="915" spans="3:5" x14ac:dyDescent="0.4">
      <c r="C915" t="s">
        <v>851</v>
      </c>
      <c r="D915" t="s">
        <v>451</v>
      </c>
      <c r="E915">
        <v>1400</v>
      </c>
    </row>
    <row r="916" spans="3:5" x14ac:dyDescent="0.4">
      <c r="C916" t="s">
        <v>851</v>
      </c>
      <c r="D916" t="s">
        <v>452</v>
      </c>
      <c r="E916">
        <v>3400</v>
      </c>
    </row>
    <row r="917" spans="3:5" x14ac:dyDescent="0.4">
      <c r="C917" t="s">
        <v>851</v>
      </c>
      <c r="D917" t="s">
        <v>453</v>
      </c>
      <c r="E917">
        <v>600</v>
      </c>
    </row>
    <row r="918" spans="3:5" x14ac:dyDescent="0.4">
      <c r="C918" t="s">
        <v>851</v>
      </c>
      <c r="D918" t="s">
        <v>454</v>
      </c>
      <c r="E918">
        <v>13400</v>
      </c>
    </row>
    <row r="919" spans="3:5" x14ac:dyDescent="0.4">
      <c r="C919" t="s">
        <v>851</v>
      </c>
      <c r="D919" t="s">
        <v>455</v>
      </c>
      <c r="E919">
        <v>4700</v>
      </c>
    </row>
    <row r="920" spans="3:5" x14ac:dyDescent="0.4">
      <c r="C920" t="s">
        <v>851</v>
      </c>
      <c r="D920" t="s">
        <v>456</v>
      </c>
      <c r="E920">
        <v>6200</v>
      </c>
    </row>
    <row r="921" spans="3:5" x14ac:dyDescent="0.4">
      <c r="C921" t="s">
        <v>851</v>
      </c>
      <c r="D921" t="s">
        <v>457</v>
      </c>
      <c r="E921">
        <v>4200</v>
      </c>
    </row>
    <row r="922" spans="3:5" x14ac:dyDescent="0.4">
      <c r="C922" t="s">
        <v>851</v>
      </c>
      <c r="D922" t="s">
        <v>458</v>
      </c>
      <c r="E922">
        <v>1600</v>
      </c>
    </row>
    <row r="923" spans="3:5" x14ac:dyDescent="0.4">
      <c r="C923" t="s">
        <v>851</v>
      </c>
      <c r="D923" t="s">
        <v>459</v>
      </c>
      <c r="E923">
        <v>1700</v>
      </c>
    </row>
    <row r="924" spans="3:5" x14ac:dyDescent="0.4">
      <c r="C924" t="s">
        <v>851</v>
      </c>
      <c r="D924" t="s">
        <v>460</v>
      </c>
      <c r="E924">
        <v>1800</v>
      </c>
    </row>
    <row r="925" spans="3:5" x14ac:dyDescent="0.4">
      <c r="C925" t="s">
        <v>851</v>
      </c>
      <c r="D925" t="s">
        <v>461</v>
      </c>
      <c r="E925">
        <v>900</v>
      </c>
    </row>
    <row r="926" spans="3:5" x14ac:dyDescent="0.4">
      <c r="C926" t="s">
        <v>851</v>
      </c>
      <c r="D926" t="s">
        <v>462</v>
      </c>
      <c r="E926">
        <v>2100</v>
      </c>
    </row>
    <row r="927" spans="3:5" x14ac:dyDescent="0.4">
      <c r="C927" t="s">
        <v>851</v>
      </c>
      <c r="D927" t="s">
        <v>463</v>
      </c>
      <c r="E927">
        <v>1100</v>
      </c>
    </row>
    <row r="928" spans="3:5" x14ac:dyDescent="0.4">
      <c r="C928" t="s">
        <v>851</v>
      </c>
      <c r="D928" t="s">
        <v>464</v>
      </c>
      <c r="E928">
        <v>0</v>
      </c>
    </row>
    <row r="929" spans="3:5" x14ac:dyDescent="0.4">
      <c r="C929" t="s">
        <v>851</v>
      </c>
      <c r="D929" t="s">
        <v>465</v>
      </c>
      <c r="E929">
        <v>3000</v>
      </c>
    </row>
    <row r="930" spans="3:5" x14ac:dyDescent="0.4">
      <c r="C930" t="s">
        <v>851</v>
      </c>
      <c r="D930" t="s">
        <v>466</v>
      </c>
      <c r="E930">
        <v>400</v>
      </c>
    </row>
    <row r="931" spans="3:5" x14ac:dyDescent="0.4">
      <c r="C931" t="s">
        <v>851</v>
      </c>
      <c r="D931" t="s">
        <v>467</v>
      </c>
      <c r="E931">
        <v>33300</v>
      </c>
    </row>
    <row r="932" spans="3:5" x14ac:dyDescent="0.4">
      <c r="C932" t="s">
        <v>851</v>
      </c>
      <c r="D932" t="s">
        <v>468</v>
      </c>
      <c r="E932">
        <v>1900</v>
      </c>
    </row>
    <row r="933" spans="3:5" x14ac:dyDescent="0.4">
      <c r="C933" t="s">
        <v>851</v>
      </c>
      <c r="D933" t="s">
        <v>469</v>
      </c>
      <c r="E933">
        <v>1300</v>
      </c>
    </row>
    <row r="934" spans="3:5" x14ac:dyDescent="0.4">
      <c r="C934" t="s">
        <v>851</v>
      </c>
      <c r="D934" t="s">
        <v>470</v>
      </c>
      <c r="E934">
        <v>500</v>
      </c>
    </row>
    <row r="935" spans="3:5" x14ac:dyDescent="0.4">
      <c r="C935" t="s">
        <v>851</v>
      </c>
      <c r="D935" t="s">
        <v>471</v>
      </c>
      <c r="E935">
        <v>1200</v>
      </c>
    </row>
    <row r="936" spans="3:5" x14ac:dyDescent="0.4">
      <c r="C936" t="s">
        <v>851</v>
      </c>
      <c r="D936" t="s">
        <v>472</v>
      </c>
      <c r="E936">
        <v>2800</v>
      </c>
    </row>
    <row r="937" spans="3:5" x14ac:dyDescent="0.4">
      <c r="C937" t="s">
        <v>851</v>
      </c>
      <c r="D937" t="s">
        <v>473</v>
      </c>
      <c r="E937">
        <v>1300</v>
      </c>
    </row>
    <row r="938" spans="3:5" x14ac:dyDescent="0.4">
      <c r="C938" t="s">
        <v>851</v>
      </c>
      <c r="D938" t="s">
        <v>474</v>
      </c>
      <c r="E938">
        <v>10400</v>
      </c>
    </row>
    <row r="939" spans="3:5" x14ac:dyDescent="0.4">
      <c r="C939" t="s">
        <v>851</v>
      </c>
      <c r="D939" t="s">
        <v>475</v>
      </c>
      <c r="E939">
        <v>3300</v>
      </c>
    </row>
    <row r="940" spans="3:5" x14ac:dyDescent="0.4">
      <c r="C940" t="s">
        <v>851</v>
      </c>
      <c r="D940" t="s">
        <v>476</v>
      </c>
      <c r="E940">
        <v>1400</v>
      </c>
    </row>
    <row r="941" spans="3:5" x14ac:dyDescent="0.4">
      <c r="C941" t="s">
        <v>851</v>
      </c>
      <c r="D941" t="s">
        <v>477</v>
      </c>
      <c r="E941">
        <v>1500</v>
      </c>
    </row>
    <row r="942" spans="3:5" x14ac:dyDescent="0.4">
      <c r="C942" t="s">
        <v>851</v>
      </c>
      <c r="D942" t="s">
        <v>478</v>
      </c>
      <c r="E942">
        <v>1100</v>
      </c>
    </row>
    <row r="943" spans="3:5" x14ac:dyDescent="0.4">
      <c r="C943" t="s">
        <v>851</v>
      </c>
      <c r="D943" t="s">
        <v>479</v>
      </c>
      <c r="E943">
        <v>300</v>
      </c>
    </row>
    <row r="944" spans="3:5" x14ac:dyDescent="0.4">
      <c r="C944" t="s">
        <v>851</v>
      </c>
      <c r="D944" t="s">
        <v>480</v>
      </c>
      <c r="E944">
        <v>400</v>
      </c>
    </row>
    <row r="945" spans="3:5" x14ac:dyDescent="0.4">
      <c r="C945" t="s">
        <v>851</v>
      </c>
      <c r="D945" t="s">
        <v>481</v>
      </c>
      <c r="E945">
        <v>600</v>
      </c>
    </row>
    <row r="946" spans="3:5" x14ac:dyDescent="0.4">
      <c r="C946" t="s">
        <v>851</v>
      </c>
      <c r="D946" t="s">
        <v>482</v>
      </c>
      <c r="E946">
        <v>300</v>
      </c>
    </row>
    <row r="947" spans="3:5" x14ac:dyDescent="0.4">
      <c r="C947" t="s">
        <v>851</v>
      </c>
      <c r="D947" t="s">
        <v>483</v>
      </c>
      <c r="E947">
        <v>2800</v>
      </c>
    </row>
    <row r="948" spans="3:5" x14ac:dyDescent="0.4">
      <c r="C948" t="s">
        <v>851</v>
      </c>
      <c r="D948" t="s">
        <v>484</v>
      </c>
      <c r="E948">
        <v>5000</v>
      </c>
    </row>
    <row r="949" spans="3:5" x14ac:dyDescent="0.4">
      <c r="C949" t="s">
        <v>851</v>
      </c>
      <c r="D949" t="s">
        <v>485</v>
      </c>
      <c r="E949">
        <v>400</v>
      </c>
    </row>
    <row r="950" spans="3:5" x14ac:dyDescent="0.4">
      <c r="C950" t="s">
        <v>851</v>
      </c>
      <c r="D950" t="s">
        <v>486</v>
      </c>
      <c r="E950">
        <v>1700</v>
      </c>
    </row>
    <row r="951" spans="3:5" x14ac:dyDescent="0.4">
      <c r="C951" t="s">
        <v>851</v>
      </c>
      <c r="D951" t="s">
        <v>487</v>
      </c>
      <c r="E951">
        <v>3300</v>
      </c>
    </row>
    <row r="952" spans="3:5" x14ac:dyDescent="0.4">
      <c r="C952" t="s">
        <v>851</v>
      </c>
      <c r="D952" t="s">
        <v>488</v>
      </c>
      <c r="E952">
        <v>500</v>
      </c>
    </row>
    <row r="953" spans="3:5" x14ac:dyDescent="0.4">
      <c r="C953" t="s">
        <v>851</v>
      </c>
      <c r="D953" t="s">
        <v>489</v>
      </c>
      <c r="E953">
        <v>3800</v>
      </c>
    </row>
    <row r="954" spans="3:5" x14ac:dyDescent="0.4">
      <c r="C954" t="s">
        <v>851</v>
      </c>
      <c r="D954" t="s">
        <v>490</v>
      </c>
      <c r="E954">
        <v>2200</v>
      </c>
    </row>
    <row r="955" spans="3:5" x14ac:dyDescent="0.4">
      <c r="C955" t="s">
        <v>851</v>
      </c>
      <c r="D955" t="s">
        <v>491</v>
      </c>
      <c r="E955">
        <v>3700</v>
      </c>
    </row>
    <row r="956" spans="3:5" x14ac:dyDescent="0.4">
      <c r="C956" t="s">
        <v>851</v>
      </c>
      <c r="D956" t="s">
        <v>492</v>
      </c>
      <c r="E956">
        <v>13200</v>
      </c>
    </row>
    <row r="957" spans="3:5" x14ac:dyDescent="0.4">
      <c r="C957" t="s">
        <v>851</v>
      </c>
      <c r="D957" t="s">
        <v>493</v>
      </c>
      <c r="E957">
        <v>3300</v>
      </c>
    </row>
    <row r="958" spans="3:5" x14ac:dyDescent="0.4">
      <c r="C958" t="s">
        <v>851</v>
      </c>
      <c r="D958" t="s">
        <v>494</v>
      </c>
      <c r="E958">
        <v>2800</v>
      </c>
    </row>
    <row r="959" spans="3:5" x14ac:dyDescent="0.4">
      <c r="C959" t="s">
        <v>851</v>
      </c>
      <c r="D959" t="s">
        <v>495</v>
      </c>
      <c r="E959">
        <v>2000</v>
      </c>
    </row>
    <row r="960" spans="3:5" x14ac:dyDescent="0.4">
      <c r="C960" t="s">
        <v>851</v>
      </c>
      <c r="D960" t="s">
        <v>496</v>
      </c>
      <c r="E960">
        <v>2600</v>
      </c>
    </row>
    <row r="961" spans="3:5" x14ac:dyDescent="0.4">
      <c r="C961" t="s">
        <v>851</v>
      </c>
      <c r="D961" t="s">
        <v>497</v>
      </c>
      <c r="E961">
        <v>200</v>
      </c>
    </row>
    <row r="962" spans="3:5" x14ac:dyDescent="0.4">
      <c r="C962" t="s">
        <v>851</v>
      </c>
      <c r="D962" t="s">
        <v>498</v>
      </c>
      <c r="E962">
        <v>1800</v>
      </c>
    </row>
    <row r="963" spans="3:5" x14ac:dyDescent="0.4">
      <c r="C963" t="s">
        <v>851</v>
      </c>
      <c r="D963" t="s">
        <v>499</v>
      </c>
      <c r="E963">
        <v>2300</v>
      </c>
    </row>
    <row r="964" spans="3:5" x14ac:dyDescent="0.4">
      <c r="C964" t="s">
        <v>851</v>
      </c>
      <c r="D964" t="s">
        <v>500</v>
      </c>
      <c r="E964">
        <v>100</v>
      </c>
    </row>
    <row r="965" spans="3:5" x14ac:dyDescent="0.4">
      <c r="C965" t="s">
        <v>851</v>
      </c>
      <c r="D965" t="s">
        <v>501</v>
      </c>
      <c r="E965">
        <v>400</v>
      </c>
    </row>
    <row r="966" spans="3:5" x14ac:dyDescent="0.4">
      <c r="C966" t="s">
        <v>851</v>
      </c>
      <c r="D966" t="s">
        <v>502</v>
      </c>
      <c r="E966">
        <v>500</v>
      </c>
    </row>
    <row r="967" spans="3:5" x14ac:dyDescent="0.4">
      <c r="C967" t="s">
        <v>851</v>
      </c>
      <c r="D967" t="s">
        <v>503</v>
      </c>
      <c r="E967">
        <v>500</v>
      </c>
    </row>
    <row r="968" spans="3:5" x14ac:dyDescent="0.4">
      <c r="C968" t="s">
        <v>851</v>
      </c>
      <c r="D968" t="s">
        <v>504</v>
      </c>
      <c r="E968">
        <v>1100</v>
      </c>
    </row>
    <row r="969" spans="3:5" x14ac:dyDescent="0.4">
      <c r="C969" t="s">
        <v>851</v>
      </c>
      <c r="D969" t="s">
        <v>505</v>
      </c>
      <c r="E969">
        <v>2700</v>
      </c>
    </row>
    <row r="970" spans="3:5" x14ac:dyDescent="0.4">
      <c r="C970" t="s">
        <v>851</v>
      </c>
      <c r="D970" t="s">
        <v>688</v>
      </c>
      <c r="E970">
        <v>2400</v>
      </c>
    </row>
    <row r="971" spans="3:5" x14ac:dyDescent="0.4">
      <c r="C971" t="s">
        <v>851</v>
      </c>
      <c r="D971" t="s">
        <v>689</v>
      </c>
      <c r="E971">
        <v>900</v>
      </c>
    </row>
    <row r="972" spans="3:5" x14ac:dyDescent="0.4">
      <c r="C972" t="s">
        <v>851</v>
      </c>
      <c r="D972" t="s">
        <v>690</v>
      </c>
      <c r="E972">
        <v>400</v>
      </c>
    </row>
    <row r="973" spans="3:5" x14ac:dyDescent="0.4">
      <c r="C973" t="s">
        <v>851</v>
      </c>
      <c r="D973" t="s">
        <v>691</v>
      </c>
      <c r="E973">
        <v>5100</v>
      </c>
    </row>
    <row r="974" spans="3:5" x14ac:dyDescent="0.4">
      <c r="C974" t="s">
        <v>851</v>
      </c>
      <c r="D974" t="s">
        <v>692</v>
      </c>
      <c r="E974">
        <v>2100</v>
      </c>
    </row>
    <row r="975" spans="3:5" x14ac:dyDescent="0.4">
      <c r="C975" t="s">
        <v>851</v>
      </c>
      <c r="D975" t="s">
        <v>693</v>
      </c>
      <c r="E975">
        <v>600</v>
      </c>
    </row>
    <row r="976" spans="3:5" x14ac:dyDescent="0.4">
      <c r="C976" t="s">
        <v>851</v>
      </c>
      <c r="D976" t="s">
        <v>694</v>
      </c>
      <c r="E976">
        <v>2800</v>
      </c>
    </row>
    <row r="977" spans="3:5" x14ac:dyDescent="0.4">
      <c r="C977" t="s">
        <v>851</v>
      </c>
      <c r="D977" t="s">
        <v>695</v>
      </c>
      <c r="E977">
        <v>1900</v>
      </c>
    </row>
    <row r="978" spans="3:5" x14ac:dyDescent="0.4">
      <c r="C978" t="s">
        <v>851</v>
      </c>
      <c r="D978" t="s">
        <v>696</v>
      </c>
      <c r="E978">
        <v>300</v>
      </c>
    </row>
    <row r="979" spans="3:5" x14ac:dyDescent="0.4">
      <c r="C979" t="s">
        <v>851</v>
      </c>
      <c r="D979" t="s">
        <v>697</v>
      </c>
      <c r="E979">
        <v>2900</v>
      </c>
    </row>
    <row r="980" spans="3:5" x14ac:dyDescent="0.4">
      <c r="C980" t="s">
        <v>851</v>
      </c>
      <c r="D980" t="s">
        <v>698</v>
      </c>
      <c r="E980">
        <v>1400</v>
      </c>
    </row>
    <row r="981" spans="3:5" x14ac:dyDescent="0.4">
      <c r="C981" t="s">
        <v>851</v>
      </c>
      <c r="D981" t="s">
        <v>699</v>
      </c>
      <c r="E981">
        <v>2800</v>
      </c>
    </row>
    <row r="982" spans="3:5" x14ac:dyDescent="0.4">
      <c r="C982" t="s">
        <v>851</v>
      </c>
      <c r="D982" t="s">
        <v>700</v>
      </c>
      <c r="E982">
        <v>4000</v>
      </c>
    </row>
    <row r="983" spans="3:5" x14ac:dyDescent="0.4">
      <c r="C983" t="s">
        <v>851</v>
      </c>
      <c r="D983" t="s">
        <v>701</v>
      </c>
      <c r="E983">
        <v>800</v>
      </c>
    </row>
    <row r="984" spans="3:5" x14ac:dyDescent="0.4">
      <c r="C984" t="s">
        <v>851</v>
      </c>
      <c r="D984" t="s">
        <v>702</v>
      </c>
      <c r="E984">
        <v>1900</v>
      </c>
    </row>
    <row r="985" spans="3:5" x14ac:dyDescent="0.4">
      <c r="C985" t="s">
        <v>851</v>
      </c>
      <c r="D985" t="s">
        <v>703</v>
      </c>
      <c r="E985">
        <v>1800</v>
      </c>
    </row>
    <row r="986" spans="3:5" x14ac:dyDescent="0.4">
      <c r="C986" t="s">
        <v>851</v>
      </c>
      <c r="D986" t="s">
        <v>704</v>
      </c>
      <c r="E986">
        <v>600</v>
      </c>
    </row>
    <row r="987" spans="3:5" x14ac:dyDescent="0.4">
      <c r="C987" t="s">
        <v>851</v>
      </c>
      <c r="D987" t="s">
        <v>705</v>
      </c>
      <c r="E987">
        <v>1700</v>
      </c>
    </row>
    <row r="988" spans="3:5" x14ac:dyDescent="0.4">
      <c r="C988" t="s">
        <v>851</v>
      </c>
      <c r="D988" t="s">
        <v>706</v>
      </c>
      <c r="E988">
        <v>1600</v>
      </c>
    </row>
    <row r="989" spans="3:5" x14ac:dyDescent="0.4">
      <c r="C989" t="s">
        <v>851</v>
      </c>
      <c r="D989" t="s">
        <v>707</v>
      </c>
      <c r="E989">
        <v>1800</v>
      </c>
    </row>
    <row r="990" spans="3:5" x14ac:dyDescent="0.4">
      <c r="C990" t="s">
        <v>851</v>
      </c>
      <c r="D990" t="s">
        <v>708</v>
      </c>
      <c r="E990">
        <v>1400</v>
      </c>
    </row>
    <row r="991" spans="3:5" x14ac:dyDescent="0.4">
      <c r="C991" t="s">
        <v>851</v>
      </c>
      <c r="D991" t="s">
        <v>709</v>
      </c>
      <c r="E991">
        <v>200</v>
      </c>
    </row>
    <row r="992" spans="3:5" x14ac:dyDescent="0.4">
      <c r="C992" t="s">
        <v>851</v>
      </c>
      <c r="D992" t="s">
        <v>710</v>
      </c>
      <c r="E992">
        <v>1600</v>
      </c>
    </row>
    <row r="993" spans="3:5" x14ac:dyDescent="0.4">
      <c r="C993" t="s">
        <v>851</v>
      </c>
      <c r="D993" t="s">
        <v>711</v>
      </c>
      <c r="E993">
        <v>1800</v>
      </c>
    </row>
    <row r="994" spans="3:5" x14ac:dyDescent="0.4">
      <c r="C994" t="s">
        <v>851</v>
      </c>
      <c r="D994" t="s">
        <v>712</v>
      </c>
      <c r="E994">
        <v>0</v>
      </c>
    </row>
    <row r="995" spans="3:5" x14ac:dyDescent="0.4">
      <c r="C995" t="s">
        <v>851</v>
      </c>
      <c r="D995" t="s">
        <v>713</v>
      </c>
      <c r="E995">
        <v>0</v>
      </c>
    </row>
    <row r="996" spans="3:5" x14ac:dyDescent="0.4">
      <c r="C996" t="s">
        <v>851</v>
      </c>
      <c r="D996" t="s">
        <v>714</v>
      </c>
      <c r="E996">
        <v>0</v>
      </c>
    </row>
    <row r="997" spans="3:5" x14ac:dyDescent="0.4">
      <c r="C997" t="s">
        <v>851</v>
      </c>
      <c r="D997" t="s">
        <v>715</v>
      </c>
      <c r="E997">
        <v>0</v>
      </c>
    </row>
    <row r="998" spans="3:5" x14ac:dyDescent="0.4">
      <c r="C998" t="s">
        <v>851</v>
      </c>
      <c r="D998" t="s">
        <v>716</v>
      </c>
      <c r="E998">
        <v>0</v>
      </c>
    </row>
    <row r="999" spans="3:5" x14ac:dyDescent="0.4">
      <c r="C999" t="s">
        <v>851</v>
      </c>
      <c r="D999" t="s">
        <v>717</v>
      </c>
      <c r="E999">
        <v>14500</v>
      </c>
    </row>
    <row r="1000" spans="3:5" x14ac:dyDescent="0.4">
      <c r="C1000" t="s">
        <v>852</v>
      </c>
      <c r="D1000" t="s">
        <v>506</v>
      </c>
      <c r="E1000">
        <v>32300</v>
      </c>
    </row>
    <row r="1001" spans="3:5" x14ac:dyDescent="0.4">
      <c r="C1001" t="s">
        <v>852</v>
      </c>
      <c r="D1001" t="s">
        <v>507</v>
      </c>
      <c r="E1001">
        <v>2100</v>
      </c>
    </row>
    <row r="1002" spans="3:5" x14ac:dyDescent="0.4">
      <c r="C1002" t="s">
        <v>852</v>
      </c>
      <c r="D1002" t="s">
        <v>508</v>
      </c>
      <c r="E1002">
        <v>7100</v>
      </c>
    </row>
    <row r="1003" spans="3:5" x14ac:dyDescent="0.4">
      <c r="C1003" t="s">
        <v>852</v>
      </c>
      <c r="D1003" t="s">
        <v>509</v>
      </c>
      <c r="E1003">
        <v>2600</v>
      </c>
    </row>
    <row r="1004" spans="3:5" x14ac:dyDescent="0.4">
      <c r="C1004" t="s">
        <v>852</v>
      </c>
      <c r="D1004" t="s">
        <v>510</v>
      </c>
      <c r="E1004">
        <v>3400</v>
      </c>
    </row>
    <row r="1005" spans="3:5" x14ac:dyDescent="0.4">
      <c r="C1005" t="s">
        <v>852</v>
      </c>
      <c r="D1005" t="s">
        <v>511</v>
      </c>
      <c r="E1005">
        <v>16300</v>
      </c>
    </row>
    <row r="1006" spans="3:5" x14ac:dyDescent="0.4">
      <c r="C1006" t="s">
        <v>852</v>
      </c>
      <c r="D1006" t="s">
        <v>512</v>
      </c>
      <c r="E1006">
        <v>3800</v>
      </c>
    </row>
    <row r="1007" spans="3:5" x14ac:dyDescent="0.4">
      <c r="C1007" t="s">
        <v>852</v>
      </c>
      <c r="D1007" t="s">
        <v>513</v>
      </c>
      <c r="E1007">
        <v>2600</v>
      </c>
    </row>
    <row r="1008" spans="3:5" x14ac:dyDescent="0.4">
      <c r="C1008" t="s">
        <v>852</v>
      </c>
      <c r="D1008" t="s">
        <v>514</v>
      </c>
      <c r="E1008">
        <v>5700</v>
      </c>
    </row>
    <row r="1009" spans="3:5" x14ac:dyDescent="0.4">
      <c r="C1009" t="s">
        <v>852</v>
      </c>
      <c r="D1009" t="s">
        <v>515</v>
      </c>
      <c r="E1009">
        <v>3100</v>
      </c>
    </row>
    <row r="1010" spans="3:5" x14ac:dyDescent="0.4">
      <c r="C1010" t="s">
        <v>852</v>
      </c>
      <c r="D1010" t="s">
        <v>516</v>
      </c>
      <c r="E1010">
        <v>3300</v>
      </c>
    </row>
    <row r="1011" spans="3:5" x14ac:dyDescent="0.4">
      <c r="C1011" t="s">
        <v>852</v>
      </c>
      <c r="D1011" t="s">
        <v>517</v>
      </c>
      <c r="E1011">
        <v>700</v>
      </c>
    </row>
    <row r="1012" spans="3:5" x14ac:dyDescent="0.4">
      <c r="C1012" t="s">
        <v>852</v>
      </c>
      <c r="D1012" t="s">
        <v>518</v>
      </c>
      <c r="E1012">
        <v>3900</v>
      </c>
    </row>
    <row r="1013" spans="3:5" x14ac:dyDescent="0.4">
      <c r="C1013" t="s">
        <v>852</v>
      </c>
      <c r="D1013" t="s">
        <v>519</v>
      </c>
      <c r="E1013">
        <v>500</v>
      </c>
    </row>
    <row r="1014" spans="3:5" x14ac:dyDescent="0.4">
      <c r="C1014" t="s">
        <v>852</v>
      </c>
      <c r="D1014" t="s">
        <v>520</v>
      </c>
      <c r="E1014">
        <v>2600</v>
      </c>
    </row>
    <row r="1015" spans="3:5" x14ac:dyDescent="0.4">
      <c r="C1015" t="s">
        <v>852</v>
      </c>
      <c r="D1015" t="s">
        <v>521</v>
      </c>
      <c r="E1015">
        <v>2100</v>
      </c>
    </row>
    <row r="1016" spans="3:5" x14ac:dyDescent="0.4">
      <c r="C1016" t="s">
        <v>852</v>
      </c>
      <c r="D1016" t="s">
        <v>522</v>
      </c>
      <c r="E1016">
        <v>1200</v>
      </c>
    </row>
    <row r="1017" spans="3:5" x14ac:dyDescent="0.4">
      <c r="C1017" t="s">
        <v>852</v>
      </c>
      <c r="D1017" t="s">
        <v>523</v>
      </c>
      <c r="E1017">
        <v>500</v>
      </c>
    </row>
    <row r="1018" spans="3:5" x14ac:dyDescent="0.4">
      <c r="C1018" t="s">
        <v>852</v>
      </c>
      <c r="D1018" t="s">
        <v>524</v>
      </c>
      <c r="E1018">
        <v>7600</v>
      </c>
    </row>
    <row r="1019" spans="3:5" x14ac:dyDescent="0.4">
      <c r="C1019" t="s">
        <v>852</v>
      </c>
      <c r="D1019" t="s">
        <v>525</v>
      </c>
      <c r="E1019">
        <v>15400</v>
      </c>
    </row>
    <row r="1020" spans="3:5" x14ac:dyDescent="0.4">
      <c r="C1020" t="s">
        <v>852</v>
      </c>
      <c r="D1020" t="s">
        <v>526</v>
      </c>
      <c r="E1020">
        <v>2700</v>
      </c>
    </row>
    <row r="1021" spans="3:5" x14ac:dyDescent="0.4">
      <c r="C1021" t="s">
        <v>852</v>
      </c>
      <c r="D1021" t="s">
        <v>527</v>
      </c>
      <c r="E1021">
        <v>1600</v>
      </c>
    </row>
    <row r="1022" spans="3:5" x14ac:dyDescent="0.4">
      <c r="C1022" t="s">
        <v>852</v>
      </c>
      <c r="D1022" t="s">
        <v>528</v>
      </c>
      <c r="E1022">
        <v>1100</v>
      </c>
    </row>
    <row r="1023" spans="3:5" x14ac:dyDescent="0.4">
      <c r="C1023" t="s">
        <v>852</v>
      </c>
      <c r="D1023" t="s">
        <v>529</v>
      </c>
      <c r="E1023">
        <v>2300</v>
      </c>
    </row>
    <row r="1024" spans="3:5" x14ac:dyDescent="0.4">
      <c r="C1024" t="s">
        <v>852</v>
      </c>
      <c r="D1024" t="s">
        <v>530</v>
      </c>
      <c r="E1024">
        <v>300</v>
      </c>
    </row>
    <row r="1025" spans="3:5" x14ac:dyDescent="0.4">
      <c r="C1025" t="s">
        <v>852</v>
      </c>
      <c r="D1025" t="s">
        <v>531</v>
      </c>
      <c r="E1025">
        <v>1000</v>
      </c>
    </row>
    <row r="1026" spans="3:5" x14ac:dyDescent="0.4">
      <c r="C1026" t="s">
        <v>852</v>
      </c>
      <c r="D1026" t="s">
        <v>532</v>
      </c>
      <c r="E1026">
        <v>4400</v>
      </c>
    </row>
    <row r="1027" spans="3:5" x14ac:dyDescent="0.4">
      <c r="C1027" t="s">
        <v>852</v>
      </c>
      <c r="D1027" t="s">
        <v>533</v>
      </c>
      <c r="E1027">
        <v>1100</v>
      </c>
    </row>
    <row r="1028" spans="3:5" x14ac:dyDescent="0.4">
      <c r="C1028" t="s">
        <v>852</v>
      </c>
      <c r="D1028" t="s">
        <v>534</v>
      </c>
      <c r="E1028">
        <v>600</v>
      </c>
    </row>
    <row r="1029" spans="3:5" x14ac:dyDescent="0.4">
      <c r="C1029" t="s">
        <v>852</v>
      </c>
      <c r="D1029" t="s">
        <v>535</v>
      </c>
      <c r="E1029">
        <v>2800</v>
      </c>
    </row>
    <row r="1030" spans="3:5" x14ac:dyDescent="0.4">
      <c r="C1030" t="s">
        <v>852</v>
      </c>
      <c r="D1030" t="s">
        <v>536</v>
      </c>
      <c r="E1030">
        <v>2200</v>
      </c>
    </row>
    <row r="1031" spans="3:5" x14ac:dyDescent="0.4">
      <c r="C1031" t="s">
        <v>852</v>
      </c>
      <c r="D1031" t="s">
        <v>537</v>
      </c>
      <c r="E1031">
        <v>300</v>
      </c>
    </row>
    <row r="1032" spans="3:5" x14ac:dyDescent="0.4">
      <c r="C1032" t="s">
        <v>852</v>
      </c>
      <c r="D1032" t="s">
        <v>538</v>
      </c>
      <c r="E1032">
        <v>1000</v>
      </c>
    </row>
    <row r="1033" spans="3:5" x14ac:dyDescent="0.4">
      <c r="C1033" t="s">
        <v>852</v>
      </c>
      <c r="D1033" t="s">
        <v>539</v>
      </c>
      <c r="E1033">
        <v>2400</v>
      </c>
    </row>
    <row r="1034" spans="3:5" x14ac:dyDescent="0.4">
      <c r="C1034" t="s">
        <v>852</v>
      </c>
      <c r="D1034" t="s">
        <v>540</v>
      </c>
      <c r="E1034">
        <v>1300</v>
      </c>
    </row>
    <row r="1035" spans="3:5" x14ac:dyDescent="0.4">
      <c r="C1035" t="s">
        <v>852</v>
      </c>
      <c r="D1035" t="s">
        <v>541</v>
      </c>
      <c r="E1035">
        <v>800</v>
      </c>
    </row>
    <row r="1036" spans="3:5" x14ac:dyDescent="0.4">
      <c r="C1036" t="s">
        <v>852</v>
      </c>
      <c r="D1036" t="s">
        <v>542</v>
      </c>
      <c r="E1036">
        <v>1300</v>
      </c>
    </row>
    <row r="1037" spans="3:5" x14ac:dyDescent="0.4">
      <c r="C1037" t="s">
        <v>852</v>
      </c>
      <c r="D1037" t="s">
        <v>543</v>
      </c>
      <c r="E1037">
        <v>1600</v>
      </c>
    </row>
    <row r="1038" spans="3:5" x14ac:dyDescent="0.4">
      <c r="C1038" t="s">
        <v>852</v>
      </c>
      <c r="D1038" t="s">
        <v>544</v>
      </c>
      <c r="E1038">
        <v>4300</v>
      </c>
    </row>
    <row r="1039" spans="3:5" x14ac:dyDescent="0.4">
      <c r="C1039" t="s">
        <v>852</v>
      </c>
      <c r="D1039" t="s">
        <v>545</v>
      </c>
      <c r="E1039">
        <v>0</v>
      </c>
    </row>
    <row r="1040" spans="3:5" x14ac:dyDescent="0.4">
      <c r="C1040" t="s">
        <v>852</v>
      </c>
      <c r="D1040" t="s">
        <v>546</v>
      </c>
      <c r="E1040">
        <v>4500</v>
      </c>
    </row>
    <row r="1041" spans="3:5" x14ac:dyDescent="0.4">
      <c r="C1041" t="s">
        <v>852</v>
      </c>
      <c r="D1041" t="s">
        <v>547</v>
      </c>
      <c r="E1041">
        <v>1700</v>
      </c>
    </row>
    <row r="1042" spans="3:5" x14ac:dyDescent="0.4">
      <c r="C1042" t="s">
        <v>852</v>
      </c>
      <c r="D1042" t="s">
        <v>548</v>
      </c>
      <c r="E1042">
        <v>1600</v>
      </c>
    </row>
    <row r="1043" spans="3:5" x14ac:dyDescent="0.4">
      <c r="C1043" t="s">
        <v>852</v>
      </c>
      <c r="D1043" t="s">
        <v>549</v>
      </c>
      <c r="E1043">
        <v>900</v>
      </c>
    </row>
    <row r="1044" spans="3:5" x14ac:dyDescent="0.4">
      <c r="C1044" t="s">
        <v>852</v>
      </c>
      <c r="D1044" t="s">
        <v>550</v>
      </c>
      <c r="E1044">
        <v>3000</v>
      </c>
    </row>
    <row r="1045" spans="3:5" x14ac:dyDescent="0.4">
      <c r="C1045" t="s">
        <v>852</v>
      </c>
      <c r="D1045" t="s">
        <v>551</v>
      </c>
      <c r="E1045">
        <v>700</v>
      </c>
    </row>
    <row r="1046" spans="3:5" x14ac:dyDescent="0.4">
      <c r="C1046" t="s">
        <v>852</v>
      </c>
      <c r="D1046" t="s">
        <v>552</v>
      </c>
      <c r="E1046">
        <v>3400</v>
      </c>
    </row>
    <row r="1047" spans="3:5" x14ac:dyDescent="0.4">
      <c r="C1047" t="s">
        <v>852</v>
      </c>
      <c r="D1047" t="s">
        <v>553</v>
      </c>
      <c r="E1047">
        <v>2400</v>
      </c>
    </row>
    <row r="1048" spans="3:5" x14ac:dyDescent="0.4">
      <c r="C1048" t="s">
        <v>852</v>
      </c>
      <c r="D1048" t="s">
        <v>554</v>
      </c>
      <c r="E1048">
        <v>4300</v>
      </c>
    </row>
    <row r="1049" spans="3:5" x14ac:dyDescent="0.4">
      <c r="C1049" t="s">
        <v>852</v>
      </c>
      <c r="D1049" t="s">
        <v>555</v>
      </c>
      <c r="E1049">
        <v>200</v>
      </c>
    </row>
    <row r="1050" spans="3:5" x14ac:dyDescent="0.4">
      <c r="C1050" t="s">
        <v>852</v>
      </c>
      <c r="D1050" t="s">
        <v>556</v>
      </c>
      <c r="E1050">
        <v>800</v>
      </c>
    </row>
    <row r="1051" spans="3:5" x14ac:dyDescent="0.4">
      <c r="C1051" t="s">
        <v>852</v>
      </c>
      <c r="D1051" t="s">
        <v>557</v>
      </c>
      <c r="E1051">
        <v>2500</v>
      </c>
    </row>
    <row r="1052" spans="3:5" x14ac:dyDescent="0.4">
      <c r="C1052" t="s">
        <v>852</v>
      </c>
      <c r="D1052" t="s">
        <v>558</v>
      </c>
      <c r="E1052">
        <v>200</v>
      </c>
    </row>
    <row r="1053" spans="3:5" x14ac:dyDescent="0.4">
      <c r="C1053" t="s">
        <v>852</v>
      </c>
      <c r="D1053" t="s">
        <v>559</v>
      </c>
      <c r="E1053">
        <v>2100</v>
      </c>
    </row>
    <row r="1054" spans="3:5" x14ac:dyDescent="0.4">
      <c r="C1054" t="s">
        <v>852</v>
      </c>
      <c r="D1054" t="s">
        <v>560</v>
      </c>
      <c r="E1054">
        <v>900</v>
      </c>
    </row>
    <row r="1055" spans="3:5" x14ac:dyDescent="0.4">
      <c r="C1055" t="s">
        <v>852</v>
      </c>
      <c r="D1055" t="s">
        <v>561</v>
      </c>
      <c r="E1055">
        <v>3600</v>
      </c>
    </row>
    <row r="1056" spans="3:5" x14ac:dyDescent="0.4">
      <c r="C1056" t="s">
        <v>852</v>
      </c>
      <c r="D1056" t="s">
        <v>562</v>
      </c>
      <c r="E1056">
        <v>7400</v>
      </c>
    </row>
    <row r="1057" spans="3:5" x14ac:dyDescent="0.4">
      <c r="C1057" t="s">
        <v>852</v>
      </c>
      <c r="D1057" t="s">
        <v>563</v>
      </c>
      <c r="E1057">
        <v>9500</v>
      </c>
    </row>
    <row r="1058" spans="3:5" x14ac:dyDescent="0.4">
      <c r="C1058" t="s">
        <v>852</v>
      </c>
      <c r="D1058" t="s">
        <v>564</v>
      </c>
      <c r="E1058">
        <v>12100</v>
      </c>
    </row>
    <row r="1059" spans="3:5" x14ac:dyDescent="0.4">
      <c r="C1059" t="s">
        <v>852</v>
      </c>
      <c r="D1059" t="s">
        <v>565</v>
      </c>
      <c r="E1059">
        <v>2800</v>
      </c>
    </row>
    <row r="1060" spans="3:5" x14ac:dyDescent="0.4">
      <c r="C1060" t="s">
        <v>852</v>
      </c>
      <c r="D1060" t="s">
        <v>566</v>
      </c>
      <c r="E1060">
        <v>1700</v>
      </c>
    </row>
    <row r="1061" spans="3:5" x14ac:dyDescent="0.4">
      <c r="C1061" t="s">
        <v>852</v>
      </c>
      <c r="D1061" t="s">
        <v>567</v>
      </c>
      <c r="E1061">
        <v>500</v>
      </c>
    </row>
    <row r="1062" spans="3:5" x14ac:dyDescent="0.4">
      <c r="C1062" t="s">
        <v>852</v>
      </c>
      <c r="D1062" t="s">
        <v>568</v>
      </c>
      <c r="E1062">
        <v>0</v>
      </c>
    </row>
    <row r="1063" spans="3:5" x14ac:dyDescent="0.4">
      <c r="C1063" t="s">
        <v>852</v>
      </c>
      <c r="D1063" t="s">
        <v>569</v>
      </c>
      <c r="E1063">
        <v>1700</v>
      </c>
    </row>
    <row r="1064" spans="3:5" x14ac:dyDescent="0.4">
      <c r="C1064" t="s">
        <v>852</v>
      </c>
      <c r="D1064" t="s">
        <v>570</v>
      </c>
      <c r="E1064">
        <v>1000</v>
      </c>
    </row>
    <row r="1065" spans="3:5" x14ac:dyDescent="0.4">
      <c r="C1065" t="s">
        <v>852</v>
      </c>
      <c r="D1065" t="s">
        <v>571</v>
      </c>
      <c r="E1065">
        <v>200</v>
      </c>
    </row>
    <row r="1066" spans="3:5" x14ac:dyDescent="0.4">
      <c r="C1066" t="s">
        <v>852</v>
      </c>
      <c r="D1066" t="s">
        <v>572</v>
      </c>
      <c r="E1066">
        <v>400</v>
      </c>
    </row>
    <row r="1067" spans="3:5" x14ac:dyDescent="0.4">
      <c r="C1067" t="s">
        <v>852</v>
      </c>
      <c r="D1067" t="s">
        <v>573</v>
      </c>
      <c r="E1067">
        <v>2900</v>
      </c>
    </row>
    <row r="1068" spans="3:5" x14ac:dyDescent="0.4">
      <c r="C1068" t="s">
        <v>852</v>
      </c>
      <c r="D1068" t="s">
        <v>574</v>
      </c>
      <c r="E1068">
        <v>1000</v>
      </c>
    </row>
    <row r="1069" spans="3:5" x14ac:dyDescent="0.4">
      <c r="C1069" t="s">
        <v>852</v>
      </c>
      <c r="D1069" t="s">
        <v>575</v>
      </c>
      <c r="E1069">
        <v>0</v>
      </c>
    </row>
    <row r="1070" spans="3:5" x14ac:dyDescent="0.4">
      <c r="C1070" t="s">
        <v>852</v>
      </c>
      <c r="D1070" t="s">
        <v>576</v>
      </c>
      <c r="E1070">
        <v>2400</v>
      </c>
    </row>
    <row r="1071" spans="3:5" x14ac:dyDescent="0.4">
      <c r="C1071" t="s">
        <v>852</v>
      </c>
      <c r="D1071" t="s">
        <v>577</v>
      </c>
      <c r="E1071">
        <v>400</v>
      </c>
    </row>
    <row r="1072" spans="3:5" x14ac:dyDescent="0.4">
      <c r="C1072" t="s">
        <v>852</v>
      </c>
      <c r="D1072" t="s">
        <v>578</v>
      </c>
      <c r="E1072">
        <v>2200</v>
      </c>
    </row>
    <row r="1073" spans="3:5" x14ac:dyDescent="0.4">
      <c r="C1073" t="s">
        <v>852</v>
      </c>
      <c r="D1073" t="s">
        <v>579</v>
      </c>
      <c r="E1073">
        <v>400</v>
      </c>
    </row>
    <row r="1074" spans="3:5" x14ac:dyDescent="0.4">
      <c r="C1074" t="s">
        <v>852</v>
      </c>
      <c r="D1074" t="s">
        <v>580</v>
      </c>
      <c r="E1074">
        <v>0</v>
      </c>
    </row>
    <row r="1075" spans="3:5" x14ac:dyDescent="0.4">
      <c r="C1075" t="s">
        <v>852</v>
      </c>
      <c r="D1075" t="s">
        <v>581</v>
      </c>
      <c r="E1075">
        <v>100</v>
      </c>
    </row>
    <row r="1076" spans="3:5" x14ac:dyDescent="0.4">
      <c r="C1076" t="s">
        <v>852</v>
      </c>
      <c r="D1076" t="s">
        <v>582</v>
      </c>
      <c r="E1076">
        <v>1300</v>
      </c>
    </row>
    <row r="1077" spans="3:5" x14ac:dyDescent="0.4">
      <c r="C1077" t="s">
        <v>852</v>
      </c>
      <c r="D1077" t="s">
        <v>583</v>
      </c>
      <c r="E1077">
        <v>800</v>
      </c>
    </row>
    <row r="1078" spans="3:5" x14ac:dyDescent="0.4">
      <c r="C1078" t="s">
        <v>852</v>
      </c>
      <c r="D1078" t="s">
        <v>584</v>
      </c>
      <c r="E1078">
        <v>400</v>
      </c>
    </row>
    <row r="1079" spans="3:5" x14ac:dyDescent="0.4">
      <c r="C1079" t="s">
        <v>852</v>
      </c>
      <c r="D1079" t="s">
        <v>585</v>
      </c>
      <c r="E1079">
        <v>500</v>
      </c>
    </row>
    <row r="1080" spans="3:5" x14ac:dyDescent="0.4">
      <c r="C1080" t="s">
        <v>852</v>
      </c>
      <c r="D1080" t="s">
        <v>586</v>
      </c>
      <c r="E1080">
        <v>200</v>
      </c>
    </row>
    <row r="1081" spans="3:5" x14ac:dyDescent="0.4">
      <c r="C1081" t="s">
        <v>852</v>
      </c>
      <c r="D1081" t="s">
        <v>587</v>
      </c>
      <c r="E1081">
        <v>2300</v>
      </c>
    </row>
    <row r="1082" spans="3:5" x14ac:dyDescent="0.4">
      <c r="C1082" t="s">
        <v>852</v>
      </c>
      <c r="D1082" t="s">
        <v>588</v>
      </c>
      <c r="E1082">
        <v>200</v>
      </c>
    </row>
    <row r="1083" spans="3:5" x14ac:dyDescent="0.4">
      <c r="C1083" t="s">
        <v>852</v>
      </c>
      <c r="D1083" t="s">
        <v>589</v>
      </c>
      <c r="E1083">
        <v>100</v>
      </c>
    </row>
    <row r="1084" spans="3:5" x14ac:dyDescent="0.4">
      <c r="C1084" t="s">
        <v>852</v>
      </c>
      <c r="D1084" t="s">
        <v>590</v>
      </c>
      <c r="E1084">
        <v>300</v>
      </c>
    </row>
    <row r="1085" spans="3:5" x14ac:dyDescent="0.4">
      <c r="C1085" t="s">
        <v>852</v>
      </c>
      <c r="D1085" t="s">
        <v>591</v>
      </c>
      <c r="E1085">
        <v>400</v>
      </c>
    </row>
    <row r="1086" spans="3:5" x14ac:dyDescent="0.4">
      <c r="C1086" t="s">
        <v>852</v>
      </c>
      <c r="D1086" t="s">
        <v>592</v>
      </c>
      <c r="E1086">
        <v>600</v>
      </c>
    </row>
    <row r="1087" spans="3:5" x14ac:dyDescent="0.4">
      <c r="C1087" t="s">
        <v>852</v>
      </c>
      <c r="D1087" t="s">
        <v>593</v>
      </c>
      <c r="E1087">
        <v>600</v>
      </c>
    </row>
    <row r="1088" spans="3:5" x14ac:dyDescent="0.4">
      <c r="C1088" t="s">
        <v>852</v>
      </c>
      <c r="D1088" t="s">
        <v>594</v>
      </c>
      <c r="E1088">
        <v>0</v>
      </c>
    </row>
    <row r="1089" spans="3:5" x14ac:dyDescent="0.4">
      <c r="C1089" t="s">
        <v>852</v>
      </c>
      <c r="D1089" t="s">
        <v>595</v>
      </c>
      <c r="E1089">
        <v>200</v>
      </c>
    </row>
    <row r="1090" spans="3:5" x14ac:dyDescent="0.4">
      <c r="C1090" t="s">
        <v>852</v>
      </c>
      <c r="D1090" t="s">
        <v>596</v>
      </c>
      <c r="E1090">
        <v>200</v>
      </c>
    </row>
    <row r="1091" spans="3:5" x14ac:dyDescent="0.4">
      <c r="C1091" t="s">
        <v>852</v>
      </c>
      <c r="D1091" t="s">
        <v>597</v>
      </c>
      <c r="E1091">
        <v>0</v>
      </c>
    </row>
    <row r="1092" spans="3:5" x14ac:dyDescent="0.4">
      <c r="C1092" t="s">
        <v>852</v>
      </c>
      <c r="D1092" t="s">
        <v>598</v>
      </c>
      <c r="E1092">
        <v>2800</v>
      </c>
    </row>
    <row r="1093" spans="3:5" x14ac:dyDescent="0.4">
      <c r="C1093" t="s">
        <v>852</v>
      </c>
      <c r="D1093" t="s">
        <v>599</v>
      </c>
      <c r="E1093">
        <v>100</v>
      </c>
    </row>
    <row r="1094" spans="3:5" x14ac:dyDescent="0.4">
      <c r="C1094" t="s">
        <v>852</v>
      </c>
      <c r="D1094" t="s">
        <v>600</v>
      </c>
      <c r="E1094">
        <v>0</v>
      </c>
    </row>
    <row r="1095" spans="3:5" x14ac:dyDescent="0.4">
      <c r="C1095" t="s">
        <v>852</v>
      </c>
      <c r="D1095" t="s">
        <v>601</v>
      </c>
      <c r="E1095">
        <v>0</v>
      </c>
    </row>
    <row r="1096" spans="3:5" x14ac:dyDescent="0.4">
      <c r="C1096" t="s">
        <v>852</v>
      </c>
      <c r="D1096" t="s">
        <v>602</v>
      </c>
      <c r="E1096">
        <v>200</v>
      </c>
    </row>
    <row r="1097" spans="3:5" x14ac:dyDescent="0.4">
      <c r="C1097" t="s">
        <v>852</v>
      </c>
      <c r="D1097" t="s">
        <v>603</v>
      </c>
      <c r="E1097">
        <v>100</v>
      </c>
    </row>
    <row r="1098" spans="3:5" x14ac:dyDescent="0.4">
      <c r="C1098" t="s">
        <v>852</v>
      </c>
      <c r="D1098" t="s">
        <v>604</v>
      </c>
      <c r="E1098">
        <v>500</v>
      </c>
    </row>
    <row r="1099" spans="3:5" x14ac:dyDescent="0.4">
      <c r="C1099" t="s">
        <v>852</v>
      </c>
      <c r="D1099" t="s">
        <v>605</v>
      </c>
      <c r="E1099">
        <v>0</v>
      </c>
    </row>
    <row r="1100" spans="3:5" x14ac:dyDescent="0.4">
      <c r="C1100" t="s">
        <v>852</v>
      </c>
      <c r="D1100" t="s">
        <v>606</v>
      </c>
      <c r="E1100">
        <v>800</v>
      </c>
    </row>
    <row r="1101" spans="3:5" x14ac:dyDescent="0.4">
      <c r="C1101" t="s">
        <v>852</v>
      </c>
      <c r="D1101" t="s">
        <v>607</v>
      </c>
      <c r="E1101">
        <v>200</v>
      </c>
    </row>
    <row r="1102" spans="3:5" x14ac:dyDescent="0.4">
      <c r="C1102" t="s">
        <v>852</v>
      </c>
      <c r="D1102" t="s">
        <v>608</v>
      </c>
      <c r="E1102">
        <v>300</v>
      </c>
    </row>
    <row r="1103" spans="3:5" x14ac:dyDescent="0.4">
      <c r="C1103" t="s">
        <v>852</v>
      </c>
      <c r="D1103" t="s">
        <v>609</v>
      </c>
      <c r="E1103">
        <v>200</v>
      </c>
    </row>
    <row r="1104" spans="3:5" x14ac:dyDescent="0.4">
      <c r="C1104" t="s">
        <v>852</v>
      </c>
      <c r="D1104" t="s">
        <v>610</v>
      </c>
      <c r="E1104">
        <v>0</v>
      </c>
    </row>
    <row r="1105" spans="3:5" x14ac:dyDescent="0.4">
      <c r="C1105" t="s">
        <v>852</v>
      </c>
      <c r="D1105" t="s">
        <v>611</v>
      </c>
      <c r="E1105">
        <v>300</v>
      </c>
    </row>
    <row r="1106" spans="3:5" x14ac:dyDescent="0.4">
      <c r="C1106" t="s">
        <v>852</v>
      </c>
      <c r="D1106" t="s">
        <v>612</v>
      </c>
      <c r="E1106">
        <v>0</v>
      </c>
    </row>
    <row r="1107" spans="3:5" x14ac:dyDescent="0.4">
      <c r="C1107" t="s">
        <v>852</v>
      </c>
      <c r="D1107" t="s">
        <v>613</v>
      </c>
      <c r="E1107">
        <v>0</v>
      </c>
    </row>
    <row r="1108" spans="3:5" x14ac:dyDescent="0.4">
      <c r="C1108" t="s">
        <v>852</v>
      </c>
      <c r="D1108" t="s">
        <v>614</v>
      </c>
      <c r="E1108">
        <v>1100</v>
      </c>
    </row>
    <row r="1109" spans="3:5" x14ac:dyDescent="0.4">
      <c r="C1109" t="s">
        <v>852</v>
      </c>
      <c r="D1109" t="s">
        <v>615</v>
      </c>
      <c r="E1109">
        <v>0</v>
      </c>
    </row>
    <row r="1110" spans="3:5" x14ac:dyDescent="0.4">
      <c r="C1110" t="s">
        <v>852</v>
      </c>
      <c r="D1110" t="s">
        <v>616</v>
      </c>
      <c r="E1110">
        <v>0</v>
      </c>
    </row>
    <row r="1111" spans="3:5" x14ac:dyDescent="0.4">
      <c r="C1111" t="s">
        <v>852</v>
      </c>
      <c r="D1111" t="s">
        <v>617</v>
      </c>
      <c r="E1111">
        <v>0</v>
      </c>
    </row>
    <row r="1112" spans="3:5" x14ac:dyDescent="0.4">
      <c r="C1112" t="s">
        <v>852</v>
      </c>
      <c r="D1112" t="s">
        <v>618</v>
      </c>
      <c r="E1112">
        <v>1800</v>
      </c>
    </row>
    <row r="1113" spans="3:5" x14ac:dyDescent="0.4">
      <c r="C1113" t="s">
        <v>852</v>
      </c>
      <c r="D1113" t="s">
        <v>619</v>
      </c>
      <c r="E1113">
        <v>500</v>
      </c>
    </row>
    <row r="1114" spans="3:5" x14ac:dyDescent="0.4">
      <c r="C1114" t="s">
        <v>852</v>
      </c>
      <c r="D1114" t="s">
        <v>620</v>
      </c>
      <c r="E1114">
        <v>400</v>
      </c>
    </row>
    <row r="1115" spans="3:5" x14ac:dyDescent="0.4">
      <c r="C1115" t="s">
        <v>852</v>
      </c>
      <c r="D1115" t="s">
        <v>621</v>
      </c>
      <c r="E1115">
        <v>4500</v>
      </c>
    </row>
    <row r="1116" spans="3:5" x14ac:dyDescent="0.4">
      <c r="C1116" t="s">
        <v>852</v>
      </c>
      <c r="D1116" t="s">
        <v>622</v>
      </c>
      <c r="E1116">
        <v>200</v>
      </c>
    </row>
    <row r="1117" spans="3:5" x14ac:dyDescent="0.4">
      <c r="C1117" t="s">
        <v>852</v>
      </c>
      <c r="D1117" t="s">
        <v>623</v>
      </c>
      <c r="E1117">
        <v>900</v>
      </c>
    </row>
    <row r="1118" spans="3:5" x14ac:dyDescent="0.4">
      <c r="C1118" t="s">
        <v>852</v>
      </c>
      <c r="D1118" t="s">
        <v>624</v>
      </c>
      <c r="E1118">
        <v>4500</v>
      </c>
    </row>
    <row r="1119" spans="3:5" x14ac:dyDescent="0.4">
      <c r="C1119" t="s">
        <v>852</v>
      </c>
      <c r="D1119" t="s">
        <v>625</v>
      </c>
      <c r="E1119">
        <v>1700</v>
      </c>
    </row>
    <row r="1120" spans="3:5" x14ac:dyDescent="0.4">
      <c r="C1120" t="s">
        <v>852</v>
      </c>
      <c r="D1120" t="s">
        <v>626</v>
      </c>
      <c r="E1120">
        <v>800</v>
      </c>
    </row>
    <row r="1121" spans="3:5" x14ac:dyDescent="0.4">
      <c r="C1121" t="s">
        <v>852</v>
      </c>
      <c r="D1121" t="s">
        <v>627</v>
      </c>
      <c r="E1121">
        <v>0</v>
      </c>
    </row>
    <row r="1122" spans="3:5" x14ac:dyDescent="0.4">
      <c r="C1122" t="s">
        <v>852</v>
      </c>
      <c r="D1122" t="s">
        <v>628</v>
      </c>
      <c r="E1122">
        <v>400</v>
      </c>
    </row>
    <row r="1123" spans="3:5" x14ac:dyDescent="0.4">
      <c r="C1123" t="s">
        <v>852</v>
      </c>
      <c r="D1123" t="s">
        <v>629</v>
      </c>
      <c r="E1123">
        <v>7400</v>
      </c>
    </row>
    <row r="1124" spans="3:5" x14ac:dyDescent="0.4">
      <c r="C1124" t="s">
        <v>852</v>
      </c>
      <c r="D1124" t="s">
        <v>630</v>
      </c>
      <c r="E1124">
        <v>1300</v>
      </c>
    </row>
    <row r="1125" spans="3:5" x14ac:dyDescent="0.4">
      <c r="C1125" t="s">
        <v>852</v>
      </c>
      <c r="D1125" t="s">
        <v>631</v>
      </c>
      <c r="E1125">
        <v>0</v>
      </c>
    </row>
    <row r="1126" spans="3:5" x14ac:dyDescent="0.4">
      <c r="C1126" t="s">
        <v>852</v>
      </c>
      <c r="D1126" t="s">
        <v>632</v>
      </c>
      <c r="E1126">
        <v>500</v>
      </c>
    </row>
    <row r="1127" spans="3:5" x14ac:dyDescent="0.4">
      <c r="C1127" t="s">
        <v>852</v>
      </c>
      <c r="D1127" t="s">
        <v>633</v>
      </c>
      <c r="E1127">
        <v>100</v>
      </c>
    </row>
    <row r="1128" spans="3:5" x14ac:dyDescent="0.4">
      <c r="C1128" t="s">
        <v>852</v>
      </c>
      <c r="D1128" t="s">
        <v>634</v>
      </c>
      <c r="E1128">
        <v>800</v>
      </c>
    </row>
    <row r="1129" spans="3:5" x14ac:dyDescent="0.4">
      <c r="C1129" t="s">
        <v>852</v>
      </c>
      <c r="D1129" t="s">
        <v>635</v>
      </c>
      <c r="E1129">
        <v>0</v>
      </c>
    </row>
    <row r="1130" spans="3:5" x14ac:dyDescent="0.4">
      <c r="C1130" t="s">
        <v>852</v>
      </c>
      <c r="D1130" t="s">
        <v>636</v>
      </c>
      <c r="E1130">
        <v>200</v>
      </c>
    </row>
    <row r="1131" spans="3:5" x14ac:dyDescent="0.4">
      <c r="C1131" t="s">
        <v>852</v>
      </c>
      <c r="D1131" t="s">
        <v>637</v>
      </c>
      <c r="E1131">
        <v>1400</v>
      </c>
    </row>
    <row r="1132" spans="3:5" x14ac:dyDescent="0.4">
      <c r="C1132" t="s">
        <v>852</v>
      </c>
      <c r="D1132" t="s">
        <v>638</v>
      </c>
      <c r="E1132">
        <v>800</v>
      </c>
    </row>
    <row r="1133" spans="3:5" x14ac:dyDescent="0.4">
      <c r="C1133" t="s">
        <v>852</v>
      </c>
      <c r="D1133" t="s">
        <v>639</v>
      </c>
      <c r="E1133">
        <v>1000</v>
      </c>
    </row>
    <row r="1134" spans="3:5" x14ac:dyDescent="0.4">
      <c r="C1134" t="s">
        <v>852</v>
      </c>
      <c r="D1134" t="s">
        <v>640</v>
      </c>
      <c r="E1134">
        <v>400</v>
      </c>
    </row>
    <row r="1135" spans="3:5" x14ac:dyDescent="0.4">
      <c r="C1135" t="s">
        <v>852</v>
      </c>
      <c r="D1135" t="s">
        <v>641</v>
      </c>
      <c r="E1135">
        <v>2000</v>
      </c>
    </row>
    <row r="1136" spans="3:5" x14ac:dyDescent="0.4">
      <c r="C1136" t="s">
        <v>852</v>
      </c>
      <c r="D1136" t="s">
        <v>642</v>
      </c>
      <c r="E1136">
        <v>400</v>
      </c>
    </row>
    <row r="1137" spans="3:5" x14ac:dyDescent="0.4">
      <c r="C1137" t="s">
        <v>852</v>
      </c>
      <c r="D1137" t="s">
        <v>643</v>
      </c>
      <c r="E1137">
        <v>300</v>
      </c>
    </row>
    <row r="1138" spans="3:5" x14ac:dyDescent="0.4">
      <c r="C1138" t="s">
        <v>852</v>
      </c>
      <c r="D1138" t="s">
        <v>644</v>
      </c>
      <c r="E1138">
        <v>500</v>
      </c>
    </row>
    <row r="1139" spans="3:5" x14ac:dyDescent="0.4">
      <c r="C1139" t="s">
        <v>852</v>
      </c>
      <c r="D1139" t="s">
        <v>645</v>
      </c>
      <c r="E1139">
        <v>2100</v>
      </c>
    </row>
    <row r="1140" spans="3:5" x14ac:dyDescent="0.4">
      <c r="C1140" t="s">
        <v>852</v>
      </c>
      <c r="D1140" t="s">
        <v>646</v>
      </c>
      <c r="E1140">
        <v>1700</v>
      </c>
    </row>
    <row r="1141" spans="3:5" x14ac:dyDescent="0.4">
      <c r="C1141" t="s">
        <v>852</v>
      </c>
      <c r="D1141" t="s">
        <v>647</v>
      </c>
      <c r="E1141">
        <v>700</v>
      </c>
    </row>
    <row r="1142" spans="3:5" x14ac:dyDescent="0.4">
      <c r="C1142" t="s">
        <v>852</v>
      </c>
      <c r="D1142" t="s">
        <v>648</v>
      </c>
      <c r="E1142">
        <v>200</v>
      </c>
    </row>
    <row r="1143" spans="3:5" x14ac:dyDescent="0.4">
      <c r="C1143" t="s">
        <v>852</v>
      </c>
      <c r="D1143" t="s">
        <v>649</v>
      </c>
      <c r="E1143">
        <v>100</v>
      </c>
    </row>
    <row r="1144" spans="3:5" x14ac:dyDescent="0.4">
      <c r="C1144" t="s">
        <v>852</v>
      </c>
      <c r="D1144" t="s">
        <v>650</v>
      </c>
      <c r="E1144">
        <v>100</v>
      </c>
    </row>
    <row r="1145" spans="3:5" x14ac:dyDescent="0.4">
      <c r="C1145" t="s">
        <v>852</v>
      </c>
      <c r="D1145" t="s">
        <v>651</v>
      </c>
      <c r="E1145">
        <v>0</v>
      </c>
    </row>
    <row r="1146" spans="3:5" x14ac:dyDescent="0.4">
      <c r="C1146" t="s">
        <v>852</v>
      </c>
      <c r="D1146" t="s">
        <v>652</v>
      </c>
      <c r="E1146">
        <v>0</v>
      </c>
    </row>
    <row r="1147" spans="3:5" x14ac:dyDescent="0.4">
      <c r="C1147" t="s">
        <v>852</v>
      </c>
      <c r="D1147" t="s">
        <v>653</v>
      </c>
      <c r="E1147">
        <v>0</v>
      </c>
    </row>
    <row r="1148" spans="3:5" x14ac:dyDescent="0.4">
      <c r="C1148" t="s">
        <v>852</v>
      </c>
      <c r="D1148" t="s">
        <v>654</v>
      </c>
      <c r="E1148">
        <v>500</v>
      </c>
    </row>
    <row r="1149" spans="3:5" x14ac:dyDescent="0.4">
      <c r="C1149" t="s">
        <v>852</v>
      </c>
      <c r="D1149" t="s">
        <v>655</v>
      </c>
      <c r="E1149">
        <v>11700</v>
      </c>
    </row>
    <row r="1150" spans="3:5" x14ac:dyDescent="0.4">
      <c r="C1150" t="s">
        <v>852</v>
      </c>
      <c r="D1150" t="s">
        <v>656</v>
      </c>
      <c r="E1150">
        <v>600</v>
      </c>
    </row>
    <row r="1151" spans="3:5" x14ac:dyDescent="0.4">
      <c r="C1151" t="s">
        <v>852</v>
      </c>
      <c r="D1151" t="s">
        <v>657</v>
      </c>
      <c r="E1151">
        <v>10100</v>
      </c>
    </row>
    <row r="1152" spans="3:5" x14ac:dyDescent="0.4">
      <c r="C1152" t="s">
        <v>852</v>
      </c>
      <c r="D1152" t="s">
        <v>658</v>
      </c>
      <c r="E1152">
        <v>4200</v>
      </c>
    </row>
    <row r="1153" spans="3:5" x14ac:dyDescent="0.4">
      <c r="C1153" t="s">
        <v>852</v>
      </c>
      <c r="D1153" t="s">
        <v>659</v>
      </c>
      <c r="E1153">
        <v>1900</v>
      </c>
    </row>
    <row r="1154" spans="3:5" x14ac:dyDescent="0.4">
      <c r="C1154" t="s">
        <v>852</v>
      </c>
      <c r="D1154" t="s">
        <v>660</v>
      </c>
      <c r="E1154">
        <v>300</v>
      </c>
    </row>
    <row r="1155" spans="3:5" x14ac:dyDescent="0.4">
      <c r="C1155" t="s">
        <v>852</v>
      </c>
      <c r="D1155" t="s">
        <v>661</v>
      </c>
      <c r="E1155">
        <v>700</v>
      </c>
    </row>
    <row r="1156" spans="3:5" x14ac:dyDescent="0.4">
      <c r="C1156" t="s">
        <v>852</v>
      </c>
      <c r="D1156" t="s">
        <v>662</v>
      </c>
      <c r="E1156">
        <v>2500</v>
      </c>
    </row>
    <row r="1157" spans="3:5" x14ac:dyDescent="0.4">
      <c r="C1157" t="s">
        <v>852</v>
      </c>
      <c r="D1157" t="s">
        <v>663</v>
      </c>
      <c r="E1157">
        <v>3500</v>
      </c>
    </row>
    <row r="1158" spans="3:5" x14ac:dyDescent="0.4">
      <c r="C1158" t="s">
        <v>852</v>
      </c>
      <c r="D1158" t="s">
        <v>664</v>
      </c>
      <c r="E1158">
        <v>400</v>
      </c>
    </row>
    <row r="1159" spans="3:5" x14ac:dyDescent="0.4">
      <c r="C1159" t="s">
        <v>852</v>
      </c>
      <c r="D1159" t="s">
        <v>665</v>
      </c>
      <c r="E1159">
        <v>0</v>
      </c>
    </row>
    <row r="1160" spans="3:5" x14ac:dyDescent="0.4">
      <c r="C1160" t="s">
        <v>852</v>
      </c>
      <c r="D1160" t="s">
        <v>666</v>
      </c>
      <c r="E1160">
        <v>300</v>
      </c>
    </row>
    <row r="1161" spans="3:5" x14ac:dyDescent="0.4">
      <c r="C1161" t="s">
        <v>852</v>
      </c>
      <c r="D1161" t="s">
        <v>667</v>
      </c>
      <c r="E1161">
        <v>900</v>
      </c>
    </row>
    <row r="1162" spans="3:5" x14ac:dyDescent="0.4">
      <c r="C1162" t="s">
        <v>852</v>
      </c>
      <c r="D1162" t="s">
        <v>668</v>
      </c>
      <c r="E1162">
        <v>900</v>
      </c>
    </row>
    <row r="1163" spans="3:5" x14ac:dyDescent="0.4">
      <c r="C1163" t="s">
        <v>852</v>
      </c>
      <c r="D1163" t="s">
        <v>669</v>
      </c>
      <c r="E1163">
        <v>1400</v>
      </c>
    </row>
    <row r="1164" spans="3:5" x14ac:dyDescent="0.4">
      <c r="C1164" t="s">
        <v>852</v>
      </c>
      <c r="D1164" t="s">
        <v>670</v>
      </c>
      <c r="E1164">
        <v>900</v>
      </c>
    </row>
    <row r="1165" spans="3:5" x14ac:dyDescent="0.4">
      <c r="C1165" t="s">
        <v>852</v>
      </c>
      <c r="D1165" t="s">
        <v>671</v>
      </c>
      <c r="E1165">
        <v>100</v>
      </c>
    </row>
    <row r="1166" spans="3:5" x14ac:dyDescent="0.4">
      <c r="C1166" t="s">
        <v>852</v>
      </c>
      <c r="D1166" t="s">
        <v>672</v>
      </c>
      <c r="E1166">
        <v>100</v>
      </c>
    </row>
    <row r="1167" spans="3:5" x14ac:dyDescent="0.4">
      <c r="C1167" t="s">
        <v>852</v>
      </c>
      <c r="D1167" t="s">
        <v>673</v>
      </c>
      <c r="E1167">
        <v>1100</v>
      </c>
    </row>
    <row r="1168" spans="3:5" x14ac:dyDescent="0.4">
      <c r="C1168" t="s">
        <v>852</v>
      </c>
      <c r="D1168" t="s">
        <v>674</v>
      </c>
      <c r="E1168">
        <v>0</v>
      </c>
    </row>
    <row r="1169" spans="3:5" x14ac:dyDescent="0.4">
      <c r="C1169" t="s">
        <v>852</v>
      </c>
      <c r="D1169" t="s">
        <v>675</v>
      </c>
      <c r="E1169">
        <v>3900</v>
      </c>
    </row>
    <row r="1170" spans="3:5" x14ac:dyDescent="0.4">
      <c r="C1170" t="s">
        <v>852</v>
      </c>
      <c r="D1170" t="s">
        <v>676</v>
      </c>
      <c r="E1170">
        <v>200</v>
      </c>
    </row>
    <row r="1171" spans="3:5" x14ac:dyDescent="0.4">
      <c r="C1171" t="s">
        <v>852</v>
      </c>
      <c r="D1171" t="s">
        <v>677</v>
      </c>
      <c r="E1171">
        <v>400</v>
      </c>
    </row>
    <row r="1172" spans="3:5" x14ac:dyDescent="0.4">
      <c r="C1172" t="s">
        <v>852</v>
      </c>
      <c r="D1172" t="s">
        <v>678</v>
      </c>
      <c r="E1172">
        <v>100</v>
      </c>
    </row>
    <row r="1173" spans="3:5" x14ac:dyDescent="0.4">
      <c r="C1173" t="s">
        <v>852</v>
      </c>
      <c r="D1173" t="s">
        <v>679</v>
      </c>
      <c r="E1173">
        <v>0</v>
      </c>
    </row>
    <row r="1174" spans="3:5" x14ac:dyDescent="0.4">
      <c r="C1174" t="s">
        <v>852</v>
      </c>
      <c r="D1174" t="s">
        <v>680</v>
      </c>
      <c r="E1174">
        <v>100</v>
      </c>
    </row>
    <row r="1175" spans="3:5" x14ac:dyDescent="0.4">
      <c r="C1175" t="s">
        <v>852</v>
      </c>
      <c r="D1175" t="s">
        <v>681</v>
      </c>
      <c r="E1175">
        <v>0</v>
      </c>
    </row>
    <row r="1176" spans="3:5" x14ac:dyDescent="0.4">
      <c r="C1176" t="s">
        <v>852</v>
      </c>
      <c r="D1176" t="s">
        <v>682</v>
      </c>
      <c r="E1176">
        <v>1700</v>
      </c>
    </row>
    <row r="1177" spans="3:5" x14ac:dyDescent="0.4">
      <c r="C1177" t="s">
        <v>852</v>
      </c>
      <c r="D1177" t="s">
        <v>683</v>
      </c>
      <c r="E1177">
        <v>100</v>
      </c>
    </row>
    <row r="1178" spans="3:5" x14ac:dyDescent="0.4">
      <c r="C1178" t="s">
        <v>852</v>
      </c>
      <c r="D1178" t="s">
        <v>684</v>
      </c>
      <c r="E1178">
        <v>3200</v>
      </c>
    </row>
    <row r="1179" spans="3:5" x14ac:dyDescent="0.4">
      <c r="C1179" t="s">
        <v>852</v>
      </c>
      <c r="D1179" t="s">
        <v>685</v>
      </c>
      <c r="E1179">
        <v>700</v>
      </c>
    </row>
    <row r="1180" spans="3:5" x14ac:dyDescent="0.4">
      <c r="C1180" t="s">
        <v>852</v>
      </c>
      <c r="D1180" t="s">
        <v>686</v>
      </c>
      <c r="E1180">
        <v>2000</v>
      </c>
    </row>
    <row r="1181" spans="3:5" x14ac:dyDescent="0.4">
      <c r="C1181" t="s">
        <v>852</v>
      </c>
      <c r="D1181" t="s">
        <v>687</v>
      </c>
      <c r="E1181">
        <v>2500</v>
      </c>
    </row>
    <row r="1182" spans="3:5" x14ac:dyDescent="0.4">
      <c r="C1182" t="s">
        <v>852</v>
      </c>
      <c r="D1182" t="s">
        <v>386</v>
      </c>
      <c r="E1182">
        <v>200</v>
      </c>
    </row>
    <row r="1183" spans="3:5" x14ac:dyDescent="0.4">
      <c r="C1183" t="s">
        <v>852</v>
      </c>
      <c r="D1183" t="s">
        <v>387</v>
      </c>
      <c r="E1183">
        <v>900</v>
      </c>
    </row>
    <row r="1184" spans="3:5" x14ac:dyDescent="0.4">
      <c r="C1184" t="s">
        <v>852</v>
      </c>
      <c r="D1184" t="s">
        <v>388</v>
      </c>
      <c r="E1184">
        <v>900</v>
      </c>
    </row>
    <row r="1185" spans="3:5" x14ac:dyDescent="0.4">
      <c r="C1185" t="s">
        <v>852</v>
      </c>
      <c r="D1185" t="s">
        <v>389</v>
      </c>
      <c r="E1185">
        <v>1500</v>
      </c>
    </row>
    <row r="1186" spans="3:5" x14ac:dyDescent="0.4">
      <c r="C1186" t="s">
        <v>852</v>
      </c>
      <c r="D1186" t="s">
        <v>390</v>
      </c>
      <c r="E1186">
        <v>0</v>
      </c>
    </row>
    <row r="1187" spans="3:5" x14ac:dyDescent="0.4">
      <c r="C1187" t="s">
        <v>852</v>
      </c>
      <c r="D1187" t="s">
        <v>391</v>
      </c>
      <c r="E1187">
        <v>600</v>
      </c>
    </row>
    <row r="1188" spans="3:5" x14ac:dyDescent="0.4">
      <c r="C1188" t="s">
        <v>852</v>
      </c>
      <c r="D1188" t="s">
        <v>392</v>
      </c>
      <c r="E1188">
        <v>3100</v>
      </c>
    </row>
    <row r="1189" spans="3:5" x14ac:dyDescent="0.4">
      <c r="C1189" t="s">
        <v>852</v>
      </c>
      <c r="D1189" t="s">
        <v>393</v>
      </c>
      <c r="E1189">
        <v>1000</v>
      </c>
    </row>
    <row r="1190" spans="3:5" x14ac:dyDescent="0.4">
      <c r="C1190" t="s">
        <v>852</v>
      </c>
      <c r="D1190" t="s">
        <v>394</v>
      </c>
      <c r="E1190">
        <v>600</v>
      </c>
    </row>
    <row r="1191" spans="3:5" x14ac:dyDescent="0.4">
      <c r="C1191" t="s">
        <v>852</v>
      </c>
      <c r="D1191" t="s">
        <v>395</v>
      </c>
      <c r="E1191">
        <v>100</v>
      </c>
    </row>
    <row r="1192" spans="3:5" x14ac:dyDescent="0.4">
      <c r="C1192" t="s">
        <v>852</v>
      </c>
      <c r="D1192" t="s">
        <v>396</v>
      </c>
      <c r="E1192">
        <v>0</v>
      </c>
    </row>
    <row r="1193" spans="3:5" x14ac:dyDescent="0.4">
      <c r="C1193" t="s">
        <v>852</v>
      </c>
      <c r="D1193" t="s">
        <v>397</v>
      </c>
      <c r="E1193">
        <v>100</v>
      </c>
    </row>
    <row r="1194" spans="3:5" x14ac:dyDescent="0.4">
      <c r="C1194" t="s">
        <v>852</v>
      </c>
      <c r="D1194" t="s">
        <v>398</v>
      </c>
      <c r="E1194">
        <v>0</v>
      </c>
    </row>
    <row r="1195" spans="3:5" x14ac:dyDescent="0.4">
      <c r="C1195" t="s">
        <v>852</v>
      </c>
      <c r="D1195" t="s">
        <v>399</v>
      </c>
      <c r="E1195">
        <v>0</v>
      </c>
    </row>
    <row r="1196" spans="3:5" x14ac:dyDescent="0.4">
      <c r="C1196" t="s">
        <v>852</v>
      </c>
      <c r="D1196" t="s">
        <v>400</v>
      </c>
      <c r="E1196">
        <v>1100</v>
      </c>
    </row>
    <row r="1197" spans="3:5" x14ac:dyDescent="0.4">
      <c r="C1197" t="s">
        <v>852</v>
      </c>
      <c r="D1197" t="s">
        <v>401</v>
      </c>
      <c r="E1197">
        <v>600</v>
      </c>
    </row>
    <row r="1198" spans="3:5" x14ac:dyDescent="0.4">
      <c r="C1198" t="s">
        <v>852</v>
      </c>
      <c r="D1198" t="s">
        <v>402</v>
      </c>
      <c r="E1198">
        <v>0</v>
      </c>
    </row>
    <row r="1199" spans="3:5" x14ac:dyDescent="0.4">
      <c r="C1199" t="s">
        <v>852</v>
      </c>
      <c r="D1199" t="s">
        <v>403</v>
      </c>
      <c r="E1199">
        <v>2300</v>
      </c>
    </row>
    <row r="1200" spans="3:5" x14ac:dyDescent="0.4">
      <c r="C1200" t="s">
        <v>852</v>
      </c>
      <c r="D1200" t="s">
        <v>404</v>
      </c>
      <c r="E1200">
        <v>6500</v>
      </c>
    </row>
    <row r="1201" spans="3:5" x14ac:dyDescent="0.4">
      <c r="C1201" t="s">
        <v>852</v>
      </c>
      <c r="D1201" t="s">
        <v>405</v>
      </c>
      <c r="E1201">
        <v>300</v>
      </c>
    </row>
    <row r="1202" spans="3:5" x14ac:dyDescent="0.4">
      <c r="C1202" t="s">
        <v>852</v>
      </c>
      <c r="D1202" t="s">
        <v>406</v>
      </c>
      <c r="E1202">
        <v>600</v>
      </c>
    </row>
    <row r="1203" spans="3:5" x14ac:dyDescent="0.4">
      <c r="C1203" t="s">
        <v>852</v>
      </c>
      <c r="D1203" t="s">
        <v>407</v>
      </c>
      <c r="E1203">
        <v>400</v>
      </c>
    </row>
    <row r="1204" spans="3:5" x14ac:dyDescent="0.4">
      <c r="C1204" t="s">
        <v>852</v>
      </c>
      <c r="D1204" t="s">
        <v>408</v>
      </c>
      <c r="E1204">
        <v>400</v>
      </c>
    </row>
    <row r="1205" spans="3:5" x14ac:dyDescent="0.4">
      <c r="C1205" t="s">
        <v>852</v>
      </c>
      <c r="D1205" t="s">
        <v>409</v>
      </c>
      <c r="E1205">
        <v>1800</v>
      </c>
    </row>
    <row r="1206" spans="3:5" x14ac:dyDescent="0.4">
      <c r="C1206" t="s">
        <v>852</v>
      </c>
      <c r="D1206" t="s">
        <v>410</v>
      </c>
      <c r="E1206">
        <v>100</v>
      </c>
    </row>
    <row r="1207" spans="3:5" x14ac:dyDescent="0.4">
      <c r="C1207" t="s">
        <v>852</v>
      </c>
      <c r="D1207" t="s">
        <v>411</v>
      </c>
      <c r="E1207">
        <v>2100</v>
      </c>
    </row>
    <row r="1208" spans="3:5" x14ac:dyDescent="0.4">
      <c r="C1208" t="s">
        <v>852</v>
      </c>
      <c r="D1208" t="s">
        <v>412</v>
      </c>
      <c r="E1208">
        <v>2000</v>
      </c>
    </row>
    <row r="1209" spans="3:5" x14ac:dyDescent="0.4">
      <c r="C1209" t="s">
        <v>852</v>
      </c>
      <c r="D1209" t="s">
        <v>413</v>
      </c>
      <c r="E1209">
        <v>5600</v>
      </c>
    </row>
    <row r="1210" spans="3:5" x14ac:dyDescent="0.4">
      <c r="C1210" t="s">
        <v>852</v>
      </c>
      <c r="D1210" t="s">
        <v>414</v>
      </c>
      <c r="E1210">
        <v>7900</v>
      </c>
    </row>
    <row r="1211" spans="3:5" x14ac:dyDescent="0.4">
      <c r="C1211" t="s">
        <v>852</v>
      </c>
      <c r="D1211" t="s">
        <v>415</v>
      </c>
      <c r="E1211">
        <v>1400</v>
      </c>
    </row>
    <row r="1212" spans="3:5" x14ac:dyDescent="0.4">
      <c r="C1212" t="s">
        <v>852</v>
      </c>
      <c r="D1212" t="s">
        <v>416</v>
      </c>
      <c r="E1212">
        <v>8800</v>
      </c>
    </row>
    <row r="1213" spans="3:5" x14ac:dyDescent="0.4">
      <c r="C1213" t="s">
        <v>852</v>
      </c>
      <c r="D1213" t="s">
        <v>417</v>
      </c>
      <c r="E1213">
        <v>6200</v>
      </c>
    </row>
    <row r="1214" spans="3:5" x14ac:dyDescent="0.4">
      <c r="C1214" t="s">
        <v>852</v>
      </c>
      <c r="D1214" t="s">
        <v>418</v>
      </c>
      <c r="E1214">
        <v>10700</v>
      </c>
    </row>
    <row r="1215" spans="3:5" x14ac:dyDescent="0.4">
      <c r="C1215" t="s">
        <v>852</v>
      </c>
      <c r="D1215" t="s">
        <v>419</v>
      </c>
      <c r="E1215">
        <v>3300</v>
      </c>
    </row>
    <row r="1216" spans="3:5" x14ac:dyDescent="0.4">
      <c r="C1216" t="s">
        <v>852</v>
      </c>
      <c r="D1216" t="s">
        <v>420</v>
      </c>
      <c r="E1216">
        <v>5600</v>
      </c>
    </row>
    <row r="1217" spans="3:5" x14ac:dyDescent="0.4">
      <c r="C1217" t="s">
        <v>852</v>
      </c>
      <c r="D1217" t="s">
        <v>421</v>
      </c>
      <c r="E1217">
        <v>3600</v>
      </c>
    </row>
    <row r="1218" spans="3:5" x14ac:dyDescent="0.4">
      <c r="C1218" t="s">
        <v>852</v>
      </c>
      <c r="D1218" t="s">
        <v>422</v>
      </c>
      <c r="E1218">
        <v>900</v>
      </c>
    </row>
    <row r="1219" spans="3:5" x14ac:dyDescent="0.4">
      <c r="C1219" t="s">
        <v>852</v>
      </c>
      <c r="D1219" t="s">
        <v>423</v>
      </c>
      <c r="E1219">
        <v>1300</v>
      </c>
    </row>
    <row r="1220" spans="3:5" x14ac:dyDescent="0.4">
      <c r="C1220" t="s">
        <v>852</v>
      </c>
      <c r="D1220" t="s">
        <v>424</v>
      </c>
      <c r="E1220">
        <v>7600</v>
      </c>
    </row>
    <row r="1221" spans="3:5" x14ac:dyDescent="0.4">
      <c r="C1221" t="s">
        <v>852</v>
      </c>
      <c r="D1221" t="s">
        <v>425</v>
      </c>
      <c r="E1221">
        <v>2700</v>
      </c>
    </row>
    <row r="1222" spans="3:5" x14ac:dyDescent="0.4">
      <c r="C1222" t="s">
        <v>852</v>
      </c>
      <c r="D1222" t="s">
        <v>426</v>
      </c>
      <c r="E1222">
        <v>2100</v>
      </c>
    </row>
    <row r="1223" spans="3:5" x14ac:dyDescent="0.4">
      <c r="C1223" t="s">
        <v>852</v>
      </c>
      <c r="D1223" t="s">
        <v>427</v>
      </c>
      <c r="E1223">
        <v>2800</v>
      </c>
    </row>
    <row r="1224" spans="3:5" x14ac:dyDescent="0.4">
      <c r="C1224" t="s">
        <v>852</v>
      </c>
      <c r="D1224" t="s">
        <v>428</v>
      </c>
      <c r="E1224">
        <v>700</v>
      </c>
    </row>
    <row r="1225" spans="3:5" x14ac:dyDescent="0.4">
      <c r="C1225" t="s">
        <v>852</v>
      </c>
      <c r="D1225" t="s">
        <v>429</v>
      </c>
      <c r="E1225">
        <v>1000</v>
      </c>
    </row>
    <row r="1226" spans="3:5" x14ac:dyDescent="0.4">
      <c r="C1226" t="s">
        <v>852</v>
      </c>
      <c r="D1226" t="s">
        <v>430</v>
      </c>
      <c r="E1226">
        <v>500</v>
      </c>
    </row>
    <row r="1227" spans="3:5" x14ac:dyDescent="0.4">
      <c r="C1227" t="s">
        <v>852</v>
      </c>
      <c r="D1227" t="s">
        <v>431</v>
      </c>
      <c r="E1227">
        <v>2100</v>
      </c>
    </row>
    <row r="1228" spans="3:5" x14ac:dyDescent="0.4">
      <c r="C1228" t="s">
        <v>852</v>
      </c>
      <c r="D1228" t="s">
        <v>432</v>
      </c>
      <c r="E1228">
        <v>300</v>
      </c>
    </row>
    <row r="1229" spans="3:5" x14ac:dyDescent="0.4">
      <c r="C1229" t="s">
        <v>852</v>
      </c>
      <c r="D1229" t="s">
        <v>433</v>
      </c>
      <c r="E1229">
        <v>100</v>
      </c>
    </row>
    <row r="1230" spans="3:5" x14ac:dyDescent="0.4">
      <c r="C1230" t="s">
        <v>852</v>
      </c>
      <c r="D1230" t="s">
        <v>434</v>
      </c>
      <c r="E1230">
        <v>1100</v>
      </c>
    </row>
    <row r="1231" spans="3:5" x14ac:dyDescent="0.4">
      <c r="C1231" t="s">
        <v>852</v>
      </c>
      <c r="D1231" t="s">
        <v>435</v>
      </c>
      <c r="E1231">
        <v>400</v>
      </c>
    </row>
    <row r="1232" spans="3:5" x14ac:dyDescent="0.4">
      <c r="C1232" t="s">
        <v>852</v>
      </c>
      <c r="D1232" t="s">
        <v>436</v>
      </c>
      <c r="E1232">
        <v>300</v>
      </c>
    </row>
    <row r="1233" spans="3:5" x14ac:dyDescent="0.4">
      <c r="C1233" t="s">
        <v>852</v>
      </c>
      <c r="D1233" t="s">
        <v>437</v>
      </c>
      <c r="E1233">
        <v>300</v>
      </c>
    </row>
    <row r="1234" spans="3:5" x14ac:dyDescent="0.4">
      <c r="C1234" t="s">
        <v>852</v>
      </c>
      <c r="D1234" t="s">
        <v>438</v>
      </c>
      <c r="E1234">
        <v>0</v>
      </c>
    </row>
    <row r="1235" spans="3:5" x14ac:dyDescent="0.4">
      <c r="C1235" t="s">
        <v>852</v>
      </c>
      <c r="D1235" t="s">
        <v>439</v>
      </c>
      <c r="E1235">
        <v>800</v>
      </c>
    </row>
    <row r="1236" spans="3:5" x14ac:dyDescent="0.4">
      <c r="C1236" t="s">
        <v>852</v>
      </c>
      <c r="D1236" t="s">
        <v>440</v>
      </c>
      <c r="E1236">
        <v>100</v>
      </c>
    </row>
    <row r="1237" spans="3:5" x14ac:dyDescent="0.4">
      <c r="C1237" t="s">
        <v>852</v>
      </c>
      <c r="D1237" t="s">
        <v>441</v>
      </c>
      <c r="E1237">
        <v>300</v>
      </c>
    </row>
    <row r="1238" spans="3:5" x14ac:dyDescent="0.4">
      <c r="C1238" t="s">
        <v>852</v>
      </c>
      <c r="D1238" t="s">
        <v>442</v>
      </c>
      <c r="E1238">
        <v>200</v>
      </c>
    </row>
    <row r="1239" spans="3:5" x14ac:dyDescent="0.4">
      <c r="C1239" t="s">
        <v>852</v>
      </c>
      <c r="D1239" t="s">
        <v>443</v>
      </c>
      <c r="E1239">
        <v>1100</v>
      </c>
    </row>
    <row r="1240" spans="3:5" x14ac:dyDescent="0.4">
      <c r="C1240" t="s">
        <v>852</v>
      </c>
      <c r="D1240" t="s">
        <v>444</v>
      </c>
      <c r="E1240">
        <v>2400</v>
      </c>
    </row>
    <row r="1241" spans="3:5" x14ac:dyDescent="0.4">
      <c r="C1241" t="s">
        <v>852</v>
      </c>
      <c r="D1241" t="s">
        <v>445</v>
      </c>
      <c r="E1241">
        <v>500</v>
      </c>
    </row>
    <row r="1242" spans="3:5" x14ac:dyDescent="0.4">
      <c r="C1242" t="s">
        <v>852</v>
      </c>
      <c r="D1242" t="s">
        <v>446</v>
      </c>
      <c r="E1242">
        <v>500</v>
      </c>
    </row>
    <row r="1243" spans="3:5" x14ac:dyDescent="0.4">
      <c r="C1243" t="s">
        <v>852</v>
      </c>
      <c r="D1243" t="s">
        <v>447</v>
      </c>
      <c r="E1243">
        <v>600</v>
      </c>
    </row>
    <row r="1244" spans="3:5" x14ac:dyDescent="0.4">
      <c r="C1244" t="s">
        <v>852</v>
      </c>
      <c r="D1244" t="s">
        <v>448</v>
      </c>
      <c r="E1244">
        <v>0</v>
      </c>
    </row>
    <row r="1245" spans="3:5" x14ac:dyDescent="0.4">
      <c r="C1245" t="s">
        <v>852</v>
      </c>
      <c r="D1245" t="s">
        <v>449</v>
      </c>
      <c r="E1245">
        <v>1900</v>
      </c>
    </row>
    <row r="1246" spans="3:5" x14ac:dyDescent="0.4">
      <c r="C1246" t="s">
        <v>852</v>
      </c>
      <c r="D1246" t="s">
        <v>450</v>
      </c>
      <c r="E1246">
        <v>100</v>
      </c>
    </row>
    <row r="1247" spans="3:5" x14ac:dyDescent="0.4">
      <c r="C1247" t="s">
        <v>852</v>
      </c>
      <c r="D1247" t="s">
        <v>451</v>
      </c>
      <c r="E1247">
        <v>700</v>
      </c>
    </row>
    <row r="1248" spans="3:5" x14ac:dyDescent="0.4">
      <c r="C1248" t="s">
        <v>852</v>
      </c>
      <c r="D1248" t="s">
        <v>452</v>
      </c>
      <c r="E1248">
        <v>100</v>
      </c>
    </row>
    <row r="1249" spans="3:5" x14ac:dyDescent="0.4">
      <c r="C1249" t="s">
        <v>852</v>
      </c>
      <c r="D1249" t="s">
        <v>453</v>
      </c>
      <c r="E1249">
        <v>800</v>
      </c>
    </row>
    <row r="1250" spans="3:5" x14ac:dyDescent="0.4">
      <c r="C1250" t="s">
        <v>852</v>
      </c>
      <c r="D1250" t="s">
        <v>454</v>
      </c>
      <c r="E1250">
        <v>1900</v>
      </c>
    </row>
    <row r="1251" spans="3:5" x14ac:dyDescent="0.4">
      <c r="C1251" t="s">
        <v>852</v>
      </c>
      <c r="D1251" t="s">
        <v>455</v>
      </c>
      <c r="E1251">
        <v>100</v>
      </c>
    </row>
    <row r="1252" spans="3:5" x14ac:dyDescent="0.4">
      <c r="C1252" t="s">
        <v>852</v>
      </c>
      <c r="D1252" t="s">
        <v>456</v>
      </c>
      <c r="E1252">
        <v>0</v>
      </c>
    </row>
    <row r="1253" spans="3:5" x14ac:dyDescent="0.4">
      <c r="C1253" t="s">
        <v>852</v>
      </c>
      <c r="D1253" t="s">
        <v>457</v>
      </c>
      <c r="E1253">
        <v>9800</v>
      </c>
    </row>
    <row r="1254" spans="3:5" x14ac:dyDescent="0.4">
      <c r="C1254" t="s">
        <v>852</v>
      </c>
      <c r="D1254" t="s">
        <v>458</v>
      </c>
      <c r="E1254">
        <v>300</v>
      </c>
    </row>
    <row r="1255" spans="3:5" x14ac:dyDescent="0.4">
      <c r="C1255" t="s">
        <v>852</v>
      </c>
      <c r="D1255" t="s">
        <v>459</v>
      </c>
      <c r="E1255">
        <v>300</v>
      </c>
    </row>
    <row r="1256" spans="3:5" x14ac:dyDescent="0.4">
      <c r="C1256" t="s">
        <v>852</v>
      </c>
      <c r="D1256" t="s">
        <v>460</v>
      </c>
      <c r="E1256">
        <v>300</v>
      </c>
    </row>
    <row r="1257" spans="3:5" x14ac:dyDescent="0.4">
      <c r="C1257" t="s">
        <v>852</v>
      </c>
      <c r="D1257" t="s">
        <v>461</v>
      </c>
      <c r="E1257">
        <v>0</v>
      </c>
    </row>
    <row r="1258" spans="3:5" x14ac:dyDescent="0.4">
      <c r="C1258" t="s">
        <v>852</v>
      </c>
      <c r="D1258" t="s">
        <v>462</v>
      </c>
      <c r="E1258">
        <v>100</v>
      </c>
    </row>
    <row r="1259" spans="3:5" x14ac:dyDescent="0.4">
      <c r="C1259" t="s">
        <v>852</v>
      </c>
      <c r="D1259" t="s">
        <v>463</v>
      </c>
      <c r="E1259">
        <v>200</v>
      </c>
    </row>
    <row r="1260" spans="3:5" x14ac:dyDescent="0.4">
      <c r="C1260" t="s">
        <v>852</v>
      </c>
      <c r="D1260" t="s">
        <v>464</v>
      </c>
      <c r="E1260">
        <v>800</v>
      </c>
    </row>
    <row r="1261" spans="3:5" x14ac:dyDescent="0.4">
      <c r="C1261" t="s">
        <v>852</v>
      </c>
      <c r="D1261" t="s">
        <v>465</v>
      </c>
      <c r="E1261">
        <v>300</v>
      </c>
    </row>
    <row r="1262" spans="3:5" x14ac:dyDescent="0.4">
      <c r="C1262" t="s">
        <v>852</v>
      </c>
      <c r="D1262" t="s">
        <v>466</v>
      </c>
      <c r="E1262">
        <v>400</v>
      </c>
    </row>
    <row r="1263" spans="3:5" x14ac:dyDescent="0.4">
      <c r="C1263" t="s">
        <v>852</v>
      </c>
      <c r="D1263" t="s">
        <v>467</v>
      </c>
      <c r="E1263">
        <v>1200</v>
      </c>
    </row>
    <row r="1264" spans="3:5" x14ac:dyDescent="0.4">
      <c r="C1264" t="s">
        <v>852</v>
      </c>
      <c r="D1264" t="s">
        <v>468</v>
      </c>
      <c r="E1264">
        <v>0</v>
      </c>
    </row>
    <row r="1265" spans="3:5" x14ac:dyDescent="0.4">
      <c r="C1265" t="s">
        <v>852</v>
      </c>
      <c r="D1265" t="s">
        <v>469</v>
      </c>
      <c r="E1265">
        <v>200</v>
      </c>
    </row>
    <row r="1266" spans="3:5" x14ac:dyDescent="0.4">
      <c r="C1266" t="s">
        <v>852</v>
      </c>
      <c r="D1266" t="s">
        <v>470</v>
      </c>
      <c r="E1266">
        <v>200</v>
      </c>
    </row>
    <row r="1267" spans="3:5" x14ac:dyDescent="0.4">
      <c r="C1267" t="s">
        <v>852</v>
      </c>
      <c r="D1267" t="s">
        <v>471</v>
      </c>
      <c r="E1267">
        <v>400</v>
      </c>
    </row>
    <row r="1268" spans="3:5" x14ac:dyDescent="0.4">
      <c r="C1268" t="s">
        <v>852</v>
      </c>
      <c r="D1268" t="s">
        <v>472</v>
      </c>
      <c r="E1268">
        <v>400</v>
      </c>
    </row>
    <row r="1269" spans="3:5" x14ac:dyDescent="0.4">
      <c r="C1269" t="s">
        <v>852</v>
      </c>
      <c r="D1269" t="s">
        <v>473</v>
      </c>
      <c r="E1269">
        <v>100</v>
      </c>
    </row>
    <row r="1270" spans="3:5" x14ac:dyDescent="0.4">
      <c r="C1270" t="s">
        <v>852</v>
      </c>
      <c r="D1270" t="s">
        <v>474</v>
      </c>
      <c r="E1270">
        <v>0</v>
      </c>
    </row>
    <row r="1271" spans="3:5" x14ac:dyDescent="0.4">
      <c r="C1271" t="s">
        <v>852</v>
      </c>
      <c r="D1271" t="s">
        <v>475</v>
      </c>
      <c r="E1271">
        <v>0</v>
      </c>
    </row>
    <row r="1272" spans="3:5" x14ac:dyDescent="0.4">
      <c r="C1272" t="s">
        <v>852</v>
      </c>
      <c r="D1272" t="s">
        <v>476</v>
      </c>
      <c r="E1272">
        <v>0</v>
      </c>
    </row>
    <row r="1273" spans="3:5" x14ac:dyDescent="0.4">
      <c r="C1273" t="s">
        <v>852</v>
      </c>
      <c r="D1273" t="s">
        <v>477</v>
      </c>
      <c r="E1273">
        <v>0</v>
      </c>
    </row>
    <row r="1274" spans="3:5" x14ac:dyDescent="0.4">
      <c r="C1274" t="s">
        <v>852</v>
      </c>
      <c r="D1274" t="s">
        <v>478</v>
      </c>
      <c r="E1274">
        <v>0</v>
      </c>
    </row>
    <row r="1275" spans="3:5" x14ac:dyDescent="0.4">
      <c r="C1275" t="s">
        <v>852</v>
      </c>
      <c r="D1275" t="s">
        <v>479</v>
      </c>
      <c r="E1275">
        <v>1100</v>
      </c>
    </row>
    <row r="1276" spans="3:5" x14ac:dyDescent="0.4">
      <c r="C1276" t="s">
        <v>852</v>
      </c>
      <c r="D1276" t="s">
        <v>480</v>
      </c>
      <c r="E1276">
        <v>100</v>
      </c>
    </row>
    <row r="1277" spans="3:5" x14ac:dyDescent="0.4">
      <c r="C1277" t="s">
        <v>852</v>
      </c>
      <c r="D1277" t="s">
        <v>481</v>
      </c>
      <c r="E1277">
        <v>400</v>
      </c>
    </row>
    <row r="1278" spans="3:5" x14ac:dyDescent="0.4">
      <c r="C1278" t="s">
        <v>852</v>
      </c>
      <c r="D1278" t="s">
        <v>482</v>
      </c>
      <c r="E1278">
        <v>300</v>
      </c>
    </row>
    <row r="1279" spans="3:5" x14ac:dyDescent="0.4">
      <c r="C1279" t="s">
        <v>852</v>
      </c>
      <c r="D1279" t="s">
        <v>483</v>
      </c>
      <c r="E1279">
        <v>200</v>
      </c>
    </row>
    <row r="1280" spans="3:5" x14ac:dyDescent="0.4">
      <c r="C1280" t="s">
        <v>852</v>
      </c>
      <c r="D1280" t="s">
        <v>484</v>
      </c>
      <c r="E1280">
        <v>0</v>
      </c>
    </row>
    <row r="1281" spans="3:5" x14ac:dyDescent="0.4">
      <c r="C1281" t="s">
        <v>852</v>
      </c>
      <c r="D1281" t="s">
        <v>485</v>
      </c>
      <c r="E1281">
        <v>0</v>
      </c>
    </row>
    <row r="1282" spans="3:5" x14ac:dyDescent="0.4">
      <c r="C1282" t="s">
        <v>852</v>
      </c>
      <c r="D1282" t="s">
        <v>486</v>
      </c>
      <c r="E1282">
        <v>0</v>
      </c>
    </row>
    <row r="1283" spans="3:5" x14ac:dyDescent="0.4">
      <c r="C1283" t="s">
        <v>852</v>
      </c>
      <c r="D1283" t="s">
        <v>487</v>
      </c>
      <c r="E1283">
        <v>300</v>
      </c>
    </row>
    <row r="1284" spans="3:5" x14ac:dyDescent="0.4">
      <c r="C1284" t="s">
        <v>852</v>
      </c>
      <c r="D1284" t="s">
        <v>488</v>
      </c>
      <c r="E1284">
        <v>1500</v>
      </c>
    </row>
    <row r="1285" spans="3:5" x14ac:dyDescent="0.4">
      <c r="C1285" t="s">
        <v>852</v>
      </c>
      <c r="D1285" t="s">
        <v>489</v>
      </c>
      <c r="E1285">
        <v>0</v>
      </c>
    </row>
    <row r="1286" spans="3:5" x14ac:dyDescent="0.4">
      <c r="C1286" t="s">
        <v>852</v>
      </c>
      <c r="D1286" t="s">
        <v>490</v>
      </c>
      <c r="E1286">
        <v>2500</v>
      </c>
    </row>
    <row r="1287" spans="3:5" x14ac:dyDescent="0.4">
      <c r="C1287" t="s">
        <v>852</v>
      </c>
      <c r="D1287" t="s">
        <v>491</v>
      </c>
      <c r="E1287">
        <v>300</v>
      </c>
    </row>
    <row r="1288" spans="3:5" x14ac:dyDescent="0.4">
      <c r="C1288" t="s">
        <v>852</v>
      </c>
      <c r="D1288" t="s">
        <v>492</v>
      </c>
      <c r="E1288">
        <v>600</v>
      </c>
    </row>
    <row r="1289" spans="3:5" x14ac:dyDescent="0.4">
      <c r="C1289" t="s">
        <v>852</v>
      </c>
      <c r="D1289" t="s">
        <v>493</v>
      </c>
      <c r="E1289">
        <v>100</v>
      </c>
    </row>
    <row r="1290" spans="3:5" x14ac:dyDescent="0.4">
      <c r="C1290" t="s">
        <v>852</v>
      </c>
      <c r="D1290" t="s">
        <v>494</v>
      </c>
      <c r="E1290">
        <v>100</v>
      </c>
    </row>
    <row r="1291" spans="3:5" x14ac:dyDescent="0.4">
      <c r="C1291" t="s">
        <v>852</v>
      </c>
      <c r="D1291" t="s">
        <v>495</v>
      </c>
      <c r="E1291">
        <v>200</v>
      </c>
    </row>
    <row r="1292" spans="3:5" x14ac:dyDescent="0.4">
      <c r="C1292" t="s">
        <v>852</v>
      </c>
      <c r="D1292" t="s">
        <v>496</v>
      </c>
      <c r="E1292">
        <v>200</v>
      </c>
    </row>
    <row r="1293" spans="3:5" x14ac:dyDescent="0.4">
      <c r="C1293" t="s">
        <v>852</v>
      </c>
      <c r="D1293" t="s">
        <v>497</v>
      </c>
      <c r="E1293">
        <v>1800</v>
      </c>
    </row>
    <row r="1294" spans="3:5" x14ac:dyDescent="0.4">
      <c r="C1294" t="s">
        <v>852</v>
      </c>
      <c r="D1294" t="s">
        <v>498</v>
      </c>
      <c r="E1294">
        <v>400</v>
      </c>
    </row>
    <row r="1295" spans="3:5" x14ac:dyDescent="0.4">
      <c r="C1295" t="s">
        <v>852</v>
      </c>
      <c r="D1295" t="s">
        <v>499</v>
      </c>
      <c r="E1295">
        <v>600</v>
      </c>
    </row>
    <row r="1296" spans="3:5" x14ac:dyDescent="0.4">
      <c r="C1296" t="s">
        <v>852</v>
      </c>
      <c r="D1296" t="s">
        <v>500</v>
      </c>
      <c r="E1296">
        <v>3900</v>
      </c>
    </row>
    <row r="1297" spans="3:5" x14ac:dyDescent="0.4">
      <c r="C1297" t="s">
        <v>852</v>
      </c>
      <c r="D1297" t="s">
        <v>501</v>
      </c>
      <c r="E1297">
        <v>4600</v>
      </c>
    </row>
    <row r="1298" spans="3:5" x14ac:dyDescent="0.4">
      <c r="C1298" t="s">
        <v>852</v>
      </c>
      <c r="D1298" t="s">
        <v>502</v>
      </c>
      <c r="E1298">
        <v>5600</v>
      </c>
    </row>
    <row r="1299" spans="3:5" x14ac:dyDescent="0.4">
      <c r="C1299" t="s">
        <v>852</v>
      </c>
      <c r="D1299" t="s">
        <v>503</v>
      </c>
      <c r="E1299">
        <v>5600</v>
      </c>
    </row>
    <row r="1300" spans="3:5" x14ac:dyDescent="0.4">
      <c r="C1300" t="s">
        <v>852</v>
      </c>
      <c r="D1300" t="s">
        <v>504</v>
      </c>
      <c r="E1300">
        <v>2800</v>
      </c>
    </row>
    <row r="1301" spans="3:5" x14ac:dyDescent="0.4">
      <c r="C1301" t="s">
        <v>852</v>
      </c>
      <c r="D1301" t="s">
        <v>505</v>
      </c>
      <c r="E1301">
        <v>1700</v>
      </c>
    </row>
    <row r="1302" spans="3:5" x14ac:dyDescent="0.4">
      <c r="C1302" t="s">
        <v>852</v>
      </c>
      <c r="D1302" t="s">
        <v>688</v>
      </c>
      <c r="E1302">
        <v>900</v>
      </c>
    </row>
    <row r="1303" spans="3:5" x14ac:dyDescent="0.4">
      <c r="C1303" t="s">
        <v>852</v>
      </c>
      <c r="D1303" t="s">
        <v>689</v>
      </c>
      <c r="E1303">
        <v>600</v>
      </c>
    </row>
    <row r="1304" spans="3:5" x14ac:dyDescent="0.4">
      <c r="C1304" t="s">
        <v>852</v>
      </c>
      <c r="D1304" t="s">
        <v>690</v>
      </c>
      <c r="E1304">
        <v>1600</v>
      </c>
    </row>
    <row r="1305" spans="3:5" x14ac:dyDescent="0.4">
      <c r="C1305" t="s">
        <v>852</v>
      </c>
      <c r="D1305" t="s">
        <v>691</v>
      </c>
      <c r="E1305">
        <v>400</v>
      </c>
    </row>
    <row r="1306" spans="3:5" x14ac:dyDescent="0.4">
      <c r="C1306" t="s">
        <v>852</v>
      </c>
      <c r="D1306" t="s">
        <v>692</v>
      </c>
      <c r="E1306">
        <v>1500</v>
      </c>
    </row>
    <row r="1307" spans="3:5" x14ac:dyDescent="0.4">
      <c r="C1307" t="s">
        <v>852</v>
      </c>
      <c r="D1307" t="s">
        <v>693</v>
      </c>
      <c r="E1307">
        <v>300</v>
      </c>
    </row>
    <row r="1308" spans="3:5" x14ac:dyDescent="0.4">
      <c r="C1308" t="s">
        <v>852</v>
      </c>
      <c r="D1308" t="s">
        <v>694</v>
      </c>
      <c r="E1308">
        <v>500</v>
      </c>
    </row>
    <row r="1309" spans="3:5" x14ac:dyDescent="0.4">
      <c r="C1309" t="s">
        <v>852</v>
      </c>
      <c r="D1309" t="s">
        <v>695</v>
      </c>
      <c r="E1309">
        <v>700</v>
      </c>
    </row>
    <row r="1310" spans="3:5" x14ac:dyDescent="0.4">
      <c r="C1310" t="s">
        <v>852</v>
      </c>
      <c r="D1310" t="s">
        <v>696</v>
      </c>
      <c r="E1310">
        <v>100</v>
      </c>
    </row>
    <row r="1311" spans="3:5" x14ac:dyDescent="0.4">
      <c r="C1311" t="s">
        <v>852</v>
      </c>
      <c r="D1311" t="s">
        <v>697</v>
      </c>
      <c r="E1311">
        <v>200</v>
      </c>
    </row>
    <row r="1312" spans="3:5" x14ac:dyDescent="0.4">
      <c r="C1312" t="s">
        <v>852</v>
      </c>
      <c r="D1312" t="s">
        <v>698</v>
      </c>
      <c r="E1312">
        <v>500</v>
      </c>
    </row>
    <row r="1313" spans="3:5" x14ac:dyDescent="0.4">
      <c r="C1313" t="s">
        <v>852</v>
      </c>
      <c r="D1313" t="s">
        <v>699</v>
      </c>
      <c r="E1313">
        <v>400</v>
      </c>
    </row>
    <row r="1314" spans="3:5" x14ac:dyDescent="0.4">
      <c r="C1314" t="s">
        <v>852</v>
      </c>
      <c r="D1314" t="s">
        <v>700</v>
      </c>
      <c r="E1314">
        <v>3700</v>
      </c>
    </row>
    <row r="1315" spans="3:5" x14ac:dyDescent="0.4">
      <c r="C1315" t="s">
        <v>852</v>
      </c>
      <c r="D1315" t="s">
        <v>701</v>
      </c>
      <c r="E1315">
        <v>700</v>
      </c>
    </row>
    <row r="1316" spans="3:5" x14ac:dyDescent="0.4">
      <c r="C1316" t="s">
        <v>852</v>
      </c>
      <c r="D1316" t="s">
        <v>702</v>
      </c>
      <c r="E1316">
        <v>5300</v>
      </c>
    </row>
    <row r="1317" spans="3:5" x14ac:dyDescent="0.4">
      <c r="C1317" t="s">
        <v>852</v>
      </c>
      <c r="D1317" t="s">
        <v>703</v>
      </c>
      <c r="E1317">
        <v>100</v>
      </c>
    </row>
    <row r="1318" spans="3:5" x14ac:dyDescent="0.4">
      <c r="C1318" t="s">
        <v>852</v>
      </c>
      <c r="D1318" t="s">
        <v>704</v>
      </c>
      <c r="E1318">
        <v>600</v>
      </c>
    </row>
    <row r="1319" spans="3:5" x14ac:dyDescent="0.4">
      <c r="C1319" t="s">
        <v>852</v>
      </c>
      <c r="D1319" t="s">
        <v>705</v>
      </c>
      <c r="E1319">
        <v>500</v>
      </c>
    </row>
    <row r="1320" spans="3:5" x14ac:dyDescent="0.4">
      <c r="C1320" t="s">
        <v>852</v>
      </c>
      <c r="D1320" t="s">
        <v>706</v>
      </c>
      <c r="E1320">
        <v>1600</v>
      </c>
    </row>
    <row r="1321" spans="3:5" x14ac:dyDescent="0.4">
      <c r="C1321" t="s">
        <v>852</v>
      </c>
      <c r="D1321" t="s">
        <v>707</v>
      </c>
      <c r="E1321">
        <v>1000</v>
      </c>
    </row>
    <row r="1322" spans="3:5" x14ac:dyDescent="0.4">
      <c r="C1322" t="s">
        <v>852</v>
      </c>
      <c r="D1322" t="s">
        <v>708</v>
      </c>
      <c r="E1322">
        <v>500</v>
      </c>
    </row>
    <row r="1323" spans="3:5" x14ac:dyDescent="0.4">
      <c r="C1323" t="s">
        <v>852</v>
      </c>
      <c r="D1323" t="s">
        <v>709</v>
      </c>
      <c r="E1323">
        <v>300</v>
      </c>
    </row>
    <row r="1324" spans="3:5" x14ac:dyDescent="0.4">
      <c r="C1324" t="s">
        <v>852</v>
      </c>
      <c r="D1324" t="s">
        <v>710</v>
      </c>
      <c r="E1324">
        <v>1500</v>
      </c>
    </row>
    <row r="1325" spans="3:5" x14ac:dyDescent="0.4">
      <c r="C1325" t="s">
        <v>852</v>
      </c>
      <c r="D1325" t="s">
        <v>711</v>
      </c>
      <c r="E1325">
        <v>900</v>
      </c>
    </row>
    <row r="1326" spans="3:5" x14ac:dyDescent="0.4">
      <c r="C1326" t="s">
        <v>852</v>
      </c>
      <c r="D1326" t="s">
        <v>712</v>
      </c>
      <c r="E1326">
        <v>0</v>
      </c>
    </row>
    <row r="1327" spans="3:5" x14ac:dyDescent="0.4">
      <c r="C1327" t="s">
        <v>852</v>
      </c>
      <c r="D1327" t="s">
        <v>713</v>
      </c>
      <c r="E1327">
        <v>0</v>
      </c>
    </row>
    <row r="1328" spans="3:5" x14ac:dyDescent="0.4">
      <c r="C1328" t="s">
        <v>852</v>
      </c>
      <c r="D1328" t="s">
        <v>714</v>
      </c>
      <c r="E1328">
        <v>0</v>
      </c>
    </row>
    <row r="1329" spans="3:5" x14ac:dyDescent="0.4">
      <c r="C1329" t="s">
        <v>852</v>
      </c>
      <c r="D1329" t="s">
        <v>715</v>
      </c>
      <c r="E1329">
        <v>0</v>
      </c>
    </row>
    <row r="1330" spans="3:5" x14ac:dyDescent="0.4">
      <c r="C1330" t="s">
        <v>852</v>
      </c>
      <c r="D1330" t="s">
        <v>716</v>
      </c>
      <c r="E1330">
        <v>0</v>
      </c>
    </row>
    <row r="1331" spans="3:5" x14ac:dyDescent="0.4">
      <c r="C1331" t="s">
        <v>852</v>
      </c>
      <c r="D1331" t="s">
        <v>717</v>
      </c>
      <c r="E1331">
        <v>10700</v>
      </c>
    </row>
    <row r="1332" spans="3:5" x14ac:dyDescent="0.4">
      <c r="C1332" t="s">
        <v>853</v>
      </c>
      <c r="D1332" t="s">
        <v>506</v>
      </c>
      <c r="E1332">
        <v>24300</v>
      </c>
    </row>
    <row r="1333" spans="3:5" x14ac:dyDescent="0.4">
      <c r="C1333" t="s">
        <v>853</v>
      </c>
      <c r="D1333" t="s">
        <v>507</v>
      </c>
      <c r="E1333">
        <v>3100</v>
      </c>
    </row>
    <row r="1334" spans="3:5" x14ac:dyDescent="0.4">
      <c r="C1334" t="s">
        <v>853</v>
      </c>
      <c r="D1334" t="s">
        <v>508</v>
      </c>
      <c r="E1334">
        <v>3900</v>
      </c>
    </row>
    <row r="1335" spans="3:5" x14ac:dyDescent="0.4">
      <c r="C1335" t="s">
        <v>853</v>
      </c>
      <c r="D1335" t="s">
        <v>509</v>
      </c>
      <c r="E1335">
        <v>2200</v>
      </c>
    </row>
    <row r="1336" spans="3:5" x14ac:dyDescent="0.4">
      <c r="C1336" t="s">
        <v>853</v>
      </c>
      <c r="D1336" t="s">
        <v>510</v>
      </c>
      <c r="E1336">
        <v>1900</v>
      </c>
    </row>
    <row r="1337" spans="3:5" x14ac:dyDescent="0.4">
      <c r="C1337" t="s">
        <v>853</v>
      </c>
      <c r="D1337" t="s">
        <v>511</v>
      </c>
      <c r="E1337">
        <v>4300</v>
      </c>
    </row>
    <row r="1338" spans="3:5" x14ac:dyDescent="0.4">
      <c r="C1338" t="s">
        <v>853</v>
      </c>
      <c r="D1338" t="s">
        <v>512</v>
      </c>
      <c r="E1338">
        <v>2300</v>
      </c>
    </row>
    <row r="1339" spans="3:5" x14ac:dyDescent="0.4">
      <c r="C1339" t="s">
        <v>853</v>
      </c>
      <c r="D1339" t="s">
        <v>513</v>
      </c>
      <c r="E1339">
        <v>600</v>
      </c>
    </row>
    <row r="1340" spans="3:5" x14ac:dyDescent="0.4">
      <c r="C1340" t="s">
        <v>853</v>
      </c>
      <c r="D1340" t="s">
        <v>514</v>
      </c>
      <c r="E1340">
        <v>1100</v>
      </c>
    </row>
    <row r="1341" spans="3:5" x14ac:dyDescent="0.4">
      <c r="C1341" t="s">
        <v>853</v>
      </c>
      <c r="D1341" t="s">
        <v>515</v>
      </c>
      <c r="E1341">
        <v>1100</v>
      </c>
    </row>
    <row r="1342" spans="3:5" x14ac:dyDescent="0.4">
      <c r="C1342" t="s">
        <v>853</v>
      </c>
      <c r="D1342" t="s">
        <v>516</v>
      </c>
      <c r="E1342">
        <v>400</v>
      </c>
    </row>
    <row r="1343" spans="3:5" x14ac:dyDescent="0.4">
      <c r="C1343" t="s">
        <v>853</v>
      </c>
      <c r="D1343" t="s">
        <v>517</v>
      </c>
      <c r="E1343">
        <v>7100</v>
      </c>
    </row>
    <row r="1344" spans="3:5" x14ac:dyDescent="0.4">
      <c r="C1344" t="s">
        <v>853</v>
      </c>
      <c r="D1344" t="s">
        <v>518</v>
      </c>
      <c r="E1344">
        <v>1600</v>
      </c>
    </row>
    <row r="1345" spans="3:5" x14ac:dyDescent="0.4">
      <c r="C1345" t="s">
        <v>853</v>
      </c>
      <c r="D1345" t="s">
        <v>519</v>
      </c>
      <c r="E1345">
        <v>3600</v>
      </c>
    </row>
    <row r="1346" spans="3:5" x14ac:dyDescent="0.4">
      <c r="C1346" t="s">
        <v>853</v>
      </c>
      <c r="D1346" t="s">
        <v>520</v>
      </c>
      <c r="E1346">
        <v>0</v>
      </c>
    </row>
    <row r="1347" spans="3:5" x14ac:dyDescent="0.4">
      <c r="C1347" t="s">
        <v>853</v>
      </c>
      <c r="D1347" t="s">
        <v>521</v>
      </c>
      <c r="E1347">
        <v>300</v>
      </c>
    </row>
    <row r="1348" spans="3:5" x14ac:dyDescent="0.4">
      <c r="C1348" t="s">
        <v>853</v>
      </c>
      <c r="D1348" t="s">
        <v>522</v>
      </c>
      <c r="E1348">
        <v>4500</v>
      </c>
    </row>
    <row r="1349" spans="3:5" x14ac:dyDescent="0.4">
      <c r="C1349" t="s">
        <v>853</v>
      </c>
      <c r="D1349" t="s">
        <v>523</v>
      </c>
      <c r="E1349">
        <v>2800</v>
      </c>
    </row>
    <row r="1350" spans="3:5" x14ac:dyDescent="0.4">
      <c r="C1350" t="s">
        <v>853</v>
      </c>
      <c r="D1350" t="s">
        <v>524</v>
      </c>
      <c r="E1350">
        <v>6500</v>
      </c>
    </row>
    <row r="1351" spans="3:5" x14ac:dyDescent="0.4">
      <c r="C1351" t="s">
        <v>853</v>
      </c>
      <c r="D1351" t="s">
        <v>525</v>
      </c>
      <c r="E1351">
        <v>3300</v>
      </c>
    </row>
    <row r="1352" spans="3:5" x14ac:dyDescent="0.4">
      <c r="C1352" t="s">
        <v>853</v>
      </c>
      <c r="D1352" t="s">
        <v>526</v>
      </c>
      <c r="E1352">
        <v>1500</v>
      </c>
    </row>
    <row r="1353" spans="3:5" x14ac:dyDescent="0.4">
      <c r="C1353" t="s">
        <v>853</v>
      </c>
      <c r="D1353" t="s">
        <v>527</v>
      </c>
      <c r="E1353">
        <v>3100</v>
      </c>
    </row>
    <row r="1354" spans="3:5" x14ac:dyDescent="0.4">
      <c r="C1354" t="s">
        <v>853</v>
      </c>
      <c r="D1354" t="s">
        <v>528</v>
      </c>
      <c r="E1354">
        <v>1700</v>
      </c>
    </row>
    <row r="1355" spans="3:5" x14ac:dyDescent="0.4">
      <c r="C1355" t="s">
        <v>853</v>
      </c>
      <c r="D1355" t="s">
        <v>529</v>
      </c>
      <c r="E1355">
        <v>3000</v>
      </c>
    </row>
    <row r="1356" spans="3:5" x14ac:dyDescent="0.4">
      <c r="C1356" t="s">
        <v>853</v>
      </c>
      <c r="D1356" t="s">
        <v>530</v>
      </c>
      <c r="E1356">
        <v>800</v>
      </c>
    </row>
    <row r="1357" spans="3:5" x14ac:dyDescent="0.4">
      <c r="C1357" t="s">
        <v>853</v>
      </c>
      <c r="D1357" t="s">
        <v>531</v>
      </c>
      <c r="E1357">
        <v>1100</v>
      </c>
    </row>
    <row r="1358" spans="3:5" x14ac:dyDescent="0.4">
      <c r="C1358" t="s">
        <v>853</v>
      </c>
      <c r="D1358" t="s">
        <v>532</v>
      </c>
      <c r="E1358">
        <v>1200</v>
      </c>
    </row>
    <row r="1359" spans="3:5" x14ac:dyDescent="0.4">
      <c r="C1359" t="s">
        <v>853</v>
      </c>
      <c r="D1359" t="s">
        <v>533</v>
      </c>
      <c r="E1359">
        <v>1600</v>
      </c>
    </row>
    <row r="1360" spans="3:5" x14ac:dyDescent="0.4">
      <c r="C1360" t="s">
        <v>853</v>
      </c>
      <c r="D1360" t="s">
        <v>534</v>
      </c>
      <c r="E1360">
        <v>500</v>
      </c>
    </row>
    <row r="1361" spans="3:5" x14ac:dyDescent="0.4">
      <c r="C1361" t="s">
        <v>853</v>
      </c>
      <c r="D1361" t="s">
        <v>535</v>
      </c>
      <c r="E1361">
        <v>700</v>
      </c>
    </row>
    <row r="1362" spans="3:5" x14ac:dyDescent="0.4">
      <c r="C1362" t="s">
        <v>853</v>
      </c>
      <c r="D1362" t="s">
        <v>536</v>
      </c>
      <c r="E1362">
        <v>1600</v>
      </c>
    </row>
    <row r="1363" spans="3:5" x14ac:dyDescent="0.4">
      <c r="C1363" t="s">
        <v>853</v>
      </c>
      <c r="D1363" t="s">
        <v>537</v>
      </c>
      <c r="E1363">
        <v>4500</v>
      </c>
    </row>
    <row r="1364" spans="3:5" x14ac:dyDescent="0.4">
      <c r="C1364" t="s">
        <v>853</v>
      </c>
      <c r="D1364" t="s">
        <v>538</v>
      </c>
      <c r="E1364">
        <v>1400</v>
      </c>
    </row>
    <row r="1365" spans="3:5" x14ac:dyDescent="0.4">
      <c r="C1365" t="s">
        <v>853</v>
      </c>
      <c r="D1365" t="s">
        <v>539</v>
      </c>
      <c r="E1365">
        <v>1400</v>
      </c>
    </row>
    <row r="1366" spans="3:5" x14ac:dyDescent="0.4">
      <c r="C1366" t="s">
        <v>853</v>
      </c>
      <c r="D1366" t="s">
        <v>540</v>
      </c>
      <c r="E1366">
        <v>400</v>
      </c>
    </row>
    <row r="1367" spans="3:5" x14ac:dyDescent="0.4">
      <c r="C1367" t="s">
        <v>853</v>
      </c>
      <c r="D1367" t="s">
        <v>541</v>
      </c>
      <c r="E1367">
        <v>200</v>
      </c>
    </row>
    <row r="1368" spans="3:5" x14ac:dyDescent="0.4">
      <c r="C1368" t="s">
        <v>853</v>
      </c>
      <c r="D1368" t="s">
        <v>542</v>
      </c>
      <c r="E1368">
        <v>400</v>
      </c>
    </row>
    <row r="1369" spans="3:5" x14ac:dyDescent="0.4">
      <c r="C1369" t="s">
        <v>853</v>
      </c>
      <c r="D1369" t="s">
        <v>543</v>
      </c>
      <c r="E1369">
        <v>800</v>
      </c>
    </row>
    <row r="1370" spans="3:5" x14ac:dyDescent="0.4">
      <c r="C1370" t="s">
        <v>853</v>
      </c>
      <c r="D1370" t="s">
        <v>544</v>
      </c>
      <c r="E1370">
        <v>200</v>
      </c>
    </row>
    <row r="1371" spans="3:5" x14ac:dyDescent="0.4">
      <c r="C1371" t="s">
        <v>853</v>
      </c>
      <c r="D1371" t="s">
        <v>545</v>
      </c>
      <c r="E1371">
        <v>1200</v>
      </c>
    </row>
    <row r="1372" spans="3:5" x14ac:dyDescent="0.4">
      <c r="C1372" t="s">
        <v>853</v>
      </c>
      <c r="D1372" t="s">
        <v>546</v>
      </c>
      <c r="E1372">
        <v>8200</v>
      </c>
    </row>
    <row r="1373" spans="3:5" x14ac:dyDescent="0.4">
      <c r="C1373" t="s">
        <v>853</v>
      </c>
      <c r="D1373" t="s">
        <v>547</v>
      </c>
      <c r="E1373">
        <v>4000</v>
      </c>
    </row>
    <row r="1374" spans="3:5" x14ac:dyDescent="0.4">
      <c r="C1374" t="s">
        <v>853</v>
      </c>
      <c r="D1374" t="s">
        <v>548</v>
      </c>
      <c r="E1374">
        <v>800</v>
      </c>
    </row>
    <row r="1375" spans="3:5" x14ac:dyDescent="0.4">
      <c r="C1375" t="s">
        <v>853</v>
      </c>
      <c r="D1375" t="s">
        <v>549</v>
      </c>
      <c r="E1375">
        <v>600</v>
      </c>
    </row>
    <row r="1376" spans="3:5" x14ac:dyDescent="0.4">
      <c r="C1376" t="s">
        <v>853</v>
      </c>
      <c r="D1376" t="s">
        <v>550</v>
      </c>
      <c r="E1376">
        <v>900</v>
      </c>
    </row>
    <row r="1377" spans="3:5" x14ac:dyDescent="0.4">
      <c r="C1377" t="s">
        <v>853</v>
      </c>
      <c r="D1377" t="s">
        <v>551</v>
      </c>
      <c r="E1377">
        <v>200</v>
      </c>
    </row>
    <row r="1378" spans="3:5" x14ac:dyDescent="0.4">
      <c r="C1378" t="s">
        <v>853</v>
      </c>
      <c r="D1378" t="s">
        <v>552</v>
      </c>
      <c r="E1378">
        <v>100</v>
      </c>
    </row>
    <row r="1379" spans="3:5" x14ac:dyDescent="0.4">
      <c r="C1379" t="s">
        <v>853</v>
      </c>
      <c r="D1379" t="s">
        <v>553</v>
      </c>
      <c r="E1379">
        <v>500</v>
      </c>
    </row>
    <row r="1380" spans="3:5" x14ac:dyDescent="0.4">
      <c r="C1380" t="s">
        <v>853</v>
      </c>
      <c r="D1380" t="s">
        <v>554</v>
      </c>
      <c r="E1380">
        <v>1100</v>
      </c>
    </row>
    <row r="1381" spans="3:5" x14ac:dyDescent="0.4">
      <c r="C1381" t="s">
        <v>853</v>
      </c>
      <c r="D1381" t="s">
        <v>555</v>
      </c>
      <c r="E1381">
        <v>2300</v>
      </c>
    </row>
    <row r="1382" spans="3:5" x14ac:dyDescent="0.4">
      <c r="C1382" t="s">
        <v>853</v>
      </c>
      <c r="D1382" t="s">
        <v>556</v>
      </c>
      <c r="E1382">
        <v>200</v>
      </c>
    </row>
    <row r="1383" spans="3:5" x14ac:dyDescent="0.4">
      <c r="C1383" t="s">
        <v>853</v>
      </c>
      <c r="D1383" t="s">
        <v>557</v>
      </c>
      <c r="E1383">
        <v>600</v>
      </c>
    </row>
    <row r="1384" spans="3:5" x14ac:dyDescent="0.4">
      <c r="C1384" t="s">
        <v>853</v>
      </c>
      <c r="D1384" t="s">
        <v>558</v>
      </c>
      <c r="E1384">
        <v>100</v>
      </c>
    </row>
    <row r="1385" spans="3:5" x14ac:dyDescent="0.4">
      <c r="C1385" t="s">
        <v>853</v>
      </c>
      <c r="D1385" t="s">
        <v>559</v>
      </c>
      <c r="E1385">
        <v>100</v>
      </c>
    </row>
    <row r="1386" spans="3:5" x14ac:dyDescent="0.4">
      <c r="C1386" t="s">
        <v>853</v>
      </c>
      <c r="D1386" t="s">
        <v>560</v>
      </c>
      <c r="E1386">
        <v>600</v>
      </c>
    </row>
    <row r="1387" spans="3:5" x14ac:dyDescent="0.4">
      <c r="C1387" t="s">
        <v>853</v>
      </c>
      <c r="D1387" t="s">
        <v>561</v>
      </c>
      <c r="E1387">
        <v>1400</v>
      </c>
    </row>
    <row r="1388" spans="3:5" x14ac:dyDescent="0.4">
      <c r="C1388" t="s">
        <v>853</v>
      </c>
      <c r="D1388" t="s">
        <v>562</v>
      </c>
      <c r="E1388">
        <v>800</v>
      </c>
    </row>
    <row r="1389" spans="3:5" x14ac:dyDescent="0.4">
      <c r="C1389" t="s">
        <v>853</v>
      </c>
      <c r="D1389" t="s">
        <v>563</v>
      </c>
      <c r="E1389">
        <v>0</v>
      </c>
    </row>
    <row r="1390" spans="3:5" x14ac:dyDescent="0.4">
      <c r="C1390" t="s">
        <v>853</v>
      </c>
      <c r="D1390" t="s">
        <v>564</v>
      </c>
      <c r="E1390">
        <v>1000</v>
      </c>
    </row>
    <row r="1391" spans="3:5" x14ac:dyDescent="0.4">
      <c r="C1391" t="s">
        <v>853</v>
      </c>
      <c r="D1391" t="s">
        <v>565</v>
      </c>
      <c r="E1391">
        <v>1300</v>
      </c>
    </row>
    <row r="1392" spans="3:5" x14ac:dyDescent="0.4">
      <c r="C1392" t="s">
        <v>853</v>
      </c>
      <c r="D1392" t="s">
        <v>566</v>
      </c>
      <c r="E1392">
        <v>1300</v>
      </c>
    </row>
    <row r="1393" spans="3:5" x14ac:dyDescent="0.4">
      <c r="C1393" t="s">
        <v>853</v>
      </c>
      <c r="D1393" t="s">
        <v>567</v>
      </c>
      <c r="E1393">
        <v>200</v>
      </c>
    </row>
    <row r="1394" spans="3:5" x14ac:dyDescent="0.4">
      <c r="C1394" t="s">
        <v>853</v>
      </c>
      <c r="D1394" t="s">
        <v>568</v>
      </c>
      <c r="E1394">
        <v>3900</v>
      </c>
    </row>
    <row r="1395" spans="3:5" x14ac:dyDescent="0.4">
      <c r="C1395" t="s">
        <v>853</v>
      </c>
      <c r="D1395" t="s">
        <v>569</v>
      </c>
      <c r="E1395">
        <v>500</v>
      </c>
    </row>
    <row r="1396" spans="3:5" x14ac:dyDescent="0.4">
      <c r="C1396" t="s">
        <v>853</v>
      </c>
      <c r="D1396" t="s">
        <v>570</v>
      </c>
      <c r="E1396">
        <v>100</v>
      </c>
    </row>
    <row r="1397" spans="3:5" x14ac:dyDescent="0.4">
      <c r="C1397" t="s">
        <v>853</v>
      </c>
      <c r="D1397" t="s">
        <v>571</v>
      </c>
      <c r="E1397">
        <v>2700</v>
      </c>
    </row>
    <row r="1398" spans="3:5" x14ac:dyDescent="0.4">
      <c r="C1398" t="s">
        <v>853</v>
      </c>
      <c r="D1398" t="s">
        <v>572</v>
      </c>
      <c r="E1398">
        <v>1200</v>
      </c>
    </row>
    <row r="1399" spans="3:5" x14ac:dyDescent="0.4">
      <c r="C1399" t="s">
        <v>853</v>
      </c>
      <c r="D1399" t="s">
        <v>573</v>
      </c>
      <c r="E1399">
        <v>500</v>
      </c>
    </row>
    <row r="1400" spans="3:5" x14ac:dyDescent="0.4">
      <c r="C1400" t="s">
        <v>853</v>
      </c>
      <c r="D1400" t="s">
        <v>574</v>
      </c>
      <c r="E1400">
        <v>500</v>
      </c>
    </row>
    <row r="1401" spans="3:5" x14ac:dyDescent="0.4">
      <c r="C1401" t="s">
        <v>853</v>
      </c>
      <c r="D1401" t="s">
        <v>575</v>
      </c>
      <c r="E1401">
        <v>1600</v>
      </c>
    </row>
    <row r="1402" spans="3:5" x14ac:dyDescent="0.4">
      <c r="C1402" t="s">
        <v>853</v>
      </c>
      <c r="D1402" t="s">
        <v>576</v>
      </c>
      <c r="E1402">
        <v>1200</v>
      </c>
    </row>
    <row r="1403" spans="3:5" x14ac:dyDescent="0.4">
      <c r="C1403" t="s">
        <v>853</v>
      </c>
      <c r="D1403" t="s">
        <v>577</v>
      </c>
      <c r="E1403">
        <v>2200</v>
      </c>
    </row>
    <row r="1404" spans="3:5" x14ac:dyDescent="0.4">
      <c r="C1404" t="s">
        <v>853</v>
      </c>
      <c r="D1404" t="s">
        <v>578</v>
      </c>
      <c r="E1404">
        <v>1300</v>
      </c>
    </row>
    <row r="1405" spans="3:5" x14ac:dyDescent="0.4">
      <c r="C1405" t="s">
        <v>853</v>
      </c>
      <c r="D1405" t="s">
        <v>579</v>
      </c>
      <c r="E1405">
        <v>3000</v>
      </c>
    </row>
    <row r="1406" spans="3:5" x14ac:dyDescent="0.4">
      <c r="C1406" t="s">
        <v>853</v>
      </c>
      <c r="D1406" t="s">
        <v>580</v>
      </c>
      <c r="E1406">
        <v>300</v>
      </c>
    </row>
    <row r="1407" spans="3:5" x14ac:dyDescent="0.4">
      <c r="C1407" t="s">
        <v>853</v>
      </c>
      <c r="D1407" t="s">
        <v>581</v>
      </c>
      <c r="E1407">
        <v>0</v>
      </c>
    </row>
    <row r="1408" spans="3:5" x14ac:dyDescent="0.4">
      <c r="C1408" t="s">
        <v>853</v>
      </c>
      <c r="D1408" t="s">
        <v>582</v>
      </c>
      <c r="E1408">
        <v>700</v>
      </c>
    </row>
    <row r="1409" spans="3:5" x14ac:dyDescent="0.4">
      <c r="C1409" t="s">
        <v>853</v>
      </c>
      <c r="D1409" t="s">
        <v>583</v>
      </c>
      <c r="E1409">
        <v>300</v>
      </c>
    </row>
    <row r="1410" spans="3:5" x14ac:dyDescent="0.4">
      <c r="C1410" t="s">
        <v>853</v>
      </c>
      <c r="D1410" t="s">
        <v>584</v>
      </c>
      <c r="E1410">
        <v>0</v>
      </c>
    </row>
    <row r="1411" spans="3:5" x14ac:dyDescent="0.4">
      <c r="C1411" t="s">
        <v>853</v>
      </c>
      <c r="D1411" t="s">
        <v>585</v>
      </c>
      <c r="E1411">
        <v>3300</v>
      </c>
    </row>
    <row r="1412" spans="3:5" x14ac:dyDescent="0.4">
      <c r="C1412" t="s">
        <v>853</v>
      </c>
      <c r="D1412" t="s">
        <v>586</v>
      </c>
      <c r="E1412">
        <v>700</v>
      </c>
    </row>
    <row r="1413" spans="3:5" x14ac:dyDescent="0.4">
      <c r="C1413" t="s">
        <v>853</v>
      </c>
      <c r="D1413" t="s">
        <v>587</v>
      </c>
      <c r="E1413">
        <v>4500</v>
      </c>
    </row>
    <row r="1414" spans="3:5" x14ac:dyDescent="0.4">
      <c r="C1414" t="s">
        <v>853</v>
      </c>
      <c r="D1414" t="s">
        <v>588</v>
      </c>
      <c r="E1414">
        <v>700</v>
      </c>
    </row>
    <row r="1415" spans="3:5" x14ac:dyDescent="0.4">
      <c r="C1415" t="s">
        <v>853</v>
      </c>
      <c r="D1415" t="s">
        <v>589</v>
      </c>
      <c r="E1415">
        <v>400</v>
      </c>
    </row>
    <row r="1416" spans="3:5" x14ac:dyDescent="0.4">
      <c r="C1416" t="s">
        <v>853</v>
      </c>
      <c r="D1416" t="s">
        <v>590</v>
      </c>
      <c r="E1416">
        <v>200</v>
      </c>
    </row>
    <row r="1417" spans="3:5" x14ac:dyDescent="0.4">
      <c r="C1417" t="s">
        <v>853</v>
      </c>
      <c r="D1417" t="s">
        <v>591</v>
      </c>
      <c r="E1417">
        <v>600</v>
      </c>
    </row>
    <row r="1418" spans="3:5" x14ac:dyDescent="0.4">
      <c r="C1418" t="s">
        <v>853</v>
      </c>
      <c r="D1418" t="s">
        <v>592</v>
      </c>
      <c r="E1418">
        <v>0</v>
      </c>
    </row>
    <row r="1419" spans="3:5" x14ac:dyDescent="0.4">
      <c r="C1419" t="s">
        <v>853</v>
      </c>
      <c r="D1419" t="s">
        <v>593</v>
      </c>
      <c r="E1419">
        <v>2300</v>
      </c>
    </row>
    <row r="1420" spans="3:5" x14ac:dyDescent="0.4">
      <c r="C1420" t="s">
        <v>853</v>
      </c>
      <c r="D1420" t="s">
        <v>594</v>
      </c>
      <c r="E1420">
        <v>0</v>
      </c>
    </row>
    <row r="1421" spans="3:5" x14ac:dyDescent="0.4">
      <c r="C1421" t="s">
        <v>853</v>
      </c>
      <c r="D1421" t="s">
        <v>595</v>
      </c>
      <c r="E1421">
        <v>0</v>
      </c>
    </row>
    <row r="1422" spans="3:5" x14ac:dyDescent="0.4">
      <c r="C1422" t="s">
        <v>853</v>
      </c>
      <c r="D1422" t="s">
        <v>596</v>
      </c>
      <c r="E1422">
        <v>100</v>
      </c>
    </row>
    <row r="1423" spans="3:5" x14ac:dyDescent="0.4">
      <c r="C1423" t="s">
        <v>853</v>
      </c>
      <c r="D1423" t="s">
        <v>597</v>
      </c>
      <c r="E1423">
        <v>27100</v>
      </c>
    </row>
    <row r="1424" spans="3:5" x14ac:dyDescent="0.4">
      <c r="C1424" t="s">
        <v>853</v>
      </c>
      <c r="D1424" t="s">
        <v>598</v>
      </c>
      <c r="E1424">
        <v>1300</v>
      </c>
    </row>
    <row r="1425" spans="3:5" x14ac:dyDescent="0.4">
      <c r="C1425" t="s">
        <v>853</v>
      </c>
      <c r="D1425" t="s">
        <v>599</v>
      </c>
      <c r="E1425">
        <v>800</v>
      </c>
    </row>
    <row r="1426" spans="3:5" x14ac:dyDescent="0.4">
      <c r="C1426" t="s">
        <v>853</v>
      </c>
      <c r="D1426" t="s">
        <v>600</v>
      </c>
      <c r="E1426">
        <v>1300</v>
      </c>
    </row>
    <row r="1427" spans="3:5" x14ac:dyDescent="0.4">
      <c r="C1427" t="s">
        <v>853</v>
      </c>
      <c r="D1427" t="s">
        <v>601</v>
      </c>
      <c r="E1427">
        <v>0</v>
      </c>
    </row>
    <row r="1428" spans="3:5" x14ac:dyDescent="0.4">
      <c r="C1428" t="s">
        <v>853</v>
      </c>
      <c r="D1428" t="s">
        <v>602</v>
      </c>
      <c r="E1428">
        <v>0</v>
      </c>
    </row>
    <row r="1429" spans="3:5" x14ac:dyDescent="0.4">
      <c r="C1429" t="s">
        <v>853</v>
      </c>
      <c r="D1429" t="s">
        <v>603</v>
      </c>
      <c r="E1429">
        <v>1000</v>
      </c>
    </row>
    <row r="1430" spans="3:5" x14ac:dyDescent="0.4">
      <c r="C1430" t="s">
        <v>853</v>
      </c>
      <c r="D1430" t="s">
        <v>604</v>
      </c>
      <c r="E1430">
        <v>800</v>
      </c>
    </row>
    <row r="1431" spans="3:5" x14ac:dyDescent="0.4">
      <c r="C1431" t="s">
        <v>853</v>
      </c>
      <c r="D1431" t="s">
        <v>605</v>
      </c>
      <c r="E1431">
        <v>800</v>
      </c>
    </row>
    <row r="1432" spans="3:5" x14ac:dyDescent="0.4">
      <c r="C1432" t="s">
        <v>853</v>
      </c>
      <c r="D1432" t="s">
        <v>606</v>
      </c>
      <c r="E1432">
        <v>100</v>
      </c>
    </row>
    <row r="1433" spans="3:5" x14ac:dyDescent="0.4">
      <c r="C1433" t="s">
        <v>853</v>
      </c>
      <c r="D1433" t="s">
        <v>607</v>
      </c>
      <c r="E1433">
        <v>1000</v>
      </c>
    </row>
    <row r="1434" spans="3:5" x14ac:dyDescent="0.4">
      <c r="C1434" t="s">
        <v>853</v>
      </c>
      <c r="D1434" t="s">
        <v>608</v>
      </c>
      <c r="E1434">
        <v>1000</v>
      </c>
    </row>
    <row r="1435" spans="3:5" x14ac:dyDescent="0.4">
      <c r="C1435" t="s">
        <v>853</v>
      </c>
      <c r="D1435" t="s">
        <v>609</v>
      </c>
      <c r="E1435">
        <v>500</v>
      </c>
    </row>
    <row r="1436" spans="3:5" x14ac:dyDescent="0.4">
      <c r="C1436" t="s">
        <v>853</v>
      </c>
      <c r="D1436" t="s">
        <v>610</v>
      </c>
      <c r="E1436">
        <v>100</v>
      </c>
    </row>
    <row r="1437" spans="3:5" x14ac:dyDescent="0.4">
      <c r="C1437" t="s">
        <v>853</v>
      </c>
      <c r="D1437" t="s">
        <v>611</v>
      </c>
      <c r="E1437">
        <v>0</v>
      </c>
    </row>
    <row r="1438" spans="3:5" x14ac:dyDescent="0.4">
      <c r="C1438" t="s">
        <v>853</v>
      </c>
      <c r="D1438" t="s">
        <v>612</v>
      </c>
      <c r="E1438">
        <v>100</v>
      </c>
    </row>
    <row r="1439" spans="3:5" x14ac:dyDescent="0.4">
      <c r="C1439" t="s">
        <v>853</v>
      </c>
      <c r="D1439" t="s">
        <v>613</v>
      </c>
      <c r="E1439">
        <v>0</v>
      </c>
    </row>
    <row r="1440" spans="3:5" x14ac:dyDescent="0.4">
      <c r="C1440" t="s">
        <v>853</v>
      </c>
      <c r="D1440" t="s">
        <v>614</v>
      </c>
      <c r="E1440">
        <v>200</v>
      </c>
    </row>
    <row r="1441" spans="3:5" x14ac:dyDescent="0.4">
      <c r="C1441" t="s">
        <v>853</v>
      </c>
      <c r="D1441" t="s">
        <v>615</v>
      </c>
      <c r="E1441">
        <v>1100</v>
      </c>
    </row>
    <row r="1442" spans="3:5" x14ac:dyDescent="0.4">
      <c r="C1442" t="s">
        <v>853</v>
      </c>
      <c r="D1442" t="s">
        <v>616</v>
      </c>
      <c r="E1442">
        <v>1500</v>
      </c>
    </row>
    <row r="1443" spans="3:5" x14ac:dyDescent="0.4">
      <c r="C1443" t="s">
        <v>853</v>
      </c>
      <c r="D1443" t="s">
        <v>617</v>
      </c>
      <c r="E1443">
        <v>0</v>
      </c>
    </row>
    <row r="1444" spans="3:5" x14ac:dyDescent="0.4">
      <c r="C1444" t="s">
        <v>853</v>
      </c>
      <c r="D1444" t="s">
        <v>618</v>
      </c>
      <c r="E1444">
        <v>200</v>
      </c>
    </row>
    <row r="1445" spans="3:5" x14ac:dyDescent="0.4">
      <c r="C1445" t="s">
        <v>853</v>
      </c>
      <c r="D1445" t="s">
        <v>619</v>
      </c>
      <c r="E1445">
        <v>400</v>
      </c>
    </row>
    <row r="1446" spans="3:5" x14ac:dyDescent="0.4">
      <c r="C1446" t="s">
        <v>853</v>
      </c>
      <c r="D1446" t="s">
        <v>620</v>
      </c>
      <c r="E1446">
        <v>100</v>
      </c>
    </row>
    <row r="1447" spans="3:5" x14ac:dyDescent="0.4">
      <c r="C1447" t="s">
        <v>853</v>
      </c>
      <c r="D1447" t="s">
        <v>621</v>
      </c>
      <c r="E1447">
        <v>100</v>
      </c>
    </row>
    <row r="1448" spans="3:5" x14ac:dyDescent="0.4">
      <c r="C1448" t="s">
        <v>853</v>
      </c>
      <c r="D1448" t="s">
        <v>622</v>
      </c>
      <c r="E1448">
        <v>300</v>
      </c>
    </row>
    <row r="1449" spans="3:5" x14ac:dyDescent="0.4">
      <c r="C1449" t="s">
        <v>853</v>
      </c>
      <c r="D1449" t="s">
        <v>623</v>
      </c>
      <c r="E1449">
        <v>100</v>
      </c>
    </row>
    <row r="1450" spans="3:5" x14ac:dyDescent="0.4">
      <c r="C1450" t="s">
        <v>853</v>
      </c>
      <c r="D1450" t="s">
        <v>624</v>
      </c>
      <c r="E1450">
        <v>200</v>
      </c>
    </row>
    <row r="1451" spans="3:5" x14ac:dyDescent="0.4">
      <c r="C1451" t="s">
        <v>853</v>
      </c>
      <c r="D1451" t="s">
        <v>625</v>
      </c>
      <c r="E1451">
        <v>800</v>
      </c>
    </row>
    <row r="1452" spans="3:5" x14ac:dyDescent="0.4">
      <c r="C1452" t="s">
        <v>853</v>
      </c>
      <c r="D1452" t="s">
        <v>626</v>
      </c>
      <c r="E1452">
        <v>400</v>
      </c>
    </row>
    <row r="1453" spans="3:5" x14ac:dyDescent="0.4">
      <c r="C1453" t="s">
        <v>853</v>
      </c>
      <c r="D1453" t="s">
        <v>627</v>
      </c>
      <c r="E1453">
        <v>2400</v>
      </c>
    </row>
    <row r="1454" spans="3:5" x14ac:dyDescent="0.4">
      <c r="C1454" t="s">
        <v>853</v>
      </c>
      <c r="D1454" t="s">
        <v>628</v>
      </c>
      <c r="E1454">
        <v>100</v>
      </c>
    </row>
    <row r="1455" spans="3:5" x14ac:dyDescent="0.4">
      <c r="C1455" t="s">
        <v>853</v>
      </c>
      <c r="D1455" t="s">
        <v>629</v>
      </c>
      <c r="E1455">
        <v>600</v>
      </c>
    </row>
    <row r="1456" spans="3:5" x14ac:dyDescent="0.4">
      <c r="C1456" t="s">
        <v>853</v>
      </c>
      <c r="D1456" t="s">
        <v>630</v>
      </c>
      <c r="E1456">
        <v>0</v>
      </c>
    </row>
    <row r="1457" spans="3:5" x14ac:dyDescent="0.4">
      <c r="C1457" t="s">
        <v>853</v>
      </c>
      <c r="D1457" t="s">
        <v>631</v>
      </c>
      <c r="E1457">
        <v>0</v>
      </c>
    </row>
    <row r="1458" spans="3:5" x14ac:dyDescent="0.4">
      <c r="C1458" t="s">
        <v>853</v>
      </c>
      <c r="D1458" t="s">
        <v>632</v>
      </c>
      <c r="E1458">
        <v>3500</v>
      </c>
    </row>
    <row r="1459" spans="3:5" x14ac:dyDescent="0.4">
      <c r="C1459" t="s">
        <v>853</v>
      </c>
      <c r="D1459" t="s">
        <v>633</v>
      </c>
      <c r="E1459">
        <v>1100</v>
      </c>
    </row>
    <row r="1460" spans="3:5" x14ac:dyDescent="0.4">
      <c r="C1460" t="s">
        <v>853</v>
      </c>
      <c r="D1460" t="s">
        <v>634</v>
      </c>
      <c r="E1460">
        <v>400</v>
      </c>
    </row>
    <row r="1461" spans="3:5" x14ac:dyDescent="0.4">
      <c r="C1461" t="s">
        <v>853</v>
      </c>
      <c r="D1461" t="s">
        <v>635</v>
      </c>
      <c r="E1461">
        <v>1500</v>
      </c>
    </row>
    <row r="1462" spans="3:5" x14ac:dyDescent="0.4">
      <c r="C1462" t="s">
        <v>853</v>
      </c>
      <c r="D1462" t="s">
        <v>636</v>
      </c>
      <c r="E1462">
        <v>100</v>
      </c>
    </row>
    <row r="1463" spans="3:5" x14ac:dyDescent="0.4">
      <c r="C1463" t="s">
        <v>853</v>
      </c>
      <c r="D1463" t="s">
        <v>637</v>
      </c>
      <c r="E1463">
        <v>2200</v>
      </c>
    </row>
    <row r="1464" spans="3:5" x14ac:dyDescent="0.4">
      <c r="C1464" t="s">
        <v>853</v>
      </c>
      <c r="D1464" t="s">
        <v>638</v>
      </c>
      <c r="E1464">
        <v>200</v>
      </c>
    </row>
    <row r="1465" spans="3:5" x14ac:dyDescent="0.4">
      <c r="C1465" t="s">
        <v>853</v>
      </c>
      <c r="D1465" t="s">
        <v>639</v>
      </c>
      <c r="E1465">
        <v>600</v>
      </c>
    </row>
    <row r="1466" spans="3:5" x14ac:dyDescent="0.4">
      <c r="C1466" t="s">
        <v>853</v>
      </c>
      <c r="D1466" t="s">
        <v>640</v>
      </c>
      <c r="E1466">
        <v>200</v>
      </c>
    </row>
    <row r="1467" spans="3:5" x14ac:dyDescent="0.4">
      <c r="C1467" t="s">
        <v>853</v>
      </c>
      <c r="D1467" t="s">
        <v>641</v>
      </c>
      <c r="E1467">
        <v>0</v>
      </c>
    </row>
    <row r="1468" spans="3:5" x14ac:dyDescent="0.4">
      <c r="C1468" t="s">
        <v>853</v>
      </c>
      <c r="D1468" t="s">
        <v>642</v>
      </c>
      <c r="E1468">
        <v>0</v>
      </c>
    </row>
    <row r="1469" spans="3:5" x14ac:dyDescent="0.4">
      <c r="C1469" t="s">
        <v>853</v>
      </c>
      <c r="D1469" t="s">
        <v>643</v>
      </c>
      <c r="E1469">
        <v>0</v>
      </c>
    </row>
    <row r="1470" spans="3:5" x14ac:dyDescent="0.4">
      <c r="C1470" t="s">
        <v>853</v>
      </c>
      <c r="D1470" t="s">
        <v>644</v>
      </c>
      <c r="E1470">
        <v>0</v>
      </c>
    </row>
    <row r="1471" spans="3:5" x14ac:dyDescent="0.4">
      <c r="C1471" t="s">
        <v>853</v>
      </c>
      <c r="D1471" t="s">
        <v>645</v>
      </c>
      <c r="E1471">
        <v>1000</v>
      </c>
    </row>
    <row r="1472" spans="3:5" x14ac:dyDescent="0.4">
      <c r="C1472" t="s">
        <v>853</v>
      </c>
      <c r="D1472" t="s">
        <v>646</v>
      </c>
      <c r="E1472">
        <v>0</v>
      </c>
    </row>
    <row r="1473" spans="3:5" x14ac:dyDescent="0.4">
      <c r="C1473" t="s">
        <v>853</v>
      </c>
      <c r="D1473" t="s">
        <v>647</v>
      </c>
      <c r="E1473">
        <v>100</v>
      </c>
    </row>
    <row r="1474" spans="3:5" x14ac:dyDescent="0.4">
      <c r="C1474" t="s">
        <v>853</v>
      </c>
      <c r="D1474" t="s">
        <v>648</v>
      </c>
      <c r="E1474">
        <v>0</v>
      </c>
    </row>
    <row r="1475" spans="3:5" x14ac:dyDescent="0.4">
      <c r="C1475" t="s">
        <v>853</v>
      </c>
      <c r="D1475" t="s">
        <v>649</v>
      </c>
      <c r="E1475">
        <v>300</v>
      </c>
    </row>
    <row r="1476" spans="3:5" x14ac:dyDescent="0.4">
      <c r="C1476" t="s">
        <v>853</v>
      </c>
      <c r="D1476" t="s">
        <v>650</v>
      </c>
      <c r="E1476">
        <v>0</v>
      </c>
    </row>
    <row r="1477" spans="3:5" x14ac:dyDescent="0.4">
      <c r="C1477" t="s">
        <v>853</v>
      </c>
      <c r="D1477" t="s">
        <v>651</v>
      </c>
      <c r="E1477">
        <v>3300</v>
      </c>
    </row>
    <row r="1478" spans="3:5" x14ac:dyDescent="0.4">
      <c r="C1478" t="s">
        <v>853</v>
      </c>
      <c r="D1478" t="s">
        <v>652</v>
      </c>
      <c r="E1478">
        <v>2300</v>
      </c>
    </row>
    <row r="1479" spans="3:5" x14ac:dyDescent="0.4">
      <c r="C1479" t="s">
        <v>853</v>
      </c>
      <c r="D1479" t="s">
        <v>653</v>
      </c>
      <c r="E1479">
        <v>0</v>
      </c>
    </row>
    <row r="1480" spans="3:5" x14ac:dyDescent="0.4">
      <c r="C1480" t="s">
        <v>853</v>
      </c>
      <c r="D1480" t="s">
        <v>654</v>
      </c>
      <c r="E1480">
        <v>0</v>
      </c>
    </row>
    <row r="1481" spans="3:5" x14ac:dyDescent="0.4">
      <c r="C1481" t="s">
        <v>853</v>
      </c>
      <c r="D1481" t="s">
        <v>655</v>
      </c>
      <c r="E1481">
        <v>0</v>
      </c>
    </row>
    <row r="1482" spans="3:5" x14ac:dyDescent="0.4">
      <c r="C1482" t="s">
        <v>853</v>
      </c>
      <c r="D1482" t="s">
        <v>656</v>
      </c>
      <c r="E1482">
        <v>400</v>
      </c>
    </row>
    <row r="1483" spans="3:5" x14ac:dyDescent="0.4">
      <c r="C1483" t="s">
        <v>853</v>
      </c>
      <c r="D1483" t="s">
        <v>657</v>
      </c>
      <c r="E1483">
        <v>2800</v>
      </c>
    </row>
    <row r="1484" spans="3:5" x14ac:dyDescent="0.4">
      <c r="C1484" t="s">
        <v>853</v>
      </c>
      <c r="D1484" t="s">
        <v>658</v>
      </c>
      <c r="E1484">
        <v>4300</v>
      </c>
    </row>
    <row r="1485" spans="3:5" x14ac:dyDescent="0.4">
      <c r="C1485" t="s">
        <v>853</v>
      </c>
      <c r="D1485" t="s">
        <v>659</v>
      </c>
      <c r="E1485">
        <v>700</v>
      </c>
    </row>
    <row r="1486" spans="3:5" x14ac:dyDescent="0.4">
      <c r="C1486" t="s">
        <v>853</v>
      </c>
      <c r="D1486" t="s">
        <v>660</v>
      </c>
      <c r="E1486">
        <v>0</v>
      </c>
    </row>
    <row r="1487" spans="3:5" x14ac:dyDescent="0.4">
      <c r="C1487" t="s">
        <v>853</v>
      </c>
      <c r="D1487" t="s">
        <v>661</v>
      </c>
      <c r="E1487">
        <v>400</v>
      </c>
    </row>
    <row r="1488" spans="3:5" x14ac:dyDescent="0.4">
      <c r="C1488" t="s">
        <v>853</v>
      </c>
      <c r="D1488" t="s">
        <v>662</v>
      </c>
      <c r="E1488">
        <v>100</v>
      </c>
    </row>
    <row r="1489" spans="3:5" x14ac:dyDescent="0.4">
      <c r="C1489" t="s">
        <v>853</v>
      </c>
      <c r="D1489" t="s">
        <v>663</v>
      </c>
      <c r="E1489">
        <v>1300</v>
      </c>
    </row>
    <row r="1490" spans="3:5" x14ac:dyDescent="0.4">
      <c r="C1490" t="s">
        <v>853</v>
      </c>
      <c r="D1490" t="s">
        <v>664</v>
      </c>
      <c r="E1490">
        <v>700</v>
      </c>
    </row>
    <row r="1491" spans="3:5" x14ac:dyDescent="0.4">
      <c r="C1491" t="s">
        <v>853</v>
      </c>
      <c r="D1491" t="s">
        <v>665</v>
      </c>
      <c r="E1491">
        <v>1000</v>
      </c>
    </row>
    <row r="1492" spans="3:5" x14ac:dyDescent="0.4">
      <c r="C1492" t="s">
        <v>853</v>
      </c>
      <c r="D1492" t="s">
        <v>666</v>
      </c>
      <c r="E1492">
        <v>500</v>
      </c>
    </row>
    <row r="1493" spans="3:5" x14ac:dyDescent="0.4">
      <c r="C1493" t="s">
        <v>853</v>
      </c>
      <c r="D1493" t="s">
        <v>667</v>
      </c>
      <c r="E1493">
        <v>500</v>
      </c>
    </row>
    <row r="1494" spans="3:5" x14ac:dyDescent="0.4">
      <c r="C1494" t="s">
        <v>853</v>
      </c>
      <c r="D1494" t="s">
        <v>668</v>
      </c>
      <c r="E1494">
        <v>400</v>
      </c>
    </row>
    <row r="1495" spans="3:5" x14ac:dyDescent="0.4">
      <c r="C1495" t="s">
        <v>853</v>
      </c>
      <c r="D1495" t="s">
        <v>669</v>
      </c>
      <c r="E1495">
        <v>0</v>
      </c>
    </row>
    <row r="1496" spans="3:5" x14ac:dyDescent="0.4">
      <c r="C1496" t="s">
        <v>853</v>
      </c>
      <c r="D1496" t="s">
        <v>670</v>
      </c>
      <c r="E1496">
        <v>1600</v>
      </c>
    </row>
    <row r="1497" spans="3:5" x14ac:dyDescent="0.4">
      <c r="C1497" t="s">
        <v>853</v>
      </c>
      <c r="D1497" t="s">
        <v>671</v>
      </c>
      <c r="E1497">
        <v>500</v>
      </c>
    </row>
    <row r="1498" spans="3:5" x14ac:dyDescent="0.4">
      <c r="C1498" t="s">
        <v>853</v>
      </c>
      <c r="D1498" t="s">
        <v>672</v>
      </c>
      <c r="E1498">
        <v>15800</v>
      </c>
    </row>
    <row r="1499" spans="3:5" x14ac:dyDescent="0.4">
      <c r="C1499" t="s">
        <v>853</v>
      </c>
      <c r="D1499" t="s">
        <v>673</v>
      </c>
      <c r="E1499">
        <v>4600</v>
      </c>
    </row>
    <row r="1500" spans="3:5" x14ac:dyDescent="0.4">
      <c r="C1500" t="s">
        <v>853</v>
      </c>
      <c r="D1500" t="s">
        <v>674</v>
      </c>
      <c r="E1500">
        <v>400</v>
      </c>
    </row>
    <row r="1501" spans="3:5" x14ac:dyDescent="0.4">
      <c r="C1501" t="s">
        <v>853</v>
      </c>
      <c r="D1501" t="s">
        <v>675</v>
      </c>
      <c r="E1501">
        <v>200</v>
      </c>
    </row>
    <row r="1502" spans="3:5" x14ac:dyDescent="0.4">
      <c r="C1502" t="s">
        <v>853</v>
      </c>
      <c r="D1502" t="s">
        <v>676</v>
      </c>
      <c r="E1502">
        <v>600</v>
      </c>
    </row>
    <row r="1503" spans="3:5" x14ac:dyDescent="0.4">
      <c r="C1503" t="s">
        <v>853</v>
      </c>
      <c r="D1503" t="s">
        <v>677</v>
      </c>
      <c r="E1503">
        <v>1900</v>
      </c>
    </row>
    <row r="1504" spans="3:5" x14ac:dyDescent="0.4">
      <c r="C1504" t="s">
        <v>853</v>
      </c>
      <c r="D1504" t="s">
        <v>678</v>
      </c>
      <c r="E1504">
        <v>400</v>
      </c>
    </row>
    <row r="1505" spans="1:5" x14ac:dyDescent="0.4">
      <c r="C1505" t="s">
        <v>853</v>
      </c>
      <c r="D1505" t="s">
        <v>679</v>
      </c>
      <c r="E1505">
        <v>700</v>
      </c>
    </row>
    <row r="1506" spans="1:5" x14ac:dyDescent="0.4">
      <c r="C1506" t="s">
        <v>853</v>
      </c>
      <c r="D1506" t="s">
        <v>680</v>
      </c>
      <c r="E1506">
        <v>0</v>
      </c>
    </row>
    <row r="1507" spans="1:5" x14ac:dyDescent="0.4">
      <c r="C1507" t="s">
        <v>853</v>
      </c>
      <c r="D1507" t="s">
        <v>681</v>
      </c>
      <c r="E1507">
        <v>400</v>
      </c>
    </row>
    <row r="1508" spans="1:5" x14ac:dyDescent="0.4">
      <c r="C1508" t="s">
        <v>853</v>
      </c>
      <c r="D1508" t="s">
        <v>682</v>
      </c>
      <c r="E1508">
        <v>2300</v>
      </c>
    </row>
    <row r="1509" spans="1:5" x14ac:dyDescent="0.4">
      <c r="C1509" t="s">
        <v>853</v>
      </c>
      <c r="D1509" t="s">
        <v>683</v>
      </c>
      <c r="E1509">
        <v>400</v>
      </c>
    </row>
    <row r="1510" spans="1:5" x14ac:dyDescent="0.4">
      <c r="C1510" t="s">
        <v>853</v>
      </c>
      <c r="D1510" t="s">
        <v>684</v>
      </c>
      <c r="E1510">
        <v>0</v>
      </c>
    </row>
    <row r="1511" spans="1:5" x14ac:dyDescent="0.4">
      <c r="C1511" t="s">
        <v>853</v>
      </c>
      <c r="D1511" t="s">
        <v>685</v>
      </c>
      <c r="E1511">
        <v>300</v>
      </c>
    </row>
    <row r="1512" spans="1:5" x14ac:dyDescent="0.4">
      <c r="C1512" t="s">
        <v>853</v>
      </c>
      <c r="D1512" t="s">
        <v>686</v>
      </c>
      <c r="E1512">
        <v>400</v>
      </c>
    </row>
    <row r="1513" spans="1:5" x14ac:dyDescent="0.4">
      <c r="A1513" s="1"/>
      <c r="B1513" s="1"/>
      <c r="C1513" s="1" t="s">
        <v>853</v>
      </c>
      <c r="D1513" s="1" t="s">
        <v>687</v>
      </c>
      <c r="E1513" s="1">
        <v>0</v>
      </c>
    </row>
    <row r="1514" spans="1:5" x14ac:dyDescent="0.4">
      <c r="A1514" s="1"/>
      <c r="B1514" s="1"/>
      <c r="C1514" s="1" t="s">
        <v>853</v>
      </c>
      <c r="D1514" s="1" t="s">
        <v>386</v>
      </c>
      <c r="E1514" s="1">
        <v>2200</v>
      </c>
    </row>
    <row r="1515" spans="1:5" x14ac:dyDescent="0.4">
      <c r="A1515" s="1"/>
      <c r="B1515" s="1"/>
      <c r="C1515" s="1" t="s">
        <v>853</v>
      </c>
      <c r="D1515" s="1" t="s">
        <v>387</v>
      </c>
      <c r="E1515" s="1">
        <v>3500</v>
      </c>
    </row>
    <row r="1516" spans="1:5" x14ac:dyDescent="0.4">
      <c r="A1516" s="1"/>
      <c r="B1516" s="1"/>
      <c r="C1516" s="1" t="s">
        <v>853</v>
      </c>
      <c r="D1516" s="1" t="s">
        <v>388</v>
      </c>
      <c r="E1516" s="1">
        <v>1000</v>
      </c>
    </row>
    <row r="1517" spans="1:5" x14ac:dyDescent="0.4">
      <c r="A1517" s="1"/>
      <c r="B1517" s="1"/>
      <c r="C1517" s="1" t="s">
        <v>853</v>
      </c>
      <c r="D1517" s="1" t="s">
        <v>389</v>
      </c>
      <c r="E1517" s="1">
        <v>300</v>
      </c>
    </row>
    <row r="1518" spans="1:5" x14ac:dyDescent="0.4">
      <c r="A1518" s="1"/>
      <c r="B1518" s="1"/>
      <c r="C1518" s="1" t="s">
        <v>853</v>
      </c>
      <c r="D1518" s="1" t="s">
        <v>390</v>
      </c>
      <c r="E1518" s="1">
        <v>3100</v>
      </c>
    </row>
    <row r="1519" spans="1:5" x14ac:dyDescent="0.4">
      <c r="A1519" s="1"/>
      <c r="B1519" s="1"/>
      <c r="C1519" s="1" t="s">
        <v>853</v>
      </c>
      <c r="D1519" s="1" t="s">
        <v>391</v>
      </c>
      <c r="E1519" s="1">
        <v>5300</v>
      </c>
    </row>
    <row r="1520" spans="1:5" x14ac:dyDescent="0.4">
      <c r="A1520" s="1"/>
      <c r="B1520" s="1"/>
      <c r="C1520" s="1" t="s">
        <v>853</v>
      </c>
      <c r="D1520" s="1" t="s">
        <v>392</v>
      </c>
      <c r="E1520" s="1">
        <v>9400</v>
      </c>
    </row>
    <row r="1521" spans="1:5" x14ac:dyDescent="0.4">
      <c r="A1521" s="1"/>
      <c r="B1521" s="1"/>
      <c r="C1521" s="1" t="s">
        <v>853</v>
      </c>
      <c r="D1521" s="1" t="s">
        <v>393</v>
      </c>
      <c r="E1521" s="1">
        <v>2800</v>
      </c>
    </row>
    <row r="1522" spans="1:5" x14ac:dyDescent="0.4">
      <c r="A1522" s="1"/>
      <c r="B1522" s="1"/>
      <c r="C1522" s="1" t="s">
        <v>853</v>
      </c>
      <c r="D1522" s="1" t="s">
        <v>394</v>
      </c>
      <c r="E1522" s="1">
        <v>19900</v>
      </c>
    </row>
    <row r="1523" spans="1:5" x14ac:dyDescent="0.4">
      <c r="A1523" s="1"/>
      <c r="B1523" s="1"/>
      <c r="C1523" s="1" t="s">
        <v>853</v>
      </c>
      <c r="D1523" s="1" t="s">
        <v>395</v>
      </c>
      <c r="E1523" s="1">
        <v>7500</v>
      </c>
    </row>
    <row r="1524" spans="1:5" x14ac:dyDescent="0.4">
      <c r="A1524" s="1"/>
      <c r="B1524" s="1"/>
      <c r="C1524" s="1" t="s">
        <v>853</v>
      </c>
      <c r="D1524" s="1" t="s">
        <v>396</v>
      </c>
      <c r="E1524" s="1">
        <v>14200</v>
      </c>
    </row>
    <row r="1525" spans="1:5" x14ac:dyDescent="0.4">
      <c r="A1525" s="1"/>
      <c r="B1525" s="1"/>
      <c r="C1525" s="1" t="s">
        <v>853</v>
      </c>
      <c r="D1525" s="1" t="s">
        <v>397</v>
      </c>
      <c r="E1525" s="1">
        <v>2700</v>
      </c>
    </row>
    <row r="1526" spans="1:5" x14ac:dyDescent="0.4">
      <c r="A1526" s="1"/>
      <c r="B1526" s="1"/>
      <c r="C1526" s="1" t="s">
        <v>853</v>
      </c>
      <c r="D1526" s="1" t="s">
        <v>398</v>
      </c>
      <c r="E1526" s="1">
        <v>3700</v>
      </c>
    </row>
    <row r="1527" spans="1:5" x14ac:dyDescent="0.4">
      <c r="A1527" s="1"/>
      <c r="B1527" s="1"/>
      <c r="C1527" s="1" t="s">
        <v>853</v>
      </c>
      <c r="D1527" s="1" t="s">
        <v>399</v>
      </c>
      <c r="E1527" s="1">
        <v>1400</v>
      </c>
    </row>
    <row r="1528" spans="1:5" x14ac:dyDescent="0.4">
      <c r="A1528" s="1"/>
      <c r="B1528" s="1"/>
      <c r="C1528" s="1" t="s">
        <v>853</v>
      </c>
      <c r="D1528" s="1" t="s">
        <v>400</v>
      </c>
      <c r="E1528" s="1">
        <v>4900</v>
      </c>
    </row>
    <row r="1529" spans="1:5" x14ac:dyDescent="0.4">
      <c r="A1529" s="1"/>
      <c r="B1529" s="1"/>
      <c r="C1529" s="1" t="s">
        <v>853</v>
      </c>
      <c r="D1529" s="1" t="s">
        <v>401</v>
      </c>
      <c r="E1529" s="1">
        <v>5600</v>
      </c>
    </row>
    <row r="1530" spans="1:5" x14ac:dyDescent="0.4">
      <c r="A1530" s="1"/>
      <c r="B1530" s="1"/>
      <c r="C1530" s="1" t="s">
        <v>853</v>
      </c>
      <c r="D1530" s="1" t="s">
        <v>402</v>
      </c>
      <c r="E1530" s="1">
        <v>8200</v>
      </c>
    </row>
    <row r="1531" spans="1:5" x14ac:dyDescent="0.4">
      <c r="A1531" s="1"/>
      <c r="B1531" s="1"/>
      <c r="C1531" s="1" t="s">
        <v>853</v>
      </c>
      <c r="D1531" s="1" t="s">
        <v>403</v>
      </c>
      <c r="E1531" s="1">
        <v>200</v>
      </c>
    </row>
    <row r="1532" spans="1:5" x14ac:dyDescent="0.4">
      <c r="A1532" s="1"/>
      <c r="B1532" s="1"/>
      <c r="C1532" s="1" t="s">
        <v>853</v>
      </c>
      <c r="D1532" s="1" t="s">
        <v>404</v>
      </c>
      <c r="E1532" s="1">
        <v>2300</v>
      </c>
    </row>
    <row r="1533" spans="1:5" x14ac:dyDescent="0.4">
      <c r="A1533" s="1"/>
      <c r="B1533" s="1"/>
      <c r="C1533" s="1" t="s">
        <v>853</v>
      </c>
      <c r="D1533" s="1" t="s">
        <v>405</v>
      </c>
      <c r="E1533" s="1">
        <v>7800</v>
      </c>
    </row>
    <row r="1534" spans="1:5" x14ac:dyDescent="0.4">
      <c r="A1534" s="1"/>
      <c r="B1534" s="1"/>
      <c r="C1534" s="1" t="s">
        <v>853</v>
      </c>
      <c r="D1534" s="1" t="s">
        <v>406</v>
      </c>
      <c r="E1534" s="1">
        <v>2100</v>
      </c>
    </row>
    <row r="1535" spans="1:5" x14ac:dyDescent="0.4">
      <c r="A1535" s="1"/>
      <c r="B1535" s="1"/>
      <c r="C1535" s="1" t="s">
        <v>853</v>
      </c>
      <c r="D1535" s="1" t="s">
        <v>407</v>
      </c>
      <c r="E1535" s="1">
        <v>7100</v>
      </c>
    </row>
    <row r="1536" spans="1:5" x14ac:dyDescent="0.4">
      <c r="A1536" s="1"/>
      <c r="B1536" s="1"/>
      <c r="C1536" s="1" t="s">
        <v>853</v>
      </c>
      <c r="D1536" s="1" t="s">
        <v>408</v>
      </c>
      <c r="E1536" s="1">
        <v>3500</v>
      </c>
    </row>
    <row r="1537" spans="1:5" x14ac:dyDescent="0.4">
      <c r="A1537" s="1"/>
      <c r="B1537" s="1"/>
      <c r="C1537" s="1" t="s">
        <v>853</v>
      </c>
      <c r="D1537" s="1" t="s">
        <v>409</v>
      </c>
      <c r="E1537" s="1">
        <v>800</v>
      </c>
    </row>
    <row r="1538" spans="1:5" x14ac:dyDescent="0.4">
      <c r="A1538" s="1"/>
      <c r="B1538" s="1"/>
      <c r="C1538" s="1" t="s">
        <v>853</v>
      </c>
      <c r="D1538" s="1" t="s">
        <v>410</v>
      </c>
      <c r="E1538" s="1">
        <v>1200</v>
      </c>
    </row>
    <row r="1539" spans="1:5" x14ac:dyDescent="0.4">
      <c r="A1539" s="1"/>
      <c r="B1539" s="1"/>
      <c r="C1539" s="1" t="s">
        <v>853</v>
      </c>
      <c r="D1539" s="1" t="s">
        <v>411</v>
      </c>
      <c r="E1539" s="1">
        <v>800</v>
      </c>
    </row>
    <row r="1540" spans="1:5" x14ac:dyDescent="0.4">
      <c r="A1540" s="1"/>
      <c r="B1540" s="1"/>
      <c r="C1540" s="1" t="s">
        <v>853</v>
      </c>
      <c r="D1540" s="1" t="s">
        <v>412</v>
      </c>
      <c r="E1540" s="1">
        <v>0</v>
      </c>
    </row>
    <row r="1541" spans="1:5" x14ac:dyDescent="0.4">
      <c r="A1541" s="1"/>
      <c r="B1541" s="1"/>
      <c r="C1541" s="1" t="s">
        <v>853</v>
      </c>
      <c r="D1541" s="1" t="s">
        <v>413</v>
      </c>
      <c r="E1541" s="1">
        <v>2000</v>
      </c>
    </row>
    <row r="1542" spans="1:5" x14ac:dyDescent="0.4">
      <c r="A1542" s="1"/>
      <c r="B1542" s="1"/>
      <c r="C1542" s="1" t="s">
        <v>853</v>
      </c>
      <c r="D1542" s="1" t="s">
        <v>414</v>
      </c>
      <c r="E1542" s="1">
        <v>16800</v>
      </c>
    </row>
    <row r="1543" spans="1:5" x14ac:dyDescent="0.4">
      <c r="A1543" s="1"/>
      <c r="B1543" s="1"/>
      <c r="C1543" s="1" t="s">
        <v>853</v>
      </c>
      <c r="D1543" s="1" t="s">
        <v>415</v>
      </c>
      <c r="E1543" s="1">
        <v>3100</v>
      </c>
    </row>
    <row r="1544" spans="1:5" x14ac:dyDescent="0.4">
      <c r="A1544" s="1"/>
      <c r="B1544" s="1"/>
      <c r="C1544" s="1" t="s">
        <v>853</v>
      </c>
      <c r="D1544" s="1" t="s">
        <v>416</v>
      </c>
      <c r="E1544" s="1">
        <v>6500</v>
      </c>
    </row>
    <row r="1545" spans="1:5" x14ac:dyDescent="0.4">
      <c r="A1545" s="1"/>
      <c r="B1545" s="1"/>
      <c r="C1545" s="1" t="s">
        <v>853</v>
      </c>
      <c r="D1545" s="1" t="s">
        <v>417</v>
      </c>
      <c r="E1545" s="1">
        <v>5300</v>
      </c>
    </row>
    <row r="1546" spans="1:5" x14ac:dyDescent="0.4">
      <c r="A1546" s="1"/>
      <c r="B1546" s="1"/>
      <c r="C1546" s="1" t="s">
        <v>853</v>
      </c>
      <c r="D1546" s="1" t="s">
        <v>418</v>
      </c>
      <c r="E1546" s="1">
        <v>1300</v>
      </c>
    </row>
    <row r="1547" spans="1:5" x14ac:dyDescent="0.4">
      <c r="A1547" s="1"/>
      <c r="B1547" s="1"/>
      <c r="C1547" s="1" t="s">
        <v>853</v>
      </c>
      <c r="D1547" s="1" t="s">
        <v>419</v>
      </c>
      <c r="E1547" s="1">
        <v>800</v>
      </c>
    </row>
    <row r="1548" spans="1:5" x14ac:dyDescent="0.4">
      <c r="C1548" t="s">
        <v>853</v>
      </c>
      <c r="D1548" t="s">
        <v>420</v>
      </c>
      <c r="E1548">
        <v>5300</v>
      </c>
    </row>
    <row r="1549" spans="1:5" x14ac:dyDescent="0.4">
      <c r="C1549" t="s">
        <v>853</v>
      </c>
      <c r="D1549" t="s">
        <v>421</v>
      </c>
      <c r="E1549">
        <v>1900</v>
      </c>
    </row>
    <row r="1550" spans="1:5" x14ac:dyDescent="0.4">
      <c r="A1550" s="1"/>
      <c r="B1550" s="1"/>
      <c r="C1550" s="1" t="s">
        <v>853</v>
      </c>
      <c r="D1550" s="1" t="s">
        <v>422</v>
      </c>
      <c r="E1550" s="1">
        <v>9600</v>
      </c>
    </row>
    <row r="1551" spans="1:5" x14ac:dyDescent="0.4">
      <c r="A1551" s="1"/>
      <c r="B1551" s="1"/>
      <c r="C1551" s="1" t="s">
        <v>853</v>
      </c>
      <c r="D1551" s="1" t="s">
        <v>423</v>
      </c>
      <c r="E1551" s="1">
        <v>2600</v>
      </c>
    </row>
    <row r="1552" spans="1:5" x14ac:dyDescent="0.4">
      <c r="A1552" s="1"/>
      <c r="B1552" s="1"/>
      <c r="C1552" s="1" t="s">
        <v>853</v>
      </c>
      <c r="D1552" s="1" t="s">
        <v>424</v>
      </c>
      <c r="E1552" s="1">
        <v>4800</v>
      </c>
    </row>
    <row r="1553" spans="1:5" x14ac:dyDescent="0.4">
      <c r="A1553" s="1"/>
      <c r="B1553" s="1"/>
      <c r="C1553" s="1" t="s">
        <v>853</v>
      </c>
      <c r="D1553" s="1" t="s">
        <v>425</v>
      </c>
      <c r="E1553" s="1">
        <v>6000</v>
      </c>
    </row>
    <row r="1554" spans="1:5" x14ac:dyDescent="0.4">
      <c r="A1554" s="1"/>
      <c r="B1554" s="1"/>
      <c r="C1554" s="1" t="s">
        <v>853</v>
      </c>
      <c r="D1554" s="1" t="s">
        <v>426</v>
      </c>
      <c r="E1554" s="1">
        <v>1900</v>
      </c>
    </row>
    <row r="1555" spans="1:5" x14ac:dyDescent="0.4">
      <c r="A1555" s="1"/>
      <c r="B1555" s="1"/>
      <c r="C1555" s="1" t="s">
        <v>853</v>
      </c>
      <c r="D1555" s="1" t="s">
        <v>427</v>
      </c>
      <c r="E1555" s="1">
        <v>4300</v>
      </c>
    </row>
    <row r="1556" spans="1:5" x14ac:dyDescent="0.4">
      <c r="A1556" s="1"/>
      <c r="B1556" s="1"/>
      <c r="C1556" s="1" t="s">
        <v>853</v>
      </c>
      <c r="D1556" s="1" t="s">
        <v>428</v>
      </c>
      <c r="E1556" s="1">
        <v>6900</v>
      </c>
    </row>
    <row r="1557" spans="1:5" x14ac:dyDescent="0.4">
      <c r="A1557" s="1"/>
      <c r="B1557" s="1"/>
      <c r="C1557" s="1" t="s">
        <v>853</v>
      </c>
      <c r="D1557" s="1" t="s">
        <v>429</v>
      </c>
      <c r="E1557" s="1">
        <v>1000</v>
      </c>
    </row>
    <row r="1558" spans="1:5" x14ac:dyDescent="0.4">
      <c r="A1558" s="1"/>
      <c r="B1558" s="1"/>
      <c r="C1558" s="1" t="s">
        <v>853</v>
      </c>
      <c r="D1558" s="1" t="s">
        <v>430</v>
      </c>
      <c r="E1558" s="1">
        <v>800</v>
      </c>
    </row>
    <row r="1559" spans="1:5" x14ac:dyDescent="0.4">
      <c r="C1559" t="s">
        <v>853</v>
      </c>
      <c r="D1559" t="s">
        <v>431</v>
      </c>
      <c r="E1559">
        <v>600</v>
      </c>
    </row>
    <row r="1560" spans="1:5" x14ac:dyDescent="0.4">
      <c r="C1560" t="s">
        <v>853</v>
      </c>
      <c r="D1560" t="s">
        <v>432</v>
      </c>
      <c r="E1560">
        <v>7100</v>
      </c>
    </row>
    <row r="1561" spans="1:5" x14ac:dyDescent="0.4">
      <c r="C1561" t="s">
        <v>853</v>
      </c>
      <c r="D1561" t="s">
        <v>433</v>
      </c>
      <c r="E1561">
        <v>0</v>
      </c>
    </row>
    <row r="1562" spans="1:5" x14ac:dyDescent="0.4">
      <c r="C1562" t="s">
        <v>853</v>
      </c>
      <c r="D1562" t="s">
        <v>434</v>
      </c>
      <c r="E1562">
        <v>0</v>
      </c>
    </row>
    <row r="1563" spans="1:5" x14ac:dyDescent="0.4">
      <c r="C1563" t="s">
        <v>853</v>
      </c>
      <c r="D1563" t="s">
        <v>435</v>
      </c>
      <c r="E1563">
        <v>2300</v>
      </c>
    </row>
    <row r="1564" spans="1:5" x14ac:dyDescent="0.4">
      <c r="C1564" t="s">
        <v>853</v>
      </c>
      <c r="D1564" t="s">
        <v>436</v>
      </c>
      <c r="E1564">
        <v>4300</v>
      </c>
    </row>
    <row r="1565" spans="1:5" x14ac:dyDescent="0.4">
      <c r="C1565" t="s">
        <v>853</v>
      </c>
      <c r="D1565" t="s">
        <v>437</v>
      </c>
      <c r="E1565">
        <v>600</v>
      </c>
    </row>
    <row r="1566" spans="1:5" x14ac:dyDescent="0.4">
      <c r="C1566" t="s">
        <v>853</v>
      </c>
      <c r="D1566" t="s">
        <v>438</v>
      </c>
      <c r="E1566">
        <v>6300</v>
      </c>
    </row>
    <row r="1567" spans="1:5" x14ac:dyDescent="0.4">
      <c r="C1567" t="s">
        <v>853</v>
      </c>
      <c r="D1567" t="s">
        <v>439</v>
      </c>
      <c r="E1567">
        <v>1600</v>
      </c>
    </row>
    <row r="1568" spans="1:5" x14ac:dyDescent="0.4">
      <c r="C1568" t="s">
        <v>853</v>
      </c>
      <c r="D1568" t="s">
        <v>440</v>
      </c>
      <c r="E1568">
        <v>5900</v>
      </c>
    </row>
    <row r="1569" spans="3:5" x14ac:dyDescent="0.4">
      <c r="C1569" t="s">
        <v>853</v>
      </c>
      <c r="D1569" t="s">
        <v>441</v>
      </c>
      <c r="E1569">
        <v>1600</v>
      </c>
    </row>
    <row r="1570" spans="3:5" x14ac:dyDescent="0.4">
      <c r="C1570" t="s">
        <v>853</v>
      </c>
      <c r="D1570" t="s">
        <v>442</v>
      </c>
      <c r="E1570">
        <v>5200</v>
      </c>
    </row>
    <row r="1571" spans="3:5" x14ac:dyDescent="0.4">
      <c r="C1571" t="s">
        <v>853</v>
      </c>
      <c r="D1571" t="s">
        <v>443</v>
      </c>
      <c r="E1571">
        <v>200</v>
      </c>
    </row>
    <row r="1572" spans="3:5" x14ac:dyDescent="0.4">
      <c r="C1572" t="s">
        <v>853</v>
      </c>
      <c r="D1572" t="s">
        <v>444</v>
      </c>
      <c r="E1572">
        <v>400</v>
      </c>
    </row>
    <row r="1573" spans="3:5" x14ac:dyDescent="0.4">
      <c r="C1573" t="s">
        <v>853</v>
      </c>
      <c r="D1573" t="s">
        <v>445</v>
      </c>
      <c r="E1573">
        <v>2200</v>
      </c>
    </row>
    <row r="1574" spans="3:5" x14ac:dyDescent="0.4">
      <c r="C1574" t="s">
        <v>853</v>
      </c>
      <c r="D1574" t="s">
        <v>446</v>
      </c>
      <c r="E1574">
        <v>1000</v>
      </c>
    </row>
    <row r="1575" spans="3:5" x14ac:dyDescent="0.4">
      <c r="C1575" t="s">
        <v>853</v>
      </c>
      <c r="D1575" t="s">
        <v>447</v>
      </c>
      <c r="E1575">
        <v>1200</v>
      </c>
    </row>
    <row r="1576" spans="3:5" x14ac:dyDescent="0.4">
      <c r="C1576" t="s">
        <v>853</v>
      </c>
      <c r="D1576" t="s">
        <v>448</v>
      </c>
      <c r="E1576">
        <v>2500</v>
      </c>
    </row>
    <row r="1577" spans="3:5" x14ac:dyDescent="0.4">
      <c r="C1577" t="s">
        <v>853</v>
      </c>
      <c r="D1577" t="s">
        <v>449</v>
      </c>
      <c r="E1577">
        <v>7200</v>
      </c>
    </row>
    <row r="1578" spans="3:5" x14ac:dyDescent="0.4">
      <c r="C1578" t="s">
        <v>853</v>
      </c>
      <c r="D1578" t="s">
        <v>450</v>
      </c>
      <c r="E1578">
        <v>400</v>
      </c>
    </row>
    <row r="1579" spans="3:5" x14ac:dyDescent="0.4">
      <c r="C1579" t="s">
        <v>853</v>
      </c>
      <c r="D1579" t="s">
        <v>451</v>
      </c>
      <c r="E1579">
        <v>1600</v>
      </c>
    </row>
    <row r="1580" spans="3:5" x14ac:dyDescent="0.4">
      <c r="C1580" t="s">
        <v>853</v>
      </c>
      <c r="D1580" t="s">
        <v>452</v>
      </c>
      <c r="E1580">
        <v>1200</v>
      </c>
    </row>
    <row r="1581" spans="3:5" x14ac:dyDescent="0.4">
      <c r="C1581" t="s">
        <v>853</v>
      </c>
      <c r="D1581" t="s">
        <v>453</v>
      </c>
      <c r="E1581">
        <v>400</v>
      </c>
    </row>
    <row r="1582" spans="3:5" x14ac:dyDescent="0.4">
      <c r="C1582" t="s">
        <v>853</v>
      </c>
      <c r="D1582" t="s">
        <v>454</v>
      </c>
      <c r="E1582">
        <v>500</v>
      </c>
    </row>
    <row r="1583" spans="3:5" x14ac:dyDescent="0.4">
      <c r="C1583" t="s">
        <v>853</v>
      </c>
      <c r="D1583" t="s">
        <v>455</v>
      </c>
      <c r="E1583">
        <v>3300</v>
      </c>
    </row>
    <row r="1584" spans="3:5" x14ac:dyDescent="0.4">
      <c r="C1584" t="s">
        <v>853</v>
      </c>
      <c r="D1584" t="s">
        <v>456</v>
      </c>
      <c r="E1584">
        <v>8200</v>
      </c>
    </row>
    <row r="1585" spans="3:5" x14ac:dyDescent="0.4">
      <c r="C1585" t="s">
        <v>853</v>
      </c>
      <c r="D1585" t="s">
        <v>457</v>
      </c>
      <c r="E1585">
        <v>1400</v>
      </c>
    </row>
    <row r="1586" spans="3:5" x14ac:dyDescent="0.4">
      <c r="C1586" t="s">
        <v>853</v>
      </c>
      <c r="D1586" t="s">
        <v>458</v>
      </c>
      <c r="E1586">
        <v>1000</v>
      </c>
    </row>
    <row r="1587" spans="3:5" x14ac:dyDescent="0.4">
      <c r="C1587" t="s">
        <v>853</v>
      </c>
      <c r="D1587" t="s">
        <v>459</v>
      </c>
      <c r="E1587">
        <v>4300</v>
      </c>
    </row>
    <row r="1588" spans="3:5" x14ac:dyDescent="0.4">
      <c r="C1588" t="s">
        <v>853</v>
      </c>
      <c r="D1588" t="s">
        <v>460</v>
      </c>
      <c r="E1588">
        <v>300</v>
      </c>
    </row>
    <row r="1589" spans="3:5" x14ac:dyDescent="0.4">
      <c r="C1589" t="s">
        <v>853</v>
      </c>
      <c r="D1589" t="s">
        <v>461</v>
      </c>
      <c r="E1589">
        <v>1400</v>
      </c>
    </row>
    <row r="1590" spans="3:5" x14ac:dyDescent="0.4">
      <c r="C1590" t="s">
        <v>853</v>
      </c>
      <c r="D1590" t="s">
        <v>462</v>
      </c>
      <c r="E1590">
        <v>0</v>
      </c>
    </row>
    <row r="1591" spans="3:5" x14ac:dyDescent="0.4">
      <c r="C1591" t="s">
        <v>853</v>
      </c>
      <c r="D1591" t="s">
        <v>463</v>
      </c>
      <c r="E1591">
        <v>0</v>
      </c>
    </row>
    <row r="1592" spans="3:5" x14ac:dyDescent="0.4">
      <c r="C1592" t="s">
        <v>853</v>
      </c>
      <c r="D1592" t="s">
        <v>464</v>
      </c>
      <c r="E1592">
        <v>10800</v>
      </c>
    </row>
    <row r="1593" spans="3:5" x14ac:dyDescent="0.4">
      <c r="C1593" t="s">
        <v>853</v>
      </c>
      <c r="D1593" t="s">
        <v>465</v>
      </c>
      <c r="E1593">
        <v>100</v>
      </c>
    </row>
    <row r="1594" spans="3:5" x14ac:dyDescent="0.4">
      <c r="C1594" t="s">
        <v>853</v>
      </c>
      <c r="D1594" t="s">
        <v>466</v>
      </c>
      <c r="E1594">
        <v>600</v>
      </c>
    </row>
    <row r="1595" spans="3:5" x14ac:dyDescent="0.4">
      <c r="C1595" t="s">
        <v>853</v>
      </c>
      <c r="D1595" t="s">
        <v>467</v>
      </c>
      <c r="E1595">
        <v>1000</v>
      </c>
    </row>
    <row r="1596" spans="3:5" x14ac:dyDescent="0.4">
      <c r="C1596" t="s">
        <v>853</v>
      </c>
      <c r="D1596" t="s">
        <v>468</v>
      </c>
      <c r="E1596">
        <v>800</v>
      </c>
    </row>
    <row r="1597" spans="3:5" x14ac:dyDescent="0.4">
      <c r="C1597" t="s">
        <v>853</v>
      </c>
      <c r="D1597" t="s">
        <v>469</v>
      </c>
      <c r="E1597">
        <v>100</v>
      </c>
    </row>
    <row r="1598" spans="3:5" x14ac:dyDescent="0.4">
      <c r="C1598" t="s">
        <v>853</v>
      </c>
      <c r="D1598" t="s">
        <v>470</v>
      </c>
      <c r="E1598">
        <v>3200</v>
      </c>
    </row>
    <row r="1599" spans="3:5" x14ac:dyDescent="0.4">
      <c r="C1599" t="s">
        <v>853</v>
      </c>
      <c r="D1599" t="s">
        <v>471</v>
      </c>
      <c r="E1599">
        <v>7800</v>
      </c>
    </row>
    <row r="1600" spans="3:5" x14ac:dyDescent="0.4">
      <c r="C1600" t="s">
        <v>853</v>
      </c>
      <c r="D1600" t="s">
        <v>472</v>
      </c>
      <c r="E1600">
        <v>1400</v>
      </c>
    </row>
    <row r="1601" spans="3:5" x14ac:dyDescent="0.4">
      <c r="C1601" t="s">
        <v>853</v>
      </c>
      <c r="D1601" t="s">
        <v>473</v>
      </c>
      <c r="E1601">
        <v>1000</v>
      </c>
    </row>
    <row r="1602" spans="3:5" x14ac:dyDescent="0.4">
      <c r="C1602" t="s">
        <v>853</v>
      </c>
      <c r="D1602" t="s">
        <v>474</v>
      </c>
      <c r="E1602">
        <v>1000</v>
      </c>
    </row>
    <row r="1603" spans="3:5" x14ac:dyDescent="0.4">
      <c r="C1603" t="s">
        <v>853</v>
      </c>
      <c r="D1603" t="s">
        <v>475</v>
      </c>
      <c r="E1603">
        <v>200</v>
      </c>
    </row>
    <row r="1604" spans="3:5" x14ac:dyDescent="0.4">
      <c r="C1604" t="s">
        <v>853</v>
      </c>
      <c r="D1604" t="s">
        <v>476</v>
      </c>
      <c r="E1604">
        <v>0</v>
      </c>
    </row>
    <row r="1605" spans="3:5" x14ac:dyDescent="0.4">
      <c r="C1605" t="s">
        <v>853</v>
      </c>
      <c r="D1605" t="s">
        <v>477</v>
      </c>
      <c r="E1605">
        <v>2900</v>
      </c>
    </row>
    <row r="1606" spans="3:5" x14ac:dyDescent="0.4">
      <c r="C1606" t="s">
        <v>853</v>
      </c>
      <c r="D1606" t="s">
        <v>478</v>
      </c>
      <c r="E1606">
        <v>700</v>
      </c>
    </row>
    <row r="1607" spans="3:5" x14ac:dyDescent="0.4">
      <c r="C1607" t="s">
        <v>853</v>
      </c>
      <c r="D1607" t="s">
        <v>479</v>
      </c>
      <c r="E1607">
        <v>200</v>
      </c>
    </row>
    <row r="1608" spans="3:5" x14ac:dyDescent="0.4">
      <c r="C1608" t="s">
        <v>853</v>
      </c>
      <c r="D1608" t="s">
        <v>480</v>
      </c>
      <c r="E1608">
        <v>600</v>
      </c>
    </row>
    <row r="1609" spans="3:5" x14ac:dyDescent="0.4">
      <c r="C1609" t="s">
        <v>853</v>
      </c>
      <c r="D1609" t="s">
        <v>481</v>
      </c>
      <c r="E1609">
        <v>1200</v>
      </c>
    </row>
    <row r="1610" spans="3:5" x14ac:dyDescent="0.4">
      <c r="C1610" t="s">
        <v>853</v>
      </c>
      <c r="D1610" t="s">
        <v>482</v>
      </c>
      <c r="E1610">
        <v>400</v>
      </c>
    </row>
    <row r="1611" spans="3:5" x14ac:dyDescent="0.4">
      <c r="C1611" t="s">
        <v>853</v>
      </c>
      <c r="D1611" t="s">
        <v>483</v>
      </c>
      <c r="E1611">
        <v>1200</v>
      </c>
    </row>
    <row r="1612" spans="3:5" x14ac:dyDescent="0.4">
      <c r="C1612" t="s">
        <v>853</v>
      </c>
      <c r="D1612" t="s">
        <v>484</v>
      </c>
      <c r="E1612">
        <v>0</v>
      </c>
    </row>
    <row r="1613" spans="3:5" x14ac:dyDescent="0.4">
      <c r="C1613" t="s">
        <v>853</v>
      </c>
      <c r="D1613" t="s">
        <v>485</v>
      </c>
      <c r="E1613">
        <v>5800</v>
      </c>
    </row>
    <row r="1614" spans="3:5" x14ac:dyDescent="0.4">
      <c r="C1614" t="s">
        <v>853</v>
      </c>
      <c r="D1614" t="s">
        <v>486</v>
      </c>
      <c r="E1614">
        <v>2100</v>
      </c>
    </row>
    <row r="1615" spans="3:5" x14ac:dyDescent="0.4">
      <c r="C1615" t="s">
        <v>853</v>
      </c>
      <c r="D1615" t="s">
        <v>487</v>
      </c>
      <c r="E1615">
        <v>300</v>
      </c>
    </row>
    <row r="1616" spans="3:5" x14ac:dyDescent="0.4">
      <c r="C1616" t="s">
        <v>853</v>
      </c>
      <c r="D1616" t="s">
        <v>488</v>
      </c>
      <c r="E1616">
        <v>1100</v>
      </c>
    </row>
    <row r="1617" spans="3:5" x14ac:dyDescent="0.4">
      <c r="C1617" t="s">
        <v>853</v>
      </c>
      <c r="D1617" t="s">
        <v>489</v>
      </c>
      <c r="E1617">
        <v>3300</v>
      </c>
    </row>
    <row r="1618" spans="3:5" x14ac:dyDescent="0.4">
      <c r="C1618" t="s">
        <v>853</v>
      </c>
      <c r="D1618" t="s">
        <v>490</v>
      </c>
      <c r="E1618">
        <v>3100</v>
      </c>
    </row>
    <row r="1619" spans="3:5" x14ac:dyDescent="0.4">
      <c r="C1619" t="s">
        <v>853</v>
      </c>
      <c r="D1619" t="s">
        <v>491</v>
      </c>
      <c r="E1619">
        <v>600</v>
      </c>
    </row>
    <row r="1620" spans="3:5" x14ac:dyDescent="0.4">
      <c r="C1620" t="s">
        <v>853</v>
      </c>
      <c r="D1620" t="s">
        <v>492</v>
      </c>
      <c r="E1620">
        <v>100</v>
      </c>
    </row>
    <row r="1621" spans="3:5" x14ac:dyDescent="0.4">
      <c r="C1621" t="s">
        <v>853</v>
      </c>
      <c r="D1621" t="s">
        <v>493</v>
      </c>
      <c r="E1621">
        <v>100</v>
      </c>
    </row>
    <row r="1622" spans="3:5" x14ac:dyDescent="0.4">
      <c r="C1622" t="s">
        <v>853</v>
      </c>
      <c r="D1622" t="s">
        <v>494</v>
      </c>
      <c r="E1622">
        <v>300</v>
      </c>
    </row>
    <row r="1623" spans="3:5" x14ac:dyDescent="0.4">
      <c r="C1623" t="s">
        <v>853</v>
      </c>
      <c r="D1623" t="s">
        <v>495</v>
      </c>
      <c r="E1623">
        <v>700</v>
      </c>
    </row>
    <row r="1624" spans="3:5" x14ac:dyDescent="0.4">
      <c r="C1624" t="s">
        <v>853</v>
      </c>
      <c r="D1624" t="s">
        <v>496</v>
      </c>
      <c r="E1624">
        <v>200</v>
      </c>
    </row>
    <row r="1625" spans="3:5" x14ac:dyDescent="0.4">
      <c r="C1625" t="s">
        <v>853</v>
      </c>
      <c r="D1625" t="s">
        <v>497</v>
      </c>
      <c r="E1625">
        <v>100</v>
      </c>
    </row>
    <row r="1626" spans="3:5" x14ac:dyDescent="0.4">
      <c r="C1626" t="s">
        <v>853</v>
      </c>
      <c r="D1626" t="s">
        <v>498</v>
      </c>
      <c r="E1626">
        <v>100</v>
      </c>
    </row>
    <row r="1627" spans="3:5" x14ac:dyDescent="0.4">
      <c r="C1627" t="s">
        <v>853</v>
      </c>
      <c r="D1627" t="s">
        <v>499</v>
      </c>
      <c r="E1627">
        <v>100</v>
      </c>
    </row>
    <row r="1628" spans="3:5" x14ac:dyDescent="0.4">
      <c r="C1628" t="s">
        <v>853</v>
      </c>
      <c r="D1628" t="s">
        <v>500</v>
      </c>
      <c r="E1628">
        <v>200</v>
      </c>
    </row>
    <row r="1629" spans="3:5" x14ac:dyDescent="0.4">
      <c r="C1629" t="s">
        <v>853</v>
      </c>
      <c r="D1629" t="s">
        <v>501</v>
      </c>
      <c r="E1629">
        <v>1000</v>
      </c>
    </row>
    <row r="1630" spans="3:5" x14ac:dyDescent="0.4">
      <c r="C1630" t="s">
        <v>853</v>
      </c>
      <c r="D1630" t="s">
        <v>502</v>
      </c>
      <c r="E1630">
        <v>200</v>
      </c>
    </row>
    <row r="1631" spans="3:5" x14ac:dyDescent="0.4">
      <c r="C1631" t="s">
        <v>853</v>
      </c>
      <c r="D1631" t="s">
        <v>503</v>
      </c>
      <c r="E1631">
        <v>100</v>
      </c>
    </row>
    <row r="1632" spans="3:5" x14ac:dyDescent="0.4">
      <c r="C1632" t="s">
        <v>853</v>
      </c>
      <c r="D1632" t="s">
        <v>504</v>
      </c>
      <c r="E1632">
        <v>400</v>
      </c>
    </row>
    <row r="1633" spans="3:5" x14ac:dyDescent="0.4">
      <c r="C1633" t="s">
        <v>853</v>
      </c>
      <c r="D1633" t="s">
        <v>505</v>
      </c>
      <c r="E1633">
        <v>0</v>
      </c>
    </row>
    <row r="1634" spans="3:5" x14ac:dyDescent="0.4">
      <c r="C1634" t="s">
        <v>853</v>
      </c>
      <c r="D1634" t="s">
        <v>688</v>
      </c>
      <c r="E1634">
        <v>1000</v>
      </c>
    </row>
    <row r="1635" spans="3:5" x14ac:dyDescent="0.4">
      <c r="C1635" t="s">
        <v>853</v>
      </c>
      <c r="D1635" t="s">
        <v>689</v>
      </c>
      <c r="E1635">
        <v>500</v>
      </c>
    </row>
    <row r="1636" spans="3:5" x14ac:dyDescent="0.4">
      <c r="C1636" t="s">
        <v>853</v>
      </c>
      <c r="D1636" t="s">
        <v>690</v>
      </c>
      <c r="E1636">
        <v>200</v>
      </c>
    </row>
    <row r="1637" spans="3:5" x14ac:dyDescent="0.4">
      <c r="C1637" t="s">
        <v>853</v>
      </c>
      <c r="D1637" t="s">
        <v>691</v>
      </c>
      <c r="E1637">
        <v>1200</v>
      </c>
    </row>
    <row r="1638" spans="3:5" x14ac:dyDescent="0.4">
      <c r="C1638" t="s">
        <v>853</v>
      </c>
      <c r="D1638" t="s">
        <v>692</v>
      </c>
      <c r="E1638">
        <v>2500</v>
      </c>
    </row>
    <row r="1639" spans="3:5" x14ac:dyDescent="0.4">
      <c r="C1639" t="s">
        <v>853</v>
      </c>
      <c r="D1639" t="s">
        <v>693</v>
      </c>
      <c r="E1639">
        <v>500</v>
      </c>
    </row>
    <row r="1640" spans="3:5" x14ac:dyDescent="0.4">
      <c r="C1640" t="s">
        <v>853</v>
      </c>
      <c r="D1640" t="s">
        <v>694</v>
      </c>
      <c r="E1640">
        <v>1100</v>
      </c>
    </row>
    <row r="1641" spans="3:5" x14ac:dyDescent="0.4">
      <c r="C1641" t="s">
        <v>853</v>
      </c>
      <c r="D1641" t="s">
        <v>695</v>
      </c>
      <c r="E1641">
        <v>500</v>
      </c>
    </row>
    <row r="1642" spans="3:5" x14ac:dyDescent="0.4">
      <c r="C1642" t="s">
        <v>853</v>
      </c>
      <c r="D1642" t="s">
        <v>696</v>
      </c>
      <c r="E1642">
        <v>200</v>
      </c>
    </row>
    <row r="1643" spans="3:5" x14ac:dyDescent="0.4">
      <c r="C1643" t="s">
        <v>853</v>
      </c>
      <c r="D1643" t="s">
        <v>697</v>
      </c>
      <c r="E1643">
        <v>200</v>
      </c>
    </row>
    <row r="1644" spans="3:5" x14ac:dyDescent="0.4">
      <c r="C1644" t="s">
        <v>853</v>
      </c>
      <c r="D1644" t="s">
        <v>698</v>
      </c>
      <c r="E1644">
        <v>2700</v>
      </c>
    </row>
    <row r="1645" spans="3:5" x14ac:dyDescent="0.4">
      <c r="C1645" t="s">
        <v>853</v>
      </c>
      <c r="D1645" t="s">
        <v>699</v>
      </c>
      <c r="E1645">
        <v>300</v>
      </c>
    </row>
    <row r="1646" spans="3:5" x14ac:dyDescent="0.4">
      <c r="C1646" t="s">
        <v>853</v>
      </c>
      <c r="D1646" t="s">
        <v>700</v>
      </c>
      <c r="E1646">
        <v>100</v>
      </c>
    </row>
    <row r="1647" spans="3:5" x14ac:dyDescent="0.4">
      <c r="C1647" t="s">
        <v>853</v>
      </c>
      <c r="D1647" t="s">
        <v>701</v>
      </c>
      <c r="E1647">
        <v>1400</v>
      </c>
    </row>
    <row r="1648" spans="3:5" x14ac:dyDescent="0.4">
      <c r="C1648" t="s">
        <v>853</v>
      </c>
      <c r="D1648" t="s">
        <v>702</v>
      </c>
      <c r="E1648">
        <v>700</v>
      </c>
    </row>
    <row r="1649" spans="1:5" x14ac:dyDescent="0.4">
      <c r="C1649" t="s">
        <v>853</v>
      </c>
      <c r="D1649" t="s">
        <v>703</v>
      </c>
      <c r="E1649">
        <v>800</v>
      </c>
    </row>
    <row r="1650" spans="1:5" x14ac:dyDescent="0.4">
      <c r="C1650" t="s">
        <v>853</v>
      </c>
      <c r="D1650" t="s">
        <v>704</v>
      </c>
      <c r="E1650">
        <v>300</v>
      </c>
    </row>
    <row r="1651" spans="1:5" x14ac:dyDescent="0.4">
      <c r="C1651" t="s">
        <v>853</v>
      </c>
      <c r="D1651" t="s">
        <v>705</v>
      </c>
      <c r="E1651">
        <v>1000</v>
      </c>
    </row>
    <row r="1652" spans="1:5" x14ac:dyDescent="0.4">
      <c r="C1652" t="s">
        <v>853</v>
      </c>
      <c r="D1652" t="s">
        <v>706</v>
      </c>
      <c r="E1652">
        <v>400</v>
      </c>
    </row>
    <row r="1653" spans="1:5" x14ac:dyDescent="0.4">
      <c r="C1653" t="s">
        <v>853</v>
      </c>
      <c r="D1653" t="s">
        <v>707</v>
      </c>
      <c r="E1653">
        <v>300</v>
      </c>
    </row>
    <row r="1654" spans="1:5" x14ac:dyDescent="0.4">
      <c r="C1654" t="s">
        <v>853</v>
      </c>
      <c r="D1654" t="s">
        <v>708</v>
      </c>
      <c r="E1654">
        <v>800</v>
      </c>
    </row>
    <row r="1655" spans="1:5" x14ac:dyDescent="0.4">
      <c r="C1655" t="s">
        <v>853</v>
      </c>
      <c r="D1655" t="s">
        <v>709</v>
      </c>
      <c r="E1655">
        <v>3900</v>
      </c>
    </row>
    <row r="1656" spans="1:5" x14ac:dyDescent="0.4">
      <c r="C1656" t="s">
        <v>853</v>
      </c>
      <c r="D1656" t="s">
        <v>710</v>
      </c>
      <c r="E1656">
        <v>2100</v>
      </c>
    </row>
    <row r="1657" spans="1:5" x14ac:dyDescent="0.4">
      <c r="C1657" t="s">
        <v>853</v>
      </c>
      <c r="D1657" t="s">
        <v>711</v>
      </c>
      <c r="E1657">
        <v>700</v>
      </c>
    </row>
    <row r="1658" spans="1:5" x14ac:dyDescent="0.4">
      <c r="C1658" t="s">
        <v>853</v>
      </c>
      <c r="D1658" t="s">
        <v>712</v>
      </c>
      <c r="E1658">
        <v>0</v>
      </c>
    </row>
    <row r="1659" spans="1:5" x14ac:dyDescent="0.4">
      <c r="C1659" t="s">
        <v>853</v>
      </c>
      <c r="D1659" t="s">
        <v>713</v>
      </c>
      <c r="E1659">
        <v>0</v>
      </c>
    </row>
    <row r="1660" spans="1:5" x14ac:dyDescent="0.4">
      <c r="C1660" t="s">
        <v>853</v>
      </c>
      <c r="D1660" t="s">
        <v>714</v>
      </c>
      <c r="E1660">
        <v>0</v>
      </c>
    </row>
    <row r="1661" spans="1:5" x14ac:dyDescent="0.4">
      <c r="C1661" t="s">
        <v>853</v>
      </c>
      <c r="D1661" t="s">
        <v>715</v>
      </c>
      <c r="E1661">
        <v>0</v>
      </c>
    </row>
    <row r="1662" spans="1:5" x14ac:dyDescent="0.4">
      <c r="C1662" t="s">
        <v>853</v>
      </c>
      <c r="D1662" t="s">
        <v>716</v>
      </c>
      <c r="E1662">
        <v>0</v>
      </c>
    </row>
    <row r="1663" spans="1:5" x14ac:dyDescent="0.4">
      <c r="A1663" s="1"/>
      <c r="B1663" s="1"/>
      <c r="C1663" s="1" t="s">
        <v>853</v>
      </c>
      <c r="D1663" s="1" t="s">
        <v>717</v>
      </c>
      <c r="E1663" s="1">
        <v>7300</v>
      </c>
    </row>
    <row r="1664" spans="1:5" x14ac:dyDescent="0.4">
      <c r="A1664" s="1" t="s">
        <v>354</v>
      </c>
      <c r="B1664" s="1" t="s">
        <v>354</v>
      </c>
      <c r="C1664" s="1" t="s">
        <v>354</v>
      </c>
      <c r="D1664" s="1" t="s">
        <v>354</v>
      </c>
      <c r="E1664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B080-24E4-4DEC-8508-6C955F909B50}">
  <sheetPr codeName="Sheet25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_xll.RssChart($A$2:$E$2,場中監視!A23, "1M", ((60*2.5)+1+(60*3)+1)*5)</f>
        <v>=RssChart($A$2:$E$2,場中監視!A23,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場中監視!A23, "D", 100)</f>
        <v>=RssChart($AJ$2:$AS$2, 場中監視!A23,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189320</v>
      </c>
      <c r="T2" s="2">
        <f t="shared" si="0"/>
        <v>152800</v>
      </c>
      <c r="U2" s="2">
        <f t="shared" si="0"/>
        <v>131800</v>
      </c>
      <c r="V2" s="2">
        <f t="shared" si="0"/>
        <v>166500</v>
      </c>
      <c r="W2" s="2">
        <f t="shared" si="0"/>
        <v>137000</v>
      </c>
      <c r="X2" s="2">
        <f t="shared" si="0"/>
        <v>358500</v>
      </c>
      <c r="Y2" s="2" cm="1">
        <f t="array" ref="Y2">_xlfn.XLOOKUP(Y$1&amp;$R2,$C$3:$C$1662&amp;$D$3:$D$1662,$E$3:$E$1662,0,0,1)</f>
        <v>152800</v>
      </c>
      <c r="Z2" s="2" cm="1">
        <f t="array" ref="Z2">_xlfn.XLOOKUP(Z$1&amp;$R2,$C$3:$C$1662&amp;$D$3:$D$1662,$E$3:$E$1662,0,0,1)</f>
        <v>131800</v>
      </c>
      <c r="AA2" s="2" cm="1">
        <f t="array" ref="AA2">_xlfn.XLOOKUP(AA$1&amp;$R2,$C$3:$C$1662&amp;$D$3:$D$1662,$E$3:$E$1662,0,0,1)</f>
        <v>166500</v>
      </c>
      <c r="AB2" s="2" cm="1">
        <f t="array" ref="AB2">_xlfn.XLOOKUP(AB$1&amp;$R2,$C$3:$C$1662&amp;$D$3:$D$1662,$E$3:$E$1662,0,0,1)</f>
        <v>137000</v>
      </c>
      <c r="AC2" s="2" cm="1">
        <f t="array" ref="AC2">_xlfn.XLOOKUP(AC$1&amp;$R2,$C$3:$C$1662&amp;$D$3:$D$1662,$E$3:$E$1662,0,0,1)</f>
        <v>358500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1038</v>
      </c>
      <c r="B3" t="s">
        <v>385</v>
      </c>
      <c r="C3" t="s">
        <v>804</v>
      </c>
      <c r="D3" t="s">
        <v>506</v>
      </c>
      <c r="E3">
        <v>358500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260460</v>
      </c>
      <c r="T3" s="2">
        <f>T2+Y3</f>
        <v>238400</v>
      </c>
      <c r="U3" s="2">
        <f>U2+Z3</f>
        <v>244000</v>
      </c>
      <c r="V3" s="2">
        <f>V2+AA3</f>
        <v>206600</v>
      </c>
      <c r="W3" s="2">
        <f>W2+AB3</f>
        <v>190300</v>
      </c>
      <c r="X3" s="2">
        <f>X2+AC3</f>
        <v>423000</v>
      </c>
      <c r="Y3" s="2" cm="1">
        <f t="array" ref="Y3">_xlfn.XLOOKUP(Y$1&amp;$R3,$C$3:$C$1662&amp;$D$3:$D$1662,$E$3:$E$1662,0,0,1)</f>
        <v>85600</v>
      </c>
      <c r="Z3" s="2" cm="1">
        <f t="array" ref="Z3">_xlfn.XLOOKUP(Z$1&amp;$R3,$C$3:$C$1662&amp;$D$3:$D$1662,$E$3:$E$1662,0,0,1)</f>
        <v>112200</v>
      </c>
      <c r="AA3" s="2" cm="1">
        <f t="array" ref="AA3">_xlfn.XLOOKUP(AA$1&amp;$R3,$C$3:$C$1662&amp;$D$3:$D$1662,$E$3:$E$1662,0,0,1)</f>
        <v>40100</v>
      </c>
      <c r="AB3" s="2" cm="1">
        <f t="array" ref="AB3">_xlfn.XLOOKUP(AB$1&amp;$R3,$C$3:$C$1662&amp;$D$3:$D$1662,$E$3:$E$1662,0,0,1)</f>
        <v>53300</v>
      </c>
      <c r="AC3" s="2" cm="1">
        <f t="array" ref="AC3">_xlfn.XLOOKUP(AC$1&amp;$R3,$C$3:$C$1662&amp;$D$3:$D$1662,$E$3:$E$1662,0,0,1)</f>
        <v>64500</v>
      </c>
      <c r="AJ3" t="s">
        <v>1038</v>
      </c>
      <c r="AK3" t="s">
        <v>882</v>
      </c>
      <c r="AL3" t="s">
        <v>883</v>
      </c>
      <c r="AM3" t="s">
        <v>884</v>
      </c>
      <c r="AN3" t="s">
        <v>881</v>
      </c>
      <c r="AO3">
        <v>2600</v>
      </c>
      <c r="AP3">
        <v>2643.5</v>
      </c>
      <c r="AQ3">
        <v>2565</v>
      </c>
      <c r="AR3">
        <v>2620</v>
      </c>
      <c r="AS3">
        <v>12186300</v>
      </c>
    </row>
    <row r="4" spans="1:48" x14ac:dyDescent="0.4">
      <c r="C4" t="s">
        <v>804</v>
      </c>
      <c r="D4" t="s">
        <v>507</v>
      </c>
      <c r="E4">
        <v>64500</v>
      </c>
      <c r="I4" t="str">
        <v>2025/02/20</v>
      </c>
      <c r="R4" t="s">
        <v>92</v>
      </c>
      <c r="S4" s="2">
        <f t="shared" si="1"/>
        <v>313680</v>
      </c>
      <c r="T4" s="2">
        <f t="shared" ref="T4:X19" si="2">T3+Y4</f>
        <v>323300</v>
      </c>
      <c r="U4" s="2">
        <f t="shared" si="2"/>
        <v>277100</v>
      </c>
      <c r="V4" s="2">
        <f t="shared" si="2"/>
        <v>241300</v>
      </c>
      <c r="W4" s="2">
        <f t="shared" si="2"/>
        <v>251300</v>
      </c>
      <c r="X4" s="2">
        <f t="shared" si="2"/>
        <v>475400</v>
      </c>
      <c r="Y4" s="2" cm="1">
        <f t="array" ref="Y4">_xlfn.XLOOKUP(Y$1&amp;$R4,$C$3:$C$1662&amp;$D$3:$D$1662,$E$3:$E$1662,0,0,1)</f>
        <v>84900</v>
      </c>
      <c r="Z4" s="2" cm="1">
        <f t="array" ref="Z4">_xlfn.XLOOKUP(Z$1&amp;$R4,$C$3:$C$1662&amp;$D$3:$D$1662,$E$3:$E$1662,0,0,1)</f>
        <v>33100</v>
      </c>
      <c r="AA4" s="2" cm="1">
        <f t="array" ref="AA4">_xlfn.XLOOKUP(AA$1&amp;$R4,$C$3:$C$1662&amp;$D$3:$D$1662,$E$3:$E$1662,0,0,1)</f>
        <v>34700</v>
      </c>
      <c r="AB4" s="2" cm="1">
        <f t="array" ref="AB4">_xlfn.XLOOKUP(AB$1&amp;$R4,$C$3:$C$1662&amp;$D$3:$D$1662,$E$3:$E$1662,0,0,1)</f>
        <v>61000</v>
      </c>
      <c r="AC4" s="2" cm="1">
        <f t="array" ref="AC4">_xlfn.XLOOKUP(AC$1&amp;$R4,$C$3:$C$1662&amp;$D$3:$D$1662,$E$3:$E$1662,0,0,1)</f>
        <v>52400</v>
      </c>
      <c r="AM4" t="s">
        <v>885</v>
      </c>
      <c r="AN4" t="s">
        <v>881</v>
      </c>
      <c r="AO4">
        <v>2607</v>
      </c>
      <c r="AP4">
        <v>2630</v>
      </c>
      <c r="AQ4">
        <v>2562</v>
      </c>
      <c r="AR4">
        <v>2609</v>
      </c>
      <c r="AS4">
        <v>10963000</v>
      </c>
      <c r="AU4" s="7" t="str">
        <f t="shared" ref="AU4:AU67" si="3">IF(AR3&lt;AR4,AR4/AR3-1,"")</f>
        <v/>
      </c>
      <c r="AV4" s="7">
        <f t="shared" ref="AV4:AV67" si="4">IF(AR3&gt;AR4,AR4/AR3-1,"")</f>
        <v>-4.1984732824427162E-3</v>
      </c>
    </row>
    <row r="5" spans="1:48" x14ac:dyDescent="0.4">
      <c r="C5" t="s">
        <v>804</v>
      </c>
      <c r="D5" t="s">
        <v>508</v>
      </c>
      <c r="E5">
        <v>52400</v>
      </c>
      <c r="I5" t="str">
        <v>2025/02/19</v>
      </c>
      <c r="R5" t="s">
        <v>41</v>
      </c>
      <c r="S5" s="2">
        <f t="shared" si="1"/>
        <v>371600</v>
      </c>
      <c r="T5" s="2">
        <f t="shared" si="2"/>
        <v>442500</v>
      </c>
      <c r="U5" s="2">
        <f t="shared" si="2"/>
        <v>320000</v>
      </c>
      <c r="V5" s="2">
        <f t="shared" si="2"/>
        <v>267100</v>
      </c>
      <c r="W5" s="2">
        <f t="shared" si="2"/>
        <v>278500</v>
      </c>
      <c r="X5" s="2">
        <f t="shared" si="2"/>
        <v>549900</v>
      </c>
      <c r="Y5" s="2" cm="1">
        <f t="array" ref="Y5">_xlfn.XLOOKUP(Y$1&amp;$R5,$C$3:$C$1662&amp;$D$3:$D$1662,$E$3:$E$1662,0,0,1)</f>
        <v>119200</v>
      </c>
      <c r="Z5" s="2" cm="1">
        <f t="array" ref="Z5">_xlfn.XLOOKUP(Z$1&amp;$R5,$C$3:$C$1662&amp;$D$3:$D$1662,$E$3:$E$1662,0,0,1)</f>
        <v>42900</v>
      </c>
      <c r="AA5" s="2" cm="1">
        <f t="array" ref="AA5">_xlfn.XLOOKUP(AA$1&amp;$R5,$C$3:$C$1662&amp;$D$3:$D$1662,$E$3:$E$1662,0,0,1)</f>
        <v>25800</v>
      </c>
      <c r="AB5" s="2" cm="1">
        <f t="array" ref="AB5">_xlfn.XLOOKUP(AB$1&amp;$R5,$C$3:$C$1662&amp;$D$3:$D$1662,$E$3:$E$1662,0,0,1)</f>
        <v>27200</v>
      </c>
      <c r="AC5" s="2" cm="1">
        <f t="array" ref="AC5">_xlfn.XLOOKUP(AC$1&amp;$R5,$C$3:$C$1662&amp;$D$3:$D$1662,$E$3:$E$1662,0,0,1)</f>
        <v>74500</v>
      </c>
      <c r="AM5" t="s">
        <v>886</v>
      </c>
      <c r="AN5" t="s">
        <v>881</v>
      </c>
      <c r="AO5">
        <v>2629</v>
      </c>
      <c r="AP5">
        <v>2691.5</v>
      </c>
      <c r="AQ5">
        <v>2626.5</v>
      </c>
      <c r="AR5">
        <v>2679.5</v>
      </c>
      <c r="AS5">
        <v>11700700</v>
      </c>
      <c r="AU5" s="7">
        <f t="shared" si="3"/>
        <v>2.7021847451130787E-2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74500</v>
      </c>
      <c r="I6" t="str">
        <v>2025/02/18</v>
      </c>
      <c r="R6" t="s">
        <v>36</v>
      </c>
      <c r="S6" s="2">
        <f t="shared" si="1"/>
        <v>424200</v>
      </c>
      <c r="T6" s="2">
        <f t="shared" si="2"/>
        <v>502800</v>
      </c>
      <c r="U6" s="2">
        <f t="shared" si="2"/>
        <v>342800</v>
      </c>
      <c r="V6" s="2">
        <f t="shared" si="2"/>
        <v>341500</v>
      </c>
      <c r="W6" s="2">
        <f t="shared" si="2"/>
        <v>340200</v>
      </c>
      <c r="X6" s="2">
        <f t="shared" si="2"/>
        <v>593700</v>
      </c>
      <c r="Y6" s="2" cm="1">
        <f t="array" ref="Y6">_xlfn.XLOOKUP(Y$1&amp;$R6,$C$3:$C$1662&amp;$D$3:$D$1662,$E$3:$E$1662,0,0,1)</f>
        <v>60300</v>
      </c>
      <c r="Z6" s="2" cm="1">
        <f t="array" ref="Z6">_xlfn.XLOOKUP(Z$1&amp;$R6,$C$3:$C$1662&amp;$D$3:$D$1662,$E$3:$E$1662,0,0,1)</f>
        <v>22800</v>
      </c>
      <c r="AA6" s="2" cm="1">
        <f t="array" ref="AA6">_xlfn.XLOOKUP(AA$1&amp;$R6,$C$3:$C$1662&amp;$D$3:$D$1662,$E$3:$E$1662,0,0,1)</f>
        <v>74400</v>
      </c>
      <c r="AB6" s="2" cm="1">
        <f t="array" ref="AB6">_xlfn.XLOOKUP(AB$1&amp;$R6,$C$3:$C$1662&amp;$D$3:$D$1662,$E$3:$E$1662,0,0,1)</f>
        <v>61700</v>
      </c>
      <c r="AC6" s="2" cm="1">
        <f t="array" ref="AC6">_xlfn.XLOOKUP(AC$1&amp;$R6,$C$3:$C$1662&amp;$D$3:$D$1662,$E$3:$E$1662,0,0,1)</f>
        <v>43800</v>
      </c>
      <c r="AM6" t="s">
        <v>887</v>
      </c>
      <c r="AN6" t="s">
        <v>881</v>
      </c>
      <c r="AO6">
        <v>2593.5</v>
      </c>
      <c r="AP6">
        <v>2635</v>
      </c>
      <c r="AQ6">
        <v>2496</v>
      </c>
      <c r="AR6">
        <v>2507</v>
      </c>
      <c r="AS6">
        <v>12556000</v>
      </c>
      <c r="AU6" s="7" t="str">
        <f t="shared" si="3"/>
        <v/>
      </c>
      <c r="AV6" s="7">
        <f t="shared" si="4"/>
        <v>-6.4377682403433445E-2</v>
      </c>
    </row>
    <row r="7" spans="1:48" x14ac:dyDescent="0.4">
      <c r="C7" t="s">
        <v>804</v>
      </c>
      <c r="D7" t="s">
        <v>510</v>
      </c>
      <c r="E7">
        <v>43800</v>
      </c>
      <c r="I7" t="str">
        <v>2025/02/17</v>
      </c>
      <c r="R7" t="s">
        <v>84</v>
      </c>
      <c r="S7" s="2">
        <f t="shared" si="1"/>
        <v>476160</v>
      </c>
      <c r="T7" s="2">
        <f t="shared" si="2"/>
        <v>596900</v>
      </c>
      <c r="U7" s="2">
        <f t="shared" si="2"/>
        <v>369000</v>
      </c>
      <c r="V7" s="2">
        <f t="shared" si="2"/>
        <v>378600</v>
      </c>
      <c r="W7" s="2">
        <f t="shared" si="2"/>
        <v>369900</v>
      </c>
      <c r="X7" s="2">
        <f t="shared" si="2"/>
        <v>666400</v>
      </c>
      <c r="Y7" s="2" cm="1">
        <f t="array" ref="Y7">_xlfn.XLOOKUP(Y$1&amp;$R7,$C$3:$C$1662&amp;$D$3:$D$1662,$E$3:$E$1662,0,0,1)</f>
        <v>94100</v>
      </c>
      <c r="Z7" s="2" cm="1">
        <f t="array" ref="Z7">_xlfn.XLOOKUP(Z$1&amp;$R7,$C$3:$C$1662&amp;$D$3:$D$1662,$E$3:$E$1662,0,0,1)</f>
        <v>26200</v>
      </c>
      <c r="AA7" s="2" cm="1">
        <f t="array" ref="AA7">_xlfn.XLOOKUP(AA$1&amp;$R7,$C$3:$C$1662&amp;$D$3:$D$1662,$E$3:$E$1662,0,0,1)</f>
        <v>37100</v>
      </c>
      <c r="AB7" s="2" cm="1">
        <f t="array" ref="AB7">_xlfn.XLOOKUP(AB$1&amp;$R7,$C$3:$C$1662&amp;$D$3:$D$1662,$E$3:$E$1662,0,0,1)</f>
        <v>29700</v>
      </c>
      <c r="AC7" s="2" cm="1">
        <f t="array" ref="AC7">_xlfn.XLOOKUP(AC$1&amp;$R7,$C$3:$C$1662&amp;$D$3:$D$1662,$E$3:$E$1662,0,0,1)</f>
        <v>72700</v>
      </c>
      <c r="AM7" t="s">
        <v>888</v>
      </c>
      <c r="AN7" t="s">
        <v>881</v>
      </c>
      <c r="AO7">
        <v>2539.5</v>
      </c>
      <c r="AP7">
        <v>2547.5</v>
      </c>
      <c r="AQ7">
        <v>2467</v>
      </c>
      <c r="AR7">
        <v>2494</v>
      </c>
      <c r="AS7">
        <v>9548900</v>
      </c>
      <c r="AU7" s="7" t="str">
        <f t="shared" si="3"/>
        <v/>
      </c>
      <c r="AV7" s="7">
        <f t="shared" si="4"/>
        <v>-5.1854806541683507E-3</v>
      </c>
    </row>
    <row r="8" spans="1:48" x14ac:dyDescent="0.4">
      <c r="C8" t="s">
        <v>804</v>
      </c>
      <c r="D8" t="s">
        <v>511</v>
      </c>
      <c r="E8">
        <v>72700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508640</v>
      </c>
      <c r="T8" s="2">
        <f t="shared" si="2"/>
        <v>648300</v>
      </c>
      <c r="U8" s="2">
        <f t="shared" si="2"/>
        <v>386100</v>
      </c>
      <c r="V8" s="2">
        <f t="shared" si="2"/>
        <v>421800</v>
      </c>
      <c r="W8" s="2">
        <f t="shared" si="2"/>
        <v>392400</v>
      </c>
      <c r="X8" s="2">
        <f t="shared" si="2"/>
        <v>694600</v>
      </c>
      <c r="Y8" s="2" cm="1">
        <f t="array" ref="Y8">_xlfn.XLOOKUP(Y$1&amp;$R8,$C$3:$C$1662&amp;$D$3:$D$1662,$E$3:$E$1662,0,0,1)</f>
        <v>51400</v>
      </c>
      <c r="Z8" s="2" cm="1">
        <f t="array" ref="Z8">_xlfn.XLOOKUP(Z$1&amp;$R8,$C$3:$C$1662&amp;$D$3:$D$1662,$E$3:$E$1662,0,0,1)</f>
        <v>17100</v>
      </c>
      <c r="AA8" s="2" cm="1">
        <f t="array" ref="AA8">_xlfn.XLOOKUP(AA$1&amp;$R8,$C$3:$C$1662&amp;$D$3:$D$1662,$E$3:$E$1662,0,0,1)</f>
        <v>43200</v>
      </c>
      <c r="AB8" s="2" cm="1">
        <f t="array" ref="AB8">_xlfn.XLOOKUP(AB$1&amp;$R8,$C$3:$C$1662&amp;$D$3:$D$1662,$E$3:$E$1662,0,0,1)</f>
        <v>22500</v>
      </c>
      <c r="AC8" s="2" cm="1">
        <f t="array" ref="AC8">_xlfn.XLOOKUP(AC$1&amp;$R8,$C$3:$C$1662&amp;$D$3:$D$1662,$E$3:$E$1662,0,0,1)</f>
        <v>28200</v>
      </c>
      <c r="AM8" t="s">
        <v>889</v>
      </c>
      <c r="AN8" t="s">
        <v>881</v>
      </c>
      <c r="AO8">
        <v>2446.5</v>
      </c>
      <c r="AP8">
        <v>2488.5</v>
      </c>
      <c r="AQ8">
        <v>2408.5</v>
      </c>
      <c r="AR8">
        <v>2426.5</v>
      </c>
      <c r="AS8">
        <v>11028000</v>
      </c>
      <c r="AU8" s="7" t="str">
        <f t="shared" si="3"/>
        <v/>
      </c>
      <c r="AV8" s="7">
        <f t="shared" si="4"/>
        <v>-2.7064955894145926E-2</v>
      </c>
    </row>
    <row r="9" spans="1:48" x14ac:dyDescent="0.4">
      <c r="C9" t="s">
        <v>804</v>
      </c>
      <c r="D9" t="s">
        <v>512</v>
      </c>
      <c r="E9">
        <v>28200</v>
      </c>
      <c r="G9" s="1"/>
      <c r="H9" s="1"/>
      <c r="I9" s="1"/>
      <c r="J9" s="1"/>
      <c r="K9" s="1"/>
      <c r="L9" s="1"/>
      <c r="R9" t="s">
        <v>18</v>
      </c>
      <c r="S9" s="2">
        <f t="shared" si="1"/>
        <v>539480</v>
      </c>
      <c r="T9" s="2">
        <f t="shared" si="2"/>
        <v>712200</v>
      </c>
      <c r="U9" s="2">
        <f t="shared" si="2"/>
        <v>403100</v>
      </c>
      <c r="V9" s="2">
        <f t="shared" si="2"/>
        <v>442600</v>
      </c>
      <c r="W9" s="2">
        <f t="shared" si="2"/>
        <v>410900</v>
      </c>
      <c r="X9" s="2">
        <f t="shared" si="2"/>
        <v>728600</v>
      </c>
      <c r="Y9" s="2" cm="1">
        <f t="array" ref="Y9">_xlfn.XLOOKUP(Y$1&amp;$R9,$C$3:$C$1662&amp;$D$3:$D$1662,$E$3:$E$1662,0,0,1)</f>
        <v>63900</v>
      </c>
      <c r="Z9" s="2" cm="1">
        <f t="array" ref="Z9">_xlfn.XLOOKUP(Z$1&amp;$R9,$C$3:$C$1662&amp;$D$3:$D$1662,$E$3:$E$1662,0,0,1)</f>
        <v>17000</v>
      </c>
      <c r="AA9" s="2" cm="1">
        <f t="array" ref="AA9">_xlfn.XLOOKUP(AA$1&amp;$R9,$C$3:$C$1662&amp;$D$3:$D$1662,$E$3:$E$1662,0,0,1)</f>
        <v>20800</v>
      </c>
      <c r="AB9" s="2" cm="1">
        <f t="array" ref="AB9">_xlfn.XLOOKUP(AB$1&amp;$R9,$C$3:$C$1662&amp;$D$3:$D$1662,$E$3:$E$1662,0,0,1)</f>
        <v>18500</v>
      </c>
      <c r="AC9" s="2" cm="1">
        <f t="array" ref="AC9">_xlfn.XLOOKUP(AC$1&amp;$R9,$C$3:$C$1662&amp;$D$3:$D$1662,$E$3:$E$1662,0,0,1)</f>
        <v>34000</v>
      </c>
      <c r="AM9" t="s">
        <v>890</v>
      </c>
      <c r="AN9" t="s">
        <v>881</v>
      </c>
      <c r="AO9">
        <v>2476.5</v>
      </c>
      <c r="AP9">
        <v>2496</v>
      </c>
      <c r="AQ9">
        <v>2432</v>
      </c>
      <c r="AR9">
        <v>2459</v>
      </c>
      <c r="AS9">
        <v>9608500</v>
      </c>
      <c r="AU9" s="7">
        <f t="shared" si="3"/>
        <v>1.3393777045126676E-2</v>
      </c>
      <c r="AV9" s="7" t="str">
        <f t="shared" si="4"/>
        <v/>
      </c>
    </row>
    <row r="10" spans="1:48" x14ac:dyDescent="0.4">
      <c r="C10" t="s">
        <v>804</v>
      </c>
      <c r="D10" t="s">
        <v>513</v>
      </c>
      <c r="E10">
        <v>34000</v>
      </c>
      <c r="R10" t="s">
        <v>27</v>
      </c>
      <c r="S10" s="2">
        <f t="shared" si="1"/>
        <v>576400</v>
      </c>
      <c r="T10" s="2">
        <f t="shared" si="2"/>
        <v>746600</v>
      </c>
      <c r="U10" s="2">
        <f t="shared" si="2"/>
        <v>421400</v>
      </c>
      <c r="V10" s="2">
        <f t="shared" si="2"/>
        <v>465900</v>
      </c>
      <c r="W10" s="2">
        <f t="shared" si="2"/>
        <v>483000</v>
      </c>
      <c r="X10" s="2">
        <f t="shared" si="2"/>
        <v>765100</v>
      </c>
      <c r="Y10" s="2" cm="1">
        <f t="array" ref="Y10">_xlfn.XLOOKUP(Y$1&amp;$R10,$C$3:$C$1662&amp;$D$3:$D$1662,$E$3:$E$1662,0,0,1)</f>
        <v>34400</v>
      </c>
      <c r="Z10" s="2" cm="1">
        <f t="array" ref="Z10">_xlfn.XLOOKUP(Z$1&amp;$R10,$C$3:$C$1662&amp;$D$3:$D$1662,$E$3:$E$1662,0,0,1)</f>
        <v>18300</v>
      </c>
      <c r="AA10" s="2" cm="1">
        <f t="array" ref="AA10">_xlfn.XLOOKUP(AA$1&amp;$R10,$C$3:$C$1662&amp;$D$3:$D$1662,$E$3:$E$1662,0,0,1)</f>
        <v>23300</v>
      </c>
      <c r="AB10" s="2" cm="1">
        <f t="array" ref="AB10">_xlfn.XLOOKUP(AB$1&amp;$R10,$C$3:$C$1662&amp;$D$3:$D$1662,$E$3:$E$1662,0,0,1)</f>
        <v>72100</v>
      </c>
      <c r="AC10" s="2" cm="1">
        <f t="array" ref="AC10">_xlfn.XLOOKUP(AC$1&amp;$R10,$C$3:$C$1662&amp;$D$3:$D$1662,$E$3:$E$1662,0,0,1)</f>
        <v>36500</v>
      </c>
      <c r="AM10" t="s">
        <v>891</v>
      </c>
      <c r="AN10" t="s">
        <v>881</v>
      </c>
      <c r="AO10">
        <v>2436</v>
      </c>
      <c r="AP10">
        <v>2594.5</v>
      </c>
      <c r="AQ10">
        <v>2436</v>
      </c>
      <c r="AR10">
        <v>2589.5</v>
      </c>
      <c r="AS10">
        <v>13795000</v>
      </c>
      <c r="AU10" s="7">
        <f t="shared" si="3"/>
        <v>5.3070353802358694E-2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36500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617560</v>
      </c>
      <c r="T11" s="2">
        <f t="shared" si="2"/>
        <v>834700</v>
      </c>
      <c r="U11" s="2">
        <f t="shared" si="2"/>
        <v>439100</v>
      </c>
      <c r="V11" s="2">
        <f t="shared" si="2"/>
        <v>485500</v>
      </c>
      <c r="W11" s="2">
        <f t="shared" si="2"/>
        <v>523900</v>
      </c>
      <c r="X11" s="2">
        <f t="shared" si="2"/>
        <v>804600</v>
      </c>
      <c r="Y11" s="2" cm="1">
        <f t="array" ref="Y11">_xlfn.XLOOKUP(Y$1&amp;$R11,$C$3:$C$1662&amp;$D$3:$D$1662,$E$3:$E$1662,0,0,1)</f>
        <v>88100</v>
      </c>
      <c r="Z11" s="2" cm="1">
        <f t="array" ref="Z11">_xlfn.XLOOKUP(Z$1&amp;$R11,$C$3:$C$1662&amp;$D$3:$D$1662,$E$3:$E$1662,0,0,1)</f>
        <v>17700</v>
      </c>
      <c r="AA11" s="2" cm="1">
        <f t="array" ref="AA11">_xlfn.XLOOKUP(AA$1&amp;$R11,$C$3:$C$1662&amp;$D$3:$D$1662,$E$3:$E$1662,0,0,1)</f>
        <v>19600</v>
      </c>
      <c r="AB11" s="2" cm="1">
        <f t="array" ref="AB11">_xlfn.XLOOKUP(AB$1&amp;$R11,$C$3:$C$1662&amp;$D$3:$D$1662,$E$3:$E$1662,0,0,1)</f>
        <v>40900</v>
      </c>
      <c r="AC11" s="2" cm="1">
        <f t="array" ref="AC11">_xlfn.XLOOKUP(AC$1&amp;$R11,$C$3:$C$1662&amp;$D$3:$D$1662,$E$3:$E$1662,0,0,1)</f>
        <v>39500</v>
      </c>
      <c r="AM11" t="s">
        <v>892</v>
      </c>
      <c r="AN11" t="s">
        <v>881</v>
      </c>
      <c r="AO11">
        <v>2622</v>
      </c>
      <c r="AP11">
        <v>2686</v>
      </c>
      <c r="AQ11">
        <v>2577</v>
      </c>
      <c r="AR11">
        <v>2653</v>
      </c>
      <c r="AS11">
        <v>13140800</v>
      </c>
      <c r="AU11" s="7">
        <f t="shared" si="3"/>
        <v>2.4522108515157459E-2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39500</v>
      </c>
      <c r="R12" t="s">
        <v>62</v>
      </c>
      <c r="S12" s="2">
        <f t="shared" si="1"/>
        <v>653760</v>
      </c>
      <c r="T12" s="2">
        <f t="shared" si="2"/>
        <v>876400</v>
      </c>
      <c r="U12" s="2">
        <f t="shared" si="2"/>
        <v>488400</v>
      </c>
      <c r="V12" s="2">
        <f t="shared" si="2"/>
        <v>515300</v>
      </c>
      <c r="W12" s="2">
        <f t="shared" si="2"/>
        <v>556300</v>
      </c>
      <c r="X12" s="2">
        <f t="shared" si="2"/>
        <v>832400</v>
      </c>
      <c r="Y12" s="2" cm="1">
        <f t="array" ref="Y12">_xlfn.XLOOKUP(Y$1&amp;$R12,$C$3:$C$1662&amp;$D$3:$D$1662,$E$3:$E$1662,0,0,1)</f>
        <v>41700</v>
      </c>
      <c r="Z12" s="2" cm="1">
        <f t="array" ref="Z12">_xlfn.XLOOKUP(Z$1&amp;$R12,$C$3:$C$1662&amp;$D$3:$D$1662,$E$3:$E$1662,0,0,1)</f>
        <v>49300</v>
      </c>
      <c r="AA12" s="2" cm="1">
        <f t="array" ref="AA12">_xlfn.XLOOKUP(AA$1&amp;$R12,$C$3:$C$1662&amp;$D$3:$D$1662,$E$3:$E$1662,0,0,1)</f>
        <v>29800</v>
      </c>
      <c r="AB12" s="2" cm="1">
        <f t="array" ref="AB12">_xlfn.XLOOKUP(AB$1&amp;$R12,$C$3:$C$1662&amp;$D$3:$D$1662,$E$3:$E$1662,0,0,1)</f>
        <v>32400</v>
      </c>
      <c r="AC12" s="2" cm="1">
        <f t="array" ref="AC12">_xlfn.XLOOKUP(AC$1&amp;$R12,$C$3:$C$1662&amp;$D$3:$D$1662,$E$3:$E$1662,0,0,1)</f>
        <v>27800</v>
      </c>
      <c r="AM12" t="s">
        <v>893</v>
      </c>
      <c r="AN12" t="s">
        <v>881</v>
      </c>
      <c r="AO12">
        <v>2616</v>
      </c>
      <c r="AP12">
        <v>2627</v>
      </c>
      <c r="AQ12">
        <v>2504</v>
      </c>
      <c r="AR12">
        <v>2510</v>
      </c>
      <c r="AS12">
        <v>12213500</v>
      </c>
      <c r="AU12" s="7" t="str">
        <f t="shared" si="3"/>
        <v/>
      </c>
      <c r="AV12" s="7">
        <f t="shared" si="4"/>
        <v>-5.3901243874858618E-2</v>
      </c>
    </row>
    <row r="13" spans="1:48" x14ac:dyDescent="0.4">
      <c r="C13" t="s">
        <v>804</v>
      </c>
      <c r="D13" t="s">
        <v>516</v>
      </c>
      <c r="E13">
        <v>27800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698340</v>
      </c>
      <c r="T13" s="2">
        <f t="shared" si="2"/>
        <v>919800</v>
      </c>
      <c r="U13" s="2">
        <f t="shared" si="2"/>
        <v>526700</v>
      </c>
      <c r="V13" s="2">
        <f t="shared" si="2"/>
        <v>545600</v>
      </c>
      <c r="W13" s="2">
        <f t="shared" si="2"/>
        <v>622600</v>
      </c>
      <c r="X13" s="2">
        <f t="shared" si="2"/>
        <v>877000</v>
      </c>
      <c r="Y13" s="2" cm="1">
        <f t="array" ref="Y13">_xlfn.XLOOKUP(Y$1&amp;$R13,$C$3:$C$1662&amp;$D$3:$D$1662,$E$3:$E$1662,0,0,1)</f>
        <v>43400</v>
      </c>
      <c r="Z13" s="2" cm="1">
        <f t="array" ref="Z13">_xlfn.XLOOKUP(Z$1&amp;$R13,$C$3:$C$1662&amp;$D$3:$D$1662,$E$3:$E$1662,0,0,1)</f>
        <v>38300</v>
      </c>
      <c r="AA13" s="2" cm="1">
        <f t="array" ref="AA13">_xlfn.XLOOKUP(AA$1&amp;$R13,$C$3:$C$1662&amp;$D$3:$D$1662,$E$3:$E$1662,0,0,1)</f>
        <v>30300</v>
      </c>
      <c r="AB13" s="2" cm="1">
        <f t="array" ref="AB13">_xlfn.XLOOKUP(AB$1&amp;$R13,$C$3:$C$1662&amp;$D$3:$D$1662,$E$3:$E$1662,0,0,1)</f>
        <v>66300</v>
      </c>
      <c r="AC13" s="2" cm="1">
        <f t="array" ref="AC13">_xlfn.XLOOKUP(AC$1&amp;$R13,$C$3:$C$1662&amp;$D$3:$D$1662,$E$3:$E$1662,0,0,1)</f>
        <v>44600</v>
      </c>
      <c r="AM13" t="s">
        <v>894</v>
      </c>
      <c r="AN13" t="s">
        <v>881</v>
      </c>
      <c r="AO13">
        <v>2536</v>
      </c>
      <c r="AP13">
        <v>2633</v>
      </c>
      <c r="AQ13">
        <v>2518</v>
      </c>
      <c r="AR13">
        <v>2569</v>
      </c>
      <c r="AS13">
        <v>16312500</v>
      </c>
      <c r="AU13" s="7">
        <f t="shared" si="3"/>
        <v>2.3505976095617553E-2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44600</v>
      </c>
      <c r="R14" t="s">
        <v>149</v>
      </c>
      <c r="S14" s="2">
        <f t="shared" si="1"/>
        <v>736880</v>
      </c>
      <c r="T14" s="2">
        <f t="shared" si="2"/>
        <v>973300</v>
      </c>
      <c r="U14" s="2">
        <f t="shared" si="2"/>
        <v>552500</v>
      </c>
      <c r="V14" s="2">
        <f t="shared" si="2"/>
        <v>578400</v>
      </c>
      <c r="W14" s="2">
        <f t="shared" si="2"/>
        <v>663500</v>
      </c>
      <c r="X14" s="2">
        <f t="shared" si="2"/>
        <v>916700</v>
      </c>
      <c r="Y14" s="2" cm="1">
        <f t="array" ref="Y14">_xlfn.XLOOKUP(Y$1&amp;$R14,$C$3:$C$1662&amp;$D$3:$D$1662,$E$3:$E$1662,0,0,1)</f>
        <v>53500</v>
      </c>
      <c r="Z14" s="2" cm="1">
        <f t="array" ref="Z14">_xlfn.XLOOKUP(Z$1&amp;$R14,$C$3:$C$1662&amp;$D$3:$D$1662,$E$3:$E$1662,0,0,1)</f>
        <v>25800</v>
      </c>
      <c r="AA14" s="2" cm="1">
        <f t="array" ref="AA14">_xlfn.XLOOKUP(AA$1&amp;$R14,$C$3:$C$1662&amp;$D$3:$D$1662,$E$3:$E$1662,0,0,1)</f>
        <v>32800</v>
      </c>
      <c r="AB14" s="2" cm="1">
        <f t="array" ref="AB14">_xlfn.XLOOKUP(AB$1&amp;$R14,$C$3:$C$1662&amp;$D$3:$D$1662,$E$3:$E$1662,0,0,1)</f>
        <v>40900</v>
      </c>
      <c r="AC14" s="2" cm="1">
        <f t="array" ref="AC14">_xlfn.XLOOKUP(AC$1&amp;$R14,$C$3:$C$1662&amp;$D$3:$D$1662,$E$3:$E$1662,0,0,1)</f>
        <v>39700</v>
      </c>
      <c r="AM14" t="s">
        <v>895</v>
      </c>
      <c r="AN14" t="s">
        <v>881</v>
      </c>
      <c r="AO14">
        <v>2569</v>
      </c>
      <c r="AP14">
        <v>2636.5</v>
      </c>
      <c r="AQ14">
        <v>2486</v>
      </c>
      <c r="AR14">
        <v>2510.5</v>
      </c>
      <c r="AS14">
        <v>14051700</v>
      </c>
      <c r="AU14" s="7" t="str">
        <f t="shared" si="3"/>
        <v/>
      </c>
      <c r="AV14" s="7">
        <f t="shared" si="4"/>
        <v>-2.2771506422732624E-2</v>
      </c>
    </row>
    <row r="15" spans="1:48" x14ac:dyDescent="0.4">
      <c r="C15" t="s">
        <v>804</v>
      </c>
      <c r="D15" t="s">
        <v>518</v>
      </c>
      <c r="E15">
        <v>39700</v>
      </c>
      <c r="R15" t="s">
        <v>120</v>
      </c>
      <c r="S15" s="2">
        <f t="shared" si="1"/>
        <v>772460</v>
      </c>
      <c r="T15" s="2">
        <f t="shared" si="2"/>
        <v>993600</v>
      </c>
      <c r="U15" s="2">
        <f t="shared" si="2"/>
        <v>574700</v>
      </c>
      <c r="V15" s="2">
        <f t="shared" si="2"/>
        <v>619800</v>
      </c>
      <c r="W15" s="2">
        <f t="shared" si="2"/>
        <v>717600</v>
      </c>
      <c r="X15" s="2">
        <f t="shared" si="2"/>
        <v>956600</v>
      </c>
      <c r="Y15" s="2" cm="1">
        <f t="array" ref="Y15">_xlfn.XLOOKUP(Y$1&amp;$R15,$C$3:$C$1662&amp;$D$3:$D$1662,$E$3:$E$1662,0,0,1)</f>
        <v>20300</v>
      </c>
      <c r="Z15" s="2" cm="1">
        <f t="array" ref="Z15">_xlfn.XLOOKUP(Z$1&amp;$R15,$C$3:$C$1662&amp;$D$3:$D$1662,$E$3:$E$1662,0,0,1)</f>
        <v>22200</v>
      </c>
      <c r="AA15" s="2" cm="1">
        <f t="array" ref="AA15">_xlfn.XLOOKUP(AA$1&amp;$R15,$C$3:$C$1662&amp;$D$3:$D$1662,$E$3:$E$1662,0,0,1)</f>
        <v>41400</v>
      </c>
      <c r="AB15" s="2" cm="1">
        <f t="array" ref="AB15">_xlfn.XLOOKUP(AB$1&amp;$R15,$C$3:$C$1662&amp;$D$3:$D$1662,$E$3:$E$1662,0,0,1)</f>
        <v>54100</v>
      </c>
      <c r="AC15" s="2" cm="1">
        <f t="array" ref="AC15">_xlfn.XLOOKUP(AC$1&amp;$R15,$C$3:$C$1662&amp;$D$3:$D$1662,$E$3:$E$1662,0,0,1)</f>
        <v>39900</v>
      </c>
      <c r="AM15" t="s">
        <v>896</v>
      </c>
      <c r="AN15" t="s">
        <v>881</v>
      </c>
      <c r="AO15">
        <v>2502.5</v>
      </c>
      <c r="AP15">
        <v>2529.5</v>
      </c>
      <c r="AQ15">
        <v>2433.5</v>
      </c>
      <c r="AR15">
        <v>2448.5</v>
      </c>
      <c r="AS15">
        <v>11438800</v>
      </c>
      <c r="AU15" s="7" t="str">
        <f t="shared" si="3"/>
        <v/>
      </c>
      <c r="AV15" s="7">
        <f t="shared" si="4"/>
        <v>-2.4696275642302368E-2</v>
      </c>
    </row>
    <row r="16" spans="1:48" x14ac:dyDescent="0.4">
      <c r="C16" t="s">
        <v>804</v>
      </c>
      <c r="D16" t="s">
        <v>519</v>
      </c>
      <c r="E16">
        <v>39900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820800</v>
      </c>
      <c r="T16" s="2">
        <f t="shared" si="2"/>
        <v>1020900</v>
      </c>
      <c r="U16" s="2">
        <f t="shared" si="2"/>
        <v>603800</v>
      </c>
      <c r="V16" s="2">
        <f t="shared" si="2"/>
        <v>691200</v>
      </c>
      <c r="W16" s="2">
        <f t="shared" si="2"/>
        <v>757500</v>
      </c>
      <c r="X16" s="2">
        <f t="shared" si="2"/>
        <v>1030600</v>
      </c>
      <c r="Y16" s="2" cm="1">
        <f t="array" ref="Y16">_xlfn.XLOOKUP(Y$1&amp;$R16,$C$3:$C$1662&amp;$D$3:$D$1662,$E$3:$E$1662,0,0,1)</f>
        <v>27300</v>
      </c>
      <c r="Z16" s="2" cm="1">
        <f t="array" ref="Z16">_xlfn.XLOOKUP(Z$1&amp;$R16,$C$3:$C$1662&amp;$D$3:$D$1662,$E$3:$E$1662,0,0,1)</f>
        <v>29100</v>
      </c>
      <c r="AA16" s="2" cm="1">
        <f t="array" ref="AA16">_xlfn.XLOOKUP(AA$1&amp;$R16,$C$3:$C$1662&amp;$D$3:$D$1662,$E$3:$E$1662,0,0,1)</f>
        <v>71400</v>
      </c>
      <c r="AB16" s="2" cm="1">
        <f t="array" ref="AB16">_xlfn.XLOOKUP(AB$1&amp;$R16,$C$3:$C$1662&amp;$D$3:$D$1662,$E$3:$E$1662,0,0,1)</f>
        <v>39900</v>
      </c>
      <c r="AC16" s="2" cm="1">
        <f t="array" ref="AC16">_xlfn.XLOOKUP(AC$1&amp;$R16,$C$3:$C$1662&amp;$D$3:$D$1662,$E$3:$E$1662,0,0,1)</f>
        <v>74000</v>
      </c>
      <c r="AM16" t="s">
        <v>897</v>
      </c>
      <c r="AN16" t="s">
        <v>881</v>
      </c>
      <c r="AO16">
        <v>2465</v>
      </c>
      <c r="AP16">
        <v>2570</v>
      </c>
      <c r="AQ16">
        <v>2464</v>
      </c>
      <c r="AR16">
        <v>2551</v>
      </c>
      <c r="AS16">
        <v>12923700</v>
      </c>
      <c r="AU16" s="7">
        <f t="shared" si="3"/>
        <v>4.1862364713089573E-2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74000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858300</v>
      </c>
      <c r="T17" s="2">
        <f t="shared" si="2"/>
        <v>1061700</v>
      </c>
      <c r="U17" s="2">
        <f t="shared" si="2"/>
        <v>637500</v>
      </c>
      <c r="V17" s="2">
        <f t="shared" si="2"/>
        <v>716800</v>
      </c>
      <c r="W17" s="2">
        <f t="shared" si="2"/>
        <v>778800</v>
      </c>
      <c r="X17" s="2">
        <f t="shared" si="2"/>
        <v>1096700</v>
      </c>
      <c r="Y17" s="2" cm="1">
        <f t="array" ref="Y17">_xlfn.XLOOKUP(Y$1&amp;$R17,$C$3:$C$1662&amp;$D$3:$D$1662,$E$3:$E$1662,0,0,1)</f>
        <v>40800</v>
      </c>
      <c r="Z17" s="2" cm="1">
        <f t="array" ref="Z17">_xlfn.XLOOKUP(Z$1&amp;$R17,$C$3:$C$1662&amp;$D$3:$D$1662,$E$3:$E$1662,0,0,1)</f>
        <v>33700</v>
      </c>
      <c r="AA17" s="2" cm="1">
        <f t="array" ref="AA17">_xlfn.XLOOKUP(AA$1&amp;$R17,$C$3:$C$1662&amp;$D$3:$D$1662,$E$3:$E$1662,0,0,1)</f>
        <v>25600</v>
      </c>
      <c r="AB17" s="2" cm="1">
        <f t="array" ref="AB17">_xlfn.XLOOKUP(AB$1&amp;$R17,$C$3:$C$1662&amp;$D$3:$D$1662,$E$3:$E$1662,0,0,1)</f>
        <v>21300</v>
      </c>
      <c r="AC17" s="2" cm="1">
        <f t="array" ref="AC17">_xlfn.XLOOKUP(AC$1&amp;$R17,$C$3:$C$1662&amp;$D$3:$D$1662,$E$3:$E$1662,0,0,1)</f>
        <v>66100</v>
      </c>
      <c r="AM17" t="s">
        <v>898</v>
      </c>
      <c r="AN17" t="s">
        <v>881</v>
      </c>
      <c r="AO17">
        <v>2468</v>
      </c>
      <c r="AP17">
        <v>2543</v>
      </c>
      <c r="AQ17">
        <v>2447</v>
      </c>
      <c r="AR17">
        <v>2509</v>
      </c>
      <c r="AS17">
        <v>12284300</v>
      </c>
      <c r="AU17" s="7" t="str">
        <f t="shared" si="3"/>
        <v/>
      </c>
      <c r="AV17" s="7">
        <f t="shared" si="4"/>
        <v>-1.646413171305372E-2</v>
      </c>
    </row>
    <row r="18" spans="3:48" x14ac:dyDescent="0.4">
      <c r="C18" t="s">
        <v>804</v>
      </c>
      <c r="D18" t="s">
        <v>521</v>
      </c>
      <c r="E18">
        <v>66100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887500</v>
      </c>
      <c r="T18" s="2">
        <f t="shared" si="2"/>
        <v>1092000</v>
      </c>
      <c r="U18" s="2">
        <f t="shared" si="2"/>
        <v>660300</v>
      </c>
      <c r="V18" s="2">
        <f t="shared" si="2"/>
        <v>722400</v>
      </c>
      <c r="W18" s="2">
        <f t="shared" si="2"/>
        <v>812900</v>
      </c>
      <c r="X18" s="2">
        <f t="shared" si="2"/>
        <v>1149900</v>
      </c>
      <c r="Y18" s="2" cm="1">
        <f t="array" ref="Y18">_xlfn.XLOOKUP(Y$1&amp;$R18,$C$3:$C$1662&amp;$D$3:$D$1662,$E$3:$E$1662,0,0,1)</f>
        <v>30300</v>
      </c>
      <c r="Z18" s="2" cm="1">
        <f t="array" ref="Z18">_xlfn.XLOOKUP(Z$1&amp;$R18,$C$3:$C$1662&amp;$D$3:$D$1662,$E$3:$E$1662,0,0,1)</f>
        <v>22800</v>
      </c>
      <c r="AA18" s="2" cm="1">
        <f t="array" ref="AA18">_xlfn.XLOOKUP(AA$1&amp;$R18,$C$3:$C$1662&amp;$D$3:$D$1662,$E$3:$E$1662,0,0,1)</f>
        <v>5600</v>
      </c>
      <c r="AB18" s="2" cm="1">
        <f t="array" ref="AB18">_xlfn.XLOOKUP(AB$1&amp;$R18,$C$3:$C$1662&amp;$D$3:$D$1662,$E$3:$E$1662,0,0,1)</f>
        <v>34100</v>
      </c>
      <c r="AC18" s="2" cm="1">
        <f t="array" ref="AC18">_xlfn.XLOOKUP(AC$1&amp;$R18,$C$3:$C$1662&amp;$D$3:$D$1662,$E$3:$E$1662,0,0,1)</f>
        <v>53200</v>
      </c>
      <c r="AM18" t="s">
        <v>899</v>
      </c>
      <c r="AN18" t="s">
        <v>881</v>
      </c>
      <c r="AO18">
        <v>2514.5</v>
      </c>
      <c r="AP18">
        <v>2590</v>
      </c>
      <c r="AQ18">
        <v>2425.5</v>
      </c>
      <c r="AR18">
        <v>2452</v>
      </c>
      <c r="AS18">
        <v>14988800</v>
      </c>
      <c r="AU18" s="7" t="str">
        <f t="shared" si="3"/>
        <v/>
      </c>
      <c r="AV18" s="7">
        <f t="shared" si="4"/>
        <v>-2.2718214428058991E-2</v>
      </c>
    </row>
    <row r="19" spans="3:48" x14ac:dyDescent="0.4">
      <c r="C19" t="s">
        <v>804</v>
      </c>
      <c r="D19" t="s">
        <v>522</v>
      </c>
      <c r="E19">
        <v>53200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913580</v>
      </c>
      <c r="T19" s="2">
        <f t="shared" si="2"/>
        <v>1118900</v>
      </c>
      <c r="U19" s="2">
        <f t="shared" si="2"/>
        <v>677700</v>
      </c>
      <c r="V19" s="2">
        <f t="shared" si="2"/>
        <v>736600</v>
      </c>
      <c r="W19" s="2">
        <f t="shared" si="2"/>
        <v>849600</v>
      </c>
      <c r="X19" s="2">
        <f t="shared" si="2"/>
        <v>1185100</v>
      </c>
      <c r="Y19" s="2" cm="1">
        <f t="array" ref="Y19">_xlfn.XLOOKUP(Y$1&amp;$R19,$C$3:$C$1662&amp;$D$3:$D$1662,$E$3:$E$1662,0,0,1)</f>
        <v>26900</v>
      </c>
      <c r="Z19" s="2" cm="1">
        <f t="array" ref="Z19">_xlfn.XLOOKUP(Z$1&amp;$R19,$C$3:$C$1662&amp;$D$3:$D$1662,$E$3:$E$1662,0,0,1)</f>
        <v>17400</v>
      </c>
      <c r="AA19" s="2" cm="1">
        <f t="array" ref="AA19">_xlfn.XLOOKUP(AA$1&amp;$R19,$C$3:$C$1662&amp;$D$3:$D$1662,$E$3:$E$1662,0,0,1)</f>
        <v>14200</v>
      </c>
      <c r="AB19" s="2" cm="1">
        <f t="array" ref="AB19">_xlfn.XLOOKUP(AB$1&amp;$R19,$C$3:$C$1662&amp;$D$3:$D$1662,$E$3:$E$1662,0,0,1)</f>
        <v>36700</v>
      </c>
      <c r="AC19" s="2" cm="1">
        <f t="array" ref="AC19">_xlfn.XLOOKUP(AC$1&amp;$R19,$C$3:$C$1662&amp;$D$3:$D$1662,$E$3:$E$1662,0,0,1)</f>
        <v>35200</v>
      </c>
      <c r="AM19" t="s">
        <v>900</v>
      </c>
      <c r="AN19" t="s">
        <v>881</v>
      </c>
      <c r="AO19">
        <v>2440</v>
      </c>
      <c r="AP19">
        <v>2475</v>
      </c>
      <c r="AQ19">
        <v>2386.5</v>
      </c>
      <c r="AR19">
        <v>2389.5</v>
      </c>
      <c r="AS19">
        <v>10440300</v>
      </c>
      <c r="AU19" s="7" t="str">
        <f t="shared" si="3"/>
        <v/>
      </c>
      <c r="AV19" s="7">
        <f t="shared" si="4"/>
        <v>-2.5489396411092935E-2</v>
      </c>
    </row>
    <row r="20" spans="3:48" x14ac:dyDescent="0.4">
      <c r="C20" t="s">
        <v>804</v>
      </c>
      <c r="D20" t="s">
        <v>523</v>
      </c>
      <c r="E20">
        <v>35200</v>
      </c>
      <c r="R20" t="s">
        <v>147</v>
      </c>
      <c r="S20" s="2">
        <f t="shared" si="1"/>
        <v>933860</v>
      </c>
      <c r="T20" s="2">
        <f t="shared" ref="T20:X35" si="5">T19+Y20</f>
        <v>1156600</v>
      </c>
      <c r="U20" s="2">
        <f t="shared" si="5"/>
        <v>697000</v>
      </c>
      <c r="V20" s="2">
        <f t="shared" si="5"/>
        <v>749700</v>
      </c>
      <c r="W20" s="2">
        <f t="shared" si="5"/>
        <v>859900</v>
      </c>
      <c r="X20" s="2">
        <f t="shared" si="5"/>
        <v>1206100</v>
      </c>
      <c r="Y20" s="2" cm="1">
        <f t="array" ref="Y20">_xlfn.XLOOKUP(Y$1&amp;$R20,$C$3:$C$1662&amp;$D$3:$D$1662,$E$3:$E$1662,0,0,1)</f>
        <v>37700</v>
      </c>
      <c r="Z20" s="2" cm="1">
        <f t="array" ref="Z20">_xlfn.XLOOKUP(Z$1&amp;$R20,$C$3:$C$1662&amp;$D$3:$D$1662,$E$3:$E$1662,0,0,1)</f>
        <v>19300</v>
      </c>
      <c r="AA20" s="2" cm="1">
        <f t="array" ref="AA20">_xlfn.XLOOKUP(AA$1&amp;$R20,$C$3:$C$1662&amp;$D$3:$D$1662,$E$3:$E$1662,0,0,1)</f>
        <v>13100</v>
      </c>
      <c r="AB20" s="2" cm="1">
        <f t="array" ref="AB20">_xlfn.XLOOKUP(AB$1&amp;$R20,$C$3:$C$1662&amp;$D$3:$D$1662,$E$3:$E$1662,0,0,1)</f>
        <v>10300</v>
      </c>
      <c r="AC20" s="2" cm="1">
        <f t="array" ref="AC20">_xlfn.XLOOKUP(AC$1&amp;$R20,$C$3:$C$1662&amp;$D$3:$D$1662,$E$3:$E$1662,0,0,1)</f>
        <v>21000</v>
      </c>
      <c r="AM20" t="s">
        <v>901</v>
      </c>
      <c r="AN20" t="s">
        <v>881</v>
      </c>
      <c r="AO20">
        <v>2412</v>
      </c>
      <c r="AP20">
        <v>2441</v>
      </c>
      <c r="AQ20">
        <v>2369</v>
      </c>
      <c r="AR20">
        <v>2372</v>
      </c>
      <c r="AS20">
        <v>9257500</v>
      </c>
      <c r="AU20" s="7" t="str">
        <f t="shared" si="3"/>
        <v/>
      </c>
      <c r="AV20" s="7">
        <f t="shared" si="4"/>
        <v>-7.3237078886796425E-3</v>
      </c>
    </row>
    <row r="21" spans="3:48" x14ac:dyDescent="0.4">
      <c r="C21" t="s">
        <v>804</v>
      </c>
      <c r="D21" t="s">
        <v>524</v>
      </c>
      <c r="E21">
        <v>21000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962560</v>
      </c>
      <c r="T21" s="2">
        <f t="shared" si="5"/>
        <v>1216300</v>
      </c>
      <c r="U21" s="2">
        <f t="shared" si="5"/>
        <v>716100</v>
      </c>
      <c r="V21" s="2">
        <f t="shared" si="5"/>
        <v>767800</v>
      </c>
      <c r="W21" s="2">
        <f t="shared" si="5"/>
        <v>883600</v>
      </c>
      <c r="X21" s="2">
        <f t="shared" si="5"/>
        <v>1229000</v>
      </c>
      <c r="Y21" s="2" cm="1">
        <f t="array" ref="Y21">_xlfn.XLOOKUP(Y$1&amp;$R21,$C$3:$C$1662&amp;$D$3:$D$1662,$E$3:$E$1662,0,0,1)</f>
        <v>59700</v>
      </c>
      <c r="Z21" s="2" cm="1">
        <f t="array" ref="Z21">_xlfn.XLOOKUP(Z$1&amp;$R21,$C$3:$C$1662&amp;$D$3:$D$1662,$E$3:$E$1662,0,0,1)</f>
        <v>19100</v>
      </c>
      <c r="AA21" s="2" cm="1">
        <f t="array" ref="AA21">_xlfn.XLOOKUP(AA$1&amp;$R21,$C$3:$C$1662&amp;$D$3:$D$1662,$E$3:$E$1662,0,0,1)</f>
        <v>18100</v>
      </c>
      <c r="AB21" s="2" cm="1">
        <f t="array" ref="AB21">_xlfn.XLOOKUP(AB$1&amp;$R21,$C$3:$C$1662&amp;$D$3:$D$1662,$E$3:$E$1662,0,0,1)</f>
        <v>23700</v>
      </c>
      <c r="AC21" s="2" cm="1">
        <f t="array" ref="AC21">_xlfn.XLOOKUP(AC$1&amp;$R21,$C$3:$C$1662&amp;$D$3:$D$1662,$E$3:$E$1662,0,0,1)</f>
        <v>22900</v>
      </c>
      <c r="AM21" t="s">
        <v>902</v>
      </c>
      <c r="AN21" t="s">
        <v>881</v>
      </c>
      <c r="AO21">
        <v>2337</v>
      </c>
      <c r="AP21">
        <v>2359.5</v>
      </c>
      <c r="AQ21">
        <v>2272.5</v>
      </c>
      <c r="AR21">
        <v>2277</v>
      </c>
      <c r="AS21">
        <v>8574900</v>
      </c>
      <c r="AU21" s="7" t="str">
        <f t="shared" si="3"/>
        <v/>
      </c>
      <c r="AV21" s="7">
        <f t="shared" si="4"/>
        <v>-4.0050590219224302E-2</v>
      </c>
    </row>
    <row r="22" spans="3:48" x14ac:dyDescent="0.4">
      <c r="C22" t="s">
        <v>804</v>
      </c>
      <c r="D22" t="s">
        <v>525</v>
      </c>
      <c r="E22">
        <v>22900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991380</v>
      </c>
      <c r="T22" s="2">
        <f t="shared" si="5"/>
        <v>1267000</v>
      </c>
      <c r="U22" s="2">
        <f t="shared" si="5"/>
        <v>734200</v>
      </c>
      <c r="V22" s="2">
        <f t="shared" si="5"/>
        <v>805500</v>
      </c>
      <c r="W22" s="2">
        <f t="shared" si="5"/>
        <v>901200</v>
      </c>
      <c r="X22" s="2">
        <f t="shared" si="5"/>
        <v>1249000</v>
      </c>
      <c r="Y22" s="2" cm="1">
        <f t="array" ref="Y22">_xlfn.XLOOKUP(Y$1&amp;$R22,$C$3:$C$1662&amp;$D$3:$D$1662,$E$3:$E$1662,0,0,1)</f>
        <v>50700</v>
      </c>
      <c r="Z22" s="2" cm="1">
        <f t="array" ref="Z22">_xlfn.XLOOKUP(Z$1&amp;$R22,$C$3:$C$1662&amp;$D$3:$D$1662,$E$3:$E$1662,0,0,1)</f>
        <v>18100</v>
      </c>
      <c r="AA22" s="2" cm="1">
        <f t="array" ref="AA22">_xlfn.XLOOKUP(AA$1&amp;$R22,$C$3:$C$1662&amp;$D$3:$D$1662,$E$3:$E$1662,0,0,1)</f>
        <v>37700</v>
      </c>
      <c r="AB22" s="2" cm="1">
        <f t="array" ref="AB22">_xlfn.XLOOKUP(AB$1&amp;$R22,$C$3:$C$1662&amp;$D$3:$D$1662,$E$3:$E$1662,0,0,1)</f>
        <v>17600</v>
      </c>
      <c r="AC22" s="2" cm="1">
        <f t="array" ref="AC22">_xlfn.XLOOKUP(AC$1&amp;$R22,$C$3:$C$1662&amp;$D$3:$D$1662,$E$3:$E$1662,0,0,1)</f>
        <v>20000</v>
      </c>
      <c r="AM22" t="s">
        <v>903</v>
      </c>
      <c r="AN22" t="s">
        <v>881</v>
      </c>
      <c r="AO22">
        <v>2260</v>
      </c>
      <c r="AP22">
        <v>2268.5</v>
      </c>
      <c r="AQ22">
        <v>2157.5</v>
      </c>
      <c r="AR22">
        <v>2166</v>
      </c>
      <c r="AS22">
        <v>12529700</v>
      </c>
      <c r="AU22" s="7" t="str">
        <f t="shared" si="3"/>
        <v/>
      </c>
      <c r="AV22" s="7">
        <f t="shared" si="4"/>
        <v>-4.8748353096179198E-2</v>
      </c>
    </row>
    <row r="23" spans="3:48" x14ac:dyDescent="0.4">
      <c r="C23" t="s">
        <v>804</v>
      </c>
      <c r="D23" t="s">
        <v>526</v>
      </c>
      <c r="E23">
        <v>20000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1025920</v>
      </c>
      <c r="T23" s="2">
        <f t="shared" si="5"/>
        <v>1317300</v>
      </c>
      <c r="U23" s="2">
        <f t="shared" si="5"/>
        <v>752600</v>
      </c>
      <c r="V23" s="2">
        <f t="shared" si="5"/>
        <v>830600</v>
      </c>
      <c r="W23" s="2">
        <f t="shared" si="5"/>
        <v>968100</v>
      </c>
      <c r="X23" s="2">
        <f t="shared" si="5"/>
        <v>1261000</v>
      </c>
      <c r="Y23" s="2" cm="1">
        <f t="array" ref="Y23">_xlfn.XLOOKUP(Y$1&amp;$R23,$C$3:$C$1662&amp;$D$3:$D$1662,$E$3:$E$1662,0,0,1)</f>
        <v>50300</v>
      </c>
      <c r="Z23" s="2" cm="1">
        <f t="array" ref="Z23">_xlfn.XLOOKUP(Z$1&amp;$R23,$C$3:$C$1662&amp;$D$3:$D$1662,$E$3:$E$1662,0,0,1)</f>
        <v>18400</v>
      </c>
      <c r="AA23" s="2" cm="1">
        <f t="array" ref="AA23">_xlfn.XLOOKUP(AA$1&amp;$R23,$C$3:$C$1662&amp;$D$3:$D$1662,$E$3:$E$1662,0,0,1)</f>
        <v>25100</v>
      </c>
      <c r="AB23" s="2" cm="1">
        <f t="array" ref="AB23">_xlfn.XLOOKUP(AB$1&amp;$R23,$C$3:$C$1662&amp;$D$3:$D$1662,$E$3:$E$1662,0,0,1)</f>
        <v>66900</v>
      </c>
      <c r="AC23" s="2" cm="1">
        <f t="array" ref="AC23">_xlfn.XLOOKUP(AC$1&amp;$R23,$C$3:$C$1662&amp;$D$3:$D$1662,$E$3:$E$1662,0,0,1)</f>
        <v>12000</v>
      </c>
      <c r="AM23" t="s">
        <v>904</v>
      </c>
      <c r="AN23" t="s">
        <v>881</v>
      </c>
      <c r="AO23">
        <v>2137</v>
      </c>
      <c r="AP23">
        <v>2169</v>
      </c>
      <c r="AQ23">
        <v>2105</v>
      </c>
      <c r="AR23">
        <v>2120</v>
      </c>
      <c r="AS23">
        <v>10392700</v>
      </c>
      <c r="AU23" s="7" t="str">
        <f t="shared" si="3"/>
        <v/>
      </c>
      <c r="AV23" s="7">
        <f t="shared" si="4"/>
        <v>-2.1237303785780259E-2</v>
      </c>
    </row>
    <row r="24" spans="3:48" x14ac:dyDescent="0.4">
      <c r="C24" t="s">
        <v>804</v>
      </c>
      <c r="D24" t="s">
        <v>527</v>
      </c>
      <c r="E24">
        <v>12000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1058880</v>
      </c>
      <c r="T24" s="2">
        <f t="shared" si="5"/>
        <v>1345000</v>
      </c>
      <c r="U24" s="2">
        <f t="shared" si="5"/>
        <v>782800</v>
      </c>
      <c r="V24" s="2">
        <f t="shared" si="5"/>
        <v>858900</v>
      </c>
      <c r="W24" s="2">
        <f t="shared" si="5"/>
        <v>978200</v>
      </c>
      <c r="X24" s="2">
        <f t="shared" si="5"/>
        <v>1329500</v>
      </c>
      <c r="Y24" s="2" cm="1">
        <f t="array" ref="Y24">_xlfn.XLOOKUP(Y$1&amp;$R24,$C$3:$C$1662&amp;$D$3:$D$1662,$E$3:$E$1662,0,0,1)</f>
        <v>27700</v>
      </c>
      <c r="Z24" s="2" cm="1">
        <f t="array" ref="Z24">_xlfn.XLOOKUP(Z$1&amp;$R24,$C$3:$C$1662&amp;$D$3:$D$1662,$E$3:$E$1662,0,0,1)</f>
        <v>30200</v>
      </c>
      <c r="AA24" s="2" cm="1">
        <f t="array" ref="AA24">_xlfn.XLOOKUP(AA$1&amp;$R24,$C$3:$C$1662&amp;$D$3:$D$1662,$E$3:$E$1662,0,0,1)</f>
        <v>28300</v>
      </c>
      <c r="AB24" s="2" cm="1">
        <f t="array" ref="AB24">_xlfn.XLOOKUP(AB$1&amp;$R24,$C$3:$C$1662&amp;$D$3:$D$1662,$E$3:$E$1662,0,0,1)</f>
        <v>10100</v>
      </c>
      <c r="AC24" s="2" cm="1">
        <f t="array" ref="AC24">_xlfn.XLOOKUP(AC$1&amp;$R24,$C$3:$C$1662&amp;$D$3:$D$1662,$E$3:$E$1662,0,0,1)</f>
        <v>68500</v>
      </c>
      <c r="AM24" t="s">
        <v>905</v>
      </c>
      <c r="AN24" t="s">
        <v>881</v>
      </c>
      <c r="AO24">
        <v>2120</v>
      </c>
      <c r="AP24">
        <v>2135.5</v>
      </c>
      <c r="AQ24">
        <v>2067</v>
      </c>
      <c r="AR24">
        <v>2096.5</v>
      </c>
      <c r="AS24">
        <v>9556600</v>
      </c>
      <c r="AU24" s="7" t="str">
        <f t="shared" si="3"/>
        <v/>
      </c>
      <c r="AV24" s="7">
        <f t="shared" si="4"/>
        <v>-1.1084905660377342E-2</v>
      </c>
    </row>
    <row r="25" spans="3:48" x14ac:dyDescent="0.4">
      <c r="C25" t="s">
        <v>804</v>
      </c>
      <c r="D25" t="s">
        <v>528</v>
      </c>
      <c r="E25">
        <v>68500</v>
      </c>
      <c r="R25" t="s">
        <v>22</v>
      </c>
      <c r="S25" s="2">
        <f t="shared" si="1"/>
        <v>1086180</v>
      </c>
      <c r="T25" s="2">
        <f t="shared" si="5"/>
        <v>1375500</v>
      </c>
      <c r="U25" s="2">
        <f t="shared" si="5"/>
        <v>789600</v>
      </c>
      <c r="V25" s="2">
        <f t="shared" si="5"/>
        <v>873300</v>
      </c>
      <c r="W25" s="2">
        <f t="shared" si="5"/>
        <v>991500</v>
      </c>
      <c r="X25" s="2">
        <f t="shared" si="5"/>
        <v>1401000</v>
      </c>
      <c r="Y25" s="2" cm="1">
        <f t="array" ref="Y25">_xlfn.XLOOKUP(Y$1&amp;$R25,$C$3:$C$1662&amp;$D$3:$D$1662,$E$3:$E$1662,0,0,1)</f>
        <v>30500</v>
      </c>
      <c r="Z25" s="2" cm="1">
        <f t="array" ref="Z25">_xlfn.XLOOKUP(Z$1&amp;$R25,$C$3:$C$1662&amp;$D$3:$D$1662,$E$3:$E$1662,0,0,1)</f>
        <v>6800</v>
      </c>
      <c r="AA25" s="2" cm="1">
        <f t="array" ref="AA25">_xlfn.XLOOKUP(AA$1&amp;$R25,$C$3:$C$1662&amp;$D$3:$D$1662,$E$3:$E$1662,0,0,1)</f>
        <v>14400</v>
      </c>
      <c r="AB25" s="2" cm="1">
        <f t="array" ref="AB25">_xlfn.XLOOKUP(AB$1&amp;$R25,$C$3:$C$1662&amp;$D$3:$D$1662,$E$3:$E$1662,0,0,1)</f>
        <v>13300</v>
      </c>
      <c r="AC25" s="2" cm="1">
        <f t="array" ref="AC25">_xlfn.XLOOKUP(AC$1&amp;$R25,$C$3:$C$1662&amp;$D$3:$D$1662,$E$3:$E$1662,0,0,1)</f>
        <v>71500</v>
      </c>
      <c r="AM25" t="s">
        <v>906</v>
      </c>
      <c r="AN25" t="s">
        <v>881</v>
      </c>
      <c r="AO25">
        <v>2089</v>
      </c>
      <c r="AP25">
        <v>2153.5</v>
      </c>
      <c r="AQ25">
        <v>2076.5</v>
      </c>
      <c r="AR25">
        <v>2090</v>
      </c>
      <c r="AS25">
        <v>10291100</v>
      </c>
      <c r="AU25" s="7" t="str">
        <f t="shared" si="3"/>
        <v/>
      </c>
      <c r="AV25" s="7">
        <f t="shared" si="4"/>
        <v>-3.1004054376341239E-3</v>
      </c>
    </row>
    <row r="26" spans="3:48" x14ac:dyDescent="0.4">
      <c r="C26" t="s">
        <v>804</v>
      </c>
      <c r="D26" t="s">
        <v>529</v>
      </c>
      <c r="E26">
        <v>71500</v>
      </c>
      <c r="R26" t="s">
        <v>69</v>
      </c>
      <c r="S26" s="2">
        <f t="shared" si="1"/>
        <v>1108480</v>
      </c>
      <c r="T26" s="2">
        <f t="shared" si="5"/>
        <v>1389900</v>
      </c>
      <c r="U26" s="2">
        <f t="shared" si="5"/>
        <v>812800</v>
      </c>
      <c r="V26" s="2">
        <f t="shared" si="5"/>
        <v>891900</v>
      </c>
      <c r="W26" s="2">
        <f t="shared" si="5"/>
        <v>1012600</v>
      </c>
      <c r="X26" s="2">
        <f t="shared" si="5"/>
        <v>1435200</v>
      </c>
      <c r="Y26" s="2" cm="1">
        <f t="array" ref="Y26">_xlfn.XLOOKUP(Y$1&amp;$R26,$C$3:$C$1662&amp;$D$3:$D$1662,$E$3:$E$1662,0,0,1)</f>
        <v>14400</v>
      </c>
      <c r="Z26" s="2" cm="1">
        <f t="array" ref="Z26">_xlfn.XLOOKUP(Z$1&amp;$R26,$C$3:$C$1662&amp;$D$3:$D$1662,$E$3:$E$1662,0,0,1)</f>
        <v>23200</v>
      </c>
      <c r="AA26" s="2" cm="1">
        <f t="array" ref="AA26">_xlfn.XLOOKUP(AA$1&amp;$R26,$C$3:$C$1662&amp;$D$3:$D$1662,$E$3:$E$1662,0,0,1)</f>
        <v>18600</v>
      </c>
      <c r="AB26" s="2" cm="1">
        <f t="array" ref="AB26">_xlfn.XLOOKUP(AB$1&amp;$R26,$C$3:$C$1662&amp;$D$3:$D$1662,$E$3:$E$1662,0,0,1)</f>
        <v>21100</v>
      </c>
      <c r="AC26" s="2" cm="1">
        <f t="array" ref="AC26">_xlfn.XLOOKUP(AC$1&amp;$R26,$C$3:$C$1662&amp;$D$3:$D$1662,$E$3:$E$1662,0,0,1)</f>
        <v>34200</v>
      </c>
      <c r="AM26" t="s">
        <v>907</v>
      </c>
      <c r="AN26" t="s">
        <v>881</v>
      </c>
      <c r="AO26">
        <v>2091</v>
      </c>
      <c r="AP26">
        <v>2141.5</v>
      </c>
      <c r="AQ26">
        <v>2088</v>
      </c>
      <c r="AR26">
        <v>2101.5</v>
      </c>
      <c r="AS26">
        <v>8893200</v>
      </c>
      <c r="AU26" s="7">
        <f t="shared" si="3"/>
        <v>5.5023923444976752E-3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34200</v>
      </c>
      <c r="R27" t="s">
        <v>98</v>
      </c>
      <c r="S27" s="2">
        <f t="shared" si="1"/>
        <v>1161140</v>
      </c>
      <c r="T27" s="2">
        <f t="shared" si="5"/>
        <v>1425100</v>
      </c>
      <c r="U27" s="2">
        <f t="shared" si="5"/>
        <v>836800</v>
      </c>
      <c r="V27" s="2">
        <f t="shared" si="5"/>
        <v>1058000</v>
      </c>
      <c r="W27" s="2">
        <f t="shared" si="5"/>
        <v>1029800</v>
      </c>
      <c r="X27" s="2">
        <f t="shared" si="5"/>
        <v>1456000</v>
      </c>
      <c r="Y27" s="2" cm="1">
        <f t="array" ref="Y27">_xlfn.XLOOKUP(Y$1&amp;$R27,$C$3:$C$1662&amp;$D$3:$D$1662,$E$3:$E$1662,0,0,1)</f>
        <v>35200</v>
      </c>
      <c r="Z27" s="2" cm="1">
        <f t="array" ref="Z27">_xlfn.XLOOKUP(Z$1&amp;$R27,$C$3:$C$1662&amp;$D$3:$D$1662,$E$3:$E$1662,0,0,1)</f>
        <v>24000</v>
      </c>
      <c r="AA27" s="2" cm="1">
        <f t="array" ref="AA27">_xlfn.XLOOKUP(AA$1&amp;$R27,$C$3:$C$1662&amp;$D$3:$D$1662,$E$3:$E$1662,0,0,1)</f>
        <v>166100</v>
      </c>
      <c r="AB27" s="2" cm="1">
        <f t="array" ref="AB27">_xlfn.XLOOKUP(AB$1&amp;$R27,$C$3:$C$1662&amp;$D$3:$D$1662,$E$3:$E$1662,0,0,1)</f>
        <v>17200</v>
      </c>
      <c r="AC27" s="2" cm="1">
        <f t="array" ref="AC27">_xlfn.XLOOKUP(AC$1&amp;$R27,$C$3:$C$1662&amp;$D$3:$D$1662,$E$3:$E$1662,0,0,1)</f>
        <v>20800</v>
      </c>
      <c r="AM27" t="s">
        <v>908</v>
      </c>
      <c r="AN27" t="s">
        <v>881</v>
      </c>
      <c r="AO27">
        <v>2118</v>
      </c>
      <c r="AP27">
        <v>2143</v>
      </c>
      <c r="AQ27">
        <v>2101.5</v>
      </c>
      <c r="AR27">
        <v>2131.5</v>
      </c>
      <c r="AS27">
        <v>7045900</v>
      </c>
      <c r="AU27" s="7">
        <f t="shared" si="3"/>
        <v>1.4275517487508882E-2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20800</v>
      </c>
      <c r="R28" t="s">
        <v>38</v>
      </c>
      <c r="S28" s="2">
        <f t="shared" si="1"/>
        <v>1188020</v>
      </c>
      <c r="T28" s="2">
        <f t="shared" si="5"/>
        <v>1440200</v>
      </c>
      <c r="U28" s="2">
        <f t="shared" si="5"/>
        <v>848400</v>
      </c>
      <c r="V28" s="2">
        <f t="shared" si="5"/>
        <v>1093800</v>
      </c>
      <c r="W28" s="2">
        <f t="shared" si="5"/>
        <v>1044400</v>
      </c>
      <c r="X28" s="2">
        <f t="shared" si="5"/>
        <v>1513300</v>
      </c>
      <c r="Y28" s="2" cm="1">
        <f t="array" ref="Y28">_xlfn.XLOOKUP(Y$1&amp;$R28,$C$3:$C$1662&amp;$D$3:$D$1662,$E$3:$E$1662,0,0,1)</f>
        <v>15100</v>
      </c>
      <c r="Z28" s="2" cm="1">
        <f t="array" ref="Z28">_xlfn.XLOOKUP(Z$1&amp;$R28,$C$3:$C$1662&amp;$D$3:$D$1662,$E$3:$E$1662,0,0,1)</f>
        <v>11600</v>
      </c>
      <c r="AA28" s="2" cm="1">
        <f t="array" ref="AA28">_xlfn.XLOOKUP(AA$1&amp;$R28,$C$3:$C$1662&amp;$D$3:$D$1662,$E$3:$E$1662,0,0,1)</f>
        <v>35800</v>
      </c>
      <c r="AB28" s="2" cm="1">
        <f t="array" ref="AB28">_xlfn.XLOOKUP(AB$1&amp;$R28,$C$3:$C$1662&amp;$D$3:$D$1662,$E$3:$E$1662,0,0,1)</f>
        <v>14600</v>
      </c>
      <c r="AC28" s="2" cm="1">
        <f t="array" ref="AC28">_xlfn.XLOOKUP(AC$1&amp;$R28,$C$3:$C$1662&amp;$D$3:$D$1662,$E$3:$E$1662,0,0,1)</f>
        <v>57300</v>
      </c>
      <c r="AM28" t="s">
        <v>909</v>
      </c>
      <c r="AN28" t="s">
        <v>881</v>
      </c>
      <c r="AO28">
        <v>2155</v>
      </c>
      <c r="AP28">
        <v>2173</v>
      </c>
      <c r="AQ28">
        <v>2119</v>
      </c>
      <c r="AR28">
        <v>2159.5</v>
      </c>
      <c r="AS28">
        <v>7547500</v>
      </c>
      <c r="AU28" s="7">
        <f t="shared" si="3"/>
        <v>1.3136288998357948E-2</v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57300</v>
      </c>
      <c r="R29" t="s">
        <v>241</v>
      </c>
      <c r="S29" s="2">
        <f t="shared" si="1"/>
        <v>1210960</v>
      </c>
      <c r="T29" s="2">
        <f t="shared" si="5"/>
        <v>1464600</v>
      </c>
      <c r="U29" s="2">
        <f t="shared" si="5"/>
        <v>862000</v>
      </c>
      <c r="V29" s="2">
        <f t="shared" si="5"/>
        <v>1124300</v>
      </c>
      <c r="W29" s="2">
        <f t="shared" si="5"/>
        <v>1065000</v>
      </c>
      <c r="X29" s="2">
        <f t="shared" si="5"/>
        <v>1538900</v>
      </c>
      <c r="Y29" s="2" cm="1">
        <f t="array" ref="Y29">_xlfn.XLOOKUP(Y$1&amp;$R29,$C$3:$C$1662&amp;$D$3:$D$1662,$E$3:$E$1662,0,0,1)</f>
        <v>24400</v>
      </c>
      <c r="Z29" s="2" cm="1">
        <f t="array" ref="Z29">_xlfn.XLOOKUP(Z$1&amp;$R29,$C$3:$C$1662&amp;$D$3:$D$1662,$E$3:$E$1662,0,0,1)</f>
        <v>13600</v>
      </c>
      <c r="AA29" s="2" cm="1">
        <f t="array" ref="AA29">_xlfn.XLOOKUP(AA$1&amp;$R29,$C$3:$C$1662&amp;$D$3:$D$1662,$E$3:$E$1662,0,0,1)</f>
        <v>30500</v>
      </c>
      <c r="AB29" s="2" cm="1">
        <f t="array" ref="AB29">_xlfn.XLOOKUP(AB$1&amp;$R29,$C$3:$C$1662&amp;$D$3:$D$1662,$E$3:$E$1662,0,0,1)</f>
        <v>20600</v>
      </c>
      <c r="AC29" s="2" cm="1">
        <f t="array" ref="AC29">_xlfn.XLOOKUP(AC$1&amp;$R29,$C$3:$C$1662&amp;$D$3:$D$1662,$E$3:$E$1662,0,0,1)</f>
        <v>25600</v>
      </c>
      <c r="AM29" t="s">
        <v>910</v>
      </c>
      <c r="AN29" t="s">
        <v>881</v>
      </c>
      <c r="AO29">
        <v>2109.5</v>
      </c>
      <c r="AP29">
        <v>2153</v>
      </c>
      <c r="AQ29">
        <v>2096.5</v>
      </c>
      <c r="AR29">
        <v>2105</v>
      </c>
      <c r="AS29">
        <v>6141800</v>
      </c>
      <c r="AU29" s="7" t="str">
        <f t="shared" si="3"/>
        <v/>
      </c>
      <c r="AV29" s="7">
        <f t="shared" si="4"/>
        <v>-2.5237323454503358E-2</v>
      </c>
    </row>
    <row r="30" spans="3:48" x14ac:dyDescent="0.4">
      <c r="C30" t="s">
        <v>804</v>
      </c>
      <c r="D30" t="s">
        <v>533</v>
      </c>
      <c r="E30">
        <v>25600</v>
      </c>
      <c r="R30" t="s">
        <v>286</v>
      </c>
      <c r="S30" s="2">
        <f t="shared" si="1"/>
        <v>1231940</v>
      </c>
      <c r="T30" s="2">
        <f t="shared" si="5"/>
        <v>1483200</v>
      </c>
      <c r="U30" s="2">
        <f t="shared" si="5"/>
        <v>872200</v>
      </c>
      <c r="V30" s="2">
        <f t="shared" si="5"/>
        <v>1154100</v>
      </c>
      <c r="W30" s="2">
        <f t="shared" si="5"/>
        <v>1096800</v>
      </c>
      <c r="X30" s="2">
        <f t="shared" si="5"/>
        <v>1553400</v>
      </c>
      <c r="Y30" s="2" cm="1">
        <f t="array" ref="Y30">_xlfn.XLOOKUP(Y$1&amp;$R30,$C$3:$C$1662&amp;$D$3:$D$1662,$E$3:$E$1662,0,0,1)</f>
        <v>18600</v>
      </c>
      <c r="Z30" s="2" cm="1">
        <f t="array" ref="Z30">_xlfn.XLOOKUP(Z$1&amp;$R30,$C$3:$C$1662&amp;$D$3:$D$1662,$E$3:$E$1662,0,0,1)</f>
        <v>10200</v>
      </c>
      <c r="AA30" s="2" cm="1">
        <f t="array" ref="AA30">_xlfn.XLOOKUP(AA$1&amp;$R30,$C$3:$C$1662&amp;$D$3:$D$1662,$E$3:$E$1662,0,0,1)</f>
        <v>29800</v>
      </c>
      <c r="AB30" s="2" cm="1">
        <f t="array" ref="AB30">_xlfn.XLOOKUP(AB$1&amp;$R30,$C$3:$C$1662&amp;$D$3:$D$1662,$E$3:$E$1662,0,0,1)</f>
        <v>31800</v>
      </c>
      <c r="AC30" s="2" cm="1">
        <f t="array" ref="AC30">_xlfn.XLOOKUP(AC$1&amp;$R30,$C$3:$C$1662&amp;$D$3:$D$1662,$E$3:$E$1662,0,0,1)</f>
        <v>14500</v>
      </c>
      <c r="AM30" t="s">
        <v>911</v>
      </c>
      <c r="AN30" t="s">
        <v>881</v>
      </c>
      <c r="AO30">
        <v>2118</v>
      </c>
      <c r="AP30">
        <v>2171.5</v>
      </c>
      <c r="AQ30">
        <v>2090</v>
      </c>
      <c r="AR30">
        <v>2171.5</v>
      </c>
      <c r="AS30">
        <v>8094500</v>
      </c>
      <c r="AU30" s="7">
        <f t="shared" si="3"/>
        <v>3.1591448931116428E-2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14500</v>
      </c>
      <c r="R31" t="s">
        <v>203</v>
      </c>
      <c r="S31" s="2">
        <f t="shared" si="1"/>
        <v>1250960</v>
      </c>
      <c r="T31" s="2">
        <f t="shared" si="5"/>
        <v>1498300</v>
      </c>
      <c r="U31" s="2">
        <f t="shared" si="5"/>
        <v>898100</v>
      </c>
      <c r="V31" s="2">
        <f t="shared" si="5"/>
        <v>1168600</v>
      </c>
      <c r="W31" s="2">
        <f t="shared" si="5"/>
        <v>1120200</v>
      </c>
      <c r="X31" s="2">
        <f t="shared" si="5"/>
        <v>1569600</v>
      </c>
      <c r="Y31" s="2" cm="1">
        <f t="array" ref="Y31">_xlfn.XLOOKUP(Y$1&amp;$R31,$C$3:$C$1662&amp;$D$3:$D$1662,$E$3:$E$1662,0,0,1)</f>
        <v>15100</v>
      </c>
      <c r="Z31" s="2" cm="1">
        <f t="array" ref="Z31">_xlfn.XLOOKUP(Z$1&amp;$R31,$C$3:$C$1662&amp;$D$3:$D$1662,$E$3:$E$1662,0,0,1)</f>
        <v>25900</v>
      </c>
      <c r="AA31" s="2" cm="1">
        <f t="array" ref="AA31">_xlfn.XLOOKUP(AA$1&amp;$R31,$C$3:$C$1662&amp;$D$3:$D$1662,$E$3:$E$1662,0,0,1)</f>
        <v>14500</v>
      </c>
      <c r="AB31" s="2" cm="1">
        <f t="array" ref="AB31">_xlfn.XLOOKUP(AB$1&amp;$R31,$C$3:$C$1662&amp;$D$3:$D$1662,$E$3:$E$1662,0,0,1)</f>
        <v>23400</v>
      </c>
      <c r="AC31" s="2" cm="1">
        <f t="array" ref="AC31">_xlfn.XLOOKUP(AC$1&amp;$R31,$C$3:$C$1662&amp;$D$3:$D$1662,$E$3:$E$1662,0,0,1)</f>
        <v>16200</v>
      </c>
      <c r="AM31" t="s">
        <v>912</v>
      </c>
      <c r="AN31" t="s">
        <v>881</v>
      </c>
      <c r="AO31">
        <v>1931.5</v>
      </c>
      <c r="AP31">
        <v>1933</v>
      </c>
      <c r="AQ31">
        <v>1815</v>
      </c>
      <c r="AR31">
        <v>1824</v>
      </c>
      <c r="AS31">
        <v>34456600</v>
      </c>
      <c r="AU31" s="7" t="str">
        <f t="shared" si="3"/>
        <v/>
      </c>
      <c r="AV31" s="7">
        <f t="shared" si="4"/>
        <v>-0.16002763067004377</v>
      </c>
    </row>
    <row r="32" spans="3:48" x14ac:dyDescent="0.4">
      <c r="C32" t="s">
        <v>804</v>
      </c>
      <c r="D32" t="s">
        <v>535</v>
      </c>
      <c r="E32">
        <v>16200</v>
      </c>
      <c r="R32" t="s">
        <v>153</v>
      </c>
      <c r="S32" s="2">
        <f t="shared" si="1"/>
        <v>1265720</v>
      </c>
      <c r="T32" s="2">
        <f t="shared" si="5"/>
        <v>1506400</v>
      </c>
      <c r="U32" s="2">
        <f t="shared" si="5"/>
        <v>907600</v>
      </c>
      <c r="V32" s="2">
        <f t="shared" si="5"/>
        <v>1188400</v>
      </c>
      <c r="W32" s="2">
        <f t="shared" si="5"/>
        <v>1143100</v>
      </c>
      <c r="X32" s="2">
        <f t="shared" si="5"/>
        <v>1583100</v>
      </c>
      <c r="Y32" s="2" cm="1">
        <f t="array" ref="Y32">_xlfn.XLOOKUP(Y$1&amp;$R32,$C$3:$C$1662&amp;$D$3:$D$1662,$E$3:$E$1662,0,0,1)</f>
        <v>8100</v>
      </c>
      <c r="Z32" s="2" cm="1">
        <f t="array" ref="Z32">_xlfn.XLOOKUP(Z$1&amp;$R32,$C$3:$C$1662&amp;$D$3:$D$1662,$E$3:$E$1662,0,0,1)</f>
        <v>9500</v>
      </c>
      <c r="AA32" s="2" cm="1">
        <f t="array" ref="AA32">_xlfn.XLOOKUP(AA$1&amp;$R32,$C$3:$C$1662&amp;$D$3:$D$1662,$E$3:$E$1662,0,0,1)</f>
        <v>19800</v>
      </c>
      <c r="AB32" s="2" cm="1">
        <f t="array" ref="AB32">_xlfn.XLOOKUP(AB$1&amp;$R32,$C$3:$C$1662&amp;$D$3:$D$1662,$E$3:$E$1662,0,0,1)</f>
        <v>22900</v>
      </c>
      <c r="AC32" s="2" cm="1">
        <f t="array" ref="AC32">_xlfn.XLOOKUP(AC$1&amp;$R32,$C$3:$C$1662&amp;$D$3:$D$1662,$E$3:$E$1662,0,0,1)</f>
        <v>13500</v>
      </c>
      <c r="AM32" t="s">
        <v>913</v>
      </c>
      <c r="AN32" t="s">
        <v>881</v>
      </c>
      <c r="AO32">
        <v>1842</v>
      </c>
      <c r="AP32">
        <v>1868</v>
      </c>
      <c r="AQ32">
        <v>1820</v>
      </c>
      <c r="AR32">
        <v>1828.5</v>
      </c>
      <c r="AS32">
        <v>13387200</v>
      </c>
      <c r="AU32" s="7">
        <f t="shared" si="3"/>
        <v>2.4671052631579649E-3</v>
      </c>
      <c r="AV32" s="7" t="str">
        <f t="shared" si="4"/>
        <v/>
      </c>
    </row>
    <row r="33" spans="3:48" x14ac:dyDescent="0.4">
      <c r="C33" t="s">
        <v>804</v>
      </c>
      <c r="D33" t="s">
        <v>536</v>
      </c>
      <c r="E33">
        <v>13500</v>
      </c>
      <c r="R33" t="s">
        <v>200</v>
      </c>
      <c r="S33" s="2">
        <f t="shared" si="1"/>
        <v>1285460</v>
      </c>
      <c r="T33" s="2">
        <f t="shared" si="5"/>
        <v>1535500</v>
      </c>
      <c r="U33" s="2">
        <f t="shared" si="5"/>
        <v>918700</v>
      </c>
      <c r="V33" s="2">
        <f t="shared" si="5"/>
        <v>1217300</v>
      </c>
      <c r="W33" s="2">
        <f t="shared" si="5"/>
        <v>1150100</v>
      </c>
      <c r="X33" s="2">
        <f t="shared" si="5"/>
        <v>1605700</v>
      </c>
      <c r="Y33" s="2" cm="1">
        <f t="array" ref="Y33">_xlfn.XLOOKUP(Y$1&amp;$R33,$C$3:$C$1662&amp;$D$3:$D$1662,$E$3:$E$1662,0,0,1)</f>
        <v>29100</v>
      </c>
      <c r="Z33" s="2" cm="1">
        <f t="array" ref="Z33">_xlfn.XLOOKUP(Z$1&amp;$R33,$C$3:$C$1662&amp;$D$3:$D$1662,$E$3:$E$1662,0,0,1)</f>
        <v>11100</v>
      </c>
      <c r="AA33" s="2" cm="1">
        <f t="array" ref="AA33">_xlfn.XLOOKUP(AA$1&amp;$R33,$C$3:$C$1662&amp;$D$3:$D$1662,$E$3:$E$1662,0,0,1)</f>
        <v>28900</v>
      </c>
      <c r="AB33" s="2" cm="1">
        <f t="array" ref="AB33">_xlfn.XLOOKUP(AB$1&amp;$R33,$C$3:$C$1662&amp;$D$3:$D$1662,$E$3:$E$1662,0,0,1)</f>
        <v>7000</v>
      </c>
      <c r="AC33" s="2" cm="1">
        <f t="array" ref="AC33">_xlfn.XLOOKUP(AC$1&amp;$R33,$C$3:$C$1662&amp;$D$3:$D$1662,$E$3:$E$1662,0,0,1)</f>
        <v>22600</v>
      </c>
      <c r="AM33" t="s">
        <v>914</v>
      </c>
      <c r="AN33" t="s">
        <v>881</v>
      </c>
      <c r="AO33">
        <v>1850</v>
      </c>
      <c r="AP33">
        <v>1876</v>
      </c>
      <c r="AQ33">
        <v>1837.5</v>
      </c>
      <c r="AR33">
        <v>1860</v>
      </c>
      <c r="AS33">
        <v>9762500</v>
      </c>
      <c r="AU33" s="7">
        <f t="shared" si="3"/>
        <v>1.722723543888427E-2</v>
      </c>
      <c r="AV33" s="7" t="str">
        <f t="shared" si="4"/>
        <v/>
      </c>
    </row>
    <row r="34" spans="3:48" x14ac:dyDescent="0.4">
      <c r="C34" t="s">
        <v>804</v>
      </c>
      <c r="D34" t="s">
        <v>537</v>
      </c>
      <c r="E34">
        <v>22600</v>
      </c>
      <c r="R34" t="s">
        <v>26</v>
      </c>
      <c r="S34" s="2">
        <f t="shared" si="1"/>
        <v>1312760</v>
      </c>
      <c r="T34" s="2">
        <f t="shared" si="5"/>
        <v>1580900</v>
      </c>
      <c r="U34" s="2">
        <f t="shared" si="5"/>
        <v>929900</v>
      </c>
      <c r="V34" s="2">
        <f t="shared" si="5"/>
        <v>1237600</v>
      </c>
      <c r="W34" s="2">
        <f t="shared" si="5"/>
        <v>1160800</v>
      </c>
      <c r="X34" s="2">
        <f t="shared" si="5"/>
        <v>1654600</v>
      </c>
      <c r="Y34" s="2" cm="1">
        <f t="array" ref="Y34">_xlfn.XLOOKUP(Y$1&amp;$R34,$C$3:$C$1662&amp;$D$3:$D$1662,$E$3:$E$1662,0,0,1)</f>
        <v>45400</v>
      </c>
      <c r="Z34" s="2" cm="1">
        <f t="array" ref="Z34">_xlfn.XLOOKUP(Z$1&amp;$R34,$C$3:$C$1662&amp;$D$3:$D$1662,$E$3:$E$1662,0,0,1)</f>
        <v>11200</v>
      </c>
      <c r="AA34" s="2" cm="1">
        <f t="array" ref="AA34">_xlfn.XLOOKUP(AA$1&amp;$R34,$C$3:$C$1662&amp;$D$3:$D$1662,$E$3:$E$1662,0,0,1)</f>
        <v>20300</v>
      </c>
      <c r="AB34" s="2" cm="1">
        <f t="array" ref="AB34">_xlfn.XLOOKUP(AB$1&amp;$R34,$C$3:$C$1662&amp;$D$3:$D$1662,$E$3:$E$1662,0,0,1)</f>
        <v>10700</v>
      </c>
      <c r="AC34" s="2" cm="1">
        <f t="array" ref="AC34">_xlfn.XLOOKUP(AC$1&amp;$R34,$C$3:$C$1662&amp;$D$3:$D$1662,$E$3:$E$1662,0,0,1)</f>
        <v>48900</v>
      </c>
      <c r="AM34" t="s">
        <v>915</v>
      </c>
      <c r="AN34" t="s">
        <v>881</v>
      </c>
      <c r="AO34">
        <v>1850</v>
      </c>
      <c r="AP34">
        <v>1873</v>
      </c>
      <c r="AQ34">
        <v>1828</v>
      </c>
      <c r="AR34">
        <v>1848</v>
      </c>
      <c r="AS34">
        <v>7911200</v>
      </c>
      <c r="AU34" s="7" t="str">
        <f t="shared" si="3"/>
        <v/>
      </c>
      <c r="AV34" s="7">
        <f t="shared" si="4"/>
        <v>-6.4516129032258229E-3</v>
      </c>
    </row>
    <row r="35" spans="3:48" x14ac:dyDescent="0.4">
      <c r="C35" t="s">
        <v>804</v>
      </c>
      <c r="D35" t="s">
        <v>538</v>
      </c>
      <c r="E35">
        <v>48900</v>
      </c>
      <c r="R35" t="s">
        <v>99</v>
      </c>
      <c r="S35" s="2">
        <f t="shared" si="1"/>
        <v>1330380</v>
      </c>
      <c r="T35" s="2">
        <f t="shared" si="5"/>
        <v>1594000</v>
      </c>
      <c r="U35" s="2">
        <f t="shared" si="5"/>
        <v>939600</v>
      </c>
      <c r="V35" s="2">
        <f t="shared" si="5"/>
        <v>1251600</v>
      </c>
      <c r="W35" s="2">
        <f t="shared" si="5"/>
        <v>1168400</v>
      </c>
      <c r="X35" s="2">
        <f t="shared" si="5"/>
        <v>1698300</v>
      </c>
      <c r="Y35" s="2" cm="1">
        <f t="array" ref="Y35">_xlfn.XLOOKUP(Y$1&amp;$R35,$C$3:$C$1662&amp;$D$3:$D$1662,$E$3:$E$1662,0,0,1)</f>
        <v>13100</v>
      </c>
      <c r="Z35" s="2" cm="1">
        <f t="array" ref="Z35">_xlfn.XLOOKUP(Z$1&amp;$R35,$C$3:$C$1662&amp;$D$3:$D$1662,$E$3:$E$1662,0,0,1)</f>
        <v>9700</v>
      </c>
      <c r="AA35" s="2" cm="1">
        <f t="array" ref="AA35">_xlfn.XLOOKUP(AA$1&amp;$R35,$C$3:$C$1662&amp;$D$3:$D$1662,$E$3:$E$1662,0,0,1)</f>
        <v>14000</v>
      </c>
      <c r="AB35" s="2" cm="1">
        <f t="array" ref="AB35">_xlfn.XLOOKUP(AB$1&amp;$R35,$C$3:$C$1662&amp;$D$3:$D$1662,$E$3:$E$1662,0,0,1)</f>
        <v>7600</v>
      </c>
      <c r="AC35" s="2" cm="1">
        <f t="array" ref="AC35">_xlfn.XLOOKUP(AC$1&amp;$R35,$C$3:$C$1662&amp;$D$3:$D$1662,$E$3:$E$1662,0,0,1)</f>
        <v>43700</v>
      </c>
      <c r="AM35" t="s">
        <v>916</v>
      </c>
      <c r="AN35" t="s">
        <v>881</v>
      </c>
      <c r="AO35">
        <v>1845</v>
      </c>
      <c r="AP35">
        <v>1852.5</v>
      </c>
      <c r="AQ35">
        <v>1785.5</v>
      </c>
      <c r="AR35">
        <v>1811.5</v>
      </c>
      <c r="AS35">
        <v>10429100</v>
      </c>
      <c r="AU35" s="7" t="str">
        <f t="shared" si="3"/>
        <v/>
      </c>
      <c r="AV35" s="7">
        <f t="shared" si="4"/>
        <v>-1.9751082251082241E-2</v>
      </c>
    </row>
    <row r="36" spans="3:48" x14ac:dyDescent="0.4">
      <c r="C36" t="s">
        <v>804</v>
      </c>
      <c r="D36" t="s">
        <v>539</v>
      </c>
      <c r="E36">
        <v>43700</v>
      </c>
      <c r="R36" t="s">
        <v>83</v>
      </c>
      <c r="S36" s="2">
        <f t="shared" si="1"/>
        <v>1351740</v>
      </c>
      <c r="T36" s="2">
        <f t="shared" ref="T36:X51" si="6">T35+Y36</f>
        <v>1616100</v>
      </c>
      <c r="U36" s="2">
        <f t="shared" si="6"/>
        <v>945900</v>
      </c>
      <c r="V36" s="2">
        <f t="shared" si="6"/>
        <v>1262700</v>
      </c>
      <c r="W36" s="2">
        <f t="shared" si="6"/>
        <v>1190000</v>
      </c>
      <c r="X36" s="2">
        <f t="shared" si="6"/>
        <v>1744000</v>
      </c>
      <c r="Y36" s="2" cm="1">
        <f t="array" ref="Y36">_xlfn.XLOOKUP(Y$1&amp;$R36,$C$3:$C$1662&amp;$D$3:$D$1662,$E$3:$E$1662,0,0,1)</f>
        <v>22100</v>
      </c>
      <c r="Z36" s="2" cm="1">
        <f t="array" ref="Z36">_xlfn.XLOOKUP(Z$1&amp;$R36,$C$3:$C$1662&amp;$D$3:$D$1662,$E$3:$E$1662,0,0,1)</f>
        <v>6300</v>
      </c>
      <c r="AA36" s="2" cm="1">
        <f t="array" ref="AA36">_xlfn.XLOOKUP(AA$1&amp;$R36,$C$3:$C$1662&amp;$D$3:$D$1662,$E$3:$E$1662,0,0,1)</f>
        <v>11100</v>
      </c>
      <c r="AB36" s="2" cm="1">
        <f t="array" ref="AB36">_xlfn.XLOOKUP(AB$1&amp;$R36,$C$3:$C$1662&amp;$D$3:$D$1662,$E$3:$E$1662,0,0,1)</f>
        <v>21600</v>
      </c>
      <c r="AC36" s="2" cm="1">
        <f t="array" ref="AC36">_xlfn.XLOOKUP(AC$1&amp;$R36,$C$3:$C$1662&amp;$D$3:$D$1662,$E$3:$E$1662,0,0,1)</f>
        <v>45700</v>
      </c>
      <c r="AM36" t="s">
        <v>917</v>
      </c>
      <c r="AN36" t="s">
        <v>881</v>
      </c>
      <c r="AO36">
        <v>1813</v>
      </c>
      <c r="AP36">
        <v>1841</v>
      </c>
      <c r="AQ36">
        <v>1791.5</v>
      </c>
      <c r="AR36">
        <v>1803</v>
      </c>
      <c r="AS36">
        <v>6462700</v>
      </c>
      <c r="AU36" s="7" t="str">
        <f t="shared" si="3"/>
        <v/>
      </c>
      <c r="AV36" s="7">
        <f t="shared" si="4"/>
        <v>-4.6922439966877727E-3</v>
      </c>
    </row>
    <row r="37" spans="3:48" x14ac:dyDescent="0.4">
      <c r="C37" t="s">
        <v>804</v>
      </c>
      <c r="D37" t="s">
        <v>540</v>
      </c>
      <c r="E37">
        <v>45700</v>
      </c>
      <c r="R37" t="s">
        <v>152</v>
      </c>
      <c r="S37" s="2">
        <f t="shared" si="1"/>
        <v>1369880</v>
      </c>
      <c r="T37" s="2">
        <f t="shared" si="6"/>
        <v>1648800</v>
      </c>
      <c r="U37" s="2">
        <f t="shared" si="6"/>
        <v>960400</v>
      </c>
      <c r="V37" s="2">
        <f t="shared" si="6"/>
        <v>1279700</v>
      </c>
      <c r="W37" s="2">
        <f t="shared" si="6"/>
        <v>1201000</v>
      </c>
      <c r="X37" s="2">
        <f t="shared" si="6"/>
        <v>1759500</v>
      </c>
      <c r="Y37" s="2" cm="1">
        <f t="array" ref="Y37">_xlfn.XLOOKUP(Y$1&amp;$R37,$C$3:$C$1662&amp;$D$3:$D$1662,$E$3:$E$1662,0,0,1)</f>
        <v>32700</v>
      </c>
      <c r="Z37" s="2" cm="1">
        <f t="array" ref="Z37">_xlfn.XLOOKUP(Z$1&amp;$R37,$C$3:$C$1662&amp;$D$3:$D$1662,$E$3:$E$1662,0,0,1)</f>
        <v>14500</v>
      </c>
      <c r="AA37" s="2" cm="1">
        <f t="array" ref="AA37">_xlfn.XLOOKUP(AA$1&amp;$R37,$C$3:$C$1662&amp;$D$3:$D$1662,$E$3:$E$1662,0,0,1)</f>
        <v>17000</v>
      </c>
      <c r="AB37" s="2" cm="1">
        <f t="array" ref="AB37">_xlfn.XLOOKUP(AB$1&amp;$R37,$C$3:$C$1662&amp;$D$3:$D$1662,$E$3:$E$1662,0,0,1)</f>
        <v>11000</v>
      </c>
      <c r="AC37" s="2" cm="1">
        <f t="array" ref="AC37">_xlfn.XLOOKUP(AC$1&amp;$R37,$C$3:$C$1662&amp;$D$3:$D$1662,$E$3:$E$1662,0,0,1)</f>
        <v>15500</v>
      </c>
      <c r="AM37" t="s">
        <v>918</v>
      </c>
      <c r="AN37" t="s">
        <v>881</v>
      </c>
      <c r="AO37">
        <v>1875</v>
      </c>
      <c r="AP37">
        <v>1972.5</v>
      </c>
      <c r="AQ37">
        <v>1874</v>
      </c>
      <c r="AR37">
        <v>1914</v>
      </c>
      <c r="AS37">
        <v>18555500</v>
      </c>
      <c r="AU37" s="7">
        <f t="shared" si="3"/>
        <v>6.1564059900166335E-2</v>
      </c>
      <c r="AV37" s="7" t="str">
        <f t="shared" si="4"/>
        <v/>
      </c>
    </row>
    <row r="38" spans="3:48" x14ac:dyDescent="0.4">
      <c r="C38" t="s">
        <v>804</v>
      </c>
      <c r="D38" t="s">
        <v>541</v>
      </c>
      <c r="E38">
        <v>15500</v>
      </c>
      <c r="R38" t="s">
        <v>33</v>
      </c>
      <c r="S38" s="2">
        <f t="shared" si="1"/>
        <v>1391560</v>
      </c>
      <c r="T38" s="2">
        <f t="shared" si="6"/>
        <v>1696300</v>
      </c>
      <c r="U38" s="2">
        <f t="shared" si="6"/>
        <v>971700</v>
      </c>
      <c r="V38" s="2">
        <f t="shared" si="6"/>
        <v>1291800</v>
      </c>
      <c r="W38" s="2">
        <f t="shared" si="6"/>
        <v>1226200</v>
      </c>
      <c r="X38" s="2">
        <f t="shared" si="6"/>
        <v>1771800</v>
      </c>
      <c r="Y38" s="2" cm="1">
        <f t="array" ref="Y38">_xlfn.XLOOKUP(Y$1&amp;$R38,$C$3:$C$1662&amp;$D$3:$D$1662,$E$3:$E$1662,0,0,1)</f>
        <v>47500</v>
      </c>
      <c r="Z38" s="2" cm="1">
        <f t="array" ref="Z38">_xlfn.XLOOKUP(Z$1&amp;$R38,$C$3:$C$1662&amp;$D$3:$D$1662,$E$3:$E$1662,0,0,1)</f>
        <v>11300</v>
      </c>
      <c r="AA38" s="2" cm="1">
        <f t="array" ref="AA38">_xlfn.XLOOKUP(AA$1&amp;$R38,$C$3:$C$1662&amp;$D$3:$D$1662,$E$3:$E$1662,0,0,1)</f>
        <v>12100</v>
      </c>
      <c r="AB38" s="2" cm="1">
        <f t="array" ref="AB38">_xlfn.XLOOKUP(AB$1&amp;$R38,$C$3:$C$1662&amp;$D$3:$D$1662,$E$3:$E$1662,0,0,1)</f>
        <v>25200</v>
      </c>
      <c r="AC38" s="2" cm="1">
        <f t="array" ref="AC38">_xlfn.XLOOKUP(AC$1&amp;$R38,$C$3:$C$1662&amp;$D$3:$D$1662,$E$3:$E$1662,0,0,1)</f>
        <v>12300</v>
      </c>
      <c r="AM38" t="s">
        <v>919</v>
      </c>
      <c r="AN38" t="s">
        <v>881</v>
      </c>
      <c r="AO38">
        <v>1874</v>
      </c>
      <c r="AP38">
        <v>1963</v>
      </c>
      <c r="AQ38">
        <v>1870</v>
      </c>
      <c r="AR38">
        <v>1925</v>
      </c>
      <c r="AS38">
        <v>9383900</v>
      </c>
      <c r="AU38" s="7">
        <f t="shared" si="3"/>
        <v>5.7471264367816577E-3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12300</v>
      </c>
      <c r="R39" t="s">
        <v>51</v>
      </c>
      <c r="S39" s="2">
        <f t="shared" si="1"/>
        <v>1410160</v>
      </c>
      <c r="T39" s="2">
        <f t="shared" si="6"/>
        <v>1717200</v>
      </c>
      <c r="U39" s="2">
        <f t="shared" si="6"/>
        <v>985600</v>
      </c>
      <c r="V39" s="2">
        <f t="shared" si="6"/>
        <v>1302100</v>
      </c>
      <c r="W39" s="2">
        <f t="shared" si="6"/>
        <v>1255700</v>
      </c>
      <c r="X39" s="2">
        <f t="shared" si="6"/>
        <v>1790200</v>
      </c>
      <c r="Y39" s="2" cm="1">
        <f t="array" ref="Y39">_xlfn.XLOOKUP(Y$1&amp;$R39,$C$3:$C$1662&amp;$D$3:$D$1662,$E$3:$E$1662,0,0,1)</f>
        <v>20900</v>
      </c>
      <c r="Z39" s="2" cm="1">
        <f t="array" ref="Z39">_xlfn.XLOOKUP(Z$1&amp;$R39,$C$3:$C$1662&amp;$D$3:$D$1662,$E$3:$E$1662,0,0,1)</f>
        <v>13900</v>
      </c>
      <c r="AA39" s="2" cm="1">
        <f t="array" ref="AA39">_xlfn.XLOOKUP(AA$1&amp;$R39,$C$3:$C$1662&amp;$D$3:$D$1662,$E$3:$E$1662,0,0,1)</f>
        <v>10300</v>
      </c>
      <c r="AB39" s="2" cm="1">
        <f t="array" ref="AB39">_xlfn.XLOOKUP(AB$1&amp;$R39,$C$3:$C$1662&amp;$D$3:$D$1662,$E$3:$E$1662,0,0,1)</f>
        <v>29500</v>
      </c>
      <c r="AC39" s="2" cm="1">
        <f t="array" ref="AC39">_xlfn.XLOOKUP(AC$1&amp;$R39,$C$3:$C$1662&amp;$D$3:$D$1662,$E$3:$E$1662,0,0,1)</f>
        <v>18400</v>
      </c>
      <c r="AM39" t="s">
        <v>920</v>
      </c>
      <c r="AN39" t="s">
        <v>881</v>
      </c>
      <c r="AO39">
        <v>1906</v>
      </c>
      <c r="AP39">
        <v>2039.5</v>
      </c>
      <c r="AQ39">
        <v>1905</v>
      </c>
      <c r="AR39">
        <v>1987</v>
      </c>
      <c r="AS39">
        <v>14770100</v>
      </c>
      <c r="AU39" s="7">
        <f t="shared" si="3"/>
        <v>3.220779220779213E-2</v>
      </c>
      <c r="AV39" s="7" t="str">
        <f t="shared" si="4"/>
        <v/>
      </c>
    </row>
    <row r="40" spans="3:48" x14ac:dyDescent="0.4">
      <c r="C40" t="s">
        <v>804</v>
      </c>
      <c r="D40" t="s">
        <v>543</v>
      </c>
      <c r="E40">
        <v>18400</v>
      </c>
      <c r="R40" t="s">
        <v>280</v>
      </c>
      <c r="S40" s="2">
        <f t="shared" si="1"/>
        <v>1434780</v>
      </c>
      <c r="T40" s="2">
        <f t="shared" si="6"/>
        <v>1768000</v>
      </c>
      <c r="U40" s="2">
        <f t="shared" si="6"/>
        <v>994900</v>
      </c>
      <c r="V40" s="2">
        <f t="shared" si="6"/>
        <v>1327600</v>
      </c>
      <c r="W40" s="2">
        <f t="shared" si="6"/>
        <v>1286100</v>
      </c>
      <c r="X40" s="2">
        <f t="shared" si="6"/>
        <v>1797300</v>
      </c>
      <c r="Y40" s="2" cm="1">
        <f t="array" ref="Y40">_xlfn.XLOOKUP(Y$1&amp;$R40,$C$3:$C$1662&amp;$D$3:$D$1662,$E$3:$E$1662,0,0,1)</f>
        <v>50800</v>
      </c>
      <c r="Z40" s="2" cm="1">
        <f t="array" ref="Z40">_xlfn.XLOOKUP(Z$1&amp;$R40,$C$3:$C$1662&amp;$D$3:$D$1662,$E$3:$E$1662,0,0,1)</f>
        <v>9300</v>
      </c>
      <c r="AA40" s="2" cm="1">
        <f t="array" ref="AA40">_xlfn.XLOOKUP(AA$1&amp;$R40,$C$3:$C$1662&amp;$D$3:$D$1662,$E$3:$E$1662,0,0,1)</f>
        <v>25500</v>
      </c>
      <c r="AB40" s="2" cm="1">
        <f t="array" ref="AB40">_xlfn.XLOOKUP(AB$1&amp;$R40,$C$3:$C$1662&amp;$D$3:$D$1662,$E$3:$E$1662,0,0,1)</f>
        <v>30400</v>
      </c>
      <c r="AC40" s="2" cm="1">
        <f t="array" ref="AC40">_xlfn.XLOOKUP(AC$1&amp;$R40,$C$3:$C$1662&amp;$D$3:$D$1662,$E$3:$E$1662,0,0,1)</f>
        <v>7100</v>
      </c>
      <c r="AM40" t="s">
        <v>921</v>
      </c>
      <c r="AN40" t="s">
        <v>881</v>
      </c>
      <c r="AO40">
        <v>1992.5</v>
      </c>
      <c r="AP40">
        <v>2007</v>
      </c>
      <c r="AQ40">
        <v>1946.5</v>
      </c>
      <c r="AR40">
        <v>1970.5</v>
      </c>
      <c r="AS40">
        <v>9137900</v>
      </c>
      <c r="AU40" s="7" t="str">
        <f t="shared" si="3"/>
        <v/>
      </c>
      <c r="AV40" s="7">
        <f t="shared" si="4"/>
        <v>-8.303975842979372E-3</v>
      </c>
    </row>
    <row r="41" spans="3:48" x14ac:dyDescent="0.4">
      <c r="C41" t="s">
        <v>804</v>
      </c>
      <c r="D41" t="s">
        <v>544</v>
      </c>
      <c r="E41">
        <v>7100</v>
      </c>
      <c r="R41" t="s">
        <v>154</v>
      </c>
      <c r="S41" s="2">
        <f t="shared" si="1"/>
        <v>1455700</v>
      </c>
      <c r="T41" s="2">
        <f t="shared" si="6"/>
        <v>1817000</v>
      </c>
      <c r="U41" s="2">
        <f t="shared" si="6"/>
        <v>1004600</v>
      </c>
      <c r="V41" s="2">
        <f t="shared" si="6"/>
        <v>1348000</v>
      </c>
      <c r="W41" s="2">
        <f t="shared" si="6"/>
        <v>1293200</v>
      </c>
      <c r="X41" s="2">
        <f t="shared" si="6"/>
        <v>1815700</v>
      </c>
      <c r="Y41" s="2" cm="1">
        <f t="array" ref="Y41">_xlfn.XLOOKUP(Y$1&amp;$R41,$C$3:$C$1662&amp;$D$3:$D$1662,$E$3:$E$1662,0,0,1)</f>
        <v>49000</v>
      </c>
      <c r="Z41" s="2" cm="1">
        <f t="array" ref="Z41">_xlfn.XLOOKUP(Z$1&amp;$R41,$C$3:$C$1662&amp;$D$3:$D$1662,$E$3:$E$1662,0,0,1)</f>
        <v>9700</v>
      </c>
      <c r="AA41" s="2" cm="1">
        <f t="array" ref="AA41">_xlfn.XLOOKUP(AA$1&amp;$R41,$C$3:$C$1662&amp;$D$3:$D$1662,$E$3:$E$1662,0,0,1)</f>
        <v>20400</v>
      </c>
      <c r="AB41" s="2" cm="1">
        <f t="array" ref="AB41">_xlfn.XLOOKUP(AB$1&amp;$R41,$C$3:$C$1662&amp;$D$3:$D$1662,$E$3:$E$1662,0,0,1)</f>
        <v>7100</v>
      </c>
      <c r="AC41" s="2" cm="1">
        <f t="array" ref="AC41">_xlfn.XLOOKUP(AC$1&amp;$R41,$C$3:$C$1662&amp;$D$3:$D$1662,$E$3:$E$1662,0,0,1)</f>
        <v>18400</v>
      </c>
      <c r="AM41" t="s">
        <v>922</v>
      </c>
      <c r="AN41" t="s">
        <v>881</v>
      </c>
      <c r="AO41">
        <v>1975</v>
      </c>
      <c r="AP41">
        <v>2045</v>
      </c>
      <c r="AQ41">
        <v>1954</v>
      </c>
      <c r="AR41">
        <v>2045</v>
      </c>
      <c r="AS41">
        <v>12155000</v>
      </c>
      <c r="AU41" s="7">
        <f t="shared" si="3"/>
        <v>3.7807663029687966E-2</v>
      </c>
      <c r="AV41" s="7" t="str">
        <f t="shared" si="4"/>
        <v/>
      </c>
    </row>
    <row r="42" spans="3:48" x14ac:dyDescent="0.4">
      <c r="C42" t="s">
        <v>804</v>
      </c>
      <c r="D42" t="s">
        <v>545</v>
      </c>
      <c r="E42">
        <v>18400</v>
      </c>
      <c r="R42" t="s">
        <v>133</v>
      </c>
      <c r="S42" s="2">
        <f t="shared" si="1"/>
        <v>1485420</v>
      </c>
      <c r="T42" s="2">
        <f t="shared" si="6"/>
        <v>1854500</v>
      </c>
      <c r="U42" s="2">
        <f t="shared" si="6"/>
        <v>1016900</v>
      </c>
      <c r="V42" s="2">
        <f t="shared" si="6"/>
        <v>1362600</v>
      </c>
      <c r="W42" s="2">
        <f t="shared" si="6"/>
        <v>1307900</v>
      </c>
      <c r="X42" s="2">
        <f t="shared" si="6"/>
        <v>1885200</v>
      </c>
      <c r="Y42" s="2" cm="1">
        <f t="array" ref="Y42">_xlfn.XLOOKUP(Y$1&amp;$R42,$C$3:$C$1662&amp;$D$3:$D$1662,$E$3:$E$1662,0,0,1)</f>
        <v>37500</v>
      </c>
      <c r="Z42" s="2" cm="1">
        <f t="array" ref="Z42">_xlfn.XLOOKUP(Z$1&amp;$R42,$C$3:$C$1662&amp;$D$3:$D$1662,$E$3:$E$1662,0,0,1)</f>
        <v>12300</v>
      </c>
      <c r="AA42" s="2" cm="1">
        <f t="array" ref="AA42">_xlfn.XLOOKUP(AA$1&amp;$R42,$C$3:$C$1662&amp;$D$3:$D$1662,$E$3:$E$1662,0,0,1)</f>
        <v>14600</v>
      </c>
      <c r="AB42" s="2" cm="1">
        <f t="array" ref="AB42">_xlfn.XLOOKUP(AB$1&amp;$R42,$C$3:$C$1662&amp;$D$3:$D$1662,$E$3:$E$1662,0,0,1)</f>
        <v>14700</v>
      </c>
      <c r="AC42" s="2" cm="1">
        <f t="array" ref="AC42">_xlfn.XLOOKUP(AC$1&amp;$R42,$C$3:$C$1662&amp;$D$3:$D$1662,$E$3:$E$1662,0,0,1)</f>
        <v>69500</v>
      </c>
      <c r="AM42" t="s">
        <v>923</v>
      </c>
      <c r="AN42" t="s">
        <v>881</v>
      </c>
      <c r="AO42">
        <v>2041</v>
      </c>
      <c r="AP42">
        <v>2071</v>
      </c>
      <c r="AQ42">
        <v>2021</v>
      </c>
      <c r="AR42">
        <v>2068</v>
      </c>
      <c r="AS42">
        <v>9100300</v>
      </c>
      <c r="AU42" s="7">
        <f t="shared" si="3"/>
        <v>1.1246943765281125E-2</v>
      </c>
      <c r="AV42" s="7" t="str">
        <f t="shared" si="4"/>
        <v/>
      </c>
    </row>
    <row r="43" spans="3:48" x14ac:dyDescent="0.4">
      <c r="C43" t="s">
        <v>804</v>
      </c>
      <c r="D43" t="s">
        <v>546</v>
      </c>
      <c r="E43">
        <v>69500</v>
      </c>
      <c r="R43" t="s">
        <v>113</v>
      </c>
      <c r="S43" s="2">
        <f t="shared" si="1"/>
        <v>1499980</v>
      </c>
      <c r="T43" s="2">
        <f t="shared" si="6"/>
        <v>1871600</v>
      </c>
      <c r="U43" s="2">
        <f t="shared" si="6"/>
        <v>1024300</v>
      </c>
      <c r="V43" s="2">
        <f t="shared" si="6"/>
        <v>1374700</v>
      </c>
      <c r="W43" s="2">
        <f t="shared" si="6"/>
        <v>1329500</v>
      </c>
      <c r="X43" s="2">
        <f t="shared" si="6"/>
        <v>1899800</v>
      </c>
      <c r="Y43" s="2" cm="1">
        <f t="array" ref="Y43">_xlfn.XLOOKUP(Y$1&amp;$R43,$C$3:$C$1662&amp;$D$3:$D$1662,$E$3:$E$1662,0,0,1)</f>
        <v>17100</v>
      </c>
      <c r="Z43" s="2" cm="1">
        <f t="array" ref="Z43">_xlfn.XLOOKUP(Z$1&amp;$R43,$C$3:$C$1662&amp;$D$3:$D$1662,$E$3:$E$1662,0,0,1)</f>
        <v>7400</v>
      </c>
      <c r="AA43" s="2" cm="1">
        <f t="array" ref="AA43">_xlfn.XLOOKUP(AA$1&amp;$R43,$C$3:$C$1662&amp;$D$3:$D$1662,$E$3:$E$1662,0,0,1)</f>
        <v>12100</v>
      </c>
      <c r="AB43" s="2" cm="1">
        <f t="array" ref="AB43">_xlfn.XLOOKUP(AB$1&amp;$R43,$C$3:$C$1662&amp;$D$3:$D$1662,$E$3:$E$1662,0,0,1)</f>
        <v>21600</v>
      </c>
      <c r="AC43" s="2" cm="1">
        <f t="array" ref="AC43">_xlfn.XLOOKUP(AC$1&amp;$R43,$C$3:$C$1662&amp;$D$3:$D$1662,$E$3:$E$1662,0,0,1)</f>
        <v>14600</v>
      </c>
      <c r="AM43" t="s">
        <v>924</v>
      </c>
      <c r="AN43" t="s">
        <v>881</v>
      </c>
      <c r="AO43">
        <v>2066.5</v>
      </c>
      <c r="AP43">
        <v>2134</v>
      </c>
      <c r="AQ43">
        <v>2044.5</v>
      </c>
      <c r="AR43">
        <v>2097.5</v>
      </c>
      <c r="AS43">
        <v>10797100</v>
      </c>
      <c r="AU43" s="7">
        <f t="shared" si="3"/>
        <v>1.4264990328820115E-2</v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14600</v>
      </c>
      <c r="R44" t="s">
        <v>49</v>
      </c>
      <c r="S44" s="2">
        <f t="shared" si="1"/>
        <v>1512240</v>
      </c>
      <c r="T44" s="2">
        <f t="shared" si="6"/>
        <v>1895400</v>
      </c>
      <c r="U44" s="2">
        <f t="shared" si="6"/>
        <v>1030500</v>
      </c>
      <c r="V44" s="2">
        <f t="shared" si="6"/>
        <v>1388500</v>
      </c>
      <c r="W44" s="2">
        <f t="shared" si="6"/>
        <v>1335600</v>
      </c>
      <c r="X44" s="2">
        <f t="shared" si="6"/>
        <v>1911200</v>
      </c>
      <c r="Y44" s="2" cm="1">
        <f t="array" ref="Y44">_xlfn.XLOOKUP(Y$1&amp;$R44,$C$3:$C$1662&amp;$D$3:$D$1662,$E$3:$E$1662,0,0,1)</f>
        <v>23800</v>
      </c>
      <c r="Z44" s="2" cm="1">
        <f t="array" ref="Z44">_xlfn.XLOOKUP(Z$1&amp;$R44,$C$3:$C$1662&amp;$D$3:$D$1662,$E$3:$E$1662,0,0,1)</f>
        <v>6200</v>
      </c>
      <c r="AA44" s="2" cm="1">
        <f t="array" ref="AA44">_xlfn.XLOOKUP(AA$1&amp;$R44,$C$3:$C$1662&amp;$D$3:$D$1662,$E$3:$E$1662,0,0,1)</f>
        <v>13800</v>
      </c>
      <c r="AB44" s="2" cm="1">
        <f t="array" ref="AB44">_xlfn.XLOOKUP(AB$1&amp;$R44,$C$3:$C$1662&amp;$D$3:$D$1662,$E$3:$E$1662,0,0,1)</f>
        <v>6100</v>
      </c>
      <c r="AC44" s="2" cm="1">
        <f t="array" ref="AC44">_xlfn.XLOOKUP(AC$1&amp;$R44,$C$3:$C$1662&amp;$D$3:$D$1662,$E$3:$E$1662,0,0,1)</f>
        <v>11400</v>
      </c>
      <c r="AM44" t="s">
        <v>925</v>
      </c>
      <c r="AN44" t="s">
        <v>881</v>
      </c>
      <c r="AO44">
        <v>2076</v>
      </c>
      <c r="AP44">
        <v>2089</v>
      </c>
      <c r="AQ44">
        <v>2006</v>
      </c>
      <c r="AR44">
        <v>2011</v>
      </c>
      <c r="AS44">
        <v>16089800</v>
      </c>
      <c r="AU44" s="7" t="str">
        <f t="shared" si="3"/>
        <v/>
      </c>
      <c r="AV44" s="7">
        <f t="shared" si="4"/>
        <v>-4.1239570917759205E-2</v>
      </c>
    </row>
    <row r="45" spans="3:48" x14ac:dyDescent="0.4">
      <c r="C45" t="s">
        <v>804</v>
      </c>
      <c r="D45" t="s">
        <v>548</v>
      </c>
      <c r="E45">
        <v>11400</v>
      </c>
      <c r="R45" t="s">
        <v>242</v>
      </c>
      <c r="S45" s="2">
        <f t="shared" si="1"/>
        <v>1531860</v>
      </c>
      <c r="T45" s="2">
        <f t="shared" si="6"/>
        <v>1936700</v>
      </c>
      <c r="U45" s="2">
        <f t="shared" si="6"/>
        <v>1035500</v>
      </c>
      <c r="V45" s="2">
        <f t="shared" si="6"/>
        <v>1397400</v>
      </c>
      <c r="W45" s="2">
        <f t="shared" si="6"/>
        <v>1362000</v>
      </c>
      <c r="X45" s="2">
        <f t="shared" si="6"/>
        <v>1927700</v>
      </c>
      <c r="Y45" s="2" cm="1">
        <f t="array" ref="Y45">_xlfn.XLOOKUP(Y$1&amp;$R45,$C$3:$C$1662&amp;$D$3:$D$1662,$E$3:$E$1662,0,0,1)</f>
        <v>41300</v>
      </c>
      <c r="Z45" s="2" cm="1">
        <f t="array" ref="Z45">_xlfn.XLOOKUP(Z$1&amp;$R45,$C$3:$C$1662&amp;$D$3:$D$1662,$E$3:$E$1662,0,0,1)</f>
        <v>5000</v>
      </c>
      <c r="AA45" s="2" cm="1">
        <f t="array" ref="AA45">_xlfn.XLOOKUP(AA$1&amp;$R45,$C$3:$C$1662&amp;$D$3:$D$1662,$E$3:$E$1662,0,0,1)</f>
        <v>8900</v>
      </c>
      <c r="AB45" s="2" cm="1">
        <f t="array" ref="AB45">_xlfn.XLOOKUP(AB$1&amp;$R45,$C$3:$C$1662&amp;$D$3:$D$1662,$E$3:$E$1662,0,0,1)</f>
        <v>26400</v>
      </c>
      <c r="AC45" s="2" cm="1">
        <f t="array" ref="AC45">_xlfn.XLOOKUP(AC$1&amp;$R45,$C$3:$C$1662&amp;$D$3:$D$1662,$E$3:$E$1662,0,0,1)</f>
        <v>16500</v>
      </c>
      <c r="AM45" t="s">
        <v>926</v>
      </c>
      <c r="AN45" t="s">
        <v>881</v>
      </c>
      <c r="AO45">
        <v>2000</v>
      </c>
      <c r="AP45">
        <v>2000</v>
      </c>
      <c r="AQ45">
        <v>1897</v>
      </c>
      <c r="AR45">
        <v>1911.5</v>
      </c>
      <c r="AS45">
        <v>12363900</v>
      </c>
      <c r="AU45" s="7" t="str">
        <f t="shared" si="3"/>
        <v/>
      </c>
      <c r="AV45" s="7">
        <f t="shared" si="4"/>
        <v>-4.9477871705619125E-2</v>
      </c>
    </row>
    <row r="46" spans="3:48" x14ac:dyDescent="0.4">
      <c r="C46" t="s">
        <v>804</v>
      </c>
      <c r="D46" t="s">
        <v>549</v>
      </c>
      <c r="E46">
        <v>16500</v>
      </c>
      <c r="R46" t="s">
        <v>126</v>
      </c>
      <c r="S46" s="2">
        <f t="shared" si="1"/>
        <v>1542960</v>
      </c>
      <c r="T46" s="2">
        <f t="shared" si="6"/>
        <v>1955500</v>
      </c>
      <c r="U46" s="2">
        <f t="shared" si="6"/>
        <v>1046400</v>
      </c>
      <c r="V46" s="2">
        <f t="shared" si="6"/>
        <v>1407600</v>
      </c>
      <c r="W46" s="2">
        <f t="shared" si="6"/>
        <v>1369100</v>
      </c>
      <c r="X46" s="2">
        <f t="shared" si="6"/>
        <v>1936200</v>
      </c>
      <c r="Y46" s="2" cm="1">
        <f t="array" ref="Y46">_xlfn.XLOOKUP(Y$1&amp;$R46,$C$3:$C$1662&amp;$D$3:$D$1662,$E$3:$E$1662,0,0,1)</f>
        <v>18800</v>
      </c>
      <c r="Z46" s="2" cm="1">
        <f t="array" ref="Z46">_xlfn.XLOOKUP(Z$1&amp;$R46,$C$3:$C$1662&amp;$D$3:$D$1662,$E$3:$E$1662,0,0,1)</f>
        <v>10900</v>
      </c>
      <c r="AA46" s="2" cm="1">
        <f t="array" ref="AA46">_xlfn.XLOOKUP(AA$1&amp;$R46,$C$3:$C$1662&amp;$D$3:$D$1662,$E$3:$E$1662,0,0,1)</f>
        <v>10200</v>
      </c>
      <c r="AB46" s="2" cm="1">
        <f t="array" ref="AB46">_xlfn.XLOOKUP(AB$1&amp;$R46,$C$3:$C$1662&amp;$D$3:$D$1662,$E$3:$E$1662,0,0,1)</f>
        <v>7100</v>
      </c>
      <c r="AC46" s="2" cm="1">
        <f t="array" ref="AC46">_xlfn.XLOOKUP(AC$1&amp;$R46,$C$3:$C$1662&amp;$D$3:$D$1662,$E$3:$E$1662,0,0,1)</f>
        <v>8500</v>
      </c>
      <c r="AM46" t="s">
        <v>927</v>
      </c>
      <c r="AN46" t="s">
        <v>881</v>
      </c>
      <c r="AO46">
        <v>1888</v>
      </c>
      <c r="AP46">
        <v>1930</v>
      </c>
      <c r="AQ46">
        <v>1871.5</v>
      </c>
      <c r="AR46">
        <v>1920</v>
      </c>
      <c r="AS46">
        <v>8788700</v>
      </c>
      <c r="AU46" s="7">
        <f t="shared" si="3"/>
        <v>4.4467695527072859E-3</v>
      </c>
      <c r="AV46" s="7" t="str">
        <f t="shared" si="4"/>
        <v/>
      </c>
    </row>
    <row r="47" spans="3:48" x14ac:dyDescent="0.4">
      <c r="C47" t="s">
        <v>804</v>
      </c>
      <c r="D47" t="s">
        <v>550</v>
      </c>
      <c r="E47">
        <v>8500</v>
      </c>
      <c r="R47" t="s">
        <v>170</v>
      </c>
      <c r="S47" s="2">
        <f t="shared" si="1"/>
        <v>1565500</v>
      </c>
      <c r="T47" s="2">
        <f t="shared" si="6"/>
        <v>1969000</v>
      </c>
      <c r="U47" s="2">
        <f t="shared" si="6"/>
        <v>1064100</v>
      </c>
      <c r="V47" s="2">
        <f t="shared" si="6"/>
        <v>1450700</v>
      </c>
      <c r="W47" s="2">
        <f t="shared" si="6"/>
        <v>1379800</v>
      </c>
      <c r="X47" s="2">
        <f t="shared" si="6"/>
        <v>1963900</v>
      </c>
      <c r="Y47" s="2" cm="1">
        <f t="array" ref="Y47">_xlfn.XLOOKUP(Y$1&amp;$R47,$C$3:$C$1662&amp;$D$3:$D$1662,$E$3:$E$1662,0,0,1)</f>
        <v>13500</v>
      </c>
      <c r="Z47" s="2" cm="1">
        <f t="array" ref="Z47">_xlfn.XLOOKUP(Z$1&amp;$R47,$C$3:$C$1662&amp;$D$3:$D$1662,$E$3:$E$1662,0,0,1)</f>
        <v>17700</v>
      </c>
      <c r="AA47" s="2" cm="1">
        <f t="array" ref="AA47">_xlfn.XLOOKUP(AA$1&amp;$R47,$C$3:$C$1662&amp;$D$3:$D$1662,$E$3:$E$1662,0,0,1)</f>
        <v>43100</v>
      </c>
      <c r="AB47" s="2" cm="1">
        <f t="array" ref="AB47">_xlfn.XLOOKUP(AB$1&amp;$R47,$C$3:$C$1662&amp;$D$3:$D$1662,$E$3:$E$1662,0,0,1)</f>
        <v>10700</v>
      </c>
      <c r="AC47" s="2" cm="1">
        <f t="array" ref="AC47">_xlfn.XLOOKUP(AC$1&amp;$R47,$C$3:$C$1662&amp;$D$3:$D$1662,$E$3:$E$1662,0,0,1)</f>
        <v>27700</v>
      </c>
      <c r="AM47" t="s">
        <v>928</v>
      </c>
      <c r="AN47" t="s">
        <v>881</v>
      </c>
      <c r="AO47">
        <v>1919.5</v>
      </c>
      <c r="AP47">
        <v>1974.5</v>
      </c>
      <c r="AQ47">
        <v>1911.5</v>
      </c>
      <c r="AR47">
        <v>1970.5</v>
      </c>
      <c r="AS47">
        <v>8080800</v>
      </c>
      <c r="AU47" s="7">
        <f t="shared" si="3"/>
        <v>2.6302083333333393E-2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27700</v>
      </c>
      <c r="R48" t="s">
        <v>174</v>
      </c>
      <c r="S48" s="2">
        <f t="shared" si="1"/>
        <v>1578360</v>
      </c>
      <c r="T48" s="2">
        <f t="shared" si="6"/>
        <v>1982500</v>
      </c>
      <c r="U48" s="2">
        <f t="shared" si="6"/>
        <v>1073800</v>
      </c>
      <c r="V48" s="2">
        <f t="shared" si="6"/>
        <v>1476100</v>
      </c>
      <c r="W48" s="2">
        <f t="shared" si="6"/>
        <v>1382500</v>
      </c>
      <c r="X48" s="2">
        <f t="shared" si="6"/>
        <v>1976900</v>
      </c>
      <c r="Y48" s="2" cm="1">
        <f t="array" ref="Y48">_xlfn.XLOOKUP(Y$1&amp;$R48,$C$3:$C$1662&amp;$D$3:$D$1662,$E$3:$E$1662,0,0,1)</f>
        <v>13500</v>
      </c>
      <c r="Z48" s="2" cm="1">
        <f t="array" ref="Z48">_xlfn.XLOOKUP(Z$1&amp;$R48,$C$3:$C$1662&amp;$D$3:$D$1662,$E$3:$E$1662,0,0,1)</f>
        <v>9700</v>
      </c>
      <c r="AA48" s="2" cm="1">
        <f t="array" ref="AA48">_xlfn.XLOOKUP(AA$1&amp;$R48,$C$3:$C$1662&amp;$D$3:$D$1662,$E$3:$E$1662,0,0,1)</f>
        <v>25400</v>
      </c>
      <c r="AB48" s="2" cm="1">
        <f t="array" ref="AB48">_xlfn.XLOOKUP(AB$1&amp;$R48,$C$3:$C$1662&amp;$D$3:$D$1662,$E$3:$E$1662,0,0,1)</f>
        <v>2700</v>
      </c>
      <c r="AC48" s="2" cm="1">
        <f t="array" ref="AC48">_xlfn.XLOOKUP(AC$1&amp;$R48,$C$3:$C$1662&amp;$D$3:$D$1662,$E$3:$E$1662,0,0,1)</f>
        <v>13000</v>
      </c>
      <c r="AM48" t="s">
        <v>929</v>
      </c>
      <c r="AN48" t="s">
        <v>881</v>
      </c>
      <c r="AO48">
        <v>1961.5</v>
      </c>
      <c r="AP48">
        <v>1969</v>
      </c>
      <c r="AQ48">
        <v>1924.5</v>
      </c>
      <c r="AR48">
        <v>1947.5</v>
      </c>
      <c r="AS48">
        <v>5490000</v>
      </c>
      <c r="AU48" s="7" t="str">
        <f t="shared" si="3"/>
        <v/>
      </c>
      <c r="AV48" s="7">
        <f t="shared" si="4"/>
        <v>-1.1672164425272746E-2</v>
      </c>
    </row>
    <row r="49" spans="3:48" x14ac:dyDescent="0.4">
      <c r="C49" t="s">
        <v>804</v>
      </c>
      <c r="D49" t="s">
        <v>552</v>
      </c>
      <c r="E49">
        <v>13000</v>
      </c>
      <c r="R49" t="s">
        <v>179</v>
      </c>
      <c r="S49" s="2">
        <f t="shared" si="1"/>
        <v>1593160</v>
      </c>
      <c r="T49" s="2">
        <f t="shared" si="6"/>
        <v>1998400</v>
      </c>
      <c r="U49" s="2">
        <f t="shared" si="6"/>
        <v>1076900</v>
      </c>
      <c r="V49" s="2">
        <f t="shared" si="6"/>
        <v>1485700</v>
      </c>
      <c r="W49" s="2">
        <f t="shared" si="6"/>
        <v>1419200</v>
      </c>
      <c r="X49" s="2">
        <f t="shared" si="6"/>
        <v>1985600</v>
      </c>
      <c r="Y49" s="2" cm="1">
        <f t="array" ref="Y49">_xlfn.XLOOKUP(Y$1&amp;$R49,$C$3:$C$1662&amp;$D$3:$D$1662,$E$3:$E$1662,0,0,1)</f>
        <v>15900</v>
      </c>
      <c r="Z49" s="2" cm="1">
        <f t="array" ref="Z49">_xlfn.XLOOKUP(Z$1&amp;$R49,$C$3:$C$1662&amp;$D$3:$D$1662,$E$3:$E$1662,0,0,1)</f>
        <v>3100</v>
      </c>
      <c r="AA49" s="2" cm="1">
        <f t="array" ref="AA49">_xlfn.XLOOKUP(AA$1&amp;$R49,$C$3:$C$1662&amp;$D$3:$D$1662,$E$3:$E$1662,0,0,1)</f>
        <v>9600</v>
      </c>
      <c r="AB49" s="2" cm="1">
        <f t="array" ref="AB49">_xlfn.XLOOKUP(AB$1&amp;$R49,$C$3:$C$1662&amp;$D$3:$D$1662,$E$3:$E$1662,0,0,1)</f>
        <v>36700</v>
      </c>
      <c r="AC49" s="2" cm="1">
        <f t="array" ref="AC49">_xlfn.XLOOKUP(AC$1&amp;$R49,$C$3:$C$1662&amp;$D$3:$D$1662,$E$3:$E$1662,0,0,1)</f>
        <v>8700</v>
      </c>
      <c r="AM49" t="s">
        <v>930</v>
      </c>
      <c r="AN49" t="s">
        <v>881</v>
      </c>
      <c r="AO49">
        <v>1944.5</v>
      </c>
      <c r="AP49">
        <v>1947.5</v>
      </c>
      <c r="AQ49">
        <v>1873</v>
      </c>
      <c r="AR49">
        <v>1925.5</v>
      </c>
      <c r="AS49">
        <v>8249700</v>
      </c>
      <c r="AU49" s="7" t="str">
        <f t="shared" si="3"/>
        <v/>
      </c>
      <c r="AV49" s="7">
        <f t="shared" si="4"/>
        <v>-1.1296534017971704E-2</v>
      </c>
    </row>
    <row r="50" spans="3:48" x14ac:dyDescent="0.4">
      <c r="C50" t="s">
        <v>804</v>
      </c>
      <c r="D50" t="s">
        <v>553</v>
      </c>
      <c r="E50">
        <v>8700</v>
      </c>
      <c r="R50" t="s">
        <v>223</v>
      </c>
      <c r="S50" s="2">
        <f t="shared" si="1"/>
        <v>1605700</v>
      </c>
      <c r="T50" s="2">
        <f t="shared" si="6"/>
        <v>2010600</v>
      </c>
      <c r="U50" s="2">
        <f t="shared" si="6"/>
        <v>1084900</v>
      </c>
      <c r="V50" s="2">
        <f t="shared" si="6"/>
        <v>1496300</v>
      </c>
      <c r="W50" s="2">
        <f t="shared" si="6"/>
        <v>1433700</v>
      </c>
      <c r="X50" s="2">
        <f t="shared" si="6"/>
        <v>2003000</v>
      </c>
      <c r="Y50" s="2" cm="1">
        <f t="array" ref="Y50">_xlfn.XLOOKUP(Y$1&amp;$R50,$C$3:$C$1662&amp;$D$3:$D$1662,$E$3:$E$1662,0,0,1)</f>
        <v>12200</v>
      </c>
      <c r="Z50" s="2" cm="1">
        <f t="array" ref="Z50">_xlfn.XLOOKUP(Z$1&amp;$R50,$C$3:$C$1662&amp;$D$3:$D$1662,$E$3:$E$1662,0,0,1)</f>
        <v>8000</v>
      </c>
      <c r="AA50" s="2" cm="1">
        <f t="array" ref="AA50">_xlfn.XLOOKUP(AA$1&amp;$R50,$C$3:$C$1662&amp;$D$3:$D$1662,$E$3:$E$1662,0,0,1)</f>
        <v>10600</v>
      </c>
      <c r="AB50" s="2" cm="1">
        <f t="array" ref="AB50">_xlfn.XLOOKUP(AB$1&amp;$R50,$C$3:$C$1662&amp;$D$3:$D$1662,$E$3:$E$1662,0,0,1)</f>
        <v>14500</v>
      </c>
      <c r="AC50" s="2" cm="1">
        <f t="array" ref="AC50">_xlfn.XLOOKUP(AC$1&amp;$R50,$C$3:$C$1662&amp;$D$3:$D$1662,$E$3:$E$1662,0,0,1)</f>
        <v>17400</v>
      </c>
      <c r="AM50" t="s">
        <v>931</v>
      </c>
      <c r="AN50" t="s">
        <v>881</v>
      </c>
      <c r="AO50">
        <v>1939</v>
      </c>
      <c r="AP50">
        <v>1960.5</v>
      </c>
      <c r="AQ50">
        <v>1919.5</v>
      </c>
      <c r="AR50">
        <v>1958</v>
      </c>
      <c r="AS50">
        <v>5761700</v>
      </c>
      <c r="AU50" s="7">
        <f t="shared" si="3"/>
        <v>1.6878732796676177E-2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17400</v>
      </c>
      <c r="R51" t="s">
        <v>208</v>
      </c>
      <c r="S51" s="2">
        <f t="shared" si="1"/>
        <v>1626420</v>
      </c>
      <c r="T51" s="2">
        <f t="shared" si="6"/>
        <v>2023800</v>
      </c>
      <c r="U51" s="2">
        <f t="shared" si="6"/>
        <v>1105100</v>
      </c>
      <c r="V51" s="2">
        <f t="shared" si="6"/>
        <v>1514000</v>
      </c>
      <c r="W51" s="2">
        <f t="shared" si="6"/>
        <v>1459800</v>
      </c>
      <c r="X51" s="2">
        <f t="shared" si="6"/>
        <v>2029400</v>
      </c>
      <c r="Y51" s="2" cm="1">
        <f t="array" ref="Y51">_xlfn.XLOOKUP(Y$1&amp;$R51,$C$3:$C$1662&amp;$D$3:$D$1662,$E$3:$E$1662,0,0,1)</f>
        <v>13200</v>
      </c>
      <c r="Z51" s="2" cm="1">
        <f t="array" ref="Z51">_xlfn.XLOOKUP(Z$1&amp;$R51,$C$3:$C$1662&amp;$D$3:$D$1662,$E$3:$E$1662,0,0,1)</f>
        <v>20200</v>
      </c>
      <c r="AA51" s="2" cm="1">
        <f t="array" ref="AA51">_xlfn.XLOOKUP(AA$1&amp;$R51,$C$3:$C$1662&amp;$D$3:$D$1662,$E$3:$E$1662,0,0,1)</f>
        <v>17700</v>
      </c>
      <c r="AB51" s="2" cm="1">
        <f t="array" ref="AB51">_xlfn.XLOOKUP(AB$1&amp;$R51,$C$3:$C$1662&amp;$D$3:$D$1662,$E$3:$E$1662,0,0,1)</f>
        <v>26100</v>
      </c>
      <c r="AC51" s="2" cm="1">
        <f t="array" ref="AC51">_xlfn.XLOOKUP(AC$1&amp;$R51,$C$3:$C$1662&amp;$D$3:$D$1662,$E$3:$E$1662,0,0,1)</f>
        <v>26400</v>
      </c>
      <c r="AM51" t="s">
        <v>932</v>
      </c>
      <c r="AN51" t="s">
        <v>881</v>
      </c>
      <c r="AO51">
        <v>1941.5</v>
      </c>
      <c r="AP51">
        <v>1962</v>
      </c>
      <c r="AQ51">
        <v>1927</v>
      </c>
      <c r="AR51">
        <v>1948.5</v>
      </c>
      <c r="AS51">
        <v>4084500</v>
      </c>
      <c r="AU51" s="7" t="str">
        <f t="shared" si="3"/>
        <v/>
      </c>
      <c r="AV51" s="7">
        <f t="shared" si="4"/>
        <v>-4.8518896833503744E-3</v>
      </c>
    </row>
    <row r="52" spans="3:48" x14ac:dyDescent="0.4">
      <c r="C52" t="s">
        <v>804</v>
      </c>
      <c r="D52" t="s">
        <v>555</v>
      </c>
      <c r="E52">
        <v>26400</v>
      </c>
      <c r="R52" t="s">
        <v>160</v>
      </c>
      <c r="S52" s="2">
        <f t="shared" si="1"/>
        <v>1637000</v>
      </c>
      <c r="T52" s="2">
        <f t="shared" ref="T52:X67" si="7">T51+Y52</f>
        <v>2032100</v>
      </c>
      <c r="U52" s="2">
        <f t="shared" si="7"/>
        <v>1114100</v>
      </c>
      <c r="V52" s="2">
        <f t="shared" si="7"/>
        <v>1526500</v>
      </c>
      <c r="W52" s="2">
        <f t="shared" si="7"/>
        <v>1468400</v>
      </c>
      <c r="X52" s="2">
        <f t="shared" si="7"/>
        <v>2043900</v>
      </c>
      <c r="Y52" s="2" cm="1">
        <f t="array" ref="Y52">_xlfn.XLOOKUP(Y$1&amp;$R52,$C$3:$C$1662&amp;$D$3:$D$1662,$E$3:$E$1662,0,0,1)</f>
        <v>8300</v>
      </c>
      <c r="Z52" s="2" cm="1">
        <f t="array" ref="Z52">_xlfn.XLOOKUP(Z$1&amp;$R52,$C$3:$C$1662&amp;$D$3:$D$1662,$E$3:$E$1662,0,0,1)</f>
        <v>9000</v>
      </c>
      <c r="AA52" s="2" cm="1">
        <f t="array" ref="AA52">_xlfn.XLOOKUP(AA$1&amp;$R52,$C$3:$C$1662&amp;$D$3:$D$1662,$E$3:$E$1662,0,0,1)</f>
        <v>12500</v>
      </c>
      <c r="AB52" s="2" cm="1">
        <f t="array" ref="AB52">_xlfn.XLOOKUP(AB$1&amp;$R52,$C$3:$C$1662&amp;$D$3:$D$1662,$E$3:$E$1662,0,0,1)</f>
        <v>8600</v>
      </c>
      <c r="AC52" s="2" cm="1">
        <f t="array" ref="AC52">_xlfn.XLOOKUP(AC$1&amp;$R52,$C$3:$C$1662&amp;$D$3:$D$1662,$E$3:$E$1662,0,0,1)</f>
        <v>14500</v>
      </c>
      <c r="AM52" t="s">
        <v>933</v>
      </c>
      <c r="AN52" t="s">
        <v>881</v>
      </c>
      <c r="AO52">
        <v>1955</v>
      </c>
      <c r="AP52">
        <v>1960</v>
      </c>
      <c r="AQ52">
        <v>1897</v>
      </c>
      <c r="AR52">
        <v>1908</v>
      </c>
      <c r="AS52">
        <v>5454900</v>
      </c>
      <c r="AU52" s="7" t="str">
        <f t="shared" si="3"/>
        <v/>
      </c>
      <c r="AV52" s="7">
        <f t="shared" si="4"/>
        <v>-2.0785219399538146E-2</v>
      </c>
    </row>
    <row r="53" spans="3:48" x14ac:dyDescent="0.4">
      <c r="C53" t="s">
        <v>804</v>
      </c>
      <c r="D53" t="s">
        <v>556</v>
      </c>
      <c r="E53">
        <v>14500</v>
      </c>
      <c r="R53" t="s">
        <v>168</v>
      </c>
      <c r="S53" s="2">
        <f t="shared" si="1"/>
        <v>1660680</v>
      </c>
      <c r="T53" s="2">
        <f t="shared" si="7"/>
        <v>2067000</v>
      </c>
      <c r="U53" s="2">
        <f t="shared" si="7"/>
        <v>1120300</v>
      </c>
      <c r="V53" s="2">
        <f t="shared" si="7"/>
        <v>1565200</v>
      </c>
      <c r="W53" s="2">
        <f t="shared" si="7"/>
        <v>1488000</v>
      </c>
      <c r="X53" s="2">
        <f t="shared" si="7"/>
        <v>2062900</v>
      </c>
      <c r="Y53" s="2" cm="1">
        <f t="array" ref="Y53">_xlfn.XLOOKUP(Y$1&amp;$R53,$C$3:$C$1662&amp;$D$3:$D$1662,$E$3:$E$1662,0,0,1)</f>
        <v>34900</v>
      </c>
      <c r="Z53" s="2" cm="1">
        <f t="array" ref="Z53">_xlfn.XLOOKUP(Z$1&amp;$R53,$C$3:$C$1662&amp;$D$3:$D$1662,$E$3:$E$1662,0,0,1)</f>
        <v>6200</v>
      </c>
      <c r="AA53" s="2" cm="1">
        <f t="array" ref="AA53">_xlfn.XLOOKUP(AA$1&amp;$R53,$C$3:$C$1662&amp;$D$3:$D$1662,$E$3:$E$1662,0,0,1)</f>
        <v>38700</v>
      </c>
      <c r="AB53" s="2" cm="1">
        <f t="array" ref="AB53">_xlfn.XLOOKUP(AB$1&amp;$R53,$C$3:$C$1662&amp;$D$3:$D$1662,$E$3:$E$1662,0,0,1)</f>
        <v>19600</v>
      </c>
      <c r="AC53" s="2" cm="1">
        <f t="array" ref="AC53">_xlfn.XLOOKUP(AC$1&amp;$R53,$C$3:$C$1662&amp;$D$3:$D$1662,$E$3:$E$1662,0,0,1)</f>
        <v>19000</v>
      </c>
      <c r="AM53" t="s">
        <v>934</v>
      </c>
      <c r="AN53" t="s">
        <v>881</v>
      </c>
      <c r="AO53">
        <v>1919</v>
      </c>
      <c r="AP53">
        <v>1924.5</v>
      </c>
      <c r="AQ53">
        <v>1877</v>
      </c>
      <c r="AR53">
        <v>1915.5</v>
      </c>
      <c r="AS53">
        <v>4255600</v>
      </c>
      <c r="AU53" s="7">
        <f t="shared" si="3"/>
        <v>3.9308176100629755E-3</v>
      </c>
      <c r="AV53" s="7" t="str">
        <f t="shared" si="4"/>
        <v/>
      </c>
    </row>
    <row r="54" spans="3:48" x14ac:dyDescent="0.4">
      <c r="C54" t="s">
        <v>804</v>
      </c>
      <c r="D54" t="s">
        <v>557</v>
      </c>
      <c r="E54">
        <v>19000</v>
      </c>
      <c r="R54" t="s">
        <v>167</v>
      </c>
      <c r="S54" s="2">
        <f t="shared" si="1"/>
        <v>1672240</v>
      </c>
      <c r="T54" s="2">
        <f t="shared" si="7"/>
        <v>2073200</v>
      </c>
      <c r="U54" s="2">
        <f t="shared" si="7"/>
        <v>1130100</v>
      </c>
      <c r="V54" s="2">
        <f t="shared" si="7"/>
        <v>1578200</v>
      </c>
      <c r="W54" s="2">
        <f t="shared" si="7"/>
        <v>1501100</v>
      </c>
      <c r="X54" s="2">
        <f t="shared" si="7"/>
        <v>2078600</v>
      </c>
      <c r="Y54" s="2" cm="1">
        <f t="array" ref="Y54">_xlfn.XLOOKUP(Y$1&amp;$R54,$C$3:$C$1662&amp;$D$3:$D$1662,$E$3:$E$1662,0,0,1)</f>
        <v>6200</v>
      </c>
      <c r="Z54" s="2" cm="1">
        <f t="array" ref="Z54">_xlfn.XLOOKUP(Z$1&amp;$R54,$C$3:$C$1662&amp;$D$3:$D$1662,$E$3:$E$1662,0,0,1)</f>
        <v>9800</v>
      </c>
      <c r="AA54" s="2" cm="1">
        <f t="array" ref="AA54">_xlfn.XLOOKUP(AA$1&amp;$R54,$C$3:$C$1662&amp;$D$3:$D$1662,$E$3:$E$1662,0,0,1)</f>
        <v>13000</v>
      </c>
      <c r="AB54" s="2" cm="1">
        <f t="array" ref="AB54">_xlfn.XLOOKUP(AB$1&amp;$R54,$C$3:$C$1662&amp;$D$3:$D$1662,$E$3:$E$1662,0,0,1)</f>
        <v>13100</v>
      </c>
      <c r="AC54" s="2" cm="1">
        <f t="array" ref="AC54">_xlfn.XLOOKUP(AC$1&amp;$R54,$C$3:$C$1662&amp;$D$3:$D$1662,$E$3:$E$1662,0,0,1)</f>
        <v>15700</v>
      </c>
      <c r="AM54" t="s">
        <v>935</v>
      </c>
      <c r="AN54" t="s">
        <v>881</v>
      </c>
      <c r="AO54">
        <v>1898</v>
      </c>
      <c r="AP54">
        <v>1920.5</v>
      </c>
      <c r="AQ54">
        <v>1862</v>
      </c>
      <c r="AR54">
        <v>1907.5</v>
      </c>
      <c r="AS54">
        <v>4818200</v>
      </c>
      <c r="AU54" s="7" t="str">
        <f t="shared" si="3"/>
        <v/>
      </c>
      <c r="AV54" s="7">
        <f t="shared" si="4"/>
        <v>-4.1764552336204241E-3</v>
      </c>
    </row>
    <row r="55" spans="3:48" x14ac:dyDescent="0.4">
      <c r="C55" t="s">
        <v>804</v>
      </c>
      <c r="D55" t="s">
        <v>558</v>
      </c>
      <c r="E55">
        <v>15700</v>
      </c>
      <c r="R55" t="s">
        <v>218</v>
      </c>
      <c r="S55" s="2">
        <f t="shared" si="1"/>
        <v>1687960</v>
      </c>
      <c r="T55" s="2">
        <f t="shared" si="7"/>
        <v>2083200</v>
      </c>
      <c r="U55" s="2">
        <f t="shared" si="7"/>
        <v>1147900</v>
      </c>
      <c r="V55" s="2">
        <f t="shared" si="7"/>
        <v>1595200</v>
      </c>
      <c r="W55" s="2">
        <f t="shared" si="7"/>
        <v>1515300</v>
      </c>
      <c r="X55" s="2">
        <f t="shared" si="7"/>
        <v>2098200</v>
      </c>
      <c r="Y55" s="2" cm="1">
        <f t="array" ref="Y55">_xlfn.XLOOKUP(Y$1&amp;$R55,$C$3:$C$1662&amp;$D$3:$D$1662,$E$3:$E$1662,0,0,1)</f>
        <v>10000</v>
      </c>
      <c r="Z55" s="2" cm="1">
        <f t="array" ref="Z55">_xlfn.XLOOKUP(Z$1&amp;$R55,$C$3:$C$1662&amp;$D$3:$D$1662,$E$3:$E$1662,0,0,1)</f>
        <v>17800</v>
      </c>
      <c r="AA55" s="2" cm="1">
        <f t="array" ref="AA55">_xlfn.XLOOKUP(AA$1&amp;$R55,$C$3:$C$1662&amp;$D$3:$D$1662,$E$3:$E$1662,0,0,1)</f>
        <v>17000</v>
      </c>
      <c r="AB55" s="2" cm="1">
        <f t="array" ref="AB55">_xlfn.XLOOKUP(AB$1&amp;$R55,$C$3:$C$1662&amp;$D$3:$D$1662,$E$3:$E$1662,0,0,1)</f>
        <v>14200</v>
      </c>
      <c r="AC55" s="2" cm="1">
        <f t="array" ref="AC55">_xlfn.XLOOKUP(AC$1&amp;$R55,$C$3:$C$1662&amp;$D$3:$D$1662,$E$3:$E$1662,0,0,1)</f>
        <v>19600</v>
      </c>
      <c r="AM55" t="s">
        <v>936</v>
      </c>
      <c r="AN55" t="s">
        <v>881</v>
      </c>
      <c r="AO55">
        <v>1905</v>
      </c>
      <c r="AP55">
        <v>1914</v>
      </c>
      <c r="AQ55">
        <v>1880</v>
      </c>
      <c r="AR55">
        <v>1882.5</v>
      </c>
      <c r="AS55">
        <v>3371900</v>
      </c>
      <c r="AU55" s="7" t="str">
        <f t="shared" si="3"/>
        <v/>
      </c>
      <c r="AV55" s="7">
        <f t="shared" si="4"/>
        <v>-1.3106159895150737E-2</v>
      </c>
    </row>
    <row r="56" spans="3:48" x14ac:dyDescent="0.4">
      <c r="C56" t="s">
        <v>804</v>
      </c>
      <c r="D56" t="s">
        <v>559</v>
      </c>
      <c r="E56">
        <v>19600</v>
      </c>
      <c r="R56" t="s">
        <v>238</v>
      </c>
      <c r="S56" s="2">
        <f t="shared" si="1"/>
        <v>1699600</v>
      </c>
      <c r="T56" s="2">
        <f t="shared" si="7"/>
        <v>2085900</v>
      </c>
      <c r="U56" s="2">
        <f t="shared" si="7"/>
        <v>1153800</v>
      </c>
      <c r="V56" s="2">
        <f t="shared" si="7"/>
        <v>1609300</v>
      </c>
      <c r="W56" s="2">
        <f t="shared" si="7"/>
        <v>1533200</v>
      </c>
      <c r="X56" s="2">
        <f t="shared" si="7"/>
        <v>2115800</v>
      </c>
      <c r="Y56" s="2" cm="1">
        <f t="array" ref="Y56">_xlfn.XLOOKUP(Y$1&amp;$R56,$C$3:$C$1662&amp;$D$3:$D$1662,$E$3:$E$1662,0,0,1)</f>
        <v>2700</v>
      </c>
      <c r="Z56" s="2" cm="1">
        <f t="array" ref="Z56">_xlfn.XLOOKUP(Z$1&amp;$R56,$C$3:$C$1662&amp;$D$3:$D$1662,$E$3:$E$1662,0,0,1)</f>
        <v>5900</v>
      </c>
      <c r="AA56" s="2" cm="1">
        <f t="array" ref="AA56">_xlfn.XLOOKUP(AA$1&amp;$R56,$C$3:$C$1662&amp;$D$3:$D$1662,$E$3:$E$1662,0,0,1)</f>
        <v>14100</v>
      </c>
      <c r="AB56" s="2" cm="1">
        <f t="array" ref="AB56">_xlfn.XLOOKUP(AB$1&amp;$R56,$C$3:$C$1662&amp;$D$3:$D$1662,$E$3:$E$1662,0,0,1)</f>
        <v>17900</v>
      </c>
      <c r="AC56" s="2" cm="1">
        <f t="array" ref="AC56">_xlfn.XLOOKUP(AC$1&amp;$R56,$C$3:$C$1662&amp;$D$3:$D$1662,$E$3:$E$1662,0,0,1)</f>
        <v>17600</v>
      </c>
      <c r="AM56" t="s">
        <v>937</v>
      </c>
      <c r="AN56" t="s">
        <v>881</v>
      </c>
      <c r="AO56">
        <v>1890.5</v>
      </c>
      <c r="AP56">
        <v>1908</v>
      </c>
      <c r="AQ56">
        <v>1876</v>
      </c>
      <c r="AR56">
        <v>1896</v>
      </c>
      <c r="AS56">
        <v>3545300</v>
      </c>
      <c r="AU56" s="7">
        <f t="shared" si="3"/>
        <v>7.171314741035939E-3</v>
      </c>
      <c r="AV56" s="7" t="str">
        <f t="shared" si="4"/>
        <v/>
      </c>
    </row>
    <row r="57" spans="3:48" x14ac:dyDescent="0.4">
      <c r="C57" t="s">
        <v>804</v>
      </c>
      <c r="D57" t="s">
        <v>560</v>
      </c>
      <c r="E57">
        <v>17600</v>
      </c>
      <c r="R57" t="s">
        <v>240</v>
      </c>
      <c r="S57" s="2">
        <f t="shared" si="1"/>
        <v>1713120</v>
      </c>
      <c r="T57" s="2">
        <f t="shared" si="7"/>
        <v>2092500</v>
      </c>
      <c r="U57" s="2">
        <f t="shared" si="7"/>
        <v>1169900</v>
      </c>
      <c r="V57" s="2">
        <f t="shared" si="7"/>
        <v>1628300</v>
      </c>
      <c r="W57" s="2">
        <f t="shared" si="7"/>
        <v>1550200</v>
      </c>
      <c r="X57" s="2">
        <f t="shared" si="7"/>
        <v>2124700</v>
      </c>
      <c r="Y57" s="2" cm="1">
        <f t="array" ref="Y57">_xlfn.XLOOKUP(Y$1&amp;$R57,$C$3:$C$1662&amp;$D$3:$D$1662,$E$3:$E$1662,0,0,1)</f>
        <v>6600</v>
      </c>
      <c r="Z57" s="2" cm="1">
        <f t="array" ref="Z57">_xlfn.XLOOKUP(Z$1&amp;$R57,$C$3:$C$1662&amp;$D$3:$D$1662,$E$3:$E$1662,0,0,1)</f>
        <v>16100</v>
      </c>
      <c r="AA57" s="2" cm="1">
        <f t="array" ref="AA57">_xlfn.XLOOKUP(AA$1&amp;$R57,$C$3:$C$1662&amp;$D$3:$D$1662,$E$3:$E$1662,0,0,1)</f>
        <v>19000</v>
      </c>
      <c r="AB57" s="2" cm="1">
        <f t="array" ref="AB57">_xlfn.XLOOKUP(AB$1&amp;$R57,$C$3:$C$1662&amp;$D$3:$D$1662,$E$3:$E$1662,0,0,1)</f>
        <v>17000</v>
      </c>
      <c r="AC57" s="2" cm="1">
        <f t="array" ref="AC57">_xlfn.XLOOKUP(AC$1&amp;$R57,$C$3:$C$1662&amp;$D$3:$D$1662,$E$3:$E$1662,0,0,1)</f>
        <v>8900</v>
      </c>
      <c r="AM57" t="s">
        <v>938</v>
      </c>
      <c r="AN57" t="s">
        <v>881</v>
      </c>
      <c r="AO57">
        <v>1918</v>
      </c>
      <c r="AP57">
        <v>1948.5</v>
      </c>
      <c r="AQ57">
        <v>1913</v>
      </c>
      <c r="AR57">
        <v>1927</v>
      </c>
      <c r="AS57">
        <v>4470200</v>
      </c>
      <c r="AU57" s="7">
        <f t="shared" si="3"/>
        <v>1.6350210970464074E-2</v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8900</v>
      </c>
      <c r="R58" t="s">
        <v>198</v>
      </c>
      <c r="S58" s="2">
        <f t="shared" si="1"/>
        <v>1720900</v>
      </c>
      <c r="T58" s="2">
        <f t="shared" si="7"/>
        <v>2098400</v>
      </c>
      <c r="U58" s="2">
        <f t="shared" si="7"/>
        <v>1178400</v>
      </c>
      <c r="V58" s="2">
        <f t="shared" si="7"/>
        <v>1638500</v>
      </c>
      <c r="W58" s="2">
        <f t="shared" si="7"/>
        <v>1554600</v>
      </c>
      <c r="X58" s="2">
        <f t="shared" si="7"/>
        <v>2134600</v>
      </c>
      <c r="Y58" s="2" cm="1">
        <f t="array" ref="Y58">_xlfn.XLOOKUP(Y$1&amp;$R58,$C$3:$C$1662&amp;$D$3:$D$1662,$E$3:$E$1662,0,0,1)</f>
        <v>5900</v>
      </c>
      <c r="Z58" s="2" cm="1">
        <f t="array" ref="Z58">_xlfn.XLOOKUP(Z$1&amp;$R58,$C$3:$C$1662&amp;$D$3:$D$1662,$E$3:$E$1662,0,0,1)</f>
        <v>8500</v>
      </c>
      <c r="AA58" s="2" cm="1">
        <f t="array" ref="AA58">_xlfn.XLOOKUP(AA$1&amp;$R58,$C$3:$C$1662&amp;$D$3:$D$1662,$E$3:$E$1662,0,0,1)</f>
        <v>10200</v>
      </c>
      <c r="AB58" s="2" cm="1">
        <f t="array" ref="AB58">_xlfn.XLOOKUP(AB$1&amp;$R58,$C$3:$C$1662&amp;$D$3:$D$1662,$E$3:$E$1662,0,0,1)</f>
        <v>4400</v>
      </c>
      <c r="AC58" s="2" cm="1">
        <f t="array" ref="AC58">_xlfn.XLOOKUP(AC$1&amp;$R58,$C$3:$C$1662&amp;$D$3:$D$1662,$E$3:$E$1662,0,0,1)</f>
        <v>9900</v>
      </c>
      <c r="AM58" t="s">
        <v>939</v>
      </c>
      <c r="AN58" t="s">
        <v>881</v>
      </c>
      <c r="AO58">
        <v>1927</v>
      </c>
      <c r="AP58">
        <v>1967</v>
      </c>
      <c r="AQ58">
        <v>1915.5</v>
      </c>
      <c r="AR58">
        <v>1918.5</v>
      </c>
      <c r="AS58">
        <v>4705200</v>
      </c>
      <c r="AU58" s="7" t="str">
        <f t="shared" si="3"/>
        <v/>
      </c>
      <c r="AV58" s="7">
        <f t="shared" si="4"/>
        <v>-4.4110015568240568E-3</v>
      </c>
    </row>
    <row r="59" spans="3:48" x14ac:dyDescent="0.4">
      <c r="C59" t="s">
        <v>804</v>
      </c>
      <c r="D59" t="s">
        <v>562</v>
      </c>
      <c r="E59">
        <v>9900</v>
      </c>
      <c r="R59" t="s">
        <v>251</v>
      </c>
      <c r="S59" s="2">
        <f t="shared" si="1"/>
        <v>1736980</v>
      </c>
      <c r="T59" s="2">
        <f t="shared" si="7"/>
        <v>2116100</v>
      </c>
      <c r="U59" s="2">
        <f t="shared" si="7"/>
        <v>1197100</v>
      </c>
      <c r="V59" s="2">
        <f t="shared" si="7"/>
        <v>1649600</v>
      </c>
      <c r="W59" s="2">
        <f t="shared" si="7"/>
        <v>1573500</v>
      </c>
      <c r="X59" s="2">
        <f t="shared" si="7"/>
        <v>2148600</v>
      </c>
      <c r="Y59" s="2" cm="1">
        <f t="array" ref="Y59">_xlfn.XLOOKUP(Y$1&amp;$R59,$C$3:$C$1662&amp;$D$3:$D$1662,$E$3:$E$1662,0,0,1)</f>
        <v>17700</v>
      </c>
      <c r="Z59" s="2" cm="1">
        <f t="array" ref="Z59">_xlfn.XLOOKUP(Z$1&amp;$R59,$C$3:$C$1662&amp;$D$3:$D$1662,$E$3:$E$1662,0,0,1)</f>
        <v>18700</v>
      </c>
      <c r="AA59" s="2" cm="1">
        <f t="array" ref="AA59">_xlfn.XLOOKUP(AA$1&amp;$R59,$C$3:$C$1662&amp;$D$3:$D$1662,$E$3:$E$1662,0,0,1)</f>
        <v>11100</v>
      </c>
      <c r="AB59" s="2" cm="1">
        <f t="array" ref="AB59">_xlfn.XLOOKUP(AB$1&amp;$R59,$C$3:$C$1662&amp;$D$3:$D$1662,$E$3:$E$1662,0,0,1)</f>
        <v>18900</v>
      </c>
      <c r="AC59" s="2" cm="1">
        <f t="array" ref="AC59">_xlfn.XLOOKUP(AC$1&amp;$R59,$C$3:$C$1662&amp;$D$3:$D$1662,$E$3:$E$1662,0,0,1)</f>
        <v>14000</v>
      </c>
      <c r="AM59" t="s">
        <v>940</v>
      </c>
      <c r="AN59" t="s">
        <v>881</v>
      </c>
      <c r="AO59">
        <v>1900</v>
      </c>
      <c r="AP59">
        <v>1917.5</v>
      </c>
      <c r="AQ59">
        <v>1881</v>
      </c>
      <c r="AR59">
        <v>1886.5</v>
      </c>
      <c r="AS59">
        <v>3645600</v>
      </c>
      <c r="AU59" s="7" t="str">
        <f t="shared" si="3"/>
        <v/>
      </c>
      <c r="AV59" s="7">
        <f t="shared" si="4"/>
        <v>-1.6679697680479499E-2</v>
      </c>
    </row>
    <row r="60" spans="3:48" x14ac:dyDescent="0.4">
      <c r="C60" t="s">
        <v>804</v>
      </c>
      <c r="D60" t="s">
        <v>563</v>
      </c>
      <c r="E60">
        <v>14000</v>
      </c>
      <c r="R60" t="s">
        <v>259</v>
      </c>
      <c r="S60" s="2">
        <f t="shared" si="1"/>
        <v>1753020</v>
      </c>
      <c r="T60" s="2">
        <f t="shared" si="7"/>
        <v>2135300</v>
      </c>
      <c r="U60" s="2">
        <f t="shared" si="7"/>
        <v>1218300</v>
      </c>
      <c r="V60" s="2">
        <f t="shared" si="7"/>
        <v>1665900</v>
      </c>
      <c r="W60" s="2">
        <f t="shared" si="7"/>
        <v>1587100</v>
      </c>
      <c r="X60" s="2">
        <f t="shared" si="7"/>
        <v>2158500</v>
      </c>
      <c r="Y60" s="2" cm="1">
        <f t="array" ref="Y60">_xlfn.XLOOKUP(Y$1&amp;$R60,$C$3:$C$1662&amp;$D$3:$D$1662,$E$3:$E$1662,0,0,1)</f>
        <v>19200</v>
      </c>
      <c r="Z60" s="2" cm="1">
        <f t="array" ref="Z60">_xlfn.XLOOKUP(Z$1&amp;$R60,$C$3:$C$1662&amp;$D$3:$D$1662,$E$3:$E$1662,0,0,1)</f>
        <v>21200</v>
      </c>
      <c r="AA60" s="2" cm="1">
        <f t="array" ref="AA60">_xlfn.XLOOKUP(AA$1&amp;$R60,$C$3:$C$1662&amp;$D$3:$D$1662,$E$3:$E$1662,0,0,1)</f>
        <v>16300</v>
      </c>
      <c r="AB60" s="2" cm="1">
        <f t="array" ref="AB60">_xlfn.XLOOKUP(AB$1&amp;$R60,$C$3:$C$1662&amp;$D$3:$D$1662,$E$3:$E$1662,0,0,1)</f>
        <v>13600</v>
      </c>
      <c r="AC60" s="2" cm="1">
        <f t="array" ref="AC60">_xlfn.XLOOKUP(AC$1&amp;$R60,$C$3:$C$1662&amp;$D$3:$D$1662,$E$3:$E$1662,0,0,1)</f>
        <v>9900</v>
      </c>
      <c r="AM60" t="s">
        <v>941</v>
      </c>
      <c r="AN60" t="s">
        <v>881</v>
      </c>
      <c r="AO60">
        <v>1877</v>
      </c>
      <c r="AP60">
        <v>1885</v>
      </c>
      <c r="AQ60">
        <v>1846</v>
      </c>
      <c r="AR60">
        <v>1857</v>
      </c>
      <c r="AS60">
        <v>4190400</v>
      </c>
      <c r="AU60" s="7" t="str">
        <f t="shared" si="3"/>
        <v/>
      </c>
      <c r="AV60" s="7">
        <f t="shared" si="4"/>
        <v>-1.563742380068911E-2</v>
      </c>
    </row>
    <row r="61" spans="3:48" x14ac:dyDescent="0.4">
      <c r="C61" t="s">
        <v>804</v>
      </c>
      <c r="D61" t="s">
        <v>564</v>
      </c>
      <c r="E61">
        <v>9900</v>
      </c>
      <c r="R61" t="s">
        <v>80</v>
      </c>
      <c r="S61" s="2">
        <f t="shared" si="1"/>
        <v>1764260</v>
      </c>
      <c r="T61" s="2">
        <f t="shared" si="7"/>
        <v>2138500</v>
      </c>
      <c r="U61" s="2">
        <f t="shared" si="7"/>
        <v>1225400</v>
      </c>
      <c r="V61" s="2">
        <f t="shared" si="7"/>
        <v>1684200</v>
      </c>
      <c r="W61" s="2">
        <f t="shared" si="7"/>
        <v>1604000</v>
      </c>
      <c r="X61" s="2">
        <f t="shared" si="7"/>
        <v>2169200</v>
      </c>
      <c r="Y61" s="2" cm="1">
        <f t="array" ref="Y61">_xlfn.XLOOKUP(Y$1&amp;$R61,$C$3:$C$1662&amp;$D$3:$D$1662,$E$3:$E$1662,0,0,1)</f>
        <v>3200</v>
      </c>
      <c r="Z61" s="2" cm="1">
        <f t="array" ref="Z61">_xlfn.XLOOKUP(Z$1&amp;$R61,$C$3:$C$1662&amp;$D$3:$D$1662,$E$3:$E$1662,0,0,1)</f>
        <v>7100</v>
      </c>
      <c r="AA61" s="2" cm="1">
        <f t="array" ref="AA61">_xlfn.XLOOKUP(AA$1&amp;$R61,$C$3:$C$1662&amp;$D$3:$D$1662,$E$3:$E$1662,0,0,1)</f>
        <v>18300</v>
      </c>
      <c r="AB61" s="2" cm="1">
        <f t="array" ref="AB61">_xlfn.XLOOKUP(AB$1&amp;$R61,$C$3:$C$1662&amp;$D$3:$D$1662,$E$3:$E$1662,0,0,1)</f>
        <v>16900</v>
      </c>
      <c r="AC61" s="2" cm="1">
        <f t="array" ref="AC61">_xlfn.XLOOKUP(AC$1&amp;$R61,$C$3:$C$1662&amp;$D$3:$D$1662,$E$3:$E$1662,0,0,1)</f>
        <v>10700</v>
      </c>
      <c r="AM61" t="s">
        <v>942</v>
      </c>
      <c r="AN61" t="s">
        <v>881</v>
      </c>
      <c r="AO61">
        <v>1850</v>
      </c>
      <c r="AP61">
        <v>1858.5</v>
      </c>
      <c r="AQ61">
        <v>1833</v>
      </c>
      <c r="AR61">
        <v>1839</v>
      </c>
      <c r="AS61">
        <v>3295200</v>
      </c>
      <c r="AU61" s="7" t="str">
        <f t="shared" si="3"/>
        <v/>
      </c>
      <c r="AV61" s="7">
        <f t="shared" si="4"/>
        <v>-9.6930533117932649E-3</v>
      </c>
    </row>
    <row r="62" spans="3:48" x14ac:dyDescent="0.4">
      <c r="C62" t="s">
        <v>804</v>
      </c>
      <c r="D62" t="s">
        <v>565</v>
      </c>
      <c r="E62">
        <v>10700</v>
      </c>
      <c r="R62" t="s">
        <v>206</v>
      </c>
      <c r="S62" s="2">
        <f t="shared" si="1"/>
        <v>1775940</v>
      </c>
      <c r="T62" s="2">
        <f t="shared" si="7"/>
        <v>2143600</v>
      </c>
      <c r="U62" s="2">
        <f t="shared" si="7"/>
        <v>1250400</v>
      </c>
      <c r="V62" s="2">
        <f t="shared" si="7"/>
        <v>1691600</v>
      </c>
      <c r="W62" s="2">
        <f t="shared" si="7"/>
        <v>1612300</v>
      </c>
      <c r="X62" s="2">
        <f t="shared" si="7"/>
        <v>2181800</v>
      </c>
      <c r="Y62" s="2" cm="1">
        <f t="array" ref="Y62">_xlfn.XLOOKUP(Y$1&amp;$R62,$C$3:$C$1662&amp;$D$3:$D$1662,$E$3:$E$1662,0,0,1)</f>
        <v>5100</v>
      </c>
      <c r="Z62" s="2" cm="1">
        <f t="array" ref="Z62">_xlfn.XLOOKUP(Z$1&amp;$R62,$C$3:$C$1662&amp;$D$3:$D$1662,$E$3:$E$1662,0,0,1)</f>
        <v>25000</v>
      </c>
      <c r="AA62" s="2" cm="1">
        <f t="array" ref="AA62">_xlfn.XLOOKUP(AA$1&amp;$R62,$C$3:$C$1662&amp;$D$3:$D$1662,$E$3:$E$1662,0,0,1)</f>
        <v>7400</v>
      </c>
      <c r="AB62" s="2" cm="1">
        <f t="array" ref="AB62">_xlfn.XLOOKUP(AB$1&amp;$R62,$C$3:$C$1662&amp;$D$3:$D$1662,$E$3:$E$1662,0,0,1)</f>
        <v>8300</v>
      </c>
      <c r="AC62" s="2" cm="1">
        <f t="array" ref="AC62">_xlfn.XLOOKUP(AC$1&amp;$R62,$C$3:$C$1662&amp;$D$3:$D$1662,$E$3:$E$1662,0,0,1)</f>
        <v>12600</v>
      </c>
      <c r="AM62" t="s">
        <v>943</v>
      </c>
      <c r="AN62" t="s">
        <v>881</v>
      </c>
      <c r="AO62">
        <v>1799.5</v>
      </c>
      <c r="AP62">
        <v>1850</v>
      </c>
      <c r="AQ62">
        <v>1789</v>
      </c>
      <c r="AR62">
        <v>1833</v>
      </c>
      <c r="AS62">
        <v>4285100</v>
      </c>
      <c r="AU62" s="7" t="str">
        <f t="shared" si="3"/>
        <v/>
      </c>
      <c r="AV62" s="7">
        <f t="shared" si="4"/>
        <v>-3.2626427406199365E-3</v>
      </c>
    </row>
    <row r="63" spans="3:48" x14ac:dyDescent="0.4">
      <c r="C63" t="s">
        <v>804</v>
      </c>
      <c r="D63" t="s">
        <v>566</v>
      </c>
      <c r="E63">
        <v>12600</v>
      </c>
      <c r="R63" t="s">
        <v>178</v>
      </c>
      <c r="S63" s="2">
        <f t="shared" si="1"/>
        <v>1788620</v>
      </c>
      <c r="T63" s="2">
        <f t="shared" si="7"/>
        <v>2155700</v>
      </c>
      <c r="U63" s="2">
        <f t="shared" si="7"/>
        <v>1264800</v>
      </c>
      <c r="V63" s="2">
        <f t="shared" si="7"/>
        <v>1696800</v>
      </c>
      <c r="W63" s="2">
        <f t="shared" si="7"/>
        <v>1629000</v>
      </c>
      <c r="X63" s="2">
        <f t="shared" si="7"/>
        <v>2196800</v>
      </c>
      <c r="Y63" s="2" cm="1">
        <f t="array" ref="Y63">_xlfn.XLOOKUP(Y$1&amp;$R63,$C$3:$C$1662&amp;$D$3:$D$1662,$E$3:$E$1662,0,0,1)</f>
        <v>12100</v>
      </c>
      <c r="Z63" s="2" cm="1">
        <f t="array" ref="Z63">_xlfn.XLOOKUP(Z$1&amp;$R63,$C$3:$C$1662&amp;$D$3:$D$1662,$E$3:$E$1662,0,0,1)</f>
        <v>14400</v>
      </c>
      <c r="AA63" s="2" cm="1">
        <f t="array" ref="AA63">_xlfn.XLOOKUP(AA$1&amp;$R63,$C$3:$C$1662&amp;$D$3:$D$1662,$E$3:$E$1662,0,0,1)</f>
        <v>5200</v>
      </c>
      <c r="AB63" s="2" cm="1">
        <f t="array" ref="AB63">_xlfn.XLOOKUP(AB$1&amp;$R63,$C$3:$C$1662&amp;$D$3:$D$1662,$E$3:$E$1662,0,0,1)</f>
        <v>16700</v>
      </c>
      <c r="AC63" s="2" cm="1">
        <f t="array" ref="AC63">_xlfn.XLOOKUP(AC$1&amp;$R63,$C$3:$C$1662&amp;$D$3:$D$1662,$E$3:$E$1662,0,0,1)</f>
        <v>15000</v>
      </c>
      <c r="AM63" t="s">
        <v>944</v>
      </c>
      <c r="AN63" t="s">
        <v>881</v>
      </c>
      <c r="AO63">
        <v>1826</v>
      </c>
      <c r="AP63">
        <v>1862</v>
      </c>
      <c r="AQ63">
        <v>1816.5</v>
      </c>
      <c r="AR63">
        <v>1825</v>
      </c>
      <c r="AS63">
        <v>3959500</v>
      </c>
      <c r="AU63" s="7" t="str">
        <f t="shared" si="3"/>
        <v/>
      </c>
      <c r="AV63" s="7">
        <f t="shared" si="4"/>
        <v>-4.3644298963447792E-3</v>
      </c>
    </row>
    <row r="64" spans="3:48" x14ac:dyDescent="0.4">
      <c r="C64" t="s">
        <v>804</v>
      </c>
      <c r="D64" t="s">
        <v>567</v>
      </c>
      <c r="E64">
        <v>15000</v>
      </c>
      <c r="R64" t="s">
        <v>183</v>
      </c>
      <c r="S64" s="2">
        <f t="shared" si="1"/>
        <v>1801360</v>
      </c>
      <c r="T64" s="2">
        <f t="shared" si="7"/>
        <v>2164900</v>
      </c>
      <c r="U64" s="2">
        <f t="shared" si="7"/>
        <v>1274000</v>
      </c>
      <c r="V64" s="2">
        <f t="shared" si="7"/>
        <v>1703100</v>
      </c>
      <c r="W64" s="2">
        <f t="shared" si="7"/>
        <v>1636100</v>
      </c>
      <c r="X64" s="2">
        <f t="shared" si="7"/>
        <v>2228700</v>
      </c>
      <c r="Y64" s="2" cm="1">
        <f t="array" ref="Y64">_xlfn.XLOOKUP(Y$1&amp;$R64,$C$3:$C$1662&amp;$D$3:$D$1662,$E$3:$E$1662,0,0,1)</f>
        <v>9200</v>
      </c>
      <c r="Z64" s="2" cm="1">
        <f t="array" ref="Z64">_xlfn.XLOOKUP(Z$1&amp;$R64,$C$3:$C$1662&amp;$D$3:$D$1662,$E$3:$E$1662,0,0,1)</f>
        <v>9200</v>
      </c>
      <c r="AA64" s="2" cm="1">
        <f t="array" ref="AA64">_xlfn.XLOOKUP(AA$1&amp;$R64,$C$3:$C$1662&amp;$D$3:$D$1662,$E$3:$E$1662,0,0,1)</f>
        <v>6300</v>
      </c>
      <c r="AB64" s="2" cm="1">
        <f t="array" ref="AB64">_xlfn.XLOOKUP(AB$1&amp;$R64,$C$3:$C$1662&amp;$D$3:$D$1662,$E$3:$E$1662,0,0,1)</f>
        <v>7100</v>
      </c>
      <c r="AC64" s="2" cm="1">
        <f t="array" ref="AC64">_xlfn.XLOOKUP(AC$1&amp;$R64,$C$3:$C$1662&amp;$D$3:$D$1662,$E$3:$E$1662,0,0,1)</f>
        <v>31900</v>
      </c>
      <c r="AM64" t="s">
        <v>945</v>
      </c>
      <c r="AN64" t="s">
        <v>881</v>
      </c>
      <c r="AO64">
        <v>1838</v>
      </c>
      <c r="AP64">
        <v>1867.5</v>
      </c>
      <c r="AQ64">
        <v>1826.5</v>
      </c>
      <c r="AR64">
        <v>1830</v>
      </c>
      <c r="AS64">
        <v>3778800</v>
      </c>
      <c r="AU64" s="7">
        <f t="shared" si="3"/>
        <v>2.73972602739736E-3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31900</v>
      </c>
      <c r="R65" t="s">
        <v>64</v>
      </c>
      <c r="S65" s="2">
        <f t="shared" si="1"/>
        <v>1814200</v>
      </c>
      <c r="T65" s="2">
        <f t="shared" si="7"/>
        <v>2171200</v>
      </c>
      <c r="U65" s="2">
        <f t="shared" si="7"/>
        <v>1294000</v>
      </c>
      <c r="V65" s="2">
        <f t="shared" si="7"/>
        <v>1710300</v>
      </c>
      <c r="W65" s="2">
        <f t="shared" si="7"/>
        <v>1645300</v>
      </c>
      <c r="X65" s="2">
        <f t="shared" si="7"/>
        <v>2250200</v>
      </c>
      <c r="Y65" s="2" cm="1">
        <f t="array" ref="Y65">_xlfn.XLOOKUP(Y$1&amp;$R65,$C$3:$C$1662&amp;$D$3:$D$1662,$E$3:$E$1662,0,0,1)</f>
        <v>6300</v>
      </c>
      <c r="Z65" s="2" cm="1">
        <f t="array" ref="Z65">_xlfn.XLOOKUP(Z$1&amp;$R65,$C$3:$C$1662&amp;$D$3:$D$1662,$E$3:$E$1662,0,0,1)</f>
        <v>20000</v>
      </c>
      <c r="AA65" s="2" cm="1">
        <f t="array" ref="AA65">_xlfn.XLOOKUP(AA$1&amp;$R65,$C$3:$C$1662&amp;$D$3:$D$1662,$E$3:$E$1662,0,0,1)</f>
        <v>7200</v>
      </c>
      <c r="AB65" s="2" cm="1">
        <f t="array" ref="AB65">_xlfn.XLOOKUP(AB$1&amp;$R65,$C$3:$C$1662&amp;$D$3:$D$1662,$E$3:$E$1662,0,0,1)</f>
        <v>9200</v>
      </c>
      <c r="AC65" s="2" cm="1">
        <f t="array" ref="AC65">_xlfn.XLOOKUP(AC$1&amp;$R65,$C$3:$C$1662&amp;$D$3:$D$1662,$E$3:$E$1662,0,0,1)</f>
        <v>21500</v>
      </c>
      <c r="AM65" t="s">
        <v>946</v>
      </c>
      <c r="AN65" t="s">
        <v>881</v>
      </c>
      <c r="AO65">
        <v>1818.5</v>
      </c>
      <c r="AP65">
        <v>1820</v>
      </c>
      <c r="AQ65">
        <v>1778</v>
      </c>
      <c r="AR65">
        <v>1795.5</v>
      </c>
      <c r="AS65">
        <v>4938500</v>
      </c>
      <c r="AU65" s="7" t="str">
        <f t="shared" si="3"/>
        <v/>
      </c>
      <c r="AV65" s="7">
        <f t="shared" si="4"/>
        <v>-1.885245901639343E-2</v>
      </c>
    </row>
    <row r="66" spans="3:48" x14ac:dyDescent="0.4">
      <c r="C66" t="s">
        <v>804</v>
      </c>
      <c r="D66" t="s">
        <v>569</v>
      </c>
      <c r="E66">
        <v>21500</v>
      </c>
      <c r="R66" t="s">
        <v>294</v>
      </c>
      <c r="S66" s="2">
        <f t="shared" si="1"/>
        <v>1828060</v>
      </c>
      <c r="T66" s="2">
        <f t="shared" si="7"/>
        <v>2180100</v>
      </c>
      <c r="U66" s="2">
        <f t="shared" si="7"/>
        <v>1314800</v>
      </c>
      <c r="V66" s="2">
        <f t="shared" si="7"/>
        <v>1724700</v>
      </c>
      <c r="W66" s="2">
        <f t="shared" si="7"/>
        <v>1655200</v>
      </c>
      <c r="X66" s="2">
        <f t="shared" si="7"/>
        <v>2265500</v>
      </c>
      <c r="Y66" s="2" cm="1">
        <f t="array" ref="Y66">_xlfn.XLOOKUP(Y$1&amp;$R66,$C$3:$C$1662&amp;$D$3:$D$1662,$E$3:$E$1662,0,0,1)</f>
        <v>8900</v>
      </c>
      <c r="Z66" s="2" cm="1">
        <f t="array" ref="Z66">_xlfn.XLOOKUP(Z$1&amp;$R66,$C$3:$C$1662&amp;$D$3:$D$1662,$E$3:$E$1662,0,0,1)</f>
        <v>20800</v>
      </c>
      <c r="AA66" s="2" cm="1">
        <f t="array" ref="AA66">_xlfn.XLOOKUP(AA$1&amp;$R66,$C$3:$C$1662&amp;$D$3:$D$1662,$E$3:$E$1662,0,0,1)</f>
        <v>14400</v>
      </c>
      <c r="AB66" s="2" cm="1">
        <f t="array" ref="AB66">_xlfn.XLOOKUP(AB$1&amp;$R66,$C$3:$C$1662&amp;$D$3:$D$1662,$E$3:$E$1662,0,0,1)</f>
        <v>9900</v>
      </c>
      <c r="AC66" s="2" cm="1">
        <f t="array" ref="AC66">_xlfn.XLOOKUP(AC$1&amp;$R66,$C$3:$C$1662&amp;$D$3:$D$1662,$E$3:$E$1662,0,0,1)</f>
        <v>15300</v>
      </c>
      <c r="AM66" t="s">
        <v>947</v>
      </c>
      <c r="AN66" t="s">
        <v>881</v>
      </c>
      <c r="AO66">
        <v>1808.5</v>
      </c>
      <c r="AP66">
        <v>1827</v>
      </c>
      <c r="AQ66">
        <v>1775.5</v>
      </c>
      <c r="AR66">
        <v>1780</v>
      </c>
      <c r="AS66">
        <v>3708300</v>
      </c>
      <c r="AU66" s="7" t="str">
        <f t="shared" si="3"/>
        <v/>
      </c>
      <c r="AV66" s="7">
        <f t="shared" si="4"/>
        <v>-8.632692843219214E-3</v>
      </c>
    </row>
    <row r="67" spans="3:48" x14ac:dyDescent="0.4">
      <c r="C67" t="s">
        <v>804</v>
      </c>
      <c r="D67" t="s">
        <v>570</v>
      </c>
      <c r="E67">
        <v>15300</v>
      </c>
      <c r="R67" t="s">
        <v>29</v>
      </c>
      <c r="S67" s="2">
        <f t="shared" ref="S67:S130" si="8">IFERROR(AVERAGEIFS(T67:X67,T67:X67,"&gt;0"),0)</f>
        <v>1843040</v>
      </c>
      <c r="T67" s="2">
        <f t="shared" si="7"/>
        <v>2190000</v>
      </c>
      <c r="U67" s="2">
        <f t="shared" si="7"/>
        <v>1336800</v>
      </c>
      <c r="V67" s="2">
        <f t="shared" si="7"/>
        <v>1737700</v>
      </c>
      <c r="W67" s="2">
        <f t="shared" si="7"/>
        <v>1659000</v>
      </c>
      <c r="X67" s="2">
        <f t="shared" si="7"/>
        <v>2291700</v>
      </c>
      <c r="Y67" s="2" cm="1">
        <f t="array" ref="Y67">_xlfn.XLOOKUP(Y$1&amp;$R67,$C$3:$C$1662&amp;$D$3:$D$1662,$E$3:$E$1662,0,0,1)</f>
        <v>9900</v>
      </c>
      <c r="Z67" s="2" cm="1">
        <f t="array" ref="Z67">_xlfn.XLOOKUP(Z$1&amp;$R67,$C$3:$C$1662&amp;$D$3:$D$1662,$E$3:$E$1662,0,0,1)</f>
        <v>22000</v>
      </c>
      <c r="AA67" s="2" cm="1">
        <f t="array" ref="AA67">_xlfn.XLOOKUP(AA$1&amp;$R67,$C$3:$C$1662&amp;$D$3:$D$1662,$E$3:$E$1662,0,0,1)</f>
        <v>13000</v>
      </c>
      <c r="AB67" s="2" cm="1">
        <f t="array" ref="AB67">_xlfn.XLOOKUP(AB$1&amp;$R67,$C$3:$C$1662&amp;$D$3:$D$1662,$E$3:$E$1662,0,0,1)</f>
        <v>3800</v>
      </c>
      <c r="AC67" s="2" cm="1">
        <f t="array" ref="AC67">_xlfn.XLOOKUP(AC$1&amp;$R67,$C$3:$C$1662&amp;$D$3:$D$1662,$E$3:$E$1662,0,0,1)</f>
        <v>26200</v>
      </c>
      <c r="AM67" t="s">
        <v>948</v>
      </c>
      <c r="AN67" t="s">
        <v>881</v>
      </c>
      <c r="AO67">
        <v>1772.5</v>
      </c>
      <c r="AP67">
        <v>1787</v>
      </c>
      <c r="AQ67">
        <v>1756</v>
      </c>
      <c r="AR67">
        <v>1772</v>
      </c>
      <c r="AS67">
        <v>3909700</v>
      </c>
      <c r="AU67" s="7" t="str">
        <f t="shared" si="3"/>
        <v/>
      </c>
      <c r="AV67" s="7">
        <f t="shared" si="4"/>
        <v>-4.4943820224718767E-3</v>
      </c>
    </row>
    <row r="68" spans="3:48" x14ac:dyDescent="0.4">
      <c r="C68" t="s">
        <v>804</v>
      </c>
      <c r="D68" t="s">
        <v>571</v>
      </c>
      <c r="E68">
        <v>26200</v>
      </c>
      <c r="R68" t="s">
        <v>17</v>
      </c>
      <c r="S68" s="2">
        <f t="shared" si="8"/>
        <v>1865520</v>
      </c>
      <c r="T68" s="2">
        <f t="shared" ref="T68:X83" si="9">T67+Y68</f>
        <v>2213200</v>
      </c>
      <c r="U68" s="2">
        <f t="shared" si="9"/>
        <v>1354900</v>
      </c>
      <c r="V68" s="2">
        <f t="shared" si="9"/>
        <v>1755200</v>
      </c>
      <c r="W68" s="2">
        <f t="shared" si="9"/>
        <v>1667600</v>
      </c>
      <c r="X68" s="2">
        <f t="shared" si="9"/>
        <v>2336700</v>
      </c>
      <c r="Y68" s="2" cm="1">
        <f t="array" ref="Y68">_xlfn.XLOOKUP(Y$1&amp;$R68,$C$3:$C$1662&amp;$D$3:$D$1662,$E$3:$E$1662,0,0,1)</f>
        <v>23200</v>
      </c>
      <c r="Z68" s="2" cm="1">
        <f t="array" ref="Z68">_xlfn.XLOOKUP(Z$1&amp;$R68,$C$3:$C$1662&amp;$D$3:$D$1662,$E$3:$E$1662,0,0,1)</f>
        <v>18100</v>
      </c>
      <c r="AA68" s="2" cm="1">
        <f t="array" ref="AA68">_xlfn.XLOOKUP(AA$1&amp;$R68,$C$3:$C$1662&amp;$D$3:$D$1662,$E$3:$E$1662,0,0,1)</f>
        <v>17500</v>
      </c>
      <c r="AB68" s="2" cm="1">
        <f t="array" ref="AB68">_xlfn.XLOOKUP(AB$1&amp;$R68,$C$3:$C$1662&amp;$D$3:$D$1662,$E$3:$E$1662,0,0,1)</f>
        <v>8600</v>
      </c>
      <c r="AC68" s="2" cm="1">
        <f t="array" ref="AC68">_xlfn.XLOOKUP(AC$1&amp;$R68,$C$3:$C$1662&amp;$D$3:$D$1662,$E$3:$E$1662,0,0,1)</f>
        <v>45000</v>
      </c>
      <c r="AM68" t="s">
        <v>949</v>
      </c>
      <c r="AN68" t="s">
        <v>881</v>
      </c>
      <c r="AO68">
        <v>1783.5</v>
      </c>
      <c r="AP68">
        <v>1822</v>
      </c>
      <c r="AQ68">
        <v>1782</v>
      </c>
      <c r="AR68">
        <v>1812</v>
      </c>
      <c r="AS68">
        <v>4461400</v>
      </c>
      <c r="AU68" s="7">
        <f t="shared" ref="AU68:AU101" si="10">IF(AR67&lt;AR68,AR68/AR67-1,"")</f>
        <v>2.257336343115135E-2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45000</v>
      </c>
      <c r="R69" t="s">
        <v>58</v>
      </c>
      <c r="S69" s="2">
        <f t="shared" si="8"/>
        <v>1877420</v>
      </c>
      <c r="T69" s="2">
        <f t="shared" si="9"/>
        <v>2217000</v>
      </c>
      <c r="U69" s="2">
        <f t="shared" si="9"/>
        <v>1373800</v>
      </c>
      <c r="V69" s="2">
        <f t="shared" si="9"/>
        <v>1763500</v>
      </c>
      <c r="W69" s="2">
        <f t="shared" si="9"/>
        <v>1681700</v>
      </c>
      <c r="X69" s="2">
        <f t="shared" si="9"/>
        <v>2351100</v>
      </c>
      <c r="Y69" s="2" cm="1">
        <f t="array" ref="Y69">_xlfn.XLOOKUP(Y$1&amp;$R69,$C$3:$C$1662&amp;$D$3:$D$1662,$E$3:$E$1662,0,0,1)</f>
        <v>3800</v>
      </c>
      <c r="Z69" s="2" cm="1">
        <f t="array" ref="Z69">_xlfn.XLOOKUP(Z$1&amp;$R69,$C$3:$C$1662&amp;$D$3:$D$1662,$E$3:$E$1662,0,0,1)</f>
        <v>18900</v>
      </c>
      <c r="AA69" s="2" cm="1">
        <f t="array" ref="AA69">_xlfn.XLOOKUP(AA$1&amp;$R69,$C$3:$C$1662&amp;$D$3:$D$1662,$E$3:$E$1662,0,0,1)</f>
        <v>8300</v>
      </c>
      <c r="AB69" s="2" cm="1">
        <f t="array" ref="AB69">_xlfn.XLOOKUP(AB$1&amp;$R69,$C$3:$C$1662&amp;$D$3:$D$1662,$E$3:$E$1662,0,0,1)</f>
        <v>14100</v>
      </c>
      <c r="AC69" s="2" cm="1">
        <f t="array" ref="AC69">_xlfn.XLOOKUP(AC$1&amp;$R69,$C$3:$C$1662&amp;$D$3:$D$1662,$E$3:$E$1662,0,0,1)</f>
        <v>14400</v>
      </c>
      <c r="AM69" t="s">
        <v>950</v>
      </c>
      <c r="AN69" t="s">
        <v>881</v>
      </c>
      <c r="AO69">
        <v>1809</v>
      </c>
      <c r="AP69">
        <v>1830</v>
      </c>
      <c r="AQ69">
        <v>1792.5</v>
      </c>
      <c r="AR69">
        <v>1793</v>
      </c>
      <c r="AS69">
        <v>2824200</v>
      </c>
      <c r="AU69" s="7" t="str">
        <f t="shared" si="10"/>
        <v/>
      </c>
      <c r="AV69" s="7">
        <f t="shared" si="11"/>
        <v>-1.0485651214128033E-2</v>
      </c>
    </row>
    <row r="70" spans="3:48" x14ac:dyDescent="0.4">
      <c r="C70" t="s">
        <v>804</v>
      </c>
      <c r="D70" t="s">
        <v>573</v>
      </c>
      <c r="E70">
        <v>14400</v>
      </c>
      <c r="R70" t="s">
        <v>125</v>
      </c>
      <c r="S70" s="2">
        <f t="shared" si="8"/>
        <v>1899200</v>
      </c>
      <c r="T70" s="2">
        <f t="shared" si="9"/>
        <v>2237200</v>
      </c>
      <c r="U70" s="2">
        <f t="shared" si="9"/>
        <v>1391300</v>
      </c>
      <c r="V70" s="2">
        <f t="shared" si="9"/>
        <v>1777300</v>
      </c>
      <c r="W70" s="2">
        <f t="shared" si="9"/>
        <v>1689900</v>
      </c>
      <c r="X70" s="2">
        <f t="shared" si="9"/>
        <v>2400300</v>
      </c>
      <c r="Y70" s="2" cm="1">
        <f t="array" ref="Y70">_xlfn.XLOOKUP(Y$1&amp;$R70,$C$3:$C$1662&amp;$D$3:$D$1662,$E$3:$E$1662,0,0,1)</f>
        <v>20200</v>
      </c>
      <c r="Z70" s="2" cm="1">
        <f t="array" ref="Z70">_xlfn.XLOOKUP(Z$1&amp;$R70,$C$3:$C$1662&amp;$D$3:$D$1662,$E$3:$E$1662,0,0,1)</f>
        <v>17500</v>
      </c>
      <c r="AA70" s="2" cm="1">
        <f t="array" ref="AA70">_xlfn.XLOOKUP(AA$1&amp;$R70,$C$3:$C$1662&amp;$D$3:$D$1662,$E$3:$E$1662,0,0,1)</f>
        <v>13800</v>
      </c>
      <c r="AB70" s="2" cm="1">
        <f t="array" ref="AB70">_xlfn.XLOOKUP(AB$1&amp;$R70,$C$3:$C$1662&amp;$D$3:$D$1662,$E$3:$E$1662,0,0,1)</f>
        <v>8200</v>
      </c>
      <c r="AC70" s="2" cm="1">
        <f t="array" ref="AC70">_xlfn.XLOOKUP(AC$1&amp;$R70,$C$3:$C$1662&amp;$D$3:$D$1662,$E$3:$E$1662,0,0,1)</f>
        <v>49200</v>
      </c>
      <c r="AM70" t="s">
        <v>951</v>
      </c>
      <c r="AN70" t="s">
        <v>881</v>
      </c>
      <c r="AO70">
        <v>1804</v>
      </c>
      <c r="AP70">
        <v>1808.5</v>
      </c>
      <c r="AQ70">
        <v>1720</v>
      </c>
      <c r="AR70">
        <v>1720</v>
      </c>
      <c r="AS70">
        <v>5670600</v>
      </c>
      <c r="AU70" s="7" t="str">
        <f t="shared" si="10"/>
        <v/>
      </c>
      <c r="AV70" s="7">
        <f t="shared" si="11"/>
        <v>-4.0713887339654198E-2</v>
      </c>
    </row>
    <row r="71" spans="3:48" x14ac:dyDescent="0.4">
      <c r="C71" t="s">
        <v>804</v>
      </c>
      <c r="D71" t="s">
        <v>574</v>
      </c>
      <c r="E71">
        <v>49200</v>
      </c>
      <c r="R71" t="s">
        <v>13</v>
      </c>
      <c r="S71" s="2">
        <f t="shared" si="8"/>
        <v>1907280</v>
      </c>
      <c r="T71" s="2">
        <f t="shared" si="9"/>
        <v>2241900</v>
      </c>
      <c r="U71" s="2">
        <f t="shared" si="9"/>
        <v>1403100</v>
      </c>
      <c r="V71" s="2">
        <f t="shared" si="9"/>
        <v>1787400</v>
      </c>
      <c r="W71" s="2">
        <f t="shared" si="9"/>
        <v>1697200</v>
      </c>
      <c r="X71" s="2">
        <f t="shared" si="9"/>
        <v>2406800</v>
      </c>
      <c r="Y71" s="2" cm="1">
        <f t="array" ref="Y71">_xlfn.XLOOKUP(Y$1&amp;$R71,$C$3:$C$1662&amp;$D$3:$D$1662,$E$3:$E$1662,0,0,1)</f>
        <v>4700</v>
      </c>
      <c r="Z71" s="2" cm="1">
        <f t="array" ref="Z71">_xlfn.XLOOKUP(Z$1&amp;$R71,$C$3:$C$1662&amp;$D$3:$D$1662,$E$3:$E$1662,0,0,1)</f>
        <v>11800</v>
      </c>
      <c r="AA71" s="2" cm="1">
        <f t="array" ref="AA71">_xlfn.XLOOKUP(AA$1&amp;$R71,$C$3:$C$1662&amp;$D$3:$D$1662,$E$3:$E$1662,0,0,1)</f>
        <v>10100</v>
      </c>
      <c r="AB71" s="2" cm="1">
        <f t="array" ref="AB71">_xlfn.XLOOKUP(AB$1&amp;$R71,$C$3:$C$1662&amp;$D$3:$D$1662,$E$3:$E$1662,0,0,1)</f>
        <v>7300</v>
      </c>
      <c r="AC71" s="2" cm="1">
        <f t="array" ref="AC71">_xlfn.XLOOKUP(AC$1&amp;$R71,$C$3:$C$1662&amp;$D$3:$D$1662,$E$3:$E$1662,0,0,1)</f>
        <v>6500</v>
      </c>
      <c r="AM71" t="s">
        <v>952</v>
      </c>
      <c r="AN71" t="s">
        <v>881</v>
      </c>
      <c r="AO71">
        <v>1745</v>
      </c>
      <c r="AP71">
        <v>1748.5</v>
      </c>
      <c r="AQ71">
        <v>1712</v>
      </c>
      <c r="AR71">
        <v>1720.5</v>
      </c>
      <c r="AS71">
        <v>3926800</v>
      </c>
      <c r="AU71" s="7">
        <f t="shared" si="10"/>
        <v>2.9069767441858296E-4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6500</v>
      </c>
      <c r="R72" t="s">
        <v>87</v>
      </c>
      <c r="S72" s="2">
        <f t="shared" si="8"/>
        <v>1934480</v>
      </c>
      <c r="T72" s="2">
        <f t="shared" si="9"/>
        <v>2275000</v>
      </c>
      <c r="U72" s="2">
        <f t="shared" si="9"/>
        <v>1412000</v>
      </c>
      <c r="V72" s="2">
        <f t="shared" si="9"/>
        <v>1827500</v>
      </c>
      <c r="W72" s="2">
        <f t="shared" si="9"/>
        <v>1713300</v>
      </c>
      <c r="X72" s="2">
        <f t="shared" si="9"/>
        <v>2444600</v>
      </c>
      <c r="Y72" s="2" cm="1">
        <f t="array" ref="Y72">_xlfn.XLOOKUP(Y$1&amp;$R72,$C$3:$C$1662&amp;$D$3:$D$1662,$E$3:$E$1662,0,0,1)</f>
        <v>33100</v>
      </c>
      <c r="Z72" s="2" cm="1">
        <f t="array" ref="Z72">_xlfn.XLOOKUP(Z$1&amp;$R72,$C$3:$C$1662&amp;$D$3:$D$1662,$E$3:$E$1662,0,0,1)</f>
        <v>8900</v>
      </c>
      <c r="AA72" s="2" cm="1">
        <f t="array" ref="AA72">_xlfn.XLOOKUP(AA$1&amp;$R72,$C$3:$C$1662&amp;$D$3:$D$1662,$E$3:$E$1662,0,0,1)</f>
        <v>40100</v>
      </c>
      <c r="AB72" s="2" cm="1">
        <f t="array" ref="AB72">_xlfn.XLOOKUP(AB$1&amp;$R72,$C$3:$C$1662&amp;$D$3:$D$1662,$E$3:$E$1662,0,0,1)</f>
        <v>16100</v>
      </c>
      <c r="AC72" s="2" cm="1">
        <f t="array" ref="AC72">_xlfn.XLOOKUP(AC$1&amp;$R72,$C$3:$C$1662&amp;$D$3:$D$1662,$E$3:$E$1662,0,0,1)</f>
        <v>37800</v>
      </c>
      <c r="AM72" t="s">
        <v>953</v>
      </c>
      <c r="AN72" t="s">
        <v>881</v>
      </c>
      <c r="AO72">
        <v>1703</v>
      </c>
      <c r="AP72">
        <v>1718</v>
      </c>
      <c r="AQ72">
        <v>1686</v>
      </c>
      <c r="AR72">
        <v>1697.5</v>
      </c>
      <c r="AS72">
        <v>4236500</v>
      </c>
      <c r="AU72" s="7" t="str">
        <f t="shared" si="10"/>
        <v/>
      </c>
      <c r="AV72" s="7">
        <f t="shared" si="11"/>
        <v>-1.3368206916594016E-2</v>
      </c>
    </row>
    <row r="73" spans="3:48" x14ac:dyDescent="0.4">
      <c r="C73" t="s">
        <v>804</v>
      </c>
      <c r="D73" t="s">
        <v>576</v>
      </c>
      <c r="E73">
        <v>37800</v>
      </c>
      <c r="R73" t="s">
        <v>202</v>
      </c>
      <c r="S73" s="2">
        <f t="shared" si="8"/>
        <v>1952560</v>
      </c>
      <c r="T73" s="2">
        <f t="shared" si="9"/>
        <v>2298500</v>
      </c>
      <c r="U73" s="2">
        <f t="shared" si="9"/>
        <v>1430400</v>
      </c>
      <c r="V73" s="2">
        <f t="shared" si="9"/>
        <v>1837800</v>
      </c>
      <c r="W73" s="2">
        <f t="shared" si="9"/>
        <v>1719300</v>
      </c>
      <c r="X73" s="2">
        <f t="shared" si="9"/>
        <v>2476800</v>
      </c>
      <c r="Y73" s="2" cm="1">
        <f t="array" ref="Y73">_xlfn.XLOOKUP(Y$1&amp;$R73,$C$3:$C$1662&amp;$D$3:$D$1662,$E$3:$E$1662,0,0,1)</f>
        <v>23500</v>
      </c>
      <c r="Z73" s="2" cm="1">
        <f t="array" ref="Z73">_xlfn.XLOOKUP(Z$1&amp;$R73,$C$3:$C$1662&amp;$D$3:$D$1662,$E$3:$E$1662,0,0,1)</f>
        <v>18400</v>
      </c>
      <c r="AA73" s="2" cm="1">
        <f t="array" ref="AA73">_xlfn.XLOOKUP(AA$1&amp;$R73,$C$3:$C$1662&amp;$D$3:$D$1662,$E$3:$E$1662,0,0,1)</f>
        <v>10300</v>
      </c>
      <c r="AB73" s="2" cm="1">
        <f t="array" ref="AB73">_xlfn.XLOOKUP(AB$1&amp;$R73,$C$3:$C$1662&amp;$D$3:$D$1662,$E$3:$E$1662,0,0,1)</f>
        <v>6000</v>
      </c>
      <c r="AC73" s="2" cm="1">
        <f t="array" ref="AC73">_xlfn.XLOOKUP(AC$1&amp;$R73,$C$3:$C$1662&amp;$D$3:$D$1662,$E$3:$E$1662,0,0,1)</f>
        <v>32200</v>
      </c>
      <c r="AM73" t="s">
        <v>954</v>
      </c>
      <c r="AN73" t="s">
        <v>881</v>
      </c>
      <c r="AO73">
        <v>1695</v>
      </c>
      <c r="AP73">
        <v>1705</v>
      </c>
      <c r="AQ73">
        <v>1672</v>
      </c>
      <c r="AR73">
        <v>1701</v>
      </c>
      <c r="AS73">
        <v>4264500</v>
      </c>
      <c r="AU73" s="7">
        <f t="shared" si="10"/>
        <v>2.0618556701030855E-3</v>
      </c>
      <c r="AV73" s="7" t="str">
        <f t="shared" si="11"/>
        <v/>
      </c>
    </row>
    <row r="74" spans="3:48" x14ac:dyDescent="0.4">
      <c r="C74" t="s">
        <v>804</v>
      </c>
      <c r="D74" t="s">
        <v>577</v>
      </c>
      <c r="E74">
        <v>32200</v>
      </c>
      <c r="R74" t="s">
        <v>86</v>
      </c>
      <c r="S74" s="2">
        <f t="shared" si="8"/>
        <v>1963860</v>
      </c>
      <c r="T74" s="2">
        <f t="shared" si="9"/>
        <v>2310400</v>
      </c>
      <c r="U74" s="2">
        <f t="shared" si="9"/>
        <v>1443000</v>
      </c>
      <c r="V74" s="2">
        <f t="shared" si="9"/>
        <v>1847800</v>
      </c>
      <c r="W74" s="2">
        <f t="shared" si="9"/>
        <v>1725100</v>
      </c>
      <c r="X74" s="2">
        <f t="shared" si="9"/>
        <v>2493000</v>
      </c>
      <c r="Y74" s="2" cm="1">
        <f t="array" ref="Y74">_xlfn.XLOOKUP(Y$1&amp;$R74,$C$3:$C$1662&amp;$D$3:$D$1662,$E$3:$E$1662,0,0,1)</f>
        <v>11900</v>
      </c>
      <c r="Z74" s="2" cm="1">
        <f t="array" ref="Z74">_xlfn.XLOOKUP(Z$1&amp;$R74,$C$3:$C$1662&amp;$D$3:$D$1662,$E$3:$E$1662,0,0,1)</f>
        <v>12600</v>
      </c>
      <c r="AA74" s="2" cm="1">
        <f t="array" ref="AA74">_xlfn.XLOOKUP(AA$1&amp;$R74,$C$3:$C$1662&amp;$D$3:$D$1662,$E$3:$E$1662,0,0,1)</f>
        <v>10000</v>
      </c>
      <c r="AB74" s="2" cm="1">
        <f t="array" ref="AB74">_xlfn.XLOOKUP(AB$1&amp;$R74,$C$3:$C$1662&amp;$D$3:$D$1662,$E$3:$E$1662,0,0,1)</f>
        <v>5800</v>
      </c>
      <c r="AC74" s="2" cm="1">
        <f t="array" ref="AC74">_xlfn.XLOOKUP(AC$1&amp;$R74,$C$3:$C$1662&amp;$D$3:$D$1662,$E$3:$E$1662,0,0,1)</f>
        <v>16200</v>
      </c>
      <c r="AM74" t="s">
        <v>955</v>
      </c>
      <c r="AN74" t="s">
        <v>881</v>
      </c>
      <c r="AO74">
        <v>1708.5</v>
      </c>
      <c r="AP74">
        <v>1727</v>
      </c>
      <c r="AQ74">
        <v>1691.5</v>
      </c>
      <c r="AR74">
        <v>1703</v>
      </c>
      <c r="AS74">
        <v>3661200</v>
      </c>
      <c r="AU74" s="7">
        <f t="shared" si="10"/>
        <v>1.1757789535566943E-3</v>
      </c>
      <c r="AV74" s="7" t="str">
        <f t="shared" si="11"/>
        <v/>
      </c>
    </row>
    <row r="75" spans="3:48" x14ac:dyDescent="0.4">
      <c r="C75" t="s">
        <v>804</v>
      </c>
      <c r="D75" t="s">
        <v>578</v>
      </c>
      <c r="E75">
        <v>16200</v>
      </c>
      <c r="R75" t="s">
        <v>289</v>
      </c>
      <c r="S75" s="2">
        <f t="shared" si="8"/>
        <v>1973240</v>
      </c>
      <c r="T75" s="2">
        <f t="shared" si="9"/>
        <v>2320300</v>
      </c>
      <c r="U75" s="2">
        <f t="shared" si="9"/>
        <v>1445900</v>
      </c>
      <c r="V75" s="2">
        <f t="shared" si="9"/>
        <v>1860200</v>
      </c>
      <c r="W75" s="2">
        <f t="shared" si="9"/>
        <v>1730200</v>
      </c>
      <c r="X75" s="2">
        <f t="shared" si="9"/>
        <v>2509600</v>
      </c>
      <c r="Y75" s="2" cm="1">
        <f t="array" ref="Y75">_xlfn.XLOOKUP(Y$1&amp;$R75,$C$3:$C$1662&amp;$D$3:$D$1662,$E$3:$E$1662,0,0,1)</f>
        <v>9900</v>
      </c>
      <c r="Z75" s="2" cm="1">
        <f t="array" ref="Z75">_xlfn.XLOOKUP(Z$1&amp;$R75,$C$3:$C$1662&amp;$D$3:$D$1662,$E$3:$E$1662,0,0,1)</f>
        <v>2900</v>
      </c>
      <c r="AA75" s="2" cm="1">
        <f t="array" ref="AA75">_xlfn.XLOOKUP(AA$1&amp;$R75,$C$3:$C$1662&amp;$D$3:$D$1662,$E$3:$E$1662,0,0,1)</f>
        <v>12400</v>
      </c>
      <c r="AB75" s="2" cm="1">
        <f t="array" ref="AB75">_xlfn.XLOOKUP(AB$1&amp;$R75,$C$3:$C$1662&amp;$D$3:$D$1662,$E$3:$E$1662,0,0,1)</f>
        <v>5100</v>
      </c>
      <c r="AC75" s="2" cm="1">
        <f t="array" ref="AC75">_xlfn.XLOOKUP(AC$1&amp;$R75,$C$3:$C$1662&amp;$D$3:$D$1662,$E$3:$E$1662,0,0,1)</f>
        <v>16600</v>
      </c>
      <c r="AM75" t="s">
        <v>956</v>
      </c>
      <c r="AN75" t="s">
        <v>881</v>
      </c>
      <c r="AO75">
        <v>1685</v>
      </c>
      <c r="AP75">
        <v>1693</v>
      </c>
      <c r="AQ75">
        <v>1631</v>
      </c>
      <c r="AR75">
        <v>1667.5</v>
      </c>
      <c r="AS75">
        <v>5023800</v>
      </c>
      <c r="AU75" s="7" t="str">
        <f t="shared" si="10"/>
        <v/>
      </c>
      <c r="AV75" s="7">
        <f t="shared" si="11"/>
        <v>-2.0845566647093361E-2</v>
      </c>
    </row>
    <row r="76" spans="3:48" x14ac:dyDescent="0.4">
      <c r="C76" t="s">
        <v>804</v>
      </c>
      <c r="D76" t="s">
        <v>579</v>
      </c>
      <c r="E76">
        <v>16600</v>
      </c>
      <c r="R76" t="s">
        <v>295</v>
      </c>
      <c r="S76" s="2">
        <f t="shared" si="8"/>
        <v>1982260</v>
      </c>
      <c r="T76" s="2">
        <f t="shared" si="9"/>
        <v>2323700</v>
      </c>
      <c r="U76" s="2">
        <f t="shared" si="9"/>
        <v>1457000</v>
      </c>
      <c r="V76" s="2">
        <f t="shared" si="9"/>
        <v>1878300</v>
      </c>
      <c r="W76" s="2">
        <f t="shared" si="9"/>
        <v>1733900</v>
      </c>
      <c r="X76" s="2">
        <f t="shared" si="9"/>
        <v>2518400</v>
      </c>
      <c r="Y76" s="2" cm="1">
        <f t="array" ref="Y76">_xlfn.XLOOKUP(Y$1&amp;$R76,$C$3:$C$1662&amp;$D$3:$D$1662,$E$3:$E$1662,0,0,1)</f>
        <v>3400</v>
      </c>
      <c r="Z76" s="2" cm="1">
        <f t="array" ref="Z76">_xlfn.XLOOKUP(Z$1&amp;$R76,$C$3:$C$1662&amp;$D$3:$D$1662,$E$3:$E$1662,0,0,1)</f>
        <v>11100</v>
      </c>
      <c r="AA76" s="2" cm="1">
        <f t="array" ref="AA76">_xlfn.XLOOKUP(AA$1&amp;$R76,$C$3:$C$1662&amp;$D$3:$D$1662,$E$3:$E$1662,0,0,1)</f>
        <v>18100</v>
      </c>
      <c r="AB76" s="2" cm="1">
        <f t="array" ref="AB76">_xlfn.XLOOKUP(AB$1&amp;$R76,$C$3:$C$1662&amp;$D$3:$D$1662,$E$3:$E$1662,0,0,1)</f>
        <v>3700</v>
      </c>
      <c r="AC76" s="2" cm="1">
        <f t="array" ref="AC76">_xlfn.XLOOKUP(AC$1&amp;$R76,$C$3:$C$1662&amp;$D$3:$D$1662,$E$3:$E$1662,0,0,1)</f>
        <v>8800</v>
      </c>
      <c r="AM76" t="s">
        <v>957</v>
      </c>
      <c r="AN76" t="s">
        <v>881</v>
      </c>
      <c r="AO76">
        <v>1676.5</v>
      </c>
      <c r="AP76">
        <v>1712</v>
      </c>
      <c r="AQ76">
        <v>1676.5</v>
      </c>
      <c r="AR76">
        <v>1684.5</v>
      </c>
      <c r="AS76">
        <v>4572100</v>
      </c>
      <c r="AU76" s="7">
        <f t="shared" si="10"/>
        <v>1.0194902548725571E-2</v>
      </c>
      <c r="AV76" s="7" t="str">
        <f t="shared" si="11"/>
        <v/>
      </c>
    </row>
    <row r="77" spans="3:48" x14ac:dyDescent="0.4">
      <c r="C77" t="s">
        <v>804</v>
      </c>
      <c r="D77" t="s">
        <v>580</v>
      </c>
      <c r="E77">
        <v>8800</v>
      </c>
      <c r="R77" t="s">
        <v>103</v>
      </c>
      <c r="S77" s="2">
        <f t="shared" si="8"/>
        <v>1996300</v>
      </c>
      <c r="T77" s="2">
        <f t="shared" si="9"/>
        <v>2330600</v>
      </c>
      <c r="U77" s="2">
        <f t="shared" si="9"/>
        <v>1478400</v>
      </c>
      <c r="V77" s="2">
        <f t="shared" si="9"/>
        <v>1884700</v>
      </c>
      <c r="W77" s="2">
        <f t="shared" si="9"/>
        <v>1740700</v>
      </c>
      <c r="X77" s="2">
        <f t="shared" si="9"/>
        <v>2547100</v>
      </c>
      <c r="Y77" s="2" cm="1">
        <f t="array" ref="Y77">_xlfn.XLOOKUP(Y$1&amp;$R77,$C$3:$C$1662&amp;$D$3:$D$1662,$E$3:$E$1662,0,0,1)</f>
        <v>6900</v>
      </c>
      <c r="Z77" s="2" cm="1">
        <f t="array" ref="Z77">_xlfn.XLOOKUP(Z$1&amp;$R77,$C$3:$C$1662&amp;$D$3:$D$1662,$E$3:$E$1662,0,0,1)</f>
        <v>21400</v>
      </c>
      <c r="AA77" s="2" cm="1">
        <f t="array" ref="AA77">_xlfn.XLOOKUP(AA$1&amp;$R77,$C$3:$C$1662&amp;$D$3:$D$1662,$E$3:$E$1662,0,0,1)</f>
        <v>6400</v>
      </c>
      <c r="AB77" s="2" cm="1">
        <f t="array" ref="AB77">_xlfn.XLOOKUP(AB$1&amp;$R77,$C$3:$C$1662&amp;$D$3:$D$1662,$E$3:$E$1662,0,0,1)</f>
        <v>6800</v>
      </c>
      <c r="AC77" s="2" cm="1">
        <f t="array" ref="AC77">_xlfn.XLOOKUP(AC$1&amp;$R77,$C$3:$C$1662&amp;$D$3:$D$1662,$E$3:$E$1662,0,0,1)</f>
        <v>28700</v>
      </c>
      <c r="AM77" t="s">
        <v>958</v>
      </c>
      <c r="AN77" t="s">
        <v>881</v>
      </c>
      <c r="AO77">
        <v>1716</v>
      </c>
      <c r="AP77">
        <v>1726</v>
      </c>
      <c r="AQ77">
        <v>1690</v>
      </c>
      <c r="AR77">
        <v>1690</v>
      </c>
      <c r="AS77">
        <v>2695800</v>
      </c>
      <c r="AU77" s="7">
        <f t="shared" si="10"/>
        <v>3.2650638171565216E-3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28700</v>
      </c>
      <c r="R78" t="s">
        <v>140</v>
      </c>
      <c r="S78" s="2">
        <f t="shared" si="8"/>
        <v>2007000</v>
      </c>
      <c r="T78" s="2">
        <f t="shared" si="9"/>
        <v>2338600</v>
      </c>
      <c r="U78" s="2">
        <f t="shared" si="9"/>
        <v>1485200</v>
      </c>
      <c r="V78" s="2">
        <f t="shared" si="9"/>
        <v>1894200</v>
      </c>
      <c r="W78" s="2">
        <f t="shared" si="9"/>
        <v>1747500</v>
      </c>
      <c r="X78" s="2">
        <f t="shared" si="9"/>
        <v>2569500</v>
      </c>
      <c r="Y78" s="2" cm="1">
        <f t="array" ref="Y78">_xlfn.XLOOKUP(Y$1&amp;$R78,$C$3:$C$1662&amp;$D$3:$D$1662,$E$3:$E$1662,0,0,1)</f>
        <v>8000</v>
      </c>
      <c r="Z78" s="2" cm="1">
        <f t="array" ref="Z78">_xlfn.XLOOKUP(Z$1&amp;$R78,$C$3:$C$1662&amp;$D$3:$D$1662,$E$3:$E$1662,0,0,1)</f>
        <v>6800</v>
      </c>
      <c r="AA78" s="2" cm="1">
        <f t="array" ref="AA78">_xlfn.XLOOKUP(AA$1&amp;$R78,$C$3:$C$1662&amp;$D$3:$D$1662,$E$3:$E$1662,0,0,1)</f>
        <v>9500</v>
      </c>
      <c r="AB78" s="2" cm="1">
        <f t="array" ref="AB78">_xlfn.XLOOKUP(AB$1&amp;$R78,$C$3:$C$1662&amp;$D$3:$D$1662,$E$3:$E$1662,0,0,1)</f>
        <v>6800</v>
      </c>
      <c r="AC78" s="2" cm="1">
        <f t="array" ref="AC78">_xlfn.XLOOKUP(AC$1&amp;$R78,$C$3:$C$1662&amp;$D$3:$D$1662,$E$3:$E$1662,0,0,1)</f>
        <v>22400</v>
      </c>
      <c r="AM78" t="s">
        <v>959</v>
      </c>
      <c r="AN78" t="s">
        <v>881</v>
      </c>
      <c r="AO78">
        <v>1685</v>
      </c>
      <c r="AP78">
        <v>1696</v>
      </c>
      <c r="AQ78">
        <v>1650.5</v>
      </c>
      <c r="AR78">
        <v>1675.5</v>
      </c>
      <c r="AS78">
        <v>3471600</v>
      </c>
      <c r="AU78" s="7" t="str">
        <f t="shared" si="10"/>
        <v/>
      </c>
      <c r="AV78" s="7">
        <f t="shared" si="11"/>
        <v>-8.5798816568047886E-3</v>
      </c>
    </row>
    <row r="79" spans="3:48" x14ac:dyDescent="0.4">
      <c r="C79" t="s">
        <v>804</v>
      </c>
      <c r="D79" t="s">
        <v>582</v>
      </c>
      <c r="E79">
        <v>22400</v>
      </c>
      <c r="R79" t="s">
        <v>134</v>
      </c>
      <c r="S79" s="2">
        <f t="shared" si="8"/>
        <v>2019620</v>
      </c>
      <c r="T79" s="2">
        <f t="shared" si="9"/>
        <v>2341200</v>
      </c>
      <c r="U79" s="2">
        <f t="shared" si="9"/>
        <v>1499700</v>
      </c>
      <c r="V79" s="2">
        <f t="shared" si="9"/>
        <v>1910300</v>
      </c>
      <c r="W79" s="2">
        <f t="shared" si="9"/>
        <v>1751700</v>
      </c>
      <c r="X79" s="2">
        <f t="shared" si="9"/>
        <v>2595200</v>
      </c>
      <c r="Y79" s="2" cm="1">
        <f t="array" ref="Y79">_xlfn.XLOOKUP(Y$1&amp;$R79,$C$3:$C$1662&amp;$D$3:$D$1662,$E$3:$E$1662,0,0,1)</f>
        <v>2600</v>
      </c>
      <c r="Z79" s="2" cm="1">
        <f t="array" ref="Z79">_xlfn.XLOOKUP(Z$1&amp;$R79,$C$3:$C$1662&amp;$D$3:$D$1662,$E$3:$E$1662,0,0,1)</f>
        <v>14500</v>
      </c>
      <c r="AA79" s="2" cm="1">
        <f t="array" ref="AA79">_xlfn.XLOOKUP(AA$1&amp;$R79,$C$3:$C$1662&amp;$D$3:$D$1662,$E$3:$E$1662,0,0,1)</f>
        <v>16100</v>
      </c>
      <c r="AB79" s="2" cm="1">
        <f t="array" ref="AB79">_xlfn.XLOOKUP(AB$1&amp;$R79,$C$3:$C$1662&amp;$D$3:$D$1662,$E$3:$E$1662,0,0,1)</f>
        <v>4200</v>
      </c>
      <c r="AC79" s="2" cm="1">
        <f t="array" ref="AC79">_xlfn.XLOOKUP(AC$1&amp;$R79,$C$3:$C$1662&amp;$D$3:$D$1662,$E$3:$E$1662,0,0,1)</f>
        <v>25700</v>
      </c>
      <c r="AM79" t="s">
        <v>960</v>
      </c>
      <c r="AN79" t="s">
        <v>881</v>
      </c>
      <c r="AO79">
        <v>1695.5</v>
      </c>
      <c r="AP79">
        <v>1741.5</v>
      </c>
      <c r="AQ79">
        <v>1688.5</v>
      </c>
      <c r="AR79">
        <v>1740.5</v>
      </c>
      <c r="AS79">
        <v>4063800</v>
      </c>
      <c r="AU79" s="7">
        <f t="shared" si="10"/>
        <v>3.879438973440763E-2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25700</v>
      </c>
      <c r="R80" t="s">
        <v>116</v>
      </c>
      <c r="S80" s="2">
        <f t="shared" si="8"/>
        <v>2027960</v>
      </c>
      <c r="T80" s="2">
        <f t="shared" si="9"/>
        <v>2347100</v>
      </c>
      <c r="U80" s="2">
        <f t="shared" si="9"/>
        <v>1513300</v>
      </c>
      <c r="V80" s="2">
        <f t="shared" si="9"/>
        <v>1914600</v>
      </c>
      <c r="W80" s="2">
        <f t="shared" si="9"/>
        <v>1759300</v>
      </c>
      <c r="X80" s="2">
        <f t="shared" si="9"/>
        <v>2605500</v>
      </c>
      <c r="Y80" s="2" cm="1">
        <f t="array" ref="Y80">_xlfn.XLOOKUP(Y$1&amp;$R80,$C$3:$C$1662&amp;$D$3:$D$1662,$E$3:$E$1662,0,0,1)</f>
        <v>5900</v>
      </c>
      <c r="Z80" s="2" cm="1">
        <f t="array" ref="Z80">_xlfn.XLOOKUP(Z$1&amp;$R80,$C$3:$C$1662&amp;$D$3:$D$1662,$E$3:$E$1662,0,0,1)</f>
        <v>13600</v>
      </c>
      <c r="AA80" s="2" cm="1">
        <f t="array" ref="AA80">_xlfn.XLOOKUP(AA$1&amp;$R80,$C$3:$C$1662&amp;$D$3:$D$1662,$E$3:$E$1662,0,0,1)</f>
        <v>4300</v>
      </c>
      <c r="AB80" s="2" cm="1">
        <f t="array" ref="AB80">_xlfn.XLOOKUP(AB$1&amp;$R80,$C$3:$C$1662&amp;$D$3:$D$1662,$E$3:$E$1662,0,0,1)</f>
        <v>7600</v>
      </c>
      <c r="AC80" s="2" cm="1">
        <f t="array" ref="AC80">_xlfn.XLOOKUP(AC$1&amp;$R80,$C$3:$C$1662&amp;$D$3:$D$1662,$E$3:$E$1662,0,0,1)</f>
        <v>10300</v>
      </c>
      <c r="AM80" t="s">
        <v>961</v>
      </c>
      <c r="AN80" t="s">
        <v>881</v>
      </c>
      <c r="AO80">
        <v>1754</v>
      </c>
      <c r="AP80">
        <v>1769</v>
      </c>
      <c r="AQ80">
        <v>1730.5</v>
      </c>
      <c r="AR80">
        <v>1754</v>
      </c>
      <c r="AS80">
        <v>3618600</v>
      </c>
      <c r="AU80" s="7">
        <f t="shared" si="10"/>
        <v>7.7563918414249589E-3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10300</v>
      </c>
      <c r="R81" t="s">
        <v>132</v>
      </c>
      <c r="S81" s="2">
        <f t="shared" si="8"/>
        <v>2042720</v>
      </c>
      <c r="T81" s="2">
        <f t="shared" si="9"/>
        <v>2385000</v>
      </c>
      <c r="U81" s="2">
        <f t="shared" si="9"/>
        <v>1522400</v>
      </c>
      <c r="V81" s="2">
        <f t="shared" si="9"/>
        <v>1928200</v>
      </c>
      <c r="W81" s="2">
        <f t="shared" si="9"/>
        <v>1763400</v>
      </c>
      <c r="X81" s="2">
        <f t="shared" si="9"/>
        <v>2614600</v>
      </c>
      <c r="Y81" s="2" cm="1">
        <f t="array" ref="Y81">_xlfn.XLOOKUP(Y$1&amp;$R81,$C$3:$C$1662&amp;$D$3:$D$1662,$E$3:$E$1662,0,0,1)</f>
        <v>37900</v>
      </c>
      <c r="Z81" s="2" cm="1">
        <f t="array" ref="Z81">_xlfn.XLOOKUP(Z$1&amp;$R81,$C$3:$C$1662&amp;$D$3:$D$1662,$E$3:$E$1662,0,0,1)</f>
        <v>9100</v>
      </c>
      <c r="AA81" s="2" cm="1">
        <f t="array" ref="AA81">_xlfn.XLOOKUP(AA$1&amp;$R81,$C$3:$C$1662&amp;$D$3:$D$1662,$E$3:$E$1662,0,0,1)</f>
        <v>13600</v>
      </c>
      <c r="AB81" s="2" cm="1">
        <f t="array" ref="AB81">_xlfn.XLOOKUP(AB$1&amp;$R81,$C$3:$C$1662&amp;$D$3:$D$1662,$E$3:$E$1662,0,0,1)</f>
        <v>4100</v>
      </c>
      <c r="AC81" s="2" cm="1">
        <f t="array" ref="AC81">_xlfn.XLOOKUP(AC$1&amp;$R81,$C$3:$C$1662&amp;$D$3:$D$1662,$E$3:$E$1662,0,0,1)</f>
        <v>9100</v>
      </c>
      <c r="AM81" t="s">
        <v>962</v>
      </c>
      <c r="AN81" t="s">
        <v>881</v>
      </c>
      <c r="AO81">
        <v>1757</v>
      </c>
      <c r="AP81">
        <v>1767</v>
      </c>
      <c r="AQ81">
        <v>1721</v>
      </c>
      <c r="AR81">
        <v>1753.5</v>
      </c>
      <c r="AS81">
        <v>3349800</v>
      </c>
      <c r="AU81" s="7" t="str">
        <f t="shared" si="10"/>
        <v/>
      </c>
      <c r="AV81" s="7">
        <f t="shared" si="11"/>
        <v>-2.8506271379702408E-4</v>
      </c>
    </row>
    <row r="82" spans="3:48" x14ac:dyDescent="0.4">
      <c r="C82" t="s">
        <v>804</v>
      </c>
      <c r="D82" t="s">
        <v>585</v>
      </c>
      <c r="E82">
        <v>9100</v>
      </c>
      <c r="R82" t="s">
        <v>296</v>
      </c>
      <c r="S82" s="2">
        <f t="shared" si="8"/>
        <v>2061460</v>
      </c>
      <c r="T82" s="2">
        <f t="shared" si="9"/>
        <v>2399300</v>
      </c>
      <c r="U82" s="2">
        <f t="shared" si="9"/>
        <v>1533300</v>
      </c>
      <c r="V82" s="2">
        <f t="shared" si="9"/>
        <v>1935500</v>
      </c>
      <c r="W82" s="2">
        <f t="shared" si="9"/>
        <v>1769500</v>
      </c>
      <c r="X82" s="2">
        <f t="shared" si="9"/>
        <v>2669700</v>
      </c>
      <c r="Y82" s="2" cm="1">
        <f t="array" ref="Y82">_xlfn.XLOOKUP(Y$1&amp;$R82,$C$3:$C$1662&amp;$D$3:$D$1662,$E$3:$E$1662,0,0,1)</f>
        <v>14300</v>
      </c>
      <c r="Z82" s="2" cm="1">
        <f t="array" ref="Z82">_xlfn.XLOOKUP(Z$1&amp;$R82,$C$3:$C$1662&amp;$D$3:$D$1662,$E$3:$E$1662,0,0,1)</f>
        <v>10900</v>
      </c>
      <c r="AA82" s="2" cm="1">
        <f t="array" ref="AA82">_xlfn.XLOOKUP(AA$1&amp;$R82,$C$3:$C$1662&amp;$D$3:$D$1662,$E$3:$E$1662,0,0,1)</f>
        <v>7300</v>
      </c>
      <c r="AB82" s="2" cm="1">
        <f t="array" ref="AB82">_xlfn.XLOOKUP(AB$1&amp;$R82,$C$3:$C$1662&amp;$D$3:$D$1662,$E$3:$E$1662,0,0,1)</f>
        <v>6100</v>
      </c>
      <c r="AC82" s="2" cm="1">
        <f t="array" ref="AC82">_xlfn.XLOOKUP(AC$1&amp;$R82,$C$3:$C$1662&amp;$D$3:$D$1662,$E$3:$E$1662,0,0,1)</f>
        <v>55100</v>
      </c>
      <c r="AM82" t="s">
        <v>963</v>
      </c>
      <c r="AN82" t="s">
        <v>881</v>
      </c>
      <c r="AO82">
        <v>1758</v>
      </c>
      <c r="AP82">
        <v>1789</v>
      </c>
      <c r="AQ82">
        <v>1731</v>
      </c>
      <c r="AR82">
        <v>1782</v>
      </c>
      <c r="AS82">
        <v>3635800</v>
      </c>
      <c r="AU82" s="7">
        <f t="shared" si="10"/>
        <v>1.6253207869974418E-2</v>
      </c>
      <c r="AV82" s="7" t="str">
        <f t="shared" si="11"/>
        <v/>
      </c>
    </row>
    <row r="83" spans="3:48" x14ac:dyDescent="0.4">
      <c r="C83" t="s">
        <v>804</v>
      </c>
      <c r="D83" t="s">
        <v>586</v>
      </c>
      <c r="E83">
        <v>55100</v>
      </c>
      <c r="R83" t="s">
        <v>94</v>
      </c>
      <c r="S83" s="2">
        <f t="shared" si="8"/>
        <v>2069840</v>
      </c>
      <c r="T83" s="2">
        <f t="shared" si="9"/>
        <v>2407100</v>
      </c>
      <c r="U83" s="2">
        <f t="shared" si="9"/>
        <v>1549500</v>
      </c>
      <c r="V83" s="2">
        <f t="shared" si="9"/>
        <v>1937500</v>
      </c>
      <c r="W83" s="2">
        <f t="shared" si="9"/>
        <v>1773400</v>
      </c>
      <c r="X83" s="2">
        <f t="shared" si="9"/>
        <v>2681700</v>
      </c>
      <c r="Y83" s="2" cm="1">
        <f t="array" ref="Y83">_xlfn.XLOOKUP(Y$1&amp;$R83,$C$3:$C$1662&amp;$D$3:$D$1662,$E$3:$E$1662,0,0,1)</f>
        <v>7800</v>
      </c>
      <c r="Z83" s="2" cm="1">
        <f t="array" ref="Z83">_xlfn.XLOOKUP(Z$1&amp;$R83,$C$3:$C$1662&amp;$D$3:$D$1662,$E$3:$E$1662,0,0,1)</f>
        <v>16200</v>
      </c>
      <c r="AA83" s="2" cm="1">
        <f t="array" ref="AA83">_xlfn.XLOOKUP(AA$1&amp;$R83,$C$3:$C$1662&amp;$D$3:$D$1662,$E$3:$E$1662,0,0,1)</f>
        <v>2000</v>
      </c>
      <c r="AB83" s="2" cm="1">
        <f t="array" ref="AB83">_xlfn.XLOOKUP(AB$1&amp;$R83,$C$3:$C$1662&amp;$D$3:$D$1662,$E$3:$E$1662,0,0,1)</f>
        <v>3900</v>
      </c>
      <c r="AC83" s="2" cm="1">
        <f t="array" ref="AC83">_xlfn.XLOOKUP(AC$1&amp;$R83,$C$3:$C$1662&amp;$D$3:$D$1662,$E$3:$E$1662,0,0,1)</f>
        <v>12000</v>
      </c>
      <c r="AM83" t="s">
        <v>964</v>
      </c>
      <c r="AN83" t="s">
        <v>881</v>
      </c>
      <c r="AO83">
        <v>1792</v>
      </c>
      <c r="AP83">
        <v>1844</v>
      </c>
      <c r="AQ83">
        <v>1781</v>
      </c>
      <c r="AR83">
        <v>1791.5</v>
      </c>
      <c r="AS83">
        <v>5263500</v>
      </c>
      <c r="AU83" s="7">
        <f t="shared" si="10"/>
        <v>5.3310886644220012E-3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12000</v>
      </c>
      <c r="R84" t="s">
        <v>93</v>
      </c>
      <c r="S84" s="2">
        <f t="shared" si="8"/>
        <v>2077280</v>
      </c>
      <c r="T84" s="2">
        <f t="shared" ref="T84:X99" si="12">T83+Y84</f>
        <v>2415300</v>
      </c>
      <c r="U84" s="2">
        <f t="shared" si="12"/>
        <v>1554000</v>
      </c>
      <c r="V84" s="2">
        <f t="shared" si="12"/>
        <v>1945400</v>
      </c>
      <c r="W84" s="2">
        <f t="shared" si="12"/>
        <v>1777700</v>
      </c>
      <c r="X84" s="2">
        <f t="shared" si="12"/>
        <v>2694000</v>
      </c>
      <c r="Y84" s="2" cm="1">
        <f t="array" ref="Y84">_xlfn.XLOOKUP(Y$1&amp;$R84,$C$3:$C$1662&amp;$D$3:$D$1662,$E$3:$E$1662,0,0,1)</f>
        <v>8200</v>
      </c>
      <c r="Z84" s="2" cm="1">
        <f t="array" ref="Z84">_xlfn.XLOOKUP(Z$1&amp;$R84,$C$3:$C$1662&amp;$D$3:$D$1662,$E$3:$E$1662,0,0,1)</f>
        <v>4500</v>
      </c>
      <c r="AA84" s="2" cm="1">
        <f t="array" ref="AA84">_xlfn.XLOOKUP(AA$1&amp;$R84,$C$3:$C$1662&amp;$D$3:$D$1662,$E$3:$E$1662,0,0,1)</f>
        <v>7900</v>
      </c>
      <c r="AB84" s="2" cm="1">
        <f t="array" ref="AB84">_xlfn.XLOOKUP(AB$1&amp;$R84,$C$3:$C$1662&amp;$D$3:$D$1662,$E$3:$E$1662,0,0,1)</f>
        <v>4300</v>
      </c>
      <c r="AC84" s="2" cm="1">
        <f t="array" ref="AC84">_xlfn.XLOOKUP(AC$1&amp;$R84,$C$3:$C$1662&amp;$D$3:$D$1662,$E$3:$E$1662,0,0,1)</f>
        <v>12300</v>
      </c>
      <c r="AM84" t="s">
        <v>965</v>
      </c>
      <c r="AN84" t="s">
        <v>881</v>
      </c>
      <c r="AO84">
        <v>1809.5</v>
      </c>
      <c r="AP84">
        <v>1855</v>
      </c>
      <c r="AQ84">
        <v>1808</v>
      </c>
      <c r="AR84">
        <v>1854</v>
      </c>
      <c r="AS84">
        <v>4105700</v>
      </c>
      <c r="AU84" s="7">
        <f t="shared" si="10"/>
        <v>3.4886966229416672E-2</v>
      </c>
      <c r="AV84" s="7" t="str">
        <f t="shared" si="11"/>
        <v/>
      </c>
    </row>
    <row r="85" spans="3:48" x14ac:dyDescent="0.4">
      <c r="C85" t="s">
        <v>804</v>
      </c>
      <c r="D85" t="s">
        <v>588</v>
      </c>
      <c r="E85">
        <v>12300</v>
      </c>
      <c r="R85" t="s">
        <v>229</v>
      </c>
      <c r="S85" s="2">
        <f t="shared" si="8"/>
        <v>2086180</v>
      </c>
      <c r="T85" s="2">
        <f t="shared" si="12"/>
        <v>2430900</v>
      </c>
      <c r="U85" s="2">
        <f t="shared" si="12"/>
        <v>1558500</v>
      </c>
      <c r="V85" s="2">
        <f t="shared" si="12"/>
        <v>1950400</v>
      </c>
      <c r="W85" s="2">
        <f t="shared" si="12"/>
        <v>1787800</v>
      </c>
      <c r="X85" s="2">
        <f t="shared" si="12"/>
        <v>2703300</v>
      </c>
      <c r="Y85" s="2" cm="1">
        <f t="array" ref="Y85">_xlfn.XLOOKUP(Y$1&amp;$R85,$C$3:$C$1662&amp;$D$3:$D$1662,$E$3:$E$1662,0,0,1)</f>
        <v>15600</v>
      </c>
      <c r="Z85" s="2" cm="1">
        <f t="array" ref="Z85">_xlfn.XLOOKUP(Z$1&amp;$R85,$C$3:$C$1662&amp;$D$3:$D$1662,$E$3:$E$1662,0,0,1)</f>
        <v>4500</v>
      </c>
      <c r="AA85" s="2" cm="1">
        <f t="array" ref="AA85">_xlfn.XLOOKUP(AA$1&amp;$R85,$C$3:$C$1662&amp;$D$3:$D$1662,$E$3:$E$1662,0,0,1)</f>
        <v>5000</v>
      </c>
      <c r="AB85" s="2" cm="1">
        <f t="array" ref="AB85">_xlfn.XLOOKUP(AB$1&amp;$R85,$C$3:$C$1662&amp;$D$3:$D$1662,$E$3:$E$1662,0,0,1)</f>
        <v>10100</v>
      </c>
      <c r="AC85" s="2" cm="1">
        <f t="array" ref="AC85">_xlfn.XLOOKUP(AC$1&amp;$R85,$C$3:$C$1662&amp;$D$3:$D$1662,$E$3:$E$1662,0,0,1)</f>
        <v>9300</v>
      </c>
      <c r="AM85" t="s">
        <v>966</v>
      </c>
      <c r="AN85" t="s">
        <v>881</v>
      </c>
      <c r="AO85">
        <v>1853</v>
      </c>
      <c r="AP85">
        <v>1924</v>
      </c>
      <c r="AQ85">
        <v>1848</v>
      </c>
      <c r="AR85">
        <v>1920</v>
      </c>
      <c r="AS85">
        <v>4375500</v>
      </c>
      <c r="AU85" s="7">
        <f t="shared" si="10"/>
        <v>3.5598705501618033E-2</v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9300</v>
      </c>
      <c r="R86" t="s">
        <v>250</v>
      </c>
      <c r="S86" s="2">
        <f t="shared" si="8"/>
        <v>2096020</v>
      </c>
      <c r="T86" s="2">
        <f t="shared" si="12"/>
        <v>2441700</v>
      </c>
      <c r="U86" s="2">
        <f t="shared" si="12"/>
        <v>1568300</v>
      </c>
      <c r="V86" s="2">
        <f t="shared" si="12"/>
        <v>1961600</v>
      </c>
      <c r="W86" s="2">
        <f t="shared" si="12"/>
        <v>1796800</v>
      </c>
      <c r="X86" s="2">
        <f t="shared" si="12"/>
        <v>2711700</v>
      </c>
      <c r="Y86" s="2" cm="1">
        <f t="array" ref="Y86">_xlfn.XLOOKUP(Y$1&amp;$R86,$C$3:$C$1662&amp;$D$3:$D$1662,$E$3:$E$1662,0,0,1)</f>
        <v>10800</v>
      </c>
      <c r="Z86" s="2" cm="1">
        <f t="array" ref="Z86">_xlfn.XLOOKUP(Z$1&amp;$R86,$C$3:$C$1662&amp;$D$3:$D$1662,$E$3:$E$1662,0,0,1)</f>
        <v>9800</v>
      </c>
      <c r="AA86" s="2" cm="1">
        <f t="array" ref="AA86">_xlfn.XLOOKUP(AA$1&amp;$R86,$C$3:$C$1662&amp;$D$3:$D$1662,$E$3:$E$1662,0,0,1)</f>
        <v>11200</v>
      </c>
      <c r="AB86" s="2" cm="1">
        <f t="array" ref="AB86">_xlfn.XLOOKUP(AB$1&amp;$R86,$C$3:$C$1662&amp;$D$3:$D$1662,$E$3:$E$1662,0,0,1)</f>
        <v>9000</v>
      </c>
      <c r="AC86" s="2" cm="1">
        <f t="array" ref="AC86">_xlfn.XLOOKUP(AC$1&amp;$R86,$C$3:$C$1662&amp;$D$3:$D$1662,$E$3:$E$1662,0,0,1)</f>
        <v>8400</v>
      </c>
      <c r="AM86" t="s">
        <v>967</v>
      </c>
      <c r="AN86" t="s">
        <v>881</v>
      </c>
      <c r="AO86">
        <v>1920</v>
      </c>
      <c r="AP86">
        <v>1962.5</v>
      </c>
      <c r="AQ86">
        <v>1904</v>
      </c>
      <c r="AR86">
        <v>1948.5</v>
      </c>
      <c r="AS86">
        <v>3582600</v>
      </c>
      <c r="AU86" s="7">
        <f t="shared" si="10"/>
        <v>1.4843750000000044E-2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8400</v>
      </c>
      <c r="R87" t="s">
        <v>127</v>
      </c>
      <c r="S87" s="2">
        <f t="shared" si="8"/>
        <v>2104880</v>
      </c>
      <c r="T87" s="2">
        <f t="shared" si="12"/>
        <v>2452200</v>
      </c>
      <c r="U87" s="2">
        <f t="shared" si="12"/>
        <v>1573700</v>
      </c>
      <c r="V87" s="2">
        <f t="shared" si="12"/>
        <v>1967600</v>
      </c>
      <c r="W87" s="2">
        <f t="shared" si="12"/>
        <v>1804400</v>
      </c>
      <c r="X87" s="2">
        <f t="shared" si="12"/>
        <v>2726500</v>
      </c>
      <c r="Y87" s="2" cm="1">
        <f t="array" ref="Y87">_xlfn.XLOOKUP(Y$1&amp;$R87,$C$3:$C$1662&amp;$D$3:$D$1662,$E$3:$E$1662,0,0,1)</f>
        <v>10500</v>
      </c>
      <c r="Z87" s="2" cm="1">
        <f t="array" ref="Z87">_xlfn.XLOOKUP(Z$1&amp;$R87,$C$3:$C$1662&amp;$D$3:$D$1662,$E$3:$E$1662,0,0,1)</f>
        <v>5400</v>
      </c>
      <c r="AA87" s="2" cm="1">
        <f t="array" ref="AA87">_xlfn.XLOOKUP(AA$1&amp;$R87,$C$3:$C$1662&amp;$D$3:$D$1662,$E$3:$E$1662,0,0,1)</f>
        <v>6000</v>
      </c>
      <c r="AB87" s="2" cm="1">
        <f t="array" ref="AB87">_xlfn.XLOOKUP(AB$1&amp;$R87,$C$3:$C$1662&amp;$D$3:$D$1662,$E$3:$E$1662,0,0,1)</f>
        <v>7600</v>
      </c>
      <c r="AC87" s="2" cm="1">
        <f t="array" ref="AC87">_xlfn.XLOOKUP(AC$1&amp;$R87,$C$3:$C$1662&amp;$D$3:$D$1662,$E$3:$E$1662,0,0,1)</f>
        <v>14800</v>
      </c>
      <c r="AM87" t="s">
        <v>968</v>
      </c>
      <c r="AN87" t="s">
        <v>881</v>
      </c>
      <c r="AO87">
        <v>1933.5</v>
      </c>
      <c r="AP87">
        <v>1954.5</v>
      </c>
      <c r="AQ87">
        <v>1906.5</v>
      </c>
      <c r="AR87">
        <v>1930.5</v>
      </c>
      <c r="AS87">
        <v>4797600</v>
      </c>
      <c r="AU87" s="7" t="str">
        <f t="shared" si="10"/>
        <v/>
      </c>
      <c r="AV87" s="7">
        <f t="shared" si="11"/>
        <v>-9.2378752886835835E-3</v>
      </c>
    </row>
    <row r="88" spans="3:48" x14ac:dyDescent="0.4">
      <c r="C88" t="s">
        <v>804</v>
      </c>
      <c r="D88" t="s">
        <v>591</v>
      </c>
      <c r="E88">
        <v>14800</v>
      </c>
      <c r="R88" t="s">
        <v>151</v>
      </c>
      <c r="S88" s="2">
        <f t="shared" si="8"/>
        <v>2109980</v>
      </c>
      <c r="T88" s="2">
        <f t="shared" si="12"/>
        <v>2459600</v>
      </c>
      <c r="U88" s="2">
        <f t="shared" si="12"/>
        <v>1577000</v>
      </c>
      <c r="V88" s="2">
        <f t="shared" si="12"/>
        <v>1971000</v>
      </c>
      <c r="W88" s="2">
        <f t="shared" si="12"/>
        <v>1807300</v>
      </c>
      <c r="X88" s="2">
        <f t="shared" si="12"/>
        <v>2735000</v>
      </c>
      <c r="Y88" s="2" cm="1">
        <f t="array" ref="Y88">_xlfn.XLOOKUP(Y$1&amp;$R88,$C$3:$C$1662&amp;$D$3:$D$1662,$E$3:$E$1662,0,0,1)</f>
        <v>7400</v>
      </c>
      <c r="Z88" s="2" cm="1">
        <f t="array" ref="Z88">_xlfn.XLOOKUP(Z$1&amp;$R88,$C$3:$C$1662&amp;$D$3:$D$1662,$E$3:$E$1662,0,0,1)</f>
        <v>3300</v>
      </c>
      <c r="AA88" s="2" cm="1">
        <f t="array" ref="AA88">_xlfn.XLOOKUP(AA$1&amp;$R88,$C$3:$C$1662&amp;$D$3:$D$1662,$E$3:$E$1662,0,0,1)</f>
        <v>3400</v>
      </c>
      <c r="AB88" s="2" cm="1">
        <f t="array" ref="AB88">_xlfn.XLOOKUP(AB$1&amp;$R88,$C$3:$C$1662&amp;$D$3:$D$1662,$E$3:$E$1662,0,0,1)</f>
        <v>2900</v>
      </c>
      <c r="AC88" s="2" cm="1">
        <f t="array" ref="AC88">_xlfn.XLOOKUP(AC$1&amp;$R88,$C$3:$C$1662&amp;$D$3:$D$1662,$E$3:$E$1662,0,0,1)</f>
        <v>8500</v>
      </c>
      <c r="AM88" t="s">
        <v>969</v>
      </c>
      <c r="AN88" t="s">
        <v>881</v>
      </c>
      <c r="AO88">
        <v>1916</v>
      </c>
      <c r="AP88">
        <v>1916</v>
      </c>
      <c r="AQ88">
        <v>1850</v>
      </c>
      <c r="AR88">
        <v>1888.5</v>
      </c>
      <c r="AS88">
        <v>4776800</v>
      </c>
      <c r="AU88" s="7" t="str">
        <f t="shared" si="10"/>
        <v/>
      </c>
      <c r="AV88" s="7">
        <f t="shared" si="11"/>
        <v>-2.1756021756021759E-2</v>
      </c>
    </row>
    <row r="89" spans="3:48" x14ac:dyDescent="0.4">
      <c r="C89" t="s">
        <v>804</v>
      </c>
      <c r="D89" t="s">
        <v>592</v>
      </c>
      <c r="E89">
        <v>8500</v>
      </c>
      <c r="R89" t="s">
        <v>95</v>
      </c>
      <c r="S89" s="2">
        <f t="shared" si="8"/>
        <v>2115600</v>
      </c>
      <c r="T89" s="2">
        <f t="shared" si="12"/>
        <v>2465600</v>
      </c>
      <c r="U89" s="2">
        <f t="shared" si="12"/>
        <v>1579600</v>
      </c>
      <c r="V89" s="2">
        <f t="shared" si="12"/>
        <v>1980400</v>
      </c>
      <c r="W89" s="2">
        <f t="shared" si="12"/>
        <v>1813700</v>
      </c>
      <c r="X89" s="2">
        <f t="shared" si="12"/>
        <v>2738700</v>
      </c>
      <c r="Y89" s="2" cm="1">
        <f t="array" ref="Y89">_xlfn.XLOOKUP(Y$1&amp;$R89,$C$3:$C$1662&amp;$D$3:$D$1662,$E$3:$E$1662,0,0,1)</f>
        <v>6000</v>
      </c>
      <c r="Z89" s="2" cm="1">
        <f t="array" ref="Z89">_xlfn.XLOOKUP(Z$1&amp;$R89,$C$3:$C$1662&amp;$D$3:$D$1662,$E$3:$E$1662,0,0,1)</f>
        <v>2600</v>
      </c>
      <c r="AA89" s="2" cm="1">
        <f t="array" ref="AA89">_xlfn.XLOOKUP(AA$1&amp;$R89,$C$3:$C$1662&amp;$D$3:$D$1662,$E$3:$E$1662,0,0,1)</f>
        <v>9400</v>
      </c>
      <c r="AB89" s="2" cm="1">
        <f t="array" ref="AB89">_xlfn.XLOOKUP(AB$1&amp;$R89,$C$3:$C$1662&amp;$D$3:$D$1662,$E$3:$E$1662,0,0,1)</f>
        <v>6400</v>
      </c>
      <c r="AC89" s="2" cm="1">
        <f t="array" ref="AC89">_xlfn.XLOOKUP(AC$1&amp;$R89,$C$3:$C$1662&amp;$D$3:$D$1662,$E$3:$E$1662,0,0,1)</f>
        <v>3700</v>
      </c>
      <c r="AM89" t="s">
        <v>970</v>
      </c>
      <c r="AN89" t="s">
        <v>881</v>
      </c>
      <c r="AO89">
        <v>1850</v>
      </c>
      <c r="AP89">
        <v>1866.5</v>
      </c>
      <c r="AQ89">
        <v>1829</v>
      </c>
      <c r="AR89">
        <v>1860.5</v>
      </c>
      <c r="AS89">
        <v>2664400</v>
      </c>
      <c r="AU89" s="7" t="str">
        <f t="shared" si="10"/>
        <v/>
      </c>
      <c r="AV89" s="7">
        <f t="shared" si="11"/>
        <v>-1.4826581943341299E-2</v>
      </c>
    </row>
    <row r="90" spans="3:48" x14ac:dyDescent="0.4">
      <c r="C90" t="s">
        <v>804</v>
      </c>
      <c r="D90" t="s">
        <v>593</v>
      </c>
      <c r="E90">
        <v>3700</v>
      </c>
      <c r="R90" t="s">
        <v>165</v>
      </c>
      <c r="S90" s="2">
        <f t="shared" si="8"/>
        <v>2123440</v>
      </c>
      <c r="T90" s="2">
        <f t="shared" si="12"/>
        <v>2471100</v>
      </c>
      <c r="U90" s="2">
        <f t="shared" si="12"/>
        <v>1583200</v>
      </c>
      <c r="V90" s="2">
        <f t="shared" si="12"/>
        <v>1984600</v>
      </c>
      <c r="W90" s="2">
        <f t="shared" si="12"/>
        <v>1829300</v>
      </c>
      <c r="X90" s="2">
        <f t="shared" si="12"/>
        <v>2749000</v>
      </c>
      <c r="Y90" s="2" cm="1">
        <f t="array" ref="Y90">_xlfn.XLOOKUP(Y$1&amp;$R90,$C$3:$C$1662&amp;$D$3:$D$1662,$E$3:$E$1662,0,0,1)</f>
        <v>5500</v>
      </c>
      <c r="Z90" s="2" cm="1">
        <f t="array" ref="Z90">_xlfn.XLOOKUP(Z$1&amp;$R90,$C$3:$C$1662&amp;$D$3:$D$1662,$E$3:$E$1662,0,0,1)</f>
        <v>3600</v>
      </c>
      <c r="AA90" s="2" cm="1">
        <f t="array" ref="AA90">_xlfn.XLOOKUP(AA$1&amp;$R90,$C$3:$C$1662&amp;$D$3:$D$1662,$E$3:$E$1662,0,0,1)</f>
        <v>4200</v>
      </c>
      <c r="AB90" s="2" cm="1">
        <f t="array" ref="AB90">_xlfn.XLOOKUP(AB$1&amp;$R90,$C$3:$C$1662&amp;$D$3:$D$1662,$E$3:$E$1662,0,0,1)</f>
        <v>15600</v>
      </c>
      <c r="AC90" s="2" cm="1">
        <f t="array" ref="AC90">_xlfn.XLOOKUP(AC$1&amp;$R90,$C$3:$C$1662&amp;$D$3:$D$1662,$E$3:$E$1662,0,0,1)</f>
        <v>10300</v>
      </c>
      <c r="AM90" t="s">
        <v>971</v>
      </c>
      <c r="AN90" t="s">
        <v>881</v>
      </c>
      <c r="AO90">
        <v>1872</v>
      </c>
      <c r="AP90">
        <v>1888</v>
      </c>
      <c r="AQ90">
        <v>1859.5</v>
      </c>
      <c r="AR90">
        <v>1862</v>
      </c>
      <c r="AS90">
        <v>2179100</v>
      </c>
      <c r="AU90" s="7">
        <f t="shared" si="10"/>
        <v>8.0623488309594649E-4</v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10300</v>
      </c>
      <c r="R91" t="s">
        <v>150</v>
      </c>
      <c r="S91" s="2">
        <f t="shared" si="8"/>
        <v>2130600</v>
      </c>
      <c r="T91" s="2">
        <f t="shared" si="12"/>
        <v>2478100</v>
      </c>
      <c r="U91" s="2">
        <f t="shared" si="12"/>
        <v>1590500</v>
      </c>
      <c r="V91" s="2">
        <f t="shared" si="12"/>
        <v>1992600</v>
      </c>
      <c r="W91" s="2">
        <f t="shared" si="12"/>
        <v>1831800</v>
      </c>
      <c r="X91" s="2">
        <f t="shared" si="12"/>
        <v>2760000</v>
      </c>
      <c r="Y91" s="2" cm="1">
        <f t="array" ref="Y91">_xlfn.XLOOKUP(Y$1&amp;$R91,$C$3:$C$1662&amp;$D$3:$D$1662,$E$3:$E$1662,0,0,1)</f>
        <v>7000</v>
      </c>
      <c r="Z91" s="2" cm="1">
        <f t="array" ref="Z91">_xlfn.XLOOKUP(Z$1&amp;$R91,$C$3:$C$1662&amp;$D$3:$D$1662,$E$3:$E$1662,0,0,1)</f>
        <v>7300</v>
      </c>
      <c r="AA91" s="2" cm="1">
        <f t="array" ref="AA91">_xlfn.XLOOKUP(AA$1&amp;$R91,$C$3:$C$1662&amp;$D$3:$D$1662,$E$3:$E$1662,0,0,1)</f>
        <v>8000</v>
      </c>
      <c r="AB91" s="2" cm="1">
        <f t="array" ref="AB91">_xlfn.XLOOKUP(AB$1&amp;$R91,$C$3:$C$1662&amp;$D$3:$D$1662,$E$3:$E$1662,0,0,1)</f>
        <v>2500</v>
      </c>
      <c r="AC91" s="2" cm="1">
        <f t="array" ref="AC91">_xlfn.XLOOKUP(AC$1&amp;$R91,$C$3:$C$1662&amp;$D$3:$D$1662,$E$3:$E$1662,0,0,1)</f>
        <v>11000</v>
      </c>
      <c r="AM91" t="s">
        <v>972</v>
      </c>
      <c r="AN91" t="s">
        <v>881</v>
      </c>
      <c r="AO91">
        <v>1845</v>
      </c>
      <c r="AP91">
        <v>1888</v>
      </c>
      <c r="AQ91">
        <v>1842</v>
      </c>
      <c r="AR91">
        <v>1870.5</v>
      </c>
      <c r="AS91">
        <v>2830700</v>
      </c>
      <c r="AU91" s="7">
        <f t="shared" si="10"/>
        <v>4.5649838882921845E-3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11000</v>
      </c>
      <c r="R92" t="s">
        <v>164</v>
      </c>
      <c r="S92" s="2">
        <f t="shared" si="8"/>
        <v>2141340</v>
      </c>
      <c r="T92" s="2">
        <f t="shared" si="12"/>
        <v>2482700</v>
      </c>
      <c r="U92" s="2">
        <f t="shared" si="12"/>
        <v>1610300</v>
      </c>
      <c r="V92" s="2">
        <f t="shared" si="12"/>
        <v>2001100</v>
      </c>
      <c r="W92" s="2">
        <f t="shared" si="12"/>
        <v>1835700</v>
      </c>
      <c r="X92" s="2">
        <f t="shared" si="12"/>
        <v>2776900</v>
      </c>
      <c r="Y92" s="2" cm="1">
        <f t="array" ref="Y92">_xlfn.XLOOKUP(Y$1&amp;$R92,$C$3:$C$1662&amp;$D$3:$D$1662,$E$3:$E$1662,0,0,1)</f>
        <v>4600</v>
      </c>
      <c r="Z92" s="2" cm="1">
        <f t="array" ref="Z92">_xlfn.XLOOKUP(Z$1&amp;$R92,$C$3:$C$1662&amp;$D$3:$D$1662,$E$3:$E$1662,0,0,1)</f>
        <v>19800</v>
      </c>
      <c r="AA92" s="2" cm="1">
        <f t="array" ref="AA92">_xlfn.XLOOKUP(AA$1&amp;$R92,$C$3:$C$1662&amp;$D$3:$D$1662,$E$3:$E$1662,0,0,1)</f>
        <v>8500</v>
      </c>
      <c r="AB92" s="2" cm="1">
        <f t="array" ref="AB92">_xlfn.XLOOKUP(AB$1&amp;$R92,$C$3:$C$1662&amp;$D$3:$D$1662,$E$3:$E$1662,0,0,1)</f>
        <v>3900</v>
      </c>
      <c r="AC92" s="2" cm="1">
        <f t="array" ref="AC92">_xlfn.XLOOKUP(AC$1&amp;$R92,$C$3:$C$1662&amp;$D$3:$D$1662,$E$3:$E$1662,0,0,1)</f>
        <v>16900</v>
      </c>
      <c r="AM92" t="s">
        <v>973</v>
      </c>
      <c r="AN92" t="s">
        <v>881</v>
      </c>
      <c r="AO92">
        <v>1855</v>
      </c>
      <c r="AP92">
        <v>1907</v>
      </c>
      <c r="AQ92">
        <v>1848</v>
      </c>
      <c r="AR92">
        <v>1907</v>
      </c>
      <c r="AS92">
        <v>3735000</v>
      </c>
      <c r="AU92" s="7">
        <f t="shared" si="10"/>
        <v>1.9513499064421236E-2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16900</v>
      </c>
      <c r="R93" t="s">
        <v>20</v>
      </c>
      <c r="S93" s="2">
        <f t="shared" si="8"/>
        <v>2153660</v>
      </c>
      <c r="T93" s="2">
        <f t="shared" si="12"/>
        <v>2488500</v>
      </c>
      <c r="U93" s="2">
        <f t="shared" si="12"/>
        <v>1610900</v>
      </c>
      <c r="V93" s="2">
        <f t="shared" si="12"/>
        <v>2010400</v>
      </c>
      <c r="W93" s="2">
        <f t="shared" si="12"/>
        <v>1841800</v>
      </c>
      <c r="X93" s="2">
        <f t="shared" si="12"/>
        <v>2816700</v>
      </c>
      <c r="Y93" s="2" cm="1">
        <f t="array" ref="Y93">_xlfn.XLOOKUP(Y$1&amp;$R93,$C$3:$C$1662&amp;$D$3:$D$1662,$E$3:$E$1662,0,0,1)</f>
        <v>5800</v>
      </c>
      <c r="Z93" s="2" cm="1">
        <f t="array" ref="Z93">_xlfn.XLOOKUP(Z$1&amp;$R93,$C$3:$C$1662&amp;$D$3:$D$1662,$E$3:$E$1662,0,0,1)</f>
        <v>600</v>
      </c>
      <c r="AA93" s="2" cm="1">
        <f t="array" ref="AA93">_xlfn.XLOOKUP(AA$1&amp;$R93,$C$3:$C$1662&amp;$D$3:$D$1662,$E$3:$E$1662,0,0,1)</f>
        <v>9300</v>
      </c>
      <c r="AB93" s="2" cm="1">
        <f t="array" ref="AB93">_xlfn.XLOOKUP(AB$1&amp;$R93,$C$3:$C$1662&amp;$D$3:$D$1662,$E$3:$E$1662,0,0,1)</f>
        <v>6100</v>
      </c>
      <c r="AC93" s="2" cm="1">
        <f t="array" ref="AC93">_xlfn.XLOOKUP(AC$1&amp;$R93,$C$3:$C$1662&amp;$D$3:$D$1662,$E$3:$E$1662,0,0,1)</f>
        <v>39800</v>
      </c>
      <c r="AM93" t="s">
        <v>974</v>
      </c>
      <c r="AN93" t="s">
        <v>881</v>
      </c>
      <c r="AO93">
        <v>2180</v>
      </c>
      <c r="AP93">
        <v>2307</v>
      </c>
      <c r="AQ93">
        <v>2114</v>
      </c>
      <c r="AR93">
        <v>2307</v>
      </c>
      <c r="AS93">
        <v>17693500</v>
      </c>
      <c r="AU93" s="7">
        <f t="shared" si="10"/>
        <v>0.20975353959098064</v>
      </c>
      <c r="AV93" s="7" t="str">
        <f t="shared" si="11"/>
        <v/>
      </c>
    </row>
    <row r="94" spans="3:48" x14ac:dyDescent="0.4">
      <c r="C94" t="s">
        <v>804</v>
      </c>
      <c r="D94" t="s">
        <v>597</v>
      </c>
      <c r="E94">
        <v>39800</v>
      </c>
      <c r="R94" t="s">
        <v>297</v>
      </c>
      <c r="S94" s="2">
        <f t="shared" si="8"/>
        <v>2164100</v>
      </c>
      <c r="T94" s="2">
        <f t="shared" si="12"/>
        <v>2492300</v>
      </c>
      <c r="U94" s="2">
        <f t="shared" si="12"/>
        <v>1622500</v>
      </c>
      <c r="V94" s="2">
        <f t="shared" si="12"/>
        <v>2016600</v>
      </c>
      <c r="W94" s="2">
        <f t="shared" si="12"/>
        <v>1857300</v>
      </c>
      <c r="X94" s="2">
        <f t="shared" si="12"/>
        <v>2831800</v>
      </c>
      <c r="Y94" s="2" cm="1">
        <f t="array" ref="Y94">_xlfn.XLOOKUP(Y$1&amp;$R94,$C$3:$C$1662&amp;$D$3:$D$1662,$E$3:$E$1662,0,0,1)</f>
        <v>3800</v>
      </c>
      <c r="Z94" s="2" cm="1">
        <f t="array" ref="Z94">_xlfn.XLOOKUP(Z$1&amp;$R94,$C$3:$C$1662&amp;$D$3:$D$1662,$E$3:$E$1662,0,0,1)</f>
        <v>11600</v>
      </c>
      <c r="AA94" s="2" cm="1">
        <f t="array" ref="AA94">_xlfn.XLOOKUP(AA$1&amp;$R94,$C$3:$C$1662&amp;$D$3:$D$1662,$E$3:$E$1662,0,0,1)</f>
        <v>6200</v>
      </c>
      <c r="AB94" s="2" cm="1">
        <f t="array" ref="AB94">_xlfn.XLOOKUP(AB$1&amp;$R94,$C$3:$C$1662&amp;$D$3:$D$1662,$E$3:$E$1662,0,0,1)</f>
        <v>15500</v>
      </c>
      <c r="AC94" s="2" cm="1">
        <f t="array" ref="AC94">_xlfn.XLOOKUP(AC$1&amp;$R94,$C$3:$C$1662&amp;$D$3:$D$1662,$E$3:$E$1662,0,0,1)</f>
        <v>15100</v>
      </c>
      <c r="AM94" t="s">
        <v>975</v>
      </c>
      <c r="AN94" t="s">
        <v>881</v>
      </c>
      <c r="AO94">
        <v>2294</v>
      </c>
      <c r="AP94">
        <v>2372</v>
      </c>
      <c r="AQ94">
        <v>2246</v>
      </c>
      <c r="AR94">
        <v>2361</v>
      </c>
      <c r="AS94">
        <v>21105700</v>
      </c>
      <c r="AU94" s="7">
        <f t="shared" si="10"/>
        <v>2.3407022106632036E-2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15100</v>
      </c>
      <c r="R95" t="s">
        <v>15</v>
      </c>
      <c r="S95" s="2">
        <f t="shared" si="8"/>
        <v>2171940</v>
      </c>
      <c r="T95" s="2">
        <f t="shared" si="12"/>
        <v>2504000</v>
      </c>
      <c r="U95" s="2">
        <f t="shared" si="12"/>
        <v>1625800</v>
      </c>
      <c r="V95" s="2">
        <f t="shared" si="12"/>
        <v>2033100</v>
      </c>
      <c r="W95" s="2">
        <f t="shared" si="12"/>
        <v>1858000</v>
      </c>
      <c r="X95" s="2">
        <f t="shared" si="12"/>
        <v>2838800</v>
      </c>
      <c r="Y95" s="2" cm="1">
        <f t="array" ref="Y95">_xlfn.XLOOKUP(Y$1&amp;$R95,$C$3:$C$1662&amp;$D$3:$D$1662,$E$3:$E$1662,0,0,1)</f>
        <v>11700</v>
      </c>
      <c r="Z95" s="2" cm="1">
        <f t="array" ref="Z95">_xlfn.XLOOKUP(Z$1&amp;$R95,$C$3:$C$1662&amp;$D$3:$D$1662,$E$3:$E$1662,0,0,1)</f>
        <v>3300</v>
      </c>
      <c r="AA95" s="2" cm="1">
        <f t="array" ref="AA95">_xlfn.XLOOKUP(AA$1&amp;$R95,$C$3:$C$1662&amp;$D$3:$D$1662,$E$3:$E$1662,0,0,1)</f>
        <v>16500</v>
      </c>
      <c r="AB95" s="2" cm="1">
        <f t="array" ref="AB95">_xlfn.XLOOKUP(AB$1&amp;$R95,$C$3:$C$1662&amp;$D$3:$D$1662,$E$3:$E$1662,0,0,1)</f>
        <v>700</v>
      </c>
      <c r="AC95" s="2" cm="1">
        <f t="array" ref="AC95">_xlfn.XLOOKUP(AC$1&amp;$R95,$C$3:$C$1662&amp;$D$3:$D$1662,$E$3:$E$1662,0,0,1)</f>
        <v>7000</v>
      </c>
      <c r="AM95" t="s">
        <v>781</v>
      </c>
      <c r="AN95" t="s">
        <v>881</v>
      </c>
      <c r="AO95">
        <v>2353.5</v>
      </c>
      <c r="AP95">
        <v>2358</v>
      </c>
      <c r="AQ95">
        <v>2238</v>
      </c>
      <c r="AR95">
        <v>2298</v>
      </c>
      <c r="AS95">
        <v>9415100</v>
      </c>
      <c r="AU95" s="7" t="str">
        <f t="shared" si="10"/>
        <v/>
      </c>
      <c r="AV95" s="7">
        <f t="shared" si="11"/>
        <v>-2.6683608640406642E-2</v>
      </c>
    </row>
    <row r="96" spans="3:48" x14ac:dyDescent="0.4">
      <c r="C96" t="s">
        <v>804</v>
      </c>
      <c r="D96" t="s">
        <v>599</v>
      </c>
      <c r="E96">
        <v>7000</v>
      </c>
      <c r="R96" t="s">
        <v>298</v>
      </c>
      <c r="S96" s="2">
        <f t="shared" si="8"/>
        <v>2178100</v>
      </c>
      <c r="T96" s="2">
        <f t="shared" si="12"/>
        <v>2509800</v>
      </c>
      <c r="U96" s="2">
        <f t="shared" si="12"/>
        <v>1633700</v>
      </c>
      <c r="V96" s="2">
        <f t="shared" si="12"/>
        <v>2038300</v>
      </c>
      <c r="W96" s="2">
        <f t="shared" si="12"/>
        <v>1867100</v>
      </c>
      <c r="X96" s="2">
        <f t="shared" si="12"/>
        <v>2841600</v>
      </c>
      <c r="Y96" s="2" cm="1">
        <f t="array" ref="Y96">_xlfn.XLOOKUP(Y$1&amp;$R96,$C$3:$C$1662&amp;$D$3:$D$1662,$E$3:$E$1662,0,0,1)</f>
        <v>5800</v>
      </c>
      <c r="Z96" s="2" cm="1">
        <f t="array" ref="Z96">_xlfn.XLOOKUP(Z$1&amp;$R96,$C$3:$C$1662&amp;$D$3:$D$1662,$E$3:$E$1662,0,0,1)</f>
        <v>7900</v>
      </c>
      <c r="AA96" s="2" cm="1">
        <f t="array" ref="AA96">_xlfn.XLOOKUP(AA$1&amp;$R96,$C$3:$C$1662&amp;$D$3:$D$1662,$E$3:$E$1662,0,0,1)</f>
        <v>5200</v>
      </c>
      <c r="AB96" s="2" cm="1">
        <f t="array" ref="AB96">_xlfn.XLOOKUP(AB$1&amp;$R96,$C$3:$C$1662&amp;$D$3:$D$1662,$E$3:$E$1662,0,0,1)</f>
        <v>9100</v>
      </c>
      <c r="AC96" s="2" cm="1">
        <f t="array" ref="AC96">_xlfn.XLOOKUP(AC$1&amp;$R96,$C$3:$C$1662&amp;$D$3:$D$1662,$E$3:$E$1662,0,0,1)</f>
        <v>2800</v>
      </c>
      <c r="AM96" t="s">
        <v>782</v>
      </c>
      <c r="AN96" t="s">
        <v>881</v>
      </c>
      <c r="AO96">
        <v>2310</v>
      </c>
      <c r="AP96">
        <v>2370</v>
      </c>
      <c r="AQ96">
        <v>2268</v>
      </c>
      <c r="AR96">
        <v>2354</v>
      </c>
      <c r="AS96">
        <v>7216000</v>
      </c>
      <c r="AU96" s="7">
        <f t="shared" si="10"/>
        <v>2.4369016536118338E-2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2800</v>
      </c>
      <c r="R97" t="s">
        <v>139</v>
      </c>
      <c r="S97" s="2">
        <f t="shared" si="8"/>
        <v>2192120</v>
      </c>
      <c r="T97" s="2">
        <f t="shared" si="12"/>
        <v>2529500</v>
      </c>
      <c r="U97" s="2">
        <f t="shared" si="12"/>
        <v>1646800</v>
      </c>
      <c r="V97" s="2">
        <f t="shared" si="12"/>
        <v>2046700</v>
      </c>
      <c r="W97" s="2">
        <f t="shared" si="12"/>
        <v>1880200</v>
      </c>
      <c r="X97" s="2">
        <f t="shared" si="12"/>
        <v>2857400</v>
      </c>
      <c r="Y97" s="2" cm="1">
        <f t="array" ref="Y97">_xlfn.XLOOKUP(Y$1&amp;$R97,$C$3:$C$1662&amp;$D$3:$D$1662,$E$3:$E$1662,0,0,1)</f>
        <v>19700</v>
      </c>
      <c r="Z97" s="2" cm="1">
        <f t="array" ref="Z97">_xlfn.XLOOKUP(Z$1&amp;$R97,$C$3:$C$1662&amp;$D$3:$D$1662,$E$3:$E$1662,0,0,1)</f>
        <v>13100</v>
      </c>
      <c r="AA97" s="2" cm="1">
        <f t="array" ref="AA97">_xlfn.XLOOKUP(AA$1&amp;$R97,$C$3:$C$1662&amp;$D$3:$D$1662,$E$3:$E$1662,0,0,1)</f>
        <v>8400</v>
      </c>
      <c r="AB97" s="2" cm="1">
        <f t="array" ref="AB97">_xlfn.XLOOKUP(AB$1&amp;$R97,$C$3:$C$1662&amp;$D$3:$D$1662,$E$3:$E$1662,0,0,1)</f>
        <v>13100</v>
      </c>
      <c r="AC97" s="2" cm="1">
        <f t="array" ref="AC97">_xlfn.XLOOKUP(AC$1&amp;$R97,$C$3:$C$1662&amp;$D$3:$D$1662,$E$3:$E$1662,0,0,1)</f>
        <v>15800</v>
      </c>
      <c r="AM97" t="s">
        <v>803</v>
      </c>
      <c r="AN97" t="s">
        <v>881</v>
      </c>
      <c r="AO97">
        <v>2356</v>
      </c>
      <c r="AP97">
        <v>2449</v>
      </c>
      <c r="AQ97">
        <v>2314.5</v>
      </c>
      <c r="AR97">
        <v>2389.5</v>
      </c>
      <c r="AS97">
        <v>7569900</v>
      </c>
      <c r="AU97" s="7">
        <f t="shared" si="10"/>
        <v>1.5080713678844448E-2</v>
      </c>
      <c r="AV97" s="7" t="str">
        <f t="shared" si="11"/>
        <v/>
      </c>
    </row>
    <row r="98" spans="3:48" x14ac:dyDescent="0.4">
      <c r="C98" t="s">
        <v>804</v>
      </c>
      <c r="D98" t="s">
        <v>601</v>
      </c>
      <c r="E98">
        <v>15800</v>
      </c>
      <c r="R98" t="s">
        <v>137</v>
      </c>
      <c r="S98" s="2">
        <f t="shared" si="8"/>
        <v>2202500</v>
      </c>
      <c r="T98" s="2">
        <f t="shared" si="12"/>
        <v>2541400</v>
      </c>
      <c r="U98" s="2">
        <f t="shared" si="12"/>
        <v>1653700</v>
      </c>
      <c r="V98" s="2">
        <f t="shared" si="12"/>
        <v>2069300</v>
      </c>
      <c r="W98" s="2">
        <f t="shared" si="12"/>
        <v>1884400</v>
      </c>
      <c r="X98" s="2">
        <f t="shared" si="12"/>
        <v>2863700</v>
      </c>
      <c r="Y98" s="2" cm="1">
        <f t="array" ref="Y98">_xlfn.XLOOKUP(Y$1&amp;$R98,$C$3:$C$1662&amp;$D$3:$D$1662,$E$3:$E$1662,0,0,1)</f>
        <v>11900</v>
      </c>
      <c r="Z98" s="2" cm="1">
        <f t="array" ref="Z98">_xlfn.XLOOKUP(Z$1&amp;$R98,$C$3:$C$1662&amp;$D$3:$D$1662,$E$3:$E$1662,0,0,1)</f>
        <v>6900</v>
      </c>
      <c r="AA98" s="2" cm="1">
        <f t="array" ref="AA98">_xlfn.XLOOKUP(AA$1&amp;$R98,$C$3:$C$1662&amp;$D$3:$D$1662,$E$3:$E$1662,0,0,1)</f>
        <v>22600</v>
      </c>
      <c r="AB98" s="2" cm="1">
        <f t="array" ref="AB98">_xlfn.XLOOKUP(AB$1&amp;$R98,$C$3:$C$1662&amp;$D$3:$D$1662,$E$3:$E$1662,0,0,1)</f>
        <v>4200</v>
      </c>
      <c r="AC98" s="2" cm="1">
        <f t="array" ref="AC98">_xlfn.XLOOKUP(AC$1&amp;$R98,$C$3:$C$1662&amp;$D$3:$D$1662,$E$3:$E$1662,0,0,1)</f>
        <v>6300</v>
      </c>
      <c r="AM98" t="s">
        <v>804</v>
      </c>
      <c r="AN98" t="s">
        <v>881</v>
      </c>
      <c r="AO98">
        <v>2439.5</v>
      </c>
      <c r="AP98">
        <v>2455</v>
      </c>
      <c r="AQ98">
        <v>2332.5</v>
      </c>
      <c r="AR98">
        <v>2333</v>
      </c>
      <c r="AS98">
        <v>5970500</v>
      </c>
      <c r="AU98" s="7" t="str">
        <f t="shared" si="10"/>
        <v/>
      </c>
      <c r="AV98" s="7">
        <f t="shared" si="11"/>
        <v>-2.3645114040594217E-2</v>
      </c>
    </row>
    <row r="99" spans="3:48" x14ac:dyDescent="0.4">
      <c r="C99" t="s">
        <v>804</v>
      </c>
      <c r="D99" t="s">
        <v>602</v>
      </c>
      <c r="E99">
        <v>6300</v>
      </c>
      <c r="R99" t="s">
        <v>268</v>
      </c>
      <c r="S99" s="2">
        <f t="shared" si="8"/>
        <v>2208660</v>
      </c>
      <c r="T99" s="2">
        <f t="shared" si="12"/>
        <v>2551500</v>
      </c>
      <c r="U99" s="2">
        <f t="shared" si="12"/>
        <v>1659500</v>
      </c>
      <c r="V99" s="2">
        <f t="shared" si="12"/>
        <v>2074000</v>
      </c>
      <c r="W99" s="2">
        <f t="shared" si="12"/>
        <v>1886700</v>
      </c>
      <c r="X99" s="2">
        <f t="shared" si="12"/>
        <v>2871600</v>
      </c>
      <c r="Y99" s="2" cm="1">
        <f t="array" ref="Y99">_xlfn.XLOOKUP(Y$1&amp;$R99,$C$3:$C$1662&amp;$D$3:$D$1662,$E$3:$E$1662,0,0,1)</f>
        <v>10100</v>
      </c>
      <c r="Z99" s="2" cm="1">
        <f t="array" ref="Z99">_xlfn.XLOOKUP(Z$1&amp;$R99,$C$3:$C$1662&amp;$D$3:$D$1662,$E$3:$E$1662,0,0,1)</f>
        <v>5800</v>
      </c>
      <c r="AA99" s="2" cm="1">
        <f t="array" ref="AA99">_xlfn.XLOOKUP(AA$1&amp;$R99,$C$3:$C$1662&amp;$D$3:$D$1662,$E$3:$E$1662,0,0,1)</f>
        <v>4700</v>
      </c>
      <c r="AB99" s="2" cm="1">
        <f t="array" ref="AB99">_xlfn.XLOOKUP(AB$1&amp;$R99,$C$3:$C$1662&amp;$D$3:$D$1662,$E$3:$E$1662,0,0,1)</f>
        <v>2300</v>
      </c>
      <c r="AC99" s="2" cm="1">
        <f t="array" ref="AC99">_xlfn.XLOOKUP(AC$1&amp;$R99,$C$3:$C$1662&amp;$D$3:$D$1662,$E$3:$E$1662,0,0,1)</f>
        <v>7900</v>
      </c>
      <c r="AM99" t="s">
        <v>836</v>
      </c>
      <c r="AN99" t="s">
        <v>881</v>
      </c>
      <c r="AO99">
        <v>2320.5</v>
      </c>
      <c r="AP99">
        <v>2343</v>
      </c>
      <c r="AQ99">
        <v>2266.5</v>
      </c>
      <c r="AR99">
        <v>2292</v>
      </c>
      <c r="AS99">
        <v>5279800</v>
      </c>
      <c r="AU99" s="7" t="str">
        <f t="shared" si="10"/>
        <v/>
      </c>
      <c r="AV99" s="7">
        <f t="shared" si="11"/>
        <v>-1.7573939134162053E-2</v>
      </c>
    </row>
    <row r="100" spans="3:48" x14ac:dyDescent="0.4">
      <c r="C100" t="s">
        <v>804</v>
      </c>
      <c r="D100" t="s">
        <v>603</v>
      </c>
      <c r="E100">
        <v>7900</v>
      </c>
      <c r="R100" t="s">
        <v>101</v>
      </c>
      <c r="S100" s="2">
        <f t="shared" si="8"/>
        <v>2214600</v>
      </c>
      <c r="T100" s="2">
        <f t="shared" ref="T100:X115" si="13">T99+Y100</f>
        <v>2556400</v>
      </c>
      <c r="U100" s="2">
        <f t="shared" si="13"/>
        <v>1662000</v>
      </c>
      <c r="V100" s="2">
        <f t="shared" si="13"/>
        <v>2083100</v>
      </c>
      <c r="W100" s="2">
        <f t="shared" si="13"/>
        <v>1892900</v>
      </c>
      <c r="X100" s="2">
        <f t="shared" si="13"/>
        <v>2878600</v>
      </c>
      <c r="Y100" s="2" cm="1">
        <f t="array" ref="Y100">_xlfn.XLOOKUP(Y$1&amp;$R100,$C$3:$C$1662&amp;$D$3:$D$1662,$E$3:$E$1662,0,0,1)</f>
        <v>4900</v>
      </c>
      <c r="Z100" s="2" cm="1">
        <f t="array" ref="Z100">_xlfn.XLOOKUP(Z$1&amp;$R100,$C$3:$C$1662&amp;$D$3:$D$1662,$E$3:$E$1662,0,0,1)</f>
        <v>2500</v>
      </c>
      <c r="AA100" s="2" cm="1">
        <f t="array" ref="AA100">_xlfn.XLOOKUP(AA$1&amp;$R100,$C$3:$C$1662&amp;$D$3:$D$1662,$E$3:$E$1662,0,0,1)</f>
        <v>9100</v>
      </c>
      <c r="AB100" s="2" cm="1">
        <f t="array" ref="AB100">_xlfn.XLOOKUP(AB$1&amp;$R100,$C$3:$C$1662&amp;$D$3:$D$1662,$E$3:$E$1662,0,0,1)</f>
        <v>6200</v>
      </c>
      <c r="AC100" s="2" cm="1">
        <f t="array" ref="AC100">_xlfn.XLOOKUP(AC$1&amp;$R100,$C$3:$C$1662&amp;$D$3:$D$1662,$E$3:$E$1662,0,0,1)</f>
        <v>7000</v>
      </c>
      <c r="AM100" t="s">
        <v>851</v>
      </c>
      <c r="AN100" t="s">
        <v>881</v>
      </c>
      <c r="AO100">
        <v>2283</v>
      </c>
      <c r="AP100">
        <v>2331</v>
      </c>
      <c r="AQ100">
        <v>2271</v>
      </c>
      <c r="AR100">
        <v>2310</v>
      </c>
      <c r="AS100">
        <v>4655100</v>
      </c>
      <c r="AU100" s="7">
        <f t="shared" si="10"/>
        <v>7.8534031413612926E-3</v>
      </c>
      <c r="AV100" s="7" t="str">
        <f t="shared" si="11"/>
        <v/>
      </c>
    </row>
    <row r="101" spans="3:48" x14ac:dyDescent="0.4">
      <c r="C101" t="s">
        <v>804</v>
      </c>
      <c r="D101" t="s">
        <v>604</v>
      </c>
      <c r="E101">
        <v>7000</v>
      </c>
      <c r="R101" t="s">
        <v>220</v>
      </c>
      <c r="S101" s="2">
        <f t="shared" si="8"/>
        <v>2223860</v>
      </c>
      <c r="T101" s="2">
        <f t="shared" si="13"/>
        <v>2565300</v>
      </c>
      <c r="U101" s="2">
        <f t="shared" si="13"/>
        <v>1681600</v>
      </c>
      <c r="V101" s="2">
        <f t="shared" si="13"/>
        <v>2089800</v>
      </c>
      <c r="W101" s="2">
        <f t="shared" si="13"/>
        <v>1897600</v>
      </c>
      <c r="X101" s="2">
        <f t="shared" si="13"/>
        <v>2885000</v>
      </c>
      <c r="Y101" s="2" cm="1">
        <f t="array" ref="Y101">_xlfn.XLOOKUP(Y$1&amp;$R101,$C$3:$C$1662&amp;$D$3:$D$1662,$E$3:$E$1662,0,0,1)</f>
        <v>8900</v>
      </c>
      <c r="Z101" s="2" cm="1">
        <f t="array" ref="Z101">_xlfn.XLOOKUP(Z$1&amp;$R101,$C$3:$C$1662&amp;$D$3:$D$1662,$E$3:$E$1662,0,0,1)</f>
        <v>19600</v>
      </c>
      <c r="AA101" s="2" cm="1">
        <f t="array" ref="AA101">_xlfn.XLOOKUP(AA$1&amp;$R101,$C$3:$C$1662&amp;$D$3:$D$1662,$E$3:$E$1662,0,0,1)</f>
        <v>6700</v>
      </c>
      <c r="AB101" s="2" cm="1">
        <f t="array" ref="AB101">_xlfn.XLOOKUP(AB$1&amp;$R101,$C$3:$C$1662&amp;$D$3:$D$1662,$E$3:$E$1662,0,0,1)</f>
        <v>4700</v>
      </c>
      <c r="AC101" s="2" cm="1">
        <f t="array" ref="AC101">_xlfn.XLOOKUP(AC$1&amp;$R101,$C$3:$C$1662&amp;$D$3:$D$1662,$E$3:$E$1662,0,0,1)</f>
        <v>6400</v>
      </c>
      <c r="AM101" t="s">
        <v>852</v>
      </c>
      <c r="AN101" t="s">
        <v>881</v>
      </c>
      <c r="AO101">
        <v>2278</v>
      </c>
      <c r="AP101">
        <v>2315</v>
      </c>
      <c r="AQ101">
        <v>2239</v>
      </c>
      <c r="AR101">
        <v>2253</v>
      </c>
      <c r="AS101">
        <v>3506600</v>
      </c>
      <c r="AU101" s="7" t="str">
        <f t="shared" si="10"/>
        <v/>
      </c>
      <c r="AV101" s="7">
        <f t="shared" si="11"/>
        <v>-2.4675324675324628E-2</v>
      </c>
    </row>
    <row r="102" spans="3:48" x14ac:dyDescent="0.4">
      <c r="C102" t="s">
        <v>804</v>
      </c>
      <c r="D102" t="s">
        <v>605</v>
      </c>
      <c r="E102">
        <v>6400</v>
      </c>
      <c r="R102" t="s">
        <v>114</v>
      </c>
      <c r="S102" s="2">
        <f t="shared" si="8"/>
        <v>2240880</v>
      </c>
      <c r="T102" s="2">
        <f t="shared" si="13"/>
        <v>2575500</v>
      </c>
      <c r="U102" s="2">
        <f t="shared" si="13"/>
        <v>1705800</v>
      </c>
      <c r="V102" s="2">
        <f t="shared" si="13"/>
        <v>2094200</v>
      </c>
      <c r="W102" s="2">
        <f t="shared" si="13"/>
        <v>1938000</v>
      </c>
      <c r="X102" s="2">
        <f t="shared" si="13"/>
        <v>2890900</v>
      </c>
      <c r="Y102" s="2" cm="1">
        <f t="array" ref="Y102">_xlfn.XLOOKUP(Y$1&amp;$R102,$C$3:$C$1662&amp;$D$3:$D$1662,$E$3:$E$1662,0,0,1)</f>
        <v>10200</v>
      </c>
      <c r="Z102" s="2" cm="1">
        <f t="array" ref="Z102">_xlfn.XLOOKUP(Z$1&amp;$R102,$C$3:$C$1662&amp;$D$3:$D$1662,$E$3:$E$1662,0,0,1)</f>
        <v>24200</v>
      </c>
      <c r="AA102" s="2" cm="1">
        <f t="array" ref="AA102">_xlfn.XLOOKUP(AA$1&amp;$R102,$C$3:$C$1662&amp;$D$3:$D$1662,$E$3:$E$1662,0,0,1)</f>
        <v>4400</v>
      </c>
      <c r="AB102" s="2" cm="1">
        <f t="array" ref="AB102">_xlfn.XLOOKUP(AB$1&amp;$R102,$C$3:$C$1662&amp;$D$3:$D$1662,$E$3:$E$1662,0,0,1)</f>
        <v>40400</v>
      </c>
      <c r="AC102" s="2" cm="1">
        <f t="array" ref="AC102">_xlfn.XLOOKUP(AC$1&amp;$R102,$C$3:$C$1662&amp;$D$3:$D$1662,$E$3:$E$1662,0,0,1)</f>
        <v>5900</v>
      </c>
      <c r="AM102" t="s">
        <v>853</v>
      </c>
      <c r="AN102" t="s">
        <v>881</v>
      </c>
      <c r="AO102">
        <v>2265</v>
      </c>
      <c r="AP102">
        <v>2337</v>
      </c>
      <c r="AQ102">
        <v>2265</v>
      </c>
      <c r="AR102">
        <v>2299.5</v>
      </c>
      <c r="AS102">
        <v>4249400</v>
      </c>
      <c r="AU102" s="7">
        <f>IF(AR101&lt;AR102,AR102/AR101-1,"")</f>
        <v>2.0639147802929525E-2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606</v>
      </c>
      <c r="E103">
        <v>5900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2249520</v>
      </c>
      <c r="T103" s="2">
        <f t="shared" si="13"/>
        <v>2579800</v>
      </c>
      <c r="U103" s="2">
        <f t="shared" si="13"/>
        <v>1728400</v>
      </c>
      <c r="V103" s="2">
        <f t="shared" si="13"/>
        <v>2097500</v>
      </c>
      <c r="W103" s="2">
        <f t="shared" si="13"/>
        <v>1943600</v>
      </c>
      <c r="X103" s="2">
        <f t="shared" si="13"/>
        <v>2898300</v>
      </c>
      <c r="Y103" s="2" cm="1">
        <f t="array" ref="Y103">_xlfn.XLOOKUP(Y$1&amp;$R103,$C$3:$C$1662&amp;$D$3:$D$1662,$E$3:$E$1662,0,0,1)</f>
        <v>4300</v>
      </c>
      <c r="Z103" s="2" cm="1">
        <f t="array" ref="Z103">_xlfn.XLOOKUP(Z$1&amp;$R103,$C$3:$C$1662&amp;$D$3:$D$1662,$E$3:$E$1662,0,0,1)</f>
        <v>22600</v>
      </c>
      <c r="AA103" s="2" cm="1">
        <f t="array" ref="AA103">_xlfn.XLOOKUP(AA$1&amp;$R103,$C$3:$C$1662&amp;$D$3:$D$1662,$E$3:$E$1662,0,0,1)</f>
        <v>3300</v>
      </c>
      <c r="AB103" s="2" cm="1">
        <f t="array" ref="AB103">_xlfn.XLOOKUP(AB$1&amp;$R103,$C$3:$C$1662&amp;$D$3:$D$1662,$E$3:$E$1662,0,0,1)</f>
        <v>5600</v>
      </c>
      <c r="AC103" s="2" cm="1">
        <f t="array" ref="AC103">_xlfn.XLOOKUP(AC$1&amp;$R103,$C$3:$C$1662&amp;$D$3:$D$1662,$E$3:$E$1662,0,0,1)</f>
        <v>7400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7400</v>
      </c>
      <c r="R104" t="s">
        <v>23</v>
      </c>
      <c r="S104" s="2">
        <f t="shared" si="8"/>
        <v>2259940</v>
      </c>
      <c r="T104" s="2">
        <f t="shared" si="13"/>
        <v>2582700</v>
      </c>
      <c r="U104" s="2">
        <f t="shared" si="13"/>
        <v>1737100</v>
      </c>
      <c r="V104" s="2">
        <f t="shared" si="13"/>
        <v>2114700</v>
      </c>
      <c r="W104" s="2">
        <f t="shared" si="13"/>
        <v>1962800</v>
      </c>
      <c r="X104" s="2">
        <f t="shared" si="13"/>
        <v>2902400</v>
      </c>
      <c r="Y104" s="2" cm="1">
        <f t="array" ref="Y104">_xlfn.XLOOKUP(Y$1&amp;$R104,$C$3:$C$1662&amp;$D$3:$D$1662,$E$3:$E$1662,0,0,1)</f>
        <v>2900</v>
      </c>
      <c r="Z104" s="2" cm="1">
        <f t="array" ref="Z104">_xlfn.XLOOKUP(Z$1&amp;$R104,$C$3:$C$1662&amp;$D$3:$D$1662,$E$3:$E$1662,0,0,1)</f>
        <v>8700</v>
      </c>
      <c r="AA104" s="2" cm="1">
        <f t="array" ref="AA104">_xlfn.XLOOKUP(AA$1&amp;$R104,$C$3:$C$1662&amp;$D$3:$D$1662,$E$3:$E$1662,0,0,1)</f>
        <v>17200</v>
      </c>
      <c r="AB104" s="2" cm="1">
        <f t="array" ref="AB104">_xlfn.XLOOKUP(AB$1&amp;$R104,$C$3:$C$1662&amp;$D$3:$D$1662,$E$3:$E$1662,0,0,1)</f>
        <v>19200</v>
      </c>
      <c r="AC104" s="2" cm="1">
        <f t="array" ref="AC104">_xlfn.XLOOKUP(AC$1&amp;$R104,$C$3:$C$1662&amp;$D$3:$D$1662,$E$3:$E$1662,0,0,1)</f>
        <v>4100</v>
      </c>
    </row>
    <row r="105" spans="3:48" x14ac:dyDescent="0.4">
      <c r="C105" t="s">
        <v>804</v>
      </c>
      <c r="D105" t="s">
        <v>608</v>
      </c>
      <c r="E105">
        <v>4100</v>
      </c>
      <c r="R105" t="s">
        <v>159</v>
      </c>
      <c r="S105" s="2">
        <f t="shared" si="8"/>
        <v>2271560</v>
      </c>
      <c r="T105" s="2">
        <f t="shared" si="13"/>
        <v>2597800</v>
      </c>
      <c r="U105" s="2">
        <f t="shared" si="13"/>
        <v>1738200</v>
      </c>
      <c r="V105" s="2">
        <f t="shared" si="13"/>
        <v>2131500</v>
      </c>
      <c r="W105" s="2">
        <f t="shared" si="13"/>
        <v>1969500</v>
      </c>
      <c r="X105" s="2">
        <f t="shared" si="13"/>
        <v>2920800</v>
      </c>
      <c r="Y105" s="2" cm="1">
        <f t="array" ref="Y105">_xlfn.XLOOKUP(Y$1&amp;$R105,$C$3:$C$1662&amp;$D$3:$D$1662,$E$3:$E$1662,0,0,1)</f>
        <v>15100</v>
      </c>
      <c r="Z105" s="2" cm="1">
        <f t="array" ref="Z105">_xlfn.XLOOKUP(Z$1&amp;$R105,$C$3:$C$1662&amp;$D$3:$D$1662,$E$3:$E$1662,0,0,1)</f>
        <v>1100</v>
      </c>
      <c r="AA105" s="2" cm="1">
        <f t="array" ref="AA105">_xlfn.XLOOKUP(AA$1&amp;$R105,$C$3:$C$1662&amp;$D$3:$D$1662,$E$3:$E$1662,0,0,1)</f>
        <v>16800</v>
      </c>
      <c r="AB105" s="2" cm="1">
        <f t="array" ref="AB105">_xlfn.XLOOKUP(AB$1&amp;$R105,$C$3:$C$1662&amp;$D$3:$D$1662,$E$3:$E$1662,0,0,1)</f>
        <v>6700</v>
      </c>
      <c r="AC105" s="2" cm="1">
        <f t="array" ref="AC105">_xlfn.XLOOKUP(AC$1&amp;$R105,$C$3:$C$1662&amp;$D$3:$D$1662,$E$3:$E$1662,0,0,1)</f>
        <v>18400</v>
      </c>
      <c r="AU105" s="8">
        <f>MEDIAN(AU78:AU102)</f>
        <v>1.7883353467197827E-2</v>
      </c>
      <c r="AV105" s="8">
        <f>MEDIAN(AV78:AV102)</f>
        <v>-1.7573939134162053E-2</v>
      </c>
    </row>
    <row r="106" spans="3:48" x14ac:dyDescent="0.4">
      <c r="C106" t="s">
        <v>804</v>
      </c>
      <c r="D106" t="s">
        <v>609</v>
      </c>
      <c r="E106">
        <v>18400</v>
      </c>
      <c r="R106" t="s">
        <v>173</v>
      </c>
      <c r="S106" s="2">
        <f t="shared" si="8"/>
        <v>2277520</v>
      </c>
      <c r="T106" s="2">
        <f t="shared" si="13"/>
        <v>2608700</v>
      </c>
      <c r="U106" s="2">
        <f t="shared" si="13"/>
        <v>1744400</v>
      </c>
      <c r="V106" s="2">
        <f t="shared" si="13"/>
        <v>2135500</v>
      </c>
      <c r="W106" s="2">
        <f t="shared" si="13"/>
        <v>1974200</v>
      </c>
      <c r="X106" s="2">
        <f t="shared" si="13"/>
        <v>2924800</v>
      </c>
      <c r="Y106" s="2" cm="1">
        <f t="array" ref="Y106">_xlfn.XLOOKUP(Y$1&amp;$R106,$C$3:$C$1662&amp;$D$3:$D$1662,$E$3:$E$1662,0,0,1)</f>
        <v>10900</v>
      </c>
      <c r="Z106" s="2" cm="1">
        <f t="array" ref="Z106">_xlfn.XLOOKUP(Z$1&amp;$R106,$C$3:$C$1662&amp;$D$3:$D$1662,$E$3:$E$1662,0,0,1)</f>
        <v>6200</v>
      </c>
      <c r="AA106" s="2" cm="1">
        <f t="array" ref="AA106">_xlfn.XLOOKUP(AA$1&amp;$R106,$C$3:$C$1662&amp;$D$3:$D$1662,$E$3:$E$1662,0,0,1)</f>
        <v>4000</v>
      </c>
      <c r="AB106" s="2" cm="1">
        <f t="array" ref="AB106">_xlfn.XLOOKUP(AB$1&amp;$R106,$C$3:$C$1662&amp;$D$3:$D$1662,$E$3:$E$1662,0,0,1)</f>
        <v>4700</v>
      </c>
      <c r="AC106" s="2" cm="1">
        <f t="array" ref="AC106">_xlfn.XLOOKUP(AC$1&amp;$R106,$C$3:$C$1662&amp;$D$3:$D$1662,$E$3:$E$1662,0,0,1)</f>
        <v>4000</v>
      </c>
      <c r="AU106" s="8">
        <f>MEDIAN(AU28:AU102)</f>
        <v>1.4843750000000044E-2</v>
      </c>
      <c r="AV106" s="8">
        <f>MEDIAN(AV28:AV102)</f>
        <v>-1.3237183405872377E-2</v>
      </c>
    </row>
    <row r="107" spans="3:48" x14ac:dyDescent="0.4">
      <c r="C107" t="s">
        <v>804</v>
      </c>
      <c r="D107" t="s">
        <v>610</v>
      </c>
      <c r="E107">
        <v>4000</v>
      </c>
      <c r="R107" t="s">
        <v>112</v>
      </c>
      <c r="S107" s="2">
        <f t="shared" si="8"/>
        <v>2288940</v>
      </c>
      <c r="T107" s="2">
        <f t="shared" si="13"/>
        <v>2615600</v>
      </c>
      <c r="U107" s="2">
        <f t="shared" si="13"/>
        <v>1762500</v>
      </c>
      <c r="V107" s="2">
        <f t="shared" si="13"/>
        <v>2155700</v>
      </c>
      <c r="W107" s="2">
        <f t="shared" si="13"/>
        <v>1980500</v>
      </c>
      <c r="X107" s="2">
        <f t="shared" si="13"/>
        <v>2930400</v>
      </c>
      <c r="Y107" s="2" cm="1">
        <f t="array" ref="Y107">_xlfn.XLOOKUP(Y$1&amp;$R107,$C$3:$C$1662&amp;$D$3:$D$1662,$E$3:$E$1662,0,0,1)</f>
        <v>6900</v>
      </c>
      <c r="Z107" s="2" cm="1">
        <f t="array" ref="Z107">_xlfn.XLOOKUP(Z$1&amp;$R107,$C$3:$C$1662&amp;$D$3:$D$1662,$E$3:$E$1662,0,0,1)</f>
        <v>18100</v>
      </c>
      <c r="AA107" s="2" cm="1">
        <f t="array" ref="AA107">_xlfn.XLOOKUP(AA$1&amp;$R107,$C$3:$C$1662&amp;$D$3:$D$1662,$E$3:$E$1662,0,0,1)</f>
        <v>20200</v>
      </c>
      <c r="AB107" s="2" cm="1">
        <f t="array" ref="AB107">_xlfn.XLOOKUP(AB$1&amp;$R107,$C$3:$C$1662&amp;$D$3:$D$1662,$E$3:$E$1662,0,0,1)</f>
        <v>6300</v>
      </c>
      <c r="AC107" s="2" cm="1">
        <f t="array" ref="AC107">_xlfn.XLOOKUP(AC$1&amp;$R107,$C$3:$C$1662&amp;$D$3:$D$1662,$E$3:$E$1662,0,0,1)</f>
        <v>5600</v>
      </c>
      <c r="AU107" s="8">
        <f>MIN(AU105:AU106)</f>
        <v>1.4843750000000044E-2</v>
      </c>
      <c r="AV107" s="8">
        <f>MIN(AV105:AV106)</f>
        <v>-1.7573939134162053E-2</v>
      </c>
    </row>
    <row r="108" spans="3:48" x14ac:dyDescent="0.4">
      <c r="C108" t="s">
        <v>804</v>
      </c>
      <c r="D108" t="s">
        <v>611</v>
      </c>
      <c r="E108">
        <v>5600</v>
      </c>
      <c r="R108" t="s">
        <v>271</v>
      </c>
      <c r="S108" s="2">
        <f t="shared" si="8"/>
        <v>2303180</v>
      </c>
      <c r="T108" s="2">
        <f t="shared" si="13"/>
        <v>2622500</v>
      </c>
      <c r="U108" s="2">
        <f t="shared" si="13"/>
        <v>1772800</v>
      </c>
      <c r="V108" s="2">
        <f t="shared" si="13"/>
        <v>2176900</v>
      </c>
      <c r="W108" s="2">
        <f t="shared" si="13"/>
        <v>1986900</v>
      </c>
      <c r="X108" s="2">
        <f t="shared" si="13"/>
        <v>2956800</v>
      </c>
      <c r="Y108" s="2" cm="1">
        <f t="array" ref="Y108">_xlfn.XLOOKUP(Y$1&amp;$R108,$C$3:$C$1662&amp;$D$3:$D$1662,$E$3:$E$1662,0,0,1)</f>
        <v>6900</v>
      </c>
      <c r="Z108" s="2" cm="1">
        <f t="array" ref="Z108">_xlfn.XLOOKUP(Z$1&amp;$R108,$C$3:$C$1662&amp;$D$3:$D$1662,$E$3:$E$1662,0,0,1)</f>
        <v>10300</v>
      </c>
      <c r="AA108" s="2" cm="1">
        <f t="array" ref="AA108">_xlfn.XLOOKUP(AA$1&amp;$R108,$C$3:$C$1662&amp;$D$3:$D$1662,$E$3:$E$1662,0,0,1)</f>
        <v>21200</v>
      </c>
      <c r="AB108" s="2" cm="1">
        <f t="array" ref="AB108">_xlfn.XLOOKUP(AB$1&amp;$R108,$C$3:$C$1662&amp;$D$3:$D$1662,$E$3:$E$1662,0,0,1)</f>
        <v>6400</v>
      </c>
      <c r="AC108" s="2" cm="1">
        <f t="array" ref="AC108">_xlfn.XLOOKUP(AC$1&amp;$R108,$C$3:$C$1662&amp;$D$3:$D$1662,$E$3:$E$1662,0,0,1)</f>
        <v>26400</v>
      </c>
    </row>
    <row r="109" spans="3:48" x14ac:dyDescent="0.4">
      <c r="C109" t="s">
        <v>804</v>
      </c>
      <c r="D109" t="s">
        <v>612</v>
      </c>
      <c r="E109">
        <v>26400</v>
      </c>
      <c r="R109" t="s">
        <v>34</v>
      </c>
      <c r="S109" s="2">
        <f t="shared" si="8"/>
        <v>2313240</v>
      </c>
      <c r="T109" s="2">
        <f t="shared" si="13"/>
        <v>2649100</v>
      </c>
      <c r="U109" s="2">
        <f t="shared" si="13"/>
        <v>1778800</v>
      </c>
      <c r="V109" s="2">
        <f t="shared" si="13"/>
        <v>2184000</v>
      </c>
      <c r="W109" s="2">
        <f t="shared" si="13"/>
        <v>1992300</v>
      </c>
      <c r="X109" s="2">
        <f t="shared" si="13"/>
        <v>2962000</v>
      </c>
      <c r="Y109" s="2" cm="1">
        <f t="array" ref="Y109">_xlfn.XLOOKUP(Y$1&amp;$R109,$C$3:$C$1662&amp;$D$3:$D$1662,$E$3:$E$1662,0,0,1)</f>
        <v>26600</v>
      </c>
      <c r="Z109" s="2" cm="1">
        <f t="array" ref="Z109">_xlfn.XLOOKUP(Z$1&amp;$R109,$C$3:$C$1662&amp;$D$3:$D$1662,$E$3:$E$1662,0,0,1)</f>
        <v>6000</v>
      </c>
      <c r="AA109" s="2" cm="1">
        <f t="array" ref="AA109">_xlfn.XLOOKUP(AA$1&amp;$R109,$C$3:$C$1662&amp;$D$3:$D$1662,$E$3:$E$1662,0,0,1)</f>
        <v>7100</v>
      </c>
      <c r="AB109" s="2" cm="1">
        <f t="array" ref="AB109">_xlfn.XLOOKUP(AB$1&amp;$R109,$C$3:$C$1662&amp;$D$3:$D$1662,$E$3:$E$1662,0,0,1)</f>
        <v>5400</v>
      </c>
      <c r="AC109" s="2" cm="1">
        <f t="array" ref="AC109">_xlfn.XLOOKUP(AC$1&amp;$R109,$C$3:$C$1662&amp;$D$3:$D$1662,$E$3:$E$1662,0,0,1)</f>
        <v>5200</v>
      </c>
    </row>
    <row r="110" spans="3:48" x14ac:dyDescent="0.4">
      <c r="C110" t="s">
        <v>804</v>
      </c>
      <c r="D110" t="s">
        <v>613</v>
      </c>
      <c r="E110">
        <v>5200</v>
      </c>
      <c r="R110" t="s">
        <v>217</v>
      </c>
      <c r="S110" s="2">
        <f t="shared" si="8"/>
        <v>2323560</v>
      </c>
      <c r="T110" s="2">
        <f t="shared" si="13"/>
        <v>2653600</v>
      </c>
      <c r="U110" s="2">
        <f t="shared" si="13"/>
        <v>1787000</v>
      </c>
      <c r="V110" s="2">
        <f t="shared" si="13"/>
        <v>2201500</v>
      </c>
      <c r="W110" s="2">
        <f t="shared" si="13"/>
        <v>2002000</v>
      </c>
      <c r="X110" s="2">
        <f t="shared" si="13"/>
        <v>2973700</v>
      </c>
      <c r="Y110" s="2" cm="1">
        <f t="array" ref="Y110">_xlfn.XLOOKUP(Y$1&amp;$R110,$C$3:$C$1662&amp;$D$3:$D$1662,$E$3:$E$1662,0,0,1)</f>
        <v>4500</v>
      </c>
      <c r="Z110" s="2" cm="1">
        <f t="array" ref="Z110">_xlfn.XLOOKUP(Z$1&amp;$R110,$C$3:$C$1662&amp;$D$3:$D$1662,$E$3:$E$1662,0,0,1)</f>
        <v>8200</v>
      </c>
      <c r="AA110" s="2" cm="1">
        <f t="array" ref="AA110">_xlfn.XLOOKUP(AA$1&amp;$R110,$C$3:$C$1662&amp;$D$3:$D$1662,$E$3:$E$1662,0,0,1)</f>
        <v>17500</v>
      </c>
      <c r="AB110" s="2" cm="1">
        <f t="array" ref="AB110">_xlfn.XLOOKUP(AB$1&amp;$R110,$C$3:$C$1662&amp;$D$3:$D$1662,$E$3:$E$1662,0,0,1)</f>
        <v>9700</v>
      </c>
      <c r="AC110" s="2" cm="1">
        <f t="array" ref="AC110">_xlfn.XLOOKUP(AC$1&amp;$R110,$C$3:$C$1662&amp;$D$3:$D$1662,$E$3:$E$1662,0,0,1)</f>
        <v>11700</v>
      </c>
    </row>
    <row r="111" spans="3:48" x14ac:dyDescent="0.4">
      <c r="C111" t="s">
        <v>804</v>
      </c>
      <c r="D111" t="s">
        <v>614</v>
      </c>
      <c r="E111">
        <v>11700</v>
      </c>
      <c r="R111" t="s">
        <v>219</v>
      </c>
      <c r="S111" s="2">
        <f t="shared" si="8"/>
        <v>2339320</v>
      </c>
      <c r="T111" s="2">
        <f t="shared" si="13"/>
        <v>2666300</v>
      </c>
      <c r="U111" s="2">
        <f t="shared" si="13"/>
        <v>1797100</v>
      </c>
      <c r="V111" s="2">
        <f t="shared" si="13"/>
        <v>2204700</v>
      </c>
      <c r="W111" s="2">
        <f t="shared" si="13"/>
        <v>2047400</v>
      </c>
      <c r="X111" s="2">
        <f t="shared" si="13"/>
        <v>2981100</v>
      </c>
      <c r="Y111" s="2" cm="1">
        <f t="array" ref="Y111">_xlfn.XLOOKUP(Y$1&amp;$R111,$C$3:$C$1662&amp;$D$3:$D$1662,$E$3:$E$1662,0,0,1)</f>
        <v>12700</v>
      </c>
      <c r="Z111" s="2" cm="1">
        <f t="array" ref="Z111">_xlfn.XLOOKUP(Z$1&amp;$R111,$C$3:$C$1662&amp;$D$3:$D$1662,$E$3:$E$1662,0,0,1)</f>
        <v>10100</v>
      </c>
      <c r="AA111" s="2" cm="1">
        <f t="array" ref="AA111">_xlfn.XLOOKUP(AA$1&amp;$R111,$C$3:$C$1662&amp;$D$3:$D$1662,$E$3:$E$1662,0,0,1)</f>
        <v>3200</v>
      </c>
      <c r="AB111" s="2" cm="1">
        <f t="array" ref="AB111">_xlfn.XLOOKUP(AB$1&amp;$R111,$C$3:$C$1662&amp;$D$3:$D$1662,$E$3:$E$1662,0,0,1)</f>
        <v>45400</v>
      </c>
      <c r="AC111" s="2" cm="1">
        <f t="array" ref="AC111">_xlfn.XLOOKUP(AC$1&amp;$R111,$C$3:$C$1662&amp;$D$3:$D$1662,$E$3:$E$1662,0,0,1)</f>
        <v>7400</v>
      </c>
    </row>
    <row r="112" spans="3:48" x14ac:dyDescent="0.4">
      <c r="C112" t="s">
        <v>804</v>
      </c>
      <c r="D112" t="s">
        <v>615</v>
      </c>
      <c r="E112">
        <v>7400</v>
      </c>
      <c r="R112" t="s">
        <v>162</v>
      </c>
      <c r="S112" s="2">
        <f t="shared" si="8"/>
        <v>2347160</v>
      </c>
      <c r="T112" s="2">
        <f t="shared" si="13"/>
        <v>2688900</v>
      </c>
      <c r="U112" s="2">
        <f t="shared" si="13"/>
        <v>1803500</v>
      </c>
      <c r="V112" s="2">
        <f t="shared" si="13"/>
        <v>2208600</v>
      </c>
      <c r="W112" s="2">
        <f t="shared" si="13"/>
        <v>2049200</v>
      </c>
      <c r="X112" s="2">
        <f t="shared" si="13"/>
        <v>2985600</v>
      </c>
      <c r="Y112" s="2" cm="1">
        <f t="array" ref="Y112">_xlfn.XLOOKUP(Y$1&amp;$R112,$C$3:$C$1662&amp;$D$3:$D$1662,$E$3:$E$1662,0,0,1)</f>
        <v>22600</v>
      </c>
      <c r="Z112" s="2" cm="1">
        <f t="array" ref="Z112">_xlfn.XLOOKUP(Z$1&amp;$R112,$C$3:$C$1662&amp;$D$3:$D$1662,$E$3:$E$1662,0,0,1)</f>
        <v>6400</v>
      </c>
      <c r="AA112" s="2" cm="1">
        <f t="array" ref="AA112">_xlfn.XLOOKUP(AA$1&amp;$R112,$C$3:$C$1662&amp;$D$3:$D$1662,$E$3:$E$1662,0,0,1)</f>
        <v>3900</v>
      </c>
      <c r="AB112" s="2" cm="1">
        <f t="array" ref="AB112">_xlfn.XLOOKUP(AB$1&amp;$R112,$C$3:$C$1662&amp;$D$3:$D$1662,$E$3:$E$1662,0,0,1)</f>
        <v>1800</v>
      </c>
      <c r="AC112" s="2" cm="1">
        <f t="array" ref="AC112">_xlfn.XLOOKUP(AC$1&amp;$R112,$C$3:$C$1662&amp;$D$3:$D$1662,$E$3:$E$1662,0,0,1)</f>
        <v>4500</v>
      </c>
    </row>
    <row r="113" spans="3:29" x14ac:dyDescent="0.4">
      <c r="C113" t="s">
        <v>804</v>
      </c>
      <c r="D113" t="s">
        <v>616</v>
      </c>
      <c r="E113">
        <v>4500</v>
      </c>
      <c r="R113" t="s">
        <v>193</v>
      </c>
      <c r="S113" s="2">
        <f t="shared" si="8"/>
        <v>2355020</v>
      </c>
      <c r="T113" s="2">
        <f t="shared" si="13"/>
        <v>2694100</v>
      </c>
      <c r="U113" s="2">
        <f t="shared" si="13"/>
        <v>1809100</v>
      </c>
      <c r="V113" s="2">
        <f t="shared" si="13"/>
        <v>2218300</v>
      </c>
      <c r="W113" s="2">
        <f t="shared" si="13"/>
        <v>2055200</v>
      </c>
      <c r="X113" s="2">
        <f t="shared" si="13"/>
        <v>2998400</v>
      </c>
      <c r="Y113" s="2" cm="1">
        <f t="array" ref="Y113">_xlfn.XLOOKUP(Y$1&amp;$R113,$C$3:$C$1662&amp;$D$3:$D$1662,$E$3:$E$1662,0,0,1)</f>
        <v>5200</v>
      </c>
      <c r="Z113" s="2" cm="1">
        <f t="array" ref="Z113">_xlfn.XLOOKUP(Z$1&amp;$R113,$C$3:$C$1662&amp;$D$3:$D$1662,$E$3:$E$1662,0,0,1)</f>
        <v>5600</v>
      </c>
      <c r="AA113" s="2" cm="1">
        <f t="array" ref="AA113">_xlfn.XLOOKUP(AA$1&amp;$R113,$C$3:$C$1662&amp;$D$3:$D$1662,$E$3:$E$1662,0,0,1)</f>
        <v>9700</v>
      </c>
      <c r="AB113" s="2" cm="1">
        <f t="array" ref="AB113">_xlfn.XLOOKUP(AB$1&amp;$R113,$C$3:$C$1662&amp;$D$3:$D$1662,$E$3:$E$1662,0,0,1)</f>
        <v>6000</v>
      </c>
      <c r="AC113" s="2" cm="1">
        <f t="array" ref="AC113">_xlfn.XLOOKUP(AC$1&amp;$R113,$C$3:$C$1662&amp;$D$3:$D$1662,$E$3:$E$1662,0,0,1)</f>
        <v>12800</v>
      </c>
    </row>
    <row r="114" spans="3:29" x14ac:dyDescent="0.4">
      <c r="C114" t="s">
        <v>804</v>
      </c>
      <c r="D114" t="s">
        <v>617</v>
      </c>
      <c r="E114">
        <v>12800</v>
      </c>
      <c r="R114" t="s">
        <v>190</v>
      </c>
      <c r="S114" s="2">
        <f t="shared" si="8"/>
        <v>2363960</v>
      </c>
      <c r="T114" s="2">
        <f t="shared" si="13"/>
        <v>2703900</v>
      </c>
      <c r="U114" s="2">
        <f t="shared" si="13"/>
        <v>1827800</v>
      </c>
      <c r="V114" s="2">
        <f t="shared" si="13"/>
        <v>2221500</v>
      </c>
      <c r="W114" s="2">
        <f t="shared" si="13"/>
        <v>2057200</v>
      </c>
      <c r="X114" s="2">
        <f t="shared" si="13"/>
        <v>3009400</v>
      </c>
      <c r="Y114" s="2" cm="1">
        <f t="array" ref="Y114">_xlfn.XLOOKUP(Y$1&amp;$R114,$C$3:$C$1662&amp;$D$3:$D$1662,$E$3:$E$1662,0,0,1)</f>
        <v>9800</v>
      </c>
      <c r="Z114" s="2" cm="1">
        <f t="array" ref="Z114">_xlfn.XLOOKUP(Z$1&amp;$R114,$C$3:$C$1662&amp;$D$3:$D$1662,$E$3:$E$1662,0,0,1)</f>
        <v>18700</v>
      </c>
      <c r="AA114" s="2" cm="1">
        <f t="array" ref="AA114">_xlfn.XLOOKUP(AA$1&amp;$R114,$C$3:$C$1662&amp;$D$3:$D$1662,$E$3:$E$1662,0,0,1)</f>
        <v>3200</v>
      </c>
      <c r="AB114" s="2" cm="1">
        <f t="array" ref="AB114">_xlfn.XLOOKUP(AB$1&amp;$R114,$C$3:$C$1662&amp;$D$3:$D$1662,$E$3:$E$1662,0,0,1)</f>
        <v>2000</v>
      </c>
      <c r="AC114" s="2" cm="1">
        <f t="array" ref="AC114">_xlfn.XLOOKUP(AC$1&amp;$R114,$C$3:$C$1662&amp;$D$3:$D$1662,$E$3:$E$1662,0,0,1)</f>
        <v>11000</v>
      </c>
    </row>
    <row r="115" spans="3:29" x14ac:dyDescent="0.4">
      <c r="C115" t="s">
        <v>804</v>
      </c>
      <c r="D115" t="s">
        <v>618</v>
      </c>
      <c r="E115">
        <v>11000</v>
      </c>
      <c r="R115" t="s">
        <v>182</v>
      </c>
      <c r="S115" s="2">
        <f t="shared" si="8"/>
        <v>2373560</v>
      </c>
      <c r="T115" s="2">
        <f t="shared" si="13"/>
        <v>2710100</v>
      </c>
      <c r="U115" s="2">
        <f t="shared" si="13"/>
        <v>1838100</v>
      </c>
      <c r="V115" s="2">
        <f t="shared" si="13"/>
        <v>2228100</v>
      </c>
      <c r="W115" s="2">
        <f t="shared" si="13"/>
        <v>2074300</v>
      </c>
      <c r="X115" s="2">
        <f t="shared" si="13"/>
        <v>3017200</v>
      </c>
      <c r="Y115" s="2" cm="1">
        <f t="array" ref="Y115">_xlfn.XLOOKUP(Y$1&amp;$R115,$C$3:$C$1662&amp;$D$3:$D$1662,$E$3:$E$1662,0,0,1)</f>
        <v>6200</v>
      </c>
      <c r="Z115" s="2" cm="1">
        <f t="array" ref="Z115">_xlfn.XLOOKUP(Z$1&amp;$R115,$C$3:$C$1662&amp;$D$3:$D$1662,$E$3:$E$1662,0,0,1)</f>
        <v>10300</v>
      </c>
      <c r="AA115" s="2" cm="1">
        <f t="array" ref="AA115">_xlfn.XLOOKUP(AA$1&amp;$R115,$C$3:$C$1662&amp;$D$3:$D$1662,$E$3:$E$1662,0,0,1)</f>
        <v>6600</v>
      </c>
      <c r="AB115" s="2" cm="1">
        <f t="array" ref="AB115">_xlfn.XLOOKUP(AB$1&amp;$R115,$C$3:$C$1662&amp;$D$3:$D$1662,$E$3:$E$1662,0,0,1)</f>
        <v>17100</v>
      </c>
      <c r="AC115" s="2" cm="1">
        <f t="array" ref="AC115">_xlfn.XLOOKUP(AC$1&amp;$R115,$C$3:$C$1662&amp;$D$3:$D$1662,$E$3:$E$1662,0,0,1)</f>
        <v>7800</v>
      </c>
    </row>
    <row r="116" spans="3:29" x14ac:dyDescent="0.4">
      <c r="C116" t="s">
        <v>804</v>
      </c>
      <c r="D116" t="s">
        <v>619</v>
      </c>
      <c r="E116">
        <v>7800</v>
      </c>
      <c r="R116" t="s">
        <v>232</v>
      </c>
      <c r="S116" s="2">
        <f t="shared" si="8"/>
        <v>2381000</v>
      </c>
      <c r="T116" s="2">
        <f t="shared" ref="T116:X131" si="14">T115+Y116</f>
        <v>2715100</v>
      </c>
      <c r="U116" s="2">
        <f t="shared" si="14"/>
        <v>1844900</v>
      </c>
      <c r="V116" s="2">
        <f t="shared" si="14"/>
        <v>2230700</v>
      </c>
      <c r="W116" s="2">
        <f t="shared" si="14"/>
        <v>2088000</v>
      </c>
      <c r="X116" s="2">
        <f t="shared" si="14"/>
        <v>3026300</v>
      </c>
      <c r="Y116" s="2" cm="1">
        <f t="array" ref="Y116">_xlfn.XLOOKUP(Y$1&amp;$R116,$C$3:$C$1662&amp;$D$3:$D$1662,$E$3:$E$1662,0,0,1)</f>
        <v>5000</v>
      </c>
      <c r="Z116" s="2" cm="1">
        <f t="array" ref="Z116">_xlfn.XLOOKUP(Z$1&amp;$R116,$C$3:$C$1662&amp;$D$3:$D$1662,$E$3:$E$1662,0,0,1)</f>
        <v>6800</v>
      </c>
      <c r="AA116" s="2" cm="1">
        <f t="array" ref="AA116">_xlfn.XLOOKUP(AA$1&amp;$R116,$C$3:$C$1662&amp;$D$3:$D$1662,$E$3:$E$1662,0,0,1)</f>
        <v>2600</v>
      </c>
      <c r="AB116" s="2" cm="1">
        <f t="array" ref="AB116">_xlfn.XLOOKUP(AB$1&amp;$R116,$C$3:$C$1662&amp;$D$3:$D$1662,$E$3:$E$1662,0,0,1)</f>
        <v>13700</v>
      </c>
      <c r="AC116" s="2" cm="1">
        <f t="array" ref="AC116">_xlfn.XLOOKUP(AC$1&amp;$R116,$C$3:$C$1662&amp;$D$3:$D$1662,$E$3:$E$1662,0,0,1)</f>
        <v>9100</v>
      </c>
    </row>
    <row r="117" spans="3:29" x14ac:dyDescent="0.4">
      <c r="C117" t="s">
        <v>804</v>
      </c>
      <c r="D117" t="s">
        <v>620</v>
      </c>
      <c r="E117">
        <v>9100</v>
      </c>
      <c r="R117" t="s">
        <v>246</v>
      </c>
      <c r="S117" s="2">
        <f t="shared" si="8"/>
        <v>2391940</v>
      </c>
      <c r="T117" s="2">
        <f t="shared" si="14"/>
        <v>2720700</v>
      </c>
      <c r="U117" s="2">
        <f t="shared" si="14"/>
        <v>1851700</v>
      </c>
      <c r="V117" s="2">
        <f t="shared" si="14"/>
        <v>2237400</v>
      </c>
      <c r="W117" s="2">
        <f t="shared" si="14"/>
        <v>2114300</v>
      </c>
      <c r="X117" s="2">
        <f t="shared" si="14"/>
        <v>3035600</v>
      </c>
      <c r="Y117" s="2" cm="1">
        <f t="array" ref="Y117">_xlfn.XLOOKUP(Y$1&amp;$R117,$C$3:$C$1662&amp;$D$3:$D$1662,$E$3:$E$1662,0,0,1)</f>
        <v>5600</v>
      </c>
      <c r="Z117" s="2" cm="1">
        <f t="array" ref="Z117">_xlfn.XLOOKUP(Z$1&amp;$R117,$C$3:$C$1662&amp;$D$3:$D$1662,$E$3:$E$1662,0,0,1)</f>
        <v>6800</v>
      </c>
      <c r="AA117" s="2" cm="1">
        <f t="array" ref="AA117">_xlfn.XLOOKUP(AA$1&amp;$R117,$C$3:$C$1662&amp;$D$3:$D$1662,$E$3:$E$1662,0,0,1)</f>
        <v>6700</v>
      </c>
      <c r="AB117" s="2" cm="1">
        <f t="array" ref="AB117">_xlfn.XLOOKUP(AB$1&amp;$R117,$C$3:$C$1662&amp;$D$3:$D$1662,$E$3:$E$1662,0,0,1)</f>
        <v>26300</v>
      </c>
      <c r="AC117" s="2" cm="1">
        <f t="array" ref="AC117">_xlfn.XLOOKUP(AC$1&amp;$R117,$C$3:$C$1662&amp;$D$3:$D$1662,$E$3:$E$1662,0,0,1)</f>
        <v>9300</v>
      </c>
    </row>
    <row r="118" spans="3:29" x14ac:dyDescent="0.4">
      <c r="C118" t="s">
        <v>804</v>
      </c>
      <c r="D118" t="s">
        <v>621</v>
      </c>
      <c r="E118">
        <v>9300</v>
      </c>
      <c r="R118" t="s">
        <v>108</v>
      </c>
      <c r="S118" s="2">
        <f t="shared" si="8"/>
        <v>2399280</v>
      </c>
      <c r="T118" s="2">
        <f t="shared" si="14"/>
        <v>2727600</v>
      </c>
      <c r="U118" s="2">
        <f t="shared" si="14"/>
        <v>1857400</v>
      </c>
      <c r="V118" s="2">
        <f t="shared" si="14"/>
        <v>2254000</v>
      </c>
      <c r="W118" s="2">
        <f t="shared" si="14"/>
        <v>2119700</v>
      </c>
      <c r="X118" s="2">
        <f t="shared" si="14"/>
        <v>3037700</v>
      </c>
      <c r="Y118" s="2" cm="1">
        <f t="array" ref="Y118">_xlfn.XLOOKUP(Y$1&amp;$R118,$C$3:$C$1662&amp;$D$3:$D$1662,$E$3:$E$1662,0,0,1)</f>
        <v>6900</v>
      </c>
      <c r="Z118" s="2" cm="1">
        <f t="array" ref="Z118">_xlfn.XLOOKUP(Z$1&amp;$R118,$C$3:$C$1662&amp;$D$3:$D$1662,$E$3:$E$1662,0,0,1)</f>
        <v>5700</v>
      </c>
      <c r="AA118" s="2" cm="1">
        <f t="array" ref="AA118">_xlfn.XLOOKUP(AA$1&amp;$R118,$C$3:$C$1662&amp;$D$3:$D$1662,$E$3:$E$1662,0,0,1)</f>
        <v>16600</v>
      </c>
      <c r="AB118" s="2" cm="1">
        <f t="array" ref="AB118">_xlfn.XLOOKUP(AB$1&amp;$R118,$C$3:$C$1662&amp;$D$3:$D$1662,$E$3:$E$1662,0,0,1)</f>
        <v>5400</v>
      </c>
      <c r="AC118" s="2" cm="1">
        <f t="array" ref="AC118">_xlfn.XLOOKUP(AC$1&amp;$R118,$C$3:$C$1662&amp;$D$3:$D$1662,$E$3:$E$1662,0,0,1)</f>
        <v>2100</v>
      </c>
    </row>
    <row r="119" spans="3:29" x14ac:dyDescent="0.4">
      <c r="C119" t="s">
        <v>804</v>
      </c>
      <c r="D119" t="s">
        <v>622</v>
      </c>
      <c r="E119">
        <v>2100</v>
      </c>
      <c r="R119" t="s">
        <v>267</v>
      </c>
      <c r="S119" s="2">
        <f t="shared" si="8"/>
        <v>2408740</v>
      </c>
      <c r="T119" s="2">
        <f t="shared" si="14"/>
        <v>2734300</v>
      </c>
      <c r="U119" s="2">
        <f t="shared" si="14"/>
        <v>1868600</v>
      </c>
      <c r="V119" s="2">
        <f t="shared" si="14"/>
        <v>2259300</v>
      </c>
      <c r="W119" s="2">
        <f t="shared" si="14"/>
        <v>2142400</v>
      </c>
      <c r="X119" s="2">
        <f t="shared" si="14"/>
        <v>3039100</v>
      </c>
      <c r="Y119" s="2" cm="1">
        <f t="array" ref="Y119">_xlfn.XLOOKUP(Y$1&amp;$R119,$C$3:$C$1662&amp;$D$3:$D$1662,$E$3:$E$1662,0,0,1)</f>
        <v>6700</v>
      </c>
      <c r="Z119" s="2" cm="1">
        <f t="array" ref="Z119">_xlfn.XLOOKUP(Z$1&amp;$R119,$C$3:$C$1662&amp;$D$3:$D$1662,$E$3:$E$1662,0,0,1)</f>
        <v>11200</v>
      </c>
      <c r="AA119" s="2" cm="1">
        <f t="array" ref="AA119">_xlfn.XLOOKUP(AA$1&amp;$R119,$C$3:$C$1662&amp;$D$3:$D$1662,$E$3:$E$1662,0,0,1)</f>
        <v>5300</v>
      </c>
      <c r="AB119" s="2" cm="1">
        <f t="array" ref="AB119">_xlfn.XLOOKUP(AB$1&amp;$R119,$C$3:$C$1662&amp;$D$3:$D$1662,$E$3:$E$1662,0,0,1)</f>
        <v>22700</v>
      </c>
      <c r="AC119" s="2" cm="1">
        <f t="array" ref="AC119">_xlfn.XLOOKUP(AC$1&amp;$R119,$C$3:$C$1662&amp;$D$3:$D$1662,$E$3:$E$1662,0,0,1)</f>
        <v>1400</v>
      </c>
    </row>
    <row r="120" spans="3:29" x14ac:dyDescent="0.4">
      <c r="C120" t="s">
        <v>804</v>
      </c>
      <c r="D120" t="s">
        <v>623</v>
      </c>
      <c r="E120">
        <v>1400</v>
      </c>
      <c r="R120" t="s">
        <v>252</v>
      </c>
      <c r="S120" s="2">
        <f t="shared" si="8"/>
        <v>2415760</v>
      </c>
      <c r="T120" s="2">
        <f t="shared" si="14"/>
        <v>2743200</v>
      </c>
      <c r="U120" s="2">
        <f t="shared" si="14"/>
        <v>1875300</v>
      </c>
      <c r="V120" s="2">
        <f t="shared" si="14"/>
        <v>2261700</v>
      </c>
      <c r="W120" s="2">
        <f t="shared" si="14"/>
        <v>2153400</v>
      </c>
      <c r="X120" s="2">
        <f t="shared" si="14"/>
        <v>3045200</v>
      </c>
      <c r="Y120" s="2" cm="1">
        <f t="array" ref="Y120">_xlfn.XLOOKUP(Y$1&amp;$R120,$C$3:$C$1662&amp;$D$3:$D$1662,$E$3:$E$1662,0,0,1)</f>
        <v>8900</v>
      </c>
      <c r="Z120" s="2" cm="1">
        <f t="array" ref="Z120">_xlfn.XLOOKUP(Z$1&amp;$R120,$C$3:$C$1662&amp;$D$3:$D$1662,$E$3:$E$1662,0,0,1)</f>
        <v>6700</v>
      </c>
      <c r="AA120" s="2" cm="1">
        <f t="array" ref="AA120">_xlfn.XLOOKUP(AA$1&amp;$R120,$C$3:$C$1662&amp;$D$3:$D$1662,$E$3:$E$1662,0,0,1)</f>
        <v>2400</v>
      </c>
      <c r="AB120" s="2" cm="1">
        <f t="array" ref="AB120">_xlfn.XLOOKUP(AB$1&amp;$R120,$C$3:$C$1662&amp;$D$3:$D$1662,$E$3:$E$1662,0,0,1)</f>
        <v>11000</v>
      </c>
      <c r="AC120" s="2" cm="1">
        <f t="array" ref="AC120">_xlfn.XLOOKUP(AC$1&amp;$R120,$C$3:$C$1662&amp;$D$3:$D$1662,$E$3:$E$1662,0,0,1)</f>
        <v>6100</v>
      </c>
    </row>
    <row r="121" spans="3:29" x14ac:dyDescent="0.4">
      <c r="C121" t="s">
        <v>804</v>
      </c>
      <c r="D121" t="s">
        <v>624</v>
      </c>
      <c r="E121">
        <v>6100</v>
      </c>
      <c r="R121" t="s">
        <v>128</v>
      </c>
      <c r="S121" s="2">
        <f t="shared" si="8"/>
        <v>2421600</v>
      </c>
      <c r="T121" s="2">
        <f t="shared" si="14"/>
        <v>2747300</v>
      </c>
      <c r="U121" s="2">
        <f t="shared" si="14"/>
        <v>1885600</v>
      </c>
      <c r="V121" s="2">
        <f t="shared" si="14"/>
        <v>2266200</v>
      </c>
      <c r="W121" s="2">
        <f t="shared" si="14"/>
        <v>2160700</v>
      </c>
      <c r="X121" s="2">
        <f t="shared" si="14"/>
        <v>3048200</v>
      </c>
      <c r="Y121" s="2" cm="1">
        <f t="array" ref="Y121">_xlfn.XLOOKUP(Y$1&amp;$R121,$C$3:$C$1662&amp;$D$3:$D$1662,$E$3:$E$1662,0,0,1)</f>
        <v>4100</v>
      </c>
      <c r="Z121" s="2" cm="1">
        <f t="array" ref="Z121">_xlfn.XLOOKUP(Z$1&amp;$R121,$C$3:$C$1662&amp;$D$3:$D$1662,$E$3:$E$1662,0,0,1)</f>
        <v>10300</v>
      </c>
      <c r="AA121" s="2" cm="1">
        <f t="array" ref="AA121">_xlfn.XLOOKUP(AA$1&amp;$R121,$C$3:$C$1662&amp;$D$3:$D$1662,$E$3:$E$1662,0,0,1)</f>
        <v>4500</v>
      </c>
      <c r="AB121" s="2" cm="1">
        <f t="array" ref="AB121">_xlfn.XLOOKUP(AB$1&amp;$R121,$C$3:$C$1662&amp;$D$3:$D$1662,$E$3:$E$1662,0,0,1)</f>
        <v>7300</v>
      </c>
      <c r="AC121" s="2" cm="1">
        <f t="array" ref="AC121">_xlfn.XLOOKUP(AC$1&amp;$R121,$C$3:$C$1662&amp;$D$3:$D$1662,$E$3:$E$1662,0,0,1)</f>
        <v>3000</v>
      </c>
    </row>
    <row r="122" spans="3:29" x14ac:dyDescent="0.4">
      <c r="C122" t="s">
        <v>804</v>
      </c>
      <c r="D122" t="s">
        <v>625</v>
      </c>
      <c r="E122">
        <v>3000</v>
      </c>
      <c r="R122" t="s">
        <v>287</v>
      </c>
      <c r="S122" s="2">
        <f t="shared" si="8"/>
        <v>2429060</v>
      </c>
      <c r="T122" s="2">
        <f t="shared" si="14"/>
        <v>2754700</v>
      </c>
      <c r="U122" s="2">
        <f t="shared" si="14"/>
        <v>1887900</v>
      </c>
      <c r="V122" s="2">
        <f t="shared" si="14"/>
        <v>2281800</v>
      </c>
      <c r="W122" s="2">
        <f t="shared" si="14"/>
        <v>2165300</v>
      </c>
      <c r="X122" s="2">
        <f t="shared" si="14"/>
        <v>3055600</v>
      </c>
      <c r="Y122" s="2" cm="1">
        <f t="array" ref="Y122">_xlfn.XLOOKUP(Y$1&amp;$R122,$C$3:$C$1662&amp;$D$3:$D$1662,$E$3:$E$1662,0,0,1)</f>
        <v>7400</v>
      </c>
      <c r="Z122" s="2" cm="1">
        <f t="array" ref="Z122">_xlfn.XLOOKUP(Z$1&amp;$R122,$C$3:$C$1662&amp;$D$3:$D$1662,$E$3:$E$1662,0,0,1)</f>
        <v>2300</v>
      </c>
      <c r="AA122" s="2" cm="1">
        <f t="array" ref="AA122">_xlfn.XLOOKUP(AA$1&amp;$R122,$C$3:$C$1662&amp;$D$3:$D$1662,$E$3:$E$1662,0,0,1)</f>
        <v>15600</v>
      </c>
      <c r="AB122" s="2" cm="1">
        <f t="array" ref="AB122">_xlfn.XLOOKUP(AB$1&amp;$R122,$C$3:$C$1662&amp;$D$3:$D$1662,$E$3:$E$1662,0,0,1)</f>
        <v>4600</v>
      </c>
      <c r="AC122" s="2" cm="1">
        <f t="array" ref="AC122">_xlfn.XLOOKUP(AC$1&amp;$R122,$C$3:$C$1662&amp;$D$3:$D$1662,$E$3:$E$1662,0,0,1)</f>
        <v>7400</v>
      </c>
    </row>
    <row r="123" spans="3:29" x14ac:dyDescent="0.4">
      <c r="C123" t="s">
        <v>804</v>
      </c>
      <c r="D123" t="s">
        <v>626</v>
      </c>
      <c r="E123">
        <v>7400</v>
      </c>
      <c r="R123" t="s">
        <v>194</v>
      </c>
      <c r="S123" s="2">
        <f t="shared" si="8"/>
        <v>2437200</v>
      </c>
      <c r="T123" s="2">
        <f t="shared" si="14"/>
        <v>2757100</v>
      </c>
      <c r="U123" s="2">
        <f t="shared" si="14"/>
        <v>1894000</v>
      </c>
      <c r="V123" s="2">
        <f t="shared" si="14"/>
        <v>2292500</v>
      </c>
      <c r="W123" s="2">
        <f t="shared" si="14"/>
        <v>2181700</v>
      </c>
      <c r="X123" s="2">
        <f t="shared" si="14"/>
        <v>3060700</v>
      </c>
      <c r="Y123" s="2" cm="1">
        <f t="array" ref="Y123">_xlfn.XLOOKUP(Y$1&amp;$R123,$C$3:$C$1662&amp;$D$3:$D$1662,$E$3:$E$1662,0,0,1)</f>
        <v>2400</v>
      </c>
      <c r="Z123" s="2" cm="1">
        <f t="array" ref="Z123">_xlfn.XLOOKUP(Z$1&amp;$R123,$C$3:$C$1662&amp;$D$3:$D$1662,$E$3:$E$1662,0,0,1)</f>
        <v>6100</v>
      </c>
      <c r="AA123" s="2" cm="1">
        <f t="array" ref="AA123">_xlfn.XLOOKUP(AA$1&amp;$R123,$C$3:$C$1662&amp;$D$3:$D$1662,$E$3:$E$1662,0,0,1)</f>
        <v>10700</v>
      </c>
      <c r="AB123" s="2" cm="1">
        <f t="array" ref="AB123">_xlfn.XLOOKUP(AB$1&amp;$R123,$C$3:$C$1662&amp;$D$3:$D$1662,$E$3:$E$1662,0,0,1)</f>
        <v>16400</v>
      </c>
      <c r="AC123" s="2" cm="1">
        <f t="array" ref="AC123">_xlfn.XLOOKUP(AC$1&amp;$R123,$C$3:$C$1662&amp;$D$3:$D$1662,$E$3:$E$1662,0,0,1)</f>
        <v>5100</v>
      </c>
    </row>
    <row r="124" spans="3:29" x14ac:dyDescent="0.4">
      <c r="C124" t="s">
        <v>804</v>
      </c>
      <c r="D124" t="s">
        <v>627</v>
      </c>
      <c r="E124">
        <v>5100</v>
      </c>
      <c r="R124" t="s">
        <v>184</v>
      </c>
      <c r="S124" s="2">
        <f t="shared" si="8"/>
        <v>2442720</v>
      </c>
      <c r="T124" s="2">
        <f t="shared" si="14"/>
        <v>2761500</v>
      </c>
      <c r="U124" s="2">
        <f t="shared" si="14"/>
        <v>1896800</v>
      </c>
      <c r="V124" s="2">
        <f t="shared" si="14"/>
        <v>2295000</v>
      </c>
      <c r="W124" s="2">
        <f t="shared" si="14"/>
        <v>2193600</v>
      </c>
      <c r="X124" s="2">
        <f t="shared" si="14"/>
        <v>3066700</v>
      </c>
      <c r="Y124" s="2" cm="1">
        <f t="array" ref="Y124">_xlfn.XLOOKUP(Y$1&amp;$R124,$C$3:$C$1662&amp;$D$3:$D$1662,$E$3:$E$1662,0,0,1)</f>
        <v>4400</v>
      </c>
      <c r="Z124" s="2" cm="1">
        <f t="array" ref="Z124">_xlfn.XLOOKUP(Z$1&amp;$R124,$C$3:$C$1662&amp;$D$3:$D$1662,$E$3:$E$1662,0,0,1)</f>
        <v>2800</v>
      </c>
      <c r="AA124" s="2" cm="1">
        <f t="array" ref="AA124">_xlfn.XLOOKUP(AA$1&amp;$R124,$C$3:$C$1662&amp;$D$3:$D$1662,$E$3:$E$1662,0,0,1)</f>
        <v>2500</v>
      </c>
      <c r="AB124" s="2" cm="1">
        <f t="array" ref="AB124">_xlfn.XLOOKUP(AB$1&amp;$R124,$C$3:$C$1662&amp;$D$3:$D$1662,$E$3:$E$1662,0,0,1)</f>
        <v>11900</v>
      </c>
      <c r="AC124" s="2" cm="1">
        <f t="array" ref="AC124">_xlfn.XLOOKUP(AC$1&amp;$R124,$C$3:$C$1662&amp;$D$3:$D$1662,$E$3:$E$1662,0,0,1)</f>
        <v>6000</v>
      </c>
    </row>
    <row r="125" spans="3:29" x14ac:dyDescent="0.4">
      <c r="C125" t="s">
        <v>804</v>
      </c>
      <c r="D125" t="s">
        <v>628</v>
      </c>
      <c r="E125">
        <v>6000</v>
      </c>
      <c r="R125" t="s">
        <v>177</v>
      </c>
      <c r="S125" s="2">
        <f t="shared" si="8"/>
        <v>2450960</v>
      </c>
      <c r="T125" s="2">
        <f t="shared" si="14"/>
        <v>2772400</v>
      </c>
      <c r="U125" s="2">
        <f t="shared" si="14"/>
        <v>1912100</v>
      </c>
      <c r="V125" s="2">
        <f t="shared" si="14"/>
        <v>2302400</v>
      </c>
      <c r="W125" s="2">
        <f t="shared" si="14"/>
        <v>2199100</v>
      </c>
      <c r="X125" s="2">
        <f t="shared" si="14"/>
        <v>3068800</v>
      </c>
      <c r="Y125" s="2" cm="1">
        <f t="array" ref="Y125">_xlfn.XLOOKUP(Y$1&amp;$R125,$C$3:$C$1662&amp;$D$3:$D$1662,$E$3:$E$1662,0,0,1)</f>
        <v>10900</v>
      </c>
      <c r="Z125" s="2" cm="1">
        <f t="array" ref="Z125">_xlfn.XLOOKUP(Z$1&amp;$R125,$C$3:$C$1662&amp;$D$3:$D$1662,$E$3:$E$1662,0,0,1)</f>
        <v>15300</v>
      </c>
      <c r="AA125" s="2" cm="1">
        <f t="array" ref="AA125">_xlfn.XLOOKUP(AA$1&amp;$R125,$C$3:$C$1662&amp;$D$3:$D$1662,$E$3:$E$1662,0,0,1)</f>
        <v>7400</v>
      </c>
      <c r="AB125" s="2" cm="1">
        <f t="array" ref="AB125">_xlfn.XLOOKUP(AB$1&amp;$R125,$C$3:$C$1662&amp;$D$3:$D$1662,$E$3:$E$1662,0,0,1)</f>
        <v>5500</v>
      </c>
      <c r="AC125" s="2" cm="1">
        <f t="array" ref="AC125">_xlfn.XLOOKUP(AC$1&amp;$R125,$C$3:$C$1662&amp;$D$3:$D$1662,$E$3:$E$1662,0,0,1)</f>
        <v>2100</v>
      </c>
    </row>
    <row r="126" spans="3:29" x14ac:dyDescent="0.4">
      <c r="C126" t="s">
        <v>804</v>
      </c>
      <c r="D126" t="s">
        <v>629</v>
      </c>
      <c r="E126">
        <v>2100</v>
      </c>
      <c r="R126" t="s">
        <v>55</v>
      </c>
      <c r="S126" s="2">
        <f t="shared" si="8"/>
        <v>2458140</v>
      </c>
      <c r="T126" s="2">
        <f t="shared" si="14"/>
        <v>2777000</v>
      </c>
      <c r="U126" s="2">
        <f t="shared" si="14"/>
        <v>1919200</v>
      </c>
      <c r="V126" s="2">
        <f t="shared" si="14"/>
        <v>2305000</v>
      </c>
      <c r="W126" s="2">
        <f t="shared" si="14"/>
        <v>2210000</v>
      </c>
      <c r="X126" s="2">
        <f t="shared" si="14"/>
        <v>3079500</v>
      </c>
      <c r="Y126" s="2" cm="1">
        <f t="array" ref="Y126">_xlfn.XLOOKUP(Y$1&amp;$R126,$C$3:$C$1662&amp;$D$3:$D$1662,$E$3:$E$1662,0,0,1)</f>
        <v>4600</v>
      </c>
      <c r="Z126" s="2" cm="1">
        <f t="array" ref="Z126">_xlfn.XLOOKUP(Z$1&amp;$R126,$C$3:$C$1662&amp;$D$3:$D$1662,$E$3:$E$1662,0,0,1)</f>
        <v>7100</v>
      </c>
      <c r="AA126" s="2" cm="1">
        <f t="array" ref="AA126">_xlfn.XLOOKUP(AA$1&amp;$R126,$C$3:$C$1662&amp;$D$3:$D$1662,$E$3:$E$1662,0,0,1)</f>
        <v>2600</v>
      </c>
      <c r="AB126" s="2" cm="1">
        <f t="array" ref="AB126">_xlfn.XLOOKUP(AB$1&amp;$R126,$C$3:$C$1662&amp;$D$3:$D$1662,$E$3:$E$1662,0,0,1)</f>
        <v>10900</v>
      </c>
      <c r="AC126" s="2" cm="1">
        <f t="array" ref="AC126">_xlfn.XLOOKUP(AC$1&amp;$R126,$C$3:$C$1662&amp;$D$3:$D$1662,$E$3:$E$1662,0,0,1)</f>
        <v>10700</v>
      </c>
    </row>
    <row r="127" spans="3:29" x14ac:dyDescent="0.4">
      <c r="C127" t="s">
        <v>804</v>
      </c>
      <c r="D127" t="s">
        <v>630</v>
      </c>
      <c r="E127">
        <v>10700</v>
      </c>
      <c r="R127" t="s">
        <v>32</v>
      </c>
      <c r="S127" s="2">
        <f t="shared" si="8"/>
        <v>2465720</v>
      </c>
      <c r="T127" s="2">
        <f t="shared" si="14"/>
        <v>2783500</v>
      </c>
      <c r="U127" s="2">
        <f t="shared" si="14"/>
        <v>1937000</v>
      </c>
      <c r="V127" s="2">
        <f t="shared" si="14"/>
        <v>2307200</v>
      </c>
      <c r="W127" s="2">
        <f t="shared" si="14"/>
        <v>2211700</v>
      </c>
      <c r="X127" s="2">
        <f t="shared" si="14"/>
        <v>3089200</v>
      </c>
      <c r="Y127" s="2" cm="1">
        <f t="array" ref="Y127">_xlfn.XLOOKUP(Y$1&amp;$R127,$C$3:$C$1662&amp;$D$3:$D$1662,$E$3:$E$1662,0,0,1)</f>
        <v>6500</v>
      </c>
      <c r="Z127" s="2" cm="1">
        <f t="array" ref="Z127">_xlfn.XLOOKUP(Z$1&amp;$R127,$C$3:$C$1662&amp;$D$3:$D$1662,$E$3:$E$1662,0,0,1)</f>
        <v>17800</v>
      </c>
      <c r="AA127" s="2" cm="1">
        <f t="array" ref="AA127">_xlfn.XLOOKUP(AA$1&amp;$R127,$C$3:$C$1662&amp;$D$3:$D$1662,$E$3:$E$1662,0,0,1)</f>
        <v>2200</v>
      </c>
      <c r="AB127" s="2" cm="1">
        <f t="array" ref="AB127">_xlfn.XLOOKUP(AB$1&amp;$R127,$C$3:$C$1662&amp;$D$3:$D$1662,$E$3:$E$1662,0,0,1)</f>
        <v>1700</v>
      </c>
      <c r="AC127" s="2" cm="1">
        <f t="array" ref="AC127">_xlfn.XLOOKUP(AC$1&amp;$R127,$C$3:$C$1662&amp;$D$3:$D$1662,$E$3:$E$1662,0,0,1)</f>
        <v>9700</v>
      </c>
    </row>
    <row r="128" spans="3:29" x14ac:dyDescent="0.4">
      <c r="C128" t="s">
        <v>804</v>
      </c>
      <c r="D128" t="s">
        <v>631</v>
      </c>
      <c r="E128">
        <v>9700</v>
      </c>
      <c r="R128" t="s">
        <v>166</v>
      </c>
      <c r="S128" s="2">
        <f t="shared" si="8"/>
        <v>2471980</v>
      </c>
      <c r="T128" s="2">
        <f t="shared" si="14"/>
        <v>2789900</v>
      </c>
      <c r="U128" s="2">
        <f t="shared" si="14"/>
        <v>1946000</v>
      </c>
      <c r="V128" s="2">
        <f t="shared" si="14"/>
        <v>2312400</v>
      </c>
      <c r="W128" s="2">
        <f t="shared" si="14"/>
        <v>2215800</v>
      </c>
      <c r="X128" s="2">
        <f t="shared" si="14"/>
        <v>3095800</v>
      </c>
      <c r="Y128" s="2" cm="1">
        <f t="array" ref="Y128">_xlfn.XLOOKUP(Y$1&amp;$R128,$C$3:$C$1662&amp;$D$3:$D$1662,$E$3:$E$1662,0,0,1)</f>
        <v>6400</v>
      </c>
      <c r="Z128" s="2" cm="1">
        <f t="array" ref="Z128">_xlfn.XLOOKUP(Z$1&amp;$R128,$C$3:$C$1662&amp;$D$3:$D$1662,$E$3:$E$1662,0,0,1)</f>
        <v>9000</v>
      </c>
      <c r="AA128" s="2" cm="1">
        <f t="array" ref="AA128">_xlfn.XLOOKUP(AA$1&amp;$R128,$C$3:$C$1662&amp;$D$3:$D$1662,$E$3:$E$1662,0,0,1)</f>
        <v>5200</v>
      </c>
      <c r="AB128" s="2" cm="1">
        <f t="array" ref="AB128">_xlfn.XLOOKUP(AB$1&amp;$R128,$C$3:$C$1662&amp;$D$3:$D$1662,$E$3:$E$1662,0,0,1)</f>
        <v>4100</v>
      </c>
      <c r="AC128" s="2" cm="1">
        <f t="array" ref="AC128">_xlfn.XLOOKUP(AC$1&amp;$R128,$C$3:$C$1662&amp;$D$3:$D$1662,$E$3:$E$1662,0,0,1)</f>
        <v>6600</v>
      </c>
    </row>
    <row r="129" spans="3:29" x14ac:dyDescent="0.4">
      <c r="C129" t="s">
        <v>804</v>
      </c>
      <c r="D129" t="s">
        <v>632</v>
      </c>
      <c r="E129">
        <v>6600</v>
      </c>
      <c r="R129" t="s">
        <v>60</v>
      </c>
      <c r="S129" s="2">
        <f t="shared" si="8"/>
        <v>2491940</v>
      </c>
      <c r="T129" s="2">
        <f t="shared" si="14"/>
        <v>2831000</v>
      </c>
      <c r="U129" s="2">
        <f t="shared" si="14"/>
        <v>1952000</v>
      </c>
      <c r="V129" s="2">
        <f t="shared" si="14"/>
        <v>2322900</v>
      </c>
      <c r="W129" s="2">
        <f t="shared" si="14"/>
        <v>2221000</v>
      </c>
      <c r="X129" s="2">
        <f t="shared" si="14"/>
        <v>3132800</v>
      </c>
      <c r="Y129" s="2" cm="1">
        <f t="array" ref="Y129">_xlfn.XLOOKUP(Y$1&amp;$R129,$C$3:$C$1662&amp;$D$3:$D$1662,$E$3:$E$1662,0,0,1)</f>
        <v>41100</v>
      </c>
      <c r="Z129" s="2" cm="1">
        <f t="array" ref="Z129">_xlfn.XLOOKUP(Z$1&amp;$R129,$C$3:$C$1662&amp;$D$3:$D$1662,$E$3:$E$1662,0,0,1)</f>
        <v>6000</v>
      </c>
      <c r="AA129" s="2" cm="1">
        <f t="array" ref="AA129">_xlfn.XLOOKUP(AA$1&amp;$R129,$C$3:$C$1662&amp;$D$3:$D$1662,$E$3:$E$1662,0,0,1)</f>
        <v>10500</v>
      </c>
      <c r="AB129" s="2" cm="1">
        <f t="array" ref="AB129">_xlfn.XLOOKUP(AB$1&amp;$R129,$C$3:$C$1662&amp;$D$3:$D$1662,$E$3:$E$1662,0,0,1)</f>
        <v>5200</v>
      </c>
      <c r="AC129" s="2" cm="1">
        <f t="array" ref="AC129">_xlfn.XLOOKUP(AC$1&amp;$R129,$C$3:$C$1662&amp;$D$3:$D$1662,$E$3:$E$1662,0,0,1)</f>
        <v>37000</v>
      </c>
    </row>
    <row r="130" spans="3:29" x14ac:dyDescent="0.4">
      <c r="C130" t="s">
        <v>804</v>
      </c>
      <c r="D130" t="s">
        <v>633</v>
      </c>
      <c r="E130">
        <v>37000</v>
      </c>
      <c r="R130" t="s">
        <v>266</v>
      </c>
      <c r="S130" s="2">
        <f t="shared" si="8"/>
        <v>2501240</v>
      </c>
      <c r="T130" s="2">
        <f t="shared" si="14"/>
        <v>2844400</v>
      </c>
      <c r="U130" s="2">
        <f t="shared" si="14"/>
        <v>1965400</v>
      </c>
      <c r="V130" s="2">
        <f t="shared" si="14"/>
        <v>2326900</v>
      </c>
      <c r="W130" s="2">
        <f t="shared" si="14"/>
        <v>2224800</v>
      </c>
      <c r="X130" s="2">
        <f t="shared" si="14"/>
        <v>3144700</v>
      </c>
      <c r="Y130" s="2" cm="1">
        <f t="array" ref="Y130">_xlfn.XLOOKUP(Y$1&amp;$R130,$C$3:$C$1662&amp;$D$3:$D$1662,$E$3:$E$1662,0,0,1)</f>
        <v>13400</v>
      </c>
      <c r="Z130" s="2" cm="1">
        <f t="array" ref="Z130">_xlfn.XLOOKUP(Z$1&amp;$R130,$C$3:$C$1662&amp;$D$3:$D$1662,$E$3:$E$1662,0,0,1)</f>
        <v>13400</v>
      </c>
      <c r="AA130" s="2" cm="1">
        <f t="array" ref="AA130">_xlfn.XLOOKUP(AA$1&amp;$R130,$C$3:$C$1662&amp;$D$3:$D$1662,$E$3:$E$1662,0,0,1)</f>
        <v>4000</v>
      </c>
      <c r="AB130" s="2" cm="1">
        <f t="array" ref="AB130">_xlfn.XLOOKUP(AB$1&amp;$R130,$C$3:$C$1662&amp;$D$3:$D$1662,$E$3:$E$1662,0,0,1)</f>
        <v>3800</v>
      </c>
      <c r="AC130" s="2" cm="1">
        <f t="array" ref="AC130">_xlfn.XLOOKUP(AC$1&amp;$R130,$C$3:$C$1662&amp;$D$3:$D$1662,$E$3:$E$1662,0,0,1)</f>
        <v>11900</v>
      </c>
    </row>
    <row r="131" spans="3:29" x14ac:dyDescent="0.4">
      <c r="C131" t="s">
        <v>804</v>
      </c>
      <c r="D131" t="s">
        <v>634</v>
      </c>
      <c r="E131">
        <v>11900</v>
      </c>
      <c r="R131" t="s">
        <v>44</v>
      </c>
      <c r="S131" s="2">
        <f t="shared" ref="S131:S194" si="15">IFERROR(AVERAGEIFS(T131:X131,T131:X131,"&gt;0"),0)</f>
        <v>2506040</v>
      </c>
      <c r="T131" s="2">
        <f t="shared" si="14"/>
        <v>2849100</v>
      </c>
      <c r="U131" s="2">
        <f t="shared" si="14"/>
        <v>1971700</v>
      </c>
      <c r="V131" s="2">
        <f t="shared" si="14"/>
        <v>2328900</v>
      </c>
      <c r="W131" s="2">
        <f t="shared" si="14"/>
        <v>2226600</v>
      </c>
      <c r="X131" s="2">
        <f t="shared" si="14"/>
        <v>3153900</v>
      </c>
      <c r="Y131" s="2" cm="1">
        <f t="array" ref="Y131">_xlfn.XLOOKUP(Y$1&amp;$R131,$C$3:$C$1662&amp;$D$3:$D$1662,$E$3:$E$1662,0,0,1)</f>
        <v>4700</v>
      </c>
      <c r="Z131" s="2" cm="1">
        <f t="array" ref="Z131">_xlfn.XLOOKUP(Z$1&amp;$R131,$C$3:$C$1662&amp;$D$3:$D$1662,$E$3:$E$1662,0,0,1)</f>
        <v>6300</v>
      </c>
      <c r="AA131" s="2" cm="1">
        <f t="array" ref="AA131">_xlfn.XLOOKUP(AA$1&amp;$R131,$C$3:$C$1662&amp;$D$3:$D$1662,$E$3:$E$1662,0,0,1)</f>
        <v>2000</v>
      </c>
      <c r="AB131" s="2" cm="1">
        <f t="array" ref="AB131">_xlfn.XLOOKUP(AB$1&amp;$R131,$C$3:$C$1662&amp;$D$3:$D$1662,$E$3:$E$1662,0,0,1)</f>
        <v>1800</v>
      </c>
      <c r="AC131" s="2" cm="1">
        <f t="array" ref="AC131">_xlfn.XLOOKUP(AC$1&amp;$R131,$C$3:$C$1662&amp;$D$3:$D$1662,$E$3:$E$1662,0,0,1)</f>
        <v>9200</v>
      </c>
    </row>
    <row r="132" spans="3:29" x14ac:dyDescent="0.4">
      <c r="C132" t="s">
        <v>804</v>
      </c>
      <c r="D132" t="s">
        <v>635</v>
      </c>
      <c r="E132">
        <v>9200</v>
      </c>
      <c r="R132" t="s">
        <v>230</v>
      </c>
      <c r="S132" s="2">
        <f t="shared" si="15"/>
        <v>2515140</v>
      </c>
      <c r="T132" s="2">
        <f t="shared" ref="T132:X147" si="16">T131+Y132</f>
        <v>2856100</v>
      </c>
      <c r="U132" s="2">
        <f t="shared" si="16"/>
        <v>1972900</v>
      </c>
      <c r="V132" s="2">
        <f t="shared" si="16"/>
        <v>2349000</v>
      </c>
      <c r="W132" s="2">
        <f t="shared" si="16"/>
        <v>2230800</v>
      </c>
      <c r="X132" s="2">
        <f t="shared" si="16"/>
        <v>3166900</v>
      </c>
      <c r="Y132" s="2" cm="1">
        <f t="array" ref="Y132">_xlfn.XLOOKUP(Y$1&amp;$R132,$C$3:$C$1662&amp;$D$3:$D$1662,$E$3:$E$1662,0,0,1)</f>
        <v>7000</v>
      </c>
      <c r="Z132" s="2" cm="1">
        <f t="array" ref="Z132">_xlfn.XLOOKUP(Z$1&amp;$R132,$C$3:$C$1662&amp;$D$3:$D$1662,$E$3:$E$1662,0,0,1)</f>
        <v>1200</v>
      </c>
      <c r="AA132" s="2" cm="1">
        <f t="array" ref="AA132">_xlfn.XLOOKUP(AA$1&amp;$R132,$C$3:$C$1662&amp;$D$3:$D$1662,$E$3:$E$1662,0,0,1)</f>
        <v>20100</v>
      </c>
      <c r="AB132" s="2" cm="1">
        <f t="array" ref="AB132">_xlfn.XLOOKUP(AB$1&amp;$R132,$C$3:$C$1662&amp;$D$3:$D$1662,$E$3:$E$1662,0,0,1)</f>
        <v>4200</v>
      </c>
      <c r="AC132" s="2" cm="1">
        <f t="array" ref="AC132">_xlfn.XLOOKUP(AC$1&amp;$R132,$C$3:$C$1662&amp;$D$3:$D$1662,$E$3:$E$1662,0,0,1)</f>
        <v>13000</v>
      </c>
    </row>
    <row r="133" spans="3:29" x14ac:dyDescent="0.4">
      <c r="C133" t="s">
        <v>804</v>
      </c>
      <c r="D133" t="s">
        <v>636</v>
      </c>
      <c r="E133">
        <v>13000</v>
      </c>
      <c r="R133" t="s">
        <v>214</v>
      </c>
      <c r="S133" s="2">
        <f t="shared" si="15"/>
        <v>2520840</v>
      </c>
      <c r="T133" s="2">
        <f t="shared" si="16"/>
        <v>2863500</v>
      </c>
      <c r="U133" s="2">
        <f t="shared" si="16"/>
        <v>1978100</v>
      </c>
      <c r="V133" s="2">
        <f t="shared" si="16"/>
        <v>2349900</v>
      </c>
      <c r="W133" s="2">
        <f t="shared" si="16"/>
        <v>2238400</v>
      </c>
      <c r="X133" s="2">
        <f t="shared" si="16"/>
        <v>3174300</v>
      </c>
      <c r="Y133" s="2" cm="1">
        <f t="array" ref="Y133">_xlfn.XLOOKUP(Y$1&amp;$R133,$C$3:$C$1662&amp;$D$3:$D$1662,$E$3:$E$1662,0,0,1)</f>
        <v>7400</v>
      </c>
      <c r="Z133" s="2" cm="1">
        <f t="array" ref="Z133">_xlfn.XLOOKUP(Z$1&amp;$R133,$C$3:$C$1662&amp;$D$3:$D$1662,$E$3:$E$1662,0,0,1)</f>
        <v>5200</v>
      </c>
      <c r="AA133" s="2" cm="1">
        <f t="array" ref="AA133">_xlfn.XLOOKUP(AA$1&amp;$R133,$C$3:$C$1662&amp;$D$3:$D$1662,$E$3:$E$1662,0,0,1)</f>
        <v>900</v>
      </c>
      <c r="AB133" s="2" cm="1">
        <f t="array" ref="AB133">_xlfn.XLOOKUP(AB$1&amp;$R133,$C$3:$C$1662&amp;$D$3:$D$1662,$E$3:$E$1662,0,0,1)</f>
        <v>7600</v>
      </c>
      <c r="AC133" s="2" cm="1">
        <f t="array" ref="AC133">_xlfn.XLOOKUP(AC$1&amp;$R133,$C$3:$C$1662&amp;$D$3:$D$1662,$E$3:$E$1662,0,0,1)</f>
        <v>7400</v>
      </c>
    </row>
    <row r="134" spans="3:29" x14ac:dyDescent="0.4">
      <c r="C134" t="s">
        <v>804</v>
      </c>
      <c r="D134" t="s">
        <v>637</v>
      </c>
      <c r="E134">
        <v>7400</v>
      </c>
      <c r="R134" t="s">
        <v>233</v>
      </c>
      <c r="S134" s="2">
        <f t="shared" si="15"/>
        <v>2529420</v>
      </c>
      <c r="T134" s="2">
        <f t="shared" si="16"/>
        <v>2868000</v>
      </c>
      <c r="U134" s="2">
        <f t="shared" si="16"/>
        <v>1980900</v>
      </c>
      <c r="V134" s="2">
        <f t="shared" si="16"/>
        <v>2352900</v>
      </c>
      <c r="W134" s="2">
        <f t="shared" si="16"/>
        <v>2262000</v>
      </c>
      <c r="X134" s="2">
        <f t="shared" si="16"/>
        <v>3183300</v>
      </c>
      <c r="Y134" s="2" cm="1">
        <f t="array" ref="Y134">_xlfn.XLOOKUP(Y$1&amp;$R134,$C$3:$C$1662&amp;$D$3:$D$1662,$E$3:$E$1662,0,0,1)</f>
        <v>4500</v>
      </c>
      <c r="Z134" s="2" cm="1">
        <f t="array" ref="Z134">_xlfn.XLOOKUP(Z$1&amp;$R134,$C$3:$C$1662&amp;$D$3:$D$1662,$E$3:$E$1662,0,0,1)</f>
        <v>2800</v>
      </c>
      <c r="AA134" s="2" cm="1">
        <f t="array" ref="AA134">_xlfn.XLOOKUP(AA$1&amp;$R134,$C$3:$C$1662&amp;$D$3:$D$1662,$E$3:$E$1662,0,0,1)</f>
        <v>3000</v>
      </c>
      <c r="AB134" s="2" cm="1">
        <f t="array" ref="AB134">_xlfn.XLOOKUP(AB$1&amp;$R134,$C$3:$C$1662&amp;$D$3:$D$1662,$E$3:$E$1662,0,0,1)</f>
        <v>23600</v>
      </c>
      <c r="AC134" s="2" cm="1">
        <f t="array" ref="AC134">_xlfn.XLOOKUP(AC$1&amp;$R134,$C$3:$C$1662&amp;$D$3:$D$1662,$E$3:$E$1662,0,0,1)</f>
        <v>9000</v>
      </c>
    </row>
    <row r="135" spans="3:29" x14ac:dyDescent="0.4">
      <c r="C135" t="s">
        <v>804</v>
      </c>
      <c r="D135" t="s">
        <v>638</v>
      </c>
      <c r="E135">
        <v>9000</v>
      </c>
      <c r="R135" t="s">
        <v>224</v>
      </c>
      <c r="S135" s="2">
        <f t="shared" si="15"/>
        <v>2535500</v>
      </c>
      <c r="T135" s="2">
        <f t="shared" si="16"/>
        <v>2872300</v>
      </c>
      <c r="U135" s="2">
        <f t="shared" si="16"/>
        <v>1982100</v>
      </c>
      <c r="V135" s="2">
        <f t="shared" si="16"/>
        <v>2361800</v>
      </c>
      <c r="W135" s="2">
        <f t="shared" si="16"/>
        <v>2272200</v>
      </c>
      <c r="X135" s="2">
        <f t="shared" si="16"/>
        <v>3189100</v>
      </c>
      <c r="Y135" s="2" cm="1">
        <f t="array" ref="Y135">_xlfn.XLOOKUP(Y$1&amp;$R135,$C$3:$C$1662&amp;$D$3:$D$1662,$E$3:$E$1662,0,0,1)</f>
        <v>4300</v>
      </c>
      <c r="Z135" s="2" cm="1">
        <f t="array" ref="Z135">_xlfn.XLOOKUP(Z$1&amp;$R135,$C$3:$C$1662&amp;$D$3:$D$1662,$E$3:$E$1662,0,0,1)</f>
        <v>1200</v>
      </c>
      <c r="AA135" s="2" cm="1">
        <f t="array" ref="AA135">_xlfn.XLOOKUP(AA$1&amp;$R135,$C$3:$C$1662&amp;$D$3:$D$1662,$E$3:$E$1662,0,0,1)</f>
        <v>8900</v>
      </c>
      <c r="AB135" s="2" cm="1">
        <f t="array" ref="AB135">_xlfn.XLOOKUP(AB$1&amp;$R135,$C$3:$C$1662&amp;$D$3:$D$1662,$E$3:$E$1662,0,0,1)</f>
        <v>10200</v>
      </c>
      <c r="AC135" s="2" cm="1">
        <f t="array" ref="AC135">_xlfn.XLOOKUP(AC$1&amp;$R135,$C$3:$C$1662&amp;$D$3:$D$1662,$E$3:$E$1662,0,0,1)</f>
        <v>5800</v>
      </c>
    </row>
    <row r="136" spans="3:29" x14ac:dyDescent="0.4">
      <c r="C136" t="s">
        <v>804</v>
      </c>
      <c r="D136" t="s">
        <v>639</v>
      </c>
      <c r="E136">
        <v>5800</v>
      </c>
      <c r="R136" t="s">
        <v>189</v>
      </c>
      <c r="S136" s="2">
        <f t="shared" si="15"/>
        <v>2542500</v>
      </c>
      <c r="T136" s="2">
        <f t="shared" si="16"/>
        <v>2877900</v>
      </c>
      <c r="U136" s="2">
        <f t="shared" si="16"/>
        <v>1997700</v>
      </c>
      <c r="V136" s="2">
        <f t="shared" si="16"/>
        <v>2367500</v>
      </c>
      <c r="W136" s="2">
        <f t="shared" si="16"/>
        <v>2277700</v>
      </c>
      <c r="X136" s="2">
        <f t="shared" si="16"/>
        <v>3191700</v>
      </c>
      <c r="Y136" s="2" cm="1">
        <f t="array" ref="Y136">_xlfn.XLOOKUP(Y$1&amp;$R136,$C$3:$C$1662&amp;$D$3:$D$1662,$E$3:$E$1662,0,0,1)</f>
        <v>5600</v>
      </c>
      <c r="Z136" s="2" cm="1">
        <f t="array" ref="Z136">_xlfn.XLOOKUP(Z$1&amp;$R136,$C$3:$C$1662&amp;$D$3:$D$1662,$E$3:$E$1662,0,0,1)</f>
        <v>15600</v>
      </c>
      <c r="AA136" s="2" cm="1">
        <f t="array" ref="AA136">_xlfn.XLOOKUP(AA$1&amp;$R136,$C$3:$C$1662&amp;$D$3:$D$1662,$E$3:$E$1662,0,0,1)</f>
        <v>5700</v>
      </c>
      <c r="AB136" s="2" cm="1">
        <f t="array" ref="AB136">_xlfn.XLOOKUP(AB$1&amp;$R136,$C$3:$C$1662&amp;$D$3:$D$1662,$E$3:$E$1662,0,0,1)</f>
        <v>5500</v>
      </c>
      <c r="AC136" s="2" cm="1">
        <f t="array" ref="AC136">_xlfn.XLOOKUP(AC$1&amp;$R136,$C$3:$C$1662&amp;$D$3:$D$1662,$E$3:$E$1662,0,0,1)</f>
        <v>2600</v>
      </c>
    </row>
    <row r="137" spans="3:29" x14ac:dyDescent="0.4">
      <c r="C137" t="s">
        <v>804</v>
      </c>
      <c r="D137" t="s">
        <v>640</v>
      </c>
      <c r="E137">
        <v>2600</v>
      </c>
      <c r="R137" t="s">
        <v>245</v>
      </c>
      <c r="S137" s="2">
        <f t="shared" si="15"/>
        <v>2550940</v>
      </c>
      <c r="T137" s="2">
        <f t="shared" si="16"/>
        <v>2881100</v>
      </c>
      <c r="U137" s="2">
        <f t="shared" si="16"/>
        <v>2000600</v>
      </c>
      <c r="V137" s="2">
        <f t="shared" si="16"/>
        <v>2370200</v>
      </c>
      <c r="W137" s="2">
        <f t="shared" si="16"/>
        <v>2298900</v>
      </c>
      <c r="X137" s="2">
        <f t="shared" si="16"/>
        <v>3203900</v>
      </c>
      <c r="Y137" s="2" cm="1">
        <f t="array" ref="Y137">_xlfn.XLOOKUP(Y$1&amp;$R137,$C$3:$C$1662&amp;$D$3:$D$1662,$E$3:$E$1662,0,0,1)</f>
        <v>3200</v>
      </c>
      <c r="Z137" s="2" cm="1">
        <f t="array" ref="Z137">_xlfn.XLOOKUP(Z$1&amp;$R137,$C$3:$C$1662&amp;$D$3:$D$1662,$E$3:$E$1662,0,0,1)</f>
        <v>2900</v>
      </c>
      <c r="AA137" s="2" cm="1">
        <f t="array" ref="AA137">_xlfn.XLOOKUP(AA$1&amp;$R137,$C$3:$C$1662&amp;$D$3:$D$1662,$E$3:$E$1662,0,0,1)</f>
        <v>2700</v>
      </c>
      <c r="AB137" s="2" cm="1">
        <f t="array" ref="AB137">_xlfn.XLOOKUP(AB$1&amp;$R137,$C$3:$C$1662&amp;$D$3:$D$1662,$E$3:$E$1662,0,0,1)</f>
        <v>21200</v>
      </c>
      <c r="AC137" s="2" cm="1">
        <f t="array" ref="AC137">_xlfn.XLOOKUP(AC$1&amp;$R137,$C$3:$C$1662&amp;$D$3:$D$1662,$E$3:$E$1662,0,0,1)</f>
        <v>12200</v>
      </c>
    </row>
    <row r="138" spans="3:29" x14ac:dyDescent="0.4">
      <c r="C138" t="s">
        <v>804</v>
      </c>
      <c r="D138" t="s">
        <v>641</v>
      </c>
      <c r="E138">
        <v>12200</v>
      </c>
      <c r="R138" t="s">
        <v>70</v>
      </c>
      <c r="S138" s="2">
        <f t="shared" si="15"/>
        <v>2559520</v>
      </c>
      <c r="T138" s="2">
        <f t="shared" si="16"/>
        <v>2889700</v>
      </c>
      <c r="U138" s="2">
        <f t="shared" si="16"/>
        <v>2005000</v>
      </c>
      <c r="V138" s="2">
        <f t="shared" si="16"/>
        <v>2385600</v>
      </c>
      <c r="W138" s="2">
        <f t="shared" si="16"/>
        <v>2302600</v>
      </c>
      <c r="X138" s="2">
        <f t="shared" si="16"/>
        <v>3214700</v>
      </c>
      <c r="Y138" s="2" cm="1">
        <f t="array" ref="Y138">_xlfn.XLOOKUP(Y$1&amp;$R138,$C$3:$C$1662&amp;$D$3:$D$1662,$E$3:$E$1662,0,0,1)</f>
        <v>8600</v>
      </c>
      <c r="Z138" s="2" cm="1">
        <f t="array" ref="Z138">_xlfn.XLOOKUP(Z$1&amp;$R138,$C$3:$C$1662&amp;$D$3:$D$1662,$E$3:$E$1662,0,0,1)</f>
        <v>4400</v>
      </c>
      <c r="AA138" s="2" cm="1">
        <f t="array" ref="AA138">_xlfn.XLOOKUP(AA$1&amp;$R138,$C$3:$C$1662&amp;$D$3:$D$1662,$E$3:$E$1662,0,0,1)</f>
        <v>15400</v>
      </c>
      <c r="AB138" s="2" cm="1">
        <f t="array" ref="AB138">_xlfn.XLOOKUP(AB$1&amp;$R138,$C$3:$C$1662&amp;$D$3:$D$1662,$E$3:$E$1662,0,0,1)</f>
        <v>3700</v>
      </c>
      <c r="AC138" s="2" cm="1">
        <f t="array" ref="AC138">_xlfn.XLOOKUP(AC$1&amp;$R138,$C$3:$C$1662&amp;$D$3:$D$1662,$E$3:$E$1662,0,0,1)</f>
        <v>10800</v>
      </c>
    </row>
    <row r="139" spans="3:29" x14ac:dyDescent="0.4">
      <c r="C139" t="s">
        <v>804</v>
      </c>
      <c r="D139" t="s">
        <v>642</v>
      </c>
      <c r="E139">
        <v>10800</v>
      </c>
      <c r="R139" t="s">
        <v>288</v>
      </c>
      <c r="S139" s="2">
        <f t="shared" si="15"/>
        <v>2580580</v>
      </c>
      <c r="T139" s="2">
        <f t="shared" si="16"/>
        <v>2897100</v>
      </c>
      <c r="U139" s="2">
        <f t="shared" si="16"/>
        <v>2015700</v>
      </c>
      <c r="V139" s="2">
        <f t="shared" si="16"/>
        <v>2391100</v>
      </c>
      <c r="W139" s="2">
        <f t="shared" si="16"/>
        <v>2305200</v>
      </c>
      <c r="X139" s="2">
        <f t="shared" si="16"/>
        <v>3293800</v>
      </c>
      <c r="Y139" s="2" cm="1">
        <f t="array" ref="Y139">_xlfn.XLOOKUP(Y$1&amp;$R139,$C$3:$C$1662&amp;$D$3:$D$1662,$E$3:$E$1662,0,0,1)</f>
        <v>7400</v>
      </c>
      <c r="Z139" s="2" cm="1">
        <f t="array" ref="Z139">_xlfn.XLOOKUP(Z$1&amp;$R139,$C$3:$C$1662&amp;$D$3:$D$1662,$E$3:$E$1662,0,0,1)</f>
        <v>10700</v>
      </c>
      <c r="AA139" s="2" cm="1">
        <f t="array" ref="AA139">_xlfn.XLOOKUP(AA$1&amp;$R139,$C$3:$C$1662&amp;$D$3:$D$1662,$E$3:$E$1662,0,0,1)</f>
        <v>5500</v>
      </c>
      <c r="AB139" s="2" cm="1">
        <f t="array" ref="AB139">_xlfn.XLOOKUP(AB$1&amp;$R139,$C$3:$C$1662&amp;$D$3:$D$1662,$E$3:$E$1662,0,0,1)</f>
        <v>2600</v>
      </c>
      <c r="AC139" s="2" cm="1">
        <f t="array" ref="AC139">_xlfn.XLOOKUP(AC$1&amp;$R139,$C$3:$C$1662&amp;$D$3:$D$1662,$E$3:$E$1662,0,0,1)</f>
        <v>79100</v>
      </c>
    </row>
    <row r="140" spans="3:29" x14ac:dyDescent="0.4">
      <c r="C140" t="s">
        <v>804</v>
      </c>
      <c r="D140" t="s">
        <v>643</v>
      </c>
      <c r="E140">
        <v>79100</v>
      </c>
      <c r="R140" t="s">
        <v>284</v>
      </c>
      <c r="S140" s="2">
        <f t="shared" si="15"/>
        <v>2587820</v>
      </c>
      <c r="T140" s="2">
        <f t="shared" si="16"/>
        <v>2899800</v>
      </c>
      <c r="U140" s="2">
        <f t="shared" si="16"/>
        <v>2022900</v>
      </c>
      <c r="V140" s="2">
        <f t="shared" si="16"/>
        <v>2397100</v>
      </c>
      <c r="W140" s="2">
        <f t="shared" si="16"/>
        <v>2310700</v>
      </c>
      <c r="X140" s="2">
        <f t="shared" si="16"/>
        <v>3308600</v>
      </c>
      <c r="Y140" s="2" cm="1">
        <f t="array" ref="Y140">_xlfn.XLOOKUP(Y$1&amp;$R140,$C$3:$C$1662&amp;$D$3:$D$1662,$E$3:$E$1662,0,0,1)</f>
        <v>2700</v>
      </c>
      <c r="Z140" s="2" cm="1">
        <f t="array" ref="Z140">_xlfn.XLOOKUP(Z$1&amp;$R140,$C$3:$C$1662&amp;$D$3:$D$1662,$E$3:$E$1662,0,0,1)</f>
        <v>7200</v>
      </c>
      <c r="AA140" s="2" cm="1">
        <f t="array" ref="AA140">_xlfn.XLOOKUP(AA$1&amp;$R140,$C$3:$C$1662&amp;$D$3:$D$1662,$E$3:$E$1662,0,0,1)</f>
        <v>6000</v>
      </c>
      <c r="AB140" s="2" cm="1">
        <f t="array" ref="AB140">_xlfn.XLOOKUP(AB$1&amp;$R140,$C$3:$C$1662&amp;$D$3:$D$1662,$E$3:$E$1662,0,0,1)</f>
        <v>5500</v>
      </c>
      <c r="AC140" s="2" cm="1">
        <f t="array" ref="AC140">_xlfn.XLOOKUP(AC$1&amp;$R140,$C$3:$C$1662&amp;$D$3:$D$1662,$E$3:$E$1662,0,0,1)</f>
        <v>14800</v>
      </c>
    </row>
    <row r="141" spans="3:29" x14ac:dyDescent="0.4">
      <c r="C141" t="s">
        <v>804</v>
      </c>
      <c r="D141" t="s">
        <v>644</v>
      </c>
      <c r="E141">
        <v>14800</v>
      </c>
      <c r="R141" t="s">
        <v>105</v>
      </c>
      <c r="S141" s="2">
        <f t="shared" si="15"/>
        <v>2600340</v>
      </c>
      <c r="T141" s="2">
        <f t="shared" si="16"/>
        <v>2902400</v>
      </c>
      <c r="U141" s="2">
        <f t="shared" si="16"/>
        <v>2025400</v>
      </c>
      <c r="V141" s="2">
        <f t="shared" si="16"/>
        <v>2423600</v>
      </c>
      <c r="W141" s="2">
        <f t="shared" si="16"/>
        <v>2329500</v>
      </c>
      <c r="X141" s="2">
        <f t="shared" si="16"/>
        <v>3320800</v>
      </c>
      <c r="Y141" s="2" cm="1">
        <f t="array" ref="Y141">_xlfn.XLOOKUP(Y$1&amp;$R141,$C$3:$C$1662&amp;$D$3:$D$1662,$E$3:$E$1662,0,0,1)</f>
        <v>2600</v>
      </c>
      <c r="Z141" s="2" cm="1">
        <f t="array" ref="Z141">_xlfn.XLOOKUP(Z$1&amp;$R141,$C$3:$C$1662&amp;$D$3:$D$1662,$E$3:$E$1662,0,0,1)</f>
        <v>2500</v>
      </c>
      <c r="AA141" s="2" cm="1">
        <f t="array" ref="AA141">_xlfn.XLOOKUP(AA$1&amp;$R141,$C$3:$C$1662&amp;$D$3:$D$1662,$E$3:$E$1662,0,0,1)</f>
        <v>26500</v>
      </c>
      <c r="AB141" s="2" cm="1">
        <f t="array" ref="AB141">_xlfn.XLOOKUP(AB$1&amp;$R141,$C$3:$C$1662&amp;$D$3:$D$1662,$E$3:$E$1662,0,0,1)</f>
        <v>18800</v>
      </c>
      <c r="AC141" s="2" cm="1">
        <f t="array" ref="AC141">_xlfn.XLOOKUP(AC$1&amp;$R141,$C$3:$C$1662&amp;$D$3:$D$1662,$E$3:$E$1662,0,0,1)</f>
        <v>12200</v>
      </c>
    </row>
    <row r="142" spans="3:29" x14ac:dyDescent="0.4">
      <c r="C142" t="s">
        <v>804</v>
      </c>
      <c r="D142" t="s">
        <v>645</v>
      </c>
      <c r="E142">
        <v>12200</v>
      </c>
      <c r="R142" t="s">
        <v>42</v>
      </c>
      <c r="S142" s="2">
        <f t="shared" si="15"/>
        <v>2612980</v>
      </c>
      <c r="T142" s="2">
        <f t="shared" si="16"/>
        <v>2911200</v>
      </c>
      <c r="U142" s="2">
        <f t="shared" si="16"/>
        <v>2026700</v>
      </c>
      <c r="V142" s="2">
        <f t="shared" si="16"/>
        <v>2436800</v>
      </c>
      <c r="W142" s="2">
        <f t="shared" si="16"/>
        <v>2347900</v>
      </c>
      <c r="X142" s="2">
        <f t="shared" si="16"/>
        <v>3342300</v>
      </c>
      <c r="Y142" s="2" cm="1">
        <f t="array" ref="Y142">_xlfn.XLOOKUP(Y$1&amp;$R142,$C$3:$C$1662&amp;$D$3:$D$1662,$E$3:$E$1662,0,0,1)</f>
        <v>8800</v>
      </c>
      <c r="Z142" s="2" cm="1">
        <f t="array" ref="Z142">_xlfn.XLOOKUP(Z$1&amp;$R142,$C$3:$C$1662&amp;$D$3:$D$1662,$E$3:$E$1662,0,0,1)</f>
        <v>1300</v>
      </c>
      <c r="AA142" s="2" cm="1">
        <f t="array" ref="AA142">_xlfn.XLOOKUP(AA$1&amp;$R142,$C$3:$C$1662&amp;$D$3:$D$1662,$E$3:$E$1662,0,0,1)</f>
        <v>13200</v>
      </c>
      <c r="AB142" s="2" cm="1">
        <f t="array" ref="AB142">_xlfn.XLOOKUP(AB$1&amp;$R142,$C$3:$C$1662&amp;$D$3:$D$1662,$E$3:$E$1662,0,0,1)</f>
        <v>18400</v>
      </c>
      <c r="AC142" s="2" cm="1">
        <f t="array" ref="AC142">_xlfn.XLOOKUP(AC$1&amp;$R142,$C$3:$C$1662&amp;$D$3:$D$1662,$E$3:$E$1662,0,0,1)</f>
        <v>21500</v>
      </c>
    </row>
    <row r="143" spans="3:29" x14ac:dyDescent="0.4">
      <c r="C143" t="s">
        <v>804</v>
      </c>
      <c r="D143" t="s">
        <v>646</v>
      </c>
      <c r="E143">
        <v>21500</v>
      </c>
      <c r="R143" t="s">
        <v>111</v>
      </c>
      <c r="S143" s="2">
        <f t="shared" si="15"/>
        <v>2623820</v>
      </c>
      <c r="T143" s="2">
        <f t="shared" si="16"/>
        <v>2914100</v>
      </c>
      <c r="U143" s="2">
        <f t="shared" si="16"/>
        <v>2029500</v>
      </c>
      <c r="V143" s="2">
        <f t="shared" si="16"/>
        <v>2468500</v>
      </c>
      <c r="W143" s="2">
        <f t="shared" si="16"/>
        <v>2357500</v>
      </c>
      <c r="X143" s="2">
        <f t="shared" si="16"/>
        <v>3349500</v>
      </c>
      <c r="Y143" s="2" cm="1">
        <f t="array" ref="Y143">_xlfn.XLOOKUP(Y$1&amp;$R143,$C$3:$C$1662&amp;$D$3:$D$1662,$E$3:$E$1662,0,0,1)</f>
        <v>2900</v>
      </c>
      <c r="Z143" s="2" cm="1">
        <f t="array" ref="Z143">_xlfn.XLOOKUP(Z$1&amp;$R143,$C$3:$C$1662&amp;$D$3:$D$1662,$E$3:$E$1662,0,0,1)</f>
        <v>2800</v>
      </c>
      <c r="AA143" s="2" cm="1">
        <f t="array" ref="AA143">_xlfn.XLOOKUP(AA$1&amp;$R143,$C$3:$C$1662&amp;$D$3:$D$1662,$E$3:$E$1662,0,0,1)</f>
        <v>31700</v>
      </c>
      <c r="AB143" s="2" cm="1">
        <f t="array" ref="AB143">_xlfn.XLOOKUP(AB$1&amp;$R143,$C$3:$C$1662&amp;$D$3:$D$1662,$E$3:$E$1662,0,0,1)</f>
        <v>9600</v>
      </c>
      <c r="AC143" s="2" cm="1">
        <f t="array" ref="AC143">_xlfn.XLOOKUP(AC$1&amp;$R143,$C$3:$C$1662&amp;$D$3:$D$1662,$E$3:$E$1662,0,0,1)</f>
        <v>7200</v>
      </c>
    </row>
    <row r="144" spans="3:29" x14ac:dyDescent="0.4">
      <c r="C144" t="s">
        <v>804</v>
      </c>
      <c r="D144" t="s">
        <v>647</v>
      </c>
      <c r="E144">
        <v>7200</v>
      </c>
      <c r="R144" t="s">
        <v>186</v>
      </c>
      <c r="S144" s="2">
        <f t="shared" si="15"/>
        <v>2635440</v>
      </c>
      <c r="T144" s="2">
        <f t="shared" si="16"/>
        <v>2932000</v>
      </c>
      <c r="U144" s="2">
        <f t="shared" si="16"/>
        <v>2031400</v>
      </c>
      <c r="V144" s="2">
        <f t="shared" si="16"/>
        <v>2485300</v>
      </c>
      <c r="W144" s="2">
        <f t="shared" si="16"/>
        <v>2372000</v>
      </c>
      <c r="X144" s="2">
        <f t="shared" si="16"/>
        <v>3356500</v>
      </c>
      <c r="Y144" s="2" cm="1">
        <f t="array" ref="Y144">_xlfn.XLOOKUP(Y$1&amp;$R144,$C$3:$C$1662&amp;$D$3:$D$1662,$E$3:$E$1662,0,0,1)</f>
        <v>17900</v>
      </c>
      <c r="Z144" s="2" cm="1">
        <f t="array" ref="Z144">_xlfn.XLOOKUP(Z$1&amp;$R144,$C$3:$C$1662&amp;$D$3:$D$1662,$E$3:$E$1662,0,0,1)</f>
        <v>1900</v>
      </c>
      <c r="AA144" s="2" cm="1">
        <f t="array" ref="AA144">_xlfn.XLOOKUP(AA$1&amp;$R144,$C$3:$C$1662&amp;$D$3:$D$1662,$E$3:$E$1662,0,0,1)</f>
        <v>16800</v>
      </c>
      <c r="AB144" s="2" cm="1">
        <f t="array" ref="AB144">_xlfn.XLOOKUP(AB$1&amp;$R144,$C$3:$C$1662&amp;$D$3:$D$1662,$E$3:$E$1662,0,0,1)</f>
        <v>14500</v>
      </c>
      <c r="AC144" s="2" cm="1">
        <f t="array" ref="AC144">_xlfn.XLOOKUP(AC$1&amp;$R144,$C$3:$C$1662&amp;$D$3:$D$1662,$E$3:$E$1662,0,0,1)</f>
        <v>7000</v>
      </c>
    </row>
    <row r="145" spans="3:29" x14ac:dyDescent="0.4">
      <c r="C145" t="s">
        <v>804</v>
      </c>
      <c r="D145" t="s">
        <v>648</v>
      </c>
      <c r="E145">
        <v>7000</v>
      </c>
      <c r="R145" t="s">
        <v>68</v>
      </c>
      <c r="S145" s="2">
        <f t="shared" si="15"/>
        <v>2644760</v>
      </c>
      <c r="T145" s="2">
        <f t="shared" si="16"/>
        <v>2933200</v>
      </c>
      <c r="U145" s="2">
        <f t="shared" si="16"/>
        <v>2039200</v>
      </c>
      <c r="V145" s="2">
        <f t="shared" si="16"/>
        <v>2490200</v>
      </c>
      <c r="W145" s="2">
        <f t="shared" si="16"/>
        <v>2387900</v>
      </c>
      <c r="X145" s="2">
        <f t="shared" si="16"/>
        <v>3373300</v>
      </c>
      <c r="Y145" s="2" cm="1">
        <f t="array" ref="Y145">_xlfn.XLOOKUP(Y$1&amp;$R145,$C$3:$C$1662&amp;$D$3:$D$1662,$E$3:$E$1662,0,0,1)</f>
        <v>1200</v>
      </c>
      <c r="Z145" s="2" cm="1">
        <f t="array" ref="Z145">_xlfn.XLOOKUP(Z$1&amp;$R145,$C$3:$C$1662&amp;$D$3:$D$1662,$E$3:$E$1662,0,0,1)</f>
        <v>7800</v>
      </c>
      <c r="AA145" s="2" cm="1">
        <f t="array" ref="AA145">_xlfn.XLOOKUP(AA$1&amp;$R145,$C$3:$C$1662&amp;$D$3:$D$1662,$E$3:$E$1662,0,0,1)</f>
        <v>4900</v>
      </c>
      <c r="AB145" s="2" cm="1">
        <f t="array" ref="AB145">_xlfn.XLOOKUP(AB$1&amp;$R145,$C$3:$C$1662&amp;$D$3:$D$1662,$E$3:$E$1662,0,0,1)</f>
        <v>15900</v>
      </c>
      <c r="AC145" s="2" cm="1">
        <f t="array" ref="AC145">_xlfn.XLOOKUP(AC$1&amp;$R145,$C$3:$C$1662&amp;$D$3:$D$1662,$E$3:$E$1662,0,0,1)</f>
        <v>16800</v>
      </c>
    </row>
    <row r="146" spans="3:29" x14ac:dyDescent="0.4">
      <c r="C146" t="s">
        <v>804</v>
      </c>
      <c r="D146" t="s">
        <v>649</v>
      </c>
      <c r="E146">
        <v>16800</v>
      </c>
      <c r="R146" t="s">
        <v>237</v>
      </c>
      <c r="S146" s="2">
        <f t="shared" si="15"/>
        <v>2654500</v>
      </c>
      <c r="T146" s="2">
        <f t="shared" si="16"/>
        <v>2937600</v>
      </c>
      <c r="U146" s="2">
        <f t="shared" si="16"/>
        <v>2042200</v>
      </c>
      <c r="V146" s="2">
        <f t="shared" si="16"/>
        <v>2512500</v>
      </c>
      <c r="W146" s="2">
        <f t="shared" si="16"/>
        <v>2394000</v>
      </c>
      <c r="X146" s="2">
        <f t="shared" si="16"/>
        <v>3386200</v>
      </c>
      <c r="Y146" s="2" cm="1">
        <f t="array" ref="Y146">_xlfn.XLOOKUP(Y$1&amp;$R146,$C$3:$C$1662&amp;$D$3:$D$1662,$E$3:$E$1662,0,0,1)</f>
        <v>4400</v>
      </c>
      <c r="Z146" s="2" cm="1">
        <f t="array" ref="Z146">_xlfn.XLOOKUP(Z$1&amp;$R146,$C$3:$C$1662&amp;$D$3:$D$1662,$E$3:$E$1662,0,0,1)</f>
        <v>3000</v>
      </c>
      <c r="AA146" s="2" cm="1">
        <f t="array" ref="AA146">_xlfn.XLOOKUP(AA$1&amp;$R146,$C$3:$C$1662&amp;$D$3:$D$1662,$E$3:$E$1662,0,0,1)</f>
        <v>22300</v>
      </c>
      <c r="AB146" s="2" cm="1">
        <f t="array" ref="AB146">_xlfn.XLOOKUP(AB$1&amp;$R146,$C$3:$C$1662&amp;$D$3:$D$1662,$E$3:$E$1662,0,0,1)</f>
        <v>6100</v>
      </c>
      <c r="AC146" s="2" cm="1">
        <f t="array" ref="AC146">_xlfn.XLOOKUP(AC$1&amp;$R146,$C$3:$C$1662&amp;$D$3:$D$1662,$E$3:$E$1662,0,0,1)</f>
        <v>12900</v>
      </c>
    </row>
    <row r="147" spans="3:29" x14ac:dyDescent="0.4">
      <c r="C147" t="s">
        <v>804</v>
      </c>
      <c r="D147" t="s">
        <v>650</v>
      </c>
      <c r="E147">
        <v>12900</v>
      </c>
      <c r="R147" t="s">
        <v>197</v>
      </c>
      <c r="S147" s="2">
        <f t="shared" si="15"/>
        <v>2664480</v>
      </c>
      <c r="T147" s="2">
        <f t="shared" si="16"/>
        <v>2948400</v>
      </c>
      <c r="U147" s="2">
        <f t="shared" si="16"/>
        <v>2044300</v>
      </c>
      <c r="V147" s="2">
        <f t="shared" si="16"/>
        <v>2514800</v>
      </c>
      <c r="W147" s="2">
        <f t="shared" si="16"/>
        <v>2400500</v>
      </c>
      <c r="X147" s="2">
        <f t="shared" si="16"/>
        <v>3414400</v>
      </c>
      <c r="Y147" s="2" cm="1">
        <f t="array" ref="Y147">_xlfn.XLOOKUP(Y$1&amp;$R147,$C$3:$C$1662&amp;$D$3:$D$1662,$E$3:$E$1662,0,0,1)</f>
        <v>10800</v>
      </c>
      <c r="Z147" s="2" cm="1">
        <f t="array" ref="Z147">_xlfn.XLOOKUP(Z$1&amp;$R147,$C$3:$C$1662&amp;$D$3:$D$1662,$E$3:$E$1662,0,0,1)</f>
        <v>2100</v>
      </c>
      <c r="AA147" s="2" cm="1">
        <f t="array" ref="AA147">_xlfn.XLOOKUP(AA$1&amp;$R147,$C$3:$C$1662&amp;$D$3:$D$1662,$E$3:$E$1662,0,0,1)</f>
        <v>2300</v>
      </c>
      <c r="AB147" s="2" cm="1">
        <f t="array" ref="AB147">_xlfn.XLOOKUP(AB$1&amp;$R147,$C$3:$C$1662&amp;$D$3:$D$1662,$E$3:$E$1662,0,0,1)</f>
        <v>6500</v>
      </c>
      <c r="AC147" s="2" cm="1">
        <f t="array" ref="AC147">_xlfn.XLOOKUP(AC$1&amp;$R147,$C$3:$C$1662&amp;$D$3:$D$1662,$E$3:$E$1662,0,0,1)</f>
        <v>28200</v>
      </c>
    </row>
    <row r="148" spans="3:29" x14ac:dyDescent="0.4">
      <c r="C148" t="s">
        <v>804</v>
      </c>
      <c r="D148" t="s">
        <v>651</v>
      </c>
      <c r="E148">
        <v>28200</v>
      </c>
      <c r="R148" t="s">
        <v>50</v>
      </c>
      <c r="S148" s="2">
        <f t="shared" si="15"/>
        <v>2670660</v>
      </c>
      <c r="T148" s="2">
        <f t="shared" ref="T148:X163" si="17">T147+Y148</f>
        <v>2951100</v>
      </c>
      <c r="U148" s="2">
        <f t="shared" si="17"/>
        <v>2048100</v>
      </c>
      <c r="V148" s="2">
        <f t="shared" si="17"/>
        <v>2519300</v>
      </c>
      <c r="W148" s="2">
        <f t="shared" si="17"/>
        <v>2414300</v>
      </c>
      <c r="X148" s="2">
        <f t="shared" si="17"/>
        <v>3420500</v>
      </c>
      <c r="Y148" s="2" cm="1">
        <f t="array" ref="Y148">_xlfn.XLOOKUP(Y$1&amp;$R148,$C$3:$C$1662&amp;$D$3:$D$1662,$E$3:$E$1662,0,0,1)</f>
        <v>2700</v>
      </c>
      <c r="Z148" s="2" cm="1">
        <f t="array" ref="Z148">_xlfn.XLOOKUP(Z$1&amp;$R148,$C$3:$C$1662&amp;$D$3:$D$1662,$E$3:$E$1662,0,0,1)</f>
        <v>3800</v>
      </c>
      <c r="AA148" s="2" cm="1">
        <f t="array" ref="AA148">_xlfn.XLOOKUP(AA$1&amp;$R148,$C$3:$C$1662&amp;$D$3:$D$1662,$E$3:$E$1662,0,0,1)</f>
        <v>4500</v>
      </c>
      <c r="AB148" s="2" cm="1">
        <f t="array" ref="AB148">_xlfn.XLOOKUP(AB$1&amp;$R148,$C$3:$C$1662&amp;$D$3:$D$1662,$E$3:$E$1662,0,0,1)</f>
        <v>13800</v>
      </c>
      <c r="AC148" s="2" cm="1">
        <f t="array" ref="AC148">_xlfn.XLOOKUP(AC$1&amp;$R148,$C$3:$C$1662&amp;$D$3:$D$1662,$E$3:$E$1662,0,0,1)</f>
        <v>6100</v>
      </c>
    </row>
    <row r="149" spans="3:29" x14ac:dyDescent="0.4">
      <c r="C149" t="s">
        <v>804</v>
      </c>
      <c r="D149" t="s">
        <v>652</v>
      </c>
      <c r="E149">
        <v>6100</v>
      </c>
      <c r="R149" t="s">
        <v>7</v>
      </c>
      <c r="S149" s="2">
        <f t="shared" si="15"/>
        <v>2678000</v>
      </c>
      <c r="T149" s="2">
        <f t="shared" si="17"/>
        <v>2958300</v>
      </c>
      <c r="U149" s="2">
        <f t="shared" si="17"/>
        <v>2051500</v>
      </c>
      <c r="V149" s="2">
        <f t="shared" si="17"/>
        <v>2522400</v>
      </c>
      <c r="W149" s="2">
        <f t="shared" si="17"/>
        <v>2433200</v>
      </c>
      <c r="X149" s="2">
        <f t="shared" si="17"/>
        <v>3424600</v>
      </c>
      <c r="Y149" s="2" cm="1">
        <f t="array" ref="Y149">_xlfn.XLOOKUP(Y$1&amp;$R149,$C$3:$C$1662&amp;$D$3:$D$1662,$E$3:$E$1662,0,0,1)</f>
        <v>7200</v>
      </c>
      <c r="Z149" s="2" cm="1">
        <f t="array" ref="Z149">_xlfn.XLOOKUP(Z$1&amp;$R149,$C$3:$C$1662&amp;$D$3:$D$1662,$E$3:$E$1662,0,0,1)</f>
        <v>3400</v>
      </c>
      <c r="AA149" s="2" cm="1">
        <f t="array" ref="AA149">_xlfn.XLOOKUP(AA$1&amp;$R149,$C$3:$C$1662&amp;$D$3:$D$1662,$E$3:$E$1662,0,0,1)</f>
        <v>3100</v>
      </c>
      <c r="AB149" s="2" cm="1">
        <f t="array" ref="AB149">_xlfn.XLOOKUP(AB$1&amp;$R149,$C$3:$C$1662&amp;$D$3:$D$1662,$E$3:$E$1662,0,0,1)</f>
        <v>18900</v>
      </c>
      <c r="AC149" s="2" cm="1">
        <f t="array" ref="AC149">_xlfn.XLOOKUP(AC$1&amp;$R149,$C$3:$C$1662&amp;$D$3:$D$1662,$E$3:$E$1662,0,0,1)</f>
        <v>4100</v>
      </c>
    </row>
    <row r="150" spans="3:29" x14ac:dyDescent="0.4">
      <c r="C150" t="s">
        <v>804</v>
      </c>
      <c r="D150" t="s">
        <v>653</v>
      </c>
      <c r="E150">
        <v>4100</v>
      </c>
      <c r="R150" t="s">
        <v>46</v>
      </c>
      <c r="S150" s="2">
        <f t="shared" si="15"/>
        <v>2684340</v>
      </c>
      <c r="T150" s="2">
        <f t="shared" si="17"/>
        <v>2961600</v>
      </c>
      <c r="U150" s="2">
        <f t="shared" si="17"/>
        <v>2058800</v>
      </c>
      <c r="V150" s="2">
        <f t="shared" si="17"/>
        <v>2531100</v>
      </c>
      <c r="W150" s="2">
        <f t="shared" si="17"/>
        <v>2439500</v>
      </c>
      <c r="X150" s="2">
        <f t="shared" si="17"/>
        <v>3430700</v>
      </c>
      <c r="Y150" s="2" cm="1">
        <f t="array" ref="Y150">_xlfn.XLOOKUP(Y$1&amp;$R150,$C$3:$C$1662&amp;$D$3:$D$1662,$E$3:$E$1662,0,0,1)</f>
        <v>3300</v>
      </c>
      <c r="Z150" s="2" cm="1">
        <f t="array" ref="Z150">_xlfn.XLOOKUP(Z$1&amp;$R150,$C$3:$C$1662&amp;$D$3:$D$1662,$E$3:$E$1662,0,0,1)</f>
        <v>7300</v>
      </c>
      <c r="AA150" s="2" cm="1">
        <f t="array" ref="AA150">_xlfn.XLOOKUP(AA$1&amp;$R150,$C$3:$C$1662&amp;$D$3:$D$1662,$E$3:$E$1662,0,0,1)</f>
        <v>8700</v>
      </c>
      <c r="AB150" s="2" cm="1">
        <f t="array" ref="AB150">_xlfn.XLOOKUP(AB$1&amp;$R150,$C$3:$C$1662&amp;$D$3:$D$1662,$E$3:$E$1662,0,0,1)</f>
        <v>6300</v>
      </c>
      <c r="AC150" s="2" cm="1">
        <f t="array" ref="AC150">_xlfn.XLOOKUP(AC$1&amp;$R150,$C$3:$C$1662&amp;$D$3:$D$1662,$E$3:$E$1662,0,0,1)</f>
        <v>6100</v>
      </c>
    </row>
    <row r="151" spans="3:29" x14ac:dyDescent="0.4">
      <c r="C151" t="s">
        <v>804</v>
      </c>
      <c r="D151" t="s">
        <v>654</v>
      </c>
      <c r="E151">
        <v>6100</v>
      </c>
      <c r="R151" t="s">
        <v>74</v>
      </c>
      <c r="S151" s="2">
        <f t="shared" si="15"/>
        <v>2690980</v>
      </c>
      <c r="T151" s="2">
        <f t="shared" si="17"/>
        <v>2970800</v>
      </c>
      <c r="U151" s="2">
        <f t="shared" si="17"/>
        <v>2067400</v>
      </c>
      <c r="V151" s="2">
        <f t="shared" si="17"/>
        <v>2534400</v>
      </c>
      <c r="W151" s="2">
        <f t="shared" si="17"/>
        <v>2444500</v>
      </c>
      <c r="X151" s="2">
        <f t="shared" si="17"/>
        <v>3437800</v>
      </c>
      <c r="Y151" s="2" cm="1">
        <f t="array" ref="Y151">_xlfn.XLOOKUP(Y$1&amp;$R151,$C$3:$C$1662&amp;$D$3:$D$1662,$E$3:$E$1662,0,0,1)</f>
        <v>9200</v>
      </c>
      <c r="Z151" s="2" cm="1">
        <f t="array" ref="Z151">_xlfn.XLOOKUP(Z$1&amp;$R151,$C$3:$C$1662&amp;$D$3:$D$1662,$E$3:$E$1662,0,0,1)</f>
        <v>8600</v>
      </c>
      <c r="AA151" s="2" cm="1">
        <f t="array" ref="AA151">_xlfn.XLOOKUP(AA$1&amp;$R151,$C$3:$C$1662&amp;$D$3:$D$1662,$E$3:$E$1662,0,0,1)</f>
        <v>3300</v>
      </c>
      <c r="AB151" s="2" cm="1">
        <f t="array" ref="AB151">_xlfn.XLOOKUP(AB$1&amp;$R151,$C$3:$C$1662&amp;$D$3:$D$1662,$E$3:$E$1662,0,0,1)</f>
        <v>5000</v>
      </c>
      <c r="AC151" s="2" cm="1">
        <f t="array" ref="AC151">_xlfn.XLOOKUP(AC$1&amp;$R151,$C$3:$C$1662&amp;$D$3:$D$1662,$E$3:$E$1662,0,0,1)</f>
        <v>7100</v>
      </c>
    </row>
    <row r="152" spans="3:29" x14ac:dyDescent="0.4">
      <c r="C152" t="s">
        <v>804</v>
      </c>
      <c r="D152" t="s">
        <v>655</v>
      </c>
      <c r="E152">
        <v>7100</v>
      </c>
      <c r="R152" t="s">
        <v>8</v>
      </c>
      <c r="S152" s="2">
        <f t="shared" si="15"/>
        <v>2697380</v>
      </c>
      <c r="T152" s="2">
        <f t="shared" si="17"/>
        <v>2976800</v>
      </c>
      <c r="U152" s="2">
        <f t="shared" si="17"/>
        <v>2074500</v>
      </c>
      <c r="V152" s="2">
        <f t="shared" si="17"/>
        <v>2542400</v>
      </c>
      <c r="W152" s="2">
        <f t="shared" si="17"/>
        <v>2449000</v>
      </c>
      <c r="X152" s="2">
        <f t="shared" si="17"/>
        <v>3444200</v>
      </c>
      <c r="Y152" s="2" cm="1">
        <f t="array" ref="Y152">_xlfn.XLOOKUP(Y$1&amp;$R152,$C$3:$C$1662&amp;$D$3:$D$1662,$E$3:$E$1662,0,0,1)</f>
        <v>6000</v>
      </c>
      <c r="Z152" s="2" cm="1">
        <f t="array" ref="Z152">_xlfn.XLOOKUP(Z$1&amp;$R152,$C$3:$C$1662&amp;$D$3:$D$1662,$E$3:$E$1662,0,0,1)</f>
        <v>7100</v>
      </c>
      <c r="AA152" s="2" cm="1">
        <f t="array" ref="AA152">_xlfn.XLOOKUP(AA$1&amp;$R152,$C$3:$C$1662&amp;$D$3:$D$1662,$E$3:$E$1662,0,0,1)</f>
        <v>8000</v>
      </c>
      <c r="AB152" s="2" cm="1">
        <f t="array" ref="AB152">_xlfn.XLOOKUP(AB$1&amp;$R152,$C$3:$C$1662&amp;$D$3:$D$1662,$E$3:$E$1662,0,0,1)</f>
        <v>4500</v>
      </c>
      <c r="AC152" s="2" cm="1">
        <f t="array" ref="AC152">_xlfn.XLOOKUP(AC$1&amp;$R152,$C$3:$C$1662&amp;$D$3:$D$1662,$E$3:$E$1662,0,0,1)</f>
        <v>6400</v>
      </c>
    </row>
    <row r="153" spans="3:29" x14ac:dyDescent="0.4">
      <c r="C153" t="s">
        <v>804</v>
      </c>
      <c r="D153" t="s">
        <v>656</v>
      </c>
      <c r="E153">
        <v>6400</v>
      </c>
      <c r="R153" t="s">
        <v>9</v>
      </c>
      <c r="S153" s="2">
        <f t="shared" si="15"/>
        <v>2778900</v>
      </c>
      <c r="T153" s="2">
        <f t="shared" si="17"/>
        <v>3049700</v>
      </c>
      <c r="U153" s="2">
        <f t="shared" si="17"/>
        <v>2101200</v>
      </c>
      <c r="V153" s="2">
        <f t="shared" si="17"/>
        <v>2663900</v>
      </c>
      <c r="W153" s="2">
        <f t="shared" si="17"/>
        <v>2544300</v>
      </c>
      <c r="X153" s="2">
        <f t="shared" si="17"/>
        <v>3535400</v>
      </c>
      <c r="Y153" s="2" cm="1">
        <f t="array" ref="Y153">_xlfn.XLOOKUP(Y$1&amp;$R153,$C$3:$C$1662&amp;$D$3:$D$1662,$E$3:$E$1662,0,0,1)</f>
        <v>72900</v>
      </c>
      <c r="Z153" s="2" cm="1">
        <f t="array" ref="Z153">_xlfn.XLOOKUP(Z$1&amp;$R153,$C$3:$C$1662&amp;$D$3:$D$1662,$E$3:$E$1662,0,0,1)</f>
        <v>26700</v>
      </c>
      <c r="AA153" s="2" cm="1">
        <f t="array" ref="AA153">_xlfn.XLOOKUP(AA$1&amp;$R153,$C$3:$C$1662&amp;$D$3:$D$1662,$E$3:$E$1662,0,0,1)</f>
        <v>121500</v>
      </c>
      <c r="AB153" s="2" cm="1">
        <f t="array" ref="AB153">_xlfn.XLOOKUP(AB$1&amp;$R153,$C$3:$C$1662&amp;$D$3:$D$1662,$E$3:$E$1662,0,0,1)</f>
        <v>95300</v>
      </c>
      <c r="AC153" s="2" cm="1">
        <f t="array" ref="AC153">_xlfn.XLOOKUP(AC$1&amp;$R153,$C$3:$C$1662&amp;$D$3:$D$1662,$E$3:$E$1662,0,0,1)</f>
        <v>91200</v>
      </c>
    </row>
    <row r="154" spans="3:29" x14ac:dyDescent="0.4">
      <c r="C154" t="s">
        <v>804</v>
      </c>
      <c r="D154" t="s">
        <v>657</v>
      </c>
      <c r="E154">
        <v>91200</v>
      </c>
      <c r="R154" t="s">
        <v>81</v>
      </c>
      <c r="S154" s="2">
        <f t="shared" si="15"/>
        <v>2797200</v>
      </c>
      <c r="T154" s="2">
        <f t="shared" si="17"/>
        <v>3058900</v>
      </c>
      <c r="U154" s="2">
        <f t="shared" si="17"/>
        <v>2105900</v>
      </c>
      <c r="V154" s="2">
        <f t="shared" si="17"/>
        <v>2690400</v>
      </c>
      <c r="W154" s="2">
        <f t="shared" si="17"/>
        <v>2567600</v>
      </c>
      <c r="X154" s="2">
        <f t="shared" si="17"/>
        <v>3563200</v>
      </c>
      <c r="Y154" s="2" cm="1">
        <f t="array" ref="Y154">_xlfn.XLOOKUP(Y$1&amp;$R154,$C$3:$C$1662&amp;$D$3:$D$1662,$E$3:$E$1662,0,0,1)</f>
        <v>9200</v>
      </c>
      <c r="Z154" s="2" cm="1">
        <f t="array" ref="Z154">_xlfn.XLOOKUP(Z$1&amp;$R154,$C$3:$C$1662&amp;$D$3:$D$1662,$E$3:$E$1662,0,0,1)</f>
        <v>4700</v>
      </c>
      <c r="AA154" s="2" cm="1">
        <f t="array" ref="AA154">_xlfn.XLOOKUP(AA$1&amp;$R154,$C$3:$C$1662&amp;$D$3:$D$1662,$E$3:$E$1662,0,0,1)</f>
        <v>26500</v>
      </c>
      <c r="AB154" s="2" cm="1">
        <f t="array" ref="AB154">_xlfn.XLOOKUP(AB$1&amp;$R154,$C$3:$C$1662&amp;$D$3:$D$1662,$E$3:$E$1662,0,0,1)</f>
        <v>23300</v>
      </c>
      <c r="AC154" s="2" cm="1">
        <f t="array" ref="AC154">_xlfn.XLOOKUP(AC$1&amp;$R154,$C$3:$C$1662&amp;$D$3:$D$1662,$E$3:$E$1662,0,0,1)</f>
        <v>27800</v>
      </c>
    </row>
    <row r="155" spans="3:29" x14ac:dyDescent="0.4">
      <c r="C155" t="s">
        <v>804</v>
      </c>
      <c r="D155" t="s">
        <v>658</v>
      </c>
      <c r="E155">
        <v>27800</v>
      </c>
      <c r="R155" t="s">
        <v>30</v>
      </c>
      <c r="S155" s="2">
        <f t="shared" si="15"/>
        <v>2830640</v>
      </c>
      <c r="T155" s="2">
        <f t="shared" si="17"/>
        <v>3067600</v>
      </c>
      <c r="U155" s="2">
        <f t="shared" si="17"/>
        <v>2108700</v>
      </c>
      <c r="V155" s="2">
        <f t="shared" si="17"/>
        <v>2754500</v>
      </c>
      <c r="W155" s="2">
        <f t="shared" si="17"/>
        <v>2631600</v>
      </c>
      <c r="X155" s="2">
        <f t="shared" si="17"/>
        <v>3590800</v>
      </c>
      <c r="Y155" s="2" cm="1">
        <f t="array" ref="Y155">_xlfn.XLOOKUP(Y$1&amp;$R155,$C$3:$C$1662&amp;$D$3:$D$1662,$E$3:$E$1662,0,0,1)</f>
        <v>8700</v>
      </c>
      <c r="Z155" s="2" cm="1">
        <f t="array" ref="Z155">_xlfn.XLOOKUP(Z$1&amp;$R155,$C$3:$C$1662&amp;$D$3:$D$1662,$E$3:$E$1662,0,0,1)</f>
        <v>2800</v>
      </c>
      <c r="AA155" s="2" cm="1">
        <f t="array" ref="AA155">_xlfn.XLOOKUP(AA$1&amp;$R155,$C$3:$C$1662&amp;$D$3:$D$1662,$E$3:$E$1662,0,0,1)</f>
        <v>64100</v>
      </c>
      <c r="AB155" s="2" cm="1">
        <f t="array" ref="AB155">_xlfn.XLOOKUP(AB$1&amp;$R155,$C$3:$C$1662&amp;$D$3:$D$1662,$E$3:$E$1662,0,0,1)</f>
        <v>64000</v>
      </c>
      <c r="AC155" s="2" cm="1">
        <f t="array" ref="AC155">_xlfn.XLOOKUP(AC$1&amp;$R155,$C$3:$C$1662&amp;$D$3:$D$1662,$E$3:$E$1662,0,0,1)</f>
        <v>27600</v>
      </c>
    </row>
    <row r="156" spans="3:29" x14ac:dyDescent="0.4">
      <c r="C156" t="s">
        <v>804</v>
      </c>
      <c r="D156" t="s">
        <v>659</v>
      </c>
      <c r="E156">
        <v>27600</v>
      </c>
      <c r="R156" t="s">
        <v>157</v>
      </c>
      <c r="S156" s="2">
        <f t="shared" si="15"/>
        <v>2847920</v>
      </c>
      <c r="T156" s="2">
        <f t="shared" si="17"/>
        <v>3081700</v>
      </c>
      <c r="U156" s="2">
        <f t="shared" si="17"/>
        <v>2118500</v>
      </c>
      <c r="V156" s="2">
        <f t="shared" si="17"/>
        <v>2785600</v>
      </c>
      <c r="W156" s="2">
        <f t="shared" si="17"/>
        <v>2652400</v>
      </c>
      <c r="X156" s="2">
        <f t="shared" si="17"/>
        <v>3601400</v>
      </c>
      <c r="Y156" s="2" cm="1">
        <f t="array" ref="Y156">_xlfn.XLOOKUP(Y$1&amp;$R156,$C$3:$C$1662&amp;$D$3:$D$1662,$E$3:$E$1662,0,0,1)</f>
        <v>14100</v>
      </c>
      <c r="Z156" s="2" cm="1">
        <f t="array" ref="Z156">_xlfn.XLOOKUP(Z$1&amp;$R156,$C$3:$C$1662&amp;$D$3:$D$1662,$E$3:$E$1662,0,0,1)</f>
        <v>9800</v>
      </c>
      <c r="AA156" s="2" cm="1">
        <f t="array" ref="AA156">_xlfn.XLOOKUP(AA$1&amp;$R156,$C$3:$C$1662&amp;$D$3:$D$1662,$E$3:$E$1662,0,0,1)</f>
        <v>31100</v>
      </c>
      <c r="AB156" s="2" cm="1">
        <f t="array" ref="AB156">_xlfn.XLOOKUP(AB$1&amp;$R156,$C$3:$C$1662&amp;$D$3:$D$1662,$E$3:$E$1662,0,0,1)</f>
        <v>20800</v>
      </c>
      <c r="AC156" s="2" cm="1">
        <f t="array" ref="AC156">_xlfn.XLOOKUP(AC$1&amp;$R156,$C$3:$C$1662&amp;$D$3:$D$1662,$E$3:$E$1662,0,0,1)</f>
        <v>10600</v>
      </c>
    </row>
    <row r="157" spans="3:29" x14ac:dyDescent="0.4">
      <c r="C157" t="s">
        <v>804</v>
      </c>
      <c r="D157" t="s">
        <v>660</v>
      </c>
      <c r="E157">
        <v>10600</v>
      </c>
      <c r="R157" t="s">
        <v>57</v>
      </c>
      <c r="S157" s="2">
        <f t="shared" si="15"/>
        <v>2856980</v>
      </c>
      <c r="T157" s="2">
        <f t="shared" si="17"/>
        <v>3088300</v>
      </c>
      <c r="U157" s="2">
        <f t="shared" si="17"/>
        <v>2121200</v>
      </c>
      <c r="V157" s="2">
        <f t="shared" si="17"/>
        <v>2792500</v>
      </c>
      <c r="W157" s="2">
        <f t="shared" si="17"/>
        <v>2667800</v>
      </c>
      <c r="X157" s="2">
        <f t="shared" si="17"/>
        <v>3615100</v>
      </c>
      <c r="Y157" s="2" cm="1">
        <f t="array" ref="Y157">_xlfn.XLOOKUP(Y$1&amp;$R157,$C$3:$C$1662&amp;$D$3:$D$1662,$E$3:$E$1662,0,0,1)</f>
        <v>6600</v>
      </c>
      <c r="Z157" s="2" cm="1">
        <f t="array" ref="Z157">_xlfn.XLOOKUP(Z$1&amp;$R157,$C$3:$C$1662&amp;$D$3:$D$1662,$E$3:$E$1662,0,0,1)</f>
        <v>2700</v>
      </c>
      <c r="AA157" s="2" cm="1">
        <f t="array" ref="AA157">_xlfn.XLOOKUP(AA$1&amp;$R157,$C$3:$C$1662&amp;$D$3:$D$1662,$E$3:$E$1662,0,0,1)</f>
        <v>6900</v>
      </c>
      <c r="AB157" s="2" cm="1">
        <f t="array" ref="AB157">_xlfn.XLOOKUP(AB$1&amp;$R157,$C$3:$C$1662&amp;$D$3:$D$1662,$E$3:$E$1662,0,0,1)</f>
        <v>15400</v>
      </c>
      <c r="AC157" s="2" cm="1">
        <f t="array" ref="AC157">_xlfn.XLOOKUP(AC$1&amp;$R157,$C$3:$C$1662&amp;$D$3:$D$1662,$E$3:$E$1662,0,0,1)</f>
        <v>13700</v>
      </c>
    </row>
    <row r="158" spans="3:29" x14ac:dyDescent="0.4">
      <c r="C158" t="s">
        <v>804</v>
      </c>
      <c r="D158" t="s">
        <v>661</v>
      </c>
      <c r="E158">
        <v>13700</v>
      </c>
      <c r="R158" t="s">
        <v>148</v>
      </c>
      <c r="S158" s="2">
        <f t="shared" si="15"/>
        <v>2875380</v>
      </c>
      <c r="T158" s="2">
        <f t="shared" si="17"/>
        <v>3102400</v>
      </c>
      <c r="U158" s="2">
        <f t="shared" si="17"/>
        <v>2131600</v>
      </c>
      <c r="V158" s="2">
        <f t="shared" si="17"/>
        <v>2819300</v>
      </c>
      <c r="W158" s="2">
        <f t="shared" si="17"/>
        <v>2680600</v>
      </c>
      <c r="X158" s="2">
        <f t="shared" si="17"/>
        <v>3643000</v>
      </c>
      <c r="Y158" s="2" cm="1">
        <f t="array" ref="Y158">_xlfn.XLOOKUP(Y$1&amp;$R158,$C$3:$C$1662&amp;$D$3:$D$1662,$E$3:$E$1662,0,0,1)</f>
        <v>14100</v>
      </c>
      <c r="Z158" s="2" cm="1">
        <f t="array" ref="Z158">_xlfn.XLOOKUP(Z$1&amp;$R158,$C$3:$C$1662&amp;$D$3:$D$1662,$E$3:$E$1662,0,0,1)</f>
        <v>10400</v>
      </c>
      <c r="AA158" s="2" cm="1">
        <f t="array" ref="AA158">_xlfn.XLOOKUP(AA$1&amp;$R158,$C$3:$C$1662&amp;$D$3:$D$1662,$E$3:$E$1662,0,0,1)</f>
        <v>26800</v>
      </c>
      <c r="AB158" s="2" cm="1">
        <f t="array" ref="AB158">_xlfn.XLOOKUP(AB$1&amp;$R158,$C$3:$C$1662&amp;$D$3:$D$1662,$E$3:$E$1662,0,0,1)</f>
        <v>12800</v>
      </c>
      <c r="AC158" s="2" cm="1">
        <f t="array" ref="AC158">_xlfn.XLOOKUP(AC$1&amp;$R158,$C$3:$C$1662&amp;$D$3:$D$1662,$E$3:$E$1662,0,0,1)</f>
        <v>27900</v>
      </c>
    </row>
    <row r="159" spans="3:29" x14ac:dyDescent="0.4">
      <c r="C159" t="s">
        <v>804</v>
      </c>
      <c r="D159" t="s">
        <v>662</v>
      </c>
      <c r="E159">
        <v>27900</v>
      </c>
      <c r="R159" t="s">
        <v>118</v>
      </c>
      <c r="S159" s="2">
        <f t="shared" si="15"/>
        <v>2892100</v>
      </c>
      <c r="T159" s="2">
        <f t="shared" si="17"/>
        <v>3111600</v>
      </c>
      <c r="U159" s="2">
        <f t="shared" si="17"/>
        <v>2137800</v>
      </c>
      <c r="V159" s="2">
        <f t="shared" si="17"/>
        <v>2836100</v>
      </c>
      <c r="W159" s="2">
        <f t="shared" si="17"/>
        <v>2698000</v>
      </c>
      <c r="X159" s="2">
        <f t="shared" si="17"/>
        <v>3677000</v>
      </c>
      <c r="Y159" s="2" cm="1">
        <f t="array" ref="Y159">_xlfn.XLOOKUP(Y$1&amp;$R159,$C$3:$C$1662&amp;$D$3:$D$1662,$E$3:$E$1662,0,0,1)</f>
        <v>9200</v>
      </c>
      <c r="Z159" s="2" cm="1">
        <f t="array" ref="Z159">_xlfn.XLOOKUP(Z$1&amp;$R159,$C$3:$C$1662&amp;$D$3:$D$1662,$E$3:$E$1662,0,0,1)</f>
        <v>6200</v>
      </c>
      <c r="AA159" s="2" cm="1">
        <f t="array" ref="AA159">_xlfn.XLOOKUP(AA$1&amp;$R159,$C$3:$C$1662&amp;$D$3:$D$1662,$E$3:$E$1662,0,0,1)</f>
        <v>16800</v>
      </c>
      <c r="AB159" s="2" cm="1">
        <f t="array" ref="AB159">_xlfn.XLOOKUP(AB$1&amp;$R159,$C$3:$C$1662&amp;$D$3:$D$1662,$E$3:$E$1662,0,0,1)</f>
        <v>17400</v>
      </c>
      <c r="AC159" s="2" cm="1">
        <f t="array" ref="AC159">_xlfn.XLOOKUP(AC$1&amp;$R159,$C$3:$C$1662&amp;$D$3:$D$1662,$E$3:$E$1662,0,0,1)</f>
        <v>34000</v>
      </c>
    </row>
    <row r="160" spans="3:29" x14ac:dyDescent="0.4">
      <c r="C160" t="s">
        <v>804</v>
      </c>
      <c r="D160" t="s">
        <v>663</v>
      </c>
      <c r="E160">
        <v>34000</v>
      </c>
      <c r="R160" t="s">
        <v>131</v>
      </c>
      <c r="S160" s="2">
        <f t="shared" si="15"/>
        <v>2907000</v>
      </c>
      <c r="T160" s="2">
        <f t="shared" si="17"/>
        <v>3122600</v>
      </c>
      <c r="U160" s="2">
        <f t="shared" si="17"/>
        <v>2142000</v>
      </c>
      <c r="V160" s="2">
        <f t="shared" si="17"/>
        <v>2853500</v>
      </c>
      <c r="W160" s="2">
        <f t="shared" si="17"/>
        <v>2720600</v>
      </c>
      <c r="X160" s="2">
        <f t="shared" si="17"/>
        <v>3696300</v>
      </c>
      <c r="Y160" s="2" cm="1">
        <f t="array" ref="Y160">_xlfn.XLOOKUP(Y$1&amp;$R160,$C$3:$C$1662&amp;$D$3:$D$1662,$E$3:$E$1662,0,0,1)</f>
        <v>11000</v>
      </c>
      <c r="Z160" s="2" cm="1">
        <f t="array" ref="Z160">_xlfn.XLOOKUP(Z$1&amp;$R160,$C$3:$C$1662&amp;$D$3:$D$1662,$E$3:$E$1662,0,0,1)</f>
        <v>4200</v>
      </c>
      <c r="AA160" s="2" cm="1">
        <f t="array" ref="AA160">_xlfn.XLOOKUP(AA$1&amp;$R160,$C$3:$C$1662&amp;$D$3:$D$1662,$E$3:$E$1662,0,0,1)</f>
        <v>17400</v>
      </c>
      <c r="AB160" s="2" cm="1">
        <f t="array" ref="AB160">_xlfn.XLOOKUP(AB$1&amp;$R160,$C$3:$C$1662&amp;$D$3:$D$1662,$E$3:$E$1662,0,0,1)</f>
        <v>22600</v>
      </c>
      <c r="AC160" s="2" cm="1">
        <f t="array" ref="AC160">_xlfn.XLOOKUP(AC$1&amp;$R160,$C$3:$C$1662&amp;$D$3:$D$1662,$E$3:$E$1662,0,0,1)</f>
        <v>19300</v>
      </c>
    </row>
    <row r="161" spans="3:29" x14ac:dyDescent="0.4">
      <c r="C161" t="s">
        <v>804</v>
      </c>
      <c r="D161" t="s">
        <v>664</v>
      </c>
      <c r="E161">
        <v>19300</v>
      </c>
      <c r="R161" t="s">
        <v>141</v>
      </c>
      <c r="S161" s="2">
        <f t="shared" si="15"/>
        <v>2921160</v>
      </c>
      <c r="T161" s="2">
        <f t="shared" si="17"/>
        <v>3130200</v>
      </c>
      <c r="U161" s="2">
        <f t="shared" si="17"/>
        <v>2149800</v>
      </c>
      <c r="V161" s="2">
        <f t="shared" si="17"/>
        <v>2885000</v>
      </c>
      <c r="W161" s="2">
        <f t="shared" si="17"/>
        <v>2730000</v>
      </c>
      <c r="X161" s="2">
        <f t="shared" si="17"/>
        <v>3710800</v>
      </c>
      <c r="Y161" s="2" cm="1">
        <f t="array" ref="Y161">_xlfn.XLOOKUP(Y$1&amp;$R161,$C$3:$C$1662&amp;$D$3:$D$1662,$E$3:$E$1662,0,0,1)</f>
        <v>7600</v>
      </c>
      <c r="Z161" s="2" cm="1">
        <f t="array" ref="Z161">_xlfn.XLOOKUP(Z$1&amp;$R161,$C$3:$C$1662&amp;$D$3:$D$1662,$E$3:$E$1662,0,0,1)</f>
        <v>7800</v>
      </c>
      <c r="AA161" s="2" cm="1">
        <f t="array" ref="AA161">_xlfn.XLOOKUP(AA$1&amp;$R161,$C$3:$C$1662&amp;$D$3:$D$1662,$E$3:$E$1662,0,0,1)</f>
        <v>31500</v>
      </c>
      <c r="AB161" s="2" cm="1">
        <f t="array" ref="AB161">_xlfn.XLOOKUP(AB$1&amp;$R161,$C$3:$C$1662&amp;$D$3:$D$1662,$E$3:$E$1662,0,0,1)</f>
        <v>9400</v>
      </c>
      <c r="AC161" s="2" cm="1">
        <f t="array" ref="AC161">_xlfn.XLOOKUP(AC$1&amp;$R161,$C$3:$C$1662&amp;$D$3:$D$1662,$E$3:$E$1662,0,0,1)</f>
        <v>14500</v>
      </c>
    </row>
    <row r="162" spans="3:29" x14ac:dyDescent="0.4">
      <c r="C162" t="s">
        <v>804</v>
      </c>
      <c r="D162" t="s">
        <v>665</v>
      </c>
      <c r="E162">
        <v>14500</v>
      </c>
      <c r="R162" t="s">
        <v>122</v>
      </c>
      <c r="S162" s="2">
        <f t="shared" si="15"/>
        <v>2936700</v>
      </c>
      <c r="T162" s="2">
        <f t="shared" si="17"/>
        <v>3137900</v>
      </c>
      <c r="U162" s="2">
        <f t="shared" si="17"/>
        <v>2159600</v>
      </c>
      <c r="V162" s="2">
        <f t="shared" si="17"/>
        <v>2911300</v>
      </c>
      <c r="W162" s="2">
        <f t="shared" si="17"/>
        <v>2741300</v>
      </c>
      <c r="X162" s="2">
        <f t="shared" si="17"/>
        <v>3733400</v>
      </c>
      <c r="Y162" s="2" cm="1">
        <f t="array" ref="Y162">_xlfn.XLOOKUP(Y$1&amp;$R162,$C$3:$C$1662&amp;$D$3:$D$1662,$E$3:$E$1662,0,0,1)</f>
        <v>7700</v>
      </c>
      <c r="Z162" s="2" cm="1">
        <f t="array" ref="Z162">_xlfn.XLOOKUP(Z$1&amp;$R162,$C$3:$C$1662&amp;$D$3:$D$1662,$E$3:$E$1662,0,0,1)</f>
        <v>9800</v>
      </c>
      <c r="AA162" s="2" cm="1">
        <f t="array" ref="AA162">_xlfn.XLOOKUP(AA$1&amp;$R162,$C$3:$C$1662&amp;$D$3:$D$1662,$E$3:$E$1662,0,0,1)</f>
        <v>26300</v>
      </c>
      <c r="AB162" s="2" cm="1">
        <f t="array" ref="AB162">_xlfn.XLOOKUP(AB$1&amp;$R162,$C$3:$C$1662&amp;$D$3:$D$1662,$E$3:$E$1662,0,0,1)</f>
        <v>11300</v>
      </c>
      <c r="AC162" s="2" cm="1">
        <f t="array" ref="AC162">_xlfn.XLOOKUP(AC$1&amp;$R162,$C$3:$C$1662&amp;$D$3:$D$1662,$E$3:$E$1662,0,0,1)</f>
        <v>22600</v>
      </c>
    </row>
    <row r="163" spans="3:29" x14ac:dyDescent="0.4">
      <c r="C163" t="s">
        <v>804</v>
      </c>
      <c r="D163" t="s">
        <v>666</v>
      </c>
      <c r="E163">
        <v>22600</v>
      </c>
      <c r="R163" t="s">
        <v>25</v>
      </c>
      <c r="S163" s="2">
        <f t="shared" si="15"/>
        <v>2955360</v>
      </c>
      <c r="T163" s="2">
        <f t="shared" si="17"/>
        <v>3166600</v>
      </c>
      <c r="U163" s="2">
        <f t="shared" si="17"/>
        <v>2161800</v>
      </c>
      <c r="V163" s="2">
        <f t="shared" si="17"/>
        <v>2956200</v>
      </c>
      <c r="W163" s="2">
        <f t="shared" si="17"/>
        <v>2749600</v>
      </c>
      <c r="X163" s="2">
        <f t="shared" si="17"/>
        <v>3742600</v>
      </c>
      <c r="Y163" s="2" cm="1">
        <f t="array" ref="Y163">_xlfn.XLOOKUP(Y$1&amp;$R163,$C$3:$C$1662&amp;$D$3:$D$1662,$E$3:$E$1662,0,0,1)</f>
        <v>28700</v>
      </c>
      <c r="Z163" s="2" cm="1">
        <f t="array" ref="Z163">_xlfn.XLOOKUP(Z$1&amp;$R163,$C$3:$C$1662&amp;$D$3:$D$1662,$E$3:$E$1662,0,0,1)</f>
        <v>2200</v>
      </c>
      <c r="AA163" s="2" cm="1">
        <f t="array" ref="AA163">_xlfn.XLOOKUP(AA$1&amp;$R163,$C$3:$C$1662&amp;$D$3:$D$1662,$E$3:$E$1662,0,0,1)</f>
        <v>44900</v>
      </c>
      <c r="AB163" s="2" cm="1">
        <f t="array" ref="AB163">_xlfn.XLOOKUP(AB$1&amp;$R163,$C$3:$C$1662&amp;$D$3:$D$1662,$E$3:$E$1662,0,0,1)</f>
        <v>8300</v>
      </c>
      <c r="AC163" s="2" cm="1">
        <f t="array" ref="AC163">_xlfn.XLOOKUP(AC$1&amp;$R163,$C$3:$C$1662&amp;$D$3:$D$1662,$E$3:$E$1662,0,0,1)</f>
        <v>9200</v>
      </c>
    </row>
    <row r="164" spans="3:29" x14ac:dyDescent="0.4">
      <c r="C164" t="s">
        <v>804</v>
      </c>
      <c r="D164" t="s">
        <v>667</v>
      </c>
      <c r="E164">
        <v>9200</v>
      </c>
      <c r="R164" t="s">
        <v>63</v>
      </c>
      <c r="S164" s="2">
        <f t="shared" si="15"/>
        <v>2971020</v>
      </c>
      <c r="T164" s="2">
        <f t="shared" ref="T164:X179" si="18">T163+Y164</f>
        <v>3181800</v>
      </c>
      <c r="U164" s="2">
        <f t="shared" si="18"/>
        <v>2166600</v>
      </c>
      <c r="V164" s="2">
        <f t="shared" si="18"/>
        <v>2985700</v>
      </c>
      <c r="W164" s="2">
        <f t="shared" si="18"/>
        <v>2759100</v>
      </c>
      <c r="X164" s="2">
        <f t="shared" si="18"/>
        <v>3761900</v>
      </c>
      <c r="Y164" s="2" cm="1">
        <f t="array" ref="Y164">_xlfn.XLOOKUP(Y$1&amp;$R164,$C$3:$C$1662&amp;$D$3:$D$1662,$E$3:$E$1662,0,0,1)</f>
        <v>15200</v>
      </c>
      <c r="Z164" s="2" cm="1">
        <f t="array" ref="Z164">_xlfn.XLOOKUP(Z$1&amp;$R164,$C$3:$C$1662&amp;$D$3:$D$1662,$E$3:$E$1662,0,0,1)</f>
        <v>4800</v>
      </c>
      <c r="AA164" s="2" cm="1">
        <f t="array" ref="AA164">_xlfn.XLOOKUP(AA$1&amp;$R164,$C$3:$C$1662&amp;$D$3:$D$1662,$E$3:$E$1662,0,0,1)</f>
        <v>29500</v>
      </c>
      <c r="AB164" s="2" cm="1">
        <f t="array" ref="AB164">_xlfn.XLOOKUP(AB$1&amp;$R164,$C$3:$C$1662&amp;$D$3:$D$1662,$E$3:$E$1662,0,0,1)</f>
        <v>9500</v>
      </c>
      <c r="AC164" s="2" cm="1">
        <f t="array" ref="AC164">_xlfn.XLOOKUP(AC$1&amp;$R164,$C$3:$C$1662&amp;$D$3:$D$1662,$E$3:$E$1662,0,0,1)</f>
        <v>19300</v>
      </c>
    </row>
    <row r="165" spans="3:29" x14ac:dyDescent="0.4">
      <c r="C165" t="s">
        <v>804</v>
      </c>
      <c r="D165" t="s">
        <v>668</v>
      </c>
      <c r="E165">
        <v>19300</v>
      </c>
      <c r="R165" t="s">
        <v>107</v>
      </c>
      <c r="S165" s="2">
        <f t="shared" si="15"/>
        <v>2981540</v>
      </c>
      <c r="T165" s="2">
        <f t="shared" si="18"/>
        <v>3185000</v>
      </c>
      <c r="U165" s="2">
        <f t="shared" si="18"/>
        <v>2168500</v>
      </c>
      <c r="V165" s="2">
        <f t="shared" si="18"/>
        <v>3016500</v>
      </c>
      <c r="W165" s="2">
        <f t="shared" si="18"/>
        <v>2768700</v>
      </c>
      <c r="X165" s="2">
        <f t="shared" si="18"/>
        <v>3769000</v>
      </c>
      <c r="Y165" s="2" cm="1">
        <f t="array" ref="Y165">_xlfn.XLOOKUP(Y$1&amp;$R165,$C$3:$C$1662&amp;$D$3:$D$1662,$E$3:$E$1662,0,0,1)</f>
        <v>3200</v>
      </c>
      <c r="Z165" s="2" cm="1">
        <f t="array" ref="Z165">_xlfn.XLOOKUP(Z$1&amp;$R165,$C$3:$C$1662&amp;$D$3:$D$1662,$E$3:$E$1662,0,0,1)</f>
        <v>1900</v>
      </c>
      <c r="AA165" s="2" cm="1">
        <f t="array" ref="AA165">_xlfn.XLOOKUP(AA$1&amp;$R165,$C$3:$C$1662&amp;$D$3:$D$1662,$E$3:$E$1662,0,0,1)</f>
        <v>30800</v>
      </c>
      <c r="AB165" s="2" cm="1">
        <f t="array" ref="AB165">_xlfn.XLOOKUP(AB$1&amp;$R165,$C$3:$C$1662&amp;$D$3:$D$1662,$E$3:$E$1662,0,0,1)</f>
        <v>9600</v>
      </c>
      <c r="AC165" s="2" cm="1">
        <f t="array" ref="AC165">_xlfn.XLOOKUP(AC$1&amp;$R165,$C$3:$C$1662&amp;$D$3:$D$1662,$E$3:$E$1662,0,0,1)</f>
        <v>7100</v>
      </c>
    </row>
    <row r="166" spans="3:29" x14ac:dyDescent="0.4">
      <c r="C166" t="s">
        <v>804</v>
      </c>
      <c r="D166" t="s">
        <v>669</v>
      </c>
      <c r="E166">
        <v>7100</v>
      </c>
      <c r="R166" t="s">
        <v>234</v>
      </c>
      <c r="S166" s="2">
        <f t="shared" si="15"/>
        <v>2992020</v>
      </c>
      <c r="T166" s="2">
        <f t="shared" si="18"/>
        <v>3195800</v>
      </c>
      <c r="U166" s="2">
        <f t="shared" si="18"/>
        <v>2181100</v>
      </c>
      <c r="V166" s="2">
        <f t="shared" si="18"/>
        <v>3027600</v>
      </c>
      <c r="W166" s="2">
        <f t="shared" si="18"/>
        <v>2773600</v>
      </c>
      <c r="X166" s="2">
        <f t="shared" si="18"/>
        <v>3782000</v>
      </c>
      <c r="Y166" s="2" cm="1">
        <f t="array" ref="Y166">_xlfn.XLOOKUP(Y$1&amp;$R166,$C$3:$C$1662&amp;$D$3:$D$1662,$E$3:$E$1662,0,0,1)</f>
        <v>10800</v>
      </c>
      <c r="Z166" s="2" cm="1">
        <f t="array" ref="Z166">_xlfn.XLOOKUP(Z$1&amp;$R166,$C$3:$C$1662&amp;$D$3:$D$1662,$E$3:$E$1662,0,0,1)</f>
        <v>12600</v>
      </c>
      <c r="AA166" s="2" cm="1">
        <f t="array" ref="AA166">_xlfn.XLOOKUP(AA$1&amp;$R166,$C$3:$C$1662&amp;$D$3:$D$1662,$E$3:$E$1662,0,0,1)</f>
        <v>11100</v>
      </c>
      <c r="AB166" s="2" cm="1">
        <f t="array" ref="AB166">_xlfn.XLOOKUP(AB$1&amp;$R166,$C$3:$C$1662&amp;$D$3:$D$1662,$E$3:$E$1662,0,0,1)</f>
        <v>4900</v>
      </c>
      <c r="AC166" s="2" cm="1">
        <f t="array" ref="AC166">_xlfn.XLOOKUP(AC$1&amp;$R166,$C$3:$C$1662&amp;$D$3:$D$1662,$E$3:$E$1662,0,0,1)</f>
        <v>13000</v>
      </c>
    </row>
    <row r="167" spans="3:29" x14ac:dyDescent="0.4">
      <c r="C167" t="s">
        <v>804</v>
      </c>
      <c r="D167" t="s">
        <v>670</v>
      </c>
      <c r="E167">
        <v>13000</v>
      </c>
      <c r="R167" t="s">
        <v>175</v>
      </c>
      <c r="S167" s="2">
        <f t="shared" si="15"/>
        <v>3005840</v>
      </c>
      <c r="T167" s="2">
        <f t="shared" si="18"/>
        <v>3201700</v>
      </c>
      <c r="U167" s="2">
        <f t="shared" si="18"/>
        <v>2185700</v>
      </c>
      <c r="V167" s="2">
        <f t="shared" si="18"/>
        <v>3041400</v>
      </c>
      <c r="W167" s="2">
        <f t="shared" si="18"/>
        <v>2808800</v>
      </c>
      <c r="X167" s="2">
        <f t="shared" si="18"/>
        <v>3791600</v>
      </c>
      <c r="Y167" s="2" cm="1">
        <f t="array" ref="Y167">_xlfn.XLOOKUP(Y$1&amp;$R167,$C$3:$C$1662&amp;$D$3:$D$1662,$E$3:$E$1662,0,0,1)</f>
        <v>5900</v>
      </c>
      <c r="Z167" s="2" cm="1">
        <f t="array" ref="Z167">_xlfn.XLOOKUP(Z$1&amp;$R167,$C$3:$C$1662&amp;$D$3:$D$1662,$E$3:$E$1662,0,0,1)</f>
        <v>4600</v>
      </c>
      <c r="AA167" s="2" cm="1">
        <f t="array" ref="AA167">_xlfn.XLOOKUP(AA$1&amp;$R167,$C$3:$C$1662&amp;$D$3:$D$1662,$E$3:$E$1662,0,0,1)</f>
        <v>13800</v>
      </c>
      <c r="AB167" s="2" cm="1">
        <f t="array" ref="AB167">_xlfn.XLOOKUP(AB$1&amp;$R167,$C$3:$C$1662&amp;$D$3:$D$1662,$E$3:$E$1662,0,0,1)</f>
        <v>35200</v>
      </c>
      <c r="AC167" s="2" cm="1">
        <f t="array" ref="AC167">_xlfn.XLOOKUP(AC$1&amp;$R167,$C$3:$C$1662&amp;$D$3:$D$1662,$E$3:$E$1662,0,0,1)</f>
        <v>9600</v>
      </c>
    </row>
    <row r="168" spans="3:29" x14ac:dyDescent="0.4">
      <c r="C168" t="s">
        <v>804</v>
      </c>
      <c r="D168" t="s">
        <v>671</v>
      </c>
      <c r="E168">
        <v>9600</v>
      </c>
      <c r="R168" t="s">
        <v>89</v>
      </c>
      <c r="S168" s="2">
        <f t="shared" si="15"/>
        <v>3021980</v>
      </c>
      <c r="T168" s="2">
        <f t="shared" si="18"/>
        <v>3211000</v>
      </c>
      <c r="U168" s="2">
        <f t="shared" si="18"/>
        <v>2195400</v>
      </c>
      <c r="V168" s="2">
        <f t="shared" si="18"/>
        <v>3065700</v>
      </c>
      <c r="W168" s="2">
        <f t="shared" si="18"/>
        <v>2833900</v>
      </c>
      <c r="X168" s="2">
        <f t="shared" si="18"/>
        <v>3803900</v>
      </c>
      <c r="Y168" s="2" cm="1">
        <f t="array" ref="Y168">_xlfn.XLOOKUP(Y$1&amp;$R168,$C$3:$C$1662&amp;$D$3:$D$1662,$E$3:$E$1662,0,0,1)</f>
        <v>9300</v>
      </c>
      <c r="Z168" s="2" cm="1">
        <f t="array" ref="Z168">_xlfn.XLOOKUP(Z$1&amp;$R168,$C$3:$C$1662&amp;$D$3:$D$1662,$E$3:$E$1662,0,0,1)</f>
        <v>9700</v>
      </c>
      <c r="AA168" s="2" cm="1">
        <f t="array" ref="AA168">_xlfn.XLOOKUP(AA$1&amp;$R168,$C$3:$C$1662&amp;$D$3:$D$1662,$E$3:$E$1662,0,0,1)</f>
        <v>24300</v>
      </c>
      <c r="AB168" s="2" cm="1">
        <f t="array" ref="AB168">_xlfn.XLOOKUP(AB$1&amp;$R168,$C$3:$C$1662&amp;$D$3:$D$1662,$E$3:$E$1662,0,0,1)</f>
        <v>25100</v>
      </c>
      <c r="AC168" s="2" cm="1">
        <f t="array" ref="AC168">_xlfn.XLOOKUP(AC$1&amp;$R168,$C$3:$C$1662&amp;$D$3:$D$1662,$E$3:$E$1662,0,0,1)</f>
        <v>12300</v>
      </c>
    </row>
    <row r="169" spans="3:29" x14ac:dyDescent="0.4">
      <c r="C169" t="s">
        <v>804</v>
      </c>
      <c r="D169" t="s">
        <v>672</v>
      </c>
      <c r="E169">
        <v>12300</v>
      </c>
      <c r="R169" t="s">
        <v>257</v>
      </c>
      <c r="S169" s="2">
        <f t="shared" si="15"/>
        <v>3036120</v>
      </c>
      <c r="T169" s="2">
        <f t="shared" si="18"/>
        <v>3217900</v>
      </c>
      <c r="U169" s="2">
        <f t="shared" si="18"/>
        <v>2198900</v>
      </c>
      <c r="V169" s="2">
        <f t="shared" si="18"/>
        <v>3081100</v>
      </c>
      <c r="W169" s="2">
        <f t="shared" si="18"/>
        <v>2843600</v>
      </c>
      <c r="X169" s="2">
        <f t="shared" si="18"/>
        <v>3839100</v>
      </c>
      <c r="Y169" s="2" cm="1">
        <f t="array" ref="Y169">_xlfn.XLOOKUP(Y$1&amp;$R169,$C$3:$C$1662&amp;$D$3:$D$1662,$E$3:$E$1662,0,0,1)</f>
        <v>6900</v>
      </c>
      <c r="Z169" s="2" cm="1">
        <f t="array" ref="Z169">_xlfn.XLOOKUP(Z$1&amp;$R169,$C$3:$C$1662&amp;$D$3:$D$1662,$E$3:$E$1662,0,0,1)</f>
        <v>3500</v>
      </c>
      <c r="AA169" s="2" cm="1">
        <f t="array" ref="AA169">_xlfn.XLOOKUP(AA$1&amp;$R169,$C$3:$C$1662&amp;$D$3:$D$1662,$E$3:$E$1662,0,0,1)</f>
        <v>15400</v>
      </c>
      <c r="AB169" s="2" cm="1">
        <f t="array" ref="AB169">_xlfn.XLOOKUP(AB$1&amp;$R169,$C$3:$C$1662&amp;$D$3:$D$1662,$E$3:$E$1662,0,0,1)</f>
        <v>9700</v>
      </c>
      <c r="AC169" s="2" cm="1">
        <f t="array" ref="AC169">_xlfn.XLOOKUP(AC$1&amp;$R169,$C$3:$C$1662&amp;$D$3:$D$1662,$E$3:$E$1662,0,0,1)</f>
        <v>35200</v>
      </c>
    </row>
    <row r="170" spans="3:29" x14ac:dyDescent="0.4">
      <c r="C170" t="s">
        <v>804</v>
      </c>
      <c r="D170" t="s">
        <v>673</v>
      </c>
      <c r="E170">
        <v>35200</v>
      </c>
      <c r="R170" t="s">
        <v>47</v>
      </c>
      <c r="S170" s="2">
        <f t="shared" si="15"/>
        <v>3045120</v>
      </c>
      <c r="T170" s="2">
        <f t="shared" si="18"/>
        <v>3220900</v>
      </c>
      <c r="U170" s="2">
        <f t="shared" si="18"/>
        <v>2211300</v>
      </c>
      <c r="V170" s="2">
        <f t="shared" si="18"/>
        <v>3095600</v>
      </c>
      <c r="W170" s="2">
        <f t="shared" si="18"/>
        <v>2849100</v>
      </c>
      <c r="X170" s="2">
        <f t="shared" si="18"/>
        <v>3848700</v>
      </c>
      <c r="Y170" s="2" cm="1">
        <f t="array" ref="Y170">_xlfn.XLOOKUP(Y$1&amp;$R170,$C$3:$C$1662&amp;$D$3:$D$1662,$E$3:$E$1662,0,0,1)</f>
        <v>3000</v>
      </c>
      <c r="Z170" s="2" cm="1">
        <f t="array" ref="Z170">_xlfn.XLOOKUP(Z$1&amp;$R170,$C$3:$C$1662&amp;$D$3:$D$1662,$E$3:$E$1662,0,0,1)</f>
        <v>12400</v>
      </c>
      <c r="AA170" s="2" cm="1">
        <f t="array" ref="AA170">_xlfn.XLOOKUP(AA$1&amp;$R170,$C$3:$C$1662&amp;$D$3:$D$1662,$E$3:$E$1662,0,0,1)</f>
        <v>14500</v>
      </c>
      <c r="AB170" s="2" cm="1">
        <f t="array" ref="AB170">_xlfn.XLOOKUP(AB$1&amp;$R170,$C$3:$C$1662&amp;$D$3:$D$1662,$E$3:$E$1662,0,0,1)</f>
        <v>5500</v>
      </c>
      <c r="AC170" s="2" cm="1">
        <f t="array" ref="AC170">_xlfn.XLOOKUP(AC$1&amp;$R170,$C$3:$C$1662&amp;$D$3:$D$1662,$E$3:$E$1662,0,0,1)</f>
        <v>9600</v>
      </c>
    </row>
    <row r="171" spans="3:29" x14ac:dyDescent="0.4">
      <c r="C171" t="s">
        <v>804</v>
      </c>
      <c r="D171" t="s">
        <v>674</v>
      </c>
      <c r="E171">
        <v>9600</v>
      </c>
      <c r="R171" t="s">
        <v>136</v>
      </c>
      <c r="S171" s="2">
        <f t="shared" si="15"/>
        <v>3054440</v>
      </c>
      <c r="T171" s="2">
        <f t="shared" si="18"/>
        <v>3226100</v>
      </c>
      <c r="U171" s="2">
        <f t="shared" si="18"/>
        <v>2212400</v>
      </c>
      <c r="V171" s="2">
        <f t="shared" si="18"/>
        <v>3115500</v>
      </c>
      <c r="W171" s="2">
        <f t="shared" si="18"/>
        <v>2855800</v>
      </c>
      <c r="X171" s="2">
        <f t="shared" si="18"/>
        <v>3862400</v>
      </c>
      <c r="Y171" s="2" cm="1">
        <f t="array" ref="Y171">_xlfn.XLOOKUP(Y$1&amp;$R171,$C$3:$C$1662&amp;$D$3:$D$1662,$E$3:$E$1662,0,0,1)</f>
        <v>5200</v>
      </c>
      <c r="Z171" s="2" cm="1">
        <f t="array" ref="Z171">_xlfn.XLOOKUP(Z$1&amp;$R171,$C$3:$C$1662&amp;$D$3:$D$1662,$E$3:$E$1662,0,0,1)</f>
        <v>1100</v>
      </c>
      <c r="AA171" s="2" cm="1">
        <f t="array" ref="AA171">_xlfn.XLOOKUP(AA$1&amp;$R171,$C$3:$C$1662&amp;$D$3:$D$1662,$E$3:$E$1662,0,0,1)</f>
        <v>19900</v>
      </c>
      <c r="AB171" s="2" cm="1">
        <f t="array" ref="AB171">_xlfn.XLOOKUP(AB$1&amp;$R171,$C$3:$C$1662&amp;$D$3:$D$1662,$E$3:$E$1662,0,0,1)</f>
        <v>6700</v>
      </c>
      <c r="AC171" s="2" cm="1">
        <f t="array" ref="AC171">_xlfn.XLOOKUP(AC$1&amp;$R171,$C$3:$C$1662&amp;$D$3:$D$1662,$E$3:$E$1662,0,0,1)</f>
        <v>13700</v>
      </c>
    </row>
    <row r="172" spans="3:29" x14ac:dyDescent="0.4">
      <c r="C172" t="s">
        <v>804</v>
      </c>
      <c r="D172" t="s">
        <v>675</v>
      </c>
      <c r="E172">
        <v>13700</v>
      </c>
      <c r="R172" t="s">
        <v>6</v>
      </c>
      <c r="S172" s="2">
        <f t="shared" si="15"/>
        <v>3065220</v>
      </c>
      <c r="T172" s="2">
        <f t="shared" si="18"/>
        <v>3231400</v>
      </c>
      <c r="U172" s="2">
        <f t="shared" si="18"/>
        <v>2213800</v>
      </c>
      <c r="V172" s="2">
        <f t="shared" si="18"/>
        <v>3137500</v>
      </c>
      <c r="W172" s="2">
        <f t="shared" si="18"/>
        <v>2869000</v>
      </c>
      <c r="X172" s="2">
        <f t="shared" si="18"/>
        <v>3874400</v>
      </c>
      <c r="Y172" s="2" cm="1">
        <f t="array" ref="Y172">_xlfn.XLOOKUP(Y$1&amp;$R172,$C$3:$C$1662&amp;$D$3:$D$1662,$E$3:$E$1662,0,0,1)</f>
        <v>5300</v>
      </c>
      <c r="Z172" s="2" cm="1">
        <f t="array" ref="Z172">_xlfn.XLOOKUP(Z$1&amp;$R172,$C$3:$C$1662&amp;$D$3:$D$1662,$E$3:$E$1662,0,0,1)</f>
        <v>1400</v>
      </c>
      <c r="AA172" s="2" cm="1">
        <f t="array" ref="AA172">_xlfn.XLOOKUP(AA$1&amp;$R172,$C$3:$C$1662&amp;$D$3:$D$1662,$E$3:$E$1662,0,0,1)</f>
        <v>22000</v>
      </c>
      <c r="AB172" s="2" cm="1">
        <f t="array" ref="AB172">_xlfn.XLOOKUP(AB$1&amp;$R172,$C$3:$C$1662&amp;$D$3:$D$1662,$E$3:$E$1662,0,0,1)</f>
        <v>13200</v>
      </c>
      <c r="AC172" s="2" cm="1">
        <f t="array" ref="AC172">_xlfn.XLOOKUP(AC$1&amp;$R172,$C$3:$C$1662&amp;$D$3:$D$1662,$E$3:$E$1662,0,0,1)</f>
        <v>12000</v>
      </c>
    </row>
    <row r="173" spans="3:29" x14ac:dyDescent="0.4">
      <c r="C173" t="s">
        <v>804</v>
      </c>
      <c r="D173" t="s">
        <v>676</v>
      </c>
      <c r="E173">
        <v>12000</v>
      </c>
      <c r="R173" t="s">
        <v>171</v>
      </c>
      <c r="S173" s="2">
        <f t="shared" si="15"/>
        <v>3076120</v>
      </c>
      <c r="T173" s="2">
        <f t="shared" si="18"/>
        <v>3235900</v>
      </c>
      <c r="U173" s="2">
        <f t="shared" si="18"/>
        <v>2216000</v>
      </c>
      <c r="V173" s="2">
        <f t="shared" si="18"/>
        <v>3163100</v>
      </c>
      <c r="W173" s="2">
        <f t="shared" si="18"/>
        <v>2881300</v>
      </c>
      <c r="X173" s="2">
        <f t="shared" si="18"/>
        <v>3884300</v>
      </c>
      <c r="Y173" s="2" cm="1">
        <f t="array" ref="Y173">_xlfn.XLOOKUP(Y$1&amp;$R173,$C$3:$C$1662&amp;$D$3:$D$1662,$E$3:$E$1662,0,0,1)</f>
        <v>4500</v>
      </c>
      <c r="Z173" s="2" cm="1">
        <f t="array" ref="Z173">_xlfn.XLOOKUP(Z$1&amp;$R173,$C$3:$C$1662&amp;$D$3:$D$1662,$E$3:$E$1662,0,0,1)</f>
        <v>2200</v>
      </c>
      <c r="AA173" s="2" cm="1">
        <f t="array" ref="AA173">_xlfn.XLOOKUP(AA$1&amp;$R173,$C$3:$C$1662&amp;$D$3:$D$1662,$E$3:$E$1662,0,0,1)</f>
        <v>25600</v>
      </c>
      <c r="AB173" s="2" cm="1">
        <f t="array" ref="AB173">_xlfn.XLOOKUP(AB$1&amp;$R173,$C$3:$C$1662&amp;$D$3:$D$1662,$E$3:$E$1662,0,0,1)</f>
        <v>12300</v>
      </c>
      <c r="AC173" s="2" cm="1">
        <f t="array" ref="AC173">_xlfn.XLOOKUP(AC$1&amp;$R173,$C$3:$C$1662&amp;$D$3:$D$1662,$E$3:$E$1662,0,0,1)</f>
        <v>9900</v>
      </c>
    </row>
    <row r="174" spans="3:29" x14ac:dyDescent="0.4">
      <c r="C174" t="s">
        <v>804</v>
      </c>
      <c r="D174" t="s">
        <v>677</v>
      </c>
      <c r="E174">
        <v>9900</v>
      </c>
      <c r="R174" t="s">
        <v>48</v>
      </c>
      <c r="S174" s="2">
        <f t="shared" si="15"/>
        <v>3084980</v>
      </c>
      <c r="T174" s="2">
        <f t="shared" si="18"/>
        <v>3247000</v>
      </c>
      <c r="U174" s="2">
        <f t="shared" si="18"/>
        <v>2226200</v>
      </c>
      <c r="V174" s="2">
        <f t="shared" si="18"/>
        <v>3174200</v>
      </c>
      <c r="W174" s="2">
        <f t="shared" si="18"/>
        <v>2886400</v>
      </c>
      <c r="X174" s="2">
        <f t="shared" si="18"/>
        <v>3891100</v>
      </c>
      <c r="Y174" s="2" cm="1">
        <f t="array" ref="Y174">_xlfn.XLOOKUP(Y$1&amp;$R174,$C$3:$C$1662&amp;$D$3:$D$1662,$E$3:$E$1662,0,0,1)</f>
        <v>11100</v>
      </c>
      <c r="Z174" s="2" cm="1">
        <f t="array" ref="Z174">_xlfn.XLOOKUP(Z$1&amp;$R174,$C$3:$C$1662&amp;$D$3:$D$1662,$E$3:$E$1662,0,0,1)</f>
        <v>10200</v>
      </c>
      <c r="AA174" s="2" cm="1">
        <f t="array" ref="AA174">_xlfn.XLOOKUP(AA$1&amp;$R174,$C$3:$C$1662&amp;$D$3:$D$1662,$E$3:$E$1662,0,0,1)</f>
        <v>11100</v>
      </c>
      <c r="AB174" s="2" cm="1">
        <f t="array" ref="AB174">_xlfn.XLOOKUP(AB$1&amp;$R174,$C$3:$C$1662&amp;$D$3:$D$1662,$E$3:$E$1662,0,0,1)</f>
        <v>5100</v>
      </c>
      <c r="AC174" s="2" cm="1">
        <f t="array" ref="AC174">_xlfn.XLOOKUP(AC$1&amp;$R174,$C$3:$C$1662&amp;$D$3:$D$1662,$E$3:$E$1662,0,0,1)</f>
        <v>6800</v>
      </c>
    </row>
    <row r="175" spans="3:29" x14ac:dyDescent="0.4">
      <c r="C175" t="s">
        <v>804</v>
      </c>
      <c r="D175" t="s">
        <v>678</v>
      </c>
      <c r="E175">
        <v>6800</v>
      </c>
      <c r="R175" t="s">
        <v>85</v>
      </c>
      <c r="S175" s="2">
        <f t="shared" si="15"/>
        <v>3101600</v>
      </c>
      <c r="T175" s="2">
        <f t="shared" si="18"/>
        <v>3280000</v>
      </c>
      <c r="U175" s="2">
        <f t="shared" si="18"/>
        <v>2228100</v>
      </c>
      <c r="V175" s="2">
        <f t="shared" si="18"/>
        <v>3193900</v>
      </c>
      <c r="W175" s="2">
        <f t="shared" si="18"/>
        <v>2888700</v>
      </c>
      <c r="X175" s="2">
        <f t="shared" si="18"/>
        <v>3917300</v>
      </c>
      <c r="Y175" s="2" cm="1">
        <f t="array" ref="Y175">_xlfn.XLOOKUP(Y$1&amp;$R175,$C$3:$C$1662&amp;$D$3:$D$1662,$E$3:$E$1662,0,0,1)</f>
        <v>33000</v>
      </c>
      <c r="Z175" s="2" cm="1">
        <f t="array" ref="Z175">_xlfn.XLOOKUP(Z$1&amp;$R175,$C$3:$C$1662&amp;$D$3:$D$1662,$E$3:$E$1662,0,0,1)</f>
        <v>1900</v>
      </c>
      <c r="AA175" s="2" cm="1">
        <f t="array" ref="AA175">_xlfn.XLOOKUP(AA$1&amp;$R175,$C$3:$C$1662&amp;$D$3:$D$1662,$E$3:$E$1662,0,0,1)</f>
        <v>19700</v>
      </c>
      <c r="AB175" s="2" cm="1">
        <f t="array" ref="AB175">_xlfn.XLOOKUP(AB$1&amp;$R175,$C$3:$C$1662&amp;$D$3:$D$1662,$E$3:$E$1662,0,0,1)</f>
        <v>2300</v>
      </c>
      <c r="AC175" s="2" cm="1">
        <f t="array" ref="AC175">_xlfn.XLOOKUP(AC$1&amp;$R175,$C$3:$C$1662&amp;$D$3:$D$1662,$E$3:$E$1662,0,0,1)</f>
        <v>26200</v>
      </c>
    </row>
    <row r="176" spans="3:29" x14ac:dyDescent="0.4">
      <c r="C176" t="s">
        <v>804</v>
      </c>
      <c r="D176" t="s">
        <v>679</v>
      </c>
      <c r="E176">
        <v>26200</v>
      </c>
      <c r="R176" t="s">
        <v>143</v>
      </c>
      <c r="S176" s="2">
        <f t="shared" si="15"/>
        <v>3110400</v>
      </c>
      <c r="T176" s="2">
        <f t="shared" si="18"/>
        <v>3292400</v>
      </c>
      <c r="U176" s="2">
        <f t="shared" si="18"/>
        <v>2229900</v>
      </c>
      <c r="V176" s="2">
        <f t="shared" si="18"/>
        <v>3205000</v>
      </c>
      <c r="W176" s="2">
        <f t="shared" si="18"/>
        <v>2900200</v>
      </c>
      <c r="X176" s="2">
        <f t="shared" si="18"/>
        <v>3924500</v>
      </c>
      <c r="Y176" s="2" cm="1">
        <f t="array" ref="Y176">_xlfn.XLOOKUP(Y$1&amp;$R176,$C$3:$C$1662&amp;$D$3:$D$1662,$E$3:$E$1662,0,0,1)</f>
        <v>12400</v>
      </c>
      <c r="Z176" s="2" cm="1">
        <f t="array" ref="Z176">_xlfn.XLOOKUP(Z$1&amp;$R176,$C$3:$C$1662&amp;$D$3:$D$1662,$E$3:$E$1662,0,0,1)</f>
        <v>1800</v>
      </c>
      <c r="AA176" s="2" cm="1">
        <f t="array" ref="AA176">_xlfn.XLOOKUP(AA$1&amp;$R176,$C$3:$C$1662&amp;$D$3:$D$1662,$E$3:$E$1662,0,0,1)</f>
        <v>11100</v>
      </c>
      <c r="AB176" s="2" cm="1">
        <f t="array" ref="AB176">_xlfn.XLOOKUP(AB$1&amp;$R176,$C$3:$C$1662&amp;$D$3:$D$1662,$E$3:$E$1662,0,0,1)</f>
        <v>11500</v>
      </c>
      <c r="AC176" s="2" cm="1">
        <f t="array" ref="AC176">_xlfn.XLOOKUP(AC$1&amp;$R176,$C$3:$C$1662&amp;$D$3:$D$1662,$E$3:$E$1662,0,0,1)</f>
        <v>7200</v>
      </c>
    </row>
    <row r="177" spans="3:29" x14ac:dyDescent="0.4">
      <c r="C177" t="s">
        <v>804</v>
      </c>
      <c r="D177" t="s">
        <v>680</v>
      </c>
      <c r="E177">
        <v>7200</v>
      </c>
      <c r="R177" t="s">
        <v>192</v>
      </c>
      <c r="S177" s="2">
        <f t="shared" si="15"/>
        <v>3129920</v>
      </c>
      <c r="T177" s="2">
        <f t="shared" si="18"/>
        <v>3298600</v>
      </c>
      <c r="U177" s="2">
        <f t="shared" si="18"/>
        <v>2241200</v>
      </c>
      <c r="V177" s="2">
        <f t="shared" si="18"/>
        <v>3212200</v>
      </c>
      <c r="W177" s="2">
        <f t="shared" si="18"/>
        <v>2915400</v>
      </c>
      <c r="X177" s="2">
        <f t="shared" si="18"/>
        <v>3982200</v>
      </c>
      <c r="Y177" s="2" cm="1">
        <f t="array" ref="Y177">_xlfn.XLOOKUP(Y$1&amp;$R177,$C$3:$C$1662&amp;$D$3:$D$1662,$E$3:$E$1662,0,0,1)</f>
        <v>6200</v>
      </c>
      <c r="Z177" s="2" cm="1">
        <f t="array" ref="Z177">_xlfn.XLOOKUP(Z$1&amp;$R177,$C$3:$C$1662&amp;$D$3:$D$1662,$E$3:$E$1662,0,0,1)</f>
        <v>11300</v>
      </c>
      <c r="AA177" s="2" cm="1">
        <f t="array" ref="AA177">_xlfn.XLOOKUP(AA$1&amp;$R177,$C$3:$C$1662&amp;$D$3:$D$1662,$E$3:$E$1662,0,0,1)</f>
        <v>7200</v>
      </c>
      <c r="AB177" s="2" cm="1">
        <f t="array" ref="AB177">_xlfn.XLOOKUP(AB$1&amp;$R177,$C$3:$C$1662&amp;$D$3:$D$1662,$E$3:$E$1662,0,0,1)</f>
        <v>15200</v>
      </c>
      <c r="AC177" s="2" cm="1">
        <f t="array" ref="AC177">_xlfn.XLOOKUP(AC$1&amp;$R177,$C$3:$C$1662&amp;$D$3:$D$1662,$E$3:$E$1662,0,0,1)</f>
        <v>57700</v>
      </c>
    </row>
    <row r="178" spans="3:29" x14ac:dyDescent="0.4">
      <c r="C178" t="s">
        <v>804</v>
      </c>
      <c r="D178" t="s">
        <v>681</v>
      </c>
      <c r="E178">
        <v>57700</v>
      </c>
      <c r="R178" t="s">
        <v>53</v>
      </c>
      <c r="S178" s="2">
        <f t="shared" si="15"/>
        <v>3147820</v>
      </c>
      <c r="T178" s="2">
        <f t="shared" si="18"/>
        <v>3309300</v>
      </c>
      <c r="U178" s="2">
        <f t="shared" si="18"/>
        <v>2250600</v>
      </c>
      <c r="V178" s="2">
        <f t="shared" si="18"/>
        <v>3240400</v>
      </c>
      <c r="W178" s="2">
        <f t="shared" si="18"/>
        <v>2920400</v>
      </c>
      <c r="X178" s="2">
        <f t="shared" si="18"/>
        <v>4018400</v>
      </c>
      <c r="Y178" s="2" cm="1">
        <f t="array" ref="Y178">_xlfn.XLOOKUP(Y$1&amp;$R178,$C$3:$C$1662&amp;$D$3:$D$1662,$E$3:$E$1662,0,0,1)</f>
        <v>10700</v>
      </c>
      <c r="Z178" s="2" cm="1">
        <f t="array" ref="Z178">_xlfn.XLOOKUP(Z$1&amp;$R178,$C$3:$C$1662&amp;$D$3:$D$1662,$E$3:$E$1662,0,0,1)</f>
        <v>9400</v>
      </c>
      <c r="AA178" s="2" cm="1">
        <f t="array" ref="AA178">_xlfn.XLOOKUP(AA$1&amp;$R178,$C$3:$C$1662&amp;$D$3:$D$1662,$E$3:$E$1662,0,0,1)</f>
        <v>28200</v>
      </c>
      <c r="AB178" s="2" cm="1">
        <f t="array" ref="AB178">_xlfn.XLOOKUP(AB$1&amp;$R178,$C$3:$C$1662&amp;$D$3:$D$1662,$E$3:$E$1662,0,0,1)</f>
        <v>5000</v>
      </c>
      <c r="AC178" s="2" cm="1">
        <f t="array" ref="AC178">_xlfn.XLOOKUP(AC$1&amp;$R178,$C$3:$C$1662&amp;$D$3:$D$1662,$E$3:$E$1662,0,0,1)</f>
        <v>36200</v>
      </c>
    </row>
    <row r="179" spans="3:29" x14ac:dyDescent="0.4">
      <c r="C179" t="s">
        <v>804</v>
      </c>
      <c r="D179" t="s">
        <v>682</v>
      </c>
      <c r="E179">
        <v>36200</v>
      </c>
      <c r="R179" t="s">
        <v>222</v>
      </c>
      <c r="S179" s="2">
        <f t="shared" si="15"/>
        <v>3155820</v>
      </c>
      <c r="T179" s="2">
        <f t="shared" si="18"/>
        <v>3312700</v>
      </c>
      <c r="U179" s="2">
        <f t="shared" si="18"/>
        <v>2253500</v>
      </c>
      <c r="V179" s="2">
        <f t="shared" si="18"/>
        <v>3247000</v>
      </c>
      <c r="W179" s="2">
        <f t="shared" si="18"/>
        <v>2924000</v>
      </c>
      <c r="X179" s="2">
        <f t="shared" si="18"/>
        <v>4041900</v>
      </c>
      <c r="Y179" s="2" cm="1">
        <f t="array" ref="Y179">_xlfn.XLOOKUP(Y$1&amp;$R179,$C$3:$C$1662&amp;$D$3:$D$1662,$E$3:$E$1662,0,0,1)</f>
        <v>3400</v>
      </c>
      <c r="Z179" s="2" cm="1">
        <f t="array" ref="Z179">_xlfn.XLOOKUP(Z$1&amp;$R179,$C$3:$C$1662&amp;$D$3:$D$1662,$E$3:$E$1662,0,0,1)</f>
        <v>2900</v>
      </c>
      <c r="AA179" s="2" cm="1">
        <f t="array" ref="AA179">_xlfn.XLOOKUP(AA$1&amp;$R179,$C$3:$C$1662&amp;$D$3:$D$1662,$E$3:$E$1662,0,0,1)</f>
        <v>6600</v>
      </c>
      <c r="AB179" s="2" cm="1">
        <f t="array" ref="AB179">_xlfn.XLOOKUP(AB$1&amp;$R179,$C$3:$C$1662&amp;$D$3:$D$1662,$E$3:$E$1662,0,0,1)</f>
        <v>3600</v>
      </c>
      <c r="AC179" s="2" cm="1">
        <f t="array" ref="AC179">_xlfn.XLOOKUP(AC$1&amp;$R179,$C$3:$C$1662&amp;$D$3:$D$1662,$E$3:$E$1662,0,0,1)</f>
        <v>23500</v>
      </c>
    </row>
    <row r="180" spans="3:29" x14ac:dyDescent="0.4">
      <c r="C180" t="s">
        <v>804</v>
      </c>
      <c r="D180" t="s">
        <v>683</v>
      </c>
      <c r="E180">
        <v>23500</v>
      </c>
      <c r="R180" t="s">
        <v>211</v>
      </c>
      <c r="S180" s="2">
        <f t="shared" si="15"/>
        <v>3167320</v>
      </c>
      <c r="T180" s="2">
        <f t="shared" ref="T180:X195" si="19">T179+Y180</f>
        <v>3316200</v>
      </c>
      <c r="U180" s="2">
        <f t="shared" si="19"/>
        <v>2264600</v>
      </c>
      <c r="V180" s="2">
        <f t="shared" si="19"/>
        <v>3261300</v>
      </c>
      <c r="W180" s="2">
        <f t="shared" si="19"/>
        <v>2933800</v>
      </c>
      <c r="X180" s="2">
        <f t="shared" si="19"/>
        <v>4060700</v>
      </c>
      <c r="Y180" s="2" cm="1">
        <f t="array" ref="Y180">_xlfn.XLOOKUP(Y$1&amp;$R180,$C$3:$C$1662&amp;$D$3:$D$1662,$E$3:$E$1662,0,0,1)</f>
        <v>3500</v>
      </c>
      <c r="Z180" s="2" cm="1">
        <f t="array" ref="Z180">_xlfn.XLOOKUP(Z$1&amp;$R180,$C$3:$C$1662&amp;$D$3:$D$1662,$E$3:$E$1662,0,0,1)</f>
        <v>11100</v>
      </c>
      <c r="AA180" s="2" cm="1">
        <f t="array" ref="AA180">_xlfn.XLOOKUP(AA$1&amp;$R180,$C$3:$C$1662&amp;$D$3:$D$1662,$E$3:$E$1662,0,0,1)</f>
        <v>14300</v>
      </c>
      <c r="AB180" s="2" cm="1">
        <f t="array" ref="AB180">_xlfn.XLOOKUP(AB$1&amp;$R180,$C$3:$C$1662&amp;$D$3:$D$1662,$E$3:$E$1662,0,0,1)</f>
        <v>9800</v>
      </c>
      <c r="AC180" s="2" cm="1">
        <f t="array" ref="AC180">_xlfn.XLOOKUP(AC$1&amp;$R180,$C$3:$C$1662&amp;$D$3:$D$1662,$E$3:$E$1662,0,0,1)</f>
        <v>18800</v>
      </c>
    </row>
    <row r="181" spans="3:29" x14ac:dyDescent="0.4">
      <c r="C181" t="s">
        <v>804</v>
      </c>
      <c r="D181" t="s">
        <v>684</v>
      </c>
      <c r="E181">
        <v>18800</v>
      </c>
      <c r="R181" t="s">
        <v>299</v>
      </c>
      <c r="S181" s="2">
        <f t="shared" si="15"/>
        <v>3184260</v>
      </c>
      <c r="T181" s="2">
        <f t="shared" si="19"/>
        <v>3319800</v>
      </c>
      <c r="U181" s="2">
        <f t="shared" si="19"/>
        <v>2289400</v>
      </c>
      <c r="V181" s="2">
        <f t="shared" si="19"/>
        <v>3282800</v>
      </c>
      <c r="W181" s="2">
        <f t="shared" si="19"/>
        <v>2940400</v>
      </c>
      <c r="X181" s="2">
        <f t="shared" si="19"/>
        <v>4088900</v>
      </c>
      <c r="Y181" s="2" cm="1">
        <f t="array" ref="Y181">_xlfn.XLOOKUP(Y$1&amp;$R181,$C$3:$C$1662&amp;$D$3:$D$1662,$E$3:$E$1662,0,0,1)</f>
        <v>3600</v>
      </c>
      <c r="Z181" s="2" cm="1">
        <f t="array" ref="Z181">_xlfn.XLOOKUP(Z$1&amp;$R181,$C$3:$C$1662&amp;$D$3:$D$1662,$E$3:$E$1662,0,0,1)</f>
        <v>24800</v>
      </c>
      <c r="AA181" s="2" cm="1">
        <f t="array" ref="AA181">_xlfn.XLOOKUP(AA$1&amp;$R181,$C$3:$C$1662&amp;$D$3:$D$1662,$E$3:$E$1662,0,0,1)</f>
        <v>21500</v>
      </c>
      <c r="AB181" s="2" cm="1">
        <f t="array" ref="AB181">_xlfn.XLOOKUP(AB$1&amp;$R181,$C$3:$C$1662&amp;$D$3:$D$1662,$E$3:$E$1662,0,0,1)</f>
        <v>6600</v>
      </c>
      <c r="AC181" s="2" cm="1">
        <f t="array" ref="AC181">_xlfn.XLOOKUP(AC$1&amp;$R181,$C$3:$C$1662&amp;$D$3:$D$1662,$E$3:$E$1662,0,0,1)</f>
        <v>28200</v>
      </c>
    </row>
    <row r="182" spans="3:29" x14ac:dyDescent="0.4">
      <c r="C182" t="s">
        <v>804</v>
      </c>
      <c r="D182" t="s">
        <v>685</v>
      </c>
      <c r="E182">
        <v>28200</v>
      </c>
      <c r="R182" t="s">
        <v>100</v>
      </c>
      <c r="S182" s="2">
        <f t="shared" si="15"/>
        <v>3194360</v>
      </c>
      <c r="T182" s="2">
        <f t="shared" si="19"/>
        <v>3329500</v>
      </c>
      <c r="U182" s="2">
        <f t="shared" si="19"/>
        <v>2292600</v>
      </c>
      <c r="V182" s="2">
        <f t="shared" si="19"/>
        <v>3297900</v>
      </c>
      <c r="W182" s="2">
        <f t="shared" si="19"/>
        <v>2953200</v>
      </c>
      <c r="X182" s="2">
        <f t="shared" si="19"/>
        <v>4098600</v>
      </c>
      <c r="Y182" s="2" cm="1">
        <f t="array" ref="Y182">_xlfn.XLOOKUP(Y$1&amp;$R182,$C$3:$C$1662&amp;$D$3:$D$1662,$E$3:$E$1662,0,0,1)</f>
        <v>9700</v>
      </c>
      <c r="Z182" s="2" cm="1">
        <f t="array" ref="Z182">_xlfn.XLOOKUP(Z$1&amp;$R182,$C$3:$C$1662&amp;$D$3:$D$1662,$E$3:$E$1662,0,0,1)</f>
        <v>3200</v>
      </c>
      <c r="AA182" s="2" cm="1">
        <f t="array" ref="AA182">_xlfn.XLOOKUP(AA$1&amp;$R182,$C$3:$C$1662&amp;$D$3:$D$1662,$E$3:$E$1662,0,0,1)</f>
        <v>15100</v>
      </c>
      <c r="AB182" s="2" cm="1">
        <f t="array" ref="AB182">_xlfn.XLOOKUP(AB$1&amp;$R182,$C$3:$C$1662&amp;$D$3:$D$1662,$E$3:$E$1662,0,0,1)</f>
        <v>12800</v>
      </c>
      <c r="AC182" s="2" cm="1">
        <f t="array" ref="AC182">_xlfn.XLOOKUP(AC$1&amp;$R182,$C$3:$C$1662&amp;$D$3:$D$1662,$E$3:$E$1662,0,0,1)</f>
        <v>9700</v>
      </c>
    </row>
    <row r="183" spans="3:29" x14ac:dyDescent="0.4">
      <c r="C183" t="s">
        <v>804</v>
      </c>
      <c r="D183" t="s">
        <v>686</v>
      </c>
      <c r="E183">
        <v>9700</v>
      </c>
      <c r="R183" t="s">
        <v>300</v>
      </c>
      <c r="S183" s="2">
        <f t="shared" si="15"/>
        <v>3205100</v>
      </c>
      <c r="T183" s="2">
        <f t="shared" si="19"/>
        <v>3334900</v>
      </c>
      <c r="U183" s="2">
        <f t="shared" si="19"/>
        <v>2301600</v>
      </c>
      <c r="V183" s="2">
        <f t="shared" si="19"/>
        <v>3306300</v>
      </c>
      <c r="W183" s="2">
        <f t="shared" si="19"/>
        <v>2962000</v>
      </c>
      <c r="X183" s="2">
        <f t="shared" si="19"/>
        <v>4120700</v>
      </c>
      <c r="Y183" s="2" cm="1">
        <f t="array" ref="Y183">_xlfn.XLOOKUP(Y$1&amp;$R183,$C$3:$C$1662&amp;$D$3:$D$1662,$E$3:$E$1662,0,0,1)</f>
        <v>5400</v>
      </c>
      <c r="Z183" s="2" cm="1">
        <f t="array" ref="Z183">_xlfn.XLOOKUP(Z$1&amp;$R183,$C$3:$C$1662&amp;$D$3:$D$1662,$E$3:$E$1662,0,0,1)</f>
        <v>9000</v>
      </c>
      <c r="AA183" s="2" cm="1">
        <f t="array" ref="AA183">_xlfn.XLOOKUP(AA$1&amp;$R183,$C$3:$C$1662&amp;$D$3:$D$1662,$E$3:$E$1662,0,0,1)</f>
        <v>8400</v>
      </c>
      <c r="AB183" s="2" cm="1">
        <f t="array" ref="AB183">_xlfn.XLOOKUP(AB$1&amp;$R183,$C$3:$C$1662&amp;$D$3:$D$1662,$E$3:$E$1662,0,0,1)</f>
        <v>8800</v>
      </c>
      <c r="AC183" s="2" cm="1">
        <f t="array" ref="AC183">_xlfn.XLOOKUP(AC$1&amp;$R183,$C$3:$C$1662&amp;$D$3:$D$1662,$E$3:$E$1662,0,0,1)</f>
        <v>22100</v>
      </c>
    </row>
    <row r="184" spans="3:29" x14ac:dyDescent="0.4">
      <c r="C184" t="s">
        <v>804</v>
      </c>
      <c r="D184" t="s">
        <v>687</v>
      </c>
      <c r="E184">
        <v>22100</v>
      </c>
      <c r="R184" t="s">
        <v>204</v>
      </c>
      <c r="S184" s="2">
        <f t="shared" si="15"/>
        <v>3219940</v>
      </c>
      <c r="T184" s="2">
        <f t="shared" si="19"/>
        <v>3351300</v>
      </c>
      <c r="U184" s="2">
        <f t="shared" si="19"/>
        <v>2317800</v>
      </c>
      <c r="V184" s="2">
        <f t="shared" si="19"/>
        <v>3313900</v>
      </c>
      <c r="W184" s="2">
        <f t="shared" si="19"/>
        <v>2970300</v>
      </c>
      <c r="X184" s="2">
        <f t="shared" si="19"/>
        <v>4146400</v>
      </c>
      <c r="Y184" s="2" cm="1">
        <f t="array" ref="Y184">_xlfn.XLOOKUP(Y$1&amp;$R184,$C$3:$C$1662&amp;$D$3:$D$1662,$E$3:$E$1662,0,0,1)</f>
        <v>16400</v>
      </c>
      <c r="Z184" s="2" cm="1">
        <f t="array" ref="Z184">_xlfn.XLOOKUP(Z$1&amp;$R184,$C$3:$C$1662&amp;$D$3:$D$1662,$E$3:$E$1662,0,0,1)</f>
        <v>16200</v>
      </c>
      <c r="AA184" s="2" cm="1">
        <f t="array" ref="AA184">_xlfn.XLOOKUP(AA$1&amp;$R184,$C$3:$C$1662&amp;$D$3:$D$1662,$E$3:$E$1662,0,0,1)</f>
        <v>7600</v>
      </c>
      <c r="AB184" s="2" cm="1">
        <f t="array" ref="AB184">_xlfn.XLOOKUP(AB$1&amp;$R184,$C$3:$C$1662&amp;$D$3:$D$1662,$E$3:$E$1662,0,0,1)</f>
        <v>8300</v>
      </c>
      <c r="AC184" s="2" cm="1">
        <f t="array" ref="AC184">_xlfn.XLOOKUP(AC$1&amp;$R184,$C$3:$C$1662&amp;$D$3:$D$1662,$E$3:$E$1662,0,0,1)</f>
        <v>25700</v>
      </c>
    </row>
    <row r="185" spans="3:29" x14ac:dyDescent="0.4">
      <c r="C185" t="s">
        <v>804</v>
      </c>
      <c r="D185" t="s">
        <v>386</v>
      </c>
      <c r="E185">
        <v>25700</v>
      </c>
      <c r="R185" t="s">
        <v>301</v>
      </c>
      <c r="S185" s="2">
        <f t="shared" si="15"/>
        <v>3225600</v>
      </c>
      <c r="T185" s="2">
        <f t="shared" si="19"/>
        <v>3358700</v>
      </c>
      <c r="U185" s="2">
        <f t="shared" si="19"/>
        <v>2321700</v>
      </c>
      <c r="V185" s="2">
        <f t="shared" si="19"/>
        <v>3317400</v>
      </c>
      <c r="W185" s="2">
        <f t="shared" si="19"/>
        <v>2975200</v>
      </c>
      <c r="X185" s="2">
        <f t="shared" si="19"/>
        <v>4155000</v>
      </c>
      <c r="Y185" s="2" cm="1">
        <f t="array" ref="Y185">_xlfn.XLOOKUP(Y$1&amp;$R185,$C$3:$C$1662&amp;$D$3:$D$1662,$E$3:$E$1662,0,0,1)</f>
        <v>7400</v>
      </c>
      <c r="Z185" s="2" cm="1">
        <f t="array" ref="Z185">_xlfn.XLOOKUP(Z$1&amp;$R185,$C$3:$C$1662&amp;$D$3:$D$1662,$E$3:$E$1662,0,0,1)</f>
        <v>3900</v>
      </c>
      <c r="AA185" s="2" cm="1">
        <f t="array" ref="AA185">_xlfn.XLOOKUP(AA$1&amp;$R185,$C$3:$C$1662&amp;$D$3:$D$1662,$E$3:$E$1662,0,0,1)</f>
        <v>3500</v>
      </c>
      <c r="AB185" s="2" cm="1">
        <f t="array" ref="AB185">_xlfn.XLOOKUP(AB$1&amp;$R185,$C$3:$C$1662&amp;$D$3:$D$1662,$E$3:$E$1662,0,0,1)</f>
        <v>4900</v>
      </c>
      <c r="AC185" s="2" cm="1">
        <f t="array" ref="AC185">_xlfn.XLOOKUP(AC$1&amp;$R185,$C$3:$C$1662&amp;$D$3:$D$1662,$E$3:$E$1662,0,0,1)</f>
        <v>8600</v>
      </c>
    </row>
    <row r="186" spans="3:29" x14ac:dyDescent="0.4">
      <c r="C186" t="s">
        <v>804</v>
      </c>
      <c r="D186" t="s">
        <v>387</v>
      </c>
      <c r="E186">
        <v>8600</v>
      </c>
      <c r="R186" t="s">
        <v>201</v>
      </c>
      <c r="S186" s="2">
        <f t="shared" si="15"/>
        <v>3235800</v>
      </c>
      <c r="T186" s="2">
        <f t="shared" si="19"/>
        <v>3368100</v>
      </c>
      <c r="U186" s="2">
        <f t="shared" si="19"/>
        <v>2324400</v>
      </c>
      <c r="V186" s="2">
        <f t="shared" si="19"/>
        <v>3329700</v>
      </c>
      <c r="W186" s="2">
        <f t="shared" si="19"/>
        <v>2982300</v>
      </c>
      <c r="X186" s="2">
        <f t="shared" si="19"/>
        <v>4174500</v>
      </c>
      <c r="Y186" s="2" cm="1">
        <f t="array" ref="Y186">_xlfn.XLOOKUP(Y$1&amp;$R186,$C$3:$C$1662&amp;$D$3:$D$1662,$E$3:$E$1662,0,0,1)</f>
        <v>9400</v>
      </c>
      <c r="Z186" s="2" cm="1">
        <f t="array" ref="Z186">_xlfn.XLOOKUP(Z$1&amp;$R186,$C$3:$C$1662&amp;$D$3:$D$1662,$E$3:$E$1662,0,0,1)</f>
        <v>2700</v>
      </c>
      <c r="AA186" s="2" cm="1">
        <f t="array" ref="AA186">_xlfn.XLOOKUP(AA$1&amp;$R186,$C$3:$C$1662&amp;$D$3:$D$1662,$E$3:$E$1662,0,0,1)</f>
        <v>12300</v>
      </c>
      <c r="AB186" s="2" cm="1">
        <f t="array" ref="AB186">_xlfn.XLOOKUP(AB$1&amp;$R186,$C$3:$C$1662&amp;$D$3:$D$1662,$E$3:$E$1662,0,0,1)</f>
        <v>7100</v>
      </c>
      <c r="AC186" s="2" cm="1">
        <f t="array" ref="AC186">_xlfn.XLOOKUP(AC$1&amp;$R186,$C$3:$C$1662&amp;$D$3:$D$1662,$E$3:$E$1662,0,0,1)</f>
        <v>19500</v>
      </c>
    </row>
    <row r="187" spans="3:29" x14ac:dyDescent="0.4">
      <c r="C187" t="s">
        <v>804</v>
      </c>
      <c r="D187" t="s">
        <v>388</v>
      </c>
      <c r="E187">
        <v>19500</v>
      </c>
      <c r="R187" t="s">
        <v>21</v>
      </c>
      <c r="S187" s="2">
        <f t="shared" si="15"/>
        <v>3242540</v>
      </c>
      <c r="T187" s="2">
        <f t="shared" si="19"/>
        <v>3379400</v>
      </c>
      <c r="U187" s="2">
        <f t="shared" si="19"/>
        <v>2328000</v>
      </c>
      <c r="V187" s="2">
        <f t="shared" si="19"/>
        <v>3336700</v>
      </c>
      <c r="W187" s="2">
        <f t="shared" si="19"/>
        <v>2986600</v>
      </c>
      <c r="X187" s="2">
        <f t="shared" si="19"/>
        <v>4182000</v>
      </c>
      <c r="Y187" s="2" cm="1">
        <f t="array" ref="Y187">_xlfn.XLOOKUP(Y$1&amp;$R187,$C$3:$C$1662&amp;$D$3:$D$1662,$E$3:$E$1662,0,0,1)</f>
        <v>11300</v>
      </c>
      <c r="Z187" s="2" cm="1">
        <f t="array" ref="Z187">_xlfn.XLOOKUP(Z$1&amp;$R187,$C$3:$C$1662&amp;$D$3:$D$1662,$E$3:$E$1662,0,0,1)</f>
        <v>3600</v>
      </c>
      <c r="AA187" s="2" cm="1">
        <f t="array" ref="AA187">_xlfn.XLOOKUP(AA$1&amp;$R187,$C$3:$C$1662&amp;$D$3:$D$1662,$E$3:$E$1662,0,0,1)</f>
        <v>7000</v>
      </c>
      <c r="AB187" s="2" cm="1">
        <f t="array" ref="AB187">_xlfn.XLOOKUP(AB$1&amp;$R187,$C$3:$C$1662&amp;$D$3:$D$1662,$E$3:$E$1662,0,0,1)</f>
        <v>4300</v>
      </c>
      <c r="AC187" s="2" cm="1">
        <f t="array" ref="AC187">_xlfn.XLOOKUP(AC$1&amp;$R187,$C$3:$C$1662&amp;$D$3:$D$1662,$E$3:$E$1662,0,0,1)</f>
        <v>7500</v>
      </c>
    </row>
    <row r="188" spans="3:29" x14ac:dyDescent="0.4">
      <c r="C188" t="s">
        <v>804</v>
      </c>
      <c r="D188" t="s">
        <v>389</v>
      </c>
      <c r="E188">
        <v>7500</v>
      </c>
      <c r="R188" t="s">
        <v>88</v>
      </c>
      <c r="S188" s="2">
        <f t="shared" si="15"/>
        <v>3250240</v>
      </c>
      <c r="T188" s="2">
        <f t="shared" si="19"/>
        <v>3380700</v>
      </c>
      <c r="U188" s="2">
        <f t="shared" si="19"/>
        <v>2337400</v>
      </c>
      <c r="V188" s="2">
        <f t="shared" si="19"/>
        <v>3342100</v>
      </c>
      <c r="W188" s="2">
        <f t="shared" si="19"/>
        <v>2997500</v>
      </c>
      <c r="X188" s="2">
        <f t="shared" si="19"/>
        <v>4193500</v>
      </c>
      <c r="Y188" s="2" cm="1">
        <f t="array" ref="Y188">_xlfn.XLOOKUP(Y$1&amp;$R188,$C$3:$C$1662&amp;$D$3:$D$1662,$E$3:$E$1662,0,0,1)</f>
        <v>1300</v>
      </c>
      <c r="Z188" s="2" cm="1">
        <f t="array" ref="Z188">_xlfn.XLOOKUP(Z$1&amp;$R188,$C$3:$C$1662&amp;$D$3:$D$1662,$E$3:$E$1662,0,0,1)</f>
        <v>9400</v>
      </c>
      <c r="AA188" s="2" cm="1">
        <f t="array" ref="AA188">_xlfn.XLOOKUP(AA$1&amp;$R188,$C$3:$C$1662&amp;$D$3:$D$1662,$E$3:$E$1662,0,0,1)</f>
        <v>5400</v>
      </c>
      <c r="AB188" s="2" cm="1">
        <f t="array" ref="AB188">_xlfn.XLOOKUP(AB$1&amp;$R188,$C$3:$C$1662&amp;$D$3:$D$1662,$E$3:$E$1662,0,0,1)</f>
        <v>10900</v>
      </c>
      <c r="AC188" s="2" cm="1">
        <f t="array" ref="AC188">_xlfn.XLOOKUP(AC$1&amp;$R188,$C$3:$C$1662&amp;$D$3:$D$1662,$E$3:$E$1662,0,0,1)</f>
        <v>11500</v>
      </c>
    </row>
    <row r="189" spans="3:29" x14ac:dyDescent="0.4">
      <c r="C189" t="s">
        <v>804</v>
      </c>
      <c r="D189" t="s">
        <v>390</v>
      </c>
      <c r="E189">
        <v>11500</v>
      </c>
      <c r="R189" t="s">
        <v>119</v>
      </c>
      <c r="S189" s="2">
        <f t="shared" si="15"/>
        <v>3258600</v>
      </c>
      <c r="T189" s="2">
        <f t="shared" si="19"/>
        <v>3392700</v>
      </c>
      <c r="U189" s="2">
        <f t="shared" si="19"/>
        <v>2344900</v>
      </c>
      <c r="V189" s="2">
        <f t="shared" si="19"/>
        <v>3351300</v>
      </c>
      <c r="W189" s="2">
        <f t="shared" si="19"/>
        <v>3001000</v>
      </c>
      <c r="X189" s="2">
        <f t="shared" si="19"/>
        <v>4203100</v>
      </c>
      <c r="Y189" s="2" cm="1">
        <f t="array" ref="Y189">_xlfn.XLOOKUP(Y$1&amp;$R189,$C$3:$C$1662&amp;$D$3:$D$1662,$E$3:$E$1662,0,0,1)</f>
        <v>12000</v>
      </c>
      <c r="Z189" s="2" cm="1">
        <f t="array" ref="Z189">_xlfn.XLOOKUP(Z$1&amp;$R189,$C$3:$C$1662&amp;$D$3:$D$1662,$E$3:$E$1662,0,0,1)</f>
        <v>7500</v>
      </c>
      <c r="AA189" s="2" cm="1">
        <f t="array" ref="AA189">_xlfn.XLOOKUP(AA$1&amp;$R189,$C$3:$C$1662&amp;$D$3:$D$1662,$E$3:$E$1662,0,0,1)</f>
        <v>9200</v>
      </c>
      <c r="AB189" s="2" cm="1">
        <f t="array" ref="AB189">_xlfn.XLOOKUP(AB$1&amp;$R189,$C$3:$C$1662&amp;$D$3:$D$1662,$E$3:$E$1662,0,0,1)</f>
        <v>3500</v>
      </c>
      <c r="AC189" s="2" cm="1">
        <f t="array" ref="AC189">_xlfn.XLOOKUP(AC$1&amp;$R189,$C$3:$C$1662&amp;$D$3:$D$1662,$E$3:$E$1662,0,0,1)</f>
        <v>9600</v>
      </c>
    </row>
    <row r="190" spans="3:29" x14ac:dyDescent="0.4">
      <c r="C190" t="s">
        <v>804</v>
      </c>
      <c r="D190" t="s">
        <v>391</v>
      </c>
      <c r="E190">
        <v>9600</v>
      </c>
      <c r="R190" t="s">
        <v>274</v>
      </c>
      <c r="S190" s="2">
        <f t="shared" si="15"/>
        <v>3262200</v>
      </c>
      <c r="T190" s="2">
        <f t="shared" si="19"/>
        <v>3394200</v>
      </c>
      <c r="U190" s="2">
        <f t="shared" si="19"/>
        <v>2348200</v>
      </c>
      <c r="V190" s="2">
        <f t="shared" si="19"/>
        <v>3355400</v>
      </c>
      <c r="W190" s="2">
        <f t="shared" si="19"/>
        <v>3004100</v>
      </c>
      <c r="X190" s="2">
        <f t="shared" si="19"/>
        <v>4209100</v>
      </c>
      <c r="Y190" s="2" cm="1">
        <f t="array" ref="Y190">_xlfn.XLOOKUP(Y$1&amp;$R190,$C$3:$C$1662&amp;$D$3:$D$1662,$E$3:$E$1662,0,0,1)</f>
        <v>1500</v>
      </c>
      <c r="Z190" s="2" cm="1">
        <f t="array" ref="Z190">_xlfn.XLOOKUP(Z$1&amp;$R190,$C$3:$C$1662&amp;$D$3:$D$1662,$E$3:$E$1662,0,0,1)</f>
        <v>3300</v>
      </c>
      <c r="AA190" s="2" cm="1">
        <f t="array" ref="AA190">_xlfn.XLOOKUP(AA$1&amp;$R190,$C$3:$C$1662&amp;$D$3:$D$1662,$E$3:$E$1662,0,0,1)</f>
        <v>4100</v>
      </c>
      <c r="AB190" s="2" cm="1">
        <f t="array" ref="AB190">_xlfn.XLOOKUP(AB$1&amp;$R190,$C$3:$C$1662&amp;$D$3:$D$1662,$E$3:$E$1662,0,0,1)</f>
        <v>3100</v>
      </c>
      <c r="AC190" s="2" cm="1">
        <f t="array" ref="AC190">_xlfn.XLOOKUP(AC$1&amp;$R190,$C$3:$C$1662&amp;$D$3:$D$1662,$E$3:$E$1662,0,0,1)</f>
        <v>6000</v>
      </c>
    </row>
    <row r="191" spans="3:29" x14ac:dyDescent="0.4">
      <c r="C191" t="s">
        <v>804</v>
      </c>
      <c r="D191" t="s">
        <v>392</v>
      </c>
      <c r="E191">
        <v>6000</v>
      </c>
      <c r="R191" t="s">
        <v>180</v>
      </c>
      <c r="S191" s="2">
        <f t="shared" si="15"/>
        <v>3273700</v>
      </c>
      <c r="T191" s="2">
        <f t="shared" si="19"/>
        <v>3396600</v>
      </c>
      <c r="U191" s="2">
        <f t="shared" si="19"/>
        <v>2349600</v>
      </c>
      <c r="V191" s="2">
        <f t="shared" si="19"/>
        <v>3377200</v>
      </c>
      <c r="W191" s="2">
        <f t="shared" si="19"/>
        <v>3016900</v>
      </c>
      <c r="X191" s="2">
        <f t="shared" si="19"/>
        <v>4228200</v>
      </c>
      <c r="Y191" s="2" cm="1">
        <f t="array" ref="Y191">_xlfn.XLOOKUP(Y$1&amp;$R191,$C$3:$C$1662&amp;$D$3:$D$1662,$E$3:$E$1662,0,0,1)</f>
        <v>2400</v>
      </c>
      <c r="Z191" s="2" cm="1">
        <f t="array" ref="Z191">_xlfn.XLOOKUP(Z$1&amp;$R191,$C$3:$C$1662&amp;$D$3:$D$1662,$E$3:$E$1662,0,0,1)</f>
        <v>1400</v>
      </c>
      <c r="AA191" s="2" cm="1">
        <f t="array" ref="AA191">_xlfn.XLOOKUP(AA$1&amp;$R191,$C$3:$C$1662&amp;$D$3:$D$1662,$E$3:$E$1662,0,0,1)</f>
        <v>21800</v>
      </c>
      <c r="AB191" s="2" cm="1">
        <f t="array" ref="AB191">_xlfn.XLOOKUP(AB$1&amp;$R191,$C$3:$C$1662&amp;$D$3:$D$1662,$E$3:$E$1662,0,0,1)</f>
        <v>12800</v>
      </c>
      <c r="AC191" s="2" cm="1">
        <f t="array" ref="AC191">_xlfn.XLOOKUP(AC$1&amp;$R191,$C$3:$C$1662&amp;$D$3:$D$1662,$E$3:$E$1662,0,0,1)</f>
        <v>19100</v>
      </c>
    </row>
    <row r="192" spans="3:29" x14ac:dyDescent="0.4">
      <c r="C192" t="s">
        <v>804</v>
      </c>
      <c r="D192" t="s">
        <v>393</v>
      </c>
      <c r="E192">
        <v>19100</v>
      </c>
      <c r="R192" t="s">
        <v>76</v>
      </c>
      <c r="S192" s="2">
        <f t="shared" si="15"/>
        <v>3280780</v>
      </c>
      <c r="T192" s="2">
        <f t="shared" si="19"/>
        <v>3401200</v>
      </c>
      <c r="U192" s="2">
        <f t="shared" si="19"/>
        <v>2357300</v>
      </c>
      <c r="V192" s="2">
        <f t="shared" si="19"/>
        <v>3381600</v>
      </c>
      <c r="W192" s="2">
        <f t="shared" si="19"/>
        <v>3019400</v>
      </c>
      <c r="X192" s="2">
        <f t="shared" si="19"/>
        <v>4244400</v>
      </c>
      <c r="Y192" s="2" cm="1">
        <f t="array" ref="Y192">_xlfn.XLOOKUP(Y$1&amp;$R192,$C$3:$C$1662&amp;$D$3:$D$1662,$E$3:$E$1662,0,0,1)</f>
        <v>4600</v>
      </c>
      <c r="Z192" s="2" cm="1">
        <f t="array" ref="Z192">_xlfn.XLOOKUP(Z$1&amp;$R192,$C$3:$C$1662&amp;$D$3:$D$1662,$E$3:$E$1662,0,0,1)</f>
        <v>7700</v>
      </c>
      <c r="AA192" s="2" cm="1">
        <f t="array" ref="AA192">_xlfn.XLOOKUP(AA$1&amp;$R192,$C$3:$C$1662&amp;$D$3:$D$1662,$E$3:$E$1662,0,0,1)</f>
        <v>4400</v>
      </c>
      <c r="AB192" s="2" cm="1">
        <f t="array" ref="AB192">_xlfn.XLOOKUP(AB$1&amp;$R192,$C$3:$C$1662&amp;$D$3:$D$1662,$E$3:$E$1662,0,0,1)</f>
        <v>2500</v>
      </c>
      <c r="AC192" s="2" cm="1">
        <f t="array" ref="AC192">_xlfn.XLOOKUP(AC$1&amp;$R192,$C$3:$C$1662&amp;$D$3:$D$1662,$E$3:$E$1662,0,0,1)</f>
        <v>16200</v>
      </c>
    </row>
    <row r="193" spans="3:29" x14ac:dyDescent="0.4">
      <c r="C193" t="s">
        <v>804</v>
      </c>
      <c r="D193" t="s">
        <v>394</v>
      </c>
      <c r="E193">
        <v>16200</v>
      </c>
      <c r="R193" t="s">
        <v>138</v>
      </c>
      <c r="S193" s="2">
        <f t="shared" si="15"/>
        <v>3286860</v>
      </c>
      <c r="T193" s="2">
        <f t="shared" si="19"/>
        <v>3403800</v>
      </c>
      <c r="U193" s="2">
        <f t="shared" si="19"/>
        <v>2359200</v>
      </c>
      <c r="V193" s="2">
        <f t="shared" si="19"/>
        <v>3389300</v>
      </c>
      <c r="W193" s="2">
        <f t="shared" si="19"/>
        <v>3027300</v>
      </c>
      <c r="X193" s="2">
        <f t="shared" si="19"/>
        <v>4254700</v>
      </c>
      <c r="Y193" s="2" cm="1">
        <f t="array" ref="Y193">_xlfn.XLOOKUP(Y$1&amp;$R193,$C$3:$C$1662&amp;$D$3:$D$1662,$E$3:$E$1662,0,0,1)</f>
        <v>2600</v>
      </c>
      <c r="Z193" s="2" cm="1">
        <f t="array" ref="Z193">_xlfn.XLOOKUP(Z$1&amp;$R193,$C$3:$C$1662&amp;$D$3:$D$1662,$E$3:$E$1662,0,0,1)</f>
        <v>1900</v>
      </c>
      <c r="AA193" s="2" cm="1">
        <f t="array" ref="AA193">_xlfn.XLOOKUP(AA$1&amp;$R193,$C$3:$C$1662&amp;$D$3:$D$1662,$E$3:$E$1662,0,0,1)</f>
        <v>7700</v>
      </c>
      <c r="AB193" s="2" cm="1">
        <f t="array" ref="AB193">_xlfn.XLOOKUP(AB$1&amp;$R193,$C$3:$C$1662&amp;$D$3:$D$1662,$E$3:$E$1662,0,0,1)</f>
        <v>7900</v>
      </c>
      <c r="AC193" s="2" cm="1">
        <f t="array" ref="AC193">_xlfn.XLOOKUP(AC$1&amp;$R193,$C$3:$C$1662&amp;$D$3:$D$1662,$E$3:$E$1662,0,0,1)</f>
        <v>10300</v>
      </c>
    </row>
    <row r="194" spans="3:29" x14ac:dyDescent="0.4">
      <c r="C194" t="s">
        <v>804</v>
      </c>
      <c r="D194" t="s">
        <v>395</v>
      </c>
      <c r="E194">
        <v>10300</v>
      </c>
      <c r="R194" t="s">
        <v>255</v>
      </c>
      <c r="S194" s="2">
        <f t="shared" si="15"/>
        <v>3298060</v>
      </c>
      <c r="T194" s="2">
        <f t="shared" si="19"/>
        <v>3405400</v>
      </c>
      <c r="U194" s="2">
        <f t="shared" si="19"/>
        <v>2366800</v>
      </c>
      <c r="V194" s="2">
        <f t="shared" si="19"/>
        <v>3394700</v>
      </c>
      <c r="W194" s="2">
        <f t="shared" si="19"/>
        <v>3061400</v>
      </c>
      <c r="X194" s="2">
        <f t="shared" si="19"/>
        <v>4262000</v>
      </c>
      <c r="Y194" s="2" cm="1">
        <f t="array" ref="Y194">_xlfn.XLOOKUP(Y$1&amp;$R194,$C$3:$C$1662&amp;$D$3:$D$1662,$E$3:$E$1662,0,0,1)</f>
        <v>1600</v>
      </c>
      <c r="Z194" s="2" cm="1">
        <f t="array" ref="Z194">_xlfn.XLOOKUP(Z$1&amp;$R194,$C$3:$C$1662&amp;$D$3:$D$1662,$E$3:$E$1662,0,0,1)</f>
        <v>7600</v>
      </c>
      <c r="AA194" s="2" cm="1">
        <f t="array" ref="AA194">_xlfn.XLOOKUP(AA$1&amp;$R194,$C$3:$C$1662&amp;$D$3:$D$1662,$E$3:$E$1662,0,0,1)</f>
        <v>5400</v>
      </c>
      <c r="AB194" s="2" cm="1">
        <f t="array" ref="AB194">_xlfn.XLOOKUP(AB$1&amp;$R194,$C$3:$C$1662&amp;$D$3:$D$1662,$E$3:$E$1662,0,0,1)</f>
        <v>34100</v>
      </c>
      <c r="AC194" s="2" cm="1">
        <f t="array" ref="AC194">_xlfn.XLOOKUP(AC$1&amp;$R194,$C$3:$C$1662&amp;$D$3:$D$1662,$E$3:$E$1662,0,0,1)</f>
        <v>7300</v>
      </c>
    </row>
    <row r="195" spans="3:29" x14ac:dyDescent="0.4">
      <c r="C195" t="s">
        <v>804</v>
      </c>
      <c r="D195" t="s">
        <v>396</v>
      </c>
      <c r="E195">
        <v>7300</v>
      </c>
      <c r="R195" t="s">
        <v>106</v>
      </c>
      <c r="S195" s="2">
        <f t="shared" ref="S195:S258" si="20">IFERROR(AVERAGEIFS(T195:X195,T195:X195,"&gt;0"),0)</f>
        <v>3305820</v>
      </c>
      <c r="T195" s="2">
        <f t="shared" si="19"/>
        <v>3405800</v>
      </c>
      <c r="U195" s="2">
        <f t="shared" si="19"/>
        <v>2372300</v>
      </c>
      <c r="V195" s="2">
        <f t="shared" si="19"/>
        <v>3406400</v>
      </c>
      <c r="W195" s="2">
        <f t="shared" si="19"/>
        <v>3076700</v>
      </c>
      <c r="X195" s="2">
        <f t="shared" si="19"/>
        <v>4267900</v>
      </c>
      <c r="Y195" s="2" cm="1">
        <f t="array" ref="Y195">_xlfn.XLOOKUP(Y$1&amp;$R195,$C$3:$C$1662&amp;$D$3:$D$1662,$E$3:$E$1662,0,0,1)</f>
        <v>400</v>
      </c>
      <c r="Z195" s="2" cm="1">
        <f t="array" ref="Z195">_xlfn.XLOOKUP(Z$1&amp;$R195,$C$3:$C$1662&amp;$D$3:$D$1662,$E$3:$E$1662,0,0,1)</f>
        <v>5500</v>
      </c>
      <c r="AA195" s="2" cm="1">
        <f t="array" ref="AA195">_xlfn.XLOOKUP(AA$1&amp;$R195,$C$3:$C$1662&amp;$D$3:$D$1662,$E$3:$E$1662,0,0,1)</f>
        <v>11700</v>
      </c>
      <c r="AB195" s="2" cm="1">
        <f t="array" ref="AB195">_xlfn.XLOOKUP(AB$1&amp;$R195,$C$3:$C$1662&amp;$D$3:$D$1662,$E$3:$E$1662,0,0,1)</f>
        <v>15300</v>
      </c>
      <c r="AC195" s="2" cm="1">
        <f t="array" ref="AC195">_xlfn.XLOOKUP(AC$1&amp;$R195,$C$3:$C$1662&amp;$D$3:$D$1662,$E$3:$E$1662,0,0,1)</f>
        <v>5900</v>
      </c>
    </row>
    <row r="196" spans="3:29" x14ac:dyDescent="0.4">
      <c r="C196" t="s">
        <v>804</v>
      </c>
      <c r="D196" t="s">
        <v>397</v>
      </c>
      <c r="E196">
        <v>5900</v>
      </c>
      <c r="R196" t="s">
        <v>172</v>
      </c>
      <c r="S196" s="2">
        <f t="shared" si="20"/>
        <v>3312620</v>
      </c>
      <c r="T196" s="2">
        <f t="shared" ref="T196:X211" si="21">T195+Y196</f>
        <v>3409800</v>
      </c>
      <c r="U196" s="2">
        <f t="shared" si="21"/>
        <v>2377300</v>
      </c>
      <c r="V196" s="2">
        <f t="shared" si="21"/>
        <v>3420800</v>
      </c>
      <c r="W196" s="2">
        <f t="shared" si="21"/>
        <v>3080700</v>
      </c>
      <c r="X196" s="2">
        <f t="shared" si="21"/>
        <v>4274500</v>
      </c>
      <c r="Y196" s="2" cm="1">
        <f t="array" ref="Y196">_xlfn.XLOOKUP(Y$1&amp;$R196,$C$3:$C$1662&amp;$D$3:$D$1662,$E$3:$E$1662,0,0,1)</f>
        <v>4000</v>
      </c>
      <c r="Z196" s="2" cm="1">
        <f t="array" ref="Z196">_xlfn.XLOOKUP(Z$1&amp;$R196,$C$3:$C$1662&amp;$D$3:$D$1662,$E$3:$E$1662,0,0,1)</f>
        <v>5000</v>
      </c>
      <c r="AA196" s="2" cm="1">
        <f t="array" ref="AA196">_xlfn.XLOOKUP(AA$1&amp;$R196,$C$3:$C$1662&amp;$D$3:$D$1662,$E$3:$E$1662,0,0,1)</f>
        <v>14400</v>
      </c>
      <c r="AB196" s="2" cm="1">
        <f t="array" ref="AB196">_xlfn.XLOOKUP(AB$1&amp;$R196,$C$3:$C$1662&amp;$D$3:$D$1662,$E$3:$E$1662,0,0,1)</f>
        <v>4000</v>
      </c>
      <c r="AC196" s="2" cm="1">
        <f t="array" ref="AC196">_xlfn.XLOOKUP(AC$1&amp;$R196,$C$3:$C$1662&amp;$D$3:$D$1662,$E$3:$E$1662,0,0,1)</f>
        <v>6600</v>
      </c>
    </row>
    <row r="197" spans="3:29" x14ac:dyDescent="0.4">
      <c r="C197" t="s">
        <v>804</v>
      </c>
      <c r="D197" t="s">
        <v>398</v>
      </c>
      <c r="E197">
        <v>6600</v>
      </c>
      <c r="R197" t="s">
        <v>302</v>
      </c>
      <c r="S197" s="2">
        <f t="shared" si="20"/>
        <v>3324480</v>
      </c>
      <c r="T197" s="2">
        <f t="shared" si="21"/>
        <v>3412000</v>
      </c>
      <c r="U197" s="2">
        <f t="shared" si="21"/>
        <v>2378400</v>
      </c>
      <c r="V197" s="2">
        <f t="shared" si="21"/>
        <v>3426300</v>
      </c>
      <c r="W197" s="2">
        <f t="shared" si="21"/>
        <v>3087900</v>
      </c>
      <c r="X197" s="2">
        <f t="shared" si="21"/>
        <v>4317800</v>
      </c>
      <c r="Y197" s="2" cm="1">
        <f t="array" ref="Y197">_xlfn.XLOOKUP(Y$1&amp;$R197,$C$3:$C$1662&amp;$D$3:$D$1662,$E$3:$E$1662,0,0,1)</f>
        <v>2200</v>
      </c>
      <c r="Z197" s="2" cm="1">
        <f t="array" ref="Z197">_xlfn.XLOOKUP(Z$1&amp;$R197,$C$3:$C$1662&amp;$D$3:$D$1662,$E$3:$E$1662,0,0,1)</f>
        <v>1100</v>
      </c>
      <c r="AA197" s="2" cm="1">
        <f t="array" ref="AA197">_xlfn.XLOOKUP(AA$1&amp;$R197,$C$3:$C$1662&amp;$D$3:$D$1662,$E$3:$E$1662,0,0,1)</f>
        <v>5500</v>
      </c>
      <c r="AB197" s="2" cm="1">
        <f t="array" ref="AB197">_xlfn.XLOOKUP(AB$1&amp;$R197,$C$3:$C$1662&amp;$D$3:$D$1662,$E$3:$E$1662,0,0,1)</f>
        <v>7200</v>
      </c>
      <c r="AC197" s="2" cm="1">
        <f t="array" ref="AC197">_xlfn.XLOOKUP(AC$1&amp;$R197,$C$3:$C$1662&amp;$D$3:$D$1662,$E$3:$E$1662,0,0,1)</f>
        <v>43300</v>
      </c>
    </row>
    <row r="198" spans="3:29" x14ac:dyDescent="0.4">
      <c r="C198" t="s">
        <v>804</v>
      </c>
      <c r="D198" t="s">
        <v>399</v>
      </c>
      <c r="E198">
        <v>43300</v>
      </c>
      <c r="R198" t="s">
        <v>248</v>
      </c>
      <c r="S198" s="2">
        <f t="shared" si="20"/>
        <v>3334320</v>
      </c>
      <c r="T198" s="2">
        <f t="shared" si="21"/>
        <v>3413000</v>
      </c>
      <c r="U198" s="2">
        <f t="shared" si="21"/>
        <v>2384200</v>
      </c>
      <c r="V198" s="2">
        <f t="shared" si="21"/>
        <v>3447300</v>
      </c>
      <c r="W198" s="2">
        <f t="shared" si="21"/>
        <v>3100000</v>
      </c>
      <c r="X198" s="2">
        <f t="shared" si="21"/>
        <v>4327100</v>
      </c>
      <c r="Y198" s="2" cm="1">
        <f t="array" ref="Y198">_xlfn.XLOOKUP(Y$1&amp;$R198,$C$3:$C$1662&amp;$D$3:$D$1662,$E$3:$E$1662,0,0,1)</f>
        <v>1000</v>
      </c>
      <c r="Z198" s="2" cm="1">
        <f t="array" ref="Z198">_xlfn.XLOOKUP(Z$1&amp;$R198,$C$3:$C$1662&amp;$D$3:$D$1662,$E$3:$E$1662,0,0,1)</f>
        <v>5800</v>
      </c>
      <c r="AA198" s="2" cm="1">
        <f t="array" ref="AA198">_xlfn.XLOOKUP(AA$1&amp;$R198,$C$3:$C$1662&amp;$D$3:$D$1662,$E$3:$E$1662,0,0,1)</f>
        <v>21000</v>
      </c>
      <c r="AB198" s="2" cm="1">
        <f t="array" ref="AB198">_xlfn.XLOOKUP(AB$1&amp;$R198,$C$3:$C$1662&amp;$D$3:$D$1662,$E$3:$E$1662,0,0,1)</f>
        <v>12100</v>
      </c>
      <c r="AC198" s="2" cm="1">
        <f t="array" ref="AC198">_xlfn.XLOOKUP(AC$1&amp;$R198,$C$3:$C$1662&amp;$D$3:$D$1662,$E$3:$E$1662,0,0,1)</f>
        <v>9300</v>
      </c>
    </row>
    <row r="199" spans="3:29" x14ac:dyDescent="0.4">
      <c r="C199" t="s">
        <v>804</v>
      </c>
      <c r="D199" t="s">
        <v>400</v>
      </c>
      <c r="E199">
        <v>9300</v>
      </c>
      <c r="R199" t="s">
        <v>285</v>
      </c>
      <c r="S199" s="2">
        <f t="shared" si="20"/>
        <v>3343540</v>
      </c>
      <c r="T199" s="2">
        <f t="shared" si="21"/>
        <v>3416200</v>
      </c>
      <c r="U199" s="2">
        <f t="shared" si="21"/>
        <v>2386700</v>
      </c>
      <c r="V199" s="2">
        <f t="shared" si="21"/>
        <v>3453500</v>
      </c>
      <c r="W199" s="2">
        <f t="shared" si="21"/>
        <v>3107100</v>
      </c>
      <c r="X199" s="2">
        <f t="shared" si="21"/>
        <v>4354200</v>
      </c>
      <c r="Y199" s="2" cm="1">
        <f t="array" ref="Y199">_xlfn.XLOOKUP(Y$1&amp;$R199,$C$3:$C$1662&amp;$D$3:$D$1662,$E$3:$E$1662,0,0,1)</f>
        <v>3200</v>
      </c>
      <c r="Z199" s="2" cm="1">
        <f t="array" ref="Z199">_xlfn.XLOOKUP(Z$1&amp;$R199,$C$3:$C$1662&amp;$D$3:$D$1662,$E$3:$E$1662,0,0,1)</f>
        <v>2500</v>
      </c>
      <c r="AA199" s="2" cm="1">
        <f t="array" ref="AA199">_xlfn.XLOOKUP(AA$1&amp;$R199,$C$3:$C$1662&amp;$D$3:$D$1662,$E$3:$E$1662,0,0,1)</f>
        <v>6200</v>
      </c>
      <c r="AB199" s="2" cm="1">
        <f t="array" ref="AB199">_xlfn.XLOOKUP(AB$1&amp;$R199,$C$3:$C$1662&amp;$D$3:$D$1662,$E$3:$E$1662,0,0,1)</f>
        <v>7100</v>
      </c>
      <c r="AC199" s="2" cm="1">
        <f t="array" ref="AC199">_xlfn.XLOOKUP(AC$1&amp;$R199,$C$3:$C$1662&amp;$D$3:$D$1662,$E$3:$E$1662,0,0,1)</f>
        <v>27100</v>
      </c>
    </row>
    <row r="200" spans="3:29" x14ac:dyDescent="0.4">
      <c r="C200" t="s">
        <v>804</v>
      </c>
      <c r="D200" t="s">
        <v>401</v>
      </c>
      <c r="E200">
        <v>27100</v>
      </c>
      <c r="R200" t="s">
        <v>121</v>
      </c>
      <c r="S200" s="2">
        <f t="shared" si="20"/>
        <v>3348560</v>
      </c>
      <c r="T200" s="2">
        <f t="shared" si="21"/>
        <v>3418400</v>
      </c>
      <c r="U200" s="2">
        <f t="shared" si="21"/>
        <v>2392700</v>
      </c>
      <c r="V200" s="2">
        <f t="shared" si="21"/>
        <v>3458400</v>
      </c>
      <c r="W200" s="2">
        <f t="shared" si="21"/>
        <v>3112500</v>
      </c>
      <c r="X200" s="2">
        <f t="shared" si="21"/>
        <v>4360800</v>
      </c>
      <c r="Y200" s="2" cm="1">
        <f t="array" ref="Y200">_xlfn.XLOOKUP(Y$1&amp;$R200,$C$3:$C$1662&amp;$D$3:$D$1662,$E$3:$E$1662,0,0,1)</f>
        <v>2200</v>
      </c>
      <c r="Z200" s="2" cm="1">
        <f t="array" ref="Z200">_xlfn.XLOOKUP(Z$1&amp;$R200,$C$3:$C$1662&amp;$D$3:$D$1662,$E$3:$E$1662,0,0,1)</f>
        <v>6000</v>
      </c>
      <c r="AA200" s="2" cm="1">
        <f t="array" ref="AA200">_xlfn.XLOOKUP(AA$1&amp;$R200,$C$3:$C$1662&amp;$D$3:$D$1662,$E$3:$E$1662,0,0,1)</f>
        <v>4900</v>
      </c>
      <c r="AB200" s="2" cm="1">
        <f t="array" ref="AB200">_xlfn.XLOOKUP(AB$1&amp;$R200,$C$3:$C$1662&amp;$D$3:$D$1662,$E$3:$E$1662,0,0,1)</f>
        <v>5400</v>
      </c>
      <c r="AC200" s="2" cm="1">
        <f t="array" ref="AC200">_xlfn.XLOOKUP(AC$1&amp;$R200,$C$3:$C$1662&amp;$D$3:$D$1662,$E$3:$E$1662,0,0,1)</f>
        <v>6600</v>
      </c>
    </row>
    <row r="201" spans="3:29" x14ac:dyDescent="0.4">
      <c r="C201" t="s">
        <v>804</v>
      </c>
      <c r="D201" t="s">
        <v>402</v>
      </c>
      <c r="E201">
        <v>6600</v>
      </c>
      <c r="R201" t="s">
        <v>273</v>
      </c>
      <c r="S201" s="2">
        <f t="shared" si="20"/>
        <v>3360320</v>
      </c>
      <c r="T201" s="2">
        <f t="shared" si="21"/>
        <v>3421400</v>
      </c>
      <c r="U201" s="2">
        <f t="shared" si="21"/>
        <v>2423400</v>
      </c>
      <c r="V201" s="2">
        <f t="shared" si="21"/>
        <v>3465100</v>
      </c>
      <c r="W201" s="2">
        <f t="shared" si="21"/>
        <v>3120500</v>
      </c>
      <c r="X201" s="2">
        <f t="shared" si="21"/>
        <v>4371200</v>
      </c>
      <c r="Y201" s="2" cm="1">
        <f t="array" ref="Y201">_xlfn.XLOOKUP(Y$1&amp;$R201,$C$3:$C$1662&amp;$D$3:$D$1662,$E$3:$E$1662,0,0,1)</f>
        <v>3000</v>
      </c>
      <c r="Z201" s="2" cm="1">
        <f t="array" ref="Z201">_xlfn.XLOOKUP(Z$1&amp;$R201,$C$3:$C$1662&amp;$D$3:$D$1662,$E$3:$E$1662,0,0,1)</f>
        <v>30700</v>
      </c>
      <c r="AA201" s="2" cm="1">
        <f t="array" ref="AA201">_xlfn.XLOOKUP(AA$1&amp;$R201,$C$3:$C$1662&amp;$D$3:$D$1662,$E$3:$E$1662,0,0,1)</f>
        <v>6700</v>
      </c>
      <c r="AB201" s="2" cm="1">
        <f t="array" ref="AB201">_xlfn.XLOOKUP(AB$1&amp;$R201,$C$3:$C$1662&amp;$D$3:$D$1662,$E$3:$E$1662,0,0,1)</f>
        <v>8000</v>
      </c>
      <c r="AC201" s="2" cm="1">
        <f t="array" ref="AC201">_xlfn.XLOOKUP(AC$1&amp;$R201,$C$3:$C$1662&amp;$D$3:$D$1662,$E$3:$E$1662,0,0,1)</f>
        <v>10400</v>
      </c>
    </row>
    <row r="202" spans="3:29" x14ac:dyDescent="0.4">
      <c r="C202" t="s">
        <v>804</v>
      </c>
      <c r="D202" t="s">
        <v>403</v>
      </c>
      <c r="E202">
        <v>10400</v>
      </c>
      <c r="R202" t="s">
        <v>247</v>
      </c>
      <c r="S202" s="2">
        <f t="shared" si="20"/>
        <v>3366840</v>
      </c>
      <c r="T202" s="2">
        <f t="shared" si="21"/>
        <v>3421800</v>
      </c>
      <c r="U202" s="2">
        <f t="shared" si="21"/>
        <v>2426400</v>
      </c>
      <c r="V202" s="2">
        <f t="shared" si="21"/>
        <v>3470600</v>
      </c>
      <c r="W202" s="2">
        <f t="shared" si="21"/>
        <v>3125400</v>
      </c>
      <c r="X202" s="2">
        <f t="shared" si="21"/>
        <v>4390000</v>
      </c>
      <c r="Y202" s="2" cm="1">
        <f t="array" ref="Y202">_xlfn.XLOOKUP(Y$1&amp;$R202,$C$3:$C$1662&amp;$D$3:$D$1662,$E$3:$E$1662,0,0,1)</f>
        <v>400</v>
      </c>
      <c r="Z202" s="2" cm="1">
        <f t="array" ref="Z202">_xlfn.XLOOKUP(Z$1&amp;$R202,$C$3:$C$1662&amp;$D$3:$D$1662,$E$3:$E$1662,0,0,1)</f>
        <v>3000</v>
      </c>
      <c r="AA202" s="2" cm="1">
        <f t="array" ref="AA202">_xlfn.XLOOKUP(AA$1&amp;$R202,$C$3:$C$1662&amp;$D$3:$D$1662,$E$3:$E$1662,0,0,1)</f>
        <v>5500</v>
      </c>
      <c r="AB202" s="2" cm="1">
        <f t="array" ref="AB202">_xlfn.XLOOKUP(AB$1&amp;$R202,$C$3:$C$1662&amp;$D$3:$D$1662,$E$3:$E$1662,0,0,1)</f>
        <v>4900</v>
      </c>
      <c r="AC202" s="2" cm="1">
        <f t="array" ref="AC202">_xlfn.XLOOKUP(AC$1&amp;$R202,$C$3:$C$1662&amp;$D$3:$D$1662,$E$3:$E$1662,0,0,1)</f>
        <v>18800</v>
      </c>
    </row>
    <row r="203" spans="3:29" x14ac:dyDescent="0.4">
      <c r="C203" t="s">
        <v>804</v>
      </c>
      <c r="D203" t="s">
        <v>404</v>
      </c>
      <c r="E203">
        <v>18800</v>
      </c>
      <c r="R203" t="s">
        <v>269</v>
      </c>
      <c r="S203" s="2">
        <f t="shared" si="20"/>
        <v>3377740</v>
      </c>
      <c r="T203" s="2">
        <f t="shared" si="21"/>
        <v>3429600</v>
      </c>
      <c r="U203" s="2">
        <f t="shared" si="21"/>
        <v>2428900</v>
      </c>
      <c r="V203" s="2">
        <f t="shared" si="21"/>
        <v>3471100</v>
      </c>
      <c r="W203" s="2">
        <f t="shared" si="21"/>
        <v>3130500</v>
      </c>
      <c r="X203" s="2">
        <f t="shared" si="21"/>
        <v>4428600</v>
      </c>
      <c r="Y203" s="2" cm="1">
        <f t="array" ref="Y203">_xlfn.XLOOKUP(Y$1&amp;$R203,$C$3:$C$1662&amp;$D$3:$D$1662,$E$3:$E$1662,0,0,1)</f>
        <v>7800</v>
      </c>
      <c r="Z203" s="2" cm="1">
        <f t="array" ref="Z203">_xlfn.XLOOKUP(Z$1&amp;$R203,$C$3:$C$1662&amp;$D$3:$D$1662,$E$3:$E$1662,0,0,1)</f>
        <v>2500</v>
      </c>
      <c r="AA203" s="2" cm="1">
        <f t="array" ref="AA203">_xlfn.XLOOKUP(AA$1&amp;$R203,$C$3:$C$1662&amp;$D$3:$D$1662,$E$3:$E$1662,0,0,1)</f>
        <v>500</v>
      </c>
      <c r="AB203" s="2" cm="1">
        <f t="array" ref="AB203">_xlfn.XLOOKUP(AB$1&amp;$R203,$C$3:$C$1662&amp;$D$3:$D$1662,$E$3:$E$1662,0,0,1)</f>
        <v>5100</v>
      </c>
      <c r="AC203" s="2" cm="1">
        <f t="array" ref="AC203">_xlfn.XLOOKUP(AC$1&amp;$R203,$C$3:$C$1662&amp;$D$3:$D$1662,$E$3:$E$1662,0,0,1)</f>
        <v>38600</v>
      </c>
    </row>
    <row r="204" spans="3:29" x14ac:dyDescent="0.4">
      <c r="C204" t="s">
        <v>804</v>
      </c>
      <c r="D204" t="s">
        <v>405</v>
      </c>
      <c r="E204">
        <v>38600</v>
      </c>
      <c r="R204" t="s">
        <v>303</v>
      </c>
      <c r="S204" s="2">
        <f t="shared" si="20"/>
        <v>3383640</v>
      </c>
      <c r="T204" s="2">
        <f t="shared" si="21"/>
        <v>3430200</v>
      </c>
      <c r="U204" s="2">
        <f t="shared" si="21"/>
        <v>2431000</v>
      </c>
      <c r="V204" s="2">
        <f t="shared" si="21"/>
        <v>3482400</v>
      </c>
      <c r="W204" s="2">
        <f t="shared" si="21"/>
        <v>3133700</v>
      </c>
      <c r="X204" s="2">
        <f t="shared" si="21"/>
        <v>4440900</v>
      </c>
      <c r="Y204" s="2" cm="1">
        <f t="array" ref="Y204">_xlfn.XLOOKUP(Y$1&amp;$R204,$C$3:$C$1662&amp;$D$3:$D$1662,$E$3:$E$1662,0,0,1)</f>
        <v>600</v>
      </c>
      <c r="Z204" s="2" cm="1">
        <f t="array" ref="Z204">_xlfn.XLOOKUP(Z$1&amp;$R204,$C$3:$C$1662&amp;$D$3:$D$1662,$E$3:$E$1662,0,0,1)</f>
        <v>2100</v>
      </c>
      <c r="AA204" s="2" cm="1">
        <f t="array" ref="AA204">_xlfn.XLOOKUP(AA$1&amp;$R204,$C$3:$C$1662&amp;$D$3:$D$1662,$E$3:$E$1662,0,0,1)</f>
        <v>11300</v>
      </c>
      <c r="AB204" s="2" cm="1">
        <f t="array" ref="AB204">_xlfn.XLOOKUP(AB$1&amp;$R204,$C$3:$C$1662&amp;$D$3:$D$1662,$E$3:$E$1662,0,0,1)</f>
        <v>3200</v>
      </c>
      <c r="AC204" s="2" cm="1">
        <f t="array" ref="AC204">_xlfn.XLOOKUP(AC$1&amp;$R204,$C$3:$C$1662&amp;$D$3:$D$1662,$E$3:$E$1662,0,0,1)</f>
        <v>12300</v>
      </c>
    </row>
    <row r="205" spans="3:29" x14ac:dyDescent="0.4">
      <c r="C205" t="s">
        <v>804</v>
      </c>
      <c r="D205" t="s">
        <v>406</v>
      </c>
      <c r="E205">
        <v>12300</v>
      </c>
      <c r="R205" t="s">
        <v>210</v>
      </c>
      <c r="S205" s="2">
        <f t="shared" si="20"/>
        <v>3390540</v>
      </c>
      <c r="T205" s="2">
        <f t="shared" si="21"/>
        <v>3435300</v>
      </c>
      <c r="U205" s="2">
        <f t="shared" si="21"/>
        <v>2433900</v>
      </c>
      <c r="V205" s="2">
        <f t="shared" si="21"/>
        <v>3493200</v>
      </c>
      <c r="W205" s="2">
        <f t="shared" si="21"/>
        <v>3141200</v>
      </c>
      <c r="X205" s="2">
        <f t="shared" si="21"/>
        <v>4449100</v>
      </c>
      <c r="Y205" s="2" cm="1">
        <f t="array" ref="Y205">_xlfn.XLOOKUP(Y$1&amp;$R205,$C$3:$C$1662&amp;$D$3:$D$1662,$E$3:$E$1662,0,0,1)</f>
        <v>5100</v>
      </c>
      <c r="Z205" s="2" cm="1">
        <f t="array" ref="Z205">_xlfn.XLOOKUP(Z$1&amp;$R205,$C$3:$C$1662&amp;$D$3:$D$1662,$E$3:$E$1662,0,0,1)</f>
        <v>2900</v>
      </c>
      <c r="AA205" s="2" cm="1">
        <f t="array" ref="AA205">_xlfn.XLOOKUP(AA$1&amp;$R205,$C$3:$C$1662&amp;$D$3:$D$1662,$E$3:$E$1662,0,0,1)</f>
        <v>10800</v>
      </c>
      <c r="AB205" s="2" cm="1">
        <f t="array" ref="AB205">_xlfn.XLOOKUP(AB$1&amp;$R205,$C$3:$C$1662&amp;$D$3:$D$1662,$E$3:$E$1662,0,0,1)</f>
        <v>7500</v>
      </c>
      <c r="AC205" s="2" cm="1">
        <f t="array" ref="AC205">_xlfn.XLOOKUP(AC$1&amp;$R205,$C$3:$C$1662&amp;$D$3:$D$1662,$E$3:$E$1662,0,0,1)</f>
        <v>8200</v>
      </c>
    </row>
    <row r="206" spans="3:29" x14ac:dyDescent="0.4">
      <c r="C206" t="s">
        <v>804</v>
      </c>
      <c r="D206" t="s">
        <v>407</v>
      </c>
      <c r="E206">
        <v>8200</v>
      </c>
      <c r="R206" t="s">
        <v>158</v>
      </c>
      <c r="S206" s="2">
        <f t="shared" si="20"/>
        <v>3398220</v>
      </c>
      <c r="T206" s="2">
        <f t="shared" si="21"/>
        <v>3438400</v>
      </c>
      <c r="U206" s="2">
        <f t="shared" si="21"/>
        <v>2435500</v>
      </c>
      <c r="V206" s="2">
        <f t="shared" si="21"/>
        <v>3508300</v>
      </c>
      <c r="W206" s="2">
        <f t="shared" si="21"/>
        <v>3143600</v>
      </c>
      <c r="X206" s="2">
        <f t="shared" si="21"/>
        <v>4465300</v>
      </c>
      <c r="Y206" s="2" cm="1">
        <f t="array" ref="Y206">_xlfn.XLOOKUP(Y$1&amp;$R206,$C$3:$C$1662&amp;$D$3:$D$1662,$E$3:$E$1662,0,0,1)</f>
        <v>3100</v>
      </c>
      <c r="Z206" s="2" cm="1">
        <f t="array" ref="Z206">_xlfn.XLOOKUP(Z$1&amp;$R206,$C$3:$C$1662&amp;$D$3:$D$1662,$E$3:$E$1662,0,0,1)</f>
        <v>1600</v>
      </c>
      <c r="AA206" s="2" cm="1">
        <f t="array" ref="AA206">_xlfn.XLOOKUP(AA$1&amp;$R206,$C$3:$C$1662&amp;$D$3:$D$1662,$E$3:$E$1662,0,0,1)</f>
        <v>15100</v>
      </c>
      <c r="AB206" s="2" cm="1">
        <f t="array" ref="AB206">_xlfn.XLOOKUP(AB$1&amp;$R206,$C$3:$C$1662&amp;$D$3:$D$1662,$E$3:$E$1662,0,0,1)</f>
        <v>2400</v>
      </c>
      <c r="AC206" s="2" cm="1">
        <f t="array" ref="AC206">_xlfn.XLOOKUP(AC$1&amp;$R206,$C$3:$C$1662&amp;$D$3:$D$1662,$E$3:$E$1662,0,0,1)</f>
        <v>16200</v>
      </c>
    </row>
    <row r="207" spans="3:29" x14ac:dyDescent="0.4">
      <c r="C207" t="s">
        <v>804</v>
      </c>
      <c r="D207" t="s">
        <v>408</v>
      </c>
      <c r="E207">
        <v>16200</v>
      </c>
      <c r="R207" t="s">
        <v>102</v>
      </c>
      <c r="S207" s="2">
        <f t="shared" si="20"/>
        <v>3403840</v>
      </c>
      <c r="T207" s="2">
        <f t="shared" si="21"/>
        <v>3440100</v>
      </c>
      <c r="U207" s="2">
        <f t="shared" si="21"/>
        <v>2438800</v>
      </c>
      <c r="V207" s="2">
        <f t="shared" si="21"/>
        <v>3512200</v>
      </c>
      <c r="W207" s="2">
        <f t="shared" si="21"/>
        <v>3154100</v>
      </c>
      <c r="X207" s="2">
        <f t="shared" si="21"/>
        <v>4474000</v>
      </c>
      <c r="Y207" s="2" cm="1">
        <f t="array" ref="Y207">_xlfn.XLOOKUP(Y$1&amp;$R207,$C$3:$C$1662&amp;$D$3:$D$1662,$E$3:$E$1662,0,0,1)</f>
        <v>1700</v>
      </c>
      <c r="Z207" s="2" cm="1">
        <f t="array" ref="Z207">_xlfn.XLOOKUP(Z$1&amp;$R207,$C$3:$C$1662&amp;$D$3:$D$1662,$E$3:$E$1662,0,0,1)</f>
        <v>3300</v>
      </c>
      <c r="AA207" s="2" cm="1">
        <f t="array" ref="AA207">_xlfn.XLOOKUP(AA$1&amp;$R207,$C$3:$C$1662&amp;$D$3:$D$1662,$E$3:$E$1662,0,0,1)</f>
        <v>3900</v>
      </c>
      <c r="AB207" s="2" cm="1">
        <f t="array" ref="AB207">_xlfn.XLOOKUP(AB$1&amp;$R207,$C$3:$C$1662&amp;$D$3:$D$1662,$E$3:$E$1662,0,0,1)</f>
        <v>10500</v>
      </c>
      <c r="AC207" s="2" cm="1">
        <f t="array" ref="AC207">_xlfn.XLOOKUP(AC$1&amp;$R207,$C$3:$C$1662&amp;$D$3:$D$1662,$E$3:$E$1662,0,0,1)</f>
        <v>8700</v>
      </c>
    </row>
    <row r="208" spans="3:29" x14ac:dyDescent="0.4">
      <c r="C208" t="s">
        <v>804</v>
      </c>
      <c r="D208" t="s">
        <v>409</v>
      </c>
      <c r="E208">
        <v>8700</v>
      </c>
      <c r="R208" t="s">
        <v>225</v>
      </c>
      <c r="S208" s="2">
        <f t="shared" si="20"/>
        <v>3410020</v>
      </c>
      <c r="T208" s="2">
        <f t="shared" si="21"/>
        <v>3443500</v>
      </c>
      <c r="U208" s="2">
        <f t="shared" si="21"/>
        <v>2440400</v>
      </c>
      <c r="V208" s="2">
        <f t="shared" si="21"/>
        <v>3520400</v>
      </c>
      <c r="W208" s="2">
        <f t="shared" si="21"/>
        <v>3158900</v>
      </c>
      <c r="X208" s="2">
        <f t="shared" si="21"/>
        <v>4486900</v>
      </c>
      <c r="Y208" s="2" cm="1">
        <f t="array" ref="Y208">_xlfn.XLOOKUP(Y$1&amp;$R208,$C$3:$C$1662&amp;$D$3:$D$1662,$E$3:$E$1662,0,0,1)</f>
        <v>3400</v>
      </c>
      <c r="Z208" s="2" cm="1">
        <f t="array" ref="Z208">_xlfn.XLOOKUP(Z$1&amp;$R208,$C$3:$C$1662&amp;$D$3:$D$1662,$E$3:$E$1662,0,0,1)</f>
        <v>1600</v>
      </c>
      <c r="AA208" s="2" cm="1">
        <f t="array" ref="AA208">_xlfn.XLOOKUP(AA$1&amp;$R208,$C$3:$C$1662&amp;$D$3:$D$1662,$E$3:$E$1662,0,0,1)</f>
        <v>8200</v>
      </c>
      <c r="AB208" s="2" cm="1">
        <f t="array" ref="AB208">_xlfn.XLOOKUP(AB$1&amp;$R208,$C$3:$C$1662&amp;$D$3:$D$1662,$E$3:$E$1662,0,0,1)</f>
        <v>4800</v>
      </c>
      <c r="AC208" s="2" cm="1">
        <f t="array" ref="AC208">_xlfn.XLOOKUP(AC$1&amp;$R208,$C$3:$C$1662&amp;$D$3:$D$1662,$E$3:$E$1662,0,0,1)</f>
        <v>12900</v>
      </c>
    </row>
    <row r="209" spans="3:29" x14ac:dyDescent="0.4">
      <c r="C209" t="s">
        <v>804</v>
      </c>
      <c r="D209" t="s">
        <v>410</v>
      </c>
      <c r="E209">
        <v>12900</v>
      </c>
      <c r="R209" t="s">
        <v>97</v>
      </c>
      <c r="S209" s="2">
        <f t="shared" si="20"/>
        <v>3416640</v>
      </c>
      <c r="T209" s="2">
        <f t="shared" si="21"/>
        <v>3452800</v>
      </c>
      <c r="U209" s="2">
        <f t="shared" si="21"/>
        <v>2445300</v>
      </c>
      <c r="V209" s="2">
        <f t="shared" si="21"/>
        <v>3524000</v>
      </c>
      <c r="W209" s="2">
        <f t="shared" si="21"/>
        <v>3165100</v>
      </c>
      <c r="X209" s="2">
        <f t="shared" si="21"/>
        <v>4496000</v>
      </c>
      <c r="Y209" s="2" cm="1">
        <f t="array" ref="Y209">_xlfn.XLOOKUP(Y$1&amp;$R209,$C$3:$C$1662&amp;$D$3:$D$1662,$E$3:$E$1662,0,0,1)</f>
        <v>9300</v>
      </c>
      <c r="Z209" s="2" cm="1">
        <f t="array" ref="Z209">_xlfn.XLOOKUP(Z$1&amp;$R209,$C$3:$C$1662&amp;$D$3:$D$1662,$E$3:$E$1662,0,0,1)</f>
        <v>4900</v>
      </c>
      <c r="AA209" s="2" cm="1">
        <f t="array" ref="AA209">_xlfn.XLOOKUP(AA$1&amp;$R209,$C$3:$C$1662&amp;$D$3:$D$1662,$E$3:$E$1662,0,0,1)</f>
        <v>3600</v>
      </c>
      <c r="AB209" s="2" cm="1">
        <f t="array" ref="AB209">_xlfn.XLOOKUP(AB$1&amp;$R209,$C$3:$C$1662&amp;$D$3:$D$1662,$E$3:$E$1662,0,0,1)</f>
        <v>6200</v>
      </c>
      <c r="AC209" s="2" cm="1">
        <f t="array" ref="AC209">_xlfn.XLOOKUP(AC$1&amp;$R209,$C$3:$C$1662&amp;$D$3:$D$1662,$E$3:$E$1662,0,0,1)</f>
        <v>9100</v>
      </c>
    </row>
    <row r="210" spans="3:29" x14ac:dyDescent="0.4">
      <c r="C210" t="s">
        <v>804</v>
      </c>
      <c r="D210" t="s">
        <v>411</v>
      </c>
      <c r="E210">
        <v>9100</v>
      </c>
      <c r="R210" t="s">
        <v>65</v>
      </c>
      <c r="S210" s="2">
        <f t="shared" si="20"/>
        <v>3425760</v>
      </c>
      <c r="T210" s="2">
        <f t="shared" si="21"/>
        <v>3459200</v>
      </c>
      <c r="U210" s="2">
        <f t="shared" si="21"/>
        <v>2448000</v>
      </c>
      <c r="V210" s="2">
        <f t="shared" si="21"/>
        <v>3548800</v>
      </c>
      <c r="W210" s="2">
        <f t="shared" si="21"/>
        <v>3168700</v>
      </c>
      <c r="X210" s="2">
        <f t="shared" si="21"/>
        <v>4504100</v>
      </c>
      <c r="Y210" s="2" cm="1">
        <f t="array" ref="Y210">_xlfn.XLOOKUP(Y$1&amp;$R210,$C$3:$C$1662&amp;$D$3:$D$1662,$E$3:$E$1662,0,0,1)</f>
        <v>6400</v>
      </c>
      <c r="Z210" s="2" cm="1">
        <f t="array" ref="Z210">_xlfn.XLOOKUP(Z$1&amp;$R210,$C$3:$C$1662&amp;$D$3:$D$1662,$E$3:$E$1662,0,0,1)</f>
        <v>2700</v>
      </c>
      <c r="AA210" s="2" cm="1">
        <f t="array" ref="AA210">_xlfn.XLOOKUP(AA$1&amp;$R210,$C$3:$C$1662&amp;$D$3:$D$1662,$E$3:$E$1662,0,0,1)</f>
        <v>24800</v>
      </c>
      <c r="AB210" s="2" cm="1">
        <f t="array" ref="AB210">_xlfn.XLOOKUP(AB$1&amp;$R210,$C$3:$C$1662&amp;$D$3:$D$1662,$E$3:$E$1662,0,0,1)</f>
        <v>3600</v>
      </c>
      <c r="AC210" s="2" cm="1">
        <f t="array" ref="AC210">_xlfn.XLOOKUP(AC$1&amp;$R210,$C$3:$C$1662&amp;$D$3:$D$1662,$E$3:$E$1662,0,0,1)</f>
        <v>8100</v>
      </c>
    </row>
    <row r="211" spans="3:29" x14ac:dyDescent="0.4">
      <c r="C211" t="s">
        <v>804</v>
      </c>
      <c r="D211" t="s">
        <v>412</v>
      </c>
      <c r="E211">
        <v>8100</v>
      </c>
      <c r="R211" t="s">
        <v>163</v>
      </c>
      <c r="S211" s="2">
        <f t="shared" si="20"/>
        <v>3436560</v>
      </c>
      <c r="T211" s="2">
        <f t="shared" si="21"/>
        <v>3465500</v>
      </c>
      <c r="U211" s="2">
        <f t="shared" si="21"/>
        <v>2452900</v>
      </c>
      <c r="V211" s="2">
        <f t="shared" si="21"/>
        <v>3562300</v>
      </c>
      <c r="W211" s="2">
        <f t="shared" si="21"/>
        <v>3177900</v>
      </c>
      <c r="X211" s="2">
        <f t="shared" si="21"/>
        <v>4524200</v>
      </c>
      <c r="Y211" s="2" cm="1">
        <f t="array" ref="Y211">_xlfn.XLOOKUP(Y$1&amp;$R211,$C$3:$C$1662&amp;$D$3:$D$1662,$E$3:$E$1662,0,0,1)</f>
        <v>6300</v>
      </c>
      <c r="Z211" s="2" cm="1">
        <f t="array" ref="Z211">_xlfn.XLOOKUP(Z$1&amp;$R211,$C$3:$C$1662&amp;$D$3:$D$1662,$E$3:$E$1662,0,0,1)</f>
        <v>4900</v>
      </c>
      <c r="AA211" s="2" cm="1">
        <f t="array" ref="AA211">_xlfn.XLOOKUP(AA$1&amp;$R211,$C$3:$C$1662&amp;$D$3:$D$1662,$E$3:$E$1662,0,0,1)</f>
        <v>13500</v>
      </c>
      <c r="AB211" s="2" cm="1">
        <f t="array" ref="AB211">_xlfn.XLOOKUP(AB$1&amp;$R211,$C$3:$C$1662&amp;$D$3:$D$1662,$E$3:$E$1662,0,0,1)</f>
        <v>9200</v>
      </c>
      <c r="AC211" s="2" cm="1">
        <f t="array" ref="AC211">_xlfn.XLOOKUP(AC$1&amp;$R211,$C$3:$C$1662&amp;$D$3:$D$1662,$E$3:$E$1662,0,0,1)</f>
        <v>20100</v>
      </c>
    </row>
    <row r="212" spans="3:29" x14ac:dyDescent="0.4">
      <c r="C212" t="s">
        <v>804</v>
      </c>
      <c r="D212" t="s">
        <v>413</v>
      </c>
      <c r="E212">
        <v>20100</v>
      </c>
      <c r="R212" t="s">
        <v>221</v>
      </c>
      <c r="S212" s="2">
        <f t="shared" si="20"/>
        <v>3445340</v>
      </c>
      <c r="T212" s="2">
        <f t="shared" ref="T212:X227" si="22">T211+Y212</f>
        <v>3470400</v>
      </c>
      <c r="U212" s="2">
        <f t="shared" si="22"/>
        <v>2456100</v>
      </c>
      <c r="V212" s="2">
        <f t="shared" si="22"/>
        <v>3570100</v>
      </c>
      <c r="W212" s="2">
        <f t="shared" si="22"/>
        <v>3185100</v>
      </c>
      <c r="X212" s="2">
        <f t="shared" si="22"/>
        <v>4545000</v>
      </c>
      <c r="Y212" s="2" cm="1">
        <f t="array" ref="Y212">_xlfn.XLOOKUP(Y$1&amp;$R212,$C$3:$C$1662&amp;$D$3:$D$1662,$E$3:$E$1662,0,0,1)</f>
        <v>4900</v>
      </c>
      <c r="Z212" s="2" cm="1">
        <f t="array" ref="Z212">_xlfn.XLOOKUP(Z$1&amp;$R212,$C$3:$C$1662&amp;$D$3:$D$1662,$E$3:$E$1662,0,0,1)</f>
        <v>3200</v>
      </c>
      <c r="AA212" s="2" cm="1">
        <f t="array" ref="AA212">_xlfn.XLOOKUP(AA$1&amp;$R212,$C$3:$C$1662&amp;$D$3:$D$1662,$E$3:$E$1662,0,0,1)</f>
        <v>7800</v>
      </c>
      <c r="AB212" s="2" cm="1">
        <f t="array" ref="AB212">_xlfn.XLOOKUP(AB$1&amp;$R212,$C$3:$C$1662&amp;$D$3:$D$1662,$E$3:$E$1662,0,0,1)</f>
        <v>7200</v>
      </c>
      <c r="AC212" s="2" cm="1">
        <f t="array" ref="AC212">_xlfn.XLOOKUP(AC$1&amp;$R212,$C$3:$C$1662&amp;$D$3:$D$1662,$E$3:$E$1662,0,0,1)</f>
        <v>20800</v>
      </c>
    </row>
    <row r="213" spans="3:29" x14ac:dyDescent="0.4">
      <c r="C213" t="s">
        <v>804</v>
      </c>
      <c r="D213" t="s">
        <v>414</v>
      </c>
      <c r="E213">
        <v>20800</v>
      </c>
      <c r="R213" t="s">
        <v>236</v>
      </c>
      <c r="S213" s="2">
        <f t="shared" si="20"/>
        <v>3454620</v>
      </c>
      <c r="T213" s="2">
        <f t="shared" si="22"/>
        <v>3476500</v>
      </c>
      <c r="U213" s="2">
        <f t="shared" si="22"/>
        <v>2456200</v>
      </c>
      <c r="V213" s="2">
        <f t="shared" si="22"/>
        <v>3577300</v>
      </c>
      <c r="W213" s="2">
        <f t="shared" si="22"/>
        <v>3202200</v>
      </c>
      <c r="X213" s="2">
        <f t="shared" si="22"/>
        <v>4560900</v>
      </c>
      <c r="Y213" s="2" cm="1">
        <f t="array" ref="Y213">_xlfn.XLOOKUP(Y$1&amp;$R213,$C$3:$C$1662&amp;$D$3:$D$1662,$E$3:$E$1662,0,0,1)</f>
        <v>6100</v>
      </c>
      <c r="Z213" s="2" cm="1">
        <f t="array" ref="Z213">_xlfn.XLOOKUP(Z$1&amp;$R213,$C$3:$C$1662&amp;$D$3:$D$1662,$E$3:$E$1662,0,0,1)</f>
        <v>100</v>
      </c>
      <c r="AA213" s="2" cm="1">
        <f t="array" ref="AA213">_xlfn.XLOOKUP(AA$1&amp;$R213,$C$3:$C$1662&amp;$D$3:$D$1662,$E$3:$E$1662,0,0,1)</f>
        <v>7200</v>
      </c>
      <c r="AB213" s="2" cm="1">
        <f t="array" ref="AB213">_xlfn.XLOOKUP(AB$1&amp;$R213,$C$3:$C$1662&amp;$D$3:$D$1662,$E$3:$E$1662,0,0,1)</f>
        <v>17100</v>
      </c>
      <c r="AC213" s="2" cm="1">
        <f t="array" ref="AC213">_xlfn.XLOOKUP(AC$1&amp;$R213,$C$3:$C$1662&amp;$D$3:$D$1662,$E$3:$E$1662,0,0,1)</f>
        <v>15900</v>
      </c>
    </row>
    <row r="214" spans="3:29" x14ac:dyDescent="0.4">
      <c r="C214" t="s">
        <v>804</v>
      </c>
      <c r="D214" t="s">
        <v>415</v>
      </c>
      <c r="E214">
        <v>15900</v>
      </c>
      <c r="R214" t="s">
        <v>199</v>
      </c>
      <c r="S214" s="2">
        <f t="shared" si="20"/>
        <v>3471560</v>
      </c>
      <c r="T214" s="2">
        <f t="shared" si="22"/>
        <v>3500200</v>
      </c>
      <c r="U214" s="2">
        <f t="shared" si="22"/>
        <v>2467900</v>
      </c>
      <c r="V214" s="2">
        <f t="shared" si="22"/>
        <v>3581200</v>
      </c>
      <c r="W214" s="2">
        <f t="shared" si="22"/>
        <v>3233900</v>
      </c>
      <c r="X214" s="2">
        <f t="shared" si="22"/>
        <v>4574600</v>
      </c>
      <c r="Y214" s="2" cm="1">
        <f t="array" ref="Y214">_xlfn.XLOOKUP(Y$1&amp;$R214,$C$3:$C$1662&amp;$D$3:$D$1662,$E$3:$E$1662,0,0,1)</f>
        <v>23700</v>
      </c>
      <c r="Z214" s="2" cm="1">
        <f t="array" ref="Z214">_xlfn.XLOOKUP(Z$1&amp;$R214,$C$3:$C$1662&amp;$D$3:$D$1662,$E$3:$E$1662,0,0,1)</f>
        <v>11700</v>
      </c>
      <c r="AA214" s="2" cm="1">
        <f t="array" ref="AA214">_xlfn.XLOOKUP(AA$1&amp;$R214,$C$3:$C$1662&amp;$D$3:$D$1662,$E$3:$E$1662,0,0,1)</f>
        <v>3900</v>
      </c>
      <c r="AB214" s="2" cm="1">
        <f t="array" ref="AB214">_xlfn.XLOOKUP(AB$1&amp;$R214,$C$3:$C$1662&amp;$D$3:$D$1662,$E$3:$E$1662,0,0,1)</f>
        <v>31700</v>
      </c>
      <c r="AC214" s="2" cm="1">
        <f t="array" ref="AC214">_xlfn.XLOOKUP(AC$1&amp;$R214,$C$3:$C$1662&amp;$D$3:$D$1662,$E$3:$E$1662,0,0,1)</f>
        <v>13700</v>
      </c>
    </row>
    <row r="215" spans="3:29" x14ac:dyDescent="0.4">
      <c r="C215" t="s">
        <v>804</v>
      </c>
      <c r="D215" t="s">
        <v>416</v>
      </c>
      <c r="E215">
        <v>13700</v>
      </c>
      <c r="R215" t="s">
        <v>264</v>
      </c>
      <c r="S215" s="2">
        <f t="shared" si="20"/>
        <v>3482140</v>
      </c>
      <c r="T215" s="2">
        <f t="shared" si="22"/>
        <v>3503300</v>
      </c>
      <c r="U215" s="2">
        <f t="shared" si="22"/>
        <v>2471300</v>
      </c>
      <c r="V215" s="2">
        <f t="shared" si="22"/>
        <v>3585200</v>
      </c>
      <c r="W215" s="2">
        <f t="shared" si="22"/>
        <v>3270700</v>
      </c>
      <c r="X215" s="2">
        <f t="shared" si="22"/>
        <v>4580200</v>
      </c>
      <c r="Y215" s="2" cm="1">
        <f t="array" ref="Y215">_xlfn.XLOOKUP(Y$1&amp;$R215,$C$3:$C$1662&amp;$D$3:$D$1662,$E$3:$E$1662,0,0,1)</f>
        <v>3100</v>
      </c>
      <c r="Z215" s="2" cm="1">
        <f t="array" ref="Z215">_xlfn.XLOOKUP(Z$1&amp;$R215,$C$3:$C$1662&amp;$D$3:$D$1662,$E$3:$E$1662,0,0,1)</f>
        <v>3400</v>
      </c>
      <c r="AA215" s="2" cm="1">
        <f t="array" ref="AA215">_xlfn.XLOOKUP(AA$1&amp;$R215,$C$3:$C$1662&amp;$D$3:$D$1662,$E$3:$E$1662,0,0,1)</f>
        <v>4000</v>
      </c>
      <c r="AB215" s="2" cm="1">
        <f t="array" ref="AB215">_xlfn.XLOOKUP(AB$1&amp;$R215,$C$3:$C$1662&amp;$D$3:$D$1662,$E$3:$E$1662,0,0,1)</f>
        <v>36800</v>
      </c>
      <c r="AC215" s="2" cm="1">
        <f t="array" ref="AC215">_xlfn.XLOOKUP(AC$1&amp;$R215,$C$3:$C$1662&amp;$D$3:$D$1662,$E$3:$E$1662,0,0,1)</f>
        <v>5600</v>
      </c>
    </row>
    <row r="216" spans="3:29" x14ac:dyDescent="0.4">
      <c r="C216" t="s">
        <v>804</v>
      </c>
      <c r="D216" t="s">
        <v>417</v>
      </c>
      <c r="E216">
        <v>5600</v>
      </c>
      <c r="R216" t="s">
        <v>90</v>
      </c>
      <c r="S216" s="2">
        <f t="shared" si="20"/>
        <v>3489820</v>
      </c>
      <c r="T216" s="2">
        <f t="shared" si="22"/>
        <v>3508400</v>
      </c>
      <c r="U216" s="2">
        <f t="shared" si="22"/>
        <v>2477000</v>
      </c>
      <c r="V216" s="2">
        <f t="shared" si="22"/>
        <v>3592100</v>
      </c>
      <c r="W216" s="2">
        <f t="shared" si="22"/>
        <v>3278900</v>
      </c>
      <c r="X216" s="2">
        <f t="shared" si="22"/>
        <v>4592700</v>
      </c>
      <c r="Y216" s="2" cm="1">
        <f t="array" ref="Y216">_xlfn.XLOOKUP(Y$1&amp;$R216,$C$3:$C$1662&amp;$D$3:$D$1662,$E$3:$E$1662,0,0,1)</f>
        <v>5100</v>
      </c>
      <c r="Z216" s="2" cm="1">
        <f t="array" ref="Z216">_xlfn.XLOOKUP(Z$1&amp;$R216,$C$3:$C$1662&amp;$D$3:$D$1662,$E$3:$E$1662,0,0,1)</f>
        <v>5700</v>
      </c>
      <c r="AA216" s="2" cm="1">
        <f t="array" ref="AA216">_xlfn.XLOOKUP(AA$1&amp;$R216,$C$3:$C$1662&amp;$D$3:$D$1662,$E$3:$E$1662,0,0,1)</f>
        <v>6900</v>
      </c>
      <c r="AB216" s="2" cm="1">
        <f t="array" ref="AB216">_xlfn.XLOOKUP(AB$1&amp;$R216,$C$3:$C$1662&amp;$D$3:$D$1662,$E$3:$E$1662,0,0,1)</f>
        <v>8200</v>
      </c>
      <c r="AC216" s="2" cm="1">
        <f t="array" ref="AC216">_xlfn.XLOOKUP(AC$1&amp;$R216,$C$3:$C$1662&amp;$D$3:$D$1662,$E$3:$E$1662,0,0,1)</f>
        <v>12500</v>
      </c>
    </row>
    <row r="217" spans="3:29" x14ac:dyDescent="0.4">
      <c r="C217" t="s">
        <v>804</v>
      </c>
      <c r="D217" t="s">
        <v>418</v>
      </c>
      <c r="E217">
        <v>12500</v>
      </c>
      <c r="R217" t="s">
        <v>156</v>
      </c>
      <c r="S217" s="2">
        <f t="shared" si="20"/>
        <v>3496060</v>
      </c>
      <c r="T217" s="2">
        <f t="shared" si="22"/>
        <v>3509500</v>
      </c>
      <c r="U217" s="2">
        <f t="shared" si="22"/>
        <v>2478000</v>
      </c>
      <c r="V217" s="2">
        <f t="shared" si="22"/>
        <v>3595700</v>
      </c>
      <c r="W217" s="2">
        <f t="shared" si="22"/>
        <v>3293100</v>
      </c>
      <c r="X217" s="2">
        <f t="shared" si="22"/>
        <v>4604000</v>
      </c>
      <c r="Y217" s="2" cm="1">
        <f t="array" ref="Y217">_xlfn.XLOOKUP(Y$1&amp;$R217,$C$3:$C$1662&amp;$D$3:$D$1662,$E$3:$E$1662,0,0,1)</f>
        <v>1100</v>
      </c>
      <c r="Z217" s="2" cm="1">
        <f t="array" ref="Z217">_xlfn.XLOOKUP(Z$1&amp;$R217,$C$3:$C$1662&amp;$D$3:$D$1662,$E$3:$E$1662,0,0,1)</f>
        <v>1000</v>
      </c>
      <c r="AA217" s="2" cm="1">
        <f t="array" ref="AA217">_xlfn.XLOOKUP(AA$1&amp;$R217,$C$3:$C$1662&amp;$D$3:$D$1662,$E$3:$E$1662,0,0,1)</f>
        <v>3600</v>
      </c>
      <c r="AB217" s="2" cm="1">
        <f t="array" ref="AB217">_xlfn.XLOOKUP(AB$1&amp;$R217,$C$3:$C$1662&amp;$D$3:$D$1662,$E$3:$E$1662,0,0,1)</f>
        <v>14200</v>
      </c>
      <c r="AC217" s="2" cm="1">
        <f t="array" ref="AC217">_xlfn.XLOOKUP(AC$1&amp;$R217,$C$3:$C$1662&amp;$D$3:$D$1662,$E$3:$E$1662,0,0,1)</f>
        <v>11300</v>
      </c>
    </row>
    <row r="218" spans="3:29" x14ac:dyDescent="0.4">
      <c r="C218" t="s">
        <v>804</v>
      </c>
      <c r="D218" t="s">
        <v>419</v>
      </c>
      <c r="E218">
        <v>11300</v>
      </c>
      <c r="R218" t="s">
        <v>272</v>
      </c>
      <c r="S218" s="2">
        <f t="shared" si="20"/>
        <v>3500260</v>
      </c>
      <c r="T218" s="2">
        <f t="shared" si="22"/>
        <v>3511200</v>
      </c>
      <c r="U218" s="2">
        <f t="shared" si="22"/>
        <v>2481700</v>
      </c>
      <c r="V218" s="2">
        <f t="shared" si="22"/>
        <v>3601900</v>
      </c>
      <c r="W218" s="2">
        <f t="shared" si="22"/>
        <v>3296200</v>
      </c>
      <c r="X218" s="2">
        <f t="shared" si="22"/>
        <v>4610300</v>
      </c>
      <c r="Y218" s="2" cm="1">
        <f t="array" ref="Y218">_xlfn.XLOOKUP(Y$1&amp;$R218,$C$3:$C$1662&amp;$D$3:$D$1662,$E$3:$E$1662,0,0,1)</f>
        <v>1700</v>
      </c>
      <c r="Z218" s="2" cm="1">
        <f t="array" ref="Z218">_xlfn.XLOOKUP(Z$1&amp;$R218,$C$3:$C$1662&amp;$D$3:$D$1662,$E$3:$E$1662,0,0,1)</f>
        <v>3700</v>
      </c>
      <c r="AA218" s="2" cm="1">
        <f t="array" ref="AA218">_xlfn.XLOOKUP(AA$1&amp;$R218,$C$3:$C$1662&amp;$D$3:$D$1662,$E$3:$E$1662,0,0,1)</f>
        <v>6200</v>
      </c>
      <c r="AB218" s="2" cm="1">
        <f t="array" ref="AB218">_xlfn.XLOOKUP(AB$1&amp;$R218,$C$3:$C$1662&amp;$D$3:$D$1662,$E$3:$E$1662,0,0,1)</f>
        <v>3100</v>
      </c>
      <c r="AC218" s="2" cm="1">
        <f t="array" ref="AC218">_xlfn.XLOOKUP(AC$1&amp;$R218,$C$3:$C$1662&amp;$D$3:$D$1662,$E$3:$E$1662,0,0,1)</f>
        <v>6300</v>
      </c>
    </row>
    <row r="219" spans="3:29" x14ac:dyDescent="0.4">
      <c r="C219" t="s">
        <v>804</v>
      </c>
      <c r="D219" t="s">
        <v>420</v>
      </c>
      <c r="E219">
        <v>6300</v>
      </c>
      <c r="R219" t="s">
        <v>253</v>
      </c>
      <c r="S219" s="2">
        <f t="shared" si="20"/>
        <v>3506560</v>
      </c>
      <c r="T219" s="2">
        <f t="shared" si="22"/>
        <v>3514800</v>
      </c>
      <c r="U219" s="2">
        <f t="shared" si="22"/>
        <v>2485200</v>
      </c>
      <c r="V219" s="2">
        <f t="shared" si="22"/>
        <v>3608600</v>
      </c>
      <c r="W219" s="2">
        <f t="shared" si="22"/>
        <v>3306600</v>
      </c>
      <c r="X219" s="2">
        <f t="shared" si="22"/>
        <v>4617600</v>
      </c>
      <c r="Y219" s="2" cm="1">
        <f t="array" ref="Y219">_xlfn.XLOOKUP(Y$1&amp;$R219,$C$3:$C$1662&amp;$D$3:$D$1662,$E$3:$E$1662,0,0,1)</f>
        <v>3600</v>
      </c>
      <c r="Z219" s="2" cm="1">
        <f t="array" ref="Z219">_xlfn.XLOOKUP(Z$1&amp;$R219,$C$3:$C$1662&amp;$D$3:$D$1662,$E$3:$E$1662,0,0,1)</f>
        <v>3500</v>
      </c>
      <c r="AA219" s="2" cm="1">
        <f t="array" ref="AA219">_xlfn.XLOOKUP(AA$1&amp;$R219,$C$3:$C$1662&amp;$D$3:$D$1662,$E$3:$E$1662,0,0,1)</f>
        <v>6700</v>
      </c>
      <c r="AB219" s="2" cm="1">
        <f t="array" ref="AB219">_xlfn.XLOOKUP(AB$1&amp;$R219,$C$3:$C$1662&amp;$D$3:$D$1662,$E$3:$E$1662,0,0,1)</f>
        <v>10400</v>
      </c>
      <c r="AC219" s="2" cm="1">
        <f t="array" ref="AC219">_xlfn.XLOOKUP(AC$1&amp;$R219,$C$3:$C$1662&amp;$D$3:$D$1662,$E$3:$E$1662,0,0,1)</f>
        <v>7300</v>
      </c>
    </row>
    <row r="220" spans="3:29" x14ac:dyDescent="0.4">
      <c r="C220" t="s">
        <v>804</v>
      </c>
      <c r="D220" t="s">
        <v>421</v>
      </c>
      <c r="E220">
        <v>7300</v>
      </c>
      <c r="R220" t="s">
        <v>261</v>
      </c>
      <c r="S220" s="2">
        <f t="shared" si="20"/>
        <v>3512940</v>
      </c>
      <c r="T220" s="2">
        <f t="shared" si="22"/>
        <v>3516100</v>
      </c>
      <c r="U220" s="2">
        <f t="shared" si="22"/>
        <v>2486600</v>
      </c>
      <c r="V220" s="2">
        <f t="shared" si="22"/>
        <v>3611300</v>
      </c>
      <c r="W220" s="2">
        <f t="shared" si="22"/>
        <v>3317500</v>
      </c>
      <c r="X220" s="2">
        <f t="shared" si="22"/>
        <v>4633200</v>
      </c>
      <c r="Y220" s="2" cm="1">
        <f t="array" ref="Y220">_xlfn.XLOOKUP(Y$1&amp;$R220,$C$3:$C$1662&amp;$D$3:$D$1662,$E$3:$E$1662,0,0,1)</f>
        <v>1300</v>
      </c>
      <c r="Z220" s="2" cm="1">
        <f t="array" ref="Z220">_xlfn.XLOOKUP(Z$1&amp;$R220,$C$3:$C$1662&amp;$D$3:$D$1662,$E$3:$E$1662,0,0,1)</f>
        <v>1400</v>
      </c>
      <c r="AA220" s="2" cm="1">
        <f t="array" ref="AA220">_xlfn.XLOOKUP(AA$1&amp;$R220,$C$3:$C$1662&amp;$D$3:$D$1662,$E$3:$E$1662,0,0,1)</f>
        <v>2700</v>
      </c>
      <c r="AB220" s="2" cm="1">
        <f t="array" ref="AB220">_xlfn.XLOOKUP(AB$1&amp;$R220,$C$3:$C$1662&amp;$D$3:$D$1662,$E$3:$E$1662,0,0,1)</f>
        <v>10900</v>
      </c>
      <c r="AC220" s="2" cm="1">
        <f t="array" ref="AC220">_xlfn.XLOOKUP(AC$1&amp;$R220,$C$3:$C$1662&amp;$D$3:$D$1662,$E$3:$E$1662,0,0,1)</f>
        <v>15600</v>
      </c>
    </row>
    <row r="221" spans="3:29" x14ac:dyDescent="0.4">
      <c r="C221" t="s">
        <v>804</v>
      </c>
      <c r="D221" t="s">
        <v>422</v>
      </c>
      <c r="E221">
        <v>15600</v>
      </c>
      <c r="R221" t="s">
        <v>123</v>
      </c>
      <c r="S221" s="2">
        <f t="shared" si="20"/>
        <v>3521820</v>
      </c>
      <c r="T221" s="2">
        <f t="shared" si="22"/>
        <v>3525900</v>
      </c>
      <c r="U221" s="2">
        <f t="shared" si="22"/>
        <v>2488000</v>
      </c>
      <c r="V221" s="2">
        <f t="shared" si="22"/>
        <v>3618800</v>
      </c>
      <c r="W221" s="2">
        <f t="shared" si="22"/>
        <v>3329500</v>
      </c>
      <c r="X221" s="2">
        <f t="shared" si="22"/>
        <v>4646900</v>
      </c>
      <c r="Y221" s="2" cm="1">
        <f t="array" ref="Y221">_xlfn.XLOOKUP(Y$1&amp;$R221,$C$3:$C$1662&amp;$D$3:$D$1662,$E$3:$E$1662,0,0,1)</f>
        <v>9800</v>
      </c>
      <c r="Z221" s="2" cm="1">
        <f t="array" ref="Z221">_xlfn.XLOOKUP(Z$1&amp;$R221,$C$3:$C$1662&amp;$D$3:$D$1662,$E$3:$E$1662,0,0,1)</f>
        <v>1400</v>
      </c>
      <c r="AA221" s="2" cm="1">
        <f t="array" ref="AA221">_xlfn.XLOOKUP(AA$1&amp;$R221,$C$3:$C$1662&amp;$D$3:$D$1662,$E$3:$E$1662,0,0,1)</f>
        <v>7500</v>
      </c>
      <c r="AB221" s="2" cm="1">
        <f t="array" ref="AB221">_xlfn.XLOOKUP(AB$1&amp;$R221,$C$3:$C$1662&amp;$D$3:$D$1662,$E$3:$E$1662,0,0,1)</f>
        <v>12000</v>
      </c>
      <c r="AC221" s="2" cm="1">
        <f t="array" ref="AC221">_xlfn.XLOOKUP(AC$1&amp;$R221,$C$3:$C$1662&amp;$D$3:$D$1662,$E$3:$E$1662,0,0,1)</f>
        <v>13700</v>
      </c>
    </row>
    <row r="222" spans="3:29" x14ac:dyDescent="0.4">
      <c r="C222" t="s">
        <v>804</v>
      </c>
      <c r="D222" t="s">
        <v>423</v>
      </c>
      <c r="E222">
        <v>13700</v>
      </c>
      <c r="R222" t="s">
        <v>249</v>
      </c>
      <c r="S222" s="2">
        <f t="shared" si="20"/>
        <v>3536680</v>
      </c>
      <c r="T222" s="2">
        <f t="shared" si="22"/>
        <v>3541300</v>
      </c>
      <c r="U222" s="2">
        <f t="shared" si="22"/>
        <v>2495600</v>
      </c>
      <c r="V222" s="2">
        <f t="shared" si="22"/>
        <v>3642100</v>
      </c>
      <c r="W222" s="2">
        <f t="shared" si="22"/>
        <v>3348500</v>
      </c>
      <c r="X222" s="2">
        <f t="shared" si="22"/>
        <v>4655900</v>
      </c>
      <c r="Y222" s="2" cm="1">
        <f t="array" ref="Y222">_xlfn.XLOOKUP(Y$1&amp;$R222,$C$3:$C$1662&amp;$D$3:$D$1662,$E$3:$E$1662,0,0,1)</f>
        <v>15400</v>
      </c>
      <c r="Z222" s="2" cm="1">
        <f t="array" ref="Z222">_xlfn.XLOOKUP(Z$1&amp;$R222,$C$3:$C$1662&amp;$D$3:$D$1662,$E$3:$E$1662,0,0,1)</f>
        <v>7600</v>
      </c>
      <c r="AA222" s="2" cm="1">
        <f t="array" ref="AA222">_xlfn.XLOOKUP(AA$1&amp;$R222,$C$3:$C$1662&amp;$D$3:$D$1662,$E$3:$E$1662,0,0,1)</f>
        <v>23300</v>
      </c>
      <c r="AB222" s="2" cm="1">
        <f t="array" ref="AB222">_xlfn.XLOOKUP(AB$1&amp;$R222,$C$3:$C$1662&amp;$D$3:$D$1662,$E$3:$E$1662,0,0,1)</f>
        <v>19000</v>
      </c>
      <c r="AC222" s="2" cm="1">
        <f t="array" ref="AC222">_xlfn.XLOOKUP(AC$1&amp;$R222,$C$3:$C$1662&amp;$D$3:$D$1662,$E$3:$E$1662,0,0,1)</f>
        <v>9000</v>
      </c>
    </row>
    <row r="223" spans="3:29" x14ac:dyDescent="0.4">
      <c r="C223" t="s">
        <v>804</v>
      </c>
      <c r="D223" t="s">
        <v>424</v>
      </c>
      <c r="E223">
        <v>9000</v>
      </c>
      <c r="R223" t="s">
        <v>209</v>
      </c>
      <c r="S223" s="2">
        <f t="shared" si="20"/>
        <v>3552820</v>
      </c>
      <c r="T223" s="2">
        <f t="shared" si="22"/>
        <v>3561000</v>
      </c>
      <c r="U223" s="2">
        <f t="shared" si="22"/>
        <v>2502500</v>
      </c>
      <c r="V223" s="2">
        <f t="shared" si="22"/>
        <v>3648400</v>
      </c>
      <c r="W223" s="2">
        <f t="shared" si="22"/>
        <v>3392500</v>
      </c>
      <c r="X223" s="2">
        <f t="shared" si="22"/>
        <v>4659700</v>
      </c>
      <c r="Y223" s="2" cm="1">
        <f t="array" ref="Y223">_xlfn.XLOOKUP(Y$1&amp;$R223,$C$3:$C$1662&amp;$D$3:$D$1662,$E$3:$E$1662,0,0,1)</f>
        <v>19700</v>
      </c>
      <c r="Z223" s="2" cm="1">
        <f t="array" ref="Z223">_xlfn.XLOOKUP(Z$1&amp;$R223,$C$3:$C$1662&amp;$D$3:$D$1662,$E$3:$E$1662,0,0,1)</f>
        <v>6900</v>
      </c>
      <c r="AA223" s="2" cm="1">
        <f t="array" ref="AA223">_xlfn.XLOOKUP(AA$1&amp;$R223,$C$3:$C$1662&amp;$D$3:$D$1662,$E$3:$E$1662,0,0,1)</f>
        <v>6300</v>
      </c>
      <c r="AB223" s="2" cm="1">
        <f t="array" ref="AB223">_xlfn.XLOOKUP(AB$1&amp;$R223,$C$3:$C$1662&amp;$D$3:$D$1662,$E$3:$E$1662,0,0,1)</f>
        <v>44000</v>
      </c>
      <c r="AC223" s="2" cm="1">
        <f t="array" ref="AC223">_xlfn.XLOOKUP(AC$1&amp;$R223,$C$3:$C$1662&amp;$D$3:$D$1662,$E$3:$E$1662,0,0,1)</f>
        <v>3800</v>
      </c>
    </row>
    <row r="224" spans="3:29" x14ac:dyDescent="0.4">
      <c r="C224" t="s">
        <v>804</v>
      </c>
      <c r="D224" t="s">
        <v>425</v>
      </c>
      <c r="E224">
        <v>3800</v>
      </c>
      <c r="R224" t="s">
        <v>239</v>
      </c>
      <c r="S224" s="2">
        <f t="shared" si="20"/>
        <v>3562720</v>
      </c>
      <c r="T224" s="2">
        <f t="shared" si="22"/>
        <v>3578800</v>
      </c>
      <c r="U224" s="2">
        <f t="shared" si="22"/>
        <v>2505200</v>
      </c>
      <c r="V224" s="2">
        <f t="shared" si="22"/>
        <v>3664400</v>
      </c>
      <c r="W224" s="2">
        <f t="shared" si="22"/>
        <v>3401800</v>
      </c>
      <c r="X224" s="2">
        <f t="shared" si="22"/>
        <v>4663400</v>
      </c>
      <c r="Y224" s="2" cm="1">
        <f t="array" ref="Y224">_xlfn.XLOOKUP(Y$1&amp;$R224,$C$3:$C$1662&amp;$D$3:$D$1662,$E$3:$E$1662,0,0,1)</f>
        <v>17800</v>
      </c>
      <c r="Z224" s="2" cm="1">
        <f t="array" ref="Z224">_xlfn.XLOOKUP(Z$1&amp;$R224,$C$3:$C$1662&amp;$D$3:$D$1662,$E$3:$E$1662,0,0,1)</f>
        <v>2700</v>
      </c>
      <c r="AA224" s="2" cm="1">
        <f t="array" ref="AA224">_xlfn.XLOOKUP(AA$1&amp;$R224,$C$3:$C$1662&amp;$D$3:$D$1662,$E$3:$E$1662,0,0,1)</f>
        <v>16000</v>
      </c>
      <c r="AB224" s="2" cm="1">
        <f t="array" ref="AB224">_xlfn.XLOOKUP(AB$1&amp;$R224,$C$3:$C$1662&amp;$D$3:$D$1662,$E$3:$E$1662,0,0,1)</f>
        <v>9300</v>
      </c>
      <c r="AC224" s="2" cm="1">
        <f t="array" ref="AC224">_xlfn.XLOOKUP(AC$1&amp;$R224,$C$3:$C$1662&amp;$D$3:$D$1662,$E$3:$E$1662,0,0,1)</f>
        <v>3700</v>
      </c>
    </row>
    <row r="225" spans="3:29" x14ac:dyDescent="0.4">
      <c r="C225" t="s">
        <v>804</v>
      </c>
      <c r="D225" t="s">
        <v>426</v>
      </c>
      <c r="E225">
        <v>3700</v>
      </c>
      <c r="R225" t="s">
        <v>304</v>
      </c>
      <c r="S225" s="2">
        <f t="shared" si="20"/>
        <v>3573160</v>
      </c>
      <c r="T225" s="2">
        <f t="shared" si="22"/>
        <v>3582300</v>
      </c>
      <c r="U225" s="2">
        <f t="shared" si="22"/>
        <v>2505500</v>
      </c>
      <c r="V225" s="2">
        <f t="shared" si="22"/>
        <v>3667700</v>
      </c>
      <c r="W225" s="2">
        <f t="shared" si="22"/>
        <v>3420400</v>
      </c>
      <c r="X225" s="2">
        <f t="shared" si="22"/>
        <v>4689900</v>
      </c>
      <c r="Y225" s="2" cm="1">
        <f t="array" ref="Y225">_xlfn.XLOOKUP(Y$1&amp;$R225,$C$3:$C$1662&amp;$D$3:$D$1662,$E$3:$E$1662,0,0,1)</f>
        <v>3500</v>
      </c>
      <c r="Z225" s="2" cm="1">
        <f t="array" ref="Z225">_xlfn.XLOOKUP(Z$1&amp;$R225,$C$3:$C$1662&amp;$D$3:$D$1662,$E$3:$E$1662,0,0,1)</f>
        <v>300</v>
      </c>
      <c r="AA225" s="2" cm="1">
        <f t="array" ref="AA225">_xlfn.XLOOKUP(AA$1&amp;$R225,$C$3:$C$1662&amp;$D$3:$D$1662,$E$3:$E$1662,0,0,1)</f>
        <v>3300</v>
      </c>
      <c r="AB225" s="2" cm="1">
        <f t="array" ref="AB225">_xlfn.XLOOKUP(AB$1&amp;$R225,$C$3:$C$1662&amp;$D$3:$D$1662,$E$3:$E$1662,0,0,1)</f>
        <v>18600</v>
      </c>
      <c r="AC225" s="2" cm="1">
        <f t="array" ref="AC225">_xlfn.XLOOKUP(AC$1&amp;$R225,$C$3:$C$1662&amp;$D$3:$D$1662,$E$3:$E$1662,0,0,1)</f>
        <v>26500</v>
      </c>
    </row>
    <row r="226" spans="3:29" x14ac:dyDescent="0.4">
      <c r="C226" t="s">
        <v>804</v>
      </c>
      <c r="D226" t="s">
        <v>427</v>
      </c>
      <c r="E226">
        <v>26500</v>
      </c>
      <c r="R226" t="s">
        <v>283</v>
      </c>
      <c r="S226" s="2">
        <f t="shared" si="20"/>
        <v>3583340</v>
      </c>
      <c r="T226" s="2">
        <f t="shared" si="22"/>
        <v>3589000</v>
      </c>
      <c r="U226" s="2">
        <f t="shared" si="22"/>
        <v>2506700</v>
      </c>
      <c r="V226" s="2">
        <f t="shared" si="22"/>
        <v>3682600</v>
      </c>
      <c r="W226" s="2">
        <f t="shared" si="22"/>
        <v>3431100</v>
      </c>
      <c r="X226" s="2">
        <f t="shared" si="22"/>
        <v>4707300</v>
      </c>
      <c r="Y226" s="2" cm="1">
        <f t="array" ref="Y226">_xlfn.XLOOKUP(Y$1&amp;$R226,$C$3:$C$1662&amp;$D$3:$D$1662,$E$3:$E$1662,0,0,1)</f>
        <v>6700</v>
      </c>
      <c r="Z226" s="2" cm="1">
        <f t="array" ref="Z226">_xlfn.XLOOKUP(Z$1&amp;$R226,$C$3:$C$1662&amp;$D$3:$D$1662,$E$3:$E$1662,0,0,1)</f>
        <v>1200</v>
      </c>
      <c r="AA226" s="2" cm="1">
        <f t="array" ref="AA226">_xlfn.XLOOKUP(AA$1&amp;$R226,$C$3:$C$1662&amp;$D$3:$D$1662,$E$3:$E$1662,0,0,1)</f>
        <v>14900</v>
      </c>
      <c r="AB226" s="2" cm="1">
        <f t="array" ref="AB226">_xlfn.XLOOKUP(AB$1&amp;$R226,$C$3:$C$1662&amp;$D$3:$D$1662,$E$3:$E$1662,0,0,1)</f>
        <v>10700</v>
      </c>
      <c r="AC226" s="2" cm="1">
        <f t="array" ref="AC226">_xlfn.XLOOKUP(AC$1&amp;$R226,$C$3:$C$1662&amp;$D$3:$D$1662,$E$3:$E$1662,0,0,1)</f>
        <v>17400</v>
      </c>
    </row>
    <row r="227" spans="3:29" x14ac:dyDescent="0.4">
      <c r="C227" t="s">
        <v>804</v>
      </c>
      <c r="D227" t="s">
        <v>428</v>
      </c>
      <c r="E227">
        <v>17400</v>
      </c>
      <c r="R227" t="s">
        <v>176</v>
      </c>
      <c r="S227" s="2">
        <f t="shared" si="20"/>
        <v>3588560</v>
      </c>
      <c r="T227" s="2">
        <f t="shared" si="22"/>
        <v>3596400</v>
      </c>
      <c r="U227" s="2">
        <f t="shared" si="22"/>
        <v>2508900</v>
      </c>
      <c r="V227" s="2">
        <f t="shared" si="22"/>
        <v>3683600</v>
      </c>
      <c r="W227" s="2">
        <f t="shared" si="22"/>
        <v>3440000</v>
      </c>
      <c r="X227" s="2">
        <f t="shared" si="22"/>
        <v>4713900</v>
      </c>
      <c r="Y227" s="2" cm="1">
        <f t="array" ref="Y227">_xlfn.XLOOKUP(Y$1&amp;$R227,$C$3:$C$1662&amp;$D$3:$D$1662,$E$3:$E$1662,0,0,1)</f>
        <v>7400</v>
      </c>
      <c r="Z227" s="2" cm="1">
        <f t="array" ref="Z227">_xlfn.XLOOKUP(Z$1&amp;$R227,$C$3:$C$1662&amp;$D$3:$D$1662,$E$3:$E$1662,0,0,1)</f>
        <v>2200</v>
      </c>
      <c r="AA227" s="2" cm="1">
        <f t="array" ref="AA227">_xlfn.XLOOKUP(AA$1&amp;$R227,$C$3:$C$1662&amp;$D$3:$D$1662,$E$3:$E$1662,0,0,1)</f>
        <v>1000</v>
      </c>
      <c r="AB227" s="2" cm="1">
        <f t="array" ref="AB227">_xlfn.XLOOKUP(AB$1&amp;$R227,$C$3:$C$1662&amp;$D$3:$D$1662,$E$3:$E$1662,0,0,1)</f>
        <v>8900</v>
      </c>
      <c r="AC227" s="2" cm="1">
        <f t="array" ref="AC227">_xlfn.XLOOKUP(AC$1&amp;$R227,$C$3:$C$1662&amp;$D$3:$D$1662,$E$3:$E$1662,0,0,1)</f>
        <v>6600</v>
      </c>
    </row>
    <row r="228" spans="3:29" x14ac:dyDescent="0.4">
      <c r="C228" t="s">
        <v>804</v>
      </c>
      <c r="D228" t="s">
        <v>429</v>
      </c>
      <c r="E228">
        <v>6600</v>
      </c>
      <c r="R228" t="s">
        <v>117</v>
      </c>
      <c r="S228" s="2">
        <f t="shared" si="20"/>
        <v>3597600</v>
      </c>
      <c r="T228" s="2">
        <f t="shared" ref="T228:X243" si="23">T227+Y228</f>
        <v>3606600</v>
      </c>
      <c r="U228" s="2">
        <f t="shared" si="23"/>
        <v>2509500</v>
      </c>
      <c r="V228" s="2">
        <f t="shared" si="23"/>
        <v>3686800</v>
      </c>
      <c r="W228" s="2">
        <f t="shared" si="23"/>
        <v>3464500</v>
      </c>
      <c r="X228" s="2">
        <f t="shared" si="23"/>
        <v>4720600</v>
      </c>
      <c r="Y228" s="2" cm="1">
        <f t="array" ref="Y228">_xlfn.XLOOKUP(Y$1&amp;$R228,$C$3:$C$1662&amp;$D$3:$D$1662,$E$3:$E$1662,0,0,1)</f>
        <v>10200</v>
      </c>
      <c r="Z228" s="2" cm="1">
        <f t="array" ref="Z228">_xlfn.XLOOKUP(Z$1&amp;$R228,$C$3:$C$1662&amp;$D$3:$D$1662,$E$3:$E$1662,0,0,1)</f>
        <v>600</v>
      </c>
      <c r="AA228" s="2" cm="1">
        <f t="array" ref="AA228">_xlfn.XLOOKUP(AA$1&amp;$R228,$C$3:$C$1662&amp;$D$3:$D$1662,$E$3:$E$1662,0,0,1)</f>
        <v>3200</v>
      </c>
      <c r="AB228" s="2" cm="1">
        <f t="array" ref="AB228">_xlfn.XLOOKUP(AB$1&amp;$R228,$C$3:$C$1662&amp;$D$3:$D$1662,$E$3:$E$1662,0,0,1)</f>
        <v>24500</v>
      </c>
      <c r="AC228" s="2" cm="1">
        <f t="array" ref="AC228">_xlfn.XLOOKUP(AC$1&amp;$R228,$C$3:$C$1662&amp;$D$3:$D$1662,$E$3:$E$1662,0,0,1)</f>
        <v>6700</v>
      </c>
    </row>
    <row r="229" spans="3:29" x14ac:dyDescent="0.4">
      <c r="C229" t="s">
        <v>804</v>
      </c>
      <c r="D229" t="s">
        <v>430</v>
      </c>
      <c r="E229">
        <v>6700</v>
      </c>
      <c r="R229" t="s">
        <v>54</v>
      </c>
      <c r="S229" s="2">
        <f t="shared" si="20"/>
        <v>3608420</v>
      </c>
      <c r="T229" s="2">
        <f t="shared" si="23"/>
        <v>3614600</v>
      </c>
      <c r="U229" s="2">
        <f t="shared" si="23"/>
        <v>2514900</v>
      </c>
      <c r="V229" s="2">
        <f t="shared" si="23"/>
        <v>3707100</v>
      </c>
      <c r="W229" s="2">
        <f t="shared" si="23"/>
        <v>3473200</v>
      </c>
      <c r="X229" s="2">
        <f t="shared" si="23"/>
        <v>4732300</v>
      </c>
      <c r="Y229" s="2" cm="1">
        <f t="array" ref="Y229">_xlfn.XLOOKUP(Y$1&amp;$R229,$C$3:$C$1662&amp;$D$3:$D$1662,$E$3:$E$1662,0,0,1)</f>
        <v>8000</v>
      </c>
      <c r="Z229" s="2" cm="1">
        <f t="array" ref="Z229">_xlfn.XLOOKUP(Z$1&amp;$R229,$C$3:$C$1662&amp;$D$3:$D$1662,$E$3:$E$1662,0,0,1)</f>
        <v>5400</v>
      </c>
      <c r="AA229" s="2" cm="1">
        <f t="array" ref="AA229">_xlfn.XLOOKUP(AA$1&amp;$R229,$C$3:$C$1662&amp;$D$3:$D$1662,$E$3:$E$1662,0,0,1)</f>
        <v>20300</v>
      </c>
      <c r="AB229" s="2" cm="1">
        <f t="array" ref="AB229">_xlfn.XLOOKUP(AB$1&amp;$R229,$C$3:$C$1662&amp;$D$3:$D$1662,$E$3:$E$1662,0,0,1)</f>
        <v>8700</v>
      </c>
      <c r="AC229" s="2" cm="1">
        <f t="array" ref="AC229">_xlfn.XLOOKUP(AC$1&amp;$R229,$C$3:$C$1662&amp;$D$3:$D$1662,$E$3:$E$1662,0,0,1)</f>
        <v>11700</v>
      </c>
    </row>
    <row r="230" spans="3:29" x14ac:dyDescent="0.4">
      <c r="C230" t="s">
        <v>804</v>
      </c>
      <c r="D230" t="s">
        <v>431</v>
      </c>
      <c r="E230">
        <v>11700</v>
      </c>
      <c r="R230" t="s">
        <v>161</v>
      </c>
      <c r="S230" s="2">
        <f t="shared" si="20"/>
        <v>3615260</v>
      </c>
      <c r="T230" s="2">
        <f t="shared" si="23"/>
        <v>3619300</v>
      </c>
      <c r="U230" s="2">
        <f t="shared" si="23"/>
        <v>2527400</v>
      </c>
      <c r="V230" s="2">
        <f t="shared" si="23"/>
        <v>3711400</v>
      </c>
      <c r="W230" s="2">
        <f t="shared" si="23"/>
        <v>3484600</v>
      </c>
      <c r="X230" s="2">
        <f t="shared" si="23"/>
        <v>4733600</v>
      </c>
      <c r="Y230" s="2" cm="1">
        <f t="array" ref="Y230">_xlfn.XLOOKUP(Y$1&amp;$R230,$C$3:$C$1662&amp;$D$3:$D$1662,$E$3:$E$1662,0,0,1)</f>
        <v>4700</v>
      </c>
      <c r="Z230" s="2" cm="1">
        <f t="array" ref="Z230">_xlfn.XLOOKUP(Z$1&amp;$R230,$C$3:$C$1662&amp;$D$3:$D$1662,$E$3:$E$1662,0,0,1)</f>
        <v>12500</v>
      </c>
      <c r="AA230" s="2" cm="1">
        <f t="array" ref="AA230">_xlfn.XLOOKUP(AA$1&amp;$R230,$C$3:$C$1662&amp;$D$3:$D$1662,$E$3:$E$1662,0,0,1)</f>
        <v>4300</v>
      </c>
      <c r="AB230" s="2" cm="1">
        <f t="array" ref="AB230">_xlfn.XLOOKUP(AB$1&amp;$R230,$C$3:$C$1662&amp;$D$3:$D$1662,$E$3:$E$1662,0,0,1)</f>
        <v>11400</v>
      </c>
      <c r="AC230" s="2" cm="1">
        <f t="array" ref="AC230">_xlfn.XLOOKUP(AC$1&amp;$R230,$C$3:$C$1662&amp;$D$3:$D$1662,$E$3:$E$1662,0,0,1)</f>
        <v>1300</v>
      </c>
    </row>
    <row r="231" spans="3:29" x14ac:dyDescent="0.4">
      <c r="C231" t="s">
        <v>804</v>
      </c>
      <c r="D231" t="s">
        <v>432</v>
      </c>
      <c r="E231">
        <v>1300</v>
      </c>
      <c r="R231" t="s">
        <v>185</v>
      </c>
      <c r="S231" s="2">
        <f t="shared" si="20"/>
        <v>3627680</v>
      </c>
      <c r="T231" s="2">
        <f t="shared" si="23"/>
        <v>3636000</v>
      </c>
      <c r="U231" s="2">
        <f t="shared" si="23"/>
        <v>2535800</v>
      </c>
      <c r="V231" s="2">
        <f t="shared" si="23"/>
        <v>3721000</v>
      </c>
      <c r="W231" s="2">
        <f t="shared" si="23"/>
        <v>3503500</v>
      </c>
      <c r="X231" s="2">
        <f t="shared" si="23"/>
        <v>4742100</v>
      </c>
      <c r="Y231" s="2" cm="1">
        <f t="array" ref="Y231">_xlfn.XLOOKUP(Y$1&amp;$R231,$C$3:$C$1662&amp;$D$3:$D$1662,$E$3:$E$1662,0,0,1)</f>
        <v>16700</v>
      </c>
      <c r="Z231" s="2" cm="1">
        <f t="array" ref="Z231">_xlfn.XLOOKUP(Z$1&amp;$R231,$C$3:$C$1662&amp;$D$3:$D$1662,$E$3:$E$1662,0,0,1)</f>
        <v>8400</v>
      </c>
      <c r="AA231" s="2" cm="1">
        <f t="array" ref="AA231">_xlfn.XLOOKUP(AA$1&amp;$R231,$C$3:$C$1662&amp;$D$3:$D$1662,$E$3:$E$1662,0,0,1)</f>
        <v>9600</v>
      </c>
      <c r="AB231" s="2" cm="1">
        <f t="array" ref="AB231">_xlfn.XLOOKUP(AB$1&amp;$R231,$C$3:$C$1662&amp;$D$3:$D$1662,$E$3:$E$1662,0,0,1)</f>
        <v>18900</v>
      </c>
      <c r="AC231" s="2" cm="1">
        <f t="array" ref="AC231">_xlfn.XLOOKUP(AC$1&amp;$R231,$C$3:$C$1662&amp;$D$3:$D$1662,$E$3:$E$1662,0,0,1)</f>
        <v>8500</v>
      </c>
    </row>
    <row r="232" spans="3:29" x14ac:dyDescent="0.4">
      <c r="C232" t="s">
        <v>804</v>
      </c>
      <c r="D232" t="s">
        <v>433</v>
      </c>
      <c r="E232">
        <v>8500</v>
      </c>
      <c r="R232" t="s">
        <v>207</v>
      </c>
      <c r="S232" s="2">
        <f t="shared" si="20"/>
        <v>3644180</v>
      </c>
      <c r="T232" s="2">
        <f t="shared" si="23"/>
        <v>3656200</v>
      </c>
      <c r="U232" s="2">
        <f t="shared" si="23"/>
        <v>2538600</v>
      </c>
      <c r="V232" s="2">
        <f t="shared" si="23"/>
        <v>3727400</v>
      </c>
      <c r="W232" s="2">
        <f t="shared" si="23"/>
        <v>3550600</v>
      </c>
      <c r="X232" s="2">
        <f t="shared" si="23"/>
        <v>4748100</v>
      </c>
      <c r="Y232" s="2" cm="1">
        <f t="array" ref="Y232">_xlfn.XLOOKUP(Y$1&amp;$R232,$C$3:$C$1662&amp;$D$3:$D$1662,$E$3:$E$1662,0,0,1)</f>
        <v>20200</v>
      </c>
      <c r="Z232" s="2" cm="1">
        <f t="array" ref="Z232">_xlfn.XLOOKUP(Z$1&amp;$R232,$C$3:$C$1662&amp;$D$3:$D$1662,$E$3:$E$1662,0,0,1)</f>
        <v>2800</v>
      </c>
      <c r="AA232" s="2" cm="1">
        <f t="array" ref="AA232">_xlfn.XLOOKUP(AA$1&amp;$R232,$C$3:$C$1662&amp;$D$3:$D$1662,$E$3:$E$1662,0,0,1)</f>
        <v>6400</v>
      </c>
      <c r="AB232" s="2" cm="1">
        <f t="array" ref="AB232">_xlfn.XLOOKUP(AB$1&amp;$R232,$C$3:$C$1662&amp;$D$3:$D$1662,$E$3:$E$1662,0,0,1)</f>
        <v>47100</v>
      </c>
      <c r="AC232" s="2" cm="1">
        <f t="array" ref="AC232">_xlfn.XLOOKUP(AC$1&amp;$R232,$C$3:$C$1662&amp;$D$3:$D$1662,$E$3:$E$1662,0,0,1)</f>
        <v>6000</v>
      </c>
    </row>
    <row r="233" spans="3:29" x14ac:dyDescent="0.4">
      <c r="C233" t="s">
        <v>804</v>
      </c>
      <c r="D233" t="s">
        <v>434</v>
      </c>
      <c r="E233">
        <v>6000</v>
      </c>
      <c r="R233" t="s">
        <v>216</v>
      </c>
      <c r="S233" s="2">
        <f t="shared" si="20"/>
        <v>3668200</v>
      </c>
      <c r="T233" s="2">
        <f t="shared" si="23"/>
        <v>3662000</v>
      </c>
      <c r="U233" s="2">
        <f t="shared" si="23"/>
        <v>2540300</v>
      </c>
      <c r="V233" s="2">
        <f t="shared" si="23"/>
        <v>3738800</v>
      </c>
      <c r="W233" s="2">
        <f t="shared" si="23"/>
        <v>3637600</v>
      </c>
      <c r="X233" s="2">
        <f t="shared" si="23"/>
        <v>4762300</v>
      </c>
      <c r="Y233" s="2" cm="1">
        <f t="array" ref="Y233">_xlfn.XLOOKUP(Y$1&amp;$R233,$C$3:$C$1662&amp;$D$3:$D$1662,$E$3:$E$1662,0,0,1)</f>
        <v>5800</v>
      </c>
      <c r="Z233" s="2" cm="1">
        <f t="array" ref="Z233">_xlfn.XLOOKUP(Z$1&amp;$R233,$C$3:$C$1662&amp;$D$3:$D$1662,$E$3:$E$1662,0,0,1)</f>
        <v>1700</v>
      </c>
      <c r="AA233" s="2" cm="1">
        <f t="array" ref="AA233">_xlfn.XLOOKUP(AA$1&amp;$R233,$C$3:$C$1662&amp;$D$3:$D$1662,$E$3:$E$1662,0,0,1)</f>
        <v>11400</v>
      </c>
      <c r="AB233" s="2" cm="1">
        <f t="array" ref="AB233">_xlfn.XLOOKUP(AB$1&amp;$R233,$C$3:$C$1662&amp;$D$3:$D$1662,$E$3:$E$1662,0,0,1)</f>
        <v>87000</v>
      </c>
      <c r="AC233" s="2" cm="1">
        <f t="array" ref="AC233">_xlfn.XLOOKUP(AC$1&amp;$R233,$C$3:$C$1662&amp;$D$3:$D$1662,$E$3:$E$1662,0,0,1)</f>
        <v>14200</v>
      </c>
    </row>
    <row r="234" spans="3:29" x14ac:dyDescent="0.4">
      <c r="C234" t="s">
        <v>804</v>
      </c>
      <c r="D234" t="s">
        <v>435</v>
      </c>
      <c r="E234">
        <v>14200</v>
      </c>
      <c r="R234" t="s">
        <v>212</v>
      </c>
      <c r="S234" s="2">
        <f t="shared" si="20"/>
        <v>3679960</v>
      </c>
      <c r="T234" s="2">
        <f t="shared" si="23"/>
        <v>3669500</v>
      </c>
      <c r="U234" s="2">
        <f t="shared" si="23"/>
        <v>2546900</v>
      </c>
      <c r="V234" s="2">
        <f t="shared" si="23"/>
        <v>3744800</v>
      </c>
      <c r="W234" s="2">
        <f t="shared" si="23"/>
        <v>3669100</v>
      </c>
      <c r="X234" s="2">
        <f t="shared" si="23"/>
        <v>4769500</v>
      </c>
      <c r="Y234" s="2" cm="1">
        <f t="array" ref="Y234">_xlfn.XLOOKUP(Y$1&amp;$R234,$C$3:$C$1662&amp;$D$3:$D$1662,$E$3:$E$1662,0,0,1)</f>
        <v>7500</v>
      </c>
      <c r="Z234" s="2" cm="1">
        <f t="array" ref="Z234">_xlfn.XLOOKUP(Z$1&amp;$R234,$C$3:$C$1662&amp;$D$3:$D$1662,$E$3:$E$1662,0,0,1)</f>
        <v>6600</v>
      </c>
      <c r="AA234" s="2" cm="1">
        <f t="array" ref="AA234">_xlfn.XLOOKUP(AA$1&amp;$R234,$C$3:$C$1662&amp;$D$3:$D$1662,$E$3:$E$1662,0,0,1)</f>
        <v>6000</v>
      </c>
      <c r="AB234" s="2" cm="1">
        <f t="array" ref="AB234">_xlfn.XLOOKUP(AB$1&amp;$R234,$C$3:$C$1662&amp;$D$3:$D$1662,$E$3:$E$1662,0,0,1)</f>
        <v>31500</v>
      </c>
      <c r="AC234" s="2" cm="1">
        <f t="array" ref="AC234">_xlfn.XLOOKUP(AC$1&amp;$R234,$C$3:$C$1662&amp;$D$3:$D$1662,$E$3:$E$1662,0,0,1)</f>
        <v>7200</v>
      </c>
    </row>
    <row r="235" spans="3:29" x14ac:dyDescent="0.4">
      <c r="C235" t="s">
        <v>804</v>
      </c>
      <c r="D235" t="s">
        <v>436</v>
      </c>
      <c r="E235">
        <v>7200</v>
      </c>
      <c r="R235" t="s">
        <v>146</v>
      </c>
      <c r="S235" s="2">
        <f t="shared" si="20"/>
        <v>3695680</v>
      </c>
      <c r="T235" s="2">
        <f t="shared" si="23"/>
        <v>3676000</v>
      </c>
      <c r="U235" s="2">
        <f t="shared" si="23"/>
        <v>2549400</v>
      </c>
      <c r="V235" s="2">
        <f t="shared" si="23"/>
        <v>3761600</v>
      </c>
      <c r="W235" s="2">
        <f t="shared" si="23"/>
        <v>3711600</v>
      </c>
      <c r="X235" s="2">
        <f t="shared" si="23"/>
        <v>4779800</v>
      </c>
      <c r="Y235" s="2" cm="1">
        <f t="array" ref="Y235">_xlfn.XLOOKUP(Y$1&amp;$R235,$C$3:$C$1662&amp;$D$3:$D$1662,$E$3:$E$1662,0,0,1)</f>
        <v>6500</v>
      </c>
      <c r="Z235" s="2" cm="1">
        <f t="array" ref="Z235">_xlfn.XLOOKUP(Z$1&amp;$R235,$C$3:$C$1662&amp;$D$3:$D$1662,$E$3:$E$1662,0,0,1)</f>
        <v>2500</v>
      </c>
      <c r="AA235" s="2" cm="1">
        <f t="array" ref="AA235">_xlfn.XLOOKUP(AA$1&amp;$R235,$C$3:$C$1662&amp;$D$3:$D$1662,$E$3:$E$1662,0,0,1)</f>
        <v>16800</v>
      </c>
      <c r="AB235" s="2" cm="1">
        <f t="array" ref="AB235">_xlfn.XLOOKUP(AB$1&amp;$R235,$C$3:$C$1662&amp;$D$3:$D$1662,$E$3:$E$1662,0,0,1)</f>
        <v>42500</v>
      </c>
      <c r="AC235" s="2" cm="1">
        <f t="array" ref="AC235">_xlfn.XLOOKUP(AC$1&amp;$R235,$C$3:$C$1662&amp;$D$3:$D$1662,$E$3:$E$1662,0,0,1)</f>
        <v>10300</v>
      </c>
    </row>
    <row r="236" spans="3:29" x14ac:dyDescent="0.4">
      <c r="C236" t="s">
        <v>804</v>
      </c>
      <c r="D236" t="s">
        <v>437</v>
      </c>
      <c r="E236">
        <v>10300</v>
      </c>
      <c r="R236" t="s">
        <v>195</v>
      </c>
      <c r="S236" s="2">
        <f t="shared" si="20"/>
        <v>3701900</v>
      </c>
      <c r="T236" s="2">
        <f t="shared" si="23"/>
        <v>3678400</v>
      </c>
      <c r="U236" s="2">
        <f t="shared" si="23"/>
        <v>2549900</v>
      </c>
      <c r="V236" s="2">
        <f t="shared" si="23"/>
        <v>3762300</v>
      </c>
      <c r="W236" s="2">
        <f t="shared" si="23"/>
        <v>3729800</v>
      </c>
      <c r="X236" s="2">
        <f t="shared" si="23"/>
        <v>4789100</v>
      </c>
      <c r="Y236" s="2" cm="1">
        <f t="array" ref="Y236">_xlfn.XLOOKUP(Y$1&amp;$R236,$C$3:$C$1662&amp;$D$3:$D$1662,$E$3:$E$1662,0,0,1)</f>
        <v>2400</v>
      </c>
      <c r="Z236" s="2" cm="1">
        <f t="array" ref="Z236">_xlfn.XLOOKUP(Z$1&amp;$R236,$C$3:$C$1662&amp;$D$3:$D$1662,$E$3:$E$1662,0,0,1)</f>
        <v>500</v>
      </c>
      <c r="AA236" s="2" cm="1">
        <f t="array" ref="AA236">_xlfn.XLOOKUP(AA$1&amp;$R236,$C$3:$C$1662&amp;$D$3:$D$1662,$E$3:$E$1662,0,0,1)</f>
        <v>700</v>
      </c>
      <c r="AB236" s="2" cm="1">
        <f t="array" ref="AB236">_xlfn.XLOOKUP(AB$1&amp;$R236,$C$3:$C$1662&amp;$D$3:$D$1662,$E$3:$E$1662,0,0,1)</f>
        <v>18200</v>
      </c>
      <c r="AC236" s="2" cm="1">
        <f t="array" ref="AC236">_xlfn.XLOOKUP(AC$1&amp;$R236,$C$3:$C$1662&amp;$D$3:$D$1662,$E$3:$E$1662,0,0,1)</f>
        <v>9300</v>
      </c>
    </row>
    <row r="237" spans="3:29" x14ac:dyDescent="0.4">
      <c r="C237" t="s">
        <v>804</v>
      </c>
      <c r="D237" t="s">
        <v>438</v>
      </c>
      <c r="E237">
        <v>9300</v>
      </c>
      <c r="R237" t="s">
        <v>243</v>
      </c>
      <c r="S237" s="2">
        <f t="shared" si="20"/>
        <v>3708060</v>
      </c>
      <c r="T237" s="2">
        <f t="shared" si="23"/>
        <v>3679500</v>
      </c>
      <c r="U237" s="2">
        <f t="shared" si="23"/>
        <v>2554300</v>
      </c>
      <c r="V237" s="2">
        <f t="shared" si="23"/>
        <v>3768500</v>
      </c>
      <c r="W237" s="2">
        <f t="shared" si="23"/>
        <v>3741300</v>
      </c>
      <c r="X237" s="2">
        <f t="shared" si="23"/>
        <v>4796700</v>
      </c>
      <c r="Y237" s="2" cm="1">
        <f t="array" ref="Y237">_xlfn.XLOOKUP(Y$1&amp;$R237,$C$3:$C$1662&amp;$D$3:$D$1662,$E$3:$E$1662,0,0,1)</f>
        <v>1100</v>
      </c>
      <c r="Z237" s="2" cm="1">
        <f t="array" ref="Z237">_xlfn.XLOOKUP(Z$1&amp;$R237,$C$3:$C$1662&amp;$D$3:$D$1662,$E$3:$E$1662,0,0,1)</f>
        <v>4400</v>
      </c>
      <c r="AA237" s="2" cm="1">
        <f t="array" ref="AA237">_xlfn.XLOOKUP(AA$1&amp;$R237,$C$3:$C$1662&amp;$D$3:$D$1662,$E$3:$E$1662,0,0,1)</f>
        <v>6200</v>
      </c>
      <c r="AB237" s="2" cm="1">
        <f t="array" ref="AB237">_xlfn.XLOOKUP(AB$1&amp;$R237,$C$3:$C$1662&amp;$D$3:$D$1662,$E$3:$E$1662,0,0,1)</f>
        <v>11500</v>
      </c>
      <c r="AC237" s="2" cm="1">
        <f t="array" ref="AC237">_xlfn.XLOOKUP(AC$1&amp;$R237,$C$3:$C$1662&amp;$D$3:$D$1662,$E$3:$E$1662,0,0,1)</f>
        <v>7600</v>
      </c>
    </row>
    <row r="238" spans="3:29" x14ac:dyDescent="0.4">
      <c r="C238" t="s">
        <v>804</v>
      </c>
      <c r="D238" t="s">
        <v>439</v>
      </c>
      <c r="E238">
        <v>7600</v>
      </c>
      <c r="R238" t="s">
        <v>305</v>
      </c>
      <c r="S238" s="2">
        <f t="shared" si="20"/>
        <v>3715820</v>
      </c>
      <c r="T238" s="2">
        <f t="shared" si="23"/>
        <v>3682900</v>
      </c>
      <c r="U238" s="2">
        <f t="shared" si="23"/>
        <v>2555400</v>
      </c>
      <c r="V238" s="2">
        <f t="shared" si="23"/>
        <v>3777200</v>
      </c>
      <c r="W238" s="2">
        <f t="shared" si="23"/>
        <v>3761400</v>
      </c>
      <c r="X238" s="2">
        <f t="shared" si="23"/>
        <v>4802200</v>
      </c>
      <c r="Y238" s="2" cm="1">
        <f t="array" ref="Y238">_xlfn.XLOOKUP(Y$1&amp;$R238,$C$3:$C$1662&amp;$D$3:$D$1662,$E$3:$E$1662,0,0,1)</f>
        <v>3400</v>
      </c>
      <c r="Z238" s="2" cm="1">
        <f t="array" ref="Z238">_xlfn.XLOOKUP(Z$1&amp;$R238,$C$3:$C$1662&amp;$D$3:$D$1662,$E$3:$E$1662,0,0,1)</f>
        <v>1100</v>
      </c>
      <c r="AA238" s="2" cm="1">
        <f t="array" ref="AA238">_xlfn.XLOOKUP(AA$1&amp;$R238,$C$3:$C$1662&amp;$D$3:$D$1662,$E$3:$E$1662,0,0,1)</f>
        <v>8700</v>
      </c>
      <c r="AB238" s="2" cm="1">
        <f t="array" ref="AB238">_xlfn.XLOOKUP(AB$1&amp;$R238,$C$3:$C$1662&amp;$D$3:$D$1662,$E$3:$E$1662,0,0,1)</f>
        <v>20100</v>
      </c>
      <c r="AC238" s="2" cm="1">
        <f t="array" ref="AC238">_xlfn.XLOOKUP(AC$1&amp;$R238,$C$3:$C$1662&amp;$D$3:$D$1662,$E$3:$E$1662,0,0,1)</f>
        <v>5500</v>
      </c>
    </row>
    <row r="239" spans="3:29" x14ac:dyDescent="0.4">
      <c r="C239" t="s">
        <v>804</v>
      </c>
      <c r="D239" t="s">
        <v>440</v>
      </c>
      <c r="E239">
        <v>5500</v>
      </c>
      <c r="R239" t="s">
        <v>281</v>
      </c>
      <c r="S239" s="2">
        <f t="shared" si="20"/>
        <v>3724160</v>
      </c>
      <c r="T239" s="2">
        <f t="shared" si="23"/>
        <v>3693100</v>
      </c>
      <c r="U239" s="2">
        <f t="shared" si="23"/>
        <v>2557200</v>
      </c>
      <c r="V239" s="2">
        <f t="shared" si="23"/>
        <v>3788200</v>
      </c>
      <c r="W239" s="2">
        <f t="shared" si="23"/>
        <v>3775400</v>
      </c>
      <c r="X239" s="2">
        <f t="shared" si="23"/>
        <v>4806900</v>
      </c>
      <c r="Y239" s="2" cm="1">
        <f t="array" ref="Y239">_xlfn.XLOOKUP(Y$1&amp;$R239,$C$3:$C$1662&amp;$D$3:$D$1662,$E$3:$E$1662,0,0,1)</f>
        <v>10200</v>
      </c>
      <c r="Z239" s="2" cm="1">
        <f t="array" ref="Z239">_xlfn.XLOOKUP(Z$1&amp;$R239,$C$3:$C$1662&amp;$D$3:$D$1662,$E$3:$E$1662,0,0,1)</f>
        <v>1800</v>
      </c>
      <c r="AA239" s="2" cm="1">
        <f t="array" ref="AA239">_xlfn.XLOOKUP(AA$1&amp;$R239,$C$3:$C$1662&amp;$D$3:$D$1662,$E$3:$E$1662,0,0,1)</f>
        <v>11000</v>
      </c>
      <c r="AB239" s="2" cm="1">
        <f t="array" ref="AB239">_xlfn.XLOOKUP(AB$1&amp;$R239,$C$3:$C$1662&amp;$D$3:$D$1662,$E$3:$E$1662,0,0,1)</f>
        <v>14000</v>
      </c>
      <c r="AC239" s="2" cm="1">
        <f t="array" ref="AC239">_xlfn.XLOOKUP(AC$1&amp;$R239,$C$3:$C$1662&amp;$D$3:$D$1662,$E$3:$E$1662,0,0,1)</f>
        <v>4700</v>
      </c>
    </row>
    <row r="240" spans="3:29" x14ac:dyDescent="0.4">
      <c r="C240" t="s">
        <v>804</v>
      </c>
      <c r="D240" t="s">
        <v>441</v>
      </c>
      <c r="E240">
        <v>4700</v>
      </c>
      <c r="R240" t="s">
        <v>135</v>
      </c>
      <c r="S240" s="2">
        <f t="shared" si="20"/>
        <v>3730580</v>
      </c>
      <c r="T240" s="2">
        <f t="shared" si="23"/>
        <v>3695500</v>
      </c>
      <c r="U240" s="2">
        <f t="shared" si="23"/>
        <v>2559400</v>
      </c>
      <c r="V240" s="2">
        <f t="shared" si="23"/>
        <v>3790200</v>
      </c>
      <c r="W240" s="2">
        <f t="shared" si="23"/>
        <v>3787300</v>
      </c>
      <c r="X240" s="2">
        <f t="shared" si="23"/>
        <v>4820500</v>
      </c>
      <c r="Y240" s="2" cm="1">
        <f t="array" ref="Y240">_xlfn.XLOOKUP(Y$1&amp;$R240,$C$3:$C$1662&amp;$D$3:$D$1662,$E$3:$E$1662,0,0,1)</f>
        <v>2400</v>
      </c>
      <c r="Z240" s="2" cm="1">
        <f t="array" ref="Z240">_xlfn.XLOOKUP(Z$1&amp;$R240,$C$3:$C$1662&amp;$D$3:$D$1662,$E$3:$E$1662,0,0,1)</f>
        <v>2200</v>
      </c>
      <c r="AA240" s="2" cm="1">
        <f t="array" ref="AA240">_xlfn.XLOOKUP(AA$1&amp;$R240,$C$3:$C$1662&amp;$D$3:$D$1662,$E$3:$E$1662,0,0,1)</f>
        <v>2000</v>
      </c>
      <c r="AB240" s="2" cm="1">
        <f t="array" ref="AB240">_xlfn.XLOOKUP(AB$1&amp;$R240,$C$3:$C$1662&amp;$D$3:$D$1662,$E$3:$E$1662,0,0,1)</f>
        <v>11900</v>
      </c>
      <c r="AC240" s="2" cm="1">
        <f t="array" ref="AC240">_xlfn.XLOOKUP(AC$1&amp;$R240,$C$3:$C$1662&amp;$D$3:$D$1662,$E$3:$E$1662,0,0,1)</f>
        <v>13600</v>
      </c>
    </row>
    <row r="241" spans="3:29" x14ac:dyDescent="0.4">
      <c r="C241" t="s">
        <v>804</v>
      </c>
      <c r="D241" t="s">
        <v>442</v>
      </c>
      <c r="E241">
        <v>13600</v>
      </c>
      <c r="R241" t="s">
        <v>306</v>
      </c>
      <c r="S241" s="2">
        <f t="shared" si="20"/>
        <v>3742520</v>
      </c>
      <c r="T241" s="2">
        <f t="shared" si="23"/>
        <v>3697900</v>
      </c>
      <c r="U241" s="2">
        <f t="shared" si="23"/>
        <v>2560700</v>
      </c>
      <c r="V241" s="2">
        <f t="shared" si="23"/>
        <v>3796500</v>
      </c>
      <c r="W241" s="2">
        <f t="shared" si="23"/>
        <v>3814200</v>
      </c>
      <c r="X241" s="2">
        <f t="shared" si="23"/>
        <v>4843300</v>
      </c>
      <c r="Y241" s="2" cm="1">
        <f t="array" ref="Y241">_xlfn.XLOOKUP(Y$1&amp;$R241,$C$3:$C$1662&amp;$D$3:$D$1662,$E$3:$E$1662,0,0,1)</f>
        <v>2400</v>
      </c>
      <c r="Z241" s="2" cm="1">
        <f t="array" ref="Z241">_xlfn.XLOOKUP(Z$1&amp;$R241,$C$3:$C$1662&amp;$D$3:$D$1662,$E$3:$E$1662,0,0,1)</f>
        <v>1300</v>
      </c>
      <c r="AA241" s="2" cm="1">
        <f t="array" ref="AA241">_xlfn.XLOOKUP(AA$1&amp;$R241,$C$3:$C$1662&amp;$D$3:$D$1662,$E$3:$E$1662,0,0,1)</f>
        <v>6300</v>
      </c>
      <c r="AB241" s="2" cm="1">
        <f t="array" ref="AB241">_xlfn.XLOOKUP(AB$1&amp;$R241,$C$3:$C$1662&amp;$D$3:$D$1662,$E$3:$E$1662,0,0,1)</f>
        <v>26900</v>
      </c>
      <c r="AC241" s="2" cm="1">
        <f t="array" ref="AC241">_xlfn.XLOOKUP(AC$1&amp;$R241,$C$3:$C$1662&amp;$D$3:$D$1662,$E$3:$E$1662,0,0,1)</f>
        <v>22800</v>
      </c>
    </row>
    <row r="242" spans="3:29" x14ac:dyDescent="0.4">
      <c r="C242" t="s">
        <v>804</v>
      </c>
      <c r="D242" t="s">
        <v>443</v>
      </c>
      <c r="E242">
        <v>22800</v>
      </c>
      <c r="R242" t="s">
        <v>59</v>
      </c>
      <c r="S242" s="2">
        <f t="shared" si="20"/>
        <v>3750980</v>
      </c>
      <c r="T242" s="2">
        <f t="shared" si="23"/>
        <v>3704600</v>
      </c>
      <c r="U242" s="2">
        <f t="shared" si="23"/>
        <v>2562200</v>
      </c>
      <c r="V242" s="2">
        <f t="shared" si="23"/>
        <v>3808600</v>
      </c>
      <c r="W242" s="2">
        <f t="shared" si="23"/>
        <v>3821800</v>
      </c>
      <c r="X242" s="2">
        <f t="shared" si="23"/>
        <v>4857700</v>
      </c>
      <c r="Y242" s="2" cm="1">
        <f t="array" ref="Y242">_xlfn.XLOOKUP(Y$1&amp;$R242,$C$3:$C$1662&amp;$D$3:$D$1662,$E$3:$E$1662,0,0,1)</f>
        <v>6700</v>
      </c>
      <c r="Z242" s="2" cm="1">
        <f t="array" ref="Z242">_xlfn.XLOOKUP(Z$1&amp;$R242,$C$3:$C$1662&amp;$D$3:$D$1662,$E$3:$E$1662,0,0,1)</f>
        <v>1500</v>
      </c>
      <c r="AA242" s="2" cm="1">
        <f t="array" ref="AA242">_xlfn.XLOOKUP(AA$1&amp;$R242,$C$3:$C$1662&amp;$D$3:$D$1662,$E$3:$E$1662,0,0,1)</f>
        <v>12100</v>
      </c>
      <c r="AB242" s="2" cm="1">
        <f t="array" ref="AB242">_xlfn.XLOOKUP(AB$1&amp;$R242,$C$3:$C$1662&amp;$D$3:$D$1662,$E$3:$E$1662,0,0,1)</f>
        <v>7600</v>
      </c>
      <c r="AC242" s="2" cm="1">
        <f t="array" ref="AC242">_xlfn.XLOOKUP(AC$1&amp;$R242,$C$3:$C$1662&amp;$D$3:$D$1662,$E$3:$E$1662,0,0,1)</f>
        <v>14400</v>
      </c>
    </row>
    <row r="243" spans="3:29" x14ac:dyDescent="0.4">
      <c r="C243" t="s">
        <v>804</v>
      </c>
      <c r="D243" t="s">
        <v>444</v>
      </c>
      <c r="E243">
        <v>14400</v>
      </c>
      <c r="R243" t="s">
        <v>142</v>
      </c>
      <c r="S243" s="2">
        <f t="shared" si="20"/>
        <v>3767220</v>
      </c>
      <c r="T243" s="2">
        <f t="shared" si="23"/>
        <v>3707100</v>
      </c>
      <c r="U243" s="2">
        <f t="shared" si="23"/>
        <v>2586700</v>
      </c>
      <c r="V243" s="2">
        <f t="shared" si="23"/>
        <v>3821800</v>
      </c>
      <c r="W243" s="2">
        <f t="shared" si="23"/>
        <v>3847600</v>
      </c>
      <c r="X243" s="2">
        <f t="shared" si="23"/>
        <v>4872900</v>
      </c>
      <c r="Y243" s="2" cm="1">
        <f t="array" ref="Y243">_xlfn.XLOOKUP(Y$1&amp;$R243,$C$3:$C$1662&amp;$D$3:$D$1662,$E$3:$E$1662,0,0,1)</f>
        <v>2500</v>
      </c>
      <c r="Z243" s="2" cm="1">
        <f t="array" ref="Z243">_xlfn.XLOOKUP(Z$1&amp;$R243,$C$3:$C$1662&amp;$D$3:$D$1662,$E$3:$E$1662,0,0,1)</f>
        <v>24500</v>
      </c>
      <c r="AA243" s="2" cm="1">
        <f t="array" ref="AA243">_xlfn.XLOOKUP(AA$1&amp;$R243,$C$3:$C$1662&amp;$D$3:$D$1662,$E$3:$E$1662,0,0,1)</f>
        <v>13200</v>
      </c>
      <c r="AB243" s="2" cm="1">
        <f t="array" ref="AB243">_xlfn.XLOOKUP(AB$1&amp;$R243,$C$3:$C$1662&amp;$D$3:$D$1662,$E$3:$E$1662,0,0,1)</f>
        <v>25800</v>
      </c>
      <c r="AC243" s="2" cm="1">
        <f t="array" ref="AC243">_xlfn.XLOOKUP(AC$1&amp;$R243,$C$3:$C$1662&amp;$D$3:$D$1662,$E$3:$E$1662,0,0,1)</f>
        <v>15200</v>
      </c>
    </row>
    <row r="244" spans="3:29" x14ac:dyDescent="0.4">
      <c r="C244" t="s">
        <v>804</v>
      </c>
      <c r="D244" t="s">
        <v>445</v>
      </c>
      <c r="E244">
        <v>15200</v>
      </c>
      <c r="R244" t="s">
        <v>282</v>
      </c>
      <c r="S244" s="2">
        <f t="shared" si="20"/>
        <v>3772600</v>
      </c>
      <c r="T244" s="2">
        <f t="shared" ref="T244:X259" si="24">T243+Y244</f>
        <v>3714200</v>
      </c>
      <c r="U244" s="2">
        <f t="shared" si="24"/>
        <v>2592500</v>
      </c>
      <c r="V244" s="2">
        <f t="shared" si="24"/>
        <v>3824800</v>
      </c>
      <c r="W244" s="2">
        <f t="shared" si="24"/>
        <v>3855800</v>
      </c>
      <c r="X244" s="2">
        <f t="shared" si="24"/>
        <v>4875700</v>
      </c>
      <c r="Y244" s="2" cm="1">
        <f t="array" ref="Y244">_xlfn.XLOOKUP(Y$1&amp;$R244,$C$3:$C$1662&amp;$D$3:$D$1662,$E$3:$E$1662,0,0,1)</f>
        <v>7100</v>
      </c>
      <c r="Z244" s="2" cm="1">
        <f t="array" ref="Z244">_xlfn.XLOOKUP(Z$1&amp;$R244,$C$3:$C$1662&amp;$D$3:$D$1662,$E$3:$E$1662,0,0,1)</f>
        <v>5800</v>
      </c>
      <c r="AA244" s="2" cm="1">
        <f t="array" ref="AA244">_xlfn.XLOOKUP(AA$1&amp;$R244,$C$3:$C$1662&amp;$D$3:$D$1662,$E$3:$E$1662,0,0,1)</f>
        <v>3000</v>
      </c>
      <c r="AB244" s="2" cm="1">
        <f t="array" ref="AB244">_xlfn.XLOOKUP(AB$1&amp;$R244,$C$3:$C$1662&amp;$D$3:$D$1662,$E$3:$E$1662,0,0,1)</f>
        <v>8200</v>
      </c>
      <c r="AC244" s="2" cm="1">
        <f t="array" ref="AC244">_xlfn.XLOOKUP(AC$1&amp;$R244,$C$3:$C$1662&amp;$D$3:$D$1662,$E$3:$E$1662,0,0,1)</f>
        <v>2800</v>
      </c>
    </row>
    <row r="245" spans="3:29" x14ac:dyDescent="0.4">
      <c r="C245" t="s">
        <v>804</v>
      </c>
      <c r="D245" t="s">
        <v>446</v>
      </c>
      <c r="E245">
        <v>2800</v>
      </c>
      <c r="R245" t="s">
        <v>228</v>
      </c>
      <c r="S245" s="2">
        <f t="shared" si="20"/>
        <v>3780300</v>
      </c>
      <c r="T245" s="2">
        <f t="shared" si="24"/>
        <v>3715800</v>
      </c>
      <c r="U245" s="2">
        <f t="shared" si="24"/>
        <v>2604200</v>
      </c>
      <c r="V245" s="2">
        <f t="shared" si="24"/>
        <v>3831400</v>
      </c>
      <c r="W245" s="2">
        <f t="shared" si="24"/>
        <v>3864600</v>
      </c>
      <c r="X245" s="2">
        <f t="shared" si="24"/>
        <v>4885500</v>
      </c>
      <c r="Y245" s="2" cm="1">
        <f t="array" ref="Y245">_xlfn.XLOOKUP(Y$1&amp;$R245,$C$3:$C$1662&amp;$D$3:$D$1662,$E$3:$E$1662,0,0,1)</f>
        <v>1600</v>
      </c>
      <c r="Z245" s="2" cm="1">
        <f t="array" ref="Z245">_xlfn.XLOOKUP(Z$1&amp;$R245,$C$3:$C$1662&amp;$D$3:$D$1662,$E$3:$E$1662,0,0,1)</f>
        <v>11700</v>
      </c>
      <c r="AA245" s="2" cm="1">
        <f t="array" ref="AA245">_xlfn.XLOOKUP(AA$1&amp;$R245,$C$3:$C$1662&amp;$D$3:$D$1662,$E$3:$E$1662,0,0,1)</f>
        <v>6600</v>
      </c>
      <c r="AB245" s="2" cm="1">
        <f t="array" ref="AB245">_xlfn.XLOOKUP(AB$1&amp;$R245,$C$3:$C$1662&amp;$D$3:$D$1662,$E$3:$E$1662,0,0,1)</f>
        <v>8800</v>
      </c>
      <c r="AC245" s="2" cm="1">
        <f t="array" ref="AC245">_xlfn.XLOOKUP(AC$1&amp;$R245,$C$3:$C$1662&amp;$D$3:$D$1662,$E$3:$E$1662,0,0,1)</f>
        <v>9800</v>
      </c>
    </row>
    <row r="246" spans="3:29" x14ac:dyDescent="0.4">
      <c r="C246" t="s">
        <v>804</v>
      </c>
      <c r="D246" t="s">
        <v>447</v>
      </c>
      <c r="E246">
        <v>9800</v>
      </c>
      <c r="R246" t="s">
        <v>307</v>
      </c>
      <c r="S246" s="2">
        <f t="shared" si="20"/>
        <v>3792080</v>
      </c>
      <c r="T246" s="2">
        <f t="shared" si="24"/>
        <v>3717100</v>
      </c>
      <c r="U246" s="2">
        <f t="shared" si="24"/>
        <v>2614100</v>
      </c>
      <c r="V246" s="2">
        <f t="shared" si="24"/>
        <v>3833600</v>
      </c>
      <c r="W246" s="2">
        <f t="shared" si="24"/>
        <v>3885300</v>
      </c>
      <c r="X246" s="2">
        <f t="shared" si="24"/>
        <v>4910300</v>
      </c>
      <c r="Y246" s="2" cm="1">
        <f t="array" ref="Y246">_xlfn.XLOOKUP(Y$1&amp;$R246,$C$3:$C$1662&amp;$D$3:$D$1662,$E$3:$E$1662,0,0,1)</f>
        <v>1300</v>
      </c>
      <c r="Z246" s="2" cm="1">
        <f t="array" ref="Z246">_xlfn.XLOOKUP(Z$1&amp;$R246,$C$3:$C$1662&amp;$D$3:$D$1662,$E$3:$E$1662,0,0,1)</f>
        <v>9900</v>
      </c>
      <c r="AA246" s="2" cm="1">
        <f t="array" ref="AA246">_xlfn.XLOOKUP(AA$1&amp;$R246,$C$3:$C$1662&amp;$D$3:$D$1662,$E$3:$E$1662,0,0,1)</f>
        <v>2200</v>
      </c>
      <c r="AB246" s="2" cm="1">
        <f t="array" ref="AB246">_xlfn.XLOOKUP(AB$1&amp;$R246,$C$3:$C$1662&amp;$D$3:$D$1662,$E$3:$E$1662,0,0,1)</f>
        <v>20700</v>
      </c>
      <c r="AC246" s="2" cm="1">
        <f t="array" ref="AC246">_xlfn.XLOOKUP(AC$1&amp;$R246,$C$3:$C$1662&amp;$D$3:$D$1662,$E$3:$E$1662,0,0,1)</f>
        <v>24800</v>
      </c>
    </row>
    <row r="247" spans="3:29" x14ac:dyDescent="0.4">
      <c r="C247" t="s">
        <v>804</v>
      </c>
      <c r="D247" t="s">
        <v>448</v>
      </c>
      <c r="E247">
        <v>24800</v>
      </c>
      <c r="R247" t="s">
        <v>308</v>
      </c>
      <c r="S247" s="2">
        <f t="shared" si="20"/>
        <v>3799720</v>
      </c>
      <c r="T247" s="2">
        <f t="shared" si="24"/>
        <v>3719900</v>
      </c>
      <c r="U247" s="2">
        <f t="shared" si="24"/>
        <v>2615400</v>
      </c>
      <c r="V247" s="2">
        <f t="shared" si="24"/>
        <v>3836200</v>
      </c>
      <c r="W247" s="2">
        <f t="shared" si="24"/>
        <v>3908300</v>
      </c>
      <c r="X247" s="2">
        <f t="shared" si="24"/>
        <v>4918800</v>
      </c>
      <c r="Y247" s="2" cm="1">
        <f t="array" ref="Y247">_xlfn.XLOOKUP(Y$1&amp;$R247,$C$3:$C$1662&amp;$D$3:$D$1662,$E$3:$E$1662,0,0,1)</f>
        <v>2800</v>
      </c>
      <c r="Z247" s="2" cm="1">
        <f t="array" ref="Z247">_xlfn.XLOOKUP(Z$1&amp;$R247,$C$3:$C$1662&amp;$D$3:$D$1662,$E$3:$E$1662,0,0,1)</f>
        <v>1300</v>
      </c>
      <c r="AA247" s="2" cm="1">
        <f t="array" ref="AA247">_xlfn.XLOOKUP(AA$1&amp;$R247,$C$3:$C$1662&amp;$D$3:$D$1662,$E$3:$E$1662,0,0,1)</f>
        <v>2600</v>
      </c>
      <c r="AB247" s="2" cm="1">
        <f t="array" ref="AB247">_xlfn.XLOOKUP(AB$1&amp;$R247,$C$3:$C$1662&amp;$D$3:$D$1662,$E$3:$E$1662,0,0,1)</f>
        <v>23000</v>
      </c>
      <c r="AC247" s="2" cm="1">
        <f t="array" ref="AC247">_xlfn.XLOOKUP(AC$1&amp;$R247,$C$3:$C$1662&amp;$D$3:$D$1662,$E$3:$E$1662,0,0,1)</f>
        <v>8500</v>
      </c>
    </row>
    <row r="248" spans="3:29" x14ac:dyDescent="0.4">
      <c r="C248" t="s">
        <v>804</v>
      </c>
      <c r="D248" t="s">
        <v>449</v>
      </c>
      <c r="E248">
        <v>8500</v>
      </c>
      <c r="R248" t="s">
        <v>258</v>
      </c>
      <c r="S248" s="2">
        <f t="shared" si="20"/>
        <v>3810260</v>
      </c>
      <c r="T248" s="2">
        <f t="shared" si="24"/>
        <v>3725200</v>
      </c>
      <c r="U248" s="2">
        <f t="shared" si="24"/>
        <v>2634700</v>
      </c>
      <c r="V248" s="2">
        <f t="shared" si="24"/>
        <v>3840200</v>
      </c>
      <c r="W248" s="2">
        <f t="shared" si="24"/>
        <v>3927200</v>
      </c>
      <c r="X248" s="2">
        <f t="shared" si="24"/>
        <v>4924000</v>
      </c>
      <c r="Y248" s="2" cm="1">
        <f t="array" ref="Y248">_xlfn.XLOOKUP(Y$1&amp;$R248,$C$3:$C$1662&amp;$D$3:$D$1662,$E$3:$E$1662,0,0,1)</f>
        <v>5300</v>
      </c>
      <c r="Z248" s="2" cm="1">
        <f t="array" ref="Z248">_xlfn.XLOOKUP(Z$1&amp;$R248,$C$3:$C$1662&amp;$D$3:$D$1662,$E$3:$E$1662,0,0,1)</f>
        <v>19300</v>
      </c>
      <c r="AA248" s="2" cm="1">
        <f t="array" ref="AA248">_xlfn.XLOOKUP(AA$1&amp;$R248,$C$3:$C$1662&amp;$D$3:$D$1662,$E$3:$E$1662,0,0,1)</f>
        <v>4000</v>
      </c>
      <c r="AB248" s="2" cm="1">
        <f t="array" ref="AB248">_xlfn.XLOOKUP(AB$1&amp;$R248,$C$3:$C$1662&amp;$D$3:$D$1662,$E$3:$E$1662,0,0,1)</f>
        <v>18900</v>
      </c>
      <c r="AC248" s="2" cm="1">
        <f t="array" ref="AC248">_xlfn.XLOOKUP(AC$1&amp;$R248,$C$3:$C$1662&amp;$D$3:$D$1662,$E$3:$E$1662,0,0,1)</f>
        <v>5200</v>
      </c>
    </row>
    <row r="249" spans="3:29" x14ac:dyDescent="0.4">
      <c r="C249" t="s">
        <v>804</v>
      </c>
      <c r="D249" t="s">
        <v>450</v>
      </c>
      <c r="E249">
        <v>5200</v>
      </c>
      <c r="R249" t="s">
        <v>109</v>
      </c>
      <c r="S249" s="2">
        <f t="shared" si="20"/>
        <v>3823640</v>
      </c>
      <c r="T249" s="2">
        <f t="shared" si="24"/>
        <v>3726800</v>
      </c>
      <c r="U249" s="2">
        <f t="shared" si="24"/>
        <v>2682600</v>
      </c>
      <c r="V249" s="2">
        <f t="shared" si="24"/>
        <v>3844800</v>
      </c>
      <c r="W249" s="2">
        <f t="shared" si="24"/>
        <v>3934500</v>
      </c>
      <c r="X249" s="2">
        <f t="shared" si="24"/>
        <v>4929500</v>
      </c>
      <c r="Y249" s="2" cm="1">
        <f t="array" ref="Y249">_xlfn.XLOOKUP(Y$1&amp;$R249,$C$3:$C$1662&amp;$D$3:$D$1662,$E$3:$E$1662,0,0,1)</f>
        <v>1600</v>
      </c>
      <c r="Z249" s="2" cm="1">
        <f t="array" ref="Z249">_xlfn.XLOOKUP(Z$1&amp;$R249,$C$3:$C$1662&amp;$D$3:$D$1662,$E$3:$E$1662,0,0,1)</f>
        <v>47900</v>
      </c>
      <c r="AA249" s="2" cm="1">
        <f t="array" ref="AA249">_xlfn.XLOOKUP(AA$1&amp;$R249,$C$3:$C$1662&amp;$D$3:$D$1662,$E$3:$E$1662,0,0,1)</f>
        <v>4600</v>
      </c>
      <c r="AB249" s="2" cm="1">
        <f t="array" ref="AB249">_xlfn.XLOOKUP(AB$1&amp;$R249,$C$3:$C$1662&amp;$D$3:$D$1662,$E$3:$E$1662,0,0,1)</f>
        <v>7300</v>
      </c>
      <c r="AC249" s="2" cm="1">
        <f t="array" ref="AC249">_xlfn.XLOOKUP(AC$1&amp;$R249,$C$3:$C$1662&amp;$D$3:$D$1662,$E$3:$E$1662,0,0,1)</f>
        <v>5500</v>
      </c>
    </row>
    <row r="250" spans="3:29" x14ac:dyDescent="0.4">
      <c r="C250" t="s">
        <v>804</v>
      </c>
      <c r="D250" t="s">
        <v>451</v>
      </c>
      <c r="E250">
        <v>5500</v>
      </c>
      <c r="R250" t="s">
        <v>260</v>
      </c>
      <c r="S250" s="2">
        <f t="shared" si="20"/>
        <v>3837660</v>
      </c>
      <c r="T250" s="2">
        <f t="shared" si="24"/>
        <v>3732900</v>
      </c>
      <c r="U250" s="2">
        <f t="shared" si="24"/>
        <v>2692600</v>
      </c>
      <c r="V250" s="2">
        <f t="shared" si="24"/>
        <v>3849600</v>
      </c>
      <c r="W250" s="2">
        <f t="shared" si="24"/>
        <v>3948400</v>
      </c>
      <c r="X250" s="2">
        <f t="shared" si="24"/>
        <v>4964800</v>
      </c>
      <c r="Y250" s="2" cm="1">
        <f t="array" ref="Y250">_xlfn.XLOOKUP(Y$1&amp;$R250,$C$3:$C$1662&amp;$D$3:$D$1662,$E$3:$E$1662,0,0,1)</f>
        <v>6100</v>
      </c>
      <c r="Z250" s="2" cm="1">
        <f t="array" ref="Z250">_xlfn.XLOOKUP(Z$1&amp;$R250,$C$3:$C$1662&amp;$D$3:$D$1662,$E$3:$E$1662,0,0,1)</f>
        <v>10000</v>
      </c>
      <c r="AA250" s="2" cm="1">
        <f t="array" ref="AA250">_xlfn.XLOOKUP(AA$1&amp;$R250,$C$3:$C$1662&amp;$D$3:$D$1662,$E$3:$E$1662,0,0,1)</f>
        <v>4800</v>
      </c>
      <c r="AB250" s="2" cm="1">
        <f t="array" ref="AB250">_xlfn.XLOOKUP(AB$1&amp;$R250,$C$3:$C$1662&amp;$D$3:$D$1662,$E$3:$E$1662,0,0,1)</f>
        <v>13900</v>
      </c>
      <c r="AC250" s="2" cm="1">
        <f t="array" ref="AC250">_xlfn.XLOOKUP(AC$1&amp;$R250,$C$3:$C$1662&amp;$D$3:$D$1662,$E$3:$E$1662,0,0,1)</f>
        <v>35300</v>
      </c>
    </row>
    <row r="251" spans="3:29" x14ac:dyDescent="0.4">
      <c r="C251" t="s">
        <v>804</v>
      </c>
      <c r="D251" t="s">
        <v>452</v>
      </c>
      <c r="E251">
        <v>35300</v>
      </c>
      <c r="R251" t="s">
        <v>265</v>
      </c>
      <c r="S251" s="2">
        <f t="shared" si="20"/>
        <v>3847860</v>
      </c>
      <c r="T251" s="2">
        <f t="shared" si="24"/>
        <v>3736000</v>
      </c>
      <c r="U251" s="2">
        <f t="shared" si="24"/>
        <v>2709500</v>
      </c>
      <c r="V251" s="2">
        <f t="shared" si="24"/>
        <v>3854900</v>
      </c>
      <c r="W251" s="2">
        <f t="shared" si="24"/>
        <v>3970400</v>
      </c>
      <c r="X251" s="2">
        <f t="shared" si="24"/>
        <v>4968500</v>
      </c>
      <c r="Y251" s="2" cm="1">
        <f t="array" ref="Y251">_xlfn.XLOOKUP(Y$1&amp;$R251,$C$3:$C$1662&amp;$D$3:$D$1662,$E$3:$E$1662,0,0,1)</f>
        <v>3100</v>
      </c>
      <c r="Z251" s="2" cm="1">
        <f t="array" ref="Z251">_xlfn.XLOOKUP(Z$1&amp;$R251,$C$3:$C$1662&amp;$D$3:$D$1662,$E$3:$E$1662,0,0,1)</f>
        <v>16900</v>
      </c>
      <c r="AA251" s="2" cm="1">
        <f t="array" ref="AA251">_xlfn.XLOOKUP(AA$1&amp;$R251,$C$3:$C$1662&amp;$D$3:$D$1662,$E$3:$E$1662,0,0,1)</f>
        <v>5300</v>
      </c>
      <c r="AB251" s="2" cm="1">
        <f t="array" ref="AB251">_xlfn.XLOOKUP(AB$1&amp;$R251,$C$3:$C$1662&amp;$D$3:$D$1662,$E$3:$E$1662,0,0,1)</f>
        <v>22000</v>
      </c>
      <c r="AC251" s="2" cm="1">
        <f t="array" ref="AC251">_xlfn.XLOOKUP(AC$1&amp;$R251,$C$3:$C$1662&amp;$D$3:$D$1662,$E$3:$E$1662,0,0,1)</f>
        <v>3700</v>
      </c>
    </row>
    <row r="252" spans="3:29" x14ac:dyDescent="0.4">
      <c r="C252" t="s">
        <v>804</v>
      </c>
      <c r="D252" t="s">
        <v>453</v>
      </c>
      <c r="E252">
        <v>3700</v>
      </c>
      <c r="R252" t="s">
        <v>188</v>
      </c>
      <c r="S252" s="2">
        <f t="shared" si="20"/>
        <v>3856660</v>
      </c>
      <c r="T252" s="2">
        <f t="shared" si="24"/>
        <v>3747600</v>
      </c>
      <c r="U252" s="2">
        <f t="shared" si="24"/>
        <v>2715600</v>
      </c>
      <c r="V252" s="2">
        <f t="shared" si="24"/>
        <v>3857800</v>
      </c>
      <c r="W252" s="2">
        <f t="shared" si="24"/>
        <v>3983300</v>
      </c>
      <c r="X252" s="2">
        <f t="shared" si="24"/>
        <v>4979000</v>
      </c>
      <c r="Y252" s="2" cm="1">
        <f t="array" ref="Y252">_xlfn.XLOOKUP(Y$1&amp;$R252,$C$3:$C$1662&amp;$D$3:$D$1662,$E$3:$E$1662,0,0,1)</f>
        <v>11600</v>
      </c>
      <c r="Z252" s="2" cm="1">
        <f t="array" ref="Z252">_xlfn.XLOOKUP(Z$1&amp;$R252,$C$3:$C$1662&amp;$D$3:$D$1662,$E$3:$E$1662,0,0,1)</f>
        <v>6100</v>
      </c>
      <c r="AA252" s="2" cm="1">
        <f t="array" ref="AA252">_xlfn.XLOOKUP(AA$1&amp;$R252,$C$3:$C$1662&amp;$D$3:$D$1662,$E$3:$E$1662,0,0,1)</f>
        <v>2900</v>
      </c>
      <c r="AB252" s="2" cm="1">
        <f t="array" ref="AB252">_xlfn.XLOOKUP(AB$1&amp;$R252,$C$3:$C$1662&amp;$D$3:$D$1662,$E$3:$E$1662,0,0,1)</f>
        <v>12900</v>
      </c>
      <c r="AC252" s="2" cm="1">
        <f t="array" ref="AC252">_xlfn.XLOOKUP(AC$1&amp;$R252,$C$3:$C$1662&amp;$D$3:$D$1662,$E$3:$E$1662,0,0,1)</f>
        <v>10500</v>
      </c>
    </row>
    <row r="253" spans="3:29" x14ac:dyDescent="0.4">
      <c r="C253" t="s">
        <v>804</v>
      </c>
      <c r="D253" t="s">
        <v>454</v>
      </c>
      <c r="E253">
        <v>10500</v>
      </c>
      <c r="R253" t="s">
        <v>75</v>
      </c>
      <c r="S253" s="2">
        <f t="shared" si="20"/>
        <v>3866740</v>
      </c>
      <c r="T253" s="2">
        <f t="shared" si="24"/>
        <v>3749800</v>
      </c>
      <c r="U253" s="2">
        <f t="shared" si="24"/>
        <v>2727800</v>
      </c>
      <c r="V253" s="2">
        <f t="shared" si="24"/>
        <v>3870400</v>
      </c>
      <c r="W253" s="2">
        <f t="shared" si="24"/>
        <v>3998500</v>
      </c>
      <c r="X253" s="2">
        <f t="shared" si="24"/>
        <v>4987200</v>
      </c>
      <c r="Y253" s="2" cm="1">
        <f t="array" ref="Y253">_xlfn.XLOOKUP(Y$1&amp;$R253,$C$3:$C$1662&amp;$D$3:$D$1662,$E$3:$E$1662,0,0,1)</f>
        <v>2200</v>
      </c>
      <c r="Z253" s="2" cm="1">
        <f t="array" ref="Z253">_xlfn.XLOOKUP(Z$1&amp;$R253,$C$3:$C$1662&amp;$D$3:$D$1662,$E$3:$E$1662,0,0,1)</f>
        <v>12200</v>
      </c>
      <c r="AA253" s="2" cm="1">
        <f t="array" ref="AA253">_xlfn.XLOOKUP(AA$1&amp;$R253,$C$3:$C$1662&amp;$D$3:$D$1662,$E$3:$E$1662,0,0,1)</f>
        <v>12600</v>
      </c>
      <c r="AB253" s="2" cm="1">
        <f t="array" ref="AB253">_xlfn.XLOOKUP(AB$1&amp;$R253,$C$3:$C$1662&amp;$D$3:$D$1662,$E$3:$E$1662,0,0,1)</f>
        <v>15200</v>
      </c>
      <c r="AC253" s="2" cm="1">
        <f t="array" ref="AC253">_xlfn.XLOOKUP(AC$1&amp;$R253,$C$3:$C$1662&amp;$D$3:$D$1662,$E$3:$E$1662,0,0,1)</f>
        <v>8200</v>
      </c>
    </row>
    <row r="254" spans="3:29" x14ac:dyDescent="0.4">
      <c r="C254" t="s">
        <v>804</v>
      </c>
      <c r="D254" t="s">
        <v>455</v>
      </c>
      <c r="E254">
        <v>8200</v>
      </c>
      <c r="R254" t="s">
        <v>191</v>
      </c>
      <c r="S254" s="2">
        <f t="shared" si="20"/>
        <v>3875220</v>
      </c>
      <c r="T254" s="2">
        <f t="shared" si="24"/>
        <v>3754600</v>
      </c>
      <c r="U254" s="2">
        <f t="shared" si="24"/>
        <v>2732400</v>
      </c>
      <c r="V254" s="2">
        <f t="shared" si="24"/>
        <v>3872700</v>
      </c>
      <c r="W254" s="2">
        <f t="shared" si="24"/>
        <v>4011000</v>
      </c>
      <c r="X254" s="2">
        <f t="shared" si="24"/>
        <v>5005400</v>
      </c>
      <c r="Y254" s="2" cm="1">
        <f t="array" ref="Y254">_xlfn.XLOOKUP(Y$1&amp;$R254,$C$3:$C$1662&amp;$D$3:$D$1662,$E$3:$E$1662,0,0,1)</f>
        <v>4800</v>
      </c>
      <c r="Z254" s="2" cm="1">
        <f t="array" ref="Z254">_xlfn.XLOOKUP(Z$1&amp;$R254,$C$3:$C$1662&amp;$D$3:$D$1662,$E$3:$E$1662,0,0,1)</f>
        <v>4600</v>
      </c>
      <c r="AA254" s="2" cm="1">
        <f t="array" ref="AA254">_xlfn.XLOOKUP(AA$1&amp;$R254,$C$3:$C$1662&amp;$D$3:$D$1662,$E$3:$E$1662,0,0,1)</f>
        <v>2300</v>
      </c>
      <c r="AB254" s="2" cm="1">
        <f t="array" ref="AB254">_xlfn.XLOOKUP(AB$1&amp;$R254,$C$3:$C$1662&amp;$D$3:$D$1662,$E$3:$E$1662,0,0,1)</f>
        <v>12500</v>
      </c>
      <c r="AC254" s="2" cm="1">
        <f t="array" ref="AC254">_xlfn.XLOOKUP(AC$1&amp;$R254,$C$3:$C$1662&amp;$D$3:$D$1662,$E$3:$E$1662,0,0,1)</f>
        <v>18200</v>
      </c>
    </row>
    <row r="255" spans="3:29" x14ac:dyDescent="0.4">
      <c r="C255" t="s">
        <v>804</v>
      </c>
      <c r="D255" t="s">
        <v>456</v>
      </c>
      <c r="E255">
        <v>18200</v>
      </c>
      <c r="R255" t="s">
        <v>256</v>
      </c>
      <c r="S255" s="2">
        <f t="shared" si="20"/>
        <v>3883240</v>
      </c>
      <c r="T255" s="2">
        <f t="shared" si="24"/>
        <v>3757200</v>
      </c>
      <c r="U255" s="2">
        <f t="shared" si="24"/>
        <v>2738800</v>
      </c>
      <c r="V255" s="2">
        <f t="shared" si="24"/>
        <v>3874200</v>
      </c>
      <c r="W255" s="2">
        <f t="shared" si="24"/>
        <v>4025600</v>
      </c>
      <c r="X255" s="2">
        <f t="shared" si="24"/>
        <v>5020400</v>
      </c>
      <c r="Y255" s="2" cm="1">
        <f t="array" ref="Y255">_xlfn.XLOOKUP(Y$1&amp;$R255,$C$3:$C$1662&amp;$D$3:$D$1662,$E$3:$E$1662,0,0,1)</f>
        <v>2600</v>
      </c>
      <c r="Z255" s="2" cm="1">
        <f t="array" ref="Z255">_xlfn.XLOOKUP(Z$1&amp;$R255,$C$3:$C$1662&amp;$D$3:$D$1662,$E$3:$E$1662,0,0,1)</f>
        <v>6400</v>
      </c>
      <c r="AA255" s="2" cm="1">
        <f t="array" ref="AA255">_xlfn.XLOOKUP(AA$1&amp;$R255,$C$3:$C$1662&amp;$D$3:$D$1662,$E$3:$E$1662,0,0,1)</f>
        <v>1500</v>
      </c>
      <c r="AB255" s="2" cm="1">
        <f t="array" ref="AB255">_xlfn.XLOOKUP(AB$1&amp;$R255,$C$3:$C$1662&amp;$D$3:$D$1662,$E$3:$E$1662,0,0,1)</f>
        <v>14600</v>
      </c>
      <c r="AC255" s="2" cm="1">
        <f t="array" ref="AC255">_xlfn.XLOOKUP(AC$1&amp;$R255,$C$3:$C$1662&amp;$D$3:$D$1662,$E$3:$E$1662,0,0,1)</f>
        <v>15000</v>
      </c>
    </row>
    <row r="256" spans="3:29" x14ac:dyDescent="0.4">
      <c r="C256" t="s">
        <v>804</v>
      </c>
      <c r="D256" t="s">
        <v>457</v>
      </c>
      <c r="E256">
        <v>15000</v>
      </c>
      <c r="R256" t="s">
        <v>276</v>
      </c>
      <c r="S256" s="2">
        <f t="shared" si="20"/>
        <v>3895240</v>
      </c>
      <c r="T256" s="2">
        <f t="shared" si="24"/>
        <v>3763300</v>
      </c>
      <c r="U256" s="2">
        <f t="shared" si="24"/>
        <v>2743600</v>
      </c>
      <c r="V256" s="2">
        <f t="shared" si="24"/>
        <v>3892400</v>
      </c>
      <c r="W256" s="2">
        <f t="shared" si="24"/>
        <v>4043100</v>
      </c>
      <c r="X256" s="2">
        <f t="shared" si="24"/>
        <v>5033800</v>
      </c>
      <c r="Y256" s="2" cm="1">
        <f t="array" ref="Y256">_xlfn.XLOOKUP(Y$1&amp;$R256,$C$3:$C$1662&amp;$D$3:$D$1662,$E$3:$E$1662,0,0,1)</f>
        <v>6100</v>
      </c>
      <c r="Z256" s="2" cm="1">
        <f t="array" ref="Z256">_xlfn.XLOOKUP(Z$1&amp;$R256,$C$3:$C$1662&amp;$D$3:$D$1662,$E$3:$E$1662,0,0,1)</f>
        <v>4800</v>
      </c>
      <c r="AA256" s="2" cm="1">
        <f t="array" ref="AA256">_xlfn.XLOOKUP(AA$1&amp;$R256,$C$3:$C$1662&amp;$D$3:$D$1662,$E$3:$E$1662,0,0,1)</f>
        <v>18200</v>
      </c>
      <c r="AB256" s="2" cm="1">
        <f t="array" ref="AB256">_xlfn.XLOOKUP(AB$1&amp;$R256,$C$3:$C$1662&amp;$D$3:$D$1662,$E$3:$E$1662,0,0,1)</f>
        <v>17500</v>
      </c>
      <c r="AC256" s="2" cm="1">
        <f t="array" ref="AC256">_xlfn.XLOOKUP(AC$1&amp;$R256,$C$3:$C$1662&amp;$D$3:$D$1662,$E$3:$E$1662,0,0,1)</f>
        <v>13400</v>
      </c>
    </row>
    <row r="257" spans="3:29" x14ac:dyDescent="0.4">
      <c r="C257" t="s">
        <v>804</v>
      </c>
      <c r="D257" t="s">
        <v>458</v>
      </c>
      <c r="E257">
        <v>13400</v>
      </c>
      <c r="R257" t="s">
        <v>275</v>
      </c>
      <c r="S257" s="2">
        <f t="shared" si="20"/>
        <v>3904880</v>
      </c>
      <c r="T257" s="2">
        <f t="shared" si="24"/>
        <v>3768100</v>
      </c>
      <c r="U257" s="2">
        <f t="shared" si="24"/>
        <v>2751700</v>
      </c>
      <c r="V257" s="2">
        <f t="shared" si="24"/>
        <v>3894200</v>
      </c>
      <c r="W257" s="2">
        <f t="shared" si="24"/>
        <v>4049500</v>
      </c>
      <c r="X257" s="2">
        <f t="shared" si="24"/>
        <v>5060900</v>
      </c>
      <c r="Y257" s="2" cm="1">
        <f t="array" ref="Y257">_xlfn.XLOOKUP(Y$1&amp;$R257,$C$3:$C$1662&amp;$D$3:$D$1662,$E$3:$E$1662,0,0,1)</f>
        <v>4800</v>
      </c>
      <c r="Z257" s="2" cm="1">
        <f t="array" ref="Z257">_xlfn.XLOOKUP(Z$1&amp;$R257,$C$3:$C$1662&amp;$D$3:$D$1662,$E$3:$E$1662,0,0,1)</f>
        <v>8100</v>
      </c>
      <c r="AA257" s="2" cm="1">
        <f t="array" ref="AA257">_xlfn.XLOOKUP(AA$1&amp;$R257,$C$3:$C$1662&amp;$D$3:$D$1662,$E$3:$E$1662,0,0,1)</f>
        <v>1800</v>
      </c>
      <c r="AB257" s="2" cm="1">
        <f t="array" ref="AB257">_xlfn.XLOOKUP(AB$1&amp;$R257,$C$3:$C$1662&amp;$D$3:$D$1662,$E$3:$E$1662,0,0,1)</f>
        <v>6400</v>
      </c>
      <c r="AC257" s="2" cm="1">
        <f t="array" ref="AC257">_xlfn.XLOOKUP(AC$1&amp;$R257,$C$3:$C$1662&amp;$D$3:$D$1662,$E$3:$E$1662,0,0,1)</f>
        <v>27100</v>
      </c>
    </row>
    <row r="258" spans="3:29" x14ac:dyDescent="0.4">
      <c r="C258" t="s">
        <v>804</v>
      </c>
      <c r="D258" t="s">
        <v>459</v>
      </c>
      <c r="E258">
        <v>27100</v>
      </c>
      <c r="R258" t="s">
        <v>205</v>
      </c>
      <c r="S258" s="2">
        <f t="shared" si="20"/>
        <v>3909300</v>
      </c>
      <c r="T258" s="2">
        <f t="shared" si="24"/>
        <v>3771100</v>
      </c>
      <c r="U258" s="2">
        <f t="shared" si="24"/>
        <v>2753800</v>
      </c>
      <c r="V258" s="2">
        <f t="shared" si="24"/>
        <v>3898300</v>
      </c>
      <c r="W258" s="2">
        <f t="shared" si="24"/>
        <v>4057000</v>
      </c>
      <c r="X258" s="2">
        <f t="shared" si="24"/>
        <v>5066300</v>
      </c>
      <c r="Y258" s="2" cm="1">
        <f t="array" ref="Y258">_xlfn.XLOOKUP(Y$1&amp;$R258,$C$3:$C$1662&amp;$D$3:$D$1662,$E$3:$E$1662,0,0,1)</f>
        <v>3000</v>
      </c>
      <c r="Z258" s="2" cm="1">
        <f t="array" ref="Z258">_xlfn.XLOOKUP(Z$1&amp;$R258,$C$3:$C$1662&amp;$D$3:$D$1662,$E$3:$E$1662,0,0,1)</f>
        <v>2100</v>
      </c>
      <c r="AA258" s="2" cm="1">
        <f t="array" ref="AA258">_xlfn.XLOOKUP(AA$1&amp;$R258,$C$3:$C$1662&amp;$D$3:$D$1662,$E$3:$E$1662,0,0,1)</f>
        <v>4100</v>
      </c>
      <c r="AB258" s="2" cm="1">
        <f t="array" ref="AB258">_xlfn.XLOOKUP(AB$1&amp;$R258,$C$3:$C$1662&amp;$D$3:$D$1662,$E$3:$E$1662,0,0,1)</f>
        <v>7500</v>
      </c>
      <c r="AC258" s="2" cm="1">
        <f t="array" ref="AC258">_xlfn.XLOOKUP(AC$1&amp;$R258,$C$3:$C$1662&amp;$D$3:$D$1662,$E$3:$E$1662,0,0,1)</f>
        <v>5400</v>
      </c>
    </row>
    <row r="259" spans="3:29" x14ac:dyDescent="0.4">
      <c r="C259" t="s">
        <v>804</v>
      </c>
      <c r="D259" t="s">
        <v>460</v>
      </c>
      <c r="E259">
        <v>5400</v>
      </c>
      <c r="R259" t="s">
        <v>40</v>
      </c>
      <c r="S259" s="2">
        <f t="shared" ref="S259:S322" si="25">IFERROR(AVERAGEIFS(T259:X259,T259:X259,"&gt;0"),0)</f>
        <v>3917200</v>
      </c>
      <c r="T259" s="2">
        <f t="shared" si="24"/>
        <v>3773000</v>
      </c>
      <c r="U259" s="2">
        <f t="shared" si="24"/>
        <v>2758100</v>
      </c>
      <c r="V259" s="2">
        <f t="shared" si="24"/>
        <v>3899000</v>
      </c>
      <c r="W259" s="2">
        <f t="shared" si="24"/>
        <v>4059900</v>
      </c>
      <c r="X259" s="2">
        <f t="shared" si="24"/>
        <v>5096000</v>
      </c>
      <c r="Y259" s="2" cm="1">
        <f t="array" ref="Y259">_xlfn.XLOOKUP(Y$1&amp;$R259,$C$3:$C$1662&amp;$D$3:$D$1662,$E$3:$E$1662,0,0,1)</f>
        <v>1900</v>
      </c>
      <c r="Z259" s="2" cm="1">
        <f t="array" ref="Z259">_xlfn.XLOOKUP(Z$1&amp;$R259,$C$3:$C$1662&amp;$D$3:$D$1662,$E$3:$E$1662,0,0,1)</f>
        <v>4300</v>
      </c>
      <c r="AA259" s="2" cm="1">
        <f t="array" ref="AA259">_xlfn.XLOOKUP(AA$1&amp;$R259,$C$3:$C$1662&amp;$D$3:$D$1662,$E$3:$E$1662,0,0,1)</f>
        <v>700</v>
      </c>
      <c r="AB259" s="2" cm="1">
        <f t="array" ref="AB259">_xlfn.XLOOKUP(AB$1&amp;$R259,$C$3:$C$1662&amp;$D$3:$D$1662,$E$3:$E$1662,0,0,1)</f>
        <v>2900</v>
      </c>
      <c r="AC259" s="2" cm="1">
        <f t="array" ref="AC259">_xlfn.XLOOKUP(AC$1&amp;$R259,$C$3:$C$1662&amp;$D$3:$D$1662,$E$3:$E$1662,0,0,1)</f>
        <v>29700</v>
      </c>
    </row>
    <row r="260" spans="3:29" x14ac:dyDescent="0.4">
      <c r="C260" t="s">
        <v>804</v>
      </c>
      <c r="D260" t="s">
        <v>461</v>
      </c>
      <c r="E260">
        <v>29700</v>
      </c>
      <c r="R260" t="s">
        <v>231</v>
      </c>
      <c r="S260" s="2">
        <f t="shared" si="25"/>
        <v>3924760</v>
      </c>
      <c r="T260" s="2">
        <f t="shared" ref="T260:X275" si="26">T259+Y260</f>
        <v>3776400</v>
      </c>
      <c r="U260" s="2">
        <f t="shared" si="26"/>
        <v>2762200</v>
      </c>
      <c r="V260" s="2">
        <f t="shared" si="26"/>
        <v>3906400</v>
      </c>
      <c r="W260" s="2">
        <f t="shared" si="26"/>
        <v>4073600</v>
      </c>
      <c r="X260" s="2">
        <f t="shared" si="26"/>
        <v>5105200</v>
      </c>
      <c r="Y260" s="2" cm="1">
        <f t="array" ref="Y260">_xlfn.XLOOKUP(Y$1&amp;$R260,$C$3:$C$1662&amp;$D$3:$D$1662,$E$3:$E$1662,0,0,1)</f>
        <v>3400</v>
      </c>
      <c r="Z260" s="2" cm="1">
        <f t="array" ref="Z260">_xlfn.XLOOKUP(Z$1&amp;$R260,$C$3:$C$1662&amp;$D$3:$D$1662,$E$3:$E$1662,0,0,1)</f>
        <v>4100</v>
      </c>
      <c r="AA260" s="2" cm="1">
        <f t="array" ref="AA260">_xlfn.XLOOKUP(AA$1&amp;$R260,$C$3:$C$1662&amp;$D$3:$D$1662,$E$3:$E$1662,0,0,1)</f>
        <v>7400</v>
      </c>
      <c r="AB260" s="2" cm="1">
        <f t="array" ref="AB260">_xlfn.XLOOKUP(AB$1&amp;$R260,$C$3:$C$1662&amp;$D$3:$D$1662,$E$3:$E$1662,0,0,1)</f>
        <v>13700</v>
      </c>
      <c r="AC260" s="2" cm="1">
        <f t="array" ref="AC260">_xlfn.XLOOKUP(AC$1&amp;$R260,$C$3:$C$1662&amp;$D$3:$D$1662,$E$3:$E$1662,0,0,1)</f>
        <v>9200</v>
      </c>
    </row>
    <row r="261" spans="3:29" x14ac:dyDescent="0.4">
      <c r="C261" t="s">
        <v>804</v>
      </c>
      <c r="D261" t="s">
        <v>462</v>
      </c>
      <c r="E261">
        <v>9200</v>
      </c>
      <c r="R261" t="s">
        <v>244</v>
      </c>
      <c r="S261" s="2">
        <f t="shared" si="25"/>
        <v>3934840</v>
      </c>
      <c r="T261" s="2">
        <f t="shared" si="26"/>
        <v>3781000</v>
      </c>
      <c r="U261" s="2">
        <f t="shared" si="26"/>
        <v>2765500</v>
      </c>
      <c r="V261" s="2">
        <f t="shared" si="26"/>
        <v>3920100</v>
      </c>
      <c r="W261" s="2">
        <f t="shared" si="26"/>
        <v>4085300</v>
      </c>
      <c r="X261" s="2">
        <f t="shared" si="26"/>
        <v>5122300</v>
      </c>
      <c r="Y261" s="2" cm="1">
        <f t="array" ref="Y261">_xlfn.XLOOKUP(Y$1&amp;$R261,$C$3:$C$1662&amp;$D$3:$D$1662,$E$3:$E$1662,0,0,1)</f>
        <v>4600</v>
      </c>
      <c r="Z261" s="2" cm="1">
        <f t="array" ref="Z261">_xlfn.XLOOKUP(Z$1&amp;$R261,$C$3:$C$1662&amp;$D$3:$D$1662,$E$3:$E$1662,0,0,1)</f>
        <v>3300</v>
      </c>
      <c r="AA261" s="2" cm="1">
        <f t="array" ref="AA261">_xlfn.XLOOKUP(AA$1&amp;$R261,$C$3:$C$1662&amp;$D$3:$D$1662,$E$3:$E$1662,0,0,1)</f>
        <v>13700</v>
      </c>
      <c r="AB261" s="2" cm="1">
        <f t="array" ref="AB261">_xlfn.XLOOKUP(AB$1&amp;$R261,$C$3:$C$1662&amp;$D$3:$D$1662,$E$3:$E$1662,0,0,1)</f>
        <v>11700</v>
      </c>
      <c r="AC261" s="2" cm="1">
        <f t="array" ref="AC261">_xlfn.XLOOKUP(AC$1&amp;$R261,$C$3:$C$1662&amp;$D$3:$D$1662,$E$3:$E$1662,0,0,1)</f>
        <v>17100</v>
      </c>
    </row>
    <row r="262" spans="3:29" x14ac:dyDescent="0.4">
      <c r="C262" t="s">
        <v>804</v>
      </c>
      <c r="D262" t="s">
        <v>463</v>
      </c>
      <c r="E262">
        <v>17100</v>
      </c>
      <c r="R262" t="s">
        <v>124</v>
      </c>
      <c r="S262" s="2">
        <f t="shared" si="25"/>
        <v>3941460</v>
      </c>
      <c r="T262" s="2">
        <f t="shared" si="26"/>
        <v>3789500</v>
      </c>
      <c r="U262" s="2">
        <f t="shared" si="26"/>
        <v>2766900</v>
      </c>
      <c r="V262" s="2">
        <f t="shared" si="26"/>
        <v>3924600</v>
      </c>
      <c r="W262" s="2">
        <f t="shared" si="26"/>
        <v>4093600</v>
      </c>
      <c r="X262" s="2">
        <f t="shared" si="26"/>
        <v>5132700</v>
      </c>
      <c r="Y262" s="2" cm="1">
        <f t="array" ref="Y262">_xlfn.XLOOKUP(Y$1&amp;$R262,$C$3:$C$1662&amp;$D$3:$D$1662,$E$3:$E$1662,0,0,1)</f>
        <v>8500</v>
      </c>
      <c r="Z262" s="2" cm="1">
        <f t="array" ref="Z262">_xlfn.XLOOKUP(Z$1&amp;$R262,$C$3:$C$1662&amp;$D$3:$D$1662,$E$3:$E$1662,0,0,1)</f>
        <v>1400</v>
      </c>
      <c r="AA262" s="2" cm="1">
        <f t="array" ref="AA262">_xlfn.XLOOKUP(AA$1&amp;$R262,$C$3:$C$1662&amp;$D$3:$D$1662,$E$3:$E$1662,0,0,1)</f>
        <v>4500</v>
      </c>
      <c r="AB262" s="2" cm="1">
        <f t="array" ref="AB262">_xlfn.XLOOKUP(AB$1&amp;$R262,$C$3:$C$1662&amp;$D$3:$D$1662,$E$3:$E$1662,0,0,1)</f>
        <v>8300</v>
      </c>
      <c r="AC262" s="2" cm="1">
        <f t="array" ref="AC262">_xlfn.XLOOKUP(AC$1&amp;$R262,$C$3:$C$1662&amp;$D$3:$D$1662,$E$3:$E$1662,0,0,1)</f>
        <v>10400</v>
      </c>
    </row>
    <row r="263" spans="3:29" x14ac:dyDescent="0.4">
      <c r="C263" t="s">
        <v>804</v>
      </c>
      <c r="D263" t="s">
        <v>464</v>
      </c>
      <c r="E263">
        <v>10400</v>
      </c>
      <c r="R263" t="s">
        <v>196</v>
      </c>
      <c r="S263" s="2">
        <f t="shared" si="25"/>
        <v>3948840</v>
      </c>
      <c r="T263" s="2">
        <f t="shared" si="26"/>
        <v>3802700</v>
      </c>
      <c r="U263" s="2">
        <f t="shared" si="26"/>
        <v>2776900</v>
      </c>
      <c r="V263" s="2">
        <f t="shared" si="26"/>
        <v>3927800</v>
      </c>
      <c r="W263" s="2">
        <f t="shared" si="26"/>
        <v>4097900</v>
      </c>
      <c r="X263" s="2">
        <f t="shared" si="26"/>
        <v>5138900</v>
      </c>
      <c r="Y263" s="2" cm="1">
        <f t="array" ref="Y263">_xlfn.XLOOKUP(Y$1&amp;$R263,$C$3:$C$1662&amp;$D$3:$D$1662,$E$3:$E$1662,0,0,1)</f>
        <v>13200</v>
      </c>
      <c r="Z263" s="2" cm="1">
        <f t="array" ref="Z263">_xlfn.XLOOKUP(Z$1&amp;$R263,$C$3:$C$1662&amp;$D$3:$D$1662,$E$3:$E$1662,0,0,1)</f>
        <v>10000</v>
      </c>
      <c r="AA263" s="2" cm="1">
        <f t="array" ref="AA263">_xlfn.XLOOKUP(AA$1&amp;$R263,$C$3:$C$1662&amp;$D$3:$D$1662,$E$3:$E$1662,0,0,1)</f>
        <v>3200</v>
      </c>
      <c r="AB263" s="2" cm="1">
        <f t="array" ref="AB263">_xlfn.XLOOKUP(AB$1&amp;$R263,$C$3:$C$1662&amp;$D$3:$D$1662,$E$3:$E$1662,0,0,1)</f>
        <v>4300</v>
      </c>
      <c r="AC263" s="2" cm="1">
        <f t="array" ref="AC263">_xlfn.XLOOKUP(AC$1&amp;$R263,$C$3:$C$1662&amp;$D$3:$D$1662,$E$3:$E$1662,0,0,1)</f>
        <v>6200</v>
      </c>
    </row>
    <row r="264" spans="3:29" x14ac:dyDescent="0.4">
      <c r="C264" t="s">
        <v>804</v>
      </c>
      <c r="D264" t="s">
        <v>465</v>
      </c>
      <c r="E264">
        <v>6200</v>
      </c>
      <c r="R264" t="s">
        <v>254</v>
      </c>
      <c r="S264" s="2">
        <f t="shared" si="25"/>
        <v>3956120</v>
      </c>
      <c r="T264" s="2">
        <f t="shared" si="26"/>
        <v>3806300</v>
      </c>
      <c r="U264" s="2">
        <f t="shared" si="26"/>
        <v>2777800</v>
      </c>
      <c r="V264" s="2">
        <f t="shared" si="26"/>
        <v>3934400</v>
      </c>
      <c r="W264" s="2">
        <f t="shared" si="26"/>
        <v>4111200</v>
      </c>
      <c r="X264" s="2">
        <f t="shared" si="26"/>
        <v>5150900</v>
      </c>
      <c r="Y264" s="2" cm="1">
        <f t="array" ref="Y264">_xlfn.XLOOKUP(Y$1&amp;$R264,$C$3:$C$1662&amp;$D$3:$D$1662,$E$3:$E$1662,0,0,1)</f>
        <v>3600</v>
      </c>
      <c r="Z264" s="2" cm="1">
        <f t="array" ref="Z264">_xlfn.XLOOKUP(Z$1&amp;$R264,$C$3:$C$1662&amp;$D$3:$D$1662,$E$3:$E$1662,0,0,1)</f>
        <v>900</v>
      </c>
      <c r="AA264" s="2" cm="1">
        <f t="array" ref="AA264">_xlfn.XLOOKUP(AA$1&amp;$R264,$C$3:$C$1662&amp;$D$3:$D$1662,$E$3:$E$1662,0,0,1)</f>
        <v>6600</v>
      </c>
      <c r="AB264" s="2" cm="1">
        <f t="array" ref="AB264">_xlfn.XLOOKUP(AB$1&amp;$R264,$C$3:$C$1662&amp;$D$3:$D$1662,$E$3:$E$1662,0,0,1)</f>
        <v>13300</v>
      </c>
      <c r="AC264" s="2" cm="1">
        <f t="array" ref="AC264">_xlfn.XLOOKUP(AC$1&amp;$R264,$C$3:$C$1662&amp;$D$3:$D$1662,$E$3:$E$1662,0,0,1)</f>
        <v>12000</v>
      </c>
    </row>
    <row r="265" spans="3:29" x14ac:dyDescent="0.4">
      <c r="C265" t="s">
        <v>804</v>
      </c>
      <c r="D265" t="s">
        <v>466</v>
      </c>
      <c r="E265">
        <v>12000</v>
      </c>
      <c r="R265" t="s">
        <v>187</v>
      </c>
      <c r="S265" s="2">
        <f t="shared" si="25"/>
        <v>3964760</v>
      </c>
      <c r="T265" s="2">
        <f t="shared" si="26"/>
        <v>3810700</v>
      </c>
      <c r="U265" s="2">
        <f t="shared" si="26"/>
        <v>2780300</v>
      </c>
      <c r="V265" s="2">
        <f t="shared" si="26"/>
        <v>3937000</v>
      </c>
      <c r="W265" s="2">
        <f t="shared" si="26"/>
        <v>4124300</v>
      </c>
      <c r="X265" s="2">
        <f t="shared" si="26"/>
        <v>5171500</v>
      </c>
      <c r="Y265" s="2" cm="1">
        <f t="array" ref="Y265">_xlfn.XLOOKUP(Y$1&amp;$R265,$C$3:$C$1662&amp;$D$3:$D$1662,$E$3:$E$1662,0,0,1)</f>
        <v>4400</v>
      </c>
      <c r="Z265" s="2" cm="1">
        <f t="array" ref="Z265">_xlfn.XLOOKUP(Z$1&amp;$R265,$C$3:$C$1662&amp;$D$3:$D$1662,$E$3:$E$1662,0,0,1)</f>
        <v>2500</v>
      </c>
      <c r="AA265" s="2" cm="1">
        <f t="array" ref="AA265">_xlfn.XLOOKUP(AA$1&amp;$R265,$C$3:$C$1662&amp;$D$3:$D$1662,$E$3:$E$1662,0,0,1)</f>
        <v>2600</v>
      </c>
      <c r="AB265" s="2" cm="1">
        <f t="array" ref="AB265">_xlfn.XLOOKUP(AB$1&amp;$R265,$C$3:$C$1662&amp;$D$3:$D$1662,$E$3:$E$1662,0,0,1)</f>
        <v>13100</v>
      </c>
      <c r="AC265" s="2" cm="1">
        <f t="array" ref="AC265">_xlfn.XLOOKUP(AC$1&amp;$R265,$C$3:$C$1662&amp;$D$3:$D$1662,$E$3:$E$1662,0,0,1)</f>
        <v>20600</v>
      </c>
    </row>
    <row r="266" spans="3:29" x14ac:dyDescent="0.4">
      <c r="C266" t="s">
        <v>804</v>
      </c>
      <c r="D266" t="s">
        <v>467</v>
      </c>
      <c r="E266">
        <v>20600</v>
      </c>
      <c r="R266" t="s">
        <v>129</v>
      </c>
      <c r="S266" s="2">
        <f t="shared" si="25"/>
        <v>3972080</v>
      </c>
      <c r="T266" s="2">
        <f t="shared" si="26"/>
        <v>3819600</v>
      </c>
      <c r="U266" s="2">
        <f t="shared" si="26"/>
        <v>2790200</v>
      </c>
      <c r="V266" s="2">
        <f t="shared" si="26"/>
        <v>3947700</v>
      </c>
      <c r="W266" s="2">
        <f t="shared" si="26"/>
        <v>4126800</v>
      </c>
      <c r="X266" s="2">
        <f t="shared" si="26"/>
        <v>5176100</v>
      </c>
      <c r="Y266" s="2" cm="1">
        <f t="array" ref="Y266">_xlfn.XLOOKUP(Y$1&amp;$R266,$C$3:$C$1662&amp;$D$3:$D$1662,$E$3:$E$1662,0,0,1)</f>
        <v>8900</v>
      </c>
      <c r="Z266" s="2" cm="1">
        <f t="array" ref="Z266">_xlfn.XLOOKUP(Z$1&amp;$R266,$C$3:$C$1662&amp;$D$3:$D$1662,$E$3:$E$1662,0,0,1)</f>
        <v>9900</v>
      </c>
      <c r="AA266" s="2" cm="1">
        <f t="array" ref="AA266">_xlfn.XLOOKUP(AA$1&amp;$R266,$C$3:$C$1662&amp;$D$3:$D$1662,$E$3:$E$1662,0,0,1)</f>
        <v>10700</v>
      </c>
      <c r="AB266" s="2" cm="1">
        <f t="array" ref="AB266">_xlfn.XLOOKUP(AB$1&amp;$R266,$C$3:$C$1662&amp;$D$3:$D$1662,$E$3:$E$1662,0,0,1)</f>
        <v>2500</v>
      </c>
      <c r="AC266" s="2" cm="1">
        <f t="array" ref="AC266">_xlfn.XLOOKUP(AC$1&amp;$R266,$C$3:$C$1662&amp;$D$3:$D$1662,$E$3:$E$1662,0,0,1)</f>
        <v>4600</v>
      </c>
    </row>
    <row r="267" spans="3:29" x14ac:dyDescent="0.4">
      <c r="C267" t="s">
        <v>804</v>
      </c>
      <c r="D267" t="s">
        <v>468</v>
      </c>
      <c r="E267">
        <v>4600</v>
      </c>
      <c r="R267" t="s">
        <v>45</v>
      </c>
      <c r="S267" s="2">
        <f t="shared" si="25"/>
        <v>3975660</v>
      </c>
      <c r="T267" s="2">
        <f t="shared" si="26"/>
        <v>3820800</v>
      </c>
      <c r="U267" s="2">
        <f t="shared" si="26"/>
        <v>2791400</v>
      </c>
      <c r="V267" s="2">
        <f t="shared" si="26"/>
        <v>3956100</v>
      </c>
      <c r="W267" s="2">
        <f t="shared" si="26"/>
        <v>4132100</v>
      </c>
      <c r="X267" s="2">
        <f t="shared" si="26"/>
        <v>5177900</v>
      </c>
      <c r="Y267" s="2" cm="1">
        <f t="array" ref="Y267">_xlfn.XLOOKUP(Y$1&amp;$R267,$C$3:$C$1662&amp;$D$3:$D$1662,$E$3:$E$1662,0,0,1)</f>
        <v>1200</v>
      </c>
      <c r="Z267" s="2" cm="1">
        <f t="array" ref="Z267">_xlfn.XLOOKUP(Z$1&amp;$R267,$C$3:$C$1662&amp;$D$3:$D$1662,$E$3:$E$1662,0,0,1)</f>
        <v>1200</v>
      </c>
      <c r="AA267" s="2" cm="1">
        <f t="array" ref="AA267">_xlfn.XLOOKUP(AA$1&amp;$R267,$C$3:$C$1662&amp;$D$3:$D$1662,$E$3:$E$1662,0,0,1)</f>
        <v>8400</v>
      </c>
      <c r="AB267" s="2" cm="1">
        <f t="array" ref="AB267">_xlfn.XLOOKUP(AB$1&amp;$R267,$C$3:$C$1662&amp;$D$3:$D$1662,$E$3:$E$1662,0,0,1)</f>
        <v>5300</v>
      </c>
      <c r="AC267" s="2" cm="1">
        <f t="array" ref="AC267">_xlfn.XLOOKUP(AC$1&amp;$R267,$C$3:$C$1662&amp;$D$3:$D$1662,$E$3:$E$1662,0,0,1)</f>
        <v>1800</v>
      </c>
    </row>
    <row r="268" spans="3:29" x14ac:dyDescent="0.4">
      <c r="C268" t="s">
        <v>804</v>
      </c>
      <c r="D268" t="s">
        <v>469</v>
      </c>
      <c r="E268">
        <v>1800</v>
      </c>
      <c r="R268" t="s">
        <v>181</v>
      </c>
      <c r="S268" s="2">
        <f t="shared" si="25"/>
        <v>3984680</v>
      </c>
      <c r="T268" s="2">
        <f t="shared" si="26"/>
        <v>3824900</v>
      </c>
      <c r="U268" s="2">
        <f t="shared" si="26"/>
        <v>2793300</v>
      </c>
      <c r="V268" s="2">
        <f t="shared" si="26"/>
        <v>3958500</v>
      </c>
      <c r="W268" s="2">
        <f t="shared" si="26"/>
        <v>4152700</v>
      </c>
      <c r="X268" s="2">
        <f t="shared" si="26"/>
        <v>5194000</v>
      </c>
      <c r="Y268" s="2" cm="1">
        <f t="array" ref="Y268">_xlfn.XLOOKUP(Y$1&amp;$R268,$C$3:$C$1662&amp;$D$3:$D$1662,$E$3:$E$1662,0,0,1)</f>
        <v>4100</v>
      </c>
      <c r="Z268" s="2" cm="1">
        <f t="array" ref="Z268">_xlfn.XLOOKUP(Z$1&amp;$R268,$C$3:$C$1662&amp;$D$3:$D$1662,$E$3:$E$1662,0,0,1)</f>
        <v>1900</v>
      </c>
      <c r="AA268" s="2" cm="1">
        <f t="array" ref="AA268">_xlfn.XLOOKUP(AA$1&amp;$R268,$C$3:$C$1662&amp;$D$3:$D$1662,$E$3:$E$1662,0,0,1)</f>
        <v>2400</v>
      </c>
      <c r="AB268" s="2" cm="1">
        <f t="array" ref="AB268">_xlfn.XLOOKUP(AB$1&amp;$R268,$C$3:$C$1662&amp;$D$3:$D$1662,$E$3:$E$1662,0,0,1)</f>
        <v>20600</v>
      </c>
      <c r="AC268" s="2" cm="1">
        <f t="array" ref="AC268">_xlfn.XLOOKUP(AC$1&amp;$R268,$C$3:$C$1662&amp;$D$3:$D$1662,$E$3:$E$1662,0,0,1)</f>
        <v>16100</v>
      </c>
    </row>
    <row r="269" spans="3:29" x14ac:dyDescent="0.4">
      <c r="C269" t="s">
        <v>804</v>
      </c>
      <c r="D269" t="s">
        <v>470</v>
      </c>
      <c r="E269">
        <v>16100</v>
      </c>
      <c r="R269" t="s">
        <v>82</v>
      </c>
      <c r="S269" s="2">
        <f t="shared" si="25"/>
        <v>3993460</v>
      </c>
      <c r="T269" s="2">
        <f t="shared" si="26"/>
        <v>3834700</v>
      </c>
      <c r="U269" s="2">
        <f t="shared" si="26"/>
        <v>2802500</v>
      </c>
      <c r="V269" s="2">
        <f t="shared" si="26"/>
        <v>3961800</v>
      </c>
      <c r="W269" s="2">
        <f t="shared" si="26"/>
        <v>4168800</v>
      </c>
      <c r="X269" s="2">
        <f t="shared" si="26"/>
        <v>5199500</v>
      </c>
      <c r="Y269" s="2" cm="1">
        <f t="array" ref="Y269">_xlfn.XLOOKUP(Y$1&amp;$R269,$C$3:$C$1662&amp;$D$3:$D$1662,$E$3:$E$1662,0,0,1)</f>
        <v>9800</v>
      </c>
      <c r="Z269" s="2" cm="1">
        <f t="array" ref="Z269">_xlfn.XLOOKUP(Z$1&amp;$R269,$C$3:$C$1662&amp;$D$3:$D$1662,$E$3:$E$1662,0,0,1)</f>
        <v>9200</v>
      </c>
      <c r="AA269" s="2" cm="1">
        <f t="array" ref="AA269">_xlfn.XLOOKUP(AA$1&amp;$R269,$C$3:$C$1662&amp;$D$3:$D$1662,$E$3:$E$1662,0,0,1)</f>
        <v>3300</v>
      </c>
      <c r="AB269" s="2" cm="1">
        <f t="array" ref="AB269">_xlfn.XLOOKUP(AB$1&amp;$R269,$C$3:$C$1662&amp;$D$3:$D$1662,$E$3:$E$1662,0,0,1)</f>
        <v>16100</v>
      </c>
      <c r="AC269" s="2" cm="1">
        <f t="array" ref="AC269">_xlfn.XLOOKUP(AC$1&amp;$R269,$C$3:$C$1662&amp;$D$3:$D$1662,$E$3:$E$1662,0,0,1)</f>
        <v>5500</v>
      </c>
    </row>
    <row r="270" spans="3:29" x14ac:dyDescent="0.4">
      <c r="C270" t="s">
        <v>804</v>
      </c>
      <c r="D270" t="s">
        <v>471</v>
      </c>
      <c r="E270">
        <v>5500</v>
      </c>
      <c r="R270" t="s">
        <v>213</v>
      </c>
      <c r="S270" s="2">
        <f t="shared" si="25"/>
        <v>3998300</v>
      </c>
      <c r="T270" s="2">
        <f t="shared" si="26"/>
        <v>3839000</v>
      </c>
      <c r="U270" s="2">
        <f t="shared" si="26"/>
        <v>2805100</v>
      </c>
      <c r="V270" s="2">
        <f t="shared" si="26"/>
        <v>3963800</v>
      </c>
      <c r="W270" s="2">
        <f t="shared" si="26"/>
        <v>4181100</v>
      </c>
      <c r="X270" s="2">
        <f t="shared" si="26"/>
        <v>5202500</v>
      </c>
      <c r="Y270" s="2" cm="1">
        <f t="array" ref="Y270">_xlfn.XLOOKUP(Y$1&amp;$R270,$C$3:$C$1662&amp;$D$3:$D$1662,$E$3:$E$1662,0,0,1)</f>
        <v>4300</v>
      </c>
      <c r="Z270" s="2" cm="1">
        <f t="array" ref="Z270">_xlfn.XLOOKUP(Z$1&amp;$R270,$C$3:$C$1662&amp;$D$3:$D$1662,$E$3:$E$1662,0,0,1)</f>
        <v>2600</v>
      </c>
      <c r="AA270" s="2" cm="1">
        <f t="array" ref="AA270">_xlfn.XLOOKUP(AA$1&amp;$R270,$C$3:$C$1662&amp;$D$3:$D$1662,$E$3:$E$1662,0,0,1)</f>
        <v>2000</v>
      </c>
      <c r="AB270" s="2" cm="1">
        <f t="array" ref="AB270">_xlfn.XLOOKUP(AB$1&amp;$R270,$C$3:$C$1662&amp;$D$3:$D$1662,$E$3:$E$1662,0,0,1)</f>
        <v>12300</v>
      </c>
      <c r="AC270" s="2" cm="1">
        <f t="array" ref="AC270">_xlfn.XLOOKUP(AC$1&amp;$R270,$C$3:$C$1662&amp;$D$3:$D$1662,$E$3:$E$1662,0,0,1)</f>
        <v>3000</v>
      </c>
    </row>
    <row r="271" spans="3:29" x14ac:dyDescent="0.4">
      <c r="C271" t="s">
        <v>804</v>
      </c>
      <c r="D271" t="s">
        <v>472</v>
      </c>
      <c r="E271">
        <v>3000</v>
      </c>
      <c r="R271" t="s">
        <v>279</v>
      </c>
      <c r="S271" s="2">
        <f t="shared" si="25"/>
        <v>4002060</v>
      </c>
      <c r="T271" s="2">
        <f t="shared" si="26"/>
        <v>3842300</v>
      </c>
      <c r="U271" s="2">
        <f t="shared" si="26"/>
        <v>2809900</v>
      </c>
      <c r="V271" s="2">
        <f t="shared" si="26"/>
        <v>3964600</v>
      </c>
      <c r="W271" s="2">
        <f t="shared" si="26"/>
        <v>4186600</v>
      </c>
      <c r="X271" s="2">
        <f t="shared" si="26"/>
        <v>5206900</v>
      </c>
      <c r="Y271" s="2" cm="1">
        <f t="array" ref="Y271">_xlfn.XLOOKUP(Y$1&amp;$R271,$C$3:$C$1662&amp;$D$3:$D$1662,$E$3:$E$1662,0,0,1)</f>
        <v>3300</v>
      </c>
      <c r="Z271" s="2" cm="1">
        <f t="array" ref="Z271">_xlfn.XLOOKUP(Z$1&amp;$R271,$C$3:$C$1662&amp;$D$3:$D$1662,$E$3:$E$1662,0,0,1)</f>
        <v>4800</v>
      </c>
      <c r="AA271" s="2" cm="1">
        <f t="array" ref="AA271">_xlfn.XLOOKUP(AA$1&amp;$R271,$C$3:$C$1662&amp;$D$3:$D$1662,$E$3:$E$1662,0,0,1)</f>
        <v>800</v>
      </c>
      <c r="AB271" s="2" cm="1">
        <f t="array" ref="AB271">_xlfn.XLOOKUP(AB$1&amp;$R271,$C$3:$C$1662&amp;$D$3:$D$1662,$E$3:$E$1662,0,0,1)</f>
        <v>5500</v>
      </c>
      <c r="AC271" s="2" cm="1">
        <f t="array" ref="AC271">_xlfn.XLOOKUP(AC$1&amp;$R271,$C$3:$C$1662&amp;$D$3:$D$1662,$E$3:$E$1662,0,0,1)</f>
        <v>4400</v>
      </c>
    </row>
    <row r="272" spans="3:29" x14ac:dyDescent="0.4">
      <c r="C272" t="s">
        <v>804</v>
      </c>
      <c r="D272" t="s">
        <v>473</v>
      </c>
      <c r="E272">
        <v>4400</v>
      </c>
      <c r="R272" t="s">
        <v>145</v>
      </c>
      <c r="S272" s="2">
        <f t="shared" si="25"/>
        <v>4011480</v>
      </c>
      <c r="T272" s="2">
        <f t="shared" si="26"/>
        <v>3842800</v>
      </c>
      <c r="U272" s="2">
        <f t="shared" si="26"/>
        <v>2814800</v>
      </c>
      <c r="V272" s="2">
        <f t="shared" si="26"/>
        <v>3981500</v>
      </c>
      <c r="W272" s="2">
        <f t="shared" si="26"/>
        <v>4192200</v>
      </c>
      <c r="X272" s="2">
        <f t="shared" si="26"/>
        <v>5226100</v>
      </c>
      <c r="Y272" s="2" cm="1">
        <f t="array" ref="Y272">_xlfn.XLOOKUP(Y$1&amp;$R272,$C$3:$C$1662&amp;$D$3:$D$1662,$E$3:$E$1662,0,0,1)</f>
        <v>500</v>
      </c>
      <c r="Z272" s="2" cm="1">
        <f t="array" ref="Z272">_xlfn.XLOOKUP(Z$1&amp;$R272,$C$3:$C$1662&amp;$D$3:$D$1662,$E$3:$E$1662,0,0,1)</f>
        <v>4900</v>
      </c>
      <c r="AA272" s="2" cm="1">
        <f t="array" ref="AA272">_xlfn.XLOOKUP(AA$1&amp;$R272,$C$3:$C$1662&amp;$D$3:$D$1662,$E$3:$E$1662,0,0,1)</f>
        <v>16900</v>
      </c>
      <c r="AB272" s="2" cm="1">
        <f t="array" ref="AB272">_xlfn.XLOOKUP(AB$1&amp;$R272,$C$3:$C$1662&amp;$D$3:$D$1662,$E$3:$E$1662,0,0,1)</f>
        <v>5600</v>
      </c>
      <c r="AC272" s="2" cm="1">
        <f t="array" ref="AC272">_xlfn.XLOOKUP(AC$1&amp;$R272,$C$3:$C$1662&amp;$D$3:$D$1662,$E$3:$E$1662,0,0,1)</f>
        <v>19200</v>
      </c>
    </row>
    <row r="273" spans="3:29" x14ac:dyDescent="0.4">
      <c r="C273" t="s">
        <v>804</v>
      </c>
      <c r="D273" t="s">
        <v>474</v>
      </c>
      <c r="E273">
        <v>19200</v>
      </c>
      <c r="R273" t="s">
        <v>61</v>
      </c>
      <c r="S273" s="2">
        <f t="shared" si="25"/>
        <v>4017460</v>
      </c>
      <c r="T273" s="2">
        <f t="shared" si="26"/>
        <v>3853500</v>
      </c>
      <c r="U273" s="2">
        <f t="shared" si="26"/>
        <v>2816300</v>
      </c>
      <c r="V273" s="2">
        <f t="shared" si="26"/>
        <v>3985200</v>
      </c>
      <c r="W273" s="2">
        <f t="shared" si="26"/>
        <v>4199000</v>
      </c>
      <c r="X273" s="2">
        <f t="shared" si="26"/>
        <v>5233300</v>
      </c>
      <c r="Y273" s="2" cm="1">
        <f t="array" ref="Y273">_xlfn.XLOOKUP(Y$1&amp;$R273,$C$3:$C$1662&amp;$D$3:$D$1662,$E$3:$E$1662,0,0,1)</f>
        <v>10700</v>
      </c>
      <c r="Z273" s="2" cm="1">
        <f t="array" ref="Z273">_xlfn.XLOOKUP(Z$1&amp;$R273,$C$3:$C$1662&amp;$D$3:$D$1662,$E$3:$E$1662,0,0,1)</f>
        <v>1500</v>
      </c>
      <c r="AA273" s="2" cm="1">
        <f t="array" ref="AA273">_xlfn.XLOOKUP(AA$1&amp;$R273,$C$3:$C$1662&amp;$D$3:$D$1662,$E$3:$E$1662,0,0,1)</f>
        <v>3700</v>
      </c>
      <c r="AB273" s="2" cm="1">
        <f t="array" ref="AB273">_xlfn.XLOOKUP(AB$1&amp;$R273,$C$3:$C$1662&amp;$D$3:$D$1662,$E$3:$E$1662,0,0,1)</f>
        <v>6800</v>
      </c>
      <c r="AC273" s="2" cm="1">
        <f t="array" ref="AC273">_xlfn.XLOOKUP(AC$1&amp;$R273,$C$3:$C$1662&amp;$D$3:$D$1662,$E$3:$E$1662,0,0,1)</f>
        <v>7200</v>
      </c>
    </row>
    <row r="274" spans="3:29" x14ac:dyDescent="0.4">
      <c r="C274" t="s">
        <v>804</v>
      </c>
      <c r="D274" t="s">
        <v>475</v>
      </c>
      <c r="E274">
        <v>7200</v>
      </c>
      <c r="R274" t="s">
        <v>270</v>
      </c>
      <c r="S274" s="2">
        <f t="shared" si="25"/>
        <v>4023440</v>
      </c>
      <c r="T274" s="2">
        <f t="shared" si="26"/>
        <v>3856000</v>
      </c>
      <c r="U274" s="2">
        <f t="shared" si="26"/>
        <v>2818000</v>
      </c>
      <c r="V274" s="2">
        <f t="shared" si="26"/>
        <v>3992400</v>
      </c>
      <c r="W274" s="2">
        <f t="shared" si="26"/>
        <v>4210000</v>
      </c>
      <c r="X274" s="2">
        <f t="shared" si="26"/>
        <v>5240800</v>
      </c>
      <c r="Y274" s="2" cm="1">
        <f t="array" ref="Y274">_xlfn.XLOOKUP(Y$1&amp;$R274,$C$3:$C$1662&amp;$D$3:$D$1662,$E$3:$E$1662,0,0,1)</f>
        <v>2500</v>
      </c>
      <c r="Z274" s="2" cm="1">
        <f t="array" ref="Z274">_xlfn.XLOOKUP(Z$1&amp;$R274,$C$3:$C$1662&amp;$D$3:$D$1662,$E$3:$E$1662,0,0,1)</f>
        <v>1700</v>
      </c>
      <c r="AA274" s="2" cm="1">
        <f t="array" ref="AA274">_xlfn.XLOOKUP(AA$1&amp;$R274,$C$3:$C$1662&amp;$D$3:$D$1662,$E$3:$E$1662,0,0,1)</f>
        <v>7200</v>
      </c>
      <c r="AB274" s="2" cm="1">
        <f t="array" ref="AB274">_xlfn.XLOOKUP(AB$1&amp;$R274,$C$3:$C$1662&amp;$D$3:$D$1662,$E$3:$E$1662,0,0,1)</f>
        <v>11000</v>
      </c>
      <c r="AC274" s="2" cm="1">
        <f t="array" ref="AC274">_xlfn.XLOOKUP(AC$1&amp;$R274,$C$3:$C$1662&amp;$D$3:$D$1662,$E$3:$E$1662,0,0,1)</f>
        <v>7500</v>
      </c>
    </row>
    <row r="275" spans="3:29" x14ac:dyDescent="0.4">
      <c r="C275" t="s">
        <v>804</v>
      </c>
      <c r="D275" t="s">
        <v>476</v>
      </c>
      <c r="E275">
        <v>7500</v>
      </c>
      <c r="R275" t="s">
        <v>77</v>
      </c>
      <c r="S275" s="2">
        <f t="shared" si="25"/>
        <v>4029600</v>
      </c>
      <c r="T275" s="2">
        <f t="shared" si="26"/>
        <v>3858900</v>
      </c>
      <c r="U275" s="2">
        <f t="shared" si="26"/>
        <v>2821700</v>
      </c>
      <c r="V275" s="2">
        <f t="shared" si="26"/>
        <v>4002700</v>
      </c>
      <c r="W275" s="2">
        <f t="shared" si="26"/>
        <v>4218400</v>
      </c>
      <c r="X275" s="2">
        <f t="shared" si="26"/>
        <v>5246300</v>
      </c>
      <c r="Y275" s="2" cm="1">
        <f t="array" ref="Y275">_xlfn.XLOOKUP(Y$1&amp;$R275,$C$3:$C$1662&amp;$D$3:$D$1662,$E$3:$E$1662,0,0,1)</f>
        <v>2900</v>
      </c>
      <c r="Z275" s="2" cm="1">
        <f t="array" ref="Z275">_xlfn.XLOOKUP(Z$1&amp;$R275,$C$3:$C$1662&amp;$D$3:$D$1662,$E$3:$E$1662,0,0,1)</f>
        <v>3700</v>
      </c>
      <c r="AA275" s="2" cm="1">
        <f t="array" ref="AA275">_xlfn.XLOOKUP(AA$1&amp;$R275,$C$3:$C$1662&amp;$D$3:$D$1662,$E$3:$E$1662,0,0,1)</f>
        <v>10300</v>
      </c>
      <c r="AB275" s="2" cm="1">
        <f t="array" ref="AB275">_xlfn.XLOOKUP(AB$1&amp;$R275,$C$3:$C$1662&amp;$D$3:$D$1662,$E$3:$E$1662,0,0,1)</f>
        <v>8400</v>
      </c>
      <c r="AC275" s="2" cm="1">
        <f t="array" ref="AC275">_xlfn.XLOOKUP(AC$1&amp;$R275,$C$3:$C$1662&amp;$D$3:$D$1662,$E$3:$E$1662,0,0,1)</f>
        <v>5500</v>
      </c>
    </row>
    <row r="276" spans="3:29" x14ac:dyDescent="0.4">
      <c r="C276" t="s">
        <v>804</v>
      </c>
      <c r="D276" t="s">
        <v>477</v>
      </c>
      <c r="E276">
        <v>5500</v>
      </c>
      <c r="R276" t="s">
        <v>28</v>
      </c>
      <c r="S276" s="2">
        <f t="shared" si="25"/>
        <v>4037860</v>
      </c>
      <c r="T276" s="2">
        <f t="shared" ref="T276:X291" si="27">T275+Y276</f>
        <v>3860300</v>
      </c>
      <c r="U276" s="2">
        <f t="shared" si="27"/>
        <v>2831900</v>
      </c>
      <c r="V276" s="2">
        <f t="shared" si="27"/>
        <v>4007600</v>
      </c>
      <c r="W276" s="2">
        <f t="shared" si="27"/>
        <v>4240600</v>
      </c>
      <c r="X276" s="2">
        <f t="shared" si="27"/>
        <v>5248900</v>
      </c>
      <c r="Y276" s="2" cm="1">
        <f t="array" ref="Y276">_xlfn.XLOOKUP(Y$1&amp;$R276,$C$3:$C$1662&amp;$D$3:$D$1662,$E$3:$E$1662,0,0,1)</f>
        <v>1400</v>
      </c>
      <c r="Z276" s="2" cm="1">
        <f t="array" ref="Z276">_xlfn.XLOOKUP(Z$1&amp;$R276,$C$3:$C$1662&amp;$D$3:$D$1662,$E$3:$E$1662,0,0,1)</f>
        <v>10200</v>
      </c>
      <c r="AA276" s="2" cm="1">
        <f t="array" ref="AA276">_xlfn.XLOOKUP(AA$1&amp;$R276,$C$3:$C$1662&amp;$D$3:$D$1662,$E$3:$E$1662,0,0,1)</f>
        <v>4900</v>
      </c>
      <c r="AB276" s="2" cm="1">
        <f t="array" ref="AB276">_xlfn.XLOOKUP(AB$1&amp;$R276,$C$3:$C$1662&amp;$D$3:$D$1662,$E$3:$E$1662,0,0,1)</f>
        <v>22200</v>
      </c>
      <c r="AC276" s="2" cm="1">
        <f t="array" ref="AC276">_xlfn.XLOOKUP(AC$1&amp;$R276,$C$3:$C$1662&amp;$D$3:$D$1662,$E$3:$E$1662,0,0,1)</f>
        <v>2600</v>
      </c>
    </row>
    <row r="277" spans="3:29" x14ac:dyDescent="0.4">
      <c r="C277" t="s">
        <v>804</v>
      </c>
      <c r="D277" t="s">
        <v>478</v>
      </c>
      <c r="E277">
        <v>2600</v>
      </c>
      <c r="R277" t="s">
        <v>37</v>
      </c>
      <c r="S277" s="2">
        <f t="shared" si="25"/>
        <v>4041080</v>
      </c>
      <c r="T277" s="2">
        <f t="shared" si="27"/>
        <v>3864000</v>
      </c>
      <c r="U277" s="2">
        <f t="shared" si="27"/>
        <v>2834000</v>
      </c>
      <c r="V277" s="2">
        <f t="shared" si="27"/>
        <v>4010900</v>
      </c>
      <c r="W277" s="2">
        <f t="shared" si="27"/>
        <v>4246200</v>
      </c>
      <c r="X277" s="2">
        <f t="shared" si="27"/>
        <v>5250300</v>
      </c>
      <c r="Y277" s="2" cm="1">
        <f t="array" ref="Y277">_xlfn.XLOOKUP(Y$1&amp;$R277,$C$3:$C$1662&amp;$D$3:$D$1662,$E$3:$E$1662,0,0,1)</f>
        <v>3700</v>
      </c>
      <c r="Z277" s="2" cm="1">
        <f t="array" ref="Z277">_xlfn.XLOOKUP(Z$1&amp;$R277,$C$3:$C$1662&amp;$D$3:$D$1662,$E$3:$E$1662,0,0,1)</f>
        <v>2100</v>
      </c>
      <c r="AA277" s="2" cm="1">
        <f t="array" ref="AA277">_xlfn.XLOOKUP(AA$1&amp;$R277,$C$3:$C$1662&amp;$D$3:$D$1662,$E$3:$E$1662,0,0,1)</f>
        <v>3300</v>
      </c>
      <c r="AB277" s="2" cm="1">
        <f t="array" ref="AB277">_xlfn.XLOOKUP(AB$1&amp;$R277,$C$3:$C$1662&amp;$D$3:$D$1662,$E$3:$E$1662,0,0,1)</f>
        <v>5600</v>
      </c>
      <c r="AC277" s="2" cm="1">
        <f t="array" ref="AC277">_xlfn.XLOOKUP(AC$1&amp;$R277,$C$3:$C$1662&amp;$D$3:$D$1662,$E$3:$E$1662,0,0,1)</f>
        <v>1400</v>
      </c>
    </row>
    <row r="278" spans="3:29" x14ac:dyDescent="0.4">
      <c r="C278" t="s">
        <v>804</v>
      </c>
      <c r="D278" t="s">
        <v>479</v>
      </c>
      <c r="E278">
        <v>1400</v>
      </c>
      <c r="R278" t="s">
        <v>43</v>
      </c>
      <c r="S278" s="2">
        <f t="shared" si="25"/>
        <v>4048920</v>
      </c>
      <c r="T278" s="2">
        <f t="shared" si="27"/>
        <v>3865700</v>
      </c>
      <c r="U278" s="2">
        <f t="shared" si="27"/>
        <v>2838500</v>
      </c>
      <c r="V278" s="2">
        <f t="shared" si="27"/>
        <v>4025400</v>
      </c>
      <c r="W278" s="2">
        <f t="shared" si="27"/>
        <v>4260700</v>
      </c>
      <c r="X278" s="2">
        <f t="shared" si="27"/>
        <v>5254300</v>
      </c>
      <c r="Y278" s="2" cm="1">
        <f t="array" ref="Y278">_xlfn.XLOOKUP(Y$1&amp;$R278,$C$3:$C$1662&amp;$D$3:$D$1662,$E$3:$E$1662,0,0,1)</f>
        <v>1700</v>
      </c>
      <c r="Z278" s="2" cm="1">
        <f t="array" ref="Z278">_xlfn.XLOOKUP(Z$1&amp;$R278,$C$3:$C$1662&amp;$D$3:$D$1662,$E$3:$E$1662,0,0,1)</f>
        <v>4500</v>
      </c>
      <c r="AA278" s="2" cm="1">
        <f t="array" ref="AA278">_xlfn.XLOOKUP(AA$1&amp;$R278,$C$3:$C$1662&amp;$D$3:$D$1662,$E$3:$E$1662,0,0,1)</f>
        <v>14500</v>
      </c>
      <c r="AB278" s="2" cm="1">
        <f t="array" ref="AB278">_xlfn.XLOOKUP(AB$1&amp;$R278,$C$3:$C$1662&amp;$D$3:$D$1662,$E$3:$E$1662,0,0,1)</f>
        <v>14500</v>
      </c>
      <c r="AC278" s="2" cm="1">
        <f t="array" ref="AC278">_xlfn.XLOOKUP(AC$1&amp;$R278,$C$3:$C$1662&amp;$D$3:$D$1662,$E$3:$E$1662,0,0,1)</f>
        <v>4000</v>
      </c>
    </row>
    <row r="279" spans="3:29" x14ac:dyDescent="0.4">
      <c r="C279" t="s">
        <v>804</v>
      </c>
      <c r="D279" t="s">
        <v>480</v>
      </c>
      <c r="E279">
        <v>4000</v>
      </c>
      <c r="R279" t="s">
        <v>66</v>
      </c>
      <c r="S279" s="2">
        <f t="shared" si="25"/>
        <v>4054160</v>
      </c>
      <c r="T279" s="2">
        <f t="shared" si="27"/>
        <v>3868300</v>
      </c>
      <c r="U279" s="2">
        <f t="shared" si="27"/>
        <v>2844300</v>
      </c>
      <c r="V279" s="2">
        <f t="shared" si="27"/>
        <v>4028900</v>
      </c>
      <c r="W279" s="2">
        <f t="shared" si="27"/>
        <v>4271100</v>
      </c>
      <c r="X279" s="2">
        <f t="shared" si="27"/>
        <v>5258200</v>
      </c>
      <c r="Y279" s="2" cm="1">
        <f t="array" ref="Y279">_xlfn.XLOOKUP(Y$1&amp;$R279,$C$3:$C$1662&amp;$D$3:$D$1662,$E$3:$E$1662,0,0,1)</f>
        <v>2600</v>
      </c>
      <c r="Z279" s="2" cm="1">
        <f t="array" ref="Z279">_xlfn.XLOOKUP(Z$1&amp;$R279,$C$3:$C$1662&amp;$D$3:$D$1662,$E$3:$E$1662,0,0,1)</f>
        <v>5800</v>
      </c>
      <c r="AA279" s="2" cm="1">
        <f t="array" ref="AA279">_xlfn.XLOOKUP(AA$1&amp;$R279,$C$3:$C$1662&amp;$D$3:$D$1662,$E$3:$E$1662,0,0,1)</f>
        <v>3500</v>
      </c>
      <c r="AB279" s="2" cm="1">
        <f t="array" ref="AB279">_xlfn.XLOOKUP(AB$1&amp;$R279,$C$3:$C$1662&amp;$D$3:$D$1662,$E$3:$E$1662,0,0,1)</f>
        <v>10400</v>
      </c>
      <c r="AC279" s="2" cm="1">
        <f t="array" ref="AC279">_xlfn.XLOOKUP(AC$1&amp;$R279,$C$3:$C$1662&amp;$D$3:$D$1662,$E$3:$E$1662,0,0,1)</f>
        <v>3900</v>
      </c>
    </row>
    <row r="280" spans="3:29" x14ac:dyDescent="0.4">
      <c r="C280" t="s">
        <v>804</v>
      </c>
      <c r="D280" t="s">
        <v>481</v>
      </c>
      <c r="E280">
        <v>3900</v>
      </c>
      <c r="R280" t="s">
        <v>67</v>
      </c>
      <c r="S280" s="2">
        <f t="shared" si="25"/>
        <v>4063000</v>
      </c>
      <c r="T280" s="2">
        <f t="shared" si="27"/>
        <v>3868700</v>
      </c>
      <c r="U280" s="2">
        <f t="shared" si="27"/>
        <v>2850600</v>
      </c>
      <c r="V280" s="2">
        <f t="shared" si="27"/>
        <v>4034800</v>
      </c>
      <c r="W280" s="2">
        <f t="shared" si="27"/>
        <v>4288700</v>
      </c>
      <c r="X280" s="2">
        <f t="shared" si="27"/>
        <v>5272200</v>
      </c>
      <c r="Y280" s="2" cm="1">
        <f t="array" ref="Y280">_xlfn.XLOOKUP(Y$1&amp;$R280,$C$3:$C$1662&amp;$D$3:$D$1662,$E$3:$E$1662,0,0,1)</f>
        <v>400</v>
      </c>
      <c r="Z280" s="2" cm="1">
        <f t="array" ref="Z280">_xlfn.XLOOKUP(Z$1&amp;$R280,$C$3:$C$1662&amp;$D$3:$D$1662,$E$3:$E$1662,0,0,1)</f>
        <v>6300</v>
      </c>
      <c r="AA280" s="2" cm="1">
        <f t="array" ref="AA280">_xlfn.XLOOKUP(AA$1&amp;$R280,$C$3:$C$1662&amp;$D$3:$D$1662,$E$3:$E$1662,0,0,1)</f>
        <v>5900</v>
      </c>
      <c r="AB280" s="2" cm="1">
        <f t="array" ref="AB280">_xlfn.XLOOKUP(AB$1&amp;$R280,$C$3:$C$1662&amp;$D$3:$D$1662,$E$3:$E$1662,0,0,1)</f>
        <v>17600</v>
      </c>
      <c r="AC280" s="2" cm="1">
        <f t="array" ref="AC280">_xlfn.XLOOKUP(AC$1&amp;$R280,$C$3:$C$1662&amp;$D$3:$D$1662,$E$3:$E$1662,0,0,1)</f>
        <v>14000</v>
      </c>
    </row>
    <row r="281" spans="3:29" x14ac:dyDescent="0.4">
      <c r="C281" t="s">
        <v>804</v>
      </c>
      <c r="D281" t="s">
        <v>482</v>
      </c>
      <c r="E281">
        <v>14000</v>
      </c>
      <c r="R281" t="s">
        <v>12</v>
      </c>
      <c r="S281" s="2">
        <f t="shared" si="25"/>
        <v>4069500</v>
      </c>
      <c r="T281" s="2">
        <f t="shared" si="27"/>
        <v>3870100</v>
      </c>
      <c r="U281" s="2">
        <f t="shared" si="27"/>
        <v>2851500</v>
      </c>
      <c r="V281" s="2">
        <f t="shared" si="27"/>
        <v>4040400</v>
      </c>
      <c r="W281" s="2">
        <f t="shared" si="27"/>
        <v>4310300</v>
      </c>
      <c r="X281" s="2">
        <f t="shared" si="27"/>
        <v>5275200</v>
      </c>
      <c r="Y281" s="2" cm="1">
        <f t="array" ref="Y281">_xlfn.XLOOKUP(Y$1&amp;$R281,$C$3:$C$1662&amp;$D$3:$D$1662,$E$3:$E$1662,0,0,1)</f>
        <v>1400</v>
      </c>
      <c r="Z281" s="2" cm="1">
        <f t="array" ref="Z281">_xlfn.XLOOKUP(Z$1&amp;$R281,$C$3:$C$1662&amp;$D$3:$D$1662,$E$3:$E$1662,0,0,1)</f>
        <v>900</v>
      </c>
      <c r="AA281" s="2" cm="1">
        <f t="array" ref="AA281">_xlfn.XLOOKUP(AA$1&amp;$R281,$C$3:$C$1662&amp;$D$3:$D$1662,$E$3:$E$1662,0,0,1)</f>
        <v>5600</v>
      </c>
      <c r="AB281" s="2" cm="1">
        <f t="array" ref="AB281">_xlfn.XLOOKUP(AB$1&amp;$R281,$C$3:$C$1662&amp;$D$3:$D$1662,$E$3:$E$1662,0,0,1)</f>
        <v>21600</v>
      </c>
      <c r="AC281" s="2" cm="1">
        <f t="array" ref="AC281">_xlfn.XLOOKUP(AC$1&amp;$R281,$C$3:$C$1662&amp;$D$3:$D$1662,$E$3:$E$1662,0,0,1)</f>
        <v>3000</v>
      </c>
    </row>
    <row r="282" spans="3:29" x14ac:dyDescent="0.4">
      <c r="C282" t="s">
        <v>804</v>
      </c>
      <c r="D282" t="s">
        <v>483</v>
      </c>
      <c r="E282">
        <v>3000</v>
      </c>
      <c r="R282" t="s">
        <v>19</v>
      </c>
      <c r="S282" s="2">
        <f t="shared" si="25"/>
        <v>4075100</v>
      </c>
      <c r="T282" s="2">
        <f t="shared" si="27"/>
        <v>3873500</v>
      </c>
      <c r="U282" s="2">
        <f t="shared" si="27"/>
        <v>2858900</v>
      </c>
      <c r="V282" s="2">
        <f t="shared" si="27"/>
        <v>4042000</v>
      </c>
      <c r="W282" s="2">
        <f t="shared" si="27"/>
        <v>4319500</v>
      </c>
      <c r="X282" s="2">
        <f t="shared" si="27"/>
        <v>5281600</v>
      </c>
      <c r="Y282" s="2" cm="1">
        <f t="array" ref="Y282">_xlfn.XLOOKUP(Y$1&amp;$R282,$C$3:$C$1662&amp;$D$3:$D$1662,$E$3:$E$1662,0,0,1)</f>
        <v>3400</v>
      </c>
      <c r="Z282" s="2" cm="1">
        <f t="array" ref="Z282">_xlfn.XLOOKUP(Z$1&amp;$R282,$C$3:$C$1662&amp;$D$3:$D$1662,$E$3:$E$1662,0,0,1)</f>
        <v>7400</v>
      </c>
      <c r="AA282" s="2" cm="1">
        <f t="array" ref="AA282">_xlfn.XLOOKUP(AA$1&amp;$R282,$C$3:$C$1662&amp;$D$3:$D$1662,$E$3:$E$1662,0,0,1)</f>
        <v>1600</v>
      </c>
      <c r="AB282" s="2" cm="1">
        <f t="array" ref="AB282">_xlfn.XLOOKUP(AB$1&amp;$R282,$C$3:$C$1662&amp;$D$3:$D$1662,$E$3:$E$1662,0,0,1)</f>
        <v>9200</v>
      </c>
      <c r="AC282" s="2" cm="1">
        <f t="array" ref="AC282">_xlfn.XLOOKUP(AC$1&amp;$R282,$C$3:$C$1662&amp;$D$3:$D$1662,$E$3:$E$1662,0,0,1)</f>
        <v>6400</v>
      </c>
    </row>
    <row r="283" spans="3:29" x14ac:dyDescent="0.4">
      <c r="C283" t="s">
        <v>804</v>
      </c>
      <c r="D283" t="s">
        <v>484</v>
      </c>
      <c r="E283">
        <v>6400</v>
      </c>
      <c r="R283" t="s">
        <v>31</v>
      </c>
      <c r="S283" s="2">
        <f t="shared" si="25"/>
        <v>4083120</v>
      </c>
      <c r="T283" s="2">
        <f t="shared" si="27"/>
        <v>3878700</v>
      </c>
      <c r="U283" s="2">
        <f t="shared" si="27"/>
        <v>2862600</v>
      </c>
      <c r="V283" s="2">
        <f t="shared" si="27"/>
        <v>4056200</v>
      </c>
      <c r="W283" s="2">
        <f t="shared" si="27"/>
        <v>4334200</v>
      </c>
      <c r="X283" s="2">
        <f t="shared" si="27"/>
        <v>5283900</v>
      </c>
      <c r="Y283" s="2" cm="1">
        <f t="array" ref="Y283">_xlfn.XLOOKUP(Y$1&amp;$R283,$C$3:$C$1662&amp;$D$3:$D$1662,$E$3:$E$1662,0,0,1)</f>
        <v>5200</v>
      </c>
      <c r="Z283" s="2" cm="1">
        <f t="array" ref="Z283">_xlfn.XLOOKUP(Z$1&amp;$R283,$C$3:$C$1662&amp;$D$3:$D$1662,$E$3:$E$1662,0,0,1)</f>
        <v>3700</v>
      </c>
      <c r="AA283" s="2" cm="1">
        <f t="array" ref="AA283">_xlfn.XLOOKUP(AA$1&amp;$R283,$C$3:$C$1662&amp;$D$3:$D$1662,$E$3:$E$1662,0,0,1)</f>
        <v>14200</v>
      </c>
      <c r="AB283" s="2" cm="1">
        <f t="array" ref="AB283">_xlfn.XLOOKUP(AB$1&amp;$R283,$C$3:$C$1662&amp;$D$3:$D$1662,$E$3:$E$1662,0,0,1)</f>
        <v>14700</v>
      </c>
      <c r="AC283" s="2" cm="1">
        <f t="array" ref="AC283">_xlfn.XLOOKUP(AC$1&amp;$R283,$C$3:$C$1662&amp;$D$3:$D$1662,$E$3:$E$1662,0,0,1)</f>
        <v>2300</v>
      </c>
    </row>
    <row r="284" spans="3:29" x14ac:dyDescent="0.4">
      <c r="C284" t="s">
        <v>804</v>
      </c>
      <c r="D284" t="s">
        <v>485</v>
      </c>
      <c r="E284">
        <v>2300</v>
      </c>
      <c r="R284" t="s">
        <v>91</v>
      </c>
      <c r="S284" s="2">
        <f t="shared" si="25"/>
        <v>4098220</v>
      </c>
      <c r="T284" s="2">
        <f t="shared" si="27"/>
        <v>3885400</v>
      </c>
      <c r="U284" s="2">
        <f t="shared" si="27"/>
        <v>2866200</v>
      </c>
      <c r="V284" s="2">
        <f t="shared" si="27"/>
        <v>4061800</v>
      </c>
      <c r="W284" s="2">
        <f t="shared" si="27"/>
        <v>4391400</v>
      </c>
      <c r="X284" s="2">
        <f t="shared" si="27"/>
        <v>5286300</v>
      </c>
      <c r="Y284" s="2" cm="1">
        <f t="array" ref="Y284">_xlfn.XLOOKUP(Y$1&amp;$R284,$C$3:$C$1662&amp;$D$3:$D$1662,$E$3:$E$1662,0,0,1)</f>
        <v>6700</v>
      </c>
      <c r="Z284" s="2" cm="1">
        <f t="array" ref="Z284">_xlfn.XLOOKUP(Z$1&amp;$R284,$C$3:$C$1662&amp;$D$3:$D$1662,$E$3:$E$1662,0,0,1)</f>
        <v>3600</v>
      </c>
      <c r="AA284" s="2" cm="1">
        <f t="array" ref="AA284">_xlfn.XLOOKUP(AA$1&amp;$R284,$C$3:$C$1662&amp;$D$3:$D$1662,$E$3:$E$1662,0,0,1)</f>
        <v>5600</v>
      </c>
      <c r="AB284" s="2" cm="1">
        <f t="array" ref="AB284">_xlfn.XLOOKUP(AB$1&amp;$R284,$C$3:$C$1662&amp;$D$3:$D$1662,$E$3:$E$1662,0,0,1)</f>
        <v>57200</v>
      </c>
      <c r="AC284" s="2" cm="1">
        <f t="array" ref="AC284">_xlfn.XLOOKUP(AC$1&amp;$R284,$C$3:$C$1662&amp;$D$3:$D$1662,$E$3:$E$1662,0,0,1)</f>
        <v>2400</v>
      </c>
    </row>
    <row r="285" spans="3:29" x14ac:dyDescent="0.4">
      <c r="C285" t="s">
        <v>804</v>
      </c>
      <c r="D285" t="s">
        <v>486</v>
      </c>
      <c r="E285">
        <v>2400</v>
      </c>
      <c r="R285" t="s">
        <v>169</v>
      </c>
      <c r="S285" s="2">
        <f t="shared" si="25"/>
        <v>4106700</v>
      </c>
      <c r="T285" s="2">
        <f t="shared" si="27"/>
        <v>3889400</v>
      </c>
      <c r="U285" s="2">
        <f t="shared" si="27"/>
        <v>2870500</v>
      </c>
      <c r="V285" s="2">
        <f t="shared" si="27"/>
        <v>4062400</v>
      </c>
      <c r="W285" s="2">
        <f t="shared" si="27"/>
        <v>4413200</v>
      </c>
      <c r="X285" s="2">
        <f t="shared" si="27"/>
        <v>5298000</v>
      </c>
      <c r="Y285" s="2" cm="1">
        <f t="array" ref="Y285">_xlfn.XLOOKUP(Y$1&amp;$R285,$C$3:$C$1662&amp;$D$3:$D$1662,$E$3:$E$1662,0,0,1)</f>
        <v>4000</v>
      </c>
      <c r="Z285" s="2" cm="1">
        <f t="array" ref="Z285">_xlfn.XLOOKUP(Z$1&amp;$R285,$C$3:$C$1662&amp;$D$3:$D$1662,$E$3:$E$1662,0,0,1)</f>
        <v>4300</v>
      </c>
      <c r="AA285" s="2" cm="1">
        <f t="array" ref="AA285">_xlfn.XLOOKUP(AA$1&amp;$R285,$C$3:$C$1662&amp;$D$3:$D$1662,$E$3:$E$1662,0,0,1)</f>
        <v>600</v>
      </c>
      <c r="AB285" s="2" cm="1">
        <f t="array" ref="AB285">_xlfn.XLOOKUP(AB$1&amp;$R285,$C$3:$C$1662&amp;$D$3:$D$1662,$E$3:$E$1662,0,0,1)</f>
        <v>21800</v>
      </c>
      <c r="AC285" s="2" cm="1">
        <f t="array" ref="AC285">_xlfn.XLOOKUP(AC$1&amp;$R285,$C$3:$C$1662&amp;$D$3:$D$1662,$E$3:$E$1662,0,0,1)</f>
        <v>11700</v>
      </c>
    </row>
    <row r="286" spans="3:29" x14ac:dyDescent="0.4">
      <c r="C286" t="s">
        <v>804</v>
      </c>
      <c r="D286" t="s">
        <v>487</v>
      </c>
      <c r="E286">
        <v>11700</v>
      </c>
      <c r="R286" t="s">
        <v>52</v>
      </c>
      <c r="S286" s="2">
        <f t="shared" si="25"/>
        <v>4111920</v>
      </c>
      <c r="T286" s="2">
        <f t="shared" si="27"/>
        <v>3891000</v>
      </c>
      <c r="U286" s="2">
        <f t="shared" si="27"/>
        <v>2875900</v>
      </c>
      <c r="V286" s="2">
        <f t="shared" si="27"/>
        <v>4064600</v>
      </c>
      <c r="W286" s="2">
        <f t="shared" si="27"/>
        <v>4425400</v>
      </c>
      <c r="X286" s="2">
        <f t="shared" si="27"/>
        <v>5302700</v>
      </c>
      <c r="Y286" s="2" cm="1">
        <f t="array" ref="Y286">_xlfn.XLOOKUP(Y$1&amp;$R286,$C$3:$C$1662&amp;$D$3:$D$1662,$E$3:$E$1662,0,0,1)</f>
        <v>1600</v>
      </c>
      <c r="Z286" s="2" cm="1">
        <f t="array" ref="Z286">_xlfn.XLOOKUP(Z$1&amp;$R286,$C$3:$C$1662&amp;$D$3:$D$1662,$E$3:$E$1662,0,0,1)</f>
        <v>5400</v>
      </c>
      <c r="AA286" s="2" cm="1">
        <f t="array" ref="AA286">_xlfn.XLOOKUP(AA$1&amp;$R286,$C$3:$C$1662&amp;$D$3:$D$1662,$E$3:$E$1662,0,0,1)</f>
        <v>2200</v>
      </c>
      <c r="AB286" s="2" cm="1">
        <f t="array" ref="AB286">_xlfn.XLOOKUP(AB$1&amp;$R286,$C$3:$C$1662&amp;$D$3:$D$1662,$E$3:$E$1662,0,0,1)</f>
        <v>12200</v>
      </c>
      <c r="AC286" s="2" cm="1">
        <f t="array" ref="AC286">_xlfn.XLOOKUP(AC$1&amp;$R286,$C$3:$C$1662&amp;$D$3:$D$1662,$E$3:$E$1662,0,0,1)</f>
        <v>4700</v>
      </c>
    </row>
    <row r="287" spans="3:29" x14ac:dyDescent="0.4">
      <c r="C287" t="s">
        <v>804</v>
      </c>
      <c r="D287" t="s">
        <v>488</v>
      </c>
      <c r="E287">
        <v>4700</v>
      </c>
      <c r="R287" t="s">
        <v>72</v>
      </c>
      <c r="S287" s="2">
        <f t="shared" si="25"/>
        <v>4117060</v>
      </c>
      <c r="T287" s="2">
        <f t="shared" si="27"/>
        <v>3891800</v>
      </c>
      <c r="U287" s="2">
        <f t="shared" si="27"/>
        <v>2878600</v>
      </c>
      <c r="V287" s="2">
        <f t="shared" si="27"/>
        <v>4067300</v>
      </c>
      <c r="W287" s="2">
        <f t="shared" si="27"/>
        <v>4435300</v>
      </c>
      <c r="X287" s="2">
        <f t="shared" si="27"/>
        <v>5312300</v>
      </c>
      <c r="Y287" s="2" cm="1">
        <f t="array" ref="Y287">_xlfn.XLOOKUP(Y$1&amp;$R287,$C$3:$C$1662&amp;$D$3:$D$1662,$E$3:$E$1662,0,0,1)</f>
        <v>800</v>
      </c>
      <c r="Z287" s="2" cm="1">
        <f t="array" ref="Z287">_xlfn.XLOOKUP(Z$1&amp;$R287,$C$3:$C$1662&amp;$D$3:$D$1662,$E$3:$E$1662,0,0,1)</f>
        <v>2700</v>
      </c>
      <c r="AA287" s="2" cm="1">
        <f t="array" ref="AA287">_xlfn.XLOOKUP(AA$1&amp;$R287,$C$3:$C$1662&amp;$D$3:$D$1662,$E$3:$E$1662,0,0,1)</f>
        <v>2700</v>
      </c>
      <c r="AB287" s="2" cm="1">
        <f t="array" ref="AB287">_xlfn.XLOOKUP(AB$1&amp;$R287,$C$3:$C$1662&amp;$D$3:$D$1662,$E$3:$E$1662,0,0,1)</f>
        <v>9900</v>
      </c>
      <c r="AC287" s="2" cm="1">
        <f t="array" ref="AC287">_xlfn.XLOOKUP(AC$1&amp;$R287,$C$3:$C$1662&amp;$D$3:$D$1662,$E$3:$E$1662,0,0,1)</f>
        <v>9600</v>
      </c>
    </row>
    <row r="288" spans="3:29" x14ac:dyDescent="0.4">
      <c r="C288" t="s">
        <v>804</v>
      </c>
      <c r="D288" t="s">
        <v>489</v>
      </c>
      <c r="E288">
        <v>9600</v>
      </c>
      <c r="R288" t="s">
        <v>277</v>
      </c>
      <c r="S288" s="2">
        <f t="shared" si="25"/>
        <v>4123420</v>
      </c>
      <c r="T288" s="2">
        <f t="shared" si="27"/>
        <v>3896300</v>
      </c>
      <c r="U288" s="2">
        <f t="shared" si="27"/>
        <v>2881600</v>
      </c>
      <c r="V288" s="2">
        <f t="shared" si="27"/>
        <v>4071500</v>
      </c>
      <c r="W288" s="2">
        <f t="shared" si="27"/>
        <v>4440200</v>
      </c>
      <c r="X288" s="2">
        <f t="shared" si="27"/>
        <v>5327500</v>
      </c>
      <c r="Y288" s="2" cm="1">
        <f t="array" ref="Y288">_xlfn.XLOOKUP(Y$1&amp;$R288,$C$3:$C$1662&amp;$D$3:$D$1662,$E$3:$E$1662,0,0,1)</f>
        <v>4500</v>
      </c>
      <c r="Z288" s="2" cm="1">
        <f t="array" ref="Z288">_xlfn.XLOOKUP(Z$1&amp;$R288,$C$3:$C$1662&amp;$D$3:$D$1662,$E$3:$E$1662,0,0,1)</f>
        <v>3000</v>
      </c>
      <c r="AA288" s="2" cm="1">
        <f t="array" ref="AA288">_xlfn.XLOOKUP(AA$1&amp;$R288,$C$3:$C$1662&amp;$D$3:$D$1662,$E$3:$E$1662,0,0,1)</f>
        <v>4200</v>
      </c>
      <c r="AB288" s="2" cm="1">
        <f t="array" ref="AB288">_xlfn.XLOOKUP(AB$1&amp;$R288,$C$3:$C$1662&amp;$D$3:$D$1662,$E$3:$E$1662,0,0,1)</f>
        <v>4900</v>
      </c>
      <c r="AC288" s="2" cm="1">
        <f t="array" ref="AC288">_xlfn.XLOOKUP(AC$1&amp;$R288,$C$3:$C$1662&amp;$D$3:$D$1662,$E$3:$E$1662,0,0,1)</f>
        <v>15200</v>
      </c>
    </row>
    <row r="289" spans="3:29" x14ac:dyDescent="0.4">
      <c r="C289" t="s">
        <v>804</v>
      </c>
      <c r="D289" t="s">
        <v>490</v>
      </c>
      <c r="E289">
        <v>15200</v>
      </c>
      <c r="R289" t="s">
        <v>56</v>
      </c>
      <c r="S289" s="2">
        <f t="shared" si="25"/>
        <v>4134620</v>
      </c>
      <c r="T289" s="2">
        <f t="shared" si="27"/>
        <v>3902000</v>
      </c>
      <c r="U289" s="2">
        <f t="shared" si="27"/>
        <v>2894900</v>
      </c>
      <c r="V289" s="2">
        <f t="shared" si="27"/>
        <v>4077500</v>
      </c>
      <c r="W289" s="2">
        <f t="shared" si="27"/>
        <v>4466200</v>
      </c>
      <c r="X289" s="2">
        <f t="shared" si="27"/>
        <v>5332500</v>
      </c>
      <c r="Y289" s="2" cm="1">
        <f t="array" ref="Y289">_xlfn.XLOOKUP(Y$1&amp;$R289,$C$3:$C$1662&amp;$D$3:$D$1662,$E$3:$E$1662,0,0,1)</f>
        <v>5700</v>
      </c>
      <c r="Z289" s="2" cm="1">
        <f t="array" ref="Z289">_xlfn.XLOOKUP(Z$1&amp;$R289,$C$3:$C$1662&amp;$D$3:$D$1662,$E$3:$E$1662,0,0,1)</f>
        <v>13300</v>
      </c>
      <c r="AA289" s="2" cm="1">
        <f t="array" ref="AA289">_xlfn.XLOOKUP(AA$1&amp;$R289,$C$3:$C$1662&amp;$D$3:$D$1662,$E$3:$E$1662,0,0,1)</f>
        <v>6000</v>
      </c>
      <c r="AB289" s="2" cm="1">
        <f t="array" ref="AB289">_xlfn.XLOOKUP(AB$1&amp;$R289,$C$3:$C$1662&amp;$D$3:$D$1662,$E$3:$E$1662,0,0,1)</f>
        <v>26000</v>
      </c>
      <c r="AC289" s="2" cm="1">
        <f t="array" ref="AC289">_xlfn.XLOOKUP(AC$1&amp;$R289,$C$3:$C$1662&amp;$D$3:$D$1662,$E$3:$E$1662,0,0,1)</f>
        <v>5000</v>
      </c>
    </row>
    <row r="290" spans="3:29" x14ac:dyDescent="0.4">
      <c r="C290" t="s">
        <v>804</v>
      </c>
      <c r="D290" t="s">
        <v>491</v>
      </c>
      <c r="E290">
        <v>5000</v>
      </c>
      <c r="R290" t="s">
        <v>35</v>
      </c>
      <c r="S290" s="2">
        <f t="shared" si="25"/>
        <v>4151600</v>
      </c>
      <c r="T290" s="2">
        <f t="shared" si="27"/>
        <v>3905100</v>
      </c>
      <c r="U290" s="2">
        <f t="shared" si="27"/>
        <v>2896700</v>
      </c>
      <c r="V290" s="2">
        <f t="shared" si="27"/>
        <v>4082100</v>
      </c>
      <c r="W290" s="2">
        <f t="shared" si="27"/>
        <v>4538600</v>
      </c>
      <c r="X290" s="2">
        <f t="shared" si="27"/>
        <v>5335500</v>
      </c>
      <c r="Y290" s="2" cm="1">
        <f t="array" ref="Y290">_xlfn.XLOOKUP(Y$1&amp;$R290,$C$3:$C$1662&amp;$D$3:$D$1662,$E$3:$E$1662,0,0,1)</f>
        <v>3100</v>
      </c>
      <c r="Z290" s="2" cm="1">
        <f t="array" ref="Z290">_xlfn.XLOOKUP(Z$1&amp;$R290,$C$3:$C$1662&amp;$D$3:$D$1662,$E$3:$E$1662,0,0,1)</f>
        <v>1800</v>
      </c>
      <c r="AA290" s="2" cm="1">
        <f t="array" ref="AA290">_xlfn.XLOOKUP(AA$1&amp;$R290,$C$3:$C$1662&amp;$D$3:$D$1662,$E$3:$E$1662,0,0,1)</f>
        <v>4600</v>
      </c>
      <c r="AB290" s="2" cm="1">
        <f t="array" ref="AB290">_xlfn.XLOOKUP(AB$1&amp;$R290,$C$3:$C$1662&amp;$D$3:$D$1662,$E$3:$E$1662,0,0,1)</f>
        <v>72400</v>
      </c>
      <c r="AC290" s="2" cm="1">
        <f t="array" ref="AC290">_xlfn.XLOOKUP(AC$1&amp;$R290,$C$3:$C$1662&amp;$D$3:$D$1662,$E$3:$E$1662,0,0,1)</f>
        <v>3000</v>
      </c>
    </row>
    <row r="291" spans="3:29" x14ac:dyDescent="0.4">
      <c r="C291" t="s">
        <v>804</v>
      </c>
      <c r="D291" t="s">
        <v>492</v>
      </c>
      <c r="E291">
        <v>3000</v>
      </c>
      <c r="R291" t="s">
        <v>309</v>
      </c>
      <c r="S291" s="2">
        <f t="shared" si="25"/>
        <v>4156860</v>
      </c>
      <c r="T291" s="2">
        <f t="shared" si="27"/>
        <v>3908400</v>
      </c>
      <c r="U291" s="2">
        <f t="shared" si="27"/>
        <v>2900500</v>
      </c>
      <c r="V291" s="2">
        <f t="shared" si="27"/>
        <v>4086300</v>
      </c>
      <c r="W291" s="2">
        <f t="shared" si="27"/>
        <v>4551700</v>
      </c>
      <c r="X291" s="2">
        <f t="shared" si="27"/>
        <v>5337400</v>
      </c>
      <c r="Y291" s="2" cm="1">
        <f t="array" ref="Y291">_xlfn.XLOOKUP(Y$1&amp;$R291,$C$3:$C$1662&amp;$D$3:$D$1662,$E$3:$E$1662,0,0,1)</f>
        <v>3300</v>
      </c>
      <c r="Z291" s="2" cm="1">
        <f t="array" ref="Z291">_xlfn.XLOOKUP(Z$1&amp;$R291,$C$3:$C$1662&amp;$D$3:$D$1662,$E$3:$E$1662,0,0,1)</f>
        <v>3800</v>
      </c>
      <c r="AA291" s="2" cm="1">
        <f t="array" ref="AA291">_xlfn.XLOOKUP(AA$1&amp;$R291,$C$3:$C$1662&amp;$D$3:$D$1662,$E$3:$E$1662,0,0,1)</f>
        <v>4200</v>
      </c>
      <c r="AB291" s="2" cm="1">
        <f t="array" ref="AB291">_xlfn.XLOOKUP(AB$1&amp;$R291,$C$3:$C$1662&amp;$D$3:$D$1662,$E$3:$E$1662,0,0,1)</f>
        <v>13100</v>
      </c>
      <c r="AC291" s="2" cm="1">
        <f t="array" ref="AC291">_xlfn.XLOOKUP(AC$1&amp;$R291,$C$3:$C$1662&amp;$D$3:$D$1662,$E$3:$E$1662,0,0,1)</f>
        <v>1900</v>
      </c>
    </row>
    <row r="292" spans="3:29" x14ac:dyDescent="0.4">
      <c r="C292" t="s">
        <v>804</v>
      </c>
      <c r="D292" t="s">
        <v>493</v>
      </c>
      <c r="E292">
        <v>1900</v>
      </c>
      <c r="R292" t="s">
        <v>278</v>
      </c>
      <c r="S292" s="2">
        <f t="shared" si="25"/>
        <v>4161640</v>
      </c>
      <c r="T292" s="2">
        <f t="shared" ref="T292:X307" si="28">T291+Y292</f>
        <v>3909100</v>
      </c>
      <c r="U292" s="2">
        <f t="shared" si="28"/>
        <v>2903200</v>
      </c>
      <c r="V292" s="2">
        <f t="shared" si="28"/>
        <v>4086700</v>
      </c>
      <c r="W292" s="2">
        <f t="shared" si="28"/>
        <v>4567700</v>
      </c>
      <c r="X292" s="2">
        <f t="shared" si="28"/>
        <v>5341500</v>
      </c>
      <c r="Y292" s="2" cm="1">
        <f t="array" ref="Y292">_xlfn.XLOOKUP(Y$1&amp;$R292,$C$3:$C$1662&amp;$D$3:$D$1662,$E$3:$E$1662,0,0,1)</f>
        <v>700</v>
      </c>
      <c r="Z292" s="2" cm="1">
        <f t="array" ref="Z292">_xlfn.XLOOKUP(Z$1&amp;$R292,$C$3:$C$1662&amp;$D$3:$D$1662,$E$3:$E$1662,0,0,1)</f>
        <v>2700</v>
      </c>
      <c r="AA292" s="2" cm="1">
        <f t="array" ref="AA292">_xlfn.XLOOKUP(AA$1&amp;$R292,$C$3:$C$1662&amp;$D$3:$D$1662,$E$3:$E$1662,0,0,1)</f>
        <v>400</v>
      </c>
      <c r="AB292" s="2" cm="1">
        <f t="array" ref="AB292">_xlfn.XLOOKUP(AB$1&amp;$R292,$C$3:$C$1662&amp;$D$3:$D$1662,$E$3:$E$1662,0,0,1)</f>
        <v>16000</v>
      </c>
      <c r="AC292" s="2" cm="1">
        <f t="array" ref="AC292">_xlfn.XLOOKUP(AC$1&amp;$R292,$C$3:$C$1662&amp;$D$3:$D$1662,$E$3:$E$1662,0,0,1)</f>
        <v>4100</v>
      </c>
    </row>
    <row r="293" spans="3:29" x14ac:dyDescent="0.4">
      <c r="C293" t="s">
        <v>804</v>
      </c>
      <c r="D293" t="s">
        <v>494</v>
      </c>
      <c r="E293">
        <v>4100</v>
      </c>
      <c r="R293" t="s">
        <v>262</v>
      </c>
      <c r="S293" s="2">
        <f t="shared" si="25"/>
        <v>4170740</v>
      </c>
      <c r="T293" s="2">
        <f t="shared" si="28"/>
        <v>3911800</v>
      </c>
      <c r="U293" s="2">
        <f t="shared" si="28"/>
        <v>2913300</v>
      </c>
      <c r="V293" s="2">
        <f t="shared" si="28"/>
        <v>4094400</v>
      </c>
      <c r="W293" s="2">
        <f t="shared" si="28"/>
        <v>4586200</v>
      </c>
      <c r="X293" s="2">
        <f t="shared" si="28"/>
        <v>5348000</v>
      </c>
      <c r="Y293" s="2" cm="1">
        <f t="array" ref="Y293">_xlfn.XLOOKUP(Y$1&amp;$R293,$C$3:$C$1662&amp;$D$3:$D$1662,$E$3:$E$1662,0,0,1)</f>
        <v>2700</v>
      </c>
      <c r="Z293" s="2" cm="1">
        <f t="array" ref="Z293">_xlfn.XLOOKUP(Z$1&amp;$R293,$C$3:$C$1662&amp;$D$3:$D$1662,$E$3:$E$1662,0,0,1)</f>
        <v>10100</v>
      </c>
      <c r="AA293" s="2" cm="1">
        <f t="array" ref="AA293">_xlfn.XLOOKUP(AA$1&amp;$R293,$C$3:$C$1662&amp;$D$3:$D$1662,$E$3:$E$1662,0,0,1)</f>
        <v>7700</v>
      </c>
      <c r="AB293" s="2" cm="1">
        <f t="array" ref="AB293">_xlfn.XLOOKUP(AB$1&amp;$R293,$C$3:$C$1662&amp;$D$3:$D$1662,$E$3:$E$1662,0,0,1)</f>
        <v>18500</v>
      </c>
      <c r="AC293" s="2" cm="1">
        <f t="array" ref="AC293">_xlfn.XLOOKUP(AC$1&amp;$R293,$C$3:$C$1662&amp;$D$3:$D$1662,$E$3:$E$1662,0,0,1)</f>
        <v>6500</v>
      </c>
    </row>
    <row r="294" spans="3:29" x14ac:dyDescent="0.4">
      <c r="C294" t="s">
        <v>804</v>
      </c>
      <c r="D294" t="s">
        <v>495</v>
      </c>
      <c r="E294">
        <v>6500</v>
      </c>
      <c r="R294" t="s">
        <v>16</v>
      </c>
      <c r="S294" s="2">
        <f t="shared" si="25"/>
        <v>4175100</v>
      </c>
      <c r="T294" s="2">
        <f t="shared" si="28"/>
        <v>3914900</v>
      </c>
      <c r="U294" s="2">
        <f t="shared" si="28"/>
        <v>2916600</v>
      </c>
      <c r="V294" s="2">
        <f t="shared" si="28"/>
        <v>4096300</v>
      </c>
      <c r="W294" s="2">
        <f t="shared" si="28"/>
        <v>4593700</v>
      </c>
      <c r="X294" s="2">
        <f t="shared" si="28"/>
        <v>5354000</v>
      </c>
      <c r="Y294" s="2" cm="1">
        <f t="array" ref="Y294">_xlfn.XLOOKUP(Y$1&amp;$R294,$C$3:$C$1662&amp;$D$3:$D$1662,$E$3:$E$1662,0,0,1)</f>
        <v>3100</v>
      </c>
      <c r="Z294" s="2" cm="1">
        <f t="array" ref="Z294">_xlfn.XLOOKUP(Z$1&amp;$R294,$C$3:$C$1662&amp;$D$3:$D$1662,$E$3:$E$1662,0,0,1)</f>
        <v>3300</v>
      </c>
      <c r="AA294" s="2" cm="1">
        <f t="array" ref="AA294">_xlfn.XLOOKUP(AA$1&amp;$R294,$C$3:$C$1662&amp;$D$3:$D$1662,$E$3:$E$1662,0,0,1)</f>
        <v>1900</v>
      </c>
      <c r="AB294" s="2" cm="1">
        <f t="array" ref="AB294">_xlfn.XLOOKUP(AB$1&amp;$R294,$C$3:$C$1662&amp;$D$3:$D$1662,$E$3:$E$1662,0,0,1)</f>
        <v>7500</v>
      </c>
      <c r="AC294" s="2" cm="1">
        <f t="array" ref="AC294">_xlfn.XLOOKUP(AC$1&amp;$R294,$C$3:$C$1662&amp;$D$3:$D$1662,$E$3:$E$1662,0,0,1)</f>
        <v>6000</v>
      </c>
    </row>
    <row r="295" spans="3:29" x14ac:dyDescent="0.4">
      <c r="C295" t="s">
        <v>804</v>
      </c>
      <c r="D295" t="s">
        <v>496</v>
      </c>
      <c r="E295">
        <v>6000</v>
      </c>
      <c r="R295" t="s">
        <v>104</v>
      </c>
      <c r="S295" s="2">
        <f t="shared" si="25"/>
        <v>4186960</v>
      </c>
      <c r="T295" s="2">
        <f t="shared" si="28"/>
        <v>3918700</v>
      </c>
      <c r="U295" s="2">
        <f t="shared" si="28"/>
        <v>2938700</v>
      </c>
      <c r="V295" s="2">
        <f t="shared" si="28"/>
        <v>4116600</v>
      </c>
      <c r="W295" s="2">
        <f t="shared" si="28"/>
        <v>4605100</v>
      </c>
      <c r="X295" s="2">
        <f t="shared" si="28"/>
        <v>5355700</v>
      </c>
      <c r="Y295" s="2" cm="1">
        <f t="array" ref="Y295">_xlfn.XLOOKUP(Y$1&amp;$R295,$C$3:$C$1662&amp;$D$3:$D$1662,$E$3:$E$1662,0,0,1)</f>
        <v>3800</v>
      </c>
      <c r="Z295" s="2" cm="1">
        <f t="array" ref="Z295">_xlfn.XLOOKUP(Z$1&amp;$R295,$C$3:$C$1662&amp;$D$3:$D$1662,$E$3:$E$1662,0,0,1)</f>
        <v>22100</v>
      </c>
      <c r="AA295" s="2" cm="1">
        <f t="array" ref="AA295">_xlfn.XLOOKUP(AA$1&amp;$R295,$C$3:$C$1662&amp;$D$3:$D$1662,$E$3:$E$1662,0,0,1)</f>
        <v>20300</v>
      </c>
      <c r="AB295" s="2" cm="1">
        <f t="array" ref="AB295">_xlfn.XLOOKUP(AB$1&amp;$R295,$C$3:$C$1662&amp;$D$3:$D$1662,$E$3:$E$1662,0,0,1)</f>
        <v>11400</v>
      </c>
      <c r="AC295" s="2" cm="1">
        <f t="array" ref="AC295">_xlfn.XLOOKUP(AC$1&amp;$R295,$C$3:$C$1662&amp;$D$3:$D$1662,$E$3:$E$1662,0,0,1)</f>
        <v>1700</v>
      </c>
    </row>
    <row r="296" spans="3:29" x14ac:dyDescent="0.4">
      <c r="C296" t="s">
        <v>804</v>
      </c>
      <c r="D296" t="s">
        <v>497</v>
      </c>
      <c r="E296">
        <v>1700</v>
      </c>
      <c r="R296" t="s">
        <v>130</v>
      </c>
      <c r="S296" s="2">
        <f t="shared" si="25"/>
        <v>4196560</v>
      </c>
      <c r="T296" s="2">
        <f t="shared" si="28"/>
        <v>3920100</v>
      </c>
      <c r="U296" s="2">
        <f t="shared" si="28"/>
        <v>2965300</v>
      </c>
      <c r="V296" s="2">
        <f t="shared" si="28"/>
        <v>4123300</v>
      </c>
      <c r="W296" s="2">
        <f t="shared" si="28"/>
        <v>4615000</v>
      </c>
      <c r="X296" s="2">
        <f t="shared" si="28"/>
        <v>5359100</v>
      </c>
      <c r="Y296" s="2" cm="1">
        <f t="array" ref="Y296">_xlfn.XLOOKUP(Y$1&amp;$R296,$C$3:$C$1662&amp;$D$3:$D$1662,$E$3:$E$1662,0,0,1)</f>
        <v>1400</v>
      </c>
      <c r="Z296" s="2" cm="1">
        <f t="array" ref="Z296">_xlfn.XLOOKUP(Z$1&amp;$R296,$C$3:$C$1662&amp;$D$3:$D$1662,$E$3:$E$1662,0,0,1)</f>
        <v>26600</v>
      </c>
      <c r="AA296" s="2" cm="1">
        <f t="array" ref="AA296">_xlfn.XLOOKUP(AA$1&amp;$R296,$C$3:$C$1662&amp;$D$3:$D$1662,$E$3:$E$1662,0,0,1)</f>
        <v>6700</v>
      </c>
      <c r="AB296" s="2" cm="1">
        <f t="array" ref="AB296">_xlfn.XLOOKUP(AB$1&amp;$R296,$C$3:$C$1662&amp;$D$3:$D$1662,$E$3:$E$1662,0,0,1)</f>
        <v>9900</v>
      </c>
      <c r="AC296" s="2" cm="1">
        <f t="array" ref="AC296">_xlfn.XLOOKUP(AC$1&amp;$R296,$C$3:$C$1662&amp;$D$3:$D$1662,$E$3:$E$1662,0,0,1)</f>
        <v>3400</v>
      </c>
    </row>
    <row r="297" spans="3:29" x14ac:dyDescent="0.4">
      <c r="C297" t="s">
        <v>804</v>
      </c>
      <c r="D297" t="s">
        <v>498</v>
      </c>
      <c r="E297">
        <v>3400</v>
      </c>
      <c r="R297" t="s">
        <v>73</v>
      </c>
      <c r="S297" s="2">
        <f t="shared" si="25"/>
        <v>4206120</v>
      </c>
      <c r="T297" s="2">
        <f t="shared" si="28"/>
        <v>3922100</v>
      </c>
      <c r="U297" s="2">
        <f t="shared" si="28"/>
        <v>2974700</v>
      </c>
      <c r="V297" s="2">
        <f t="shared" si="28"/>
        <v>4129900</v>
      </c>
      <c r="W297" s="2">
        <f t="shared" si="28"/>
        <v>4641800</v>
      </c>
      <c r="X297" s="2">
        <f t="shared" si="28"/>
        <v>5362100</v>
      </c>
      <c r="Y297" s="2" cm="1">
        <f t="array" ref="Y297">_xlfn.XLOOKUP(Y$1&amp;$R297,$C$3:$C$1662&amp;$D$3:$D$1662,$E$3:$E$1662,0,0,1)</f>
        <v>2000</v>
      </c>
      <c r="Z297" s="2" cm="1">
        <f t="array" ref="Z297">_xlfn.XLOOKUP(Z$1&amp;$R297,$C$3:$C$1662&amp;$D$3:$D$1662,$E$3:$E$1662,0,0,1)</f>
        <v>9400</v>
      </c>
      <c r="AA297" s="2" cm="1">
        <f t="array" ref="AA297">_xlfn.XLOOKUP(AA$1&amp;$R297,$C$3:$C$1662&amp;$D$3:$D$1662,$E$3:$E$1662,0,0,1)</f>
        <v>6600</v>
      </c>
      <c r="AB297" s="2" cm="1">
        <f t="array" ref="AB297">_xlfn.XLOOKUP(AB$1&amp;$R297,$C$3:$C$1662&amp;$D$3:$D$1662,$E$3:$E$1662,0,0,1)</f>
        <v>26800</v>
      </c>
      <c r="AC297" s="2" cm="1">
        <f t="array" ref="AC297">_xlfn.XLOOKUP(AC$1&amp;$R297,$C$3:$C$1662&amp;$D$3:$D$1662,$E$3:$E$1662,0,0,1)</f>
        <v>3000</v>
      </c>
    </row>
    <row r="298" spans="3:29" x14ac:dyDescent="0.4">
      <c r="C298" t="s">
        <v>804</v>
      </c>
      <c r="D298" t="s">
        <v>499</v>
      </c>
      <c r="E298">
        <v>3000</v>
      </c>
      <c r="R298" t="s">
        <v>10</v>
      </c>
      <c r="S298" s="2">
        <f t="shared" si="25"/>
        <v>4215380</v>
      </c>
      <c r="T298" s="2">
        <f t="shared" si="28"/>
        <v>3926900</v>
      </c>
      <c r="U298" s="2">
        <f t="shared" si="28"/>
        <v>2981500</v>
      </c>
      <c r="V298" s="2">
        <f t="shared" si="28"/>
        <v>4142100</v>
      </c>
      <c r="W298" s="2">
        <f t="shared" si="28"/>
        <v>4650200</v>
      </c>
      <c r="X298" s="2">
        <f t="shared" si="28"/>
        <v>5376200</v>
      </c>
      <c r="Y298" s="2" cm="1">
        <f t="array" ref="Y298">_xlfn.XLOOKUP(Y$1&amp;$R298,$C$3:$C$1662&amp;$D$3:$D$1662,$E$3:$E$1662,0,0,1)</f>
        <v>4800</v>
      </c>
      <c r="Z298" s="2" cm="1">
        <f t="array" ref="Z298">_xlfn.XLOOKUP(Z$1&amp;$R298,$C$3:$C$1662&amp;$D$3:$D$1662,$E$3:$E$1662,0,0,1)</f>
        <v>6800</v>
      </c>
      <c r="AA298" s="2" cm="1">
        <f t="array" ref="AA298">_xlfn.XLOOKUP(AA$1&amp;$R298,$C$3:$C$1662&amp;$D$3:$D$1662,$E$3:$E$1662,0,0,1)</f>
        <v>12200</v>
      </c>
      <c r="AB298" s="2" cm="1">
        <f t="array" ref="AB298">_xlfn.XLOOKUP(AB$1&amp;$R298,$C$3:$C$1662&amp;$D$3:$D$1662,$E$3:$E$1662,0,0,1)</f>
        <v>8400</v>
      </c>
      <c r="AC298" s="2" cm="1">
        <f t="array" ref="AC298">_xlfn.XLOOKUP(AC$1&amp;$R298,$C$3:$C$1662&amp;$D$3:$D$1662,$E$3:$E$1662,0,0,1)</f>
        <v>14100</v>
      </c>
    </row>
    <row r="299" spans="3:29" x14ac:dyDescent="0.4">
      <c r="C299" t="s">
        <v>804</v>
      </c>
      <c r="D299" t="s">
        <v>500</v>
      </c>
      <c r="E299">
        <v>14100</v>
      </c>
      <c r="R299" t="s">
        <v>215</v>
      </c>
      <c r="S299" s="2">
        <f t="shared" si="25"/>
        <v>4222740</v>
      </c>
      <c r="T299" s="2">
        <f t="shared" si="28"/>
        <v>3932300</v>
      </c>
      <c r="U299" s="2">
        <f t="shared" si="28"/>
        <v>2986100</v>
      </c>
      <c r="V299" s="2">
        <f t="shared" si="28"/>
        <v>4146400</v>
      </c>
      <c r="W299" s="2">
        <f t="shared" si="28"/>
        <v>4665400</v>
      </c>
      <c r="X299" s="2">
        <f t="shared" si="28"/>
        <v>5383500</v>
      </c>
      <c r="Y299" s="2" cm="1">
        <f t="array" ref="Y299">_xlfn.XLOOKUP(Y$1&amp;$R299,$C$3:$C$1662&amp;$D$3:$D$1662,$E$3:$E$1662,0,0,1)</f>
        <v>5400</v>
      </c>
      <c r="Z299" s="2" cm="1">
        <f t="array" ref="Z299">_xlfn.XLOOKUP(Z$1&amp;$R299,$C$3:$C$1662&amp;$D$3:$D$1662,$E$3:$E$1662,0,0,1)</f>
        <v>4600</v>
      </c>
      <c r="AA299" s="2" cm="1">
        <f t="array" ref="AA299">_xlfn.XLOOKUP(AA$1&amp;$R299,$C$3:$C$1662&amp;$D$3:$D$1662,$E$3:$E$1662,0,0,1)</f>
        <v>4300</v>
      </c>
      <c r="AB299" s="2" cm="1">
        <f t="array" ref="AB299">_xlfn.XLOOKUP(AB$1&amp;$R299,$C$3:$C$1662&amp;$D$3:$D$1662,$E$3:$E$1662,0,0,1)</f>
        <v>15200</v>
      </c>
      <c r="AC299" s="2" cm="1">
        <f t="array" ref="AC299">_xlfn.XLOOKUP(AC$1&amp;$R299,$C$3:$C$1662&amp;$D$3:$D$1662,$E$3:$E$1662,0,0,1)</f>
        <v>7300</v>
      </c>
    </row>
    <row r="300" spans="3:29" x14ac:dyDescent="0.4">
      <c r="C300" t="s">
        <v>804</v>
      </c>
      <c r="D300" t="s">
        <v>501</v>
      </c>
      <c r="E300">
        <v>7300</v>
      </c>
      <c r="R300" t="s">
        <v>227</v>
      </c>
      <c r="S300" s="2">
        <f t="shared" si="25"/>
        <v>4228160</v>
      </c>
      <c r="T300" s="2">
        <f t="shared" si="28"/>
        <v>3933500</v>
      </c>
      <c r="U300" s="2">
        <f t="shared" si="28"/>
        <v>2994100</v>
      </c>
      <c r="V300" s="2">
        <f t="shared" si="28"/>
        <v>4150600</v>
      </c>
      <c r="W300" s="2">
        <f t="shared" si="28"/>
        <v>4671600</v>
      </c>
      <c r="X300" s="2">
        <f t="shared" si="28"/>
        <v>5391000</v>
      </c>
      <c r="Y300" s="2" cm="1">
        <f t="array" ref="Y300">_xlfn.XLOOKUP(Y$1&amp;$R300,$C$3:$C$1662&amp;$D$3:$D$1662,$E$3:$E$1662,0,0,1)</f>
        <v>1200</v>
      </c>
      <c r="Z300" s="2" cm="1">
        <f t="array" ref="Z300">_xlfn.XLOOKUP(Z$1&amp;$R300,$C$3:$C$1662&amp;$D$3:$D$1662,$E$3:$E$1662,0,0,1)</f>
        <v>8000</v>
      </c>
      <c r="AA300" s="2" cm="1">
        <f t="array" ref="AA300">_xlfn.XLOOKUP(AA$1&amp;$R300,$C$3:$C$1662&amp;$D$3:$D$1662,$E$3:$E$1662,0,0,1)</f>
        <v>4200</v>
      </c>
      <c r="AB300" s="2" cm="1">
        <f t="array" ref="AB300">_xlfn.XLOOKUP(AB$1&amp;$R300,$C$3:$C$1662&amp;$D$3:$D$1662,$E$3:$E$1662,0,0,1)</f>
        <v>6200</v>
      </c>
      <c r="AC300" s="2" cm="1">
        <f t="array" ref="AC300">_xlfn.XLOOKUP(AC$1&amp;$R300,$C$3:$C$1662&amp;$D$3:$D$1662,$E$3:$E$1662,0,0,1)</f>
        <v>7500</v>
      </c>
    </row>
    <row r="301" spans="3:29" x14ac:dyDescent="0.4">
      <c r="C301" t="s">
        <v>804</v>
      </c>
      <c r="D301" t="s">
        <v>502</v>
      </c>
      <c r="E301">
        <v>7500</v>
      </c>
      <c r="R301" t="s">
        <v>235</v>
      </c>
      <c r="S301" s="2">
        <f t="shared" si="25"/>
        <v>4232080</v>
      </c>
      <c r="T301" s="2">
        <f t="shared" si="28"/>
        <v>3935300</v>
      </c>
      <c r="U301" s="2">
        <f t="shared" si="28"/>
        <v>2996200</v>
      </c>
      <c r="V301" s="2">
        <f t="shared" si="28"/>
        <v>4155400</v>
      </c>
      <c r="W301" s="2">
        <f t="shared" si="28"/>
        <v>4676800</v>
      </c>
      <c r="X301" s="2">
        <f t="shared" si="28"/>
        <v>5396700</v>
      </c>
      <c r="Y301" s="2" cm="1">
        <f t="array" ref="Y301">_xlfn.XLOOKUP(Y$1&amp;$R301,$C$3:$C$1662&amp;$D$3:$D$1662,$E$3:$E$1662,0,0,1)</f>
        <v>1800</v>
      </c>
      <c r="Z301" s="2" cm="1">
        <f t="array" ref="Z301">_xlfn.XLOOKUP(Z$1&amp;$R301,$C$3:$C$1662&amp;$D$3:$D$1662,$E$3:$E$1662,0,0,1)</f>
        <v>2100</v>
      </c>
      <c r="AA301" s="2" cm="1">
        <f t="array" ref="AA301">_xlfn.XLOOKUP(AA$1&amp;$R301,$C$3:$C$1662&amp;$D$3:$D$1662,$E$3:$E$1662,0,0,1)</f>
        <v>4800</v>
      </c>
      <c r="AB301" s="2" cm="1">
        <f t="array" ref="AB301">_xlfn.XLOOKUP(AB$1&amp;$R301,$C$3:$C$1662&amp;$D$3:$D$1662,$E$3:$E$1662,0,0,1)</f>
        <v>5200</v>
      </c>
      <c r="AC301" s="2" cm="1">
        <f t="array" ref="AC301">_xlfn.XLOOKUP(AC$1&amp;$R301,$C$3:$C$1662&amp;$D$3:$D$1662,$E$3:$E$1662,0,0,1)</f>
        <v>5700</v>
      </c>
    </row>
    <row r="302" spans="3:29" x14ac:dyDescent="0.4">
      <c r="C302" t="s">
        <v>804</v>
      </c>
      <c r="D302" t="s">
        <v>503</v>
      </c>
      <c r="E302">
        <v>5700</v>
      </c>
      <c r="R302" t="s">
        <v>14</v>
      </c>
      <c r="S302" s="2">
        <f t="shared" si="25"/>
        <v>4246880</v>
      </c>
      <c r="T302" s="2">
        <f t="shared" si="28"/>
        <v>3936800</v>
      </c>
      <c r="U302" s="2">
        <f t="shared" si="28"/>
        <v>3011800</v>
      </c>
      <c r="V302" s="2">
        <f t="shared" si="28"/>
        <v>4198900</v>
      </c>
      <c r="W302" s="2">
        <f t="shared" si="28"/>
        <v>4686100</v>
      </c>
      <c r="X302" s="2">
        <f t="shared" si="28"/>
        <v>5400800</v>
      </c>
      <c r="Y302" s="2" cm="1">
        <f t="array" ref="Y302">_xlfn.XLOOKUP(Y$1&amp;$R302,$C$3:$C$1662&amp;$D$3:$D$1662,$E$3:$E$1662,0,0,1)</f>
        <v>1500</v>
      </c>
      <c r="Z302" s="2" cm="1">
        <f t="array" ref="Z302">_xlfn.XLOOKUP(Z$1&amp;$R302,$C$3:$C$1662&amp;$D$3:$D$1662,$E$3:$E$1662,0,0,1)</f>
        <v>15600</v>
      </c>
      <c r="AA302" s="2" cm="1">
        <f t="array" ref="AA302">_xlfn.XLOOKUP(AA$1&amp;$R302,$C$3:$C$1662&amp;$D$3:$D$1662,$E$3:$E$1662,0,0,1)</f>
        <v>43500</v>
      </c>
      <c r="AB302" s="2" cm="1">
        <f t="array" ref="AB302">_xlfn.XLOOKUP(AB$1&amp;$R302,$C$3:$C$1662&amp;$D$3:$D$1662,$E$3:$E$1662,0,0,1)</f>
        <v>9300</v>
      </c>
      <c r="AC302" s="2" cm="1">
        <f t="array" ref="AC302">_xlfn.XLOOKUP(AC$1&amp;$R302,$C$3:$C$1662&amp;$D$3:$D$1662,$E$3:$E$1662,0,0,1)</f>
        <v>4100</v>
      </c>
    </row>
    <row r="303" spans="3:29" x14ac:dyDescent="0.4">
      <c r="C303" t="s">
        <v>804</v>
      </c>
      <c r="D303" t="s">
        <v>504</v>
      </c>
      <c r="E303">
        <v>4100</v>
      </c>
      <c r="R303" t="s">
        <v>3</v>
      </c>
      <c r="S303" s="2">
        <f t="shared" si="25"/>
        <v>4260340</v>
      </c>
      <c r="T303" s="2">
        <f t="shared" si="28"/>
        <v>3939300</v>
      </c>
      <c r="U303" s="2">
        <f t="shared" si="28"/>
        <v>3032400</v>
      </c>
      <c r="V303" s="2">
        <f t="shared" si="28"/>
        <v>4207700</v>
      </c>
      <c r="W303" s="2">
        <f t="shared" si="28"/>
        <v>4705400</v>
      </c>
      <c r="X303" s="2">
        <f t="shared" si="28"/>
        <v>5416900</v>
      </c>
      <c r="Y303" s="2" cm="1">
        <f t="array" ref="Y303">_xlfn.XLOOKUP(Y$1&amp;$R303,$C$3:$C$1662&amp;$D$3:$D$1662,$E$3:$E$1662,0,0,1)</f>
        <v>2500</v>
      </c>
      <c r="Z303" s="2" cm="1">
        <f t="array" ref="Z303">_xlfn.XLOOKUP(Z$1&amp;$R303,$C$3:$C$1662&amp;$D$3:$D$1662,$E$3:$E$1662,0,0,1)</f>
        <v>20600</v>
      </c>
      <c r="AA303" s="2" cm="1">
        <f t="array" ref="AA303">_xlfn.XLOOKUP(AA$1&amp;$R303,$C$3:$C$1662&amp;$D$3:$D$1662,$E$3:$E$1662,0,0,1)</f>
        <v>8800</v>
      </c>
      <c r="AB303" s="2" cm="1">
        <f t="array" ref="AB303">_xlfn.XLOOKUP(AB$1&amp;$R303,$C$3:$C$1662&amp;$D$3:$D$1662,$E$3:$E$1662,0,0,1)</f>
        <v>19300</v>
      </c>
      <c r="AC303" s="2" cm="1">
        <f t="array" ref="AC303">_xlfn.XLOOKUP(AC$1&amp;$R303,$C$3:$C$1662&amp;$D$3:$D$1662,$E$3:$E$1662,0,0,1)</f>
        <v>16100</v>
      </c>
    </row>
    <row r="304" spans="3:29" x14ac:dyDescent="0.4">
      <c r="C304" t="s">
        <v>804</v>
      </c>
      <c r="D304" t="s">
        <v>505</v>
      </c>
      <c r="E304">
        <v>16100</v>
      </c>
      <c r="R304" t="s">
        <v>355</v>
      </c>
      <c r="S304" s="2">
        <f t="shared" si="25"/>
        <v>4268360</v>
      </c>
      <c r="T304" s="2">
        <f t="shared" si="28"/>
        <v>3953500</v>
      </c>
      <c r="U304" s="2">
        <f t="shared" si="28"/>
        <v>3039000</v>
      </c>
      <c r="V304" s="2">
        <f t="shared" si="28"/>
        <v>4210500</v>
      </c>
      <c r="W304" s="2">
        <f t="shared" si="28"/>
        <v>4713200</v>
      </c>
      <c r="X304" s="2">
        <f t="shared" si="28"/>
        <v>5425600</v>
      </c>
      <c r="Y304" s="2" cm="1">
        <f t="array" ref="Y304">_xlfn.XLOOKUP(Y$1&amp;$R304,$C$3:$C$1662&amp;$D$3:$D$1662,$E$3:$E$1662,0,0,1)</f>
        <v>14200</v>
      </c>
      <c r="Z304" s="2" cm="1">
        <f t="array" ref="Z304">_xlfn.XLOOKUP(Z$1&amp;$R304,$C$3:$C$1662&amp;$D$3:$D$1662,$E$3:$E$1662,0,0,1)</f>
        <v>6600</v>
      </c>
      <c r="AA304" s="2" cm="1">
        <f t="array" ref="AA304">_xlfn.XLOOKUP(AA$1&amp;$R304,$C$3:$C$1662&amp;$D$3:$D$1662,$E$3:$E$1662,0,0,1)</f>
        <v>2800</v>
      </c>
      <c r="AB304" s="2" cm="1">
        <f t="array" ref="AB304">_xlfn.XLOOKUP(AB$1&amp;$R304,$C$3:$C$1662&amp;$D$3:$D$1662,$E$3:$E$1662,0,0,1)</f>
        <v>7800</v>
      </c>
      <c r="AC304" s="2" cm="1">
        <f t="array" ref="AC304">_xlfn.XLOOKUP(AC$1&amp;$R304,$C$3:$C$1662&amp;$D$3:$D$1662,$E$3:$E$1662,0,0,1)</f>
        <v>8700</v>
      </c>
    </row>
    <row r="305" spans="3:29" x14ac:dyDescent="0.4">
      <c r="C305" t="s">
        <v>804</v>
      </c>
      <c r="D305" t="s">
        <v>688</v>
      </c>
      <c r="E305">
        <v>8700</v>
      </c>
      <c r="R305" t="s">
        <v>356</v>
      </c>
      <c r="S305" s="2">
        <f t="shared" si="25"/>
        <v>4279420</v>
      </c>
      <c r="T305" s="2">
        <f t="shared" si="28"/>
        <v>3956500</v>
      </c>
      <c r="U305" s="2">
        <f t="shared" si="28"/>
        <v>3067400</v>
      </c>
      <c r="V305" s="2">
        <f t="shared" si="28"/>
        <v>4216900</v>
      </c>
      <c r="W305" s="2">
        <f t="shared" si="28"/>
        <v>4718700</v>
      </c>
      <c r="X305" s="2">
        <f t="shared" si="28"/>
        <v>5437600</v>
      </c>
      <c r="Y305" s="2" cm="1">
        <f t="array" ref="Y305">_xlfn.XLOOKUP(Y$1&amp;$R305,$C$3:$C$1662&amp;$D$3:$D$1662,$E$3:$E$1662,0,0,1)</f>
        <v>3000</v>
      </c>
      <c r="Z305" s="2" cm="1">
        <f t="array" ref="Z305">_xlfn.XLOOKUP(Z$1&amp;$R305,$C$3:$C$1662&amp;$D$3:$D$1662,$E$3:$E$1662,0,0,1)</f>
        <v>28400</v>
      </c>
      <c r="AA305" s="2" cm="1">
        <f t="array" ref="AA305">_xlfn.XLOOKUP(AA$1&amp;$R305,$C$3:$C$1662&amp;$D$3:$D$1662,$E$3:$E$1662,0,0,1)</f>
        <v>6400</v>
      </c>
      <c r="AB305" s="2" cm="1">
        <f t="array" ref="AB305">_xlfn.XLOOKUP(AB$1&amp;$R305,$C$3:$C$1662&amp;$D$3:$D$1662,$E$3:$E$1662,0,0,1)</f>
        <v>5500</v>
      </c>
      <c r="AC305" s="2" cm="1">
        <f t="array" ref="AC305">_xlfn.XLOOKUP(AC$1&amp;$R305,$C$3:$C$1662&amp;$D$3:$D$1662,$E$3:$E$1662,0,0,1)</f>
        <v>12000</v>
      </c>
    </row>
    <row r="306" spans="3:29" x14ac:dyDescent="0.4">
      <c r="C306" t="s">
        <v>804</v>
      </c>
      <c r="D306" t="s">
        <v>689</v>
      </c>
      <c r="E306">
        <v>12000</v>
      </c>
      <c r="R306" t="s">
        <v>357</v>
      </c>
      <c r="S306" s="2">
        <f t="shared" si="25"/>
        <v>4288200</v>
      </c>
      <c r="T306" s="2">
        <f t="shared" si="28"/>
        <v>3959100</v>
      </c>
      <c r="U306" s="2">
        <f t="shared" si="28"/>
        <v>3072900</v>
      </c>
      <c r="V306" s="2">
        <f t="shared" si="28"/>
        <v>4227400</v>
      </c>
      <c r="W306" s="2">
        <f t="shared" si="28"/>
        <v>4736100</v>
      </c>
      <c r="X306" s="2">
        <f t="shared" si="28"/>
        <v>5445500</v>
      </c>
      <c r="Y306" s="2" cm="1">
        <f t="array" ref="Y306">_xlfn.XLOOKUP(Y$1&amp;$R306,$C$3:$C$1662&amp;$D$3:$D$1662,$E$3:$E$1662,0,0,1)</f>
        <v>2600</v>
      </c>
      <c r="Z306" s="2" cm="1">
        <f t="array" ref="Z306">_xlfn.XLOOKUP(Z$1&amp;$R306,$C$3:$C$1662&amp;$D$3:$D$1662,$E$3:$E$1662,0,0,1)</f>
        <v>5500</v>
      </c>
      <c r="AA306" s="2" cm="1">
        <f t="array" ref="AA306">_xlfn.XLOOKUP(AA$1&amp;$R306,$C$3:$C$1662&amp;$D$3:$D$1662,$E$3:$E$1662,0,0,1)</f>
        <v>10500</v>
      </c>
      <c r="AB306" s="2" cm="1">
        <f t="array" ref="AB306">_xlfn.XLOOKUP(AB$1&amp;$R306,$C$3:$C$1662&amp;$D$3:$D$1662,$E$3:$E$1662,0,0,1)</f>
        <v>17400</v>
      </c>
      <c r="AC306" s="2" cm="1">
        <f t="array" ref="AC306">_xlfn.XLOOKUP(AC$1&amp;$R306,$C$3:$C$1662&amp;$D$3:$D$1662,$E$3:$E$1662,0,0,1)</f>
        <v>7900</v>
      </c>
    </row>
    <row r="307" spans="3:29" x14ac:dyDescent="0.4">
      <c r="C307" t="s">
        <v>804</v>
      </c>
      <c r="D307" t="s">
        <v>690</v>
      </c>
      <c r="E307">
        <v>7900</v>
      </c>
      <c r="R307" t="s">
        <v>358</v>
      </c>
      <c r="S307" s="2">
        <f t="shared" si="25"/>
        <v>4296700</v>
      </c>
      <c r="T307" s="2">
        <f t="shared" si="28"/>
        <v>3962500</v>
      </c>
      <c r="U307" s="2">
        <f t="shared" si="28"/>
        <v>3082700</v>
      </c>
      <c r="V307" s="2">
        <f t="shared" si="28"/>
        <v>4230200</v>
      </c>
      <c r="W307" s="2">
        <f t="shared" si="28"/>
        <v>4751000</v>
      </c>
      <c r="X307" s="2">
        <f t="shared" si="28"/>
        <v>5457100</v>
      </c>
      <c r="Y307" s="2" cm="1">
        <f t="array" ref="Y307">_xlfn.XLOOKUP(Y$1&amp;$R307,$C$3:$C$1662&amp;$D$3:$D$1662,$E$3:$E$1662,0,0,1)</f>
        <v>3400</v>
      </c>
      <c r="Z307" s="2" cm="1">
        <f t="array" ref="Z307">_xlfn.XLOOKUP(Z$1&amp;$R307,$C$3:$C$1662&amp;$D$3:$D$1662,$E$3:$E$1662,0,0,1)</f>
        <v>9800</v>
      </c>
      <c r="AA307" s="2" cm="1">
        <f t="array" ref="AA307">_xlfn.XLOOKUP(AA$1&amp;$R307,$C$3:$C$1662&amp;$D$3:$D$1662,$E$3:$E$1662,0,0,1)</f>
        <v>2800</v>
      </c>
      <c r="AB307" s="2" cm="1">
        <f t="array" ref="AB307">_xlfn.XLOOKUP(AB$1&amp;$R307,$C$3:$C$1662&amp;$D$3:$D$1662,$E$3:$E$1662,0,0,1)</f>
        <v>14900</v>
      </c>
      <c r="AC307" s="2" cm="1">
        <f t="array" ref="AC307">_xlfn.XLOOKUP(AC$1&amp;$R307,$C$3:$C$1662&amp;$D$3:$D$1662,$E$3:$E$1662,0,0,1)</f>
        <v>11600</v>
      </c>
    </row>
    <row r="308" spans="3:29" x14ac:dyDescent="0.4">
      <c r="C308" t="s">
        <v>804</v>
      </c>
      <c r="D308" t="s">
        <v>691</v>
      </c>
      <c r="E308">
        <v>11600</v>
      </c>
      <c r="R308" t="s">
        <v>359</v>
      </c>
      <c r="S308" s="2">
        <f t="shared" si="25"/>
        <v>4304940</v>
      </c>
      <c r="T308" s="2">
        <f t="shared" ref="T308:X323" si="29">T307+Y308</f>
        <v>3965200</v>
      </c>
      <c r="U308" s="2">
        <f t="shared" si="29"/>
        <v>3090400</v>
      </c>
      <c r="V308" s="2">
        <f t="shared" si="29"/>
        <v>4240200</v>
      </c>
      <c r="W308" s="2">
        <f t="shared" si="29"/>
        <v>4762800</v>
      </c>
      <c r="X308" s="2">
        <f t="shared" si="29"/>
        <v>5466100</v>
      </c>
      <c r="Y308" s="2" cm="1">
        <f t="array" ref="Y308">_xlfn.XLOOKUP(Y$1&amp;$R308,$C$3:$C$1662&amp;$D$3:$D$1662,$E$3:$E$1662,0,0,1)</f>
        <v>2700</v>
      </c>
      <c r="Z308" s="2" cm="1">
        <f t="array" ref="Z308">_xlfn.XLOOKUP(Z$1&amp;$R308,$C$3:$C$1662&amp;$D$3:$D$1662,$E$3:$E$1662,0,0,1)</f>
        <v>7700</v>
      </c>
      <c r="AA308" s="2" cm="1">
        <f t="array" ref="AA308">_xlfn.XLOOKUP(AA$1&amp;$R308,$C$3:$C$1662&amp;$D$3:$D$1662,$E$3:$E$1662,0,0,1)</f>
        <v>10000</v>
      </c>
      <c r="AB308" s="2" cm="1">
        <f t="array" ref="AB308">_xlfn.XLOOKUP(AB$1&amp;$R308,$C$3:$C$1662&amp;$D$3:$D$1662,$E$3:$E$1662,0,0,1)</f>
        <v>11800</v>
      </c>
      <c r="AC308" s="2" cm="1">
        <f t="array" ref="AC308">_xlfn.XLOOKUP(AC$1&amp;$R308,$C$3:$C$1662&amp;$D$3:$D$1662,$E$3:$E$1662,0,0,1)</f>
        <v>9000</v>
      </c>
    </row>
    <row r="309" spans="3:29" x14ac:dyDescent="0.4">
      <c r="C309" t="s">
        <v>804</v>
      </c>
      <c r="D309" t="s">
        <v>692</v>
      </c>
      <c r="E309">
        <v>9000</v>
      </c>
      <c r="R309" t="s">
        <v>360</v>
      </c>
      <c r="S309" s="2">
        <f t="shared" si="25"/>
        <v>4311740</v>
      </c>
      <c r="T309" s="2">
        <f t="shared" si="29"/>
        <v>3970000</v>
      </c>
      <c r="U309" s="2">
        <f t="shared" si="29"/>
        <v>3096500</v>
      </c>
      <c r="V309" s="2">
        <f t="shared" si="29"/>
        <v>4249000</v>
      </c>
      <c r="W309" s="2">
        <f t="shared" si="29"/>
        <v>4773300</v>
      </c>
      <c r="X309" s="2">
        <f t="shared" si="29"/>
        <v>5469900</v>
      </c>
      <c r="Y309" s="2" cm="1">
        <f t="array" ref="Y309">_xlfn.XLOOKUP(Y$1&amp;$R309,$C$3:$C$1662&amp;$D$3:$D$1662,$E$3:$E$1662,0,0,1)</f>
        <v>4800</v>
      </c>
      <c r="Z309" s="2" cm="1">
        <f t="array" ref="Z309">_xlfn.XLOOKUP(Z$1&amp;$R309,$C$3:$C$1662&amp;$D$3:$D$1662,$E$3:$E$1662,0,0,1)</f>
        <v>6100</v>
      </c>
      <c r="AA309" s="2" cm="1">
        <f t="array" ref="AA309">_xlfn.XLOOKUP(AA$1&amp;$R309,$C$3:$C$1662&amp;$D$3:$D$1662,$E$3:$E$1662,0,0,1)</f>
        <v>8800</v>
      </c>
      <c r="AB309" s="2" cm="1">
        <f t="array" ref="AB309">_xlfn.XLOOKUP(AB$1&amp;$R309,$C$3:$C$1662&amp;$D$3:$D$1662,$E$3:$E$1662,0,0,1)</f>
        <v>10500</v>
      </c>
      <c r="AC309" s="2" cm="1">
        <f t="array" ref="AC309">_xlfn.XLOOKUP(AC$1&amp;$R309,$C$3:$C$1662&amp;$D$3:$D$1662,$E$3:$E$1662,0,0,1)</f>
        <v>3800</v>
      </c>
    </row>
    <row r="310" spans="3:29" x14ac:dyDescent="0.4">
      <c r="C310" t="s">
        <v>804</v>
      </c>
      <c r="D310" t="s">
        <v>693</v>
      </c>
      <c r="E310">
        <v>3800</v>
      </c>
      <c r="R310" t="s">
        <v>361</v>
      </c>
      <c r="S310" s="2">
        <f t="shared" si="25"/>
        <v>4318280</v>
      </c>
      <c r="T310" s="2">
        <f t="shared" si="29"/>
        <v>3977300</v>
      </c>
      <c r="U310" s="2">
        <f t="shared" si="29"/>
        <v>3100700</v>
      </c>
      <c r="V310" s="2">
        <f t="shared" si="29"/>
        <v>4256900</v>
      </c>
      <c r="W310" s="2">
        <f t="shared" si="29"/>
        <v>4781500</v>
      </c>
      <c r="X310" s="2">
        <f t="shared" si="29"/>
        <v>5475000</v>
      </c>
      <c r="Y310" s="2" cm="1">
        <f t="array" ref="Y310">_xlfn.XLOOKUP(Y$1&amp;$R310,$C$3:$C$1662&amp;$D$3:$D$1662,$E$3:$E$1662,0,0,1)</f>
        <v>7300</v>
      </c>
      <c r="Z310" s="2" cm="1">
        <f t="array" ref="Z310">_xlfn.XLOOKUP(Z$1&amp;$R310,$C$3:$C$1662&amp;$D$3:$D$1662,$E$3:$E$1662,0,0,1)</f>
        <v>4200</v>
      </c>
      <c r="AA310" s="2" cm="1">
        <f t="array" ref="AA310">_xlfn.XLOOKUP(AA$1&amp;$R310,$C$3:$C$1662&amp;$D$3:$D$1662,$E$3:$E$1662,0,0,1)</f>
        <v>7900</v>
      </c>
      <c r="AB310" s="2" cm="1">
        <f t="array" ref="AB310">_xlfn.XLOOKUP(AB$1&amp;$R310,$C$3:$C$1662&amp;$D$3:$D$1662,$E$3:$E$1662,0,0,1)</f>
        <v>8200</v>
      </c>
      <c r="AC310" s="2" cm="1">
        <f t="array" ref="AC310">_xlfn.XLOOKUP(AC$1&amp;$R310,$C$3:$C$1662&amp;$D$3:$D$1662,$E$3:$E$1662,0,0,1)</f>
        <v>5100</v>
      </c>
    </row>
    <row r="311" spans="3:29" x14ac:dyDescent="0.4">
      <c r="C311" t="s">
        <v>804</v>
      </c>
      <c r="D311" t="s">
        <v>694</v>
      </c>
      <c r="E311">
        <v>5100</v>
      </c>
      <c r="R311" t="s">
        <v>362</v>
      </c>
      <c r="S311" s="2">
        <f t="shared" si="25"/>
        <v>4327680</v>
      </c>
      <c r="T311" s="2">
        <f t="shared" si="29"/>
        <v>3984200</v>
      </c>
      <c r="U311" s="2">
        <f t="shared" si="29"/>
        <v>3103700</v>
      </c>
      <c r="V311" s="2">
        <f t="shared" si="29"/>
        <v>4265200</v>
      </c>
      <c r="W311" s="2">
        <f t="shared" si="29"/>
        <v>4791000</v>
      </c>
      <c r="X311" s="2">
        <f t="shared" si="29"/>
        <v>5494300</v>
      </c>
      <c r="Y311" s="2" cm="1">
        <f t="array" ref="Y311">_xlfn.XLOOKUP(Y$1&amp;$R311,$C$3:$C$1662&amp;$D$3:$D$1662,$E$3:$E$1662,0,0,1)</f>
        <v>6900</v>
      </c>
      <c r="Z311" s="2" cm="1">
        <f t="array" ref="Z311">_xlfn.XLOOKUP(Z$1&amp;$R311,$C$3:$C$1662&amp;$D$3:$D$1662,$E$3:$E$1662,0,0,1)</f>
        <v>3000</v>
      </c>
      <c r="AA311" s="2" cm="1">
        <f t="array" ref="AA311">_xlfn.XLOOKUP(AA$1&amp;$R311,$C$3:$C$1662&amp;$D$3:$D$1662,$E$3:$E$1662,0,0,1)</f>
        <v>8300</v>
      </c>
      <c r="AB311" s="2" cm="1">
        <f t="array" ref="AB311">_xlfn.XLOOKUP(AB$1&amp;$R311,$C$3:$C$1662&amp;$D$3:$D$1662,$E$3:$E$1662,0,0,1)</f>
        <v>9500</v>
      </c>
      <c r="AC311" s="2" cm="1">
        <f t="array" ref="AC311">_xlfn.XLOOKUP(AC$1&amp;$R311,$C$3:$C$1662&amp;$D$3:$D$1662,$E$3:$E$1662,0,0,1)</f>
        <v>19300</v>
      </c>
    </row>
    <row r="312" spans="3:29" x14ac:dyDescent="0.4">
      <c r="C312" t="s">
        <v>804</v>
      </c>
      <c r="D312" t="s">
        <v>695</v>
      </c>
      <c r="E312">
        <v>19300</v>
      </c>
      <c r="R312" t="s">
        <v>363</v>
      </c>
      <c r="S312" s="2">
        <f t="shared" si="25"/>
        <v>4332860</v>
      </c>
      <c r="T312" s="2">
        <f t="shared" si="29"/>
        <v>3985300</v>
      </c>
      <c r="U312" s="2">
        <f t="shared" si="29"/>
        <v>3109800</v>
      </c>
      <c r="V312" s="2">
        <f t="shared" si="29"/>
        <v>4272900</v>
      </c>
      <c r="W312" s="2">
        <f t="shared" si="29"/>
        <v>4796700</v>
      </c>
      <c r="X312" s="2">
        <f t="shared" si="29"/>
        <v>5499600</v>
      </c>
      <c r="Y312" s="2" cm="1">
        <f t="array" ref="Y312">_xlfn.XLOOKUP(Y$1&amp;$R312,$C$3:$C$1662&amp;$D$3:$D$1662,$E$3:$E$1662,0,0,1)</f>
        <v>1100</v>
      </c>
      <c r="Z312" s="2" cm="1">
        <f t="array" ref="Z312">_xlfn.XLOOKUP(Z$1&amp;$R312,$C$3:$C$1662&amp;$D$3:$D$1662,$E$3:$E$1662,0,0,1)</f>
        <v>6100</v>
      </c>
      <c r="AA312" s="2" cm="1">
        <f t="array" ref="AA312">_xlfn.XLOOKUP(AA$1&amp;$R312,$C$3:$C$1662&amp;$D$3:$D$1662,$E$3:$E$1662,0,0,1)</f>
        <v>7700</v>
      </c>
      <c r="AB312" s="2" cm="1">
        <f t="array" ref="AB312">_xlfn.XLOOKUP(AB$1&amp;$R312,$C$3:$C$1662&amp;$D$3:$D$1662,$E$3:$E$1662,0,0,1)</f>
        <v>5700</v>
      </c>
      <c r="AC312" s="2" cm="1">
        <f t="array" ref="AC312">_xlfn.XLOOKUP(AC$1&amp;$R312,$C$3:$C$1662&amp;$D$3:$D$1662,$E$3:$E$1662,0,0,1)</f>
        <v>5300</v>
      </c>
    </row>
    <row r="313" spans="3:29" x14ac:dyDescent="0.4">
      <c r="C313" t="s">
        <v>804</v>
      </c>
      <c r="D313" t="s">
        <v>696</v>
      </c>
      <c r="E313">
        <v>5300</v>
      </c>
      <c r="R313" t="s">
        <v>364</v>
      </c>
      <c r="S313" s="2">
        <f t="shared" si="25"/>
        <v>4348160</v>
      </c>
      <c r="T313" s="2">
        <f t="shared" si="29"/>
        <v>3992700</v>
      </c>
      <c r="U313" s="2">
        <f t="shared" si="29"/>
        <v>3130800</v>
      </c>
      <c r="V313" s="2">
        <f t="shared" si="29"/>
        <v>4282600</v>
      </c>
      <c r="W313" s="2">
        <f t="shared" si="29"/>
        <v>4818800</v>
      </c>
      <c r="X313" s="2">
        <f t="shared" si="29"/>
        <v>5515900</v>
      </c>
      <c r="Y313" s="2" cm="1">
        <f t="array" ref="Y313">_xlfn.XLOOKUP(Y$1&amp;$R313,$C$3:$C$1662&amp;$D$3:$D$1662,$E$3:$E$1662,0,0,1)</f>
        <v>7400</v>
      </c>
      <c r="Z313" s="2" cm="1">
        <f t="array" ref="Z313">_xlfn.XLOOKUP(Z$1&amp;$R313,$C$3:$C$1662&amp;$D$3:$D$1662,$E$3:$E$1662,0,0,1)</f>
        <v>21000</v>
      </c>
      <c r="AA313" s="2" cm="1">
        <f t="array" ref="AA313">_xlfn.XLOOKUP(AA$1&amp;$R313,$C$3:$C$1662&amp;$D$3:$D$1662,$E$3:$E$1662,0,0,1)</f>
        <v>9700</v>
      </c>
      <c r="AB313" s="2" cm="1">
        <f t="array" ref="AB313">_xlfn.XLOOKUP(AB$1&amp;$R313,$C$3:$C$1662&amp;$D$3:$D$1662,$E$3:$E$1662,0,0,1)</f>
        <v>22100</v>
      </c>
      <c r="AC313" s="2" cm="1">
        <f t="array" ref="AC313">_xlfn.XLOOKUP(AC$1&amp;$R313,$C$3:$C$1662&amp;$D$3:$D$1662,$E$3:$E$1662,0,0,1)</f>
        <v>16300</v>
      </c>
    </row>
    <row r="314" spans="3:29" x14ac:dyDescent="0.4">
      <c r="C314" t="s">
        <v>804</v>
      </c>
      <c r="D314" t="s">
        <v>697</v>
      </c>
      <c r="E314">
        <v>16300</v>
      </c>
      <c r="R314" t="s">
        <v>365</v>
      </c>
      <c r="S314" s="2">
        <f t="shared" si="25"/>
        <v>4356640</v>
      </c>
      <c r="T314" s="2">
        <f t="shared" si="29"/>
        <v>3994800</v>
      </c>
      <c r="U314" s="2">
        <f t="shared" si="29"/>
        <v>3140500</v>
      </c>
      <c r="V314" s="2">
        <f t="shared" si="29"/>
        <v>4290700</v>
      </c>
      <c r="W314" s="2">
        <f t="shared" si="29"/>
        <v>4835300</v>
      </c>
      <c r="X314" s="2">
        <f t="shared" si="29"/>
        <v>5521900</v>
      </c>
      <c r="Y314" s="2" cm="1">
        <f t="array" ref="Y314">_xlfn.XLOOKUP(Y$1&amp;$R314,$C$3:$C$1662&amp;$D$3:$D$1662,$E$3:$E$1662,0,0,1)</f>
        <v>2100</v>
      </c>
      <c r="Z314" s="2" cm="1">
        <f t="array" ref="Z314">_xlfn.XLOOKUP(Z$1&amp;$R314,$C$3:$C$1662&amp;$D$3:$D$1662,$E$3:$E$1662,0,0,1)</f>
        <v>9700</v>
      </c>
      <c r="AA314" s="2" cm="1">
        <f t="array" ref="AA314">_xlfn.XLOOKUP(AA$1&amp;$R314,$C$3:$C$1662&amp;$D$3:$D$1662,$E$3:$E$1662,0,0,1)</f>
        <v>8100</v>
      </c>
      <c r="AB314" s="2" cm="1">
        <f t="array" ref="AB314">_xlfn.XLOOKUP(AB$1&amp;$R314,$C$3:$C$1662&amp;$D$3:$D$1662,$E$3:$E$1662,0,0,1)</f>
        <v>16500</v>
      </c>
      <c r="AC314" s="2" cm="1">
        <f t="array" ref="AC314">_xlfn.XLOOKUP(AC$1&amp;$R314,$C$3:$C$1662&amp;$D$3:$D$1662,$E$3:$E$1662,0,0,1)</f>
        <v>6000</v>
      </c>
    </row>
    <row r="315" spans="3:29" x14ac:dyDescent="0.4">
      <c r="C315" t="s">
        <v>804</v>
      </c>
      <c r="D315" t="s">
        <v>698</v>
      </c>
      <c r="E315">
        <v>6000</v>
      </c>
      <c r="R315" t="s">
        <v>366</v>
      </c>
      <c r="S315" s="2">
        <f t="shared" si="25"/>
        <v>4360940</v>
      </c>
      <c r="T315" s="2">
        <f t="shared" si="29"/>
        <v>3997300</v>
      </c>
      <c r="U315" s="2">
        <f t="shared" si="29"/>
        <v>3143600</v>
      </c>
      <c r="V315" s="2">
        <f t="shared" si="29"/>
        <v>4299500</v>
      </c>
      <c r="W315" s="2">
        <f t="shared" si="29"/>
        <v>4838700</v>
      </c>
      <c r="X315" s="2">
        <f t="shared" si="29"/>
        <v>5525600</v>
      </c>
      <c r="Y315" s="2" cm="1">
        <f t="array" ref="Y315">_xlfn.XLOOKUP(Y$1&amp;$R315,$C$3:$C$1662&amp;$D$3:$D$1662,$E$3:$E$1662,0,0,1)</f>
        <v>2500</v>
      </c>
      <c r="Z315" s="2" cm="1">
        <f t="array" ref="Z315">_xlfn.XLOOKUP(Z$1&amp;$R315,$C$3:$C$1662&amp;$D$3:$D$1662,$E$3:$E$1662,0,0,1)</f>
        <v>3100</v>
      </c>
      <c r="AA315" s="2" cm="1">
        <f t="array" ref="AA315">_xlfn.XLOOKUP(AA$1&amp;$R315,$C$3:$C$1662&amp;$D$3:$D$1662,$E$3:$E$1662,0,0,1)</f>
        <v>8800</v>
      </c>
      <c r="AB315" s="2" cm="1">
        <f t="array" ref="AB315">_xlfn.XLOOKUP(AB$1&amp;$R315,$C$3:$C$1662&amp;$D$3:$D$1662,$E$3:$E$1662,0,0,1)</f>
        <v>3400</v>
      </c>
      <c r="AC315" s="2" cm="1">
        <f t="array" ref="AC315">_xlfn.XLOOKUP(AC$1&amp;$R315,$C$3:$C$1662&amp;$D$3:$D$1662,$E$3:$E$1662,0,0,1)</f>
        <v>3700</v>
      </c>
    </row>
    <row r="316" spans="3:29" x14ac:dyDescent="0.4">
      <c r="C316" t="s">
        <v>804</v>
      </c>
      <c r="D316" t="s">
        <v>699</v>
      </c>
      <c r="E316">
        <v>3700</v>
      </c>
      <c r="R316" t="s">
        <v>367</v>
      </c>
      <c r="S316" s="2">
        <f t="shared" si="25"/>
        <v>4369960</v>
      </c>
      <c r="T316" s="2">
        <f t="shared" si="29"/>
        <v>4000200</v>
      </c>
      <c r="U316" s="2">
        <f t="shared" si="29"/>
        <v>3151000</v>
      </c>
      <c r="V316" s="2">
        <f t="shared" si="29"/>
        <v>4303100</v>
      </c>
      <c r="W316" s="2">
        <f t="shared" si="29"/>
        <v>4861800</v>
      </c>
      <c r="X316" s="2">
        <f t="shared" si="29"/>
        <v>5533700</v>
      </c>
      <c r="Y316" s="2" cm="1">
        <f t="array" ref="Y316">_xlfn.XLOOKUP(Y$1&amp;$R316,$C$3:$C$1662&amp;$D$3:$D$1662,$E$3:$E$1662,0,0,1)</f>
        <v>2900</v>
      </c>
      <c r="Z316" s="2" cm="1">
        <f t="array" ref="Z316">_xlfn.XLOOKUP(Z$1&amp;$R316,$C$3:$C$1662&amp;$D$3:$D$1662,$E$3:$E$1662,0,0,1)</f>
        <v>7400</v>
      </c>
      <c r="AA316" s="2" cm="1">
        <f t="array" ref="AA316">_xlfn.XLOOKUP(AA$1&amp;$R316,$C$3:$C$1662&amp;$D$3:$D$1662,$E$3:$E$1662,0,0,1)</f>
        <v>3600</v>
      </c>
      <c r="AB316" s="2" cm="1">
        <f t="array" ref="AB316">_xlfn.XLOOKUP(AB$1&amp;$R316,$C$3:$C$1662&amp;$D$3:$D$1662,$E$3:$E$1662,0,0,1)</f>
        <v>23100</v>
      </c>
      <c r="AC316" s="2" cm="1">
        <f t="array" ref="AC316">_xlfn.XLOOKUP(AC$1&amp;$R316,$C$3:$C$1662&amp;$D$3:$D$1662,$E$3:$E$1662,0,0,1)</f>
        <v>8100</v>
      </c>
    </row>
    <row r="317" spans="3:29" x14ac:dyDescent="0.4">
      <c r="C317" t="s">
        <v>804</v>
      </c>
      <c r="D317" t="s">
        <v>700</v>
      </c>
      <c r="E317">
        <v>8100</v>
      </c>
      <c r="R317" t="s">
        <v>368</v>
      </c>
      <c r="S317" s="2">
        <f t="shared" si="25"/>
        <v>4378180</v>
      </c>
      <c r="T317" s="2">
        <f t="shared" si="29"/>
        <v>4005100</v>
      </c>
      <c r="U317" s="2">
        <f t="shared" si="29"/>
        <v>3160400</v>
      </c>
      <c r="V317" s="2">
        <f t="shared" si="29"/>
        <v>4309500</v>
      </c>
      <c r="W317" s="2">
        <f t="shared" si="29"/>
        <v>4867800</v>
      </c>
      <c r="X317" s="2">
        <f t="shared" si="29"/>
        <v>5548100</v>
      </c>
      <c r="Y317" s="2" cm="1">
        <f t="array" ref="Y317">_xlfn.XLOOKUP(Y$1&amp;$R317,$C$3:$C$1662&amp;$D$3:$D$1662,$E$3:$E$1662,0,0,1)</f>
        <v>4900</v>
      </c>
      <c r="Z317" s="2" cm="1">
        <f t="array" ref="Z317">_xlfn.XLOOKUP(Z$1&amp;$R317,$C$3:$C$1662&amp;$D$3:$D$1662,$E$3:$E$1662,0,0,1)</f>
        <v>9400</v>
      </c>
      <c r="AA317" s="2" cm="1">
        <f t="array" ref="AA317">_xlfn.XLOOKUP(AA$1&amp;$R317,$C$3:$C$1662&amp;$D$3:$D$1662,$E$3:$E$1662,0,0,1)</f>
        <v>6400</v>
      </c>
      <c r="AB317" s="2" cm="1">
        <f t="array" ref="AB317">_xlfn.XLOOKUP(AB$1&amp;$R317,$C$3:$C$1662&amp;$D$3:$D$1662,$E$3:$E$1662,0,0,1)</f>
        <v>6000</v>
      </c>
      <c r="AC317" s="2" cm="1">
        <f t="array" ref="AC317">_xlfn.XLOOKUP(AC$1&amp;$R317,$C$3:$C$1662&amp;$D$3:$D$1662,$E$3:$E$1662,0,0,1)</f>
        <v>14400</v>
      </c>
    </row>
    <row r="318" spans="3:29" x14ac:dyDescent="0.4">
      <c r="C318" t="s">
        <v>804</v>
      </c>
      <c r="D318" t="s">
        <v>701</v>
      </c>
      <c r="E318">
        <v>14400</v>
      </c>
      <c r="R318" t="s">
        <v>369</v>
      </c>
      <c r="S318" s="2">
        <f t="shared" si="25"/>
        <v>4386080</v>
      </c>
      <c r="T318" s="2">
        <f t="shared" si="29"/>
        <v>4008400</v>
      </c>
      <c r="U318" s="2">
        <f t="shared" si="29"/>
        <v>3175300</v>
      </c>
      <c r="V318" s="2">
        <f t="shared" si="29"/>
        <v>4312000</v>
      </c>
      <c r="W318" s="2">
        <f t="shared" si="29"/>
        <v>4880800</v>
      </c>
      <c r="X318" s="2">
        <f t="shared" si="29"/>
        <v>5553900</v>
      </c>
      <c r="Y318" s="2" cm="1">
        <f t="array" ref="Y318">_xlfn.XLOOKUP(Y$1&amp;$R318,$C$3:$C$1662&amp;$D$3:$D$1662,$E$3:$E$1662,0,0,1)</f>
        <v>3300</v>
      </c>
      <c r="Z318" s="2" cm="1">
        <f t="array" ref="Z318">_xlfn.XLOOKUP(Z$1&amp;$R318,$C$3:$C$1662&amp;$D$3:$D$1662,$E$3:$E$1662,0,0,1)</f>
        <v>14900</v>
      </c>
      <c r="AA318" s="2" cm="1">
        <f t="array" ref="AA318">_xlfn.XLOOKUP(AA$1&amp;$R318,$C$3:$C$1662&amp;$D$3:$D$1662,$E$3:$E$1662,0,0,1)</f>
        <v>2500</v>
      </c>
      <c r="AB318" s="2" cm="1">
        <f t="array" ref="AB318">_xlfn.XLOOKUP(AB$1&amp;$R318,$C$3:$C$1662&amp;$D$3:$D$1662,$E$3:$E$1662,0,0,1)</f>
        <v>13000</v>
      </c>
      <c r="AC318" s="2" cm="1">
        <f t="array" ref="AC318">_xlfn.XLOOKUP(AC$1&amp;$R318,$C$3:$C$1662&amp;$D$3:$D$1662,$E$3:$E$1662,0,0,1)</f>
        <v>5800</v>
      </c>
    </row>
    <row r="319" spans="3:29" x14ac:dyDescent="0.4">
      <c r="C319" t="s">
        <v>804</v>
      </c>
      <c r="D319" t="s">
        <v>702</v>
      </c>
      <c r="E319">
        <v>5800</v>
      </c>
      <c r="R319" t="s">
        <v>370</v>
      </c>
      <c r="S319" s="2">
        <f t="shared" si="25"/>
        <v>4395760</v>
      </c>
      <c r="T319" s="2">
        <f t="shared" si="29"/>
        <v>4026800</v>
      </c>
      <c r="U319" s="2">
        <f t="shared" si="29"/>
        <v>3181400</v>
      </c>
      <c r="V319" s="2">
        <f t="shared" si="29"/>
        <v>4326500</v>
      </c>
      <c r="W319" s="2">
        <f t="shared" si="29"/>
        <v>4888000</v>
      </c>
      <c r="X319" s="2">
        <f t="shared" si="29"/>
        <v>5556100</v>
      </c>
      <c r="Y319" s="2" cm="1">
        <f t="array" ref="Y319">_xlfn.XLOOKUP(Y$1&amp;$R319,$C$3:$C$1662&amp;$D$3:$D$1662,$E$3:$E$1662,0,0,1)</f>
        <v>18400</v>
      </c>
      <c r="Z319" s="2" cm="1">
        <f t="array" ref="Z319">_xlfn.XLOOKUP(Z$1&amp;$R319,$C$3:$C$1662&amp;$D$3:$D$1662,$E$3:$E$1662,0,0,1)</f>
        <v>6100</v>
      </c>
      <c r="AA319" s="2" cm="1">
        <f t="array" ref="AA319">_xlfn.XLOOKUP(AA$1&amp;$R319,$C$3:$C$1662&amp;$D$3:$D$1662,$E$3:$E$1662,0,0,1)</f>
        <v>14500</v>
      </c>
      <c r="AB319" s="2" cm="1">
        <f t="array" ref="AB319">_xlfn.XLOOKUP(AB$1&amp;$R319,$C$3:$C$1662&amp;$D$3:$D$1662,$E$3:$E$1662,0,0,1)</f>
        <v>7200</v>
      </c>
      <c r="AC319" s="2" cm="1">
        <f t="array" ref="AC319">_xlfn.XLOOKUP(AC$1&amp;$R319,$C$3:$C$1662&amp;$D$3:$D$1662,$E$3:$E$1662,0,0,1)</f>
        <v>2200</v>
      </c>
    </row>
    <row r="320" spans="3:29" x14ac:dyDescent="0.4">
      <c r="C320" t="s">
        <v>804</v>
      </c>
      <c r="D320" t="s">
        <v>703</v>
      </c>
      <c r="E320">
        <v>2200</v>
      </c>
      <c r="R320" t="s">
        <v>371</v>
      </c>
      <c r="S320" s="2">
        <f t="shared" si="25"/>
        <v>4402240</v>
      </c>
      <c r="T320" s="2">
        <f t="shared" si="29"/>
        <v>4030400</v>
      </c>
      <c r="U320" s="2">
        <f t="shared" si="29"/>
        <v>3187900</v>
      </c>
      <c r="V320" s="2">
        <f t="shared" si="29"/>
        <v>4336200</v>
      </c>
      <c r="W320" s="2">
        <f t="shared" si="29"/>
        <v>4896300</v>
      </c>
      <c r="X320" s="2">
        <f t="shared" si="29"/>
        <v>5560400</v>
      </c>
      <c r="Y320" s="2" cm="1">
        <f t="array" ref="Y320">_xlfn.XLOOKUP(Y$1&amp;$R320,$C$3:$C$1662&amp;$D$3:$D$1662,$E$3:$E$1662,0,0,1)</f>
        <v>3600</v>
      </c>
      <c r="Z320" s="2" cm="1">
        <f t="array" ref="Z320">_xlfn.XLOOKUP(Z$1&amp;$R320,$C$3:$C$1662&amp;$D$3:$D$1662,$E$3:$E$1662,0,0,1)</f>
        <v>6500</v>
      </c>
      <c r="AA320" s="2" cm="1">
        <f t="array" ref="AA320">_xlfn.XLOOKUP(AA$1&amp;$R320,$C$3:$C$1662&amp;$D$3:$D$1662,$E$3:$E$1662,0,0,1)</f>
        <v>9700</v>
      </c>
      <c r="AB320" s="2" cm="1">
        <f t="array" ref="AB320">_xlfn.XLOOKUP(AB$1&amp;$R320,$C$3:$C$1662&amp;$D$3:$D$1662,$E$3:$E$1662,0,0,1)</f>
        <v>8300</v>
      </c>
      <c r="AC320" s="2" cm="1">
        <f t="array" ref="AC320">_xlfn.XLOOKUP(AC$1&amp;$R320,$C$3:$C$1662&amp;$D$3:$D$1662,$E$3:$E$1662,0,0,1)</f>
        <v>4300</v>
      </c>
    </row>
    <row r="321" spans="3:29" x14ac:dyDescent="0.4">
      <c r="C321" t="s">
        <v>804</v>
      </c>
      <c r="D321" t="s">
        <v>704</v>
      </c>
      <c r="E321">
        <v>4300</v>
      </c>
      <c r="R321" t="s">
        <v>372</v>
      </c>
      <c r="S321" s="2">
        <f t="shared" si="25"/>
        <v>4411940</v>
      </c>
      <c r="T321" s="2">
        <f t="shared" si="29"/>
        <v>4035100</v>
      </c>
      <c r="U321" s="2">
        <f t="shared" si="29"/>
        <v>3196400</v>
      </c>
      <c r="V321" s="2">
        <f t="shared" si="29"/>
        <v>4341900</v>
      </c>
      <c r="W321" s="2">
        <f t="shared" si="29"/>
        <v>4914800</v>
      </c>
      <c r="X321" s="2">
        <f t="shared" si="29"/>
        <v>5571500</v>
      </c>
      <c r="Y321" s="2" cm="1">
        <f t="array" ref="Y321">_xlfn.XLOOKUP(Y$1&amp;$R321,$C$3:$C$1662&amp;$D$3:$D$1662,$E$3:$E$1662,0,0,1)</f>
        <v>4700</v>
      </c>
      <c r="Z321" s="2" cm="1">
        <f t="array" ref="Z321">_xlfn.XLOOKUP(Z$1&amp;$R321,$C$3:$C$1662&amp;$D$3:$D$1662,$E$3:$E$1662,0,0,1)</f>
        <v>8500</v>
      </c>
      <c r="AA321" s="2" cm="1">
        <f t="array" ref="AA321">_xlfn.XLOOKUP(AA$1&amp;$R321,$C$3:$C$1662&amp;$D$3:$D$1662,$E$3:$E$1662,0,0,1)</f>
        <v>5700</v>
      </c>
      <c r="AB321" s="2" cm="1">
        <f t="array" ref="AB321">_xlfn.XLOOKUP(AB$1&amp;$R321,$C$3:$C$1662&amp;$D$3:$D$1662,$E$3:$E$1662,0,0,1)</f>
        <v>18500</v>
      </c>
      <c r="AC321" s="2" cm="1">
        <f t="array" ref="AC321">_xlfn.XLOOKUP(AC$1&amp;$R321,$C$3:$C$1662&amp;$D$3:$D$1662,$E$3:$E$1662,0,0,1)</f>
        <v>11100</v>
      </c>
    </row>
    <row r="322" spans="3:29" x14ac:dyDescent="0.4">
      <c r="C322" t="s">
        <v>804</v>
      </c>
      <c r="D322" t="s">
        <v>705</v>
      </c>
      <c r="E322">
        <v>11100</v>
      </c>
      <c r="R322" t="s">
        <v>373</v>
      </c>
      <c r="S322" s="2">
        <f t="shared" si="25"/>
        <v>4426820</v>
      </c>
      <c r="T322" s="2">
        <f t="shared" si="29"/>
        <v>4039800</v>
      </c>
      <c r="U322" s="2">
        <f t="shared" si="29"/>
        <v>3202300</v>
      </c>
      <c r="V322" s="2">
        <f t="shared" si="29"/>
        <v>4352700</v>
      </c>
      <c r="W322" s="2">
        <f t="shared" si="29"/>
        <v>4927900</v>
      </c>
      <c r="X322" s="2">
        <f t="shared" si="29"/>
        <v>5611400</v>
      </c>
      <c r="Y322" s="2" cm="1">
        <f t="array" ref="Y322">_xlfn.XLOOKUP(Y$1&amp;$R322,$C$3:$C$1662&amp;$D$3:$D$1662,$E$3:$E$1662,0,0,1)</f>
        <v>4700</v>
      </c>
      <c r="Z322" s="2" cm="1">
        <f t="array" ref="Z322">_xlfn.XLOOKUP(Z$1&amp;$R322,$C$3:$C$1662&amp;$D$3:$D$1662,$E$3:$E$1662,0,0,1)</f>
        <v>5900</v>
      </c>
      <c r="AA322" s="2" cm="1">
        <f t="array" ref="AA322">_xlfn.XLOOKUP(AA$1&amp;$R322,$C$3:$C$1662&amp;$D$3:$D$1662,$E$3:$E$1662,0,0,1)</f>
        <v>10800</v>
      </c>
      <c r="AB322" s="2" cm="1">
        <f t="array" ref="AB322">_xlfn.XLOOKUP(AB$1&amp;$R322,$C$3:$C$1662&amp;$D$3:$D$1662,$E$3:$E$1662,0,0,1)</f>
        <v>13100</v>
      </c>
      <c r="AC322" s="2" cm="1">
        <f t="array" ref="AC322">_xlfn.XLOOKUP(AC$1&amp;$R322,$C$3:$C$1662&amp;$D$3:$D$1662,$E$3:$E$1662,0,0,1)</f>
        <v>39900</v>
      </c>
    </row>
    <row r="323" spans="3:29" x14ac:dyDescent="0.4">
      <c r="C323" t="s">
        <v>804</v>
      </c>
      <c r="D323" t="s">
        <v>706</v>
      </c>
      <c r="E323">
        <v>39900</v>
      </c>
      <c r="R323" t="s">
        <v>374</v>
      </c>
      <c r="S323" s="2">
        <f t="shared" ref="S323:S333" si="30">IFERROR(AVERAGEIFS(T323:X323,T323:X323,"&gt;0"),0)</f>
        <v>4433900</v>
      </c>
      <c r="T323" s="2">
        <f t="shared" si="29"/>
        <v>4045300</v>
      </c>
      <c r="U323" s="2">
        <f t="shared" si="29"/>
        <v>3210300</v>
      </c>
      <c r="V323" s="2">
        <f t="shared" si="29"/>
        <v>4359800</v>
      </c>
      <c r="W323" s="2">
        <f t="shared" si="29"/>
        <v>4930700</v>
      </c>
      <c r="X323" s="2">
        <f t="shared" si="29"/>
        <v>5623400</v>
      </c>
      <c r="Y323" s="2" cm="1">
        <f t="array" ref="Y323">_xlfn.XLOOKUP(Y$1&amp;$R323,$C$3:$C$1662&amp;$D$3:$D$1662,$E$3:$E$1662,0,0,1)</f>
        <v>5500</v>
      </c>
      <c r="Z323" s="2" cm="1">
        <f t="array" ref="Z323">_xlfn.XLOOKUP(Z$1&amp;$R323,$C$3:$C$1662&amp;$D$3:$D$1662,$E$3:$E$1662,0,0,1)</f>
        <v>8000</v>
      </c>
      <c r="AA323" s="2" cm="1">
        <f t="array" ref="AA323">_xlfn.XLOOKUP(AA$1&amp;$R323,$C$3:$C$1662&amp;$D$3:$D$1662,$E$3:$E$1662,0,0,1)</f>
        <v>7100</v>
      </c>
      <c r="AB323" s="2" cm="1">
        <f t="array" ref="AB323">_xlfn.XLOOKUP(AB$1&amp;$R323,$C$3:$C$1662&amp;$D$3:$D$1662,$E$3:$E$1662,0,0,1)</f>
        <v>2800</v>
      </c>
      <c r="AC323" s="2" cm="1">
        <f t="array" ref="AC323">_xlfn.XLOOKUP(AC$1&amp;$R323,$C$3:$C$1662&amp;$D$3:$D$1662,$E$3:$E$1662,0,0,1)</f>
        <v>12000</v>
      </c>
    </row>
    <row r="324" spans="3:29" x14ac:dyDescent="0.4">
      <c r="C324" t="s">
        <v>804</v>
      </c>
      <c r="D324" t="s">
        <v>707</v>
      </c>
      <c r="E324">
        <v>12000</v>
      </c>
      <c r="R324" t="s">
        <v>375</v>
      </c>
      <c r="S324" s="2">
        <f t="shared" si="30"/>
        <v>4446020</v>
      </c>
      <c r="T324" s="2">
        <f t="shared" ref="T324:X333" si="31">T323+Y324</f>
        <v>4051500</v>
      </c>
      <c r="U324" s="2">
        <f t="shared" si="31"/>
        <v>3220200</v>
      </c>
      <c r="V324" s="2">
        <f t="shared" si="31"/>
        <v>4368700</v>
      </c>
      <c r="W324" s="2">
        <f t="shared" si="31"/>
        <v>4943900</v>
      </c>
      <c r="X324" s="2">
        <f t="shared" si="31"/>
        <v>5645800</v>
      </c>
      <c r="Y324" s="2" cm="1">
        <f t="array" ref="Y324">_xlfn.XLOOKUP(Y$1&amp;$R324,$C$3:$C$1662&amp;$D$3:$D$1662,$E$3:$E$1662,0,0,1)</f>
        <v>6200</v>
      </c>
      <c r="Z324" s="2" cm="1">
        <f t="array" ref="Z324">_xlfn.XLOOKUP(Z$1&amp;$R324,$C$3:$C$1662&amp;$D$3:$D$1662,$E$3:$E$1662,0,0,1)</f>
        <v>9900</v>
      </c>
      <c r="AA324" s="2" cm="1">
        <f t="array" ref="AA324">_xlfn.XLOOKUP(AA$1&amp;$R324,$C$3:$C$1662&amp;$D$3:$D$1662,$E$3:$E$1662,0,0,1)</f>
        <v>8900</v>
      </c>
      <c r="AB324" s="2" cm="1">
        <f t="array" ref="AB324">_xlfn.XLOOKUP(AB$1&amp;$R324,$C$3:$C$1662&amp;$D$3:$D$1662,$E$3:$E$1662,0,0,1)</f>
        <v>13200</v>
      </c>
      <c r="AC324" s="2" cm="1">
        <f t="array" ref="AC324">_xlfn.XLOOKUP(AC$1&amp;$R324,$C$3:$C$1662&amp;$D$3:$D$1662,$E$3:$E$1662,0,0,1)</f>
        <v>22400</v>
      </c>
    </row>
    <row r="325" spans="3:29" x14ac:dyDescent="0.4">
      <c r="C325" t="s">
        <v>804</v>
      </c>
      <c r="D325" t="s">
        <v>708</v>
      </c>
      <c r="E325">
        <v>22400</v>
      </c>
      <c r="R325" t="s">
        <v>376</v>
      </c>
      <c r="S325" s="2">
        <f t="shared" si="30"/>
        <v>4456860</v>
      </c>
      <c r="T325" s="2">
        <f t="shared" si="31"/>
        <v>4054800</v>
      </c>
      <c r="U325" s="2">
        <f t="shared" si="31"/>
        <v>3226100</v>
      </c>
      <c r="V325" s="2">
        <f t="shared" si="31"/>
        <v>4392700</v>
      </c>
      <c r="W325" s="2">
        <f t="shared" si="31"/>
        <v>4956500</v>
      </c>
      <c r="X325" s="2">
        <f t="shared" si="31"/>
        <v>5654200</v>
      </c>
      <c r="Y325" s="2" cm="1">
        <f t="array" ref="Y325">_xlfn.XLOOKUP(Y$1&amp;$R325,$C$3:$C$1662&amp;$D$3:$D$1662,$E$3:$E$1662,0,0,1)</f>
        <v>3300</v>
      </c>
      <c r="Z325" s="2" cm="1">
        <f t="array" ref="Z325">_xlfn.XLOOKUP(Z$1&amp;$R325,$C$3:$C$1662&amp;$D$3:$D$1662,$E$3:$E$1662,0,0,1)</f>
        <v>5900</v>
      </c>
      <c r="AA325" s="2" cm="1">
        <f t="array" ref="AA325">_xlfn.XLOOKUP(AA$1&amp;$R325,$C$3:$C$1662&amp;$D$3:$D$1662,$E$3:$E$1662,0,0,1)</f>
        <v>24000</v>
      </c>
      <c r="AB325" s="2" cm="1">
        <f t="array" ref="AB325">_xlfn.XLOOKUP(AB$1&amp;$R325,$C$3:$C$1662&amp;$D$3:$D$1662,$E$3:$E$1662,0,0,1)</f>
        <v>12600</v>
      </c>
      <c r="AC325" s="2" cm="1">
        <f t="array" ref="AC325">_xlfn.XLOOKUP(AC$1&amp;$R325,$C$3:$C$1662&amp;$D$3:$D$1662,$E$3:$E$1662,0,0,1)</f>
        <v>8400</v>
      </c>
    </row>
    <row r="326" spans="3:29" x14ac:dyDescent="0.4">
      <c r="C326" t="s">
        <v>804</v>
      </c>
      <c r="D326" t="s">
        <v>709</v>
      </c>
      <c r="E326">
        <v>8400</v>
      </c>
      <c r="R326" t="s">
        <v>377</v>
      </c>
      <c r="S326" s="2">
        <f t="shared" si="30"/>
        <v>4471300</v>
      </c>
      <c r="T326" s="2">
        <f t="shared" si="31"/>
        <v>4059200</v>
      </c>
      <c r="U326" s="2">
        <f t="shared" si="31"/>
        <v>3233900</v>
      </c>
      <c r="V326" s="2">
        <f t="shared" si="31"/>
        <v>4408600</v>
      </c>
      <c r="W326" s="2">
        <f t="shared" si="31"/>
        <v>4967300</v>
      </c>
      <c r="X326" s="2">
        <f t="shared" si="31"/>
        <v>5687500</v>
      </c>
      <c r="Y326" s="2" cm="1">
        <f t="array" ref="Y326">_xlfn.XLOOKUP(Y$1&amp;$R326,$C$3:$C$1662&amp;$D$3:$D$1662,$E$3:$E$1662,0,0,1)</f>
        <v>4400</v>
      </c>
      <c r="Z326" s="2" cm="1">
        <f t="array" ref="Z326">_xlfn.XLOOKUP(Z$1&amp;$R326,$C$3:$C$1662&amp;$D$3:$D$1662,$E$3:$E$1662,0,0,1)</f>
        <v>7800</v>
      </c>
      <c r="AA326" s="2" cm="1">
        <f t="array" ref="AA326">_xlfn.XLOOKUP(AA$1&amp;$R326,$C$3:$C$1662&amp;$D$3:$D$1662,$E$3:$E$1662,0,0,1)</f>
        <v>15900</v>
      </c>
      <c r="AB326" s="2" cm="1">
        <f t="array" ref="AB326">_xlfn.XLOOKUP(AB$1&amp;$R326,$C$3:$C$1662&amp;$D$3:$D$1662,$E$3:$E$1662,0,0,1)</f>
        <v>10800</v>
      </c>
      <c r="AC326" s="2" cm="1">
        <f t="array" ref="AC326">_xlfn.XLOOKUP(AC$1&amp;$R326,$C$3:$C$1662&amp;$D$3:$D$1662,$E$3:$E$1662,0,0,1)</f>
        <v>33300</v>
      </c>
    </row>
    <row r="327" spans="3:29" x14ac:dyDescent="0.4">
      <c r="C327" t="s">
        <v>804</v>
      </c>
      <c r="D327" t="s">
        <v>710</v>
      </c>
      <c r="E327">
        <v>33300</v>
      </c>
      <c r="R327" t="s">
        <v>378</v>
      </c>
      <c r="S327" s="2">
        <f t="shared" si="30"/>
        <v>4484440</v>
      </c>
      <c r="T327" s="2">
        <f t="shared" si="31"/>
        <v>4065800</v>
      </c>
      <c r="U327" s="2">
        <f t="shared" si="31"/>
        <v>3249700</v>
      </c>
      <c r="V327" s="2">
        <f t="shared" si="31"/>
        <v>4429000</v>
      </c>
      <c r="W327" s="2">
        <f t="shared" si="31"/>
        <v>4978600</v>
      </c>
      <c r="X327" s="2">
        <f t="shared" si="31"/>
        <v>5699100</v>
      </c>
      <c r="Y327" s="2" cm="1">
        <f t="array" ref="Y327">_xlfn.XLOOKUP(Y$1&amp;$R327,$C$3:$C$1662&amp;$D$3:$D$1662,$E$3:$E$1662,0,0,1)</f>
        <v>6600</v>
      </c>
      <c r="Z327" s="2" cm="1">
        <f t="array" ref="Z327">_xlfn.XLOOKUP(Z$1&amp;$R327,$C$3:$C$1662&amp;$D$3:$D$1662,$E$3:$E$1662,0,0,1)</f>
        <v>15800</v>
      </c>
      <c r="AA327" s="2" cm="1">
        <f t="array" ref="AA327">_xlfn.XLOOKUP(AA$1&amp;$R327,$C$3:$C$1662&amp;$D$3:$D$1662,$E$3:$E$1662,0,0,1)</f>
        <v>20400</v>
      </c>
      <c r="AB327" s="2" cm="1">
        <f t="array" ref="AB327">_xlfn.XLOOKUP(AB$1&amp;$R327,$C$3:$C$1662&amp;$D$3:$D$1662,$E$3:$E$1662,0,0,1)</f>
        <v>11300</v>
      </c>
      <c r="AC327" s="2" cm="1">
        <f t="array" ref="AC327">_xlfn.XLOOKUP(AC$1&amp;$R327,$C$3:$C$1662&amp;$D$3:$D$1662,$E$3:$E$1662,0,0,1)</f>
        <v>11600</v>
      </c>
    </row>
    <row r="328" spans="3:29" x14ac:dyDescent="0.4">
      <c r="C328" t="s">
        <v>804</v>
      </c>
      <c r="D328" t="s">
        <v>711</v>
      </c>
      <c r="E328">
        <v>11600</v>
      </c>
      <c r="R328" t="s">
        <v>379</v>
      </c>
      <c r="S328" s="2">
        <f t="shared" si="30"/>
        <v>4484440</v>
      </c>
      <c r="T328" s="2">
        <f t="shared" si="31"/>
        <v>4065800</v>
      </c>
      <c r="U328" s="2">
        <f t="shared" si="31"/>
        <v>3249700</v>
      </c>
      <c r="V328" s="2">
        <f t="shared" si="31"/>
        <v>4429000</v>
      </c>
      <c r="W328" s="2">
        <f t="shared" si="31"/>
        <v>4978600</v>
      </c>
      <c r="X328" s="2">
        <f t="shared" si="31"/>
        <v>5699100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4484440</v>
      </c>
      <c r="T329" s="2">
        <f t="shared" si="31"/>
        <v>4065800</v>
      </c>
      <c r="U329" s="2">
        <f t="shared" si="31"/>
        <v>3249700</v>
      </c>
      <c r="V329" s="2">
        <f t="shared" si="31"/>
        <v>4429000</v>
      </c>
      <c r="W329" s="2">
        <f t="shared" si="31"/>
        <v>4978600</v>
      </c>
      <c r="X329" s="2">
        <f t="shared" si="31"/>
        <v>5699100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4484440</v>
      </c>
      <c r="T330" s="2">
        <f t="shared" si="31"/>
        <v>4065800</v>
      </c>
      <c r="U330" s="2">
        <f t="shared" si="31"/>
        <v>3249700</v>
      </c>
      <c r="V330" s="2">
        <f t="shared" si="31"/>
        <v>4429000</v>
      </c>
      <c r="W330" s="2">
        <f t="shared" si="31"/>
        <v>4978600</v>
      </c>
      <c r="X330" s="2">
        <f t="shared" si="31"/>
        <v>5699100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4484440</v>
      </c>
      <c r="T331" s="2">
        <f t="shared" si="31"/>
        <v>4065800</v>
      </c>
      <c r="U331" s="2">
        <f t="shared" si="31"/>
        <v>3249700</v>
      </c>
      <c r="V331" s="2">
        <f t="shared" si="31"/>
        <v>4429000</v>
      </c>
      <c r="W331" s="2">
        <f t="shared" si="31"/>
        <v>4978600</v>
      </c>
      <c r="X331" s="2">
        <f t="shared" si="31"/>
        <v>5699100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4484440</v>
      </c>
      <c r="T332" s="2">
        <f t="shared" si="31"/>
        <v>4065800</v>
      </c>
      <c r="U332" s="2">
        <f t="shared" si="31"/>
        <v>3249700</v>
      </c>
      <c r="V332" s="2">
        <f t="shared" si="31"/>
        <v>4429000</v>
      </c>
      <c r="W332" s="2">
        <f t="shared" si="31"/>
        <v>4978600</v>
      </c>
      <c r="X332" s="2">
        <f t="shared" si="31"/>
        <v>5699100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4732280</v>
      </c>
      <c r="T333" s="2">
        <f t="shared" si="31"/>
        <v>4249400</v>
      </c>
      <c r="U333" s="2">
        <f t="shared" si="31"/>
        <v>3506600</v>
      </c>
      <c r="V333" s="2">
        <f t="shared" si="31"/>
        <v>4655100</v>
      </c>
      <c r="W333" s="2">
        <f t="shared" si="31"/>
        <v>5279800</v>
      </c>
      <c r="X333" s="2">
        <f t="shared" si="31"/>
        <v>5970500</v>
      </c>
      <c r="Y333" s="2" cm="1">
        <f t="array" ref="Y333">_xlfn.XLOOKUP(Y$1&amp;$R333,$C$3:$C$1662&amp;$D$3:$D$1662,$E$3:$E$1662,0,0,1)</f>
        <v>183600</v>
      </c>
      <c r="Z333" s="2" cm="1">
        <f t="array" ref="Z333">_xlfn.XLOOKUP(Z$1&amp;$R333,$C$3:$C$1662&amp;$D$3:$D$1662,$E$3:$E$1662,0,0,1)</f>
        <v>256900</v>
      </c>
      <c r="AA333" s="2" cm="1">
        <f t="array" ref="AA333">_xlfn.XLOOKUP(AA$1&amp;$R333,$C$3:$C$1662&amp;$D$3:$D$1662,$E$3:$E$1662,0,0,1)</f>
        <v>226100</v>
      </c>
      <c r="AB333" s="2" cm="1">
        <f t="array" ref="AB333">_xlfn.XLOOKUP(AB$1&amp;$R333,$C$3:$C$1662&amp;$D$3:$D$1662,$E$3:$E$1662,0,0,1)</f>
        <v>301200</v>
      </c>
      <c r="AC333" s="2" cm="1">
        <f t="array" ref="AC333">_xlfn.XLOOKUP(AC$1&amp;$R333,$C$3:$C$1662&amp;$D$3:$D$1662,$E$3:$E$1662,0,0,1)</f>
        <v>271400</v>
      </c>
    </row>
    <row r="334" spans="3:29" x14ac:dyDescent="0.4">
      <c r="C334" t="s">
        <v>804</v>
      </c>
      <c r="D334" t="s">
        <v>717</v>
      </c>
      <c r="E334">
        <v>271400</v>
      </c>
    </row>
    <row r="335" spans="3:29" x14ac:dyDescent="0.4">
      <c r="C335" t="s">
        <v>836</v>
      </c>
      <c r="D335" t="s">
        <v>506</v>
      </c>
      <c r="E335">
        <v>137000</v>
      </c>
    </row>
    <row r="336" spans="3:29" x14ac:dyDescent="0.4">
      <c r="C336" t="s">
        <v>836</v>
      </c>
      <c r="D336" t="s">
        <v>507</v>
      </c>
      <c r="E336">
        <v>53300</v>
      </c>
    </row>
    <row r="337" spans="3:5" x14ac:dyDescent="0.4">
      <c r="C337" t="s">
        <v>836</v>
      </c>
      <c r="D337" t="s">
        <v>508</v>
      </c>
      <c r="E337">
        <v>61000</v>
      </c>
    </row>
    <row r="338" spans="3:5" x14ac:dyDescent="0.4">
      <c r="C338" t="s">
        <v>836</v>
      </c>
      <c r="D338" t="s">
        <v>509</v>
      </c>
      <c r="E338">
        <v>27200</v>
      </c>
    </row>
    <row r="339" spans="3:5" x14ac:dyDescent="0.4">
      <c r="C339" t="s">
        <v>836</v>
      </c>
      <c r="D339" t="s">
        <v>510</v>
      </c>
      <c r="E339">
        <v>61700</v>
      </c>
    </row>
    <row r="340" spans="3:5" x14ac:dyDescent="0.4">
      <c r="C340" t="s">
        <v>836</v>
      </c>
      <c r="D340" t="s">
        <v>511</v>
      </c>
      <c r="E340">
        <v>29700</v>
      </c>
    </row>
    <row r="341" spans="3:5" x14ac:dyDescent="0.4">
      <c r="C341" t="s">
        <v>836</v>
      </c>
      <c r="D341" t="s">
        <v>512</v>
      </c>
      <c r="E341">
        <v>22500</v>
      </c>
    </row>
    <row r="342" spans="3:5" x14ac:dyDescent="0.4">
      <c r="C342" t="s">
        <v>836</v>
      </c>
      <c r="D342" t="s">
        <v>513</v>
      </c>
      <c r="E342">
        <v>18500</v>
      </c>
    </row>
    <row r="343" spans="3:5" x14ac:dyDescent="0.4">
      <c r="C343" t="s">
        <v>836</v>
      </c>
      <c r="D343" t="s">
        <v>514</v>
      </c>
      <c r="E343">
        <v>72100</v>
      </c>
    </row>
    <row r="344" spans="3:5" x14ac:dyDescent="0.4">
      <c r="C344" t="s">
        <v>836</v>
      </c>
      <c r="D344" t="s">
        <v>515</v>
      </c>
      <c r="E344">
        <v>40900</v>
      </c>
    </row>
    <row r="345" spans="3:5" x14ac:dyDescent="0.4">
      <c r="C345" t="s">
        <v>836</v>
      </c>
      <c r="D345" t="s">
        <v>516</v>
      </c>
      <c r="E345">
        <v>32400</v>
      </c>
    </row>
    <row r="346" spans="3:5" x14ac:dyDescent="0.4">
      <c r="C346" t="s">
        <v>836</v>
      </c>
      <c r="D346" t="s">
        <v>517</v>
      </c>
      <c r="E346">
        <v>66300</v>
      </c>
    </row>
    <row r="347" spans="3:5" x14ac:dyDescent="0.4">
      <c r="C347" t="s">
        <v>836</v>
      </c>
      <c r="D347" t="s">
        <v>518</v>
      </c>
      <c r="E347">
        <v>40900</v>
      </c>
    </row>
    <row r="348" spans="3:5" x14ac:dyDescent="0.4">
      <c r="C348" t="s">
        <v>836</v>
      </c>
      <c r="D348" t="s">
        <v>519</v>
      </c>
      <c r="E348">
        <v>54100</v>
      </c>
    </row>
    <row r="349" spans="3:5" x14ac:dyDescent="0.4">
      <c r="C349" t="s">
        <v>836</v>
      </c>
      <c r="D349" t="s">
        <v>520</v>
      </c>
      <c r="E349">
        <v>39900</v>
      </c>
    </row>
    <row r="350" spans="3:5" x14ac:dyDescent="0.4">
      <c r="C350" t="s">
        <v>836</v>
      </c>
      <c r="D350" t="s">
        <v>521</v>
      </c>
      <c r="E350">
        <v>21300</v>
      </c>
    </row>
    <row r="351" spans="3:5" x14ac:dyDescent="0.4">
      <c r="C351" t="s">
        <v>836</v>
      </c>
      <c r="D351" t="s">
        <v>522</v>
      </c>
      <c r="E351">
        <v>34100</v>
      </c>
    </row>
    <row r="352" spans="3:5" x14ac:dyDescent="0.4">
      <c r="C352" t="s">
        <v>836</v>
      </c>
      <c r="D352" t="s">
        <v>523</v>
      </c>
      <c r="E352">
        <v>36700</v>
      </c>
    </row>
    <row r="353" spans="3:5" x14ac:dyDescent="0.4">
      <c r="C353" t="s">
        <v>836</v>
      </c>
      <c r="D353" t="s">
        <v>524</v>
      </c>
      <c r="E353">
        <v>10300</v>
      </c>
    </row>
    <row r="354" spans="3:5" x14ac:dyDescent="0.4">
      <c r="C354" t="s">
        <v>836</v>
      </c>
      <c r="D354" t="s">
        <v>525</v>
      </c>
      <c r="E354">
        <v>23700</v>
      </c>
    </row>
    <row r="355" spans="3:5" x14ac:dyDescent="0.4">
      <c r="C355" t="s">
        <v>836</v>
      </c>
      <c r="D355" t="s">
        <v>526</v>
      </c>
      <c r="E355">
        <v>17600</v>
      </c>
    </row>
    <row r="356" spans="3:5" x14ac:dyDescent="0.4">
      <c r="C356" t="s">
        <v>836</v>
      </c>
      <c r="D356" t="s">
        <v>527</v>
      </c>
      <c r="E356">
        <v>66900</v>
      </c>
    </row>
    <row r="357" spans="3:5" x14ac:dyDescent="0.4">
      <c r="C357" t="s">
        <v>836</v>
      </c>
      <c r="D357" t="s">
        <v>528</v>
      </c>
      <c r="E357">
        <v>10100</v>
      </c>
    </row>
    <row r="358" spans="3:5" x14ac:dyDescent="0.4">
      <c r="C358" t="s">
        <v>836</v>
      </c>
      <c r="D358" t="s">
        <v>529</v>
      </c>
      <c r="E358">
        <v>13300</v>
      </c>
    </row>
    <row r="359" spans="3:5" x14ac:dyDescent="0.4">
      <c r="C359" t="s">
        <v>836</v>
      </c>
      <c r="D359" t="s">
        <v>530</v>
      </c>
      <c r="E359">
        <v>21100</v>
      </c>
    </row>
    <row r="360" spans="3:5" x14ac:dyDescent="0.4">
      <c r="C360" t="s">
        <v>836</v>
      </c>
      <c r="D360" t="s">
        <v>531</v>
      </c>
      <c r="E360">
        <v>17200</v>
      </c>
    </row>
    <row r="361" spans="3:5" x14ac:dyDescent="0.4">
      <c r="C361" t="s">
        <v>836</v>
      </c>
      <c r="D361" t="s">
        <v>532</v>
      </c>
      <c r="E361">
        <v>14600</v>
      </c>
    </row>
    <row r="362" spans="3:5" x14ac:dyDescent="0.4">
      <c r="C362" t="s">
        <v>836</v>
      </c>
      <c r="D362" t="s">
        <v>533</v>
      </c>
      <c r="E362">
        <v>20600</v>
      </c>
    </row>
    <row r="363" spans="3:5" x14ac:dyDescent="0.4">
      <c r="C363" t="s">
        <v>836</v>
      </c>
      <c r="D363" t="s">
        <v>534</v>
      </c>
      <c r="E363">
        <v>31800</v>
      </c>
    </row>
    <row r="364" spans="3:5" x14ac:dyDescent="0.4">
      <c r="C364" t="s">
        <v>836</v>
      </c>
      <c r="D364" t="s">
        <v>535</v>
      </c>
      <c r="E364">
        <v>23400</v>
      </c>
    </row>
    <row r="365" spans="3:5" x14ac:dyDescent="0.4">
      <c r="C365" t="s">
        <v>836</v>
      </c>
      <c r="D365" t="s">
        <v>536</v>
      </c>
      <c r="E365">
        <v>22900</v>
      </c>
    </row>
    <row r="366" spans="3:5" x14ac:dyDescent="0.4">
      <c r="C366" t="s">
        <v>836</v>
      </c>
      <c r="D366" t="s">
        <v>537</v>
      </c>
      <c r="E366">
        <v>7000</v>
      </c>
    </row>
    <row r="367" spans="3:5" x14ac:dyDescent="0.4">
      <c r="C367" t="s">
        <v>836</v>
      </c>
      <c r="D367" t="s">
        <v>538</v>
      </c>
      <c r="E367">
        <v>10700</v>
      </c>
    </row>
    <row r="368" spans="3:5" x14ac:dyDescent="0.4">
      <c r="C368" t="s">
        <v>836</v>
      </c>
      <c r="D368" t="s">
        <v>539</v>
      </c>
      <c r="E368">
        <v>7600</v>
      </c>
    </row>
    <row r="369" spans="3:5" x14ac:dyDescent="0.4">
      <c r="C369" t="s">
        <v>836</v>
      </c>
      <c r="D369" t="s">
        <v>540</v>
      </c>
      <c r="E369">
        <v>21600</v>
      </c>
    </row>
    <row r="370" spans="3:5" x14ac:dyDescent="0.4">
      <c r="C370" t="s">
        <v>836</v>
      </c>
      <c r="D370" t="s">
        <v>541</v>
      </c>
      <c r="E370">
        <v>11000</v>
      </c>
    </row>
    <row r="371" spans="3:5" x14ac:dyDescent="0.4">
      <c r="C371" t="s">
        <v>836</v>
      </c>
      <c r="D371" t="s">
        <v>542</v>
      </c>
      <c r="E371">
        <v>25200</v>
      </c>
    </row>
    <row r="372" spans="3:5" x14ac:dyDescent="0.4">
      <c r="C372" t="s">
        <v>836</v>
      </c>
      <c r="D372" t="s">
        <v>543</v>
      </c>
      <c r="E372">
        <v>29500</v>
      </c>
    </row>
    <row r="373" spans="3:5" x14ac:dyDescent="0.4">
      <c r="C373" t="s">
        <v>836</v>
      </c>
      <c r="D373" t="s">
        <v>544</v>
      </c>
      <c r="E373">
        <v>30400</v>
      </c>
    </row>
    <row r="374" spans="3:5" x14ac:dyDescent="0.4">
      <c r="C374" t="s">
        <v>836</v>
      </c>
      <c r="D374" t="s">
        <v>545</v>
      </c>
      <c r="E374">
        <v>7100</v>
      </c>
    </row>
    <row r="375" spans="3:5" x14ac:dyDescent="0.4">
      <c r="C375" t="s">
        <v>836</v>
      </c>
      <c r="D375" t="s">
        <v>546</v>
      </c>
      <c r="E375">
        <v>14700</v>
      </c>
    </row>
    <row r="376" spans="3:5" x14ac:dyDescent="0.4">
      <c r="C376" t="s">
        <v>836</v>
      </c>
      <c r="D376" t="s">
        <v>547</v>
      </c>
      <c r="E376">
        <v>21600</v>
      </c>
    </row>
    <row r="377" spans="3:5" x14ac:dyDescent="0.4">
      <c r="C377" t="s">
        <v>836</v>
      </c>
      <c r="D377" t="s">
        <v>548</v>
      </c>
      <c r="E377">
        <v>6100</v>
      </c>
    </row>
    <row r="378" spans="3:5" x14ac:dyDescent="0.4">
      <c r="C378" t="s">
        <v>836</v>
      </c>
      <c r="D378" t="s">
        <v>549</v>
      </c>
      <c r="E378">
        <v>26400</v>
      </c>
    </row>
    <row r="379" spans="3:5" x14ac:dyDescent="0.4">
      <c r="C379" t="s">
        <v>836</v>
      </c>
      <c r="D379" t="s">
        <v>550</v>
      </c>
      <c r="E379">
        <v>7100</v>
      </c>
    </row>
    <row r="380" spans="3:5" x14ac:dyDescent="0.4">
      <c r="C380" t="s">
        <v>836</v>
      </c>
      <c r="D380" t="s">
        <v>551</v>
      </c>
      <c r="E380">
        <v>10700</v>
      </c>
    </row>
    <row r="381" spans="3:5" x14ac:dyDescent="0.4">
      <c r="C381" t="s">
        <v>836</v>
      </c>
      <c r="D381" t="s">
        <v>552</v>
      </c>
      <c r="E381">
        <v>2700</v>
      </c>
    </row>
    <row r="382" spans="3:5" x14ac:dyDescent="0.4">
      <c r="C382" t="s">
        <v>836</v>
      </c>
      <c r="D382" t="s">
        <v>553</v>
      </c>
      <c r="E382">
        <v>36700</v>
      </c>
    </row>
    <row r="383" spans="3:5" x14ac:dyDescent="0.4">
      <c r="C383" t="s">
        <v>836</v>
      </c>
      <c r="D383" t="s">
        <v>554</v>
      </c>
      <c r="E383">
        <v>14500</v>
      </c>
    </row>
    <row r="384" spans="3:5" x14ac:dyDescent="0.4">
      <c r="C384" t="s">
        <v>836</v>
      </c>
      <c r="D384" t="s">
        <v>555</v>
      </c>
      <c r="E384">
        <v>26100</v>
      </c>
    </row>
    <row r="385" spans="3:5" x14ac:dyDescent="0.4">
      <c r="C385" t="s">
        <v>836</v>
      </c>
      <c r="D385" t="s">
        <v>556</v>
      </c>
      <c r="E385">
        <v>8600</v>
      </c>
    </row>
    <row r="386" spans="3:5" x14ac:dyDescent="0.4">
      <c r="C386" t="s">
        <v>836</v>
      </c>
      <c r="D386" t="s">
        <v>557</v>
      </c>
      <c r="E386">
        <v>19600</v>
      </c>
    </row>
    <row r="387" spans="3:5" x14ac:dyDescent="0.4">
      <c r="C387" t="s">
        <v>836</v>
      </c>
      <c r="D387" t="s">
        <v>558</v>
      </c>
      <c r="E387">
        <v>13100</v>
      </c>
    </row>
    <row r="388" spans="3:5" x14ac:dyDescent="0.4">
      <c r="C388" t="s">
        <v>836</v>
      </c>
      <c r="D388" t="s">
        <v>559</v>
      </c>
      <c r="E388">
        <v>14200</v>
      </c>
    </row>
    <row r="389" spans="3:5" x14ac:dyDescent="0.4">
      <c r="C389" t="s">
        <v>836</v>
      </c>
      <c r="D389" t="s">
        <v>560</v>
      </c>
      <c r="E389">
        <v>17900</v>
      </c>
    </row>
    <row r="390" spans="3:5" x14ac:dyDescent="0.4">
      <c r="C390" t="s">
        <v>836</v>
      </c>
      <c r="D390" t="s">
        <v>561</v>
      </c>
      <c r="E390">
        <v>17000</v>
      </c>
    </row>
    <row r="391" spans="3:5" x14ac:dyDescent="0.4">
      <c r="C391" t="s">
        <v>836</v>
      </c>
      <c r="D391" t="s">
        <v>562</v>
      </c>
      <c r="E391">
        <v>4400</v>
      </c>
    </row>
    <row r="392" spans="3:5" x14ac:dyDescent="0.4">
      <c r="C392" t="s">
        <v>836</v>
      </c>
      <c r="D392" t="s">
        <v>563</v>
      </c>
      <c r="E392">
        <v>18900</v>
      </c>
    </row>
    <row r="393" spans="3:5" x14ac:dyDescent="0.4">
      <c r="C393" t="s">
        <v>836</v>
      </c>
      <c r="D393" t="s">
        <v>564</v>
      </c>
      <c r="E393">
        <v>13600</v>
      </c>
    </row>
    <row r="394" spans="3:5" x14ac:dyDescent="0.4">
      <c r="C394" t="s">
        <v>836</v>
      </c>
      <c r="D394" t="s">
        <v>565</v>
      </c>
      <c r="E394">
        <v>16900</v>
      </c>
    </row>
    <row r="395" spans="3:5" x14ac:dyDescent="0.4">
      <c r="C395" t="s">
        <v>836</v>
      </c>
      <c r="D395" t="s">
        <v>566</v>
      </c>
      <c r="E395">
        <v>8300</v>
      </c>
    </row>
    <row r="396" spans="3:5" x14ac:dyDescent="0.4">
      <c r="C396" t="s">
        <v>836</v>
      </c>
      <c r="D396" t="s">
        <v>567</v>
      </c>
      <c r="E396">
        <v>16700</v>
      </c>
    </row>
    <row r="397" spans="3:5" x14ac:dyDescent="0.4">
      <c r="C397" t="s">
        <v>836</v>
      </c>
      <c r="D397" t="s">
        <v>568</v>
      </c>
      <c r="E397">
        <v>7100</v>
      </c>
    </row>
    <row r="398" spans="3:5" x14ac:dyDescent="0.4">
      <c r="C398" t="s">
        <v>836</v>
      </c>
      <c r="D398" t="s">
        <v>569</v>
      </c>
      <c r="E398">
        <v>9200</v>
      </c>
    </row>
    <row r="399" spans="3:5" x14ac:dyDescent="0.4">
      <c r="C399" t="s">
        <v>836</v>
      </c>
      <c r="D399" t="s">
        <v>570</v>
      </c>
      <c r="E399">
        <v>9900</v>
      </c>
    </row>
    <row r="400" spans="3:5" x14ac:dyDescent="0.4">
      <c r="C400" t="s">
        <v>836</v>
      </c>
      <c r="D400" t="s">
        <v>571</v>
      </c>
      <c r="E400">
        <v>3800</v>
      </c>
    </row>
    <row r="401" spans="3:5" x14ac:dyDescent="0.4">
      <c r="C401" t="s">
        <v>836</v>
      </c>
      <c r="D401" t="s">
        <v>572</v>
      </c>
      <c r="E401">
        <v>8600</v>
      </c>
    </row>
    <row r="402" spans="3:5" x14ac:dyDescent="0.4">
      <c r="C402" t="s">
        <v>836</v>
      </c>
      <c r="D402" t="s">
        <v>573</v>
      </c>
      <c r="E402">
        <v>14100</v>
      </c>
    </row>
    <row r="403" spans="3:5" x14ac:dyDescent="0.4">
      <c r="C403" t="s">
        <v>836</v>
      </c>
      <c r="D403" t="s">
        <v>574</v>
      </c>
      <c r="E403">
        <v>8200</v>
      </c>
    </row>
    <row r="404" spans="3:5" x14ac:dyDescent="0.4">
      <c r="C404" t="s">
        <v>836</v>
      </c>
      <c r="D404" t="s">
        <v>575</v>
      </c>
      <c r="E404">
        <v>7300</v>
      </c>
    </row>
    <row r="405" spans="3:5" x14ac:dyDescent="0.4">
      <c r="C405" t="s">
        <v>836</v>
      </c>
      <c r="D405" t="s">
        <v>576</v>
      </c>
      <c r="E405">
        <v>16100</v>
      </c>
    </row>
    <row r="406" spans="3:5" x14ac:dyDescent="0.4">
      <c r="C406" t="s">
        <v>836</v>
      </c>
      <c r="D406" t="s">
        <v>577</v>
      </c>
      <c r="E406">
        <v>6000</v>
      </c>
    </row>
    <row r="407" spans="3:5" x14ac:dyDescent="0.4">
      <c r="C407" t="s">
        <v>836</v>
      </c>
      <c r="D407" t="s">
        <v>578</v>
      </c>
      <c r="E407">
        <v>5800</v>
      </c>
    </row>
    <row r="408" spans="3:5" x14ac:dyDescent="0.4">
      <c r="C408" t="s">
        <v>836</v>
      </c>
      <c r="D408" t="s">
        <v>579</v>
      </c>
      <c r="E408">
        <v>5100</v>
      </c>
    </row>
    <row r="409" spans="3:5" x14ac:dyDescent="0.4">
      <c r="C409" t="s">
        <v>836</v>
      </c>
      <c r="D409" t="s">
        <v>580</v>
      </c>
      <c r="E409">
        <v>3700</v>
      </c>
    </row>
    <row r="410" spans="3:5" x14ac:dyDescent="0.4">
      <c r="C410" t="s">
        <v>836</v>
      </c>
      <c r="D410" t="s">
        <v>581</v>
      </c>
      <c r="E410">
        <v>6800</v>
      </c>
    </row>
    <row r="411" spans="3:5" x14ac:dyDescent="0.4">
      <c r="C411" t="s">
        <v>836</v>
      </c>
      <c r="D411" t="s">
        <v>582</v>
      </c>
      <c r="E411">
        <v>6800</v>
      </c>
    </row>
    <row r="412" spans="3:5" x14ac:dyDescent="0.4">
      <c r="C412" t="s">
        <v>836</v>
      </c>
      <c r="D412" t="s">
        <v>583</v>
      </c>
      <c r="E412">
        <v>4200</v>
      </c>
    </row>
    <row r="413" spans="3:5" x14ac:dyDescent="0.4">
      <c r="C413" t="s">
        <v>836</v>
      </c>
      <c r="D413" t="s">
        <v>584</v>
      </c>
      <c r="E413">
        <v>7600</v>
      </c>
    </row>
    <row r="414" spans="3:5" x14ac:dyDescent="0.4">
      <c r="C414" t="s">
        <v>836</v>
      </c>
      <c r="D414" t="s">
        <v>585</v>
      </c>
      <c r="E414">
        <v>4100</v>
      </c>
    </row>
    <row r="415" spans="3:5" x14ac:dyDescent="0.4">
      <c r="C415" t="s">
        <v>836</v>
      </c>
      <c r="D415" t="s">
        <v>586</v>
      </c>
      <c r="E415">
        <v>6100</v>
      </c>
    </row>
    <row r="416" spans="3:5" x14ac:dyDescent="0.4">
      <c r="C416" t="s">
        <v>836</v>
      </c>
      <c r="D416" t="s">
        <v>587</v>
      </c>
      <c r="E416">
        <v>3900</v>
      </c>
    </row>
    <row r="417" spans="3:5" x14ac:dyDescent="0.4">
      <c r="C417" t="s">
        <v>836</v>
      </c>
      <c r="D417" t="s">
        <v>588</v>
      </c>
      <c r="E417">
        <v>4300</v>
      </c>
    </row>
    <row r="418" spans="3:5" x14ac:dyDescent="0.4">
      <c r="C418" t="s">
        <v>836</v>
      </c>
      <c r="D418" t="s">
        <v>589</v>
      </c>
      <c r="E418">
        <v>10100</v>
      </c>
    </row>
    <row r="419" spans="3:5" x14ac:dyDescent="0.4">
      <c r="C419" t="s">
        <v>836</v>
      </c>
      <c r="D419" t="s">
        <v>590</v>
      </c>
      <c r="E419">
        <v>9000</v>
      </c>
    </row>
    <row r="420" spans="3:5" x14ac:dyDescent="0.4">
      <c r="C420" t="s">
        <v>836</v>
      </c>
      <c r="D420" t="s">
        <v>591</v>
      </c>
      <c r="E420">
        <v>7600</v>
      </c>
    </row>
    <row r="421" spans="3:5" x14ac:dyDescent="0.4">
      <c r="C421" t="s">
        <v>836</v>
      </c>
      <c r="D421" t="s">
        <v>592</v>
      </c>
      <c r="E421">
        <v>2900</v>
      </c>
    </row>
    <row r="422" spans="3:5" x14ac:dyDescent="0.4">
      <c r="C422" t="s">
        <v>836</v>
      </c>
      <c r="D422" t="s">
        <v>593</v>
      </c>
      <c r="E422">
        <v>6400</v>
      </c>
    </row>
    <row r="423" spans="3:5" x14ac:dyDescent="0.4">
      <c r="C423" t="s">
        <v>836</v>
      </c>
      <c r="D423" t="s">
        <v>594</v>
      </c>
      <c r="E423">
        <v>15600</v>
      </c>
    </row>
    <row r="424" spans="3:5" x14ac:dyDescent="0.4">
      <c r="C424" t="s">
        <v>836</v>
      </c>
      <c r="D424" t="s">
        <v>595</v>
      </c>
      <c r="E424">
        <v>2500</v>
      </c>
    </row>
    <row r="425" spans="3:5" x14ac:dyDescent="0.4">
      <c r="C425" t="s">
        <v>836</v>
      </c>
      <c r="D425" t="s">
        <v>596</v>
      </c>
      <c r="E425">
        <v>3900</v>
      </c>
    </row>
    <row r="426" spans="3:5" x14ac:dyDescent="0.4">
      <c r="C426" t="s">
        <v>836</v>
      </c>
      <c r="D426" t="s">
        <v>597</v>
      </c>
      <c r="E426">
        <v>6100</v>
      </c>
    </row>
    <row r="427" spans="3:5" x14ac:dyDescent="0.4">
      <c r="C427" t="s">
        <v>836</v>
      </c>
      <c r="D427" t="s">
        <v>598</v>
      </c>
      <c r="E427">
        <v>15500</v>
      </c>
    </row>
    <row r="428" spans="3:5" x14ac:dyDescent="0.4">
      <c r="C428" t="s">
        <v>836</v>
      </c>
      <c r="D428" t="s">
        <v>599</v>
      </c>
      <c r="E428">
        <v>700</v>
      </c>
    </row>
    <row r="429" spans="3:5" x14ac:dyDescent="0.4">
      <c r="C429" t="s">
        <v>836</v>
      </c>
      <c r="D429" t="s">
        <v>600</v>
      </c>
      <c r="E429">
        <v>9100</v>
      </c>
    </row>
    <row r="430" spans="3:5" x14ac:dyDescent="0.4">
      <c r="C430" t="s">
        <v>836</v>
      </c>
      <c r="D430" t="s">
        <v>601</v>
      </c>
      <c r="E430">
        <v>13100</v>
      </c>
    </row>
    <row r="431" spans="3:5" x14ac:dyDescent="0.4">
      <c r="C431" t="s">
        <v>836</v>
      </c>
      <c r="D431" t="s">
        <v>602</v>
      </c>
      <c r="E431">
        <v>4200</v>
      </c>
    </row>
    <row r="432" spans="3:5" x14ac:dyDescent="0.4">
      <c r="C432" t="s">
        <v>836</v>
      </c>
      <c r="D432" t="s">
        <v>603</v>
      </c>
      <c r="E432">
        <v>2300</v>
      </c>
    </row>
    <row r="433" spans="3:5" x14ac:dyDescent="0.4">
      <c r="C433" t="s">
        <v>836</v>
      </c>
      <c r="D433" t="s">
        <v>604</v>
      </c>
      <c r="E433">
        <v>6200</v>
      </c>
    </row>
    <row r="434" spans="3:5" x14ac:dyDescent="0.4">
      <c r="C434" t="s">
        <v>836</v>
      </c>
      <c r="D434" t="s">
        <v>605</v>
      </c>
      <c r="E434">
        <v>4700</v>
      </c>
    </row>
    <row r="435" spans="3:5" x14ac:dyDescent="0.4">
      <c r="C435" t="s">
        <v>836</v>
      </c>
      <c r="D435" t="s">
        <v>606</v>
      </c>
      <c r="E435">
        <v>40400</v>
      </c>
    </row>
    <row r="436" spans="3:5" x14ac:dyDescent="0.4">
      <c r="C436" t="s">
        <v>836</v>
      </c>
      <c r="D436" t="s">
        <v>607</v>
      </c>
      <c r="E436">
        <v>5600</v>
      </c>
    </row>
    <row r="437" spans="3:5" x14ac:dyDescent="0.4">
      <c r="C437" t="s">
        <v>836</v>
      </c>
      <c r="D437" t="s">
        <v>608</v>
      </c>
      <c r="E437">
        <v>19200</v>
      </c>
    </row>
    <row r="438" spans="3:5" x14ac:dyDescent="0.4">
      <c r="C438" t="s">
        <v>836</v>
      </c>
      <c r="D438" t="s">
        <v>609</v>
      </c>
      <c r="E438">
        <v>6700</v>
      </c>
    </row>
    <row r="439" spans="3:5" x14ac:dyDescent="0.4">
      <c r="C439" t="s">
        <v>836</v>
      </c>
      <c r="D439" t="s">
        <v>610</v>
      </c>
      <c r="E439">
        <v>4700</v>
      </c>
    </row>
    <row r="440" spans="3:5" x14ac:dyDescent="0.4">
      <c r="C440" t="s">
        <v>836</v>
      </c>
      <c r="D440" t="s">
        <v>611</v>
      </c>
      <c r="E440">
        <v>6300</v>
      </c>
    </row>
    <row r="441" spans="3:5" x14ac:dyDescent="0.4">
      <c r="C441" t="s">
        <v>836</v>
      </c>
      <c r="D441" t="s">
        <v>612</v>
      </c>
      <c r="E441">
        <v>6400</v>
      </c>
    </row>
    <row r="442" spans="3:5" x14ac:dyDescent="0.4">
      <c r="C442" t="s">
        <v>836</v>
      </c>
      <c r="D442" t="s">
        <v>613</v>
      </c>
      <c r="E442">
        <v>5400</v>
      </c>
    </row>
    <row r="443" spans="3:5" x14ac:dyDescent="0.4">
      <c r="C443" t="s">
        <v>836</v>
      </c>
      <c r="D443" t="s">
        <v>614</v>
      </c>
      <c r="E443">
        <v>9700</v>
      </c>
    </row>
    <row r="444" spans="3:5" x14ac:dyDescent="0.4">
      <c r="C444" t="s">
        <v>836</v>
      </c>
      <c r="D444" t="s">
        <v>615</v>
      </c>
      <c r="E444">
        <v>45400</v>
      </c>
    </row>
    <row r="445" spans="3:5" x14ac:dyDescent="0.4">
      <c r="C445" t="s">
        <v>836</v>
      </c>
      <c r="D445" t="s">
        <v>616</v>
      </c>
      <c r="E445">
        <v>1800</v>
      </c>
    </row>
    <row r="446" spans="3:5" x14ac:dyDescent="0.4">
      <c r="C446" t="s">
        <v>836</v>
      </c>
      <c r="D446" t="s">
        <v>617</v>
      </c>
      <c r="E446">
        <v>6000</v>
      </c>
    </row>
    <row r="447" spans="3:5" x14ac:dyDescent="0.4">
      <c r="C447" t="s">
        <v>836</v>
      </c>
      <c r="D447" t="s">
        <v>618</v>
      </c>
      <c r="E447">
        <v>2000</v>
      </c>
    </row>
    <row r="448" spans="3:5" x14ac:dyDescent="0.4">
      <c r="C448" t="s">
        <v>836</v>
      </c>
      <c r="D448" t="s">
        <v>619</v>
      </c>
      <c r="E448">
        <v>17100</v>
      </c>
    </row>
    <row r="449" spans="3:5" x14ac:dyDescent="0.4">
      <c r="C449" t="s">
        <v>836</v>
      </c>
      <c r="D449" t="s">
        <v>620</v>
      </c>
      <c r="E449">
        <v>13700</v>
      </c>
    </row>
    <row r="450" spans="3:5" x14ac:dyDescent="0.4">
      <c r="C450" t="s">
        <v>836</v>
      </c>
      <c r="D450" t="s">
        <v>621</v>
      </c>
      <c r="E450">
        <v>26300</v>
      </c>
    </row>
    <row r="451" spans="3:5" x14ac:dyDescent="0.4">
      <c r="C451" t="s">
        <v>836</v>
      </c>
      <c r="D451" t="s">
        <v>622</v>
      </c>
      <c r="E451">
        <v>5400</v>
      </c>
    </row>
    <row r="452" spans="3:5" x14ac:dyDescent="0.4">
      <c r="C452" t="s">
        <v>836</v>
      </c>
      <c r="D452" t="s">
        <v>623</v>
      </c>
      <c r="E452">
        <v>22700</v>
      </c>
    </row>
    <row r="453" spans="3:5" x14ac:dyDescent="0.4">
      <c r="C453" t="s">
        <v>836</v>
      </c>
      <c r="D453" t="s">
        <v>624</v>
      </c>
      <c r="E453">
        <v>11000</v>
      </c>
    </row>
    <row r="454" spans="3:5" x14ac:dyDescent="0.4">
      <c r="C454" t="s">
        <v>836</v>
      </c>
      <c r="D454" t="s">
        <v>625</v>
      </c>
      <c r="E454">
        <v>7300</v>
      </c>
    </row>
    <row r="455" spans="3:5" x14ac:dyDescent="0.4">
      <c r="C455" t="s">
        <v>836</v>
      </c>
      <c r="D455" t="s">
        <v>626</v>
      </c>
      <c r="E455">
        <v>4600</v>
      </c>
    </row>
    <row r="456" spans="3:5" x14ac:dyDescent="0.4">
      <c r="C456" t="s">
        <v>836</v>
      </c>
      <c r="D456" t="s">
        <v>627</v>
      </c>
      <c r="E456">
        <v>16400</v>
      </c>
    </row>
    <row r="457" spans="3:5" x14ac:dyDescent="0.4">
      <c r="C457" t="s">
        <v>836</v>
      </c>
      <c r="D457" t="s">
        <v>628</v>
      </c>
      <c r="E457">
        <v>11900</v>
      </c>
    </row>
    <row r="458" spans="3:5" x14ac:dyDescent="0.4">
      <c r="C458" t="s">
        <v>836</v>
      </c>
      <c r="D458" t="s">
        <v>629</v>
      </c>
      <c r="E458">
        <v>5500</v>
      </c>
    </row>
    <row r="459" spans="3:5" x14ac:dyDescent="0.4">
      <c r="C459" t="s">
        <v>836</v>
      </c>
      <c r="D459" t="s">
        <v>630</v>
      </c>
      <c r="E459">
        <v>10900</v>
      </c>
    </row>
    <row r="460" spans="3:5" x14ac:dyDescent="0.4">
      <c r="C460" t="s">
        <v>836</v>
      </c>
      <c r="D460" t="s">
        <v>631</v>
      </c>
      <c r="E460">
        <v>1700</v>
      </c>
    </row>
    <row r="461" spans="3:5" x14ac:dyDescent="0.4">
      <c r="C461" t="s">
        <v>836</v>
      </c>
      <c r="D461" t="s">
        <v>632</v>
      </c>
      <c r="E461">
        <v>4100</v>
      </c>
    </row>
    <row r="462" spans="3:5" x14ac:dyDescent="0.4">
      <c r="C462" t="s">
        <v>836</v>
      </c>
      <c r="D462" t="s">
        <v>633</v>
      </c>
      <c r="E462">
        <v>5200</v>
      </c>
    </row>
    <row r="463" spans="3:5" x14ac:dyDescent="0.4">
      <c r="C463" t="s">
        <v>836</v>
      </c>
      <c r="D463" t="s">
        <v>634</v>
      </c>
      <c r="E463">
        <v>3800</v>
      </c>
    </row>
    <row r="464" spans="3:5" x14ac:dyDescent="0.4">
      <c r="C464" t="s">
        <v>836</v>
      </c>
      <c r="D464" t="s">
        <v>635</v>
      </c>
      <c r="E464">
        <v>1800</v>
      </c>
    </row>
    <row r="465" spans="3:5" x14ac:dyDescent="0.4">
      <c r="C465" t="s">
        <v>836</v>
      </c>
      <c r="D465" t="s">
        <v>636</v>
      </c>
      <c r="E465">
        <v>4200</v>
      </c>
    </row>
    <row r="466" spans="3:5" x14ac:dyDescent="0.4">
      <c r="C466" t="s">
        <v>836</v>
      </c>
      <c r="D466" t="s">
        <v>637</v>
      </c>
      <c r="E466">
        <v>7600</v>
      </c>
    </row>
    <row r="467" spans="3:5" x14ac:dyDescent="0.4">
      <c r="C467" t="s">
        <v>836</v>
      </c>
      <c r="D467" t="s">
        <v>638</v>
      </c>
      <c r="E467">
        <v>23600</v>
      </c>
    </row>
    <row r="468" spans="3:5" x14ac:dyDescent="0.4">
      <c r="C468" t="s">
        <v>836</v>
      </c>
      <c r="D468" t="s">
        <v>639</v>
      </c>
      <c r="E468">
        <v>10200</v>
      </c>
    </row>
    <row r="469" spans="3:5" x14ac:dyDescent="0.4">
      <c r="C469" t="s">
        <v>836</v>
      </c>
      <c r="D469" t="s">
        <v>640</v>
      </c>
      <c r="E469">
        <v>5500</v>
      </c>
    </row>
    <row r="470" spans="3:5" x14ac:dyDescent="0.4">
      <c r="C470" t="s">
        <v>836</v>
      </c>
      <c r="D470" t="s">
        <v>641</v>
      </c>
      <c r="E470">
        <v>21200</v>
      </c>
    </row>
    <row r="471" spans="3:5" x14ac:dyDescent="0.4">
      <c r="C471" t="s">
        <v>836</v>
      </c>
      <c r="D471" t="s">
        <v>642</v>
      </c>
      <c r="E471">
        <v>3700</v>
      </c>
    </row>
    <row r="472" spans="3:5" x14ac:dyDescent="0.4">
      <c r="C472" t="s">
        <v>836</v>
      </c>
      <c r="D472" t="s">
        <v>643</v>
      </c>
      <c r="E472">
        <v>2600</v>
      </c>
    </row>
    <row r="473" spans="3:5" x14ac:dyDescent="0.4">
      <c r="C473" t="s">
        <v>836</v>
      </c>
      <c r="D473" t="s">
        <v>644</v>
      </c>
      <c r="E473">
        <v>5500</v>
      </c>
    </row>
    <row r="474" spans="3:5" x14ac:dyDescent="0.4">
      <c r="C474" t="s">
        <v>836</v>
      </c>
      <c r="D474" t="s">
        <v>645</v>
      </c>
      <c r="E474">
        <v>18800</v>
      </c>
    </row>
    <row r="475" spans="3:5" x14ac:dyDescent="0.4">
      <c r="C475" t="s">
        <v>836</v>
      </c>
      <c r="D475" t="s">
        <v>646</v>
      </c>
      <c r="E475">
        <v>18400</v>
      </c>
    </row>
    <row r="476" spans="3:5" x14ac:dyDescent="0.4">
      <c r="C476" t="s">
        <v>836</v>
      </c>
      <c r="D476" t="s">
        <v>647</v>
      </c>
      <c r="E476">
        <v>9600</v>
      </c>
    </row>
    <row r="477" spans="3:5" x14ac:dyDescent="0.4">
      <c r="C477" t="s">
        <v>836</v>
      </c>
      <c r="D477" t="s">
        <v>648</v>
      </c>
      <c r="E477">
        <v>14500</v>
      </c>
    </row>
    <row r="478" spans="3:5" x14ac:dyDescent="0.4">
      <c r="C478" t="s">
        <v>836</v>
      </c>
      <c r="D478" t="s">
        <v>649</v>
      </c>
      <c r="E478">
        <v>15900</v>
      </c>
    </row>
    <row r="479" spans="3:5" x14ac:dyDescent="0.4">
      <c r="C479" t="s">
        <v>836</v>
      </c>
      <c r="D479" t="s">
        <v>650</v>
      </c>
      <c r="E479">
        <v>6100</v>
      </c>
    </row>
    <row r="480" spans="3:5" x14ac:dyDescent="0.4">
      <c r="C480" t="s">
        <v>836</v>
      </c>
      <c r="D480" t="s">
        <v>651</v>
      </c>
      <c r="E480">
        <v>6500</v>
      </c>
    </row>
    <row r="481" spans="3:5" x14ac:dyDescent="0.4">
      <c r="C481" t="s">
        <v>836</v>
      </c>
      <c r="D481" t="s">
        <v>652</v>
      </c>
      <c r="E481">
        <v>13800</v>
      </c>
    </row>
    <row r="482" spans="3:5" x14ac:dyDescent="0.4">
      <c r="C482" t="s">
        <v>836</v>
      </c>
      <c r="D482" t="s">
        <v>653</v>
      </c>
      <c r="E482">
        <v>18900</v>
      </c>
    </row>
    <row r="483" spans="3:5" x14ac:dyDescent="0.4">
      <c r="C483" t="s">
        <v>836</v>
      </c>
      <c r="D483" t="s">
        <v>654</v>
      </c>
      <c r="E483">
        <v>6300</v>
      </c>
    </row>
    <row r="484" spans="3:5" x14ac:dyDescent="0.4">
      <c r="C484" t="s">
        <v>836</v>
      </c>
      <c r="D484" t="s">
        <v>655</v>
      </c>
      <c r="E484">
        <v>5000</v>
      </c>
    </row>
    <row r="485" spans="3:5" x14ac:dyDescent="0.4">
      <c r="C485" t="s">
        <v>836</v>
      </c>
      <c r="D485" t="s">
        <v>656</v>
      </c>
      <c r="E485">
        <v>4500</v>
      </c>
    </row>
    <row r="486" spans="3:5" x14ac:dyDescent="0.4">
      <c r="C486" t="s">
        <v>836</v>
      </c>
      <c r="D486" t="s">
        <v>657</v>
      </c>
      <c r="E486">
        <v>95300</v>
      </c>
    </row>
    <row r="487" spans="3:5" x14ac:dyDescent="0.4">
      <c r="C487" t="s">
        <v>836</v>
      </c>
      <c r="D487" t="s">
        <v>658</v>
      </c>
      <c r="E487">
        <v>23300</v>
      </c>
    </row>
    <row r="488" spans="3:5" x14ac:dyDescent="0.4">
      <c r="C488" t="s">
        <v>836</v>
      </c>
      <c r="D488" t="s">
        <v>659</v>
      </c>
      <c r="E488">
        <v>64000</v>
      </c>
    </row>
    <row r="489" spans="3:5" x14ac:dyDescent="0.4">
      <c r="C489" t="s">
        <v>836</v>
      </c>
      <c r="D489" t="s">
        <v>660</v>
      </c>
      <c r="E489">
        <v>20800</v>
      </c>
    </row>
    <row r="490" spans="3:5" x14ac:dyDescent="0.4">
      <c r="C490" t="s">
        <v>836</v>
      </c>
      <c r="D490" t="s">
        <v>661</v>
      </c>
      <c r="E490">
        <v>15400</v>
      </c>
    </row>
    <row r="491" spans="3:5" x14ac:dyDescent="0.4">
      <c r="C491" t="s">
        <v>836</v>
      </c>
      <c r="D491" t="s">
        <v>662</v>
      </c>
      <c r="E491">
        <v>12800</v>
      </c>
    </row>
    <row r="492" spans="3:5" x14ac:dyDescent="0.4">
      <c r="C492" t="s">
        <v>836</v>
      </c>
      <c r="D492" t="s">
        <v>663</v>
      </c>
      <c r="E492">
        <v>17400</v>
      </c>
    </row>
    <row r="493" spans="3:5" x14ac:dyDescent="0.4">
      <c r="C493" t="s">
        <v>836</v>
      </c>
      <c r="D493" t="s">
        <v>664</v>
      </c>
      <c r="E493">
        <v>22600</v>
      </c>
    </row>
    <row r="494" spans="3:5" x14ac:dyDescent="0.4">
      <c r="C494" t="s">
        <v>836</v>
      </c>
      <c r="D494" t="s">
        <v>665</v>
      </c>
      <c r="E494">
        <v>9400</v>
      </c>
    </row>
    <row r="495" spans="3:5" x14ac:dyDescent="0.4">
      <c r="C495" t="s">
        <v>836</v>
      </c>
      <c r="D495" t="s">
        <v>666</v>
      </c>
      <c r="E495">
        <v>11300</v>
      </c>
    </row>
    <row r="496" spans="3:5" x14ac:dyDescent="0.4">
      <c r="C496" t="s">
        <v>836</v>
      </c>
      <c r="D496" t="s">
        <v>667</v>
      </c>
      <c r="E496">
        <v>8300</v>
      </c>
    </row>
    <row r="497" spans="3:5" x14ac:dyDescent="0.4">
      <c r="C497" t="s">
        <v>836</v>
      </c>
      <c r="D497" t="s">
        <v>668</v>
      </c>
      <c r="E497">
        <v>9500</v>
      </c>
    </row>
    <row r="498" spans="3:5" x14ac:dyDescent="0.4">
      <c r="C498" t="s">
        <v>836</v>
      </c>
      <c r="D498" t="s">
        <v>669</v>
      </c>
      <c r="E498">
        <v>9600</v>
      </c>
    </row>
    <row r="499" spans="3:5" x14ac:dyDescent="0.4">
      <c r="C499" t="s">
        <v>836</v>
      </c>
      <c r="D499" t="s">
        <v>670</v>
      </c>
      <c r="E499">
        <v>4900</v>
      </c>
    </row>
    <row r="500" spans="3:5" x14ac:dyDescent="0.4">
      <c r="C500" t="s">
        <v>836</v>
      </c>
      <c r="D500" t="s">
        <v>671</v>
      </c>
      <c r="E500">
        <v>35200</v>
      </c>
    </row>
    <row r="501" spans="3:5" x14ac:dyDescent="0.4">
      <c r="C501" t="s">
        <v>836</v>
      </c>
      <c r="D501" t="s">
        <v>672</v>
      </c>
      <c r="E501">
        <v>25100</v>
      </c>
    </row>
    <row r="502" spans="3:5" x14ac:dyDescent="0.4">
      <c r="C502" t="s">
        <v>836</v>
      </c>
      <c r="D502" t="s">
        <v>673</v>
      </c>
      <c r="E502">
        <v>9700</v>
      </c>
    </row>
    <row r="503" spans="3:5" x14ac:dyDescent="0.4">
      <c r="C503" t="s">
        <v>836</v>
      </c>
      <c r="D503" t="s">
        <v>674</v>
      </c>
      <c r="E503">
        <v>5500</v>
      </c>
    </row>
    <row r="504" spans="3:5" x14ac:dyDescent="0.4">
      <c r="C504" t="s">
        <v>836</v>
      </c>
      <c r="D504" t="s">
        <v>675</v>
      </c>
      <c r="E504">
        <v>6700</v>
      </c>
    </row>
    <row r="505" spans="3:5" x14ac:dyDescent="0.4">
      <c r="C505" t="s">
        <v>836</v>
      </c>
      <c r="D505" t="s">
        <v>676</v>
      </c>
      <c r="E505">
        <v>13200</v>
      </c>
    </row>
    <row r="506" spans="3:5" x14ac:dyDescent="0.4">
      <c r="C506" t="s">
        <v>836</v>
      </c>
      <c r="D506" t="s">
        <v>677</v>
      </c>
      <c r="E506">
        <v>12300</v>
      </c>
    </row>
    <row r="507" spans="3:5" x14ac:dyDescent="0.4">
      <c r="C507" t="s">
        <v>836</v>
      </c>
      <c r="D507" t="s">
        <v>678</v>
      </c>
      <c r="E507">
        <v>5100</v>
      </c>
    </row>
    <row r="508" spans="3:5" x14ac:dyDescent="0.4">
      <c r="C508" t="s">
        <v>836</v>
      </c>
      <c r="D508" t="s">
        <v>679</v>
      </c>
      <c r="E508">
        <v>2300</v>
      </c>
    </row>
    <row r="509" spans="3:5" x14ac:dyDescent="0.4">
      <c r="C509" t="s">
        <v>836</v>
      </c>
      <c r="D509" t="s">
        <v>680</v>
      </c>
      <c r="E509">
        <v>11500</v>
      </c>
    </row>
    <row r="510" spans="3:5" x14ac:dyDescent="0.4">
      <c r="C510" t="s">
        <v>836</v>
      </c>
      <c r="D510" t="s">
        <v>681</v>
      </c>
      <c r="E510">
        <v>15200</v>
      </c>
    </row>
    <row r="511" spans="3:5" x14ac:dyDescent="0.4">
      <c r="C511" t="s">
        <v>836</v>
      </c>
      <c r="D511" t="s">
        <v>682</v>
      </c>
      <c r="E511">
        <v>5000</v>
      </c>
    </row>
    <row r="512" spans="3:5" x14ac:dyDescent="0.4">
      <c r="C512" t="s">
        <v>836</v>
      </c>
      <c r="D512" t="s">
        <v>683</v>
      </c>
      <c r="E512">
        <v>3600</v>
      </c>
    </row>
    <row r="513" spans="3:5" x14ac:dyDescent="0.4">
      <c r="C513" t="s">
        <v>836</v>
      </c>
      <c r="D513" t="s">
        <v>684</v>
      </c>
      <c r="E513">
        <v>9800</v>
      </c>
    </row>
    <row r="514" spans="3:5" x14ac:dyDescent="0.4">
      <c r="C514" t="s">
        <v>836</v>
      </c>
      <c r="D514" t="s">
        <v>685</v>
      </c>
      <c r="E514">
        <v>6600</v>
      </c>
    </row>
    <row r="515" spans="3:5" x14ac:dyDescent="0.4">
      <c r="C515" t="s">
        <v>836</v>
      </c>
      <c r="D515" t="s">
        <v>686</v>
      </c>
      <c r="E515">
        <v>12800</v>
      </c>
    </row>
    <row r="516" spans="3:5" x14ac:dyDescent="0.4">
      <c r="C516" t="s">
        <v>836</v>
      </c>
      <c r="D516" t="s">
        <v>687</v>
      </c>
      <c r="E516">
        <v>8800</v>
      </c>
    </row>
    <row r="517" spans="3:5" x14ac:dyDescent="0.4">
      <c r="C517" t="s">
        <v>836</v>
      </c>
      <c r="D517" t="s">
        <v>386</v>
      </c>
      <c r="E517">
        <v>8300</v>
      </c>
    </row>
    <row r="518" spans="3:5" x14ac:dyDescent="0.4">
      <c r="C518" t="s">
        <v>836</v>
      </c>
      <c r="D518" t="s">
        <v>387</v>
      </c>
      <c r="E518">
        <v>4900</v>
      </c>
    </row>
    <row r="519" spans="3:5" x14ac:dyDescent="0.4">
      <c r="C519" t="s">
        <v>836</v>
      </c>
      <c r="D519" t="s">
        <v>388</v>
      </c>
      <c r="E519">
        <v>7100</v>
      </c>
    </row>
    <row r="520" spans="3:5" x14ac:dyDescent="0.4">
      <c r="C520" t="s">
        <v>836</v>
      </c>
      <c r="D520" t="s">
        <v>389</v>
      </c>
      <c r="E520">
        <v>4300</v>
      </c>
    </row>
    <row r="521" spans="3:5" x14ac:dyDescent="0.4">
      <c r="C521" t="s">
        <v>836</v>
      </c>
      <c r="D521" t="s">
        <v>390</v>
      </c>
      <c r="E521">
        <v>10900</v>
      </c>
    </row>
    <row r="522" spans="3:5" x14ac:dyDescent="0.4">
      <c r="C522" t="s">
        <v>836</v>
      </c>
      <c r="D522" t="s">
        <v>391</v>
      </c>
      <c r="E522">
        <v>3500</v>
      </c>
    </row>
    <row r="523" spans="3:5" x14ac:dyDescent="0.4">
      <c r="C523" t="s">
        <v>836</v>
      </c>
      <c r="D523" t="s">
        <v>392</v>
      </c>
      <c r="E523">
        <v>3100</v>
      </c>
    </row>
    <row r="524" spans="3:5" x14ac:dyDescent="0.4">
      <c r="C524" t="s">
        <v>836</v>
      </c>
      <c r="D524" t="s">
        <v>393</v>
      </c>
      <c r="E524">
        <v>12800</v>
      </c>
    </row>
    <row r="525" spans="3:5" x14ac:dyDescent="0.4">
      <c r="C525" t="s">
        <v>836</v>
      </c>
      <c r="D525" t="s">
        <v>394</v>
      </c>
      <c r="E525">
        <v>2500</v>
      </c>
    </row>
    <row r="526" spans="3:5" x14ac:dyDescent="0.4">
      <c r="C526" t="s">
        <v>836</v>
      </c>
      <c r="D526" t="s">
        <v>395</v>
      </c>
      <c r="E526">
        <v>7900</v>
      </c>
    </row>
    <row r="527" spans="3:5" x14ac:dyDescent="0.4">
      <c r="C527" t="s">
        <v>836</v>
      </c>
      <c r="D527" t="s">
        <v>396</v>
      </c>
      <c r="E527">
        <v>34100</v>
      </c>
    </row>
    <row r="528" spans="3:5" x14ac:dyDescent="0.4">
      <c r="C528" t="s">
        <v>836</v>
      </c>
      <c r="D528" t="s">
        <v>397</v>
      </c>
      <c r="E528">
        <v>15300</v>
      </c>
    </row>
    <row r="529" spans="3:5" x14ac:dyDescent="0.4">
      <c r="C529" t="s">
        <v>836</v>
      </c>
      <c r="D529" t="s">
        <v>398</v>
      </c>
      <c r="E529">
        <v>4000</v>
      </c>
    </row>
    <row r="530" spans="3:5" x14ac:dyDescent="0.4">
      <c r="C530" t="s">
        <v>836</v>
      </c>
      <c r="D530" t="s">
        <v>399</v>
      </c>
      <c r="E530">
        <v>7200</v>
      </c>
    </row>
    <row r="531" spans="3:5" x14ac:dyDescent="0.4">
      <c r="C531" t="s">
        <v>836</v>
      </c>
      <c r="D531" t="s">
        <v>400</v>
      </c>
      <c r="E531">
        <v>12100</v>
      </c>
    </row>
    <row r="532" spans="3:5" x14ac:dyDescent="0.4">
      <c r="C532" t="s">
        <v>836</v>
      </c>
      <c r="D532" t="s">
        <v>401</v>
      </c>
      <c r="E532">
        <v>7100</v>
      </c>
    </row>
    <row r="533" spans="3:5" x14ac:dyDescent="0.4">
      <c r="C533" t="s">
        <v>836</v>
      </c>
      <c r="D533" t="s">
        <v>402</v>
      </c>
      <c r="E533">
        <v>5400</v>
      </c>
    </row>
    <row r="534" spans="3:5" x14ac:dyDescent="0.4">
      <c r="C534" t="s">
        <v>836</v>
      </c>
      <c r="D534" t="s">
        <v>403</v>
      </c>
      <c r="E534">
        <v>8000</v>
      </c>
    </row>
    <row r="535" spans="3:5" x14ac:dyDescent="0.4">
      <c r="C535" t="s">
        <v>836</v>
      </c>
      <c r="D535" t="s">
        <v>404</v>
      </c>
      <c r="E535">
        <v>4900</v>
      </c>
    </row>
    <row r="536" spans="3:5" x14ac:dyDescent="0.4">
      <c r="C536" t="s">
        <v>836</v>
      </c>
      <c r="D536" t="s">
        <v>405</v>
      </c>
      <c r="E536">
        <v>5100</v>
      </c>
    </row>
    <row r="537" spans="3:5" x14ac:dyDescent="0.4">
      <c r="C537" t="s">
        <v>836</v>
      </c>
      <c r="D537" t="s">
        <v>406</v>
      </c>
      <c r="E537">
        <v>3200</v>
      </c>
    </row>
    <row r="538" spans="3:5" x14ac:dyDescent="0.4">
      <c r="C538" t="s">
        <v>836</v>
      </c>
      <c r="D538" t="s">
        <v>407</v>
      </c>
      <c r="E538">
        <v>7500</v>
      </c>
    </row>
    <row r="539" spans="3:5" x14ac:dyDescent="0.4">
      <c r="C539" t="s">
        <v>836</v>
      </c>
      <c r="D539" t="s">
        <v>408</v>
      </c>
      <c r="E539">
        <v>2400</v>
      </c>
    </row>
    <row r="540" spans="3:5" x14ac:dyDescent="0.4">
      <c r="C540" t="s">
        <v>836</v>
      </c>
      <c r="D540" t="s">
        <v>409</v>
      </c>
      <c r="E540">
        <v>10500</v>
      </c>
    </row>
    <row r="541" spans="3:5" x14ac:dyDescent="0.4">
      <c r="C541" t="s">
        <v>836</v>
      </c>
      <c r="D541" t="s">
        <v>410</v>
      </c>
      <c r="E541">
        <v>4800</v>
      </c>
    </row>
    <row r="542" spans="3:5" x14ac:dyDescent="0.4">
      <c r="C542" t="s">
        <v>836</v>
      </c>
      <c r="D542" t="s">
        <v>411</v>
      </c>
      <c r="E542">
        <v>6200</v>
      </c>
    </row>
    <row r="543" spans="3:5" x14ac:dyDescent="0.4">
      <c r="C543" t="s">
        <v>836</v>
      </c>
      <c r="D543" t="s">
        <v>412</v>
      </c>
      <c r="E543">
        <v>3600</v>
      </c>
    </row>
    <row r="544" spans="3:5" x14ac:dyDescent="0.4">
      <c r="C544" t="s">
        <v>836</v>
      </c>
      <c r="D544" t="s">
        <v>413</v>
      </c>
      <c r="E544">
        <v>9200</v>
      </c>
    </row>
    <row r="545" spans="3:5" x14ac:dyDescent="0.4">
      <c r="C545" t="s">
        <v>836</v>
      </c>
      <c r="D545" t="s">
        <v>414</v>
      </c>
      <c r="E545">
        <v>7200</v>
      </c>
    </row>
    <row r="546" spans="3:5" x14ac:dyDescent="0.4">
      <c r="C546" t="s">
        <v>836</v>
      </c>
      <c r="D546" t="s">
        <v>415</v>
      </c>
      <c r="E546">
        <v>17100</v>
      </c>
    </row>
    <row r="547" spans="3:5" x14ac:dyDescent="0.4">
      <c r="C547" t="s">
        <v>836</v>
      </c>
      <c r="D547" t="s">
        <v>416</v>
      </c>
      <c r="E547">
        <v>31700</v>
      </c>
    </row>
    <row r="548" spans="3:5" x14ac:dyDescent="0.4">
      <c r="C548" t="s">
        <v>836</v>
      </c>
      <c r="D548" t="s">
        <v>417</v>
      </c>
      <c r="E548">
        <v>36800</v>
      </c>
    </row>
    <row r="549" spans="3:5" x14ac:dyDescent="0.4">
      <c r="C549" t="s">
        <v>836</v>
      </c>
      <c r="D549" t="s">
        <v>418</v>
      </c>
      <c r="E549">
        <v>8200</v>
      </c>
    </row>
    <row r="550" spans="3:5" x14ac:dyDescent="0.4">
      <c r="C550" t="s">
        <v>836</v>
      </c>
      <c r="D550" t="s">
        <v>419</v>
      </c>
      <c r="E550">
        <v>14200</v>
      </c>
    </row>
    <row r="551" spans="3:5" x14ac:dyDescent="0.4">
      <c r="C551" t="s">
        <v>836</v>
      </c>
      <c r="D551" t="s">
        <v>420</v>
      </c>
      <c r="E551">
        <v>3100</v>
      </c>
    </row>
    <row r="552" spans="3:5" x14ac:dyDescent="0.4">
      <c r="C552" t="s">
        <v>836</v>
      </c>
      <c r="D552" t="s">
        <v>421</v>
      </c>
      <c r="E552">
        <v>10400</v>
      </c>
    </row>
    <row r="553" spans="3:5" x14ac:dyDescent="0.4">
      <c r="C553" t="s">
        <v>836</v>
      </c>
      <c r="D553" t="s">
        <v>422</v>
      </c>
      <c r="E553">
        <v>10900</v>
      </c>
    </row>
    <row r="554" spans="3:5" x14ac:dyDescent="0.4">
      <c r="C554" t="s">
        <v>836</v>
      </c>
      <c r="D554" t="s">
        <v>423</v>
      </c>
      <c r="E554">
        <v>12000</v>
      </c>
    </row>
    <row r="555" spans="3:5" x14ac:dyDescent="0.4">
      <c r="C555" t="s">
        <v>836</v>
      </c>
      <c r="D555" t="s">
        <v>424</v>
      </c>
      <c r="E555">
        <v>19000</v>
      </c>
    </row>
    <row r="556" spans="3:5" x14ac:dyDescent="0.4">
      <c r="C556" t="s">
        <v>836</v>
      </c>
      <c r="D556" t="s">
        <v>425</v>
      </c>
      <c r="E556">
        <v>44000</v>
      </c>
    </row>
    <row r="557" spans="3:5" x14ac:dyDescent="0.4">
      <c r="C557" t="s">
        <v>836</v>
      </c>
      <c r="D557" t="s">
        <v>426</v>
      </c>
      <c r="E557">
        <v>9300</v>
      </c>
    </row>
    <row r="558" spans="3:5" x14ac:dyDescent="0.4">
      <c r="C558" t="s">
        <v>836</v>
      </c>
      <c r="D558" t="s">
        <v>427</v>
      </c>
      <c r="E558">
        <v>18600</v>
      </c>
    </row>
    <row r="559" spans="3:5" x14ac:dyDescent="0.4">
      <c r="C559" t="s">
        <v>836</v>
      </c>
      <c r="D559" t="s">
        <v>428</v>
      </c>
      <c r="E559">
        <v>10700</v>
      </c>
    </row>
    <row r="560" spans="3:5" x14ac:dyDescent="0.4">
      <c r="C560" t="s">
        <v>836</v>
      </c>
      <c r="D560" t="s">
        <v>429</v>
      </c>
      <c r="E560">
        <v>8900</v>
      </c>
    </row>
    <row r="561" spans="3:5" x14ac:dyDescent="0.4">
      <c r="C561" t="s">
        <v>836</v>
      </c>
      <c r="D561" t="s">
        <v>430</v>
      </c>
      <c r="E561">
        <v>24500</v>
      </c>
    </row>
    <row r="562" spans="3:5" x14ac:dyDescent="0.4">
      <c r="C562" t="s">
        <v>836</v>
      </c>
      <c r="D562" t="s">
        <v>431</v>
      </c>
      <c r="E562">
        <v>8700</v>
      </c>
    </row>
    <row r="563" spans="3:5" x14ac:dyDescent="0.4">
      <c r="C563" t="s">
        <v>836</v>
      </c>
      <c r="D563" t="s">
        <v>432</v>
      </c>
      <c r="E563">
        <v>11400</v>
      </c>
    </row>
    <row r="564" spans="3:5" x14ac:dyDescent="0.4">
      <c r="C564" t="s">
        <v>836</v>
      </c>
      <c r="D564" t="s">
        <v>433</v>
      </c>
      <c r="E564">
        <v>18900</v>
      </c>
    </row>
    <row r="565" spans="3:5" x14ac:dyDescent="0.4">
      <c r="C565" t="s">
        <v>836</v>
      </c>
      <c r="D565" t="s">
        <v>434</v>
      </c>
      <c r="E565">
        <v>47100</v>
      </c>
    </row>
    <row r="566" spans="3:5" x14ac:dyDescent="0.4">
      <c r="C566" t="s">
        <v>836</v>
      </c>
      <c r="D566" t="s">
        <v>435</v>
      </c>
      <c r="E566">
        <v>87000</v>
      </c>
    </row>
    <row r="567" spans="3:5" x14ac:dyDescent="0.4">
      <c r="C567" t="s">
        <v>836</v>
      </c>
      <c r="D567" t="s">
        <v>436</v>
      </c>
      <c r="E567">
        <v>31500</v>
      </c>
    </row>
    <row r="568" spans="3:5" x14ac:dyDescent="0.4">
      <c r="C568" t="s">
        <v>836</v>
      </c>
      <c r="D568" t="s">
        <v>437</v>
      </c>
      <c r="E568">
        <v>42500</v>
      </c>
    </row>
    <row r="569" spans="3:5" x14ac:dyDescent="0.4">
      <c r="C569" t="s">
        <v>836</v>
      </c>
      <c r="D569" t="s">
        <v>438</v>
      </c>
      <c r="E569">
        <v>18200</v>
      </c>
    </row>
    <row r="570" spans="3:5" x14ac:dyDescent="0.4">
      <c r="C570" t="s">
        <v>836</v>
      </c>
      <c r="D570" t="s">
        <v>439</v>
      </c>
      <c r="E570">
        <v>11500</v>
      </c>
    </row>
    <row r="571" spans="3:5" x14ac:dyDescent="0.4">
      <c r="C571" t="s">
        <v>836</v>
      </c>
      <c r="D571" t="s">
        <v>440</v>
      </c>
      <c r="E571">
        <v>20100</v>
      </c>
    </row>
    <row r="572" spans="3:5" x14ac:dyDescent="0.4">
      <c r="C572" t="s">
        <v>836</v>
      </c>
      <c r="D572" t="s">
        <v>441</v>
      </c>
      <c r="E572">
        <v>14000</v>
      </c>
    </row>
    <row r="573" spans="3:5" x14ac:dyDescent="0.4">
      <c r="C573" t="s">
        <v>836</v>
      </c>
      <c r="D573" t="s">
        <v>442</v>
      </c>
      <c r="E573">
        <v>11900</v>
      </c>
    </row>
    <row r="574" spans="3:5" x14ac:dyDescent="0.4">
      <c r="C574" t="s">
        <v>836</v>
      </c>
      <c r="D574" t="s">
        <v>443</v>
      </c>
      <c r="E574">
        <v>26900</v>
      </c>
    </row>
    <row r="575" spans="3:5" x14ac:dyDescent="0.4">
      <c r="C575" t="s">
        <v>836</v>
      </c>
      <c r="D575" t="s">
        <v>444</v>
      </c>
      <c r="E575">
        <v>7600</v>
      </c>
    </row>
    <row r="576" spans="3:5" x14ac:dyDescent="0.4">
      <c r="C576" t="s">
        <v>836</v>
      </c>
      <c r="D576" t="s">
        <v>445</v>
      </c>
      <c r="E576">
        <v>25800</v>
      </c>
    </row>
    <row r="577" spans="3:5" x14ac:dyDescent="0.4">
      <c r="C577" t="s">
        <v>836</v>
      </c>
      <c r="D577" t="s">
        <v>446</v>
      </c>
      <c r="E577">
        <v>8200</v>
      </c>
    </row>
    <row r="578" spans="3:5" x14ac:dyDescent="0.4">
      <c r="C578" t="s">
        <v>836</v>
      </c>
      <c r="D578" t="s">
        <v>447</v>
      </c>
      <c r="E578">
        <v>8800</v>
      </c>
    </row>
    <row r="579" spans="3:5" x14ac:dyDescent="0.4">
      <c r="C579" t="s">
        <v>836</v>
      </c>
      <c r="D579" t="s">
        <v>448</v>
      </c>
      <c r="E579">
        <v>20700</v>
      </c>
    </row>
    <row r="580" spans="3:5" x14ac:dyDescent="0.4">
      <c r="C580" t="s">
        <v>836</v>
      </c>
      <c r="D580" t="s">
        <v>449</v>
      </c>
      <c r="E580">
        <v>23000</v>
      </c>
    </row>
    <row r="581" spans="3:5" x14ac:dyDescent="0.4">
      <c r="C581" t="s">
        <v>836</v>
      </c>
      <c r="D581" t="s">
        <v>450</v>
      </c>
      <c r="E581">
        <v>18900</v>
      </c>
    </row>
    <row r="582" spans="3:5" x14ac:dyDescent="0.4">
      <c r="C582" t="s">
        <v>836</v>
      </c>
      <c r="D582" t="s">
        <v>451</v>
      </c>
      <c r="E582">
        <v>7300</v>
      </c>
    </row>
    <row r="583" spans="3:5" x14ac:dyDescent="0.4">
      <c r="C583" t="s">
        <v>836</v>
      </c>
      <c r="D583" t="s">
        <v>452</v>
      </c>
      <c r="E583">
        <v>13900</v>
      </c>
    </row>
    <row r="584" spans="3:5" x14ac:dyDescent="0.4">
      <c r="C584" t="s">
        <v>836</v>
      </c>
      <c r="D584" t="s">
        <v>453</v>
      </c>
      <c r="E584">
        <v>22000</v>
      </c>
    </row>
    <row r="585" spans="3:5" x14ac:dyDescent="0.4">
      <c r="C585" t="s">
        <v>836</v>
      </c>
      <c r="D585" t="s">
        <v>454</v>
      </c>
      <c r="E585">
        <v>12900</v>
      </c>
    </row>
    <row r="586" spans="3:5" x14ac:dyDescent="0.4">
      <c r="C586" t="s">
        <v>836</v>
      </c>
      <c r="D586" t="s">
        <v>455</v>
      </c>
      <c r="E586">
        <v>15200</v>
      </c>
    </row>
    <row r="587" spans="3:5" x14ac:dyDescent="0.4">
      <c r="C587" t="s">
        <v>836</v>
      </c>
      <c r="D587" t="s">
        <v>456</v>
      </c>
      <c r="E587">
        <v>12500</v>
      </c>
    </row>
    <row r="588" spans="3:5" x14ac:dyDescent="0.4">
      <c r="C588" t="s">
        <v>836</v>
      </c>
      <c r="D588" t="s">
        <v>457</v>
      </c>
      <c r="E588">
        <v>14600</v>
      </c>
    </row>
    <row r="589" spans="3:5" x14ac:dyDescent="0.4">
      <c r="C589" t="s">
        <v>836</v>
      </c>
      <c r="D589" t="s">
        <v>458</v>
      </c>
      <c r="E589">
        <v>17500</v>
      </c>
    </row>
    <row r="590" spans="3:5" x14ac:dyDescent="0.4">
      <c r="C590" t="s">
        <v>836</v>
      </c>
      <c r="D590" t="s">
        <v>459</v>
      </c>
      <c r="E590">
        <v>6400</v>
      </c>
    </row>
    <row r="591" spans="3:5" x14ac:dyDescent="0.4">
      <c r="C591" t="s">
        <v>836</v>
      </c>
      <c r="D591" t="s">
        <v>460</v>
      </c>
      <c r="E591">
        <v>7500</v>
      </c>
    </row>
    <row r="592" spans="3:5" x14ac:dyDescent="0.4">
      <c r="C592" t="s">
        <v>836</v>
      </c>
      <c r="D592" t="s">
        <v>461</v>
      </c>
      <c r="E592">
        <v>2900</v>
      </c>
    </row>
    <row r="593" spans="3:5" x14ac:dyDescent="0.4">
      <c r="C593" t="s">
        <v>836</v>
      </c>
      <c r="D593" t="s">
        <v>462</v>
      </c>
      <c r="E593">
        <v>13700</v>
      </c>
    </row>
    <row r="594" spans="3:5" x14ac:dyDescent="0.4">
      <c r="C594" t="s">
        <v>836</v>
      </c>
      <c r="D594" t="s">
        <v>463</v>
      </c>
      <c r="E594">
        <v>11700</v>
      </c>
    </row>
    <row r="595" spans="3:5" x14ac:dyDescent="0.4">
      <c r="C595" t="s">
        <v>836</v>
      </c>
      <c r="D595" t="s">
        <v>464</v>
      </c>
      <c r="E595">
        <v>8300</v>
      </c>
    </row>
    <row r="596" spans="3:5" x14ac:dyDescent="0.4">
      <c r="C596" t="s">
        <v>836</v>
      </c>
      <c r="D596" t="s">
        <v>465</v>
      </c>
      <c r="E596">
        <v>4300</v>
      </c>
    </row>
    <row r="597" spans="3:5" x14ac:dyDescent="0.4">
      <c r="C597" t="s">
        <v>836</v>
      </c>
      <c r="D597" t="s">
        <v>466</v>
      </c>
      <c r="E597">
        <v>13300</v>
      </c>
    </row>
    <row r="598" spans="3:5" x14ac:dyDescent="0.4">
      <c r="C598" t="s">
        <v>836</v>
      </c>
      <c r="D598" t="s">
        <v>467</v>
      </c>
      <c r="E598">
        <v>13100</v>
      </c>
    </row>
    <row r="599" spans="3:5" x14ac:dyDescent="0.4">
      <c r="C599" t="s">
        <v>836</v>
      </c>
      <c r="D599" t="s">
        <v>468</v>
      </c>
      <c r="E599">
        <v>2500</v>
      </c>
    </row>
    <row r="600" spans="3:5" x14ac:dyDescent="0.4">
      <c r="C600" t="s">
        <v>836</v>
      </c>
      <c r="D600" t="s">
        <v>469</v>
      </c>
      <c r="E600">
        <v>5300</v>
      </c>
    </row>
    <row r="601" spans="3:5" x14ac:dyDescent="0.4">
      <c r="C601" t="s">
        <v>836</v>
      </c>
      <c r="D601" t="s">
        <v>470</v>
      </c>
      <c r="E601">
        <v>20600</v>
      </c>
    </row>
    <row r="602" spans="3:5" x14ac:dyDescent="0.4">
      <c r="C602" t="s">
        <v>836</v>
      </c>
      <c r="D602" t="s">
        <v>471</v>
      </c>
      <c r="E602">
        <v>16100</v>
      </c>
    </row>
    <row r="603" spans="3:5" x14ac:dyDescent="0.4">
      <c r="C603" t="s">
        <v>836</v>
      </c>
      <c r="D603" t="s">
        <v>472</v>
      </c>
      <c r="E603">
        <v>12300</v>
      </c>
    </row>
    <row r="604" spans="3:5" x14ac:dyDescent="0.4">
      <c r="C604" t="s">
        <v>836</v>
      </c>
      <c r="D604" t="s">
        <v>473</v>
      </c>
      <c r="E604">
        <v>5500</v>
      </c>
    </row>
    <row r="605" spans="3:5" x14ac:dyDescent="0.4">
      <c r="C605" t="s">
        <v>836</v>
      </c>
      <c r="D605" t="s">
        <v>474</v>
      </c>
      <c r="E605">
        <v>5600</v>
      </c>
    </row>
    <row r="606" spans="3:5" x14ac:dyDescent="0.4">
      <c r="C606" t="s">
        <v>836</v>
      </c>
      <c r="D606" t="s">
        <v>475</v>
      </c>
      <c r="E606">
        <v>6800</v>
      </c>
    </row>
    <row r="607" spans="3:5" x14ac:dyDescent="0.4">
      <c r="C607" t="s">
        <v>836</v>
      </c>
      <c r="D607" t="s">
        <v>476</v>
      </c>
      <c r="E607">
        <v>11000</v>
      </c>
    </row>
    <row r="608" spans="3:5" x14ac:dyDescent="0.4">
      <c r="C608" t="s">
        <v>836</v>
      </c>
      <c r="D608" t="s">
        <v>477</v>
      </c>
      <c r="E608">
        <v>8400</v>
      </c>
    </row>
    <row r="609" spans="3:5" x14ac:dyDescent="0.4">
      <c r="C609" t="s">
        <v>836</v>
      </c>
      <c r="D609" t="s">
        <v>478</v>
      </c>
      <c r="E609">
        <v>22200</v>
      </c>
    </row>
    <row r="610" spans="3:5" x14ac:dyDescent="0.4">
      <c r="C610" t="s">
        <v>836</v>
      </c>
      <c r="D610" t="s">
        <v>479</v>
      </c>
      <c r="E610">
        <v>5600</v>
      </c>
    </row>
    <row r="611" spans="3:5" x14ac:dyDescent="0.4">
      <c r="C611" t="s">
        <v>836</v>
      </c>
      <c r="D611" t="s">
        <v>480</v>
      </c>
      <c r="E611">
        <v>14500</v>
      </c>
    </row>
    <row r="612" spans="3:5" x14ac:dyDescent="0.4">
      <c r="C612" t="s">
        <v>836</v>
      </c>
      <c r="D612" t="s">
        <v>481</v>
      </c>
      <c r="E612">
        <v>10400</v>
      </c>
    </row>
    <row r="613" spans="3:5" x14ac:dyDescent="0.4">
      <c r="C613" t="s">
        <v>836</v>
      </c>
      <c r="D613" t="s">
        <v>482</v>
      </c>
      <c r="E613">
        <v>17600</v>
      </c>
    </row>
    <row r="614" spans="3:5" x14ac:dyDescent="0.4">
      <c r="C614" t="s">
        <v>836</v>
      </c>
      <c r="D614" t="s">
        <v>483</v>
      </c>
      <c r="E614">
        <v>21600</v>
      </c>
    </row>
    <row r="615" spans="3:5" x14ac:dyDescent="0.4">
      <c r="C615" t="s">
        <v>836</v>
      </c>
      <c r="D615" t="s">
        <v>484</v>
      </c>
      <c r="E615">
        <v>9200</v>
      </c>
    </row>
    <row r="616" spans="3:5" x14ac:dyDescent="0.4">
      <c r="C616" t="s">
        <v>836</v>
      </c>
      <c r="D616" t="s">
        <v>485</v>
      </c>
      <c r="E616">
        <v>14700</v>
      </c>
    </row>
    <row r="617" spans="3:5" x14ac:dyDescent="0.4">
      <c r="C617" t="s">
        <v>836</v>
      </c>
      <c r="D617" t="s">
        <v>486</v>
      </c>
      <c r="E617">
        <v>57200</v>
      </c>
    </row>
    <row r="618" spans="3:5" x14ac:dyDescent="0.4">
      <c r="C618" t="s">
        <v>836</v>
      </c>
      <c r="D618" t="s">
        <v>487</v>
      </c>
      <c r="E618">
        <v>21800</v>
      </c>
    </row>
    <row r="619" spans="3:5" x14ac:dyDescent="0.4">
      <c r="C619" t="s">
        <v>836</v>
      </c>
      <c r="D619" t="s">
        <v>488</v>
      </c>
      <c r="E619">
        <v>12200</v>
      </c>
    </row>
    <row r="620" spans="3:5" x14ac:dyDescent="0.4">
      <c r="C620" t="s">
        <v>836</v>
      </c>
      <c r="D620" t="s">
        <v>489</v>
      </c>
      <c r="E620">
        <v>9900</v>
      </c>
    </row>
    <row r="621" spans="3:5" x14ac:dyDescent="0.4">
      <c r="C621" t="s">
        <v>836</v>
      </c>
      <c r="D621" t="s">
        <v>490</v>
      </c>
      <c r="E621">
        <v>4900</v>
      </c>
    </row>
    <row r="622" spans="3:5" x14ac:dyDescent="0.4">
      <c r="C622" t="s">
        <v>836</v>
      </c>
      <c r="D622" t="s">
        <v>491</v>
      </c>
      <c r="E622">
        <v>26000</v>
      </c>
    </row>
    <row r="623" spans="3:5" x14ac:dyDescent="0.4">
      <c r="C623" t="s">
        <v>836</v>
      </c>
      <c r="D623" t="s">
        <v>492</v>
      </c>
      <c r="E623">
        <v>72400</v>
      </c>
    </row>
    <row r="624" spans="3:5" x14ac:dyDescent="0.4">
      <c r="C624" t="s">
        <v>836</v>
      </c>
      <c r="D624" t="s">
        <v>493</v>
      </c>
      <c r="E624">
        <v>13100</v>
      </c>
    </row>
    <row r="625" spans="3:5" x14ac:dyDescent="0.4">
      <c r="C625" t="s">
        <v>836</v>
      </c>
      <c r="D625" t="s">
        <v>494</v>
      </c>
      <c r="E625">
        <v>16000</v>
      </c>
    </row>
    <row r="626" spans="3:5" x14ac:dyDescent="0.4">
      <c r="C626" t="s">
        <v>836</v>
      </c>
      <c r="D626" t="s">
        <v>495</v>
      </c>
      <c r="E626">
        <v>18500</v>
      </c>
    </row>
    <row r="627" spans="3:5" x14ac:dyDescent="0.4">
      <c r="C627" t="s">
        <v>836</v>
      </c>
      <c r="D627" t="s">
        <v>496</v>
      </c>
      <c r="E627">
        <v>7500</v>
      </c>
    </row>
    <row r="628" spans="3:5" x14ac:dyDescent="0.4">
      <c r="C628" t="s">
        <v>836</v>
      </c>
      <c r="D628" t="s">
        <v>497</v>
      </c>
      <c r="E628">
        <v>11400</v>
      </c>
    </row>
    <row r="629" spans="3:5" x14ac:dyDescent="0.4">
      <c r="C629" t="s">
        <v>836</v>
      </c>
      <c r="D629" t="s">
        <v>498</v>
      </c>
      <c r="E629">
        <v>9900</v>
      </c>
    </row>
    <row r="630" spans="3:5" x14ac:dyDescent="0.4">
      <c r="C630" t="s">
        <v>836</v>
      </c>
      <c r="D630" t="s">
        <v>499</v>
      </c>
      <c r="E630">
        <v>26800</v>
      </c>
    </row>
    <row r="631" spans="3:5" x14ac:dyDescent="0.4">
      <c r="C631" t="s">
        <v>836</v>
      </c>
      <c r="D631" t="s">
        <v>500</v>
      </c>
      <c r="E631">
        <v>8400</v>
      </c>
    </row>
    <row r="632" spans="3:5" x14ac:dyDescent="0.4">
      <c r="C632" t="s">
        <v>836</v>
      </c>
      <c r="D632" t="s">
        <v>501</v>
      </c>
      <c r="E632">
        <v>15200</v>
      </c>
    </row>
    <row r="633" spans="3:5" x14ac:dyDescent="0.4">
      <c r="C633" t="s">
        <v>836</v>
      </c>
      <c r="D633" t="s">
        <v>502</v>
      </c>
      <c r="E633">
        <v>6200</v>
      </c>
    </row>
    <row r="634" spans="3:5" x14ac:dyDescent="0.4">
      <c r="C634" t="s">
        <v>836</v>
      </c>
      <c r="D634" t="s">
        <v>503</v>
      </c>
      <c r="E634">
        <v>5200</v>
      </c>
    </row>
    <row r="635" spans="3:5" x14ac:dyDescent="0.4">
      <c r="C635" t="s">
        <v>836</v>
      </c>
      <c r="D635" t="s">
        <v>504</v>
      </c>
      <c r="E635">
        <v>9300</v>
      </c>
    </row>
    <row r="636" spans="3:5" x14ac:dyDescent="0.4">
      <c r="C636" t="s">
        <v>836</v>
      </c>
      <c r="D636" t="s">
        <v>505</v>
      </c>
      <c r="E636">
        <v>19300</v>
      </c>
    </row>
    <row r="637" spans="3:5" x14ac:dyDescent="0.4">
      <c r="C637" t="s">
        <v>836</v>
      </c>
      <c r="D637" t="s">
        <v>688</v>
      </c>
      <c r="E637">
        <v>7800</v>
      </c>
    </row>
    <row r="638" spans="3:5" x14ac:dyDescent="0.4">
      <c r="C638" t="s">
        <v>836</v>
      </c>
      <c r="D638" t="s">
        <v>689</v>
      </c>
      <c r="E638">
        <v>5500</v>
      </c>
    </row>
    <row r="639" spans="3:5" x14ac:dyDescent="0.4">
      <c r="C639" t="s">
        <v>836</v>
      </c>
      <c r="D639" t="s">
        <v>690</v>
      </c>
      <c r="E639">
        <v>17400</v>
      </c>
    </row>
    <row r="640" spans="3:5" x14ac:dyDescent="0.4">
      <c r="C640" t="s">
        <v>836</v>
      </c>
      <c r="D640" t="s">
        <v>691</v>
      </c>
      <c r="E640">
        <v>14900</v>
      </c>
    </row>
    <row r="641" spans="3:5" x14ac:dyDescent="0.4">
      <c r="C641" t="s">
        <v>836</v>
      </c>
      <c r="D641" t="s">
        <v>692</v>
      </c>
      <c r="E641">
        <v>11800</v>
      </c>
    </row>
    <row r="642" spans="3:5" x14ac:dyDescent="0.4">
      <c r="C642" t="s">
        <v>836</v>
      </c>
      <c r="D642" t="s">
        <v>693</v>
      </c>
      <c r="E642">
        <v>10500</v>
      </c>
    </row>
    <row r="643" spans="3:5" x14ac:dyDescent="0.4">
      <c r="C643" t="s">
        <v>836</v>
      </c>
      <c r="D643" t="s">
        <v>694</v>
      </c>
      <c r="E643">
        <v>8200</v>
      </c>
    </row>
    <row r="644" spans="3:5" x14ac:dyDescent="0.4">
      <c r="C644" t="s">
        <v>836</v>
      </c>
      <c r="D644" t="s">
        <v>695</v>
      </c>
      <c r="E644">
        <v>9500</v>
      </c>
    </row>
    <row r="645" spans="3:5" x14ac:dyDescent="0.4">
      <c r="C645" t="s">
        <v>836</v>
      </c>
      <c r="D645" t="s">
        <v>696</v>
      </c>
      <c r="E645">
        <v>5700</v>
      </c>
    </row>
    <row r="646" spans="3:5" x14ac:dyDescent="0.4">
      <c r="C646" t="s">
        <v>836</v>
      </c>
      <c r="D646" t="s">
        <v>697</v>
      </c>
      <c r="E646">
        <v>22100</v>
      </c>
    </row>
    <row r="647" spans="3:5" x14ac:dyDescent="0.4">
      <c r="C647" t="s">
        <v>836</v>
      </c>
      <c r="D647" t="s">
        <v>698</v>
      </c>
      <c r="E647">
        <v>16500</v>
      </c>
    </row>
    <row r="648" spans="3:5" x14ac:dyDescent="0.4">
      <c r="C648" t="s">
        <v>836</v>
      </c>
      <c r="D648" t="s">
        <v>699</v>
      </c>
      <c r="E648">
        <v>3400</v>
      </c>
    </row>
    <row r="649" spans="3:5" x14ac:dyDescent="0.4">
      <c r="C649" t="s">
        <v>836</v>
      </c>
      <c r="D649" t="s">
        <v>700</v>
      </c>
      <c r="E649">
        <v>23100</v>
      </c>
    </row>
    <row r="650" spans="3:5" x14ac:dyDescent="0.4">
      <c r="C650" t="s">
        <v>836</v>
      </c>
      <c r="D650" t="s">
        <v>701</v>
      </c>
      <c r="E650">
        <v>6000</v>
      </c>
    </row>
    <row r="651" spans="3:5" x14ac:dyDescent="0.4">
      <c r="C651" t="s">
        <v>836</v>
      </c>
      <c r="D651" t="s">
        <v>702</v>
      </c>
      <c r="E651">
        <v>13000</v>
      </c>
    </row>
    <row r="652" spans="3:5" x14ac:dyDescent="0.4">
      <c r="C652" t="s">
        <v>836</v>
      </c>
      <c r="D652" t="s">
        <v>703</v>
      </c>
      <c r="E652">
        <v>7200</v>
      </c>
    </row>
    <row r="653" spans="3:5" x14ac:dyDescent="0.4">
      <c r="C653" t="s">
        <v>836</v>
      </c>
      <c r="D653" t="s">
        <v>704</v>
      </c>
      <c r="E653">
        <v>8300</v>
      </c>
    </row>
    <row r="654" spans="3:5" x14ac:dyDescent="0.4">
      <c r="C654" t="s">
        <v>836</v>
      </c>
      <c r="D654" t="s">
        <v>705</v>
      </c>
      <c r="E654">
        <v>18500</v>
      </c>
    </row>
    <row r="655" spans="3:5" x14ac:dyDescent="0.4">
      <c r="C655" t="s">
        <v>836</v>
      </c>
      <c r="D655" t="s">
        <v>706</v>
      </c>
      <c r="E655">
        <v>13100</v>
      </c>
    </row>
    <row r="656" spans="3:5" x14ac:dyDescent="0.4">
      <c r="C656" t="s">
        <v>836</v>
      </c>
      <c r="D656" t="s">
        <v>707</v>
      </c>
      <c r="E656">
        <v>2800</v>
      </c>
    </row>
    <row r="657" spans="3:5" x14ac:dyDescent="0.4">
      <c r="C657" t="s">
        <v>836</v>
      </c>
      <c r="D657" t="s">
        <v>708</v>
      </c>
      <c r="E657">
        <v>13200</v>
      </c>
    </row>
    <row r="658" spans="3:5" x14ac:dyDescent="0.4">
      <c r="C658" t="s">
        <v>836</v>
      </c>
      <c r="D658" t="s">
        <v>709</v>
      </c>
      <c r="E658">
        <v>12600</v>
      </c>
    </row>
    <row r="659" spans="3:5" x14ac:dyDescent="0.4">
      <c r="C659" t="s">
        <v>836</v>
      </c>
      <c r="D659" t="s">
        <v>710</v>
      </c>
      <c r="E659">
        <v>10800</v>
      </c>
    </row>
    <row r="660" spans="3:5" x14ac:dyDescent="0.4">
      <c r="C660" t="s">
        <v>836</v>
      </c>
      <c r="D660" t="s">
        <v>711</v>
      </c>
      <c r="E660">
        <v>11300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301200</v>
      </c>
    </row>
    <row r="667" spans="3:5" x14ac:dyDescent="0.4">
      <c r="C667" t="s">
        <v>851</v>
      </c>
      <c r="D667" t="s">
        <v>506</v>
      </c>
      <c r="E667">
        <v>166500</v>
      </c>
    </row>
    <row r="668" spans="3:5" x14ac:dyDescent="0.4">
      <c r="C668" t="s">
        <v>851</v>
      </c>
      <c r="D668" t="s">
        <v>507</v>
      </c>
      <c r="E668">
        <v>40100</v>
      </c>
    </row>
    <row r="669" spans="3:5" x14ac:dyDescent="0.4">
      <c r="C669" t="s">
        <v>851</v>
      </c>
      <c r="D669" t="s">
        <v>508</v>
      </c>
      <c r="E669">
        <v>34700</v>
      </c>
    </row>
    <row r="670" spans="3:5" x14ac:dyDescent="0.4">
      <c r="C670" t="s">
        <v>851</v>
      </c>
      <c r="D670" t="s">
        <v>509</v>
      </c>
      <c r="E670">
        <v>25800</v>
      </c>
    </row>
    <row r="671" spans="3:5" x14ac:dyDescent="0.4">
      <c r="C671" t="s">
        <v>851</v>
      </c>
      <c r="D671" t="s">
        <v>510</v>
      </c>
      <c r="E671">
        <v>74400</v>
      </c>
    </row>
    <row r="672" spans="3:5" x14ac:dyDescent="0.4">
      <c r="C672" t="s">
        <v>851</v>
      </c>
      <c r="D672" t="s">
        <v>511</v>
      </c>
      <c r="E672">
        <v>37100</v>
      </c>
    </row>
    <row r="673" spans="3:5" x14ac:dyDescent="0.4">
      <c r="C673" t="s">
        <v>851</v>
      </c>
      <c r="D673" t="s">
        <v>512</v>
      </c>
      <c r="E673">
        <v>43200</v>
      </c>
    </row>
    <row r="674" spans="3:5" x14ac:dyDescent="0.4">
      <c r="C674" t="s">
        <v>851</v>
      </c>
      <c r="D674" t="s">
        <v>513</v>
      </c>
      <c r="E674">
        <v>20800</v>
      </c>
    </row>
    <row r="675" spans="3:5" x14ac:dyDescent="0.4">
      <c r="C675" t="s">
        <v>851</v>
      </c>
      <c r="D675" t="s">
        <v>514</v>
      </c>
      <c r="E675">
        <v>23300</v>
      </c>
    </row>
    <row r="676" spans="3:5" x14ac:dyDescent="0.4">
      <c r="C676" t="s">
        <v>851</v>
      </c>
      <c r="D676" t="s">
        <v>515</v>
      </c>
      <c r="E676">
        <v>19600</v>
      </c>
    </row>
    <row r="677" spans="3:5" x14ac:dyDescent="0.4">
      <c r="C677" t="s">
        <v>851</v>
      </c>
      <c r="D677" t="s">
        <v>516</v>
      </c>
      <c r="E677">
        <v>29800</v>
      </c>
    </row>
    <row r="678" spans="3:5" x14ac:dyDescent="0.4">
      <c r="C678" t="s">
        <v>851</v>
      </c>
      <c r="D678" t="s">
        <v>517</v>
      </c>
      <c r="E678">
        <v>30300</v>
      </c>
    </row>
    <row r="679" spans="3:5" x14ac:dyDescent="0.4">
      <c r="C679" t="s">
        <v>851</v>
      </c>
      <c r="D679" t="s">
        <v>518</v>
      </c>
      <c r="E679">
        <v>32800</v>
      </c>
    </row>
    <row r="680" spans="3:5" x14ac:dyDescent="0.4">
      <c r="C680" t="s">
        <v>851</v>
      </c>
      <c r="D680" t="s">
        <v>519</v>
      </c>
      <c r="E680">
        <v>41400</v>
      </c>
    </row>
    <row r="681" spans="3:5" x14ac:dyDescent="0.4">
      <c r="C681" t="s">
        <v>851</v>
      </c>
      <c r="D681" t="s">
        <v>520</v>
      </c>
      <c r="E681">
        <v>71400</v>
      </c>
    </row>
    <row r="682" spans="3:5" x14ac:dyDescent="0.4">
      <c r="C682" t="s">
        <v>851</v>
      </c>
      <c r="D682" t="s">
        <v>521</v>
      </c>
      <c r="E682">
        <v>25600</v>
      </c>
    </row>
    <row r="683" spans="3:5" x14ac:dyDescent="0.4">
      <c r="C683" t="s">
        <v>851</v>
      </c>
      <c r="D683" t="s">
        <v>522</v>
      </c>
      <c r="E683">
        <v>5600</v>
      </c>
    </row>
    <row r="684" spans="3:5" x14ac:dyDescent="0.4">
      <c r="C684" t="s">
        <v>851</v>
      </c>
      <c r="D684" t="s">
        <v>523</v>
      </c>
      <c r="E684">
        <v>14200</v>
      </c>
    </row>
    <row r="685" spans="3:5" x14ac:dyDescent="0.4">
      <c r="C685" t="s">
        <v>851</v>
      </c>
      <c r="D685" t="s">
        <v>524</v>
      </c>
      <c r="E685">
        <v>13100</v>
      </c>
    </row>
    <row r="686" spans="3:5" x14ac:dyDescent="0.4">
      <c r="C686" t="s">
        <v>851</v>
      </c>
      <c r="D686" t="s">
        <v>525</v>
      </c>
      <c r="E686">
        <v>18100</v>
      </c>
    </row>
    <row r="687" spans="3:5" x14ac:dyDescent="0.4">
      <c r="C687" t="s">
        <v>851</v>
      </c>
      <c r="D687" t="s">
        <v>526</v>
      </c>
      <c r="E687">
        <v>37700</v>
      </c>
    </row>
    <row r="688" spans="3:5" x14ac:dyDescent="0.4">
      <c r="C688" t="s">
        <v>851</v>
      </c>
      <c r="D688" t="s">
        <v>527</v>
      </c>
      <c r="E688">
        <v>25100</v>
      </c>
    </row>
    <row r="689" spans="3:5" x14ac:dyDescent="0.4">
      <c r="C689" t="s">
        <v>851</v>
      </c>
      <c r="D689" t="s">
        <v>528</v>
      </c>
      <c r="E689">
        <v>28300</v>
      </c>
    </row>
    <row r="690" spans="3:5" x14ac:dyDescent="0.4">
      <c r="C690" t="s">
        <v>851</v>
      </c>
      <c r="D690" t="s">
        <v>529</v>
      </c>
      <c r="E690">
        <v>14400</v>
      </c>
    </row>
    <row r="691" spans="3:5" x14ac:dyDescent="0.4">
      <c r="C691" t="s">
        <v>851</v>
      </c>
      <c r="D691" t="s">
        <v>530</v>
      </c>
      <c r="E691">
        <v>18600</v>
      </c>
    </row>
    <row r="692" spans="3:5" x14ac:dyDescent="0.4">
      <c r="C692" t="s">
        <v>851</v>
      </c>
      <c r="D692" t="s">
        <v>531</v>
      </c>
      <c r="E692">
        <v>166100</v>
      </c>
    </row>
    <row r="693" spans="3:5" x14ac:dyDescent="0.4">
      <c r="C693" t="s">
        <v>851</v>
      </c>
      <c r="D693" t="s">
        <v>532</v>
      </c>
      <c r="E693">
        <v>35800</v>
      </c>
    </row>
    <row r="694" spans="3:5" x14ac:dyDescent="0.4">
      <c r="C694" t="s">
        <v>851</v>
      </c>
      <c r="D694" t="s">
        <v>533</v>
      </c>
      <c r="E694">
        <v>30500</v>
      </c>
    </row>
    <row r="695" spans="3:5" x14ac:dyDescent="0.4">
      <c r="C695" t="s">
        <v>851</v>
      </c>
      <c r="D695" t="s">
        <v>534</v>
      </c>
      <c r="E695">
        <v>29800</v>
      </c>
    </row>
    <row r="696" spans="3:5" x14ac:dyDescent="0.4">
      <c r="C696" t="s">
        <v>851</v>
      </c>
      <c r="D696" t="s">
        <v>535</v>
      </c>
      <c r="E696">
        <v>14500</v>
      </c>
    </row>
    <row r="697" spans="3:5" x14ac:dyDescent="0.4">
      <c r="C697" t="s">
        <v>851</v>
      </c>
      <c r="D697" t="s">
        <v>536</v>
      </c>
      <c r="E697">
        <v>19800</v>
      </c>
    </row>
    <row r="698" spans="3:5" x14ac:dyDescent="0.4">
      <c r="C698" t="s">
        <v>851</v>
      </c>
      <c r="D698" t="s">
        <v>537</v>
      </c>
      <c r="E698">
        <v>28900</v>
      </c>
    </row>
    <row r="699" spans="3:5" x14ac:dyDescent="0.4">
      <c r="C699" t="s">
        <v>851</v>
      </c>
      <c r="D699" t="s">
        <v>538</v>
      </c>
      <c r="E699">
        <v>20300</v>
      </c>
    </row>
    <row r="700" spans="3:5" x14ac:dyDescent="0.4">
      <c r="C700" t="s">
        <v>851</v>
      </c>
      <c r="D700" t="s">
        <v>539</v>
      </c>
      <c r="E700">
        <v>14000</v>
      </c>
    </row>
    <row r="701" spans="3:5" x14ac:dyDescent="0.4">
      <c r="C701" t="s">
        <v>851</v>
      </c>
      <c r="D701" t="s">
        <v>540</v>
      </c>
      <c r="E701">
        <v>11100</v>
      </c>
    </row>
    <row r="702" spans="3:5" x14ac:dyDescent="0.4">
      <c r="C702" t="s">
        <v>851</v>
      </c>
      <c r="D702" t="s">
        <v>541</v>
      </c>
      <c r="E702">
        <v>17000</v>
      </c>
    </row>
    <row r="703" spans="3:5" x14ac:dyDescent="0.4">
      <c r="C703" t="s">
        <v>851</v>
      </c>
      <c r="D703" t="s">
        <v>542</v>
      </c>
      <c r="E703">
        <v>12100</v>
      </c>
    </row>
    <row r="704" spans="3:5" x14ac:dyDescent="0.4">
      <c r="C704" t="s">
        <v>851</v>
      </c>
      <c r="D704" t="s">
        <v>543</v>
      </c>
      <c r="E704">
        <v>10300</v>
      </c>
    </row>
    <row r="705" spans="3:5" x14ac:dyDescent="0.4">
      <c r="C705" t="s">
        <v>851</v>
      </c>
      <c r="D705" t="s">
        <v>544</v>
      </c>
      <c r="E705">
        <v>25500</v>
      </c>
    </row>
    <row r="706" spans="3:5" x14ac:dyDescent="0.4">
      <c r="C706" t="s">
        <v>851</v>
      </c>
      <c r="D706" t="s">
        <v>545</v>
      </c>
      <c r="E706">
        <v>20400</v>
      </c>
    </row>
    <row r="707" spans="3:5" x14ac:dyDescent="0.4">
      <c r="C707" t="s">
        <v>851</v>
      </c>
      <c r="D707" t="s">
        <v>546</v>
      </c>
      <c r="E707">
        <v>14600</v>
      </c>
    </row>
    <row r="708" spans="3:5" x14ac:dyDescent="0.4">
      <c r="C708" t="s">
        <v>851</v>
      </c>
      <c r="D708" t="s">
        <v>547</v>
      </c>
      <c r="E708">
        <v>12100</v>
      </c>
    </row>
    <row r="709" spans="3:5" x14ac:dyDescent="0.4">
      <c r="C709" t="s">
        <v>851</v>
      </c>
      <c r="D709" t="s">
        <v>548</v>
      </c>
      <c r="E709">
        <v>13800</v>
      </c>
    </row>
    <row r="710" spans="3:5" x14ac:dyDescent="0.4">
      <c r="C710" t="s">
        <v>851</v>
      </c>
      <c r="D710" t="s">
        <v>549</v>
      </c>
      <c r="E710">
        <v>8900</v>
      </c>
    </row>
    <row r="711" spans="3:5" x14ac:dyDescent="0.4">
      <c r="C711" t="s">
        <v>851</v>
      </c>
      <c r="D711" t="s">
        <v>550</v>
      </c>
      <c r="E711">
        <v>10200</v>
      </c>
    </row>
    <row r="712" spans="3:5" x14ac:dyDescent="0.4">
      <c r="C712" t="s">
        <v>851</v>
      </c>
      <c r="D712" t="s">
        <v>551</v>
      </c>
      <c r="E712">
        <v>43100</v>
      </c>
    </row>
    <row r="713" spans="3:5" x14ac:dyDescent="0.4">
      <c r="C713" t="s">
        <v>851</v>
      </c>
      <c r="D713" t="s">
        <v>552</v>
      </c>
      <c r="E713">
        <v>25400</v>
      </c>
    </row>
    <row r="714" spans="3:5" x14ac:dyDescent="0.4">
      <c r="C714" t="s">
        <v>851</v>
      </c>
      <c r="D714" t="s">
        <v>553</v>
      </c>
      <c r="E714">
        <v>9600</v>
      </c>
    </row>
    <row r="715" spans="3:5" x14ac:dyDescent="0.4">
      <c r="C715" t="s">
        <v>851</v>
      </c>
      <c r="D715" t="s">
        <v>554</v>
      </c>
      <c r="E715">
        <v>10600</v>
      </c>
    </row>
    <row r="716" spans="3:5" x14ac:dyDescent="0.4">
      <c r="C716" t="s">
        <v>851</v>
      </c>
      <c r="D716" t="s">
        <v>555</v>
      </c>
      <c r="E716">
        <v>17700</v>
      </c>
    </row>
    <row r="717" spans="3:5" x14ac:dyDescent="0.4">
      <c r="C717" t="s">
        <v>851</v>
      </c>
      <c r="D717" t="s">
        <v>556</v>
      </c>
      <c r="E717">
        <v>12500</v>
      </c>
    </row>
    <row r="718" spans="3:5" x14ac:dyDescent="0.4">
      <c r="C718" t="s">
        <v>851</v>
      </c>
      <c r="D718" t="s">
        <v>557</v>
      </c>
      <c r="E718">
        <v>38700</v>
      </c>
    </row>
    <row r="719" spans="3:5" x14ac:dyDescent="0.4">
      <c r="C719" t="s">
        <v>851</v>
      </c>
      <c r="D719" t="s">
        <v>558</v>
      </c>
      <c r="E719">
        <v>13000</v>
      </c>
    </row>
    <row r="720" spans="3:5" x14ac:dyDescent="0.4">
      <c r="C720" t="s">
        <v>851</v>
      </c>
      <c r="D720" t="s">
        <v>559</v>
      </c>
      <c r="E720">
        <v>17000</v>
      </c>
    </row>
    <row r="721" spans="3:5" x14ac:dyDescent="0.4">
      <c r="C721" t="s">
        <v>851</v>
      </c>
      <c r="D721" t="s">
        <v>560</v>
      </c>
      <c r="E721">
        <v>14100</v>
      </c>
    </row>
    <row r="722" spans="3:5" x14ac:dyDescent="0.4">
      <c r="C722" t="s">
        <v>851</v>
      </c>
      <c r="D722" t="s">
        <v>561</v>
      </c>
      <c r="E722">
        <v>19000</v>
      </c>
    </row>
    <row r="723" spans="3:5" x14ac:dyDescent="0.4">
      <c r="C723" t="s">
        <v>851</v>
      </c>
      <c r="D723" t="s">
        <v>562</v>
      </c>
      <c r="E723">
        <v>10200</v>
      </c>
    </row>
    <row r="724" spans="3:5" x14ac:dyDescent="0.4">
      <c r="C724" t="s">
        <v>851</v>
      </c>
      <c r="D724" t="s">
        <v>563</v>
      </c>
      <c r="E724">
        <v>11100</v>
      </c>
    </row>
    <row r="725" spans="3:5" x14ac:dyDescent="0.4">
      <c r="C725" t="s">
        <v>851</v>
      </c>
      <c r="D725" t="s">
        <v>564</v>
      </c>
      <c r="E725">
        <v>16300</v>
      </c>
    </row>
    <row r="726" spans="3:5" x14ac:dyDescent="0.4">
      <c r="C726" t="s">
        <v>851</v>
      </c>
      <c r="D726" t="s">
        <v>565</v>
      </c>
      <c r="E726">
        <v>18300</v>
      </c>
    </row>
    <row r="727" spans="3:5" x14ac:dyDescent="0.4">
      <c r="C727" t="s">
        <v>851</v>
      </c>
      <c r="D727" t="s">
        <v>566</v>
      </c>
      <c r="E727">
        <v>7400</v>
      </c>
    </row>
    <row r="728" spans="3:5" x14ac:dyDescent="0.4">
      <c r="C728" t="s">
        <v>851</v>
      </c>
      <c r="D728" t="s">
        <v>567</v>
      </c>
      <c r="E728">
        <v>5200</v>
      </c>
    </row>
    <row r="729" spans="3:5" x14ac:dyDescent="0.4">
      <c r="C729" t="s">
        <v>851</v>
      </c>
      <c r="D729" t="s">
        <v>568</v>
      </c>
      <c r="E729">
        <v>6300</v>
      </c>
    </row>
    <row r="730" spans="3:5" x14ac:dyDescent="0.4">
      <c r="C730" t="s">
        <v>851</v>
      </c>
      <c r="D730" t="s">
        <v>569</v>
      </c>
      <c r="E730">
        <v>7200</v>
      </c>
    </row>
    <row r="731" spans="3:5" x14ac:dyDescent="0.4">
      <c r="C731" t="s">
        <v>851</v>
      </c>
      <c r="D731" t="s">
        <v>570</v>
      </c>
      <c r="E731">
        <v>14400</v>
      </c>
    </row>
    <row r="732" spans="3:5" x14ac:dyDescent="0.4">
      <c r="C732" t="s">
        <v>851</v>
      </c>
      <c r="D732" t="s">
        <v>571</v>
      </c>
      <c r="E732">
        <v>13000</v>
      </c>
    </row>
    <row r="733" spans="3:5" x14ac:dyDescent="0.4">
      <c r="C733" t="s">
        <v>851</v>
      </c>
      <c r="D733" t="s">
        <v>572</v>
      </c>
      <c r="E733">
        <v>17500</v>
      </c>
    </row>
    <row r="734" spans="3:5" x14ac:dyDescent="0.4">
      <c r="C734" t="s">
        <v>851</v>
      </c>
      <c r="D734" t="s">
        <v>573</v>
      </c>
      <c r="E734">
        <v>8300</v>
      </c>
    </row>
    <row r="735" spans="3:5" x14ac:dyDescent="0.4">
      <c r="C735" t="s">
        <v>851</v>
      </c>
      <c r="D735" t="s">
        <v>574</v>
      </c>
      <c r="E735">
        <v>13800</v>
      </c>
    </row>
    <row r="736" spans="3:5" x14ac:dyDescent="0.4">
      <c r="C736" t="s">
        <v>851</v>
      </c>
      <c r="D736" t="s">
        <v>575</v>
      </c>
      <c r="E736">
        <v>10100</v>
      </c>
    </row>
    <row r="737" spans="3:5" x14ac:dyDescent="0.4">
      <c r="C737" t="s">
        <v>851</v>
      </c>
      <c r="D737" t="s">
        <v>576</v>
      </c>
      <c r="E737">
        <v>40100</v>
      </c>
    </row>
    <row r="738" spans="3:5" x14ac:dyDescent="0.4">
      <c r="C738" t="s">
        <v>851</v>
      </c>
      <c r="D738" t="s">
        <v>577</v>
      </c>
      <c r="E738">
        <v>10300</v>
      </c>
    </row>
    <row r="739" spans="3:5" x14ac:dyDescent="0.4">
      <c r="C739" t="s">
        <v>851</v>
      </c>
      <c r="D739" t="s">
        <v>578</v>
      </c>
      <c r="E739">
        <v>10000</v>
      </c>
    </row>
    <row r="740" spans="3:5" x14ac:dyDescent="0.4">
      <c r="C740" t="s">
        <v>851</v>
      </c>
      <c r="D740" t="s">
        <v>579</v>
      </c>
      <c r="E740">
        <v>12400</v>
      </c>
    </row>
    <row r="741" spans="3:5" x14ac:dyDescent="0.4">
      <c r="C741" t="s">
        <v>851</v>
      </c>
      <c r="D741" t="s">
        <v>580</v>
      </c>
      <c r="E741">
        <v>18100</v>
      </c>
    </row>
    <row r="742" spans="3:5" x14ac:dyDescent="0.4">
      <c r="C742" t="s">
        <v>851</v>
      </c>
      <c r="D742" t="s">
        <v>581</v>
      </c>
      <c r="E742">
        <v>6400</v>
      </c>
    </row>
    <row r="743" spans="3:5" x14ac:dyDescent="0.4">
      <c r="C743" t="s">
        <v>851</v>
      </c>
      <c r="D743" t="s">
        <v>582</v>
      </c>
      <c r="E743">
        <v>9500</v>
      </c>
    </row>
    <row r="744" spans="3:5" x14ac:dyDescent="0.4">
      <c r="C744" t="s">
        <v>851</v>
      </c>
      <c r="D744" t="s">
        <v>583</v>
      </c>
      <c r="E744">
        <v>16100</v>
      </c>
    </row>
    <row r="745" spans="3:5" x14ac:dyDescent="0.4">
      <c r="C745" t="s">
        <v>851</v>
      </c>
      <c r="D745" t="s">
        <v>584</v>
      </c>
      <c r="E745">
        <v>4300</v>
      </c>
    </row>
    <row r="746" spans="3:5" x14ac:dyDescent="0.4">
      <c r="C746" t="s">
        <v>851</v>
      </c>
      <c r="D746" t="s">
        <v>585</v>
      </c>
      <c r="E746">
        <v>13600</v>
      </c>
    </row>
    <row r="747" spans="3:5" x14ac:dyDescent="0.4">
      <c r="C747" t="s">
        <v>851</v>
      </c>
      <c r="D747" t="s">
        <v>586</v>
      </c>
      <c r="E747">
        <v>7300</v>
      </c>
    </row>
    <row r="748" spans="3:5" x14ac:dyDescent="0.4">
      <c r="C748" t="s">
        <v>851</v>
      </c>
      <c r="D748" t="s">
        <v>587</v>
      </c>
      <c r="E748">
        <v>2000</v>
      </c>
    </row>
    <row r="749" spans="3:5" x14ac:dyDescent="0.4">
      <c r="C749" t="s">
        <v>851</v>
      </c>
      <c r="D749" t="s">
        <v>588</v>
      </c>
      <c r="E749">
        <v>7900</v>
      </c>
    </row>
    <row r="750" spans="3:5" x14ac:dyDescent="0.4">
      <c r="C750" t="s">
        <v>851</v>
      </c>
      <c r="D750" t="s">
        <v>589</v>
      </c>
      <c r="E750">
        <v>5000</v>
      </c>
    </row>
    <row r="751" spans="3:5" x14ac:dyDescent="0.4">
      <c r="C751" t="s">
        <v>851</v>
      </c>
      <c r="D751" t="s">
        <v>590</v>
      </c>
      <c r="E751">
        <v>11200</v>
      </c>
    </row>
    <row r="752" spans="3:5" x14ac:dyDescent="0.4">
      <c r="C752" t="s">
        <v>851</v>
      </c>
      <c r="D752" t="s">
        <v>591</v>
      </c>
      <c r="E752">
        <v>6000</v>
      </c>
    </row>
    <row r="753" spans="3:5" x14ac:dyDescent="0.4">
      <c r="C753" t="s">
        <v>851</v>
      </c>
      <c r="D753" t="s">
        <v>592</v>
      </c>
      <c r="E753">
        <v>3400</v>
      </c>
    </row>
    <row r="754" spans="3:5" x14ac:dyDescent="0.4">
      <c r="C754" t="s">
        <v>851</v>
      </c>
      <c r="D754" t="s">
        <v>593</v>
      </c>
      <c r="E754">
        <v>9400</v>
      </c>
    </row>
    <row r="755" spans="3:5" x14ac:dyDescent="0.4">
      <c r="C755" t="s">
        <v>851</v>
      </c>
      <c r="D755" t="s">
        <v>594</v>
      </c>
      <c r="E755">
        <v>4200</v>
      </c>
    </row>
    <row r="756" spans="3:5" x14ac:dyDescent="0.4">
      <c r="C756" t="s">
        <v>851</v>
      </c>
      <c r="D756" t="s">
        <v>595</v>
      </c>
      <c r="E756">
        <v>8000</v>
      </c>
    </row>
    <row r="757" spans="3:5" x14ac:dyDescent="0.4">
      <c r="C757" t="s">
        <v>851</v>
      </c>
      <c r="D757" t="s">
        <v>596</v>
      </c>
      <c r="E757">
        <v>8500</v>
      </c>
    </row>
    <row r="758" spans="3:5" x14ac:dyDescent="0.4">
      <c r="C758" t="s">
        <v>851</v>
      </c>
      <c r="D758" t="s">
        <v>597</v>
      </c>
      <c r="E758">
        <v>9300</v>
      </c>
    </row>
    <row r="759" spans="3:5" x14ac:dyDescent="0.4">
      <c r="C759" t="s">
        <v>851</v>
      </c>
      <c r="D759" t="s">
        <v>598</v>
      </c>
      <c r="E759">
        <v>6200</v>
      </c>
    </row>
    <row r="760" spans="3:5" x14ac:dyDescent="0.4">
      <c r="C760" t="s">
        <v>851</v>
      </c>
      <c r="D760" t="s">
        <v>599</v>
      </c>
      <c r="E760">
        <v>16500</v>
      </c>
    </row>
    <row r="761" spans="3:5" x14ac:dyDescent="0.4">
      <c r="C761" t="s">
        <v>851</v>
      </c>
      <c r="D761" t="s">
        <v>600</v>
      </c>
      <c r="E761">
        <v>5200</v>
      </c>
    </row>
    <row r="762" spans="3:5" x14ac:dyDescent="0.4">
      <c r="C762" t="s">
        <v>851</v>
      </c>
      <c r="D762" t="s">
        <v>601</v>
      </c>
      <c r="E762">
        <v>8400</v>
      </c>
    </row>
    <row r="763" spans="3:5" x14ac:dyDescent="0.4">
      <c r="C763" t="s">
        <v>851</v>
      </c>
      <c r="D763" t="s">
        <v>602</v>
      </c>
      <c r="E763">
        <v>22600</v>
      </c>
    </row>
    <row r="764" spans="3:5" x14ac:dyDescent="0.4">
      <c r="C764" t="s">
        <v>851</v>
      </c>
      <c r="D764" t="s">
        <v>603</v>
      </c>
      <c r="E764">
        <v>4700</v>
      </c>
    </row>
    <row r="765" spans="3:5" x14ac:dyDescent="0.4">
      <c r="C765" t="s">
        <v>851</v>
      </c>
      <c r="D765" t="s">
        <v>604</v>
      </c>
      <c r="E765">
        <v>9100</v>
      </c>
    </row>
    <row r="766" spans="3:5" x14ac:dyDescent="0.4">
      <c r="C766" t="s">
        <v>851</v>
      </c>
      <c r="D766" t="s">
        <v>605</v>
      </c>
      <c r="E766">
        <v>6700</v>
      </c>
    </row>
    <row r="767" spans="3:5" x14ac:dyDescent="0.4">
      <c r="C767" t="s">
        <v>851</v>
      </c>
      <c r="D767" t="s">
        <v>606</v>
      </c>
      <c r="E767">
        <v>4400</v>
      </c>
    </row>
    <row r="768" spans="3:5" x14ac:dyDescent="0.4">
      <c r="C768" t="s">
        <v>851</v>
      </c>
      <c r="D768" t="s">
        <v>607</v>
      </c>
      <c r="E768">
        <v>3300</v>
      </c>
    </row>
    <row r="769" spans="3:5" x14ac:dyDescent="0.4">
      <c r="C769" t="s">
        <v>851</v>
      </c>
      <c r="D769" t="s">
        <v>608</v>
      </c>
      <c r="E769">
        <v>17200</v>
      </c>
    </row>
    <row r="770" spans="3:5" x14ac:dyDescent="0.4">
      <c r="C770" t="s">
        <v>851</v>
      </c>
      <c r="D770" t="s">
        <v>609</v>
      </c>
      <c r="E770">
        <v>16800</v>
      </c>
    </row>
    <row r="771" spans="3:5" x14ac:dyDescent="0.4">
      <c r="C771" t="s">
        <v>851</v>
      </c>
      <c r="D771" t="s">
        <v>610</v>
      </c>
      <c r="E771">
        <v>4000</v>
      </c>
    </row>
    <row r="772" spans="3:5" x14ac:dyDescent="0.4">
      <c r="C772" t="s">
        <v>851</v>
      </c>
      <c r="D772" t="s">
        <v>611</v>
      </c>
      <c r="E772">
        <v>20200</v>
      </c>
    </row>
    <row r="773" spans="3:5" x14ac:dyDescent="0.4">
      <c r="C773" t="s">
        <v>851</v>
      </c>
      <c r="D773" t="s">
        <v>612</v>
      </c>
      <c r="E773">
        <v>21200</v>
      </c>
    </row>
    <row r="774" spans="3:5" x14ac:dyDescent="0.4">
      <c r="C774" t="s">
        <v>851</v>
      </c>
      <c r="D774" t="s">
        <v>613</v>
      </c>
      <c r="E774">
        <v>7100</v>
      </c>
    </row>
    <row r="775" spans="3:5" x14ac:dyDescent="0.4">
      <c r="C775" t="s">
        <v>851</v>
      </c>
      <c r="D775" t="s">
        <v>614</v>
      </c>
      <c r="E775">
        <v>17500</v>
      </c>
    </row>
    <row r="776" spans="3:5" x14ac:dyDescent="0.4">
      <c r="C776" t="s">
        <v>851</v>
      </c>
      <c r="D776" t="s">
        <v>615</v>
      </c>
      <c r="E776">
        <v>3200</v>
      </c>
    </row>
    <row r="777" spans="3:5" x14ac:dyDescent="0.4">
      <c r="C777" t="s">
        <v>851</v>
      </c>
      <c r="D777" t="s">
        <v>616</v>
      </c>
      <c r="E777">
        <v>3900</v>
      </c>
    </row>
    <row r="778" spans="3:5" x14ac:dyDescent="0.4">
      <c r="C778" t="s">
        <v>851</v>
      </c>
      <c r="D778" t="s">
        <v>617</v>
      </c>
      <c r="E778">
        <v>9700</v>
      </c>
    </row>
    <row r="779" spans="3:5" x14ac:dyDescent="0.4">
      <c r="C779" t="s">
        <v>851</v>
      </c>
      <c r="D779" t="s">
        <v>618</v>
      </c>
      <c r="E779">
        <v>3200</v>
      </c>
    </row>
    <row r="780" spans="3:5" x14ac:dyDescent="0.4">
      <c r="C780" t="s">
        <v>851</v>
      </c>
      <c r="D780" t="s">
        <v>619</v>
      </c>
      <c r="E780">
        <v>6600</v>
      </c>
    </row>
    <row r="781" spans="3:5" x14ac:dyDescent="0.4">
      <c r="C781" t="s">
        <v>851</v>
      </c>
      <c r="D781" t="s">
        <v>620</v>
      </c>
      <c r="E781">
        <v>2600</v>
      </c>
    </row>
    <row r="782" spans="3:5" x14ac:dyDescent="0.4">
      <c r="C782" t="s">
        <v>851</v>
      </c>
      <c r="D782" t="s">
        <v>621</v>
      </c>
      <c r="E782">
        <v>6700</v>
      </c>
    </row>
    <row r="783" spans="3:5" x14ac:dyDescent="0.4">
      <c r="C783" t="s">
        <v>851</v>
      </c>
      <c r="D783" t="s">
        <v>622</v>
      </c>
      <c r="E783">
        <v>16600</v>
      </c>
    </row>
    <row r="784" spans="3:5" x14ac:dyDescent="0.4">
      <c r="C784" t="s">
        <v>851</v>
      </c>
      <c r="D784" t="s">
        <v>623</v>
      </c>
      <c r="E784">
        <v>5300</v>
      </c>
    </row>
    <row r="785" spans="3:5" x14ac:dyDescent="0.4">
      <c r="C785" t="s">
        <v>851</v>
      </c>
      <c r="D785" t="s">
        <v>624</v>
      </c>
      <c r="E785">
        <v>2400</v>
      </c>
    </row>
    <row r="786" spans="3:5" x14ac:dyDescent="0.4">
      <c r="C786" t="s">
        <v>851</v>
      </c>
      <c r="D786" t="s">
        <v>625</v>
      </c>
      <c r="E786">
        <v>4500</v>
      </c>
    </row>
    <row r="787" spans="3:5" x14ac:dyDescent="0.4">
      <c r="C787" t="s">
        <v>851</v>
      </c>
      <c r="D787" t="s">
        <v>626</v>
      </c>
      <c r="E787">
        <v>15600</v>
      </c>
    </row>
    <row r="788" spans="3:5" x14ac:dyDescent="0.4">
      <c r="C788" t="s">
        <v>851</v>
      </c>
      <c r="D788" t="s">
        <v>627</v>
      </c>
      <c r="E788">
        <v>10700</v>
      </c>
    </row>
    <row r="789" spans="3:5" x14ac:dyDescent="0.4">
      <c r="C789" t="s">
        <v>851</v>
      </c>
      <c r="D789" t="s">
        <v>628</v>
      </c>
      <c r="E789">
        <v>2500</v>
      </c>
    </row>
    <row r="790" spans="3:5" x14ac:dyDescent="0.4">
      <c r="C790" t="s">
        <v>851</v>
      </c>
      <c r="D790" t="s">
        <v>629</v>
      </c>
      <c r="E790">
        <v>7400</v>
      </c>
    </row>
    <row r="791" spans="3:5" x14ac:dyDescent="0.4">
      <c r="C791" t="s">
        <v>851</v>
      </c>
      <c r="D791" t="s">
        <v>630</v>
      </c>
      <c r="E791">
        <v>2600</v>
      </c>
    </row>
    <row r="792" spans="3:5" x14ac:dyDescent="0.4">
      <c r="C792" t="s">
        <v>851</v>
      </c>
      <c r="D792" t="s">
        <v>631</v>
      </c>
      <c r="E792">
        <v>2200</v>
      </c>
    </row>
    <row r="793" spans="3:5" x14ac:dyDescent="0.4">
      <c r="C793" t="s">
        <v>851</v>
      </c>
      <c r="D793" t="s">
        <v>632</v>
      </c>
      <c r="E793">
        <v>5200</v>
      </c>
    </row>
    <row r="794" spans="3:5" x14ac:dyDescent="0.4">
      <c r="C794" t="s">
        <v>851</v>
      </c>
      <c r="D794" t="s">
        <v>633</v>
      </c>
      <c r="E794">
        <v>10500</v>
      </c>
    </row>
    <row r="795" spans="3:5" x14ac:dyDescent="0.4">
      <c r="C795" t="s">
        <v>851</v>
      </c>
      <c r="D795" t="s">
        <v>634</v>
      </c>
      <c r="E795">
        <v>4000</v>
      </c>
    </row>
    <row r="796" spans="3:5" x14ac:dyDescent="0.4">
      <c r="C796" t="s">
        <v>851</v>
      </c>
      <c r="D796" t="s">
        <v>635</v>
      </c>
      <c r="E796">
        <v>2000</v>
      </c>
    </row>
    <row r="797" spans="3:5" x14ac:dyDescent="0.4">
      <c r="C797" t="s">
        <v>851</v>
      </c>
      <c r="D797" t="s">
        <v>636</v>
      </c>
      <c r="E797">
        <v>20100</v>
      </c>
    </row>
    <row r="798" spans="3:5" x14ac:dyDescent="0.4">
      <c r="C798" t="s">
        <v>851</v>
      </c>
      <c r="D798" t="s">
        <v>637</v>
      </c>
      <c r="E798">
        <v>900</v>
      </c>
    </row>
    <row r="799" spans="3:5" x14ac:dyDescent="0.4">
      <c r="C799" t="s">
        <v>851</v>
      </c>
      <c r="D799" t="s">
        <v>638</v>
      </c>
      <c r="E799">
        <v>3000</v>
      </c>
    </row>
    <row r="800" spans="3:5" x14ac:dyDescent="0.4">
      <c r="C800" t="s">
        <v>851</v>
      </c>
      <c r="D800" t="s">
        <v>639</v>
      </c>
      <c r="E800">
        <v>8900</v>
      </c>
    </row>
    <row r="801" spans="3:5" x14ac:dyDescent="0.4">
      <c r="C801" t="s">
        <v>851</v>
      </c>
      <c r="D801" t="s">
        <v>640</v>
      </c>
      <c r="E801">
        <v>5700</v>
      </c>
    </row>
    <row r="802" spans="3:5" x14ac:dyDescent="0.4">
      <c r="C802" t="s">
        <v>851</v>
      </c>
      <c r="D802" t="s">
        <v>641</v>
      </c>
      <c r="E802">
        <v>2700</v>
      </c>
    </row>
    <row r="803" spans="3:5" x14ac:dyDescent="0.4">
      <c r="C803" t="s">
        <v>851</v>
      </c>
      <c r="D803" t="s">
        <v>642</v>
      </c>
      <c r="E803">
        <v>15400</v>
      </c>
    </row>
    <row r="804" spans="3:5" x14ac:dyDescent="0.4">
      <c r="C804" t="s">
        <v>851</v>
      </c>
      <c r="D804" t="s">
        <v>643</v>
      </c>
      <c r="E804">
        <v>5500</v>
      </c>
    </row>
    <row r="805" spans="3:5" x14ac:dyDescent="0.4">
      <c r="C805" t="s">
        <v>851</v>
      </c>
      <c r="D805" t="s">
        <v>644</v>
      </c>
      <c r="E805">
        <v>6000</v>
      </c>
    </row>
    <row r="806" spans="3:5" x14ac:dyDescent="0.4">
      <c r="C806" t="s">
        <v>851</v>
      </c>
      <c r="D806" t="s">
        <v>645</v>
      </c>
      <c r="E806">
        <v>26500</v>
      </c>
    </row>
    <row r="807" spans="3:5" x14ac:dyDescent="0.4">
      <c r="C807" t="s">
        <v>851</v>
      </c>
      <c r="D807" t="s">
        <v>646</v>
      </c>
      <c r="E807">
        <v>13200</v>
      </c>
    </row>
    <row r="808" spans="3:5" x14ac:dyDescent="0.4">
      <c r="C808" t="s">
        <v>851</v>
      </c>
      <c r="D808" t="s">
        <v>647</v>
      </c>
      <c r="E808">
        <v>31700</v>
      </c>
    </row>
    <row r="809" spans="3:5" x14ac:dyDescent="0.4">
      <c r="C809" t="s">
        <v>851</v>
      </c>
      <c r="D809" t="s">
        <v>648</v>
      </c>
      <c r="E809">
        <v>16800</v>
      </c>
    </row>
    <row r="810" spans="3:5" x14ac:dyDescent="0.4">
      <c r="C810" t="s">
        <v>851</v>
      </c>
      <c r="D810" t="s">
        <v>649</v>
      </c>
      <c r="E810">
        <v>4900</v>
      </c>
    </row>
    <row r="811" spans="3:5" x14ac:dyDescent="0.4">
      <c r="C811" t="s">
        <v>851</v>
      </c>
      <c r="D811" t="s">
        <v>650</v>
      </c>
      <c r="E811">
        <v>22300</v>
      </c>
    </row>
    <row r="812" spans="3:5" x14ac:dyDescent="0.4">
      <c r="C812" t="s">
        <v>851</v>
      </c>
      <c r="D812" t="s">
        <v>651</v>
      </c>
      <c r="E812">
        <v>2300</v>
      </c>
    </row>
    <row r="813" spans="3:5" x14ac:dyDescent="0.4">
      <c r="C813" t="s">
        <v>851</v>
      </c>
      <c r="D813" t="s">
        <v>652</v>
      </c>
      <c r="E813">
        <v>4500</v>
      </c>
    </row>
    <row r="814" spans="3:5" x14ac:dyDescent="0.4">
      <c r="C814" t="s">
        <v>851</v>
      </c>
      <c r="D814" t="s">
        <v>653</v>
      </c>
      <c r="E814">
        <v>3100</v>
      </c>
    </row>
    <row r="815" spans="3:5" x14ac:dyDescent="0.4">
      <c r="C815" t="s">
        <v>851</v>
      </c>
      <c r="D815" t="s">
        <v>654</v>
      </c>
      <c r="E815">
        <v>8700</v>
      </c>
    </row>
    <row r="816" spans="3:5" x14ac:dyDescent="0.4">
      <c r="C816" t="s">
        <v>851</v>
      </c>
      <c r="D816" t="s">
        <v>655</v>
      </c>
      <c r="E816">
        <v>3300</v>
      </c>
    </row>
    <row r="817" spans="3:5" x14ac:dyDescent="0.4">
      <c r="C817" t="s">
        <v>851</v>
      </c>
      <c r="D817" t="s">
        <v>656</v>
      </c>
      <c r="E817">
        <v>8000</v>
      </c>
    </row>
    <row r="818" spans="3:5" x14ac:dyDescent="0.4">
      <c r="C818" t="s">
        <v>851</v>
      </c>
      <c r="D818" t="s">
        <v>657</v>
      </c>
      <c r="E818">
        <v>121500</v>
      </c>
    </row>
    <row r="819" spans="3:5" x14ac:dyDescent="0.4">
      <c r="C819" t="s">
        <v>851</v>
      </c>
      <c r="D819" t="s">
        <v>658</v>
      </c>
      <c r="E819">
        <v>26500</v>
      </c>
    </row>
    <row r="820" spans="3:5" x14ac:dyDescent="0.4">
      <c r="C820" t="s">
        <v>851</v>
      </c>
      <c r="D820" t="s">
        <v>659</v>
      </c>
      <c r="E820">
        <v>64100</v>
      </c>
    </row>
    <row r="821" spans="3:5" x14ac:dyDescent="0.4">
      <c r="C821" t="s">
        <v>851</v>
      </c>
      <c r="D821" t="s">
        <v>660</v>
      </c>
      <c r="E821">
        <v>31100</v>
      </c>
    </row>
    <row r="822" spans="3:5" x14ac:dyDescent="0.4">
      <c r="C822" t="s">
        <v>851</v>
      </c>
      <c r="D822" t="s">
        <v>661</v>
      </c>
      <c r="E822">
        <v>6900</v>
      </c>
    </row>
    <row r="823" spans="3:5" x14ac:dyDescent="0.4">
      <c r="C823" t="s">
        <v>851</v>
      </c>
      <c r="D823" t="s">
        <v>662</v>
      </c>
      <c r="E823">
        <v>26800</v>
      </c>
    </row>
    <row r="824" spans="3:5" x14ac:dyDescent="0.4">
      <c r="C824" t="s">
        <v>851</v>
      </c>
      <c r="D824" t="s">
        <v>663</v>
      </c>
      <c r="E824">
        <v>16800</v>
      </c>
    </row>
    <row r="825" spans="3:5" x14ac:dyDescent="0.4">
      <c r="C825" t="s">
        <v>851</v>
      </c>
      <c r="D825" t="s">
        <v>664</v>
      </c>
      <c r="E825">
        <v>17400</v>
      </c>
    </row>
    <row r="826" spans="3:5" x14ac:dyDescent="0.4">
      <c r="C826" t="s">
        <v>851</v>
      </c>
      <c r="D826" t="s">
        <v>665</v>
      </c>
      <c r="E826">
        <v>31500</v>
      </c>
    </row>
    <row r="827" spans="3:5" x14ac:dyDescent="0.4">
      <c r="C827" t="s">
        <v>851</v>
      </c>
      <c r="D827" t="s">
        <v>666</v>
      </c>
      <c r="E827">
        <v>26300</v>
      </c>
    </row>
    <row r="828" spans="3:5" x14ac:dyDescent="0.4">
      <c r="C828" t="s">
        <v>851</v>
      </c>
      <c r="D828" t="s">
        <v>667</v>
      </c>
      <c r="E828">
        <v>44900</v>
      </c>
    </row>
    <row r="829" spans="3:5" x14ac:dyDescent="0.4">
      <c r="C829" t="s">
        <v>851</v>
      </c>
      <c r="D829" t="s">
        <v>668</v>
      </c>
      <c r="E829">
        <v>29500</v>
      </c>
    </row>
    <row r="830" spans="3:5" x14ac:dyDescent="0.4">
      <c r="C830" t="s">
        <v>851</v>
      </c>
      <c r="D830" t="s">
        <v>669</v>
      </c>
      <c r="E830">
        <v>30800</v>
      </c>
    </row>
    <row r="831" spans="3:5" x14ac:dyDescent="0.4">
      <c r="C831" t="s">
        <v>851</v>
      </c>
      <c r="D831" t="s">
        <v>670</v>
      </c>
      <c r="E831">
        <v>11100</v>
      </c>
    </row>
    <row r="832" spans="3:5" x14ac:dyDescent="0.4">
      <c r="C832" t="s">
        <v>851</v>
      </c>
      <c r="D832" t="s">
        <v>671</v>
      </c>
      <c r="E832">
        <v>13800</v>
      </c>
    </row>
    <row r="833" spans="3:5" x14ac:dyDescent="0.4">
      <c r="C833" t="s">
        <v>851</v>
      </c>
      <c r="D833" t="s">
        <v>672</v>
      </c>
      <c r="E833">
        <v>24300</v>
      </c>
    </row>
    <row r="834" spans="3:5" x14ac:dyDescent="0.4">
      <c r="C834" t="s">
        <v>851</v>
      </c>
      <c r="D834" t="s">
        <v>673</v>
      </c>
      <c r="E834">
        <v>15400</v>
      </c>
    </row>
    <row r="835" spans="3:5" x14ac:dyDescent="0.4">
      <c r="C835" t="s">
        <v>851</v>
      </c>
      <c r="D835" t="s">
        <v>674</v>
      </c>
      <c r="E835">
        <v>14500</v>
      </c>
    </row>
    <row r="836" spans="3:5" x14ac:dyDescent="0.4">
      <c r="C836" t="s">
        <v>851</v>
      </c>
      <c r="D836" t="s">
        <v>675</v>
      </c>
      <c r="E836">
        <v>19900</v>
      </c>
    </row>
    <row r="837" spans="3:5" x14ac:dyDescent="0.4">
      <c r="C837" t="s">
        <v>851</v>
      </c>
      <c r="D837" t="s">
        <v>676</v>
      </c>
      <c r="E837">
        <v>22000</v>
      </c>
    </row>
    <row r="838" spans="3:5" x14ac:dyDescent="0.4">
      <c r="C838" t="s">
        <v>851</v>
      </c>
      <c r="D838" t="s">
        <v>677</v>
      </c>
      <c r="E838">
        <v>25600</v>
      </c>
    </row>
    <row r="839" spans="3:5" x14ac:dyDescent="0.4">
      <c r="C839" t="s">
        <v>851</v>
      </c>
      <c r="D839" t="s">
        <v>678</v>
      </c>
      <c r="E839">
        <v>11100</v>
      </c>
    </row>
    <row r="840" spans="3:5" x14ac:dyDescent="0.4">
      <c r="C840" t="s">
        <v>851</v>
      </c>
      <c r="D840" t="s">
        <v>679</v>
      </c>
      <c r="E840">
        <v>19700</v>
      </c>
    </row>
    <row r="841" spans="3:5" x14ac:dyDescent="0.4">
      <c r="C841" t="s">
        <v>851</v>
      </c>
      <c r="D841" t="s">
        <v>680</v>
      </c>
      <c r="E841">
        <v>11100</v>
      </c>
    </row>
    <row r="842" spans="3:5" x14ac:dyDescent="0.4">
      <c r="C842" t="s">
        <v>851</v>
      </c>
      <c r="D842" t="s">
        <v>681</v>
      </c>
      <c r="E842">
        <v>7200</v>
      </c>
    </row>
    <row r="843" spans="3:5" x14ac:dyDescent="0.4">
      <c r="C843" t="s">
        <v>851</v>
      </c>
      <c r="D843" t="s">
        <v>682</v>
      </c>
      <c r="E843">
        <v>28200</v>
      </c>
    </row>
    <row r="844" spans="3:5" x14ac:dyDescent="0.4">
      <c r="C844" t="s">
        <v>851</v>
      </c>
      <c r="D844" t="s">
        <v>683</v>
      </c>
      <c r="E844">
        <v>6600</v>
      </c>
    </row>
    <row r="845" spans="3:5" x14ac:dyDescent="0.4">
      <c r="C845" t="s">
        <v>851</v>
      </c>
      <c r="D845" t="s">
        <v>684</v>
      </c>
      <c r="E845">
        <v>14300</v>
      </c>
    </row>
    <row r="846" spans="3:5" x14ac:dyDescent="0.4">
      <c r="C846" t="s">
        <v>851</v>
      </c>
      <c r="D846" t="s">
        <v>685</v>
      </c>
      <c r="E846">
        <v>21500</v>
      </c>
    </row>
    <row r="847" spans="3:5" x14ac:dyDescent="0.4">
      <c r="C847" t="s">
        <v>851</v>
      </c>
      <c r="D847" t="s">
        <v>686</v>
      </c>
      <c r="E847">
        <v>15100</v>
      </c>
    </row>
    <row r="848" spans="3:5" x14ac:dyDescent="0.4">
      <c r="C848" t="s">
        <v>851</v>
      </c>
      <c r="D848" t="s">
        <v>687</v>
      </c>
      <c r="E848">
        <v>8400</v>
      </c>
    </row>
    <row r="849" spans="3:5" x14ac:dyDescent="0.4">
      <c r="C849" t="s">
        <v>851</v>
      </c>
      <c r="D849" t="s">
        <v>386</v>
      </c>
      <c r="E849">
        <v>7600</v>
      </c>
    </row>
    <row r="850" spans="3:5" x14ac:dyDescent="0.4">
      <c r="C850" t="s">
        <v>851</v>
      </c>
      <c r="D850" t="s">
        <v>387</v>
      </c>
      <c r="E850">
        <v>3500</v>
      </c>
    </row>
    <row r="851" spans="3:5" x14ac:dyDescent="0.4">
      <c r="C851" t="s">
        <v>851</v>
      </c>
      <c r="D851" t="s">
        <v>388</v>
      </c>
      <c r="E851">
        <v>12300</v>
      </c>
    </row>
    <row r="852" spans="3:5" x14ac:dyDescent="0.4">
      <c r="C852" t="s">
        <v>851</v>
      </c>
      <c r="D852" t="s">
        <v>389</v>
      </c>
      <c r="E852">
        <v>7000</v>
      </c>
    </row>
    <row r="853" spans="3:5" x14ac:dyDescent="0.4">
      <c r="C853" t="s">
        <v>851</v>
      </c>
      <c r="D853" t="s">
        <v>390</v>
      </c>
      <c r="E853">
        <v>5400</v>
      </c>
    </row>
    <row r="854" spans="3:5" x14ac:dyDescent="0.4">
      <c r="C854" t="s">
        <v>851</v>
      </c>
      <c r="D854" t="s">
        <v>391</v>
      </c>
      <c r="E854">
        <v>9200</v>
      </c>
    </row>
    <row r="855" spans="3:5" x14ac:dyDescent="0.4">
      <c r="C855" t="s">
        <v>851</v>
      </c>
      <c r="D855" t="s">
        <v>392</v>
      </c>
      <c r="E855">
        <v>4100</v>
      </c>
    </row>
    <row r="856" spans="3:5" x14ac:dyDescent="0.4">
      <c r="C856" t="s">
        <v>851</v>
      </c>
      <c r="D856" t="s">
        <v>393</v>
      </c>
      <c r="E856">
        <v>21800</v>
      </c>
    </row>
    <row r="857" spans="3:5" x14ac:dyDescent="0.4">
      <c r="C857" t="s">
        <v>851</v>
      </c>
      <c r="D857" t="s">
        <v>394</v>
      </c>
      <c r="E857">
        <v>4400</v>
      </c>
    </row>
    <row r="858" spans="3:5" x14ac:dyDescent="0.4">
      <c r="C858" t="s">
        <v>851</v>
      </c>
      <c r="D858" t="s">
        <v>395</v>
      </c>
      <c r="E858">
        <v>7700</v>
      </c>
    </row>
    <row r="859" spans="3:5" x14ac:dyDescent="0.4">
      <c r="C859" t="s">
        <v>851</v>
      </c>
      <c r="D859" t="s">
        <v>396</v>
      </c>
      <c r="E859">
        <v>5400</v>
      </c>
    </row>
    <row r="860" spans="3:5" x14ac:dyDescent="0.4">
      <c r="C860" t="s">
        <v>851</v>
      </c>
      <c r="D860" t="s">
        <v>397</v>
      </c>
      <c r="E860">
        <v>11700</v>
      </c>
    </row>
    <row r="861" spans="3:5" x14ac:dyDescent="0.4">
      <c r="C861" t="s">
        <v>851</v>
      </c>
      <c r="D861" t="s">
        <v>398</v>
      </c>
      <c r="E861">
        <v>14400</v>
      </c>
    </row>
    <row r="862" spans="3:5" x14ac:dyDescent="0.4">
      <c r="C862" t="s">
        <v>851</v>
      </c>
      <c r="D862" t="s">
        <v>399</v>
      </c>
      <c r="E862">
        <v>5500</v>
      </c>
    </row>
    <row r="863" spans="3:5" x14ac:dyDescent="0.4">
      <c r="C863" t="s">
        <v>851</v>
      </c>
      <c r="D863" t="s">
        <v>400</v>
      </c>
      <c r="E863">
        <v>21000</v>
      </c>
    </row>
    <row r="864" spans="3:5" x14ac:dyDescent="0.4">
      <c r="C864" t="s">
        <v>851</v>
      </c>
      <c r="D864" t="s">
        <v>401</v>
      </c>
      <c r="E864">
        <v>6200</v>
      </c>
    </row>
    <row r="865" spans="3:5" x14ac:dyDescent="0.4">
      <c r="C865" t="s">
        <v>851</v>
      </c>
      <c r="D865" t="s">
        <v>402</v>
      </c>
      <c r="E865">
        <v>4900</v>
      </c>
    </row>
    <row r="866" spans="3:5" x14ac:dyDescent="0.4">
      <c r="C866" t="s">
        <v>851</v>
      </c>
      <c r="D866" t="s">
        <v>403</v>
      </c>
      <c r="E866">
        <v>6700</v>
      </c>
    </row>
    <row r="867" spans="3:5" x14ac:dyDescent="0.4">
      <c r="C867" t="s">
        <v>851</v>
      </c>
      <c r="D867" t="s">
        <v>404</v>
      </c>
      <c r="E867">
        <v>5500</v>
      </c>
    </row>
    <row r="868" spans="3:5" x14ac:dyDescent="0.4">
      <c r="C868" t="s">
        <v>851</v>
      </c>
      <c r="D868" t="s">
        <v>405</v>
      </c>
      <c r="E868">
        <v>500</v>
      </c>
    </row>
    <row r="869" spans="3:5" x14ac:dyDescent="0.4">
      <c r="C869" t="s">
        <v>851</v>
      </c>
      <c r="D869" t="s">
        <v>406</v>
      </c>
      <c r="E869">
        <v>11300</v>
      </c>
    </row>
    <row r="870" spans="3:5" x14ac:dyDescent="0.4">
      <c r="C870" t="s">
        <v>851</v>
      </c>
      <c r="D870" t="s">
        <v>407</v>
      </c>
      <c r="E870">
        <v>10800</v>
      </c>
    </row>
    <row r="871" spans="3:5" x14ac:dyDescent="0.4">
      <c r="C871" t="s">
        <v>851</v>
      </c>
      <c r="D871" t="s">
        <v>408</v>
      </c>
      <c r="E871">
        <v>15100</v>
      </c>
    </row>
    <row r="872" spans="3:5" x14ac:dyDescent="0.4">
      <c r="C872" t="s">
        <v>851</v>
      </c>
      <c r="D872" t="s">
        <v>409</v>
      </c>
      <c r="E872">
        <v>3900</v>
      </c>
    </row>
    <row r="873" spans="3:5" x14ac:dyDescent="0.4">
      <c r="C873" t="s">
        <v>851</v>
      </c>
      <c r="D873" t="s">
        <v>410</v>
      </c>
      <c r="E873">
        <v>8200</v>
      </c>
    </row>
    <row r="874" spans="3:5" x14ac:dyDescent="0.4">
      <c r="C874" t="s">
        <v>851</v>
      </c>
      <c r="D874" t="s">
        <v>411</v>
      </c>
      <c r="E874">
        <v>3600</v>
      </c>
    </row>
    <row r="875" spans="3:5" x14ac:dyDescent="0.4">
      <c r="C875" t="s">
        <v>851</v>
      </c>
      <c r="D875" t="s">
        <v>412</v>
      </c>
      <c r="E875">
        <v>24800</v>
      </c>
    </row>
    <row r="876" spans="3:5" x14ac:dyDescent="0.4">
      <c r="C876" t="s">
        <v>851</v>
      </c>
      <c r="D876" t="s">
        <v>413</v>
      </c>
      <c r="E876">
        <v>13500</v>
      </c>
    </row>
    <row r="877" spans="3:5" x14ac:dyDescent="0.4">
      <c r="C877" t="s">
        <v>851</v>
      </c>
      <c r="D877" t="s">
        <v>414</v>
      </c>
      <c r="E877">
        <v>7800</v>
      </c>
    </row>
    <row r="878" spans="3:5" x14ac:dyDescent="0.4">
      <c r="C878" t="s">
        <v>851</v>
      </c>
      <c r="D878" t="s">
        <v>415</v>
      </c>
      <c r="E878">
        <v>7200</v>
      </c>
    </row>
    <row r="879" spans="3:5" x14ac:dyDescent="0.4">
      <c r="C879" t="s">
        <v>851</v>
      </c>
      <c r="D879" t="s">
        <v>416</v>
      </c>
      <c r="E879">
        <v>3900</v>
      </c>
    </row>
    <row r="880" spans="3:5" x14ac:dyDescent="0.4">
      <c r="C880" t="s">
        <v>851</v>
      </c>
      <c r="D880" t="s">
        <v>417</v>
      </c>
      <c r="E880">
        <v>4000</v>
      </c>
    </row>
    <row r="881" spans="3:5" x14ac:dyDescent="0.4">
      <c r="C881" t="s">
        <v>851</v>
      </c>
      <c r="D881" t="s">
        <v>418</v>
      </c>
      <c r="E881">
        <v>6900</v>
      </c>
    </row>
    <row r="882" spans="3:5" x14ac:dyDescent="0.4">
      <c r="C882" t="s">
        <v>851</v>
      </c>
      <c r="D882" t="s">
        <v>419</v>
      </c>
      <c r="E882">
        <v>3600</v>
      </c>
    </row>
    <row r="883" spans="3:5" x14ac:dyDescent="0.4">
      <c r="C883" t="s">
        <v>851</v>
      </c>
      <c r="D883" t="s">
        <v>420</v>
      </c>
      <c r="E883">
        <v>6200</v>
      </c>
    </row>
    <row r="884" spans="3:5" x14ac:dyDescent="0.4">
      <c r="C884" t="s">
        <v>851</v>
      </c>
      <c r="D884" t="s">
        <v>421</v>
      </c>
      <c r="E884">
        <v>6700</v>
      </c>
    </row>
    <row r="885" spans="3:5" x14ac:dyDescent="0.4">
      <c r="C885" t="s">
        <v>851</v>
      </c>
      <c r="D885" t="s">
        <v>422</v>
      </c>
      <c r="E885">
        <v>2700</v>
      </c>
    </row>
    <row r="886" spans="3:5" x14ac:dyDescent="0.4">
      <c r="C886" t="s">
        <v>851</v>
      </c>
      <c r="D886" t="s">
        <v>423</v>
      </c>
      <c r="E886">
        <v>7500</v>
      </c>
    </row>
    <row r="887" spans="3:5" x14ac:dyDescent="0.4">
      <c r="C887" t="s">
        <v>851</v>
      </c>
      <c r="D887" t="s">
        <v>424</v>
      </c>
      <c r="E887">
        <v>23300</v>
      </c>
    </row>
    <row r="888" spans="3:5" x14ac:dyDescent="0.4">
      <c r="C888" t="s">
        <v>851</v>
      </c>
      <c r="D888" t="s">
        <v>425</v>
      </c>
      <c r="E888">
        <v>6300</v>
      </c>
    </row>
    <row r="889" spans="3:5" x14ac:dyDescent="0.4">
      <c r="C889" t="s">
        <v>851</v>
      </c>
      <c r="D889" t="s">
        <v>426</v>
      </c>
      <c r="E889">
        <v>16000</v>
      </c>
    </row>
    <row r="890" spans="3:5" x14ac:dyDescent="0.4">
      <c r="C890" t="s">
        <v>851</v>
      </c>
      <c r="D890" t="s">
        <v>427</v>
      </c>
      <c r="E890">
        <v>3300</v>
      </c>
    </row>
    <row r="891" spans="3:5" x14ac:dyDescent="0.4">
      <c r="C891" t="s">
        <v>851</v>
      </c>
      <c r="D891" t="s">
        <v>428</v>
      </c>
      <c r="E891">
        <v>14900</v>
      </c>
    </row>
    <row r="892" spans="3:5" x14ac:dyDescent="0.4">
      <c r="C892" t="s">
        <v>851</v>
      </c>
      <c r="D892" t="s">
        <v>429</v>
      </c>
      <c r="E892">
        <v>1000</v>
      </c>
    </row>
    <row r="893" spans="3:5" x14ac:dyDescent="0.4">
      <c r="C893" t="s">
        <v>851</v>
      </c>
      <c r="D893" t="s">
        <v>430</v>
      </c>
      <c r="E893">
        <v>3200</v>
      </c>
    </row>
    <row r="894" spans="3:5" x14ac:dyDescent="0.4">
      <c r="C894" t="s">
        <v>851</v>
      </c>
      <c r="D894" t="s">
        <v>431</v>
      </c>
      <c r="E894">
        <v>20300</v>
      </c>
    </row>
    <row r="895" spans="3:5" x14ac:dyDescent="0.4">
      <c r="C895" t="s">
        <v>851</v>
      </c>
      <c r="D895" t="s">
        <v>432</v>
      </c>
      <c r="E895">
        <v>4300</v>
      </c>
    </row>
    <row r="896" spans="3:5" x14ac:dyDescent="0.4">
      <c r="C896" t="s">
        <v>851</v>
      </c>
      <c r="D896" t="s">
        <v>433</v>
      </c>
      <c r="E896">
        <v>9600</v>
      </c>
    </row>
    <row r="897" spans="3:5" x14ac:dyDescent="0.4">
      <c r="C897" t="s">
        <v>851</v>
      </c>
      <c r="D897" t="s">
        <v>434</v>
      </c>
      <c r="E897">
        <v>6400</v>
      </c>
    </row>
    <row r="898" spans="3:5" x14ac:dyDescent="0.4">
      <c r="C898" t="s">
        <v>851</v>
      </c>
      <c r="D898" t="s">
        <v>435</v>
      </c>
      <c r="E898">
        <v>11400</v>
      </c>
    </row>
    <row r="899" spans="3:5" x14ac:dyDescent="0.4">
      <c r="C899" t="s">
        <v>851</v>
      </c>
      <c r="D899" t="s">
        <v>436</v>
      </c>
      <c r="E899">
        <v>6000</v>
      </c>
    </row>
    <row r="900" spans="3:5" x14ac:dyDescent="0.4">
      <c r="C900" t="s">
        <v>851</v>
      </c>
      <c r="D900" t="s">
        <v>437</v>
      </c>
      <c r="E900">
        <v>16800</v>
      </c>
    </row>
    <row r="901" spans="3:5" x14ac:dyDescent="0.4">
      <c r="C901" t="s">
        <v>851</v>
      </c>
      <c r="D901" t="s">
        <v>438</v>
      </c>
      <c r="E901">
        <v>700</v>
      </c>
    </row>
    <row r="902" spans="3:5" x14ac:dyDescent="0.4">
      <c r="C902" t="s">
        <v>851</v>
      </c>
      <c r="D902" t="s">
        <v>439</v>
      </c>
      <c r="E902">
        <v>6200</v>
      </c>
    </row>
    <row r="903" spans="3:5" x14ac:dyDescent="0.4">
      <c r="C903" t="s">
        <v>851</v>
      </c>
      <c r="D903" t="s">
        <v>440</v>
      </c>
      <c r="E903">
        <v>8700</v>
      </c>
    </row>
    <row r="904" spans="3:5" x14ac:dyDescent="0.4">
      <c r="C904" t="s">
        <v>851</v>
      </c>
      <c r="D904" t="s">
        <v>441</v>
      </c>
      <c r="E904">
        <v>11000</v>
      </c>
    </row>
    <row r="905" spans="3:5" x14ac:dyDescent="0.4">
      <c r="C905" t="s">
        <v>851</v>
      </c>
      <c r="D905" t="s">
        <v>442</v>
      </c>
      <c r="E905">
        <v>2000</v>
      </c>
    </row>
    <row r="906" spans="3:5" x14ac:dyDescent="0.4">
      <c r="C906" t="s">
        <v>851</v>
      </c>
      <c r="D906" t="s">
        <v>443</v>
      </c>
      <c r="E906">
        <v>6300</v>
      </c>
    </row>
    <row r="907" spans="3:5" x14ac:dyDescent="0.4">
      <c r="C907" t="s">
        <v>851</v>
      </c>
      <c r="D907" t="s">
        <v>444</v>
      </c>
      <c r="E907">
        <v>12100</v>
      </c>
    </row>
    <row r="908" spans="3:5" x14ac:dyDescent="0.4">
      <c r="C908" t="s">
        <v>851</v>
      </c>
      <c r="D908" t="s">
        <v>445</v>
      </c>
      <c r="E908">
        <v>13200</v>
      </c>
    </row>
    <row r="909" spans="3:5" x14ac:dyDescent="0.4">
      <c r="C909" t="s">
        <v>851</v>
      </c>
      <c r="D909" t="s">
        <v>446</v>
      </c>
      <c r="E909">
        <v>3000</v>
      </c>
    </row>
    <row r="910" spans="3:5" x14ac:dyDescent="0.4">
      <c r="C910" t="s">
        <v>851</v>
      </c>
      <c r="D910" t="s">
        <v>447</v>
      </c>
      <c r="E910">
        <v>6600</v>
      </c>
    </row>
    <row r="911" spans="3:5" x14ac:dyDescent="0.4">
      <c r="C911" t="s">
        <v>851</v>
      </c>
      <c r="D911" t="s">
        <v>448</v>
      </c>
      <c r="E911">
        <v>2200</v>
      </c>
    </row>
    <row r="912" spans="3:5" x14ac:dyDescent="0.4">
      <c r="C912" t="s">
        <v>851</v>
      </c>
      <c r="D912" t="s">
        <v>449</v>
      </c>
      <c r="E912">
        <v>2600</v>
      </c>
    </row>
    <row r="913" spans="3:5" x14ac:dyDescent="0.4">
      <c r="C913" t="s">
        <v>851</v>
      </c>
      <c r="D913" t="s">
        <v>450</v>
      </c>
      <c r="E913">
        <v>4000</v>
      </c>
    </row>
    <row r="914" spans="3:5" x14ac:dyDescent="0.4">
      <c r="C914" t="s">
        <v>851</v>
      </c>
      <c r="D914" t="s">
        <v>451</v>
      </c>
      <c r="E914">
        <v>4600</v>
      </c>
    </row>
    <row r="915" spans="3:5" x14ac:dyDescent="0.4">
      <c r="C915" t="s">
        <v>851</v>
      </c>
      <c r="D915" t="s">
        <v>452</v>
      </c>
      <c r="E915">
        <v>4800</v>
      </c>
    </row>
    <row r="916" spans="3:5" x14ac:dyDescent="0.4">
      <c r="C916" t="s">
        <v>851</v>
      </c>
      <c r="D916" t="s">
        <v>453</v>
      </c>
      <c r="E916">
        <v>5300</v>
      </c>
    </row>
    <row r="917" spans="3:5" x14ac:dyDescent="0.4">
      <c r="C917" t="s">
        <v>851</v>
      </c>
      <c r="D917" t="s">
        <v>454</v>
      </c>
      <c r="E917">
        <v>2900</v>
      </c>
    </row>
    <row r="918" spans="3:5" x14ac:dyDescent="0.4">
      <c r="C918" t="s">
        <v>851</v>
      </c>
      <c r="D918" t="s">
        <v>455</v>
      </c>
      <c r="E918">
        <v>12600</v>
      </c>
    </row>
    <row r="919" spans="3:5" x14ac:dyDescent="0.4">
      <c r="C919" t="s">
        <v>851</v>
      </c>
      <c r="D919" t="s">
        <v>456</v>
      </c>
      <c r="E919">
        <v>2300</v>
      </c>
    </row>
    <row r="920" spans="3:5" x14ac:dyDescent="0.4">
      <c r="C920" t="s">
        <v>851</v>
      </c>
      <c r="D920" t="s">
        <v>457</v>
      </c>
      <c r="E920">
        <v>1500</v>
      </c>
    </row>
    <row r="921" spans="3:5" x14ac:dyDescent="0.4">
      <c r="C921" t="s">
        <v>851</v>
      </c>
      <c r="D921" t="s">
        <v>458</v>
      </c>
      <c r="E921">
        <v>18200</v>
      </c>
    </row>
    <row r="922" spans="3:5" x14ac:dyDescent="0.4">
      <c r="C922" t="s">
        <v>851</v>
      </c>
      <c r="D922" t="s">
        <v>459</v>
      </c>
      <c r="E922">
        <v>1800</v>
      </c>
    </row>
    <row r="923" spans="3:5" x14ac:dyDescent="0.4">
      <c r="C923" t="s">
        <v>851</v>
      </c>
      <c r="D923" t="s">
        <v>460</v>
      </c>
      <c r="E923">
        <v>4100</v>
      </c>
    </row>
    <row r="924" spans="3:5" x14ac:dyDescent="0.4">
      <c r="C924" t="s">
        <v>851</v>
      </c>
      <c r="D924" t="s">
        <v>461</v>
      </c>
      <c r="E924">
        <v>700</v>
      </c>
    </row>
    <row r="925" spans="3:5" x14ac:dyDescent="0.4">
      <c r="C925" t="s">
        <v>851</v>
      </c>
      <c r="D925" t="s">
        <v>462</v>
      </c>
      <c r="E925">
        <v>7400</v>
      </c>
    </row>
    <row r="926" spans="3:5" x14ac:dyDescent="0.4">
      <c r="C926" t="s">
        <v>851</v>
      </c>
      <c r="D926" t="s">
        <v>463</v>
      </c>
      <c r="E926">
        <v>13700</v>
      </c>
    </row>
    <row r="927" spans="3:5" x14ac:dyDescent="0.4">
      <c r="C927" t="s">
        <v>851</v>
      </c>
      <c r="D927" t="s">
        <v>464</v>
      </c>
      <c r="E927">
        <v>4500</v>
      </c>
    </row>
    <row r="928" spans="3:5" x14ac:dyDescent="0.4">
      <c r="C928" t="s">
        <v>851</v>
      </c>
      <c r="D928" t="s">
        <v>465</v>
      </c>
      <c r="E928">
        <v>3200</v>
      </c>
    </row>
    <row r="929" spans="3:5" x14ac:dyDescent="0.4">
      <c r="C929" t="s">
        <v>851</v>
      </c>
      <c r="D929" t="s">
        <v>466</v>
      </c>
      <c r="E929">
        <v>6600</v>
      </c>
    </row>
    <row r="930" spans="3:5" x14ac:dyDescent="0.4">
      <c r="C930" t="s">
        <v>851</v>
      </c>
      <c r="D930" t="s">
        <v>467</v>
      </c>
      <c r="E930">
        <v>2600</v>
      </c>
    </row>
    <row r="931" spans="3:5" x14ac:dyDescent="0.4">
      <c r="C931" t="s">
        <v>851</v>
      </c>
      <c r="D931" t="s">
        <v>468</v>
      </c>
      <c r="E931">
        <v>10700</v>
      </c>
    </row>
    <row r="932" spans="3:5" x14ac:dyDescent="0.4">
      <c r="C932" t="s">
        <v>851</v>
      </c>
      <c r="D932" t="s">
        <v>469</v>
      </c>
      <c r="E932">
        <v>8400</v>
      </c>
    </row>
    <row r="933" spans="3:5" x14ac:dyDescent="0.4">
      <c r="C933" t="s">
        <v>851</v>
      </c>
      <c r="D933" t="s">
        <v>470</v>
      </c>
      <c r="E933">
        <v>2400</v>
      </c>
    </row>
    <row r="934" spans="3:5" x14ac:dyDescent="0.4">
      <c r="C934" t="s">
        <v>851</v>
      </c>
      <c r="D934" t="s">
        <v>471</v>
      </c>
      <c r="E934">
        <v>3300</v>
      </c>
    </row>
    <row r="935" spans="3:5" x14ac:dyDescent="0.4">
      <c r="C935" t="s">
        <v>851</v>
      </c>
      <c r="D935" t="s">
        <v>472</v>
      </c>
      <c r="E935">
        <v>2000</v>
      </c>
    </row>
    <row r="936" spans="3:5" x14ac:dyDescent="0.4">
      <c r="C936" t="s">
        <v>851</v>
      </c>
      <c r="D936" t="s">
        <v>473</v>
      </c>
      <c r="E936">
        <v>800</v>
      </c>
    </row>
    <row r="937" spans="3:5" x14ac:dyDescent="0.4">
      <c r="C937" t="s">
        <v>851</v>
      </c>
      <c r="D937" t="s">
        <v>474</v>
      </c>
      <c r="E937">
        <v>16900</v>
      </c>
    </row>
    <row r="938" spans="3:5" x14ac:dyDescent="0.4">
      <c r="C938" t="s">
        <v>851</v>
      </c>
      <c r="D938" t="s">
        <v>475</v>
      </c>
      <c r="E938">
        <v>3700</v>
      </c>
    </row>
    <row r="939" spans="3:5" x14ac:dyDescent="0.4">
      <c r="C939" t="s">
        <v>851</v>
      </c>
      <c r="D939" t="s">
        <v>476</v>
      </c>
      <c r="E939">
        <v>7200</v>
      </c>
    </row>
    <row r="940" spans="3:5" x14ac:dyDescent="0.4">
      <c r="C940" t="s">
        <v>851</v>
      </c>
      <c r="D940" t="s">
        <v>477</v>
      </c>
      <c r="E940">
        <v>10300</v>
      </c>
    </row>
    <row r="941" spans="3:5" x14ac:dyDescent="0.4">
      <c r="C941" t="s">
        <v>851</v>
      </c>
      <c r="D941" t="s">
        <v>478</v>
      </c>
      <c r="E941">
        <v>4900</v>
      </c>
    </row>
    <row r="942" spans="3:5" x14ac:dyDescent="0.4">
      <c r="C942" t="s">
        <v>851</v>
      </c>
      <c r="D942" t="s">
        <v>479</v>
      </c>
      <c r="E942">
        <v>3300</v>
      </c>
    </row>
    <row r="943" spans="3:5" x14ac:dyDescent="0.4">
      <c r="C943" t="s">
        <v>851</v>
      </c>
      <c r="D943" t="s">
        <v>480</v>
      </c>
      <c r="E943">
        <v>14500</v>
      </c>
    </row>
    <row r="944" spans="3:5" x14ac:dyDescent="0.4">
      <c r="C944" t="s">
        <v>851</v>
      </c>
      <c r="D944" t="s">
        <v>481</v>
      </c>
      <c r="E944">
        <v>3500</v>
      </c>
    </row>
    <row r="945" spans="3:5" x14ac:dyDescent="0.4">
      <c r="C945" t="s">
        <v>851</v>
      </c>
      <c r="D945" t="s">
        <v>482</v>
      </c>
      <c r="E945">
        <v>5900</v>
      </c>
    </row>
    <row r="946" spans="3:5" x14ac:dyDescent="0.4">
      <c r="C946" t="s">
        <v>851</v>
      </c>
      <c r="D946" t="s">
        <v>483</v>
      </c>
      <c r="E946">
        <v>5600</v>
      </c>
    </row>
    <row r="947" spans="3:5" x14ac:dyDescent="0.4">
      <c r="C947" t="s">
        <v>851</v>
      </c>
      <c r="D947" t="s">
        <v>484</v>
      </c>
      <c r="E947">
        <v>1600</v>
      </c>
    </row>
    <row r="948" spans="3:5" x14ac:dyDescent="0.4">
      <c r="C948" t="s">
        <v>851</v>
      </c>
      <c r="D948" t="s">
        <v>485</v>
      </c>
      <c r="E948">
        <v>14200</v>
      </c>
    </row>
    <row r="949" spans="3:5" x14ac:dyDescent="0.4">
      <c r="C949" t="s">
        <v>851</v>
      </c>
      <c r="D949" t="s">
        <v>486</v>
      </c>
      <c r="E949">
        <v>5600</v>
      </c>
    </row>
    <row r="950" spans="3:5" x14ac:dyDescent="0.4">
      <c r="C950" t="s">
        <v>851</v>
      </c>
      <c r="D950" t="s">
        <v>487</v>
      </c>
      <c r="E950">
        <v>600</v>
      </c>
    </row>
    <row r="951" spans="3:5" x14ac:dyDescent="0.4">
      <c r="C951" t="s">
        <v>851</v>
      </c>
      <c r="D951" t="s">
        <v>488</v>
      </c>
      <c r="E951">
        <v>2200</v>
      </c>
    </row>
    <row r="952" spans="3:5" x14ac:dyDescent="0.4">
      <c r="C952" t="s">
        <v>851</v>
      </c>
      <c r="D952" t="s">
        <v>489</v>
      </c>
      <c r="E952">
        <v>2700</v>
      </c>
    </row>
    <row r="953" spans="3:5" x14ac:dyDescent="0.4">
      <c r="C953" t="s">
        <v>851</v>
      </c>
      <c r="D953" t="s">
        <v>490</v>
      </c>
      <c r="E953">
        <v>4200</v>
      </c>
    </row>
    <row r="954" spans="3:5" x14ac:dyDescent="0.4">
      <c r="C954" t="s">
        <v>851</v>
      </c>
      <c r="D954" t="s">
        <v>491</v>
      </c>
      <c r="E954">
        <v>6000</v>
      </c>
    </row>
    <row r="955" spans="3:5" x14ac:dyDescent="0.4">
      <c r="C955" t="s">
        <v>851</v>
      </c>
      <c r="D955" t="s">
        <v>492</v>
      </c>
      <c r="E955">
        <v>4600</v>
      </c>
    </row>
    <row r="956" spans="3:5" x14ac:dyDescent="0.4">
      <c r="C956" t="s">
        <v>851</v>
      </c>
      <c r="D956" t="s">
        <v>493</v>
      </c>
      <c r="E956">
        <v>4200</v>
      </c>
    </row>
    <row r="957" spans="3:5" x14ac:dyDescent="0.4">
      <c r="C957" t="s">
        <v>851</v>
      </c>
      <c r="D957" t="s">
        <v>494</v>
      </c>
      <c r="E957">
        <v>400</v>
      </c>
    </row>
    <row r="958" spans="3:5" x14ac:dyDescent="0.4">
      <c r="C958" t="s">
        <v>851</v>
      </c>
      <c r="D958" t="s">
        <v>495</v>
      </c>
      <c r="E958">
        <v>7700</v>
      </c>
    </row>
    <row r="959" spans="3:5" x14ac:dyDescent="0.4">
      <c r="C959" t="s">
        <v>851</v>
      </c>
      <c r="D959" t="s">
        <v>496</v>
      </c>
      <c r="E959">
        <v>1900</v>
      </c>
    </row>
    <row r="960" spans="3:5" x14ac:dyDescent="0.4">
      <c r="C960" t="s">
        <v>851</v>
      </c>
      <c r="D960" t="s">
        <v>497</v>
      </c>
      <c r="E960">
        <v>20300</v>
      </c>
    </row>
    <row r="961" spans="3:5" x14ac:dyDescent="0.4">
      <c r="C961" t="s">
        <v>851</v>
      </c>
      <c r="D961" t="s">
        <v>498</v>
      </c>
      <c r="E961">
        <v>6700</v>
      </c>
    </row>
    <row r="962" spans="3:5" x14ac:dyDescent="0.4">
      <c r="C962" t="s">
        <v>851</v>
      </c>
      <c r="D962" t="s">
        <v>499</v>
      </c>
      <c r="E962">
        <v>6600</v>
      </c>
    </row>
    <row r="963" spans="3:5" x14ac:dyDescent="0.4">
      <c r="C963" t="s">
        <v>851</v>
      </c>
      <c r="D963" t="s">
        <v>500</v>
      </c>
      <c r="E963">
        <v>12200</v>
      </c>
    </row>
    <row r="964" spans="3:5" x14ac:dyDescent="0.4">
      <c r="C964" t="s">
        <v>851</v>
      </c>
      <c r="D964" t="s">
        <v>501</v>
      </c>
      <c r="E964">
        <v>4300</v>
      </c>
    </row>
    <row r="965" spans="3:5" x14ac:dyDescent="0.4">
      <c r="C965" t="s">
        <v>851</v>
      </c>
      <c r="D965" t="s">
        <v>502</v>
      </c>
      <c r="E965">
        <v>4200</v>
      </c>
    </row>
    <row r="966" spans="3:5" x14ac:dyDescent="0.4">
      <c r="C966" t="s">
        <v>851</v>
      </c>
      <c r="D966" t="s">
        <v>503</v>
      </c>
      <c r="E966">
        <v>4800</v>
      </c>
    </row>
    <row r="967" spans="3:5" x14ac:dyDescent="0.4">
      <c r="C967" t="s">
        <v>851</v>
      </c>
      <c r="D967" t="s">
        <v>504</v>
      </c>
      <c r="E967">
        <v>43500</v>
      </c>
    </row>
    <row r="968" spans="3:5" x14ac:dyDescent="0.4">
      <c r="C968" t="s">
        <v>851</v>
      </c>
      <c r="D968" t="s">
        <v>505</v>
      </c>
      <c r="E968">
        <v>8800</v>
      </c>
    </row>
    <row r="969" spans="3:5" x14ac:dyDescent="0.4">
      <c r="C969" t="s">
        <v>851</v>
      </c>
      <c r="D969" t="s">
        <v>688</v>
      </c>
      <c r="E969">
        <v>2800</v>
      </c>
    </row>
    <row r="970" spans="3:5" x14ac:dyDescent="0.4">
      <c r="C970" t="s">
        <v>851</v>
      </c>
      <c r="D970" t="s">
        <v>689</v>
      </c>
      <c r="E970">
        <v>6400</v>
      </c>
    </row>
    <row r="971" spans="3:5" x14ac:dyDescent="0.4">
      <c r="C971" t="s">
        <v>851</v>
      </c>
      <c r="D971" t="s">
        <v>690</v>
      </c>
      <c r="E971">
        <v>10500</v>
      </c>
    </row>
    <row r="972" spans="3:5" x14ac:dyDescent="0.4">
      <c r="C972" t="s">
        <v>851</v>
      </c>
      <c r="D972" t="s">
        <v>691</v>
      </c>
      <c r="E972">
        <v>2800</v>
      </c>
    </row>
    <row r="973" spans="3:5" x14ac:dyDescent="0.4">
      <c r="C973" t="s">
        <v>851</v>
      </c>
      <c r="D973" t="s">
        <v>692</v>
      </c>
      <c r="E973">
        <v>10000</v>
      </c>
    </row>
    <row r="974" spans="3:5" x14ac:dyDescent="0.4">
      <c r="C974" t="s">
        <v>851</v>
      </c>
      <c r="D974" t="s">
        <v>693</v>
      </c>
      <c r="E974">
        <v>8800</v>
      </c>
    </row>
    <row r="975" spans="3:5" x14ac:dyDescent="0.4">
      <c r="C975" t="s">
        <v>851</v>
      </c>
      <c r="D975" t="s">
        <v>694</v>
      </c>
      <c r="E975">
        <v>7900</v>
      </c>
    </row>
    <row r="976" spans="3:5" x14ac:dyDescent="0.4">
      <c r="C976" t="s">
        <v>851</v>
      </c>
      <c r="D976" t="s">
        <v>695</v>
      </c>
      <c r="E976">
        <v>8300</v>
      </c>
    </row>
    <row r="977" spans="3:5" x14ac:dyDescent="0.4">
      <c r="C977" t="s">
        <v>851</v>
      </c>
      <c r="D977" t="s">
        <v>696</v>
      </c>
      <c r="E977">
        <v>7700</v>
      </c>
    </row>
    <row r="978" spans="3:5" x14ac:dyDescent="0.4">
      <c r="C978" t="s">
        <v>851</v>
      </c>
      <c r="D978" t="s">
        <v>697</v>
      </c>
      <c r="E978">
        <v>9700</v>
      </c>
    </row>
    <row r="979" spans="3:5" x14ac:dyDescent="0.4">
      <c r="C979" t="s">
        <v>851</v>
      </c>
      <c r="D979" t="s">
        <v>698</v>
      </c>
      <c r="E979">
        <v>8100</v>
      </c>
    </row>
    <row r="980" spans="3:5" x14ac:dyDescent="0.4">
      <c r="C980" t="s">
        <v>851</v>
      </c>
      <c r="D980" t="s">
        <v>699</v>
      </c>
      <c r="E980">
        <v>8800</v>
      </c>
    </row>
    <row r="981" spans="3:5" x14ac:dyDescent="0.4">
      <c r="C981" t="s">
        <v>851</v>
      </c>
      <c r="D981" t="s">
        <v>700</v>
      </c>
      <c r="E981">
        <v>3600</v>
      </c>
    </row>
    <row r="982" spans="3:5" x14ac:dyDescent="0.4">
      <c r="C982" t="s">
        <v>851</v>
      </c>
      <c r="D982" t="s">
        <v>701</v>
      </c>
      <c r="E982">
        <v>6400</v>
      </c>
    </row>
    <row r="983" spans="3:5" x14ac:dyDescent="0.4">
      <c r="C983" t="s">
        <v>851</v>
      </c>
      <c r="D983" t="s">
        <v>702</v>
      </c>
      <c r="E983">
        <v>2500</v>
      </c>
    </row>
    <row r="984" spans="3:5" x14ac:dyDescent="0.4">
      <c r="C984" t="s">
        <v>851</v>
      </c>
      <c r="D984" t="s">
        <v>703</v>
      </c>
      <c r="E984">
        <v>14500</v>
      </c>
    </row>
    <row r="985" spans="3:5" x14ac:dyDescent="0.4">
      <c r="C985" t="s">
        <v>851</v>
      </c>
      <c r="D985" t="s">
        <v>704</v>
      </c>
      <c r="E985">
        <v>9700</v>
      </c>
    </row>
    <row r="986" spans="3:5" x14ac:dyDescent="0.4">
      <c r="C986" t="s">
        <v>851</v>
      </c>
      <c r="D986" t="s">
        <v>705</v>
      </c>
      <c r="E986">
        <v>5700</v>
      </c>
    </row>
    <row r="987" spans="3:5" x14ac:dyDescent="0.4">
      <c r="C987" t="s">
        <v>851</v>
      </c>
      <c r="D987" t="s">
        <v>706</v>
      </c>
      <c r="E987">
        <v>10800</v>
      </c>
    </row>
    <row r="988" spans="3:5" x14ac:dyDescent="0.4">
      <c r="C988" t="s">
        <v>851</v>
      </c>
      <c r="D988" t="s">
        <v>707</v>
      </c>
      <c r="E988">
        <v>7100</v>
      </c>
    </row>
    <row r="989" spans="3:5" x14ac:dyDescent="0.4">
      <c r="C989" t="s">
        <v>851</v>
      </c>
      <c r="D989" t="s">
        <v>708</v>
      </c>
      <c r="E989">
        <v>8900</v>
      </c>
    </row>
    <row r="990" spans="3:5" x14ac:dyDescent="0.4">
      <c r="C990" t="s">
        <v>851</v>
      </c>
      <c r="D990" t="s">
        <v>709</v>
      </c>
      <c r="E990">
        <v>24000</v>
      </c>
    </row>
    <row r="991" spans="3:5" x14ac:dyDescent="0.4">
      <c r="C991" t="s">
        <v>851</v>
      </c>
      <c r="D991" t="s">
        <v>710</v>
      </c>
      <c r="E991">
        <v>15900</v>
      </c>
    </row>
    <row r="992" spans="3:5" x14ac:dyDescent="0.4">
      <c r="C992" t="s">
        <v>851</v>
      </c>
      <c r="D992" t="s">
        <v>711</v>
      </c>
      <c r="E992">
        <v>20400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226100</v>
      </c>
    </row>
    <row r="999" spans="3:5" x14ac:dyDescent="0.4">
      <c r="C999" t="s">
        <v>852</v>
      </c>
      <c r="D999" t="s">
        <v>506</v>
      </c>
      <c r="E999">
        <v>131800</v>
      </c>
    </row>
    <row r="1000" spans="3:5" x14ac:dyDescent="0.4">
      <c r="C1000" t="s">
        <v>852</v>
      </c>
      <c r="D1000" t="s">
        <v>507</v>
      </c>
      <c r="E1000">
        <v>112200</v>
      </c>
    </row>
    <row r="1001" spans="3:5" x14ac:dyDescent="0.4">
      <c r="C1001" t="s">
        <v>852</v>
      </c>
      <c r="D1001" t="s">
        <v>508</v>
      </c>
      <c r="E1001">
        <v>33100</v>
      </c>
    </row>
    <row r="1002" spans="3:5" x14ac:dyDescent="0.4">
      <c r="C1002" t="s">
        <v>852</v>
      </c>
      <c r="D1002" t="s">
        <v>509</v>
      </c>
      <c r="E1002">
        <v>42900</v>
      </c>
    </row>
    <row r="1003" spans="3:5" x14ac:dyDescent="0.4">
      <c r="C1003" t="s">
        <v>852</v>
      </c>
      <c r="D1003" t="s">
        <v>510</v>
      </c>
      <c r="E1003">
        <v>22800</v>
      </c>
    </row>
    <row r="1004" spans="3:5" x14ac:dyDescent="0.4">
      <c r="C1004" t="s">
        <v>852</v>
      </c>
      <c r="D1004" t="s">
        <v>511</v>
      </c>
      <c r="E1004">
        <v>26200</v>
      </c>
    </row>
    <row r="1005" spans="3:5" x14ac:dyDescent="0.4">
      <c r="C1005" t="s">
        <v>852</v>
      </c>
      <c r="D1005" t="s">
        <v>512</v>
      </c>
      <c r="E1005">
        <v>17100</v>
      </c>
    </row>
    <row r="1006" spans="3:5" x14ac:dyDescent="0.4">
      <c r="C1006" t="s">
        <v>852</v>
      </c>
      <c r="D1006" t="s">
        <v>513</v>
      </c>
      <c r="E1006">
        <v>17000</v>
      </c>
    </row>
    <row r="1007" spans="3:5" x14ac:dyDescent="0.4">
      <c r="C1007" t="s">
        <v>852</v>
      </c>
      <c r="D1007" t="s">
        <v>514</v>
      </c>
      <c r="E1007">
        <v>18300</v>
      </c>
    </row>
    <row r="1008" spans="3:5" x14ac:dyDescent="0.4">
      <c r="C1008" t="s">
        <v>852</v>
      </c>
      <c r="D1008" t="s">
        <v>515</v>
      </c>
      <c r="E1008">
        <v>17700</v>
      </c>
    </row>
    <row r="1009" spans="3:5" x14ac:dyDescent="0.4">
      <c r="C1009" t="s">
        <v>852</v>
      </c>
      <c r="D1009" t="s">
        <v>516</v>
      </c>
      <c r="E1009">
        <v>49300</v>
      </c>
    </row>
    <row r="1010" spans="3:5" x14ac:dyDescent="0.4">
      <c r="C1010" t="s">
        <v>852</v>
      </c>
      <c r="D1010" t="s">
        <v>517</v>
      </c>
      <c r="E1010">
        <v>38300</v>
      </c>
    </row>
    <row r="1011" spans="3:5" x14ac:dyDescent="0.4">
      <c r="C1011" t="s">
        <v>852</v>
      </c>
      <c r="D1011" t="s">
        <v>518</v>
      </c>
      <c r="E1011">
        <v>25800</v>
      </c>
    </row>
    <row r="1012" spans="3:5" x14ac:dyDescent="0.4">
      <c r="C1012" t="s">
        <v>852</v>
      </c>
      <c r="D1012" t="s">
        <v>519</v>
      </c>
      <c r="E1012">
        <v>22200</v>
      </c>
    </row>
    <row r="1013" spans="3:5" x14ac:dyDescent="0.4">
      <c r="C1013" t="s">
        <v>852</v>
      </c>
      <c r="D1013" t="s">
        <v>520</v>
      </c>
      <c r="E1013">
        <v>29100</v>
      </c>
    </row>
    <row r="1014" spans="3:5" x14ac:dyDescent="0.4">
      <c r="C1014" t="s">
        <v>852</v>
      </c>
      <c r="D1014" t="s">
        <v>521</v>
      </c>
      <c r="E1014">
        <v>33700</v>
      </c>
    </row>
    <row r="1015" spans="3:5" x14ac:dyDescent="0.4">
      <c r="C1015" t="s">
        <v>852</v>
      </c>
      <c r="D1015" t="s">
        <v>522</v>
      </c>
      <c r="E1015">
        <v>22800</v>
      </c>
    </row>
    <row r="1016" spans="3:5" x14ac:dyDescent="0.4">
      <c r="C1016" t="s">
        <v>852</v>
      </c>
      <c r="D1016" t="s">
        <v>523</v>
      </c>
      <c r="E1016">
        <v>17400</v>
      </c>
    </row>
    <row r="1017" spans="3:5" x14ac:dyDescent="0.4">
      <c r="C1017" t="s">
        <v>852</v>
      </c>
      <c r="D1017" t="s">
        <v>524</v>
      </c>
      <c r="E1017">
        <v>19300</v>
      </c>
    </row>
    <row r="1018" spans="3:5" x14ac:dyDescent="0.4">
      <c r="C1018" t="s">
        <v>852</v>
      </c>
      <c r="D1018" t="s">
        <v>525</v>
      </c>
      <c r="E1018">
        <v>19100</v>
      </c>
    </row>
    <row r="1019" spans="3:5" x14ac:dyDescent="0.4">
      <c r="C1019" t="s">
        <v>852</v>
      </c>
      <c r="D1019" t="s">
        <v>526</v>
      </c>
      <c r="E1019">
        <v>18100</v>
      </c>
    </row>
    <row r="1020" spans="3:5" x14ac:dyDescent="0.4">
      <c r="C1020" t="s">
        <v>852</v>
      </c>
      <c r="D1020" t="s">
        <v>527</v>
      </c>
      <c r="E1020">
        <v>18400</v>
      </c>
    </row>
    <row r="1021" spans="3:5" x14ac:dyDescent="0.4">
      <c r="C1021" t="s">
        <v>852</v>
      </c>
      <c r="D1021" t="s">
        <v>528</v>
      </c>
      <c r="E1021">
        <v>30200</v>
      </c>
    </row>
    <row r="1022" spans="3:5" x14ac:dyDescent="0.4">
      <c r="C1022" t="s">
        <v>852</v>
      </c>
      <c r="D1022" t="s">
        <v>529</v>
      </c>
      <c r="E1022">
        <v>6800</v>
      </c>
    </row>
    <row r="1023" spans="3:5" x14ac:dyDescent="0.4">
      <c r="C1023" t="s">
        <v>852</v>
      </c>
      <c r="D1023" t="s">
        <v>530</v>
      </c>
      <c r="E1023">
        <v>23200</v>
      </c>
    </row>
    <row r="1024" spans="3:5" x14ac:dyDescent="0.4">
      <c r="C1024" t="s">
        <v>852</v>
      </c>
      <c r="D1024" t="s">
        <v>531</v>
      </c>
      <c r="E1024">
        <v>24000</v>
      </c>
    </row>
    <row r="1025" spans="3:5" x14ac:dyDescent="0.4">
      <c r="C1025" t="s">
        <v>852</v>
      </c>
      <c r="D1025" t="s">
        <v>532</v>
      </c>
      <c r="E1025">
        <v>11600</v>
      </c>
    </row>
    <row r="1026" spans="3:5" x14ac:dyDescent="0.4">
      <c r="C1026" t="s">
        <v>852</v>
      </c>
      <c r="D1026" t="s">
        <v>533</v>
      </c>
      <c r="E1026">
        <v>13600</v>
      </c>
    </row>
    <row r="1027" spans="3:5" x14ac:dyDescent="0.4">
      <c r="C1027" t="s">
        <v>852</v>
      </c>
      <c r="D1027" t="s">
        <v>534</v>
      </c>
      <c r="E1027">
        <v>10200</v>
      </c>
    </row>
    <row r="1028" spans="3:5" x14ac:dyDescent="0.4">
      <c r="C1028" t="s">
        <v>852</v>
      </c>
      <c r="D1028" t="s">
        <v>535</v>
      </c>
      <c r="E1028">
        <v>25900</v>
      </c>
    </row>
    <row r="1029" spans="3:5" x14ac:dyDescent="0.4">
      <c r="C1029" t="s">
        <v>852</v>
      </c>
      <c r="D1029" t="s">
        <v>536</v>
      </c>
      <c r="E1029">
        <v>9500</v>
      </c>
    </row>
    <row r="1030" spans="3:5" x14ac:dyDescent="0.4">
      <c r="C1030" t="s">
        <v>852</v>
      </c>
      <c r="D1030" t="s">
        <v>537</v>
      </c>
      <c r="E1030">
        <v>11100</v>
      </c>
    </row>
    <row r="1031" spans="3:5" x14ac:dyDescent="0.4">
      <c r="C1031" t="s">
        <v>852</v>
      </c>
      <c r="D1031" t="s">
        <v>538</v>
      </c>
      <c r="E1031">
        <v>11200</v>
      </c>
    </row>
    <row r="1032" spans="3:5" x14ac:dyDescent="0.4">
      <c r="C1032" t="s">
        <v>852</v>
      </c>
      <c r="D1032" t="s">
        <v>539</v>
      </c>
      <c r="E1032">
        <v>9700</v>
      </c>
    </row>
    <row r="1033" spans="3:5" x14ac:dyDescent="0.4">
      <c r="C1033" t="s">
        <v>852</v>
      </c>
      <c r="D1033" t="s">
        <v>540</v>
      </c>
      <c r="E1033">
        <v>6300</v>
      </c>
    </row>
    <row r="1034" spans="3:5" x14ac:dyDescent="0.4">
      <c r="C1034" t="s">
        <v>852</v>
      </c>
      <c r="D1034" t="s">
        <v>541</v>
      </c>
      <c r="E1034">
        <v>14500</v>
      </c>
    </row>
    <row r="1035" spans="3:5" x14ac:dyDescent="0.4">
      <c r="C1035" t="s">
        <v>852</v>
      </c>
      <c r="D1035" t="s">
        <v>542</v>
      </c>
      <c r="E1035">
        <v>11300</v>
      </c>
    </row>
    <row r="1036" spans="3:5" x14ac:dyDescent="0.4">
      <c r="C1036" t="s">
        <v>852</v>
      </c>
      <c r="D1036" t="s">
        <v>543</v>
      </c>
      <c r="E1036">
        <v>13900</v>
      </c>
    </row>
    <row r="1037" spans="3:5" x14ac:dyDescent="0.4">
      <c r="C1037" t="s">
        <v>852</v>
      </c>
      <c r="D1037" t="s">
        <v>544</v>
      </c>
      <c r="E1037">
        <v>9300</v>
      </c>
    </row>
    <row r="1038" spans="3:5" x14ac:dyDescent="0.4">
      <c r="C1038" t="s">
        <v>852</v>
      </c>
      <c r="D1038" t="s">
        <v>545</v>
      </c>
      <c r="E1038">
        <v>9700</v>
      </c>
    </row>
    <row r="1039" spans="3:5" x14ac:dyDescent="0.4">
      <c r="C1039" t="s">
        <v>852</v>
      </c>
      <c r="D1039" t="s">
        <v>546</v>
      </c>
      <c r="E1039">
        <v>12300</v>
      </c>
    </row>
    <row r="1040" spans="3:5" x14ac:dyDescent="0.4">
      <c r="C1040" t="s">
        <v>852</v>
      </c>
      <c r="D1040" t="s">
        <v>547</v>
      </c>
      <c r="E1040">
        <v>7400</v>
      </c>
    </row>
    <row r="1041" spans="3:5" x14ac:dyDescent="0.4">
      <c r="C1041" t="s">
        <v>852</v>
      </c>
      <c r="D1041" t="s">
        <v>548</v>
      </c>
      <c r="E1041">
        <v>6200</v>
      </c>
    </row>
    <row r="1042" spans="3:5" x14ac:dyDescent="0.4">
      <c r="C1042" t="s">
        <v>852</v>
      </c>
      <c r="D1042" t="s">
        <v>549</v>
      </c>
      <c r="E1042">
        <v>5000</v>
      </c>
    </row>
    <row r="1043" spans="3:5" x14ac:dyDescent="0.4">
      <c r="C1043" t="s">
        <v>852</v>
      </c>
      <c r="D1043" t="s">
        <v>550</v>
      </c>
      <c r="E1043">
        <v>10900</v>
      </c>
    </row>
    <row r="1044" spans="3:5" x14ac:dyDescent="0.4">
      <c r="C1044" t="s">
        <v>852</v>
      </c>
      <c r="D1044" t="s">
        <v>551</v>
      </c>
      <c r="E1044">
        <v>17700</v>
      </c>
    </row>
    <row r="1045" spans="3:5" x14ac:dyDescent="0.4">
      <c r="C1045" t="s">
        <v>852</v>
      </c>
      <c r="D1045" t="s">
        <v>552</v>
      </c>
      <c r="E1045">
        <v>9700</v>
      </c>
    </row>
    <row r="1046" spans="3:5" x14ac:dyDescent="0.4">
      <c r="C1046" t="s">
        <v>852</v>
      </c>
      <c r="D1046" t="s">
        <v>553</v>
      </c>
      <c r="E1046">
        <v>3100</v>
      </c>
    </row>
    <row r="1047" spans="3:5" x14ac:dyDescent="0.4">
      <c r="C1047" t="s">
        <v>852</v>
      </c>
      <c r="D1047" t="s">
        <v>554</v>
      </c>
      <c r="E1047">
        <v>8000</v>
      </c>
    </row>
    <row r="1048" spans="3:5" x14ac:dyDescent="0.4">
      <c r="C1048" t="s">
        <v>852</v>
      </c>
      <c r="D1048" t="s">
        <v>555</v>
      </c>
      <c r="E1048">
        <v>20200</v>
      </c>
    </row>
    <row r="1049" spans="3:5" x14ac:dyDescent="0.4">
      <c r="C1049" t="s">
        <v>852</v>
      </c>
      <c r="D1049" t="s">
        <v>556</v>
      </c>
      <c r="E1049">
        <v>9000</v>
      </c>
    </row>
    <row r="1050" spans="3:5" x14ac:dyDescent="0.4">
      <c r="C1050" t="s">
        <v>852</v>
      </c>
      <c r="D1050" t="s">
        <v>557</v>
      </c>
      <c r="E1050">
        <v>6200</v>
      </c>
    </row>
    <row r="1051" spans="3:5" x14ac:dyDescent="0.4">
      <c r="C1051" t="s">
        <v>852</v>
      </c>
      <c r="D1051" t="s">
        <v>558</v>
      </c>
      <c r="E1051">
        <v>9800</v>
      </c>
    </row>
    <row r="1052" spans="3:5" x14ac:dyDescent="0.4">
      <c r="C1052" t="s">
        <v>852</v>
      </c>
      <c r="D1052" t="s">
        <v>559</v>
      </c>
      <c r="E1052">
        <v>17800</v>
      </c>
    </row>
    <row r="1053" spans="3:5" x14ac:dyDescent="0.4">
      <c r="C1053" t="s">
        <v>852</v>
      </c>
      <c r="D1053" t="s">
        <v>560</v>
      </c>
      <c r="E1053">
        <v>5900</v>
      </c>
    </row>
    <row r="1054" spans="3:5" x14ac:dyDescent="0.4">
      <c r="C1054" t="s">
        <v>852</v>
      </c>
      <c r="D1054" t="s">
        <v>561</v>
      </c>
      <c r="E1054">
        <v>16100</v>
      </c>
    </row>
    <row r="1055" spans="3:5" x14ac:dyDescent="0.4">
      <c r="C1055" t="s">
        <v>852</v>
      </c>
      <c r="D1055" t="s">
        <v>562</v>
      </c>
      <c r="E1055">
        <v>8500</v>
      </c>
    </row>
    <row r="1056" spans="3:5" x14ac:dyDescent="0.4">
      <c r="C1056" t="s">
        <v>852</v>
      </c>
      <c r="D1056" t="s">
        <v>563</v>
      </c>
      <c r="E1056">
        <v>18700</v>
      </c>
    </row>
    <row r="1057" spans="3:5" x14ac:dyDescent="0.4">
      <c r="C1057" t="s">
        <v>852</v>
      </c>
      <c r="D1057" t="s">
        <v>564</v>
      </c>
      <c r="E1057">
        <v>21200</v>
      </c>
    </row>
    <row r="1058" spans="3:5" x14ac:dyDescent="0.4">
      <c r="C1058" t="s">
        <v>852</v>
      </c>
      <c r="D1058" t="s">
        <v>565</v>
      </c>
      <c r="E1058">
        <v>7100</v>
      </c>
    </row>
    <row r="1059" spans="3:5" x14ac:dyDescent="0.4">
      <c r="C1059" t="s">
        <v>852</v>
      </c>
      <c r="D1059" t="s">
        <v>566</v>
      </c>
      <c r="E1059">
        <v>25000</v>
      </c>
    </row>
    <row r="1060" spans="3:5" x14ac:dyDescent="0.4">
      <c r="C1060" t="s">
        <v>852</v>
      </c>
      <c r="D1060" t="s">
        <v>567</v>
      </c>
      <c r="E1060">
        <v>14400</v>
      </c>
    </row>
    <row r="1061" spans="3:5" x14ac:dyDescent="0.4">
      <c r="C1061" t="s">
        <v>852</v>
      </c>
      <c r="D1061" t="s">
        <v>568</v>
      </c>
      <c r="E1061">
        <v>9200</v>
      </c>
    </row>
    <row r="1062" spans="3:5" x14ac:dyDescent="0.4">
      <c r="C1062" t="s">
        <v>852</v>
      </c>
      <c r="D1062" t="s">
        <v>569</v>
      </c>
      <c r="E1062">
        <v>20000</v>
      </c>
    </row>
    <row r="1063" spans="3:5" x14ac:dyDescent="0.4">
      <c r="C1063" t="s">
        <v>852</v>
      </c>
      <c r="D1063" t="s">
        <v>570</v>
      </c>
      <c r="E1063">
        <v>20800</v>
      </c>
    </row>
    <row r="1064" spans="3:5" x14ac:dyDescent="0.4">
      <c r="C1064" t="s">
        <v>852</v>
      </c>
      <c r="D1064" t="s">
        <v>571</v>
      </c>
      <c r="E1064">
        <v>22000</v>
      </c>
    </row>
    <row r="1065" spans="3:5" x14ac:dyDescent="0.4">
      <c r="C1065" t="s">
        <v>852</v>
      </c>
      <c r="D1065" t="s">
        <v>572</v>
      </c>
      <c r="E1065">
        <v>18100</v>
      </c>
    </row>
    <row r="1066" spans="3:5" x14ac:dyDescent="0.4">
      <c r="C1066" t="s">
        <v>852</v>
      </c>
      <c r="D1066" t="s">
        <v>573</v>
      </c>
      <c r="E1066">
        <v>18900</v>
      </c>
    </row>
    <row r="1067" spans="3:5" x14ac:dyDescent="0.4">
      <c r="C1067" t="s">
        <v>852</v>
      </c>
      <c r="D1067" t="s">
        <v>574</v>
      </c>
      <c r="E1067">
        <v>17500</v>
      </c>
    </row>
    <row r="1068" spans="3:5" x14ac:dyDescent="0.4">
      <c r="C1068" t="s">
        <v>852</v>
      </c>
      <c r="D1068" t="s">
        <v>575</v>
      </c>
      <c r="E1068">
        <v>11800</v>
      </c>
    </row>
    <row r="1069" spans="3:5" x14ac:dyDescent="0.4">
      <c r="C1069" t="s">
        <v>852</v>
      </c>
      <c r="D1069" t="s">
        <v>576</v>
      </c>
      <c r="E1069">
        <v>8900</v>
      </c>
    </row>
    <row r="1070" spans="3:5" x14ac:dyDescent="0.4">
      <c r="C1070" t="s">
        <v>852</v>
      </c>
      <c r="D1070" t="s">
        <v>577</v>
      </c>
      <c r="E1070">
        <v>18400</v>
      </c>
    </row>
    <row r="1071" spans="3:5" x14ac:dyDescent="0.4">
      <c r="C1071" t="s">
        <v>852</v>
      </c>
      <c r="D1071" t="s">
        <v>578</v>
      </c>
      <c r="E1071">
        <v>12600</v>
      </c>
    </row>
    <row r="1072" spans="3:5" x14ac:dyDescent="0.4">
      <c r="C1072" t="s">
        <v>852</v>
      </c>
      <c r="D1072" t="s">
        <v>579</v>
      </c>
      <c r="E1072">
        <v>2900</v>
      </c>
    </row>
    <row r="1073" spans="3:5" x14ac:dyDescent="0.4">
      <c r="C1073" t="s">
        <v>852</v>
      </c>
      <c r="D1073" t="s">
        <v>580</v>
      </c>
      <c r="E1073">
        <v>11100</v>
      </c>
    </row>
    <row r="1074" spans="3:5" x14ac:dyDescent="0.4">
      <c r="C1074" t="s">
        <v>852</v>
      </c>
      <c r="D1074" t="s">
        <v>581</v>
      </c>
      <c r="E1074">
        <v>21400</v>
      </c>
    </row>
    <row r="1075" spans="3:5" x14ac:dyDescent="0.4">
      <c r="C1075" t="s">
        <v>852</v>
      </c>
      <c r="D1075" t="s">
        <v>582</v>
      </c>
      <c r="E1075">
        <v>6800</v>
      </c>
    </row>
    <row r="1076" spans="3:5" x14ac:dyDescent="0.4">
      <c r="C1076" t="s">
        <v>852</v>
      </c>
      <c r="D1076" t="s">
        <v>583</v>
      </c>
      <c r="E1076">
        <v>14500</v>
      </c>
    </row>
    <row r="1077" spans="3:5" x14ac:dyDescent="0.4">
      <c r="C1077" t="s">
        <v>852</v>
      </c>
      <c r="D1077" t="s">
        <v>584</v>
      </c>
      <c r="E1077">
        <v>13600</v>
      </c>
    </row>
    <row r="1078" spans="3:5" x14ac:dyDescent="0.4">
      <c r="C1078" t="s">
        <v>852</v>
      </c>
      <c r="D1078" t="s">
        <v>585</v>
      </c>
      <c r="E1078">
        <v>9100</v>
      </c>
    </row>
    <row r="1079" spans="3:5" x14ac:dyDescent="0.4">
      <c r="C1079" t="s">
        <v>852</v>
      </c>
      <c r="D1079" t="s">
        <v>586</v>
      </c>
      <c r="E1079">
        <v>10900</v>
      </c>
    </row>
    <row r="1080" spans="3:5" x14ac:dyDescent="0.4">
      <c r="C1080" t="s">
        <v>852</v>
      </c>
      <c r="D1080" t="s">
        <v>587</v>
      </c>
      <c r="E1080">
        <v>16200</v>
      </c>
    </row>
    <row r="1081" spans="3:5" x14ac:dyDescent="0.4">
      <c r="C1081" t="s">
        <v>852</v>
      </c>
      <c r="D1081" t="s">
        <v>588</v>
      </c>
      <c r="E1081">
        <v>4500</v>
      </c>
    </row>
    <row r="1082" spans="3:5" x14ac:dyDescent="0.4">
      <c r="C1082" t="s">
        <v>852</v>
      </c>
      <c r="D1082" t="s">
        <v>589</v>
      </c>
      <c r="E1082">
        <v>4500</v>
      </c>
    </row>
    <row r="1083" spans="3:5" x14ac:dyDescent="0.4">
      <c r="C1083" t="s">
        <v>852</v>
      </c>
      <c r="D1083" t="s">
        <v>590</v>
      </c>
      <c r="E1083">
        <v>9800</v>
      </c>
    </row>
    <row r="1084" spans="3:5" x14ac:dyDescent="0.4">
      <c r="C1084" t="s">
        <v>852</v>
      </c>
      <c r="D1084" t="s">
        <v>591</v>
      </c>
      <c r="E1084">
        <v>5400</v>
      </c>
    </row>
    <row r="1085" spans="3:5" x14ac:dyDescent="0.4">
      <c r="C1085" t="s">
        <v>852</v>
      </c>
      <c r="D1085" t="s">
        <v>592</v>
      </c>
      <c r="E1085">
        <v>3300</v>
      </c>
    </row>
    <row r="1086" spans="3:5" x14ac:dyDescent="0.4">
      <c r="C1086" t="s">
        <v>852</v>
      </c>
      <c r="D1086" t="s">
        <v>593</v>
      </c>
      <c r="E1086">
        <v>2600</v>
      </c>
    </row>
    <row r="1087" spans="3:5" x14ac:dyDescent="0.4">
      <c r="C1087" t="s">
        <v>852</v>
      </c>
      <c r="D1087" t="s">
        <v>594</v>
      </c>
      <c r="E1087">
        <v>3600</v>
      </c>
    </row>
    <row r="1088" spans="3:5" x14ac:dyDescent="0.4">
      <c r="C1088" t="s">
        <v>852</v>
      </c>
      <c r="D1088" t="s">
        <v>595</v>
      </c>
      <c r="E1088">
        <v>7300</v>
      </c>
    </row>
    <row r="1089" spans="3:5" x14ac:dyDescent="0.4">
      <c r="C1089" t="s">
        <v>852</v>
      </c>
      <c r="D1089" t="s">
        <v>596</v>
      </c>
      <c r="E1089">
        <v>19800</v>
      </c>
    </row>
    <row r="1090" spans="3:5" x14ac:dyDescent="0.4">
      <c r="C1090" t="s">
        <v>852</v>
      </c>
      <c r="D1090" t="s">
        <v>597</v>
      </c>
      <c r="E1090">
        <v>600</v>
      </c>
    </row>
    <row r="1091" spans="3:5" x14ac:dyDescent="0.4">
      <c r="C1091" t="s">
        <v>852</v>
      </c>
      <c r="D1091" t="s">
        <v>598</v>
      </c>
      <c r="E1091">
        <v>11600</v>
      </c>
    </row>
    <row r="1092" spans="3:5" x14ac:dyDescent="0.4">
      <c r="C1092" t="s">
        <v>852</v>
      </c>
      <c r="D1092" t="s">
        <v>599</v>
      </c>
      <c r="E1092">
        <v>3300</v>
      </c>
    </row>
    <row r="1093" spans="3:5" x14ac:dyDescent="0.4">
      <c r="C1093" t="s">
        <v>852</v>
      </c>
      <c r="D1093" t="s">
        <v>600</v>
      </c>
      <c r="E1093">
        <v>7900</v>
      </c>
    </row>
    <row r="1094" spans="3:5" x14ac:dyDescent="0.4">
      <c r="C1094" t="s">
        <v>852</v>
      </c>
      <c r="D1094" t="s">
        <v>601</v>
      </c>
      <c r="E1094">
        <v>13100</v>
      </c>
    </row>
    <row r="1095" spans="3:5" x14ac:dyDescent="0.4">
      <c r="C1095" t="s">
        <v>852</v>
      </c>
      <c r="D1095" t="s">
        <v>602</v>
      </c>
      <c r="E1095">
        <v>6900</v>
      </c>
    </row>
    <row r="1096" spans="3:5" x14ac:dyDescent="0.4">
      <c r="C1096" t="s">
        <v>852</v>
      </c>
      <c r="D1096" t="s">
        <v>603</v>
      </c>
      <c r="E1096">
        <v>5800</v>
      </c>
    </row>
    <row r="1097" spans="3:5" x14ac:dyDescent="0.4">
      <c r="C1097" t="s">
        <v>852</v>
      </c>
      <c r="D1097" t="s">
        <v>604</v>
      </c>
      <c r="E1097">
        <v>2500</v>
      </c>
    </row>
    <row r="1098" spans="3:5" x14ac:dyDescent="0.4">
      <c r="C1098" t="s">
        <v>852</v>
      </c>
      <c r="D1098" t="s">
        <v>605</v>
      </c>
      <c r="E1098">
        <v>19600</v>
      </c>
    </row>
    <row r="1099" spans="3:5" x14ac:dyDescent="0.4">
      <c r="C1099" t="s">
        <v>852</v>
      </c>
      <c r="D1099" t="s">
        <v>606</v>
      </c>
      <c r="E1099">
        <v>24200</v>
      </c>
    </row>
    <row r="1100" spans="3:5" x14ac:dyDescent="0.4">
      <c r="C1100" t="s">
        <v>852</v>
      </c>
      <c r="D1100" t="s">
        <v>607</v>
      </c>
      <c r="E1100">
        <v>22600</v>
      </c>
    </row>
    <row r="1101" spans="3:5" x14ac:dyDescent="0.4">
      <c r="C1101" t="s">
        <v>852</v>
      </c>
      <c r="D1101" t="s">
        <v>608</v>
      </c>
      <c r="E1101">
        <v>8700</v>
      </c>
    </row>
    <row r="1102" spans="3:5" x14ac:dyDescent="0.4">
      <c r="C1102" t="s">
        <v>852</v>
      </c>
      <c r="D1102" t="s">
        <v>609</v>
      </c>
      <c r="E1102">
        <v>1100</v>
      </c>
    </row>
    <row r="1103" spans="3:5" x14ac:dyDescent="0.4">
      <c r="C1103" t="s">
        <v>852</v>
      </c>
      <c r="D1103" t="s">
        <v>610</v>
      </c>
      <c r="E1103">
        <v>6200</v>
      </c>
    </row>
    <row r="1104" spans="3:5" x14ac:dyDescent="0.4">
      <c r="C1104" t="s">
        <v>852</v>
      </c>
      <c r="D1104" t="s">
        <v>611</v>
      </c>
      <c r="E1104">
        <v>18100</v>
      </c>
    </row>
    <row r="1105" spans="3:5" x14ac:dyDescent="0.4">
      <c r="C1105" t="s">
        <v>852</v>
      </c>
      <c r="D1105" t="s">
        <v>612</v>
      </c>
      <c r="E1105">
        <v>10300</v>
      </c>
    </row>
    <row r="1106" spans="3:5" x14ac:dyDescent="0.4">
      <c r="C1106" t="s">
        <v>852</v>
      </c>
      <c r="D1106" t="s">
        <v>613</v>
      </c>
      <c r="E1106">
        <v>6000</v>
      </c>
    </row>
    <row r="1107" spans="3:5" x14ac:dyDescent="0.4">
      <c r="C1107" t="s">
        <v>852</v>
      </c>
      <c r="D1107" t="s">
        <v>614</v>
      </c>
      <c r="E1107">
        <v>8200</v>
      </c>
    </row>
    <row r="1108" spans="3:5" x14ac:dyDescent="0.4">
      <c r="C1108" t="s">
        <v>852</v>
      </c>
      <c r="D1108" t="s">
        <v>615</v>
      </c>
      <c r="E1108">
        <v>10100</v>
      </c>
    </row>
    <row r="1109" spans="3:5" x14ac:dyDescent="0.4">
      <c r="C1109" t="s">
        <v>852</v>
      </c>
      <c r="D1109" t="s">
        <v>616</v>
      </c>
      <c r="E1109">
        <v>6400</v>
      </c>
    </row>
    <row r="1110" spans="3:5" x14ac:dyDescent="0.4">
      <c r="C1110" t="s">
        <v>852</v>
      </c>
      <c r="D1110" t="s">
        <v>617</v>
      </c>
      <c r="E1110">
        <v>5600</v>
      </c>
    </row>
    <row r="1111" spans="3:5" x14ac:dyDescent="0.4">
      <c r="C1111" t="s">
        <v>852</v>
      </c>
      <c r="D1111" t="s">
        <v>618</v>
      </c>
      <c r="E1111">
        <v>18700</v>
      </c>
    </row>
    <row r="1112" spans="3:5" x14ac:dyDescent="0.4">
      <c r="C1112" t="s">
        <v>852</v>
      </c>
      <c r="D1112" t="s">
        <v>619</v>
      </c>
      <c r="E1112">
        <v>10300</v>
      </c>
    </row>
    <row r="1113" spans="3:5" x14ac:dyDescent="0.4">
      <c r="C1113" t="s">
        <v>852</v>
      </c>
      <c r="D1113" t="s">
        <v>620</v>
      </c>
      <c r="E1113">
        <v>6800</v>
      </c>
    </row>
    <row r="1114" spans="3:5" x14ac:dyDescent="0.4">
      <c r="C1114" t="s">
        <v>852</v>
      </c>
      <c r="D1114" t="s">
        <v>621</v>
      </c>
      <c r="E1114">
        <v>6800</v>
      </c>
    </row>
    <row r="1115" spans="3:5" x14ac:dyDescent="0.4">
      <c r="C1115" t="s">
        <v>852</v>
      </c>
      <c r="D1115" t="s">
        <v>622</v>
      </c>
      <c r="E1115">
        <v>5700</v>
      </c>
    </row>
    <row r="1116" spans="3:5" x14ac:dyDescent="0.4">
      <c r="C1116" t="s">
        <v>852</v>
      </c>
      <c r="D1116" t="s">
        <v>623</v>
      </c>
      <c r="E1116">
        <v>11200</v>
      </c>
    </row>
    <row r="1117" spans="3:5" x14ac:dyDescent="0.4">
      <c r="C1117" t="s">
        <v>852</v>
      </c>
      <c r="D1117" t="s">
        <v>624</v>
      </c>
      <c r="E1117">
        <v>6700</v>
      </c>
    </row>
    <row r="1118" spans="3:5" x14ac:dyDescent="0.4">
      <c r="C1118" t="s">
        <v>852</v>
      </c>
      <c r="D1118" t="s">
        <v>625</v>
      </c>
      <c r="E1118">
        <v>10300</v>
      </c>
    </row>
    <row r="1119" spans="3:5" x14ac:dyDescent="0.4">
      <c r="C1119" t="s">
        <v>852</v>
      </c>
      <c r="D1119" t="s">
        <v>626</v>
      </c>
      <c r="E1119">
        <v>2300</v>
      </c>
    </row>
    <row r="1120" spans="3:5" x14ac:dyDescent="0.4">
      <c r="C1120" t="s">
        <v>852</v>
      </c>
      <c r="D1120" t="s">
        <v>627</v>
      </c>
      <c r="E1120">
        <v>6100</v>
      </c>
    </row>
    <row r="1121" spans="3:5" x14ac:dyDescent="0.4">
      <c r="C1121" t="s">
        <v>852</v>
      </c>
      <c r="D1121" t="s">
        <v>628</v>
      </c>
      <c r="E1121">
        <v>2800</v>
      </c>
    </row>
    <row r="1122" spans="3:5" x14ac:dyDescent="0.4">
      <c r="C1122" t="s">
        <v>852</v>
      </c>
      <c r="D1122" t="s">
        <v>629</v>
      </c>
      <c r="E1122">
        <v>15300</v>
      </c>
    </row>
    <row r="1123" spans="3:5" x14ac:dyDescent="0.4">
      <c r="C1123" t="s">
        <v>852</v>
      </c>
      <c r="D1123" t="s">
        <v>630</v>
      </c>
      <c r="E1123">
        <v>7100</v>
      </c>
    </row>
    <row r="1124" spans="3:5" x14ac:dyDescent="0.4">
      <c r="C1124" t="s">
        <v>852</v>
      </c>
      <c r="D1124" t="s">
        <v>631</v>
      </c>
      <c r="E1124">
        <v>17800</v>
      </c>
    </row>
    <row r="1125" spans="3:5" x14ac:dyDescent="0.4">
      <c r="C1125" t="s">
        <v>852</v>
      </c>
      <c r="D1125" t="s">
        <v>632</v>
      </c>
      <c r="E1125">
        <v>9000</v>
      </c>
    </row>
    <row r="1126" spans="3:5" x14ac:dyDescent="0.4">
      <c r="C1126" t="s">
        <v>852</v>
      </c>
      <c r="D1126" t="s">
        <v>633</v>
      </c>
      <c r="E1126">
        <v>6000</v>
      </c>
    </row>
    <row r="1127" spans="3:5" x14ac:dyDescent="0.4">
      <c r="C1127" t="s">
        <v>852</v>
      </c>
      <c r="D1127" t="s">
        <v>634</v>
      </c>
      <c r="E1127">
        <v>13400</v>
      </c>
    </row>
    <row r="1128" spans="3:5" x14ac:dyDescent="0.4">
      <c r="C1128" t="s">
        <v>852</v>
      </c>
      <c r="D1128" t="s">
        <v>635</v>
      </c>
      <c r="E1128">
        <v>6300</v>
      </c>
    </row>
    <row r="1129" spans="3:5" x14ac:dyDescent="0.4">
      <c r="C1129" t="s">
        <v>852</v>
      </c>
      <c r="D1129" t="s">
        <v>636</v>
      </c>
      <c r="E1129">
        <v>1200</v>
      </c>
    </row>
    <row r="1130" spans="3:5" x14ac:dyDescent="0.4">
      <c r="C1130" t="s">
        <v>852</v>
      </c>
      <c r="D1130" t="s">
        <v>637</v>
      </c>
      <c r="E1130">
        <v>5200</v>
      </c>
    </row>
    <row r="1131" spans="3:5" x14ac:dyDescent="0.4">
      <c r="C1131" t="s">
        <v>852</v>
      </c>
      <c r="D1131" t="s">
        <v>638</v>
      </c>
      <c r="E1131">
        <v>2800</v>
      </c>
    </row>
    <row r="1132" spans="3:5" x14ac:dyDescent="0.4">
      <c r="C1132" t="s">
        <v>852</v>
      </c>
      <c r="D1132" t="s">
        <v>639</v>
      </c>
      <c r="E1132">
        <v>1200</v>
      </c>
    </row>
    <row r="1133" spans="3:5" x14ac:dyDescent="0.4">
      <c r="C1133" t="s">
        <v>852</v>
      </c>
      <c r="D1133" t="s">
        <v>640</v>
      </c>
      <c r="E1133">
        <v>15600</v>
      </c>
    </row>
    <row r="1134" spans="3:5" x14ac:dyDescent="0.4">
      <c r="C1134" t="s">
        <v>852</v>
      </c>
      <c r="D1134" t="s">
        <v>641</v>
      </c>
      <c r="E1134">
        <v>2900</v>
      </c>
    </row>
    <row r="1135" spans="3:5" x14ac:dyDescent="0.4">
      <c r="C1135" t="s">
        <v>852</v>
      </c>
      <c r="D1135" t="s">
        <v>642</v>
      </c>
      <c r="E1135">
        <v>4400</v>
      </c>
    </row>
    <row r="1136" spans="3:5" x14ac:dyDescent="0.4">
      <c r="C1136" t="s">
        <v>852</v>
      </c>
      <c r="D1136" t="s">
        <v>643</v>
      </c>
      <c r="E1136">
        <v>10700</v>
      </c>
    </row>
    <row r="1137" spans="3:5" x14ac:dyDescent="0.4">
      <c r="C1137" t="s">
        <v>852</v>
      </c>
      <c r="D1137" t="s">
        <v>644</v>
      </c>
      <c r="E1137">
        <v>7200</v>
      </c>
    </row>
    <row r="1138" spans="3:5" x14ac:dyDescent="0.4">
      <c r="C1138" t="s">
        <v>852</v>
      </c>
      <c r="D1138" t="s">
        <v>645</v>
      </c>
      <c r="E1138">
        <v>2500</v>
      </c>
    </row>
    <row r="1139" spans="3:5" x14ac:dyDescent="0.4">
      <c r="C1139" t="s">
        <v>852</v>
      </c>
      <c r="D1139" t="s">
        <v>646</v>
      </c>
      <c r="E1139">
        <v>1300</v>
      </c>
    </row>
    <row r="1140" spans="3:5" x14ac:dyDescent="0.4">
      <c r="C1140" t="s">
        <v>852</v>
      </c>
      <c r="D1140" t="s">
        <v>647</v>
      </c>
      <c r="E1140">
        <v>2800</v>
      </c>
    </row>
    <row r="1141" spans="3:5" x14ac:dyDescent="0.4">
      <c r="C1141" t="s">
        <v>852</v>
      </c>
      <c r="D1141" t="s">
        <v>648</v>
      </c>
      <c r="E1141">
        <v>1900</v>
      </c>
    </row>
    <row r="1142" spans="3:5" x14ac:dyDescent="0.4">
      <c r="C1142" t="s">
        <v>852</v>
      </c>
      <c r="D1142" t="s">
        <v>649</v>
      </c>
      <c r="E1142">
        <v>7800</v>
      </c>
    </row>
    <row r="1143" spans="3:5" x14ac:dyDescent="0.4">
      <c r="C1143" t="s">
        <v>852</v>
      </c>
      <c r="D1143" t="s">
        <v>650</v>
      </c>
      <c r="E1143">
        <v>3000</v>
      </c>
    </row>
    <row r="1144" spans="3:5" x14ac:dyDescent="0.4">
      <c r="C1144" t="s">
        <v>852</v>
      </c>
      <c r="D1144" t="s">
        <v>651</v>
      </c>
      <c r="E1144">
        <v>2100</v>
      </c>
    </row>
    <row r="1145" spans="3:5" x14ac:dyDescent="0.4">
      <c r="C1145" t="s">
        <v>852</v>
      </c>
      <c r="D1145" t="s">
        <v>652</v>
      </c>
      <c r="E1145">
        <v>3800</v>
      </c>
    </row>
    <row r="1146" spans="3:5" x14ac:dyDescent="0.4">
      <c r="C1146" t="s">
        <v>852</v>
      </c>
      <c r="D1146" t="s">
        <v>653</v>
      </c>
      <c r="E1146">
        <v>3400</v>
      </c>
    </row>
    <row r="1147" spans="3:5" x14ac:dyDescent="0.4">
      <c r="C1147" t="s">
        <v>852</v>
      </c>
      <c r="D1147" t="s">
        <v>654</v>
      </c>
      <c r="E1147">
        <v>7300</v>
      </c>
    </row>
    <row r="1148" spans="3:5" x14ac:dyDescent="0.4">
      <c r="C1148" t="s">
        <v>852</v>
      </c>
      <c r="D1148" t="s">
        <v>655</v>
      </c>
      <c r="E1148">
        <v>8600</v>
      </c>
    </row>
    <row r="1149" spans="3:5" x14ac:dyDescent="0.4">
      <c r="C1149" t="s">
        <v>852</v>
      </c>
      <c r="D1149" t="s">
        <v>656</v>
      </c>
      <c r="E1149">
        <v>7100</v>
      </c>
    </row>
    <row r="1150" spans="3:5" x14ac:dyDescent="0.4">
      <c r="C1150" t="s">
        <v>852</v>
      </c>
      <c r="D1150" t="s">
        <v>657</v>
      </c>
      <c r="E1150">
        <v>26700</v>
      </c>
    </row>
    <row r="1151" spans="3:5" x14ac:dyDescent="0.4">
      <c r="C1151" t="s">
        <v>852</v>
      </c>
      <c r="D1151" t="s">
        <v>658</v>
      </c>
      <c r="E1151">
        <v>4700</v>
      </c>
    </row>
    <row r="1152" spans="3:5" x14ac:dyDescent="0.4">
      <c r="C1152" t="s">
        <v>852</v>
      </c>
      <c r="D1152" t="s">
        <v>659</v>
      </c>
      <c r="E1152">
        <v>2800</v>
      </c>
    </row>
    <row r="1153" spans="3:5" x14ac:dyDescent="0.4">
      <c r="C1153" t="s">
        <v>852</v>
      </c>
      <c r="D1153" t="s">
        <v>660</v>
      </c>
      <c r="E1153">
        <v>9800</v>
      </c>
    </row>
    <row r="1154" spans="3:5" x14ac:dyDescent="0.4">
      <c r="C1154" t="s">
        <v>852</v>
      </c>
      <c r="D1154" t="s">
        <v>661</v>
      </c>
      <c r="E1154">
        <v>2700</v>
      </c>
    </row>
    <row r="1155" spans="3:5" x14ac:dyDescent="0.4">
      <c r="C1155" t="s">
        <v>852</v>
      </c>
      <c r="D1155" t="s">
        <v>662</v>
      </c>
      <c r="E1155">
        <v>10400</v>
      </c>
    </row>
    <row r="1156" spans="3:5" x14ac:dyDescent="0.4">
      <c r="C1156" t="s">
        <v>852</v>
      </c>
      <c r="D1156" t="s">
        <v>663</v>
      </c>
      <c r="E1156">
        <v>6200</v>
      </c>
    </row>
    <row r="1157" spans="3:5" x14ac:dyDescent="0.4">
      <c r="C1157" t="s">
        <v>852</v>
      </c>
      <c r="D1157" t="s">
        <v>664</v>
      </c>
      <c r="E1157">
        <v>4200</v>
      </c>
    </row>
    <row r="1158" spans="3:5" x14ac:dyDescent="0.4">
      <c r="C1158" t="s">
        <v>852</v>
      </c>
      <c r="D1158" t="s">
        <v>665</v>
      </c>
      <c r="E1158">
        <v>7800</v>
      </c>
    </row>
    <row r="1159" spans="3:5" x14ac:dyDescent="0.4">
      <c r="C1159" t="s">
        <v>852</v>
      </c>
      <c r="D1159" t="s">
        <v>666</v>
      </c>
      <c r="E1159">
        <v>9800</v>
      </c>
    </row>
    <row r="1160" spans="3:5" x14ac:dyDescent="0.4">
      <c r="C1160" t="s">
        <v>852</v>
      </c>
      <c r="D1160" t="s">
        <v>667</v>
      </c>
      <c r="E1160">
        <v>2200</v>
      </c>
    </row>
    <row r="1161" spans="3:5" x14ac:dyDescent="0.4">
      <c r="C1161" t="s">
        <v>852</v>
      </c>
      <c r="D1161" t="s">
        <v>668</v>
      </c>
      <c r="E1161">
        <v>4800</v>
      </c>
    </row>
    <row r="1162" spans="3:5" x14ac:dyDescent="0.4">
      <c r="C1162" t="s">
        <v>852</v>
      </c>
      <c r="D1162" t="s">
        <v>669</v>
      </c>
      <c r="E1162">
        <v>1900</v>
      </c>
    </row>
    <row r="1163" spans="3:5" x14ac:dyDescent="0.4">
      <c r="C1163" t="s">
        <v>852</v>
      </c>
      <c r="D1163" t="s">
        <v>670</v>
      </c>
      <c r="E1163">
        <v>12600</v>
      </c>
    </row>
    <row r="1164" spans="3:5" x14ac:dyDescent="0.4">
      <c r="C1164" t="s">
        <v>852</v>
      </c>
      <c r="D1164" t="s">
        <v>671</v>
      </c>
      <c r="E1164">
        <v>4600</v>
      </c>
    </row>
    <row r="1165" spans="3:5" x14ac:dyDescent="0.4">
      <c r="C1165" t="s">
        <v>852</v>
      </c>
      <c r="D1165" t="s">
        <v>672</v>
      </c>
      <c r="E1165">
        <v>9700</v>
      </c>
    </row>
    <row r="1166" spans="3:5" x14ac:dyDescent="0.4">
      <c r="C1166" t="s">
        <v>852</v>
      </c>
      <c r="D1166" t="s">
        <v>673</v>
      </c>
      <c r="E1166">
        <v>3500</v>
      </c>
    </row>
    <row r="1167" spans="3:5" x14ac:dyDescent="0.4">
      <c r="C1167" t="s">
        <v>852</v>
      </c>
      <c r="D1167" t="s">
        <v>674</v>
      </c>
      <c r="E1167">
        <v>12400</v>
      </c>
    </row>
    <row r="1168" spans="3:5" x14ac:dyDescent="0.4">
      <c r="C1168" t="s">
        <v>852</v>
      </c>
      <c r="D1168" t="s">
        <v>675</v>
      </c>
      <c r="E1168">
        <v>1100</v>
      </c>
    </row>
    <row r="1169" spans="3:5" x14ac:dyDescent="0.4">
      <c r="C1169" t="s">
        <v>852</v>
      </c>
      <c r="D1169" t="s">
        <v>676</v>
      </c>
      <c r="E1169">
        <v>1400</v>
      </c>
    </row>
    <row r="1170" spans="3:5" x14ac:dyDescent="0.4">
      <c r="C1170" t="s">
        <v>852</v>
      </c>
      <c r="D1170" t="s">
        <v>677</v>
      </c>
      <c r="E1170">
        <v>2200</v>
      </c>
    </row>
    <row r="1171" spans="3:5" x14ac:dyDescent="0.4">
      <c r="C1171" t="s">
        <v>852</v>
      </c>
      <c r="D1171" t="s">
        <v>678</v>
      </c>
      <c r="E1171">
        <v>10200</v>
      </c>
    </row>
    <row r="1172" spans="3:5" x14ac:dyDescent="0.4">
      <c r="C1172" t="s">
        <v>852</v>
      </c>
      <c r="D1172" t="s">
        <v>679</v>
      </c>
      <c r="E1172">
        <v>1900</v>
      </c>
    </row>
    <row r="1173" spans="3:5" x14ac:dyDescent="0.4">
      <c r="C1173" t="s">
        <v>852</v>
      </c>
      <c r="D1173" t="s">
        <v>680</v>
      </c>
      <c r="E1173">
        <v>1800</v>
      </c>
    </row>
    <row r="1174" spans="3:5" x14ac:dyDescent="0.4">
      <c r="C1174" t="s">
        <v>852</v>
      </c>
      <c r="D1174" t="s">
        <v>681</v>
      </c>
      <c r="E1174">
        <v>11300</v>
      </c>
    </row>
    <row r="1175" spans="3:5" x14ac:dyDescent="0.4">
      <c r="C1175" t="s">
        <v>852</v>
      </c>
      <c r="D1175" t="s">
        <v>682</v>
      </c>
      <c r="E1175">
        <v>9400</v>
      </c>
    </row>
    <row r="1176" spans="3:5" x14ac:dyDescent="0.4">
      <c r="C1176" t="s">
        <v>852</v>
      </c>
      <c r="D1176" t="s">
        <v>683</v>
      </c>
      <c r="E1176">
        <v>2900</v>
      </c>
    </row>
    <row r="1177" spans="3:5" x14ac:dyDescent="0.4">
      <c r="C1177" t="s">
        <v>852</v>
      </c>
      <c r="D1177" t="s">
        <v>684</v>
      </c>
      <c r="E1177">
        <v>11100</v>
      </c>
    </row>
    <row r="1178" spans="3:5" x14ac:dyDescent="0.4">
      <c r="C1178" t="s">
        <v>852</v>
      </c>
      <c r="D1178" t="s">
        <v>685</v>
      </c>
      <c r="E1178">
        <v>24800</v>
      </c>
    </row>
    <row r="1179" spans="3:5" x14ac:dyDescent="0.4">
      <c r="C1179" t="s">
        <v>852</v>
      </c>
      <c r="D1179" t="s">
        <v>686</v>
      </c>
      <c r="E1179">
        <v>3200</v>
      </c>
    </row>
    <row r="1180" spans="3:5" x14ac:dyDescent="0.4">
      <c r="C1180" t="s">
        <v>852</v>
      </c>
      <c r="D1180" t="s">
        <v>687</v>
      </c>
      <c r="E1180">
        <v>9000</v>
      </c>
    </row>
    <row r="1181" spans="3:5" x14ac:dyDescent="0.4">
      <c r="C1181" t="s">
        <v>852</v>
      </c>
      <c r="D1181" t="s">
        <v>386</v>
      </c>
      <c r="E1181">
        <v>16200</v>
      </c>
    </row>
    <row r="1182" spans="3:5" x14ac:dyDescent="0.4">
      <c r="C1182" t="s">
        <v>852</v>
      </c>
      <c r="D1182" t="s">
        <v>387</v>
      </c>
      <c r="E1182">
        <v>3900</v>
      </c>
    </row>
    <row r="1183" spans="3:5" x14ac:dyDescent="0.4">
      <c r="C1183" t="s">
        <v>852</v>
      </c>
      <c r="D1183" t="s">
        <v>388</v>
      </c>
      <c r="E1183">
        <v>2700</v>
      </c>
    </row>
    <row r="1184" spans="3:5" x14ac:dyDescent="0.4">
      <c r="C1184" t="s">
        <v>852</v>
      </c>
      <c r="D1184" t="s">
        <v>389</v>
      </c>
      <c r="E1184">
        <v>3600</v>
      </c>
    </row>
    <row r="1185" spans="3:5" x14ac:dyDescent="0.4">
      <c r="C1185" t="s">
        <v>852</v>
      </c>
      <c r="D1185" t="s">
        <v>390</v>
      </c>
      <c r="E1185">
        <v>9400</v>
      </c>
    </row>
    <row r="1186" spans="3:5" x14ac:dyDescent="0.4">
      <c r="C1186" t="s">
        <v>852</v>
      </c>
      <c r="D1186" t="s">
        <v>391</v>
      </c>
      <c r="E1186">
        <v>7500</v>
      </c>
    </row>
    <row r="1187" spans="3:5" x14ac:dyDescent="0.4">
      <c r="C1187" t="s">
        <v>852</v>
      </c>
      <c r="D1187" t="s">
        <v>392</v>
      </c>
      <c r="E1187">
        <v>3300</v>
      </c>
    </row>
    <row r="1188" spans="3:5" x14ac:dyDescent="0.4">
      <c r="C1188" t="s">
        <v>852</v>
      </c>
      <c r="D1188" t="s">
        <v>393</v>
      </c>
      <c r="E1188">
        <v>1400</v>
      </c>
    </row>
    <row r="1189" spans="3:5" x14ac:dyDescent="0.4">
      <c r="C1189" t="s">
        <v>852</v>
      </c>
      <c r="D1189" t="s">
        <v>394</v>
      </c>
      <c r="E1189">
        <v>7700</v>
      </c>
    </row>
    <row r="1190" spans="3:5" x14ac:dyDescent="0.4">
      <c r="C1190" t="s">
        <v>852</v>
      </c>
      <c r="D1190" t="s">
        <v>395</v>
      </c>
      <c r="E1190">
        <v>1900</v>
      </c>
    </row>
    <row r="1191" spans="3:5" x14ac:dyDescent="0.4">
      <c r="C1191" t="s">
        <v>852</v>
      </c>
      <c r="D1191" t="s">
        <v>396</v>
      </c>
      <c r="E1191">
        <v>7600</v>
      </c>
    </row>
    <row r="1192" spans="3:5" x14ac:dyDescent="0.4">
      <c r="C1192" t="s">
        <v>852</v>
      </c>
      <c r="D1192" t="s">
        <v>397</v>
      </c>
      <c r="E1192">
        <v>5500</v>
      </c>
    </row>
    <row r="1193" spans="3:5" x14ac:dyDescent="0.4">
      <c r="C1193" t="s">
        <v>852</v>
      </c>
      <c r="D1193" t="s">
        <v>398</v>
      </c>
      <c r="E1193">
        <v>5000</v>
      </c>
    </row>
    <row r="1194" spans="3:5" x14ac:dyDescent="0.4">
      <c r="C1194" t="s">
        <v>852</v>
      </c>
      <c r="D1194" t="s">
        <v>399</v>
      </c>
      <c r="E1194">
        <v>1100</v>
      </c>
    </row>
    <row r="1195" spans="3:5" x14ac:dyDescent="0.4">
      <c r="C1195" t="s">
        <v>852</v>
      </c>
      <c r="D1195" t="s">
        <v>400</v>
      </c>
      <c r="E1195">
        <v>5800</v>
      </c>
    </row>
    <row r="1196" spans="3:5" x14ac:dyDescent="0.4">
      <c r="C1196" t="s">
        <v>852</v>
      </c>
      <c r="D1196" t="s">
        <v>401</v>
      </c>
      <c r="E1196">
        <v>2500</v>
      </c>
    </row>
    <row r="1197" spans="3:5" x14ac:dyDescent="0.4">
      <c r="C1197" t="s">
        <v>852</v>
      </c>
      <c r="D1197" t="s">
        <v>402</v>
      </c>
      <c r="E1197">
        <v>6000</v>
      </c>
    </row>
    <row r="1198" spans="3:5" x14ac:dyDescent="0.4">
      <c r="C1198" t="s">
        <v>852</v>
      </c>
      <c r="D1198" t="s">
        <v>403</v>
      </c>
      <c r="E1198">
        <v>30700</v>
      </c>
    </row>
    <row r="1199" spans="3:5" x14ac:dyDescent="0.4">
      <c r="C1199" t="s">
        <v>852</v>
      </c>
      <c r="D1199" t="s">
        <v>404</v>
      </c>
      <c r="E1199">
        <v>3000</v>
      </c>
    </row>
    <row r="1200" spans="3:5" x14ac:dyDescent="0.4">
      <c r="C1200" t="s">
        <v>852</v>
      </c>
      <c r="D1200" t="s">
        <v>405</v>
      </c>
      <c r="E1200">
        <v>2500</v>
      </c>
    </row>
    <row r="1201" spans="3:5" x14ac:dyDescent="0.4">
      <c r="C1201" t="s">
        <v>852</v>
      </c>
      <c r="D1201" t="s">
        <v>406</v>
      </c>
      <c r="E1201">
        <v>2100</v>
      </c>
    </row>
    <row r="1202" spans="3:5" x14ac:dyDescent="0.4">
      <c r="C1202" t="s">
        <v>852</v>
      </c>
      <c r="D1202" t="s">
        <v>407</v>
      </c>
      <c r="E1202">
        <v>2900</v>
      </c>
    </row>
    <row r="1203" spans="3:5" x14ac:dyDescent="0.4">
      <c r="C1203" t="s">
        <v>852</v>
      </c>
      <c r="D1203" t="s">
        <v>408</v>
      </c>
      <c r="E1203">
        <v>1600</v>
      </c>
    </row>
    <row r="1204" spans="3:5" x14ac:dyDescent="0.4">
      <c r="C1204" t="s">
        <v>852</v>
      </c>
      <c r="D1204" t="s">
        <v>409</v>
      </c>
      <c r="E1204">
        <v>3300</v>
      </c>
    </row>
    <row r="1205" spans="3:5" x14ac:dyDescent="0.4">
      <c r="C1205" t="s">
        <v>852</v>
      </c>
      <c r="D1205" t="s">
        <v>410</v>
      </c>
      <c r="E1205">
        <v>1600</v>
      </c>
    </row>
    <row r="1206" spans="3:5" x14ac:dyDescent="0.4">
      <c r="C1206" t="s">
        <v>852</v>
      </c>
      <c r="D1206" t="s">
        <v>411</v>
      </c>
      <c r="E1206">
        <v>4900</v>
      </c>
    </row>
    <row r="1207" spans="3:5" x14ac:dyDescent="0.4">
      <c r="C1207" t="s">
        <v>852</v>
      </c>
      <c r="D1207" t="s">
        <v>412</v>
      </c>
      <c r="E1207">
        <v>2700</v>
      </c>
    </row>
    <row r="1208" spans="3:5" x14ac:dyDescent="0.4">
      <c r="C1208" t="s">
        <v>852</v>
      </c>
      <c r="D1208" t="s">
        <v>413</v>
      </c>
      <c r="E1208">
        <v>4900</v>
      </c>
    </row>
    <row r="1209" spans="3:5" x14ac:dyDescent="0.4">
      <c r="C1209" t="s">
        <v>852</v>
      </c>
      <c r="D1209" t="s">
        <v>414</v>
      </c>
      <c r="E1209">
        <v>3200</v>
      </c>
    </row>
    <row r="1210" spans="3:5" x14ac:dyDescent="0.4">
      <c r="C1210" t="s">
        <v>852</v>
      </c>
      <c r="D1210" t="s">
        <v>415</v>
      </c>
      <c r="E1210">
        <v>100</v>
      </c>
    </row>
    <row r="1211" spans="3:5" x14ac:dyDescent="0.4">
      <c r="C1211" t="s">
        <v>852</v>
      </c>
      <c r="D1211" t="s">
        <v>416</v>
      </c>
      <c r="E1211">
        <v>11700</v>
      </c>
    </row>
    <row r="1212" spans="3:5" x14ac:dyDescent="0.4">
      <c r="C1212" t="s">
        <v>852</v>
      </c>
      <c r="D1212" t="s">
        <v>417</v>
      </c>
      <c r="E1212">
        <v>3400</v>
      </c>
    </row>
    <row r="1213" spans="3:5" x14ac:dyDescent="0.4">
      <c r="C1213" t="s">
        <v>852</v>
      </c>
      <c r="D1213" t="s">
        <v>418</v>
      </c>
      <c r="E1213">
        <v>5700</v>
      </c>
    </row>
    <row r="1214" spans="3:5" x14ac:dyDescent="0.4">
      <c r="C1214" t="s">
        <v>852</v>
      </c>
      <c r="D1214" t="s">
        <v>419</v>
      </c>
      <c r="E1214">
        <v>1000</v>
      </c>
    </row>
    <row r="1215" spans="3:5" x14ac:dyDescent="0.4">
      <c r="C1215" t="s">
        <v>852</v>
      </c>
      <c r="D1215" t="s">
        <v>420</v>
      </c>
      <c r="E1215">
        <v>3700</v>
      </c>
    </row>
    <row r="1216" spans="3:5" x14ac:dyDescent="0.4">
      <c r="C1216" t="s">
        <v>852</v>
      </c>
      <c r="D1216" t="s">
        <v>421</v>
      </c>
      <c r="E1216">
        <v>3500</v>
      </c>
    </row>
    <row r="1217" spans="3:5" x14ac:dyDescent="0.4">
      <c r="C1217" t="s">
        <v>852</v>
      </c>
      <c r="D1217" t="s">
        <v>422</v>
      </c>
      <c r="E1217">
        <v>1400</v>
      </c>
    </row>
    <row r="1218" spans="3:5" x14ac:dyDescent="0.4">
      <c r="C1218" t="s">
        <v>852</v>
      </c>
      <c r="D1218" t="s">
        <v>423</v>
      </c>
      <c r="E1218">
        <v>1400</v>
      </c>
    </row>
    <row r="1219" spans="3:5" x14ac:dyDescent="0.4">
      <c r="C1219" t="s">
        <v>852</v>
      </c>
      <c r="D1219" t="s">
        <v>424</v>
      </c>
      <c r="E1219">
        <v>7600</v>
      </c>
    </row>
    <row r="1220" spans="3:5" x14ac:dyDescent="0.4">
      <c r="C1220" t="s">
        <v>852</v>
      </c>
      <c r="D1220" t="s">
        <v>425</v>
      </c>
      <c r="E1220">
        <v>6900</v>
      </c>
    </row>
    <row r="1221" spans="3:5" x14ac:dyDescent="0.4">
      <c r="C1221" t="s">
        <v>852</v>
      </c>
      <c r="D1221" t="s">
        <v>426</v>
      </c>
      <c r="E1221">
        <v>2700</v>
      </c>
    </row>
    <row r="1222" spans="3:5" x14ac:dyDescent="0.4">
      <c r="C1222" t="s">
        <v>852</v>
      </c>
      <c r="D1222" t="s">
        <v>427</v>
      </c>
      <c r="E1222">
        <v>300</v>
      </c>
    </row>
    <row r="1223" spans="3:5" x14ac:dyDescent="0.4">
      <c r="C1223" t="s">
        <v>852</v>
      </c>
      <c r="D1223" t="s">
        <v>428</v>
      </c>
      <c r="E1223">
        <v>1200</v>
      </c>
    </row>
    <row r="1224" spans="3:5" x14ac:dyDescent="0.4">
      <c r="C1224" t="s">
        <v>852</v>
      </c>
      <c r="D1224" t="s">
        <v>429</v>
      </c>
      <c r="E1224">
        <v>2200</v>
      </c>
    </row>
    <row r="1225" spans="3:5" x14ac:dyDescent="0.4">
      <c r="C1225" t="s">
        <v>852</v>
      </c>
      <c r="D1225" t="s">
        <v>430</v>
      </c>
      <c r="E1225">
        <v>600</v>
      </c>
    </row>
    <row r="1226" spans="3:5" x14ac:dyDescent="0.4">
      <c r="C1226" t="s">
        <v>852</v>
      </c>
      <c r="D1226" t="s">
        <v>431</v>
      </c>
      <c r="E1226">
        <v>5400</v>
      </c>
    </row>
    <row r="1227" spans="3:5" x14ac:dyDescent="0.4">
      <c r="C1227" t="s">
        <v>852</v>
      </c>
      <c r="D1227" t="s">
        <v>432</v>
      </c>
      <c r="E1227">
        <v>12500</v>
      </c>
    </row>
    <row r="1228" spans="3:5" x14ac:dyDescent="0.4">
      <c r="C1228" t="s">
        <v>852</v>
      </c>
      <c r="D1228" t="s">
        <v>433</v>
      </c>
      <c r="E1228">
        <v>8400</v>
      </c>
    </row>
    <row r="1229" spans="3:5" x14ac:dyDescent="0.4">
      <c r="C1229" t="s">
        <v>852</v>
      </c>
      <c r="D1229" t="s">
        <v>434</v>
      </c>
      <c r="E1229">
        <v>2800</v>
      </c>
    </row>
    <row r="1230" spans="3:5" x14ac:dyDescent="0.4">
      <c r="C1230" t="s">
        <v>852</v>
      </c>
      <c r="D1230" t="s">
        <v>435</v>
      </c>
      <c r="E1230">
        <v>1700</v>
      </c>
    </row>
    <row r="1231" spans="3:5" x14ac:dyDescent="0.4">
      <c r="C1231" t="s">
        <v>852</v>
      </c>
      <c r="D1231" t="s">
        <v>436</v>
      </c>
      <c r="E1231">
        <v>6600</v>
      </c>
    </row>
    <row r="1232" spans="3:5" x14ac:dyDescent="0.4">
      <c r="C1232" t="s">
        <v>852</v>
      </c>
      <c r="D1232" t="s">
        <v>437</v>
      </c>
      <c r="E1232">
        <v>2500</v>
      </c>
    </row>
    <row r="1233" spans="3:5" x14ac:dyDescent="0.4">
      <c r="C1233" t="s">
        <v>852</v>
      </c>
      <c r="D1233" t="s">
        <v>438</v>
      </c>
      <c r="E1233">
        <v>500</v>
      </c>
    </row>
    <row r="1234" spans="3:5" x14ac:dyDescent="0.4">
      <c r="C1234" t="s">
        <v>852</v>
      </c>
      <c r="D1234" t="s">
        <v>439</v>
      </c>
      <c r="E1234">
        <v>4400</v>
      </c>
    </row>
    <row r="1235" spans="3:5" x14ac:dyDescent="0.4">
      <c r="C1235" t="s">
        <v>852</v>
      </c>
      <c r="D1235" t="s">
        <v>440</v>
      </c>
      <c r="E1235">
        <v>1100</v>
      </c>
    </row>
    <row r="1236" spans="3:5" x14ac:dyDescent="0.4">
      <c r="C1236" t="s">
        <v>852</v>
      </c>
      <c r="D1236" t="s">
        <v>441</v>
      </c>
      <c r="E1236">
        <v>1800</v>
      </c>
    </row>
    <row r="1237" spans="3:5" x14ac:dyDescent="0.4">
      <c r="C1237" t="s">
        <v>852</v>
      </c>
      <c r="D1237" t="s">
        <v>442</v>
      </c>
      <c r="E1237">
        <v>2200</v>
      </c>
    </row>
    <row r="1238" spans="3:5" x14ac:dyDescent="0.4">
      <c r="C1238" t="s">
        <v>852</v>
      </c>
      <c r="D1238" t="s">
        <v>443</v>
      </c>
      <c r="E1238">
        <v>1300</v>
      </c>
    </row>
    <row r="1239" spans="3:5" x14ac:dyDescent="0.4">
      <c r="C1239" t="s">
        <v>852</v>
      </c>
      <c r="D1239" t="s">
        <v>444</v>
      </c>
      <c r="E1239">
        <v>1500</v>
      </c>
    </row>
    <row r="1240" spans="3:5" x14ac:dyDescent="0.4">
      <c r="C1240" t="s">
        <v>852</v>
      </c>
      <c r="D1240" t="s">
        <v>445</v>
      </c>
      <c r="E1240">
        <v>24500</v>
      </c>
    </row>
    <row r="1241" spans="3:5" x14ac:dyDescent="0.4">
      <c r="C1241" t="s">
        <v>852</v>
      </c>
      <c r="D1241" t="s">
        <v>446</v>
      </c>
      <c r="E1241">
        <v>5800</v>
      </c>
    </row>
    <row r="1242" spans="3:5" x14ac:dyDescent="0.4">
      <c r="C1242" t="s">
        <v>852</v>
      </c>
      <c r="D1242" t="s">
        <v>447</v>
      </c>
      <c r="E1242">
        <v>11700</v>
      </c>
    </row>
    <row r="1243" spans="3:5" x14ac:dyDescent="0.4">
      <c r="C1243" t="s">
        <v>852</v>
      </c>
      <c r="D1243" t="s">
        <v>448</v>
      </c>
      <c r="E1243">
        <v>9900</v>
      </c>
    </row>
    <row r="1244" spans="3:5" x14ac:dyDescent="0.4">
      <c r="C1244" t="s">
        <v>852</v>
      </c>
      <c r="D1244" t="s">
        <v>449</v>
      </c>
      <c r="E1244">
        <v>1300</v>
      </c>
    </row>
    <row r="1245" spans="3:5" x14ac:dyDescent="0.4">
      <c r="C1245" t="s">
        <v>852</v>
      </c>
      <c r="D1245" t="s">
        <v>450</v>
      </c>
      <c r="E1245">
        <v>19300</v>
      </c>
    </row>
    <row r="1246" spans="3:5" x14ac:dyDescent="0.4">
      <c r="C1246" t="s">
        <v>852</v>
      </c>
      <c r="D1246" t="s">
        <v>451</v>
      </c>
      <c r="E1246">
        <v>47900</v>
      </c>
    </row>
    <row r="1247" spans="3:5" x14ac:dyDescent="0.4">
      <c r="C1247" t="s">
        <v>852</v>
      </c>
      <c r="D1247" t="s">
        <v>452</v>
      </c>
      <c r="E1247">
        <v>10000</v>
      </c>
    </row>
    <row r="1248" spans="3:5" x14ac:dyDescent="0.4">
      <c r="C1248" t="s">
        <v>852</v>
      </c>
      <c r="D1248" t="s">
        <v>453</v>
      </c>
      <c r="E1248">
        <v>16900</v>
      </c>
    </row>
    <row r="1249" spans="3:5" x14ac:dyDescent="0.4">
      <c r="C1249" t="s">
        <v>852</v>
      </c>
      <c r="D1249" t="s">
        <v>454</v>
      </c>
      <c r="E1249">
        <v>6100</v>
      </c>
    </row>
    <row r="1250" spans="3:5" x14ac:dyDescent="0.4">
      <c r="C1250" t="s">
        <v>852</v>
      </c>
      <c r="D1250" t="s">
        <v>455</v>
      </c>
      <c r="E1250">
        <v>12200</v>
      </c>
    </row>
    <row r="1251" spans="3:5" x14ac:dyDescent="0.4">
      <c r="C1251" t="s">
        <v>852</v>
      </c>
      <c r="D1251" t="s">
        <v>456</v>
      </c>
      <c r="E1251">
        <v>4600</v>
      </c>
    </row>
    <row r="1252" spans="3:5" x14ac:dyDescent="0.4">
      <c r="C1252" t="s">
        <v>852</v>
      </c>
      <c r="D1252" t="s">
        <v>457</v>
      </c>
      <c r="E1252">
        <v>6400</v>
      </c>
    </row>
    <row r="1253" spans="3:5" x14ac:dyDescent="0.4">
      <c r="C1253" t="s">
        <v>852</v>
      </c>
      <c r="D1253" t="s">
        <v>458</v>
      </c>
      <c r="E1253">
        <v>4800</v>
      </c>
    </row>
    <row r="1254" spans="3:5" x14ac:dyDescent="0.4">
      <c r="C1254" t="s">
        <v>852</v>
      </c>
      <c r="D1254" t="s">
        <v>459</v>
      </c>
      <c r="E1254">
        <v>8100</v>
      </c>
    </row>
    <row r="1255" spans="3:5" x14ac:dyDescent="0.4">
      <c r="C1255" t="s">
        <v>852</v>
      </c>
      <c r="D1255" t="s">
        <v>460</v>
      </c>
      <c r="E1255">
        <v>2100</v>
      </c>
    </row>
    <row r="1256" spans="3:5" x14ac:dyDescent="0.4">
      <c r="C1256" t="s">
        <v>852</v>
      </c>
      <c r="D1256" t="s">
        <v>461</v>
      </c>
      <c r="E1256">
        <v>4300</v>
      </c>
    </row>
    <row r="1257" spans="3:5" x14ac:dyDescent="0.4">
      <c r="C1257" t="s">
        <v>852</v>
      </c>
      <c r="D1257" t="s">
        <v>462</v>
      </c>
      <c r="E1257">
        <v>4100</v>
      </c>
    </row>
    <row r="1258" spans="3:5" x14ac:dyDescent="0.4">
      <c r="C1258" t="s">
        <v>852</v>
      </c>
      <c r="D1258" t="s">
        <v>463</v>
      </c>
      <c r="E1258">
        <v>3300</v>
      </c>
    </row>
    <row r="1259" spans="3:5" x14ac:dyDescent="0.4">
      <c r="C1259" t="s">
        <v>852</v>
      </c>
      <c r="D1259" t="s">
        <v>464</v>
      </c>
      <c r="E1259">
        <v>1400</v>
      </c>
    </row>
    <row r="1260" spans="3:5" x14ac:dyDescent="0.4">
      <c r="C1260" t="s">
        <v>852</v>
      </c>
      <c r="D1260" t="s">
        <v>465</v>
      </c>
      <c r="E1260">
        <v>10000</v>
      </c>
    </row>
    <row r="1261" spans="3:5" x14ac:dyDescent="0.4">
      <c r="C1261" t="s">
        <v>852</v>
      </c>
      <c r="D1261" t="s">
        <v>466</v>
      </c>
      <c r="E1261">
        <v>900</v>
      </c>
    </row>
    <row r="1262" spans="3:5" x14ac:dyDescent="0.4">
      <c r="C1262" t="s">
        <v>852</v>
      </c>
      <c r="D1262" t="s">
        <v>467</v>
      </c>
      <c r="E1262">
        <v>2500</v>
      </c>
    </row>
    <row r="1263" spans="3:5" x14ac:dyDescent="0.4">
      <c r="C1263" t="s">
        <v>852</v>
      </c>
      <c r="D1263" t="s">
        <v>468</v>
      </c>
      <c r="E1263">
        <v>9900</v>
      </c>
    </row>
    <row r="1264" spans="3:5" x14ac:dyDescent="0.4">
      <c r="C1264" t="s">
        <v>852</v>
      </c>
      <c r="D1264" t="s">
        <v>469</v>
      </c>
      <c r="E1264">
        <v>1200</v>
      </c>
    </row>
    <row r="1265" spans="3:5" x14ac:dyDescent="0.4">
      <c r="C1265" t="s">
        <v>852</v>
      </c>
      <c r="D1265" t="s">
        <v>470</v>
      </c>
      <c r="E1265">
        <v>1900</v>
      </c>
    </row>
    <row r="1266" spans="3:5" x14ac:dyDescent="0.4">
      <c r="C1266" t="s">
        <v>852</v>
      </c>
      <c r="D1266" t="s">
        <v>471</v>
      </c>
      <c r="E1266">
        <v>9200</v>
      </c>
    </row>
    <row r="1267" spans="3:5" x14ac:dyDescent="0.4">
      <c r="C1267" t="s">
        <v>852</v>
      </c>
      <c r="D1267" t="s">
        <v>472</v>
      </c>
      <c r="E1267">
        <v>2600</v>
      </c>
    </row>
    <row r="1268" spans="3:5" x14ac:dyDescent="0.4">
      <c r="C1268" t="s">
        <v>852</v>
      </c>
      <c r="D1268" t="s">
        <v>473</v>
      </c>
      <c r="E1268">
        <v>4800</v>
      </c>
    </row>
    <row r="1269" spans="3:5" x14ac:dyDescent="0.4">
      <c r="C1269" t="s">
        <v>852</v>
      </c>
      <c r="D1269" t="s">
        <v>474</v>
      </c>
      <c r="E1269">
        <v>4900</v>
      </c>
    </row>
    <row r="1270" spans="3:5" x14ac:dyDescent="0.4">
      <c r="C1270" t="s">
        <v>852</v>
      </c>
      <c r="D1270" t="s">
        <v>475</v>
      </c>
      <c r="E1270">
        <v>1500</v>
      </c>
    </row>
    <row r="1271" spans="3:5" x14ac:dyDescent="0.4">
      <c r="C1271" t="s">
        <v>852</v>
      </c>
      <c r="D1271" t="s">
        <v>476</v>
      </c>
      <c r="E1271">
        <v>1700</v>
      </c>
    </row>
    <row r="1272" spans="3:5" x14ac:dyDescent="0.4">
      <c r="C1272" t="s">
        <v>852</v>
      </c>
      <c r="D1272" t="s">
        <v>477</v>
      </c>
      <c r="E1272">
        <v>3700</v>
      </c>
    </row>
    <row r="1273" spans="3:5" x14ac:dyDescent="0.4">
      <c r="C1273" t="s">
        <v>852</v>
      </c>
      <c r="D1273" t="s">
        <v>478</v>
      </c>
      <c r="E1273">
        <v>10200</v>
      </c>
    </row>
    <row r="1274" spans="3:5" x14ac:dyDescent="0.4">
      <c r="C1274" t="s">
        <v>852</v>
      </c>
      <c r="D1274" t="s">
        <v>479</v>
      </c>
      <c r="E1274">
        <v>2100</v>
      </c>
    </row>
    <row r="1275" spans="3:5" x14ac:dyDescent="0.4">
      <c r="C1275" t="s">
        <v>852</v>
      </c>
      <c r="D1275" t="s">
        <v>480</v>
      </c>
      <c r="E1275">
        <v>4500</v>
      </c>
    </row>
    <row r="1276" spans="3:5" x14ac:dyDescent="0.4">
      <c r="C1276" t="s">
        <v>852</v>
      </c>
      <c r="D1276" t="s">
        <v>481</v>
      </c>
      <c r="E1276">
        <v>5800</v>
      </c>
    </row>
    <row r="1277" spans="3:5" x14ac:dyDescent="0.4">
      <c r="C1277" t="s">
        <v>852</v>
      </c>
      <c r="D1277" t="s">
        <v>482</v>
      </c>
      <c r="E1277">
        <v>6300</v>
      </c>
    </row>
    <row r="1278" spans="3:5" x14ac:dyDescent="0.4">
      <c r="C1278" t="s">
        <v>852</v>
      </c>
      <c r="D1278" t="s">
        <v>483</v>
      </c>
      <c r="E1278">
        <v>900</v>
      </c>
    </row>
    <row r="1279" spans="3:5" x14ac:dyDescent="0.4">
      <c r="C1279" t="s">
        <v>852</v>
      </c>
      <c r="D1279" t="s">
        <v>484</v>
      </c>
      <c r="E1279">
        <v>7400</v>
      </c>
    </row>
    <row r="1280" spans="3:5" x14ac:dyDescent="0.4">
      <c r="C1280" t="s">
        <v>852</v>
      </c>
      <c r="D1280" t="s">
        <v>485</v>
      </c>
      <c r="E1280">
        <v>3700</v>
      </c>
    </row>
    <row r="1281" spans="3:5" x14ac:dyDescent="0.4">
      <c r="C1281" t="s">
        <v>852</v>
      </c>
      <c r="D1281" t="s">
        <v>486</v>
      </c>
      <c r="E1281">
        <v>3600</v>
      </c>
    </row>
    <row r="1282" spans="3:5" x14ac:dyDescent="0.4">
      <c r="C1282" t="s">
        <v>852</v>
      </c>
      <c r="D1282" t="s">
        <v>487</v>
      </c>
      <c r="E1282">
        <v>4300</v>
      </c>
    </row>
    <row r="1283" spans="3:5" x14ac:dyDescent="0.4">
      <c r="C1283" t="s">
        <v>852</v>
      </c>
      <c r="D1283" t="s">
        <v>488</v>
      </c>
      <c r="E1283">
        <v>5400</v>
      </c>
    </row>
    <row r="1284" spans="3:5" x14ac:dyDescent="0.4">
      <c r="C1284" t="s">
        <v>852</v>
      </c>
      <c r="D1284" t="s">
        <v>489</v>
      </c>
      <c r="E1284">
        <v>2700</v>
      </c>
    </row>
    <row r="1285" spans="3:5" x14ac:dyDescent="0.4">
      <c r="C1285" t="s">
        <v>852</v>
      </c>
      <c r="D1285" t="s">
        <v>490</v>
      </c>
      <c r="E1285">
        <v>3000</v>
      </c>
    </row>
    <row r="1286" spans="3:5" x14ac:dyDescent="0.4">
      <c r="C1286" t="s">
        <v>852</v>
      </c>
      <c r="D1286" t="s">
        <v>491</v>
      </c>
      <c r="E1286">
        <v>13300</v>
      </c>
    </row>
    <row r="1287" spans="3:5" x14ac:dyDescent="0.4">
      <c r="C1287" t="s">
        <v>852</v>
      </c>
      <c r="D1287" t="s">
        <v>492</v>
      </c>
      <c r="E1287">
        <v>1800</v>
      </c>
    </row>
    <row r="1288" spans="3:5" x14ac:dyDescent="0.4">
      <c r="C1288" t="s">
        <v>852</v>
      </c>
      <c r="D1288" t="s">
        <v>493</v>
      </c>
      <c r="E1288">
        <v>3800</v>
      </c>
    </row>
    <row r="1289" spans="3:5" x14ac:dyDescent="0.4">
      <c r="C1289" t="s">
        <v>852</v>
      </c>
      <c r="D1289" t="s">
        <v>494</v>
      </c>
      <c r="E1289">
        <v>2700</v>
      </c>
    </row>
    <row r="1290" spans="3:5" x14ac:dyDescent="0.4">
      <c r="C1290" t="s">
        <v>852</v>
      </c>
      <c r="D1290" t="s">
        <v>495</v>
      </c>
      <c r="E1290">
        <v>10100</v>
      </c>
    </row>
    <row r="1291" spans="3:5" x14ac:dyDescent="0.4">
      <c r="C1291" t="s">
        <v>852</v>
      </c>
      <c r="D1291" t="s">
        <v>496</v>
      </c>
      <c r="E1291">
        <v>3300</v>
      </c>
    </row>
    <row r="1292" spans="3:5" x14ac:dyDescent="0.4">
      <c r="C1292" t="s">
        <v>852</v>
      </c>
      <c r="D1292" t="s">
        <v>497</v>
      </c>
      <c r="E1292">
        <v>22100</v>
      </c>
    </row>
    <row r="1293" spans="3:5" x14ac:dyDescent="0.4">
      <c r="C1293" t="s">
        <v>852</v>
      </c>
      <c r="D1293" t="s">
        <v>498</v>
      </c>
      <c r="E1293">
        <v>26600</v>
      </c>
    </row>
    <row r="1294" spans="3:5" x14ac:dyDescent="0.4">
      <c r="C1294" t="s">
        <v>852</v>
      </c>
      <c r="D1294" t="s">
        <v>499</v>
      </c>
      <c r="E1294">
        <v>9400</v>
      </c>
    </row>
    <row r="1295" spans="3:5" x14ac:dyDescent="0.4">
      <c r="C1295" t="s">
        <v>852</v>
      </c>
      <c r="D1295" t="s">
        <v>500</v>
      </c>
      <c r="E1295">
        <v>6800</v>
      </c>
    </row>
    <row r="1296" spans="3:5" x14ac:dyDescent="0.4">
      <c r="C1296" t="s">
        <v>852</v>
      </c>
      <c r="D1296" t="s">
        <v>501</v>
      </c>
      <c r="E1296">
        <v>4600</v>
      </c>
    </row>
    <row r="1297" spans="3:5" x14ac:dyDescent="0.4">
      <c r="C1297" t="s">
        <v>852</v>
      </c>
      <c r="D1297" t="s">
        <v>502</v>
      </c>
      <c r="E1297">
        <v>8000</v>
      </c>
    </row>
    <row r="1298" spans="3:5" x14ac:dyDescent="0.4">
      <c r="C1298" t="s">
        <v>852</v>
      </c>
      <c r="D1298" t="s">
        <v>503</v>
      </c>
      <c r="E1298">
        <v>2100</v>
      </c>
    </row>
    <row r="1299" spans="3:5" x14ac:dyDescent="0.4">
      <c r="C1299" t="s">
        <v>852</v>
      </c>
      <c r="D1299" t="s">
        <v>504</v>
      </c>
      <c r="E1299">
        <v>15600</v>
      </c>
    </row>
    <row r="1300" spans="3:5" x14ac:dyDescent="0.4">
      <c r="C1300" t="s">
        <v>852</v>
      </c>
      <c r="D1300" t="s">
        <v>505</v>
      </c>
      <c r="E1300">
        <v>20600</v>
      </c>
    </row>
    <row r="1301" spans="3:5" x14ac:dyDescent="0.4">
      <c r="C1301" t="s">
        <v>852</v>
      </c>
      <c r="D1301" t="s">
        <v>688</v>
      </c>
      <c r="E1301">
        <v>6600</v>
      </c>
    </row>
    <row r="1302" spans="3:5" x14ac:dyDescent="0.4">
      <c r="C1302" t="s">
        <v>852</v>
      </c>
      <c r="D1302" t="s">
        <v>689</v>
      </c>
      <c r="E1302">
        <v>28400</v>
      </c>
    </row>
    <row r="1303" spans="3:5" x14ac:dyDescent="0.4">
      <c r="C1303" t="s">
        <v>852</v>
      </c>
      <c r="D1303" t="s">
        <v>690</v>
      </c>
      <c r="E1303">
        <v>5500</v>
      </c>
    </row>
    <row r="1304" spans="3:5" x14ac:dyDescent="0.4">
      <c r="C1304" t="s">
        <v>852</v>
      </c>
      <c r="D1304" t="s">
        <v>691</v>
      </c>
      <c r="E1304">
        <v>9800</v>
      </c>
    </row>
    <row r="1305" spans="3:5" x14ac:dyDescent="0.4">
      <c r="C1305" t="s">
        <v>852</v>
      </c>
      <c r="D1305" t="s">
        <v>692</v>
      </c>
      <c r="E1305">
        <v>7700</v>
      </c>
    </row>
    <row r="1306" spans="3:5" x14ac:dyDescent="0.4">
      <c r="C1306" t="s">
        <v>852</v>
      </c>
      <c r="D1306" t="s">
        <v>693</v>
      </c>
      <c r="E1306">
        <v>6100</v>
      </c>
    </row>
    <row r="1307" spans="3:5" x14ac:dyDescent="0.4">
      <c r="C1307" t="s">
        <v>852</v>
      </c>
      <c r="D1307" t="s">
        <v>694</v>
      </c>
      <c r="E1307">
        <v>4200</v>
      </c>
    </row>
    <row r="1308" spans="3:5" x14ac:dyDescent="0.4">
      <c r="C1308" t="s">
        <v>852</v>
      </c>
      <c r="D1308" t="s">
        <v>695</v>
      </c>
      <c r="E1308">
        <v>3000</v>
      </c>
    </row>
    <row r="1309" spans="3:5" x14ac:dyDescent="0.4">
      <c r="C1309" t="s">
        <v>852</v>
      </c>
      <c r="D1309" t="s">
        <v>696</v>
      </c>
      <c r="E1309">
        <v>6100</v>
      </c>
    </row>
    <row r="1310" spans="3:5" x14ac:dyDescent="0.4">
      <c r="C1310" t="s">
        <v>852</v>
      </c>
      <c r="D1310" t="s">
        <v>697</v>
      </c>
      <c r="E1310">
        <v>21000</v>
      </c>
    </row>
    <row r="1311" spans="3:5" x14ac:dyDescent="0.4">
      <c r="C1311" t="s">
        <v>852</v>
      </c>
      <c r="D1311" t="s">
        <v>698</v>
      </c>
      <c r="E1311">
        <v>9700</v>
      </c>
    </row>
    <row r="1312" spans="3:5" x14ac:dyDescent="0.4">
      <c r="C1312" t="s">
        <v>852</v>
      </c>
      <c r="D1312" t="s">
        <v>699</v>
      </c>
      <c r="E1312">
        <v>3100</v>
      </c>
    </row>
    <row r="1313" spans="3:5" x14ac:dyDescent="0.4">
      <c r="C1313" t="s">
        <v>852</v>
      </c>
      <c r="D1313" t="s">
        <v>700</v>
      </c>
      <c r="E1313">
        <v>7400</v>
      </c>
    </row>
    <row r="1314" spans="3:5" x14ac:dyDescent="0.4">
      <c r="C1314" t="s">
        <v>852</v>
      </c>
      <c r="D1314" t="s">
        <v>701</v>
      </c>
      <c r="E1314">
        <v>9400</v>
      </c>
    </row>
    <row r="1315" spans="3:5" x14ac:dyDescent="0.4">
      <c r="C1315" t="s">
        <v>852</v>
      </c>
      <c r="D1315" t="s">
        <v>702</v>
      </c>
      <c r="E1315">
        <v>14900</v>
      </c>
    </row>
    <row r="1316" spans="3:5" x14ac:dyDescent="0.4">
      <c r="C1316" t="s">
        <v>852</v>
      </c>
      <c r="D1316" t="s">
        <v>703</v>
      </c>
      <c r="E1316">
        <v>6100</v>
      </c>
    </row>
    <row r="1317" spans="3:5" x14ac:dyDescent="0.4">
      <c r="C1317" t="s">
        <v>852</v>
      </c>
      <c r="D1317" t="s">
        <v>704</v>
      </c>
      <c r="E1317">
        <v>6500</v>
      </c>
    </row>
    <row r="1318" spans="3:5" x14ac:dyDescent="0.4">
      <c r="C1318" t="s">
        <v>852</v>
      </c>
      <c r="D1318" t="s">
        <v>705</v>
      </c>
      <c r="E1318">
        <v>8500</v>
      </c>
    </row>
    <row r="1319" spans="3:5" x14ac:dyDescent="0.4">
      <c r="C1319" t="s">
        <v>852</v>
      </c>
      <c r="D1319" t="s">
        <v>706</v>
      </c>
      <c r="E1319">
        <v>5900</v>
      </c>
    </row>
    <row r="1320" spans="3:5" x14ac:dyDescent="0.4">
      <c r="C1320" t="s">
        <v>852</v>
      </c>
      <c r="D1320" t="s">
        <v>707</v>
      </c>
      <c r="E1320">
        <v>8000</v>
      </c>
    </row>
    <row r="1321" spans="3:5" x14ac:dyDescent="0.4">
      <c r="C1321" t="s">
        <v>852</v>
      </c>
      <c r="D1321" t="s">
        <v>708</v>
      </c>
      <c r="E1321">
        <v>9900</v>
      </c>
    </row>
    <row r="1322" spans="3:5" x14ac:dyDescent="0.4">
      <c r="C1322" t="s">
        <v>852</v>
      </c>
      <c r="D1322" t="s">
        <v>709</v>
      </c>
      <c r="E1322">
        <v>5900</v>
      </c>
    </row>
    <row r="1323" spans="3:5" x14ac:dyDescent="0.4">
      <c r="C1323" t="s">
        <v>852</v>
      </c>
      <c r="D1323" t="s">
        <v>710</v>
      </c>
      <c r="E1323">
        <v>7800</v>
      </c>
    </row>
    <row r="1324" spans="3:5" x14ac:dyDescent="0.4">
      <c r="C1324" t="s">
        <v>852</v>
      </c>
      <c r="D1324" t="s">
        <v>711</v>
      </c>
      <c r="E1324">
        <v>15800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256900</v>
      </c>
    </row>
    <row r="1331" spans="3:5" x14ac:dyDescent="0.4">
      <c r="C1331" t="s">
        <v>853</v>
      </c>
      <c r="D1331" t="s">
        <v>506</v>
      </c>
      <c r="E1331">
        <v>152800</v>
      </c>
    </row>
    <row r="1332" spans="3:5" x14ac:dyDescent="0.4">
      <c r="C1332" t="s">
        <v>853</v>
      </c>
      <c r="D1332" t="s">
        <v>507</v>
      </c>
      <c r="E1332">
        <v>85600</v>
      </c>
    </row>
    <row r="1333" spans="3:5" x14ac:dyDescent="0.4">
      <c r="C1333" t="s">
        <v>853</v>
      </c>
      <c r="D1333" t="s">
        <v>508</v>
      </c>
      <c r="E1333">
        <v>84900</v>
      </c>
    </row>
    <row r="1334" spans="3:5" x14ac:dyDescent="0.4">
      <c r="C1334" t="s">
        <v>853</v>
      </c>
      <c r="D1334" t="s">
        <v>509</v>
      </c>
      <c r="E1334">
        <v>119200</v>
      </c>
    </row>
    <row r="1335" spans="3:5" x14ac:dyDescent="0.4">
      <c r="C1335" t="s">
        <v>853</v>
      </c>
      <c r="D1335" t="s">
        <v>510</v>
      </c>
      <c r="E1335">
        <v>60300</v>
      </c>
    </row>
    <row r="1336" spans="3:5" x14ac:dyDescent="0.4">
      <c r="C1336" t="s">
        <v>853</v>
      </c>
      <c r="D1336" t="s">
        <v>511</v>
      </c>
      <c r="E1336">
        <v>94100</v>
      </c>
    </row>
    <row r="1337" spans="3:5" x14ac:dyDescent="0.4">
      <c r="C1337" t="s">
        <v>853</v>
      </c>
      <c r="D1337" t="s">
        <v>512</v>
      </c>
      <c r="E1337">
        <v>51400</v>
      </c>
    </row>
    <row r="1338" spans="3:5" x14ac:dyDescent="0.4">
      <c r="C1338" t="s">
        <v>853</v>
      </c>
      <c r="D1338" t="s">
        <v>513</v>
      </c>
      <c r="E1338">
        <v>63900</v>
      </c>
    </row>
    <row r="1339" spans="3:5" x14ac:dyDescent="0.4">
      <c r="C1339" t="s">
        <v>853</v>
      </c>
      <c r="D1339" t="s">
        <v>514</v>
      </c>
      <c r="E1339">
        <v>34400</v>
      </c>
    </row>
    <row r="1340" spans="3:5" x14ac:dyDescent="0.4">
      <c r="C1340" t="s">
        <v>853</v>
      </c>
      <c r="D1340" t="s">
        <v>515</v>
      </c>
      <c r="E1340">
        <v>88100</v>
      </c>
    </row>
    <row r="1341" spans="3:5" x14ac:dyDescent="0.4">
      <c r="C1341" t="s">
        <v>853</v>
      </c>
      <c r="D1341" t="s">
        <v>516</v>
      </c>
      <c r="E1341">
        <v>41700</v>
      </c>
    </row>
    <row r="1342" spans="3:5" x14ac:dyDescent="0.4">
      <c r="C1342" t="s">
        <v>853</v>
      </c>
      <c r="D1342" t="s">
        <v>517</v>
      </c>
      <c r="E1342">
        <v>43400</v>
      </c>
    </row>
    <row r="1343" spans="3:5" x14ac:dyDescent="0.4">
      <c r="C1343" t="s">
        <v>853</v>
      </c>
      <c r="D1343" t="s">
        <v>518</v>
      </c>
      <c r="E1343">
        <v>53500</v>
      </c>
    </row>
    <row r="1344" spans="3:5" x14ac:dyDescent="0.4">
      <c r="C1344" t="s">
        <v>853</v>
      </c>
      <c r="D1344" t="s">
        <v>519</v>
      </c>
      <c r="E1344">
        <v>20300</v>
      </c>
    </row>
    <row r="1345" spans="3:5" x14ac:dyDescent="0.4">
      <c r="C1345" t="s">
        <v>853</v>
      </c>
      <c r="D1345" t="s">
        <v>520</v>
      </c>
      <c r="E1345">
        <v>27300</v>
      </c>
    </row>
    <row r="1346" spans="3:5" x14ac:dyDescent="0.4">
      <c r="C1346" t="s">
        <v>853</v>
      </c>
      <c r="D1346" t="s">
        <v>521</v>
      </c>
      <c r="E1346">
        <v>40800</v>
      </c>
    </row>
    <row r="1347" spans="3:5" x14ac:dyDescent="0.4">
      <c r="C1347" t="s">
        <v>853</v>
      </c>
      <c r="D1347" t="s">
        <v>522</v>
      </c>
      <c r="E1347">
        <v>30300</v>
      </c>
    </row>
    <row r="1348" spans="3:5" x14ac:dyDescent="0.4">
      <c r="C1348" t="s">
        <v>853</v>
      </c>
      <c r="D1348" t="s">
        <v>523</v>
      </c>
      <c r="E1348">
        <v>26900</v>
      </c>
    </row>
    <row r="1349" spans="3:5" x14ac:dyDescent="0.4">
      <c r="C1349" t="s">
        <v>853</v>
      </c>
      <c r="D1349" t="s">
        <v>524</v>
      </c>
      <c r="E1349">
        <v>37700</v>
      </c>
    </row>
    <row r="1350" spans="3:5" x14ac:dyDescent="0.4">
      <c r="C1350" t="s">
        <v>853</v>
      </c>
      <c r="D1350" t="s">
        <v>525</v>
      </c>
      <c r="E1350">
        <v>59700</v>
      </c>
    </row>
    <row r="1351" spans="3:5" x14ac:dyDescent="0.4">
      <c r="C1351" t="s">
        <v>853</v>
      </c>
      <c r="D1351" t="s">
        <v>526</v>
      </c>
      <c r="E1351">
        <v>50700</v>
      </c>
    </row>
    <row r="1352" spans="3:5" x14ac:dyDescent="0.4">
      <c r="C1352" t="s">
        <v>853</v>
      </c>
      <c r="D1352" t="s">
        <v>527</v>
      </c>
      <c r="E1352">
        <v>50300</v>
      </c>
    </row>
    <row r="1353" spans="3:5" x14ac:dyDescent="0.4">
      <c r="C1353" t="s">
        <v>853</v>
      </c>
      <c r="D1353" t="s">
        <v>528</v>
      </c>
      <c r="E1353">
        <v>27700</v>
      </c>
    </row>
    <row r="1354" spans="3:5" x14ac:dyDescent="0.4">
      <c r="C1354" t="s">
        <v>853</v>
      </c>
      <c r="D1354" t="s">
        <v>529</v>
      </c>
      <c r="E1354">
        <v>30500</v>
      </c>
    </row>
    <row r="1355" spans="3:5" x14ac:dyDescent="0.4">
      <c r="C1355" t="s">
        <v>853</v>
      </c>
      <c r="D1355" t="s">
        <v>530</v>
      </c>
      <c r="E1355">
        <v>14400</v>
      </c>
    </row>
    <row r="1356" spans="3:5" x14ac:dyDescent="0.4">
      <c r="C1356" t="s">
        <v>853</v>
      </c>
      <c r="D1356" t="s">
        <v>531</v>
      </c>
      <c r="E1356">
        <v>35200</v>
      </c>
    </row>
    <row r="1357" spans="3:5" x14ac:dyDescent="0.4">
      <c r="C1357" t="s">
        <v>853</v>
      </c>
      <c r="D1357" t="s">
        <v>532</v>
      </c>
      <c r="E1357">
        <v>15100</v>
      </c>
    </row>
    <row r="1358" spans="3:5" x14ac:dyDescent="0.4">
      <c r="C1358" t="s">
        <v>853</v>
      </c>
      <c r="D1358" t="s">
        <v>533</v>
      </c>
      <c r="E1358">
        <v>24400</v>
      </c>
    </row>
    <row r="1359" spans="3:5" x14ac:dyDescent="0.4">
      <c r="C1359" t="s">
        <v>853</v>
      </c>
      <c r="D1359" t="s">
        <v>534</v>
      </c>
      <c r="E1359">
        <v>18600</v>
      </c>
    </row>
    <row r="1360" spans="3:5" x14ac:dyDescent="0.4">
      <c r="C1360" t="s">
        <v>853</v>
      </c>
      <c r="D1360" t="s">
        <v>535</v>
      </c>
      <c r="E1360">
        <v>15100</v>
      </c>
    </row>
    <row r="1361" spans="3:5" x14ac:dyDescent="0.4">
      <c r="C1361" t="s">
        <v>853</v>
      </c>
      <c r="D1361" t="s">
        <v>536</v>
      </c>
      <c r="E1361">
        <v>8100</v>
      </c>
    </row>
    <row r="1362" spans="3:5" x14ac:dyDescent="0.4">
      <c r="C1362" t="s">
        <v>853</v>
      </c>
      <c r="D1362" t="s">
        <v>537</v>
      </c>
      <c r="E1362">
        <v>29100</v>
      </c>
    </row>
    <row r="1363" spans="3:5" x14ac:dyDescent="0.4">
      <c r="C1363" t="s">
        <v>853</v>
      </c>
      <c r="D1363" t="s">
        <v>538</v>
      </c>
      <c r="E1363">
        <v>45400</v>
      </c>
    </row>
    <row r="1364" spans="3:5" x14ac:dyDescent="0.4">
      <c r="C1364" t="s">
        <v>853</v>
      </c>
      <c r="D1364" t="s">
        <v>539</v>
      </c>
      <c r="E1364">
        <v>13100</v>
      </c>
    </row>
    <row r="1365" spans="3:5" x14ac:dyDescent="0.4">
      <c r="C1365" t="s">
        <v>853</v>
      </c>
      <c r="D1365" t="s">
        <v>540</v>
      </c>
      <c r="E1365">
        <v>22100</v>
      </c>
    </row>
    <row r="1366" spans="3:5" x14ac:dyDescent="0.4">
      <c r="C1366" t="s">
        <v>853</v>
      </c>
      <c r="D1366" t="s">
        <v>541</v>
      </c>
      <c r="E1366">
        <v>32700</v>
      </c>
    </row>
    <row r="1367" spans="3:5" x14ac:dyDescent="0.4">
      <c r="C1367" t="s">
        <v>853</v>
      </c>
      <c r="D1367" t="s">
        <v>542</v>
      </c>
      <c r="E1367">
        <v>47500</v>
      </c>
    </row>
    <row r="1368" spans="3:5" x14ac:dyDescent="0.4">
      <c r="C1368" t="s">
        <v>853</v>
      </c>
      <c r="D1368" t="s">
        <v>543</v>
      </c>
      <c r="E1368">
        <v>20900</v>
      </c>
    </row>
    <row r="1369" spans="3:5" x14ac:dyDescent="0.4">
      <c r="C1369" t="s">
        <v>853</v>
      </c>
      <c r="D1369" t="s">
        <v>544</v>
      </c>
      <c r="E1369">
        <v>50800</v>
      </c>
    </row>
    <row r="1370" spans="3:5" x14ac:dyDescent="0.4">
      <c r="C1370" t="s">
        <v>853</v>
      </c>
      <c r="D1370" t="s">
        <v>545</v>
      </c>
      <c r="E1370">
        <v>49000</v>
      </c>
    </row>
    <row r="1371" spans="3:5" x14ac:dyDescent="0.4">
      <c r="C1371" t="s">
        <v>853</v>
      </c>
      <c r="D1371" t="s">
        <v>546</v>
      </c>
      <c r="E1371">
        <v>37500</v>
      </c>
    </row>
    <row r="1372" spans="3:5" x14ac:dyDescent="0.4">
      <c r="C1372" t="s">
        <v>853</v>
      </c>
      <c r="D1372" t="s">
        <v>547</v>
      </c>
      <c r="E1372">
        <v>17100</v>
      </c>
    </row>
    <row r="1373" spans="3:5" x14ac:dyDescent="0.4">
      <c r="C1373" t="s">
        <v>853</v>
      </c>
      <c r="D1373" t="s">
        <v>548</v>
      </c>
      <c r="E1373">
        <v>23800</v>
      </c>
    </row>
    <row r="1374" spans="3:5" x14ac:dyDescent="0.4">
      <c r="C1374" t="s">
        <v>853</v>
      </c>
      <c r="D1374" t="s">
        <v>549</v>
      </c>
      <c r="E1374">
        <v>41300</v>
      </c>
    </row>
    <row r="1375" spans="3:5" x14ac:dyDescent="0.4">
      <c r="C1375" t="s">
        <v>853</v>
      </c>
      <c r="D1375" t="s">
        <v>550</v>
      </c>
      <c r="E1375">
        <v>18800</v>
      </c>
    </row>
    <row r="1376" spans="3:5" x14ac:dyDescent="0.4">
      <c r="C1376" t="s">
        <v>853</v>
      </c>
      <c r="D1376" t="s">
        <v>551</v>
      </c>
      <c r="E1376">
        <v>13500</v>
      </c>
    </row>
    <row r="1377" spans="3:5" x14ac:dyDescent="0.4">
      <c r="C1377" t="s">
        <v>853</v>
      </c>
      <c r="D1377" t="s">
        <v>552</v>
      </c>
      <c r="E1377">
        <v>13500</v>
      </c>
    </row>
    <row r="1378" spans="3:5" x14ac:dyDescent="0.4">
      <c r="C1378" t="s">
        <v>853</v>
      </c>
      <c r="D1378" t="s">
        <v>553</v>
      </c>
      <c r="E1378">
        <v>15900</v>
      </c>
    </row>
    <row r="1379" spans="3:5" x14ac:dyDescent="0.4">
      <c r="C1379" t="s">
        <v>853</v>
      </c>
      <c r="D1379" t="s">
        <v>554</v>
      </c>
      <c r="E1379">
        <v>12200</v>
      </c>
    </row>
    <row r="1380" spans="3:5" x14ac:dyDescent="0.4">
      <c r="C1380" t="s">
        <v>853</v>
      </c>
      <c r="D1380" t="s">
        <v>555</v>
      </c>
      <c r="E1380">
        <v>13200</v>
      </c>
    </row>
    <row r="1381" spans="3:5" x14ac:dyDescent="0.4">
      <c r="C1381" t="s">
        <v>853</v>
      </c>
      <c r="D1381" t="s">
        <v>556</v>
      </c>
      <c r="E1381">
        <v>8300</v>
      </c>
    </row>
    <row r="1382" spans="3:5" x14ac:dyDescent="0.4">
      <c r="C1382" t="s">
        <v>853</v>
      </c>
      <c r="D1382" t="s">
        <v>557</v>
      </c>
      <c r="E1382">
        <v>34900</v>
      </c>
    </row>
    <row r="1383" spans="3:5" x14ac:dyDescent="0.4">
      <c r="C1383" t="s">
        <v>853</v>
      </c>
      <c r="D1383" t="s">
        <v>558</v>
      </c>
      <c r="E1383">
        <v>6200</v>
      </c>
    </row>
    <row r="1384" spans="3:5" x14ac:dyDescent="0.4">
      <c r="C1384" t="s">
        <v>853</v>
      </c>
      <c r="D1384" t="s">
        <v>559</v>
      </c>
      <c r="E1384">
        <v>10000</v>
      </c>
    </row>
    <row r="1385" spans="3:5" x14ac:dyDescent="0.4">
      <c r="C1385" t="s">
        <v>853</v>
      </c>
      <c r="D1385" t="s">
        <v>560</v>
      </c>
      <c r="E1385">
        <v>2700</v>
      </c>
    </row>
    <row r="1386" spans="3:5" x14ac:dyDescent="0.4">
      <c r="C1386" t="s">
        <v>853</v>
      </c>
      <c r="D1386" t="s">
        <v>561</v>
      </c>
      <c r="E1386">
        <v>6600</v>
      </c>
    </row>
    <row r="1387" spans="3:5" x14ac:dyDescent="0.4">
      <c r="C1387" t="s">
        <v>853</v>
      </c>
      <c r="D1387" t="s">
        <v>562</v>
      </c>
      <c r="E1387">
        <v>5900</v>
      </c>
    </row>
    <row r="1388" spans="3:5" x14ac:dyDescent="0.4">
      <c r="C1388" t="s">
        <v>853</v>
      </c>
      <c r="D1388" t="s">
        <v>563</v>
      </c>
      <c r="E1388">
        <v>17700</v>
      </c>
    </row>
    <row r="1389" spans="3:5" x14ac:dyDescent="0.4">
      <c r="C1389" t="s">
        <v>853</v>
      </c>
      <c r="D1389" t="s">
        <v>564</v>
      </c>
      <c r="E1389">
        <v>19200</v>
      </c>
    </row>
    <row r="1390" spans="3:5" x14ac:dyDescent="0.4">
      <c r="C1390" t="s">
        <v>853</v>
      </c>
      <c r="D1390" t="s">
        <v>565</v>
      </c>
      <c r="E1390">
        <v>3200</v>
      </c>
    </row>
    <row r="1391" spans="3:5" x14ac:dyDescent="0.4">
      <c r="C1391" t="s">
        <v>853</v>
      </c>
      <c r="D1391" t="s">
        <v>566</v>
      </c>
      <c r="E1391">
        <v>5100</v>
      </c>
    </row>
    <row r="1392" spans="3:5" x14ac:dyDescent="0.4">
      <c r="C1392" t="s">
        <v>853</v>
      </c>
      <c r="D1392" t="s">
        <v>567</v>
      </c>
      <c r="E1392">
        <v>12100</v>
      </c>
    </row>
    <row r="1393" spans="3:5" x14ac:dyDescent="0.4">
      <c r="C1393" t="s">
        <v>853</v>
      </c>
      <c r="D1393" t="s">
        <v>568</v>
      </c>
      <c r="E1393">
        <v>9200</v>
      </c>
    </row>
    <row r="1394" spans="3:5" x14ac:dyDescent="0.4">
      <c r="C1394" t="s">
        <v>853</v>
      </c>
      <c r="D1394" t="s">
        <v>569</v>
      </c>
      <c r="E1394">
        <v>6300</v>
      </c>
    </row>
    <row r="1395" spans="3:5" x14ac:dyDescent="0.4">
      <c r="C1395" t="s">
        <v>853</v>
      </c>
      <c r="D1395" t="s">
        <v>570</v>
      </c>
      <c r="E1395">
        <v>8900</v>
      </c>
    </row>
    <row r="1396" spans="3:5" x14ac:dyDescent="0.4">
      <c r="C1396" t="s">
        <v>853</v>
      </c>
      <c r="D1396" t="s">
        <v>571</v>
      </c>
      <c r="E1396">
        <v>9900</v>
      </c>
    </row>
    <row r="1397" spans="3:5" x14ac:dyDescent="0.4">
      <c r="C1397" t="s">
        <v>853</v>
      </c>
      <c r="D1397" t="s">
        <v>572</v>
      </c>
      <c r="E1397">
        <v>23200</v>
      </c>
    </row>
    <row r="1398" spans="3:5" x14ac:dyDescent="0.4">
      <c r="C1398" t="s">
        <v>853</v>
      </c>
      <c r="D1398" t="s">
        <v>573</v>
      </c>
      <c r="E1398">
        <v>3800</v>
      </c>
    </row>
    <row r="1399" spans="3:5" x14ac:dyDescent="0.4">
      <c r="C1399" t="s">
        <v>853</v>
      </c>
      <c r="D1399" t="s">
        <v>574</v>
      </c>
      <c r="E1399">
        <v>20200</v>
      </c>
    </row>
    <row r="1400" spans="3:5" x14ac:dyDescent="0.4">
      <c r="C1400" t="s">
        <v>853</v>
      </c>
      <c r="D1400" t="s">
        <v>575</v>
      </c>
      <c r="E1400">
        <v>4700</v>
      </c>
    </row>
    <row r="1401" spans="3:5" x14ac:dyDescent="0.4">
      <c r="C1401" t="s">
        <v>853</v>
      </c>
      <c r="D1401" t="s">
        <v>576</v>
      </c>
      <c r="E1401">
        <v>33100</v>
      </c>
    </row>
    <row r="1402" spans="3:5" x14ac:dyDescent="0.4">
      <c r="C1402" t="s">
        <v>853</v>
      </c>
      <c r="D1402" t="s">
        <v>577</v>
      </c>
      <c r="E1402">
        <v>23500</v>
      </c>
    </row>
    <row r="1403" spans="3:5" x14ac:dyDescent="0.4">
      <c r="C1403" t="s">
        <v>853</v>
      </c>
      <c r="D1403" t="s">
        <v>578</v>
      </c>
      <c r="E1403">
        <v>11900</v>
      </c>
    </row>
    <row r="1404" spans="3:5" x14ac:dyDescent="0.4">
      <c r="C1404" t="s">
        <v>853</v>
      </c>
      <c r="D1404" t="s">
        <v>579</v>
      </c>
      <c r="E1404">
        <v>9900</v>
      </c>
    </row>
    <row r="1405" spans="3:5" x14ac:dyDescent="0.4">
      <c r="C1405" t="s">
        <v>853</v>
      </c>
      <c r="D1405" t="s">
        <v>580</v>
      </c>
      <c r="E1405">
        <v>3400</v>
      </c>
    </row>
    <row r="1406" spans="3:5" x14ac:dyDescent="0.4">
      <c r="C1406" t="s">
        <v>853</v>
      </c>
      <c r="D1406" t="s">
        <v>581</v>
      </c>
      <c r="E1406">
        <v>6900</v>
      </c>
    </row>
    <row r="1407" spans="3:5" x14ac:dyDescent="0.4">
      <c r="C1407" t="s">
        <v>853</v>
      </c>
      <c r="D1407" t="s">
        <v>582</v>
      </c>
      <c r="E1407">
        <v>8000</v>
      </c>
    </row>
    <row r="1408" spans="3:5" x14ac:dyDescent="0.4">
      <c r="C1408" t="s">
        <v>853</v>
      </c>
      <c r="D1408" t="s">
        <v>583</v>
      </c>
      <c r="E1408">
        <v>2600</v>
      </c>
    </row>
    <row r="1409" spans="3:5" x14ac:dyDescent="0.4">
      <c r="C1409" t="s">
        <v>853</v>
      </c>
      <c r="D1409" t="s">
        <v>584</v>
      </c>
      <c r="E1409">
        <v>5900</v>
      </c>
    </row>
    <row r="1410" spans="3:5" x14ac:dyDescent="0.4">
      <c r="C1410" t="s">
        <v>853</v>
      </c>
      <c r="D1410" t="s">
        <v>585</v>
      </c>
      <c r="E1410">
        <v>37900</v>
      </c>
    </row>
    <row r="1411" spans="3:5" x14ac:dyDescent="0.4">
      <c r="C1411" t="s">
        <v>853</v>
      </c>
      <c r="D1411" t="s">
        <v>586</v>
      </c>
      <c r="E1411">
        <v>14300</v>
      </c>
    </row>
    <row r="1412" spans="3:5" x14ac:dyDescent="0.4">
      <c r="C1412" t="s">
        <v>853</v>
      </c>
      <c r="D1412" t="s">
        <v>587</v>
      </c>
      <c r="E1412">
        <v>7800</v>
      </c>
    </row>
    <row r="1413" spans="3:5" x14ac:dyDescent="0.4">
      <c r="C1413" t="s">
        <v>853</v>
      </c>
      <c r="D1413" t="s">
        <v>588</v>
      </c>
      <c r="E1413">
        <v>8200</v>
      </c>
    </row>
    <row r="1414" spans="3:5" x14ac:dyDescent="0.4">
      <c r="C1414" t="s">
        <v>853</v>
      </c>
      <c r="D1414" t="s">
        <v>589</v>
      </c>
      <c r="E1414">
        <v>15600</v>
      </c>
    </row>
    <row r="1415" spans="3:5" x14ac:dyDescent="0.4">
      <c r="C1415" t="s">
        <v>853</v>
      </c>
      <c r="D1415" t="s">
        <v>590</v>
      </c>
      <c r="E1415">
        <v>10800</v>
      </c>
    </row>
    <row r="1416" spans="3:5" x14ac:dyDescent="0.4">
      <c r="C1416" t="s">
        <v>853</v>
      </c>
      <c r="D1416" t="s">
        <v>591</v>
      </c>
      <c r="E1416">
        <v>10500</v>
      </c>
    </row>
    <row r="1417" spans="3:5" x14ac:dyDescent="0.4">
      <c r="C1417" t="s">
        <v>853</v>
      </c>
      <c r="D1417" t="s">
        <v>592</v>
      </c>
      <c r="E1417">
        <v>7400</v>
      </c>
    </row>
    <row r="1418" spans="3:5" x14ac:dyDescent="0.4">
      <c r="C1418" t="s">
        <v>853</v>
      </c>
      <c r="D1418" t="s">
        <v>593</v>
      </c>
      <c r="E1418">
        <v>6000</v>
      </c>
    </row>
    <row r="1419" spans="3:5" x14ac:dyDescent="0.4">
      <c r="C1419" t="s">
        <v>853</v>
      </c>
      <c r="D1419" t="s">
        <v>594</v>
      </c>
      <c r="E1419">
        <v>5500</v>
      </c>
    </row>
    <row r="1420" spans="3:5" x14ac:dyDescent="0.4">
      <c r="C1420" t="s">
        <v>853</v>
      </c>
      <c r="D1420" t="s">
        <v>595</v>
      </c>
      <c r="E1420">
        <v>7000</v>
      </c>
    </row>
    <row r="1421" spans="3:5" x14ac:dyDescent="0.4">
      <c r="C1421" t="s">
        <v>853</v>
      </c>
      <c r="D1421" t="s">
        <v>596</v>
      </c>
      <c r="E1421">
        <v>4600</v>
      </c>
    </row>
    <row r="1422" spans="3:5" x14ac:dyDescent="0.4">
      <c r="C1422" t="s">
        <v>853</v>
      </c>
      <c r="D1422" t="s">
        <v>597</v>
      </c>
      <c r="E1422">
        <v>5800</v>
      </c>
    </row>
    <row r="1423" spans="3:5" x14ac:dyDescent="0.4">
      <c r="C1423" t="s">
        <v>853</v>
      </c>
      <c r="D1423" t="s">
        <v>598</v>
      </c>
      <c r="E1423">
        <v>3800</v>
      </c>
    </row>
    <row r="1424" spans="3:5" x14ac:dyDescent="0.4">
      <c r="C1424" t="s">
        <v>853</v>
      </c>
      <c r="D1424" t="s">
        <v>599</v>
      </c>
      <c r="E1424">
        <v>11700</v>
      </c>
    </row>
    <row r="1425" spans="3:5" x14ac:dyDescent="0.4">
      <c r="C1425" t="s">
        <v>853</v>
      </c>
      <c r="D1425" t="s">
        <v>600</v>
      </c>
      <c r="E1425">
        <v>5800</v>
      </c>
    </row>
    <row r="1426" spans="3:5" x14ac:dyDescent="0.4">
      <c r="C1426" t="s">
        <v>853</v>
      </c>
      <c r="D1426" t="s">
        <v>601</v>
      </c>
      <c r="E1426">
        <v>19700</v>
      </c>
    </row>
    <row r="1427" spans="3:5" x14ac:dyDescent="0.4">
      <c r="C1427" t="s">
        <v>853</v>
      </c>
      <c r="D1427" t="s">
        <v>602</v>
      </c>
      <c r="E1427">
        <v>11900</v>
      </c>
    </row>
    <row r="1428" spans="3:5" x14ac:dyDescent="0.4">
      <c r="C1428" t="s">
        <v>853</v>
      </c>
      <c r="D1428" t="s">
        <v>603</v>
      </c>
      <c r="E1428">
        <v>10100</v>
      </c>
    </row>
    <row r="1429" spans="3:5" x14ac:dyDescent="0.4">
      <c r="C1429" t="s">
        <v>853</v>
      </c>
      <c r="D1429" t="s">
        <v>604</v>
      </c>
      <c r="E1429">
        <v>4900</v>
      </c>
    </row>
    <row r="1430" spans="3:5" x14ac:dyDescent="0.4">
      <c r="C1430" t="s">
        <v>853</v>
      </c>
      <c r="D1430" t="s">
        <v>605</v>
      </c>
      <c r="E1430">
        <v>8900</v>
      </c>
    </row>
    <row r="1431" spans="3:5" x14ac:dyDescent="0.4">
      <c r="C1431" t="s">
        <v>853</v>
      </c>
      <c r="D1431" t="s">
        <v>606</v>
      </c>
      <c r="E1431">
        <v>10200</v>
      </c>
    </row>
    <row r="1432" spans="3:5" x14ac:dyDescent="0.4">
      <c r="C1432" t="s">
        <v>853</v>
      </c>
      <c r="D1432" t="s">
        <v>607</v>
      </c>
      <c r="E1432">
        <v>4300</v>
      </c>
    </row>
    <row r="1433" spans="3:5" x14ac:dyDescent="0.4">
      <c r="C1433" t="s">
        <v>853</v>
      </c>
      <c r="D1433" t="s">
        <v>608</v>
      </c>
      <c r="E1433">
        <v>2900</v>
      </c>
    </row>
    <row r="1434" spans="3:5" x14ac:dyDescent="0.4">
      <c r="C1434" t="s">
        <v>853</v>
      </c>
      <c r="D1434" t="s">
        <v>609</v>
      </c>
      <c r="E1434">
        <v>15100</v>
      </c>
    </row>
    <row r="1435" spans="3:5" x14ac:dyDescent="0.4">
      <c r="C1435" t="s">
        <v>853</v>
      </c>
      <c r="D1435" t="s">
        <v>610</v>
      </c>
      <c r="E1435">
        <v>10900</v>
      </c>
    </row>
    <row r="1436" spans="3:5" x14ac:dyDescent="0.4">
      <c r="C1436" t="s">
        <v>853</v>
      </c>
      <c r="D1436" t="s">
        <v>611</v>
      </c>
      <c r="E1436">
        <v>6900</v>
      </c>
    </row>
    <row r="1437" spans="3:5" x14ac:dyDescent="0.4">
      <c r="C1437" t="s">
        <v>853</v>
      </c>
      <c r="D1437" t="s">
        <v>612</v>
      </c>
      <c r="E1437">
        <v>6900</v>
      </c>
    </row>
    <row r="1438" spans="3:5" x14ac:dyDescent="0.4">
      <c r="C1438" t="s">
        <v>853</v>
      </c>
      <c r="D1438" t="s">
        <v>613</v>
      </c>
      <c r="E1438">
        <v>26600</v>
      </c>
    </row>
    <row r="1439" spans="3:5" x14ac:dyDescent="0.4">
      <c r="C1439" t="s">
        <v>853</v>
      </c>
      <c r="D1439" t="s">
        <v>614</v>
      </c>
      <c r="E1439">
        <v>4500</v>
      </c>
    </row>
    <row r="1440" spans="3:5" x14ac:dyDescent="0.4">
      <c r="C1440" t="s">
        <v>853</v>
      </c>
      <c r="D1440" t="s">
        <v>615</v>
      </c>
      <c r="E1440">
        <v>12700</v>
      </c>
    </row>
    <row r="1441" spans="3:5" x14ac:dyDescent="0.4">
      <c r="C1441" t="s">
        <v>853</v>
      </c>
      <c r="D1441" t="s">
        <v>616</v>
      </c>
      <c r="E1441">
        <v>22600</v>
      </c>
    </row>
    <row r="1442" spans="3:5" x14ac:dyDescent="0.4">
      <c r="C1442" t="s">
        <v>853</v>
      </c>
      <c r="D1442" t="s">
        <v>617</v>
      </c>
      <c r="E1442">
        <v>5200</v>
      </c>
    </row>
    <row r="1443" spans="3:5" x14ac:dyDescent="0.4">
      <c r="C1443" t="s">
        <v>853</v>
      </c>
      <c r="D1443" t="s">
        <v>618</v>
      </c>
      <c r="E1443">
        <v>9800</v>
      </c>
    </row>
    <row r="1444" spans="3:5" x14ac:dyDescent="0.4">
      <c r="C1444" t="s">
        <v>853</v>
      </c>
      <c r="D1444" t="s">
        <v>619</v>
      </c>
      <c r="E1444">
        <v>6200</v>
      </c>
    </row>
    <row r="1445" spans="3:5" x14ac:dyDescent="0.4">
      <c r="C1445" t="s">
        <v>853</v>
      </c>
      <c r="D1445" t="s">
        <v>620</v>
      </c>
      <c r="E1445">
        <v>5000</v>
      </c>
    </row>
    <row r="1446" spans="3:5" x14ac:dyDescent="0.4">
      <c r="C1446" t="s">
        <v>853</v>
      </c>
      <c r="D1446" t="s">
        <v>621</v>
      </c>
      <c r="E1446">
        <v>5600</v>
      </c>
    </row>
    <row r="1447" spans="3:5" x14ac:dyDescent="0.4">
      <c r="C1447" t="s">
        <v>853</v>
      </c>
      <c r="D1447" t="s">
        <v>622</v>
      </c>
      <c r="E1447">
        <v>6900</v>
      </c>
    </row>
    <row r="1448" spans="3:5" x14ac:dyDescent="0.4">
      <c r="C1448" t="s">
        <v>853</v>
      </c>
      <c r="D1448" t="s">
        <v>623</v>
      </c>
      <c r="E1448">
        <v>6700</v>
      </c>
    </row>
    <row r="1449" spans="3:5" x14ac:dyDescent="0.4">
      <c r="C1449" t="s">
        <v>853</v>
      </c>
      <c r="D1449" t="s">
        <v>624</v>
      </c>
      <c r="E1449">
        <v>8900</v>
      </c>
    </row>
    <row r="1450" spans="3:5" x14ac:dyDescent="0.4">
      <c r="C1450" t="s">
        <v>853</v>
      </c>
      <c r="D1450" t="s">
        <v>625</v>
      </c>
      <c r="E1450">
        <v>4100</v>
      </c>
    </row>
    <row r="1451" spans="3:5" x14ac:dyDescent="0.4">
      <c r="C1451" t="s">
        <v>853</v>
      </c>
      <c r="D1451" t="s">
        <v>626</v>
      </c>
      <c r="E1451">
        <v>7400</v>
      </c>
    </row>
    <row r="1452" spans="3:5" x14ac:dyDescent="0.4">
      <c r="C1452" t="s">
        <v>853</v>
      </c>
      <c r="D1452" t="s">
        <v>627</v>
      </c>
      <c r="E1452">
        <v>2400</v>
      </c>
    </row>
    <row r="1453" spans="3:5" x14ac:dyDescent="0.4">
      <c r="C1453" t="s">
        <v>853</v>
      </c>
      <c r="D1453" t="s">
        <v>628</v>
      </c>
      <c r="E1453">
        <v>4400</v>
      </c>
    </row>
    <row r="1454" spans="3:5" x14ac:dyDescent="0.4">
      <c r="C1454" t="s">
        <v>853</v>
      </c>
      <c r="D1454" t="s">
        <v>629</v>
      </c>
      <c r="E1454">
        <v>10900</v>
      </c>
    </row>
    <row r="1455" spans="3:5" x14ac:dyDescent="0.4">
      <c r="C1455" t="s">
        <v>853</v>
      </c>
      <c r="D1455" t="s">
        <v>630</v>
      </c>
      <c r="E1455">
        <v>4600</v>
      </c>
    </row>
    <row r="1456" spans="3:5" x14ac:dyDescent="0.4">
      <c r="C1456" t="s">
        <v>853</v>
      </c>
      <c r="D1456" t="s">
        <v>631</v>
      </c>
      <c r="E1456">
        <v>6500</v>
      </c>
    </row>
    <row r="1457" spans="3:5" x14ac:dyDescent="0.4">
      <c r="C1457" t="s">
        <v>853</v>
      </c>
      <c r="D1457" t="s">
        <v>632</v>
      </c>
      <c r="E1457">
        <v>6400</v>
      </c>
    </row>
    <row r="1458" spans="3:5" x14ac:dyDescent="0.4">
      <c r="C1458" t="s">
        <v>853</v>
      </c>
      <c r="D1458" t="s">
        <v>633</v>
      </c>
      <c r="E1458">
        <v>41100</v>
      </c>
    </row>
    <row r="1459" spans="3:5" x14ac:dyDescent="0.4">
      <c r="C1459" t="s">
        <v>853</v>
      </c>
      <c r="D1459" t="s">
        <v>634</v>
      </c>
      <c r="E1459">
        <v>13400</v>
      </c>
    </row>
    <row r="1460" spans="3:5" x14ac:dyDescent="0.4">
      <c r="C1460" t="s">
        <v>853</v>
      </c>
      <c r="D1460" t="s">
        <v>635</v>
      </c>
      <c r="E1460">
        <v>4700</v>
      </c>
    </row>
    <row r="1461" spans="3:5" x14ac:dyDescent="0.4">
      <c r="C1461" t="s">
        <v>853</v>
      </c>
      <c r="D1461" t="s">
        <v>636</v>
      </c>
      <c r="E1461">
        <v>7000</v>
      </c>
    </row>
    <row r="1462" spans="3:5" x14ac:dyDescent="0.4">
      <c r="C1462" t="s">
        <v>853</v>
      </c>
      <c r="D1462" t="s">
        <v>637</v>
      </c>
      <c r="E1462">
        <v>7400</v>
      </c>
    </row>
    <row r="1463" spans="3:5" x14ac:dyDescent="0.4">
      <c r="C1463" t="s">
        <v>853</v>
      </c>
      <c r="D1463" t="s">
        <v>638</v>
      </c>
      <c r="E1463">
        <v>4500</v>
      </c>
    </row>
    <row r="1464" spans="3:5" x14ac:dyDescent="0.4">
      <c r="C1464" t="s">
        <v>853</v>
      </c>
      <c r="D1464" t="s">
        <v>639</v>
      </c>
      <c r="E1464">
        <v>4300</v>
      </c>
    </row>
    <row r="1465" spans="3:5" x14ac:dyDescent="0.4">
      <c r="C1465" t="s">
        <v>853</v>
      </c>
      <c r="D1465" t="s">
        <v>640</v>
      </c>
      <c r="E1465">
        <v>5600</v>
      </c>
    </row>
    <row r="1466" spans="3:5" x14ac:dyDescent="0.4">
      <c r="C1466" t="s">
        <v>853</v>
      </c>
      <c r="D1466" t="s">
        <v>641</v>
      </c>
      <c r="E1466">
        <v>3200</v>
      </c>
    </row>
    <row r="1467" spans="3:5" x14ac:dyDescent="0.4">
      <c r="C1467" t="s">
        <v>853</v>
      </c>
      <c r="D1467" t="s">
        <v>642</v>
      </c>
      <c r="E1467">
        <v>8600</v>
      </c>
    </row>
    <row r="1468" spans="3:5" x14ac:dyDescent="0.4">
      <c r="C1468" t="s">
        <v>853</v>
      </c>
      <c r="D1468" t="s">
        <v>643</v>
      </c>
      <c r="E1468">
        <v>7400</v>
      </c>
    </row>
    <row r="1469" spans="3:5" x14ac:dyDescent="0.4">
      <c r="C1469" t="s">
        <v>853</v>
      </c>
      <c r="D1469" t="s">
        <v>644</v>
      </c>
      <c r="E1469">
        <v>2700</v>
      </c>
    </row>
    <row r="1470" spans="3:5" x14ac:dyDescent="0.4">
      <c r="C1470" t="s">
        <v>853</v>
      </c>
      <c r="D1470" t="s">
        <v>645</v>
      </c>
      <c r="E1470">
        <v>2600</v>
      </c>
    </row>
    <row r="1471" spans="3:5" x14ac:dyDescent="0.4">
      <c r="C1471" t="s">
        <v>853</v>
      </c>
      <c r="D1471" t="s">
        <v>646</v>
      </c>
      <c r="E1471">
        <v>8800</v>
      </c>
    </row>
    <row r="1472" spans="3:5" x14ac:dyDescent="0.4">
      <c r="C1472" t="s">
        <v>853</v>
      </c>
      <c r="D1472" t="s">
        <v>647</v>
      </c>
      <c r="E1472">
        <v>2900</v>
      </c>
    </row>
    <row r="1473" spans="3:5" x14ac:dyDescent="0.4">
      <c r="C1473" t="s">
        <v>853</v>
      </c>
      <c r="D1473" t="s">
        <v>648</v>
      </c>
      <c r="E1473">
        <v>17900</v>
      </c>
    </row>
    <row r="1474" spans="3:5" x14ac:dyDescent="0.4">
      <c r="C1474" t="s">
        <v>853</v>
      </c>
      <c r="D1474" t="s">
        <v>649</v>
      </c>
      <c r="E1474">
        <v>1200</v>
      </c>
    </row>
    <row r="1475" spans="3:5" x14ac:dyDescent="0.4">
      <c r="C1475" t="s">
        <v>853</v>
      </c>
      <c r="D1475" t="s">
        <v>650</v>
      </c>
      <c r="E1475">
        <v>4400</v>
      </c>
    </row>
    <row r="1476" spans="3:5" x14ac:dyDescent="0.4">
      <c r="C1476" t="s">
        <v>853</v>
      </c>
      <c r="D1476" t="s">
        <v>651</v>
      </c>
      <c r="E1476">
        <v>10800</v>
      </c>
    </row>
    <row r="1477" spans="3:5" x14ac:dyDescent="0.4">
      <c r="C1477" t="s">
        <v>853</v>
      </c>
      <c r="D1477" t="s">
        <v>652</v>
      </c>
      <c r="E1477">
        <v>2700</v>
      </c>
    </row>
    <row r="1478" spans="3:5" x14ac:dyDescent="0.4">
      <c r="C1478" t="s">
        <v>853</v>
      </c>
      <c r="D1478" t="s">
        <v>653</v>
      </c>
      <c r="E1478">
        <v>7200</v>
      </c>
    </row>
    <row r="1479" spans="3:5" x14ac:dyDescent="0.4">
      <c r="C1479" t="s">
        <v>853</v>
      </c>
      <c r="D1479" t="s">
        <v>654</v>
      </c>
      <c r="E1479">
        <v>3300</v>
      </c>
    </row>
    <row r="1480" spans="3:5" x14ac:dyDescent="0.4">
      <c r="C1480" t="s">
        <v>853</v>
      </c>
      <c r="D1480" t="s">
        <v>655</v>
      </c>
      <c r="E1480">
        <v>9200</v>
      </c>
    </row>
    <row r="1481" spans="3:5" x14ac:dyDescent="0.4">
      <c r="C1481" t="s">
        <v>853</v>
      </c>
      <c r="D1481" t="s">
        <v>656</v>
      </c>
      <c r="E1481">
        <v>6000</v>
      </c>
    </row>
    <row r="1482" spans="3:5" x14ac:dyDescent="0.4">
      <c r="C1482" t="s">
        <v>853</v>
      </c>
      <c r="D1482" t="s">
        <v>657</v>
      </c>
      <c r="E1482">
        <v>72900</v>
      </c>
    </row>
    <row r="1483" spans="3:5" x14ac:dyDescent="0.4">
      <c r="C1483" t="s">
        <v>853</v>
      </c>
      <c r="D1483" t="s">
        <v>658</v>
      </c>
      <c r="E1483">
        <v>9200</v>
      </c>
    </row>
    <row r="1484" spans="3:5" x14ac:dyDescent="0.4">
      <c r="C1484" t="s">
        <v>853</v>
      </c>
      <c r="D1484" t="s">
        <v>659</v>
      </c>
      <c r="E1484">
        <v>8700</v>
      </c>
    </row>
    <row r="1485" spans="3:5" x14ac:dyDescent="0.4">
      <c r="C1485" t="s">
        <v>853</v>
      </c>
      <c r="D1485" t="s">
        <v>660</v>
      </c>
      <c r="E1485">
        <v>14100</v>
      </c>
    </row>
    <row r="1486" spans="3:5" x14ac:dyDescent="0.4">
      <c r="C1486" t="s">
        <v>853</v>
      </c>
      <c r="D1486" t="s">
        <v>661</v>
      </c>
      <c r="E1486">
        <v>6600</v>
      </c>
    </row>
    <row r="1487" spans="3:5" x14ac:dyDescent="0.4">
      <c r="C1487" t="s">
        <v>853</v>
      </c>
      <c r="D1487" t="s">
        <v>662</v>
      </c>
      <c r="E1487">
        <v>14100</v>
      </c>
    </row>
    <row r="1488" spans="3:5" x14ac:dyDescent="0.4">
      <c r="C1488" t="s">
        <v>853</v>
      </c>
      <c r="D1488" t="s">
        <v>663</v>
      </c>
      <c r="E1488">
        <v>9200</v>
      </c>
    </row>
    <row r="1489" spans="3:5" x14ac:dyDescent="0.4">
      <c r="C1489" t="s">
        <v>853</v>
      </c>
      <c r="D1489" t="s">
        <v>664</v>
      </c>
      <c r="E1489">
        <v>11000</v>
      </c>
    </row>
    <row r="1490" spans="3:5" x14ac:dyDescent="0.4">
      <c r="C1490" t="s">
        <v>853</v>
      </c>
      <c r="D1490" t="s">
        <v>665</v>
      </c>
      <c r="E1490">
        <v>7600</v>
      </c>
    </row>
    <row r="1491" spans="3:5" x14ac:dyDescent="0.4">
      <c r="C1491" t="s">
        <v>853</v>
      </c>
      <c r="D1491" t="s">
        <v>666</v>
      </c>
      <c r="E1491">
        <v>7700</v>
      </c>
    </row>
    <row r="1492" spans="3:5" x14ac:dyDescent="0.4">
      <c r="C1492" t="s">
        <v>853</v>
      </c>
      <c r="D1492" t="s">
        <v>667</v>
      </c>
      <c r="E1492">
        <v>28700</v>
      </c>
    </row>
    <row r="1493" spans="3:5" x14ac:dyDescent="0.4">
      <c r="C1493" t="s">
        <v>853</v>
      </c>
      <c r="D1493" t="s">
        <v>668</v>
      </c>
      <c r="E1493">
        <v>15200</v>
      </c>
    </row>
    <row r="1494" spans="3:5" x14ac:dyDescent="0.4">
      <c r="C1494" t="s">
        <v>853</v>
      </c>
      <c r="D1494" t="s">
        <v>669</v>
      </c>
      <c r="E1494">
        <v>3200</v>
      </c>
    </row>
    <row r="1495" spans="3:5" x14ac:dyDescent="0.4">
      <c r="C1495" t="s">
        <v>853</v>
      </c>
      <c r="D1495" t="s">
        <v>670</v>
      </c>
      <c r="E1495">
        <v>10800</v>
      </c>
    </row>
    <row r="1496" spans="3:5" x14ac:dyDescent="0.4">
      <c r="C1496" t="s">
        <v>853</v>
      </c>
      <c r="D1496" t="s">
        <v>671</v>
      </c>
      <c r="E1496">
        <v>5900</v>
      </c>
    </row>
    <row r="1497" spans="3:5" x14ac:dyDescent="0.4">
      <c r="C1497" t="s">
        <v>853</v>
      </c>
      <c r="D1497" t="s">
        <v>672</v>
      </c>
      <c r="E1497">
        <v>9300</v>
      </c>
    </row>
    <row r="1498" spans="3:5" x14ac:dyDescent="0.4">
      <c r="C1498" t="s">
        <v>853</v>
      </c>
      <c r="D1498" t="s">
        <v>673</v>
      </c>
      <c r="E1498">
        <v>6900</v>
      </c>
    </row>
    <row r="1499" spans="3:5" x14ac:dyDescent="0.4">
      <c r="C1499" t="s">
        <v>853</v>
      </c>
      <c r="D1499" t="s">
        <v>674</v>
      </c>
      <c r="E1499">
        <v>3000</v>
      </c>
    </row>
    <row r="1500" spans="3:5" x14ac:dyDescent="0.4">
      <c r="C1500" t="s">
        <v>853</v>
      </c>
      <c r="D1500" t="s">
        <v>675</v>
      </c>
      <c r="E1500">
        <v>5200</v>
      </c>
    </row>
    <row r="1501" spans="3:5" x14ac:dyDescent="0.4">
      <c r="C1501" t="s">
        <v>853</v>
      </c>
      <c r="D1501" t="s">
        <v>676</v>
      </c>
      <c r="E1501">
        <v>5300</v>
      </c>
    </row>
    <row r="1502" spans="3:5" x14ac:dyDescent="0.4">
      <c r="C1502" t="s">
        <v>853</v>
      </c>
      <c r="D1502" t="s">
        <v>677</v>
      </c>
      <c r="E1502">
        <v>4500</v>
      </c>
    </row>
    <row r="1503" spans="3:5" x14ac:dyDescent="0.4">
      <c r="C1503" t="s">
        <v>853</v>
      </c>
      <c r="D1503" t="s">
        <v>678</v>
      </c>
      <c r="E1503">
        <v>11100</v>
      </c>
    </row>
    <row r="1504" spans="3:5" x14ac:dyDescent="0.4">
      <c r="C1504" t="s">
        <v>853</v>
      </c>
      <c r="D1504" t="s">
        <v>679</v>
      </c>
      <c r="E1504">
        <v>33000</v>
      </c>
    </row>
    <row r="1505" spans="1:5" x14ac:dyDescent="0.4">
      <c r="C1505" t="s">
        <v>853</v>
      </c>
      <c r="D1505" t="s">
        <v>680</v>
      </c>
      <c r="E1505">
        <v>12400</v>
      </c>
    </row>
    <row r="1506" spans="1:5" x14ac:dyDescent="0.4">
      <c r="C1506" t="s">
        <v>853</v>
      </c>
      <c r="D1506" t="s">
        <v>681</v>
      </c>
      <c r="E1506">
        <v>6200</v>
      </c>
    </row>
    <row r="1507" spans="1:5" x14ac:dyDescent="0.4">
      <c r="C1507" t="s">
        <v>853</v>
      </c>
      <c r="D1507" t="s">
        <v>682</v>
      </c>
      <c r="E1507">
        <v>10700</v>
      </c>
    </row>
    <row r="1508" spans="1:5" x14ac:dyDescent="0.4">
      <c r="C1508" t="s">
        <v>853</v>
      </c>
      <c r="D1508" t="s">
        <v>683</v>
      </c>
      <c r="E1508">
        <v>3400</v>
      </c>
    </row>
    <row r="1509" spans="1:5" x14ac:dyDescent="0.4">
      <c r="C1509" t="s">
        <v>853</v>
      </c>
      <c r="D1509" t="s">
        <v>684</v>
      </c>
      <c r="E1509">
        <v>3500</v>
      </c>
    </row>
    <row r="1510" spans="1:5" x14ac:dyDescent="0.4">
      <c r="C1510" t="s">
        <v>853</v>
      </c>
      <c r="D1510" t="s">
        <v>685</v>
      </c>
      <c r="E1510">
        <v>3600</v>
      </c>
    </row>
    <row r="1511" spans="1:5" x14ac:dyDescent="0.4">
      <c r="C1511" t="s">
        <v>853</v>
      </c>
      <c r="D1511" t="s">
        <v>686</v>
      </c>
      <c r="E1511">
        <v>9700</v>
      </c>
    </row>
    <row r="1512" spans="1:5" x14ac:dyDescent="0.4">
      <c r="C1512" t="s">
        <v>853</v>
      </c>
      <c r="D1512" t="s">
        <v>687</v>
      </c>
      <c r="E1512">
        <v>5400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16400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7400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9400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11300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1300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12000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1500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2400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4600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2600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1600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400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4000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2200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1000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3200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2200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3000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400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7800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600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5100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3100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1700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3400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9300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6400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6300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4900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6100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23700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3100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5100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1100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1700</v>
      </c>
    </row>
    <row r="1548" spans="1:5" x14ac:dyDescent="0.4">
      <c r="C1548" t="s">
        <v>853</v>
      </c>
      <c r="D1548" t="s">
        <v>421</v>
      </c>
      <c r="E1548">
        <v>3600</v>
      </c>
    </row>
    <row r="1549" spans="1:5" x14ac:dyDescent="0.4">
      <c r="C1549" t="s">
        <v>853</v>
      </c>
      <c r="D1549" t="s">
        <v>422</v>
      </c>
      <c r="E1549">
        <v>1300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9800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15400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19700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17800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3500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6700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7400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10200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8000</v>
      </c>
    </row>
    <row r="1559" spans="1:5" x14ac:dyDescent="0.4">
      <c r="C1559" t="s">
        <v>853</v>
      </c>
      <c r="D1559" t="s">
        <v>432</v>
      </c>
      <c r="E1559">
        <v>4700</v>
      </c>
    </row>
    <row r="1560" spans="1:5" x14ac:dyDescent="0.4">
      <c r="C1560" t="s">
        <v>853</v>
      </c>
      <c r="D1560" t="s">
        <v>433</v>
      </c>
      <c r="E1560">
        <v>16700</v>
      </c>
    </row>
    <row r="1561" spans="1:5" x14ac:dyDescent="0.4">
      <c r="C1561" t="s">
        <v>853</v>
      </c>
      <c r="D1561" t="s">
        <v>434</v>
      </c>
      <c r="E1561">
        <v>20200</v>
      </c>
    </row>
    <row r="1562" spans="1:5" x14ac:dyDescent="0.4">
      <c r="C1562" t="s">
        <v>853</v>
      </c>
      <c r="D1562" t="s">
        <v>435</v>
      </c>
      <c r="E1562">
        <v>5800</v>
      </c>
    </row>
    <row r="1563" spans="1:5" x14ac:dyDescent="0.4">
      <c r="C1563" t="s">
        <v>853</v>
      </c>
      <c r="D1563" t="s">
        <v>436</v>
      </c>
      <c r="E1563">
        <v>7500</v>
      </c>
    </row>
    <row r="1564" spans="1:5" x14ac:dyDescent="0.4">
      <c r="C1564" t="s">
        <v>853</v>
      </c>
      <c r="D1564" t="s">
        <v>437</v>
      </c>
      <c r="E1564">
        <v>6500</v>
      </c>
    </row>
    <row r="1565" spans="1:5" x14ac:dyDescent="0.4">
      <c r="C1565" t="s">
        <v>853</v>
      </c>
      <c r="D1565" t="s">
        <v>438</v>
      </c>
      <c r="E1565">
        <v>2400</v>
      </c>
    </row>
    <row r="1566" spans="1:5" x14ac:dyDescent="0.4">
      <c r="C1566" t="s">
        <v>853</v>
      </c>
      <c r="D1566" t="s">
        <v>439</v>
      </c>
      <c r="E1566">
        <v>1100</v>
      </c>
    </row>
    <row r="1567" spans="1:5" x14ac:dyDescent="0.4">
      <c r="C1567" t="s">
        <v>853</v>
      </c>
      <c r="D1567" t="s">
        <v>440</v>
      </c>
      <c r="E1567">
        <v>3400</v>
      </c>
    </row>
    <row r="1568" spans="1:5" x14ac:dyDescent="0.4">
      <c r="C1568" t="s">
        <v>853</v>
      </c>
      <c r="D1568" t="s">
        <v>441</v>
      </c>
      <c r="E1568">
        <v>10200</v>
      </c>
    </row>
    <row r="1569" spans="3:5" x14ac:dyDescent="0.4">
      <c r="C1569" t="s">
        <v>853</v>
      </c>
      <c r="D1569" t="s">
        <v>442</v>
      </c>
      <c r="E1569">
        <v>2400</v>
      </c>
    </row>
    <row r="1570" spans="3:5" x14ac:dyDescent="0.4">
      <c r="C1570" t="s">
        <v>853</v>
      </c>
      <c r="D1570" t="s">
        <v>443</v>
      </c>
      <c r="E1570">
        <v>2400</v>
      </c>
    </row>
    <row r="1571" spans="3:5" x14ac:dyDescent="0.4">
      <c r="C1571" t="s">
        <v>853</v>
      </c>
      <c r="D1571" t="s">
        <v>444</v>
      </c>
      <c r="E1571">
        <v>6700</v>
      </c>
    </row>
    <row r="1572" spans="3:5" x14ac:dyDescent="0.4">
      <c r="C1572" t="s">
        <v>853</v>
      </c>
      <c r="D1572" t="s">
        <v>445</v>
      </c>
      <c r="E1572">
        <v>2500</v>
      </c>
    </row>
    <row r="1573" spans="3:5" x14ac:dyDescent="0.4">
      <c r="C1573" t="s">
        <v>853</v>
      </c>
      <c r="D1573" t="s">
        <v>446</v>
      </c>
      <c r="E1573">
        <v>7100</v>
      </c>
    </row>
    <row r="1574" spans="3:5" x14ac:dyDescent="0.4">
      <c r="C1574" t="s">
        <v>853</v>
      </c>
      <c r="D1574" t="s">
        <v>447</v>
      </c>
      <c r="E1574">
        <v>1600</v>
      </c>
    </row>
    <row r="1575" spans="3:5" x14ac:dyDescent="0.4">
      <c r="C1575" t="s">
        <v>853</v>
      </c>
      <c r="D1575" t="s">
        <v>448</v>
      </c>
      <c r="E1575">
        <v>1300</v>
      </c>
    </row>
    <row r="1576" spans="3:5" x14ac:dyDescent="0.4">
      <c r="C1576" t="s">
        <v>853</v>
      </c>
      <c r="D1576" t="s">
        <v>449</v>
      </c>
      <c r="E1576">
        <v>2800</v>
      </c>
    </row>
    <row r="1577" spans="3:5" x14ac:dyDescent="0.4">
      <c r="C1577" t="s">
        <v>853</v>
      </c>
      <c r="D1577" t="s">
        <v>450</v>
      </c>
      <c r="E1577">
        <v>5300</v>
      </c>
    </row>
    <row r="1578" spans="3:5" x14ac:dyDescent="0.4">
      <c r="C1578" t="s">
        <v>853</v>
      </c>
      <c r="D1578" t="s">
        <v>451</v>
      </c>
      <c r="E1578">
        <v>1600</v>
      </c>
    </row>
    <row r="1579" spans="3:5" x14ac:dyDescent="0.4">
      <c r="C1579" t="s">
        <v>853</v>
      </c>
      <c r="D1579" t="s">
        <v>452</v>
      </c>
      <c r="E1579">
        <v>6100</v>
      </c>
    </row>
    <row r="1580" spans="3:5" x14ac:dyDescent="0.4">
      <c r="C1580" t="s">
        <v>853</v>
      </c>
      <c r="D1580" t="s">
        <v>453</v>
      </c>
      <c r="E1580">
        <v>3100</v>
      </c>
    </row>
    <row r="1581" spans="3:5" x14ac:dyDescent="0.4">
      <c r="C1581" t="s">
        <v>853</v>
      </c>
      <c r="D1581" t="s">
        <v>454</v>
      </c>
      <c r="E1581">
        <v>11600</v>
      </c>
    </row>
    <row r="1582" spans="3:5" x14ac:dyDescent="0.4">
      <c r="C1582" t="s">
        <v>853</v>
      </c>
      <c r="D1582" t="s">
        <v>455</v>
      </c>
      <c r="E1582">
        <v>2200</v>
      </c>
    </row>
    <row r="1583" spans="3:5" x14ac:dyDescent="0.4">
      <c r="C1583" t="s">
        <v>853</v>
      </c>
      <c r="D1583" t="s">
        <v>456</v>
      </c>
      <c r="E1583">
        <v>4800</v>
      </c>
    </row>
    <row r="1584" spans="3:5" x14ac:dyDescent="0.4">
      <c r="C1584" t="s">
        <v>853</v>
      </c>
      <c r="D1584" t="s">
        <v>457</v>
      </c>
      <c r="E1584">
        <v>2600</v>
      </c>
    </row>
    <row r="1585" spans="3:5" x14ac:dyDescent="0.4">
      <c r="C1585" t="s">
        <v>853</v>
      </c>
      <c r="D1585" t="s">
        <v>458</v>
      </c>
      <c r="E1585">
        <v>6100</v>
      </c>
    </row>
    <row r="1586" spans="3:5" x14ac:dyDescent="0.4">
      <c r="C1586" t="s">
        <v>853</v>
      </c>
      <c r="D1586" t="s">
        <v>459</v>
      </c>
      <c r="E1586">
        <v>4800</v>
      </c>
    </row>
    <row r="1587" spans="3:5" x14ac:dyDescent="0.4">
      <c r="C1587" t="s">
        <v>853</v>
      </c>
      <c r="D1587" t="s">
        <v>460</v>
      </c>
      <c r="E1587">
        <v>3000</v>
      </c>
    </row>
    <row r="1588" spans="3:5" x14ac:dyDescent="0.4">
      <c r="C1588" t="s">
        <v>853</v>
      </c>
      <c r="D1588" t="s">
        <v>461</v>
      </c>
      <c r="E1588">
        <v>1900</v>
      </c>
    </row>
    <row r="1589" spans="3:5" x14ac:dyDescent="0.4">
      <c r="C1589" t="s">
        <v>853</v>
      </c>
      <c r="D1589" t="s">
        <v>462</v>
      </c>
      <c r="E1589">
        <v>3400</v>
      </c>
    </row>
    <row r="1590" spans="3:5" x14ac:dyDescent="0.4">
      <c r="C1590" t="s">
        <v>853</v>
      </c>
      <c r="D1590" t="s">
        <v>463</v>
      </c>
      <c r="E1590">
        <v>4600</v>
      </c>
    </row>
    <row r="1591" spans="3:5" x14ac:dyDescent="0.4">
      <c r="C1591" t="s">
        <v>853</v>
      </c>
      <c r="D1591" t="s">
        <v>464</v>
      </c>
      <c r="E1591">
        <v>8500</v>
      </c>
    </row>
    <row r="1592" spans="3:5" x14ac:dyDescent="0.4">
      <c r="C1592" t="s">
        <v>853</v>
      </c>
      <c r="D1592" t="s">
        <v>465</v>
      </c>
      <c r="E1592">
        <v>13200</v>
      </c>
    </row>
    <row r="1593" spans="3:5" x14ac:dyDescent="0.4">
      <c r="C1593" t="s">
        <v>853</v>
      </c>
      <c r="D1593" t="s">
        <v>466</v>
      </c>
      <c r="E1593">
        <v>3600</v>
      </c>
    </row>
    <row r="1594" spans="3:5" x14ac:dyDescent="0.4">
      <c r="C1594" t="s">
        <v>853</v>
      </c>
      <c r="D1594" t="s">
        <v>467</v>
      </c>
      <c r="E1594">
        <v>4400</v>
      </c>
    </row>
    <row r="1595" spans="3:5" x14ac:dyDescent="0.4">
      <c r="C1595" t="s">
        <v>853</v>
      </c>
      <c r="D1595" t="s">
        <v>468</v>
      </c>
      <c r="E1595">
        <v>8900</v>
      </c>
    </row>
    <row r="1596" spans="3:5" x14ac:dyDescent="0.4">
      <c r="C1596" t="s">
        <v>853</v>
      </c>
      <c r="D1596" t="s">
        <v>469</v>
      </c>
      <c r="E1596">
        <v>1200</v>
      </c>
    </row>
    <row r="1597" spans="3:5" x14ac:dyDescent="0.4">
      <c r="C1597" t="s">
        <v>853</v>
      </c>
      <c r="D1597" t="s">
        <v>470</v>
      </c>
      <c r="E1597">
        <v>4100</v>
      </c>
    </row>
    <row r="1598" spans="3:5" x14ac:dyDescent="0.4">
      <c r="C1598" t="s">
        <v>853</v>
      </c>
      <c r="D1598" t="s">
        <v>471</v>
      </c>
      <c r="E1598">
        <v>9800</v>
      </c>
    </row>
    <row r="1599" spans="3:5" x14ac:dyDescent="0.4">
      <c r="C1599" t="s">
        <v>853</v>
      </c>
      <c r="D1599" t="s">
        <v>472</v>
      </c>
      <c r="E1599">
        <v>4300</v>
      </c>
    </row>
    <row r="1600" spans="3:5" x14ac:dyDescent="0.4">
      <c r="C1600" t="s">
        <v>853</v>
      </c>
      <c r="D1600" t="s">
        <v>473</v>
      </c>
      <c r="E1600">
        <v>3300</v>
      </c>
    </row>
    <row r="1601" spans="3:5" x14ac:dyDescent="0.4">
      <c r="C1601" t="s">
        <v>853</v>
      </c>
      <c r="D1601" t="s">
        <v>474</v>
      </c>
      <c r="E1601">
        <v>500</v>
      </c>
    </row>
    <row r="1602" spans="3:5" x14ac:dyDescent="0.4">
      <c r="C1602" t="s">
        <v>853</v>
      </c>
      <c r="D1602" t="s">
        <v>475</v>
      </c>
      <c r="E1602">
        <v>10700</v>
      </c>
    </row>
    <row r="1603" spans="3:5" x14ac:dyDescent="0.4">
      <c r="C1603" t="s">
        <v>853</v>
      </c>
      <c r="D1603" t="s">
        <v>476</v>
      </c>
      <c r="E1603">
        <v>2500</v>
      </c>
    </row>
    <row r="1604" spans="3:5" x14ac:dyDescent="0.4">
      <c r="C1604" t="s">
        <v>853</v>
      </c>
      <c r="D1604" t="s">
        <v>477</v>
      </c>
      <c r="E1604">
        <v>2900</v>
      </c>
    </row>
    <row r="1605" spans="3:5" x14ac:dyDescent="0.4">
      <c r="C1605" t="s">
        <v>853</v>
      </c>
      <c r="D1605" t="s">
        <v>478</v>
      </c>
      <c r="E1605">
        <v>1400</v>
      </c>
    </row>
    <row r="1606" spans="3:5" x14ac:dyDescent="0.4">
      <c r="C1606" t="s">
        <v>853</v>
      </c>
      <c r="D1606" t="s">
        <v>479</v>
      </c>
      <c r="E1606">
        <v>3700</v>
      </c>
    </row>
    <row r="1607" spans="3:5" x14ac:dyDescent="0.4">
      <c r="C1607" t="s">
        <v>853</v>
      </c>
      <c r="D1607" t="s">
        <v>480</v>
      </c>
      <c r="E1607">
        <v>1700</v>
      </c>
    </row>
    <row r="1608" spans="3:5" x14ac:dyDescent="0.4">
      <c r="C1608" t="s">
        <v>853</v>
      </c>
      <c r="D1608" t="s">
        <v>481</v>
      </c>
      <c r="E1608">
        <v>2600</v>
      </c>
    </row>
    <row r="1609" spans="3:5" x14ac:dyDescent="0.4">
      <c r="C1609" t="s">
        <v>853</v>
      </c>
      <c r="D1609" t="s">
        <v>482</v>
      </c>
      <c r="E1609">
        <v>400</v>
      </c>
    </row>
    <row r="1610" spans="3:5" x14ac:dyDescent="0.4">
      <c r="C1610" t="s">
        <v>853</v>
      </c>
      <c r="D1610" t="s">
        <v>483</v>
      </c>
      <c r="E1610">
        <v>1400</v>
      </c>
    </row>
    <row r="1611" spans="3:5" x14ac:dyDescent="0.4">
      <c r="C1611" t="s">
        <v>853</v>
      </c>
      <c r="D1611" t="s">
        <v>484</v>
      </c>
      <c r="E1611">
        <v>3400</v>
      </c>
    </row>
    <row r="1612" spans="3:5" x14ac:dyDescent="0.4">
      <c r="C1612" t="s">
        <v>853</v>
      </c>
      <c r="D1612" t="s">
        <v>485</v>
      </c>
      <c r="E1612">
        <v>5200</v>
      </c>
    </row>
    <row r="1613" spans="3:5" x14ac:dyDescent="0.4">
      <c r="C1613" t="s">
        <v>853</v>
      </c>
      <c r="D1613" t="s">
        <v>486</v>
      </c>
      <c r="E1613">
        <v>6700</v>
      </c>
    </row>
    <row r="1614" spans="3:5" x14ac:dyDescent="0.4">
      <c r="C1614" t="s">
        <v>853</v>
      </c>
      <c r="D1614" t="s">
        <v>487</v>
      </c>
      <c r="E1614">
        <v>4000</v>
      </c>
    </row>
    <row r="1615" spans="3:5" x14ac:dyDescent="0.4">
      <c r="C1615" t="s">
        <v>853</v>
      </c>
      <c r="D1615" t="s">
        <v>488</v>
      </c>
      <c r="E1615">
        <v>1600</v>
      </c>
    </row>
    <row r="1616" spans="3:5" x14ac:dyDescent="0.4">
      <c r="C1616" t="s">
        <v>853</v>
      </c>
      <c r="D1616" t="s">
        <v>489</v>
      </c>
      <c r="E1616">
        <v>800</v>
      </c>
    </row>
    <row r="1617" spans="3:5" x14ac:dyDescent="0.4">
      <c r="C1617" t="s">
        <v>853</v>
      </c>
      <c r="D1617" t="s">
        <v>490</v>
      </c>
      <c r="E1617">
        <v>4500</v>
      </c>
    </row>
    <row r="1618" spans="3:5" x14ac:dyDescent="0.4">
      <c r="C1618" t="s">
        <v>853</v>
      </c>
      <c r="D1618" t="s">
        <v>491</v>
      </c>
      <c r="E1618">
        <v>5700</v>
      </c>
    </row>
    <row r="1619" spans="3:5" x14ac:dyDescent="0.4">
      <c r="C1619" t="s">
        <v>853</v>
      </c>
      <c r="D1619" t="s">
        <v>492</v>
      </c>
      <c r="E1619">
        <v>3100</v>
      </c>
    </row>
    <row r="1620" spans="3:5" x14ac:dyDescent="0.4">
      <c r="C1620" t="s">
        <v>853</v>
      </c>
      <c r="D1620" t="s">
        <v>493</v>
      </c>
      <c r="E1620">
        <v>3300</v>
      </c>
    </row>
    <row r="1621" spans="3:5" x14ac:dyDescent="0.4">
      <c r="C1621" t="s">
        <v>853</v>
      </c>
      <c r="D1621" t="s">
        <v>494</v>
      </c>
      <c r="E1621">
        <v>700</v>
      </c>
    </row>
    <row r="1622" spans="3:5" x14ac:dyDescent="0.4">
      <c r="C1622" t="s">
        <v>853</v>
      </c>
      <c r="D1622" t="s">
        <v>495</v>
      </c>
      <c r="E1622">
        <v>2700</v>
      </c>
    </row>
    <row r="1623" spans="3:5" x14ac:dyDescent="0.4">
      <c r="C1623" t="s">
        <v>853</v>
      </c>
      <c r="D1623" t="s">
        <v>496</v>
      </c>
      <c r="E1623">
        <v>3100</v>
      </c>
    </row>
    <row r="1624" spans="3:5" x14ac:dyDescent="0.4">
      <c r="C1624" t="s">
        <v>853</v>
      </c>
      <c r="D1624" t="s">
        <v>497</v>
      </c>
      <c r="E1624">
        <v>3800</v>
      </c>
    </row>
    <row r="1625" spans="3:5" x14ac:dyDescent="0.4">
      <c r="C1625" t="s">
        <v>853</v>
      </c>
      <c r="D1625" t="s">
        <v>498</v>
      </c>
      <c r="E1625">
        <v>1400</v>
      </c>
    </row>
    <row r="1626" spans="3:5" x14ac:dyDescent="0.4">
      <c r="C1626" t="s">
        <v>853</v>
      </c>
      <c r="D1626" t="s">
        <v>499</v>
      </c>
      <c r="E1626">
        <v>2000</v>
      </c>
    </row>
    <row r="1627" spans="3:5" x14ac:dyDescent="0.4">
      <c r="C1627" t="s">
        <v>853</v>
      </c>
      <c r="D1627" t="s">
        <v>500</v>
      </c>
      <c r="E1627">
        <v>4800</v>
      </c>
    </row>
    <row r="1628" spans="3:5" x14ac:dyDescent="0.4">
      <c r="C1628" t="s">
        <v>853</v>
      </c>
      <c r="D1628" t="s">
        <v>501</v>
      </c>
      <c r="E1628">
        <v>5400</v>
      </c>
    </row>
    <row r="1629" spans="3:5" x14ac:dyDescent="0.4">
      <c r="C1629" t="s">
        <v>853</v>
      </c>
      <c r="D1629" t="s">
        <v>502</v>
      </c>
      <c r="E1629">
        <v>1200</v>
      </c>
    </row>
    <row r="1630" spans="3:5" x14ac:dyDescent="0.4">
      <c r="C1630" t="s">
        <v>853</v>
      </c>
      <c r="D1630" t="s">
        <v>503</v>
      </c>
      <c r="E1630">
        <v>1800</v>
      </c>
    </row>
    <row r="1631" spans="3:5" x14ac:dyDescent="0.4">
      <c r="C1631" t="s">
        <v>853</v>
      </c>
      <c r="D1631" t="s">
        <v>504</v>
      </c>
      <c r="E1631">
        <v>1500</v>
      </c>
    </row>
    <row r="1632" spans="3:5" x14ac:dyDescent="0.4">
      <c r="C1632" t="s">
        <v>853</v>
      </c>
      <c r="D1632" t="s">
        <v>505</v>
      </c>
      <c r="E1632">
        <v>2500</v>
      </c>
    </row>
    <row r="1633" spans="3:5" x14ac:dyDescent="0.4">
      <c r="C1633" t="s">
        <v>853</v>
      </c>
      <c r="D1633" t="s">
        <v>688</v>
      </c>
      <c r="E1633">
        <v>14200</v>
      </c>
    </row>
    <row r="1634" spans="3:5" x14ac:dyDescent="0.4">
      <c r="C1634" t="s">
        <v>853</v>
      </c>
      <c r="D1634" t="s">
        <v>689</v>
      </c>
      <c r="E1634">
        <v>3000</v>
      </c>
    </row>
    <row r="1635" spans="3:5" x14ac:dyDescent="0.4">
      <c r="C1635" t="s">
        <v>853</v>
      </c>
      <c r="D1635" t="s">
        <v>690</v>
      </c>
      <c r="E1635">
        <v>2600</v>
      </c>
    </row>
    <row r="1636" spans="3:5" x14ac:dyDescent="0.4">
      <c r="C1636" t="s">
        <v>853</v>
      </c>
      <c r="D1636" t="s">
        <v>691</v>
      </c>
      <c r="E1636">
        <v>3400</v>
      </c>
    </row>
    <row r="1637" spans="3:5" x14ac:dyDescent="0.4">
      <c r="C1637" t="s">
        <v>853</v>
      </c>
      <c r="D1637" t="s">
        <v>692</v>
      </c>
      <c r="E1637">
        <v>2700</v>
      </c>
    </row>
    <row r="1638" spans="3:5" x14ac:dyDescent="0.4">
      <c r="C1638" t="s">
        <v>853</v>
      </c>
      <c r="D1638" t="s">
        <v>693</v>
      </c>
      <c r="E1638">
        <v>4800</v>
      </c>
    </row>
    <row r="1639" spans="3:5" x14ac:dyDescent="0.4">
      <c r="C1639" t="s">
        <v>853</v>
      </c>
      <c r="D1639" t="s">
        <v>694</v>
      </c>
      <c r="E1639">
        <v>7300</v>
      </c>
    </row>
    <row r="1640" spans="3:5" x14ac:dyDescent="0.4">
      <c r="C1640" t="s">
        <v>853</v>
      </c>
      <c r="D1640" t="s">
        <v>695</v>
      </c>
      <c r="E1640">
        <v>6900</v>
      </c>
    </row>
    <row r="1641" spans="3:5" x14ac:dyDescent="0.4">
      <c r="C1641" t="s">
        <v>853</v>
      </c>
      <c r="D1641" t="s">
        <v>696</v>
      </c>
      <c r="E1641">
        <v>1100</v>
      </c>
    </row>
    <row r="1642" spans="3:5" x14ac:dyDescent="0.4">
      <c r="C1642" t="s">
        <v>853</v>
      </c>
      <c r="D1642" t="s">
        <v>697</v>
      </c>
      <c r="E1642">
        <v>7400</v>
      </c>
    </row>
    <row r="1643" spans="3:5" x14ac:dyDescent="0.4">
      <c r="C1643" t="s">
        <v>853</v>
      </c>
      <c r="D1643" t="s">
        <v>698</v>
      </c>
      <c r="E1643">
        <v>2100</v>
      </c>
    </row>
    <row r="1644" spans="3:5" x14ac:dyDescent="0.4">
      <c r="C1644" t="s">
        <v>853</v>
      </c>
      <c r="D1644" t="s">
        <v>699</v>
      </c>
      <c r="E1644">
        <v>2500</v>
      </c>
    </row>
    <row r="1645" spans="3:5" x14ac:dyDescent="0.4">
      <c r="C1645" t="s">
        <v>853</v>
      </c>
      <c r="D1645" t="s">
        <v>700</v>
      </c>
      <c r="E1645">
        <v>2900</v>
      </c>
    </row>
    <row r="1646" spans="3:5" x14ac:dyDescent="0.4">
      <c r="C1646" t="s">
        <v>853</v>
      </c>
      <c r="D1646" t="s">
        <v>701</v>
      </c>
      <c r="E1646">
        <v>4900</v>
      </c>
    </row>
    <row r="1647" spans="3:5" x14ac:dyDescent="0.4">
      <c r="C1647" t="s">
        <v>853</v>
      </c>
      <c r="D1647" t="s">
        <v>702</v>
      </c>
      <c r="E1647">
        <v>3300</v>
      </c>
    </row>
    <row r="1648" spans="3:5" x14ac:dyDescent="0.4">
      <c r="C1648" t="s">
        <v>853</v>
      </c>
      <c r="D1648" t="s">
        <v>703</v>
      </c>
      <c r="E1648">
        <v>18400</v>
      </c>
    </row>
    <row r="1649" spans="1:5" x14ac:dyDescent="0.4">
      <c r="C1649" t="s">
        <v>853</v>
      </c>
      <c r="D1649" t="s">
        <v>704</v>
      </c>
      <c r="E1649">
        <v>3600</v>
      </c>
    </row>
    <row r="1650" spans="1:5" x14ac:dyDescent="0.4">
      <c r="C1650" t="s">
        <v>853</v>
      </c>
      <c r="D1650" t="s">
        <v>705</v>
      </c>
      <c r="E1650">
        <v>4700</v>
      </c>
    </row>
    <row r="1651" spans="1:5" x14ac:dyDescent="0.4">
      <c r="C1651" t="s">
        <v>853</v>
      </c>
      <c r="D1651" t="s">
        <v>706</v>
      </c>
      <c r="E1651">
        <v>4700</v>
      </c>
    </row>
    <row r="1652" spans="1:5" x14ac:dyDescent="0.4">
      <c r="C1652" t="s">
        <v>853</v>
      </c>
      <c r="D1652" t="s">
        <v>707</v>
      </c>
      <c r="E1652">
        <v>5500</v>
      </c>
    </row>
    <row r="1653" spans="1:5" x14ac:dyDescent="0.4">
      <c r="C1653" t="s">
        <v>853</v>
      </c>
      <c r="D1653" t="s">
        <v>708</v>
      </c>
      <c r="E1653">
        <v>6200</v>
      </c>
    </row>
    <row r="1654" spans="1:5" x14ac:dyDescent="0.4">
      <c r="C1654" t="s">
        <v>853</v>
      </c>
      <c r="D1654" t="s">
        <v>709</v>
      </c>
      <c r="E1654">
        <v>3300</v>
      </c>
    </row>
    <row r="1655" spans="1:5" x14ac:dyDescent="0.4">
      <c r="C1655" t="s">
        <v>853</v>
      </c>
      <c r="D1655" t="s">
        <v>710</v>
      </c>
      <c r="E1655">
        <v>4400</v>
      </c>
    </row>
    <row r="1656" spans="1:5" x14ac:dyDescent="0.4">
      <c r="C1656" t="s">
        <v>853</v>
      </c>
      <c r="D1656" t="s">
        <v>711</v>
      </c>
      <c r="E1656">
        <v>6600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183600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FE0C6-395E-427F-88A9-080F14128013}">
  <sheetPr codeName="Sheet26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_xll.RssChart($A$2:$E$2,場中監視!A24, "1M", ((60*2.5)+1+(60*3)+1)*5)</f>
        <v>=RssChart($A$2:$E$2,場中監視!A24,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場中監視!A24, "D", 100)</f>
        <v>=RssChart($AJ$2:$AS$2, 場中監視!A24,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376050</v>
      </c>
      <c r="T2" s="2">
        <f t="shared" si="0"/>
        <v>226200</v>
      </c>
      <c r="U2" s="2">
        <f t="shared" si="0"/>
        <v>259200</v>
      </c>
      <c r="V2" s="2">
        <f t="shared" si="0"/>
        <v>320400</v>
      </c>
      <c r="W2" s="2">
        <f t="shared" si="0"/>
        <v>698400</v>
      </c>
      <c r="X2" s="2">
        <f t="shared" si="0"/>
        <v>0</v>
      </c>
      <c r="Y2" s="2" cm="1">
        <f t="array" ref="Y2">_xlfn.XLOOKUP(Y$1&amp;$R2,$C$3:$C$1662&amp;$D$3:$D$1662,$E$3:$E$1662,0,0,1)</f>
        <v>226200</v>
      </c>
      <c r="Z2" s="2" cm="1">
        <f t="array" ref="Z2">_xlfn.XLOOKUP(Z$1&amp;$R2,$C$3:$C$1662&amp;$D$3:$D$1662,$E$3:$E$1662,0,0,1)</f>
        <v>259200</v>
      </c>
      <c r="AA2" s="2" cm="1">
        <f t="array" ref="AA2">_xlfn.XLOOKUP(AA$1&amp;$R2,$C$3:$C$1662&amp;$D$3:$D$1662,$E$3:$E$1662,0,0,1)</f>
        <v>320400</v>
      </c>
      <c r="AB2" s="2" cm="1">
        <f t="array" ref="AB2">_xlfn.XLOOKUP(AB$1&amp;$R2,$C$3:$C$1662&amp;$D$3:$D$1662,$E$3:$E$1662,0,0,1)</f>
        <v>698400</v>
      </c>
      <c r="AC2" s="2" cm="1">
        <f t="array" ref="AC2">_xlfn.XLOOKUP(AC$1&amp;$R2,$C$3:$C$1662&amp;$D$3:$D$1662,$E$3:$E$1662,0,0,1)</f>
        <v>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1040</v>
      </c>
      <c r="B3" t="s">
        <v>385</v>
      </c>
      <c r="C3" t="s">
        <v>804</v>
      </c>
      <c r="D3" t="s">
        <v>506</v>
      </c>
      <c r="E3">
        <v>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501725</v>
      </c>
      <c r="T3" s="2">
        <f>T2+Y3</f>
        <v>271000</v>
      </c>
      <c r="U3" s="2">
        <f>U2+Z3</f>
        <v>394500</v>
      </c>
      <c r="V3" s="2">
        <f>V2+AA3</f>
        <v>429600</v>
      </c>
      <c r="W3" s="2">
        <f>W2+AB3</f>
        <v>911800</v>
      </c>
      <c r="X3" s="2">
        <f>X2+AC3</f>
        <v>0</v>
      </c>
      <c r="Y3" s="2" cm="1">
        <f t="array" ref="Y3">_xlfn.XLOOKUP(Y$1&amp;$R3,$C$3:$C$1662&amp;$D$3:$D$1662,$E$3:$E$1662,0,0,1)</f>
        <v>44800</v>
      </c>
      <c r="Z3" s="2" cm="1">
        <f t="array" ref="Z3">_xlfn.XLOOKUP(Z$1&amp;$R3,$C$3:$C$1662&amp;$D$3:$D$1662,$E$3:$E$1662,0,0,1)</f>
        <v>135300</v>
      </c>
      <c r="AA3" s="2" cm="1">
        <f t="array" ref="AA3">_xlfn.XLOOKUP(AA$1&amp;$R3,$C$3:$C$1662&amp;$D$3:$D$1662,$E$3:$E$1662,0,0,1)</f>
        <v>109200</v>
      </c>
      <c r="AB3" s="2" cm="1">
        <f t="array" ref="AB3">_xlfn.XLOOKUP(AB$1&amp;$R3,$C$3:$C$1662&amp;$D$3:$D$1662,$E$3:$E$1662,0,0,1)</f>
        <v>213400</v>
      </c>
      <c r="AC3" s="2" cm="1">
        <f t="array" ref="AC3">_xlfn.XLOOKUP(AC$1&amp;$R3,$C$3:$C$1662&amp;$D$3:$D$1662,$E$3:$E$1662,0,0,1)</f>
        <v>0</v>
      </c>
      <c r="AJ3" t="s">
        <v>1040</v>
      </c>
      <c r="AK3" t="s">
        <v>882</v>
      </c>
      <c r="AL3" t="s">
        <v>883</v>
      </c>
      <c r="AM3" t="s">
        <v>884</v>
      </c>
      <c r="AN3" t="s">
        <v>881</v>
      </c>
      <c r="AO3">
        <v>1729.5</v>
      </c>
      <c r="AP3">
        <v>1742</v>
      </c>
      <c r="AQ3">
        <v>1697</v>
      </c>
      <c r="AR3">
        <v>1700</v>
      </c>
      <c r="AS3">
        <v>515900</v>
      </c>
    </row>
    <row r="4" spans="1:48" x14ac:dyDescent="0.4">
      <c r="C4" t="s">
        <v>804</v>
      </c>
      <c r="D4" t="s">
        <v>507</v>
      </c>
      <c r="E4">
        <v>0</v>
      </c>
      <c r="I4" t="str">
        <v>2025/02/20</v>
      </c>
      <c r="R4" t="s">
        <v>92</v>
      </c>
      <c r="S4" s="2">
        <f t="shared" si="1"/>
        <v>612175</v>
      </c>
      <c r="T4" s="2">
        <f t="shared" ref="T4:X19" si="2">T3+Y4</f>
        <v>305200</v>
      </c>
      <c r="U4" s="2">
        <f t="shared" si="2"/>
        <v>439400</v>
      </c>
      <c r="V4" s="2">
        <f t="shared" si="2"/>
        <v>658100</v>
      </c>
      <c r="W4" s="2">
        <f t="shared" si="2"/>
        <v>1046000</v>
      </c>
      <c r="X4" s="2">
        <f t="shared" si="2"/>
        <v>0</v>
      </c>
      <c r="Y4" s="2" cm="1">
        <f t="array" ref="Y4">_xlfn.XLOOKUP(Y$1&amp;$R4,$C$3:$C$1662&amp;$D$3:$D$1662,$E$3:$E$1662,0,0,1)</f>
        <v>34200</v>
      </c>
      <c r="Z4" s="2" cm="1">
        <f t="array" ref="Z4">_xlfn.XLOOKUP(Z$1&amp;$R4,$C$3:$C$1662&amp;$D$3:$D$1662,$E$3:$E$1662,0,0,1)</f>
        <v>44900</v>
      </c>
      <c r="AA4" s="2" cm="1">
        <f t="array" ref="AA4">_xlfn.XLOOKUP(AA$1&amp;$R4,$C$3:$C$1662&amp;$D$3:$D$1662,$E$3:$E$1662,0,0,1)</f>
        <v>228500</v>
      </c>
      <c r="AB4" s="2" cm="1">
        <f t="array" ref="AB4">_xlfn.XLOOKUP(AB$1&amp;$R4,$C$3:$C$1662&amp;$D$3:$D$1662,$E$3:$E$1662,0,0,1)</f>
        <v>134200</v>
      </c>
      <c r="AC4" s="2" cm="1">
        <f t="array" ref="AC4">_xlfn.XLOOKUP(AC$1&amp;$R4,$C$3:$C$1662&amp;$D$3:$D$1662,$E$3:$E$1662,0,0,1)</f>
        <v>0</v>
      </c>
      <c r="AM4" t="s">
        <v>885</v>
      </c>
      <c r="AN4" t="s">
        <v>881</v>
      </c>
      <c r="AO4">
        <v>1712.5</v>
      </c>
      <c r="AP4">
        <v>1757.5</v>
      </c>
      <c r="AQ4">
        <v>1700</v>
      </c>
      <c r="AR4">
        <v>1756</v>
      </c>
      <c r="AS4">
        <v>693000</v>
      </c>
      <c r="AU4" s="7">
        <f t="shared" ref="AU4:AU67" si="3">IF(AR3&lt;AR4,AR4/AR3-1,"")</f>
        <v>3.2941176470588251E-2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0</v>
      </c>
      <c r="I5" t="str">
        <v>2025/02/19</v>
      </c>
      <c r="R5" t="s">
        <v>41</v>
      </c>
      <c r="S5" s="2">
        <f t="shared" si="1"/>
        <v>754760</v>
      </c>
      <c r="T5" s="2">
        <f t="shared" si="2"/>
        <v>353300</v>
      </c>
      <c r="U5" s="2">
        <f t="shared" si="2"/>
        <v>479000</v>
      </c>
      <c r="V5" s="2">
        <f t="shared" si="2"/>
        <v>735700</v>
      </c>
      <c r="W5" s="2">
        <f t="shared" si="2"/>
        <v>1165000</v>
      </c>
      <c r="X5" s="2">
        <f t="shared" si="2"/>
        <v>1040800</v>
      </c>
      <c r="Y5" s="2" cm="1">
        <f t="array" ref="Y5">_xlfn.XLOOKUP(Y$1&amp;$R5,$C$3:$C$1662&amp;$D$3:$D$1662,$E$3:$E$1662,0,0,1)</f>
        <v>48100</v>
      </c>
      <c r="Z5" s="2" cm="1">
        <f t="array" ref="Z5">_xlfn.XLOOKUP(Z$1&amp;$R5,$C$3:$C$1662&amp;$D$3:$D$1662,$E$3:$E$1662,0,0,1)</f>
        <v>39600</v>
      </c>
      <c r="AA5" s="2" cm="1">
        <f t="array" ref="AA5">_xlfn.XLOOKUP(AA$1&amp;$R5,$C$3:$C$1662&amp;$D$3:$D$1662,$E$3:$E$1662,0,0,1)</f>
        <v>77600</v>
      </c>
      <c r="AB5" s="2" cm="1">
        <f t="array" ref="AB5">_xlfn.XLOOKUP(AB$1&amp;$R5,$C$3:$C$1662&amp;$D$3:$D$1662,$E$3:$E$1662,0,0,1)</f>
        <v>119000</v>
      </c>
      <c r="AC5" s="2" cm="1">
        <f t="array" ref="AC5">_xlfn.XLOOKUP(AC$1&amp;$R5,$C$3:$C$1662&amp;$D$3:$D$1662,$E$3:$E$1662,0,0,1)</f>
        <v>1040800</v>
      </c>
      <c r="AM5" t="s">
        <v>886</v>
      </c>
      <c r="AN5" t="s">
        <v>881</v>
      </c>
      <c r="AO5">
        <v>1735</v>
      </c>
      <c r="AP5">
        <v>1769.5</v>
      </c>
      <c r="AQ5">
        <v>1701</v>
      </c>
      <c r="AR5">
        <v>1761</v>
      </c>
      <c r="AS5">
        <v>911100</v>
      </c>
      <c r="AU5" s="7">
        <f t="shared" si="3"/>
        <v>2.8473804100228595E-3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1040800</v>
      </c>
      <c r="I6" t="str">
        <v>2025/02/18</v>
      </c>
      <c r="R6" t="s">
        <v>36</v>
      </c>
      <c r="S6" s="2">
        <f t="shared" si="1"/>
        <v>900640</v>
      </c>
      <c r="T6" s="2">
        <f t="shared" si="2"/>
        <v>399900</v>
      </c>
      <c r="U6" s="2">
        <f t="shared" si="2"/>
        <v>525600</v>
      </c>
      <c r="V6" s="2">
        <f t="shared" si="2"/>
        <v>814100</v>
      </c>
      <c r="W6" s="2">
        <f t="shared" si="2"/>
        <v>1492500</v>
      </c>
      <c r="X6" s="2">
        <f t="shared" si="2"/>
        <v>1271100</v>
      </c>
      <c r="Y6" s="2" cm="1">
        <f t="array" ref="Y6">_xlfn.XLOOKUP(Y$1&amp;$R6,$C$3:$C$1662&amp;$D$3:$D$1662,$E$3:$E$1662,0,0,1)</f>
        <v>46600</v>
      </c>
      <c r="Z6" s="2" cm="1">
        <f t="array" ref="Z6">_xlfn.XLOOKUP(Z$1&amp;$R6,$C$3:$C$1662&amp;$D$3:$D$1662,$E$3:$E$1662,0,0,1)</f>
        <v>46600</v>
      </c>
      <c r="AA6" s="2" cm="1">
        <f t="array" ref="AA6">_xlfn.XLOOKUP(AA$1&amp;$R6,$C$3:$C$1662&amp;$D$3:$D$1662,$E$3:$E$1662,0,0,1)</f>
        <v>78400</v>
      </c>
      <c r="AB6" s="2" cm="1">
        <f t="array" ref="AB6">_xlfn.XLOOKUP(AB$1&amp;$R6,$C$3:$C$1662&amp;$D$3:$D$1662,$E$3:$E$1662,0,0,1)</f>
        <v>327500</v>
      </c>
      <c r="AC6" s="2" cm="1">
        <f t="array" ref="AC6">_xlfn.XLOOKUP(AC$1&amp;$R6,$C$3:$C$1662&amp;$D$3:$D$1662,$E$3:$E$1662,0,0,1)</f>
        <v>230300</v>
      </c>
      <c r="AM6" t="s">
        <v>887</v>
      </c>
      <c r="AN6" t="s">
        <v>881</v>
      </c>
      <c r="AO6">
        <v>1700</v>
      </c>
      <c r="AP6">
        <v>1718.5</v>
      </c>
      <c r="AQ6">
        <v>1683</v>
      </c>
      <c r="AR6">
        <v>1717.5</v>
      </c>
      <c r="AS6">
        <v>852300</v>
      </c>
      <c r="AU6" s="7" t="str">
        <f t="shared" si="3"/>
        <v/>
      </c>
      <c r="AV6" s="7">
        <f t="shared" si="4"/>
        <v>-2.4701873935264018E-2</v>
      </c>
    </row>
    <row r="7" spans="1:48" x14ac:dyDescent="0.4">
      <c r="C7" t="s">
        <v>804</v>
      </c>
      <c r="D7" t="s">
        <v>510</v>
      </c>
      <c r="E7">
        <v>230300</v>
      </c>
      <c r="I7" t="str">
        <v>2025/02/17</v>
      </c>
      <c r="R7" t="s">
        <v>84</v>
      </c>
      <c r="S7" s="2">
        <f t="shared" si="1"/>
        <v>1084720</v>
      </c>
      <c r="T7" s="2">
        <f t="shared" si="2"/>
        <v>419500</v>
      </c>
      <c r="U7" s="2">
        <f t="shared" si="2"/>
        <v>790100</v>
      </c>
      <c r="V7" s="2">
        <f t="shared" si="2"/>
        <v>1039800</v>
      </c>
      <c r="W7" s="2">
        <f t="shared" si="2"/>
        <v>1712900</v>
      </c>
      <c r="X7" s="2">
        <f t="shared" si="2"/>
        <v>1461300</v>
      </c>
      <c r="Y7" s="2" cm="1">
        <f t="array" ref="Y7">_xlfn.XLOOKUP(Y$1&amp;$R7,$C$3:$C$1662&amp;$D$3:$D$1662,$E$3:$E$1662,0,0,1)</f>
        <v>19600</v>
      </c>
      <c r="Z7" s="2" cm="1">
        <f t="array" ref="Z7">_xlfn.XLOOKUP(Z$1&amp;$R7,$C$3:$C$1662&amp;$D$3:$D$1662,$E$3:$E$1662,0,0,1)</f>
        <v>264500</v>
      </c>
      <c r="AA7" s="2" cm="1">
        <f t="array" ref="AA7">_xlfn.XLOOKUP(AA$1&amp;$R7,$C$3:$C$1662&amp;$D$3:$D$1662,$E$3:$E$1662,0,0,1)</f>
        <v>225700</v>
      </c>
      <c r="AB7" s="2" cm="1">
        <f t="array" ref="AB7">_xlfn.XLOOKUP(AB$1&amp;$R7,$C$3:$C$1662&amp;$D$3:$D$1662,$E$3:$E$1662,0,0,1)</f>
        <v>220400</v>
      </c>
      <c r="AC7" s="2" cm="1">
        <f t="array" ref="AC7">_xlfn.XLOOKUP(AC$1&amp;$R7,$C$3:$C$1662&amp;$D$3:$D$1662,$E$3:$E$1662,0,0,1)</f>
        <v>190200</v>
      </c>
      <c r="AM7" t="s">
        <v>888</v>
      </c>
      <c r="AN7" t="s">
        <v>881</v>
      </c>
      <c r="AO7">
        <v>1737.5</v>
      </c>
      <c r="AP7">
        <v>1742</v>
      </c>
      <c r="AQ7">
        <v>1712.5</v>
      </c>
      <c r="AR7">
        <v>1733</v>
      </c>
      <c r="AS7">
        <v>459200</v>
      </c>
      <c r="AU7" s="7">
        <f t="shared" si="3"/>
        <v>9.0247452692866492E-3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190200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1167080</v>
      </c>
      <c r="T8" s="2">
        <f t="shared" si="2"/>
        <v>449700</v>
      </c>
      <c r="U8" s="2">
        <f t="shared" si="2"/>
        <v>885600</v>
      </c>
      <c r="V8" s="2">
        <f t="shared" si="2"/>
        <v>1127900</v>
      </c>
      <c r="W8" s="2">
        <f t="shared" si="2"/>
        <v>1799300</v>
      </c>
      <c r="X8" s="2">
        <f t="shared" si="2"/>
        <v>1572900</v>
      </c>
      <c r="Y8" s="2" cm="1">
        <f t="array" ref="Y8">_xlfn.XLOOKUP(Y$1&amp;$R8,$C$3:$C$1662&amp;$D$3:$D$1662,$E$3:$E$1662,0,0,1)</f>
        <v>30200</v>
      </c>
      <c r="Z8" s="2" cm="1">
        <f t="array" ref="Z8">_xlfn.XLOOKUP(Z$1&amp;$R8,$C$3:$C$1662&amp;$D$3:$D$1662,$E$3:$E$1662,0,0,1)</f>
        <v>95500</v>
      </c>
      <c r="AA8" s="2" cm="1">
        <f t="array" ref="AA8">_xlfn.XLOOKUP(AA$1&amp;$R8,$C$3:$C$1662&amp;$D$3:$D$1662,$E$3:$E$1662,0,0,1)</f>
        <v>88100</v>
      </c>
      <c r="AB8" s="2" cm="1">
        <f t="array" ref="AB8">_xlfn.XLOOKUP(AB$1&amp;$R8,$C$3:$C$1662&amp;$D$3:$D$1662,$E$3:$E$1662,0,0,1)</f>
        <v>86400</v>
      </c>
      <c r="AC8" s="2" cm="1">
        <f t="array" ref="AC8">_xlfn.XLOOKUP(AC$1&amp;$R8,$C$3:$C$1662&amp;$D$3:$D$1662,$E$3:$E$1662,0,0,1)</f>
        <v>111600</v>
      </c>
      <c r="AM8" t="s">
        <v>889</v>
      </c>
      <c r="AN8" t="s">
        <v>881</v>
      </c>
      <c r="AO8">
        <v>1725</v>
      </c>
      <c r="AP8">
        <v>1744.5</v>
      </c>
      <c r="AQ8">
        <v>1715.5</v>
      </c>
      <c r="AR8">
        <v>1727</v>
      </c>
      <c r="AS8">
        <v>455600</v>
      </c>
      <c r="AU8" s="7" t="str">
        <f t="shared" si="3"/>
        <v/>
      </c>
      <c r="AV8" s="7">
        <f t="shared" si="4"/>
        <v>-3.4622042700519495E-3</v>
      </c>
    </row>
    <row r="9" spans="1:48" x14ac:dyDescent="0.4">
      <c r="C9" t="s">
        <v>804</v>
      </c>
      <c r="D9" t="s">
        <v>512</v>
      </c>
      <c r="E9">
        <v>111600</v>
      </c>
      <c r="G9" s="1"/>
      <c r="H9" s="1"/>
      <c r="I9" s="1"/>
      <c r="J9" s="1"/>
      <c r="K9" s="1"/>
      <c r="L9" s="1"/>
      <c r="R9" t="s">
        <v>18</v>
      </c>
      <c r="S9" s="2">
        <f t="shared" si="1"/>
        <v>1272980</v>
      </c>
      <c r="T9" s="2">
        <f t="shared" si="2"/>
        <v>471300</v>
      </c>
      <c r="U9" s="2">
        <f t="shared" si="2"/>
        <v>948500</v>
      </c>
      <c r="V9" s="2">
        <f t="shared" si="2"/>
        <v>1190300</v>
      </c>
      <c r="W9" s="2">
        <f t="shared" si="2"/>
        <v>1991200</v>
      </c>
      <c r="X9" s="2">
        <f t="shared" si="2"/>
        <v>1763600</v>
      </c>
      <c r="Y9" s="2" cm="1">
        <f t="array" ref="Y9">_xlfn.XLOOKUP(Y$1&amp;$R9,$C$3:$C$1662&amp;$D$3:$D$1662,$E$3:$E$1662,0,0,1)</f>
        <v>21600</v>
      </c>
      <c r="Z9" s="2" cm="1">
        <f t="array" ref="Z9">_xlfn.XLOOKUP(Z$1&amp;$R9,$C$3:$C$1662&amp;$D$3:$D$1662,$E$3:$E$1662,0,0,1)</f>
        <v>62900</v>
      </c>
      <c r="AA9" s="2" cm="1">
        <f t="array" ref="AA9">_xlfn.XLOOKUP(AA$1&amp;$R9,$C$3:$C$1662&amp;$D$3:$D$1662,$E$3:$E$1662,0,0,1)</f>
        <v>62400</v>
      </c>
      <c r="AB9" s="2" cm="1">
        <f t="array" ref="AB9">_xlfn.XLOOKUP(AB$1&amp;$R9,$C$3:$C$1662&amp;$D$3:$D$1662,$E$3:$E$1662,0,0,1)</f>
        <v>191900</v>
      </c>
      <c r="AC9" s="2" cm="1">
        <f t="array" ref="AC9">_xlfn.XLOOKUP(AC$1&amp;$R9,$C$3:$C$1662&amp;$D$3:$D$1662,$E$3:$E$1662,0,0,1)</f>
        <v>190700</v>
      </c>
      <c r="AM9" t="s">
        <v>890</v>
      </c>
      <c r="AN9" t="s">
        <v>881</v>
      </c>
      <c r="AO9">
        <v>1767</v>
      </c>
      <c r="AP9">
        <v>1767</v>
      </c>
      <c r="AQ9">
        <v>1717</v>
      </c>
      <c r="AR9">
        <v>1726</v>
      </c>
      <c r="AS9">
        <v>404900</v>
      </c>
      <c r="AU9" s="7" t="str">
        <f t="shared" si="3"/>
        <v/>
      </c>
      <c r="AV9" s="7">
        <f t="shared" si="4"/>
        <v>-5.7903879559928484E-4</v>
      </c>
    </row>
    <row r="10" spans="1:48" x14ac:dyDescent="0.4">
      <c r="C10" t="s">
        <v>804</v>
      </c>
      <c r="D10" t="s">
        <v>513</v>
      </c>
      <c r="E10">
        <v>190700</v>
      </c>
      <c r="R10" t="s">
        <v>27</v>
      </c>
      <c r="S10" s="2">
        <f t="shared" si="1"/>
        <v>1388460</v>
      </c>
      <c r="T10" s="2">
        <f t="shared" si="2"/>
        <v>488900</v>
      </c>
      <c r="U10" s="2">
        <f t="shared" si="2"/>
        <v>970600</v>
      </c>
      <c r="V10" s="2">
        <f t="shared" si="2"/>
        <v>1268600</v>
      </c>
      <c r="W10" s="2">
        <f t="shared" si="2"/>
        <v>2145100</v>
      </c>
      <c r="X10" s="2">
        <f t="shared" si="2"/>
        <v>2069100</v>
      </c>
      <c r="Y10" s="2" cm="1">
        <f t="array" ref="Y10">_xlfn.XLOOKUP(Y$1&amp;$R10,$C$3:$C$1662&amp;$D$3:$D$1662,$E$3:$E$1662,0,0,1)</f>
        <v>17600</v>
      </c>
      <c r="Z10" s="2" cm="1">
        <f t="array" ref="Z10">_xlfn.XLOOKUP(Z$1&amp;$R10,$C$3:$C$1662&amp;$D$3:$D$1662,$E$3:$E$1662,0,0,1)</f>
        <v>22100</v>
      </c>
      <c r="AA10" s="2" cm="1">
        <f t="array" ref="AA10">_xlfn.XLOOKUP(AA$1&amp;$R10,$C$3:$C$1662&amp;$D$3:$D$1662,$E$3:$E$1662,0,0,1)</f>
        <v>78300</v>
      </c>
      <c r="AB10" s="2" cm="1">
        <f t="array" ref="AB10">_xlfn.XLOOKUP(AB$1&amp;$R10,$C$3:$C$1662&amp;$D$3:$D$1662,$E$3:$E$1662,0,0,1)</f>
        <v>153900</v>
      </c>
      <c r="AC10" s="2" cm="1">
        <f t="array" ref="AC10">_xlfn.XLOOKUP(AC$1&amp;$R10,$C$3:$C$1662&amp;$D$3:$D$1662,$E$3:$E$1662,0,0,1)</f>
        <v>305500</v>
      </c>
      <c r="AM10" t="s">
        <v>891</v>
      </c>
      <c r="AN10" t="s">
        <v>881</v>
      </c>
      <c r="AO10">
        <v>1742</v>
      </c>
      <c r="AP10">
        <v>1744</v>
      </c>
      <c r="AQ10">
        <v>1712.5</v>
      </c>
      <c r="AR10">
        <v>1729.5</v>
      </c>
      <c r="AS10">
        <v>519200</v>
      </c>
      <c r="AU10" s="7">
        <f t="shared" si="3"/>
        <v>2.0278099652375481E-3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305500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1497020</v>
      </c>
      <c r="T11" s="2">
        <f t="shared" si="2"/>
        <v>497300</v>
      </c>
      <c r="U11" s="2">
        <f t="shared" si="2"/>
        <v>1036100</v>
      </c>
      <c r="V11" s="2">
        <f t="shared" si="2"/>
        <v>1348900</v>
      </c>
      <c r="W11" s="2">
        <f t="shared" si="2"/>
        <v>2300300</v>
      </c>
      <c r="X11" s="2">
        <f t="shared" si="2"/>
        <v>2302500</v>
      </c>
      <c r="Y11" s="2" cm="1">
        <f t="array" ref="Y11">_xlfn.XLOOKUP(Y$1&amp;$R11,$C$3:$C$1662&amp;$D$3:$D$1662,$E$3:$E$1662,0,0,1)</f>
        <v>8400</v>
      </c>
      <c r="Z11" s="2" cm="1">
        <f t="array" ref="Z11">_xlfn.XLOOKUP(Z$1&amp;$R11,$C$3:$C$1662&amp;$D$3:$D$1662,$E$3:$E$1662,0,0,1)</f>
        <v>65500</v>
      </c>
      <c r="AA11" s="2" cm="1">
        <f t="array" ref="AA11">_xlfn.XLOOKUP(AA$1&amp;$R11,$C$3:$C$1662&amp;$D$3:$D$1662,$E$3:$E$1662,0,0,1)</f>
        <v>80300</v>
      </c>
      <c r="AB11" s="2" cm="1">
        <f t="array" ref="AB11">_xlfn.XLOOKUP(AB$1&amp;$R11,$C$3:$C$1662&amp;$D$3:$D$1662,$E$3:$E$1662,0,0,1)</f>
        <v>155200</v>
      </c>
      <c r="AC11" s="2" cm="1">
        <f t="array" ref="AC11">_xlfn.XLOOKUP(AC$1&amp;$R11,$C$3:$C$1662&amp;$D$3:$D$1662,$E$3:$E$1662,0,0,1)</f>
        <v>233400</v>
      </c>
      <c r="AM11" t="s">
        <v>892</v>
      </c>
      <c r="AN11" t="s">
        <v>881</v>
      </c>
      <c r="AO11">
        <v>1757</v>
      </c>
      <c r="AP11">
        <v>1763</v>
      </c>
      <c r="AQ11">
        <v>1739</v>
      </c>
      <c r="AR11">
        <v>1751</v>
      </c>
      <c r="AS11">
        <v>570800</v>
      </c>
      <c r="AU11" s="7">
        <f t="shared" si="3"/>
        <v>1.2431338537149506E-2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233400</v>
      </c>
      <c r="R12" t="s">
        <v>62</v>
      </c>
      <c r="S12" s="2">
        <f t="shared" si="1"/>
        <v>1642160</v>
      </c>
      <c r="T12" s="2">
        <f t="shared" si="2"/>
        <v>509700</v>
      </c>
      <c r="U12" s="2">
        <f t="shared" si="2"/>
        <v>1068400</v>
      </c>
      <c r="V12" s="2">
        <f t="shared" si="2"/>
        <v>1465400</v>
      </c>
      <c r="W12" s="2">
        <f t="shared" si="2"/>
        <v>2547000</v>
      </c>
      <c r="X12" s="2">
        <f t="shared" si="2"/>
        <v>2620300</v>
      </c>
      <c r="Y12" s="2" cm="1">
        <f t="array" ref="Y12">_xlfn.XLOOKUP(Y$1&amp;$R12,$C$3:$C$1662&amp;$D$3:$D$1662,$E$3:$E$1662,0,0,1)</f>
        <v>12400</v>
      </c>
      <c r="Z12" s="2" cm="1">
        <f t="array" ref="Z12">_xlfn.XLOOKUP(Z$1&amp;$R12,$C$3:$C$1662&amp;$D$3:$D$1662,$E$3:$E$1662,0,0,1)</f>
        <v>32300</v>
      </c>
      <c r="AA12" s="2" cm="1">
        <f t="array" ref="AA12">_xlfn.XLOOKUP(AA$1&amp;$R12,$C$3:$C$1662&amp;$D$3:$D$1662,$E$3:$E$1662,0,0,1)</f>
        <v>116500</v>
      </c>
      <c r="AB12" s="2" cm="1">
        <f t="array" ref="AB12">_xlfn.XLOOKUP(AB$1&amp;$R12,$C$3:$C$1662&amp;$D$3:$D$1662,$E$3:$E$1662,0,0,1)</f>
        <v>246700</v>
      </c>
      <c r="AC12" s="2" cm="1">
        <f t="array" ref="AC12">_xlfn.XLOOKUP(AC$1&amp;$R12,$C$3:$C$1662&amp;$D$3:$D$1662,$E$3:$E$1662,0,0,1)</f>
        <v>317800</v>
      </c>
      <c r="AM12" t="s">
        <v>893</v>
      </c>
      <c r="AN12" t="s">
        <v>881</v>
      </c>
      <c r="AO12">
        <v>1724.5</v>
      </c>
      <c r="AP12">
        <v>1735.5</v>
      </c>
      <c r="AQ12">
        <v>1714</v>
      </c>
      <c r="AR12">
        <v>1725.5</v>
      </c>
      <c r="AS12">
        <v>302500</v>
      </c>
      <c r="AU12" s="7" t="str">
        <f t="shared" si="3"/>
        <v/>
      </c>
      <c r="AV12" s="7">
        <f t="shared" si="4"/>
        <v>-1.4563106796116498E-2</v>
      </c>
    </row>
    <row r="13" spans="1:48" x14ac:dyDescent="0.4">
      <c r="C13" t="s">
        <v>804</v>
      </c>
      <c r="D13" t="s">
        <v>516</v>
      </c>
      <c r="E13">
        <v>317800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1799360</v>
      </c>
      <c r="T13" s="2">
        <f t="shared" si="2"/>
        <v>522300</v>
      </c>
      <c r="U13" s="2">
        <f t="shared" si="2"/>
        <v>1108000</v>
      </c>
      <c r="V13" s="2">
        <f t="shared" si="2"/>
        <v>1552100</v>
      </c>
      <c r="W13" s="2">
        <f t="shared" si="2"/>
        <v>2798200</v>
      </c>
      <c r="X13" s="2">
        <f t="shared" si="2"/>
        <v>3016200</v>
      </c>
      <c r="Y13" s="2" cm="1">
        <f t="array" ref="Y13">_xlfn.XLOOKUP(Y$1&amp;$R13,$C$3:$C$1662&amp;$D$3:$D$1662,$E$3:$E$1662,0,0,1)</f>
        <v>12600</v>
      </c>
      <c r="Z13" s="2" cm="1">
        <f t="array" ref="Z13">_xlfn.XLOOKUP(Z$1&amp;$R13,$C$3:$C$1662&amp;$D$3:$D$1662,$E$3:$E$1662,0,0,1)</f>
        <v>39600</v>
      </c>
      <c r="AA13" s="2" cm="1">
        <f t="array" ref="AA13">_xlfn.XLOOKUP(AA$1&amp;$R13,$C$3:$C$1662&amp;$D$3:$D$1662,$E$3:$E$1662,0,0,1)</f>
        <v>86700</v>
      </c>
      <c r="AB13" s="2" cm="1">
        <f t="array" ref="AB13">_xlfn.XLOOKUP(AB$1&amp;$R13,$C$3:$C$1662&amp;$D$3:$D$1662,$E$3:$E$1662,0,0,1)</f>
        <v>251200</v>
      </c>
      <c r="AC13" s="2" cm="1">
        <f t="array" ref="AC13">_xlfn.XLOOKUP(AC$1&amp;$R13,$C$3:$C$1662&amp;$D$3:$D$1662,$E$3:$E$1662,0,0,1)</f>
        <v>395900</v>
      </c>
      <c r="AM13" t="s">
        <v>894</v>
      </c>
      <c r="AN13" t="s">
        <v>881</v>
      </c>
      <c r="AO13">
        <v>1723</v>
      </c>
      <c r="AP13">
        <v>1735.5</v>
      </c>
      <c r="AQ13">
        <v>1710.5</v>
      </c>
      <c r="AR13">
        <v>1735.5</v>
      </c>
      <c r="AS13">
        <v>333800</v>
      </c>
      <c r="AU13" s="7">
        <f t="shared" si="3"/>
        <v>5.7954216169227024E-3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395900</v>
      </c>
      <c r="R14" t="s">
        <v>149</v>
      </c>
      <c r="S14" s="2">
        <f t="shared" si="1"/>
        <v>1922900</v>
      </c>
      <c r="T14" s="2">
        <f t="shared" si="2"/>
        <v>557200</v>
      </c>
      <c r="U14" s="2">
        <f t="shared" si="2"/>
        <v>1155900</v>
      </c>
      <c r="V14" s="2">
        <f t="shared" si="2"/>
        <v>1620800</v>
      </c>
      <c r="W14" s="2">
        <f t="shared" si="2"/>
        <v>2942300</v>
      </c>
      <c r="X14" s="2">
        <f t="shared" si="2"/>
        <v>3338300</v>
      </c>
      <c r="Y14" s="2" cm="1">
        <f t="array" ref="Y14">_xlfn.XLOOKUP(Y$1&amp;$R14,$C$3:$C$1662&amp;$D$3:$D$1662,$E$3:$E$1662,0,0,1)</f>
        <v>34900</v>
      </c>
      <c r="Z14" s="2" cm="1">
        <f t="array" ref="Z14">_xlfn.XLOOKUP(Z$1&amp;$R14,$C$3:$C$1662&amp;$D$3:$D$1662,$E$3:$E$1662,0,0,1)</f>
        <v>47900</v>
      </c>
      <c r="AA14" s="2" cm="1">
        <f t="array" ref="AA14">_xlfn.XLOOKUP(AA$1&amp;$R14,$C$3:$C$1662&amp;$D$3:$D$1662,$E$3:$E$1662,0,0,1)</f>
        <v>68700</v>
      </c>
      <c r="AB14" s="2" cm="1">
        <f t="array" ref="AB14">_xlfn.XLOOKUP(AB$1&amp;$R14,$C$3:$C$1662&amp;$D$3:$D$1662,$E$3:$E$1662,0,0,1)</f>
        <v>144100</v>
      </c>
      <c r="AC14" s="2" cm="1">
        <f t="array" ref="AC14">_xlfn.XLOOKUP(AC$1&amp;$R14,$C$3:$C$1662&amp;$D$3:$D$1662,$E$3:$E$1662,0,0,1)</f>
        <v>322100</v>
      </c>
      <c r="AM14" t="s">
        <v>895</v>
      </c>
      <c r="AN14" t="s">
        <v>881</v>
      </c>
      <c r="AO14">
        <v>1744.5</v>
      </c>
      <c r="AP14">
        <v>1745</v>
      </c>
      <c r="AQ14">
        <v>1726</v>
      </c>
      <c r="AR14">
        <v>1726.5</v>
      </c>
      <c r="AS14">
        <v>224000</v>
      </c>
      <c r="AU14" s="7" t="str">
        <f t="shared" si="3"/>
        <v/>
      </c>
      <c r="AV14" s="7">
        <f t="shared" si="4"/>
        <v>-5.1858254105444646E-3</v>
      </c>
    </row>
    <row r="15" spans="1:48" x14ac:dyDescent="0.4">
      <c r="C15" t="s">
        <v>804</v>
      </c>
      <c r="D15" t="s">
        <v>518</v>
      </c>
      <c r="E15">
        <v>322100</v>
      </c>
      <c r="R15" t="s">
        <v>120</v>
      </c>
      <c r="S15" s="2">
        <f t="shared" si="1"/>
        <v>2036140</v>
      </c>
      <c r="T15" s="2">
        <f t="shared" si="2"/>
        <v>564500</v>
      </c>
      <c r="U15" s="2">
        <f t="shared" si="2"/>
        <v>1178600</v>
      </c>
      <c r="V15" s="2">
        <f t="shared" si="2"/>
        <v>1671200</v>
      </c>
      <c r="W15" s="2">
        <f t="shared" si="2"/>
        <v>3104400</v>
      </c>
      <c r="X15" s="2">
        <f t="shared" si="2"/>
        <v>3662000</v>
      </c>
      <c r="Y15" s="2" cm="1">
        <f t="array" ref="Y15">_xlfn.XLOOKUP(Y$1&amp;$R15,$C$3:$C$1662&amp;$D$3:$D$1662,$E$3:$E$1662,0,0,1)</f>
        <v>7300</v>
      </c>
      <c r="Z15" s="2" cm="1">
        <f t="array" ref="Z15">_xlfn.XLOOKUP(Z$1&amp;$R15,$C$3:$C$1662&amp;$D$3:$D$1662,$E$3:$E$1662,0,0,1)</f>
        <v>22700</v>
      </c>
      <c r="AA15" s="2" cm="1">
        <f t="array" ref="AA15">_xlfn.XLOOKUP(AA$1&amp;$R15,$C$3:$C$1662&amp;$D$3:$D$1662,$E$3:$E$1662,0,0,1)</f>
        <v>50400</v>
      </c>
      <c r="AB15" s="2" cm="1">
        <f t="array" ref="AB15">_xlfn.XLOOKUP(AB$1&amp;$R15,$C$3:$C$1662&amp;$D$3:$D$1662,$E$3:$E$1662,0,0,1)</f>
        <v>162100</v>
      </c>
      <c r="AC15" s="2" cm="1">
        <f t="array" ref="AC15">_xlfn.XLOOKUP(AC$1&amp;$R15,$C$3:$C$1662&amp;$D$3:$D$1662,$E$3:$E$1662,0,0,1)</f>
        <v>323700</v>
      </c>
      <c r="AM15" t="s">
        <v>896</v>
      </c>
      <c r="AN15" t="s">
        <v>881</v>
      </c>
      <c r="AO15">
        <v>1722.5</v>
      </c>
      <c r="AP15">
        <v>1731</v>
      </c>
      <c r="AQ15">
        <v>1715.5</v>
      </c>
      <c r="AR15">
        <v>1718</v>
      </c>
      <c r="AS15">
        <v>244700</v>
      </c>
      <c r="AU15" s="7" t="str">
        <f t="shared" si="3"/>
        <v/>
      </c>
      <c r="AV15" s="7">
        <f t="shared" si="4"/>
        <v>-4.9232551404575498E-3</v>
      </c>
    </row>
    <row r="16" spans="1:48" x14ac:dyDescent="0.4">
      <c r="C16" t="s">
        <v>804</v>
      </c>
      <c r="D16" t="s">
        <v>519</v>
      </c>
      <c r="E16">
        <v>323700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2133460</v>
      </c>
      <c r="T16" s="2">
        <f t="shared" si="2"/>
        <v>587000</v>
      </c>
      <c r="U16" s="2">
        <f t="shared" si="2"/>
        <v>1233800</v>
      </c>
      <c r="V16" s="2">
        <f t="shared" si="2"/>
        <v>1704700</v>
      </c>
      <c r="W16" s="2">
        <f t="shared" si="2"/>
        <v>3358800</v>
      </c>
      <c r="X16" s="2">
        <f t="shared" si="2"/>
        <v>3783000</v>
      </c>
      <c r="Y16" s="2" cm="1">
        <f t="array" ref="Y16">_xlfn.XLOOKUP(Y$1&amp;$R16,$C$3:$C$1662&amp;$D$3:$D$1662,$E$3:$E$1662,0,0,1)</f>
        <v>22500</v>
      </c>
      <c r="Z16" s="2" cm="1">
        <f t="array" ref="Z16">_xlfn.XLOOKUP(Z$1&amp;$R16,$C$3:$C$1662&amp;$D$3:$D$1662,$E$3:$E$1662,0,0,1)</f>
        <v>55200</v>
      </c>
      <c r="AA16" s="2" cm="1">
        <f t="array" ref="AA16">_xlfn.XLOOKUP(AA$1&amp;$R16,$C$3:$C$1662&amp;$D$3:$D$1662,$E$3:$E$1662,0,0,1)</f>
        <v>33500</v>
      </c>
      <c r="AB16" s="2" cm="1">
        <f t="array" ref="AB16">_xlfn.XLOOKUP(AB$1&amp;$R16,$C$3:$C$1662&amp;$D$3:$D$1662,$E$3:$E$1662,0,0,1)</f>
        <v>254400</v>
      </c>
      <c r="AC16" s="2" cm="1">
        <f t="array" ref="AC16">_xlfn.XLOOKUP(AC$1&amp;$R16,$C$3:$C$1662&amp;$D$3:$D$1662,$E$3:$E$1662,0,0,1)</f>
        <v>121000</v>
      </c>
      <c r="AM16" t="s">
        <v>897</v>
      </c>
      <c r="AN16" t="s">
        <v>881</v>
      </c>
      <c r="AO16">
        <v>1734.5</v>
      </c>
      <c r="AP16">
        <v>1738</v>
      </c>
      <c r="AQ16">
        <v>1718</v>
      </c>
      <c r="AR16">
        <v>1730.5</v>
      </c>
      <c r="AS16">
        <v>335600</v>
      </c>
      <c r="AU16" s="7">
        <f t="shared" si="3"/>
        <v>7.2759022118742411E-3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121000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2259260</v>
      </c>
      <c r="T17" s="2">
        <f t="shared" si="2"/>
        <v>602900</v>
      </c>
      <c r="U17" s="2">
        <f t="shared" si="2"/>
        <v>1276200</v>
      </c>
      <c r="V17" s="2">
        <f t="shared" si="2"/>
        <v>1768500</v>
      </c>
      <c r="W17" s="2">
        <f t="shared" si="2"/>
        <v>3638200</v>
      </c>
      <c r="X17" s="2">
        <f t="shared" si="2"/>
        <v>4010500</v>
      </c>
      <c r="Y17" s="2" cm="1">
        <f t="array" ref="Y17">_xlfn.XLOOKUP(Y$1&amp;$R17,$C$3:$C$1662&amp;$D$3:$D$1662,$E$3:$E$1662,0,0,1)</f>
        <v>15900</v>
      </c>
      <c r="Z17" s="2" cm="1">
        <f t="array" ref="Z17">_xlfn.XLOOKUP(Z$1&amp;$R17,$C$3:$C$1662&amp;$D$3:$D$1662,$E$3:$E$1662,0,0,1)</f>
        <v>42400</v>
      </c>
      <c r="AA17" s="2" cm="1">
        <f t="array" ref="AA17">_xlfn.XLOOKUP(AA$1&amp;$R17,$C$3:$C$1662&amp;$D$3:$D$1662,$E$3:$E$1662,0,0,1)</f>
        <v>63800</v>
      </c>
      <c r="AB17" s="2" cm="1">
        <f t="array" ref="AB17">_xlfn.XLOOKUP(AB$1&amp;$R17,$C$3:$C$1662&amp;$D$3:$D$1662,$E$3:$E$1662,0,0,1)</f>
        <v>279400</v>
      </c>
      <c r="AC17" s="2" cm="1">
        <f t="array" ref="AC17">_xlfn.XLOOKUP(AC$1&amp;$R17,$C$3:$C$1662&amp;$D$3:$D$1662,$E$3:$E$1662,0,0,1)</f>
        <v>227500</v>
      </c>
      <c r="AM17" t="s">
        <v>898</v>
      </c>
      <c r="AN17" t="s">
        <v>881</v>
      </c>
      <c r="AO17">
        <v>1710</v>
      </c>
      <c r="AP17">
        <v>1733</v>
      </c>
      <c r="AQ17">
        <v>1707.5</v>
      </c>
      <c r="AR17">
        <v>1716</v>
      </c>
      <c r="AS17">
        <v>317200</v>
      </c>
      <c r="AU17" s="7" t="str">
        <f t="shared" si="3"/>
        <v/>
      </c>
      <c r="AV17" s="7">
        <f t="shared" si="4"/>
        <v>-8.3790811904074225E-3</v>
      </c>
    </row>
    <row r="18" spans="3:48" x14ac:dyDescent="0.4">
      <c r="C18" t="s">
        <v>804</v>
      </c>
      <c r="D18" t="s">
        <v>521</v>
      </c>
      <c r="E18">
        <v>227500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2332780</v>
      </c>
      <c r="T18" s="2">
        <f t="shared" si="2"/>
        <v>620200</v>
      </c>
      <c r="U18" s="2">
        <f t="shared" si="2"/>
        <v>1347300</v>
      </c>
      <c r="V18" s="2">
        <f t="shared" si="2"/>
        <v>1797300</v>
      </c>
      <c r="W18" s="2">
        <f t="shared" si="2"/>
        <v>3764500</v>
      </c>
      <c r="X18" s="2">
        <f t="shared" si="2"/>
        <v>4134600</v>
      </c>
      <c r="Y18" s="2" cm="1">
        <f t="array" ref="Y18">_xlfn.XLOOKUP(Y$1&amp;$R18,$C$3:$C$1662&amp;$D$3:$D$1662,$E$3:$E$1662,0,0,1)</f>
        <v>17300</v>
      </c>
      <c r="Z18" s="2" cm="1">
        <f t="array" ref="Z18">_xlfn.XLOOKUP(Z$1&amp;$R18,$C$3:$C$1662&amp;$D$3:$D$1662,$E$3:$E$1662,0,0,1)</f>
        <v>71100</v>
      </c>
      <c r="AA18" s="2" cm="1">
        <f t="array" ref="AA18">_xlfn.XLOOKUP(AA$1&amp;$R18,$C$3:$C$1662&amp;$D$3:$D$1662,$E$3:$E$1662,0,0,1)</f>
        <v>28800</v>
      </c>
      <c r="AB18" s="2" cm="1">
        <f t="array" ref="AB18">_xlfn.XLOOKUP(AB$1&amp;$R18,$C$3:$C$1662&amp;$D$3:$D$1662,$E$3:$E$1662,0,0,1)</f>
        <v>126300</v>
      </c>
      <c r="AC18" s="2" cm="1">
        <f t="array" ref="AC18">_xlfn.XLOOKUP(AC$1&amp;$R18,$C$3:$C$1662&amp;$D$3:$D$1662,$E$3:$E$1662,0,0,1)</f>
        <v>124100</v>
      </c>
      <c r="AM18" t="s">
        <v>899</v>
      </c>
      <c r="AN18" t="s">
        <v>881</v>
      </c>
      <c r="AO18">
        <v>1716.5</v>
      </c>
      <c r="AP18">
        <v>1716.5</v>
      </c>
      <c r="AQ18">
        <v>1695</v>
      </c>
      <c r="AR18">
        <v>1700</v>
      </c>
      <c r="AS18">
        <v>485700</v>
      </c>
      <c r="AU18" s="7" t="str">
        <f t="shared" si="3"/>
        <v/>
      </c>
      <c r="AV18" s="7">
        <f t="shared" si="4"/>
        <v>-9.3240093240093413E-3</v>
      </c>
    </row>
    <row r="19" spans="3:48" x14ac:dyDescent="0.4">
      <c r="C19" t="s">
        <v>804</v>
      </c>
      <c r="D19" t="s">
        <v>522</v>
      </c>
      <c r="E19">
        <v>124100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2427000</v>
      </c>
      <c r="T19" s="2">
        <f t="shared" si="2"/>
        <v>649900</v>
      </c>
      <c r="U19" s="2">
        <f t="shared" si="2"/>
        <v>1404300</v>
      </c>
      <c r="V19" s="2">
        <f t="shared" si="2"/>
        <v>1848700</v>
      </c>
      <c r="W19" s="2">
        <f t="shared" si="2"/>
        <v>3913200</v>
      </c>
      <c r="X19" s="2">
        <f t="shared" si="2"/>
        <v>4318900</v>
      </c>
      <c r="Y19" s="2" cm="1">
        <f t="array" ref="Y19">_xlfn.XLOOKUP(Y$1&amp;$R19,$C$3:$C$1662&amp;$D$3:$D$1662,$E$3:$E$1662,0,0,1)</f>
        <v>29700</v>
      </c>
      <c r="Z19" s="2" cm="1">
        <f t="array" ref="Z19">_xlfn.XLOOKUP(Z$1&amp;$R19,$C$3:$C$1662&amp;$D$3:$D$1662,$E$3:$E$1662,0,0,1)</f>
        <v>57000</v>
      </c>
      <c r="AA19" s="2" cm="1">
        <f t="array" ref="AA19">_xlfn.XLOOKUP(AA$1&amp;$R19,$C$3:$C$1662&amp;$D$3:$D$1662,$E$3:$E$1662,0,0,1)</f>
        <v>51400</v>
      </c>
      <c r="AB19" s="2" cm="1">
        <f t="array" ref="AB19">_xlfn.XLOOKUP(AB$1&amp;$R19,$C$3:$C$1662&amp;$D$3:$D$1662,$E$3:$E$1662,0,0,1)</f>
        <v>148700</v>
      </c>
      <c r="AC19" s="2" cm="1">
        <f t="array" ref="AC19">_xlfn.XLOOKUP(AC$1&amp;$R19,$C$3:$C$1662&amp;$D$3:$D$1662,$E$3:$E$1662,0,0,1)</f>
        <v>184300</v>
      </c>
      <c r="AM19" t="s">
        <v>900</v>
      </c>
      <c r="AN19" t="s">
        <v>881</v>
      </c>
      <c r="AO19">
        <v>1707.5</v>
      </c>
      <c r="AP19">
        <v>1726.5</v>
      </c>
      <c r="AQ19">
        <v>1702</v>
      </c>
      <c r="AR19">
        <v>1713</v>
      </c>
      <c r="AS19">
        <v>717200</v>
      </c>
      <c r="AU19" s="7">
        <f t="shared" si="3"/>
        <v>7.6470588235293402E-3</v>
      </c>
      <c r="AV19" s="7" t="str">
        <f t="shared" si="4"/>
        <v/>
      </c>
    </row>
    <row r="20" spans="3:48" x14ac:dyDescent="0.4">
      <c r="C20" t="s">
        <v>804</v>
      </c>
      <c r="D20" t="s">
        <v>523</v>
      </c>
      <c r="E20">
        <v>184300</v>
      </c>
      <c r="R20" t="s">
        <v>147</v>
      </c>
      <c r="S20" s="2">
        <f t="shared" si="1"/>
        <v>2533520</v>
      </c>
      <c r="T20" s="2">
        <f t="shared" ref="T20:X35" si="5">T19+Y20</f>
        <v>658400</v>
      </c>
      <c r="U20" s="2">
        <f t="shared" si="5"/>
        <v>1447400</v>
      </c>
      <c r="V20" s="2">
        <f t="shared" si="5"/>
        <v>1877100</v>
      </c>
      <c r="W20" s="2">
        <f t="shared" si="5"/>
        <v>4110200</v>
      </c>
      <c r="X20" s="2">
        <f t="shared" si="5"/>
        <v>4574500</v>
      </c>
      <c r="Y20" s="2" cm="1">
        <f t="array" ref="Y20">_xlfn.XLOOKUP(Y$1&amp;$R20,$C$3:$C$1662&amp;$D$3:$D$1662,$E$3:$E$1662,0,0,1)</f>
        <v>8500</v>
      </c>
      <c r="Z20" s="2" cm="1">
        <f t="array" ref="Z20">_xlfn.XLOOKUP(Z$1&amp;$R20,$C$3:$C$1662&amp;$D$3:$D$1662,$E$3:$E$1662,0,0,1)</f>
        <v>43100</v>
      </c>
      <c r="AA20" s="2" cm="1">
        <f t="array" ref="AA20">_xlfn.XLOOKUP(AA$1&amp;$R20,$C$3:$C$1662&amp;$D$3:$D$1662,$E$3:$E$1662,0,0,1)</f>
        <v>28400</v>
      </c>
      <c r="AB20" s="2" cm="1">
        <f t="array" ref="AB20">_xlfn.XLOOKUP(AB$1&amp;$R20,$C$3:$C$1662&amp;$D$3:$D$1662,$E$3:$E$1662,0,0,1)</f>
        <v>197000</v>
      </c>
      <c r="AC20" s="2" cm="1">
        <f t="array" ref="AC20">_xlfn.XLOOKUP(AC$1&amp;$R20,$C$3:$C$1662&amp;$D$3:$D$1662,$E$3:$E$1662,0,0,1)</f>
        <v>255600</v>
      </c>
      <c r="AM20" t="s">
        <v>901</v>
      </c>
      <c r="AN20" t="s">
        <v>881</v>
      </c>
      <c r="AO20">
        <v>1722</v>
      </c>
      <c r="AP20">
        <v>1722.5</v>
      </c>
      <c r="AQ20">
        <v>1692.5</v>
      </c>
      <c r="AR20">
        <v>1692.5</v>
      </c>
      <c r="AS20">
        <v>542900</v>
      </c>
      <c r="AU20" s="7" t="str">
        <f t="shared" si="3"/>
        <v/>
      </c>
      <c r="AV20" s="7">
        <f t="shared" si="4"/>
        <v>-1.1967308814944566E-2</v>
      </c>
    </row>
    <row r="21" spans="3:48" x14ac:dyDescent="0.4">
      <c r="C21" t="s">
        <v>804</v>
      </c>
      <c r="D21" t="s">
        <v>524</v>
      </c>
      <c r="E21">
        <v>255600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2651500</v>
      </c>
      <c r="T21" s="2">
        <f t="shared" si="5"/>
        <v>681900</v>
      </c>
      <c r="U21" s="2">
        <f t="shared" si="5"/>
        <v>1467000</v>
      </c>
      <c r="V21" s="2">
        <f t="shared" si="5"/>
        <v>1900200</v>
      </c>
      <c r="W21" s="2">
        <f t="shared" si="5"/>
        <v>4374300</v>
      </c>
      <c r="X21" s="2">
        <f t="shared" si="5"/>
        <v>4834100</v>
      </c>
      <c r="Y21" s="2" cm="1">
        <f t="array" ref="Y21">_xlfn.XLOOKUP(Y$1&amp;$R21,$C$3:$C$1662&amp;$D$3:$D$1662,$E$3:$E$1662,0,0,1)</f>
        <v>23500</v>
      </c>
      <c r="Z21" s="2" cm="1">
        <f t="array" ref="Z21">_xlfn.XLOOKUP(Z$1&amp;$R21,$C$3:$C$1662&amp;$D$3:$D$1662,$E$3:$E$1662,0,0,1)</f>
        <v>19600</v>
      </c>
      <c r="AA21" s="2" cm="1">
        <f t="array" ref="AA21">_xlfn.XLOOKUP(AA$1&amp;$R21,$C$3:$C$1662&amp;$D$3:$D$1662,$E$3:$E$1662,0,0,1)</f>
        <v>23100</v>
      </c>
      <c r="AB21" s="2" cm="1">
        <f t="array" ref="AB21">_xlfn.XLOOKUP(AB$1&amp;$R21,$C$3:$C$1662&amp;$D$3:$D$1662,$E$3:$E$1662,0,0,1)</f>
        <v>264100</v>
      </c>
      <c r="AC21" s="2" cm="1">
        <f t="array" ref="AC21">_xlfn.XLOOKUP(AC$1&amp;$R21,$C$3:$C$1662&amp;$D$3:$D$1662,$E$3:$E$1662,0,0,1)</f>
        <v>259600</v>
      </c>
      <c r="AM21" t="s">
        <v>902</v>
      </c>
      <c r="AN21" t="s">
        <v>881</v>
      </c>
      <c r="AO21">
        <v>1683</v>
      </c>
      <c r="AP21">
        <v>1684</v>
      </c>
      <c r="AQ21">
        <v>1662</v>
      </c>
      <c r="AR21">
        <v>1673.5</v>
      </c>
      <c r="AS21">
        <v>514500</v>
      </c>
      <c r="AU21" s="7" t="str">
        <f t="shared" si="3"/>
        <v/>
      </c>
      <c r="AV21" s="7">
        <f t="shared" si="4"/>
        <v>-1.1225997045790304E-2</v>
      </c>
    </row>
    <row r="22" spans="3:48" x14ac:dyDescent="0.4">
      <c r="C22" t="s">
        <v>804</v>
      </c>
      <c r="D22" t="s">
        <v>525</v>
      </c>
      <c r="E22">
        <v>259600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2786340</v>
      </c>
      <c r="T22" s="2">
        <f t="shared" si="5"/>
        <v>715300</v>
      </c>
      <c r="U22" s="2">
        <f t="shared" si="5"/>
        <v>1486000</v>
      </c>
      <c r="V22" s="2">
        <f t="shared" si="5"/>
        <v>1954800</v>
      </c>
      <c r="W22" s="2">
        <f t="shared" si="5"/>
        <v>4668100</v>
      </c>
      <c r="X22" s="2">
        <f t="shared" si="5"/>
        <v>5107500</v>
      </c>
      <c r="Y22" s="2" cm="1">
        <f t="array" ref="Y22">_xlfn.XLOOKUP(Y$1&amp;$R22,$C$3:$C$1662&amp;$D$3:$D$1662,$E$3:$E$1662,0,0,1)</f>
        <v>33400</v>
      </c>
      <c r="Z22" s="2" cm="1">
        <f t="array" ref="Z22">_xlfn.XLOOKUP(Z$1&amp;$R22,$C$3:$C$1662&amp;$D$3:$D$1662,$E$3:$E$1662,0,0,1)</f>
        <v>19000</v>
      </c>
      <c r="AA22" s="2" cm="1">
        <f t="array" ref="AA22">_xlfn.XLOOKUP(AA$1&amp;$R22,$C$3:$C$1662&amp;$D$3:$D$1662,$E$3:$E$1662,0,0,1)</f>
        <v>54600</v>
      </c>
      <c r="AB22" s="2" cm="1">
        <f t="array" ref="AB22">_xlfn.XLOOKUP(AB$1&amp;$R22,$C$3:$C$1662&amp;$D$3:$D$1662,$E$3:$E$1662,0,0,1)</f>
        <v>293800</v>
      </c>
      <c r="AC22" s="2" cm="1">
        <f t="array" ref="AC22">_xlfn.XLOOKUP(AC$1&amp;$R22,$C$3:$C$1662&amp;$D$3:$D$1662,$E$3:$E$1662,0,0,1)</f>
        <v>273400</v>
      </c>
      <c r="AM22" t="s">
        <v>903</v>
      </c>
      <c r="AN22" t="s">
        <v>881</v>
      </c>
      <c r="AO22">
        <v>1675</v>
      </c>
      <c r="AP22">
        <v>1700.5</v>
      </c>
      <c r="AQ22">
        <v>1670</v>
      </c>
      <c r="AR22">
        <v>1681</v>
      </c>
      <c r="AS22">
        <v>461300</v>
      </c>
      <c r="AU22" s="7">
        <f t="shared" si="3"/>
        <v>4.4816253361219527E-3</v>
      </c>
      <c r="AV22" s="7" t="str">
        <f t="shared" si="4"/>
        <v/>
      </c>
    </row>
    <row r="23" spans="3:48" x14ac:dyDescent="0.4">
      <c r="C23" t="s">
        <v>804</v>
      </c>
      <c r="D23" t="s">
        <v>526</v>
      </c>
      <c r="E23">
        <v>273400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2881840</v>
      </c>
      <c r="T23" s="2">
        <f t="shared" si="5"/>
        <v>735700</v>
      </c>
      <c r="U23" s="2">
        <f t="shared" si="5"/>
        <v>1513700</v>
      </c>
      <c r="V23" s="2">
        <f t="shared" si="5"/>
        <v>1977500</v>
      </c>
      <c r="W23" s="2">
        <f t="shared" si="5"/>
        <v>4781400</v>
      </c>
      <c r="X23" s="2">
        <f t="shared" si="5"/>
        <v>5400900</v>
      </c>
      <c r="Y23" s="2" cm="1">
        <f t="array" ref="Y23">_xlfn.XLOOKUP(Y$1&amp;$R23,$C$3:$C$1662&amp;$D$3:$D$1662,$E$3:$E$1662,0,0,1)</f>
        <v>20400</v>
      </c>
      <c r="Z23" s="2" cm="1">
        <f t="array" ref="Z23">_xlfn.XLOOKUP(Z$1&amp;$R23,$C$3:$C$1662&amp;$D$3:$D$1662,$E$3:$E$1662,0,0,1)</f>
        <v>27700</v>
      </c>
      <c r="AA23" s="2" cm="1">
        <f t="array" ref="AA23">_xlfn.XLOOKUP(AA$1&amp;$R23,$C$3:$C$1662&amp;$D$3:$D$1662,$E$3:$E$1662,0,0,1)</f>
        <v>22700</v>
      </c>
      <c r="AB23" s="2" cm="1">
        <f t="array" ref="AB23">_xlfn.XLOOKUP(AB$1&amp;$R23,$C$3:$C$1662&amp;$D$3:$D$1662,$E$3:$E$1662,0,0,1)</f>
        <v>113300</v>
      </c>
      <c r="AC23" s="2" cm="1">
        <f t="array" ref="AC23">_xlfn.XLOOKUP(AC$1&amp;$R23,$C$3:$C$1662&amp;$D$3:$D$1662,$E$3:$E$1662,0,0,1)</f>
        <v>293400</v>
      </c>
      <c r="AM23" t="s">
        <v>904</v>
      </c>
      <c r="AN23" t="s">
        <v>881</v>
      </c>
      <c r="AO23">
        <v>1665</v>
      </c>
      <c r="AP23">
        <v>1704.5</v>
      </c>
      <c r="AQ23">
        <v>1660.5</v>
      </c>
      <c r="AR23">
        <v>1696.5</v>
      </c>
      <c r="AS23">
        <v>552200</v>
      </c>
      <c r="AU23" s="7">
        <f t="shared" si="3"/>
        <v>9.2207019631171949E-3</v>
      </c>
      <c r="AV23" s="7" t="str">
        <f t="shared" si="4"/>
        <v/>
      </c>
    </row>
    <row r="24" spans="3:48" x14ac:dyDescent="0.4">
      <c r="C24" t="s">
        <v>804</v>
      </c>
      <c r="D24" t="s">
        <v>527</v>
      </c>
      <c r="E24">
        <v>293400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2958820</v>
      </c>
      <c r="T24" s="2">
        <f t="shared" si="5"/>
        <v>779900</v>
      </c>
      <c r="U24" s="2">
        <f t="shared" si="5"/>
        <v>1565200</v>
      </c>
      <c r="V24" s="2">
        <f t="shared" si="5"/>
        <v>1999500</v>
      </c>
      <c r="W24" s="2">
        <f t="shared" si="5"/>
        <v>4881100</v>
      </c>
      <c r="X24" s="2">
        <f t="shared" si="5"/>
        <v>5568400</v>
      </c>
      <c r="Y24" s="2" cm="1">
        <f t="array" ref="Y24">_xlfn.XLOOKUP(Y$1&amp;$R24,$C$3:$C$1662&amp;$D$3:$D$1662,$E$3:$E$1662,0,0,1)</f>
        <v>44200</v>
      </c>
      <c r="Z24" s="2" cm="1">
        <f t="array" ref="Z24">_xlfn.XLOOKUP(Z$1&amp;$R24,$C$3:$C$1662&amp;$D$3:$D$1662,$E$3:$E$1662,0,0,1)</f>
        <v>51500</v>
      </c>
      <c r="AA24" s="2" cm="1">
        <f t="array" ref="AA24">_xlfn.XLOOKUP(AA$1&amp;$R24,$C$3:$C$1662&amp;$D$3:$D$1662,$E$3:$E$1662,0,0,1)</f>
        <v>22000</v>
      </c>
      <c r="AB24" s="2" cm="1">
        <f t="array" ref="AB24">_xlfn.XLOOKUP(AB$1&amp;$R24,$C$3:$C$1662&amp;$D$3:$D$1662,$E$3:$E$1662,0,0,1)</f>
        <v>99700</v>
      </c>
      <c r="AC24" s="2" cm="1">
        <f t="array" ref="AC24">_xlfn.XLOOKUP(AC$1&amp;$R24,$C$3:$C$1662&amp;$D$3:$D$1662,$E$3:$E$1662,0,0,1)</f>
        <v>167500</v>
      </c>
      <c r="AM24" t="s">
        <v>905</v>
      </c>
      <c r="AN24" t="s">
        <v>881</v>
      </c>
      <c r="AO24">
        <v>1685</v>
      </c>
      <c r="AP24">
        <v>1687.5</v>
      </c>
      <c r="AQ24">
        <v>1660.5</v>
      </c>
      <c r="AR24">
        <v>1669.5</v>
      </c>
      <c r="AS24">
        <v>350600</v>
      </c>
      <c r="AU24" s="7" t="str">
        <f t="shared" si="3"/>
        <v/>
      </c>
      <c r="AV24" s="7">
        <f t="shared" si="4"/>
        <v>-1.591511936339518E-2</v>
      </c>
    </row>
    <row r="25" spans="3:48" x14ac:dyDescent="0.4">
      <c r="C25" t="s">
        <v>804</v>
      </c>
      <c r="D25" t="s">
        <v>528</v>
      </c>
      <c r="E25">
        <v>167500</v>
      </c>
      <c r="R25" t="s">
        <v>22</v>
      </c>
      <c r="S25" s="2">
        <f t="shared" si="1"/>
        <v>3012840</v>
      </c>
      <c r="T25" s="2">
        <f t="shared" si="5"/>
        <v>791700</v>
      </c>
      <c r="U25" s="2">
        <f t="shared" si="5"/>
        <v>1606300</v>
      </c>
      <c r="V25" s="2">
        <f t="shared" si="5"/>
        <v>2038600</v>
      </c>
      <c r="W25" s="2">
        <f t="shared" si="5"/>
        <v>4971800</v>
      </c>
      <c r="X25" s="2">
        <f t="shared" si="5"/>
        <v>5655800</v>
      </c>
      <c r="Y25" s="2" cm="1">
        <f t="array" ref="Y25">_xlfn.XLOOKUP(Y$1&amp;$R25,$C$3:$C$1662&amp;$D$3:$D$1662,$E$3:$E$1662,0,0,1)</f>
        <v>11800</v>
      </c>
      <c r="Z25" s="2" cm="1">
        <f t="array" ref="Z25">_xlfn.XLOOKUP(Z$1&amp;$R25,$C$3:$C$1662&amp;$D$3:$D$1662,$E$3:$E$1662,0,0,1)</f>
        <v>41100</v>
      </c>
      <c r="AA25" s="2" cm="1">
        <f t="array" ref="AA25">_xlfn.XLOOKUP(AA$1&amp;$R25,$C$3:$C$1662&amp;$D$3:$D$1662,$E$3:$E$1662,0,0,1)</f>
        <v>39100</v>
      </c>
      <c r="AB25" s="2" cm="1">
        <f t="array" ref="AB25">_xlfn.XLOOKUP(AB$1&amp;$R25,$C$3:$C$1662&amp;$D$3:$D$1662,$E$3:$E$1662,0,0,1)</f>
        <v>90700</v>
      </c>
      <c r="AC25" s="2" cm="1">
        <f t="array" ref="AC25">_xlfn.XLOOKUP(AC$1&amp;$R25,$C$3:$C$1662&amp;$D$3:$D$1662,$E$3:$E$1662,0,0,1)</f>
        <v>87400</v>
      </c>
      <c r="AM25" t="s">
        <v>906</v>
      </c>
      <c r="AN25" t="s">
        <v>881</v>
      </c>
      <c r="AO25">
        <v>1663</v>
      </c>
      <c r="AP25">
        <v>1679.5</v>
      </c>
      <c r="AQ25">
        <v>1661</v>
      </c>
      <c r="AR25">
        <v>1672.5</v>
      </c>
      <c r="AS25">
        <v>243400</v>
      </c>
      <c r="AU25" s="7">
        <f t="shared" si="3"/>
        <v>1.7969451931716396E-3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87400</v>
      </c>
      <c r="R26" t="s">
        <v>69</v>
      </c>
      <c r="S26" s="2">
        <f t="shared" si="1"/>
        <v>3073900</v>
      </c>
      <c r="T26" s="2">
        <f t="shared" si="5"/>
        <v>805000</v>
      </c>
      <c r="U26" s="2">
        <f t="shared" si="5"/>
        <v>1641000</v>
      </c>
      <c r="V26" s="2">
        <f t="shared" si="5"/>
        <v>2114700</v>
      </c>
      <c r="W26" s="2">
        <f t="shared" si="5"/>
        <v>5071700</v>
      </c>
      <c r="X26" s="2">
        <f t="shared" si="5"/>
        <v>5737100</v>
      </c>
      <c r="Y26" s="2" cm="1">
        <f t="array" ref="Y26">_xlfn.XLOOKUP(Y$1&amp;$R26,$C$3:$C$1662&amp;$D$3:$D$1662,$E$3:$E$1662,0,0,1)</f>
        <v>13300</v>
      </c>
      <c r="Z26" s="2" cm="1">
        <f t="array" ref="Z26">_xlfn.XLOOKUP(Z$1&amp;$R26,$C$3:$C$1662&amp;$D$3:$D$1662,$E$3:$E$1662,0,0,1)</f>
        <v>34700</v>
      </c>
      <c r="AA26" s="2" cm="1">
        <f t="array" ref="AA26">_xlfn.XLOOKUP(AA$1&amp;$R26,$C$3:$C$1662&amp;$D$3:$D$1662,$E$3:$E$1662,0,0,1)</f>
        <v>76100</v>
      </c>
      <c r="AB26" s="2" cm="1">
        <f t="array" ref="AB26">_xlfn.XLOOKUP(AB$1&amp;$R26,$C$3:$C$1662&amp;$D$3:$D$1662,$E$3:$E$1662,0,0,1)</f>
        <v>99900</v>
      </c>
      <c r="AC26" s="2" cm="1">
        <f t="array" ref="AC26">_xlfn.XLOOKUP(AC$1&amp;$R26,$C$3:$C$1662&amp;$D$3:$D$1662,$E$3:$E$1662,0,0,1)</f>
        <v>81300</v>
      </c>
      <c r="AM26" t="s">
        <v>907</v>
      </c>
      <c r="AN26" t="s">
        <v>881</v>
      </c>
      <c r="AO26">
        <v>1681</v>
      </c>
      <c r="AP26">
        <v>1702</v>
      </c>
      <c r="AQ26">
        <v>1672.5</v>
      </c>
      <c r="AR26">
        <v>1697.5</v>
      </c>
      <c r="AS26">
        <v>361500</v>
      </c>
      <c r="AU26" s="7">
        <f t="shared" si="3"/>
        <v>1.4947683109117982E-2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81300</v>
      </c>
      <c r="R27" t="s">
        <v>98</v>
      </c>
      <c r="S27" s="2">
        <f t="shared" si="1"/>
        <v>3170900</v>
      </c>
      <c r="T27" s="2">
        <f t="shared" si="5"/>
        <v>855200</v>
      </c>
      <c r="U27" s="2">
        <f t="shared" si="5"/>
        <v>1682800</v>
      </c>
      <c r="V27" s="2">
        <f t="shared" si="5"/>
        <v>2219100</v>
      </c>
      <c r="W27" s="2">
        <f t="shared" si="5"/>
        <v>5166000</v>
      </c>
      <c r="X27" s="2">
        <f t="shared" si="5"/>
        <v>5931400</v>
      </c>
      <c r="Y27" s="2" cm="1">
        <f t="array" ref="Y27">_xlfn.XLOOKUP(Y$1&amp;$R27,$C$3:$C$1662&amp;$D$3:$D$1662,$E$3:$E$1662,0,0,1)</f>
        <v>50200</v>
      </c>
      <c r="Z27" s="2" cm="1">
        <f t="array" ref="Z27">_xlfn.XLOOKUP(Z$1&amp;$R27,$C$3:$C$1662&amp;$D$3:$D$1662,$E$3:$E$1662,0,0,1)</f>
        <v>41800</v>
      </c>
      <c r="AA27" s="2" cm="1">
        <f t="array" ref="AA27">_xlfn.XLOOKUP(AA$1&amp;$R27,$C$3:$C$1662&amp;$D$3:$D$1662,$E$3:$E$1662,0,0,1)</f>
        <v>104400</v>
      </c>
      <c r="AB27" s="2" cm="1">
        <f t="array" ref="AB27">_xlfn.XLOOKUP(AB$1&amp;$R27,$C$3:$C$1662&amp;$D$3:$D$1662,$E$3:$E$1662,0,0,1)</f>
        <v>94300</v>
      </c>
      <c r="AC27" s="2" cm="1">
        <f t="array" ref="AC27">_xlfn.XLOOKUP(AC$1&amp;$R27,$C$3:$C$1662&amp;$D$3:$D$1662,$E$3:$E$1662,0,0,1)</f>
        <v>194300</v>
      </c>
      <c r="AM27" t="s">
        <v>908</v>
      </c>
      <c r="AN27" t="s">
        <v>881</v>
      </c>
      <c r="AO27">
        <v>1700</v>
      </c>
      <c r="AP27">
        <v>1745.5</v>
      </c>
      <c r="AQ27">
        <v>1700</v>
      </c>
      <c r="AR27">
        <v>1721</v>
      </c>
      <c r="AS27">
        <v>866500</v>
      </c>
      <c r="AU27" s="7">
        <f t="shared" si="3"/>
        <v>1.3843888070692145E-2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194300</v>
      </c>
      <c r="R28" t="s">
        <v>38</v>
      </c>
      <c r="S28" s="2">
        <f t="shared" si="1"/>
        <v>3242260</v>
      </c>
      <c r="T28" s="2">
        <f t="shared" si="5"/>
        <v>879700</v>
      </c>
      <c r="U28" s="2">
        <f t="shared" si="5"/>
        <v>1699300</v>
      </c>
      <c r="V28" s="2">
        <f t="shared" si="5"/>
        <v>2274400</v>
      </c>
      <c r="W28" s="2">
        <f t="shared" si="5"/>
        <v>5256200</v>
      </c>
      <c r="X28" s="2">
        <f t="shared" si="5"/>
        <v>6101700</v>
      </c>
      <c r="Y28" s="2" cm="1">
        <f t="array" ref="Y28">_xlfn.XLOOKUP(Y$1&amp;$R28,$C$3:$C$1662&amp;$D$3:$D$1662,$E$3:$E$1662,0,0,1)</f>
        <v>24500</v>
      </c>
      <c r="Z28" s="2" cm="1">
        <f t="array" ref="Z28">_xlfn.XLOOKUP(Z$1&amp;$R28,$C$3:$C$1662&amp;$D$3:$D$1662,$E$3:$E$1662,0,0,1)</f>
        <v>16500</v>
      </c>
      <c r="AA28" s="2" cm="1">
        <f t="array" ref="AA28">_xlfn.XLOOKUP(AA$1&amp;$R28,$C$3:$C$1662&amp;$D$3:$D$1662,$E$3:$E$1662,0,0,1)</f>
        <v>55300</v>
      </c>
      <c r="AB28" s="2" cm="1">
        <f t="array" ref="AB28">_xlfn.XLOOKUP(AB$1&amp;$R28,$C$3:$C$1662&amp;$D$3:$D$1662,$E$3:$E$1662,0,0,1)</f>
        <v>90200</v>
      </c>
      <c r="AC28" s="2" cm="1">
        <f t="array" ref="AC28">_xlfn.XLOOKUP(AC$1&amp;$R28,$C$3:$C$1662&amp;$D$3:$D$1662,$E$3:$E$1662,0,0,1)</f>
        <v>170300</v>
      </c>
      <c r="AM28" t="s">
        <v>909</v>
      </c>
      <c r="AN28" t="s">
        <v>881</v>
      </c>
      <c r="AO28">
        <v>1730</v>
      </c>
      <c r="AP28">
        <v>1747.5</v>
      </c>
      <c r="AQ28">
        <v>1729.5</v>
      </c>
      <c r="AR28">
        <v>1737</v>
      </c>
      <c r="AS28">
        <v>463800</v>
      </c>
      <c r="AU28" s="7">
        <f t="shared" si="3"/>
        <v>9.2969203951192014E-3</v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170300</v>
      </c>
      <c r="R29" t="s">
        <v>241</v>
      </c>
      <c r="S29" s="2">
        <f t="shared" si="1"/>
        <v>3313640</v>
      </c>
      <c r="T29" s="2">
        <f t="shared" si="5"/>
        <v>887700</v>
      </c>
      <c r="U29" s="2">
        <f t="shared" si="5"/>
        <v>1751300</v>
      </c>
      <c r="V29" s="2">
        <f t="shared" si="5"/>
        <v>2331900</v>
      </c>
      <c r="W29" s="2">
        <f t="shared" si="5"/>
        <v>5335000</v>
      </c>
      <c r="X29" s="2">
        <f t="shared" si="5"/>
        <v>6262300</v>
      </c>
      <c r="Y29" s="2" cm="1">
        <f t="array" ref="Y29">_xlfn.XLOOKUP(Y$1&amp;$R29,$C$3:$C$1662&amp;$D$3:$D$1662,$E$3:$E$1662,0,0,1)</f>
        <v>8000</v>
      </c>
      <c r="Z29" s="2" cm="1">
        <f t="array" ref="Z29">_xlfn.XLOOKUP(Z$1&amp;$R29,$C$3:$C$1662&amp;$D$3:$D$1662,$E$3:$E$1662,0,0,1)</f>
        <v>52000</v>
      </c>
      <c r="AA29" s="2" cm="1">
        <f t="array" ref="AA29">_xlfn.XLOOKUP(AA$1&amp;$R29,$C$3:$C$1662&amp;$D$3:$D$1662,$E$3:$E$1662,0,0,1)</f>
        <v>57500</v>
      </c>
      <c r="AB29" s="2" cm="1">
        <f t="array" ref="AB29">_xlfn.XLOOKUP(AB$1&amp;$R29,$C$3:$C$1662&amp;$D$3:$D$1662,$E$3:$E$1662,0,0,1)</f>
        <v>78800</v>
      </c>
      <c r="AC29" s="2" cm="1">
        <f t="array" ref="AC29">_xlfn.XLOOKUP(AC$1&amp;$R29,$C$3:$C$1662&amp;$D$3:$D$1662,$E$3:$E$1662,0,0,1)</f>
        <v>160600</v>
      </c>
      <c r="AM29" t="s">
        <v>910</v>
      </c>
      <c r="AN29" t="s">
        <v>881</v>
      </c>
      <c r="AO29">
        <v>1706</v>
      </c>
      <c r="AP29">
        <v>1729.5</v>
      </c>
      <c r="AQ29">
        <v>1702</v>
      </c>
      <c r="AR29">
        <v>1721</v>
      </c>
      <c r="AS29">
        <v>251800</v>
      </c>
      <c r="AU29" s="7" t="str">
        <f t="shared" si="3"/>
        <v/>
      </c>
      <c r="AV29" s="7">
        <f t="shared" si="4"/>
        <v>-9.2112838226827698E-3</v>
      </c>
    </row>
    <row r="30" spans="3:48" x14ac:dyDescent="0.4">
      <c r="C30" t="s">
        <v>804</v>
      </c>
      <c r="D30" t="s">
        <v>533</v>
      </c>
      <c r="E30">
        <v>160600</v>
      </c>
      <c r="R30" t="s">
        <v>286</v>
      </c>
      <c r="S30" s="2">
        <f t="shared" si="1"/>
        <v>3376740</v>
      </c>
      <c r="T30" s="2">
        <f t="shared" si="5"/>
        <v>909900</v>
      </c>
      <c r="U30" s="2">
        <f t="shared" si="5"/>
        <v>1792000</v>
      </c>
      <c r="V30" s="2">
        <f t="shared" si="5"/>
        <v>2373400</v>
      </c>
      <c r="W30" s="2">
        <f t="shared" si="5"/>
        <v>5397800</v>
      </c>
      <c r="X30" s="2">
        <f t="shared" si="5"/>
        <v>6410600</v>
      </c>
      <c r="Y30" s="2" cm="1">
        <f t="array" ref="Y30">_xlfn.XLOOKUP(Y$1&amp;$R30,$C$3:$C$1662&amp;$D$3:$D$1662,$E$3:$E$1662,0,0,1)</f>
        <v>22200</v>
      </c>
      <c r="Z30" s="2" cm="1">
        <f t="array" ref="Z30">_xlfn.XLOOKUP(Z$1&amp;$R30,$C$3:$C$1662&amp;$D$3:$D$1662,$E$3:$E$1662,0,0,1)</f>
        <v>40700</v>
      </c>
      <c r="AA30" s="2" cm="1">
        <f t="array" ref="AA30">_xlfn.XLOOKUP(AA$1&amp;$R30,$C$3:$C$1662&amp;$D$3:$D$1662,$E$3:$E$1662,0,0,1)</f>
        <v>41500</v>
      </c>
      <c r="AB30" s="2" cm="1">
        <f t="array" ref="AB30">_xlfn.XLOOKUP(AB$1&amp;$R30,$C$3:$C$1662&amp;$D$3:$D$1662,$E$3:$E$1662,0,0,1)</f>
        <v>62800</v>
      </c>
      <c r="AC30" s="2" cm="1">
        <f t="array" ref="AC30">_xlfn.XLOOKUP(AC$1&amp;$R30,$C$3:$C$1662&amp;$D$3:$D$1662,$E$3:$E$1662,0,0,1)</f>
        <v>148300</v>
      </c>
      <c r="AM30" t="s">
        <v>911</v>
      </c>
      <c r="AN30" t="s">
        <v>881</v>
      </c>
      <c r="AO30">
        <v>1716</v>
      </c>
      <c r="AP30">
        <v>1732.5</v>
      </c>
      <c r="AQ30">
        <v>1708</v>
      </c>
      <c r="AR30">
        <v>1726</v>
      </c>
      <c r="AS30">
        <v>263000</v>
      </c>
      <c r="AU30" s="7">
        <f t="shared" si="3"/>
        <v>2.9052876234747504E-3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148300</v>
      </c>
      <c r="R31" t="s">
        <v>203</v>
      </c>
      <c r="S31" s="2">
        <f t="shared" si="1"/>
        <v>3524740</v>
      </c>
      <c r="T31" s="2">
        <f t="shared" si="5"/>
        <v>919900</v>
      </c>
      <c r="U31" s="2">
        <f t="shared" si="5"/>
        <v>1846400</v>
      </c>
      <c r="V31" s="2">
        <f t="shared" si="5"/>
        <v>2449600</v>
      </c>
      <c r="W31" s="2">
        <f t="shared" si="5"/>
        <v>5473600</v>
      </c>
      <c r="X31" s="2">
        <f t="shared" si="5"/>
        <v>6934200</v>
      </c>
      <c r="Y31" s="2" cm="1">
        <f t="array" ref="Y31">_xlfn.XLOOKUP(Y$1&amp;$R31,$C$3:$C$1662&amp;$D$3:$D$1662,$E$3:$E$1662,0,0,1)</f>
        <v>10000</v>
      </c>
      <c r="Z31" s="2" cm="1">
        <f t="array" ref="Z31">_xlfn.XLOOKUP(Z$1&amp;$R31,$C$3:$C$1662&amp;$D$3:$D$1662,$E$3:$E$1662,0,0,1)</f>
        <v>54400</v>
      </c>
      <c r="AA31" s="2" cm="1">
        <f t="array" ref="AA31">_xlfn.XLOOKUP(AA$1&amp;$R31,$C$3:$C$1662&amp;$D$3:$D$1662,$E$3:$E$1662,0,0,1)</f>
        <v>76200</v>
      </c>
      <c r="AB31" s="2" cm="1">
        <f t="array" ref="AB31">_xlfn.XLOOKUP(AB$1&amp;$R31,$C$3:$C$1662&amp;$D$3:$D$1662,$E$3:$E$1662,0,0,1)</f>
        <v>75800</v>
      </c>
      <c r="AC31" s="2" cm="1">
        <f t="array" ref="AC31">_xlfn.XLOOKUP(AC$1&amp;$R31,$C$3:$C$1662&amp;$D$3:$D$1662,$E$3:$E$1662,0,0,1)</f>
        <v>523600</v>
      </c>
      <c r="AM31" t="s">
        <v>912</v>
      </c>
      <c r="AN31" t="s">
        <v>881</v>
      </c>
      <c r="AO31">
        <v>1726</v>
      </c>
      <c r="AP31">
        <v>1748.5</v>
      </c>
      <c r="AQ31">
        <v>1721.5</v>
      </c>
      <c r="AR31">
        <v>1721.5</v>
      </c>
      <c r="AS31">
        <v>364100</v>
      </c>
      <c r="AU31" s="7" t="str">
        <f t="shared" si="3"/>
        <v/>
      </c>
      <c r="AV31" s="7">
        <f t="shared" si="4"/>
        <v>-2.6071842410196888E-3</v>
      </c>
    </row>
    <row r="32" spans="3:48" x14ac:dyDescent="0.4">
      <c r="C32" t="s">
        <v>804</v>
      </c>
      <c r="D32" t="s">
        <v>535</v>
      </c>
      <c r="E32">
        <v>523600</v>
      </c>
      <c r="R32" t="s">
        <v>153</v>
      </c>
      <c r="S32" s="2">
        <f t="shared" si="1"/>
        <v>3694340</v>
      </c>
      <c r="T32" s="2">
        <f t="shared" si="5"/>
        <v>1140200</v>
      </c>
      <c r="U32" s="2">
        <f t="shared" si="5"/>
        <v>1878600</v>
      </c>
      <c r="V32" s="2">
        <f t="shared" si="5"/>
        <v>2583000</v>
      </c>
      <c r="W32" s="2">
        <f t="shared" si="5"/>
        <v>5605800</v>
      </c>
      <c r="X32" s="2">
        <f t="shared" si="5"/>
        <v>7264100</v>
      </c>
      <c r="Y32" s="2" cm="1">
        <f t="array" ref="Y32">_xlfn.XLOOKUP(Y$1&amp;$R32,$C$3:$C$1662&amp;$D$3:$D$1662,$E$3:$E$1662,0,0,1)</f>
        <v>220300</v>
      </c>
      <c r="Z32" s="2" cm="1">
        <f t="array" ref="Z32">_xlfn.XLOOKUP(Z$1&amp;$R32,$C$3:$C$1662&amp;$D$3:$D$1662,$E$3:$E$1662,0,0,1)</f>
        <v>32200</v>
      </c>
      <c r="AA32" s="2" cm="1">
        <f t="array" ref="AA32">_xlfn.XLOOKUP(AA$1&amp;$R32,$C$3:$C$1662&amp;$D$3:$D$1662,$E$3:$E$1662,0,0,1)</f>
        <v>133400</v>
      </c>
      <c r="AB32" s="2" cm="1">
        <f t="array" ref="AB32">_xlfn.XLOOKUP(AB$1&amp;$R32,$C$3:$C$1662&amp;$D$3:$D$1662,$E$3:$E$1662,0,0,1)</f>
        <v>132200</v>
      </c>
      <c r="AC32" s="2" cm="1">
        <f t="array" ref="AC32">_xlfn.XLOOKUP(AC$1&amp;$R32,$C$3:$C$1662&amp;$D$3:$D$1662,$E$3:$E$1662,0,0,1)</f>
        <v>329900</v>
      </c>
      <c r="AM32" t="s">
        <v>913</v>
      </c>
      <c r="AN32" t="s">
        <v>881</v>
      </c>
      <c r="AO32">
        <v>1725</v>
      </c>
      <c r="AP32">
        <v>1761</v>
      </c>
      <c r="AQ32">
        <v>1722</v>
      </c>
      <c r="AR32">
        <v>1748</v>
      </c>
      <c r="AS32">
        <v>595200</v>
      </c>
      <c r="AU32" s="7">
        <f t="shared" si="3"/>
        <v>1.539355213476612E-2</v>
      </c>
      <c r="AV32" s="7" t="str">
        <f t="shared" si="4"/>
        <v/>
      </c>
    </row>
    <row r="33" spans="3:48" x14ac:dyDescent="0.4">
      <c r="C33" t="s">
        <v>804</v>
      </c>
      <c r="D33" t="s">
        <v>536</v>
      </c>
      <c r="E33">
        <v>329900</v>
      </c>
      <c r="R33" t="s">
        <v>200</v>
      </c>
      <c r="S33" s="2">
        <f t="shared" si="1"/>
        <v>3816560</v>
      </c>
      <c r="T33" s="2">
        <f t="shared" si="5"/>
        <v>1192700</v>
      </c>
      <c r="U33" s="2">
        <f t="shared" si="5"/>
        <v>2008000</v>
      </c>
      <c r="V33" s="2">
        <f t="shared" si="5"/>
        <v>2701600</v>
      </c>
      <c r="W33" s="2">
        <f t="shared" si="5"/>
        <v>5719500</v>
      </c>
      <c r="X33" s="2">
        <f t="shared" si="5"/>
        <v>7461000</v>
      </c>
      <c r="Y33" s="2" cm="1">
        <f t="array" ref="Y33">_xlfn.XLOOKUP(Y$1&amp;$R33,$C$3:$C$1662&amp;$D$3:$D$1662,$E$3:$E$1662,0,0,1)</f>
        <v>52500</v>
      </c>
      <c r="Z33" s="2" cm="1">
        <f t="array" ref="Z33">_xlfn.XLOOKUP(Z$1&amp;$R33,$C$3:$C$1662&amp;$D$3:$D$1662,$E$3:$E$1662,0,0,1)</f>
        <v>129400</v>
      </c>
      <c r="AA33" s="2" cm="1">
        <f t="array" ref="AA33">_xlfn.XLOOKUP(AA$1&amp;$R33,$C$3:$C$1662&amp;$D$3:$D$1662,$E$3:$E$1662,0,0,1)</f>
        <v>118600</v>
      </c>
      <c r="AB33" s="2" cm="1">
        <f t="array" ref="AB33">_xlfn.XLOOKUP(AB$1&amp;$R33,$C$3:$C$1662&amp;$D$3:$D$1662,$E$3:$E$1662,0,0,1)</f>
        <v>113700</v>
      </c>
      <c r="AC33" s="2" cm="1">
        <f t="array" ref="AC33">_xlfn.XLOOKUP(AC$1&amp;$R33,$C$3:$C$1662&amp;$D$3:$D$1662,$E$3:$E$1662,0,0,1)</f>
        <v>196900</v>
      </c>
      <c r="AM33" t="s">
        <v>914</v>
      </c>
      <c r="AN33" t="s">
        <v>881</v>
      </c>
      <c r="AO33">
        <v>1708</v>
      </c>
      <c r="AP33">
        <v>1727</v>
      </c>
      <c r="AQ33">
        <v>1682.5</v>
      </c>
      <c r="AR33">
        <v>1689.5</v>
      </c>
      <c r="AS33">
        <v>1031200</v>
      </c>
      <c r="AU33" s="7" t="str">
        <f t="shared" si="3"/>
        <v/>
      </c>
      <c r="AV33" s="7">
        <f t="shared" si="4"/>
        <v>-3.3466819221967925E-2</v>
      </c>
    </row>
    <row r="34" spans="3:48" x14ac:dyDescent="0.4">
      <c r="C34" t="s">
        <v>804</v>
      </c>
      <c r="D34" t="s">
        <v>537</v>
      </c>
      <c r="E34">
        <v>196900</v>
      </c>
      <c r="R34" t="s">
        <v>26</v>
      </c>
      <c r="S34" s="2">
        <f t="shared" si="1"/>
        <v>3890080</v>
      </c>
      <c r="T34" s="2">
        <f t="shared" si="5"/>
        <v>1221000</v>
      </c>
      <c r="U34" s="2">
        <f t="shared" si="5"/>
        <v>2024200</v>
      </c>
      <c r="V34" s="2">
        <f t="shared" si="5"/>
        <v>2745400</v>
      </c>
      <c r="W34" s="2">
        <f t="shared" si="5"/>
        <v>5876500</v>
      </c>
      <c r="X34" s="2">
        <f t="shared" si="5"/>
        <v>7583300</v>
      </c>
      <c r="Y34" s="2" cm="1">
        <f t="array" ref="Y34">_xlfn.XLOOKUP(Y$1&amp;$R34,$C$3:$C$1662&amp;$D$3:$D$1662,$E$3:$E$1662,0,0,1)</f>
        <v>28300</v>
      </c>
      <c r="Z34" s="2" cm="1">
        <f t="array" ref="Z34">_xlfn.XLOOKUP(Z$1&amp;$R34,$C$3:$C$1662&amp;$D$3:$D$1662,$E$3:$E$1662,0,0,1)</f>
        <v>16200</v>
      </c>
      <c r="AA34" s="2" cm="1">
        <f t="array" ref="AA34">_xlfn.XLOOKUP(AA$1&amp;$R34,$C$3:$C$1662&amp;$D$3:$D$1662,$E$3:$E$1662,0,0,1)</f>
        <v>43800</v>
      </c>
      <c r="AB34" s="2" cm="1">
        <f t="array" ref="AB34">_xlfn.XLOOKUP(AB$1&amp;$R34,$C$3:$C$1662&amp;$D$3:$D$1662,$E$3:$E$1662,0,0,1)</f>
        <v>157000</v>
      </c>
      <c r="AC34" s="2" cm="1">
        <f t="array" ref="AC34">_xlfn.XLOOKUP(AC$1&amp;$R34,$C$3:$C$1662&amp;$D$3:$D$1662,$E$3:$E$1662,0,0,1)</f>
        <v>122300</v>
      </c>
      <c r="AM34" t="s">
        <v>915</v>
      </c>
      <c r="AN34" t="s">
        <v>881</v>
      </c>
      <c r="AO34">
        <v>1682.5</v>
      </c>
      <c r="AP34">
        <v>1690</v>
      </c>
      <c r="AQ34">
        <v>1647.5</v>
      </c>
      <c r="AR34">
        <v>1648.5</v>
      </c>
      <c r="AS34">
        <v>624300</v>
      </c>
      <c r="AU34" s="7" t="str">
        <f t="shared" si="3"/>
        <v/>
      </c>
      <c r="AV34" s="7">
        <f t="shared" si="4"/>
        <v>-2.4267534773601662E-2</v>
      </c>
    </row>
    <row r="35" spans="3:48" x14ac:dyDescent="0.4">
      <c r="C35" t="s">
        <v>804</v>
      </c>
      <c r="D35" t="s">
        <v>538</v>
      </c>
      <c r="E35">
        <v>122300</v>
      </c>
      <c r="R35" t="s">
        <v>99</v>
      </c>
      <c r="S35" s="2">
        <f t="shared" si="1"/>
        <v>4004320</v>
      </c>
      <c r="T35" s="2">
        <f t="shared" si="5"/>
        <v>1307100</v>
      </c>
      <c r="U35" s="2">
        <f t="shared" si="5"/>
        <v>2054100</v>
      </c>
      <c r="V35" s="2">
        <f t="shared" si="5"/>
        <v>2778300</v>
      </c>
      <c r="W35" s="2">
        <f t="shared" si="5"/>
        <v>5973400</v>
      </c>
      <c r="X35" s="2">
        <f t="shared" si="5"/>
        <v>7908700</v>
      </c>
      <c r="Y35" s="2" cm="1">
        <f t="array" ref="Y35">_xlfn.XLOOKUP(Y$1&amp;$R35,$C$3:$C$1662&amp;$D$3:$D$1662,$E$3:$E$1662,0,0,1)</f>
        <v>86100</v>
      </c>
      <c r="Z35" s="2" cm="1">
        <f t="array" ref="Z35">_xlfn.XLOOKUP(Z$1&amp;$R35,$C$3:$C$1662&amp;$D$3:$D$1662,$E$3:$E$1662,0,0,1)</f>
        <v>29900</v>
      </c>
      <c r="AA35" s="2" cm="1">
        <f t="array" ref="AA35">_xlfn.XLOOKUP(AA$1&amp;$R35,$C$3:$C$1662&amp;$D$3:$D$1662,$E$3:$E$1662,0,0,1)</f>
        <v>32900</v>
      </c>
      <c r="AB35" s="2" cm="1">
        <f t="array" ref="AB35">_xlfn.XLOOKUP(AB$1&amp;$R35,$C$3:$C$1662&amp;$D$3:$D$1662,$E$3:$E$1662,0,0,1)</f>
        <v>96900</v>
      </c>
      <c r="AC35" s="2" cm="1">
        <f t="array" ref="AC35">_xlfn.XLOOKUP(AC$1&amp;$R35,$C$3:$C$1662&amp;$D$3:$D$1662,$E$3:$E$1662,0,0,1)</f>
        <v>325400</v>
      </c>
      <c r="AM35" t="s">
        <v>916</v>
      </c>
      <c r="AN35" t="s">
        <v>881</v>
      </c>
      <c r="AO35">
        <v>1649.5</v>
      </c>
      <c r="AP35">
        <v>1707.5</v>
      </c>
      <c r="AQ35">
        <v>1649.5</v>
      </c>
      <c r="AR35">
        <v>1698</v>
      </c>
      <c r="AS35">
        <v>626200</v>
      </c>
      <c r="AU35" s="7">
        <f t="shared" si="3"/>
        <v>3.0027297543221199E-2</v>
      </c>
      <c r="AV35" s="7" t="str">
        <f t="shared" si="4"/>
        <v/>
      </c>
    </row>
    <row r="36" spans="3:48" x14ac:dyDescent="0.4">
      <c r="C36" t="s">
        <v>804</v>
      </c>
      <c r="D36" t="s">
        <v>539</v>
      </c>
      <c r="E36">
        <v>325400</v>
      </c>
      <c r="R36" t="s">
        <v>83</v>
      </c>
      <c r="S36" s="2">
        <f t="shared" si="1"/>
        <v>4071640</v>
      </c>
      <c r="T36" s="2">
        <f t="shared" ref="T36:X51" si="6">T35+Y36</f>
        <v>1323000</v>
      </c>
      <c r="U36" s="2">
        <f t="shared" si="6"/>
        <v>2062900</v>
      </c>
      <c r="V36" s="2">
        <f t="shared" si="6"/>
        <v>2831500</v>
      </c>
      <c r="W36" s="2">
        <f t="shared" si="6"/>
        <v>6045000</v>
      </c>
      <c r="X36" s="2">
        <f t="shared" si="6"/>
        <v>8095800</v>
      </c>
      <c r="Y36" s="2" cm="1">
        <f t="array" ref="Y36">_xlfn.XLOOKUP(Y$1&amp;$R36,$C$3:$C$1662&amp;$D$3:$D$1662,$E$3:$E$1662,0,0,1)</f>
        <v>15900</v>
      </c>
      <c r="Z36" s="2" cm="1">
        <f t="array" ref="Z36">_xlfn.XLOOKUP(Z$1&amp;$R36,$C$3:$C$1662&amp;$D$3:$D$1662,$E$3:$E$1662,0,0,1)</f>
        <v>8800</v>
      </c>
      <c r="AA36" s="2" cm="1">
        <f t="array" ref="AA36">_xlfn.XLOOKUP(AA$1&amp;$R36,$C$3:$C$1662&amp;$D$3:$D$1662,$E$3:$E$1662,0,0,1)</f>
        <v>53200</v>
      </c>
      <c r="AB36" s="2" cm="1">
        <f t="array" ref="AB36">_xlfn.XLOOKUP(AB$1&amp;$R36,$C$3:$C$1662&amp;$D$3:$D$1662,$E$3:$E$1662,0,0,1)</f>
        <v>71600</v>
      </c>
      <c r="AC36" s="2" cm="1">
        <f t="array" ref="AC36">_xlfn.XLOOKUP(AC$1&amp;$R36,$C$3:$C$1662&amp;$D$3:$D$1662,$E$3:$E$1662,0,0,1)</f>
        <v>187100</v>
      </c>
      <c r="AM36" t="s">
        <v>917</v>
      </c>
      <c r="AN36" t="s">
        <v>881</v>
      </c>
      <c r="AO36">
        <v>1700</v>
      </c>
      <c r="AP36">
        <v>1703.5</v>
      </c>
      <c r="AQ36">
        <v>1670.5</v>
      </c>
      <c r="AR36">
        <v>1671.5</v>
      </c>
      <c r="AS36">
        <v>471200</v>
      </c>
      <c r="AU36" s="7" t="str">
        <f t="shared" si="3"/>
        <v/>
      </c>
      <c r="AV36" s="7">
        <f t="shared" si="4"/>
        <v>-1.5606595995288575E-2</v>
      </c>
    </row>
    <row r="37" spans="3:48" x14ac:dyDescent="0.4">
      <c r="C37" t="s">
        <v>804</v>
      </c>
      <c r="D37" t="s">
        <v>540</v>
      </c>
      <c r="E37">
        <v>187100</v>
      </c>
      <c r="R37" t="s">
        <v>152</v>
      </c>
      <c r="S37" s="2">
        <f t="shared" si="1"/>
        <v>4133640</v>
      </c>
      <c r="T37" s="2">
        <f t="shared" si="6"/>
        <v>1370100</v>
      </c>
      <c r="U37" s="2">
        <f t="shared" si="6"/>
        <v>2080000</v>
      </c>
      <c r="V37" s="2">
        <f t="shared" si="6"/>
        <v>2897000</v>
      </c>
      <c r="W37" s="2">
        <f t="shared" si="6"/>
        <v>6134300</v>
      </c>
      <c r="X37" s="2">
        <f t="shared" si="6"/>
        <v>8186800</v>
      </c>
      <c r="Y37" s="2" cm="1">
        <f t="array" ref="Y37">_xlfn.XLOOKUP(Y$1&amp;$R37,$C$3:$C$1662&amp;$D$3:$D$1662,$E$3:$E$1662,0,0,1)</f>
        <v>47100</v>
      </c>
      <c r="Z37" s="2" cm="1">
        <f t="array" ref="Z37">_xlfn.XLOOKUP(Z$1&amp;$R37,$C$3:$C$1662&amp;$D$3:$D$1662,$E$3:$E$1662,0,0,1)</f>
        <v>17100</v>
      </c>
      <c r="AA37" s="2" cm="1">
        <f t="array" ref="AA37">_xlfn.XLOOKUP(AA$1&amp;$R37,$C$3:$C$1662&amp;$D$3:$D$1662,$E$3:$E$1662,0,0,1)</f>
        <v>65500</v>
      </c>
      <c r="AB37" s="2" cm="1">
        <f t="array" ref="AB37">_xlfn.XLOOKUP(AB$1&amp;$R37,$C$3:$C$1662&amp;$D$3:$D$1662,$E$3:$E$1662,0,0,1)</f>
        <v>89300</v>
      </c>
      <c r="AC37" s="2" cm="1">
        <f t="array" ref="AC37">_xlfn.XLOOKUP(AC$1&amp;$R37,$C$3:$C$1662&amp;$D$3:$D$1662,$E$3:$E$1662,0,0,1)</f>
        <v>91000</v>
      </c>
      <c r="AM37" t="s">
        <v>918</v>
      </c>
      <c r="AN37" t="s">
        <v>881</v>
      </c>
      <c r="AO37">
        <v>1668</v>
      </c>
      <c r="AP37">
        <v>1673</v>
      </c>
      <c r="AQ37">
        <v>1646</v>
      </c>
      <c r="AR37">
        <v>1651</v>
      </c>
      <c r="AS37">
        <v>560200</v>
      </c>
      <c r="AU37" s="7" t="str">
        <f t="shared" si="3"/>
        <v/>
      </c>
      <c r="AV37" s="7">
        <f t="shared" si="4"/>
        <v>-1.2264433143882703E-2</v>
      </c>
    </row>
    <row r="38" spans="3:48" x14ac:dyDescent="0.4">
      <c r="C38" t="s">
        <v>804</v>
      </c>
      <c r="D38" t="s">
        <v>541</v>
      </c>
      <c r="E38">
        <v>91000</v>
      </c>
      <c r="R38" t="s">
        <v>33</v>
      </c>
      <c r="S38" s="2">
        <f t="shared" si="1"/>
        <v>4192120</v>
      </c>
      <c r="T38" s="2">
        <f t="shared" si="6"/>
        <v>1420500</v>
      </c>
      <c r="U38" s="2">
        <f t="shared" si="6"/>
        <v>2096800</v>
      </c>
      <c r="V38" s="2">
        <f t="shared" si="6"/>
        <v>2943800</v>
      </c>
      <c r="W38" s="2">
        <f t="shared" si="6"/>
        <v>6220400</v>
      </c>
      <c r="X38" s="2">
        <f t="shared" si="6"/>
        <v>8279100</v>
      </c>
      <c r="Y38" s="2" cm="1">
        <f t="array" ref="Y38">_xlfn.XLOOKUP(Y$1&amp;$R38,$C$3:$C$1662&amp;$D$3:$D$1662,$E$3:$E$1662,0,0,1)</f>
        <v>50400</v>
      </c>
      <c r="Z38" s="2" cm="1">
        <f t="array" ref="Z38">_xlfn.XLOOKUP(Z$1&amp;$R38,$C$3:$C$1662&amp;$D$3:$D$1662,$E$3:$E$1662,0,0,1)</f>
        <v>16800</v>
      </c>
      <c r="AA38" s="2" cm="1">
        <f t="array" ref="AA38">_xlfn.XLOOKUP(AA$1&amp;$R38,$C$3:$C$1662&amp;$D$3:$D$1662,$E$3:$E$1662,0,0,1)</f>
        <v>46800</v>
      </c>
      <c r="AB38" s="2" cm="1">
        <f t="array" ref="AB38">_xlfn.XLOOKUP(AB$1&amp;$R38,$C$3:$C$1662&amp;$D$3:$D$1662,$E$3:$E$1662,0,0,1)</f>
        <v>86100</v>
      </c>
      <c r="AC38" s="2" cm="1">
        <f t="array" ref="AC38">_xlfn.XLOOKUP(AC$1&amp;$R38,$C$3:$C$1662&amp;$D$3:$D$1662,$E$3:$E$1662,0,0,1)</f>
        <v>92300</v>
      </c>
      <c r="AM38" t="s">
        <v>919</v>
      </c>
      <c r="AN38" t="s">
        <v>881</v>
      </c>
      <c r="AO38">
        <v>1673</v>
      </c>
      <c r="AP38">
        <v>1676.5</v>
      </c>
      <c r="AQ38">
        <v>1656.5</v>
      </c>
      <c r="AR38">
        <v>1658</v>
      </c>
      <c r="AS38">
        <v>372800</v>
      </c>
      <c r="AU38" s="7">
        <f t="shared" si="3"/>
        <v>4.2398546335553622E-3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92300</v>
      </c>
      <c r="R39" t="s">
        <v>51</v>
      </c>
      <c r="S39" s="2">
        <f t="shared" si="1"/>
        <v>4241740</v>
      </c>
      <c r="T39" s="2">
        <f t="shared" si="6"/>
        <v>1465800</v>
      </c>
      <c r="U39" s="2">
        <f t="shared" si="6"/>
        <v>2129600</v>
      </c>
      <c r="V39" s="2">
        <f t="shared" si="6"/>
        <v>2968200</v>
      </c>
      <c r="W39" s="2">
        <f t="shared" si="6"/>
        <v>6301400</v>
      </c>
      <c r="X39" s="2">
        <f t="shared" si="6"/>
        <v>8343700</v>
      </c>
      <c r="Y39" s="2" cm="1">
        <f t="array" ref="Y39">_xlfn.XLOOKUP(Y$1&amp;$R39,$C$3:$C$1662&amp;$D$3:$D$1662,$E$3:$E$1662,0,0,1)</f>
        <v>45300</v>
      </c>
      <c r="Z39" s="2" cm="1">
        <f t="array" ref="Z39">_xlfn.XLOOKUP(Z$1&amp;$R39,$C$3:$C$1662&amp;$D$3:$D$1662,$E$3:$E$1662,0,0,1)</f>
        <v>32800</v>
      </c>
      <c r="AA39" s="2" cm="1">
        <f t="array" ref="AA39">_xlfn.XLOOKUP(AA$1&amp;$R39,$C$3:$C$1662&amp;$D$3:$D$1662,$E$3:$E$1662,0,0,1)</f>
        <v>24400</v>
      </c>
      <c r="AB39" s="2" cm="1">
        <f t="array" ref="AB39">_xlfn.XLOOKUP(AB$1&amp;$R39,$C$3:$C$1662&amp;$D$3:$D$1662,$E$3:$E$1662,0,0,1)</f>
        <v>81000</v>
      </c>
      <c r="AC39" s="2" cm="1">
        <f t="array" ref="AC39">_xlfn.XLOOKUP(AC$1&amp;$R39,$C$3:$C$1662&amp;$D$3:$D$1662,$E$3:$E$1662,0,0,1)</f>
        <v>64600</v>
      </c>
      <c r="AM39" t="s">
        <v>920</v>
      </c>
      <c r="AN39" t="s">
        <v>881</v>
      </c>
      <c r="AO39">
        <v>1650</v>
      </c>
      <c r="AP39">
        <v>1685.5</v>
      </c>
      <c r="AQ39">
        <v>1647</v>
      </c>
      <c r="AR39">
        <v>1674</v>
      </c>
      <c r="AS39">
        <v>489800</v>
      </c>
      <c r="AU39" s="7">
        <f t="shared" si="3"/>
        <v>9.6501809408926498E-3</v>
      </c>
      <c r="AV39" s="7" t="str">
        <f t="shared" si="4"/>
        <v/>
      </c>
    </row>
    <row r="40" spans="3:48" x14ac:dyDescent="0.4">
      <c r="C40" t="s">
        <v>804</v>
      </c>
      <c r="D40" t="s">
        <v>543</v>
      </c>
      <c r="E40">
        <v>64600</v>
      </c>
      <c r="R40" t="s">
        <v>280</v>
      </c>
      <c r="S40" s="2">
        <f t="shared" si="1"/>
        <v>4287180</v>
      </c>
      <c r="T40" s="2">
        <f t="shared" si="6"/>
        <v>1522700</v>
      </c>
      <c r="U40" s="2">
        <f t="shared" si="6"/>
        <v>2148300</v>
      </c>
      <c r="V40" s="2">
        <f t="shared" si="6"/>
        <v>2987800</v>
      </c>
      <c r="W40" s="2">
        <f t="shared" si="6"/>
        <v>6357000</v>
      </c>
      <c r="X40" s="2">
        <f t="shared" si="6"/>
        <v>8420100</v>
      </c>
      <c r="Y40" s="2" cm="1">
        <f t="array" ref="Y40">_xlfn.XLOOKUP(Y$1&amp;$R40,$C$3:$C$1662&amp;$D$3:$D$1662,$E$3:$E$1662,0,0,1)</f>
        <v>56900</v>
      </c>
      <c r="Z40" s="2" cm="1">
        <f t="array" ref="Z40">_xlfn.XLOOKUP(Z$1&amp;$R40,$C$3:$C$1662&amp;$D$3:$D$1662,$E$3:$E$1662,0,0,1)</f>
        <v>18700</v>
      </c>
      <c r="AA40" s="2" cm="1">
        <f t="array" ref="AA40">_xlfn.XLOOKUP(AA$1&amp;$R40,$C$3:$C$1662&amp;$D$3:$D$1662,$E$3:$E$1662,0,0,1)</f>
        <v>19600</v>
      </c>
      <c r="AB40" s="2" cm="1">
        <f t="array" ref="AB40">_xlfn.XLOOKUP(AB$1&amp;$R40,$C$3:$C$1662&amp;$D$3:$D$1662,$E$3:$E$1662,0,0,1)</f>
        <v>55600</v>
      </c>
      <c r="AC40" s="2" cm="1">
        <f t="array" ref="AC40">_xlfn.XLOOKUP(AC$1&amp;$R40,$C$3:$C$1662&amp;$D$3:$D$1662,$E$3:$E$1662,0,0,1)</f>
        <v>76400</v>
      </c>
      <c r="AM40" t="s">
        <v>921</v>
      </c>
      <c r="AN40" t="s">
        <v>881</v>
      </c>
      <c r="AO40">
        <v>1670</v>
      </c>
      <c r="AP40">
        <v>1686</v>
      </c>
      <c r="AQ40">
        <v>1666</v>
      </c>
      <c r="AR40">
        <v>1676</v>
      </c>
      <c r="AS40">
        <v>453500</v>
      </c>
      <c r="AU40" s="7">
        <f t="shared" si="3"/>
        <v>1.1947431302270495E-3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76400</v>
      </c>
      <c r="R41" t="s">
        <v>154</v>
      </c>
      <c r="S41" s="2">
        <f t="shared" si="1"/>
        <v>4324820</v>
      </c>
      <c r="T41" s="2">
        <f t="shared" si="6"/>
        <v>1541300</v>
      </c>
      <c r="U41" s="2">
        <f t="shared" si="6"/>
        <v>2175300</v>
      </c>
      <c r="V41" s="2">
        <f t="shared" si="6"/>
        <v>3029800</v>
      </c>
      <c r="W41" s="2">
        <f t="shared" si="6"/>
        <v>6388100</v>
      </c>
      <c r="X41" s="2">
        <f t="shared" si="6"/>
        <v>8489600</v>
      </c>
      <c r="Y41" s="2" cm="1">
        <f t="array" ref="Y41">_xlfn.XLOOKUP(Y$1&amp;$R41,$C$3:$C$1662&amp;$D$3:$D$1662,$E$3:$E$1662,0,0,1)</f>
        <v>18600</v>
      </c>
      <c r="Z41" s="2" cm="1">
        <f t="array" ref="Z41">_xlfn.XLOOKUP(Z$1&amp;$R41,$C$3:$C$1662&amp;$D$3:$D$1662,$E$3:$E$1662,0,0,1)</f>
        <v>27000</v>
      </c>
      <c r="AA41" s="2" cm="1">
        <f t="array" ref="AA41">_xlfn.XLOOKUP(AA$1&amp;$R41,$C$3:$C$1662&amp;$D$3:$D$1662,$E$3:$E$1662,0,0,1)</f>
        <v>42000</v>
      </c>
      <c r="AB41" s="2" cm="1">
        <f t="array" ref="AB41">_xlfn.XLOOKUP(AB$1&amp;$R41,$C$3:$C$1662&amp;$D$3:$D$1662,$E$3:$E$1662,0,0,1)</f>
        <v>31100</v>
      </c>
      <c r="AC41" s="2" cm="1">
        <f t="array" ref="AC41">_xlfn.XLOOKUP(AC$1&amp;$R41,$C$3:$C$1662&amp;$D$3:$D$1662,$E$3:$E$1662,0,0,1)</f>
        <v>69500</v>
      </c>
      <c r="AM41" t="s">
        <v>922</v>
      </c>
      <c r="AN41" t="s">
        <v>881</v>
      </c>
      <c r="AO41">
        <v>1676</v>
      </c>
      <c r="AP41">
        <v>1706</v>
      </c>
      <c r="AQ41">
        <v>1676</v>
      </c>
      <c r="AR41">
        <v>1701.5</v>
      </c>
      <c r="AS41">
        <v>535200</v>
      </c>
      <c r="AU41" s="7">
        <f t="shared" si="3"/>
        <v>1.5214797136038127E-2</v>
      </c>
      <c r="AV41" s="7" t="str">
        <f t="shared" si="4"/>
        <v/>
      </c>
    </row>
    <row r="42" spans="3:48" x14ac:dyDescent="0.4">
      <c r="C42" t="s">
        <v>804</v>
      </c>
      <c r="D42" t="s">
        <v>545</v>
      </c>
      <c r="E42">
        <v>69500</v>
      </c>
      <c r="R42" t="s">
        <v>133</v>
      </c>
      <c r="S42" s="2">
        <f t="shared" si="1"/>
        <v>4393040</v>
      </c>
      <c r="T42" s="2">
        <f t="shared" si="6"/>
        <v>1607300</v>
      </c>
      <c r="U42" s="2">
        <f t="shared" si="6"/>
        <v>2226400</v>
      </c>
      <c r="V42" s="2">
        <f t="shared" si="6"/>
        <v>3094100</v>
      </c>
      <c r="W42" s="2">
        <f t="shared" si="6"/>
        <v>6453900</v>
      </c>
      <c r="X42" s="2">
        <f t="shared" si="6"/>
        <v>8583500</v>
      </c>
      <c r="Y42" s="2" cm="1">
        <f t="array" ref="Y42">_xlfn.XLOOKUP(Y$1&amp;$R42,$C$3:$C$1662&amp;$D$3:$D$1662,$E$3:$E$1662,0,0,1)</f>
        <v>66000</v>
      </c>
      <c r="Z42" s="2" cm="1">
        <f t="array" ref="Z42">_xlfn.XLOOKUP(Z$1&amp;$R42,$C$3:$C$1662&amp;$D$3:$D$1662,$E$3:$E$1662,0,0,1)</f>
        <v>51100</v>
      </c>
      <c r="AA42" s="2" cm="1">
        <f t="array" ref="AA42">_xlfn.XLOOKUP(AA$1&amp;$R42,$C$3:$C$1662&amp;$D$3:$D$1662,$E$3:$E$1662,0,0,1)</f>
        <v>64300</v>
      </c>
      <c r="AB42" s="2" cm="1">
        <f t="array" ref="AB42">_xlfn.XLOOKUP(AB$1&amp;$R42,$C$3:$C$1662&amp;$D$3:$D$1662,$E$3:$E$1662,0,0,1)</f>
        <v>65800</v>
      </c>
      <c r="AC42" s="2" cm="1">
        <f t="array" ref="AC42">_xlfn.XLOOKUP(AC$1&amp;$R42,$C$3:$C$1662&amp;$D$3:$D$1662,$E$3:$E$1662,0,0,1)</f>
        <v>93900</v>
      </c>
      <c r="AM42" t="s">
        <v>923</v>
      </c>
      <c r="AN42" t="s">
        <v>881</v>
      </c>
      <c r="AO42">
        <v>1695</v>
      </c>
      <c r="AP42">
        <v>1704</v>
      </c>
      <c r="AQ42">
        <v>1681.5</v>
      </c>
      <c r="AR42">
        <v>1682.5</v>
      </c>
      <c r="AS42">
        <v>255500</v>
      </c>
      <c r="AU42" s="7" t="str">
        <f t="shared" si="3"/>
        <v/>
      </c>
      <c r="AV42" s="7">
        <f t="shared" si="4"/>
        <v>-1.1166617690273273E-2</v>
      </c>
    </row>
    <row r="43" spans="3:48" x14ac:dyDescent="0.4">
      <c r="C43" t="s">
        <v>804</v>
      </c>
      <c r="D43" t="s">
        <v>546</v>
      </c>
      <c r="E43">
        <v>93900</v>
      </c>
      <c r="R43" t="s">
        <v>113</v>
      </c>
      <c r="S43" s="2">
        <f t="shared" si="1"/>
        <v>4449520</v>
      </c>
      <c r="T43" s="2">
        <f t="shared" si="6"/>
        <v>1634100</v>
      </c>
      <c r="U43" s="2">
        <f t="shared" si="6"/>
        <v>2308200</v>
      </c>
      <c r="V43" s="2">
        <f t="shared" si="6"/>
        <v>3131400</v>
      </c>
      <c r="W43" s="2">
        <f t="shared" si="6"/>
        <v>6492000</v>
      </c>
      <c r="X43" s="2">
        <f t="shared" si="6"/>
        <v>8681900</v>
      </c>
      <c r="Y43" s="2" cm="1">
        <f t="array" ref="Y43">_xlfn.XLOOKUP(Y$1&amp;$R43,$C$3:$C$1662&amp;$D$3:$D$1662,$E$3:$E$1662,0,0,1)</f>
        <v>26800</v>
      </c>
      <c r="Z43" s="2" cm="1">
        <f t="array" ref="Z43">_xlfn.XLOOKUP(Z$1&amp;$R43,$C$3:$C$1662&amp;$D$3:$D$1662,$E$3:$E$1662,0,0,1)</f>
        <v>81800</v>
      </c>
      <c r="AA43" s="2" cm="1">
        <f t="array" ref="AA43">_xlfn.XLOOKUP(AA$1&amp;$R43,$C$3:$C$1662&amp;$D$3:$D$1662,$E$3:$E$1662,0,0,1)</f>
        <v>37300</v>
      </c>
      <c r="AB43" s="2" cm="1">
        <f t="array" ref="AB43">_xlfn.XLOOKUP(AB$1&amp;$R43,$C$3:$C$1662&amp;$D$3:$D$1662,$E$3:$E$1662,0,0,1)</f>
        <v>38100</v>
      </c>
      <c r="AC43" s="2" cm="1">
        <f t="array" ref="AC43">_xlfn.XLOOKUP(AC$1&amp;$R43,$C$3:$C$1662&amp;$D$3:$D$1662,$E$3:$E$1662,0,0,1)</f>
        <v>98400</v>
      </c>
      <c r="AM43" t="s">
        <v>924</v>
      </c>
      <c r="AN43" t="s">
        <v>881</v>
      </c>
      <c r="AO43">
        <v>1683.5</v>
      </c>
      <c r="AP43">
        <v>1719</v>
      </c>
      <c r="AQ43">
        <v>1681.5</v>
      </c>
      <c r="AR43">
        <v>1710.5</v>
      </c>
      <c r="AS43">
        <v>214200</v>
      </c>
      <c r="AU43" s="7">
        <f t="shared" si="3"/>
        <v>1.6641901931649272E-2</v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98400</v>
      </c>
      <c r="R44" t="s">
        <v>49</v>
      </c>
      <c r="S44" s="2">
        <f t="shared" si="1"/>
        <v>4497540</v>
      </c>
      <c r="T44" s="2">
        <f t="shared" si="6"/>
        <v>1659500</v>
      </c>
      <c r="U44" s="2">
        <f t="shared" si="6"/>
        <v>2353000</v>
      </c>
      <c r="V44" s="2">
        <f t="shared" si="6"/>
        <v>3182900</v>
      </c>
      <c r="W44" s="2">
        <f t="shared" si="6"/>
        <v>6539000</v>
      </c>
      <c r="X44" s="2">
        <f t="shared" si="6"/>
        <v>8753300</v>
      </c>
      <c r="Y44" s="2" cm="1">
        <f t="array" ref="Y44">_xlfn.XLOOKUP(Y$1&amp;$R44,$C$3:$C$1662&amp;$D$3:$D$1662,$E$3:$E$1662,0,0,1)</f>
        <v>25400</v>
      </c>
      <c r="Z44" s="2" cm="1">
        <f t="array" ref="Z44">_xlfn.XLOOKUP(Z$1&amp;$R44,$C$3:$C$1662&amp;$D$3:$D$1662,$E$3:$E$1662,0,0,1)</f>
        <v>44800</v>
      </c>
      <c r="AA44" s="2" cm="1">
        <f t="array" ref="AA44">_xlfn.XLOOKUP(AA$1&amp;$R44,$C$3:$C$1662&amp;$D$3:$D$1662,$E$3:$E$1662,0,0,1)</f>
        <v>51500</v>
      </c>
      <c r="AB44" s="2" cm="1">
        <f t="array" ref="AB44">_xlfn.XLOOKUP(AB$1&amp;$R44,$C$3:$C$1662&amp;$D$3:$D$1662,$E$3:$E$1662,0,0,1)</f>
        <v>47000</v>
      </c>
      <c r="AC44" s="2" cm="1">
        <f t="array" ref="AC44">_xlfn.XLOOKUP(AC$1&amp;$R44,$C$3:$C$1662&amp;$D$3:$D$1662,$E$3:$E$1662,0,0,1)</f>
        <v>71400</v>
      </c>
      <c r="AM44" t="s">
        <v>925</v>
      </c>
      <c r="AN44" t="s">
        <v>881</v>
      </c>
      <c r="AO44">
        <v>1730</v>
      </c>
      <c r="AP44">
        <v>1740</v>
      </c>
      <c r="AQ44">
        <v>1708</v>
      </c>
      <c r="AR44">
        <v>1708</v>
      </c>
      <c r="AS44">
        <v>667800</v>
      </c>
      <c r="AU44" s="7" t="str">
        <f t="shared" si="3"/>
        <v/>
      </c>
      <c r="AV44" s="7">
        <f t="shared" si="4"/>
        <v>-1.4615609470914892E-3</v>
      </c>
    </row>
    <row r="45" spans="3:48" x14ac:dyDescent="0.4">
      <c r="C45" t="s">
        <v>804</v>
      </c>
      <c r="D45" t="s">
        <v>548</v>
      </c>
      <c r="E45">
        <v>71400</v>
      </c>
      <c r="R45" t="s">
        <v>242</v>
      </c>
      <c r="S45" s="2">
        <f t="shared" si="1"/>
        <v>4531780</v>
      </c>
      <c r="T45" s="2">
        <f t="shared" si="6"/>
        <v>1685300</v>
      </c>
      <c r="U45" s="2">
        <f t="shared" si="6"/>
        <v>2390400</v>
      </c>
      <c r="V45" s="2">
        <f t="shared" si="6"/>
        <v>3214900</v>
      </c>
      <c r="W45" s="2">
        <f t="shared" si="6"/>
        <v>6575900</v>
      </c>
      <c r="X45" s="2">
        <f t="shared" si="6"/>
        <v>8792400</v>
      </c>
      <c r="Y45" s="2" cm="1">
        <f t="array" ref="Y45">_xlfn.XLOOKUP(Y$1&amp;$R45,$C$3:$C$1662&amp;$D$3:$D$1662,$E$3:$E$1662,0,0,1)</f>
        <v>25800</v>
      </c>
      <c r="Z45" s="2" cm="1">
        <f t="array" ref="Z45">_xlfn.XLOOKUP(Z$1&amp;$R45,$C$3:$C$1662&amp;$D$3:$D$1662,$E$3:$E$1662,0,0,1)</f>
        <v>37400</v>
      </c>
      <c r="AA45" s="2" cm="1">
        <f t="array" ref="AA45">_xlfn.XLOOKUP(AA$1&amp;$R45,$C$3:$C$1662&amp;$D$3:$D$1662,$E$3:$E$1662,0,0,1)</f>
        <v>32000</v>
      </c>
      <c r="AB45" s="2" cm="1">
        <f t="array" ref="AB45">_xlfn.XLOOKUP(AB$1&amp;$R45,$C$3:$C$1662&amp;$D$3:$D$1662,$E$3:$E$1662,0,0,1)</f>
        <v>36900</v>
      </c>
      <c r="AC45" s="2" cm="1">
        <f t="array" ref="AC45">_xlfn.XLOOKUP(AC$1&amp;$R45,$C$3:$C$1662&amp;$D$3:$D$1662,$E$3:$E$1662,0,0,1)</f>
        <v>39100</v>
      </c>
      <c r="AM45" t="s">
        <v>926</v>
      </c>
      <c r="AN45" t="s">
        <v>881</v>
      </c>
      <c r="AO45">
        <v>1708</v>
      </c>
      <c r="AP45">
        <v>1712.5</v>
      </c>
      <c r="AQ45">
        <v>1681.5</v>
      </c>
      <c r="AR45">
        <v>1700.5</v>
      </c>
      <c r="AS45">
        <v>351400</v>
      </c>
      <c r="AU45" s="7" t="str">
        <f t="shared" si="3"/>
        <v/>
      </c>
      <c r="AV45" s="7">
        <f t="shared" si="4"/>
        <v>-4.3911007025760895E-3</v>
      </c>
    </row>
    <row r="46" spans="3:48" x14ac:dyDescent="0.4">
      <c r="C46" t="s">
        <v>804</v>
      </c>
      <c r="D46" t="s">
        <v>549</v>
      </c>
      <c r="E46">
        <v>39100</v>
      </c>
      <c r="R46" t="s">
        <v>126</v>
      </c>
      <c r="S46" s="2">
        <f t="shared" si="1"/>
        <v>4571020</v>
      </c>
      <c r="T46" s="2">
        <f t="shared" si="6"/>
        <v>1721900</v>
      </c>
      <c r="U46" s="2">
        <f t="shared" si="6"/>
        <v>2410400</v>
      </c>
      <c r="V46" s="2">
        <f t="shared" si="6"/>
        <v>3243300</v>
      </c>
      <c r="W46" s="2">
        <f t="shared" si="6"/>
        <v>6640400</v>
      </c>
      <c r="X46" s="2">
        <f t="shared" si="6"/>
        <v>8839100</v>
      </c>
      <c r="Y46" s="2" cm="1">
        <f t="array" ref="Y46">_xlfn.XLOOKUP(Y$1&amp;$R46,$C$3:$C$1662&amp;$D$3:$D$1662,$E$3:$E$1662,0,0,1)</f>
        <v>36600</v>
      </c>
      <c r="Z46" s="2" cm="1">
        <f t="array" ref="Z46">_xlfn.XLOOKUP(Z$1&amp;$R46,$C$3:$C$1662&amp;$D$3:$D$1662,$E$3:$E$1662,0,0,1)</f>
        <v>20000</v>
      </c>
      <c r="AA46" s="2" cm="1">
        <f t="array" ref="AA46">_xlfn.XLOOKUP(AA$1&amp;$R46,$C$3:$C$1662&amp;$D$3:$D$1662,$E$3:$E$1662,0,0,1)</f>
        <v>28400</v>
      </c>
      <c r="AB46" s="2" cm="1">
        <f t="array" ref="AB46">_xlfn.XLOOKUP(AB$1&amp;$R46,$C$3:$C$1662&amp;$D$3:$D$1662,$E$3:$E$1662,0,0,1)</f>
        <v>64500</v>
      </c>
      <c r="AC46" s="2" cm="1">
        <f t="array" ref="AC46">_xlfn.XLOOKUP(AC$1&amp;$R46,$C$3:$C$1662&amp;$D$3:$D$1662,$E$3:$E$1662,0,0,1)</f>
        <v>46700</v>
      </c>
      <c r="AM46" t="s">
        <v>927</v>
      </c>
      <c r="AN46" t="s">
        <v>881</v>
      </c>
      <c r="AO46">
        <v>1700</v>
      </c>
      <c r="AP46">
        <v>1705</v>
      </c>
      <c r="AQ46">
        <v>1677.5</v>
      </c>
      <c r="AR46">
        <v>1688</v>
      </c>
      <c r="AS46">
        <v>311700</v>
      </c>
      <c r="AU46" s="7" t="str">
        <f t="shared" si="3"/>
        <v/>
      </c>
      <c r="AV46" s="7">
        <f t="shared" si="4"/>
        <v>-7.3507791825933033E-3</v>
      </c>
    </row>
    <row r="47" spans="3:48" x14ac:dyDescent="0.4">
      <c r="C47" t="s">
        <v>804</v>
      </c>
      <c r="D47" t="s">
        <v>550</v>
      </c>
      <c r="E47">
        <v>46700</v>
      </c>
      <c r="R47" t="s">
        <v>170</v>
      </c>
      <c r="S47" s="2">
        <f t="shared" si="1"/>
        <v>4605940</v>
      </c>
      <c r="T47" s="2">
        <f t="shared" si="6"/>
        <v>1742400</v>
      </c>
      <c r="U47" s="2">
        <f t="shared" si="6"/>
        <v>2434300</v>
      </c>
      <c r="V47" s="2">
        <f t="shared" si="6"/>
        <v>3295400</v>
      </c>
      <c r="W47" s="2">
        <f t="shared" si="6"/>
        <v>6678200</v>
      </c>
      <c r="X47" s="2">
        <f t="shared" si="6"/>
        <v>8879400</v>
      </c>
      <c r="Y47" s="2" cm="1">
        <f t="array" ref="Y47">_xlfn.XLOOKUP(Y$1&amp;$R47,$C$3:$C$1662&amp;$D$3:$D$1662,$E$3:$E$1662,0,0,1)</f>
        <v>20500</v>
      </c>
      <c r="Z47" s="2" cm="1">
        <f t="array" ref="Z47">_xlfn.XLOOKUP(Z$1&amp;$R47,$C$3:$C$1662&amp;$D$3:$D$1662,$E$3:$E$1662,0,0,1)</f>
        <v>23900</v>
      </c>
      <c r="AA47" s="2" cm="1">
        <f t="array" ref="AA47">_xlfn.XLOOKUP(AA$1&amp;$R47,$C$3:$C$1662&amp;$D$3:$D$1662,$E$3:$E$1662,0,0,1)</f>
        <v>52100</v>
      </c>
      <c r="AB47" s="2" cm="1">
        <f t="array" ref="AB47">_xlfn.XLOOKUP(AB$1&amp;$R47,$C$3:$C$1662&amp;$D$3:$D$1662,$E$3:$E$1662,0,0,1)</f>
        <v>37800</v>
      </c>
      <c r="AC47" s="2" cm="1">
        <f t="array" ref="AC47">_xlfn.XLOOKUP(AC$1&amp;$R47,$C$3:$C$1662&amp;$D$3:$D$1662,$E$3:$E$1662,0,0,1)</f>
        <v>40300</v>
      </c>
      <c r="AM47" t="s">
        <v>928</v>
      </c>
      <c r="AN47" t="s">
        <v>881</v>
      </c>
      <c r="AO47">
        <v>1684</v>
      </c>
      <c r="AP47">
        <v>1700</v>
      </c>
      <c r="AQ47">
        <v>1678</v>
      </c>
      <c r="AR47">
        <v>1700</v>
      </c>
      <c r="AS47">
        <v>276200</v>
      </c>
      <c r="AU47" s="7">
        <f t="shared" si="3"/>
        <v>7.1090047393365108E-3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40300</v>
      </c>
      <c r="R48" t="s">
        <v>174</v>
      </c>
      <c r="S48" s="2">
        <f t="shared" si="1"/>
        <v>4684860</v>
      </c>
      <c r="T48" s="2">
        <f t="shared" si="6"/>
        <v>1755000</v>
      </c>
      <c r="U48" s="2">
        <f t="shared" si="6"/>
        <v>2467200</v>
      </c>
      <c r="V48" s="2">
        <f t="shared" si="6"/>
        <v>3329500</v>
      </c>
      <c r="W48" s="2">
        <f t="shared" si="6"/>
        <v>6735100</v>
      </c>
      <c r="X48" s="2">
        <f t="shared" si="6"/>
        <v>9137500</v>
      </c>
      <c r="Y48" s="2" cm="1">
        <f t="array" ref="Y48">_xlfn.XLOOKUP(Y$1&amp;$R48,$C$3:$C$1662&amp;$D$3:$D$1662,$E$3:$E$1662,0,0,1)</f>
        <v>12600</v>
      </c>
      <c r="Z48" s="2" cm="1">
        <f t="array" ref="Z48">_xlfn.XLOOKUP(Z$1&amp;$R48,$C$3:$C$1662&amp;$D$3:$D$1662,$E$3:$E$1662,0,0,1)</f>
        <v>32900</v>
      </c>
      <c r="AA48" s="2" cm="1">
        <f t="array" ref="AA48">_xlfn.XLOOKUP(AA$1&amp;$R48,$C$3:$C$1662&amp;$D$3:$D$1662,$E$3:$E$1662,0,0,1)</f>
        <v>34100</v>
      </c>
      <c r="AB48" s="2" cm="1">
        <f t="array" ref="AB48">_xlfn.XLOOKUP(AB$1&amp;$R48,$C$3:$C$1662&amp;$D$3:$D$1662,$E$3:$E$1662,0,0,1)</f>
        <v>56900</v>
      </c>
      <c r="AC48" s="2" cm="1">
        <f t="array" ref="AC48">_xlfn.XLOOKUP(AC$1&amp;$R48,$C$3:$C$1662&amp;$D$3:$D$1662,$E$3:$E$1662,0,0,1)</f>
        <v>258100</v>
      </c>
      <c r="AM48" t="s">
        <v>929</v>
      </c>
      <c r="AN48" t="s">
        <v>881</v>
      </c>
      <c r="AO48">
        <v>1695</v>
      </c>
      <c r="AP48">
        <v>1735</v>
      </c>
      <c r="AQ48">
        <v>1695</v>
      </c>
      <c r="AR48">
        <v>1729</v>
      </c>
      <c r="AS48">
        <v>263800</v>
      </c>
      <c r="AU48" s="7">
        <f t="shared" si="3"/>
        <v>1.7058823529411793E-2</v>
      </c>
      <c r="AV48" s="7" t="str">
        <f t="shared" si="4"/>
        <v/>
      </c>
    </row>
    <row r="49" spans="3:48" x14ac:dyDescent="0.4">
      <c r="C49" t="s">
        <v>804</v>
      </c>
      <c r="D49" t="s">
        <v>552</v>
      </c>
      <c r="E49">
        <v>258100</v>
      </c>
      <c r="R49" t="s">
        <v>179</v>
      </c>
      <c r="S49" s="2">
        <f t="shared" si="1"/>
        <v>4725760</v>
      </c>
      <c r="T49" s="2">
        <f t="shared" si="6"/>
        <v>1768500</v>
      </c>
      <c r="U49" s="2">
        <f t="shared" si="6"/>
        <v>2471100</v>
      </c>
      <c r="V49" s="2">
        <f t="shared" si="6"/>
        <v>3350900</v>
      </c>
      <c r="W49" s="2">
        <f t="shared" si="6"/>
        <v>6841400</v>
      </c>
      <c r="X49" s="2">
        <f t="shared" si="6"/>
        <v>9196900</v>
      </c>
      <c r="Y49" s="2" cm="1">
        <f t="array" ref="Y49">_xlfn.XLOOKUP(Y$1&amp;$R49,$C$3:$C$1662&amp;$D$3:$D$1662,$E$3:$E$1662,0,0,1)</f>
        <v>13500</v>
      </c>
      <c r="Z49" s="2" cm="1">
        <f t="array" ref="Z49">_xlfn.XLOOKUP(Z$1&amp;$R49,$C$3:$C$1662&amp;$D$3:$D$1662,$E$3:$E$1662,0,0,1)</f>
        <v>3900</v>
      </c>
      <c r="AA49" s="2" cm="1">
        <f t="array" ref="AA49">_xlfn.XLOOKUP(AA$1&amp;$R49,$C$3:$C$1662&amp;$D$3:$D$1662,$E$3:$E$1662,0,0,1)</f>
        <v>21400</v>
      </c>
      <c r="AB49" s="2" cm="1">
        <f t="array" ref="AB49">_xlfn.XLOOKUP(AB$1&amp;$R49,$C$3:$C$1662&amp;$D$3:$D$1662,$E$3:$E$1662,0,0,1)</f>
        <v>106300</v>
      </c>
      <c r="AC49" s="2" cm="1">
        <f t="array" ref="AC49">_xlfn.XLOOKUP(AC$1&amp;$R49,$C$3:$C$1662&amp;$D$3:$D$1662,$E$3:$E$1662,0,0,1)</f>
        <v>59400</v>
      </c>
      <c r="AM49" t="s">
        <v>930</v>
      </c>
      <c r="AN49" t="s">
        <v>881</v>
      </c>
      <c r="AO49">
        <v>1726.5</v>
      </c>
      <c r="AP49">
        <v>1736</v>
      </c>
      <c r="AQ49">
        <v>1717.5</v>
      </c>
      <c r="AR49">
        <v>1732.5</v>
      </c>
      <c r="AS49">
        <v>256200</v>
      </c>
      <c r="AU49" s="7">
        <f t="shared" si="3"/>
        <v>2.0242914979757831E-3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59400</v>
      </c>
      <c r="R50" t="s">
        <v>223</v>
      </c>
      <c r="S50" s="2">
        <f t="shared" si="1"/>
        <v>4749560</v>
      </c>
      <c r="T50" s="2">
        <f t="shared" si="6"/>
        <v>1791600</v>
      </c>
      <c r="U50" s="2">
        <f t="shared" si="6"/>
        <v>2486900</v>
      </c>
      <c r="V50" s="2">
        <f t="shared" si="6"/>
        <v>3359900</v>
      </c>
      <c r="W50" s="2">
        <f t="shared" si="6"/>
        <v>6863900</v>
      </c>
      <c r="X50" s="2">
        <f t="shared" si="6"/>
        <v>9245500</v>
      </c>
      <c r="Y50" s="2" cm="1">
        <f t="array" ref="Y50">_xlfn.XLOOKUP(Y$1&amp;$R50,$C$3:$C$1662&amp;$D$3:$D$1662,$E$3:$E$1662,0,0,1)</f>
        <v>23100</v>
      </c>
      <c r="Z50" s="2" cm="1">
        <f t="array" ref="Z50">_xlfn.XLOOKUP(Z$1&amp;$R50,$C$3:$C$1662&amp;$D$3:$D$1662,$E$3:$E$1662,0,0,1)</f>
        <v>15800</v>
      </c>
      <c r="AA50" s="2" cm="1">
        <f t="array" ref="AA50">_xlfn.XLOOKUP(AA$1&amp;$R50,$C$3:$C$1662&amp;$D$3:$D$1662,$E$3:$E$1662,0,0,1)</f>
        <v>9000</v>
      </c>
      <c r="AB50" s="2" cm="1">
        <f t="array" ref="AB50">_xlfn.XLOOKUP(AB$1&amp;$R50,$C$3:$C$1662&amp;$D$3:$D$1662,$E$3:$E$1662,0,0,1)</f>
        <v>22500</v>
      </c>
      <c r="AC50" s="2" cm="1">
        <f t="array" ref="AC50">_xlfn.XLOOKUP(AC$1&amp;$R50,$C$3:$C$1662&amp;$D$3:$D$1662,$E$3:$E$1662,0,0,1)</f>
        <v>48600</v>
      </c>
      <c r="AM50" t="s">
        <v>931</v>
      </c>
      <c r="AN50" t="s">
        <v>881</v>
      </c>
      <c r="AO50">
        <v>1730</v>
      </c>
      <c r="AP50">
        <v>1748</v>
      </c>
      <c r="AQ50">
        <v>1727</v>
      </c>
      <c r="AR50">
        <v>1738</v>
      </c>
      <c r="AS50">
        <v>350300</v>
      </c>
      <c r="AU50" s="7">
        <f t="shared" si="3"/>
        <v>3.1746031746031633E-3</v>
      </c>
      <c r="AV50" s="7" t="str">
        <f t="shared" si="4"/>
        <v/>
      </c>
    </row>
    <row r="51" spans="3:48" x14ac:dyDescent="0.4">
      <c r="C51" t="s">
        <v>804</v>
      </c>
      <c r="D51" t="s">
        <v>554</v>
      </c>
      <c r="E51">
        <v>48600</v>
      </c>
      <c r="R51" t="s">
        <v>208</v>
      </c>
      <c r="S51" s="2">
        <f t="shared" si="1"/>
        <v>4788720</v>
      </c>
      <c r="T51" s="2">
        <f t="shared" si="6"/>
        <v>1814900</v>
      </c>
      <c r="U51" s="2">
        <f t="shared" si="6"/>
        <v>2505700</v>
      </c>
      <c r="V51" s="2">
        <f t="shared" si="6"/>
        <v>3372900</v>
      </c>
      <c r="W51" s="2">
        <f t="shared" si="6"/>
        <v>6905900</v>
      </c>
      <c r="X51" s="2">
        <f t="shared" si="6"/>
        <v>9344200</v>
      </c>
      <c r="Y51" s="2" cm="1">
        <f t="array" ref="Y51">_xlfn.XLOOKUP(Y$1&amp;$R51,$C$3:$C$1662&amp;$D$3:$D$1662,$E$3:$E$1662,0,0,1)</f>
        <v>23300</v>
      </c>
      <c r="Z51" s="2" cm="1">
        <f t="array" ref="Z51">_xlfn.XLOOKUP(Z$1&amp;$R51,$C$3:$C$1662&amp;$D$3:$D$1662,$E$3:$E$1662,0,0,1)</f>
        <v>18800</v>
      </c>
      <c r="AA51" s="2" cm="1">
        <f t="array" ref="AA51">_xlfn.XLOOKUP(AA$1&amp;$R51,$C$3:$C$1662&amp;$D$3:$D$1662,$E$3:$E$1662,0,0,1)</f>
        <v>13000</v>
      </c>
      <c r="AB51" s="2" cm="1">
        <f t="array" ref="AB51">_xlfn.XLOOKUP(AB$1&amp;$R51,$C$3:$C$1662&amp;$D$3:$D$1662,$E$3:$E$1662,0,0,1)</f>
        <v>42000</v>
      </c>
      <c r="AC51" s="2" cm="1">
        <f t="array" ref="AC51">_xlfn.XLOOKUP(AC$1&amp;$R51,$C$3:$C$1662&amp;$D$3:$D$1662,$E$3:$E$1662,0,0,1)</f>
        <v>98700</v>
      </c>
      <c r="AM51" t="s">
        <v>932</v>
      </c>
      <c r="AN51" t="s">
        <v>881</v>
      </c>
      <c r="AO51">
        <v>1734</v>
      </c>
      <c r="AP51">
        <v>1736</v>
      </c>
      <c r="AQ51">
        <v>1706</v>
      </c>
      <c r="AR51">
        <v>1716.5</v>
      </c>
      <c r="AS51">
        <v>412100</v>
      </c>
      <c r="AU51" s="7" t="str">
        <f t="shared" si="3"/>
        <v/>
      </c>
      <c r="AV51" s="7">
        <f t="shared" si="4"/>
        <v>-1.2370540851553535E-2</v>
      </c>
    </row>
    <row r="52" spans="3:48" x14ac:dyDescent="0.4">
      <c r="C52" t="s">
        <v>804</v>
      </c>
      <c r="D52" t="s">
        <v>555</v>
      </c>
      <c r="E52">
        <v>98700</v>
      </c>
      <c r="R52" t="s">
        <v>160</v>
      </c>
      <c r="S52" s="2">
        <f t="shared" si="1"/>
        <v>4842600</v>
      </c>
      <c r="T52" s="2">
        <f t="shared" ref="T52:X67" si="7">T51+Y52</f>
        <v>1850800</v>
      </c>
      <c r="U52" s="2">
        <f t="shared" si="7"/>
        <v>2507400</v>
      </c>
      <c r="V52" s="2">
        <f t="shared" si="7"/>
        <v>3396500</v>
      </c>
      <c r="W52" s="2">
        <f t="shared" si="7"/>
        <v>7021400</v>
      </c>
      <c r="X52" s="2">
        <f t="shared" si="7"/>
        <v>9436900</v>
      </c>
      <c r="Y52" s="2" cm="1">
        <f t="array" ref="Y52">_xlfn.XLOOKUP(Y$1&amp;$R52,$C$3:$C$1662&amp;$D$3:$D$1662,$E$3:$E$1662,0,0,1)</f>
        <v>35900</v>
      </c>
      <c r="Z52" s="2" cm="1">
        <f t="array" ref="Z52">_xlfn.XLOOKUP(Z$1&amp;$R52,$C$3:$C$1662&amp;$D$3:$D$1662,$E$3:$E$1662,0,0,1)</f>
        <v>1700</v>
      </c>
      <c r="AA52" s="2" cm="1">
        <f t="array" ref="AA52">_xlfn.XLOOKUP(AA$1&amp;$R52,$C$3:$C$1662&amp;$D$3:$D$1662,$E$3:$E$1662,0,0,1)</f>
        <v>23600</v>
      </c>
      <c r="AB52" s="2" cm="1">
        <f t="array" ref="AB52">_xlfn.XLOOKUP(AB$1&amp;$R52,$C$3:$C$1662&amp;$D$3:$D$1662,$E$3:$E$1662,0,0,1)</f>
        <v>115500</v>
      </c>
      <c r="AC52" s="2" cm="1">
        <f t="array" ref="AC52">_xlfn.XLOOKUP(AC$1&amp;$R52,$C$3:$C$1662&amp;$D$3:$D$1662,$E$3:$E$1662,0,0,1)</f>
        <v>92700</v>
      </c>
      <c r="AM52" t="s">
        <v>933</v>
      </c>
      <c r="AN52" t="s">
        <v>881</v>
      </c>
      <c r="AO52">
        <v>1722.5</v>
      </c>
      <c r="AP52">
        <v>1755</v>
      </c>
      <c r="AQ52">
        <v>1714</v>
      </c>
      <c r="AR52">
        <v>1738.5</v>
      </c>
      <c r="AS52">
        <v>375800</v>
      </c>
      <c r="AU52" s="7">
        <f t="shared" si="3"/>
        <v>1.2816778327993106E-2</v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92700</v>
      </c>
      <c r="R53" t="s">
        <v>168</v>
      </c>
      <c r="S53" s="2">
        <f t="shared" si="1"/>
        <v>4896440</v>
      </c>
      <c r="T53" s="2">
        <f t="shared" si="7"/>
        <v>1894800</v>
      </c>
      <c r="U53" s="2">
        <f t="shared" si="7"/>
        <v>2519600</v>
      </c>
      <c r="V53" s="2">
        <f t="shared" si="7"/>
        <v>3413500</v>
      </c>
      <c r="W53" s="2">
        <f t="shared" si="7"/>
        <v>7062900</v>
      </c>
      <c r="X53" s="2">
        <f t="shared" si="7"/>
        <v>9591400</v>
      </c>
      <c r="Y53" s="2" cm="1">
        <f t="array" ref="Y53">_xlfn.XLOOKUP(Y$1&amp;$R53,$C$3:$C$1662&amp;$D$3:$D$1662,$E$3:$E$1662,0,0,1)</f>
        <v>44000</v>
      </c>
      <c r="Z53" s="2" cm="1">
        <f t="array" ref="Z53">_xlfn.XLOOKUP(Z$1&amp;$R53,$C$3:$C$1662&amp;$D$3:$D$1662,$E$3:$E$1662,0,0,1)</f>
        <v>12200</v>
      </c>
      <c r="AA53" s="2" cm="1">
        <f t="array" ref="AA53">_xlfn.XLOOKUP(AA$1&amp;$R53,$C$3:$C$1662&amp;$D$3:$D$1662,$E$3:$E$1662,0,0,1)</f>
        <v>17000</v>
      </c>
      <c r="AB53" s="2" cm="1">
        <f t="array" ref="AB53">_xlfn.XLOOKUP(AB$1&amp;$R53,$C$3:$C$1662&amp;$D$3:$D$1662,$E$3:$E$1662,0,0,1)</f>
        <v>41500</v>
      </c>
      <c r="AC53" s="2" cm="1">
        <f t="array" ref="AC53">_xlfn.XLOOKUP(AC$1&amp;$R53,$C$3:$C$1662&amp;$D$3:$D$1662,$E$3:$E$1662,0,0,1)</f>
        <v>154500</v>
      </c>
      <c r="AM53" t="s">
        <v>934</v>
      </c>
      <c r="AN53" t="s">
        <v>881</v>
      </c>
      <c r="AO53">
        <v>1738.5</v>
      </c>
      <c r="AP53">
        <v>1740.5</v>
      </c>
      <c r="AQ53">
        <v>1717.5</v>
      </c>
      <c r="AR53">
        <v>1722.5</v>
      </c>
      <c r="AS53">
        <v>404200</v>
      </c>
      <c r="AU53" s="7" t="str">
        <f t="shared" si="3"/>
        <v/>
      </c>
      <c r="AV53" s="7">
        <f t="shared" si="4"/>
        <v>-9.2033362093758564E-3</v>
      </c>
    </row>
    <row r="54" spans="3:48" x14ac:dyDescent="0.4">
      <c r="C54" t="s">
        <v>804</v>
      </c>
      <c r="D54" t="s">
        <v>557</v>
      </c>
      <c r="E54">
        <v>154500</v>
      </c>
      <c r="R54" t="s">
        <v>167</v>
      </c>
      <c r="S54" s="2">
        <f t="shared" si="1"/>
        <v>4943700</v>
      </c>
      <c r="T54" s="2">
        <f t="shared" si="7"/>
        <v>1935600</v>
      </c>
      <c r="U54" s="2">
        <f t="shared" si="7"/>
        <v>2527800</v>
      </c>
      <c r="V54" s="2">
        <f t="shared" si="7"/>
        <v>3430700</v>
      </c>
      <c r="W54" s="2">
        <f t="shared" si="7"/>
        <v>7131700</v>
      </c>
      <c r="X54" s="2">
        <f t="shared" si="7"/>
        <v>9692700</v>
      </c>
      <c r="Y54" s="2" cm="1">
        <f t="array" ref="Y54">_xlfn.XLOOKUP(Y$1&amp;$R54,$C$3:$C$1662&amp;$D$3:$D$1662,$E$3:$E$1662,0,0,1)</f>
        <v>40800</v>
      </c>
      <c r="Z54" s="2" cm="1">
        <f t="array" ref="Z54">_xlfn.XLOOKUP(Z$1&amp;$R54,$C$3:$C$1662&amp;$D$3:$D$1662,$E$3:$E$1662,0,0,1)</f>
        <v>8200</v>
      </c>
      <c r="AA54" s="2" cm="1">
        <f t="array" ref="AA54">_xlfn.XLOOKUP(AA$1&amp;$R54,$C$3:$C$1662&amp;$D$3:$D$1662,$E$3:$E$1662,0,0,1)</f>
        <v>17200</v>
      </c>
      <c r="AB54" s="2" cm="1">
        <f t="array" ref="AB54">_xlfn.XLOOKUP(AB$1&amp;$R54,$C$3:$C$1662&amp;$D$3:$D$1662,$E$3:$E$1662,0,0,1)</f>
        <v>68800</v>
      </c>
      <c r="AC54" s="2" cm="1">
        <f t="array" ref="AC54">_xlfn.XLOOKUP(AC$1&amp;$R54,$C$3:$C$1662&amp;$D$3:$D$1662,$E$3:$E$1662,0,0,1)</f>
        <v>101300</v>
      </c>
      <c r="AM54" t="s">
        <v>935</v>
      </c>
      <c r="AN54" t="s">
        <v>881</v>
      </c>
      <c r="AO54">
        <v>1734.5</v>
      </c>
      <c r="AP54">
        <v>1743</v>
      </c>
      <c r="AQ54">
        <v>1725</v>
      </c>
      <c r="AR54">
        <v>1737.5</v>
      </c>
      <c r="AS54">
        <v>299900</v>
      </c>
      <c r="AU54" s="7">
        <f t="shared" si="3"/>
        <v>8.7082728592162706E-3</v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101300</v>
      </c>
      <c r="R55" t="s">
        <v>218</v>
      </c>
      <c r="S55" s="2">
        <f t="shared" si="1"/>
        <v>4989920</v>
      </c>
      <c r="T55" s="2">
        <f t="shared" si="7"/>
        <v>1976100</v>
      </c>
      <c r="U55" s="2">
        <f t="shared" si="7"/>
        <v>2549100</v>
      </c>
      <c r="V55" s="2">
        <f t="shared" si="7"/>
        <v>3454100</v>
      </c>
      <c r="W55" s="2">
        <f t="shared" si="7"/>
        <v>7191900</v>
      </c>
      <c r="X55" s="2">
        <f t="shared" si="7"/>
        <v>9778400</v>
      </c>
      <c r="Y55" s="2" cm="1">
        <f t="array" ref="Y55">_xlfn.XLOOKUP(Y$1&amp;$R55,$C$3:$C$1662&amp;$D$3:$D$1662,$E$3:$E$1662,0,0,1)</f>
        <v>40500</v>
      </c>
      <c r="Z55" s="2" cm="1">
        <f t="array" ref="Z55">_xlfn.XLOOKUP(Z$1&amp;$R55,$C$3:$C$1662&amp;$D$3:$D$1662,$E$3:$E$1662,0,0,1)</f>
        <v>21300</v>
      </c>
      <c r="AA55" s="2" cm="1">
        <f t="array" ref="AA55">_xlfn.XLOOKUP(AA$1&amp;$R55,$C$3:$C$1662&amp;$D$3:$D$1662,$E$3:$E$1662,0,0,1)</f>
        <v>23400</v>
      </c>
      <c r="AB55" s="2" cm="1">
        <f t="array" ref="AB55">_xlfn.XLOOKUP(AB$1&amp;$R55,$C$3:$C$1662&amp;$D$3:$D$1662,$E$3:$E$1662,0,0,1)</f>
        <v>60200</v>
      </c>
      <c r="AC55" s="2" cm="1">
        <f t="array" ref="AC55">_xlfn.XLOOKUP(AC$1&amp;$R55,$C$3:$C$1662&amp;$D$3:$D$1662,$E$3:$E$1662,0,0,1)</f>
        <v>85700</v>
      </c>
      <c r="AM55" t="s">
        <v>936</v>
      </c>
      <c r="AN55" t="s">
        <v>881</v>
      </c>
      <c r="AO55">
        <v>1747.5</v>
      </c>
      <c r="AP55">
        <v>1754.5</v>
      </c>
      <c r="AQ55">
        <v>1725.5</v>
      </c>
      <c r="AR55">
        <v>1734</v>
      </c>
      <c r="AS55">
        <v>276600</v>
      </c>
      <c r="AU55" s="7" t="str">
        <f t="shared" si="3"/>
        <v/>
      </c>
      <c r="AV55" s="7">
        <f t="shared" si="4"/>
        <v>-2.0143884892086517E-3</v>
      </c>
    </row>
    <row r="56" spans="3:48" x14ac:dyDescent="0.4">
      <c r="C56" t="s">
        <v>804</v>
      </c>
      <c r="D56" t="s">
        <v>559</v>
      </c>
      <c r="E56">
        <v>85700</v>
      </c>
      <c r="R56" t="s">
        <v>238</v>
      </c>
      <c r="S56" s="2">
        <f t="shared" si="1"/>
        <v>5031200</v>
      </c>
      <c r="T56" s="2">
        <f t="shared" si="7"/>
        <v>2007200</v>
      </c>
      <c r="U56" s="2">
        <f t="shared" si="7"/>
        <v>2589000</v>
      </c>
      <c r="V56" s="2">
        <f t="shared" si="7"/>
        <v>3465800</v>
      </c>
      <c r="W56" s="2">
        <f t="shared" si="7"/>
        <v>7224600</v>
      </c>
      <c r="X56" s="2">
        <f t="shared" si="7"/>
        <v>9869400</v>
      </c>
      <c r="Y56" s="2" cm="1">
        <f t="array" ref="Y56">_xlfn.XLOOKUP(Y$1&amp;$R56,$C$3:$C$1662&amp;$D$3:$D$1662,$E$3:$E$1662,0,0,1)</f>
        <v>31100</v>
      </c>
      <c r="Z56" s="2" cm="1">
        <f t="array" ref="Z56">_xlfn.XLOOKUP(Z$1&amp;$R56,$C$3:$C$1662&amp;$D$3:$D$1662,$E$3:$E$1662,0,0,1)</f>
        <v>39900</v>
      </c>
      <c r="AA56" s="2" cm="1">
        <f t="array" ref="AA56">_xlfn.XLOOKUP(AA$1&amp;$R56,$C$3:$C$1662&amp;$D$3:$D$1662,$E$3:$E$1662,0,0,1)</f>
        <v>11700</v>
      </c>
      <c r="AB56" s="2" cm="1">
        <f t="array" ref="AB56">_xlfn.XLOOKUP(AB$1&amp;$R56,$C$3:$C$1662&amp;$D$3:$D$1662,$E$3:$E$1662,0,0,1)</f>
        <v>32700</v>
      </c>
      <c r="AC56" s="2" cm="1">
        <f t="array" ref="AC56">_xlfn.XLOOKUP(AC$1&amp;$R56,$C$3:$C$1662&amp;$D$3:$D$1662,$E$3:$E$1662,0,0,1)</f>
        <v>91000</v>
      </c>
      <c r="AM56" t="s">
        <v>937</v>
      </c>
      <c r="AN56" t="s">
        <v>881</v>
      </c>
      <c r="AO56">
        <v>1722</v>
      </c>
      <c r="AP56">
        <v>1737</v>
      </c>
      <c r="AQ56">
        <v>1713.5</v>
      </c>
      <c r="AR56">
        <v>1736</v>
      </c>
      <c r="AS56">
        <v>295200</v>
      </c>
      <c r="AU56" s="7">
        <f t="shared" si="3"/>
        <v>1.1534025374855261E-3</v>
      </c>
      <c r="AV56" s="7" t="str">
        <f t="shared" si="4"/>
        <v/>
      </c>
    </row>
    <row r="57" spans="3:48" x14ac:dyDescent="0.4">
      <c r="C57" t="s">
        <v>804</v>
      </c>
      <c r="D57" t="s">
        <v>560</v>
      </c>
      <c r="E57">
        <v>91000</v>
      </c>
      <c r="R57" t="s">
        <v>240</v>
      </c>
      <c r="S57" s="2">
        <f t="shared" si="1"/>
        <v>5074520</v>
      </c>
      <c r="T57" s="2">
        <f t="shared" si="7"/>
        <v>2043300</v>
      </c>
      <c r="U57" s="2">
        <f t="shared" si="7"/>
        <v>2601600</v>
      </c>
      <c r="V57" s="2">
        <f t="shared" si="7"/>
        <v>3473500</v>
      </c>
      <c r="W57" s="2">
        <f t="shared" si="7"/>
        <v>7309300</v>
      </c>
      <c r="X57" s="2">
        <f t="shared" si="7"/>
        <v>9944900</v>
      </c>
      <c r="Y57" s="2" cm="1">
        <f t="array" ref="Y57">_xlfn.XLOOKUP(Y$1&amp;$R57,$C$3:$C$1662&amp;$D$3:$D$1662,$E$3:$E$1662,0,0,1)</f>
        <v>36100</v>
      </c>
      <c r="Z57" s="2" cm="1">
        <f t="array" ref="Z57">_xlfn.XLOOKUP(Z$1&amp;$R57,$C$3:$C$1662&amp;$D$3:$D$1662,$E$3:$E$1662,0,0,1)</f>
        <v>12600</v>
      </c>
      <c r="AA57" s="2" cm="1">
        <f t="array" ref="AA57">_xlfn.XLOOKUP(AA$1&amp;$R57,$C$3:$C$1662&amp;$D$3:$D$1662,$E$3:$E$1662,0,0,1)</f>
        <v>7700</v>
      </c>
      <c r="AB57" s="2" cm="1">
        <f t="array" ref="AB57">_xlfn.XLOOKUP(AB$1&amp;$R57,$C$3:$C$1662&amp;$D$3:$D$1662,$E$3:$E$1662,0,0,1)</f>
        <v>84700</v>
      </c>
      <c r="AC57" s="2" cm="1">
        <f t="array" ref="AC57">_xlfn.XLOOKUP(AC$1&amp;$R57,$C$3:$C$1662&amp;$D$3:$D$1662,$E$3:$E$1662,0,0,1)</f>
        <v>75500</v>
      </c>
      <c r="AM57" t="s">
        <v>938</v>
      </c>
      <c r="AN57" t="s">
        <v>881</v>
      </c>
      <c r="AO57">
        <v>1733.5</v>
      </c>
      <c r="AP57">
        <v>1770</v>
      </c>
      <c r="AQ57">
        <v>1733.5</v>
      </c>
      <c r="AR57">
        <v>1765</v>
      </c>
      <c r="AS57">
        <v>543600</v>
      </c>
      <c r="AU57" s="7">
        <f t="shared" si="3"/>
        <v>1.6705069124423932E-2</v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75500</v>
      </c>
      <c r="R58" t="s">
        <v>198</v>
      </c>
      <c r="S58" s="2">
        <f t="shared" si="1"/>
        <v>5128020</v>
      </c>
      <c r="T58" s="2">
        <f t="shared" si="7"/>
        <v>2078200</v>
      </c>
      <c r="U58" s="2">
        <f t="shared" si="7"/>
        <v>2606600</v>
      </c>
      <c r="V58" s="2">
        <f t="shared" si="7"/>
        <v>3516100</v>
      </c>
      <c r="W58" s="2">
        <f t="shared" si="7"/>
        <v>7374600</v>
      </c>
      <c r="X58" s="2">
        <f t="shared" si="7"/>
        <v>10064600</v>
      </c>
      <c r="Y58" s="2" cm="1">
        <f t="array" ref="Y58">_xlfn.XLOOKUP(Y$1&amp;$R58,$C$3:$C$1662&amp;$D$3:$D$1662,$E$3:$E$1662,0,0,1)</f>
        <v>34900</v>
      </c>
      <c r="Z58" s="2" cm="1">
        <f t="array" ref="Z58">_xlfn.XLOOKUP(Z$1&amp;$R58,$C$3:$C$1662&amp;$D$3:$D$1662,$E$3:$E$1662,0,0,1)</f>
        <v>5000</v>
      </c>
      <c r="AA58" s="2" cm="1">
        <f t="array" ref="AA58">_xlfn.XLOOKUP(AA$1&amp;$R58,$C$3:$C$1662&amp;$D$3:$D$1662,$E$3:$E$1662,0,0,1)</f>
        <v>42600</v>
      </c>
      <c r="AB58" s="2" cm="1">
        <f t="array" ref="AB58">_xlfn.XLOOKUP(AB$1&amp;$R58,$C$3:$C$1662&amp;$D$3:$D$1662,$E$3:$E$1662,0,0,1)</f>
        <v>65300</v>
      </c>
      <c r="AC58" s="2" cm="1">
        <f t="array" ref="AC58">_xlfn.XLOOKUP(AC$1&amp;$R58,$C$3:$C$1662&amp;$D$3:$D$1662,$E$3:$E$1662,0,0,1)</f>
        <v>119700</v>
      </c>
      <c r="AM58" t="s">
        <v>939</v>
      </c>
      <c r="AN58" t="s">
        <v>881</v>
      </c>
      <c r="AO58">
        <v>1749.5</v>
      </c>
      <c r="AP58">
        <v>1769</v>
      </c>
      <c r="AQ58">
        <v>1740.5</v>
      </c>
      <c r="AR58">
        <v>1753.5</v>
      </c>
      <c r="AS58">
        <v>409900</v>
      </c>
      <c r="AU58" s="7" t="str">
        <f t="shared" si="3"/>
        <v/>
      </c>
      <c r="AV58" s="7">
        <f t="shared" si="4"/>
        <v>-6.5155807365439022E-3</v>
      </c>
    </row>
    <row r="59" spans="3:48" x14ac:dyDescent="0.4">
      <c r="C59" t="s">
        <v>804</v>
      </c>
      <c r="D59" t="s">
        <v>562</v>
      </c>
      <c r="E59">
        <v>119700</v>
      </c>
      <c r="R59" t="s">
        <v>251</v>
      </c>
      <c r="S59" s="2">
        <f t="shared" si="1"/>
        <v>5179800</v>
      </c>
      <c r="T59" s="2">
        <f t="shared" si="7"/>
        <v>2108000</v>
      </c>
      <c r="U59" s="2">
        <f t="shared" si="7"/>
        <v>2617800</v>
      </c>
      <c r="V59" s="2">
        <f t="shared" si="7"/>
        <v>3578300</v>
      </c>
      <c r="W59" s="2">
        <f t="shared" si="7"/>
        <v>7442100</v>
      </c>
      <c r="X59" s="2">
        <f t="shared" si="7"/>
        <v>10152800</v>
      </c>
      <c r="Y59" s="2" cm="1">
        <f t="array" ref="Y59">_xlfn.XLOOKUP(Y$1&amp;$R59,$C$3:$C$1662&amp;$D$3:$D$1662,$E$3:$E$1662,0,0,1)</f>
        <v>29800</v>
      </c>
      <c r="Z59" s="2" cm="1">
        <f t="array" ref="Z59">_xlfn.XLOOKUP(Z$1&amp;$R59,$C$3:$C$1662&amp;$D$3:$D$1662,$E$3:$E$1662,0,0,1)</f>
        <v>11200</v>
      </c>
      <c r="AA59" s="2" cm="1">
        <f t="array" ref="AA59">_xlfn.XLOOKUP(AA$1&amp;$R59,$C$3:$C$1662&amp;$D$3:$D$1662,$E$3:$E$1662,0,0,1)</f>
        <v>62200</v>
      </c>
      <c r="AB59" s="2" cm="1">
        <f t="array" ref="AB59">_xlfn.XLOOKUP(AB$1&amp;$R59,$C$3:$C$1662&amp;$D$3:$D$1662,$E$3:$E$1662,0,0,1)</f>
        <v>67500</v>
      </c>
      <c r="AC59" s="2" cm="1">
        <f t="array" ref="AC59">_xlfn.XLOOKUP(AC$1&amp;$R59,$C$3:$C$1662&amp;$D$3:$D$1662,$E$3:$E$1662,0,0,1)</f>
        <v>88200</v>
      </c>
      <c r="AM59" t="s">
        <v>940</v>
      </c>
      <c r="AN59" t="s">
        <v>881</v>
      </c>
      <c r="AO59">
        <v>1750</v>
      </c>
      <c r="AP59">
        <v>1757.5</v>
      </c>
      <c r="AQ59">
        <v>1731.5</v>
      </c>
      <c r="AR59">
        <v>1734.5</v>
      </c>
      <c r="AS59">
        <v>278700</v>
      </c>
      <c r="AU59" s="7" t="str">
        <f t="shared" si="3"/>
        <v/>
      </c>
      <c r="AV59" s="7">
        <f t="shared" si="4"/>
        <v>-1.0835471913316241E-2</v>
      </c>
    </row>
    <row r="60" spans="3:48" x14ac:dyDescent="0.4">
      <c r="C60" t="s">
        <v>804</v>
      </c>
      <c r="D60" t="s">
        <v>563</v>
      </c>
      <c r="E60">
        <v>88200</v>
      </c>
      <c r="R60" t="s">
        <v>259</v>
      </c>
      <c r="S60" s="2">
        <f t="shared" si="1"/>
        <v>5212200</v>
      </c>
      <c r="T60" s="2">
        <f t="shared" si="7"/>
        <v>2138600</v>
      </c>
      <c r="U60" s="2">
        <f t="shared" si="7"/>
        <v>2629900</v>
      </c>
      <c r="V60" s="2">
        <f t="shared" si="7"/>
        <v>3619100</v>
      </c>
      <c r="W60" s="2">
        <f t="shared" si="7"/>
        <v>7471100</v>
      </c>
      <c r="X60" s="2">
        <f t="shared" si="7"/>
        <v>10202300</v>
      </c>
      <c r="Y60" s="2" cm="1">
        <f t="array" ref="Y60">_xlfn.XLOOKUP(Y$1&amp;$R60,$C$3:$C$1662&amp;$D$3:$D$1662,$E$3:$E$1662,0,0,1)</f>
        <v>30600</v>
      </c>
      <c r="Z60" s="2" cm="1">
        <f t="array" ref="Z60">_xlfn.XLOOKUP(Z$1&amp;$R60,$C$3:$C$1662&amp;$D$3:$D$1662,$E$3:$E$1662,0,0,1)</f>
        <v>12100</v>
      </c>
      <c r="AA60" s="2" cm="1">
        <f t="array" ref="AA60">_xlfn.XLOOKUP(AA$1&amp;$R60,$C$3:$C$1662&amp;$D$3:$D$1662,$E$3:$E$1662,0,0,1)</f>
        <v>40800</v>
      </c>
      <c r="AB60" s="2" cm="1">
        <f t="array" ref="AB60">_xlfn.XLOOKUP(AB$1&amp;$R60,$C$3:$C$1662&amp;$D$3:$D$1662,$E$3:$E$1662,0,0,1)</f>
        <v>29000</v>
      </c>
      <c r="AC60" s="2" cm="1">
        <f t="array" ref="AC60">_xlfn.XLOOKUP(AC$1&amp;$R60,$C$3:$C$1662&amp;$D$3:$D$1662,$E$3:$E$1662,0,0,1)</f>
        <v>49500</v>
      </c>
      <c r="AM60" t="s">
        <v>941</v>
      </c>
      <c r="AN60" t="s">
        <v>881</v>
      </c>
      <c r="AO60">
        <v>1734.5</v>
      </c>
      <c r="AP60">
        <v>1742.5</v>
      </c>
      <c r="AQ60">
        <v>1723.5</v>
      </c>
      <c r="AR60">
        <v>1729.5</v>
      </c>
      <c r="AS60">
        <v>299800</v>
      </c>
      <c r="AU60" s="7" t="str">
        <f t="shared" si="3"/>
        <v/>
      </c>
      <c r="AV60" s="7">
        <f t="shared" si="4"/>
        <v>-2.8826751225137226E-3</v>
      </c>
    </row>
    <row r="61" spans="3:48" x14ac:dyDescent="0.4">
      <c r="C61" t="s">
        <v>804</v>
      </c>
      <c r="D61" t="s">
        <v>564</v>
      </c>
      <c r="E61">
        <v>49500</v>
      </c>
      <c r="R61" t="s">
        <v>80</v>
      </c>
      <c r="S61" s="2">
        <f t="shared" si="1"/>
        <v>5244060</v>
      </c>
      <c r="T61" s="2">
        <f t="shared" si="7"/>
        <v>2151100</v>
      </c>
      <c r="U61" s="2">
        <f t="shared" si="7"/>
        <v>2639500</v>
      </c>
      <c r="V61" s="2">
        <f t="shared" si="7"/>
        <v>3641300</v>
      </c>
      <c r="W61" s="2">
        <f t="shared" si="7"/>
        <v>7510700</v>
      </c>
      <c r="X61" s="2">
        <f t="shared" si="7"/>
        <v>10277700</v>
      </c>
      <c r="Y61" s="2" cm="1">
        <f t="array" ref="Y61">_xlfn.XLOOKUP(Y$1&amp;$R61,$C$3:$C$1662&amp;$D$3:$D$1662,$E$3:$E$1662,0,0,1)</f>
        <v>12500</v>
      </c>
      <c r="Z61" s="2" cm="1">
        <f t="array" ref="Z61">_xlfn.XLOOKUP(Z$1&amp;$R61,$C$3:$C$1662&amp;$D$3:$D$1662,$E$3:$E$1662,0,0,1)</f>
        <v>9600</v>
      </c>
      <c r="AA61" s="2" cm="1">
        <f t="array" ref="AA61">_xlfn.XLOOKUP(AA$1&amp;$R61,$C$3:$C$1662&amp;$D$3:$D$1662,$E$3:$E$1662,0,0,1)</f>
        <v>22200</v>
      </c>
      <c r="AB61" s="2" cm="1">
        <f t="array" ref="AB61">_xlfn.XLOOKUP(AB$1&amp;$R61,$C$3:$C$1662&amp;$D$3:$D$1662,$E$3:$E$1662,0,0,1)</f>
        <v>39600</v>
      </c>
      <c r="AC61" s="2" cm="1">
        <f t="array" ref="AC61">_xlfn.XLOOKUP(AC$1&amp;$R61,$C$3:$C$1662&amp;$D$3:$D$1662,$E$3:$E$1662,0,0,1)</f>
        <v>75400</v>
      </c>
      <c r="AM61" t="s">
        <v>942</v>
      </c>
      <c r="AN61" t="s">
        <v>881</v>
      </c>
      <c r="AO61">
        <v>1730.5</v>
      </c>
      <c r="AP61">
        <v>1742.5</v>
      </c>
      <c r="AQ61">
        <v>1730</v>
      </c>
      <c r="AR61">
        <v>1735.5</v>
      </c>
      <c r="AS61">
        <v>251300</v>
      </c>
      <c r="AU61" s="7">
        <f t="shared" si="3"/>
        <v>3.4692107545533091E-3</v>
      </c>
      <c r="AV61" s="7" t="str">
        <f t="shared" si="4"/>
        <v/>
      </c>
    </row>
    <row r="62" spans="3:48" x14ac:dyDescent="0.4">
      <c r="C62" t="s">
        <v>804</v>
      </c>
      <c r="D62" t="s">
        <v>565</v>
      </c>
      <c r="E62">
        <v>75400</v>
      </c>
      <c r="R62" t="s">
        <v>206</v>
      </c>
      <c r="S62" s="2">
        <f t="shared" si="1"/>
        <v>5301260</v>
      </c>
      <c r="T62" s="2">
        <f t="shared" si="7"/>
        <v>2175400</v>
      </c>
      <c r="U62" s="2">
        <f t="shared" si="7"/>
        <v>2667200</v>
      </c>
      <c r="V62" s="2">
        <f t="shared" si="7"/>
        <v>3757500</v>
      </c>
      <c r="W62" s="2">
        <f t="shared" si="7"/>
        <v>7545600</v>
      </c>
      <c r="X62" s="2">
        <f t="shared" si="7"/>
        <v>10360600</v>
      </c>
      <c r="Y62" s="2" cm="1">
        <f t="array" ref="Y62">_xlfn.XLOOKUP(Y$1&amp;$R62,$C$3:$C$1662&amp;$D$3:$D$1662,$E$3:$E$1662,0,0,1)</f>
        <v>24300</v>
      </c>
      <c r="Z62" s="2" cm="1">
        <f t="array" ref="Z62">_xlfn.XLOOKUP(Z$1&amp;$R62,$C$3:$C$1662&amp;$D$3:$D$1662,$E$3:$E$1662,0,0,1)</f>
        <v>27700</v>
      </c>
      <c r="AA62" s="2" cm="1">
        <f t="array" ref="AA62">_xlfn.XLOOKUP(AA$1&amp;$R62,$C$3:$C$1662&amp;$D$3:$D$1662,$E$3:$E$1662,0,0,1)</f>
        <v>116200</v>
      </c>
      <c r="AB62" s="2" cm="1">
        <f t="array" ref="AB62">_xlfn.XLOOKUP(AB$1&amp;$R62,$C$3:$C$1662&amp;$D$3:$D$1662,$E$3:$E$1662,0,0,1)</f>
        <v>34900</v>
      </c>
      <c r="AC62" s="2" cm="1">
        <f t="array" ref="AC62">_xlfn.XLOOKUP(AC$1&amp;$R62,$C$3:$C$1662&amp;$D$3:$D$1662,$E$3:$E$1662,0,0,1)</f>
        <v>82900</v>
      </c>
      <c r="AM62" t="s">
        <v>943</v>
      </c>
      <c r="AN62" t="s">
        <v>881</v>
      </c>
      <c r="AO62">
        <v>1802</v>
      </c>
      <c r="AP62">
        <v>1868</v>
      </c>
      <c r="AQ62">
        <v>1802</v>
      </c>
      <c r="AR62">
        <v>1858</v>
      </c>
      <c r="AS62">
        <v>1227700</v>
      </c>
      <c r="AU62" s="7">
        <f t="shared" si="3"/>
        <v>7.0584845865744761E-2</v>
      </c>
      <c r="AV62" s="7" t="str">
        <f t="shared" si="4"/>
        <v/>
      </c>
    </row>
    <row r="63" spans="3:48" x14ac:dyDescent="0.4">
      <c r="C63" t="s">
        <v>804</v>
      </c>
      <c r="D63" t="s">
        <v>566</v>
      </c>
      <c r="E63">
        <v>82900</v>
      </c>
      <c r="R63" t="s">
        <v>178</v>
      </c>
      <c r="S63" s="2">
        <f t="shared" si="1"/>
        <v>5330300</v>
      </c>
      <c r="T63" s="2">
        <f t="shared" si="7"/>
        <v>2182800</v>
      </c>
      <c r="U63" s="2">
        <f t="shared" si="7"/>
        <v>2672800</v>
      </c>
      <c r="V63" s="2">
        <f t="shared" si="7"/>
        <v>3804900</v>
      </c>
      <c r="W63" s="2">
        <f t="shared" si="7"/>
        <v>7580200</v>
      </c>
      <c r="X63" s="2">
        <f t="shared" si="7"/>
        <v>10410800</v>
      </c>
      <c r="Y63" s="2" cm="1">
        <f t="array" ref="Y63">_xlfn.XLOOKUP(Y$1&amp;$R63,$C$3:$C$1662&amp;$D$3:$D$1662,$E$3:$E$1662,0,0,1)</f>
        <v>7400</v>
      </c>
      <c r="Z63" s="2" cm="1">
        <f t="array" ref="Z63">_xlfn.XLOOKUP(Z$1&amp;$R63,$C$3:$C$1662&amp;$D$3:$D$1662,$E$3:$E$1662,0,0,1)</f>
        <v>5600</v>
      </c>
      <c r="AA63" s="2" cm="1">
        <f t="array" ref="AA63">_xlfn.XLOOKUP(AA$1&amp;$R63,$C$3:$C$1662&amp;$D$3:$D$1662,$E$3:$E$1662,0,0,1)</f>
        <v>47400</v>
      </c>
      <c r="AB63" s="2" cm="1">
        <f t="array" ref="AB63">_xlfn.XLOOKUP(AB$1&amp;$R63,$C$3:$C$1662&amp;$D$3:$D$1662,$E$3:$E$1662,0,0,1)</f>
        <v>34600</v>
      </c>
      <c r="AC63" s="2" cm="1">
        <f t="array" ref="AC63">_xlfn.XLOOKUP(AC$1&amp;$R63,$C$3:$C$1662&amp;$D$3:$D$1662,$E$3:$E$1662,0,0,1)</f>
        <v>50200</v>
      </c>
      <c r="AM63" t="s">
        <v>944</v>
      </c>
      <c r="AN63" t="s">
        <v>881</v>
      </c>
      <c r="AO63">
        <v>1890.5</v>
      </c>
      <c r="AP63">
        <v>1894</v>
      </c>
      <c r="AQ63">
        <v>1841.5</v>
      </c>
      <c r="AR63">
        <v>1848</v>
      </c>
      <c r="AS63">
        <v>1062000</v>
      </c>
      <c r="AU63" s="7" t="str">
        <f t="shared" si="3"/>
        <v/>
      </c>
      <c r="AV63" s="7">
        <f t="shared" si="4"/>
        <v>-5.3821313240043356E-3</v>
      </c>
    </row>
    <row r="64" spans="3:48" x14ac:dyDescent="0.4">
      <c r="C64" t="s">
        <v>804</v>
      </c>
      <c r="D64" t="s">
        <v>567</v>
      </c>
      <c r="E64">
        <v>50200</v>
      </c>
      <c r="R64" t="s">
        <v>183</v>
      </c>
      <c r="S64" s="2">
        <f t="shared" si="1"/>
        <v>5354680</v>
      </c>
      <c r="T64" s="2">
        <f t="shared" si="7"/>
        <v>2188100</v>
      </c>
      <c r="U64" s="2">
        <f t="shared" si="7"/>
        <v>2683800</v>
      </c>
      <c r="V64" s="2">
        <f t="shared" si="7"/>
        <v>3832100</v>
      </c>
      <c r="W64" s="2">
        <f t="shared" si="7"/>
        <v>7604300</v>
      </c>
      <c r="X64" s="2">
        <f t="shared" si="7"/>
        <v>10465100</v>
      </c>
      <c r="Y64" s="2" cm="1">
        <f t="array" ref="Y64">_xlfn.XLOOKUP(Y$1&amp;$R64,$C$3:$C$1662&amp;$D$3:$D$1662,$E$3:$E$1662,0,0,1)</f>
        <v>5300</v>
      </c>
      <c r="Z64" s="2" cm="1">
        <f t="array" ref="Z64">_xlfn.XLOOKUP(Z$1&amp;$R64,$C$3:$C$1662&amp;$D$3:$D$1662,$E$3:$E$1662,0,0,1)</f>
        <v>11000</v>
      </c>
      <c r="AA64" s="2" cm="1">
        <f t="array" ref="AA64">_xlfn.XLOOKUP(AA$1&amp;$R64,$C$3:$C$1662&amp;$D$3:$D$1662,$E$3:$E$1662,0,0,1)</f>
        <v>27200</v>
      </c>
      <c r="AB64" s="2" cm="1">
        <f t="array" ref="AB64">_xlfn.XLOOKUP(AB$1&amp;$R64,$C$3:$C$1662&amp;$D$3:$D$1662,$E$3:$E$1662,0,0,1)</f>
        <v>24100</v>
      </c>
      <c r="AC64" s="2" cm="1">
        <f t="array" ref="AC64">_xlfn.XLOOKUP(AC$1&amp;$R64,$C$3:$C$1662&amp;$D$3:$D$1662,$E$3:$E$1662,0,0,1)</f>
        <v>54300</v>
      </c>
      <c r="AM64" t="s">
        <v>945</v>
      </c>
      <c r="AN64" t="s">
        <v>881</v>
      </c>
      <c r="AO64">
        <v>1860</v>
      </c>
      <c r="AP64">
        <v>1868.5</v>
      </c>
      <c r="AQ64">
        <v>1844</v>
      </c>
      <c r="AR64">
        <v>1853</v>
      </c>
      <c r="AS64">
        <v>532500</v>
      </c>
      <c r="AU64" s="7">
        <f t="shared" si="3"/>
        <v>2.7056277056276556E-3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54300</v>
      </c>
      <c r="R65" t="s">
        <v>64</v>
      </c>
      <c r="S65" s="2">
        <f t="shared" si="1"/>
        <v>5388080</v>
      </c>
      <c r="T65" s="2">
        <f t="shared" si="7"/>
        <v>2205000</v>
      </c>
      <c r="U65" s="2">
        <f t="shared" si="7"/>
        <v>2692300</v>
      </c>
      <c r="V65" s="2">
        <f t="shared" si="7"/>
        <v>3876100</v>
      </c>
      <c r="W65" s="2">
        <f t="shared" si="7"/>
        <v>7628800</v>
      </c>
      <c r="X65" s="2">
        <f t="shared" si="7"/>
        <v>10538200</v>
      </c>
      <c r="Y65" s="2" cm="1">
        <f t="array" ref="Y65">_xlfn.XLOOKUP(Y$1&amp;$R65,$C$3:$C$1662&amp;$D$3:$D$1662,$E$3:$E$1662,0,0,1)</f>
        <v>16900</v>
      </c>
      <c r="Z65" s="2" cm="1">
        <f t="array" ref="Z65">_xlfn.XLOOKUP(Z$1&amp;$R65,$C$3:$C$1662&amp;$D$3:$D$1662,$E$3:$E$1662,0,0,1)</f>
        <v>8500</v>
      </c>
      <c r="AA65" s="2" cm="1">
        <f t="array" ref="AA65">_xlfn.XLOOKUP(AA$1&amp;$R65,$C$3:$C$1662&amp;$D$3:$D$1662,$E$3:$E$1662,0,0,1)</f>
        <v>44000</v>
      </c>
      <c r="AB65" s="2" cm="1">
        <f t="array" ref="AB65">_xlfn.XLOOKUP(AB$1&amp;$R65,$C$3:$C$1662&amp;$D$3:$D$1662,$E$3:$E$1662,0,0,1)</f>
        <v>24500</v>
      </c>
      <c r="AC65" s="2" cm="1">
        <f t="array" ref="AC65">_xlfn.XLOOKUP(AC$1&amp;$R65,$C$3:$C$1662&amp;$D$3:$D$1662,$E$3:$E$1662,0,0,1)</f>
        <v>73100</v>
      </c>
      <c r="AM65" t="s">
        <v>946</v>
      </c>
      <c r="AN65" t="s">
        <v>881</v>
      </c>
      <c r="AO65">
        <v>1859.5</v>
      </c>
      <c r="AP65">
        <v>1873.5</v>
      </c>
      <c r="AQ65">
        <v>1849.5</v>
      </c>
      <c r="AR65">
        <v>1863</v>
      </c>
      <c r="AS65">
        <v>371900</v>
      </c>
      <c r="AU65" s="7">
        <f t="shared" si="3"/>
        <v>5.3966540744738722E-3</v>
      </c>
      <c r="AV65" s="7" t="str">
        <f t="shared" si="4"/>
        <v/>
      </c>
    </row>
    <row r="66" spans="3:48" x14ac:dyDescent="0.4">
      <c r="C66" t="s">
        <v>804</v>
      </c>
      <c r="D66" t="s">
        <v>569</v>
      </c>
      <c r="E66">
        <v>73100</v>
      </c>
      <c r="R66" t="s">
        <v>294</v>
      </c>
      <c r="S66" s="2">
        <f t="shared" si="1"/>
        <v>5423760</v>
      </c>
      <c r="T66" s="2">
        <f t="shared" si="7"/>
        <v>2226200</v>
      </c>
      <c r="U66" s="2">
        <f t="shared" si="7"/>
        <v>2696700</v>
      </c>
      <c r="V66" s="2">
        <f t="shared" si="7"/>
        <v>3929800</v>
      </c>
      <c r="W66" s="2">
        <f t="shared" si="7"/>
        <v>7654000</v>
      </c>
      <c r="X66" s="2">
        <f t="shared" si="7"/>
        <v>10612100</v>
      </c>
      <c r="Y66" s="2" cm="1">
        <f t="array" ref="Y66">_xlfn.XLOOKUP(Y$1&amp;$R66,$C$3:$C$1662&amp;$D$3:$D$1662,$E$3:$E$1662,0,0,1)</f>
        <v>21200</v>
      </c>
      <c r="Z66" s="2" cm="1">
        <f t="array" ref="Z66">_xlfn.XLOOKUP(Z$1&amp;$R66,$C$3:$C$1662&amp;$D$3:$D$1662,$E$3:$E$1662,0,0,1)</f>
        <v>4400</v>
      </c>
      <c r="AA66" s="2" cm="1">
        <f t="array" ref="AA66">_xlfn.XLOOKUP(AA$1&amp;$R66,$C$3:$C$1662&amp;$D$3:$D$1662,$E$3:$E$1662,0,0,1)</f>
        <v>53700</v>
      </c>
      <c r="AB66" s="2" cm="1">
        <f t="array" ref="AB66">_xlfn.XLOOKUP(AB$1&amp;$R66,$C$3:$C$1662&amp;$D$3:$D$1662,$E$3:$E$1662,0,0,1)</f>
        <v>25200</v>
      </c>
      <c r="AC66" s="2" cm="1">
        <f t="array" ref="AC66">_xlfn.XLOOKUP(AC$1&amp;$R66,$C$3:$C$1662&amp;$D$3:$D$1662,$E$3:$E$1662,0,0,1)</f>
        <v>73900</v>
      </c>
      <c r="AM66" t="s">
        <v>947</v>
      </c>
      <c r="AN66" t="s">
        <v>881</v>
      </c>
      <c r="AO66">
        <v>1865.5</v>
      </c>
      <c r="AP66">
        <v>1865.5</v>
      </c>
      <c r="AQ66">
        <v>1835.5</v>
      </c>
      <c r="AR66">
        <v>1859</v>
      </c>
      <c r="AS66">
        <v>565700</v>
      </c>
      <c r="AU66" s="7" t="str">
        <f t="shared" si="3"/>
        <v/>
      </c>
      <c r="AV66" s="7">
        <f t="shared" si="4"/>
        <v>-2.1470746108427363E-3</v>
      </c>
    </row>
    <row r="67" spans="3:48" x14ac:dyDescent="0.4">
      <c r="C67" t="s">
        <v>804</v>
      </c>
      <c r="D67" t="s">
        <v>570</v>
      </c>
      <c r="E67">
        <v>73900</v>
      </c>
      <c r="R67" t="s">
        <v>29</v>
      </c>
      <c r="S67" s="2">
        <f t="shared" ref="S67:S130" si="8">IFERROR(AVERAGEIFS(T67:X67,T67:X67,"&gt;0"),0)</f>
        <v>5469660</v>
      </c>
      <c r="T67" s="2">
        <f t="shared" si="7"/>
        <v>2236500</v>
      </c>
      <c r="U67" s="2">
        <f t="shared" si="7"/>
        <v>2723200</v>
      </c>
      <c r="V67" s="2">
        <f t="shared" si="7"/>
        <v>4023100</v>
      </c>
      <c r="W67" s="2">
        <f t="shared" si="7"/>
        <v>7676000</v>
      </c>
      <c r="X67" s="2">
        <f t="shared" si="7"/>
        <v>10689500</v>
      </c>
      <c r="Y67" s="2" cm="1">
        <f t="array" ref="Y67">_xlfn.XLOOKUP(Y$1&amp;$R67,$C$3:$C$1662&amp;$D$3:$D$1662,$E$3:$E$1662,0,0,1)</f>
        <v>10300</v>
      </c>
      <c r="Z67" s="2" cm="1">
        <f t="array" ref="Z67">_xlfn.XLOOKUP(Z$1&amp;$R67,$C$3:$C$1662&amp;$D$3:$D$1662,$E$3:$E$1662,0,0,1)</f>
        <v>26500</v>
      </c>
      <c r="AA67" s="2" cm="1">
        <f t="array" ref="AA67">_xlfn.XLOOKUP(AA$1&amp;$R67,$C$3:$C$1662&amp;$D$3:$D$1662,$E$3:$E$1662,0,0,1)</f>
        <v>93300</v>
      </c>
      <c r="AB67" s="2" cm="1">
        <f t="array" ref="AB67">_xlfn.XLOOKUP(AB$1&amp;$R67,$C$3:$C$1662&amp;$D$3:$D$1662,$E$3:$E$1662,0,0,1)</f>
        <v>22000</v>
      </c>
      <c r="AC67" s="2" cm="1">
        <f t="array" ref="AC67">_xlfn.XLOOKUP(AC$1&amp;$R67,$C$3:$C$1662&amp;$D$3:$D$1662,$E$3:$E$1662,0,0,1)</f>
        <v>77400</v>
      </c>
      <c r="AM67" t="s">
        <v>948</v>
      </c>
      <c r="AN67" t="s">
        <v>881</v>
      </c>
      <c r="AO67">
        <v>1838</v>
      </c>
      <c r="AP67">
        <v>1854.5</v>
      </c>
      <c r="AQ67">
        <v>1730</v>
      </c>
      <c r="AR67">
        <v>1767.5</v>
      </c>
      <c r="AS67">
        <v>2086800</v>
      </c>
      <c r="AU67" s="7" t="str">
        <f t="shared" si="3"/>
        <v/>
      </c>
      <c r="AV67" s="7">
        <f t="shared" si="4"/>
        <v>-4.9220010758472266E-2</v>
      </c>
    </row>
    <row r="68" spans="3:48" x14ac:dyDescent="0.4">
      <c r="C68" t="s">
        <v>804</v>
      </c>
      <c r="D68" t="s">
        <v>571</v>
      </c>
      <c r="E68">
        <v>77400</v>
      </c>
      <c r="R68" t="s">
        <v>17</v>
      </c>
      <c r="S68" s="2">
        <f t="shared" si="8"/>
        <v>5505540</v>
      </c>
      <c r="T68" s="2">
        <f t="shared" ref="T68:X83" si="9">T67+Y68</f>
        <v>2247600</v>
      </c>
      <c r="U68" s="2">
        <f t="shared" si="9"/>
        <v>2727900</v>
      </c>
      <c r="V68" s="2">
        <f t="shared" si="9"/>
        <v>4062800</v>
      </c>
      <c r="W68" s="2">
        <f t="shared" si="9"/>
        <v>7702200</v>
      </c>
      <c r="X68" s="2">
        <f t="shared" si="9"/>
        <v>10787200</v>
      </c>
      <c r="Y68" s="2" cm="1">
        <f t="array" ref="Y68">_xlfn.XLOOKUP(Y$1&amp;$R68,$C$3:$C$1662&amp;$D$3:$D$1662,$E$3:$E$1662,0,0,1)</f>
        <v>11100</v>
      </c>
      <c r="Z68" s="2" cm="1">
        <f t="array" ref="Z68">_xlfn.XLOOKUP(Z$1&amp;$R68,$C$3:$C$1662&amp;$D$3:$D$1662,$E$3:$E$1662,0,0,1)</f>
        <v>4700</v>
      </c>
      <c r="AA68" s="2" cm="1">
        <f t="array" ref="AA68">_xlfn.XLOOKUP(AA$1&amp;$R68,$C$3:$C$1662&amp;$D$3:$D$1662,$E$3:$E$1662,0,0,1)</f>
        <v>39700</v>
      </c>
      <c r="AB68" s="2" cm="1">
        <f t="array" ref="AB68">_xlfn.XLOOKUP(AB$1&amp;$R68,$C$3:$C$1662&amp;$D$3:$D$1662,$E$3:$E$1662,0,0,1)</f>
        <v>26200</v>
      </c>
      <c r="AC68" s="2" cm="1">
        <f t="array" ref="AC68">_xlfn.XLOOKUP(AC$1&amp;$R68,$C$3:$C$1662&amp;$D$3:$D$1662,$E$3:$E$1662,0,0,1)</f>
        <v>97700</v>
      </c>
      <c r="AM68" t="s">
        <v>949</v>
      </c>
      <c r="AN68" t="s">
        <v>881</v>
      </c>
      <c r="AO68">
        <v>1727.5</v>
      </c>
      <c r="AP68">
        <v>1773</v>
      </c>
      <c r="AQ68">
        <v>1727.5</v>
      </c>
      <c r="AR68">
        <v>1760.5</v>
      </c>
      <c r="AS68">
        <v>1474900</v>
      </c>
      <c r="AU68" s="7" t="str">
        <f t="shared" ref="AU68:AU101" si="10">IF(AR67&lt;AR68,AR68/AR67-1,"")</f>
        <v/>
      </c>
      <c r="AV68" s="7">
        <f t="shared" ref="AV68:AV101" si="11">IF(AR67&gt;AR68,AR68/AR67-1,"")</f>
        <v>-3.9603960396039639E-3</v>
      </c>
    </row>
    <row r="69" spans="3:48" x14ac:dyDescent="0.4">
      <c r="C69" t="s">
        <v>804</v>
      </c>
      <c r="D69" t="s">
        <v>572</v>
      </c>
      <c r="E69">
        <v>97700</v>
      </c>
      <c r="R69" t="s">
        <v>58</v>
      </c>
      <c r="S69" s="2">
        <f t="shared" si="8"/>
        <v>5533220</v>
      </c>
      <c r="T69" s="2">
        <f t="shared" si="9"/>
        <v>2253500</v>
      </c>
      <c r="U69" s="2">
        <f t="shared" si="9"/>
        <v>2738500</v>
      </c>
      <c r="V69" s="2">
        <f t="shared" si="9"/>
        <v>4082200</v>
      </c>
      <c r="W69" s="2">
        <f t="shared" si="9"/>
        <v>7718300</v>
      </c>
      <c r="X69" s="2">
        <f t="shared" si="9"/>
        <v>10873600</v>
      </c>
      <c r="Y69" s="2" cm="1">
        <f t="array" ref="Y69">_xlfn.XLOOKUP(Y$1&amp;$R69,$C$3:$C$1662&amp;$D$3:$D$1662,$E$3:$E$1662,0,0,1)</f>
        <v>5900</v>
      </c>
      <c r="Z69" s="2" cm="1">
        <f t="array" ref="Z69">_xlfn.XLOOKUP(Z$1&amp;$R69,$C$3:$C$1662&amp;$D$3:$D$1662,$E$3:$E$1662,0,0,1)</f>
        <v>10600</v>
      </c>
      <c r="AA69" s="2" cm="1">
        <f t="array" ref="AA69">_xlfn.XLOOKUP(AA$1&amp;$R69,$C$3:$C$1662&amp;$D$3:$D$1662,$E$3:$E$1662,0,0,1)</f>
        <v>19400</v>
      </c>
      <c r="AB69" s="2" cm="1">
        <f t="array" ref="AB69">_xlfn.XLOOKUP(AB$1&amp;$R69,$C$3:$C$1662&amp;$D$3:$D$1662,$E$3:$E$1662,0,0,1)</f>
        <v>16100</v>
      </c>
      <c r="AC69" s="2" cm="1">
        <f t="array" ref="AC69">_xlfn.XLOOKUP(AC$1&amp;$R69,$C$3:$C$1662&amp;$D$3:$D$1662,$E$3:$E$1662,0,0,1)</f>
        <v>86400</v>
      </c>
      <c r="AM69" t="s">
        <v>950</v>
      </c>
      <c r="AN69" t="s">
        <v>881</v>
      </c>
      <c r="AO69">
        <v>1747.5</v>
      </c>
      <c r="AP69">
        <v>1757.5</v>
      </c>
      <c r="AQ69">
        <v>1715</v>
      </c>
      <c r="AR69">
        <v>1731.5</v>
      </c>
      <c r="AS69">
        <v>1258100</v>
      </c>
      <c r="AU69" s="7" t="str">
        <f t="shared" si="10"/>
        <v/>
      </c>
      <c r="AV69" s="7">
        <f t="shared" si="11"/>
        <v>-1.6472593013348469E-2</v>
      </c>
    </row>
    <row r="70" spans="3:48" x14ac:dyDescent="0.4">
      <c r="C70" t="s">
        <v>804</v>
      </c>
      <c r="D70" t="s">
        <v>573</v>
      </c>
      <c r="E70">
        <v>86400</v>
      </c>
      <c r="R70" t="s">
        <v>125</v>
      </c>
      <c r="S70" s="2">
        <f t="shared" si="8"/>
        <v>5566620</v>
      </c>
      <c r="T70" s="2">
        <f t="shared" si="9"/>
        <v>2280700</v>
      </c>
      <c r="U70" s="2">
        <f t="shared" si="9"/>
        <v>2786900</v>
      </c>
      <c r="V70" s="2">
        <f t="shared" si="9"/>
        <v>4112300</v>
      </c>
      <c r="W70" s="2">
        <f t="shared" si="9"/>
        <v>7742700</v>
      </c>
      <c r="X70" s="2">
        <f t="shared" si="9"/>
        <v>10910500</v>
      </c>
      <c r="Y70" s="2" cm="1">
        <f t="array" ref="Y70">_xlfn.XLOOKUP(Y$1&amp;$R70,$C$3:$C$1662&amp;$D$3:$D$1662,$E$3:$E$1662,0,0,1)</f>
        <v>27200</v>
      </c>
      <c r="Z70" s="2" cm="1">
        <f t="array" ref="Z70">_xlfn.XLOOKUP(Z$1&amp;$R70,$C$3:$C$1662&amp;$D$3:$D$1662,$E$3:$E$1662,0,0,1)</f>
        <v>48400</v>
      </c>
      <c r="AA70" s="2" cm="1">
        <f t="array" ref="AA70">_xlfn.XLOOKUP(AA$1&amp;$R70,$C$3:$C$1662&amp;$D$3:$D$1662,$E$3:$E$1662,0,0,1)</f>
        <v>30100</v>
      </c>
      <c r="AB70" s="2" cm="1">
        <f t="array" ref="AB70">_xlfn.XLOOKUP(AB$1&amp;$R70,$C$3:$C$1662&amp;$D$3:$D$1662,$E$3:$E$1662,0,0,1)</f>
        <v>24400</v>
      </c>
      <c r="AC70" s="2" cm="1">
        <f t="array" ref="AC70">_xlfn.XLOOKUP(AC$1&amp;$R70,$C$3:$C$1662&amp;$D$3:$D$1662,$E$3:$E$1662,0,0,1)</f>
        <v>36900</v>
      </c>
      <c r="AM70" t="s">
        <v>951</v>
      </c>
      <c r="AN70" t="s">
        <v>881</v>
      </c>
      <c r="AO70">
        <v>1723</v>
      </c>
      <c r="AP70">
        <v>1743</v>
      </c>
      <c r="AQ70">
        <v>1707</v>
      </c>
      <c r="AR70">
        <v>1711.5</v>
      </c>
      <c r="AS70">
        <v>1109000</v>
      </c>
      <c r="AU70" s="7" t="str">
        <f t="shared" si="10"/>
        <v/>
      </c>
      <c r="AV70" s="7">
        <f t="shared" si="11"/>
        <v>-1.1550678602367914E-2</v>
      </c>
    </row>
    <row r="71" spans="3:48" x14ac:dyDescent="0.4">
      <c r="C71" t="s">
        <v>804</v>
      </c>
      <c r="D71" t="s">
        <v>574</v>
      </c>
      <c r="E71">
        <v>36900</v>
      </c>
      <c r="R71" t="s">
        <v>13</v>
      </c>
      <c r="S71" s="2">
        <f t="shared" si="8"/>
        <v>5625440</v>
      </c>
      <c r="T71" s="2">
        <f t="shared" si="9"/>
        <v>2287800</v>
      </c>
      <c r="U71" s="2">
        <f t="shared" si="9"/>
        <v>2807300</v>
      </c>
      <c r="V71" s="2">
        <f t="shared" si="9"/>
        <v>4170800</v>
      </c>
      <c r="W71" s="2">
        <f t="shared" si="9"/>
        <v>7852600</v>
      </c>
      <c r="X71" s="2">
        <f t="shared" si="9"/>
        <v>11008700</v>
      </c>
      <c r="Y71" s="2" cm="1">
        <f t="array" ref="Y71">_xlfn.XLOOKUP(Y$1&amp;$R71,$C$3:$C$1662&amp;$D$3:$D$1662,$E$3:$E$1662,0,0,1)</f>
        <v>7100</v>
      </c>
      <c r="Z71" s="2" cm="1">
        <f t="array" ref="Z71">_xlfn.XLOOKUP(Z$1&amp;$R71,$C$3:$C$1662&amp;$D$3:$D$1662,$E$3:$E$1662,0,0,1)</f>
        <v>20400</v>
      </c>
      <c r="AA71" s="2" cm="1">
        <f t="array" ref="AA71">_xlfn.XLOOKUP(AA$1&amp;$R71,$C$3:$C$1662&amp;$D$3:$D$1662,$E$3:$E$1662,0,0,1)</f>
        <v>58500</v>
      </c>
      <c r="AB71" s="2" cm="1">
        <f t="array" ref="AB71">_xlfn.XLOOKUP(AB$1&amp;$R71,$C$3:$C$1662&amp;$D$3:$D$1662,$E$3:$E$1662,0,0,1)</f>
        <v>109900</v>
      </c>
      <c r="AC71" s="2" cm="1">
        <f t="array" ref="AC71">_xlfn.XLOOKUP(AC$1&amp;$R71,$C$3:$C$1662&amp;$D$3:$D$1662,$E$3:$E$1662,0,0,1)</f>
        <v>98200</v>
      </c>
      <c r="AM71" t="s">
        <v>952</v>
      </c>
      <c r="AN71" t="s">
        <v>881</v>
      </c>
      <c r="AO71">
        <v>1705</v>
      </c>
      <c r="AP71">
        <v>1707</v>
      </c>
      <c r="AQ71">
        <v>1668</v>
      </c>
      <c r="AR71">
        <v>1676.5</v>
      </c>
      <c r="AS71">
        <v>970200</v>
      </c>
      <c r="AU71" s="7" t="str">
        <f t="shared" si="10"/>
        <v/>
      </c>
      <c r="AV71" s="7">
        <f t="shared" si="11"/>
        <v>-2.0449897750511203E-2</v>
      </c>
    </row>
    <row r="72" spans="3:48" x14ac:dyDescent="0.4">
      <c r="C72" t="s">
        <v>804</v>
      </c>
      <c r="D72" t="s">
        <v>575</v>
      </c>
      <c r="E72">
        <v>98200</v>
      </c>
      <c r="R72" t="s">
        <v>87</v>
      </c>
      <c r="S72" s="2">
        <f t="shared" si="8"/>
        <v>5677620</v>
      </c>
      <c r="T72" s="2">
        <f t="shared" si="9"/>
        <v>2306200</v>
      </c>
      <c r="U72" s="2">
        <f t="shared" si="9"/>
        <v>2820900</v>
      </c>
      <c r="V72" s="2">
        <f t="shared" si="9"/>
        <v>4192700</v>
      </c>
      <c r="W72" s="2">
        <f t="shared" si="9"/>
        <v>7889700</v>
      </c>
      <c r="X72" s="2">
        <f t="shared" si="9"/>
        <v>11178600</v>
      </c>
      <c r="Y72" s="2" cm="1">
        <f t="array" ref="Y72">_xlfn.XLOOKUP(Y$1&amp;$R72,$C$3:$C$1662&amp;$D$3:$D$1662,$E$3:$E$1662,0,0,1)</f>
        <v>18400</v>
      </c>
      <c r="Z72" s="2" cm="1">
        <f t="array" ref="Z72">_xlfn.XLOOKUP(Z$1&amp;$R72,$C$3:$C$1662&amp;$D$3:$D$1662,$E$3:$E$1662,0,0,1)</f>
        <v>13600</v>
      </c>
      <c r="AA72" s="2" cm="1">
        <f t="array" ref="AA72">_xlfn.XLOOKUP(AA$1&amp;$R72,$C$3:$C$1662&amp;$D$3:$D$1662,$E$3:$E$1662,0,0,1)</f>
        <v>21900</v>
      </c>
      <c r="AB72" s="2" cm="1">
        <f t="array" ref="AB72">_xlfn.XLOOKUP(AB$1&amp;$R72,$C$3:$C$1662&amp;$D$3:$D$1662,$E$3:$E$1662,0,0,1)</f>
        <v>37100</v>
      </c>
      <c r="AC72" s="2" cm="1">
        <f t="array" ref="AC72">_xlfn.XLOOKUP(AC$1&amp;$R72,$C$3:$C$1662&amp;$D$3:$D$1662,$E$3:$E$1662,0,0,1)</f>
        <v>169900</v>
      </c>
      <c r="AM72" t="s">
        <v>953</v>
      </c>
      <c r="AN72" t="s">
        <v>881</v>
      </c>
      <c r="AO72">
        <v>1653.5</v>
      </c>
      <c r="AP72">
        <v>1660</v>
      </c>
      <c r="AQ72">
        <v>1637</v>
      </c>
      <c r="AR72">
        <v>1657</v>
      </c>
      <c r="AS72">
        <v>829500</v>
      </c>
      <c r="AU72" s="7" t="str">
        <f t="shared" si="10"/>
        <v/>
      </c>
      <c r="AV72" s="7">
        <f t="shared" si="11"/>
        <v>-1.1631374888159907E-2</v>
      </c>
    </row>
    <row r="73" spans="3:48" x14ac:dyDescent="0.4">
      <c r="C73" t="s">
        <v>804</v>
      </c>
      <c r="D73" t="s">
        <v>576</v>
      </c>
      <c r="E73">
        <v>169900</v>
      </c>
      <c r="R73" t="s">
        <v>202</v>
      </c>
      <c r="S73" s="2">
        <f t="shared" si="8"/>
        <v>5709220</v>
      </c>
      <c r="T73" s="2">
        <f t="shared" si="9"/>
        <v>2328700</v>
      </c>
      <c r="U73" s="2">
        <f t="shared" si="9"/>
        <v>2823200</v>
      </c>
      <c r="V73" s="2">
        <f t="shared" si="9"/>
        <v>4221900</v>
      </c>
      <c r="W73" s="2">
        <f t="shared" si="9"/>
        <v>7903200</v>
      </c>
      <c r="X73" s="2">
        <f t="shared" si="9"/>
        <v>11269100</v>
      </c>
      <c r="Y73" s="2" cm="1">
        <f t="array" ref="Y73">_xlfn.XLOOKUP(Y$1&amp;$R73,$C$3:$C$1662&amp;$D$3:$D$1662,$E$3:$E$1662,0,0,1)</f>
        <v>22500</v>
      </c>
      <c r="Z73" s="2" cm="1">
        <f t="array" ref="Z73">_xlfn.XLOOKUP(Z$1&amp;$R73,$C$3:$C$1662&amp;$D$3:$D$1662,$E$3:$E$1662,0,0,1)</f>
        <v>2300</v>
      </c>
      <c r="AA73" s="2" cm="1">
        <f t="array" ref="AA73">_xlfn.XLOOKUP(AA$1&amp;$R73,$C$3:$C$1662&amp;$D$3:$D$1662,$E$3:$E$1662,0,0,1)</f>
        <v>29200</v>
      </c>
      <c r="AB73" s="2" cm="1">
        <f t="array" ref="AB73">_xlfn.XLOOKUP(AB$1&amp;$R73,$C$3:$C$1662&amp;$D$3:$D$1662,$E$3:$E$1662,0,0,1)</f>
        <v>13500</v>
      </c>
      <c r="AC73" s="2" cm="1">
        <f t="array" ref="AC73">_xlfn.XLOOKUP(AC$1&amp;$R73,$C$3:$C$1662&amp;$D$3:$D$1662,$E$3:$E$1662,0,0,1)</f>
        <v>90500</v>
      </c>
      <c r="AM73" t="s">
        <v>954</v>
      </c>
      <c r="AN73" t="s">
        <v>881</v>
      </c>
      <c r="AO73">
        <v>1640</v>
      </c>
      <c r="AP73">
        <v>1641.5</v>
      </c>
      <c r="AQ73">
        <v>1573.5</v>
      </c>
      <c r="AR73">
        <v>1599</v>
      </c>
      <c r="AS73">
        <v>2237900</v>
      </c>
      <c r="AU73" s="7" t="str">
        <f t="shared" si="10"/>
        <v/>
      </c>
      <c r="AV73" s="7">
        <f t="shared" si="11"/>
        <v>-3.5003017501508804E-2</v>
      </c>
    </row>
    <row r="74" spans="3:48" x14ac:dyDescent="0.4">
      <c r="C74" t="s">
        <v>804</v>
      </c>
      <c r="D74" t="s">
        <v>577</v>
      </c>
      <c r="E74">
        <v>90500</v>
      </c>
      <c r="R74" t="s">
        <v>86</v>
      </c>
      <c r="S74" s="2">
        <f t="shared" si="8"/>
        <v>5740440</v>
      </c>
      <c r="T74" s="2">
        <f t="shared" si="9"/>
        <v>2341600</v>
      </c>
      <c r="U74" s="2">
        <f t="shared" si="9"/>
        <v>2837400</v>
      </c>
      <c r="V74" s="2">
        <f t="shared" si="9"/>
        <v>4236900</v>
      </c>
      <c r="W74" s="2">
        <f t="shared" si="9"/>
        <v>7958700</v>
      </c>
      <c r="X74" s="2">
        <f t="shared" si="9"/>
        <v>11327600</v>
      </c>
      <c r="Y74" s="2" cm="1">
        <f t="array" ref="Y74">_xlfn.XLOOKUP(Y$1&amp;$R74,$C$3:$C$1662&amp;$D$3:$D$1662,$E$3:$E$1662,0,0,1)</f>
        <v>12900</v>
      </c>
      <c r="Z74" s="2" cm="1">
        <f t="array" ref="Z74">_xlfn.XLOOKUP(Z$1&amp;$R74,$C$3:$C$1662&amp;$D$3:$D$1662,$E$3:$E$1662,0,0,1)</f>
        <v>14200</v>
      </c>
      <c r="AA74" s="2" cm="1">
        <f t="array" ref="AA74">_xlfn.XLOOKUP(AA$1&amp;$R74,$C$3:$C$1662&amp;$D$3:$D$1662,$E$3:$E$1662,0,0,1)</f>
        <v>15000</v>
      </c>
      <c r="AB74" s="2" cm="1">
        <f t="array" ref="AB74">_xlfn.XLOOKUP(AB$1&amp;$R74,$C$3:$C$1662&amp;$D$3:$D$1662,$E$3:$E$1662,0,0,1)</f>
        <v>55500</v>
      </c>
      <c r="AC74" s="2" cm="1">
        <f t="array" ref="AC74">_xlfn.XLOOKUP(AC$1&amp;$R74,$C$3:$C$1662&amp;$D$3:$D$1662,$E$3:$E$1662,0,0,1)</f>
        <v>58500</v>
      </c>
      <c r="AM74" t="s">
        <v>955</v>
      </c>
      <c r="AN74" t="s">
        <v>881</v>
      </c>
      <c r="AO74">
        <v>1604.5</v>
      </c>
      <c r="AP74">
        <v>1666</v>
      </c>
      <c r="AQ74">
        <v>1600</v>
      </c>
      <c r="AR74">
        <v>1638.5</v>
      </c>
      <c r="AS74">
        <v>2088400</v>
      </c>
      <c r="AU74" s="7">
        <f t="shared" si="10"/>
        <v>2.4702939337085672E-2</v>
      </c>
      <c r="AV74" s="7" t="str">
        <f t="shared" si="11"/>
        <v/>
      </c>
    </row>
    <row r="75" spans="3:48" x14ac:dyDescent="0.4">
      <c r="C75" t="s">
        <v>804</v>
      </c>
      <c r="D75" t="s">
        <v>578</v>
      </c>
      <c r="E75">
        <v>58500</v>
      </c>
      <c r="R75" t="s">
        <v>289</v>
      </c>
      <c r="S75" s="2">
        <f t="shared" si="8"/>
        <v>5761960</v>
      </c>
      <c r="T75" s="2">
        <f t="shared" si="9"/>
        <v>2350600</v>
      </c>
      <c r="U75" s="2">
        <f t="shared" si="9"/>
        <v>2843700</v>
      </c>
      <c r="V75" s="2">
        <f t="shared" si="9"/>
        <v>4256800</v>
      </c>
      <c r="W75" s="2">
        <f t="shared" si="9"/>
        <v>7973800</v>
      </c>
      <c r="X75" s="2">
        <f t="shared" si="9"/>
        <v>11384900</v>
      </c>
      <c r="Y75" s="2" cm="1">
        <f t="array" ref="Y75">_xlfn.XLOOKUP(Y$1&amp;$R75,$C$3:$C$1662&amp;$D$3:$D$1662,$E$3:$E$1662,0,0,1)</f>
        <v>9000</v>
      </c>
      <c r="Z75" s="2" cm="1">
        <f t="array" ref="Z75">_xlfn.XLOOKUP(Z$1&amp;$R75,$C$3:$C$1662&amp;$D$3:$D$1662,$E$3:$E$1662,0,0,1)</f>
        <v>6300</v>
      </c>
      <c r="AA75" s="2" cm="1">
        <f t="array" ref="AA75">_xlfn.XLOOKUP(AA$1&amp;$R75,$C$3:$C$1662&amp;$D$3:$D$1662,$E$3:$E$1662,0,0,1)</f>
        <v>19900</v>
      </c>
      <c r="AB75" s="2" cm="1">
        <f t="array" ref="AB75">_xlfn.XLOOKUP(AB$1&amp;$R75,$C$3:$C$1662&amp;$D$3:$D$1662,$E$3:$E$1662,0,0,1)</f>
        <v>15100</v>
      </c>
      <c r="AC75" s="2" cm="1">
        <f t="array" ref="AC75">_xlfn.XLOOKUP(AC$1&amp;$R75,$C$3:$C$1662&amp;$D$3:$D$1662,$E$3:$E$1662,0,0,1)</f>
        <v>57300</v>
      </c>
      <c r="AM75" t="s">
        <v>956</v>
      </c>
      <c r="AN75" t="s">
        <v>881</v>
      </c>
      <c r="AO75">
        <v>1644</v>
      </c>
      <c r="AP75">
        <v>1658.5</v>
      </c>
      <c r="AQ75">
        <v>1628.5</v>
      </c>
      <c r="AR75">
        <v>1641.5</v>
      </c>
      <c r="AS75">
        <v>1326900</v>
      </c>
      <c r="AU75" s="7">
        <f t="shared" si="10"/>
        <v>1.8309429356118123E-3</v>
      </c>
      <c r="AV75" s="7" t="str">
        <f t="shared" si="11"/>
        <v/>
      </c>
    </row>
    <row r="76" spans="3:48" x14ac:dyDescent="0.4">
      <c r="C76" t="s">
        <v>804</v>
      </c>
      <c r="D76" t="s">
        <v>579</v>
      </c>
      <c r="E76">
        <v>57300</v>
      </c>
      <c r="R76" t="s">
        <v>295</v>
      </c>
      <c r="S76" s="2">
        <f t="shared" si="8"/>
        <v>5777520</v>
      </c>
      <c r="T76" s="2">
        <f t="shared" si="9"/>
        <v>2360900</v>
      </c>
      <c r="U76" s="2">
        <f t="shared" si="9"/>
        <v>2848300</v>
      </c>
      <c r="V76" s="2">
        <f t="shared" si="9"/>
        <v>4261200</v>
      </c>
      <c r="W76" s="2">
        <f t="shared" si="9"/>
        <v>7991800</v>
      </c>
      <c r="X76" s="2">
        <f t="shared" si="9"/>
        <v>11425400</v>
      </c>
      <c r="Y76" s="2" cm="1">
        <f t="array" ref="Y76">_xlfn.XLOOKUP(Y$1&amp;$R76,$C$3:$C$1662&amp;$D$3:$D$1662,$E$3:$E$1662,0,0,1)</f>
        <v>10300</v>
      </c>
      <c r="Z76" s="2" cm="1">
        <f t="array" ref="Z76">_xlfn.XLOOKUP(Z$1&amp;$R76,$C$3:$C$1662&amp;$D$3:$D$1662,$E$3:$E$1662,0,0,1)</f>
        <v>4600</v>
      </c>
      <c r="AA76" s="2" cm="1">
        <f t="array" ref="AA76">_xlfn.XLOOKUP(AA$1&amp;$R76,$C$3:$C$1662&amp;$D$3:$D$1662,$E$3:$E$1662,0,0,1)</f>
        <v>4400</v>
      </c>
      <c r="AB76" s="2" cm="1">
        <f t="array" ref="AB76">_xlfn.XLOOKUP(AB$1&amp;$R76,$C$3:$C$1662&amp;$D$3:$D$1662,$E$3:$E$1662,0,0,1)</f>
        <v>18000</v>
      </c>
      <c r="AC76" s="2" cm="1">
        <f t="array" ref="AC76">_xlfn.XLOOKUP(AC$1&amp;$R76,$C$3:$C$1662&amp;$D$3:$D$1662,$E$3:$E$1662,0,0,1)</f>
        <v>40500</v>
      </c>
      <c r="AM76" t="s">
        <v>957</v>
      </c>
      <c r="AN76" t="s">
        <v>881</v>
      </c>
      <c r="AO76">
        <v>1650</v>
      </c>
      <c r="AP76">
        <v>1669.5</v>
      </c>
      <c r="AQ76">
        <v>1580</v>
      </c>
      <c r="AR76">
        <v>1623</v>
      </c>
      <c r="AS76">
        <v>2655400</v>
      </c>
      <c r="AU76" s="7" t="str">
        <f t="shared" si="10"/>
        <v/>
      </c>
      <c r="AV76" s="7">
        <f t="shared" si="11"/>
        <v>-1.1270179713676498E-2</v>
      </c>
    </row>
    <row r="77" spans="3:48" x14ac:dyDescent="0.4">
      <c r="C77" t="s">
        <v>804</v>
      </c>
      <c r="D77" t="s">
        <v>580</v>
      </c>
      <c r="E77">
        <v>40500</v>
      </c>
      <c r="R77" t="s">
        <v>103</v>
      </c>
      <c r="S77" s="2">
        <f t="shared" si="8"/>
        <v>5803600</v>
      </c>
      <c r="T77" s="2">
        <f t="shared" si="9"/>
        <v>2369200</v>
      </c>
      <c r="U77" s="2">
        <f t="shared" si="9"/>
        <v>2869100</v>
      </c>
      <c r="V77" s="2">
        <f t="shared" si="9"/>
        <v>4274800</v>
      </c>
      <c r="W77" s="2">
        <f t="shared" si="9"/>
        <v>8028600</v>
      </c>
      <c r="X77" s="2">
        <f t="shared" si="9"/>
        <v>11476300</v>
      </c>
      <c r="Y77" s="2" cm="1">
        <f t="array" ref="Y77">_xlfn.XLOOKUP(Y$1&amp;$R77,$C$3:$C$1662&amp;$D$3:$D$1662,$E$3:$E$1662,0,0,1)</f>
        <v>8300</v>
      </c>
      <c r="Z77" s="2" cm="1">
        <f t="array" ref="Z77">_xlfn.XLOOKUP(Z$1&amp;$R77,$C$3:$C$1662&amp;$D$3:$D$1662,$E$3:$E$1662,0,0,1)</f>
        <v>20800</v>
      </c>
      <c r="AA77" s="2" cm="1">
        <f t="array" ref="AA77">_xlfn.XLOOKUP(AA$1&amp;$R77,$C$3:$C$1662&amp;$D$3:$D$1662,$E$3:$E$1662,0,0,1)</f>
        <v>13600</v>
      </c>
      <c r="AB77" s="2" cm="1">
        <f t="array" ref="AB77">_xlfn.XLOOKUP(AB$1&amp;$R77,$C$3:$C$1662&amp;$D$3:$D$1662,$E$3:$E$1662,0,0,1)</f>
        <v>36800</v>
      </c>
      <c r="AC77" s="2" cm="1">
        <f t="array" ref="AC77">_xlfn.XLOOKUP(AC$1&amp;$R77,$C$3:$C$1662&amp;$D$3:$D$1662,$E$3:$E$1662,0,0,1)</f>
        <v>50900</v>
      </c>
      <c r="AM77" t="s">
        <v>958</v>
      </c>
      <c r="AN77" t="s">
        <v>881</v>
      </c>
      <c r="AO77">
        <v>1618</v>
      </c>
      <c r="AP77">
        <v>1641.5</v>
      </c>
      <c r="AQ77">
        <v>1613</v>
      </c>
      <c r="AR77">
        <v>1616</v>
      </c>
      <c r="AS77">
        <v>1681200</v>
      </c>
      <c r="AU77" s="7" t="str">
        <f t="shared" si="10"/>
        <v/>
      </c>
      <c r="AV77" s="7">
        <f t="shared" si="11"/>
        <v>-4.3130006161429257E-3</v>
      </c>
    </row>
    <row r="78" spans="3:48" x14ac:dyDescent="0.4">
      <c r="C78" t="s">
        <v>804</v>
      </c>
      <c r="D78" t="s">
        <v>581</v>
      </c>
      <c r="E78">
        <v>50900</v>
      </c>
      <c r="R78" t="s">
        <v>140</v>
      </c>
      <c r="S78" s="2">
        <f t="shared" si="8"/>
        <v>5832300</v>
      </c>
      <c r="T78" s="2">
        <f t="shared" si="9"/>
        <v>2377400</v>
      </c>
      <c r="U78" s="2">
        <f t="shared" si="9"/>
        <v>2872500</v>
      </c>
      <c r="V78" s="2">
        <f t="shared" si="9"/>
        <v>4288700</v>
      </c>
      <c r="W78" s="2">
        <f t="shared" si="9"/>
        <v>8091100</v>
      </c>
      <c r="X78" s="2">
        <f t="shared" si="9"/>
        <v>11531800</v>
      </c>
      <c r="Y78" s="2" cm="1">
        <f t="array" ref="Y78">_xlfn.XLOOKUP(Y$1&amp;$R78,$C$3:$C$1662&amp;$D$3:$D$1662,$E$3:$E$1662,0,0,1)</f>
        <v>8200</v>
      </c>
      <c r="Z78" s="2" cm="1">
        <f t="array" ref="Z78">_xlfn.XLOOKUP(Z$1&amp;$R78,$C$3:$C$1662&amp;$D$3:$D$1662,$E$3:$E$1662,0,0,1)</f>
        <v>3400</v>
      </c>
      <c r="AA78" s="2" cm="1">
        <f t="array" ref="AA78">_xlfn.XLOOKUP(AA$1&amp;$R78,$C$3:$C$1662&amp;$D$3:$D$1662,$E$3:$E$1662,0,0,1)</f>
        <v>13900</v>
      </c>
      <c r="AB78" s="2" cm="1">
        <f t="array" ref="AB78">_xlfn.XLOOKUP(AB$1&amp;$R78,$C$3:$C$1662&amp;$D$3:$D$1662,$E$3:$E$1662,0,0,1)</f>
        <v>62500</v>
      </c>
      <c r="AC78" s="2" cm="1">
        <f t="array" ref="AC78">_xlfn.XLOOKUP(AC$1&amp;$R78,$C$3:$C$1662&amp;$D$3:$D$1662,$E$3:$E$1662,0,0,1)</f>
        <v>55500</v>
      </c>
      <c r="AM78" t="s">
        <v>959</v>
      </c>
      <c r="AN78" t="s">
        <v>881</v>
      </c>
      <c r="AO78">
        <v>1637</v>
      </c>
      <c r="AP78">
        <v>1697.5</v>
      </c>
      <c r="AQ78">
        <v>1599</v>
      </c>
      <c r="AR78">
        <v>1690.5</v>
      </c>
      <c r="AS78">
        <v>7073200</v>
      </c>
      <c r="AU78" s="7">
        <f t="shared" si="10"/>
        <v>4.6101485148514865E-2</v>
      </c>
      <c r="AV78" s="7" t="str">
        <f t="shared" si="11"/>
        <v/>
      </c>
    </row>
    <row r="79" spans="3:48" x14ac:dyDescent="0.4">
      <c r="C79" t="s">
        <v>804</v>
      </c>
      <c r="D79" t="s">
        <v>582</v>
      </c>
      <c r="E79">
        <v>55500</v>
      </c>
      <c r="R79" t="s">
        <v>134</v>
      </c>
      <c r="S79" s="2">
        <f t="shared" si="8"/>
        <v>5852120</v>
      </c>
      <c r="T79" s="2">
        <f t="shared" si="9"/>
        <v>2379800</v>
      </c>
      <c r="U79" s="2">
        <f t="shared" si="9"/>
        <v>2888200</v>
      </c>
      <c r="V79" s="2">
        <f t="shared" si="9"/>
        <v>4310000</v>
      </c>
      <c r="W79" s="2">
        <f t="shared" si="9"/>
        <v>8108300</v>
      </c>
      <c r="X79" s="2">
        <f t="shared" si="9"/>
        <v>11574300</v>
      </c>
      <c r="Y79" s="2" cm="1">
        <f t="array" ref="Y79">_xlfn.XLOOKUP(Y$1&amp;$R79,$C$3:$C$1662&amp;$D$3:$D$1662,$E$3:$E$1662,0,0,1)</f>
        <v>2400</v>
      </c>
      <c r="Z79" s="2" cm="1">
        <f t="array" ref="Z79">_xlfn.XLOOKUP(Z$1&amp;$R79,$C$3:$C$1662&amp;$D$3:$D$1662,$E$3:$E$1662,0,0,1)</f>
        <v>15700</v>
      </c>
      <c r="AA79" s="2" cm="1">
        <f t="array" ref="AA79">_xlfn.XLOOKUP(AA$1&amp;$R79,$C$3:$C$1662&amp;$D$3:$D$1662,$E$3:$E$1662,0,0,1)</f>
        <v>21300</v>
      </c>
      <c r="AB79" s="2" cm="1">
        <f t="array" ref="AB79">_xlfn.XLOOKUP(AB$1&amp;$R79,$C$3:$C$1662&amp;$D$3:$D$1662,$E$3:$E$1662,0,0,1)</f>
        <v>17200</v>
      </c>
      <c r="AC79" s="2" cm="1">
        <f t="array" ref="AC79">_xlfn.XLOOKUP(AC$1&amp;$R79,$C$3:$C$1662&amp;$D$3:$D$1662,$E$3:$E$1662,0,0,1)</f>
        <v>42500</v>
      </c>
      <c r="AM79" t="s">
        <v>960</v>
      </c>
      <c r="AN79" t="s">
        <v>881</v>
      </c>
      <c r="AO79">
        <v>1730.5</v>
      </c>
      <c r="AP79">
        <v>1829</v>
      </c>
      <c r="AQ79">
        <v>1700</v>
      </c>
      <c r="AR79">
        <v>1785.5</v>
      </c>
      <c r="AS79">
        <v>36795600</v>
      </c>
      <c r="AU79" s="7">
        <f t="shared" si="10"/>
        <v>5.6196391600118245E-2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42500</v>
      </c>
      <c r="R80" t="s">
        <v>116</v>
      </c>
      <c r="S80" s="2">
        <f t="shared" si="8"/>
        <v>5871000</v>
      </c>
      <c r="T80" s="2">
        <f t="shared" si="9"/>
        <v>2389900</v>
      </c>
      <c r="U80" s="2">
        <f t="shared" si="9"/>
        <v>2891800</v>
      </c>
      <c r="V80" s="2">
        <f t="shared" si="9"/>
        <v>4329400</v>
      </c>
      <c r="W80" s="2">
        <f t="shared" si="9"/>
        <v>8122200</v>
      </c>
      <c r="X80" s="2">
        <f t="shared" si="9"/>
        <v>11621700</v>
      </c>
      <c r="Y80" s="2" cm="1">
        <f t="array" ref="Y80">_xlfn.XLOOKUP(Y$1&amp;$R80,$C$3:$C$1662&amp;$D$3:$D$1662,$E$3:$E$1662,0,0,1)</f>
        <v>10100</v>
      </c>
      <c r="Z80" s="2" cm="1">
        <f t="array" ref="Z80">_xlfn.XLOOKUP(Z$1&amp;$R80,$C$3:$C$1662&amp;$D$3:$D$1662,$E$3:$E$1662,0,0,1)</f>
        <v>3600</v>
      </c>
      <c r="AA80" s="2" cm="1">
        <f t="array" ref="AA80">_xlfn.XLOOKUP(AA$1&amp;$R80,$C$3:$C$1662&amp;$D$3:$D$1662,$E$3:$E$1662,0,0,1)</f>
        <v>19400</v>
      </c>
      <c r="AB80" s="2" cm="1">
        <f t="array" ref="AB80">_xlfn.XLOOKUP(AB$1&amp;$R80,$C$3:$C$1662&amp;$D$3:$D$1662,$E$3:$E$1662,0,0,1)</f>
        <v>13900</v>
      </c>
      <c r="AC80" s="2" cm="1">
        <f t="array" ref="AC80">_xlfn.XLOOKUP(AC$1&amp;$R80,$C$3:$C$1662&amp;$D$3:$D$1662,$E$3:$E$1662,0,0,1)</f>
        <v>47400</v>
      </c>
      <c r="AM80" t="s">
        <v>961</v>
      </c>
      <c r="AN80" t="s">
        <v>881</v>
      </c>
      <c r="AO80">
        <v>1800</v>
      </c>
      <c r="AP80">
        <v>1849</v>
      </c>
      <c r="AQ80">
        <v>1700</v>
      </c>
      <c r="AR80">
        <v>1823</v>
      </c>
      <c r="AS80">
        <v>38518100</v>
      </c>
      <c r="AU80" s="7">
        <f t="shared" si="10"/>
        <v>2.1002520302436212E-2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47400</v>
      </c>
      <c r="R81" t="s">
        <v>132</v>
      </c>
      <c r="S81" s="2">
        <f t="shared" si="8"/>
        <v>5905480</v>
      </c>
      <c r="T81" s="2">
        <f t="shared" si="9"/>
        <v>2403700</v>
      </c>
      <c r="U81" s="2">
        <f t="shared" si="9"/>
        <v>2918000</v>
      </c>
      <c r="V81" s="2">
        <f t="shared" si="9"/>
        <v>4350100</v>
      </c>
      <c r="W81" s="2">
        <f t="shared" si="9"/>
        <v>8161500</v>
      </c>
      <c r="X81" s="2">
        <f t="shared" si="9"/>
        <v>11694100</v>
      </c>
      <c r="Y81" s="2" cm="1">
        <f t="array" ref="Y81">_xlfn.XLOOKUP(Y$1&amp;$R81,$C$3:$C$1662&amp;$D$3:$D$1662,$E$3:$E$1662,0,0,1)</f>
        <v>13800</v>
      </c>
      <c r="Z81" s="2" cm="1">
        <f t="array" ref="Z81">_xlfn.XLOOKUP(Z$1&amp;$R81,$C$3:$C$1662&amp;$D$3:$D$1662,$E$3:$E$1662,0,0,1)</f>
        <v>26200</v>
      </c>
      <c r="AA81" s="2" cm="1">
        <f t="array" ref="AA81">_xlfn.XLOOKUP(AA$1&amp;$R81,$C$3:$C$1662&amp;$D$3:$D$1662,$E$3:$E$1662,0,0,1)</f>
        <v>20700</v>
      </c>
      <c r="AB81" s="2" cm="1">
        <f t="array" ref="AB81">_xlfn.XLOOKUP(AB$1&amp;$R81,$C$3:$C$1662&amp;$D$3:$D$1662,$E$3:$E$1662,0,0,1)</f>
        <v>39300</v>
      </c>
      <c r="AC81" s="2" cm="1">
        <f t="array" ref="AC81">_xlfn.XLOOKUP(AC$1&amp;$R81,$C$3:$C$1662&amp;$D$3:$D$1662,$E$3:$E$1662,0,0,1)</f>
        <v>72400</v>
      </c>
      <c r="AM81" t="s">
        <v>962</v>
      </c>
      <c r="AN81" t="s">
        <v>881</v>
      </c>
      <c r="AO81">
        <v>1845.5</v>
      </c>
      <c r="AP81">
        <v>1989.5</v>
      </c>
      <c r="AQ81">
        <v>1836</v>
      </c>
      <c r="AR81">
        <v>1971.5</v>
      </c>
      <c r="AS81">
        <v>43444100</v>
      </c>
      <c r="AU81" s="7">
        <f t="shared" si="10"/>
        <v>8.1459133296763575E-2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72400</v>
      </c>
      <c r="R82" t="s">
        <v>296</v>
      </c>
      <c r="S82" s="2">
        <f t="shared" si="8"/>
        <v>5922440</v>
      </c>
      <c r="T82" s="2">
        <f t="shared" si="9"/>
        <v>2417400</v>
      </c>
      <c r="U82" s="2">
        <f t="shared" si="9"/>
        <v>2933000</v>
      </c>
      <c r="V82" s="2">
        <f t="shared" si="9"/>
        <v>4357800</v>
      </c>
      <c r="W82" s="2">
        <f t="shared" si="9"/>
        <v>8180800</v>
      </c>
      <c r="X82" s="2">
        <f t="shared" si="9"/>
        <v>11723200</v>
      </c>
      <c r="Y82" s="2" cm="1">
        <f t="array" ref="Y82">_xlfn.XLOOKUP(Y$1&amp;$R82,$C$3:$C$1662&amp;$D$3:$D$1662,$E$3:$E$1662,0,0,1)</f>
        <v>13700</v>
      </c>
      <c r="Z82" s="2" cm="1">
        <f t="array" ref="Z82">_xlfn.XLOOKUP(Z$1&amp;$R82,$C$3:$C$1662&amp;$D$3:$D$1662,$E$3:$E$1662,0,0,1)</f>
        <v>15000</v>
      </c>
      <c r="AA82" s="2" cm="1">
        <f t="array" ref="AA82">_xlfn.XLOOKUP(AA$1&amp;$R82,$C$3:$C$1662&amp;$D$3:$D$1662,$E$3:$E$1662,0,0,1)</f>
        <v>7700</v>
      </c>
      <c r="AB82" s="2" cm="1">
        <f t="array" ref="AB82">_xlfn.XLOOKUP(AB$1&amp;$R82,$C$3:$C$1662&amp;$D$3:$D$1662,$E$3:$E$1662,0,0,1)</f>
        <v>19300</v>
      </c>
      <c r="AC82" s="2" cm="1">
        <f t="array" ref="AC82">_xlfn.XLOOKUP(AC$1&amp;$R82,$C$3:$C$1662&amp;$D$3:$D$1662,$E$3:$E$1662,0,0,1)</f>
        <v>29100</v>
      </c>
      <c r="AM82" t="s">
        <v>963</v>
      </c>
      <c r="AN82" t="s">
        <v>881</v>
      </c>
      <c r="AO82">
        <v>2000</v>
      </c>
      <c r="AP82">
        <v>2000</v>
      </c>
      <c r="AQ82">
        <v>1766</v>
      </c>
      <c r="AR82">
        <v>1817</v>
      </c>
      <c r="AS82">
        <v>61437900</v>
      </c>
      <c r="AU82" s="7" t="str">
        <f t="shared" si="10"/>
        <v/>
      </c>
      <c r="AV82" s="7">
        <f t="shared" si="11"/>
        <v>-7.8366725843266538E-2</v>
      </c>
    </row>
    <row r="83" spans="3:48" x14ac:dyDescent="0.4">
      <c r="C83" t="s">
        <v>804</v>
      </c>
      <c r="D83" t="s">
        <v>586</v>
      </c>
      <c r="E83">
        <v>29100</v>
      </c>
      <c r="R83" t="s">
        <v>94</v>
      </c>
      <c r="S83" s="2">
        <f t="shared" si="8"/>
        <v>5946220</v>
      </c>
      <c r="T83" s="2">
        <f t="shared" si="9"/>
        <v>2422800</v>
      </c>
      <c r="U83" s="2">
        <f t="shared" si="9"/>
        <v>2947400</v>
      </c>
      <c r="V83" s="2">
        <f t="shared" si="9"/>
        <v>4397400</v>
      </c>
      <c r="W83" s="2">
        <f t="shared" si="9"/>
        <v>8205700</v>
      </c>
      <c r="X83" s="2">
        <f t="shared" si="9"/>
        <v>11757800</v>
      </c>
      <c r="Y83" s="2" cm="1">
        <f t="array" ref="Y83">_xlfn.XLOOKUP(Y$1&amp;$R83,$C$3:$C$1662&amp;$D$3:$D$1662,$E$3:$E$1662,0,0,1)</f>
        <v>5400</v>
      </c>
      <c r="Z83" s="2" cm="1">
        <f t="array" ref="Z83">_xlfn.XLOOKUP(Z$1&amp;$R83,$C$3:$C$1662&amp;$D$3:$D$1662,$E$3:$E$1662,0,0,1)</f>
        <v>14400</v>
      </c>
      <c r="AA83" s="2" cm="1">
        <f t="array" ref="AA83">_xlfn.XLOOKUP(AA$1&amp;$R83,$C$3:$C$1662&amp;$D$3:$D$1662,$E$3:$E$1662,0,0,1)</f>
        <v>39600</v>
      </c>
      <c r="AB83" s="2" cm="1">
        <f t="array" ref="AB83">_xlfn.XLOOKUP(AB$1&amp;$R83,$C$3:$C$1662&amp;$D$3:$D$1662,$E$3:$E$1662,0,0,1)</f>
        <v>24900</v>
      </c>
      <c r="AC83" s="2" cm="1">
        <f t="array" ref="AC83">_xlfn.XLOOKUP(AC$1&amp;$R83,$C$3:$C$1662&amp;$D$3:$D$1662,$E$3:$E$1662,0,0,1)</f>
        <v>34600</v>
      </c>
      <c r="AM83" t="s">
        <v>964</v>
      </c>
      <c r="AN83" t="s">
        <v>881</v>
      </c>
      <c r="AO83">
        <v>1800</v>
      </c>
      <c r="AP83">
        <v>1949</v>
      </c>
      <c r="AQ83">
        <v>1800</v>
      </c>
      <c r="AR83">
        <v>1910</v>
      </c>
      <c r="AS83">
        <v>57603300</v>
      </c>
      <c r="AU83" s="7">
        <f t="shared" si="10"/>
        <v>5.1183269124931208E-2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34600</v>
      </c>
      <c r="R84" t="s">
        <v>93</v>
      </c>
      <c r="S84" s="2">
        <f t="shared" si="8"/>
        <v>5969320</v>
      </c>
      <c r="T84" s="2">
        <f t="shared" ref="T84:X99" si="12">T83+Y84</f>
        <v>2424900</v>
      </c>
      <c r="U84" s="2">
        <f t="shared" si="12"/>
        <v>2957100</v>
      </c>
      <c r="V84" s="2">
        <f t="shared" si="12"/>
        <v>4405800</v>
      </c>
      <c r="W84" s="2">
        <f t="shared" si="12"/>
        <v>8261600</v>
      </c>
      <c r="X84" s="2">
        <f t="shared" si="12"/>
        <v>11797200</v>
      </c>
      <c r="Y84" s="2" cm="1">
        <f t="array" ref="Y84">_xlfn.XLOOKUP(Y$1&amp;$R84,$C$3:$C$1662&amp;$D$3:$D$1662,$E$3:$E$1662,0,0,1)</f>
        <v>2100</v>
      </c>
      <c r="Z84" s="2" cm="1">
        <f t="array" ref="Z84">_xlfn.XLOOKUP(Z$1&amp;$R84,$C$3:$C$1662&amp;$D$3:$D$1662,$E$3:$E$1662,0,0,1)</f>
        <v>9700</v>
      </c>
      <c r="AA84" s="2" cm="1">
        <f t="array" ref="AA84">_xlfn.XLOOKUP(AA$1&amp;$R84,$C$3:$C$1662&amp;$D$3:$D$1662,$E$3:$E$1662,0,0,1)</f>
        <v>8400</v>
      </c>
      <c r="AB84" s="2" cm="1">
        <f t="array" ref="AB84">_xlfn.XLOOKUP(AB$1&amp;$R84,$C$3:$C$1662&amp;$D$3:$D$1662,$E$3:$E$1662,0,0,1)</f>
        <v>55900</v>
      </c>
      <c r="AC84" s="2" cm="1">
        <f t="array" ref="AC84">_xlfn.XLOOKUP(AC$1&amp;$R84,$C$3:$C$1662&amp;$D$3:$D$1662,$E$3:$E$1662,0,0,1)</f>
        <v>39400</v>
      </c>
      <c r="AM84" t="s">
        <v>965</v>
      </c>
      <c r="AN84" t="s">
        <v>881</v>
      </c>
      <c r="AO84">
        <v>1906.5</v>
      </c>
      <c r="AP84">
        <v>1978</v>
      </c>
      <c r="AQ84">
        <v>1905</v>
      </c>
      <c r="AR84">
        <v>1975</v>
      </c>
      <c r="AS84">
        <v>38782300</v>
      </c>
      <c r="AU84" s="7">
        <f t="shared" si="10"/>
        <v>3.4031413612565453E-2</v>
      </c>
      <c r="AV84" s="7" t="str">
        <f t="shared" si="11"/>
        <v/>
      </c>
    </row>
    <row r="85" spans="3:48" x14ac:dyDescent="0.4">
      <c r="C85" t="s">
        <v>804</v>
      </c>
      <c r="D85" t="s">
        <v>588</v>
      </c>
      <c r="E85">
        <v>39400</v>
      </c>
      <c r="R85" t="s">
        <v>229</v>
      </c>
      <c r="S85" s="2">
        <f t="shared" si="8"/>
        <v>5994260</v>
      </c>
      <c r="T85" s="2">
        <f t="shared" si="12"/>
        <v>2427200</v>
      </c>
      <c r="U85" s="2">
        <f t="shared" si="12"/>
        <v>2959300</v>
      </c>
      <c r="V85" s="2">
        <f t="shared" si="12"/>
        <v>4437500</v>
      </c>
      <c r="W85" s="2">
        <f t="shared" si="12"/>
        <v>8319200</v>
      </c>
      <c r="X85" s="2">
        <f t="shared" si="12"/>
        <v>11828100</v>
      </c>
      <c r="Y85" s="2" cm="1">
        <f t="array" ref="Y85">_xlfn.XLOOKUP(Y$1&amp;$R85,$C$3:$C$1662&amp;$D$3:$D$1662,$E$3:$E$1662,0,0,1)</f>
        <v>2300</v>
      </c>
      <c r="Z85" s="2" cm="1">
        <f t="array" ref="Z85">_xlfn.XLOOKUP(Z$1&amp;$R85,$C$3:$C$1662&amp;$D$3:$D$1662,$E$3:$E$1662,0,0,1)</f>
        <v>2200</v>
      </c>
      <c r="AA85" s="2" cm="1">
        <f t="array" ref="AA85">_xlfn.XLOOKUP(AA$1&amp;$R85,$C$3:$C$1662&amp;$D$3:$D$1662,$E$3:$E$1662,0,0,1)</f>
        <v>31700</v>
      </c>
      <c r="AB85" s="2" cm="1">
        <f t="array" ref="AB85">_xlfn.XLOOKUP(AB$1&amp;$R85,$C$3:$C$1662&amp;$D$3:$D$1662,$E$3:$E$1662,0,0,1)</f>
        <v>57600</v>
      </c>
      <c r="AC85" s="2" cm="1">
        <f t="array" ref="AC85">_xlfn.XLOOKUP(AC$1&amp;$R85,$C$3:$C$1662&amp;$D$3:$D$1662,$E$3:$E$1662,0,0,1)</f>
        <v>30900</v>
      </c>
      <c r="AM85" t="s">
        <v>966</v>
      </c>
      <c r="AN85" t="s">
        <v>881</v>
      </c>
      <c r="AO85">
        <v>1960</v>
      </c>
      <c r="AP85">
        <v>2042</v>
      </c>
      <c r="AQ85">
        <v>1930</v>
      </c>
      <c r="AR85">
        <v>2035</v>
      </c>
      <c r="AS85">
        <v>35555200</v>
      </c>
      <c r="AU85" s="7">
        <f t="shared" si="10"/>
        <v>3.0379746835442978E-2</v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30900</v>
      </c>
      <c r="R86" t="s">
        <v>250</v>
      </c>
      <c r="S86" s="2">
        <f t="shared" si="8"/>
        <v>6011720</v>
      </c>
      <c r="T86" s="2">
        <f t="shared" si="12"/>
        <v>2434000</v>
      </c>
      <c r="U86" s="2">
        <f t="shared" si="12"/>
        <v>2964700</v>
      </c>
      <c r="V86" s="2">
        <f t="shared" si="12"/>
        <v>4461600</v>
      </c>
      <c r="W86" s="2">
        <f t="shared" si="12"/>
        <v>8351000</v>
      </c>
      <c r="X86" s="2">
        <f t="shared" si="12"/>
        <v>11847300</v>
      </c>
      <c r="Y86" s="2" cm="1">
        <f t="array" ref="Y86">_xlfn.XLOOKUP(Y$1&amp;$R86,$C$3:$C$1662&amp;$D$3:$D$1662,$E$3:$E$1662,0,0,1)</f>
        <v>6800</v>
      </c>
      <c r="Z86" s="2" cm="1">
        <f t="array" ref="Z86">_xlfn.XLOOKUP(Z$1&amp;$R86,$C$3:$C$1662&amp;$D$3:$D$1662,$E$3:$E$1662,0,0,1)</f>
        <v>5400</v>
      </c>
      <c r="AA86" s="2" cm="1">
        <f t="array" ref="AA86">_xlfn.XLOOKUP(AA$1&amp;$R86,$C$3:$C$1662&amp;$D$3:$D$1662,$E$3:$E$1662,0,0,1)</f>
        <v>24100</v>
      </c>
      <c r="AB86" s="2" cm="1">
        <f t="array" ref="AB86">_xlfn.XLOOKUP(AB$1&amp;$R86,$C$3:$C$1662&amp;$D$3:$D$1662,$E$3:$E$1662,0,0,1)</f>
        <v>31800</v>
      </c>
      <c r="AC86" s="2" cm="1">
        <f t="array" ref="AC86">_xlfn.XLOOKUP(AC$1&amp;$R86,$C$3:$C$1662&amp;$D$3:$D$1662,$E$3:$E$1662,0,0,1)</f>
        <v>19200</v>
      </c>
      <c r="AM86" t="s">
        <v>967</v>
      </c>
      <c r="AN86" t="s">
        <v>881</v>
      </c>
      <c r="AO86">
        <v>2000</v>
      </c>
      <c r="AP86">
        <v>2186.5</v>
      </c>
      <c r="AQ86">
        <v>1983.5</v>
      </c>
      <c r="AR86">
        <v>2180.5</v>
      </c>
      <c r="AS86">
        <v>68617800</v>
      </c>
      <c r="AU86" s="7">
        <f t="shared" si="10"/>
        <v>7.1498771498771596E-2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19200</v>
      </c>
      <c r="R87" t="s">
        <v>127</v>
      </c>
      <c r="S87" s="2">
        <f t="shared" si="8"/>
        <v>6032260</v>
      </c>
      <c r="T87" s="2">
        <f t="shared" si="12"/>
        <v>2452000</v>
      </c>
      <c r="U87" s="2">
        <f t="shared" si="12"/>
        <v>2969800</v>
      </c>
      <c r="V87" s="2">
        <f t="shared" si="12"/>
        <v>4491800</v>
      </c>
      <c r="W87" s="2">
        <f t="shared" si="12"/>
        <v>8366600</v>
      </c>
      <c r="X87" s="2">
        <f t="shared" si="12"/>
        <v>11881100</v>
      </c>
      <c r="Y87" s="2" cm="1">
        <f t="array" ref="Y87">_xlfn.XLOOKUP(Y$1&amp;$R87,$C$3:$C$1662&amp;$D$3:$D$1662,$E$3:$E$1662,0,0,1)</f>
        <v>18000</v>
      </c>
      <c r="Z87" s="2" cm="1">
        <f t="array" ref="Z87">_xlfn.XLOOKUP(Z$1&amp;$R87,$C$3:$C$1662&amp;$D$3:$D$1662,$E$3:$E$1662,0,0,1)</f>
        <v>5100</v>
      </c>
      <c r="AA87" s="2" cm="1">
        <f t="array" ref="AA87">_xlfn.XLOOKUP(AA$1&amp;$R87,$C$3:$C$1662&amp;$D$3:$D$1662,$E$3:$E$1662,0,0,1)</f>
        <v>30200</v>
      </c>
      <c r="AB87" s="2" cm="1">
        <f t="array" ref="AB87">_xlfn.XLOOKUP(AB$1&amp;$R87,$C$3:$C$1662&amp;$D$3:$D$1662,$E$3:$E$1662,0,0,1)</f>
        <v>15600</v>
      </c>
      <c r="AC87" s="2" cm="1">
        <f t="array" ref="AC87">_xlfn.XLOOKUP(AC$1&amp;$R87,$C$3:$C$1662&amp;$D$3:$D$1662,$E$3:$E$1662,0,0,1)</f>
        <v>33800</v>
      </c>
      <c r="AM87" t="s">
        <v>968</v>
      </c>
      <c r="AN87" t="s">
        <v>881</v>
      </c>
      <c r="AO87">
        <v>2194</v>
      </c>
      <c r="AP87">
        <v>2314</v>
      </c>
      <c r="AQ87">
        <v>2187.5</v>
      </c>
      <c r="AR87">
        <v>2285</v>
      </c>
      <c r="AS87">
        <v>64811900</v>
      </c>
      <c r="AU87" s="7">
        <f t="shared" si="10"/>
        <v>4.7924787892685172E-2</v>
      </c>
      <c r="AV87" s="7" t="str">
        <f t="shared" si="11"/>
        <v/>
      </c>
    </row>
    <row r="88" spans="3:48" x14ac:dyDescent="0.4">
      <c r="C88" t="s">
        <v>804</v>
      </c>
      <c r="D88" t="s">
        <v>591</v>
      </c>
      <c r="E88">
        <v>33800</v>
      </c>
      <c r="R88" t="s">
        <v>151</v>
      </c>
      <c r="S88" s="2">
        <f t="shared" si="8"/>
        <v>6054760</v>
      </c>
      <c r="T88" s="2">
        <f t="shared" si="12"/>
        <v>2469400</v>
      </c>
      <c r="U88" s="2">
        <f t="shared" si="12"/>
        <v>2971400</v>
      </c>
      <c r="V88" s="2">
        <f t="shared" si="12"/>
        <v>4512000</v>
      </c>
      <c r="W88" s="2">
        <f t="shared" si="12"/>
        <v>8401900</v>
      </c>
      <c r="X88" s="2">
        <f t="shared" si="12"/>
        <v>11919100</v>
      </c>
      <c r="Y88" s="2" cm="1">
        <f t="array" ref="Y88">_xlfn.XLOOKUP(Y$1&amp;$R88,$C$3:$C$1662&amp;$D$3:$D$1662,$E$3:$E$1662,0,0,1)</f>
        <v>17400</v>
      </c>
      <c r="Z88" s="2" cm="1">
        <f t="array" ref="Z88">_xlfn.XLOOKUP(Z$1&amp;$R88,$C$3:$C$1662&amp;$D$3:$D$1662,$E$3:$E$1662,0,0,1)</f>
        <v>1600</v>
      </c>
      <c r="AA88" s="2" cm="1">
        <f t="array" ref="AA88">_xlfn.XLOOKUP(AA$1&amp;$R88,$C$3:$C$1662&amp;$D$3:$D$1662,$E$3:$E$1662,0,0,1)</f>
        <v>20200</v>
      </c>
      <c r="AB88" s="2" cm="1">
        <f t="array" ref="AB88">_xlfn.XLOOKUP(AB$1&amp;$R88,$C$3:$C$1662&amp;$D$3:$D$1662,$E$3:$E$1662,0,0,1)</f>
        <v>35300</v>
      </c>
      <c r="AC88" s="2" cm="1">
        <f t="array" ref="AC88">_xlfn.XLOOKUP(AC$1&amp;$R88,$C$3:$C$1662&amp;$D$3:$D$1662,$E$3:$E$1662,0,0,1)</f>
        <v>38000</v>
      </c>
      <c r="AM88" t="s">
        <v>969</v>
      </c>
      <c r="AN88" t="s">
        <v>881</v>
      </c>
      <c r="AO88">
        <v>2246.5</v>
      </c>
      <c r="AP88">
        <v>2284.5</v>
      </c>
      <c r="AQ88">
        <v>2164</v>
      </c>
      <c r="AR88">
        <v>2191</v>
      </c>
      <c r="AS88">
        <v>24815000</v>
      </c>
      <c r="AU88" s="7" t="str">
        <f t="shared" si="10"/>
        <v/>
      </c>
      <c r="AV88" s="7">
        <f t="shared" si="11"/>
        <v>-4.113785557986871E-2</v>
      </c>
    </row>
    <row r="89" spans="3:48" x14ac:dyDescent="0.4">
      <c r="C89" t="s">
        <v>804</v>
      </c>
      <c r="D89" t="s">
        <v>592</v>
      </c>
      <c r="E89">
        <v>38000</v>
      </c>
      <c r="R89" t="s">
        <v>95</v>
      </c>
      <c r="S89" s="2">
        <f t="shared" si="8"/>
        <v>6088120</v>
      </c>
      <c r="T89" s="2">
        <f t="shared" si="12"/>
        <v>2501000</v>
      </c>
      <c r="U89" s="2">
        <f t="shared" si="12"/>
        <v>2979500</v>
      </c>
      <c r="V89" s="2">
        <f t="shared" si="12"/>
        <v>4528200</v>
      </c>
      <c r="W89" s="2">
        <f t="shared" si="12"/>
        <v>8437000</v>
      </c>
      <c r="X89" s="2">
        <f t="shared" si="12"/>
        <v>11994900</v>
      </c>
      <c r="Y89" s="2" cm="1">
        <f t="array" ref="Y89">_xlfn.XLOOKUP(Y$1&amp;$R89,$C$3:$C$1662&amp;$D$3:$D$1662,$E$3:$E$1662,0,0,1)</f>
        <v>31600</v>
      </c>
      <c r="Z89" s="2" cm="1">
        <f t="array" ref="Z89">_xlfn.XLOOKUP(Z$1&amp;$R89,$C$3:$C$1662&amp;$D$3:$D$1662,$E$3:$E$1662,0,0,1)</f>
        <v>8100</v>
      </c>
      <c r="AA89" s="2" cm="1">
        <f t="array" ref="AA89">_xlfn.XLOOKUP(AA$1&amp;$R89,$C$3:$C$1662&amp;$D$3:$D$1662,$E$3:$E$1662,0,0,1)</f>
        <v>16200</v>
      </c>
      <c r="AB89" s="2" cm="1">
        <f t="array" ref="AB89">_xlfn.XLOOKUP(AB$1&amp;$R89,$C$3:$C$1662&amp;$D$3:$D$1662,$E$3:$E$1662,0,0,1)</f>
        <v>35100</v>
      </c>
      <c r="AC89" s="2" cm="1">
        <f t="array" ref="AC89">_xlfn.XLOOKUP(AC$1&amp;$R89,$C$3:$C$1662&amp;$D$3:$D$1662,$E$3:$E$1662,0,0,1)</f>
        <v>75800</v>
      </c>
      <c r="AM89" t="s">
        <v>970</v>
      </c>
      <c r="AN89" t="s">
        <v>881</v>
      </c>
      <c r="AO89">
        <v>2270</v>
      </c>
      <c r="AP89">
        <v>2544.5</v>
      </c>
      <c r="AQ89">
        <v>2220.5</v>
      </c>
      <c r="AR89">
        <v>2506</v>
      </c>
      <c r="AS89">
        <v>47238800</v>
      </c>
      <c r="AU89" s="7">
        <f t="shared" si="10"/>
        <v>0.14376996805111819</v>
      </c>
      <c r="AV89" s="7" t="str">
        <f t="shared" si="11"/>
        <v/>
      </c>
    </row>
    <row r="90" spans="3:48" x14ac:dyDescent="0.4">
      <c r="C90" t="s">
        <v>804</v>
      </c>
      <c r="D90" t="s">
        <v>593</v>
      </c>
      <c r="E90">
        <v>75800</v>
      </c>
      <c r="R90" t="s">
        <v>165</v>
      </c>
      <c r="S90" s="2">
        <f t="shared" si="8"/>
        <v>6111860</v>
      </c>
      <c r="T90" s="2">
        <f t="shared" si="12"/>
        <v>2515900</v>
      </c>
      <c r="U90" s="2">
        <f t="shared" si="12"/>
        <v>2985800</v>
      </c>
      <c r="V90" s="2">
        <f t="shared" si="12"/>
        <v>4547600</v>
      </c>
      <c r="W90" s="2">
        <f t="shared" si="12"/>
        <v>8445900</v>
      </c>
      <c r="X90" s="2">
        <f t="shared" si="12"/>
        <v>12064100</v>
      </c>
      <c r="Y90" s="2" cm="1">
        <f t="array" ref="Y90">_xlfn.XLOOKUP(Y$1&amp;$R90,$C$3:$C$1662&amp;$D$3:$D$1662,$E$3:$E$1662,0,0,1)</f>
        <v>14900</v>
      </c>
      <c r="Z90" s="2" cm="1">
        <f t="array" ref="Z90">_xlfn.XLOOKUP(Z$1&amp;$R90,$C$3:$C$1662&amp;$D$3:$D$1662,$E$3:$E$1662,0,0,1)</f>
        <v>6300</v>
      </c>
      <c r="AA90" s="2" cm="1">
        <f t="array" ref="AA90">_xlfn.XLOOKUP(AA$1&amp;$R90,$C$3:$C$1662&amp;$D$3:$D$1662,$E$3:$E$1662,0,0,1)</f>
        <v>19400</v>
      </c>
      <c r="AB90" s="2" cm="1">
        <f t="array" ref="AB90">_xlfn.XLOOKUP(AB$1&amp;$R90,$C$3:$C$1662&amp;$D$3:$D$1662,$E$3:$E$1662,0,0,1)</f>
        <v>8900</v>
      </c>
      <c r="AC90" s="2" cm="1">
        <f t="array" ref="AC90">_xlfn.XLOOKUP(AC$1&amp;$R90,$C$3:$C$1662&amp;$D$3:$D$1662,$E$3:$E$1662,0,0,1)</f>
        <v>69200</v>
      </c>
      <c r="AM90" t="s">
        <v>971</v>
      </c>
      <c r="AN90" t="s">
        <v>881</v>
      </c>
      <c r="AO90">
        <v>2520</v>
      </c>
      <c r="AP90">
        <v>2580</v>
      </c>
      <c r="AQ90">
        <v>2375.5</v>
      </c>
      <c r="AR90">
        <v>2471.5</v>
      </c>
      <c r="AS90">
        <v>29920400</v>
      </c>
      <c r="AU90" s="7" t="str">
        <f t="shared" si="10"/>
        <v/>
      </c>
      <c r="AV90" s="7">
        <f t="shared" si="11"/>
        <v>-1.3766959297685566E-2</v>
      </c>
    </row>
    <row r="91" spans="3:48" x14ac:dyDescent="0.4">
      <c r="C91" t="s">
        <v>804</v>
      </c>
      <c r="D91" t="s">
        <v>594</v>
      </c>
      <c r="E91">
        <v>69200</v>
      </c>
      <c r="R91" t="s">
        <v>150</v>
      </c>
      <c r="S91" s="2">
        <f t="shared" si="8"/>
        <v>6131180</v>
      </c>
      <c r="T91" s="2">
        <f t="shared" si="12"/>
        <v>2539200</v>
      </c>
      <c r="U91" s="2">
        <f t="shared" si="12"/>
        <v>2990500</v>
      </c>
      <c r="V91" s="2">
        <f t="shared" si="12"/>
        <v>4561900</v>
      </c>
      <c r="W91" s="2">
        <f t="shared" si="12"/>
        <v>8480600</v>
      </c>
      <c r="X91" s="2">
        <f t="shared" si="12"/>
        <v>12083700</v>
      </c>
      <c r="Y91" s="2" cm="1">
        <f t="array" ref="Y91">_xlfn.XLOOKUP(Y$1&amp;$R91,$C$3:$C$1662&amp;$D$3:$D$1662,$E$3:$E$1662,0,0,1)</f>
        <v>23300</v>
      </c>
      <c r="Z91" s="2" cm="1">
        <f t="array" ref="Z91">_xlfn.XLOOKUP(Z$1&amp;$R91,$C$3:$C$1662&amp;$D$3:$D$1662,$E$3:$E$1662,0,0,1)</f>
        <v>4700</v>
      </c>
      <c r="AA91" s="2" cm="1">
        <f t="array" ref="AA91">_xlfn.XLOOKUP(AA$1&amp;$R91,$C$3:$C$1662&amp;$D$3:$D$1662,$E$3:$E$1662,0,0,1)</f>
        <v>14300</v>
      </c>
      <c r="AB91" s="2" cm="1">
        <f t="array" ref="AB91">_xlfn.XLOOKUP(AB$1&amp;$R91,$C$3:$C$1662&amp;$D$3:$D$1662,$E$3:$E$1662,0,0,1)</f>
        <v>34700</v>
      </c>
      <c r="AC91" s="2" cm="1">
        <f t="array" ref="AC91">_xlfn.XLOOKUP(AC$1&amp;$R91,$C$3:$C$1662&amp;$D$3:$D$1662,$E$3:$E$1662,0,0,1)</f>
        <v>19600</v>
      </c>
      <c r="AM91" t="s">
        <v>972</v>
      </c>
      <c r="AN91" t="s">
        <v>881</v>
      </c>
      <c r="AO91">
        <v>2521.5</v>
      </c>
      <c r="AP91">
        <v>2597.5</v>
      </c>
      <c r="AQ91">
        <v>2435</v>
      </c>
      <c r="AR91">
        <v>2490</v>
      </c>
      <c r="AS91">
        <v>24458100</v>
      </c>
      <c r="AU91" s="7">
        <f t="shared" si="10"/>
        <v>7.4853327938499969E-3</v>
      </c>
      <c r="AV91" s="7" t="str">
        <f t="shared" si="11"/>
        <v/>
      </c>
    </row>
    <row r="92" spans="3:48" x14ac:dyDescent="0.4">
      <c r="C92" t="s">
        <v>804</v>
      </c>
      <c r="D92" t="s">
        <v>595</v>
      </c>
      <c r="E92">
        <v>19600</v>
      </c>
      <c r="R92" t="s">
        <v>164</v>
      </c>
      <c r="S92" s="2">
        <f t="shared" si="8"/>
        <v>6160620</v>
      </c>
      <c r="T92" s="2">
        <f t="shared" si="12"/>
        <v>2553700</v>
      </c>
      <c r="U92" s="2">
        <f t="shared" si="12"/>
        <v>2994900</v>
      </c>
      <c r="V92" s="2">
        <f t="shared" si="12"/>
        <v>4570200</v>
      </c>
      <c r="W92" s="2">
        <f t="shared" si="12"/>
        <v>8568500</v>
      </c>
      <c r="X92" s="2">
        <f t="shared" si="12"/>
        <v>12115800</v>
      </c>
      <c r="Y92" s="2" cm="1">
        <f t="array" ref="Y92">_xlfn.XLOOKUP(Y$1&amp;$R92,$C$3:$C$1662&amp;$D$3:$D$1662,$E$3:$E$1662,0,0,1)</f>
        <v>14500</v>
      </c>
      <c r="Z92" s="2" cm="1">
        <f t="array" ref="Z92">_xlfn.XLOOKUP(Z$1&amp;$R92,$C$3:$C$1662&amp;$D$3:$D$1662,$E$3:$E$1662,0,0,1)</f>
        <v>4400</v>
      </c>
      <c r="AA92" s="2" cm="1">
        <f t="array" ref="AA92">_xlfn.XLOOKUP(AA$1&amp;$R92,$C$3:$C$1662&amp;$D$3:$D$1662,$E$3:$E$1662,0,0,1)</f>
        <v>8300</v>
      </c>
      <c r="AB92" s="2" cm="1">
        <f t="array" ref="AB92">_xlfn.XLOOKUP(AB$1&amp;$R92,$C$3:$C$1662&amp;$D$3:$D$1662,$E$3:$E$1662,0,0,1)</f>
        <v>87900</v>
      </c>
      <c r="AC92" s="2" cm="1">
        <f t="array" ref="AC92">_xlfn.XLOOKUP(AC$1&amp;$R92,$C$3:$C$1662&amp;$D$3:$D$1662,$E$3:$E$1662,0,0,1)</f>
        <v>32100</v>
      </c>
      <c r="AM92" t="s">
        <v>973</v>
      </c>
      <c r="AN92" t="s">
        <v>881</v>
      </c>
      <c r="AO92">
        <v>2460</v>
      </c>
      <c r="AP92">
        <v>2613</v>
      </c>
      <c r="AQ92">
        <v>2455.5</v>
      </c>
      <c r="AR92">
        <v>2580</v>
      </c>
      <c r="AS92">
        <v>24987500</v>
      </c>
      <c r="AU92" s="7">
        <f t="shared" si="10"/>
        <v>3.6144578313253017E-2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32100</v>
      </c>
      <c r="R93" t="s">
        <v>20</v>
      </c>
      <c r="S93" s="2">
        <f t="shared" si="8"/>
        <v>6187460</v>
      </c>
      <c r="T93" s="2">
        <f t="shared" si="12"/>
        <v>2561500</v>
      </c>
      <c r="U93" s="2">
        <f t="shared" si="12"/>
        <v>2999300</v>
      </c>
      <c r="V93" s="2">
        <f t="shared" si="12"/>
        <v>4590600</v>
      </c>
      <c r="W93" s="2">
        <f t="shared" si="12"/>
        <v>8630100</v>
      </c>
      <c r="X93" s="2">
        <f t="shared" si="12"/>
        <v>12155800</v>
      </c>
      <c r="Y93" s="2" cm="1">
        <f t="array" ref="Y93">_xlfn.XLOOKUP(Y$1&amp;$R93,$C$3:$C$1662&amp;$D$3:$D$1662,$E$3:$E$1662,0,0,1)</f>
        <v>7800</v>
      </c>
      <c r="Z93" s="2" cm="1">
        <f t="array" ref="Z93">_xlfn.XLOOKUP(Z$1&amp;$R93,$C$3:$C$1662&amp;$D$3:$D$1662,$E$3:$E$1662,0,0,1)</f>
        <v>4400</v>
      </c>
      <c r="AA93" s="2" cm="1">
        <f t="array" ref="AA93">_xlfn.XLOOKUP(AA$1&amp;$R93,$C$3:$C$1662&amp;$D$3:$D$1662,$E$3:$E$1662,0,0,1)</f>
        <v>20400</v>
      </c>
      <c r="AB93" s="2" cm="1">
        <f t="array" ref="AB93">_xlfn.XLOOKUP(AB$1&amp;$R93,$C$3:$C$1662&amp;$D$3:$D$1662,$E$3:$E$1662,0,0,1)</f>
        <v>61600</v>
      </c>
      <c r="AC93" s="2" cm="1">
        <f t="array" ref="AC93">_xlfn.XLOOKUP(AC$1&amp;$R93,$C$3:$C$1662&amp;$D$3:$D$1662,$E$3:$E$1662,0,0,1)</f>
        <v>40000</v>
      </c>
      <c r="AM93" t="s">
        <v>974</v>
      </c>
      <c r="AN93" t="s">
        <v>881</v>
      </c>
      <c r="AO93">
        <v>2579</v>
      </c>
      <c r="AP93">
        <v>2593</v>
      </c>
      <c r="AQ93">
        <v>2505</v>
      </c>
      <c r="AR93">
        <v>2516</v>
      </c>
      <c r="AS93">
        <v>12939900</v>
      </c>
      <c r="AU93" s="7" t="str">
        <f t="shared" si="10"/>
        <v/>
      </c>
      <c r="AV93" s="7">
        <f t="shared" si="11"/>
        <v>-2.4806201550387597E-2</v>
      </c>
    </row>
    <row r="94" spans="3:48" x14ac:dyDescent="0.4">
      <c r="C94" t="s">
        <v>804</v>
      </c>
      <c r="D94" t="s">
        <v>597</v>
      </c>
      <c r="E94">
        <v>40000</v>
      </c>
      <c r="R94" t="s">
        <v>297</v>
      </c>
      <c r="S94" s="2">
        <f t="shared" si="8"/>
        <v>6206520</v>
      </c>
      <c r="T94" s="2">
        <f t="shared" si="12"/>
        <v>2568000</v>
      </c>
      <c r="U94" s="2">
        <f t="shared" si="12"/>
        <v>3007700</v>
      </c>
      <c r="V94" s="2">
        <f t="shared" si="12"/>
        <v>4597200</v>
      </c>
      <c r="W94" s="2">
        <f t="shared" si="12"/>
        <v>8662100</v>
      </c>
      <c r="X94" s="2">
        <f t="shared" si="12"/>
        <v>12197600</v>
      </c>
      <c r="Y94" s="2" cm="1">
        <f t="array" ref="Y94">_xlfn.XLOOKUP(Y$1&amp;$R94,$C$3:$C$1662&amp;$D$3:$D$1662,$E$3:$E$1662,0,0,1)</f>
        <v>6500</v>
      </c>
      <c r="Z94" s="2" cm="1">
        <f t="array" ref="Z94">_xlfn.XLOOKUP(Z$1&amp;$R94,$C$3:$C$1662&amp;$D$3:$D$1662,$E$3:$E$1662,0,0,1)</f>
        <v>8400</v>
      </c>
      <c r="AA94" s="2" cm="1">
        <f t="array" ref="AA94">_xlfn.XLOOKUP(AA$1&amp;$R94,$C$3:$C$1662&amp;$D$3:$D$1662,$E$3:$E$1662,0,0,1)</f>
        <v>6600</v>
      </c>
      <c r="AB94" s="2" cm="1">
        <f t="array" ref="AB94">_xlfn.XLOOKUP(AB$1&amp;$R94,$C$3:$C$1662&amp;$D$3:$D$1662,$E$3:$E$1662,0,0,1)</f>
        <v>32000</v>
      </c>
      <c r="AC94" s="2" cm="1">
        <f t="array" ref="AC94">_xlfn.XLOOKUP(AC$1&amp;$R94,$C$3:$C$1662&amp;$D$3:$D$1662,$E$3:$E$1662,0,0,1)</f>
        <v>41800</v>
      </c>
      <c r="AM94" t="s">
        <v>975</v>
      </c>
      <c r="AN94" t="s">
        <v>881</v>
      </c>
      <c r="AO94">
        <v>2515</v>
      </c>
      <c r="AP94">
        <v>2705</v>
      </c>
      <c r="AQ94">
        <v>2481.5</v>
      </c>
      <c r="AR94">
        <v>2672</v>
      </c>
      <c r="AS94">
        <v>19027900</v>
      </c>
      <c r="AU94" s="7">
        <f t="shared" si="10"/>
        <v>6.2003179650238494E-2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41800</v>
      </c>
      <c r="R95" t="s">
        <v>15</v>
      </c>
      <c r="S95" s="2">
        <f t="shared" si="8"/>
        <v>6236620</v>
      </c>
      <c r="T95" s="2">
        <f t="shared" si="12"/>
        <v>2586400</v>
      </c>
      <c r="U95" s="2">
        <f t="shared" si="12"/>
        <v>3013500</v>
      </c>
      <c r="V95" s="2">
        <f t="shared" si="12"/>
        <v>4618600</v>
      </c>
      <c r="W95" s="2">
        <f t="shared" si="12"/>
        <v>8692100</v>
      </c>
      <c r="X95" s="2">
        <f t="shared" si="12"/>
        <v>12272500</v>
      </c>
      <c r="Y95" s="2" cm="1">
        <f t="array" ref="Y95">_xlfn.XLOOKUP(Y$1&amp;$R95,$C$3:$C$1662&amp;$D$3:$D$1662,$E$3:$E$1662,0,0,1)</f>
        <v>18400</v>
      </c>
      <c r="Z95" s="2" cm="1">
        <f t="array" ref="Z95">_xlfn.XLOOKUP(Z$1&amp;$R95,$C$3:$C$1662&amp;$D$3:$D$1662,$E$3:$E$1662,0,0,1)</f>
        <v>5800</v>
      </c>
      <c r="AA95" s="2" cm="1">
        <f t="array" ref="AA95">_xlfn.XLOOKUP(AA$1&amp;$R95,$C$3:$C$1662&amp;$D$3:$D$1662,$E$3:$E$1662,0,0,1)</f>
        <v>21400</v>
      </c>
      <c r="AB95" s="2" cm="1">
        <f t="array" ref="AB95">_xlfn.XLOOKUP(AB$1&amp;$R95,$C$3:$C$1662&amp;$D$3:$D$1662,$E$3:$E$1662,0,0,1)</f>
        <v>30000</v>
      </c>
      <c r="AC95" s="2" cm="1">
        <f t="array" ref="AC95">_xlfn.XLOOKUP(AC$1&amp;$R95,$C$3:$C$1662&amp;$D$3:$D$1662,$E$3:$E$1662,0,0,1)</f>
        <v>74900</v>
      </c>
      <c r="AM95" t="s">
        <v>781</v>
      </c>
      <c r="AN95" t="s">
        <v>881</v>
      </c>
      <c r="AO95">
        <v>2730</v>
      </c>
      <c r="AP95">
        <v>2750</v>
      </c>
      <c r="AQ95">
        <v>2672</v>
      </c>
      <c r="AR95">
        <v>2718</v>
      </c>
      <c r="AS95">
        <v>14754400</v>
      </c>
      <c r="AU95" s="7">
        <f t="shared" si="10"/>
        <v>1.7215568862275488E-2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74900</v>
      </c>
      <c r="R96" t="s">
        <v>298</v>
      </c>
      <c r="S96" s="2">
        <f t="shared" si="8"/>
        <v>6259740</v>
      </c>
      <c r="T96" s="2">
        <f t="shared" si="12"/>
        <v>2599900</v>
      </c>
      <c r="U96" s="2">
        <f t="shared" si="12"/>
        <v>3042700</v>
      </c>
      <c r="V96" s="2">
        <f t="shared" si="12"/>
        <v>4635400</v>
      </c>
      <c r="W96" s="2">
        <f t="shared" si="12"/>
        <v>8725000</v>
      </c>
      <c r="X96" s="2">
        <f t="shared" si="12"/>
        <v>12295700</v>
      </c>
      <c r="Y96" s="2" cm="1">
        <f t="array" ref="Y96">_xlfn.XLOOKUP(Y$1&amp;$R96,$C$3:$C$1662&amp;$D$3:$D$1662,$E$3:$E$1662,0,0,1)</f>
        <v>13500</v>
      </c>
      <c r="Z96" s="2" cm="1">
        <f t="array" ref="Z96">_xlfn.XLOOKUP(Z$1&amp;$R96,$C$3:$C$1662&amp;$D$3:$D$1662,$E$3:$E$1662,0,0,1)</f>
        <v>29200</v>
      </c>
      <c r="AA96" s="2" cm="1">
        <f t="array" ref="AA96">_xlfn.XLOOKUP(AA$1&amp;$R96,$C$3:$C$1662&amp;$D$3:$D$1662,$E$3:$E$1662,0,0,1)</f>
        <v>16800</v>
      </c>
      <c r="AB96" s="2" cm="1">
        <f t="array" ref="AB96">_xlfn.XLOOKUP(AB$1&amp;$R96,$C$3:$C$1662&amp;$D$3:$D$1662,$E$3:$E$1662,0,0,1)</f>
        <v>32900</v>
      </c>
      <c r="AC96" s="2" cm="1">
        <f t="array" ref="AC96">_xlfn.XLOOKUP(AC$1&amp;$R96,$C$3:$C$1662&amp;$D$3:$D$1662,$E$3:$E$1662,0,0,1)</f>
        <v>23200</v>
      </c>
      <c r="AM96" t="s">
        <v>782</v>
      </c>
      <c r="AN96" t="s">
        <v>881</v>
      </c>
      <c r="AO96">
        <v>2700</v>
      </c>
      <c r="AP96">
        <v>2733</v>
      </c>
      <c r="AQ96">
        <v>2692.5</v>
      </c>
      <c r="AR96">
        <v>2716</v>
      </c>
      <c r="AS96">
        <v>8702300</v>
      </c>
      <c r="AU96" s="7" t="str">
        <f t="shared" si="10"/>
        <v/>
      </c>
      <c r="AV96" s="7">
        <f t="shared" si="11"/>
        <v>-7.358351729213064E-4</v>
      </c>
    </row>
    <row r="97" spans="3:48" x14ac:dyDescent="0.4">
      <c r="C97" t="s">
        <v>804</v>
      </c>
      <c r="D97" t="s">
        <v>600</v>
      </c>
      <c r="E97">
        <v>23200</v>
      </c>
      <c r="R97" t="s">
        <v>139</v>
      </c>
      <c r="S97" s="2">
        <f t="shared" si="8"/>
        <v>6311120</v>
      </c>
      <c r="T97" s="2">
        <f t="shared" si="12"/>
        <v>2605400</v>
      </c>
      <c r="U97" s="2">
        <f t="shared" si="12"/>
        <v>3072100</v>
      </c>
      <c r="V97" s="2">
        <f t="shared" si="12"/>
        <v>4645500</v>
      </c>
      <c r="W97" s="2">
        <f t="shared" si="12"/>
        <v>8748700</v>
      </c>
      <c r="X97" s="2">
        <f t="shared" si="12"/>
        <v>12483900</v>
      </c>
      <c r="Y97" s="2" cm="1">
        <f t="array" ref="Y97">_xlfn.XLOOKUP(Y$1&amp;$R97,$C$3:$C$1662&amp;$D$3:$D$1662,$E$3:$E$1662,0,0,1)</f>
        <v>5500</v>
      </c>
      <c r="Z97" s="2" cm="1">
        <f t="array" ref="Z97">_xlfn.XLOOKUP(Z$1&amp;$R97,$C$3:$C$1662&amp;$D$3:$D$1662,$E$3:$E$1662,0,0,1)</f>
        <v>29400</v>
      </c>
      <c r="AA97" s="2" cm="1">
        <f t="array" ref="AA97">_xlfn.XLOOKUP(AA$1&amp;$R97,$C$3:$C$1662&amp;$D$3:$D$1662,$E$3:$E$1662,0,0,1)</f>
        <v>10100</v>
      </c>
      <c r="AB97" s="2" cm="1">
        <f t="array" ref="AB97">_xlfn.XLOOKUP(AB$1&amp;$R97,$C$3:$C$1662&amp;$D$3:$D$1662,$E$3:$E$1662,0,0,1)</f>
        <v>23700</v>
      </c>
      <c r="AC97" s="2" cm="1">
        <f t="array" ref="AC97">_xlfn.XLOOKUP(AC$1&amp;$R97,$C$3:$C$1662&amp;$D$3:$D$1662,$E$3:$E$1662,0,0,1)</f>
        <v>188200</v>
      </c>
      <c r="AM97" t="s">
        <v>803</v>
      </c>
      <c r="AN97" t="s">
        <v>881</v>
      </c>
      <c r="AO97">
        <v>2735.5</v>
      </c>
      <c r="AP97">
        <v>2952</v>
      </c>
      <c r="AQ97">
        <v>2722</v>
      </c>
      <c r="AR97">
        <v>2921.5</v>
      </c>
      <c r="AS97">
        <v>23417000</v>
      </c>
      <c r="AU97" s="7">
        <f t="shared" si="10"/>
        <v>7.566273932253309E-2</v>
      </c>
      <c r="AV97" s="7" t="str">
        <f t="shared" si="11"/>
        <v/>
      </c>
    </row>
    <row r="98" spans="3:48" x14ac:dyDescent="0.4">
      <c r="C98" t="s">
        <v>804</v>
      </c>
      <c r="D98" t="s">
        <v>601</v>
      </c>
      <c r="E98">
        <v>188200</v>
      </c>
      <c r="R98" t="s">
        <v>137</v>
      </c>
      <c r="S98" s="2">
        <f t="shared" si="8"/>
        <v>6361660</v>
      </c>
      <c r="T98" s="2">
        <f t="shared" si="12"/>
        <v>2630800</v>
      </c>
      <c r="U98" s="2">
        <f t="shared" si="12"/>
        <v>3121800</v>
      </c>
      <c r="V98" s="2">
        <f t="shared" si="12"/>
        <v>4668400</v>
      </c>
      <c r="W98" s="2">
        <f t="shared" si="12"/>
        <v>8778400</v>
      </c>
      <c r="X98" s="2">
        <f t="shared" si="12"/>
        <v>12608900</v>
      </c>
      <c r="Y98" s="2" cm="1">
        <f t="array" ref="Y98">_xlfn.XLOOKUP(Y$1&amp;$R98,$C$3:$C$1662&amp;$D$3:$D$1662,$E$3:$E$1662,0,0,1)</f>
        <v>25400</v>
      </c>
      <c r="Z98" s="2" cm="1">
        <f t="array" ref="Z98">_xlfn.XLOOKUP(Z$1&amp;$R98,$C$3:$C$1662&amp;$D$3:$D$1662,$E$3:$E$1662,0,0,1)</f>
        <v>49700</v>
      </c>
      <c r="AA98" s="2" cm="1">
        <f t="array" ref="AA98">_xlfn.XLOOKUP(AA$1&amp;$R98,$C$3:$C$1662&amp;$D$3:$D$1662,$E$3:$E$1662,0,0,1)</f>
        <v>22900</v>
      </c>
      <c r="AB98" s="2" cm="1">
        <f t="array" ref="AB98">_xlfn.XLOOKUP(AB$1&amp;$R98,$C$3:$C$1662&amp;$D$3:$D$1662,$E$3:$E$1662,0,0,1)</f>
        <v>29700</v>
      </c>
      <c r="AC98" s="2" cm="1">
        <f t="array" ref="AC98">_xlfn.XLOOKUP(AC$1&amp;$R98,$C$3:$C$1662&amp;$D$3:$D$1662,$E$3:$E$1662,0,0,1)</f>
        <v>125000</v>
      </c>
      <c r="AM98" t="s">
        <v>804</v>
      </c>
      <c r="AN98" t="s">
        <v>881</v>
      </c>
      <c r="AO98">
        <v>3000</v>
      </c>
      <c r="AP98">
        <v>3166</v>
      </c>
      <c r="AQ98">
        <v>2785.5</v>
      </c>
      <c r="AR98">
        <v>2790</v>
      </c>
      <c r="AS98">
        <v>20468900</v>
      </c>
      <c r="AU98" s="7" t="str">
        <f t="shared" si="10"/>
        <v/>
      </c>
      <c r="AV98" s="7">
        <f t="shared" si="11"/>
        <v>-4.5011124422385751E-2</v>
      </c>
    </row>
    <row r="99" spans="3:48" x14ac:dyDescent="0.4">
      <c r="C99" t="s">
        <v>804</v>
      </c>
      <c r="D99" t="s">
        <v>602</v>
      </c>
      <c r="E99">
        <v>125000</v>
      </c>
      <c r="R99" t="s">
        <v>268</v>
      </c>
      <c r="S99" s="2">
        <f t="shared" si="8"/>
        <v>6387880</v>
      </c>
      <c r="T99" s="2">
        <f t="shared" si="12"/>
        <v>2643100</v>
      </c>
      <c r="U99" s="2">
        <f t="shared" si="12"/>
        <v>3138200</v>
      </c>
      <c r="V99" s="2">
        <f t="shared" si="12"/>
        <v>4688900</v>
      </c>
      <c r="W99" s="2">
        <f t="shared" si="12"/>
        <v>8792700</v>
      </c>
      <c r="X99" s="2">
        <f t="shared" si="12"/>
        <v>12676500</v>
      </c>
      <c r="Y99" s="2" cm="1">
        <f t="array" ref="Y99">_xlfn.XLOOKUP(Y$1&amp;$R99,$C$3:$C$1662&amp;$D$3:$D$1662,$E$3:$E$1662,0,0,1)</f>
        <v>12300</v>
      </c>
      <c r="Z99" s="2" cm="1">
        <f t="array" ref="Z99">_xlfn.XLOOKUP(Z$1&amp;$R99,$C$3:$C$1662&amp;$D$3:$D$1662,$E$3:$E$1662,0,0,1)</f>
        <v>16400</v>
      </c>
      <c r="AA99" s="2" cm="1">
        <f t="array" ref="AA99">_xlfn.XLOOKUP(AA$1&amp;$R99,$C$3:$C$1662&amp;$D$3:$D$1662,$E$3:$E$1662,0,0,1)</f>
        <v>20500</v>
      </c>
      <c r="AB99" s="2" cm="1">
        <f t="array" ref="AB99">_xlfn.XLOOKUP(AB$1&amp;$R99,$C$3:$C$1662&amp;$D$3:$D$1662,$E$3:$E$1662,0,0,1)</f>
        <v>14300</v>
      </c>
      <c r="AC99" s="2" cm="1">
        <f t="array" ref="AC99">_xlfn.XLOOKUP(AC$1&amp;$R99,$C$3:$C$1662&amp;$D$3:$D$1662,$E$3:$E$1662,0,0,1)</f>
        <v>67600</v>
      </c>
      <c r="AM99" t="s">
        <v>836</v>
      </c>
      <c r="AN99" t="s">
        <v>881</v>
      </c>
      <c r="AO99">
        <v>2743</v>
      </c>
      <c r="AP99">
        <v>2853</v>
      </c>
      <c r="AQ99">
        <v>2626</v>
      </c>
      <c r="AR99">
        <v>2850</v>
      </c>
      <c r="AS99">
        <v>17331200</v>
      </c>
      <c r="AU99" s="7">
        <f t="shared" si="10"/>
        <v>2.1505376344086002E-2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67600</v>
      </c>
      <c r="R100" t="s">
        <v>101</v>
      </c>
      <c r="S100" s="2">
        <f t="shared" si="8"/>
        <v>6427860</v>
      </c>
      <c r="T100" s="2">
        <f t="shared" ref="T100:X115" si="13">T99+Y100</f>
        <v>2649600</v>
      </c>
      <c r="U100" s="2">
        <f t="shared" si="13"/>
        <v>3164500</v>
      </c>
      <c r="V100" s="2">
        <f t="shared" si="13"/>
        <v>4706200</v>
      </c>
      <c r="W100" s="2">
        <f t="shared" si="13"/>
        <v>8884300</v>
      </c>
      <c r="X100" s="2">
        <f t="shared" si="13"/>
        <v>12734700</v>
      </c>
      <c r="Y100" s="2" cm="1">
        <f t="array" ref="Y100">_xlfn.XLOOKUP(Y$1&amp;$R100,$C$3:$C$1662&amp;$D$3:$D$1662,$E$3:$E$1662,0,0,1)</f>
        <v>6500</v>
      </c>
      <c r="Z100" s="2" cm="1">
        <f t="array" ref="Z100">_xlfn.XLOOKUP(Z$1&amp;$R100,$C$3:$C$1662&amp;$D$3:$D$1662,$E$3:$E$1662,0,0,1)</f>
        <v>26300</v>
      </c>
      <c r="AA100" s="2" cm="1">
        <f t="array" ref="AA100">_xlfn.XLOOKUP(AA$1&amp;$R100,$C$3:$C$1662&amp;$D$3:$D$1662,$E$3:$E$1662,0,0,1)</f>
        <v>17300</v>
      </c>
      <c r="AB100" s="2" cm="1">
        <f t="array" ref="AB100">_xlfn.XLOOKUP(AB$1&amp;$R100,$C$3:$C$1662&amp;$D$3:$D$1662,$E$3:$E$1662,0,0,1)</f>
        <v>91600</v>
      </c>
      <c r="AC100" s="2" cm="1">
        <f t="array" ref="AC100">_xlfn.XLOOKUP(AC$1&amp;$R100,$C$3:$C$1662&amp;$D$3:$D$1662,$E$3:$E$1662,0,0,1)</f>
        <v>58200</v>
      </c>
      <c r="AM100" t="s">
        <v>851</v>
      </c>
      <c r="AN100" t="s">
        <v>881</v>
      </c>
      <c r="AO100">
        <v>2900</v>
      </c>
      <c r="AP100">
        <v>2900</v>
      </c>
      <c r="AQ100">
        <v>2758</v>
      </c>
      <c r="AR100">
        <v>2800</v>
      </c>
      <c r="AS100">
        <v>8131600</v>
      </c>
      <c r="AU100" s="7" t="str">
        <f t="shared" si="10"/>
        <v/>
      </c>
      <c r="AV100" s="7">
        <f t="shared" si="11"/>
        <v>-1.7543859649122862E-2</v>
      </c>
    </row>
    <row r="101" spans="3:48" x14ac:dyDescent="0.4">
      <c r="C101" t="s">
        <v>804</v>
      </c>
      <c r="D101" t="s">
        <v>604</v>
      </c>
      <c r="E101">
        <v>58200</v>
      </c>
      <c r="R101" t="s">
        <v>220</v>
      </c>
      <c r="S101" s="2">
        <f t="shared" si="8"/>
        <v>6460860</v>
      </c>
      <c r="T101" s="2">
        <f t="shared" si="13"/>
        <v>2652900</v>
      </c>
      <c r="U101" s="2">
        <f t="shared" si="13"/>
        <v>3175100</v>
      </c>
      <c r="V101" s="2">
        <f t="shared" si="13"/>
        <v>4789800</v>
      </c>
      <c r="W101" s="2">
        <f t="shared" si="13"/>
        <v>8935300</v>
      </c>
      <c r="X101" s="2">
        <f t="shared" si="13"/>
        <v>12751200</v>
      </c>
      <c r="Y101" s="2" cm="1">
        <f t="array" ref="Y101">_xlfn.XLOOKUP(Y$1&amp;$R101,$C$3:$C$1662&amp;$D$3:$D$1662,$E$3:$E$1662,0,0,1)</f>
        <v>3300</v>
      </c>
      <c r="Z101" s="2" cm="1">
        <f t="array" ref="Z101">_xlfn.XLOOKUP(Z$1&amp;$R101,$C$3:$C$1662&amp;$D$3:$D$1662,$E$3:$E$1662,0,0,1)</f>
        <v>10600</v>
      </c>
      <c r="AA101" s="2" cm="1">
        <f t="array" ref="AA101">_xlfn.XLOOKUP(AA$1&amp;$R101,$C$3:$C$1662&amp;$D$3:$D$1662,$E$3:$E$1662,0,0,1)</f>
        <v>83600</v>
      </c>
      <c r="AB101" s="2" cm="1">
        <f t="array" ref="AB101">_xlfn.XLOOKUP(AB$1&amp;$R101,$C$3:$C$1662&amp;$D$3:$D$1662,$E$3:$E$1662,0,0,1)</f>
        <v>51000</v>
      </c>
      <c r="AC101" s="2" cm="1">
        <f t="array" ref="AC101">_xlfn.XLOOKUP(AC$1&amp;$R101,$C$3:$C$1662&amp;$D$3:$D$1662,$E$3:$E$1662,0,0,1)</f>
        <v>16500</v>
      </c>
      <c r="AM101" t="s">
        <v>852</v>
      </c>
      <c r="AN101" t="s">
        <v>881</v>
      </c>
      <c r="AO101">
        <v>2760</v>
      </c>
      <c r="AP101">
        <v>2802</v>
      </c>
      <c r="AQ101">
        <v>2709</v>
      </c>
      <c r="AR101">
        <v>2733</v>
      </c>
      <c r="AS101">
        <v>5484800</v>
      </c>
      <c r="AU101" s="7" t="str">
        <f t="shared" si="10"/>
        <v/>
      </c>
      <c r="AV101" s="7">
        <f t="shared" si="11"/>
        <v>-2.392857142857141E-2</v>
      </c>
    </row>
    <row r="102" spans="3:48" x14ac:dyDescent="0.4">
      <c r="C102" t="s">
        <v>804</v>
      </c>
      <c r="D102" t="s">
        <v>605</v>
      </c>
      <c r="E102">
        <v>16500</v>
      </c>
      <c r="R102" t="s">
        <v>114</v>
      </c>
      <c r="S102" s="2">
        <f t="shared" si="8"/>
        <v>6483660</v>
      </c>
      <c r="T102" s="2">
        <f t="shared" si="13"/>
        <v>2655600</v>
      </c>
      <c r="U102" s="2">
        <f t="shared" si="13"/>
        <v>3179700</v>
      </c>
      <c r="V102" s="2">
        <f t="shared" si="13"/>
        <v>4810400</v>
      </c>
      <c r="W102" s="2">
        <f t="shared" si="13"/>
        <v>8972100</v>
      </c>
      <c r="X102" s="2">
        <f t="shared" si="13"/>
        <v>12800500</v>
      </c>
      <c r="Y102" s="2" cm="1">
        <f t="array" ref="Y102">_xlfn.XLOOKUP(Y$1&amp;$R102,$C$3:$C$1662&amp;$D$3:$D$1662,$E$3:$E$1662,0,0,1)</f>
        <v>2700</v>
      </c>
      <c r="Z102" s="2" cm="1">
        <f t="array" ref="Z102">_xlfn.XLOOKUP(Z$1&amp;$R102,$C$3:$C$1662&amp;$D$3:$D$1662,$E$3:$E$1662,0,0,1)</f>
        <v>4600</v>
      </c>
      <c r="AA102" s="2" cm="1">
        <f t="array" ref="AA102">_xlfn.XLOOKUP(AA$1&amp;$R102,$C$3:$C$1662&amp;$D$3:$D$1662,$E$3:$E$1662,0,0,1)</f>
        <v>20600</v>
      </c>
      <c r="AB102" s="2" cm="1">
        <f t="array" ref="AB102">_xlfn.XLOOKUP(AB$1&amp;$R102,$C$3:$C$1662&amp;$D$3:$D$1662,$E$3:$E$1662,0,0,1)</f>
        <v>36800</v>
      </c>
      <c r="AC102" s="2" cm="1">
        <f t="array" ref="AC102">_xlfn.XLOOKUP(AC$1&amp;$R102,$C$3:$C$1662&amp;$D$3:$D$1662,$E$3:$E$1662,0,0,1)</f>
        <v>49300</v>
      </c>
      <c r="AM102" t="s">
        <v>853</v>
      </c>
      <c r="AN102" t="s">
        <v>881</v>
      </c>
      <c r="AO102">
        <v>2697.5</v>
      </c>
      <c r="AP102">
        <v>2733</v>
      </c>
      <c r="AQ102">
        <v>2662</v>
      </c>
      <c r="AR102">
        <v>2676</v>
      </c>
      <c r="AS102">
        <v>5220900</v>
      </c>
      <c r="AU102" s="7" t="str">
        <f>IF(AR101&lt;AR102,AR102/AR101-1,"")</f>
        <v/>
      </c>
      <c r="AV102" s="7">
        <f>IF(AR101&gt;AR102,AR102/AR101-1,"")</f>
        <v>-2.0856201975850697E-2</v>
      </c>
    </row>
    <row r="103" spans="3:48" x14ac:dyDescent="0.4">
      <c r="C103" t="s">
        <v>804</v>
      </c>
      <c r="D103" t="s">
        <v>606</v>
      </c>
      <c r="E103">
        <v>49300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6506760</v>
      </c>
      <c r="T103" s="2">
        <f t="shared" si="13"/>
        <v>2665900</v>
      </c>
      <c r="U103" s="2">
        <f t="shared" si="13"/>
        <v>3198500</v>
      </c>
      <c r="V103" s="2">
        <f t="shared" si="13"/>
        <v>4834600</v>
      </c>
      <c r="W103" s="2">
        <f t="shared" si="13"/>
        <v>8999300</v>
      </c>
      <c r="X103" s="2">
        <f t="shared" si="13"/>
        <v>12835500</v>
      </c>
      <c r="Y103" s="2" cm="1">
        <f t="array" ref="Y103">_xlfn.XLOOKUP(Y$1&amp;$R103,$C$3:$C$1662&amp;$D$3:$D$1662,$E$3:$E$1662,0,0,1)</f>
        <v>10300</v>
      </c>
      <c r="Z103" s="2" cm="1">
        <f t="array" ref="Z103">_xlfn.XLOOKUP(Z$1&amp;$R103,$C$3:$C$1662&amp;$D$3:$D$1662,$E$3:$E$1662,0,0,1)</f>
        <v>18800</v>
      </c>
      <c r="AA103" s="2" cm="1">
        <f t="array" ref="AA103">_xlfn.XLOOKUP(AA$1&amp;$R103,$C$3:$C$1662&amp;$D$3:$D$1662,$E$3:$E$1662,0,0,1)</f>
        <v>24200</v>
      </c>
      <c r="AB103" s="2" cm="1">
        <f t="array" ref="AB103">_xlfn.XLOOKUP(AB$1&amp;$R103,$C$3:$C$1662&amp;$D$3:$D$1662,$E$3:$E$1662,0,0,1)</f>
        <v>27200</v>
      </c>
      <c r="AC103" s="2" cm="1">
        <f t="array" ref="AC103">_xlfn.XLOOKUP(AC$1&amp;$R103,$C$3:$C$1662&amp;$D$3:$D$1662,$E$3:$E$1662,0,0,1)</f>
        <v>35000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35000</v>
      </c>
      <c r="R104" t="s">
        <v>23</v>
      </c>
      <c r="S104" s="2">
        <f t="shared" si="8"/>
        <v>6522160</v>
      </c>
      <c r="T104" s="2">
        <f t="shared" si="13"/>
        <v>2670600</v>
      </c>
      <c r="U104" s="2">
        <f t="shared" si="13"/>
        <v>3228000</v>
      </c>
      <c r="V104" s="2">
        <f t="shared" si="13"/>
        <v>4841300</v>
      </c>
      <c r="W104" s="2">
        <f t="shared" si="13"/>
        <v>9015400</v>
      </c>
      <c r="X104" s="2">
        <f t="shared" si="13"/>
        <v>12855500</v>
      </c>
      <c r="Y104" s="2" cm="1">
        <f t="array" ref="Y104">_xlfn.XLOOKUP(Y$1&amp;$R104,$C$3:$C$1662&amp;$D$3:$D$1662,$E$3:$E$1662,0,0,1)</f>
        <v>4700</v>
      </c>
      <c r="Z104" s="2" cm="1">
        <f t="array" ref="Z104">_xlfn.XLOOKUP(Z$1&amp;$R104,$C$3:$C$1662&amp;$D$3:$D$1662,$E$3:$E$1662,0,0,1)</f>
        <v>29500</v>
      </c>
      <c r="AA104" s="2" cm="1">
        <f t="array" ref="AA104">_xlfn.XLOOKUP(AA$1&amp;$R104,$C$3:$C$1662&amp;$D$3:$D$1662,$E$3:$E$1662,0,0,1)</f>
        <v>6700</v>
      </c>
      <c r="AB104" s="2" cm="1">
        <f t="array" ref="AB104">_xlfn.XLOOKUP(AB$1&amp;$R104,$C$3:$C$1662&amp;$D$3:$D$1662,$E$3:$E$1662,0,0,1)</f>
        <v>16100</v>
      </c>
      <c r="AC104" s="2" cm="1">
        <f t="array" ref="AC104">_xlfn.XLOOKUP(AC$1&amp;$R104,$C$3:$C$1662&amp;$D$3:$D$1662,$E$3:$E$1662,0,0,1)</f>
        <v>20000</v>
      </c>
    </row>
    <row r="105" spans="3:48" x14ac:dyDescent="0.4">
      <c r="C105" t="s">
        <v>804</v>
      </c>
      <c r="D105" t="s">
        <v>608</v>
      </c>
      <c r="E105">
        <v>20000</v>
      </c>
      <c r="R105" t="s">
        <v>159</v>
      </c>
      <c r="S105" s="2">
        <f t="shared" si="8"/>
        <v>6552680</v>
      </c>
      <c r="T105" s="2">
        <f t="shared" si="13"/>
        <v>2676800</v>
      </c>
      <c r="U105" s="2">
        <f t="shared" si="13"/>
        <v>3243800</v>
      </c>
      <c r="V105" s="2">
        <f t="shared" si="13"/>
        <v>4887700</v>
      </c>
      <c r="W105" s="2">
        <f t="shared" si="13"/>
        <v>9045200</v>
      </c>
      <c r="X105" s="2">
        <f t="shared" si="13"/>
        <v>12909900</v>
      </c>
      <c r="Y105" s="2" cm="1">
        <f t="array" ref="Y105">_xlfn.XLOOKUP(Y$1&amp;$R105,$C$3:$C$1662&amp;$D$3:$D$1662,$E$3:$E$1662,0,0,1)</f>
        <v>6200</v>
      </c>
      <c r="Z105" s="2" cm="1">
        <f t="array" ref="Z105">_xlfn.XLOOKUP(Z$1&amp;$R105,$C$3:$C$1662&amp;$D$3:$D$1662,$E$3:$E$1662,0,0,1)</f>
        <v>15800</v>
      </c>
      <c r="AA105" s="2" cm="1">
        <f t="array" ref="AA105">_xlfn.XLOOKUP(AA$1&amp;$R105,$C$3:$C$1662&amp;$D$3:$D$1662,$E$3:$E$1662,0,0,1)</f>
        <v>46400</v>
      </c>
      <c r="AB105" s="2" cm="1">
        <f t="array" ref="AB105">_xlfn.XLOOKUP(AB$1&amp;$R105,$C$3:$C$1662&amp;$D$3:$D$1662,$E$3:$E$1662,0,0,1)</f>
        <v>29800</v>
      </c>
      <c r="AC105" s="2" cm="1">
        <f t="array" ref="AC105">_xlfn.XLOOKUP(AC$1&amp;$R105,$C$3:$C$1662&amp;$D$3:$D$1662,$E$3:$E$1662,0,0,1)</f>
        <v>54400</v>
      </c>
      <c r="AU105" s="8">
        <f>MEDIAN(AU78:AU102)</f>
        <v>4.7013136520600018E-2</v>
      </c>
      <c r="AV105" s="8">
        <f>MEDIAN(AV78:AV102)</f>
        <v>-2.392857142857141E-2</v>
      </c>
    </row>
    <row r="106" spans="3:48" x14ac:dyDescent="0.4">
      <c r="C106" t="s">
        <v>804</v>
      </c>
      <c r="D106" t="s">
        <v>609</v>
      </c>
      <c r="E106">
        <v>54400</v>
      </c>
      <c r="R106" t="s">
        <v>173</v>
      </c>
      <c r="S106" s="2">
        <f t="shared" si="8"/>
        <v>6572520</v>
      </c>
      <c r="T106" s="2">
        <f t="shared" si="13"/>
        <v>2680400</v>
      </c>
      <c r="U106" s="2">
        <f t="shared" si="13"/>
        <v>3260300</v>
      </c>
      <c r="V106" s="2">
        <f t="shared" si="13"/>
        <v>4926200</v>
      </c>
      <c r="W106" s="2">
        <f t="shared" si="13"/>
        <v>9055800</v>
      </c>
      <c r="X106" s="2">
        <f t="shared" si="13"/>
        <v>12939900</v>
      </c>
      <c r="Y106" s="2" cm="1">
        <f t="array" ref="Y106">_xlfn.XLOOKUP(Y$1&amp;$R106,$C$3:$C$1662&amp;$D$3:$D$1662,$E$3:$E$1662,0,0,1)</f>
        <v>3600</v>
      </c>
      <c r="Z106" s="2" cm="1">
        <f t="array" ref="Z106">_xlfn.XLOOKUP(Z$1&amp;$R106,$C$3:$C$1662&amp;$D$3:$D$1662,$E$3:$E$1662,0,0,1)</f>
        <v>16500</v>
      </c>
      <c r="AA106" s="2" cm="1">
        <f t="array" ref="AA106">_xlfn.XLOOKUP(AA$1&amp;$R106,$C$3:$C$1662&amp;$D$3:$D$1662,$E$3:$E$1662,0,0,1)</f>
        <v>38500</v>
      </c>
      <c r="AB106" s="2" cm="1">
        <f t="array" ref="AB106">_xlfn.XLOOKUP(AB$1&amp;$R106,$C$3:$C$1662&amp;$D$3:$D$1662,$E$3:$E$1662,0,0,1)</f>
        <v>10600</v>
      </c>
      <c r="AC106" s="2" cm="1">
        <f t="array" ref="AC106">_xlfn.XLOOKUP(AC$1&amp;$R106,$C$3:$C$1662&amp;$D$3:$D$1662,$E$3:$E$1662,0,0,1)</f>
        <v>30000</v>
      </c>
      <c r="AU106" s="8">
        <f>MEDIAN(AU28:AU102)</f>
        <v>1.6705069124423932E-2</v>
      </c>
      <c r="AV106" s="8">
        <f>MEDIAN(AV28:AV102)</f>
        <v>-1.159102674526391E-2</v>
      </c>
    </row>
    <row r="107" spans="3:48" x14ac:dyDescent="0.4">
      <c r="C107" t="s">
        <v>804</v>
      </c>
      <c r="D107" t="s">
        <v>610</v>
      </c>
      <c r="E107">
        <v>30000</v>
      </c>
      <c r="R107" t="s">
        <v>112</v>
      </c>
      <c r="S107" s="2">
        <f t="shared" si="8"/>
        <v>6591980</v>
      </c>
      <c r="T107" s="2">
        <f t="shared" si="13"/>
        <v>2687600</v>
      </c>
      <c r="U107" s="2">
        <f t="shared" si="13"/>
        <v>3280100</v>
      </c>
      <c r="V107" s="2">
        <f t="shared" si="13"/>
        <v>4943600</v>
      </c>
      <c r="W107" s="2">
        <f t="shared" si="13"/>
        <v>9078100</v>
      </c>
      <c r="X107" s="2">
        <f t="shared" si="13"/>
        <v>12970500</v>
      </c>
      <c r="Y107" s="2" cm="1">
        <f t="array" ref="Y107">_xlfn.XLOOKUP(Y$1&amp;$R107,$C$3:$C$1662&amp;$D$3:$D$1662,$E$3:$E$1662,0,0,1)</f>
        <v>7200</v>
      </c>
      <c r="Z107" s="2" cm="1">
        <f t="array" ref="Z107">_xlfn.XLOOKUP(Z$1&amp;$R107,$C$3:$C$1662&amp;$D$3:$D$1662,$E$3:$E$1662,0,0,1)</f>
        <v>19800</v>
      </c>
      <c r="AA107" s="2" cm="1">
        <f t="array" ref="AA107">_xlfn.XLOOKUP(AA$1&amp;$R107,$C$3:$C$1662&amp;$D$3:$D$1662,$E$3:$E$1662,0,0,1)</f>
        <v>17400</v>
      </c>
      <c r="AB107" s="2" cm="1">
        <f t="array" ref="AB107">_xlfn.XLOOKUP(AB$1&amp;$R107,$C$3:$C$1662&amp;$D$3:$D$1662,$E$3:$E$1662,0,0,1)</f>
        <v>22300</v>
      </c>
      <c r="AC107" s="2" cm="1">
        <f t="array" ref="AC107">_xlfn.XLOOKUP(AC$1&amp;$R107,$C$3:$C$1662&amp;$D$3:$D$1662,$E$3:$E$1662,0,0,1)</f>
        <v>30600</v>
      </c>
      <c r="AU107" s="8">
        <f>MIN(AU105:AU106)</f>
        <v>1.6705069124423932E-2</v>
      </c>
      <c r="AV107" s="8">
        <f>MIN(AV105:AV106)</f>
        <v>-2.392857142857141E-2</v>
      </c>
    </row>
    <row r="108" spans="3:48" x14ac:dyDescent="0.4">
      <c r="C108" t="s">
        <v>804</v>
      </c>
      <c r="D108" t="s">
        <v>611</v>
      </c>
      <c r="E108">
        <v>30600</v>
      </c>
      <c r="R108" t="s">
        <v>271</v>
      </c>
      <c r="S108" s="2">
        <f t="shared" si="8"/>
        <v>6611180</v>
      </c>
      <c r="T108" s="2">
        <f t="shared" si="13"/>
        <v>2694400</v>
      </c>
      <c r="U108" s="2">
        <f t="shared" si="13"/>
        <v>3293800</v>
      </c>
      <c r="V108" s="2">
        <f t="shared" si="13"/>
        <v>4959100</v>
      </c>
      <c r="W108" s="2">
        <f t="shared" si="13"/>
        <v>9104900</v>
      </c>
      <c r="X108" s="2">
        <f t="shared" si="13"/>
        <v>13003700</v>
      </c>
      <c r="Y108" s="2" cm="1">
        <f t="array" ref="Y108">_xlfn.XLOOKUP(Y$1&amp;$R108,$C$3:$C$1662&amp;$D$3:$D$1662,$E$3:$E$1662,0,0,1)</f>
        <v>6800</v>
      </c>
      <c r="Z108" s="2" cm="1">
        <f t="array" ref="Z108">_xlfn.XLOOKUP(Z$1&amp;$R108,$C$3:$C$1662&amp;$D$3:$D$1662,$E$3:$E$1662,0,0,1)</f>
        <v>13700</v>
      </c>
      <c r="AA108" s="2" cm="1">
        <f t="array" ref="AA108">_xlfn.XLOOKUP(AA$1&amp;$R108,$C$3:$C$1662&amp;$D$3:$D$1662,$E$3:$E$1662,0,0,1)</f>
        <v>15500</v>
      </c>
      <c r="AB108" s="2" cm="1">
        <f t="array" ref="AB108">_xlfn.XLOOKUP(AB$1&amp;$R108,$C$3:$C$1662&amp;$D$3:$D$1662,$E$3:$E$1662,0,0,1)</f>
        <v>26800</v>
      </c>
      <c r="AC108" s="2" cm="1">
        <f t="array" ref="AC108">_xlfn.XLOOKUP(AC$1&amp;$R108,$C$3:$C$1662&amp;$D$3:$D$1662,$E$3:$E$1662,0,0,1)</f>
        <v>33200</v>
      </c>
    </row>
    <row r="109" spans="3:48" x14ac:dyDescent="0.4">
      <c r="C109" t="s">
        <v>804</v>
      </c>
      <c r="D109" t="s">
        <v>612</v>
      </c>
      <c r="E109">
        <v>33200</v>
      </c>
      <c r="R109" t="s">
        <v>34</v>
      </c>
      <c r="S109" s="2">
        <f t="shared" si="8"/>
        <v>6643540</v>
      </c>
      <c r="T109" s="2">
        <f t="shared" si="13"/>
        <v>2700700</v>
      </c>
      <c r="U109" s="2">
        <f t="shared" si="13"/>
        <v>3302700</v>
      </c>
      <c r="V109" s="2">
        <f t="shared" si="13"/>
        <v>5000800</v>
      </c>
      <c r="W109" s="2">
        <f t="shared" si="13"/>
        <v>9121400</v>
      </c>
      <c r="X109" s="2">
        <f t="shared" si="13"/>
        <v>13092100</v>
      </c>
      <c r="Y109" s="2" cm="1">
        <f t="array" ref="Y109">_xlfn.XLOOKUP(Y$1&amp;$R109,$C$3:$C$1662&amp;$D$3:$D$1662,$E$3:$E$1662,0,0,1)</f>
        <v>6300</v>
      </c>
      <c r="Z109" s="2" cm="1">
        <f t="array" ref="Z109">_xlfn.XLOOKUP(Z$1&amp;$R109,$C$3:$C$1662&amp;$D$3:$D$1662,$E$3:$E$1662,0,0,1)</f>
        <v>8900</v>
      </c>
      <c r="AA109" s="2" cm="1">
        <f t="array" ref="AA109">_xlfn.XLOOKUP(AA$1&amp;$R109,$C$3:$C$1662&amp;$D$3:$D$1662,$E$3:$E$1662,0,0,1)</f>
        <v>41700</v>
      </c>
      <c r="AB109" s="2" cm="1">
        <f t="array" ref="AB109">_xlfn.XLOOKUP(AB$1&amp;$R109,$C$3:$C$1662&amp;$D$3:$D$1662,$E$3:$E$1662,0,0,1)</f>
        <v>16500</v>
      </c>
      <c r="AC109" s="2" cm="1">
        <f t="array" ref="AC109">_xlfn.XLOOKUP(AC$1&amp;$R109,$C$3:$C$1662&amp;$D$3:$D$1662,$E$3:$E$1662,0,0,1)</f>
        <v>88400</v>
      </c>
    </row>
    <row r="110" spans="3:48" x14ac:dyDescent="0.4">
      <c r="C110" t="s">
        <v>804</v>
      </c>
      <c r="D110" t="s">
        <v>613</v>
      </c>
      <c r="E110">
        <v>88400</v>
      </c>
      <c r="R110" t="s">
        <v>217</v>
      </c>
      <c r="S110" s="2">
        <f t="shared" si="8"/>
        <v>6657120</v>
      </c>
      <c r="T110" s="2">
        <f t="shared" si="13"/>
        <v>2709400</v>
      </c>
      <c r="U110" s="2">
        <f t="shared" si="13"/>
        <v>3305500</v>
      </c>
      <c r="V110" s="2">
        <f t="shared" si="13"/>
        <v>5015400</v>
      </c>
      <c r="W110" s="2">
        <f t="shared" si="13"/>
        <v>9136400</v>
      </c>
      <c r="X110" s="2">
        <f t="shared" si="13"/>
        <v>13118900</v>
      </c>
      <c r="Y110" s="2" cm="1">
        <f t="array" ref="Y110">_xlfn.XLOOKUP(Y$1&amp;$R110,$C$3:$C$1662&amp;$D$3:$D$1662,$E$3:$E$1662,0,0,1)</f>
        <v>8700</v>
      </c>
      <c r="Z110" s="2" cm="1">
        <f t="array" ref="Z110">_xlfn.XLOOKUP(Z$1&amp;$R110,$C$3:$C$1662&amp;$D$3:$D$1662,$E$3:$E$1662,0,0,1)</f>
        <v>2800</v>
      </c>
      <c r="AA110" s="2" cm="1">
        <f t="array" ref="AA110">_xlfn.XLOOKUP(AA$1&amp;$R110,$C$3:$C$1662&amp;$D$3:$D$1662,$E$3:$E$1662,0,0,1)</f>
        <v>14600</v>
      </c>
      <c r="AB110" s="2" cm="1">
        <f t="array" ref="AB110">_xlfn.XLOOKUP(AB$1&amp;$R110,$C$3:$C$1662&amp;$D$3:$D$1662,$E$3:$E$1662,0,0,1)</f>
        <v>15000</v>
      </c>
      <c r="AC110" s="2" cm="1">
        <f t="array" ref="AC110">_xlfn.XLOOKUP(AC$1&amp;$R110,$C$3:$C$1662&amp;$D$3:$D$1662,$E$3:$E$1662,0,0,1)</f>
        <v>26800</v>
      </c>
    </row>
    <row r="111" spans="3:48" x14ac:dyDescent="0.4">
      <c r="C111" t="s">
        <v>804</v>
      </c>
      <c r="D111" t="s">
        <v>614</v>
      </c>
      <c r="E111">
        <v>26800</v>
      </c>
      <c r="R111" t="s">
        <v>219</v>
      </c>
      <c r="S111" s="2">
        <f t="shared" si="8"/>
        <v>6679040</v>
      </c>
      <c r="T111" s="2">
        <f t="shared" si="13"/>
        <v>2722400</v>
      </c>
      <c r="U111" s="2">
        <f t="shared" si="13"/>
        <v>3324800</v>
      </c>
      <c r="V111" s="2">
        <f t="shared" si="13"/>
        <v>5029300</v>
      </c>
      <c r="W111" s="2">
        <f t="shared" si="13"/>
        <v>9142700</v>
      </c>
      <c r="X111" s="2">
        <f t="shared" si="13"/>
        <v>13176000</v>
      </c>
      <c r="Y111" s="2" cm="1">
        <f t="array" ref="Y111">_xlfn.XLOOKUP(Y$1&amp;$R111,$C$3:$C$1662&amp;$D$3:$D$1662,$E$3:$E$1662,0,0,1)</f>
        <v>13000</v>
      </c>
      <c r="Z111" s="2" cm="1">
        <f t="array" ref="Z111">_xlfn.XLOOKUP(Z$1&amp;$R111,$C$3:$C$1662&amp;$D$3:$D$1662,$E$3:$E$1662,0,0,1)</f>
        <v>19300</v>
      </c>
      <c r="AA111" s="2" cm="1">
        <f t="array" ref="AA111">_xlfn.XLOOKUP(AA$1&amp;$R111,$C$3:$C$1662&amp;$D$3:$D$1662,$E$3:$E$1662,0,0,1)</f>
        <v>13900</v>
      </c>
      <c r="AB111" s="2" cm="1">
        <f t="array" ref="AB111">_xlfn.XLOOKUP(AB$1&amp;$R111,$C$3:$C$1662&amp;$D$3:$D$1662,$E$3:$E$1662,0,0,1)</f>
        <v>6300</v>
      </c>
      <c r="AC111" s="2" cm="1">
        <f t="array" ref="AC111">_xlfn.XLOOKUP(AC$1&amp;$R111,$C$3:$C$1662&amp;$D$3:$D$1662,$E$3:$E$1662,0,0,1)</f>
        <v>57100</v>
      </c>
    </row>
    <row r="112" spans="3:48" x14ac:dyDescent="0.4">
      <c r="C112" t="s">
        <v>804</v>
      </c>
      <c r="D112" t="s">
        <v>615</v>
      </c>
      <c r="E112">
        <v>57100</v>
      </c>
      <c r="R112" t="s">
        <v>162</v>
      </c>
      <c r="S112" s="2">
        <f t="shared" si="8"/>
        <v>6697420</v>
      </c>
      <c r="T112" s="2">
        <f t="shared" si="13"/>
        <v>2734800</v>
      </c>
      <c r="U112" s="2">
        <f t="shared" si="13"/>
        <v>3329900</v>
      </c>
      <c r="V112" s="2">
        <f t="shared" si="13"/>
        <v>5036200</v>
      </c>
      <c r="W112" s="2">
        <f t="shared" si="13"/>
        <v>9155400</v>
      </c>
      <c r="X112" s="2">
        <f t="shared" si="13"/>
        <v>13230800</v>
      </c>
      <c r="Y112" s="2" cm="1">
        <f t="array" ref="Y112">_xlfn.XLOOKUP(Y$1&amp;$R112,$C$3:$C$1662&amp;$D$3:$D$1662,$E$3:$E$1662,0,0,1)</f>
        <v>12400</v>
      </c>
      <c r="Z112" s="2" cm="1">
        <f t="array" ref="Z112">_xlfn.XLOOKUP(Z$1&amp;$R112,$C$3:$C$1662&amp;$D$3:$D$1662,$E$3:$E$1662,0,0,1)</f>
        <v>5100</v>
      </c>
      <c r="AA112" s="2" cm="1">
        <f t="array" ref="AA112">_xlfn.XLOOKUP(AA$1&amp;$R112,$C$3:$C$1662&amp;$D$3:$D$1662,$E$3:$E$1662,0,0,1)</f>
        <v>6900</v>
      </c>
      <c r="AB112" s="2" cm="1">
        <f t="array" ref="AB112">_xlfn.XLOOKUP(AB$1&amp;$R112,$C$3:$C$1662&amp;$D$3:$D$1662,$E$3:$E$1662,0,0,1)</f>
        <v>12700</v>
      </c>
      <c r="AC112" s="2" cm="1">
        <f t="array" ref="AC112">_xlfn.XLOOKUP(AC$1&amp;$R112,$C$3:$C$1662&amp;$D$3:$D$1662,$E$3:$E$1662,0,0,1)</f>
        <v>54800</v>
      </c>
    </row>
    <row r="113" spans="3:29" x14ac:dyDescent="0.4">
      <c r="C113" t="s">
        <v>804</v>
      </c>
      <c r="D113" t="s">
        <v>616</v>
      </c>
      <c r="E113">
        <v>54800</v>
      </c>
      <c r="R113" t="s">
        <v>193</v>
      </c>
      <c r="S113" s="2">
        <f t="shared" si="8"/>
        <v>6721460</v>
      </c>
      <c r="T113" s="2">
        <f t="shared" si="13"/>
        <v>2745300</v>
      </c>
      <c r="U113" s="2">
        <f t="shared" si="13"/>
        <v>3337400</v>
      </c>
      <c r="V113" s="2">
        <f t="shared" si="13"/>
        <v>5048500</v>
      </c>
      <c r="W113" s="2">
        <f t="shared" si="13"/>
        <v>9172000</v>
      </c>
      <c r="X113" s="2">
        <f t="shared" si="13"/>
        <v>13304100</v>
      </c>
      <c r="Y113" s="2" cm="1">
        <f t="array" ref="Y113">_xlfn.XLOOKUP(Y$1&amp;$R113,$C$3:$C$1662&amp;$D$3:$D$1662,$E$3:$E$1662,0,0,1)</f>
        <v>10500</v>
      </c>
      <c r="Z113" s="2" cm="1">
        <f t="array" ref="Z113">_xlfn.XLOOKUP(Z$1&amp;$R113,$C$3:$C$1662&amp;$D$3:$D$1662,$E$3:$E$1662,0,0,1)</f>
        <v>7500</v>
      </c>
      <c r="AA113" s="2" cm="1">
        <f t="array" ref="AA113">_xlfn.XLOOKUP(AA$1&amp;$R113,$C$3:$C$1662&amp;$D$3:$D$1662,$E$3:$E$1662,0,0,1)</f>
        <v>12300</v>
      </c>
      <c r="AB113" s="2" cm="1">
        <f t="array" ref="AB113">_xlfn.XLOOKUP(AB$1&amp;$R113,$C$3:$C$1662&amp;$D$3:$D$1662,$E$3:$E$1662,0,0,1)</f>
        <v>16600</v>
      </c>
      <c r="AC113" s="2" cm="1">
        <f t="array" ref="AC113">_xlfn.XLOOKUP(AC$1&amp;$R113,$C$3:$C$1662&amp;$D$3:$D$1662,$E$3:$E$1662,0,0,1)</f>
        <v>73300</v>
      </c>
    </row>
    <row r="114" spans="3:29" x14ac:dyDescent="0.4">
      <c r="C114" t="s">
        <v>804</v>
      </c>
      <c r="D114" t="s">
        <v>617</v>
      </c>
      <c r="E114">
        <v>73300</v>
      </c>
      <c r="R114" t="s">
        <v>190</v>
      </c>
      <c r="S114" s="2">
        <f t="shared" si="8"/>
        <v>6740400</v>
      </c>
      <c r="T114" s="2">
        <f t="shared" si="13"/>
        <v>2754200</v>
      </c>
      <c r="U114" s="2">
        <f t="shared" si="13"/>
        <v>3345800</v>
      </c>
      <c r="V114" s="2">
        <f t="shared" si="13"/>
        <v>5059300</v>
      </c>
      <c r="W114" s="2">
        <f t="shared" si="13"/>
        <v>9182000</v>
      </c>
      <c r="X114" s="2">
        <f t="shared" si="13"/>
        <v>13360700</v>
      </c>
      <c r="Y114" s="2" cm="1">
        <f t="array" ref="Y114">_xlfn.XLOOKUP(Y$1&amp;$R114,$C$3:$C$1662&amp;$D$3:$D$1662,$E$3:$E$1662,0,0,1)</f>
        <v>8900</v>
      </c>
      <c r="Z114" s="2" cm="1">
        <f t="array" ref="Z114">_xlfn.XLOOKUP(Z$1&amp;$R114,$C$3:$C$1662&amp;$D$3:$D$1662,$E$3:$E$1662,0,0,1)</f>
        <v>8400</v>
      </c>
      <c r="AA114" s="2" cm="1">
        <f t="array" ref="AA114">_xlfn.XLOOKUP(AA$1&amp;$R114,$C$3:$C$1662&amp;$D$3:$D$1662,$E$3:$E$1662,0,0,1)</f>
        <v>10800</v>
      </c>
      <c r="AB114" s="2" cm="1">
        <f t="array" ref="AB114">_xlfn.XLOOKUP(AB$1&amp;$R114,$C$3:$C$1662&amp;$D$3:$D$1662,$E$3:$E$1662,0,0,1)</f>
        <v>10000</v>
      </c>
      <c r="AC114" s="2" cm="1">
        <f t="array" ref="AC114">_xlfn.XLOOKUP(AC$1&amp;$R114,$C$3:$C$1662&amp;$D$3:$D$1662,$E$3:$E$1662,0,0,1)</f>
        <v>56600</v>
      </c>
    </row>
    <row r="115" spans="3:29" x14ac:dyDescent="0.4">
      <c r="C115" t="s">
        <v>804</v>
      </c>
      <c r="D115" t="s">
        <v>618</v>
      </c>
      <c r="E115">
        <v>56600</v>
      </c>
      <c r="R115" t="s">
        <v>182</v>
      </c>
      <c r="S115" s="2">
        <f t="shared" si="8"/>
        <v>6752800</v>
      </c>
      <c r="T115" s="2">
        <f t="shared" si="13"/>
        <v>2757000</v>
      </c>
      <c r="U115" s="2">
        <f t="shared" si="13"/>
        <v>3351900</v>
      </c>
      <c r="V115" s="2">
        <f t="shared" si="13"/>
        <v>5063000</v>
      </c>
      <c r="W115" s="2">
        <f t="shared" si="13"/>
        <v>9195500</v>
      </c>
      <c r="X115" s="2">
        <f t="shared" si="13"/>
        <v>13396600</v>
      </c>
      <c r="Y115" s="2" cm="1">
        <f t="array" ref="Y115">_xlfn.XLOOKUP(Y$1&amp;$R115,$C$3:$C$1662&amp;$D$3:$D$1662,$E$3:$E$1662,0,0,1)</f>
        <v>2800</v>
      </c>
      <c r="Z115" s="2" cm="1">
        <f t="array" ref="Z115">_xlfn.XLOOKUP(Z$1&amp;$R115,$C$3:$C$1662&amp;$D$3:$D$1662,$E$3:$E$1662,0,0,1)</f>
        <v>6100</v>
      </c>
      <c r="AA115" s="2" cm="1">
        <f t="array" ref="AA115">_xlfn.XLOOKUP(AA$1&amp;$R115,$C$3:$C$1662&amp;$D$3:$D$1662,$E$3:$E$1662,0,0,1)</f>
        <v>3700</v>
      </c>
      <c r="AB115" s="2" cm="1">
        <f t="array" ref="AB115">_xlfn.XLOOKUP(AB$1&amp;$R115,$C$3:$C$1662&amp;$D$3:$D$1662,$E$3:$E$1662,0,0,1)</f>
        <v>13500</v>
      </c>
      <c r="AC115" s="2" cm="1">
        <f t="array" ref="AC115">_xlfn.XLOOKUP(AC$1&amp;$R115,$C$3:$C$1662&amp;$D$3:$D$1662,$E$3:$E$1662,0,0,1)</f>
        <v>35900</v>
      </c>
    </row>
    <row r="116" spans="3:29" x14ac:dyDescent="0.4">
      <c r="C116" t="s">
        <v>804</v>
      </c>
      <c r="D116" t="s">
        <v>619</v>
      </c>
      <c r="E116">
        <v>35900</v>
      </c>
      <c r="R116" t="s">
        <v>232</v>
      </c>
      <c r="S116" s="2">
        <f t="shared" si="8"/>
        <v>6773220</v>
      </c>
      <c r="T116" s="2">
        <f t="shared" ref="T116:X131" si="14">T115+Y116</f>
        <v>2764600</v>
      </c>
      <c r="U116" s="2">
        <f t="shared" si="14"/>
        <v>3355600</v>
      </c>
      <c r="V116" s="2">
        <f t="shared" si="14"/>
        <v>5089000</v>
      </c>
      <c r="W116" s="2">
        <f t="shared" si="14"/>
        <v>9211600</v>
      </c>
      <c r="X116" s="2">
        <f t="shared" si="14"/>
        <v>13445300</v>
      </c>
      <c r="Y116" s="2" cm="1">
        <f t="array" ref="Y116">_xlfn.XLOOKUP(Y$1&amp;$R116,$C$3:$C$1662&amp;$D$3:$D$1662,$E$3:$E$1662,0,0,1)</f>
        <v>7600</v>
      </c>
      <c r="Z116" s="2" cm="1">
        <f t="array" ref="Z116">_xlfn.XLOOKUP(Z$1&amp;$R116,$C$3:$C$1662&amp;$D$3:$D$1662,$E$3:$E$1662,0,0,1)</f>
        <v>3700</v>
      </c>
      <c r="AA116" s="2" cm="1">
        <f t="array" ref="AA116">_xlfn.XLOOKUP(AA$1&amp;$R116,$C$3:$C$1662&amp;$D$3:$D$1662,$E$3:$E$1662,0,0,1)</f>
        <v>26000</v>
      </c>
      <c r="AB116" s="2" cm="1">
        <f t="array" ref="AB116">_xlfn.XLOOKUP(AB$1&amp;$R116,$C$3:$C$1662&amp;$D$3:$D$1662,$E$3:$E$1662,0,0,1)</f>
        <v>16100</v>
      </c>
      <c r="AC116" s="2" cm="1">
        <f t="array" ref="AC116">_xlfn.XLOOKUP(AC$1&amp;$R116,$C$3:$C$1662&amp;$D$3:$D$1662,$E$3:$E$1662,0,0,1)</f>
        <v>48700</v>
      </c>
    </row>
    <row r="117" spans="3:29" x14ac:dyDescent="0.4">
      <c r="C117" t="s">
        <v>804</v>
      </c>
      <c r="D117" t="s">
        <v>620</v>
      </c>
      <c r="E117">
        <v>48700</v>
      </c>
      <c r="R117" t="s">
        <v>246</v>
      </c>
      <c r="S117" s="2">
        <f t="shared" si="8"/>
        <v>6794760</v>
      </c>
      <c r="T117" s="2">
        <f t="shared" si="14"/>
        <v>2769100</v>
      </c>
      <c r="U117" s="2">
        <f t="shared" si="14"/>
        <v>3361300</v>
      </c>
      <c r="V117" s="2">
        <f t="shared" si="14"/>
        <v>5107500</v>
      </c>
      <c r="W117" s="2">
        <f t="shared" si="14"/>
        <v>9248600</v>
      </c>
      <c r="X117" s="2">
        <f t="shared" si="14"/>
        <v>13487300</v>
      </c>
      <c r="Y117" s="2" cm="1">
        <f t="array" ref="Y117">_xlfn.XLOOKUP(Y$1&amp;$R117,$C$3:$C$1662&amp;$D$3:$D$1662,$E$3:$E$1662,0,0,1)</f>
        <v>4500</v>
      </c>
      <c r="Z117" s="2" cm="1">
        <f t="array" ref="Z117">_xlfn.XLOOKUP(Z$1&amp;$R117,$C$3:$C$1662&amp;$D$3:$D$1662,$E$3:$E$1662,0,0,1)</f>
        <v>5700</v>
      </c>
      <c r="AA117" s="2" cm="1">
        <f t="array" ref="AA117">_xlfn.XLOOKUP(AA$1&amp;$R117,$C$3:$C$1662&amp;$D$3:$D$1662,$E$3:$E$1662,0,0,1)</f>
        <v>18500</v>
      </c>
      <c r="AB117" s="2" cm="1">
        <f t="array" ref="AB117">_xlfn.XLOOKUP(AB$1&amp;$R117,$C$3:$C$1662&amp;$D$3:$D$1662,$E$3:$E$1662,0,0,1)</f>
        <v>37000</v>
      </c>
      <c r="AC117" s="2" cm="1">
        <f t="array" ref="AC117">_xlfn.XLOOKUP(AC$1&amp;$R117,$C$3:$C$1662&amp;$D$3:$D$1662,$E$3:$E$1662,0,0,1)</f>
        <v>42000</v>
      </c>
    </row>
    <row r="118" spans="3:29" x14ac:dyDescent="0.4">
      <c r="C118" t="s">
        <v>804</v>
      </c>
      <c r="D118" t="s">
        <v>621</v>
      </c>
      <c r="E118">
        <v>42000</v>
      </c>
      <c r="R118" t="s">
        <v>108</v>
      </c>
      <c r="S118" s="2">
        <f t="shared" si="8"/>
        <v>6804800</v>
      </c>
      <c r="T118" s="2">
        <f t="shared" si="14"/>
        <v>2771500</v>
      </c>
      <c r="U118" s="2">
        <f t="shared" si="14"/>
        <v>3363500</v>
      </c>
      <c r="V118" s="2">
        <f t="shared" si="14"/>
        <v>5116000</v>
      </c>
      <c r="W118" s="2">
        <f t="shared" si="14"/>
        <v>9258900</v>
      </c>
      <c r="X118" s="2">
        <f t="shared" si="14"/>
        <v>13514100</v>
      </c>
      <c r="Y118" s="2" cm="1">
        <f t="array" ref="Y118">_xlfn.XLOOKUP(Y$1&amp;$R118,$C$3:$C$1662&amp;$D$3:$D$1662,$E$3:$E$1662,0,0,1)</f>
        <v>2400</v>
      </c>
      <c r="Z118" s="2" cm="1">
        <f t="array" ref="Z118">_xlfn.XLOOKUP(Z$1&amp;$R118,$C$3:$C$1662&amp;$D$3:$D$1662,$E$3:$E$1662,0,0,1)</f>
        <v>2200</v>
      </c>
      <c r="AA118" s="2" cm="1">
        <f t="array" ref="AA118">_xlfn.XLOOKUP(AA$1&amp;$R118,$C$3:$C$1662&amp;$D$3:$D$1662,$E$3:$E$1662,0,0,1)</f>
        <v>8500</v>
      </c>
      <c r="AB118" s="2" cm="1">
        <f t="array" ref="AB118">_xlfn.XLOOKUP(AB$1&amp;$R118,$C$3:$C$1662&amp;$D$3:$D$1662,$E$3:$E$1662,0,0,1)</f>
        <v>10300</v>
      </c>
      <c r="AC118" s="2" cm="1">
        <f t="array" ref="AC118">_xlfn.XLOOKUP(AC$1&amp;$R118,$C$3:$C$1662&amp;$D$3:$D$1662,$E$3:$E$1662,0,0,1)</f>
        <v>26800</v>
      </c>
    </row>
    <row r="119" spans="3:29" x14ac:dyDescent="0.4">
      <c r="C119" t="s">
        <v>804</v>
      </c>
      <c r="D119" t="s">
        <v>622</v>
      </c>
      <c r="E119">
        <v>26800</v>
      </c>
      <c r="R119" t="s">
        <v>267</v>
      </c>
      <c r="S119" s="2">
        <f t="shared" si="8"/>
        <v>6822540</v>
      </c>
      <c r="T119" s="2">
        <f t="shared" si="14"/>
        <v>2775500</v>
      </c>
      <c r="U119" s="2">
        <f t="shared" si="14"/>
        <v>3372500</v>
      </c>
      <c r="V119" s="2">
        <f t="shared" si="14"/>
        <v>5122200</v>
      </c>
      <c r="W119" s="2">
        <f t="shared" si="14"/>
        <v>9273200</v>
      </c>
      <c r="X119" s="2">
        <f t="shared" si="14"/>
        <v>13569300</v>
      </c>
      <c r="Y119" s="2" cm="1">
        <f t="array" ref="Y119">_xlfn.XLOOKUP(Y$1&amp;$R119,$C$3:$C$1662&amp;$D$3:$D$1662,$E$3:$E$1662,0,0,1)</f>
        <v>4000</v>
      </c>
      <c r="Z119" s="2" cm="1">
        <f t="array" ref="Z119">_xlfn.XLOOKUP(Z$1&amp;$R119,$C$3:$C$1662&amp;$D$3:$D$1662,$E$3:$E$1662,0,0,1)</f>
        <v>9000</v>
      </c>
      <c r="AA119" s="2" cm="1">
        <f t="array" ref="AA119">_xlfn.XLOOKUP(AA$1&amp;$R119,$C$3:$C$1662&amp;$D$3:$D$1662,$E$3:$E$1662,0,0,1)</f>
        <v>6200</v>
      </c>
      <c r="AB119" s="2" cm="1">
        <f t="array" ref="AB119">_xlfn.XLOOKUP(AB$1&amp;$R119,$C$3:$C$1662&amp;$D$3:$D$1662,$E$3:$E$1662,0,0,1)</f>
        <v>14300</v>
      </c>
      <c r="AC119" s="2" cm="1">
        <f t="array" ref="AC119">_xlfn.XLOOKUP(AC$1&amp;$R119,$C$3:$C$1662&amp;$D$3:$D$1662,$E$3:$E$1662,0,0,1)</f>
        <v>55200</v>
      </c>
    </row>
    <row r="120" spans="3:29" x14ac:dyDescent="0.4">
      <c r="C120" t="s">
        <v>804</v>
      </c>
      <c r="D120" t="s">
        <v>623</v>
      </c>
      <c r="E120">
        <v>55200</v>
      </c>
      <c r="R120" t="s">
        <v>252</v>
      </c>
      <c r="S120" s="2">
        <f t="shared" si="8"/>
        <v>6837460</v>
      </c>
      <c r="T120" s="2">
        <f t="shared" si="14"/>
        <v>2784100</v>
      </c>
      <c r="U120" s="2">
        <f t="shared" si="14"/>
        <v>3375600</v>
      </c>
      <c r="V120" s="2">
        <f t="shared" si="14"/>
        <v>5148200</v>
      </c>
      <c r="W120" s="2">
        <f t="shared" si="14"/>
        <v>9283900</v>
      </c>
      <c r="X120" s="2">
        <f t="shared" si="14"/>
        <v>13595500</v>
      </c>
      <c r="Y120" s="2" cm="1">
        <f t="array" ref="Y120">_xlfn.XLOOKUP(Y$1&amp;$R120,$C$3:$C$1662&amp;$D$3:$D$1662,$E$3:$E$1662,0,0,1)</f>
        <v>8600</v>
      </c>
      <c r="Z120" s="2" cm="1">
        <f t="array" ref="Z120">_xlfn.XLOOKUP(Z$1&amp;$R120,$C$3:$C$1662&amp;$D$3:$D$1662,$E$3:$E$1662,0,0,1)</f>
        <v>3100</v>
      </c>
      <c r="AA120" s="2" cm="1">
        <f t="array" ref="AA120">_xlfn.XLOOKUP(AA$1&amp;$R120,$C$3:$C$1662&amp;$D$3:$D$1662,$E$3:$E$1662,0,0,1)</f>
        <v>26000</v>
      </c>
      <c r="AB120" s="2" cm="1">
        <f t="array" ref="AB120">_xlfn.XLOOKUP(AB$1&amp;$R120,$C$3:$C$1662&amp;$D$3:$D$1662,$E$3:$E$1662,0,0,1)</f>
        <v>10700</v>
      </c>
      <c r="AC120" s="2" cm="1">
        <f t="array" ref="AC120">_xlfn.XLOOKUP(AC$1&amp;$R120,$C$3:$C$1662&amp;$D$3:$D$1662,$E$3:$E$1662,0,0,1)</f>
        <v>26200</v>
      </c>
    </row>
    <row r="121" spans="3:29" x14ac:dyDescent="0.4">
      <c r="C121" t="s">
        <v>804</v>
      </c>
      <c r="D121" t="s">
        <v>624</v>
      </c>
      <c r="E121">
        <v>26200</v>
      </c>
      <c r="R121" t="s">
        <v>128</v>
      </c>
      <c r="S121" s="2">
        <f t="shared" si="8"/>
        <v>6848740</v>
      </c>
      <c r="T121" s="2">
        <f t="shared" si="14"/>
        <v>2788600</v>
      </c>
      <c r="U121" s="2">
        <f t="shared" si="14"/>
        <v>3379300</v>
      </c>
      <c r="V121" s="2">
        <f t="shared" si="14"/>
        <v>5154900</v>
      </c>
      <c r="W121" s="2">
        <f t="shared" si="14"/>
        <v>9293100</v>
      </c>
      <c r="X121" s="2">
        <f t="shared" si="14"/>
        <v>13627800</v>
      </c>
      <c r="Y121" s="2" cm="1">
        <f t="array" ref="Y121">_xlfn.XLOOKUP(Y$1&amp;$R121,$C$3:$C$1662&amp;$D$3:$D$1662,$E$3:$E$1662,0,0,1)</f>
        <v>4500</v>
      </c>
      <c r="Z121" s="2" cm="1">
        <f t="array" ref="Z121">_xlfn.XLOOKUP(Z$1&amp;$R121,$C$3:$C$1662&amp;$D$3:$D$1662,$E$3:$E$1662,0,0,1)</f>
        <v>3700</v>
      </c>
      <c r="AA121" s="2" cm="1">
        <f t="array" ref="AA121">_xlfn.XLOOKUP(AA$1&amp;$R121,$C$3:$C$1662&amp;$D$3:$D$1662,$E$3:$E$1662,0,0,1)</f>
        <v>6700</v>
      </c>
      <c r="AB121" s="2" cm="1">
        <f t="array" ref="AB121">_xlfn.XLOOKUP(AB$1&amp;$R121,$C$3:$C$1662&amp;$D$3:$D$1662,$E$3:$E$1662,0,0,1)</f>
        <v>9200</v>
      </c>
      <c r="AC121" s="2" cm="1">
        <f t="array" ref="AC121">_xlfn.XLOOKUP(AC$1&amp;$R121,$C$3:$C$1662&amp;$D$3:$D$1662,$E$3:$E$1662,0,0,1)</f>
        <v>32300</v>
      </c>
    </row>
    <row r="122" spans="3:29" x14ac:dyDescent="0.4">
      <c r="C122" t="s">
        <v>804</v>
      </c>
      <c r="D122" t="s">
        <v>625</v>
      </c>
      <c r="E122">
        <v>32300</v>
      </c>
      <c r="R122" t="s">
        <v>287</v>
      </c>
      <c r="S122" s="2">
        <f t="shared" si="8"/>
        <v>6886760</v>
      </c>
      <c r="T122" s="2">
        <f t="shared" si="14"/>
        <v>2823800</v>
      </c>
      <c r="U122" s="2">
        <f t="shared" si="14"/>
        <v>3387800</v>
      </c>
      <c r="V122" s="2">
        <f t="shared" si="14"/>
        <v>5177700</v>
      </c>
      <c r="W122" s="2">
        <f t="shared" si="14"/>
        <v>9356800</v>
      </c>
      <c r="X122" s="2">
        <f t="shared" si="14"/>
        <v>13687700</v>
      </c>
      <c r="Y122" s="2" cm="1">
        <f t="array" ref="Y122">_xlfn.XLOOKUP(Y$1&amp;$R122,$C$3:$C$1662&amp;$D$3:$D$1662,$E$3:$E$1662,0,0,1)</f>
        <v>35200</v>
      </c>
      <c r="Z122" s="2" cm="1">
        <f t="array" ref="Z122">_xlfn.XLOOKUP(Z$1&amp;$R122,$C$3:$C$1662&amp;$D$3:$D$1662,$E$3:$E$1662,0,0,1)</f>
        <v>8500</v>
      </c>
      <c r="AA122" s="2" cm="1">
        <f t="array" ref="AA122">_xlfn.XLOOKUP(AA$1&amp;$R122,$C$3:$C$1662&amp;$D$3:$D$1662,$E$3:$E$1662,0,0,1)</f>
        <v>22800</v>
      </c>
      <c r="AB122" s="2" cm="1">
        <f t="array" ref="AB122">_xlfn.XLOOKUP(AB$1&amp;$R122,$C$3:$C$1662&amp;$D$3:$D$1662,$E$3:$E$1662,0,0,1)</f>
        <v>63700</v>
      </c>
      <c r="AC122" s="2" cm="1">
        <f t="array" ref="AC122">_xlfn.XLOOKUP(AC$1&amp;$R122,$C$3:$C$1662&amp;$D$3:$D$1662,$E$3:$E$1662,0,0,1)</f>
        <v>59900</v>
      </c>
    </row>
    <row r="123" spans="3:29" x14ac:dyDescent="0.4">
      <c r="C123" t="s">
        <v>804</v>
      </c>
      <c r="D123" t="s">
        <v>626</v>
      </c>
      <c r="E123">
        <v>59900</v>
      </c>
      <c r="R123" t="s">
        <v>194</v>
      </c>
      <c r="S123" s="2">
        <f t="shared" si="8"/>
        <v>6909380</v>
      </c>
      <c r="T123" s="2">
        <f t="shared" si="14"/>
        <v>2869600</v>
      </c>
      <c r="U123" s="2">
        <f t="shared" si="14"/>
        <v>3393500</v>
      </c>
      <c r="V123" s="2">
        <f t="shared" si="14"/>
        <v>5179200</v>
      </c>
      <c r="W123" s="2">
        <f t="shared" si="14"/>
        <v>9380500</v>
      </c>
      <c r="X123" s="2">
        <f t="shared" si="14"/>
        <v>13724100</v>
      </c>
      <c r="Y123" s="2" cm="1">
        <f t="array" ref="Y123">_xlfn.XLOOKUP(Y$1&amp;$R123,$C$3:$C$1662&amp;$D$3:$D$1662,$E$3:$E$1662,0,0,1)</f>
        <v>45800</v>
      </c>
      <c r="Z123" s="2" cm="1">
        <f t="array" ref="Z123">_xlfn.XLOOKUP(Z$1&amp;$R123,$C$3:$C$1662&amp;$D$3:$D$1662,$E$3:$E$1662,0,0,1)</f>
        <v>5700</v>
      </c>
      <c r="AA123" s="2" cm="1">
        <f t="array" ref="AA123">_xlfn.XLOOKUP(AA$1&amp;$R123,$C$3:$C$1662&amp;$D$3:$D$1662,$E$3:$E$1662,0,0,1)</f>
        <v>1500</v>
      </c>
      <c r="AB123" s="2" cm="1">
        <f t="array" ref="AB123">_xlfn.XLOOKUP(AB$1&amp;$R123,$C$3:$C$1662&amp;$D$3:$D$1662,$E$3:$E$1662,0,0,1)</f>
        <v>23700</v>
      </c>
      <c r="AC123" s="2" cm="1">
        <f t="array" ref="AC123">_xlfn.XLOOKUP(AC$1&amp;$R123,$C$3:$C$1662&amp;$D$3:$D$1662,$E$3:$E$1662,0,0,1)</f>
        <v>36400</v>
      </c>
    </row>
    <row r="124" spans="3:29" x14ac:dyDescent="0.4">
      <c r="C124" t="s">
        <v>804</v>
      </c>
      <c r="D124" t="s">
        <v>627</v>
      </c>
      <c r="E124">
        <v>36400</v>
      </c>
      <c r="R124" t="s">
        <v>184</v>
      </c>
      <c r="S124" s="2">
        <f t="shared" si="8"/>
        <v>6930820</v>
      </c>
      <c r="T124" s="2">
        <f t="shared" si="14"/>
        <v>2882800</v>
      </c>
      <c r="U124" s="2">
        <f t="shared" si="14"/>
        <v>3395800</v>
      </c>
      <c r="V124" s="2">
        <f t="shared" si="14"/>
        <v>5191300</v>
      </c>
      <c r="W124" s="2">
        <f t="shared" si="14"/>
        <v>9400400</v>
      </c>
      <c r="X124" s="2">
        <f t="shared" si="14"/>
        <v>13783800</v>
      </c>
      <c r="Y124" s="2" cm="1">
        <f t="array" ref="Y124">_xlfn.XLOOKUP(Y$1&amp;$R124,$C$3:$C$1662&amp;$D$3:$D$1662,$E$3:$E$1662,0,0,1)</f>
        <v>13200</v>
      </c>
      <c r="Z124" s="2" cm="1">
        <f t="array" ref="Z124">_xlfn.XLOOKUP(Z$1&amp;$R124,$C$3:$C$1662&amp;$D$3:$D$1662,$E$3:$E$1662,0,0,1)</f>
        <v>2300</v>
      </c>
      <c r="AA124" s="2" cm="1">
        <f t="array" ref="AA124">_xlfn.XLOOKUP(AA$1&amp;$R124,$C$3:$C$1662&amp;$D$3:$D$1662,$E$3:$E$1662,0,0,1)</f>
        <v>12100</v>
      </c>
      <c r="AB124" s="2" cm="1">
        <f t="array" ref="AB124">_xlfn.XLOOKUP(AB$1&amp;$R124,$C$3:$C$1662&amp;$D$3:$D$1662,$E$3:$E$1662,0,0,1)</f>
        <v>19900</v>
      </c>
      <c r="AC124" s="2" cm="1">
        <f t="array" ref="AC124">_xlfn.XLOOKUP(AC$1&amp;$R124,$C$3:$C$1662&amp;$D$3:$D$1662,$E$3:$E$1662,0,0,1)</f>
        <v>59700</v>
      </c>
    </row>
    <row r="125" spans="3:29" x14ac:dyDescent="0.4">
      <c r="C125" t="s">
        <v>804</v>
      </c>
      <c r="D125" t="s">
        <v>628</v>
      </c>
      <c r="E125">
        <v>59700</v>
      </c>
      <c r="R125" t="s">
        <v>177</v>
      </c>
      <c r="S125" s="2">
        <f t="shared" si="8"/>
        <v>6944720</v>
      </c>
      <c r="T125" s="2">
        <f t="shared" si="14"/>
        <v>2891000</v>
      </c>
      <c r="U125" s="2">
        <f t="shared" si="14"/>
        <v>3399900</v>
      </c>
      <c r="V125" s="2">
        <f t="shared" si="14"/>
        <v>5198700</v>
      </c>
      <c r="W125" s="2">
        <f t="shared" si="14"/>
        <v>9424800</v>
      </c>
      <c r="X125" s="2">
        <f t="shared" si="14"/>
        <v>13809200</v>
      </c>
      <c r="Y125" s="2" cm="1">
        <f t="array" ref="Y125">_xlfn.XLOOKUP(Y$1&amp;$R125,$C$3:$C$1662&amp;$D$3:$D$1662,$E$3:$E$1662,0,0,1)</f>
        <v>8200</v>
      </c>
      <c r="Z125" s="2" cm="1">
        <f t="array" ref="Z125">_xlfn.XLOOKUP(Z$1&amp;$R125,$C$3:$C$1662&amp;$D$3:$D$1662,$E$3:$E$1662,0,0,1)</f>
        <v>4100</v>
      </c>
      <c r="AA125" s="2" cm="1">
        <f t="array" ref="AA125">_xlfn.XLOOKUP(AA$1&amp;$R125,$C$3:$C$1662&amp;$D$3:$D$1662,$E$3:$E$1662,0,0,1)</f>
        <v>7400</v>
      </c>
      <c r="AB125" s="2" cm="1">
        <f t="array" ref="AB125">_xlfn.XLOOKUP(AB$1&amp;$R125,$C$3:$C$1662&amp;$D$3:$D$1662,$E$3:$E$1662,0,0,1)</f>
        <v>24400</v>
      </c>
      <c r="AC125" s="2" cm="1">
        <f t="array" ref="AC125">_xlfn.XLOOKUP(AC$1&amp;$R125,$C$3:$C$1662&amp;$D$3:$D$1662,$E$3:$E$1662,0,0,1)</f>
        <v>25400</v>
      </c>
    </row>
    <row r="126" spans="3:29" x14ac:dyDescent="0.4">
      <c r="C126" t="s">
        <v>804</v>
      </c>
      <c r="D126" t="s">
        <v>629</v>
      </c>
      <c r="E126">
        <v>25400</v>
      </c>
      <c r="R126" t="s">
        <v>55</v>
      </c>
      <c r="S126" s="2">
        <f t="shared" si="8"/>
        <v>6959280</v>
      </c>
      <c r="T126" s="2">
        <f t="shared" si="14"/>
        <v>2905600</v>
      </c>
      <c r="U126" s="2">
        <f t="shared" si="14"/>
        <v>3403100</v>
      </c>
      <c r="V126" s="2">
        <f t="shared" si="14"/>
        <v>5203900</v>
      </c>
      <c r="W126" s="2">
        <f t="shared" si="14"/>
        <v>9434200</v>
      </c>
      <c r="X126" s="2">
        <f t="shared" si="14"/>
        <v>13849600</v>
      </c>
      <c r="Y126" s="2" cm="1">
        <f t="array" ref="Y126">_xlfn.XLOOKUP(Y$1&amp;$R126,$C$3:$C$1662&amp;$D$3:$D$1662,$E$3:$E$1662,0,0,1)</f>
        <v>14600</v>
      </c>
      <c r="Z126" s="2" cm="1">
        <f t="array" ref="Z126">_xlfn.XLOOKUP(Z$1&amp;$R126,$C$3:$C$1662&amp;$D$3:$D$1662,$E$3:$E$1662,0,0,1)</f>
        <v>3200</v>
      </c>
      <c r="AA126" s="2" cm="1">
        <f t="array" ref="AA126">_xlfn.XLOOKUP(AA$1&amp;$R126,$C$3:$C$1662&amp;$D$3:$D$1662,$E$3:$E$1662,0,0,1)</f>
        <v>5200</v>
      </c>
      <c r="AB126" s="2" cm="1">
        <f t="array" ref="AB126">_xlfn.XLOOKUP(AB$1&amp;$R126,$C$3:$C$1662&amp;$D$3:$D$1662,$E$3:$E$1662,0,0,1)</f>
        <v>9400</v>
      </c>
      <c r="AC126" s="2" cm="1">
        <f t="array" ref="AC126">_xlfn.XLOOKUP(AC$1&amp;$R126,$C$3:$C$1662&amp;$D$3:$D$1662,$E$3:$E$1662,0,0,1)</f>
        <v>40400</v>
      </c>
    </row>
    <row r="127" spans="3:29" x14ac:dyDescent="0.4">
      <c r="C127" t="s">
        <v>804</v>
      </c>
      <c r="D127" t="s">
        <v>630</v>
      </c>
      <c r="E127">
        <v>40400</v>
      </c>
      <c r="R127" t="s">
        <v>32</v>
      </c>
      <c r="S127" s="2">
        <f t="shared" si="8"/>
        <v>6981280</v>
      </c>
      <c r="T127" s="2">
        <f t="shared" si="14"/>
        <v>2918300</v>
      </c>
      <c r="U127" s="2">
        <f t="shared" si="14"/>
        <v>3418400</v>
      </c>
      <c r="V127" s="2">
        <f t="shared" si="14"/>
        <v>5261900</v>
      </c>
      <c r="W127" s="2">
        <f t="shared" si="14"/>
        <v>9446200</v>
      </c>
      <c r="X127" s="2">
        <f t="shared" si="14"/>
        <v>13861600</v>
      </c>
      <c r="Y127" s="2" cm="1">
        <f t="array" ref="Y127">_xlfn.XLOOKUP(Y$1&amp;$R127,$C$3:$C$1662&amp;$D$3:$D$1662,$E$3:$E$1662,0,0,1)</f>
        <v>12700</v>
      </c>
      <c r="Z127" s="2" cm="1">
        <f t="array" ref="Z127">_xlfn.XLOOKUP(Z$1&amp;$R127,$C$3:$C$1662&amp;$D$3:$D$1662,$E$3:$E$1662,0,0,1)</f>
        <v>15300</v>
      </c>
      <c r="AA127" s="2" cm="1">
        <f t="array" ref="AA127">_xlfn.XLOOKUP(AA$1&amp;$R127,$C$3:$C$1662&amp;$D$3:$D$1662,$E$3:$E$1662,0,0,1)</f>
        <v>58000</v>
      </c>
      <c r="AB127" s="2" cm="1">
        <f t="array" ref="AB127">_xlfn.XLOOKUP(AB$1&amp;$R127,$C$3:$C$1662&amp;$D$3:$D$1662,$E$3:$E$1662,0,0,1)</f>
        <v>12000</v>
      </c>
      <c r="AC127" s="2" cm="1">
        <f t="array" ref="AC127">_xlfn.XLOOKUP(AC$1&amp;$R127,$C$3:$C$1662&amp;$D$3:$D$1662,$E$3:$E$1662,0,0,1)</f>
        <v>12000</v>
      </c>
    </row>
    <row r="128" spans="3:29" x14ac:dyDescent="0.4">
      <c r="C128" t="s">
        <v>804</v>
      </c>
      <c r="D128" t="s">
        <v>631</v>
      </c>
      <c r="E128">
        <v>12000</v>
      </c>
      <c r="R128" t="s">
        <v>166</v>
      </c>
      <c r="S128" s="2">
        <f t="shared" si="8"/>
        <v>6996320</v>
      </c>
      <c r="T128" s="2">
        <f t="shared" si="14"/>
        <v>2934600</v>
      </c>
      <c r="U128" s="2">
        <f t="shared" si="14"/>
        <v>3430100</v>
      </c>
      <c r="V128" s="2">
        <f t="shared" si="14"/>
        <v>5270100</v>
      </c>
      <c r="W128" s="2">
        <f t="shared" si="14"/>
        <v>9460900</v>
      </c>
      <c r="X128" s="2">
        <f t="shared" si="14"/>
        <v>13885900</v>
      </c>
      <c r="Y128" s="2" cm="1">
        <f t="array" ref="Y128">_xlfn.XLOOKUP(Y$1&amp;$R128,$C$3:$C$1662&amp;$D$3:$D$1662,$E$3:$E$1662,0,0,1)</f>
        <v>16300</v>
      </c>
      <c r="Z128" s="2" cm="1">
        <f t="array" ref="Z128">_xlfn.XLOOKUP(Z$1&amp;$R128,$C$3:$C$1662&amp;$D$3:$D$1662,$E$3:$E$1662,0,0,1)</f>
        <v>11700</v>
      </c>
      <c r="AA128" s="2" cm="1">
        <f t="array" ref="AA128">_xlfn.XLOOKUP(AA$1&amp;$R128,$C$3:$C$1662&amp;$D$3:$D$1662,$E$3:$E$1662,0,0,1)</f>
        <v>8200</v>
      </c>
      <c r="AB128" s="2" cm="1">
        <f t="array" ref="AB128">_xlfn.XLOOKUP(AB$1&amp;$R128,$C$3:$C$1662&amp;$D$3:$D$1662,$E$3:$E$1662,0,0,1)</f>
        <v>14700</v>
      </c>
      <c r="AC128" s="2" cm="1">
        <f t="array" ref="AC128">_xlfn.XLOOKUP(AC$1&amp;$R128,$C$3:$C$1662&amp;$D$3:$D$1662,$E$3:$E$1662,0,0,1)</f>
        <v>24300</v>
      </c>
    </row>
    <row r="129" spans="3:29" x14ac:dyDescent="0.4">
      <c r="C129" t="s">
        <v>804</v>
      </c>
      <c r="D129" t="s">
        <v>632</v>
      </c>
      <c r="E129">
        <v>24300</v>
      </c>
      <c r="R129" t="s">
        <v>60</v>
      </c>
      <c r="S129" s="2">
        <f t="shared" si="8"/>
        <v>7014300</v>
      </c>
      <c r="T129" s="2">
        <f t="shared" si="14"/>
        <v>2938600</v>
      </c>
      <c r="U129" s="2">
        <f t="shared" si="14"/>
        <v>3437400</v>
      </c>
      <c r="V129" s="2">
        <f t="shared" si="14"/>
        <v>5311800</v>
      </c>
      <c r="W129" s="2">
        <f t="shared" si="14"/>
        <v>9475600</v>
      </c>
      <c r="X129" s="2">
        <f t="shared" si="14"/>
        <v>13908100</v>
      </c>
      <c r="Y129" s="2" cm="1">
        <f t="array" ref="Y129">_xlfn.XLOOKUP(Y$1&amp;$R129,$C$3:$C$1662&amp;$D$3:$D$1662,$E$3:$E$1662,0,0,1)</f>
        <v>4000</v>
      </c>
      <c r="Z129" s="2" cm="1">
        <f t="array" ref="Z129">_xlfn.XLOOKUP(Z$1&amp;$R129,$C$3:$C$1662&amp;$D$3:$D$1662,$E$3:$E$1662,0,0,1)</f>
        <v>7300</v>
      </c>
      <c r="AA129" s="2" cm="1">
        <f t="array" ref="AA129">_xlfn.XLOOKUP(AA$1&amp;$R129,$C$3:$C$1662&amp;$D$3:$D$1662,$E$3:$E$1662,0,0,1)</f>
        <v>41700</v>
      </c>
      <c r="AB129" s="2" cm="1">
        <f t="array" ref="AB129">_xlfn.XLOOKUP(AB$1&amp;$R129,$C$3:$C$1662&amp;$D$3:$D$1662,$E$3:$E$1662,0,0,1)</f>
        <v>14700</v>
      </c>
      <c r="AC129" s="2" cm="1">
        <f t="array" ref="AC129">_xlfn.XLOOKUP(AC$1&amp;$R129,$C$3:$C$1662&amp;$D$3:$D$1662,$E$3:$E$1662,0,0,1)</f>
        <v>22200</v>
      </c>
    </row>
    <row r="130" spans="3:29" x14ac:dyDescent="0.4">
      <c r="C130" t="s">
        <v>804</v>
      </c>
      <c r="D130" t="s">
        <v>633</v>
      </c>
      <c r="E130">
        <v>22200</v>
      </c>
      <c r="R130" t="s">
        <v>266</v>
      </c>
      <c r="S130" s="2">
        <f t="shared" si="8"/>
        <v>7032040</v>
      </c>
      <c r="T130" s="2">
        <f t="shared" si="14"/>
        <v>2963100</v>
      </c>
      <c r="U130" s="2">
        <f t="shared" si="14"/>
        <v>3445300</v>
      </c>
      <c r="V130" s="2">
        <f t="shared" si="14"/>
        <v>5327100</v>
      </c>
      <c r="W130" s="2">
        <f t="shared" si="14"/>
        <v>9510000</v>
      </c>
      <c r="X130" s="2">
        <f t="shared" si="14"/>
        <v>13914700</v>
      </c>
      <c r="Y130" s="2" cm="1">
        <f t="array" ref="Y130">_xlfn.XLOOKUP(Y$1&amp;$R130,$C$3:$C$1662&amp;$D$3:$D$1662,$E$3:$E$1662,0,0,1)</f>
        <v>24500</v>
      </c>
      <c r="Z130" s="2" cm="1">
        <f t="array" ref="Z130">_xlfn.XLOOKUP(Z$1&amp;$R130,$C$3:$C$1662&amp;$D$3:$D$1662,$E$3:$E$1662,0,0,1)</f>
        <v>7900</v>
      </c>
      <c r="AA130" s="2" cm="1">
        <f t="array" ref="AA130">_xlfn.XLOOKUP(AA$1&amp;$R130,$C$3:$C$1662&amp;$D$3:$D$1662,$E$3:$E$1662,0,0,1)</f>
        <v>15300</v>
      </c>
      <c r="AB130" s="2" cm="1">
        <f t="array" ref="AB130">_xlfn.XLOOKUP(AB$1&amp;$R130,$C$3:$C$1662&amp;$D$3:$D$1662,$E$3:$E$1662,0,0,1)</f>
        <v>34400</v>
      </c>
      <c r="AC130" s="2" cm="1">
        <f t="array" ref="AC130">_xlfn.XLOOKUP(AC$1&amp;$R130,$C$3:$C$1662&amp;$D$3:$D$1662,$E$3:$E$1662,0,0,1)</f>
        <v>6600</v>
      </c>
    </row>
    <row r="131" spans="3:29" x14ac:dyDescent="0.4">
      <c r="C131" t="s">
        <v>804</v>
      </c>
      <c r="D131" t="s">
        <v>634</v>
      </c>
      <c r="E131">
        <v>6600</v>
      </c>
      <c r="R131" t="s">
        <v>44</v>
      </c>
      <c r="S131" s="2">
        <f t="shared" ref="S131:S194" si="15">IFERROR(AVERAGEIFS(T131:X131,T131:X131,"&gt;0"),0)</f>
        <v>7049980</v>
      </c>
      <c r="T131" s="2">
        <f t="shared" si="14"/>
        <v>2980200</v>
      </c>
      <c r="U131" s="2">
        <f t="shared" si="14"/>
        <v>3452600</v>
      </c>
      <c r="V131" s="2">
        <f t="shared" si="14"/>
        <v>5344000</v>
      </c>
      <c r="W131" s="2">
        <f t="shared" si="14"/>
        <v>9536300</v>
      </c>
      <c r="X131" s="2">
        <f t="shared" si="14"/>
        <v>13936800</v>
      </c>
      <c r="Y131" s="2" cm="1">
        <f t="array" ref="Y131">_xlfn.XLOOKUP(Y$1&amp;$R131,$C$3:$C$1662&amp;$D$3:$D$1662,$E$3:$E$1662,0,0,1)</f>
        <v>17100</v>
      </c>
      <c r="Z131" s="2" cm="1">
        <f t="array" ref="Z131">_xlfn.XLOOKUP(Z$1&amp;$R131,$C$3:$C$1662&amp;$D$3:$D$1662,$E$3:$E$1662,0,0,1)</f>
        <v>7300</v>
      </c>
      <c r="AA131" s="2" cm="1">
        <f t="array" ref="AA131">_xlfn.XLOOKUP(AA$1&amp;$R131,$C$3:$C$1662&amp;$D$3:$D$1662,$E$3:$E$1662,0,0,1)</f>
        <v>16900</v>
      </c>
      <c r="AB131" s="2" cm="1">
        <f t="array" ref="AB131">_xlfn.XLOOKUP(AB$1&amp;$R131,$C$3:$C$1662&amp;$D$3:$D$1662,$E$3:$E$1662,0,0,1)</f>
        <v>26300</v>
      </c>
      <c r="AC131" s="2" cm="1">
        <f t="array" ref="AC131">_xlfn.XLOOKUP(AC$1&amp;$R131,$C$3:$C$1662&amp;$D$3:$D$1662,$E$3:$E$1662,0,0,1)</f>
        <v>22100</v>
      </c>
    </row>
    <row r="132" spans="3:29" x14ac:dyDescent="0.4">
      <c r="C132" t="s">
        <v>804</v>
      </c>
      <c r="D132" t="s">
        <v>635</v>
      </c>
      <c r="E132">
        <v>22100</v>
      </c>
      <c r="R132" t="s">
        <v>230</v>
      </c>
      <c r="S132" s="2">
        <f t="shared" si="15"/>
        <v>7075620</v>
      </c>
      <c r="T132" s="2">
        <f t="shared" ref="T132:X147" si="16">T131+Y132</f>
        <v>3018700</v>
      </c>
      <c r="U132" s="2">
        <f t="shared" si="16"/>
        <v>3459500</v>
      </c>
      <c r="V132" s="2">
        <f t="shared" si="16"/>
        <v>5353200</v>
      </c>
      <c r="W132" s="2">
        <f t="shared" si="16"/>
        <v>9550700</v>
      </c>
      <c r="X132" s="2">
        <f t="shared" si="16"/>
        <v>13996000</v>
      </c>
      <c r="Y132" s="2" cm="1">
        <f t="array" ref="Y132">_xlfn.XLOOKUP(Y$1&amp;$R132,$C$3:$C$1662&amp;$D$3:$D$1662,$E$3:$E$1662,0,0,1)</f>
        <v>38500</v>
      </c>
      <c r="Z132" s="2" cm="1">
        <f t="array" ref="Z132">_xlfn.XLOOKUP(Z$1&amp;$R132,$C$3:$C$1662&amp;$D$3:$D$1662,$E$3:$E$1662,0,0,1)</f>
        <v>6900</v>
      </c>
      <c r="AA132" s="2" cm="1">
        <f t="array" ref="AA132">_xlfn.XLOOKUP(AA$1&amp;$R132,$C$3:$C$1662&amp;$D$3:$D$1662,$E$3:$E$1662,0,0,1)</f>
        <v>9200</v>
      </c>
      <c r="AB132" s="2" cm="1">
        <f t="array" ref="AB132">_xlfn.XLOOKUP(AB$1&amp;$R132,$C$3:$C$1662&amp;$D$3:$D$1662,$E$3:$E$1662,0,0,1)</f>
        <v>14400</v>
      </c>
      <c r="AC132" s="2" cm="1">
        <f t="array" ref="AC132">_xlfn.XLOOKUP(AC$1&amp;$R132,$C$3:$C$1662&amp;$D$3:$D$1662,$E$3:$E$1662,0,0,1)</f>
        <v>59200</v>
      </c>
    </row>
    <row r="133" spans="3:29" x14ac:dyDescent="0.4">
      <c r="C133" t="s">
        <v>804</v>
      </c>
      <c r="D133" t="s">
        <v>636</v>
      </c>
      <c r="E133">
        <v>59200</v>
      </c>
      <c r="R133" t="s">
        <v>214</v>
      </c>
      <c r="S133" s="2">
        <f t="shared" si="15"/>
        <v>7087720</v>
      </c>
      <c r="T133" s="2">
        <f t="shared" si="16"/>
        <v>3022400</v>
      </c>
      <c r="U133" s="2">
        <f t="shared" si="16"/>
        <v>3463000</v>
      </c>
      <c r="V133" s="2">
        <f t="shared" si="16"/>
        <v>5355600</v>
      </c>
      <c r="W133" s="2">
        <f t="shared" si="16"/>
        <v>9593700</v>
      </c>
      <c r="X133" s="2">
        <f t="shared" si="16"/>
        <v>14003900</v>
      </c>
      <c r="Y133" s="2" cm="1">
        <f t="array" ref="Y133">_xlfn.XLOOKUP(Y$1&amp;$R133,$C$3:$C$1662&amp;$D$3:$D$1662,$E$3:$E$1662,0,0,1)</f>
        <v>3700</v>
      </c>
      <c r="Z133" s="2" cm="1">
        <f t="array" ref="Z133">_xlfn.XLOOKUP(Z$1&amp;$R133,$C$3:$C$1662&amp;$D$3:$D$1662,$E$3:$E$1662,0,0,1)</f>
        <v>3500</v>
      </c>
      <c r="AA133" s="2" cm="1">
        <f t="array" ref="AA133">_xlfn.XLOOKUP(AA$1&amp;$R133,$C$3:$C$1662&amp;$D$3:$D$1662,$E$3:$E$1662,0,0,1)</f>
        <v>2400</v>
      </c>
      <c r="AB133" s="2" cm="1">
        <f t="array" ref="AB133">_xlfn.XLOOKUP(AB$1&amp;$R133,$C$3:$C$1662&amp;$D$3:$D$1662,$E$3:$E$1662,0,0,1)</f>
        <v>43000</v>
      </c>
      <c r="AC133" s="2" cm="1">
        <f t="array" ref="AC133">_xlfn.XLOOKUP(AC$1&amp;$R133,$C$3:$C$1662&amp;$D$3:$D$1662,$E$3:$E$1662,0,0,1)</f>
        <v>7900</v>
      </c>
    </row>
    <row r="134" spans="3:29" x14ac:dyDescent="0.4">
      <c r="C134" t="s">
        <v>804</v>
      </c>
      <c r="D134" t="s">
        <v>637</v>
      </c>
      <c r="E134">
        <v>7900</v>
      </c>
      <c r="R134" t="s">
        <v>233</v>
      </c>
      <c r="S134" s="2">
        <f t="shared" si="15"/>
        <v>7101780</v>
      </c>
      <c r="T134" s="2">
        <f t="shared" si="16"/>
        <v>3040000</v>
      </c>
      <c r="U134" s="2">
        <f t="shared" si="16"/>
        <v>3465000</v>
      </c>
      <c r="V134" s="2">
        <f t="shared" si="16"/>
        <v>5368400</v>
      </c>
      <c r="W134" s="2">
        <f t="shared" si="16"/>
        <v>9617700</v>
      </c>
      <c r="X134" s="2">
        <f t="shared" si="16"/>
        <v>14017800</v>
      </c>
      <c r="Y134" s="2" cm="1">
        <f t="array" ref="Y134">_xlfn.XLOOKUP(Y$1&amp;$R134,$C$3:$C$1662&amp;$D$3:$D$1662,$E$3:$E$1662,0,0,1)</f>
        <v>17600</v>
      </c>
      <c r="Z134" s="2" cm="1">
        <f t="array" ref="Z134">_xlfn.XLOOKUP(Z$1&amp;$R134,$C$3:$C$1662&amp;$D$3:$D$1662,$E$3:$E$1662,0,0,1)</f>
        <v>2000</v>
      </c>
      <c r="AA134" s="2" cm="1">
        <f t="array" ref="AA134">_xlfn.XLOOKUP(AA$1&amp;$R134,$C$3:$C$1662&amp;$D$3:$D$1662,$E$3:$E$1662,0,0,1)</f>
        <v>12800</v>
      </c>
      <c r="AB134" s="2" cm="1">
        <f t="array" ref="AB134">_xlfn.XLOOKUP(AB$1&amp;$R134,$C$3:$C$1662&amp;$D$3:$D$1662,$E$3:$E$1662,0,0,1)</f>
        <v>24000</v>
      </c>
      <c r="AC134" s="2" cm="1">
        <f t="array" ref="AC134">_xlfn.XLOOKUP(AC$1&amp;$R134,$C$3:$C$1662&amp;$D$3:$D$1662,$E$3:$E$1662,0,0,1)</f>
        <v>13900</v>
      </c>
    </row>
    <row r="135" spans="3:29" x14ac:dyDescent="0.4">
      <c r="C135" t="s">
        <v>804</v>
      </c>
      <c r="D135" t="s">
        <v>638</v>
      </c>
      <c r="E135">
        <v>13900</v>
      </c>
      <c r="R135" t="s">
        <v>224</v>
      </c>
      <c r="S135" s="2">
        <f t="shared" si="15"/>
        <v>7113960</v>
      </c>
      <c r="T135" s="2">
        <f t="shared" si="16"/>
        <v>3048400</v>
      </c>
      <c r="U135" s="2">
        <f t="shared" si="16"/>
        <v>3469200</v>
      </c>
      <c r="V135" s="2">
        <f t="shared" si="16"/>
        <v>5376300</v>
      </c>
      <c r="W135" s="2">
        <f t="shared" si="16"/>
        <v>9645200</v>
      </c>
      <c r="X135" s="2">
        <f t="shared" si="16"/>
        <v>14030700</v>
      </c>
      <c r="Y135" s="2" cm="1">
        <f t="array" ref="Y135">_xlfn.XLOOKUP(Y$1&amp;$R135,$C$3:$C$1662&amp;$D$3:$D$1662,$E$3:$E$1662,0,0,1)</f>
        <v>8400</v>
      </c>
      <c r="Z135" s="2" cm="1">
        <f t="array" ref="Z135">_xlfn.XLOOKUP(Z$1&amp;$R135,$C$3:$C$1662&amp;$D$3:$D$1662,$E$3:$E$1662,0,0,1)</f>
        <v>4200</v>
      </c>
      <c r="AA135" s="2" cm="1">
        <f t="array" ref="AA135">_xlfn.XLOOKUP(AA$1&amp;$R135,$C$3:$C$1662&amp;$D$3:$D$1662,$E$3:$E$1662,0,0,1)</f>
        <v>7900</v>
      </c>
      <c r="AB135" s="2" cm="1">
        <f t="array" ref="AB135">_xlfn.XLOOKUP(AB$1&amp;$R135,$C$3:$C$1662&amp;$D$3:$D$1662,$E$3:$E$1662,0,0,1)</f>
        <v>27500</v>
      </c>
      <c r="AC135" s="2" cm="1">
        <f t="array" ref="AC135">_xlfn.XLOOKUP(AC$1&amp;$R135,$C$3:$C$1662&amp;$D$3:$D$1662,$E$3:$E$1662,0,0,1)</f>
        <v>12900</v>
      </c>
    </row>
    <row r="136" spans="3:29" x14ac:dyDescent="0.4">
      <c r="C136" t="s">
        <v>804</v>
      </c>
      <c r="D136" t="s">
        <v>639</v>
      </c>
      <c r="E136">
        <v>12900</v>
      </c>
      <c r="R136" t="s">
        <v>189</v>
      </c>
      <c r="S136" s="2">
        <f t="shared" si="15"/>
        <v>7134220</v>
      </c>
      <c r="T136" s="2">
        <f t="shared" si="16"/>
        <v>3068600</v>
      </c>
      <c r="U136" s="2">
        <f t="shared" si="16"/>
        <v>3473700</v>
      </c>
      <c r="V136" s="2">
        <f t="shared" si="16"/>
        <v>5425500</v>
      </c>
      <c r="W136" s="2">
        <f t="shared" si="16"/>
        <v>9664300</v>
      </c>
      <c r="X136" s="2">
        <f t="shared" si="16"/>
        <v>14039000</v>
      </c>
      <c r="Y136" s="2" cm="1">
        <f t="array" ref="Y136">_xlfn.XLOOKUP(Y$1&amp;$R136,$C$3:$C$1662&amp;$D$3:$D$1662,$E$3:$E$1662,0,0,1)</f>
        <v>20200</v>
      </c>
      <c r="Z136" s="2" cm="1">
        <f t="array" ref="Z136">_xlfn.XLOOKUP(Z$1&amp;$R136,$C$3:$C$1662&amp;$D$3:$D$1662,$E$3:$E$1662,0,0,1)</f>
        <v>4500</v>
      </c>
      <c r="AA136" s="2" cm="1">
        <f t="array" ref="AA136">_xlfn.XLOOKUP(AA$1&amp;$R136,$C$3:$C$1662&amp;$D$3:$D$1662,$E$3:$E$1662,0,0,1)</f>
        <v>49200</v>
      </c>
      <c r="AB136" s="2" cm="1">
        <f t="array" ref="AB136">_xlfn.XLOOKUP(AB$1&amp;$R136,$C$3:$C$1662&amp;$D$3:$D$1662,$E$3:$E$1662,0,0,1)</f>
        <v>19100</v>
      </c>
      <c r="AC136" s="2" cm="1">
        <f t="array" ref="AC136">_xlfn.XLOOKUP(AC$1&amp;$R136,$C$3:$C$1662&amp;$D$3:$D$1662,$E$3:$E$1662,0,0,1)</f>
        <v>8300</v>
      </c>
    </row>
    <row r="137" spans="3:29" x14ac:dyDescent="0.4">
      <c r="C137" t="s">
        <v>804</v>
      </c>
      <c r="D137" t="s">
        <v>640</v>
      </c>
      <c r="E137">
        <v>8300</v>
      </c>
      <c r="R137" t="s">
        <v>245</v>
      </c>
      <c r="S137" s="2">
        <f t="shared" si="15"/>
        <v>7145900</v>
      </c>
      <c r="T137" s="2">
        <f t="shared" si="16"/>
        <v>3075000</v>
      </c>
      <c r="U137" s="2">
        <f t="shared" si="16"/>
        <v>3478800</v>
      </c>
      <c r="V137" s="2">
        <f t="shared" si="16"/>
        <v>5454000</v>
      </c>
      <c r="W137" s="2">
        <f t="shared" si="16"/>
        <v>9670500</v>
      </c>
      <c r="X137" s="2">
        <f t="shared" si="16"/>
        <v>14051200</v>
      </c>
      <c r="Y137" s="2" cm="1">
        <f t="array" ref="Y137">_xlfn.XLOOKUP(Y$1&amp;$R137,$C$3:$C$1662&amp;$D$3:$D$1662,$E$3:$E$1662,0,0,1)</f>
        <v>6400</v>
      </c>
      <c r="Z137" s="2" cm="1">
        <f t="array" ref="Z137">_xlfn.XLOOKUP(Z$1&amp;$R137,$C$3:$C$1662&amp;$D$3:$D$1662,$E$3:$E$1662,0,0,1)</f>
        <v>5100</v>
      </c>
      <c r="AA137" s="2" cm="1">
        <f t="array" ref="AA137">_xlfn.XLOOKUP(AA$1&amp;$R137,$C$3:$C$1662&amp;$D$3:$D$1662,$E$3:$E$1662,0,0,1)</f>
        <v>28500</v>
      </c>
      <c r="AB137" s="2" cm="1">
        <f t="array" ref="AB137">_xlfn.XLOOKUP(AB$1&amp;$R137,$C$3:$C$1662&amp;$D$3:$D$1662,$E$3:$E$1662,0,0,1)</f>
        <v>6200</v>
      </c>
      <c r="AC137" s="2" cm="1">
        <f t="array" ref="AC137">_xlfn.XLOOKUP(AC$1&amp;$R137,$C$3:$C$1662&amp;$D$3:$D$1662,$E$3:$E$1662,0,0,1)</f>
        <v>12200</v>
      </c>
    </row>
    <row r="138" spans="3:29" x14ac:dyDescent="0.4">
      <c r="C138" t="s">
        <v>804</v>
      </c>
      <c r="D138" t="s">
        <v>641</v>
      </c>
      <c r="E138">
        <v>12200</v>
      </c>
      <c r="R138" t="s">
        <v>70</v>
      </c>
      <c r="S138" s="2">
        <f t="shared" si="15"/>
        <v>7170740</v>
      </c>
      <c r="T138" s="2">
        <f t="shared" si="16"/>
        <v>3082700</v>
      </c>
      <c r="U138" s="2">
        <f t="shared" si="16"/>
        <v>3481200</v>
      </c>
      <c r="V138" s="2">
        <f t="shared" si="16"/>
        <v>5496000</v>
      </c>
      <c r="W138" s="2">
        <f t="shared" si="16"/>
        <v>9703700</v>
      </c>
      <c r="X138" s="2">
        <f t="shared" si="16"/>
        <v>14090100</v>
      </c>
      <c r="Y138" s="2" cm="1">
        <f t="array" ref="Y138">_xlfn.XLOOKUP(Y$1&amp;$R138,$C$3:$C$1662&amp;$D$3:$D$1662,$E$3:$E$1662,0,0,1)</f>
        <v>7700</v>
      </c>
      <c r="Z138" s="2" cm="1">
        <f t="array" ref="Z138">_xlfn.XLOOKUP(Z$1&amp;$R138,$C$3:$C$1662&amp;$D$3:$D$1662,$E$3:$E$1662,0,0,1)</f>
        <v>2400</v>
      </c>
      <c r="AA138" s="2" cm="1">
        <f t="array" ref="AA138">_xlfn.XLOOKUP(AA$1&amp;$R138,$C$3:$C$1662&amp;$D$3:$D$1662,$E$3:$E$1662,0,0,1)</f>
        <v>42000</v>
      </c>
      <c r="AB138" s="2" cm="1">
        <f t="array" ref="AB138">_xlfn.XLOOKUP(AB$1&amp;$R138,$C$3:$C$1662&amp;$D$3:$D$1662,$E$3:$E$1662,0,0,1)</f>
        <v>33200</v>
      </c>
      <c r="AC138" s="2" cm="1">
        <f t="array" ref="AC138">_xlfn.XLOOKUP(AC$1&amp;$R138,$C$3:$C$1662&amp;$D$3:$D$1662,$E$3:$E$1662,0,0,1)</f>
        <v>38900</v>
      </c>
    </row>
    <row r="139" spans="3:29" x14ac:dyDescent="0.4">
      <c r="C139" t="s">
        <v>804</v>
      </c>
      <c r="D139" t="s">
        <v>642</v>
      </c>
      <c r="E139">
        <v>38900</v>
      </c>
      <c r="R139" t="s">
        <v>288</v>
      </c>
      <c r="S139" s="2">
        <f t="shared" si="15"/>
        <v>7189620</v>
      </c>
      <c r="T139" s="2">
        <f t="shared" si="16"/>
        <v>3086900</v>
      </c>
      <c r="U139" s="2">
        <f t="shared" si="16"/>
        <v>3481500</v>
      </c>
      <c r="V139" s="2">
        <f t="shared" si="16"/>
        <v>5512500</v>
      </c>
      <c r="W139" s="2">
        <f t="shared" si="16"/>
        <v>9729200</v>
      </c>
      <c r="X139" s="2">
        <f t="shared" si="16"/>
        <v>14138000</v>
      </c>
      <c r="Y139" s="2" cm="1">
        <f t="array" ref="Y139">_xlfn.XLOOKUP(Y$1&amp;$R139,$C$3:$C$1662&amp;$D$3:$D$1662,$E$3:$E$1662,0,0,1)</f>
        <v>4200</v>
      </c>
      <c r="Z139" s="2" cm="1">
        <f t="array" ref="Z139">_xlfn.XLOOKUP(Z$1&amp;$R139,$C$3:$C$1662&amp;$D$3:$D$1662,$E$3:$E$1662,0,0,1)</f>
        <v>300</v>
      </c>
      <c r="AA139" s="2" cm="1">
        <f t="array" ref="AA139">_xlfn.XLOOKUP(AA$1&amp;$R139,$C$3:$C$1662&amp;$D$3:$D$1662,$E$3:$E$1662,0,0,1)</f>
        <v>16500</v>
      </c>
      <c r="AB139" s="2" cm="1">
        <f t="array" ref="AB139">_xlfn.XLOOKUP(AB$1&amp;$R139,$C$3:$C$1662&amp;$D$3:$D$1662,$E$3:$E$1662,0,0,1)</f>
        <v>25500</v>
      </c>
      <c r="AC139" s="2" cm="1">
        <f t="array" ref="AC139">_xlfn.XLOOKUP(AC$1&amp;$R139,$C$3:$C$1662&amp;$D$3:$D$1662,$E$3:$E$1662,0,0,1)</f>
        <v>47900</v>
      </c>
    </row>
    <row r="140" spans="3:29" x14ac:dyDescent="0.4">
      <c r="C140" t="s">
        <v>804</v>
      </c>
      <c r="D140" t="s">
        <v>643</v>
      </c>
      <c r="E140">
        <v>47900</v>
      </c>
      <c r="R140" t="s">
        <v>284</v>
      </c>
      <c r="S140" s="2">
        <f t="shared" si="15"/>
        <v>7223300</v>
      </c>
      <c r="T140" s="2">
        <f t="shared" si="16"/>
        <v>3104100</v>
      </c>
      <c r="U140" s="2">
        <f t="shared" si="16"/>
        <v>3489200</v>
      </c>
      <c r="V140" s="2">
        <f t="shared" si="16"/>
        <v>5565000</v>
      </c>
      <c r="W140" s="2">
        <f t="shared" si="16"/>
        <v>9791400</v>
      </c>
      <c r="X140" s="2">
        <f t="shared" si="16"/>
        <v>14166800</v>
      </c>
      <c r="Y140" s="2" cm="1">
        <f t="array" ref="Y140">_xlfn.XLOOKUP(Y$1&amp;$R140,$C$3:$C$1662&amp;$D$3:$D$1662,$E$3:$E$1662,0,0,1)</f>
        <v>17200</v>
      </c>
      <c r="Z140" s="2" cm="1">
        <f t="array" ref="Z140">_xlfn.XLOOKUP(Z$1&amp;$R140,$C$3:$C$1662&amp;$D$3:$D$1662,$E$3:$E$1662,0,0,1)</f>
        <v>7700</v>
      </c>
      <c r="AA140" s="2" cm="1">
        <f t="array" ref="AA140">_xlfn.XLOOKUP(AA$1&amp;$R140,$C$3:$C$1662&amp;$D$3:$D$1662,$E$3:$E$1662,0,0,1)</f>
        <v>52500</v>
      </c>
      <c r="AB140" s="2" cm="1">
        <f t="array" ref="AB140">_xlfn.XLOOKUP(AB$1&amp;$R140,$C$3:$C$1662&amp;$D$3:$D$1662,$E$3:$E$1662,0,0,1)</f>
        <v>62200</v>
      </c>
      <c r="AC140" s="2" cm="1">
        <f t="array" ref="AC140">_xlfn.XLOOKUP(AC$1&amp;$R140,$C$3:$C$1662&amp;$D$3:$D$1662,$E$3:$E$1662,0,0,1)</f>
        <v>28800</v>
      </c>
    </row>
    <row r="141" spans="3:29" x14ac:dyDescent="0.4">
      <c r="C141" t="s">
        <v>804</v>
      </c>
      <c r="D141" t="s">
        <v>644</v>
      </c>
      <c r="E141">
        <v>28800</v>
      </c>
      <c r="R141" t="s">
        <v>105</v>
      </c>
      <c r="S141" s="2">
        <f t="shared" si="15"/>
        <v>7235140</v>
      </c>
      <c r="T141" s="2">
        <f t="shared" si="16"/>
        <v>3111000</v>
      </c>
      <c r="U141" s="2">
        <f t="shared" si="16"/>
        <v>3499300</v>
      </c>
      <c r="V141" s="2">
        <f t="shared" si="16"/>
        <v>5577700</v>
      </c>
      <c r="W141" s="2">
        <f t="shared" si="16"/>
        <v>9807600</v>
      </c>
      <c r="X141" s="2">
        <f t="shared" si="16"/>
        <v>14180100</v>
      </c>
      <c r="Y141" s="2" cm="1">
        <f t="array" ref="Y141">_xlfn.XLOOKUP(Y$1&amp;$R141,$C$3:$C$1662&amp;$D$3:$D$1662,$E$3:$E$1662,0,0,1)</f>
        <v>6900</v>
      </c>
      <c r="Z141" s="2" cm="1">
        <f t="array" ref="Z141">_xlfn.XLOOKUP(Z$1&amp;$R141,$C$3:$C$1662&amp;$D$3:$D$1662,$E$3:$E$1662,0,0,1)</f>
        <v>10100</v>
      </c>
      <c r="AA141" s="2" cm="1">
        <f t="array" ref="AA141">_xlfn.XLOOKUP(AA$1&amp;$R141,$C$3:$C$1662&amp;$D$3:$D$1662,$E$3:$E$1662,0,0,1)</f>
        <v>12700</v>
      </c>
      <c r="AB141" s="2" cm="1">
        <f t="array" ref="AB141">_xlfn.XLOOKUP(AB$1&amp;$R141,$C$3:$C$1662&amp;$D$3:$D$1662,$E$3:$E$1662,0,0,1)</f>
        <v>16200</v>
      </c>
      <c r="AC141" s="2" cm="1">
        <f t="array" ref="AC141">_xlfn.XLOOKUP(AC$1&amp;$R141,$C$3:$C$1662&amp;$D$3:$D$1662,$E$3:$E$1662,0,0,1)</f>
        <v>13300</v>
      </c>
    </row>
    <row r="142" spans="3:29" x14ac:dyDescent="0.4">
      <c r="C142" t="s">
        <v>804</v>
      </c>
      <c r="D142" t="s">
        <v>645</v>
      </c>
      <c r="E142">
        <v>13300</v>
      </c>
      <c r="R142" t="s">
        <v>42</v>
      </c>
      <c r="S142" s="2">
        <f t="shared" si="15"/>
        <v>7256280</v>
      </c>
      <c r="T142" s="2">
        <f t="shared" si="16"/>
        <v>3125500</v>
      </c>
      <c r="U142" s="2">
        <f t="shared" si="16"/>
        <v>3510300</v>
      </c>
      <c r="V142" s="2">
        <f t="shared" si="16"/>
        <v>5604200</v>
      </c>
      <c r="W142" s="2">
        <f t="shared" si="16"/>
        <v>9844600</v>
      </c>
      <c r="X142" s="2">
        <f t="shared" si="16"/>
        <v>14196800</v>
      </c>
      <c r="Y142" s="2" cm="1">
        <f t="array" ref="Y142">_xlfn.XLOOKUP(Y$1&amp;$R142,$C$3:$C$1662&amp;$D$3:$D$1662,$E$3:$E$1662,0,0,1)</f>
        <v>14500</v>
      </c>
      <c r="Z142" s="2" cm="1">
        <f t="array" ref="Z142">_xlfn.XLOOKUP(Z$1&amp;$R142,$C$3:$C$1662&amp;$D$3:$D$1662,$E$3:$E$1662,0,0,1)</f>
        <v>11000</v>
      </c>
      <c r="AA142" s="2" cm="1">
        <f t="array" ref="AA142">_xlfn.XLOOKUP(AA$1&amp;$R142,$C$3:$C$1662&amp;$D$3:$D$1662,$E$3:$E$1662,0,0,1)</f>
        <v>26500</v>
      </c>
      <c r="AB142" s="2" cm="1">
        <f t="array" ref="AB142">_xlfn.XLOOKUP(AB$1&amp;$R142,$C$3:$C$1662&amp;$D$3:$D$1662,$E$3:$E$1662,0,0,1)</f>
        <v>37000</v>
      </c>
      <c r="AC142" s="2" cm="1">
        <f t="array" ref="AC142">_xlfn.XLOOKUP(AC$1&amp;$R142,$C$3:$C$1662&amp;$D$3:$D$1662,$E$3:$E$1662,0,0,1)</f>
        <v>16700</v>
      </c>
    </row>
    <row r="143" spans="3:29" x14ac:dyDescent="0.4">
      <c r="C143" t="s">
        <v>804</v>
      </c>
      <c r="D143" t="s">
        <v>646</v>
      </c>
      <c r="E143">
        <v>16700</v>
      </c>
      <c r="R143" t="s">
        <v>111</v>
      </c>
      <c r="S143" s="2">
        <f t="shared" si="15"/>
        <v>7268400</v>
      </c>
      <c r="T143" s="2">
        <f t="shared" si="16"/>
        <v>3130500</v>
      </c>
      <c r="U143" s="2">
        <f t="shared" si="16"/>
        <v>3517300</v>
      </c>
      <c r="V143" s="2">
        <f t="shared" si="16"/>
        <v>5610400</v>
      </c>
      <c r="W143" s="2">
        <f t="shared" si="16"/>
        <v>9877500</v>
      </c>
      <c r="X143" s="2">
        <f t="shared" si="16"/>
        <v>14206300</v>
      </c>
      <c r="Y143" s="2" cm="1">
        <f t="array" ref="Y143">_xlfn.XLOOKUP(Y$1&amp;$R143,$C$3:$C$1662&amp;$D$3:$D$1662,$E$3:$E$1662,0,0,1)</f>
        <v>5000</v>
      </c>
      <c r="Z143" s="2" cm="1">
        <f t="array" ref="Z143">_xlfn.XLOOKUP(Z$1&amp;$R143,$C$3:$C$1662&amp;$D$3:$D$1662,$E$3:$E$1662,0,0,1)</f>
        <v>7000</v>
      </c>
      <c r="AA143" s="2" cm="1">
        <f t="array" ref="AA143">_xlfn.XLOOKUP(AA$1&amp;$R143,$C$3:$C$1662&amp;$D$3:$D$1662,$E$3:$E$1662,0,0,1)</f>
        <v>6200</v>
      </c>
      <c r="AB143" s="2" cm="1">
        <f t="array" ref="AB143">_xlfn.XLOOKUP(AB$1&amp;$R143,$C$3:$C$1662&amp;$D$3:$D$1662,$E$3:$E$1662,0,0,1)</f>
        <v>32900</v>
      </c>
      <c r="AC143" s="2" cm="1">
        <f t="array" ref="AC143">_xlfn.XLOOKUP(AC$1&amp;$R143,$C$3:$C$1662&amp;$D$3:$D$1662,$E$3:$E$1662,0,0,1)</f>
        <v>9500</v>
      </c>
    </row>
    <row r="144" spans="3:29" x14ac:dyDescent="0.4">
      <c r="C144" t="s">
        <v>804</v>
      </c>
      <c r="D144" t="s">
        <v>647</v>
      </c>
      <c r="E144">
        <v>9500</v>
      </c>
      <c r="R144" t="s">
        <v>186</v>
      </c>
      <c r="S144" s="2">
        <f t="shared" si="15"/>
        <v>7291720</v>
      </c>
      <c r="T144" s="2">
        <f t="shared" si="16"/>
        <v>3191000</v>
      </c>
      <c r="U144" s="2">
        <f t="shared" si="16"/>
        <v>3525200</v>
      </c>
      <c r="V144" s="2">
        <f t="shared" si="16"/>
        <v>5629700</v>
      </c>
      <c r="W144" s="2">
        <f t="shared" si="16"/>
        <v>9890500</v>
      </c>
      <c r="X144" s="2">
        <f t="shared" si="16"/>
        <v>14222200</v>
      </c>
      <c r="Y144" s="2" cm="1">
        <f t="array" ref="Y144">_xlfn.XLOOKUP(Y$1&amp;$R144,$C$3:$C$1662&amp;$D$3:$D$1662,$E$3:$E$1662,0,0,1)</f>
        <v>60500</v>
      </c>
      <c r="Z144" s="2" cm="1">
        <f t="array" ref="Z144">_xlfn.XLOOKUP(Z$1&amp;$R144,$C$3:$C$1662&amp;$D$3:$D$1662,$E$3:$E$1662,0,0,1)</f>
        <v>7900</v>
      </c>
      <c r="AA144" s="2" cm="1">
        <f t="array" ref="AA144">_xlfn.XLOOKUP(AA$1&amp;$R144,$C$3:$C$1662&amp;$D$3:$D$1662,$E$3:$E$1662,0,0,1)</f>
        <v>19300</v>
      </c>
      <c r="AB144" s="2" cm="1">
        <f t="array" ref="AB144">_xlfn.XLOOKUP(AB$1&amp;$R144,$C$3:$C$1662&amp;$D$3:$D$1662,$E$3:$E$1662,0,0,1)</f>
        <v>13000</v>
      </c>
      <c r="AC144" s="2" cm="1">
        <f t="array" ref="AC144">_xlfn.XLOOKUP(AC$1&amp;$R144,$C$3:$C$1662&amp;$D$3:$D$1662,$E$3:$E$1662,0,0,1)</f>
        <v>15900</v>
      </c>
    </row>
    <row r="145" spans="3:29" x14ac:dyDescent="0.4">
      <c r="C145" t="s">
        <v>804</v>
      </c>
      <c r="D145" t="s">
        <v>648</v>
      </c>
      <c r="E145">
        <v>15900</v>
      </c>
      <c r="R145" t="s">
        <v>68</v>
      </c>
      <c r="S145" s="2">
        <f t="shared" si="15"/>
        <v>7322860</v>
      </c>
      <c r="T145" s="2">
        <f t="shared" si="16"/>
        <v>3247100</v>
      </c>
      <c r="U145" s="2">
        <f t="shared" si="16"/>
        <v>3532400</v>
      </c>
      <c r="V145" s="2">
        <f t="shared" si="16"/>
        <v>5658300</v>
      </c>
      <c r="W145" s="2">
        <f t="shared" si="16"/>
        <v>9925700</v>
      </c>
      <c r="X145" s="2">
        <f t="shared" si="16"/>
        <v>14250800</v>
      </c>
      <c r="Y145" s="2" cm="1">
        <f t="array" ref="Y145">_xlfn.XLOOKUP(Y$1&amp;$R145,$C$3:$C$1662&amp;$D$3:$D$1662,$E$3:$E$1662,0,0,1)</f>
        <v>56100</v>
      </c>
      <c r="Z145" s="2" cm="1">
        <f t="array" ref="Z145">_xlfn.XLOOKUP(Z$1&amp;$R145,$C$3:$C$1662&amp;$D$3:$D$1662,$E$3:$E$1662,0,0,1)</f>
        <v>7200</v>
      </c>
      <c r="AA145" s="2" cm="1">
        <f t="array" ref="AA145">_xlfn.XLOOKUP(AA$1&amp;$R145,$C$3:$C$1662&amp;$D$3:$D$1662,$E$3:$E$1662,0,0,1)</f>
        <v>28600</v>
      </c>
      <c r="AB145" s="2" cm="1">
        <f t="array" ref="AB145">_xlfn.XLOOKUP(AB$1&amp;$R145,$C$3:$C$1662&amp;$D$3:$D$1662,$E$3:$E$1662,0,0,1)</f>
        <v>35200</v>
      </c>
      <c r="AC145" s="2" cm="1">
        <f t="array" ref="AC145">_xlfn.XLOOKUP(AC$1&amp;$R145,$C$3:$C$1662&amp;$D$3:$D$1662,$E$3:$E$1662,0,0,1)</f>
        <v>28600</v>
      </c>
    </row>
    <row r="146" spans="3:29" x14ac:dyDescent="0.4">
      <c r="C146" t="s">
        <v>804</v>
      </c>
      <c r="D146" t="s">
        <v>649</v>
      </c>
      <c r="E146">
        <v>28600</v>
      </c>
      <c r="R146" t="s">
        <v>237</v>
      </c>
      <c r="S146" s="2">
        <f t="shared" si="15"/>
        <v>7337280</v>
      </c>
      <c r="T146" s="2">
        <f t="shared" si="16"/>
        <v>3261100</v>
      </c>
      <c r="U146" s="2">
        <f t="shared" si="16"/>
        <v>3537200</v>
      </c>
      <c r="V146" s="2">
        <f t="shared" si="16"/>
        <v>5670500</v>
      </c>
      <c r="W146" s="2">
        <f t="shared" si="16"/>
        <v>9936200</v>
      </c>
      <c r="X146" s="2">
        <f t="shared" si="16"/>
        <v>14281400</v>
      </c>
      <c r="Y146" s="2" cm="1">
        <f t="array" ref="Y146">_xlfn.XLOOKUP(Y$1&amp;$R146,$C$3:$C$1662&amp;$D$3:$D$1662,$E$3:$E$1662,0,0,1)</f>
        <v>14000</v>
      </c>
      <c r="Z146" s="2" cm="1">
        <f t="array" ref="Z146">_xlfn.XLOOKUP(Z$1&amp;$R146,$C$3:$C$1662&amp;$D$3:$D$1662,$E$3:$E$1662,0,0,1)</f>
        <v>4800</v>
      </c>
      <c r="AA146" s="2" cm="1">
        <f t="array" ref="AA146">_xlfn.XLOOKUP(AA$1&amp;$R146,$C$3:$C$1662&amp;$D$3:$D$1662,$E$3:$E$1662,0,0,1)</f>
        <v>12200</v>
      </c>
      <c r="AB146" s="2" cm="1">
        <f t="array" ref="AB146">_xlfn.XLOOKUP(AB$1&amp;$R146,$C$3:$C$1662&amp;$D$3:$D$1662,$E$3:$E$1662,0,0,1)</f>
        <v>10500</v>
      </c>
      <c r="AC146" s="2" cm="1">
        <f t="array" ref="AC146">_xlfn.XLOOKUP(AC$1&amp;$R146,$C$3:$C$1662&amp;$D$3:$D$1662,$E$3:$E$1662,0,0,1)</f>
        <v>30600</v>
      </c>
    </row>
    <row r="147" spans="3:29" x14ac:dyDescent="0.4">
      <c r="C147" t="s">
        <v>804</v>
      </c>
      <c r="D147" t="s">
        <v>650</v>
      </c>
      <c r="E147">
        <v>30600</v>
      </c>
      <c r="R147" t="s">
        <v>197</v>
      </c>
      <c r="S147" s="2">
        <f t="shared" si="15"/>
        <v>7353280</v>
      </c>
      <c r="T147" s="2">
        <f t="shared" si="16"/>
        <v>3270500</v>
      </c>
      <c r="U147" s="2">
        <f t="shared" si="16"/>
        <v>3567300</v>
      </c>
      <c r="V147" s="2">
        <f t="shared" si="16"/>
        <v>5676800</v>
      </c>
      <c r="W147" s="2">
        <f t="shared" si="16"/>
        <v>9944000</v>
      </c>
      <c r="X147" s="2">
        <f t="shared" si="16"/>
        <v>14307800</v>
      </c>
      <c r="Y147" s="2" cm="1">
        <f t="array" ref="Y147">_xlfn.XLOOKUP(Y$1&amp;$R147,$C$3:$C$1662&amp;$D$3:$D$1662,$E$3:$E$1662,0,0,1)</f>
        <v>9400</v>
      </c>
      <c r="Z147" s="2" cm="1">
        <f t="array" ref="Z147">_xlfn.XLOOKUP(Z$1&amp;$R147,$C$3:$C$1662&amp;$D$3:$D$1662,$E$3:$E$1662,0,0,1)</f>
        <v>30100</v>
      </c>
      <c r="AA147" s="2" cm="1">
        <f t="array" ref="AA147">_xlfn.XLOOKUP(AA$1&amp;$R147,$C$3:$C$1662&amp;$D$3:$D$1662,$E$3:$E$1662,0,0,1)</f>
        <v>6300</v>
      </c>
      <c r="AB147" s="2" cm="1">
        <f t="array" ref="AB147">_xlfn.XLOOKUP(AB$1&amp;$R147,$C$3:$C$1662&amp;$D$3:$D$1662,$E$3:$E$1662,0,0,1)</f>
        <v>7800</v>
      </c>
      <c r="AC147" s="2" cm="1">
        <f t="array" ref="AC147">_xlfn.XLOOKUP(AC$1&amp;$R147,$C$3:$C$1662&amp;$D$3:$D$1662,$E$3:$E$1662,0,0,1)</f>
        <v>26400</v>
      </c>
    </row>
    <row r="148" spans="3:29" x14ac:dyDescent="0.4">
      <c r="C148" t="s">
        <v>804</v>
      </c>
      <c r="D148" t="s">
        <v>651</v>
      </c>
      <c r="E148">
        <v>26400</v>
      </c>
      <c r="R148" t="s">
        <v>50</v>
      </c>
      <c r="S148" s="2">
        <f t="shared" si="15"/>
        <v>7384420</v>
      </c>
      <c r="T148" s="2">
        <f t="shared" ref="T148:X163" si="17">T147+Y148</f>
        <v>3306200</v>
      </c>
      <c r="U148" s="2">
        <f t="shared" si="17"/>
        <v>3583900</v>
      </c>
      <c r="V148" s="2">
        <f t="shared" si="17"/>
        <v>5701800</v>
      </c>
      <c r="W148" s="2">
        <f t="shared" si="17"/>
        <v>9985700</v>
      </c>
      <c r="X148" s="2">
        <f t="shared" si="17"/>
        <v>14344500</v>
      </c>
      <c r="Y148" s="2" cm="1">
        <f t="array" ref="Y148">_xlfn.XLOOKUP(Y$1&amp;$R148,$C$3:$C$1662&amp;$D$3:$D$1662,$E$3:$E$1662,0,0,1)</f>
        <v>35700</v>
      </c>
      <c r="Z148" s="2" cm="1">
        <f t="array" ref="Z148">_xlfn.XLOOKUP(Z$1&amp;$R148,$C$3:$C$1662&amp;$D$3:$D$1662,$E$3:$E$1662,0,0,1)</f>
        <v>16600</v>
      </c>
      <c r="AA148" s="2" cm="1">
        <f t="array" ref="AA148">_xlfn.XLOOKUP(AA$1&amp;$R148,$C$3:$C$1662&amp;$D$3:$D$1662,$E$3:$E$1662,0,0,1)</f>
        <v>25000</v>
      </c>
      <c r="AB148" s="2" cm="1">
        <f t="array" ref="AB148">_xlfn.XLOOKUP(AB$1&amp;$R148,$C$3:$C$1662&amp;$D$3:$D$1662,$E$3:$E$1662,0,0,1)</f>
        <v>41700</v>
      </c>
      <c r="AC148" s="2" cm="1">
        <f t="array" ref="AC148">_xlfn.XLOOKUP(AC$1&amp;$R148,$C$3:$C$1662&amp;$D$3:$D$1662,$E$3:$E$1662,0,0,1)</f>
        <v>36700</v>
      </c>
    </row>
    <row r="149" spans="3:29" x14ac:dyDescent="0.4">
      <c r="C149" t="s">
        <v>804</v>
      </c>
      <c r="D149" t="s">
        <v>652</v>
      </c>
      <c r="E149">
        <v>36700</v>
      </c>
      <c r="R149" t="s">
        <v>7</v>
      </c>
      <c r="S149" s="2">
        <f t="shared" si="15"/>
        <v>7401320</v>
      </c>
      <c r="T149" s="2">
        <f t="shared" si="17"/>
        <v>3311900</v>
      </c>
      <c r="U149" s="2">
        <f t="shared" si="17"/>
        <v>3592700</v>
      </c>
      <c r="V149" s="2">
        <f t="shared" si="17"/>
        <v>5712200</v>
      </c>
      <c r="W149" s="2">
        <f t="shared" si="17"/>
        <v>10002900</v>
      </c>
      <c r="X149" s="2">
        <f t="shared" si="17"/>
        <v>14386900</v>
      </c>
      <c r="Y149" s="2" cm="1">
        <f t="array" ref="Y149">_xlfn.XLOOKUP(Y$1&amp;$R149,$C$3:$C$1662&amp;$D$3:$D$1662,$E$3:$E$1662,0,0,1)</f>
        <v>5700</v>
      </c>
      <c r="Z149" s="2" cm="1">
        <f t="array" ref="Z149">_xlfn.XLOOKUP(Z$1&amp;$R149,$C$3:$C$1662&amp;$D$3:$D$1662,$E$3:$E$1662,0,0,1)</f>
        <v>8800</v>
      </c>
      <c r="AA149" s="2" cm="1">
        <f t="array" ref="AA149">_xlfn.XLOOKUP(AA$1&amp;$R149,$C$3:$C$1662&amp;$D$3:$D$1662,$E$3:$E$1662,0,0,1)</f>
        <v>10400</v>
      </c>
      <c r="AB149" s="2" cm="1">
        <f t="array" ref="AB149">_xlfn.XLOOKUP(AB$1&amp;$R149,$C$3:$C$1662&amp;$D$3:$D$1662,$E$3:$E$1662,0,0,1)</f>
        <v>17200</v>
      </c>
      <c r="AC149" s="2" cm="1">
        <f t="array" ref="AC149">_xlfn.XLOOKUP(AC$1&amp;$R149,$C$3:$C$1662&amp;$D$3:$D$1662,$E$3:$E$1662,0,0,1)</f>
        <v>42400</v>
      </c>
    </row>
    <row r="150" spans="3:29" x14ac:dyDescent="0.4">
      <c r="C150" t="s">
        <v>804</v>
      </c>
      <c r="D150" t="s">
        <v>653</v>
      </c>
      <c r="E150">
        <v>42400</v>
      </c>
      <c r="R150" t="s">
        <v>46</v>
      </c>
      <c r="S150" s="2">
        <f t="shared" si="15"/>
        <v>7409020</v>
      </c>
      <c r="T150" s="2">
        <f t="shared" si="17"/>
        <v>3320500</v>
      </c>
      <c r="U150" s="2">
        <f t="shared" si="17"/>
        <v>3595400</v>
      </c>
      <c r="V150" s="2">
        <f t="shared" si="17"/>
        <v>5717700</v>
      </c>
      <c r="W150" s="2">
        <f t="shared" si="17"/>
        <v>10009300</v>
      </c>
      <c r="X150" s="2">
        <f t="shared" si="17"/>
        <v>14402200</v>
      </c>
      <c r="Y150" s="2" cm="1">
        <f t="array" ref="Y150">_xlfn.XLOOKUP(Y$1&amp;$R150,$C$3:$C$1662&amp;$D$3:$D$1662,$E$3:$E$1662,0,0,1)</f>
        <v>8600</v>
      </c>
      <c r="Z150" s="2" cm="1">
        <f t="array" ref="Z150">_xlfn.XLOOKUP(Z$1&amp;$R150,$C$3:$C$1662&amp;$D$3:$D$1662,$E$3:$E$1662,0,0,1)</f>
        <v>2700</v>
      </c>
      <c r="AA150" s="2" cm="1">
        <f t="array" ref="AA150">_xlfn.XLOOKUP(AA$1&amp;$R150,$C$3:$C$1662&amp;$D$3:$D$1662,$E$3:$E$1662,0,0,1)</f>
        <v>5500</v>
      </c>
      <c r="AB150" s="2" cm="1">
        <f t="array" ref="AB150">_xlfn.XLOOKUP(AB$1&amp;$R150,$C$3:$C$1662&amp;$D$3:$D$1662,$E$3:$E$1662,0,0,1)</f>
        <v>6400</v>
      </c>
      <c r="AC150" s="2" cm="1">
        <f t="array" ref="AC150">_xlfn.XLOOKUP(AC$1&amp;$R150,$C$3:$C$1662&amp;$D$3:$D$1662,$E$3:$E$1662,0,0,1)</f>
        <v>15300</v>
      </c>
    </row>
    <row r="151" spans="3:29" x14ac:dyDescent="0.4">
      <c r="C151" t="s">
        <v>804</v>
      </c>
      <c r="D151" t="s">
        <v>654</v>
      </c>
      <c r="E151">
        <v>15300</v>
      </c>
      <c r="R151" t="s">
        <v>74</v>
      </c>
      <c r="S151" s="2">
        <f t="shared" si="15"/>
        <v>7423720</v>
      </c>
      <c r="T151" s="2">
        <f t="shared" si="17"/>
        <v>3330500</v>
      </c>
      <c r="U151" s="2">
        <f t="shared" si="17"/>
        <v>3605000</v>
      </c>
      <c r="V151" s="2">
        <f t="shared" si="17"/>
        <v>5725900</v>
      </c>
      <c r="W151" s="2">
        <f t="shared" si="17"/>
        <v>10029900</v>
      </c>
      <c r="X151" s="2">
        <f t="shared" si="17"/>
        <v>14427300</v>
      </c>
      <c r="Y151" s="2" cm="1">
        <f t="array" ref="Y151">_xlfn.XLOOKUP(Y$1&amp;$R151,$C$3:$C$1662&amp;$D$3:$D$1662,$E$3:$E$1662,0,0,1)</f>
        <v>10000</v>
      </c>
      <c r="Z151" s="2" cm="1">
        <f t="array" ref="Z151">_xlfn.XLOOKUP(Z$1&amp;$R151,$C$3:$C$1662&amp;$D$3:$D$1662,$E$3:$E$1662,0,0,1)</f>
        <v>9600</v>
      </c>
      <c r="AA151" s="2" cm="1">
        <f t="array" ref="AA151">_xlfn.XLOOKUP(AA$1&amp;$R151,$C$3:$C$1662&amp;$D$3:$D$1662,$E$3:$E$1662,0,0,1)</f>
        <v>8200</v>
      </c>
      <c r="AB151" s="2" cm="1">
        <f t="array" ref="AB151">_xlfn.XLOOKUP(AB$1&amp;$R151,$C$3:$C$1662&amp;$D$3:$D$1662,$E$3:$E$1662,0,0,1)</f>
        <v>20600</v>
      </c>
      <c r="AC151" s="2" cm="1">
        <f t="array" ref="AC151">_xlfn.XLOOKUP(AC$1&amp;$R151,$C$3:$C$1662&amp;$D$3:$D$1662,$E$3:$E$1662,0,0,1)</f>
        <v>25100</v>
      </c>
    </row>
    <row r="152" spans="3:29" x14ac:dyDescent="0.4">
      <c r="C152" t="s">
        <v>804</v>
      </c>
      <c r="D152" t="s">
        <v>655</v>
      </c>
      <c r="E152">
        <v>25100</v>
      </c>
      <c r="R152" t="s">
        <v>8</v>
      </c>
      <c r="S152" s="2">
        <f t="shared" si="15"/>
        <v>7437480</v>
      </c>
      <c r="T152" s="2">
        <f t="shared" si="17"/>
        <v>3344500</v>
      </c>
      <c r="U152" s="2">
        <f t="shared" si="17"/>
        <v>3617600</v>
      </c>
      <c r="V152" s="2">
        <f t="shared" si="17"/>
        <v>5730600</v>
      </c>
      <c r="W152" s="2">
        <f t="shared" si="17"/>
        <v>10035100</v>
      </c>
      <c r="X152" s="2">
        <f t="shared" si="17"/>
        <v>14459600</v>
      </c>
      <c r="Y152" s="2" cm="1">
        <f t="array" ref="Y152">_xlfn.XLOOKUP(Y$1&amp;$R152,$C$3:$C$1662&amp;$D$3:$D$1662,$E$3:$E$1662,0,0,1)</f>
        <v>14000</v>
      </c>
      <c r="Z152" s="2" cm="1">
        <f t="array" ref="Z152">_xlfn.XLOOKUP(Z$1&amp;$R152,$C$3:$C$1662&amp;$D$3:$D$1662,$E$3:$E$1662,0,0,1)</f>
        <v>12600</v>
      </c>
      <c r="AA152" s="2" cm="1">
        <f t="array" ref="AA152">_xlfn.XLOOKUP(AA$1&amp;$R152,$C$3:$C$1662&amp;$D$3:$D$1662,$E$3:$E$1662,0,0,1)</f>
        <v>4700</v>
      </c>
      <c r="AB152" s="2" cm="1">
        <f t="array" ref="AB152">_xlfn.XLOOKUP(AB$1&amp;$R152,$C$3:$C$1662&amp;$D$3:$D$1662,$E$3:$E$1662,0,0,1)</f>
        <v>5200</v>
      </c>
      <c r="AC152" s="2" cm="1">
        <f t="array" ref="AC152">_xlfn.XLOOKUP(AC$1&amp;$R152,$C$3:$C$1662&amp;$D$3:$D$1662,$E$3:$E$1662,0,0,1)</f>
        <v>32300</v>
      </c>
    </row>
    <row r="153" spans="3:29" x14ac:dyDescent="0.4">
      <c r="C153" t="s">
        <v>804</v>
      </c>
      <c r="D153" t="s">
        <v>656</v>
      </c>
      <c r="E153">
        <v>32300</v>
      </c>
      <c r="R153" t="s">
        <v>9</v>
      </c>
      <c r="S153" s="2">
        <f t="shared" si="15"/>
        <v>7539480</v>
      </c>
      <c r="T153" s="2">
        <f t="shared" si="17"/>
        <v>3441400</v>
      </c>
      <c r="U153" s="2">
        <f t="shared" si="17"/>
        <v>3695800</v>
      </c>
      <c r="V153" s="2">
        <f t="shared" si="17"/>
        <v>5788700</v>
      </c>
      <c r="W153" s="2">
        <f t="shared" si="17"/>
        <v>10165700</v>
      </c>
      <c r="X153" s="2">
        <f t="shared" si="17"/>
        <v>14605800</v>
      </c>
      <c r="Y153" s="2" cm="1">
        <f t="array" ref="Y153">_xlfn.XLOOKUP(Y$1&amp;$R153,$C$3:$C$1662&amp;$D$3:$D$1662,$E$3:$E$1662,0,0,1)</f>
        <v>96900</v>
      </c>
      <c r="Z153" s="2" cm="1">
        <f t="array" ref="Z153">_xlfn.XLOOKUP(Z$1&amp;$R153,$C$3:$C$1662&amp;$D$3:$D$1662,$E$3:$E$1662,0,0,1)</f>
        <v>78200</v>
      </c>
      <c r="AA153" s="2" cm="1">
        <f t="array" ref="AA153">_xlfn.XLOOKUP(AA$1&amp;$R153,$C$3:$C$1662&amp;$D$3:$D$1662,$E$3:$E$1662,0,0,1)</f>
        <v>58100</v>
      </c>
      <c r="AB153" s="2" cm="1">
        <f t="array" ref="AB153">_xlfn.XLOOKUP(AB$1&amp;$R153,$C$3:$C$1662&amp;$D$3:$D$1662,$E$3:$E$1662,0,0,1)</f>
        <v>130600</v>
      </c>
      <c r="AC153" s="2" cm="1">
        <f t="array" ref="AC153">_xlfn.XLOOKUP(AC$1&amp;$R153,$C$3:$C$1662&amp;$D$3:$D$1662,$E$3:$E$1662,0,0,1)</f>
        <v>146200</v>
      </c>
    </row>
    <row r="154" spans="3:29" x14ac:dyDescent="0.4">
      <c r="C154" t="s">
        <v>804</v>
      </c>
      <c r="D154" t="s">
        <v>657</v>
      </c>
      <c r="E154">
        <v>146200</v>
      </c>
      <c r="R154" t="s">
        <v>81</v>
      </c>
      <c r="S154" s="2">
        <f t="shared" si="15"/>
        <v>7580600</v>
      </c>
      <c r="T154" s="2">
        <f t="shared" si="17"/>
        <v>3465900</v>
      </c>
      <c r="U154" s="2">
        <f t="shared" si="17"/>
        <v>3706500</v>
      </c>
      <c r="V154" s="2">
        <f t="shared" si="17"/>
        <v>5809900</v>
      </c>
      <c r="W154" s="2">
        <f t="shared" si="17"/>
        <v>10257300</v>
      </c>
      <c r="X154" s="2">
        <f t="shared" si="17"/>
        <v>14663400</v>
      </c>
      <c r="Y154" s="2" cm="1">
        <f t="array" ref="Y154">_xlfn.XLOOKUP(Y$1&amp;$R154,$C$3:$C$1662&amp;$D$3:$D$1662,$E$3:$E$1662,0,0,1)</f>
        <v>24500</v>
      </c>
      <c r="Z154" s="2" cm="1">
        <f t="array" ref="Z154">_xlfn.XLOOKUP(Z$1&amp;$R154,$C$3:$C$1662&amp;$D$3:$D$1662,$E$3:$E$1662,0,0,1)</f>
        <v>10700</v>
      </c>
      <c r="AA154" s="2" cm="1">
        <f t="array" ref="AA154">_xlfn.XLOOKUP(AA$1&amp;$R154,$C$3:$C$1662&amp;$D$3:$D$1662,$E$3:$E$1662,0,0,1)</f>
        <v>21200</v>
      </c>
      <c r="AB154" s="2" cm="1">
        <f t="array" ref="AB154">_xlfn.XLOOKUP(AB$1&amp;$R154,$C$3:$C$1662&amp;$D$3:$D$1662,$E$3:$E$1662,0,0,1)</f>
        <v>91600</v>
      </c>
      <c r="AC154" s="2" cm="1">
        <f t="array" ref="AC154">_xlfn.XLOOKUP(AC$1&amp;$R154,$C$3:$C$1662&amp;$D$3:$D$1662,$E$3:$E$1662,0,0,1)</f>
        <v>57600</v>
      </c>
    </row>
    <row r="155" spans="3:29" x14ac:dyDescent="0.4">
      <c r="C155" t="s">
        <v>804</v>
      </c>
      <c r="D155" t="s">
        <v>658</v>
      </c>
      <c r="E155">
        <v>57600</v>
      </c>
      <c r="R155" t="s">
        <v>30</v>
      </c>
      <c r="S155" s="2">
        <f t="shared" si="15"/>
        <v>7625280</v>
      </c>
      <c r="T155" s="2">
        <f t="shared" si="17"/>
        <v>3473500</v>
      </c>
      <c r="U155" s="2">
        <f t="shared" si="17"/>
        <v>3731600</v>
      </c>
      <c r="V155" s="2">
        <f t="shared" si="17"/>
        <v>5837400</v>
      </c>
      <c r="W155" s="2">
        <f t="shared" si="17"/>
        <v>10349000</v>
      </c>
      <c r="X155" s="2">
        <f t="shared" si="17"/>
        <v>14734900</v>
      </c>
      <c r="Y155" s="2" cm="1">
        <f t="array" ref="Y155">_xlfn.XLOOKUP(Y$1&amp;$R155,$C$3:$C$1662&amp;$D$3:$D$1662,$E$3:$E$1662,0,0,1)</f>
        <v>7600</v>
      </c>
      <c r="Z155" s="2" cm="1">
        <f t="array" ref="Z155">_xlfn.XLOOKUP(Z$1&amp;$R155,$C$3:$C$1662&amp;$D$3:$D$1662,$E$3:$E$1662,0,0,1)</f>
        <v>25100</v>
      </c>
      <c r="AA155" s="2" cm="1">
        <f t="array" ref="AA155">_xlfn.XLOOKUP(AA$1&amp;$R155,$C$3:$C$1662&amp;$D$3:$D$1662,$E$3:$E$1662,0,0,1)</f>
        <v>27500</v>
      </c>
      <c r="AB155" s="2" cm="1">
        <f t="array" ref="AB155">_xlfn.XLOOKUP(AB$1&amp;$R155,$C$3:$C$1662&amp;$D$3:$D$1662,$E$3:$E$1662,0,0,1)</f>
        <v>91700</v>
      </c>
      <c r="AC155" s="2" cm="1">
        <f t="array" ref="AC155">_xlfn.XLOOKUP(AC$1&amp;$R155,$C$3:$C$1662&amp;$D$3:$D$1662,$E$3:$E$1662,0,0,1)</f>
        <v>71500</v>
      </c>
    </row>
    <row r="156" spans="3:29" x14ac:dyDescent="0.4">
      <c r="C156" t="s">
        <v>804</v>
      </c>
      <c r="D156" t="s">
        <v>659</v>
      </c>
      <c r="E156">
        <v>71500</v>
      </c>
      <c r="R156" t="s">
        <v>157</v>
      </c>
      <c r="S156" s="2">
        <f t="shared" si="15"/>
        <v>7655260</v>
      </c>
      <c r="T156" s="2">
        <f t="shared" si="17"/>
        <v>3482000</v>
      </c>
      <c r="U156" s="2">
        <f t="shared" si="17"/>
        <v>3747300</v>
      </c>
      <c r="V156" s="2">
        <f t="shared" si="17"/>
        <v>5858100</v>
      </c>
      <c r="W156" s="2">
        <f t="shared" si="17"/>
        <v>10433500</v>
      </c>
      <c r="X156" s="2">
        <f t="shared" si="17"/>
        <v>14755400</v>
      </c>
      <c r="Y156" s="2" cm="1">
        <f t="array" ref="Y156">_xlfn.XLOOKUP(Y$1&amp;$R156,$C$3:$C$1662&amp;$D$3:$D$1662,$E$3:$E$1662,0,0,1)</f>
        <v>8500</v>
      </c>
      <c r="Z156" s="2" cm="1">
        <f t="array" ref="Z156">_xlfn.XLOOKUP(Z$1&amp;$R156,$C$3:$C$1662&amp;$D$3:$D$1662,$E$3:$E$1662,0,0,1)</f>
        <v>15700</v>
      </c>
      <c r="AA156" s="2" cm="1">
        <f t="array" ref="AA156">_xlfn.XLOOKUP(AA$1&amp;$R156,$C$3:$C$1662&amp;$D$3:$D$1662,$E$3:$E$1662,0,0,1)</f>
        <v>20700</v>
      </c>
      <c r="AB156" s="2" cm="1">
        <f t="array" ref="AB156">_xlfn.XLOOKUP(AB$1&amp;$R156,$C$3:$C$1662&amp;$D$3:$D$1662,$E$3:$E$1662,0,0,1)</f>
        <v>84500</v>
      </c>
      <c r="AC156" s="2" cm="1">
        <f t="array" ref="AC156">_xlfn.XLOOKUP(AC$1&amp;$R156,$C$3:$C$1662&amp;$D$3:$D$1662,$E$3:$E$1662,0,0,1)</f>
        <v>20500</v>
      </c>
    </row>
    <row r="157" spans="3:29" x14ac:dyDescent="0.4">
      <c r="C157" t="s">
        <v>804</v>
      </c>
      <c r="D157" t="s">
        <v>660</v>
      </c>
      <c r="E157">
        <v>20500</v>
      </c>
      <c r="R157" t="s">
        <v>57</v>
      </c>
      <c r="S157" s="2">
        <f t="shared" si="15"/>
        <v>7695980</v>
      </c>
      <c r="T157" s="2">
        <f t="shared" si="17"/>
        <v>3498000</v>
      </c>
      <c r="U157" s="2">
        <f t="shared" si="17"/>
        <v>3785000</v>
      </c>
      <c r="V157" s="2">
        <f t="shared" si="17"/>
        <v>5892100</v>
      </c>
      <c r="W157" s="2">
        <f t="shared" si="17"/>
        <v>10520800</v>
      </c>
      <c r="X157" s="2">
        <f t="shared" si="17"/>
        <v>14784000</v>
      </c>
      <c r="Y157" s="2" cm="1">
        <f t="array" ref="Y157">_xlfn.XLOOKUP(Y$1&amp;$R157,$C$3:$C$1662&amp;$D$3:$D$1662,$E$3:$E$1662,0,0,1)</f>
        <v>16000</v>
      </c>
      <c r="Z157" s="2" cm="1">
        <f t="array" ref="Z157">_xlfn.XLOOKUP(Z$1&amp;$R157,$C$3:$C$1662&amp;$D$3:$D$1662,$E$3:$E$1662,0,0,1)</f>
        <v>37700</v>
      </c>
      <c r="AA157" s="2" cm="1">
        <f t="array" ref="AA157">_xlfn.XLOOKUP(AA$1&amp;$R157,$C$3:$C$1662&amp;$D$3:$D$1662,$E$3:$E$1662,0,0,1)</f>
        <v>34000</v>
      </c>
      <c r="AB157" s="2" cm="1">
        <f t="array" ref="AB157">_xlfn.XLOOKUP(AB$1&amp;$R157,$C$3:$C$1662&amp;$D$3:$D$1662,$E$3:$E$1662,0,0,1)</f>
        <v>87300</v>
      </c>
      <c r="AC157" s="2" cm="1">
        <f t="array" ref="AC157">_xlfn.XLOOKUP(AC$1&amp;$R157,$C$3:$C$1662&amp;$D$3:$D$1662,$E$3:$E$1662,0,0,1)</f>
        <v>28600</v>
      </c>
    </row>
    <row r="158" spans="3:29" x14ac:dyDescent="0.4">
      <c r="C158" t="s">
        <v>804</v>
      </c>
      <c r="D158" t="s">
        <v>661</v>
      </c>
      <c r="E158">
        <v>28600</v>
      </c>
      <c r="R158" t="s">
        <v>148</v>
      </c>
      <c r="S158" s="2">
        <f t="shared" si="15"/>
        <v>7768720</v>
      </c>
      <c r="T158" s="2">
        <f t="shared" si="17"/>
        <v>3505000</v>
      </c>
      <c r="U158" s="2">
        <f t="shared" si="17"/>
        <v>3802100</v>
      </c>
      <c r="V158" s="2">
        <f t="shared" si="17"/>
        <v>5925700</v>
      </c>
      <c r="W158" s="2">
        <f t="shared" si="17"/>
        <v>10809400</v>
      </c>
      <c r="X158" s="2">
        <f t="shared" si="17"/>
        <v>14801400</v>
      </c>
      <c r="Y158" s="2" cm="1">
        <f t="array" ref="Y158">_xlfn.XLOOKUP(Y$1&amp;$R158,$C$3:$C$1662&amp;$D$3:$D$1662,$E$3:$E$1662,0,0,1)</f>
        <v>7000</v>
      </c>
      <c r="Z158" s="2" cm="1">
        <f t="array" ref="Z158">_xlfn.XLOOKUP(Z$1&amp;$R158,$C$3:$C$1662&amp;$D$3:$D$1662,$E$3:$E$1662,0,0,1)</f>
        <v>17100</v>
      </c>
      <c r="AA158" s="2" cm="1">
        <f t="array" ref="AA158">_xlfn.XLOOKUP(AA$1&amp;$R158,$C$3:$C$1662&amp;$D$3:$D$1662,$E$3:$E$1662,0,0,1)</f>
        <v>33600</v>
      </c>
      <c r="AB158" s="2" cm="1">
        <f t="array" ref="AB158">_xlfn.XLOOKUP(AB$1&amp;$R158,$C$3:$C$1662&amp;$D$3:$D$1662,$E$3:$E$1662,0,0,1)</f>
        <v>288600</v>
      </c>
      <c r="AC158" s="2" cm="1">
        <f t="array" ref="AC158">_xlfn.XLOOKUP(AC$1&amp;$R158,$C$3:$C$1662&amp;$D$3:$D$1662,$E$3:$E$1662,0,0,1)</f>
        <v>17400</v>
      </c>
    </row>
    <row r="159" spans="3:29" x14ac:dyDescent="0.4">
      <c r="C159" t="s">
        <v>804</v>
      </c>
      <c r="D159" t="s">
        <v>662</v>
      </c>
      <c r="E159">
        <v>17400</v>
      </c>
      <c r="R159" t="s">
        <v>118</v>
      </c>
      <c r="S159" s="2">
        <f t="shared" si="15"/>
        <v>7798860</v>
      </c>
      <c r="T159" s="2">
        <f t="shared" si="17"/>
        <v>3514700</v>
      </c>
      <c r="U159" s="2">
        <f t="shared" si="17"/>
        <v>3816800</v>
      </c>
      <c r="V159" s="2">
        <f t="shared" si="17"/>
        <v>5955500</v>
      </c>
      <c r="W159" s="2">
        <f t="shared" si="17"/>
        <v>10892600</v>
      </c>
      <c r="X159" s="2">
        <f t="shared" si="17"/>
        <v>14814700</v>
      </c>
      <c r="Y159" s="2" cm="1">
        <f t="array" ref="Y159">_xlfn.XLOOKUP(Y$1&amp;$R159,$C$3:$C$1662&amp;$D$3:$D$1662,$E$3:$E$1662,0,0,1)</f>
        <v>9700</v>
      </c>
      <c r="Z159" s="2" cm="1">
        <f t="array" ref="Z159">_xlfn.XLOOKUP(Z$1&amp;$R159,$C$3:$C$1662&amp;$D$3:$D$1662,$E$3:$E$1662,0,0,1)</f>
        <v>14700</v>
      </c>
      <c r="AA159" s="2" cm="1">
        <f t="array" ref="AA159">_xlfn.XLOOKUP(AA$1&amp;$R159,$C$3:$C$1662&amp;$D$3:$D$1662,$E$3:$E$1662,0,0,1)</f>
        <v>29800</v>
      </c>
      <c r="AB159" s="2" cm="1">
        <f t="array" ref="AB159">_xlfn.XLOOKUP(AB$1&amp;$R159,$C$3:$C$1662&amp;$D$3:$D$1662,$E$3:$E$1662,0,0,1)</f>
        <v>83200</v>
      </c>
      <c r="AC159" s="2" cm="1">
        <f t="array" ref="AC159">_xlfn.XLOOKUP(AC$1&amp;$R159,$C$3:$C$1662&amp;$D$3:$D$1662,$E$3:$E$1662,0,0,1)</f>
        <v>13300</v>
      </c>
    </row>
    <row r="160" spans="3:29" x14ac:dyDescent="0.4">
      <c r="C160" t="s">
        <v>804</v>
      </c>
      <c r="D160" t="s">
        <v>663</v>
      </c>
      <c r="E160">
        <v>13300</v>
      </c>
      <c r="R160" t="s">
        <v>131</v>
      </c>
      <c r="S160" s="2">
        <f t="shared" si="15"/>
        <v>7861300</v>
      </c>
      <c r="T160" s="2">
        <f t="shared" si="17"/>
        <v>3528300</v>
      </c>
      <c r="U160" s="2">
        <f t="shared" si="17"/>
        <v>3834700</v>
      </c>
      <c r="V160" s="2">
        <f t="shared" si="17"/>
        <v>5969600</v>
      </c>
      <c r="W160" s="2">
        <f t="shared" si="17"/>
        <v>11118100</v>
      </c>
      <c r="X160" s="2">
        <f t="shared" si="17"/>
        <v>14855800</v>
      </c>
      <c r="Y160" s="2" cm="1">
        <f t="array" ref="Y160">_xlfn.XLOOKUP(Y$1&amp;$R160,$C$3:$C$1662&amp;$D$3:$D$1662,$E$3:$E$1662,0,0,1)</f>
        <v>13600</v>
      </c>
      <c r="Z160" s="2" cm="1">
        <f t="array" ref="Z160">_xlfn.XLOOKUP(Z$1&amp;$R160,$C$3:$C$1662&amp;$D$3:$D$1662,$E$3:$E$1662,0,0,1)</f>
        <v>17900</v>
      </c>
      <c r="AA160" s="2" cm="1">
        <f t="array" ref="AA160">_xlfn.XLOOKUP(AA$1&amp;$R160,$C$3:$C$1662&amp;$D$3:$D$1662,$E$3:$E$1662,0,0,1)</f>
        <v>14100</v>
      </c>
      <c r="AB160" s="2" cm="1">
        <f t="array" ref="AB160">_xlfn.XLOOKUP(AB$1&amp;$R160,$C$3:$C$1662&amp;$D$3:$D$1662,$E$3:$E$1662,0,0,1)</f>
        <v>225500</v>
      </c>
      <c r="AC160" s="2" cm="1">
        <f t="array" ref="AC160">_xlfn.XLOOKUP(AC$1&amp;$R160,$C$3:$C$1662&amp;$D$3:$D$1662,$E$3:$E$1662,0,0,1)</f>
        <v>41100</v>
      </c>
    </row>
    <row r="161" spans="3:29" x14ac:dyDescent="0.4">
      <c r="C161" t="s">
        <v>804</v>
      </c>
      <c r="D161" t="s">
        <v>664</v>
      </c>
      <c r="E161">
        <v>41100</v>
      </c>
      <c r="R161" t="s">
        <v>141</v>
      </c>
      <c r="S161" s="2">
        <f t="shared" si="15"/>
        <v>7917300</v>
      </c>
      <c r="T161" s="2">
        <f t="shared" si="17"/>
        <v>3536400</v>
      </c>
      <c r="U161" s="2">
        <f t="shared" si="17"/>
        <v>3855500</v>
      </c>
      <c r="V161" s="2">
        <f t="shared" si="17"/>
        <v>5985200</v>
      </c>
      <c r="W161" s="2">
        <f t="shared" si="17"/>
        <v>11298200</v>
      </c>
      <c r="X161" s="2">
        <f t="shared" si="17"/>
        <v>14911200</v>
      </c>
      <c r="Y161" s="2" cm="1">
        <f t="array" ref="Y161">_xlfn.XLOOKUP(Y$1&amp;$R161,$C$3:$C$1662&amp;$D$3:$D$1662,$E$3:$E$1662,0,0,1)</f>
        <v>8100</v>
      </c>
      <c r="Z161" s="2" cm="1">
        <f t="array" ref="Z161">_xlfn.XLOOKUP(Z$1&amp;$R161,$C$3:$C$1662&amp;$D$3:$D$1662,$E$3:$E$1662,0,0,1)</f>
        <v>20800</v>
      </c>
      <c r="AA161" s="2" cm="1">
        <f t="array" ref="AA161">_xlfn.XLOOKUP(AA$1&amp;$R161,$C$3:$C$1662&amp;$D$3:$D$1662,$E$3:$E$1662,0,0,1)</f>
        <v>15600</v>
      </c>
      <c r="AB161" s="2" cm="1">
        <f t="array" ref="AB161">_xlfn.XLOOKUP(AB$1&amp;$R161,$C$3:$C$1662&amp;$D$3:$D$1662,$E$3:$E$1662,0,0,1)</f>
        <v>180100</v>
      </c>
      <c r="AC161" s="2" cm="1">
        <f t="array" ref="AC161">_xlfn.XLOOKUP(AC$1&amp;$R161,$C$3:$C$1662&amp;$D$3:$D$1662,$E$3:$E$1662,0,0,1)</f>
        <v>55400</v>
      </c>
    </row>
    <row r="162" spans="3:29" x14ac:dyDescent="0.4">
      <c r="C162" t="s">
        <v>804</v>
      </c>
      <c r="D162" t="s">
        <v>665</v>
      </c>
      <c r="E162">
        <v>55400</v>
      </c>
      <c r="R162" t="s">
        <v>122</v>
      </c>
      <c r="S162" s="2">
        <f t="shared" si="15"/>
        <v>7977840</v>
      </c>
      <c r="T162" s="2">
        <f t="shared" si="17"/>
        <v>3546300</v>
      </c>
      <c r="U162" s="2">
        <f t="shared" si="17"/>
        <v>3888000</v>
      </c>
      <c r="V162" s="2">
        <f t="shared" si="17"/>
        <v>6001900</v>
      </c>
      <c r="W162" s="2">
        <f t="shared" si="17"/>
        <v>11491300</v>
      </c>
      <c r="X162" s="2">
        <f t="shared" si="17"/>
        <v>14961700</v>
      </c>
      <c r="Y162" s="2" cm="1">
        <f t="array" ref="Y162">_xlfn.XLOOKUP(Y$1&amp;$R162,$C$3:$C$1662&amp;$D$3:$D$1662,$E$3:$E$1662,0,0,1)</f>
        <v>9900</v>
      </c>
      <c r="Z162" s="2" cm="1">
        <f t="array" ref="Z162">_xlfn.XLOOKUP(Z$1&amp;$R162,$C$3:$C$1662&amp;$D$3:$D$1662,$E$3:$E$1662,0,0,1)</f>
        <v>32500</v>
      </c>
      <c r="AA162" s="2" cm="1">
        <f t="array" ref="AA162">_xlfn.XLOOKUP(AA$1&amp;$R162,$C$3:$C$1662&amp;$D$3:$D$1662,$E$3:$E$1662,0,0,1)</f>
        <v>16700</v>
      </c>
      <c r="AB162" s="2" cm="1">
        <f t="array" ref="AB162">_xlfn.XLOOKUP(AB$1&amp;$R162,$C$3:$C$1662&amp;$D$3:$D$1662,$E$3:$E$1662,0,0,1)</f>
        <v>193100</v>
      </c>
      <c r="AC162" s="2" cm="1">
        <f t="array" ref="AC162">_xlfn.XLOOKUP(AC$1&amp;$R162,$C$3:$C$1662&amp;$D$3:$D$1662,$E$3:$E$1662,0,0,1)</f>
        <v>50500</v>
      </c>
    </row>
    <row r="163" spans="3:29" x14ac:dyDescent="0.4">
      <c r="C163" t="s">
        <v>804</v>
      </c>
      <c r="D163" t="s">
        <v>666</v>
      </c>
      <c r="E163">
        <v>50500</v>
      </c>
      <c r="R163" t="s">
        <v>25</v>
      </c>
      <c r="S163" s="2">
        <f t="shared" si="15"/>
        <v>8023280</v>
      </c>
      <c r="T163" s="2">
        <f t="shared" si="17"/>
        <v>3564400</v>
      </c>
      <c r="U163" s="2">
        <f t="shared" si="17"/>
        <v>3944000</v>
      </c>
      <c r="V163" s="2">
        <f t="shared" si="17"/>
        <v>6011800</v>
      </c>
      <c r="W163" s="2">
        <f t="shared" si="17"/>
        <v>11618600</v>
      </c>
      <c r="X163" s="2">
        <f t="shared" si="17"/>
        <v>14977600</v>
      </c>
      <c r="Y163" s="2" cm="1">
        <f t="array" ref="Y163">_xlfn.XLOOKUP(Y$1&amp;$R163,$C$3:$C$1662&amp;$D$3:$D$1662,$E$3:$E$1662,0,0,1)</f>
        <v>18100</v>
      </c>
      <c r="Z163" s="2" cm="1">
        <f t="array" ref="Z163">_xlfn.XLOOKUP(Z$1&amp;$R163,$C$3:$C$1662&amp;$D$3:$D$1662,$E$3:$E$1662,0,0,1)</f>
        <v>56000</v>
      </c>
      <c r="AA163" s="2" cm="1">
        <f t="array" ref="AA163">_xlfn.XLOOKUP(AA$1&amp;$R163,$C$3:$C$1662&amp;$D$3:$D$1662,$E$3:$E$1662,0,0,1)</f>
        <v>9900</v>
      </c>
      <c r="AB163" s="2" cm="1">
        <f t="array" ref="AB163">_xlfn.XLOOKUP(AB$1&amp;$R163,$C$3:$C$1662&amp;$D$3:$D$1662,$E$3:$E$1662,0,0,1)</f>
        <v>127300</v>
      </c>
      <c r="AC163" s="2" cm="1">
        <f t="array" ref="AC163">_xlfn.XLOOKUP(AC$1&amp;$R163,$C$3:$C$1662&amp;$D$3:$D$1662,$E$3:$E$1662,0,0,1)</f>
        <v>15900</v>
      </c>
    </row>
    <row r="164" spans="3:29" x14ac:dyDescent="0.4">
      <c r="C164" t="s">
        <v>804</v>
      </c>
      <c r="D164" t="s">
        <v>667</v>
      </c>
      <c r="E164">
        <v>15900</v>
      </c>
      <c r="R164" t="s">
        <v>63</v>
      </c>
      <c r="S164" s="2">
        <f t="shared" si="15"/>
        <v>8063380</v>
      </c>
      <c r="T164" s="2">
        <f t="shared" ref="T164:X179" si="18">T163+Y164</f>
        <v>3571800</v>
      </c>
      <c r="U164" s="2">
        <f t="shared" si="18"/>
        <v>3953000</v>
      </c>
      <c r="V164" s="2">
        <f t="shared" si="18"/>
        <v>6020300</v>
      </c>
      <c r="W164" s="2">
        <f t="shared" si="18"/>
        <v>11722600</v>
      </c>
      <c r="X164" s="2">
        <f t="shared" si="18"/>
        <v>15049200</v>
      </c>
      <c r="Y164" s="2" cm="1">
        <f t="array" ref="Y164">_xlfn.XLOOKUP(Y$1&amp;$R164,$C$3:$C$1662&amp;$D$3:$D$1662,$E$3:$E$1662,0,0,1)</f>
        <v>7400</v>
      </c>
      <c r="Z164" s="2" cm="1">
        <f t="array" ref="Z164">_xlfn.XLOOKUP(Z$1&amp;$R164,$C$3:$C$1662&amp;$D$3:$D$1662,$E$3:$E$1662,0,0,1)</f>
        <v>9000</v>
      </c>
      <c r="AA164" s="2" cm="1">
        <f t="array" ref="AA164">_xlfn.XLOOKUP(AA$1&amp;$R164,$C$3:$C$1662&amp;$D$3:$D$1662,$E$3:$E$1662,0,0,1)</f>
        <v>8500</v>
      </c>
      <c r="AB164" s="2" cm="1">
        <f t="array" ref="AB164">_xlfn.XLOOKUP(AB$1&amp;$R164,$C$3:$C$1662&amp;$D$3:$D$1662,$E$3:$E$1662,0,0,1)</f>
        <v>104000</v>
      </c>
      <c r="AC164" s="2" cm="1">
        <f t="array" ref="AC164">_xlfn.XLOOKUP(AC$1&amp;$R164,$C$3:$C$1662&amp;$D$3:$D$1662,$E$3:$E$1662,0,0,1)</f>
        <v>71600</v>
      </c>
    </row>
    <row r="165" spans="3:29" x14ac:dyDescent="0.4">
      <c r="C165" t="s">
        <v>804</v>
      </c>
      <c r="D165" t="s">
        <v>668</v>
      </c>
      <c r="E165">
        <v>71600</v>
      </c>
      <c r="R165" t="s">
        <v>107</v>
      </c>
      <c r="S165" s="2">
        <f t="shared" si="15"/>
        <v>8100200</v>
      </c>
      <c r="T165" s="2">
        <f t="shared" si="18"/>
        <v>3583700</v>
      </c>
      <c r="U165" s="2">
        <f t="shared" si="18"/>
        <v>3962000</v>
      </c>
      <c r="V165" s="2">
        <f t="shared" si="18"/>
        <v>6030600</v>
      </c>
      <c r="W165" s="2">
        <f t="shared" si="18"/>
        <v>11794800</v>
      </c>
      <c r="X165" s="2">
        <f t="shared" si="18"/>
        <v>15129900</v>
      </c>
      <c r="Y165" s="2" cm="1">
        <f t="array" ref="Y165">_xlfn.XLOOKUP(Y$1&amp;$R165,$C$3:$C$1662&amp;$D$3:$D$1662,$E$3:$E$1662,0,0,1)</f>
        <v>11900</v>
      </c>
      <c r="Z165" s="2" cm="1">
        <f t="array" ref="Z165">_xlfn.XLOOKUP(Z$1&amp;$R165,$C$3:$C$1662&amp;$D$3:$D$1662,$E$3:$E$1662,0,0,1)</f>
        <v>9000</v>
      </c>
      <c r="AA165" s="2" cm="1">
        <f t="array" ref="AA165">_xlfn.XLOOKUP(AA$1&amp;$R165,$C$3:$C$1662&amp;$D$3:$D$1662,$E$3:$E$1662,0,0,1)</f>
        <v>10300</v>
      </c>
      <c r="AB165" s="2" cm="1">
        <f t="array" ref="AB165">_xlfn.XLOOKUP(AB$1&amp;$R165,$C$3:$C$1662&amp;$D$3:$D$1662,$E$3:$E$1662,0,0,1)</f>
        <v>72200</v>
      </c>
      <c r="AC165" s="2" cm="1">
        <f t="array" ref="AC165">_xlfn.XLOOKUP(AC$1&amp;$R165,$C$3:$C$1662&amp;$D$3:$D$1662,$E$3:$E$1662,0,0,1)</f>
        <v>80700</v>
      </c>
    </row>
    <row r="166" spans="3:29" x14ac:dyDescent="0.4">
      <c r="C166" t="s">
        <v>804</v>
      </c>
      <c r="D166" t="s">
        <v>669</v>
      </c>
      <c r="E166">
        <v>80700</v>
      </c>
      <c r="R166" t="s">
        <v>234</v>
      </c>
      <c r="S166" s="2">
        <f t="shared" si="15"/>
        <v>8145460</v>
      </c>
      <c r="T166" s="2">
        <f t="shared" si="18"/>
        <v>3613200</v>
      </c>
      <c r="U166" s="2">
        <f t="shared" si="18"/>
        <v>3968100</v>
      </c>
      <c r="V166" s="2">
        <f t="shared" si="18"/>
        <v>6044200</v>
      </c>
      <c r="W166" s="2">
        <f t="shared" si="18"/>
        <v>11872300</v>
      </c>
      <c r="X166" s="2">
        <f t="shared" si="18"/>
        <v>15229500</v>
      </c>
      <c r="Y166" s="2" cm="1">
        <f t="array" ref="Y166">_xlfn.XLOOKUP(Y$1&amp;$R166,$C$3:$C$1662&amp;$D$3:$D$1662,$E$3:$E$1662,0,0,1)</f>
        <v>29500</v>
      </c>
      <c r="Z166" s="2" cm="1">
        <f t="array" ref="Z166">_xlfn.XLOOKUP(Z$1&amp;$R166,$C$3:$C$1662&amp;$D$3:$D$1662,$E$3:$E$1662,0,0,1)</f>
        <v>6100</v>
      </c>
      <c r="AA166" s="2" cm="1">
        <f t="array" ref="AA166">_xlfn.XLOOKUP(AA$1&amp;$R166,$C$3:$C$1662&amp;$D$3:$D$1662,$E$3:$E$1662,0,0,1)</f>
        <v>13600</v>
      </c>
      <c r="AB166" s="2" cm="1">
        <f t="array" ref="AB166">_xlfn.XLOOKUP(AB$1&amp;$R166,$C$3:$C$1662&amp;$D$3:$D$1662,$E$3:$E$1662,0,0,1)</f>
        <v>77500</v>
      </c>
      <c r="AC166" s="2" cm="1">
        <f t="array" ref="AC166">_xlfn.XLOOKUP(AC$1&amp;$R166,$C$3:$C$1662&amp;$D$3:$D$1662,$E$3:$E$1662,0,0,1)</f>
        <v>99600</v>
      </c>
    </row>
    <row r="167" spans="3:29" x14ac:dyDescent="0.4">
      <c r="C167" t="s">
        <v>804</v>
      </c>
      <c r="D167" t="s">
        <v>670</v>
      </c>
      <c r="E167">
        <v>99600</v>
      </c>
      <c r="R167" t="s">
        <v>175</v>
      </c>
      <c r="S167" s="2">
        <f t="shared" si="15"/>
        <v>8176600</v>
      </c>
      <c r="T167" s="2">
        <f t="shared" si="18"/>
        <v>3618100</v>
      </c>
      <c r="U167" s="2">
        <f t="shared" si="18"/>
        <v>3977900</v>
      </c>
      <c r="V167" s="2">
        <f t="shared" si="18"/>
        <v>6052900</v>
      </c>
      <c r="W167" s="2">
        <f t="shared" si="18"/>
        <v>11933000</v>
      </c>
      <c r="X167" s="2">
        <f t="shared" si="18"/>
        <v>15301100</v>
      </c>
      <c r="Y167" s="2" cm="1">
        <f t="array" ref="Y167">_xlfn.XLOOKUP(Y$1&amp;$R167,$C$3:$C$1662&amp;$D$3:$D$1662,$E$3:$E$1662,0,0,1)</f>
        <v>4900</v>
      </c>
      <c r="Z167" s="2" cm="1">
        <f t="array" ref="Z167">_xlfn.XLOOKUP(Z$1&amp;$R167,$C$3:$C$1662&amp;$D$3:$D$1662,$E$3:$E$1662,0,0,1)</f>
        <v>9800</v>
      </c>
      <c r="AA167" s="2" cm="1">
        <f t="array" ref="AA167">_xlfn.XLOOKUP(AA$1&amp;$R167,$C$3:$C$1662&amp;$D$3:$D$1662,$E$3:$E$1662,0,0,1)</f>
        <v>8700</v>
      </c>
      <c r="AB167" s="2" cm="1">
        <f t="array" ref="AB167">_xlfn.XLOOKUP(AB$1&amp;$R167,$C$3:$C$1662&amp;$D$3:$D$1662,$E$3:$E$1662,0,0,1)</f>
        <v>60700</v>
      </c>
      <c r="AC167" s="2" cm="1">
        <f t="array" ref="AC167">_xlfn.XLOOKUP(AC$1&amp;$R167,$C$3:$C$1662&amp;$D$3:$D$1662,$E$3:$E$1662,0,0,1)</f>
        <v>71600</v>
      </c>
    </row>
    <row r="168" spans="3:29" x14ac:dyDescent="0.4">
      <c r="C168" t="s">
        <v>804</v>
      </c>
      <c r="D168" t="s">
        <v>671</v>
      </c>
      <c r="E168">
        <v>71600</v>
      </c>
      <c r="R168" t="s">
        <v>89</v>
      </c>
      <c r="S168" s="2">
        <f t="shared" si="15"/>
        <v>8243460</v>
      </c>
      <c r="T168" s="2">
        <f t="shared" si="18"/>
        <v>3622700</v>
      </c>
      <c r="U168" s="2">
        <f t="shared" si="18"/>
        <v>3982600</v>
      </c>
      <c r="V168" s="2">
        <f t="shared" si="18"/>
        <v>6116600</v>
      </c>
      <c r="W168" s="2">
        <f t="shared" si="18"/>
        <v>12097100</v>
      </c>
      <c r="X168" s="2">
        <f t="shared" si="18"/>
        <v>15398300</v>
      </c>
      <c r="Y168" s="2" cm="1">
        <f t="array" ref="Y168">_xlfn.XLOOKUP(Y$1&amp;$R168,$C$3:$C$1662&amp;$D$3:$D$1662,$E$3:$E$1662,0,0,1)</f>
        <v>4600</v>
      </c>
      <c r="Z168" s="2" cm="1">
        <f t="array" ref="Z168">_xlfn.XLOOKUP(Z$1&amp;$R168,$C$3:$C$1662&amp;$D$3:$D$1662,$E$3:$E$1662,0,0,1)</f>
        <v>4700</v>
      </c>
      <c r="AA168" s="2" cm="1">
        <f t="array" ref="AA168">_xlfn.XLOOKUP(AA$1&amp;$R168,$C$3:$C$1662&amp;$D$3:$D$1662,$E$3:$E$1662,0,0,1)</f>
        <v>63700</v>
      </c>
      <c r="AB168" s="2" cm="1">
        <f t="array" ref="AB168">_xlfn.XLOOKUP(AB$1&amp;$R168,$C$3:$C$1662&amp;$D$3:$D$1662,$E$3:$E$1662,0,0,1)</f>
        <v>164100</v>
      </c>
      <c r="AC168" s="2" cm="1">
        <f t="array" ref="AC168">_xlfn.XLOOKUP(AC$1&amp;$R168,$C$3:$C$1662&amp;$D$3:$D$1662,$E$3:$E$1662,0,0,1)</f>
        <v>97200</v>
      </c>
    </row>
    <row r="169" spans="3:29" x14ac:dyDescent="0.4">
      <c r="C169" t="s">
        <v>804</v>
      </c>
      <c r="D169" t="s">
        <v>672</v>
      </c>
      <c r="E169">
        <v>97200</v>
      </c>
      <c r="R169" t="s">
        <v>257</v>
      </c>
      <c r="S169" s="2">
        <f t="shared" si="15"/>
        <v>8302300</v>
      </c>
      <c r="T169" s="2">
        <f t="shared" si="18"/>
        <v>3626300</v>
      </c>
      <c r="U169" s="2">
        <f t="shared" si="18"/>
        <v>3994500</v>
      </c>
      <c r="V169" s="2">
        <f t="shared" si="18"/>
        <v>6130800</v>
      </c>
      <c r="W169" s="2">
        <f t="shared" si="18"/>
        <v>12247700</v>
      </c>
      <c r="X169" s="2">
        <f t="shared" si="18"/>
        <v>15512200</v>
      </c>
      <c r="Y169" s="2" cm="1">
        <f t="array" ref="Y169">_xlfn.XLOOKUP(Y$1&amp;$R169,$C$3:$C$1662&amp;$D$3:$D$1662,$E$3:$E$1662,0,0,1)</f>
        <v>3600</v>
      </c>
      <c r="Z169" s="2" cm="1">
        <f t="array" ref="Z169">_xlfn.XLOOKUP(Z$1&amp;$R169,$C$3:$C$1662&amp;$D$3:$D$1662,$E$3:$E$1662,0,0,1)</f>
        <v>11900</v>
      </c>
      <c r="AA169" s="2" cm="1">
        <f t="array" ref="AA169">_xlfn.XLOOKUP(AA$1&amp;$R169,$C$3:$C$1662&amp;$D$3:$D$1662,$E$3:$E$1662,0,0,1)</f>
        <v>14200</v>
      </c>
      <c r="AB169" s="2" cm="1">
        <f t="array" ref="AB169">_xlfn.XLOOKUP(AB$1&amp;$R169,$C$3:$C$1662&amp;$D$3:$D$1662,$E$3:$E$1662,0,0,1)</f>
        <v>150600</v>
      </c>
      <c r="AC169" s="2" cm="1">
        <f t="array" ref="AC169">_xlfn.XLOOKUP(AC$1&amp;$R169,$C$3:$C$1662&amp;$D$3:$D$1662,$E$3:$E$1662,0,0,1)</f>
        <v>113900</v>
      </c>
    </row>
    <row r="170" spans="3:29" x14ac:dyDescent="0.4">
      <c r="C170" t="s">
        <v>804</v>
      </c>
      <c r="D170" t="s">
        <v>673</v>
      </c>
      <c r="E170">
        <v>113900</v>
      </c>
      <c r="R170" t="s">
        <v>47</v>
      </c>
      <c r="S170" s="2">
        <f t="shared" si="15"/>
        <v>8359820</v>
      </c>
      <c r="T170" s="2">
        <f t="shared" si="18"/>
        <v>3649800</v>
      </c>
      <c r="U170" s="2">
        <f t="shared" si="18"/>
        <v>4015900</v>
      </c>
      <c r="V170" s="2">
        <f t="shared" si="18"/>
        <v>6168500</v>
      </c>
      <c r="W170" s="2">
        <f t="shared" si="18"/>
        <v>12376400</v>
      </c>
      <c r="X170" s="2">
        <f t="shared" si="18"/>
        <v>15588500</v>
      </c>
      <c r="Y170" s="2" cm="1">
        <f t="array" ref="Y170">_xlfn.XLOOKUP(Y$1&amp;$R170,$C$3:$C$1662&amp;$D$3:$D$1662,$E$3:$E$1662,0,0,1)</f>
        <v>23500</v>
      </c>
      <c r="Z170" s="2" cm="1">
        <f t="array" ref="Z170">_xlfn.XLOOKUP(Z$1&amp;$R170,$C$3:$C$1662&amp;$D$3:$D$1662,$E$3:$E$1662,0,0,1)</f>
        <v>21400</v>
      </c>
      <c r="AA170" s="2" cm="1">
        <f t="array" ref="AA170">_xlfn.XLOOKUP(AA$1&amp;$R170,$C$3:$C$1662&amp;$D$3:$D$1662,$E$3:$E$1662,0,0,1)</f>
        <v>37700</v>
      </c>
      <c r="AB170" s="2" cm="1">
        <f t="array" ref="AB170">_xlfn.XLOOKUP(AB$1&amp;$R170,$C$3:$C$1662&amp;$D$3:$D$1662,$E$3:$E$1662,0,0,1)</f>
        <v>128700</v>
      </c>
      <c r="AC170" s="2" cm="1">
        <f t="array" ref="AC170">_xlfn.XLOOKUP(AC$1&amp;$R170,$C$3:$C$1662&amp;$D$3:$D$1662,$E$3:$E$1662,0,0,1)</f>
        <v>76300</v>
      </c>
    </row>
    <row r="171" spans="3:29" x14ac:dyDescent="0.4">
      <c r="C171" t="s">
        <v>804</v>
      </c>
      <c r="D171" t="s">
        <v>674</v>
      </c>
      <c r="E171">
        <v>76300</v>
      </c>
      <c r="R171" t="s">
        <v>136</v>
      </c>
      <c r="S171" s="2">
        <f t="shared" si="15"/>
        <v>8398760</v>
      </c>
      <c r="T171" s="2">
        <f t="shared" si="18"/>
        <v>3661600</v>
      </c>
      <c r="U171" s="2">
        <f t="shared" si="18"/>
        <v>4023600</v>
      </c>
      <c r="V171" s="2">
        <f t="shared" si="18"/>
        <v>6199900</v>
      </c>
      <c r="W171" s="2">
        <f t="shared" si="18"/>
        <v>12457200</v>
      </c>
      <c r="X171" s="2">
        <f t="shared" si="18"/>
        <v>15651500</v>
      </c>
      <c r="Y171" s="2" cm="1">
        <f t="array" ref="Y171">_xlfn.XLOOKUP(Y$1&amp;$R171,$C$3:$C$1662&amp;$D$3:$D$1662,$E$3:$E$1662,0,0,1)</f>
        <v>11800</v>
      </c>
      <c r="Z171" s="2" cm="1">
        <f t="array" ref="Z171">_xlfn.XLOOKUP(Z$1&amp;$R171,$C$3:$C$1662&amp;$D$3:$D$1662,$E$3:$E$1662,0,0,1)</f>
        <v>7700</v>
      </c>
      <c r="AA171" s="2" cm="1">
        <f t="array" ref="AA171">_xlfn.XLOOKUP(AA$1&amp;$R171,$C$3:$C$1662&amp;$D$3:$D$1662,$E$3:$E$1662,0,0,1)</f>
        <v>31400</v>
      </c>
      <c r="AB171" s="2" cm="1">
        <f t="array" ref="AB171">_xlfn.XLOOKUP(AB$1&amp;$R171,$C$3:$C$1662&amp;$D$3:$D$1662,$E$3:$E$1662,0,0,1)</f>
        <v>80800</v>
      </c>
      <c r="AC171" s="2" cm="1">
        <f t="array" ref="AC171">_xlfn.XLOOKUP(AC$1&amp;$R171,$C$3:$C$1662&amp;$D$3:$D$1662,$E$3:$E$1662,0,0,1)</f>
        <v>63000</v>
      </c>
    </row>
    <row r="172" spans="3:29" x14ac:dyDescent="0.4">
      <c r="C172" t="s">
        <v>804</v>
      </c>
      <c r="D172" t="s">
        <v>675</v>
      </c>
      <c r="E172">
        <v>63000</v>
      </c>
      <c r="R172" t="s">
        <v>6</v>
      </c>
      <c r="S172" s="2">
        <f t="shared" si="15"/>
        <v>8439800</v>
      </c>
      <c r="T172" s="2">
        <f t="shared" si="18"/>
        <v>3677600</v>
      </c>
      <c r="U172" s="2">
        <f t="shared" si="18"/>
        <v>4037600</v>
      </c>
      <c r="V172" s="2">
        <f t="shared" si="18"/>
        <v>6242100</v>
      </c>
      <c r="W172" s="2">
        <f t="shared" si="18"/>
        <v>12542800</v>
      </c>
      <c r="X172" s="2">
        <f t="shared" si="18"/>
        <v>15698900</v>
      </c>
      <c r="Y172" s="2" cm="1">
        <f t="array" ref="Y172">_xlfn.XLOOKUP(Y$1&amp;$R172,$C$3:$C$1662&amp;$D$3:$D$1662,$E$3:$E$1662,0,0,1)</f>
        <v>16000</v>
      </c>
      <c r="Z172" s="2" cm="1">
        <f t="array" ref="Z172">_xlfn.XLOOKUP(Z$1&amp;$R172,$C$3:$C$1662&amp;$D$3:$D$1662,$E$3:$E$1662,0,0,1)</f>
        <v>14000</v>
      </c>
      <c r="AA172" s="2" cm="1">
        <f t="array" ref="AA172">_xlfn.XLOOKUP(AA$1&amp;$R172,$C$3:$C$1662&amp;$D$3:$D$1662,$E$3:$E$1662,0,0,1)</f>
        <v>42200</v>
      </c>
      <c r="AB172" s="2" cm="1">
        <f t="array" ref="AB172">_xlfn.XLOOKUP(AB$1&amp;$R172,$C$3:$C$1662&amp;$D$3:$D$1662,$E$3:$E$1662,0,0,1)</f>
        <v>85600</v>
      </c>
      <c r="AC172" s="2" cm="1">
        <f t="array" ref="AC172">_xlfn.XLOOKUP(AC$1&amp;$R172,$C$3:$C$1662&amp;$D$3:$D$1662,$E$3:$E$1662,0,0,1)</f>
        <v>47400</v>
      </c>
    </row>
    <row r="173" spans="3:29" x14ac:dyDescent="0.4">
      <c r="C173" t="s">
        <v>804</v>
      </c>
      <c r="D173" t="s">
        <v>676</v>
      </c>
      <c r="E173">
        <v>47400</v>
      </c>
      <c r="R173" t="s">
        <v>171</v>
      </c>
      <c r="S173" s="2">
        <f t="shared" si="15"/>
        <v>8478960</v>
      </c>
      <c r="T173" s="2">
        <f t="shared" si="18"/>
        <v>3713100</v>
      </c>
      <c r="U173" s="2">
        <f t="shared" si="18"/>
        <v>4044700</v>
      </c>
      <c r="V173" s="2">
        <f t="shared" si="18"/>
        <v>6277900</v>
      </c>
      <c r="W173" s="2">
        <f t="shared" si="18"/>
        <v>12613400</v>
      </c>
      <c r="X173" s="2">
        <f t="shared" si="18"/>
        <v>15745700</v>
      </c>
      <c r="Y173" s="2" cm="1">
        <f t="array" ref="Y173">_xlfn.XLOOKUP(Y$1&amp;$R173,$C$3:$C$1662&amp;$D$3:$D$1662,$E$3:$E$1662,0,0,1)</f>
        <v>35500</v>
      </c>
      <c r="Z173" s="2" cm="1">
        <f t="array" ref="Z173">_xlfn.XLOOKUP(Z$1&amp;$R173,$C$3:$C$1662&amp;$D$3:$D$1662,$E$3:$E$1662,0,0,1)</f>
        <v>7100</v>
      </c>
      <c r="AA173" s="2" cm="1">
        <f t="array" ref="AA173">_xlfn.XLOOKUP(AA$1&amp;$R173,$C$3:$C$1662&amp;$D$3:$D$1662,$E$3:$E$1662,0,0,1)</f>
        <v>35800</v>
      </c>
      <c r="AB173" s="2" cm="1">
        <f t="array" ref="AB173">_xlfn.XLOOKUP(AB$1&amp;$R173,$C$3:$C$1662&amp;$D$3:$D$1662,$E$3:$E$1662,0,0,1)</f>
        <v>70600</v>
      </c>
      <c r="AC173" s="2" cm="1">
        <f t="array" ref="AC173">_xlfn.XLOOKUP(AC$1&amp;$R173,$C$3:$C$1662&amp;$D$3:$D$1662,$E$3:$E$1662,0,0,1)</f>
        <v>46800</v>
      </c>
    </row>
    <row r="174" spans="3:29" x14ac:dyDescent="0.4">
      <c r="C174" t="s">
        <v>804</v>
      </c>
      <c r="D174" t="s">
        <v>677</v>
      </c>
      <c r="E174">
        <v>46800</v>
      </c>
      <c r="R174" t="s">
        <v>48</v>
      </c>
      <c r="S174" s="2">
        <f t="shared" si="15"/>
        <v>8505600</v>
      </c>
      <c r="T174" s="2">
        <f t="shared" si="18"/>
        <v>3727100</v>
      </c>
      <c r="U174" s="2">
        <f t="shared" si="18"/>
        <v>4053000</v>
      </c>
      <c r="V174" s="2">
        <f t="shared" si="18"/>
        <v>6301100</v>
      </c>
      <c r="W174" s="2">
        <f t="shared" si="18"/>
        <v>12667800</v>
      </c>
      <c r="X174" s="2">
        <f t="shared" si="18"/>
        <v>15779000</v>
      </c>
      <c r="Y174" s="2" cm="1">
        <f t="array" ref="Y174">_xlfn.XLOOKUP(Y$1&amp;$R174,$C$3:$C$1662&amp;$D$3:$D$1662,$E$3:$E$1662,0,0,1)</f>
        <v>14000</v>
      </c>
      <c r="Z174" s="2" cm="1">
        <f t="array" ref="Z174">_xlfn.XLOOKUP(Z$1&amp;$R174,$C$3:$C$1662&amp;$D$3:$D$1662,$E$3:$E$1662,0,0,1)</f>
        <v>8300</v>
      </c>
      <c r="AA174" s="2" cm="1">
        <f t="array" ref="AA174">_xlfn.XLOOKUP(AA$1&amp;$R174,$C$3:$C$1662&amp;$D$3:$D$1662,$E$3:$E$1662,0,0,1)</f>
        <v>23200</v>
      </c>
      <c r="AB174" s="2" cm="1">
        <f t="array" ref="AB174">_xlfn.XLOOKUP(AB$1&amp;$R174,$C$3:$C$1662&amp;$D$3:$D$1662,$E$3:$E$1662,0,0,1)</f>
        <v>54400</v>
      </c>
      <c r="AC174" s="2" cm="1">
        <f t="array" ref="AC174">_xlfn.XLOOKUP(AC$1&amp;$R174,$C$3:$C$1662&amp;$D$3:$D$1662,$E$3:$E$1662,0,0,1)</f>
        <v>33300</v>
      </c>
    </row>
    <row r="175" spans="3:29" x14ac:dyDescent="0.4">
      <c r="C175" t="s">
        <v>804</v>
      </c>
      <c r="D175" t="s">
        <v>678</v>
      </c>
      <c r="E175">
        <v>33300</v>
      </c>
      <c r="R175" t="s">
        <v>85</v>
      </c>
      <c r="S175" s="2">
        <f t="shared" si="15"/>
        <v>8543580</v>
      </c>
      <c r="T175" s="2">
        <f t="shared" si="18"/>
        <v>3744100</v>
      </c>
      <c r="U175" s="2">
        <f t="shared" si="18"/>
        <v>4058500</v>
      </c>
      <c r="V175" s="2">
        <f t="shared" si="18"/>
        <v>6313600</v>
      </c>
      <c r="W175" s="2">
        <f t="shared" si="18"/>
        <v>12774800</v>
      </c>
      <c r="X175" s="2">
        <f t="shared" si="18"/>
        <v>15826900</v>
      </c>
      <c r="Y175" s="2" cm="1">
        <f t="array" ref="Y175">_xlfn.XLOOKUP(Y$1&amp;$R175,$C$3:$C$1662&amp;$D$3:$D$1662,$E$3:$E$1662,0,0,1)</f>
        <v>17000</v>
      </c>
      <c r="Z175" s="2" cm="1">
        <f t="array" ref="Z175">_xlfn.XLOOKUP(Z$1&amp;$R175,$C$3:$C$1662&amp;$D$3:$D$1662,$E$3:$E$1662,0,0,1)</f>
        <v>5500</v>
      </c>
      <c r="AA175" s="2" cm="1">
        <f t="array" ref="AA175">_xlfn.XLOOKUP(AA$1&amp;$R175,$C$3:$C$1662&amp;$D$3:$D$1662,$E$3:$E$1662,0,0,1)</f>
        <v>12500</v>
      </c>
      <c r="AB175" s="2" cm="1">
        <f t="array" ref="AB175">_xlfn.XLOOKUP(AB$1&amp;$R175,$C$3:$C$1662&amp;$D$3:$D$1662,$E$3:$E$1662,0,0,1)</f>
        <v>107000</v>
      </c>
      <c r="AC175" s="2" cm="1">
        <f t="array" ref="AC175">_xlfn.XLOOKUP(AC$1&amp;$R175,$C$3:$C$1662&amp;$D$3:$D$1662,$E$3:$E$1662,0,0,1)</f>
        <v>47900</v>
      </c>
    </row>
    <row r="176" spans="3:29" x14ac:dyDescent="0.4">
      <c r="C176" t="s">
        <v>804</v>
      </c>
      <c r="D176" t="s">
        <v>679</v>
      </c>
      <c r="E176">
        <v>47900</v>
      </c>
      <c r="R176" t="s">
        <v>143</v>
      </c>
      <c r="S176" s="2">
        <f t="shared" si="15"/>
        <v>8567260</v>
      </c>
      <c r="T176" s="2">
        <f t="shared" si="18"/>
        <v>3750400</v>
      </c>
      <c r="U176" s="2">
        <f t="shared" si="18"/>
        <v>4063500</v>
      </c>
      <c r="V176" s="2">
        <f t="shared" si="18"/>
        <v>6332000</v>
      </c>
      <c r="W176" s="2">
        <f t="shared" si="18"/>
        <v>12835500</v>
      </c>
      <c r="X176" s="2">
        <f t="shared" si="18"/>
        <v>15854900</v>
      </c>
      <c r="Y176" s="2" cm="1">
        <f t="array" ref="Y176">_xlfn.XLOOKUP(Y$1&amp;$R176,$C$3:$C$1662&amp;$D$3:$D$1662,$E$3:$E$1662,0,0,1)</f>
        <v>6300</v>
      </c>
      <c r="Z176" s="2" cm="1">
        <f t="array" ref="Z176">_xlfn.XLOOKUP(Z$1&amp;$R176,$C$3:$C$1662&amp;$D$3:$D$1662,$E$3:$E$1662,0,0,1)</f>
        <v>5000</v>
      </c>
      <c r="AA176" s="2" cm="1">
        <f t="array" ref="AA176">_xlfn.XLOOKUP(AA$1&amp;$R176,$C$3:$C$1662&amp;$D$3:$D$1662,$E$3:$E$1662,0,0,1)</f>
        <v>18400</v>
      </c>
      <c r="AB176" s="2" cm="1">
        <f t="array" ref="AB176">_xlfn.XLOOKUP(AB$1&amp;$R176,$C$3:$C$1662&amp;$D$3:$D$1662,$E$3:$E$1662,0,0,1)</f>
        <v>60700</v>
      </c>
      <c r="AC176" s="2" cm="1">
        <f t="array" ref="AC176">_xlfn.XLOOKUP(AC$1&amp;$R176,$C$3:$C$1662&amp;$D$3:$D$1662,$E$3:$E$1662,0,0,1)</f>
        <v>28000</v>
      </c>
    </row>
    <row r="177" spans="3:29" x14ac:dyDescent="0.4">
      <c r="C177" t="s">
        <v>804</v>
      </c>
      <c r="D177" t="s">
        <v>680</v>
      </c>
      <c r="E177">
        <v>28000</v>
      </c>
      <c r="R177" t="s">
        <v>192</v>
      </c>
      <c r="S177" s="2">
        <f t="shared" si="15"/>
        <v>8589460</v>
      </c>
      <c r="T177" s="2">
        <f t="shared" si="18"/>
        <v>3770000</v>
      </c>
      <c r="U177" s="2">
        <f t="shared" si="18"/>
        <v>4073400</v>
      </c>
      <c r="V177" s="2">
        <f t="shared" si="18"/>
        <v>6344000</v>
      </c>
      <c r="W177" s="2">
        <f t="shared" si="18"/>
        <v>12889100</v>
      </c>
      <c r="X177" s="2">
        <f t="shared" si="18"/>
        <v>15870800</v>
      </c>
      <c r="Y177" s="2" cm="1">
        <f t="array" ref="Y177">_xlfn.XLOOKUP(Y$1&amp;$R177,$C$3:$C$1662&amp;$D$3:$D$1662,$E$3:$E$1662,0,0,1)</f>
        <v>19600</v>
      </c>
      <c r="Z177" s="2" cm="1">
        <f t="array" ref="Z177">_xlfn.XLOOKUP(Z$1&amp;$R177,$C$3:$C$1662&amp;$D$3:$D$1662,$E$3:$E$1662,0,0,1)</f>
        <v>9900</v>
      </c>
      <c r="AA177" s="2" cm="1">
        <f t="array" ref="AA177">_xlfn.XLOOKUP(AA$1&amp;$R177,$C$3:$C$1662&amp;$D$3:$D$1662,$E$3:$E$1662,0,0,1)</f>
        <v>12000</v>
      </c>
      <c r="AB177" s="2" cm="1">
        <f t="array" ref="AB177">_xlfn.XLOOKUP(AB$1&amp;$R177,$C$3:$C$1662&amp;$D$3:$D$1662,$E$3:$E$1662,0,0,1)</f>
        <v>53600</v>
      </c>
      <c r="AC177" s="2" cm="1">
        <f t="array" ref="AC177">_xlfn.XLOOKUP(AC$1&amp;$R177,$C$3:$C$1662&amp;$D$3:$D$1662,$E$3:$E$1662,0,0,1)</f>
        <v>15900</v>
      </c>
    </row>
    <row r="178" spans="3:29" x14ac:dyDescent="0.4">
      <c r="C178" t="s">
        <v>804</v>
      </c>
      <c r="D178" t="s">
        <v>681</v>
      </c>
      <c r="E178">
        <v>15900</v>
      </c>
      <c r="R178" t="s">
        <v>53</v>
      </c>
      <c r="S178" s="2">
        <f t="shared" si="15"/>
        <v>8618060</v>
      </c>
      <c r="T178" s="2">
        <f t="shared" si="18"/>
        <v>3821600</v>
      </c>
      <c r="U178" s="2">
        <f t="shared" si="18"/>
        <v>4086000</v>
      </c>
      <c r="V178" s="2">
        <f t="shared" si="18"/>
        <v>6357900</v>
      </c>
      <c r="W178" s="2">
        <f t="shared" si="18"/>
        <v>12916600</v>
      </c>
      <c r="X178" s="2">
        <f t="shared" si="18"/>
        <v>15908200</v>
      </c>
      <c r="Y178" s="2" cm="1">
        <f t="array" ref="Y178">_xlfn.XLOOKUP(Y$1&amp;$R178,$C$3:$C$1662&amp;$D$3:$D$1662,$E$3:$E$1662,0,0,1)</f>
        <v>51600</v>
      </c>
      <c r="Z178" s="2" cm="1">
        <f t="array" ref="Z178">_xlfn.XLOOKUP(Z$1&amp;$R178,$C$3:$C$1662&amp;$D$3:$D$1662,$E$3:$E$1662,0,0,1)</f>
        <v>12600</v>
      </c>
      <c r="AA178" s="2" cm="1">
        <f t="array" ref="AA178">_xlfn.XLOOKUP(AA$1&amp;$R178,$C$3:$C$1662&amp;$D$3:$D$1662,$E$3:$E$1662,0,0,1)</f>
        <v>13900</v>
      </c>
      <c r="AB178" s="2" cm="1">
        <f t="array" ref="AB178">_xlfn.XLOOKUP(AB$1&amp;$R178,$C$3:$C$1662&amp;$D$3:$D$1662,$E$3:$E$1662,0,0,1)</f>
        <v>27500</v>
      </c>
      <c r="AC178" s="2" cm="1">
        <f t="array" ref="AC178">_xlfn.XLOOKUP(AC$1&amp;$R178,$C$3:$C$1662&amp;$D$3:$D$1662,$E$3:$E$1662,0,0,1)</f>
        <v>37400</v>
      </c>
    </row>
    <row r="179" spans="3:29" x14ac:dyDescent="0.4">
      <c r="C179" t="s">
        <v>804</v>
      </c>
      <c r="D179" t="s">
        <v>682</v>
      </c>
      <c r="E179">
        <v>37400</v>
      </c>
      <c r="R179" t="s">
        <v>222</v>
      </c>
      <c r="S179" s="2">
        <f t="shared" si="15"/>
        <v>8636040</v>
      </c>
      <c r="T179" s="2">
        <f t="shared" si="18"/>
        <v>3829800</v>
      </c>
      <c r="U179" s="2">
        <f t="shared" si="18"/>
        <v>4093400</v>
      </c>
      <c r="V179" s="2">
        <f t="shared" si="18"/>
        <v>6364300</v>
      </c>
      <c r="W179" s="2">
        <f t="shared" si="18"/>
        <v>12948000</v>
      </c>
      <c r="X179" s="2">
        <f t="shared" si="18"/>
        <v>15944700</v>
      </c>
      <c r="Y179" s="2" cm="1">
        <f t="array" ref="Y179">_xlfn.XLOOKUP(Y$1&amp;$R179,$C$3:$C$1662&amp;$D$3:$D$1662,$E$3:$E$1662,0,0,1)</f>
        <v>8200</v>
      </c>
      <c r="Z179" s="2" cm="1">
        <f t="array" ref="Z179">_xlfn.XLOOKUP(Z$1&amp;$R179,$C$3:$C$1662&amp;$D$3:$D$1662,$E$3:$E$1662,0,0,1)</f>
        <v>7400</v>
      </c>
      <c r="AA179" s="2" cm="1">
        <f t="array" ref="AA179">_xlfn.XLOOKUP(AA$1&amp;$R179,$C$3:$C$1662&amp;$D$3:$D$1662,$E$3:$E$1662,0,0,1)</f>
        <v>6400</v>
      </c>
      <c r="AB179" s="2" cm="1">
        <f t="array" ref="AB179">_xlfn.XLOOKUP(AB$1&amp;$R179,$C$3:$C$1662&amp;$D$3:$D$1662,$E$3:$E$1662,0,0,1)</f>
        <v>31400</v>
      </c>
      <c r="AC179" s="2" cm="1">
        <f t="array" ref="AC179">_xlfn.XLOOKUP(AC$1&amp;$R179,$C$3:$C$1662&amp;$D$3:$D$1662,$E$3:$E$1662,0,0,1)</f>
        <v>36500</v>
      </c>
    </row>
    <row r="180" spans="3:29" x14ac:dyDescent="0.4">
      <c r="C180" t="s">
        <v>804</v>
      </c>
      <c r="D180" t="s">
        <v>683</v>
      </c>
      <c r="E180">
        <v>36500</v>
      </c>
      <c r="R180" t="s">
        <v>211</v>
      </c>
      <c r="S180" s="2">
        <f t="shared" si="15"/>
        <v>8651020</v>
      </c>
      <c r="T180" s="2">
        <f t="shared" ref="T180:X195" si="19">T179+Y180</f>
        <v>3839400</v>
      </c>
      <c r="U180" s="2">
        <f t="shared" si="19"/>
        <v>4096600</v>
      </c>
      <c r="V180" s="2">
        <f t="shared" si="19"/>
        <v>6378500</v>
      </c>
      <c r="W180" s="2">
        <f t="shared" si="19"/>
        <v>12968200</v>
      </c>
      <c r="X180" s="2">
        <f t="shared" si="19"/>
        <v>15972400</v>
      </c>
      <c r="Y180" s="2" cm="1">
        <f t="array" ref="Y180">_xlfn.XLOOKUP(Y$1&amp;$R180,$C$3:$C$1662&amp;$D$3:$D$1662,$E$3:$E$1662,0,0,1)</f>
        <v>9600</v>
      </c>
      <c r="Z180" s="2" cm="1">
        <f t="array" ref="Z180">_xlfn.XLOOKUP(Z$1&amp;$R180,$C$3:$C$1662&amp;$D$3:$D$1662,$E$3:$E$1662,0,0,1)</f>
        <v>3200</v>
      </c>
      <c r="AA180" s="2" cm="1">
        <f t="array" ref="AA180">_xlfn.XLOOKUP(AA$1&amp;$R180,$C$3:$C$1662&amp;$D$3:$D$1662,$E$3:$E$1662,0,0,1)</f>
        <v>14200</v>
      </c>
      <c r="AB180" s="2" cm="1">
        <f t="array" ref="AB180">_xlfn.XLOOKUP(AB$1&amp;$R180,$C$3:$C$1662&amp;$D$3:$D$1662,$E$3:$E$1662,0,0,1)</f>
        <v>20200</v>
      </c>
      <c r="AC180" s="2" cm="1">
        <f t="array" ref="AC180">_xlfn.XLOOKUP(AC$1&amp;$R180,$C$3:$C$1662&amp;$D$3:$D$1662,$E$3:$E$1662,0,0,1)</f>
        <v>27700</v>
      </c>
    </row>
    <row r="181" spans="3:29" x14ac:dyDescent="0.4">
      <c r="C181" t="s">
        <v>804</v>
      </c>
      <c r="D181" t="s">
        <v>684</v>
      </c>
      <c r="E181">
        <v>27700</v>
      </c>
      <c r="R181" t="s">
        <v>299</v>
      </c>
      <c r="S181" s="2">
        <f t="shared" si="15"/>
        <v>8670660</v>
      </c>
      <c r="T181" s="2">
        <f t="shared" si="19"/>
        <v>3854500</v>
      </c>
      <c r="U181" s="2">
        <f t="shared" si="19"/>
        <v>4098600</v>
      </c>
      <c r="V181" s="2">
        <f t="shared" si="19"/>
        <v>6382000</v>
      </c>
      <c r="W181" s="2">
        <f t="shared" si="19"/>
        <v>13010900</v>
      </c>
      <c r="X181" s="2">
        <f t="shared" si="19"/>
        <v>16007300</v>
      </c>
      <c r="Y181" s="2" cm="1">
        <f t="array" ref="Y181">_xlfn.XLOOKUP(Y$1&amp;$R181,$C$3:$C$1662&amp;$D$3:$D$1662,$E$3:$E$1662,0,0,1)</f>
        <v>15100</v>
      </c>
      <c r="Z181" s="2" cm="1">
        <f t="array" ref="Z181">_xlfn.XLOOKUP(Z$1&amp;$R181,$C$3:$C$1662&amp;$D$3:$D$1662,$E$3:$E$1662,0,0,1)</f>
        <v>2000</v>
      </c>
      <c r="AA181" s="2" cm="1">
        <f t="array" ref="AA181">_xlfn.XLOOKUP(AA$1&amp;$R181,$C$3:$C$1662&amp;$D$3:$D$1662,$E$3:$E$1662,0,0,1)</f>
        <v>3500</v>
      </c>
      <c r="AB181" s="2" cm="1">
        <f t="array" ref="AB181">_xlfn.XLOOKUP(AB$1&amp;$R181,$C$3:$C$1662&amp;$D$3:$D$1662,$E$3:$E$1662,0,0,1)</f>
        <v>42700</v>
      </c>
      <c r="AC181" s="2" cm="1">
        <f t="array" ref="AC181">_xlfn.XLOOKUP(AC$1&amp;$R181,$C$3:$C$1662&amp;$D$3:$D$1662,$E$3:$E$1662,0,0,1)</f>
        <v>34900</v>
      </c>
    </row>
    <row r="182" spans="3:29" x14ac:dyDescent="0.4">
      <c r="C182" t="s">
        <v>804</v>
      </c>
      <c r="D182" t="s">
        <v>685</v>
      </c>
      <c r="E182">
        <v>34900</v>
      </c>
      <c r="R182" t="s">
        <v>100</v>
      </c>
      <c r="S182" s="2">
        <f t="shared" si="15"/>
        <v>8709280</v>
      </c>
      <c r="T182" s="2">
        <f t="shared" si="19"/>
        <v>3858300</v>
      </c>
      <c r="U182" s="2">
        <f t="shared" si="19"/>
        <v>4102600</v>
      </c>
      <c r="V182" s="2">
        <f t="shared" si="19"/>
        <v>6414100</v>
      </c>
      <c r="W182" s="2">
        <f t="shared" si="19"/>
        <v>13127500</v>
      </c>
      <c r="X182" s="2">
        <f t="shared" si="19"/>
        <v>16043900</v>
      </c>
      <c r="Y182" s="2" cm="1">
        <f t="array" ref="Y182">_xlfn.XLOOKUP(Y$1&amp;$R182,$C$3:$C$1662&amp;$D$3:$D$1662,$E$3:$E$1662,0,0,1)</f>
        <v>3800</v>
      </c>
      <c r="Z182" s="2" cm="1">
        <f t="array" ref="Z182">_xlfn.XLOOKUP(Z$1&amp;$R182,$C$3:$C$1662&amp;$D$3:$D$1662,$E$3:$E$1662,0,0,1)</f>
        <v>4000</v>
      </c>
      <c r="AA182" s="2" cm="1">
        <f t="array" ref="AA182">_xlfn.XLOOKUP(AA$1&amp;$R182,$C$3:$C$1662&amp;$D$3:$D$1662,$E$3:$E$1662,0,0,1)</f>
        <v>32100</v>
      </c>
      <c r="AB182" s="2" cm="1">
        <f t="array" ref="AB182">_xlfn.XLOOKUP(AB$1&amp;$R182,$C$3:$C$1662&amp;$D$3:$D$1662,$E$3:$E$1662,0,0,1)</f>
        <v>116600</v>
      </c>
      <c r="AC182" s="2" cm="1">
        <f t="array" ref="AC182">_xlfn.XLOOKUP(AC$1&amp;$R182,$C$3:$C$1662&amp;$D$3:$D$1662,$E$3:$E$1662,0,0,1)</f>
        <v>36600</v>
      </c>
    </row>
    <row r="183" spans="3:29" x14ac:dyDescent="0.4">
      <c r="C183" t="s">
        <v>804</v>
      </c>
      <c r="D183" t="s">
        <v>686</v>
      </c>
      <c r="E183">
        <v>36600</v>
      </c>
      <c r="R183" t="s">
        <v>300</v>
      </c>
      <c r="S183" s="2">
        <f t="shared" si="15"/>
        <v>8740920</v>
      </c>
      <c r="T183" s="2">
        <f t="shared" si="19"/>
        <v>3864900</v>
      </c>
      <c r="U183" s="2">
        <f t="shared" si="19"/>
        <v>4112400</v>
      </c>
      <c r="V183" s="2">
        <f t="shared" si="19"/>
        <v>6425800</v>
      </c>
      <c r="W183" s="2">
        <f t="shared" si="19"/>
        <v>13238200</v>
      </c>
      <c r="X183" s="2">
        <f t="shared" si="19"/>
        <v>16063300</v>
      </c>
      <c r="Y183" s="2" cm="1">
        <f t="array" ref="Y183">_xlfn.XLOOKUP(Y$1&amp;$R183,$C$3:$C$1662&amp;$D$3:$D$1662,$E$3:$E$1662,0,0,1)</f>
        <v>6600</v>
      </c>
      <c r="Z183" s="2" cm="1">
        <f t="array" ref="Z183">_xlfn.XLOOKUP(Z$1&amp;$R183,$C$3:$C$1662&amp;$D$3:$D$1662,$E$3:$E$1662,0,0,1)</f>
        <v>9800</v>
      </c>
      <c r="AA183" s="2" cm="1">
        <f t="array" ref="AA183">_xlfn.XLOOKUP(AA$1&amp;$R183,$C$3:$C$1662&amp;$D$3:$D$1662,$E$3:$E$1662,0,0,1)</f>
        <v>11700</v>
      </c>
      <c r="AB183" s="2" cm="1">
        <f t="array" ref="AB183">_xlfn.XLOOKUP(AB$1&amp;$R183,$C$3:$C$1662&amp;$D$3:$D$1662,$E$3:$E$1662,0,0,1)</f>
        <v>110700</v>
      </c>
      <c r="AC183" s="2" cm="1">
        <f t="array" ref="AC183">_xlfn.XLOOKUP(AC$1&amp;$R183,$C$3:$C$1662&amp;$D$3:$D$1662,$E$3:$E$1662,0,0,1)</f>
        <v>19400</v>
      </c>
    </row>
    <row r="184" spans="3:29" x14ac:dyDescent="0.4">
      <c r="C184" t="s">
        <v>804</v>
      </c>
      <c r="D184" t="s">
        <v>687</v>
      </c>
      <c r="E184">
        <v>19400</v>
      </c>
      <c r="R184" t="s">
        <v>204</v>
      </c>
      <c r="S184" s="2">
        <f t="shared" si="15"/>
        <v>8773160</v>
      </c>
      <c r="T184" s="2">
        <f t="shared" si="19"/>
        <v>3869800</v>
      </c>
      <c r="U184" s="2">
        <f t="shared" si="19"/>
        <v>4118000</v>
      </c>
      <c r="V184" s="2">
        <f t="shared" si="19"/>
        <v>6433600</v>
      </c>
      <c r="W184" s="2">
        <f t="shared" si="19"/>
        <v>13330400</v>
      </c>
      <c r="X184" s="2">
        <f t="shared" si="19"/>
        <v>16114000</v>
      </c>
      <c r="Y184" s="2" cm="1">
        <f t="array" ref="Y184">_xlfn.XLOOKUP(Y$1&amp;$R184,$C$3:$C$1662&amp;$D$3:$D$1662,$E$3:$E$1662,0,0,1)</f>
        <v>4900</v>
      </c>
      <c r="Z184" s="2" cm="1">
        <f t="array" ref="Z184">_xlfn.XLOOKUP(Z$1&amp;$R184,$C$3:$C$1662&amp;$D$3:$D$1662,$E$3:$E$1662,0,0,1)</f>
        <v>5600</v>
      </c>
      <c r="AA184" s="2" cm="1">
        <f t="array" ref="AA184">_xlfn.XLOOKUP(AA$1&amp;$R184,$C$3:$C$1662&amp;$D$3:$D$1662,$E$3:$E$1662,0,0,1)</f>
        <v>7800</v>
      </c>
      <c r="AB184" s="2" cm="1">
        <f t="array" ref="AB184">_xlfn.XLOOKUP(AB$1&amp;$R184,$C$3:$C$1662&amp;$D$3:$D$1662,$E$3:$E$1662,0,0,1)</f>
        <v>92200</v>
      </c>
      <c r="AC184" s="2" cm="1">
        <f t="array" ref="AC184">_xlfn.XLOOKUP(AC$1&amp;$R184,$C$3:$C$1662&amp;$D$3:$D$1662,$E$3:$E$1662,0,0,1)</f>
        <v>50700</v>
      </c>
    </row>
    <row r="185" spans="3:29" x14ac:dyDescent="0.4">
      <c r="C185" t="s">
        <v>804</v>
      </c>
      <c r="D185" t="s">
        <v>386</v>
      </c>
      <c r="E185">
        <v>50700</v>
      </c>
      <c r="R185" t="s">
        <v>301</v>
      </c>
      <c r="S185" s="2">
        <f t="shared" si="15"/>
        <v>8792880</v>
      </c>
      <c r="T185" s="2">
        <f t="shared" si="19"/>
        <v>3883600</v>
      </c>
      <c r="U185" s="2">
        <f t="shared" si="19"/>
        <v>4127900</v>
      </c>
      <c r="V185" s="2">
        <f t="shared" si="19"/>
        <v>6442100</v>
      </c>
      <c r="W185" s="2">
        <f t="shared" si="19"/>
        <v>13371300</v>
      </c>
      <c r="X185" s="2">
        <f t="shared" si="19"/>
        <v>16139500</v>
      </c>
      <c r="Y185" s="2" cm="1">
        <f t="array" ref="Y185">_xlfn.XLOOKUP(Y$1&amp;$R185,$C$3:$C$1662&amp;$D$3:$D$1662,$E$3:$E$1662,0,0,1)</f>
        <v>13800</v>
      </c>
      <c r="Z185" s="2" cm="1">
        <f t="array" ref="Z185">_xlfn.XLOOKUP(Z$1&amp;$R185,$C$3:$C$1662&amp;$D$3:$D$1662,$E$3:$E$1662,0,0,1)</f>
        <v>9900</v>
      </c>
      <c r="AA185" s="2" cm="1">
        <f t="array" ref="AA185">_xlfn.XLOOKUP(AA$1&amp;$R185,$C$3:$C$1662&amp;$D$3:$D$1662,$E$3:$E$1662,0,0,1)</f>
        <v>8500</v>
      </c>
      <c r="AB185" s="2" cm="1">
        <f t="array" ref="AB185">_xlfn.XLOOKUP(AB$1&amp;$R185,$C$3:$C$1662&amp;$D$3:$D$1662,$E$3:$E$1662,0,0,1)</f>
        <v>40900</v>
      </c>
      <c r="AC185" s="2" cm="1">
        <f t="array" ref="AC185">_xlfn.XLOOKUP(AC$1&amp;$R185,$C$3:$C$1662&amp;$D$3:$D$1662,$E$3:$E$1662,0,0,1)</f>
        <v>25500</v>
      </c>
    </row>
    <row r="186" spans="3:29" x14ac:dyDescent="0.4">
      <c r="C186" t="s">
        <v>804</v>
      </c>
      <c r="D186" t="s">
        <v>387</v>
      </c>
      <c r="E186">
        <v>25500</v>
      </c>
      <c r="R186" t="s">
        <v>201</v>
      </c>
      <c r="S186" s="2">
        <f t="shared" si="15"/>
        <v>8815480</v>
      </c>
      <c r="T186" s="2">
        <f t="shared" si="19"/>
        <v>3896300</v>
      </c>
      <c r="U186" s="2">
        <f t="shared" si="19"/>
        <v>4133500</v>
      </c>
      <c r="V186" s="2">
        <f t="shared" si="19"/>
        <v>6453500</v>
      </c>
      <c r="W186" s="2">
        <f t="shared" si="19"/>
        <v>13432100</v>
      </c>
      <c r="X186" s="2">
        <f t="shared" si="19"/>
        <v>16162000</v>
      </c>
      <c r="Y186" s="2" cm="1">
        <f t="array" ref="Y186">_xlfn.XLOOKUP(Y$1&amp;$R186,$C$3:$C$1662&amp;$D$3:$D$1662,$E$3:$E$1662,0,0,1)</f>
        <v>12700</v>
      </c>
      <c r="Z186" s="2" cm="1">
        <f t="array" ref="Z186">_xlfn.XLOOKUP(Z$1&amp;$R186,$C$3:$C$1662&amp;$D$3:$D$1662,$E$3:$E$1662,0,0,1)</f>
        <v>5600</v>
      </c>
      <c r="AA186" s="2" cm="1">
        <f t="array" ref="AA186">_xlfn.XLOOKUP(AA$1&amp;$R186,$C$3:$C$1662&amp;$D$3:$D$1662,$E$3:$E$1662,0,0,1)</f>
        <v>11400</v>
      </c>
      <c r="AB186" s="2" cm="1">
        <f t="array" ref="AB186">_xlfn.XLOOKUP(AB$1&amp;$R186,$C$3:$C$1662&amp;$D$3:$D$1662,$E$3:$E$1662,0,0,1)</f>
        <v>60800</v>
      </c>
      <c r="AC186" s="2" cm="1">
        <f t="array" ref="AC186">_xlfn.XLOOKUP(AC$1&amp;$R186,$C$3:$C$1662&amp;$D$3:$D$1662,$E$3:$E$1662,0,0,1)</f>
        <v>22500</v>
      </c>
    </row>
    <row r="187" spans="3:29" x14ac:dyDescent="0.4">
      <c r="C187" t="s">
        <v>804</v>
      </c>
      <c r="D187" t="s">
        <v>388</v>
      </c>
      <c r="E187">
        <v>22500</v>
      </c>
      <c r="R187" t="s">
        <v>21</v>
      </c>
      <c r="S187" s="2">
        <f t="shared" si="15"/>
        <v>8836660</v>
      </c>
      <c r="T187" s="2">
        <f t="shared" si="19"/>
        <v>3913400</v>
      </c>
      <c r="U187" s="2">
        <f t="shared" si="19"/>
        <v>4136200</v>
      </c>
      <c r="V187" s="2">
        <f t="shared" si="19"/>
        <v>6459000</v>
      </c>
      <c r="W187" s="2">
        <f t="shared" si="19"/>
        <v>13468500</v>
      </c>
      <c r="X187" s="2">
        <f t="shared" si="19"/>
        <v>16206200</v>
      </c>
      <c r="Y187" s="2" cm="1">
        <f t="array" ref="Y187">_xlfn.XLOOKUP(Y$1&amp;$R187,$C$3:$C$1662&amp;$D$3:$D$1662,$E$3:$E$1662,0,0,1)</f>
        <v>17100</v>
      </c>
      <c r="Z187" s="2" cm="1">
        <f t="array" ref="Z187">_xlfn.XLOOKUP(Z$1&amp;$R187,$C$3:$C$1662&amp;$D$3:$D$1662,$E$3:$E$1662,0,0,1)</f>
        <v>2700</v>
      </c>
      <c r="AA187" s="2" cm="1">
        <f t="array" ref="AA187">_xlfn.XLOOKUP(AA$1&amp;$R187,$C$3:$C$1662&amp;$D$3:$D$1662,$E$3:$E$1662,0,0,1)</f>
        <v>5500</v>
      </c>
      <c r="AB187" s="2" cm="1">
        <f t="array" ref="AB187">_xlfn.XLOOKUP(AB$1&amp;$R187,$C$3:$C$1662&amp;$D$3:$D$1662,$E$3:$E$1662,0,0,1)</f>
        <v>36400</v>
      </c>
      <c r="AC187" s="2" cm="1">
        <f t="array" ref="AC187">_xlfn.XLOOKUP(AC$1&amp;$R187,$C$3:$C$1662&amp;$D$3:$D$1662,$E$3:$E$1662,0,0,1)</f>
        <v>44200</v>
      </c>
    </row>
    <row r="188" spans="3:29" x14ac:dyDescent="0.4">
      <c r="C188" t="s">
        <v>804</v>
      </c>
      <c r="D188" t="s">
        <v>389</v>
      </c>
      <c r="E188">
        <v>44200</v>
      </c>
      <c r="R188" t="s">
        <v>88</v>
      </c>
      <c r="S188" s="2">
        <f t="shared" si="15"/>
        <v>8859500</v>
      </c>
      <c r="T188" s="2">
        <f t="shared" si="19"/>
        <v>3921600</v>
      </c>
      <c r="U188" s="2">
        <f t="shared" si="19"/>
        <v>4153500</v>
      </c>
      <c r="V188" s="2">
        <f t="shared" si="19"/>
        <v>6466600</v>
      </c>
      <c r="W188" s="2">
        <f t="shared" si="19"/>
        <v>13513900</v>
      </c>
      <c r="X188" s="2">
        <f t="shared" si="19"/>
        <v>16241900</v>
      </c>
      <c r="Y188" s="2" cm="1">
        <f t="array" ref="Y188">_xlfn.XLOOKUP(Y$1&amp;$R188,$C$3:$C$1662&amp;$D$3:$D$1662,$E$3:$E$1662,0,0,1)</f>
        <v>8200</v>
      </c>
      <c r="Z188" s="2" cm="1">
        <f t="array" ref="Z188">_xlfn.XLOOKUP(Z$1&amp;$R188,$C$3:$C$1662&amp;$D$3:$D$1662,$E$3:$E$1662,0,0,1)</f>
        <v>17300</v>
      </c>
      <c r="AA188" s="2" cm="1">
        <f t="array" ref="AA188">_xlfn.XLOOKUP(AA$1&amp;$R188,$C$3:$C$1662&amp;$D$3:$D$1662,$E$3:$E$1662,0,0,1)</f>
        <v>7600</v>
      </c>
      <c r="AB188" s="2" cm="1">
        <f t="array" ref="AB188">_xlfn.XLOOKUP(AB$1&amp;$R188,$C$3:$C$1662&amp;$D$3:$D$1662,$E$3:$E$1662,0,0,1)</f>
        <v>45400</v>
      </c>
      <c r="AC188" s="2" cm="1">
        <f t="array" ref="AC188">_xlfn.XLOOKUP(AC$1&amp;$R188,$C$3:$C$1662&amp;$D$3:$D$1662,$E$3:$E$1662,0,0,1)</f>
        <v>35700</v>
      </c>
    </row>
    <row r="189" spans="3:29" x14ac:dyDescent="0.4">
      <c r="C189" t="s">
        <v>804</v>
      </c>
      <c r="D189" t="s">
        <v>390</v>
      </c>
      <c r="E189">
        <v>35700</v>
      </c>
      <c r="R189" t="s">
        <v>119</v>
      </c>
      <c r="S189" s="2">
        <f t="shared" si="15"/>
        <v>8885740</v>
      </c>
      <c r="T189" s="2">
        <f t="shared" si="19"/>
        <v>3942600</v>
      </c>
      <c r="U189" s="2">
        <f t="shared" si="19"/>
        <v>4155600</v>
      </c>
      <c r="V189" s="2">
        <f t="shared" si="19"/>
        <v>6471600</v>
      </c>
      <c r="W189" s="2">
        <f t="shared" si="19"/>
        <v>13573100</v>
      </c>
      <c r="X189" s="2">
        <f t="shared" si="19"/>
        <v>16285800</v>
      </c>
      <c r="Y189" s="2" cm="1">
        <f t="array" ref="Y189">_xlfn.XLOOKUP(Y$1&amp;$R189,$C$3:$C$1662&amp;$D$3:$D$1662,$E$3:$E$1662,0,0,1)</f>
        <v>21000</v>
      </c>
      <c r="Z189" s="2" cm="1">
        <f t="array" ref="Z189">_xlfn.XLOOKUP(Z$1&amp;$R189,$C$3:$C$1662&amp;$D$3:$D$1662,$E$3:$E$1662,0,0,1)</f>
        <v>2100</v>
      </c>
      <c r="AA189" s="2" cm="1">
        <f t="array" ref="AA189">_xlfn.XLOOKUP(AA$1&amp;$R189,$C$3:$C$1662&amp;$D$3:$D$1662,$E$3:$E$1662,0,0,1)</f>
        <v>5000</v>
      </c>
      <c r="AB189" s="2" cm="1">
        <f t="array" ref="AB189">_xlfn.XLOOKUP(AB$1&amp;$R189,$C$3:$C$1662&amp;$D$3:$D$1662,$E$3:$E$1662,0,0,1)</f>
        <v>59200</v>
      </c>
      <c r="AC189" s="2" cm="1">
        <f t="array" ref="AC189">_xlfn.XLOOKUP(AC$1&amp;$R189,$C$3:$C$1662&amp;$D$3:$D$1662,$E$3:$E$1662,0,0,1)</f>
        <v>43900</v>
      </c>
    </row>
    <row r="190" spans="3:29" x14ac:dyDescent="0.4">
      <c r="C190" t="s">
        <v>804</v>
      </c>
      <c r="D190" t="s">
        <v>391</v>
      </c>
      <c r="E190">
        <v>43900</v>
      </c>
      <c r="R190" t="s">
        <v>274</v>
      </c>
      <c r="S190" s="2">
        <f t="shared" si="15"/>
        <v>8900700</v>
      </c>
      <c r="T190" s="2">
        <f t="shared" si="19"/>
        <v>3952000</v>
      </c>
      <c r="U190" s="2">
        <f t="shared" si="19"/>
        <v>4160000</v>
      </c>
      <c r="V190" s="2">
        <f t="shared" si="19"/>
        <v>6473800</v>
      </c>
      <c r="W190" s="2">
        <f t="shared" si="19"/>
        <v>13607000</v>
      </c>
      <c r="X190" s="2">
        <f t="shared" si="19"/>
        <v>16310700</v>
      </c>
      <c r="Y190" s="2" cm="1">
        <f t="array" ref="Y190">_xlfn.XLOOKUP(Y$1&amp;$R190,$C$3:$C$1662&amp;$D$3:$D$1662,$E$3:$E$1662,0,0,1)</f>
        <v>9400</v>
      </c>
      <c r="Z190" s="2" cm="1">
        <f t="array" ref="Z190">_xlfn.XLOOKUP(Z$1&amp;$R190,$C$3:$C$1662&amp;$D$3:$D$1662,$E$3:$E$1662,0,0,1)</f>
        <v>4400</v>
      </c>
      <c r="AA190" s="2" cm="1">
        <f t="array" ref="AA190">_xlfn.XLOOKUP(AA$1&amp;$R190,$C$3:$C$1662&amp;$D$3:$D$1662,$E$3:$E$1662,0,0,1)</f>
        <v>2200</v>
      </c>
      <c r="AB190" s="2" cm="1">
        <f t="array" ref="AB190">_xlfn.XLOOKUP(AB$1&amp;$R190,$C$3:$C$1662&amp;$D$3:$D$1662,$E$3:$E$1662,0,0,1)</f>
        <v>33900</v>
      </c>
      <c r="AC190" s="2" cm="1">
        <f t="array" ref="AC190">_xlfn.XLOOKUP(AC$1&amp;$R190,$C$3:$C$1662&amp;$D$3:$D$1662,$E$3:$E$1662,0,0,1)</f>
        <v>24900</v>
      </c>
    </row>
    <row r="191" spans="3:29" x14ac:dyDescent="0.4">
      <c r="C191" t="s">
        <v>804</v>
      </c>
      <c r="D191" t="s">
        <v>392</v>
      </c>
      <c r="E191">
        <v>24900</v>
      </c>
      <c r="R191" t="s">
        <v>180</v>
      </c>
      <c r="S191" s="2">
        <f t="shared" si="15"/>
        <v>8915040</v>
      </c>
      <c r="T191" s="2">
        <f t="shared" si="19"/>
        <v>3958700</v>
      </c>
      <c r="U191" s="2">
        <f t="shared" si="19"/>
        <v>4163200</v>
      </c>
      <c r="V191" s="2">
        <f t="shared" si="19"/>
        <v>6495100</v>
      </c>
      <c r="W191" s="2">
        <f t="shared" si="19"/>
        <v>13633100</v>
      </c>
      <c r="X191" s="2">
        <f t="shared" si="19"/>
        <v>16325100</v>
      </c>
      <c r="Y191" s="2" cm="1">
        <f t="array" ref="Y191">_xlfn.XLOOKUP(Y$1&amp;$R191,$C$3:$C$1662&amp;$D$3:$D$1662,$E$3:$E$1662,0,0,1)</f>
        <v>6700</v>
      </c>
      <c r="Z191" s="2" cm="1">
        <f t="array" ref="Z191">_xlfn.XLOOKUP(Z$1&amp;$R191,$C$3:$C$1662&amp;$D$3:$D$1662,$E$3:$E$1662,0,0,1)</f>
        <v>3200</v>
      </c>
      <c r="AA191" s="2" cm="1">
        <f t="array" ref="AA191">_xlfn.XLOOKUP(AA$1&amp;$R191,$C$3:$C$1662&amp;$D$3:$D$1662,$E$3:$E$1662,0,0,1)</f>
        <v>21300</v>
      </c>
      <c r="AB191" s="2" cm="1">
        <f t="array" ref="AB191">_xlfn.XLOOKUP(AB$1&amp;$R191,$C$3:$C$1662&amp;$D$3:$D$1662,$E$3:$E$1662,0,0,1)</f>
        <v>26100</v>
      </c>
      <c r="AC191" s="2" cm="1">
        <f t="array" ref="AC191">_xlfn.XLOOKUP(AC$1&amp;$R191,$C$3:$C$1662&amp;$D$3:$D$1662,$E$3:$E$1662,0,0,1)</f>
        <v>14400</v>
      </c>
    </row>
    <row r="192" spans="3:29" x14ac:dyDescent="0.4">
      <c r="C192" t="s">
        <v>804</v>
      </c>
      <c r="D192" t="s">
        <v>393</v>
      </c>
      <c r="E192">
        <v>14400</v>
      </c>
      <c r="R192" t="s">
        <v>76</v>
      </c>
      <c r="S192" s="2">
        <f t="shared" si="15"/>
        <v>8937560</v>
      </c>
      <c r="T192" s="2">
        <f t="shared" si="19"/>
        <v>3966000</v>
      </c>
      <c r="U192" s="2">
        <f t="shared" si="19"/>
        <v>4170500</v>
      </c>
      <c r="V192" s="2">
        <f t="shared" si="19"/>
        <v>6498900</v>
      </c>
      <c r="W192" s="2">
        <f t="shared" si="19"/>
        <v>13720400</v>
      </c>
      <c r="X192" s="2">
        <f t="shared" si="19"/>
        <v>16332000</v>
      </c>
      <c r="Y192" s="2" cm="1">
        <f t="array" ref="Y192">_xlfn.XLOOKUP(Y$1&amp;$R192,$C$3:$C$1662&amp;$D$3:$D$1662,$E$3:$E$1662,0,0,1)</f>
        <v>7300</v>
      </c>
      <c r="Z192" s="2" cm="1">
        <f t="array" ref="Z192">_xlfn.XLOOKUP(Z$1&amp;$R192,$C$3:$C$1662&amp;$D$3:$D$1662,$E$3:$E$1662,0,0,1)</f>
        <v>7300</v>
      </c>
      <c r="AA192" s="2" cm="1">
        <f t="array" ref="AA192">_xlfn.XLOOKUP(AA$1&amp;$R192,$C$3:$C$1662&amp;$D$3:$D$1662,$E$3:$E$1662,0,0,1)</f>
        <v>3800</v>
      </c>
      <c r="AB192" s="2" cm="1">
        <f t="array" ref="AB192">_xlfn.XLOOKUP(AB$1&amp;$R192,$C$3:$C$1662&amp;$D$3:$D$1662,$E$3:$E$1662,0,0,1)</f>
        <v>87300</v>
      </c>
      <c r="AC192" s="2" cm="1">
        <f t="array" ref="AC192">_xlfn.XLOOKUP(AC$1&amp;$R192,$C$3:$C$1662&amp;$D$3:$D$1662,$E$3:$E$1662,0,0,1)</f>
        <v>6900</v>
      </c>
    </row>
    <row r="193" spans="3:29" x14ac:dyDescent="0.4">
      <c r="C193" t="s">
        <v>804</v>
      </c>
      <c r="D193" t="s">
        <v>394</v>
      </c>
      <c r="E193">
        <v>6900</v>
      </c>
      <c r="R193" t="s">
        <v>138</v>
      </c>
      <c r="S193" s="2">
        <f t="shared" si="15"/>
        <v>8951520</v>
      </c>
      <c r="T193" s="2">
        <f t="shared" si="19"/>
        <v>3975200</v>
      </c>
      <c r="U193" s="2">
        <f t="shared" si="19"/>
        <v>4171900</v>
      </c>
      <c r="V193" s="2">
        <f t="shared" si="19"/>
        <v>6509500</v>
      </c>
      <c r="W193" s="2">
        <f t="shared" si="19"/>
        <v>13735900</v>
      </c>
      <c r="X193" s="2">
        <f t="shared" si="19"/>
        <v>16365100</v>
      </c>
      <c r="Y193" s="2" cm="1">
        <f t="array" ref="Y193">_xlfn.XLOOKUP(Y$1&amp;$R193,$C$3:$C$1662&amp;$D$3:$D$1662,$E$3:$E$1662,0,0,1)</f>
        <v>9200</v>
      </c>
      <c r="Z193" s="2" cm="1">
        <f t="array" ref="Z193">_xlfn.XLOOKUP(Z$1&amp;$R193,$C$3:$C$1662&amp;$D$3:$D$1662,$E$3:$E$1662,0,0,1)</f>
        <v>1400</v>
      </c>
      <c r="AA193" s="2" cm="1">
        <f t="array" ref="AA193">_xlfn.XLOOKUP(AA$1&amp;$R193,$C$3:$C$1662&amp;$D$3:$D$1662,$E$3:$E$1662,0,0,1)</f>
        <v>10600</v>
      </c>
      <c r="AB193" s="2" cm="1">
        <f t="array" ref="AB193">_xlfn.XLOOKUP(AB$1&amp;$R193,$C$3:$C$1662&amp;$D$3:$D$1662,$E$3:$E$1662,0,0,1)</f>
        <v>15500</v>
      </c>
      <c r="AC193" s="2" cm="1">
        <f t="array" ref="AC193">_xlfn.XLOOKUP(AC$1&amp;$R193,$C$3:$C$1662&amp;$D$3:$D$1662,$E$3:$E$1662,0,0,1)</f>
        <v>33100</v>
      </c>
    </row>
    <row r="194" spans="3:29" x14ac:dyDescent="0.4">
      <c r="C194" t="s">
        <v>804</v>
      </c>
      <c r="D194" t="s">
        <v>395</v>
      </c>
      <c r="E194">
        <v>33100</v>
      </c>
      <c r="R194" t="s">
        <v>255</v>
      </c>
      <c r="S194" s="2">
        <f t="shared" si="15"/>
        <v>8967060</v>
      </c>
      <c r="T194" s="2">
        <f t="shared" si="19"/>
        <v>3980700</v>
      </c>
      <c r="U194" s="2">
        <f t="shared" si="19"/>
        <v>4172900</v>
      </c>
      <c r="V194" s="2">
        <f t="shared" si="19"/>
        <v>6519500</v>
      </c>
      <c r="W194" s="2">
        <f t="shared" si="19"/>
        <v>13764400</v>
      </c>
      <c r="X194" s="2">
        <f t="shared" si="19"/>
        <v>16397800</v>
      </c>
      <c r="Y194" s="2" cm="1">
        <f t="array" ref="Y194">_xlfn.XLOOKUP(Y$1&amp;$R194,$C$3:$C$1662&amp;$D$3:$D$1662,$E$3:$E$1662,0,0,1)</f>
        <v>5500</v>
      </c>
      <c r="Z194" s="2" cm="1">
        <f t="array" ref="Z194">_xlfn.XLOOKUP(Z$1&amp;$R194,$C$3:$C$1662&amp;$D$3:$D$1662,$E$3:$E$1662,0,0,1)</f>
        <v>1000</v>
      </c>
      <c r="AA194" s="2" cm="1">
        <f t="array" ref="AA194">_xlfn.XLOOKUP(AA$1&amp;$R194,$C$3:$C$1662&amp;$D$3:$D$1662,$E$3:$E$1662,0,0,1)</f>
        <v>10000</v>
      </c>
      <c r="AB194" s="2" cm="1">
        <f t="array" ref="AB194">_xlfn.XLOOKUP(AB$1&amp;$R194,$C$3:$C$1662&amp;$D$3:$D$1662,$E$3:$E$1662,0,0,1)</f>
        <v>28500</v>
      </c>
      <c r="AC194" s="2" cm="1">
        <f t="array" ref="AC194">_xlfn.XLOOKUP(AC$1&amp;$R194,$C$3:$C$1662&amp;$D$3:$D$1662,$E$3:$E$1662,0,0,1)</f>
        <v>32700</v>
      </c>
    </row>
    <row r="195" spans="3:29" x14ac:dyDescent="0.4">
      <c r="C195" t="s">
        <v>804</v>
      </c>
      <c r="D195" t="s">
        <v>396</v>
      </c>
      <c r="E195">
        <v>32700</v>
      </c>
      <c r="R195" t="s">
        <v>106</v>
      </c>
      <c r="S195" s="2">
        <f t="shared" ref="S195:S258" si="20">IFERROR(AVERAGEIFS(T195:X195,T195:X195,"&gt;0"),0)</f>
        <v>8983360</v>
      </c>
      <c r="T195" s="2">
        <f t="shared" si="19"/>
        <v>3982900</v>
      </c>
      <c r="U195" s="2">
        <f t="shared" si="19"/>
        <v>4178300</v>
      </c>
      <c r="V195" s="2">
        <f t="shared" si="19"/>
        <v>6523300</v>
      </c>
      <c r="W195" s="2">
        <f t="shared" si="19"/>
        <v>13782400</v>
      </c>
      <c r="X195" s="2">
        <f t="shared" si="19"/>
        <v>16449900</v>
      </c>
      <c r="Y195" s="2" cm="1">
        <f t="array" ref="Y195">_xlfn.XLOOKUP(Y$1&amp;$R195,$C$3:$C$1662&amp;$D$3:$D$1662,$E$3:$E$1662,0,0,1)</f>
        <v>2200</v>
      </c>
      <c r="Z195" s="2" cm="1">
        <f t="array" ref="Z195">_xlfn.XLOOKUP(Z$1&amp;$R195,$C$3:$C$1662&amp;$D$3:$D$1662,$E$3:$E$1662,0,0,1)</f>
        <v>5400</v>
      </c>
      <c r="AA195" s="2" cm="1">
        <f t="array" ref="AA195">_xlfn.XLOOKUP(AA$1&amp;$R195,$C$3:$C$1662&amp;$D$3:$D$1662,$E$3:$E$1662,0,0,1)</f>
        <v>3800</v>
      </c>
      <c r="AB195" s="2" cm="1">
        <f t="array" ref="AB195">_xlfn.XLOOKUP(AB$1&amp;$R195,$C$3:$C$1662&amp;$D$3:$D$1662,$E$3:$E$1662,0,0,1)</f>
        <v>18000</v>
      </c>
      <c r="AC195" s="2" cm="1">
        <f t="array" ref="AC195">_xlfn.XLOOKUP(AC$1&amp;$R195,$C$3:$C$1662&amp;$D$3:$D$1662,$E$3:$E$1662,0,0,1)</f>
        <v>52100</v>
      </c>
    </row>
    <row r="196" spans="3:29" x14ac:dyDescent="0.4">
      <c r="C196" t="s">
        <v>804</v>
      </c>
      <c r="D196" t="s">
        <v>397</v>
      </c>
      <c r="E196">
        <v>52100</v>
      </c>
      <c r="R196" t="s">
        <v>172</v>
      </c>
      <c r="S196" s="2">
        <f t="shared" si="20"/>
        <v>8997960</v>
      </c>
      <c r="T196" s="2">
        <f t="shared" ref="T196:X211" si="21">T195+Y196</f>
        <v>3985500</v>
      </c>
      <c r="U196" s="2">
        <f t="shared" si="21"/>
        <v>4184900</v>
      </c>
      <c r="V196" s="2">
        <f t="shared" si="21"/>
        <v>6527900</v>
      </c>
      <c r="W196" s="2">
        <f t="shared" si="21"/>
        <v>13813600</v>
      </c>
      <c r="X196" s="2">
        <f t="shared" si="21"/>
        <v>16477900</v>
      </c>
      <c r="Y196" s="2" cm="1">
        <f t="array" ref="Y196">_xlfn.XLOOKUP(Y$1&amp;$R196,$C$3:$C$1662&amp;$D$3:$D$1662,$E$3:$E$1662,0,0,1)</f>
        <v>2600</v>
      </c>
      <c r="Z196" s="2" cm="1">
        <f t="array" ref="Z196">_xlfn.XLOOKUP(Z$1&amp;$R196,$C$3:$C$1662&amp;$D$3:$D$1662,$E$3:$E$1662,0,0,1)</f>
        <v>6600</v>
      </c>
      <c r="AA196" s="2" cm="1">
        <f t="array" ref="AA196">_xlfn.XLOOKUP(AA$1&amp;$R196,$C$3:$C$1662&amp;$D$3:$D$1662,$E$3:$E$1662,0,0,1)</f>
        <v>4600</v>
      </c>
      <c r="AB196" s="2" cm="1">
        <f t="array" ref="AB196">_xlfn.XLOOKUP(AB$1&amp;$R196,$C$3:$C$1662&amp;$D$3:$D$1662,$E$3:$E$1662,0,0,1)</f>
        <v>31200</v>
      </c>
      <c r="AC196" s="2" cm="1">
        <f t="array" ref="AC196">_xlfn.XLOOKUP(AC$1&amp;$R196,$C$3:$C$1662&amp;$D$3:$D$1662,$E$3:$E$1662,0,0,1)</f>
        <v>28000</v>
      </c>
    </row>
    <row r="197" spans="3:29" x14ac:dyDescent="0.4">
      <c r="C197" t="s">
        <v>804</v>
      </c>
      <c r="D197" t="s">
        <v>398</v>
      </c>
      <c r="E197">
        <v>28000</v>
      </c>
      <c r="R197" t="s">
        <v>302</v>
      </c>
      <c r="S197" s="2">
        <f t="shared" si="20"/>
        <v>9010120</v>
      </c>
      <c r="T197" s="2">
        <f t="shared" si="21"/>
        <v>3993200</v>
      </c>
      <c r="U197" s="2">
        <f t="shared" si="21"/>
        <v>4196300</v>
      </c>
      <c r="V197" s="2">
        <f t="shared" si="21"/>
        <v>6531100</v>
      </c>
      <c r="W197" s="2">
        <f t="shared" si="21"/>
        <v>13830300</v>
      </c>
      <c r="X197" s="2">
        <f t="shared" si="21"/>
        <v>16499700</v>
      </c>
      <c r="Y197" s="2" cm="1">
        <f t="array" ref="Y197">_xlfn.XLOOKUP(Y$1&amp;$R197,$C$3:$C$1662&amp;$D$3:$D$1662,$E$3:$E$1662,0,0,1)</f>
        <v>7700</v>
      </c>
      <c r="Z197" s="2" cm="1">
        <f t="array" ref="Z197">_xlfn.XLOOKUP(Z$1&amp;$R197,$C$3:$C$1662&amp;$D$3:$D$1662,$E$3:$E$1662,0,0,1)</f>
        <v>11400</v>
      </c>
      <c r="AA197" s="2" cm="1">
        <f t="array" ref="AA197">_xlfn.XLOOKUP(AA$1&amp;$R197,$C$3:$C$1662&amp;$D$3:$D$1662,$E$3:$E$1662,0,0,1)</f>
        <v>3200</v>
      </c>
      <c r="AB197" s="2" cm="1">
        <f t="array" ref="AB197">_xlfn.XLOOKUP(AB$1&amp;$R197,$C$3:$C$1662&amp;$D$3:$D$1662,$E$3:$E$1662,0,0,1)</f>
        <v>16700</v>
      </c>
      <c r="AC197" s="2" cm="1">
        <f t="array" ref="AC197">_xlfn.XLOOKUP(AC$1&amp;$R197,$C$3:$C$1662&amp;$D$3:$D$1662,$E$3:$E$1662,0,0,1)</f>
        <v>21800</v>
      </c>
    </row>
    <row r="198" spans="3:29" x14ac:dyDescent="0.4">
      <c r="C198" t="s">
        <v>804</v>
      </c>
      <c r="D198" t="s">
        <v>399</v>
      </c>
      <c r="E198">
        <v>21800</v>
      </c>
      <c r="R198" t="s">
        <v>248</v>
      </c>
      <c r="S198" s="2">
        <f t="shared" si="20"/>
        <v>9029620</v>
      </c>
      <c r="T198" s="2">
        <f t="shared" si="21"/>
        <v>4008000</v>
      </c>
      <c r="U198" s="2">
        <f t="shared" si="21"/>
        <v>4200500</v>
      </c>
      <c r="V198" s="2">
        <f t="shared" si="21"/>
        <v>6537000</v>
      </c>
      <c r="W198" s="2">
        <f t="shared" si="21"/>
        <v>13864400</v>
      </c>
      <c r="X198" s="2">
        <f t="shared" si="21"/>
        <v>16538200</v>
      </c>
      <c r="Y198" s="2" cm="1">
        <f t="array" ref="Y198">_xlfn.XLOOKUP(Y$1&amp;$R198,$C$3:$C$1662&amp;$D$3:$D$1662,$E$3:$E$1662,0,0,1)</f>
        <v>14800</v>
      </c>
      <c r="Z198" s="2" cm="1">
        <f t="array" ref="Z198">_xlfn.XLOOKUP(Z$1&amp;$R198,$C$3:$C$1662&amp;$D$3:$D$1662,$E$3:$E$1662,0,0,1)</f>
        <v>4200</v>
      </c>
      <c r="AA198" s="2" cm="1">
        <f t="array" ref="AA198">_xlfn.XLOOKUP(AA$1&amp;$R198,$C$3:$C$1662&amp;$D$3:$D$1662,$E$3:$E$1662,0,0,1)</f>
        <v>5900</v>
      </c>
      <c r="AB198" s="2" cm="1">
        <f t="array" ref="AB198">_xlfn.XLOOKUP(AB$1&amp;$R198,$C$3:$C$1662&amp;$D$3:$D$1662,$E$3:$E$1662,0,0,1)</f>
        <v>34100</v>
      </c>
      <c r="AC198" s="2" cm="1">
        <f t="array" ref="AC198">_xlfn.XLOOKUP(AC$1&amp;$R198,$C$3:$C$1662&amp;$D$3:$D$1662,$E$3:$E$1662,0,0,1)</f>
        <v>38500</v>
      </c>
    </row>
    <row r="199" spans="3:29" x14ac:dyDescent="0.4">
      <c r="C199" t="s">
        <v>804</v>
      </c>
      <c r="D199" t="s">
        <v>400</v>
      </c>
      <c r="E199">
        <v>38500</v>
      </c>
      <c r="R199" t="s">
        <v>285</v>
      </c>
      <c r="S199" s="2">
        <f t="shared" si="20"/>
        <v>9039920</v>
      </c>
      <c r="T199" s="2">
        <f t="shared" si="21"/>
        <v>4011100</v>
      </c>
      <c r="U199" s="2">
        <f t="shared" si="21"/>
        <v>4203300</v>
      </c>
      <c r="V199" s="2">
        <f t="shared" si="21"/>
        <v>6540300</v>
      </c>
      <c r="W199" s="2">
        <f t="shared" si="21"/>
        <v>13882800</v>
      </c>
      <c r="X199" s="2">
        <f t="shared" si="21"/>
        <v>16562100</v>
      </c>
      <c r="Y199" s="2" cm="1">
        <f t="array" ref="Y199">_xlfn.XLOOKUP(Y$1&amp;$R199,$C$3:$C$1662&amp;$D$3:$D$1662,$E$3:$E$1662,0,0,1)</f>
        <v>3100</v>
      </c>
      <c r="Z199" s="2" cm="1">
        <f t="array" ref="Z199">_xlfn.XLOOKUP(Z$1&amp;$R199,$C$3:$C$1662&amp;$D$3:$D$1662,$E$3:$E$1662,0,0,1)</f>
        <v>2800</v>
      </c>
      <c r="AA199" s="2" cm="1">
        <f t="array" ref="AA199">_xlfn.XLOOKUP(AA$1&amp;$R199,$C$3:$C$1662&amp;$D$3:$D$1662,$E$3:$E$1662,0,0,1)</f>
        <v>3300</v>
      </c>
      <c r="AB199" s="2" cm="1">
        <f t="array" ref="AB199">_xlfn.XLOOKUP(AB$1&amp;$R199,$C$3:$C$1662&amp;$D$3:$D$1662,$E$3:$E$1662,0,0,1)</f>
        <v>18400</v>
      </c>
      <c r="AC199" s="2" cm="1">
        <f t="array" ref="AC199">_xlfn.XLOOKUP(AC$1&amp;$R199,$C$3:$C$1662&amp;$D$3:$D$1662,$E$3:$E$1662,0,0,1)</f>
        <v>23900</v>
      </c>
    </row>
    <row r="200" spans="3:29" x14ac:dyDescent="0.4">
      <c r="C200" t="s">
        <v>804</v>
      </c>
      <c r="D200" t="s">
        <v>401</v>
      </c>
      <c r="E200">
        <v>23900</v>
      </c>
      <c r="R200" t="s">
        <v>121</v>
      </c>
      <c r="S200" s="2">
        <f t="shared" si="20"/>
        <v>9048460</v>
      </c>
      <c r="T200" s="2">
        <f t="shared" si="21"/>
        <v>4013500</v>
      </c>
      <c r="U200" s="2">
        <f t="shared" si="21"/>
        <v>4204700</v>
      </c>
      <c r="V200" s="2">
        <f t="shared" si="21"/>
        <v>6547100</v>
      </c>
      <c r="W200" s="2">
        <f t="shared" si="21"/>
        <v>13898000</v>
      </c>
      <c r="X200" s="2">
        <f t="shared" si="21"/>
        <v>16579000</v>
      </c>
      <c r="Y200" s="2" cm="1">
        <f t="array" ref="Y200">_xlfn.XLOOKUP(Y$1&amp;$R200,$C$3:$C$1662&amp;$D$3:$D$1662,$E$3:$E$1662,0,0,1)</f>
        <v>2400</v>
      </c>
      <c r="Z200" s="2" cm="1">
        <f t="array" ref="Z200">_xlfn.XLOOKUP(Z$1&amp;$R200,$C$3:$C$1662&amp;$D$3:$D$1662,$E$3:$E$1662,0,0,1)</f>
        <v>1400</v>
      </c>
      <c r="AA200" s="2" cm="1">
        <f t="array" ref="AA200">_xlfn.XLOOKUP(AA$1&amp;$R200,$C$3:$C$1662&amp;$D$3:$D$1662,$E$3:$E$1662,0,0,1)</f>
        <v>6800</v>
      </c>
      <c r="AB200" s="2" cm="1">
        <f t="array" ref="AB200">_xlfn.XLOOKUP(AB$1&amp;$R200,$C$3:$C$1662&amp;$D$3:$D$1662,$E$3:$E$1662,0,0,1)</f>
        <v>15200</v>
      </c>
      <c r="AC200" s="2" cm="1">
        <f t="array" ref="AC200">_xlfn.XLOOKUP(AC$1&amp;$R200,$C$3:$C$1662&amp;$D$3:$D$1662,$E$3:$E$1662,0,0,1)</f>
        <v>16900</v>
      </c>
    </row>
    <row r="201" spans="3:29" x14ac:dyDescent="0.4">
      <c r="C201" t="s">
        <v>804</v>
      </c>
      <c r="D201" t="s">
        <v>402</v>
      </c>
      <c r="E201">
        <v>16900</v>
      </c>
      <c r="R201" t="s">
        <v>273</v>
      </c>
      <c r="S201" s="2">
        <f t="shared" si="20"/>
        <v>9070920</v>
      </c>
      <c r="T201" s="2">
        <f t="shared" si="21"/>
        <v>4017700</v>
      </c>
      <c r="U201" s="2">
        <f t="shared" si="21"/>
        <v>4230800</v>
      </c>
      <c r="V201" s="2">
        <f t="shared" si="21"/>
        <v>6564900</v>
      </c>
      <c r="W201" s="2">
        <f t="shared" si="21"/>
        <v>13916800</v>
      </c>
      <c r="X201" s="2">
        <f t="shared" si="21"/>
        <v>16624400</v>
      </c>
      <c r="Y201" s="2" cm="1">
        <f t="array" ref="Y201">_xlfn.XLOOKUP(Y$1&amp;$R201,$C$3:$C$1662&amp;$D$3:$D$1662,$E$3:$E$1662,0,0,1)</f>
        <v>4200</v>
      </c>
      <c r="Z201" s="2" cm="1">
        <f t="array" ref="Z201">_xlfn.XLOOKUP(Z$1&amp;$R201,$C$3:$C$1662&amp;$D$3:$D$1662,$E$3:$E$1662,0,0,1)</f>
        <v>26100</v>
      </c>
      <c r="AA201" s="2" cm="1">
        <f t="array" ref="AA201">_xlfn.XLOOKUP(AA$1&amp;$R201,$C$3:$C$1662&amp;$D$3:$D$1662,$E$3:$E$1662,0,0,1)</f>
        <v>17800</v>
      </c>
      <c r="AB201" s="2" cm="1">
        <f t="array" ref="AB201">_xlfn.XLOOKUP(AB$1&amp;$R201,$C$3:$C$1662&amp;$D$3:$D$1662,$E$3:$E$1662,0,0,1)</f>
        <v>18800</v>
      </c>
      <c r="AC201" s="2" cm="1">
        <f t="array" ref="AC201">_xlfn.XLOOKUP(AC$1&amp;$R201,$C$3:$C$1662&amp;$D$3:$D$1662,$E$3:$E$1662,0,0,1)</f>
        <v>45400</v>
      </c>
    </row>
    <row r="202" spans="3:29" x14ac:dyDescent="0.4">
      <c r="C202" t="s">
        <v>804</v>
      </c>
      <c r="D202" t="s">
        <v>403</v>
      </c>
      <c r="E202">
        <v>45400</v>
      </c>
      <c r="R202" t="s">
        <v>247</v>
      </c>
      <c r="S202" s="2">
        <f t="shared" si="20"/>
        <v>9093660</v>
      </c>
      <c r="T202" s="2">
        <f t="shared" si="21"/>
        <v>4022300</v>
      </c>
      <c r="U202" s="2">
        <f t="shared" si="21"/>
        <v>4246800</v>
      </c>
      <c r="V202" s="2">
        <f t="shared" si="21"/>
        <v>6582100</v>
      </c>
      <c r="W202" s="2">
        <f t="shared" si="21"/>
        <v>13973700</v>
      </c>
      <c r="X202" s="2">
        <f t="shared" si="21"/>
        <v>16643400</v>
      </c>
      <c r="Y202" s="2" cm="1">
        <f t="array" ref="Y202">_xlfn.XLOOKUP(Y$1&amp;$R202,$C$3:$C$1662&amp;$D$3:$D$1662,$E$3:$E$1662,0,0,1)</f>
        <v>4600</v>
      </c>
      <c r="Z202" s="2" cm="1">
        <f t="array" ref="Z202">_xlfn.XLOOKUP(Z$1&amp;$R202,$C$3:$C$1662&amp;$D$3:$D$1662,$E$3:$E$1662,0,0,1)</f>
        <v>16000</v>
      </c>
      <c r="AA202" s="2" cm="1">
        <f t="array" ref="AA202">_xlfn.XLOOKUP(AA$1&amp;$R202,$C$3:$C$1662&amp;$D$3:$D$1662,$E$3:$E$1662,0,0,1)</f>
        <v>17200</v>
      </c>
      <c r="AB202" s="2" cm="1">
        <f t="array" ref="AB202">_xlfn.XLOOKUP(AB$1&amp;$R202,$C$3:$C$1662&amp;$D$3:$D$1662,$E$3:$E$1662,0,0,1)</f>
        <v>56900</v>
      </c>
      <c r="AC202" s="2" cm="1">
        <f t="array" ref="AC202">_xlfn.XLOOKUP(AC$1&amp;$R202,$C$3:$C$1662&amp;$D$3:$D$1662,$E$3:$E$1662,0,0,1)</f>
        <v>19000</v>
      </c>
    </row>
    <row r="203" spans="3:29" x14ac:dyDescent="0.4">
      <c r="C203" t="s">
        <v>804</v>
      </c>
      <c r="D203" t="s">
        <v>404</v>
      </c>
      <c r="E203">
        <v>19000</v>
      </c>
      <c r="R203" t="s">
        <v>269</v>
      </c>
      <c r="S203" s="2">
        <f t="shared" si="20"/>
        <v>9114560</v>
      </c>
      <c r="T203" s="2">
        <f t="shared" si="21"/>
        <v>4034400</v>
      </c>
      <c r="U203" s="2">
        <f t="shared" si="21"/>
        <v>4263400</v>
      </c>
      <c r="V203" s="2">
        <f t="shared" si="21"/>
        <v>6586200</v>
      </c>
      <c r="W203" s="2">
        <f t="shared" si="21"/>
        <v>14020800</v>
      </c>
      <c r="X203" s="2">
        <f t="shared" si="21"/>
        <v>16668000</v>
      </c>
      <c r="Y203" s="2" cm="1">
        <f t="array" ref="Y203">_xlfn.XLOOKUP(Y$1&amp;$R203,$C$3:$C$1662&amp;$D$3:$D$1662,$E$3:$E$1662,0,0,1)</f>
        <v>12100</v>
      </c>
      <c r="Z203" s="2" cm="1">
        <f t="array" ref="Z203">_xlfn.XLOOKUP(Z$1&amp;$R203,$C$3:$C$1662&amp;$D$3:$D$1662,$E$3:$E$1662,0,0,1)</f>
        <v>16600</v>
      </c>
      <c r="AA203" s="2" cm="1">
        <f t="array" ref="AA203">_xlfn.XLOOKUP(AA$1&amp;$R203,$C$3:$C$1662&amp;$D$3:$D$1662,$E$3:$E$1662,0,0,1)</f>
        <v>4100</v>
      </c>
      <c r="AB203" s="2" cm="1">
        <f t="array" ref="AB203">_xlfn.XLOOKUP(AB$1&amp;$R203,$C$3:$C$1662&amp;$D$3:$D$1662,$E$3:$E$1662,0,0,1)</f>
        <v>47100</v>
      </c>
      <c r="AC203" s="2" cm="1">
        <f t="array" ref="AC203">_xlfn.XLOOKUP(AC$1&amp;$R203,$C$3:$C$1662&amp;$D$3:$D$1662,$E$3:$E$1662,0,0,1)</f>
        <v>24600</v>
      </c>
    </row>
    <row r="204" spans="3:29" x14ac:dyDescent="0.4">
      <c r="C204" t="s">
        <v>804</v>
      </c>
      <c r="D204" t="s">
        <v>405</v>
      </c>
      <c r="E204">
        <v>24600</v>
      </c>
      <c r="R204" t="s">
        <v>303</v>
      </c>
      <c r="S204" s="2">
        <f t="shared" si="20"/>
        <v>9132320</v>
      </c>
      <c r="T204" s="2">
        <f t="shared" si="21"/>
        <v>4036600</v>
      </c>
      <c r="U204" s="2">
        <f t="shared" si="21"/>
        <v>4273300</v>
      </c>
      <c r="V204" s="2">
        <f t="shared" si="21"/>
        <v>6599000</v>
      </c>
      <c r="W204" s="2">
        <f t="shared" si="21"/>
        <v>14046200</v>
      </c>
      <c r="X204" s="2">
        <f t="shared" si="21"/>
        <v>16706500</v>
      </c>
      <c r="Y204" s="2" cm="1">
        <f t="array" ref="Y204">_xlfn.XLOOKUP(Y$1&amp;$R204,$C$3:$C$1662&amp;$D$3:$D$1662,$E$3:$E$1662,0,0,1)</f>
        <v>2200</v>
      </c>
      <c r="Z204" s="2" cm="1">
        <f t="array" ref="Z204">_xlfn.XLOOKUP(Z$1&amp;$R204,$C$3:$C$1662&amp;$D$3:$D$1662,$E$3:$E$1662,0,0,1)</f>
        <v>9900</v>
      </c>
      <c r="AA204" s="2" cm="1">
        <f t="array" ref="AA204">_xlfn.XLOOKUP(AA$1&amp;$R204,$C$3:$C$1662&amp;$D$3:$D$1662,$E$3:$E$1662,0,0,1)</f>
        <v>12800</v>
      </c>
      <c r="AB204" s="2" cm="1">
        <f t="array" ref="AB204">_xlfn.XLOOKUP(AB$1&amp;$R204,$C$3:$C$1662&amp;$D$3:$D$1662,$E$3:$E$1662,0,0,1)</f>
        <v>25400</v>
      </c>
      <c r="AC204" s="2" cm="1">
        <f t="array" ref="AC204">_xlfn.XLOOKUP(AC$1&amp;$R204,$C$3:$C$1662&amp;$D$3:$D$1662,$E$3:$E$1662,0,0,1)</f>
        <v>38500</v>
      </c>
    </row>
    <row r="205" spans="3:29" x14ac:dyDescent="0.4">
      <c r="C205" t="s">
        <v>804</v>
      </c>
      <c r="D205" t="s">
        <v>406</v>
      </c>
      <c r="E205">
        <v>38500</v>
      </c>
      <c r="R205" t="s">
        <v>210</v>
      </c>
      <c r="S205" s="2">
        <f t="shared" si="20"/>
        <v>9143040</v>
      </c>
      <c r="T205" s="2">
        <f t="shared" si="21"/>
        <v>4040500</v>
      </c>
      <c r="U205" s="2">
        <f t="shared" si="21"/>
        <v>4283100</v>
      </c>
      <c r="V205" s="2">
        <f t="shared" si="21"/>
        <v>6606700</v>
      </c>
      <c r="W205" s="2">
        <f t="shared" si="21"/>
        <v>14059800</v>
      </c>
      <c r="X205" s="2">
        <f t="shared" si="21"/>
        <v>16725100</v>
      </c>
      <c r="Y205" s="2" cm="1">
        <f t="array" ref="Y205">_xlfn.XLOOKUP(Y$1&amp;$R205,$C$3:$C$1662&amp;$D$3:$D$1662,$E$3:$E$1662,0,0,1)</f>
        <v>3900</v>
      </c>
      <c r="Z205" s="2" cm="1">
        <f t="array" ref="Z205">_xlfn.XLOOKUP(Z$1&amp;$R205,$C$3:$C$1662&amp;$D$3:$D$1662,$E$3:$E$1662,0,0,1)</f>
        <v>9800</v>
      </c>
      <c r="AA205" s="2" cm="1">
        <f t="array" ref="AA205">_xlfn.XLOOKUP(AA$1&amp;$R205,$C$3:$C$1662&amp;$D$3:$D$1662,$E$3:$E$1662,0,0,1)</f>
        <v>7700</v>
      </c>
      <c r="AB205" s="2" cm="1">
        <f t="array" ref="AB205">_xlfn.XLOOKUP(AB$1&amp;$R205,$C$3:$C$1662&amp;$D$3:$D$1662,$E$3:$E$1662,0,0,1)</f>
        <v>13600</v>
      </c>
      <c r="AC205" s="2" cm="1">
        <f t="array" ref="AC205">_xlfn.XLOOKUP(AC$1&amp;$R205,$C$3:$C$1662&amp;$D$3:$D$1662,$E$3:$E$1662,0,0,1)</f>
        <v>18600</v>
      </c>
    </row>
    <row r="206" spans="3:29" x14ac:dyDescent="0.4">
      <c r="C206" t="s">
        <v>804</v>
      </c>
      <c r="D206" t="s">
        <v>407</v>
      </c>
      <c r="E206">
        <v>18600</v>
      </c>
      <c r="R206" t="s">
        <v>158</v>
      </c>
      <c r="S206" s="2">
        <f t="shared" si="20"/>
        <v>9153420</v>
      </c>
      <c r="T206" s="2">
        <f t="shared" si="21"/>
        <v>4045100</v>
      </c>
      <c r="U206" s="2">
        <f t="shared" si="21"/>
        <v>4285400</v>
      </c>
      <c r="V206" s="2">
        <f t="shared" si="21"/>
        <v>6609100</v>
      </c>
      <c r="W206" s="2">
        <f t="shared" si="21"/>
        <v>14074000</v>
      </c>
      <c r="X206" s="2">
        <f t="shared" si="21"/>
        <v>16753500</v>
      </c>
      <c r="Y206" s="2" cm="1">
        <f t="array" ref="Y206">_xlfn.XLOOKUP(Y$1&amp;$R206,$C$3:$C$1662&amp;$D$3:$D$1662,$E$3:$E$1662,0,0,1)</f>
        <v>4600</v>
      </c>
      <c r="Z206" s="2" cm="1">
        <f t="array" ref="Z206">_xlfn.XLOOKUP(Z$1&amp;$R206,$C$3:$C$1662&amp;$D$3:$D$1662,$E$3:$E$1662,0,0,1)</f>
        <v>2300</v>
      </c>
      <c r="AA206" s="2" cm="1">
        <f t="array" ref="AA206">_xlfn.XLOOKUP(AA$1&amp;$R206,$C$3:$C$1662&amp;$D$3:$D$1662,$E$3:$E$1662,0,0,1)</f>
        <v>2400</v>
      </c>
      <c r="AB206" s="2" cm="1">
        <f t="array" ref="AB206">_xlfn.XLOOKUP(AB$1&amp;$R206,$C$3:$C$1662&amp;$D$3:$D$1662,$E$3:$E$1662,0,0,1)</f>
        <v>14200</v>
      </c>
      <c r="AC206" s="2" cm="1">
        <f t="array" ref="AC206">_xlfn.XLOOKUP(AC$1&amp;$R206,$C$3:$C$1662&amp;$D$3:$D$1662,$E$3:$E$1662,0,0,1)</f>
        <v>28400</v>
      </c>
    </row>
    <row r="207" spans="3:29" x14ac:dyDescent="0.4">
      <c r="C207" t="s">
        <v>804</v>
      </c>
      <c r="D207" t="s">
        <v>408</v>
      </c>
      <c r="E207">
        <v>28400</v>
      </c>
      <c r="R207" t="s">
        <v>102</v>
      </c>
      <c r="S207" s="2">
        <f t="shared" si="20"/>
        <v>9167580</v>
      </c>
      <c r="T207" s="2">
        <f t="shared" si="21"/>
        <v>4050500</v>
      </c>
      <c r="U207" s="2">
        <f t="shared" si="21"/>
        <v>4302000</v>
      </c>
      <c r="V207" s="2">
        <f t="shared" si="21"/>
        <v>6610700</v>
      </c>
      <c r="W207" s="2">
        <f t="shared" si="21"/>
        <v>14089700</v>
      </c>
      <c r="X207" s="2">
        <f t="shared" si="21"/>
        <v>16785000</v>
      </c>
      <c r="Y207" s="2" cm="1">
        <f t="array" ref="Y207">_xlfn.XLOOKUP(Y$1&amp;$R207,$C$3:$C$1662&amp;$D$3:$D$1662,$E$3:$E$1662,0,0,1)</f>
        <v>5400</v>
      </c>
      <c r="Z207" s="2" cm="1">
        <f t="array" ref="Z207">_xlfn.XLOOKUP(Z$1&amp;$R207,$C$3:$C$1662&amp;$D$3:$D$1662,$E$3:$E$1662,0,0,1)</f>
        <v>16600</v>
      </c>
      <c r="AA207" s="2" cm="1">
        <f t="array" ref="AA207">_xlfn.XLOOKUP(AA$1&amp;$R207,$C$3:$C$1662&amp;$D$3:$D$1662,$E$3:$E$1662,0,0,1)</f>
        <v>1600</v>
      </c>
      <c r="AB207" s="2" cm="1">
        <f t="array" ref="AB207">_xlfn.XLOOKUP(AB$1&amp;$R207,$C$3:$C$1662&amp;$D$3:$D$1662,$E$3:$E$1662,0,0,1)</f>
        <v>15700</v>
      </c>
      <c r="AC207" s="2" cm="1">
        <f t="array" ref="AC207">_xlfn.XLOOKUP(AC$1&amp;$R207,$C$3:$C$1662&amp;$D$3:$D$1662,$E$3:$E$1662,0,0,1)</f>
        <v>31500</v>
      </c>
    </row>
    <row r="208" spans="3:29" x14ac:dyDescent="0.4">
      <c r="C208" t="s">
        <v>804</v>
      </c>
      <c r="D208" t="s">
        <v>409</v>
      </c>
      <c r="E208">
        <v>31500</v>
      </c>
      <c r="R208" t="s">
        <v>225</v>
      </c>
      <c r="S208" s="2">
        <f t="shared" si="20"/>
        <v>9180100</v>
      </c>
      <c r="T208" s="2">
        <f t="shared" si="21"/>
        <v>4054000</v>
      </c>
      <c r="U208" s="2">
        <f t="shared" si="21"/>
        <v>4304300</v>
      </c>
      <c r="V208" s="2">
        <f t="shared" si="21"/>
        <v>6615300</v>
      </c>
      <c r="W208" s="2">
        <f t="shared" si="21"/>
        <v>14105700</v>
      </c>
      <c r="X208" s="2">
        <f t="shared" si="21"/>
        <v>16821200</v>
      </c>
      <c r="Y208" s="2" cm="1">
        <f t="array" ref="Y208">_xlfn.XLOOKUP(Y$1&amp;$R208,$C$3:$C$1662&amp;$D$3:$D$1662,$E$3:$E$1662,0,0,1)</f>
        <v>3500</v>
      </c>
      <c r="Z208" s="2" cm="1">
        <f t="array" ref="Z208">_xlfn.XLOOKUP(Z$1&amp;$R208,$C$3:$C$1662&amp;$D$3:$D$1662,$E$3:$E$1662,0,0,1)</f>
        <v>2300</v>
      </c>
      <c r="AA208" s="2" cm="1">
        <f t="array" ref="AA208">_xlfn.XLOOKUP(AA$1&amp;$R208,$C$3:$C$1662&amp;$D$3:$D$1662,$E$3:$E$1662,0,0,1)</f>
        <v>4600</v>
      </c>
      <c r="AB208" s="2" cm="1">
        <f t="array" ref="AB208">_xlfn.XLOOKUP(AB$1&amp;$R208,$C$3:$C$1662&amp;$D$3:$D$1662,$E$3:$E$1662,0,0,1)</f>
        <v>16000</v>
      </c>
      <c r="AC208" s="2" cm="1">
        <f t="array" ref="AC208">_xlfn.XLOOKUP(AC$1&amp;$R208,$C$3:$C$1662&amp;$D$3:$D$1662,$E$3:$E$1662,0,0,1)</f>
        <v>36200</v>
      </c>
    </row>
    <row r="209" spans="3:29" x14ac:dyDescent="0.4">
      <c r="C209" t="s">
        <v>804</v>
      </c>
      <c r="D209" t="s">
        <v>410</v>
      </c>
      <c r="E209">
        <v>36200</v>
      </c>
      <c r="R209" t="s">
        <v>97</v>
      </c>
      <c r="S209" s="2">
        <f t="shared" si="20"/>
        <v>9195880</v>
      </c>
      <c r="T209" s="2">
        <f t="shared" si="21"/>
        <v>4057800</v>
      </c>
      <c r="U209" s="2">
        <f t="shared" si="21"/>
        <v>4312000</v>
      </c>
      <c r="V209" s="2">
        <f t="shared" si="21"/>
        <v>6616800</v>
      </c>
      <c r="W209" s="2">
        <f t="shared" si="21"/>
        <v>14145000</v>
      </c>
      <c r="X209" s="2">
        <f t="shared" si="21"/>
        <v>16847800</v>
      </c>
      <c r="Y209" s="2" cm="1">
        <f t="array" ref="Y209">_xlfn.XLOOKUP(Y$1&amp;$R209,$C$3:$C$1662&amp;$D$3:$D$1662,$E$3:$E$1662,0,0,1)</f>
        <v>3800</v>
      </c>
      <c r="Z209" s="2" cm="1">
        <f t="array" ref="Z209">_xlfn.XLOOKUP(Z$1&amp;$R209,$C$3:$C$1662&amp;$D$3:$D$1662,$E$3:$E$1662,0,0,1)</f>
        <v>7700</v>
      </c>
      <c r="AA209" s="2" cm="1">
        <f t="array" ref="AA209">_xlfn.XLOOKUP(AA$1&amp;$R209,$C$3:$C$1662&amp;$D$3:$D$1662,$E$3:$E$1662,0,0,1)</f>
        <v>1500</v>
      </c>
      <c r="AB209" s="2" cm="1">
        <f t="array" ref="AB209">_xlfn.XLOOKUP(AB$1&amp;$R209,$C$3:$C$1662&amp;$D$3:$D$1662,$E$3:$E$1662,0,0,1)</f>
        <v>39300</v>
      </c>
      <c r="AC209" s="2" cm="1">
        <f t="array" ref="AC209">_xlfn.XLOOKUP(AC$1&amp;$R209,$C$3:$C$1662&amp;$D$3:$D$1662,$E$3:$E$1662,0,0,1)</f>
        <v>26600</v>
      </c>
    </row>
    <row r="210" spans="3:29" x14ac:dyDescent="0.4">
      <c r="C210" t="s">
        <v>804</v>
      </c>
      <c r="D210" t="s">
        <v>411</v>
      </c>
      <c r="E210">
        <v>26600</v>
      </c>
      <c r="R210" t="s">
        <v>65</v>
      </c>
      <c r="S210" s="2">
        <f t="shared" si="20"/>
        <v>9209900</v>
      </c>
      <c r="T210" s="2">
        <f t="shared" si="21"/>
        <v>4064200</v>
      </c>
      <c r="U210" s="2">
        <f t="shared" si="21"/>
        <v>4330400</v>
      </c>
      <c r="V210" s="2">
        <f t="shared" si="21"/>
        <v>6621300</v>
      </c>
      <c r="W210" s="2">
        <f t="shared" si="21"/>
        <v>14159000</v>
      </c>
      <c r="X210" s="2">
        <f t="shared" si="21"/>
        <v>16874600</v>
      </c>
      <c r="Y210" s="2" cm="1">
        <f t="array" ref="Y210">_xlfn.XLOOKUP(Y$1&amp;$R210,$C$3:$C$1662&amp;$D$3:$D$1662,$E$3:$E$1662,0,0,1)</f>
        <v>6400</v>
      </c>
      <c r="Z210" s="2" cm="1">
        <f t="array" ref="Z210">_xlfn.XLOOKUP(Z$1&amp;$R210,$C$3:$C$1662&amp;$D$3:$D$1662,$E$3:$E$1662,0,0,1)</f>
        <v>18400</v>
      </c>
      <c r="AA210" s="2" cm="1">
        <f t="array" ref="AA210">_xlfn.XLOOKUP(AA$1&amp;$R210,$C$3:$C$1662&amp;$D$3:$D$1662,$E$3:$E$1662,0,0,1)</f>
        <v>4500</v>
      </c>
      <c r="AB210" s="2" cm="1">
        <f t="array" ref="AB210">_xlfn.XLOOKUP(AB$1&amp;$R210,$C$3:$C$1662&amp;$D$3:$D$1662,$E$3:$E$1662,0,0,1)</f>
        <v>14000</v>
      </c>
      <c r="AC210" s="2" cm="1">
        <f t="array" ref="AC210">_xlfn.XLOOKUP(AC$1&amp;$R210,$C$3:$C$1662&amp;$D$3:$D$1662,$E$3:$E$1662,0,0,1)</f>
        <v>26800</v>
      </c>
    </row>
    <row r="211" spans="3:29" x14ac:dyDescent="0.4">
      <c r="C211" t="s">
        <v>804</v>
      </c>
      <c r="D211" t="s">
        <v>412</v>
      </c>
      <c r="E211">
        <v>26800</v>
      </c>
      <c r="R211" t="s">
        <v>163</v>
      </c>
      <c r="S211" s="2">
        <f t="shared" si="20"/>
        <v>9226680</v>
      </c>
      <c r="T211" s="2">
        <f t="shared" si="21"/>
        <v>4066500</v>
      </c>
      <c r="U211" s="2">
        <f t="shared" si="21"/>
        <v>4333600</v>
      </c>
      <c r="V211" s="2">
        <f t="shared" si="21"/>
        <v>6635400</v>
      </c>
      <c r="W211" s="2">
        <f t="shared" si="21"/>
        <v>14209400</v>
      </c>
      <c r="X211" s="2">
        <f t="shared" si="21"/>
        <v>16888500</v>
      </c>
      <c r="Y211" s="2" cm="1">
        <f t="array" ref="Y211">_xlfn.XLOOKUP(Y$1&amp;$R211,$C$3:$C$1662&amp;$D$3:$D$1662,$E$3:$E$1662,0,0,1)</f>
        <v>2300</v>
      </c>
      <c r="Z211" s="2" cm="1">
        <f t="array" ref="Z211">_xlfn.XLOOKUP(Z$1&amp;$R211,$C$3:$C$1662&amp;$D$3:$D$1662,$E$3:$E$1662,0,0,1)</f>
        <v>3200</v>
      </c>
      <c r="AA211" s="2" cm="1">
        <f t="array" ref="AA211">_xlfn.XLOOKUP(AA$1&amp;$R211,$C$3:$C$1662&amp;$D$3:$D$1662,$E$3:$E$1662,0,0,1)</f>
        <v>14100</v>
      </c>
      <c r="AB211" s="2" cm="1">
        <f t="array" ref="AB211">_xlfn.XLOOKUP(AB$1&amp;$R211,$C$3:$C$1662&amp;$D$3:$D$1662,$E$3:$E$1662,0,0,1)</f>
        <v>50400</v>
      </c>
      <c r="AC211" s="2" cm="1">
        <f t="array" ref="AC211">_xlfn.XLOOKUP(AC$1&amp;$R211,$C$3:$C$1662&amp;$D$3:$D$1662,$E$3:$E$1662,0,0,1)</f>
        <v>13900</v>
      </c>
    </row>
    <row r="212" spans="3:29" x14ac:dyDescent="0.4">
      <c r="C212" t="s">
        <v>804</v>
      </c>
      <c r="D212" t="s">
        <v>413</v>
      </c>
      <c r="E212">
        <v>13900</v>
      </c>
      <c r="R212" t="s">
        <v>221</v>
      </c>
      <c r="S212" s="2">
        <f t="shared" si="20"/>
        <v>9236640</v>
      </c>
      <c r="T212" s="2">
        <f t="shared" ref="T212:X227" si="22">T211+Y212</f>
        <v>4070800</v>
      </c>
      <c r="U212" s="2">
        <f t="shared" si="22"/>
        <v>4346700</v>
      </c>
      <c r="V212" s="2">
        <f t="shared" si="22"/>
        <v>6640400</v>
      </c>
      <c r="W212" s="2">
        <f t="shared" si="22"/>
        <v>14220900</v>
      </c>
      <c r="X212" s="2">
        <f t="shared" si="22"/>
        <v>16904400</v>
      </c>
      <c r="Y212" s="2" cm="1">
        <f t="array" ref="Y212">_xlfn.XLOOKUP(Y$1&amp;$R212,$C$3:$C$1662&amp;$D$3:$D$1662,$E$3:$E$1662,0,0,1)</f>
        <v>4300</v>
      </c>
      <c r="Z212" s="2" cm="1">
        <f t="array" ref="Z212">_xlfn.XLOOKUP(Z$1&amp;$R212,$C$3:$C$1662&amp;$D$3:$D$1662,$E$3:$E$1662,0,0,1)</f>
        <v>13100</v>
      </c>
      <c r="AA212" s="2" cm="1">
        <f t="array" ref="AA212">_xlfn.XLOOKUP(AA$1&amp;$R212,$C$3:$C$1662&amp;$D$3:$D$1662,$E$3:$E$1662,0,0,1)</f>
        <v>5000</v>
      </c>
      <c r="AB212" s="2" cm="1">
        <f t="array" ref="AB212">_xlfn.XLOOKUP(AB$1&amp;$R212,$C$3:$C$1662&amp;$D$3:$D$1662,$E$3:$E$1662,0,0,1)</f>
        <v>11500</v>
      </c>
      <c r="AC212" s="2" cm="1">
        <f t="array" ref="AC212">_xlfn.XLOOKUP(AC$1&amp;$R212,$C$3:$C$1662&amp;$D$3:$D$1662,$E$3:$E$1662,0,0,1)</f>
        <v>15900</v>
      </c>
    </row>
    <row r="213" spans="3:29" x14ac:dyDescent="0.4">
      <c r="C213" t="s">
        <v>804</v>
      </c>
      <c r="D213" t="s">
        <v>414</v>
      </c>
      <c r="E213">
        <v>15900</v>
      </c>
      <c r="R213" t="s">
        <v>236</v>
      </c>
      <c r="S213" s="2">
        <f t="shared" si="20"/>
        <v>9254460</v>
      </c>
      <c r="T213" s="2">
        <f t="shared" si="22"/>
        <v>4089500</v>
      </c>
      <c r="U213" s="2">
        <f t="shared" si="22"/>
        <v>4351700</v>
      </c>
      <c r="V213" s="2">
        <f t="shared" si="22"/>
        <v>6644000</v>
      </c>
      <c r="W213" s="2">
        <f t="shared" si="22"/>
        <v>14261600</v>
      </c>
      <c r="X213" s="2">
        <f t="shared" si="22"/>
        <v>16925500</v>
      </c>
      <c r="Y213" s="2" cm="1">
        <f t="array" ref="Y213">_xlfn.XLOOKUP(Y$1&amp;$R213,$C$3:$C$1662&amp;$D$3:$D$1662,$E$3:$E$1662,0,0,1)</f>
        <v>18700</v>
      </c>
      <c r="Z213" s="2" cm="1">
        <f t="array" ref="Z213">_xlfn.XLOOKUP(Z$1&amp;$R213,$C$3:$C$1662&amp;$D$3:$D$1662,$E$3:$E$1662,0,0,1)</f>
        <v>5000</v>
      </c>
      <c r="AA213" s="2" cm="1">
        <f t="array" ref="AA213">_xlfn.XLOOKUP(AA$1&amp;$R213,$C$3:$C$1662&amp;$D$3:$D$1662,$E$3:$E$1662,0,0,1)</f>
        <v>3600</v>
      </c>
      <c r="AB213" s="2" cm="1">
        <f t="array" ref="AB213">_xlfn.XLOOKUP(AB$1&amp;$R213,$C$3:$C$1662&amp;$D$3:$D$1662,$E$3:$E$1662,0,0,1)</f>
        <v>40700</v>
      </c>
      <c r="AC213" s="2" cm="1">
        <f t="array" ref="AC213">_xlfn.XLOOKUP(AC$1&amp;$R213,$C$3:$C$1662&amp;$D$3:$D$1662,$E$3:$E$1662,0,0,1)</f>
        <v>21100</v>
      </c>
    </row>
    <row r="214" spans="3:29" x14ac:dyDescent="0.4">
      <c r="C214" t="s">
        <v>804</v>
      </c>
      <c r="D214" t="s">
        <v>415</v>
      </c>
      <c r="E214">
        <v>21100</v>
      </c>
      <c r="R214" t="s">
        <v>199</v>
      </c>
      <c r="S214" s="2">
        <f t="shared" si="20"/>
        <v>9262060</v>
      </c>
      <c r="T214" s="2">
        <f t="shared" si="22"/>
        <v>4093000</v>
      </c>
      <c r="U214" s="2">
        <f t="shared" si="22"/>
        <v>4355500</v>
      </c>
      <c r="V214" s="2">
        <f t="shared" si="22"/>
        <v>6649400</v>
      </c>
      <c r="W214" s="2">
        <f t="shared" si="22"/>
        <v>14274500</v>
      </c>
      <c r="X214" s="2">
        <f t="shared" si="22"/>
        <v>16937900</v>
      </c>
      <c r="Y214" s="2" cm="1">
        <f t="array" ref="Y214">_xlfn.XLOOKUP(Y$1&amp;$R214,$C$3:$C$1662&amp;$D$3:$D$1662,$E$3:$E$1662,0,0,1)</f>
        <v>3500</v>
      </c>
      <c r="Z214" s="2" cm="1">
        <f t="array" ref="Z214">_xlfn.XLOOKUP(Z$1&amp;$R214,$C$3:$C$1662&amp;$D$3:$D$1662,$E$3:$E$1662,0,0,1)</f>
        <v>3800</v>
      </c>
      <c r="AA214" s="2" cm="1">
        <f t="array" ref="AA214">_xlfn.XLOOKUP(AA$1&amp;$R214,$C$3:$C$1662&amp;$D$3:$D$1662,$E$3:$E$1662,0,0,1)</f>
        <v>5400</v>
      </c>
      <c r="AB214" s="2" cm="1">
        <f t="array" ref="AB214">_xlfn.XLOOKUP(AB$1&amp;$R214,$C$3:$C$1662&amp;$D$3:$D$1662,$E$3:$E$1662,0,0,1)</f>
        <v>12900</v>
      </c>
      <c r="AC214" s="2" cm="1">
        <f t="array" ref="AC214">_xlfn.XLOOKUP(AC$1&amp;$R214,$C$3:$C$1662&amp;$D$3:$D$1662,$E$3:$E$1662,0,0,1)</f>
        <v>12400</v>
      </c>
    </row>
    <row r="215" spans="3:29" x14ac:dyDescent="0.4">
      <c r="C215" t="s">
        <v>804</v>
      </c>
      <c r="D215" t="s">
        <v>416</v>
      </c>
      <c r="E215">
        <v>12400</v>
      </c>
      <c r="R215" t="s">
        <v>264</v>
      </c>
      <c r="S215" s="2">
        <f t="shared" si="20"/>
        <v>9278240</v>
      </c>
      <c r="T215" s="2">
        <f t="shared" si="22"/>
        <v>4096400</v>
      </c>
      <c r="U215" s="2">
        <f t="shared" si="22"/>
        <v>4379800</v>
      </c>
      <c r="V215" s="2">
        <f t="shared" si="22"/>
        <v>6652700</v>
      </c>
      <c r="W215" s="2">
        <f t="shared" si="22"/>
        <v>14300300</v>
      </c>
      <c r="X215" s="2">
        <f t="shared" si="22"/>
        <v>16962000</v>
      </c>
      <c r="Y215" s="2" cm="1">
        <f t="array" ref="Y215">_xlfn.XLOOKUP(Y$1&amp;$R215,$C$3:$C$1662&amp;$D$3:$D$1662,$E$3:$E$1662,0,0,1)</f>
        <v>3400</v>
      </c>
      <c r="Z215" s="2" cm="1">
        <f t="array" ref="Z215">_xlfn.XLOOKUP(Z$1&amp;$R215,$C$3:$C$1662&amp;$D$3:$D$1662,$E$3:$E$1662,0,0,1)</f>
        <v>24300</v>
      </c>
      <c r="AA215" s="2" cm="1">
        <f t="array" ref="AA215">_xlfn.XLOOKUP(AA$1&amp;$R215,$C$3:$C$1662&amp;$D$3:$D$1662,$E$3:$E$1662,0,0,1)</f>
        <v>3300</v>
      </c>
      <c r="AB215" s="2" cm="1">
        <f t="array" ref="AB215">_xlfn.XLOOKUP(AB$1&amp;$R215,$C$3:$C$1662&amp;$D$3:$D$1662,$E$3:$E$1662,0,0,1)</f>
        <v>25800</v>
      </c>
      <c r="AC215" s="2" cm="1">
        <f t="array" ref="AC215">_xlfn.XLOOKUP(AC$1&amp;$R215,$C$3:$C$1662&amp;$D$3:$D$1662,$E$3:$E$1662,0,0,1)</f>
        <v>24100</v>
      </c>
    </row>
    <row r="216" spans="3:29" x14ac:dyDescent="0.4">
      <c r="C216" t="s">
        <v>804</v>
      </c>
      <c r="D216" t="s">
        <v>417</v>
      </c>
      <c r="E216">
        <v>24100</v>
      </c>
      <c r="R216" t="s">
        <v>90</v>
      </c>
      <c r="S216" s="2">
        <f t="shared" si="20"/>
        <v>9289260</v>
      </c>
      <c r="T216" s="2">
        <f t="shared" si="22"/>
        <v>4109100</v>
      </c>
      <c r="U216" s="2">
        <f t="shared" si="22"/>
        <v>4384300</v>
      </c>
      <c r="V216" s="2">
        <f t="shared" si="22"/>
        <v>6663200</v>
      </c>
      <c r="W216" s="2">
        <f t="shared" si="22"/>
        <v>14306700</v>
      </c>
      <c r="X216" s="2">
        <f t="shared" si="22"/>
        <v>16983000</v>
      </c>
      <c r="Y216" s="2" cm="1">
        <f t="array" ref="Y216">_xlfn.XLOOKUP(Y$1&amp;$R216,$C$3:$C$1662&amp;$D$3:$D$1662,$E$3:$E$1662,0,0,1)</f>
        <v>12700</v>
      </c>
      <c r="Z216" s="2" cm="1">
        <f t="array" ref="Z216">_xlfn.XLOOKUP(Z$1&amp;$R216,$C$3:$C$1662&amp;$D$3:$D$1662,$E$3:$E$1662,0,0,1)</f>
        <v>4500</v>
      </c>
      <c r="AA216" s="2" cm="1">
        <f t="array" ref="AA216">_xlfn.XLOOKUP(AA$1&amp;$R216,$C$3:$C$1662&amp;$D$3:$D$1662,$E$3:$E$1662,0,0,1)</f>
        <v>10500</v>
      </c>
      <c r="AB216" s="2" cm="1">
        <f t="array" ref="AB216">_xlfn.XLOOKUP(AB$1&amp;$R216,$C$3:$C$1662&amp;$D$3:$D$1662,$E$3:$E$1662,0,0,1)</f>
        <v>6400</v>
      </c>
      <c r="AC216" s="2" cm="1">
        <f t="array" ref="AC216">_xlfn.XLOOKUP(AC$1&amp;$R216,$C$3:$C$1662&amp;$D$3:$D$1662,$E$3:$E$1662,0,0,1)</f>
        <v>21000</v>
      </c>
    </row>
    <row r="217" spans="3:29" x14ac:dyDescent="0.4">
      <c r="C217" t="s">
        <v>804</v>
      </c>
      <c r="D217" t="s">
        <v>418</v>
      </c>
      <c r="E217">
        <v>21000</v>
      </c>
      <c r="R217" t="s">
        <v>156</v>
      </c>
      <c r="S217" s="2">
        <f t="shared" si="20"/>
        <v>9295900</v>
      </c>
      <c r="T217" s="2">
        <f t="shared" si="22"/>
        <v>4115200</v>
      </c>
      <c r="U217" s="2">
        <f t="shared" si="22"/>
        <v>4384600</v>
      </c>
      <c r="V217" s="2">
        <f t="shared" si="22"/>
        <v>6664600</v>
      </c>
      <c r="W217" s="2">
        <f t="shared" si="22"/>
        <v>14318800</v>
      </c>
      <c r="X217" s="2">
        <f t="shared" si="22"/>
        <v>16996300</v>
      </c>
      <c r="Y217" s="2" cm="1">
        <f t="array" ref="Y217">_xlfn.XLOOKUP(Y$1&amp;$R217,$C$3:$C$1662&amp;$D$3:$D$1662,$E$3:$E$1662,0,0,1)</f>
        <v>6100</v>
      </c>
      <c r="Z217" s="2" cm="1">
        <f t="array" ref="Z217">_xlfn.XLOOKUP(Z$1&amp;$R217,$C$3:$C$1662&amp;$D$3:$D$1662,$E$3:$E$1662,0,0,1)</f>
        <v>300</v>
      </c>
      <c r="AA217" s="2" cm="1">
        <f t="array" ref="AA217">_xlfn.XLOOKUP(AA$1&amp;$R217,$C$3:$C$1662&amp;$D$3:$D$1662,$E$3:$E$1662,0,0,1)</f>
        <v>1400</v>
      </c>
      <c r="AB217" s="2" cm="1">
        <f t="array" ref="AB217">_xlfn.XLOOKUP(AB$1&amp;$R217,$C$3:$C$1662&amp;$D$3:$D$1662,$E$3:$E$1662,0,0,1)</f>
        <v>12100</v>
      </c>
      <c r="AC217" s="2" cm="1">
        <f t="array" ref="AC217">_xlfn.XLOOKUP(AC$1&amp;$R217,$C$3:$C$1662&amp;$D$3:$D$1662,$E$3:$E$1662,0,0,1)</f>
        <v>13300</v>
      </c>
    </row>
    <row r="218" spans="3:29" x14ac:dyDescent="0.4">
      <c r="C218" t="s">
        <v>804</v>
      </c>
      <c r="D218" t="s">
        <v>419</v>
      </c>
      <c r="E218">
        <v>13300</v>
      </c>
      <c r="R218" t="s">
        <v>272</v>
      </c>
      <c r="S218" s="2">
        <f t="shared" si="20"/>
        <v>9302760</v>
      </c>
      <c r="T218" s="2">
        <f t="shared" si="22"/>
        <v>4124700</v>
      </c>
      <c r="U218" s="2">
        <f t="shared" si="22"/>
        <v>4389200</v>
      </c>
      <c r="V218" s="2">
        <f t="shared" si="22"/>
        <v>6666500</v>
      </c>
      <c r="W218" s="2">
        <f t="shared" si="22"/>
        <v>14332800</v>
      </c>
      <c r="X218" s="2">
        <f t="shared" si="22"/>
        <v>17000600</v>
      </c>
      <c r="Y218" s="2" cm="1">
        <f t="array" ref="Y218">_xlfn.XLOOKUP(Y$1&amp;$R218,$C$3:$C$1662&amp;$D$3:$D$1662,$E$3:$E$1662,0,0,1)</f>
        <v>9500</v>
      </c>
      <c r="Z218" s="2" cm="1">
        <f t="array" ref="Z218">_xlfn.XLOOKUP(Z$1&amp;$R218,$C$3:$C$1662&amp;$D$3:$D$1662,$E$3:$E$1662,0,0,1)</f>
        <v>4600</v>
      </c>
      <c r="AA218" s="2" cm="1">
        <f t="array" ref="AA218">_xlfn.XLOOKUP(AA$1&amp;$R218,$C$3:$C$1662&amp;$D$3:$D$1662,$E$3:$E$1662,0,0,1)</f>
        <v>1900</v>
      </c>
      <c r="AB218" s="2" cm="1">
        <f t="array" ref="AB218">_xlfn.XLOOKUP(AB$1&amp;$R218,$C$3:$C$1662&amp;$D$3:$D$1662,$E$3:$E$1662,0,0,1)</f>
        <v>14000</v>
      </c>
      <c r="AC218" s="2" cm="1">
        <f t="array" ref="AC218">_xlfn.XLOOKUP(AC$1&amp;$R218,$C$3:$C$1662&amp;$D$3:$D$1662,$E$3:$E$1662,0,0,1)</f>
        <v>4300</v>
      </c>
    </row>
    <row r="219" spans="3:29" x14ac:dyDescent="0.4">
      <c r="C219" t="s">
        <v>804</v>
      </c>
      <c r="D219" t="s">
        <v>420</v>
      </c>
      <c r="E219">
        <v>4300</v>
      </c>
      <c r="R219" t="s">
        <v>253</v>
      </c>
      <c r="S219" s="2">
        <f t="shared" si="20"/>
        <v>9311560</v>
      </c>
      <c r="T219" s="2">
        <f t="shared" si="22"/>
        <v>4145400</v>
      </c>
      <c r="U219" s="2">
        <f t="shared" si="22"/>
        <v>4393800</v>
      </c>
      <c r="V219" s="2">
        <f t="shared" si="22"/>
        <v>6673300</v>
      </c>
      <c r="W219" s="2">
        <f t="shared" si="22"/>
        <v>14336100</v>
      </c>
      <c r="X219" s="2">
        <f t="shared" si="22"/>
        <v>17009200</v>
      </c>
      <c r="Y219" s="2" cm="1">
        <f t="array" ref="Y219">_xlfn.XLOOKUP(Y$1&amp;$R219,$C$3:$C$1662&amp;$D$3:$D$1662,$E$3:$E$1662,0,0,1)</f>
        <v>20700</v>
      </c>
      <c r="Z219" s="2" cm="1">
        <f t="array" ref="Z219">_xlfn.XLOOKUP(Z$1&amp;$R219,$C$3:$C$1662&amp;$D$3:$D$1662,$E$3:$E$1662,0,0,1)</f>
        <v>4600</v>
      </c>
      <c r="AA219" s="2" cm="1">
        <f t="array" ref="AA219">_xlfn.XLOOKUP(AA$1&amp;$R219,$C$3:$C$1662&amp;$D$3:$D$1662,$E$3:$E$1662,0,0,1)</f>
        <v>6800</v>
      </c>
      <c r="AB219" s="2" cm="1">
        <f t="array" ref="AB219">_xlfn.XLOOKUP(AB$1&amp;$R219,$C$3:$C$1662&amp;$D$3:$D$1662,$E$3:$E$1662,0,0,1)</f>
        <v>3300</v>
      </c>
      <c r="AC219" s="2" cm="1">
        <f t="array" ref="AC219">_xlfn.XLOOKUP(AC$1&amp;$R219,$C$3:$C$1662&amp;$D$3:$D$1662,$E$3:$E$1662,0,0,1)</f>
        <v>8600</v>
      </c>
    </row>
    <row r="220" spans="3:29" x14ac:dyDescent="0.4">
      <c r="C220" t="s">
        <v>804</v>
      </c>
      <c r="D220" t="s">
        <v>421</v>
      </c>
      <c r="E220">
        <v>8600</v>
      </c>
      <c r="R220" t="s">
        <v>261</v>
      </c>
      <c r="S220" s="2">
        <f t="shared" si="20"/>
        <v>9323080</v>
      </c>
      <c r="T220" s="2">
        <f t="shared" si="22"/>
        <v>4154800</v>
      </c>
      <c r="U220" s="2">
        <f t="shared" si="22"/>
        <v>4406300</v>
      </c>
      <c r="V220" s="2">
        <f t="shared" si="22"/>
        <v>6675100</v>
      </c>
      <c r="W220" s="2">
        <f t="shared" si="22"/>
        <v>14338600</v>
      </c>
      <c r="X220" s="2">
        <f t="shared" si="22"/>
        <v>17040600</v>
      </c>
      <c r="Y220" s="2" cm="1">
        <f t="array" ref="Y220">_xlfn.XLOOKUP(Y$1&amp;$R220,$C$3:$C$1662&amp;$D$3:$D$1662,$E$3:$E$1662,0,0,1)</f>
        <v>9400</v>
      </c>
      <c r="Z220" s="2" cm="1">
        <f t="array" ref="Z220">_xlfn.XLOOKUP(Z$1&amp;$R220,$C$3:$C$1662&amp;$D$3:$D$1662,$E$3:$E$1662,0,0,1)</f>
        <v>12500</v>
      </c>
      <c r="AA220" s="2" cm="1">
        <f t="array" ref="AA220">_xlfn.XLOOKUP(AA$1&amp;$R220,$C$3:$C$1662&amp;$D$3:$D$1662,$E$3:$E$1662,0,0,1)</f>
        <v>1800</v>
      </c>
      <c r="AB220" s="2" cm="1">
        <f t="array" ref="AB220">_xlfn.XLOOKUP(AB$1&amp;$R220,$C$3:$C$1662&amp;$D$3:$D$1662,$E$3:$E$1662,0,0,1)</f>
        <v>2500</v>
      </c>
      <c r="AC220" s="2" cm="1">
        <f t="array" ref="AC220">_xlfn.XLOOKUP(AC$1&amp;$R220,$C$3:$C$1662&amp;$D$3:$D$1662,$E$3:$E$1662,0,0,1)</f>
        <v>31400</v>
      </c>
    </row>
    <row r="221" spans="3:29" x14ac:dyDescent="0.4">
      <c r="C221" t="s">
        <v>804</v>
      </c>
      <c r="D221" t="s">
        <v>422</v>
      </c>
      <c r="E221">
        <v>31400</v>
      </c>
      <c r="R221" t="s">
        <v>123</v>
      </c>
      <c r="S221" s="2">
        <f t="shared" si="20"/>
        <v>9341940</v>
      </c>
      <c r="T221" s="2">
        <f t="shared" si="22"/>
        <v>4174500</v>
      </c>
      <c r="U221" s="2">
        <f t="shared" si="22"/>
        <v>4411600</v>
      </c>
      <c r="V221" s="2">
        <f t="shared" si="22"/>
        <v>6686600</v>
      </c>
      <c r="W221" s="2">
        <f t="shared" si="22"/>
        <v>14386800</v>
      </c>
      <c r="X221" s="2">
        <f t="shared" si="22"/>
        <v>17050200</v>
      </c>
      <c r="Y221" s="2" cm="1">
        <f t="array" ref="Y221">_xlfn.XLOOKUP(Y$1&amp;$R221,$C$3:$C$1662&amp;$D$3:$D$1662,$E$3:$E$1662,0,0,1)</f>
        <v>19700</v>
      </c>
      <c r="Z221" s="2" cm="1">
        <f t="array" ref="Z221">_xlfn.XLOOKUP(Z$1&amp;$R221,$C$3:$C$1662&amp;$D$3:$D$1662,$E$3:$E$1662,0,0,1)</f>
        <v>5300</v>
      </c>
      <c r="AA221" s="2" cm="1">
        <f t="array" ref="AA221">_xlfn.XLOOKUP(AA$1&amp;$R221,$C$3:$C$1662&amp;$D$3:$D$1662,$E$3:$E$1662,0,0,1)</f>
        <v>11500</v>
      </c>
      <c r="AB221" s="2" cm="1">
        <f t="array" ref="AB221">_xlfn.XLOOKUP(AB$1&amp;$R221,$C$3:$C$1662&amp;$D$3:$D$1662,$E$3:$E$1662,0,0,1)</f>
        <v>48200</v>
      </c>
      <c r="AC221" s="2" cm="1">
        <f t="array" ref="AC221">_xlfn.XLOOKUP(AC$1&amp;$R221,$C$3:$C$1662&amp;$D$3:$D$1662,$E$3:$E$1662,0,0,1)</f>
        <v>9600</v>
      </c>
    </row>
    <row r="222" spans="3:29" x14ac:dyDescent="0.4">
      <c r="C222" t="s">
        <v>804</v>
      </c>
      <c r="D222" t="s">
        <v>423</v>
      </c>
      <c r="E222">
        <v>9600</v>
      </c>
      <c r="R222" t="s">
        <v>249</v>
      </c>
      <c r="S222" s="2">
        <f t="shared" si="20"/>
        <v>9349700</v>
      </c>
      <c r="T222" s="2">
        <f t="shared" si="22"/>
        <v>4177200</v>
      </c>
      <c r="U222" s="2">
        <f t="shared" si="22"/>
        <v>4417500</v>
      </c>
      <c r="V222" s="2">
        <f t="shared" si="22"/>
        <v>6689700</v>
      </c>
      <c r="W222" s="2">
        <f t="shared" si="22"/>
        <v>14401700</v>
      </c>
      <c r="X222" s="2">
        <f t="shared" si="22"/>
        <v>17062400</v>
      </c>
      <c r="Y222" s="2" cm="1">
        <f t="array" ref="Y222">_xlfn.XLOOKUP(Y$1&amp;$R222,$C$3:$C$1662&amp;$D$3:$D$1662,$E$3:$E$1662,0,0,1)</f>
        <v>2700</v>
      </c>
      <c r="Z222" s="2" cm="1">
        <f t="array" ref="Z222">_xlfn.XLOOKUP(Z$1&amp;$R222,$C$3:$C$1662&amp;$D$3:$D$1662,$E$3:$E$1662,0,0,1)</f>
        <v>5900</v>
      </c>
      <c r="AA222" s="2" cm="1">
        <f t="array" ref="AA222">_xlfn.XLOOKUP(AA$1&amp;$R222,$C$3:$C$1662&amp;$D$3:$D$1662,$E$3:$E$1662,0,0,1)</f>
        <v>3100</v>
      </c>
      <c r="AB222" s="2" cm="1">
        <f t="array" ref="AB222">_xlfn.XLOOKUP(AB$1&amp;$R222,$C$3:$C$1662&amp;$D$3:$D$1662,$E$3:$E$1662,0,0,1)</f>
        <v>14900</v>
      </c>
      <c r="AC222" s="2" cm="1">
        <f t="array" ref="AC222">_xlfn.XLOOKUP(AC$1&amp;$R222,$C$3:$C$1662&amp;$D$3:$D$1662,$E$3:$E$1662,0,0,1)</f>
        <v>12200</v>
      </c>
    </row>
    <row r="223" spans="3:29" x14ac:dyDescent="0.4">
      <c r="C223" t="s">
        <v>804</v>
      </c>
      <c r="D223" t="s">
        <v>424</v>
      </c>
      <c r="E223">
        <v>12200</v>
      </c>
      <c r="R223" t="s">
        <v>209</v>
      </c>
      <c r="S223" s="2">
        <f t="shared" si="20"/>
        <v>9358600</v>
      </c>
      <c r="T223" s="2">
        <f t="shared" si="22"/>
        <v>4180700</v>
      </c>
      <c r="U223" s="2">
        <f t="shared" si="22"/>
        <v>4421600</v>
      </c>
      <c r="V223" s="2">
        <f t="shared" si="22"/>
        <v>6693000</v>
      </c>
      <c r="W223" s="2">
        <f t="shared" si="22"/>
        <v>14417100</v>
      </c>
      <c r="X223" s="2">
        <f t="shared" si="22"/>
        <v>17080600</v>
      </c>
      <c r="Y223" s="2" cm="1">
        <f t="array" ref="Y223">_xlfn.XLOOKUP(Y$1&amp;$R223,$C$3:$C$1662&amp;$D$3:$D$1662,$E$3:$E$1662,0,0,1)</f>
        <v>3500</v>
      </c>
      <c r="Z223" s="2" cm="1">
        <f t="array" ref="Z223">_xlfn.XLOOKUP(Z$1&amp;$R223,$C$3:$C$1662&amp;$D$3:$D$1662,$E$3:$E$1662,0,0,1)</f>
        <v>4100</v>
      </c>
      <c r="AA223" s="2" cm="1">
        <f t="array" ref="AA223">_xlfn.XLOOKUP(AA$1&amp;$R223,$C$3:$C$1662&amp;$D$3:$D$1662,$E$3:$E$1662,0,0,1)</f>
        <v>3300</v>
      </c>
      <c r="AB223" s="2" cm="1">
        <f t="array" ref="AB223">_xlfn.XLOOKUP(AB$1&amp;$R223,$C$3:$C$1662&amp;$D$3:$D$1662,$E$3:$E$1662,0,0,1)</f>
        <v>15400</v>
      </c>
      <c r="AC223" s="2" cm="1">
        <f t="array" ref="AC223">_xlfn.XLOOKUP(AC$1&amp;$R223,$C$3:$C$1662&amp;$D$3:$D$1662,$E$3:$E$1662,0,0,1)</f>
        <v>18200</v>
      </c>
    </row>
    <row r="224" spans="3:29" x14ac:dyDescent="0.4">
      <c r="C224" t="s">
        <v>804</v>
      </c>
      <c r="D224" t="s">
        <v>425</v>
      </c>
      <c r="E224">
        <v>18200</v>
      </c>
      <c r="R224" t="s">
        <v>239</v>
      </c>
      <c r="S224" s="2">
        <f t="shared" si="20"/>
        <v>9369880</v>
      </c>
      <c r="T224" s="2">
        <f t="shared" si="22"/>
        <v>4190600</v>
      </c>
      <c r="U224" s="2">
        <f t="shared" si="22"/>
        <v>4426200</v>
      </c>
      <c r="V224" s="2">
        <f t="shared" si="22"/>
        <v>6695800</v>
      </c>
      <c r="W224" s="2">
        <f t="shared" si="22"/>
        <v>14451900</v>
      </c>
      <c r="X224" s="2">
        <f t="shared" si="22"/>
        <v>17084900</v>
      </c>
      <c r="Y224" s="2" cm="1">
        <f t="array" ref="Y224">_xlfn.XLOOKUP(Y$1&amp;$R224,$C$3:$C$1662&amp;$D$3:$D$1662,$E$3:$E$1662,0,0,1)</f>
        <v>9900</v>
      </c>
      <c r="Z224" s="2" cm="1">
        <f t="array" ref="Z224">_xlfn.XLOOKUP(Z$1&amp;$R224,$C$3:$C$1662&amp;$D$3:$D$1662,$E$3:$E$1662,0,0,1)</f>
        <v>4600</v>
      </c>
      <c r="AA224" s="2" cm="1">
        <f t="array" ref="AA224">_xlfn.XLOOKUP(AA$1&amp;$R224,$C$3:$C$1662&amp;$D$3:$D$1662,$E$3:$E$1662,0,0,1)</f>
        <v>2800</v>
      </c>
      <c r="AB224" s="2" cm="1">
        <f t="array" ref="AB224">_xlfn.XLOOKUP(AB$1&amp;$R224,$C$3:$C$1662&amp;$D$3:$D$1662,$E$3:$E$1662,0,0,1)</f>
        <v>34800</v>
      </c>
      <c r="AC224" s="2" cm="1">
        <f t="array" ref="AC224">_xlfn.XLOOKUP(AC$1&amp;$R224,$C$3:$C$1662&amp;$D$3:$D$1662,$E$3:$E$1662,0,0,1)</f>
        <v>4300</v>
      </c>
    </row>
    <row r="225" spans="3:29" x14ac:dyDescent="0.4">
      <c r="C225" t="s">
        <v>804</v>
      </c>
      <c r="D225" t="s">
        <v>426</v>
      </c>
      <c r="E225">
        <v>4300</v>
      </c>
      <c r="R225" t="s">
        <v>304</v>
      </c>
      <c r="S225" s="2">
        <f t="shared" si="20"/>
        <v>9377780</v>
      </c>
      <c r="T225" s="2">
        <f t="shared" si="22"/>
        <v>4195800</v>
      </c>
      <c r="U225" s="2">
        <f t="shared" si="22"/>
        <v>4431900</v>
      </c>
      <c r="V225" s="2">
        <f t="shared" si="22"/>
        <v>6697700</v>
      </c>
      <c r="W225" s="2">
        <f t="shared" si="22"/>
        <v>14470100</v>
      </c>
      <c r="X225" s="2">
        <f t="shared" si="22"/>
        <v>17093400</v>
      </c>
      <c r="Y225" s="2" cm="1">
        <f t="array" ref="Y225">_xlfn.XLOOKUP(Y$1&amp;$R225,$C$3:$C$1662&amp;$D$3:$D$1662,$E$3:$E$1662,0,0,1)</f>
        <v>5200</v>
      </c>
      <c r="Z225" s="2" cm="1">
        <f t="array" ref="Z225">_xlfn.XLOOKUP(Z$1&amp;$R225,$C$3:$C$1662&amp;$D$3:$D$1662,$E$3:$E$1662,0,0,1)</f>
        <v>5700</v>
      </c>
      <c r="AA225" s="2" cm="1">
        <f t="array" ref="AA225">_xlfn.XLOOKUP(AA$1&amp;$R225,$C$3:$C$1662&amp;$D$3:$D$1662,$E$3:$E$1662,0,0,1)</f>
        <v>1900</v>
      </c>
      <c r="AB225" s="2" cm="1">
        <f t="array" ref="AB225">_xlfn.XLOOKUP(AB$1&amp;$R225,$C$3:$C$1662&amp;$D$3:$D$1662,$E$3:$E$1662,0,0,1)</f>
        <v>18200</v>
      </c>
      <c r="AC225" s="2" cm="1">
        <f t="array" ref="AC225">_xlfn.XLOOKUP(AC$1&amp;$R225,$C$3:$C$1662&amp;$D$3:$D$1662,$E$3:$E$1662,0,0,1)</f>
        <v>8500</v>
      </c>
    </row>
    <row r="226" spans="3:29" x14ac:dyDescent="0.4">
      <c r="C226" t="s">
        <v>804</v>
      </c>
      <c r="D226" t="s">
        <v>427</v>
      </c>
      <c r="E226">
        <v>8500</v>
      </c>
      <c r="R226" t="s">
        <v>283</v>
      </c>
      <c r="S226" s="2">
        <f t="shared" si="20"/>
        <v>9391960</v>
      </c>
      <c r="T226" s="2">
        <f t="shared" si="22"/>
        <v>4215500</v>
      </c>
      <c r="U226" s="2">
        <f t="shared" si="22"/>
        <v>4455500</v>
      </c>
      <c r="V226" s="2">
        <f t="shared" si="22"/>
        <v>6702000</v>
      </c>
      <c r="W226" s="2">
        <f t="shared" si="22"/>
        <v>14479400</v>
      </c>
      <c r="X226" s="2">
        <f t="shared" si="22"/>
        <v>17107400</v>
      </c>
      <c r="Y226" s="2" cm="1">
        <f t="array" ref="Y226">_xlfn.XLOOKUP(Y$1&amp;$R226,$C$3:$C$1662&amp;$D$3:$D$1662,$E$3:$E$1662,0,0,1)</f>
        <v>19700</v>
      </c>
      <c r="Z226" s="2" cm="1">
        <f t="array" ref="Z226">_xlfn.XLOOKUP(Z$1&amp;$R226,$C$3:$C$1662&amp;$D$3:$D$1662,$E$3:$E$1662,0,0,1)</f>
        <v>23600</v>
      </c>
      <c r="AA226" s="2" cm="1">
        <f t="array" ref="AA226">_xlfn.XLOOKUP(AA$1&amp;$R226,$C$3:$C$1662&amp;$D$3:$D$1662,$E$3:$E$1662,0,0,1)</f>
        <v>4300</v>
      </c>
      <c r="AB226" s="2" cm="1">
        <f t="array" ref="AB226">_xlfn.XLOOKUP(AB$1&amp;$R226,$C$3:$C$1662&amp;$D$3:$D$1662,$E$3:$E$1662,0,0,1)</f>
        <v>9300</v>
      </c>
      <c r="AC226" s="2" cm="1">
        <f t="array" ref="AC226">_xlfn.XLOOKUP(AC$1&amp;$R226,$C$3:$C$1662&amp;$D$3:$D$1662,$E$3:$E$1662,0,0,1)</f>
        <v>14000</v>
      </c>
    </row>
    <row r="227" spans="3:29" x14ac:dyDescent="0.4">
      <c r="C227" t="s">
        <v>804</v>
      </c>
      <c r="D227" t="s">
        <v>428</v>
      </c>
      <c r="E227">
        <v>14000</v>
      </c>
      <c r="R227" t="s">
        <v>176</v>
      </c>
      <c r="S227" s="2">
        <f t="shared" si="20"/>
        <v>9399540</v>
      </c>
      <c r="T227" s="2">
        <f t="shared" si="22"/>
        <v>4227400</v>
      </c>
      <c r="U227" s="2">
        <f t="shared" si="22"/>
        <v>4465100</v>
      </c>
      <c r="V227" s="2">
        <f t="shared" si="22"/>
        <v>6703200</v>
      </c>
      <c r="W227" s="2">
        <f t="shared" si="22"/>
        <v>14489500</v>
      </c>
      <c r="X227" s="2">
        <f t="shared" si="22"/>
        <v>17112500</v>
      </c>
      <c r="Y227" s="2" cm="1">
        <f t="array" ref="Y227">_xlfn.XLOOKUP(Y$1&amp;$R227,$C$3:$C$1662&amp;$D$3:$D$1662,$E$3:$E$1662,0,0,1)</f>
        <v>11900</v>
      </c>
      <c r="Z227" s="2" cm="1">
        <f t="array" ref="Z227">_xlfn.XLOOKUP(Z$1&amp;$R227,$C$3:$C$1662&amp;$D$3:$D$1662,$E$3:$E$1662,0,0,1)</f>
        <v>9600</v>
      </c>
      <c r="AA227" s="2" cm="1">
        <f t="array" ref="AA227">_xlfn.XLOOKUP(AA$1&amp;$R227,$C$3:$C$1662&amp;$D$3:$D$1662,$E$3:$E$1662,0,0,1)</f>
        <v>1200</v>
      </c>
      <c r="AB227" s="2" cm="1">
        <f t="array" ref="AB227">_xlfn.XLOOKUP(AB$1&amp;$R227,$C$3:$C$1662&amp;$D$3:$D$1662,$E$3:$E$1662,0,0,1)</f>
        <v>10100</v>
      </c>
      <c r="AC227" s="2" cm="1">
        <f t="array" ref="AC227">_xlfn.XLOOKUP(AC$1&amp;$R227,$C$3:$C$1662&amp;$D$3:$D$1662,$E$3:$E$1662,0,0,1)</f>
        <v>5100</v>
      </c>
    </row>
    <row r="228" spans="3:29" x14ac:dyDescent="0.4">
      <c r="C228" t="s">
        <v>804</v>
      </c>
      <c r="D228" t="s">
        <v>429</v>
      </c>
      <c r="E228">
        <v>5100</v>
      </c>
      <c r="R228" t="s">
        <v>117</v>
      </c>
      <c r="S228" s="2">
        <f t="shared" si="20"/>
        <v>9411400</v>
      </c>
      <c r="T228" s="2">
        <f t="shared" ref="T228:X243" si="23">T227+Y228</f>
        <v>4240600</v>
      </c>
      <c r="U228" s="2">
        <f t="shared" si="23"/>
        <v>4469300</v>
      </c>
      <c r="V228" s="2">
        <f t="shared" si="23"/>
        <v>6705900</v>
      </c>
      <c r="W228" s="2">
        <f t="shared" si="23"/>
        <v>14522300</v>
      </c>
      <c r="X228" s="2">
        <f t="shared" si="23"/>
        <v>17118900</v>
      </c>
      <c r="Y228" s="2" cm="1">
        <f t="array" ref="Y228">_xlfn.XLOOKUP(Y$1&amp;$R228,$C$3:$C$1662&amp;$D$3:$D$1662,$E$3:$E$1662,0,0,1)</f>
        <v>13200</v>
      </c>
      <c r="Z228" s="2" cm="1">
        <f t="array" ref="Z228">_xlfn.XLOOKUP(Z$1&amp;$R228,$C$3:$C$1662&amp;$D$3:$D$1662,$E$3:$E$1662,0,0,1)</f>
        <v>4200</v>
      </c>
      <c r="AA228" s="2" cm="1">
        <f t="array" ref="AA228">_xlfn.XLOOKUP(AA$1&amp;$R228,$C$3:$C$1662&amp;$D$3:$D$1662,$E$3:$E$1662,0,0,1)</f>
        <v>2700</v>
      </c>
      <c r="AB228" s="2" cm="1">
        <f t="array" ref="AB228">_xlfn.XLOOKUP(AB$1&amp;$R228,$C$3:$C$1662&amp;$D$3:$D$1662,$E$3:$E$1662,0,0,1)</f>
        <v>32800</v>
      </c>
      <c r="AC228" s="2" cm="1">
        <f t="array" ref="AC228">_xlfn.XLOOKUP(AC$1&amp;$R228,$C$3:$C$1662&amp;$D$3:$D$1662,$E$3:$E$1662,0,0,1)</f>
        <v>6400</v>
      </c>
    </row>
    <row r="229" spans="3:29" x14ac:dyDescent="0.4">
      <c r="C229" t="s">
        <v>804</v>
      </c>
      <c r="D229" t="s">
        <v>430</v>
      </c>
      <c r="E229">
        <v>6400</v>
      </c>
      <c r="R229" t="s">
        <v>54</v>
      </c>
      <c r="S229" s="2">
        <f t="shared" si="20"/>
        <v>9417680</v>
      </c>
      <c r="T229" s="2">
        <f t="shared" si="23"/>
        <v>4245500</v>
      </c>
      <c r="U229" s="2">
        <f t="shared" si="23"/>
        <v>4474600</v>
      </c>
      <c r="V229" s="2">
        <f t="shared" si="23"/>
        <v>6709100</v>
      </c>
      <c r="W229" s="2">
        <f t="shared" si="23"/>
        <v>14537100</v>
      </c>
      <c r="X229" s="2">
        <f t="shared" si="23"/>
        <v>17122100</v>
      </c>
      <c r="Y229" s="2" cm="1">
        <f t="array" ref="Y229">_xlfn.XLOOKUP(Y$1&amp;$R229,$C$3:$C$1662&amp;$D$3:$D$1662,$E$3:$E$1662,0,0,1)</f>
        <v>4900</v>
      </c>
      <c r="Z229" s="2" cm="1">
        <f t="array" ref="Z229">_xlfn.XLOOKUP(Z$1&amp;$R229,$C$3:$C$1662&amp;$D$3:$D$1662,$E$3:$E$1662,0,0,1)</f>
        <v>5300</v>
      </c>
      <c r="AA229" s="2" cm="1">
        <f t="array" ref="AA229">_xlfn.XLOOKUP(AA$1&amp;$R229,$C$3:$C$1662&amp;$D$3:$D$1662,$E$3:$E$1662,0,0,1)</f>
        <v>3200</v>
      </c>
      <c r="AB229" s="2" cm="1">
        <f t="array" ref="AB229">_xlfn.XLOOKUP(AB$1&amp;$R229,$C$3:$C$1662&amp;$D$3:$D$1662,$E$3:$E$1662,0,0,1)</f>
        <v>14800</v>
      </c>
      <c r="AC229" s="2" cm="1">
        <f t="array" ref="AC229">_xlfn.XLOOKUP(AC$1&amp;$R229,$C$3:$C$1662&amp;$D$3:$D$1662,$E$3:$E$1662,0,0,1)</f>
        <v>3200</v>
      </c>
    </row>
    <row r="230" spans="3:29" x14ac:dyDescent="0.4">
      <c r="C230" t="s">
        <v>804</v>
      </c>
      <c r="D230" t="s">
        <v>431</v>
      </c>
      <c r="E230">
        <v>3200</v>
      </c>
      <c r="R230" t="s">
        <v>161</v>
      </c>
      <c r="S230" s="2">
        <f t="shared" si="20"/>
        <v>9428380</v>
      </c>
      <c r="T230" s="2">
        <f t="shared" si="23"/>
        <v>4252300</v>
      </c>
      <c r="U230" s="2">
        <f t="shared" si="23"/>
        <v>4477200</v>
      </c>
      <c r="V230" s="2">
        <f t="shared" si="23"/>
        <v>6724000</v>
      </c>
      <c r="W230" s="2">
        <f t="shared" si="23"/>
        <v>14547000</v>
      </c>
      <c r="X230" s="2">
        <f t="shared" si="23"/>
        <v>17141400</v>
      </c>
      <c r="Y230" s="2" cm="1">
        <f t="array" ref="Y230">_xlfn.XLOOKUP(Y$1&amp;$R230,$C$3:$C$1662&amp;$D$3:$D$1662,$E$3:$E$1662,0,0,1)</f>
        <v>6800</v>
      </c>
      <c r="Z230" s="2" cm="1">
        <f t="array" ref="Z230">_xlfn.XLOOKUP(Z$1&amp;$R230,$C$3:$C$1662&amp;$D$3:$D$1662,$E$3:$E$1662,0,0,1)</f>
        <v>2600</v>
      </c>
      <c r="AA230" s="2" cm="1">
        <f t="array" ref="AA230">_xlfn.XLOOKUP(AA$1&amp;$R230,$C$3:$C$1662&amp;$D$3:$D$1662,$E$3:$E$1662,0,0,1)</f>
        <v>14900</v>
      </c>
      <c r="AB230" s="2" cm="1">
        <f t="array" ref="AB230">_xlfn.XLOOKUP(AB$1&amp;$R230,$C$3:$C$1662&amp;$D$3:$D$1662,$E$3:$E$1662,0,0,1)</f>
        <v>9900</v>
      </c>
      <c r="AC230" s="2" cm="1">
        <f t="array" ref="AC230">_xlfn.XLOOKUP(AC$1&amp;$R230,$C$3:$C$1662&amp;$D$3:$D$1662,$E$3:$E$1662,0,0,1)</f>
        <v>19300</v>
      </c>
    </row>
    <row r="231" spans="3:29" x14ac:dyDescent="0.4">
      <c r="C231" t="s">
        <v>804</v>
      </c>
      <c r="D231" t="s">
        <v>432</v>
      </c>
      <c r="E231">
        <v>19300</v>
      </c>
      <c r="R231" t="s">
        <v>185</v>
      </c>
      <c r="S231" s="2">
        <f t="shared" si="20"/>
        <v>9444380</v>
      </c>
      <c r="T231" s="2">
        <f t="shared" si="23"/>
        <v>4271200</v>
      </c>
      <c r="U231" s="2">
        <f t="shared" si="23"/>
        <v>4481700</v>
      </c>
      <c r="V231" s="2">
        <f t="shared" si="23"/>
        <v>6725400</v>
      </c>
      <c r="W231" s="2">
        <f t="shared" si="23"/>
        <v>14584400</v>
      </c>
      <c r="X231" s="2">
        <f t="shared" si="23"/>
        <v>17159200</v>
      </c>
      <c r="Y231" s="2" cm="1">
        <f t="array" ref="Y231">_xlfn.XLOOKUP(Y$1&amp;$R231,$C$3:$C$1662&amp;$D$3:$D$1662,$E$3:$E$1662,0,0,1)</f>
        <v>18900</v>
      </c>
      <c r="Z231" s="2" cm="1">
        <f t="array" ref="Z231">_xlfn.XLOOKUP(Z$1&amp;$R231,$C$3:$C$1662&amp;$D$3:$D$1662,$E$3:$E$1662,0,0,1)</f>
        <v>4500</v>
      </c>
      <c r="AA231" s="2" cm="1">
        <f t="array" ref="AA231">_xlfn.XLOOKUP(AA$1&amp;$R231,$C$3:$C$1662&amp;$D$3:$D$1662,$E$3:$E$1662,0,0,1)</f>
        <v>1400</v>
      </c>
      <c r="AB231" s="2" cm="1">
        <f t="array" ref="AB231">_xlfn.XLOOKUP(AB$1&amp;$R231,$C$3:$C$1662&amp;$D$3:$D$1662,$E$3:$E$1662,0,0,1)</f>
        <v>37400</v>
      </c>
      <c r="AC231" s="2" cm="1">
        <f t="array" ref="AC231">_xlfn.XLOOKUP(AC$1&amp;$R231,$C$3:$C$1662&amp;$D$3:$D$1662,$E$3:$E$1662,0,0,1)</f>
        <v>17800</v>
      </c>
    </row>
    <row r="232" spans="3:29" x14ac:dyDescent="0.4">
      <c r="C232" t="s">
        <v>804</v>
      </c>
      <c r="D232" t="s">
        <v>433</v>
      </c>
      <c r="E232">
        <v>17800</v>
      </c>
      <c r="R232" t="s">
        <v>207</v>
      </c>
      <c r="S232" s="2">
        <f t="shared" si="20"/>
        <v>9457060</v>
      </c>
      <c r="T232" s="2">
        <f t="shared" si="23"/>
        <v>4272900</v>
      </c>
      <c r="U232" s="2">
        <f t="shared" si="23"/>
        <v>4484300</v>
      </c>
      <c r="V232" s="2">
        <f t="shared" si="23"/>
        <v>6731700</v>
      </c>
      <c r="W232" s="2">
        <f t="shared" si="23"/>
        <v>14587000</v>
      </c>
      <c r="X232" s="2">
        <f t="shared" si="23"/>
        <v>17209400</v>
      </c>
      <c r="Y232" s="2" cm="1">
        <f t="array" ref="Y232">_xlfn.XLOOKUP(Y$1&amp;$R232,$C$3:$C$1662&amp;$D$3:$D$1662,$E$3:$E$1662,0,0,1)</f>
        <v>1700</v>
      </c>
      <c r="Z232" s="2" cm="1">
        <f t="array" ref="Z232">_xlfn.XLOOKUP(Z$1&amp;$R232,$C$3:$C$1662&amp;$D$3:$D$1662,$E$3:$E$1662,0,0,1)</f>
        <v>2600</v>
      </c>
      <c r="AA232" s="2" cm="1">
        <f t="array" ref="AA232">_xlfn.XLOOKUP(AA$1&amp;$R232,$C$3:$C$1662&amp;$D$3:$D$1662,$E$3:$E$1662,0,0,1)</f>
        <v>6300</v>
      </c>
      <c r="AB232" s="2" cm="1">
        <f t="array" ref="AB232">_xlfn.XLOOKUP(AB$1&amp;$R232,$C$3:$C$1662&amp;$D$3:$D$1662,$E$3:$E$1662,0,0,1)</f>
        <v>2600</v>
      </c>
      <c r="AC232" s="2" cm="1">
        <f t="array" ref="AC232">_xlfn.XLOOKUP(AC$1&amp;$R232,$C$3:$C$1662&amp;$D$3:$D$1662,$E$3:$E$1662,0,0,1)</f>
        <v>50200</v>
      </c>
    </row>
    <row r="233" spans="3:29" x14ac:dyDescent="0.4">
      <c r="C233" t="s">
        <v>804</v>
      </c>
      <c r="D233" t="s">
        <v>434</v>
      </c>
      <c r="E233">
        <v>50200</v>
      </c>
      <c r="R233" t="s">
        <v>216</v>
      </c>
      <c r="S233" s="2">
        <f t="shared" si="20"/>
        <v>9466940</v>
      </c>
      <c r="T233" s="2">
        <f t="shared" si="23"/>
        <v>4277400</v>
      </c>
      <c r="U233" s="2">
        <f t="shared" si="23"/>
        <v>4489700</v>
      </c>
      <c r="V233" s="2">
        <f t="shared" si="23"/>
        <v>6749700</v>
      </c>
      <c r="W233" s="2">
        <f t="shared" si="23"/>
        <v>14600300</v>
      </c>
      <c r="X233" s="2">
        <f t="shared" si="23"/>
        <v>17217600</v>
      </c>
      <c r="Y233" s="2" cm="1">
        <f t="array" ref="Y233">_xlfn.XLOOKUP(Y$1&amp;$R233,$C$3:$C$1662&amp;$D$3:$D$1662,$E$3:$E$1662,0,0,1)</f>
        <v>4500</v>
      </c>
      <c r="Z233" s="2" cm="1">
        <f t="array" ref="Z233">_xlfn.XLOOKUP(Z$1&amp;$R233,$C$3:$C$1662&amp;$D$3:$D$1662,$E$3:$E$1662,0,0,1)</f>
        <v>5400</v>
      </c>
      <c r="AA233" s="2" cm="1">
        <f t="array" ref="AA233">_xlfn.XLOOKUP(AA$1&amp;$R233,$C$3:$C$1662&amp;$D$3:$D$1662,$E$3:$E$1662,0,0,1)</f>
        <v>18000</v>
      </c>
      <c r="AB233" s="2" cm="1">
        <f t="array" ref="AB233">_xlfn.XLOOKUP(AB$1&amp;$R233,$C$3:$C$1662&amp;$D$3:$D$1662,$E$3:$E$1662,0,0,1)</f>
        <v>13300</v>
      </c>
      <c r="AC233" s="2" cm="1">
        <f t="array" ref="AC233">_xlfn.XLOOKUP(AC$1&amp;$R233,$C$3:$C$1662&amp;$D$3:$D$1662,$E$3:$E$1662,0,0,1)</f>
        <v>8200</v>
      </c>
    </row>
    <row r="234" spans="3:29" x14ac:dyDescent="0.4">
      <c r="C234" t="s">
        <v>804</v>
      </c>
      <c r="D234" t="s">
        <v>435</v>
      </c>
      <c r="E234">
        <v>8200</v>
      </c>
      <c r="R234" t="s">
        <v>212</v>
      </c>
      <c r="S234" s="2">
        <f t="shared" si="20"/>
        <v>9473940</v>
      </c>
      <c r="T234" s="2">
        <f t="shared" si="23"/>
        <v>4283900</v>
      </c>
      <c r="U234" s="2">
        <f t="shared" si="23"/>
        <v>4492900</v>
      </c>
      <c r="V234" s="2">
        <f t="shared" si="23"/>
        <v>6750200</v>
      </c>
      <c r="W234" s="2">
        <f t="shared" si="23"/>
        <v>14609600</v>
      </c>
      <c r="X234" s="2">
        <f t="shared" si="23"/>
        <v>17233100</v>
      </c>
      <c r="Y234" s="2" cm="1">
        <f t="array" ref="Y234">_xlfn.XLOOKUP(Y$1&amp;$R234,$C$3:$C$1662&amp;$D$3:$D$1662,$E$3:$E$1662,0,0,1)</f>
        <v>6500</v>
      </c>
      <c r="Z234" s="2" cm="1">
        <f t="array" ref="Z234">_xlfn.XLOOKUP(Z$1&amp;$R234,$C$3:$C$1662&amp;$D$3:$D$1662,$E$3:$E$1662,0,0,1)</f>
        <v>3200</v>
      </c>
      <c r="AA234" s="2" cm="1">
        <f t="array" ref="AA234">_xlfn.XLOOKUP(AA$1&amp;$R234,$C$3:$C$1662&amp;$D$3:$D$1662,$E$3:$E$1662,0,0,1)</f>
        <v>500</v>
      </c>
      <c r="AB234" s="2" cm="1">
        <f t="array" ref="AB234">_xlfn.XLOOKUP(AB$1&amp;$R234,$C$3:$C$1662&amp;$D$3:$D$1662,$E$3:$E$1662,0,0,1)</f>
        <v>9300</v>
      </c>
      <c r="AC234" s="2" cm="1">
        <f t="array" ref="AC234">_xlfn.XLOOKUP(AC$1&amp;$R234,$C$3:$C$1662&amp;$D$3:$D$1662,$E$3:$E$1662,0,0,1)</f>
        <v>15500</v>
      </c>
    </row>
    <row r="235" spans="3:29" x14ac:dyDescent="0.4">
      <c r="C235" t="s">
        <v>804</v>
      </c>
      <c r="D235" t="s">
        <v>436</v>
      </c>
      <c r="E235">
        <v>15500</v>
      </c>
      <c r="R235" t="s">
        <v>146</v>
      </c>
      <c r="S235" s="2">
        <f t="shared" si="20"/>
        <v>9481120</v>
      </c>
      <c r="T235" s="2">
        <f t="shared" si="23"/>
        <v>4286000</v>
      </c>
      <c r="U235" s="2">
        <f t="shared" si="23"/>
        <v>4496600</v>
      </c>
      <c r="V235" s="2">
        <f t="shared" si="23"/>
        <v>6757700</v>
      </c>
      <c r="W235" s="2">
        <f t="shared" si="23"/>
        <v>14625900</v>
      </c>
      <c r="X235" s="2">
        <f t="shared" si="23"/>
        <v>17239400</v>
      </c>
      <c r="Y235" s="2" cm="1">
        <f t="array" ref="Y235">_xlfn.XLOOKUP(Y$1&amp;$R235,$C$3:$C$1662&amp;$D$3:$D$1662,$E$3:$E$1662,0,0,1)</f>
        <v>2100</v>
      </c>
      <c r="Z235" s="2" cm="1">
        <f t="array" ref="Z235">_xlfn.XLOOKUP(Z$1&amp;$R235,$C$3:$C$1662&amp;$D$3:$D$1662,$E$3:$E$1662,0,0,1)</f>
        <v>3700</v>
      </c>
      <c r="AA235" s="2" cm="1">
        <f t="array" ref="AA235">_xlfn.XLOOKUP(AA$1&amp;$R235,$C$3:$C$1662&amp;$D$3:$D$1662,$E$3:$E$1662,0,0,1)</f>
        <v>7500</v>
      </c>
      <c r="AB235" s="2" cm="1">
        <f t="array" ref="AB235">_xlfn.XLOOKUP(AB$1&amp;$R235,$C$3:$C$1662&amp;$D$3:$D$1662,$E$3:$E$1662,0,0,1)</f>
        <v>16300</v>
      </c>
      <c r="AC235" s="2" cm="1">
        <f t="array" ref="AC235">_xlfn.XLOOKUP(AC$1&amp;$R235,$C$3:$C$1662&amp;$D$3:$D$1662,$E$3:$E$1662,0,0,1)</f>
        <v>6300</v>
      </c>
    </row>
    <row r="236" spans="3:29" x14ac:dyDescent="0.4">
      <c r="C236" t="s">
        <v>804</v>
      </c>
      <c r="D236" t="s">
        <v>437</v>
      </c>
      <c r="E236">
        <v>6300</v>
      </c>
      <c r="R236" t="s">
        <v>195</v>
      </c>
      <c r="S236" s="2">
        <f t="shared" si="20"/>
        <v>9487280</v>
      </c>
      <c r="T236" s="2">
        <f t="shared" si="23"/>
        <v>4294300</v>
      </c>
      <c r="U236" s="2">
        <f t="shared" si="23"/>
        <v>4498900</v>
      </c>
      <c r="V236" s="2">
        <f t="shared" si="23"/>
        <v>6762300</v>
      </c>
      <c r="W236" s="2">
        <f t="shared" si="23"/>
        <v>14631900</v>
      </c>
      <c r="X236" s="2">
        <f t="shared" si="23"/>
        <v>17249000</v>
      </c>
      <c r="Y236" s="2" cm="1">
        <f t="array" ref="Y236">_xlfn.XLOOKUP(Y$1&amp;$R236,$C$3:$C$1662&amp;$D$3:$D$1662,$E$3:$E$1662,0,0,1)</f>
        <v>8300</v>
      </c>
      <c r="Z236" s="2" cm="1">
        <f t="array" ref="Z236">_xlfn.XLOOKUP(Z$1&amp;$R236,$C$3:$C$1662&amp;$D$3:$D$1662,$E$3:$E$1662,0,0,1)</f>
        <v>2300</v>
      </c>
      <c r="AA236" s="2" cm="1">
        <f t="array" ref="AA236">_xlfn.XLOOKUP(AA$1&amp;$R236,$C$3:$C$1662&amp;$D$3:$D$1662,$E$3:$E$1662,0,0,1)</f>
        <v>4600</v>
      </c>
      <c r="AB236" s="2" cm="1">
        <f t="array" ref="AB236">_xlfn.XLOOKUP(AB$1&amp;$R236,$C$3:$C$1662&amp;$D$3:$D$1662,$E$3:$E$1662,0,0,1)</f>
        <v>6000</v>
      </c>
      <c r="AC236" s="2" cm="1">
        <f t="array" ref="AC236">_xlfn.XLOOKUP(AC$1&amp;$R236,$C$3:$C$1662&amp;$D$3:$D$1662,$E$3:$E$1662,0,0,1)</f>
        <v>9600</v>
      </c>
    </row>
    <row r="237" spans="3:29" x14ac:dyDescent="0.4">
      <c r="C237" t="s">
        <v>804</v>
      </c>
      <c r="D237" t="s">
        <v>438</v>
      </c>
      <c r="E237">
        <v>9600</v>
      </c>
      <c r="R237" t="s">
        <v>243</v>
      </c>
      <c r="S237" s="2">
        <f t="shared" si="20"/>
        <v>9492400</v>
      </c>
      <c r="T237" s="2">
        <f t="shared" si="23"/>
        <v>4297300</v>
      </c>
      <c r="U237" s="2">
        <f t="shared" si="23"/>
        <v>4499800</v>
      </c>
      <c r="V237" s="2">
        <f t="shared" si="23"/>
        <v>6764900</v>
      </c>
      <c r="W237" s="2">
        <f t="shared" si="23"/>
        <v>14633800</v>
      </c>
      <c r="X237" s="2">
        <f t="shared" si="23"/>
        <v>17266200</v>
      </c>
      <c r="Y237" s="2" cm="1">
        <f t="array" ref="Y237">_xlfn.XLOOKUP(Y$1&amp;$R237,$C$3:$C$1662&amp;$D$3:$D$1662,$E$3:$E$1662,0,0,1)</f>
        <v>3000</v>
      </c>
      <c r="Z237" s="2" cm="1">
        <f t="array" ref="Z237">_xlfn.XLOOKUP(Z$1&amp;$R237,$C$3:$C$1662&amp;$D$3:$D$1662,$E$3:$E$1662,0,0,1)</f>
        <v>900</v>
      </c>
      <c r="AA237" s="2" cm="1">
        <f t="array" ref="AA237">_xlfn.XLOOKUP(AA$1&amp;$R237,$C$3:$C$1662&amp;$D$3:$D$1662,$E$3:$E$1662,0,0,1)</f>
        <v>2600</v>
      </c>
      <c r="AB237" s="2" cm="1">
        <f t="array" ref="AB237">_xlfn.XLOOKUP(AB$1&amp;$R237,$C$3:$C$1662&amp;$D$3:$D$1662,$E$3:$E$1662,0,0,1)</f>
        <v>1900</v>
      </c>
      <c r="AC237" s="2" cm="1">
        <f t="array" ref="AC237">_xlfn.XLOOKUP(AC$1&amp;$R237,$C$3:$C$1662&amp;$D$3:$D$1662,$E$3:$E$1662,0,0,1)</f>
        <v>17200</v>
      </c>
    </row>
    <row r="238" spans="3:29" x14ac:dyDescent="0.4">
      <c r="C238" t="s">
        <v>804</v>
      </c>
      <c r="D238" t="s">
        <v>439</v>
      </c>
      <c r="E238">
        <v>17200</v>
      </c>
      <c r="R238" t="s">
        <v>305</v>
      </c>
      <c r="S238" s="2">
        <f t="shared" si="20"/>
        <v>9498840</v>
      </c>
      <c r="T238" s="2">
        <f t="shared" si="23"/>
        <v>4300900</v>
      </c>
      <c r="U238" s="2">
        <f t="shared" si="23"/>
        <v>4508400</v>
      </c>
      <c r="V238" s="2">
        <f t="shared" si="23"/>
        <v>6767600</v>
      </c>
      <c r="W238" s="2">
        <f t="shared" si="23"/>
        <v>14641900</v>
      </c>
      <c r="X238" s="2">
        <f t="shared" si="23"/>
        <v>17275400</v>
      </c>
      <c r="Y238" s="2" cm="1">
        <f t="array" ref="Y238">_xlfn.XLOOKUP(Y$1&amp;$R238,$C$3:$C$1662&amp;$D$3:$D$1662,$E$3:$E$1662,0,0,1)</f>
        <v>3600</v>
      </c>
      <c r="Z238" s="2" cm="1">
        <f t="array" ref="Z238">_xlfn.XLOOKUP(Z$1&amp;$R238,$C$3:$C$1662&amp;$D$3:$D$1662,$E$3:$E$1662,0,0,1)</f>
        <v>8600</v>
      </c>
      <c r="AA238" s="2" cm="1">
        <f t="array" ref="AA238">_xlfn.XLOOKUP(AA$1&amp;$R238,$C$3:$C$1662&amp;$D$3:$D$1662,$E$3:$E$1662,0,0,1)</f>
        <v>2700</v>
      </c>
      <c r="AB238" s="2" cm="1">
        <f t="array" ref="AB238">_xlfn.XLOOKUP(AB$1&amp;$R238,$C$3:$C$1662&amp;$D$3:$D$1662,$E$3:$E$1662,0,0,1)</f>
        <v>8100</v>
      </c>
      <c r="AC238" s="2" cm="1">
        <f t="array" ref="AC238">_xlfn.XLOOKUP(AC$1&amp;$R238,$C$3:$C$1662&amp;$D$3:$D$1662,$E$3:$E$1662,0,0,1)</f>
        <v>9200</v>
      </c>
    </row>
    <row r="239" spans="3:29" x14ac:dyDescent="0.4">
      <c r="C239" t="s">
        <v>804</v>
      </c>
      <c r="D239" t="s">
        <v>440</v>
      </c>
      <c r="E239">
        <v>9200</v>
      </c>
      <c r="R239" t="s">
        <v>281</v>
      </c>
      <c r="S239" s="2">
        <f t="shared" si="20"/>
        <v>9510420</v>
      </c>
      <c r="T239" s="2">
        <f t="shared" si="23"/>
        <v>4304300</v>
      </c>
      <c r="U239" s="2">
        <f t="shared" si="23"/>
        <v>4522000</v>
      </c>
      <c r="V239" s="2">
        <f t="shared" si="23"/>
        <v>6774700</v>
      </c>
      <c r="W239" s="2">
        <f t="shared" si="23"/>
        <v>14662500</v>
      </c>
      <c r="X239" s="2">
        <f t="shared" si="23"/>
        <v>17288600</v>
      </c>
      <c r="Y239" s="2" cm="1">
        <f t="array" ref="Y239">_xlfn.XLOOKUP(Y$1&amp;$R239,$C$3:$C$1662&amp;$D$3:$D$1662,$E$3:$E$1662,0,0,1)</f>
        <v>3400</v>
      </c>
      <c r="Z239" s="2" cm="1">
        <f t="array" ref="Z239">_xlfn.XLOOKUP(Z$1&amp;$R239,$C$3:$C$1662&amp;$D$3:$D$1662,$E$3:$E$1662,0,0,1)</f>
        <v>13600</v>
      </c>
      <c r="AA239" s="2" cm="1">
        <f t="array" ref="AA239">_xlfn.XLOOKUP(AA$1&amp;$R239,$C$3:$C$1662&amp;$D$3:$D$1662,$E$3:$E$1662,0,0,1)</f>
        <v>7100</v>
      </c>
      <c r="AB239" s="2" cm="1">
        <f t="array" ref="AB239">_xlfn.XLOOKUP(AB$1&amp;$R239,$C$3:$C$1662&amp;$D$3:$D$1662,$E$3:$E$1662,0,0,1)</f>
        <v>20600</v>
      </c>
      <c r="AC239" s="2" cm="1">
        <f t="array" ref="AC239">_xlfn.XLOOKUP(AC$1&amp;$R239,$C$3:$C$1662&amp;$D$3:$D$1662,$E$3:$E$1662,0,0,1)</f>
        <v>13200</v>
      </c>
    </row>
    <row r="240" spans="3:29" x14ac:dyDescent="0.4">
      <c r="C240" t="s">
        <v>804</v>
      </c>
      <c r="D240" t="s">
        <v>441</v>
      </c>
      <c r="E240">
        <v>13200</v>
      </c>
      <c r="R240" t="s">
        <v>135</v>
      </c>
      <c r="S240" s="2">
        <f t="shared" si="20"/>
        <v>9528280</v>
      </c>
      <c r="T240" s="2">
        <f t="shared" si="23"/>
        <v>4308500</v>
      </c>
      <c r="U240" s="2">
        <f t="shared" si="23"/>
        <v>4542000</v>
      </c>
      <c r="V240" s="2">
        <f t="shared" si="23"/>
        <v>6781500</v>
      </c>
      <c r="W240" s="2">
        <f t="shared" si="23"/>
        <v>14689100</v>
      </c>
      <c r="X240" s="2">
        <f t="shared" si="23"/>
        <v>17320300</v>
      </c>
      <c r="Y240" s="2" cm="1">
        <f t="array" ref="Y240">_xlfn.XLOOKUP(Y$1&amp;$R240,$C$3:$C$1662&amp;$D$3:$D$1662,$E$3:$E$1662,0,0,1)</f>
        <v>4200</v>
      </c>
      <c r="Z240" s="2" cm="1">
        <f t="array" ref="Z240">_xlfn.XLOOKUP(Z$1&amp;$R240,$C$3:$C$1662&amp;$D$3:$D$1662,$E$3:$E$1662,0,0,1)</f>
        <v>20000</v>
      </c>
      <c r="AA240" s="2" cm="1">
        <f t="array" ref="AA240">_xlfn.XLOOKUP(AA$1&amp;$R240,$C$3:$C$1662&amp;$D$3:$D$1662,$E$3:$E$1662,0,0,1)</f>
        <v>6800</v>
      </c>
      <c r="AB240" s="2" cm="1">
        <f t="array" ref="AB240">_xlfn.XLOOKUP(AB$1&amp;$R240,$C$3:$C$1662&amp;$D$3:$D$1662,$E$3:$E$1662,0,0,1)</f>
        <v>26600</v>
      </c>
      <c r="AC240" s="2" cm="1">
        <f t="array" ref="AC240">_xlfn.XLOOKUP(AC$1&amp;$R240,$C$3:$C$1662&amp;$D$3:$D$1662,$E$3:$E$1662,0,0,1)</f>
        <v>31700</v>
      </c>
    </row>
    <row r="241" spans="3:29" x14ac:dyDescent="0.4">
      <c r="C241" t="s">
        <v>804</v>
      </c>
      <c r="D241" t="s">
        <v>442</v>
      </c>
      <c r="E241">
        <v>31700</v>
      </c>
      <c r="R241" t="s">
        <v>306</v>
      </c>
      <c r="S241" s="2">
        <f t="shared" si="20"/>
        <v>9532460</v>
      </c>
      <c r="T241" s="2">
        <f t="shared" si="23"/>
        <v>4311800</v>
      </c>
      <c r="U241" s="2">
        <f t="shared" si="23"/>
        <v>4547300</v>
      </c>
      <c r="V241" s="2">
        <f t="shared" si="23"/>
        <v>6783400</v>
      </c>
      <c r="W241" s="2">
        <f t="shared" si="23"/>
        <v>14695500</v>
      </c>
      <c r="X241" s="2">
        <f t="shared" si="23"/>
        <v>17324300</v>
      </c>
      <c r="Y241" s="2" cm="1">
        <f t="array" ref="Y241">_xlfn.XLOOKUP(Y$1&amp;$R241,$C$3:$C$1662&amp;$D$3:$D$1662,$E$3:$E$1662,0,0,1)</f>
        <v>3300</v>
      </c>
      <c r="Z241" s="2" cm="1">
        <f t="array" ref="Z241">_xlfn.XLOOKUP(Z$1&amp;$R241,$C$3:$C$1662&amp;$D$3:$D$1662,$E$3:$E$1662,0,0,1)</f>
        <v>5300</v>
      </c>
      <c r="AA241" s="2" cm="1">
        <f t="array" ref="AA241">_xlfn.XLOOKUP(AA$1&amp;$R241,$C$3:$C$1662&amp;$D$3:$D$1662,$E$3:$E$1662,0,0,1)</f>
        <v>1900</v>
      </c>
      <c r="AB241" s="2" cm="1">
        <f t="array" ref="AB241">_xlfn.XLOOKUP(AB$1&amp;$R241,$C$3:$C$1662&amp;$D$3:$D$1662,$E$3:$E$1662,0,0,1)</f>
        <v>6400</v>
      </c>
      <c r="AC241" s="2" cm="1">
        <f t="array" ref="AC241">_xlfn.XLOOKUP(AC$1&amp;$R241,$C$3:$C$1662&amp;$D$3:$D$1662,$E$3:$E$1662,0,0,1)</f>
        <v>4000</v>
      </c>
    </row>
    <row r="242" spans="3:29" x14ac:dyDescent="0.4">
      <c r="C242" t="s">
        <v>804</v>
      </c>
      <c r="D242" t="s">
        <v>443</v>
      </c>
      <c r="E242">
        <v>4000</v>
      </c>
      <c r="R242" t="s">
        <v>59</v>
      </c>
      <c r="S242" s="2">
        <f t="shared" si="20"/>
        <v>9546860</v>
      </c>
      <c r="T242" s="2">
        <f t="shared" si="23"/>
        <v>4317300</v>
      </c>
      <c r="U242" s="2">
        <f t="shared" si="23"/>
        <v>4549500</v>
      </c>
      <c r="V242" s="2">
        <f t="shared" si="23"/>
        <v>6790400</v>
      </c>
      <c r="W242" s="2">
        <f t="shared" si="23"/>
        <v>14724900</v>
      </c>
      <c r="X242" s="2">
        <f t="shared" si="23"/>
        <v>17352200</v>
      </c>
      <c r="Y242" s="2" cm="1">
        <f t="array" ref="Y242">_xlfn.XLOOKUP(Y$1&amp;$R242,$C$3:$C$1662&amp;$D$3:$D$1662,$E$3:$E$1662,0,0,1)</f>
        <v>5500</v>
      </c>
      <c r="Z242" s="2" cm="1">
        <f t="array" ref="Z242">_xlfn.XLOOKUP(Z$1&amp;$R242,$C$3:$C$1662&amp;$D$3:$D$1662,$E$3:$E$1662,0,0,1)</f>
        <v>2200</v>
      </c>
      <c r="AA242" s="2" cm="1">
        <f t="array" ref="AA242">_xlfn.XLOOKUP(AA$1&amp;$R242,$C$3:$C$1662&amp;$D$3:$D$1662,$E$3:$E$1662,0,0,1)</f>
        <v>7000</v>
      </c>
      <c r="AB242" s="2" cm="1">
        <f t="array" ref="AB242">_xlfn.XLOOKUP(AB$1&amp;$R242,$C$3:$C$1662&amp;$D$3:$D$1662,$E$3:$E$1662,0,0,1)</f>
        <v>29400</v>
      </c>
      <c r="AC242" s="2" cm="1">
        <f t="array" ref="AC242">_xlfn.XLOOKUP(AC$1&amp;$R242,$C$3:$C$1662&amp;$D$3:$D$1662,$E$3:$E$1662,0,0,1)</f>
        <v>27900</v>
      </c>
    </row>
    <row r="243" spans="3:29" x14ac:dyDescent="0.4">
      <c r="C243" t="s">
        <v>804</v>
      </c>
      <c r="D243" t="s">
        <v>444</v>
      </c>
      <c r="E243">
        <v>27900</v>
      </c>
      <c r="R243" t="s">
        <v>142</v>
      </c>
      <c r="S243" s="2">
        <f t="shared" si="20"/>
        <v>9560220</v>
      </c>
      <c r="T243" s="2">
        <f t="shared" si="23"/>
        <v>4326000</v>
      </c>
      <c r="U243" s="2">
        <f t="shared" si="23"/>
        <v>4555400</v>
      </c>
      <c r="V243" s="2">
        <f t="shared" si="23"/>
        <v>6794800</v>
      </c>
      <c r="W243" s="2">
        <f t="shared" si="23"/>
        <v>14744000</v>
      </c>
      <c r="X243" s="2">
        <f t="shared" si="23"/>
        <v>17380900</v>
      </c>
      <c r="Y243" s="2" cm="1">
        <f t="array" ref="Y243">_xlfn.XLOOKUP(Y$1&amp;$R243,$C$3:$C$1662&amp;$D$3:$D$1662,$E$3:$E$1662,0,0,1)</f>
        <v>8700</v>
      </c>
      <c r="Z243" s="2" cm="1">
        <f t="array" ref="Z243">_xlfn.XLOOKUP(Z$1&amp;$R243,$C$3:$C$1662&amp;$D$3:$D$1662,$E$3:$E$1662,0,0,1)</f>
        <v>5900</v>
      </c>
      <c r="AA243" s="2" cm="1">
        <f t="array" ref="AA243">_xlfn.XLOOKUP(AA$1&amp;$R243,$C$3:$C$1662&amp;$D$3:$D$1662,$E$3:$E$1662,0,0,1)</f>
        <v>4400</v>
      </c>
      <c r="AB243" s="2" cm="1">
        <f t="array" ref="AB243">_xlfn.XLOOKUP(AB$1&amp;$R243,$C$3:$C$1662&amp;$D$3:$D$1662,$E$3:$E$1662,0,0,1)</f>
        <v>19100</v>
      </c>
      <c r="AC243" s="2" cm="1">
        <f t="array" ref="AC243">_xlfn.XLOOKUP(AC$1&amp;$R243,$C$3:$C$1662&amp;$D$3:$D$1662,$E$3:$E$1662,0,0,1)</f>
        <v>28700</v>
      </c>
    </row>
    <row r="244" spans="3:29" x14ac:dyDescent="0.4">
      <c r="C244" t="s">
        <v>804</v>
      </c>
      <c r="D244" t="s">
        <v>445</v>
      </c>
      <c r="E244">
        <v>28700</v>
      </c>
      <c r="R244" t="s">
        <v>282</v>
      </c>
      <c r="S244" s="2">
        <f t="shared" si="20"/>
        <v>9571840</v>
      </c>
      <c r="T244" s="2">
        <f t="shared" ref="T244:X259" si="24">T243+Y244</f>
        <v>4332400</v>
      </c>
      <c r="U244" s="2">
        <f t="shared" si="24"/>
        <v>4581100</v>
      </c>
      <c r="V244" s="2">
        <f t="shared" si="24"/>
        <v>6801600</v>
      </c>
      <c r="W244" s="2">
        <f t="shared" si="24"/>
        <v>14754000</v>
      </c>
      <c r="X244" s="2">
        <f t="shared" si="24"/>
        <v>17390100</v>
      </c>
      <c r="Y244" s="2" cm="1">
        <f t="array" ref="Y244">_xlfn.XLOOKUP(Y$1&amp;$R244,$C$3:$C$1662&amp;$D$3:$D$1662,$E$3:$E$1662,0,0,1)</f>
        <v>6400</v>
      </c>
      <c r="Z244" s="2" cm="1">
        <f t="array" ref="Z244">_xlfn.XLOOKUP(Z$1&amp;$R244,$C$3:$C$1662&amp;$D$3:$D$1662,$E$3:$E$1662,0,0,1)</f>
        <v>25700</v>
      </c>
      <c r="AA244" s="2" cm="1">
        <f t="array" ref="AA244">_xlfn.XLOOKUP(AA$1&amp;$R244,$C$3:$C$1662&amp;$D$3:$D$1662,$E$3:$E$1662,0,0,1)</f>
        <v>6800</v>
      </c>
      <c r="AB244" s="2" cm="1">
        <f t="array" ref="AB244">_xlfn.XLOOKUP(AB$1&amp;$R244,$C$3:$C$1662&amp;$D$3:$D$1662,$E$3:$E$1662,0,0,1)</f>
        <v>10000</v>
      </c>
      <c r="AC244" s="2" cm="1">
        <f t="array" ref="AC244">_xlfn.XLOOKUP(AC$1&amp;$R244,$C$3:$C$1662&amp;$D$3:$D$1662,$E$3:$E$1662,0,0,1)</f>
        <v>9200</v>
      </c>
    </row>
    <row r="245" spans="3:29" x14ac:dyDescent="0.4">
      <c r="C245" t="s">
        <v>804</v>
      </c>
      <c r="D245" t="s">
        <v>446</v>
      </c>
      <c r="E245">
        <v>9200</v>
      </c>
      <c r="R245" t="s">
        <v>228</v>
      </c>
      <c r="S245" s="2">
        <f t="shared" si="20"/>
        <v>9584760</v>
      </c>
      <c r="T245" s="2">
        <f t="shared" si="24"/>
        <v>4342000</v>
      </c>
      <c r="U245" s="2">
        <f t="shared" si="24"/>
        <v>4590900</v>
      </c>
      <c r="V245" s="2">
        <f t="shared" si="24"/>
        <v>6802900</v>
      </c>
      <c r="W245" s="2">
        <f t="shared" si="24"/>
        <v>14790500</v>
      </c>
      <c r="X245" s="2">
        <f t="shared" si="24"/>
        <v>17397500</v>
      </c>
      <c r="Y245" s="2" cm="1">
        <f t="array" ref="Y245">_xlfn.XLOOKUP(Y$1&amp;$R245,$C$3:$C$1662&amp;$D$3:$D$1662,$E$3:$E$1662,0,0,1)</f>
        <v>9600</v>
      </c>
      <c r="Z245" s="2" cm="1">
        <f t="array" ref="Z245">_xlfn.XLOOKUP(Z$1&amp;$R245,$C$3:$C$1662&amp;$D$3:$D$1662,$E$3:$E$1662,0,0,1)</f>
        <v>9800</v>
      </c>
      <c r="AA245" s="2" cm="1">
        <f t="array" ref="AA245">_xlfn.XLOOKUP(AA$1&amp;$R245,$C$3:$C$1662&amp;$D$3:$D$1662,$E$3:$E$1662,0,0,1)</f>
        <v>1300</v>
      </c>
      <c r="AB245" s="2" cm="1">
        <f t="array" ref="AB245">_xlfn.XLOOKUP(AB$1&amp;$R245,$C$3:$C$1662&amp;$D$3:$D$1662,$E$3:$E$1662,0,0,1)</f>
        <v>36500</v>
      </c>
      <c r="AC245" s="2" cm="1">
        <f t="array" ref="AC245">_xlfn.XLOOKUP(AC$1&amp;$R245,$C$3:$C$1662&amp;$D$3:$D$1662,$E$3:$E$1662,0,0,1)</f>
        <v>7400</v>
      </c>
    </row>
    <row r="246" spans="3:29" x14ac:dyDescent="0.4">
      <c r="C246" t="s">
        <v>804</v>
      </c>
      <c r="D246" t="s">
        <v>447</v>
      </c>
      <c r="E246">
        <v>7400</v>
      </c>
      <c r="R246" t="s">
        <v>307</v>
      </c>
      <c r="S246" s="2">
        <f t="shared" si="20"/>
        <v>9590120</v>
      </c>
      <c r="T246" s="2">
        <f t="shared" si="24"/>
        <v>4343900</v>
      </c>
      <c r="U246" s="2">
        <f t="shared" si="24"/>
        <v>4598700</v>
      </c>
      <c r="V246" s="2">
        <f t="shared" si="24"/>
        <v>6804700</v>
      </c>
      <c r="W246" s="2">
        <f t="shared" si="24"/>
        <v>14796800</v>
      </c>
      <c r="X246" s="2">
        <f t="shared" si="24"/>
        <v>17406500</v>
      </c>
      <c r="Y246" s="2" cm="1">
        <f t="array" ref="Y246">_xlfn.XLOOKUP(Y$1&amp;$R246,$C$3:$C$1662&amp;$D$3:$D$1662,$E$3:$E$1662,0,0,1)</f>
        <v>1900</v>
      </c>
      <c r="Z246" s="2" cm="1">
        <f t="array" ref="Z246">_xlfn.XLOOKUP(Z$1&amp;$R246,$C$3:$C$1662&amp;$D$3:$D$1662,$E$3:$E$1662,0,0,1)</f>
        <v>7800</v>
      </c>
      <c r="AA246" s="2" cm="1">
        <f t="array" ref="AA246">_xlfn.XLOOKUP(AA$1&amp;$R246,$C$3:$C$1662&amp;$D$3:$D$1662,$E$3:$E$1662,0,0,1)</f>
        <v>1800</v>
      </c>
      <c r="AB246" s="2" cm="1">
        <f t="array" ref="AB246">_xlfn.XLOOKUP(AB$1&amp;$R246,$C$3:$C$1662&amp;$D$3:$D$1662,$E$3:$E$1662,0,0,1)</f>
        <v>6300</v>
      </c>
      <c r="AC246" s="2" cm="1">
        <f t="array" ref="AC246">_xlfn.XLOOKUP(AC$1&amp;$R246,$C$3:$C$1662&amp;$D$3:$D$1662,$E$3:$E$1662,0,0,1)</f>
        <v>9000</v>
      </c>
    </row>
    <row r="247" spans="3:29" x14ac:dyDescent="0.4">
      <c r="C247" t="s">
        <v>804</v>
      </c>
      <c r="D247" t="s">
        <v>448</v>
      </c>
      <c r="E247">
        <v>9000</v>
      </c>
      <c r="R247" t="s">
        <v>308</v>
      </c>
      <c r="S247" s="2">
        <f t="shared" si="20"/>
        <v>9598660</v>
      </c>
      <c r="T247" s="2">
        <f t="shared" si="24"/>
        <v>4351000</v>
      </c>
      <c r="U247" s="2">
        <f t="shared" si="24"/>
        <v>4604400</v>
      </c>
      <c r="V247" s="2">
        <f t="shared" si="24"/>
        <v>6807200</v>
      </c>
      <c r="W247" s="2">
        <f t="shared" si="24"/>
        <v>14801400</v>
      </c>
      <c r="X247" s="2">
        <f t="shared" si="24"/>
        <v>17429300</v>
      </c>
      <c r="Y247" s="2" cm="1">
        <f t="array" ref="Y247">_xlfn.XLOOKUP(Y$1&amp;$R247,$C$3:$C$1662&amp;$D$3:$D$1662,$E$3:$E$1662,0,0,1)</f>
        <v>7100</v>
      </c>
      <c r="Z247" s="2" cm="1">
        <f t="array" ref="Z247">_xlfn.XLOOKUP(Z$1&amp;$R247,$C$3:$C$1662&amp;$D$3:$D$1662,$E$3:$E$1662,0,0,1)</f>
        <v>5700</v>
      </c>
      <c r="AA247" s="2" cm="1">
        <f t="array" ref="AA247">_xlfn.XLOOKUP(AA$1&amp;$R247,$C$3:$C$1662&amp;$D$3:$D$1662,$E$3:$E$1662,0,0,1)</f>
        <v>2500</v>
      </c>
      <c r="AB247" s="2" cm="1">
        <f t="array" ref="AB247">_xlfn.XLOOKUP(AB$1&amp;$R247,$C$3:$C$1662&amp;$D$3:$D$1662,$E$3:$E$1662,0,0,1)</f>
        <v>4600</v>
      </c>
      <c r="AC247" s="2" cm="1">
        <f t="array" ref="AC247">_xlfn.XLOOKUP(AC$1&amp;$R247,$C$3:$C$1662&amp;$D$3:$D$1662,$E$3:$E$1662,0,0,1)</f>
        <v>22800</v>
      </c>
    </row>
    <row r="248" spans="3:29" x14ac:dyDescent="0.4">
      <c r="C248" t="s">
        <v>804</v>
      </c>
      <c r="D248" t="s">
        <v>449</v>
      </c>
      <c r="E248">
        <v>22800</v>
      </c>
      <c r="R248" t="s">
        <v>258</v>
      </c>
      <c r="S248" s="2">
        <f t="shared" si="20"/>
        <v>9611740</v>
      </c>
      <c r="T248" s="2">
        <f t="shared" si="24"/>
        <v>4358400</v>
      </c>
      <c r="U248" s="2">
        <f t="shared" si="24"/>
        <v>4617900</v>
      </c>
      <c r="V248" s="2">
        <f t="shared" si="24"/>
        <v>6814900</v>
      </c>
      <c r="W248" s="2">
        <f t="shared" si="24"/>
        <v>14821000</v>
      </c>
      <c r="X248" s="2">
        <f t="shared" si="24"/>
        <v>17446500</v>
      </c>
      <c r="Y248" s="2" cm="1">
        <f t="array" ref="Y248">_xlfn.XLOOKUP(Y$1&amp;$R248,$C$3:$C$1662&amp;$D$3:$D$1662,$E$3:$E$1662,0,0,1)</f>
        <v>7400</v>
      </c>
      <c r="Z248" s="2" cm="1">
        <f t="array" ref="Z248">_xlfn.XLOOKUP(Z$1&amp;$R248,$C$3:$C$1662&amp;$D$3:$D$1662,$E$3:$E$1662,0,0,1)</f>
        <v>13500</v>
      </c>
      <c r="AA248" s="2" cm="1">
        <f t="array" ref="AA248">_xlfn.XLOOKUP(AA$1&amp;$R248,$C$3:$C$1662&amp;$D$3:$D$1662,$E$3:$E$1662,0,0,1)</f>
        <v>7700</v>
      </c>
      <c r="AB248" s="2" cm="1">
        <f t="array" ref="AB248">_xlfn.XLOOKUP(AB$1&amp;$R248,$C$3:$C$1662&amp;$D$3:$D$1662,$E$3:$E$1662,0,0,1)</f>
        <v>19600</v>
      </c>
      <c r="AC248" s="2" cm="1">
        <f t="array" ref="AC248">_xlfn.XLOOKUP(AC$1&amp;$R248,$C$3:$C$1662&amp;$D$3:$D$1662,$E$3:$E$1662,0,0,1)</f>
        <v>17200</v>
      </c>
    </row>
    <row r="249" spans="3:29" x14ac:dyDescent="0.4">
      <c r="C249" t="s">
        <v>804</v>
      </c>
      <c r="D249" t="s">
        <v>450</v>
      </c>
      <c r="E249">
        <v>17200</v>
      </c>
      <c r="R249" t="s">
        <v>109</v>
      </c>
      <c r="S249" s="2">
        <f t="shared" si="20"/>
        <v>9614640</v>
      </c>
      <c r="T249" s="2">
        <f t="shared" si="24"/>
        <v>4359500</v>
      </c>
      <c r="U249" s="2">
        <f t="shared" si="24"/>
        <v>4621100</v>
      </c>
      <c r="V249" s="2">
        <f t="shared" si="24"/>
        <v>6816700</v>
      </c>
      <c r="W249" s="2">
        <f t="shared" si="24"/>
        <v>14824000</v>
      </c>
      <c r="X249" s="2">
        <f t="shared" si="24"/>
        <v>17451900</v>
      </c>
      <c r="Y249" s="2" cm="1">
        <f t="array" ref="Y249">_xlfn.XLOOKUP(Y$1&amp;$R249,$C$3:$C$1662&amp;$D$3:$D$1662,$E$3:$E$1662,0,0,1)</f>
        <v>1100</v>
      </c>
      <c r="Z249" s="2" cm="1">
        <f t="array" ref="Z249">_xlfn.XLOOKUP(Z$1&amp;$R249,$C$3:$C$1662&amp;$D$3:$D$1662,$E$3:$E$1662,0,0,1)</f>
        <v>3200</v>
      </c>
      <c r="AA249" s="2" cm="1">
        <f t="array" ref="AA249">_xlfn.XLOOKUP(AA$1&amp;$R249,$C$3:$C$1662&amp;$D$3:$D$1662,$E$3:$E$1662,0,0,1)</f>
        <v>1800</v>
      </c>
      <c r="AB249" s="2" cm="1">
        <f t="array" ref="AB249">_xlfn.XLOOKUP(AB$1&amp;$R249,$C$3:$C$1662&amp;$D$3:$D$1662,$E$3:$E$1662,0,0,1)</f>
        <v>3000</v>
      </c>
      <c r="AC249" s="2" cm="1">
        <f t="array" ref="AC249">_xlfn.XLOOKUP(AC$1&amp;$R249,$C$3:$C$1662&amp;$D$3:$D$1662,$E$3:$E$1662,0,0,1)</f>
        <v>5400</v>
      </c>
    </row>
    <row r="250" spans="3:29" x14ac:dyDescent="0.4">
      <c r="C250" t="s">
        <v>804</v>
      </c>
      <c r="D250" t="s">
        <v>451</v>
      </c>
      <c r="E250">
        <v>5400</v>
      </c>
      <c r="R250" t="s">
        <v>260</v>
      </c>
      <c r="S250" s="2">
        <f t="shared" si="20"/>
        <v>9619140</v>
      </c>
      <c r="T250" s="2">
        <f t="shared" si="24"/>
        <v>4361700</v>
      </c>
      <c r="U250" s="2">
        <f t="shared" si="24"/>
        <v>4623900</v>
      </c>
      <c r="V250" s="2">
        <f t="shared" si="24"/>
        <v>6818400</v>
      </c>
      <c r="W250" s="2">
        <f t="shared" si="24"/>
        <v>14829800</v>
      </c>
      <c r="X250" s="2">
        <f t="shared" si="24"/>
        <v>17461900</v>
      </c>
      <c r="Y250" s="2" cm="1">
        <f t="array" ref="Y250">_xlfn.XLOOKUP(Y$1&amp;$R250,$C$3:$C$1662&amp;$D$3:$D$1662,$E$3:$E$1662,0,0,1)</f>
        <v>2200</v>
      </c>
      <c r="Z250" s="2" cm="1">
        <f t="array" ref="Z250">_xlfn.XLOOKUP(Z$1&amp;$R250,$C$3:$C$1662&amp;$D$3:$D$1662,$E$3:$E$1662,0,0,1)</f>
        <v>2800</v>
      </c>
      <c r="AA250" s="2" cm="1">
        <f t="array" ref="AA250">_xlfn.XLOOKUP(AA$1&amp;$R250,$C$3:$C$1662&amp;$D$3:$D$1662,$E$3:$E$1662,0,0,1)</f>
        <v>1700</v>
      </c>
      <c r="AB250" s="2" cm="1">
        <f t="array" ref="AB250">_xlfn.XLOOKUP(AB$1&amp;$R250,$C$3:$C$1662&amp;$D$3:$D$1662,$E$3:$E$1662,0,0,1)</f>
        <v>5800</v>
      </c>
      <c r="AC250" s="2" cm="1">
        <f t="array" ref="AC250">_xlfn.XLOOKUP(AC$1&amp;$R250,$C$3:$C$1662&amp;$D$3:$D$1662,$E$3:$E$1662,0,0,1)</f>
        <v>10000</v>
      </c>
    </row>
    <row r="251" spans="3:29" x14ac:dyDescent="0.4">
      <c r="C251" t="s">
        <v>804</v>
      </c>
      <c r="D251" t="s">
        <v>452</v>
      </c>
      <c r="E251">
        <v>10000</v>
      </c>
      <c r="R251" t="s">
        <v>265</v>
      </c>
      <c r="S251" s="2">
        <f t="shared" si="20"/>
        <v>9626520</v>
      </c>
      <c r="T251" s="2">
        <f t="shared" si="24"/>
        <v>4373400</v>
      </c>
      <c r="U251" s="2">
        <f t="shared" si="24"/>
        <v>4626300</v>
      </c>
      <c r="V251" s="2">
        <f t="shared" si="24"/>
        <v>6821200</v>
      </c>
      <c r="W251" s="2">
        <f t="shared" si="24"/>
        <v>14834400</v>
      </c>
      <c r="X251" s="2">
        <f t="shared" si="24"/>
        <v>17477300</v>
      </c>
      <c r="Y251" s="2" cm="1">
        <f t="array" ref="Y251">_xlfn.XLOOKUP(Y$1&amp;$R251,$C$3:$C$1662&amp;$D$3:$D$1662,$E$3:$E$1662,0,0,1)</f>
        <v>11700</v>
      </c>
      <c r="Z251" s="2" cm="1">
        <f t="array" ref="Z251">_xlfn.XLOOKUP(Z$1&amp;$R251,$C$3:$C$1662&amp;$D$3:$D$1662,$E$3:$E$1662,0,0,1)</f>
        <v>2400</v>
      </c>
      <c r="AA251" s="2" cm="1">
        <f t="array" ref="AA251">_xlfn.XLOOKUP(AA$1&amp;$R251,$C$3:$C$1662&amp;$D$3:$D$1662,$E$3:$E$1662,0,0,1)</f>
        <v>2800</v>
      </c>
      <c r="AB251" s="2" cm="1">
        <f t="array" ref="AB251">_xlfn.XLOOKUP(AB$1&amp;$R251,$C$3:$C$1662&amp;$D$3:$D$1662,$E$3:$E$1662,0,0,1)</f>
        <v>4600</v>
      </c>
      <c r="AC251" s="2" cm="1">
        <f t="array" ref="AC251">_xlfn.XLOOKUP(AC$1&amp;$R251,$C$3:$C$1662&amp;$D$3:$D$1662,$E$3:$E$1662,0,0,1)</f>
        <v>15400</v>
      </c>
    </row>
    <row r="252" spans="3:29" x14ac:dyDescent="0.4">
      <c r="C252" t="s">
        <v>804</v>
      </c>
      <c r="D252" t="s">
        <v>453</v>
      </c>
      <c r="E252">
        <v>15400</v>
      </c>
      <c r="R252" t="s">
        <v>188</v>
      </c>
      <c r="S252" s="2">
        <f t="shared" si="20"/>
        <v>9632620</v>
      </c>
      <c r="T252" s="2">
        <f t="shared" si="24"/>
        <v>4378600</v>
      </c>
      <c r="U252" s="2">
        <f t="shared" si="24"/>
        <v>4628500</v>
      </c>
      <c r="V252" s="2">
        <f t="shared" si="24"/>
        <v>6823000</v>
      </c>
      <c r="W252" s="2">
        <f t="shared" si="24"/>
        <v>14849600</v>
      </c>
      <c r="X252" s="2">
        <f t="shared" si="24"/>
        <v>17483400</v>
      </c>
      <c r="Y252" s="2" cm="1">
        <f t="array" ref="Y252">_xlfn.XLOOKUP(Y$1&amp;$R252,$C$3:$C$1662&amp;$D$3:$D$1662,$E$3:$E$1662,0,0,1)</f>
        <v>5200</v>
      </c>
      <c r="Z252" s="2" cm="1">
        <f t="array" ref="Z252">_xlfn.XLOOKUP(Z$1&amp;$R252,$C$3:$C$1662&amp;$D$3:$D$1662,$E$3:$E$1662,0,0,1)</f>
        <v>2200</v>
      </c>
      <c r="AA252" s="2" cm="1">
        <f t="array" ref="AA252">_xlfn.XLOOKUP(AA$1&amp;$R252,$C$3:$C$1662&amp;$D$3:$D$1662,$E$3:$E$1662,0,0,1)</f>
        <v>1800</v>
      </c>
      <c r="AB252" s="2" cm="1">
        <f t="array" ref="AB252">_xlfn.XLOOKUP(AB$1&amp;$R252,$C$3:$C$1662&amp;$D$3:$D$1662,$E$3:$E$1662,0,0,1)</f>
        <v>15200</v>
      </c>
      <c r="AC252" s="2" cm="1">
        <f t="array" ref="AC252">_xlfn.XLOOKUP(AC$1&amp;$R252,$C$3:$C$1662&amp;$D$3:$D$1662,$E$3:$E$1662,0,0,1)</f>
        <v>6100</v>
      </c>
    </row>
    <row r="253" spans="3:29" x14ac:dyDescent="0.4">
      <c r="C253" t="s">
        <v>804</v>
      </c>
      <c r="D253" t="s">
        <v>454</v>
      </c>
      <c r="E253">
        <v>6100</v>
      </c>
      <c r="R253" t="s">
        <v>75</v>
      </c>
      <c r="S253" s="2">
        <f t="shared" si="20"/>
        <v>9646320</v>
      </c>
      <c r="T253" s="2">
        <f t="shared" si="24"/>
        <v>4383800</v>
      </c>
      <c r="U253" s="2">
        <f t="shared" si="24"/>
        <v>4635100</v>
      </c>
      <c r="V253" s="2">
        <f t="shared" si="24"/>
        <v>6827900</v>
      </c>
      <c r="W253" s="2">
        <f t="shared" si="24"/>
        <v>14889700</v>
      </c>
      <c r="X253" s="2">
        <f t="shared" si="24"/>
        <v>17495100</v>
      </c>
      <c r="Y253" s="2" cm="1">
        <f t="array" ref="Y253">_xlfn.XLOOKUP(Y$1&amp;$R253,$C$3:$C$1662&amp;$D$3:$D$1662,$E$3:$E$1662,0,0,1)</f>
        <v>5200</v>
      </c>
      <c r="Z253" s="2" cm="1">
        <f t="array" ref="Z253">_xlfn.XLOOKUP(Z$1&amp;$R253,$C$3:$C$1662&amp;$D$3:$D$1662,$E$3:$E$1662,0,0,1)</f>
        <v>6600</v>
      </c>
      <c r="AA253" s="2" cm="1">
        <f t="array" ref="AA253">_xlfn.XLOOKUP(AA$1&amp;$R253,$C$3:$C$1662&amp;$D$3:$D$1662,$E$3:$E$1662,0,0,1)</f>
        <v>4900</v>
      </c>
      <c r="AB253" s="2" cm="1">
        <f t="array" ref="AB253">_xlfn.XLOOKUP(AB$1&amp;$R253,$C$3:$C$1662&amp;$D$3:$D$1662,$E$3:$E$1662,0,0,1)</f>
        <v>40100</v>
      </c>
      <c r="AC253" s="2" cm="1">
        <f t="array" ref="AC253">_xlfn.XLOOKUP(AC$1&amp;$R253,$C$3:$C$1662&amp;$D$3:$D$1662,$E$3:$E$1662,0,0,1)</f>
        <v>11700</v>
      </c>
    </row>
    <row r="254" spans="3:29" x14ac:dyDescent="0.4">
      <c r="C254" t="s">
        <v>804</v>
      </c>
      <c r="D254" t="s">
        <v>455</v>
      </c>
      <c r="E254">
        <v>11700</v>
      </c>
      <c r="R254" t="s">
        <v>191</v>
      </c>
      <c r="S254" s="2">
        <f t="shared" si="20"/>
        <v>9654960</v>
      </c>
      <c r="T254" s="2">
        <f t="shared" si="24"/>
        <v>4386100</v>
      </c>
      <c r="U254" s="2">
        <f t="shared" si="24"/>
        <v>4639200</v>
      </c>
      <c r="V254" s="2">
        <f t="shared" si="24"/>
        <v>6831000</v>
      </c>
      <c r="W254" s="2">
        <f t="shared" si="24"/>
        <v>14918800</v>
      </c>
      <c r="X254" s="2">
        <f t="shared" si="24"/>
        <v>17499700</v>
      </c>
      <c r="Y254" s="2" cm="1">
        <f t="array" ref="Y254">_xlfn.XLOOKUP(Y$1&amp;$R254,$C$3:$C$1662&amp;$D$3:$D$1662,$E$3:$E$1662,0,0,1)</f>
        <v>2300</v>
      </c>
      <c r="Z254" s="2" cm="1">
        <f t="array" ref="Z254">_xlfn.XLOOKUP(Z$1&amp;$R254,$C$3:$C$1662&amp;$D$3:$D$1662,$E$3:$E$1662,0,0,1)</f>
        <v>4100</v>
      </c>
      <c r="AA254" s="2" cm="1">
        <f t="array" ref="AA254">_xlfn.XLOOKUP(AA$1&amp;$R254,$C$3:$C$1662&amp;$D$3:$D$1662,$E$3:$E$1662,0,0,1)</f>
        <v>3100</v>
      </c>
      <c r="AB254" s="2" cm="1">
        <f t="array" ref="AB254">_xlfn.XLOOKUP(AB$1&amp;$R254,$C$3:$C$1662&amp;$D$3:$D$1662,$E$3:$E$1662,0,0,1)</f>
        <v>29100</v>
      </c>
      <c r="AC254" s="2" cm="1">
        <f t="array" ref="AC254">_xlfn.XLOOKUP(AC$1&amp;$R254,$C$3:$C$1662&amp;$D$3:$D$1662,$E$3:$E$1662,0,0,1)</f>
        <v>4600</v>
      </c>
    </row>
    <row r="255" spans="3:29" x14ac:dyDescent="0.4">
      <c r="C255" t="s">
        <v>804</v>
      </c>
      <c r="D255" t="s">
        <v>456</v>
      </c>
      <c r="E255">
        <v>4600</v>
      </c>
      <c r="R255" t="s">
        <v>256</v>
      </c>
      <c r="S255" s="2">
        <f t="shared" si="20"/>
        <v>9669400</v>
      </c>
      <c r="T255" s="2">
        <f t="shared" si="24"/>
        <v>4388600</v>
      </c>
      <c r="U255" s="2">
        <f t="shared" si="24"/>
        <v>4649300</v>
      </c>
      <c r="V255" s="2">
        <f t="shared" si="24"/>
        <v>6837100</v>
      </c>
      <c r="W255" s="2">
        <f t="shared" si="24"/>
        <v>14936700</v>
      </c>
      <c r="X255" s="2">
        <f t="shared" si="24"/>
        <v>17535300</v>
      </c>
      <c r="Y255" s="2" cm="1">
        <f t="array" ref="Y255">_xlfn.XLOOKUP(Y$1&amp;$R255,$C$3:$C$1662&amp;$D$3:$D$1662,$E$3:$E$1662,0,0,1)</f>
        <v>2500</v>
      </c>
      <c r="Z255" s="2" cm="1">
        <f t="array" ref="Z255">_xlfn.XLOOKUP(Z$1&amp;$R255,$C$3:$C$1662&amp;$D$3:$D$1662,$E$3:$E$1662,0,0,1)</f>
        <v>10100</v>
      </c>
      <c r="AA255" s="2" cm="1">
        <f t="array" ref="AA255">_xlfn.XLOOKUP(AA$1&amp;$R255,$C$3:$C$1662&amp;$D$3:$D$1662,$E$3:$E$1662,0,0,1)</f>
        <v>6100</v>
      </c>
      <c r="AB255" s="2" cm="1">
        <f t="array" ref="AB255">_xlfn.XLOOKUP(AB$1&amp;$R255,$C$3:$C$1662&amp;$D$3:$D$1662,$E$3:$E$1662,0,0,1)</f>
        <v>17900</v>
      </c>
      <c r="AC255" s="2" cm="1">
        <f t="array" ref="AC255">_xlfn.XLOOKUP(AC$1&amp;$R255,$C$3:$C$1662&amp;$D$3:$D$1662,$E$3:$E$1662,0,0,1)</f>
        <v>35600</v>
      </c>
    </row>
    <row r="256" spans="3:29" x14ac:dyDescent="0.4">
      <c r="C256" t="s">
        <v>804</v>
      </c>
      <c r="D256" t="s">
        <v>457</v>
      </c>
      <c r="E256">
        <v>35600</v>
      </c>
      <c r="R256" t="s">
        <v>276</v>
      </c>
      <c r="S256" s="2">
        <f t="shared" si="20"/>
        <v>9677500</v>
      </c>
      <c r="T256" s="2">
        <f t="shared" si="24"/>
        <v>4391700</v>
      </c>
      <c r="U256" s="2">
        <f t="shared" si="24"/>
        <v>4656200</v>
      </c>
      <c r="V256" s="2">
        <f t="shared" si="24"/>
        <v>6849600</v>
      </c>
      <c r="W256" s="2">
        <f t="shared" si="24"/>
        <v>14946000</v>
      </c>
      <c r="X256" s="2">
        <f t="shared" si="24"/>
        <v>17544000</v>
      </c>
      <c r="Y256" s="2" cm="1">
        <f t="array" ref="Y256">_xlfn.XLOOKUP(Y$1&amp;$R256,$C$3:$C$1662&amp;$D$3:$D$1662,$E$3:$E$1662,0,0,1)</f>
        <v>3100</v>
      </c>
      <c r="Z256" s="2" cm="1">
        <f t="array" ref="Z256">_xlfn.XLOOKUP(Z$1&amp;$R256,$C$3:$C$1662&amp;$D$3:$D$1662,$E$3:$E$1662,0,0,1)</f>
        <v>6900</v>
      </c>
      <c r="AA256" s="2" cm="1">
        <f t="array" ref="AA256">_xlfn.XLOOKUP(AA$1&amp;$R256,$C$3:$C$1662&amp;$D$3:$D$1662,$E$3:$E$1662,0,0,1)</f>
        <v>12500</v>
      </c>
      <c r="AB256" s="2" cm="1">
        <f t="array" ref="AB256">_xlfn.XLOOKUP(AB$1&amp;$R256,$C$3:$C$1662&amp;$D$3:$D$1662,$E$3:$E$1662,0,0,1)</f>
        <v>9300</v>
      </c>
      <c r="AC256" s="2" cm="1">
        <f t="array" ref="AC256">_xlfn.XLOOKUP(AC$1&amp;$R256,$C$3:$C$1662&amp;$D$3:$D$1662,$E$3:$E$1662,0,0,1)</f>
        <v>8700</v>
      </c>
    </row>
    <row r="257" spans="3:29" x14ac:dyDescent="0.4">
      <c r="C257" t="s">
        <v>804</v>
      </c>
      <c r="D257" t="s">
        <v>458</v>
      </c>
      <c r="E257">
        <v>8700</v>
      </c>
      <c r="R257" t="s">
        <v>275</v>
      </c>
      <c r="S257" s="2">
        <f t="shared" si="20"/>
        <v>9692360</v>
      </c>
      <c r="T257" s="2">
        <f t="shared" si="24"/>
        <v>4401800</v>
      </c>
      <c r="U257" s="2">
        <f t="shared" si="24"/>
        <v>4660900</v>
      </c>
      <c r="V257" s="2">
        <f t="shared" si="24"/>
        <v>6852900</v>
      </c>
      <c r="W257" s="2">
        <f t="shared" si="24"/>
        <v>14973700</v>
      </c>
      <c r="X257" s="2">
        <f t="shared" si="24"/>
        <v>17572500</v>
      </c>
      <c r="Y257" s="2" cm="1">
        <f t="array" ref="Y257">_xlfn.XLOOKUP(Y$1&amp;$R257,$C$3:$C$1662&amp;$D$3:$D$1662,$E$3:$E$1662,0,0,1)</f>
        <v>10100</v>
      </c>
      <c r="Z257" s="2" cm="1">
        <f t="array" ref="Z257">_xlfn.XLOOKUP(Z$1&amp;$R257,$C$3:$C$1662&amp;$D$3:$D$1662,$E$3:$E$1662,0,0,1)</f>
        <v>4700</v>
      </c>
      <c r="AA257" s="2" cm="1">
        <f t="array" ref="AA257">_xlfn.XLOOKUP(AA$1&amp;$R257,$C$3:$C$1662&amp;$D$3:$D$1662,$E$3:$E$1662,0,0,1)</f>
        <v>3300</v>
      </c>
      <c r="AB257" s="2" cm="1">
        <f t="array" ref="AB257">_xlfn.XLOOKUP(AB$1&amp;$R257,$C$3:$C$1662&amp;$D$3:$D$1662,$E$3:$E$1662,0,0,1)</f>
        <v>27700</v>
      </c>
      <c r="AC257" s="2" cm="1">
        <f t="array" ref="AC257">_xlfn.XLOOKUP(AC$1&amp;$R257,$C$3:$C$1662&amp;$D$3:$D$1662,$E$3:$E$1662,0,0,1)</f>
        <v>28500</v>
      </c>
    </row>
    <row r="258" spans="3:29" x14ac:dyDescent="0.4">
      <c r="C258" t="s">
        <v>804</v>
      </c>
      <c r="D258" t="s">
        <v>459</v>
      </c>
      <c r="E258">
        <v>28500</v>
      </c>
      <c r="R258" t="s">
        <v>205</v>
      </c>
      <c r="S258" s="2">
        <f t="shared" si="20"/>
        <v>9704900</v>
      </c>
      <c r="T258" s="2">
        <f t="shared" si="24"/>
        <v>4415100</v>
      </c>
      <c r="U258" s="2">
        <f t="shared" si="24"/>
        <v>4664600</v>
      </c>
      <c r="V258" s="2">
        <f t="shared" si="24"/>
        <v>6856600</v>
      </c>
      <c r="W258" s="2">
        <f t="shared" si="24"/>
        <v>14990000</v>
      </c>
      <c r="X258" s="2">
        <f t="shared" si="24"/>
        <v>17598200</v>
      </c>
      <c r="Y258" s="2" cm="1">
        <f t="array" ref="Y258">_xlfn.XLOOKUP(Y$1&amp;$R258,$C$3:$C$1662&amp;$D$3:$D$1662,$E$3:$E$1662,0,0,1)</f>
        <v>13300</v>
      </c>
      <c r="Z258" s="2" cm="1">
        <f t="array" ref="Z258">_xlfn.XLOOKUP(Z$1&amp;$R258,$C$3:$C$1662&amp;$D$3:$D$1662,$E$3:$E$1662,0,0,1)</f>
        <v>3700</v>
      </c>
      <c r="AA258" s="2" cm="1">
        <f t="array" ref="AA258">_xlfn.XLOOKUP(AA$1&amp;$R258,$C$3:$C$1662&amp;$D$3:$D$1662,$E$3:$E$1662,0,0,1)</f>
        <v>3700</v>
      </c>
      <c r="AB258" s="2" cm="1">
        <f t="array" ref="AB258">_xlfn.XLOOKUP(AB$1&amp;$R258,$C$3:$C$1662&amp;$D$3:$D$1662,$E$3:$E$1662,0,0,1)</f>
        <v>16300</v>
      </c>
      <c r="AC258" s="2" cm="1">
        <f t="array" ref="AC258">_xlfn.XLOOKUP(AC$1&amp;$R258,$C$3:$C$1662&amp;$D$3:$D$1662,$E$3:$E$1662,0,0,1)</f>
        <v>25700</v>
      </c>
    </row>
    <row r="259" spans="3:29" x14ac:dyDescent="0.4">
      <c r="C259" t="s">
        <v>804</v>
      </c>
      <c r="D259" t="s">
        <v>460</v>
      </c>
      <c r="E259">
        <v>25700</v>
      </c>
      <c r="R259" t="s">
        <v>40</v>
      </c>
      <c r="S259" s="2">
        <f t="shared" ref="S259:S322" si="25">IFERROR(AVERAGEIFS(T259:X259,T259:X259,"&gt;0"),0)</f>
        <v>9717980</v>
      </c>
      <c r="T259" s="2">
        <f t="shared" si="24"/>
        <v>4418900</v>
      </c>
      <c r="U259" s="2">
        <f t="shared" si="24"/>
        <v>4668300</v>
      </c>
      <c r="V259" s="2">
        <f t="shared" si="24"/>
        <v>6858200</v>
      </c>
      <c r="W259" s="2">
        <f t="shared" si="24"/>
        <v>15041300</v>
      </c>
      <c r="X259" s="2">
        <f t="shared" si="24"/>
        <v>17603200</v>
      </c>
      <c r="Y259" s="2" cm="1">
        <f t="array" ref="Y259">_xlfn.XLOOKUP(Y$1&amp;$R259,$C$3:$C$1662&amp;$D$3:$D$1662,$E$3:$E$1662,0,0,1)</f>
        <v>3800</v>
      </c>
      <c r="Z259" s="2" cm="1">
        <f t="array" ref="Z259">_xlfn.XLOOKUP(Z$1&amp;$R259,$C$3:$C$1662&amp;$D$3:$D$1662,$E$3:$E$1662,0,0,1)</f>
        <v>3700</v>
      </c>
      <c r="AA259" s="2" cm="1">
        <f t="array" ref="AA259">_xlfn.XLOOKUP(AA$1&amp;$R259,$C$3:$C$1662&amp;$D$3:$D$1662,$E$3:$E$1662,0,0,1)</f>
        <v>1600</v>
      </c>
      <c r="AB259" s="2" cm="1">
        <f t="array" ref="AB259">_xlfn.XLOOKUP(AB$1&amp;$R259,$C$3:$C$1662&amp;$D$3:$D$1662,$E$3:$E$1662,0,0,1)</f>
        <v>51300</v>
      </c>
      <c r="AC259" s="2" cm="1">
        <f t="array" ref="AC259">_xlfn.XLOOKUP(AC$1&amp;$R259,$C$3:$C$1662&amp;$D$3:$D$1662,$E$3:$E$1662,0,0,1)</f>
        <v>5000</v>
      </c>
    </row>
    <row r="260" spans="3:29" x14ac:dyDescent="0.4">
      <c r="C260" t="s">
        <v>804</v>
      </c>
      <c r="D260" t="s">
        <v>461</v>
      </c>
      <c r="E260">
        <v>5000</v>
      </c>
      <c r="R260" t="s">
        <v>231</v>
      </c>
      <c r="S260" s="2">
        <f t="shared" si="25"/>
        <v>9732200</v>
      </c>
      <c r="T260" s="2">
        <f t="shared" ref="T260:X275" si="26">T259+Y260</f>
        <v>4428500</v>
      </c>
      <c r="U260" s="2">
        <f t="shared" si="26"/>
        <v>4672400</v>
      </c>
      <c r="V260" s="2">
        <f t="shared" si="26"/>
        <v>6880800</v>
      </c>
      <c r="W260" s="2">
        <f t="shared" si="26"/>
        <v>15060400</v>
      </c>
      <c r="X260" s="2">
        <f t="shared" si="26"/>
        <v>17618900</v>
      </c>
      <c r="Y260" s="2" cm="1">
        <f t="array" ref="Y260">_xlfn.XLOOKUP(Y$1&amp;$R260,$C$3:$C$1662&amp;$D$3:$D$1662,$E$3:$E$1662,0,0,1)</f>
        <v>9600</v>
      </c>
      <c r="Z260" s="2" cm="1">
        <f t="array" ref="Z260">_xlfn.XLOOKUP(Z$1&amp;$R260,$C$3:$C$1662&amp;$D$3:$D$1662,$E$3:$E$1662,0,0,1)</f>
        <v>4100</v>
      </c>
      <c r="AA260" s="2" cm="1">
        <f t="array" ref="AA260">_xlfn.XLOOKUP(AA$1&amp;$R260,$C$3:$C$1662&amp;$D$3:$D$1662,$E$3:$E$1662,0,0,1)</f>
        <v>22600</v>
      </c>
      <c r="AB260" s="2" cm="1">
        <f t="array" ref="AB260">_xlfn.XLOOKUP(AB$1&amp;$R260,$C$3:$C$1662&amp;$D$3:$D$1662,$E$3:$E$1662,0,0,1)</f>
        <v>19100</v>
      </c>
      <c r="AC260" s="2" cm="1">
        <f t="array" ref="AC260">_xlfn.XLOOKUP(AC$1&amp;$R260,$C$3:$C$1662&amp;$D$3:$D$1662,$E$3:$E$1662,0,0,1)</f>
        <v>15700</v>
      </c>
    </row>
    <row r="261" spans="3:29" x14ac:dyDescent="0.4">
      <c r="C261" t="s">
        <v>804</v>
      </c>
      <c r="D261" t="s">
        <v>462</v>
      </c>
      <c r="E261">
        <v>15700</v>
      </c>
      <c r="R261" t="s">
        <v>244</v>
      </c>
      <c r="S261" s="2">
        <f t="shared" si="25"/>
        <v>9740880</v>
      </c>
      <c r="T261" s="2">
        <f t="shared" si="26"/>
        <v>4433900</v>
      </c>
      <c r="U261" s="2">
        <f t="shared" si="26"/>
        <v>4677900</v>
      </c>
      <c r="V261" s="2">
        <f t="shared" si="26"/>
        <v>6886400</v>
      </c>
      <c r="W261" s="2">
        <f t="shared" si="26"/>
        <v>15084000</v>
      </c>
      <c r="X261" s="2">
        <f t="shared" si="26"/>
        <v>17622200</v>
      </c>
      <c r="Y261" s="2" cm="1">
        <f t="array" ref="Y261">_xlfn.XLOOKUP(Y$1&amp;$R261,$C$3:$C$1662&amp;$D$3:$D$1662,$E$3:$E$1662,0,0,1)</f>
        <v>5400</v>
      </c>
      <c r="Z261" s="2" cm="1">
        <f t="array" ref="Z261">_xlfn.XLOOKUP(Z$1&amp;$R261,$C$3:$C$1662&amp;$D$3:$D$1662,$E$3:$E$1662,0,0,1)</f>
        <v>5500</v>
      </c>
      <c r="AA261" s="2" cm="1">
        <f t="array" ref="AA261">_xlfn.XLOOKUP(AA$1&amp;$R261,$C$3:$C$1662&amp;$D$3:$D$1662,$E$3:$E$1662,0,0,1)</f>
        <v>5600</v>
      </c>
      <c r="AB261" s="2" cm="1">
        <f t="array" ref="AB261">_xlfn.XLOOKUP(AB$1&amp;$R261,$C$3:$C$1662&amp;$D$3:$D$1662,$E$3:$E$1662,0,0,1)</f>
        <v>23600</v>
      </c>
      <c r="AC261" s="2" cm="1">
        <f t="array" ref="AC261">_xlfn.XLOOKUP(AC$1&amp;$R261,$C$3:$C$1662&amp;$D$3:$D$1662,$E$3:$E$1662,0,0,1)</f>
        <v>3300</v>
      </c>
    </row>
    <row r="262" spans="3:29" x14ac:dyDescent="0.4">
      <c r="C262" t="s">
        <v>804</v>
      </c>
      <c r="D262" t="s">
        <v>463</v>
      </c>
      <c r="E262">
        <v>3300</v>
      </c>
      <c r="R262" t="s">
        <v>124</v>
      </c>
      <c r="S262" s="2">
        <f t="shared" si="25"/>
        <v>9762760</v>
      </c>
      <c r="T262" s="2">
        <f t="shared" si="26"/>
        <v>4468800</v>
      </c>
      <c r="U262" s="2">
        <f t="shared" si="26"/>
        <v>4686000</v>
      </c>
      <c r="V262" s="2">
        <f t="shared" si="26"/>
        <v>6904500</v>
      </c>
      <c r="W262" s="2">
        <f t="shared" si="26"/>
        <v>15099600</v>
      </c>
      <c r="X262" s="2">
        <f t="shared" si="26"/>
        <v>17654900</v>
      </c>
      <c r="Y262" s="2" cm="1">
        <f t="array" ref="Y262">_xlfn.XLOOKUP(Y$1&amp;$R262,$C$3:$C$1662&amp;$D$3:$D$1662,$E$3:$E$1662,0,0,1)</f>
        <v>34900</v>
      </c>
      <c r="Z262" s="2" cm="1">
        <f t="array" ref="Z262">_xlfn.XLOOKUP(Z$1&amp;$R262,$C$3:$C$1662&amp;$D$3:$D$1662,$E$3:$E$1662,0,0,1)</f>
        <v>8100</v>
      </c>
      <c r="AA262" s="2" cm="1">
        <f t="array" ref="AA262">_xlfn.XLOOKUP(AA$1&amp;$R262,$C$3:$C$1662&amp;$D$3:$D$1662,$E$3:$E$1662,0,0,1)</f>
        <v>18100</v>
      </c>
      <c r="AB262" s="2" cm="1">
        <f t="array" ref="AB262">_xlfn.XLOOKUP(AB$1&amp;$R262,$C$3:$C$1662&amp;$D$3:$D$1662,$E$3:$E$1662,0,0,1)</f>
        <v>15600</v>
      </c>
      <c r="AC262" s="2" cm="1">
        <f t="array" ref="AC262">_xlfn.XLOOKUP(AC$1&amp;$R262,$C$3:$C$1662&amp;$D$3:$D$1662,$E$3:$E$1662,0,0,1)</f>
        <v>32700</v>
      </c>
    </row>
    <row r="263" spans="3:29" x14ac:dyDescent="0.4">
      <c r="C263" t="s">
        <v>804</v>
      </c>
      <c r="D263" t="s">
        <v>464</v>
      </c>
      <c r="E263">
        <v>32700</v>
      </c>
      <c r="R263" t="s">
        <v>196</v>
      </c>
      <c r="S263" s="2">
        <f t="shared" si="25"/>
        <v>9774620</v>
      </c>
      <c r="T263" s="2">
        <f t="shared" si="26"/>
        <v>4472000</v>
      </c>
      <c r="U263" s="2">
        <f t="shared" si="26"/>
        <v>4688700</v>
      </c>
      <c r="V263" s="2">
        <f t="shared" si="26"/>
        <v>6907300</v>
      </c>
      <c r="W263" s="2">
        <f t="shared" si="26"/>
        <v>15137600</v>
      </c>
      <c r="X263" s="2">
        <f t="shared" si="26"/>
        <v>17667500</v>
      </c>
      <c r="Y263" s="2" cm="1">
        <f t="array" ref="Y263">_xlfn.XLOOKUP(Y$1&amp;$R263,$C$3:$C$1662&amp;$D$3:$D$1662,$E$3:$E$1662,0,0,1)</f>
        <v>3200</v>
      </c>
      <c r="Z263" s="2" cm="1">
        <f t="array" ref="Z263">_xlfn.XLOOKUP(Z$1&amp;$R263,$C$3:$C$1662&amp;$D$3:$D$1662,$E$3:$E$1662,0,0,1)</f>
        <v>2700</v>
      </c>
      <c r="AA263" s="2" cm="1">
        <f t="array" ref="AA263">_xlfn.XLOOKUP(AA$1&amp;$R263,$C$3:$C$1662&amp;$D$3:$D$1662,$E$3:$E$1662,0,0,1)</f>
        <v>2800</v>
      </c>
      <c r="AB263" s="2" cm="1">
        <f t="array" ref="AB263">_xlfn.XLOOKUP(AB$1&amp;$R263,$C$3:$C$1662&amp;$D$3:$D$1662,$E$3:$E$1662,0,0,1)</f>
        <v>38000</v>
      </c>
      <c r="AC263" s="2" cm="1">
        <f t="array" ref="AC263">_xlfn.XLOOKUP(AC$1&amp;$R263,$C$3:$C$1662&amp;$D$3:$D$1662,$E$3:$E$1662,0,0,1)</f>
        <v>12600</v>
      </c>
    </row>
    <row r="264" spans="3:29" x14ac:dyDescent="0.4">
      <c r="C264" t="s">
        <v>804</v>
      </c>
      <c r="D264" t="s">
        <v>465</v>
      </c>
      <c r="E264">
        <v>12600</v>
      </c>
      <c r="R264" t="s">
        <v>254</v>
      </c>
      <c r="S264" s="2">
        <f t="shared" si="25"/>
        <v>9796220</v>
      </c>
      <c r="T264" s="2">
        <f t="shared" si="26"/>
        <v>4476800</v>
      </c>
      <c r="U264" s="2">
        <f t="shared" si="26"/>
        <v>4706200</v>
      </c>
      <c r="V264" s="2">
        <f t="shared" si="26"/>
        <v>6928900</v>
      </c>
      <c r="W264" s="2">
        <f t="shared" si="26"/>
        <v>15149800</v>
      </c>
      <c r="X264" s="2">
        <f t="shared" si="26"/>
        <v>17719400</v>
      </c>
      <c r="Y264" s="2" cm="1">
        <f t="array" ref="Y264">_xlfn.XLOOKUP(Y$1&amp;$R264,$C$3:$C$1662&amp;$D$3:$D$1662,$E$3:$E$1662,0,0,1)</f>
        <v>4800</v>
      </c>
      <c r="Z264" s="2" cm="1">
        <f t="array" ref="Z264">_xlfn.XLOOKUP(Z$1&amp;$R264,$C$3:$C$1662&amp;$D$3:$D$1662,$E$3:$E$1662,0,0,1)</f>
        <v>17500</v>
      </c>
      <c r="AA264" s="2" cm="1">
        <f t="array" ref="AA264">_xlfn.XLOOKUP(AA$1&amp;$R264,$C$3:$C$1662&amp;$D$3:$D$1662,$E$3:$E$1662,0,0,1)</f>
        <v>21600</v>
      </c>
      <c r="AB264" s="2" cm="1">
        <f t="array" ref="AB264">_xlfn.XLOOKUP(AB$1&amp;$R264,$C$3:$C$1662&amp;$D$3:$D$1662,$E$3:$E$1662,0,0,1)</f>
        <v>12200</v>
      </c>
      <c r="AC264" s="2" cm="1">
        <f t="array" ref="AC264">_xlfn.XLOOKUP(AC$1&amp;$R264,$C$3:$C$1662&amp;$D$3:$D$1662,$E$3:$E$1662,0,0,1)</f>
        <v>51900</v>
      </c>
    </row>
    <row r="265" spans="3:29" x14ac:dyDescent="0.4">
      <c r="C265" t="s">
        <v>804</v>
      </c>
      <c r="D265" t="s">
        <v>466</v>
      </c>
      <c r="E265">
        <v>51900</v>
      </c>
      <c r="R265" t="s">
        <v>187</v>
      </c>
      <c r="S265" s="2">
        <f t="shared" si="25"/>
        <v>9803540</v>
      </c>
      <c r="T265" s="2">
        <f t="shared" si="26"/>
        <v>4482300</v>
      </c>
      <c r="U265" s="2">
        <f t="shared" si="26"/>
        <v>4709500</v>
      </c>
      <c r="V265" s="2">
        <f t="shared" si="26"/>
        <v>6937500</v>
      </c>
      <c r="W265" s="2">
        <f t="shared" si="26"/>
        <v>15157800</v>
      </c>
      <c r="X265" s="2">
        <f t="shared" si="26"/>
        <v>17730600</v>
      </c>
      <c r="Y265" s="2" cm="1">
        <f t="array" ref="Y265">_xlfn.XLOOKUP(Y$1&amp;$R265,$C$3:$C$1662&amp;$D$3:$D$1662,$E$3:$E$1662,0,0,1)</f>
        <v>5500</v>
      </c>
      <c r="Z265" s="2" cm="1">
        <f t="array" ref="Z265">_xlfn.XLOOKUP(Z$1&amp;$R265,$C$3:$C$1662&amp;$D$3:$D$1662,$E$3:$E$1662,0,0,1)</f>
        <v>3300</v>
      </c>
      <c r="AA265" s="2" cm="1">
        <f t="array" ref="AA265">_xlfn.XLOOKUP(AA$1&amp;$R265,$C$3:$C$1662&amp;$D$3:$D$1662,$E$3:$E$1662,0,0,1)</f>
        <v>8600</v>
      </c>
      <c r="AB265" s="2" cm="1">
        <f t="array" ref="AB265">_xlfn.XLOOKUP(AB$1&amp;$R265,$C$3:$C$1662&amp;$D$3:$D$1662,$E$3:$E$1662,0,0,1)</f>
        <v>8000</v>
      </c>
      <c r="AC265" s="2" cm="1">
        <f t="array" ref="AC265">_xlfn.XLOOKUP(AC$1&amp;$R265,$C$3:$C$1662&amp;$D$3:$D$1662,$E$3:$E$1662,0,0,1)</f>
        <v>11200</v>
      </c>
    </row>
    <row r="266" spans="3:29" x14ac:dyDescent="0.4">
      <c r="C266" t="s">
        <v>804</v>
      </c>
      <c r="D266" t="s">
        <v>467</v>
      </c>
      <c r="E266">
        <v>11200</v>
      </c>
      <c r="R266" t="s">
        <v>129</v>
      </c>
      <c r="S266" s="2">
        <f t="shared" si="25"/>
        <v>9811200</v>
      </c>
      <c r="T266" s="2">
        <f t="shared" si="26"/>
        <v>4484800</v>
      </c>
      <c r="U266" s="2">
        <f t="shared" si="26"/>
        <v>4712500</v>
      </c>
      <c r="V266" s="2">
        <f t="shared" si="26"/>
        <v>6946700</v>
      </c>
      <c r="W266" s="2">
        <f t="shared" si="26"/>
        <v>15166900</v>
      </c>
      <c r="X266" s="2">
        <f t="shared" si="26"/>
        <v>17745100</v>
      </c>
      <c r="Y266" s="2" cm="1">
        <f t="array" ref="Y266">_xlfn.XLOOKUP(Y$1&amp;$R266,$C$3:$C$1662&amp;$D$3:$D$1662,$E$3:$E$1662,0,0,1)</f>
        <v>2500</v>
      </c>
      <c r="Z266" s="2" cm="1">
        <f t="array" ref="Z266">_xlfn.XLOOKUP(Z$1&amp;$R266,$C$3:$C$1662&amp;$D$3:$D$1662,$E$3:$E$1662,0,0,1)</f>
        <v>3000</v>
      </c>
      <c r="AA266" s="2" cm="1">
        <f t="array" ref="AA266">_xlfn.XLOOKUP(AA$1&amp;$R266,$C$3:$C$1662&amp;$D$3:$D$1662,$E$3:$E$1662,0,0,1)</f>
        <v>9200</v>
      </c>
      <c r="AB266" s="2" cm="1">
        <f t="array" ref="AB266">_xlfn.XLOOKUP(AB$1&amp;$R266,$C$3:$C$1662&amp;$D$3:$D$1662,$E$3:$E$1662,0,0,1)</f>
        <v>9100</v>
      </c>
      <c r="AC266" s="2" cm="1">
        <f t="array" ref="AC266">_xlfn.XLOOKUP(AC$1&amp;$R266,$C$3:$C$1662&amp;$D$3:$D$1662,$E$3:$E$1662,0,0,1)</f>
        <v>14500</v>
      </c>
    </row>
    <row r="267" spans="3:29" x14ac:dyDescent="0.4">
      <c r="C267" t="s">
        <v>804</v>
      </c>
      <c r="D267" t="s">
        <v>468</v>
      </c>
      <c r="E267">
        <v>14500</v>
      </c>
      <c r="R267" t="s">
        <v>45</v>
      </c>
      <c r="S267" s="2">
        <f t="shared" si="25"/>
        <v>9816980</v>
      </c>
      <c r="T267" s="2">
        <f t="shared" si="26"/>
        <v>4492200</v>
      </c>
      <c r="U267" s="2">
        <f t="shared" si="26"/>
        <v>4717400</v>
      </c>
      <c r="V267" s="2">
        <f t="shared" si="26"/>
        <v>6949200</v>
      </c>
      <c r="W267" s="2">
        <f t="shared" si="26"/>
        <v>15172800</v>
      </c>
      <c r="X267" s="2">
        <f t="shared" si="26"/>
        <v>17753300</v>
      </c>
      <c r="Y267" s="2" cm="1">
        <f t="array" ref="Y267">_xlfn.XLOOKUP(Y$1&amp;$R267,$C$3:$C$1662&amp;$D$3:$D$1662,$E$3:$E$1662,0,0,1)</f>
        <v>7400</v>
      </c>
      <c r="Z267" s="2" cm="1">
        <f t="array" ref="Z267">_xlfn.XLOOKUP(Z$1&amp;$R267,$C$3:$C$1662&amp;$D$3:$D$1662,$E$3:$E$1662,0,0,1)</f>
        <v>4900</v>
      </c>
      <c r="AA267" s="2" cm="1">
        <f t="array" ref="AA267">_xlfn.XLOOKUP(AA$1&amp;$R267,$C$3:$C$1662&amp;$D$3:$D$1662,$E$3:$E$1662,0,0,1)</f>
        <v>2500</v>
      </c>
      <c r="AB267" s="2" cm="1">
        <f t="array" ref="AB267">_xlfn.XLOOKUP(AB$1&amp;$R267,$C$3:$C$1662&amp;$D$3:$D$1662,$E$3:$E$1662,0,0,1)</f>
        <v>5900</v>
      </c>
      <c r="AC267" s="2" cm="1">
        <f t="array" ref="AC267">_xlfn.XLOOKUP(AC$1&amp;$R267,$C$3:$C$1662&amp;$D$3:$D$1662,$E$3:$E$1662,0,0,1)</f>
        <v>8200</v>
      </c>
    </row>
    <row r="268" spans="3:29" x14ac:dyDescent="0.4">
      <c r="C268" t="s">
        <v>804</v>
      </c>
      <c r="D268" t="s">
        <v>469</v>
      </c>
      <c r="E268">
        <v>8200</v>
      </c>
      <c r="R268" t="s">
        <v>181</v>
      </c>
      <c r="S268" s="2">
        <f t="shared" si="25"/>
        <v>9827800</v>
      </c>
      <c r="T268" s="2">
        <f t="shared" si="26"/>
        <v>4494800</v>
      </c>
      <c r="U268" s="2">
        <f t="shared" si="26"/>
        <v>4722800</v>
      </c>
      <c r="V268" s="2">
        <f t="shared" si="26"/>
        <v>6955100</v>
      </c>
      <c r="W268" s="2">
        <f t="shared" si="26"/>
        <v>15194200</v>
      </c>
      <c r="X268" s="2">
        <f t="shared" si="26"/>
        <v>17772100</v>
      </c>
      <c r="Y268" s="2" cm="1">
        <f t="array" ref="Y268">_xlfn.XLOOKUP(Y$1&amp;$R268,$C$3:$C$1662&amp;$D$3:$D$1662,$E$3:$E$1662,0,0,1)</f>
        <v>2600</v>
      </c>
      <c r="Z268" s="2" cm="1">
        <f t="array" ref="Z268">_xlfn.XLOOKUP(Z$1&amp;$R268,$C$3:$C$1662&amp;$D$3:$D$1662,$E$3:$E$1662,0,0,1)</f>
        <v>5400</v>
      </c>
      <c r="AA268" s="2" cm="1">
        <f t="array" ref="AA268">_xlfn.XLOOKUP(AA$1&amp;$R268,$C$3:$C$1662&amp;$D$3:$D$1662,$E$3:$E$1662,0,0,1)</f>
        <v>5900</v>
      </c>
      <c r="AB268" s="2" cm="1">
        <f t="array" ref="AB268">_xlfn.XLOOKUP(AB$1&amp;$R268,$C$3:$C$1662&amp;$D$3:$D$1662,$E$3:$E$1662,0,0,1)</f>
        <v>21400</v>
      </c>
      <c r="AC268" s="2" cm="1">
        <f t="array" ref="AC268">_xlfn.XLOOKUP(AC$1&amp;$R268,$C$3:$C$1662&amp;$D$3:$D$1662,$E$3:$E$1662,0,0,1)</f>
        <v>18800</v>
      </c>
    </row>
    <row r="269" spans="3:29" x14ac:dyDescent="0.4">
      <c r="C269" t="s">
        <v>804</v>
      </c>
      <c r="D269" t="s">
        <v>470</v>
      </c>
      <c r="E269">
        <v>18800</v>
      </c>
      <c r="R269" t="s">
        <v>82</v>
      </c>
      <c r="S269" s="2">
        <f t="shared" si="25"/>
        <v>9836220</v>
      </c>
      <c r="T269" s="2">
        <f t="shared" si="26"/>
        <v>4496700</v>
      </c>
      <c r="U269" s="2">
        <f t="shared" si="26"/>
        <v>4733100</v>
      </c>
      <c r="V269" s="2">
        <f t="shared" si="26"/>
        <v>6956700</v>
      </c>
      <c r="W269" s="2">
        <f t="shared" si="26"/>
        <v>15206500</v>
      </c>
      <c r="X269" s="2">
        <f t="shared" si="26"/>
        <v>17788100</v>
      </c>
      <c r="Y269" s="2" cm="1">
        <f t="array" ref="Y269">_xlfn.XLOOKUP(Y$1&amp;$R269,$C$3:$C$1662&amp;$D$3:$D$1662,$E$3:$E$1662,0,0,1)</f>
        <v>1900</v>
      </c>
      <c r="Z269" s="2" cm="1">
        <f t="array" ref="Z269">_xlfn.XLOOKUP(Z$1&amp;$R269,$C$3:$C$1662&amp;$D$3:$D$1662,$E$3:$E$1662,0,0,1)</f>
        <v>10300</v>
      </c>
      <c r="AA269" s="2" cm="1">
        <f t="array" ref="AA269">_xlfn.XLOOKUP(AA$1&amp;$R269,$C$3:$C$1662&amp;$D$3:$D$1662,$E$3:$E$1662,0,0,1)</f>
        <v>1600</v>
      </c>
      <c r="AB269" s="2" cm="1">
        <f t="array" ref="AB269">_xlfn.XLOOKUP(AB$1&amp;$R269,$C$3:$C$1662&amp;$D$3:$D$1662,$E$3:$E$1662,0,0,1)</f>
        <v>12300</v>
      </c>
      <c r="AC269" s="2" cm="1">
        <f t="array" ref="AC269">_xlfn.XLOOKUP(AC$1&amp;$R269,$C$3:$C$1662&amp;$D$3:$D$1662,$E$3:$E$1662,0,0,1)</f>
        <v>16000</v>
      </c>
    </row>
    <row r="270" spans="3:29" x14ac:dyDescent="0.4">
      <c r="C270" t="s">
        <v>804</v>
      </c>
      <c r="D270" t="s">
        <v>471</v>
      </c>
      <c r="E270">
        <v>16000</v>
      </c>
      <c r="R270" t="s">
        <v>213</v>
      </c>
      <c r="S270" s="2">
        <f t="shared" si="25"/>
        <v>9841900</v>
      </c>
      <c r="T270" s="2">
        <f t="shared" si="26"/>
        <v>4505900</v>
      </c>
      <c r="U270" s="2">
        <f t="shared" si="26"/>
        <v>4739500</v>
      </c>
      <c r="V270" s="2">
        <f t="shared" si="26"/>
        <v>6961500</v>
      </c>
      <c r="W270" s="2">
        <f t="shared" si="26"/>
        <v>15211700</v>
      </c>
      <c r="X270" s="2">
        <f t="shared" si="26"/>
        <v>17790900</v>
      </c>
      <c r="Y270" s="2" cm="1">
        <f t="array" ref="Y270">_xlfn.XLOOKUP(Y$1&amp;$R270,$C$3:$C$1662&amp;$D$3:$D$1662,$E$3:$E$1662,0,0,1)</f>
        <v>9200</v>
      </c>
      <c r="Z270" s="2" cm="1">
        <f t="array" ref="Z270">_xlfn.XLOOKUP(Z$1&amp;$R270,$C$3:$C$1662&amp;$D$3:$D$1662,$E$3:$E$1662,0,0,1)</f>
        <v>6400</v>
      </c>
      <c r="AA270" s="2" cm="1">
        <f t="array" ref="AA270">_xlfn.XLOOKUP(AA$1&amp;$R270,$C$3:$C$1662&amp;$D$3:$D$1662,$E$3:$E$1662,0,0,1)</f>
        <v>4800</v>
      </c>
      <c r="AB270" s="2" cm="1">
        <f t="array" ref="AB270">_xlfn.XLOOKUP(AB$1&amp;$R270,$C$3:$C$1662&amp;$D$3:$D$1662,$E$3:$E$1662,0,0,1)</f>
        <v>5200</v>
      </c>
      <c r="AC270" s="2" cm="1">
        <f t="array" ref="AC270">_xlfn.XLOOKUP(AC$1&amp;$R270,$C$3:$C$1662&amp;$D$3:$D$1662,$E$3:$E$1662,0,0,1)</f>
        <v>2800</v>
      </c>
    </row>
    <row r="271" spans="3:29" x14ac:dyDescent="0.4">
      <c r="C271" t="s">
        <v>804</v>
      </c>
      <c r="D271" t="s">
        <v>472</v>
      </c>
      <c r="E271">
        <v>2800</v>
      </c>
      <c r="R271" t="s">
        <v>279</v>
      </c>
      <c r="S271" s="2">
        <f t="shared" si="25"/>
        <v>9853540</v>
      </c>
      <c r="T271" s="2">
        <f t="shared" si="26"/>
        <v>4516200</v>
      </c>
      <c r="U271" s="2">
        <f t="shared" si="26"/>
        <v>4752800</v>
      </c>
      <c r="V271" s="2">
        <f t="shared" si="26"/>
        <v>6971900</v>
      </c>
      <c r="W271" s="2">
        <f t="shared" si="26"/>
        <v>15226000</v>
      </c>
      <c r="X271" s="2">
        <f t="shared" si="26"/>
        <v>17800800</v>
      </c>
      <c r="Y271" s="2" cm="1">
        <f t="array" ref="Y271">_xlfn.XLOOKUP(Y$1&amp;$R271,$C$3:$C$1662&amp;$D$3:$D$1662,$E$3:$E$1662,0,0,1)</f>
        <v>10300</v>
      </c>
      <c r="Z271" s="2" cm="1">
        <f t="array" ref="Z271">_xlfn.XLOOKUP(Z$1&amp;$R271,$C$3:$C$1662&amp;$D$3:$D$1662,$E$3:$E$1662,0,0,1)</f>
        <v>13300</v>
      </c>
      <c r="AA271" s="2" cm="1">
        <f t="array" ref="AA271">_xlfn.XLOOKUP(AA$1&amp;$R271,$C$3:$C$1662&amp;$D$3:$D$1662,$E$3:$E$1662,0,0,1)</f>
        <v>10400</v>
      </c>
      <c r="AB271" s="2" cm="1">
        <f t="array" ref="AB271">_xlfn.XLOOKUP(AB$1&amp;$R271,$C$3:$C$1662&amp;$D$3:$D$1662,$E$3:$E$1662,0,0,1)</f>
        <v>14300</v>
      </c>
      <c r="AC271" s="2" cm="1">
        <f t="array" ref="AC271">_xlfn.XLOOKUP(AC$1&amp;$R271,$C$3:$C$1662&amp;$D$3:$D$1662,$E$3:$E$1662,0,0,1)</f>
        <v>9900</v>
      </c>
    </row>
    <row r="272" spans="3:29" x14ac:dyDescent="0.4">
      <c r="C272" t="s">
        <v>804</v>
      </c>
      <c r="D272" t="s">
        <v>473</v>
      </c>
      <c r="E272">
        <v>9900</v>
      </c>
      <c r="R272" t="s">
        <v>145</v>
      </c>
      <c r="S272" s="2">
        <f t="shared" si="25"/>
        <v>9860720</v>
      </c>
      <c r="T272" s="2">
        <f t="shared" si="26"/>
        <v>4518800</v>
      </c>
      <c r="U272" s="2">
        <f t="shared" si="26"/>
        <v>4761500</v>
      </c>
      <c r="V272" s="2">
        <f t="shared" si="26"/>
        <v>6981000</v>
      </c>
      <c r="W272" s="2">
        <f t="shared" si="26"/>
        <v>15232600</v>
      </c>
      <c r="X272" s="2">
        <f t="shared" si="26"/>
        <v>17809700</v>
      </c>
      <c r="Y272" s="2" cm="1">
        <f t="array" ref="Y272">_xlfn.XLOOKUP(Y$1&amp;$R272,$C$3:$C$1662&amp;$D$3:$D$1662,$E$3:$E$1662,0,0,1)</f>
        <v>2600</v>
      </c>
      <c r="Z272" s="2" cm="1">
        <f t="array" ref="Z272">_xlfn.XLOOKUP(Z$1&amp;$R272,$C$3:$C$1662&amp;$D$3:$D$1662,$E$3:$E$1662,0,0,1)</f>
        <v>8700</v>
      </c>
      <c r="AA272" s="2" cm="1">
        <f t="array" ref="AA272">_xlfn.XLOOKUP(AA$1&amp;$R272,$C$3:$C$1662&amp;$D$3:$D$1662,$E$3:$E$1662,0,0,1)</f>
        <v>9100</v>
      </c>
      <c r="AB272" s="2" cm="1">
        <f t="array" ref="AB272">_xlfn.XLOOKUP(AB$1&amp;$R272,$C$3:$C$1662&amp;$D$3:$D$1662,$E$3:$E$1662,0,0,1)</f>
        <v>6600</v>
      </c>
      <c r="AC272" s="2" cm="1">
        <f t="array" ref="AC272">_xlfn.XLOOKUP(AC$1&amp;$R272,$C$3:$C$1662&amp;$D$3:$D$1662,$E$3:$E$1662,0,0,1)</f>
        <v>8900</v>
      </c>
    </row>
    <row r="273" spans="3:29" x14ac:dyDescent="0.4">
      <c r="C273" t="s">
        <v>804</v>
      </c>
      <c r="D273" t="s">
        <v>474</v>
      </c>
      <c r="E273">
        <v>8900</v>
      </c>
      <c r="R273" t="s">
        <v>61</v>
      </c>
      <c r="S273" s="2">
        <f t="shared" si="25"/>
        <v>9870480</v>
      </c>
      <c r="T273" s="2">
        <f t="shared" si="26"/>
        <v>4528400</v>
      </c>
      <c r="U273" s="2">
        <f t="shared" si="26"/>
        <v>4767300</v>
      </c>
      <c r="V273" s="2">
        <f t="shared" si="26"/>
        <v>6999100</v>
      </c>
      <c r="W273" s="2">
        <f t="shared" si="26"/>
        <v>15237700</v>
      </c>
      <c r="X273" s="2">
        <f t="shared" si="26"/>
        <v>17819900</v>
      </c>
      <c r="Y273" s="2" cm="1">
        <f t="array" ref="Y273">_xlfn.XLOOKUP(Y$1&amp;$R273,$C$3:$C$1662&amp;$D$3:$D$1662,$E$3:$E$1662,0,0,1)</f>
        <v>9600</v>
      </c>
      <c r="Z273" s="2" cm="1">
        <f t="array" ref="Z273">_xlfn.XLOOKUP(Z$1&amp;$R273,$C$3:$C$1662&amp;$D$3:$D$1662,$E$3:$E$1662,0,0,1)</f>
        <v>5800</v>
      </c>
      <c r="AA273" s="2" cm="1">
        <f t="array" ref="AA273">_xlfn.XLOOKUP(AA$1&amp;$R273,$C$3:$C$1662&amp;$D$3:$D$1662,$E$3:$E$1662,0,0,1)</f>
        <v>18100</v>
      </c>
      <c r="AB273" s="2" cm="1">
        <f t="array" ref="AB273">_xlfn.XLOOKUP(AB$1&amp;$R273,$C$3:$C$1662&amp;$D$3:$D$1662,$E$3:$E$1662,0,0,1)</f>
        <v>5100</v>
      </c>
      <c r="AC273" s="2" cm="1">
        <f t="array" ref="AC273">_xlfn.XLOOKUP(AC$1&amp;$R273,$C$3:$C$1662&amp;$D$3:$D$1662,$E$3:$E$1662,0,0,1)</f>
        <v>10200</v>
      </c>
    </row>
    <row r="274" spans="3:29" x14ac:dyDescent="0.4">
      <c r="C274" t="s">
        <v>804</v>
      </c>
      <c r="D274" t="s">
        <v>475</v>
      </c>
      <c r="E274">
        <v>10200</v>
      </c>
      <c r="R274" t="s">
        <v>270</v>
      </c>
      <c r="S274" s="2">
        <f t="shared" si="25"/>
        <v>9891580</v>
      </c>
      <c r="T274" s="2">
        <f t="shared" si="26"/>
        <v>4530100</v>
      </c>
      <c r="U274" s="2">
        <f t="shared" si="26"/>
        <v>4769800</v>
      </c>
      <c r="V274" s="2">
        <f t="shared" si="26"/>
        <v>7007500</v>
      </c>
      <c r="W274" s="2">
        <f t="shared" si="26"/>
        <v>15300200</v>
      </c>
      <c r="X274" s="2">
        <f t="shared" si="26"/>
        <v>17850300</v>
      </c>
      <c r="Y274" s="2" cm="1">
        <f t="array" ref="Y274">_xlfn.XLOOKUP(Y$1&amp;$R274,$C$3:$C$1662&amp;$D$3:$D$1662,$E$3:$E$1662,0,0,1)</f>
        <v>1700</v>
      </c>
      <c r="Z274" s="2" cm="1">
        <f t="array" ref="Z274">_xlfn.XLOOKUP(Z$1&amp;$R274,$C$3:$C$1662&amp;$D$3:$D$1662,$E$3:$E$1662,0,0,1)</f>
        <v>2500</v>
      </c>
      <c r="AA274" s="2" cm="1">
        <f t="array" ref="AA274">_xlfn.XLOOKUP(AA$1&amp;$R274,$C$3:$C$1662&amp;$D$3:$D$1662,$E$3:$E$1662,0,0,1)</f>
        <v>8400</v>
      </c>
      <c r="AB274" s="2" cm="1">
        <f t="array" ref="AB274">_xlfn.XLOOKUP(AB$1&amp;$R274,$C$3:$C$1662&amp;$D$3:$D$1662,$E$3:$E$1662,0,0,1)</f>
        <v>62500</v>
      </c>
      <c r="AC274" s="2" cm="1">
        <f t="array" ref="AC274">_xlfn.XLOOKUP(AC$1&amp;$R274,$C$3:$C$1662&amp;$D$3:$D$1662,$E$3:$E$1662,0,0,1)</f>
        <v>30400</v>
      </c>
    </row>
    <row r="275" spans="3:29" x14ac:dyDescent="0.4">
      <c r="C275" t="s">
        <v>804</v>
      </c>
      <c r="D275" t="s">
        <v>476</v>
      </c>
      <c r="E275">
        <v>30400</v>
      </c>
      <c r="R275" t="s">
        <v>77</v>
      </c>
      <c r="S275" s="2">
        <f t="shared" si="25"/>
        <v>9905680</v>
      </c>
      <c r="T275" s="2">
        <f t="shared" si="26"/>
        <v>4542300</v>
      </c>
      <c r="U275" s="2">
        <f t="shared" si="26"/>
        <v>4775600</v>
      </c>
      <c r="V275" s="2">
        <f t="shared" si="26"/>
        <v>7026200</v>
      </c>
      <c r="W275" s="2">
        <f t="shared" si="26"/>
        <v>15319900</v>
      </c>
      <c r="X275" s="2">
        <f t="shared" si="26"/>
        <v>17864400</v>
      </c>
      <c r="Y275" s="2" cm="1">
        <f t="array" ref="Y275">_xlfn.XLOOKUP(Y$1&amp;$R275,$C$3:$C$1662&amp;$D$3:$D$1662,$E$3:$E$1662,0,0,1)</f>
        <v>12200</v>
      </c>
      <c r="Z275" s="2" cm="1">
        <f t="array" ref="Z275">_xlfn.XLOOKUP(Z$1&amp;$R275,$C$3:$C$1662&amp;$D$3:$D$1662,$E$3:$E$1662,0,0,1)</f>
        <v>5800</v>
      </c>
      <c r="AA275" s="2" cm="1">
        <f t="array" ref="AA275">_xlfn.XLOOKUP(AA$1&amp;$R275,$C$3:$C$1662&amp;$D$3:$D$1662,$E$3:$E$1662,0,0,1)</f>
        <v>18700</v>
      </c>
      <c r="AB275" s="2" cm="1">
        <f t="array" ref="AB275">_xlfn.XLOOKUP(AB$1&amp;$R275,$C$3:$C$1662&amp;$D$3:$D$1662,$E$3:$E$1662,0,0,1)</f>
        <v>19700</v>
      </c>
      <c r="AC275" s="2" cm="1">
        <f t="array" ref="AC275">_xlfn.XLOOKUP(AC$1&amp;$R275,$C$3:$C$1662&amp;$D$3:$D$1662,$E$3:$E$1662,0,0,1)</f>
        <v>14100</v>
      </c>
    </row>
    <row r="276" spans="3:29" x14ac:dyDescent="0.4">
      <c r="C276" t="s">
        <v>804</v>
      </c>
      <c r="D276" t="s">
        <v>477</v>
      </c>
      <c r="E276">
        <v>14100</v>
      </c>
      <c r="R276" t="s">
        <v>28</v>
      </c>
      <c r="S276" s="2">
        <f t="shared" si="25"/>
        <v>9921400</v>
      </c>
      <c r="T276" s="2">
        <f t="shared" ref="T276:X291" si="27">T275+Y276</f>
        <v>4546200</v>
      </c>
      <c r="U276" s="2">
        <f t="shared" si="27"/>
        <v>4779200</v>
      </c>
      <c r="V276" s="2">
        <f t="shared" si="27"/>
        <v>7032700</v>
      </c>
      <c r="W276" s="2">
        <f t="shared" si="27"/>
        <v>15357100</v>
      </c>
      <c r="X276" s="2">
        <f t="shared" si="27"/>
        <v>17891800</v>
      </c>
      <c r="Y276" s="2" cm="1">
        <f t="array" ref="Y276">_xlfn.XLOOKUP(Y$1&amp;$R276,$C$3:$C$1662&amp;$D$3:$D$1662,$E$3:$E$1662,0,0,1)</f>
        <v>3900</v>
      </c>
      <c r="Z276" s="2" cm="1">
        <f t="array" ref="Z276">_xlfn.XLOOKUP(Z$1&amp;$R276,$C$3:$C$1662&amp;$D$3:$D$1662,$E$3:$E$1662,0,0,1)</f>
        <v>3600</v>
      </c>
      <c r="AA276" s="2" cm="1">
        <f t="array" ref="AA276">_xlfn.XLOOKUP(AA$1&amp;$R276,$C$3:$C$1662&amp;$D$3:$D$1662,$E$3:$E$1662,0,0,1)</f>
        <v>6500</v>
      </c>
      <c r="AB276" s="2" cm="1">
        <f t="array" ref="AB276">_xlfn.XLOOKUP(AB$1&amp;$R276,$C$3:$C$1662&amp;$D$3:$D$1662,$E$3:$E$1662,0,0,1)</f>
        <v>37200</v>
      </c>
      <c r="AC276" s="2" cm="1">
        <f t="array" ref="AC276">_xlfn.XLOOKUP(AC$1&amp;$R276,$C$3:$C$1662&amp;$D$3:$D$1662,$E$3:$E$1662,0,0,1)</f>
        <v>27400</v>
      </c>
    </row>
    <row r="277" spans="3:29" x14ac:dyDescent="0.4">
      <c r="C277" t="s">
        <v>804</v>
      </c>
      <c r="D277" t="s">
        <v>478</v>
      </c>
      <c r="E277">
        <v>27400</v>
      </c>
      <c r="R277" t="s">
        <v>37</v>
      </c>
      <c r="S277" s="2">
        <f t="shared" si="25"/>
        <v>9937020</v>
      </c>
      <c r="T277" s="2">
        <f t="shared" si="27"/>
        <v>4547700</v>
      </c>
      <c r="U277" s="2">
        <f t="shared" si="27"/>
        <v>4783000</v>
      </c>
      <c r="V277" s="2">
        <f t="shared" si="27"/>
        <v>7053200</v>
      </c>
      <c r="W277" s="2">
        <f t="shared" si="27"/>
        <v>15387200</v>
      </c>
      <c r="X277" s="2">
        <f t="shared" si="27"/>
        <v>17914000</v>
      </c>
      <c r="Y277" s="2" cm="1">
        <f t="array" ref="Y277">_xlfn.XLOOKUP(Y$1&amp;$R277,$C$3:$C$1662&amp;$D$3:$D$1662,$E$3:$E$1662,0,0,1)</f>
        <v>1500</v>
      </c>
      <c r="Z277" s="2" cm="1">
        <f t="array" ref="Z277">_xlfn.XLOOKUP(Z$1&amp;$R277,$C$3:$C$1662&amp;$D$3:$D$1662,$E$3:$E$1662,0,0,1)</f>
        <v>3800</v>
      </c>
      <c r="AA277" s="2" cm="1">
        <f t="array" ref="AA277">_xlfn.XLOOKUP(AA$1&amp;$R277,$C$3:$C$1662&amp;$D$3:$D$1662,$E$3:$E$1662,0,0,1)</f>
        <v>20500</v>
      </c>
      <c r="AB277" s="2" cm="1">
        <f t="array" ref="AB277">_xlfn.XLOOKUP(AB$1&amp;$R277,$C$3:$C$1662&amp;$D$3:$D$1662,$E$3:$E$1662,0,0,1)</f>
        <v>30100</v>
      </c>
      <c r="AC277" s="2" cm="1">
        <f t="array" ref="AC277">_xlfn.XLOOKUP(AC$1&amp;$R277,$C$3:$C$1662&amp;$D$3:$D$1662,$E$3:$E$1662,0,0,1)</f>
        <v>22200</v>
      </c>
    </row>
    <row r="278" spans="3:29" x14ac:dyDescent="0.4">
      <c r="C278" t="s">
        <v>804</v>
      </c>
      <c r="D278" t="s">
        <v>479</v>
      </c>
      <c r="E278">
        <v>22200</v>
      </c>
      <c r="R278" t="s">
        <v>43</v>
      </c>
      <c r="S278" s="2">
        <f t="shared" si="25"/>
        <v>9947360</v>
      </c>
      <c r="T278" s="2">
        <f t="shared" si="27"/>
        <v>4551500</v>
      </c>
      <c r="U278" s="2">
        <f t="shared" si="27"/>
        <v>4785700</v>
      </c>
      <c r="V278" s="2">
        <f t="shared" si="27"/>
        <v>7079900</v>
      </c>
      <c r="W278" s="2">
        <f t="shared" si="27"/>
        <v>15394600</v>
      </c>
      <c r="X278" s="2">
        <f t="shared" si="27"/>
        <v>17925100</v>
      </c>
      <c r="Y278" s="2" cm="1">
        <f t="array" ref="Y278">_xlfn.XLOOKUP(Y$1&amp;$R278,$C$3:$C$1662&amp;$D$3:$D$1662,$E$3:$E$1662,0,0,1)</f>
        <v>3800</v>
      </c>
      <c r="Z278" s="2" cm="1">
        <f t="array" ref="Z278">_xlfn.XLOOKUP(Z$1&amp;$R278,$C$3:$C$1662&amp;$D$3:$D$1662,$E$3:$E$1662,0,0,1)</f>
        <v>2700</v>
      </c>
      <c r="AA278" s="2" cm="1">
        <f t="array" ref="AA278">_xlfn.XLOOKUP(AA$1&amp;$R278,$C$3:$C$1662&amp;$D$3:$D$1662,$E$3:$E$1662,0,0,1)</f>
        <v>26700</v>
      </c>
      <c r="AB278" s="2" cm="1">
        <f t="array" ref="AB278">_xlfn.XLOOKUP(AB$1&amp;$R278,$C$3:$C$1662&amp;$D$3:$D$1662,$E$3:$E$1662,0,0,1)</f>
        <v>7400</v>
      </c>
      <c r="AC278" s="2" cm="1">
        <f t="array" ref="AC278">_xlfn.XLOOKUP(AC$1&amp;$R278,$C$3:$C$1662&amp;$D$3:$D$1662,$E$3:$E$1662,0,0,1)</f>
        <v>11100</v>
      </c>
    </row>
    <row r="279" spans="3:29" x14ac:dyDescent="0.4">
      <c r="C279" t="s">
        <v>804</v>
      </c>
      <c r="D279" t="s">
        <v>480</v>
      </c>
      <c r="E279">
        <v>11100</v>
      </c>
      <c r="R279" t="s">
        <v>66</v>
      </c>
      <c r="S279" s="2">
        <f t="shared" si="25"/>
        <v>9965400</v>
      </c>
      <c r="T279" s="2">
        <f t="shared" si="27"/>
        <v>4557500</v>
      </c>
      <c r="U279" s="2">
        <f t="shared" si="27"/>
        <v>4793300</v>
      </c>
      <c r="V279" s="2">
        <f t="shared" si="27"/>
        <v>7128200</v>
      </c>
      <c r="W279" s="2">
        <f t="shared" si="27"/>
        <v>15417000</v>
      </c>
      <c r="X279" s="2">
        <f t="shared" si="27"/>
        <v>17931000</v>
      </c>
      <c r="Y279" s="2" cm="1">
        <f t="array" ref="Y279">_xlfn.XLOOKUP(Y$1&amp;$R279,$C$3:$C$1662&amp;$D$3:$D$1662,$E$3:$E$1662,0,0,1)</f>
        <v>6000</v>
      </c>
      <c r="Z279" s="2" cm="1">
        <f t="array" ref="Z279">_xlfn.XLOOKUP(Z$1&amp;$R279,$C$3:$C$1662&amp;$D$3:$D$1662,$E$3:$E$1662,0,0,1)</f>
        <v>7600</v>
      </c>
      <c r="AA279" s="2" cm="1">
        <f t="array" ref="AA279">_xlfn.XLOOKUP(AA$1&amp;$R279,$C$3:$C$1662&amp;$D$3:$D$1662,$E$3:$E$1662,0,0,1)</f>
        <v>48300</v>
      </c>
      <c r="AB279" s="2" cm="1">
        <f t="array" ref="AB279">_xlfn.XLOOKUP(AB$1&amp;$R279,$C$3:$C$1662&amp;$D$3:$D$1662,$E$3:$E$1662,0,0,1)</f>
        <v>22400</v>
      </c>
      <c r="AC279" s="2" cm="1">
        <f t="array" ref="AC279">_xlfn.XLOOKUP(AC$1&amp;$R279,$C$3:$C$1662&amp;$D$3:$D$1662,$E$3:$E$1662,0,0,1)</f>
        <v>5900</v>
      </c>
    </row>
    <row r="280" spans="3:29" x14ac:dyDescent="0.4">
      <c r="C280" t="s">
        <v>804</v>
      </c>
      <c r="D280" t="s">
        <v>481</v>
      </c>
      <c r="E280">
        <v>5900</v>
      </c>
      <c r="R280" t="s">
        <v>67</v>
      </c>
      <c r="S280" s="2">
        <f t="shared" si="25"/>
        <v>9983520</v>
      </c>
      <c r="T280" s="2">
        <f t="shared" si="27"/>
        <v>4565300</v>
      </c>
      <c r="U280" s="2">
        <f t="shared" si="27"/>
        <v>4798200</v>
      </c>
      <c r="V280" s="2">
        <f t="shared" si="27"/>
        <v>7183400</v>
      </c>
      <c r="W280" s="2">
        <f t="shared" si="27"/>
        <v>15425800</v>
      </c>
      <c r="X280" s="2">
        <f t="shared" si="27"/>
        <v>17944900</v>
      </c>
      <c r="Y280" s="2" cm="1">
        <f t="array" ref="Y280">_xlfn.XLOOKUP(Y$1&amp;$R280,$C$3:$C$1662&amp;$D$3:$D$1662,$E$3:$E$1662,0,0,1)</f>
        <v>7800</v>
      </c>
      <c r="Z280" s="2" cm="1">
        <f t="array" ref="Z280">_xlfn.XLOOKUP(Z$1&amp;$R280,$C$3:$C$1662&amp;$D$3:$D$1662,$E$3:$E$1662,0,0,1)</f>
        <v>4900</v>
      </c>
      <c r="AA280" s="2" cm="1">
        <f t="array" ref="AA280">_xlfn.XLOOKUP(AA$1&amp;$R280,$C$3:$C$1662&amp;$D$3:$D$1662,$E$3:$E$1662,0,0,1)</f>
        <v>55200</v>
      </c>
      <c r="AB280" s="2" cm="1">
        <f t="array" ref="AB280">_xlfn.XLOOKUP(AB$1&amp;$R280,$C$3:$C$1662&amp;$D$3:$D$1662,$E$3:$E$1662,0,0,1)</f>
        <v>8800</v>
      </c>
      <c r="AC280" s="2" cm="1">
        <f t="array" ref="AC280">_xlfn.XLOOKUP(AC$1&amp;$R280,$C$3:$C$1662&amp;$D$3:$D$1662,$E$3:$E$1662,0,0,1)</f>
        <v>13900</v>
      </c>
    </row>
    <row r="281" spans="3:29" x14ac:dyDescent="0.4">
      <c r="C281" t="s">
        <v>804</v>
      </c>
      <c r="D281" t="s">
        <v>482</v>
      </c>
      <c r="E281">
        <v>13900</v>
      </c>
      <c r="R281" t="s">
        <v>12</v>
      </c>
      <c r="S281" s="2">
        <f t="shared" si="25"/>
        <v>9994080</v>
      </c>
      <c r="T281" s="2">
        <f t="shared" si="27"/>
        <v>4571900</v>
      </c>
      <c r="U281" s="2">
        <f t="shared" si="27"/>
        <v>4812200</v>
      </c>
      <c r="V281" s="2">
        <f t="shared" si="27"/>
        <v>7206100</v>
      </c>
      <c r="W281" s="2">
        <f t="shared" si="27"/>
        <v>15430100</v>
      </c>
      <c r="X281" s="2">
        <f t="shared" si="27"/>
        <v>17950100</v>
      </c>
      <c r="Y281" s="2" cm="1">
        <f t="array" ref="Y281">_xlfn.XLOOKUP(Y$1&amp;$R281,$C$3:$C$1662&amp;$D$3:$D$1662,$E$3:$E$1662,0,0,1)</f>
        <v>6600</v>
      </c>
      <c r="Z281" s="2" cm="1">
        <f t="array" ref="Z281">_xlfn.XLOOKUP(Z$1&amp;$R281,$C$3:$C$1662&amp;$D$3:$D$1662,$E$3:$E$1662,0,0,1)</f>
        <v>14000</v>
      </c>
      <c r="AA281" s="2" cm="1">
        <f t="array" ref="AA281">_xlfn.XLOOKUP(AA$1&amp;$R281,$C$3:$C$1662&amp;$D$3:$D$1662,$E$3:$E$1662,0,0,1)</f>
        <v>22700</v>
      </c>
      <c r="AB281" s="2" cm="1">
        <f t="array" ref="AB281">_xlfn.XLOOKUP(AB$1&amp;$R281,$C$3:$C$1662&amp;$D$3:$D$1662,$E$3:$E$1662,0,0,1)</f>
        <v>4300</v>
      </c>
      <c r="AC281" s="2" cm="1">
        <f t="array" ref="AC281">_xlfn.XLOOKUP(AC$1&amp;$R281,$C$3:$C$1662&amp;$D$3:$D$1662,$E$3:$E$1662,0,0,1)</f>
        <v>5200</v>
      </c>
    </row>
    <row r="282" spans="3:29" x14ac:dyDescent="0.4">
      <c r="C282" t="s">
        <v>804</v>
      </c>
      <c r="D282" t="s">
        <v>483</v>
      </c>
      <c r="E282">
        <v>5200</v>
      </c>
      <c r="R282" t="s">
        <v>19</v>
      </c>
      <c r="S282" s="2">
        <f t="shared" si="25"/>
        <v>10003280</v>
      </c>
      <c r="T282" s="2">
        <f t="shared" si="27"/>
        <v>4579700</v>
      </c>
      <c r="U282" s="2">
        <f t="shared" si="27"/>
        <v>4817700</v>
      </c>
      <c r="V282" s="2">
        <f t="shared" si="27"/>
        <v>7220100</v>
      </c>
      <c r="W282" s="2">
        <f t="shared" si="27"/>
        <v>15441600</v>
      </c>
      <c r="X282" s="2">
        <f t="shared" si="27"/>
        <v>17957300</v>
      </c>
      <c r="Y282" s="2" cm="1">
        <f t="array" ref="Y282">_xlfn.XLOOKUP(Y$1&amp;$R282,$C$3:$C$1662&amp;$D$3:$D$1662,$E$3:$E$1662,0,0,1)</f>
        <v>7800</v>
      </c>
      <c r="Z282" s="2" cm="1">
        <f t="array" ref="Z282">_xlfn.XLOOKUP(Z$1&amp;$R282,$C$3:$C$1662&amp;$D$3:$D$1662,$E$3:$E$1662,0,0,1)</f>
        <v>5500</v>
      </c>
      <c r="AA282" s="2" cm="1">
        <f t="array" ref="AA282">_xlfn.XLOOKUP(AA$1&amp;$R282,$C$3:$C$1662&amp;$D$3:$D$1662,$E$3:$E$1662,0,0,1)</f>
        <v>14000</v>
      </c>
      <c r="AB282" s="2" cm="1">
        <f t="array" ref="AB282">_xlfn.XLOOKUP(AB$1&amp;$R282,$C$3:$C$1662&amp;$D$3:$D$1662,$E$3:$E$1662,0,0,1)</f>
        <v>11500</v>
      </c>
      <c r="AC282" s="2" cm="1">
        <f t="array" ref="AC282">_xlfn.XLOOKUP(AC$1&amp;$R282,$C$3:$C$1662&amp;$D$3:$D$1662,$E$3:$E$1662,0,0,1)</f>
        <v>7200</v>
      </c>
    </row>
    <row r="283" spans="3:29" x14ac:dyDescent="0.4">
      <c r="C283" t="s">
        <v>804</v>
      </c>
      <c r="D283" t="s">
        <v>484</v>
      </c>
      <c r="E283">
        <v>7200</v>
      </c>
      <c r="R283" t="s">
        <v>31</v>
      </c>
      <c r="S283" s="2">
        <f t="shared" si="25"/>
        <v>10018440</v>
      </c>
      <c r="T283" s="2">
        <f t="shared" si="27"/>
        <v>4587800</v>
      </c>
      <c r="U283" s="2">
        <f t="shared" si="27"/>
        <v>4823500</v>
      </c>
      <c r="V283" s="2">
        <f t="shared" si="27"/>
        <v>7243200</v>
      </c>
      <c r="W283" s="2">
        <f t="shared" si="27"/>
        <v>15454300</v>
      </c>
      <c r="X283" s="2">
        <f t="shared" si="27"/>
        <v>17983400</v>
      </c>
      <c r="Y283" s="2" cm="1">
        <f t="array" ref="Y283">_xlfn.XLOOKUP(Y$1&amp;$R283,$C$3:$C$1662&amp;$D$3:$D$1662,$E$3:$E$1662,0,0,1)</f>
        <v>8100</v>
      </c>
      <c r="Z283" s="2" cm="1">
        <f t="array" ref="Z283">_xlfn.XLOOKUP(Z$1&amp;$R283,$C$3:$C$1662&amp;$D$3:$D$1662,$E$3:$E$1662,0,0,1)</f>
        <v>5800</v>
      </c>
      <c r="AA283" s="2" cm="1">
        <f t="array" ref="AA283">_xlfn.XLOOKUP(AA$1&amp;$R283,$C$3:$C$1662&amp;$D$3:$D$1662,$E$3:$E$1662,0,0,1)</f>
        <v>23100</v>
      </c>
      <c r="AB283" s="2" cm="1">
        <f t="array" ref="AB283">_xlfn.XLOOKUP(AB$1&amp;$R283,$C$3:$C$1662&amp;$D$3:$D$1662,$E$3:$E$1662,0,0,1)</f>
        <v>12700</v>
      </c>
      <c r="AC283" s="2" cm="1">
        <f t="array" ref="AC283">_xlfn.XLOOKUP(AC$1&amp;$R283,$C$3:$C$1662&amp;$D$3:$D$1662,$E$3:$E$1662,0,0,1)</f>
        <v>26100</v>
      </c>
    </row>
    <row r="284" spans="3:29" x14ac:dyDescent="0.4">
      <c r="C284" t="s">
        <v>804</v>
      </c>
      <c r="D284" t="s">
        <v>485</v>
      </c>
      <c r="E284">
        <v>26100</v>
      </c>
      <c r="R284" t="s">
        <v>91</v>
      </c>
      <c r="S284" s="2">
        <f t="shared" si="25"/>
        <v>10032860</v>
      </c>
      <c r="T284" s="2">
        <f t="shared" si="27"/>
        <v>4592800</v>
      </c>
      <c r="U284" s="2">
        <f t="shared" si="27"/>
        <v>4832400</v>
      </c>
      <c r="V284" s="2">
        <f t="shared" si="27"/>
        <v>7256900</v>
      </c>
      <c r="W284" s="2">
        <f t="shared" si="27"/>
        <v>15487100</v>
      </c>
      <c r="X284" s="2">
        <f t="shared" si="27"/>
        <v>17995100</v>
      </c>
      <c r="Y284" s="2" cm="1">
        <f t="array" ref="Y284">_xlfn.XLOOKUP(Y$1&amp;$R284,$C$3:$C$1662&amp;$D$3:$D$1662,$E$3:$E$1662,0,0,1)</f>
        <v>5000</v>
      </c>
      <c r="Z284" s="2" cm="1">
        <f t="array" ref="Z284">_xlfn.XLOOKUP(Z$1&amp;$R284,$C$3:$C$1662&amp;$D$3:$D$1662,$E$3:$E$1662,0,0,1)</f>
        <v>8900</v>
      </c>
      <c r="AA284" s="2" cm="1">
        <f t="array" ref="AA284">_xlfn.XLOOKUP(AA$1&amp;$R284,$C$3:$C$1662&amp;$D$3:$D$1662,$E$3:$E$1662,0,0,1)</f>
        <v>13700</v>
      </c>
      <c r="AB284" s="2" cm="1">
        <f t="array" ref="AB284">_xlfn.XLOOKUP(AB$1&amp;$R284,$C$3:$C$1662&amp;$D$3:$D$1662,$E$3:$E$1662,0,0,1)</f>
        <v>32800</v>
      </c>
      <c r="AC284" s="2" cm="1">
        <f t="array" ref="AC284">_xlfn.XLOOKUP(AC$1&amp;$R284,$C$3:$C$1662&amp;$D$3:$D$1662,$E$3:$E$1662,0,0,1)</f>
        <v>11700</v>
      </c>
    </row>
    <row r="285" spans="3:29" x14ac:dyDescent="0.4">
      <c r="C285" t="s">
        <v>804</v>
      </c>
      <c r="D285" t="s">
        <v>486</v>
      </c>
      <c r="E285">
        <v>11700</v>
      </c>
      <c r="R285" t="s">
        <v>169</v>
      </c>
      <c r="S285" s="2">
        <f t="shared" si="25"/>
        <v>10043980</v>
      </c>
      <c r="T285" s="2">
        <f t="shared" si="27"/>
        <v>4605700</v>
      </c>
      <c r="U285" s="2">
        <f t="shared" si="27"/>
        <v>4854900</v>
      </c>
      <c r="V285" s="2">
        <f t="shared" si="27"/>
        <v>7264100</v>
      </c>
      <c r="W285" s="2">
        <f t="shared" si="27"/>
        <v>15495700</v>
      </c>
      <c r="X285" s="2">
        <f t="shared" si="27"/>
        <v>17999500</v>
      </c>
      <c r="Y285" s="2" cm="1">
        <f t="array" ref="Y285">_xlfn.XLOOKUP(Y$1&amp;$R285,$C$3:$C$1662&amp;$D$3:$D$1662,$E$3:$E$1662,0,0,1)</f>
        <v>12900</v>
      </c>
      <c r="Z285" s="2" cm="1">
        <f t="array" ref="Z285">_xlfn.XLOOKUP(Z$1&amp;$R285,$C$3:$C$1662&amp;$D$3:$D$1662,$E$3:$E$1662,0,0,1)</f>
        <v>22500</v>
      </c>
      <c r="AA285" s="2" cm="1">
        <f t="array" ref="AA285">_xlfn.XLOOKUP(AA$1&amp;$R285,$C$3:$C$1662&amp;$D$3:$D$1662,$E$3:$E$1662,0,0,1)</f>
        <v>7200</v>
      </c>
      <c r="AB285" s="2" cm="1">
        <f t="array" ref="AB285">_xlfn.XLOOKUP(AB$1&amp;$R285,$C$3:$C$1662&amp;$D$3:$D$1662,$E$3:$E$1662,0,0,1)</f>
        <v>8600</v>
      </c>
      <c r="AC285" s="2" cm="1">
        <f t="array" ref="AC285">_xlfn.XLOOKUP(AC$1&amp;$R285,$C$3:$C$1662&amp;$D$3:$D$1662,$E$3:$E$1662,0,0,1)</f>
        <v>4400</v>
      </c>
    </row>
    <row r="286" spans="3:29" x14ac:dyDescent="0.4">
      <c r="C286" t="s">
        <v>804</v>
      </c>
      <c r="D286" t="s">
        <v>487</v>
      </c>
      <c r="E286">
        <v>4400</v>
      </c>
      <c r="R286" t="s">
        <v>52</v>
      </c>
      <c r="S286" s="2">
        <f t="shared" si="25"/>
        <v>10074780</v>
      </c>
      <c r="T286" s="2">
        <f t="shared" si="27"/>
        <v>4645400</v>
      </c>
      <c r="U286" s="2">
        <f t="shared" si="27"/>
        <v>4870300</v>
      </c>
      <c r="V286" s="2">
        <f t="shared" si="27"/>
        <v>7289400</v>
      </c>
      <c r="W286" s="2">
        <f t="shared" si="27"/>
        <v>15525500</v>
      </c>
      <c r="X286" s="2">
        <f t="shared" si="27"/>
        <v>18043300</v>
      </c>
      <c r="Y286" s="2" cm="1">
        <f t="array" ref="Y286">_xlfn.XLOOKUP(Y$1&amp;$R286,$C$3:$C$1662&amp;$D$3:$D$1662,$E$3:$E$1662,0,0,1)</f>
        <v>39700</v>
      </c>
      <c r="Z286" s="2" cm="1">
        <f t="array" ref="Z286">_xlfn.XLOOKUP(Z$1&amp;$R286,$C$3:$C$1662&amp;$D$3:$D$1662,$E$3:$E$1662,0,0,1)</f>
        <v>15400</v>
      </c>
      <c r="AA286" s="2" cm="1">
        <f t="array" ref="AA286">_xlfn.XLOOKUP(AA$1&amp;$R286,$C$3:$C$1662&amp;$D$3:$D$1662,$E$3:$E$1662,0,0,1)</f>
        <v>25300</v>
      </c>
      <c r="AB286" s="2" cm="1">
        <f t="array" ref="AB286">_xlfn.XLOOKUP(AB$1&amp;$R286,$C$3:$C$1662&amp;$D$3:$D$1662,$E$3:$E$1662,0,0,1)</f>
        <v>29800</v>
      </c>
      <c r="AC286" s="2" cm="1">
        <f t="array" ref="AC286">_xlfn.XLOOKUP(AC$1&amp;$R286,$C$3:$C$1662&amp;$D$3:$D$1662,$E$3:$E$1662,0,0,1)</f>
        <v>43800</v>
      </c>
    </row>
    <row r="287" spans="3:29" x14ac:dyDescent="0.4">
      <c r="C287" t="s">
        <v>804</v>
      </c>
      <c r="D287" t="s">
        <v>488</v>
      </c>
      <c r="E287">
        <v>43800</v>
      </c>
      <c r="R287" t="s">
        <v>72</v>
      </c>
      <c r="S287" s="2">
        <f t="shared" si="25"/>
        <v>10085240</v>
      </c>
      <c r="T287" s="2">
        <f t="shared" si="27"/>
        <v>4650400</v>
      </c>
      <c r="U287" s="2">
        <f t="shared" si="27"/>
        <v>4882200</v>
      </c>
      <c r="V287" s="2">
        <f t="shared" si="27"/>
        <v>7301200</v>
      </c>
      <c r="W287" s="2">
        <f t="shared" si="27"/>
        <v>15539200</v>
      </c>
      <c r="X287" s="2">
        <f t="shared" si="27"/>
        <v>18053200</v>
      </c>
      <c r="Y287" s="2" cm="1">
        <f t="array" ref="Y287">_xlfn.XLOOKUP(Y$1&amp;$R287,$C$3:$C$1662&amp;$D$3:$D$1662,$E$3:$E$1662,0,0,1)</f>
        <v>5000</v>
      </c>
      <c r="Z287" s="2" cm="1">
        <f t="array" ref="Z287">_xlfn.XLOOKUP(Z$1&amp;$R287,$C$3:$C$1662&amp;$D$3:$D$1662,$E$3:$E$1662,0,0,1)</f>
        <v>11900</v>
      </c>
      <c r="AA287" s="2" cm="1">
        <f t="array" ref="AA287">_xlfn.XLOOKUP(AA$1&amp;$R287,$C$3:$C$1662&amp;$D$3:$D$1662,$E$3:$E$1662,0,0,1)</f>
        <v>11800</v>
      </c>
      <c r="AB287" s="2" cm="1">
        <f t="array" ref="AB287">_xlfn.XLOOKUP(AB$1&amp;$R287,$C$3:$C$1662&amp;$D$3:$D$1662,$E$3:$E$1662,0,0,1)</f>
        <v>13700</v>
      </c>
      <c r="AC287" s="2" cm="1">
        <f t="array" ref="AC287">_xlfn.XLOOKUP(AC$1&amp;$R287,$C$3:$C$1662&amp;$D$3:$D$1662,$E$3:$E$1662,0,0,1)</f>
        <v>9900</v>
      </c>
    </row>
    <row r="288" spans="3:29" x14ac:dyDescent="0.4">
      <c r="C288" t="s">
        <v>804</v>
      </c>
      <c r="D288" t="s">
        <v>489</v>
      </c>
      <c r="E288">
        <v>9900</v>
      </c>
      <c r="R288" t="s">
        <v>277</v>
      </c>
      <c r="S288" s="2">
        <f t="shared" si="25"/>
        <v>10105320</v>
      </c>
      <c r="T288" s="2">
        <f t="shared" si="27"/>
        <v>4655500</v>
      </c>
      <c r="U288" s="2">
        <f t="shared" si="27"/>
        <v>4896500</v>
      </c>
      <c r="V288" s="2">
        <f t="shared" si="27"/>
        <v>7313300</v>
      </c>
      <c r="W288" s="2">
        <f t="shared" si="27"/>
        <v>15549900</v>
      </c>
      <c r="X288" s="2">
        <f t="shared" si="27"/>
        <v>18111400</v>
      </c>
      <c r="Y288" s="2" cm="1">
        <f t="array" ref="Y288">_xlfn.XLOOKUP(Y$1&amp;$R288,$C$3:$C$1662&amp;$D$3:$D$1662,$E$3:$E$1662,0,0,1)</f>
        <v>5100</v>
      </c>
      <c r="Z288" s="2" cm="1">
        <f t="array" ref="Z288">_xlfn.XLOOKUP(Z$1&amp;$R288,$C$3:$C$1662&amp;$D$3:$D$1662,$E$3:$E$1662,0,0,1)</f>
        <v>14300</v>
      </c>
      <c r="AA288" s="2" cm="1">
        <f t="array" ref="AA288">_xlfn.XLOOKUP(AA$1&amp;$R288,$C$3:$C$1662&amp;$D$3:$D$1662,$E$3:$E$1662,0,0,1)</f>
        <v>12100</v>
      </c>
      <c r="AB288" s="2" cm="1">
        <f t="array" ref="AB288">_xlfn.XLOOKUP(AB$1&amp;$R288,$C$3:$C$1662&amp;$D$3:$D$1662,$E$3:$E$1662,0,0,1)</f>
        <v>10700</v>
      </c>
      <c r="AC288" s="2" cm="1">
        <f t="array" ref="AC288">_xlfn.XLOOKUP(AC$1&amp;$R288,$C$3:$C$1662&amp;$D$3:$D$1662,$E$3:$E$1662,0,0,1)</f>
        <v>58200</v>
      </c>
    </row>
    <row r="289" spans="3:29" x14ac:dyDescent="0.4">
      <c r="C289" t="s">
        <v>804</v>
      </c>
      <c r="D289" t="s">
        <v>490</v>
      </c>
      <c r="E289">
        <v>58200</v>
      </c>
      <c r="R289" t="s">
        <v>56</v>
      </c>
      <c r="S289" s="2">
        <f t="shared" si="25"/>
        <v>10113480</v>
      </c>
      <c r="T289" s="2">
        <f t="shared" si="27"/>
        <v>4660500</v>
      </c>
      <c r="U289" s="2">
        <f t="shared" si="27"/>
        <v>4904200</v>
      </c>
      <c r="V289" s="2">
        <f t="shared" si="27"/>
        <v>7318300</v>
      </c>
      <c r="W289" s="2">
        <f t="shared" si="27"/>
        <v>15557500</v>
      </c>
      <c r="X289" s="2">
        <f t="shared" si="27"/>
        <v>18126900</v>
      </c>
      <c r="Y289" s="2" cm="1">
        <f t="array" ref="Y289">_xlfn.XLOOKUP(Y$1&amp;$R289,$C$3:$C$1662&amp;$D$3:$D$1662,$E$3:$E$1662,0,0,1)</f>
        <v>5000</v>
      </c>
      <c r="Z289" s="2" cm="1">
        <f t="array" ref="Z289">_xlfn.XLOOKUP(Z$1&amp;$R289,$C$3:$C$1662&amp;$D$3:$D$1662,$E$3:$E$1662,0,0,1)</f>
        <v>7700</v>
      </c>
      <c r="AA289" s="2" cm="1">
        <f t="array" ref="AA289">_xlfn.XLOOKUP(AA$1&amp;$R289,$C$3:$C$1662&amp;$D$3:$D$1662,$E$3:$E$1662,0,0,1)</f>
        <v>5000</v>
      </c>
      <c r="AB289" s="2" cm="1">
        <f t="array" ref="AB289">_xlfn.XLOOKUP(AB$1&amp;$R289,$C$3:$C$1662&amp;$D$3:$D$1662,$E$3:$E$1662,0,0,1)</f>
        <v>7600</v>
      </c>
      <c r="AC289" s="2" cm="1">
        <f t="array" ref="AC289">_xlfn.XLOOKUP(AC$1&amp;$R289,$C$3:$C$1662&amp;$D$3:$D$1662,$E$3:$E$1662,0,0,1)</f>
        <v>15500</v>
      </c>
    </row>
    <row r="290" spans="3:29" x14ac:dyDescent="0.4">
      <c r="C290" t="s">
        <v>804</v>
      </c>
      <c r="D290" t="s">
        <v>491</v>
      </c>
      <c r="E290">
        <v>15500</v>
      </c>
      <c r="R290" t="s">
        <v>35</v>
      </c>
      <c r="S290" s="2">
        <f t="shared" si="25"/>
        <v>10121460</v>
      </c>
      <c r="T290" s="2">
        <f t="shared" si="27"/>
        <v>4664700</v>
      </c>
      <c r="U290" s="2">
        <f t="shared" si="27"/>
        <v>4908700</v>
      </c>
      <c r="V290" s="2">
        <f t="shared" si="27"/>
        <v>7326200</v>
      </c>
      <c r="W290" s="2">
        <f t="shared" si="27"/>
        <v>15567700</v>
      </c>
      <c r="X290" s="2">
        <f t="shared" si="27"/>
        <v>18140000</v>
      </c>
      <c r="Y290" s="2" cm="1">
        <f t="array" ref="Y290">_xlfn.XLOOKUP(Y$1&amp;$R290,$C$3:$C$1662&amp;$D$3:$D$1662,$E$3:$E$1662,0,0,1)</f>
        <v>4200</v>
      </c>
      <c r="Z290" s="2" cm="1">
        <f t="array" ref="Z290">_xlfn.XLOOKUP(Z$1&amp;$R290,$C$3:$C$1662&amp;$D$3:$D$1662,$E$3:$E$1662,0,0,1)</f>
        <v>4500</v>
      </c>
      <c r="AA290" s="2" cm="1">
        <f t="array" ref="AA290">_xlfn.XLOOKUP(AA$1&amp;$R290,$C$3:$C$1662&amp;$D$3:$D$1662,$E$3:$E$1662,0,0,1)</f>
        <v>7900</v>
      </c>
      <c r="AB290" s="2" cm="1">
        <f t="array" ref="AB290">_xlfn.XLOOKUP(AB$1&amp;$R290,$C$3:$C$1662&amp;$D$3:$D$1662,$E$3:$E$1662,0,0,1)</f>
        <v>10200</v>
      </c>
      <c r="AC290" s="2" cm="1">
        <f t="array" ref="AC290">_xlfn.XLOOKUP(AC$1&amp;$R290,$C$3:$C$1662&amp;$D$3:$D$1662,$E$3:$E$1662,0,0,1)</f>
        <v>13100</v>
      </c>
    </row>
    <row r="291" spans="3:29" x14ac:dyDescent="0.4">
      <c r="C291" t="s">
        <v>804</v>
      </c>
      <c r="D291" t="s">
        <v>492</v>
      </c>
      <c r="E291">
        <v>13100</v>
      </c>
      <c r="R291" t="s">
        <v>309</v>
      </c>
      <c r="S291" s="2">
        <f t="shared" si="25"/>
        <v>10130060</v>
      </c>
      <c r="T291" s="2">
        <f t="shared" si="27"/>
        <v>4671000</v>
      </c>
      <c r="U291" s="2">
        <f t="shared" si="27"/>
        <v>4912100</v>
      </c>
      <c r="V291" s="2">
        <f t="shared" si="27"/>
        <v>7334900</v>
      </c>
      <c r="W291" s="2">
        <f t="shared" si="27"/>
        <v>15582000</v>
      </c>
      <c r="X291" s="2">
        <f t="shared" si="27"/>
        <v>18150300</v>
      </c>
      <c r="Y291" s="2" cm="1">
        <f t="array" ref="Y291">_xlfn.XLOOKUP(Y$1&amp;$R291,$C$3:$C$1662&amp;$D$3:$D$1662,$E$3:$E$1662,0,0,1)</f>
        <v>6300</v>
      </c>
      <c r="Z291" s="2" cm="1">
        <f t="array" ref="Z291">_xlfn.XLOOKUP(Z$1&amp;$R291,$C$3:$C$1662&amp;$D$3:$D$1662,$E$3:$E$1662,0,0,1)</f>
        <v>3400</v>
      </c>
      <c r="AA291" s="2" cm="1">
        <f t="array" ref="AA291">_xlfn.XLOOKUP(AA$1&amp;$R291,$C$3:$C$1662&amp;$D$3:$D$1662,$E$3:$E$1662,0,0,1)</f>
        <v>8700</v>
      </c>
      <c r="AB291" s="2" cm="1">
        <f t="array" ref="AB291">_xlfn.XLOOKUP(AB$1&amp;$R291,$C$3:$C$1662&amp;$D$3:$D$1662,$E$3:$E$1662,0,0,1)</f>
        <v>14300</v>
      </c>
      <c r="AC291" s="2" cm="1">
        <f t="array" ref="AC291">_xlfn.XLOOKUP(AC$1&amp;$R291,$C$3:$C$1662&amp;$D$3:$D$1662,$E$3:$E$1662,0,0,1)</f>
        <v>10300</v>
      </c>
    </row>
    <row r="292" spans="3:29" x14ac:dyDescent="0.4">
      <c r="C292" t="s">
        <v>804</v>
      </c>
      <c r="D292" t="s">
        <v>493</v>
      </c>
      <c r="E292">
        <v>10300</v>
      </c>
      <c r="R292" t="s">
        <v>278</v>
      </c>
      <c r="S292" s="2">
        <f t="shared" si="25"/>
        <v>10144140</v>
      </c>
      <c r="T292" s="2">
        <f t="shared" ref="T292:X307" si="28">T291+Y292</f>
        <v>4679300</v>
      </c>
      <c r="U292" s="2">
        <f t="shared" si="28"/>
        <v>4925000</v>
      </c>
      <c r="V292" s="2">
        <f t="shared" si="28"/>
        <v>7348100</v>
      </c>
      <c r="W292" s="2">
        <f t="shared" si="28"/>
        <v>15594400</v>
      </c>
      <c r="X292" s="2">
        <f t="shared" si="28"/>
        <v>18173900</v>
      </c>
      <c r="Y292" s="2" cm="1">
        <f t="array" ref="Y292">_xlfn.XLOOKUP(Y$1&amp;$R292,$C$3:$C$1662&amp;$D$3:$D$1662,$E$3:$E$1662,0,0,1)</f>
        <v>8300</v>
      </c>
      <c r="Z292" s="2" cm="1">
        <f t="array" ref="Z292">_xlfn.XLOOKUP(Z$1&amp;$R292,$C$3:$C$1662&amp;$D$3:$D$1662,$E$3:$E$1662,0,0,1)</f>
        <v>12900</v>
      </c>
      <c r="AA292" s="2" cm="1">
        <f t="array" ref="AA292">_xlfn.XLOOKUP(AA$1&amp;$R292,$C$3:$C$1662&amp;$D$3:$D$1662,$E$3:$E$1662,0,0,1)</f>
        <v>13200</v>
      </c>
      <c r="AB292" s="2" cm="1">
        <f t="array" ref="AB292">_xlfn.XLOOKUP(AB$1&amp;$R292,$C$3:$C$1662&amp;$D$3:$D$1662,$E$3:$E$1662,0,0,1)</f>
        <v>12400</v>
      </c>
      <c r="AC292" s="2" cm="1">
        <f t="array" ref="AC292">_xlfn.XLOOKUP(AC$1&amp;$R292,$C$3:$C$1662&amp;$D$3:$D$1662,$E$3:$E$1662,0,0,1)</f>
        <v>23600</v>
      </c>
    </row>
    <row r="293" spans="3:29" x14ac:dyDescent="0.4">
      <c r="C293" t="s">
        <v>804</v>
      </c>
      <c r="D293" t="s">
        <v>494</v>
      </c>
      <c r="E293">
        <v>23600</v>
      </c>
      <c r="R293" t="s">
        <v>262</v>
      </c>
      <c r="S293" s="2">
        <f t="shared" si="25"/>
        <v>10161280</v>
      </c>
      <c r="T293" s="2">
        <f t="shared" si="28"/>
        <v>4685900</v>
      </c>
      <c r="U293" s="2">
        <f t="shared" si="28"/>
        <v>4939100</v>
      </c>
      <c r="V293" s="2">
        <f t="shared" si="28"/>
        <v>7363200</v>
      </c>
      <c r="W293" s="2">
        <f t="shared" si="28"/>
        <v>15628200</v>
      </c>
      <c r="X293" s="2">
        <f t="shared" si="28"/>
        <v>18190000</v>
      </c>
      <c r="Y293" s="2" cm="1">
        <f t="array" ref="Y293">_xlfn.XLOOKUP(Y$1&amp;$R293,$C$3:$C$1662&amp;$D$3:$D$1662,$E$3:$E$1662,0,0,1)</f>
        <v>6600</v>
      </c>
      <c r="Z293" s="2" cm="1">
        <f t="array" ref="Z293">_xlfn.XLOOKUP(Z$1&amp;$R293,$C$3:$C$1662&amp;$D$3:$D$1662,$E$3:$E$1662,0,0,1)</f>
        <v>14100</v>
      </c>
      <c r="AA293" s="2" cm="1">
        <f t="array" ref="AA293">_xlfn.XLOOKUP(AA$1&amp;$R293,$C$3:$C$1662&amp;$D$3:$D$1662,$E$3:$E$1662,0,0,1)</f>
        <v>15100</v>
      </c>
      <c r="AB293" s="2" cm="1">
        <f t="array" ref="AB293">_xlfn.XLOOKUP(AB$1&amp;$R293,$C$3:$C$1662&amp;$D$3:$D$1662,$E$3:$E$1662,0,0,1)</f>
        <v>33800</v>
      </c>
      <c r="AC293" s="2" cm="1">
        <f t="array" ref="AC293">_xlfn.XLOOKUP(AC$1&amp;$R293,$C$3:$C$1662&amp;$D$3:$D$1662,$E$3:$E$1662,0,0,1)</f>
        <v>16100</v>
      </c>
    </row>
    <row r="294" spans="3:29" x14ac:dyDescent="0.4">
      <c r="C294" t="s">
        <v>804</v>
      </c>
      <c r="D294" t="s">
        <v>495</v>
      </c>
      <c r="E294">
        <v>16100</v>
      </c>
      <c r="R294" t="s">
        <v>16</v>
      </c>
      <c r="S294" s="2">
        <f t="shared" si="25"/>
        <v>10175380</v>
      </c>
      <c r="T294" s="2">
        <f t="shared" si="28"/>
        <v>4690200</v>
      </c>
      <c r="U294" s="2">
        <f t="shared" si="28"/>
        <v>4942200</v>
      </c>
      <c r="V294" s="2">
        <f t="shared" si="28"/>
        <v>7391100</v>
      </c>
      <c r="W294" s="2">
        <f t="shared" si="28"/>
        <v>15639200</v>
      </c>
      <c r="X294" s="2">
        <f t="shared" si="28"/>
        <v>18214200</v>
      </c>
      <c r="Y294" s="2" cm="1">
        <f t="array" ref="Y294">_xlfn.XLOOKUP(Y$1&amp;$R294,$C$3:$C$1662&amp;$D$3:$D$1662,$E$3:$E$1662,0,0,1)</f>
        <v>4300</v>
      </c>
      <c r="Z294" s="2" cm="1">
        <f t="array" ref="Z294">_xlfn.XLOOKUP(Z$1&amp;$R294,$C$3:$C$1662&amp;$D$3:$D$1662,$E$3:$E$1662,0,0,1)</f>
        <v>3100</v>
      </c>
      <c r="AA294" s="2" cm="1">
        <f t="array" ref="AA294">_xlfn.XLOOKUP(AA$1&amp;$R294,$C$3:$C$1662&amp;$D$3:$D$1662,$E$3:$E$1662,0,0,1)</f>
        <v>27900</v>
      </c>
      <c r="AB294" s="2" cm="1">
        <f t="array" ref="AB294">_xlfn.XLOOKUP(AB$1&amp;$R294,$C$3:$C$1662&amp;$D$3:$D$1662,$E$3:$E$1662,0,0,1)</f>
        <v>11000</v>
      </c>
      <c r="AC294" s="2" cm="1">
        <f t="array" ref="AC294">_xlfn.XLOOKUP(AC$1&amp;$R294,$C$3:$C$1662&amp;$D$3:$D$1662,$E$3:$E$1662,0,0,1)</f>
        <v>24200</v>
      </c>
    </row>
    <row r="295" spans="3:29" x14ac:dyDescent="0.4">
      <c r="C295" t="s">
        <v>804</v>
      </c>
      <c r="D295" t="s">
        <v>496</v>
      </c>
      <c r="E295">
        <v>24200</v>
      </c>
      <c r="R295" t="s">
        <v>104</v>
      </c>
      <c r="S295" s="2">
        <f t="shared" si="25"/>
        <v>10189340</v>
      </c>
      <c r="T295" s="2">
        <f t="shared" si="28"/>
        <v>4697500</v>
      </c>
      <c r="U295" s="2">
        <f t="shared" si="28"/>
        <v>4949000</v>
      </c>
      <c r="V295" s="2">
        <f t="shared" si="28"/>
        <v>7404400</v>
      </c>
      <c r="W295" s="2">
        <f t="shared" si="28"/>
        <v>15670000</v>
      </c>
      <c r="X295" s="2">
        <f t="shared" si="28"/>
        <v>18225800</v>
      </c>
      <c r="Y295" s="2" cm="1">
        <f t="array" ref="Y295">_xlfn.XLOOKUP(Y$1&amp;$R295,$C$3:$C$1662&amp;$D$3:$D$1662,$E$3:$E$1662,0,0,1)</f>
        <v>7300</v>
      </c>
      <c r="Z295" s="2" cm="1">
        <f t="array" ref="Z295">_xlfn.XLOOKUP(Z$1&amp;$R295,$C$3:$C$1662&amp;$D$3:$D$1662,$E$3:$E$1662,0,0,1)</f>
        <v>6800</v>
      </c>
      <c r="AA295" s="2" cm="1">
        <f t="array" ref="AA295">_xlfn.XLOOKUP(AA$1&amp;$R295,$C$3:$C$1662&amp;$D$3:$D$1662,$E$3:$E$1662,0,0,1)</f>
        <v>13300</v>
      </c>
      <c r="AB295" s="2" cm="1">
        <f t="array" ref="AB295">_xlfn.XLOOKUP(AB$1&amp;$R295,$C$3:$C$1662&amp;$D$3:$D$1662,$E$3:$E$1662,0,0,1)</f>
        <v>30800</v>
      </c>
      <c r="AC295" s="2" cm="1">
        <f t="array" ref="AC295">_xlfn.XLOOKUP(AC$1&amp;$R295,$C$3:$C$1662&amp;$D$3:$D$1662,$E$3:$E$1662,0,0,1)</f>
        <v>11600</v>
      </c>
    </row>
    <row r="296" spans="3:29" x14ac:dyDescent="0.4">
      <c r="C296" t="s">
        <v>804</v>
      </c>
      <c r="D296" t="s">
        <v>497</v>
      </c>
      <c r="E296">
        <v>11600</v>
      </c>
      <c r="R296" t="s">
        <v>130</v>
      </c>
      <c r="S296" s="2">
        <f t="shared" si="25"/>
        <v>10212140</v>
      </c>
      <c r="T296" s="2">
        <f t="shared" si="28"/>
        <v>4711700</v>
      </c>
      <c r="U296" s="2">
        <f t="shared" si="28"/>
        <v>4954800</v>
      </c>
      <c r="V296" s="2">
        <f t="shared" si="28"/>
        <v>7412900</v>
      </c>
      <c r="W296" s="2">
        <f t="shared" si="28"/>
        <v>15745300</v>
      </c>
      <c r="X296" s="2">
        <f t="shared" si="28"/>
        <v>18236000</v>
      </c>
      <c r="Y296" s="2" cm="1">
        <f t="array" ref="Y296">_xlfn.XLOOKUP(Y$1&amp;$R296,$C$3:$C$1662&amp;$D$3:$D$1662,$E$3:$E$1662,0,0,1)</f>
        <v>14200</v>
      </c>
      <c r="Z296" s="2" cm="1">
        <f t="array" ref="Z296">_xlfn.XLOOKUP(Z$1&amp;$R296,$C$3:$C$1662&amp;$D$3:$D$1662,$E$3:$E$1662,0,0,1)</f>
        <v>5800</v>
      </c>
      <c r="AA296" s="2" cm="1">
        <f t="array" ref="AA296">_xlfn.XLOOKUP(AA$1&amp;$R296,$C$3:$C$1662&amp;$D$3:$D$1662,$E$3:$E$1662,0,0,1)</f>
        <v>8500</v>
      </c>
      <c r="AB296" s="2" cm="1">
        <f t="array" ref="AB296">_xlfn.XLOOKUP(AB$1&amp;$R296,$C$3:$C$1662&amp;$D$3:$D$1662,$E$3:$E$1662,0,0,1)</f>
        <v>75300</v>
      </c>
      <c r="AC296" s="2" cm="1">
        <f t="array" ref="AC296">_xlfn.XLOOKUP(AC$1&amp;$R296,$C$3:$C$1662&amp;$D$3:$D$1662,$E$3:$E$1662,0,0,1)</f>
        <v>10200</v>
      </c>
    </row>
    <row r="297" spans="3:29" x14ac:dyDescent="0.4">
      <c r="C297" t="s">
        <v>804</v>
      </c>
      <c r="D297" t="s">
        <v>498</v>
      </c>
      <c r="E297">
        <v>10200</v>
      </c>
      <c r="R297" t="s">
        <v>73</v>
      </c>
      <c r="S297" s="2">
        <f t="shared" si="25"/>
        <v>10228160</v>
      </c>
      <c r="T297" s="2">
        <f t="shared" si="28"/>
        <v>4719300</v>
      </c>
      <c r="U297" s="2">
        <f t="shared" si="28"/>
        <v>4957500</v>
      </c>
      <c r="V297" s="2">
        <f t="shared" si="28"/>
        <v>7443400</v>
      </c>
      <c r="W297" s="2">
        <f t="shared" si="28"/>
        <v>15771500</v>
      </c>
      <c r="X297" s="2">
        <f t="shared" si="28"/>
        <v>18249100</v>
      </c>
      <c r="Y297" s="2" cm="1">
        <f t="array" ref="Y297">_xlfn.XLOOKUP(Y$1&amp;$R297,$C$3:$C$1662&amp;$D$3:$D$1662,$E$3:$E$1662,0,0,1)</f>
        <v>7600</v>
      </c>
      <c r="Z297" s="2" cm="1">
        <f t="array" ref="Z297">_xlfn.XLOOKUP(Z$1&amp;$R297,$C$3:$C$1662&amp;$D$3:$D$1662,$E$3:$E$1662,0,0,1)</f>
        <v>2700</v>
      </c>
      <c r="AA297" s="2" cm="1">
        <f t="array" ref="AA297">_xlfn.XLOOKUP(AA$1&amp;$R297,$C$3:$C$1662&amp;$D$3:$D$1662,$E$3:$E$1662,0,0,1)</f>
        <v>30500</v>
      </c>
      <c r="AB297" s="2" cm="1">
        <f t="array" ref="AB297">_xlfn.XLOOKUP(AB$1&amp;$R297,$C$3:$C$1662&amp;$D$3:$D$1662,$E$3:$E$1662,0,0,1)</f>
        <v>26200</v>
      </c>
      <c r="AC297" s="2" cm="1">
        <f t="array" ref="AC297">_xlfn.XLOOKUP(AC$1&amp;$R297,$C$3:$C$1662&amp;$D$3:$D$1662,$E$3:$E$1662,0,0,1)</f>
        <v>13100</v>
      </c>
    </row>
    <row r="298" spans="3:29" x14ac:dyDescent="0.4">
      <c r="C298" t="s">
        <v>804</v>
      </c>
      <c r="D298" t="s">
        <v>499</v>
      </c>
      <c r="E298">
        <v>13100</v>
      </c>
      <c r="R298" t="s">
        <v>10</v>
      </c>
      <c r="S298" s="2">
        <f t="shared" si="25"/>
        <v>10252260</v>
      </c>
      <c r="T298" s="2">
        <f t="shared" si="28"/>
        <v>4727800</v>
      </c>
      <c r="U298" s="2">
        <f t="shared" si="28"/>
        <v>4962000</v>
      </c>
      <c r="V298" s="2">
        <f t="shared" si="28"/>
        <v>7498700</v>
      </c>
      <c r="W298" s="2">
        <f t="shared" si="28"/>
        <v>15795900</v>
      </c>
      <c r="X298" s="2">
        <f t="shared" si="28"/>
        <v>18276900</v>
      </c>
      <c r="Y298" s="2" cm="1">
        <f t="array" ref="Y298">_xlfn.XLOOKUP(Y$1&amp;$R298,$C$3:$C$1662&amp;$D$3:$D$1662,$E$3:$E$1662,0,0,1)</f>
        <v>8500</v>
      </c>
      <c r="Z298" s="2" cm="1">
        <f t="array" ref="Z298">_xlfn.XLOOKUP(Z$1&amp;$R298,$C$3:$C$1662&amp;$D$3:$D$1662,$E$3:$E$1662,0,0,1)</f>
        <v>4500</v>
      </c>
      <c r="AA298" s="2" cm="1">
        <f t="array" ref="AA298">_xlfn.XLOOKUP(AA$1&amp;$R298,$C$3:$C$1662&amp;$D$3:$D$1662,$E$3:$E$1662,0,0,1)</f>
        <v>55300</v>
      </c>
      <c r="AB298" s="2" cm="1">
        <f t="array" ref="AB298">_xlfn.XLOOKUP(AB$1&amp;$R298,$C$3:$C$1662&amp;$D$3:$D$1662,$E$3:$E$1662,0,0,1)</f>
        <v>24400</v>
      </c>
      <c r="AC298" s="2" cm="1">
        <f t="array" ref="AC298">_xlfn.XLOOKUP(AC$1&amp;$R298,$C$3:$C$1662&amp;$D$3:$D$1662,$E$3:$E$1662,0,0,1)</f>
        <v>27800</v>
      </c>
    </row>
    <row r="299" spans="3:29" x14ac:dyDescent="0.4">
      <c r="C299" t="s">
        <v>804</v>
      </c>
      <c r="D299" t="s">
        <v>500</v>
      </c>
      <c r="E299">
        <v>27800</v>
      </c>
      <c r="R299" t="s">
        <v>215</v>
      </c>
      <c r="S299" s="2">
        <f t="shared" si="25"/>
        <v>10268820</v>
      </c>
      <c r="T299" s="2">
        <f t="shared" si="28"/>
        <v>4743700</v>
      </c>
      <c r="U299" s="2">
        <f t="shared" si="28"/>
        <v>4970600</v>
      </c>
      <c r="V299" s="2">
        <f t="shared" si="28"/>
        <v>7509300</v>
      </c>
      <c r="W299" s="2">
        <f t="shared" si="28"/>
        <v>15837200</v>
      </c>
      <c r="X299" s="2">
        <f t="shared" si="28"/>
        <v>18283300</v>
      </c>
      <c r="Y299" s="2" cm="1">
        <f t="array" ref="Y299">_xlfn.XLOOKUP(Y$1&amp;$R299,$C$3:$C$1662&amp;$D$3:$D$1662,$E$3:$E$1662,0,0,1)</f>
        <v>15900</v>
      </c>
      <c r="Z299" s="2" cm="1">
        <f t="array" ref="Z299">_xlfn.XLOOKUP(Z$1&amp;$R299,$C$3:$C$1662&amp;$D$3:$D$1662,$E$3:$E$1662,0,0,1)</f>
        <v>8600</v>
      </c>
      <c r="AA299" s="2" cm="1">
        <f t="array" ref="AA299">_xlfn.XLOOKUP(AA$1&amp;$R299,$C$3:$C$1662&amp;$D$3:$D$1662,$E$3:$E$1662,0,0,1)</f>
        <v>10600</v>
      </c>
      <c r="AB299" s="2" cm="1">
        <f t="array" ref="AB299">_xlfn.XLOOKUP(AB$1&amp;$R299,$C$3:$C$1662&amp;$D$3:$D$1662,$E$3:$E$1662,0,0,1)</f>
        <v>41300</v>
      </c>
      <c r="AC299" s="2" cm="1">
        <f t="array" ref="AC299">_xlfn.XLOOKUP(AC$1&amp;$R299,$C$3:$C$1662&amp;$D$3:$D$1662,$E$3:$E$1662,0,0,1)</f>
        <v>6400</v>
      </c>
    </row>
    <row r="300" spans="3:29" x14ac:dyDescent="0.4">
      <c r="C300" t="s">
        <v>804</v>
      </c>
      <c r="D300" t="s">
        <v>501</v>
      </c>
      <c r="E300">
        <v>6400</v>
      </c>
      <c r="R300" t="s">
        <v>227</v>
      </c>
      <c r="S300" s="2">
        <f t="shared" si="25"/>
        <v>10284480</v>
      </c>
      <c r="T300" s="2">
        <f t="shared" si="28"/>
        <v>4767500</v>
      </c>
      <c r="U300" s="2">
        <f t="shared" si="28"/>
        <v>4980200</v>
      </c>
      <c r="V300" s="2">
        <f t="shared" si="28"/>
        <v>7522000</v>
      </c>
      <c r="W300" s="2">
        <f t="shared" si="28"/>
        <v>15856700</v>
      </c>
      <c r="X300" s="2">
        <f t="shared" si="28"/>
        <v>18296000</v>
      </c>
      <c r="Y300" s="2" cm="1">
        <f t="array" ref="Y300">_xlfn.XLOOKUP(Y$1&amp;$R300,$C$3:$C$1662&amp;$D$3:$D$1662,$E$3:$E$1662,0,0,1)</f>
        <v>23800</v>
      </c>
      <c r="Z300" s="2" cm="1">
        <f t="array" ref="Z300">_xlfn.XLOOKUP(Z$1&amp;$R300,$C$3:$C$1662&amp;$D$3:$D$1662,$E$3:$E$1662,0,0,1)</f>
        <v>9600</v>
      </c>
      <c r="AA300" s="2" cm="1">
        <f t="array" ref="AA300">_xlfn.XLOOKUP(AA$1&amp;$R300,$C$3:$C$1662&amp;$D$3:$D$1662,$E$3:$E$1662,0,0,1)</f>
        <v>12700</v>
      </c>
      <c r="AB300" s="2" cm="1">
        <f t="array" ref="AB300">_xlfn.XLOOKUP(AB$1&amp;$R300,$C$3:$C$1662&amp;$D$3:$D$1662,$E$3:$E$1662,0,0,1)</f>
        <v>19500</v>
      </c>
      <c r="AC300" s="2" cm="1">
        <f t="array" ref="AC300">_xlfn.XLOOKUP(AC$1&amp;$R300,$C$3:$C$1662&amp;$D$3:$D$1662,$E$3:$E$1662,0,0,1)</f>
        <v>12700</v>
      </c>
    </row>
    <row r="301" spans="3:29" x14ac:dyDescent="0.4">
      <c r="C301" t="s">
        <v>804</v>
      </c>
      <c r="D301" t="s">
        <v>502</v>
      </c>
      <c r="E301">
        <v>12700</v>
      </c>
      <c r="R301" t="s">
        <v>235</v>
      </c>
      <c r="S301" s="2">
        <f t="shared" si="25"/>
        <v>10292720</v>
      </c>
      <c r="T301" s="2">
        <f t="shared" si="28"/>
        <v>4769700</v>
      </c>
      <c r="U301" s="2">
        <f t="shared" si="28"/>
        <v>4988300</v>
      </c>
      <c r="V301" s="2">
        <f t="shared" si="28"/>
        <v>7528400</v>
      </c>
      <c r="W301" s="2">
        <f t="shared" si="28"/>
        <v>15866100</v>
      </c>
      <c r="X301" s="2">
        <f t="shared" si="28"/>
        <v>18311100</v>
      </c>
      <c r="Y301" s="2" cm="1">
        <f t="array" ref="Y301">_xlfn.XLOOKUP(Y$1&amp;$R301,$C$3:$C$1662&amp;$D$3:$D$1662,$E$3:$E$1662,0,0,1)</f>
        <v>2200</v>
      </c>
      <c r="Z301" s="2" cm="1">
        <f t="array" ref="Z301">_xlfn.XLOOKUP(Z$1&amp;$R301,$C$3:$C$1662&amp;$D$3:$D$1662,$E$3:$E$1662,0,0,1)</f>
        <v>8100</v>
      </c>
      <c r="AA301" s="2" cm="1">
        <f t="array" ref="AA301">_xlfn.XLOOKUP(AA$1&amp;$R301,$C$3:$C$1662&amp;$D$3:$D$1662,$E$3:$E$1662,0,0,1)</f>
        <v>6400</v>
      </c>
      <c r="AB301" s="2" cm="1">
        <f t="array" ref="AB301">_xlfn.XLOOKUP(AB$1&amp;$R301,$C$3:$C$1662&amp;$D$3:$D$1662,$E$3:$E$1662,0,0,1)</f>
        <v>9400</v>
      </c>
      <c r="AC301" s="2" cm="1">
        <f t="array" ref="AC301">_xlfn.XLOOKUP(AC$1&amp;$R301,$C$3:$C$1662&amp;$D$3:$D$1662,$E$3:$E$1662,0,0,1)</f>
        <v>15100</v>
      </c>
    </row>
    <row r="302" spans="3:29" x14ac:dyDescent="0.4">
      <c r="C302" t="s">
        <v>804</v>
      </c>
      <c r="D302" t="s">
        <v>503</v>
      </c>
      <c r="E302">
        <v>15100</v>
      </c>
      <c r="R302" t="s">
        <v>14</v>
      </c>
      <c r="S302" s="2">
        <f t="shared" si="25"/>
        <v>10307500</v>
      </c>
      <c r="T302" s="2">
        <f t="shared" si="28"/>
        <v>4773100</v>
      </c>
      <c r="U302" s="2">
        <f t="shared" si="28"/>
        <v>5005000</v>
      </c>
      <c r="V302" s="2">
        <f t="shared" si="28"/>
        <v>7537600</v>
      </c>
      <c r="W302" s="2">
        <f t="shared" si="28"/>
        <v>15889900</v>
      </c>
      <c r="X302" s="2">
        <f t="shared" si="28"/>
        <v>18331900</v>
      </c>
      <c r="Y302" s="2" cm="1">
        <f t="array" ref="Y302">_xlfn.XLOOKUP(Y$1&amp;$R302,$C$3:$C$1662&amp;$D$3:$D$1662,$E$3:$E$1662,0,0,1)</f>
        <v>3400</v>
      </c>
      <c r="Z302" s="2" cm="1">
        <f t="array" ref="Z302">_xlfn.XLOOKUP(Z$1&amp;$R302,$C$3:$C$1662&amp;$D$3:$D$1662,$E$3:$E$1662,0,0,1)</f>
        <v>16700</v>
      </c>
      <c r="AA302" s="2" cm="1">
        <f t="array" ref="AA302">_xlfn.XLOOKUP(AA$1&amp;$R302,$C$3:$C$1662&amp;$D$3:$D$1662,$E$3:$E$1662,0,0,1)</f>
        <v>9200</v>
      </c>
      <c r="AB302" s="2" cm="1">
        <f t="array" ref="AB302">_xlfn.XLOOKUP(AB$1&amp;$R302,$C$3:$C$1662&amp;$D$3:$D$1662,$E$3:$E$1662,0,0,1)</f>
        <v>23800</v>
      </c>
      <c r="AC302" s="2" cm="1">
        <f t="array" ref="AC302">_xlfn.XLOOKUP(AC$1&amp;$R302,$C$3:$C$1662&amp;$D$3:$D$1662,$E$3:$E$1662,0,0,1)</f>
        <v>20800</v>
      </c>
    </row>
    <row r="303" spans="3:29" x14ac:dyDescent="0.4">
      <c r="C303" t="s">
        <v>804</v>
      </c>
      <c r="D303" t="s">
        <v>504</v>
      </c>
      <c r="E303">
        <v>20800</v>
      </c>
      <c r="R303" t="s">
        <v>3</v>
      </c>
      <c r="S303" s="2">
        <f t="shared" si="25"/>
        <v>10338420</v>
      </c>
      <c r="T303" s="2">
        <f t="shared" si="28"/>
        <v>4775200</v>
      </c>
      <c r="U303" s="2">
        <f t="shared" si="28"/>
        <v>5011200</v>
      </c>
      <c r="V303" s="2">
        <f t="shared" si="28"/>
        <v>7550900</v>
      </c>
      <c r="W303" s="2">
        <f t="shared" si="28"/>
        <v>15929200</v>
      </c>
      <c r="X303" s="2">
        <f t="shared" si="28"/>
        <v>18425600</v>
      </c>
      <c r="Y303" s="2" cm="1">
        <f t="array" ref="Y303">_xlfn.XLOOKUP(Y$1&amp;$R303,$C$3:$C$1662&amp;$D$3:$D$1662,$E$3:$E$1662,0,0,1)</f>
        <v>2100</v>
      </c>
      <c r="Z303" s="2" cm="1">
        <f t="array" ref="Z303">_xlfn.XLOOKUP(Z$1&amp;$R303,$C$3:$C$1662&amp;$D$3:$D$1662,$E$3:$E$1662,0,0,1)</f>
        <v>6200</v>
      </c>
      <c r="AA303" s="2" cm="1">
        <f t="array" ref="AA303">_xlfn.XLOOKUP(AA$1&amp;$R303,$C$3:$C$1662&amp;$D$3:$D$1662,$E$3:$E$1662,0,0,1)</f>
        <v>13300</v>
      </c>
      <c r="AB303" s="2" cm="1">
        <f t="array" ref="AB303">_xlfn.XLOOKUP(AB$1&amp;$R303,$C$3:$C$1662&amp;$D$3:$D$1662,$E$3:$E$1662,0,0,1)</f>
        <v>39300</v>
      </c>
      <c r="AC303" s="2" cm="1">
        <f t="array" ref="AC303">_xlfn.XLOOKUP(AC$1&amp;$R303,$C$3:$C$1662&amp;$D$3:$D$1662,$E$3:$E$1662,0,0,1)</f>
        <v>93700</v>
      </c>
    </row>
    <row r="304" spans="3:29" x14ac:dyDescent="0.4">
      <c r="C304" t="s">
        <v>804</v>
      </c>
      <c r="D304" t="s">
        <v>505</v>
      </c>
      <c r="E304">
        <v>93700</v>
      </c>
      <c r="R304" t="s">
        <v>355</v>
      </c>
      <c r="S304" s="2">
        <f t="shared" si="25"/>
        <v>10352540</v>
      </c>
      <c r="T304" s="2">
        <f t="shared" si="28"/>
        <v>4777200</v>
      </c>
      <c r="U304" s="2">
        <f t="shared" si="28"/>
        <v>5016500</v>
      </c>
      <c r="V304" s="2">
        <f t="shared" si="28"/>
        <v>7569900</v>
      </c>
      <c r="W304" s="2">
        <f t="shared" si="28"/>
        <v>15936900</v>
      </c>
      <c r="X304" s="2">
        <f t="shared" si="28"/>
        <v>18462200</v>
      </c>
      <c r="Y304" s="2" cm="1">
        <f t="array" ref="Y304">_xlfn.XLOOKUP(Y$1&amp;$R304,$C$3:$C$1662&amp;$D$3:$D$1662,$E$3:$E$1662,0,0,1)</f>
        <v>2000</v>
      </c>
      <c r="Z304" s="2" cm="1">
        <f t="array" ref="Z304">_xlfn.XLOOKUP(Z$1&amp;$R304,$C$3:$C$1662&amp;$D$3:$D$1662,$E$3:$E$1662,0,0,1)</f>
        <v>5300</v>
      </c>
      <c r="AA304" s="2" cm="1">
        <f t="array" ref="AA304">_xlfn.XLOOKUP(AA$1&amp;$R304,$C$3:$C$1662&amp;$D$3:$D$1662,$E$3:$E$1662,0,0,1)</f>
        <v>19000</v>
      </c>
      <c r="AB304" s="2" cm="1">
        <f t="array" ref="AB304">_xlfn.XLOOKUP(AB$1&amp;$R304,$C$3:$C$1662&amp;$D$3:$D$1662,$E$3:$E$1662,0,0,1)</f>
        <v>7700</v>
      </c>
      <c r="AC304" s="2" cm="1">
        <f t="array" ref="AC304">_xlfn.XLOOKUP(AC$1&amp;$R304,$C$3:$C$1662&amp;$D$3:$D$1662,$E$3:$E$1662,0,0,1)</f>
        <v>36600</v>
      </c>
    </row>
    <row r="305" spans="3:29" x14ac:dyDescent="0.4">
      <c r="C305" t="s">
        <v>804</v>
      </c>
      <c r="D305" t="s">
        <v>688</v>
      </c>
      <c r="E305">
        <v>36600</v>
      </c>
      <c r="R305" t="s">
        <v>356</v>
      </c>
      <c r="S305" s="2">
        <f t="shared" si="25"/>
        <v>10398980</v>
      </c>
      <c r="T305" s="2">
        <f t="shared" si="28"/>
        <v>4779600</v>
      </c>
      <c r="U305" s="2">
        <f t="shared" si="28"/>
        <v>5025400</v>
      </c>
      <c r="V305" s="2">
        <f t="shared" si="28"/>
        <v>7581300</v>
      </c>
      <c r="W305" s="2">
        <f t="shared" si="28"/>
        <v>15965600</v>
      </c>
      <c r="X305" s="2">
        <f t="shared" si="28"/>
        <v>18643000</v>
      </c>
      <c r="Y305" s="2" cm="1">
        <f t="array" ref="Y305">_xlfn.XLOOKUP(Y$1&amp;$R305,$C$3:$C$1662&amp;$D$3:$D$1662,$E$3:$E$1662,0,0,1)</f>
        <v>2400</v>
      </c>
      <c r="Z305" s="2" cm="1">
        <f t="array" ref="Z305">_xlfn.XLOOKUP(Z$1&amp;$R305,$C$3:$C$1662&amp;$D$3:$D$1662,$E$3:$E$1662,0,0,1)</f>
        <v>8900</v>
      </c>
      <c r="AA305" s="2" cm="1">
        <f t="array" ref="AA305">_xlfn.XLOOKUP(AA$1&amp;$R305,$C$3:$C$1662&amp;$D$3:$D$1662,$E$3:$E$1662,0,0,1)</f>
        <v>11400</v>
      </c>
      <c r="AB305" s="2" cm="1">
        <f t="array" ref="AB305">_xlfn.XLOOKUP(AB$1&amp;$R305,$C$3:$C$1662&amp;$D$3:$D$1662,$E$3:$E$1662,0,0,1)</f>
        <v>28700</v>
      </c>
      <c r="AC305" s="2" cm="1">
        <f t="array" ref="AC305">_xlfn.XLOOKUP(AC$1&amp;$R305,$C$3:$C$1662&amp;$D$3:$D$1662,$E$3:$E$1662,0,0,1)</f>
        <v>180800</v>
      </c>
    </row>
    <row r="306" spans="3:29" x14ac:dyDescent="0.4">
      <c r="C306" t="s">
        <v>804</v>
      </c>
      <c r="D306" t="s">
        <v>689</v>
      </c>
      <c r="E306">
        <v>180800</v>
      </c>
      <c r="R306" t="s">
        <v>357</v>
      </c>
      <c r="S306" s="2">
        <f t="shared" si="25"/>
        <v>10424120</v>
      </c>
      <c r="T306" s="2">
        <f t="shared" si="28"/>
        <v>4782600</v>
      </c>
      <c r="U306" s="2">
        <f t="shared" si="28"/>
        <v>5030500</v>
      </c>
      <c r="V306" s="2">
        <f t="shared" si="28"/>
        <v>7610000</v>
      </c>
      <c r="W306" s="2">
        <f t="shared" si="28"/>
        <v>15981800</v>
      </c>
      <c r="X306" s="2">
        <f t="shared" si="28"/>
        <v>18715700</v>
      </c>
      <c r="Y306" s="2" cm="1">
        <f t="array" ref="Y306">_xlfn.XLOOKUP(Y$1&amp;$R306,$C$3:$C$1662&amp;$D$3:$D$1662,$E$3:$E$1662,0,0,1)</f>
        <v>3000</v>
      </c>
      <c r="Z306" s="2" cm="1">
        <f t="array" ref="Z306">_xlfn.XLOOKUP(Z$1&amp;$R306,$C$3:$C$1662&amp;$D$3:$D$1662,$E$3:$E$1662,0,0,1)</f>
        <v>5100</v>
      </c>
      <c r="AA306" s="2" cm="1">
        <f t="array" ref="AA306">_xlfn.XLOOKUP(AA$1&amp;$R306,$C$3:$C$1662&amp;$D$3:$D$1662,$E$3:$E$1662,0,0,1)</f>
        <v>28700</v>
      </c>
      <c r="AB306" s="2" cm="1">
        <f t="array" ref="AB306">_xlfn.XLOOKUP(AB$1&amp;$R306,$C$3:$C$1662&amp;$D$3:$D$1662,$E$3:$E$1662,0,0,1)</f>
        <v>16200</v>
      </c>
      <c r="AC306" s="2" cm="1">
        <f t="array" ref="AC306">_xlfn.XLOOKUP(AC$1&amp;$R306,$C$3:$C$1662&amp;$D$3:$D$1662,$E$3:$E$1662,0,0,1)</f>
        <v>72700</v>
      </c>
    </row>
    <row r="307" spans="3:29" x14ac:dyDescent="0.4">
      <c r="C307" t="s">
        <v>804</v>
      </c>
      <c r="D307" t="s">
        <v>690</v>
      </c>
      <c r="E307">
        <v>72700</v>
      </c>
      <c r="R307" t="s">
        <v>358</v>
      </c>
      <c r="S307" s="2">
        <f t="shared" si="25"/>
        <v>10441600</v>
      </c>
      <c r="T307" s="2">
        <f t="shared" si="28"/>
        <v>4784900</v>
      </c>
      <c r="U307" s="2">
        <f t="shared" si="28"/>
        <v>5037000</v>
      </c>
      <c r="V307" s="2">
        <f t="shared" si="28"/>
        <v>7620100</v>
      </c>
      <c r="W307" s="2">
        <f t="shared" si="28"/>
        <v>16033800</v>
      </c>
      <c r="X307" s="2">
        <f t="shared" si="28"/>
        <v>18732200</v>
      </c>
      <c r="Y307" s="2" cm="1">
        <f t="array" ref="Y307">_xlfn.XLOOKUP(Y$1&amp;$R307,$C$3:$C$1662&amp;$D$3:$D$1662,$E$3:$E$1662,0,0,1)</f>
        <v>2300</v>
      </c>
      <c r="Z307" s="2" cm="1">
        <f t="array" ref="Z307">_xlfn.XLOOKUP(Z$1&amp;$R307,$C$3:$C$1662&amp;$D$3:$D$1662,$E$3:$E$1662,0,0,1)</f>
        <v>6500</v>
      </c>
      <c r="AA307" s="2" cm="1">
        <f t="array" ref="AA307">_xlfn.XLOOKUP(AA$1&amp;$R307,$C$3:$C$1662&amp;$D$3:$D$1662,$E$3:$E$1662,0,0,1)</f>
        <v>10100</v>
      </c>
      <c r="AB307" s="2" cm="1">
        <f t="array" ref="AB307">_xlfn.XLOOKUP(AB$1&amp;$R307,$C$3:$C$1662&amp;$D$3:$D$1662,$E$3:$E$1662,0,0,1)</f>
        <v>52000</v>
      </c>
      <c r="AC307" s="2" cm="1">
        <f t="array" ref="AC307">_xlfn.XLOOKUP(AC$1&amp;$R307,$C$3:$C$1662&amp;$D$3:$D$1662,$E$3:$E$1662,0,0,1)</f>
        <v>16500</v>
      </c>
    </row>
    <row r="308" spans="3:29" x14ac:dyDescent="0.4">
      <c r="C308" t="s">
        <v>804</v>
      </c>
      <c r="D308" t="s">
        <v>691</v>
      </c>
      <c r="E308">
        <v>16500</v>
      </c>
      <c r="R308" t="s">
        <v>359</v>
      </c>
      <c r="S308" s="2">
        <f t="shared" si="25"/>
        <v>10468540</v>
      </c>
      <c r="T308" s="2">
        <f t="shared" ref="T308:X323" si="29">T307+Y308</f>
        <v>4791600</v>
      </c>
      <c r="U308" s="2">
        <f t="shared" si="29"/>
        <v>5042400</v>
      </c>
      <c r="V308" s="2">
        <f t="shared" si="29"/>
        <v>7629500</v>
      </c>
      <c r="W308" s="2">
        <f t="shared" si="29"/>
        <v>16089000</v>
      </c>
      <c r="X308" s="2">
        <f t="shared" si="29"/>
        <v>18790200</v>
      </c>
      <c r="Y308" s="2" cm="1">
        <f t="array" ref="Y308">_xlfn.XLOOKUP(Y$1&amp;$R308,$C$3:$C$1662&amp;$D$3:$D$1662,$E$3:$E$1662,0,0,1)</f>
        <v>6700</v>
      </c>
      <c r="Z308" s="2" cm="1">
        <f t="array" ref="Z308">_xlfn.XLOOKUP(Z$1&amp;$R308,$C$3:$C$1662&amp;$D$3:$D$1662,$E$3:$E$1662,0,0,1)</f>
        <v>5400</v>
      </c>
      <c r="AA308" s="2" cm="1">
        <f t="array" ref="AA308">_xlfn.XLOOKUP(AA$1&amp;$R308,$C$3:$C$1662&amp;$D$3:$D$1662,$E$3:$E$1662,0,0,1)</f>
        <v>9400</v>
      </c>
      <c r="AB308" s="2" cm="1">
        <f t="array" ref="AB308">_xlfn.XLOOKUP(AB$1&amp;$R308,$C$3:$C$1662&amp;$D$3:$D$1662,$E$3:$E$1662,0,0,1)</f>
        <v>55200</v>
      </c>
      <c r="AC308" s="2" cm="1">
        <f t="array" ref="AC308">_xlfn.XLOOKUP(AC$1&amp;$R308,$C$3:$C$1662&amp;$D$3:$D$1662,$E$3:$E$1662,0,0,1)</f>
        <v>58000</v>
      </c>
    </row>
    <row r="309" spans="3:29" x14ac:dyDescent="0.4">
      <c r="C309" t="s">
        <v>804</v>
      </c>
      <c r="D309" t="s">
        <v>692</v>
      </c>
      <c r="E309">
        <v>58000</v>
      </c>
      <c r="R309" t="s">
        <v>360</v>
      </c>
      <c r="S309" s="2">
        <f t="shared" si="25"/>
        <v>10488460</v>
      </c>
      <c r="T309" s="2">
        <f t="shared" si="29"/>
        <v>4795400</v>
      </c>
      <c r="U309" s="2">
        <f t="shared" si="29"/>
        <v>5051300</v>
      </c>
      <c r="V309" s="2">
        <f t="shared" si="29"/>
        <v>7646000</v>
      </c>
      <c r="W309" s="2">
        <f t="shared" si="29"/>
        <v>16102300</v>
      </c>
      <c r="X309" s="2">
        <f t="shared" si="29"/>
        <v>18847300</v>
      </c>
      <c r="Y309" s="2" cm="1">
        <f t="array" ref="Y309">_xlfn.XLOOKUP(Y$1&amp;$R309,$C$3:$C$1662&amp;$D$3:$D$1662,$E$3:$E$1662,0,0,1)</f>
        <v>3800</v>
      </c>
      <c r="Z309" s="2" cm="1">
        <f t="array" ref="Z309">_xlfn.XLOOKUP(Z$1&amp;$R309,$C$3:$C$1662&amp;$D$3:$D$1662,$E$3:$E$1662,0,0,1)</f>
        <v>8900</v>
      </c>
      <c r="AA309" s="2" cm="1">
        <f t="array" ref="AA309">_xlfn.XLOOKUP(AA$1&amp;$R309,$C$3:$C$1662&amp;$D$3:$D$1662,$E$3:$E$1662,0,0,1)</f>
        <v>16500</v>
      </c>
      <c r="AB309" s="2" cm="1">
        <f t="array" ref="AB309">_xlfn.XLOOKUP(AB$1&amp;$R309,$C$3:$C$1662&amp;$D$3:$D$1662,$E$3:$E$1662,0,0,1)</f>
        <v>13300</v>
      </c>
      <c r="AC309" s="2" cm="1">
        <f t="array" ref="AC309">_xlfn.XLOOKUP(AC$1&amp;$R309,$C$3:$C$1662&amp;$D$3:$D$1662,$E$3:$E$1662,0,0,1)</f>
        <v>57100</v>
      </c>
    </row>
    <row r="310" spans="3:29" x14ac:dyDescent="0.4">
      <c r="C310" t="s">
        <v>804</v>
      </c>
      <c r="D310" t="s">
        <v>693</v>
      </c>
      <c r="E310">
        <v>57100</v>
      </c>
      <c r="R310" t="s">
        <v>361</v>
      </c>
      <c r="S310" s="2">
        <f t="shared" si="25"/>
        <v>10516640</v>
      </c>
      <c r="T310" s="2">
        <f t="shared" si="29"/>
        <v>4799100</v>
      </c>
      <c r="U310" s="2">
        <f t="shared" si="29"/>
        <v>5051800</v>
      </c>
      <c r="V310" s="2">
        <f t="shared" si="29"/>
        <v>7667300</v>
      </c>
      <c r="W310" s="2">
        <f t="shared" si="29"/>
        <v>16116200</v>
      </c>
      <c r="X310" s="2">
        <f t="shared" si="29"/>
        <v>18948800</v>
      </c>
      <c r="Y310" s="2" cm="1">
        <f t="array" ref="Y310">_xlfn.XLOOKUP(Y$1&amp;$R310,$C$3:$C$1662&amp;$D$3:$D$1662,$E$3:$E$1662,0,0,1)</f>
        <v>3700</v>
      </c>
      <c r="Z310" s="2" cm="1">
        <f t="array" ref="Z310">_xlfn.XLOOKUP(Z$1&amp;$R310,$C$3:$C$1662&amp;$D$3:$D$1662,$E$3:$E$1662,0,0,1)</f>
        <v>500</v>
      </c>
      <c r="AA310" s="2" cm="1">
        <f t="array" ref="AA310">_xlfn.XLOOKUP(AA$1&amp;$R310,$C$3:$C$1662&amp;$D$3:$D$1662,$E$3:$E$1662,0,0,1)</f>
        <v>21300</v>
      </c>
      <c r="AB310" s="2" cm="1">
        <f t="array" ref="AB310">_xlfn.XLOOKUP(AB$1&amp;$R310,$C$3:$C$1662&amp;$D$3:$D$1662,$E$3:$E$1662,0,0,1)</f>
        <v>13900</v>
      </c>
      <c r="AC310" s="2" cm="1">
        <f t="array" ref="AC310">_xlfn.XLOOKUP(AC$1&amp;$R310,$C$3:$C$1662&amp;$D$3:$D$1662,$E$3:$E$1662,0,0,1)</f>
        <v>101500</v>
      </c>
    </row>
    <row r="311" spans="3:29" x14ac:dyDescent="0.4">
      <c r="C311" t="s">
        <v>804</v>
      </c>
      <c r="D311" t="s">
        <v>694</v>
      </c>
      <c r="E311">
        <v>101500</v>
      </c>
      <c r="R311" t="s">
        <v>362</v>
      </c>
      <c r="S311" s="2">
        <f t="shared" si="25"/>
        <v>10533920</v>
      </c>
      <c r="T311" s="2">
        <f t="shared" si="29"/>
        <v>4803200</v>
      </c>
      <c r="U311" s="2">
        <f t="shared" si="29"/>
        <v>5065000</v>
      </c>
      <c r="V311" s="2">
        <f t="shared" si="29"/>
        <v>7672800</v>
      </c>
      <c r="W311" s="2">
        <f t="shared" si="29"/>
        <v>16124400</v>
      </c>
      <c r="X311" s="2">
        <f t="shared" si="29"/>
        <v>19004200</v>
      </c>
      <c r="Y311" s="2" cm="1">
        <f t="array" ref="Y311">_xlfn.XLOOKUP(Y$1&amp;$R311,$C$3:$C$1662&amp;$D$3:$D$1662,$E$3:$E$1662,0,0,1)</f>
        <v>4100</v>
      </c>
      <c r="Z311" s="2" cm="1">
        <f t="array" ref="Z311">_xlfn.XLOOKUP(Z$1&amp;$R311,$C$3:$C$1662&amp;$D$3:$D$1662,$E$3:$E$1662,0,0,1)</f>
        <v>13200</v>
      </c>
      <c r="AA311" s="2" cm="1">
        <f t="array" ref="AA311">_xlfn.XLOOKUP(AA$1&amp;$R311,$C$3:$C$1662&amp;$D$3:$D$1662,$E$3:$E$1662,0,0,1)</f>
        <v>5500</v>
      </c>
      <c r="AB311" s="2" cm="1">
        <f t="array" ref="AB311">_xlfn.XLOOKUP(AB$1&amp;$R311,$C$3:$C$1662&amp;$D$3:$D$1662,$E$3:$E$1662,0,0,1)</f>
        <v>8200</v>
      </c>
      <c r="AC311" s="2" cm="1">
        <f t="array" ref="AC311">_xlfn.XLOOKUP(AC$1&amp;$R311,$C$3:$C$1662&amp;$D$3:$D$1662,$E$3:$E$1662,0,0,1)</f>
        <v>55400</v>
      </c>
    </row>
    <row r="312" spans="3:29" x14ac:dyDescent="0.4">
      <c r="C312" t="s">
        <v>804</v>
      </c>
      <c r="D312" t="s">
        <v>695</v>
      </c>
      <c r="E312">
        <v>55400</v>
      </c>
      <c r="R312" t="s">
        <v>363</v>
      </c>
      <c r="S312" s="2">
        <f t="shared" si="25"/>
        <v>10550920</v>
      </c>
      <c r="T312" s="2">
        <f t="shared" si="29"/>
        <v>4811400</v>
      </c>
      <c r="U312" s="2">
        <f t="shared" si="29"/>
        <v>5068800</v>
      </c>
      <c r="V312" s="2">
        <f t="shared" si="29"/>
        <v>7676700</v>
      </c>
      <c r="W312" s="2">
        <f t="shared" si="29"/>
        <v>16149400</v>
      </c>
      <c r="X312" s="2">
        <f t="shared" si="29"/>
        <v>19048300</v>
      </c>
      <c r="Y312" s="2" cm="1">
        <f t="array" ref="Y312">_xlfn.XLOOKUP(Y$1&amp;$R312,$C$3:$C$1662&amp;$D$3:$D$1662,$E$3:$E$1662,0,0,1)</f>
        <v>8200</v>
      </c>
      <c r="Z312" s="2" cm="1">
        <f t="array" ref="Z312">_xlfn.XLOOKUP(Z$1&amp;$R312,$C$3:$C$1662&amp;$D$3:$D$1662,$E$3:$E$1662,0,0,1)</f>
        <v>3800</v>
      </c>
      <c r="AA312" s="2" cm="1">
        <f t="array" ref="AA312">_xlfn.XLOOKUP(AA$1&amp;$R312,$C$3:$C$1662&amp;$D$3:$D$1662,$E$3:$E$1662,0,0,1)</f>
        <v>3900</v>
      </c>
      <c r="AB312" s="2" cm="1">
        <f t="array" ref="AB312">_xlfn.XLOOKUP(AB$1&amp;$R312,$C$3:$C$1662&amp;$D$3:$D$1662,$E$3:$E$1662,0,0,1)</f>
        <v>25000</v>
      </c>
      <c r="AC312" s="2" cm="1">
        <f t="array" ref="AC312">_xlfn.XLOOKUP(AC$1&amp;$R312,$C$3:$C$1662&amp;$D$3:$D$1662,$E$3:$E$1662,0,0,1)</f>
        <v>44100</v>
      </c>
    </row>
    <row r="313" spans="3:29" x14ac:dyDescent="0.4">
      <c r="C313" t="s">
        <v>804</v>
      </c>
      <c r="D313" t="s">
        <v>696</v>
      </c>
      <c r="E313">
        <v>44100</v>
      </c>
      <c r="R313" t="s">
        <v>364</v>
      </c>
      <c r="S313" s="2">
        <f t="shared" si="25"/>
        <v>10567940</v>
      </c>
      <c r="T313" s="2">
        <f t="shared" si="29"/>
        <v>4822600</v>
      </c>
      <c r="U313" s="2">
        <f t="shared" si="29"/>
        <v>5085100</v>
      </c>
      <c r="V313" s="2">
        <f t="shared" si="29"/>
        <v>7683200</v>
      </c>
      <c r="W313" s="2">
        <f t="shared" si="29"/>
        <v>16169300</v>
      </c>
      <c r="X313" s="2">
        <f t="shared" si="29"/>
        <v>19079500</v>
      </c>
      <c r="Y313" s="2" cm="1">
        <f t="array" ref="Y313">_xlfn.XLOOKUP(Y$1&amp;$R313,$C$3:$C$1662&amp;$D$3:$D$1662,$E$3:$E$1662,0,0,1)</f>
        <v>11200</v>
      </c>
      <c r="Z313" s="2" cm="1">
        <f t="array" ref="Z313">_xlfn.XLOOKUP(Z$1&amp;$R313,$C$3:$C$1662&amp;$D$3:$D$1662,$E$3:$E$1662,0,0,1)</f>
        <v>16300</v>
      </c>
      <c r="AA313" s="2" cm="1">
        <f t="array" ref="AA313">_xlfn.XLOOKUP(AA$1&amp;$R313,$C$3:$C$1662&amp;$D$3:$D$1662,$E$3:$E$1662,0,0,1)</f>
        <v>6500</v>
      </c>
      <c r="AB313" s="2" cm="1">
        <f t="array" ref="AB313">_xlfn.XLOOKUP(AB$1&amp;$R313,$C$3:$C$1662&amp;$D$3:$D$1662,$E$3:$E$1662,0,0,1)</f>
        <v>19900</v>
      </c>
      <c r="AC313" s="2" cm="1">
        <f t="array" ref="AC313">_xlfn.XLOOKUP(AC$1&amp;$R313,$C$3:$C$1662&amp;$D$3:$D$1662,$E$3:$E$1662,0,0,1)</f>
        <v>31200</v>
      </c>
    </row>
    <row r="314" spans="3:29" x14ac:dyDescent="0.4">
      <c r="C314" t="s">
        <v>804</v>
      </c>
      <c r="D314" t="s">
        <v>697</v>
      </c>
      <c r="E314">
        <v>31200</v>
      </c>
      <c r="R314" t="s">
        <v>365</v>
      </c>
      <c r="S314" s="2">
        <f t="shared" si="25"/>
        <v>10590340</v>
      </c>
      <c r="T314" s="2">
        <f t="shared" si="29"/>
        <v>4827200</v>
      </c>
      <c r="U314" s="2">
        <f t="shared" si="29"/>
        <v>5094200</v>
      </c>
      <c r="V314" s="2">
        <f t="shared" si="29"/>
        <v>7711700</v>
      </c>
      <c r="W314" s="2">
        <f t="shared" si="29"/>
        <v>16222100</v>
      </c>
      <c r="X314" s="2">
        <f t="shared" si="29"/>
        <v>19096500</v>
      </c>
      <c r="Y314" s="2" cm="1">
        <f t="array" ref="Y314">_xlfn.XLOOKUP(Y$1&amp;$R314,$C$3:$C$1662&amp;$D$3:$D$1662,$E$3:$E$1662,0,0,1)</f>
        <v>4600</v>
      </c>
      <c r="Z314" s="2" cm="1">
        <f t="array" ref="Z314">_xlfn.XLOOKUP(Z$1&amp;$R314,$C$3:$C$1662&amp;$D$3:$D$1662,$E$3:$E$1662,0,0,1)</f>
        <v>9100</v>
      </c>
      <c r="AA314" s="2" cm="1">
        <f t="array" ref="AA314">_xlfn.XLOOKUP(AA$1&amp;$R314,$C$3:$C$1662&amp;$D$3:$D$1662,$E$3:$E$1662,0,0,1)</f>
        <v>28500</v>
      </c>
      <c r="AB314" s="2" cm="1">
        <f t="array" ref="AB314">_xlfn.XLOOKUP(AB$1&amp;$R314,$C$3:$C$1662&amp;$D$3:$D$1662,$E$3:$E$1662,0,0,1)</f>
        <v>52800</v>
      </c>
      <c r="AC314" s="2" cm="1">
        <f t="array" ref="AC314">_xlfn.XLOOKUP(AC$1&amp;$R314,$C$3:$C$1662&amp;$D$3:$D$1662,$E$3:$E$1662,0,0,1)</f>
        <v>17000</v>
      </c>
    </row>
    <row r="315" spans="3:29" x14ac:dyDescent="0.4">
      <c r="C315" t="s">
        <v>804</v>
      </c>
      <c r="D315" t="s">
        <v>698</v>
      </c>
      <c r="E315">
        <v>17000</v>
      </c>
      <c r="R315" t="s">
        <v>366</v>
      </c>
      <c r="S315" s="2">
        <f t="shared" si="25"/>
        <v>10613120</v>
      </c>
      <c r="T315" s="2">
        <f t="shared" si="29"/>
        <v>4845100</v>
      </c>
      <c r="U315" s="2">
        <f t="shared" si="29"/>
        <v>5101300</v>
      </c>
      <c r="V315" s="2">
        <f t="shared" si="29"/>
        <v>7730300</v>
      </c>
      <c r="W315" s="2">
        <f t="shared" si="29"/>
        <v>16265000</v>
      </c>
      <c r="X315" s="2">
        <f t="shared" si="29"/>
        <v>19123900</v>
      </c>
      <c r="Y315" s="2" cm="1">
        <f t="array" ref="Y315">_xlfn.XLOOKUP(Y$1&amp;$R315,$C$3:$C$1662&amp;$D$3:$D$1662,$E$3:$E$1662,0,0,1)</f>
        <v>17900</v>
      </c>
      <c r="Z315" s="2" cm="1">
        <f t="array" ref="Z315">_xlfn.XLOOKUP(Z$1&amp;$R315,$C$3:$C$1662&amp;$D$3:$D$1662,$E$3:$E$1662,0,0,1)</f>
        <v>7100</v>
      </c>
      <c r="AA315" s="2" cm="1">
        <f t="array" ref="AA315">_xlfn.XLOOKUP(AA$1&amp;$R315,$C$3:$C$1662&amp;$D$3:$D$1662,$E$3:$E$1662,0,0,1)</f>
        <v>18600</v>
      </c>
      <c r="AB315" s="2" cm="1">
        <f t="array" ref="AB315">_xlfn.XLOOKUP(AB$1&amp;$R315,$C$3:$C$1662&amp;$D$3:$D$1662,$E$3:$E$1662,0,0,1)</f>
        <v>42900</v>
      </c>
      <c r="AC315" s="2" cm="1">
        <f t="array" ref="AC315">_xlfn.XLOOKUP(AC$1&amp;$R315,$C$3:$C$1662&amp;$D$3:$D$1662,$E$3:$E$1662,0,0,1)</f>
        <v>27400</v>
      </c>
    </row>
    <row r="316" spans="3:29" x14ac:dyDescent="0.4">
      <c r="C316" t="s">
        <v>804</v>
      </c>
      <c r="D316" t="s">
        <v>699</v>
      </c>
      <c r="E316">
        <v>27400</v>
      </c>
      <c r="R316" t="s">
        <v>367</v>
      </c>
      <c r="S316" s="2">
        <f t="shared" si="25"/>
        <v>10654040</v>
      </c>
      <c r="T316" s="2">
        <f t="shared" si="29"/>
        <v>4862200</v>
      </c>
      <c r="U316" s="2">
        <f t="shared" si="29"/>
        <v>5110700</v>
      </c>
      <c r="V316" s="2">
        <f t="shared" si="29"/>
        <v>7734300</v>
      </c>
      <c r="W316" s="2">
        <f t="shared" si="29"/>
        <v>16351000</v>
      </c>
      <c r="X316" s="2">
        <f t="shared" si="29"/>
        <v>19212000</v>
      </c>
      <c r="Y316" s="2" cm="1">
        <f t="array" ref="Y316">_xlfn.XLOOKUP(Y$1&amp;$R316,$C$3:$C$1662&amp;$D$3:$D$1662,$E$3:$E$1662,0,0,1)</f>
        <v>17100</v>
      </c>
      <c r="Z316" s="2" cm="1">
        <f t="array" ref="Z316">_xlfn.XLOOKUP(Z$1&amp;$R316,$C$3:$C$1662&amp;$D$3:$D$1662,$E$3:$E$1662,0,0,1)</f>
        <v>9400</v>
      </c>
      <c r="AA316" s="2" cm="1">
        <f t="array" ref="AA316">_xlfn.XLOOKUP(AA$1&amp;$R316,$C$3:$C$1662&amp;$D$3:$D$1662,$E$3:$E$1662,0,0,1)</f>
        <v>4000</v>
      </c>
      <c r="AB316" s="2" cm="1">
        <f t="array" ref="AB316">_xlfn.XLOOKUP(AB$1&amp;$R316,$C$3:$C$1662&amp;$D$3:$D$1662,$E$3:$E$1662,0,0,1)</f>
        <v>86000</v>
      </c>
      <c r="AC316" s="2" cm="1">
        <f t="array" ref="AC316">_xlfn.XLOOKUP(AC$1&amp;$R316,$C$3:$C$1662&amp;$D$3:$D$1662,$E$3:$E$1662,0,0,1)</f>
        <v>88100</v>
      </c>
    </row>
    <row r="317" spans="3:29" x14ac:dyDescent="0.4">
      <c r="C317" t="s">
        <v>804</v>
      </c>
      <c r="D317" t="s">
        <v>700</v>
      </c>
      <c r="E317">
        <v>88100</v>
      </c>
      <c r="R317" t="s">
        <v>368</v>
      </c>
      <c r="S317" s="2">
        <f t="shared" si="25"/>
        <v>10693260</v>
      </c>
      <c r="T317" s="2">
        <f t="shared" si="29"/>
        <v>4896100</v>
      </c>
      <c r="U317" s="2">
        <f t="shared" si="29"/>
        <v>5115400</v>
      </c>
      <c r="V317" s="2">
        <f t="shared" si="29"/>
        <v>7755700</v>
      </c>
      <c r="W317" s="2">
        <f t="shared" si="29"/>
        <v>16408900</v>
      </c>
      <c r="X317" s="2">
        <f t="shared" si="29"/>
        <v>19290200</v>
      </c>
      <c r="Y317" s="2" cm="1">
        <f t="array" ref="Y317">_xlfn.XLOOKUP(Y$1&amp;$R317,$C$3:$C$1662&amp;$D$3:$D$1662,$E$3:$E$1662,0,0,1)</f>
        <v>33900</v>
      </c>
      <c r="Z317" s="2" cm="1">
        <f t="array" ref="Z317">_xlfn.XLOOKUP(Z$1&amp;$R317,$C$3:$C$1662&amp;$D$3:$D$1662,$E$3:$E$1662,0,0,1)</f>
        <v>4700</v>
      </c>
      <c r="AA317" s="2" cm="1">
        <f t="array" ref="AA317">_xlfn.XLOOKUP(AA$1&amp;$R317,$C$3:$C$1662&amp;$D$3:$D$1662,$E$3:$E$1662,0,0,1)</f>
        <v>21400</v>
      </c>
      <c r="AB317" s="2" cm="1">
        <f t="array" ref="AB317">_xlfn.XLOOKUP(AB$1&amp;$R317,$C$3:$C$1662&amp;$D$3:$D$1662,$E$3:$E$1662,0,0,1)</f>
        <v>57900</v>
      </c>
      <c r="AC317" s="2" cm="1">
        <f t="array" ref="AC317">_xlfn.XLOOKUP(AC$1&amp;$R317,$C$3:$C$1662&amp;$D$3:$D$1662,$E$3:$E$1662,0,0,1)</f>
        <v>78200</v>
      </c>
    </row>
    <row r="318" spans="3:29" x14ac:dyDescent="0.4">
      <c r="C318" t="s">
        <v>804</v>
      </c>
      <c r="D318" t="s">
        <v>701</v>
      </c>
      <c r="E318">
        <v>78200</v>
      </c>
      <c r="R318" t="s">
        <v>369</v>
      </c>
      <c r="S318" s="2">
        <f t="shared" si="25"/>
        <v>10760480</v>
      </c>
      <c r="T318" s="2">
        <f t="shared" si="29"/>
        <v>4904700</v>
      </c>
      <c r="U318" s="2">
        <f t="shared" si="29"/>
        <v>5123200</v>
      </c>
      <c r="V318" s="2">
        <f t="shared" si="29"/>
        <v>7776400</v>
      </c>
      <c r="W318" s="2">
        <f t="shared" si="29"/>
        <v>16543100</v>
      </c>
      <c r="X318" s="2">
        <f t="shared" si="29"/>
        <v>19455000</v>
      </c>
      <c r="Y318" s="2" cm="1">
        <f t="array" ref="Y318">_xlfn.XLOOKUP(Y$1&amp;$R318,$C$3:$C$1662&amp;$D$3:$D$1662,$E$3:$E$1662,0,0,1)</f>
        <v>8600</v>
      </c>
      <c r="Z318" s="2" cm="1">
        <f t="array" ref="Z318">_xlfn.XLOOKUP(Z$1&amp;$R318,$C$3:$C$1662&amp;$D$3:$D$1662,$E$3:$E$1662,0,0,1)</f>
        <v>7800</v>
      </c>
      <c r="AA318" s="2" cm="1">
        <f t="array" ref="AA318">_xlfn.XLOOKUP(AA$1&amp;$R318,$C$3:$C$1662&amp;$D$3:$D$1662,$E$3:$E$1662,0,0,1)</f>
        <v>20700</v>
      </c>
      <c r="AB318" s="2" cm="1">
        <f t="array" ref="AB318">_xlfn.XLOOKUP(AB$1&amp;$R318,$C$3:$C$1662&amp;$D$3:$D$1662,$E$3:$E$1662,0,0,1)</f>
        <v>134200</v>
      </c>
      <c r="AC318" s="2" cm="1">
        <f t="array" ref="AC318">_xlfn.XLOOKUP(AC$1&amp;$R318,$C$3:$C$1662&amp;$D$3:$D$1662,$E$3:$E$1662,0,0,1)</f>
        <v>164800</v>
      </c>
    </row>
    <row r="319" spans="3:29" x14ac:dyDescent="0.4">
      <c r="C319" t="s">
        <v>804</v>
      </c>
      <c r="D319" t="s">
        <v>702</v>
      </c>
      <c r="E319">
        <v>164800</v>
      </c>
      <c r="R319" t="s">
        <v>370</v>
      </c>
      <c r="S319" s="2">
        <f t="shared" si="25"/>
        <v>10786100</v>
      </c>
      <c r="T319" s="2">
        <f t="shared" si="29"/>
        <v>4911600</v>
      </c>
      <c r="U319" s="2">
        <f t="shared" si="29"/>
        <v>5130800</v>
      </c>
      <c r="V319" s="2">
        <f t="shared" si="29"/>
        <v>7785700</v>
      </c>
      <c r="W319" s="2">
        <f t="shared" si="29"/>
        <v>16595300</v>
      </c>
      <c r="X319" s="2">
        <f t="shared" si="29"/>
        <v>19507100</v>
      </c>
      <c r="Y319" s="2" cm="1">
        <f t="array" ref="Y319">_xlfn.XLOOKUP(Y$1&amp;$R319,$C$3:$C$1662&amp;$D$3:$D$1662,$E$3:$E$1662,0,0,1)</f>
        <v>6900</v>
      </c>
      <c r="Z319" s="2" cm="1">
        <f t="array" ref="Z319">_xlfn.XLOOKUP(Z$1&amp;$R319,$C$3:$C$1662&amp;$D$3:$D$1662,$E$3:$E$1662,0,0,1)</f>
        <v>7600</v>
      </c>
      <c r="AA319" s="2" cm="1">
        <f t="array" ref="AA319">_xlfn.XLOOKUP(AA$1&amp;$R319,$C$3:$C$1662&amp;$D$3:$D$1662,$E$3:$E$1662,0,0,1)</f>
        <v>9300</v>
      </c>
      <c r="AB319" s="2" cm="1">
        <f t="array" ref="AB319">_xlfn.XLOOKUP(AB$1&amp;$R319,$C$3:$C$1662&amp;$D$3:$D$1662,$E$3:$E$1662,0,0,1)</f>
        <v>52200</v>
      </c>
      <c r="AC319" s="2" cm="1">
        <f t="array" ref="AC319">_xlfn.XLOOKUP(AC$1&amp;$R319,$C$3:$C$1662&amp;$D$3:$D$1662,$E$3:$E$1662,0,0,1)</f>
        <v>52100</v>
      </c>
    </row>
    <row r="320" spans="3:29" x14ac:dyDescent="0.4">
      <c r="C320" t="s">
        <v>804</v>
      </c>
      <c r="D320" t="s">
        <v>703</v>
      </c>
      <c r="E320">
        <v>52100</v>
      </c>
      <c r="R320" t="s">
        <v>371</v>
      </c>
      <c r="S320" s="2">
        <f t="shared" si="25"/>
        <v>10836180</v>
      </c>
      <c r="T320" s="2">
        <f t="shared" si="29"/>
        <v>4925000</v>
      </c>
      <c r="U320" s="2">
        <f t="shared" si="29"/>
        <v>5135000</v>
      </c>
      <c r="V320" s="2">
        <f t="shared" si="29"/>
        <v>7801400</v>
      </c>
      <c r="W320" s="2">
        <f t="shared" si="29"/>
        <v>16672500</v>
      </c>
      <c r="X320" s="2">
        <f t="shared" si="29"/>
        <v>19647000</v>
      </c>
      <c r="Y320" s="2" cm="1">
        <f t="array" ref="Y320">_xlfn.XLOOKUP(Y$1&amp;$R320,$C$3:$C$1662&amp;$D$3:$D$1662,$E$3:$E$1662,0,0,1)</f>
        <v>13400</v>
      </c>
      <c r="Z320" s="2" cm="1">
        <f t="array" ref="Z320">_xlfn.XLOOKUP(Z$1&amp;$R320,$C$3:$C$1662&amp;$D$3:$D$1662,$E$3:$E$1662,0,0,1)</f>
        <v>4200</v>
      </c>
      <c r="AA320" s="2" cm="1">
        <f t="array" ref="AA320">_xlfn.XLOOKUP(AA$1&amp;$R320,$C$3:$C$1662&amp;$D$3:$D$1662,$E$3:$E$1662,0,0,1)</f>
        <v>15700</v>
      </c>
      <c r="AB320" s="2" cm="1">
        <f t="array" ref="AB320">_xlfn.XLOOKUP(AB$1&amp;$R320,$C$3:$C$1662&amp;$D$3:$D$1662,$E$3:$E$1662,0,0,1)</f>
        <v>77200</v>
      </c>
      <c r="AC320" s="2" cm="1">
        <f t="array" ref="AC320">_xlfn.XLOOKUP(AC$1&amp;$R320,$C$3:$C$1662&amp;$D$3:$D$1662,$E$3:$E$1662,0,0,1)</f>
        <v>139900</v>
      </c>
    </row>
    <row r="321" spans="3:29" x14ac:dyDescent="0.4">
      <c r="C321" t="s">
        <v>804</v>
      </c>
      <c r="D321" t="s">
        <v>704</v>
      </c>
      <c r="E321">
        <v>139900</v>
      </c>
      <c r="R321" t="s">
        <v>372</v>
      </c>
      <c r="S321" s="2">
        <f t="shared" si="25"/>
        <v>10863100</v>
      </c>
      <c r="T321" s="2">
        <f t="shared" si="29"/>
        <v>4927600</v>
      </c>
      <c r="U321" s="2">
        <f t="shared" si="29"/>
        <v>5143000</v>
      </c>
      <c r="V321" s="2">
        <f t="shared" si="29"/>
        <v>7808200</v>
      </c>
      <c r="W321" s="2">
        <f t="shared" si="29"/>
        <v>16702200</v>
      </c>
      <c r="X321" s="2">
        <f t="shared" si="29"/>
        <v>19734500</v>
      </c>
      <c r="Y321" s="2" cm="1">
        <f t="array" ref="Y321">_xlfn.XLOOKUP(Y$1&amp;$R321,$C$3:$C$1662&amp;$D$3:$D$1662,$E$3:$E$1662,0,0,1)</f>
        <v>2600</v>
      </c>
      <c r="Z321" s="2" cm="1">
        <f t="array" ref="Z321">_xlfn.XLOOKUP(Z$1&amp;$R321,$C$3:$C$1662&amp;$D$3:$D$1662,$E$3:$E$1662,0,0,1)</f>
        <v>8000</v>
      </c>
      <c r="AA321" s="2" cm="1">
        <f t="array" ref="AA321">_xlfn.XLOOKUP(AA$1&amp;$R321,$C$3:$C$1662&amp;$D$3:$D$1662,$E$3:$E$1662,0,0,1)</f>
        <v>6800</v>
      </c>
      <c r="AB321" s="2" cm="1">
        <f t="array" ref="AB321">_xlfn.XLOOKUP(AB$1&amp;$R321,$C$3:$C$1662&amp;$D$3:$D$1662,$E$3:$E$1662,0,0,1)</f>
        <v>29700</v>
      </c>
      <c r="AC321" s="2" cm="1">
        <f t="array" ref="AC321">_xlfn.XLOOKUP(AC$1&amp;$R321,$C$3:$C$1662&amp;$D$3:$D$1662,$E$3:$E$1662,0,0,1)</f>
        <v>87500</v>
      </c>
    </row>
    <row r="322" spans="3:29" x14ac:dyDescent="0.4">
      <c r="C322" t="s">
        <v>804</v>
      </c>
      <c r="D322" t="s">
        <v>705</v>
      </c>
      <c r="E322">
        <v>87500</v>
      </c>
      <c r="R322" t="s">
        <v>373</v>
      </c>
      <c r="S322" s="2">
        <f t="shared" si="25"/>
        <v>10895860</v>
      </c>
      <c r="T322" s="2">
        <f t="shared" si="29"/>
        <v>4945400</v>
      </c>
      <c r="U322" s="2">
        <f t="shared" si="29"/>
        <v>5153000</v>
      </c>
      <c r="V322" s="2">
        <f t="shared" si="29"/>
        <v>7844000</v>
      </c>
      <c r="W322" s="2">
        <f t="shared" si="29"/>
        <v>16758800</v>
      </c>
      <c r="X322" s="2">
        <f t="shared" si="29"/>
        <v>19778100</v>
      </c>
      <c r="Y322" s="2" cm="1">
        <f t="array" ref="Y322">_xlfn.XLOOKUP(Y$1&amp;$R322,$C$3:$C$1662&amp;$D$3:$D$1662,$E$3:$E$1662,0,0,1)</f>
        <v>17800</v>
      </c>
      <c r="Z322" s="2" cm="1">
        <f t="array" ref="Z322">_xlfn.XLOOKUP(Z$1&amp;$R322,$C$3:$C$1662&amp;$D$3:$D$1662,$E$3:$E$1662,0,0,1)</f>
        <v>10000</v>
      </c>
      <c r="AA322" s="2" cm="1">
        <f t="array" ref="AA322">_xlfn.XLOOKUP(AA$1&amp;$R322,$C$3:$C$1662&amp;$D$3:$D$1662,$E$3:$E$1662,0,0,1)</f>
        <v>35800</v>
      </c>
      <c r="AB322" s="2" cm="1">
        <f t="array" ref="AB322">_xlfn.XLOOKUP(AB$1&amp;$R322,$C$3:$C$1662&amp;$D$3:$D$1662,$E$3:$E$1662,0,0,1)</f>
        <v>56600</v>
      </c>
      <c r="AC322" s="2" cm="1">
        <f t="array" ref="AC322">_xlfn.XLOOKUP(AC$1&amp;$R322,$C$3:$C$1662&amp;$D$3:$D$1662,$E$3:$E$1662,0,0,1)</f>
        <v>43600</v>
      </c>
    </row>
    <row r="323" spans="3:29" x14ac:dyDescent="0.4">
      <c r="C323" t="s">
        <v>804</v>
      </c>
      <c r="D323" t="s">
        <v>706</v>
      </c>
      <c r="E323">
        <v>43600</v>
      </c>
      <c r="R323" t="s">
        <v>374</v>
      </c>
      <c r="S323" s="2">
        <f t="shared" ref="S323:S333" si="30">IFERROR(AVERAGEIFS(T323:X323,T323:X323,"&gt;0"),0)</f>
        <v>10933540</v>
      </c>
      <c r="T323" s="2">
        <f t="shared" si="29"/>
        <v>4962000</v>
      </c>
      <c r="U323" s="2">
        <f t="shared" si="29"/>
        <v>5166600</v>
      </c>
      <c r="V323" s="2">
        <f t="shared" si="29"/>
        <v>7883500</v>
      </c>
      <c r="W323" s="2">
        <f t="shared" si="29"/>
        <v>16801800</v>
      </c>
      <c r="X323" s="2">
        <f t="shared" si="29"/>
        <v>19853800</v>
      </c>
      <c r="Y323" s="2" cm="1">
        <f t="array" ref="Y323">_xlfn.XLOOKUP(Y$1&amp;$R323,$C$3:$C$1662&amp;$D$3:$D$1662,$E$3:$E$1662,0,0,1)</f>
        <v>16600</v>
      </c>
      <c r="Z323" s="2" cm="1">
        <f t="array" ref="Z323">_xlfn.XLOOKUP(Z$1&amp;$R323,$C$3:$C$1662&amp;$D$3:$D$1662,$E$3:$E$1662,0,0,1)</f>
        <v>13600</v>
      </c>
      <c r="AA323" s="2" cm="1">
        <f t="array" ref="AA323">_xlfn.XLOOKUP(AA$1&amp;$R323,$C$3:$C$1662&amp;$D$3:$D$1662,$E$3:$E$1662,0,0,1)</f>
        <v>39500</v>
      </c>
      <c r="AB323" s="2" cm="1">
        <f t="array" ref="AB323">_xlfn.XLOOKUP(AB$1&amp;$R323,$C$3:$C$1662&amp;$D$3:$D$1662,$E$3:$E$1662,0,0,1)</f>
        <v>43000</v>
      </c>
      <c r="AC323" s="2" cm="1">
        <f t="array" ref="AC323">_xlfn.XLOOKUP(AC$1&amp;$R323,$C$3:$C$1662&amp;$D$3:$D$1662,$E$3:$E$1662,0,0,1)</f>
        <v>75700</v>
      </c>
    </row>
    <row r="324" spans="3:29" x14ac:dyDescent="0.4">
      <c r="C324" t="s">
        <v>804</v>
      </c>
      <c r="D324" t="s">
        <v>707</v>
      </c>
      <c r="E324">
        <v>75700</v>
      </c>
      <c r="R324" t="s">
        <v>375</v>
      </c>
      <c r="S324" s="2">
        <f t="shared" si="30"/>
        <v>10970720</v>
      </c>
      <c r="T324" s="2">
        <f t="shared" ref="T324:X333" si="31">T323+Y324</f>
        <v>4967900</v>
      </c>
      <c r="U324" s="2">
        <f t="shared" si="31"/>
        <v>5185700</v>
      </c>
      <c r="V324" s="2">
        <f t="shared" si="31"/>
        <v>7922800</v>
      </c>
      <c r="W324" s="2">
        <f t="shared" si="31"/>
        <v>16846900</v>
      </c>
      <c r="X324" s="2">
        <f t="shared" si="31"/>
        <v>19930300</v>
      </c>
      <c r="Y324" s="2" cm="1">
        <f t="array" ref="Y324">_xlfn.XLOOKUP(Y$1&amp;$R324,$C$3:$C$1662&amp;$D$3:$D$1662,$E$3:$E$1662,0,0,1)</f>
        <v>5900</v>
      </c>
      <c r="Z324" s="2" cm="1">
        <f t="array" ref="Z324">_xlfn.XLOOKUP(Z$1&amp;$R324,$C$3:$C$1662&amp;$D$3:$D$1662,$E$3:$E$1662,0,0,1)</f>
        <v>19100</v>
      </c>
      <c r="AA324" s="2" cm="1">
        <f t="array" ref="AA324">_xlfn.XLOOKUP(AA$1&amp;$R324,$C$3:$C$1662&amp;$D$3:$D$1662,$E$3:$E$1662,0,0,1)</f>
        <v>39300</v>
      </c>
      <c r="AB324" s="2" cm="1">
        <f t="array" ref="AB324">_xlfn.XLOOKUP(AB$1&amp;$R324,$C$3:$C$1662&amp;$D$3:$D$1662,$E$3:$E$1662,0,0,1)</f>
        <v>45100</v>
      </c>
      <c r="AC324" s="2" cm="1">
        <f t="array" ref="AC324">_xlfn.XLOOKUP(AC$1&amp;$R324,$C$3:$C$1662&amp;$D$3:$D$1662,$E$3:$E$1662,0,0,1)</f>
        <v>76500</v>
      </c>
    </row>
    <row r="325" spans="3:29" x14ac:dyDescent="0.4">
      <c r="C325" t="s">
        <v>804</v>
      </c>
      <c r="D325" t="s">
        <v>708</v>
      </c>
      <c r="E325">
        <v>76500</v>
      </c>
      <c r="R325" t="s">
        <v>376</v>
      </c>
      <c r="S325" s="2">
        <f t="shared" si="30"/>
        <v>10996640</v>
      </c>
      <c r="T325" s="2">
        <f t="shared" si="31"/>
        <v>4973400</v>
      </c>
      <c r="U325" s="2">
        <f t="shared" si="31"/>
        <v>5205200</v>
      </c>
      <c r="V325" s="2">
        <f t="shared" si="31"/>
        <v>7944400</v>
      </c>
      <c r="W325" s="2">
        <f t="shared" si="31"/>
        <v>16880600</v>
      </c>
      <c r="X325" s="2">
        <f t="shared" si="31"/>
        <v>19979600</v>
      </c>
      <c r="Y325" s="2" cm="1">
        <f t="array" ref="Y325">_xlfn.XLOOKUP(Y$1&amp;$R325,$C$3:$C$1662&amp;$D$3:$D$1662,$E$3:$E$1662,0,0,1)</f>
        <v>5500</v>
      </c>
      <c r="Z325" s="2" cm="1">
        <f t="array" ref="Z325">_xlfn.XLOOKUP(Z$1&amp;$R325,$C$3:$C$1662&amp;$D$3:$D$1662,$E$3:$E$1662,0,0,1)</f>
        <v>19500</v>
      </c>
      <c r="AA325" s="2" cm="1">
        <f t="array" ref="AA325">_xlfn.XLOOKUP(AA$1&amp;$R325,$C$3:$C$1662&amp;$D$3:$D$1662,$E$3:$E$1662,0,0,1)</f>
        <v>21600</v>
      </c>
      <c r="AB325" s="2" cm="1">
        <f t="array" ref="AB325">_xlfn.XLOOKUP(AB$1&amp;$R325,$C$3:$C$1662&amp;$D$3:$D$1662,$E$3:$E$1662,0,0,1)</f>
        <v>33700</v>
      </c>
      <c r="AC325" s="2" cm="1">
        <f t="array" ref="AC325">_xlfn.XLOOKUP(AC$1&amp;$R325,$C$3:$C$1662&amp;$D$3:$D$1662,$E$3:$E$1662,0,0,1)</f>
        <v>49300</v>
      </c>
    </row>
    <row r="326" spans="3:29" x14ac:dyDescent="0.4">
      <c r="C326" t="s">
        <v>804</v>
      </c>
      <c r="D326" t="s">
        <v>709</v>
      </c>
      <c r="E326">
        <v>49300</v>
      </c>
      <c r="R326" t="s">
        <v>377</v>
      </c>
      <c r="S326" s="2">
        <f t="shared" si="30"/>
        <v>11032160</v>
      </c>
      <c r="T326" s="2">
        <f t="shared" si="31"/>
        <v>4981200</v>
      </c>
      <c r="U326" s="2">
        <f t="shared" si="31"/>
        <v>5214200</v>
      </c>
      <c r="V326" s="2">
        <f t="shared" si="31"/>
        <v>7979700</v>
      </c>
      <c r="W326" s="2">
        <f t="shared" si="31"/>
        <v>16953400</v>
      </c>
      <c r="X326" s="2">
        <f t="shared" si="31"/>
        <v>20032300</v>
      </c>
      <c r="Y326" s="2" cm="1">
        <f t="array" ref="Y326">_xlfn.XLOOKUP(Y$1&amp;$R326,$C$3:$C$1662&amp;$D$3:$D$1662,$E$3:$E$1662,0,0,1)</f>
        <v>7800</v>
      </c>
      <c r="Z326" s="2" cm="1">
        <f t="array" ref="Z326">_xlfn.XLOOKUP(Z$1&amp;$R326,$C$3:$C$1662&amp;$D$3:$D$1662,$E$3:$E$1662,0,0,1)</f>
        <v>9000</v>
      </c>
      <c r="AA326" s="2" cm="1">
        <f t="array" ref="AA326">_xlfn.XLOOKUP(AA$1&amp;$R326,$C$3:$C$1662&amp;$D$3:$D$1662,$E$3:$E$1662,0,0,1)</f>
        <v>35300</v>
      </c>
      <c r="AB326" s="2" cm="1">
        <f t="array" ref="AB326">_xlfn.XLOOKUP(AB$1&amp;$R326,$C$3:$C$1662&amp;$D$3:$D$1662,$E$3:$E$1662,0,0,1)</f>
        <v>72800</v>
      </c>
      <c r="AC326" s="2" cm="1">
        <f t="array" ref="AC326">_xlfn.XLOOKUP(AC$1&amp;$R326,$C$3:$C$1662&amp;$D$3:$D$1662,$E$3:$E$1662,0,0,1)</f>
        <v>52700</v>
      </c>
    </row>
    <row r="327" spans="3:29" x14ac:dyDescent="0.4">
      <c r="C327" t="s">
        <v>804</v>
      </c>
      <c r="D327" t="s">
        <v>710</v>
      </c>
      <c r="E327">
        <v>52700</v>
      </c>
      <c r="R327" t="s">
        <v>378</v>
      </c>
      <c r="S327" s="2">
        <f t="shared" si="30"/>
        <v>11061300</v>
      </c>
      <c r="T327" s="2">
        <f t="shared" si="31"/>
        <v>4992300</v>
      </c>
      <c r="U327" s="2">
        <f t="shared" si="31"/>
        <v>5228800</v>
      </c>
      <c r="V327" s="2">
        <f t="shared" si="31"/>
        <v>7993100</v>
      </c>
      <c r="W327" s="2">
        <f t="shared" si="31"/>
        <v>16991300</v>
      </c>
      <c r="X327" s="2">
        <f t="shared" si="31"/>
        <v>20101000</v>
      </c>
      <c r="Y327" s="2" cm="1">
        <f t="array" ref="Y327">_xlfn.XLOOKUP(Y$1&amp;$R327,$C$3:$C$1662&amp;$D$3:$D$1662,$E$3:$E$1662,0,0,1)</f>
        <v>11100</v>
      </c>
      <c r="Z327" s="2" cm="1">
        <f t="array" ref="Z327">_xlfn.XLOOKUP(Z$1&amp;$R327,$C$3:$C$1662&amp;$D$3:$D$1662,$E$3:$E$1662,0,0,1)</f>
        <v>14600</v>
      </c>
      <c r="AA327" s="2" cm="1">
        <f t="array" ref="AA327">_xlfn.XLOOKUP(AA$1&amp;$R327,$C$3:$C$1662&amp;$D$3:$D$1662,$E$3:$E$1662,0,0,1)</f>
        <v>13400</v>
      </c>
      <c r="AB327" s="2" cm="1">
        <f t="array" ref="AB327">_xlfn.XLOOKUP(AB$1&amp;$R327,$C$3:$C$1662&amp;$D$3:$D$1662,$E$3:$E$1662,0,0,1)</f>
        <v>37900</v>
      </c>
      <c r="AC327" s="2" cm="1">
        <f t="array" ref="AC327">_xlfn.XLOOKUP(AC$1&amp;$R327,$C$3:$C$1662&amp;$D$3:$D$1662,$E$3:$E$1662,0,0,1)</f>
        <v>68700</v>
      </c>
    </row>
    <row r="328" spans="3:29" x14ac:dyDescent="0.4">
      <c r="C328" t="s">
        <v>804</v>
      </c>
      <c r="D328" t="s">
        <v>711</v>
      </c>
      <c r="E328">
        <v>68700</v>
      </c>
      <c r="R328" t="s">
        <v>379</v>
      </c>
      <c r="S328" s="2">
        <f t="shared" si="30"/>
        <v>11061300</v>
      </c>
      <c r="T328" s="2">
        <f t="shared" si="31"/>
        <v>4992300</v>
      </c>
      <c r="U328" s="2">
        <f t="shared" si="31"/>
        <v>5228800</v>
      </c>
      <c r="V328" s="2">
        <f t="shared" si="31"/>
        <v>7993100</v>
      </c>
      <c r="W328" s="2">
        <f t="shared" si="31"/>
        <v>16991300</v>
      </c>
      <c r="X328" s="2">
        <f t="shared" si="31"/>
        <v>20101000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11061300</v>
      </c>
      <c r="T329" s="2">
        <f t="shared" si="31"/>
        <v>4992300</v>
      </c>
      <c r="U329" s="2">
        <f t="shared" si="31"/>
        <v>5228800</v>
      </c>
      <c r="V329" s="2">
        <f t="shared" si="31"/>
        <v>7993100</v>
      </c>
      <c r="W329" s="2">
        <f t="shared" si="31"/>
        <v>16991300</v>
      </c>
      <c r="X329" s="2">
        <f t="shared" si="31"/>
        <v>20101000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11061300</v>
      </c>
      <c r="T330" s="2">
        <f t="shared" si="31"/>
        <v>4992300</v>
      </c>
      <c r="U330" s="2">
        <f t="shared" si="31"/>
        <v>5228800</v>
      </c>
      <c r="V330" s="2">
        <f t="shared" si="31"/>
        <v>7993100</v>
      </c>
      <c r="W330" s="2">
        <f t="shared" si="31"/>
        <v>16991300</v>
      </c>
      <c r="X330" s="2">
        <f t="shared" si="31"/>
        <v>20101000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11061300</v>
      </c>
      <c r="T331" s="2">
        <f t="shared" si="31"/>
        <v>4992300</v>
      </c>
      <c r="U331" s="2">
        <f t="shared" si="31"/>
        <v>5228800</v>
      </c>
      <c r="V331" s="2">
        <f t="shared" si="31"/>
        <v>7993100</v>
      </c>
      <c r="W331" s="2">
        <f t="shared" si="31"/>
        <v>16991300</v>
      </c>
      <c r="X331" s="2">
        <f t="shared" si="31"/>
        <v>20101000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11061300</v>
      </c>
      <c r="T332" s="2">
        <f t="shared" si="31"/>
        <v>4992300</v>
      </c>
      <c r="U332" s="2">
        <f t="shared" si="31"/>
        <v>5228800</v>
      </c>
      <c r="V332" s="2">
        <f t="shared" si="31"/>
        <v>7993100</v>
      </c>
      <c r="W332" s="2">
        <f t="shared" si="31"/>
        <v>16991300</v>
      </c>
      <c r="X332" s="2">
        <f t="shared" si="31"/>
        <v>20101000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11327480</v>
      </c>
      <c r="T333" s="2">
        <f t="shared" si="31"/>
        <v>5220900</v>
      </c>
      <c r="U333" s="2">
        <f t="shared" si="31"/>
        <v>5484800</v>
      </c>
      <c r="V333" s="2">
        <f t="shared" si="31"/>
        <v>8131600</v>
      </c>
      <c r="W333" s="2">
        <f t="shared" si="31"/>
        <v>17331200</v>
      </c>
      <c r="X333" s="2">
        <f t="shared" si="31"/>
        <v>20468900</v>
      </c>
      <c r="Y333" s="2" cm="1">
        <f t="array" ref="Y333">_xlfn.XLOOKUP(Y$1&amp;$R333,$C$3:$C$1662&amp;$D$3:$D$1662,$E$3:$E$1662,0,0,1)</f>
        <v>228600</v>
      </c>
      <c r="Z333" s="2" cm="1">
        <f t="array" ref="Z333">_xlfn.XLOOKUP(Z$1&amp;$R333,$C$3:$C$1662&amp;$D$3:$D$1662,$E$3:$E$1662,0,0,1)</f>
        <v>256000</v>
      </c>
      <c r="AA333" s="2" cm="1">
        <f t="array" ref="AA333">_xlfn.XLOOKUP(AA$1&amp;$R333,$C$3:$C$1662&amp;$D$3:$D$1662,$E$3:$E$1662,0,0,1)</f>
        <v>138500</v>
      </c>
      <c r="AB333" s="2" cm="1">
        <f t="array" ref="AB333">_xlfn.XLOOKUP(AB$1&amp;$R333,$C$3:$C$1662&amp;$D$3:$D$1662,$E$3:$E$1662,0,0,1)</f>
        <v>339900</v>
      </c>
      <c r="AC333" s="2" cm="1">
        <f t="array" ref="AC333">_xlfn.XLOOKUP(AC$1&amp;$R333,$C$3:$C$1662&amp;$D$3:$D$1662,$E$3:$E$1662,0,0,1)</f>
        <v>367900</v>
      </c>
    </row>
    <row r="334" spans="3:29" x14ac:dyDescent="0.4">
      <c r="C334" t="s">
        <v>804</v>
      </c>
      <c r="D334" t="s">
        <v>717</v>
      </c>
      <c r="E334">
        <v>367900</v>
      </c>
    </row>
    <row r="335" spans="3:29" x14ac:dyDescent="0.4">
      <c r="C335" t="s">
        <v>836</v>
      </c>
      <c r="D335" t="s">
        <v>506</v>
      </c>
      <c r="E335">
        <v>698400</v>
      </c>
    </row>
    <row r="336" spans="3:29" x14ac:dyDescent="0.4">
      <c r="C336" t="s">
        <v>836</v>
      </c>
      <c r="D336" t="s">
        <v>507</v>
      </c>
      <c r="E336">
        <v>213400</v>
      </c>
    </row>
    <row r="337" spans="3:5" x14ac:dyDescent="0.4">
      <c r="C337" t="s">
        <v>836</v>
      </c>
      <c r="D337" t="s">
        <v>508</v>
      </c>
      <c r="E337">
        <v>134200</v>
      </c>
    </row>
    <row r="338" spans="3:5" x14ac:dyDescent="0.4">
      <c r="C338" t="s">
        <v>836</v>
      </c>
      <c r="D338" t="s">
        <v>509</v>
      </c>
      <c r="E338">
        <v>119000</v>
      </c>
    </row>
    <row r="339" spans="3:5" x14ac:dyDescent="0.4">
      <c r="C339" t="s">
        <v>836</v>
      </c>
      <c r="D339" t="s">
        <v>510</v>
      </c>
      <c r="E339">
        <v>327500</v>
      </c>
    </row>
    <row r="340" spans="3:5" x14ac:dyDescent="0.4">
      <c r="C340" t="s">
        <v>836</v>
      </c>
      <c r="D340" t="s">
        <v>511</v>
      </c>
      <c r="E340">
        <v>220400</v>
      </c>
    </row>
    <row r="341" spans="3:5" x14ac:dyDescent="0.4">
      <c r="C341" t="s">
        <v>836</v>
      </c>
      <c r="D341" t="s">
        <v>512</v>
      </c>
      <c r="E341">
        <v>86400</v>
      </c>
    </row>
    <row r="342" spans="3:5" x14ac:dyDescent="0.4">
      <c r="C342" t="s">
        <v>836</v>
      </c>
      <c r="D342" t="s">
        <v>513</v>
      </c>
      <c r="E342">
        <v>191900</v>
      </c>
    </row>
    <row r="343" spans="3:5" x14ac:dyDescent="0.4">
      <c r="C343" t="s">
        <v>836</v>
      </c>
      <c r="D343" t="s">
        <v>514</v>
      </c>
      <c r="E343">
        <v>153900</v>
      </c>
    </row>
    <row r="344" spans="3:5" x14ac:dyDescent="0.4">
      <c r="C344" t="s">
        <v>836</v>
      </c>
      <c r="D344" t="s">
        <v>515</v>
      </c>
      <c r="E344">
        <v>155200</v>
      </c>
    </row>
    <row r="345" spans="3:5" x14ac:dyDescent="0.4">
      <c r="C345" t="s">
        <v>836</v>
      </c>
      <c r="D345" t="s">
        <v>516</v>
      </c>
      <c r="E345">
        <v>246700</v>
      </c>
    </row>
    <row r="346" spans="3:5" x14ac:dyDescent="0.4">
      <c r="C346" t="s">
        <v>836</v>
      </c>
      <c r="D346" t="s">
        <v>517</v>
      </c>
      <c r="E346">
        <v>251200</v>
      </c>
    </row>
    <row r="347" spans="3:5" x14ac:dyDescent="0.4">
      <c r="C347" t="s">
        <v>836</v>
      </c>
      <c r="D347" t="s">
        <v>518</v>
      </c>
      <c r="E347">
        <v>144100</v>
      </c>
    </row>
    <row r="348" spans="3:5" x14ac:dyDescent="0.4">
      <c r="C348" t="s">
        <v>836</v>
      </c>
      <c r="D348" t="s">
        <v>519</v>
      </c>
      <c r="E348">
        <v>162100</v>
      </c>
    </row>
    <row r="349" spans="3:5" x14ac:dyDescent="0.4">
      <c r="C349" t="s">
        <v>836</v>
      </c>
      <c r="D349" t="s">
        <v>520</v>
      </c>
      <c r="E349">
        <v>254400</v>
      </c>
    </row>
    <row r="350" spans="3:5" x14ac:dyDescent="0.4">
      <c r="C350" t="s">
        <v>836</v>
      </c>
      <c r="D350" t="s">
        <v>521</v>
      </c>
      <c r="E350">
        <v>279400</v>
      </c>
    </row>
    <row r="351" spans="3:5" x14ac:dyDescent="0.4">
      <c r="C351" t="s">
        <v>836</v>
      </c>
      <c r="D351" t="s">
        <v>522</v>
      </c>
      <c r="E351">
        <v>126300</v>
      </c>
    </row>
    <row r="352" spans="3:5" x14ac:dyDescent="0.4">
      <c r="C352" t="s">
        <v>836</v>
      </c>
      <c r="D352" t="s">
        <v>523</v>
      </c>
      <c r="E352">
        <v>148700</v>
      </c>
    </row>
    <row r="353" spans="3:5" x14ac:dyDescent="0.4">
      <c r="C353" t="s">
        <v>836</v>
      </c>
      <c r="D353" t="s">
        <v>524</v>
      </c>
      <c r="E353">
        <v>197000</v>
      </c>
    </row>
    <row r="354" spans="3:5" x14ac:dyDescent="0.4">
      <c r="C354" t="s">
        <v>836</v>
      </c>
      <c r="D354" t="s">
        <v>525</v>
      </c>
      <c r="E354">
        <v>264100</v>
      </c>
    </row>
    <row r="355" spans="3:5" x14ac:dyDescent="0.4">
      <c r="C355" t="s">
        <v>836</v>
      </c>
      <c r="D355" t="s">
        <v>526</v>
      </c>
      <c r="E355">
        <v>293800</v>
      </c>
    </row>
    <row r="356" spans="3:5" x14ac:dyDescent="0.4">
      <c r="C356" t="s">
        <v>836</v>
      </c>
      <c r="D356" t="s">
        <v>527</v>
      </c>
      <c r="E356">
        <v>113300</v>
      </c>
    </row>
    <row r="357" spans="3:5" x14ac:dyDescent="0.4">
      <c r="C357" t="s">
        <v>836</v>
      </c>
      <c r="D357" t="s">
        <v>528</v>
      </c>
      <c r="E357">
        <v>99700</v>
      </c>
    </row>
    <row r="358" spans="3:5" x14ac:dyDescent="0.4">
      <c r="C358" t="s">
        <v>836</v>
      </c>
      <c r="D358" t="s">
        <v>529</v>
      </c>
      <c r="E358">
        <v>90700</v>
      </c>
    </row>
    <row r="359" spans="3:5" x14ac:dyDescent="0.4">
      <c r="C359" t="s">
        <v>836</v>
      </c>
      <c r="D359" t="s">
        <v>530</v>
      </c>
      <c r="E359">
        <v>99900</v>
      </c>
    </row>
    <row r="360" spans="3:5" x14ac:dyDescent="0.4">
      <c r="C360" t="s">
        <v>836</v>
      </c>
      <c r="D360" t="s">
        <v>531</v>
      </c>
      <c r="E360">
        <v>94300</v>
      </c>
    </row>
    <row r="361" spans="3:5" x14ac:dyDescent="0.4">
      <c r="C361" t="s">
        <v>836</v>
      </c>
      <c r="D361" t="s">
        <v>532</v>
      </c>
      <c r="E361">
        <v>90200</v>
      </c>
    </row>
    <row r="362" spans="3:5" x14ac:dyDescent="0.4">
      <c r="C362" t="s">
        <v>836</v>
      </c>
      <c r="D362" t="s">
        <v>533</v>
      </c>
      <c r="E362">
        <v>78800</v>
      </c>
    </row>
    <row r="363" spans="3:5" x14ac:dyDescent="0.4">
      <c r="C363" t="s">
        <v>836</v>
      </c>
      <c r="D363" t="s">
        <v>534</v>
      </c>
      <c r="E363">
        <v>62800</v>
      </c>
    </row>
    <row r="364" spans="3:5" x14ac:dyDescent="0.4">
      <c r="C364" t="s">
        <v>836</v>
      </c>
      <c r="D364" t="s">
        <v>535</v>
      </c>
      <c r="E364">
        <v>75800</v>
      </c>
    </row>
    <row r="365" spans="3:5" x14ac:dyDescent="0.4">
      <c r="C365" t="s">
        <v>836</v>
      </c>
      <c r="D365" t="s">
        <v>536</v>
      </c>
      <c r="E365">
        <v>132200</v>
      </c>
    </row>
    <row r="366" spans="3:5" x14ac:dyDescent="0.4">
      <c r="C366" t="s">
        <v>836</v>
      </c>
      <c r="D366" t="s">
        <v>537</v>
      </c>
      <c r="E366">
        <v>113700</v>
      </c>
    </row>
    <row r="367" spans="3:5" x14ac:dyDescent="0.4">
      <c r="C367" t="s">
        <v>836</v>
      </c>
      <c r="D367" t="s">
        <v>538</v>
      </c>
      <c r="E367">
        <v>157000</v>
      </c>
    </row>
    <row r="368" spans="3:5" x14ac:dyDescent="0.4">
      <c r="C368" t="s">
        <v>836</v>
      </c>
      <c r="D368" t="s">
        <v>539</v>
      </c>
      <c r="E368">
        <v>96900</v>
      </c>
    </row>
    <row r="369" spans="3:5" x14ac:dyDescent="0.4">
      <c r="C369" t="s">
        <v>836</v>
      </c>
      <c r="D369" t="s">
        <v>540</v>
      </c>
      <c r="E369">
        <v>71600</v>
      </c>
    </row>
    <row r="370" spans="3:5" x14ac:dyDescent="0.4">
      <c r="C370" t="s">
        <v>836</v>
      </c>
      <c r="D370" t="s">
        <v>541</v>
      </c>
      <c r="E370">
        <v>89300</v>
      </c>
    </row>
    <row r="371" spans="3:5" x14ac:dyDescent="0.4">
      <c r="C371" t="s">
        <v>836</v>
      </c>
      <c r="D371" t="s">
        <v>542</v>
      </c>
      <c r="E371">
        <v>86100</v>
      </c>
    </row>
    <row r="372" spans="3:5" x14ac:dyDescent="0.4">
      <c r="C372" t="s">
        <v>836</v>
      </c>
      <c r="D372" t="s">
        <v>543</v>
      </c>
      <c r="E372">
        <v>81000</v>
      </c>
    </row>
    <row r="373" spans="3:5" x14ac:dyDescent="0.4">
      <c r="C373" t="s">
        <v>836</v>
      </c>
      <c r="D373" t="s">
        <v>544</v>
      </c>
      <c r="E373">
        <v>55600</v>
      </c>
    </row>
    <row r="374" spans="3:5" x14ac:dyDescent="0.4">
      <c r="C374" t="s">
        <v>836</v>
      </c>
      <c r="D374" t="s">
        <v>545</v>
      </c>
      <c r="E374">
        <v>31100</v>
      </c>
    </row>
    <row r="375" spans="3:5" x14ac:dyDescent="0.4">
      <c r="C375" t="s">
        <v>836</v>
      </c>
      <c r="D375" t="s">
        <v>546</v>
      </c>
      <c r="E375">
        <v>65800</v>
      </c>
    </row>
    <row r="376" spans="3:5" x14ac:dyDescent="0.4">
      <c r="C376" t="s">
        <v>836</v>
      </c>
      <c r="D376" t="s">
        <v>547</v>
      </c>
      <c r="E376">
        <v>38100</v>
      </c>
    </row>
    <row r="377" spans="3:5" x14ac:dyDescent="0.4">
      <c r="C377" t="s">
        <v>836</v>
      </c>
      <c r="D377" t="s">
        <v>548</v>
      </c>
      <c r="E377">
        <v>47000</v>
      </c>
    </row>
    <row r="378" spans="3:5" x14ac:dyDescent="0.4">
      <c r="C378" t="s">
        <v>836</v>
      </c>
      <c r="D378" t="s">
        <v>549</v>
      </c>
      <c r="E378">
        <v>36900</v>
      </c>
    </row>
    <row r="379" spans="3:5" x14ac:dyDescent="0.4">
      <c r="C379" t="s">
        <v>836</v>
      </c>
      <c r="D379" t="s">
        <v>550</v>
      </c>
      <c r="E379">
        <v>64500</v>
      </c>
    </row>
    <row r="380" spans="3:5" x14ac:dyDescent="0.4">
      <c r="C380" t="s">
        <v>836</v>
      </c>
      <c r="D380" t="s">
        <v>551</v>
      </c>
      <c r="E380">
        <v>37800</v>
      </c>
    </row>
    <row r="381" spans="3:5" x14ac:dyDescent="0.4">
      <c r="C381" t="s">
        <v>836</v>
      </c>
      <c r="D381" t="s">
        <v>552</v>
      </c>
      <c r="E381">
        <v>56900</v>
      </c>
    </row>
    <row r="382" spans="3:5" x14ac:dyDescent="0.4">
      <c r="C382" t="s">
        <v>836</v>
      </c>
      <c r="D382" t="s">
        <v>553</v>
      </c>
      <c r="E382">
        <v>106300</v>
      </c>
    </row>
    <row r="383" spans="3:5" x14ac:dyDescent="0.4">
      <c r="C383" t="s">
        <v>836</v>
      </c>
      <c r="D383" t="s">
        <v>554</v>
      </c>
      <c r="E383">
        <v>22500</v>
      </c>
    </row>
    <row r="384" spans="3:5" x14ac:dyDescent="0.4">
      <c r="C384" t="s">
        <v>836</v>
      </c>
      <c r="D384" t="s">
        <v>555</v>
      </c>
      <c r="E384">
        <v>42000</v>
      </c>
    </row>
    <row r="385" spans="3:5" x14ac:dyDescent="0.4">
      <c r="C385" t="s">
        <v>836</v>
      </c>
      <c r="D385" t="s">
        <v>556</v>
      </c>
      <c r="E385">
        <v>115500</v>
      </c>
    </row>
    <row r="386" spans="3:5" x14ac:dyDescent="0.4">
      <c r="C386" t="s">
        <v>836</v>
      </c>
      <c r="D386" t="s">
        <v>557</v>
      </c>
      <c r="E386">
        <v>41500</v>
      </c>
    </row>
    <row r="387" spans="3:5" x14ac:dyDescent="0.4">
      <c r="C387" t="s">
        <v>836</v>
      </c>
      <c r="D387" t="s">
        <v>558</v>
      </c>
      <c r="E387">
        <v>68800</v>
      </c>
    </row>
    <row r="388" spans="3:5" x14ac:dyDescent="0.4">
      <c r="C388" t="s">
        <v>836</v>
      </c>
      <c r="D388" t="s">
        <v>559</v>
      </c>
      <c r="E388">
        <v>60200</v>
      </c>
    </row>
    <row r="389" spans="3:5" x14ac:dyDescent="0.4">
      <c r="C389" t="s">
        <v>836</v>
      </c>
      <c r="D389" t="s">
        <v>560</v>
      </c>
      <c r="E389">
        <v>32700</v>
      </c>
    </row>
    <row r="390" spans="3:5" x14ac:dyDescent="0.4">
      <c r="C390" t="s">
        <v>836</v>
      </c>
      <c r="D390" t="s">
        <v>561</v>
      </c>
      <c r="E390">
        <v>84700</v>
      </c>
    </row>
    <row r="391" spans="3:5" x14ac:dyDescent="0.4">
      <c r="C391" t="s">
        <v>836</v>
      </c>
      <c r="D391" t="s">
        <v>562</v>
      </c>
      <c r="E391">
        <v>65300</v>
      </c>
    </row>
    <row r="392" spans="3:5" x14ac:dyDescent="0.4">
      <c r="C392" t="s">
        <v>836</v>
      </c>
      <c r="D392" t="s">
        <v>563</v>
      </c>
      <c r="E392">
        <v>67500</v>
      </c>
    </row>
    <row r="393" spans="3:5" x14ac:dyDescent="0.4">
      <c r="C393" t="s">
        <v>836</v>
      </c>
      <c r="D393" t="s">
        <v>564</v>
      </c>
      <c r="E393">
        <v>29000</v>
      </c>
    </row>
    <row r="394" spans="3:5" x14ac:dyDescent="0.4">
      <c r="C394" t="s">
        <v>836</v>
      </c>
      <c r="D394" t="s">
        <v>565</v>
      </c>
      <c r="E394">
        <v>39600</v>
      </c>
    </row>
    <row r="395" spans="3:5" x14ac:dyDescent="0.4">
      <c r="C395" t="s">
        <v>836</v>
      </c>
      <c r="D395" t="s">
        <v>566</v>
      </c>
      <c r="E395">
        <v>34900</v>
      </c>
    </row>
    <row r="396" spans="3:5" x14ac:dyDescent="0.4">
      <c r="C396" t="s">
        <v>836</v>
      </c>
      <c r="D396" t="s">
        <v>567</v>
      </c>
      <c r="E396">
        <v>34600</v>
      </c>
    </row>
    <row r="397" spans="3:5" x14ac:dyDescent="0.4">
      <c r="C397" t="s">
        <v>836</v>
      </c>
      <c r="D397" t="s">
        <v>568</v>
      </c>
      <c r="E397">
        <v>24100</v>
      </c>
    </row>
    <row r="398" spans="3:5" x14ac:dyDescent="0.4">
      <c r="C398" t="s">
        <v>836</v>
      </c>
      <c r="D398" t="s">
        <v>569</v>
      </c>
      <c r="E398">
        <v>24500</v>
      </c>
    </row>
    <row r="399" spans="3:5" x14ac:dyDescent="0.4">
      <c r="C399" t="s">
        <v>836</v>
      </c>
      <c r="D399" t="s">
        <v>570</v>
      </c>
      <c r="E399">
        <v>25200</v>
      </c>
    </row>
    <row r="400" spans="3:5" x14ac:dyDescent="0.4">
      <c r="C400" t="s">
        <v>836</v>
      </c>
      <c r="D400" t="s">
        <v>571</v>
      </c>
      <c r="E400">
        <v>22000</v>
      </c>
    </row>
    <row r="401" spans="3:5" x14ac:dyDescent="0.4">
      <c r="C401" t="s">
        <v>836</v>
      </c>
      <c r="D401" t="s">
        <v>572</v>
      </c>
      <c r="E401">
        <v>26200</v>
      </c>
    </row>
    <row r="402" spans="3:5" x14ac:dyDescent="0.4">
      <c r="C402" t="s">
        <v>836</v>
      </c>
      <c r="D402" t="s">
        <v>573</v>
      </c>
      <c r="E402">
        <v>16100</v>
      </c>
    </row>
    <row r="403" spans="3:5" x14ac:dyDescent="0.4">
      <c r="C403" t="s">
        <v>836</v>
      </c>
      <c r="D403" t="s">
        <v>574</v>
      </c>
      <c r="E403">
        <v>24400</v>
      </c>
    </row>
    <row r="404" spans="3:5" x14ac:dyDescent="0.4">
      <c r="C404" t="s">
        <v>836</v>
      </c>
      <c r="D404" t="s">
        <v>575</v>
      </c>
      <c r="E404">
        <v>109900</v>
      </c>
    </row>
    <row r="405" spans="3:5" x14ac:dyDescent="0.4">
      <c r="C405" t="s">
        <v>836</v>
      </c>
      <c r="D405" t="s">
        <v>576</v>
      </c>
      <c r="E405">
        <v>37100</v>
      </c>
    </row>
    <row r="406" spans="3:5" x14ac:dyDescent="0.4">
      <c r="C406" t="s">
        <v>836</v>
      </c>
      <c r="D406" t="s">
        <v>577</v>
      </c>
      <c r="E406">
        <v>13500</v>
      </c>
    </row>
    <row r="407" spans="3:5" x14ac:dyDescent="0.4">
      <c r="C407" t="s">
        <v>836</v>
      </c>
      <c r="D407" t="s">
        <v>578</v>
      </c>
      <c r="E407">
        <v>55500</v>
      </c>
    </row>
    <row r="408" spans="3:5" x14ac:dyDescent="0.4">
      <c r="C408" t="s">
        <v>836</v>
      </c>
      <c r="D408" t="s">
        <v>579</v>
      </c>
      <c r="E408">
        <v>15100</v>
      </c>
    </row>
    <row r="409" spans="3:5" x14ac:dyDescent="0.4">
      <c r="C409" t="s">
        <v>836</v>
      </c>
      <c r="D409" t="s">
        <v>580</v>
      </c>
      <c r="E409">
        <v>18000</v>
      </c>
    </row>
    <row r="410" spans="3:5" x14ac:dyDescent="0.4">
      <c r="C410" t="s">
        <v>836</v>
      </c>
      <c r="D410" t="s">
        <v>581</v>
      </c>
      <c r="E410">
        <v>36800</v>
      </c>
    </row>
    <row r="411" spans="3:5" x14ac:dyDescent="0.4">
      <c r="C411" t="s">
        <v>836</v>
      </c>
      <c r="D411" t="s">
        <v>582</v>
      </c>
      <c r="E411">
        <v>62500</v>
      </c>
    </row>
    <row r="412" spans="3:5" x14ac:dyDescent="0.4">
      <c r="C412" t="s">
        <v>836</v>
      </c>
      <c r="D412" t="s">
        <v>583</v>
      </c>
      <c r="E412">
        <v>17200</v>
      </c>
    </row>
    <row r="413" spans="3:5" x14ac:dyDescent="0.4">
      <c r="C413" t="s">
        <v>836</v>
      </c>
      <c r="D413" t="s">
        <v>584</v>
      </c>
      <c r="E413">
        <v>13900</v>
      </c>
    </row>
    <row r="414" spans="3:5" x14ac:dyDescent="0.4">
      <c r="C414" t="s">
        <v>836</v>
      </c>
      <c r="D414" t="s">
        <v>585</v>
      </c>
      <c r="E414">
        <v>39300</v>
      </c>
    </row>
    <row r="415" spans="3:5" x14ac:dyDescent="0.4">
      <c r="C415" t="s">
        <v>836</v>
      </c>
      <c r="D415" t="s">
        <v>586</v>
      </c>
      <c r="E415">
        <v>19300</v>
      </c>
    </row>
    <row r="416" spans="3:5" x14ac:dyDescent="0.4">
      <c r="C416" t="s">
        <v>836</v>
      </c>
      <c r="D416" t="s">
        <v>587</v>
      </c>
      <c r="E416">
        <v>24900</v>
      </c>
    </row>
    <row r="417" spans="3:5" x14ac:dyDescent="0.4">
      <c r="C417" t="s">
        <v>836</v>
      </c>
      <c r="D417" t="s">
        <v>588</v>
      </c>
      <c r="E417">
        <v>55900</v>
      </c>
    </row>
    <row r="418" spans="3:5" x14ac:dyDescent="0.4">
      <c r="C418" t="s">
        <v>836</v>
      </c>
      <c r="D418" t="s">
        <v>589</v>
      </c>
      <c r="E418">
        <v>57600</v>
      </c>
    </row>
    <row r="419" spans="3:5" x14ac:dyDescent="0.4">
      <c r="C419" t="s">
        <v>836</v>
      </c>
      <c r="D419" t="s">
        <v>590</v>
      </c>
      <c r="E419">
        <v>31800</v>
      </c>
    </row>
    <row r="420" spans="3:5" x14ac:dyDescent="0.4">
      <c r="C420" t="s">
        <v>836</v>
      </c>
      <c r="D420" t="s">
        <v>591</v>
      </c>
      <c r="E420">
        <v>15600</v>
      </c>
    </row>
    <row r="421" spans="3:5" x14ac:dyDescent="0.4">
      <c r="C421" t="s">
        <v>836</v>
      </c>
      <c r="D421" t="s">
        <v>592</v>
      </c>
      <c r="E421">
        <v>35300</v>
      </c>
    </row>
    <row r="422" spans="3:5" x14ac:dyDescent="0.4">
      <c r="C422" t="s">
        <v>836</v>
      </c>
      <c r="D422" t="s">
        <v>593</v>
      </c>
      <c r="E422">
        <v>35100</v>
      </c>
    </row>
    <row r="423" spans="3:5" x14ac:dyDescent="0.4">
      <c r="C423" t="s">
        <v>836</v>
      </c>
      <c r="D423" t="s">
        <v>594</v>
      </c>
      <c r="E423">
        <v>8900</v>
      </c>
    </row>
    <row r="424" spans="3:5" x14ac:dyDescent="0.4">
      <c r="C424" t="s">
        <v>836</v>
      </c>
      <c r="D424" t="s">
        <v>595</v>
      </c>
      <c r="E424">
        <v>34700</v>
      </c>
    </row>
    <row r="425" spans="3:5" x14ac:dyDescent="0.4">
      <c r="C425" t="s">
        <v>836</v>
      </c>
      <c r="D425" t="s">
        <v>596</v>
      </c>
      <c r="E425">
        <v>87900</v>
      </c>
    </row>
    <row r="426" spans="3:5" x14ac:dyDescent="0.4">
      <c r="C426" t="s">
        <v>836</v>
      </c>
      <c r="D426" t="s">
        <v>597</v>
      </c>
      <c r="E426">
        <v>61600</v>
      </c>
    </row>
    <row r="427" spans="3:5" x14ac:dyDescent="0.4">
      <c r="C427" t="s">
        <v>836</v>
      </c>
      <c r="D427" t="s">
        <v>598</v>
      </c>
      <c r="E427">
        <v>32000</v>
      </c>
    </row>
    <row r="428" spans="3:5" x14ac:dyDescent="0.4">
      <c r="C428" t="s">
        <v>836</v>
      </c>
      <c r="D428" t="s">
        <v>599</v>
      </c>
      <c r="E428">
        <v>30000</v>
      </c>
    </row>
    <row r="429" spans="3:5" x14ac:dyDescent="0.4">
      <c r="C429" t="s">
        <v>836</v>
      </c>
      <c r="D429" t="s">
        <v>600</v>
      </c>
      <c r="E429">
        <v>32900</v>
      </c>
    </row>
    <row r="430" spans="3:5" x14ac:dyDescent="0.4">
      <c r="C430" t="s">
        <v>836</v>
      </c>
      <c r="D430" t="s">
        <v>601</v>
      </c>
      <c r="E430">
        <v>23700</v>
      </c>
    </row>
    <row r="431" spans="3:5" x14ac:dyDescent="0.4">
      <c r="C431" t="s">
        <v>836</v>
      </c>
      <c r="D431" t="s">
        <v>602</v>
      </c>
      <c r="E431">
        <v>29700</v>
      </c>
    </row>
    <row r="432" spans="3:5" x14ac:dyDescent="0.4">
      <c r="C432" t="s">
        <v>836</v>
      </c>
      <c r="D432" t="s">
        <v>603</v>
      </c>
      <c r="E432">
        <v>14300</v>
      </c>
    </row>
    <row r="433" spans="3:5" x14ac:dyDescent="0.4">
      <c r="C433" t="s">
        <v>836</v>
      </c>
      <c r="D433" t="s">
        <v>604</v>
      </c>
      <c r="E433">
        <v>91600</v>
      </c>
    </row>
    <row r="434" spans="3:5" x14ac:dyDescent="0.4">
      <c r="C434" t="s">
        <v>836</v>
      </c>
      <c r="D434" t="s">
        <v>605</v>
      </c>
      <c r="E434">
        <v>51000</v>
      </c>
    </row>
    <row r="435" spans="3:5" x14ac:dyDescent="0.4">
      <c r="C435" t="s">
        <v>836</v>
      </c>
      <c r="D435" t="s">
        <v>606</v>
      </c>
      <c r="E435">
        <v>36800</v>
      </c>
    </row>
    <row r="436" spans="3:5" x14ac:dyDescent="0.4">
      <c r="C436" t="s">
        <v>836</v>
      </c>
      <c r="D436" t="s">
        <v>607</v>
      </c>
      <c r="E436">
        <v>27200</v>
      </c>
    </row>
    <row r="437" spans="3:5" x14ac:dyDescent="0.4">
      <c r="C437" t="s">
        <v>836</v>
      </c>
      <c r="D437" t="s">
        <v>608</v>
      </c>
      <c r="E437">
        <v>16100</v>
      </c>
    </row>
    <row r="438" spans="3:5" x14ac:dyDescent="0.4">
      <c r="C438" t="s">
        <v>836</v>
      </c>
      <c r="D438" t="s">
        <v>609</v>
      </c>
      <c r="E438">
        <v>29800</v>
      </c>
    </row>
    <row r="439" spans="3:5" x14ac:dyDescent="0.4">
      <c r="C439" t="s">
        <v>836</v>
      </c>
      <c r="D439" t="s">
        <v>610</v>
      </c>
      <c r="E439">
        <v>10600</v>
      </c>
    </row>
    <row r="440" spans="3:5" x14ac:dyDescent="0.4">
      <c r="C440" t="s">
        <v>836</v>
      </c>
      <c r="D440" t="s">
        <v>611</v>
      </c>
      <c r="E440">
        <v>22300</v>
      </c>
    </row>
    <row r="441" spans="3:5" x14ac:dyDescent="0.4">
      <c r="C441" t="s">
        <v>836</v>
      </c>
      <c r="D441" t="s">
        <v>612</v>
      </c>
      <c r="E441">
        <v>26800</v>
      </c>
    </row>
    <row r="442" spans="3:5" x14ac:dyDescent="0.4">
      <c r="C442" t="s">
        <v>836</v>
      </c>
      <c r="D442" t="s">
        <v>613</v>
      </c>
      <c r="E442">
        <v>16500</v>
      </c>
    </row>
    <row r="443" spans="3:5" x14ac:dyDescent="0.4">
      <c r="C443" t="s">
        <v>836</v>
      </c>
      <c r="D443" t="s">
        <v>614</v>
      </c>
      <c r="E443">
        <v>15000</v>
      </c>
    </row>
    <row r="444" spans="3:5" x14ac:dyDescent="0.4">
      <c r="C444" t="s">
        <v>836</v>
      </c>
      <c r="D444" t="s">
        <v>615</v>
      </c>
      <c r="E444">
        <v>6300</v>
      </c>
    </row>
    <row r="445" spans="3:5" x14ac:dyDescent="0.4">
      <c r="C445" t="s">
        <v>836</v>
      </c>
      <c r="D445" t="s">
        <v>616</v>
      </c>
      <c r="E445">
        <v>12700</v>
      </c>
    </row>
    <row r="446" spans="3:5" x14ac:dyDescent="0.4">
      <c r="C446" t="s">
        <v>836</v>
      </c>
      <c r="D446" t="s">
        <v>617</v>
      </c>
      <c r="E446">
        <v>16600</v>
      </c>
    </row>
    <row r="447" spans="3:5" x14ac:dyDescent="0.4">
      <c r="C447" t="s">
        <v>836</v>
      </c>
      <c r="D447" t="s">
        <v>618</v>
      </c>
      <c r="E447">
        <v>10000</v>
      </c>
    </row>
    <row r="448" spans="3:5" x14ac:dyDescent="0.4">
      <c r="C448" t="s">
        <v>836</v>
      </c>
      <c r="D448" t="s">
        <v>619</v>
      </c>
      <c r="E448">
        <v>13500</v>
      </c>
    </row>
    <row r="449" spans="3:5" x14ac:dyDescent="0.4">
      <c r="C449" t="s">
        <v>836</v>
      </c>
      <c r="D449" t="s">
        <v>620</v>
      </c>
      <c r="E449">
        <v>16100</v>
      </c>
    </row>
    <row r="450" spans="3:5" x14ac:dyDescent="0.4">
      <c r="C450" t="s">
        <v>836</v>
      </c>
      <c r="D450" t="s">
        <v>621</v>
      </c>
      <c r="E450">
        <v>37000</v>
      </c>
    </row>
    <row r="451" spans="3:5" x14ac:dyDescent="0.4">
      <c r="C451" t="s">
        <v>836</v>
      </c>
      <c r="D451" t="s">
        <v>622</v>
      </c>
      <c r="E451">
        <v>10300</v>
      </c>
    </row>
    <row r="452" spans="3:5" x14ac:dyDescent="0.4">
      <c r="C452" t="s">
        <v>836</v>
      </c>
      <c r="D452" t="s">
        <v>623</v>
      </c>
      <c r="E452">
        <v>14300</v>
      </c>
    </row>
    <row r="453" spans="3:5" x14ac:dyDescent="0.4">
      <c r="C453" t="s">
        <v>836</v>
      </c>
      <c r="D453" t="s">
        <v>624</v>
      </c>
      <c r="E453">
        <v>10700</v>
      </c>
    </row>
    <row r="454" spans="3:5" x14ac:dyDescent="0.4">
      <c r="C454" t="s">
        <v>836</v>
      </c>
      <c r="D454" t="s">
        <v>625</v>
      </c>
      <c r="E454">
        <v>9200</v>
      </c>
    </row>
    <row r="455" spans="3:5" x14ac:dyDescent="0.4">
      <c r="C455" t="s">
        <v>836</v>
      </c>
      <c r="D455" t="s">
        <v>626</v>
      </c>
      <c r="E455">
        <v>63700</v>
      </c>
    </row>
    <row r="456" spans="3:5" x14ac:dyDescent="0.4">
      <c r="C456" t="s">
        <v>836</v>
      </c>
      <c r="D456" t="s">
        <v>627</v>
      </c>
      <c r="E456">
        <v>23700</v>
      </c>
    </row>
    <row r="457" spans="3:5" x14ac:dyDescent="0.4">
      <c r="C457" t="s">
        <v>836</v>
      </c>
      <c r="D457" t="s">
        <v>628</v>
      </c>
      <c r="E457">
        <v>19900</v>
      </c>
    </row>
    <row r="458" spans="3:5" x14ac:dyDescent="0.4">
      <c r="C458" t="s">
        <v>836</v>
      </c>
      <c r="D458" t="s">
        <v>629</v>
      </c>
      <c r="E458">
        <v>24400</v>
      </c>
    </row>
    <row r="459" spans="3:5" x14ac:dyDescent="0.4">
      <c r="C459" t="s">
        <v>836</v>
      </c>
      <c r="D459" t="s">
        <v>630</v>
      </c>
      <c r="E459">
        <v>9400</v>
      </c>
    </row>
    <row r="460" spans="3:5" x14ac:dyDescent="0.4">
      <c r="C460" t="s">
        <v>836</v>
      </c>
      <c r="D460" t="s">
        <v>631</v>
      </c>
      <c r="E460">
        <v>12000</v>
      </c>
    </row>
    <row r="461" spans="3:5" x14ac:dyDescent="0.4">
      <c r="C461" t="s">
        <v>836</v>
      </c>
      <c r="D461" t="s">
        <v>632</v>
      </c>
      <c r="E461">
        <v>14700</v>
      </c>
    </row>
    <row r="462" spans="3:5" x14ac:dyDescent="0.4">
      <c r="C462" t="s">
        <v>836</v>
      </c>
      <c r="D462" t="s">
        <v>633</v>
      </c>
      <c r="E462">
        <v>14700</v>
      </c>
    </row>
    <row r="463" spans="3:5" x14ac:dyDescent="0.4">
      <c r="C463" t="s">
        <v>836</v>
      </c>
      <c r="D463" t="s">
        <v>634</v>
      </c>
      <c r="E463">
        <v>34400</v>
      </c>
    </row>
    <row r="464" spans="3:5" x14ac:dyDescent="0.4">
      <c r="C464" t="s">
        <v>836</v>
      </c>
      <c r="D464" t="s">
        <v>635</v>
      </c>
      <c r="E464">
        <v>26300</v>
      </c>
    </row>
    <row r="465" spans="3:5" x14ac:dyDescent="0.4">
      <c r="C465" t="s">
        <v>836</v>
      </c>
      <c r="D465" t="s">
        <v>636</v>
      </c>
      <c r="E465">
        <v>14400</v>
      </c>
    </row>
    <row r="466" spans="3:5" x14ac:dyDescent="0.4">
      <c r="C466" t="s">
        <v>836</v>
      </c>
      <c r="D466" t="s">
        <v>637</v>
      </c>
      <c r="E466">
        <v>43000</v>
      </c>
    </row>
    <row r="467" spans="3:5" x14ac:dyDescent="0.4">
      <c r="C467" t="s">
        <v>836</v>
      </c>
      <c r="D467" t="s">
        <v>638</v>
      </c>
      <c r="E467">
        <v>24000</v>
      </c>
    </row>
    <row r="468" spans="3:5" x14ac:dyDescent="0.4">
      <c r="C468" t="s">
        <v>836</v>
      </c>
      <c r="D468" t="s">
        <v>639</v>
      </c>
      <c r="E468">
        <v>27500</v>
      </c>
    </row>
    <row r="469" spans="3:5" x14ac:dyDescent="0.4">
      <c r="C469" t="s">
        <v>836</v>
      </c>
      <c r="D469" t="s">
        <v>640</v>
      </c>
      <c r="E469">
        <v>19100</v>
      </c>
    </row>
    <row r="470" spans="3:5" x14ac:dyDescent="0.4">
      <c r="C470" t="s">
        <v>836</v>
      </c>
      <c r="D470" t="s">
        <v>641</v>
      </c>
      <c r="E470">
        <v>6200</v>
      </c>
    </row>
    <row r="471" spans="3:5" x14ac:dyDescent="0.4">
      <c r="C471" t="s">
        <v>836</v>
      </c>
      <c r="D471" t="s">
        <v>642</v>
      </c>
      <c r="E471">
        <v>33200</v>
      </c>
    </row>
    <row r="472" spans="3:5" x14ac:dyDescent="0.4">
      <c r="C472" t="s">
        <v>836</v>
      </c>
      <c r="D472" t="s">
        <v>643</v>
      </c>
      <c r="E472">
        <v>25500</v>
      </c>
    </row>
    <row r="473" spans="3:5" x14ac:dyDescent="0.4">
      <c r="C473" t="s">
        <v>836</v>
      </c>
      <c r="D473" t="s">
        <v>644</v>
      </c>
      <c r="E473">
        <v>62200</v>
      </c>
    </row>
    <row r="474" spans="3:5" x14ac:dyDescent="0.4">
      <c r="C474" t="s">
        <v>836</v>
      </c>
      <c r="D474" t="s">
        <v>645</v>
      </c>
      <c r="E474">
        <v>16200</v>
      </c>
    </row>
    <row r="475" spans="3:5" x14ac:dyDescent="0.4">
      <c r="C475" t="s">
        <v>836</v>
      </c>
      <c r="D475" t="s">
        <v>646</v>
      </c>
      <c r="E475">
        <v>37000</v>
      </c>
    </row>
    <row r="476" spans="3:5" x14ac:dyDescent="0.4">
      <c r="C476" t="s">
        <v>836</v>
      </c>
      <c r="D476" t="s">
        <v>647</v>
      </c>
      <c r="E476">
        <v>32900</v>
      </c>
    </row>
    <row r="477" spans="3:5" x14ac:dyDescent="0.4">
      <c r="C477" t="s">
        <v>836</v>
      </c>
      <c r="D477" t="s">
        <v>648</v>
      </c>
      <c r="E477">
        <v>13000</v>
      </c>
    </row>
    <row r="478" spans="3:5" x14ac:dyDescent="0.4">
      <c r="C478" t="s">
        <v>836</v>
      </c>
      <c r="D478" t="s">
        <v>649</v>
      </c>
      <c r="E478">
        <v>35200</v>
      </c>
    </row>
    <row r="479" spans="3:5" x14ac:dyDescent="0.4">
      <c r="C479" t="s">
        <v>836</v>
      </c>
      <c r="D479" t="s">
        <v>650</v>
      </c>
      <c r="E479">
        <v>10500</v>
      </c>
    </row>
    <row r="480" spans="3:5" x14ac:dyDescent="0.4">
      <c r="C480" t="s">
        <v>836</v>
      </c>
      <c r="D480" t="s">
        <v>651</v>
      </c>
      <c r="E480">
        <v>7800</v>
      </c>
    </row>
    <row r="481" spans="3:5" x14ac:dyDescent="0.4">
      <c r="C481" t="s">
        <v>836</v>
      </c>
      <c r="D481" t="s">
        <v>652</v>
      </c>
      <c r="E481">
        <v>41700</v>
      </c>
    </row>
    <row r="482" spans="3:5" x14ac:dyDescent="0.4">
      <c r="C482" t="s">
        <v>836</v>
      </c>
      <c r="D482" t="s">
        <v>653</v>
      </c>
      <c r="E482">
        <v>17200</v>
      </c>
    </row>
    <row r="483" spans="3:5" x14ac:dyDescent="0.4">
      <c r="C483" t="s">
        <v>836</v>
      </c>
      <c r="D483" t="s">
        <v>654</v>
      </c>
      <c r="E483">
        <v>6400</v>
      </c>
    </row>
    <row r="484" spans="3:5" x14ac:dyDescent="0.4">
      <c r="C484" t="s">
        <v>836</v>
      </c>
      <c r="D484" t="s">
        <v>655</v>
      </c>
      <c r="E484">
        <v>20600</v>
      </c>
    </row>
    <row r="485" spans="3:5" x14ac:dyDescent="0.4">
      <c r="C485" t="s">
        <v>836</v>
      </c>
      <c r="D485" t="s">
        <v>656</v>
      </c>
      <c r="E485">
        <v>5200</v>
      </c>
    </row>
    <row r="486" spans="3:5" x14ac:dyDescent="0.4">
      <c r="C486" t="s">
        <v>836</v>
      </c>
      <c r="D486" t="s">
        <v>657</v>
      </c>
      <c r="E486">
        <v>130600</v>
      </c>
    </row>
    <row r="487" spans="3:5" x14ac:dyDescent="0.4">
      <c r="C487" t="s">
        <v>836</v>
      </c>
      <c r="D487" t="s">
        <v>658</v>
      </c>
      <c r="E487">
        <v>91600</v>
      </c>
    </row>
    <row r="488" spans="3:5" x14ac:dyDescent="0.4">
      <c r="C488" t="s">
        <v>836</v>
      </c>
      <c r="D488" t="s">
        <v>659</v>
      </c>
      <c r="E488">
        <v>91700</v>
      </c>
    </row>
    <row r="489" spans="3:5" x14ac:dyDescent="0.4">
      <c r="C489" t="s">
        <v>836</v>
      </c>
      <c r="D489" t="s">
        <v>660</v>
      </c>
      <c r="E489">
        <v>84500</v>
      </c>
    </row>
    <row r="490" spans="3:5" x14ac:dyDescent="0.4">
      <c r="C490" t="s">
        <v>836</v>
      </c>
      <c r="D490" t="s">
        <v>661</v>
      </c>
      <c r="E490">
        <v>87300</v>
      </c>
    </row>
    <row r="491" spans="3:5" x14ac:dyDescent="0.4">
      <c r="C491" t="s">
        <v>836</v>
      </c>
      <c r="D491" t="s">
        <v>662</v>
      </c>
      <c r="E491">
        <v>288600</v>
      </c>
    </row>
    <row r="492" spans="3:5" x14ac:dyDescent="0.4">
      <c r="C492" t="s">
        <v>836</v>
      </c>
      <c r="D492" t="s">
        <v>663</v>
      </c>
      <c r="E492">
        <v>83200</v>
      </c>
    </row>
    <row r="493" spans="3:5" x14ac:dyDescent="0.4">
      <c r="C493" t="s">
        <v>836</v>
      </c>
      <c r="D493" t="s">
        <v>664</v>
      </c>
      <c r="E493">
        <v>225500</v>
      </c>
    </row>
    <row r="494" spans="3:5" x14ac:dyDescent="0.4">
      <c r="C494" t="s">
        <v>836</v>
      </c>
      <c r="D494" t="s">
        <v>665</v>
      </c>
      <c r="E494">
        <v>180100</v>
      </c>
    </row>
    <row r="495" spans="3:5" x14ac:dyDescent="0.4">
      <c r="C495" t="s">
        <v>836</v>
      </c>
      <c r="D495" t="s">
        <v>666</v>
      </c>
      <c r="E495">
        <v>193100</v>
      </c>
    </row>
    <row r="496" spans="3:5" x14ac:dyDescent="0.4">
      <c r="C496" t="s">
        <v>836</v>
      </c>
      <c r="D496" t="s">
        <v>667</v>
      </c>
      <c r="E496">
        <v>127300</v>
      </c>
    </row>
    <row r="497" spans="3:5" x14ac:dyDescent="0.4">
      <c r="C497" t="s">
        <v>836</v>
      </c>
      <c r="D497" t="s">
        <v>668</v>
      </c>
      <c r="E497">
        <v>104000</v>
      </c>
    </row>
    <row r="498" spans="3:5" x14ac:dyDescent="0.4">
      <c r="C498" t="s">
        <v>836</v>
      </c>
      <c r="D498" t="s">
        <v>669</v>
      </c>
      <c r="E498">
        <v>72200</v>
      </c>
    </row>
    <row r="499" spans="3:5" x14ac:dyDescent="0.4">
      <c r="C499" t="s">
        <v>836</v>
      </c>
      <c r="D499" t="s">
        <v>670</v>
      </c>
      <c r="E499">
        <v>77500</v>
      </c>
    </row>
    <row r="500" spans="3:5" x14ac:dyDescent="0.4">
      <c r="C500" t="s">
        <v>836</v>
      </c>
      <c r="D500" t="s">
        <v>671</v>
      </c>
      <c r="E500">
        <v>60700</v>
      </c>
    </row>
    <row r="501" spans="3:5" x14ac:dyDescent="0.4">
      <c r="C501" t="s">
        <v>836</v>
      </c>
      <c r="D501" t="s">
        <v>672</v>
      </c>
      <c r="E501">
        <v>164100</v>
      </c>
    </row>
    <row r="502" spans="3:5" x14ac:dyDescent="0.4">
      <c r="C502" t="s">
        <v>836</v>
      </c>
      <c r="D502" t="s">
        <v>673</v>
      </c>
      <c r="E502">
        <v>150600</v>
      </c>
    </row>
    <row r="503" spans="3:5" x14ac:dyDescent="0.4">
      <c r="C503" t="s">
        <v>836</v>
      </c>
      <c r="D503" t="s">
        <v>674</v>
      </c>
      <c r="E503">
        <v>128700</v>
      </c>
    </row>
    <row r="504" spans="3:5" x14ac:dyDescent="0.4">
      <c r="C504" t="s">
        <v>836</v>
      </c>
      <c r="D504" t="s">
        <v>675</v>
      </c>
      <c r="E504">
        <v>80800</v>
      </c>
    </row>
    <row r="505" spans="3:5" x14ac:dyDescent="0.4">
      <c r="C505" t="s">
        <v>836</v>
      </c>
      <c r="D505" t="s">
        <v>676</v>
      </c>
      <c r="E505">
        <v>85600</v>
      </c>
    </row>
    <row r="506" spans="3:5" x14ac:dyDescent="0.4">
      <c r="C506" t="s">
        <v>836</v>
      </c>
      <c r="D506" t="s">
        <v>677</v>
      </c>
      <c r="E506">
        <v>70600</v>
      </c>
    </row>
    <row r="507" spans="3:5" x14ac:dyDescent="0.4">
      <c r="C507" t="s">
        <v>836</v>
      </c>
      <c r="D507" t="s">
        <v>678</v>
      </c>
      <c r="E507">
        <v>54400</v>
      </c>
    </row>
    <row r="508" spans="3:5" x14ac:dyDescent="0.4">
      <c r="C508" t="s">
        <v>836</v>
      </c>
      <c r="D508" t="s">
        <v>679</v>
      </c>
      <c r="E508">
        <v>107000</v>
      </c>
    </row>
    <row r="509" spans="3:5" x14ac:dyDescent="0.4">
      <c r="C509" t="s">
        <v>836</v>
      </c>
      <c r="D509" t="s">
        <v>680</v>
      </c>
      <c r="E509">
        <v>60700</v>
      </c>
    </row>
    <row r="510" spans="3:5" x14ac:dyDescent="0.4">
      <c r="C510" t="s">
        <v>836</v>
      </c>
      <c r="D510" t="s">
        <v>681</v>
      </c>
      <c r="E510">
        <v>53600</v>
      </c>
    </row>
    <row r="511" spans="3:5" x14ac:dyDescent="0.4">
      <c r="C511" t="s">
        <v>836</v>
      </c>
      <c r="D511" t="s">
        <v>682</v>
      </c>
      <c r="E511">
        <v>27500</v>
      </c>
    </row>
    <row r="512" spans="3:5" x14ac:dyDescent="0.4">
      <c r="C512" t="s">
        <v>836</v>
      </c>
      <c r="D512" t="s">
        <v>683</v>
      </c>
      <c r="E512">
        <v>31400</v>
      </c>
    </row>
    <row r="513" spans="3:5" x14ac:dyDescent="0.4">
      <c r="C513" t="s">
        <v>836</v>
      </c>
      <c r="D513" t="s">
        <v>684</v>
      </c>
      <c r="E513">
        <v>20200</v>
      </c>
    </row>
    <row r="514" spans="3:5" x14ac:dyDescent="0.4">
      <c r="C514" t="s">
        <v>836</v>
      </c>
      <c r="D514" t="s">
        <v>685</v>
      </c>
      <c r="E514">
        <v>42700</v>
      </c>
    </row>
    <row r="515" spans="3:5" x14ac:dyDescent="0.4">
      <c r="C515" t="s">
        <v>836</v>
      </c>
      <c r="D515" t="s">
        <v>686</v>
      </c>
      <c r="E515">
        <v>116600</v>
      </c>
    </row>
    <row r="516" spans="3:5" x14ac:dyDescent="0.4">
      <c r="C516" t="s">
        <v>836</v>
      </c>
      <c r="D516" t="s">
        <v>687</v>
      </c>
      <c r="E516">
        <v>110700</v>
      </c>
    </row>
    <row r="517" spans="3:5" x14ac:dyDescent="0.4">
      <c r="C517" t="s">
        <v>836</v>
      </c>
      <c r="D517" t="s">
        <v>386</v>
      </c>
      <c r="E517">
        <v>92200</v>
      </c>
    </row>
    <row r="518" spans="3:5" x14ac:dyDescent="0.4">
      <c r="C518" t="s">
        <v>836</v>
      </c>
      <c r="D518" t="s">
        <v>387</v>
      </c>
      <c r="E518">
        <v>40900</v>
      </c>
    </row>
    <row r="519" spans="3:5" x14ac:dyDescent="0.4">
      <c r="C519" t="s">
        <v>836</v>
      </c>
      <c r="D519" t="s">
        <v>388</v>
      </c>
      <c r="E519">
        <v>60800</v>
      </c>
    </row>
    <row r="520" spans="3:5" x14ac:dyDescent="0.4">
      <c r="C520" t="s">
        <v>836</v>
      </c>
      <c r="D520" t="s">
        <v>389</v>
      </c>
      <c r="E520">
        <v>36400</v>
      </c>
    </row>
    <row r="521" spans="3:5" x14ac:dyDescent="0.4">
      <c r="C521" t="s">
        <v>836</v>
      </c>
      <c r="D521" t="s">
        <v>390</v>
      </c>
      <c r="E521">
        <v>45400</v>
      </c>
    </row>
    <row r="522" spans="3:5" x14ac:dyDescent="0.4">
      <c r="C522" t="s">
        <v>836</v>
      </c>
      <c r="D522" t="s">
        <v>391</v>
      </c>
      <c r="E522">
        <v>59200</v>
      </c>
    </row>
    <row r="523" spans="3:5" x14ac:dyDescent="0.4">
      <c r="C523" t="s">
        <v>836</v>
      </c>
      <c r="D523" t="s">
        <v>392</v>
      </c>
      <c r="E523">
        <v>33900</v>
      </c>
    </row>
    <row r="524" spans="3:5" x14ac:dyDescent="0.4">
      <c r="C524" t="s">
        <v>836</v>
      </c>
      <c r="D524" t="s">
        <v>393</v>
      </c>
      <c r="E524">
        <v>26100</v>
      </c>
    </row>
    <row r="525" spans="3:5" x14ac:dyDescent="0.4">
      <c r="C525" t="s">
        <v>836</v>
      </c>
      <c r="D525" t="s">
        <v>394</v>
      </c>
      <c r="E525">
        <v>87300</v>
      </c>
    </row>
    <row r="526" spans="3:5" x14ac:dyDescent="0.4">
      <c r="C526" t="s">
        <v>836</v>
      </c>
      <c r="D526" t="s">
        <v>395</v>
      </c>
      <c r="E526">
        <v>15500</v>
      </c>
    </row>
    <row r="527" spans="3:5" x14ac:dyDescent="0.4">
      <c r="C527" t="s">
        <v>836</v>
      </c>
      <c r="D527" t="s">
        <v>396</v>
      </c>
      <c r="E527">
        <v>28500</v>
      </c>
    </row>
    <row r="528" spans="3:5" x14ac:dyDescent="0.4">
      <c r="C528" t="s">
        <v>836</v>
      </c>
      <c r="D528" t="s">
        <v>397</v>
      </c>
      <c r="E528">
        <v>18000</v>
      </c>
    </row>
    <row r="529" spans="3:5" x14ac:dyDescent="0.4">
      <c r="C529" t="s">
        <v>836</v>
      </c>
      <c r="D529" t="s">
        <v>398</v>
      </c>
      <c r="E529">
        <v>31200</v>
      </c>
    </row>
    <row r="530" spans="3:5" x14ac:dyDescent="0.4">
      <c r="C530" t="s">
        <v>836</v>
      </c>
      <c r="D530" t="s">
        <v>399</v>
      </c>
      <c r="E530">
        <v>16700</v>
      </c>
    </row>
    <row r="531" spans="3:5" x14ac:dyDescent="0.4">
      <c r="C531" t="s">
        <v>836</v>
      </c>
      <c r="D531" t="s">
        <v>400</v>
      </c>
      <c r="E531">
        <v>34100</v>
      </c>
    </row>
    <row r="532" spans="3:5" x14ac:dyDescent="0.4">
      <c r="C532" t="s">
        <v>836</v>
      </c>
      <c r="D532" t="s">
        <v>401</v>
      </c>
      <c r="E532">
        <v>18400</v>
      </c>
    </row>
    <row r="533" spans="3:5" x14ac:dyDescent="0.4">
      <c r="C533" t="s">
        <v>836</v>
      </c>
      <c r="D533" t="s">
        <v>402</v>
      </c>
      <c r="E533">
        <v>15200</v>
      </c>
    </row>
    <row r="534" spans="3:5" x14ac:dyDescent="0.4">
      <c r="C534" t="s">
        <v>836</v>
      </c>
      <c r="D534" t="s">
        <v>403</v>
      </c>
      <c r="E534">
        <v>18800</v>
      </c>
    </row>
    <row r="535" spans="3:5" x14ac:dyDescent="0.4">
      <c r="C535" t="s">
        <v>836</v>
      </c>
      <c r="D535" t="s">
        <v>404</v>
      </c>
      <c r="E535">
        <v>56900</v>
      </c>
    </row>
    <row r="536" spans="3:5" x14ac:dyDescent="0.4">
      <c r="C536" t="s">
        <v>836</v>
      </c>
      <c r="D536" t="s">
        <v>405</v>
      </c>
      <c r="E536">
        <v>47100</v>
      </c>
    </row>
    <row r="537" spans="3:5" x14ac:dyDescent="0.4">
      <c r="C537" t="s">
        <v>836</v>
      </c>
      <c r="D537" t="s">
        <v>406</v>
      </c>
      <c r="E537">
        <v>25400</v>
      </c>
    </row>
    <row r="538" spans="3:5" x14ac:dyDescent="0.4">
      <c r="C538" t="s">
        <v>836</v>
      </c>
      <c r="D538" t="s">
        <v>407</v>
      </c>
      <c r="E538">
        <v>13600</v>
      </c>
    </row>
    <row r="539" spans="3:5" x14ac:dyDescent="0.4">
      <c r="C539" t="s">
        <v>836</v>
      </c>
      <c r="D539" t="s">
        <v>408</v>
      </c>
      <c r="E539">
        <v>14200</v>
      </c>
    </row>
    <row r="540" spans="3:5" x14ac:dyDescent="0.4">
      <c r="C540" t="s">
        <v>836</v>
      </c>
      <c r="D540" t="s">
        <v>409</v>
      </c>
      <c r="E540">
        <v>15700</v>
      </c>
    </row>
    <row r="541" spans="3:5" x14ac:dyDescent="0.4">
      <c r="C541" t="s">
        <v>836</v>
      </c>
      <c r="D541" t="s">
        <v>410</v>
      </c>
      <c r="E541">
        <v>16000</v>
      </c>
    </row>
    <row r="542" spans="3:5" x14ac:dyDescent="0.4">
      <c r="C542" t="s">
        <v>836</v>
      </c>
      <c r="D542" t="s">
        <v>411</v>
      </c>
      <c r="E542">
        <v>39300</v>
      </c>
    </row>
    <row r="543" spans="3:5" x14ac:dyDescent="0.4">
      <c r="C543" t="s">
        <v>836</v>
      </c>
      <c r="D543" t="s">
        <v>412</v>
      </c>
      <c r="E543">
        <v>14000</v>
      </c>
    </row>
    <row r="544" spans="3:5" x14ac:dyDescent="0.4">
      <c r="C544" t="s">
        <v>836</v>
      </c>
      <c r="D544" t="s">
        <v>413</v>
      </c>
      <c r="E544">
        <v>50400</v>
      </c>
    </row>
    <row r="545" spans="3:5" x14ac:dyDescent="0.4">
      <c r="C545" t="s">
        <v>836</v>
      </c>
      <c r="D545" t="s">
        <v>414</v>
      </c>
      <c r="E545">
        <v>11500</v>
      </c>
    </row>
    <row r="546" spans="3:5" x14ac:dyDescent="0.4">
      <c r="C546" t="s">
        <v>836</v>
      </c>
      <c r="D546" t="s">
        <v>415</v>
      </c>
      <c r="E546">
        <v>40700</v>
      </c>
    </row>
    <row r="547" spans="3:5" x14ac:dyDescent="0.4">
      <c r="C547" t="s">
        <v>836</v>
      </c>
      <c r="D547" t="s">
        <v>416</v>
      </c>
      <c r="E547">
        <v>12900</v>
      </c>
    </row>
    <row r="548" spans="3:5" x14ac:dyDescent="0.4">
      <c r="C548" t="s">
        <v>836</v>
      </c>
      <c r="D548" t="s">
        <v>417</v>
      </c>
      <c r="E548">
        <v>25800</v>
      </c>
    </row>
    <row r="549" spans="3:5" x14ac:dyDescent="0.4">
      <c r="C549" t="s">
        <v>836</v>
      </c>
      <c r="D549" t="s">
        <v>418</v>
      </c>
      <c r="E549">
        <v>6400</v>
      </c>
    </row>
    <row r="550" spans="3:5" x14ac:dyDescent="0.4">
      <c r="C550" t="s">
        <v>836</v>
      </c>
      <c r="D550" t="s">
        <v>419</v>
      </c>
      <c r="E550">
        <v>12100</v>
      </c>
    </row>
    <row r="551" spans="3:5" x14ac:dyDescent="0.4">
      <c r="C551" t="s">
        <v>836</v>
      </c>
      <c r="D551" t="s">
        <v>420</v>
      </c>
      <c r="E551">
        <v>14000</v>
      </c>
    </row>
    <row r="552" spans="3:5" x14ac:dyDescent="0.4">
      <c r="C552" t="s">
        <v>836</v>
      </c>
      <c r="D552" t="s">
        <v>421</v>
      </c>
      <c r="E552">
        <v>3300</v>
      </c>
    </row>
    <row r="553" spans="3:5" x14ac:dyDescent="0.4">
      <c r="C553" t="s">
        <v>836</v>
      </c>
      <c r="D553" t="s">
        <v>422</v>
      </c>
      <c r="E553">
        <v>2500</v>
      </c>
    </row>
    <row r="554" spans="3:5" x14ac:dyDescent="0.4">
      <c r="C554" t="s">
        <v>836</v>
      </c>
      <c r="D554" t="s">
        <v>423</v>
      </c>
      <c r="E554">
        <v>48200</v>
      </c>
    </row>
    <row r="555" spans="3:5" x14ac:dyDescent="0.4">
      <c r="C555" t="s">
        <v>836</v>
      </c>
      <c r="D555" t="s">
        <v>424</v>
      </c>
      <c r="E555">
        <v>14900</v>
      </c>
    </row>
    <row r="556" spans="3:5" x14ac:dyDescent="0.4">
      <c r="C556" t="s">
        <v>836</v>
      </c>
      <c r="D556" t="s">
        <v>425</v>
      </c>
      <c r="E556">
        <v>15400</v>
      </c>
    </row>
    <row r="557" spans="3:5" x14ac:dyDescent="0.4">
      <c r="C557" t="s">
        <v>836</v>
      </c>
      <c r="D557" t="s">
        <v>426</v>
      </c>
      <c r="E557">
        <v>34800</v>
      </c>
    </row>
    <row r="558" spans="3:5" x14ac:dyDescent="0.4">
      <c r="C558" t="s">
        <v>836</v>
      </c>
      <c r="D558" t="s">
        <v>427</v>
      </c>
      <c r="E558">
        <v>18200</v>
      </c>
    </row>
    <row r="559" spans="3:5" x14ac:dyDescent="0.4">
      <c r="C559" t="s">
        <v>836</v>
      </c>
      <c r="D559" t="s">
        <v>428</v>
      </c>
      <c r="E559">
        <v>9300</v>
      </c>
    </row>
    <row r="560" spans="3:5" x14ac:dyDescent="0.4">
      <c r="C560" t="s">
        <v>836</v>
      </c>
      <c r="D560" t="s">
        <v>429</v>
      </c>
      <c r="E560">
        <v>10100</v>
      </c>
    </row>
    <row r="561" spans="3:5" x14ac:dyDescent="0.4">
      <c r="C561" t="s">
        <v>836</v>
      </c>
      <c r="D561" t="s">
        <v>430</v>
      </c>
      <c r="E561">
        <v>32800</v>
      </c>
    </row>
    <row r="562" spans="3:5" x14ac:dyDescent="0.4">
      <c r="C562" t="s">
        <v>836</v>
      </c>
      <c r="D562" t="s">
        <v>431</v>
      </c>
      <c r="E562">
        <v>14800</v>
      </c>
    </row>
    <row r="563" spans="3:5" x14ac:dyDescent="0.4">
      <c r="C563" t="s">
        <v>836</v>
      </c>
      <c r="D563" t="s">
        <v>432</v>
      </c>
      <c r="E563">
        <v>9900</v>
      </c>
    </row>
    <row r="564" spans="3:5" x14ac:dyDescent="0.4">
      <c r="C564" t="s">
        <v>836</v>
      </c>
      <c r="D564" t="s">
        <v>433</v>
      </c>
      <c r="E564">
        <v>37400</v>
      </c>
    </row>
    <row r="565" spans="3:5" x14ac:dyDescent="0.4">
      <c r="C565" t="s">
        <v>836</v>
      </c>
      <c r="D565" t="s">
        <v>434</v>
      </c>
      <c r="E565">
        <v>2600</v>
      </c>
    </row>
    <row r="566" spans="3:5" x14ac:dyDescent="0.4">
      <c r="C566" t="s">
        <v>836</v>
      </c>
      <c r="D566" t="s">
        <v>435</v>
      </c>
      <c r="E566">
        <v>13300</v>
      </c>
    </row>
    <row r="567" spans="3:5" x14ac:dyDescent="0.4">
      <c r="C567" t="s">
        <v>836</v>
      </c>
      <c r="D567" t="s">
        <v>436</v>
      </c>
      <c r="E567">
        <v>9300</v>
      </c>
    </row>
    <row r="568" spans="3:5" x14ac:dyDescent="0.4">
      <c r="C568" t="s">
        <v>836</v>
      </c>
      <c r="D568" t="s">
        <v>437</v>
      </c>
      <c r="E568">
        <v>16300</v>
      </c>
    </row>
    <row r="569" spans="3:5" x14ac:dyDescent="0.4">
      <c r="C569" t="s">
        <v>836</v>
      </c>
      <c r="D569" t="s">
        <v>438</v>
      </c>
      <c r="E569">
        <v>6000</v>
      </c>
    </row>
    <row r="570" spans="3:5" x14ac:dyDescent="0.4">
      <c r="C570" t="s">
        <v>836</v>
      </c>
      <c r="D570" t="s">
        <v>439</v>
      </c>
      <c r="E570">
        <v>1900</v>
      </c>
    </row>
    <row r="571" spans="3:5" x14ac:dyDescent="0.4">
      <c r="C571" t="s">
        <v>836</v>
      </c>
      <c r="D571" t="s">
        <v>440</v>
      </c>
      <c r="E571">
        <v>8100</v>
      </c>
    </row>
    <row r="572" spans="3:5" x14ac:dyDescent="0.4">
      <c r="C572" t="s">
        <v>836</v>
      </c>
      <c r="D572" t="s">
        <v>441</v>
      </c>
      <c r="E572">
        <v>20600</v>
      </c>
    </row>
    <row r="573" spans="3:5" x14ac:dyDescent="0.4">
      <c r="C573" t="s">
        <v>836</v>
      </c>
      <c r="D573" t="s">
        <v>442</v>
      </c>
      <c r="E573">
        <v>26600</v>
      </c>
    </row>
    <row r="574" spans="3:5" x14ac:dyDescent="0.4">
      <c r="C574" t="s">
        <v>836</v>
      </c>
      <c r="D574" t="s">
        <v>443</v>
      </c>
      <c r="E574">
        <v>6400</v>
      </c>
    </row>
    <row r="575" spans="3:5" x14ac:dyDescent="0.4">
      <c r="C575" t="s">
        <v>836</v>
      </c>
      <c r="D575" t="s">
        <v>444</v>
      </c>
      <c r="E575">
        <v>29400</v>
      </c>
    </row>
    <row r="576" spans="3:5" x14ac:dyDescent="0.4">
      <c r="C576" t="s">
        <v>836</v>
      </c>
      <c r="D576" t="s">
        <v>445</v>
      </c>
      <c r="E576">
        <v>19100</v>
      </c>
    </row>
    <row r="577" spans="3:5" x14ac:dyDescent="0.4">
      <c r="C577" t="s">
        <v>836</v>
      </c>
      <c r="D577" t="s">
        <v>446</v>
      </c>
      <c r="E577">
        <v>10000</v>
      </c>
    </row>
    <row r="578" spans="3:5" x14ac:dyDescent="0.4">
      <c r="C578" t="s">
        <v>836</v>
      </c>
      <c r="D578" t="s">
        <v>447</v>
      </c>
      <c r="E578">
        <v>36500</v>
      </c>
    </row>
    <row r="579" spans="3:5" x14ac:dyDescent="0.4">
      <c r="C579" t="s">
        <v>836</v>
      </c>
      <c r="D579" t="s">
        <v>448</v>
      </c>
      <c r="E579">
        <v>6300</v>
      </c>
    </row>
    <row r="580" spans="3:5" x14ac:dyDescent="0.4">
      <c r="C580" t="s">
        <v>836</v>
      </c>
      <c r="D580" t="s">
        <v>449</v>
      </c>
      <c r="E580">
        <v>4600</v>
      </c>
    </row>
    <row r="581" spans="3:5" x14ac:dyDescent="0.4">
      <c r="C581" t="s">
        <v>836</v>
      </c>
      <c r="D581" t="s">
        <v>450</v>
      </c>
      <c r="E581">
        <v>19600</v>
      </c>
    </row>
    <row r="582" spans="3:5" x14ac:dyDescent="0.4">
      <c r="C582" t="s">
        <v>836</v>
      </c>
      <c r="D582" t="s">
        <v>451</v>
      </c>
      <c r="E582">
        <v>3000</v>
      </c>
    </row>
    <row r="583" spans="3:5" x14ac:dyDescent="0.4">
      <c r="C583" t="s">
        <v>836</v>
      </c>
      <c r="D583" t="s">
        <v>452</v>
      </c>
      <c r="E583">
        <v>5800</v>
      </c>
    </row>
    <row r="584" spans="3:5" x14ac:dyDescent="0.4">
      <c r="C584" t="s">
        <v>836</v>
      </c>
      <c r="D584" t="s">
        <v>453</v>
      </c>
      <c r="E584">
        <v>4600</v>
      </c>
    </row>
    <row r="585" spans="3:5" x14ac:dyDescent="0.4">
      <c r="C585" t="s">
        <v>836</v>
      </c>
      <c r="D585" t="s">
        <v>454</v>
      </c>
      <c r="E585">
        <v>15200</v>
      </c>
    </row>
    <row r="586" spans="3:5" x14ac:dyDescent="0.4">
      <c r="C586" t="s">
        <v>836</v>
      </c>
      <c r="D586" t="s">
        <v>455</v>
      </c>
      <c r="E586">
        <v>40100</v>
      </c>
    </row>
    <row r="587" spans="3:5" x14ac:dyDescent="0.4">
      <c r="C587" t="s">
        <v>836</v>
      </c>
      <c r="D587" t="s">
        <v>456</v>
      </c>
      <c r="E587">
        <v>29100</v>
      </c>
    </row>
    <row r="588" spans="3:5" x14ac:dyDescent="0.4">
      <c r="C588" t="s">
        <v>836</v>
      </c>
      <c r="D588" t="s">
        <v>457</v>
      </c>
      <c r="E588">
        <v>17900</v>
      </c>
    </row>
    <row r="589" spans="3:5" x14ac:dyDescent="0.4">
      <c r="C589" t="s">
        <v>836</v>
      </c>
      <c r="D589" t="s">
        <v>458</v>
      </c>
      <c r="E589">
        <v>9300</v>
      </c>
    </row>
    <row r="590" spans="3:5" x14ac:dyDescent="0.4">
      <c r="C590" t="s">
        <v>836</v>
      </c>
      <c r="D590" t="s">
        <v>459</v>
      </c>
      <c r="E590">
        <v>27700</v>
      </c>
    </row>
    <row r="591" spans="3:5" x14ac:dyDescent="0.4">
      <c r="C591" t="s">
        <v>836</v>
      </c>
      <c r="D591" t="s">
        <v>460</v>
      </c>
      <c r="E591">
        <v>16300</v>
      </c>
    </row>
    <row r="592" spans="3:5" x14ac:dyDescent="0.4">
      <c r="C592" t="s">
        <v>836</v>
      </c>
      <c r="D592" t="s">
        <v>461</v>
      </c>
      <c r="E592">
        <v>51300</v>
      </c>
    </row>
    <row r="593" spans="3:5" x14ac:dyDescent="0.4">
      <c r="C593" t="s">
        <v>836</v>
      </c>
      <c r="D593" t="s">
        <v>462</v>
      </c>
      <c r="E593">
        <v>19100</v>
      </c>
    </row>
    <row r="594" spans="3:5" x14ac:dyDescent="0.4">
      <c r="C594" t="s">
        <v>836</v>
      </c>
      <c r="D594" t="s">
        <v>463</v>
      </c>
      <c r="E594">
        <v>23600</v>
      </c>
    </row>
    <row r="595" spans="3:5" x14ac:dyDescent="0.4">
      <c r="C595" t="s">
        <v>836</v>
      </c>
      <c r="D595" t="s">
        <v>464</v>
      </c>
      <c r="E595">
        <v>15600</v>
      </c>
    </row>
    <row r="596" spans="3:5" x14ac:dyDescent="0.4">
      <c r="C596" t="s">
        <v>836</v>
      </c>
      <c r="D596" t="s">
        <v>465</v>
      </c>
      <c r="E596">
        <v>38000</v>
      </c>
    </row>
    <row r="597" spans="3:5" x14ac:dyDescent="0.4">
      <c r="C597" t="s">
        <v>836</v>
      </c>
      <c r="D597" t="s">
        <v>466</v>
      </c>
      <c r="E597">
        <v>12200</v>
      </c>
    </row>
    <row r="598" spans="3:5" x14ac:dyDescent="0.4">
      <c r="C598" t="s">
        <v>836</v>
      </c>
      <c r="D598" t="s">
        <v>467</v>
      </c>
      <c r="E598">
        <v>8000</v>
      </c>
    </row>
    <row r="599" spans="3:5" x14ac:dyDescent="0.4">
      <c r="C599" t="s">
        <v>836</v>
      </c>
      <c r="D599" t="s">
        <v>468</v>
      </c>
      <c r="E599">
        <v>9100</v>
      </c>
    </row>
    <row r="600" spans="3:5" x14ac:dyDescent="0.4">
      <c r="C600" t="s">
        <v>836</v>
      </c>
      <c r="D600" t="s">
        <v>469</v>
      </c>
      <c r="E600">
        <v>5900</v>
      </c>
    </row>
    <row r="601" spans="3:5" x14ac:dyDescent="0.4">
      <c r="C601" t="s">
        <v>836</v>
      </c>
      <c r="D601" t="s">
        <v>470</v>
      </c>
      <c r="E601">
        <v>21400</v>
      </c>
    </row>
    <row r="602" spans="3:5" x14ac:dyDescent="0.4">
      <c r="C602" t="s">
        <v>836</v>
      </c>
      <c r="D602" t="s">
        <v>471</v>
      </c>
      <c r="E602">
        <v>12300</v>
      </c>
    </row>
    <row r="603" spans="3:5" x14ac:dyDescent="0.4">
      <c r="C603" t="s">
        <v>836</v>
      </c>
      <c r="D603" t="s">
        <v>472</v>
      </c>
      <c r="E603">
        <v>5200</v>
      </c>
    </row>
    <row r="604" spans="3:5" x14ac:dyDescent="0.4">
      <c r="C604" t="s">
        <v>836</v>
      </c>
      <c r="D604" t="s">
        <v>473</v>
      </c>
      <c r="E604">
        <v>14300</v>
      </c>
    </row>
    <row r="605" spans="3:5" x14ac:dyDescent="0.4">
      <c r="C605" t="s">
        <v>836</v>
      </c>
      <c r="D605" t="s">
        <v>474</v>
      </c>
      <c r="E605">
        <v>6600</v>
      </c>
    </row>
    <row r="606" spans="3:5" x14ac:dyDescent="0.4">
      <c r="C606" t="s">
        <v>836</v>
      </c>
      <c r="D606" t="s">
        <v>475</v>
      </c>
      <c r="E606">
        <v>5100</v>
      </c>
    </row>
    <row r="607" spans="3:5" x14ac:dyDescent="0.4">
      <c r="C607" t="s">
        <v>836</v>
      </c>
      <c r="D607" t="s">
        <v>476</v>
      </c>
      <c r="E607">
        <v>62500</v>
      </c>
    </row>
    <row r="608" spans="3:5" x14ac:dyDescent="0.4">
      <c r="C608" t="s">
        <v>836</v>
      </c>
      <c r="D608" t="s">
        <v>477</v>
      </c>
      <c r="E608">
        <v>19700</v>
      </c>
    </row>
    <row r="609" spans="3:5" x14ac:dyDescent="0.4">
      <c r="C609" t="s">
        <v>836</v>
      </c>
      <c r="D609" t="s">
        <v>478</v>
      </c>
      <c r="E609">
        <v>37200</v>
      </c>
    </row>
    <row r="610" spans="3:5" x14ac:dyDescent="0.4">
      <c r="C610" t="s">
        <v>836</v>
      </c>
      <c r="D610" t="s">
        <v>479</v>
      </c>
      <c r="E610">
        <v>30100</v>
      </c>
    </row>
    <row r="611" spans="3:5" x14ac:dyDescent="0.4">
      <c r="C611" t="s">
        <v>836</v>
      </c>
      <c r="D611" t="s">
        <v>480</v>
      </c>
      <c r="E611">
        <v>7400</v>
      </c>
    </row>
    <row r="612" spans="3:5" x14ac:dyDescent="0.4">
      <c r="C612" t="s">
        <v>836</v>
      </c>
      <c r="D612" t="s">
        <v>481</v>
      </c>
      <c r="E612">
        <v>22400</v>
      </c>
    </row>
    <row r="613" spans="3:5" x14ac:dyDescent="0.4">
      <c r="C613" t="s">
        <v>836</v>
      </c>
      <c r="D613" t="s">
        <v>482</v>
      </c>
      <c r="E613">
        <v>8800</v>
      </c>
    </row>
    <row r="614" spans="3:5" x14ac:dyDescent="0.4">
      <c r="C614" t="s">
        <v>836</v>
      </c>
      <c r="D614" t="s">
        <v>483</v>
      </c>
      <c r="E614">
        <v>4300</v>
      </c>
    </row>
    <row r="615" spans="3:5" x14ac:dyDescent="0.4">
      <c r="C615" t="s">
        <v>836</v>
      </c>
      <c r="D615" t="s">
        <v>484</v>
      </c>
      <c r="E615">
        <v>11500</v>
      </c>
    </row>
    <row r="616" spans="3:5" x14ac:dyDescent="0.4">
      <c r="C616" t="s">
        <v>836</v>
      </c>
      <c r="D616" t="s">
        <v>485</v>
      </c>
      <c r="E616">
        <v>12700</v>
      </c>
    </row>
    <row r="617" spans="3:5" x14ac:dyDescent="0.4">
      <c r="C617" t="s">
        <v>836</v>
      </c>
      <c r="D617" t="s">
        <v>486</v>
      </c>
      <c r="E617">
        <v>32800</v>
      </c>
    </row>
    <row r="618" spans="3:5" x14ac:dyDescent="0.4">
      <c r="C618" t="s">
        <v>836</v>
      </c>
      <c r="D618" t="s">
        <v>487</v>
      </c>
      <c r="E618">
        <v>8600</v>
      </c>
    </row>
    <row r="619" spans="3:5" x14ac:dyDescent="0.4">
      <c r="C619" t="s">
        <v>836</v>
      </c>
      <c r="D619" t="s">
        <v>488</v>
      </c>
      <c r="E619">
        <v>29800</v>
      </c>
    </row>
    <row r="620" spans="3:5" x14ac:dyDescent="0.4">
      <c r="C620" t="s">
        <v>836</v>
      </c>
      <c r="D620" t="s">
        <v>489</v>
      </c>
      <c r="E620">
        <v>13700</v>
      </c>
    </row>
    <row r="621" spans="3:5" x14ac:dyDescent="0.4">
      <c r="C621" t="s">
        <v>836</v>
      </c>
      <c r="D621" t="s">
        <v>490</v>
      </c>
      <c r="E621">
        <v>10700</v>
      </c>
    </row>
    <row r="622" spans="3:5" x14ac:dyDescent="0.4">
      <c r="C622" t="s">
        <v>836</v>
      </c>
      <c r="D622" t="s">
        <v>491</v>
      </c>
      <c r="E622">
        <v>7600</v>
      </c>
    </row>
    <row r="623" spans="3:5" x14ac:dyDescent="0.4">
      <c r="C623" t="s">
        <v>836</v>
      </c>
      <c r="D623" t="s">
        <v>492</v>
      </c>
      <c r="E623">
        <v>10200</v>
      </c>
    </row>
    <row r="624" spans="3:5" x14ac:dyDescent="0.4">
      <c r="C624" t="s">
        <v>836</v>
      </c>
      <c r="D624" t="s">
        <v>493</v>
      </c>
      <c r="E624">
        <v>14300</v>
      </c>
    </row>
    <row r="625" spans="3:5" x14ac:dyDescent="0.4">
      <c r="C625" t="s">
        <v>836</v>
      </c>
      <c r="D625" t="s">
        <v>494</v>
      </c>
      <c r="E625">
        <v>12400</v>
      </c>
    </row>
    <row r="626" spans="3:5" x14ac:dyDescent="0.4">
      <c r="C626" t="s">
        <v>836</v>
      </c>
      <c r="D626" t="s">
        <v>495</v>
      </c>
      <c r="E626">
        <v>33800</v>
      </c>
    </row>
    <row r="627" spans="3:5" x14ac:dyDescent="0.4">
      <c r="C627" t="s">
        <v>836</v>
      </c>
      <c r="D627" t="s">
        <v>496</v>
      </c>
      <c r="E627">
        <v>11000</v>
      </c>
    </row>
    <row r="628" spans="3:5" x14ac:dyDescent="0.4">
      <c r="C628" t="s">
        <v>836</v>
      </c>
      <c r="D628" t="s">
        <v>497</v>
      </c>
      <c r="E628">
        <v>30800</v>
      </c>
    </row>
    <row r="629" spans="3:5" x14ac:dyDescent="0.4">
      <c r="C629" t="s">
        <v>836</v>
      </c>
      <c r="D629" t="s">
        <v>498</v>
      </c>
      <c r="E629">
        <v>75300</v>
      </c>
    </row>
    <row r="630" spans="3:5" x14ac:dyDescent="0.4">
      <c r="C630" t="s">
        <v>836</v>
      </c>
      <c r="D630" t="s">
        <v>499</v>
      </c>
      <c r="E630">
        <v>26200</v>
      </c>
    </row>
    <row r="631" spans="3:5" x14ac:dyDescent="0.4">
      <c r="C631" t="s">
        <v>836</v>
      </c>
      <c r="D631" t="s">
        <v>500</v>
      </c>
      <c r="E631">
        <v>24400</v>
      </c>
    </row>
    <row r="632" spans="3:5" x14ac:dyDescent="0.4">
      <c r="C632" t="s">
        <v>836</v>
      </c>
      <c r="D632" t="s">
        <v>501</v>
      </c>
      <c r="E632">
        <v>41300</v>
      </c>
    </row>
    <row r="633" spans="3:5" x14ac:dyDescent="0.4">
      <c r="C633" t="s">
        <v>836</v>
      </c>
      <c r="D633" t="s">
        <v>502</v>
      </c>
      <c r="E633">
        <v>19500</v>
      </c>
    </row>
    <row r="634" spans="3:5" x14ac:dyDescent="0.4">
      <c r="C634" t="s">
        <v>836</v>
      </c>
      <c r="D634" t="s">
        <v>503</v>
      </c>
      <c r="E634">
        <v>9400</v>
      </c>
    </row>
    <row r="635" spans="3:5" x14ac:dyDescent="0.4">
      <c r="C635" t="s">
        <v>836</v>
      </c>
      <c r="D635" t="s">
        <v>504</v>
      </c>
      <c r="E635">
        <v>23800</v>
      </c>
    </row>
    <row r="636" spans="3:5" x14ac:dyDescent="0.4">
      <c r="C636" t="s">
        <v>836</v>
      </c>
      <c r="D636" t="s">
        <v>505</v>
      </c>
      <c r="E636">
        <v>39300</v>
      </c>
    </row>
    <row r="637" spans="3:5" x14ac:dyDescent="0.4">
      <c r="C637" t="s">
        <v>836</v>
      </c>
      <c r="D637" t="s">
        <v>688</v>
      </c>
      <c r="E637">
        <v>7700</v>
      </c>
    </row>
    <row r="638" spans="3:5" x14ac:dyDescent="0.4">
      <c r="C638" t="s">
        <v>836</v>
      </c>
      <c r="D638" t="s">
        <v>689</v>
      </c>
      <c r="E638">
        <v>28700</v>
      </c>
    </row>
    <row r="639" spans="3:5" x14ac:dyDescent="0.4">
      <c r="C639" t="s">
        <v>836</v>
      </c>
      <c r="D639" t="s">
        <v>690</v>
      </c>
      <c r="E639">
        <v>16200</v>
      </c>
    </row>
    <row r="640" spans="3:5" x14ac:dyDescent="0.4">
      <c r="C640" t="s">
        <v>836</v>
      </c>
      <c r="D640" t="s">
        <v>691</v>
      </c>
      <c r="E640">
        <v>52000</v>
      </c>
    </row>
    <row r="641" spans="3:5" x14ac:dyDescent="0.4">
      <c r="C641" t="s">
        <v>836</v>
      </c>
      <c r="D641" t="s">
        <v>692</v>
      </c>
      <c r="E641">
        <v>55200</v>
      </c>
    </row>
    <row r="642" spans="3:5" x14ac:dyDescent="0.4">
      <c r="C642" t="s">
        <v>836</v>
      </c>
      <c r="D642" t="s">
        <v>693</v>
      </c>
      <c r="E642">
        <v>13300</v>
      </c>
    </row>
    <row r="643" spans="3:5" x14ac:dyDescent="0.4">
      <c r="C643" t="s">
        <v>836</v>
      </c>
      <c r="D643" t="s">
        <v>694</v>
      </c>
      <c r="E643">
        <v>13900</v>
      </c>
    </row>
    <row r="644" spans="3:5" x14ac:dyDescent="0.4">
      <c r="C644" t="s">
        <v>836</v>
      </c>
      <c r="D644" t="s">
        <v>695</v>
      </c>
      <c r="E644">
        <v>8200</v>
      </c>
    </row>
    <row r="645" spans="3:5" x14ac:dyDescent="0.4">
      <c r="C645" t="s">
        <v>836</v>
      </c>
      <c r="D645" t="s">
        <v>696</v>
      </c>
      <c r="E645">
        <v>25000</v>
      </c>
    </row>
    <row r="646" spans="3:5" x14ac:dyDescent="0.4">
      <c r="C646" t="s">
        <v>836</v>
      </c>
      <c r="D646" t="s">
        <v>697</v>
      </c>
      <c r="E646">
        <v>19900</v>
      </c>
    </row>
    <row r="647" spans="3:5" x14ac:dyDescent="0.4">
      <c r="C647" t="s">
        <v>836</v>
      </c>
      <c r="D647" t="s">
        <v>698</v>
      </c>
      <c r="E647">
        <v>52800</v>
      </c>
    </row>
    <row r="648" spans="3:5" x14ac:dyDescent="0.4">
      <c r="C648" t="s">
        <v>836</v>
      </c>
      <c r="D648" t="s">
        <v>699</v>
      </c>
      <c r="E648">
        <v>42900</v>
      </c>
    </row>
    <row r="649" spans="3:5" x14ac:dyDescent="0.4">
      <c r="C649" t="s">
        <v>836</v>
      </c>
      <c r="D649" t="s">
        <v>700</v>
      </c>
      <c r="E649">
        <v>86000</v>
      </c>
    </row>
    <row r="650" spans="3:5" x14ac:dyDescent="0.4">
      <c r="C650" t="s">
        <v>836</v>
      </c>
      <c r="D650" t="s">
        <v>701</v>
      </c>
      <c r="E650">
        <v>57900</v>
      </c>
    </row>
    <row r="651" spans="3:5" x14ac:dyDescent="0.4">
      <c r="C651" t="s">
        <v>836</v>
      </c>
      <c r="D651" t="s">
        <v>702</v>
      </c>
      <c r="E651">
        <v>134200</v>
      </c>
    </row>
    <row r="652" spans="3:5" x14ac:dyDescent="0.4">
      <c r="C652" t="s">
        <v>836</v>
      </c>
      <c r="D652" t="s">
        <v>703</v>
      </c>
      <c r="E652">
        <v>52200</v>
      </c>
    </row>
    <row r="653" spans="3:5" x14ac:dyDescent="0.4">
      <c r="C653" t="s">
        <v>836</v>
      </c>
      <c r="D653" t="s">
        <v>704</v>
      </c>
      <c r="E653">
        <v>77200</v>
      </c>
    </row>
    <row r="654" spans="3:5" x14ac:dyDescent="0.4">
      <c r="C654" t="s">
        <v>836</v>
      </c>
      <c r="D654" t="s">
        <v>705</v>
      </c>
      <c r="E654">
        <v>29700</v>
      </c>
    </row>
    <row r="655" spans="3:5" x14ac:dyDescent="0.4">
      <c r="C655" t="s">
        <v>836</v>
      </c>
      <c r="D655" t="s">
        <v>706</v>
      </c>
      <c r="E655">
        <v>56600</v>
      </c>
    </row>
    <row r="656" spans="3:5" x14ac:dyDescent="0.4">
      <c r="C656" t="s">
        <v>836</v>
      </c>
      <c r="D656" t="s">
        <v>707</v>
      </c>
      <c r="E656">
        <v>43000</v>
      </c>
    </row>
    <row r="657" spans="3:5" x14ac:dyDescent="0.4">
      <c r="C657" t="s">
        <v>836</v>
      </c>
      <c r="D657" t="s">
        <v>708</v>
      </c>
      <c r="E657">
        <v>45100</v>
      </c>
    </row>
    <row r="658" spans="3:5" x14ac:dyDescent="0.4">
      <c r="C658" t="s">
        <v>836</v>
      </c>
      <c r="D658" t="s">
        <v>709</v>
      </c>
      <c r="E658">
        <v>33700</v>
      </c>
    </row>
    <row r="659" spans="3:5" x14ac:dyDescent="0.4">
      <c r="C659" t="s">
        <v>836</v>
      </c>
      <c r="D659" t="s">
        <v>710</v>
      </c>
      <c r="E659">
        <v>72800</v>
      </c>
    </row>
    <row r="660" spans="3:5" x14ac:dyDescent="0.4">
      <c r="C660" t="s">
        <v>836</v>
      </c>
      <c r="D660" t="s">
        <v>711</v>
      </c>
      <c r="E660">
        <v>37900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339900</v>
      </c>
    </row>
    <row r="667" spans="3:5" x14ac:dyDescent="0.4">
      <c r="C667" t="s">
        <v>851</v>
      </c>
      <c r="D667" t="s">
        <v>506</v>
      </c>
      <c r="E667">
        <v>320400</v>
      </c>
    </row>
    <row r="668" spans="3:5" x14ac:dyDescent="0.4">
      <c r="C668" t="s">
        <v>851</v>
      </c>
      <c r="D668" t="s">
        <v>507</v>
      </c>
      <c r="E668">
        <v>109200</v>
      </c>
    </row>
    <row r="669" spans="3:5" x14ac:dyDescent="0.4">
      <c r="C669" t="s">
        <v>851</v>
      </c>
      <c r="D669" t="s">
        <v>508</v>
      </c>
      <c r="E669">
        <v>228500</v>
      </c>
    </row>
    <row r="670" spans="3:5" x14ac:dyDescent="0.4">
      <c r="C670" t="s">
        <v>851</v>
      </c>
      <c r="D670" t="s">
        <v>509</v>
      </c>
      <c r="E670">
        <v>77600</v>
      </c>
    </row>
    <row r="671" spans="3:5" x14ac:dyDescent="0.4">
      <c r="C671" t="s">
        <v>851</v>
      </c>
      <c r="D671" t="s">
        <v>510</v>
      </c>
      <c r="E671">
        <v>78400</v>
      </c>
    </row>
    <row r="672" spans="3:5" x14ac:dyDescent="0.4">
      <c r="C672" t="s">
        <v>851</v>
      </c>
      <c r="D672" t="s">
        <v>511</v>
      </c>
      <c r="E672">
        <v>225700</v>
      </c>
    </row>
    <row r="673" spans="3:5" x14ac:dyDescent="0.4">
      <c r="C673" t="s">
        <v>851</v>
      </c>
      <c r="D673" t="s">
        <v>512</v>
      </c>
      <c r="E673">
        <v>88100</v>
      </c>
    </row>
    <row r="674" spans="3:5" x14ac:dyDescent="0.4">
      <c r="C674" t="s">
        <v>851</v>
      </c>
      <c r="D674" t="s">
        <v>513</v>
      </c>
      <c r="E674">
        <v>62400</v>
      </c>
    </row>
    <row r="675" spans="3:5" x14ac:dyDescent="0.4">
      <c r="C675" t="s">
        <v>851</v>
      </c>
      <c r="D675" t="s">
        <v>514</v>
      </c>
      <c r="E675">
        <v>78300</v>
      </c>
    </row>
    <row r="676" spans="3:5" x14ac:dyDescent="0.4">
      <c r="C676" t="s">
        <v>851</v>
      </c>
      <c r="D676" t="s">
        <v>515</v>
      </c>
      <c r="E676">
        <v>80300</v>
      </c>
    </row>
    <row r="677" spans="3:5" x14ac:dyDescent="0.4">
      <c r="C677" t="s">
        <v>851</v>
      </c>
      <c r="D677" t="s">
        <v>516</v>
      </c>
      <c r="E677">
        <v>116500</v>
      </c>
    </row>
    <row r="678" spans="3:5" x14ac:dyDescent="0.4">
      <c r="C678" t="s">
        <v>851</v>
      </c>
      <c r="D678" t="s">
        <v>517</v>
      </c>
      <c r="E678">
        <v>86700</v>
      </c>
    </row>
    <row r="679" spans="3:5" x14ac:dyDescent="0.4">
      <c r="C679" t="s">
        <v>851</v>
      </c>
      <c r="D679" t="s">
        <v>518</v>
      </c>
      <c r="E679">
        <v>68700</v>
      </c>
    </row>
    <row r="680" spans="3:5" x14ac:dyDescent="0.4">
      <c r="C680" t="s">
        <v>851</v>
      </c>
      <c r="D680" t="s">
        <v>519</v>
      </c>
      <c r="E680">
        <v>50400</v>
      </c>
    </row>
    <row r="681" spans="3:5" x14ac:dyDescent="0.4">
      <c r="C681" t="s">
        <v>851</v>
      </c>
      <c r="D681" t="s">
        <v>520</v>
      </c>
      <c r="E681">
        <v>33500</v>
      </c>
    </row>
    <row r="682" spans="3:5" x14ac:dyDescent="0.4">
      <c r="C682" t="s">
        <v>851</v>
      </c>
      <c r="D682" t="s">
        <v>521</v>
      </c>
      <c r="E682">
        <v>63800</v>
      </c>
    </row>
    <row r="683" spans="3:5" x14ac:dyDescent="0.4">
      <c r="C683" t="s">
        <v>851</v>
      </c>
      <c r="D683" t="s">
        <v>522</v>
      </c>
      <c r="E683">
        <v>28800</v>
      </c>
    </row>
    <row r="684" spans="3:5" x14ac:dyDescent="0.4">
      <c r="C684" t="s">
        <v>851</v>
      </c>
      <c r="D684" t="s">
        <v>523</v>
      </c>
      <c r="E684">
        <v>51400</v>
      </c>
    </row>
    <row r="685" spans="3:5" x14ac:dyDescent="0.4">
      <c r="C685" t="s">
        <v>851</v>
      </c>
      <c r="D685" t="s">
        <v>524</v>
      </c>
      <c r="E685">
        <v>28400</v>
      </c>
    </row>
    <row r="686" spans="3:5" x14ac:dyDescent="0.4">
      <c r="C686" t="s">
        <v>851</v>
      </c>
      <c r="D686" t="s">
        <v>525</v>
      </c>
      <c r="E686">
        <v>23100</v>
      </c>
    </row>
    <row r="687" spans="3:5" x14ac:dyDescent="0.4">
      <c r="C687" t="s">
        <v>851</v>
      </c>
      <c r="D687" t="s">
        <v>526</v>
      </c>
      <c r="E687">
        <v>54600</v>
      </c>
    </row>
    <row r="688" spans="3:5" x14ac:dyDescent="0.4">
      <c r="C688" t="s">
        <v>851</v>
      </c>
      <c r="D688" t="s">
        <v>527</v>
      </c>
      <c r="E688">
        <v>22700</v>
      </c>
    </row>
    <row r="689" spans="3:5" x14ac:dyDescent="0.4">
      <c r="C689" t="s">
        <v>851</v>
      </c>
      <c r="D689" t="s">
        <v>528</v>
      </c>
      <c r="E689">
        <v>22000</v>
      </c>
    </row>
    <row r="690" spans="3:5" x14ac:dyDescent="0.4">
      <c r="C690" t="s">
        <v>851</v>
      </c>
      <c r="D690" t="s">
        <v>529</v>
      </c>
      <c r="E690">
        <v>39100</v>
      </c>
    </row>
    <row r="691" spans="3:5" x14ac:dyDescent="0.4">
      <c r="C691" t="s">
        <v>851</v>
      </c>
      <c r="D691" t="s">
        <v>530</v>
      </c>
      <c r="E691">
        <v>76100</v>
      </c>
    </row>
    <row r="692" spans="3:5" x14ac:dyDescent="0.4">
      <c r="C692" t="s">
        <v>851</v>
      </c>
      <c r="D692" t="s">
        <v>531</v>
      </c>
      <c r="E692">
        <v>104400</v>
      </c>
    </row>
    <row r="693" spans="3:5" x14ac:dyDescent="0.4">
      <c r="C693" t="s">
        <v>851</v>
      </c>
      <c r="D693" t="s">
        <v>532</v>
      </c>
      <c r="E693">
        <v>55300</v>
      </c>
    </row>
    <row r="694" spans="3:5" x14ac:dyDescent="0.4">
      <c r="C694" t="s">
        <v>851</v>
      </c>
      <c r="D694" t="s">
        <v>533</v>
      </c>
      <c r="E694">
        <v>57500</v>
      </c>
    </row>
    <row r="695" spans="3:5" x14ac:dyDescent="0.4">
      <c r="C695" t="s">
        <v>851</v>
      </c>
      <c r="D695" t="s">
        <v>534</v>
      </c>
      <c r="E695">
        <v>41500</v>
      </c>
    </row>
    <row r="696" spans="3:5" x14ac:dyDescent="0.4">
      <c r="C696" t="s">
        <v>851</v>
      </c>
      <c r="D696" t="s">
        <v>535</v>
      </c>
      <c r="E696">
        <v>76200</v>
      </c>
    </row>
    <row r="697" spans="3:5" x14ac:dyDescent="0.4">
      <c r="C697" t="s">
        <v>851</v>
      </c>
      <c r="D697" t="s">
        <v>536</v>
      </c>
      <c r="E697">
        <v>133400</v>
      </c>
    </row>
    <row r="698" spans="3:5" x14ac:dyDescent="0.4">
      <c r="C698" t="s">
        <v>851</v>
      </c>
      <c r="D698" t="s">
        <v>537</v>
      </c>
      <c r="E698">
        <v>118600</v>
      </c>
    </row>
    <row r="699" spans="3:5" x14ac:dyDescent="0.4">
      <c r="C699" t="s">
        <v>851</v>
      </c>
      <c r="D699" t="s">
        <v>538</v>
      </c>
      <c r="E699">
        <v>43800</v>
      </c>
    </row>
    <row r="700" spans="3:5" x14ac:dyDescent="0.4">
      <c r="C700" t="s">
        <v>851</v>
      </c>
      <c r="D700" t="s">
        <v>539</v>
      </c>
      <c r="E700">
        <v>32900</v>
      </c>
    </row>
    <row r="701" spans="3:5" x14ac:dyDescent="0.4">
      <c r="C701" t="s">
        <v>851</v>
      </c>
      <c r="D701" t="s">
        <v>540</v>
      </c>
      <c r="E701">
        <v>53200</v>
      </c>
    </row>
    <row r="702" spans="3:5" x14ac:dyDescent="0.4">
      <c r="C702" t="s">
        <v>851</v>
      </c>
      <c r="D702" t="s">
        <v>541</v>
      </c>
      <c r="E702">
        <v>65500</v>
      </c>
    </row>
    <row r="703" spans="3:5" x14ac:dyDescent="0.4">
      <c r="C703" t="s">
        <v>851</v>
      </c>
      <c r="D703" t="s">
        <v>542</v>
      </c>
      <c r="E703">
        <v>46800</v>
      </c>
    </row>
    <row r="704" spans="3:5" x14ac:dyDescent="0.4">
      <c r="C704" t="s">
        <v>851</v>
      </c>
      <c r="D704" t="s">
        <v>543</v>
      </c>
      <c r="E704">
        <v>24400</v>
      </c>
    </row>
    <row r="705" spans="3:5" x14ac:dyDescent="0.4">
      <c r="C705" t="s">
        <v>851</v>
      </c>
      <c r="D705" t="s">
        <v>544</v>
      </c>
      <c r="E705">
        <v>19600</v>
      </c>
    </row>
    <row r="706" spans="3:5" x14ac:dyDescent="0.4">
      <c r="C706" t="s">
        <v>851</v>
      </c>
      <c r="D706" t="s">
        <v>545</v>
      </c>
      <c r="E706">
        <v>42000</v>
      </c>
    </row>
    <row r="707" spans="3:5" x14ac:dyDescent="0.4">
      <c r="C707" t="s">
        <v>851</v>
      </c>
      <c r="D707" t="s">
        <v>546</v>
      </c>
      <c r="E707">
        <v>64300</v>
      </c>
    </row>
    <row r="708" spans="3:5" x14ac:dyDescent="0.4">
      <c r="C708" t="s">
        <v>851</v>
      </c>
      <c r="D708" t="s">
        <v>547</v>
      </c>
      <c r="E708">
        <v>37300</v>
      </c>
    </row>
    <row r="709" spans="3:5" x14ac:dyDescent="0.4">
      <c r="C709" t="s">
        <v>851</v>
      </c>
      <c r="D709" t="s">
        <v>548</v>
      </c>
      <c r="E709">
        <v>51500</v>
      </c>
    </row>
    <row r="710" spans="3:5" x14ac:dyDescent="0.4">
      <c r="C710" t="s">
        <v>851</v>
      </c>
      <c r="D710" t="s">
        <v>549</v>
      </c>
      <c r="E710">
        <v>32000</v>
      </c>
    </row>
    <row r="711" spans="3:5" x14ac:dyDescent="0.4">
      <c r="C711" t="s">
        <v>851</v>
      </c>
      <c r="D711" t="s">
        <v>550</v>
      </c>
      <c r="E711">
        <v>28400</v>
      </c>
    </row>
    <row r="712" spans="3:5" x14ac:dyDescent="0.4">
      <c r="C712" t="s">
        <v>851</v>
      </c>
      <c r="D712" t="s">
        <v>551</v>
      </c>
      <c r="E712">
        <v>52100</v>
      </c>
    </row>
    <row r="713" spans="3:5" x14ac:dyDescent="0.4">
      <c r="C713" t="s">
        <v>851</v>
      </c>
      <c r="D713" t="s">
        <v>552</v>
      </c>
      <c r="E713">
        <v>34100</v>
      </c>
    </row>
    <row r="714" spans="3:5" x14ac:dyDescent="0.4">
      <c r="C714" t="s">
        <v>851</v>
      </c>
      <c r="D714" t="s">
        <v>553</v>
      </c>
      <c r="E714">
        <v>21400</v>
      </c>
    </row>
    <row r="715" spans="3:5" x14ac:dyDescent="0.4">
      <c r="C715" t="s">
        <v>851</v>
      </c>
      <c r="D715" t="s">
        <v>554</v>
      </c>
      <c r="E715">
        <v>9000</v>
      </c>
    </row>
    <row r="716" spans="3:5" x14ac:dyDescent="0.4">
      <c r="C716" t="s">
        <v>851</v>
      </c>
      <c r="D716" t="s">
        <v>555</v>
      </c>
      <c r="E716">
        <v>13000</v>
      </c>
    </row>
    <row r="717" spans="3:5" x14ac:dyDescent="0.4">
      <c r="C717" t="s">
        <v>851</v>
      </c>
      <c r="D717" t="s">
        <v>556</v>
      </c>
      <c r="E717">
        <v>23600</v>
      </c>
    </row>
    <row r="718" spans="3:5" x14ac:dyDescent="0.4">
      <c r="C718" t="s">
        <v>851</v>
      </c>
      <c r="D718" t="s">
        <v>557</v>
      </c>
      <c r="E718">
        <v>17000</v>
      </c>
    </row>
    <row r="719" spans="3:5" x14ac:dyDescent="0.4">
      <c r="C719" t="s">
        <v>851</v>
      </c>
      <c r="D719" t="s">
        <v>558</v>
      </c>
      <c r="E719">
        <v>17200</v>
      </c>
    </row>
    <row r="720" spans="3:5" x14ac:dyDescent="0.4">
      <c r="C720" t="s">
        <v>851</v>
      </c>
      <c r="D720" t="s">
        <v>559</v>
      </c>
      <c r="E720">
        <v>23400</v>
      </c>
    </row>
    <row r="721" spans="3:5" x14ac:dyDescent="0.4">
      <c r="C721" t="s">
        <v>851</v>
      </c>
      <c r="D721" t="s">
        <v>560</v>
      </c>
      <c r="E721">
        <v>11700</v>
      </c>
    </row>
    <row r="722" spans="3:5" x14ac:dyDescent="0.4">
      <c r="C722" t="s">
        <v>851</v>
      </c>
      <c r="D722" t="s">
        <v>561</v>
      </c>
      <c r="E722">
        <v>7700</v>
      </c>
    </row>
    <row r="723" spans="3:5" x14ac:dyDescent="0.4">
      <c r="C723" t="s">
        <v>851</v>
      </c>
      <c r="D723" t="s">
        <v>562</v>
      </c>
      <c r="E723">
        <v>42600</v>
      </c>
    </row>
    <row r="724" spans="3:5" x14ac:dyDescent="0.4">
      <c r="C724" t="s">
        <v>851</v>
      </c>
      <c r="D724" t="s">
        <v>563</v>
      </c>
      <c r="E724">
        <v>62200</v>
      </c>
    </row>
    <row r="725" spans="3:5" x14ac:dyDescent="0.4">
      <c r="C725" t="s">
        <v>851</v>
      </c>
      <c r="D725" t="s">
        <v>564</v>
      </c>
      <c r="E725">
        <v>40800</v>
      </c>
    </row>
    <row r="726" spans="3:5" x14ac:dyDescent="0.4">
      <c r="C726" t="s">
        <v>851</v>
      </c>
      <c r="D726" t="s">
        <v>565</v>
      </c>
      <c r="E726">
        <v>22200</v>
      </c>
    </row>
    <row r="727" spans="3:5" x14ac:dyDescent="0.4">
      <c r="C727" t="s">
        <v>851</v>
      </c>
      <c r="D727" t="s">
        <v>566</v>
      </c>
      <c r="E727">
        <v>116200</v>
      </c>
    </row>
    <row r="728" spans="3:5" x14ac:dyDescent="0.4">
      <c r="C728" t="s">
        <v>851</v>
      </c>
      <c r="D728" t="s">
        <v>567</v>
      </c>
      <c r="E728">
        <v>47400</v>
      </c>
    </row>
    <row r="729" spans="3:5" x14ac:dyDescent="0.4">
      <c r="C729" t="s">
        <v>851</v>
      </c>
      <c r="D729" t="s">
        <v>568</v>
      </c>
      <c r="E729">
        <v>27200</v>
      </c>
    </row>
    <row r="730" spans="3:5" x14ac:dyDescent="0.4">
      <c r="C730" t="s">
        <v>851</v>
      </c>
      <c r="D730" t="s">
        <v>569</v>
      </c>
      <c r="E730">
        <v>44000</v>
      </c>
    </row>
    <row r="731" spans="3:5" x14ac:dyDescent="0.4">
      <c r="C731" t="s">
        <v>851</v>
      </c>
      <c r="D731" t="s">
        <v>570</v>
      </c>
      <c r="E731">
        <v>53700</v>
      </c>
    </row>
    <row r="732" spans="3:5" x14ac:dyDescent="0.4">
      <c r="C732" t="s">
        <v>851</v>
      </c>
      <c r="D732" t="s">
        <v>571</v>
      </c>
      <c r="E732">
        <v>93300</v>
      </c>
    </row>
    <row r="733" spans="3:5" x14ac:dyDescent="0.4">
      <c r="C733" t="s">
        <v>851</v>
      </c>
      <c r="D733" t="s">
        <v>572</v>
      </c>
      <c r="E733">
        <v>39700</v>
      </c>
    </row>
    <row r="734" spans="3:5" x14ac:dyDescent="0.4">
      <c r="C734" t="s">
        <v>851</v>
      </c>
      <c r="D734" t="s">
        <v>573</v>
      </c>
      <c r="E734">
        <v>19400</v>
      </c>
    </row>
    <row r="735" spans="3:5" x14ac:dyDescent="0.4">
      <c r="C735" t="s">
        <v>851</v>
      </c>
      <c r="D735" t="s">
        <v>574</v>
      </c>
      <c r="E735">
        <v>30100</v>
      </c>
    </row>
    <row r="736" spans="3:5" x14ac:dyDescent="0.4">
      <c r="C736" t="s">
        <v>851</v>
      </c>
      <c r="D736" t="s">
        <v>575</v>
      </c>
      <c r="E736">
        <v>58500</v>
      </c>
    </row>
    <row r="737" spans="3:5" x14ac:dyDescent="0.4">
      <c r="C737" t="s">
        <v>851</v>
      </c>
      <c r="D737" t="s">
        <v>576</v>
      </c>
      <c r="E737">
        <v>21900</v>
      </c>
    </row>
    <row r="738" spans="3:5" x14ac:dyDescent="0.4">
      <c r="C738" t="s">
        <v>851</v>
      </c>
      <c r="D738" t="s">
        <v>577</v>
      </c>
      <c r="E738">
        <v>29200</v>
      </c>
    </row>
    <row r="739" spans="3:5" x14ac:dyDescent="0.4">
      <c r="C739" t="s">
        <v>851</v>
      </c>
      <c r="D739" t="s">
        <v>578</v>
      </c>
      <c r="E739">
        <v>15000</v>
      </c>
    </row>
    <row r="740" spans="3:5" x14ac:dyDescent="0.4">
      <c r="C740" t="s">
        <v>851</v>
      </c>
      <c r="D740" t="s">
        <v>579</v>
      </c>
      <c r="E740">
        <v>19900</v>
      </c>
    </row>
    <row r="741" spans="3:5" x14ac:dyDescent="0.4">
      <c r="C741" t="s">
        <v>851</v>
      </c>
      <c r="D741" t="s">
        <v>580</v>
      </c>
      <c r="E741">
        <v>4400</v>
      </c>
    </row>
    <row r="742" spans="3:5" x14ac:dyDescent="0.4">
      <c r="C742" t="s">
        <v>851</v>
      </c>
      <c r="D742" t="s">
        <v>581</v>
      </c>
      <c r="E742">
        <v>13600</v>
      </c>
    </row>
    <row r="743" spans="3:5" x14ac:dyDescent="0.4">
      <c r="C743" t="s">
        <v>851</v>
      </c>
      <c r="D743" t="s">
        <v>582</v>
      </c>
      <c r="E743">
        <v>13900</v>
      </c>
    </row>
    <row r="744" spans="3:5" x14ac:dyDescent="0.4">
      <c r="C744" t="s">
        <v>851</v>
      </c>
      <c r="D744" t="s">
        <v>583</v>
      </c>
      <c r="E744">
        <v>21300</v>
      </c>
    </row>
    <row r="745" spans="3:5" x14ac:dyDescent="0.4">
      <c r="C745" t="s">
        <v>851</v>
      </c>
      <c r="D745" t="s">
        <v>584</v>
      </c>
      <c r="E745">
        <v>19400</v>
      </c>
    </row>
    <row r="746" spans="3:5" x14ac:dyDescent="0.4">
      <c r="C746" t="s">
        <v>851</v>
      </c>
      <c r="D746" t="s">
        <v>585</v>
      </c>
      <c r="E746">
        <v>20700</v>
      </c>
    </row>
    <row r="747" spans="3:5" x14ac:dyDescent="0.4">
      <c r="C747" t="s">
        <v>851</v>
      </c>
      <c r="D747" t="s">
        <v>586</v>
      </c>
      <c r="E747">
        <v>7700</v>
      </c>
    </row>
    <row r="748" spans="3:5" x14ac:dyDescent="0.4">
      <c r="C748" t="s">
        <v>851</v>
      </c>
      <c r="D748" t="s">
        <v>587</v>
      </c>
      <c r="E748">
        <v>39600</v>
      </c>
    </row>
    <row r="749" spans="3:5" x14ac:dyDescent="0.4">
      <c r="C749" t="s">
        <v>851</v>
      </c>
      <c r="D749" t="s">
        <v>588</v>
      </c>
      <c r="E749">
        <v>8400</v>
      </c>
    </row>
    <row r="750" spans="3:5" x14ac:dyDescent="0.4">
      <c r="C750" t="s">
        <v>851</v>
      </c>
      <c r="D750" t="s">
        <v>589</v>
      </c>
      <c r="E750">
        <v>31700</v>
      </c>
    </row>
    <row r="751" spans="3:5" x14ac:dyDescent="0.4">
      <c r="C751" t="s">
        <v>851</v>
      </c>
      <c r="D751" t="s">
        <v>590</v>
      </c>
      <c r="E751">
        <v>24100</v>
      </c>
    </row>
    <row r="752" spans="3:5" x14ac:dyDescent="0.4">
      <c r="C752" t="s">
        <v>851</v>
      </c>
      <c r="D752" t="s">
        <v>591</v>
      </c>
      <c r="E752">
        <v>30200</v>
      </c>
    </row>
    <row r="753" spans="3:5" x14ac:dyDescent="0.4">
      <c r="C753" t="s">
        <v>851</v>
      </c>
      <c r="D753" t="s">
        <v>592</v>
      </c>
      <c r="E753">
        <v>20200</v>
      </c>
    </row>
    <row r="754" spans="3:5" x14ac:dyDescent="0.4">
      <c r="C754" t="s">
        <v>851</v>
      </c>
      <c r="D754" t="s">
        <v>593</v>
      </c>
      <c r="E754">
        <v>16200</v>
      </c>
    </row>
    <row r="755" spans="3:5" x14ac:dyDescent="0.4">
      <c r="C755" t="s">
        <v>851</v>
      </c>
      <c r="D755" t="s">
        <v>594</v>
      </c>
      <c r="E755">
        <v>19400</v>
      </c>
    </row>
    <row r="756" spans="3:5" x14ac:dyDescent="0.4">
      <c r="C756" t="s">
        <v>851</v>
      </c>
      <c r="D756" t="s">
        <v>595</v>
      </c>
      <c r="E756">
        <v>14300</v>
      </c>
    </row>
    <row r="757" spans="3:5" x14ac:dyDescent="0.4">
      <c r="C757" t="s">
        <v>851</v>
      </c>
      <c r="D757" t="s">
        <v>596</v>
      </c>
      <c r="E757">
        <v>8300</v>
      </c>
    </row>
    <row r="758" spans="3:5" x14ac:dyDescent="0.4">
      <c r="C758" t="s">
        <v>851</v>
      </c>
      <c r="D758" t="s">
        <v>597</v>
      </c>
      <c r="E758">
        <v>20400</v>
      </c>
    </row>
    <row r="759" spans="3:5" x14ac:dyDescent="0.4">
      <c r="C759" t="s">
        <v>851</v>
      </c>
      <c r="D759" t="s">
        <v>598</v>
      </c>
      <c r="E759">
        <v>6600</v>
      </c>
    </row>
    <row r="760" spans="3:5" x14ac:dyDescent="0.4">
      <c r="C760" t="s">
        <v>851</v>
      </c>
      <c r="D760" t="s">
        <v>599</v>
      </c>
      <c r="E760">
        <v>21400</v>
      </c>
    </row>
    <row r="761" spans="3:5" x14ac:dyDescent="0.4">
      <c r="C761" t="s">
        <v>851</v>
      </c>
      <c r="D761" t="s">
        <v>600</v>
      </c>
      <c r="E761">
        <v>16800</v>
      </c>
    </row>
    <row r="762" spans="3:5" x14ac:dyDescent="0.4">
      <c r="C762" t="s">
        <v>851</v>
      </c>
      <c r="D762" t="s">
        <v>601</v>
      </c>
      <c r="E762">
        <v>10100</v>
      </c>
    </row>
    <row r="763" spans="3:5" x14ac:dyDescent="0.4">
      <c r="C763" t="s">
        <v>851</v>
      </c>
      <c r="D763" t="s">
        <v>602</v>
      </c>
      <c r="E763">
        <v>22900</v>
      </c>
    </row>
    <row r="764" spans="3:5" x14ac:dyDescent="0.4">
      <c r="C764" t="s">
        <v>851</v>
      </c>
      <c r="D764" t="s">
        <v>603</v>
      </c>
      <c r="E764">
        <v>20500</v>
      </c>
    </row>
    <row r="765" spans="3:5" x14ac:dyDescent="0.4">
      <c r="C765" t="s">
        <v>851</v>
      </c>
      <c r="D765" t="s">
        <v>604</v>
      </c>
      <c r="E765">
        <v>17300</v>
      </c>
    </row>
    <row r="766" spans="3:5" x14ac:dyDescent="0.4">
      <c r="C766" t="s">
        <v>851</v>
      </c>
      <c r="D766" t="s">
        <v>605</v>
      </c>
      <c r="E766">
        <v>83600</v>
      </c>
    </row>
    <row r="767" spans="3:5" x14ac:dyDescent="0.4">
      <c r="C767" t="s">
        <v>851</v>
      </c>
      <c r="D767" t="s">
        <v>606</v>
      </c>
      <c r="E767">
        <v>20600</v>
      </c>
    </row>
    <row r="768" spans="3:5" x14ac:dyDescent="0.4">
      <c r="C768" t="s">
        <v>851</v>
      </c>
      <c r="D768" t="s">
        <v>607</v>
      </c>
      <c r="E768">
        <v>24200</v>
      </c>
    </row>
    <row r="769" spans="3:5" x14ac:dyDescent="0.4">
      <c r="C769" t="s">
        <v>851</v>
      </c>
      <c r="D769" t="s">
        <v>608</v>
      </c>
      <c r="E769">
        <v>6700</v>
      </c>
    </row>
    <row r="770" spans="3:5" x14ac:dyDescent="0.4">
      <c r="C770" t="s">
        <v>851</v>
      </c>
      <c r="D770" t="s">
        <v>609</v>
      </c>
      <c r="E770">
        <v>46400</v>
      </c>
    </row>
    <row r="771" spans="3:5" x14ac:dyDescent="0.4">
      <c r="C771" t="s">
        <v>851</v>
      </c>
      <c r="D771" t="s">
        <v>610</v>
      </c>
      <c r="E771">
        <v>38500</v>
      </c>
    </row>
    <row r="772" spans="3:5" x14ac:dyDescent="0.4">
      <c r="C772" t="s">
        <v>851</v>
      </c>
      <c r="D772" t="s">
        <v>611</v>
      </c>
      <c r="E772">
        <v>17400</v>
      </c>
    </row>
    <row r="773" spans="3:5" x14ac:dyDescent="0.4">
      <c r="C773" t="s">
        <v>851</v>
      </c>
      <c r="D773" t="s">
        <v>612</v>
      </c>
      <c r="E773">
        <v>15500</v>
      </c>
    </row>
    <row r="774" spans="3:5" x14ac:dyDescent="0.4">
      <c r="C774" t="s">
        <v>851</v>
      </c>
      <c r="D774" t="s">
        <v>613</v>
      </c>
      <c r="E774">
        <v>41700</v>
      </c>
    </row>
    <row r="775" spans="3:5" x14ac:dyDescent="0.4">
      <c r="C775" t="s">
        <v>851</v>
      </c>
      <c r="D775" t="s">
        <v>614</v>
      </c>
      <c r="E775">
        <v>14600</v>
      </c>
    </row>
    <row r="776" spans="3:5" x14ac:dyDescent="0.4">
      <c r="C776" t="s">
        <v>851</v>
      </c>
      <c r="D776" t="s">
        <v>615</v>
      </c>
      <c r="E776">
        <v>13900</v>
      </c>
    </row>
    <row r="777" spans="3:5" x14ac:dyDescent="0.4">
      <c r="C777" t="s">
        <v>851</v>
      </c>
      <c r="D777" t="s">
        <v>616</v>
      </c>
      <c r="E777">
        <v>6900</v>
      </c>
    </row>
    <row r="778" spans="3:5" x14ac:dyDescent="0.4">
      <c r="C778" t="s">
        <v>851</v>
      </c>
      <c r="D778" t="s">
        <v>617</v>
      </c>
      <c r="E778">
        <v>12300</v>
      </c>
    </row>
    <row r="779" spans="3:5" x14ac:dyDescent="0.4">
      <c r="C779" t="s">
        <v>851</v>
      </c>
      <c r="D779" t="s">
        <v>618</v>
      </c>
      <c r="E779">
        <v>10800</v>
      </c>
    </row>
    <row r="780" spans="3:5" x14ac:dyDescent="0.4">
      <c r="C780" t="s">
        <v>851</v>
      </c>
      <c r="D780" t="s">
        <v>619</v>
      </c>
      <c r="E780">
        <v>3700</v>
      </c>
    </row>
    <row r="781" spans="3:5" x14ac:dyDescent="0.4">
      <c r="C781" t="s">
        <v>851</v>
      </c>
      <c r="D781" t="s">
        <v>620</v>
      </c>
      <c r="E781">
        <v>26000</v>
      </c>
    </row>
    <row r="782" spans="3:5" x14ac:dyDescent="0.4">
      <c r="C782" t="s">
        <v>851</v>
      </c>
      <c r="D782" t="s">
        <v>621</v>
      </c>
      <c r="E782">
        <v>18500</v>
      </c>
    </row>
    <row r="783" spans="3:5" x14ac:dyDescent="0.4">
      <c r="C783" t="s">
        <v>851</v>
      </c>
      <c r="D783" t="s">
        <v>622</v>
      </c>
      <c r="E783">
        <v>8500</v>
      </c>
    </row>
    <row r="784" spans="3:5" x14ac:dyDescent="0.4">
      <c r="C784" t="s">
        <v>851</v>
      </c>
      <c r="D784" t="s">
        <v>623</v>
      </c>
      <c r="E784">
        <v>6200</v>
      </c>
    </row>
    <row r="785" spans="3:5" x14ac:dyDescent="0.4">
      <c r="C785" t="s">
        <v>851</v>
      </c>
      <c r="D785" t="s">
        <v>624</v>
      </c>
      <c r="E785">
        <v>26000</v>
      </c>
    </row>
    <row r="786" spans="3:5" x14ac:dyDescent="0.4">
      <c r="C786" t="s">
        <v>851</v>
      </c>
      <c r="D786" t="s">
        <v>625</v>
      </c>
      <c r="E786">
        <v>6700</v>
      </c>
    </row>
    <row r="787" spans="3:5" x14ac:dyDescent="0.4">
      <c r="C787" t="s">
        <v>851</v>
      </c>
      <c r="D787" t="s">
        <v>626</v>
      </c>
      <c r="E787">
        <v>22800</v>
      </c>
    </row>
    <row r="788" spans="3:5" x14ac:dyDescent="0.4">
      <c r="C788" t="s">
        <v>851</v>
      </c>
      <c r="D788" t="s">
        <v>627</v>
      </c>
      <c r="E788">
        <v>1500</v>
      </c>
    </row>
    <row r="789" spans="3:5" x14ac:dyDescent="0.4">
      <c r="C789" t="s">
        <v>851</v>
      </c>
      <c r="D789" t="s">
        <v>628</v>
      </c>
      <c r="E789">
        <v>12100</v>
      </c>
    </row>
    <row r="790" spans="3:5" x14ac:dyDescent="0.4">
      <c r="C790" t="s">
        <v>851</v>
      </c>
      <c r="D790" t="s">
        <v>629</v>
      </c>
      <c r="E790">
        <v>7400</v>
      </c>
    </row>
    <row r="791" spans="3:5" x14ac:dyDescent="0.4">
      <c r="C791" t="s">
        <v>851</v>
      </c>
      <c r="D791" t="s">
        <v>630</v>
      </c>
      <c r="E791">
        <v>5200</v>
      </c>
    </row>
    <row r="792" spans="3:5" x14ac:dyDescent="0.4">
      <c r="C792" t="s">
        <v>851</v>
      </c>
      <c r="D792" t="s">
        <v>631</v>
      </c>
      <c r="E792">
        <v>58000</v>
      </c>
    </row>
    <row r="793" spans="3:5" x14ac:dyDescent="0.4">
      <c r="C793" t="s">
        <v>851</v>
      </c>
      <c r="D793" t="s">
        <v>632</v>
      </c>
      <c r="E793">
        <v>8200</v>
      </c>
    </row>
    <row r="794" spans="3:5" x14ac:dyDescent="0.4">
      <c r="C794" t="s">
        <v>851</v>
      </c>
      <c r="D794" t="s">
        <v>633</v>
      </c>
      <c r="E794">
        <v>41700</v>
      </c>
    </row>
    <row r="795" spans="3:5" x14ac:dyDescent="0.4">
      <c r="C795" t="s">
        <v>851</v>
      </c>
      <c r="D795" t="s">
        <v>634</v>
      </c>
      <c r="E795">
        <v>15300</v>
      </c>
    </row>
    <row r="796" spans="3:5" x14ac:dyDescent="0.4">
      <c r="C796" t="s">
        <v>851</v>
      </c>
      <c r="D796" t="s">
        <v>635</v>
      </c>
      <c r="E796">
        <v>16900</v>
      </c>
    </row>
    <row r="797" spans="3:5" x14ac:dyDescent="0.4">
      <c r="C797" t="s">
        <v>851</v>
      </c>
      <c r="D797" t="s">
        <v>636</v>
      </c>
      <c r="E797">
        <v>9200</v>
      </c>
    </row>
    <row r="798" spans="3:5" x14ac:dyDescent="0.4">
      <c r="C798" t="s">
        <v>851</v>
      </c>
      <c r="D798" t="s">
        <v>637</v>
      </c>
      <c r="E798">
        <v>2400</v>
      </c>
    </row>
    <row r="799" spans="3:5" x14ac:dyDescent="0.4">
      <c r="C799" t="s">
        <v>851</v>
      </c>
      <c r="D799" t="s">
        <v>638</v>
      </c>
      <c r="E799">
        <v>12800</v>
      </c>
    </row>
    <row r="800" spans="3:5" x14ac:dyDescent="0.4">
      <c r="C800" t="s">
        <v>851</v>
      </c>
      <c r="D800" t="s">
        <v>639</v>
      </c>
      <c r="E800">
        <v>7900</v>
      </c>
    </row>
    <row r="801" spans="3:5" x14ac:dyDescent="0.4">
      <c r="C801" t="s">
        <v>851</v>
      </c>
      <c r="D801" t="s">
        <v>640</v>
      </c>
      <c r="E801">
        <v>49200</v>
      </c>
    </row>
    <row r="802" spans="3:5" x14ac:dyDescent="0.4">
      <c r="C802" t="s">
        <v>851</v>
      </c>
      <c r="D802" t="s">
        <v>641</v>
      </c>
      <c r="E802">
        <v>28500</v>
      </c>
    </row>
    <row r="803" spans="3:5" x14ac:dyDescent="0.4">
      <c r="C803" t="s">
        <v>851</v>
      </c>
      <c r="D803" t="s">
        <v>642</v>
      </c>
      <c r="E803">
        <v>42000</v>
      </c>
    </row>
    <row r="804" spans="3:5" x14ac:dyDescent="0.4">
      <c r="C804" t="s">
        <v>851</v>
      </c>
      <c r="D804" t="s">
        <v>643</v>
      </c>
      <c r="E804">
        <v>16500</v>
      </c>
    </row>
    <row r="805" spans="3:5" x14ac:dyDescent="0.4">
      <c r="C805" t="s">
        <v>851</v>
      </c>
      <c r="D805" t="s">
        <v>644</v>
      </c>
      <c r="E805">
        <v>52500</v>
      </c>
    </row>
    <row r="806" spans="3:5" x14ac:dyDescent="0.4">
      <c r="C806" t="s">
        <v>851</v>
      </c>
      <c r="D806" t="s">
        <v>645</v>
      </c>
      <c r="E806">
        <v>12700</v>
      </c>
    </row>
    <row r="807" spans="3:5" x14ac:dyDescent="0.4">
      <c r="C807" t="s">
        <v>851</v>
      </c>
      <c r="D807" t="s">
        <v>646</v>
      </c>
      <c r="E807">
        <v>26500</v>
      </c>
    </row>
    <row r="808" spans="3:5" x14ac:dyDescent="0.4">
      <c r="C808" t="s">
        <v>851</v>
      </c>
      <c r="D808" t="s">
        <v>647</v>
      </c>
      <c r="E808">
        <v>6200</v>
      </c>
    </row>
    <row r="809" spans="3:5" x14ac:dyDescent="0.4">
      <c r="C809" t="s">
        <v>851</v>
      </c>
      <c r="D809" t="s">
        <v>648</v>
      </c>
      <c r="E809">
        <v>19300</v>
      </c>
    </row>
    <row r="810" spans="3:5" x14ac:dyDescent="0.4">
      <c r="C810" t="s">
        <v>851</v>
      </c>
      <c r="D810" t="s">
        <v>649</v>
      </c>
      <c r="E810">
        <v>28600</v>
      </c>
    </row>
    <row r="811" spans="3:5" x14ac:dyDescent="0.4">
      <c r="C811" t="s">
        <v>851</v>
      </c>
      <c r="D811" t="s">
        <v>650</v>
      </c>
      <c r="E811">
        <v>12200</v>
      </c>
    </row>
    <row r="812" spans="3:5" x14ac:dyDescent="0.4">
      <c r="C812" t="s">
        <v>851</v>
      </c>
      <c r="D812" t="s">
        <v>651</v>
      </c>
      <c r="E812">
        <v>6300</v>
      </c>
    </row>
    <row r="813" spans="3:5" x14ac:dyDescent="0.4">
      <c r="C813" t="s">
        <v>851</v>
      </c>
      <c r="D813" t="s">
        <v>652</v>
      </c>
      <c r="E813">
        <v>25000</v>
      </c>
    </row>
    <row r="814" spans="3:5" x14ac:dyDescent="0.4">
      <c r="C814" t="s">
        <v>851</v>
      </c>
      <c r="D814" t="s">
        <v>653</v>
      </c>
      <c r="E814">
        <v>10400</v>
      </c>
    </row>
    <row r="815" spans="3:5" x14ac:dyDescent="0.4">
      <c r="C815" t="s">
        <v>851</v>
      </c>
      <c r="D815" t="s">
        <v>654</v>
      </c>
      <c r="E815">
        <v>5500</v>
      </c>
    </row>
    <row r="816" spans="3:5" x14ac:dyDescent="0.4">
      <c r="C816" t="s">
        <v>851</v>
      </c>
      <c r="D816" t="s">
        <v>655</v>
      </c>
      <c r="E816">
        <v>8200</v>
      </c>
    </row>
    <row r="817" spans="3:5" x14ac:dyDescent="0.4">
      <c r="C817" t="s">
        <v>851</v>
      </c>
      <c r="D817" t="s">
        <v>656</v>
      </c>
      <c r="E817">
        <v>4700</v>
      </c>
    </row>
    <row r="818" spans="3:5" x14ac:dyDescent="0.4">
      <c r="C818" t="s">
        <v>851</v>
      </c>
      <c r="D818" t="s">
        <v>657</v>
      </c>
      <c r="E818">
        <v>58100</v>
      </c>
    </row>
    <row r="819" spans="3:5" x14ac:dyDescent="0.4">
      <c r="C819" t="s">
        <v>851</v>
      </c>
      <c r="D819" t="s">
        <v>658</v>
      </c>
      <c r="E819">
        <v>21200</v>
      </c>
    </row>
    <row r="820" spans="3:5" x14ac:dyDescent="0.4">
      <c r="C820" t="s">
        <v>851</v>
      </c>
      <c r="D820" t="s">
        <v>659</v>
      </c>
      <c r="E820">
        <v>27500</v>
      </c>
    </row>
    <row r="821" spans="3:5" x14ac:dyDescent="0.4">
      <c r="C821" t="s">
        <v>851</v>
      </c>
      <c r="D821" t="s">
        <v>660</v>
      </c>
      <c r="E821">
        <v>20700</v>
      </c>
    </row>
    <row r="822" spans="3:5" x14ac:dyDescent="0.4">
      <c r="C822" t="s">
        <v>851</v>
      </c>
      <c r="D822" t="s">
        <v>661</v>
      </c>
      <c r="E822">
        <v>34000</v>
      </c>
    </row>
    <row r="823" spans="3:5" x14ac:dyDescent="0.4">
      <c r="C823" t="s">
        <v>851</v>
      </c>
      <c r="D823" t="s">
        <v>662</v>
      </c>
      <c r="E823">
        <v>33600</v>
      </c>
    </row>
    <row r="824" spans="3:5" x14ac:dyDescent="0.4">
      <c r="C824" t="s">
        <v>851</v>
      </c>
      <c r="D824" t="s">
        <v>663</v>
      </c>
      <c r="E824">
        <v>29800</v>
      </c>
    </row>
    <row r="825" spans="3:5" x14ac:dyDescent="0.4">
      <c r="C825" t="s">
        <v>851</v>
      </c>
      <c r="D825" t="s">
        <v>664</v>
      </c>
      <c r="E825">
        <v>14100</v>
      </c>
    </row>
    <row r="826" spans="3:5" x14ac:dyDescent="0.4">
      <c r="C826" t="s">
        <v>851</v>
      </c>
      <c r="D826" t="s">
        <v>665</v>
      </c>
      <c r="E826">
        <v>15600</v>
      </c>
    </row>
    <row r="827" spans="3:5" x14ac:dyDescent="0.4">
      <c r="C827" t="s">
        <v>851</v>
      </c>
      <c r="D827" t="s">
        <v>666</v>
      </c>
      <c r="E827">
        <v>16700</v>
      </c>
    </row>
    <row r="828" spans="3:5" x14ac:dyDescent="0.4">
      <c r="C828" t="s">
        <v>851</v>
      </c>
      <c r="D828" t="s">
        <v>667</v>
      </c>
      <c r="E828">
        <v>9900</v>
      </c>
    </row>
    <row r="829" spans="3:5" x14ac:dyDescent="0.4">
      <c r="C829" t="s">
        <v>851</v>
      </c>
      <c r="D829" t="s">
        <v>668</v>
      </c>
      <c r="E829">
        <v>8500</v>
      </c>
    </row>
    <row r="830" spans="3:5" x14ac:dyDescent="0.4">
      <c r="C830" t="s">
        <v>851</v>
      </c>
      <c r="D830" t="s">
        <v>669</v>
      </c>
      <c r="E830">
        <v>10300</v>
      </c>
    </row>
    <row r="831" spans="3:5" x14ac:dyDescent="0.4">
      <c r="C831" t="s">
        <v>851</v>
      </c>
      <c r="D831" t="s">
        <v>670</v>
      </c>
      <c r="E831">
        <v>13600</v>
      </c>
    </row>
    <row r="832" spans="3:5" x14ac:dyDescent="0.4">
      <c r="C832" t="s">
        <v>851</v>
      </c>
      <c r="D832" t="s">
        <v>671</v>
      </c>
      <c r="E832">
        <v>8700</v>
      </c>
    </row>
    <row r="833" spans="3:5" x14ac:dyDescent="0.4">
      <c r="C833" t="s">
        <v>851</v>
      </c>
      <c r="D833" t="s">
        <v>672</v>
      </c>
      <c r="E833">
        <v>63700</v>
      </c>
    </row>
    <row r="834" spans="3:5" x14ac:dyDescent="0.4">
      <c r="C834" t="s">
        <v>851</v>
      </c>
      <c r="D834" t="s">
        <v>673</v>
      </c>
      <c r="E834">
        <v>14200</v>
      </c>
    </row>
    <row r="835" spans="3:5" x14ac:dyDescent="0.4">
      <c r="C835" t="s">
        <v>851</v>
      </c>
      <c r="D835" t="s">
        <v>674</v>
      </c>
      <c r="E835">
        <v>37700</v>
      </c>
    </row>
    <row r="836" spans="3:5" x14ac:dyDescent="0.4">
      <c r="C836" t="s">
        <v>851</v>
      </c>
      <c r="D836" t="s">
        <v>675</v>
      </c>
      <c r="E836">
        <v>31400</v>
      </c>
    </row>
    <row r="837" spans="3:5" x14ac:dyDescent="0.4">
      <c r="C837" t="s">
        <v>851</v>
      </c>
      <c r="D837" t="s">
        <v>676</v>
      </c>
      <c r="E837">
        <v>42200</v>
      </c>
    </row>
    <row r="838" spans="3:5" x14ac:dyDescent="0.4">
      <c r="C838" t="s">
        <v>851</v>
      </c>
      <c r="D838" t="s">
        <v>677</v>
      </c>
      <c r="E838">
        <v>35800</v>
      </c>
    </row>
    <row r="839" spans="3:5" x14ac:dyDescent="0.4">
      <c r="C839" t="s">
        <v>851</v>
      </c>
      <c r="D839" t="s">
        <v>678</v>
      </c>
      <c r="E839">
        <v>23200</v>
      </c>
    </row>
    <row r="840" spans="3:5" x14ac:dyDescent="0.4">
      <c r="C840" t="s">
        <v>851</v>
      </c>
      <c r="D840" t="s">
        <v>679</v>
      </c>
      <c r="E840">
        <v>12500</v>
      </c>
    </row>
    <row r="841" spans="3:5" x14ac:dyDescent="0.4">
      <c r="C841" t="s">
        <v>851</v>
      </c>
      <c r="D841" t="s">
        <v>680</v>
      </c>
      <c r="E841">
        <v>18400</v>
      </c>
    </row>
    <row r="842" spans="3:5" x14ac:dyDescent="0.4">
      <c r="C842" t="s">
        <v>851</v>
      </c>
      <c r="D842" t="s">
        <v>681</v>
      </c>
      <c r="E842">
        <v>12000</v>
      </c>
    </row>
    <row r="843" spans="3:5" x14ac:dyDescent="0.4">
      <c r="C843" t="s">
        <v>851</v>
      </c>
      <c r="D843" t="s">
        <v>682</v>
      </c>
      <c r="E843">
        <v>13900</v>
      </c>
    </row>
    <row r="844" spans="3:5" x14ac:dyDescent="0.4">
      <c r="C844" t="s">
        <v>851</v>
      </c>
      <c r="D844" t="s">
        <v>683</v>
      </c>
      <c r="E844">
        <v>6400</v>
      </c>
    </row>
    <row r="845" spans="3:5" x14ac:dyDescent="0.4">
      <c r="C845" t="s">
        <v>851</v>
      </c>
      <c r="D845" t="s">
        <v>684</v>
      </c>
      <c r="E845">
        <v>14200</v>
      </c>
    </row>
    <row r="846" spans="3:5" x14ac:dyDescent="0.4">
      <c r="C846" t="s">
        <v>851</v>
      </c>
      <c r="D846" t="s">
        <v>685</v>
      </c>
      <c r="E846">
        <v>3500</v>
      </c>
    </row>
    <row r="847" spans="3:5" x14ac:dyDescent="0.4">
      <c r="C847" t="s">
        <v>851</v>
      </c>
      <c r="D847" t="s">
        <v>686</v>
      </c>
      <c r="E847">
        <v>32100</v>
      </c>
    </row>
    <row r="848" spans="3:5" x14ac:dyDescent="0.4">
      <c r="C848" t="s">
        <v>851</v>
      </c>
      <c r="D848" t="s">
        <v>687</v>
      </c>
      <c r="E848">
        <v>11700</v>
      </c>
    </row>
    <row r="849" spans="3:5" x14ac:dyDescent="0.4">
      <c r="C849" t="s">
        <v>851</v>
      </c>
      <c r="D849" t="s">
        <v>386</v>
      </c>
      <c r="E849">
        <v>7800</v>
      </c>
    </row>
    <row r="850" spans="3:5" x14ac:dyDescent="0.4">
      <c r="C850" t="s">
        <v>851</v>
      </c>
      <c r="D850" t="s">
        <v>387</v>
      </c>
      <c r="E850">
        <v>8500</v>
      </c>
    </row>
    <row r="851" spans="3:5" x14ac:dyDescent="0.4">
      <c r="C851" t="s">
        <v>851</v>
      </c>
      <c r="D851" t="s">
        <v>388</v>
      </c>
      <c r="E851">
        <v>11400</v>
      </c>
    </row>
    <row r="852" spans="3:5" x14ac:dyDescent="0.4">
      <c r="C852" t="s">
        <v>851</v>
      </c>
      <c r="D852" t="s">
        <v>389</v>
      </c>
      <c r="E852">
        <v>5500</v>
      </c>
    </row>
    <row r="853" spans="3:5" x14ac:dyDescent="0.4">
      <c r="C853" t="s">
        <v>851</v>
      </c>
      <c r="D853" t="s">
        <v>390</v>
      </c>
      <c r="E853">
        <v>7600</v>
      </c>
    </row>
    <row r="854" spans="3:5" x14ac:dyDescent="0.4">
      <c r="C854" t="s">
        <v>851</v>
      </c>
      <c r="D854" t="s">
        <v>391</v>
      </c>
      <c r="E854">
        <v>5000</v>
      </c>
    </row>
    <row r="855" spans="3:5" x14ac:dyDescent="0.4">
      <c r="C855" t="s">
        <v>851</v>
      </c>
      <c r="D855" t="s">
        <v>392</v>
      </c>
      <c r="E855">
        <v>2200</v>
      </c>
    </row>
    <row r="856" spans="3:5" x14ac:dyDescent="0.4">
      <c r="C856" t="s">
        <v>851</v>
      </c>
      <c r="D856" t="s">
        <v>393</v>
      </c>
      <c r="E856">
        <v>21300</v>
      </c>
    </row>
    <row r="857" spans="3:5" x14ac:dyDescent="0.4">
      <c r="C857" t="s">
        <v>851</v>
      </c>
      <c r="D857" t="s">
        <v>394</v>
      </c>
      <c r="E857">
        <v>3800</v>
      </c>
    </row>
    <row r="858" spans="3:5" x14ac:dyDescent="0.4">
      <c r="C858" t="s">
        <v>851</v>
      </c>
      <c r="D858" t="s">
        <v>395</v>
      </c>
      <c r="E858">
        <v>10600</v>
      </c>
    </row>
    <row r="859" spans="3:5" x14ac:dyDescent="0.4">
      <c r="C859" t="s">
        <v>851</v>
      </c>
      <c r="D859" t="s">
        <v>396</v>
      </c>
      <c r="E859">
        <v>10000</v>
      </c>
    </row>
    <row r="860" spans="3:5" x14ac:dyDescent="0.4">
      <c r="C860" t="s">
        <v>851</v>
      </c>
      <c r="D860" t="s">
        <v>397</v>
      </c>
      <c r="E860">
        <v>3800</v>
      </c>
    </row>
    <row r="861" spans="3:5" x14ac:dyDescent="0.4">
      <c r="C861" t="s">
        <v>851</v>
      </c>
      <c r="D861" t="s">
        <v>398</v>
      </c>
      <c r="E861">
        <v>4600</v>
      </c>
    </row>
    <row r="862" spans="3:5" x14ac:dyDescent="0.4">
      <c r="C862" t="s">
        <v>851</v>
      </c>
      <c r="D862" t="s">
        <v>399</v>
      </c>
      <c r="E862">
        <v>3200</v>
      </c>
    </row>
    <row r="863" spans="3:5" x14ac:dyDescent="0.4">
      <c r="C863" t="s">
        <v>851</v>
      </c>
      <c r="D863" t="s">
        <v>400</v>
      </c>
      <c r="E863">
        <v>5900</v>
      </c>
    </row>
    <row r="864" spans="3:5" x14ac:dyDescent="0.4">
      <c r="C864" t="s">
        <v>851</v>
      </c>
      <c r="D864" t="s">
        <v>401</v>
      </c>
      <c r="E864">
        <v>3300</v>
      </c>
    </row>
    <row r="865" spans="3:5" x14ac:dyDescent="0.4">
      <c r="C865" t="s">
        <v>851</v>
      </c>
      <c r="D865" t="s">
        <v>402</v>
      </c>
      <c r="E865">
        <v>6800</v>
      </c>
    </row>
    <row r="866" spans="3:5" x14ac:dyDescent="0.4">
      <c r="C866" t="s">
        <v>851</v>
      </c>
      <c r="D866" t="s">
        <v>403</v>
      </c>
      <c r="E866">
        <v>17800</v>
      </c>
    </row>
    <row r="867" spans="3:5" x14ac:dyDescent="0.4">
      <c r="C867" t="s">
        <v>851</v>
      </c>
      <c r="D867" t="s">
        <v>404</v>
      </c>
      <c r="E867">
        <v>17200</v>
      </c>
    </row>
    <row r="868" spans="3:5" x14ac:dyDescent="0.4">
      <c r="C868" t="s">
        <v>851</v>
      </c>
      <c r="D868" t="s">
        <v>405</v>
      </c>
      <c r="E868">
        <v>4100</v>
      </c>
    </row>
    <row r="869" spans="3:5" x14ac:dyDescent="0.4">
      <c r="C869" t="s">
        <v>851</v>
      </c>
      <c r="D869" t="s">
        <v>406</v>
      </c>
      <c r="E869">
        <v>12800</v>
      </c>
    </row>
    <row r="870" spans="3:5" x14ac:dyDescent="0.4">
      <c r="C870" t="s">
        <v>851</v>
      </c>
      <c r="D870" t="s">
        <v>407</v>
      </c>
      <c r="E870">
        <v>7700</v>
      </c>
    </row>
    <row r="871" spans="3:5" x14ac:dyDescent="0.4">
      <c r="C871" t="s">
        <v>851</v>
      </c>
      <c r="D871" t="s">
        <v>408</v>
      </c>
      <c r="E871">
        <v>2400</v>
      </c>
    </row>
    <row r="872" spans="3:5" x14ac:dyDescent="0.4">
      <c r="C872" t="s">
        <v>851</v>
      </c>
      <c r="D872" t="s">
        <v>409</v>
      </c>
      <c r="E872">
        <v>1600</v>
      </c>
    </row>
    <row r="873" spans="3:5" x14ac:dyDescent="0.4">
      <c r="C873" t="s">
        <v>851</v>
      </c>
      <c r="D873" t="s">
        <v>410</v>
      </c>
      <c r="E873">
        <v>4600</v>
      </c>
    </row>
    <row r="874" spans="3:5" x14ac:dyDescent="0.4">
      <c r="C874" t="s">
        <v>851</v>
      </c>
      <c r="D874" t="s">
        <v>411</v>
      </c>
      <c r="E874">
        <v>1500</v>
      </c>
    </row>
    <row r="875" spans="3:5" x14ac:dyDescent="0.4">
      <c r="C875" t="s">
        <v>851</v>
      </c>
      <c r="D875" t="s">
        <v>412</v>
      </c>
      <c r="E875">
        <v>4500</v>
      </c>
    </row>
    <row r="876" spans="3:5" x14ac:dyDescent="0.4">
      <c r="C876" t="s">
        <v>851</v>
      </c>
      <c r="D876" t="s">
        <v>413</v>
      </c>
      <c r="E876">
        <v>14100</v>
      </c>
    </row>
    <row r="877" spans="3:5" x14ac:dyDescent="0.4">
      <c r="C877" t="s">
        <v>851</v>
      </c>
      <c r="D877" t="s">
        <v>414</v>
      </c>
      <c r="E877">
        <v>5000</v>
      </c>
    </row>
    <row r="878" spans="3:5" x14ac:dyDescent="0.4">
      <c r="C878" t="s">
        <v>851</v>
      </c>
      <c r="D878" t="s">
        <v>415</v>
      </c>
      <c r="E878">
        <v>3600</v>
      </c>
    </row>
    <row r="879" spans="3:5" x14ac:dyDescent="0.4">
      <c r="C879" t="s">
        <v>851</v>
      </c>
      <c r="D879" t="s">
        <v>416</v>
      </c>
      <c r="E879">
        <v>5400</v>
      </c>
    </row>
    <row r="880" spans="3:5" x14ac:dyDescent="0.4">
      <c r="C880" t="s">
        <v>851</v>
      </c>
      <c r="D880" t="s">
        <v>417</v>
      </c>
      <c r="E880">
        <v>3300</v>
      </c>
    </row>
    <row r="881" spans="3:5" x14ac:dyDescent="0.4">
      <c r="C881" t="s">
        <v>851</v>
      </c>
      <c r="D881" t="s">
        <v>418</v>
      </c>
      <c r="E881">
        <v>10500</v>
      </c>
    </row>
    <row r="882" spans="3:5" x14ac:dyDescent="0.4">
      <c r="C882" t="s">
        <v>851</v>
      </c>
      <c r="D882" t="s">
        <v>419</v>
      </c>
      <c r="E882">
        <v>1400</v>
      </c>
    </row>
    <row r="883" spans="3:5" x14ac:dyDescent="0.4">
      <c r="C883" t="s">
        <v>851</v>
      </c>
      <c r="D883" t="s">
        <v>420</v>
      </c>
      <c r="E883">
        <v>1900</v>
      </c>
    </row>
    <row r="884" spans="3:5" x14ac:dyDescent="0.4">
      <c r="C884" t="s">
        <v>851</v>
      </c>
      <c r="D884" t="s">
        <v>421</v>
      </c>
      <c r="E884">
        <v>6800</v>
      </c>
    </row>
    <row r="885" spans="3:5" x14ac:dyDescent="0.4">
      <c r="C885" t="s">
        <v>851</v>
      </c>
      <c r="D885" t="s">
        <v>422</v>
      </c>
      <c r="E885">
        <v>1800</v>
      </c>
    </row>
    <row r="886" spans="3:5" x14ac:dyDescent="0.4">
      <c r="C886" t="s">
        <v>851</v>
      </c>
      <c r="D886" t="s">
        <v>423</v>
      </c>
      <c r="E886">
        <v>11500</v>
      </c>
    </row>
    <row r="887" spans="3:5" x14ac:dyDescent="0.4">
      <c r="C887" t="s">
        <v>851</v>
      </c>
      <c r="D887" t="s">
        <v>424</v>
      </c>
      <c r="E887">
        <v>3100</v>
      </c>
    </row>
    <row r="888" spans="3:5" x14ac:dyDescent="0.4">
      <c r="C888" t="s">
        <v>851</v>
      </c>
      <c r="D888" t="s">
        <v>425</v>
      </c>
      <c r="E888">
        <v>3300</v>
      </c>
    </row>
    <row r="889" spans="3:5" x14ac:dyDescent="0.4">
      <c r="C889" t="s">
        <v>851</v>
      </c>
      <c r="D889" t="s">
        <v>426</v>
      </c>
      <c r="E889">
        <v>2800</v>
      </c>
    </row>
    <row r="890" spans="3:5" x14ac:dyDescent="0.4">
      <c r="C890" t="s">
        <v>851</v>
      </c>
      <c r="D890" t="s">
        <v>427</v>
      </c>
      <c r="E890">
        <v>1900</v>
      </c>
    </row>
    <row r="891" spans="3:5" x14ac:dyDescent="0.4">
      <c r="C891" t="s">
        <v>851</v>
      </c>
      <c r="D891" t="s">
        <v>428</v>
      </c>
      <c r="E891">
        <v>4300</v>
      </c>
    </row>
    <row r="892" spans="3:5" x14ac:dyDescent="0.4">
      <c r="C892" t="s">
        <v>851</v>
      </c>
      <c r="D892" t="s">
        <v>429</v>
      </c>
      <c r="E892">
        <v>1200</v>
      </c>
    </row>
    <row r="893" spans="3:5" x14ac:dyDescent="0.4">
      <c r="C893" t="s">
        <v>851</v>
      </c>
      <c r="D893" t="s">
        <v>430</v>
      </c>
      <c r="E893">
        <v>2700</v>
      </c>
    </row>
    <row r="894" spans="3:5" x14ac:dyDescent="0.4">
      <c r="C894" t="s">
        <v>851</v>
      </c>
      <c r="D894" t="s">
        <v>431</v>
      </c>
      <c r="E894">
        <v>3200</v>
      </c>
    </row>
    <row r="895" spans="3:5" x14ac:dyDescent="0.4">
      <c r="C895" t="s">
        <v>851</v>
      </c>
      <c r="D895" t="s">
        <v>432</v>
      </c>
      <c r="E895">
        <v>14900</v>
      </c>
    </row>
    <row r="896" spans="3:5" x14ac:dyDescent="0.4">
      <c r="C896" t="s">
        <v>851</v>
      </c>
      <c r="D896" t="s">
        <v>433</v>
      </c>
      <c r="E896">
        <v>1400</v>
      </c>
    </row>
    <row r="897" spans="3:5" x14ac:dyDescent="0.4">
      <c r="C897" t="s">
        <v>851</v>
      </c>
      <c r="D897" t="s">
        <v>434</v>
      </c>
      <c r="E897">
        <v>6300</v>
      </c>
    </row>
    <row r="898" spans="3:5" x14ac:dyDescent="0.4">
      <c r="C898" t="s">
        <v>851</v>
      </c>
      <c r="D898" t="s">
        <v>435</v>
      </c>
      <c r="E898">
        <v>18000</v>
      </c>
    </row>
    <row r="899" spans="3:5" x14ac:dyDescent="0.4">
      <c r="C899" t="s">
        <v>851</v>
      </c>
      <c r="D899" t="s">
        <v>436</v>
      </c>
      <c r="E899">
        <v>500</v>
      </c>
    </row>
    <row r="900" spans="3:5" x14ac:dyDescent="0.4">
      <c r="C900" t="s">
        <v>851</v>
      </c>
      <c r="D900" t="s">
        <v>437</v>
      </c>
      <c r="E900">
        <v>7500</v>
      </c>
    </row>
    <row r="901" spans="3:5" x14ac:dyDescent="0.4">
      <c r="C901" t="s">
        <v>851</v>
      </c>
      <c r="D901" t="s">
        <v>438</v>
      </c>
      <c r="E901">
        <v>4600</v>
      </c>
    </row>
    <row r="902" spans="3:5" x14ac:dyDescent="0.4">
      <c r="C902" t="s">
        <v>851</v>
      </c>
      <c r="D902" t="s">
        <v>439</v>
      </c>
      <c r="E902">
        <v>2600</v>
      </c>
    </row>
    <row r="903" spans="3:5" x14ac:dyDescent="0.4">
      <c r="C903" t="s">
        <v>851</v>
      </c>
      <c r="D903" t="s">
        <v>440</v>
      </c>
      <c r="E903">
        <v>2700</v>
      </c>
    </row>
    <row r="904" spans="3:5" x14ac:dyDescent="0.4">
      <c r="C904" t="s">
        <v>851</v>
      </c>
      <c r="D904" t="s">
        <v>441</v>
      </c>
      <c r="E904">
        <v>7100</v>
      </c>
    </row>
    <row r="905" spans="3:5" x14ac:dyDescent="0.4">
      <c r="C905" t="s">
        <v>851</v>
      </c>
      <c r="D905" t="s">
        <v>442</v>
      </c>
      <c r="E905">
        <v>6800</v>
      </c>
    </row>
    <row r="906" spans="3:5" x14ac:dyDescent="0.4">
      <c r="C906" t="s">
        <v>851</v>
      </c>
      <c r="D906" t="s">
        <v>443</v>
      </c>
      <c r="E906">
        <v>1900</v>
      </c>
    </row>
    <row r="907" spans="3:5" x14ac:dyDescent="0.4">
      <c r="C907" t="s">
        <v>851</v>
      </c>
      <c r="D907" t="s">
        <v>444</v>
      </c>
      <c r="E907">
        <v>7000</v>
      </c>
    </row>
    <row r="908" spans="3:5" x14ac:dyDescent="0.4">
      <c r="C908" t="s">
        <v>851</v>
      </c>
      <c r="D908" t="s">
        <v>445</v>
      </c>
      <c r="E908">
        <v>4400</v>
      </c>
    </row>
    <row r="909" spans="3:5" x14ac:dyDescent="0.4">
      <c r="C909" t="s">
        <v>851</v>
      </c>
      <c r="D909" t="s">
        <v>446</v>
      </c>
      <c r="E909">
        <v>6800</v>
      </c>
    </row>
    <row r="910" spans="3:5" x14ac:dyDescent="0.4">
      <c r="C910" t="s">
        <v>851</v>
      </c>
      <c r="D910" t="s">
        <v>447</v>
      </c>
      <c r="E910">
        <v>1300</v>
      </c>
    </row>
    <row r="911" spans="3:5" x14ac:dyDescent="0.4">
      <c r="C911" t="s">
        <v>851</v>
      </c>
      <c r="D911" t="s">
        <v>448</v>
      </c>
      <c r="E911">
        <v>1800</v>
      </c>
    </row>
    <row r="912" spans="3:5" x14ac:dyDescent="0.4">
      <c r="C912" t="s">
        <v>851</v>
      </c>
      <c r="D912" t="s">
        <v>449</v>
      </c>
      <c r="E912">
        <v>2500</v>
      </c>
    </row>
    <row r="913" spans="3:5" x14ac:dyDescent="0.4">
      <c r="C913" t="s">
        <v>851</v>
      </c>
      <c r="D913" t="s">
        <v>450</v>
      </c>
      <c r="E913">
        <v>7700</v>
      </c>
    </row>
    <row r="914" spans="3:5" x14ac:dyDescent="0.4">
      <c r="C914" t="s">
        <v>851</v>
      </c>
      <c r="D914" t="s">
        <v>451</v>
      </c>
      <c r="E914">
        <v>1800</v>
      </c>
    </row>
    <row r="915" spans="3:5" x14ac:dyDescent="0.4">
      <c r="C915" t="s">
        <v>851</v>
      </c>
      <c r="D915" t="s">
        <v>452</v>
      </c>
      <c r="E915">
        <v>1700</v>
      </c>
    </row>
    <row r="916" spans="3:5" x14ac:dyDescent="0.4">
      <c r="C916" t="s">
        <v>851</v>
      </c>
      <c r="D916" t="s">
        <v>453</v>
      </c>
      <c r="E916">
        <v>2800</v>
      </c>
    </row>
    <row r="917" spans="3:5" x14ac:dyDescent="0.4">
      <c r="C917" t="s">
        <v>851</v>
      </c>
      <c r="D917" t="s">
        <v>454</v>
      </c>
      <c r="E917">
        <v>1800</v>
      </c>
    </row>
    <row r="918" spans="3:5" x14ac:dyDescent="0.4">
      <c r="C918" t="s">
        <v>851</v>
      </c>
      <c r="D918" t="s">
        <v>455</v>
      </c>
      <c r="E918">
        <v>4900</v>
      </c>
    </row>
    <row r="919" spans="3:5" x14ac:dyDescent="0.4">
      <c r="C919" t="s">
        <v>851</v>
      </c>
      <c r="D919" t="s">
        <v>456</v>
      </c>
      <c r="E919">
        <v>3100</v>
      </c>
    </row>
    <row r="920" spans="3:5" x14ac:dyDescent="0.4">
      <c r="C920" t="s">
        <v>851</v>
      </c>
      <c r="D920" t="s">
        <v>457</v>
      </c>
      <c r="E920">
        <v>6100</v>
      </c>
    </row>
    <row r="921" spans="3:5" x14ac:dyDescent="0.4">
      <c r="C921" t="s">
        <v>851</v>
      </c>
      <c r="D921" t="s">
        <v>458</v>
      </c>
      <c r="E921">
        <v>12500</v>
      </c>
    </row>
    <row r="922" spans="3:5" x14ac:dyDescent="0.4">
      <c r="C922" t="s">
        <v>851</v>
      </c>
      <c r="D922" t="s">
        <v>459</v>
      </c>
      <c r="E922">
        <v>3300</v>
      </c>
    </row>
    <row r="923" spans="3:5" x14ac:dyDescent="0.4">
      <c r="C923" t="s">
        <v>851</v>
      </c>
      <c r="D923" t="s">
        <v>460</v>
      </c>
      <c r="E923">
        <v>3700</v>
      </c>
    </row>
    <row r="924" spans="3:5" x14ac:dyDescent="0.4">
      <c r="C924" t="s">
        <v>851</v>
      </c>
      <c r="D924" t="s">
        <v>461</v>
      </c>
      <c r="E924">
        <v>1600</v>
      </c>
    </row>
    <row r="925" spans="3:5" x14ac:dyDescent="0.4">
      <c r="C925" t="s">
        <v>851</v>
      </c>
      <c r="D925" t="s">
        <v>462</v>
      </c>
      <c r="E925">
        <v>22600</v>
      </c>
    </row>
    <row r="926" spans="3:5" x14ac:dyDescent="0.4">
      <c r="C926" t="s">
        <v>851</v>
      </c>
      <c r="D926" t="s">
        <v>463</v>
      </c>
      <c r="E926">
        <v>5600</v>
      </c>
    </row>
    <row r="927" spans="3:5" x14ac:dyDescent="0.4">
      <c r="C927" t="s">
        <v>851</v>
      </c>
      <c r="D927" t="s">
        <v>464</v>
      </c>
      <c r="E927">
        <v>18100</v>
      </c>
    </row>
    <row r="928" spans="3:5" x14ac:dyDescent="0.4">
      <c r="C928" t="s">
        <v>851</v>
      </c>
      <c r="D928" t="s">
        <v>465</v>
      </c>
      <c r="E928">
        <v>2800</v>
      </c>
    </row>
    <row r="929" spans="3:5" x14ac:dyDescent="0.4">
      <c r="C929" t="s">
        <v>851</v>
      </c>
      <c r="D929" t="s">
        <v>466</v>
      </c>
      <c r="E929">
        <v>21600</v>
      </c>
    </row>
    <row r="930" spans="3:5" x14ac:dyDescent="0.4">
      <c r="C930" t="s">
        <v>851</v>
      </c>
      <c r="D930" t="s">
        <v>467</v>
      </c>
      <c r="E930">
        <v>8600</v>
      </c>
    </row>
    <row r="931" spans="3:5" x14ac:dyDescent="0.4">
      <c r="C931" t="s">
        <v>851</v>
      </c>
      <c r="D931" t="s">
        <v>468</v>
      </c>
      <c r="E931">
        <v>9200</v>
      </c>
    </row>
    <row r="932" spans="3:5" x14ac:dyDescent="0.4">
      <c r="C932" t="s">
        <v>851</v>
      </c>
      <c r="D932" t="s">
        <v>469</v>
      </c>
      <c r="E932">
        <v>2500</v>
      </c>
    </row>
    <row r="933" spans="3:5" x14ac:dyDescent="0.4">
      <c r="C933" t="s">
        <v>851</v>
      </c>
      <c r="D933" t="s">
        <v>470</v>
      </c>
      <c r="E933">
        <v>5900</v>
      </c>
    </row>
    <row r="934" spans="3:5" x14ac:dyDescent="0.4">
      <c r="C934" t="s">
        <v>851</v>
      </c>
      <c r="D934" t="s">
        <v>471</v>
      </c>
      <c r="E934">
        <v>1600</v>
      </c>
    </row>
    <row r="935" spans="3:5" x14ac:dyDescent="0.4">
      <c r="C935" t="s">
        <v>851</v>
      </c>
      <c r="D935" t="s">
        <v>472</v>
      </c>
      <c r="E935">
        <v>4800</v>
      </c>
    </row>
    <row r="936" spans="3:5" x14ac:dyDescent="0.4">
      <c r="C936" t="s">
        <v>851</v>
      </c>
      <c r="D936" t="s">
        <v>473</v>
      </c>
      <c r="E936">
        <v>10400</v>
      </c>
    </row>
    <row r="937" spans="3:5" x14ac:dyDescent="0.4">
      <c r="C937" t="s">
        <v>851</v>
      </c>
      <c r="D937" t="s">
        <v>474</v>
      </c>
      <c r="E937">
        <v>9100</v>
      </c>
    </row>
    <row r="938" spans="3:5" x14ac:dyDescent="0.4">
      <c r="C938" t="s">
        <v>851</v>
      </c>
      <c r="D938" t="s">
        <v>475</v>
      </c>
      <c r="E938">
        <v>18100</v>
      </c>
    </row>
    <row r="939" spans="3:5" x14ac:dyDescent="0.4">
      <c r="C939" t="s">
        <v>851</v>
      </c>
      <c r="D939" t="s">
        <v>476</v>
      </c>
      <c r="E939">
        <v>8400</v>
      </c>
    </row>
    <row r="940" spans="3:5" x14ac:dyDescent="0.4">
      <c r="C940" t="s">
        <v>851</v>
      </c>
      <c r="D940" t="s">
        <v>477</v>
      </c>
      <c r="E940">
        <v>18700</v>
      </c>
    </row>
    <row r="941" spans="3:5" x14ac:dyDescent="0.4">
      <c r="C941" t="s">
        <v>851</v>
      </c>
      <c r="D941" t="s">
        <v>478</v>
      </c>
      <c r="E941">
        <v>6500</v>
      </c>
    </row>
    <row r="942" spans="3:5" x14ac:dyDescent="0.4">
      <c r="C942" t="s">
        <v>851</v>
      </c>
      <c r="D942" t="s">
        <v>479</v>
      </c>
      <c r="E942">
        <v>20500</v>
      </c>
    </row>
    <row r="943" spans="3:5" x14ac:dyDescent="0.4">
      <c r="C943" t="s">
        <v>851</v>
      </c>
      <c r="D943" t="s">
        <v>480</v>
      </c>
      <c r="E943">
        <v>26700</v>
      </c>
    </row>
    <row r="944" spans="3:5" x14ac:dyDescent="0.4">
      <c r="C944" t="s">
        <v>851</v>
      </c>
      <c r="D944" t="s">
        <v>481</v>
      </c>
      <c r="E944">
        <v>48300</v>
      </c>
    </row>
    <row r="945" spans="3:5" x14ac:dyDescent="0.4">
      <c r="C945" t="s">
        <v>851</v>
      </c>
      <c r="D945" t="s">
        <v>482</v>
      </c>
      <c r="E945">
        <v>55200</v>
      </c>
    </row>
    <row r="946" spans="3:5" x14ac:dyDescent="0.4">
      <c r="C946" t="s">
        <v>851</v>
      </c>
      <c r="D946" t="s">
        <v>483</v>
      </c>
      <c r="E946">
        <v>22700</v>
      </c>
    </row>
    <row r="947" spans="3:5" x14ac:dyDescent="0.4">
      <c r="C947" t="s">
        <v>851</v>
      </c>
      <c r="D947" t="s">
        <v>484</v>
      </c>
      <c r="E947">
        <v>14000</v>
      </c>
    </row>
    <row r="948" spans="3:5" x14ac:dyDescent="0.4">
      <c r="C948" t="s">
        <v>851</v>
      </c>
      <c r="D948" t="s">
        <v>485</v>
      </c>
      <c r="E948">
        <v>23100</v>
      </c>
    </row>
    <row r="949" spans="3:5" x14ac:dyDescent="0.4">
      <c r="C949" t="s">
        <v>851</v>
      </c>
      <c r="D949" t="s">
        <v>486</v>
      </c>
      <c r="E949">
        <v>13700</v>
      </c>
    </row>
    <row r="950" spans="3:5" x14ac:dyDescent="0.4">
      <c r="C950" t="s">
        <v>851</v>
      </c>
      <c r="D950" t="s">
        <v>487</v>
      </c>
      <c r="E950">
        <v>7200</v>
      </c>
    </row>
    <row r="951" spans="3:5" x14ac:dyDescent="0.4">
      <c r="C951" t="s">
        <v>851</v>
      </c>
      <c r="D951" t="s">
        <v>488</v>
      </c>
      <c r="E951">
        <v>25300</v>
      </c>
    </row>
    <row r="952" spans="3:5" x14ac:dyDescent="0.4">
      <c r="C952" t="s">
        <v>851</v>
      </c>
      <c r="D952" t="s">
        <v>489</v>
      </c>
      <c r="E952">
        <v>11800</v>
      </c>
    </row>
    <row r="953" spans="3:5" x14ac:dyDescent="0.4">
      <c r="C953" t="s">
        <v>851</v>
      </c>
      <c r="D953" t="s">
        <v>490</v>
      </c>
      <c r="E953">
        <v>12100</v>
      </c>
    </row>
    <row r="954" spans="3:5" x14ac:dyDescent="0.4">
      <c r="C954" t="s">
        <v>851</v>
      </c>
      <c r="D954" t="s">
        <v>491</v>
      </c>
      <c r="E954">
        <v>5000</v>
      </c>
    </row>
    <row r="955" spans="3:5" x14ac:dyDescent="0.4">
      <c r="C955" t="s">
        <v>851</v>
      </c>
      <c r="D955" t="s">
        <v>492</v>
      </c>
      <c r="E955">
        <v>7900</v>
      </c>
    </row>
    <row r="956" spans="3:5" x14ac:dyDescent="0.4">
      <c r="C956" t="s">
        <v>851</v>
      </c>
      <c r="D956" t="s">
        <v>493</v>
      </c>
      <c r="E956">
        <v>8700</v>
      </c>
    </row>
    <row r="957" spans="3:5" x14ac:dyDescent="0.4">
      <c r="C957" t="s">
        <v>851</v>
      </c>
      <c r="D957" t="s">
        <v>494</v>
      </c>
      <c r="E957">
        <v>13200</v>
      </c>
    </row>
    <row r="958" spans="3:5" x14ac:dyDescent="0.4">
      <c r="C958" t="s">
        <v>851</v>
      </c>
      <c r="D958" t="s">
        <v>495</v>
      </c>
      <c r="E958">
        <v>15100</v>
      </c>
    </row>
    <row r="959" spans="3:5" x14ac:dyDescent="0.4">
      <c r="C959" t="s">
        <v>851</v>
      </c>
      <c r="D959" t="s">
        <v>496</v>
      </c>
      <c r="E959">
        <v>27900</v>
      </c>
    </row>
    <row r="960" spans="3:5" x14ac:dyDescent="0.4">
      <c r="C960" t="s">
        <v>851</v>
      </c>
      <c r="D960" t="s">
        <v>497</v>
      </c>
      <c r="E960">
        <v>13300</v>
      </c>
    </row>
    <row r="961" spans="3:5" x14ac:dyDescent="0.4">
      <c r="C961" t="s">
        <v>851</v>
      </c>
      <c r="D961" t="s">
        <v>498</v>
      </c>
      <c r="E961">
        <v>8500</v>
      </c>
    </row>
    <row r="962" spans="3:5" x14ac:dyDescent="0.4">
      <c r="C962" t="s">
        <v>851</v>
      </c>
      <c r="D962" t="s">
        <v>499</v>
      </c>
      <c r="E962">
        <v>30500</v>
      </c>
    </row>
    <row r="963" spans="3:5" x14ac:dyDescent="0.4">
      <c r="C963" t="s">
        <v>851</v>
      </c>
      <c r="D963" t="s">
        <v>500</v>
      </c>
      <c r="E963">
        <v>55300</v>
      </c>
    </row>
    <row r="964" spans="3:5" x14ac:dyDescent="0.4">
      <c r="C964" t="s">
        <v>851</v>
      </c>
      <c r="D964" t="s">
        <v>501</v>
      </c>
      <c r="E964">
        <v>10600</v>
      </c>
    </row>
    <row r="965" spans="3:5" x14ac:dyDescent="0.4">
      <c r="C965" t="s">
        <v>851</v>
      </c>
      <c r="D965" t="s">
        <v>502</v>
      </c>
      <c r="E965">
        <v>12700</v>
      </c>
    </row>
    <row r="966" spans="3:5" x14ac:dyDescent="0.4">
      <c r="C966" t="s">
        <v>851</v>
      </c>
      <c r="D966" t="s">
        <v>503</v>
      </c>
      <c r="E966">
        <v>6400</v>
      </c>
    </row>
    <row r="967" spans="3:5" x14ac:dyDescent="0.4">
      <c r="C967" t="s">
        <v>851</v>
      </c>
      <c r="D967" t="s">
        <v>504</v>
      </c>
      <c r="E967">
        <v>9200</v>
      </c>
    </row>
    <row r="968" spans="3:5" x14ac:dyDescent="0.4">
      <c r="C968" t="s">
        <v>851</v>
      </c>
      <c r="D968" t="s">
        <v>505</v>
      </c>
      <c r="E968">
        <v>13300</v>
      </c>
    </row>
    <row r="969" spans="3:5" x14ac:dyDescent="0.4">
      <c r="C969" t="s">
        <v>851</v>
      </c>
      <c r="D969" t="s">
        <v>688</v>
      </c>
      <c r="E969">
        <v>19000</v>
      </c>
    </row>
    <row r="970" spans="3:5" x14ac:dyDescent="0.4">
      <c r="C970" t="s">
        <v>851</v>
      </c>
      <c r="D970" t="s">
        <v>689</v>
      </c>
      <c r="E970">
        <v>11400</v>
      </c>
    </row>
    <row r="971" spans="3:5" x14ac:dyDescent="0.4">
      <c r="C971" t="s">
        <v>851</v>
      </c>
      <c r="D971" t="s">
        <v>690</v>
      </c>
      <c r="E971">
        <v>28700</v>
      </c>
    </row>
    <row r="972" spans="3:5" x14ac:dyDescent="0.4">
      <c r="C972" t="s">
        <v>851</v>
      </c>
      <c r="D972" t="s">
        <v>691</v>
      </c>
      <c r="E972">
        <v>10100</v>
      </c>
    </row>
    <row r="973" spans="3:5" x14ac:dyDescent="0.4">
      <c r="C973" t="s">
        <v>851</v>
      </c>
      <c r="D973" t="s">
        <v>692</v>
      </c>
      <c r="E973">
        <v>9400</v>
      </c>
    </row>
    <row r="974" spans="3:5" x14ac:dyDescent="0.4">
      <c r="C974" t="s">
        <v>851</v>
      </c>
      <c r="D974" t="s">
        <v>693</v>
      </c>
      <c r="E974">
        <v>16500</v>
      </c>
    </row>
    <row r="975" spans="3:5" x14ac:dyDescent="0.4">
      <c r="C975" t="s">
        <v>851</v>
      </c>
      <c r="D975" t="s">
        <v>694</v>
      </c>
      <c r="E975">
        <v>21300</v>
      </c>
    </row>
    <row r="976" spans="3:5" x14ac:dyDescent="0.4">
      <c r="C976" t="s">
        <v>851</v>
      </c>
      <c r="D976" t="s">
        <v>695</v>
      </c>
      <c r="E976">
        <v>5500</v>
      </c>
    </row>
    <row r="977" spans="3:5" x14ac:dyDescent="0.4">
      <c r="C977" t="s">
        <v>851</v>
      </c>
      <c r="D977" t="s">
        <v>696</v>
      </c>
      <c r="E977">
        <v>3900</v>
      </c>
    </row>
    <row r="978" spans="3:5" x14ac:dyDescent="0.4">
      <c r="C978" t="s">
        <v>851</v>
      </c>
      <c r="D978" t="s">
        <v>697</v>
      </c>
      <c r="E978">
        <v>6500</v>
      </c>
    </row>
    <row r="979" spans="3:5" x14ac:dyDescent="0.4">
      <c r="C979" t="s">
        <v>851</v>
      </c>
      <c r="D979" t="s">
        <v>698</v>
      </c>
      <c r="E979">
        <v>28500</v>
      </c>
    </row>
    <row r="980" spans="3:5" x14ac:dyDescent="0.4">
      <c r="C980" t="s">
        <v>851</v>
      </c>
      <c r="D980" t="s">
        <v>699</v>
      </c>
      <c r="E980">
        <v>18600</v>
      </c>
    </row>
    <row r="981" spans="3:5" x14ac:dyDescent="0.4">
      <c r="C981" t="s">
        <v>851</v>
      </c>
      <c r="D981" t="s">
        <v>700</v>
      </c>
      <c r="E981">
        <v>4000</v>
      </c>
    </row>
    <row r="982" spans="3:5" x14ac:dyDescent="0.4">
      <c r="C982" t="s">
        <v>851</v>
      </c>
      <c r="D982" t="s">
        <v>701</v>
      </c>
      <c r="E982">
        <v>21400</v>
      </c>
    </row>
    <row r="983" spans="3:5" x14ac:dyDescent="0.4">
      <c r="C983" t="s">
        <v>851</v>
      </c>
      <c r="D983" t="s">
        <v>702</v>
      </c>
      <c r="E983">
        <v>20700</v>
      </c>
    </row>
    <row r="984" spans="3:5" x14ac:dyDescent="0.4">
      <c r="C984" t="s">
        <v>851</v>
      </c>
      <c r="D984" t="s">
        <v>703</v>
      </c>
      <c r="E984">
        <v>9300</v>
      </c>
    </row>
    <row r="985" spans="3:5" x14ac:dyDescent="0.4">
      <c r="C985" t="s">
        <v>851</v>
      </c>
      <c r="D985" t="s">
        <v>704</v>
      </c>
      <c r="E985">
        <v>15700</v>
      </c>
    </row>
    <row r="986" spans="3:5" x14ac:dyDescent="0.4">
      <c r="C986" t="s">
        <v>851</v>
      </c>
      <c r="D986" t="s">
        <v>705</v>
      </c>
      <c r="E986">
        <v>6800</v>
      </c>
    </row>
    <row r="987" spans="3:5" x14ac:dyDescent="0.4">
      <c r="C987" t="s">
        <v>851</v>
      </c>
      <c r="D987" t="s">
        <v>706</v>
      </c>
      <c r="E987">
        <v>35800</v>
      </c>
    </row>
    <row r="988" spans="3:5" x14ac:dyDescent="0.4">
      <c r="C988" t="s">
        <v>851</v>
      </c>
      <c r="D988" t="s">
        <v>707</v>
      </c>
      <c r="E988">
        <v>39500</v>
      </c>
    </row>
    <row r="989" spans="3:5" x14ac:dyDescent="0.4">
      <c r="C989" t="s">
        <v>851</v>
      </c>
      <c r="D989" t="s">
        <v>708</v>
      </c>
      <c r="E989">
        <v>39300</v>
      </c>
    </row>
    <row r="990" spans="3:5" x14ac:dyDescent="0.4">
      <c r="C990" t="s">
        <v>851</v>
      </c>
      <c r="D990" t="s">
        <v>709</v>
      </c>
      <c r="E990">
        <v>21600</v>
      </c>
    </row>
    <row r="991" spans="3:5" x14ac:dyDescent="0.4">
      <c r="C991" t="s">
        <v>851</v>
      </c>
      <c r="D991" t="s">
        <v>710</v>
      </c>
      <c r="E991">
        <v>35300</v>
      </c>
    </row>
    <row r="992" spans="3:5" x14ac:dyDescent="0.4">
      <c r="C992" t="s">
        <v>851</v>
      </c>
      <c r="D992" t="s">
        <v>711</v>
      </c>
      <c r="E992">
        <v>13400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138500</v>
      </c>
    </row>
    <row r="999" spans="3:5" x14ac:dyDescent="0.4">
      <c r="C999" t="s">
        <v>852</v>
      </c>
      <c r="D999" t="s">
        <v>506</v>
      </c>
      <c r="E999">
        <v>259200</v>
      </c>
    </row>
    <row r="1000" spans="3:5" x14ac:dyDescent="0.4">
      <c r="C1000" t="s">
        <v>852</v>
      </c>
      <c r="D1000" t="s">
        <v>507</v>
      </c>
      <c r="E1000">
        <v>135300</v>
      </c>
    </row>
    <row r="1001" spans="3:5" x14ac:dyDescent="0.4">
      <c r="C1001" t="s">
        <v>852</v>
      </c>
      <c r="D1001" t="s">
        <v>508</v>
      </c>
      <c r="E1001">
        <v>44900</v>
      </c>
    </row>
    <row r="1002" spans="3:5" x14ac:dyDescent="0.4">
      <c r="C1002" t="s">
        <v>852</v>
      </c>
      <c r="D1002" t="s">
        <v>509</v>
      </c>
      <c r="E1002">
        <v>39600</v>
      </c>
    </row>
    <row r="1003" spans="3:5" x14ac:dyDescent="0.4">
      <c r="C1003" t="s">
        <v>852</v>
      </c>
      <c r="D1003" t="s">
        <v>510</v>
      </c>
      <c r="E1003">
        <v>46600</v>
      </c>
    </row>
    <row r="1004" spans="3:5" x14ac:dyDescent="0.4">
      <c r="C1004" t="s">
        <v>852</v>
      </c>
      <c r="D1004" t="s">
        <v>511</v>
      </c>
      <c r="E1004">
        <v>264500</v>
      </c>
    </row>
    <row r="1005" spans="3:5" x14ac:dyDescent="0.4">
      <c r="C1005" t="s">
        <v>852</v>
      </c>
      <c r="D1005" t="s">
        <v>512</v>
      </c>
      <c r="E1005">
        <v>95500</v>
      </c>
    </row>
    <row r="1006" spans="3:5" x14ac:dyDescent="0.4">
      <c r="C1006" t="s">
        <v>852</v>
      </c>
      <c r="D1006" t="s">
        <v>513</v>
      </c>
      <c r="E1006">
        <v>62900</v>
      </c>
    </row>
    <row r="1007" spans="3:5" x14ac:dyDescent="0.4">
      <c r="C1007" t="s">
        <v>852</v>
      </c>
      <c r="D1007" t="s">
        <v>514</v>
      </c>
      <c r="E1007">
        <v>22100</v>
      </c>
    </row>
    <row r="1008" spans="3:5" x14ac:dyDescent="0.4">
      <c r="C1008" t="s">
        <v>852</v>
      </c>
      <c r="D1008" t="s">
        <v>515</v>
      </c>
      <c r="E1008">
        <v>65500</v>
      </c>
    </row>
    <row r="1009" spans="3:5" x14ac:dyDescent="0.4">
      <c r="C1009" t="s">
        <v>852</v>
      </c>
      <c r="D1009" t="s">
        <v>516</v>
      </c>
      <c r="E1009">
        <v>32300</v>
      </c>
    </row>
    <row r="1010" spans="3:5" x14ac:dyDescent="0.4">
      <c r="C1010" t="s">
        <v>852</v>
      </c>
      <c r="D1010" t="s">
        <v>517</v>
      </c>
      <c r="E1010">
        <v>39600</v>
      </c>
    </row>
    <row r="1011" spans="3:5" x14ac:dyDescent="0.4">
      <c r="C1011" t="s">
        <v>852</v>
      </c>
      <c r="D1011" t="s">
        <v>518</v>
      </c>
      <c r="E1011">
        <v>47900</v>
      </c>
    </row>
    <row r="1012" spans="3:5" x14ac:dyDescent="0.4">
      <c r="C1012" t="s">
        <v>852</v>
      </c>
      <c r="D1012" t="s">
        <v>519</v>
      </c>
      <c r="E1012">
        <v>22700</v>
      </c>
    </row>
    <row r="1013" spans="3:5" x14ac:dyDescent="0.4">
      <c r="C1013" t="s">
        <v>852</v>
      </c>
      <c r="D1013" t="s">
        <v>520</v>
      </c>
      <c r="E1013">
        <v>55200</v>
      </c>
    </row>
    <row r="1014" spans="3:5" x14ac:dyDescent="0.4">
      <c r="C1014" t="s">
        <v>852</v>
      </c>
      <c r="D1014" t="s">
        <v>521</v>
      </c>
      <c r="E1014">
        <v>42400</v>
      </c>
    </row>
    <row r="1015" spans="3:5" x14ac:dyDescent="0.4">
      <c r="C1015" t="s">
        <v>852</v>
      </c>
      <c r="D1015" t="s">
        <v>522</v>
      </c>
      <c r="E1015">
        <v>71100</v>
      </c>
    </row>
    <row r="1016" spans="3:5" x14ac:dyDescent="0.4">
      <c r="C1016" t="s">
        <v>852</v>
      </c>
      <c r="D1016" t="s">
        <v>523</v>
      </c>
      <c r="E1016">
        <v>57000</v>
      </c>
    </row>
    <row r="1017" spans="3:5" x14ac:dyDescent="0.4">
      <c r="C1017" t="s">
        <v>852</v>
      </c>
      <c r="D1017" t="s">
        <v>524</v>
      </c>
      <c r="E1017">
        <v>43100</v>
      </c>
    </row>
    <row r="1018" spans="3:5" x14ac:dyDescent="0.4">
      <c r="C1018" t="s">
        <v>852</v>
      </c>
      <c r="D1018" t="s">
        <v>525</v>
      </c>
      <c r="E1018">
        <v>19600</v>
      </c>
    </row>
    <row r="1019" spans="3:5" x14ac:dyDescent="0.4">
      <c r="C1019" t="s">
        <v>852</v>
      </c>
      <c r="D1019" t="s">
        <v>526</v>
      </c>
      <c r="E1019">
        <v>19000</v>
      </c>
    </row>
    <row r="1020" spans="3:5" x14ac:dyDescent="0.4">
      <c r="C1020" t="s">
        <v>852</v>
      </c>
      <c r="D1020" t="s">
        <v>527</v>
      </c>
      <c r="E1020">
        <v>27700</v>
      </c>
    </row>
    <row r="1021" spans="3:5" x14ac:dyDescent="0.4">
      <c r="C1021" t="s">
        <v>852</v>
      </c>
      <c r="D1021" t="s">
        <v>528</v>
      </c>
      <c r="E1021">
        <v>51500</v>
      </c>
    </row>
    <row r="1022" spans="3:5" x14ac:dyDescent="0.4">
      <c r="C1022" t="s">
        <v>852</v>
      </c>
      <c r="D1022" t="s">
        <v>529</v>
      </c>
      <c r="E1022">
        <v>41100</v>
      </c>
    </row>
    <row r="1023" spans="3:5" x14ac:dyDescent="0.4">
      <c r="C1023" t="s">
        <v>852</v>
      </c>
      <c r="D1023" t="s">
        <v>530</v>
      </c>
      <c r="E1023">
        <v>34700</v>
      </c>
    </row>
    <row r="1024" spans="3:5" x14ac:dyDescent="0.4">
      <c r="C1024" t="s">
        <v>852</v>
      </c>
      <c r="D1024" t="s">
        <v>531</v>
      </c>
      <c r="E1024">
        <v>41800</v>
      </c>
    </row>
    <row r="1025" spans="3:5" x14ac:dyDescent="0.4">
      <c r="C1025" t="s">
        <v>852</v>
      </c>
      <c r="D1025" t="s">
        <v>532</v>
      </c>
      <c r="E1025">
        <v>16500</v>
      </c>
    </row>
    <row r="1026" spans="3:5" x14ac:dyDescent="0.4">
      <c r="C1026" t="s">
        <v>852</v>
      </c>
      <c r="D1026" t="s">
        <v>533</v>
      </c>
      <c r="E1026">
        <v>52000</v>
      </c>
    </row>
    <row r="1027" spans="3:5" x14ac:dyDescent="0.4">
      <c r="C1027" t="s">
        <v>852</v>
      </c>
      <c r="D1027" t="s">
        <v>534</v>
      </c>
      <c r="E1027">
        <v>40700</v>
      </c>
    </row>
    <row r="1028" spans="3:5" x14ac:dyDescent="0.4">
      <c r="C1028" t="s">
        <v>852</v>
      </c>
      <c r="D1028" t="s">
        <v>535</v>
      </c>
      <c r="E1028">
        <v>54400</v>
      </c>
    </row>
    <row r="1029" spans="3:5" x14ac:dyDescent="0.4">
      <c r="C1029" t="s">
        <v>852</v>
      </c>
      <c r="D1029" t="s">
        <v>536</v>
      </c>
      <c r="E1029">
        <v>32200</v>
      </c>
    </row>
    <row r="1030" spans="3:5" x14ac:dyDescent="0.4">
      <c r="C1030" t="s">
        <v>852</v>
      </c>
      <c r="D1030" t="s">
        <v>537</v>
      </c>
      <c r="E1030">
        <v>129400</v>
      </c>
    </row>
    <row r="1031" spans="3:5" x14ac:dyDescent="0.4">
      <c r="C1031" t="s">
        <v>852</v>
      </c>
      <c r="D1031" t="s">
        <v>538</v>
      </c>
      <c r="E1031">
        <v>16200</v>
      </c>
    </row>
    <row r="1032" spans="3:5" x14ac:dyDescent="0.4">
      <c r="C1032" t="s">
        <v>852</v>
      </c>
      <c r="D1032" t="s">
        <v>539</v>
      </c>
      <c r="E1032">
        <v>29900</v>
      </c>
    </row>
    <row r="1033" spans="3:5" x14ac:dyDescent="0.4">
      <c r="C1033" t="s">
        <v>852</v>
      </c>
      <c r="D1033" t="s">
        <v>540</v>
      </c>
      <c r="E1033">
        <v>8800</v>
      </c>
    </row>
    <row r="1034" spans="3:5" x14ac:dyDescent="0.4">
      <c r="C1034" t="s">
        <v>852</v>
      </c>
      <c r="D1034" t="s">
        <v>541</v>
      </c>
      <c r="E1034">
        <v>17100</v>
      </c>
    </row>
    <row r="1035" spans="3:5" x14ac:dyDescent="0.4">
      <c r="C1035" t="s">
        <v>852</v>
      </c>
      <c r="D1035" t="s">
        <v>542</v>
      </c>
      <c r="E1035">
        <v>16800</v>
      </c>
    </row>
    <row r="1036" spans="3:5" x14ac:dyDescent="0.4">
      <c r="C1036" t="s">
        <v>852</v>
      </c>
      <c r="D1036" t="s">
        <v>543</v>
      </c>
      <c r="E1036">
        <v>32800</v>
      </c>
    </row>
    <row r="1037" spans="3:5" x14ac:dyDescent="0.4">
      <c r="C1037" t="s">
        <v>852</v>
      </c>
      <c r="D1037" t="s">
        <v>544</v>
      </c>
      <c r="E1037">
        <v>18700</v>
      </c>
    </row>
    <row r="1038" spans="3:5" x14ac:dyDescent="0.4">
      <c r="C1038" t="s">
        <v>852</v>
      </c>
      <c r="D1038" t="s">
        <v>545</v>
      </c>
      <c r="E1038">
        <v>27000</v>
      </c>
    </row>
    <row r="1039" spans="3:5" x14ac:dyDescent="0.4">
      <c r="C1039" t="s">
        <v>852</v>
      </c>
      <c r="D1039" t="s">
        <v>546</v>
      </c>
      <c r="E1039">
        <v>51100</v>
      </c>
    </row>
    <row r="1040" spans="3:5" x14ac:dyDescent="0.4">
      <c r="C1040" t="s">
        <v>852</v>
      </c>
      <c r="D1040" t="s">
        <v>547</v>
      </c>
      <c r="E1040">
        <v>81800</v>
      </c>
    </row>
    <row r="1041" spans="3:5" x14ac:dyDescent="0.4">
      <c r="C1041" t="s">
        <v>852</v>
      </c>
      <c r="D1041" t="s">
        <v>548</v>
      </c>
      <c r="E1041">
        <v>44800</v>
      </c>
    </row>
    <row r="1042" spans="3:5" x14ac:dyDescent="0.4">
      <c r="C1042" t="s">
        <v>852</v>
      </c>
      <c r="D1042" t="s">
        <v>549</v>
      </c>
      <c r="E1042">
        <v>37400</v>
      </c>
    </row>
    <row r="1043" spans="3:5" x14ac:dyDescent="0.4">
      <c r="C1043" t="s">
        <v>852</v>
      </c>
      <c r="D1043" t="s">
        <v>550</v>
      </c>
      <c r="E1043">
        <v>20000</v>
      </c>
    </row>
    <row r="1044" spans="3:5" x14ac:dyDescent="0.4">
      <c r="C1044" t="s">
        <v>852</v>
      </c>
      <c r="D1044" t="s">
        <v>551</v>
      </c>
      <c r="E1044">
        <v>23900</v>
      </c>
    </row>
    <row r="1045" spans="3:5" x14ac:dyDescent="0.4">
      <c r="C1045" t="s">
        <v>852</v>
      </c>
      <c r="D1045" t="s">
        <v>552</v>
      </c>
      <c r="E1045">
        <v>32900</v>
      </c>
    </row>
    <row r="1046" spans="3:5" x14ac:dyDescent="0.4">
      <c r="C1046" t="s">
        <v>852</v>
      </c>
      <c r="D1046" t="s">
        <v>553</v>
      </c>
      <c r="E1046">
        <v>3900</v>
      </c>
    </row>
    <row r="1047" spans="3:5" x14ac:dyDescent="0.4">
      <c r="C1047" t="s">
        <v>852</v>
      </c>
      <c r="D1047" t="s">
        <v>554</v>
      </c>
      <c r="E1047">
        <v>15800</v>
      </c>
    </row>
    <row r="1048" spans="3:5" x14ac:dyDescent="0.4">
      <c r="C1048" t="s">
        <v>852</v>
      </c>
      <c r="D1048" t="s">
        <v>555</v>
      </c>
      <c r="E1048">
        <v>18800</v>
      </c>
    </row>
    <row r="1049" spans="3:5" x14ac:dyDescent="0.4">
      <c r="C1049" t="s">
        <v>852</v>
      </c>
      <c r="D1049" t="s">
        <v>556</v>
      </c>
      <c r="E1049">
        <v>1700</v>
      </c>
    </row>
    <row r="1050" spans="3:5" x14ac:dyDescent="0.4">
      <c r="C1050" t="s">
        <v>852</v>
      </c>
      <c r="D1050" t="s">
        <v>557</v>
      </c>
      <c r="E1050">
        <v>12200</v>
      </c>
    </row>
    <row r="1051" spans="3:5" x14ac:dyDescent="0.4">
      <c r="C1051" t="s">
        <v>852</v>
      </c>
      <c r="D1051" t="s">
        <v>558</v>
      </c>
      <c r="E1051">
        <v>8200</v>
      </c>
    </row>
    <row r="1052" spans="3:5" x14ac:dyDescent="0.4">
      <c r="C1052" t="s">
        <v>852</v>
      </c>
      <c r="D1052" t="s">
        <v>559</v>
      </c>
      <c r="E1052">
        <v>21300</v>
      </c>
    </row>
    <row r="1053" spans="3:5" x14ac:dyDescent="0.4">
      <c r="C1053" t="s">
        <v>852</v>
      </c>
      <c r="D1053" t="s">
        <v>560</v>
      </c>
      <c r="E1053">
        <v>39900</v>
      </c>
    </row>
    <row r="1054" spans="3:5" x14ac:dyDescent="0.4">
      <c r="C1054" t="s">
        <v>852</v>
      </c>
      <c r="D1054" t="s">
        <v>561</v>
      </c>
      <c r="E1054">
        <v>12600</v>
      </c>
    </row>
    <row r="1055" spans="3:5" x14ac:dyDescent="0.4">
      <c r="C1055" t="s">
        <v>852</v>
      </c>
      <c r="D1055" t="s">
        <v>562</v>
      </c>
      <c r="E1055">
        <v>5000</v>
      </c>
    </row>
    <row r="1056" spans="3:5" x14ac:dyDescent="0.4">
      <c r="C1056" t="s">
        <v>852</v>
      </c>
      <c r="D1056" t="s">
        <v>563</v>
      </c>
      <c r="E1056">
        <v>11200</v>
      </c>
    </row>
    <row r="1057" spans="3:5" x14ac:dyDescent="0.4">
      <c r="C1057" t="s">
        <v>852</v>
      </c>
      <c r="D1057" t="s">
        <v>564</v>
      </c>
      <c r="E1057">
        <v>12100</v>
      </c>
    </row>
    <row r="1058" spans="3:5" x14ac:dyDescent="0.4">
      <c r="C1058" t="s">
        <v>852</v>
      </c>
      <c r="D1058" t="s">
        <v>565</v>
      </c>
      <c r="E1058">
        <v>9600</v>
      </c>
    </row>
    <row r="1059" spans="3:5" x14ac:dyDescent="0.4">
      <c r="C1059" t="s">
        <v>852</v>
      </c>
      <c r="D1059" t="s">
        <v>566</v>
      </c>
      <c r="E1059">
        <v>27700</v>
      </c>
    </row>
    <row r="1060" spans="3:5" x14ac:dyDescent="0.4">
      <c r="C1060" t="s">
        <v>852</v>
      </c>
      <c r="D1060" t="s">
        <v>567</v>
      </c>
      <c r="E1060">
        <v>5600</v>
      </c>
    </row>
    <row r="1061" spans="3:5" x14ac:dyDescent="0.4">
      <c r="C1061" t="s">
        <v>852</v>
      </c>
      <c r="D1061" t="s">
        <v>568</v>
      </c>
      <c r="E1061">
        <v>11000</v>
      </c>
    </row>
    <row r="1062" spans="3:5" x14ac:dyDescent="0.4">
      <c r="C1062" t="s">
        <v>852</v>
      </c>
      <c r="D1062" t="s">
        <v>569</v>
      </c>
      <c r="E1062">
        <v>8500</v>
      </c>
    </row>
    <row r="1063" spans="3:5" x14ac:dyDescent="0.4">
      <c r="C1063" t="s">
        <v>852</v>
      </c>
      <c r="D1063" t="s">
        <v>570</v>
      </c>
      <c r="E1063">
        <v>4400</v>
      </c>
    </row>
    <row r="1064" spans="3:5" x14ac:dyDescent="0.4">
      <c r="C1064" t="s">
        <v>852</v>
      </c>
      <c r="D1064" t="s">
        <v>571</v>
      </c>
      <c r="E1064">
        <v>26500</v>
      </c>
    </row>
    <row r="1065" spans="3:5" x14ac:dyDescent="0.4">
      <c r="C1065" t="s">
        <v>852</v>
      </c>
      <c r="D1065" t="s">
        <v>572</v>
      </c>
      <c r="E1065">
        <v>4700</v>
      </c>
    </row>
    <row r="1066" spans="3:5" x14ac:dyDescent="0.4">
      <c r="C1066" t="s">
        <v>852</v>
      </c>
      <c r="D1066" t="s">
        <v>573</v>
      </c>
      <c r="E1066">
        <v>10600</v>
      </c>
    </row>
    <row r="1067" spans="3:5" x14ac:dyDescent="0.4">
      <c r="C1067" t="s">
        <v>852</v>
      </c>
      <c r="D1067" t="s">
        <v>574</v>
      </c>
      <c r="E1067">
        <v>48400</v>
      </c>
    </row>
    <row r="1068" spans="3:5" x14ac:dyDescent="0.4">
      <c r="C1068" t="s">
        <v>852</v>
      </c>
      <c r="D1068" t="s">
        <v>575</v>
      </c>
      <c r="E1068">
        <v>20400</v>
      </c>
    </row>
    <row r="1069" spans="3:5" x14ac:dyDescent="0.4">
      <c r="C1069" t="s">
        <v>852</v>
      </c>
      <c r="D1069" t="s">
        <v>576</v>
      </c>
      <c r="E1069">
        <v>13600</v>
      </c>
    </row>
    <row r="1070" spans="3:5" x14ac:dyDescent="0.4">
      <c r="C1070" t="s">
        <v>852</v>
      </c>
      <c r="D1070" t="s">
        <v>577</v>
      </c>
      <c r="E1070">
        <v>2300</v>
      </c>
    </row>
    <row r="1071" spans="3:5" x14ac:dyDescent="0.4">
      <c r="C1071" t="s">
        <v>852</v>
      </c>
      <c r="D1071" t="s">
        <v>578</v>
      </c>
      <c r="E1071">
        <v>14200</v>
      </c>
    </row>
    <row r="1072" spans="3:5" x14ac:dyDescent="0.4">
      <c r="C1072" t="s">
        <v>852</v>
      </c>
      <c r="D1072" t="s">
        <v>579</v>
      </c>
      <c r="E1072">
        <v>6300</v>
      </c>
    </row>
    <row r="1073" spans="3:5" x14ac:dyDescent="0.4">
      <c r="C1073" t="s">
        <v>852</v>
      </c>
      <c r="D1073" t="s">
        <v>580</v>
      </c>
      <c r="E1073">
        <v>4600</v>
      </c>
    </row>
    <row r="1074" spans="3:5" x14ac:dyDescent="0.4">
      <c r="C1074" t="s">
        <v>852</v>
      </c>
      <c r="D1074" t="s">
        <v>581</v>
      </c>
      <c r="E1074">
        <v>20800</v>
      </c>
    </row>
    <row r="1075" spans="3:5" x14ac:dyDescent="0.4">
      <c r="C1075" t="s">
        <v>852</v>
      </c>
      <c r="D1075" t="s">
        <v>582</v>
      </c>
      <c r="E1075">
        <v>3400</v>
      </c>
    </row>
    <row r="1076" spans="3:5" x14ac:dyDescent="0.4">
      <c r="C1076" t="s">
        <v>852</v>
      </c>
      <c r="D1076" t="s">
        <v>583</v>
      </c>
      <c r="E1076">
        <v>15700</v>
      </c>
    </row>
    <row r="1077" spans="3:5" x14ac:dyDescent="0.4">
      <c r="C1077" t="s">
        <v>852</v>
      </c>
      <c r="D1077" t="s">
        <v>584</v>
      </c>
      <c r="E1077">
        <v>3600</v>
      </c>
    </row>
    <row r="1078" spans="3:5" x14ac:dyDescent="0.4">
      <c r="C1078" t="s">
        <v>852</v>
      </c>
      <c r="D1078" t="s">
        <v>585</v>
      </c>
      <c r="E1078">
        <v>26200</v>
      </c>
    </row>
    <row r="1079" spans="3:5" x14ac:dyDescent="0.4">
      <c r="C1079" t="s">
        <v>852</v>
      </c>
      <c r="D1079" t="s">
        <v>586</v>
      </c>
      <c r="E1079">
        <v>15000</v>
      </c>
    </row>
    <row r="1080" spans="3:5" x14ac:dyDescent="0.4">
      <c r="C1080" t="s">
        <v>852</v>
      </c>
      <c r="D1080" t="s">
        <v>587</v>
      </c>
      <c r="E1080">
        <v>14400</v>
      </c>
    </row>
    <row r="1081" spans="3:5" x14ac:dyDescent="0.4">
      <c r="C1081" t="s">
        <v>852</v>
      </c>
      <c r="D1081" t="s">
        <v>588</v>
      </c>
      <c r="E1081">
        <v>9700</v>
      </c>
    </row>
    <row r="1082" spans="3:5" x14ac:dyDescent="0.4">
      <c r="C1082" t="s">
        <v>852</v>
      </c>
      <c r="D1082" t="s">
        <v>589</v>
      </c>
      <c r="E1082">
        <v>2200</v>
      </c>
    </row>
    <row r="1083" spans="3:5" x14ac:dyDescent="0.4">
      <c r="C1083" t="s">
        <v>852</v>
      </c>
      <c r="D1083" t="s">
        <v>590</v>
      </c>
      <c r="E1083">
        <v>5400</v>
      </c>
    </row>
    <row r="1084" spans="3:5" x14ac:dyDescent="0.4">
      <c r="C1084" t="s">
        <v>852</v>
      </c>
      <c r="D1084" t="s">
        <v>591</v>
      </c>
      <c r="E1084">
        <v>5100</v>
      </c>
    </row>
    <row r="1085" spans="3:5" x14ac:dyDescent="0.4">
      <c r="C1085" t="s">
        <v>852</v>
      </c>
      <c r="D1085" t="s">
        <v>592</v>
      </c>
      <c r="E1085">
        <v>1600</v>
      </c>
    </row>
    <row r="1086" spans="3:5" x14ac:dyDescent="0.4">
      <c r="C1086" t="s">
        <v>852</v>
      </c>
      <c r="D1086" t="s">
        <v>593</v>
      </c>
      <c r="E1086">
        <v>8100</v>
      </c>
    </row>
    <row r="1087" spans="3:5" x14ac:dyDescent="0.4">
      <c r="C1087" t="s">
        <v>852</v>
      </c>
      <c r="D1087" t="s">
        <v>594</v>
      </c>
      <c r="E1087">
        <v>6300</v>
      </c>
    </row>
    <row r="1088" spans="3:5" x14ac:dyDescent="0.4">
      <c r="C1088" t="s">
        <v>852</v>
      </c>
      <c r="D1088" t="s">
        <v>595</v>
      </c>
      <c r="E1088">
        <v>4700</v>
      </c>
    </row>
    <row r="1089" spans="3:5" x14ac:dyDescent="0.4">
      <c r="C1089" t="s">
        <v>852</v>
      </c>
      <c r="D1089" t="s">
        <v>596</v>
      </c>
      <c r="E1089">
        <v>4400</v>
      </c>
    </row>
    <row r="1090" spans="3:5" x14ac:dyDescent="0.4">
      <c r="C1090" t="s">
        <v>852</v>
      </c>
      <c r="D1090" t="s">
        <v>597</v>
      </c>
      <c r="E1090">
        <v>4400</v>
      </c>
    </row>
    <row r="1091" spans="3:5" x14ac:dyDescent="0.4">
      <c r="C1091" t="s">
        <v>852</v>
      </c>
      <c r="D1091" t="s">
        <v>598</v>
      </c>
      <c r="E1091">
        <v>8400</v>
      </c>
    </row>
    <row r="1092" spans="3:5" x14ac:dyDescent="0.4">
      <c r="C1092" t="s">
        <v>852</v>
      </c>
      <c r="D1092" t="s">
        <v>599</v>
      </c>
      <c r="E1092">
        <v>5800</v>
      </c>
    </row>
    <row r="1093" spans="3:5" x14ac:dyDescent="0.4">
      <c r="C1093" t="s">
        <v>852</v>
      </c>
      <c r="D1093" t="s">
        <v>600</v>
      </c>
      <c r="E1093">
        <v>29200</v>
      </c>
    </row>
    <row r="1094" spans="3:5" x14ac:dyDescent="0.4">
      <c r="C1094" t="s">
        <v>852</v>
      </c>
      <c r="D1094" t="s">
        <v>601</v>
      </c>
      <c r="E1094">
        <v>29400</v>
      </c>
    </row>
    <row r="1095" spans="3:5" x14ac:dyDescent="0.4">
      <c r="C1095" t="s">
        <v>852</v>
      </c>
      <c r="D1095" t="s">
        <v>602</v>
      </c>
      <c r="E1095">
        <v>49700</v>
      </c>
    </row>
    <row r="1096" spans="3:5" x14ac:dyDescent="0.4">
      <c r="C1096" t="s">
        <v>852</v>
      </c>
      <c r="D1096" t="s">
        <v>603</v>
      </c>
      <c r="E1096">
        <v>16400</v>
      </c>
    </row>
    <row r="1097" spans="3:5" x14ac:dyDescent="0.4">
      <c r="C1097" t="s">
        <v>852</v>
      </c>
      <c r="D1097" t="s">
        <v>604</v>
      </c>
      <c r="E1097">
        <v>26300</v>
      </c>
    </row>
    <row r="1098" spans="3:5" x14ac:dyDescent="0.4">
      <c r="C1098" t="s">
        <v>852</v>
      </c>
      <c r="D1098" t="s">
        <v>605</v>
      </c>
      <c r="E1098">
        <v>10600</v>
      </c>
    </row>
    <row r="1099" spans="3:5" x14ac:dyDescent="0.4">
      <c r="C1099" t="s">
        <v>852</v>
      </c>
      <c r="D1099" t="s">
        <v>606</v>
      </c>
      <c r="E1099">
        <v>4600</v>
      </c>
    </row>
    <row r="1100" spans="3:5" x14ac:dyDescent="0.4">
      <c r="C1100" t="s">
        <v>852</v>
      </c>
      <c r="D1100" t="s">
        <v>607</v>
      </c>
      <c r="E1100">
        <v>18800</v>
      </c>
    </row>
    <row r="1101" spans="3:5" x14ac:dyDescent="0.4">
      <c r="C1101" t="s">
        <v>852</v>
      </c>
      <c r="D1101" t="s">
        <v>608</v>
      </c>
      <c r="E1101">
        <v>29500</v>
      </c>
    </row>
    <row r="1102" spans="3:5" x14ac:dyDescent="0.4">
      <c r="C1102" t="s">
        <v>852</v>
      </c>
      <c r="D1102" t="s">
        <v>609</v>
      </c>
      <c r="E1102">
        <v>15800</v>
      </c>
    </row>
    <row r="1103" spans="3:5" x14ac:dyDescent="0.4">
      <c r="C1103" t="s">
        <v>852</v>
      </c>
      <c r="D1103" t="s">
        <v>610</v>
      </c>
      <c r="E1103">
        <v>16500</v>
      </c>
    </row>
    <row r="1104" spans="3:5" x14ac:dyDescent="0.4">
      <c r="C1104" t="s">
        <v>852</v>
      </c>
      <c r="D1104" t="s">
        <v>611</v>
      </c>
      <c r="E1104">
        <v>19800</v>
      </c>
    </row>
    <row r="1105" spans="3:5" x14ac:dyDescent="0.4">
      <c r="C1105" t="s">
        <v>852</v>
      </c>
      <c r="D1105" t="s">
        <v>612</v>
      </c>
      <c r="E1105">
        <v>13700</v>
      </c>
    </row>
    <row r="1106" spans="3:5" x14ac:dyDescent="0.4">
      <c r="C1106" t="s">
        <v>852</v>
      </c>
      <c r="D1106" t="s">
        <v>613</v>
      </c>
      <c r="E1106">
        <v>8900</v>
      </c>
    </row>
    <row r="1107" spans="3:5" x14ac:dyDescent="0.4">
      <c r="C1107" t="s">
        <v>852</v>
      </c>
      <c r="D1107" t="s">
        <v>614</v>
      </c>
      <c r="E1107">
        <v>2800</v>
      </c>
    </row>
    <row r="1108" spans="3:5" x14ac:dyDescent="0.4">
      <c r="C1108" t="s">
        <v>852</v>
      </c>
      <c r="D1108" t="s">
        <v>615</v>
      </c>
      <c r="E1108">
        <v>19300</v>
      </c>
    </row>
    <row r="1109" spans="3:5" x14ac:dyDescent="0.4">
      <c r="C1109" t="s">
        <v>852</v>
      </c>
      <c r="D1109" t="s">
        <v>616</v>
      </c>
      <c r="E1109">
        <v>5100</v>
      </c>
    </row>
    <row r="1110" spans="3:5" x14ac:dyDescent="0.4">
      <c r="C1110" t="s">
        <v>852</v>
      </c>
      <c r="D1110" t="s">
        <v>617</v>
      </c>
      <c r="E1110">
        <v>7500</v>
      </c>
    </row>
    <row r="1111" spans="3:5" x14ac:dyDescent="0.4">
      <c r="C1111" t="s">
        <v>852</v>
      </c>
      <c r="D1111" t="s">
        <v>618</v>
      </c>
      <c r="E1111">
        <v>8400</v>
      </c>
    </row>
    <row r="1112" spans="3:5" x14ac:dyDescent="0.4">
      <c r="C1112" t="s">
        <v>852</v>
      </c>
      <c r="D1112" t="s">
        <v>619</v>
      </c>
      <c r="E1112">
        <v>6100</v>
      </c>
    </row>
    <row r="1113" spans="3:5" x14ac:dyDescent="0.4">
      <c r="C1113" t="s">
        <v>852</v>
      </c>
      <c r="D1113" t="s">
        <v>620</v>
      </c>
      <c r="E1113">
        <v>3700</v>
      </c>
    </row>
    <row r="1114" spans="3:5" x14ac:dyDescent="0.4">
      <c r="C1114" t="s">
        <v>852</v>
      </c>
      <c r="D1114" t="s">
        <v>621</v>
      </c>
      <c r="E1114">
        <v>5700</v>
      </c>
    </row>
    <row r="1115" spans="3:5" x14ac:dyDescent="0.4">
      <c r="C1115" t="s">
        <v>852</v>
      </c>
      <c r="D1115" t="s">
        <v>622</v>
      </c>
      <c r="E1115">
        <v>2200</v>
      </c>
    </row>
    <row r="1116" spans="3:5" x14ac:dyDescent="0.4">
      <c r="C1116" t="s">
        <v>852</v>
      </c>
      <c r="D1116" t="s">
        <v>623</v>
      </c>
      <c r="E1116">
        <v>9000</v>
      </c>
    </row>
    <row r="1117" spans="3:5" x14ac:dyDescent="0.4">
      <c r="C1117" t="s">
        <v>852</v>
      </c>
      <c r="D1117" t="s">
        <v>624</v>
      </c>
      <c r="E1117">
        <v>3100</v>
      </c>
    </row>
    <row r="1118" spans="3:5" x14ac:dyDescent="0.4">
      <c r="C1118" t="s">
        <v>852</v>
      </c>
      <c r="D1118" t="s">
        <v>625</v>
      </c>
      <c r="E1118">
        <v>3700</v>
      </c>
    </row>
    <row r="1119" spans="3:5" x14ac:dyDescent="0.4">
      <c r="C1119" t="s">
        <v>852</v>
      </c>
      <c r="D1119" t="s">
        <v>626</v>
      </c>
      <c r="E1119">
        <v>8500</v>
      </c>
    </row>
    <row r="1120" spans="3:5" x14ac:dyDescent="0.4">
      <c r="C1120" t="s">
        <v>852</v>
      </c>
      <c r="D1120" t="s">
        <v>627</v>
      </c>
      <c r="E1120">
        <v>5700</v>
      </c>
    </row>
    <row r="1121" spans="3:5" x14ac:dyDescent="0.4">
      <c r="C1121" t="s">
        <v>852</v>
      </c>
      <c r="D1121" t="s">
        <v>628</v>
      </c>
      <c r="E1121">
        <v>2300</v>
      </c>
    </row>
    <row r="1122" spans="3:5" x14ac:dyDescent="0.4">
      <c r="C1122" t="s">
        <v>852</v>
      </c>
      <c r="D1122" t="s">
        <v>629</v>
      </c>
      <c r="E1122">
        <v>4100</v>
      </c>
    </row>
    <row r="1123" spans="3:5" x14ac:dyDescent="0.4">
      <c r="C1123" t="s">
        <v>852</v>
      </c>
      <c r="D1123" t="s">
        <v>630</v>
      </c>
      <c r="E1123">
        <v>3200</v>
      </c>
    </row>
    <row r="1124" spans="3:5" x14ac:dyDescent="0.4">
      <c r="C1124" t="s">
        <v>852</v>
      </c>
      <c r="D1124" t="s">
        <v>631</v>
      </c>
      <c r="E1124">
        <v>15300</v>
      </c>
    </row>
    <row r="1125" spans="3:5" x14ac:dyDescent="0.4">
      <c r="C1125" t="s">
        <v>852</v>
      </c>
      <c r="D1125" t="s">
        <v>632</v>
      </c>
      <c r="E1125">
        <v>11700</v>
      </c>
    </row>
    <row r="1126" spans="3:5" x14ac:dyDescent="0.4">
      <c r="C1126" t="s">
        <v>852</v>
      </c>
      <c r="D1126" t="s">
        <v>633</v>
      </c>
      <c r="E1126">
        <v>7300</v>
      </c>
    </row>
    <row r="1127" spans="3:5" x14ac:dyDescent="0.4">
      <c r="C1127" t="s">
        <v>852</v>
      </c>
      <c r="D1127" t="s">
        <v>634</v>
      </c>
      <c r="E1127">
        <v>7900</v>
      </c>
    </row>
    <row r="1128" spans="3:5" x14ac:dyDescent="0.4">
      <c r="C1128" t="s">
        <v>852</v>
      </c>
      <c r="D1128" t="s">
        <v>635</v>
      </c>
      <c r="E1128">
        <v>7300</v>
      </c>
    </row>
    <row r="1129" spans="3:5" x14ac:dyDescent="0.4">
      <c r="C1129" t="s">
        <v>852</v>
      </c>
      <c r="D1129" t="s">
        <v>636</v>
      </c>
      <c r="E1129">
        <v>6900</v>
      </c>
    </row>
    <row r="1130" spans="3:5" x14ac:dyDescent="0.4">
      <c r="C1130" t="s">
        <v>852</v>
      </c>
      <c r="D1130" t="s">
        <v>637</v>
      </c>
      <c r="E1130">
        <v>3500</v>
      </c>
    </row>
    <row r="1131" spans="3:5" x14ac:dyDescent="0.4">
      <c r="C1131" t="s">
        <v>852</v>
      </c>
      <c r="D1131" t="s">
        <v>638</v>
      </c>
      <c r="E1131">
        <v>2000</v>
      </c>
    </row>
    <row r="1132" spans="3:5" x14ac:dyDescent="0.4">
      <c r="C1132" t="s">
        <v>852</v>
      </c>
      <c r="D1132" t="s">
        <v>639</v>
      </c>
      <c r="E1132">
        <v>4200</v>
      </c>
    </row>
    <row r="1133" spans="3:5" x14ac:dyDescent="0.4">
      <c r="C1133" t="s">
        <v>852</v>
      </c>
      <c r="D1133" t="s">
        <v>640</v>
      </c>
      <c r="E1133">
        <v>4500</v>
      </c>
    </row>
    <row r="1134" spans="3:5" x14ac:dyDescent="0.4">
      <c r="C1134" t="s">
        <v>852</v>
      </c>
      <c r="D1134" t="s">
        <v>641</v>
      </c>
      <c r="E1134">
        <v>5100</v>
      </c>
    </row>
    <row r="1135" spans="3:5" x14ac:dyDescent="0.4">
      <c r="C1135" t="s">
        <v>852</v>
      </c>
      <c r="D1135" t="s">
        <v>642</v>
      </c>
      <c r="E1135">
        <v>2400</v>
      </c>
    </row>
    <row r="1136" spans="3:5" x14ac:dyDescent="0.4">
      <c r="C1136" t="s">
        <v>852</v>
      </c>
      <c r="D1136" t="s">
        <v>643</v>
      </c>
      <c r="E1136">
        <v>300</v>
      </c>
    </row>
    <row r="1137" spans="3:5" x14ac:dyDescent="0.4">
      <c r="C1137" t="s">
        <v>852</v>
      </c>
      <c r="D1137" t="s">
        <v>644</v>
      </c>
      <c r="E1137">
        <v>7700</v>
      </c>
    </row>
    <row r="1138" spans="3:5" x14ac:dyDescent="0.4">
      <c r="C1138" t="s">
        <v>852</v>
      </c>
      <c r="D1138" t="s">
        <v>645</v>
      </c>
      <c r="E1138">
        <v>10100</v>
      </c>
    </row>
    <row r="1139" spans="3:5" x14ac:dyDescent="0.4">
      <c r="C1139" t="s">
        <v>852</v>
      </c>
      <c r="D1139" t="s">
        <v>646</v>
      </c>
      <c r="E1139">
        <v>11000</v>
      </c>
    </row>
    <row r="1140" spans="3:5" x14ac:dyDescent="0.4">
      <c r="C1140" t="s">
        <v>852</v>
      </c>
      <c r="D1140" t="s">
        <v>647</v>
      </c>
      <c r="E1140">
        <v>7000</v>
      </c>
    </row>
    <row r="1141" spans="3:5" x14ac:dyDescent="0.4">
      <c r="C1141" t="s">
        <v>852</v>
      </c>
      <c r="D1141" t="s">
        <v>648</v>
      </c>
      <c r="E1141">
        <v>7900</v>
      </c>
    </row>
    <row r="1142" spans="3:5" x14ac:dyDescent="0.4">
      <c r="C1142" t="s">
        <v>852</v>
      </c>
      <c r="D1142" t="s">
        <v>649</v>
      </c>
      <c r="E1142">
        <v>7200</v>
      </c>
    </row>
    <row r="1143" spans="3:5" x14ac:dyDescent="0.4">
      <c r="C1143" t="s">
        <v>852</v>
      </c>
      <c r="D1143" t="s">
        <v>650</v>
      </c>
      <c r="E1143">
        <v>4800</v>
      </c>
    </row>
    <row r="1144" spans="3:5" x14ac:dyDescent="0.4">
      <c r="C1144" t="s">
        <v>852</v>
      </c>
      <c r="D1144" t="s">
        <v>651</v>
      </c>
      <c r="E1144">
        <v>30100</v>
      </c>
    </row>
    <row r="1145" spans="3:5" x14ac:dyDescent="0.4">
      <c r="C1145" t="s">
        <v>852</v>
      </c>
      <c r="D1145" t="s">
        <v>652</v>
      </c>
      <c r="E1145">
        <v>16600</v>
      </c>
    </row>
    <row r="1146" spans="3:5" x14ac:dyDescent="0.4">
      <c r="C1146" t="s">
        <v>852</v>
      </c>
      <c r="D1146" t="s">
        <v>653</v>
      </c>
      <c r="E1146">
        <v>8800</v>
      </c>
    </row>
    <row r="1147" spans="3:5" x14ac:dyDescent="0.4">
      <c r="C1147" t="s">
        <v>852</v>
      </c>
      <c r="D1147" t="s">
        <v>654</v>
      </c>
      <c r="E1147">
        <v>2700</v>
      </c>
    </row>
    <row r="1148" spans="3:5" x14ac:dyDescent="0.4">
      <c r="C1148" t="s">
        <v>852</v>
      </c>
      <c r="D1148" t="s">
        <v>655</v>
      </c>
      <c r="E1148">
        <v>9600</v>
      </c>
    </row>
    <row r="1149" spans="3:5" x14ac:dyDescent="0.4">
      <c r="C1149" t="s">
        <v>852</v>
      </c>
      <c r="D1149" t="s">
        <v>656</v>
      </c>
      <c r="E1149">
        <v>12600</v>
      </c>
    </row>
    <row r="1150" spans="3:5" x14ac:dyDescent="0.4">
      <c r="C1150" t="s">
        <v>852</v>
      </c>
      <c r="D1150" t="s">
        <v>657</v>
      </c>
      <c r="E1150">
        <v>78200</v>
      </c>
    </row>
    <row r="1151" spans="3:5" x14ac:dyDescent="0.4">
      <c r="C1151" t="s">
        <v>852</v>
      </c>
      <c r="D1151" t="s">
        <v>658</v>
      </c>
      <c r="E1151">
        <v>10700</v>
      </c>
    </row>
    <row r="1152" spans="3:5" x14ac:dyDescent="0.4">
      <c r="C1152" t="s">
        <v>852</v>
      </c>
      <c r="D1152" t="s">
        <v>659</v>
      </c>
      <c r="E1152">
        <v>25100</v>
      </c>
    </row>
    <row r="1153" spans="3:5" x14ac:dyDescent="0.4">
      <c r="C1153" t="s">
        <v>852</v>
      </c>
      <c r="D1153" t="s">
        <v>660</v>
      </c>
      <c r="E1153">
        <v>15700</v>
      </c>
    </row>
    <row r="1154" spans="3:5" x14ac:dyDescent="0.4">
      <c r="C1154" t="s">
        <v>852</v>
      </c>
      <c r="D1154" t="s">
        <v>661</v>
      </c>
      <c r="E1154">
        <v>37700</v>
      </c>
    </row>
    <row r="1155" spans="3:5" x14ac:dyDescent="0.4">
      <c r="C1155" t="s">
        <v>852</v>
      </c>
      <c r="D1155" t="s">
        <v>662</v>
      </c>
      <c r="E1155">
        <v>17100</v>
      </c>
    </row>
    <row r="1156" spans="3:5" x14ac:dyDescent="0.4">
      <c r="C1156" t="s">
        <v>852</v>
      </c>
      <c r="D1156" t="s">
        <v>663</v>
      </c>
      <c r="E1156">
        <v>14700</v>
      </c>
    </row>
    <row r="1157" spans="3:5" x14ac:dyDescent="0.4">
      <c r="C1157" t="s">
        <v>852</v>
      </c>
      <c r="D1157" t="s">
        <v>664</v>
      </c>
      <c r="E1157">
        <v>17900</v>
      </c>
    </row>
    <row r="1158" spans="3:5" x14ac:dyDescent="0.4">
      <c r="C1158" t="s">
        <v>852</v>
      </c>
      <c r="D1158" t="s">
        <v>665</v>
      </c>
      <c r="E1158">
        <v>20800</v>
      </c>
    </row>
    <row r="1159" spans="3:5" x14ac:dyDescent="0.4">
      <c r="C1159" t="s">
        <v>852</v>
      </c>
      <c r="D1159" t="s">
        <v>666</v>
      </c>
      <c r="E1159">
        <v>32500</v>
      </c>
    </row>
    <row r="1160" spans="3:5" x14ac:dyDescent="0.4">
      <c r="C1160" t="s">
        <v>852</v>
      </c>
      <c r="D1160" t="s">
        <v>667</v>
      </c>
      <c r="E1160">
        <v>56000</v>
      </c>
    </row>
    <row r="1161" spans="3:5" x14ac:dyDescent="0.4">
      <c r="C1161" t="s">
        <v>852</v>
      </c>
      <c r="D1161" t="s">
        <v>668</v>
      </c>
      <c r="E1161">
        <v>9000</v>
      </c>
    </row>
    <row r="1162" spans="3:5" x14ac:dyDescent="0.4">
      <c r="C1162" t="s">
        <v>852</v>
      </c>
      <c r="D1162" t="s">
        <v>669</v>
      </c>
      <c r="E1162">
        <v>9000</v>
      </c>
    </row>
    <row r="1163" spans="3:5" x14ac:dyDescent="0.4">
      <c r="C1163" t="s">
        <v>852</v>
      </c>
      <c r="D1163" t="s">
        <v>670</v>
      </c>
      <c r="E1163">
        <v>6100</v>
      </c>
    </row>
    <row r="1164" spans="3:5" x14ac:dyDescent="0.4">
      <c r="C1164" t="s">
        <v>852</v>
      </c>
      <c r="D1164" t="s">
        <v>671</v>
      </c>
      <c r="E1164">
        <v>9800</v>
      </c>
    </row>
    <row r="1165" spans="3:5" x14ac:dyDescent="0.4">
      <c r="C1165" t="s">
        <v>852</v>
      </c>
      <c r="D1165" t="s">
        <v>672</v>
      </c>
      <c r="E1165">
        <v>4700</v>
      </c>
    </row>
    <row r="1166" spans="3:5" x14ac:dyDescent="0.4">
      <c r="C1166" t="s">
        <v>852</v>
      </c>
      <c r="D1166" t="s">
        <v>673</v>
      </c>
      <c r="E1166">
        <v>11900</v>
      </c>
    </row>
    <row r="1167" spans="3:5" x14ac:dyDescent="0.4">
      <c r="C1167" t="s">
        <v>852</v>
      </c>
      <c r="D1167" t="s">
        <v>674</v>
      </c>
      <c r="E1167">
        <v>21400</v>
      </c>
    </row>
    <row r="1168" spans="3:5" x14ac:dyDescent="0.4">
      <c r="C1168" t="s">
        <v>852</v>
      </c>
      <c r="D1168" t="s">
        <v>675</v>
      </c>
      <c r="E1168">
        <v>7700</v>
      </c>
    </row>
    <row r="1169" spans="3:5" x14ac:dyDescent="0.4">
      <c r="C1169" t="s">
        <v>852</v>
      </c>
      <c r="D1169" t="s">
        <v>676</v>
      </c>
      <c r="E1169">
        <v>14000</v>
      </c>
    </row>
    <row r="1170" spans="3:5" x14ac:dyDescent="0.4">
      <c r="C1170" t="s">
        <v>852</v>
      </c>
      <c r="D1170" t="s">
        <v>677</v>
      </c>
      <c r="E1170">
        <v>7100</v>
      </c>
    </row>
    <row r="1171" spans="3:5" x14ac:dyDescent="0.4">
      <c r="C1171" t="s">
        <v>852</v>
      </c>
      <c r="D1171" t="s">
        <v>678</v>
      </c>
      <c r="E1171">
        <v>8300</v>
      </c>
    </row>
    <row r="1172" spans="3:5" x14ac:dyDescent="0.4">
      <c r="C1172" t="s">
        <v>852</v>
      </c>
      <c r="D1172" t="s">
        <v>679</v>
      </c>
      <c r="E1172">
        <v>5500</v>
      </c>
    </row>
    <row r="1173" spans="3:5" x14ac:dyDescent="0.4">
      <c r="C1173" t="s">
        <v>852</v>
      </c>
      <c r="D1173" t="s">
        <v>680</v>
      </c>
      <c r="E1173">
        <v>5000</v>
      </c>
    </row>
    <row r="1174" spans="3:5" x14ac:dyDescent="0.4">
      <c r="C1174" t="s">
        <v>852</v>
      </c>
      <c r="D1174" t="s">
        <v>681</v>
      </c>
      <c r="E1174">
        <v>9900</v>
      </c>
    </row>
    <row r="1175" spans="3:5" x14ac:dyDescent="0.4">
      <c r="C1175" t="s">
        <v>852</v>
      </c>
      <c r="D1175" t="s">
        <v>682</v>
      </c>
      <c r="E1175">
        <v>12600</v>
      </c>
    </row>
    <row r="1176" spans="3:5" x14ac:dyDescent="0.4">
      <c r="C1176" t="s">
        <v>852</v>
      </c>
      <c r="D1176" t="s">
        <v>683</v>
      </c>
      <c r="E1176">
        <v>7400</v>
      </c>
    </row>
    <row r="1177" spans="3:5" x14ac:dyDescent="0.4">
      <c r="C1177" t="s">
        <v>852</v>
      </c>
      <c r="D1177" t="s">
        <v>684</v>
      </c>
      <c r="E1177">
        <v>3200</v>
      </c>
    </row>
    <row r="1178" spans="3:5" x14ac:dyDescent="0.4">
      <c r="C1178" t="s">
        <v>852</v>
      </c>
      <c r="D1178" t="s">
        <v>685</v>
      </c>
      <c r="E1178">
        <v>2000</v>
      </c>
    </row>
    <row r="1179" spans="3:5" x14ac:dyDescent="0.4">
      <c r="C1179" t="s">
        <v>852</v>
      </c>
      <c r="D1179" t="s">
        <v>686</v>
      </c>
      <c r="E1179">
        <v>4000</v>
      </c>
    </row>
    <row r="1180" spans="3:5" x14ac:dyDescent="0.4">
      <c r="C1180" t="s">
        <v>852</v>
      </c>
      <c r="D1180" t="s">
        <v>687</v>
      </c>
      <c r="E1180">
        <v>9800</v>
      </c>
    </row>
    <row r="1181" spans="3:5" x14ac:dyDescent="0.4">
      <c r="C1181" t="s">
        <v>852</v>
      </c>
      <c r="D1181" t="s">
        <v>386</v>
      </c>
      <c r="E1181">
        <v>5600</v>
      </c>
    </row>
    <row r="1182" spans="3:5" x14ac:dyDescent="0.4">
      <c r="C1182" t="s">
        <v>852</v>
      </c>
      <c r="D1182" t="s">
        <v>387</v>
      </c>
      <c r="E1182">
        <v>9900</v>
      </c>
    </row>
    <row r="1183" spans="3:5" x14ac:dyDescent="0.4">
      <c r="C1183" t="s">
        <v>852</v>
      </c>
      <c r="D1183" t="s">
        <v>388</v>
      </c>
      <c r="E1183">
        <v>5600</v>
      </c>
    </row>
    <row r="1184" spans="3:5" x14ac:dyDescent="0.4">
      <c r="C1184" t="s">
        <v>852</v>
      </c>
      <c r="D1184" t="s">
        <v>389</v>
      </c>
      <c r="E1184">
        <v>2700</v>
      </c>
    </row>
    <row r="1185" spans="3:5" x14ac:dyDescent="0.4">
      <c r="C1185" t="s">
        <v>852</v>
      </c>
      <c r="D1185" t="s">
        <v>390</v>
      </c>
      <c r="E1185">
        <v>17300</v>
      </c>
    </row>
    <row r="1186" spans="3:5" x14ac:dyDescent="0.4">
      <c r="C1186" t="s">
        <v>852</v>
      </c>
      <c r="D1186" t="s">
        <v>391</v>
      </c>
      <c r="E1186">
        <v>2100</v>
      </c>
    </row>
    <row r="1187" spans="3:5" x14ac:dyDescent="0.4">
      <c r="C1187" t="s">
        <v>852</v>
      </c>
      <c r="D1187" t="s">
        <v>392</v>
      </c>
      <c r="E1187">
        <v>4400</v>
      </c>
    </row>
    <row r="1188" spans="3:5" x14ac:dyDescent="0.4">
      <c r="C1188" t="s">
        <v>852</v>
      </c>
      <c r="D1188" t="s">
        <v>393</v>
      </c>
      <c r="E1188">
        <v>3200</v>
      </c>
    </row>
    <row r="1189" spans="3:5" x14ac:dyDescent="0.4">
      <c r="C1189" t="s">
        <v>852</v>
      </c>
      <c r="D1189" t="s">
        <v>394</v>
      </c>
      <c r="E1189">
        <v>7300</v>
      </c>
    </row>
    <row r="1190" spans="3:5" x14ac:dyDescent="0.4">
      <c r="C1190" t="s">
        <v>852</v>
      </c>
      <c r="D1190" t="s">
        <v>395</v>
      </c>
      <c r="E1190">
        <v>1400</v>
      </c>
    </row>
    <row r="1191" spans="3:5" x14ac:dyDescent="0.4">
      <c r="C1191" t="s">
        <v>852</v>
      </c>
      <c r="D1191" t="s">
        <v>396</v>
      </c>
      <c r="E1191">
        <v>1000</v>
      </c>
    </row>
    <row r="1192" spans="3:5" x14ac:dyDescent="0.4">
      <c r="C1192" t="s">
        <v>852</v>
      </c>
      <c r="D1192" t="s">
        <v>397</v>
      </c>
      <c r="E1192">
        <v>5400</v>
      </c>
    </row>
    <row r="1193" spans="3:5" x14ac:dyDescent="0.4">
      <c r="C1193" t="s">
        <v>852</v>
      </c>
      <c r="D1193" t="s">
        <v>398</v>
      </c>
      <c r="E1193">
        <v>6600</v>
      </c>
    </row>
    <row r="1194" spans="3:5" x14ac:dyDescent="0.4">
      <c r="C1194" t="s">
        <v>852</v>
      </c>
      <c r="D1194" t="s">
        <v>399</v>
      </c>
      <c r="E1194">
        <v>11400</v>
      </c>
    </row>
    <row r="1195" spans="3:5" x14ac:dyDescent="0.4">
      <c r="C1195" t="s">
        <v>852</v>
      </c>
      <c r="D1195" t="s">
        <v>400</v>
      </c>
      <c r="E1195">
        <v>4200</v>
      </c>
    </row>
    <row r="1196" spans="3:5" x14ac:dyDescent="0.4">
      <c r="C1196" t="s">
        <v>852</v>
      </c>
      <c r="D1196" t="s">
        <v>401</v>
      </c>
      <c r="E1196">
        <v>2800</v>
      </c>
    </row>
    <row r="1197" spans="3:5" x14ac:dyDescent="0.4">
      <c r="C1197" t="s">
        <v>852</v>
      </c>
      <c r="D1197" t="s">
        <v>402</v>
      </c>
      <c r="E1197">
        <v>1400</v>
      </c>
    </row>
    <row r="1198" spans="3:5" x14ac:dyDescent="0.4">
      <c r="C1198" t="s">
        <v>852</v>
      </c>
      <c r="D1198" t="s">
        <v>403</v>
      </c>
      <c r="E1198">
        <v>26100</v>
      </c>
    </row>
    <row r="1199" spans="3:5" x14ac:dyDescent="0.4">
      <c r="C1199" t="s">
        <v>852</v>
      </c>
      <c r="D1199" t="s">
        <v>404</v>
      </c>
      <c r="E1199">
        <v>16000</v>
      </c>
    </row>
    <row r="1200" spans="3:5" x14ac:dyDescent="0.4">
      <c r="C1200" t="s">
        <v>852</v>
      </c>
      <c r="D1200" t="s">
        <v>405</v>
      </c>
      <c r="E1200">
        <v>16600</v>
      </c>
    </row>
    <row r="1201" spans="3:5" x14ac:dyDescent="0.4">
      <c r="C1201" t="s">
        <v>852</v>
      </c>
      <c r="D1201" t="s">
        <v>406</v>
      </c>
      <c r="E1201">
        <v>9900</v>
      </c>
    </row>
    <row r="1202" spans="3:5" x14ac:dyDescent="0.4">
      <c r="C1202" t="s">
        <v>852</v>
      </c>
      <c r="D1202" t="s">
        <v>407</v>
      </c>
      <c r="E1202">
        <v>9800</v>
      </c>
    </row>
    <row r="1203" spans="3:5" x14ac:dyDescent="0.4">
      <c r="C1203" t="s">
        <v>852</v>
      </c>
      <c r="D1203" t="s">
        <v>408</v>
      </c>
      <c r="E1203">
        <v>2300</v>
      </c>
    </row>
    <row r="1204" spans="3:5" x14ac:dyDescent="0.4">
      <c r="C1204" t="s">
        <v>852</v>
      </c>
      <c r="D1204" t="s">
        <v>409</v>
      </c>
      <c r="E1204">
        <v>16600</v>
      </c>
    </row>
    <row r="1205" spans="3:5" x14ac:dyDescent="0.4">
      <c r="C1205" t="s">
        <v>852</v>
      </c>
      <c r="D1205" t="s">
        <v>410</v>
      </c>
      <c r="E1205">
        <v>2300</v>
      </c>
    </row>
    <row r="1206" spans="3:5" x14ac:dyDescent="0.4">
      <c r="C1206" t="s">
        <v>852</v>
      </c>
      <c r="D1206" t="s">
        <v>411</v>
      </c>
      <c r="E1206">
        <v>7700</v>
      </c>
    </row>
    <row r="1207" spans="3:5" x14ac:dyDescent="0.4">
      <c r="C1207" t="s">
        <v>852</v>
      </c>
      <c r="D1207" t="s">
        <v>412</v>
      </c>
      <c r="E1207">
        <v>18400</v>
      </c>
    </row>
    <row r="1208" spans="3:5" x14ac:dyDescent="0.4">
      <c r="C1208" t="s">
        <v>852</v>
      </c>
      <c r="D1208" t="s">
        <v>413</v>
      </c>
      <c r="E1208">
        <v>3200</v>
      </c>
    </row>
    <row r="1209" spans="3:5" x14ac:dyDescent="0.4">
      <c r="C1209" t="s">
        <v>852</v>
      </c>
      <c r="D1209" t="s">
        <v>414</v>
      </c>
      <c r="E1209">
        <v>13100</v>
      </c>
    </row>
    <row r="1210" spans="3:5" x14ac:dyDescent="0.4">
      <c r="C1210" t="s">
        <v>852</v>
      </c>
      <c r="D1210" t="s">
        <v>415</v>
      </c>
      <c r="E1210">
        <v>5000</v>
      </c>
    </row>
    <row r="1211" spans="3:5" x14ac:dyDescent="0.4">
      <c r="C1211" t="s">
        <v>852</v>
      </c>
      <c r="D1211" t="s">
        <v>416</v>
      </c>
      <c r="E1211">
        <v>3800</v>
      </c>
    </row>
    <row r="1212" spans="3:5" x14ac:dyDescent="0.4">
      <c r="C1212" t="s">
        <v>852</v>
      </c>
      <c r="D1212" t="s">
        <v>417</v>
      </c>
      <c r="E1212">
        <v>24300</v>
      </c>
    </row>
    <row r="1213" spans="3:5" x14ac:dyDescent="0.4">
      <c r="C1213" t="s">
        <v>852</v>
      </c>
      <c r="D1213" t="s">
        <v>418</v>
      </c>
      <c r="E1213">
        <v>4500</v>
      </c>
    </row>
    <row r="1214" spans="3:5" x14ac:dyDescent="0.4">
      <c r="C1214" t="s">
        <v>852</v>
      </c>
      <c r="D1214" t="s">
        <v>419</v>
      </c>
      <c r="E1214">
        <v>300</v>
      </c>
    </row>
    <row r="1215" spans="3:5" x14ac:dyDescent="0.4">
      <c r="C1215" t="s">
        <v>852</v>
      </c>
      <c r="D1215" t="s">
        <v>420</v>
      </c>
      <c r="E1215">
        <v>4600</v>
      </c>
    </row>
    <row r="1216" spans="3:5" x14ac:dyDescent="0.4">
      <c r="C1216" t="s">
        <v>852</v>
      </c>
      <c r="D1216" t="s">
        <v>421</v>
      </c>
      <c r="E1216">
        <v>4600</v>
      </c>
    </row>
    <row r="1217" spans="3:5" x14ac:dyDescent="0.4">
      <c r="C1217" t="s">
        <v>852</v>
      </c>
      <c r="D1217" t="s">
        <v>422</v>
      </c>
      <c r="E1217">
        <v>12500</v>
      </c>
    </row>
    <row r="1218" spans="3:5" x14ac:dyDescent="0.4">
      <c r="C1218" t="s">
        <v>852</v>
      </c>
      <c r="D1218" t="s">
        <v>423</v>
      </c>
      <c r="E1218">
        <v>5300</v>
      </c>
    </row>
    <row r="1219" spans="3:5" x14ac:dyDescent="0.4">
      <c r="C1219" t="s">
        <v>852</v>
      </c>
      <c r="D1219" t="s">
        <v>424</v>
      </c>
      <c r="E1219">
        <v>5900</v>
      </c>
    </row>
    <row r="1220" spans="3:5" x14ac:dyDescent="0.4">
      <c r="C1220" t="s">
        <v>852</v>
      </c>
      <c r="D1220" t="s">
        <v>425</v>
      </c>
      <c r="E1220">
        <v>4100</v>
      </c>
    </row>
    <row r="1221" spans="3:5" x14ac:dyDescent="0.4">
      <c r="C1221" t="s">
        <v>852</v>
      </c>
      <c r="D1221" t="s">
        <v>426</v>
      </c>
      <c r="E1221">
        <v>4600</v>
      </c>
    </row>
    <row r="1222" spans="3:5" x14ac:dyDescent="0.4">
      <c r="C1222" t="s">
        <v>852</v>
      </c>
      <c r="D1222" t="s">
        <v>427</v>
      </c>
      <c r="E1222">
        <v>5700</v>
      </c>
    </row>
    <row r="1223" spans="3:5" x14ac:dyDescent="0.4">
      <c r="C1223" t="s">
        <v>852</v>
      </c>
      <c r="D1223" t="s">
        <v>428</v>
      </c>
      <c r="E1223">
        <v>23600</v>
      </c>
    </row>
    <row r="1224" spans="3:5" x14ac:dyDescent="0.4">
      <c r="C1224" t="s">
        <v>852</v>
      </c>
      <c r="D1224" t="s">
        <v>429</v>
      </c>
      <c r="E1224">
        <v>9600</v>
      </c>
    </row>
    <row r="1225" spans="3:5" x14ac:dyDescent="0.4">
      <c r="C1225" t="s">
        <v>852</v>
      </c>
      <c r="D1225" t="s">
        <v>430</v>
      </c>
      <c r="E1225">
        <v>4200</v>
      </c>
    </row>
    <row r="1226" spans="3:5" x14ac:dyDescent="0.4">
      <c r="C1226" t="s">
        <v>852</v>
      </c>
      <c r="D1226" t="s">
        <v>431</v>
      </c>
      <c r="E1226">
        <v>5300</v>
      </c>
    </row>
    <row r="1227" spans="3:5" x14ac:dyDescent="0.4">
      <c r="C1227" t="s">
        <v>852</v>
      </c>
      <c r="D1227" t="s">
        <v>432</v>
      </c>
      <c r="E1227">
        <v>2600</v>
      </c>
    </row>
    <row r="1228" spans="3:5" x14ac:dyDescent="0.4">
      <c r="C1228" t="s">
        <v>852</v>
      </c>
      <c r="D1228" t="s">
        <v>433</v>
      </c>
      <c r="E1228">
        <v>4500</v>
      </c>
    </row>
    <row r="1229" spans="3:5" x14ac:dyDescent="0.4">
      <c r="C1229" t="s">
        <v>852</v>
      </c>
      <c r="D1229" t="s">
        <v>434</v>
      </c>
      <c r="E1229">
        <v>2600</v>
      </c>
    </row>
    <row r="1230" spans="3:5" x14ac:dyDescent="0.4">
      <c r="C1230" t="s">
        <v>852</v>
      </c>
      <c r="D1230" t="s">
        <v>435</v>
      </c>
      <c r="E1230">
        <v>5400</v>
      </c>
    </row>
    <row r="1231" spans="3:5" x14ac:dyDescent="0.4">
      <c r="C1231" t="s">
        <v>852</v>
      </c>
      <c r="D1231" t="s">
        <v>436</v>
      </c>
      <c r="E1231">
        <v>3200</v>
      </c>
    </row>
    <row r="1232" spans="3:5" x14ac:dyDescent="0.4">
      <c r="C1232" t="s">
        <v>852</v>
      </c>
      <c r="D1232" t="s">
        <v>437</v>
      </c>
      <c r="E1232">
        <v>3700</v>
      </c>
    </row>
    <row r="1233" spans="3:5" x14ac:dyDescent="0.4">
      <c r="C1233" t="s">
        <v>852</v>
      </c>
      <c r="D1233" t="s">
        <v>438</v>
      </c>
      <c r="E1233">
        <v>2300</v>
      </c>
    </row>
    <row r="1234" spans="3:5" x14ac:dyDescent="0.4">
      <c r="C1234" t="s">
        <v>852</v>
      </c>
      <c r="D1234" t="s">
        <v>439</v>
      </c>
      <c r="E1234">
        <v>900</v>
      </c>
    </row>
    <row r="1235" spans="3:5" x14ac:dyDescent="0.4">
      <c r="C1235" t="s">
        <v>852</v>
      </c>
      <c r="D1235" t="s">
        <v>440</v>
      </c>
      <c r="E1235">
        <v>8600</v>
      </c>
    </row>
    <row r="1236" spans="3:5" x14ac:dyDescent="0.4">
      <c r="C1236" t="s">
        <v>852</v>
      </c>
      <c r="D1236" t="s">
        <v>441</v>
      </c>
      <c r="E1236">
        <v>13600</v>
      </c>
    </row>
    <row r="1237" spans="3:5" x14ac:dyDescent="0.4">
      <c r="C1237" t="s">
        <v>852</v>
      </c>
      <c r="D1237" t="s">
        <v>442</v>
      </c>
      <c r="E1237">
        <v>20000</v>
      </c>
    </row>
    <row r="1238" spans="3:5" x14ac:dyDescent="0.4">
      <c r="C1238" t="s">
        <v>852</v>
      </c>
      <c r="D1238" t="s">
        <v>443</v>
      </c>
      <c r="E1238">
        <v>5300</v>
      </c>
    </row>
    <row r="1239" spans="3:5" x14ac:dyDescent="0.4">
      <c r="C1239" t="s">
        <v>852</v>
      </c>
      <c r="D1239" t="s">
        <v>444</v>
      </c>
      <c r="E1239">
        <v>2200</v>
      </c>
    </row>
    <row r="1240" spans="3:5" x14ac:dyDescent="0.4">
      <c r="C1240" t="s">
        <v>852</v>
      </c>
      <c r="D1240" t="s">
        <v>445</v>
      </c>
      <c r="E1240">
        <v>5900</v>
      </c>
    </row>
    <row r="1241" spans="3:5" x14ac:dyDescent="0.4">
      <c r="C1241" t="s">
        <v>852</v>
      </c>
      <c r="D1241" t="s">
        <v>446</v>
      </c>
      <c r="E1241">
        <v>25700</v>
      </c>
    </row>
    <row r="1242" spans="3:5" x14ac:dyDescent="0.4">
      <c r="C1242" t="s">
        <v>852</v>
      </c>
      <c r="D1242" t="s">
        <v>447</v>
      </c>
      <c r="E1242">
        <v>9800</v>
      </c>
    </row>
    <row r="1243" spans="3:5" x14ac:dyDescent="0.4">
      <c r="C1243" t="s">
        <v>852</v>
      </c>
      <c r="D1243" t="s">
        <v>448</v>
      </c>
      <c r="E1243">
        <v>7800</v>
      </c>
    </row>
    <row r="1244" spans="3:5" x14ac:dyDescent="0.4">
      <c r="C1244" t="s">
        <v>852</v>
      </c>
      <c r="D1244" t="s">
        <v>449</v>
      </c>
      <c r="E1244">
        <v>5700</v>
      </c>
    </row>
    <row r="1245" spans="3:5" x14ac:dyDescent="0.4">
      <c r="C1245" t="s">
        <v>852</v>
      </c>
      <c r="D1245" t="s">
        <v>450</v>
      </c>
      <c r="E1245">
        <v>13500</v>
      </c>
    </row>
    <row r="1246" spans="3:5" x14ac:dyDescent="0.4">
      <c r="C1246" t="s">
        <v>852</v>
      </c>
      <c r="D1246" t="s">
        <v>451</v>
      </c>
      <c r="E1246">
        <v>3200</v>
      </c>
    </row>
    <row r="1247" spans="3:5" x14ac:dyDescent="0.4">
      <c r="C1247" t="s">
        <v>852</v>
      </c>
      <c r="D1247" t="s">
        <v>452</v>
      </c>
      <c r="E1247">
        <v>2800</v>
      </c>
    </row>
    <row r="1248" spans="3:5" x14ac:dyDescent="0.4">
      <c r="C1248" t="s">
        <v>852</v>
      </c>
      <c r="D1248" t="s">
        <v>453</v>
      </c>
      <c r="E1248">
        <v>2400</v>
      </c>
    </row>
    <row r="1249" spans="3:5" x14ac:dyDescent="0.4">
      <c r="C1249" t="s">
        <v>852</v>
      </c>
      <c r="D1249" t="s">
        <v>454</v>
      </c>
      <c r="E1249">
        <v>2200</v>
      </c>
    </row>
    <row r="1250" spans="3:5" x14ac:dyDescent="0.4">
      <c r="C1250" t="s">
        <v>852</v>
      </c>
      <c r="D1250" t="s">
        <v>455</v>
      </c>
      <c r="E1250">
        <v>6600</v>
      </c>
    </row>
    <row r="1251" spans="3:5" x14ac:dyDescent="0.4">
      <c r="C1251" t="s">
        <v>852</v>
      </c>
      <c r="D1251" t="s">
        <v>456</v>
      </c>
      <c r="E1251">
        <v>4100</v>
      </c>
    </row>
    <row r="1252" spans="3:5" x14ac:dyDescent="0.4">
      <c r="C1252" t="s">
        <v>852</v>
      </c>
      <c r="D1252" t="s">
        <v>457</v>
      </c>
      <c r="E1252">
        <v>10100</v>
      </c>
    </row>
    <row r="1253" spans="3:5" x14ac:dyDescent="0.4">
      <c r="C1253" t="s">
        <v>852</v>
      </c>
      <c r="D1253" t="s">
        <v>458</v>
      </c>
      <c r="E1253">
        <v>6900</v>
      </c>
    </row>
    <row r="1254" spans="3:5" x14ac:dyDescent="0.4">
      <c r="C1254" t="s">
        <v>852</v>
      </c>
      <c r="D1254" t="s">
        <v>459</v>
      </c>
      <c r="E1254">
        <v>4700</v>
      </c>
    </row>
    <row r="1255" spans="3:5" x14ac:dyDescent="0.4">
      <c r="C1255" t="s">
        <v>852</v>
      </c>
      <c r="D1255" t="s">
        <v>460</v>
      </c>
      <c r="E1255">
        <v>3700</v>
      </c>
    </row>
    <row r="1256" spans="3:5" x14ac:dyDescent="0.4">
      <c r="C1256" t="s">
        <v>852</v>
      </c>
      <c r="D1256" t="s">
        <v>461</v>
      </c>
      <c r="E1256">
        <v>3700</v>
      </c>
    </row>
    <row r="1257" spans="3:5" x14ac:dyDescent="0.4">
      <c r="C1257" t="s">
        <v>852</v>
      </c>
      <c r="D1257" t="s">
        <v>462</v>
      </c>
      <c r="E1257">
        <v>4100</v>
      </c>
    </row>
    <row r="1258" spans="3:5" x14ac:dyDescent="0.4">
      <c r="C1258" t="s">
        <v>852</v>
      </c>
      <c r="D1258" t="s">
        <v>463</v>
      </c>
      <c r="E1258">
        <v>5500</v>
      </c>
    </row>
    <row r="1259" spans="3:5" x14ac:dyDescent="0.4">
      <c r="C1259" t="s">
        <v>852</v>
      </c>
      <c r="D1259" t="s">
        <v>464</v>
      </c>
      <c r="E1259">
        <v>8100</v>
      </c>
    </row>
    <row r="1260" spans="3:5" x14ac:dyDescent="0.4">
      <c r="C1260" t="s">
        <v>852</v>
      </c>
      <c r="D1260" t="s">
        <v>465</v>
      </c>
      <c r="E1260">
        <v>2700</v>
      </c>
    </row>
    <row r="1261" spans="3:5" x14ac:dyDescent="0.4">
      <c r="C1261" t="s">
        <v>852</v>
      </c>
      <c r="D1261" t="s">
        <v>466</v>
      </c>
      <c r="E1261">
        <v>17500</v>
      </c>
    </row>
    <row r="1262" spans="3:5" x14ac:dyDescent="0.4">
      <c r="C1262" t="s">
        <v>852</v>
      </c>
      <c r="D1262" t="s">
        <v>467</v>
      </c>
      <c r="E1262">
        <v>3300</v>
      </c>
    </row>
    <row r="1263" spans="3:5" x14ac:dyDescent="0.4">
      <c r="C1263" t="s">
        <v>852</v>
      </c>
      <c r="D1263" t="s">
        <v>468</v>
      </c>
      <c r="E1263">
        <v>3000</v>
      </c>
    </row>
    <row r="1264" spans="3:5" x14ac:dyDescent="0.4">
      <c r="C1264" t="s">
        <v>852</v>
      </c>
      <c r="D1264" t="s">
        <v>469</v>
      </c>
      <c r="E1264">
        <v>4900</v>
      </c>
    </row>
    <row r="1265" spans="3:5" x14ac:dyDescent="0.4">
      <c r="C1265" t="s">
        <v>852</v>
      </c>
      <c r="D1265" t="s">
        <v>470</v>
      </c>
      <c r="E1265">
        <v>5400</v>
      </c>
    </row>
    <row r="1266" spans="3:5" x14ac:dyDescent="0.4">
      <c r="C1266" t="s">
        <v>852</v>
      </c>
      <c r="D1266" t="s">
        <v>471</v>
      </c>
      <c r="E1266">
        <v>10300</v>
      </c>
    </row>
    <row r="1267" spans="3:5" x14ac:dyDescent="0.4">
      <c r="C1267" t="s">
        <v>852</v>
      </c>
      <c r="D1267" t="s">
        <v>472</v>
      </c>
      <c r="E1267">
        <v>6400</v>
      </c>
    </row>
    <row r="1268" spans="3:5" x14ac:dyDescent="0.4">
      <c r="C1268" t="s">
        <v>852</v>
      </c>
      <c r="D1268" t="s">
        <v>473</v>
      </c>
      <c r="E1268">
        <v>13300</v>
      </c>
    </row>
    <row r="1269" spans="3:5" x14ac:dyDescent="0.4">
      <c r="C1269" t="s">
        <v>852</v>
      </c>
      <c r="D1269" t="s">
        <v>474</v>
      </c>
      <c r="E1269">
        <v>8700</v>
      </c>
    </row>
    <row r="1270" spans="3:5" x14ac:dyDescent="0.4">
      <c r="C1270" t="s">
        <v>852</v>
      </c>
      <c r="D1270" t="s">
        <v>475</v>
      </c>
      <c r="E1270">
        <v>5800</v>
      </c>
    </row>
    <row r="1271" spans="3:5" x14ac:dyDescent="0.4">
      <c r="C1271" t="s">
        <v>852</v>
      </c>
      <c r="D1271" t="s">
        <v>476</v>
      </c>
      <c r="E1271">
        <v>2500</v>
      </c>
    </row>
    <row r="1272" spans="3:5" x14ac:dyDescent="0.4">
      <c r="C1272" t="s">
        <v>852</v>
      </c>
      <c r="D1272" t="s">
        <v>477</v>
      </c>
      <c r="E1272">
        <v>5800</v>
      </c>
    </row>
    <row r="1273" spans="3:5" x14ac:dyDescent="0.4">
      <c r="C1273" t="s">
        <v>852</v>
      </c>
      <c r="D1273" t="s">
        <v>478</v>
      </c>
      <c r="E1273">
        <v>3600</v>
      </c>
    </row>
    <row r="1274" spans="3:5" x14ac:dyDescent="0.4">
      <c r="C1274" t="s">
        <v>852</v>
      </c>
      <c r="D1274" t="s">
        <v>479</v>
      </c>
      <c r="E1274">
        <v>3800</v>
      </c>
    </row>
    <row r="1275" spans="3:5" x14ac:dyDescent="0.4">
      <c r="C1275" t="s">
        <v>852</v>
      </c>
      <c r="D1275" t="s">
        <v>480</v>
      </c>
      <c r="E1275">
        <v>2700</v>
      </c>
    </row>
    <row r="1276" spans="3:5" x14ac:dyDescent="0.4">
      <c r="C1276" t="s">
        <v>852</v>
      </c>
      <c r="D1276" t="s">
        <v>481</v>
      </c>
      <c r="E1276">
        <v>7600</v>
      </c>
    </row>
    <row r="1277" spans="3:5" x14ac:dyDescent="0.4">
      <c r="C1277" t="s">
        <v>852</v>
      </c>
      <c r="D1277" t="s">
        <v>482</v>
      </c>
      <c r="E1277">
        <v>4900</v>
      </c>
    </row>
    <row r="1278" spans="3:5" x14ac:dyDescent="0.4">
      <c r="C1278" t="s">
        <v>852</v>
      </c>
      <c r="D1278" t="s">
        <v>483</v>
      </c>
      <c r="E1278">
        <v>14000</v>
      </c>
    </row>
    <row r="1279" spans="3:5" x14ac:dyDescent="0.4">
      <c r="C1279" t="s">
        <v>852</v>
      </c>
      <c r="D1279" t="s">
        <v>484</v>
      </c>
      <c r="E1279">
        <v>5500</v>
      </c>
    </row>
    <row r="1280" spans="3:5" x14ac:dyDescent="0.4">
      <c r="C1280" t="s">
        <v>852</v>
      </c>
      <c r="D1280" t="s">
        <v>485</v>
      </c>
      <c r="E1280">
        <v>5800</v>
      </c>
    </row>
    <row r="1281" spans="3:5" x14ac:dyDescent="0.4">
      <c r="C1281" t="s">
        <v>852</v>
      </c>
      <c r="D1281" t="s">
        <v>486</v>
      </c>
      <c r="E1281">
        <v>8900</v>
      </c>
    </row>
    <row r="1282" spans="3:5" x14ac:dyDescent="0.4">
      <c r="C1282" t="s">
        <v>852</v>
      </c>
      <c r="D1282" t="s">
        <v>487</v>
      </c>
      <c r="E1282">
        <v>22500</v>
      </c>
    </row>
    <row r="1283" spans="3:5" x14ac:dyDescent="0.4">
      <c r="C1283" t="s">
        <v>852</v>
      </c>
      <c r="D1283" t="s">
        <v>488</v>
      </c>
      <c r="E1283">
        <v>15400</v>
      </c>
    </row>
    <row r="1284" spans="3:5" x14ac:dyDescent="0.4">
      <c r="C1284" t="s">
        <v>852</v>
      </c>
      <c r="D1284" t="s">
        <v>489</v>
      </c>
      <c r="E1284">
        <v>11900</v>
      </c>
    </row>
    <row r="1285" spans="3:5" x14ac:dyDescent="0.4">
      <c r="C1285" t="s">
        <v>852</v>
      </c>
      <c r="D1285" t="s">
        <v>490</v>
      </c>
      <c r="E1285">
        <v>14300</v>
      </c>
    </row>
    <row r="1286" spans="3:5" x14ac:dyDescent="0.4">
      <c r="C1286" t="s">
        <v>852</v>
      </c>
      <c r="D1286" t="s">
        <v>491</v>
      </c>
      <c r="E1286">
        <v>7700</v>
      </c>
    </row>
    <row r="1287" spans="3:5" x14ac:dyDescent="0.4">
      <c r="C1287" t="s">
        <v>852</v>
      </c>
      <c r="D1287" t="s">
        <v>492</v>
      </c>
      <c r="E1287">
        <v>4500</v>
      </c>
    </row>
    <row r="1288" spans="3:5" x14ac:dyDescent="0.4">
      <c r="C1288" t="s">
        <v>852</v>
      </c>
      <c r="D1288" t="s">
        <v>493</v>
      </c>
      <c r="E1288">
        <v>3400</v>
      </c>
    </row>
    <row r="1289" spans="3:5" x14ac:dyDescent="0.4">
      <c r="C1289" t="s">
        <v>852</v>
      </c>
      <c r="D1289" t="s">
        <v>494</v>
      </c>
      <c r="E1289">
        <v>12900</v>
      </c>
    </row>
    <row r="1290" spans="3:5" x14ac:dyDescent="0.4">
      <c r="C1290" t="s">
        <v>852</v>
      </c>
      <c r="D1290" t="s">
        <v>495</v>
      </c>
      <c r="E1290">
        <v>14100</v>
      </c>
    </row>
    <row r="1291" spans="3:5" x14ac:dyDescent="0.4">
      <c r="C1291" t="s">
        <v>852</v>
      </c>
      <c r="D1291" t="s">
        <v>496</v>
      </c>
      <c r="E1291">
        <v>3100</v>
      </c>
    </row>
    <row r="1292" spans="3:5" x14ac:dyDescent="0.4">
      <c r="C1292" t="s">
        <v>852</v>
      </c>
      <c r="D1292" t="s">
        <v>497</v>
      </c>
      <c r="E1292">
        <v>6800</v>
      </c>
    </row>
    <row r="1293" spans="3:5" x14ac:dyDescent="0.4">
      <c r="C1293" t="s">
        <v>852</v>
      </c>
      <c r="D1293" t="s">
        <v>498</v>
      </c>
      <c r="E1293">
        <v>5800</v>
      </c>
    </row>
    <row r="1294" spans="3:5" x14ac:dyDescent="0.4">
      <c r="C1294" t="s">
        <v>852</v>
      </c>
      <c r="D1294" t="s">
        <v>499</v>
      </c>
      <c r="E1294">
        <v>2700</v>
      </c>
    </row>
    <row r="1295" spans="3:5" x14ac:dyDescent="0.4">
      <c r="C1295" t="s">
        <v>852</v>
      </c>
      <c r="D1295" t="s">
        <v>500</v>
      </c>
      <c r="E1295">
        <v>4500</v>
      </c>
    </row>
    <row r="1296" spans="3:5" x14ac:dyDescent="0.4">
      <c r="C1296" t="s">
        <v>852</v>
      </c>
      <c r="D1296" t="s">
        <v>501</v>
      </c>
      <c r="E1296">
        <v>8600</v>
      </c>
    </row>
    <row r="1297" spans="3:5" x14ac:dyDescent="0.4">
      <c r="C1297" t="s">
        <v>852</v>
      </c>
      <c r="D1297" t="s">
        <v>502</v>
      </c>
      <c r="E1297">
        <v>9600</v>
      </c>
    </row>
    <row r="1298" spans="3:5" x14ac:dyDescent="0.4">
      <c r="C1298" t="s">
        <v>852</v>
      </c>
      <c r="D1298" t="s">
        <v>503</v>
      </c>
      <c r="E1298">
        <v>8100</v>
      </c>
    </row>
    <row r="1299" spans="3:5" x14ac:dyDescent="0.4">
      <c r="C1299" t="s">
        <v>852</v>
      </c>
      <c r="D1299" t="s">
        <v>504</v>
      </c>
      <c r="E1299">
        <v>16700</v>
      </c>
    </row>
    <row r="1300" spans="3:5" x14ac:dyDescent="0.4">
      <c r="C1300" t="s">
        <v>852</v>
      </c>
      <c r="D1300" t="s">
        <v>505</v>
      </c>
      <c r="E1300">
        <v>6200</v>
      </c>
    </row>
    <row r="1301" spans="3:5" x14ac:dyDescent="0.4">
      <c r="C1301" t="s">
        <v>852</v>
      </c>
      <c r="D1301" t="s">
        <v>688</v>
      </c>
      <c r="E1301">
        <v>5300</v>
      </c>
    </row>
    <row r="1302" spans="3:5" x14ac:dyDescent="0.4">
      <c r="C1302" t="s">
        <v>852</v>
      </c>
      <c r="D1302" t="s">
        <v>689</v>
      </c>
      <c r="E1302">
        <v>8900</v>
      </c>
    </row>
    <row r="1303" spans="3:5" x14ac:dyDescent="0.4">
      <c r="C1303" t="s">
        <v>852</v>
      </c>
      <c r="D1303" t="s">
        <v>690</v>
      </c>
      <c r="E1303">
        <v>5100</v>
      </c>
    </row>
    <row r="1304" spans="3:5" x14ac:dyDescent="0.4">
      <c r="C1304" t="s">
        <v>852</v>
      </c>
      <c r="D1304" t="s">
        <v>691</v>
      </c>
      <c r="E1304">
        <v>6500</v>
      </c>
    </row>
    <row r="1305" spans="3:5" x14ac:dyDescent="0.4">
      <c r="C1305" t="s">
        <v>852</v>
      </c>
      <c r="D1305" t="s">
        <v>692</v>
      </c>
      <c r="E1305">
        <v>5400</v>
      </c>
    </row>
    <row r="1306" spans="3:5" x14ac:dyDescent="0.4">
      <c r="C1306" t="s">
        <v>852</v>
      </c>
      <c r="D1306" t="s">
        <v>693</v>
      </c>
      <c r="E1306">
        <v>8900</v>
      </c>
    </row>
    <row r="1307" spans="3:5" x14ac:dyDescent="0.4">
      <c r="C1307" t="s">
        <v>852</v>
      </c>
      <c r="D1307" t="s">
        <v>694</v>
      </c>
      <c r="E1307">
        <v>500</v>
      </c>
    </row>
    <row r="1308" spans="3:5" x14ac:dyDescent="0.4">
      <c r="C1308" t="s">
        <v>852</v>
      </c>
      <c r="D1308" t="s">
        <v>695</v>
      </c>
      <c r="E1308">
        <v>13200</v>
      </c>
    </row>
    <row r="1309" spans="3:5" x14ac:dyDescent="0.4">
      <c r="C1309" t="s">
        <v>852</v>
      </c>
      <c r="D1309" t="s">
        <v>696</v>
      </c>
      <c r="E1309">
        <v>3800</v>
      </c>
    </row>
    <row r="1310" spans="3:5" x14ac:dyDescent="0.4">
      <c r="C1310" t="s">
        <v>852</v>
      </c>
      <c r="D1310" t="s">
        <v>697</v>
      </c>
      <c r="E1310">
        <v>16300</v>
      </c>
    </row>
    <row r="1311" spans="3:5" x14ac:dyDescent="0.4">
      <c r="C1311" t="s">
        <v>852</v>
      </c>
      <c r="D1311" t="s">
        <v>698</v>
      </c>
      <c r="E1311">
        <v>9100</v>
      </c>
    </row>
    <row r="1312" spans="3:5" x14ac:dyDescent="0.4">
      <c r="C1312" t="s">
        <v>852</v>
      </c>
      <c r="D1312" t="s">
        <v>699</v>
      </c>
      <c r="E1312">
        <v>7100</v>
      </c>
    </row>
    <row r="1313" spans="3:5" x14ac:dyDescent="0.4">
      <c r="C1313" t="s">
        <v>852</v>
      </c>
      <c r="D1313" t="s">
        <v>700</v>
      </c>
      <c r="E1313">
        <v>9400</v>
      </c>
    </row>
    <row r="1314" spans="3:5" x14ac:dyDescent="0.4">
      <c r="C1314" t="s">
        <v>852</v>
      </c>
      <c r="D1314" t="s">
        <v>701</v>
      </c>
      <c r="E1314">
        <v>4700</v>
      </c>
    </row>
    <row r="1315" spans="3:5" x14ac:dyDescent="0.4">
      <c r="C1315" t="s">
        <v>852</v>
      </c>
      <c r="D1315" t="s">
        <v>702</v>
      </c>
      <c r="E1315">
        <v>7800</v>
      </c>
    </row>
    <row r="1316" spans="3:5" x14ac:dyDescent="0.4">
      <c r="C1316" t="s">
        <v>852</v>
      </c>
      <c r="D1316" t="s">
        <v>703</v>
      </c>
      <c r="E1316">
        <v>7600</v>
      </c>
    </row>
    <row r="1317" spans="3:5" x14ac:dyDescent="0.4">
      <c r="C1317" t="s">
        <v>852</v>
      </c>
      <c r="D1317" t="s">
        <v>704</v>
      </c>
      <c r="E1317">
        <v>4200</v>
      </c>
    </row>
    <row r="1318" spans="3:5" x14ac:dyDescent="0.4">
      <c r="C1318" t="s">
        <v>852</v>
      </c>
      <c r="D1318" t="s">
        <v>705</v>
      </c>
      <c r="E1318">
        <v>8000</v>
      </c>
    </row>
    <row r="1319" spans="3:5" x14ac:dyDescent="0.4">
      <c r="C1319" t="s">
        <v>852</v>
      </c>
      <c r="D1319" t="s">
        <v>706</v>
      </c>
      <c r="E1319">
        <v>10000</v>
      </c>
    </row>
    <row r="1320" spans="3:5" x14ac:dyDescent="0.4">
      <c r="C1320" t="s">
        <v>852</v>
      </c>
      <c r="D1320" t="s">
        <v>707</v>
      </c>
      <c r="E1320">
        <v>13600</v>
      </c>
    </row>
    <row r="1321" spans="3:5" x14ac:dyDescent="0.4">
      <c r="C1321" t="s">
        <v>852</v>
      </c>
      <c r="D1321" t="s">
        <v>708</v>
      </c>
      <c r="E1321">
        <v>19100</v>
      </c>
    </row>
    <row r="1322" spans="3:5" x14ac:dyDescent="0.4">
      <c r="C1322" t="s">
        <v>852</v>
      </c>
      <c r="D1322" t="s">
        <v>709</v>
      </c>
      <c r="E1322">
        <v>19500</v>
      </c>
    </row>
    <row r="1323" spans="3:5" x14ac:dyDescent="0.4">
      <c r="C1323" t="s">
        <v>852</v>
      </c>
      <c r="D1323" t="s">
        <v>710</v>
      </c>
      <c r="E1323">
        <v>9000</v>
      </c>
    </row>
    <row r="1324" spans="3:5" x14ac:dyDescent="0.4">
      <c r="C1324" t="s">
        <v>852</v>
      </c>
      <c r="D1324" t="s">
        <v>711</v>
      </c>
      <c r="E1324">
        <v>14600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256000</v>
      </c>
    </row>
    <row r="1331" spans="3:5" x14ac:dyDescent="0.4">
      <c r="C1331" t="s">
        <v>853</v>
      </c>
      <c r="D1331" t="s">
        <v>506</v>
      </c>
      <c r="E1331">
        <v>226200</v>
      </c>
    </row>
    <row r="1332" spans="3:5" x14ac:dyDescent="0.4">
      <c r="C1332" t="s">
        <v>853</v>
      </c>
      <c r="D1332" t="s">
        <v>507</v>
      </c>
      <c r="E1332">
        <v>44800</v>
      </c>
    </row>
    <row r="1333" spans="3:5" x14ac:dyDescent="0.4">
      <c r="C1333" t="s">
        <v>853</v>
      </c>
      <c r="D1333" t="s">
        <v>508</v>
      </c>
      <c r="E1333">
        <v>34200</v>
      </c>
    </row>
    <row r="1334" spans="3:5" x14ac:dyDescent="0.4">
      <c r="C1334" t="s">
        <v>853</v>
      </c>
      <c r="D1334" t="s">
        <v>509</v>
      </c>
      <c r="E1334">
        <v>48100</v>
      </c>
    </row>
    <row r="1335" spans="3:5" x14ac:dyDescent="0.4">
      <c r="C1335" t="s">
        <v>853</v>
      </c>
      <c r="D1335" t="s">
        <v>510</v>
      </c>
      <c r="E1335">
        <v>46600</v>
      </c>
    </row>
    <row r="1336" spans="3:5" x14ac:dyDescent="0.4">
      <c r="C1336" t="s">
        <v>853</v>
      </c>
      <c r="D1336" t="s">
        <v>511</v>
      </c>
      <c r="E1336">
        <v>19600</v>
      </c>
    </row>
    <row r="1337" spans="3:5" x14ac:dyDescent="0.4">
      <c r="C1337" t="s">
        <v>853</v>
      </c>
      <c r="D1337" t="s">
        <v>512</v>
      </c>
      <c r="E1337">
        <v>30200</v>
      </c>
    </row>
    <row r="1338" spans="3:5" x14ac:dyDescent="0.4">
      <c r="C1338" t="s">
        <v>853</v>
      </c>
      <c r="D1338" t="s">
        <v>513</v>
      </c>
      <c r="E1338">
        <v>21600</v>
      </c>
    </row>
    <row r="1339" spans="3:5" x14ac:dyDescent="0.4">
      <c r="C1339" t="s">
        <v>853</v>
      </c>
      <c r="D1339" t="s">
        <v>514</v>
      </c>
      <c r="E1339">
        <v>17600</v>
      </c>
    </row>
    <row r="1340" spans="3:5" x14ac:dyDescent="0.4">
      <c r="C1340" t="s">
        <v>853</v>
      </c>
      <c r="D1340" t="s">
        <v>515</v>
      </c>
      <c r="E1340">
        <v>8400</v>
      </c>
    </row>
    <row r="1341" spans="3:5" x14ac:dyDescent="0.4">
      <c r="C1341" t="s">
        <v>853</v>
      </c>
      <c r="D1341" t="s">
        <v>516</v>
      </c>
      <c r="E1341">
        <v>12400</v>
      </c>
    </row>
    <row r="1342" spans="3:5" x14ac:dyDescent="0.4">
      <c r="C1342" t="s">
        <v>853</v>
      </c>
      <c r="D1342" t="s">
        <v>517</v>
      </c>
      <c r="E1342">
        <v>12600</v>
      </c>
    </row>
    <row r="1343" spans="3:5" x14ac:dyDescent="0.4">
      <c r="C1343" t="s">
        <v>853</v>
      </c>
      <c r="D1343" t="s">
        <v>518</v>
      </c>
      <c r="E1343">
        <v>34900</v>
      </c>
    </row>
    <row r="1344" spans="3:5" x14ac:dyDescent="0.4">
      <c r="C1344" t="s">
        <v>853</v>
      </c>
      <c r="D1344" t="s">
        <v>519</v>
      </c>
      <c r="E1344">
        <v>7300</v>
      </c>
    </row>
    <row r="1345" spans="3:5" x14ac:dyDescent="0.4">
      <c r="C1345" t="s">
        <v>853</v>
      </c>
      <c r="D1345" t="s">
        <v>520</v>
      </c>
      <c r="E1345">
        <v>22500</v>
      </c>
    </row>
    <row r="1346" spans="3:5" x14ac:dyDescent="0.4">
      <c r="C1346" t="s">
        <v>853</v>
      </c>
      <c r="D1346" t="s">
        <v>521</v>
      </c>
      <c r="E1346">
        <v>15900</v>
      </c>
    </row>
    <row r="1347" spans="3:5" x14ac:dyDescent="0.4">
      <c r="C1347" t="s">
        <v>853</v>
      </c>
      <c r="D1347" t="s">
        <v>522</v>
      </c>
      <c r="E1347">
        <v>17300</v>
      </c>
    </row>
    <row r="1348" spans="3:5" x14ac:dyDescent="0.4">
      <c r="C1348" t="s">
        <v>853</v>
      </c>
      <c r="D1348" t="s">
        <v>523</v>
      </c>
      <c r="E1348">
        <v>29700</v>
      </c>
    </row>
    <row r="1349" spans="3:5" x14ac:dyDescent="0.4">
      <c r="C1349" t="s">
        <v>853</v>
      </c>
      <c r="D1349" t="s">
        <v>524</v>
      </c>
      <c r="E1349">
        <v>8500</v>
      </c>
    </row>
    <row r="1350" spans="3:5" x14ac:dyDescent="0.4">
      <c r="C1350" t="s">
        <v>853</v>
      </c>
      <c r="D1350" t="s">
        <v>525</v>
      </c>
      <c r="E1350">
        <v>23500</v>
      </c>
    </row>
    <row r="1351" spans="3:5" x14ac:dyDescent="0.4">
      <c r="C1351" t="s">
        <v>853</v>
      </c>
      <c r="D1351" t="s">
        <v>526</v>
      </c>
      <c r="E1351">
        <v>33400</v>
      </c>
    </row>
    <row r="1352" spans="3:5" x14ac:dyDescent="0.4">
      <c r="C1352" t="s">
        <v>853</v>
      </c>
      <c r="D1352" t="s">
        <v>527</v>
      </c>
      <c r="E1352">
        <v>20400</v>
      </c>
    </row>
    <row r="1353" spans="3:5" x14ac:dyDescent="0.4">
      <c r="C1353" t="s">
        <v>853</v>
      </c>
      <c r="D1353" t="s">
        <v>528</v>
      </c>
      <c r="E1353">
        <v>44200</v>
      </c>
    </row>
    <row r="1354" spans="3:5" x14ac:dyDescent="0.4">
      <c r="C1354" t="s">
        <v>853</v>
      </c>
      <c r="D1354" t="s">
        <v>529</v>
      </c>
      <c r="E1354">
        <v>11800</v>
      </c>
    </row>
    <row r="1355" spans="3:5" x14ac:dyDescent="0.4">
      <c r="C1355" t="s">
        <v>853</v>
      </c>
      <c r="D1355" t="s">
        <v>530</v>
      </c>
      <c r="E1355">
        <v>13300</v>
      </c>
    </row>
    <row r="1356" spans="3:5" x14ac:dyDescent="0.4">
      <c r="C1356" t="s">
        <v>853</v>
      </c>
      <c r="D1356" t="s">
        <v>531</v>
      </c>
      <c r="E1356">
        <v>50200</v>
      </c>
    </row>
    <row r="1357" spans="3:5" x14ac:dyDescent="0.4">
      <c r="C1357" t="s">
        <v>853</v>
      </c>
      <c r="D1357" t="s">
        <v>532</v>
      </c>
      <c r="E1357">
        <v>24500</v>
      </c>
    </row>
    <row r="1358" spans="3:5" x14ac:dyDescent="0.4">
      <c r="C1358" t="s">
        <v>853</v>
      </c>
      <c r="D1358" t="s">
        <v>533</v>
      </c>
      <c r="E1358">
        <v>8000</v>
      </c>
    </row>
    <row r="1359" spans="3:5" x14ac:dyDescent="0.4">
      <c r="C1359" t="s">
        <v>853</v>
      </c>
      <c r="D1359" t="s">
        <v>534</v>
      </c>
      <c r="E1359">
        <v>22200</v>
      </c>
    </row>
    <row r="1360" spans="3:5" x14ac:dyDescent="0.4">
      <c r="C1360" t="s">
        <v>853</v>
      </c>
      <c r="D1360" t="s">
        <v>535</v>
      </c>
      <c r="E1360">
        <v>10000</v>
      </c>
    </row>
    <row r="1361" spans="3:5" x14ac:dyDescent="0.4">
      <c r="C1361" t="s">
        <v>853</v>
      </c>
      <c r="D1361" t="s">
        <v>536</v>
      </c>
      <c r="E1361">
        <v>220300</v>
      </c>
    </row>
    <row r="1362" spans="3:5" x14ac:dyDescent="0.4">
      <c r="C1362" t="s">
        <v>853</v>
      </c>
      <c r="D1362" t="s">
        <v>537</v>
      </c>
      <c r="E1362">
        <v>52500</v>
      </c>
    </row>
    <row r="1363" spans="3:5" x14ac:dyDescent="0.4">
      <c r="C1363" t="s">
        <v>853</v>
      </c>
      <c r="D1363" t="s">
        <v>538</v>
      </c>
      <c r="E1363">
        <v>28300</v>
      </c>
    </row>
    <row r="1364" spans="3:5" x14ac:dyDescent="0.4">
      <c r="C1364" t="s">
        <v>853</v>
      </c>
      <c r="D1364" t="s">
        <v>539</v>
      </c>
      <c r="E1364">
        <v>86100</v>
      </c>
    </row>
    <row r="1365" spans="3:5" x14ac:dyDescent="0.4">
      <c r="C1365" t="s">
        <v>853</v>
      </c>
      <c r="D1365" t="s">
        <v>540</v>
      </c>
      <c r="E1365">
        <v>15900</v>
      </c>
    </row>
    <row r="1366" spans="3:5" x14ac:dyDescent="0.4">
      <c r="C1366" t="s">
        <v>853</v>
      </c>
      <c r="D1366" t="s">
        <v>541</v>
      </c>
      <c r="E1366">
        <v>47100</v>
      </c>
    </row>
    <row r="1367" spans="3:5" x14ac:dyDescent="0.4">
      <c r="C1367" t="s">
        <v>853</v>
      </c>
      <c r="D1367" t="s">
        <v>542</v>
      </c>
      <c r="E1367">
        <v>50400</v>
      </c>
    </row>
    <row r="1368" spans="3:5" x14ac:dyDescent="0.4">
      <c r="C1368" t="s">
        <v>853</v>
      </c>
      <c r="D1368" t="s">
        <v>543</v>
      </c>
      <c r="E1368">
        <v>45300</v>
      </c>
    </row>
    <row r="1369" spans="3:5" x14ac:dyDescent="0.4">
      <c r="C1369" t="s">
        <v>853</v>
      </c>
      <c r="D1369" t="s">
        <v>544</v>
      </c>
      <c r="E1369">
        <v>56900</v>
      </c>
    </row>
    <row r="1370" spans="3:5" x14ac:dyDescent="0.4">
      <c r="C1370" t="s">
        <v>853</v>
      </c>
      <c r="D1370" t="s">
        <v>545</v>
      </c>
      <c r="E1370">
        <v>18600</v>
      </c>
    </row>
    <row r="1371" spans="3:5" x14ac:dyDescent="0.4">
      <c r="C1371" t="s">
        <v>853</v>
      </c>
      <c r="D1371" t="s">
        <v>546</v>
      </c>
      <c r="E1371">
        <v>66000</v>
      </c>
    </row>
    <row r="1372" spans="3:5" x14ac:dyDescent="0.4">
      <c r="C1372" t="s">
        <v>853</v>
      </c>
      <c r="D1372" t="s">
        <v>547</v>
      </c>
      <c r="E1372">
        <v>26800</v>
      </c>
    </row>
    <row r="1373" spans="3:5" x14ac:dyDescent="0.4">
      <c r="C1373" t="s">
        <v>853</v>
      </c>
      <c r="D1373" t="s">
        <v>548</v>
      </c>
      <c r="E1373">
        <v>25400</v>
      </c>
    </row>
    <row r="1374" spans="3:5" x14ac:dyDescent="0.4">
      <c r="C1374" t="s">
        <v>853</v>
      </c>
      <c r="D1374" t="s">
        <v>549</v>
      </c>
      <c r="E1374">
        <v>25800</v>
      </c>
    </row>
    <row r="1375" spans="3:5" x14ac:dyDescent="0.4">
      <c r="C1375" t="s">
        <v>853</v>
      </c>
      <c r="D1375" t="s">
        <v>550</v>
      </c>
      <c r="E1375">
        <v>36600</v>
      </c>
    </row>
    <row r="1376" spans="3:5" x14ac:dyDescent="0.4">
      <c r="C1376" t="s">
        <v>853</v>
      </c>
      <c r="D1376" t="s">
        <v>551</v>
      </c>
      <c r="E1376">
        <v>20500</v>
      </c>
    </row>
    <row r="1377" spans="3:5" x14ac:dyDescent="0.4">
      <c r="C1377" t="s">
        <v>853</v>
      </c>
      <c r="D1377" t="s">
        <v>552</v>
      </c>
      <c r="E1377">
        <v>12600</v>
      </c>
    </row>
    <row r="1378" spans="3:5" x14ac:dyDescent="0.4">
      <c r="C1378" t="s">
        <v>853</v>
      </c>
      <c r="D1378" t="s">
        <v>553</v>
      </c>
      <c r="E1378">
        <v>13500</v>
      </c>
    </row>
    <row r="1379" spans="3:5" x14ac:dyDescent="0.4">
      <c r="C1379" t="s">
        <v>853</v>
      </c>
      <c r="D1379" t="s">
        <v>554</v>
      </c>
      <c r="E1379">
        <v>23100</v>
      </c>
    </row>
    <row r="1380" spans="3:5" x14ac:dyDescent="0.4">
      <c r="C1380" t="s">
        <v>853</v>
      </c>
      <c r="D1380" t="s">
        <v>555</v>
      </c>
      <c r="E1380">
        <v>23300</v>
      </c>
    </row>
    <row r="1381" spans="3:5" x14ac:dyDescent="0.4">
      <c r="C1381" t="s">
        <v>853</v>
      </c>
      <c r="D1381" t="s">
        <v>556</v>
      </c>
      <c r="E1381">
        <v>35900</v>
      </c>
    </row>
    <row r="1382" spans="3:5" x14ac:dyDescent="0.4">
      <c r="C1382" t="s">
        <v>853</v>
      </c>
      <c r="D1382" t="s">
        <v>557</v>
      </c>
      <c r="E1382">
        <v>44000</v>
      </c>
    </row>
    <row r="1383" spans="3:5" x14ac:dyDescent="0.4">
      <c r="C1383" t="s">
        <v>853</v>
      </c>
      <c r="D1383" t="s">
        <v>558</v>
      </c>
      <c r="E1383">
        <v>40800</v>
      </c>
    </row>
    <row r="1384" spans="3:5" x14ac:dyDescent="0.4">
      <c r="C1384" t="s">
        <v>853</v>
      </c>
      <c r="D1384" t="s">
        <v>559</v>
      </c>
      <c r="E1384">
        <v>40500</v>
      </c>
    </row>
    <row r="1385" spans="3:5" x14ac:dyDescent="0.4">
      <c r="C1385" t="s">
        <v>853</v>
      </c>
      <c r="D1385" t="s">
        <v>560</v>
      </c>
      <c r="E1385">
        <v>31100</v>
      </c>
    </row>
    <row r="1386" spans="3:5" x14ac:dyDescent="0.4">
      <c r="C1386" t="s">
        <v>853</v>
      </c>
      <c r="D1386" t="s">
        <v>561</v>
      </c>
      <c r="E1386">
        <v>36100</v>
      </c>
    </row>
    <row r="1387" spans="3:5" x14ac:dyDescent="0.4">
      <c r="C1387" t="s">
        <v>853</v>
      </c>
      <c r="D1387" t="s">
        <v>562</v>
      </c>
      <c r="E1387">
        <v>34900</v>
      </c>
    </row>
    <row r="1388" spans="3:5" x14ac:dyDescent="0.4">
      <c r="C1388" t="s">
        <v>853</v>
      </c>
      <c r="D1388" t="s">
        <v>563</v>
      </c>
      <c r="E1388">
        <v>29800</v>
      </c>
    </row>
    <row r="1389" spans="3:5" x14ac:dyDescent="0.4">
      <c r="C1389" t="s">
        <v>853</v>
      </c>
      <c r="D1389" t="s">
        <v>564</v>
      </c>
      <c r="E1389">
        <v>30600</v>
      </c>
    </row>
    <row r="1390" spans="3:5" x14ac:dyDescent="0.4">
      <c r="C1390" t="s">
        <v>853</v>
      </c>
      <c r="D1390" t="s">
        <v>565</v>
      </c>
      <c r="E1390">
        <v>12500</v>
      </c>
    </row>
    <row r="1391" spans="3:5" x14ac:dyDescent="0.4">
      <c r="C1391" t="s">
        <v>853</v>
      </c>
      <c r="D1391" t="s">
        <v>566</v>
      </c>
      <c r="E1391">
        <v>24300</v>
      </c>
    </row>
    <row r="1392" spans="3:5" x14ac:dyDescent="0.4">
      <c r="C1392" t="s">
        <v>853</v>
      </c>
      <c r="D1392" t="s">
        <v>567</v>
      </c>
      <c r="E1392">
        <v>7400</v>
      </c>
    </row>
    <row r="1393" spans="3:5" x14ac:dyDescent="0.4">
      <c r="C1393" t="s">
        <v>853</v>
      </c>
      <c r="D1393" t="s">
        <v>568</v>
      </c>
      <c r="E1393">
        <v>5300</v>
      </c>
    </row>
    <row r="1394" spans="3:5" x14ac:dyDescent="0.4">
      <c r="C1394" t="s">
        <v>853</v>
      </c>
      <c r="D1394" t="s">
        <v>569</v>
      </c>
      <c r="E1394">
        <v>16900</v>
      </c>
    </row>
    <row r="1395" spans="3:5" x14ac:dyDescent="0.4">
      <c r="C1395" t="s">
        <v>853</v>
      </c>
      <c r="D1395" t="s">
        <v>570</v>
      </c>
      <c r="E1395">
        <v>21200</v>
      </c>
    </row>
    <row r="1396" spans="3:5" x14ac:dyDescent="0.4">
      <c r="C1396" t="s">
        <v>853</v>
      </c>
      <c r="D1396" t="s">
        <v>571</v>
      </c>
      <c r="E1396">
        <v>10300</v>
      </c>
    </row>
    <row r="1397" spans="3:5" x14ac:dyDescent="0.4">
      <c r="C1397" t="s">
        <v>853</v>
      </c>
      <c r="D1397" t="s">
        <v>572</v>
      </c>
      <c r="E1397">
        <v>11100</v>
      </c>
    </row>
    <row r="1398" spans="3:5" x14ac:dyDescent="0.4">
      <c r="C1398" t="s">
        <v>853</v>
      </c>
      <c r="D1398" t="s">
        <v>573</v>
      </c>
      <c r="E1398">
        <v>5900</v>
      </c>
    </row>
    <row r="1399" spans="3:5" x14ac:dyDescent="0.4">
      <c r="C1399" t="s">
        <v>853</v>
      </c>
      <c r="D1399" t="s">
        <v>574</v>
      </c>
      <c r="E1399">
        <v>27200</v>
      </c>
    </row>
    <row r="1400" spans="3:5" x14ac:dyDescent="0.4">
      <c r="C1400" t="s">
        <v>853</v>
      </c>
      <c r="D1400" t="s">
        <v>575</v>
      </c>
      <c r="E1400">
        <v>7100</v>
      </c>
    </row>
    <row r="1401" spans="3:5" x14ac:dyDescent="0.4">
      <c r="C1401" t="s">
        <v>853</v>
      </c>
      <c r="D1401" t="s">
        <v>576</v>
      </c>
      <c r="E1401">
        <v>18400</v>
      </c>
    </row>
    <row r="1402" spans="3:5" x14ac:dyDescent="0.4">
      <c r="C1402" t="s">
        <v>853</v>
      </c>
      <c r="D1402" t="s">
        <v>577</v>
      </c>
      <c r="E1402">
        <v>22500</v>
      </c>
    </row>
    <row r="1403" spans="3:5" x14ac:dyDescent="0.4">
      <c r="C1403" t="s">
        <v>853</v>
      </c>
      <c r="D1403" t="s">
        <v>578</v>
      </c>
      <c r="E1403">
        <v>12900</v>
      </c>
    </row>
    <row r="1404" spans="3:5" x14ac:dyDescent="0.4">
      <c r="C1404" t="s">
        <v>853</v>
      </c>
      <c r="D1404" t="s">
        <v>579</v>
      </c>
      <c r="E1404">
        <v>9000</v>
      </c>
    </row>
    <row r="1405" spans="3:5" x14ac:dyDescent="0.4">
      <c r="C1405" t="s">
        <v>853</v>
      </c>
      <c r="D1405" t="s">
        <v>580</v>
      </c>
      <c r="E1405">
        <v>10300</v>
      </c>
    </row>
    <row r="1406" spans="3:5" x14ac:dyDescent="0.4">
      <c r="C1406" t="s">
        <v>853</v>
      </c>
      <c r="D1406" t="s">
        <v>581</v>
      </c>
      <c r="E1406">
        <v>8300</v>
      </c>
    </row>
    <row r="1407" spans="3:5" x14ac:dyDescent="0.4">
      <c r="C1407" t="s">
        <v>853</v>
      </c>
      <c r="D1407" t="s">
        <v>582</v>
      </c>
      <c r="E1407">
        <v>8200</v>
      </c>
    </row>
    <row r="1408" spans="3:5" x14ac:dyDescent="0.4">
      <c r="C1408" t="s">
        <v>853</v>
      </c>
      <c r="D1408" t="s">
        <v>583</v>
      </c>
      <c r="E1408">
        <v>2400</v>
      </c>
    </row>
    <row r="1409" spans="3:5" x14ac:dyDescent="0.4">
      <c r="C1409" t="s">
        <v>853</v>
      </c>
      <c r="D1409" t="s">
        <v>584</v>
      </c>
      <c r="E1409">
        <v>10100</v>
      </c>
    </row>
    <row r="1410" spans="3:5" x14ac:dyDescent="0.4">
      <c r="C1410" t="s">
        <v>853</v>
      </c>
      <c r="D1410" t="s">
        <v>585</v>
      </c>
      <c r="E1410">
        <v>13800</v>
      </c>
    </row>
    <row r="1411" spans="3:5" x14ac:dyDescent="0.4">
      <c r="C1411" t="s">
        <v>853</v>
      </c>
      <c r="D1411" t="s">
        <v>586</v>
      </c>
      <c r="E1411">
        <v>13700</v>
      </c>
    </row>
    <row r="1412" spans="3:5" x14ac:dyDescent="0.4">
      <c r="C1412" t="s">
        <v>853</v>
      </c>
      <c r="D1412" t="s">
        <v>587</v>
      </c>
      <c r="E1412">
        <v>5400</v>
      </c>
    </row>
    <row r="1413" spans="3:5" x14ac:dyDescent="0.4">
      <c r="C1413" t="s">
        <v>853</v>
      </c>
      <c r="D1413" t="s">
        <v>588</v>
      </c>
      <c r="E1413">
        <v>2100</v>
      </c>
    </row>
    <row r="1414" spans="3:5" x14ac:dyDescent="0.4">
      <c r="C1414" t="s">
        <v>853</v>
      </c>
      <c r="D1414" t="s">
        <v>589</v>
      </c>
      <c r="E1414">
        <v>2300</v>
      </c>
    </row>
    <row r="1415" spans="3:5" x14ac:dyDescent="0.4">
      <c r="C1415" t="s">
        <v>853</v>
      </c>
      <c r="D1415" t="s">
        <v>590</v>
      </c>
      <c r="E1415">
        <v>6800</v>
      </c>
    </row>
    <row r="1416" spans="3:5" x14ac:dyDescent="0.4">
      <c r="C1416" t="s">
        <v>853</v>
      </c>
      <c r="D1416" t="s">
        <v>591</v>
      </c>
      <c r="E1416">
        <v>18000</v>
      </c>
    </row>
    <row r="1417" spans="3:5" x14ac:dyDescent="0.4">
      <c r="C1417" t="s">
        <v>853</v>
      </c>
      <c r="D1417" t="s">
        <v>592</v>
      </c>
      <c r="E1417">
        <v>17400</v>
      </c>
    </row>
    <row r="1418" spans="3:5" x14ac:dyDescent="0.4">
      <c r="C1418" t="s">
        <v>853</v>
      </c>
      <c r="D1418" t="s">
        <v>593</v>
      </c>
      <c r="E1418">
        <v>31600</v>
      </c>
    </row>
    <row r="1419" spans="3:5" x14ac:dyDescent="0.4">
      <c r="C1419" t="s">
        <v>853</v>
      </c>
      <c r="D1419" t="s">
        <v>594</v>
      </c>
      <c r="E1419">
        <v>14900</v>
      </c>
    </row>
    <row r="1420" spans="3:5" x14ac:dyDescent="0.4">
      <c r="C1420" t="s">
        <v>853</v>
      </c>
      <c r="D1420" t="s">
        <v>595</v>
      </c>
      <c r="E1420">
        <v>23300</v>
      </c>
    </row>
    <row r="1421" spans="3:5" x14ac:dyDescent="0.4">
      <c r="C1421" t="s">
        <v>853</v>
      </c>
      <c r="D1421" t="s">
        <v>596</v>
      </c>
      <c r="E1421">
        <v>14500</v>
      </c>
    </row>
    <row r="1422" spans="3:5" x14ac:dyDescent="0.4">
      <c r="C1422" t="s">
        <v>853</v>
      </c>
      <c r="D1422" t="s">
        <v>597</v>
      </c>
      <c r="E1422">
        <v>7800</v>
      </c>
    </row>
    <row r="1423" spans="3:5" x14ac:dyDescent="0.4">
      <c r="C1423" t="s">
        <v>853</v>
      </c>
      <c r="D1423" t="s">
        <v>598</v>
      </c>
      <c r="E1423">
        <v>6500</v>
      </c>
    </row>
    <row r="1424" spans="3:5" x14ac:dyDescent="0.4">
      <c r="C1424" t="s">
        <v>853</v>
      </c>
      <c r="D1424" t="s">
        <v>599</v>
      </c>
      <c r="E1424">
        <v>18400</v>
      </c>
    </row>
    <row r="1425" spans="3:5" x14ac:dyDescent="0.4">
      <c r="C1425" t="s">
        <v>853</v>
      </c>
      <c r="D1425" t="s">
        <v>600</v>
      </c>
      <c r="E1425">
        <v>13500</v>
      </c>
    </row>
    <row r="1426" spans="3:5" x14ac:dyDescent="0.4">
      <c r="C1426" t="s">
        <v>853</v>
      </c>
      <c r="D1426" t="s">
        <v>601</v>
      </c>
      <c r="E1426">
        <v>5500</v>
      </c>
    </row>
    <row r="1427" spans="3:5" x14ac:dyDescent="0.4">
      <c r="C1427" t="s">
        <v>853</v>
      </c>
      <c r="D1427" t="s">
        <v>602</v>
      </c>
      <c r="E1427">
        <v>25400</v>
      </c>
    </row>
    <row r="1428" spans="3:5" x14ac:dyDescent="0.4">
      <c r="C1428" t="s">
        <v>853</v>
      </c>
      <c r="D1428" t="s">
        <v>603</v>
      </c>
      <c r="E1428">
        <v>12300</v>
      </c>
    </row>
    <row r="1429" spans="3:5" x14ac:dyDescent="0.4">
      <c r="C1429" t="s">
        <v>853</v>
      </c>
      <c r="D1429" t="s">
        <v>604</v>
      </c>
      <c r="E1429">
        <v>6500</v>
      </c>
    </row>
    <row r="1430" spans="3:5" x14ac:dyDescent="0.4">
      <c r="C1430" t="s">
        <v>853</v>
      </c>
      <c r="D1430" t="s">
        <v>605</v>
      </c>
      <c r="E1430">
        <v>3300</v>
      </c>
    </row>
    <row r="1431" spans="3:5" x14ac:dyDescent="0.4">
      <c r="C1431" t="s">
        <v>853</v>
      </c>
      <c r="D1431" t="s">
        <v>606</v>
      </c>
      <c r="E1431">
        <v>2700</v>
      </c>
    </row>
    <row r="1432" spans="3:5" x14ac:dyDescent="0.4">
      <c r="C1432" t="s">
        <v>853</v>
      </c>
      <c r="D1432" t="s">
        <v>607</v>
      </c>
      <c r="E1432">
        <v>10300</v>
      </c>
    </row>
    <row r="1433" spans="3:5" x14ac:dyDescent="0.4">
      <c r="C1433" t="s">
        <v>853</v>
      </c>
      <c r="D1433" t="s">
        <v>608</v>
      </c>
      <c r="E1433">
        <v>4700</v>
      </c>
    </row>
    <row r="1434" spans="3:5" x14ac:dyDescent="0.4">
      <c r="C1434" t="s">
        <v>853</v>
      </c>
      <c r="D1434" t="s">
        <v>609</v>
      </c>
      <c r="E1434">
        <v>6200</v>
      </c>
    </row>
    <row r="1435" spans="3:5" x14ac:dyDescent="0.4">
      <c r="C1435" t="s">
        <v>853</v>
      </c>
      <c r="D1435" t="s">
        <v>610</v>
      </c>
      <c r="E1435">
        <v>3600</v>
      </c>
    </row>
    <row r="1436" spans="3:5" x14ac:dyDescent="0.4">
      <c r="C1436" t="s">
        <v>853</v>
      </c>
      <c r="D1436" t="s">
        <v>611</v>
      </c>
      <c r="E1436">
        <v>7200</v>
      </c>
    </row>
    <row r="1437" spans="3:5" x14ac:dyDescent="0.4">
      <c r="C1437" t="s">
        <v>853</v>
      </c>
      <c r="D1437" t="s">
        <v>612</v>
      </c>
      <c r="E1437">
        <v>6800</v>
      </c>
    </row>
    <row r="1438" spans="3:5" x14ac:dyDescent="0.4">
      <c r="C1438" t="s">
        <v>853</v>
      </c>
      <c r="D1438" t="s">
        <v>613</v>
      </c>
      <c r="E1438">
        <v>6300</v>
      </c>
    </row>
    <row r="1439" spans="3:5" x14ac:dyDescent="0.4">
      <c r="C1439" t="s">
        <v>853</v>
      </c>
      <c r="D1439" t="s">
        <v>614</v>
      </c>
      <c r="E1439">
        <v>8700</v>
      </c>
    </row>
    <row r="1440" spans="3:5" x14ac:dyDescent="0.4">
      <c r="C1440" t="s">
        <v>853</v>
      </c>
      <c r="D1440" t="s">
        <v>615</v>
      </c>
      <c r="E1440">
        <v>13000</v>
      </c>
    </row>
    <row r="1441" spans="3:5" x14ac:dyDescent="0.4">
      <c r="C1441" t="s">
        <v>853</v>
      </c>
      <c r="D1441" t="s">
        <v>616</v>
      </c>
      <c r="E1441">
        <v>12400</v>
      </c>
    </row>
    <row r="1442" spans="3:5" x14ac:dyDescent="0.4">
      <c r="C1442" t="s">
        <v>853</v>
      </c>
      <c r="D1442" t="s">
        <v>617</v>
      </c>
      <c r="E1442">
        <v>10500</v>
      </c>
    </row>
    <row r="1443" spans="3:5" x14ac:dyDescent="0.4">
      <c r="C1443" t="s">
        <v>853</v>
      </c>
      <c r="D1443" t="s">
        <v>618</v>
      </c>
      <c r="E1443">
        <v>8900</v>
      </c>
    </row>
    <row r="1444" spans="3:5" x14ac:dyDescent="0.4">
      <c r="C1444" t="s">
        <v>853</v>
      </c>
      <c r="D1444" t="s">
        <v>619</v>
      </c>
      <c r="E1444">
        <v>2800</v>
      </c>
    </row>
    <row r="1445" spans="3:5" x14ac:dyDescent="0.4">
      <c r="C1445" t="s">
        <v>853</v>
      </c>
      <c r="D1445" t="s">
        <v>620</v>
      </c>
      <c r="E1445">
        <v>7600</v>
      </c>
    </row>
    <row r="1446" spans="3:5" x14ac:dyDescent="0.4">
      <c r="C1446" t="s">
        <v>853</v>
      </c>
      <c r="D1446" t="s">
        <v>621</v>
      </c>
      <c r="E1446">
        <v>4500</v>
      </c>
    </row>
    <row r="1447" spans="3:5" x14ac:dyDescent="0.4">
      <c r="C1447" t="s">
        <v>853</v>
      </c>
      <c r="D1447" t="s">
        <v>622</v>
      </c>
      <c r="E1447">
        <v>2400</v>
      </c>
    </row>
    <row r="1448" spans="3:5" x14ac:dyDescent="0.4">
      <c r="C1448" t="s">
        <v>853</v>
      </c>
      <c r="D1448" t="s">
        <v>623</v>
      </c>
      <c r="E1448">
        <v>4000</v>
      </c>
    </row>
    <row r="1449" spans="3:5" x14ac:dyDescent="0.4">
      <c r="C1449" t="s">
        <v>853</v>
      </c>
      <c r="D1449" t="s">
        <v>624</v>
      </c>
      <c r="E1449">
        <v>8600</v>
      </c>
    </row>
    <row r="1450" spans="3:5" x14ac:dyDescent="0.4">
      <c r="C1450" t="s">
        <v>853</v>
      </c>
      <c r="D1450" t="s">
        <v>625</v>
      </c>
      <c r="E1450">
        <v>4500</v>
      </c>
    </row>
    <row r="1451" spans="3:5" x14ac:dyDescent="0.4">
      <c r="C1451" t="s">
        <v>853</v>
      </c>
      <c r="D1451" t="s">
        <v>626</v>
      </c>
      <c r="E1451">
        <v>35200</v>
      </c>
    </row>
    <row r="1452" spans="3:5" x14ac:dyDescent="0.4">
      <c r="C1452" t="s">
        <v>853</v>
      </c>
      <c r="D1452" t="s">
        <v>627</v>
      </c>
      <c r="E1452">
        <v>45800</v>
      </c>
    </row>
    <row r="1453" spans="3:5" x14ac:dyDescent="0.4">
      <c r="C1453" t="s">
        <v>853</v>
      </c>
      <c r="D1453" t="s">
        <v>628</v>
      </c>
      <c r="E1453">
        <v>13200</v>
      </c>
    </row>
    <row r="1454" spans="3:5" x14ac:dyDescent="0.4">
      <c r="C1454" t="s">
        <v>853</v>
      </c>
      <c r="D1454" t="s">
        <v>629</v>
      </c>
      <c r="E1454">
        <v>8200</v>
      </c>
    </row>
    <row r="1455" spans="3:5" x14ac:dyDescent="0.4">
      <c r="C1455" t="s">
        <v>853</v>
      </c>
      <c r="D1455" t="s">
        <v>630</v>
      </c>
      <c r="E1455">
        <v>14600</v>
      </c>
    </row>
    <row r="1456" spans="3:5" x14ac:dyDescent="0.4">
      <c r="C1456" t="s">
        <v>853</v>
      </c>
      <c r="D1456" t="s">
        <v>631</v>
      </c>
      <c r="E1456">
        <v>12700</v>
      </c>
    </row>
    <row r="1457" spans="3:5" x14ac:dyDescent="0.4">
      <c r="C1457" t="s">
        <v>853</v>
      </c>
      <c r="D1457" t="s">
        <v>632</v>
      </c>
      <c r="E1457">
        <v>16300</v>
      </c>
    </row>
    <row r="1458" spans="3:5" x14ac:dyDescent="0.4">
      <c r="C1458" t="s">
        <v>853</v>
      </c>
      <c r="D1458" t="s">
        <v>633</v>
      </c>
      <c r="E1458">
        <v>4000</v>
      </c>
    </row>
    <row r="1459" spans="3:5" x14ac:dyDescent="0.4">
      <c r="C1459" t="s">
        <v>853</v>
      </c>
      <c r="D1459" t="s">
        <v>634</v>
      </c>
      <c r="E1459">
        <v>24500</v>
      </c>
    </row>
    <row r="1460" spans="3:5" x14ac:dyDescent="0.4">
      <c r="C1460" t="s">
        <v>853</v>
      </c>
      <c r="D1460" t="s">
        <v>635</v>
      </c>
      <c r="E1460">
        <v>17100</v>
      </c>
    </row>
    <row r="1461" spans="3:5" x14ac:dyDescent="0.4">
      <c r="C1461" t="s">
        <v>853</v>
      </c>
      <c r="D1461" t="s">
        <v>636</v>
      </c>
      <c r="E1461">
        <v>38500</v>
      </c>
    </row>
    <row r="1462" spans="3:5" x14ac:dyDescent="0.4">
      <c r="C1462" t="s">
        <v>853</v>
      </c>
      <c r="D1462" t="s">
        <v>637</v>
      </c>
      <c r="E1462">
        <v>3700</v>
      </c>
    </row>
    <row r="1463" spans="3:5" x14ac:dyDescent="0.4">
      <c r="C1463" t="s">
        <v>853</v>
      </c>
      <c r="D1463" t="s">
        <v>638</v>
      </c>
      <c r="E1463">
        <v>17600</v>
      </c>
    </row>
    <row r="1464" spans="3:5" x14ac:dyDescent="0.4">
      <c r="C1464" t="s">
        <v>853</v>
      </c>
      <c r="D1464" t="s">
        <v>639</v>
      </c>
      <c r="E1464">
        <v>8400</v>
      </c>
    </row>
    <row r="1465" spans="3:5" x14ac:dyDescent="0.4">
      <c r="C1465" t="s">
        <v>853</v>
      </c>
      <c r="D1465" t="s">
        <v>640</v>
      </c>
      <c r="E1465">
        <v>20200</v>
      </c>
    </row>
    <row r="1466" spans="3:5" x14ac:dyDescent="0.4">
      <c r="C1466" t="s">
        <v>853</v>
      </c>
      <c r="D1466" t="s">
        <v>641</v>
      </c>
      <c r="E1466">
        <v>6400</v>
      </c>
    </row>
    <row r="1467" spans="3:5" x14ac:dyDescent="0.4">
      <c r="C1467" t="s">
        <v>853</v>
      </c>
      <c r="D1467" t="s">
        <v>642</v>
      </c>
      <c r="E1467">
        <v>7700</v>
      </c>
    </row>
    <row r="1468" spans="3:5" x14ac:dyDescent="0.4">
      <c r="C1468" t="s">
        <v>853</v>
      </c>
      <c r="D1468" t="s">
        <v>643</v>
      </c>
      <c r="E1468">
        <v>4200</v>
      </c>
    </row>
    <row r="1469" spans="3:5" x14ac:dyDescent="0.4">
      <c r="C1469" t="s">
        <v>853</v>
      </c>
      <c r="D1469" t="s">
        <v>644</v>
      </c>
      <c r="E1469">
        <v>17200</v>
      </c>
    </row>
    <row r="1470" spans="3:5" x14ac:dyDescent="0.4">
      <c r="C1470" t="s">
        <v>853</v>
      </c>
      <c r="D1470" t="s">
        <v>645</v>
      </c>
      <c r="E1470">
        <v>6900</v>
      </c>
    </row>
    <row r="1471" spans="3:5" x14ac:dyDescent="0.4">
      <c r="C1471" t="s">
        <v>853</v>
      </c>
      <c r="D1471" t="s">
        <v>646</v>
      </c>
      <c r="E1471">
        <v>14500</v>
      </c>
    </row>
    <row r="1472" spans="3:5" x14ac:dyDescent="0.4">
      <c r="C1472" t="s">
        <v>853</v>
      </c>
      <c r="D1472" t="s">
        <v>647</v>
      </c>
      <c r="E1472">
        <v>5000</v>
      </c>
    </row>
    <row r="1473" spans="3:5" x14ac:dyDescent="0.4">
      <c r="C1473" t="s">
        <v>853</v>
      </c>
      <c r="D1473" t="s">
        <v>648</v>
      </c>
      <c r="E1473">
        <v>60500</v>
      </c>
    </row>
    <row r="1474" spans="3:5" x14ac:dyDescent="0.4">
      <c r="C1474" t="s">
        <v>853</v>
      </c>
      <c r="D1474" t="s">
        <v>649</v>
      </c>
      <c r="E1474">
        <v>56100</v>
      </c>
    </row>
    <row r="1475" spans="3:5" x14ac:dyDescent="0.4">
      <c r="C1475" t="s">
        <v>853</v>
      </c>
      <c r="D1475" t="s">
        <v>650</v>
      </c>
      <c r="E1475">
        <v>14000</v>
      </c>
    </row>
    <row r="1476" spans="3:5" x14ac:dyDescent="0.4">
      <c r="C1476" t="s">
        <v>853</v>
      </c>
      <c r="D1476" t="s">
        <v>651</v>
      </c>
      <c r="E1476">
        <v>9400</v>
      </c>
    </row>
    <row r="1477" spans="3:5" x14ac:dyDescent="0.4">
      <c r="C1477" t="s">
        <v>853</v>
      </c>
      <c r="D1477" t="s">
        <v>652</v>
      </c>
      <c r="E1477">
        <v>35700</v>
      </c>
    </row>
    <row r="1478" spans="3:5" x14ac:dyDescent="0.4">
      <c r="C1478" t="s">
        <v>853</v>
      </c>
      <c r="D1478" t="s">
        <v>653</v>
      </c>
      <c r="E1478">
        <v>5700</v>
      </c>
    </row>
    <row r="1479" spans="3:5" x14ac:dyDescent="0.4">
      <c r="C1479" t="s">
        <v>853</v>
      </c>
      <c r="D1479" t="s">
        <v>654</v>
      </c>
      <c r="E1479">
        <v>8600</v>
      </c>
    </row>
    <row r="1480" spans="3:5" x14ac:dyDescent="0.4">
      <c r="C1480" t="s">
        <v>853</v>
      </c>
      <c r="D1480" t="s">
        <v>655</v>
      </c>
      <c r="E1480">
        <v>10000</v>
      </c>
    </row>
    <row r="1481" spans="3:5" x14ac:dyDescent="0.4">
      <c r="C1481" t="s">
        <v>853</v>
      </c>
      <c r="D1481" t="s">
        <v>656</v>
      </c>
      <c r="E1481">
        <v>14000</v>
      </c>
    </row>
    <row r="1482" spans="3:5" x14ac:dyDescent="0.4">
      <c r="C1482" t="s">
        <v>853</v>
      </c>
      <c r="D1482" t="s">
        <v>657</v>
      </c>
      <c r="E1482">
        <v>96900</v>
      </c>
    </row>
    <row r="1483" spans="3:5" x14ac:dyDescent="0.4">
      <c r="C1483" t="s">
        <v>853</v>
      </c>
      <c r="D1483" t="s">
        <v>658</v>
      </c>
      <c r="E1483">
        <v>24500</v>
      </c>
    </row>
    <row r="1484" spans="3:5" x14ac:dyDescent="0.4">
      <c r="C1484" t="s">
        <v>853</v>
      </c>
      <c r="D1484" t="s">
        <v>659</v>
      </c>
      <c r="E1484">
        <v>7600</v>
      </c>
    </row>
    <row r="1485" spans="3:5" x14ac:dyDescent="0.4">
      <c r="C1485" t="s">
        <v>853</v>
      </c>
      <c r="D1485" t="s">
        <v>660</v>
      </c>
      <c r="E1485">
        <v>8500</v>
      </c>
    </row>
    <row r="1486" spans="3:5" x14ac:dyDescent="0.4">
      <c r="C1486" t="s">
        <v>853</v>
      </c>
      <c r="D1486" t="s">
        <v>661</v>
      </c>
      <c r="E1486">
        <v>16000</v>
      </c>
    </row>
    <row r="1487" spans="3:5" x14ac:dyDescent="0.4">
      <c r="C1487" t="s">
        <v>853</v>
      </c>
      <c r="D1487" t="s">
        <v>662</v>
      </c>
      <c r="E1487">
        <v>7000</v>
      </c>
    </row>
    <row r="1488" spans="3:5" x14ac:dyDescent="0.4">
      <c r="C1488" t="s">
        <v>853</v>
      </c>
      <c r="D1488" t="s">
        <v>663</v>
      </c>
      <c r="E1488">
        <v>9700</v>
      </c>
    </row>
    <row r="1489" spans="3:5" x14ac:dyDescent="0.4">
      <c r="C1489" t="s">
        <v>853</v>
      </c>
      <c r="D1489" t="s">
        <v>664</v>
      </c>
      <c r="E1489">
        <v>13600</v>
      </c>
    </row>
    <row r="1490" spans="3:5" x14ac:dyDescent="0.4">
      <c r="C1490" t="s">
        <v>853</v>
      </c>
      <c r="D1490" t="s">
        <v>665</v>
      </c>
      <c r="E1490">
        <v>8100</v>
      </c>
    </row>
    <row r="1491" spans="3:5" x14ac:dyDescent="0.4">
      <c r="C1491" t="s">
        <v>853</v>
      </c>
      <c r="D1491" t="s">
        <v>666</v>
      </c>
      <c r="E1491">
        <v>9900</v>
      </c>
    </row>
    <row r="1492" spans="3:5" x14ac:dyDescent="0.4">
      <c r="C1492" t="s">
        <v>853</v>
      </c>
      <c r="D1492" t="s">
        <v>667</v>
      </c>
      <c r="E1492">
        <v>18100</v>
      </c>
    </row>
    <row r="1493" spans="3:5" x14ac:dyDescent="0.4">
      <c r="C1493" t="s">
        <v>853</v>
      </c>
      <c r="D1493" t="s">
        <v>668</v>
      </c>
      <c r="E1493">
        <v>7400</v>
      </c>
    </row>
    <row r="1494" spans="3:5" x14ac:dyDescent="0.4">
      <c r="C1494" t="s">
        <v>853</v>
      </c>
      <c r="D1494" t="s">
        <v>669</v>
      </c>
      <c r="E1494">
        <v>11900</v>
      </c>
    </row>
    <row r="1495" spans="3:5" x14ac:dyDescent="0.4">
      <c r="C1495" t="s">
        <v>853</v>
      </c>
      <c r="D1495" t="s">
        <v>670</v>
      </c>
      <c r="E1495">
        <v>29500</v>
      </c>
    </row>
    <row r="1496" spans="3:5" x14ac:dyDescent="0.4">
      <c r="C1496" t="s">
        <v>853</v>
      </c>
      <c r="D1496" t="s">
        <v>671</v>
      </c>
      <c r="E1496">
        <v>4900</v>
      </c>
    </row>
    <row r="1497" spans="3:5" x14ac:dyDescent="0.4">
      <c r="C1497" t="s">
        <v>853</v>
      </c>
      <c r="D1497" t="s">
        <v>672</v>
      </c>
      <c r="E1497">
        <v>4600</v>
      </c>
    </row>
    <row r="1498" spans="3:5" x14ac:dyDescent="0.4">
      <c r="C1498" t="s">
        <v>853</v>
      </c>
      <c r="D1498" t="s">
        <v>673</v>
      </c>
      <c r="E1498">
        <v>3600</v>
      </c>
    </row>
    <row r="1499" spans="3:5" x14ac:dyDescent="0.4">
      <c r="C1499" t="s">
        <v>853</v>
      </c>
      <c r="D1499" t="s">
        <v>674</v>
      </c>
      <c r="E1499">
        <v>23500</v>
      </c>
    </row>
    <row r="1500" spans="3:5" x14ac:dyDescent="0.4">
      <c r="C1500" t="s">
        <v>853</v>
      </c>
      <c r="D1500" t="s">
        <v>675</v>
      </c>
      <c r="E1500">
        <v>11800</v>
      </c>
    </row>
    <row r="1501" spans="3:5" x14ac:dyDescent="0.4">
      <c r="C1501" t="s">
        <v>853</v>
      </c>
      <c r="D1501" t="s">
        <v>676</v>
      </c>
      <c r="E1501">
        <v>16000</v>
      </c>
    </row>
    <row r="1502" spans="3:5" x14ac:dyDescent="0.4">
      <c r="C1502" t="s">
        <v>853</v>
      </c>
      <c r="D1502" t="s">
        <v>677</v>
      </c>
      <c r="E1502">
        <v>35500</v>
      </c>
    </row>
    <row r="1503" spans="3:5" x14ac:dyDescent="0.4">
      <c r="C1503" t="s">
        <v>853</v>
      </c>
      <c r="D1503" t="s">
        <v>678</v>
      </c>
      <c r="E1503">
        <v>14000</v>
      </c>
    </row>
    <row r="1504" spans="3:5" x14ac:dyDescent="0.4">
      <c r="C1504" t="s">
        <v>853</v>
      </c>
      <c r="D1504" t="s">
        <v>679</v>
      </c>
      <c r="E1504">
        <v>17000</v>
      </c>
    </row>
    <row r="1505" spans="1:5" x14ac:dyDescent="0.4">
      <c r="C1505" t="s">
        <v>853</v>
      </c>
      <c r="D1505" t="s">
        <v>680</v>
      </c>
      <c r="E1505">
        <v>6300</v>
      </c>
    </row>
    <row r="1506" spans="1:5" x14ac:dyDescent="0.4">
      <c r="C1506" t="s">
        <v>853</v>
      </c>
      <c r="D1506" t="s">
        <v>681</v>
      </c>
      <c r="E1506">
        <v>19600</v>
      </c>
    </row>
    <row r="1507" spans="1:5" x14ac:dyDescent="0.4">
      <c r="C1507" t="s">
        <v>853</v>
      </c>
      <c r="D1507" t="s">
        <v>682</v>
      </c>
      <c r="E1507">
        <v>51600</v>
      </c>
    </row>
    <row r="1508" spans="1:5" x14ac:dyDescent="0.4">
      <c r="C1508" t="s">
        <v>853</v>
      </c>
      <c r="D1508" t="s">
        <v>683</v>
      </c>
      <c r="E1508">
        <v>8200</v>
      </c>
    </row>
    <row r="1509" spans="1:5" x14ac:dyDescent="0.4">
      <c r="C1509" t="s">
        <v>853</v>
      </c>
      <c r="D1509" t="s">
        <v>684</v>
      </c>
      <c r="E1509">
        <v>9600</v>
      </c>
    </row>
    <row r="1510" spans="1:5" x14ac:dyDescent="0.4">
      <c r="C1510" t="s">
        <v>853</v>
      </c>
      <c r="D1510" t="s">
        <v>685</v>
      </c>
      <c r="E1510">
        <v>15100</v>
      </c>
    </row>
    <row r="1511" spans="1:5" x14ac:dyDescent="0.4">
      <c r="C1511" t="s">
        <v>853</v>
      </c>
      <c r="D1511" t="s">
        <v>686</v>
      </c>
      <c r="E1511">
        <v>3800</v>
      </c>
    </row>
    <row r="1512" spans="1:5" x14ac:dyDescent="0.4">
      <c r="C1512" t="s">
        <v>853</v>
      </c>
      <c r="D1512" t="s">
        <v>687</v>
      </c>
      <c r="E1512">
        <v>6600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4900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13800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12700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17100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8200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21000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9400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6700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7300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9200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5500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2200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2600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7700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14800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3100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2400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4200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4600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12100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2200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3900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4600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5400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3500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3800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6400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2300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4300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18700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3500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3400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12700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6100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9500</v>
      </c>
    </row>
    <row r="1548" spans="1:5" x14ac:dyDescent="0.4">
      <c r="C1548" t="s">
        <v>853</v>
      </c>
      <c r="D1548" t="s">
        <v>421</v>
      </c>
      <c r="E1548">
        <v>20700</v>
      </c>
    </row>
    <row r="1549" spans="1:5" x14ac:dyDescent="0.4">
      <c r="C1549" t="s">
        <v>853</v>
      </c>
      <c r="D1549" t="s">
        <v>422</v>
      </c>
      <c r="E1549">
        <v>9400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19700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2700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3500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9900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5200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19700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11900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13200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4900</v>
      </c>
    </row>
    <row r="1559" spans="1:5" x14ac:dyDescent="0.4">
      <c r="C1559" t="s">
        <v>853</v>
      </c>
      <c r="D1559" t="s">
        <v>432</v>
      </c>
      <c r="E1559">
        <v>6800</v>
      </c>
    </row>
    <row r="1560" spans="1:5" x14ac:dyDescent="0.4">
      <c r="C1560" t="s">
        <v>853</v>
      </c>
      <c r="D1560" t="s">
        <v>433</v>
      </c>
      <c r="E1560">
        <v>18900</v>
      </c>
    </row>
    <row r="1561" spans="1:5" x14ac:dyDescent="0.4">
      <c r="C1561" t="s">
        <v>853</v>
      </c>
      <c r="D1561" t="s">
        <v>434</v>
      </c>
      <c r="E1561">
        <v>1700</v>
      </c>
    </row>
    <row r="1562" spans="1:5" x14ac:dyDescent="0.4">
      <c r="C1562" t="s">
        <v>853</v>
      </c>
      <c r="D1562" t="s">
        <v>435</v>
      </c>
      <c r="E1562">
        <v>4500</v>
      </c>
    </row>
    <row r="1563" spans="1:5" x14ac:dyDescent="0.4">
      <c r="C1563" t="s">
        <v>853</v>
      </c>
      <c r="D1563" t="s">
        <v>436</v>
      </c>
      <c r="E1563">
        <v>6500</v>
      </c>
    </row>
    <row r="1564" spans="1:5" x14ac:dyDescent="0.4">
      <c r="C1564" t="s">
        <v>853</v>
      </c>
      <c r="D1564" t="s">
        <v>437</v>
      </c>
      <c r="E1564">
        <v>2100</v>
      </c>
    </row>
    <row r="1565" spans="1:5" x14ac:dyDescent="0.4">
      <c r="C1565" t="s">
        <v>853</v>
      </c>
      <c r="D1565" t="s">
        <v>438</v>
      </c>
      <c r="E1565">
        <v>8300</v>
      </c>
    </row>
    <row r="1566" spans="1:5" x14ac:dyDescent="0.4">
      <c r="C1566" t="s">
        <v>853</v>
      </c>
      <c r="D1566" t="s">
        <v>439</v>
      </c>
      <c r="E1566">
        <v>3000</v>
      </c>
    </row>
    <row r="1567" spans="1:5" x14ac:dyDescent="0.4">
      <c r="C1567" t="s">
        <v>853</v>
      </c>
      <c r="D1567" t="s">
        <v>440</v>
      </c>
      <c r="E1567">
        <v>3600</v>
      </c>
    </row>
    <row r="1568" spans="1:5" x14ac:dyDescent="0.4">
      <c r="C1568" t="s">
        <v>853</v>
      </c>
      <c r="D1568" t="s">
        <v>441</v>
      </c>
      <c r="E1568">
        <v>3400</v>
      </c>
    </row>
    <row r="1569" spans="3:5" x14ac:dyDescent="0.4">
      <c r="C1569" t="s">
        <v>853</v>
      </c>
      <c r="D1569" t="s">
        <v>442</v>
      </c>
      <c r="E1569">
        <v>4200</v>
      </c>
    </row>
    <row r="1570" spans="3:5" x14ac:dyDescent="0.4">
      <c r="C1570" t="s">
        <v>853</v>
      </c>
      <c r="D1570" t="s">
        <v>443</v>
      </c>
      <c r="E1570">
        <v>3300</v>
      </c>
    </row>
    <row r="1571" spans="3:5" x14ac:dyDescent="0.4">
      <c r="C1571" t="s">
        <v>853</v>
      </c>
      <c r="D1571" t="s">
        <v>444</v>
      </c>
      <c r="E1571">
        <v>5500</v>
      </c>
    </row>
    <row r="1572" spans="3:5" x14ac:dyDescent="0.4">
      <c r="C1572" t="s">
        <v>853</v>
      </c>
      <c r="D1572" t="s">
        <v>445</v>
      </c>
      <c r="E1572">
        <v>8700</v>
      </c>
    </row>
    <row r="1573" spans="3:5" x14ac:dyDescent="0.4">
      <c r="C1573" t="s">
        <v>853</v>
      </c>
      <c r="D1573" t="s">
        <v>446</v>
      </c>
      <c r="E1573">
        <v>6400</v>
      </c>
    </row>
    <row r="1574" spans="3:5" x14ac:dyDescent="0.4">
      <c r="C1574" t="s">
        <v>853</v>
      </c>
      <c r="D1574" t="s">
        <v>447</v>
      </c>
      <c r="E1574">
        <v>9600</v>
      </c>
    </row>
    <row r="1575" spans="3:5" x14ac:dyDescent="0.4">
      <c r="C1575" t="s">
        <v>853</v>
      </c>
      <c r="D1575" t="s">
        <v>448</v>
      </c>
      <c r="E1575">
        <v>1900</v>
      </c>
    </row>
    <row r="1576" spans="3:5" x14ac:dyDescent="0.4">
      <c r="C1576" t="s">
        <v>853</v>
      </c>
      <c r="D1576" t="s">
        <v>449</v>
      </c>
      <c r="E1576">
        <v>7100</v>
      </c>
    </row>
    <row r="1577" spans="3:5" x14ac:dyDescent="0.4">
      <c r="C1577" t="s">
        <v>853</v>
      </c>
      <c r="D1577" t="s">
        <v>450</v>
      </c>
      <c r="E1577">
        <v>7400</v>
      </c>
    </row>
    <row r="1578" spans="3:5" x14ac:dyDescent="0.4">
      <c r="C1578" t="s">
        <v>853</v>
      </c>
      <c r="D1578" t="s">
        <v>451</v>
      </c>
      <c r="E1578">
        <v>1100</v>
      </c>
    </row>
    <row r="1579" spans="3:5" x14ac:dyDescent="0.4">
      <c r="C1579" t="s">
        <v>853</v>
      </c>
      <c r="D1579" t="s">
        <v>452</v>
      </c>
      <c r="E1579">
        <v>2200</v>
      </c>
    </row>
    <row r="1580" spans="3:5" x14ac:dyDescent="0.4">
      <c r="C1580" t="s">
        <v>853</v>
      </c>
      <c r="D1580" t="s">
        <v>453</v>
      </c>
      <c r="E1580">
        <v>11700</v>
      </c>
    </row>
    <row r="1581" spans="3:5" x14ac:dyDescent="0.4">
      <c r="C1581" t="s">
        <v>853</v>
      </c>
      <c r="D1581" t="s">
        <v>454</v>
      </c>
      <c r="E1581">
        <v>5200</v>
      </c>
    </row>
    <row r="1582" spans="3:5" x14ac:dyDescent="0.4">
      <c r="C1582" t="s">
        <v>853</v>
      </c>
      <c r="D1582" t="s">
        <v>455</v>
      </c>
      <c r="E1582">
        <v>5200</v>
      </c>
    </row>
    <row r="1583" spans="3:5" x14ac:dyDescent="0.4">
      <c r="C1583" t="s">
        <v>853</v>
      </c>
      <c r="D1583" t="s">
        <v>456</v>
      </c>
      <c r="E1583">
        <v>2300</v>
      </c>
    </row>
    <row r="1584" spans="3:5" x14ac:dyDescent="0.4">
      <c r="C1584" t="s">
        <v>853</v>
      </c>
      <c r="D1584" t="s">
        <v>457</v>
      </c>
      <c r="E1584">
        <v>2500</v>
      </c>
    </row>
    <row r="1585" spans="3:5" x14ac:dyDescent="0.4">
      <c r="C1585" t="s">
        <v>853</v>
      </c>
      <c r="D1585" t="s">
        <v>458</v>
      </c>
      <c r="E1585">
        <v>3100</v>
      </c>
    </row>
    <row r="1586" spans="3:5" x14ac:dyDescent="0.4">
      <c r="C1586" t="s">
        <v>853</v>
      </c>
      <c r="D1586" t="s">
        <v>459</v>
      </c>
      <c r="E1586">
        <v>10100</v>
      </c>
    </row>
    <row r="1587" spans="3:5" x14ac:dyDescent="0.4">
      <c r="C1587" t="s">
        <v>853</v>
      </c>
      <c r="D1587" t="s">
        <v>460</v>
      </c>
      <c r="E1587">
        <v>13300</v>
      </c>
    </row>
    <row r="1588" spans="3:5" x14ac:dyDescent="0.4">
      <c r="C1588" t="s">
        <v>853</v>
      </c>
      <c r="D1588" t="s">
        <v>461</v>
      </c>
      <c r="E1588">
        <v>3800</v>
      </c>
    </row>
    <row r="1589" spans="3:5" x14ac:dyDescent="0.4">
      <c r="C1589" t="s">
        <v>853</v>
      </c>
      <c r="D1589" t="s">
        <v>462</v>
      </c>
      <c r="E1589">
        <v>9600</v>
      </c>
    </row>
    <row r="1590" spans="3:5" x14ac:dyDescent="0.4">
      <c r="C1590" t="s">
        <v>853</v>
      </c>
      <c r="D1590" t="s">
        <v>463</v>
      </c>
      <c r="E1590">
        <v>5400</v>
      </c>
    </row>
    <row r="1591" spans="3:5" x14ac:dyDescent="0.4">
      <c r="C1591" t="s">
        <v>853</v>
      </c>
      <c r="D1591" t="s">
        <v>464</v>
      </c>
      <c r="E1591">
        <v>34900</v>
      </c>
    </row>
    <row r="1592" spans="3:5" x14ac:dyDescent="0.4">
      <c r="C1592" t="s">
        <v>853</v>
      </c>
      <c r="D1592" t="s">
        <v>465</v>
      </c>
      <c r="E1592">
        <v>3200</v>
      </c>
    </row>
    <row r="1593" spans="3:5" x14ac:dyDescent="0.4">
      <c r="C1593" t="s">
        <v>853</v>
      </c>
      <c r="D1593" t="s">
        <v>466</v>
      </c>
      <c r="E1593">
        <v>4800</v>
      </c>
    </row>
    <row r="1594" spans="3:5" x14ac:dyDescent="0.4">
      <c r="C1594" t="s">
        <v>853</v>
      </c>
      <c r="D1594" t="s">
        <v>467</v>
      </c>
      <c r="E1594">
        <v>5500</v>
      </c>
    </row>
    <row r="1595" spans="3:5" x14ac:dyDescent="0.4">
      <c r="C1595" t="s">
        <v>853</v>
      </c>
      <c r="D1595" t="s">
        <v>468</v>
      </c>
      <c r="E1595">
        <v>2500</v>
      </c>
    </row>
    <row r="1596" spans="3:5" x14ac:dyDescent="0.4">
      <c r="C1596" t="s">
        <v>853</v>
      </c>
      <c r="D1596" t="s">
        <v>469</v>
      </c>
      <c r="E1596">
        <v>7400</v>
      </c>
    </row>
    <row r="1597" spans="3:5" x14ac:dyDescent="0.4">
      <c r="C1597" t="s">
        <v>853</v>
      </c>
      <c r="D1597" t="s">
        <v>470</v>
      </c>
      <c r="E1597">
        <v>2600</v>
      </c>
    </row>
    <row r="1598" spans="3:5" x14ac:dyDescent="0.4">
      <c r="C1598" t="s">
        <v>853</v>
      </c>
      <c r="D1598" t="s">
        <v>471</v>
      </c>
      <c r="E1598">
        <v>1900</v>
      </c>
    </row>
    <row r="1599" spans="3:5" x14ac:dyDescent="0.4">
      <c r="C1599" t="s">
        <v>853</v>
      </c>
      <c r="D1599" t="s">
        <v>472</v>
      </c>
      <c r="E1599">
        <v>9200</v>
      </c>
    </row>
    <row r="1600" spans="3:5" x14ac:dyDescent="0.4">
      <c r="C1600" t="s">
        <v>853</v>
      </c>
      <c r="D1600" t="s">
        <v>473</v>
      </c>
      <c r="E1600">
        <v>10300</v>
      </c>
    </row>
    <row r="1601" spans="3:5" x14ac:dyDescent="0.4">
      <c r="C1601" t="s">
        <v>853</v>
      </c>
      <c r="D1601" t="s">
        <v>474</v>
      </c>
      <c r="E1601">
        <v>2600</v>
      </c>
    </row>
    <row r="1602" spans="3:5" x14ac:dyDescent="0.4">
      <c r="C1602" t="s">
        <v>853</v>
      </c>
      <c r="D1602" t="s">
        <v>475</v>
      </c>
      <c r="E1602">
        <v>9600</v>
      </c>
    </row>
    <row r="1603" spans="3:5" x14ac:dyDescent="0.4">
      <c r="C1603" t="s">
        <v>853</v>
      </c>
      <c r="D1603" t="s">
        <v>476</v>
      </c>
      <c r="E1603">
        <v>1700</v>
      </c>
    </row>
    <row r="1604" spans="3:5" x14ac:dyDescent="0.4">
      <c r="C1604" t="s">
        <v>853</v>
      </c>
      <c r="D1604" t="s">
        <v>477</v>
      </c>
      <c r="E1604">
        <v>12200</v>
      </c>
    </row>
    <row r="1605" spans="3:5" x14ac:dyDescent="0.4">
      <c r="C1605" t="s">
        <v>853</v>
      </c>
      <c r="D1605" t="s">
        <v>478</v>
      </c>
      <c r="E1605">
        <v>3900</v>
      </c>
    </row>
    <row r="1606" spans="3:5" x14ac:dyDescent="0.4">
      <c r="C1606" t="s">
        <v>853</v>
      </c>
      <c r="D1606" t="s">
        <v>479</v>
      </c>
      <c r="E1606">
        <v>1500</v>
      </c>
    </row>
    <row r="1607" spans="3:5" x14ac:dyDescent="0.4">
      <c r="C1607" t="s">
        <v>853</v>
      </c>
      <c r="D1607" t="s">
        <v>480</v>
      </c>
      <c r="E1607">
        <v>3800</v>
      </c>
    </row>
    <row r="1608" spans="3:5" x14ac:dyDescent="0.4">
      <c r="C1608" t="s">
        <v>853</v>
      </c>
      <c r="D1608" t="s">
        <v>481</v>
      </c>
      <c r="E1608">
        <v>6000</v>
      </c>
    </row>
    <row r="1609" spans="3:5" x14ac:dyDescent="0.4">
      <c r="C1609" t="s">
        <v>853</v>
      </c>
      <c r="D1609" t="s">
        <v>482</v>
      </c>
      <c r="E1609">
        <v>7800</v>
      </c>
    </row>
    <row r="1610" spans="3:5" x14ac:dyDescent="0.4">
      <c r="C1610" t="s">
        <v>853</v>
      </c>
      <c r="D1610" t="s">
        <v>483</v>
      </c>
      <c r="E1610">
        <v>6600</v>
      </c>
    </row>
    <row r="1611" spans="3:5" x14ac:dyDescent="0.4">
      <c r="C1611" t="s">
        <v>853</v>
      </c>
      <c r="D1611" t="s">
        <v>484</v>
      </c>
      <c r="E1611">
        <v>7800</v>
      </c>
    </row>
    <row r="1612" spans="3:5" x14ac:dyDescent="0.4">
      <c r="C1612" t="s">
        <v>853</v>
      </c>
      <c r="D1612" t="s">
        <v>485</v>
      </c>
      <c r="E1612">
        <v>8100</v>
      </c>
    </row>
    <row r="1613" spans="3:5" x14ac:dyDescent="0.4">
      <c r="C1613" t="s">
        <v>853</v>
      </c>
      <c r="D1613" t="s">
        <v>486</v>
      </c>
      <c r="E1613">
        <v>5000</v>
      </c>
    </row>
    <row r="1614" spans="3:5" x14ac:dyDescent="0.4">
      <c r="C1614" t="s">
        <v>853</v>
      </c>
      <c r="D1614" t="s">
        <v>487</v>
      </c>
      <c r="E1614">
        <v>12900</v>
      </c>
    </row>
    <row r="1615" spans="3:5" x14ac:dyDescent="0.4">
      <c r="C1615" t="s">
        <v>853</v>
      </c>
      <c r="D1615" t="s">
        <v>488</v>
      </c>
      <c r="E1615">
        <v>39700</v>
      </c>
    </row>
    <row r="1616" spans="3:5" x14ac:dyDescent="0.4">
      <c r="C1616" t="s">
        <v>853</v>
      </c>
      <c r="D1616" t="s">
        <v>489</v>
      </c>
      <c r="E1616">
        <v>5000</v>
      </c>
    </row>
    <row r="1617" spans="3:5" x14ac:dyDescent="0.4">
      <c r="C1617" t="s">
        <v>853</v>
      </c>
      <c r="D1617" t="s">
        <v>490</v>
      </c>
      <c r="E1617">
        <v>5100</v>
      </c>
    </row>
    <row r="1618" spans="3:5" x14ac:dyDescent="0.4">
      <c r="C1618" t="s">
        <v>853</v>
      </c>
      <c r="D1618" t="s">
        <v>491</v>
      </c>
      <c r="E1618">
        <v>5000</v>
      </c>
    </row>
    <row r="1619" spans="3:5" x14ac:dyDescent="0.4">
      <c r="C1619" t="s">
        <v>853</v>
      </c>
      <c r="D1619" t="s">
        <v>492</v>
      </c>
      <c r="E1619">
        <v>4200</v>
      </c>
    </row>
    <row r="1620" spans="3:5" x14ac:dyDescent="0.4">
      <c r="C1620" t="s">
        <v>853</v>
      </c>
      <c r="D1620" t="s">
        <v>493</v>
      </c>
      <c r="E1620">
        <v>6300</v>
      </c>
    </row>
    <row r="1621" spans="3:5" x14ac:dyDescent="0.4">
      <c r="C1621" t="s">
        <v>853</v>
      </c>
      <c r="D1621" t="s">
        <v>494</v>
      </c>
      <c r="E1621">
        <v>8300</v>
      </c>
    </row>
    <row r="1622" spans="3:5" x14ac:dyDescent="0.4">
      <c r="C1622" t="s">
        <v>853</v>
      </c>
      <c r="D1622" t="s">
        <v>495</v>
      </c>
      <c r="E1622">
        <v>6600</v>
      </c>
    </row>
    <row r="1623" spans="3:5" x14ac:dyDescent="0.4">
      <c r="C1623" t="s">
        <v>853</v>
      </c>
      <c r="D1623" t="s">
        <v>496</v>
      </c>
      <c r="E1623">
        <v>4300</v>
      </c>
    </row>
    <row r="1624" spans="3:5" x14ac:dyDescent="0.4">
      <c r="C1624" t="s">
        <v>853</v>
      </c>
      <c r="D1624" t="s">
        <v>497</v>
      </c>
      <c r="E1624">
        <v>7300</v>
      </c>
    </row>
    <row r="1625" spans="3:5" x14ac:dyDescent="0.4">
      <c r="C1625" t="s">
        <v>853</v>
      </c>
      <c r="D1625" t="s">
        <v>498</v>
      </c>
      <c r="E1625">
        <v>14200</v>
      </c>
    </row>
    <row r="1626" spans="3:5" x14ac:dyDescent="0.4">
      <c r="C1626" t="s">
        <v>853</v>
      </c>
      <c r="D1626" t="s">
        <v>499</v>
      </c>
      <c r="E1626">
        <v>7600</v>
      </c>
    </row>
    <row r="1627" spans="3:5" x14ac:dyDescent="0.4">
      <c r="C1627" t="s">
        <v>853</v>
      </c>
      <c r="D1627" t="s">
        <v>500</v>
      </c>
      <c r="E1627">
        <v>8500</v>
      </c>
    </row>
    <row r="1628" spans="3:5" x14ac:dyDescent="0.4">
      <c r="C1628" t="s">
        <v>853</v>
      </c>
      <c r="D1628" t="s">
        <v>501</v>
      </c>
      <c r="E1628">
        <v>15900</v>
      </c>
    </row>
    <row r="1629" spans="3:5" x14ac:dyDescent="0.4">
      <c r="C1629" t="s">
        <v>853</v>
      </c>
      <c r="D1629" t="s">
        <v>502</v>
      </c>
      <c r="E1629">
        <v>23800</v>
      </c>
    </row>
    <row r="1630" spans="3:5" x14ac:dyDescent="0.4">
      <c r="C1630" t="s">
        <v>853</v>
      </c>
      <c r="D1630" t="s">
        <v>503</v>
      </c>
      <c r="E1630">
        <v>2200</v>
      </c>
    </row>
    <row r="1631" spans="3:5" x14ac:dyDescent="0.4">
      <c r="C1631" t="s">
        <v>853</v>
      </c>
      <c r="D1631" t="s">
        <v>504</v>
      </c>
      <c r="E1631">
        <v>3400</v>
      </c>
    </row>
    <row r="1632" spans="3:5" x14ac:dyDescent="0.4">
      <c r="C1632" t="s">
        <v>853</v>
      </c>
      <c r="D1632" t="s">
        <v>505</v>
      </c>
      <c r="E1632">
        <v>2100</v>
      </c>
    </row>
    <row r="1633" spans="3:5" x14ac:dyDescent="0.4">
      <c r="C1633" t="s">
        <v>853</v>
      </c>
      <c r="D1633" t="s">
        <v>688</v>
      </c>
      <c r="E1633">
        <v>2000</v>
      </c>
    </row>
    <row r="1634" spans="3:5" x14ac:dyDescent="0.4">
      <c r="C1634" t="s">
        <v>853</v>
      </c>
      <c r="D1634" t="s">
        <v>689</v>
      </c>
      <c r="E1634">
        <v>2400</v>
      </c>
    </row>
    <row r="1635" spans="3:5" x14ac:dyDescent="0.4">
      <c r="C1635" t="s">
        <v>853</v>
      </c>
      <c r="D1635" t="s">
        <v>690</v>
      </c>
      <c r="E1635">
        <v>3000</v>
      </c>
    </row>
    <row r="1636" spans="3:5" x14ac:dyDescent="0.4">
      <c r="C1636" t="s">
        <v>853</v>
      </c>
      <c r="D1636" t="s">
        <v>691</v>
      </c>
      <c r="E1636">
        <v>2300</v>
      </c>
    </row>
    <row r="1637" spans="3:5" x14ac:dyDescent="0.4">
      <c r="C1637" t="s">
        <v>853</v>
      </c>
      <c r="D1637" t="s">
        <v>692</v>
      </c>
      <c r="E1637">
        <v>6700</v>
      </c>
    </row>
    <row r="1638" spans="3:5" x14ac:dyDescent="0.4">
      <c r="C1638" t="s">
        <v>853</v>
      </c>
      <c r="D1638" t="s">
        <v>693</v>
      </c>
      <c r="E1638">
        <v>3800</v>
      </c>
    </row>
    <row r="1639" spans="3:5" x14ac:dyDescent="0.4">
      <c r="C1639" t="s">
        <v>853</v>
      </c>
      <c r="D1639" t="s">
        <v>694</v>
      </c>
      <c r="E1639">
        <v>3700</v>
      </c>
    </row>
    <row r="1640" spans="3:5" x14ac:dyDescent="0.4">
      <c r="C1640" t="s">
        <v>853</v>
      </c>
      <c r="D1640" t="s">
        <v>695</v>
      </c>
      <c r="E1640">
        <v>4100</v>
      </c>
    </row>
    <row r="1641" spans="3:5" x14ac:dyDescent="0.4">
      <c r="C1641" t="s">
        <v>853</v>
      </c>
      <c r="D1641" t="s">
        <v>696</v>
      </c>
      <c r="E1641">
        <v>8200</v>
      </c>
    </row>
    <row r="1642" spans="3:5" x14ac:dyDescent="0.4">
      <c r="C1642" t="s">
        <v>853</v>
      </c>
      <c r="D1642" t="s">
        <v>697</v>
      </c>
      <c r="E1642">
        <v>11200</v>
      </c>
    </row>
    <row r="1643" spans="3:5" x14ac:dyDescent="0.4">
      <c r="C1643" t="s">
        <v>853</v>
      </c>
      <c r="D1643" t="s">
        <v>698</v>
      </c>
      <c r="E1643">
        <v>4600</v>
      </c>
    </row>
    <row r="1644" spans="3:5" x14ac:dyDescent="0.4">
      <c r="C1644" t="s">
        <v>853</v>
      </c>
      <c r="D1644" t="s">
        <v>699</v>
      </c>
      <c r="E1644">
        <v>17900</v>
      </c>
    </row>
    <row r="1645" spans="3:5" x14ac:dyDescent="0.4">
      <c r="C1645" t="s">
        <v>853</v>
      </c>
      <c r="D1645" t="s">
        <v>700</v>
      </c>
      <c r="E1645">
        <v>17100</v>
      </c>
    </row>
    <row r="1646" spans="3:5" x14ac:dyDescent="0.4">
      <c r="C1646" t="s">
        <v>853</v>
      </c>
      <c r="D1646" t="s">
        <v>701</v>
      </c>
      <c r="E1646">
        <v>33900</v>
      </c>
    </row>
    <row r="1647" spans="3:5" x14ac:dyDescent="0.4">
      <c r="C1647" t="s">
        <v>853</v>
      </c>
      <c r="D1647" t="s">
        <v>702</v>
      </c>
      <c r="E1647">
        <v>8600</v>
      </c>
    </row>
    <row r="1648" spans="3:5" x14ac:dyDescent="0.4">
      <c r="C1648" t="s">
        <v>853</v>
      </c>
      <c r="D1648" t="s">
        <v>703</v>
      </c>
      <c r="E1648">
        <v>6900</v>
      </c>
    </row>
    <row r="1649" spans="1:5" x14ac:dyDescent="0.4">
      <c r="C1649" t="s">
        <v>853</v>
      </c>
      <c r="D1649" t="s">
        <v>704</v>
      </c>
      <c r="E1649">
        <v>13400</v>
      </c>
    </row>
    <row r="1650" spans="1:5" x14ac:dyDescent="0.4">
      <c r="C1650" t="s">
        <v>853</v>
      </c>
      <c r="D1650" t="s">
        <v>705</v>
      </c>
      <c r="E1650">
        <v>2600</v>
      </c>
    </row>
    <row r="1651" spans="1:5" x14ac:dyDescent="0.4">
      <c r="C1651" t="s">
        <v>853</v>
      </c>
      <c r="D1651" t="s">
        <v>706</v>
      </c>
      <c r="E1651">
        <v>17800</v>
      </c>
    </row>
    <row r="1652" spans="1:5" x14ac:dyDescent="0.4">
      <c r="C1652" t="s">
        <v>853</v>
      </c>
      <c r="D1652" t="s">
        <v>707</v>
      </c>
      <c r="E1652">
        <v>16600</v>
      </c>
    </row>
    <row r="1653" spans="1:5" x14ac:dyDescent="0.4">
      <c r="C1653" t="s">
        <v>853</v>
      </c>
      <c r="D1653" t="s">
        <v>708</v>
      </c>
      <c r="E1653">
        <v>5900</v>
      </c>
    </row>
    <row r="1654" spans="1:5" x14ac:dyDescent="0.4">
      <c r="C1654" t="s">
        <v>853</v>
      </c>
      <c r="D1654" t="s">
        <v>709</v>
      </c>
      <c r="E1654">
        <v>5500</v>
      </c>
    </row>
    <row r="1655" spans="1:5" x14ac:dyDescent="0.4">
      <c r="C1655" t="s">
        <v>853</v>
      </c>
      <c r="D1655" t="s">
        <v>710</v>
      </c>
      <c r="E1655">
        <v>7800</v>
      </c>
    </row>
    <row r="1656" spans="1:5" x14ac:dyDescent="0.4">
      <c r="C1656" t="s">
        <v>853</v>
      </c>
      <c r="D1656" t="s">
        <v>711</v>
      </c>
      <c r="E1656">
        <v>11100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228600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AB8CF-AD3C-449B-97E0-3420BB4C9908}">
  <sheetPr codeName="Sheet27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_xll.RssChart($A$2:$E$2,場中監視!A25, "1M", ((60*2.5)+1+(60*3)+1)*5)</f>
        <v>=RssChart($A$2:$E$2,場中監視!A25,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場中監視!A25, "D", 100)</f>
        <v>=RssChart($AJ$2:$AS$2, 場中監視!A25,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276975</v>
      </c>
      <c r="T2" s="2">
        <f t="shared" si="0"/>
        <v>205400</v>
      </c>
      <c r="U2" s="2">
        <f t="shared" si="0"/>
        <v>279700</v>
      </c>
      <c r="V2" s="2">
        <f t="shared" si="0"/>
        <v>188200</v>
      </c>
      <c r="W2" s="2">
        <f t="shared" si="0"/>
        <v>434600</v>
      </c>
      <c r="X2" s="2">
        <f t="shared" si="0"/>
        <v>0</v>
      </c>
      <c r="Y2" s="2" cm="1">
        <f t="array" ref="Y2">_xlfn.XLOOKUP(Y$1&amp;$R2,$C$3:$C$1662&amp;$D$3:$D$1662,$E$3:$E$1662,0,0,1)</f>
        <v>205400</v>
      </c>
      <c r="Z2" s="2" cm="1">
        <f t="array" ref="Z2">_xlfn.XLOOKUP(Z$1&amp;$R2,$C$3:$C$1662&amp;$D$3:$D$1662,$E$3:$E$1662,0,0,1)</f>
        <v>279700</v>
      </c>
      <c r="AA2" s="2" cm="1">
        <f t="array" ref="AA2">_xlfn.XLOOKUP(AA$1&amp;$R2,$C$3:$C$1662&amp;$D$3:$D$1662,$E$3:$E$1662,0,0,1)</f>
        <v>188200</v>
      </c>
      <c r="AB2" s="2" cm="1">
        <f t="array" ref="AB2">_xlfn.XLOOKUP(AB$1&amp;$R2,$C$3:$C$1662&amp;$D$3:$D$1662,$E$3:$E$1662,0,0,1)</f>
        <v>434600</v>
      </c>
      <c r="AC2" s="2" cm="1">
        <f t="array" ref="AC2">_xlfn.XLOOKUP(AC$1&amp;$R2,$C$3:$C$1662&amp;$D$3:$D$1662,$E$3:$E$1662,0,0,1)</f>
        <v>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1042</v>
      </c>
      <c r="B3" t="s">
        <v>385</v>
      </c>
      <c r="C3" t="s">
        <v>804</v>
      </c>
      <c r="D3" t="s">
        <v>506</v>
      </c>
      <c r="E3">
        <v>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325300</v>
      </c>
      <c r="T3" s="2">
        <f>T2+Y3</f>
        <v>234300</v>
      </c>
      <c r="U3" s="2">
        <f>U2+Z3</f>
        <v>318200</v>
      </c>
      <c r="V3" s="2">
        <f>V2+AA3</f>
        <v>240100</v>
      </c>
      <c r="W3" s="2">
        <f>W2+AB3</f>
        <v>508600</v>
      </c>
      <c r="X3" s="2">
        <f>X2+AC3</f>
        <v>0</v>
      </c>
      <c r="Y3" s="2" cm="1">
        <f t="array" ref="Y3">_xlfn.XLOOKUP(Y$1&amp;$R3,$C$3:$C$1662&amp;$D$3:$D$1662,$E$3:$E$1662,0,0,1)</f>
        <v>28900</v>
      </c>
      <c r="Z3" s="2" cm="1">
        <f t="array" ref="Z3">_xlfn.XLOOKUP(Z$1&amp;$R3,$C$3:$C$1662&amp;$D$3:$D$1662,$E$3:$E$1662,0,0,1)</f>
        <v>38500</v>
      </c>
      <c r="AA3" s="2" cm="1">
        <f t="array" ref="AA3">_xlfn.XLOOKUP(AA$1&amp;$R3,$C$3:$C$1662&amp;$D$3:$D$1662,$E$3:$E$1662,0,0,1)</f>
        <v>51900</v>
      </c>
      <c r="AB3" s="2" cm="1">
        <f t="array" ref="AB3">_xlfn.XLOOKUP(AB$1&amp;$R3,$C$3:$C$1662&amp;$D$3:$D$1662,$E$3:$E$1662,0,0,1)</f>
        <v>74000</v>
      </c>
      <c r="AC3" s="2" cm="1">
        <f t="array" ref="AC3">_xlfn.XLOOKUP(AC$1&amp;$R3,$C$3:$C$1662&amp;$D$3:$D$1662,$E$3:$E$1662,0,0,1)</f>
        <v>0</v>
      </c>
      <c r="AJ3" t="s">
        <v>1042</v>
      </c>
      <c r="AK3" t="s">
        <v>882</v>
      </c>
      <c r="AL3" t="s">
        <v>883</v>
      </c>
      <c r="AM3" t="s">
        <v>884</v>
      </c>
      <c r="AN3" t="s">
        <v>881</v>
      </c>
      <c r="AO3">
        <v>2924.5</v>
      </c>
      <c r="AP3">
        <v>2935</v>
      </c>
      <c r="AQ3">
        <v>2876.5</v>
      </c>
      <c r="AR3">
        <v>2885.5</v>
      </c>
      <c r="AS3">
        <v>3670700</v>
      </c>
    </row>
    <row r="4" spans="1:48" x14ac:dyDescent="0.4">
      <c r="C4" t="s">
        <v>804</v>
      </c>
      <c r="D4" t="s">
        <v>507</v>
      </c>
      <c r="E4">
        <v>0</v>
      </c>
      <c r="I4" t="str">
        <v>2025/02/20</v>
      </c>
      <c r="R4" t="s">
        <v>92</v>
      </c>
      <c r="S4" s="2">
        <f t="shared" si="1"/>
        <v>361600</v>
      </c>
      <c r="T4" s="2">
        <f t="shared" ref="T4:X19" si="2">T3+Y4</f>
        <v>250400</v>
      </c>
      <c r="U4" s="2">
        <f t="shared" si="2"/>
        <v>377400</v>
      </c>
      <c r="V4" s="2">
        <f t="shared" si="2"/>
        <v>256800</v>
      </c>
      <c r="W4" s="2">
        <f t="shared" si="2"/>
        <v>561800</v>
      </c>
      <c r="X4" s="2">
        <f t="shared" si="2"/>
        <v>0</v>
      </c>
      <c r="Y4" s="2" cm="1">
        <f t="array" ref="Y4">_xlfn.XLOOKUP(Y$1&amp;$R4,$C$3:$C$1662&amp;$D$3:$D$1662,$E$3:$E$1662,0,0,1)</f>
        <v>16100</v>
      </c>
      <c r="Z4" s="2" cm="1">
        <f t="array" ref="Z4">_xlfn.XLOOKUP(Z$1&amp;$R4,$C$3:$C$1662&amp;$D$3:$D$1662,$E$3:$E$1662,0,0,1)</f>
        <v>59200</v>
      </c>
      <c r="AA4" s="2" cm="1">
        <f t="array" ref="AA4">_xlfn.XLOOKUP(AA$1&amp;$R4,$C$3:$C$1662&amp;$D$3:$D$1662,$E$3:$E$1662,0,0,1)</f>
        <v>16700</v>
      </c>
      <c r="AB4" s="2" cm="1">
        <f t="array" ref="AB4">_xlfn.XLOOKUP(AB$1&amp;$R4,$C$3:$C$1662&amp;$D$3:$D$1662,$E$3:$E$1662,0,0,1)</f>
        <v>53200</v>
      </c>
      <c r="AC4" s="2" cm="1">
        <f t="array" ref="AC4">_xlfn.XLOOKUP(AC$1&amp;$R4,$C$3:$C$1662&amp;$D$3:$D$1662,$E$3:$E$1662,0,0,1)</f>
        <v>0</v>
      </c>
      <c r="AM4" t="s">
        <v>885</v>
      </c>
      <c r="AN4" t="s">
        <v>881</v>
      </c>
      <c r="AO4">
        <v>2938</v>
      </c>
      <c r="AP4">
        <v>3059</v>
      </c>
      <c r="AQ4">
        <v>2935.5</v>
      </c>
      <c r="AR4">
        <v>3059</v>
      </c>
      <c r="AS4">
        <v>6598800</v>
      </c>
      <c r="AU4" s="7">
        <f t="shared" ref="AU4:AU67" si="3">IF(AR3&lt;AR4,AR4/AR3-1,"")</f>
        <v>6.012822734361456E-2</v>
      </c>
      <c r="AV4" s="7" t="str">
        <f t="shared" ref="AV4:AV67" si="4">IF(AR3&gt;AR4,AR4/AR3-1,"")</f>
        <v/>
      </c>
    </row>
    <row r="5" spans="1:48" x14ac:dyDescent="0.4">
      <c r="C5" t="s">
        <v>804</v>
      </c>
      <c r="D5" t="s">
        <v>508</v>
      </c>
      <c r="E5">
        <v>0</v>
      </c>
      <c r="I5" t="str">
        <v>2025/02/19</v>
      </c>
      <c r="R5" t="s">
        <v>41</v>
      </c>
      <c r="S5" s="2">
        <f t="shared" si="1"/>
        <v>458000</v>
      </c>
      <c r="T5" s="2">
        <f t="shared" si="2"/>
        <v>272700</v>
      </c>
      <c r="U5" s="2">
        <f t="shared" si="2"/>
        <v>423000</v>
      </c>
      <c r="V5" s="2">
        <f t="shared" si="2"/>
        <v>300200</v>
      </c>
      <c r="W5" s="2">
        <f t="shared" si="2"/>
        <v>626800</v>
      </c>
      <c r="X5" s="2">
        <f t="shared" si="2"/>
        <v>667300</v>
      </c>
      <c r="Y5" s="2" cm="1">
        <f t="array" ref="Y5">_xlfn.XLOOKUP(Y$1&amp;$R5,$C$3:$C$1662&amp;$D$3:$D$1662,$E$3:$E$1662,0,0,1)</f>
        <v>22300</v>
      </c>
      <c r="Z5" s="2" cm="1">
        <f t="array" ref="Z5">_xlfn.XLOOKUP(Z$1&amp;$R5,$C$3:$C$1662&amp;$D$3:$D$1662,$E$3:$E$1662,0,0,1)</f>
        <v>45600</v>
      </c>
      <c r="AA5" s="2" cm="1">
        <f t="array" ref="AA5">_xlfn.XLOOKUP(AA$1&amp;$R5,$C$3:$C$1662&amp;$D$3:$D$1662,$E$3:$E$1662,0,0,1)</f>
        <v>43400</v>
      </c>
      <c r="AB5" s="2" cm="1">
        <f t="array" ref="AB5">_xlfn.XLOOKUP(AB$1&amp;$R5,$C$3:$C$1662&amp;$D$3:$D$1662,$E$3:$E$1662,0,0,1)</f>
        <v>65000</v>
      </c>
      <c r="AC5" s="2" cm="1">
        <f t="array" ref="AC5">_xlfn.XLOOKUP(AC$1&amp;$R5,$C$3:$C$1662&amp;$D$3:$D$1662,$E$3:$E$1662,0,0,1)</f>
        <v>667300</v>
      </c>
      <c r="AM5" t="s">
        <v>886</v>
      </c>
      <c r="AN5" t="s">
        <v>881</v>
      </c>
      <c r="AO5">
        <v>3059</v>
      </c>
      <c r="AP5">
        <v>3096</v>
      </c>
      <c r="AQ5">
        <v>3013</v>
      </c>
      <c r="AR5">
        <v>3092</v>
      </c>
      <c r="AS5">
        <v>5272300</v>
      </c>
      <c r="AU5" s="7">
        <f t="shared" si="3"/>
        <v>1.0787839163125312E-2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667300</v>
      </c>
      <c r="I6" t="str">
        <v>2025/02/18</v>
      </c>
      <c r="R6" t="s">
        <v>36</v>
      </c>
      <c r="S6" s="2">
        <f t="shared" si="1"/>
        <v>548980</v>
      </c>
      <c r="T6" s="2">
        <f t="shared" si="2"/>
        <v>293000</v>
      </c>
      <c r="U6" s="2">
        <f t="shared" si="2"/>
        <v>559400</v>
      </c>
      <c r="V6" s="2">
        <f t="shared" si="2"/>
        <v>322500</v>
      </c>
      <c r="W6" s="2">
        <f t="shared" si="2"/>
        <v>662600</v>
      </c>
      <c r="X6" s="2">
        <f t="shared" si="2"/>
        <v>907400</v>
      </c>
      <c r="Y6" s="2" cm="1">
        <f t="array" ref="Y6">_xlfn.XLOOKUP(Y$1&amp;$R6,$C$3:$C$1662&amp;$D$3:$D$1662,$E$3:$E$1662,0,0,1)</f>
        <v>20300</v>
      </c>
      <c r="Z6" s="2" cm="1">
        <f t="array" ref="Z6">_xlfn.XLOOKUP(Z$1&amp;$R6,$C$3:$C$1662&amp;$D$3:$D$1662,$E$3:$E$1662,0,0,1)</f>
        <v>136400</v>
      </c>
      <c r="AA6" s="2" cm="1">
        <f t="array" ref="AA6">_xlfn.XLOOKUP(AA$1&amp;$R6,$C$3:$C$1662&amp;$D$3:$D$1662,$E$3:$E$1662,0,0,1)</f>
        <v>22300</v>
      </c>
      <c r="AB6" s="2" cm="1">
        <f t="array" ref="AB6">_xlfn.XLOOKUP(AB$1&amp;$R6,$C$3:$C$1662&amp;$D$3:$D$1662,$E$3:$E$1662,0,0,1)</f>
        <v>35800</v>
      </c>
      <c r="AC6" s="2" cm="1">
        <f t="array" ref="AC6">_xlfn.XLOOKUP(AC$1&amp;$R6,$C$3:$C$1662&amp;$D$3:$D$1662,$E$3:$E$1662,0,0,1)</f>
        <v>240100</v>
      </c>
      <c r="AM6" t="s">
        <v>887</v>
      </c>
      <c r="AN6" t="s">
        <v>881</v>
      </c>
      <c r="AO6">
        <v>2952</v>
      </c>
      <c r="AP6">
        <v>3056</v>
      </c>
      <c r="AQ6">
        <v>2949</v>
      </c>
      <c r="AR6">
        <v>3001</v>
      </c>
      <c r="AS6">
        <v>6246500</v>
      </c>
      <c r="AU6" s="7" t="str">
        <f t="shared" si="3"/>
        <v/>
      </c>
      <c r="AV6" s="7">
        <f t="shared" si="4"/>
        <v>-2.9430789133247037E-2</v>
      </c>
    </row>
    <row r="7" spans="1:48" x14ac:dyDescent="0.4">
      <c r="C7" t="s">
        <v>804</v>
      </c>
      <c r="D7" t="s">
        <v>510</v>
      </c>
      <c r="E7">
        <v>240100</v>
      </c>
      <c r="I7" t="str">
        <v>2025/02/17</v>
      </c>
      <c r="R7" t="s">
        <v>84</v>
      </c>
      <c r="S7" s="2">
        <f t="shared" si="1"/>
        <v>637460</v>
      </c>
      <c r="T7" s="2">
        <f t="shared" si="2"/>
        <v>311300</v>
      </c>
      <c r="U7" s="2">
        <f t="shared" si="2"/>
        <v>618900</v>
      </c>
      <c r="V7" s="2">
        <f t="shared" si="2"/>
        <v>368900</v>
      </c>
      <c r="W7" s="2">
        <f t="shared" si="2"/>
        <v>712400</v>
      </c>
      <c r="X7" s="2">
        <f t="shared" si="2"/>
        <v>1175800</v>
      </c>
      <c r="Y7" s="2" cm="1">
        <f t="array" ref="Y7">_xlfn.XLOOKUP(Y$1&amp;$R7,$C$3:$C$1662&amp;$D$3:$D$1662,$E$3:$E$1662,0,0,1)</f>
        <v>18300</v>
      </c>
      <c r="Z7" s="2" cm="1">
        <f t="array" ref="Z7">_xlfn.XLOOKUP(Z$1&amp;$R7,$C$3:$C$1662&amp;$D$3:$D$1662,$E$3:$E$1662,0,0,1)</f>
        <v>59500</v>
      </c>
      <c r="AA7" s="2" cm="1">
        <f t="array" ref="AA7">_xlfn.XLOOKUP(AA$1&amp;$R7,$C$3:$C$1662&amp;$D$3:$D$1662,$E$3:$E$1662,0,0,1)</f>
        <v>46400</v>
      </c>
      <c r="AB7" s="2" cm="1">
        <f t="array" ref="AB7">_xlfn.XLOOKUP(AB$1&amp;$R7,$C$3:$C$1662&amp;$D$3:$D$1662,$E$3:$E$1662,0,0,1)</f>
        <v>49800</v>
      </c>
      <c r="AC7" s="2" cm="1">
        <f t="array" ref="AC7">_xlfn.XLOOKUP(AC$1&amp;$R7,$C$3:$C$1662&amp;$D$3:$D$1662,$E$3:$E$1662,0,0,1)</f>
        <v>268400</v>
      </c>
      <c r="AM7" t="s">
        <v>888</v>
      </c>
      <c r="AN7" t="s">
        <v>881</v>
      </c>
      <c r="AO7">
        <v>2969</v>
      </c>
      <c r="AP7">
        <v>3071</v>
      </c>
      <c r="AQ7">
        <v>2961.5</v>
      </c>
      <c r="AR7">
        <v>3054</v>
      </c>
      <c r="AS7">
        <v>3010600</v>
      </c>
      <c r="AU7" s="7">
        <f t="shared" si="3"/>
        <v>1.7660779740086729E-2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268400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681660</v>
      </c>
      <c r="T8" s="2">
        <f t="shared" si="2"/>
        <v>333400</v>
      </c>
      <c r="U8" s="2">
        <f t="shared" si="2"/>
        <v>667800</v>
      </c>
      <c r="V8" s="2">
        <f t="shared" si="2"/>
        <v>393300</v>
      </c>
      <c r="W8" s="2">
        <f t="shared" si="2"/>
        <v>754800</v>
      </c>
      <c r="X8" s="2">
        <f t="shared" si="2"/>
        <v>1259000</v>
      </c>
      <c r="Y8" s="2" cm="1">
        <f t="array" ref="Y8">_xlfn.XLOOKUP(Y$1&amp;$R8,$C$3:$C$1662&amp;$D$3:$D$1662,$E$3:$E$1662,0,0,1)</f>
        <v>22100</v>
      </c>
      <c r="Z8" s="2" cm="1">
        <f t="array" ref="Z8">_xlfn.XLOOKUP(Z$1&amp;$R8,$C$3:$C$1662&amp;$D$3:$D$1662,$E$3:$E$1662,0,0,1)</f>
        <v>48900</v>
      </c>
      <c r="AA8" s="2" cm="1">
        <f t="array" ref="AA8">_xlfn.XLOOKUP(AA$1&amp;$R8,$C$3:$C$1662&amp;$D$3:$D$1662,$E$3:$E$1662,0,0,1)</f>
        <v>24400</v>
      </c>
      <c r="AB8" s="2" cm="1">
        <f t="array" ref="AB8">_xlfn.XLOOKUP(AB$1&amp;$R8,$C$3:$C$1662&amp;$D$3:$D$1662,$E$3:$E$1662,0,0,1)</f>
        <v>42400</v>
      </c>
      <c r="AC8" s="2" cm="1">
        <f t="array" ref="AC8">_xlfn.XLOOKUP(AC$1&amp;$R8,$C$3:$C$1662&amp;$D$3:$D$1662,$E$3:$E$1662,0,0,1)</f>
        <v>83200</v>
      </c>
      <c r="AM8" t="s">
        <v>889</v>
      </c>
      <c r="AN8" t="s">
        <v>881</v>
      </c>
      <c r="AO8">
        <v>2997</v>
      </c>
      <c r="AP8">
        <v>3000</v>
      </c>
      <c r="AQ8">
        <v>2867.5</v>
      </c>
      <c r="AR8">
        <v>2877</v>
      </c>
      <c r="AS8">
        <v>4554500</v>
      </c>
      <c r="AU8" s="7" t="str">
        <f t="shared" si="3"/>
        <v/>
      </c>
      <c r="AV8" s="7">
        <f t="shared" si="4"/>
        <v>-5.7956777996070685E-2</v>
      </c>
    </row>
    <row r="9" spans="1:48" x14ac:dyDescent="0.4">
      <c r="C9" t="s">
        <v>804</v>
      </c>
      <c r="D9" t="s">
        <v>512</v>
      </c>
      <c r="E9">
        <v>83200</v>
      </c>
      <c r="G9" s="1"/>
      <c r="H9" s="1"/>
      <c r="I9" s="1"/>
      <c r="J9" s="1"/>
      <c r="K9" s="1"/>
      <c r="L9" s="1"/>
      <c r="R9" t="s">
        <v>18</v>
      </c>
      <c r="S9" s="2">
        <f t="shared" si="1"/>
        <v>750400</v>
      </c>
      <c r="T9" s="2">
        <f t="shared" si="2"/>
        <v>346100</v>
      </c>
      <c r="U9" s="2">
        <f t="shared" si="2"/>
        <v>721100</v>
      </c>
      <c r="V9" s="2">
        <f t="shared" si="2"/>
        <v>414200</v>
      </c>
      <c r="W9" s="2">
        <f t="shared" si="2"/>
        <v>792100</v>
      </c>
      <c r="X9" s="2">
        <f t="shared" si="2"/>
        <v>1478500</v>
      </c>
      <c r="Y9" s="2" cm="1">
        <f t="array" ref="Y9">_xlfn.XLOOKUP(Y$1&amp;$R9,$C$3:$C$1662&amp;$D$3:$D$1662,$E$3:$E$1662,0,0,1)</f>
        <v>12700</v>
      </c>
      <c r="Z9" s="2" cm="1">
        <f t="array" ref="Z9">_xlfn.XLOOKUP(Z$1&amp;$R9,$C$3:$C$1662&amp;$D$3:$D$1662,$E$3:$E$1662,0,0,1)</f>
        <v>53300</v>
      </c>
      <c r="AA9" s="2" cm="1">
        <f t="array" ref="AA9">_xlfn.XLOOKUP(AA$1&amp;$R9,$C$3:$C$1662&amp;$D$3:$D$1662,$E$3:$E$1662,0,0,1)</f>
        <v>20900</v>
      </c>
      <c r="AB9" s="2" cm="1">
        <f t="array" ref="AB9">_xlfn.XLOOKUP(AB$1&amp;$R9,$C$3:$C$1662&amp;$D$3:$D$1662,$E$3:$E$1662,0,0,1)</f>
        <v>37300</v>
      </c>
      <c r="AC9" s="2" cm="1">
        <f t="array" ref="AC9">_xlfn.XLOOKUP(AC$1&amp;$R9,$C$3:$C$1662&amp;$D$3:$D$1662,$E$3:$E$1662,0,0,1)</f>
        <v>219500</v>
      </c>
      <c r="AM9" t="s">
        <v>890</v>
      </c>
      <c r="AN9" t="s">
        <v>881</v>
      </c>
      <c r="AO9">
        <v>2933</v>
      </c>
      <c r="AP9">
        <v>2944</v>
      </c>
      <c r="AQ9">
        <v>2780.5</v>
      </c>
      <c r="AR9">
        <v>2814.5</v>
      </c>
      <c r="AS9">
        <v>7039400</v>
      </c>
      <c r="AU9" s="7" t="str">
        <f t="shared" si="3"/>
        <v/>
      </c>
      <c r="AV9" s="7">
        <f t="shared" si="4"/>
        <v>-2.1724018074383067E-2</v>
      </c>
    </row>
    <row r="10" spans="1:48" x14ac:dyDescent="0.4">
      <c r="C10" t="s">
        <v>804</v>
      </c>
      <c r="D10" t="s">
        <v>513</v>
      </c>
      <c r="E10">
        <v>219500</v>
      </c>
      <c r="R10" t="s">
        <v>27</v>
      </c>
      <c r="S10" s="2">
        <f t="shared" si="1"/>
        <v>801960</v>
      </c>
      <c r="T10" s="2">
        <f t="shared" si="2"/>
        <v>373800</v>
      </c>
      <c r="U10" s="2">
        <f t="shared" si="2"/>
        <v>744400</v>
      </c>
      <c r="V10" s="2">
        <f t="shared" si="2"/>
        <v>440600</v>
      </c>
      <c r="W10" s="2">
        <f t="shared" si="2"/>
        <v>828000</v>
      </c>
      <c r="X10" s="2">
        <f t="shared" si="2"/>
        <v>1623000</v>
      </c>
      <c r="Y10" s="2" cm="1">
        <f t="array" ref="Y10">_xlfn.XLOOKUP(Y$1&amp;$R10,$C$3:$C$1662&amp;$D$3:$D$1662,$E$3:$E$1662,0,0,1)</f>
        <v>27700</v>
      </c>
      <c r="Z10" s="2" cm="1">
        <f t="array" ref="Z10">_xlfn.XLOOKUP(Z$1&amp;$R10,$C$3:$C$1662&amp;$D$3:$D$1662,$E$3:$E$1662,0,0,1)</f>
        <v>23300</v>
      </c>
      <c r="AA10" s="2" cm="1">
        <f t="array" ref="AA10">_xlfn.XLOOKUP(AA$1&amp;$R10,$C$3:$C$1662&amp;$D$3:$D$1662,$E$3:$E$1662,0,0,1)</f>
        <v>26400</v>
      </c>
      <c r="AB10" s="2" cm="1">
        <f t="array" ref="AB10">_xlfn.XLOOKUP(AB$1&amp;$R10,$C$3:$C$1662&amp;$D$3:$D$1662,$E$3:$E$1662,0,0,1)</f>
        <v>35900</v>
      </c>
      <c r="AC10" s="2" cm="1">
        <f t="array" ref="AC10">_xlfn.XLOOKUP(AC$1&amp;$R10,$C$3:$C$1662&amp;$D$3:$D$1662,$E$3:$E$1662,0,0,1)</f>
        <v>144500</v>
      </c>
      <c r="AM10" t="s">
        <v>891</v>
      </c>
      <c r="AN10" t="s">
        <v>881</v>
      </c>
      <c r="AO10">
        <v>2810</v>
      </c>
      <c r="AP10">
        <v>2899</v>
      </c>
      <c r="AQ10">
        <v>2802</v>
      </c>
      <c r="AR10">
        <v>2886.5</v>
      </c>
      <c r="AS10">
        <v>4022300</v>
      </c>
      <c r="AU10" s="7">
        <f t="shared" si="3"/>
        <v>2.5581808491739189E-2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144500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837360</v>
      </c>
      <c r="T11" s="2">
        <f t="shared" si="2"/>
        <v>385100</v>
      </c>
      <c r="U11" s="2">
        <f t="shared" si="2"/>
        <v>793300</v>
      </c>
      <c r="V11" s="2">
        <f t="shared" si="2"/>
        <v>461600</v>
      </c>
      <c r="W11" s="2">
        <f t="shared" si="2"/>
        <v>847200</v>
      </c>
      <c r="X11" s="2">
        <f t="shared" si="2"/>
        <v>1699600</v>
      </c>
      <c r="Y11" s="2" cm="1">
        <f t="array" ref="Y11">_xlfn.XLOOKUP(Y$1&amp;$R11,$C$3:$C$1662&amp;$D$3:$D$1662,$E$3:$E$1662,0,0,1)</f>
        <v>11300</v>
      </c>
      <c r="Z11" s="2" cm="1">
        <f t="array" ref="Z11">_xlfn.XLOOKUP(Z$1&amp;$R11,$C$3:$C$1662&amp;$D$3:$D$1662,$E$3:$E$1662,0,0,1)</f>
        <v>48900</v>
      </c>
      <c r="AA11" s="2" cm="1">
        <f t="array" ref="AA11">_xlfn.XLOOKUP(AA$1&amp;$R11,$C$3:$C$1662&amp;$D$3:$D$1662,$E$3:$E$1662,0,0,1)</f>
        <v>21000</v>
      </c>
      <c r="AB11" s="2" cm="1">
        <f t="array" ref="AB11">_xlfn.XLOOKUP(AB$1&amp;$R11,$C$3:$C$1662&amp;$D$3:$D$1662,$E$3:$E$1662,0,0,1)</f>
        <v>19200</v>
      </c>
      <c r="AC11" s="2" cm="1">
        <f t="array" ref="AC11">_xlfn.XLOOKUP(AC$1&amp;$R11,$C$3:$C$1662&amp;$D$3:$D$1662,$E$3:$E$1662,0,0,1)</f>
        <v>76600</v>
      </c>
      <c r="AM11" t="s">
        <v>892</v>
      </c>
      <c r="AN11" t="s">
        <v>881</v>
      </c>
      <c r="AO11">
        <v>2982</v>
      </c>
      <c r="AP11">
        <v>3033</v>
      </c>
      <c r="AQ11">
        <v>2955</v>
      </c>
      <c r="AR11">
        <v>2971.5</v>
      </c>
      <c r="AS11">
        <v>5531900</v>
      </c>
      <c r="AU11" s="7">
        <f t="shared" si="3"/>
        <v>2.9447427680582061E-2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76600</v>
      </c>
      <c r="R12" t="s">
        <v>62</v>
      </c>
      <c r="S12" s="2">
        <f t="shared" si="1"/>
        <v>892900</v>
      </c>
      <c r="T12" s="2">
        <f t="shared" si="2"/>
        <v>398300</v>
      </c>
      <c r="U12" s="2">
        <f t="shared" si="2"/>
        <v>825400</v>
      </c>
      <c r="V12" s="2">
        <f t="shared" si="2"/>
        <v>495200</v>
      </c>
      <c r="W12" s="2">
        <f t="shared" si="2"/>
        <v>855800</v>
      </c>
      <c r="X12" s="2">
        <f t="shared" si="2"/>
        <v>1889800</v>
      </c>
      <c r="Y12" s="2" cm="1">
        <f t="array" ref="Y12">_xlfn.XLOOKUP(Y$1&amp;$R12,$C$3:$C$1662&amp;$D$3:$D$1662,$E$3:$E$1662,0,0,1)</f>
        <v>13200</v>
      </c>
      <c r="Z12" s="2" cm="1">
        <f t="array" ref="Z12">_xlfn.XLOOKUP(Z$1&amp;$R12,$C$3:$C$1662&amp;$D$3:$D$1662,$E$3:$E$1662,0,0,1)</f>
        <v>32100</v>
      </c>
      <c r="AA12" s="2" cm="1">
        <f t="array" ref="AA12">_xlfn.XLOOKUP(AA$1&amp;$R12,$C$3:$C$1662&amp;$D$3:$D$1662,$E$3:$E$1662,0,0,1)</f>
        <v>33600</v>
      </c>
      <c r="AB12" s="2" cm="1">
        <f t="array" ref="AB12">_xlfn.XLOOKUP(AB$1&amp;$R12,$C$3:$C$1662&amp;$D$3:$D$1662,$E$3:$E$1662,0,0,1)</f>
        <v>8600</v>
      </c>
      <c r="AC12" s="2" cm="1">
        <f t="array" ref="AC12">_xlfn.XLOOKUP(AC$1&amp;$R12,$C$3:$C$1662&amp;$D$3:$D$1662,$E$3:$E$1662,0,0,1)</f>
        <v>190200</v>
      </c>
      <c r="AM12" t="s">
        <v>893</v>
      </c>
      <c r="AN12" t="s">
        <v>881</v>
      </c>
      <c r="AO12">
        <v>2940</v>
      </c>
      <c r="AP12">
        <v>2964.5</v>
      </c>
      <c r="AQ12">
        <v>2882.5</v>
      </c>
      <c r="AR12">
        <v>2913.5</v>
      </c>
      <c r="AS12">
        <v>3239000</v>
      </c>
      <c r="AU12" s="7" t="str">
        <f t="shared" si="3"/>
        <v/>
      </c>
      <c r="AV12" s="7">
        <f t="shared" si="4"/>
        <v>-1.9518761568231513E-2</v>
      </c>
    </row>
    <row r="13" spans="1:48" x14ac:dyDescent="0.4">
      <c r="C13" t="s">
        <v>804</v>
      </c>
      <c r="D13" t="s">
        <v>516</v>
      </c>
      <c r="E13">
        <v>190200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934720</v>
      </c>
      <c r="T13" s="2">
        <f t="shared" si="2"/>
        <v>414600</v>
      </c>
      <c r="U13" s="2">
        <f t="shared" si="2"/>
        <v>850900</v>
      </c>
      <c r="V13" s="2">
        <f t="shared" si="2"/>
        <v>515200</v>
      </c>
      <c r="W13" s="2">
        <f t="shared" si="2"/>
        <v>899200</v>
      </c>
      <c r="X13" s="2">
        <f t="shared" si="2"/>
        <v>1993700</v>
      </c>
      <c r="Y13" s="2" cm="1">
        <f t="array" ref="Y13">_xlfn.XLOOKUP(Y$1&amp;$R13,$C$3:$C$1662&amp;$D$3:$D$1662,$E$3:$E$1662,0,0,1)</f>
        <v>16300</v>
      </c>
      <c r="Z13" s="2" cm="1">
        <f t="array" ref="Z13">_xlfn.XLOOKUP(Z$1&amp;$R13,$C$3:$C$1662&amp;$D$3:$D$1662,$E$3:$E$1662,0,0,1)</f>
        <v>25500</v>
      </c>
      <c r="AA13" s="2" cm="1">
        <f t="array" ref="AA13">_xlfn.XLOOKUP(AA$1&amp;$R13,$C$3:$C$1662&amp;$D$3:$D$1662,$E$3:$E$1662,0,0,1)</f>
        <v>20000</v>
      </c>
      <c r="AB13" s="2" cm="1">
        <f t="array" ref="AB13">_xlfn.XLOOKUP(AB$1&amp;$R13,$C$3:$C$1662&amp;$D$3:$D$1662,$E$3:$E$1662,0,0,1)</f>
        <v>43400</v>
      </c>
      <c r="AC13" s="2" cm="1">
        <f t="array" ref="AC13">_xlfn.XLOOKUP(AC$1&amp;$R13,$C$3:$C$1662&amp;$D$3:$D$1662,$E$3:$E$1662,0,0,1)</f>
        <v>103900</v>
      </c>
      <c r="AM13" t="s">
        <v>894</v>
      </c>
      <c r="AN13" t="s">
        <v>881</v>
      </c>
      <c r="AO13">
        <v>2925</v>
      </c>
      <c r="AP13">
        <v>2959</v>
      </c>
      <c r="AQ13">
        <v>2897.5</v>
      </c>
      <c r="AR13">
        <v>2908</v>
      </c>
      <c r="AS13">
        <v>2404100</v>
      </c>
      <c r="AU13" s="7" t="str">
        <f t="shared" si="3"/>
        <v/>
      </c>
      <c r="AV13" s="7">
        <f t="shared" si="4"/>
        <v>-1.8877638579029021E-3</v>
      </c>
    </row>
    <row r="14" spans="1:48" x14ac:dyDescent="0.4">
      <c r="C14" t="s">
        <v>804</v>
      </c>
      <c r="D14" t="s">
        <v>517</v>
      </c>
      <c r="E14">
        <v>103900</v>
      </c>
      <c r="R14" t="s">
        <v>149</v>
      </c>
      <c r="S14" s="2">
        <f t="shared" si="1"/>
        <v>963880</v>
      </c>
      <c r="T14" s="2">
        <f t="shared" si="2"/>
        <v>424400</v>
      </c>
      <c r="U14" s="2">
        <f t="shared" si="2"/>
        <v>866200</v>
      </c>
      <c r="V14" s="2">
        <f t="shared" si="2"/>
        <v>529200</v>
      </c>
      <c r="W14" s="2">
        <f t="shared" si="2"/>
        <v>912300</v>
      </c>
      <c r="X14" s="2">
        <f t="shared" si="2"/>
        <v>2087300</v>
      </c>
      <c r="Y14" s="2" cm="1">
        <f t="array" ref="Y14">_xlfn.XLOOKUP(Y$1&amp;$R14,$C$3:$C$1662&amp;$D$3:$D$1662,$E$3:$E$1662,0,0,1)</f>
        <v>9800</v>
      </c>
      <c r="Z14" s="2" cm="1">
        <f t="array" ref="Z14">_xlfn.XLOOKUP(Z$1&amp;$R14,$C$3:$C$1662&amp;$D$3:$D$1662,$E$3:$E$1662,0,0,1)</f>
        <v>15300</v>
      </c>
      <c r="AA14" s="2" cm="1">
        <f t="array" ref="AA14">_xlfn.XLOOKUP(AA$1&amp;$R14,$C$3:$C$1662&amp;$D$3:$D$1662,$E$3:$E$1662,0,0,1)</f>
        <v>14000</v>
      </c>
      <c r="AB14" s="2" cm="1">
        <f t="array" ref="AB14">_xlfn.XLOOKUP(AB$1&amp;$R14,$C$3:$C$1662&amp;$D$3:$D$1662,$E$3:$E$1662,0,0,1)</f>
        <v>13100</v>
      </c>
      <c r="AC14" s="2" cm="1">
        <f t="array" ref="AC14">_xlfn.XLOOKUP(AC$1&amp;$R14,$C$3:$C$1662&amp;$D$3:$D$1662,$E$3:$E$1662,0,0,1)</f>
        <v>93600</v>
      </c>
      <c r="AM14" t="s">
        <v>895</v>
      </c>
      <c r="AN14" t="s">
        <v>881</v>
      </c>
      <c r="AO14">
        <v>2913</v>
      </c>
      <c r="AP14">
        <v>2920</v>
      </c>
      <c r="AQ14">
        <v>2790</v>
      </c>
      <c r="AR14">
        <v>2830.5</v>
      </c>
      <c r="AS14">
        <v>5073700</v>
      </c>
      <c r="AU14" s="7" t="str">
        <f t="shared" si="3"/>
        <v/>
      </c>
      <c r="AV14" s="7">
        <f t="shared" si="4"/>
        <v>-2.665061898211829E-2</v>
      </c>
    </row>
    <row r="15" spans="1:48" x14ac:dyDescent="0.4">
      <c r="C15" t="s">
        <v>804</v>
      </c>
      <c r="D15" t="s">
        <v>518</v>
      </c>
      <c r="E15">
        <v>93600</v>
      </c>
      <c r="R15" t="s">
        <v>120</v>
      </c>
      <c r="S15" s="2">
        <f t="shared" si="1"/>
        <v>1002320</v>
      </c>
      <c r="T15" s="2">
        <f t="shared" si="2"/>
        <v>439300</v>
      </c>
      <c r="U15" s="2">
        <f t="shared" si="2"/>
        <v>884500</v>
      </c>
      <c r="V15" s="2">
        <f t="shared" si="2"/>
        <v>544700</v>
      </c>
      <c r="W15" s="2">
        <f t="shared" si="2"/>
        <v>987400</v>
      </c>
      <c r="X15" s="2">
        <f t="shared" si="2"/>
        <v>2155700</v>
      </c>
      <c r="Y15" s="2" cm="1">
        <f t="array" ref="Y15">_xlfn.XLOOKUP(Y$1&amp;$R15,$C$3:$C$1662&amp;$D$3:$D$1662,$E$3:$E$1662,0,0,1)</f>
        <v>14900</v>
      </c>
      <c r="Z15" s="2" cm="1">
        <f t="array" ref="Z15">_xlfn.XLOOKUP(Z$1&amp;$R15,$C$3:$C$1662&amp;$D$3:$D$1662,$E$3:$E$1662,0,0,1)</f>
        <v>18300</v>
      </c>
      <c r="AA15" s="2" cm="1">
        <f t="array" ref="AA15">_xlfn.XLOOKUP(AA$1&amp;$R15,$C$3:$C$1662&amp;$D$3:$D$1662,$E$3:$E$1662,0,0,1)</f>
        <v>15500</v>
      </c>
      <c r="AB15" s="2" cm="1">
        <f t="array" ref="AB15">_xlfn.XLOOKUP(AB$1&amp;$R15,$C$3:$C$1662&amp;$D$3:$D$1662,$E$3:$E$1662,0,0,1)</f>
        <v>75100</v>
      </c>
      <c r="AC15" s="2" cm="1">
        <f t="array" ref="AC15">_xlfn.XLOOKUP(AC$1&amp;$R15,$C$3:$C$1662&amp;$D$3:$D$1662,$E$3:$E$1662,0,0,1)</f>
        <v>68400</v>
      </c>
      <c r="AM15" t="s">
        <v>896</v>
      </c>
      <c r="AN15" t="s">
        <v>881</v>
      </c>
      <c r="AO15">
        <v>2836.5</v>
      </c>
      <c r="AP15">
        <v>2845.5</v>
      </c>
      <c r="AQ15">
        <v>2794.5</v>
      </c>
      <c r="AR15">
        <v>2803</v>
      </c>
      <c r="AS15">
        <v>3332800</v>
      </c>
      <c r="AU15" s="7" t="str">
        <f t="shared" si="3"/>
        <v/>
      </c>
      <c r="AV15" s="7">
        <f t="shared" si="4"/>
        <v>-9.715597950892052E-3</v>
      </c>
    </row>
    <row r="16" spans="1:48" x14ac:dyDescent="0.4">
      <c r="C16" t="s">
        <v>804</v>
      </c>
      <c r="D16" t="s">
        <v>519</v>
      </c>
      <c r="E16">
        <v>68400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1032320</v>
      </c>
      <c r="T16" s="2">
        <f t="shared" si="2"/>
        <v>445400</v>
      </c>
      <c r="U16" s="2">
        <f t="shared" si="2"/>
        <v>902200</v>
      </c>
      <c r="V16" s="2">
        <f t="shared" si="2"/>
        <v>561300</v>
      </c>
      <c r="W16" s="2">
        <f t="shared" si="2"/>
        <v>1030100</v>
      </c>
      <c r="X16" s="2">
        <f t="shared" si="2"/>
        <v>2222600</v>
      </c>
      <c r="Y16" s="2" cm="1">
        <f t="array" ref="Y16">_xlfn.XLOOKUP(Y$1&amp;$R16,$C$3:$C$1662&amp;$D$3:$D$1662,$E$3:$E$1662,0,0,1)</f>
        <v>6100</v>
      </c>
      <c r="Z16" s="2" cm="1">
        <f t="array" ref="Z16">_xlfn.XLOOKUP(Z$1&amp;$R16,$C$3:$C$1662&amp;$D$3:$D$1662,$E$3:$E$1662,0,0,1)</f>
        <v>17700</v>
      </c>
      <c r="AA16" s="2" cm="1">
        <f t="array" ref="AA16">_xlfn.XLOOKUP(AA$1&amp;$R16,$C$3:$C$1662&amp;$D$3:$D$1662,$E$3:$E$1662,0,0,1)</f>
        <v>16600</v>
      </c>
      <c r="AB16" s="2" cm="1">
        <f t="array" ref="AB16">_xlfn.XLOOKUP(AB$1&amp;$R16,$C$3:$C$1662&amp;$D$3:$D$1662,$E$3:$E$1662,0,0,1)</f>
        <v>42700</v>
      </c>
      <c r="AC16" s="2" cm="1">
        <f t="array" ref="AC16">_xlfn.XLOOKUP(AC$1&amp;$R16,$C$3:$C$1662&amp;$D$3:$D$1662,$E$3:$E$1662,0,0,1)</f>
        <v>66900</v>
      </c>
      <c r="AM16" t="s">
        <v>897</v>
      </c>
      <c r="AN16" t="s">
        <v>881</v>
      </c>
      <c r="AO16">
        <v>2894.5</v>
      </c>
      <c r="AP16">
        <v>2896</v>
      </c>
      <c r="AQ16">
        <v>2801</v>
      </c>
      <c r="AR16">
        <v>2820.5</v>
      </c>
      <c r="AS16">
        <v>3427200</v>
      </c>
      <c r="AU16" s="7">
        <f t="shared" si="3"/>
        <v>6.2433107384944897E-3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66900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1067920</v>
      </c>
      <c r="T17" s="2">
        <f t="shared" si="2"/>
        <v>459600</v>
      </c>
      <c r="U17" s="2">
        <f t="shared" si="2"/>
        <v>920000</v>
      </c>
      <c r="V17" s="2">
        <f t="shared" si="2"/>
        <v>606400</v>
      </c>
      <c r="W17" s="2">
        <f t="shared" si="2"/>
        <v>1073500</v>
      </c>
      <c r="X17" s="2">
        <f t="shared" si="2"/>
        <v>2280100</v>
      </c>
      <c r="Y17" s="2" cm="1">
        <f t="array" ref="Y17">_xlfn.XLOOKUP(Y$1&amp;$R17,$C$3:$C$1662&amp;$D$3:$D$1662,$E$3:$E$1662,0,0,1)</f>
        <v>14200</v>
      </c>
      <c r="Z17" s="2" cm="1">
        <f t="array" ref="Z17">_xlfn.XLOOKUP(Z$1&amp;$R17,$C$3:$C$1662&amp;$D$3:$D$1662,$E$3:$E$1662,0,0,1)</f>
        <v>17800</v>
      </c>
      <c r="AA17" s="2" cm="1">
        <f t="array" ref="AA17">_xlfn.XLOOKUP(AA$1&amp;$R17,$C$3:$C$1662&amp;$D$3:$D$1662,$E$3:$E$1662,0,0,1)</f>
        <v>45100</v>
      </c>
      <c r="AB17" s="2" cm="1">
        <f t="array" ref="AB17">_xlfn.XLOOKUP(AB$1&amp;$R17,$C$3:$C$1662&amp;$D$3:$D$1662,$E$3:$E$1662,0,0,1)</f>
        <v>43400</v>
      </c>
      <c r="AC17" s="2" cm="1">
        <f t="array" ref="AC17">_xlfn.XLOOKUP(AC$1&amp;$R17,$C$3:$C$1662&amp;$D$3:$D$1662,$E$3:$E$1662,0,0,1)</f>
        <v>57500</v>
      </c>
      <c r="AM17" t="s">
        <v>898</v>
      </c>
      <c r="AN17" t="s">
        <v>881</v>
      </c>
      <c r="AO17">
        <v>2770.5</v>
      </c>
      <c r="AP17">
        <v>2880.5</v>
      </c>
      <c r="AQ17">
        <v>2755.5</v>
      </c>
      <c r="AR17">
        <v>2858</v>
      </c>
      <c r="AS17">
        <v>3839400</v>
      </c>
      <c r="AU17" s="7">
        <f t="shared" si="3"/>
        <v>1.3295514979613454E-2</v>
      </c>
      <c r="AV17" s="7" t="str">
        <f t="shared" si="4"/>
        <v/>
      </c>
    </row>
    <row r="18" spans="3:48" x14ac:dyDescent="0.4">
      <c r="C18" t="s">
        <v>804</v>
      </c>
      <c r="D18" t="s">
        <v>521</v>
      </c>
      <c r="E18">
        <v>57500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1099860</v>
      </c>
      <c r="T18" s="2">
        <f t="shared" si="2"/>
        <v>468300</v>
      </c>
      <c r="U18" s="2">
        <f t="shared" si="2"/>
        <v>938000</v>
      </c>
      <c r="V18" s="2">
        <f t="shared" si="2"/>
        <v>621200</v>
      </c>
      <c r="W18" s="2">
        <f t="shared" si="2"/>
        <v>1106800</v>
      </c>
      <c r="X18" s="2">
        <f t="shared" si="2"/>
        <v>2365000</v>
      </c>
      <c r="Y18" s="2" cm="1">
        <f t="array" ref="Y18">_xlfn.XLOOKUP(Y$1&amp;$R18,$C$3:$C$1662&amp;$D$3:$D$1662,$E$3:$E$1662,0,0,1)</f>
        <v>8700</v>
      </c>
      <c r="Z18" s="2" cm="1">
        <f t="array" ref="Z18">_xlfn.XLOOKUP(Z$1&amp;$R18,$C$3:$C$1662&amp;$D$3:$D$1662,$E$3:$E$1662,0,0,1)</f>
        <v>18000</v>
      </c>
      <c r="AA18" s="2" cm="1">
        <f t="array" ref="AA18">_xlfn.XLOOKUP(AA$1&amp;$R18,$C$3:$C$1662&amp;$D$3:$D$1662,$E$3:$E$1662,0,0,1)</f>
        <v>14800</v>
      </c>
      <c r="AB18" s="2" cm="1">
        <f t="array" ref="AB18">_xlfn.XLOOKUP(AB$1&amp;$R18,$C$3:$C$1662&amp;$D$3:$D$1662,$E$3:$E$1662,0,0,1)</f>
        <v>33300</v>
      </c>
      <c r="AC18" s="2" cm="1">
        <f t="array" ref="AC18">_xlfn.XLOOKUP(AC$1&amp;$R18,$C$3:$C$1662&amp;$D$3:$D$1662,$E$3:$E$1662,0,0,1)</f>
        <v>84900</v>
      </c>
      <c r="AM18" t="s">
        <v>899</v>
      </c>
      <c r="AN18" t="s">
        <v>881</v>
      </c>
      <c r="AO18">
        <v>2858</v>
      </c>
      <c r="AP18">
        <v>2863.5</v>
      </c>
      <c r="AQ18">
        <v>2771.5</v>
      </c>
      <c r="AR18">
        <v>2809</v>
      </c>
      <c r="AS18">
        <v>3053800</v>
      </c>
      <c r="AU18" s="7" t="str">
        <f t="shared" si="3"/>
        <v/>
      </c>
      <c r="AV18" s="7">
        <f t="shared" si="4"/>
        <v>-1.7144856543037101E-2</v>
      </c>
    </row>
    <row r="19" spans="3:48" x14ac:dyDescent="0.4">
      <c r="C19" t="s">
        <v>804</v>
      </c>
      <c r="D19" t="s">
        <v>522</v>
      </c>
      <c r="E19">
        <v>84900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1135280</v>
      </c>
      <c r="T19" s="2">
        <f t="shared" si="2"/>
        <v>477700</v>
      </c>
      <c r="U19" s="2">
        <f t="shared" si="2"/>
        <v>954000</v>
      </c>
      <c r="V19" s="2">
        <f t="shared" si="2"/>
        <v>634200</v>
      </c>
      <c r="W19" s="2">
        <f t="shared" si="2"/>
        <v>1145100</v>
      </c>
      <c r="X19" s="2">
        <f t="shared" si="2"/>
        <v>2465400</v>
      </c>
      <c r="Y19" s="2" cm="1">
        <f t="array" ref="Y19">_xlfn.XLOOKUP(Y$1&amp;$R19,$C$3:$C$1662&amp;$D$3:$D$1662,$E$3:$E$1662,0,0,1)</f>
        <v>9400</v>
      </c>
      <c r="Z19" s="2" cm="1">
        <f t="array" ref="Z19">_xlfn.XLOOKUP(Z$1&amp;$R19,$C$3:$C$1662&amp;$D$3:$D$1662,$E$3:$E$1662,0,0,1)</f>
        <v>16000</v>
      </c>
      <c r="AA19" s="2" cm="1">
        <f t="array" ref="AA19">_xlfn.XLOOKUP(AA$1&amp;$R19,$C$3:$C$1662&amp;$D$3:$D$1662,$E$3:$E$1662,0,0,1)</f>
        <v>13000</v>
      </c>
      <c r="AB19" s="2" cm="1">
        <f t="array" ref="AB19">_xlfn.XLOOKUP(AB$1&amp;$R19,$C$3:$C$1662&amp;$D$3:$D$1662,$E$3:$E$1662,0,0,1)</f>
        <v>38300</v>
      </c>
      <c r="AC19" s="2" cm="1">
        <f t="array" ref="AC19">_xlfn.XLOOKUP(AC$1&amp;$R19,$C$3:$C$1662&amp;$D$3:$D$1662,$E$3:$E$1662,0,0,1)</f>
        <v>100400</v>
      </c>
      <c r="AM19" t="s">
        <v>900</v>
      </c>
      <c r="AN19" t="s">
        <v>881</v>
      </c>
      <c r="AO19">
        <v>2806</v>
      </c>
      <c r="AP19">
        <v>2817</v>
      </c>
      <c r="AQ19">
        <v>2766.5</v>
      </c>
      <c r="AR19">
        <v>2782</v>
      </c>
      <c r="AS19">
        <v>2802700</v>
      </c>
      <c r="AU19" s="7" t="str">
        <f t="shared" si="3"/>
        <v/>
      </c>
      <c r="AV19" s="7">
        <f t="shared" si="4"/>
        <v>-9.6119615521538249E-3</v>
      </c>
    </row>
    <row r="20" spans="3:48" x14ac:dyDescent="0.4">
      <c r="C20" t="s">
        <v>804</v>
      </c>
      <c r="D20" t="s">
        <v>523</v>
      </c>
      <c r="E20">
        <v>100400</v>
      </c>
      <c r="R20" t="s">
        <v>147</v>
      </c>
      <c r="S20" s="2">
        <f t="shared" si="1"/>
        <v>1167140</v>
      </c>
      <c r="T20" s="2">
        <f t="shared" ref="T20:X35" si="5">T19+Y20</f>
        <v>490100</v>
      </c>
      <c r="U20" s="2">
        <f t="shared" si="5"/>
        <v>968500</v>
      </c>
      <c r="V20" s="2">
        <f t="shared" si="5"/>
        <v>662100</v>
      </c>
      <c r="W20" s="2">
        <f t="shared" si="5"/>
        <v>1191100</v>
      </c>
      <c r="X20" s="2">
        <f t="shared" si="5"/>
        <v>2523900</v>
      </c>
      <c r="Y20" s="2" cm="1">
        <f t="array" ref="Y20">_xlfn.XLOOKUP(Y$1&amp;$R20,$C$3:$C$1662&amp;$D$3:$D$1662,$E$3:$E$1662,0,0,1)</f>
        <v>12400</v>
      </c>
      <c r="Z20" s="2" cm="1">
        <f t="array" ref="Z20">_xlfn.XLOOKUP(Z$1&amp;$R20,$C$3:$C$1662&amp;$D$3:$D$1662,$E$3:$E$1662,0,0,1)</f>
        <v>14500</v>
      </c>
      <c r="AA20" s="2" cm="1">
        <f t="array" ref="AA20">_xlfn.XLOOKUP(AA$1&amp;$R20,$C$3:$C$1662&amp;$D$3:$D$1662,$E$3:$E$1662,0,0,1)</f>
        <v>27900</v>
      </c>
      <c r="AB20" s="2" cm="1">
        <f t="array" ref="AB20">_xlfn.XLOOKUP(AB$1&amp;$R20,$C$3:$C$1662&amp;$D$3:$D$1662,$E$3:$E$1662,0,0,1)</f>
        <v>46000</v>
      </c>
      <c r="AC20" s="2" cm="1">
        <f t="array" ref="AC20">_xlfn.XLOOKUP(AC$1&amp;$R20,$C$3:$C$1662&amp;$D$3:$D$1662,$E$3:$E$1662,0,0,1)</f>
        <v>58500</v>
      </c>
      <c r="AM20" t="s">
        <v>901</v>
      </c>
      <c r="AN20" t="s">
        <v>881</v>
      </c>
      <c r="AO20">
        <v>2800</v>
      </c>
      <c r="AP20">
        <v>2810</v>
      </c>
      <c r="AQ20">
        <v>2714</v>
      </c>
      <c r="AR20">
        <v>2727</v>
      </c>
      <c r="AS20">
        <v>2711500</v>
      </c>
      <c r="AU20" s="7" t="str">
        <f t="shared" si="3"/>
        <v/>
      </c>
      <c r="AV20" s="7">
        <f t="shared" si="4"/>
        <v>-1.9769949676491705E-2</v>
      </c>
    </row>
    <row r="21" spans="3:48" x14ac:dyDescent="0.4">
      <c r="C21" t="s">
        <v>804</v>
      </c>
      <c r="D21" t="s">
        <v>524</v>
      </c>
      <c r="E21">
        <v>58500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1192200</v>
      </c>
      <c r="T21" s="2">
        <f t="shared" si="5"/>
        <v>496000</v>
      </c>
      <c r="U21" s="2">
        <f t="shared" si="5"/>
        <v>992500</v>
      </c>
      <c r="V21" s="2">
        <f t="shared" si="5"/>
        <v>677500</v>
      </c>
      <c r="W21" s="2">
        <f t="shared" si="5"/>
        <v>1234300</v>
      </c>
      <c r="X21" s="2">
        <f t="shared" si="5"/>
        <v>2560700</v>
      </c>
      <c r="Y21" s="2" cm="1">
        <f t="array" ref="Y21">_xlfn.XLOOKUP(Y$1&amp;$R21,$C$3:$C$1662&amp;$D$3:$D$1662,$E$3:$E$1662,0,0,1)</f>
        <v>5900</v>
      </c>
      <c r="Z21" s="2" cm="1">
        <f t="array" ref="Z21">_xlfn.XLOOKUP(Z$1&amp;$R21,$C$3:$C$1662&amp;$D$3:$D$1662,$E$3:$E$1662,0,0,1)</f>
        <v>24000</v>
      </c>
      <c r="AA21" s="2" cm="1">
        <f t="array" ref="AA21">_xlfn.XLOOKUP(AA$1&amp;$R21,$C$3:$C$1662&amp;$D$3:$D$1662,$E$3:$E$1662,0,0,1)</f>
        <v>15400</v>
      </c>
      <c r="AB21" s="2" cm="1">
        <f t="array" ref="AB21">_xlfn.XLOOKUP(AB$1&amp;$R21,$C$3:$C$1662&amp;$D$3:$D$1662,$E$3:$E$1662,0,0,1)</f>
        <v>43200</v>
      </c>
      <c r="AC21" s="2" cm="1">
        <f t="array" ref="AC21">_xlfn.XLOOKUP(AC$1&amp;$R21,$C$3:$C$1662&amp;$D$3:$D$1662,$E$3:$E$1662,0,0,1)</f>
        <v>36800</v>
      </c>
      <c r="AM21" t="s">
        <v>902</v>
      </c>
      <c r="AN21" t="s">
        <v>881</v>
      </c>
      <c r="AO21">
        <v>2735</v>
      </c>
      <c r="AP21">
        <v>2772</v>
      </c>
      <c r="AQ21">
        <v>2683</v>
      </c>
      <c r="AR21">
        <v>2704.5</v>
      </c>
      <c r="AS21">
        <v>3593900</v>
      </c>
      <c r="AU21" s="7" t="str">
        <f t="shared" si="3"/>
        <v/>
      </c>
      <c r="AV21" s="7">
        <f t="shared" si="4"/>
        <v>-8.2508250825082952E-3</v>
      </c>
    </row>
    <row r="22" spans="3:48" x14ac:dyDescent="0.4">
      <c r="C22" t="s">
        <v>804</v>
      </c>
      <c r="D22" t="s">
        <v>525</v>
      </c>
      <c r="E22">
        <v>36800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1228240</v>
      </c>
      <c r="T22" s="2">
        <f t="shared" si="5"/>
        <v>507200</v>
      </c>
      <c r="U22" s="2">
        <f t="shared" si="5"/>
        <v>1005100</v>
      </c>
      <c r="V22" s="2">
        <f t="shared" si="5"/>
        <v>684700</v>
      </c>
      <c r="W22" s="2">
        <f t="shared" si="5"/>
        <v>1268400</v>
      </c>
      <c r="X22" s="2">
        <f t="shared" si="5"/>
        <v>2675800</v>
      </c>
      <c r="Y22" s="2" cm="1">
        <f t="array" ref="Y22">_xlfn.XLOOKUP(Y$1&amp;$R22,$C$3:$C$1662&amp;$D$3:$D$1662,$E$3:$E$1662,0,0,1)</f>
        <v>11200</v>
      </c>
      <c r="Z22" s="2" cm="1">
        <f t="array" ref="Z22">_xlfn.XLOOKUP(Z$1&amp;$R22,$C$3:$C$1662&amp;$D$3:$D$1662,$E$3:$E$1662,0,0,1)</f>
        <v>12600</v>
      </c>
      <c r="AA22" s="2" cm="1">
        <f t="array" ref="AA22">_xlfn.XLOOKUP(AA$1&amp;$R22,$C$3:$C$1662&amp;$D$3:$D$1662,$E$3:$E$1662,0,0,1)</f>
        <v>7200</v>
      </c>
      <c r="AB22" s="2" cm="1">
        <f t="array" ref="AB22">_xlfn.XLOOKUP(AB$1&amp;$R22,$C$3:$C$1662&amp;$D$3:$D$1662,$E$3:$E$1662,0,0,1)</f>
        <v>34100</v>
      </c>
      <c r="AC22" s="2" cm="1">
        <f t="array" ref="AC22">_xlfn.XLOOKUP(AC$1&amp;$R22,$C$3:$C$1662&amp;$D$3:$D$1662,$E$3:$E$1662,0,0,1)</f>
        <v>115100</v>
      </c>
      <c r="AM22" t="s">
        <v>903</v>
      </c>
      <c r="AN22" t="s">
        <v>881</v>
      </c>
      <c r="AO22">
        <v>2685.5</v>
      </c>
      <c r="AP22">
        <v>2695.5</v>
      </c>
      <c r="AQ22">
        <v>2613</v>
      </c>
      <c r="AR22">
        <v>2624</v>
      </c>
      <c r="AS22">
        <v>3261900</v>
      </c>
      <c r="AU22" s="7" t="str">
        <f t="shared" si="3"/>
        <v/>
      </c>
      <c r="AV22" s="7">
        <f t="shared" si="4"/>
        <v>-2.9765206137918332E-2</v>
      </c>
    </row>
    <row r="23" spans="3:48" x14ac:dyDescent="0.4">
      <c r="C23" t="s">
        <v>804</v>
      </c>
      <c r="D23" t="s">
        <v>526</v>
      </c>
      <c r="E23">
        <v>115100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1250700</v>
      </c>
      <c r="T23" s="2">
        <f t="shared" si="5"/>
        <v>512000</v>
      </c>
      <c r="U23" s="2">
        <f t="shared" si="5"/>
        <v>1026100</v>
      </c>
      <c r="V23" s="2">
        <f t="shared" si="5"/>
        <v>703800</v>
      </c>
      <c r="W23" s="2">
        <f t="shared" si="5"/>
        <v>1292500</v>
      </c>
      <c r="X23" s="2">
        <f t="shared" si="5"/>
        <v>2719100</v>
      </c>
      <c r="Y23" s="2" cm="1">
        <f t="array" ref="Y23">_xlfn.XLOOKUP(Y$1&amp;$R23,$C$3:$C$1662&amp;$D$3:$D$1662,$E$3:$E$1662,0,0,1)</f>
        <v>4800</v>
      </c>
      <c r="Z23" s="2" cm="1">
        <f t="array" ref="Z23">_xlfn.XLOOKUP(Z$1&amp;$R23,$C$3:$C$1662&amp;$D$3:$D$1662,$E$3:$E$1662,0,0,1)</f>
        <v>21000</v>
      </c>
      <c r="AA23" s="2" cm="1">
        <f t="array" ref="AA23">_xlfn.XLOOKUP(AA$1&amp;$R23,$C$3:$C$1662&amp;$D$3:$D$1662,$E$3:$E$1662,0,0,1)</f>
        <v>19100</v>
      </c>
      <c r="AB23" s="2" cm="1">
        <f t="array" ref="AB23">_xlfn.XLOOKUP(AB$1&amp;$R23,$C$3:$C$1662&amp;$D$3:$D$1662,$E$3:$E$1662,0,0,1)</f>
        <v>24100</v>
      </c>
      <c r="AC23" s="2" cm="1">
        <f t="array" ref="AC23">_xlfn.XLOOKUP(AC$1&amp;$R23,$C$3:$C$1662&amp;$D$3:$D$1662,$E$3:$E$1662,0,0,1)</f>
        <v>43300</v>
      </c>
      <c r="AM23" t="s">
        <v>904</v>
      </c>
      <c r="AN23" t="s">
        <v>881</v>
      </c>
      <c r="AO23">
        <v>2595</v>
      </c>
      <c r="AP23">
        <v>2689.5</v>
      </c>
      <c r="AQ23">
        <v>2581</v>
      </c>
      <c r="AR23">
        <v>2673.5</v>
      </c>
      <c r="AS23">
        <v>3834900</v>
      </c>
      <c r="AU23" s="7">
        <f t="shared" si="3"/>
        <v>1.8864329268292623E-2</v>
      </c>
      <c r="AV23" s="7" t="str">
        <f t="shared" si="4"/>
        <v/>
      </c>
    </row>
    <row r="24" spans="3:48" x14ac:dyDescent="0.4">
      <c r="C24" t="s">
        <v>804</v>
      </c>
      <c r="D24" t="s">
        <v>527</v>
      </c>
      <c r="E24">
        <v>43300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1268960</v>
      </c>
      <c r="T24" s="2">
        <f t="shared" si="5"/>
        <v>519400</v>
      </c>
      <c r="U24" s="2">
        <f t="shared" si="5"/>
        <v>1038600</v>
      </c>
      <c r="V24" s="2">
        <f t="shared" si="5"/>
        <v>721100</v>
      </c>
      <c r="W24" s="2">
        <f t="shared" si="5"/>
        <v>1310300</v>
      </c>
      <c r="X24" s="2">
        <f t="shared" si="5"/>
        <v>2755400</v>
      </c>
      <c r="Y24" s="2" cm="1">
        <f t="array" ref="Y24">_xlfn.XLOOKUP(Y$1&amp;$R24,$C$3:$C$1662&amp;$D$3:$D$1662,$E$3:$E$1662,0,0,1)</f>
        <v>7400</v>
      </c>
      <c r="Z24" s="2" cm="1">
        <f t="array" ref="Z24">_xlfn.XLOOKUP(Z$1&amp;$R24,$C$3:$C$1662&amp;$D$3:$D$1662,$E$3:$E$1662,0,0,1)</f>
        <v>12500</v>
      </c>
      <c r="AA24" s="2" cm="1">
        <f t="array" ref="AA24">_xlfn.XLOOKUP(AA$1&amp;$R24,$C$3:$C$1662&amp;$D$3:$D$1662,$E$3:$E$1662,0,0,1)</f>
        <v>17300</v>
      </c>
      <c r="AB24" s="2" cm="1">
        <f t="array" ref="AB24">_xlfn.XLOOKUP(AB$1&amp;$R24,$C$3:$C$1662&amp;$D$3:$D$1662,$E$3:$E$1662,0,0,1)</f>
        <v>17800</v>
      </c>
      <c r="AC24" s="2" cm="1">
        <f t="array" ref="AC24">_xlfn.XLOOKUP(AC$1&amp;$R24,$C$3:$C$1662&amp;$D$3:$D$1662,$E$3:$E$1662,0,0,1)</f>
        <v>36300</v>
      </c>
      <c r="AM24" t="s">
        <v>905</v>
      </c>
      <c r="AN24" t="s">
        <v>881</v>
      </c>
      <c r="AO24">
        <v>2650</v>
      </c>
      <c r="AP24">
        <v>2658.5</v>
      </c>
      <c r="AQ24">
        <v>2594.5</v>
      </c>
      <c r="AR24">
        <v>2639.5</v>
      </c>
      <c r="AS24">
        <v>3023900</v>
      </c>
      <c r="AU24" s="7" t="str">
        <f t="shared" si="3"/>
        <v/>
      </c>
      <c r="AV24" s="7">
        <f t="shared" si="4"/>
        <v>-1.2717411632691245E-2</v>
      </c>
    </row>
    <row r="25" spans="3:48" x14ac:dyDescent="0.4">
      <c r="C25" t="s">
        <v>804</v>
      </c>
      <c r="D25" t="s">
        <v>528</v>
      </c>
      <c r="E25">
        <v>36300</v>
      </c>
      <c r="R25" t="s">
        <v>22</v>
      </c>
      <c r="S25" s="2">
        <f t="shared" si="1"/>
        <v>1302860</v>
      </c>
      <c r="T25" s="2">
        <f t="shared" si="5"/>
        <v>525700</v>
      </c>
      <c r="U25" s="2">
        <f t="shared" si="5"/>
        <v>1048800</v>
      </c>
      <c r="V25" s="2">
        <f t="shared" si="5"/>
        <v>743000</v>
      </c>
      <c r="W25" s="2">
        <f t="shared" si="5"/>
        <v>1346200</v>
      </c>
      <c r="X25" s="2">
        <f t="shared" si="5"/>
        <v>2850600</v>
      </c>
      <c r="Y25" s="2" cm="1">
        <f t="array" ref="Y25">_xlfn.XLOOKUP(Y$1&amp;$R25,$C$3:$C$1662&amp;$D$3:$D$1662,$E$3:$E$1662,0,0,1)</f>
        <v>6300</v>
      </c>
      <c r="Z25" s="2" cm="1">
        <f t="array" ref="Z25">_xlfn.XLOOKUP(Z$1&amp;$R25,$C$3:$C$1662&amp;$D$3:$D$1662,$E$3:$E$1662,0,0,1)</f>
        <v>10200</v>
      </c>
      <c r="AA25" s="2" cm="1">
        <f t="array" ref="AA25">_xlfn.XLOOKUP(AA$1&amp;$R25,$C$3:$C$1662&amp;$D$3:$D$1662,$E$3:$E$1662,0,0,1)</f>
        <v>21900</v>
      </c>
      <c r="AB25" s="2" cm="1">
        <f t="array" ref="AB25">_xlfn.XLOOKUP(AB$1&amp;$R25,$C$3:$C$1662&amp;$D$3:$D$1662,$E$3:$E$1662,0,0,1)</f>
        <v>35900</v>
      </c>
      <c r="AC25" s="2" cm="1">
        <f t="array" ref="AC25">_xlfn.XLOOKUP(AC$1&amp;$R25,$C$3:$C$1662&amp;$D$3:$D$1662,$E$3:$E$1662,0,0,1)</f>
        <v>95200</v>
      </c>
      <c r="AM25" t="s">
        <v>906</v>
      </c>
      <c r="AN25" t="s">
        <v>881</v>
      </c>
      <c r="AO25">
        <v>2648.5</v>
      </c>
      <c r="AP25">
        <v>2708.5</v>
      </c>
      <c r="AQ25">
        <v>2638</v>
      </c>
      <c r="AR25">
        <v>2655</v>
      </c>
      <c r="AS25">
        <v>2626300</v>
      </c>
      <c r="AU25" s="7">
        <f t="shared" si="3"/>
        <v>5.8723243038454331E-3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95200</v>
      </c>
      <c r="R26" t="s">
        <v>69</v>
      </c>
      <c r="S26" s="2">
        <f t="shared" si="1"/>
        <v>1322900</v>
      </c>
      <c r="T26" s="2">
        <f t="shared" si="5"/>
        <v>534400</v>
      </c>
      <c r="U26" s="2">
        <f t="shared" si="5"/>
        <v>1062500</v>
      </c>
      <c r="V26" s="2">
        <f t="shared" si="5"/>
        <v>750400</v>
      </c>
      <c r="W26" s="2">
        <f t="shared" si="5"/>
        <v>1373400</v>
      </c>
      <c r="X26" s="2">
        <f t="shared" si="5"/>
        <v>2893800</v>
      </c>
      <c r="Y26" s="2" cm="1">
        <f t="array" ref="Y26">_xlfn.XLOOKUP(Y$1&amp;$R26,$C$3:$C$1662&amp;$D$3:$D$1662,$E$3:$E$1662,0,0,1)</f>
        <v>8700</v>
      </c>
      <c r="Z26" s="2" cm="1">
        <f t="array" ref="Z26">_xlfn.XLOOKUP(Z$1&amp;$R26,$C$3:$C$1662&amp;$D$3:$D$1662,$E$3:$E$1662,0,0,1)</f>
        <v>13700</v>
      </c>
      <c r="AA26" s="2" cm="1">
        <f t="array" ref="AA26">_xlfn.XLOOKUP(AA$1&amp;$R26,$C$3:$C$1662&amp;$D$3:$D$1662,$E$3:$E$1662,0,0,1)</f>
        <v>7400</v>
      </c>
      <c r="AB26" s="2" cm="1">
        <f t="array" ref="AB26">_xlfn.XLOOKUP(AB$1&amp;$R26,$C$3:$C$1662&amp;$D$3:$D$1662,$E$3:$E$1662,0,0,1)</f>
        <v>27200</v>
      </c>
      <c r="AC26" s="2" cm="1">
        <f t="array" ref="AC26">_xlfn.XLOOKUP(AC$1&amp;$R26,$C$3:$C$1662&amp;$D$3:$D$1662,$E$3:$E$1662,0,0,1)</f>
        <v>43200</v>
      </c>
      <c r="AM26" t="s">
        <v>907</v>
      </c>
      <c r="AN26" t="s">
        <v>881</v>
      </c>
      <c r="AO26">
        <v>2680</v>
      </c>
      <c r="AP26">
        <v>2759</v>
      </c>
      <c r="AQ26">
        <v>2665</v>
      </c>
      <c r="AR26">
        <v>2750</v>
      </c>
      <c r="AS26">
        <v>3736100</v>
      </c>
      <c r="AU26" s="7">
        <f t="shared" si="3"/>
        <v>3.5781544256120457E-2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43200</v>
      </c>
      <c r="R27" t="s">
        <v>98</v>
      </c>
      <c r="S27" s="2">
        <f t="shared" si="1"/>
        <v>1340660</v>
      </c>
      <c r="T27" s="2">
        <f t="shared" si="5"/>
        <v>538300</v>
      </c>
      <c r="U27" s="2">
        <f t="shared" si="5"/>
        <v>1073900</v>
      </c>
      <c r="V27" s="2">
        <f t="shared" si="5"/>
        <v>758500</v>
      </c>
      <c r="W27" s="2">
        <f t="shared" si="5"/>
        <v>1390700</v>
      </c>
      <c r="X27" s="2">
        <f t="shared" si="5"/>
        <v>2941900</v>
      </c>
      <c r="Y27" s="2" cm="1">
        <f t="array" ref="Y27">_xlfn.XLOOKUP(Y$1&amp;$R27,$C$3:$C$1662&amp;$D$3:$D$1662,$E$3:$E$1662,0,0,1)</f>
        <v>3900</v>
      </c>
      <c r="Z27" s="2" cm="1">
        <f t="array" ref="Z27">_xlfn.XLOOKUP(Z$1&amp;$R27,$C$3:$C$1662&amp;$D$3:$D$1662,$E$3:$E$1662,0,0,1)</f>
        <v>11400</v>
      </c>
      <c r="AA27" s="2" cm="1">
        <f t="array" ref="AA27">_xlfn.XLOOKUP(AA$1&amp;$R27,$C$3:$C$1662&amp;$D$3:$D$1662,$E$3:$E$1662,0,0,1)</f>
        <v>8100</v>
      </c>
      <c r="AB27" s="2" cm="1">
        <f t="array" ref="AB27">_xlfn.XLOOKUP(AB$1&amp;$R27,$C$3:$C$1662&amp;$D$3:$D$1662,$E$3:$E$1662,0,0,1)</f>
        <v>17300</v>
      </c>
      <c r="AC27" s="2" cm="1">
        <f t="array" ref="AC27">_xlfn.XLOOKUP(AC$1&amp;$R27,$C$3:$C$1662&amp;$D$3:$D$1662,$E$3:$E$1662,0,0,1)</f>
        <v>48100</v>
      </c>
      <c r="AM27" t="s">
        <v>908</v>
      </c>
      <c r="AN27" t="s">
        <v>881</v>
      </c>
      <c r="AO27">
        <v>2726.5</v>
      </c>
      <c r="AP27">
        <v>2740</v>
      </c>
      <c r="AQ27">
        <v>2682.5</v>
      </c>
      <c r="AR27">
        <v>2698</v>
      </c>
      <c r="AS27">
        <v>5494800</v>
      </c>
      <c r="AU27" s="7" t="str">
        <f t="shared" si="3"/>
        <v/>
      </c>
      <c r="AV27" s="7">
        <f t="shared" si="4"/>
        <v>-1.8909090909090875E-2</v>
      </c>
    </row>
    <row r="28" spans="3:48" x14ac:dyDescent="0.4">
      <c r="C28" t="s">
        <v>804</v>
      </c>
      <c r="D28" t="s">
        <v>531</v>
      </c>
      <c r="E28">
        <v>48100</v>
      </c>
      <c r="R28" t="s">
        <v>38</v>
      </c>
      <c r="S28" s="2">
        <f t="shared" si="1"/>
        <v>1365420</v>
      </c>
      <c r="T28" s="2">
        <f t="shared" si="5"/>
        <v>552300</v>
      </c>
      <c r="U28" s="2">
        <f t="shared" si="5"/>
        <v>1086200</v>
      </c>
      <c r="V28" s="2">
        <f t="shared" si="5"/>
        <v>778400</v>
      </c>
      <c r="W28" s="2">
        <f t="shared" si="5"/>
        <v>1427000</v>
      </c>
      <c r="X28" s="2">
        <f t="shared" si="5"/>
        <v>2983200</v>
      </c>
      <c r="Y28" s="2" cm="1">
        <f t="array" ref="Y28">_xlfn.XLOOKUP(Y$1&amp;$R28,$C$3:$C$1662&amp;$D$3:$D$1662,$E$3:$E$1662,0,0,1)</f>
        <v>14000</v>
      </c>
      <c r="Z28" s="2" cm="1">
        <f t="array" ref="Z28">_xlfn.XLOOKUP(Z$1&amp;$R28,$C$3:$C$1662&amp;$D$3:$D$1662,$E$3:$E$1662,0,0,1)</f>
        <v>12300</v>
      </c>
      <c r="AA28" s="2" cm="1">
        <f t="array" ref="AA28">_xlfn.XLOOKUP(AA$1&amp;$R28,$C$3:$C$1662&amp;$D$3:$D$1662,$E$3:$E$1662,0,0,1)</f>
        <v>19900</v>
      </c>
      <c r="AB28" s="2" cm="1">
        <f t="array" ref="AB28">_xlfn.XLOOKUP(AB$1&amp;$R28,$C$3:$C$1662&amp;$D$3:$D$1662,$E$3:$E$1662,0,0,1)</f>
        <v>36300</v>
      </c>
      <c r="AC28" s="2" cm="1">
        <f t="array" ref="AC28">_xlfn.XLOOKUP(AC$1&amp;$R28,$C$3:$C$1662&amp;$D$3:$D$1662,$E$3:$E$1662,0,0,1)</f>
        <v>41300</v>
      </c>
      <c r="AM28" t="s">
        <v>909</v>
      </c>
      <c r="AN28" t="s">
        <v>881</v>
      </c>
      <c r="AO28">
        <v>2673.5</v>
      </c>
      <c r="AP28">
        <v>2725.5</v>
      </c>
      <c r="AQ28">
        <v>2644</v>
      </c>
      <c r="AR28">
        <v>2714</v>
      </c>
      <c r="AS28">
        <v>3493300</v>
      </c>
      <c r="AU28" s="7">
        <f t="shared" si="3"/>
        <v>5.9303187546331237E-3</v>
      </c>
      <c r="AV28" s="7" t="str">
        <f t="shared" si="4"/>
        <v/>
      </c>
    </row>
    <row r="29" spans="3:48" x14ac:dyDescent="0.4">
      <c r="C29" t="s">
        <v>804</v>
      </c>
      <c r="D29" t="s">
        <v>532</v>
      </c>
      <c r="E29">
        <v>41300</v>
      </c>
      <c r="R29" t="s">
        <v>241</v>
      </c>
      <c r="S29" s="2">
        <f t="shared" si="1"/>
        <v>1377460</v>
      </c>
      <c r="T29" s="2">
        <f t="shared" si="5"/>
        <v>560300</v>
      </c>
      <c r="U29" s="2">
        <f t="shared" si="5"/>
        <v>1095300</v>
      </c>
      <c r="V29" s="2">
        <f t="shared" si="5"/>
        <v>795500</v>
      </c>
      <c r="W29" s="2">
        <f t="shared" si="5"/>
        <v>1433800</v>
      </c>
      <c r="X29" s="2">
        <f t="shared" si="5"/>
        <v>3002400</v>
      </c>
      <c r="Y29" s="2" cm="1">
        <f t="array" ref="Y29">_xlfn.XLOOKUP(Y$1&amp;$R29,$C$3:$C$1662&amp;$D$3:$D$1662,$E$3:$E$1662,0,0,1)</f>
        <v>8000</v>
      </c>
      <c r="Z29" s="2" cm="1">
        <f t="array" ref="Z29">_xlfn.XLOOKUP(Z$1&amp;$R29,$C$3:$C$1662&amp;$D$3:$D$1662,$E$3:$E$1662,0,0,1)</f>
        <v>9100</v>
      </c>
      <c r="AA29" s="2" cm="1">
        <f t="array" ref="AA29">_xlfn.XLOOKUP(AA$1&amp;$R29,$C$3:$C$1662&amp;$D$3:$D$1662,$E$3:$E$1662,0,0,1)</f>
        <v>17100</v>
      </c>
      <c r="AB29" s="2" cm="1">
        <f t="array" ref="AB29">_xlfn.XLOOKUP(AB$1&amp;$R29,$C$3:$C$1662&amp;$D$3:$D$1662,$E$3:$E$1662,0,0,1)</f>
        <v>6800</v>
      </c>
      <c r="AC29" s="2" cm="1">
        <f t="array" ref="AC29">_xlfn.XLOOKUP(AC$1&amp;$R29,$C$3:$C$1662&amp;$D$3:$D$1662,$E$3:$E$1662,0,0,1)</f>
        <v>19200</v>
      </c>
      <c r="AM29" t="s">
        <v>910</v>
      </c>
      <c r="AN29" t="s">
        <v>881</v>
      </c>
      <c r="AO29">
        <v>2647.5</v>
      </c>
      <c r="AP29">
        <v>2687</v>
      </c>
      <c r="AQ29">
        <v>2613</v>
      </c>
      <c r="AR29">
        <v>2613</v>
      </c>
      <c r="AS29">
        <v>2942600</v>
      </c>
      <c r="AU29" s="7" t="str">
        <f t="shared" si="3"/>
        <v/>
      </c>
      <c r="AV29" s="7">
        <f t="shared" si="4"/>
        <v>-3.7214443625644855E-2</v>
      </c>
    </row>
    <row r="30" spans="3:48" x14ac:dyDescent="0.4">
      <c r="C30" t="s">
        <v>804</v>
      </c>
      <c r="D30" t="s">
        <v>533</v>
      </c>
      <c r="E30">
        <v>19200</v>
      </c>
      <c r="R30" t="s">
        <v>286</v>
      </c>
      <c r="S30" s="2">
        <f t="shared" si="1"/>
        <v>1391180</v>
      </c>
      <c r="T30" s="2">
        <f t="shared" si="5"/>
        <v>577000</v>
      </c>
      <c r="U30" s="2">
        <f t="shared" si="5"/>
        <v>1107100</v>
      </c>
      <c r="V30" s="2">
        <f t="shared" si="5"/>
        <v>802000</v>
      </c>
      <c r="W30" s="2">
        <f t="shared" si="5"/>
        <v>1446700</v>
      </c>
      <c r="X30" s="2">
        <f t="shared" si="5"/>
        <v>3023100</v>
      </c>
      <c r="Y30" s="2" cm="1">
        <f t="array" ref="Y30">_xlfn.XLOOKUP(Y$1&amp;$R30,$C$3:$C$1662&amp;$D$3:$D$1662,$E$3:$E$1662,0,0,1)</f>
        <v>16700</v>
      </c>
      <c r="Z30" s="2" cm="1">
        <f t="array" ref="Z30">_xlfn.XLOOKUP(Z$1&amp;$R30,$C$3:$C$1662&amp;$D$3:$D$1662,$E$3:$E$1662,0,0,1)</f>
        <v>11800</v>
      </c>
      <c r="AA30" s="2" cm="1">
        <f t="array" ref="AA30">_xlfn.XLOOKUP(AA$1&amp;$R30,$C$3:$C$1662&amp;$D$3:$D$1662,$E$3:$E$1662,0,0,1)</f>
        <v>6500</v>
      </c>
      <c r="AB30" s="2" cm="1">
        <f t="array" ref="AB30">_xlfn.XLOOKUP(AB$1&amp;$R30,$C$3:$C$1662&amp;$D$3:$D$1662,$E$3:$E$1662,0,0,1)</f>
        <v>12900</v>
      </c>
      <c r="AC30" s="2" cm="1">
        <f t="array" ref="AC30">_xlfn.XLOOKUP(AC$1&amp;$R30,$C$3:$C$1662&amp;$D$3:$D$1662,$E$3:$E$1662,0,0,1)</f>
        <v>20700</v>
      </c>
      <c r="AM30" t="s">
        <v>911</v>
      </c>
      <c r="AN30" t="s">
        <v>881</v>
      </c>
      <c r="AO30">
        <v>2631</v>
      </c>
      <c r="AP30">
        <v>2707</v>
      </c>
      <c r="AQ30">
        <v>2624</v>
      </c>
      <c r="AR30">
        <v>2639</v>
      </c>
      <c r="AS30">
        <v>4075400</v>
      </c>
      <c r="AU30" s="7">
        <f t="shared" si="3"/>
        <v>9.9502487562188602E-3</v>
      </c>
      <c r="AV30" s="7" t="str">
        <f t="shared" si="4"/>
        <v/>
      </c>
    </row>
    <row r="31" spans="3:48" x14ac:dyDescent="0.4">
      <c r="C31" t="s">
        <v>804</v>
      </c>
      <c r="D31" t="s">
        <v>534</v>
      </c>
      <c r="E31">
        <v>20700</v>
      </c>
      <c r="R31" t="s">
        <v>203</v>
      </c>
      <c r="S31" s="2">
        <f t="shared" si="1"/>
        <v>1411960</v>
      </c>
      <c r="T31" s="2">
        <f t="shared" si="5"/>
        <v>588400</v>
      </c>
      <c r="U31" s="2">
        <f t="shared" si="5"/>
        <v>1118200</v>
      </c>
      <c r="V31" s="2">
        <f t="shared" si="5"/>
        <v>819800</v>
      </c>
      <c r="W31" s="2">
        <f t="shared" si="5"/>
        <v>1456400</v>
      </c>
      <c r="X31" s="2">
        <f t="shared" si="5"/>
        <v>3077000</v>
      </c>
      <c r="Y31" s="2" cm="1">
        <f t="array" ref="Y31">_xlfn.XLOOKUP(Y$1&amp;$R31,$C$3:$C$1662&amp;$D$3:$D$1662,$E$3:$E$1662,0,0,1)</f>
        <v>11400</v>
      </c>
      <c r="Z31" s="2" cm="1">
        <f t="array" ref="Z31">_xlfn.XLOOKUP(Z$1&amp;$R31,$C$3:$C$1662&amp;$D$3:$D$1662,$E$3:$E$1662,0,0,1)</f>
        <v>11100</v>
      </c>
      <c r="AA31" s="2" cm="1">
        <f t="array" ref="AA31">_xlfn.XLOOKUP(AA$1&amp;$R31,$C$3:$C$1662&amp;$D$3:$D$1662,$E$3:$E$1662,0,0,1)</f>
        <v>17800</v>
      </c>
      <c r="AB31" s="2" cm="1">
        <f t="array" ref="AB31">_xlfn.XLOOKUP(AB$1&amp;$R31,$C$3:$C$1662&amp;$D$3:$D$1662,$E$3:$E$1662,0,0,1)</f>
        <v>9700</v>
      </c>
      <c r="AC31" s="2" cm="1">
        <f t="array" ref="AC31">_xlfn.XLOOKUP(AC$1&amp;$R31,$C$3:$C$1662&amp;$D$3:$D$1662,$E$3:$E$1662,0,0,1)</f>
        <v>53900</v>
      </c>
      <c r="AM31" t="s">
        <v>912</v>
      </c>
      <c r="AN31" t="s">
        <v>881</v>
      </c>
      <c r="AO31">
        <v>2625</v>
      </c>
      <c r="AP31">
        <v>2723</v>
      </c>
      <c r="AQ31">
        <v>2603</v>
      </c>
      <c r="AR31">
        <v>2659.5</v>
      </c>
      <c r="AS31">
        <v>4043200</v>
      </c>
      <c r="AU31" s="7">
        <f t="shared" si="3"/>
        <v>7.7680939749904532E-3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53900</v>
      </c>
      <c r="R32" t="s">
        <v>153</v>
      </c>
      <c r="S32" s="2">
        <f t="shared" si="1"/>
        <v>1441940</v>
      </c>
      <c r="T32" s="2">
        <f t="shared" si="5"/>
        <v>600200</v>
      </c>
      <c r="U32" s="2">
        <f t="shared" si="5"/>
        <v>1140600</v>
      </c>
      <c r="V32" s="2">
        <f t="shared" si="5"/>
        <v>834400</v>
      </c>
      <c r="W32" s="2">
        <f t="shared" si="5"/>
        <v>1521600</v>
      </c>
      <c r="X32" s="2">
        <f t="shared" si="5"/>
        <v>3112900</v>
      </c>
      <c r="Y32" s="2" cm="1">
        <f t="array" ref="Y32">_xlfn.XLOOKUP(Y$1&amp;$R32,$C$3:$C$1662&amp;$D$3:$D$1662,$E$3:$E$1662,0,0,1)</f>
        <v>11800</v>
      </c>
      <c r="Z32" s="2" cm="1">
        <f t="array" ref="Z32">_xlfn.XLOOKUP(Z$1&amp;$R32,$C$3:$C$1662&amp;$D$3:$D$1662,$E$3:$E$1662,0,0,1)</f>
        <v>22400</v>
      </c>
      <c r="AA32" s="2" cm="1">
        <f t="array" ref="AA32">_xlfn.XLOOKUP(AA$1&amp;$R32,$C$3:$C$1662&amp;$D$3:$D$1662,$E$3:$E$1662,0,0,1)</f>
        <v>14600</v>
      </c>
      <c r="AB32" s="2" cm="1">
        <f t="array" ref="AB32">_xlfn.XLOOKUP(AB$1&amp;$R32,$C$3:$C$1662&amp;$D$3:$D$1662,$E$3:$E$1662,0,0,1)</f>
        <v>65200</v>
      </c>
      <c r="AC32" s="2" cm="1">
        <f t="array" ref="AC32">_xlfn.XLOOKUP(AC$1&amp;$R32,$C$3:$C$1662&amp;$D$3:$D$1662,$E$3:$E$1662,0,0,1)</f>
        <v>35900</v>
      </c>
      <c r="AM32" t="s">
        <v>913</v>
      </c>
      <c r="AN32" t="s">
        <v>881</v>
      </c>
      <c r="AO32">
        <v>2510</v>
      </c>
      <c r="AP32">
        <v>2666</v>
      </c>
      <c r="AQ32">
        <v>2491</v>
      </c>
      <c r="AR32">
        <v>2608.5</v>
      </c>
      <c r="AS32">
        <v>6833100</v>
      </c>
      <c r="AU32" s="7" t="str">
        <f t="shared" si="3"/>
        <v/>
      </c>
      <c r="AV32" s="7">
        <f t="shared" si="4"/>
        <v>-1.917653694303445E-2</v>
      </c>
    </row>
    <row r="33" spans="3:48" x14ac:dyDescent="0.4">
      <c r="C33" t="s">
        <v>804</v>
      </c>
      <c r="D33" t="s">
        <v>536</v>
      </c>
      <c r="E33">
        <v>35900</v>
      </c>
      <c r="R33" t="s">
        <v>200</v>
      </c>
      <c r="S33" s="2">
        <f t="shared" si="1"/>
        <v>1467380</v>
      </c>
      <c r="T33" s="2">
        <f t="shared" si="5"/>
        <v>607600</v>
      </c>
      <c r="U33" s="2">
        <f t="shared" si="5"/>
        <v>1157200</v>
      </c>
      <c r="V33" s="2">
        <f t="shared" si="5"/>
        <v>840500</v>
      </c>
      <c r="W33" s="2">
        <f t="shared" si="5"/>
        <v>1529800</v>
      </c>
      <c r="X33" s="2">
        <f t="shared" si="5"/>
        <v>3201800</v>
      </c>
      <c r="Y33" s="2" cm="1">
        <f t="array" ref="Y33">_xlfn.XLOOKUP(Y$1&amp;$R33,$C$3:$C$1662&amp;$D$3:$D$1662,$E$3:$E$1662,0,0,1)</f>
        <v>7400</v>
      </c>
      <c r="Z33" s="2" cm="1">
        <f t="array" ref="Z33">_xlfn.XLOOKUP(Z$1&amp;$R33,$C$3:$C$1662&amp;$D$3:$D$1662,$E$3:$E$1662,0,0,1)</f>
        <v>16600</v>
      </c>
      <c r="AA33" s="2" cm="1">
        <f t="array" ref="AA33">_xlfn.XLOOKUP(AA$1&amp;$R33,$C$3:$C$1662&amp;$D$3:$D$1662,$E$3:$E$1662,0,0,1)</f>
        <v>6100</v>
      </c>
      <c r="AB33" s="2" cm="1">
        <f t="array" ref="AB33">_xlfn.XLOOKUP(AB$1&amp;$R33,$C$3:$C$1662&amp;$D$3:$D$1662,$E$3:$E$1662,0,0,1)</f>
        <v>8200</v>
      </c>
      <c r="AC33" s="2" cm="1">
        <f t="array" ref="AC33">_xlfn.XLOOKUP(AC$1&amp;$R33,$C$3:$C$1662&amp;$D$3:$D$1662,$E$3:$E$1662,0,0,1)</f>
        <v>88900</v>
      </c>
      <c r="AM33" t="s">
        <v>914</v>
      </c>
      <c r="AN33" t="s">
        <v>881</v>
      </c>
      <c r="AO33">
        <v>2650</v>
      </c>
      <c r="AP33">
        <v>2729</v>
      </c>
      <c r="AQ33">
        <v>2424</v>
      </c>
      <c r="AR33">
        <v>2608.5</v>
      </c>
      <c r="AS33">
        <v>11978700</v>
      </c>
      <c r="AU33" s="7" t="str">
        <f t="shared" si="3"/>
        <v/>
      </c>
      <c r="AV33" s="7" t="str">
        <f t="shared" si="4"/>
        <v/>
      </c>
    </row>
    <row r="34" spans="3:48" x14ac:dyDescent="0.4">
      <c r="C34" t="s">
        <v>804</v>
      </c>
      <c r="D34" t="s">
        <v>537</v>
      </c>
      <c r="E34">
        <v>88900</v>
      </c>
      <c r="R34" t="s">
        <v>26</v>
      </c>
      <c r="S34" s="2">
        <f t="shared" si="1"/>
        <v>1507840</v>
      </c>
      <c r="T34" s="2">
        <f t="shared" si="5"/>
        <v>626500</v>
      </c>
      <c r="U34" s="2">
        <f t="shared" si="5"/>
        <v>1207400</v>
      </c>
      <c r="V34" s="2">
        <f t="shared" si="5"/>
        <v>857100</v>
      </c>
      <c r="W34" s="2">
        <f t="shared" si="5"/>
        <v>1597600</v>
      </c>
      <c r="X34" s="2">
        <f t="shared" si="5"/>
        <v>3250600</v>
      </c>
      <c r="Y34" s="2" cm="1">
        <f t="array" ref="Y34">_xlfn.XLOOKUP(Y$1&amp;$R34,$C$3:$C$1662&amp;$D$3:$D$1662,$E$3:$E$1662,0,0,1)</f>
        <v>18900</v>
      </c>
      <c r="Z34" s="2" cm="1">
        <f t="array" ref="Z34">_xlfn.XLOOKUP(Z$1&amp;$R34,$C$3:$C$1662&amp;$D$3:$D$1662,$E$3:$E$1662,0,0,1)</f>
        <v>50200</v>
      </c>
      <c r="AA34" s="2" cm="1">
        <f t="array" ref="AA34">_xlfn.XLOOKUP(AA$1&amp;$R34,$C$3:$C$1662&amp;$D$3:$D$1662,$E$3:$E$1662,0,0,1)</f>
        <v>16600</v>
      </c>
      <c r="AB34" s="2" cm="1">
        <f t="array" ref="AB34">_xlfn.XLOOKUP(AB$1&amp;$R34,$C$3:$C$1662&amp;$D$3:$D$1662,$E$3:$E$1662,0,0,1)</f>
        <v>67800</v>
      </c>
      <c r="AC34" s="2" cm="1">
        <f t="array" ref="AC34">_xlfn.XLOOKUP(AC$1&amp;$R34,$C$3:$C$1662&amp;$D$3:$D$1662,$E$3:$E$1662,0,0,1)</f>
        <v>48800</v>
      </c>
      <c r="AM34" t="s">
        <v>915</v>
      </c>
      <c r="AN34" t="s">
        <v>881</v>
      </c>
      <c r="AO34">
        <v>2680.5</v>
      </c>
      <c r="AP34">
        <v>2781.5</v>
      </c>
      <c r="AQ34">
        <v>2648.5</v>
      </c>
      <c r="AR34">
        <v>2718.5</v>
      </c>
      <c r="AS34">
        <v>6659700</v>
      </c>
      <c r="AU34" s="7">
        <f t="shared" si="3"/>
        <v>4.2169829403871928E-2</v>
      </c>
      <c r="AV34" s="7" t="str">
        <f t="shared" si="4"/>
        <v/>
      </c>
    </row>
    <row r="35" spans="3:48" x14ac:dyDescent="0.4">
      <c r="C35" t="s">
        <v>804</v>
      </c>
      <c r="D35" t="s">
        <v>538</v>
      </c>
      <c r="E35">
        <v>48800</v>
      </c>
      <c r="R35" t="s">
        <v>99</v>
      </c>
      <c r="S35" s="2">
        <f t="shared" si="1"/>
        <v>1527380</v>
      </c>
      <c r="T35" s="2">
        <f t="shared" si="5"/>
        <v>638800</v>
      </c>
      <c r="U35" s="2">
        <f t="shared" si="5"/>
        <v>1225000</v>
      </c>
      <c r="V35" s="2">
        <f t="shared" si="5"/>
        <v>867000</v>
      </c>
      <c r="W35" s="2">
        <f t="shared" si="5"/>
        <v>1610000</v>
      </c>
      <c r="X35" s="2">
        <f t="shared" si="5"/>
        <v>3296100</v>
      </c>
      <c r="Y35" s="2" cm="1">
        <f t="array" ref="Y35">_xlfn.XLOOKUP(Y$1&amp;$R35,$C$3:$C$1662&amp;$D$3:$D$1662,$E$3:$E$1662,0,0,1)</f>
        <v>12300</v>
      </c>
      <c r="Z35" s="2" cm="1">
        <f t="array" ref="Z35">_xlfn.XLOOKUP(Z$1&amp;$R35,$C$3:$C$1662&amp;$D$3:$D$1662,$E$3:$E$1662,0,0,1)</f>
        <v>17600</v>
      </c>
      <c r="AA35" s="2" cm="1">
        <f t="array" ref="AA35">_xlfn.XLOOKUP(AA$1&amp;$R35,$C$3:$C$1662&amp;$D$3:$D$1662,$E$3:$E$1662,0,0,1)</f>
        <v>9900</v>
      </c>
      <c r="AB35" s="2" cm="1">
        <f t="array" ref="AB35">_xlfn.XLOOKUP(AB$1&amp;$R35,$C$3:$C$1662&amp;$D$3:$D$1662,$E$3:$E$1662,0,0,1)</f>
        <v>12400</v>
      </c>
      <c r="AC35" s="2" cm="1">
        <f t="array" ref="AC35">_xlfn.XLOOKUP(AC$1&amp;$R35,$C$3:$C$1662&amp;$D$3:$D$1662,$E$3:$E$1662,0,0,1)</f>
        <v>45500</v>
      </c>
      <c r="AM35" t="s">
        <v>916</v>
      </c>
      <c r="AN35" t="s">
        <v>881</v>
      </c>
      <c r="AO35">
        <v>2800</v>
      </c>
      <c r="AP35">
        <v>2868.5</v>
      </c>
      <c r="AQ35">
        <v>2750.5</v>
      </c>
      <c r="AR35">
        <v>2804.5</v>
      </c>
      <c r="AS35">
        <v>8086800</v>
      </c>
      <c r="AU35" s="7">
        <f t="shared" si="3"/>
        <v>3.1635092882104088E-2</v>
      </c>
      <c r="AV35" s="7" t="str">
        <f t="shared" si="4"/>
        <v/>
      </c>
    </row>
    <row r="36" spans="3:48" x14ac:dyDescent="0.4">
      <c r="C36" t="s">
        <v>804</v>
      </c>
      <c r="D36" t="s">
        <v>539</v>
      </c>
      <c r="E36">
        <v>45500</v>
      </c>
      <c r="R36" t="s">
        <v>83</v>
      </c>
      <c r="S36" s="2">
        <f t="shared" si="1"/>
        <v>1555980</v>
      </c>
      <c r="T36" s="2">
        <f t="shared" ref="T36:X51" si="6">T35+Y36</f>
        <v>650200</v>
      </c>
      <c r="U36" s="2">
        <f t="shared" si="6"/>
        <v>1246700</v>
      </c>
      <c r="V36" s="2">
        <f t="shared" si="6"/>
        <v>874200</v>
      </c>
      <c r="W36" s="2">
        <f t="shared" si="6"/>
        <v>1655000</v>
      </c>
      <c r="X36" s="2">
        <f t="shared" si="6"/>
        <v>3353800</v>
      </c>
      <c r="Y36" s="2" cm="1">
        <f t="array" ref="Y36">_xlfn.XLOOKUP(Y$1&amp;$R36,$C$3:$C$1662&amp;$D$3:$D$1662,$E$3:$E$1662,0,0,1)</f>
        <v>11400</v>
      </c>
      <c r="Z36" s="2" cm="1">
        <f t="array" ref="Z36">_xlfn.XLOOKUP(Z$1&amp;$R36,$C$3:$C$1662&amp;$D$3:$D$1662,$E$3:$E$1662,0,0,1)</f>
        <v>21700</v>
      </c>
      <c r="AA36" s="2" cm="1">
        <f t="array" ref="AA36">_xlfn.XLOOKUP(AA$1&amp;$R36,$C$3:$C$1662&amp;$D$3:$D$1662,$E$3:$E$1662,0,0,1)</f>
        <v>7200</v>
      </c>
      <c r="AB36" s="2" cm="1">
        <f t="array" ref="AB36">_xlfn.XLOOKUP(AB$1&amp;$R36,$C$3:$C$1662&amp;$D$3:$D$1662,$E$3:$E$1662,0,0,1)</f>
        <v>45000</v>
      </c>
      <c r="AC36" s="2" cm="1">
        <f t="array" ref="AC36">_xlfn.XLOOKUP(AC$1&amp;$R36,$C$3:$C$1662&amp;$D$3:$D$1662,$E$3:$E$1662,0,0,1)</f>
        <v>57700</v>
      </c>
      <c r="AM36" t="s">
        <v>917</v>
      </c>
      <c r="AN36" t="s">
        <v>881</v>
      </c>
      <c r="AO36">
        <v>2851</v>
      </c>
      <c r="AP36">
        <v>2853</v>
      </c>
      <c r="AQ36">
        <v>2687.5</v>
      </c>
      <c r="AR36">
        <v>2741.5</v>
      </c>
      <c r="AS36">
        <v>5289500</v>
      </c>
      <c r="AU36" s="7" t="str">
        <f t="shared" si="3"/>
        <v/>
      </c>
      <c r="AV36" s="7">
        <f t="shared" si="4"/>
        <v>-2.2463897307897995E-2</v>
      </c>
    </row>
    <row r="37" spans="3:48" x14ac:dyDescent="0.4">
      <c r="C37" t="s">
        <v>804</v>
      </c>
      <c r="D37" t="s">
        <v>540</v>
      </c>
      <c r="E37">
        <v>57700</v>
      </c>
      <c r="R37" t="s">
        <v>152</v>
      </c>
      <c r="S37" s="2">
        <f t="shared" si="1"/>
        <v>1578680</v>
      </c>
      <c r="T37" s="2">
        <f t="shared" si="6"/>
        <v>660900</v>
      </c>
      <c r="U37" s="2">
        <f t="shared" si="6"/>
        <v>1264600</v>
      </c>
      <c r="V37" s="2">
        <f t="shared" si="6"/>
        <v>880800</v>
      </c>
      <c r="W37" s="2">
        <f t="shared" si="6"/>
        <v>1665300</v>
      </c>
      <c r="X37" s="2">
        <f t="shared" si="6"/>
        <v>3421800</v>
      </c>
      <c r="Y37" s="2" cm="1">
        <f t="array" ref="Y37">_xlfn.XLOOKUP(Y$1&amp;$R37,$C$3:$C$1662&amp;$D$3:$D$1662,$E$3:$E$1662,0,0,1)</f>
        <v>10700</v>
      </c>
      <c r="Z37" s="2" cm="1">
        <f t="array" ref="Z37">_xlfn.XLOOKUP(Z$1&amp;$R37,$C$3:$C$1662&amp;$D$3:$D$1662,$E$3:$E$1662,0,0,1)</f>
        <v>17900</v>
      </c>
      <c r="AA37" s="2" cm="1">
        <f t="array" ref="AA37">_xlfn.XLOOKUP(AA$1&amp;$R37,$C$3:$C$1662&amp;$D$3:$D$1662,$E$3:$E$1662,0,0,1)</f>
        <v>6600</v>
      </c>
      <c r="AB37" s="2" cm="1">
        <f t="array" ref="AB37">_xlfn.XLOOKUP(AB$1&amp;$R37,$C$3:$C$1662&amp;$D$3:$D$1662,$E$3:$E$1662,0,0,1)</f>
        <v>10300</v>
      </c>
      <c r="AC37" s="2" cm="1">
        <f t="array" ref="AC37">_xlfn.XLOOKUP(AC$1&amp;$R37,$C$3:$C$1662&amp;$D$3:$D$1662,$E$3:$E$1662,0,0,1)</f>
        <v>68000</v>
      </c>
      <c r="AM37" t="s">
        <v>918</v>
      </c>
      <c r="AN37" t="s">
        <v>881</v>
      </c>
      <c r="AO37">
        <v>2788.5</v>
      </c>
      <c r="AP37">
        <v>2799.5</v>
      </c>
      <c r="AQ37">
        <v>2700</v>
      </c>
      <c r="AR37">
        <v>2706.5</v>
      </c>
      <c r="AS37">
        <v>3354400</v>
      </c>
      <c r="AU37" s="7" t="str">
        <f t="shared" si="3"/>
        <v/>
      </c>
      <c r="AV37" s="7">
        <f t="shared" si="4"/>
        <v>-1.2766733540032882E-2</v>
      </c>
    </row>
    <row r="38" spans="3:48" x14ac:dyDescent="0.4">
      <c r="C38" t="s">
        <v>804</v>
      </c>
      <c r="D38" t="s">
        <v>541</v>
      </c>
      <c r="E38">
        <v>68000</v>
      </c>
      <c r="R38" t="s">
        <v>33</v>
      </c>
      <c r="S38" s="2">
        <f t="shared" si="1"/>
        <v>1602480</v>
      </c>
      <c r="T38" s="2">
        <f t="shared" si="6"/>
        <v>670000</v>
      </c>
      <c r="U38" s="2">
        <f t="shared" si="6"/>
        <v>1276200</v>
      </c>
      <c r="V38" s="2">
        <f t="shared" si="6"/>
        <v>898400</v>
      </c>
      <c r="W38" s="2">
        <f t="shared" si="6"/>
        <v>1711100</v>
      </c>
      <c r="X38" s="2">
        <f t="shared" si="6"/>
        <v>3456700</v>
      </c>
      <c r="Y38" s="2" cm="1">
        <f t="array" ref="Y38">_xlfn.XLOOKUP(Y$1&amp;$R38,$C$3:$C$1662&amp;$D$3:$D$1662,$E$3:$E$1662,0,0,1)</f>
        <v>9100</v>
      </c>
      <c r="Z38" s="2" cm="1">
        <f t="array" ref="Z38">_xlfn.XLOOKUP(Z$1&amp;$R38,$C$3:$C$1662&amp;$D$3:$D$1662,$E$3:$E$1662,0,0,1)</f>
        <v>11600</v>
      </c>
      <c r="AA38" s="2" cm="1">
        <f t="array" ref="AA38">_xlfn.XLOOKUP(AA$1&amp;$R38,$C$3:$C$1662&amp;$D$3:$D$1662,$E$3:$E$1662,0,0,1)</f>
        <v>17600</v>
      </c>
      <c r="AB38" s="2" cm="1">
        <f t="array" ref="AB38">_xlfn.XLOOKUP(AB$1&amp;$R38,$C$3:$C$1662&amp;$D$3:$D$1662,$E$3:$E$1662,0,0,1)</f>
        <v>45800</v>
      </c>
      <c r="AC38" s="2" cm="1">
        <f t="array" ref="AC38">_xlfn.XLOOKUP(AC$1&amp;$R38,$C$3:$C$1662&amp;$D$3:$D$1662,$E$3:$E$1662,0,0,1)</f>
        <v>34900</v>
      </c>
      <c r="AM38" t="s">
        <v>919</v>
      </c>
      <c r="AN38" t="s">
        <v>881</v>
      </c>
      <c r="AO38">
        <v>2794.5</v>
      </c>
      <c r="AP38">
        <v>2795</v>
      </c>
      <c r="AQ38">
        <v>2707.5</v>
      </c>
      <c r="AR38">
        <v>2720</v>
      </c>
      <c r="AS38">
        <v>3087200</v>
      </c>
      <c r="AU38" s="7">
        <f t="shared" si="3"/>
        <v>4.9879918714206273E-3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34900</v>
      </c>
      <c r="R39" t="s">
        <v>51</v>
      </c>
      <c r="S39" s="2">
        <f t="shared" si="1"/>
        <v>1629380</v>
      </c>
      <c r="T39" s="2">
        <f t="shared" si="6"/>
        <v>681900</v>
      </c>
      <c r="U39" s="2">
        <f t="shared" si="6"/>
        <v>1286800</v>
      </c>
      <c r="V39" s="2">
        <f t="shared" si="6"/>
        <v>927400</v>
      </c>
      <c r="W39" s="2">
        <f t="shared" si="6"/>
        <v>1750100</v>
      </c>
      <c r="X39" s="2">
        <f t="shared" si="6"/>
        <v>3500700</v>
      </c>
      <c r="Y39" s="2" cm="1">
        <f t="array" ref="Y39">_xlfn.XLOOKUP(Y$1&amp;$R39,$C$3:$C$1662&amp;$D$3:$D$1662,$E$3:$E$1662,0,0,1)</f>
        <v>11900</v>
      </c>
      <c r="Z39" s="2" cm="1">
        <f t="array" ref="Z39">_xlfn.XLOOKUP(Z$1&amp;$R39,$C$3:$C$1662&amp;$D$3:$D$1662,$E$3:$E$1662,0,0,1)</f>
        <v>10600</v>
      </c>
      <c r="AA39" s="2" cm="1">
        <f t="array" ref="AA39">_xlfn.XLOOKUP(AA$1&amp;$R39,$C$3:$C$1662&amp;$D$3:$D$1662,$E$3:$E$1662,0,0,1)</f>
        <v>29000</v>
      </c>
      <c r="AB39" s="2" cm="1">
        <f t="array" ref="AB39">_xlfn.XLOOKUP(AB$1&amp;$R39,$C$3:$C$1662&amp;$D$3:$D$1662,$E$3:$E$1662,0,0,1)</f>
        <v>39000</v>
      </c>
      <c r="AC39" s="2" cm="1">
        <f t="array" ref="AC39">_xlfn.XLOOKUP(AC$1&amp;$R39,$C$3:$C$1662&amp;$D$3:$D$1662,$E$3:$E$1662,0,0,1)</f>
        <v>44000</v>
      </c>
      <c r="AM39" t="s">
        <v>920</v>
      </c>
      <c r="AN39" t="s">
        <v>881</v>
      </c>
      <c r="AO39">
        <v>2708.5</v>
      </c>
      <c r="AP39">
        <v>2716.5</v>
      </c>
      <c r="AQ39">
        <v>2667</v>
      </c>
      <c r="AR39">
        <v>2709</v>
      </c>
      <c r="AS39">
        <v>2157800</v>
      </c>
      <c r="AU39" s="7" t="str">
        <f t="shared" si="3"/>
        <v/>
      </c>
      <c r="AV39" s="7">
        <f t="shared" si="4"/>
        <v>-4.0441176470588092E-3</v>
      </c>
    </row>
    <row r="40" spans="3:48" x14ac:dyDescent="0.4">
      <c r="C40" t="s">
        <v>804</v>
      </c>
      <c r="D40" t="s">
        <v>543</v>
      </c>
      <c r="E40">
        <v>44000</v>
      </c>
      <c r="R40" t="s">
        <v>280</v>
      </c>
      <c r="S40" s="2">
        <f t="shared" si="1"/>
        <v>1653820</v>
      </c>
      <c r="T40" s="2">
        <f t="shared" si="6"/>
        <v>689300</v>
      </c>
      <c r="U40" s="2">
        <f t="shared" si="6"/>
        <v>1311400</v>
      </c>
      <c r="V40" s="2">
        <f t="shared" si="6"/>
        <v>938200</v>
      </c>
      <c r="W40" s="2">
        <f t="shared" si="6"/>
        <v>1799100</v>
      </c>
      <c r="X40" s="2">
        <f t="shared" si="6"/>
        <v>3531100</v>
      </c>
      <c r="Y40" s="2" cm="1">
        <f t="array" ref="Y40">_xlfn.XLOOKUP(Y$1&amp;$R40,$C$3:$C$1662&amp;$D$3:$D$1662,$E$3:$E$1662,0,0,1)</f>
        <v>7400</v>
      </c>
      <c r="Z40" s="2" cm="1">
        <f t="array" ref="Z40">_xlfn.XLOOKUP(Z$1&amp;$R40,$C$3:$C$1662&amp;$D$3:$D$1662,$E$3:$E$1662,0,0,1)</f>
        <v>24600</v>
      </c>
      <c r="AA40" s="2" cm="1">
        <f t="array" ref="AA40">_xlfn.XLOOKUP(AA$1&amp;$R40,$C$3:$C$1662&amp;$D$3:$D$1662,$E$3:$E$1662,0,0,1)</f>
        <v>10800</v>
      </c>
      <c r="AB40" s="2" cm="1">
        <f t="array" ref="AB40">_xlfn.XLOOKUP(AB$1&amp;$R40,$C$3:$C$1662&amp;$D$3:$D$1662,$E$3:$E$1662,0,0,1)</f>
        <v>49000</v>
      </c>
      <c r="AC40" s="2" cm="1">
        <f t="array" ref="AC40">_xlfn.XLOOKUP(AC$1&amp;$R40,$C$3:$C$1662&amp;$D$3:$D$1662,$E$3:$E$1662,0,0,1)</f>
        <v>30400</v>
      </c>
      <c r="AM40" t="s">
        <v>921</v>
      </c>
      <c r="AN40" t="s">
        <v>881</v>
      </c>
      <c r="AO40">
        <v>2730</v>
      </c>
      <c r="AP40">
        <v>2899</v>
      </c>
      <c r="AQ40">
        <v>2646</v>
      </c>
      <c r="AR40">
        <v>2793</v>
      </c>
      <c r="AS40">
        <v>9584900</v>
      </c>
      <c r="AU40" s="7">
        <f t="shared" si="3"/>
        <v>3.1007751937984551E-2</v>
      </c>
      <c r="AV40" s="7" t="str">
        <f t="shared" si="4"/>
        <v/>
      </c>
    </row>
    <row r="41" spans="3:48" x14ac:dyDescent="0.4">
      <c r="C41" t="s">
        <v>804</v>
      </c>
      <c r="D41" t="s">
        <v>544</v>
      </c>
      <c r="E41">
        <v>30400</v>
      </c>
      <c r="R41" t="s">
        <v>154</v>
      </c>
      <c r="S41" s="2">
        <f t="shared" si="1"/>
        <v>1676380</v>
      </c>
      <c r="T41" s="2">
        <f t="shared" si="6"/>
        <v>705600</v>
      </c>
      <c r="U41" s="2">
        <f t="shared" si="6"/>
        <v>1330100</v>
      </c>
      <c r="V41" s="2">
        <f t="shared" si="6"/>
        <v>955500</v>
      </c>
      <c r="W41" s="2">
        <f t="shared" si="6"/>
        <v>1827200</v>
      </c>
      <c r="X41" s="2">
        <f t="shared" si="6"/>
        <v>3563500</v>
      </c>
      <c r="Y41" s="2" cm="1">
        <f t="array" ref="Y41">_xlfn.XLOOKUP(Y$1&amp;$R41,$C$3:$C$1662&amp;$D$3:$D$1662,$E$3:$E$1662,0,0,1)</f>
        <v>16300</v>
      </c>
      <c r="Z41" s="2" cm="1">
        <f t="array" ref="Z41">_xlfn.XLOOKUP(Z$1&amp;$R41,$C$3:$C$1662&amp;$D$3:$D$1662,$E$3:$E$1662,0,0,1)</f>
        <v>18700</v>
      </c>
      <c r="AA41" s="2" cm="1">
        <f t="array" ref="AA41">_xlfn.XLOOKUP(AA$1&amp;$R41,$C$3:$C$1662&amp;$D$3:$D$1662,$E$3:$E$1662,0,0,1)</f>
        <v>17300</v>
      </c>
      <c r="AB41" s="2" cm="1">
        <f t="array" ref="AB41">_xlfn.XLOOKUP(AB$1&amp;$R41,$C$3:$C$1662&amp;$D$3:$D$1662,$E$3:$E$1662,0,0,1)</f>
        <v>28100</v>
      </c>
      <c r="AC41" s="2" cm="1">
        <f t="array" ref="AC41">_xlfn.XLOOKUP(AC$1&amp;$R41,$C$3:$C$1662&amp;$D$3:$D$1662,$E$3:$E$1662,0,0,1)</f>
        <v>32400</v>
      </c>
      <c r="AM41" t="s">
        <v>922</v>
      </c>
      <c r="AN41" t="s">
        <v>881</v>
      </c>
      <c r="AO41">
        <v>2850</v>
      </c>
      <c r="AP41">
        <v>2918</v>
      </c>
      <c r="AQ41">
        <v>2825.5</v>
      </c>
      <c r="AR41">
        <v>2901</v>
      </c>
      <c r="AS41">
        <v>8407200</v>
      </c>
      <c r="AU41" s="7">
        <f t="shared" si="3"/>
        <v>3.8668098818474661E-2</v>
      </c>
      <c r="AV41" s="7" t="str">
        <f t="shared" si="4"/>
        <v/>
      </c>
    </row>
    <row r="42" spans="3:48" x14ac:dyDescent="0.4">
      <c r="C42" t="s">
        <v>804</v>
      </c>
      <c r="D42" t="s">
        <v>545</v>
      </c>
      <c r="E42">
        <v>32400</v>
      </c>
      <c r="R42" t="s">
        <v>133</v>
      </c>
      <c r="S42" s="2">
        <f t="shared" si="1"/>
        <v>1700960</v>
      </c>
      <c r="T42" s="2">
        <f t="shared" si="6"/>
        <v>711700</v>
      </c>
      <c r="U42" s="2">
        <f t="shared" si="6"/>
        <v>1347100</v>
      </c>
      <c r="V42" s="2">
        <f t="shared" si="6"/>
        <v>962500</v>
      </c>
      <c r="W42" s="2">
        <f t="shared" si="6"/>
        <v>1867700</v>
      </c>
      <c r="X42" s="2">
        <f t="shared" si="6"/>
        <v>3615800</v>
      </c>
      <c r="Y42" s="2" cm="1">
        <f t="array" ref="Y42">_xlfn.XLOOKUP(Y$1&amp;$R42,$C$3:$C$1662&amp;$D$3:$D$1662,$E$3:$E$1662,0,0,1)</f>
        <v>6100</v>
      </c>
      <c r="Z42" s="2" cm="1">
        <f t="array" ref="Z42">_xlfn.XLOOKUP(Z$1&amp;$R42,$C$3:$C$1662&amp;$D$3:$D$1662,$E$3:$E$1662,0,0,1)</f>
        <v>17000</v>
      </c>
      <c r="AA42" s="2" cm="1">
        <f t="array" ref="AA42">_xlfn.XLOOKUP(AA$1&amp;$R42,$C$3:$C$1662&amp;$D$3:$D$1662,$E$3:$E$1662,0,0,1)</f>
        <v>7000</v>
      </c>
      <c r="AB42" s="2" cm="1">
        <f t="array" ref="AB42">_xlfn.XLOOKUP(AB$1&amp;$R42,$C$3:$C$1662&amp;$D$3:$D$1662,$E$3:$E$1662,0,0,1)</f>
        <v>40500</v>
      </c>
      <c r="AC42" s="2" cm="1">
        <f t="array" ref="AC42">_xlfn.XLOOKUP(AC$1&amp;$R42,$C$3:$C$1662&amp;$D$3:$D$1662,$E$3:$E$1662,0,0,1)</f>
        <v>52300</v>
      </c>
      <c r="AM42" t="s">
        <v>923</v>
      </c>
      <c r="AN42" t="s">
        <v>881</v>
      </c>
      <c r="AO42">
        <v>2899</v>
      </c>
      <c r="AP42">
        <v>2943</v>
      </c>
      <c r="AQ42">
        <v>2797</v>
      </c>
      <c r="AR42">
        <v>2815</v>
      </c>
      <c r="AS42">
        <v>5084200</v>
      </c>
      <c r="AU42" s="7" t="str">
        <f t="shared" si="3"/>
        <v/>
      </c>
      <c r="AV42" s="7">
        <f t="shared" si="4"/>
        <v>-2.9644950017235439E-2</v>
      </c>
    </row>
    <row r="43" spans="3:48" x14ac:dyDescent="0.4">
      <c r="C43" t="s">
        <v>804</v>
      </c>
      <c r="D43" t="s">
        <v>546</v>
      </c>
      <c r="E43">
        <v>52300</v>
      </c>
      <c r="R43" t="s">
        <v>113</v>
      </c>
      <c r="S43" s="2">
        <f t="shared" si="1"/>
        <v>1719860</v>
      </c>
      <c r="T43" s="2">
        <f t="shared" si="6"/>
        <v>718200</v>
      </c>
      <c r="U43" s="2">
        <f t="shared" si="6"/>
        <v>1367100</v>
      </c>
      <c r="V43" s="2">
        <f t="shared" si="6"/>
        <v>980400</v>
      </c>
      <c r="W43" s="2">
        <f t="shared" si="6"/>
        <v>1895300</v>
      </c>
      <c r="X43" s="2">
        <f t="shared" si="6"/>
        <v>3638300</v>
      </c>
      <c r="Y43" s="2" cm="1">
        <f t="array" ref="Y43">_xlfn.XLOOKUP(Y$1&amp;$R43,$C$3:$C$1662&amp;$D$3:$D$1662,$E$3:$E$1662,0,0,1)</f>
        <v>6500</v>
      </c>
      <c r="Z43" s="2" cm="1">
        <f t="array" ref="Z43">_xlfn.XLOOKUP(Z$1&amp;$R43,$C$3:$C$1662&amp;$D$3:$D$1662,$E$3:$E$1662,0,0,1)</f>
        <v>20000</v>
      </c>
      <c r="AA43" s="2" cm="1">
        <f t="array" ref="AA43">_xlfn.XLOOKUP(AA$1&amp;$R43,$C$3:$C$1662&amp;$D$3:$D$1662,$E$3:$E$1662,0,0,1)</f>
        <v>17900</v>
      </c>
      <c r="AB43" s="2" cm="1">
        <f t="array" ref="AB43">_xlfn.XLOOKUP(AB$1&amp;$R43,$C$3:$C$1662&amp;$D$3:$D$1662,$E$3:$E$1662,0,0,1)</f>
        <v>27600</v>
      </c>
      <c r="AC43" s="2" cm="1">
        <f t="array" ref="AC43">_xlfn.XLOOKUP(AC$1&amp;$R43,$C$3:$C$1662&amp;$D$3:$D$1662,$E$3:$E$1662,0,0,1)</f>
        <v>22500</v>
      </c>
      <c r="AM43" t="s">
        <v>924</v>
      </c>
      <c r="AN43" t="s">
        <v>881</v>
      </c>
      <c r="AO43">
        <v>2799</v>
      </c>
      <c r="AP43">
        <v>2885.5</v>
      </c>
      <c r="AQ43">
        <v>2792</v>
      </c>
      <c r="AR43">
        <v>2861.5</v>
      </c>
      <c r="AS43">
        <v>5310800</v>
      </c>
      <c r="AU43" s="7">
        <f t="shared" si="3"/>
        <v>1.6518650088809927E-2</v>
      </c>
      <c r="AV43" s="7" t="str">
        <f t="shared" si="4"/>
        <v/>
      </c>
    </row>
    <row r="44" spans="3:48" x14ac:dyDescent="0.4">
      <c r="C44" t="s">
        <v>804</v>
      </c>
      <c r="D44" t="s">
        <v>547</v>
      </c>
      <c r="E44">
        <v>22500</v>
      </c>
      <c r="R44" t="s">
        <v>49</v>
      </c>
      <c r="S44" s="2">
        <f t="shared" si="1"/>
        <v>1737020</v>
      </c>
      <c r="T44" s="2">
        <f t="shared" si="6"/>
        <v>725900</v>
      </c>
      <c r="U44" s="2">
        <f t="shared" si="6"/>
        <v>1383000</v>
      </c>
      <c r="V44" s="2">
        <f t="shared" si="6"/>
        <v>993000</v>
      </c>
      <c r="W44" s="2">
        <f t="shared" si="6"/>
        <v>1922900</v>
      </c>
      <c r="X44" s="2">
        <f t="shared" si="6"/>
        <v>3660300</v>
      </c>
      <c r="Y44" s="2" cm="1">
        <f t="array" ref="Y44">_xlfn.XLOOKUP(Y$1&amp;$R44,$C$3:$C$1662&amp;$D$3:$D$1662,$E$3:$E$1662,0,0,1)</f>
        <v>7700</v>
      </c>
      <c r="Z44" s="2" cm="1">
        <f t="array" ref="Z44">_xlfn.XLOOKUP(Z$1&amp;$R44,$C$3:$C$1662&amp;$D$3:$D$1662,$E$3:$E$1662,0,0,1)</f>
        <v>15900</v>
      </c>
      <c r="AA44" s="2" cm="1">
        <f t="array" ref="AA44">_xlfn.XLOOKUP(AA$1&amp;$R44,$C$3:$C$1662&amp;$D$3:$D$1662,$E$3:$E$1662,0,0,1)</f>
        <v>12600</v>
      </c>
      <c r="AB44" s="2" cm="1">
        <f t="array" ref="AB44">_xlfn.XLOOKUP(AB$1&amp;$R44,$C$3:$C$1662&amp;$D$3:$D$1662,$E$3:$E$1662,0,0,1)</f>
        <v>27600</v>
      </c>
      <c r="AC44" s="2" cm="1">
        <f t="array" ref="AC44">_xlfn.XLOOKUP(AC$1&amp;$R44,$C$3:$C$1662&amp;$D$3:$D$1662,$E$3:$E$1662,0,0,1)</f>
        <v>22000</v>
      </c>
      <c r="AM44" t="s">
        <v>925</v>
      </c>
      <c r="AN44" t="s">
        <v>881</v>
      </c>
      <c r="AO44">
        <v>2899</v>
      </c>
      <c r="AP44">
        <v>3023</v>
      </c>
      <c r="AQ44">
        <v>2880</v>
      </c>
      <c r="AR44">
        <v>3021</v>
      </c>
      <c r="AS44">
        <v>9977800</v>
      </c>
      <c r="AU44" s="7">
        <f t="shared" si="3"/>
        <v>5.5739996505329348E-2</v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22000</v>
      </c>
      <c r="R45" t="s">
        <v>242</v>
      </c>
      <c r="S45" s="2">
        <f t="shared" si="1"/>
        <v>1751200</v>
      </c>
      <c r="T45" s="2">
        <f t="shared" si="6"/>
        <v>733500</v>
      </c>
      <c r="U45" s="2">
        <f t="shared" si="6"/>
        <v>1393100</v>
      </c>
      <c r="V45" s="2">
        <f t="shared" si="6"/>
        <v>1012600</v>
      </c>
      <c r="W45" s="2">
        <f t="shared" si="6"/>
        <v>1938100</v>
      </c>
      <c r="X45" s="2">
        <f t="shared" si="6"/>
        <v>3678700</v>
      </c>
      <c r="Y45" s="2" cm="1">
        <f t="array" ref="Y45">_xlfn.XLOOKUP(Y$1&amp;$R45,$C$3:$C$1662&amp;$D$3:$D$1662,$E$3:$E$1662,0,0,1)</f>
        <v>7600</v>
      </c>
      <c r="Z45" s="2" cm="1">
        <f t="array" ref="Z45">_xlfn.XLOOKUP(Z$1&amp;$R45,$C$3:$C$1662&amp;$D$3:$D$1662,$E$3:$E$1662,0,0,1)</f>
        <v>10100</v>
      </c>
      <c r="AA45" s="2" cm="1">
        <f t="array" ref="AA45">_xlfn.XLOOKUP(AA$1&amp;$R45,$C$3:$C$1662&amp;$D$3:$D$1662,$E$3:$E$1662,0,0,1)</f>
        <v>19600</v>
      </c>
      <c r="AB45" s="2" cm="1">
        <f t="array" ref="AB45">_xlfn.XLOOKUP(AB$1&amp;$R45,$C$3:$C$1662&amp;$D$3:$D$1662,$E$3:$E$1662,0,0,1)</f>
        <v>15200</v>
      </c>
      <c r="AC45" s="2" cm="1">
        <f t="array" ref="AC45">_xlfn.XLOOKUP(AC$1&amp;$R45,$C$3:$C$1662&amp;$D$3:$D$1662,$E$3:$E$1662,0,0,1)</f>
        <v>18400</v>
      </c>
      <c r="AM45" t="s">
        <v>926</v>
      </c>
      <c r="AN45" t="s">
        <v>881</v>
      </c>
      <c r="AO45">
        <v>2982.5</v>
      </c>
      <c r="AP45">
        <v>3044</v>
      </c>
      <c r="AQ45">
        <v>2964.5</v>
      </c>
      <c r="AR45">
        <v>3013</v>
      </c>
      <c r="AS45">
        <v>5530400</v>
      </c>
      <c r="AU45" s="7" t="str">
        <f t="shared" si="3"/>
        <v/>
      </c>
      <c r="AV45" s="7">
        <f t="shared" si="4"/>
        <v>-2.6481297583581531E-3</v>
      </c>
    </row>
    <row r="46" spans="3:48" x14ac:dyDescent="0.4">
      <c r="C46" t="s">
        <v>804</v>
      </c>
      <c r="D46" t="s">
        <v>549</v>
      </c>
      <c r="E46">
        <v>18400</v>
      </c>
      <c r="R46" t="s">
        <v>126</v>
      </c>
      <c r="S46" s="2">
        <f t="shared" si="1"/>
        <v>1770960</v>
      </c>
      <c r="T46" s="2">
        <f t="shared" si="6"/>
        <v>737800</v>
      </c>
      <c r="U46" s="2">
        <f t="shared" si="6"/>
        <v>1417200</v>
      </c>
      <c r="V46" s="2">
        <f t="shared" si="6"/>
        <v>1020900</v>
      </c>
      <c r="W46" s="2">
        <f t="shared" si="6"/>
        <v>1985400</v>
      </c>
      <c r="X46" s="2">
        <f t="shared" si="6"/>
        <v>3693500</v>
      </c>
      <c r="Y46" s="2" cm="1">
        <f t="array" ref="Y46">_xlfn.XLOOKUP(Y$1&amp;$R46,$C$3:$C$1662&amp;$D$3:$D$1662,$E$3:$E$1662,0,0,1)</f>
        <v>4300</v>
      </c>
      <c r="Z46" s="2" cm="1">
        <f t="array" ref="Z46">_xlfn.XLOOKUP(Z$1&amp;$R46,$C$3:$C$1662&amp;$D$3:$D$1662,$E$3:$E$1662,0,0,1)</f>
        <v>24100</v>
      </c>
      <c r="AA46" s="2" cm="1">
        <f t="array" ref="AA46">_xlfn.XLOOKUP(AA$1&amp;$R46,$C$3:$C$1662&amp;$D$3:$D$1662,$E$3:$E$1662,0,0,1)</f>
        <v>8300</v>
      </c>
      <c r="AB46" s="2" cm="1">
        <f t="array" ref="AB46">_xlfn.XLOOKUP(AB$1&amp;$R46,$C$3:$C$1662&amp;$D$3:$D$1662,$E$3:$E$1662,0,0,1)</f>
        <v>47300</v>
      </c>
      <c r="AC46" s="2" cm="1">
        <f t="array" ref="AC46">_xlfn.XLOOKUP(AC$1&amp;$R46,$C$3:$C$1662&amp;$D$3:$D$1662,$E$3:$E$1662,0,0,1)</f>
        <v>14800</v>
      </c>
      <c r="AM46" t="s">
        <v>927</v>
      </c>
      <c r="AN46" t="s">
        <v>881</v>
      </c>
      <c r="AO46">
        <v>3023</v>
      </c>
      <c r="AP46">
        <v>3035</v>
      </c>
      <c r="AQ46">
        <v>2962.5</v>
      </c>
      <c r="AR46">
        <v>2998.5</v>
      </c>
      <c r="AS46">
        <v>3690000</v>
      </c>
      <c r="AU46" s="7" t="str">
        <f t="shared" si="3"/>
        <v/>
      </c>
      <c r="AV46" s="7">
        <f t="shared" si="4"/>
        <v>-4.8124792565549246E-3</v>
      </c>
    </row>
    <row r="47" spans="3:48" x14ac:dyDescent="0.4">
      <c r="C47" t="s">
        <v>804</v>
      </c>
      <c r="D47" t="s">
        <v>550</v>
      </c>
      <c r="E47">
        <v>14800</v>
      </c>
      <c r="R47" t="s">
        <v>170</v>
      </c>
      <c r="S47" s="2">
        <f t="shared" si="1"/>
        <v>1789320</v>
      </c>
      <c r="T47" s="2">
        <f t="shared" si="6"/>
        <v>744100</v>
      </c>
      <c r="U47" s="2">
        <f t="shared" si="6"/>
        <v>1440300</v>
      </c>
      <c r="V47" s="2">
        <f t="shared" si="6"/>
        <v>1034300</v>
      </c>
      <c r="W47" s="2">
        <f t="shared" si="6"/>
        <v>2005400</v>
      </c>
      <c r="X47" s="2">
        <f t="shared" si="6"/>
        <v>3722500</v>
      </c>
      <c r="Y47" s="2" cm="1">
        <f t="array" ref="Y47">_xlfn.XLOOKUP(Y$1&amp;$R47,$C$3:$C$1662&amp;$D$3:$D$1662,$E$3:$E$1662,0,0,1)</f>
        <v>6300</v>
      </c>
      <c r="Z47" s="2" cm="1">
        <f t="array" ref="Z47">_xlfn.XLOOKUP(Z$1&amp;$R47,$C$3:$C$1662&amp;$D$3:$D$1662,$E$3:$E$1662,0,0,1)</f>
        <v>23100</v>
      </c>
      <c r="AA47" s="2" cm="1">
        <f t="array" ref="AA47">_xlfn.XLOOKUP(AA$1&amp;$R47,$C$3:$C$1662&amp;$D$3:$D$1662,$E$3:$E$1662,0,0,1)</f>
        <v>13400</v>
      </c>
      <c r="AB47" s="2" cm="1">
        <f t="array" ref="AB47">_xlfn.XLOOKUP(AB$1&amp;$R47,$C$3:$C$1662&amp;$D$3:$D$1662,$E$3:$E$1662,0,0,1)</f>
        <v>20000</v>
      </c>
      <c r="AC47" s="2" cm="1">
        <f t="array" ref="AC47">_xlfn.XLOOKUP(AC$1&amp;$R47,$C$3:$C$1662&amp;$D$3:$D$1662,$E$3:$E$1662,0,0,1)</f>
        <v>29000</v>
      </c>
      <c r="AM47" t="s">
        <v>928</v>
      </c>
      <c r="AN47" t="s">
        <v>881</v>
      </c>
      <c r="AO47">
        <v>2960</v>
      </c>
      <c r="AP47">
        <v>3016</v>
      </c>
      <c r="AQ47">
        <v>2935</v>
      </c>
      <c r="AR47">
        <v>3009</v>
      </c>
      <c r="AS47">
        <v>3087100</v>
      </c>
      <c r="AU47" s="7">
        <f t="shared" si="3"/>
        <v>3.5017508754378035E-3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29000</v>
      </c>
      <c r="R48" t="s">
        <v>174</v>
      </c>
      <c r="S48" s="2">
        <f t="shared" si="1"/>
        <v>1804220</v>
      </c>
      <c r="T48" s="2">
        <f t="shared" si="6"/>
        <v>752400</v>
      </c>
      <c r="U48" s="2">
        <f t="shared" si="6"/>
        <v>1455600</v>
      </c>
      <c r="V48" s="2">
        <f t="shared" si="6"/>
        <v>1047000</v>
      </c>
      <c r="W48" s="2">
        <f t="shared" si="6"/>
        <v>2014800</v>
      </c>
      <c r="X48" s="2">
        <f t="shared" si="6"/>
        <v>3751300</v>
      </c>
      <c r="Y48" s="2" cm="1">
        <f t="array" ref="Y48">_xlfn.XLOOKUP(Y$1&amp;$R48,$C$3:$C$1662&amp;$D$3:$D$1662,$E$3:$E$1662,0,0,1)</f>
        <v>8300</v>
      </c>
      <c r="Z48" s="2" cm="1">
        <f t="array" ref="Z48">_xlfn.XLOOKUP(Z$1&amp;$R48,$C$3:$C$1662&amp;$D$3:$D$1662,$E$3:$E$1662,0,0,1)</f>
        <v>15300</v>
      </c>
      <c r="AA48" s="2" cm="1">
        <f t="array" ref="AA48">_xlfn.XLOOKUP(AA$1&amp;$R48,$C$3:$C$1662&amp;$D$3:$D$1662,$E$3:$E$1662,0,0,1)</f>
        <v>12700</v>
      </c>
      <c r="AB48" s="2" cm="1">
        <f t="array" ref="AB48">_xlfn.XLOOKUP(AB$1&amp;$R48,$C$3:$C$1662&amp;$D$3:$D$1662,$E$3:$E$1662,0,0,1)</f>
        <v>9400</v>
      </c>
      <c r="AC48" s="2" cm="1">
        <f t="array" ref="AC48">_xlfn.XLOOKUP(AC$1&amp;$R48,$C$3:$C$1662&amp;$D$3:$D$1662,$E$3:$E$1662,0,0,1)</f>
        <v>28800</v>
      </c>
      <c r="AM48" t="s">
        <v>929</v>
      </c>
      <c r="AN48" t="s">
        <v>881</v>
      </c>
      <c r="AO48">
        <v>3009</v>
      </c>
      <c r="AP48">
        <v>3066</v>
      </c>
      <c r="AQ48">
        <v>2991.5</v>
      </c>
      <c r="AR48">
        <v>3003</v>
      </c>
      <c r="AS48">
        <v>3568100</v>
      </c>
      <c r="AU48" s="7" t="str">
        <f t="shared" si="3"/>
        <v/>
      </c>
      <c r="AV48" s="7">
        <f t="shared" si="4"/>
        <v>-1.9940179461614971E-3</v>
      </c>
    </row>
    <row r="49" spans="3:48" x14ac:dyDescent="0.4">
      <c r="C49" t="s">
        <v>804</v>
      </c>
      <c r="D49" t="s">
        <v>552</v>
      </c>
      <c r="E49">
        <v>28800</v>
      </c>
      <c r="R49" t="s">
        <v>179</v>
      </c>
      <c r="S49" s="2">
        <f t="shared" si="1"/>
        <v>1821060</v>
      </c>
      <c r="T49" s="2">
        <f t="shared" si="6"/>
        <v>756300</v>
      </c>
      <c r="U49" s="2">
        <f t="shared" si="6"/>
        <v>1486700</v>
      </c>
      <c r="V49" s="2">
        <f t="shared" si="6"/>
        <v>1057200</v>
      </c>
      <c r="W49" s="2">
        <f t="shared" si="6"/>
        <v>2035000</v>
      </c>
      <c r="X49" s="2">
        <f t="shared" si="6"/>
        <v>3770100</v>
      </c>
      <c r="Y49" s="2" cm="1">
        <f t="array" ref="Y49">_xlfn.XLOOKUP(Y$1&amp;$R49,$C$3:$C$1662&amp;$D$3:$D$1662,$E$3:$E$1662,0,0,1)</f>
        <v>3900</v>
      </c>
      <c r="Z49" s="2" cm="1">
        <f t="array" ref="Z49">_xlfn.XLOOKUP(Z$1&amp;$R49,$C$3:$C$1662&amp;$D$3:$D$1662,$E$3:$E$1662,0,0,1)</f>
        <v>31100</v>
      </c>
      <c r="AA49" s="2" cm="1">
        <f t="array" ref="AA49">_xlfn.XLOOKUP(AA$1&amp;$R49,$C$3:$C$1662&amp;$D$3:$D$1662,$E$3:$E$1662,0,0,1)</f>
        <v>10200</v>
      </c>
      <c r="AB49" s="2" cm="1">
        <f t="array" ref="AB49">_xlfn.XLOOKUP(AB$1&amp;$R49,$C$3:$C$1662&amp;$D$3:$D$1662,$E$3:$E$1662,0,0,1)</f>
        <v>20200</v>
      </c>
      <c r="AC49" s="2" cm="1">
        <f t="array" ref="AC49">_xlfn.XLOOKUP(AC$1&amp;$R49,$C$3:$C$1662&amp;$D$3:$D$1662,$E$3:$E$1662,0,0,1)</f>
        <v>18800</v>
      </c>
      <c r="AM49" t="s">
        <v>930</v>
      </c>
      <c r="AN49" t="s">
        <v>881</v>
      </c>
      <c r="AO49">
        <v>3059</v>
      </c>
      <c r="AP49">
        <v>3137</v>
      </c>
      <c r="AQ49">
        <v>3012</v>
      </c>
      <c r="AR49">
        <v>3134</v>
      </c>
      <c r="AS49">
        <v>4291300</v>
      </c>
      <c r="AU49" s="7">
        <f t="shared" si="3"/>
        <v>4.3623043623043589E-2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18800</v>
      </c>
      <c r="R50" t="s">
        <v>223</v>
      </c>
      <c r="S50" s="2">
        <f t="shared" si="1"/>
        <v>1851040</v>
      </c>
      <c r="T50" s="2">
        <f t="shared" si="6"/>
        <v>765500</v>
      </c>
      <c r="U50" s="2">
        <f t="shared" si="6"/>
        <v>1497200</v>
      </c>
      <c r="V50" s="2">
        <f t="shared" si="6"/>
        <v>1068300</v>
      </c>
      <c r="W50" s="2">
        <f t="shared" si="6"/>
        <v>2120600</v>
      </c>
      <c r="X50" s="2">
        <f t="shared" si="6"/>
        <v>3803600</v>
      </c>
      <c r="Y50" s="2" cm="1">
        <f t="array" ref="Y50">_xlfn.XLOOKUP(Y$1&amp;$R50,$C$3:$C$1662&amp;$D$3:$D$1662,$E$3:$E$1662,0,0,1)</f>
        <v>9200</v>
      </c>
      <c r="Z50" s="2" cm="1">
        <f t="array" ref="Z50">_xlfn.XLOOKUP(Z$1&amp;$R50,$C$3:$C$1662&amp;$D$3:$D$1662,$E$3:$E$1662,0,0,1)</f>
        <v>10500</v>
      </c>
      <c r="AA50" s="2" cm="1">
        <f t="array" ref="AA50">_xlfn.XLOOKUP(AA$1&amp;$R50,$C$3:$C$1662&amp;$D$3:$D$1662,$E$3:$E$1662,0,0,1)</f>
        <v>11100</v>
      </c>
      <c r="AB50" s="2" cm="1">
        <f t="array" ref="AB50">_xlfn.XLOOKUP(AB$1&amp;$R50,$C$3:$C$1662&amp;$D$3:$D$1662,$E$3:$E$1662,0,0,1)</f>
        <v>85600</v>
      </c>
      <c r="AC50" s="2" cm="1">
        <f t="array" ref="AC50">_xlfn.XLOOKUP(AC$1&amp;$R50,$C$3:$C$1662&amp;$D$3:$D$1662,$E$3:$E$1662,0,0,1)</f>
        <v>33500</v>
      </c>
      <c r="AM50" t="s">
        <v>931</v>
      </c>
      <c r="AN50" t="s">
        <v>881</v>
      </c>
      <c r="AO50">
        <v>3110</v>
      </c>
      <c r="AP50">
        <v>3125</v>
      </c>
      <c r="AQ50">
        <v>3062</v>
      </c>
      <c r="AR50">
        <v>3107</v>
      </c>
      <c r="AS50">
        <v>5400200</v>
      </c>
      <c r="AU50" s="7" t="str">
        <f t="shared" si="3"/>
        <v/>
      </c>
      <c r="AV50" s="7">
        <f t="shared" si="4"/>
        <v>-8.6151882578174854E-3</v>
      </c>
    </row>
    <row r="51" spans="3:48" x14ac:dyDescent="0.4">
      <c r="C51" t="s">
        <v>804</v>
      </c>
      <c r="D51" t="s">
        <v>554</v>
      </c>
      <c r="E51">
        <v>33500</v>
      </c>
      <c r="R51" t="s">
        <v>208</v>
      </c>
      <c r="S51" s="2">
        <f t="shared" si="1"/>
        <v>1879120</v>
      </c>
      <c r="T51" s="2">
        <f t="shared" si="6"/>
        <v>775100</v>
      </c>
      <c r="U51" s="2">
        <f t="shared" si="6"/>
        <v>1516000</v>
      </c>
      <c r="V51" s="2">
        <f t="shared" si="6"/>
        <v>1076400</v>
      </c>
      <c r="W51" s="2">
        <f t="shared" si="6"/>
        <v>2204000</v>
      </c>
      <c r="X51" s="2">
        <f t="shared" si="6"/>
        <v>3824100</v>
      </c>
      <c r="Y51" s="2" cm="1">
        <f t="array" ref="Y51">_xlfn.XLOOKUP(Y$1&amp;$R51,$C$3:$C$1662&amp;$D$3:$D$1662,$E$3:$E$1662,0,0,1)</f>
        <v>9600</v>
      </c>
      <c r="Z51" s="2" cm="1">
        <f t="array" ref="Z51">_xlfn.XLOOKUP(Z$1&amp;$R51,$C$3:$C$1662&amp;$D$3:$D$1662,$E$3:$E$1662,0,0,1)</f>
        <v>18800</v>
      </c>
      <c r="AA51" s="2" cm="1">
        <f t="array" ref="AA51">_xlfn.XLOOKUP(AA$1&amp;$R51,$C$3:$C$1662&amp;$D$3:$D$1662,$E$3:$E$1662,0,0,1)</f>
        <v>8100</v>
      </c>
      <c r="AB51" s="2" cm="1">
        <f t="array" ref="AB51">_xlfn.XLOOKUP(AB$1&amp;$R51,$C$3:$C$1662&amp;$D$3:$D$1662,$E$3:$E$1662,0,0,1)</f>
        <v>83400</v>
      </c>
      <c r="AC51" s="2" cm="1">
        <f t="array" ref="AC51">_xlfn.XLOOKUP(AC$1&amp;$R51,$C$3:$C$1662&amp;$D$3:$D$1662,$E$3:$E$1662,0,0,1)</f>
        <v>20500</v>
      </c>
      <c r="AM51" t="s">
        <v>932</v>
      </c>
      <c r="AN51" t="s">
        <v>881</v>
      </c>
      <c r="AO51">
        <v>3130</v>
      </c>
      <c r="AP51">
        <v>3140</v>
      </c>
      <c r="AQ51">
        <v>3068</v>
      </c>
      <c r="AR51">
        <v>3122</v>
      </c>
      <c r="AS51">
        <v>4600800</v>
      </c>
      <c r="AU51" s="7">
        <f t="shared" si="3"/>
        <v>4.8278081750885438E-3</v>
      </c>
      <c r="AV51" s="7" t="str">
        <f t="shared" si="4"/>
        <v/>
      </c>
    </row>
    <row r="52" spans="3:48" x14ac:dyDescent="0.4">
      <c r="C52" t="s">
        <v>804</v>
      </c>
      <c r="D52" t="s">
        <v>555</v>
      </c>
      <c r="E52">
        <v>20500</v>
      </c>
      <c r="R52" t="s">
        <v>160</v>
      </c>
      <c r="S52" s="2">
        <f t="shared" si="1"/>
        <v>1897600</v>
      </c>
      <c r="T52" s="2">
        <f t="shared" ref="T52:X67" si="7">T51+Y52</f>
        <v>783300</v>
      </c>
      <c r="U52" s="2">
        <f t="shared" si="7"/>
        <v>1526100</v>
      </c>
      <c r="V52" s="2">
        <f t="shared" si="7"/>
        <v>1089100</v>
      </c>
      <c r="W52" s="2">
        <f t="shared" si="7"/>
        <v>2233500</v>
      </c>
      <c r="X52" s="2">
        <f t="shared" si="7"/>
        <v>3856000</v>
      </c>
      <c r="Y52" s="2" cm="1">
        <f t="array" ref="Y52">_xlfn.XLOOKUP(Y$1&amp;$R52,$C$3:$C$1662&amp;$D$3:$D$1662,$E$3:$E$1662,0,0,1)</f>
        <v>8200</v>
      </c>
      <c r="Z52" s="2" cm="1">
        <f t="array" ref="Z52">_xlfn.XLOOKUP(Z$1&amp;$R52,$C$3:$C$1662&amp;$D$3:$D$1662,$E$3:$E$1662,0,0,1)</f>
        <v>10100</v>
      </c>
      <c r="AA52" s="2" cm="1">
        <f t="array" ref="AA52">_xlfn.XLOOKUP(AA$1&amp;$R52,$C$3:$C$1662&amp;$D$3:$D$1662,$E$3:$E$1662,0,0,1)</f>
        <v>12700</v>
      </c>
      <c r="AB52" s="2" cm="1">
        <f t="array" ref="AB52">_xlfn.XLOOKUP(AB$1&amp;$R52,$C$3:$C$1662&amp;$D$3:$D$1662,$E$3:$E$1662,0,0,1)</f>
        <v>29500</v>
      </c>
      <c r="AC52" s="2" cm="1">
        <f t="array" ref="AC52">_xlfn.XLOOKUP(AC$1&amp;$R52,$C$3:$C$1662&amp;$D$3:$D$1662,$E$3:$E$1662,0,0,1)</f>
        <v>31900</v>
      </c>
      <c r="AM52" t="s">
        <v>933</v>
      </c>
      <c r="AN52" t="s">
        <v>881</v>
      </c>
      <c r="AO52">
        <v>3150</v>
      </c>
      <c r="AP52">
        <v>3190</v>
      </c>
      <c r="AQ52">
        <v>3122</v>
      </c>
      <c r="AR52">
        <v>3182</v>
      </c>
      <c r="AS52">
        <v>3201700</v>
      </c>
      <c r="AU52" s="7">
        <f t="shared" si="3"/>
        <v>1.9218449711723151E-2</v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31900</v>
      </c>
      <c r="R53" t="s">
        <v>168</v>
      </c>
      <c r="S53" s="2">
        <f t="shared" si="1"/>
        <v>1909960</v>
      </c>
      <c r="T53" s="2">
        <f t="shared" si="7"/>
        <v>789700</v>
      </c>
      <c r="U53" s="2">
        <f t="shared" si="7"/>
        <v>1536000</v>
      </c>
      <c r="V53" s="2">
        <f t="shared" si="7"/>
        <v>1102400</v>
      </c>
      <c r="W53" s="2">
        <f t="shared" si="7"/>
        <v>2238600</v>
      </c>
      <c r="X53" s="2">
        <f t="shared" si="7"/>
        <v>3883100</v>
      </c>
      <c r="Y53" s="2" cm="1">
        <f t="array" ref="Y53">_xlfn.XLOOKUP(Y$1&amp;$R53,$C$3:$C$1662&amp;$D$3:$D$1662,$E$3:$E$1662,0,0,1)</f>
        <v>6400</v>
      </c>
      <c r="Z53" s="2" cm="1">
        <f t="array" ref="Z53">_xlfn.XLOOKUP(Z$1&amp;$R53,$C$3:$C$1662&amp;$D$3:$D$1662,$E$3:$E$1662,0,0,1)</f>
        <v>9900</v>
      </c>
      <c r="AA53" s="2" cm="1">
        <f t="array" ref="AA53">_xlfn.XLOOKUP(AA$1&amp;$R53,$C$3:$C$1662&amp;$D$3:$D$1662,$E$3:$E$1662,0,0,1)</f>
        <v>13300</v>
      </c>
      <c r="AB53" s="2" cm="1">
        <f t="array" ref="AB53">_xlfn.XLOOKUP(AB$1&amp;$R53,$C$3:$C$1662&amp;$D$3:$D$1662,$E$3:$E$1662,0,0,1)</f>
        <v>5100</v>
      </c>
      <c r="AC53" s="2" cm="1">
        <f t="array" ref="AC53">_xlfn.XLOOKUP(AC$1&amp;$R53,$C$3:$C$1662&amp;$D$3:$D$1662,$E$3:$E$1662,0,0,1)</f>
        <v>27100</v>
      </c>
      <c r="AM53" t="s">
        <v>934</v>
      </c>
      <c r="AN53" t="s">
        <v>881</v>
      </c>
      <c r="AO53">
        <v>3172</v>
      </c>
      <c r="AP53">
        <v>3176</v>
      </c>
      <c r="AQ53">
        <v>3071</v>
      </c>
      <c r="AR53">
        <v>3092</v>
      </c>
      <c r="AS53">
        <v>2477700</v>
      </c>
      <c r="AU53" s="7" t="str">
        <f t="shared" si="3"/>
        <v/>
      </c>
      <c r="AV53" s="7">
        <f t="shared" si="4"/>
        <v>-2.8284098051539863E-2</v>
      </c>
    </row>
    <row r="54" spans="3:48" x14ac:dyDescent="0.4">
      <c r="C54" t="s">
        <v>804</v>
      </c>
      <c r="D54" t="s">
        <v>557</v>
      </c>
      <c r="E54">
        <v>27100</v>
      </c>
      <c r="R54" t="s">
        <v>167</v>
      </c>
      <c r="S54" s="2">
        <f t="shared" si="1"/>
        <v>1920480</v>
      </c>
      <c r="T54" s="2">
        <f t="shared" si="7"/>
        <v>794300</v>
      </c>
      <c r="U54" s="2">
        <f t="shared" si="7"/>
        <v>1541700</v>
      </c>
      <c r="V54" s="2">
        <f t="shared" si="7"/>
        <v>1120100</v>
      </c>
      <c r="W54" s="2">
        <f t="shared" si="7"/>
        <v>2251200</v>
      </c>
      <c r="X54" s="2">
        <f t="shared" si="7"/>
        <v>3895100</v>
      </c>
      <c r="Y54" s="2" cm="1">
        <f t="array" ref="Y54">_xlfn.XLOOKUP(Y$1&amp;$R54,$C$3:$C$1662&amp;$D$3:$D$1662,$E$3:$E$1662,0,0,1)</f>
        <v>4600</v>
      </c>
      <c r="Z54" s="2" cm="1">
        <f t="array" ref="Z54">_xlfn.XLOOKUP(Z$1&amp;$R54,$C$3:$C$1662&amp;$D$3:$D$1662,$E$3:$E$1662,0,0,1)</f>
        <v>5700</v>
      </c>
      <c r="AA54" s="2" cm="1">
        <f t="array" ref="AA54">_xlfn.XLOOKUP(AA$1&amp;$R54,$C$3:$C$1662&amp;$D$3:$D$1662,$E$3:$E$1662,0,0,1)</f>
        <v>17700</v>
      </c>
      <c r="AB54" s="2" cm="1">
        <f t="array" ref="AB54">_xlfn.XLOOKUP(AB$1&amp;$R54,$C$3:$C$1662&amp;$D$3:$D$1662,$E$3:$E$1662,0,0,1)</f>
        <v>12600</v>
      </c>
      <c r="AC54" s="2" cm="1">
        <f t="array" ref="AC54">_xlfn.XLOOKUP(AC$1&amp;$R54,$C$3:$C$1662&amp;$D$3:$D$1662,$E$3:$E$1662,0,0,1)</f>
        <v>12000</v>
      </c>
      <c r="AM54" t="s">
        <v>935</v>
      </c>
      <c r="AN54" t="s">
        <v>881</v>
      </c>
      <c r="AO54">
        <v>3112</v>
      </c>
      <c r="AP54">
        <v>3128</v>
      </c>
      <c r="AQ54">
        <v>3044</v>
      </c>
      <c r="AR54">
        <v>3053</v>
      </c>
      <c r="AS54">
        <v>2844500</v>
      </c>
      <c r="AU54" s="7" t="str">
        <f t="shared" si="3"/>
        <v/>
      </c>
      <c r="AV54" s="7">
        <f t="shared" si="4"/>
        <v>-1.2613195342820127E-2</v>
      </c>
    </row>
    <row r="55" spans="3:48" x14ac:dyDescent="0.4">
      <c r="C55" t="s">
        <v>804</v>
      </c>
      <c r="D55" t="s">
        <v>558</v>
      </c>
      <c r="E55">
        <v>12000</v>
      </c>
      <c r="R55" t="s">
        <v>218</v>
      </c>
      <c r="S55" s="2">
        <f t="shared" si="1"/>
        <v>1934320</v>
      </c>
      <c r="T55" s="2">
        <f t="shared" si="7"/>
        <v>802600</v>
      </c>
      <c r="U55" s="2">
        <f t="shared" si="7"/>
        <v>1564800</v>
      </c>
      <c r="V55" s="2">
        <f t="shared" si="7"/>
        <v>1132500</v>
      </c>
      <c r="W55" s="2">
        <f t="shared" si="7"/>
        <v>2259300</v>
      </c>
      <c r="X55" s="2">
        <f t="shared" si="7"/>
        <v>3912400</v>
      </c>
      <c r="Y55" s="2" cm="1">
        <f t="array" ref="Y55">_xlfn.XLOOKUP(Y$1&amp;$R55,$C$3:$C$1662&amp;$D$3:$D$1662,$E$3:$E$1662,0,0,1)</f>
        <v>8300</v>
      </c>
      <c r="Z55" s="2" cm="1">
        <f t="array" ref="Z55">_xlfn.XLOOKUP(Z$1&amp;$R55,$C$3:$C$1662&amp;$D$3:$D$1662,$E$3:$E$1662,0,0,1)</f>
        <v>23100</v>
      </c>
      <c r="AA55" s="2" cm="1">
        <f t="array" ref="AA55">_xlfn.XLOOKUP(AA$1&amp;$R55,$C$3:$C$1662&amp;$D$3:$D$1662,$E$3:$E$1662,0,0,1)</f>
        <v>12400</v>
      </c>
      <c r="AB55" s="2" cm="1">
        <f t="array" ref="AB55">_xlfn.XLOOKUP(AB$1&amp;$R55,$C$3:$C$1662&amp;$D$3:$D$1662,$E$3:$E$1662,0,0,1)</f>
        <v>8100</v>
      </c>
      <c r="AC55" s="2" cm="1">
        <f t="array" ref="AC55">_xlfn.XLOOKUP(AC$1&amp;$R55,$C$3:$C$1662&amp;$D$3:$D$1662,$E$3:$E$1662,0,0,1)</f>
        <v>17300</v>
      </c>
      <c r="AM55" t="s">
        <v>936</v>
      </c>
      <c r="AN55" t="s">
        <v>881</v>
      </c>
      <c r="AO55">
        <v>3074</v>
      </c>
      <c r="AP55">
        <v>3085</v>
      </c>
      <c r="AQ55">
        <v>3013</v>
      </c>
      <c r="AR55">
        <v>3037</v>
      </c>
      <c r="AS55">
        <v>2784900</v>
      </c>
      <c r="AU55" s="7" t="str">
        <f t="shared" si="3"/>
        <v/>
      </c>
      <c r="AV55" s="7">
        <f t="shared" si="4"/>
        <v>-5.2407468064199492E-3</v>
      </c>
    </row>
    <row r="56" spans="3:48" x14ac:dyDescent="0.4">
      <c r="C56" t="s">
        <v>804</v>
      </c>
      <c r="D56" t="s">
        <v>559</v>
      </c>
      <c r="E56">
        <v>17300</v>
      </c>
      <c r="R56" t="s">
        <v>238</v>
      </c>
      <c r="S56" s="2">
        <f t="shared" si="1"/>
        <v>1944740</v>
      </c>
      <c r="T56" s="2">
        <f t="shared" si="7"/>
        <v>808700</v>
      </c>
      <c r="U56" s="2">
        <f t="shared" si="7"/>
        <v>1570500</v>
      </c>
      <c r="V56" s="2">
        <f t="shared" si="7"/>
        <v>1144900</v>
      </c>
      <c r="W56" s="2">
        <f t="shared" si="7"/>
        <v>2269200</v>
      </c>
      <c r="X56" s="2">
        <f t="shared" si="7"/>
        <v>3930400</v>
      </c>
      <c r="Y56" s="2" cm="1">
        <f t="array" ref="Y56">_xlfn.XLOOKUP(Y$1&amp;$R56,$C$3:$C$1662&amp;$D$3:$D$1662,$E$3:$E$1662,0,0,1)</f>
        <v>6100</v>
      </c>
      <c r="Z56" s="2" cm="1">
        <f t="array" ref="Z56">_xlfn.XLOOKUP(Z$1&amp;$R56,$C$3:$C$1662&amp;$D$3:$D$1662,$E$3:$E$1662,0,0,1)</f>
        <v>5700</v>
      </c>
      <c r="AA56" s="2" cm="1">
        <f t="array" ref="AA56">_xlfn.XLOOKUP(AA$1&amp;$R56,$C$3:$C$1662&amp;$D$3:$D$1662,$E$3:$E$1662,0,0,1)</f>
        <v>12400</v>
      </c>
      <c r="AB56" s="2" cm="1">
        <f t="array" ref="AB56">_xlfn.XLOOKUP(AB$1&amp;$R56,$C$3:$C$1662&amp;$D$3:$D$1662,$E$3:$E$1662,0,0,1)</f>
        <v>9900</v>
      </c>
      <c r="AC56" s="2" cm="1">
        <f t="array" ref="AC56">_xlfn.XLOOKUP(AC$1&amp;$R56,$C$3:$C$1662&amp;$D$3:$D$1662,$E$3:$E$1662,0,0,1)</f>
        <v>18000</v>
      </c>
      <c r="AM56" t="s">
        <v>937</v>
      </c>
      <c r="AN56" t="s">
        <v>881</v>
      </c>
      <c r="AO56">
        <v>3020</v>
      </c>
      <c r="AP56">
        <v>3068</v>
      </c>
      <c r="AQ56">
        <v>2985</v>
      </c>
      <c r="AR56">
        <v>3011</v>
      </c>
      <c r="AS56">
        <v>2953600</v>
      </c>
      <c r="AU56" s="7" t="str">
        <f t="shared" si="3"/>
        <v/>
      </c>
      <c r="AV56" s="7">
        <f t="shared" si="4"/>
        <v>-8.5610800131709075E-3</v>
      </c>
    </row>
    <row r="57" spans="3:48" x14ac:dyDescent="0.4">
      <c r="C57" t="s">
        <v>804</v>
      </c>
      <c r="D57" t="s">
        <v>560</v>
      </c>
      <c r="E57">
        <v>18000</v>
      </c>
      <c r="R57" t="s">
        <v>240</v>
      </c>
      <c r="S57" s="2">
        <f t="shared" si="1"/>
        <v>1961560</v>
      </c>
      <c r="T57" s="2">
        <f t="shared" si="7"/>
        <v>817300</v>
      </c>
      <c r="U57" s="2">
        <f t="shared" si="7"/>
        <v>1590100</v>
      </c>
      <c r="V57" s="2">
        <f t="shared" si="7"/>
        <v>1167400</v>
      </c>
      <c r="W57" s="2">
        <f t="shared" si="7"/>
        <v>2284100</v>
      </c>
      <c r="X57" s="2">
        <f t="shared" si="7"/>
        <v>3948900</v>
      </c>
      <c r="Y57" s="2" cm="1">
        <f t="array" ref="Y57">_xlfn.XLOOKUP(Y$1&amp;$R57,$C$3:$C$1662&amp;$D$3:$D$1662,$E$3:$E$1662,0,0,1)</f>
        <v>8600</v>
      </c>
      <c r="Z57" s="2" cm="1">
        <f t="array" ref="Z57">_xlfn.XLOOKUP(Z$1&amp;$R57,$C$3:$C$1662&amp;$D$3:$D$1662,$E$3:$E$1662,0,0,1)</f>
        <v>19600</v>
      </c>
      <c r="AA57" s="2" cm="1">
        <f t="array" ref="AA57">_xlfn.XLOOKUP(AA$1&amp;$R57,$C$3:$C$1662&amp;$D$3:$D$1662,$E$3:$E$1662,0,0,1)</f>
        <v>22500</v>
      </c>
      <c r="AB57" s="2" cm="1">
        <f t="array" ref="AB57">_xlfn.XLOOKUP(AB$1&amp;$R57,$C$3:$C$1662&amp;$D$3:$D$1662,$E$3:$E$1662,0,0,1)</f>
        <v>14900</v>
      </c>
      <c r="AC57" s="2" cm="1">
        <f t="array" ref="AC57">_xlfn.XLOOKUP(AC$1&amp;$R57,$C$3:$C$1662&amp;$D$3:$D$1662,$E$3:$E$1662,0,0,1)</f>
        <v>18500</v>
      </c>
      <c r="AM57" t="s">
        <v>938</v>
      </c>
      <c r="AN57" t="s">
        <v>881</v>
      </c>
      <c r="AO57">
        <v>3048</v>
      </c>
      <c r="AP57">
        <v>3081</v>
      </c>
      <c r="AQ57">
        <v>2998</v>
      </c>
      <c r="AR57">
        <v>3032</v>
      </c>
      <c r="AS57">
        <v>4170900</v>
      </c>
      <c r="AU57" s="7">
        <f t="shared" si="3"/>
        <v>6.9744271006311198E-3</v>
      </c>
      <c r="AV57" s="7" t="str">
        <f t="shared" si="4"/>
        <v/>
      </c>
    </row>
    <row r="58" spans="3:48" x14ac:dyDescent="0.4">
      <c r="C58" t="s">
        <v>804</v>
      </c>
      <c r="D58" t="s">
        <v>561</v>
      </c>
      <c r="E58">
        <v>18500</v>
      </c>
      <c r="R58" t="s">
        <v>198</v>
      </c>
      <c r="S58" s="2">
        <f t="shared" si="1"/>
        <v>1974560</v>
      </c>
      <c r="T58" s="2">
        <f t="shared" si="7"/>
        <v>826500</v>
      </c>
      <c r="U58" s="2">
        <f t="shared" si="7"/>
        <v>1599200</v>
      </c>
      <c r="V58" s="2">
        <f t="shared" si="7"/>
        <v>1186100</v>
      </c>
      <c r="W58" s="2">
        <f t="shared" si="7"/>
        <v>2289700</v>
      </c>
      <c r="X58" s="2">
        <f t="shared" si="7"/>
        <v>3971300</v>
      </c>
      <c r="Y58" s="2" cm="1">
        <f t="array" ref="Y58">_xlfn.XLOOKUP(Y$1&amp;$R58,$C$3:$C$1662&amp;$D$3:$D$1662,$E$3:$E$1662,0,0,1)</f>
        <v>9200</v>
      </c>
      <c r="Z58" s="2" cm="1">
        <f t="array" ref="Z58">_xlfn.XLOOKUP(Z$1&amp;$R58,$C$3:$C$1662&amp;$D$3:$D$1662,$E$3:$E$1662,0,0,1)</f>
        <v>9100</v>
      </c>
      <c r="AA58" s="2" cm="1">
        <f t="array" ref="AA58">_xlfn.XLOOKUP(AA$1&amp;$R58,$C$3:$C$1662&amp;$D$3:$D$1662,$E$3:$E$1662,0,0,1)</f>
        <v>18700</v>
      </c>
      <c r="AB58" s="2" cm="1">
        <f t="array" ref="AB58">_xlfn.XLOOKUP(AB$1&amp;$R58,$C$3:$C$1662&amp;$D$3:$D$1662,$E$3:$E$1662,0,0,1)</f>
        <v>5600</v>
      </c>
      <c r="AC58" s="2" cm="1">
        <f t="array" ref="AC58">_xlfn.XLOOKUP(AC$1&amp;$R58,$C$3:$C$1662&amp;$D$3:$D$1662,$E$3:$E$1662,0,0,1)</f>
        <v>22400</v>
      </c>
      <c r="AM58" t="s">
        <v>939</v>
      </c>
      <c r="AN58" t="s">
        <v>881</v>
      </c>
      <c r="AO58">
        <v>2987.5</v>
      </c>
      <c r="AP58">
        <v>3078</v>
      </c>
      <c r="AQ58">
        <v>2974</v>
      </c>
      <c r="AR58">
        <v>3069</v>
      </c>
      <c r="AS58">
        <v>3138100</v>
      </c>
      <c r="AU58" s="7">
        <f t="shared" si="3"/>
        <v>1.2203166226912865E-2</v>
      </c>
      <c r="AV58" s="7" t="str">
        <f t="shared" si="4"/>
        <v/>
      </c>
    </row>
    <row r="59" spans="3:48" x14ac:dyDescent="0.4">
      <c r="C59" t="s">
        <v>804</v>
      </c>
      <c r="D59" t="s">
        <v>562</v>
      </c>
      <c r="E59">
        <v>22400</v>
      </c>
      <c r="R59" t="s">
        <v>251</v>
      </c>
      <c r="S59" s="2">
        <f t="shared" si="1"/>
        <v>1988440</v>
      </c>
      <c r="T59" s="2">
        <f t="shared" si="7"/>
        <v>834800</v>
      </c>
      <c r="U59" s="2">
        <f t="shared" si="7"/>
        <v>1607300</v>
      </c>
      <c r="V59" s="2">
        <f t="shared" si="7"/>
        <v>1200100</v>
      </c>
      <c r="W59" s="2">
        <f t="shared" si="7"/>
        <v>2298500</v>
      </c>
      <c r="X59" s="2">
        <f t="shared" si="7"/>
        <v>4001500</v>
      </c>
      <c r="Y59" s="2" cm="1">
        <f t="array" ref="Y59">_xlfn.XLOOKUP(Y$1&amp;$R59,$C$3:$C$1662&amp;$D$3:$D$1662,$E$3:$E$1662,0,0,1)</f>
        <v>8300</v>
      </c>
      <c r="Z59" s="2" cm="1">
        <f t="array" ref="Z59">_xlfn.XLOOKUP(Z$1&amp;$R59,$C$3:$C$1662&amp;$D$3:$D$1662,$E$3:$E$1662,0,0,1)</f>
        <v>8100</v>
      </c>
      <c r="AA59" s="2" cm="1">
        <f t="array" ref="AA59">_xlfn.XLOOKUP(AA$1&amp;$R59,$C$3:$C$1662&amp;$D$3:$D$1662,$E$3:$E$1662,0,0,1)</f>
        <v>14000</v>
      </c>
      <c r="AB59" s="2" cm="1">
        <f t="array" ref="AB59">_xlfn.XLOOKUP(AB$1&amp;$R59,$C$3:$C$1662&amp;$D$3:$D$1662,$E$3:$E$1662,0,0,1)</f>
        <v>8800</v>
      </c>
      <c r="AC59" s="2" cm="1">
        <f t="array" ref="AC59">_xlfn.XLOOKUP(AC$1&amp;$R59,$C$3:$C$1662&amp;$D$3:$D$1662,$E$3:$E$1662,0,0,1)</f>
        <v>30200</v>
      </c>
      <c r="AM59" t="s">
        <v>940</v>
      </c>
      <c r="AN59" t="s">
        <v>881</v>
      </c>
      <c r="AO59">
        <v>3100</v>
      </c>
      <c r="AP59">
        <v>3120</v>
      </c>
      <c r="AQ59">
        <v>3023</v>
      </c>
      <c r="AR59">
        <v>3029</v>
      </c>
      <c r="AS59">
        <v>2669100</v>
      </c>
      <c r="AU59" s="7" t="str">
        <f t="shared" si="3"/>
        <v/>
      </c>
      <c r="AV59" s="7">
        <f t="shared" si="4"/>
        <v>-1.3033561420658146E-2</v>
      </c>
    </row>
    <row r="60" spans="3:48" x14ac:dyDescent="0.4">
      <c r="C60" t="s">
        <v>804</v>
      </c>
      <c r="D60" t="s">
        <v>563</v>
      </c>
      <c r="E60">
        <v>30200</v>
      </c>
      <c r="R60" t="s">
        <v>259</v>
      </c>
      <c r="S60" s="2">
        <f t="shared" si="1"/>
        <v>2002120</v>
      </c>
      <c r="T60" s="2">
        <f t="shared" si="7"/>
        <v>838800</v>
      </c>
      <c r="U60" s="2">
        <f t="shared" si="7"/>
        <v>1617800</v>
      </c>
      <c r="V60" s="2">
        <f t="shared" si="7"/>
        <v>1209400</v>
      </c>
      <c r="W60" s="2">
        <f t="shared" si="7"/>
        <v>2319300</v>
      </c>
      <c r="X60" s="2">
        <f t="shared" si="7"/>
        <v>4025300</v>
      </c>
      <c r="Y60" s="2" cm="1">
        <f t="array" ref="Y60">_xlfn.XLOOKUP(Y$1&amp;$R60,$C$3:$C$1662&amp;$D$3:$D$1662,$E$3:$E$1662,0,0,1)</f>
        <v>4000</v>
      </c>
      <c r="Z60" s="2" cm="1">
        <f t="array" ref="Z60">_xlfn.XLOOKUP(Z$1&amp;$R60,$C$3:$C$1662&amp;$D$3:$D$1662,$E$3:$E$1662,0,0,1)</f>
        <v>10500</v>
      </c>
      <c r="AA60" s="2" cm="1">
        <f t="array" ref="AA60">_xlfn.XLOOKUP(AA$1&amp;$R60,$C$3:$C$1662&amp;$D$3:$D$1662,$E$3:$E$1662,0,0,1)</f>
        <v>9300</v>
      </c>
      <c r="AB60" s="2" cm="1">
        <f t="array" ref="AB60">_xlfn.XLOOKUP(AB$1&amp;$R60,$C$3:$C$1662&amp;$D$3:$D$1662,$E$3:$E$1662,0,0,1)</f>
        <v>20800</v>
      </c>
      <c r="AC60" s="2" cm="1">
        <f t="array" ref="AC60">_xlfn.XLOOKUP(AC$1&amp;$R60,$C$3:$C$1662&amp;$D$3:$D$1662,$E$3:$E$1662,0,0,1)</f>
        <v>23800</v>
      </c>
      <c r="AM60" t="s">
        <v>941</v>
      </c>
      <c r="AN60" t="s">
        <v>881</v>
      </c>
      <c r="AO60">
        <v>3066</v>
      </c>
      <c r="AP60">
        <v>3148</v>
      </c>
      <c r="AQ60">
        <v>3032</v>
      </c>
      <c r="AR60">
        <v>3038</v>
      </c>
      <c r="AS60">
        <v>4014700</v>
      </c>
      <c r="AU60" s="7">
        <f t="shared" si="3"/>
        <v>2.9712776493893145E-3</v>
      </c>
      <c r="AV60" s="7" t="str">
        <f t="shared" si="4"/>
        <v/>
      </c>
    </row>
    <row r="61" spans="3:48" x14ac:dyDescent="0.4">
      <c r="C61" t="s">
        <v>804</v>
      </c>
      <c r="D61" t="s">
        <v>564</v>
      </c>
      <c r="E61">
        <v>23800</v>
      </c>
      <c r="R61" t="s">
        <v>80</v>
      </c>
      <c r="S61" s="2">
        <f t="shared" si="1"/>
        <v>2019580</v>
      </c>
      <c r="T61" s="2">
        <f t="shared" si="7"/>
        <v>845100</v>
      </c>
      <c r="U61" s="2">
        <f t="shared" si="7"/>
        <v>1622000</v>
      </c>
      <c r="V61" s="2">
        <f t="shared" si="7"/>
        <v>1226300</v>
      </c>
      <c r="W61" s="2">
        <f t="shared" si="7"/>
        <v>2359900</v>
      </c>
      <c r="X61" s="2">
        <f t="shared" si="7"/>
        <v>4044600</v>
      </c>
      <c r="Y61" s="2" cm="1">
        <f t="array" ref="Y61">_xlfn.XLOOKUP(Y$1&amp;$R61,$C$3:$C$1662&amp;$D$3:$D$1662,$E$3:$E$1662,0,0,1)</f>
        <v>6300</v>
      </c>
      <c r="Z61" s="2" cm="1">
        <f t="array" ref="Z61">_xlfn.XLOOKUP(Z$1&amp;$R61,$C$3:$C$1662&amp;$D$3:$D$1662,$E$3:$E$1662,0,0,1)</f>
        <v>4200</v>
      </c>
      <c r="AA61" s="2" cm="1">
        <f t="array" ref="AA61">_xlfn.XLOOKUP(AA$1&amp;$R61,$C$3:$C$1662&amp;$D$3:$D$1662,$E$3:$E$1662,0,0,1)</f>
        <v>16900</v>
      </c>
      <c r="AB61" s="2" cm="1">
        <f t="array" ref="AB61">_xlfn.XLOOKUP(AB$1&amp;$R61,$C$3:$C$1662&amp;$D$3:$D$1662,$E$3:$E$1662,0,0,1)</f>
        <v>40600</v>
      </c>
      <c r="AC61" s="2" cm="1">
        <f t="array" ref="AC61">_xlfn.XLOOKUP(AC$1&amp;$R61,$C$3:$C$1662&amp;$D$3:$D$1662,$E$3:$E$1662,0,0,1)</f>
        <v>19300</v>
      </c>
      <c r="AM61" t="s">
        <v>942</v>
      </c>
      <c r="AN61" t="s">
        <v>881</v>
      </c>
      <c r="AO61">
        <v>3050</v>
      </c>
      <c r="AP61">
        <v>3113</v>
      </c>
      <c r="AQ61">
        <v>3033</v>
      </c>
      <c r="AR61">
        <v>3045</v>
      </c>
      <c r="AS61">
        <v>2507300</v>
      </c>
      <c r="AU61" s="7">
        <f t="shared" si="3"/>
        <v>2.3041474654377225E-3</v>
      </c>
      <c r="AV61" s="7" t="str">
        <f t="shared" si="4"/>
        <v/>
      </c>
    </row>
    <row r="62" spans="3:48" x14ac:dyDescent="0.4">
      <c r="C62" t="s">
        <v>804</v>
      </c>
      <c r="D62" t="s">
        <v>565</v>
      </c>
      <c r="E62">
        <v>19300</v>
      </c>
      <c r="R62" t="s">
        <v>206</v>
      </c>
      <c r="S62" s="2">
        <f t="shared" si="1"/>
        <v>2042500</v>
      </c>
      <c r="T62" s="2">
        <f t="shared" si="7"/>
        <v>852800</v>
      </c>
      <c r="U62" s="2">
        <f t="shared" si="7"/>
        <v>1632200</v>
      </c>
      <c r="V62" s="2">
        <f t="shared" si="7"/>
        <v>1239500</v>
      </c>
      <c r="W62" s="2">
        <f t="shared" si="7"/>
        <v>2384500</v>
      </c>
      <c r="X62" s="2">
        <f t="shared" si="7"/>
        <v>4103500</v>
      </c>
      <c r="Y62" s="2" cm="1">
        <f t="array" ref="Y62">_xlfn.XLOOKUP(Y$1&amp;$R62,$C$3:$C$1662&amp;$D$3:$D$1662,$E$3:$E$1662,0,0,1)</f>
        <v>7700</v>
      </c>
      <c r="Z62" s="2" cm="1">
        <f t="array" ref="Z62">_xlfn.XLOOKUP(Z$1&amp;$R62,$C$3:$C$1662&amp;$D$3:$D$1662,$E$3:$E$1662,0,0,1)</f>
        <v>10200</v>
      </c>
      <c r="AA62" s="2" cm="1">
        <f t="array" ref="AA62">_xlfn.XLOOKUP(AA$1&amp;$R62,$C$3:$C$1662&amp;$D$3:$D$1662,$E$3:$E$1662,0,0,1)</f>
        <v>13200</v>
      </c>
      <c r="AB62" s="2" cm="1">
        <f t="array" ref="AB62">_xlfn.XLOOKUP(AB$1&amp;$R62,$C$3:$C$1662&amp;$D$3:$D$1662,$E$3:$E$1662,0,0,1)</f>
        <v>24600</v>
      </c>
      <c r="AC62" s="2" cm="1">
        <f t="array" ref="AC62">_xlfn.XLOOKUP(AC$1&amp;$R62,$C$3:$C$1662&amp;$D$3:$D$1662,$E$3:$E$1662,0,0,1)</f>
        <v>58900</v>
      </c>
      <c r="AM62" t="s">
        <v>943</v>
      </c>
      <c r="AN62" t="s">
        <v>881</v>
      </c>
      <c r="AO62">
        <v>2894.5</v>
      </c>
      <c r="AP62">
        <v>3067</v>
      </c>
      <c r="AQ62">
        <v>2883.5</v>
      </c>
      <c r="AR62">
        <v>3044</v>
      </c>
      <c r="AS62">
        <v>3599800</v>
      </c>
      <c r="AU62" s="7" t="str">
        <f t="shared" si="3"/>
        <v/>
      </c>
      <c r="AV62" s="7">
        <f t="shared" si="4"/>
        <v>-3.284072249589709E-4</v>
      </c>
    </row>
    <row r="63" spans="3:48" x14ac:dyDescent="0.4">
      <c r="C63" t="s">
        <v>804</v>
      </c>
      <c r="D63" t="s">
        <v>566</v>
      </c>
      <c r="E63">
        <v>58900</v>
      </c>
      <c r="R63" t="s">
        <v>178</v>
      </c>
      <c r="S63" s="2">
        <f t="shared" si="1"/>
        <v>2062120</v>
      </c>
      <c r="T63" s="2">
        <f t="shared" si="7"/>
        <v>857100</v>
      </c>
      <c r="U63" s="2">
        <f t="shared" si="7"/>
        <v>1643900</v>
      </c>
      <c r="V63" s="2">
        <f t="shared" si="7"/>
        <v>1276000</v>
      </c>
      <c r="W63" s="2">
        <f t="shared" si="7"/>
        <v>2397700</v>
      </c>
      <c r="X63" s="2">
        <f t="shared" si="7"/>
        <v>4135900</v>
      </c>
      <c r="Y63" s="2" cm="1">
        <f t="array" ref="Y63">_xlfn.XLOOKUP(Y$1&amp;$R63,$C$3:$C$1662&amp;$D$3:$D$1662,$E$3:$E$1662,0,0,1)</f>
        <v>4300</v>
      </c>
      <c r="Z63" s="2" cm="1">
        <f t="array" ref="Z63">_xlfn.XLOOKUP(Z$1&amp;$R63,$C$3:$C$1662&amp;$D$3:$D$1662,$E$3:$E$1662,0,0,1)</f>
        <v>11700</v>
      </c>
      <c r="AA63" s="2" cm="1">
        <f t="array" ref="AA63">_xlfn.XLOOKUP(AA$1&amp;$R63,$C$3:$C$1662&amp;$D$3:$D$1662,$E$3:$E$1662,0,0,1)</f>
        <v>36500</v>
      </c>
      <c r="AB63" s="2" cm="1">
        <f t="array" ref="AB63">_xlfn.XLOOKUP(AB$1&amp;$R63,$C$3:$C$1662&amp;$D$3:$D$1662,$E$3:$E$1662,0,0,1)</f>
        <v>13200</v>
      </c>
      <c r="AC63" s="2" cm="1">
        <f t="array" ref="AC63">_xlfn.XLOOKUP(AC$1&amp;$R63,$C$3:$C$1662&amp;$D$3:$D$1662,$E$3:$E$1662,0,0,1)</f>
        <v>32400</v>
      </c>
      <c r="AM63" t="s">
        <v>944</v>
      </c>
      <c r="AN63" t="s">
        <v>881</v>
      </c>
      <c r="AO63">
        <v>3077</v>
      </c>
      <c r="AP63">
        <v>3102</v>
      </c>
      <c r="AQ63">
        <v>3031</v>
      </c>
      <c r="AR63">
        <v>3085</v>
      </c>
      <c r="AS63">
        <v>6920700</v>
      </c>
      <c r="AU63" s="7">
        <f t="shared" si="3"/>
        <v>1.3469119579500699E-2</v>
      </c>
      <c r="AV63" s="7" t="str">
        <f t="shared" si="4"/>
        <v/>
      </c>
    </row>
    <row r="64" spans="3:48" x14ac:dyDescent="0.4">
      <c r="C64" t="s">
        <v>804</v>
      </c>
      <c r="D64" t="s">
        <v>567</v>
      </c>
      <c r="E64">
        <v>32400</v>
      </c>
      <c r="R64" t="s">
        <v>183</v>
      </c>
      <c r="S64" s="2">
        <f t="shared" si="1"/>
        <v>2070980</v>
      </c>
      <c r="T64" s="2">
        <f t="shared" si="7"/>
        <v>860100</v>
      </c>
      <c r="U64" s="2">
        <f t="shared" si="7"/>
        <v>1649900</v>
      </c>
      <c r="V64" s="2">
        <f t="shared" si="7"/>
        <v>1289300</v>
      </c>
      <c r="W64" s="2">
        <f t="shared" si="7"/>
        <v>2403500</v>
      </c>
      <c r="X64" s="2">
        <f t="shared" si="7"/>
        <v>4152100</v>
      </c>
      <c r="Y64" s="2" cm="1">
        <f t="array" ref="Y64">_xlfn.XLOOKUP(Y$1&amp;$R64,$C$3:$C$1662&amp;$D$3:$D$1662,$E$3:$E$1662,0,0,1)</f>
        <v>3000</v>
      </c>
      <c r="Z64" s="2" cm="1">
        <f t="array" ref="Z64">_xlfn.XLOOKUP(Z$1&amp;$R64,$C$3:$C$1662&amp;$D$3:$D$1662,$E$3:$E$1662,0,0,1)</f>
        <v>6000</v>
      </c>
      <c r="AA64" s="2" cm="1">
        <f t="array" ref="AA64">_xlfn.XLOOKUP(AA$1&amp;$R64,$C$3:$C$1662&amp;$D$3:$D$1662,$E$3:$E$1662,0,0,1)</f>
        <v>13300</v>
      </c>
      <c r="AB64" s="2" cm="1">
        <f t="array" ref="AB64">_xlfn.XLOOKUP(AB$1&amp;$R64,$C$3:$C$1662&amp;$D$3:$D$1662,$E$3:$E$1662,0,0,1)</f>
        <v>5800</v>
      </c>
      <c r="AC64" s="2" cm="1">
        <f t="array" ref="AC64">_xlfn.XLOOKUP(AC$1&amp;$R64,$C$3:$C$1662&amp;$D$3:$D$1662,$E$3:$E$1662,0,0,1)</f>
        <v>16200</v>
      </c>
      <c r="AM64" t="s">
        <v>945</v>
      </c>
      <c r="AN64" t="s">
        <v>881</v>
      </c>
      <c r="AO64">
        <v>3098</v>
      </c>
      <c r="AP64">
        <v>3128</v>
      </c>
      <c r="AQ64">
        <v>3066</v>
      </c>
      <c r="AR64">
        <v>3100</v>
      </c>
      <c r="AS64">
        <v>2834900</v>
      </c>
      <c r="AU64" s="7">
        <f t="shared" si="3"/>
        <v>4.8622366288493257E-3</v>
      </c>
      <c r="AV64" s="7" t="str">
        <f t="shared" si="4"/>
        <v/>
      </c>
    </row>
    <row r="65" spans="3:48" x14ac:dyDescent="0.4">
      <c r="C65" t="s">
        <v>804</v>
      </c>
      <c r="D65" t="s">
        <v>568</v>
      </c>
      <c r="E65">
        <v>16200</v>
      </c>
      <c r="R65" t="s">
        <v>64</v>
      </c>
      <c r="S65" s="2">
        <f t="shared" si="1"/>
        <v>2100720</v>
      </c>
      <c r="T65" s="2">
        <f t="shared" si="7"/>
        <v>868200</v>
      </c>
      <c r="U65" s="2">
        <f t="shared" si="7"/>
        <v>1664700</v>
      </c>
      <c r="V65" s="2">
        <f t="shared" si="7"/>
        <v>1321300</v>
      </c>
      <c r="W65" s="2">
        <f t="shared" si="7"/>
        <v>2449900</v>
      </c>
      <c r="X65" s="2">
        <f t="shared" si="7"/>
        <v>4199500</v>
      </c>
      <c r="Y65" s="2" cm="1">
        <f t="array" ref="Y65">_xlfn.XLOOKUP(Y$1&amp;$R65,$C$3:$C$1662&amp;$D$3:$D$1662,$E$3:$E$1662,0,0,1)</f>
        <v>8100</v>
      </c>
      <c r="Z65" s="2" cm="1">
        <f t="array" ref="Z65">_xlfn.XLOOKUP(Z$1&amp;$R65,$C$3:$C$1662&amp;$D$3:$D$1662,$E$3:$E$1662,0,0,1)</f>
        <v>14800</v>
      </c>
      <c r="AA65" s="2" cm="1">
        <f t="array" ref="AA65">_xlfn.XLOOKUP(AA$1&amp;$R65,$C$3:$C$1662&amp;$D$3:$D$1662,$E$3:$E$1662,0,0,1)</f>
        <v>32000</v>
      </c>
      <c r="AB65" s="2" cm="1">
        <f t="array" ref="AB65">_xlfn.XLOOKUP(AB$1&amp;$R65,$C$3:$C$1662&amp;$D$3:$D$1662,$E$3:$E$1662,0,0,1)</f>
        <v>46400</v>
      </c>
      <c r="AC65" s="2" cm="1">
        <f t="array" ref="AC65">_xlfn.XLOOKUP(AC$1&amp;$R65,$C$3:$C$1662&amp;$D$3:$D$1662,$E$3:$E$1662,0,0,1)</f>
        <v>47400</v>
      </c>
      <c r="AM65" t="s">
        <v>946</v>
      </c>
      <c r="AN65" t="s">
        <v>881</v>
      </c>
      <c r="AO65">
        <v>3096</v>
      </c>
      <c r="AP65">
        <v>3101</v>
      </c>
      <c r="AQ65">
        <v>3053</v>
      </c>
      <c r="AR65">
        <v>3096</v>
      </c>
      <c r="AS65">
        <v>1483300</v>
      </c>
      <c r="AU65" s="7" t="str">
        <f t="shared" si="3"/>
        <v/>
      </c>
      <c r="AV65" s="7">
        <f t="shared" si="4"/>
        <v>-1.290322580645209E-3</v>
      </c>
    </row>
    <row r="66" spans="3:48" x14ac:dyDescent="0.4">
      <c r="C66" t="s">
        <v>804</v>
      </c>
      <c r="D66" t="s">
        <v>569</v>
      </c>
      <c r="E66">
        <v>47400</v>
      </c>
      <c r="R66" t="s">
        <v>294</v>
      </c>
      <c r="S66" s="2">
        <f t="shared" si="1"/>
        <v>2130600</v>
      </c>
      <c r="T66" s="2">
        <f t="shared" si="7"/>
        <v>875500</v>
      </c>
      <c r="U66" s="2">
        <f t="shared" si="7"/>
        <v>1668700</v>
      </c>
      <c r="V66" s="2">
        <f t="shared" si="7"/>
        <v>1421900</v>
      </c>
      <c r="W66" s="2">
        <f t="shared" si="7"/>
        <v>2452900</v>
      </c>
      <c r="X66" s="2">
        <f t="shared" si="7"/>
        <v>4234000</v>
      </c>
      <c r="Y66" s="2" cm="1">
        <f t="array" ref="Y66">_xlfn.XLOOKUP(Y$1&amp;$R66,$C$3:$C$1662&amp;$D$3:$D$1662,$E$3:$E$1662,0,0,1)</f>
        <v>7300</v>
      </c>
      <c r="Z66" s="2" cm="1">
        <f t="array" ref="Z66">_xlfn.XLOOKUP(Z$1&amp;$R66,$C$3:$C$1662&amp;$D$3:$D$1662,$E$3:$E$1662,0,0,1)</f>
        <v>4000</v>
      </c>
      <c r="AA66" s="2" cm="1">
        <f t="array" ref="AA66">_xlfn.XLOOKUP(AA$1&amp;$R66,$C$3:$C$1662&amp;$D$3:$D$1662,$E$3:$E$1662,0,0,1)</f>
        <v>100600</v>
      </c>
      <c r="AB66" s="2" cm="1">
        <f t="array" ref="AB66">_xlfn.XLOOKUP(AB$1&amp;$R66,$C$3:$C$1662&amp;$D$3:$D$1662,$E$3:$E$1662,0,0,1)</f>
        <v>3000</v>
      </c>
      <c r="AC66" s="2" cm="1">
        <f t="array" ref="AC66">_xlfn.XLOOKUP(AC$1&amp;$R66,$C$3:$C$1662&amp;$D$3:$D$1662,$E$3:$E$1662,0,0,1)</f>
        <v>34500</v>
      </c>
      <c r="AM66" t="s">
        <v>947</v>
      </c>
      <c r="AN66" t="s">
        <v>881</v>
      </c>
      <c r="AO66">
        <v>3104</v>
      </c>
      <c r="AP66">
        <v>3105</v>
      </c>
      <c r="AQ66">
        <v>3010</v>
      </c>
      <c r="AR66">
        <v>3064</v>
      </c>
      <c r="AS66">
        <v>1809800</v>
      </c>
      <c r="AU66" s="7" t="str">
        <f t="shared" si="3"/>
        <v/>
      </c>
      <c r="AV66" s="7">
        <f t="shared" si="4"/>
        <v>-1.033591731266148E-2</v>
      </c>
    </row>
    <row r="67" spans="3:48" x14ac:dyDescent="0.4">
      <c r="C67" t="s">
        <v>804</v>
      </c>
      <c r="D67" t="s">
        <v>570</v>
      </c>
      <c r="E67">
        <v>34500</v>
      </c>
      <c r="R67" t="s">
        <v>29</v>
      </c>
      <c r="S67" s="2">
        <f t="shared" ref="S67:S130" si="8">IFERROR(AVERAGEIFS(T67:X67,T67:X67,"&gt;0"),0)</f>
        <v>2144100</v>
      </c>
      <c r="T67" s="2">
        <f t="shared" si="7"/>
        <v>881200</v>
      </c>
      <c r="U67" s="2">
        <f t="shared" si="7"/>
        <v>1676400</v>
      </c>
      <c r="V67" s="2">
        <f t="shared" si="7"/>
        <v>1437300</v>
      </c>
      <c r="W67" s="2">
        <f t="shared" si="7"/>
        <v>2456400</v>
      </c>
      <c r="X67" s="2">
        <f t="shared" si="7"/>
        <v>4269200</v>
      </c>
      <c r="Y67" s="2" cm="1">
        <f t="array" ref="Y67">_xlfn.XLOOKUP(Y$1&amp;$R67,$C$3:$C$1662&amp;$D$3:$D$1662,$E$3:$E$1662,0,0,1)</f>
        <v>5700</v>
      </c>
      <c r="Z67" s="2" cm="1">
        <f t="array" ref="Z67">_xlfn.XLOOKUP(Z$1&amp;$R67,$C$3:$C$1662&amp;$D$3:$D$1662,$E$3:$E$1662,0,0,1)</f>
        <v>7700</v>
      </c>
      <c r="AA67" s="2" cm="1">
        <f t="array" ref="AA67">_xlfn.XLOOKUP(AA$1&amp;$R67,$C$3:$C$1662&amp;$D$3:$D$1662,$E$3:$E$1662,0,0,1)</f>
        <v>15400</v>
      </c>
      <c r="AB67" s="2" cm="1">
        <f t="array" ref="AB67">_xlfn.XLOOKUP(AB$1&amp;$R67,$C$3:$C$1662&amp;$D$3:$D$1662,$E$3:$E$1662,0,0,1)</f>
        <v>3500</v>
      </c>
      <c r="AC67" s="2" cm="1">
        <f t="array" ref="AC67">_xlfn.XLOOKUP(AC$1&amp;$R67,$C$3:$C$1662&amp;$D$3:$D$1662,$E$3:$E$1662,0,0,1)</f>
        <v>35200</v>
      </c>
      <c r="AM67" t="s">
        <v>948</v>
      </c>
      <c r="AN67" t="s">
        <v>881</v>
      </c>
      <c r="AO67">
        <v>3064</v>
      </c>
      <c r="AP67">
        <v>3135</v>
      </c>
      <c r="AQ67">
        <v>3041</v>
      </c>
      <c r="AR67">
        <v>3135</v>
      </c>
      <c r="AS67">
        <v>3178200</v>
      </c>
      <c r="AU67" s="7">
        <f t="shared" si="3"/>
        <v>2.3172323759791169E-2</v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35200</v>
      </c>
      <c r="R68" t="s">
        <v>17</v>
      </c>
      <c r="S68" s="2">
        <f t="shared" si="8"/>
        <v>2162680</v>
      </c>
      <c r="T68" s="2">
        <f t="shared" ref="T68:X83" si="9">T67+Y68</f>
        <v>890200</v>
      </c>
      <c r="U68" s="2">
        <f t="shared" si="9"/>
        <v>1690400</v>
      </c>
      <c r="V68" s="2">
        <f t="shared" si="9"/>
        <v>1457900</v>
      </c>
      <c r="W68" s="2">
        <f t="shared" si="9"/>
        <v>2476700</v>
      </c>
      <c r="X68" s="2">
        <f t="shared" si="9"/>
        <v>4298200</v>
      </c>
      <c r="Y68" s="2" cm="1">
        <f t="array" ref="Y68">_xlfn.XLOOKUP(Y$1&amp;$R68,$C$3:$C$1662&amp;$D$3:$D$1662,$E$3:$E$1662,0,0,1)</f>
        <v>9000</v>
      </c>
      <c r="Z68" s="2" cm="1">
        <f t="array" ref="Z68">_xlfn.XLOOKUP(Z$1&amp;$R68,$C$3:$C$1662&amp;$D$3:$D$1662,$E$3:$E$1662,0,0,1)</f>
        <v>14000</v>
      </c>
      <c r="AA68" s="2" cm="1">
        <f t="array" ref="AA68">_xlfn.XLOOKUP(AA$1&amp;$R68,$C$3:$C$1662&amp;$D$3:$D$1662,$E$3:$E$1662,0,0,1)</f>
        <v>20600</v>
      </c>
      <c r="AB68" s="2" cm="1">
        <f t="array" ref="AB68">_xlfn.XLOOKUP(AB$1&amp;$R68,$C$3:$C$1662&amp;$D$3:$D$1662,$E$3:$E$1662,0,0,1)</f>
        <v>20300</v>
      </c>
      <c r="AC68" s="2" cm="1">
        <f t="array" ref="AC68">_xlfn.XLOOKUP(AC$1&amp;$R68,$C$3:$C$1662&amp;$D$3:$D$1662,$E$3:$E$1662,0,0,1)</f>
        <v>29000</v>
      </c>
      <c r="AM68" t="s">
        <v>949</v>
      </c>
      <c r="AN68" t="s">
        <v>881</v>
      </c>
      <c r="AO68">
        <v>3155</v>
      </c>
      <c r="AP68">
        <v>3195</v>
      </c>
      <c r="AQ68">
        <v>3114</v>
      </c>
      <c r="AR68">
        <v>3180</v>
      </c>
      <c r="AS68">
        <v>2945700</v>
      </c>
      <c r="AU68" s="7">
        <f t="shared" ref="AU68:AU101" si="10">IF(AR67&lt;AR68,AR68/AR67-1,"")</f>
        <v>1.4354066985645897E-2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29000</v>
      </c>
      <c r="R69" t="s">
        <v>58</v>
      </c>
      <c r="S69" s="2">
        <f t="shared" si="8"/>
        <v>2174740</v>
      </c>
      <c r="T69" s="2">
        <f t="shared" si="9"/>
        <v>899300</v>
      </c>
      <c r="U69" s="2">
        <f t="shared" si="9"/>
        <v>1706400</v>
      </c>
      <c r="V69" s="2">
        <f t="shared" si="9"/>
        <v>1470500</v>
      </c>
      <c r="W69" s="2">
        <f t="shared" si="9"/>
        <v>2483600</v>
      </c>
      <c r="X69" s="2">
        <f t="shared" si="9"/>
        <v>4313900</v>
      </c>
      <c r="Y69" s="2" cm="1">
        <f t="array" ref="Y69">_xlfn.XLOOKUP(Y$1&amp;$R69,$C$3:$C$1662&amp;$D$3:$D$1662,$E$3:$E$1662,0,0,1)</f>
        <v>9100</v>
      </c>
      <c r="Z69" s="2" cm="1">
        <f t="array" ref="Z69">_xlfn.XLOOKUP(Z$1&amp;$R69,$C$3:$C$1662&amp;$D$3:$D$1662,$E$3:$E$1662,0,0,1)</f>
        <v>16000</v>
      </c>
      <c r="AA69" s="2" cm="1">
        <f t="array" ref="AA69">_xlfn.XLOOKUP(AA$1&amp;$R69,$C$3:$C$1662&amp;$D$3:$D$1662,$E$3:$E$1662,0,0,1)</f>
        <v>12600</v>
      </c>
      <c r="AB69" s="2" cm="1">
        <f t="array" ref="AB69">_xlfn.XLOOKUP(AB$1&amp;$R69,$C$3:$C$1662&amp;$D$3:$D$1662,$E$3:$E$1662,0,0,1)</f>
        <v>6900</v>
      </c>
      <c r="AC69" s="2" cm="1">
        <f t="array" ref="AC69">_xlfn.XLOOKUP(AC$1&amp;$R69,$C$3:$C$1662&amp;$D$3:$D$1662,$E$3:$E$1662,0,0,1)</f>
        <v>15700</v>
      </c>
      <c r="AM69" t="s">
        <v>950</v>
      </c>
      <c r="AN69" t="s">
        <v>881</v>
      </c>
      <c r="AO69">
        <v>3180</v>
      </c>
      <c r="AP69">
        <v>3186</v>
      </c>
      <c r="AQ69">
        <v>3101</v>
      </c>
      <c r="AR69">
        <v>3110</v>
      </c>
      <c r="AS69">
        <v>2622200</v>
      </c>
      <c r="AU69" s="7" t="str">
        <f t="shared" si="10"/>
        <v/>
      </c>
      <c r="AV69" s="7">
        <f t="shared" si="11"/>
        <v>-2.2012578616352196E-2</v>
      </c>
    </row>
    <row r="70" spans="3:48" x14ac:dyDescent="0.4">
      <c r="C70" t="s">
        <v>804</v>
      </c>
      <c r="D70" t="s">
        <v>573</v>
      </c>
      <c r="E70">
        <v>15700</v>
      </c>
      <c r="R70" t="s">
        <v>125</v>
      </c>
      <c r="S70" s="2">
        <f t="shared" si="8"/>
        <v>2196680</v>
      </c>
      <c r="T70" s="2">
        <f t="shared" si="9"/>
        <v>906100</v>
      </c>
      <c r="U70" s="2">
        <f t="shared" si="9"/>
        <v>1712300</v>
      </c>
      <c r="V70" s="2">
        <f t="shared" si="9"/>
        <v>1486900</v>
      </c>
      <c r="W70" s="2">
        <f t="shared" si="9"/>
        <v>2537800</v>
      </c>
      <c r="X70" s="2">
        <f t="shared" si="9"/>
        <v>4340300</v>
      </c>
      <c r="Y70" s="2" cm="1">
        <f t="array" ref="Y70">_xlfn.XLOOKUP(Y$1&amp;$R70,$C$3:$C$1662&amp;$D$3:$D$1662,$E$3:$E$1662,0,0,1)</f>
        <v>6800</v>
      </c>
      <c r="Z70" s="2" cm="1">
        <f t="array" ref="Z70">_xlfn.XLOOKUP(Z$1&amp;$R70,$C$3:$C$1662&amp;$D$3:$D$1662,$E$3:$E$1662,0,0,1)</f>
        <v>5900</v>
      </c>
      <c r="AA70" s="2" cm="1">
        <f t="array" ref="AA70">_xlfn.XLOOKUP(AA$1&amp;$R70,$C$3:$C$1662&amp;$D$3:$D$1662,$E$3:$E$1662,0,0,1)</f>
        <v>16400</v>
      </c>
      <c r="AB70" s="2" cm="1">
        <f t="array" ref="AB70">_xlfn.XLOOKUP(AB$1&amp;$R70,$C$3:$C$1662&amp;$D$3:$D$1662,$E$3:$E$1662,0,0,1)</f>
        <v>54200</v>
      </c>
      <c r="AC70" s="2" cm="1">
        <f t="array" ref="AC70">_xlfn.XLOOKUP(AC$1&amp;$R70,$C$3:$C$1662&amp;$D$3:$D$1662,$E$3:$E$1662,0,0,1)</f>
        <v>26400</v>
      </c>
      <c r="AM70" t="s">
        <v>951</v>
      </c>
      <c r="AN70" t="s">
        <v>881</v>
      </c>
      <c r="AO70">
        <v>3110</v>
      </c>
      <c r="AP70">
        <v>3137</v>
      </c>
      <c r="AQ70">
        <v>3035</v>
      </c>
      <c r="AR70">
        <v>3059</v>
      </c>
      <c r="AS70">
        <v>3289300</v>
      </c>
      <c r="AU70" s="7" t="str">
        <f t="shared" si="10"/>
        <v/>
      </c>
      <c r="AV70" s="7">
        <f t="shared" si="11"/>
        <v>-1.6398713826366595E-2</v>
      </c>
    </row>
    <row r="71" spans="3:48" x14ac:dyDescent="0.4">
      <c r="C71" t="s">
        <v>804</v>
      </c>
      <c r="D71" t="s">
        <v>574</v>
      </c>
      <c r="E71">
        <v>26400</v>
      </c>
      <c r="R71" t="s">
        <v>13</v>
      </c>
      <c r="S71" s="2">
        <f t="shared" si="8"/>
        <v>2209300</v>
      </c>
      <c r="T71" s="2">
        <f t="shared" si="9"/>
        <v>921600</v>
      </c>
      <c r="U71" s="2">
        <f t="shared" si="9"/>
        <v>1716300</v>
      </c>
      <c r="V71" s="2">
        <f t="shared" si="9"/>
        <v>1503000</v>
      </c>
      <c r="W71" s="2">
        <f t="shared" si="9"/>
        <v>2546600</v>
      </c>
      <c r="X71" s="2">
        <f t="shared" si="9"/>
        <v>4359000</v>
      </c>
      <c r="Y71" s="2" cm="1">
        <f t="array" ref="Y71">_xlfn.XLOOKUP(Y$1&amp;$R71,$C$3:$C$1662&amp;$D$3:$D$1662,$E$3:$E$1662,0,0,1)</f>
        <v>15500</v>
      </c>
      <c r="Z71" s="2" cm="1">
        <f t="array" ref="Z71">_xlfn.XLOOKUP(Z$1&amp;$R71,$C$3:$C$1662&amp;$D$3:$D$1662,$E$3:$E$1662,0,0,1)</f>
        <v>4000</v>
      </c>
      <c r="AA71" s="2" cm="1">
        <f t="array" ref="AA71">_xlfn.XLOOKUP(AA$1&amp;$R71,$C$3:$C$1662&amp;$D$3:$D$1662,$E$3:$E$1662,0,0,1)</f>
        <v>16100</v>
      </c>
      <c r="AB71" s="2" cm="1">
        <f t="array" ref="AB71">_xlfn.XLOOKUP(AB$1&amp;$R71,$C$3:$C$1662&amp;$D$3:$D$1662,$E$3:$E$1662,0,0,1)</f>
        <v>8800</v>
      </c>
      <c r="AC71" s="2" cm="1">
        <f t="array" ref="AC71">_xlfn.XLOOKUP(AC$1&amp;$R71,$C$3:$C$1662&amp;$D$3:$D$1662,$E$3:$E$1662,0,0,1)</f>
        <v>18700</v>
      </c>
      <c r="AM71" t="s">
        <v>952</v>
      </c>
      <c r="AN71" t="s">
        <v>881</v>
      </c>
      <c r="AO71">
        <v>3070</v>
      </c>
      <c r="AP71">
        <v>3124</v>
      </c>
      <c r="AQ71">
        <v>3070</v>
      </c>
      <c r="AR71">
        <v>3078</v>
      </c>
      <c r="AS71">
        <v>2576000</v>
      </c>
      <c r="AU71" s="7">
        <f t="shared" si="10"/>
        <v>6.2111801242235032E-3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18700</v>
      </c>
      <c r="R72" t="s">
        <v>87</v>
      </c>
      <c r="S72" s="2">
        <f t="shared" si="8"/>
        <v>2227540</v>
      </c>
      <c r="T72" s="2">
        <f t="shared" si="9"/>
        <v>927300</v>
      </c>
      <c r="U72" s="2">
        <f t="shared" si="9"/>
        <v>1739700</v>
      </c>
      <c r="V72" s="2">
        <f t="shared" si="9"/>
        <v>1509900</v>
      </c>
      <c r="W72" s="2">
        <f t="shared" si="9"/>
        <v>2565300</v>
      </c>
      <c r="X72" s="2">
        <f t="shared" si="9"/>
        <v>4395500</v>
      </c>
      <c r="Y72" s="2" cm="1">
        <f t="array" ref="Y72">_xlfn.XLOOKUP(Y$1&amp;$R72,$C$3:$C$1662&amp;$D$3:$D$1662,$E$3:$E$1662,0,0,1)</f>
        <v>5700</v>
      </c>
      <c r="Z72" s="2" cm="1">
        <f t="array" ref="Z72">_xlfn.XLOOKUP(Z$1&amp;$R72,$C$3:$C$1662&amp;$D$3:$D$1662,$E$3:$E$1662,0,0,1)</f>
        <v>23400</v>
      </c>
      <c r="AA72" s="2" cm="1">
        <f t="array" ref="AA72">_xlfn.XLOOKUP(AA$1&amp;$R72,$C$3:$C$1662&amp;$D$3:$D$1662,$E$3:$E$1662,0,0,1)</f>
        <v>6900</v>
      </c>
      <c r="AB72" s="2" cm="1">
        <f t="array" ref="AB72">_xlfn.XLOOKUP(AB$1&amp;$R72,$C$3:$C$1662&amp;$D$3:$D$1662,$E$3:$E$1662,0,0,1)</f>
        <v>18700</v>
      </c>
      <c r="AC72" s="2" cm="1">
        <f t="array" ref="AC72">_xlfn.XLOOKUP(AC$1&amp;$R72,$C$3:$C$1662&amp;$D$3:$D$1662,$E$3:$E$1662,0,0,1)</f>
        <v>36500</v>
      </c>
      <c r="AM72" t="s">
        <v>953</v>
      </c>
      <c r="AN72" t="s">
        <v>881</v>
      </c>
      <c r="AO72">
        <v>3091</v>
      </c>
      <c r="AP72">
        <v>3156</v>
      </c>
      <c r="AQ72">
        <v>3033</v>
      </c>
      <c r="AR72">
        <v>3116</v>
      </c>
      <c r="AS72">
        <v>2711900</v>
      </c>
      <c r="AU72" s="7">
        <f t="shared" si="10"/>
        <v>1.2345679012345734E-2</v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36500</v>
      </c>
      <c r="R73" t="s">
        <v>202</v>
      </c>
      <c r="S73" s="2">
        <f t="shared" si="8"/>
        <v>2238140</v>
      </c>
      <c r="T73" s="2">
        <f t="shared" si="9"/>
        <v>932000</v>
      </c>
      <c r="U73" s="2">
        <f t="shared" si="9"/>
        <v>1747700</v>
      </c>
      <c r="V73" s="2">
        <f t="shared" si="9"/>
        <v>1519800</v>
      </c>
      <c r="W73" s="2">
        <f t="shared" si="9"/>
        <v>2579600</v>
      </c>
      <c r="X73" s="2">
        <f t="shared" si="9"/>
        <v>4411600</v>
      </c>
      <c r="Y73" s="2" cm="1">
        <f t="array" ref="Y73">_xlfn.XLOOKUP(Y$1&amp;$R73,$C$3:$C$1662&amp;$D$3:$D$1662,$E$3:$E$1662,0,0,1)</f>
        <v>4700</v>
      </c>
      <c r="Z73" s="2" cm="1">
        <f t="array" ref="Z73">_xlfn.XLOOKUP(Z$1&amp;$R73,$C$3:$C$1662&amp;$D$3:$D$1662,$E$3:$E$1662,0,0,1)</f>
        <v>8000</v>
      </c>
      <c r="AA73" s="2" cm="1">
        <f t="array" ref="AA73">_xlfn.XLOOKUP(AA$1&amp;$R73,$C$3:$C$1662&amp;$D$3:$D$1662,$E$3:$E$1662,0,0,1)</f>
        <v>9900</v>
      </c>
      <c r="AB73" s="2" cm="1">
        <f t="array" ref="AB73">_xlfn.XLOOKUP(AB$1&amp;$R73,$C$3:$C$1662&amp;$D$3:$D$1662,$E$3:$E$1662,0,0,1)</f>
        <v>14300</v>
      </c>
      <c r="AC73" s="2" cm="1">
        <f t="array" ref="AC73">_xlfn.XLOOKUP(AC$1&amp;$R73,$C$3:$C$1662&amp;$D$3:$D$1662,$E$3:$E$1662,0,0,1)</f>
        <v>16100</v>
      </c>
      <c r="AM73" t="s">
        <v>954</v>
      </c>
      <c r="AN73" t="s">
        <v>881</v>
      </c>
      <c r="AO73">
        <v>3125</v>
      </c>
      <c r="AP73">
        <v>3284</v>
      </c>
      <c r="AQ73">
        <v>3117</v>
      </c>
      <c r="AR73">
        <v>3252</v>
      </c>
      <c r="AS73">
        <v>5901000</v>
      </c>
      <c r="AU73" s="7">
        <f t="shared" si="10"/>
        <v>4.3645699614890843E-2</v>
      </c>
      <c r="AV73" s="7" t="str">
        <f t="shared" si="11"/>
        <v/>
      </c>
    </row>
    <row r="74" spans="3:48" x14ac:dyDescent="0.4">
      <c r="C74" t="s">
        <v>804</v>
      </c>
      <c r="D74" t="s">
        <v>577</v>
      </c>
      <c r="E74">
        <v>16100</v>
      </c>
      <c r="R74" t="s">
        <v>86</v>
      </c>
      <c r="S74" s="2">
        <f t="shared" si="8"/>
        <v>2247600</v>
      </c>
      <c r="T74" s="2">
        <f t="shared" si="9"/>
        <v>934900</v>
      </c>
      <c r="U74" s="2">
        <f t="shared" si="9"/>
        <v>1752200</v>
      </c>
      <c r="V74" s="2">
        <f t="shared" si="9"/>
        <v>1524800</v>
      </c>
      <c r="W74" s="2">
        <f t="shared" si="9"/>
        <v>2598600</v>
      </c>
      <c r="X74" s="2">
        <f t="shared" si="9"/>
        <v>4427500</v>
      </c>
      <c r="Y74" s="2" cm="1">
        <f t="array" ref="Y74">_xlfn.XLOOKUP(Y$1&amp;$R74,$C$3:$C$1662&amp;$D$3:$D$1662,$E$3:$E$1662,0,0,1)</f>
        <v>2900</v>
      </c>
      <c r="Z74" s="2" cm="1">
        <f t="array" ref="Z74">_xlfn.XLOOKUP(Z$1&amp;$R74,$C$3:$C$1662&amp;$D$3:$D$1662,$E$3:$E$1662,0,0,1)</f>
        <v>4500</v>
      </c>
      <c r="AA74" s="2" cm="1">
        <f t="array" ref="AA74">_xlfn.XLOOKUP(AA$1&amp;$R74,$C$3:$C$1662&amp;$D$3:$D$1662,$E$3:$E$1662,0,0,1)</f>
        <v>5000</v>
      </c>
      <c r="AB74" s="2" cm="1">
        <f t="array" ref="AB74">_xlfn.XLOOKUP(AB$1&amp;$R74,$C$3:$C$1662&amp;$D$3:$D$1662,$E$3:$E$1662,0,0,1)</f>
        <v>19000</v>
      </c>
      <c r="AC74" s="2" cm="1">
        <f t="array" ref="AC74">_xlfn.XLOOKUP(AC$1&amp;$R74,$C$3:$C$1662&amp;$D$3:$D$1662,$E$3:$E$1662,0,0,1)</f>
        <v>15900</v>
      </c>
      <c r="AM74" t="s">
        <v>955</v>
      </c>
      <c r="AN74" t="s">
        <v>881</v>
      </c>
      <c r="AO74">
        <v>3236</v>
      </c>
      <c r="AP74">
        <v>3310</v>
      </c>
      <c r="AQ74">
        <v>3205</v>
      </c>
      <c r="AR74">
        <v>3251</v>
      </c>
      <c r="AS74">
        <v>4060500</v>
      </c>
      <c r="AU74" s="7" t="str">
        <f t="shared" si="10"/>
        <v/>
      </c>
      <c r="AV74" s="7">
        <f t="shared" si="11"/>
        <v>-3.0750307503080165E-4</v>
      </c>
    </row>
    <row r="75" spans="3:48" x14ac:dyDescent="0.4">
      <c r="C75" t="s">
        <v>804</v>
      </c>
      <c r="D75" t="s">
        <v>578</v>
      </c>
      <c r="E75">
        <v>15900</v>
      </c>
      <c r="R75" t="s">
        <v>289</v>
      </c>
      <c r="S75" s="2">
        <f t="shared" si="8"/>
        <v>2261640</v>
      </c>
      <c r="T75" s="2">
        <f t="shared" si="9"/>
        <v>944900</v>
      </c>
      <c r="U75" s="2">
        <f t="shared" si="9"/>
        <v>1765600</v>
      </c>
      <c r="V75" s="2">
        <f t="shared" si="9"/>
        <v>1537500</v>
      </c>
      <c r="W75" s="2">
        <f t="shared" si="9"/>
        <v>2619900</v>
      </c>
      <c r="X75" s="2">
        <f t="shared" si="9"/>
        <v>4440300</v>
      </c>
      <c r="Y75" s="2" cm="1">
        <f t="array" ref="Y75">_xlfn.XLOOKUP(Y$1&amp;$R75,$C$3:$C$1662&amp;$D$3:$D$1662,$E$3:$E$1662,0,0,1)</f>
        <v>10000</v>
      </c>
      <c r="Z75" s="2" cm="1">
        <f t="array" ref="Z75">_xlfn.XLOOKUP(Z$1&amp;$R75,$C$3:$C$1662&amp;$D$3:$D$1662,$E$3:$E$1662,0,0,1)</f>
        <v>13400</v>
      </c>
      <c r="AA75" s="2" cm="1">
        <f t="array" ref="AA75">_xlfn.XLOOKUP(AA$1&amp;$R75,$C$3:$C$1662&amp;$D$3:$D$1662,$E$3:$E$1662,0,0,1)</f>
        <v>12700</v>
      </c>
      <c r="AB75" s="2" cm="1">
        <f t="array" ref="AB75">_xlfn.XLOOKUP(AB$1&amp;$R75,$C$3:$C$1662&amp;$D$3:$D$1662,$E$3:$E$1662,0,0,1)</f>
        <v>21300</v>
      </c>
      <c r="AC75" s="2" cm="1">
        <f t="array" ref="AC75">_xlfn.XLOOKUP(AC$1&amp;$R75,$C$3:$C$1662&amp;$D$3:$D$1662,$E$3:$E$1662,0,0,1)</f>
        <v>12800</v>
      </c>
      <c r="AM75" t="s">
        <v>956</v>
      </c>
      <c r="AN75" t="s">
        <v>881</v>
      </c>
      <c r="AO75">
        <v>3200</v>
      </c>
      <c r="AP75">
        <v>3265</v>
      </c>
      <c r="AQ75">
        <v>3192</v>
      </c>
      <c r="AR75">
        <v>3224</v>
      </c>
      <c r="AS75">
        <v>3792000</v>
      </c>
      <c r="AU75" s="7" t="str">
        <f t="shared" si="10"/>
        <v/>
      </c>
      <c r="AV75" s="7">
        <f t="shared" si="11"/>
        <v>-8.3051368809596848E-3</v>
      </c>
    </row>
    <row r="76" spans="3:48" x14ac:dyDescent="0.4">
      <c r="C76" t="s">
        <v>804</v>
      </c>
      <c r="D76" t="s">
        <v>579</v>
      </c>
      <c r="E76">
        <v>12800</v>
      </c>
      <c r="R76" t="s">
        <v>295</v>
      </c>
      <c r="S76" s="2">
        <f t="shared" si="8"/>
        <v>2273360</v>
      </c>
      <c r="T76" s="2">
        <f t="shared" si="9"/>
        <v>949100</v>
      </c>
      <c r="U76" s="2">
        <f t="shared" si="9"/>
        <v>1783100</v>
      </c>
      <c r="V76" s="2">
        <f t="shared" si="9"/>
        <v>1545200</v>
      </c>
      <c r="W76" s="2">
        <f t="shared" si="9"/>
        <v>2628700</v>
      </c>
      <c r="X76" s="2">
        <f t="shared" si="9"/>
        <v>4460700</v>
      </c>
      <c r="Y76" s="2" cm="1">
        <f t="array" ref="Y76">_xlfn.XLOOKUP(Y$1&amp;$R76,$C$3:$C$1662&amp;$D$3:$D$1662,$E$3:$E$1662,0,0,1)</f>
        <v>4200</v>
      </c>
      <c r="Z76" s="2" cm="1">
        <f t="array" ref="Z76">_xlfn.XLOOKUP(Z$1&amp;$R76,$C$3:$C$1662&amp;$D$3:$D$1662,$E$3:$E$1662,0,0,1)</f>
        <v>17500</v>
      </c>
      <c r="AA76" s="2" cm="1">
        <f t="array" ref="AA76">_xlfn.XLOOKUP(AA$1&amp;$R76,$C$3:$C$1662&amp;$D$3:$D$1662,$E$3:$E$1662,0,0,1)</f>
        <v>7700</v>
      </c>
      <c r="AB76" s="2" cm="1">
        <f t="array" ref="AB76">_xlfn.XLOOKUP(AB$1&amp;$R76,$C$3:$C$1662&amp;$D$3:$D$1662,$E$3:$E$1662,0,0,1)</f>
        <v>8800</v>
      </c>
      <c r="AC76" s="2" cm="1">
        <f t="array" ref="AC76">_xlfn.XLOOKUP(AC$1&amp;$R76,$C$3:$C$1662&amp;$D$3:$D$1662,$E$3:$E$1662,0,0,1)</f>
        <v>20400</v>
      </c>
      <c r="AM76" t="s">
        <v>957</v>
      </c>
      <c r="AN76" t="s">
        <v>881</v>
      </c>
      <c r="AO76">
        <v>3278</v>
      </c>
      <c r="AP76">
        <v>3320</v>
      </c>
      <c r="AQ76">
        <v>3248</v>
      </c>
      <c r="AR76">
        <v>3300</v>
      </c>
      <c r="AS76">
        <v>3772000</v>
      </c>
      <c r="AU76" s="7">
        <f t="shared" si="10"/>
        <v>2.3573200992555776E-2</v>
      </c>
      <c r="AV76" s="7" t="str">
        <f t="shared" si="11"/>
        <v/>
      </c>
    </row>
    <row r="77" spans="3:48" x14ac:dyDescent="0.4">
      <c r="C77" t="s">
        <v>804</v>
      </c>
      <c r="D77" t="s">
        <v>580</v>
      </c>
      <c r="E77">
        <v>20400</v>
      </c>
      <c r="R77" t="s">
        <v>103</v>
      </c>
      <c r="S77" s="2">
        <f t="shared" si="8"/>
        <v>2294380</v>
      </c>
      <c r="T77" s="2">
        <f t="shared" si="9"/>
        <v>955500</v>
      </c>
      <c r="U77" s="2">
        <f t="shared" si="9"/>
        <v>1811700</v>
      </c>
      <c r="V77" s="2">
        <f t="shared" si="9"/>
        <v>1557300</v>
      </c>
      <c r="W77" s="2">
        <f t="shared" si="9"/>
        <v>2649500</v>
      </c>
      <c r="X77" s="2">
        <f t="shared" si="9"/>
        <v>4497900</v>
      </c>
      <c r="Y77" s="2" cm="1">
        <f t="array" ref="Y77">_xlfn.XLOOKUP(Y$1&amp;$R77,$C$3:$C$1662&amp;$D$3:$D$1662,$E$3:$E$1662,0,0,1)</f>
        <v>6400</v>
      </c>
      <c r="Z77" s="2" cm="1">
        <f t="array" ref="Z77">_xlfn.XLOOKUP(Z$1&amp;$R77,$C$3:$C$1662&amp;$D$3:$D$1662,$E$3:$E$1662,0,0,1)</f>
        <v>28600</v>
      </c>
      <c r="AA77" s="2" cm="1">
        <f t="array" ref="AA77">_xlfn.XLOOKUP(AA$1&amp;$R77,$C$3:$C$1662&amp;$D$3:$D$1662,$E$3:$E$1662,0,0,1)</f>
        <v>12100</v>
      </c>
      <c r="AB77" s="2" cm="1">
        <f t="array" ref="AB77">_xlfn.XLOOKUP(AB$1&amp;$R77,$C$3:$C$1662&amp;$D$3:$D$1662,$E$3:$E$1662,0,0,1)</f>
        <v>20800</v>
      </c>
      <c r="AC77" s="2" cm="1">
        <f t="array" ref="AC77">_xlfn.XLOOKUP(AC$1&amp;$R77,$C$3:$C$1662&amp;$D$3:$D$1662,$E$3:$E$1662,0,0,1)</f>
        <v>37200</v>
      </c>
      <c r="AM77" t="s">
        <v>958</v>
      </c>
      <c r="AN77" t="s">
        <v>881</v>
      </c>
      <c r="AO77">
        <v>3330</v>
      </c>
      <c r="AP77">
        <v>3360</v>
      </c>
      <c r="AQ77">
        <v>3315</v>
      </c>
      <c r="AR77">
        <v>3324</v>
      </c>
      <c r="AS77">
        <v>3515800</v>
      </c>
      <c r="AU77" s="7">
        <f t="shared" si="10"/>
        <v>7.2727272727273196E-3</v>
      </c>
      <c r="AV77" s="7" t="str">
        <f t="shared" si="11"/>
        <v/>
      </c>
    </row>
    <row r="78" spans="3:48" x14ac:dyDescent="0.4">
      <c r="C78" t="s">
        <v>804</v>
      </c>
      <c r="D78" t="s">
        <v>581</v>
      </c>
      <c r="E78">
        <v>37200</v>
      </c>
      <c r="R78" t="s">
        <v>140</v>
      </c>
      <c r="S78" s="2">
        <f t="shared" si="8"/>
        <v>2308300</v>
      </c>
      <c r="T78" s="2">
        <f t="shared" si="9"/>
        <v>958300</v>
      </c>
      <c r="U78" s="2">
        <f t="shared" si="9"/>
        <v>1825300</v>
      </c>
      <c r="V78" s="2">
        <f t="shared" si="9"/>
        <v>1560200</v>
      </c>
      <c r="W78" s="2">
        <f t="shared" si="9"/>
        <v>2683200</v>
      </c>
      <c r="X78" s="2">
        <f t="shared" si="9"/>
        <v>4514500</v>
      </c>
      <c r="Y78" s="2" cm="1">
        <f t="array" ref="Y78">_xlfn.XLOOKUP(Y$1&amp;$R78,$C$3:$C$1662&amp;$D$3:$D$1662,$E$3:$E$1662,0,0,1)</f>
        <v>2800</v>
      </c>
      <c r="Z78" s="2" cm="1">
        <f t="array" ref="Z78">_xlfn.XLOOKUP(Z$1&amp;$R78,$C$3:$C$1662&amp;$D$3:$D$1662,$E$3:$E$1662,0,0,1)</f>
        <v>13600</v>
      </c>
      <c r="AA78" s="2" cm="1">
        <f t="array" ref="AA78">_xlfn.XLOOKUP(AA$1&amp;$R78,$C$3:$C$1662&amp;$D$3:$D$1662,$E$3:$E$1662,0,0,1)</f>
        <v>2900</v>
      </c>
      <c r="AB78" s="2" cm="1">
        <f t="array" ref="AB78">_xlfn.XLOOKUP(AB$1&amp;$R78,$C$3:$C$1662&amp;$D$3:$D$1662,$E$3:$E$1662,0,0,1)</f>
        <v>33700</v>
      </c>
      <c r="AC78" s="2" cm="1">
        <f t="array" ref="AC78">_xlfn.XLOOKUP(AC$1&amp;$R78,$C$3:$C$1662&amp;$D$3:$D$1662,$E$3:$E$1662,0,0,1)</f>
        <v>16600</v>
      </c>
      <c r="AM78" t="s">
        <v>959</v>
      </c>
      <c r="AN78" t="s">
        <v>881</v>
      </c>
      <c r="AO78">
        <v>3307</v>
      </c>
      <c r="AP78">
        <v>3320</v>
      </c>
      <c r="AQ78">
        <v>3269</v>
      </c>
      <c r="AR78">
        <v>3310</v>
      </c>
      <c r="AS78">
        <v>2456200</v>
      </c>
      <c r="AU78" s="7" t="str">
        <f t="shared" si="10"/>
        <v/>
      </c>
      <c r="AV78" s="7">
        <f t="shared" si="11"/>
        <v>-4.2117930204572662E-3</v>
      </c>
    </row>
    <row r="79" spans="3:48" x14ac:dyDescent="0.4">
      <c r="C79" t="s">
        <v>804</v>
      </c>
      <c r="D79" t="s">
        <v>582</v>
      </c>
      <c r="E79">
        <v>16600</v>
      </c>
      <c r="R79" t="s">
        <v>134</v>
      </c>
      <c r="S79" s="2">
        <f t="shared" si="8"/>
        <v>2320280</v>
      </c>
      <c r="T79" s="2">
        <f t="shared" si="9"/>
        <v>968200</v>
      </c>
      <c r="U79" s="2">
        <f t="shared" si="9"/>
        <v>1830500</v>
      </c>
      <c r="V79" s="2">
        <f t="shared" si="9"/>
        <v>1563800</v>
      </c>
      <c r="W79" s="2">
        <f t="shared" si="9"/>
        <v>2700700</v>
      </c>
      <c r="X79" s="2">
        <f t="shared" si="9"/>
        <v>4538200</v>
      </c>
      <c r="Y79" s="2" cm="1">
        <f t="array" ref="Y79">_xlfn.XLOOKUP(Y$1&amp;$R79,$C$3:$C$1662&amp;$D$3:$D$1662,$E$3:$E$1662,0,0,1)</f>
        <v>9900</v>
      </c>
      <c r="Z79" s="2" cm="1">
        <f t="array" ref="Z79">_xlfn.XLOOKUP(Z$1&amp;$R79,$C$3:$C$1662&amp;$D$3:$D$1662,$E$3:$E$1662,0,0,1)</f>
        <v>5200</v>
      </c>
      <c r="AA79" s="2" cm="1">
        <f t="array" ref="AA79">_xlfn.XLOOKUP(AA$1&amp;$R79,$C$3:$C$1662&amp;$D$3:$D$1662,$E$3:$E$1662,0,0,1)</f>
        <v>3600</v>
      </c>
      <c r="AB79" s="2" cm="1">
        <f t="array" ref="AB79">_xlfn.XLOOKUP(AB$1&amp;$R79,$C$3:$C$1662&amp;$D$3:$D$1662,$E$3:$E$1662,0,0,1)</f>
        <v>17500</v>
      </c>
      <c r="AC79" s="2" cm="1">
        <f t="array" ref="AC79">_xlfn.XLOOKUP(AC$1&amp;$R79,$C$3:$C$1662&amp;$D$3:$D$1662,$E$3:$E$1662,0,0,1)</f>
        <v>23700</v>
      </c>
      <c r="AM79" t="s">
        <v>960</v>
      </c>
      <c r="AN79" t="s">
        <v>881</v>
      </c>
      <c r="AO79">
        <v>3294</v>
      </c>
      <c r="AP79">
        <v>3330</v>
      </c>
      <c r="AQ79">
        <v>3284</v>
      </c>
      <c r="AR79">
        <v>3300</v>
      </c>
      <c r="AS79">
        <v>1735700</v>
      </c>
      <c r="AU79" s="7" t="str">
        <f t="shared" si="10"/>
        <v/>
      </c>
      <c r="AV79" s="7">
        <f t="shared" si="11"/>
        <v>-3.0211480362537513E-3</v>
      </c>
    </row>
    <row r="80" spans="3:48" x14ac:dyDescent="0.4">
      <c r="C80" t="s">
        <v>804</v>
      </c>
      <c r="D80" t="s">
        <v>583</v>
      </c>
      <c r="E80">
        <v>23700</v>
      </c>
      <c r="R80" t="s">
        <v>116</v>
      </c>
      <c r="S80" s="2">
        <f t="shared" si="8"/>
        <v>2330200</v>
      </c>
      <c r="T80" s="2">
        <f t="shared" si="9"/>
        <v>972300</v>
      </c>
      <c r="U80" s="2">
        <f t="shared" si="9"/>
        <v>1840000</v>
      </c>
      <c r="V80" s="2">
        <f t="shared" si="9"/>
        <v>1579400</v>
      </c>
      <c r="W80" s="2">
        <f t="shared" si="9"/>
        <v>2708100</v>
      </c>
      <c r="X80" s="2">
        <f t="shared" si="9"/>
        <v>4551200</v>
      </c>
      <c r="Y80" s="2" cm="1">
        <f t="array" ref="Y80">_xlfn.XLOOKUP(Y$1&amp;$R80,$C$3:$C$1662&amp;$D$3:$D$1662,$E$3:$E$1662,0,0,1)</f>
        <v>4100</v>
      </c>
      <c r="Z80" s="2" cm="1">
        <f t="array" ref="Z80">_xlfn.XLOOKUP(Z$1&amp;$R80,$C$3:$C$1662&amp;$D$3:$D$1662,$E$3:$E$1662,0,0,1)</f>
        <v>9500</v>
      </c>
      <c r="AA80" s="2" cm="1">
        <f t="array" ref="AA80">_xlfn.XLOOKUP(AA$1&amp;$R80,$C$3:$C$1662&amp;$D$3:$D$1662,$E$3:$E$1662,0,0,1)</f>
        <v>15600</v>
      </c>
      <c r="AB80" s="2" cm="1">
        <f t="array" ref="AB80">_xlfn.XLOOKUP(AB$1&amp;$R80,$C$3:$C$1662&amp;$D$3:$D$1662,$E$3:$E$1662,0,0,1)</f>
        <v>7400</v>
      </c>
      <c r="AC80" s="2" cm="1">
        <f t="array" ref="AC80">_xlfn.XLOOKUP(AC$1&amp;$R80,$C$3:$C$1662&amp;$D$3:$D$1662,$E$3:$E$1662,0,0,1)</f>
        <v>13000</v>
      </c>
      <c r="AM80" t="s">
        <v>961</v>
      </c>
      <c r="AN80" t="s">
        <v>881</v>
      </c>
      <c r="AO80">
        <v>3300</v>
      </c>
      <c r="AP80">
        <v>3430</v>
      </c>
      <c r="AQ80">
        <v>3295</v>
      </c>
      <c r="AR80">
        <v>3430</v>
      </c>
      <c r="AS80">
        <v>4395400</v>
      </c>
      <c r="AU80" s="7">
        <f t="shared" si="10"/>
        <v>3.9393939393939315E-2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13000</v>
      </c>
      <c r="R81" t="s">
        <v>132</v>
      </c>
      <c r="S81" s="2">
        <f t="shared" si="8"/>
        <v>2340720</v>
      </c>
      <c r="T81" s="2">
        <f t="shared" si="9"/>
        <v>977700</v>
      </c>
      <c r="U81" s="2">
        <f t="shared" si="9"/>
        <v>1846700</v>
      </c>
      <c r="V81" s="2">
        <f t="shared" si="9"/>
        <v>1588700</v>
      </c>
      <c r="W81" s="2">
        <f t="shared" si="9"/>
        <v>2726200</v>
      </c>
      <c r="X81" s="2">
        <f t="shared" si="9"/>
        <v>4564300</v>
      </c>
      <c r="Y81" s="2" cm="1">
        <f t="array" ref="Y81">_xlfn.XLOOKUP(Y$1&amp;$R81,$C$3:$C$1662&amp;$D$3:$D$1662,$E$3:$E$1662,0,0,1)</f>
        <v>5400</v>
      </c>
      <c r="Z81" s="2" cm="1">
        <f t="array" ref="Z81">_xlfn.XLOOKUP(Z$1&amp;$R81,$C$3:$C$1662&amp;$D$3:$D$1662,$E$3:$E$1662,0,0,1)</f>
        <v>6700</v>
      </c>
      <c r="AA81" s="2" cm="1">
        <f t="array" ref="AA81">_xlfn.XLOOKUP(AA$1&amp;$R81,$C$3:$C$1662&amp;$D$3:$D$1662,$E$3:$E$1662,0,0,1)</f>
        <v>9300</v>
      </c>
      <c r="AB81" s="2" cm="1">
        <f t="array" ref="AB81">_xlfn.XLOOKUP(AB$1&amp;$R81,$C$3:$C$1662&amp;$D$3:$D$1662,$E$3:$E$1662,0,0,1)</f>
        <v>18100</v>
      </c>
      <c r="AC81" s="2" cm="1">
        <f t="array" ref="AC81">_xlfn.XLOOKUP(AC$1&amp;$R81,$C$3:$C$1662&amp;$D$3:$D$1662,$E$3:$E$1662,0,0,1)</f>
        <v>13100</v>
      </c>
      <c r="AM81" t="s">
        <v>962</v>
      </c>
      <c r="AN81" t="s">
        <v>881</v>
      </c>
      <c r="AO81">
        <v>3500</v>
      </c>
      <c r="AP81">
        <v>3635</v>
      </c>
      <c r="AQ81">
        <v>3482</v>
      </c>
      <c r="AR81">
        <v>3580</v>
      </c>
      <c r="AS81">
        <v>7689900</v>
      </c>
      <c r="AU81" s="7">
        <f t="shared" si="10"/>
        <v>4.3731778425655898E-2</v>
      </c>
      <c r="AV81" s="7" t="str">
        <f t="shared" si="11"/>
        <v/>
      </c>
    </row>
    <row r="82" spans="3:48" x14ac:dyDescent="0.4">
      <c r="C82" t="s">
        <v>804</v>
      </c>
      <c r="D82" t="s">
        <v>585</v>
      </c>
      <c r="E82">
        <v>13100</v>
      </c>
      <c r="R82" t="s">
        <v>296</v>
      </c>
      <c r="S82" s="2">
        <f t="shared" si="8"/>
        <v>2358380</v>
      </c>
      <c r="T82" s="2">
        <f t="shared" si="9"/>
        <v>991200</v>
      </c>
      <c r="U82" s="2">
        <f t="shared" si="9"/>
        <v>1865200</v>
      </c>
      <c r="V82" s="2">
        <f t="shared" si="9"/>
        <v>1608900</v>
      </c>
      <c r="W82" s="2">
        <f t="shared" si="9"/>
        <v>2743300</v>
      </c>
      <c r="X82" s="2">
        <f t="shared" si="9"/>
        <v>4583300</v>
      </c>
      <c r="Y82" s="2" cm="1">
        <f t="array" ref="Y82">_xlfn.XLOOKUP(Y$1&amp;$R82,$C$3:$C$1662&amp;$D$3:$D$1662,$E$3:$E$1662,0,0,1)</f>
        <v>13500</v>
      </c>
      <c r="Z82" s="2" cm="1">
        <f t="array" ref="Z82">_xlfn.XLOOKUP(Z$1&amp;$R82,$C$3:$C$1662&amp;$D$3:$D$1662,$E$3:$E$1662,0,0,1)</f>
        <v>18500</v>
      </c>
      <c r="AA82" s="2" cm="1">
        <f t="array" ref="AA82">_xlfn.XLOOKUP(AA$1&amp;$R82,$C$3:$C$1662&amp;$D$3:$D$1662,$E$3:$E$1662,0,0,1)</f>
        <v>20200</v>
      </c>
      <c r="AB82" s="2" cm="1">
        <f t="array" ref="AB82">_xlfn.XLOOKUP(AB$1&amp;$R82,$C$3:$C$1662&amp;$D$3:$D$1662,$E$3:$E$1662,0,0,1)</f>
        <v>17100</v>
      </c>
      <c r="AC82" s="2" cm="1">
        <f t="array" ref="AC82">_xlfn.XLOOKUP(AC$1&amp;$R82,$C$3:$C$1662&amp;$D$3:$D$1662,$E$3:$E$1662,0,0,1)</f>
        <v>19000</v>
      </c>
      <c r="AM82" t="s">
        <v>963</v>
      </c>
      <c r="AN82" t="s">
        <v>881</v>
      </c>
      <c r="AO82">
        <v>3610</v>
      </c>
      <c r="AP82">
        <v>3683</v>
      </c>
      <c r="AQ82">
        <v>3572</v>
      </c>
      <c r="AR82">
        <v>3683</v>
      </c>
      <c r="AS82">
        <v>4847100</v>
      </c>
      <c r="AU82" s="7">
        <f t="shared" si="10"/>
        <v>2.8770949720670291E-2</v>
      </c>
      <c r="AV82" s="7" t="str">
        <f t="shared" si="11"/>
        <v/>
      </c>
    </row>
    <row r="83" spans="3:48" x14ac:dyDescent="0.4">
      <c r="C83" t="s">
        <v>804</v>
      </c>
      <c r="D83" t="s">
        <v>586</v>
      </c>
      <c r="E83">
        <v>19000</v>
      </c>
      <c r="R83" t="s">
        <v>94</v>
      </c>
      <c r="S83" s="2">
        <f t="shared" si="8"/>
        <v>2367780</v>
      </c>
      <c r="T83" s="2">
        <f t="shared" si="9"/>
        <v>998100</v>
      </c>
      <c r="U83" s="2">
        <f t="shared" si="9"/>
        <v>1870700</v>
      </c>
      <c r="V83" s="2">
        <f t="shared" si="9"/>
        <v>1627100</v>
      </c>
      <c r="W83" s="2">
        <f t="shared" si="9"/>
        <v>2746400</v>
      </c>
      <c r="X83" s="2">
        <f t="shared" si="9"/>
        <v>4596600</v>
      </c>
      <c r="Y83" s="2" cm="1">
        <f t="array" ref="Y83">_xlfn.XLOOKUP(Y$1&amp;$R83,$C$3:$C$1662&amp;$D$3:$D$1662,$E$3:$E$1662,0,0,1)</f>
        <v>6900</v>
      </c>
      <c r="Z83" s="2" cm="1">
        <f t="array" ref="Z83">_xlfn.XLOOKUP(Z$1&amp;$R83,$C$3:$C$1662&amp;$D$3:$D$1662,$E$3:$E$1662,0,0,1)</f>
        <v>5500</v>
      </c>
      <c r="AA83" s="2" cm="1">
        <f t="array" ref="AA83">_xlfn.XLOOKUP(AA$1&amp;$R83,$C$3:$C$1662&amp;$D$3:$D$1662,$E$3:$E$1662,0,0,1)</f>
        <v>18200</v>
      </c>
      <c r="AB83" s="2" cm="1">
        <f t="array" ref="AB83">_xlfn.XLOOKUP(AB$1&amp;$R83,$C$3:$C$1662&amp;$D$3:$D$1662,$E$3:$E$1662,0,0,1)</f>
        <v>3100</v>
      </c>
      <c r="AC83" s="2" cm="1">
        <f t="array" ref="AC83">_xlfn.XLOOKUP(AC$1&amp;$R83,$C$3:$C$1662&amp;$D$3:$D$1662,$E$3:$E$1662,0,0,1)</f>
        <v>13300</v>
      </c>
      <c r="AM83" t="s">
        <v>964</v>
      </c>
      <c r="AN83" t="s">
        <v>881</v>
      </c>
      <c r="AO83">
        <v>3600</v>
      </c>
      <c r="AP83">
        <v>3628</v>
      </c>
      <c r="AQ83">
        <v>3538</v>
      </c>
      <c r="AR83">
        <v>3557</v>
      </c>
      <c r="AS83">
        <v>5788800</v>
      </c>
      <c r="AU83" s="7" t="str">
        <f t="shared" si="10"/>
        <v/>
      </c>
      <c r="AV83" s="7">
        <f t="shared" si="11"/>
        <v>-3.4211240836274803E-2</v>
      </c>
    </row>
    <row r="84" spans="3:48" x14ac:dyDescent="0.4">
      <c r="C84" t="s">
        <v>804</v>
      </c>
      <c r="D84" t="s">
        <v>587</v>
      </c>
      <c r="E84">
        <v>13300</v>
      </c>
      <c r="R84" t="s">
        <v>93</v>
      </c>
      <c r="S84" s="2">
        <f t="shared" si="8"/>
        <v>2376160</v>
      </c>
      <c r="T84" s="2">
        <f t="shared" ref="T84:X99" si="12">T83+Y84</f>
        <v>1001600</v>
      </c>
      <c r="U84" s="2">
        <f t="shared" si="12"/>
        <v>1881000</v>
      </c>
      <c r="V84" s="2">
        <f t="shared" si="12"/>
        <v>1637000</v>
      </c>
      <c r="W84" s="2">
        <f t="shared" si="12"/>
        <v>2753400</v>
      </c>
      <c r="X84" s="2">
        <f t="shared" si="12"/>
        <v>4607800</v>
      </c>
      <c r="Y84" s="2" cm="1">
        <f t="array" ref="Y84">_xlfn.XLOOKUP(Y$1&amp;$R84,$C$3:$C$1662&amp;$D$3:$D$1662,$E$3:$E$1662,0,0,1)</f>
        <v>3500</v>
      </c>
      <c r="Z84" s="2" cm="1">
        <f t="array" ref="Z84">_xlfn.XLOOKUP(Z$1&amp;$R84,$C$3:$C$1662&amp;$D$3:$D$1662,$E$3:$E$1662,0,0,1)</f>
        <v>10300</v>
      </c>
      <c r="AA84" s="2" cm="1">
        <f t="array" ref="AA84">_xlfn.XLOOKUP(AA$1&amp;$R84,$C$3:$C$1662&amp;$D$3:$D$1662,$E$3:$E$1662,0,0,1)</f>
        <v>9900</v>
      </c>
      <c r="AB84" s="2" cm="1">
        <f t="array" ref="AB84">_xlfn.XLOOKUP(AB$1&amp;$R84,$C$3:$C$1662&amp;$D$3:$D$1662,$E$3:$E$1662,0,0,1)</f>
        <v>7000</v>
      </c>
      <c r="AC84" s="2" cm="1">
        <f t="array" ref="AC84">_xlfn.XLOOKUP(AC$1&amp;$R84,$C$3:$C$1662&amp;$D$3:$D$1662,$E$3:$E$1662,0,0,1)</f>
        <v>11200</v>
      </c>
      <c r="AM84" t="s">
        <v>965</v>
      </c>
      <c r="AN84" t="s">
        <v>881</v>
      </c>
      <c r="AO84">
        <v>3577</v>
      </c>
      <c r="AP84">
        <v>3580</v>
      </c>
      <c r="AQ84">
        <v>3454</v>
      </c>
      <c r="AR84">
        <v>3551</v>
      </c>
      <c r="AS84">
        <v>6145500</v>
      </c>
      <c r="AU84" s="7" t="str">
        <f t="shared" si="10"/>
        <v/>
      </c>
      <c r="AV84" s="7">
        <f t="shared" si="11"/>
        <v>-1.6868147315153292E-3</v>
      </c>
    </row>
    <row r="85" spans="3:48" x14ac:dyDescent="0.4">
      <c r="C85" t="s">
        <v>804</v>
      </c>
      <c r="D85" t="s">
        <v>588</v>
      </c>
      <c r="E85">
        <v>11200</v>
      </c>
      <c r="R85" t="s">
        <v>229</v>
      </c>
      <c r="S85" s="2">
        <f t="shared" si="8"/>
        <v>2392500</v>
      </c>
      <c r="T85" s="2">
        <f t="shared" si="12"/>
        <v>1010200</v>
      </c>
      <c r="U85" s="2">
        <f t="shared" si="12"/>
        <v>1891400</v>
      </c>
      <c r="V85" s="2">
        <f t="shared" si="12"/>
        <v>1665600</v>
      </c>
      <c r="W85" s="2">
        <f t="shared" si="12"/>
        <v>2758200</v>
      </c>
      <c r="X85" s="2">
        <f t="shared" si="12"/>
        <v>4637100</v>
      </c>
      <c r="Y85" s="2" cm="1">
        <f t="array" ref="Y85">_xlfn.XLOOKUP(Y$1&amp;$R85,$C$3:$C$1662&amp;$D$3:$D$1662,$E$3:$E$1662,0,0,1)</f>
        <v>8600</v>
      </c>
      <c r="Z85" s="2" cm="1">
        <f t="array" ref="Z85">_xlfn.XLOOKUP(Z$1&amp;$R85,$C$3:$C$1662&amp;$D$3:$D$1662,$E$3:$E$1662,0,0,1)</f>
        <v>10400</v>
      </c>
      <c r="AA85" s="2" cm="1">
        <f t="array" ref="AA85">_xlfn.XLOOKUP(AA$1&amp;$R85,$C$3:$C$1662&amp;$D$3:$D$1662,$E$3:$E$1662,0,0,1)</f>
        <v>28600</v>
      </c>
      <c r="AB85" s="2" cm="1">
        <f t="array" ref="AB85">_xlfn.XLOOKUP(AB$1&amp;$R85,$C$3:$C$1662&amp;$D$3:$D$1662,$E$3:$E$1662,0,0,1)</f>
        <v>4800</v>
      </c>
      <c r="AC85" s="2" cm="1">
        <f t="array" ref="AC85">_xlfn.XLOOKUP(AC$1&amp;$R85,$C$3:$C$1662&amp;$D$3:$D$1662,$E$3:$E$1662,0,0,1)</f>
        <v>29300</v>
      </c>
      <c r="AM85" t="s">
        <v>966</v>
      </c>
      <c r="AN85" t="s">
        <v>881</v>
      </c>
      <c r="AO85">
        <v>3501</v>
      </c>
      <c r="AP85">
        <v>3580</v>
      </c>
      <c r="AQ85">
        <v>3463</v>
      </c>
      <c r="AR85">
        <v>3563</v>
      </c>
      <c r="AS85">
        <v>3772800</v>
      </c>
      <c r="AU85" s="7">
        <f t="shared" si="10"/>
        <v>3.379329766262984E-3</v>
      </c>
      <c r="AV85" s="7" t="str">
        <f t="shared" si="11"/>
        <v/>
      </c>
    </row>
    <row r="86" spans="3:48" x14ac:dyDescent="0.4">
      <c r="C86" t="s">
        <v>804</v>
      </c>
      <c r="D86" t="s">
        <v>589</v>
      </c>
      <c r="E86">
        <v>29300</v>
      </c>
      <c r="R86" t="s">
        <v>250</v>
      </c>
      <c r="S86" s="2">
        <f t="shared" si="8"/>
        <v>2403640</v>
      </c>
      <c r="T86" s="2">
        <f t="shared" si="12"/>
        <v>1015400</v>
      </c>
      <c r="U86" s="2">
        <f t="shared" si="12"/>
        <v>1896700</v>
      </c>
      <c r="V86" s="2">
        <f t="shared" si="12"/>
        <v>1694200</v>
      </c>
      <c r="W86" s="2">
        <f t="shared" si="12"/>
        <v>2762800</v>
      </c>
      <c r="X86" s="2">
        <f t="shared" si="12"/>
        <v>4649100</v>
      </c>
      <c r="Y86" s="2" cm="1">
        <f t="array" ref="Y86">_xlfn.XLOOKUP(Y$1&amp;$R86,$C$3:$C$1662&amp;$D$3:$D$1662,$E$3:$E$1662,0,0,1)</f>
        <v>5200</v>
      </c>
      <c r="Z86" s="2" cm="1">
        <f t="array" ref="Z86">_xlfn.XLOOKUP(Z$1&amp;$R86,$C$3:$C$1662&amp;$D$3:$D$1662,$E$3:$E$1662,0,0,1)</f>
        <v>5300</v>
      </c>
      <c r="AA86" s="2" cm="1">
        <f t="array" ref="AA86">_xlfn.XLOOKUP(AA$1&amp;$R86,$C$3:$C$1662&amp;$D$3:$D$1662,$E$3:$E$1662,0,0,1)</f>
        <v>28600</v>
      </c>
      <c r="AB86" s="2" cm="1">
        <f t="array" ref="AB86">_xlfn.XLOOKUP(AB$1&amp;$R86,$C$3:$C$1662&amp;$D$3:$D$1662,$E$3:$E$1662,0,0,1)</f>
        <v>4600</v>
      </c>
      <c r="AC86" s="2" cm="1">
        <f t="array" ref="AC86">_xlfn.XLOOKUP(AC$1&amp;$R86,$C$3:$C$1662&amp;$D$3:$D$1662,$E$3:$E$1662,0,0,1)</f>
        <v>12000</v>
      </c>
      <c r="AM86" t="s">
        <v>967</v>
      </c>
      <c r="AN86" t="s">
        <v>881</v>
      </c>
      <c r="AO86">
        <v>3620</v>
      </c>
      <c r="AP86">
        <v>3683</v>
      </c>
      <c r="AQ86">
        <v>3580</v>
      </c>
      <c r="AR86">
        <v>3644</v>
      </c>
      <c r="AS86">
        <v>3685400</v>
      </c>
      <c r="AU86" s="7">
        <f t="shared" si="10"/>
        <v>2.2733651417344847E-2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12000</v>
      </c>
      <c r="R87" t="s">
        <v>127</v>
      </c>
      <c r="S87" s="2">
        <f t="shared" si="8"/>
        <v>2414360</v>
      </c>
      <c r="T87" s="2">
        <f t="shared" si="12"/>
        <v>1024100</v>
      </c>
      <c r="U87" s="2">
        <f t="shared" si="12"/>
        <v>1902100</v>
      </c>
      <c r="V87" s="2">
        <f t="shared" si="12"/>
        <v>1704800</v>
      </c>
      <c r="W87" s="2">
        <f t="shared" si="12"/>
        <v>2769700</v>
      </c>
      <c r="X87" s="2">
        <f t="shared" si="12"/>
        <v>4671100</v>
      </c>
      <c r="Y87" s="2" cm="1">
        <f t="array" ref="Y87">_xlfn.XLOOKUP(Y$1&amp;$R87,$C$3:$C$1662&amp;$D$3:$D$1662,$E$3:$E$1662,0,0,1)</f>
        <v>8700</v>
      </c>
      <c r="Z87" s="2" cm="1">
        <f t="array" ref="Z87">_xlfn.XLOOKUP(Z$1&amp;$R87,$C$3:$C$1662&amp;$D$3:$D$1662,$E$3:$E$1662,0,0,1)</f>
        <v>5400</v>
      </c>
      <c r="AA87" s="2" cm="1">
        <f t="array" ref="AA87">_xlfn.XLOOKUP(AA$1&amp;$R87,$C$3:$C$1662&amp;$D$3:$D$1662,$E$3:$E$1662,0,0,1)</f>
        <v>10600</v>
      </c>
      <c r="AB87" s="2" cm="1">
        <f t="array" ref="AB87">_xlfn.XLOOKUP(AB$1&amp;$R87,$C$3:$C$1662&amp;$D$3:$D$1662,$E$3:$E$1662,0,0,1)</f>
        <v>6900</v>
      </c>
      <c r="AC87" s="2" cm="1">
        <f t="array" ref="AC87">_xlfn.XLOOKUP(AC$1&amp;$R87,$C$3:$C$1662&amp;$D$3:$D$1662,$E$3:$E$1662,0,0,1)</f>
        <v>22000</v>
      </c>
      <c r="AM87" t="s">
        <v>968</v>
      </c>
      <c r="AN87" t="s">
        <v>881</v>
      </c>
      <c r="AO87">
        <v>3650</v>
      </c>
      <c r="AP87">
        <v>3678</v>
      </c>
      <c r="AQ87">
        <v>3557</v>
      </c>
      <c r="AR87">
        <v>3571</v>
      </c>
      <c r="AS87">
        <v>4979900</v>
      </c>
      <c r="AU87" s="7" t="str">
        <f t="shared" si="10"/>
        <v/>
      </c>
      <c r="AV87" s="7">
        <f t="shared" si="11"/>
        <v>-2.0032930845225061E-2</v>
      </c>
    </row>
    <row r="88" spans="3:48" x14ac:dyDescent="0.4">
      <c r="C88" t="s">
        <v>804</v>
      </c>
      <c r="D88" t="s">
        <v>591</v>
      </c>
      <c r="E88">
        <v>22000</v>
      </c>
      <c r="R88" t="s">
        <v>151</v>
      </c>
      <c r="S88" s="2">
        <f t="shared" si="8"/>
        <v>2426320</v>
      </c>
      <c r="T88" s="2">
        <f t="shared" si="12"/>
        <v>1028400</v>
      </c>
      <c r="U88" s="2">
        <f t="shared" si="12"/>
        <v>1912900</v>
      </c>
      <c r="V88" s="2">
        <f t="shared" si="12"/>
        <v>1715500</v>
      </c>
      <c r="W88" s="2">
        <f t="shared" si="12"/>
        <v>2779500</v>
      </c>
      <c r="X88" s="2">
        <f t="shared" si="12"/>
        <v>4695300</v>
      </c>
      <c r="Y88" s="2" cm="1">
        <f t="array" ref="Y88">_xlfn.XLOOKUP(Y$1&amp;$R88,$C$3:$C$1662&amp;$D$3:$D$1662,$E$3:$E$1662,0,0,1)</f>
        <v>4300</v>
      </c>
      <c r="Z88" s="2" cm="1">
        <f t="array" ref="Z88">_xlfn.XLOOKUP(Z$1&amp;$R88,$C$3:$C$1662&amp;$D$3:$D$1662,$E$3:$E$1662,0,0,1)</f>
        <v>10800</v>
      </c>
      <c r="AA88" s="2" cm="1">
        <f t="array" ref="AA88">_xlfn.XLOOKUP(AA$1&amp;$R88,$C$3:$C$1662&amp;$D$3:$D$1662,$E$3:$E$1662,0,0,1)</f>
        <v>10700</v>
      </c>
      <c r="AB88" s="2" cm="1">
        <f t="array" ref="AB88">_xlfn.XLOOKUP(AB$1&amp;$R88,$C$3:$C$1662&amp;$D$3:$D$1662,$E$3:$E$1662,0,0,1)</f>
        <v>9800</v>
      </c>
      <c r="AC88" s="2" cm="1">
        <f t="array" ref="AC88">_xlfn.XLOOKUP(AC$1&amp;$R88,$C$3:$C$1662&amp;$D$3:$D$1662,$E$3:$E$1662,0,0,1)</f>
        <v>24200</v>
      </c>
      <c r="AM88" t="s">
        <v>969</v>
      </c>
      <c r="AN88" t="s">
        <v>881</v>
      </c>
      <c r="AO88">
        <v>3540</v>
      </c>
      <c r="AP88">
        <v>3564</v>
      </c>
      <c r="AQ88">
        <v>3480</v>
      </c>
      <c r="AR88">
        <v>3486</v>
      </c>
      <c r="AS88">
        <v>5313900</v>
      </c>
      <c r="AU88" s="7" t="str">
        <f t="shared" si="10"/>
        <v/>
      </c>
      <c r="AV88" s="7">
        <f t="shared" si="11"/>
        <v>-2.3802856342761136E-2</v>
      </c>
    </row>
    <row r="89" spans="3:48" x14ac:dyDescent="0.4">
      <c r="C89" t="s">
        <v>804</v>
      </c>
      <c r="D89" t="s">
        <v>592</v>
      </c>
      <c r="E89">
        <v>24200</v>
      </c>
      <c r="R89" t="s">
        <v>95</v>
      </c>
      <c r="S89" s="2">
        <f t="shared" si="8"/>
        <v>2434100</v>
      </c>
      <c r="T89" s="2">
        <f t="shared" si="12"/>
        <v>1031400</v>
      </c>
      <c r="U89" s="2">
        <f t="shared" si="12"/>
        <v>1919700</v>
      </c>
      <c r="V89" s="2">
        <f t="shared" si="12"/>
        <v>1721800</v>
      </c>
      <c r="W89" s="2">
        <f t="shared" si="12"/>
        <v>2781700</v>
      </c>
      <c r="X89" s="2">
        <f t="shared" si="12"/>
        <v>4715900</v>
      </c>
      <c r="Y89" s="2" cm="1">
        <f t="array" ref="Y89">_xlfn.XLOOKUP(Y$1&amp;$R89,$C$3:$C$1662&amp;$D$3:$D$1662,$E$3:$E$1662,0,0,1)</f>
        <v>3000</v>
      </c>
      <c r="Z89" s="2" cm="1">
        <f t="array" ref="Z89">_xlfn.XLOOKUP(Z$1&amp;$R89,$C$3:$C$1662&amp;$D$3:$D$1662,$E$3:$E$1662,0,0,1)</f>
        <v>6800</v>
      </c>
      <c r="AA89" s="2" cm="1">
        <f t="array" ref="AA89">_xlfn.XLOOKUP(AA$1&amp;$R89,$C$3:$C$1662&amp;$D$3:$D$1662,$E$3:$E$1662,0,0,1)</f>
        <v>6300</v>
      </c>
      <c r="AB89" s="2" cm="1">
        <f t="array" ref="AB89">_xlfn.XLOOKUP(AB$1&amp;$R89,$C$3:$C$1662&amp;$D$3:$D$1662,$E$3:$E$1662,0,0,1)</f>
        <v>2200</v>
      </c>
      <c r="AC89" s="2" cm="1">
        <f t="array" ref="AC89">_xlfn.XLOOKUP(AC$1&amp;$R89,$C$3:$C$1662&amp;$D$3:$D$1662,$E$3:$E$1662,0,0,1)</f>
        <v>20600</v>
      </c>
      <c r="AM89" t="s">
        <v>970</v>
      </c>
      <c r="AN89" t="s">
        <v>881</v>
      </c>
      <c r="AO89">
        <v>3416</v>
      </c>
      <c r="AP89">
        <v>3423</v>
      </c>
      <c r="AQ89">
        <v>3362</v>
      </c>
      <c r="AR89">
        <v>3371</v>
      </c>
      <c r="AS89">
        <v>6012700</v>
      </c>
      <c r="AU89" s="7" t="str">
        <f t="shared" si="10"/>
        <v/>
      </c>
      <c r="AV89" s="7">
        <f t="shared" si="11"/>
        <v>-3.2989099254159493E-2</v>
      </c>
    </row>
    <row r="90" spans="3:48" x14ac:dyDescent="0.4">
      <c r="C90" t="s">
        <v>804</v>
      </c>
      <c r="D90" t="s">
        <v>593</v>
      </c>
      <c r="E90">
        <v>20600</v>
      </c>
      <c r="R90" t="s">
        <v>165</v>
      </c>
      <c r="S90" s="2">
        <f t="shared" si="8"/>
        <v>2447240</v>
      </c>
      <c r="T90" s="2">
        <f t="shared" si="12"/>
        <v>1039800</v>
      </c>
      <c r="U90" s="2">
        <f t="shared" si="12"/>
        <v>1922800</v>
      </c>
      <c r="V90" s="2">
        <f t="shared" si="12"/>
        <v>1729800</v>
      </c>
      <c r="W90" s="2">
        <f t="shared" si="12"/>
        <v>2800200</v>
      </c>
      <c r="X90" s="2">
        <f t="shared" si="12"/>
        <v>4743600</v>
      </c>
      <c r="Y90" s="2" cm="1">
        <f t="array" ref="Y90">_xlfn.XLOOKUP(Y$1&amp;$R90,$C$3:$C$1662&amp;$D$3:$D$1662,$E$3:$E$1662,0,0,1)</f>
        <v>8400</v>
      </c>
      <c r="Z90" s="2" cm="1">
        <f t="array" ref="Z90">_xlfn.XLOOKUP(Z$1&amp;$R90,$C$3:$C$1662&amp;$D$3:$D$1662,$E$3:$E$1662,0,0,1)</f>
        <v>3100</v>
      </c>
      <c r="AA90" s="2" cm="1">
        <f t="array" ref="AA90">_xlfn.XLOOKUP(AA$1&amp;$R90,$C$3:$C$1662&amp;$D$3:$D$1662,$E$3:$E$1662,0,0,1)</f>
        <v>8000</v>
      </c>
      <c r="AB90" s="2" cm="1">
        <f t="array" ref="AB90">_xlfn.XLOOKUP(AB$1&amp;$R90,$C$3:$C$1662&amp;$D$3:$D$1662,$E$3:$E$1662,0,0,1)</f>
        <v>18500</v>
      </c>
      <c r="AC90" s="2" cm="1">
        <f t="array" ref="AC90">_xlfn.XLOOKUP(AC$1&amp;$R90,$C$3:$C$1662&amp;$D$3:$D$1662,$E$3:$E$1662,0,0,1)</f>
        <v>27700</v>
      </c>
      <c r="AM90" t="s">
        <v>971</v>
      </c>
      <c r="AN90" t="s">
        <v>881</v>
      </c>
      <c r="AO90">
        <v>3468</v>
      </c>
      <c r="AP90">
        <v>3496</v>
      </c>
      <c r="AQ90">
        <v>3401</v>
      </c>
      <c r="AR90">
        <v>3411</v>
      </c>
      <c r="AS90">
        <v>4112700</v>
      </c>
      <c r="AU90" s="7">
        <f t="shared" si="10"/>
        <v>1.1865915158706608E-2</v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27700</v>
      </c>
      <c r="R91" t="s">
        <v>150</v>
      </c>
      <c r="S91" s="2">
        <f t="shared" si="8"/>
        <v>2461840</v>
      </c>
      <c r="T91" s="2">
        <f t="shared" si="12"/>
        <v>1060200</v>
      </c>
      <c r="U91" s="2">
        <f t="shared" si="12"/>
        <v>1926200</v>
      </c>
      <c r="V91" s="2">
        <f t="shared" si="12"/>
        <v>1759000</v>
      </c>
      <c r="W91" s="2">
        <f t="shared" si="12"/>
        <v>2804600</v>
      </c>
      <c r="X91" s="2">
        <f t="shared" si="12"/>
        <v>4759200</v>
      </c>
      <c r="Y91" s="2" cm="1">
        <f t="array" ref="Y91">_xlfn.XLOOKUP(Y$1&amp;$R91,$C$3:$C$1662&amp;$D$3:$D$1662,$E$3:$E$1662,0,0,1)</f>
        <v>20400</v>
      </c>
      <c r="Z91" s="2" cm="1">
        <f t="array" ref="Z91">_xlfn.XLOOKUP(Z$1&amp;$R91,$C$3:$C$1662&amp;$D$3:$D$1662,$E$3:$E$1662,0,0,1)</f>
        <v>3400</v>
      </c>
      <c r="AA91" s="2" cm="1">
        <f t="array" ref="AA91">_xlfn.XLOOKUP(AA$1&amp;$R91,$C$3:$C$1662&amp;$D$3:$D$1662,$E$3:$E$1662,0,0,1)</f>
        <v>29200</v>
      </c>
      <c r="AB91" s="2" cm="1">
        <f t="array" ref="AB91">_xlfn.XLOOKUP(AB$1&amp;$R91,$C$3:$C$1662&amp;$D$3:$D$1662,$E$3:$E$1662,0,0,1)</f>
        <v>4400</v>
      </c>
      <c r="AC91" s="2" cm="1">
        <f t="array" ref="AC91">_xlfn.XLOOKUP(AC$1&amp;$R91,$C$3:$C$1662&amp;$D$3:$D$1662,$E$3:$E$1662,0,0,1)</f>
        <v>15600</v>
      </c>
      <c r="AM91" t="s">
        <v>972</v>
      </c>
      <c r="AN91" t="s">
        <v>881</v>
      </c>
      <c r="AO91">
        <v>3465</v>
      </c>
      <c r="AP91">
        <v>3465</v>
      </c>
      <c r="AQ91">
        <v>3361</v>
      </c>
      <c r="AR91">
        <v>3376</v>
      </c>
      <c r="AS91">
        <v>3835200</v>
      </c>
      <c r="AU91" s="7" t="str">
        <f t="shared" si="10"/>
        <v/>
      </c>
      <c r="AV91" s="7">
        <f t="shared" si="11"/>
        <v>-1.0260920551158015E-2</v>
      </c>
    </row>
    <row r="92" spans="3:48" x14ac:dyDescent="0.4">
      <c r="C92" t="s">
        <v>804</v>
      </c>
      <c r="D92" t="s">
        <v>595</v>
      </c>
      <c r="E92">
        <v>15600</v>
      </c>
      <c r="R92" t="s">
        <v>164</v>
      </c>
      <c r="S92" s="2">
        <f t="shared" si="8"/>
        <v>2481520</v>
      </c>
      <c r="T92" s="2">
        <f t="shared" si="12"/>
        <v>1075300</v>
      </c>
      <c r="U92" s="2">
        <f t="shared" si="12"/>
        <v>1948700</v>
      </c>
      <c r="V92" s="2">
        <f t="shared" si="12"/>
        <v>1768300</v>
      </c>
      <c r="W92" s="2">
        <f t="shared" si="12"/>
        <v>2825200</v>
      </c>
      <c r="X92" s="2">
        <f t="shared" si="12"/>
        <v>4790100</v>
      </c>
      <c r="Y92" s="2" cm="1">
        <f t="array" ref="Y92">_xlfn.XLOOKUP(Y$1&amp;$R92,$C$3:$C$1662&amp;$D$3:$D$1662,$E$3:$E$1662,0,0,1)</f>
        <v>15100</v>
      </c>
      <c r="Z92" s="2" cm="1">
        <f t="array" ref="Z92">_xlfn.XLOOKUP(Z$1&amp;$R92,$C$3:$C$1662&amp;$D$3:$D$1662,$E$3:$E$1662,0,0,1)</f>
        <v>22500</v>
      </c>
      <c r="AA92" s="2" cm="1">
        <f t="array" ref="AA92">_xlfn.XLOOKUP(AA$1&amp;$R92,$C$3:$C$1662&amp;$D$3:$D$1662,$E$3:$E$1662,0,0,1)</f>
        <v>9300</v>
      </c>
      <c r="AB92" s="2" cm="1">
        <f t="array" ref="AB92">_xlfn.XLOOKUP(AB$1&amp;$R92,$C$3:$C$1662&amp;$D$3:$D$1662,$E$3:$E$1662,0,0,1)</f>
        <v>20600</v>
      </c>
      <c r="AC92" s="2" cm="1">
        <f t="array" ref="AC92">_xlfn.XLOOKUP(AC$1&amp;$R92,$C$3:$C$1662&amp;$D$3:$D$1662,$E$3:$E$1662,0,0,1)</f>
        <v>30900</v>
      </c>
      <c r="AM92" t="s">
        <v>973</v>
      </c>
      <c r="AN92" t="s">
        <v>881</v>
      </c>
      <c r="AO92">
        <v>3350</v>
      </c>
      <c r="AP92">
        <v>3360</v>
      </c>
      <c r="AQ92">
        <v>3241</v>
      </c>
      <c r="AR92">
        <v>3255</v>
      </c>
      <c r="AS92">
        <v>4920300</v>
      </c>
      <c r="AU92" s="7" t="str">
        <f t="shared" si="10"/>
        <v/>
      </c>
      <c r="AV92" s="7">
        <f t="shared" si="11"/>
        <v>-3.584123222748814E-2</v>
      </c>
    </row>
    <row r="93" spans="3:48" x14ac:dyDescent="0.4">
      <c r="C93" t="s">
        <v>804</v>
      </c>
      <c r="D93" t="s">
        <v>596</v>
      </c>
      <c r="E93">
        <v>30900</v>
      </c>
      <c r="R93" t="s">
        <v>20</v>
      </c>
      <c r="S93" s="2">
        <f t="shared" si="8"/>
        <v>2507560</v>
      </c>
      <c r="T93" s="2">
        <f t="shared" si="12"/>
        <v>1091100</v>
      </c>
      <c r="U93" s="2">
        <f t="shared" si="12"/>
        <v>1975000</v>
      </c>
      <c r="V93" s="2">
        <f t="shared" si="12"/>
        <v>1804700</v>
      </c>
      <c r="W93" s="2">
        <f t="shared" si="12"/>
        <v>2850300</v>
      </c>
      <c r="X93" s="2">
        <f t="shared" si="12"/>
        <v>4816700</v>
      </c>
      <c r="Y93" s="2" cm="1">
        <f t="array" ref="Y93">_xlfn.XLOOKUP(Y$1&amp;$R93,$C$3:$C$1662&amp;$D$3:$D$1662,$E$3:$E$1662,0,0,1)</f>
        <v>15800</v>
      </c>
      <c r="Z93" s="2" cm="1">
        <f t="array" ref="Z93">_xlfn.XLOOKUP(Z$1&amp;$R93,$C$3:$C$1662&amp;$D$3:$D$1662,$E$3:$E$1662,0,0,1)</f>
        <v>26300</v>
      </c>
      <c r="AA93" s="2" cm="1">
        <f t="array" ref="AA93">_xlfn.XLOOKUP(AA$1&amp;$R93,$C$3:$C$1662&amp;$D$3:$D$1662,$E$3:$E$1662,0,0,1)</f>
        <v>36400</v>
      </c>
      <c r="AB93" s="2" cm="1">
        <f t="array" ref="AB93">_xlfn.XLOOKUP(AB$1&amp;$R93,$C$3:$C$1662&amp;$D$3:$D$1662,$E$3:$E$1662,0,0,1)</f>
        <v>25100</v>
      </c>
      <c r="AC93" s="2" cm="1">
        <f t="array" ref="AC93">_xlfn.XLOOKUP(AC$1&amp;$R93,$C$3:$C$1662&amp;$D$3:$D$1662,$E$3:$E$1662,0,0,1)</f>
        <v>26600</v>
      </c>
      <c r="AM93" t="s">
        <v>974</v>
      </c>
      <c r="AN93" t="s">
        <v>881</v>
      </c>
      <c r="AO93">
        <v>3260</v>
      </c>
      <c r="AP93">
        <v>3298</v>
      </c>
      <c r="AQ93">
        <v>3232</v>
      </c>
      <c r="AR93">
        <v>3258</v>
      </c>
      <c r="AS93">
        <v>3161700</v>
      </c>
      <c r="AU93" s="7">
        <f t="shared" si="10"/>
        <v>9.2165898617513342E-4</v>
      </c>
      <c r="AV93" s="7" t="str">
        <f t="shared" si="11"/>
        <v/>
      </c>
    </row>
    <row r="94" spans="3:48" x14ac:dyDescent="0.4">
      <c r="C94" t="s">
        <v>804</v>
      </c>
      <c r="D94" t="s">
        <v>597</v>
      </c>
      <c r="E94">
        <v>26600</v>
      </c>
      <c r="R94" t="s">
        <v>297</v>
      </c>
      <c r="S94" s="2">
        <f t="shared" si="8"/>
        <v>2522540</v>
      </c>
      <c r="T94" s="2">
        <f t="shared" si="12"/>
        <v>1097400</v>
      </c>
      <c r="U94" s="2">
        <f t="shared" si="12"/>
        <v>1981100</v>
      </c>
      <c r="V94" s="2">
        <f t="shared" si="12"/>
        <v>1825400</v>
      </c>
      <c r="W94" s="2">
        <f t="shared" si="12"/>
        <v>2870900</v>
      </c>
      <c r="X94" s="2">
        <f t="shared" si="12"/>
        <v>4837900</v>
      </c>
      <c r="Y94" s="2" cm="1">
        <f t="array" ref="Y94">_xlfn.XLOOKUP(Y$1&amp;$R94,$C$3:$C$1662&amp;$D$3:$D$1662,$E$3:$E$1662,0,0,1)</f>
        <v>6300</v>
      </c>
      <c r="Z94" s="2" cm="1">
        <f t="array" ref="Z94">_xlfn.XLOOKUP(Z$1&amp;$R94,$C$3:$C$1662&amp;$D$3:$D$1662,$E$3:$E$1662,0,0,1)</f>
        <v>6100</v>
      </c>
      <c r="AA94" s="2" cm="1">
        <f t="array" ref="AA94">_xlfn.XLOOKUP(AA$1&amp;$R94,$C$3:$C$1662&amp;$D$3:$D$1662,$E$3:$E$1662,0,0,1)</f>
        <v>20700</v>
      </c>
      <c r="AB94" s="2" cm="1">
        <f t="array" ref="AB94">_xlfn.XLOOKUP(AB$1&amp;$R94,$C$3:$C$1662&amp;$D$3:$D$1662,$E$3:$E$1662,0,0,1)</f>
        <v>20600</v>
      </c>
      <c r="AC94" s="2" cm="1">
        <f t="array" ref="AC94">_xlfn.XLOOKUP(AC$1&amp;$R94,$C$3:$C$1662&amp;$D$3:$D$1662,$E$3:$E$1662,0,0,1)</f>
        <v>21200</v>
      </c>
      <c r="AM94" t="s">
        <v>975</v>
      </c>
      <c r="AN94" t="s">
        <v>881</v>
      </c>
      <c r="AO94">
        <v>3268</v>
      </c>
      <c r="AP94">
        <v>3308</v>
      </c>
      <c r="AQ94">
        <v>3254</v>
      </c>
      <c r="AR94">
        <v>3295</v>
      </c>
      <c r="AS94">
        <v>4470200</v>
      </c>
      <c r="AU94" s="7">
        <f t="shared" si="10"/>
        <v>1.1356660527931162E-2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21200</v>
      </c>
      <c r="R95" t="s">
        <v>15</v>
      </c>
      <c r="S95" s="2">
        <f t="shared" si="8"/>
        <v>2546020</v>
      </c>
      <c r="T95" s="2">
        <f t="shared" si="12"/>
        <v>1105600</v>
      </c>
      <c r="U95" s="2">
        <f t="shared" si="12"/>
        <v>1999900</v>
      </c>
      <c r="V95" s="2">
        <f t="shared" si="12"/>
        <v>1878500</v>
      </c>
      <c r="W95" s="2">
        <f t="shared" si="12"/>
        <v>2879700</v>
      </c>
      <c r="X95" s="2">
        <f t="shared" si="12"/>
        <v>4866400</v>
      </c>
      <c r="Y95" s="2" cm="1">
        <f t="array" ref="Y95">_xlfn.XLOOKUP(Y$1&amp;$R95,$C$3:$C$1662&amp;$D$3:$D$1662,$E$3:$E$1662,0,0,1)</f>
        <v>8200</v>
      </c>
      <c r="Z95" s="2" cm="1">
        <f t="array" ref="Z95">_xlfn.XLOOKUP(Z$1&amp;$R95,$C$3:$C$1662&amp;$D$3:$D$1662,$E$3:$E$1662,0,0,1)</f>
        <v>18800</v>
      </c>
      <c r="AA95" s="2" cm="1">
        <f t="array" ref="AA95">_xlfn.XLOOKUP(AA$1&amp;$R95,$C$3:$C$1662&amp;$D$3:$D$1662,$E$3:$E$1662,0,0,1)</f>
        <v>53100</v>
      </c>
      <c r="AB95" s="2" cm="1">
        <f t="array" ref="AB95">_xlfn.XLOOKUP(AB$1&amp;$R95,$C$3:$C$1662&amp;$D$3:$D$1662,$E$3:$E$1662,0,0,1)</f>
        <v>8800</v>
      </c>
      <c r="AC95" s="2" cm="1">
        <f t="array" ref="AC95">_xlfn.XLOOKUP(AC$1&amp;$R95,$C$3:$C$1662&amp;$D$3:$D$1662,$E$3:$E$1662,0,0,1)</f>
        <v>28500</v>
      </c>
      <c r="AM95" t="s">
        <v>781</v>
      </c>
      <c r="AN95" t="s">
        <v>881</v>
      </c>
      <c r="AO95">
        <v>3306</v>
      </c>
      <c r="AP95">
        <v>3346</v>
      </c>
      <c r="AQ95">
        <v>3278</v>
      </c>
      <c r="AR95">
        <v>3322</v>
      </c>
      <c r="AS95">
        <v>5595700</v>
      </c>
      <c r="AU95" s="7">
        <f t="shared" si="10"/>
        <v>8.1942336874052391E-3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28500</v>
      </c>
      <c r="R96" t="s">
        <v>298</v>
      </c>
      <c r="S96" s="2">
        <f t="shared" si="8"/>
        <v>2560420</v>
      </c>
      <c r="T96" s="2">
        <f t="shared" si="12"/>
        <v>1116200</v>
      </c>
      <c r="U96" s="2">
        <f t="shared" si="12"/>
        <v>2017200</v>
      </c>
      <c r="V96" s="2">
        <f t="shared" si="12"/>
        <v>1887800</v>
      </c>
      <c r="W96" s="2">
        <f t="shared" si="12"/>
        <v>2892200</v>
      </c>
      <c r="X96" s="2">
        <f t="shared" si="12"/>
        <v>4888700</v>
      </c>
      <c r="Y96" s="2" cm="1">
        <f t="array" ref="Y96">_xlfn.XLOOKUP(Y$1&amp;$R96,$C$3:$C$1662&amp;$D$3:$D$1662,$E$3:$E$1662,0,0,1)</f>
        <v>10600</v>
      </c>
      <c r="Z96" s="2" cm="1">
        <f t="array" ref="Z96">_xlfn.XLOOKUP(Z$1&amp;$R96,$C$3:$C$1662&amp;$D$3:$D$1662,$E$3:$E$1662,0,0,1)</f>
        <v>17300</v>
      </c>
      <c r="AA96" s="2" cm="1">
        <f t="array" ref="AA96">_xlfn.XLOOKUP(AA$1&amp;$R96,$C$3:$C$1662&amp;$D$3:$D$1662,$E$3:$E$1662,0,0,1)</f>
        <v>9300</v>
      </c>
      <c r="AB96" s="2" cm="1">
        <f t="array" ref="AB96">_xlfn.XLOOKUP(AB$1&amp;$R96,$C$3:$C$1662&amp;$D$3:$D$1662,$E$3:$E$1662,0,0,1)</f>
        <v>12500</v>
      </c>
      <c r="AC96" s="2" cm="1">
        <f t="array" ref="AC96">_xlfn.XLOOKUP(AC$1&amp;$R96,$C$3:$C$1662&amp;$D$3:$D$1662,$E$3:$E$1662,0,0,1)</f>
        <v>22300</v>
      </c>
      <c r="AM96" t="s">
        <v>782</v>
      </c>
      <c r="AN96" t="s">
        <v>881</v>
      </c>
      <c r="AO96">
        <v>3348</v>
      </c>
      <c r="AP96">
        <v>3391</v>
      </c>
      <c r="AQ96">
        <v>3315</v>
      </c>
      <c r="AR96">
        <v>3351</v>
      </c>
      <c r="AS96">
        <v>3785800</v>
      </c>
      <c r="AU96" s="7">
        <f t="shared" si="10"/>
        <v>8.729680915111393E-3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22300</v>
      </c>
      <c r="R97" t="s">
        <v>139</v>
      </c>
      <c r="S97" s="2">
        <f t="shared" si="8"/>
        <v>2573960</v>
      </c>
      <c r="T97" s="2">
        <f t="shared" si="12"/>
        <v>1130500</v>
      </c>
      <c r="U97" s="2">
        <f t="shared" si="12"/>
        <v>2029200</v>
      </c>
      <c r="V97" s="2">
        <f t="shared" si="12"/>
        <v>1908900</v>
      </c>
      <c r="W97" s="2">
        <f t="shared" si="12"/>
        <v>2900500</v>
      </c>
      <c r="X97" s="2">
        <f t="shared" si="12"/>
        <v>4900700</v>
      </c>
      <c r="Y97" s="2" cm="1">
        <f t="array" ref="Y97">_xlfn.XLOOKUP(Y$1&amp;$R97,$C$3:$C$1662&amp;$D$3:$D$1662,$E$3:$E$1662,0,0,1)</f>
        <v>14300</v>
      </c>
      <c r="Z97" s="2" cm="1">
        <f t="array" ref="Z97">_xlfn.XLOOKUP(Z$1&amp;$R97,$C$3:$C$1662&amp;$D$3:$D$1662,$E$3:$E$1662,0,0,1)</f>
        <v>12000</v>
      </c>
      <c r="AA97" s="2" cm="1">
        <f t="array" ref="AA97">_xlfn.XLOOKUP(AA$1&amp;$R97,$C$3:$C$1662&amp;$D$3:$D$1662,$E$3:$E$1662,0,0,1)</f>
        <v>21100</v>
      </c>
      <c r="AB97" s="2" cm="1">
        <f t="array" ref="AB97">_xlfn.XLOOKUP(AB$1&amp;$R97,$C$3:$C$1662&amp;$D$3:$D$1662,$E$3:$E$1662,0,0,1)</f>
        <v>8300</v>
      </c>
      <c r="AC97" s="2" cm="1">
        <f t="array" ref="AC97">_xlfn.XLOOKUP(AC$1&amp;$R97,$C$3:$C$1662&amp;$D$3:$D$1662,$E$3:$E$1662,0,0,1)</f>
        <v>12000</v>
      </c>
      <c r="AM97" t="s">
        <v>803</v>
      </c>
      <c r="AN97" t="s">
        <v>881</v>
      </c>
      <c r="AO97">
        <v>3403</v>
      </c>
      <c r="AP97">
        <v>3668</v>
      </c>
      <c r="AQ97">
        <v>3201</v>
      </c>
      <c r="AR97">
        <v>3518</v>
      </c>
      <c r="AS97">
        <v>16149000</v>
      </c>
      <c r="AU97" s="7">
        <f t="shared" si="10"/>
        <v>4.9835869889585105E-2</v>
      </c>
      <c r="AV97" s="7" t="str">
        <f t="shared" si="11"/>
        <v/>
      </c>
    </row>
    <row r="98" spans="3:48" x14ac:dyDescent="0.4">
      <c r="C98" t="s">
        <v>804</v>
      </c>
      <c r="D98" t="s">
        <v>601</v>
      </c>
      <c r="E98">
        <v>12000</v>
      </c>
      <c r="R98" t="s">
        <v>137</v>
      </c>
      <c r="S98" s="2">
        <f t="shared" si="8"/>
        <v>2585980</v>
      </c>
      <c r="T98" s="2">
        <f t="shared" si="12"/>
        <v>1139400</v>
      </c>
      <c r="U98" s="2">
        <f t="shared" si="12"/>
        <v>2034000</v>
      </c>
      <c r="V98" s="2">
        <f t="shared" si="12"/>
        <v>1919100</v>
      </c>
      <c r="W98" s="2">
        <f t="shared" si="12"/>
        <v>2907300</v>
      </c>
      <c r="X98" s="2">
        <f t="shared" si="12"/>
        <v>4930100</v>
      </c>
      <c r="Y98" s="2" cm="1">
        <f t="array" ref="Y98">_xlfn.XLOOKUP(Y$1&amp;$R98,$C$3:$C$1662&amp;$D$3:$D$1662,$E$3:$E$1662,0,0,1)</f>
        <v>8900</v>
      </c>
      <c r="Z98" s="2" cm="1">
        <f t="array" ref="Z98">_xlfn.XLOOKUP(Z$1&amp;$R98,$C$3:$C$1662&amp;$D$3:$D$1662,$E$3:$E$1662,0,0,1)</f>
        <v>4800</v>
      </c>
      <c r="AA98" s="2" cm="1">
        <f t="array" ref="AA98">_xlfn.XLOOKUP(AA$1&amp;$R98,$C$3:$C$1662&amp;$D$3:$D$1662,$E$3:$E$1662,0,0,1)</f>
        <v>10200</v>
      </c>
      <c r="AB98" s="2" cm="1">
        <f t="array" ref="AB98">_xlfn.XLOOKUP(AB$1&amp;$R98,$C$3:$C$1662&amp;$D$3:$D$1662,$E$3:$E$1662,0,0,1)</f>
        <v>6800</v>
      </c>
      <c r="AC98" s="2" cm="1">
        <f t="array" ref="AC98">_xlfn.XLOOKUP(AC$1&amp;$R98,$C$3:$C$1662&amp;$D$3:$D$1662,$E$3:$E$1662,0,0,1)</f>
        <v>29400</v>
      </c>
      <c r="AM98" t="s">
        <v>804</v>
      </c>
      <c r="AN98" t="s">
        <v>881</v>
      </c>
      <c r="AO98">
        <v>3600</v>
      </c>
      <c r="AP98">
        <v>3842</v>
      </c>
      <c r="AQ98">
        <v>3600</v>
      </c>
      <c r="AR98">
        <v>3803</v>
      </c>
      <c r="AS98">
        <v>11261800</v>
      </c>
      <c r="AU98" s="7">
        <f t="shared" si="10"/>
        <v>8.101193860147804E-2</v>
      </c>
      <c r="AV98" s="7" t="str">
        <f t="shared" si="11"/>
        <v/>
      </c>
    </row>
    <row r="99" spans="3:48" x14ac:dyDescent="0.4">
      <c r="C99" t="s">
        <v>804</v>
      </c>
      <c r="D99" t="s">
        <v>602</v>
      </c>
      <c r="E99">
        <v>29400</v>
      </c>
      <c r="R99" t="s">
        <v>268</v>
      </c>
      <c r="S99" s="2">
        <f t="shared" si="8"/>
        <v>2598540</v>
      </c>
      <c r="T99" s="2">
        <f t="shared" si="12"/>
        <v>1161900</v>
      </c>
      <c r="U99" s="2">
        <f t="shared" si="12"/>
        <v>2040200</v>
      </c>
      <c r="V99" s="2">
        <f t="shared" si="12"/>
        <v>1923500</v>
      </c>
      <c r="W99" s="2">
        <f t="shared" si="12"/>
        <v>2913000</v>
      </c>
      <c r="X99" s="2">
        <f t="shared" si="12"/>
        <v>4954100</v>
      </c>
      <c r="Y99" s="2" cm="1">
        <f t="array" ref="Y99">_xlfn.XLOOKUP(Y$1&amp;$R99,$C$3:$C$1662&amp;$D$3:$D$1662,$E$3:$E$1662,0,0,1)</f>
        <v>22500</v>
      </c>
      <c r="Z99" s="2" cm="1">
        <f t="array" ref="Z99">_xlfn.XLOOKUP(Z$1&amp;$R99,$C$3:$C$1662&amp;$D$3:$D$1662,$E$3:$E$1662,0,0,1)</f>
        <v>6200</v>
      </c>
      <c r="AA99" s="2" cm="1">
        <f t="array" ref="AA99">_xlfn.XLOOKUP(AA$1&amp;$R99,$C$3:$C$1662&amp;$D$3:$D$1662,$E$3:$E$1662,0,0,1)</f>
        <v>4400</v>
      </c>
      <c r="AB99" s="2" cm="1">
        <f t="array" ref="AB99">_xlfn.XLOOKUP(AB$1&amp;$R99,$C$3:$C$1662&amp;$D$3:$D$1662,$E$3:$E$1662,0,0,1)</f>
        <v>5700</v>
      </c>
      <c r="AC99" s="2" cm="1">
        <f t="array" ref="AC99">_xlfn.XLOOKUP(AC$1&amp;$R99,$C$3:$C$1662&amp;$D$3:$D$1662,$E$3:$E$1662,0,0,1)</f>
        <v>24000</v>
      </c>
      <c r="AM99" t="s">
        <v>836</v>
      </c>
      <c r="AN99" t="s">
        <v>881</v>
      </c>
      <c r="AO99">
        <v>3796</v>
      </c>
      <c r="AP99">
        <v>3837</v>
      </c>
      <c r="AQ99">
        <v>3691</v>
      </c>
      <c r="AR99">
        <v>3717</v>
      </c>
      <c r="AS99">
        <v>6978800</v>
      </c>
      <c r="AU99" s="7" t="str">
        <f t="shared" si="10"/>
        <v/>
      </c>
      <c r="AV99" s="7">
        <f t="shared" si="11"/>
        <v>-2.2613726005784929E-2</v>
      </c>
    </row>
    <row r="100" spans="3:48" x14ac:dyDescent="0.4">
      <c r="C100" t="s">
        <v>804</v>
      </c>
      <c r="D100" t="s">
        <v>603</v>
      </c>
      <c r="E100">
        <v>24000</v>
      </c>
      <c r="R100" t="s">
        <v>101</v>
      </c>
      <c r="S100" s="2">
        <f t="shared" si="8"/>
        <v>2623800</v>
      </c>
      <c r="T100" s="2">
        <f t="shared" ref="T100:X115" si="13">T99+Y100</f>
        <v>1187100</v>
      </c>
      <c r="U100" s="2">
        <f t="shared" si="13"/>
        <v>2044900</v>
      </c>
      <c r="V100" s="2">
        <f t="shared" si="13"/>
        <v>1951800</v>
      </c>
      <c r="W100" s="2">
        <f t="shared" si="13"/>
        <v>2948400</v>
      </c>
      <c r="X100" s="2">
        <f t="shared" si="13"/>
        <v>4986800</v>
      </c>
      <c r="Y100" s="2" cm="1">
        <f t="array" ref="Y100">_xlfn.XLOOKUP(Y$1&amp;$R100,$C$3:$C$1662&amp;$D$3:$D$1662,$E$3:$E$1662,0,0,1)</f>
        <v>25200</v>
      </c>
      <c r="Z100" s="2" cm="1">
        <f t="array" ref="Z100">_xlfn.XLOOKUP(Z$1&amp;$R100,$C$3:$C$1662&amp;$D$3:$D$1662,$E$3:$E$1662,0,0,1)</f>
        <v>4700</v>
      </c>
      <c r="AA100" s="2" cm="1">
        <f t="array" ref="AA100">_xlfn.XLOOKUP(AA$1&amp;$R100,$C$3:$C$1662&amp;$D$3:$D$1662,$E$3:$E$1662,0,0,1)</f>
        <v>28300</v>
      </c>
      <c r="AB100" s="2" cm="1">
        <f t="array" ref="AB100">_xlfn.XLOOKUP(AB$1&amp;$R100,$C$3:$C$1662&amp;$D$3:$D$1662,$E$3:$E$1662,0,0,1)</f>
        <v>35400</v>
      </c>
      <c r="AC100" s="2" cm="1">
        <f t="array" ref="AC100">_xlfn.XLOOKUP(AC$1&amp;$R100,$C$3:$C$1662&amp;$D$3:$D$1662,$E$3:$E$1662,0,0,1)</f>
        <v>32700</v>
      </c>
      <c r="AM100" t="s">
        <v>851</v>
      </c>
      <c r="AN100" t="s">
        <v>881</v>
      </c>
      <c r="AO100">
        <v>3682</v>
      </c>
      <c r="AP100">
        <v>3694</v>
      </c>
      <c r="AQ100">
        <v>3564</v>
      </c>
      <c r="AR100">
        <v>3587</v>
      </c>
      <c r="AS100">
        <v>4582100</v>
      </c>
      <c r="AU100" s="7" t="str">
        <f t="shared" si="10"/>
        <v/>
      </c>
      <c r="AV100" s="7">
        <f t="shared" si="11"/>
        <v>-3.4974441754102803E-2</v>
      </c>
    </row>
    <row r="101" spans="3:48" x14ac:dyDescent="0.4">
      <c r="C101" t="s">
        <v>804</v>
      </c>
      <c r="D101" t="s">
        <v>604</v>
      </c>
      <c r="E101">
        <v>32700</v>
      </c>
      <c r="R101" t="s">
        <v>220</v>
      </c>
      <c r="S101" s="2">
        <f t="shared" si="8"/>
        <v>2636800</v>
      </c>
      <c r="T101" s="2">
        <f t="shared" si="13"/>
        <v>1205500</v>
      </c>
      <c r="U101" s="2">
        <f t="shared" si="13"/>
        <v>2049200</v>
      </c>
      <c r="V101" s="2">
        <f t="shared" si="13"/>
        <v>1960000</v>
      </c>
      <c r="W101" s="2">
        <f t="shared" si="13"/>
        <v>2960000</v>
      </c>
      <c r="X101" s="2">
        <f t="shared" si="13"/>
        <v>5009300</v>
      </c>
      <c r="Y101" s="2" cm="1">
        <f t="array" ref="Y101">_xlfn.XLOOKUP(Y$1&amp;$R101,$C$3:$C$1662&amp;$D$3:$D$1662,$E$3:$E$1662,0,0,1)</f>
        <v>18400</v>
      </c>
      <c r="Z101" s="2" cm="1">
        <f t="array" ref="Z101">_xlfn.XLOOKUP(Z$1&amp;$R101,$C$3:$C$1662&amp;$D$3:$D$1662,$E$3:$E$1662,0,0,1)</f>
        <v>4300</v>
      </c>
      <c r="AA101" s="2" cm="1">
        <f t="array" ref="AA101">_xlfn.XLOOKUP(AA$1&amp;$R101,$C$3:$C$1662&amp;$D$3:$D$1662,$E$3:$E$1662,0,0,1)</f>
        <v>8200</v>
      </c>
      <c r="AB101" s="2" cm="1">
        <f t="array" ref="AB101">_xlfn.XLOOKUP(AB$1&amp;$R101,$C$3:$C$1662&amp;$D$3:$D$1662,$E$3:$E$1662,0,0,1)</f>
        <v>11600</v>
      </c>
      <c r="AC101" s="2" cm="1">
        <f t="array" ref="AC101">_xlfn.XLOOKUP(AC$1&amp;$R101,$C$3:$C$1662&amp;$D$3:$D$1662,$E$3:$E$1662,0,0,1)</f>
        <v>22500</v>
      </c>
      <c r="AM101" t="s">
        <v>852</v>
      </c>
      <c r="AN101" t="s">
        <v>881</v>
      </c>
      <c r="AO101">
        <v>3612</v>
      </c>
      <c r="AP101">
        <v>3673</v>
      </c>
      <c r="AQ101">
        <v>3514</v>
      </c>
      <c r="AR101">
        <v>3559</v>
      </c>
      <c r="AS101">
        <v>5052600</v>
      </c>
      <c r="AU101" s="7" t="str">
        <f t="shared" si="10"/>
        <v/>
      </c>
      <c r="AV101" s="7">
        <f t="shared" si="11"/>
        <v>-7.8059659882910859E-3</v>
      </c>
    </row>
    <row r="102" spans="3:48" x14ac:dyDescent="0.4">
      <c r="C102" t="s">
        <v>804</v>
      </c>
      <c r="D102" t="s">
        <v>605</v>
      </c>
      <c r="E102">
        <v>22500</v>
      </c>
      <c r="R102" t="s">
        <v>114</v>
      </c>
      <c r="S102" s="2">
        <f t="shared" si="8"/>
        <v>2663080</v>
      </c>
      <c r="T102" s="2">
        <f t="shared" si="13"/>
        <v>1214800</v>
      </c>
      <c r="U102" s="2">
        <f t="shared" si="13"/>
        <v>2114600</v>
      </c>
      <c r="V102" s="2">
        <f t="shared" si="13"/>
        <v>1966700</v>
      </c>
      <c r="W102" s="2">
        <f t="shared" si="13"/>
        <v>2983100</v>
      </c>
      <c r="X102" s="2">
        <f t="shared" si="13"/>
        <v>5036200</v>
      </c>
      <c r="Y102" s="2" cm="1">
        <f t="array" ref="Y102">_xlfn.XLOOKUP(Y$1&amp;$R102,$C$3:$C$1662&amp;$D$3:$D$1662,$E$3:$E$1662,0,0,1)</f>
        <v>9300</v>
      </c>
      <c r="Z102" s="2" cm="1">
        <f t="array" ref="Z102">_xlfn.XLOOKUP(Z$1&amp;$R102,$C$3:$C$1662&amp;$D$3:$D$1662,$E$3:$E$1662,0,0,1)</f>
        <v>65400</v>
      </c>
      <c r="AA102" s="2" cm="1">
        <f t="array" ref="AA102">_xlfn.XLOOKUP(AA$1&amp;$R102,$C$3:$C$1662&amp;$D$3:$D$1662,$E$3:$E$1662,0,0,1)</f>
        <v>6700</v>
      </c>
      <c r="AB102" s="2" cm="1">
        <f t="array" ref="AB102">_xlfn.XLOOKUP(AB$1&amp;$R102,$C$3:$C$1662&amp;$D$3:$D$1662,$E$3:$E$1662,0,0,1)</f>
        <v>23100</v>
      </c>
      <c r="AC102" s="2" cm="1">
        <f t="array" ref="AC102">_xlfn.XLOOKUP(AC$1&amp;$R102,$C$3:$C$1662&amp;$D$3:$D$1662,$E$3:$E$1662,0,0,1)</f>
        <v>26900</v>
      </c>
      <c r="AM102" t="s">
        <v>853</v>
      </c>
      <c r="AN102" t="s">
        <v>881</v>
      </c>
      <c r="AO102">
        <v>3514</v>
      </c>
      <c r="AP102">
        <v>3546</v>
      </c>
      <c r="AQ102">
        <v>3490</v>
      </c>
      <c r="AR102">
        <v>3530</v>
      </c>
      <c r="AS102">
        <v>3581200</v>
      </c>
      <c r="AU102" s="7" t="str">
        <f>IF(AR101&lt;AR102,AR102/AR101-1,"")</f>
        <v/>
      </c>
      <c r="AV102" s="7">
        <f>IF(AR101&gt;AR102,AR102/AR101-1,"")</f>
        <v>-8.1483562798538856E-3</v>
      </c>
    </row>
    <row r="103" spans="3:48" x14ac:dyDescent="0.4">
      <c r="C103" t="s">
        <v>804</v>
      </c>
      <c r="D103" t="s">
        <v>606</v>
      </c>
      <c r="E103">
        <v>26900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2677100</v>
      </c>
      <c r="T103" s="2">
        <f t="shared" si="13"/>
        <v>1225100</v>
      </c>
      <c r="U103" s="2">
        <f t="shared" si="13"/>
        <v>2119200</v>
      </c>
      <c r="V103" s="2">
        <f t="shared" si="13"/>
        <v>1982200</v>
      </c>
      <c r="W103" s="2">
        <f t="shared" si="13"/>
        <v>2991400</v>
      </c>
      <c r="X103" s="2">
        <f t="shared" si="13"/>
        <v>5067600</v>
      </c>
      <c r="Y103" s="2" cm="1">
        <f t="array" ref="Y103">_xlfn.XLOOKUP(Y$1&amp;$R103,$C$3:$C$1662&amp;$D$3:$D$1662,$E$3:$E$1662,0,0,1)</f>
        <v>10300</v>
      </c>
      <c r="Z103" s="2" cm="1">
        <f t="array" ref="Z103">_xlfn.XLOOKUP(Z$1&amp;$R103,$C$3:$C$1662&amp;$D$3:$D$1662,$E$3:$E$1662,0,0,1)</f>
        <v>4600</v>
      </c>
      <c r="AA103" s="2" cm="1">
        <f t="array" ref="AA103">_xlfn.XLOOKUP(AA$1&amp;$R103,$C$3:$C$1662&amp;$D$3:$D$1662,$E$3:$E$1662,0,0,1)</f>
        <v>15500</v>
      </c>
      <c r="AB103" s="2" cm="1">
        <f t="array" ref="AB103">_xlfn.XLOOKUP(AB$1&amp;$R103,$C$3:$C$1662&amp;$D$3:$D$1662,$E$3:$E$1662,0,0,1)</f>
        <v>8300</v>
      </c>
      <c r="AC103" s="2" cm="1">
        <f t="array" ref="AC103">_xlfn.XLOOKUP(AC$1&amp;$R103,$C$3:$C$1662&amp;$D$3:$D$1662,$E$3:$E$1662,0,0,1)</f>
        <v>31400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31400</v>
      </c>
      <c r="R104" t="s">
        <v>23</v>
      </c>
      <c r="S104" s="2">
        <f t="shared" si="8"/>
        <v>2688460</v>
      </c>
      <c r="T104" s="2">
        <f t="shared" si="13"/>
        <v>1230700</v>
      </c>
      <c r="U104" s="2">
        <f t="shared" si="13"/>
        <v>2127800</v>
      </c>
      <c r="V104" s="2">
        <f t="shared" si="13"/>
        <v>1993800</v>
      </c>
      <c r="W104" s="2">
        <f t="shared" si="13"/>
        <v>3003900</v>
      </c>
      <c r="X104" s="2">
        <f t="shared" si="13"/>
        <v>5086100</v>
      </c>
      <c r="Y104" s="2" cm="1">
        <f t="array" ref="Y104">_xlfn.XLOOKUP(Y$1&amp;$R104,$C$3:$C$1662&amp;$D$3:$D$1662,$E$3:$E$1662,0,0,1)</f>
        <v>5600</v>
      </c>
      <c r="Z104" s="2" cm="1">
        <f t="array" ref="Z104">_xlfn.XLOOKUP(Z$1&amp;$R104,$C$3:$C$1662&amp;$D$3:$D$1662,$E$3:$E$1662,0,0,1)</f>
        <v>8600</v>
      </c>
      <c r="AA104" s="2" cm="1">
        <f t="array" ref="AA104">_xlfn.XLOOKUP(AA$1&amp;$R104,$C$3:$C$1662&amp;$D$3:$D$1662,$E$3:$E$1662,0,0,1)</f>
        <v>11600</v>
      </c>
      <c r="AB104" s="2" cm="1">
        <f t="array" ref="AB104">_xlfn.XLOOKUP(AB$1&amp;$R104,$C$3:$C$1662&amp;$D$3:$D$1662,$E$3:$E$1662,0,0,1)</f>
        <v>12500</v>
      </c>
      <c r="AC104" s="2" cm="1">
        <f t="array" ref="AC104">_xlfn.XLOOKUP(AC$1&amp;$R104,$C$3:$C$1662&amp;$D$3:$D$1662,$E$3:$E$1662,0,0,1)</f>
        <v>18500</v>
      </c>
    </row>
    <row r="105" spans="3:48" x14ac:dyDescent="0.4">
      <c r="C105" t="s">
        <v>804</v>
      </c>
      <c r="D105" t="s">
        <v>608</v>
      </c>
      <c r="E105">
        <v>18500</v>
      </c>
      <c r="R105" t="s">
        <v>159</v>
      </c>
      <c r="S105" s="2">
        <f t="shared" si="8"/>
        <v>2700880</v>
      </c>
      <c r="T105" s="2">
        <f t="shared" si="13"/>
        <v>1248100</v>
      </c>
      <c r="U105" s="2">
        <f t="shared" si="13"/>
        <v>2139700</v>
      </c>
      <c r="V105" s="2">
        <f t="shared" si="13"/>
        <v>2002300</v>
      </c>
      <c r="W105" s="2">
        <f t="shared" si="13"/>
        <v>3016900</v>
      </c>
      <c r="X105" s="2">
        <f t="shared" si="13"/>
        <v>5097400</v>
      </c>
      <c r="Y105" s="2" cm="1">
        <f t="array" ref="Y105">_xlfn.XLOOKUP(Y$1&amp;$R105,$C$3:$C$1662&amp;$D$3:$D$1662,$E$3:$E$1662,0,0,1)</f>
        <v>17400</v>
      </c>
      <c r="Z105" s="2" cm="1">
        <f t="array" ref="Z105">_xlfn.XLOOKUP(Z$1&amp;$R105,$C$3:$C$1662&amp;$D$3:$D$1662,$E$3:$E$1662,0,0,1)</f>
        <v>11900</v>
      </c>
      <c r="AA105" s="2" cm="1">
        <f t="array" ref="AA105">_xlfn.XLOOKUP(AA$1&amp;$R105,$C$3:$C$1662&amp;$D$3:$D$1662,$E$3:$E$1662,0,0,1)</f>
        <v>8500</v>
      </c>
      <c r="AB105" s="2" cm="1">
        <f t="array" ref="AB105">_xlfn.XLOOKUP(AB$1&amp;$R105,$C$3:$C$1662&amp;$D$3:$D$1662,$E$3:$E$1662,0,0,1)</f>
        <v>13000</v>
      </c>
      <c r="AC105" s="2" cm="1">
        <f t="array" ref="AC105">_xlfn.XLOOKUP(AC$1&amp;$R105,$C$3:$C$1662&amp;$D$3:$D$1662,$E$3:$E$1662,0,0,1)</f>
        <v>11300</v>
      </c>
      <c r="AU105" s="8">
        <f>MEDIAN(AU78:AU102)</f>
        <v>1.7299783288025727E-2</v>
      </c>
      <c r="AV105" s="8">
        <f>MEDIAN(AV78:AV102)</f>
        <v>-2.0032930845225061E-2</v>
      </c>
    </row>
    <row r="106" spans="3:48" x14ac:dyDescent="0.4">
      <c r="C106" t="s">
        <v>804</v>
      </c>
      <c r="D106" t="s">
        <v>609</v>
      </c>
      <c r="E106">
        <v>11300</v>
      </c>
      <c r="R106" t="s">
        <v>173</v>
      </c>
      <c r="S106" s="2">
        <f t="shared" si="8"/>
        <v>2713020</v>
      </c>
      <c r="T106" s="2">
        <f t="shared" si="13"/>
        <v>1263400</v>
      </c>
      <c r="U106" s="2">
        <f t="shared" si="13"/>
        <v>2142700</v>
      </c>
      <c r="V106" s="2">
        <f t="shared" si="13"/>
        <v>2022300</v>
      </c>
      <c r="W106" s="2">
        <f t="shared" si="13"/>
        <v>3022600</v>
      </c>
      <c r="X106" s="2">
        <f t="shared" si="13"/>
        <v>5114100</v>
      </c>
      <c r="Y106" s="2" cm="1">
        <f t="array" ref="Y106">_xlfn.XLOOKUP(Y$1&amp;$R106,$C$3:$C$1662&amp;$D$3:$D$1662,$E$3:$E$1662,0,0,1)</f>
        <v>15300</v>
      </c>
      <c r="Z106" s="2" cm="1">
        <f t="array" ref="Z106">_xlfn.XLOOKUP(Z$1&amp;$R106,$C$3:$C$1662&amp;$D$3:$D$1662,$E$3:$E$1662,0,0,1)</f>
        <v>3000</v>
      </c>
      <c r="AA106" s="2" cm="1">
        <f t="array" ref="AA106">_xlfn.XLOOKUP(AA$1&amp;$R106,$C$3:$C$1662&amp;$D$3:$D$1662,$E$3:$E$1662,0,0,1)</f>
        <v>20000</v>
      </c>
      <c r="AB106" s="2" cm="1">
        <f t="array" ref="AB106">_xlfn.XLOOKUP(AB$1&amp;$R106,$C$3:$C$1662&amp;$D$3:$D$1662,$E$3:$E$1662,0,0,1)</f>
        <v>5700</v>
      </c>
      <c r="AC106" s="2" cm="1">
        <f t="array" ref="AC106">_xlfn.XLOOKUP(AC$1&amp;$R106,$C$3:$C$1662&amp;$D$3:$D$1662,$E$3:$E$1662,0,0,1)</f>
        <v>16700</v>
      </c>
      <c r="AU106" s="8">
        <f>MEDIAN(AU28:AU102)</f>
        <v>1.2345679012345734E-2</v>
      </c>
      <c r="AV106" s="8">
        <f>MEDIAN(AV28:AV102)</f>
        <v>-1.033591731266148E-2</v>
      </c>
    </row>
    <row r="107" spans="3:48" x14ac:dyDescent="0.4">
      <c r="C107" t="s">
        <v>804</v>
      </c>
      <c r="D107" t="s">
        <v>610</v>
      </c>
      <c r="E107">
        <v>16700</v>
      </c>
      <c r="R107" t="s">
        <v>112</v>
      </c>
      <c r="S107" s="2">
        <f t="shared" si="8"/>
        <v>2726060</v>
      </c>
      <c r="T107" s="2">
        <f t="shared" si="13"/>
        <v>1271200</v>
      </c>
      <c r="U107" s="2">
        <f t="shared" si="13"/>
        <v>2147900</v>
      </c>
      <c r="V107" s="2">
        <f t="shared" si="13"/>
        <v>2041600</v>
      </c>
      <c r="W107" s="2">
        <f t="shared" si="13"/>
        <v>3031200</v>
      </c>
      <c r="X107" s="2">
        <f t="shared" si="13"/>
        <v>5138400</v>
      </c>
      <c r="Y107" s="2" cm="1">
        <f t="array" ref="Y107">_xlfn.XLOOKUP(Y$1&amp;$R107,$C$3:$C$1662&amp;$D$3:$D$1662,$E$3:$E$1662,0,0,1)</f>
        <v>7800</v>
      </c>
      <c r="Z107" s="2" cm="1">
        <f t="array" ref="Z107">_xlfn.XLOOKUP(Z$1&amp;$R107,$C$3:$C$1662&amp;$D$3:$D$1662,$E$3:$E$1662,0,0,1)</f>
        <v>5200</v>
      </c>
      <c r="AA107" s="2" cm="1">
        <f t="array" ref="AA107">_xlfn.XLOOKUP(AA$1&amp;$R107,$C$3:$C$1662&amp;$D$3:$D$1662,$E$3:$E$1662,0,0,1)</f>
        <v>19300</v>
      </c>
      <c r="AB107" s="2" cm="1">
        <f t="array" ref="AB107">_xlfn.XLOOKUP(AB$1&amp;$R107,$C$3:$C$1662&amp;$D$3:$D$1662,$E$3:$E$1662,0,0,1)</f>
        <v>8600</v>
      </c>
      <c r="AC107" s="2" cm="1">
        <f t="array" ref="AC107">_xlfn.XLOOKUP(AC$1&amp;$R107,$C$3:$C$1662&amp;$D$3:$D$1662,$E$3:$E$1662,0,0,1)</f>
        <v>24300</v>
      </c>
      <c r="AU107" s="8">
        <f>MIN(AU105:AU106)</f>
        <v>1.2345679012345734E-2</v>
      </c>
      <c r="AV107" s="8">
        <f>MIN(AV105:AV106)</f>
        <v>-2.0032930845225061E-2</v>
      </c>
    </row>
    <row r="108" spans="3:48" x14ac:dyDescent="0.4">
      <c r="C108" t="s">
        <v>804</v>
      </c>
      <c r="D108" t="s">
        <v>611</v>
      </c>
      <c r="E108">
        <v>24300</v>
      </c>
      <c r="R108" t="s">
        <v>271</v>
      </c>
      <c r="S108" s="2">
        <f t="shared" si="8"/>
        <v>2735940</v>
      </c>
      <c r="T108" s="2">
        <f t="shared" si="13"/>
        <v>1281800</v>
      </c>
      <c r="U108" s="2">
        <f t="shared" si="13"/>
        <v>2151000</v>
      </c>
      <c r="V108" s="2">
        <f t="shared" si="13"/>
        <v>2062400</v>
      </c>
      <c r="W108" s="2">
        <f t="shared" si="13"/>
        <v>3036600</v>
      </c>
      <c r="X108" s="2">
        <f t="shared" si="13"/>
        <v>5147900</v>
      </c>
      <c r="Y108" s="2" cm="1">
        <f t="array" ref="Y108">_xlfn.XLOOKUP(Y$1&amp;$R108,$C$3:$C$1662&amp;$D$3:$D$1662,$E$3:$E$1662,0,0,1)</f>
        <v>10600</v>
      </c>
      <c r="Z108" s="2" cm="1">
        <f t="array" ref="Z108">_xlfn.XLOOKUP(Z$1&amp;$R108,$C$3:$C$1662&amp;$D$3:$D$1662,$E$3:$E$1662,0,0,1)</f>
        <v>3100</v>
      </c>
      <c r="AA108" s="2" cm="1">
        <f t="array" ref="AA108">_xlfn.XLOOKUP(AA$1&amp;$R108,$C$3:$C$1662&amp;$D$3:$D$1662,$E$3:$E$1662,0,0,1)</f>
        <v>20800</v>
      </c>
      <c r="AB108" s="2" cm="1">
        <f t="array" ref="AB108">_xlfn.XLOOKUP(AB$1&amp;$R108,$C$3:$C$1662&amp;$D$3:$D$1662,$E$3:$E$1662,0,0,1)</f>
        <v>5400</v>
      </c>
      <c r="AC108" s="2" cm="1">
        <f t="array" ref="AC108">_xlfn.XLOOKUP(AC$1&amp;$R108,$C$3:$C$1662&amp;$D$3:$D$1662,$E$3:$E$1662,0,0,1)</f>
        <v>9500</v>
      </c>
    </row>
    <row r="109" spans="3:48" x14ac:dyDescent="0.4">
      <c r="C109" t="s">
        <v>804</v>
      </c>
      <c r="D109" t="s">
        <v>612</v>
      </c>
      <c r="E109">
        <v>9500</v>
      </c>
      <c r="R109" t="s">
        <v>34</v>
      </c>
      <c r="S109" s="2">
        <f t="shared" si="8"/>
        <v>2746900</v>
      </c>
      <c r="T109" s="2">
        <f t="shared" si="13"/>
        <v>1293100</v>
      </c>
      <c r="U109" s="2">
        <f t="shared" si="13"/>
        <v>2167600</v>
      </c>
      <c r="V109" s="2">
        <f t="shared" si="13"/>
        <v>2070700</v>
      </c>
      <c r="W109" s="2">
        <f t="shared" si="13"/>
        <v>3042700</v>
      </c>
      <c r="X109" s="2">
        <f t="shared" si="13"/>
        <v>5160400</v>
      </c>
      <c r="Y109" s="2" cm="1">
        <f t="array" ref="Y109">_xlfn.XLOOKUP(Y$1&amp;$R109,$C$3:$C$1662&amp;$D$3:$D$1662,$E$3:$E$1662,0,0,1)</f>
        <v>11300</v>
      </c>
      <c r="Z109" s="2" cm="1">
        <f t="array" ref="Z109">_xlfn.XLOOKUP(Z$1&amp;$R109,$C$3:$C$1662&amp;$D$3:$D$1662,$E$3:$E$1662,0,0,1)</f>
        <v>16600</v>
      </c>
      <c r="AA109" s="2" cm="1">
        <f t="array" ref="AA109">_xlfn.XLOOKUP(AA$1&amp;$R109,$C$3:$C$1662&amp;$D$3:$D$1662,$E$3:$E$1662,0,0,1)</f>
        <v>8300</v>
      </c>
      <c r="AB109" s="2" cm="1">
        <f t="array" ref="AB109">_xlfn.XLOOKUP(AB$1&amp;$R109,$C$3:$C$1662&amp;$D$3:$D$1662,$E$3:$E$1662,0,0,1)</f>
        <v>6100</v>
      </c>
      <c r="AC109" s="2" cm="1">
        <f t="array" ref="AC109">_xlfn.XLOOKUP(AC$1&amp;$R109,$C$3:$C$1662&amp;$D$3:$D$1662,$E$3:$E$1662,0,0,1)</f>
        <v>12500</v>
      </c>
    </row>
    <row r="110" spans="3:48" x14ac:dyDescent="0.4">
      <c r="C110" t="s">
        <v>804</v>
      </c>
      <c r="D110" t="s">
        <v>613</v>
      </c>
      <c r="E110">
        <v>12500</v>
      </c>
      <c r="R110" t="s">
        <v>217</v>
      </c>
      <c r="S110" s="2">
        <f t="shared" si="8"/>
        <v>2760620</v>
      </c>
      <c r="T110" s="2">
        <f t="shared" si="13"/>
        <v>1299100</v>
      </c>
      <c r="U110" s="2">
        <f t="shared" si="13"/>
        <v>2190800</v>
      </c>
      <c r="V110" s="2">
        <f t="shared" si="13"/>
        <v>2082000</v>
      </c>
      <c r="W110" s="2">
        <f t="shared" si="13"/>
        <v>3058600</v>
      </c>
      <c r="X110" s="2">
        <f t="shared" si="13"/>
        <v>5172600</v>
      </c>
      <c r="Y110" s="2" cm="1">
        <f t="array" ref="Y110">_xlfn.XLOOKUP(Y$1&amp;$R110,$C$3:$C$1662&amp;$D$3:$D$1662,$E$3:$E$1662,0,0,1)</f>
        <v>6000</v>
      </c>
      <c r="Z110" s="2" cm="1">
        <f t="array" ref="Z110">_xlfn.XLOOKUP(Z$1&amp;$R110,$C$3:$C$1662&amp;$D$3:$D$1662,$E$3:$E$1662,0,0,1)</f>
        <v>23200</v>
      </c>
      <c r="AA110" s="2" cm="1">
        <f t="array" ref="AA110">_xlfn.XLOOKUP(AA$1&amp;$R110,$C$3:$C$1662&amp;$D$3:$D$1662,$E$3:$E$1662,0,0,1)</f>
        <v>11300</v>
      </c>
      <c r="AB110" s="2" cm="1">
        <f t="array" ref="AB110">_xlfn.XLOOKUP(AB$1&amp;$R110,$C$3:$C$1662&amp;$D$3:$D$1662,$E$3:$E$1662,0,0,1)</f>
        <v>15900</v>
      </c>
      <c r="AC110" s="2" cm="1">
        <f t="array" ref="AC110">_xlfn.XLOOKUP(AC$1&amp;$R110,$C$3:$C$1662&amp;$D$3:$D$1662,$E$3:$E$1662,0,0,1)</f>
        <v>12200</v>
      </c>
    </row>
    <row r="111" spans="3:48" x14ac:dyDescent="0.4">
      <c r="C111" t="s">
        <v>804</v>
      </c>
      <c r="D111" t="s">
        <v>614</v>
      </c>
      <c r="E111">
        <v>12200</v>
      </c>
      <c r="R111" t="s">
        <v>219</v>
      </c>
      <c r="S111" s="2">
        <f t="shared" si="8"/>
        <v>2774300</v>
      </c>
      <c r="T111" s="2">
        <f t="shared" si="13"/>
        <v>1306800</v>
      </c>
      <c r="U111" s="2">
        <f t="shared" si="13"/>
        <v>2202300</v>
      </c>
      <c r="V111" s="2">
        <f t="shared" si="13"/>
        <v>2090300</v>
      </c>
      <c r="W111" s="2">
        <f t="shared" si="13"/>
        <v>3075200</v>
      </c>
      <c r="X111" s="2">
        <f t="shared" si="13"/>
        <v>5196900</v>
      </c>
      <c r="Y111" s="2" cm="1">
        <f t="array" ref="Y111">_xlfn.XLOOKUP(Y$1&amp;$R111,$C$3:$C$1662&amp;$D$3:$D$1662,$E$3:$E$1662,0,0,1)</f>
        <v>7700</v>
      </c>
      <c r="Z111" s="2" cm="1">
        <f t="array" ref="Z111">_xlfn.XLOOKUP(Z$1&amp;$R111,$C$3:$C$1662&amp;$D$3:$D$1662,$E$3:$E$1662,0,0,1)</f>
        <v>11500</v>
      </c>
      <c r="AA111" s="2" cm="1">
        <f t="array" ref="AA111">_xlfn.XLOOKUP(AA$1&amp;$R111,$C$3:$C$1662&amp;$D$3:$D$1662,$E$3:$E$1662,0,0,1)</f>
        <v>8300</v>
      </c>
      <c r="AB111" s="2" cm="1">
        <f t="array" ref="AB111">_xlfn.XLOOKUP(AB$1&amp;$R111,$C$3:$C$1662&amp;$D$3:$D$1662,$E$3:$E$1662,0,0,1)</f>
        <v>16600</v>
      </c>
      <c r="AC111" s="2" cm="1">
        <f t="array" ref="AC111">_xlfn.XLOOKUP(AC$1&amp;$R111,$C$3:$C$1662&amp;$D$3:$D$1662,$E$3:$E$1662,0,0,1)</f>
        <v>24300</v>
      </c>
    </row>
    <row r="112" spans="3:48" x14ac:dyDescent="0.4">
      <c r="C112" t="s">
        <v>804</v>
      </c>
      <c r="D112" t="s">
        <v>615</v>
      </c>
      <c r="E112">
        <v>24300</v>
      </c>
      <c r="R112" t="s">
        <v>162</v>
      </c>
      <c r="S112" s="2">
        <f t="shared" si="8"/>
        <v>2790340</v>
      </c>
      <c r="T112" s="2">
        <f t="shared" si="13"/>
        <v>1319800</v>
      </c>
      <c r="U112" s="2">
        <f t="shared" si="13"/>
        <v>2216500</v>
      </c>
      <c r="V112" s="2">
        <f t="shared" si="13"/>
        <v>2110000</v>
      </c>
      <c r="W112" s="2">
        <f t="shared" si="13"/>
        <v>3089700</v>
      </c>
      <c r="X112" s="2">
        <f t="shared" si="13"/>
        <v>5215700</v>
      </c>
      <c r="Y112" s="2" cm="1">
        <f t="array" ref="Y112">_xlfn.XLOOKUP(Y$1&amp;$R112,$C$3:$C$1662&amp;$D$3:$D$1662,$E$3:$E$1662,0,0,1)</f>
        <v>13000</v>
      </c>
      <c r="Z112" s="2" cm="1">
        <f t="array" ref="Z112">_xlfn.XLOOKUP(Z$1&amp;$R112,$C$3:$C$1662&amp;$D$3:$D$1662,$E$3:$E$1662,0,0,1)</f>
        <v>14200</v>
      </c>
      <c r="AA112" s="2" cm="1">
        <f t="array" ref="AA112">_xlfn.XLOOKUP(AA$1&amp;$R112,$C$3:$C$1662&amp;$D$3:$D$1662,$E$3:$E$1662,0,0,1)</f>
        <v>19700</v>
      </c>
      <c r="AB112" s="2" cm="1">
        <f t="array" ref="AB112">_xlfn.XLOOKUP(AB$1&amp;$R112,$C$3:$C$1662&amp;$D$3:$D$1662,$E$3:$E$1662,0,0,1)</f>
        <v>14500</v>
      </c>
      <c r="AC112" s="2" cm="1">
        <f t="array" ref="AC112">_xlfn.XLOOKUP(AC$1&amp;$R112,$C$3:$C$1662&amp;$D$3:$D$1662,$E$3:$E$1662,0,0,1)</f>
        <v>18800</v>
      </c>
    </row>
    <row r="113" spans="3:29" x14ac:dyDescent="0.4">
      <c r="C113" t="s">
        <v>804</v>
      </c>
      <c r="D113" t="s">
        <v>616</v>
      </c>
      <c r="E113">
        <v>18800</v>
      </c>
      <c r="R113" t="s">
        <v>193</v>
      </c>
      <c r="S113" s="2">
        <f t="shared" si="8"/>
        <v>2803540</v>
      </c>
      <c r="T113" s="2">
        <f t="shared" si="13"/>
        <v>1324300</v>
      </c>
      <c r="U113" s="2">
        <f t="shared" si="13"/>
        <v>2240100</v>
      </c>
      <c r="V113" s="2">
        <f t="shared" si="13"/>
        <v>2122800</v>
      </c>
      <c r="W113" s="2">
        <f t="shared" si="13"/>
        <v>3096500</v>
      </c>
      <c r="X113" s="2">
        <f t="shared" si="13"/>
        <v>5234000</v>
      </c>
      <c r="Y113" s="2" cm="1">
        <f t="array" ref="Y113">_xlfn.XLOOKUP(Y$1&amp;$R113,$C$3:$C$1662&amp;$D$3:$D$1662,$E$3:$E$1662,0,0,1)</f>
        <v>4500</v>
      </c>
      <c r="Z113" s="2" cm="1">
        <f t="array" ref="Z113">_xlfn.XLOOKUP(Z$1&amp;$R113,$C$3:$C$1662&amp;$D$3:$D$1662,$E$3:$E$1662,0,0,1)</f>
        <v>23600</v>
      </c>
      <c r="AA113" s="2" cm="1">
        <f t="array" ref="AA113">_xlfn.XLOOKUP(AA$1&amp;$R113,$C$3:$C$1662&amp;$D$3:$D$1662,$E$3:$E$1662,0,0,1)</f>
        <v>12800</v>
      </c>
      <c r="AB113" s="2" cm="1">
        <f t="array" ref="AB113">_xlfn.XLOOKUP(AB$1&amp;$R113,$C$3:$C$1662&amp;$D$3:$D$1662,$E$3:$E$1662,0,0,1)</f>
        <v>6800</v>
      </c>
      <c r="AC113" s="2" cm="1">
        <f t="array" ref="AC113">_xlfn.XLOOKUP(AC$1&amp;$R113,$C$3:$C$1662&amp;$D$3:$D$1662,$E$3:$E$1662,0,0,1)</f>
        <v>18300</v>
      </c>
    </row>
    <row r="114" spans="3:29" x14ac:dyDescent="0.4">
      <c r="C114" t="s">
        <v>804</v>
      </c>
      <c r="D114" t="s">
        <v>617</v>
      </c>
      <c r="E114">
        <v>18300</v>
      </c>
      <c r="R114" t="s">
        <v>190</v>
      </c>
      <c r="S114" s="2">
        <f t="shared" si="8"/>
        <v>2816940</v>
      </c>
      <c r="T114" s="2">
        <f t="shared" si="13"/>
        <v>1334300</v>
      </c>
      <c r="U114" s="2">
        <f t="shared" si="13"/>
        <v>2261400</v>
      </c>
      <c r="V114" s="2">
        <f t="shared" si="13"/>
        <v>2129000</v>
      </c>
      <c r="W114" s="2">
        <f t="shared" si="13"/>
        <v>3101500</v>
      </c>
      <c r="X114" s="2">
        <f t="shared" si="13"/>
        <v>5258500</v>
      </c>
      <c r="Y114" s="2" cm="1">
        <f t="array" ref="Y114">_xlfn.XLOOKUP(Y$1&amp;$R114,$C$3:$C$1662&amp;$D$3:$D$1662,$E$3:$E$1662,0,0,1)</f>
        <v>10000</v>
      </c>
      <c r="Z114" s="2" cm="1">
        <f t="array" ref="Z114">_xlfn.XLOOKUP(Z$1&amp;$R114,$C$3:$C$1662&amp;$D$3:$D$1662,$E$3:$E$1662,0,0,1)</f>
        <v>21300</v>
      </c>
      <c r="AA114" s="2" cm="1">
        <f t="array" ref="AA114">_xlfn.XLOOKUP(AA$1&amp;$R114,$C$3:$C$1662&amp;$D$3:$D$1662,$E$3:$E$1662,0,0,1)</f>
        <v>6200</v>
      </c>
      <c r="AB114" s="2" cm="1">
        <f t="array" ref="AB114">_xlfn.XLOOKUP(AB$1&amp;$R114,$C$3:$C$1662&amp;$D$3:$D$1662,$E$3:$E$1662,0,0,1)</f>
        <v>5000</v>
      </c>
      <c r="AC114" s="2" cm="1">
        <f t="array" ref="AC114">_xlfn.XLOOKUP(AC$1&amp;$R114,$C$3:$C$1662&amp;$D$3:$D$1662,$E$3:$E$1662,0,0,1)</f>
        <v>24500</v>
      </c>
    </row>
    <row r="115" spans="3:29" x14ac:dyDescent="0.4">
      <c r="C115" t="s">
        <v>804</v>
      </c>
      <c r="D115" t="s">
        <v>618</v>
      </c>
      <c r="E115">
        <v>24500</v>
      </c>
      <c r="R115" t="s">
        <v>182</v>
      </c>
      <c r="S115" s="2">
        <f t="shared" si="8"/>
        <v>2836820</v>
      </c>
      <c r="T115" s="2">
        <f t="shared" si="13"/>
        <v>1339000</v>
      </c>
      <c r="U115" s="2">
        <f t="shared" si="13"/>
        <v>2272700</v>
      </c>
      <c r="V115" s="2">
        <f t="shared" si="13"/>
        <v>2151500</v>
      </c>
      <c r="W115" s="2">
        <f t="shared" si="13"/>
        <v>3118200</v>
      </c>
      <c r="X115" s="2">
        <f t="shared" si="13"/>
        <v>5302700</v>
      </c>
      <c r="Y115" s="2" cm="1">
        <f t="array" ref="Y115">_xlfn.XLOOKUP(Y$1&amp;$R115,$C$3:$C$1662&amp;$D$3:$D$1662,$E$3:$E$1662,0,0,1)</f>
        <v>4700</v>
      </c>
      <c r="Z115" s="2" cm="1">
        <f t="array" ref="Z115">_xlfn.XLOOKUP(Z$1&amp;$R115,$C$3:$C$1662&amp;$D$3:$D$1662,$E$3:$E$1662,0,0,1)</f>
        <v>11300</v>
      </c>
      <c r="AA115" s="2" cm="1">
        <f t="array" ref="AA115">_xlfn.XLOOKUP(AA$1&amp;$R115,$C$3:$C$1662&amp;$D$3:$D$1662,$E$3:$E$1662,0,0,1)</f>
        <v>22500</v>
      </c>
      <c r="AB115" s="2" cm="1">
        <f t="array" ref="AB115">_xlfn.XLOOKUP(AB$1&amp;$R115,$C$3:$C$1662&amp;$D$3:$D$1662,$E$3:$E$1662,0,0,1)</f>
        <v>16700</v>
      </c>
      <c r="AC115" s="2" cm="1">
        <f t="array" ref="AC115">_xlfn.XLOOKUP(AC$1&amp;$R115,$C$3:$C$1662&amp;$D$3:$D$1662,$E$3:$E$1662,0,0,1)</f>
        <v>44200</v>
      </c>
    </row>
    <row r="116" spans="3:29" x14ac:dyDescent="0.4">
      <c r="C116" t="s">
        <v>804</v>
      </c>
      <c r="D116" t="s">
        <v>619</v>
      </c>
      <c r="E116">
        <v>44200</v>
      </c>
      <c r="R116" t="s">
        <v>232</v>
      </c>
      <c r="S116" s="2">
        <f t="shared" si="8"/>
        <v>2861480</v>
      </c>
      <c r="T116" s="2">
        <f t="shared" ref="T116:X131" si="14">T115+Y116</f>
        <v>1345100</v>
      </c>
      <c r="U116" s="2">
        <f t="shared" si="14"/>
        <v>2283300</v>
      </c>
      <c r="V116" s="2">
        <f t="shared" si="14"/>
        <v>2158000</v>
      </c>
      <c r="W116" s="2">
        <f t="shared" si="14"/>
        <v>3128300</v>
      </c>
      <c r="X116" s="2">
        <f t="shared" si="14"/>
        <v>5392700</v>
      </c>
      <c r="Y116" s="2" cm="1">
        <f t="array" ref="Y116">_xlfn.XLOOKUP(Y$1&amp;$R116,$C$3:$C$1662&amp;$D$3:$D$1662,$E$3:$E$1662,0,0,1)</f>
        <v>6100</v>
      </c>
      <c r="Z116" s="2" cm="1">
        <f t="array" ref="Z116">_xlfn.XLOOKUP(Z$1&amp;$R116,$C$3:$C$1662&amp;$D$3:$D$1662,$E$3:$E$1662,0,0,1)</f>
        <v>10600</v>
      </c>
      <c r="AA116" s="2" cm="1">
        <f t="array" ref="AA116">_xlfn.XLOOKUP(AA$1&amp;$R116,$C$3:$C$1662&amp;$D$3:$D$1662,$E$3:$E$1662,0,0,1)</f>
        <v>6500</v>
      </c>
      <c r="AB116" s="2" cm="1">
        <f t="array" ref="AB116">_xlfn.XLOOKUP(AB$1&amp;$R116,$C$3:$C$1662&amp;$D$3:$D$1662,$E$3:$E$1662,0,0,1)</f>
        <v>10100</v>
      </c>
      <c r="AC116" s="2" cm="1">
        <f t="array" ref="AC116">_xlfn.XLOOKUP(AC$1&amp;$R116,$C$3:$C$1662&amp;$D$3:$D$1662,$E$3:$E$1662,0,0,1)</f>
        <v>90000</v>
      </c>
    </row>
    <row r="117" spans="3:29" x14ac:dyDescent="0.4">
      <c r="C117" t="s">
        <v>804</v>
      </c>
      <c r="D117" t="s">
        <v>620</v>
      </c>
      <c r="E117">
        <v>90000</v>
      </c>
      <c r="R117" t="s">
        <v>246</v>
      </c>
      <c r="S117" s="2">
        <f t="shared" si="8"/>
        <v>2887380</v>
      </c>
      <c r="T117" s="2">
        <f t="shared" si="14"/>
        <v>1353300</v>
      </c>
      <c r="U117" s="2">
        <f t="shared" si="14"/>
        <v>2300900</v>
      </c>
      <c r="V117" s="2">
        <f t="shared" si="14"/>
        <v>2171300</v>
      </c>
      <c r="W117" s="2">
        <f t="shared" si="14"/>
        <v>3181900</v>
      </c>
      <c r="X117" s="2">
        <f t="shared" si="14"/>
        <v>5429500</v>
      </c>
      <c r="Y117" s="2" cm="1">
        <f t="array" ref="Y117">_xlfn.XLOOKUP(Y$1&amp;$R117,$C$3:$C$1662&amp;$D$3:$D$1662,$E$3:$E$1662,0,0,1)</f>
        <v>8200</v>
      </c>
      <c r="Z117" s="2" cm="1">
        <f t="array" ref="Z117">_xlfn.XLOOKUP(Z$1&amp;$R117,$C$3:$C$1662&amp;$D$3:$D$1662,$E$3:$E$1662,0,0,1)</f>
        <v>17600</v>
      </c>
      <c r="AA117" s="2" cm="1">
        <f t="array" ref="AA117">_xlfn.XLOOKUP(AA$1&amp;$R117,$C$3:$C$1662&amp;$D$3:$D$1662,$E$3:$E$1662,0,0,1)</f>
        <v>13300</v>
      </c>
      <c r="AB117" s="2" cm="1">
        <f t="array" ref="AB117">_xlfn.XLOOKUP(AB$1&amp;$R117,$C$3:$C$1662&amp;$D$3:$D$1662,$E$3:$E$1662,0,0,1)</f>
        <v>53600</v>
      </c>
      <c r="AC117" s="2" cm="1">
        <f t="array" ref="AC117">_xlfn.XLOOKUP(AC$1&amp;$R117,$C$3:$C$1662&amp;$D$3:$D$1662,$E$3:$E$1662,0,0,1)</f>
        <v>36800</v>
      </c>
    </row>
    <row r="118" spans="3:29" x14ac:dyDescent="0.4">
      <c r="C118" t="s">
        <v>804</v>
      </c>
      <c r="D118" t="s">
        <v>621</v>
      </c>
      <c r="E118">
        <v>36800</v>
      </c>
      <c r="R118" t="s">
        <v>108</v>
      </c>
      <c r="S118" s="2">
        <f t="shared" si="8"/>
        <v>2899520</v>
      </c>
      <c r="T118" s="2">
        <f t="shared" si="14"/>
        <v>1356800</v>
      </c>
      <c r="U118" s="2">
        <f t="shared" si="14"/>
        <v>2307500</v>
      </c>
      <c r="V118" s="2">
        <f t="shared" si="14"/>
        <v>2176600</v>
      </c>
      <c r="W118" s="2">
        <f t="shared" si="14"/>
        <v>3187100</v>
      </c>
      <c r="X118" s="2">
        <f t="shared" si="14"/>
        <v>5469600</v>
      </c>
      <c r="Y118" s="2" cm="1">
        <f t="array" ref="Y118">_xlfn.XLOOKUP(Y$1&amp;$R118,$C$3:$C$1662&amp;$D$3:$D$1662,$E$3:$E$1662,0,0,1)</f>
        <v>3500</v>
      </c>
      <c r="Z118" s="2" cm="1">
        <f t="array" ref="Z118">_xlfn.XLOOKUP(Z$1&amp;$R118,$C$3:$C$1662&amp;$D$3:$D$1662,$E$3:$E$1662,0,0,1)</f>
        <v>6600</v>
      </c>
      <c r="AA118" s="2" cm="1">
        <f t="array" ref="AA118">_xlfn.XLOOKUP(AA$1&amp;$R118,$C$3:$C$1662&amp;$D$3:$D$1662,$E$3:$E$1662,0,0,1)</f>
        <v>5300</v>
      </c>
      <c r="AB118" s="2" cm="1">
        <f t="array" ref="AB118">_xlfn.XLOOKUP(AB$1&amp;$R118,$C$3:$C$1662&amp;$D$3:$D$1662,$E$3:$E$1662,0,0,1)</f>
        <v>5200</v>
      </c>
      <c r="AC118" s="2" cm="1">
        <f t="array" ref="AC118">_xlfn.XLOOKUP(AC$1&amp;$R118,$C$3:$C$1662&amp;$D$3:$D$1662,$E$3:$E$1662,0,0,1)</f>
        <v>40100</v>
      </c>
    </row>
    <row r="119" spans="3:29" x14ac:dyDescent="0.4">
      <c r="C119" t="s">
        <v>804</v>
      </c>
      <c r="D119" t="s">
        <v>622</v>
      </c>
      <c r="E119">
        <v>40100</v>
      </c>
      <c r="R119" t="s">
        <v>267</v>
      </c>
      <c r="S119" s="2">
        <f t="shared" si="8"/>
        <v>2925780</v>
      </c>
      <c r="T119" s="2">
        <f t="shared" si="14"/>
        <v>1362500</v>
      </c>
      <c r="U119" s="2">
        <f t="shared" si="14"/>
        <v>2316500</v>
      </c>
      <c r="V119" s="2">
        <f t="shared" si="14"/>
        <v>2198100</v>
      </c>
      <c r="W119" s="2">
        <f t="shared" si="14"/>
        <v>3255500</v>
      </c>
      <c r="X119" s="2">
        <f t="shared" si="14"/>
        <v>5496300</v>
      </c>
      <c r="Y119" s="2" cm="1">
        <f t="array" ref="Y119">_xlfn.XLOOKUP(Y$1&amp;$R119,$C$3:$C$1662&amp;$D$3:$D$1662,$E$3:$E$1662,0,0,1)</f>
        <v>5700</v>
      </c>
      <c r="Z119" s="2" cm="1">
        <f t="array" ref="Z119">_xlfn.XLOOKUP(Z$1&amp;$R119,$C$3:$C$1662&amp;$D$3:$D$1662,$E$3:$E$1662,0,0,1)</f>
        <v>9000</v>
      </c>
      <c r="AA119" s="2" cm="1">
        <f t="array" ref="AA119">_xlfn.XLOOKUP(AA$1&amp;$R119,$C$3:$C$1662&amp;$D$3:$D$1662,$E$3:$E$1662,0,0,1)</f>
        <v>21500</v>
      </c>
      <c r="AB119" s="2" cm="1">
        <f t="array" ref="AB119">_xlfn.XLOOKUP(AB$1&amp;$R119,$C$3:$C$1662&amp;$D$3:$D$1662,$E$3:$E$1662,0,0,1)</f>
        <v>68400</v>
      </c>
      <c r="AC119" s="2" cm="1">
        <f t="array" ref="AC119">_xlfn.XLOOKUP(AC$1&amp;$R119,$C$3:$C$1662&amp;$D$3:$D$1662,$E$3:$E$1662,0,0,1)</f>
        <v>26700</v>
      </c>
    </row>
    <row r="120" spans="3:29" x14ac:dyDescent="0.4">
      <c r="C120" t="s">
        <v>804</v>
      </c>
      <c r="D120" t="s">
        <v>623</v>
      </c>
      <c r="E120">
        <v>26700</v>
      </c>
      <c r="R120" t="s">
        <v>252</v>
      </c>
      <c r="S120" s="2">
        <f t="shared" si="8"/>
        <v>2942600</v>
      </c>
      <c r="T120" s="2">
        <f t="shared" si="14"/>
        <v>1370900</v>
      </c>
      <c r="U120" s="2">
        <f t="shared" si="14"/>
        <v>2320800</v>
      </c>
      <c r="V120" s="2">
        <f t="shared" si="14"/>
        <v>2219800</v>
      </c>
      <c r="W120" s="2">
        <f t="shared" si="14"/>
        <v>3278700</v>
      </c>
      <c r="X120" s="2">
        <f t="shared" si="14"/>
        <v>5522800</v>
      </c>
      <c r="Y120" s="2" cm="1">
        <f t="array" ref="Y120">_xlfn.XLOOKUP(Y$1&amp;$R120,$C$3:$C$1662&amp;$D$3:$D$1662,$E$3:$E$1662,0,0,1)</f>
        <v>8400</v>
      </c>
      <c r="Z120" s="2" cm="1">
        <f t="array" ref="Z120">_xlfn.XLOOKUP(Z$1&amp;$R120,$C$3:$C$1662&amp;$D$3:$D$1662,$E$3:$E$1662,0,0,1)</f>
        <v>4300</v>
      </c>
      <c r="AA120" s="2" cm="1">
        <f t="array" ref="AA120">_xlfn.XLOOKUP(AA$1&amp;$R120,$C$3:$C$1662&amp;$D$3:$D$1662,$E$3:$E$1662,0,0,1)</f>
        <v>21700</v>
      </c>
      <c r="AB120" s="2" cm="1">
        <f t="array" ref="AB120">_xlfn.XLOOKUP(AB$1&amp;$R120,$C$3:$C$1662&amp;$D$3:$D$1662,$E$3:$E$1662,0,0,1)</f>
        <v>23200</v>
      </c>
      <c r="AC120" s="2" cm="1">
        <f t="array" ref="AC120">_xlfn.XLOOKUP(AC$1&amp;$R120,$C$3:$C$1662&amp;$D$3:$D$1662,$E$3:$E$1662,0,0,1)</f>
        <v>26500</v>
      </c>
    </row>
    <row r="121" spans="3:29" x14ac:dyDescent="0.4">
      <c r="C121" t="s">
        <v>804</v>
      </c>
      <c r="D121" t="s">
        <v>624</v>
      </c>
      <c r="E121">
        <v>26500</v>
      </c>
      <c r="R121" t="s">
        <v>128</v>
      </c>
      <c r="S121" s="2">
        <f t="shared" si="8"/>
        <v>2954900</v>
      </c>
      <c r="T121" s="2">
        <f t="shared" si="14"/>
        <v>1374600</v>
      </c>
      <c r="U121" s="2">
        <f t="shared" si="14"/>
        <v>2327800</v>
      </c>
      <c r="V121" s="2">
        <f t="shared" si="14"/>
        <v>2234100</v>
      </c>
      <c r="W121" s="2">
        <f t="shared" si="14"/>
        <v>3293500</v>
      </c>
      <c r="X121" s="2">
        <f t="shared" si="14"/>
        <v>5544500</v>
      </c>
      <c r="Y121" s="2" cm="1">
        <f t="array" ref="Y121">_xlfn.XLOOKUP(Y$1&amp;$R121,$C$3:$C$1662&amp;$D$3:$D$1662,$E$3:$E$1662,0,0,1)</f>
        <v>3700</v>
      </c>
      <c r="Z121" s="2" cm="1">
        <f t="array" ref="Z121">_xlfn.XLOOKUP(Z$1&amp;$R121,$C$3:$C$1662&amp;$D$3:$D$1662,$E$3:$E$1662,0,0,1)</f>
        <v>7000</v>
      </c>
      <c r="AA121" s="2" cm="1">
        <f t="array" ref="AA121">_xlfn.XLOOKUP(AA$1&amp;$R121,$C$3:$C$1662&amp;$D$3:$D$1662,$E$3:$E$1662,0,0,1)</f>
        <v>14300</v>
      </c>
      <c r="AB121" s="2" cm="1">
        <f t="array" ref="AB121">_xlfn.XLOOKUP(AB$1&amp;$R121,$C$3:$C$1662&amp;$D$3:$D$1662,$E$3:$E$1662,0,0,1)</f>
        <v>14800</v>
      </c>
      <c r="AC121" s="2" cm="1">
        <f t="array" ref="AC121">_xlfn.XLOOKUP(AC$1&amp;$R121,$C$3:$C$1662&amp;$D$3:$D$1662,$E$3:$E$1662,0,0,1)</f>
        <v>21700</v>
      </c>
    </row>
    <row r="122" spans="3:29" x14ac:dyDescent="0.4">
      <c r="C122" t="s">
        <v>804</v>
      </c>
      <c r="D122" t="s">
        <v>625</v>
      </c>
      <c r="E122">
        <v>21700</v>
      </c>
      <c r="R122" t="s">
        <v>287</v>
      </c>
      <c r="S122" s="2">
        <f t="shared" si="8"/>
        <v>2974240</v>
      </c>
      <c r="T122" s="2">
        <f t="shared" si="14"/>
        <v>1384900</v>
      </c>
      <c r="U122" s="2">
        <f t="shared" si="14"/>
        <v>2334700</v>
      </c>
      <c r="V122" s="2">
        <f t="shared" si="14"/>
        <v>2278600</v>
      </c>
      <c r="W122" s="2">
        <f t="shared" si="14"/>
        <v>3304400</v>
      </c>
      <c r="X122" s="2">
        <f t="shared" si="14"/>
        <v>5568600</v>
      </c>
      <c r="Y122" s="2" cm="1">
        <f t="array" ref="Y122">_xlfn.XLOOKUP(Y$1&amp;$R122,$C$3:$C$1662&amp;$D$3:$D$1662,$E$3:$E$1662,0,0,1)</f>
        <v>10300</v>
      </c>
      <c r="Z122" s="2" cm="1">
        <f t="array" ref="Z122">_xlfn.XLOOKUP(Z$1&amp;$R122,$C$3:$C$1662&amp;$D$3:$D$1662,$E$3:$E$1662,0,0,1)</f>
        <v>6900</v>
      </c>
      <c r="AA122" s="2" cm="1">
        <f t="array" ref="AA122">_xlfn.XLOOKUP(AA$1&amp;$R122,$C$3:$C$1662&amp;$D$3:$D$1662,$E$3:$E$1662,0,0,1)</f>
        <v>44500</v>
      </c>
      <c r="AB122" s="2" cm="1">
        <f t="array" ref="AB122">_xlfn.XLOOKUP(AB$1&amp;$R122,$C$3:$C$1662&amp;$D$3:$D$1662,$E$3:$E$1662,0,0,1)</f>
        <v>10900</v>
      </c>
      <c r="AC122" s="2" cm="1">
        <f t="array" ref="AC122">_xlfn.XLOOKUP(AC$1&amp;$R122,$C$3:$C$1662&amp;$D$3:$D$1662,$E$3:$E$1662,0,0,1)</f>
        <v>24100</v>
      </c>
    </row>
    <row r="123" spans="3:29" x14ac:dyDescent="0.4">
      <c r="C123" t="s">
        <v>804</v>
      </c>
      <c r="D123" t="s">
        <v>626</v>
      </c>
      <c r="E123">
        <v>24100</v>
      </c>
      <c r="R123" t="s">
        <v>194</v>
      </c>
      <c r="S123" s="2">
        <f t="shared" si="8"/>
        <v>2994200</v>
      </c>
      <c r="T123" s="2">
        <f t="shared" si="14"/>
        <v>1397200</v>
      </c>
      <c r="U123" s="2">
        <f t="shared" si="14"/>
        <v>2339900</v>
      </c>
      <c r="V123" s="2">
        <f t="shared" si="14"/>
        <v>2308500</v>
      </c>
      <c r="W123" s="2">
        <f t="shared" si="14"/>
        <v>3320000</v>
      </c>
      <c r="X123" s="2">
        <f t="shared" si="14"/>
        <v>5605400</v>
      </c>
      <c r="Y123" s="2" cm="1">
        <f t="array" ref="Y123">_xlfn.XLOOKUP(Y$1&amp;$R123,$C$3:$C$1662&amp;$D$3:$D$1662,$E$3:$E$1662,0,0,1)</f>
        <v>12300</v>
      </c>
      <c r="Z123" s="2" cm="1">
        <f t="array" ref="Z123">_xlfn.XLOOKUP(Z$1&amp;$R123,$C$3:$C$1662&amp;$D$3:$D$1662,$E$3:$E$1662,0,0,1)</f>
        <v>5200</v>
      </c>
      <c r="AA123" s="2" cm="1">
        <f t="array" ref="AA123">_xlfn.XLOOKUP(AA$1&amp;$R123,$C$3:$C$1662&amp;$D$3:$D$1662,$E$3:$E$1662,0,0,1)</f>
        <v>29900</v>
      </c>
      <c r="AB123" s="2" cm="1">
        <f t="array" ref="AB123">_xlfn.XLOOKUP(AB$1&amp;$R123,$C$3:$C$1662&amp;$D$3:$D$1662,$E$3:$E$1662,0,0,1)</f>
        <v>15600</v>
      </c>
      <c r="AC123" s="2" cm="1">
        <f t="array" ref="AC123">_xlfn.XLOOKUP(AC$1&amp;$R123,$C$3:$C$1662&amp;$D$3:$D$1662,$E$3:$E$1662,0,0,1)</f>
        <v>36800</v>
      </c>
    </row>
    <row r="124" spans="3:29" x14ac:dyDescent="0.4">
      <c r="C124" t="s">
        <v>804</v>
      </c>
      <c r="D124" t="s">
        <v>627</v>
      </c>
      <c r="E124">
        <v>36800</v>
      </c>
      <c r="R124" t="s">
        <v>184</v>
      </c>
      <c r="S124" s="2">
        <f t="shared" si="8"/>
        <v>3006960</v>
      </c>
      <c r="T124" s="2">
        <f t="shared" si="14"/>
        <v>1405700</v>
      </c>
      <c r="U124" s="2">
        <f t="shared" si="14"/>
        <v>2364000</v>
      </c>
      <c r="V124" s="2">
        <f t="shared" si="14"/>
        <v>2316000</v>
      </c>
      <c r="W124" s="2">
        <f t="shared" si="14"/>
        <v>3325600</v>
      </c>
      <c r="X124" s="2">
        <f t="shared" si="14"/>
        <v>5623500</v>
      </c>
      <c r="Y124" s="2" cm="1">
        <f t="array" ref="Y124">_xlfn.XLOOKUP(Y$1&amp;$R124,$C$3:$C$1662&amp;$D$3:$D$1662,$E$3:$E$1662,0,0,1)</f>
        <v>8500</v>
      </c>
      <c r="Z124" s="2" cm="1">
        <f t="array" ref="Z124">_xlfn.XLOOKUP(Z$1&amp;$R124,$C$3:$C$1662&amp;$D$3:$D$1662,$E$3:$E$1662,0,0,1)</f>
        <v>24100</v>
      </c>
      <c r="AA124" s="2" cm="1">
        <f t="array" ref="AA124">_xlfn.XLOOKUP(AA$1&amp;$R124,$C$3:$C$1662&amp;$D$3:$D$1662,$E$3:$E$1662,0,0,1)</f>
        <v>7500</v>
      </c>
      <c r="AB124" s="2" cm="1">
        <f t="array" ref="AB124">_xlfn.XLOOKUP(AB$1&amp;$R124,$C$3:$C$1662&amp;$D$3:$D$1662,$E$3:$E$1662,0,0,1)</f>
        <v>5600</v>
      </c>
      <c r="AC124" s="2" cm="1">
        <f t="array" ref="AC124">_xlfn.XLOOKUP(AC$1&amp;$R124,$C$3:$C$1662&amp;$D$3:$D$1662,$E$3:$E$1662,0,0,1)</f>
        <v>18100</v>
      </c>
    </row>
    <row r="125" spans="3:29" x14ac:dyDescent="0.4">
      <c r="C125" t="s">
        <v>804</v>
      </c>
      <c r="D125" t="s">
        <v>628</v>
      </c>
      <c r="E125">
        <v>18100</v>
      </c>
      <c r="R125" t="s">
        <v>177</v>
      </c>
      <c r="S125" s="2">
        <f t="shared" si="8"/>
        <v>3016640</v>
      </c>
      <c r="T125" s="2">
        <f t="shared" si="14"/>
        <v>1411700</v>
      </c>
      <c r="U125" s="2">
        <f t="shared" si="14"/>
        <v>2373200</v>
      </c>
      <c r="V125" s="2">
        <f t="shared" si="14"/>
        <v>2323800</v>
      </c>
      <c r="W125" s="2">
        <f t="shared" si="14"/>
        <v>3341500</v>
      </c>
      <c r="X125" s="2">
        <f t="shared" si="14"/>
        <v>5633000</v>
      </c>
      <c r="Y125" s="2" cm="1">
        <f t="array" ref="Y125">_xlfn.XLOOKUP(Y$1&amp;$R125,$C$3:$C$1662&amp;$D$3:$D$1662,$E$3:$E$1662,0,0,1)</f>
        <v>6000</v>
      </c>
      <c r="Z125" s="2" cm="1">
        <f t="array" ref="Z125">_xlfn.XLOOKUP(Z$1&amp;$R125,$C$3:$C$1662&amp;$D$3:$D$1662,$E$3:$E$1662,0,0,1)</f>
        <v>9200</v>
      </c>
      <c r="AA125" s="2" cm="1">
        <f t="array" ref="AA125">_xlfn.XLOOKUP(AA$1&amp;$R125,$C$3:$C$1662&amp;$D$3:$D$1662,$E$3:$E$1662,0,0,1)</f>
        <v>7800</v>
      </c>
      <c r="AB125" s="2" cm="1">
        <f t="array" ref="AB125">_xlfn.XLOOKUP(AB$1&amp;$R125,$C$3:$C$1662&amp;$D$3:$D$1662,$E$3:$E$1662,0,0,1)</f>
        <v>15900</v>
      </c>
      <c r="AC125" s="2" cm="1">
        <f t="array" ref="AC125">_xlfn.XLOOKUP(AC$1&amp;$R125,$C$3:$C$1662&amp;$D$3:$D$1662,$E$3:$E$1662,0,0,1)</f>
        <v>9500</v>
      </c>
    </row>
    <row r="126" spans="3:29" x14ac:dyDescent="0.4">
      <c r="C126" t="s">
        <v>804</v>
      </c>
      <c r="D126" t="s">
        <v>629</v>
      </c>
      <c r="E126">
        <v>9500</v>
      </c>
      <c r="R126" t="s">
        <v>55</v>
      </c>
      <c r="S126" s="2">
        <f t="shared" si="8"/>
        <v>3026580</v>
      </c>
      <c r="T126" s="2">
        <f t="shared" si="14"/>
        <v>1417700</v>
      </c>
      <c r="U126" s="2">
        <f t="shared" si="14"/>
        <v>2379000</v>
      </c>
      <c r="V126" s="2">
        <f t="shared" si="14"/>
        <v>2337600</v>
      </c>
      <c r="W126" s="2">
        <f t="shared" si="14"/>
        <v>3351100</v>
      </c>
      <c r="X126" s="2">
        <f t="shared" si="14"/>
        <v>5647500</v>
      </c>
      <c r="Y126" s="2" cm="1">
        <f t="array" ref="Y126">_xlfn.XLOOKUP(Y$1&amp;$R126,$C$3:$C$1662&amp;$D$3:$D$1662,$E$3:$E$1662,0,0,1)</f>
        <v>6000</v>
      </c>
      <c r="Z126" s="2" cm="1">
        <f t="array" ref="Z126">_xlfn.XLOOKUP(Z$1&amp;$R126,$C$3:$C$1662&amp;$D$3:$D$1662,$E$3:$E$1662,0,0,1)</f>
        <v>5800</v>
      </c>
      <c r="AA126" s="2" cm="1">
        <f t="array" ref="AA126">_xlfn.XLOOKUP(AA$1&amp;$R126,$C$3:$C$1662&amp;$D$3:$D$1662,$E$3:$E$1662,0,0,1)</f>
        <v>13800</v>
      </c>
      <c r="AB126" s="2" cm="1">
        <f t="array" ref="AB126">_xlfn.XLOOKUP(AB$1&amp;$R126,$C$3:$C$1662&amp;$D$3:$D$1662,$E$3:$E$1662,0,0,1)</f>
        <v>9600</v>
      </c>
      <c r="AC126" s="2" cm="1">
        <f t="array" ref="AC126">_xlfn.XLOOKUP(AC$1&amp;$R126,$C$3:$C$1662&amp;$D$3:$D$1662,$E$3:$E$1662,0,0,1)</f>
        <v>14500</v>
      </c>
    </row>
    <row r="127" spans="3:29" x14ac:dyDescent="0.4">
      <c r="C127" t="s">
        <v>804</v>
      </c>
      <c r="D127" t="s">
        <v>630</v>
      </c>
      <c r="E127">
        <v>14500</v>
      </c>
      <c r="R127" t="s">
        <v>32</v>
      </c>
      <c r="S127" s="2">
        <f t="shared" si="8"/>
        <v>3036980</v>
      </c>
      <c r="T127" s="2">
        <f t="shared" si="14"/>
        <v>1426200</v>
      </c>
      <c r="U127" s="2">
        <f t="shared" si="14"/>
        <v>2383300</v>
      </c>
      <c r="V127" s="2">
        <f t="shared" si="14"/>
        <v>2345600</v>
      </c>
      <c r="W127" s="2">
        <f t="shared" si="14"/>
        <v>3358500</v>
      </c>
      <c r="X127" s="2">
        <f t="shared" si="14"/>
        <v>5671300</v>
      </c>
      <c r="Y127" s="2" cm="1">
        <f t="array" ref="Y127">_xlfn.XLOOKUP(Y$1&amp;$R127,$C$3:$C$1662&amp;$D$3:$D$1662,$E$3:$E$1662,0,0,1)</f>
        <v>8500</v>
      </c>
      <c r="Z127" s="2" cm="1">
        <f t="array" ref="Z127">_xlfn.XLOOKUP(Z$1&amp;$R127,$C$3:$C$1662&amp;$D$3:$D$1662,$E$3:$E$1662,0,0,1)</f>
        <v>4300</v>
      </c>
      <c r="AA127" s="2" cm="1">
        <f t="array" ref="AA127">_xlfn.XLOOKUP(AA$1&amp;$R127,$C$3:$C$1662&amp;$D$3:$D$1662,$E$3:$E$1662,0,0,1)</f>
        <v>8000</v>
      </c>
      <c r="AB127" s="2" cm="1">
        <f t="array" ref="AB127">_xlfn.XLOOKUP(AB$1&amp;$R127,$C$3:$C$1662&amp;$D$3:$D$1662,$E$3:$E$1662,0,0,1)</f>
        <v>7400</v>
      </c>
      <c r="AC127" s="2" cm="1">
        <f t="array" ref="AC127">_xlfn.XLOOKUP(AC$1&amp;$R127,$C$3:$C$1662&amp;$D$3:$D$1662,$E$3:$E$1662,0,0,1)</f>
        <v>23800</v>
      </c>
    </row>
    <row r="128" spans="3:29" x14ac:dyDescent="0.4">
      <c r="C128" t="s">
        <v>804</v>
      </c>
      <c r="D128" t="s">
        <v>631</v>
      </c>
      <c r="E128">
        <v>23800</v>
      </c>
      <c r="R128" t="s">
        <v>166</v>
      </c>
      <c r="S128" s="2">
        <f t="shared" si="8"/>
        <v>3046740</v>
      </c>
      <c r="T128" s="2">
        <f t="shared" si="14"/>
        <v>1432300</v>
      </c>
      <c r="U128" s="2">
        <f t="shared" si="14"/>
        <v>2390200</v>
      </c>
      <c r="V128" s="2">
        <f t="shared" si="14"/>
        <v>2349300</v>
      </c>
      <c r="W128" s="2">
        <f t="shared" si="14"/>
        <v>3377600</v>
      </c>
      <c r="X128" s="2">
        <f t="shared" si="14"/>
        <v>5684300</v>
      </c>
      <c r="Y128" s="2" cm="1">
        <f t="array" ref="Y128">_xlfn.XLOOKUP(Y$1&amp;$R128,$C$3:$C$1662&amp;$D$3:$D$1662,$E$3:$E$1662,0,0,1)</f>
        <v>6100</v>
      </c>
      <c r="Z128" s="2" cm="1">
        <f t="array" ref="Z128">_xlfn.XLOOKUP(Z$1&amp;$R128,$C$3:$C$1662&amp;$D$3:$D$1662,$E$3:$E$1662,0,0,1)</f>
        <v>6900</v>
      </c>
      <c r="AA128" s="2" cm="1">
        <f t="array" ref="AA128">_xlfn.XLOOKUP(AA$1&amp;$R128,$C$3:$C$1662&amp;$D$3:$D$1662,$E$3:$E$1662,0,0,1)</f>
        <v>3700</v>
      </c>
      <c r="AB128" s="2" cm="1">
        <f t="array" ref="AB128">_xlfn.XLOOKUP(AB$1&amp;$R128,$C$3:$C$1662&amp;$D$3:$D$1662,$E$3:$E$1662,0,0,1)</f>
        <v>19100</v>
      </c>
      <c r="AC128" s="2" cm="1">
        <f t="array" ref="AC128">_xlfn.XLOOKUP(AC$1&amp;$R128,$C$3:$C$1662&amp;$D$3:$D$1662,$E$3:$E$1662,0,0,1)</f>
        <v>13000</v>
      </c>
    </row>
    <row r="129" spans="3:29" x14ac:dyDescent="0.4">
      <c r="C129" t="s">
        <v>804</v>
      </c>
      <c r="D129" t="s">
        <v>632</v>
      </c>
      <c r="E129">
        <v>13000</v>
      </c>
      <c r="R129" t="s">
        <v>60</v>
      </c>
      <c r="S129" s="2">
        <f t="shared" si="8"/>
        <v>3055340</v>
      </c>
      <c r="T129" s="2">
        <f t="shared" si="14"/>
        <v>1434300</v>
      </c>
      <c r="U129" s="2">
        <f t="shared" si="14"/>
        <v>2394800</v>
      </c>
      <c r="V129" s="2">
        <f t="shared" si="14"/>
        <v>2365900</v>
      </c>
      <c r="W129" s="2">
        <f t="shared" si="14"/>
        <v>3385900</v>
      </c>
      <c r="X129" s="2">
        <f t="shared" si="14"/>
        <v>5695800</v>
      </c>
      <c r="Y129" s="2" cm="1">
        <f t="array" ref="Y129">_xlfn.XLOOKUP(Y$1&amp;$R129,$C$3:$C$1662&amp;$D$3:$D$1662,$E$3:$E$1662,0,0,1)</f>
        <v>2000</v>
      </c>
      <c r="Z129" s="2" cm="1">
        <f t="array" ref="Z129">_xlfn.XLOOKUP(Z$1&amp;$R129,$C$3:$C$1662&amp;$D$3:$D$1662,$E$3:$E$1662,0,0,1)</f>
        <v>4600</v>
      </c>
      <c r="AA129" s="2" cm="1">
        <f t="array" ref="AA129">_xlfn.XLOOKUP(AA$1&amp;$R129,$C$3:$C$1662&amp;$D$3:$D$1662,$E$3:$E$1662,0,0,1)</f>
        <v>16600</v>
      </c>
      <c r="AB129" s="2" cm="1">
        <f t="array" ref="AB129">_xlfn.XLOOKUP(AB$1&amp;$R129,$C$3:$C$1662&amp;$D$3:$D$1662,$E$3:$E$1662,0,0,1)</f>
        <v>8300</v>
      </c>
      <c r="AC129" s="2" cm="1">
        <f t="array" ref="AC129">_xlfn.XLOOKUP(AC$1&amp;$R129,$C$3:$C$1662&amp;$D$3:$D$1662,$E$3:$E$1662,0,0,1)</f>
        <v>11500</v>
      </c>
    </row>
    <row r="130" spans="3:29" x14ac:dyDescent="0.4">
      <c r="C130" t="s">
        <v>804</v>
      </c>
      <c r="D130" t="s">
        <v>633</v>
      </c>
      <c r="E130">
        <v>11500</v>
      </c>
      <c r="R130" t="s">
        <v>266</v>
      </c>
      <c r="S130" s="2">
        <f t="shared" si="8"/>
        <v>3064220</v>
      </c>
      <c r="T130" s="2">
        <f t="shared" si="14"/>
        <v>1441200</v>
      </c>
      <c r="U130" s="2">
        <f t="shared" si="14"/>
        <v>2403000</v>
      </c>
      <c r="V130" s="2">
        <f t="shared" si="14"/>
        <v>2377300</v>
      </c>
      <c r="W130" s="2">
        <f t="shared" si="14"/>
        <v>3395600</v>
      </c>
      <c r="X130" s="2">
        <f t="shared" si="14"/>
        <v>5704000</v>
      </c>
      <c r="Y130" s="2" cm="1">
        <f t="array" ref="Y130">_xlfn.XLOOKUP(Y$1&amp;$R130,$C$3:$C$1662&amp;$D$3:$D$1662,$E$3:$E$1662,0,0,1)</f>
        <v>6900</v>
      </c>
      <c r="Z130" s="2" cm="1">
        <f t="array" ref="Z130">_xlfn.XLOOKUP(Z$1&amp;$R130,$C$3:$C$1662&amp;$D$3:$D$1662,$E$3:$E$1662,0,0,1)</f>
        <v>8200</v>
      </c>
      <c r="AA130" s="2" cm="1">
        <f t="array" ref="AA130">_xlfn.XLOOKUP(AA$1&amp;$R130,$C$3:$C$1662&amp;$D$3:$D$1662,$E$3:$E$1662,0,0,1)</f>
        <v>11400</v>
      </c>
      <c r="AB130" s="2" cm="1">
        <f t="array" ref="AB130">_xlfn.XLOOKUP(AB$1&amp;$R130,$C$3:$C$1662&amp;$D$3:$D$1662,$E$3:$E$1662,0,0,1)</f>
        <v>9700</v>
      </c>
      <c r="AC130" s="2" cm="1">
        <f t="array" ref="AC130">_xlfn.XLOOKUP(AC$1&amp;$R130,$C$3:$C$1662&amp;$D$3:$D$1662,$E$3:$E$1662,0,0,1)</f>
        <v>8200</v>
      </c>
    </row>
    <row r="131" spans="3:29" x14ac:dyDescent="0.4">
      <c r="C131" t="s">
        <v>804</v>
      </c>
      <c r="D131" t="s">
        <v>634</v>
      </c>
      <c r="E131">
        <v>8200</v>
      </c>
      <c r="R131" t="s">
        <v>44</v>
      </c>
      <c r="S131" s="2">
        <f t="shared" ref="S131:S194" si="15">IFERROR(AVERAGEIFS(T131:X131,T131:X131,"&gt;0"),0)</f>
        <v>3075780</v>
      </c>
      <c r="T131" s="2">
        <f t="shared" si="14"/>
        <v>1445100</v>
      </c>
      <c r="U131" s="2">
        <f t="shared" si="14"/>
        <v>2431500</v>
      </c>
      <c r="V131" s="2">
        <f t="shared" si="14"/>
        <v>2384900</v>
      </c>
      <c r="W131" s="2">
        <f t="shared" si="14"/>
        <v>3402500</v>
      </c>
      <c r="X131" s="2">
        <f t="shared" si="14"/>
        <v>5714900</v>
      </c>
      <c r="Y131" s="2" cm="1">
        <f t="array" ref="Y131">_xlfn.XLOOKUP(Y$1&amp;$R131,$C$3:$C$1662&amp;$D$3:$D$1662,$E$3:$E$1662,0,0,1)</f>
        <v>3900</v>
      </c>
      <c r="Z131" s="2" cm="1">
        <f t="array" ref="Z131">_xlfn.XLOOKUP(Z$1&amp;$R131,$C$3:$C$1662&amp;$D$3:$D$1662,$E$3:$E$1662,0,0,1)</f>
        <v>28500</v>
      </c>
      <c r="AA131" s="2" cm="1">
        <f t="array" ref="AA131">_xlfn.XLOOKUP(AA$1&amp;$R131,$C$3:$C$1662&amp;$D$3:$D$1662,$E$3:$E$1662,0,0,1)</f>
        <v>7600</v>
      </c>
      <c r="AB131" s="2" cm="1">
        <f t="array" ref="AB131">_xlfn.XLOOKUP(AB$1&amp;$R131,$C$3:$C$1662&amp;$D$3:$D$1662,$E$3:$E$1662,0,0,1)</f>
        <v>6900</v>
      </c>
      <c r="AC131" s="2" cm="1">
        <f t="array" ref="AC131">_xlfn.XLOOKUP(AC$1&amp;$R131,$C$3:$C$1662&amp;$D$3:$D$1662,$E$3:$E$1662,0,0,1)</f>
        <v>10900</v>
      </c>
    </row>
    <row r="132" spans="3:29" x14ac:dyDescent="0.4">
      <c r="C132" t="s">
        <v>804</v>
      </c>
      <c r="D132" t="s">
        <v>635</v>
      </c>
      <c r="E132">
        <v>10900</v>
      </c>
      <c r="R132" t="s">
        <v>230</v>
      </c>
      <c r="S132" s="2">
        <f t="shared" si="15"/>
        <v>3085200</v>
      </c>
      <c r="T132" s="2">
        <f t="shared" ref="T132:X147" si="16">T131+Y132</f>
        <v>1450400</v>
      </c>
      <c r="U132" s="2">
        <f t="shared" si="16"/>
        <v>2445300</v>
      </c>
      <c r="V132" s="2">
        <f t="shared" si="16"/>
        <v>2392600</v>
      </c>
      <c r="W132" s="2">
        <f t="shared" si="16"/>
        <v>3409700</v>
      </c>
      <c r="X132" s="2">
        <f t="shared" si="16"/>
        <v>5728000</v>
      </c>
      <c r="Y132" s="2" cm="1">
        <f t="array" ref="Y132">_xlfn.XLOOKUP(Y$1&amp;$R132,$C$3:$C$1662&amp;$D$3:$D$1662,$E$3:$E$1662,0,0,1)</f>
        <v>5300</v>
      </c>
      <c r="Z132" s="2" cm="1">
        <f t="array" ref="Z132">_xlfn.XLOOKUP(Z$1&amp;$R132,$C$3:$C$1662&amp;$D$3:$D$1662,$E$3:$E$1662,0,0,1)</f>
        <v>13800</v>
      </c>
      <c r="AA132" s="2" cm="1">
        <f t="array" ref="AA132">_xlfn.XLOOKUP(AA$1&amp;$R132,$C$3:$C$1662&amp;$D$3:$D$1662,$E$3:$E$1662,0,0,1)</f>
        <v>7700</v>
      </c>
      <c r="AB132" s="2" cm="1">
        <f t="array" ref="AB132">_xlfn.XLOOKUP(AB$1&amp;$R132,$C$3:$C$1662&amp;$D$3:$D$1662,$E$3:$E$1662,0,0,1)</f>
        <v>7200</v>
      </c>
      <c r="AC132" s="2" cm="1">
        <f t="array" ref="AC132">_xlfn.XLOOKUP(AC$1&amp;$R132,$C$3:$C$1662&amp;$D$3:$D$1662,$E$3:$E$1662,0,0,1)</f>
        <v>13100</v>
      </c>
    </row>
    <row r="133" spans="3:29" x14ac:dyDescent="0.4">
      <c r="C133" t="s">
        <v>804</v>
      </c>
      <c r="D133" t="s">
        <v>636</v>
      </c>
      <c r="E133">
        <v>13100</v>
      </c>
      <c r="R133" t="s">
        <v>214</v>
      </c>
      <c r="S133" s="2">
        <f t="shared" si="15"/>
        <v>3093480</v>
      </c>
      <c r="T133" s="2">
        <f t="shared" si="16"/>
        <v>1458700</v>
      </c>
      <c r="U133" s="2">
        <f t="shared" si="16"/>
        <v>2456600</v>
      </c>
      <c r="V133" s="2">
        <f t="shared" si="16"/>
        <v>2395000</v>
      </c>
      <c r="W133" s="2">
        <f t="shared" si="16"/>
        <v>3415700</v>
      </c>
      <c r="X133" s="2">
        <f t="shared" si="16"/>
        <v>5741400</v>
      </c>
      <c r="Y133" s="2" cm="1">
        <f t="array" ref="Y133">_xlfn.XLOOKUP(Y$1&amp;$R133,$C$3:$C$1662&amp;$D$3:$D$1662,$E$3:$E$1662,0,0,1)</f>
        <v>8300</v>
      </c>
      <c r="Z133" s="2" cm="1">
        <f t="array" ref="Z133">_xlfn.XLOOKUP(Z$1&amp;$R133,$C$3:$C$1662&amp;$D$3:$D$1662,$E$3:$E$1662,0,0,1)</f>
        <v>11300</v>
      </c>
      <c r="AA133" s="2" cm="1">
        <f t="array" ref="AA133">_xlfn.XLOOKUP(AA$1&amp;$R133,$C$3:$C$1662&amp;$D$3:$D$1662,$E$3:$E$1662,0,0,1)</f>
        <v>2400</v>
      </c>
      <c r="AB133" s="2" cm="1">
        <f t="array" ref="AB133">_xlfn.XLOOKUP(AB$1&amp;$R133,$C$3:$C$1662&amp;$D$3:$D$1662,$E$3:$E$1662,0,0,1)</f>
        <v>6000</v>
      </c>
      <c r="AC133" s="2" cm="1">
        <f t="array" ref="AC133">_xlfn.XLOOKUP(AC$1&amp;$R133,$C$3:$C$1662&amp;$D$3:$D$1662,$E$3:$E$1662,0,0,1)</f>
        <v>13400</v>
      </c>
    </row>
    <row r="134" spans="3:29" x14ac:dyDescent="0.4">
      <c r="C134" t="s">
        <v>804</v>
      </c>
      <c r="D134" t="s">
        <v>637</v>
      </c>
      <c r="E134">
        <v>13400</v>
      </c>
      <c r="R134" t="s">
        <v>233</v>
      </c>
      <c r="S134" s="2">
        <f t="shared" si="15"/>
        <v>3112800</v>
      </c>
      <c r="T134" s="2">
        <f t="shared" si="16"/>
        <v>1465500</v>
      </c>
      <c r="U134" s="2">
        <f t="shared" si="16"/>
        <v>2467700</v>
      </c>
      <c r="V134" s="2">
        <f t="shared" si="16"/>
        <v>2454000</v>
      </c>
      <c r="W134" s="2">
        <f t="shared" si="16"/>
        <v>3430500</v>
      </c>
      <c r="X134" s="2">
        <f t="shared" si="16"/>
        <v>5746300</v>
      </c>
      <c r="Y134" s="2" cm="1">
        <f t="array" ref="Y134">_xlfn.XLOOKUP(Y$1&amp;$R134,$C$3:$C$1662&amp;$D$3:$D$1662,$E$3:$E$1662,0,0,1)</f>
        <v>6800</v>
      </c>
      <c r="Z134" s="2" cm="1">
        <f t="array" ref="Z134">_xlfn.XLOOKUP(Z$1&amp;$R134,$C$3:$C$1662&amp;$D$3:$D$1662,$E$3:$E$1662,0,0,1)</f>
        <v>11100</v>
      </c>
      <c r="AA134" s="2" cm="1">
        <f t="array" ref="AA134">_xlfn.XLOOKUP(AA$1&amp;$R134,$C$3:$C$1662&amp;$D$3:$D$1662,$E$3:$E$1662,0,0,1)</f>
        <v>59000</v>
      </c>
      <c r="AB134" s="2" cm="1">
        <f t="array" ref="AB134">_xlfn.XLOOKUP(AB$1&amp;$R134,$C$3:$C$1662&amp;$D$3:$D$1662,$E$3:$E$1662,0,0,1)</f>
        <v>14800</v>
      </c>
      <c r="AC134" s="2" cm="1">
        <f t="array" ref="AC134">_xlfn.XLOOKUP(AC$1&amp;$R134,$C$3:$C$1662&amp;$D$3:$D$1662,$E$3:$E$1662,0,0,1)</f>
        <v>4900</v>
      </c>
    </row>
    <row r="135" spans="3:29" x14ac:dyDescent="0.4">
      <c r="C135" t="s">
        <v>804</v>
      </c>
      <c r="D135" t="s">
        <v>638</v>
      </c>
      <c r="E135">
        <v>4900</v>
      </c>
      <c r="R135" t="s">
        <v>224</v>
      </c>
      <c r="S135" s="2">
        <f t="shared" si="15"/>
        <v>3125060</v>
      </c>
      <c r="T135" s="2">
        <f t="shared" si="16"/>
        <v>1471700</v>
      </c>
      <c r="U135" s="2">
        <f t="shared" si="16"/>
        <v>2472200</v>
      </c>
      <c r="V135" s="2">
        <f t="shared" si="16"/>
        <v>2466200</v>
      </c>
      <c r="W135" s="2">
        <f t="shared" si="16"/>
        <v>3453800</v>
      </c>
      <c r="X135" s="2">
        <f t="shared" si="16"/>
        <v>5761400</v>
      </c>
      <c r="Y135" s="2" cm="1">
        <f t="array" ref="Y135">_xlfn.XLOOKUP(Y$1&amp;$R135,$C$3:$C$1662&amp;$D$3:$D$1662,$E$3:$E$1662,0,0,1)</f>
        <v>6200</v>
      </c>
      <c r="Z135" s="2" cm="1">
        <f t="array" ref="Z135">_xlfn.XLOOKUP(Z$1&amp;$R135,$C$3:$C$1662&amp;$D$3:$D$1662,$E$3:$E$1662,0,0,1)</f>
        <v>4500</v>
      </c>
      <c r="AA135" s="2" cm="1">
        <f t="array" ref="AA135">_xlfn.XLOOKUP(AA$1&amp;$R135,$C$3:$C$1662&amp;$D$3:$D$1662,$E$3:$E$1662,0,0,1)</f>
        <v>12200</v>
      </c>
      <c r="AB135" s="2" cm="1">
        <f t="array" ref="AB135">_xlfn.XLOOKUP(AB$1&amp;$R135,$C$3:$C$1662&amp;$D$3:$D$1662,$E$3:$E$1662,0,0,1)</f>
        <v>23300</v>
      </c>
      <c r="AC135" s="2" cm="1">
        <f t="array" ref="AC135">_xlfn.XLOOKUP(AC$1&amp;$R135,$C$3:$C$1662&amp;$D$3:$D$1662,$E$3:$E$1662,0,0,1)</f>
        <v>15100</v>
      </c>
    </row>
    <row r="136" spans="3:29" x14ac:dyDescent="0.4">
      <c r="C136" t="s">
        <v>804</v>
      </c>
      <c r="D136" t="s">
        <v>639</v>
      </c>
      <c r="E136">
        <v>15100</v>
      </c>
      <c r="R136" t="s">
        <v>189</v>
      </c>
      <c r="S136" s="2">
        <f t="shared" si="15"/>
        <v>3133300</v>
      </c>
      <c r="T136" s="2">
        <f t="shared" si="16"/>
        <v>1480200</v>
      </c>
      <c r="U136" s="2">
        <f t="shared" si="16"/>
        <v>2477700</v>
      </c>
      <c r="V136" s="2">
        <f t="shared" si="16"/>
        <v>2478600</v>
      </c>
      <c r="W136" s="2">
        <f t="shared" si="16"/>
        <v>3461200</v>
      </c>
      <c r="X136" s="2">
        <f t="shared" si="16"/>
        <v>5768800</v>
      </c>
      <c r="Y136" s="2" cm="1">
        <f t="array" ref="Y136">_xlfn.XLOOKUP(Y$1&amp;$R136,$C$3:$C$1662&amp;$D$3:$D$1662,$E$3:$E$1662,0,0,1)</f>
        <v>8500</v>
      </c>
      <c r="Z136" s="2" cm="1">
        <f t="array" ref="Z136">_xlfn.XLOOKUP(Z$1&amp;$R136,$C$3:$C$1662&amp;$D$3:$D$1662,$E$3:$E$1662,0,0,1)</f>
        <v>5500</v>
      </c>
      <c r="AA136" s="2" cm="1">
        <f t="array" ref="AA136">_xlfn.XLOOKUP(AA$1&amp;$R136,$C$3:$C$1662&amp;$D$3:$D$1662,$E$3:$E$1662,0,0,1)</f>
        <v>12400</v>
      </c>
      <c r="AB136" s="2" cm="1">
        <f t="array" ref="AB136">_xlfn.XLOOKUP(AB$1&amp;$R136,$C$3:$C$1662&amp;$D$3:$D$1662,$E$3:$E$1662,0,0,1)</f>
        <v>7400</v>
      </c>
      <c r="AC136" s="2" cm="1">
        <f t="array" ref="AC136">_xlfn.XLOOKUP(AC$1&amp;$R136,$C$3:$C$1662&amp;$D$3:$D$1662,$E$3:$E$1662,0,0,1)</f>
        <v>7400</v>
      </c>
    </row>
    <row r="137" spans="3:29" x14ac:dyDescent="0.4">
      <c r="C137" t="s">
        <v>804</v>
      </c>
      <c r="D137" t="s">
        <v>640</v>
      </c>
      <c r="E137">
        <v>7400</v>
      </c>
      <c r="R137" t="s">
        <v>245</v>
      </c>
      <c r="S137" s="2">
        <f t="shared" si="15"/>
        <v>3148040</v>
      </c>
      <c r="T137" s="2">
        <f t="shared" si="16"/>
        <v>1485800</v>
      </c>
      <c r="U137" s="2">
        <f t="shared" si="16"/>
        <v>2484300</v>
      </c>
      <c r="V137" s="2">
        <f t="shared" si="16"/>
        <v>2488400</v>
      </c>
      <c r="W137" s="2">
        <f t="shared" si="16"/>
        <v>3469800</v>
      </c>
      <c r="X137" s="2">
        <f t="shared" si="16"/>
        <v>5811900</v>
      </c>
      <c r="Y137" s="2" cm="1">
        <f t="array" ref="Y137">_xlfn.XLOOKUP(Y$1&amp;$R137,$C$3:$C$1662&amp;$D$3:$D$1662,$E$3:$E$1662,0,0,1)</f>
        <v>5600</v>
      </c>
      <c r="Z137" s="2" cm="1">
        <f t="array" ref="Z137">_xlfn.XLOOKUP(Z$1&amp;$R137,$C$3:$C$1662&amp;$D$3:$D$1662,$E$3:$E$1662,0,0,1)</f>
        <v>6600</v>
      </c>
      <c r="AA137" s="2" cm="1">
        <f t="array" ref="AA137">_xlfn.XLOOKUP(AA$1&amp;$R137,$C$3:$C$1662&amp;$D$3:$D$1662,$E$3:$E$1662,0,0,1)</f>
        <v>9800</v>
      </c>
      <c r="AB137" s="2" cm="1">
        <f t="array" ref="AB137">_xlfn.XLOOKUP(AB$1&amp;$R137,$C$3:$C$1662&amp;$D$3:$D$1662,$E$3:$E$1662,0,0,1)</f>
        <v>8600</v>
      </c>
      <c r="AC137" s="2" cm="1">
        <f t="array" ref="AC137">_xlfn.XLOOKUP(AC$1&amp;$R137,$C$3:$C$1662&amp;$D$3:$D$1662,$E$3:$E$1662,0,0,1)</f>
        <v>43100</v>
      </c>
    </row>
    <row r="138" spans="3:29" x14ac:dyDescent="0.4">
      <c r="C138" t="s">
        <v>804</v>
      </c>
      <c r="D138" t="s">
        <v>641</v>
      </c>
      <c r="E138">
        <v>43100</v>
      </c>
      <c r="R138" t="s">
        <v>70</v>
      </c>
      <c r="S138" s="2">
        <f t="shared" si="15"/>
        <v>3162860</v>
      </c>
      <c r="T138" s="2">
        <f t="shared" si="16"/>
        <v>1495100</v>
      </c>
      <c r="U138" s="2">
        <f t="shared" si="16"/>
        <v>2492500</v>
      </c>
      <c r="V138" s="2">
        <f t="shared" si="16"/>
        <v>2493000</v>
      </c>
      <c r="W138" s="2">
        <f t="shared" si="16"/>
        <v>3509400</v>
      </c>
      <c r="X138" s="2">
        <f t="shared" si="16"/>
        <v>5824300</v>
      </c>
      <c r="Y138" s="2" cm="1">
        <f t="array" ref="Y138">_xlfn.XLOOKUP(Y$1&amp;$R138,$C$3:$C$1662&amp;$D$3:$D$1662,$E$3:$E$1662,0,0,1)</f>
        <v>9300</v>
      </c>
      <c r="Z138" s="2" cm="1">
        <f t="array" ref="Z138">_xlfn.XLOOKUP(Z$1&amp;$R138,$C$3:$C$1662&amp;$D$3:$D$1662,$E$3:$E$1662,0,0,1)</f>
        <v>8200</v>
      </c>
      <c r="AA138" s="2" cm="1">
        <f t="array" ref="AA138">_xlfn.XLOOKUP(AA$1&amp;$R138,$C$3:$C$1662&amp;$D$3:$D$1662,$E$3:$E$1662,0,0,1)</f>
        <v>4600</v>
      </c>
      <c r="AB138" s="2" cm="1">
        <f t="array" ref="AB138">_xlfn.XLOOKUP(AB$1&amp;$R138,$C$3:$C$1662&amp;$D$3:$D$1662,$E$3:$E$1662,0,0,1)</f>
        <v>39600</v>
      </c>
      <c r="AC138" s="2" cm="1">
        <f t="array" ref="AC138">_xlfn.XLOOKUP(AC$1&amp;$R138,$C$3:$C$1662&amp;$D$3:$D$1662,$E$3:$E$1662,0,0,1)</f>
        <v>12400</v>
      </c>
    </row>
    <row r="139" spans="3:29" x14ac:dyDescent="0.4">
      <c r="C139" t="s">
        <v>804</v>
      </c>
      <c r="D139" t="s">
        <v>642</v>
      </c>
      <c r="E139">
        <v>12400</v>
      </c>
      <c r="R139" t="s">
        <v>288</v>
      </c>
      <c r="S139" s="2">
        <f t="shared" si="15"/>
        <v>3169520</v>
      </c>
      <c r="T139" s="2">
        <f t="shared" si="16"/>
        <v>1497400</v>
      </c>
      <c r="U139" s="2">
        <f t="shared" si="16"/>
        <v>2501300</v>
      </c>
      <c r="V139" s="2">
        <f t="shared" si="16"/>
        <v>2497000</v>
      </c>
      <c r="W139" s="2">
        <f t="shared" si="16"/>
        <v>3518700</v>
      </c>
      <c r="X139" s="2">
        <f t="shared" si="16"/>
        <v>5833200</v>
      </c>
      <c r="Y139" s="2" cm="1">
        <f t="array" ref="Y139">_xlfn.XLOOKUP(Y$1&amp;$R139,$C$3:$C$1662&amp;$D$3:$D$1662,$E$3:$E$1662,0,0,1)</f>
        <v>2300</v>
      </c>
      <c r="Z139" s="2" cm="1">
        <f t="array" ref="Z139">_xlfn.XLOOKUP(Z$1&amp;$R139,$C$3:$C$1662&amp;$D$3:$D$1662,$E$3:$E$1662,0,0,1)</f>
        <v>8800</v>
      </c>
      <c r="AA139" s="2" cm="1">
        <f t="array" ref="AA139">_xlfn.XLOOKUP(AA$1&amp;$R139,$C$3:$C$1662&amp;$D$3:$D$1662,$E$3:$E$1662,0,0,1)</f>
        <v>4000</v>
      </c>
      <c r="AB139" s="2" cm="1">
        <f t="array" ref="AB139">_xlfn.XLOOKUP(AB$1&amp;$R139,$C$3:$C$1662&amp;$D$3:$D$1662,$E$3:$E$1662,0,0,1)</f>
        <v>9300</v>
      </c>
      <c r="AC139" s="2" cm="1">
        <f t="array" ref="AC139">_xlfn.XLOOKUP(AC$1&amp;$R139,$C$3:$C$1662&amp;$D$3:$D$1662,$E$3:$E$1662,0,0,1)</f>
        <v>8900</v>
      </c>
    </row>
    <row r="140" spans="3:29" x14ac:dyDescent="0.4">
      <c r="C140" t="s">
        <v>804</v>
      </c>
      <c r="D140" t="s">
        <v>643</v>
      </c>
      <c r="E140">
        <v>8900</v>
      </c>
      <c r="R140" t="s">
        <v>284</v>
      </c>
      <c r="S140" s="2">
        <f t="shared" si="15"/>
        <v>3177040</v>
      </c>
      <c r="T140" s="2">
        <f t="shared" si="16"/>
        <v>1505300</v>
      </c>
      <c r="U140" s="2">
        <f t="shared" si="16"/>
        <v>2508800</v>
      </c>
      <c r="V140" s="2">
        <f t="shared" si="16"/>
        <v>2504500</v>
      </c>
      <c r="W140" s="2">
        <f t="shared" si="16"/>
        <v>3527900</v>
      </c>
      <c r="X140" s="2">
        <f t="shared" si="16"/>
        <v>5838700</v>
      </c>
      <c r="Y140" s="2" cm="1">
        <f t="array" ref="Y140">_xlfn.XLOOKUP(Y$1&amp;$R140,$C$3:$C$1662&amp;$D$3:$D$1662,$E$3:$E$1662,0,0,1)</f>
        <v>7900</v>
      </c>
      <c r="Z140" s="2" cm="1">
        <f t="array" ref="Z140">_xlfn.XLOOKUP(Z$1&amp;$R140,$C$3:$C$1662&amp;$D$3:$D$1662,$E$3:$E$1662,0,0,1)</f>
        <v>7500</v>
      </c>
      <c r="AA140" s="2" cm="1">
        <f t="array" ref="AA140">_xlfn.XLOOKUP(AA$1&amp;$R140,$C$3:$C$1662&amp;$D$3:$D$1662,$E$3:$E$1662,0,0,1)</f>
        <v>7500</v>
      </c>
      <c r="AB140" s="2" cm="1">
        <f t="array" ref="AB140">_xlfn.XLOOKUP(AB$1&amp;$R140,$C$3:$C$1662&amp;$D$3:$D$1662,$E$3:$E$1662,0,0,1)</f>
        <v>9200</v>
      </c>
      <c r="AC140" s="2" cm="1">
        <f t="array" ref="AC140">_xlfn.XLOOKUP(AC$1&amp;$R140,$C$3:$C$1662&amp;$D$3:$D$1662,$E$3:$E$1662,0,0,1)</f>
        <v>5500</v>
      </c>
    </row>
    <row r="141" spans="3:29" x14ac:dyDescent="0.4">
      <c r="C141" t="s">
        <v>804</v>
      </c>
      <c r="D141" t="s">
        <v>644</v>
      </c>
      <c r="E141">
        <v>5500</v>
      </c>
      <c r="R141" t="s">
        <v>105</v>
      </c>
      <c r="S141" s="2">
        <f t="shared" si="15"/>
        <v>3186300</v>
      </c>
      <c r="T141" s="2">
        <f t="shared" si="16"/>
        <v>1511500</v>
      </c>
      <c r="U141" s="2">
        <f t="shared" si="16"/>
        <v>2515400</v>
      </c>
      <c r="V141" s="2">
        <f t="shared" si="16"/>
        <v>2507000</v>
      </c>
      <c r="W141" s="2">
        <f t="shared" si="16"/>
        <v>3547100</v>
      </c>
      <c r="X141" s="2">
        <f t="shared" si="16"/>
        <v>5850500</v>
      </c>
      <c r="Y141" s="2" cm="1">
        <f t="array" ref="Y141">_xlfn.XLOOKUP(Y$1&amp;$R141,$C$3:$C$1662&amp;$D$3:$D$1662,$E$3:$E$1662,0,0,1)</f>
        <v>6200</v>
      </c>
      <c r="Z141" s="2" cm="1">
        <f t="array" ref="Z141">_xlfn.XLOOKUP(Z$1&amp;$R141,$C$3:$C$1662&amp;$D$3:$D$1662,$E$3:$E$1662,0,0,1)</f>
        <v>6600</v>
      </c>
      <c r="AA141" s="2" cm="1">
        <f t="array" ref="AA141">_xlfn.XLOOKUP(AA$1&amp;$R141,$C$3:$C$1662&amp;$D$3:$D$1662,$E$3:$E$1662,0,0,1)</f>
        <v>2500</v>
      </c>
      <c r="AB141" s="2" cm="1">
        <f t="array" ref="AB141">_xlfn.XLOOKUP(AB$1&amp;$R141,$C$3:$C$1662&amp;$D$3:$D$1662,$E$3:$E$1662,0,0,1)</f>
        <v>19200</v>
      </c>
      <c r="AC141" s="2" cm="1">
        <f t="array" ref="AC141">_xlfn.XLOOKUP(AC$1&amp;$R141,$C$3:$C$1662&amp;$D$3:$D$1662,$E$3:$E$1662,0,0,1)</f>
        <v>11800</v>
      </c>
    </row>
    <row r="142" spans="3:29" x14ac:dyDescent="0.4">
      <c r="C142" t="s">
        <v>804</v>
      </c>
      <c r="D142" t="s">
        <v>645</v>
      </c>
      <c r="E142">
        <v>11800</v>
      </c>
      <c r="R142" t="s">
        <v>42</v>
      </c>
      <c r="S142" s="2">
        <f t="shared" si="15"/>
        <v>3191400</v>
      </c>
      <c r="T142" s="2">
        <f t="shared" si="16"/>
        <v>1514900</v>
      </c>
      <c r="U142" s="2">
        <f t="shared" si="16"/>
        <v>2521000</v>
      </c>
      <c r="V142" s="2">
        <f t="shared" si="16"/>
        <v>2514000</v>
      </c>
      <c r="W142" s="2">
        <f t="shared" si="16"/>
        <v>3552800</v>
      </c>
      <c r="X142" s="2">
        <f t="shared" si="16"/>
        <v>5854300</v>
      </c>
      <c r="Y142" s="2" cm="1">
        <f t="array" ref="Y142">_xlfn.XLOOKUP(Y$1&amp;$R142,$C$3:$C$1662&amp;$D$3:$D$1662,$E$3:$E$1662,0,0,1)</f>
        <v>3400</v>
      </c>
      <c r="Z142" s="2" cm="1">
        <f t="array" ref="Z142">_xlfn.XLOOKUP(Z$1&amp;$R142,$C$3:$C$1662&amp;$D$3:$D$1662,$E$3:$E$1662,0,0,1)</f>
        <v>5600</v>
      </c>
      <c r="AA142" s="2" cm="1">
        <f t="array" ref="AA142">_xlfn.XLOOKUP(AA$1&amp;$R142,$C$3:$C$1662&amp;$D$3:$D$1662,$E$3:$E$1662,0,0,1)</f>
        <v>7000</v>
      </c>
      <c r="AB142" s="2" cm="1">
        <f t="array" ref="AB142">_xlfn.XLOOKUP(AB$1&amp;$R142,$C$3:$C$1662&amp;$D$3:$D$1662,$E$3:$E$1662,0,0,1)</f>
        <v>5700</v>
      </c>
      <c r="AC142" s="2" cm="1">
        <f t="array" ref="AC142">_xlfn.XLOOKUP(AC$1&amp;$R142,$C$3:$C$1662&amp;$D$3:$D$1662,$E$3:$E$1662,0,0,1)</f>
        <v>3800</v>
      </c>
    </row>
    <row r="143" spans="3:29" x14ac:dyDescent="0.4">
      <c r="C143" t="s">
        <v>804</v>
      </c>
      <c r="D143" t="s">
        <v>646</v>
      </c>
      <c r="E143">
        <v>3800</v>
      </c>
      <c r="R143" t="s">
        <v>111</v>
      </c>
      <c r="S143" s="2">
        <f t="shared" si="15"/>
        <v>3208500</v>
      </c>
      <c r="T143" s="2">
        <f t="shared" si="16"/>
        <v>1518400</v>
      </c>
      <c r="U143" s="2">
        <f t="shared" si="16"/>
        <v>2524900</v>
      </c>
      <c r="V143" s="2">
        <f t="shared" si="16"/>
        <v>2521900</v>
      </c>
      <c r="W143" s="2">
        <f t="shared" si="16"/>
        <v>3563100</v>
      </c>
      <c r="X143" s="2">
        <f t="shared" si="16"/>
        <v>5914200</v>
      </c>
      <c r="Y143" s="2" cm="1">
        <f t="array" ref="Y143">_xlfn.XLOOKUP(Y$1&amp;$R143,$C$3:$C$1662&amp;$D$3:$D$1662,$E$3:$E$1662,0,0,1)</f>
        <v>3500</v>
      </c>
      <c r="Z143" s="2" cm="1">
        <f t="array" ref="Z143">_xlfn.XLOOKUP(Z$1&amp;$R143,$C$3:$C$1662&amp;$D$3:$D$1662,$E$3:$E$1662,0,0,1)</f>
        <v>3900</v>
      </c>
      <c r="AA143" s="2" cm="1">
        <f t="array" ref="AA143">_xlfn.XLOOKUP(AA$1&amp;$R143,$C$3:$C$1662&amp;$D$3:$D$1662,$E$3:$E$1662,0,0,1)</f>
        <v>7900</v>
      </c>
      <c r="AB143" s="2" cm="1">
        <f t="array" ref="AB143">_xlfn.XLOOKUP(AB$1&amp;$R143,$C$3:$C$1662&amp;$D$3:$D$1662,$E$3:$E$1662,0,0,1)</f>
        <v>10300</v>
      </c>
      <c r="AC143" s="2" cm="1">
        <f t="array" ref="AC143">_xlfn.XLOOKUP(AC$1&amp;$R143,$C$3:$C$1662&amp;$D$3:$D$1662,$E$3:$E$1662,0,0,1)</f>
        <v>59900</v>
      </c>
    </row>
    <row r="144" spans="3:29" x14ac:dyDescent="0.4">
      <c r="C144" t="s">
        <v>804</v>
      </c>
      <c r="D144" t="s">
        <v>647</v>
      </c>
      <c r="E144">
        <v>59900</v>
      </c>
      <c r="R144" t="s">
        <v>186</v>
      </c>
      <c r="S144" s="2">
        <f t="shared" si="15"/>
        <v>3220480</v>
      </c>
      <c r="T144" s="2">
        <f t="shared" si="16"/>
        <v>1520300</v>
      </c>
      <c r="U144" s="2">
        <f t="shared" si="16"/>
        <v>2536500</v>
      </c>
      <c r="V144" s="2">
        <f t="shared" si="16"/>
        <v>2531500</v>
      </c>
      <c r="W144" s="2">
        <f t="shared" si="16"/>
        <v>3584700</v>
      </c>
      <c r="X144" s="2">
        <f t="shared" si="16"/>
        <v>5929400</v>
      </c>
      <c r="Y144" s="2" cm="1">
        <f t="array" ref="Y144">_xlfn.XLOOKUP(Y$1&amp;$R144,$C$3:$C$1662&amp;$D$3:$D$1662,$E$3:$E$1662,0,0,1)</f>
        <v>1900</v>
      </c>
      <c r="Z144" s="2" cm="1">
        <f t="array" ref="Z144">_xlfn.XLOOKUP(Z$1&amp;$R144,$C$3:$C$1662&amp;$D$3:$D$1662,$E$3:$E$1662,0,0,1)</f>
        <v>11600</v>
      </c>
      <c r="AA144" s="2" cm="1">
        <f t="array" ref="AA144">_xlfn.XLOOKUP(AA$1&amp;$R144,$C$3:$C$1662&amp;$D$3:$D$1662,$E$3:$E$1662,0,0,1)</f>
        <v>9600</v>
      </c>
      <c r="AB144" s="2" cm="1">
        <f t="array" ref="AB144">_xlfn.XLOOKUP(AB$1&amp;$R144,$C$3:$C$1662&amp;$D$3:$D$1662,$E$3:$E$1662,0,0,1)</f>
        <v>21600</v>
      </c>
      <c r="AC144" s="2" cm="1">
        <f t="array" ref="AC144">_xlfn.XLOOKUP(AC$1&amp;$R144,$C$3:$C$1662&amp;$D$3:$D$1662,$E$3:$E$1662,0,0,1)</f>
        <v>15200</v>
      </c>
    </row>
    <row r="145" spans="3:29" x14ac:dyDescent="0.4">
      <c r="C145" t="s">
        <v>804</v>
      </c>
      <c r="D145" t="s">
        <v>648</v>
      </c>
      <c r="E145">
        <v>15200</v>
      </c>
      <c r="R145" t="s">
        <v>68</v>
      </c>
      <c r="S145" s="2">
        <f t="shared" si="15"/>
        <v>3229060</v>
      </c>
      <c r="T145" s="2">
        <f t="shared" si="16"/>
        <v>1524200</v>
      </c>
      <c r="U145" s="2">
        <f t="shared" si="16"/>
        <v>2541000</v>
      </c>
      <c r="V145" s="2">
        <f t="shared" si="16"/>
        <v>2542200</v>
      </c>
      <c r="W145" s="2">
        <f t="shared" si="16"/>
        <v>3597300</v>
      </c>
      <c r="X145" s="2">
        <f t="shared" si="16"/>
        <v>5940600</v>
      </c>
      <c r="Y145" s="2" cm="1">
        <f t="array" ref="Y145">_xlfn.XLOOKUP(Y$1&amp;$R145,$C$3:$C$1662&amp;$D$3:$D$1662,$E$3:$E$1662,0,0,1)</f>
        <v>3900</v>
      </c>
      <c r="Z145" s="2" cm="1">
        <f t="array" ref="Z145">_xlfn.XLOOKUP(Z$1&amp;$R145,$C$3:$C$1662&amp;$D$3:$D$1662,$E$3:$E$1662,0,0,1)</f>
        <v>4500</v>
      </c>
      <c r="AA145" s="2" cm="1">
        <f t="array" ref="AA145">_xlfn.XLOOKUP(AA$1&amp;$R145,$C$3:$C$1662&amp;$D$3:$D$1662,$E$3:$E$1662,0,0,1)</f>
        <v>10700</v>
      </c>
      <c r="AB145" s="2" cm="1">
        <f t="array" ref="AB145">_xlfn.XLOOKUP(AB$1&amp;$R145,$C$3:$C$1662&amp;$D$3:$D$1662,$E$3:$E$1662,0,0,1)</f>
        <v>12600</v>
      </c>
      <c r="AC145" s="2" cm="1">
        <f t="array" ref="AC145">_xlfn.XLOOKUP(AC$1&amp;$R145,$C$3:$C$1662&amp;$D$3:$D$1662,$E$3:$E$1662,0,0,1)</f>
        <v>11200</v>
      </c>
    </row>
    <row r="146" spans="3:29" x14ac:dyDescent="0.4">
      <c r="C146" t="s">
        <v>804</v>
      </c>
      <c r="D146" t="s">
        <v>649</v>
      </c>
      <c r="E146">
        <v>11200</v>
      </c>
      <c r="R146" t="s">
        <v>237</v>
      </c>
      <c r="S146" s="2">
        <f t="shared" si="15"/>
        <v>3238520</v>
      </c>
      <c r="T146" s="2">
        <f t="shared" si="16"/>
        <v>1531400</v>
      </c>
      <c r="U146" s="2">
        <f t="shared" si="16"/>
        <v>2548400</v>
      </c>
      <c r="V146" s="2">
        <f t="shared" si="16"/>
        <v>2547000</v>
      </c>
      <c r="W146" s="2">
        <f t="shared" si="16"/>
        <v>3611000</v>
      </c>
      <c r="X146" s="2">
        <f t="shared" si="16"/>
        <v>5954800</v>
      </c>
      <c r="Y146" s="2" cm="1">
        <f t="array" ref="Y146">_xlfn.XLOOKUP(Y$1&amp;$R146,$C$3:$C$1662&amp;$D$3:$D$1662,$E$3:$E$1662,0,0,1)</f>
        <v>7200</v>
      </c>
      <c r="Z146" s="2" cm="1">
        <f t="array" ref="Z146">_xlfn.XLOOKUP(Z$1&amp;$R146,$C$3:$C$1662&amp;$D$3:$D$1662,$E$3:$E$1662,0,0,1)</f>
        <v>7400</v>
      </c>
      <c r="AA146" s="2" cm="1">
        <f t="array" ref="AA146">_xlfn.XLOOKUP(AA$1&amp;$R146,$C$3:$C$1662&amp;$D$3:$D$1662,$E$3:$E$1662,0,0,1)</f>
        <v>4800</v>
      </c>
      <c r="AB146" s="2" cm="1">
        <f t="array" ref="AB146">_xlfn.XLOOKUP(AB$1&amp;$R146,$C$3:$C$1662&amp;$D$3:$D$1662,$E$3:$E$1662,0,0,1)</f>
        <v>13700</v>
      </c>
      <c r="AC146" s="2" cm="1">
        <f t="array" ref="AC146">_xlfn.XLOOKUP(AC$1&amp;$R146,$C$3:$C$1662&amp;$D$3:$D$1662,$E$3:$E$1662,0,0,1)</f>
        <v>14200</v>
      </c>
    </row>
    <row r="147" spans="3:29" x14ac:dyDescent="0.4">
      <c r="C147" t="s">
        <v>804</v>
      </c>
      <c r="D147" t="s">
        <v>650</v>
      </c>
      <c r="E147">
        <v>14200</v>
      </c>
      <c r="R147" t="s">
        <v>197</v>
      </c>
      <c r="S147" s="2">
        <f t="shared" si="15"/>
        <v>3249100</v>
      </c>
      <c r="T147" s="2">
        <f t="shared" si="16"/>
        <v>1539500</v>
      </c>
      <c r="U147" s="2">
        <f t="shared" si="16"/>
        <v>2558500</v>
      </c>
      <c r="V147" s="2">
        <f t="shared" si="16"/>
        <v>2564700</v>
      </c>
      <c r="W147" s="2">
        <f t="shared" si="16"/>
        <v>3616100</v>
      </c>
      <c r="X147" s="2">
        <f t="shared" si="16"/>
        <v>5966700</v>
      </c>
      <c r="Y147" s="2" cm="1">
        <f t="array" ref="Y147">_xlfn.XLOOKUP(Y$1&amp;$R147,$C$3:$C$1662&amp;$D$3:$D$1662,$E$3:$E$1662,0,0,1)</f>
        <v>8100</v>
      </c>
      <c r="Z147" s="2" cm="1">
        <f t="array" ref="Z147">_xlfn.XLOOKUP(Z$1&amp;$R147,$C$3:$C$1662&amp;$D$3:$D$1662,$E$3:$E$1662,0,0,1)</f>
        <v>10100</v>
      </c>
      <c r="AA147" s="2" cm="1">
        <f t="array" ref="AA147">_xlfn.XLOOKUP(AA$1&amp;$R147,$C$3:$C$1662&amp;$D$3:$D$1662,$E$3:$E$1662,0,0,1)</f>
        <v>17700</v>
      </c>
      <c r="AB147" s="2" cm="1">
        <f t="array" ref="AB147">_xlfn.XLOOKUP(AB$1&amp;$R147,$C$3:$C$1662&amp;$D$3:$D$1662,$E$3:$E$1662,0,0,1)</f>
        <v>5100</v>
      </c>
      <c r="AC147" s="2" cm="1">
        <f t="array" ref="AC147">_xlfn.XLOOKUP(AC$1&amp;$R147,$C$3:$C$1662&amp;$D$3:$D$1662,$E$3:$E$1662,0,0,1)</f>
        <v>11900</v>
      </c>
    </row>
    <row r="148" spans="3:29" x14ac:dyDescent="0.4">
      <c r="C148" t="s">
        <v>804</v>
      </c>
      <c r="D148" t="s">
        <v>651</v>
      </c>
      <c r="E148">
        <v>11900</v>
      </c>
      <c r="R148" t="s">
        <v>50</v>
      </c>
      <c r="S148" s="2">
        <f t="shared" si="15"/>
        <v>3256860</v>
      </c>
      <c r="T148" s="2">
        <f t="shared" ref="T148:X163" si="17">T147+Y148</f>
        <v>1542200</v>
      </c>
      <c r="U148" s="2">
        <f t="shared" si="17"/>
        <v>2565400</v>
      </c>
      <c r="V148" s="2">
        <f t="shared" si="17"/>
        <v>2578400</v>
      </c>
      <c r="W148" s="2">
        <f t="shared" si="17"/>
        <v>3622900</v>
      </c>
      <c r="X148" s="2">
        <f t="shared" si="17"/>
        <v>5975400</v>
      </c>
      <c r="Y148" s="2" cm="1">
        <f t="array" ref="Y148">_xlfn.XLOOKUP(Y$1&amp;$R148,$C$3:$C$1662&amp;$D$3:$D$1662,$E$3:$E$1662,0,0,1)</f>
        <v>2700</v>
      </c>
      <c r="Z148" s="2" cm="1">
        <f t="array" ref="Z148">_xlfn.XLOOKUP(Z$1&amp;$R148,$C$3:$C$1662&amp;$D$3:$D$1662,$E$3:$E$1662,0,0,1)</f>
        <v>6900</v>
      </c>
      <c r="AA148" s="2" cm="1">
        <f t="array" ref="AA148">_xlfn.XLOOKUP(AA$1&amp;$R148,$C$3:$C$1662&amp;$D$3:$D$1662,$E$3:$E$1662,0,0,1)</f>
        <v>13700</v>
      </c>
      <c r="AB148" s="2" cm="1">
        <f t="array" ref="AB148">_xlfn.XLOOKUP(AB$1&amp;$R148,$C$3:$C$1662&amp;$D$3:$D$1662,$E$3:$E$1662,0,0,1)</f>
        <v>6800</v>
      </c>
      <c r="AC148" s="2" cm="1">
        <f t="array" ref="AC148">_xlfn.XLOOKUP(AC$1&amp;$R148,$C$3:$C$1662&amp;$D$3:$D$1662,$E$3:$E$1662,0,0,1)</f>
        <v>8700</v>
      </c>
    </row>
    <row r="149" spans="3:29" x14ac:dyDescent="0.4">
      <c r="C149" t="s">
        <v>804</v>
      </c>
      <c r="D149" t="s">
        <v>652</v>
      </c>
      <c r="E149">
        <v>8700</v>
      </c>
      <c r="R149" t="s">
        <v>7</v>
      </c>
      <c r="S149" s="2">
        <f t="shared" si="15"/>
        <v>3266140</v>
      </c>
      <c r="T149" s="2">
        <f t="shared" si="17"/>
        <v>1553500</v>
      </c>
      <c r="U149" s="2">
        <f t="shared" si="17"/>
        <v>2571000</v>
      </c>
      <c r="V149" s="2">
        <f t="shared" si="17"/>
        <v>2579900</v>
      </c>
      <c r="W149" s="2">
        <f t="shared" si="17"/>
        <v>3631600</v>
      </c>
      <c r="X149" s="2">
        <f t="shared" si="17"/>
        <v>5994700</v>
      </c>
      <c r="Y149" s="2" cm="1">
        <f t="array" ref="Y149">_xlfn.XLOOKUP(Y$1&amp;$R149,$C$3:$C$1662&amp;$D$3:$D$1662,$E$3:$E$1662,0,0,1)</f>
        <v>11300</v>
      </c>
      <c r="Z149" s="2" cm="1">
        <f t="array" ref="Z149">_xlfn.XLOOKUP(Z$1&amp;$R149,$C$3:$C$1662&amp;$D$3:$D$1662,$E$3:$E$1662,0,0,1)</f>
        <v>5600</v>
      </c>
      <c r="AA149" s="2" cm="1">
        <f t="array" ref="AA149">_xlfn.XLOOKUP(AA$1&amp;$R149,$C$3:$C$1662&amp;$D$3:$D$1662,$E$3:$E$1662,0,0,1)</f>
        <v>1500</v>
      </c>
      <c r="AB149" s="2" cm="1">
        <f t="array" ref="AB149">_xlfn.XLOOKUP(AB$1&amp;$R149,$C$3:$C$1662&amp;$D$3:$D$1662,$E$3:$E$1662,0,0,1)</f>
        <v>8700</v>
      </c>
      <c r="AC149" s="2" cm="1">
        <f t="array" ref="AC149">_xlfn.XLOOKUP(AC$1&amp;$R149,$C$3:$C$1662&amp;$D$3:$D$1662,$E$3:$E$1662,0,0,1)</f>
        <v>19300</v>
      </c>
    </row>
    <row r="150" spans="3:29" x14ac:dyDescent="0.4">
      <c r="C150" t="s">
        <v>804</v>
      </c>
      <c r="D150" t="s">
        <v>653</v>
      </c>
      <c r="E150">
        <v>19300</v>
      </c>
      <c r="R150" t="s">
        <v>46</v>
      </c>
      <c r="S150" s="2">
        <f t="shared" si="15"/>
        <v>3274180</v>
      </c>
      <c r="T150" s="2">
        <f t="shared" si="17"/>
        <v>1563100</v>
      </c>
      <c r="U150" s="2">
        <f t="shared" si="17"/>
        <v>2576100</v>
      </c>
      <c r="V150" s="2">
        <f t="shared" si="17"/>
        <v>2588000</v>
      </c>
      <c r="W150" s="2">
        <f t="shared" si="17"/>
        <v>3636500</v>
      </c>
      <c r="X150" s="2">
        <f t="shared" si="17"/>
        <v>6007200</v>
      </c>
      <c r="Y150" s="2" cm="1">
        <f t="array" ref="Y150">_xlfn.XLOOKUP(Y$1&amp;$R150,$C$3:$C$1662&amp;$D$3:$D$1662,$E$3:$E$1662,0,0,1)</f>
        <v>9600</v>
      </c>
      <c r="Z150" s="2" cm="1">
        <f t="array" ref="Z150">_xlfn.XLOOKUP(Z$1&amp;$R150,$C$3:$C$1662&amp;$D$3:$D$1662,$E$3:$E$1662,0,0,1)</f>
        <v>5100</v>
      </c>
      <c r="AA150" s="2" cm="1">
        <f t="array" ref="AA150">_xlfn.XLOOKUP(AA$1&amp;$R150,$C$3:$C$1662&amp;$D$3:$D$1662,$E$3:$E$1662,0,0,1)</f>
        <v>8100</v>
      </c>
      <c r="AB150" s="2" cm="1">
        <f t="array" ref="AB150">_xlfn.XLOOKUP(AB$1&amp;$R150,$C$3:$C$1662&amp;$D$3:$D$1662,$E$3:$E$1662,0,0,1)</f>
        <v>4900</v>
      </c>
      <c r="AC150" s="2" cm="1">
        <f t="array" ref="AC150">_xlfn.XLOOKUP(AC$1&amp;$R150,$C$3:$C$1662&amp;$D$3:$D$1662,$E$3:$E$1662,0,0,1)</f>
        <v>12500</v>
      </c>
    </row>
    <row r="151" spans="3:29" x14ac:dyDescent="0.4">
      <c r="C151" t="s">
        <v>804</v>
      </c>
      <c r="D151" t="s">
        <v>654</v>
      </c>
      <c r="E151">
        <v>12500</v>
      </c>
      <c r="R151" t="s">
        <v>74</v>
      </c>
      <c r="S151" s="2">
        <f t="shared" si="15"/>
        <v>3282640</v>
      </c>
      <c r="T151" s="2">
        <f t="shared" si="17"/>
        <v>1569600</v>
      </c>
      <c r="U151" s="2">
        <f t="shared" si="17"/>
        <v>2580900</v>
      </c>
      <c r="V151" s="2">
        <f t="shared" si="17"/>
        <v>2592600</v>
      </c>
      <c r="W151" s="2">
        <f t="shared" si="17"/>
        <v>3642300</v>
      </c>
      <c r="X151" s="2">
        <f t="shared" si="17"/>
        <v>6027800</v>
      </c>
      <c r="Y151" s="2" cm="1">
        <f t="array" ref="Y151">_xlfn.XLOOKUP(Y$1&amp;$R151,$C$3:$C$1662&amp;$D$3:$D$1662,$E$3:$E$1662,0,0,1)</f>
        <v>6500</v>
      </c>
      <c r="Z151" s="2" cm="1">
        <f t="array" ref="Z151">_xlfn.XLOOKUP(Z$1&amp;$R151,$C$3:$C$1662&amp;$D$3:$D$1662,$E$3:$E$1662,0,0,1)</f>
        <v>4800</v>
      </c>
      <c r="AA151" s="2" cm="1">
        <f t="array" ref="AA151">_xlfn.XLOOKUP(AA$1&amp;$R151,$C$3:$C$1662&amp;$D$3:$D$1662,$E$3:$E$1662,0,0,1)</f>
        <v>4600</v>
      </c>
      <c r="AB151" s="2" cm="1">
        <f t="array" ref="AB151">_xlfn.XLOOKUP(AB$1&amp;$R151,$C$3:$C$1662&amp;$D$3:$D$1662,$E$3:$E$1662,0,0,1)</f>
        <v>5800</v>
      </c>
      <c r="AC151" s="2" cm="1">
        <f t="array" ref="AC151">_xlfn.XLOOKUP(AC$1&amp;$R151,$C$3:$C$1662&amp;$D$3:$D$1662,$E$3:$E$1662,0,0,1)</f>
        <v>20600</v>
      </c>
    </row>
    <row r="152" spans="3:29" x14ac:dyDescent="0.4">
      <c r="C152" t="s">
        <v>804</v>
      </c>
      <c r="D152" t="s">
        <v>655</v>
      </c>
      <c r="E152">
        <v>20600</v>
      </c>
      <c r="R152" t="s">
        <v>8</v>
      </c>
      <c r="S152" s="2">
        <f t="shared" si="15"/>
        <v>3287760</v>
      </c>
      <c r="T152" s="2">
        <f t="shared" si="17"/>
        <v>1573400</v>
      </c>
      <c r="U152" s="2">
        <f t="shared" si="17"/>
        <v>2581700</v>
      </c>
      <c r="V152" s="2">
        <f t="shared" si="17"/>
        <v>2594400</v>
      </c>
      <c r="W152" s="2">
        <f t="shared" si="17"/>
        <v>3653200</v>
      </c>
      <c r="X152" s="2">
        <f t="shared" si="17"/>
        <v>6036100</v>
      </c>
      <c r="Y152" s="2" cm="1">
        <f t="array" ref="Y152">_xlfn.XLOOKUP(Y$1&amp;$R152,$C$3:$C$1662&amp;$D$3:$D$1662,$E$3:$E$1662,0,0,1)</f>
        <v>3800</v>
      </c>
      <c r="Z152" s="2" cm="1">
        <f t="array" ref="Z152">_xlfn.XLOOKUP(Z$1&amp;$R152,$C$3:$C$1662&amp;$D$3:$D$1662,$E$3:$E$1662,0,0,1)</f>
        <v>800</v>
      </c>
      <c r="AA152" s="2" cm="1">
        <f t="array" ref="AA152">_xlfn.XLOOKUP(AA$1&amp;$R152,$C$3:$C$1662&amp;$D$3:$D$1662,$E$3:$E$1662,0,0,1)</f>
        <v>1800</v>
      </c>
      <c r="AB152" s="2" cm="1">
        <f t="array" ref="AB152">_xlfn.XLOOKUP(AB$1&amp;$R152,$C$3:$C$1662&amp;$D$3:$D$1662,$E$3:$E$1662,0,0,1)</f>
        <v>10900</v>
      </c>
      <c r="AC152" s="2" cm="1">
        <f t="array" ref="AC152">_xlfn.XLOOKUP(AC$1&amp;$R152,$C$3:$C$1662&amp;$D$3:$D$1662,$E$3:$E$1662,0,0,1)</f>
        <v>8300</v>
      </c>
    </row>
    <row r="153" spans="3:29" x14ac:dyDescent="0.4">
      <c r="C153" t="s">
        <v>804</v>
      </c>
      <c r="D153" t="s">
        <v>656</v>
      </c>
      <c r="E153">
        <v>8300</v>
      </c>
      <c r="R153" t="s">
        <v>9</v>
      </c>
      <c r="S153" s="2">
        <f t="shared" si="15"/>
        <v>3412560</v>
      </c>
      <c r="T153" s="2">
        <f t="shared" si="17"/>
        <v>1641500</v>
      </c>
      <c r="U153" s="2">
        <f t="shared" si="17"/>
        <v>2659900</v>
      </c>
      <c r="V153" s="2">
        <f t="shared" si="17"/>
        <v>2687400</v>
      </c>
      <c r="W153" s="2">
        <f t="shared" si="17"/>
        <v>3799900</v>
      </c>
      <c r="X153" s="2">
        <f t="shared" si="17"/>
        <v>6274100</v>
      </c>
      <c r="Y153" s="2" cm="1">
        <f t="array" ref="Y153">_xlfn.XLOOKUP(Y$1&amp;$R153,$C$3:$C$1662&amp;$D$3:$D$1662,$E$3:$E$1662,0,0,1)</f>
        <v>68100</v>
      </c>
      <c r="Z153" s="2" cm="1">
        <f t="array" ref="Z153">_xlfn.XLOOKUP(Z$1&amp;$R153,$C$3:$C$1662&amp;$D$3:$D$1662,$E$3:$E$1662,0,0,1)</f>
        <v>78200</v>
      </c>
      <c r="AA153" s="2" cm="1">
        <f t="array" ref="AA153">_xlfn.XLOOKUP(AA$1&amp;$R153,$C$3:$C$1662&amp;$D$3:$D$1662,$E$3:$E$1662,0,0,1)</f>
        <v>93000</v>
      </c>
      <c r="AB153" s="2" cm="1">
        <f t="array" ref="AB153">_xlfn.XLOOKUP(AB$1&amp;$R153,$C$3:$C$1662&amp;$D$3:$D$1662,$E$3:$E$1662,0,0,1)</f>
        <v>146700</v>
      </c>
      <c r="AC153" s="2" cm="1">
        <f t="array" ref="AC153">_xlfn.XLOOKUP(AC$1&amp;$R153,$C$3:$C$1662&amp;$D$3:$D$1662,$E$3:$E$1662,0,0,1)</f>
        <v>238000</v>
      </c>
    </row>
    <row r="154" spans="3:29" x14ac:dyDescent="0.4">
      <c r="C154" t="s">
        <v>804</v>
      </c>
      <c r="D154" t="s">
        <v>657</v>
      </c>
      <c r="E154">
        <v>238000</v>
      </c>
      <c r="R154" t="s">
        <v>81</v>
      </c>
      <c r="S154" s="2">
        <f t="shared" si="15"/>
        <v>3439740</v>
      </c>
      <c r="T154" s="2">
        <f t="shared" si="17"/>
        <v>1685300</v>
      </c>
      <c r="U154" s="2">
        <f t="shared" si="17"/>
        <v>2679000</v>
      </c>
      <c r="V154" s="2">
        <f t="shared" si="17"/>
        <v>2696300</v>
      </c>
      <c r="W154" s="2">
        <f t="shared" si="17"/>
        <v>3815400</v>
      </c>
      <c r="X154" s="2">
        <f t="shared" si="17"/>
        <v>6322700</v>
      </c>
      <c r="Y154" s="2" cm="1">
        <f t="array" ref="Y154">_xlfn.XLOOKUP(Y$1&amp;$R154,$C$3:$C$1662&amp;$D$3:$D$1662,$E$3:$E$1662,0,0,1)</f>
        <v>43800</v>
      </c>
      <c r="Z154" s="2" cm="1">
        <f t="array" ref="Z154">_xlfn.XLOOKUP(Z$1&amp;$R154,$C$3:$C$1662&amp;$D$3:$D$1662,$E$3:$E$1662,0,0,1)</f>
        <v>19100</v>
      </c>
      <c r="AA154" s="2" cm="1">
        <f t="array" ref="AA154">_xlfn.XLOOKUP(AA$1&amp;$R154,$C$3:$C$1662&amp;$D$3:$D$1662,$E$3:$E$1662,0,0,1)</f>
        <v>8900</v>
      </c>
      <c r="AB154" s="2" cm="1">
        <f t="array" ref="AB154">_xlfn.XLOOKUP(AB$1&amp;$R154,$C$3:$C$1662&amp;$D$3:$D$1662,$E$3:$E$1662,0,0,1)</f>
        <v>15500</v>
      </c>
      <c r="AC154" s="2" cm="1">
        <f t="array" ref="AC154">_xlfn.XLOOKUP(AC$1&amp;$R154,$C$3:$C$1662&amp;$D$3:$D$1662,$E$3:$E$1662,0,0,1)</f>
        <v>48600</v>
      </c>
    </row>
    <row r="155" spans="3:29" x14ac:dyDescent="0.4">
      <c r="C155" t="s">
        <v>804</v>
      </c>
      <c r="D155" t="s">
        <v>658</v>
      </c>
      <c r="E155">
        <v>48600</v>
      </c>
      <c r="R155" t="s">
        <v>30</v>
      </c>
      <c r="S155" s="2">
        <f t="shared" si="15"/>
        <v>3458240</v>
      </c>
      <c r="T155" s="2">
        <f t="shared" si="17"/>
        <v>1694200</v>
      </c>
      <c r="U155" s="2">
        <f t="shared" si="17"/>
        <v>2696800</v>
      </c>
      <c r="V155" s="2">
        <f t="shared" si="17"/>
        <v>2704200</v>
      </c>
      <c r="W155" s="2">
        <f t="shared" si="17"/>
        <v>3828200</v>
      </c>
      <c r="X155" s="2">
        <f t="shared" si="17"/>
        <v>6367800</v>
      </c>
      <c r="Y155" s="2" cm="1">
        <f t="array" ref="Y155">_xlfn.XLOOKUP(Y$1&amp;$R155,$C$3:$C$1662&amp;$D$3:$D$1662,$E$3:$E$1662,0,0,1)</f>
        <v>8900</v>
      </c>
      <c r="Z155" s="2" cm="1">
        <f t="array" ref="Z155">_xlfn.XLOOKUP(Z$1&amp;$R155,$C$3:$C$1662&amp;$D$3:$D$1662,$E$3:$E$1662,0,0,1)</f>
        <v>17800</v>
      </c>
      <c r="AA155" s="2" cm="1">
        <f t="array" ref="AA155">_xlfn.XLOOKUP(AA$1&amp;$R155,$C$3:$C$1662&amp;$D$3:$D$1662,$E$3:$E$1662,0,0,1)</f>
        <v>7900</v>
      </c>
      <c r="AB155" s="2" cm="1">
        <f t="array" ref="AB155">_xlfn.XLOOKUP(AB$1&amp;$R155,$C$3:$C$1662&amp;$D$3:$D$1662,$E$3:$E$1662,0,0,1)</f>
        <v>12800</v>
      </c>
      <c r="AC155" s="2" cm="1">
        <f t="array" ref="AC155">_xlfn.XLOOKUP(AC$1&amp;$R155,$C$3:$C$1662&amp;$D$3:$D$1662,$E$3:$E$1662,0,0,1)</f>
        <v>45100</v>
      </c>
    </row>
    <row r="156" spans="3:29" x14ac:dyDescent="0.4">
      <c r="C156" t="s">
        <v>804</v>
      </c>
      <c r="D156" t="s">
        <v>659</v>
      </c>
      <c r="E156">
        <v>45100</v>
      </c>
      <c r="R156" t="s">
        <v>157</v>
      </c>
      <c r="S156" s="2">
        <f t="shared" si="15"/>
        <v>3476720</v>
      </c>
      <c r="T156" s="2">
        <f t="shared" si="17"/>
        <v>1699500</v>
      </c>
      <c r="U156" s="2">
        <f t="shared" si="17"/>
        <v>2707100</v>
      </c>
      <c r="V156" s="2">
        <f t="shared" si="17"/>
        <v>2714200</v>
      </c>
      <c r="W156" s="2">
        <f t="shared" si="17"/>
        <v>3868500</v>
      </c>
      <c r="X156" s="2">
        <f t="shared" si="17"/>
        <v>6394300</v>
      </c>
      <c r="Y156" s="2" cm="1">
        <f t="array" ref="Y156">_xlfn.XLOOKUP(Y$1&amp;$R156,$C$3:$C$1662&amp;$D$3:$D$1662,$E$3:$E$1662,0,0,1)</f>
        <v>5300</v>
      </c>
      <c r="Z156" s="2" cm="1">
        <f t="array" ref="Z156">_xlfn.XLOOKUP(Z$1&amp;$R156,$C$3:$C$1662&amp;$D$3:$D$1662,$E$3:$E$1662,0,0,1)</f>
        <v>10300</v>
      </c>
      <c r="AA156" s="2" cm="1">
        <f t="array" ref="AA156">_xlfn.XLOOKUP(AA$1&amp;$R156,$C$3:$C$1662&amp;$D$3:$D$1662,$E$3:$E$1662,0,0,1)</f>
        <v>10000</v>
      </c>
      <c r="AB156" s="2" cm="1">
        <f t="array" ref="AB156">_xlfn.XLOOKUP(AB$1&amp;$R156,$C$3:$C$1662&amp;$D$3:$D$1662,$E$3:$E$1662,0,0,1)</f>
        <v>40300</v>
      </c>
      <c r="AC156" s="2" cm="1">
        <f t="array" ref="AC156">_xlfn.XLOOKUP(AC$1&amp;$R156,$C$3:$C$1662&amp;$D$3:$D$1662,$E$3:$E$1662,0,0,1)</f>
        <v>26500</v>
      </c>
    </row>
    <row r="157" spans="3:29" x14ac:dyDescent="0.4">
      <c r="C157" t="s">
        <v>804</v>
      </c>
      <c r="D157" t="s">
        <v>660</v>
      </c>
      <c r="E157">
        <v>26500</v>
      </c>
      <c r="R157" t="s">
        <v>57</v>
      </c>
      <c r="S157" s="2">
        <f t="shared" si="15"/>
        <v>3494240</v>
      </c>
      <c r="T157" s="2">
        <f t="shared" si="17"/>
        <v>1710200</v>
      </c>
      <c r="U157" s="2">
        <f t="shared" si="17"/>
        <v>2736700</v>
      </c>
      <c r="V157" s="2">
        <f t="shared" si="17"/>
        <v>2718300</v>
      </c>
      <c r="W157" s="2">
        <f t="shared" si="17"/>
        <v>3884900</v>
      </c>
      <c r="X157" s="2">
        <f t="shared" si="17"/>
        <v>6421100</v>
      </c>
      <c r="Y157" s="2" cm="1">
        <f t="array" ref="Y157">_xlfn.XLOOKUP(Y$1&amp;$R157,$C$3:$C$1662&amp;$D$3:$D$1662,$E$3:$E$1662,0,0,1)</f>
        <v>10700</v>
      </c>
      <c r="Z157" s="2" cm="1">
        <f t="array" ref="Z157">_xlfn.XLOOKUP(Z$1&amp;$R157,$C$3:$C$1662&amp;$D$3:$D$1662,$E$3:$E$1662,0,0,1)</f>
        <v>29600</v>
      </c>
      <c r="AA157" s="2" cm="1">
        <f t="array" ref="AA157">_xlfn.XLOOKUP(AA$1&amp;$R157,$C$3:$C$1662&amp;$D$3:$D$1662,$E$3:$E$1662,0,0,1)</f>
        <v>4100</v>
      </c>
      <c r="AB157" s="2" cm="1">
        <f t="array" ref="AB157">_xlfn.XLOOKUP(AB$1&amp;$R157,$C$3:$C$1662&amp;$D$3:$D$1662,$E$3:$E$1662,0,0,1)</f>
        <v>16400</v>
      </c>
      <c r="AC157" s="2" cm="1">
        <f t="array" ref="AC157">_xlfn.XLOOKUP(AC$1&amp;$R157,$C$3:$C$1662&amp;$D$3:$D$1662,$E$3:$E$1662,0,0,1)</f>
        <v>26800</v>
      </c>
    </row>
    <row r="158" spans="3:29" x14ac:dyDescent="0.4">
      <c r="C158" t="s">
        <v>804</v>
      </c>
      <c r="D158" t="s">
        <v>661</v>
      </c>
      <c r="E158">
        <v>26800</v>
      </c>
      <c r="R158" t="s">
        <v>148</v>
      </c>
      <c r="S158" s="2">
        <f t="shared" si="15"/>
        <v>3511400</v>
      </c>
      <c r="T158" s="2">
        <f t="shared" si="17"/>
        <v>1713900</v>
      </c>
      <c r="U158" s="2">
        <f t="shared" si="17"/>
        <v>2747800</v>
      </c>
      <c r="V158" s="2">
        <f t="shared" si="17"/>
        <v>2726900</v>
      </c>
      <c r="W158" s="2">
        <f t="shared" si="17"/>
        <v>3897700</v>
      </c>
      <c r="X158" s="2">
        <f t="shared" si="17"/>
        <v>6470700</v>
      </c>
      <c r="Y158" s="2" cm="1">
        <f t="array" ref="Y158">_xlfn.XLOOKUP(Y$1&amp;$R158,$C$3:$C$1662&amp;$D$3:$D$1662,$E$3:$E$1662,0,0,1)</f>
        <v>3700</v>
      </c>
      <c r="Z158" s="2" cm="1">
        <f t="array" ref="Z158">_xlfn.XLOOKUP(Z$1&amp;$R158,$C$3:$C$1662&amp;$D$3:$D$1662,$E$3:$E$1662,0,0,1)</f>
        <v>11100</v>
      </c>
      <c r="AA158" s="2" cm="1">
        <f t="array" ref="AA158">_xlfn.XLOOKUP(AA$1&amp;$R158,$C$3:$C$1662&amp;$D$3:$D$1662,$E$3:$E$1662,0,0,1)</f>
        <v>8600</v>
      </c>
      <c r="AB158" s="2" cm="1">
        <f t="array" ref="AB158">_xlfn.XLOOKUP(AB$1&amp;$R158,$C$3:$C$1662&amp;$D$3:$D$1662,$E$3:$E$1662,0,0,1)</f>
        <v>12800</v>
      </c>
      <c r="AC158" s="2" cm="1">
        <f t="array" ref="AC158">_xlfn.XLOOKUP(AC$1&amp;$R158,$C$3:$C$1662&amp;$D$3:$D$1662,$E$3:$E$1662,0,0,1)</f>
        <v>49600</v>
      </c>
    </row>
    <row r="159" spans="3:29" x14ac:dyDescent="0.4">
      <c r="C159" t="s">
        <v>804</v>
      </c>
      <c r="D159" t="s">
        <v>662</v>
      </c>
      <c r="E159">
        <v>49600</v>
      </c>
      <c r="R159" t="s">
        <v>118</v>
      </c>
      <c r="S159" s="2">
        <f t="shared" si="15"/>
        <v>3534360</v>
      </c>
      <c r="T159" s="2">
        <f t="shared" si="17"/>
        <v>1722100</v>
      </c>
      <c r="U159" s="2">
        <f t="shared" si="17"/>
        <v>2763900</v>
      </c>
      <c r="V159" s="2">
        <f t="shared" si="17"/>
        <v>2730400</v>
      </c>
      <c r="W159" s="2">
        <f t="shared" si="17"/>
        <v>3908400</v>
      </c>
      <c r="X159" s="2">
        <f t="shared" si="17"/>
        <v>6547000</v>
      </c>
      <c r="Y159" s="2" cm="1">
        <f t="array" ref="Y159">_xlfn.XLOOKUP(Y$1&amp;$R159,$C$3:$C$1662&amp;$D$3:$D$1662,$E$3:$E$1662,0,0,1)</f>
        <v>8200</v>
      </c>
      <c r="Z159" s="2" cm="1">
        <f t="array" ref="Z159">_xlfn.XLOOKUP(Z$1&amp;$R159,$C$3:$C$1662&amp;$D$3:$D$1662,$E$3:$E$1662,0,0,1)</f>
        <v>16100</v>
      </c>
      <c r="AA159" s="2" cm="1">
        <f t="array" ref="AA159">_xlfn.XLOOKUP(AA$1&amp;$R159,$C$3:$C$1662&amp;$D$3:$D$1662,$E$3:$E$1662,0,0,1)</f>
        <v>3500</v>
      </c>
      <c r="AB159" s="2" cm="1">
        <f t="array" ref="AB159">_xlfn.XLOOKUP(AB$1&amp;$R159,$C$3:$C$1662&amp;$D$3:$D$1662,$E$3:$E$1662,0,0,1)</f>
        <v>10700</v>
      </c>
      <c r="AC159" s="2" cm="1">
        <f t="array" ref="AC159">_xlfn.XLOOKUP(AC$1&amp;$R159,$C$3:$C$1662&amp;$D$3:$D$1662,$E$3:$E$1662,0,0,1)</f>
        <v>76300</v>
      </c>
    </row>
    <row r="160" spans="3:29" x14ac:dyDescent="0.4">
      <c r="C160" t="s">
        <v>804</v>
      </c>
      <c r="D160" t="s">
        <v>663</v>
      </c>
      <c r="E160">
        <v>76300</v>
      </c>
      <c r="R160" t="s">
        <v>131</v>
      </c>
      <c r="S160" s="2">
        <f t="shared" si="15"/>
        <v>3552640</v>
      </c>
      <c r="T160" s="2">
        <f t="shared" si="17"/>
        <v>1732500</v>
      </c>
      <c r="U160" s="2">
        <f t="shared" si="17"/>
        <v>2773800</v>
      </c>
      <c r="V160" s="2">
        <f t="shared" si="17"/>
        <v>2735900</v>
      </c>
      <c r="W160" s="2">
        <f t="shared" si="17"/>
        <v>3916200</v>
      </c>
      <c r="X160" s="2">
        <f t="shared" si="17"/>
        <v>6604800</v>
      </c>
      <c r="Y160" s="2" cm="1">
        <f t="array" ref="Y160">_xlfn.XLOOKUP(Y$1&amp;$R160,$C$3:$C$1662&amp;$D$3:$D$1662,$E$3:$E$1662,0,0,1)</f>
        <v>10400</v>
      </c>
      <c r="Z160" s="2" cm="1">
        <f t="array" ref="Z160">_xlfn.XLOOKUP(Z$1&amp;$R160,$C$3:$C$1662&amp;$D$3:$D$1662,$E$3:$E$1662,0,0,1)</f>
        <v>9900</v>
      </c>
      <c r="AA160" s="2" cm="1">
        <f t="array" ref="AA160">_xlfn.XLOOKUP(AA$1&amp;$R160,$C$3:$C$1662&amp;$D$3:$D$1662,$E$3:$E$1662,0,0,1)</f>
        <v>5500</v>
      </c>
      <c r="AB160" s="2" cm="1">
        <f t="array" ref="AB160">_xlfn.XLOOKUP(AB$1&amp;$R160,$C$3:$C$1662&amp;$D$3:$D$1662,$E$3:$E$1662,0,0,1)</f>
        <v>7800</v>
      </c>
      <c r="AC160" s="2" cm="1">
        <f t="array" ref="AC160">_xlfn.XLOOKUP(AC$1&amp;$R160,$C$3:$C$1662&amp;$D$3:$D$1662,$E$3:$E$1662,0,0,1)</f>
        <v>57800</v>
      </c>
    </row>
    <row r="161" spans="3:29" x14ac:dyDescent="0.4">
      <c r="C161" t="s">
        <v>804</v>
      </c>
      <c r="D161" t="s">
        <v>664</v>
      </c>
      <c r="E161">
        <v>57800</v>
      </c>
      <c r="R161" t="s">
        <v>141</v>
      </c>
      <c r="S161" s="2">
        <f t="shared" si="15"/>
        <v>3564540</v>
      </c>
      <c r="T161" s="2">
        <f t="shared" si="17"/>
        <v>1736700</v>
      </c>
      <c r="U161" s="2">
        <f t="shared" si="17"/>
        <v>2786500</v>
      </c>
      <c r="V161" s="2">
        <f t="shared" si="17"/>
        <v>2744800</v>
      </c>
      <c r="W161" s="2">
        <f t="shared" si="17"/>
        <v>3925200</v>
      </c>
      <c r="X161" s="2">
        <f t="shared" si="17"/>
        <v>6629500</v>
      </c>
      <c r="Y161" s="2" cm="1">
        <f t="array" ref="Y161">_xlfn.XLOOKUP(Y$1&amp;$R161,$C$3:$C$1662&amp;$D$3:$D$1662,$E$3:$E$1662,0,0,1)</f>
        <v>4200</v>
      </c>
      <c r="Z161" s="2" cm="1">
        <f t="array" ref="Z161">_xlfn.XLOOKUP(Z$1&amp;$R161,$C$3:$C$1662&amp;$D$3:$D$1662,$E$3:$E$1662,0,0,1)</f>
        <v>12700</v>
      </c>
      <c r="AA161" s="2" cm="1">
        <f t="array" ref="AA161">_xlfn.XLOOKUP(AA$1&amp;$R161,$C$3:$C$1662&amp;$D$3:$D$1662,$E$3:$E$1662,0,0,1)</f>
        <v>8900</v>
      </c>
      <c r="AB161" s="2" cm="1">
        <f t="array" ref="AB161">_xlfn.XLOOKUP(AB$1&amp;$R161,$C$3:$C$1662&amp;$D$3:$D$1662,$E$3:$E$1662,0,0,1)</f>
        <v>9000</v>
      </c>
      <c r="AC161" s="2" cm="1">
        <f t="array" ref="AC161">_xlfn.XLOOKUP(AC$1&amp;$R161,$C$3:$C$1662&amp;$D$3:$D$1662,$E$3:$E$1662,0,0,1)</f>
        <v>24700</v>
      </c>
    </row>
    <row r="162" spans="3:29" x14ac:dyDescent="0.4">
      <c r="C162" t="s">
        <v>804</v>
      </c>
      <c r="D162" t="s">
        <v>665</v>
      </c>
      <c r="E162">
        <v>24700</v>
      </c>
      <c r="R162" t="s">
        <v>122</v>
      </c>
      <c r="S162" s="2">
        <f t="shared" si="15"/>
        <v>3591820</v>
      </c>
      <c r="T162" s="2">
        <f t="shared" si="17"/>
        <v>1742300</v>
      </c>
      <c r="U162" s="2">
        <f t="shared" si="17"/>
        <v>2808900</v>
      </c>
      <c r="V162" s="2">
        <f t="shared" si="17"/>
        <v>2751400</v>
      </c>
      <c r="W162" s="2">
        <f t="shared" si="17"/>
        <v>3948200</v>
      </c>
      <c r="X162" s="2">
        <f t="shared" si="17"/>
        <v>6708300</v>
      </c>
      <c r="Y162" s="2" cm="1">
        <f t="array" ref="Y162">_xlfn.XLOOKUP(Y$1&amp;$R162,$C$3:$C$1662&amp;$D$3:$D$1662,$E$3:$E$1662,0,0,1)</f>
        <v>5600</v>
      </c>
      <c r="Z162" s="2" cm="1">
        <f t="array" ref="Z162">_xlfn.XLOOKUP(Z$1&amp;$R162,$C$3:$C$1662&amp;$D$3:$D$1662,$E$3:$E$1662,0,0,1)</f>
        <v>22400</v>
      </c>
      <c r="AA162" s="2" cm="1">
        <f t="array" ref="AA162">_xlfn.XLOOKUP(AA$1&amp;$R162,$C$3:$C$1662&amp;$D$3:$D$1662,$E$3:$E$1662,0,0,1)</f>
        <v>6600</v>
      </c>
      <c r="AB162" s="2" cm="1">
        <f t="array" ref="AB162">_xlfn.XLOOKUP(AB$1&amp;$R162,$C$3:$C$1662&amp;$D$3:$D$1662,$E$3:$E$1662,0,0,1)</f>
        <v>23000</v>
      </c>
      <c r="AC162" s="2" cm="1">
        <f t="array" ref="AC162">_xlfn.XLOOKUP(AC$1&amp;$R162,$C$3:$C$1662&amp;$D$3:$D$1662,$E$3:$E$1662,0,0,1)</f>
        <v>78800</v>
      </c>
    </row>
    <row r="163" spans="3:29" x14ac:dyDescent="0.4">
      <c r="C163" t="s">
        <v>804</v>
      </c>
      <c r="D163" t="s">
        <v>666</v>
      </c>
      <c r="E163">
        <v>78800</v>
      </c>
      <c r="R163" t="s">
        <v>25</v>
      </c>
      <c r="S163" s="2">
        <f t="shared" si="15"/>
        <v>3612780</v>
      </c>
      <c r="T163" s="2">
        <f t="shared" si="17"/>
        <v>1750700</v>
      </c>
      <c r="U163" s="2">
        <f t="shared" si="17"/>
        <v>2829600</v>
      </c>
      <c r="V163" s="2">
        <f t="shared" si="17"/>
        <v>2768600</v>
      </c>
      <c r="W163" s="2">
        <f t="shared" si="17"/>
        <v>3954300</v>
      </c>
      <c r="X163" s="2">
        <f t="shared" si="17"/>
        <v>6760700</v>
      </c>
      <c r="Y163" s="2" cm="1">
        <f t="array" ref="Y163">_xlfn.XLOOKUP(Y$1&amp;$R163,$C$3:$C$1662&amp;$D$3:$D$1662,$E$3:$E$1662,0,0,1)</f>
        <v>8400</v>
      </c>
      <c r="Z163" s="2" cm="1">
        <f t="array" ref="Z163">_xlfn.XLOOKUP(Z$1&amp;$R163,$C$3:$C$1662&amp;$D$3:$D$1662,$E$3:$E$1662,0,0,1)</f>
        <v>20700</v>
      </c>
      <c r="AA163" s="2" cm="1">
        <f t="array" ref="AA163">_xlfn.XLOOKUP(AA$1&amp;$R163,$C$3:$C$1662&amp;$D$3:$D$1662,$E$3:$E$1662,0,0,1)</f>
        <v>17200</v>
      </c>
      <c r="AB163" s="2" cm="1">
        <f t="array" ref="AB163">_xlfn.XLOOKUP(AB$1&amp;$R163,$C$3:$C$1662&amp;$D$3:$D$1662,$E$3:$E$1662,0,0,1)</f>
        <v>6100</v>
      </c>
      <c r="AC163" s="2" cm="1">
        <f t="array" ref="AC163">_xlfn.XLOOKUP(AC$1&amp;$R163,$C$3:$C$1662&amp;$D$3:$D$1662,$E$3:$E$1662,0,0,1)</f>
        <v>52400</v>
      </c>
    </row>
    <row r="164" spans="3:29" x14ac:dyDescent="0.4">
      <c r="C164" t="s">
        <v>804</v>
      </c>
      <c r="D164" t="s">
        <v>667</v>
      </c>
      <c r="E164">
        <v>52400</v>
      </c>
      <c r="R164" t="s">
        <v>63</v>
      </c>
      <c r="S164" s="2">
        <f t="shared" si="15"/>
        <v>3625100</v>
      </c>
      <c r="T164" s="2">
        <f t="shared" ref="T164:X179" si="18">T163+Y164</f>
        <v>1757200</v>
      </c>
      <c r="U164" s="2">
        <f t="shared" si="18"/>
        <v>2839100</v>
      </c>
      <c r="V164" s="2">
        <f t="shared" si="18"/>
        <v>2777800</v>
      </c>
      <c r="W164" s="2">
        <f t="shared" si="18"/>
        <v>3963800</v>
      </c>
      <c r="X164" s="2">
        <f t="shared" si="18"/>
        <v>6787600</v>
      </c>
      <c r="Y164" s="2" cm="1">
        <f t="array" ref="Y164">_xlfn.XLOOKUP(Y$1&amp;$R164,$C$3:$C$1662&amp;$D$3:$D$1662,$E$3:$E$1662,0,0,1)</f>
        <v>6500</v>
      </c>
      <c r="Z164" s="2" cm="1">
        <f t="array" ref="Z164">_xlfn.XLOOKUP(Z$1&amp;$R164,$C$3:$C$1662&amp;$D$3:$D$1662,$E$3:$E$1662,0,0,1)</f>
        <v>9500</v>
      </c>
      <c r="AA164" s="2" cm="1">
        <f t="array" ref="AA164">_xlfn.XLOOKUP(AA$1&amp;$R164,$C$3:$C$1662&amp;$D$3:$D$1662,$E$3:$E$1662,0,0,1)</f>
        <v>9200</v>
      </c>
      <c r="AB164" s="2" cm="1">
        <f t="array" ref="AB164">_xlfn.XLOOKUP(AB$1&amp;$R164,$C$3:$C$1662&amp;$D$3:$D$1662,$E$3:$E$1662,0,0,1)</f>
        <v>9500</v>
      </c>
      <c r="AC164" s="2" cm="1">
        <f t="array" ref="AC164">_xlfn.XLOOKUP(AC$1&amp;$R164,$C$3:$C$1662&amp;$D$3:$D$1662,$E$3:$E$1662,0,0,1)</f>
        <v>26900</v>
      </c>
    </row>
    <row r="165" spans="3:29" x14ac:dyDescent="0.4">
      <c r="C165" t="s">
        <v>804</v>
      </c>
      <c r="D165" t="s">
        <v>668</v>
      </c>
      <c r="E165">
        <v>26900</v>
      </c>
      <c r="R165" t="s">
        <v>107</v>
      </c>
      <c r="S165" s="2">
        <f t="shared" si="15"/>
        <v>3650700</v>
      </c>
      <c r="T165" s="2">
        <f t="shared" si="18"/>
        <v>1761000</v>
      </c>
      <c r="U165" s="2">
        <f t="shared" si="18"/>
        <v>2851200</v>
      </c>
      <c r="V165" s="2">
        <f t="shared" si="18"/>
        <v>2788300</v>
      </c>
      <c r="W165" s="2">
        <f t="shared" si="18"/>
        <v>4036500</v>
      </c>
      <c r="X165" s="2">
        <f t="shared" si="18"/>
        <v>6816500</v>
      </c>
      <c r="Y165" s="2" cm="1">
        <f t="array" ref="Y165">_xlfn.XLOOKUP(Y$1&amp;$R165,$C$3:$C$1662&amp;$D$3:$D$1662,$E$3:$E$1662,0,0,1)</f>
        <v>3800</v>
      </c>
      <c r="Z165" s="2" cm="1">
        <f t="array" ref="Z165">_xlfn.XLOOKUP(Z$1&amp;$R165,$C$3:$C$1662&amp;$D$3:$D$1662,$E$3:$E$1662,0,0,1)</f>
        <v>12100</v>
      </c>
      <c r="AA165" s="2" cm="1">
        <f t="array" ref="AA165">_xlfn.XLOOKUP(AA$1&amp;$R165,$C$3:$C$1662&amp;$D$3:$D$1662,$E$3:$E$1662,0,0,1)</f>
        <v>10500</v>
      </c>
      <c r="AB165" s="2" cm="1">
        <f t="array" ref="AB165">_xlfn.XLOOKUP(AB$1&amp;$R165,$C$3:$C$1662&amp;$D$3:$D$1662,$E$3:$E$1662,0,0,1)</f>
        <v>72700</v>
      </c>
      <c r="AC165" s="2" cm="1">
        <f t="array" ref="AC165">_xlfn.XLOOKUP(AC$1&amp;$R165,$C$3:$C$1662&amp;$D$3:$D$1662,$E$3:$E$1662,0,0,1)</f>
        <v>28900</v>
      </c>
    </row>
    <row r="166" spans="3:29" x14ac:dyDescent="0.4">
      <c r="C166" t="s">
        <v>804</v>
      </c>
      <c r="D166" t="s">
        <v>669</v>
      </c>
      <c r="E166">
        <v>28900</v>
      </c>
      <c r="R166" t="s">
        <v>234</v>
      </c>
      <c r="S166" s="2">
        <f t="shared" si="15"/>
        <v>3664780</v>
      </c>
      <c r="T166" s="2">
        <f t="shared" si="18"/>
        <v>1770100</v>
      </c>
      <c r="U166" s="2">
        <f t="shared" si="18"/>
        <v>2856500</v>
      </c>
      <c r="V166" s="2">
        <f t="shared" si="18"/>
        <v>2792400</v>
      </c>
      <c r="W166" s="2">
        <f t="shared" si="18"/>
        <v>4073700</v>
      </c>
      <c r="X166" s="2">
        <f t="shared" si="18"/>
        <v>6831200</v>
      </c>
      <c r="Y166" s="2" cm="1">
        <f t="array" ref="Y166">_xlfn.XLOOKUP(Y$1&amp;$R166,$C$3:$C$1662&amp;$D$3:$D$1662,$E$3:$E$1662,0,0,1)</f>
        <v>9100</v>
      </c>
      <c r="Z166" s="2" cm="1">
        <f t="array" ref="Z166">_xlfn.XLOOKUP(Z$1&amp;$R166,$C$3:$C$1662&amp;$D$3:$D$1662,$E$3:$E$1662,0,0,1)</f>
        <v>5300</v>
      </c>
      <c r="AA166" s="2" cm="1">
        <f t="array" ref="AA166">_xlfn.XLOOKUP(AA$1&amp;$R166,$C$3:$C$1662&amp;$D$3:$D$1662,$E$3:$E$1662,0,0,1)</f>
        <v>4100</v>
      </c>
      <c r="AB166" s="2" cm="1">
        <f t="array" ref="AB166">_xlfn.XLOOKUP(AB$1&amp;$R166,$C$3:$C$1662&amp;$D$3:$D$1662,$E$3:$E$1662,0,0,1)</f>
        <v>37200</v>
      </c>
      <c r="AC166" s="2" cm="1">
        <f t="array" ref="AC166">_xlfn.XLOOKUP(AC$1&amp;$R166,$C$3:$C$1662&amp;$D$3:$D$1662,$E$3:$E$1662,0,0,1)</f>
        <v>14700</v>
      </c>
    </row>
    <row r="167" spans="3:29" x14ac:dyDescent="0.4">
      <c r="C167" t="s">
        <v>804</v>
      </c>
      <c r="D167" t="s">
        <v>670</v>
      </c>
      <c r="E167">
        <v>14700</v>
      </c>
      <c r="R167" t="s">
        <v>175</v>
      </c>
      <c r="S167" s="2">
        <f t="shared" si="15"/>
        <v>3672220</v>
      </c>
      <c r="T167" s="2">
        <f t="shared" si="18"/>
        <v>1772700</v>
      </c>
      <c r="U167" s="2">
        <f t="shared" si="18"/>
        <v>2864400</v>
      </c>
      <c r="V167" s="2">
        <f t="shared" si="18"/>
        <v>2794600</v>
      </c>
      <c r="W167" s="2">
        <f t="shared" si="18"/>
        <v>4079300</v>
      </c>
      <c r="X167" s="2">
        <f t="shared" si="18"/>
        <v>6850100</v>
      </c>
      <c r="Y167" s="2" cm="1">
        <f t="array" ref="Y167">_xlfn.XLOOKUP(Y$1&amp;$R167,$C$3:$C$1662&amp;$D$3:$D$1662,$E$3:$E$1662,0,0,1)</f>
        <v>2600</v>
      </c>
      <c r="Z167" s="2" cm="1">
        <f t="array" ref="Z167">_xlfn.XLOOKUP(Z$1&amp;$R167,$C$3:$C$1662&amp;$D$3:$D$1662,$E$3:$E$1662,0,0,1)</f>
        <v>7900</v>
      </c>
      <c r="AA167" s="2" cm="1">
        <f t="array" ref="AA167">_xlfn.XLOOKUP(AA$1&amp;$R167,$C$3:$C$1662&amp;$D$3:$D$1662,$E$3:$E$1662,0,0,1)</f>
        <v>2200</v>
      </c>
      <c r="AB167" s="2" cm="1">
        <f t="array" ref="AB167">_xlfn.XLOOKUP(AB$1&amp;$R167,$C$3:$C$1662&amp;$D$3:$D$1662,$E$3:$E$1662,0,0,1)</f>
        <v>5600</v>
      </c>
      <c r="AC167" s="2" cm="1">
        <f t="array" ref="AC167">_xlfn.XLOOKUP(AC$1&amp;$R167,$C$3:$C$1662&amp;$D$3:$D$1662,$E$3:$E$1662,0,0,1)</f>
        <v>18900</v>
      </c>
    </row>
    <row r="168" spans="3:29" x14ac:dyDescent="0.4">
      <c r="C168" t="s">
        <v>804</v>
      </c>
      <c r="D168" t="s">
        <v>671</v>
      </c>
      <c r="E168">
        <v>18900</v>
      </c>
      <c r="R168" t="s">
        <v>89</v>
      </c>
      <c r="S168" s="2">
        <f t="shared" si="15"/>
        <v>3684960</v>
      </c>
      <c r="T168" s="2">
        <f t="shared" si="18"/>
        <v>1779800</v>
      </c>
      <c r="U168" s="2">
        <f t="shared" si="18"/>
        <v>2874600</v>
      </c>
      <c r="V168" s="2">
        <f t="shared" si="18"/>
        <v>2803900</v>
      </c>
      <c r="W168" s="2">
        <f t="shared" si="18"/>
        <v>4089900</v>
      </c>
      <c r="X168" s="2">
        <f t="shared" si="18"/>
        <v>6876600</v>
      </c>
      <c r="Y168" s="2" cm="1">
        <f t="array" ref="Y168">_xlfn.XLOOKUP(Y$1&amp;$R168,$C$3:$C$1662&amp;$D$3:$D$1662,$E$3:$E$1662,0,0,1)</f>
        <v>7100</v>
      </c>
      <c r="Z168" s="2" cm="1">
        <f t="array" ref="Z168">_xlfn.XLOOKUP(Z$1&amp;$R168,$C$3:$C$1662&amp;$D$3:$D$1662,$E$3:$E$1662,0,0,1)</f>
        <v>10200</v>
      </c>
      <c r="AA168" s="2" cm="1">
        <f t="array" ref="AA168">_xlfn.XLOOKUP(AA$1&amp;$R168,$C$3:$C$1662&amp;$D$3:$D$1662,$E$3:$E$1662,0,0,1)</f>
        <v>9300</v>
      </c>
      <c r="AB168" s="2" cm="1">
        <f t="array" ref="AB168">_xlfn.XLOOKUP(AB$1&amp;$R168,$C$3:$C$1662&amp;$D$3:$D$1662,$E$3:$E$1662,0,0,1)</f>
        <v>10600</v>
      </c>
      <c r="AC168" s="2" cm="1">
        <f t="array" ref="AC168">_xlfn.XLOOKUP(AC$1&amp;$R168,$C$3:$C$1662&amp;$D$3:$D$1662,$E$3:$E$1662,0,0,1)</f>
        <v>26500</v>
      </c>
    </row>
    <row r="169" spans="3:29" x14ac:dyDescent="0.4">
      <c r="C169" t="s">
        <v>804</v>
      </c>
      <c r="D169" t="s">
        <v>672</v>
      </c>
      <c r="E169">
        <v>26500</v>
      </c>
      <c r="R169" t="s">
        <v>257</v>
      </c>
      <c r="S169" s="2">
        <f t="shared" si="15"/>
        <v>3697940</v>
      </c>
      <c r="T169" s="2">
        <f t="shared" si="18"/>
        <v>1791300</v>
      </c>
      <c r="U169" s="2">
        <f t="shared" si="18"/>
        <v>2890500</v>
      </c>
      <c r="V169" s="2">
        <f t="shared" si="18"/>
        <v>2812300</v>
      </c>
      <c r="W169" s="2">
        <f t="shared" si="18"/>
        <v>4096100</v>
      </c>
      <c r="X169" s="2">
        <f t="shared" si="18"/>
        <v>6899500</v>
      </c>
      <c r="Y169" s="2" cm="1">
        <f t="array" ref="Y169">_xlfn.XLOOKUP(Y$1&amp;$R169,$C$3:$C$1662&amp;$D$3:$D$1662,$E$3:$E$1662,0,0,1)</f>
        <v>11500</v>
      </c>
      <c r="Z169" s="2" cm="1">
        <f t="array" ref="Z169">_xlfn.XLOOKUP(Z$1&amp;$R169,$C$3:$C$1662&amp;$D$3:$D$1662,$E$3:$E$1662,0,0,1)</f>
        <v>15900</v>
      </c>
      <c r="AA169" s="2" cm="1">
        <f t="array" ref="AA169">_xlfn.XLOOKUP(AA$1&amp;$R169,$C$3:$C$1662&amp;$D$3:$D$1662,$E$3:$E$1662,0,0,1)</f>
        <v>8400</v>
      </c>
      <c r="AB169" s="2" cm="1">
        <f t="array" ref="AB169">_xlfn.XLOOKUP(AB$1&amp;$R169,$C$3:$C$1662&amp;$D$3:$D$1662,$E$3:$E$1662,0,0,1)</f>
        <v>6200</v>
      </c>
      <c r="AC169" s="2" cm="1">
        <f t="array" ref="AC169">_xlfn.XLOOKUP(AC$1&amp;$R169,$C$3:$C$1662&amp;$D$3:$D$1662,$E$3:$E$1662,0,0,1)</f>
        <v>22900</v>
      </c>
    </row>
    <row r="170" spans="3:29" x14ac:dyDescent="0.4">
      <c r="C170" t="s">
        <v>804</v>
      </c>
      <c r="D170" t="s">
        <v>673</v>
      </c>
      <c r="E170">
        <v>22900</v>
      </c>
      <c r="R170" t="s">
        <v>47</v>
      </c>
      <c r="S170" s="2">
        <f t="shared" si="15"/>
        <v>3708200</v>
      </c>
      <c r="T170" s="2">
        <f t="shared" si="18"/>
        <v>1796500</v>
      </c>
      <c r="U170" s="2">
        <f t="shared" si="18"/>
        <v>2900300</v>
      </c>
      <c r="V170" s="2">
        <f t="shared" si="18"/>
        <v>2827500</v>
      </c>
      <c r="W170" s="2">
        <f t="shared" si="18"/>
        <v>4100300</v>
      </c>
      <c r="X170" s="2">
        <f t="shared" si="18"/>
        <v>6916400</v>
      </c>
      <c r="Y170" s="2" cm="1">
        <f t="array" ref="Y170">_xlfn.XLOOKUP(Y$1&amp;$R170,$C$3:$C$1662&amp;$D$3:$D$1662,$E$3:$E$1662,0,0,1)</f>
        <v>5200</v>
      </c>
      <c r="Z170" s="2" cm="1">
        <f t="array" ref="Z170">_xlfn.XLOOKUP(Z$1&amp;$R170,$C$3:$C$1662&amp;$D$3:$D$1662,$E$3:$E$1662,0,0,1)</f>
        <v>9800</v>
      </c>
      <c r="AA170" s="2" cm="1">
        <f t="array" ref="AA170">_xlfn.XLOOKUP(AA$1&amp;$R170,$C$3:$C$1662&amp;$D$3:$D$1662,$E$3:$E$1662,0,0,1)</f>
        <v>15200</v>
      </c>
      <c r="AB170" s="2" cm="1">
        <f t="array" ref="AB170">_xlfn.XLOOKUP(AB$1&amp;$R170,$C$3:$C$1662&amp;$D$3:$D$1662,$E$3:$E$1662,0,0,1)</f>
        <v>4200</v>
      </c>
      <c r="AC170" s="2" cm="1">
        <f t="array" ref="AC170">_xlfn.XLOOKUP(AC$1&amp;$R170,$C$3:$C$1662&amp;$D$3:$D$1662,$E$3:$E$1662,0,0,1)</f>
        <v>16900</v>
      </c>
    </row>
    <row r="171" spans="3:29" x14ac:dyDescent="0.4">
      <c r="C171" t="s">
        <v>804</v>
      </c>
      <c r="D171" t="s">
        <v>674</v>
      </c>
      <c r="E171">
        <v>16900</v>
      </c>
      <c r="R171" t="s">
        <v>136</v>
      </c>
      <c r="S171" s="2">
        <f t="shared" si="15"/>
        <v>3715480</v>
      </c>
      <c r="T171" s="2">
        <f t="shared" si="18"/>
        <v>1800900</v>
      </c>
      <c r="U171" s="2">
        <f t="shared" si="18"/>
        <v>2905300</v>
      </c>
      <c r="V171" s="2">
        <f t="shared" si="18"/>
        <v>2832200</v>
      </c>
      <c r="W171" s="2">
        <f t="shared" si="18"/>
        <v>4109200</v>
      </c>
      <c r="X171" s="2">
        <f t="shared" si="18"/>
        <v>6929800</v>
      </c>
      <c r="Y171" s="2" cm="1">
        <f t="array" ref="Y171">_xlfn.XLOOKUP(Y$1&amp;$R171,$C$3:$C$1662&amp;$D$3:$D$1662,$E$3:$E$1662,0,0,1)</f>
        <v>4400</v>
      </c>
      <c r="Z171" s="2" cm="1">
        <f t="array" ref="Z171">_xlfn.XLOOKUP(Z$1&amp;$R171,$C$3:$C$1662&amp;$D$3:$D$1662,$E$3:$E$1662,0,0,1)</f>
        <v>5000</v>
      </c>
      <c r="AA171" s="2" cm="1">
        <f t="array" ref="AA171">_xlfn.XLOOKUP(AA$1&amp;$R171,$C$3:$C$1662&amp;$D$3:$D$1662,$E$3:$E$1662,0,0,1)</f>
        <v>4700</v>
      </c>
      <c r="AB171" s="2" cm="1">
        <f t="array" ref="AB171">_xlfn.XLOOKUP(AB$1&amp;$R171,$C$3:$C$1662&amp;$D$3:$D$1662,$E$3:$E$1662,0,0,1)</f>
        <v>8900</v>
      </c>
      <c r="AC171" s="2" cm="1">
        <f t="array" ref="AC171">_xlfn.XLOOKUP(AC$1&amp;$R171,$C$3:$C$1662&amp;$D$3:$D$1662,$E$3:$E$1662,0,0,1)</f>
        <v>13400</v>
      </c>
    </row>
    <row r="172" spans="3:29" x14ac:dyDescent="0.4">
      <c r="C172" t="s">
        <v>804</v>
      </c>
      <c r="D172" t="s">
        <v>675</v>
      </c>
      <c r="E172">
        <v>13400</v>
      </c>
      <c r="R172" t="s">
        <v>6</v>
      </c>
      <c r="S172" s="2">
        <f t="shared" si="15"/>
        <v>3722960</v>
      </c>
      <c r="T172" s="2">
        <f t="shared" si="18"/>
        <v>1803600</v>
      </c>
      <c r="U172" s="2">
        <f t="shared" si="18"/>
        <v>2912700</v>
      </c>
      <c r="V172" s="2">
        <f t="shared" si="18"/>
        <v>2838500</v>
      </c>
      <c r="W172" s="2">
        <f t="shared" si="18"/>
        <v>4118200</v>
      </c>
      <c r="X172" s="2">
        <f t="shared" si="18"/>
        <v>6941800</v>
      </c>
      <c r="Y172" s="2" cm="1">
        <f t="array" ref="Y172">_xlfn.XLOOKUP(Y$1&amp;$R172,$C$3:$C$1662&amp;$D$3:$D$1662,$E$3:$E$1662,0,0,1)</f>
        <v>2700</v>
      </c>
      <c r="Z172" s="2" cm="1">
        <f t="array" ref="Z172">_xlfn.XLOOKUP(Z$1&amp;$R172,$C$3:$C$1662&amp;$D$3:$D$1662,$E$3:$E$1662,0,0,1)</f>
        <v>7400</v>
      </c>
      <c r="AA172" s="2" cm="1">
        <f t="array" ref="AA172">_xlfn.XLOOKUP(AA$1&amp;$R172,$C$3:$C$1662&amp;$D$3:$D$1662,$E$3:$E$1662,0,0,1)</f>
        <v>6300</v>
      </c>
      <c r="AB172" s="2" cm="1">
        <f t="array" ref="AB172">_xlfn.XLOOKUP(AB$1&amp;$R172,$C$3:$C$1662&amp;$D$3:$D$1662,$E$3:$E$1662,0,0,1)</f>
        <v>9000</v>
      </c>
      <c r="AC172" s="2" cm="1">
        <f t="array" ref="AC172">_xlfn.XLOOKUP(AC$1&amp;$R172,$C$3:$C$1662&amp;$D$3:$D$1662,$E$3:$E$1662,0,0,1)</f>
        <v>12000</v>
      </c>
    </row>
    <row r="173" spans="3:29" x14ac:dyDescent="0.4">
      <c r="C173" t="s">
        <v>804</v>
      </c>
      <c r="D173" t="s">
        <v>676</v>
      </c>
      <c r="E173">
        <v>12000</v>
      </c>
      <c r="R173" t="s">
        <v>171</v>
      </c>
      <c r="S173" s="2">
        <f t="shared" si="15"/>
        <v>3738080</v>
      </c>
      <c r="T173" s="2">
        <f t="shared" si="18"/>
        <v>1808400</v>
      </c>
      <c r="U173" s="2">
        <f t="shared" si="18"/>
        <v>2937500</v>
      </c>
      <c r="V173" s="2">
        <f t="shared" si="18"/>
        <v>2850700</v>
      </c>
      <c r="W173" s="2">
        <f t="shared" si="18"/>
        <v>4142600</v>
      </c>
      <c r="X173" s="2">
        <f t="shared" si="18"/>
        <v>6951200</v>
      </c>
      <c r="Y173" s="2" cm="1">
        <f t="array" ref="Y173">_xlfn.XLOOKUP(Y$1&amp;$R173,$C$3:$C$1662&amp;$D$3:$D$1662,$E$3:$E$1662,0,0,1)</f>
        <v>4800</v>
      </c>
      <c r="Z173" s="2" cm="1">
        <f t="array" ref="Z173">_xlfn.XLOOKUP(Z$1&amp;$R173,$C$3:$C$1662&amp;$D$3:$D$1662,$E$3:$E$1662,0,0,1)</f>
        <v>24800</v>
      </c>
      <c r="AA173" s="2" cm="1">
        <f t="array" ref="AA173">_xlfn.XLOOKUP(AA$1&amp;$R173,$C$3:$C$1662&amp;$D$3:$D$1662,$E$3:$E$1662,0,0,1)</f>
        <v>12200</v>
      </c>
      <c r="AB173" s="2" cm="1">
        <f t="array" ref="AB173">_xlfn.XLOOKUP(AB$1&amp;$R173,$C$3:$C$1662&amp;$D$3:$D$1662,$E$3:$E$1662,0,0,1)</f>
        <v>24400</v>
      </c>
      <c r="AC173" s="2" cm="1">
        <f t="array" ref="AC173">_xlfn.XLOOKUP(AC$1&amp;$R173,$C$3:$C$1662&amp;$D$3:$D$1662,$E$3:$E$1662,0,0,1)</f>
        <v>9400</v>
      </c>
    </row>
    <row r="174" spans="3:29" x14ac:dyDescent="0.4">
      <c r="C174" t="s">
        <v>804</v>
      </c>
      <c r="D174" t="s">
        <v>677</v>
      </c>
      <c r="E174">
        <v>9400</v>
      </c>
      <c r="R174" t="s">
        <v>48</v>
      </c>
      <c r="S174" s="2">
        <f t="shared" si="15"/>
        <v>3750100</v>
      </c>
      <c r="T174" s="2">
        <f t="shared" si="18"/>
        <v>1823300</v>
      </c>
      <c r="U174" s="2">
        <f t="shared" si="18"/>
        <v>2954200</v>
      </c>
      <c r="V174" s="2">
        <f t="shared" si="18"/>
        <v>2861500</v>
      </c>
      <c r="W174" s="2">
        <f t="shared" si="18"/>
        <v>4149500</v>
      </c>
      <c r="X174" s="2">
        <f t="shared" si="18"/>
        <v>6962000</v>
      </c>
      <c r="Y174" s="2" cm="1">
        <f t="array" ref="Y174">_xlfn.XLOOKUP(Y$1&amp;$R174,$C$3:$C$1662&amp;$D$3:$D$1662,$E$3:$E$1662,0,0,1)</f>
        <v>14900</v>
      </c>
      <c r="Z174" s="2" cm="1">
        <f t="array" ref="Z174">_xlfn.XLOOKUP(Z$1&amp;$R174,$C$3:$C$1662&amp;$D$3:$D$1662,$E$3:$E$1662,0,0,1)</f>
        <v>16700</v>
      </c>
      <c r="AA174" s="2" cm="1">
        <f t="array" ref="AA174">_xlfn.XLOOKUP(AA$1&amp;$R174,$C$3:$C$1662&amp;$D$3:$D$1662,$E$3:$E$1662,0,0,1)</f>
        <v>10800</v>
      </c>
      <c r="AB174" s="2" cm="1">
        <f t="array" ref="AB174">_xlfn.XLOOKUP(AB$1&amp;$R174,$C$3:$C$1662&amp;$D$3:$D$1662,$E$3:$E$1662,0,0,1)</f>
        <v>6900</v>
      </c>
      <c r="AC174" s="2" cm="1">
        <f t="array" ref="AC174">_xlfn.XLOOKUP(AC$1&amp;$R174,$C$3:$C$1662&amp;$D$3:$D$1662,$E$3:$E$1662,0,0,1)</f>
        <v>10800</v>
      </c>
    </row>
    <row r="175" spans="3:29" x14ac:dyDescent="0.4">
      <c r="C175" t="s">
        <v>804</v>
      </c>
      <c r="D175" t="s">
        <v>678</v>
      </c>
      <c r="E175">
        <v>10800</v>
      </c>
      <c r="R175" t="s">
        <v>85</v>
      </c>
      <c r="S175" s="2">
        <f t="shared" si="15"/>
        <v>3762920</v>
      </c>
      <c r="T175" s="2">
        <f t="shared" si="18"/>
        <v>1840300</v>
      </c>
      <c r="U175" s="2">
        <f t="shared" si="18"/>
        <v>2968500</v>
      </c>
      <c r="V175" s="2">
        <f t="shared" si="18"/>
        <v>2869000</v>
      </c>
      <c r="W175" s="2">
        <f t="shared" si="18"/>
        <v>4160400</v>
      </c>
      <c r="X175" s="2">
        <f t="shared" si="18"/>
        <v>6976400</v>
      </c>
      <c r="Y175" s="2" cm="1">
        <f t="array" ref="Y175">_xlfn.XLOOKUP(Y$1&amp;$R175,$C$3:$C$1662&amp;$D$3:$D$1662,$E$3:$E$1662,0,0,1)</f>
        <v>17000</v>
      </c>
      <c r="Z175" s="2" cm="1">
        <f t="array" ref="Z175">_xlfn.XLOOKUP(Z$1&amp;$R175,$C$3:$C$1662&amp;$D$3:$D$1662,$E$3:$E$1662,0,0,1)</f>
        <v>14300</v>
      </c>
      <c r="AA175" s="2" cm="1">
        <f t="array" ref="AA175">_xlfn.XLOOKUP(AA$1&amp;$R175,$C$3:$C$1662&amp;$D$3:$D$1662,$E$3:$E$1662,0,0,1)</f>
        <v>7500</v>
      </c>
      <c r="AB175" s="2" cm="1">
        <f t="array" ref="AB175">_xlfn.XLOOKUP(AB$1&amp;$R175,$C$3:$C$1662&amp;$D$3:$D$1662,$E$3:$E$1662,0,0,1)</f>
        <v>10900</v>
      </c>
      <c r="AC175" s="2" cm="1">
        <f t="array" ref="AC175">_xlfn.XLOOKUP(AC$1&amp;$R175,$C$3:$C$1662&amp;$D$3:$D$1662,$E$3:$E$1662,0,0,1)</f>
        <v>14400</v>
      </c>
    </row>
    <row r="176" spans="3:29" x14ac:dyDescent="0.4">
      <c r="C176" t="s">
        <v>804</v>
      </c>
      <c r="D176" t="s">
        <v>679</v>
      </c>
      <c r="E176">
        <v>14400</v>
      </c>
      <c r="R176" t="s">
        <v>143</v>
      </c>
      <c r="S176" s="2">
        <f t="shared" si="15"/>
        <v>3770020</v>
      </c>
      <c r="T176" s="2">
        <f t="shared" si="18"/>
        <v>1842800</v>
      </c>
      <c r="U176" s="2">
        <f t="shared" si="18"/>
        <v>2980100</v>
      </c>
      <c r="V176" s="2">
        <f t="shared" si="18"/>
        <v>2871200</v>
      </c>
      <c r="W176" s="2">
        <f t="shared" si="18"/>
        <v>4168600</v>
      </c>
      <c r="X176" s="2">
        <f t="shared" si="18"/>
        <v>6987400</v>
      </c>
      <c r="Y176" s="2" cm="1">
        <f t="array" ref="Y176">_xlfn.XLOOKUP(Y$1&amp;$R176,$C$3:$C$1662&amp;$D$3:$D$1662,$E$3:$E$1662,0,0,1)</f>
        <v>2500</v>
      </c>
      <c r="Z176" s="2" cm="1">
        <f t="array" ref="Z176">_xlfn.XLOOKUP(Z$1&amp;$R176,$C$3:$C$1662&amp;$D$3:$D$1662,$E$3:$E$1662,0,0,1)</f>
        <v>11600</v>
      </c>
      <c r="AA176" s="2" cm="1">
        <f t="array" ref="AA176">_xlfn.XLOOKUP(AA$1&amp;$R176,$C$3:$C$1662&amp;$D$3:$D$1662,$E$3:$E$1662,0,0,1)</f>
        <v>2200</v>
      </c>
      <c r="AB176" s="2" cm="1">
        <f t="array" ref="AB176">_xlfn.XLOOKUP(AB$1&amp;$R176,$C$3:$C$1662&amp;$D$3:$D$1662,$E$3:$E$1662,0,0,1)</f>
        <v>8200</v>
      </c>
      <c r="AC176" s="2" cm="1">
        <f t="array" ref="AC176">_xlfn.XLOOKUP(AC$1&amp;$R176,$C$3:$C$1662&amp;$D$3:$D$1662,$E$3:$E$1662,0,0,1)</f>
        <v>11000</v>
      </c>
    </row>
    <row r="177" spans="3:29" x14ac:dyDescent="0.4">
      <c r="C177" t="s">
        <v>804</v>
      </c>
      <c r="D177" t="s">
        <v>680</v>
      </c>
      <c r="E177">
        <v>11000</v>
      </c>
      <c r="R177" t="s">
        <v>192</v>
      </c>
      <c r="S177" s="2">
        <f t="shared" si="15"/>
        <v>3785420</v>
      </c>
      <c r="T177" s="2">
        <f t="shared" si="18"/>
        <v>1847900</v>
      </c>
      <c r="U177" s="2">
        <f t="shared" si="18"/>
        <v>2988500</v>
      </c>
      <c r="V177" s="2">
        <f t="shared" si="18"/>
        <v>2877600</v>
      </c>
      <c r="W177" s="2">
        <f t="shared" si="18"/>
        <v>4171200</v>
      </c>
      <c r="X177" s="2">
        <f t="shared" si="18"/>
        <v>7041900</v>
      </c>
      <c r="Y177" s="2" cm="1">
        <f t="array" ref="Y177">_xlfn.XLOOKUP(Y$1&amp;$R177,$C$3:$C$1662&amp;$D$3:$D$1662,$E$3:$E$1662,0,0,1)</f>
        <v>5100</v>
      </c>
      <c r="Z177" s="2" cm="1">
        <f t="array" ref="Z177">_xlfn.XLOOKUP(Z$1&amp;$R177,$C$3:$C$1662&amp;$D$3:$D$1662,$E$3:$E$1662,0,0,1)</f>
        <v>8400</v>
      </c>
      <c r="AA177" s="2" cm="1">
        <f t="array" ref="AA177">_xlfn.XLOOKUP(AA$1&amp;$R177,$C$3:$C$1662&amp;$D$3:$D$1662,$E$3:$E$1662,0,0,1)</f>
        <v>6400</v>
      </c>
      <c r="AB177" s="2" cm="1">
        <f t="array" ref="AB177">_xlfn.XLOOKUP(AB$1&amp;$R177,$C$3:$C$1662&amp;$D$3:$D$1662,$E$3:$E$1662,0,0,1)</f>
        <v>2600</v>
      </c>
      <c r="AC177" s="2" cm="1">
        <f t="array" ref="AC177">_xlfn.XLOOKUP(AC$1&amp;$R177,$C$3:$C$1662&amp;$D$3:$D$1662,$E$3:$E$1662,0,0,1)</f>
        <v>54500</v>
      </c>
    </row>
    <row r="178" spans="3:29" x14ac:dyDescent="0.4">
      <c r="C178" t="s">
        <v>804</v>
      </c>
      <c r="D178" t="s">
        <v>681</v>
      </c>
      <c r="E178">
        <v>54500</v>
      </c>
      <c r="R178" t="s">
        <v>53</v>
      </c>
      <c r="S178" s="2">
        <f t="shared" si="15"/>
        <v>3801640</v>
      </c>
      <c r="T178" s="2">
        <f t="shared" si="18"/>
        <v>1851300</v>
      </c>
      <c r="U178" s="2">
        <f t="shared" si="18"/>
        <v>2997000</v>
      </c>
      <c r="V178" s="2">
        <f t="shared" si="18"/>
        <v>2882700</v>
      </c>
      <c r="W178" s="2">
        <f t="shared" si="18"/>
        <v>4181700</v>
      </c>
      <c r="X178" s="2">
        <f t="shared" si="18"/>
        <v>7095500</v>
      </c>
      <c r="Y178" s="2" cm="1">
        <f t="array" ref="Y178">_xlfn.XLOOKUP(Y$1&amp;$R178,$C$3:$C$1662&amp;$D$3:$D$1662,$E$3:$E$1662,0,0,1)</f>
        <v>3400</v>
      </c>
      <c r="Z178" s="2" cm="1">
        <f t="array" ref="Z178">_xlfn.XLOOKUP(Z$1&amp;$R178,$C$3:$C$1662&amp;$D$3:$D$1662,$E$3:$E$1662,0,0,1)</f>
        <v>8500</v>
      </c>
      <c r="AA178" s="2" cm="1">
        <f t="array" ref="AA178">_xlfn.XLOOKUP(AA$1&amp;$R178,$C$3:$C$1662&amp;$D$3:$D$1662,$E$3:$E$1662,0,0,1)</f>
        <v>5100</v>
      </c>
      <c r="AB178" s="2" cm="1">
        <f t="array" ref="AB178">_xlfn.XLOOKUP(AB$1&amp;$R178,$C$3:$C$1662&amp;$D$3:$D$1662,$E$3:$E$1662,0,0,1)</f>
        <v>10500</v>
      </c>
      <c r="AC178" s="2" cm="1">
        <f t="array" ref="AC178">_xlfn.XLOOKUP(AC$1&amp;$R178,$C$3:$C$1662&amp;$D$3:$D$1662,$E$3:$E$1662,0,0,1)</f>
        <v>53600</v>
      </c>
    </row>
    <row r="179" spans="3:29" x14ac:dyDescent="0.4">
      <c r="C179" t="s">
        <v>804</v>
      </c>
      <c r="D179" t="s">
        <v>682</v>
      </c>
      <c r="E179">
        <v>53600</v>
      </c>
      <c r="R179" t="s">
        <v>222</v>
      </c>
      <c r="S179" s="2">
        <f t="shared" si="15"/>
        <v>3814800</v>
      </c>
      <c r="T179" s="2">
        <f t="shared" si="18"/>
        <v>1864700</v>
      </c>
      <c r="U179" s="2">
        <f t="shared" si="18"/>
        <v>3003100</v>
      </c>
      <c r="V179" s="2">
        <f t="shared" si="18"/>
        <v>2893300</v>
      </c>
      <c r="W179" s="2">
        <f t="shared" si="18"/>
        <v>4188400</v>
      </c>
      <c r="X179" s="2">
        <f t="shared" si="18"/>
        <v>7124500</v>
      </c>
      <c r="Y179" s="2" cm="1">
        <f t="array" ref="Y179">_xlfn.XLOOKUP(Y$1&amp;$R179,$C$3:$C$1662&amp;$D$3:$D$1662,$E$3:$E$1662,0,0,1)</f>
        <v>13400</v>
      </c>
      <c r="Z179" s="2" cm="1">
        <f t="array" ref="Z179">_xlfn.XLOOKUP(Z$1&amp;$R179,$C$3:$C$1662&amp;$D$3:$D$1662,$E$3:$E$1662,0,0,1)</f>
        <v>6100</v>
      </c>
      <c r="AA179" s="2" cm="1">
        <f t="array" ref="AA179">_xlfn.XLOOKUP(AA$1&amp;$R179,$C$3:$C$1662&amp;$D$3:$D$1662,$E$3:$E$1662,0,0,1)</f>
        <v>10600</v>
      </c>
      <c r="AB179" s="2" cm="1">
        <f t="array" ref="AB179">_xlfn.XLOOKUP(AB$1&amp;$R179,$C$3:$C$1662&amp;$D$3:$D$1662,$E$3:$E$1662,0,0,1)</f>
        <v>6700</v>
      </c>
      <c r="AC179" s="2" cm="1">
        <f t="array" ref="AC179">_xlfn.XLOOKUP(AC$1&amp;$R179,$C$3:$C$1662&amp;$D$3:$D$1662,$E$3:$E$1662,0,0,1)</f>
        <v>29000</v>
      </c>
    </row>
    <row r="180" spans="3:29" x14ac:dyDescent="0.4">
      <c r="C180" t="s">
        <v>804</v>
      </c>
      <c r="D180" t="s">
        <v>683</v>
      </c>
      <c r="E180">
        <v>29000</v>
      </c>
      <c r="R180" t="s">
        <v>211</v>
      </c>
      <c r="S180" s="2">
        <f t="shared" si="15"/>
        <v>3827140</v>
      </c>
      <c r="T180" s="2">
        <f t="shared" ref="T180:X195" si="19">T179+Y180</f>
        <v>1872100</v>
      </c>
      <c r="U180" s="2">
        <f t="shared" si="19"/>
        <v>3015600</v>
      </c>
      <c r="V180" s="2">
        <f t="shared" si="19"/>
        <v>2900200</v>
      </c>
      <c r="W180" s="2">
        <f t="shared" si="19"/>
        <v>4195900</v>
      </c>
      <c r="X180" s="2">
        <f t="shared" si="19"/>
        <v>7151900</v>
      </c>
      <c r="Y180" s="2" cm="1">
        <f t="array" ref="Y180">_xlfn.XLOOKUP(Y$1&amp;$R180,$C$3:$C$1662&amp;$D$3:$D$1662,$E$3:$E$1662,0,0,1)</f>
        <v>7400</v>
      </c>
      <c r="Z180" s="2" cm="1">
        <f t="array" ref="Z180">_xlfn.XLOOKUP(Z$1&amp;$R180,$C$3:$C$1662&amp;$D$3:$D$1662,$E$3:$E$1662,0,0,1)</f>
        <v>12500</v>
      </c>
      <c r="AA180" s="2" cm="1">
        <f t="array" ref="AA180">_xlfn.XLOOKUP(AA$1&amp;$R180,$C$3:$C$1662&amp;$D$3:$D$1662,$E$3:$E$1662,0,0,1)</f>
        <v>6900</v>
      </c>
      <c r="AB180" s="2" cm="1">
        <f t="array" ref="AB180">_xlfn.XLOOKUP(AB$1&amp;$R180,$C$3:$C$1662&amp;$D$3:$D$1662,$E$3:$E$1662,0,0,1)</f>
        <v>7500</v>
      </c>
      <c r="AC180" s="2" cm="1">
        <f t="array" ref="AC180">_xlfn.XLOOKUP(AC$1&amp;$R180,$C$3:$C$1662&amp;$D$3:$D$1662,$E$3:$E$1662,0,0,1)</f>
        <v>27400</v>
      </c>
    </row>
    <row r="181" spans="3:29" x14ac:dyDescent="0.4">
      <c r="C181" t="s">
        <v>804</v>
      </c>
      <c r="D181" t="s">
        <v>684</v>
      </c>
      <c r="E181">
        <v>27400</v>
      </c>
      <c r="R181" t="s">
        <v>299</v>
      </c>
      <c r="S181" s="2">
        <f t="shared" si="15"/>
        <v>3842000</v>
      </c>
      <c r="T181" s="2">
        <f t="shared" si="19"/>
        <v>1876900</v>
      </c>
      <c r="U181" s="2">
        <f t="shared" si="19"/>
        <v>3018500</v>
      </c>
      <c r="V181" s="2">
        <f t="shared" si="19"/>
        <v>2917100</v>
      </c>
      <c r="W181" s="2">
        <f t="shared" si="19"/>
        <v>4205000</v>
      </c>
      <c r="X181" s="2">
        <f t="shared" si="19"/>
        <v>7192500</v>
      </c>
      <c r="Y181" s="2" cm="1">
        <f t="array" ref="Y181">_xlfn.XLOOKUP(Y$1&amp;$R181,$C$3:$C$1662&amp;$D$3:$D$1662,$E$3:$E$1662,0,0,1)</f>
        <v>4800</v>
      </c>
      <c r="Z181" s="2" cm="1">
        <f t="array" ref="Z181">_xlfn.XLOOKUP(Z$1&amp;$R181,$C$3:$C$1662&amp;$D$3:$D$1662,$E$3:$E$1662,0,0,1)</f>
        <v>2900</v>
      </c>
      <c r="AA181" s="2" cm="1">
        <f t="array" ref="AA181">_xlfn.XLOOKUP(AA$1&amp;$R181,$C$3:$C$1662&amp;$D$3:$D$1662,$E$3:$E$1662,0,0,1)</f>
        <v>16900</v>
      </c>
      <c r="AB181" s="2" cm="1">
        <f t="array" ref="AB181">_xlfn.XLOOKUP(AB$1&amp;$R181,$C$3:$C$1662&amp;$D$3:$D$1662,$E$3:$E$1662,0,0,1)</f>
        <v>9100</v>
      </c>
      <c r="AC181" s="2" cm="1">
        <f t="array" ref="AC181">_xlfn.XLOOKUP(AC$1&amp;$R181,$C$3:$C$1662&amp;$D$3:$D$1662,$E$3:$E$1662,0,0,1)</f>
        <v>40600</v>
      </c>
    </row>
    <row r="182" spans="3:29" x14ac:dyDescent="0.4">
      <c r="C182" t="s">
        <v>804</v>
      </c>
      <c r="D182" t="s">
        <v>685</v>
      </c>
      <c r="E182">
        <v>40600</v>
      </c>
      <c r="R182" t="s">
        <v>100</v>
      </c>
      <c r="S182" s="2">
        <f t="shared" si="15"/>
        <v>3856680</v>
      </c>
      <c r="T182" s="2">
        <f t="shared" si="19"/>
        <v>1886800</v>
      </c>
      <c r="U182" s="2">
        <f t="shared" si="19"/>
        <v>3037400</v>
      </c>
      <c r="V182" s="2">
        <f t="shared" si="19"/>
        <v>2921100</v>
      </c>
      <c r="W182" s="2">
        <f t="shared" si="19"/>
        <v>4217700</v>
      </c>
      <c r="X182" s="2">
        <f t="shared" si="19"/>
        <v>7220400</v>
      </c>
      <c r="Y182" s="2" cm="1">
        <f t="array" ref="Y182">_xlfn.XLOOKUP(Y$1&amp;$R182,$C$3:$C$1662&amp;$D$3:$D$1662,$E$3:$E$1662,0,0,1)</f>
        <v>9900</v>
      </c>
      <c r="Z182" s="2" cm="1">
        <f t="array" ref="Z182">_xlfn.XLOOKUP(Z$1&amp;$R182,$C$3:$C$1662&amp;$D$3:$D$1662,$E$3:$E$1662,0,0,1)</f>
        <v>18900</v>
      </c>
      <c r="AA182" s="2" cm="1">
        <f t="array" ref="AA182">_xlfn.XLOOKUP(AA$1&amp;$R182,$C$3:$C$1662&amp;$D$3:$D$1662,$E$3:$E$1662,0,0,1)</f>
        <v>4000</v>
      </c>
      <c r="AB182" s="2" cm="1">
        <f t="array" ref="AB182">_xlfn.XLOOKUP(AB$1&amp;$R182,$C$3:$C$1662&amp;$D$3:$D$1662,$E$3:$E$1662,0,0,1)</f>
        <v>12700</v>
      </c>
      <c r="AC182" s="2" cm="1">
        <f t="array" ref="AC182">_xlfn.XLOOKUP(AC$1&amp;$R182,$C$3:$C$1662&amp;$D$3:$D$1662,$E$3:$E$1662,0,0,1)</f>
        <v>27900</v>
      </c>
    </row>
    <row r="183" spans="3:29" x14ac:dyDescent="0.4">
      <c r="C183" t="s">
        <v>804</v>
      </c>
      <c r="D183" t="s">
        <v>686</v>
      </c>
      <c r="E183">
        <v>27900</v>
      </c>
      <c r="R183" t="s">
        <v>300</v>
      </c>
      <c r="S183" s="2">
        <f t="shared" si="15"/>
        <v>3870700</v>
      </c>
      <c r="T183" s="2">
        <f t="shared" si="19"/>
        <v>1899600</v>
      </c>
      <c r="U183" s="2">
        <f t="shared" si="19"/>
        <v>3051200</v>
      </c>
      <c r="V183" s="2">
        <f t="shared" si="19"/>
        <v>2924600</v>
      </c>
      <c r="W183" s="2">
        <f t="shared" si="19"/>
        <v>4230600</v>
      </c>
      <c r="X183" s="2">
        <f t="shared" si="19"/>
        <v>7247500</v>
      </c>
      <c r="Y183" s="2" cm="1">
        <f t="array" ref="Y183">_xlfn.XLOOKUP(Y$1&amp;$R183,$C$3:$C$1662&amp;$D$3:$D$1662,$E$3:$E$1662,0,0,1)</f>
        <v>12800</v>
      </c>
      <c r="Z183" s="2" cm="1">
        <f t="array" ref="Z183">_xlfn.XLOOKUP(Z$1&amp;$R183,$C$3:$C$1662&amp;$D$3:$D$1662,$E$3:$E$1662,0,0,1)</f>
        <v>13800</v>
      </c>
      <c r="AA183" s="2" cm="1">
        <f t="array" ref="AA183">_xlfn.XLOOKUP(AA$1&amp;$R183,$C$3:$C$1662&amp;$D$3:$D$1662,$E$3:$E$1662,0,0,1)</f>
        <v>3500</v>
      </c>
      <c r="AB183" s="2" cm="1">
        <f t="array" ref="AB183">_xlfn.XLOOKUP(AB$1&amp;$R183,$C$3:$C$1662&amp;$D$3:$D$1662,$E$3:$E$1662,0,0,1)</f>
        <v>12900</v>
      </c>
      <c r="AC183" s="2" cm="1">
        <f t="array" ref="AC183">_xlfn.XLOOKUP(AC$1&amp;$R183,$C$3:$C$1662&amp;$D$3:$D$1662,$E$3:$E$1662,0,0,1)</f>
        <v>27100</v>
      </c>
    </row>
    <row r="184" spans="3:29" x14ac:dyDescent="0.4">
      <c r="C184" t="s">
        <v>804</v>
      </c>
      <c r="D184" t="s">
        <v>687</v>
      </c>
      <c r="E184">
        <v>27100</v>
      </c>
      <c r="R184" t="s">
        <v>204</v>
      </c>
      <c r="S184" s="2">
        <f t="shared" si="15"/>
        <v>3879160</v>
      </c>
      <c r="T184" s="2">
        <f t="shared" si="19"/>
        <v>1900200</v>
      </c>
      <c r="U184" s="2">
        <f t="shared" si="19"/>
        <v>3057400</v>
      </c>
      <c r="V184" s="2">
        <f t="shared" si="19"/>
        <v>2939400</v>
      </c>
      <c r="W184" s="2">
        <f t="shared" si="19"/>
        <v>4235700</v>
      </c>
      <c r="X184" s="2">
        <f t="shared" si="19"/>
        <v>7263100</v>
      </c>
      <c r="Y184" s="2" cm="1">
        <f t="array" ref="Y184">_xlfn.XLOOKUP(Y$1&amp;$R184,$C$3:$C$1662&amp;$D$3:$D$1662,$E$3:$E$1662,0,0,1)</f>
        <v>600</v>
      </c>
      <c r="Z184" s="2" cm="1">
        <f t="array" ref="Z184">_xlfn.XLOOKUP(Z$1&amp;$R184,$C$3:$C$1662&amp;$D$3:$D$1662,$E$3:$E$1662,0,0,1)</f>
        <v>6200</v>
      </c>
      <c r="AA184" s="2" cm="1">
        <f t="array" ref="AA184">_xlfn.XLOOKUP(AA$1&amp;$R184,$C$3:$C$1662&amp;$D$3:$D$1662,$E$3:$E$1662,0,0,1)</f>
        <v>14800</v>
      </c>
      <c r="AB184" s="2" cm="1">
        <f t="array" ref="AB184">_xlfn.XLOOKUP(AB$1&amp;$R184,$C$3:$C$1662&amp;$D$3:$D$1662,$E$3:$E$1662,0,0,1)</f>
        <v>5100</v>
      </c>
      <c r="AC184" s="2" cm="1">
        <f t="array" ref="AC184">_xlfn.XLOOKUP(AC$1&amp;$R184,$C$3:$C$1662&amp;$D$3:$D$1662,$E$3:$E$1662,0,0,1)</f>
        <v>15600</v>
      </c>
    </row>
    <row r="185" spans="3:29" x14ac:dyDescent="0.4">
      <c r="C185" t="s">
        <v>804</v>
      </c>
      <c r="D185" t="s">
        <v>386</v>
      </c>
      <c r="E185">
        <v>15600</v>
      </c>
      <c r="R185" t="s">
        <v>301</v>
      </c>
      <c r="S185" s="2">
        <f t="shared" si="15"/>
        <v>3894140</v>
      </c>
      <c r="T185" s="2">
        <f t="shared" si="19"/>
        <v>1942100</v>
      </c>
      <c r="U185" s="2">
        <f t="shared" si="19"/>
        <v>3062800</v>
      </c>
      <c r="V185" s="2">
        <f t="shared" si="19"/>
        <v>2941600</v>
      </c>
      <c r="W185" s="2">
        <f t="shared" si="19"/>
        <v>4243100</v>
      </c>
      <c r="X185" s="2">
        <f t="shared" si="19"/>
        <v>7281100</v>
      </c>
      <c r="Y185" s="2" cm="1">
        <f t="array" ref="Y185">_xlfn.XLOOKUP(Y$1&amp;$R185,$C$3:$C$1662&amp;$D$3:$D$1662,$E$3:$E$1662,0,0,1)</f>
        <v>41900</v>
      </c>
      <c r="Z185" s="2" cm="1">
        <f t="array" ref="Z185">_xlfn.XLOOKUP(Z$1&amp;$R185,$C$3:$C$1662&amp;$D$3:$D$1662,$E$3:$E$1662,0,0,1)</f>
        <v>5400</v>
      </c>
      <c r="AA185" s="2" cm="1">
        <f t="array" ref="AA185">_xlfn.XLOOKUP(AA$1&amp;$R185,$C$3:$C$1662&amp;$D$3:$D$1662,$E$3:$E$1662,0,0,1)</f>
        <v>2200</v>
      </c>
      <c r="AB185" s="2" cm="1">
        <f t="array" ref="AB185">_xlfn.XLOOKUP(AB$1&amp;$R185,$C$3:$C$1662&amp;$D$3:$D$1662,$E$3:$E$1662,0,0,1)</f>
        <v>7400</v>
      </c>
      <c r="AC185" s="2" cm="1">
        <f t="array" ref="AC185">_xlfn.XLOOKUP(AC$1&amp;$R185,$C$3:$C$1662&amp;$D$3:$D$1662,$E$3:$E$1662,0,0,1)</f>
        <v>18000</v>
      </c>
    </row>
    <row r="186" spans="3:29" x14ac:dyDescent="0.4">
      <c r="C186" t="s">
        <v>804</v>
      </c>
      <c r="D186" t="s">
        <v>387</v>
      </c>
      <c r="E186">
        <v>18000</v>
      </c>
      <c r="R186" t="s">
        <v>201</v>
      </c>
      <c r="S186" s="2">
        <f t="shared" si="15"/>
        <v>3906600</v>
      </c>
      <c r="T186" s="2">
        <f t="shared" si="19"/>
        <v>1950500</v>
      </c>
      <c r="U186" s="2">
        <f t="shared" si="19"/>
        <v>3077700</v>
      </c>
      <c r="V186" s="2">
        <f t="shared" si="19"/>
        <v>2949000</v>
      </c>
      <c r="W186" s="2">
        <f t="shared" si="19"/>
        <v>4250300</v>
      </c>
      <c r="X186" s="2">
        <f t="shared" si="19"/>
        <v>7305500</v>
      </c>
      <c r="Y186" s="2" cm="1">
        <f t="array" ref="Y186">_xlfn.XLOOKUP(Y$1&amp;$R186,$C$3:$C$1662&amp;$D$3:$D$1662,$E$3:$E$1662,0,0,1)</f>
        <v>8400</v>
      </c>
      <c r="Z186" s="2" cm="1">
        <f t="array" ref="Z186">_xlfn.XLOOKUP(Z$1&amp;$R186,$C$3:$C$1662&amp;$D$3:$D$1662,$E$3:$E$1662,0,0,1)</f>
        <v>14900</v>
      </c>
      <c r="AA186" s="2" cm="1">
        <f t="array" ref="AA186">_xlfn.XLOOKUP(AA$1&amp;$R186,$C$3:$C$1662&amp;$D$3:$D$1662,$E$3:$E$1662,0,0,1)</f>
        <v>7400</v>
      </c>
      <c r="AB186" s="2" cm="1">
        <f t="array" ref="AB186">_xlfn.XLOOKUP(AB$1&amp;$R186,$C$3:$C$1662&amp;$D$3:$D$1662,$E$3:$E$1662,0,0,1)</f>
        <v>7200</v>
      </c>
      <c r="AC186" s="2" cm="1">
        <f t="array" ref="AC186">_xlfn.XLOOKUP(AC$1&amp;$R186,$C$3:$C$1662&amp;$D$3:$D$1662,$E$3:$E$1662,0,0,1)</f>
        <v>24400</v>
      </c>
    </row>
    <row r="187" spans="3:29" x14ac:dyDescent="0.4">
      <c r="C187" t="s">
        <v>804</v>
      </c>
      <c r="D187" t="s">
        <v>388</v>
      </c>
      <c r="E187">
        <v>24400</v>
      </c>
      <c r="R187" t="s">
        <v>21</v>
      </c>
      <c r="S187" s="2">
        <f t="shared" si="15"/>
        <v>3916220</v>
      </c>
      <c r="T187" s="2">
        <f t="shared" si="19"/>
        <v>1956900</v>
      </c>
      <c r="U187" s="2">
        <f t="shared" si="19"/>
        <v>3084600</v>
      </c>
      <c r="V187" s="2">
        <f t="shared" si="19"/>
        <v>2954600</v>
      </c>
      <c r="W187" s="2">
        <f t="shared" si="19"/>
        <v>4256100</v>
      </c>
      <c r="X187" s="2">
        <f t="shared" si="19"/>
        <v>7328900</v>
      </c>
      <c r="Y187" s="2" cm="1">
        <f t="array" ref="Y187">_xlfn.XLOOKUP(Y$1&amp;$R187,$C$3:$C$1662&amp;$D$3:$D$1662,$E$3:$E$1662,0,0,1)</f>
        <v>6400</v>
      </c>
      <c r="Z187" s="2" cm="1">
        <f t="array" ref="Z187">_xlfn.XLOOKUP(Z$1&amp;$R187,$C$3:$C$1662&amp;$D$3:$D$1662,$E$3:$E$1662,0,0,1)</f>
        <v>6900</v>
      </c>
      <c r="AA187" s="2" cm="1">
        <f t="array" ref="AA187">_xlfn.XLOOKUP(AA$1&amp;$R187,$C$3:$C$1662&amp;$D$3:$D$1662,$E$3:$E$1662,0,0,1)</f>
        <v>5600</v>
      </c>
      <c r="AB187" s="2" cm="1">
        <f t="array" ref="AB187">_xlfn.XLOOKUP(AB$1&amp;$R187,$C$3:$C$1662&amp;$D$3:$D$1662,$E$3:$E$1662,0,0,1)</f>
        <v>5800</v>
      </c>
      <c r="AC187" s="2" cm="1">
        <f t="array" ref="AC187">_xlfn.XLOOKUP(AC$1&amp;$R187,$C$3:$C$1662&amp;$D$3:$D$1662,$E$3:$E$1662,0,0,1)</f>
        <v>23400</v>
      </c>
    </row>
    <row r="188" spans="3:29" x14ac:dyDescent="0.4">
      <c r="C188" t="s">
        <v>804</v>
      </c>
      <c r="D188" t="s">
        <v>389</v>
      </c>
      <c r="E188">
        <v>23400</v>
      </c>
      <c r="R188" t="s">
        <v>88</v>
      </c>
      <c r="S188" s="2">
        <f t="shared" si="15"/>
        <v>3927520</v>
      </c>
      <c r="T188" s="2">
        <f t="shared" si="19"/>
        <v>1982500</v>
      </c>
      <c r="U188" s="2">
        <f t="shared" si="19"/>
        <v>3090400</v>
      </c>
      <c r="V188" s="2">
        <f t="shared" si="19"/>
        <v>2961700</v>
      </c>
      <c r="W188" s="2">
        <f t="shared" si="19"/>
        <v>4260900</v>
      </c>
      <c r="X188" s="2">
        <f t="shared" si="19"/>
        <v>7342100</v>
      </c>
      <c r="Y188" s="2" cm="1">
        <f t="array" ref="Y188">_xlfn.XLOOKUP(Y$1&amp;$R188,$C$3:$C$1662&amp;$D$3:$D$1662,$E$3:$E$1662,0,0,1)</f>
        <v>25600</v>
      </c>
      <c r="Z188" s="2" cm="1">
        <f t="array" ref="Z188">_xlfn.XLOOKUP(Z$1&amp;$R188,$C$3:$C$1662&amp;$D$3:$D$1662,$E$3:$E$1662,0,0,1)</f>
        <v>5800</v>
      </c>
      <c r="AA188" s="2" cm="1">
        <f t="array" ref="AA188">_xlfn.XLOOKUP(AA$1&amp;$R188,$C$3:$C$1662&amp;$D$3:$D$1662,$E$3:$E$1662,0,0,1)</f>
        <v>7100</v>
      </c>
      <c r="AB188" s="2" cm="1">
        <f t="array" ref="AB188">_xlfn.XLOOKUP(AB$1&amp;$R188,$C$3:$C$1662&amp;$D$3:$D$1662,$E$3:$E$1662,0,0,1)</f>
        <v>4800</v>
      </c>
      <c r="AC188" s="2" cm="1">
        <f t="array" ref="AC188">_xlfn.XLOOKUP(AC$1&amp;$R188,$C$3:$C$1662&amp;$D$3:$D$1662,$E$3:$E$1662,0,0,1)</f>
        <v>13200</v>
      </c>
    </row>
    <row r="189" spans="3:29" x14ac:dyDescent="0.4">
      <c r="C189" t="s">
        <v>804</v>
      </c>
      <c r="D189" t="s">
        <v>390</v>
      </c>
      <c r="E189">
        <v>13200</v>
      </c>
      <c r="R189" t="s">
        <v>119</v>
      </c>
      <c r="S189" s="2">
        <f t="shared" si="15"/>
        <v>3938980</v>
      </c>
      <c r="T189" s="2">
        <f t="shared" si="19"/>
        <v>2000400</v>
      </c>
      <c r="U189" s="2">
        <f t="shared" si="19"/>
        <v>3101300</v>
      </c>
      <c r="V189" s="2">
        <f t="shared" si="19"/>
        <v>2962300</v>
      </c>
      <c r="W189" s="2">
        <f t="shared" si="19"/>
        <v>4270000</v>
      </c>
      <c r="X189" s="2">
        <f t="shared" si="19"/>
        <v>7360900</v>
      </c>
      <c r="Y189" s="2" cm="1">
        <f t="array" ref="Y189">_xlfn.XLOOKUP(Y$1&amp;$R189,$C$3:$C$1662&amp;$D$3:$D$1662,$E$3:$E$1662,0,0,1)</f>
        <v>17900</v>
      </c>
      <c r="Z189" s="2" cm="1">
        <f t="array" ref="Z189">_xlfn.XLOOKUP(Z$1&amp;$R189,$C$3:$C$1662&amp;$D$3:$D$1662,$E$3:$E$1662,0,0,1)</f>
        <v>10900</v>
      </c>
      <c r="AA189" s="2" cm="1">
        <f t="array" ref="AA189">_xlfn.XLOOKUP(AA$1&amp;$R189,$C$3:$C$1662&amp;$D$3:$D$1662,$E$3:$E$1662,0,0,1)</f>
        <v>600</v>
      </c>
      <c r="AB189" s="2" cm="1">
        <f t="array" ref="AB189">_xlfn.XLOOKUP(AB$1&amp;$R189,$C$3:$C$1662&amp;$D$3:$D$1662,$E$3:$E$1662,0,0,1)</f>
        <v>9100</v>
      </c>
      <c r="AC189" s="2" cm="1">
        <f t="array" ref="AC189">_xlfn.XLOOKUP(AC$1&amp;$R189,$C$3:$C$1662&amp;$D$3:$D$1662,$E$3:$E$1662,0,0,1)</f>
        <v>18800</v>
      </c>
    </row>
    <row r="190" spans="3:29" x14ac:dyDescent="0.4">
      <c r="C190" t="s">
        <v>804</v>
      </c>
      <c r="D190" t="s">
        <v>391</v>
      </c>
      <c r="E190">
        <v>18800</v>
      </c>
      <c r="R190" t="s">
        <v>274</v>
      </c>
      <c r="S190" s="2">
        <f t="shared" si="15"/>
        <v>3950180</v>
      </c>
      <c r="T190" s="2">
        <f t="shared" si="19"/>
        <v>2007500</v>
      </c>
      <c r="U190" s="2">
        <f t="shared" si="19"/>
        <v>3113400</v>
      </c>
      <c r="V190" s="2">
        <f t="shared" si="19"/>
        <v>2974900</v>
      </c>
      <c r="W190" s="2">
        <f t="shared" si="19"/>
        <v>4281700</v>
      </c>
      <c r="X190" s="2">
        <f t="shared" si="19"/>
        <v>7373400</v>
      </c>
      <c r="Y190" s="2" cm="1">
        <f t="array" ref="Y190">_xlfn.XLOOKUP(Y$1&amp;$R190,$C$3:$C$1662&amp;$D$3:$D$1662,$E$3:$E$1662,0,0,1)</f>
        <v>7100</v>
      </c>
      <c r="Z190" s="2" cm="1">
        <f t="array" ref="Z190">_xlfn.XLOOKUP(Z$1&amp;$R190,$C$3:$C$1662&amp;$D$3:$D$1662,$E$3:$E$1662,0,0,1)</f>
        <v>12100</v>
      </c>
      <c r="AA190" s="2" cm="1">
        <f t="array" ref="AA190">_xlfn.XLOOKUP(AA$1&amp;$R190,$C$3:$C$1662&amp;$D$3:$D$1662,$E$3:$E$1662,0,0,1)</f>
        <v>12600</v>
      </c>
      <c r="AB190" s="2" cm="1">
        <f t="array" ref="AB190">_xlfn.XLOOKUP(AB$1&amp;$R190,$C$3:$C$1662&amp;$D$3:$D$1662,$E$3:$E$1662,0,0,1)</f>
        <v>11700</v>
      </c>
      <c r="AC190" s="2" cm="1">
        <f t="array" ref="AC190">_xlfn.XLOOKUP(AC$1&amp;$R190,$C$3:$C$1662&amp;$D$3:$D$1662,$E$3:$E$1662,0,0,1)</f>
        <v>12500</v>
      </c>
    </row>
    <row r="191" spans="3:29" x14ac:dyDescent="0.4">
      <c r="C191" t="s">
        <v>804</v>
      </c>
      <c r="D191" t="s">
        <v>392</v>
      </c>
      <c r="E191">
        <v>12500</v>
      </c>
      <c r="R191" t="s">
        <v>180</v>
      </c>
      <c r="S191" s="2">
        <f t="shared" si="15"/>
        <v>3967280</v>
      </c>
      <c r="T191" s="2">
        <f t="shared" si="19"/>
        <v>2012600</v>
      </c>
      <c r="U191" s="2">
        <f t="shared" si="19"/>
        <v>3124700</v>
      </c>
      <c r="V191" s="2">
        <f t="shared" si="19"/>
        <v>2992800</v>
      </c>
      <c r="W191" s="2">
        <f t="shared" si="19"/>
        <v>4286200</v>
      </c>
      <c r="X191" s="2">
        <f t="shared" si="19"/>
        <v>7420100</v>
      </c>
      <c r="Y191" s="2" cm="1">
        <f t="array" ref="Y191">_xlfn.XLOOKUP(Y$1&amp;$R191,$C$3:$C$1662&amp;$D$3:$D$1662,$E$3:$E$1662,0,0,1)</f>
        <v>5100</v>
      </c>
      <c r="Z191" s="2" cm="1">
        <f t="array" ref="Z191">_xlfn.XLOOKUP(Z$1&amp;$R191,$C$3:$C$1662&amp;$D$3:$D$1662,$E$3:$E$1662,0,0,1)</f>
        <v>11300</v>
      </c>
      <c r="AA191" s="2" cm="1">
        <f t="array" ref="AA191">_xlfn.XLOOKUP(AA$1&amp;$R191,$C$3:$C$1662&amp;$D$3:$D$1662,$E$3:$E$1662,0,0,1)</f>
        <v>17900</v>
      </c>
      <c r="AB191" s="2" cm="1">
        <f t="array" ref="AB191">_xlfn.XLOOKUP(AB$1&amp;$R191,$C$3:$C$1662&amp;$D$3:$D$1662,$E$3:$E$1662,0,0,1)</f>
        <v>4500</v>
      </c>
      <c r="AC191" s="2" cm="1">
        <f t="array" ref="AC191">_xlfn.XLOOKUP(AC$1&amp;$R191,$C$3:$C$1662&amp;$D$3:$D$1662,$E$3:$E$1662,0,0,1)</f>
        <v>46700</v>
      </c>
    </row>
    <row r="192" spans="3:29" x14ac:dyDescent="0.4">
      <c r="C192" t="s">
        <v>804</v>
      </c>
      <c r="D192" t="s">
        <v>393</v>
      </c>
      <c r="E192">
        <v>46700</v>
      </c>
      <c r="R192" t="s">
        <v>76</v>
      </c>
      <c r="S192" s="2">
        <f t="shared" si="15"/>
        <v>3983360</v>
      </c>
      <c r="T192" s="2">
        <f t="shared" si="19"/>
        <v>2018000</v>
      </c>
      <c r="U192" s="2">
        <f t="shared" si="19"/>
        <v>3141700</v>
      </c>
      <c r="V192" s="2">
        <f t="shared" si="19"/>
        <v>3001500</v>
      </c>
      <c r="W192" s="2">
        <f t="shared" si="19"/>
        <v>4289400</v>
      </c>
      <c r="X192" s="2">
        <f t="shared" si="19"/>
        <v>7466200</v>
      </c>
      <c r="Y192" s="2" cm="1">
        <f t="array" ref="Y192">_xlfn.XLOOKUP(Y$1&amp;$R192,$C$3:$C$1662&amp;$D$3:$D$1662,$E$3:$E$1662,0,0,1)</f>
        <v>5400</v>
      </c>
      <c r="Z192" s="2" cm="1">
        <f t="array" ref="Z192">_xlfn.XLOOKUP(Z$1&amp;$R192,$C$3:$C$1662&amp;$D$3:$D$1662,$E$3:$E$1662,0,0,1)</f>
        <v>17000</v>
      </c>
      <c r="AA192" s="2" cm="1">
        <f t="array" ref="AA192">_xlfn.XLOOKUP(AA$1&amp;$R192,$C$3:$C$1662&amp;$D$3:$D$1662,$E$3:$E$1662,0,0,1)</f>
        <v>8700</v>
      </c>
      <c r="AB192" s="2" cm="1">
        <f t="array" ref="AB192">_xlfn.XLOOKUP(AB$1&amp;$R192,$C$3:$C$1662&amp;$D$3:$D$1662,$E$3:$E$1662,0,0,1)</f>
        <v>3200</v>
      </c>
      <c r="AC192" s="2" cm="1">
        <f t="array" ref="AC192">_xlfn.XLOOKUP(AC$1&amp;$R192,$C$3:$C$1662&amp;$D$3:$D$1662,$E$3:$E$1662,0,0,1)</f>
        <v>46100</v>
      </c>
    </row>
    <row r="193" spans="3:29" x14ac:dyDescent="0.4">
      <c r="C193" t="s">
        <v>804</v>
      </c>
      <c r="D193" t="s">
        <v>394</v>
      </c>
      <c r="E193">
        <v>46100</v>
      </c>
      <c r="R193" t="s">
        <v>138</v>
      </c>
      <c r="S193" s="2">
        <f t="shared" si="15"/>
        <v>3993880</v>
      </c>
      <c r="T193" s="2">
        <f t="shared" si="19"/>
        <v>2022000</v>
      </c>
      <c r="U193" s="2">
        <f t="shared" si="19"/>
        <v>3146500</v>
      </c>
      <c r="V193" s="2">
        <f t="shared" si="19"/>
        <v>3021400</v>
      </c>
      <c r="W193" s="2">
        <f t="shared" si="19"/>
        <v>4293800</v>
      </c>
      <c r="X193" s="2">
        <f t="shared" si="19"/>
        <v>7485700</v>
      </c>
      <c r="Y193" s="2" cm="1">
        <f t="array" ref="Y193">_xlfn.XLOOKUP(Y$1&amp;$R193,$C$3:$C$1662&amp;$D$3:$D$1662,$E$3:$E$1662,0,0,1)</f>
        <v>4000</v>
      </c>
      <c r="Z193" s="2" cm="1">
        <f t="array" ref="Z193">_xlfn.XLOOKUP(Z$1&amp;$R193,$C$3:$C$1662&amp;$D$3:$D$1662,$E$3:$E$1662,0,0,1)</f>
        <v>4800</v>
      </c>
      <c r="AA193" s="2" cm="1">
        <f t="array" ref="AA193">_xlfn.XLOOKUP(AA$1&amp;$R193,$C$3:$C$1662&amp;$D$3:$D$1662,$E$3:$E$1662,0,0,1)</f>
        <v>19900</v>
      </c>
      <c r="AB193" s="2" cm="1">
        <f t="array" ref="AB193">_xlfn.XLOOKUP(AB$1&amp;$R193,$C$3:$C$1662&amp;$D$3:$D$1662,$E$3:$E$1662,0,0,1)</f>
        <v>4400</v>
      </c>
      <c r="AC193" s="2" cm="1">
        <f t="array" ref="AC193">_xlfn.XLOOKUP(AC$1&amp;$R193,$C$3:$C$1662&amp;$D$3:$D$1662,$E$3:$E$1662,0,0,1)</f>
        <v>19500</v>
      </c>
    </row>
    <row r="194" spans="3:29" x14ac:dyDescent="0.4">
      <c r="C194" t="s">
        <v>804</v>
      </c>
      <c r="D194" t="s">
        <v>395</v>
      </c>
      <c r="E194">
        <v>19500</v>
      </c>
      <c r="R194" t="s">
        <v>255</v>
      </c>
      <c r="S194" s="2">
        <f t="shared" si="15"/>
        <v>4003500</v>
      </c>
      <c r="T194" s="2">
        <f t="shared" si="19"/>
        <v>2026800</v>
      </c>
      <c r="U194" s="2">
        <f t="shared" si="19"/>
        <v>3156800</v>
      </c>
      <c r="V194" s="2">
        <f t="shared" si="19"/>
        <v>3033900</v>
      </c>
      <c r="W194" s="2">
        <f t="shared" si="19"/>
        <v>4298900</v>
      </c>
      <c r="X194" s="2">
        <f t="shared" si="19"/>
        <v>7501100</v>
      </c>
      <c r="Y194" s="2" cm="1">
        <f t="array" ref="Y194">_xlfn.XLOOKUP(Y$1&amp;$R194,$C$3:$C$1662&amp;$D$3:$D$1662,$E$3:$E$1662,0,0,1)</f>
        <v>4800</v>
      </c>
      <c r="Z194" s="2" cm="1">
        <f t="array" ref="Z194">_xlfn.XLOOKUP(Z$1&amp;$R194,$C$3:$C$1662&amp;$D$3:$D$1662,$E$3:$E$1662,0,0,1)</f>
        <v>10300</v>
      </c>
      <c r="AA194" s="2" cm="1">
        <f t="array" ref="AA194">_xlfn.XLOOKUP(AA$1&amp;$R194,$C$3:$C$1662&amp;$D$3:$D$1662,$E$3:$E$1662,0,0,1)</f>
        <v>12500</v>
      </c>
      <c r="AB194" s="2" cm="1">
        <f t="array" ref="AB194">_xlfn.XLOOKUP(AB$1&amp;$R194,$C$3:$C$1662&amp;$D$3:$D$1662,$E$3:$E$1662,0,0,1)</f>
        <v>5100</v>
      </c>
      <c r="AC194" s="2" cm="1">
        <f t="array" ref="AC194">_xlfn.XLOOKUP(AC$1&amp;$R194,$C$3:$C$1662&amp;$D$3:$D$1662,$E$3:$E$1662,0,0,1)</f>
        <v>15400</v>
      </c>
    </row>
    <row r="195" spans="3:29" x14ac:dyDescent="0.4">
      <c r="C195" t="s">
        <v>804</v>
      </c>
      <c r="D195" t="s">
        <v>396</v>
      </c>
      <c r="E195">
        <v>15400</v>
      </c>
      <c r="R195" t="s">
        <v>106</v>
      </c>
      <c r="S195" s="2">
        <f t="shared" ref="S195:S258" si="20">IFERROR(AVERAGEIFS(T195:X195,T195:X195,"&gt;0"),0)</f>
        <v>4019940</v>
      </c>
      <c r="T195" s="2">
        <f t="shared" si="19"/>
        <v>2030200</v>
      </c>
      <c r="U195" s="2">
        <f t="shared" si="19"/>
        <v>3167200</v>
      </c>
      <c r="V195" s="2">
        <f t="shared" si="19"/>
        <v>3037700</v>
      </c>
      <c r="W195" s="2">
        <f t="shared" si="19"/>
        <v>4325700</v>
      </c>
      <c r="X195" s="2">
        <f t="shared" si="19"/>
        <v>7538900</v>
      </c>
      <c r="Y195" s="2" cm="1">
        <f t="array" ref="Y195">_xlfn.XLOOKUP(Y$1&amp;$R195,$C$3:$C$1662&amp;$D$3:$D$1662,$E$3:$E$1662,0,0,1)</f>
        <v>3400</v>
      </c>
      <c r="Z195" s="2" cm="1">
        <f t="array" ref="Z195">_xlfn.XLOOKUP(Z$1&amp;$R195,$C$3:$C$1662&amp;$D$3:$D$1662,$E$3:$E$1662,0,0,1)</f>
        <v>10400</v>
      </c>
      <c r="AA195" s="2" cm="1">
        <f t="array" ref="AA195">_xlfn.XLOOKUP(AA$1&amp;$R195,$C$3:$C$1662&amp;$D$3:$D$1662,$E$3:$E$1662,0,0,1)</f>
        <v>3800</v>
      </c>
      <c r="AB195" s="2" cm="1">
        <f t="array" ref="AB195">_xlfn.XLOOKUP(AB$1&amp;$R195,$C$3:$C$1662&amp;$D$3:$D$1662,$E$3:$E$1662,0,0,1)</f>
        <v>26800</v>
      </c>
      <c r="AC195" s="2" cm="1">
        <f t="array" ref="AC195">_xlfn.XLOOKUP(AC$1&amp;$R195,$C$3:$C$1662&amp;$D$3:$D$1662,$E$3:$E$1662,0,0,1)</f>
        <v>37800</v>
      </c>
    </row>
    <row r="196" spans="3:29" x14ac:dyDescent="0.4">
      <c r="C196" t="s">
        <v>804</v>
      </c>
      <c r="D196" t="s">
        <v>397</v>
      </c>
      <c r="E196">
        <v>37800</v>
      </c>
      <c r="R196" t="s">
        <v>172</v>
      </c>
      <c r="S196" s="2">
        <f t="shared" si="20"/>
        <v>4031320</v>
      </c>
      <c r="T196" s="2">
        <f t="shared" ref="T196:X211" si="21">T195+Y196</f>
        <v>2037600</v>
      </c>
      <c r="U196" s="2">
        <f t="shared" si="21"/>
        <v>3174400</v>
      </c>
      <c r="V196" s="2">
        <f t="shared" si="21"/>
        <v>3040200</v>
      </c>
      <c r="W196" s="2">
        <f t="shared" si="21"/>
        <v>4332800</v>
      </c>
      <c r="X196" s="2">
        <f t="shared" si="21"/>
        <v>7571600</v>
      </c>
      <c r="Y196" s="2" cm="1">
        <f t="array" ref="Y196">_xlfn.XLOOKUP(Y$1&amp;$R196,$C$3:$C$1662&amp;$D$3:$D$1662,$E$3:$E$1662,0,0,1)</f>
        <v>7400</v>
      </c>
      <c r="Z196" s="2" cm="1">
        <f t="array" ref="Z196">_xlfn.XLOOKUP(Z$1&amp;$R196,$C$3:$C$1662&amp;$D$3:$D$1662,$E$3:$E$1662,0,0,1)</f>
        <v>7200</v>
      </c>
      <c r="AA196" s="2" cm="1">
        <f t="array" ref="AA196">_xlfn.XLOOKUP(AA$1&amp;$R196,$C$3:$C$1662&amp;$D$3:$D$1662,$E$3:$E$1662,0,0,1)</f>
        <v>2500</v>
      </c>
      <c r="AB196" s="2" cm="1">
        <f t="array" ref="AB196">_xlfn.XLOOKUP(AB$1&amp;$R196,$C$3:$C$1662&amp;$D$3:$D$1662,$E$3:$E$1662,0,0,1)</f>
        <v>7100</v>
      </c>
      <c r="AC196" s="2" cm="1">
        <f t="array" ref="AC196">_xlfn.XLOOKUP(AC$1&amp;$R196,$C$3:$C$1662&amp;$D$3:$D$1662,$E$3:$E$1662,0,0,1)</f>
        <v>32700</v>
      </c>
    </row>
    <row r="197" spans="3:29" x14ac:dyDescent="0.4">
      <c r="C197" t="s">
        <v>804</v>
      </c>
      <c r="D197" t="s">
        <v>398</v>
      </c>
      <c r="E197">
        <v>32700</v>
      </c>
      <c r="R197" t="s">
        <v>302</v>
      </c>
      <c r="S197" s="2">
        <f t="shared" si="20"/>
        <v>4043300</v>
      </c>
      <c r="T197" s="2">
        <f t="shared" si="21"/>
        <v>2040700</v>
      </c>
      <c r="U197" s="2">
        <f t="shared" si="21"/>
        <v>3189200</v>
      </c>
      <c r="V197" s="2">
        <f t="shared" si="21"/>
        <v>3046700</v>
      </c>
      <c r="W197" s="2">
        <f t="shared" si="21"/>
        <v>4334800</v>
      </c>
      <c r="X197" s="2">
        <f t="shared" si="21"/>
        <v>7605100</v>
      </c>
      <c r="Y197" s="2" cm="1">
        <f t="array" ref="Y197">_xlfn.XLOOKUP(Y$1&amp;$R197,$C$3:$C$1662&amp;$D$3:$D$1662,$E$3:$E$1662,0,0,1)</f>
        <v>3100</v>
      </c>
      <c r="Z197" s="2" cm="1">
        <f t="array" ref="Z197">_xlfn.XLOOKUP(Z$1&amp;$R197,$C$3:$C$1662&amp;$D$3:$D$1662,$E$3:$E$1662,0,0,1)</f>
        <v>14800</v>
      </c>
      <c r="AA197" s="2" cm="1">
        <f t="array" ref="AA197">_xlfn.XLOOKUP(AA$1&amp;$R197,$C$3:$C$1662&amp;$D$3:$D$1662,$E$3:$E$1662,0,0,1)</f>
        <v>6500</v>
      </c>
      <c r="AB197" s="2" cm="1">
        <f t="array" ref="AB197">_xlfn.XLOOKUP(AB$1&amp;$R197,$C$3:$C$1662&amp;$D$3:$D$1662,$E$3:$E$1662,0,0,1)</f>
        <v>2000</v>
      </c>
      <c r="AC197" s="2" cm="1">
        <f t="array" ref="AC197">_xlfn.XLOOKUP(AC$1&amp;$R197,$C$3:$C$1662&amp;$D$3:$D$1662,$E$3:$E$1662,0,0,1)</f>
        <v>33500</v>
      </c>
    </row>
    <row r="198" spans="3:29" x14ac:dyDescent="0.4">
      <c r="C198" t="s">
        <v>804</v>
      </c>
      <c r="D198" t="s">
        <v>399</v>
      </c>
      <c r="E198">
        <v>33500</v>
      </c>
      <c r="R198" t="s">
        <v>248</v>
      </c>
      <c r="S198" s="2">
        <f t="shared" si="20"/>
        <v>4059860</v>
      </c>
      <c r="T198" s="2">
        <f t="shared" si="21"/>
        <v>2056200</v>
      </c>
      <c r="U198" s="2">
        <f t="shared" si="21"/>
        <v>3196900</v>
      </c>
      <c r="V198" s="2">
        <f t="shared" si="21"/>
        <v>3068400</v>
      </c>
      <c r="W198" s="2">
        <f t="shared" si="21"/>
        <v>4345100</v>
      </c>
      <c r="X198" s="2">
        <f t="shared" si="21"/>
        <v>7632700</v>
      </c>
      <c r="Y198" s="2" cm="1">
        <f t="array" ref="Y198">_xlfn.XLOOKUP(Y$1&amp;$R198,$C$3:$C$1662&amp;$D$3:$D$1662,$E$3:$E$1662,0,0,1)</f>
        <v>15500</v>
      </c>
      <c r="Z198" s="2" cm="1">
        <f t="array" ref="Z198">_xlfn.XLOOKUP(Z$1&amp;$R198,$C$3:$C$1662&amp;$D$3:$D$1662,$E$3:$E$1662,0,0,1)</f>
        <v>7700</v>
      </c>
      <c r="AA198" s="2" cm="1">
        <f t="array" ref="AA198">_xlfn.XLOOKUP(AA$1&amp;$R198,$C$3:$C$1662&amp;$D$3:$D$1662,$E$3:$E$1662,0,0,1)</f>
        <v>21700</v>
      </c>
      <c r="AB198" s="2" cm="1">
        <f t="array" ref="AB198">_xlfn.XLOOKUP(AB$1&amp;$R198,$C$3:$C$1662&amp;$D$3:$D$1662,$E$3:$E$1662,0,0,1)</f>
        <v>10300</v>
      </c>
      <c r="AC198" s="2" cm="1">
        <f t="array" ref="AC198">_xlfn.XLOOKUP(AC$1&amp;$R198,$C$3:$C$1662&amp;$D$3:$D$1662,$E$3:$E$1662,0,0,1)</f>
        <v>27600</v>
      </c>
    </row>
    <row r="199" spans="3:29" x14ac:dyDescent="0.4">
      <c r="C199" t="s">
        <v>804</v>
      </c>
      <c r="D199" t="s">
        <v>400</v>
      </c>
      <c r="E199">
        <v>27600</v>
      </c>
      <c r="R199" t="s">
        <v>285</v>
      </c>
      <c r="S199" s="2">
        <f t="shared" si="20"/>
        <v>4068240</v>
      </c>
      <c r="T199" s="2">
        <f t="shared" si="21"/>
        <v>2058500</v>
      </c>
      <c r="U199" s="2">
        <f t="shared" si="21"/>
        <v>3200000</v>
      </c>
      <c r="V199" s="2">
        <f t="shared" si="21"/>
        <v>3075500</v>
      </c>
      <c r="W199" s="2">
        <f t="shared" si="21"/>
        <v>4353400</v>
      </c>
      <c r="X199" s="2">
        <f t="shared" si="21"/>
        <v>7653800</v>
      </c>
      <c r="Y199" s="2" cm="1">
        <f t="array" ref="Y199">_xlfn.XLOOKUP(Y$1&amp;$R199,$C$3:$C$1662&amp;$D$3:$D$1662,$E$3:$E$1662,0,0,1)</f>
        <v>2300</v>
      </c>
      <c r="Z199" s="2" cm="1">
        <f t="array" ref="Z199">_xlfn.XLOOKUP(Z$1&amp;$R199,$C$3:$C$1662&amp;$D$3:$D$1662,$E$3:$E$1662,0,0,1)</f>
        <v>3100</v>
      </c>
      <c r="AA199" s="2" cm="1">
        <f t="array" ref="AA199">_xlfn.XLOOKUP(AA$1&amp;$R199,$C$3:$C$1662&amp;$D$3:$D$1662,$E$3:$E$1662,0,0,1)</f>
        <v>7100</v>
      </c>
      <c r="AB199" s="2" cm="1">
        <f t="array" ref="AB199">_xlfn.XLOOKUP(AB$1&amp;$R199,$C$3:$C$1662&amp;$D$3:$D$1662,$E$3:$E$1662,0,0,1)</f>
        <v>8300</v>
      </c>
      <c r="AC199" s="2" cm="1">
        <f t="array" ref="AC199">_xlfn.XLOOKUP(AC$1&amp;$R199,$C$3:$C$1662&amp;$D$3:$D$1662,$E$3:$E$1662,0,0,1)</f>
        <v>21100</v>
      </c>
    </row>
    <row r="200" spans="3:29" x14ac:dyDescent="0.4">
      <c r="C200" t="s">
        <v>804</v>
      </c>
      <c r="D200" t="s">
        <v>401</v>
      </c>
      <c r="E200">
        <v>21100</v>
      </c>
      <c r="R200" t="s">
        <v>121</v>
      </c>
      <c r="S200" s="2">
        <f t="shared" si="20"/>
        <v>4076260</v>
      </c>
      <c r="T200" s="2">
        <f t="shared" si="21"/>
        <v>2067200</v>
      </c>
      <c r="U200" s="2">
        <f t="shared" si="21"/>
        <v>3209900</v>
      </c>
      <c r="V200" s="2">
        <f t="shared" si="21"/>
        <v>3077300</v>
      </c>
      <c r="W200" s="2">
        <f t="shared" si="21"/>
        <v>4361400</v>
      </c>
      <c r="X200" s="2">
        <f t="shared" si="21"/>
        <v>7665500</v>
      </c>
      <c r="Y200" s="2" cm="1">
        <f t="array" ref="Y200">_xlfn.XLOOKUP(Y$1&amp;$R200,$C$3:$C$1662&amp;$D$3:$D$1662,$E$3:$E$1662,0,0,1)</f>
        <v>8700</v>
      </c>
      <c r="Z200" s="2" cm="1">
        <f t="array" ref="Z200">_xlfn.XLOOKUP(Z$1&amp;$R200,$C$3:$C$1662&amp;$D$3:$D$1662,$E$3:$E$1662,0,0,1)</f>
        <v>9900</v>
      </c>
      <c r="AA200" s="2" cm="1">
        <f t="array" ref="AA200">_xlfn.XLOOKUP(AA$1&amp;$R200,$C$3:$C$1662&amp;$D$3:$D$1662,$E$3:$E$1662,0,0,1)</f>
        <v>1800</v>
      </c>
      <c r="AB200" s="2" cm="1">
        <f t="array" ref="AB200">_xlfn.XLOOKUP(AB$1&amp;$R200,$C$3:$C$1662&amp;$D$3:$D$1662,$E$3:$E$1662,0,0,1)</f>
        <v>8000</v>
      </c>
      <c r="AC200" s="2" cm="1">
        <f t="array" ref="AC200">_xlfn.XLOOKUP(AC$1&amp;$R200,$C$3:$C$1662&amp;$D$3:$D$1662,$E$3:$E$1662,0,0,1)</f>
        <v>11700</v>
      </c>
    </row>
    <row r="201" spans="3:29" x14ac:dyDescent="0.4">
      <c r="C201" t="s">
        <v>804</v>
      </c>
      <c r="D201" t="s">
        <v>402</v>
      </c>
      <c r="E201">
        <v>11700</v>
      </c>
      <c r="R201" t="s">
        <v>273</v>
      </c>
      <c r="S201" s="2">
        <f t="shared" si="20"/>
        <v>4082280</v>
      </c>
      <c r="T201" s="2">
        <f t="shared" si="21"/>
        <v>2073900</v>
      </c>
      <c r="U201" s="2">
        <f t="shared" si="21"/>
        <v>3216500</v>
      </c>
      <c r="V201" s="2">
        <f t="shared" si="21"/>
        <v>3078200</v>
      </c>
      <c r="W201" s="2">
        <f t="shared" si="21"/>
        <v>4363900</v>
      </c>
      <c r="X201" s="2">
        <f t="shared" si="21"/>
        <v>7678900</v>
      </c>
      <c r="Y201" s="2" cm="1">
        <f t="array" ref="Y201">_xlfn.XLOOKUP(Y$1&amp;$R201,$C$3:$C$1662&amp;$D$3:$D$1662,$E$3:$E$1662,0,0,1)</f>
        <v>6700</v>
      </c>
      <c r="Z201" s="2" cm="1">
        <f t="array" ref="Z201">_xlfn.XLOOKUP(Z$1&amp;$R201,$C$3:$C$1662&amp;$D$3:$D$1662,$E$3:$E$1662,0,0,1)</f>
        <v>6600</v>
      </c>
      <c r="AA201" s="2" cm="1">
        <f t="array" ref="AA201">_xlfn.XLOOKUP(AA$1&amp;$R201,$C$3:$C$1662&amp;$D$3:$D$1662,$E$3:$E$1662,0,0,1)</f>
        <v>900</v>
      </c>
      <c r="AB201" s="2" cm="1">
        <f t="array" ref="AB201">_xlfn.XLOOKUP(AB$1&amp;$R201,$C$3:$C$1662&amp;$D$3:$D$1662,$E$3:$E$1662,0,0,1)</f>
        <v>2500</v>
      </c>
      <c r="AC201" s="2" cm="1">
        <f t="array" ref="AC201">_xlfn.XLOOKUP(AC$1&amp;$R201,$C$3:$C$1662&amp;$D$3:$D$1662,$E$3:$E$1662,0,0,1)</f>
        <v>13400</v>
      </c>
    </row>
    <row r="202" spans="3:29" x14ac:dyDescent="0.4">
      <c r="C202" t="s">
        <v>804</v>
      </c>
      <c r="D202" t="s">
        <v>403</v>
      </c>
      <c r="E202">
        <v>13400</v>
      </c>
      <c r="R202" t="s">
        <v>247</v>
      </c>
      <c r="S202" s="2">
        <f t="shared" si="20"/>
        <v>4090680</v>
      </c>
      <c r="T202" s="2">
        <f t="shared" si="21"/>
        <v>2078500</v>
      </c>
      <c r="U202" s="2">
        <f t="shared" si="21"/>
        <v>3220800</v>
      </c>
      <c r="V202" s="2">
        <f t="shared" si="21"/>
        <v>3084300</v>
      </c>
      <c r="W202" s="2">
        <f t="shared" si="21"/>
        <v>4374200</v>
      </c>
      <c r="X202" s="2">
        <f t="shared" si="21"/>
        <v>7695600</v>
      </c>
      <c r="Y202" s="2" cm="1">
        <f t="array" ref="Y202">_xlfn.XLOOKUP(Y$1&amp;$R202,$C$3:$C$1662&amp;$D$3:$D$1662,$E$3:$E$1662,0,0,1)</f>
        <v>4600</v>
      </c>
      <c r="Z202" s="2" cm="1">
        <f t="array" ref="Z202">_xlfn.XLOOKUP(Z$1&amp;$R202,$C$3:$C$1662&amp;$D$3:$D$1662,$E$3:$E$1662,0,0,1)</f>
        <v>4300</v>
      </c>
      <c r="AA202" s="2" cm="1">
        <f t="array" ref="AA202">_xlfn.XLOOKUP(AA$1&amp;$R202,$C$3:$C$1662&amp;$D$3:$D$1662,$E$3:$E$1662,0,0,1)</f>
        <v>6100</v>
      </c>
      <c r="AB202" s="2" cm="1">
        <f t="array" ref="AB202">_xlfn.XLOOKUP(AB$1&amp;$R202,$C$3:$C$1662&amp;$D$3:$D$1662,$E$3:$E$1662,0,0,1)</f>
        <v>10300</v>
      </c>
      <c r="AC202" s="2" cm="1">
        <f t="array" ref="AC202">_xlfn.XLOOKUP(AC$1&amp;$R202,$C$3:$C$1662&amp;$D$3:$D$1662,$E$3:$E$1662,0,0,1)</f>
        <v>16700</v>
      </c>
    </row>
    <row r="203" spans="3:29" x14ac:dyDescent="0.4">
      <c r="C203" t="s">
        <v>804</v>
      </c>
      <c r="D203" t="s">
        <v>404</v>
      </c>
      <c r="E203">
        <v>16700</v>
      </c>
      <c r="R203" t="s">
        <v>269</v>
      </c>
      <c r="S203" s="2">
        <f t="shared" si="20"/>
        <v>4097680</v>
      </c>
      <c r="T203" s="2">
        <f t="shared" si="21"/>
        <v>2080800</v>
      </c>
      <c r="U203" s="2">
        <f t="shared" si="21"/>
        <v>3231900</v>
      </c>
      <c r="V203" s="2">
        <f t="shared" si="21"/>
        <v>3086700</v>
      </c>
      <c r="W203" s="2">
        <f t="shared" si="21"/>
        <v>4380700</v>
      </c>
      <c r="X203" s="2">
        <f t="shared" si="21"/>
        <v>7708300</v>
      </c>
      <c r="Y203" s="2" cm="1">
        <f t="array" ref="Y203">_xlfn.XLOOKUP(Y$1&amp;$R203,$C$3:$C$1662&amp;$D$3:$D$1662,$E$3:$E$1662,0,0,1)</f>
        <v>2300</v>
      </c>
      <c r="Z203" s="2" cm="1">
        <f t="array" ref="Z203">_xlfn.XLOOKUP(Z$1&amp;$R203,$C$3:$C$1662&amp;$D$3:$D$1662,$E$3:$E$1662,0,0,1)</f>
        <v>11100</v>
      </c>
      <c r="AA203" s="2" cm="1">
        <f t="array" ref="AA203">_xlfn.XLOOKUP(AA$1&amp;$R203,$C$3:$C$1662&amp;$D$3:$D$1662,$E$3:$E$1662,0,0,1)</f>
        <v>2400</v>
      </c>
      <c r="AB203" s="2" cm="1">
        <f t="array" ref="AB203">_xlfn.XLOOKUP(AB$1&amp;$R203,$C$3:$C$1662&amp;$D$3:$D$1662,$E$3:$E$1662,0,0,1)</f>
        <v>6500</v>
      </c>
      <c r="AC203" s="2" cm="1">
        <f t="array" ref="AC203">_xlfn.XLOOKUP(AC$1&amp;$R203,$C$3:$C$1662&amp;$D$3:$D$1662,$E$3:$E$1662,0,0,1)</f>
        <v>12700</v>
      </c>
    </row>
    <row r="204" spans="3:29" x14ac:dyDescent="0.4">
      <c r="C204" t="s">
        <v>804</v>
      </c>
      <c r="D204" t="s">
        <v>405</v>
      </c>
      <c r="E204">
        <v>12700</v>
      </c>
      <c r="R204" t="s">
        <v>303</v>
      </c>
      <c r="S204" s="2">
        <f t="shared" si="20"/>
        <v>4108100</v>
      </c>
      <c r="T204" s="2">
        <f t="shared" si="21"/>
        <v>2085300</v>
      </c>
      <c r="U204" s="2">
        <f t="shared" si="21"/>
        <v>3237100</v>
      </c>
      <c r="V204" s="2">
        <f t="shared" si="21"/>
        <v>3097900</v>
      </c>
      <c r="W204" s="2">
        <f t="shared" si="21"/>
        <v>4386100</v>
      </c>
      <c r="X204" s="2">
        <f t="shared" si="21"/>
        <v>7734100</v>
      </c>
      <c r="Y204" s="2" cm="1">
        <f t="array" ref="Y204">_xlfn.XLOOKUP(Y$1&amp;$R204,$C$3:$C$1662&amp;$D$3:$D$1662,$E$3:$E$1662,0,0,1)</f>
        <v>4500</v>
      </c>
      <c r="Z204" s="2" cm="1">
        <f t="array" ref="Z204">_xlfn.XLOOKUP(Z$1&amp;$R204,$C$3:$C$1662&amp;$D$3:$D$1662,$E$3:$E$1662,0,0,1)</f>
        <v>5200</v>
      </c>
      <c r="AA204" s="2" cm="1">
        <f t="array" ref="AA204">_xlfn.XLOOKUP(AA$1&amp;$R204,$C$3:$C$1662&amp;$D$3:$D$1662,$E$3:$E$1662,0,0,1)</f>
        <v>11200</v>
      </c>
      <c r="AB204" s="2" cm="1">
        <f t="array" ref="AB204">_xlfn.XLOOKUP(AB$1&amp;$R204,$C$3:$C$1662&amp;$D$3:$D$1662,$E$3:$E$1662,0,0,1)</f>
        <v>5400</v>
      </c>
      <c r="AC204" s="2" cm="1">
        <f t="array" ref="AC204">_xlfn.XLOOKUP(AC$1&amp;$R204,$C$3:$C$1662&amp;$D$3:$D$1662,$E$3:$E$1662,0,0,1)</f>
        <v>25800</v>
      </c>
    </row>
    <row r="205" spans="3:29" x14ac:dyDescent="0.4">
      <c r="C205" t="s">
        <v>804</v>
      </c>
      <c r="D205" t="s">
        <v>406</v>
      </c>
      <c r="E205">
        <v>25800</v>
      </c>
      <c r="R205" t="s">
        <v>210</v>
      </c>
      <c r="S205" s="2">
        <f t="shared" si="20"/>
        <v>4120400</v>
      </c>
      <c r="T205" s="2">
        <f t="shared" si="21"/>
        <v>2086000</v>
      </c>
      <c r="U205" s="2">
        <f t="shared" si="21"/>
        <v>3247900</v>
      </c>
      <c r="V205" s="2">
        <f t="shared" si="21"/>
        <v>3110700</v>
      </c>
      <c r="W205" s="2">
        <f t="shared" si="21"/>
        <v>4409200</v>
      </c>
      <c r="X205" s="2">
        <f t="shared" si="21"/>
        <v>7748200</v>
      </c>
      <c r="Y205" s="2" cm="1">
        <f t="array" ref="Y205">_xlfn.XLOOKUP(Y$1&amp;$R205,$C$3:$C$1662&amp;$D$3:$D$1662,$E$3:$E$1662,0,0,1)</f>
        <v>700</v>
      </c>
      <c r="Z205" s="2" cm="1">
        <f t="array" ref="Z205">_xlfn.XLOOKUP(Z$1&amp;$R205,$C$3:$C$1662&amp;$D$3:$D$1662,$E$3:$E$1662,0,0,1)</f>
        <v>10800</v>
      </c>
      <c r="AA205" s="2" cm="1">
        <f t="array" ref="AA205">_xlfn.XLOOKUP(AA$1&amp;$R205,$C$3:$C$1662&amp;$D$3:$D$1662,$E$3:$E$1662,0,0,1)</f>
        <v>12800</v>
      </c>
      <c r="AB205" s="2" cm="1">
        <f t="array" ref="AB205">_xlfn.XLOOKUP(AB$1&amp;$R205,$C$3:$C$1662&amp;$D$3:$D$1662,$E$3:$E$1662,0,0,1)</f>
        <v>23100</v>
      </c>
      <c r="AC205" s="2" cm="1">
        <f t="array" ref="AC205">_xlfn.XLOOKUP(AC$1&amp;$R205,$C$3:$C$1662&amp;$D$3:$D$1662,$E$3:$E$1662,0,0,1)</f>
        <v>14100</v>
      </c>
    </row>
    <row r="206" spans="3:29" x14ac:dyDescent="0.4">
      <c r="C206" t="s">
        <v>804</v>
      </c>
      <c r="D206" t="s">
        <v>407</v>
      </c>
      <c r="E206">
        <v>14100</v>
      </c>
      <c r="R206" t="s">
        <v>158</v>
      </c>
      <c r="S206" s="2">
        <f t="shared" si="20"/>
        <v>4127160</v>
      </c>
      <c r="T206" s="2">
        <f t="shared" si="21"/>
        <v>2093800</v>
      </c>
      <c r="U206" s="2">
        <f t="shared" si="21"/>
        <v>3259400</v>
      </c>
      <c r="V206" s="2">
        <f t="shared" si="21"/>
        <v>3111300</v>
      </c>
      <c r="W206" s="2">
        <f t="shared" si="21"/>
        <v>4412500</v>
      </c>
      <c r="X206" s="2">
        <f t="shared" si="21"/>
        <v>7758800</v>
      </c>
      <c r="Y206" s="2" cm="1">
        <f t="array" ref="Y206">_xlfn.XLOOKUP(Y$1&amp;$R206,$C$3:$C$1662&amp;$D$3:$D$1662,$E$3:$E$1662,0,0,1)</f>
        <v>7800</v>
      </c>
      <c r="Z206" s="2" cm="1">
        <f t="array" ref="Z206">_xlfn.XLOOKUP(Z$1&amp;$R206,$C$3:$C$1662&amp;$D$3:$D$1662,$E$3:$E$1662,0,0,1)</f>
        <v>11500</v>
      </c>
      <c r="AA206" s="2" cm="1">
        <f t="array" ref="AA206">_xlfn.XLOOKUP(AA$1&amp;$R206,$C$3:$C$1662&amp;$D$3:$D$1662,$E$3:$E$1662,0,0,1)</f>
        <v>600</v>
      </c>
      <c r="AB206" s="2" cm="1">
        <f t="array" ref="AB206">_xlfn.XLOOKUP(AB$1&amp;$R206,$C$3:$C$1662&amp;$D$3:$D$1662,$E$3:$E$1662,0,0,1)</f>
        <v>3300</v>
      </c>
      <c r="AC206" s="2" cm="1">
        <f t="array" ref="AC206">_xlfn.XLOOKUP(AC$1&amp;$R206,$C$3:$C$1662&amp;$D$3:$D$1662,$E$3:$E$1662,0,0,1)</f>
        <v>10600</v>
      </c>
    </row>
    <row r="207" spans="3:29" x14ac:dyDescent="0.4">
      <c r="C207" t="s">
        <v>804</v>
      </c>
      <c r="D207" t="s">
        <v>408</v>
      </c>
      <c r="E207">
        <v>10600</v>
      </c>
      <c r="R207" t="s">
        <v>102</v>
      </c>
      <c r="S207" s="2">
        <f t="shared" si="20"/>
        <v>4137560</v>
      </c>
      <c r="T207" s="2">
        <f t="shared" si="21"/>
        <v>2097200</v>
      </c>
      <c r="U207" s="2">
        <f t="shared" si="21"/>
        <v>3273000</v>
      </c>
      <c r="V207" s="2">
        <f t="shared" si="21"/>
        <v>3128400</v>
      </c>
      <c r="W207" s="2">
        <f t="shared" si="21"/>
        <v>4414000</v>
      </c>
      <c r="X207" s="2">
        <f t="shared" si="21"/>
        <v>7775200</v>
      </c>
      <c r="Y207" s="2" cm="1">
        <f t="array" ref="Y207">_xlfn.XLOOKUP(Y$1&amp;$R207,$C$3:$C$1662&amp;$D$3:$D$1662,$E$3:$E$1662,0,0,1)</f>
        <v>3400</v>
      </c>
      <c r="Z207" s="2" cm="1">
        <f t="array" ref="Z207">_xlfn.XLOOKUP(Z$1&amp;$R207,$C$3:$C$1662&amp;$D$3:$D$1662,$E$3:$E$1662,0,0,1)</f>
        <v>13600</v>
      </c>
      <c r="AA207" s="2" cm="1">
        <f t="array" ref="AA207">_xlfn.XLOOKUP(AA$1&amp;$R207,$C$3:$C$1662&amp;$D$3:$D$1662,$E$3:$E$1662,0,0,1)</f>
        <v>17100</v>
      </c>
      <c r="AB207" s="2" cm="1">
        <f t="array" ref="AB207">_xlfn.XLOOKUP(AB$1&amp;$R207,$C$3:$C$1662&amp;$D$3:$D$1662,$E$3:$E$1662,0,0,1)</f>
        <v>1500</v>
      </c>
      <c r="AC207" s="2" cm="1">
        <f t="array" ref="AC207">_xlfn.XLOOKUP(AC$1&amp;$R207,$C$3:$C$1662&amp;$D$3:$D$1662,$E$3:$E$1662,0,0,1)</f>
        <v>16400</v>
      </c>
    </row>
    <row r="208" spans="3:29" x14ac:dyDescent="0.4">
      <c r="C208" t="s">
        <v>804</v>
      </c>
      <c r="D208" t="s">
        <v>409</v>
      </c>
      <c r="E208">
        <v>16400</v>
      </c>
      <c r="R208" t="s">
        <v>225</v>
      </c>
      <c r="S208" s="2">
        <f t="shared" si="20"/>
        <v>4152580</v>
      </c>
      <c r="T208" s="2">
        <f t="shared" si="21"/>
        <v>2100800</v>
      </c>
      <c r="U208" s="2">
        <f t="shared" si="21"/>
        <v>3282800</v>
      </c>
      <c r="V208" s="2">
        <f t="shared" si="21"/>
        <v>3130700</v>
      </c>
      <c r="W208" s="2">
        <f t="shared" si="21"/>
        <v>4450200</v>
      </c>
      <c r="X208" s="2">
        <f t="shared" si="21"/>
        <v>7798400</v>
      </c>
      <c r="Y208" s="2" cm="1">
        <f t="array" ref="Y208">_xlfn.XLOOKUP(Y$1&amp;$R208,$C$3:$C$1662&amp;$D$3:$D$1662,$E$3:$E$1662,0,0,1)</f>
        <v>3600</v>
      </c>
      <c r="Z208" s="2" cm="1">
        <f t="array" ref="Z208">_xlfn.XLOOKUP(Z$1&amp;$R208,$C$3:$C$1662&amp;$D$3:$D$1662,$E$3:$E$1662,0,0,1)</f>
        <v>9800</v>
      </c>
      <c r="AA208" s="2" cm="1">
        <f t="array" ref="AA208">_xlfn.XLOOKUP(AA$1&amp;$R208,$C$3:$C$1662&amp;$D$3:$D$1662,$E$3:$E$1662,0,0,1)</f>
        <v>2300</v>
      </c>
      <c r="AB208" s="2" cm="1">
        <f t="array" ref="AB208">_xlfn.XLOOKUP(AB$1&amp;$R208,$C$3:$C$1662&amp;$D$3:$D$1662,$E$3:$E$1662,0,0,1)</f>
        <v>36200</v>
      </c>
      <c r="AC208" s="2" cm="1">
        <f t="array" ref="AC208">_xlfn.XLOOKUP(AC$1&amp;$R208,$C$3:$C$1662&amp;$D$3:$D$1662,$E$3:$E$1662,0,0,1)</f>
        <v>23200</v>
      </c>
    </row>
    <row r="209" spans="3:29" x14ac:dyDescent="0.4">
      <c r="C209" t="s">
        <v>804</v>
      </c>
      <c r="D209" t="s">
        <v>410</v>
      </c>
      <c r="E209">
        <v>23200</v>
      </c>
      <c r="R209" t="s">
        <v>97</v>
      </c>
      <c r="S209" s="2">
        <f t="shared" si="20"/>
        <v>4167100</v>
      </c>
      <c r="T209" s="2">
        <f t="shared" si="21"/>
        <v>2109100</v>
      </c>
      <c r="U209" s="2">
        <f t="shared" si="21"/>
        <v>3313500</v>
      </c>
      <c r="V209" s="2">
        <f t="shared" si="21"/>
        <v>3130900</v>
      </c>
      <c r="W209" s="2">
        <f t="shared" si="21"/>
        <v>4465400</v>
      </c>
      <c r="X209" s="2">
        <f t="shared" si="21"/>
        <v>7816600</v>
      </c>
      <c r="Y209" s="2" cm="1">
        <f t="array" ref="Y209">_xlfn.XLOOKUP(Y$1&amp;$R209,$C$3:$C$1662&amp;$D$3:$D$1662,$E$3:$E$1662,0,0,1)</f>
        <v>8300</v>
      </c>
      <c r="Z209" s="2" cm="1">
        <f t="array" ref="Z209">_xlfn.XLOOKUP(Z$1&amp;$R209,$C$3:$C$1662&amp;$D$3:$D$1662,$E$3:$E$1662,0,0,1)</f>
        <v>30700</v>
      </c>
      <c r="AA209" s="2" cm="1">
        <f t="array" ref="AA209">_xlfn.XLOOKUP(AA$1&amp;$R209,$C$3:$C$1662&amp;$D$3:$D$1662,$E$3:$E$1662,0,0,1)</f>
        <v>200</v>
      </c>
      <c r="AB209" s="2" cm="1">
        <f t="array" ref="AB209">_xlfn.XLOOKUP(AB$1&amp;$R209,$C$3:$C$1662&amp;$D$3:$D$1662,$E$3:$E$1662,0,0,1)</f>
        <v>15200</v>
      </c>
      <c r="AC209" s="2" cm="1">
        <f t="array" ref="AC209">_xlfn.XLOOKUP(AC$1&amp;$R209,$C$3:$C$1662&amp;$D$3:$D$1662,$E$3:$E$1662,0,0,1)</f>
        <v>18200</v>
      </c>
    </row>
    <row r="210" spans="3:29" x14ac:dyDescent="0.4">
      <c r="C210" t="s">
        <v>804</v>
      </c>
      <c r="D210" t="s">
        <v>411</v>
      </c>
      <c r="E210">
        <v>18200</v>
      </c>
      <c r="R210" t="s">
        <v>65</v>
      </c>
      <c r="S210" s="2">
        <f t="shared" si="20"/>
        <v>4180380</v>
      </c>
      <c r="T210" s="2">
        <f t="shared" si="21"/>
        <v>2119100</v>
      </c>
      <c r="U210" s="2">
        <f t="shared" si="21"/>
        <v>3342900</v>
      </c>
      <c r="V210" s="2">
        <f t="shared" si="21"/>
        <v>3138700</v>
      </c>
      <c r="W210" s="2">
        <f t="shared" si="21"/>
        <v>4472000</v>
      </c>
      <c r="X210" s="2">
        <f t="shared" si="21"/>
        <v>7829200</v>
      </c>
      <c r="Y210" s="2" cm="1">
        <f t="array" ref="Y210">_xlfn.XLOOKUP(Y$1&amp;$R210,$C$3:$C$1662&amp;$D$3:$D$1662,$E$3:$E$1662,0,0,1)</f>
        <v>10000</v>
      </c>
      <c r="Z210" s="2" cm="1">
        <f t="array" ref="Z210">_xlfn.XLOOKUP(Z$1&amp;$R210,$C$3:$C$1662&amp;$D$3:$D$1662,$E$3:$E$1662,0,0,1)</f>
        <v>29400</v>
      </c>
      <c r="AA210" s="2" cm="1">
        <f t="array" ref="AA210">_xlfn.XLOOKUP(AA$1&amp;$R210,$C$3:$C$1662&amp;$D$3:$D$1662,$E$3:$E$1662,0,0,1)</f>
        <v>7800</v>
      </c>
      <c r="AB210" s="2" cm="1">
        <f t="array" ref="AB210">_xlfn.XLOOKUP(AB$1&amp;$R210,$C$3:$C$1662&amp;$D$3:$D$1662,$E$3:$E$1662,0,0,1)</f>
        <v>6600</v>
      </c>
      <c r="AC210" s="2" cm="1">
        <f t="array" ref="AC210">_xlfn.XLOOKUP(AC$1&amp;$R210,$C$3:$C$1662&amp;$D$3:$D$1662,$E$3:$E$1662,0,0,1)</f>
        <v>12600</v>
      </c>
    </row>
    <row r="211" spans="3:29" x14ac:dyDescent="0.4">
      <c r="C211" t="s">
        <v>804</v>
      </c>
      <c r="D211" t="s">
        <v>412</v>
      </c>
      <c r="E211">
        <v>12600</v>
      </c>
      <c r="R211" t="s">
        <v>163</v>
      </c>
      <c r="S211" s="2">
        <f t="shared" si="20"/>
        <v>4187340</v>
      </c>
      <c r="T211" s="2">
        <f t="shared" si="21"/>
        <v>2120200</v>
      </c>
      <c r="U211" s="2">
        <f t="shared" si="21"/>
        <v>3353800</v>
      </c>
      <c r="V211" s="2">
        <f t="shared" si="21"/>
        <v>3142900</v>
      </c>
      <c r="W211" s="2">
        <f t="shared" si="21"/>
        <v>4483200</v>
      </c>
      <c r="X211" s="2">
        <f t="shared" si="21"/>
        <v>7836600</v>
      </c>
      <c r="Y211" s="2" cm="1">
        <f t="array" ref="Y211">_xlfn.XLOOKUP(Y$1&amp;$R211,$C$3:$C$1662&amp;$D$3:$D$1662,$E$3:$E$1662,0,0,1)</f>
        <v>1100</v>
      </c>
      <c r="Z211" s="2" cm="1">
        <f t="array" ref="Z211">_xlfn.XLOOKUP(Z$1&amp;$R211,$C$3:$C$1662&amp;$D$3:$D$1662,$E$3:$E$1662,0,0,1)</f>
        <v>10900</v>
      </c>
      <c r="AA211" s="2" cm="1">
        <f t="array" ref="AA211">_xlfn.XLOOKUP(AA$1&amp;$R211,$C$3:$C$1662&amp;$D$3:$D$1662,$E$3:$E$1662,0,0,1)</f>
        <v>4200</v>
      </c>
      <c r="AB211" s="2" cm="1">
        <f t="array" ref="AB211">_xlfn.XLOOKUP(AB$1&amp;$R211,$C$3:$C$1662&amp;$D$3:$D$1662,$E$3:$E$1662,0,0,1)</f>
        <v>11200</v>
      </c>
      <c r="AC211" s="2" cm="1">
        <f t="array" ref="AC211">_xlfn.XLOOKUP(AC$1&amp;$R211,$C$3:$C$1662&amp;$D$3:$D$1662,$E$3:$E$1662,0,0,1)</f>
        <v>7400</v>
      </c>
    </row>
    <row r="212" spans="3:29" x14ac:dyDescent="0.4">
      <c r="C212" t="s">
        <v>804</v>
      </c>
      <c r="D212" t="s">
        <v>413</v>
      </c>
      <c r="E212">
        <v>7400</v>
      </c>
      <c r="R212" t="s">
        <v>221</v>
      </c>
      <c r="S212" s="2">
        <f t="shared" si="20"/>
        <v>4198560</v>
      </c>
      <c r="T212" s="2">
        <f t="shared" ref="T212:X227" si="22">T211+Y212</f>
        <v>2125400</v>
      </c>
      <c r="U212" s="2">
        <f t="shared" si="22"/>
        <v>3365700</v>
      </c>
      <c r="V212" s="2">
        <f t="shared" si="22"/>
        <v>3153300</v>
      </c>
      <c r="W212" s="2">
        <f t="shared" si="22"/>
        <v>4490800</v>
      </c>
      <c r="X212" s="2">
        <f t="shared" si="22"/>
        <v>7857600</v>
      </c>
      <c r="Y212" s="2" cm="1">
        <f t="array" ref="Y212">_xlfn.XLOOKUP(Y$1&amp;$R212,$C$3:$C$1662&amp;$D$3:$D$1662,$E$3:$E$1662,0,0,1)</f>
        <v>5200</v>
      </c>
      <c r="Z212" s="2" cm="1">
        <f t="array" ref="Z212">_xlfn.XLOOKUP(Z$1&amp;$R212,$C$3:$C$1662&amp;$D$3:$D$1662,$E$3:$E$1662,0,0,1)</f>
        <v>11900</v>
      </c>
      <c r="AA212" s="2" cm="1">
        <f t="array" ref="AA212">_xlfn.XLOOKUP(AA$1&amp;$R212,$C$3:$C$1662&amp;$D$3:$D$1662,$E$3:$E$1662,0,0,1)</f>
        <v>10400</v>
      </c>
      <c r="AB212" s="2" cm="1">
        <f t="array" ref="AB212">_xlfn.XLOOKUP(AB$1&amp;$R212,$C$3:$C$1662&amp;$D$3:$D$1662,$E$3:$E$1662,0,0,1)</f>
        <v>7600</v>
      </c>
      <c r="AC212" s="2" cm="1">
        <f t="array" ref="AC212">_xlfn.XLOOKUP(AC$1&amp;$R212,$C$3:$C$1662&amp;$D$3:$D$1662,$E$3:$E$1662,0,0,1)</f>
        <v>21000</v>
      </c>
    </row>
    <row r="213" spans="3:29" x14ac:dyDescent="0.4">
      <c r="C213" t="s">
        <v>804</v>
      </c>
      <c r="D213" t="s">
        <v>414</v>
      </c>
      <c r="E213">
        <v>21000</v>
      </c>
      <c r="R213" t="s">
        <v>236</v>
      </c>
      <c r="S213" s="2">
        <f t="shared" si="20"/>
        <v>4209660</v>
      </c>
      <c r="T213" s="2">
        <f t="shared" si="22"/>
        <v>2128700</v>
      </c>
      <c r="U213" s="2">
        <f t="shared" si="22"/>
        <v>3374800</v>
      </c>
      <c r="V213" s="2">
        <f t="shared" si="22"/>
        <v>3159200</v>
      </c>
      <c r="W213" s="2">
        <f t="shared" si="22"/>
        <v>4500800</v>
      </c>
      <c r="X213" s="2">
        <f t="shared" si="22"/>
        <v>7884800</v>
      </c>
      <c r="Y213" s="2" cm="1">
        <f t="array" ref="Y213">_xlfn.XLOOKUP(Y$1&amp;$R213,$C$3:$C$1662&amp;$D$3:$D$1662,$E$3:$E$1662,0,0,1)</f>
        <v>3300</v>
      </c>
      <c r="Z213" s="2" cm="1">
        <f t="array" ref="Z213">_xlfn.XLOOKUP(Z$1&amp;$R213,$C$3:$C$1662&amp;$D$3:$D$1662,$E$3:$E$1662,0,0,1)</f>
        <v>9100</v>
      </c>
      <c r="AA213" s="2" cm="1">
        <f t="array" ref="AA213">_xlfn.XLOOKUP(AA$1&amp;$R213,$C$3:$C$1662&amp;$D$3:$D$1662,$E$3:$E$1662,0,0,1)</f>
        <v>5900</v>
      </c>
      <c r="AB213" s="2" cm="1">
        <f t="array" ref="AB213">_xlfn.XLOOKUP(AB$1&amp;$R213,$C$3:$C$1662&amp;$D$3:$D$1662,$E$3:$E$1662,0,0,1)</f>
        <v>10000</v>
      </c>
      <c r="AC213" s="2" cm="1">
        <f t="array" ref="AC213">_xlfn.XLOOKUP(AC$1&amp;$R213,$C$3:$C$1662&amp;$D$3:$D$1662,$E$3:$E$1662,0,0,1)</f>
        <v>27200</v>
      </c>
    </row>
    <row r="214" spans="3:29" x14ac:dyDescent="0.4">
      <c r="C214" t="s">
        <v>804</v>
      </c>
      <c r="D214" t="s">
        <v>415</v>
      </c>
      <c r="E214">
        <v>27200</v>
      </c>
      <c r="R214" t="s">
        <v>199</v>
      </c>
      <c r="S214" s="2">
        <f t="shared" si="20"/>
        <v>4224820</v>
      </c>
      <c r="T214" s="2">
        <f t="shared" si="22"/>
        <v>2132600</v>
      </c>
      <c r="U214" s="2">
        <f t="shared" si="22"/>
        <v>3379800</v>
      </c>
      <c r="V214" s="2">
        <f t="shared" si="22"/>
        <v>3170700</v>
      </c>
      <c r="W214" s="2">
        <f t="shared" si="22"/>
        <v>4515700</v>
      </c>
      <c r="X214" s="2">
        <f t="shared" si="22"/>
        <v>7925300</v>
      </c>
      <c r="Y214" s="2" cm="1">
        <f t="array" ref="Y214">_xlfn.XLOOKUP(Y$1&amp;$R214,$C$3:$C$1662&amp;$D$3:$D$1662,$E$3:$E$1662,0,0,1)</f>
        <v>3900</v>
      </c>
      <c r="Z214" s="2" cm="1">
        <f t="array" ref="Z214">_xlfn.XLOOKUP(Z$1&amp;$R214,$C$3:$C$1662&amp;$D$3:$D$1662,$E$3:$E$1662,0,0,1)</f>
        <v>5000</v>
      </c>
      <c r="AA214" s="2" cm="1">
        <f t="array" ref="AA214">_xlfn.XLOOKUP(AA$1&amp;$R214,$C$3:$C$1662&amp;$D$3:$D$1662,$E$3:$E$1662,0,0,1)</f>
        <v>11500</v>
      </c>
      <c r="AB214" s="2" cm="1">
        <f t="array" ref="AB214">_xlfn.XLOOKUP(AB$1&amp;$R214,$C$3:$C$1662&amp;$D$3:$D$1662,$E$3:$E$1662,0,0,1)</f>
        <v>14900</v>
      </c>
      <c r="AC214" s="2" cm="1">
        <f t="array" ref="AC214">_xlfn.XLOOKUP(AC$1&amp;$R214,$C$3:$C$1662&amp;$D$3:$D$1662,$E$3:$E$1662,0,0,1)</f>
        <v>40500</v>
      </c>
    </row>
    <row r="215" spans="3:29" x14ac:dyDescent="0.4">
      <c r="C215" t="s">
        <v>804</v>
      </c>
      <c r="D215" t="s">
        <v>416</v>
      </c>
      <c r="E215">
        <v>40500</v>
      </c>
      <c r="R215" t="s">
        <v>264</v>
      </c>
      <c r="S215" s="2">
        <f t="shared" si="20"/>
        <v>4237560</v>
      </c>
      <c r="T215" s="2">
        <f t="shared" si="22"/>
        <v>2154600</v>
      </c>
      <c r="U215" s="2">
        <f t="shared" si="22"/>
        <v>3385500</v>
      </c>
      <c r="V215" s="2">
        <f t="shared" si="22"/>
        <v>3178200</v>
      </c>
      <c r="W215" s="2">
        <f t="shared" si="22"/>
        <v>4524100</v>
      </c>
      <c r="X215" s="2">
        <f t="shared" si="22"/>
        <v>7945400</v>
      </c>
      <c r="Y215" s="2" cm="1">
        <f t="array" ref="Y215">_xlfn.XLOOKUP(Y$1&amp;$R215,$C$3:$C$1662&amp;$D$3:$D$1662,$E$3:$E$1662,0,0,1)</f>
        <v>22000</v>
      </c>
      <c r="Z215" s="2" cm="1">
        <f t="array" ref="Z215">_xlfn.XLOOKUP(Z$1&amp;$R215,$C$3:$C$1662&amp;$D$3:$D$1662,$E$3:$E$1662,0,0,1)</f>
        <v>5700</v>
      </c>
      <c r="AA215" s="2" cm="1">
        <f t="array" ref="AA215">_xlfn.XLOOKUP(AA$1&amp;$R215,$C$3:$C$1662&amp;$D$3:$D$1662,$E$3:$E$1662,0,0,1)</f>
        <v>7500</v>
      </c>
      <c r="AB215" s="2" cm="1">
        <f t="array" ref="AB215">_xlfn.XLOOKUP(AB$1&amp;$R215,$C$3:$C$1662&amp;$D$3:$D$1662,$E$3:$E$1662,0,0,1)</f>
        <v>8400</v>
      </c>
      <c r="AC215" s="2" cm="1">
        <f t="array" ref="AC215">_xlfn.XLOOKUP(AC$1&amp;$R215,$C$3:$C$1662&amp;$D$3:$D$1662,$E$3:$E$1662,0,0,1)</f>
        <v>20100</v>
      </c>
    </row>
    <row r="216" spans="3:29" x14ac:dyDescent="0.4">
      <c r="C216" t="s">
        <v>804</v>
      </c>
      <c r="D216" t="s">
        <v>417</v>
      </c>
      <c r="E216">
        <v>20100</v>
      </c>
      <c r="R216" t="s">
        <v>90</v>
      </c>
      <c r="S216" s="2">
        <f t="shared" si="20"/>
        <v>4249620</v>
      </c>
      <c r="T216" s="2">
        <f t="shared" si="22"/>
        <v>2159900</v>
      </c>
      <c r="U216" s="2">
        <f t="shared" si="22"/>
        <v>3392500</v>
      </c>
      <c r="V216" s="2">
        <f t="shared" si="22"/>
        <v>3182600</v>
      </c>
      <c r="W216" s="2">
        <f t="shared" si="22"/>
        <v>4544600</v>
      </c>
      <c r="X216" s="2">
        <f t="shared" si="22"/>
        <v>7968500</v>
      </c>
      <c r="Y216" s="2" cm="1">
        <f t="array" ref="Y216">_xlfn.XLOOKUP(Y$1&amp;$R216,$C$3:$C$1662&amp;$D$3:$D$1662,$E$3:$E$1662,0,0,1)</f>
        <v>5300</v>
      </c>
      <c r="Z216" s="2" cm="1">
        <f t="array" ref="Z216">_xlfn.XLOOKUP(Z$1&amp;$R216,$C$3:$C$1662&amp;$D$3:$D$1662,$E$3:$E$1662,0,0,1)</f>
        <v>7000</v>
      </c>
      <c r="AA216" s="2" cm="1">
        <f t="array" ref="AA216">_xlfn.XLOOKUP(AA$1&amp;$R216,$C$3:$C$1662&amp;$D$3:$D$1662,$E$3:$E$1662,0,0,1)</f>
        <v>4400</v>
      </c>
      <c r="AB216" s="2" cm="1">
        <f t="array" ref="AB216">_xlfn.XLOOKUP(AB$1&amp;$R216,$C$3:$C$1662&amp;$D$3:$D$1662,$E$3:$E$1662,0,0,1)</f>
        <v>20500</v>
      </c>
      <c r="AC216" s="2" cm="1">
        <f t="array" ref="AC216">_xlfn.XLOOKUP(AC$1&amp;$R216,$C$3:$C$1662&amp;$D$3:$D$1662,$E$3:$E$1662,0,0,1)</f>
        <v>23100</v>
      </c>
    </row>
    <row r="217" spans="3:29" x14ac:dyDescent="0.4">
      <c r="C217" t="s">
        <v>804</v>
      </c>
      <c r="D217" t="s">
        <v>418</v>
      </c>
      <c r="E217">
        <v>23100</v>
      </c>
      <c r="R217" t="s">
        <v>156</v>
      </c>
      <c r="S217" s="2">
        <f t="shared" si="20"/>
        <v>4262380</v>
      </c>
      <c r="T217" s="2">
        <f t="shared" si="22"/>
        <v>2166400</v>
      </c>
      <c r="U217" s="2">
        <f t="shared" si="22"/>
        <v>3399200</v>
      </c>
      <c r="V217" s="2">
        <f t="shared" si="22"/>
        <v>3184300</v>
      </c>
      <c r="W217" s="2">
        <f t="shared" si="22"/>
        <v>4559000</v>
      </c>
      <c r="X217" s="2">
        <f t="shared" si="22"/>
        <v>8003000</v>
      </c>
      <c r="Y217" s="2" cm="1">
        <f t="array" ref="Y217">_xlfn.XLOOKUP(Y$1&amp;$R217,$C$3:$C$1662&amp;$D$3:$D$1662,$E$3:$E$1662,0,0,1)</f>
        <v>6500</v>
      </c>
      <c r="Z217" s="2" cm="1">
        <f t="array" ref="Z217">_xlfn.XLOOKUP(Z$1&amp;$R217,$C$3:$C$1662&amp;$D$3:$D$1662,$E$3:$E$1662,0,0,1)</f>
        <v>6700</v>
      </c>
      <c r="AA217" s="2" cm="1">
        <f t="array" ref="AA217">_xlfn.XLOOKUP(AA$1&amp;$R217,$C$3:$C$1662&amp;$D$3:$D$1662,$E$3:$E$1662,0,0,1)</f>
        <v>1700</v>
      </c>
      <c r="AB217" s="2" cm="1">
        <f t="array" ref="AB217">_xlfn.XLOOKUP(AB$1&amp;$R217,$C$3:$C$1662&amp;$D$3:$D$1662,$E$3:$E$1662,0,0,1)</f>
        <v>14400</v>
      </c>
      <c r="AC217" s="2" cm="1">
        <f t="array" ref="AC217">_xlfn.XLOOKUP(AC$1&amp;$R217,$C$3:$C$1662&amp;$D$3:$D$1662,$E$3:$E$1662,0,0,1)</f>
        <v>34500</v>
      </c>
    </row>
    <row r="218" spans="3:29" x14ac:dyDescent="0.4">
      <c r="C218" t="s">
        <v>804</v>
      </c>
      <c r="D218" t="s">
        <v>419</v>
      </c>
      <c r="E218">
        <v>34500</v>
      </c>
      <c r="R218" t="s">
        <v>272</v>
      </c>
      <c r="S218" s="2">
        <f t="shared" si="20"/>
        <v>4270780</v>
      </c>
      <c r="T218" s="2">
        <f t="shared" si="22"/>
        <v>2173400</v>
      </c>
      <c r="U218" s="2">
        <f t="shared" si="22"/>
        <v>3408900</v>
      </c>
      <c r="V218" s="2">
        <f t="shared" si="22"/>
        <v>3189700</v>
      </c>
      <c r="W218" s="2">
        <f t="shared" si="22"/>
        <v>4565400</v>
      </c>
      <c r="X218" s="2">
        <f t="shared" si="22"/>
        <v>8016500</v>
      </c>
      <c r="Y218" s="2" cm="1">
        <f t="array" ref="Y218">_xlfn.XLOOKUP(Y$1&amp;$R218,$C$3:$C$1662&amp;$D$3:$D$1662,$E$3:$E$1662,0,0,1)</f>
        <v>7000</v>
      </c>
      <c r="Z218" s="2" cm="1">
        <f t="array" ref="Z218">_xlfn.XLOOKUP(Z$1&amp;$R218,$C$3:$C$1662&amp;$D$3:$D$1662,$E$3:$E$1662,0,0,1)</f>
        <v>9700</v>
      </c>
      <c r="AA218" s="2" cm="1">
        <f t="array" ref="AA218">_xlfn.XLOOKUP(AA$1&amp;$R218,$C$3:$C$1662&amp;$D$3:$D$1662,$E$3:$E$1662,0,0,1)</f>
        <v>5400</v>
      </c>
      <c r="AB218" s="2" cm="1">
        <f t="array" ref="AB218">_xlfn.XLOOKUP(AB$1&amp;$R218,$C$3:$C$1662&amp;$D$3:$D$1662,$E$3:$E$1662,0,0,1)</f>
        <v>6400</v>
      </c>
      <c r="AC218" s="2" cm="1">
        <f t="array" ref="AC218">_xlfn.XLOOKUP(AC$1&amp;$R218,$C$3:$C$1662&amp;$D$3:$D$1662,$E$3:$E$1662,0,0,1)</f>
        <v>13500</v>
      </c>
    </row>
    <row r="219" spans="3:29" x14ac:dyDescent="0.4">
      <c r="C219" t="s">
        <v>804</v>
      </c>
      <c r="D219" t="s">
        <v>420</v>
      </c>
      <c r="E219">
        <v>13500</v>
      </c>
      <c r="R219" t="s">
        <v>253</v>
      </c>
      <c r="S219" s="2">
        <f t="shared" si="20"/>
        <v>4281740</v>
      </c>
      <c r="T219" s="2">
        <f t="shared" si="22"/>
        <v>2179700</v>
      </c>
      <c r="U219" s="2">
        <f t="shared" si="22"/>
        <v>3421400</v>
      </c>
      <c r="V219" s="2">
        <f t="shared" si="22"/>
        <v>3192400</v>
      </c>
      <c r="W219" s="2">
        <f t="shared" si="22"/>
        <v>4569000</v>
      </c>
      <c r="X219" s="2">
        <f t="shared" si="22"/>
        <v>8046200</v>
      </c>
      <c r="Y219" s="2" cm="1">
        <f t="array" ref="Y219">_xlfn.XLOOKUP(Y$1&amp;$R219,$C$3:$C$1662&amp;$D$3:$D$1662,$E$3:$E$1662,0,0,1)</f>
        <v>6300</v>
      </c>
      <c r="Z219" s="2" cm="1">
        <f t="array" ref="Z219">_xlfn.XLOOKUP(Z$1&amp;$R219,$C$3:$C$1662&amp;$D$3:$D$1662,$E$3:$E$1662,0,0,1)</f>
        <v>12500</v>
      </c>
      <c r="AA219" s="2" cm="1">
        <f t="array" ref="AA219">_xlfn.XLOOKUP(AA$1&amp;$R219,$C$3:$C$1662&amp;$D$3:$D$1662,$E$3:$E$1662,0,0,1)</f>
        <v>2700</v>
      </c>
      <c r="AB219" s="2" cm="1">
        <f t="array" ref="AB219">_xlfn.XLOOKUP(AB$1&amp;$R219,$C$3:$C$1662&amp;$D$3:$D$1662,$E$3:$E$1662,0,0,1)</f>
        <v>3600</v>
      </c>
      <c r="AC219" s="2" cm="1">
        <f t="array" ref="AC219">_xlfn.XLOOKUP(AC$1&amp;$R219,$C$3:$C$1662&amp;$D$3:$D$1662,$E$3:$E$1662,0,0,1)</f>
        <v>29700</v>
      </c>
    </row>
    <row r="220" spans="3:29" x14ac:dyDescent="0.4">
      <c r="C220" t="s">
        <v>804</v>
      </c>
      <c r="D220" t="s">
        <v>421</v>
      </c>
      <c r="E220">
        <v>29700</v>
      </c>
      <c r="R220" t="s">
        <v>261</v>
      </c>
      <c r="S220" s="2">
        <f t="shared" si="20"/>
        <v>4288880</v>
      </c>
      <c r="T220" s="2">
        <f t="shared" si="22"/>
        <v>2184600</v>
      </c>
      <c r="U220" s="2">
        <f t="shared" si="22"/>
        <v>3425600</v>
      </c>
      <c r="V220" s="2">
        <f t="shared" si="22"/>
        <v>3198400</v>
      </c>
      <c r="W220" s="2">
        <f t="shared" si="22"/>
        <v>4572800</v>
      </c>
      <c r="X220" s="2">
        <f t="shared" si="22"/>
        <v>8063000</v>
      </c>
      <c r="Y220" s="2" cm="1">
        <f t="array" ref="Y220">_xlfn.XLOOKUP(Y$1&amp;$R220,$C$3:$C$1662&amp;$D$3:$D$1662,$E$3:$E$1662,0,0,1)</f>
        <v>4900</v>
      </c>
      <c r="Z220" s="2" cm="1">
        <f t="array" ref="Z220">_xlfn.XLOOKUP(Z$1&amp;$R220,$C$3:$C$1662&amp;$D$3:$D$1662,$E$3:$E$1662,0,0,1)</f>
        <v>4200</v>
      </c>
      <c r="AA220" s="2" cm="1">
        <f t="array" ref="AA220">_xlfn.XLOOKUP(AA$1&amp;$R220,$C$3:$C$1662&amp;$D$3:$D$1662,$E$3:$E$1662,0,0,1)</f>
        <v>6000</v>
      </c>
      <c r="AB220" s="2" cm="1">
        <f t="array" ref="AB220">_xlfn.XLOOKUP(AB$1&amp;$R220,$C$3:$C$1662&amp;$D$3:$D$1662,$E$3:$E$1662,0,0,1)</f>
        <v>3800</v>
      </c>
      <c r="AC220" s="2" cm="1">
        <f t="array" ref="AC220">_xlfn.XLOOKUP(AC$1&amp;$R220,$C$3:$C$1662&amp;$D$3:$D$1662,$E$3:$E$1662,0,0,1)</f>
        <v>16800</v>
      </c>
    </row>
    <row r="221" spans="3:29" x14ac:dyDescent="0.4">
      <c r="C221" t="s">
        <v>804</v>
      </c>
      <c r="D221" t="s">
        <v>422</v>
      </c>
      <c r="E221">
        <v>16800</v>
      </c>
      <c r="R221" t="s">
        <v>123</v>
      </c>
      <c r="S221" s="2">
        <f t="shared" si="20"/>
        <v>4306460</v>
      </c>
      <c r="T221" s="2">
        <f t="shared" si="22"/>
        <v>2189800</v>
      </c>
      <c r="U221" s="2">
        <f t="shared" si="22"/>
        <v>3474500</v>
      </c>
      <c r="V221" s="2">
        <f t="shared" si="22"/>
        <v>3202600</v>
      </c>
      <c r="W221" s="2">
        <f t="shared" si="22"/>
        <v>4589500</v>
      </c>
      <c r="X221" s="2">
        <f t="shared" si="22"/>
        <v>8075900</v>
      </c>
      <c r="Y221" s="2" cm="1">
        <f t="array" ref="Y221">_xlfn.XLOOKUP(Y$1&amp;$R221,$C$3:$C$1662&amp;$D$3:$D$1662,$E$3:$E$1662,0,0,1)</f>
        <v>5200</v>
      </c>
      <c r="Z221" s="2" cm="1">
        <f t="array" ref="Z221">_xlfn.XLOOKUP(Z$1&amp;$R221,$C$3:$C$1662&amp;$D$3:$D$1662,$E$3:$E$1662,0,0,1)</f>
        <v>48900</v>
      </c>
      <c r="AA221" s="2" cm="1">
        <f t="array" ref="AA221">_xlfn.XLOOKUP(AA$1&amp;$R221,$C$3:$C$1662&amp;$D$3:$D$1662,$E$3:$E$1662,0,0,1)</f>
        <v>4200</v>
      </c>
      <c r="AB221" s="2" cm="1">
        <f t="array" ref="AB221">_xlfn.XLOOKUP(AB$1&amp;$R221,$C$3:$C$1662&amp;$D$3:$D$1662,$E$3:$E$1662,0,0,1)</f>
        <v>16700</v>
      </c>
      <c r="AC221" s="2" cm="1">
        <f t="array" ref="AC221">_xlfn.XLOOKUP(AC$1&amp;$R221,$C$3:$C$1662&amp;$D$3:$D$1662,$E$3:$E$1662,0,0,1)</f>
        <v>12900</v>
      </c>
    </row>
    <row r="222" spans="3:29" x14ac:dyDescent="0.4">
      <c r="C222" t="s">
        <v>804</v>
      </c>
      <c r="D222" t="s">
        <v>423</v>
      </c>
      <c r="E222">
        <v>12900</v>
      </c>
      <c r="R222" t="s">
        <v>249</v>
      </c>
      <c r="S222" s="2">
        <f t="shared" si="20"/>
        <v>4318440</v>
      </c>
      <c r="T222" s="2">
        <f t="shared" si="22"/>
        <v>2190300</v>
      </c>
      <c r="U222" s="2">
        <f t="shared" si="22"/>
        <v>3481800</v>
      </c>
      <c r="V222" s="2">
        <f t="shared" si="22"/>
        <v>3205100</v>
      </c>
      <c r="W222" s="2">
        <f t="shared" si="22"/>
        <v>4601900</v>
      </c>
      <c r="X222" s="2">
        <f t="shared" si="22"/>
        <v>8113100</v>
      </c>
      <c r="Y222" s="2" cm="1">
        <f t="array" ref="Y222">_xlfn.XLOOKUP(Y$1&amp;$R222,$C$3:$C$1662&amp;$D$3:$D$1662,$E$3:$E$1662,0,0,1)</f>
        <v>500</v>
      </c>
      <c r="Z222" s="2" cm="1">
        <f t="array" ref="Z222">_xlfn.XLOOKUP(Z$1&amp;$R222,$C$3:$C$1662&amp;$D$3:$D$1662,$E$3:$E$1662,0,0,1)</f>
        <v>7300</v>
      </c>
      <c r="AA222" s="2" cm="1">
        <f t="array" ref="AA222">_xlfn.XLOOKUP(AA$1&amp;$R222,$C$3:$C$1662&amp;$D$3:$D$1662,$E$3:$E$1662,0,0,1)</f>
        <v>2500</v>
      </c>
      <c r="AB222" s="2" cm="1">
        <f t="array" ref="AB222">_xlfn.XLOOKUP(AB$1&amp;$R222,$C$3:$C$1662&amp;$D$3:$D$1662,$E$3:$E$1662,0,0,1)</f>
        <v>12400</v>
      </c>
      <c r="AC222" s="2" cm="1">
        <f t="array" ref="AC222">_xlfn.XLOOKUP(AC$1&amp;$R222,$C$3:$C$1662&amp;$D$3:$D$1662,$E$3:$E$1662,0,0,1)</f>
        <v>37200</v>
      </c>
    </row>
    <row r="223" spans="3:29" x14ac:dyDescent="0.4">
      <c r="C223" t="s">
        <v>804</v>
      </c>
      <c r="D223" t="s">
        <v>424</v>
      </c>
      <c r="E223">
        <v>37200</v>
      </c>
      <c r="R223" t="s">
        <v>209</v>
      </c>
      <c r="S223" s="2">
        <f t="shared" si="20"/>
        <v>4331160</v>
      </c>
      <c r="T223" s="2">
        <f t="shared" si="22"/>
        <v>2194100</v>
      </c>
      <c r="U223" s="2">
        <f t="shared" si="22"/>
        <v>3485900</v>
      </c>
      <c r="V223" s="2">
        <f t="shared" si="22"/>
        <v>3209800</v>
      </c>
      <c r="W223" s="2">
        <f t="shared" si="22"/>
        <v>4621500</v>
      </c>
      <c r="X223" s="2">
        <f t="shared" si="22"/>
        <v>8144500</v>
      </c>
      <c r="Y223" s="2" cm="1">
        <f t="array" ref="Y223">_xlfn.XLOOKUP(Y$1&amp;$R223,$C$3:$C$1662&amp;$D$3:$D$1662,$E$3:$E$1662,0,0,1)</f>
        <v>3800</v>
      </c>
      <c r="Z223" s="2" cm="1">
        <f t="array" ref="Z223">_xlfn.XLOOKUP(Z$1&amp;$R223,$C$3:$C$1662&amp;$D$3:$D$1662,$E$3:$E$1662,0,0,1)</f>
        <v>4100</v>
      </c>
      <c r="AA223" s="2" cm="1">
        <f t="array" ref="AA223">_xlfn.XLOOKUP(AA$1&amp;$R223,$C$3:$C$1662&amp;$D$3:$D$1662,$E$3:$E$1662,0,0,1)</f>
        <v>4700</v>
      </c>
      <c r="AB223" s="2" cm="1">
        <f t="array" ref="AB223">_xlfn.XLOOKUP(AB$1&amp;$R223,$C$3:$C$1662&amp;$D$3:$D$1662,$E$3:$E$1662,0,0,1)</f>
        <v>19600</v>
      </c>
      <c r="AC223" s="2" cm="1">
        <f t="array" ref="AC223">_xlfn.XLOOKUP(AC$1&amp;$R223,$C$3:$C$1662&amp;$D$3:$D$1662,$E$3:$E$1662,0,0,1)</f>
        <v>31400</v>
      </c>
    </row>
    <row r="224" spans="3:29" x14ac:dyDescent="0.4">
      <c r="C224" t="s">
        <v>804</v>
      </c>
      <c r="D224" t="s">
        <v>425</v>
      </c>
      <c r="E224">
        <v>31400</v>
      </c>
      <c r="R224" t="s">
        <v>239</v>
      </c>
      <c r="S224" s="2">
        <f t="shared" si="20"/>
        <v>4342280</v>
      </c>
      <c r="T224" s="2">
        <f t="shared" si="22"/>
        <v>2202200</v>
      </c>
      <c r="U224" s="2">
        <f t="shared" si="22"/>
        <v>3488700</v>
      </c>
      <c r="V224" s="2">
        <f t="shared" si="22"/>
        <v>3213300</v>
      </c>
      <c r="W224" s="2">
        <f t="shared" si="22"/>
        <v>4635000</v>
      </c>
      <c r="X224" s="2">
        <f t="shared" si="22"/>
        <v>8172200</v>
      </c>
      <c r="Y224" s="2" cm="1">
        <f t="array" ref="Y224">_xlfn.XLOOKUP(Y$1&amp;$R224,$C$3:$C$1662&amp;$D$3:$D$1662,$E$3:$E$1662,0,0,1)</f>
        <v>8100</v>
      </c>
      <c r="Z224" s="2" cm="1">
        <f t="array" ref="Z224">_xlfn.XLOOKUP(Z$1&amp;$R224,$C$3:$C$1662&amp;$D$3:$D$1662,$E$3:$E$1662,0,0,1)</f>
        <v>2800</v>
      </c>
      <c r="AA224" s="2" cm="1">
        <f t="array" ref="AA224">_xlfn.XLOOKUP(AA$1&amp;$R224,$C$3:$C$1662&amp;$D$3:$D$1662,$E$3:$E$1662,0,0,1)</f>
        <v>3500</v>
      </c>
      <c r="AB224" s="2" cm="1">
        <f t="array" ref="AB224">_xlfn.XLOOKUP(AB$1&amp;$R224,$C$3:$C$1662&amp;$D$3:$D$1662,$E$3:$E$1662,0,0,1)</f>
        <v>13500</v>
      </c>
      <c r="AC224" s="2" cm="1">
        <f t="array" ref="AC224">_xlfn.XLOOKUP(AC$1&amp;$R224,$C$3:$C$1662&amp;$D$3:$D$1662,$E$3:$E$1662,0,0,1)</f>
        <v>27700</v>
      </c>
    </row>
    <row r="225" spans="3:29" x14ac:dyDescent="0.4">
      <c r="C225" t="s">
        <v>804</v>
      </c>
      <c r="D225" t="s">
        <v>426</v>
      </c>
      <c r="E225">
        <v>27700</v>
      </c>
      <c r="R225" t="s">
        <v>304</v>
      </c>
      <c r="S225" s="2">
        <f t="shared" si="20"/>
        <v>4349180</v>
      </c>
      <c r="T225" s="2">
        <f t="shared" si="22"/>
        <v>2204200</v>
      </c>
      <c r="U225" s="2">
        <f t="shared" si="22"/>
        <v>3494700</v>
      </c>
      <c r="V225" s="2">
        <f t="shared" si="22"/>
        <v>3216100</v>
      </c>
      <c r="W225" s="2">
        <f t="shared" si="22"/>
        <v>4638800</v>
      </c>
      <c r="X225" s="2">
        <f t="shared" si="22"/>
        <v>8192100</v>
      </c>
      <c r="Y225" s="2" cm="1">
        <f t="array" ref="Y225">_xlfn.XLOOKUP(Y$1&amp;$R225,$C$3:$C$1662&amp;$D$3:$D$1662,$E$3:$E$1662,0,0,1)</f>
        <v>2000</v>
      </c>
      <c r="Z225" s="2" cm="1">
        <f t="array" ref="Z225">_xlfn.XLOOKUP(Z$1&amp;$R225,$C$3:$C$1662&amp;$D$3:$D$1662,$E$3:$E$1662,0,0,1)</f>
        <v>6000</v>
      </c>
      <c r="AA225" s="2" cm="1">
        <f t="array" ref="AA225">_xlfn.XLOOKUP(AA$1&amp;$R225,$C$3:$C$1662&amp;$D$3:$D$1662,$E$3:$E$1662,0,0,1)</f>
        <v>2800</v>
      </c>
      <c r="AB225" s="2" cm="1">
        <f t="array" ref="AB225">_xlfn.XLOOKUP(AB$1&amp;$R225,$C$3:$C$1662&amp;$D$3:$D$1662,$E$3:$E$1662,0,0,1)</f>
        <v>3800</v>
      </c>
      <c r="AC225" s="2" cm="1">
        <f t="array" ref="AC225">_xlfn.XLOOKUP(AC$1&amp;$R225,$C$3:$C$1662&amp;$D$3:$D$1662,$E$3:$E$1662,0,0,1)</f>
        <v>19900</v>
      </c>
    </row>
    <row r="226" spans="3:29" x14ac:dyDescent="0.4">
      <c r="C226" t="s">
        <v>804</v>
      </c>
      <c r="D226" t="s">
        <v>427</v>
      </c>
      <c r="E226">
        <v>19900</v>
      </c>
      <c r="R226" t="s">
        <v>283</v>
      </c>
      <c r="S226" s="2">
        <f t="shared" si="20"/>
        <v>4355080</v>
      </c>
      <c r="T226" s="2">
        <f t="shared" si="22"/>
        <v>2205700</v>
      </c>
      <c r="U226" s="2">
        <f t="shared" si="22"/>
        <v>3498400</v>
      </c>
      <c r="V226" s="2">
        <f t="shared" si="22"/>
        <v>3220400</v>
      </c>
      <c r="W226" s="2">
        <f t="shared" si="22"/>
        <v>4646000</v>
      </c>
      <c r="X226" s="2">
        <f t="shared" si="22"/>
        <v>8204900</v>
      </c>
      <c r="Y226" s="2" cm="1">
        <f t="array" ref="Y226">_xlfn.XLOOKUP(Y$1&amp;$R226,$C$3:$C$1662&amp;$D$3:$D$1662,$E$3:$E$1662,0,0,1)</f>
        <v>1500</v>
      </c>
      <c r="Z226" s="2" cm="1">
        <f t="array" ref="Z226">_xlfn.XLOOKUP(Z$1&amp;$R226,$C$3:$C$1662&amp;$D$3:$D$1662,$E$3:$E$1662,0,0,1)</f>
        <v>3700</v>
      </c>
      <c r="AA226" s="2" cm="1">
        <f t="array" ref="AA226">_xlfn.XLOOKUP(AA$1&amp;$R226,$C$3:$C$1662&amp;$D$3:$D$1662,$E$3:$E$1662,0,0,1)</f>
        <v>4300</v>
      </c>
      <c r="AB226" s="2" cm="1">
        <f t="array" ref="AB226">_xlfn.XLOOKUP(AB$1&amp;$R226,$C$3:$C$1662&amp;$D$3:$D$1662,$E$3:$E$1662,0,0,1)</f>
        <v>7200</v>
      </c>
      <c r="AC226" s="2" cm="1">
        <f t="array" ref="AC226">_xlfn.XLOOKUP(AC$1&amp;$R226,$C$3:$C$1662&amp;$D$3:$D$1662,$E$3:$E$1662,0,0,1)</f>
        <v>12800</v>
      </c>
    </row>
    <row r="227" spans="3:29" x14ac:dyDescent="0.4">
      <c r="C227" t="s">
        <v>804</v>
      </c>
      <c r="D227" t="s">
        <v>428</v>
      </c>
      <c r="E227">
        <v>12800</v>
      </c>
      <c r="R227" t="s">
        <v>176</v>
      </c>
      <c r="S227" s="2">
        <f t="shared" si="20"/>
        <v>4368260</v>
      </c>
      <c r="T227" s="2">
        <f t="shared" si="22"/>
        <v>2217600</v>
      </c>
      <c r="U227" s="2">
        <f t="shared" si="22"/>
        <v>3503300</v>
      </c>
      <c r="V227" s="2">
        <f t="shared" si="22"/>
        <v>3226700</v>
      </c>
      <c r="W227" s="2">
        <f t="shared" si="22"/>
        <v>4671000</v>
      </c>
      <c r="X227" s="2">
        <f t="shared" si="22"/>
        <v>8222700</v>
      </c>
      <c r="Y227" s="2" cm="1">
        <f t="array" ref="Y227">_xlfn.XLOOKUP(Y$1&amp;$R227,$C$3:$C$1662&amp;$D$3:$D$1662,$E$3:$E$1662,0,0,1)</f>
        <v>11900</v>
      </c>
      <c r="Z227" s="2" cm="1">
        <f t="array" ref="Z227">_xlfn.XLOOKUP(Z$1&amp;$R227,$C$3:$C$1662&amp;$D$3:$D$1662,$E$3:$E$1662,0,0,1)</f>
        <v>4900</v>
      </c>
      <c r="AA227" s="2" cm="1">
        <f t="array" ref="AA227">_xlfn.XLOOKUP(AA$1&amp;$R227,$C$3:$C$1662&amp;$D$3:$D$1662,$E$3:$E$1662,0,0,1)</f>
        <v>6300</v>
      </c>
      <c r="AB227" s="2" cm="1">
        <f t="array" ref="AB227">_xlfn.XLOOKUP(AB$1&amp;$R227,$C$3:$C$1662&amp;$D$3:$D$1662,$E$3:$E$1662,0,0,1)</f>
        <v>25000</v>
      </c>
      <c r="AC227" s="2" cm="1">
        <f t="array" ref="AC227">_xlfn.XLOOKUP(AC$1&amp;$R227,$C$3:$C$1662&amp;$D$3:$D$1662,$E$3:$E$1662,0,0,1)</f>
        <v>17800</v>
      </c>
    </row>
    <row r="228" spans="3:29" x14ac:dyDescent="0.4">
      <c r="C228" t="s">
        <v>804</v>
      </c>
      <c r="D228" t="s">
        <v>429</v>
      </c>
      <c r="E228">
        <v>17800</v>
      </c>
      <c r="R228" t="s">
        <v>117</v>
      </c>
      <c r="S228" s="2">
        <f t="shared" si="20"/>
        <v>4382200</v>
      </c>
      <c r="T228" s="2">
        <f t="shared" ref="T228:X243" si="23">T227+Y228</f>
        <v>2219300</v>
      </c>
      <c r="U228" s="2">
        <f t="shared" si="23"/>
        <v>3510000</v>
      </c>
      <c r="V228" s="2">
        <f t="shared" si="23"/>
        <v>3229100</v>
      </c>
      <c r="W228" s="2">
        <f t="shared" si="23"/>
        <v>4700800</v>
      </c>
      <c r="X228" s="2">
        <f t="shared" si="23"/>
        <v>8251800</v>
      </c>
      <c r="Y228" s="2" cm="1">
        <f t="array" ref="Y228">_xlfn.XLOOKUP(Y$1&amp;$R228,$C$3:$C$1662&amp;$D$3:$D$1662,$E$3:$E$1662,0,0,1)</f>
        <v>1700</v>
      </c>
      <c r="Z228" s="2" cm="1">
        <f t="array" ref="Z228">_xlfn.XLOOKUP(Z$1&amp;$R228,$C$3:$C$1662&amp;$D$3:$D$1662,$E$3:$E$1662,0,0,1)</f>
        <v>6700</v>
      </c>
      <c r="AA228" s="2" cm="1">
        <f t="array" ref="AA228">_xlfn.XLOOKUP(AA$1&amp;$R228,$C$3:$C$1662&amp;$D$3:$D$1662,$E$3:$E$1662,0,0,1)</f>
        <v>2400</v>
      </c>
      <c r="AB228" s="2" cm="1">
        <f t="array" ref="AB228">_xlfn.XLOOKUP(AB$1&amp;$R228,$C$3:$C$1662&amp;$D$3:$D$1662,$E$3:$E$1662,0,0,1)</f>
        <v>29800</v>
      </c>
      <c r="AC228" s="2" cm="1">
        <f t="array" ref="AC228">_xlfn.XLOOKUP(AC$1&amp;$R228,$C$3:$C$1662&amp;$D$3:$D$1662,$E$3:$E$1662,0,0,1)</f>
        <v>29100</v>
      </c>
    </row>
    <row r="229" spans="3:29" x14ac:dyDescent="0.4">
      <c r="C229" t="s">
        <v>804</v>
      </c>
      <c r="D229" t="s">
        <v>430</v>
      </c>
      <c r="E229">
        <v>29100</v>
      </c>
      <c r="R229" t="s">
        <v>54</v>
      </c>
      <c r="S229" s="2">
        <f t="shared" si="20"/>
        <v>4388140</v>
      </c>
      <c r="T229" s="2">
        <f t="shared" si="23"/>
        <v>2223900</v>
      </c>
      <c r="U229" s="2">
        <f t="shared" si="23"/>
        <v>3513100</v>
      </c>
      <c r="V229" s="2">
        <f t="shared" si="23"/>
        <v>3233200</v>
      </c>
      <c r="W229" s="2">
        <f t="shared" si="23"/>
        <v>4708300</v>
      </c>
      <c r="X229" s="2">
        <f t="shared" si="23"/>
        <v>8262200</v>
      </c>
      <c r="Y229" s="2" cm="1">
        <f t="array" ref="Y229">_xlfn.XLOOKUP(Y$1&amp;$R229,$C$3:$C$1662&amp;$D$3:$D$1662,$E$3:$E$1662,0,0,1)</f>
        <v>4600</v>
      </c>
      <c r="Z229" s="2" cm="1">
        <f t="array" ref="Z229">_xlfn.XLOOKUP(Z$1&amp;$R229,$C$3:$C$1662&amp;$D$3:$D$1662,$E$3:$E$1662,0,0,1)</f>
        <v>3100</v>
      </c>
      <c r="AA229" s="2" cm="1">
        <f t="array" ref="AA229">_xlfn.XLOOKUP(AA$1&amp;$R229,$C$3:$C$1662&amp;$D$3:$D$1662,$E$3:$E$1662,0,0,1)</f>
        <v>4100</v>
      </c>
      <c r="AB229" s="2" cm="1">
        <f t="array" ref="AB229">_xlfn.XLOOKUP(AB$1&amp;$R229,$C$3:$C$1662&amp;$D$3:$D$1662,$E$3:$E$1662,0,0,1)</f>
        <v>7500</v>
      </c>
      <c r="AC229" s="2" cm="1">
        <f t="array" ref="AC229">_xlfn.XLOOKUP(AC$1&amp;$R229,$C$3:$C$1662&amp;$D$3:$D$1662,$E$3:$E$1662,0,0,1)</f>
        <v>10400</v>
      </c>
    </row>
    <row r="230" spans="3:29" x14ac:dyDescent="0.4">
      <c r="C230" t="s">
        <v>804</v>
      </c>
      <c r="D230" t="s">
        <v>431</v>
      </c>
      <c r="E230">
        <v>10400</v>
      </c>
      <c r="R230" t="s">
        <v>161</v>
      </c>
      <c r="S230" s="2">
        <f t="shared" si="20"/>
        <v>4417340</v>
      </c>
      <c r="T230" s="2">
        <f t="shared" si="23"/>
        <v>2230100</v>
      </c>
      <c r="U230" s="2">
        <f t="shared" si="23"/>
        <v>3517700</v>
      </c>
      <c r="V230" s="2">
        <f t="shared" si="23"/>
        <v>3238500</v>
      </c>
      <c r="W230" s="2">
        <f t="shared" si="23"/>
        <v>4814200</v>
      </c>
      <c r="X230" s="2">
        <f t="shared" si="23"/>
        <v>8286200</v>
      </c>
      <c r="Y230" s="2" cm="1">
        <f t="array" ref="Y230">_xlfn.XLOOKUP(Y$1&amp;$R230,$C$3:$C$1662&amp;$D$3:$D$1662,$E$3:$E$1662,0,0,1)</f>
        <v>6200</v>
      </c>
      <c r="Z230" s="2" cm="1">
        <f t="array" ref="Z230">_xlfn.XLOOKUP(Z$1&amp;$R230,$C$3:$C$1662&amp;$D$3:$D$1662,$E$3:$E$1662,0,0,1)</f>
        <v>4600</v>
      </c>
      <c r="AA230" s="2" cm="1">
        <f t="array" ref="AA230">_xlfn.XLOOKUP(AA$1&amp;$R230,$C$3:$C$1662&amp;$D$3:$D$1662,$E$3:$E$1662,0,0,1)</f>
        <v>5300</v>
      </c>
      <c r="AB230" s="2" cm="1">
        <f t="array" ref="AB230">_xlfn.XLOOKUP(AB$1&amp;$R230,$C$3:$C$1662&amp;$D$3:$D$1662,$E$3:$E$1662,0,0,1)</f>
        <v>105900</v>
      </c>
      <c r="AC230" s="2" cm="1">
        <f t="array" ref="AC230">_xlfn.XLOOKUP(AC$1&amp;$R230,$C$3:$C$1662&amp;$D$3:$D$1662,$E$3:$E$1662,0,0,1)</f>
        <v>24000</v>
      </c>
    </row>
    <row r="231" spans="3:29" x14ac:dyDescent="0.4">
      <c r="C231" t="s">
        <v>804</v>
      </c>
      <c r="D231" t="s">
        <v>432</v>
      </c>
      <c r="E231">
        <v>24000</v>
      </c>
      <c r="R231" t="s">
        <v>185</v>
      </c>
      <c r="S231" s="2">
        <f t="shared" si="20"/>
        <v>4427720</v>
      </c>
      <c r="T231" s="2">
        <f t="shared" si="23"/>
        <v>2232000</v>
      </c>
      <c r="U231" s="2">
        <f t="shared" si="23"/>
        <v>3525500</v>
      </c>
      <c r="V231" s="2">
        <f t="shared" si="23"/>
        <v>3249000</v>
      </c>
      <c r="W231" s="2">
        <f t="shared" si="23"/>
        <v>4826600</v>
      </c>
      <c r="X231" s="2">
        <f t="shared" si="23"/>
        <v>8305500</v>
      </c>
      <c r="Y231" s="2" cm="1">
        <f t="array" ref="Y231">_xlfn.XLOOKUP(Y$1&amp;$R231,$C$3:$C$1662&amp;$D$3:$D$1662,$E$3:$E$1662,0,0,1)</f>
        <v>1900</v>
      </c>
      <c r="Z231" s="2" cm="1">
        <f t="array" ref="Z231">_xlfn.XLOOKUP(Z$1&amp;$R231,$C$3:$C$1662&amp;$D$3:$D$1662,$E$3:$E$1662,0,0,1)</f>
        <v>7800</v>
      </c>
      <c r="AA231" s="2" cm="1">
        <f t="array" ref="AA231">_xlfn.XLOOKUP(AA$1&amp;$R231,$C$3:$C$1662&amp;$D$3:$D$1662,$E$3:$E$1662,0,0,1)</f>
        <v>10500</v>
      </c>
      <c r="AB231" s="2" cm="1">
        <f t="array" ref="AB231">_xlfn.XLOOKUP(AB$1&amp;$R231,$C$3:$C$1662&amp;$D$3:$D$1662,$E$3:$E$1662,0,0,1)</f>
        <v>12400</v>
      </c>
      <c r="AC231" s="2" cm="1">
        <f t="array" ref="AC231">_xlfn.XLOOKUP(AC$1&amp;$R231,$C$3:$C$1662&amp;$D$3:$D$1662,$E$3:$E$1662,0,0,1)</f>
        <v>19300</v>
      </c>
    </row>
    <row r="232" spans="3:29" x14ac:dyDescent="0.4">
      <c r="C232" t="s">
        <v>804</v>
      </c>
      <c r="D232" t="s">
        <v>433</v>
      </c>
      <c r="E232">
        <v>19300</v>
      </c>
      <c r="R232" t="s">
        <v>207</v>
      </c>
      <c r="S232" s="2">
        <f t="shared" si="20"/>
        <v>4441200</v>
      </c>
      <c r="T232" s="2">
        <f t="shared" si="23"/>
        <v>2232100</v>
      </c>
      <c r="U232" s="2">
        <f t="shared" si="23"/>
        <v>3532000</v>
      </c>
      <c r="V232" s="2">
        <f t="shared" si="23"/>
        <v>3261300</v>
      </c>
      <c r="W232" s="2">
        <f t="shared" si="23"/>
        <v>4839300</v>
      </c>
      <c r="X232" s="2">
        <f t="shared" si="23"/>
        <v>8341300</v>
      </c>
      <c r="Y232" s="2" cm="1">
        <f t="array" ref="Y232">_xlfn.XLOOKUP(Y$1&amp;$R232,$C$3:$C$1662&amp;$D$3:$D$1662,$E$3:$E$1662,0,0,1)</f>
        <v>100</v>
      </c>
      <c r="Z232" s="2" cm="1">
        <f t="array" ref="Z232">_xlfn.XLOOKUP(Z$1&amp;$R232,$C$3:$C$1662&amp;$D$3:$D$1662,$E$3:$E$1662,0,0,1)</f>
        <v>6500</v>
      </c>
      <c r="AA232" s="2" cm="1">
        <f t="array" ref="AA232">_xlfn.XLOOKUP(AA$1&amp;$R232,$C$3:$C$1662&amp;$D$3:$D$1662,$E$3:$E$1662,0,0,1)</f>
        <v>12300</v>
      </c>
      <c r="AB232" s="2" cm="1">
        <f t="array" ref="AB232">_xlfn.XLOOKUP(AB$1&amp;$R232,$C$3:$C$1662&amp;$D$3:$D$1662,$E$3:$E$1662,0,0,1)</f>
        <v>12700</v>
      </c>
      <c r="AC232" s="2" cm="1">
        <f t="array" ref="AC232">_xlfn.XLOOKUP(AC$1&amp;$R232,$C$3:$C$1662&amp;$D$3:$D$1662,$E$3:$E$1662,0,0,1)</f>
        <v>35800</v>
      </c>
    </row>
    <row r="233" spans="3:29" x14ac:dyDescent="0.4">
      <c r="C233" t="s">
        <v>804</v>
      </c>
      <c r="D233" t="s">
        <v>434</v>
      </c>
      <c r="E233">
        <v>35800</v>
      </c>
      <c r="R233" t="s">
        <v>216</v>
      </c>
      <c r="S233" s="2">
        <f t="shared" si="20"/>
        <v>4460400</v>
      </c>
      <c r="T233" s="2">
        <f t="shared" si="23"/>
        <v>2245300</v>
      </c>
      <c r="U233" s="2">
        <f t="shared" si="23"/>
        <v>3537800</v>
      </c>
      <c r="V233" s="2">
        <f t="shared" si="23"/>
        <v>3274700</v>
      </c>
      <c r="W233" s="2">
        <f t="shared" si="23"/>
        <v>4858300</v>
      </c>
      <c r="X233" s="2">
        <f t="shared" si="23"/>
        <v>8385900</v>
      </c>
      <c r="Y233" s="2" cm="1">
        <f t="array" ref="Y233">_xlfn.XLOOKUP(Y$1&amp;$R233,$C$3:$C$1662&amp;$D$3:$D$1662,$E$3:$E$1662,0,0,1)</f>
        <v>13200</v>
      </c>
      <c r="Z233" s="2" cm="1">
        <f t="array" ref="Z233">_xlfn.XLOOKUP(Z$1&amp;$R233,$C$3:$C$1662&amp;$D$3:$D$1662,$E$3:$E$1662,0,0,1)</f>
        <v>5800</v>
      </c>
      <c r="AA233" s="2" cm="1">
        <f t="array" ref="AA233">_xlfn.XLOOKUP(AA$1&amp;$R233,$C$3:$C$1662&amp;$D$3:$D$1662,$E$3:$E$1662,0,0,1)</f>
        <v>13400</v>
      </c>
      <c r="AB233" s="2" cm="1">
        <f t="array" ref="AB233">_xlfn.XLOOKUP(AB$1&amp;$R233,$C$3:$C$1662&amp;$D$3:$D$1662,$E$3:$E$1662,0,0,1)</f>
        <v>19000</v>
      </c>
      <c r="AC233" s="2" cm="1">
        <f t="array" ref="AC233">_xlfn.XLOOKUP(AC$1&amp;$R233,$C$3:$C$1662&amp;$D$3:$D$1662,$E$3:$E$1662,0,0,1)</f>
        <v>44600</v>
      </c>
    </row>
    <row r="234" spans="3:29" x14ac:dyDescent="0.4">
      <c r="C234" t="s">
        <v>804</v>
      </c>
      <c r="D234" t="s">
        <v>435</v>
      </c>
      <c r="E234">
        <v>44600</v>
      </c>
      <c r="R234" t="s">
        <v>212</v>
      </c>
      <c r="S234" s="2">
        <f t="shared" si="20"/>
        <v>4474620</v>
      </c>
      <c r="T234" s="2">
        <f t="shared" si="23"/>
        <v>2250100</v>
      </c>
      <c r="U234" s="2">
        <f t="shared" si="23"/>
        <v>3543400</v>
      </c>
      <c r="V234" s="2">
        <f t="shared" si="23"/>
        <v>3288800</v>
      </c>
      <c r="W234" s="2">
        <f t="shared" si="23"/>
        <v>4863800</v>
      </c>
      <c r="X234" s="2">
        <f t="shared" si="23"/>
        <v>8427000</v>
      </c>
      <c r="Y234" s="2" cm="1">
        <f t="array" ref="Y234">_xlfn.XLOOKUP(Y$1&amp;$R234,$C$3:$C$1662&amp;$D$3:$D$1662,$E$3:$E$1662,0,0,1)</f>
        <v>4800</v>
      </c>
      <c r="Z234" s="2" cm="1">
        <f t="array" ref="Z234">_xlfn.XLOOKUP(Z$1&amp;$R234,$C$3:$C$1662&amp;$D$3:$D$1662,$E$3:$E$1662,0,0,1)</f>
        <v>5600</v>
      </c>
      <c r="AA234" s="2" cm="1">
        <f t="array" ref="AA234">_xlfn.XLOOKUP(AA$1&amp;$R234,$C$3:$C$1662&amp;$D$3:$D$1662,$E$3:$E$1662,0,0,1)</f>
        <v>14100</v>
      </c>
      <c r="AB234" s="2" cm="1">
        <f t="array" ref="AB234">_xlfn.XLOOKUP(AB$1&amp;$R234,$C$3:$C$1662&amp;$D$3:$D$1662,$E$3:$E$1662,0,0,1)</f>
        <v>5500</v>
      </c>
      <c r="AC234" s="2" cm="1">
        <f t="array" ref="AC234">_xlfn.XLOOKUP(AC$1&amp;$R234,$C$3:$C$1662&amp;$D$3:$D$1662,$E$3:$E$1662,0,0,1)</f>
        <v>41100</v>
      </c>
    </row>
    <row r="235" spans="3:29" x14ac:dyDescent="0.4">
      <c r="C235" t="s">
        <v>804</v>
      </c>
      <c r="D235" t="s">
        <v>436</v>
      </c>
      <c r="E235">
        <v>41100</v>
      </c>
      <c r="R235" t="s">
        <v>146</v>
      </c>
      <c r="S235" s="2">
        <f t="shared" si="20"/>
        <v>4483000</v>
      </c>
      <c r="T235" s="2">
        <f t="shared" si="23"/>
        <v>2250600</v>
      </c>
      <c r="U235" s="2">
        <f t="shared" si="23"/>
        <v>3545000</v>
      </c>
      <c r="V235" s="2">
        <f t="shared" si="23"/>
        <v>3294000</v>
      </c>
      <c r="W235" s="2">
        <f t="shared" si="23"/>
        <v>4878400</v>
      </c>
      <c r="X235" s="2">
        <f t="shared" si="23"/>
        <v>8447000</v>
      </c>
      <c r="Y235" s="2" cm="1">
        <f t="array" ref="Y235">_xlfn.XLOOKUP(Y$1&amp;$R235,$C$3:$C$1662&amp;$D$3:$D$1662,$E$3:$E$1662,0,0,1)</f>
        <v>500</v>
      </c>
      <c r="Z235" s="2" cm="1">
        <f t="array" ref="Z235">_xlfn.XLOOKUP(Z$1&amp;$R235,$C$3:$C$1662&amp;$D$3:$D$1662,$E$3:$E$1662,0,0,1)</f>
        <v>1600</v>
      </c>
      <c r="AA235" s="2" cm="1">
        <f t="array" ref="AA235">_xlfn.XLOOKUP(AA$1&amp;$R235,$C$3:$C$1662&amp;$D$3:$D$1662,$E$3:$E$1662,0,0,1)</f>
        <v>5200</v>
      </c>
      <c r="AB235" s="2" cm="1">
        <f t="array" ref="AB235">_xlfn.XLOOKUP(AB$1&amp;$R235,$C$3:$C$1662&amp;$D$3:$D$1662,$E$3:$E$1662,0,0,1)</f>
        <v>14600</v>
      </c>
      <c r="AC235" s="2" cm="1">
        <f t="array" ref="AC235">_xlfn.XLOOKUP(AC$1&amp;$R235,$C$3:$C$1662&amp;$D$3:$D$1662,$E$3:$E$1662,0,0,1)</f>
        <v>20000</v>
      </c>
    </row>
    <row r="236" spans="3:29" x14ac:dyDescent="0.4">
      <c r="C236" t="s">
        <v>804</v>
      </c>
      <c r="D236" t="s">
        <v>437</v>
      </c>
      <c r="E236">
        <v>20000</v>
      </c>
      <c r="R236" t="s">
        <v>195</v>
      </c>
      <c r="S236" s="2">
        <f t="shared" si="20"/>
        <v>4490360</v>
      </c>
      <c r="T236" s="2">
        <f t="shared" si="23"/>
        <v>2258300</v>
      </c>
      <c r="U236" s="2">
        <f t="shared" si="23"/>
        <v>3555500</v>
      </c>
      <c r="V236" s="2">
        <f t="shared" si="23"/>
        <v>3295200</v>
      </c>
      <c r="W236" s="2">
        <f t="shared" si="23"/>
        <v>4880800</v>
      </c>
      <c r="X236" s="2">
        <f t="shared" si="23"/>
        <v>8462000</v>
      </c>
      <c r="Y236" s="2" cm="1">
        <f t="array" ref="Y236">_xlfn.XLOOKUP(Y$1&amp;$R236,$C$3:$C$1662&amp;$D$3:$D$1662,$E$3:$E$1662,0,0,1)</f>
        <v>7700</v>
      </c>
      <c r="Z236" s="2" cm="1">
        <f t="array" ref="Z236">_xlfn.XLOOKUP(Z$1&amp;$R236,$C$3:$C$1662&amp;$D$3:$D$1662,$E$3:$E$1662,0,0,1)</f>
        <v>10500</v>
      </c>
      <c r="AA236" s="2" cm="1">
        <f t="array" ref="AA236">_xlfn.XLOOKUP(AA$1&amp;$R236,$C$3:$C$1662&amp;$D$3:$D$1662,$E$3:$E$1662,0,0,1)</f>
        <v>1200</v>
      </c>
      <c r="AB236" s="2" cm="1">
        <f t="array" ref="AB236">_xlfn.XLOOKUP(AB$1&amp;$R236,$C$3:$C$1662&amp;$D$3:$D$1662,$E$3:$E$1662,0,0,1)</f>
        <v>2400</v>
      </c>
      <c r="AC236" s="2" cm="1">
        <f t="array" ref="AC236">_xlfn.XLOOKUP(AC$1&amp;$R236,$C$3:$C$1662&amp;$D$3:$D$1662,$E$3:$E$1662,0,0,1)</f>
        <v>15000</v>
      </c>
    </row>
    <row r="237" spans="3:29" x14ac:dyDescent="0.4">
      <c r="C237" t="s">
        <v>804</v>
      </c>
      <c r="D237" t="s">
        <v>438</v>
      </c>
      <c r="E237">
        <v>15000</v>
      </c>
      <c r="R237" t="s">
        <v>243</v>
      </c>
      <c r="S237" s="2">
        <f t="shared" si="20"/>
        <v>4498160</v>
      </c>
      <c r="T237" s="2">
        <f t="shared" si="23"/>
        <v>2264300</v>
      </c>
      <c r="U237" s="2">
        <f t="shared" si="23"/>
        <v>3558900</v>
      </c>
      <c r="V237" s="2">
        <f t="shared" si="23"/>
        <v>3304700</v>
      </c>
      <c r="W237" s="2">
        <f t="shared" si="23"/>
        <v>4890000</v>
      </c>
      <c r="X237" s="2">
        <f t="shared" si="23"/>
        <v>8472900</v>
      </c>
      <c r="Y237" s="2" cm="1">
        <f t="array" ref="Y237">_xlfn.XLOOKUP(Y$1&amp;$R237,$C$3:$C$1662&amp;$D$3:$D$1662,$E$3:$E$1662,0,0,1)</f>
        <v>6000</v>
      </c>
      <c r="Z237" s="2" cm="1">
        <f t="array" ref="Z237">_xlfn.XLOOKUP(Z$1&amp;$R237,$C$3:$C$1662&amp;$D$3:$D$1662,$E$3:$E$1662,0,0,1)</f>
        <v>3400</v>
      </c>
      <c r="AA237" s="2" cm="1">
        <f t="array" ref="AA237">_xlfn.XLOOKUP(AA$1&amp;$R237,$C$3:$C$1662&amp;$D$3:$D$1662,$E$3:$E$1662,0,0,1)</f>
        <v>9500</v>
      </c>
      <c r="AB237" s="2" cm="1">
        <f t="array" ref="AB237">_xlfn.XLOOKUP(AB$1&amp;$R237,$C$3:$C$1662&amp;$D$3:$D$1662,$E$3:$E$1662,0,0,1)</f>
        <v>9200</v>
      </c>
      <c r="AC237" s="2" cm="1">
        <f t="array" ref="AC237">_xlfn.XLOOKUP(AC$1&amp;$R237,$C$3:$C$1662&amp;$D$3:$D$1662,$E$3:$E$1662,0,0,1)</f>
        <v>10900</v>
      </c>
    </row>
    <row r="238" spans="3:29" x14ac:dyDescent="0.4">
      <c r="C238" t="s">
        <v>804</v>
      </c>
      <c r="D238" t="s">
        <v>439</v>
      </c>
      <c r="E238">
        <v>10900</v>
      </c>
      <c r="R238" t="s">
        <v>305</v>
      </c>
      <c r="S238" s="2">
        <f t="shared" si="20"/>
        <v>4506620</v>
      </c>
      <c r="T238" s="2">
        <f t="shared" si="23"/>
        <v>2269700</v>
      </c>
      <c r="U238" s="2">
        <f t="shared" si="23"/>
        <v>3566400</v>
      </c>
      <c r="V238" s="2">
        <f t="shared" si="23"/>
        <v>3305800</v>
      </c>
      <c r="W238" s="2">
        <f t="shared" si="23"/>
        <v>4897200</v>
      </c>
      <c r="X238" s="2">
        <f t="shared" si="23"/>
        <v>8494000</v>
      </c>
      <c r="Y238" s="2" cm="1">
        <f t="array" ref="Y238">_xlfn.XLOOKUP(Y$1&amp;$R238,$C$3:$C$1662&amp;$D$3:$D$1662,$E$3:$E$1662,0,0,1)</f>
        <v>5400</v>
      </c>
      <c r="Z238" s="2" cm="1">
        <f t="array" ref="Z238">_xlfn.XLOOKUP(Z$1&amp;$R238,$C$3:$C$1662&amp;$D$3:$D$1662,$E$3:$E$1662,0,0,1)</f>
        <v>7500</v>
      </c>
      <c r="AA238" s="2" cm="1">
        <f t="array" ref="AA238">_xlfn.XLOOKUP(AA$1&amp;$R238,$C$3:$C$1662&amp;$D$3:$D$1662,$E$3:$E$1662,0,0,1)</f>
        <v>1100</v>
      </c>
      <c r="AB238" s="2" cm="1">
        <f t="array" ref="AB238">_xlfn.XLOOKUP(AB$1&amp;$R238,$C$3:$C$1662&amp;$D$3:$D$1662,$E$3:$E$1662,0,0,1)</f>
        <v>7200</v>
      </c>
      <c r="AC238" s="2" cm="1">
        <f t="array" ref="AC238">_xlfn.XLOOKUP(AC$1&amp;$R238,$C$3:$C$1662&amp;$D$3:$D$1662,$E$3:$E$1662,0,0,1)</f>
        <v>21100</v>
      </c>
    </row>
    <row r="239" spans="3:29" x14ac:dyDescent="0.4">
      <c r="C239" t="s">
        <v>804</v>
      </c>
      <c r="D239" t="s">
        <v>440</v>
      </c>
      <c r="E239">
        <v>21100</v>
      </c>
      <c r="R239" t="s">
        <v>281</v>
      </c>
      <c r="S239" s="2">
        <f t="shared" si="20"/>
        <v>4523960</v>
      </c>
      <c r="T239" s="2">
        <f t="shared" si="23"/>
        <v>2273900</v>
      </c>
      <c r="U239" s="2">
        <f t="shared" si="23"/>
        <v>3570500</v>
      </c>
      <c r="V239" s="2">
        <f t="shared" si="23"/>
        <v>3306900</v>
      </c>
      <c r="W239" s="2">
        <f t="shared" si="23"/>
        <v>4901800</v>
      </c>
      <c r="X239" s="2">
        <f t="shared" si="23"/>
        <v>8566700</v>
      </c>
      <c r="Y239" s="2" cm="1">
        <f t="array" ref="Y239">_xlfn.XLOOKUP(Y$1&amp;$R239,$C$3:$C$1662&amp;$D$3:$D$1662,$E$3:$E$1662,0,0,1)</f>
        <v>4200</v>
      </c>
      <c r="Z239" s="2" cm="1">
        <f t="array" ref="Z239">_xlfn.XLOOKUP(Z$1&amp;$R239,$C$3:$C$1662&amp;$D$3:$D$1662,$E$3:$E$1662,0,0,1)</f>
        <v>4100</v>
      </c>
      <c r="AA239" s="2" cm="1">
        <f t="array" ref="AA239">_xlfn.XLOOKUP(AA$1&amp;$R239,$C$3:$C$1662&amp;$D$3:$D$1662,$E$3:$E$1662,0,0,1)</f>
        <v>1100</v>
      </c>
      <c r="AB239" s="2" cm="1">
        <f t="array" ref="AB239">_xlfn.XLOOKUP(AB$1&amp;$R239,$C$3:$C$1662&amp;$D$3:$D$1662,$E$3:$E$1662,0,0,1)</f>
        <v>4600</v>
      </c>
      <c r="AC239" s="2" cm="1">
        <f t="array" ref="AC239">_xlfn.XLOOKUP(AC$1&amp;$R239,$C$3:$C$1662&amp;$D$3:$D$1662,$E$3:$E$1662,0,0,1)</f>
        <v>72700</v>
      </c>
    </row>
    <row r="240" spans="3:29" x14ac:dyDescent="0.4">
      <c r="C240" t="s">
        <v>804</v>
      </c>
      <c r="D240" t="s">
        <v>441</v>
      </c>
      <c r="E240">
        <v>72700</v>
      </c>
      <c r="R240" t="s">
        <v>135</v>
      </c>
      <c r="S240" s="2">
        <f t="shared" si="20"/>
        <v>4536640</v>
      </c>
      <c r="T240" s="2">
        <f t="shared" si="23"/>
        <v>2290000</v>
      </c>
      <c r="U240" s="2">
        <f t="shared" si="23"/>
        <v>3575700</v>
      </c>
      <c r="V240" s="2">
        <f t="shared" si="23"/>
        <v>3314800</v>
      </c>
      <c r="W240" s="2">
        <f t="shared" si="23"/>
        <v>4904900</v>
      </c>
      <c r="X240" s="2">
        <f t="shared" si="23"/>
        <v>8597800</v>
      </c>
      <c r="Y240" s="2" cm="1">
        <f t="array" ref="Y240">_xlfn.XLOOKUP(Y$1&amp;$R240,$C$3:$C$1662&amp;$D$3:$D$1662,$E$3:$E$1662,0,0,1)</f>
        <v>16100</v>
      </c>
      <c r="Z240" s="2" cm="1">
        <f t="array" ref="Z240">_xlfn.XLOOKUP(Z$1&amp;$R240,$C$3:$C$1662&amp;$D$3:$D$1662,$E$3:$E$1662,0,0,1)</f>
        <v>5200</v>
      </c>
      <c r="AA240" s="2" cm="1">
        <f t="array" ref="AA240">_xlfn.XLOOKUP(AA$1&amp;$R240,$C$3:$C$1662&amp;$D$3:$D$1662,$E$3:$E$1662,0,0,1)</f>
        <v>7900</v>
      </c>
      <c r="AB240" s="2" cm="1">
        <f t="array" ref="AB240">_xlfn.XLOOKUP(AB$1&amp;$R240,$C$3:$C$1662&amp;$D$3:$D$1662,$E$3:$E$1662,0,0,1)</f>
        <v>3100</v>
      </c>
      <c r="AC240" s="2" cm="1">
        <f t="array" ref="AC240">_xlfn.XLOOKUP(AC$1&amp;$R240,$C$3:$C$1662&amp;$D$3:$D$1662,$E$3:$E$1662,0,0,1)</f>
        <v>31100</v>
      </c>
    </row>
    <row r="241" spans="3:29" x14ac:dyDescent="0.4">
      <c r="C241" t="s">
        <v>804</v>
      </c>
      <c r="D241" t="s">
        <v>442</v>
      </c>
      <c r="E241">
        <v>31100</v>
      </c>
      <c r="R241" t="s">
        <v>306</v>
      </c>
      <c r="S241" s="2">
        <f t="shared" si="20"/>
        <v>4548960</v>
      </c>
      <c r="T241" s="2">
        <f t="shared" si="23"/>
        <v>2291600</v>
      </c>
      <c r="U241" s="2">
        <f t="shared" si="23"/>
        <v>3605000</v>
      </c>
      <c r="V241" s="2">
        <f t="shared" si="23"/>
        <v>3318400</v>
      </c>
      <c r="W241" s="2">
        <f t="shared" si="23"/>
        <v>4911000</v>
      </c>
      <c r="X241" s="2">
        <f t="shared" si="23"/>
        <v>8618800</v>
      </c>
      <c r="Y241" s="2" cm="1">
        <f t="array" ref="Y241">_xlfn.XLOOKUP(Y$1&amp;$R241,$C$3:$C$1662&amp;$D$3:$D$1662,$E$3:$E$1662,0,0,1)</f>
        <v>1600</v>
      </c>
      <c r="Z241" s="2" cm="1">
        <f t="array" ref="Z241">_xlfn.XLOOKUP(Z$1&amp;$R241,$C$3:$C$1662&amp;$D$3:$D$1662,$E$3:$E$1662,0,0,1)</f>
        <v>29300</v>
      </c>
      <c r="AA241" s="2" cm="1">
        <f t="array" ref="AA241">_xlfn.XLOOKUP(AA$1&amp;$R241,$C$3:$C$1662&amp;$D$3:$D$1662,$E$3:$E$1662,0,0,1)</f>
        <v>3600</v>
      </c>
      <c r="AB241" s="2" cm="1">
        <f t="array" ref="AB241">_xlfn.XLOOKUP(AB$1&amp;$R241,$C$3:$C$1662&amp;$D$3:$D$1662,$E$3:$E$1662,0,0,1)</f>
        <v>6100</v>
      </c>
      <c r="AC241" s="2" cm="1">
        <f t="array" ref="AC241">_xlfn.XLOOKUP(AC$1&amp;$R241,$C$3:$C$1662&amp;$D$3:$D$1662,$E$3:$E$1662,0,0,1)</f>
        <v>21000</v>
      </c>
    </row>
    <row r="242" spans="3:29" x14ac:dyDescent="0.4">
      <c r="C242" t="s">
        <v>804</v>
      </c>
      <c r="D242" t="s">
        <v>443</v>
      </c>
      <c r="E242">
        <v>21000</v>
      </c>
      <c r="R242" t="s">
        <v>59</v>
      </c>
      <c r="S242" s="2">
        <f t="shared" si="20"/>
        <v>4552880</v>
      </c>
      <c r="T242" s="2">
        <f t="shared" si="23"/>
        <v>2291900</v>
      </c>
      <c r="U242" s="2">
        <f t="shared" si="23"/>
        <v>3608300</v>
      </c>
      <c r="V242" s="2">
        <f t="shared" si="23"/>
        <v>3320700</v>
      </c>
      <c r="W242" s="2">
        <f t="shared" si="23"/>
        <v>4912900</v>
      </c>
      <c r="X242" s="2">
        <f t="shared" si="23"/>
        <v>8630600</v>
      </c>
      <c r="Y242" s="2" cm="1">
        <f t="array" ref="Y242">_xlfn.XLOOKUP(Y$1&amp;$R242,$C$3:$C$1662&amp;$D$3:$D$1662,$E$3:$E$1662,0,0,1)</f>
        <v>300</v>
      </c>
      <c r="Z242" s="2" cm="1">
        <f t="array" ref="Z242">_xlfn.XLOOKUP(Z$1&amp;$R242,$C$3:$C$1662&amp;$D$3:$D$1662,$E$3:$E$1662,0,0,1)</f>
        <v>3300</v>
      </c>
      <c r="AA242" s="2" cm="1">
        <f t="array" ref="AA242">_xlfn.XLOOKUP(AA$1&amp;$R242,$C$3:$C$1662&amp;$D$3:$D$1662,$E$3:$E$1662,0,0,1)</f>
        <v>2300</v>
      </c>
      <c r="AB242" s="2" cm="1">
        <f t="array" ref="AB242">_xlfn.XLOOKUP(AB$1&amp;$R242,$C$3:$C$1662&amp;$D$3:$D$1662,$E$3:$E$1662,0,0,1)</f>
        <v>1900</v>
      </c>
      <c r="AC242" s="2" cm="1">
        <f t="array" ref="AC242">_xlfn.XLOOKUP(AC$1&amp;$R242,$C$3:$C$1662&amp;$D$3:$D$1662,$E$3:$E$1662,0,0,1)</f>
        <v>11800</v>
      </c>
    </row>
    <row r="243" spans="3:29" x14ac:dyDescent="0.4">
      <c r="C243" t="s">
        <v>804</v>
      </c>
      <c r="D243" t="s">
        <v>444</v>
      </c>
      <c r="E243">
        <v>11800</v>
      </c>
      <c r="R243" t="s">
        <v>142</v>
      </c>
      <c r="S243" s="2">
        <f t="shared" si="20"/>
        <v>4581060</v>
      </c>
      <c r="T243" s="2">
        <f t="shared" si="23"/>
        <v>2297000</v>
      </c>
      <c r="U243" s="2">
        <f t="shared" si="23"/>
        <v>3615400</v>
      </c>
      <c r="V243" s="2">
        <f t="shared" si="23"/>
        <v>3327900</v>
      </c>
      <c r="W243" s="2">
        <f t="shared" si="23"/>
        <v>4931000</v>
      </c>
      <c r="X243" s="2">
        <f t="shared" si="23"/>
        <v>8734000</v>
      </c>
      <c r="Y243" s="2" cm="1">
        <f t="array" ref="Y243">_xlfn.XLOOKUP(Y$1&amp;$R243,$C$3:$C$1662&amp;$D$3:$D$1662,$E$3:$E$1662,0,0,1)</f>
        <v>5100</v>
      </c>
      <c r="Z243" s="2" cm="1">
        <f t="array" ref="Z243">_xlfn.XLOOKUP(Z$1&amp;$R243,$C$3:$C$1662&amp;$D$3:$D$1662,$E$3:$E$1662,0,0,1)</f>
        <v>7100</v>
      </c>
      <c r="AA243" s="2" cm="1">
        <f t="array" ref="AA243">_xlfn.XLOOKUP(AA$1&amp;$R243,$C$3:$C$1662&amp;$D$3:$D$1662,$E$3:$E$1662,0,0,1)</f>
        <v>7200</v>
      </c>
      <c r="AB243" s="2" cm="1">
        <f t="array" ref="AB243">_xlfn.XLOOKUP(AB$1&amp;$R243,$C$3:$C$1662&amp;$D$3:$D$1662,$E$3:$E$1662,0,0,1)</f>
        <v>18100</v>
      </c>
      <c r="AC243" s="2" cm="1">
        <f t="array" ref="AC243">_xlfn.XLOOKUP(AC$1&amp;$R243,$C$3:$C$1662&amp;$D$3:$D$1662,$E$3:$E$1662,0,0,1)</f>
        <v>103400</v>
      </c>
    </row>
    <row r="244" spans="3:29" x14ac:dyDescent="0.4">
      <c r="C244" t="s">
        <v>804</v>
      </c>
      <c r="D244" t="s">
        <v>445</v>
      </c>
      <c r="E244">
        <v>103400</v>
      </c>
      <c r="R244" t="s">
        <v>282</v>
      </c>
      <c r="S244" s="2">
        <f t="shared" si="20"/>
        <v>4597560</v>
      </c>
      <c r="T244" s="2">
        <f t="shared" ref="T244:X259" si="24">T243+Y244</f>
        <v>2302700</v>
      </c>
      <c r="U244" s="2">
        <f t="shared" si="24"/>
        <v>3620400</v>
      </c>
      <c r="V244" s="2">
        <f t="shared" si="24"/>
        <v>3338000</v>
      </c>
      <c r="W244" s="2">
        <f t="shared" si="24"/>
        <v>4932600</v>
      </c>
      <c r="X244" s="2">
        <f t="shared" si="24"/>
        <v>8794100</v>
      </c>
      <c r="Y244" s="2" cm="1">
        <f t="array" ref="Y244">_xlfn.XLOOKUP(Y$1&amp;$R244,$C$3:$C$1662&amp;$D$3:$D$1662,$E$3:$E$1662,0,0,1)</f>
        <v>5700</v>
      </c>
      <c r="Z244" s="2" cm="1">
        <f t="array" ref="Z244">_xlfn.XLOOKUP(Z$1&amp;$R244,$C$3:$C$1662&amp;$D$3:$D$1662,$E$3:$E$1662,0,0,1)</f>
        <v>5000</v>
      </c>
      <c r="AA244" s="2" cm="1">
        <f t="array" ref="AA244">_xlfn.XLOOKUP(AA$1&amp;$R244,$C$3:$C$1662&amp;$D$3:$D$1662,$E$3:$E$1662,0,0,1)</f>
        <v>10100</v>
      </c>
      <c r="AB244" s="2" cm="1">
        <f t="array" ref="AB244">_xlfn.XLOOKUP(AB$1&amp;$R244,$C$3:$C$1662&amp;$D$3:$D$1662,$E$3:$E$1662,0,0,1)</f>
        <v>1600</v>
      </c>
      <c r="AC244" s="2" cm="1">
        <f t="array" ref="AC244">_xlfn.XLOOKUP(AC$1&amp;$R244,$C$3:$C$1662&amp;$D$3:$D$1662,$E$3:$E$1662,0,0,1)</f>
        <v>60100</v>
      </c>
    </row>
    <row r="245" spans="3:29" x14ac:dyDescent="0.4">
      <c r="C245" t="s">
        <v>804</v>
      </c>
      <c r="D245" t="s">
        <v>446</v>
      </c>
      <c r="E245">
        <v>60100</v>
      </c>
      <c r="R245" t="s">
        <v>228</v>
      </c>
      <c r="S245" s="2">
        <f t="shared" si="20"/>
        <v>4615580</v>
      </c>
      <c r="T245" s="2">
        <f t="shared" si="24"/>
        <v>2306000</v>
      </c>
      <c r="U245" s="2">
        <f t="shared" si="24"/>
        <v>3624700</v>
      </c>
      <c r="V245" s="2">
        <f t="shared" si="24"/>
        <v>3340300</v>
      </c>
      <c r="W245" s="2">
        <f t="shared" si="24"/>
        <v>4939300</v>
      </c>
      <c r="X245" s="2">
        <f t="shared" si="24"/>
        <v>8867600</v>
      </c>
      <c r="Y245" s="2" cm="1">
        <f t="array" ref="Y245">_xlfn.XLOOKUP(Y$1&amp;$R245,$C$3:$C$1662&amp;$D$3:$D$1662,$E$3:$E$1662,0,0,1)</f>
        <v>3300</v>
      </c>
      <c r="Z245" s="2" cm="1">
        <f t="array" ref="Z245">_xlfn.XLOOKUP(Z$1&amp;$R245,$C$3:$C$1662&amp;$D$3:$D$1662,$E$3:$E$1662,0,0,1)</f>
        <v>4300</v>
      </c>
      <c r="AA245" s="2" cm="1">
        <f t="array" ref="AA245">_xlfn.XLOOKUP(AA$1&amp;$R245,$C$3:$C$1662&amp;$D$3:$D$1662,$E$3:$E$1662,0,0,1)</f>
        <v>2300</v>
      </c>
      <c r="AB245" s="2" cm="1">
        <f t="array" ref="AB245">_xlfn.XLOOKUP(AB$1&amp;$R245,$C$3:$C$1662&amp;$D$3:$D$1662,$E$3:$E$1662,0,0,1)</f>
        <v>6700</v>
      </c>
      <c r="AC245" s="2" cm="1">
        <f t="array" ref="AC245">_xlfn.XLOOKUP(AC$1&amp;$R245,$C$3:$C$1662&amp;$D$3:$D$1662,$E$3:$E$1662,0,0,1)</f>
        <v>73500</v>
      </c>
    </row>
    <row r="246" spans="3:29" x14ac:dyDescent="0.4">
      <c r="C246" t="s">
        <v>804</v>
      </c>
      <c r="D246" t="s">
        <v>447</v>
      </c>
      <c r="E246">
        <v>73500</v>
      </c>
      <c r="R246" t="s">
        <v>307</v>
      </c>
      <c r="S246" s="2">
        <f t="shared" si="20"/>
        <v>4627180</v>
      </c>
      <c r="T246" s="2">
        <f t="shared" si="24"/>
        <v>2315600</v>
      </c>
      <c r="U246" s="2">
        <f t="shared" si="24"/>
        <v>3632400</v>
      </c>
      <c r="V246" s="2">
        <f t="shared" si="24"/>
        <v>3341500</v>
      </c>
      <c r="W246" s="2">
        <f t="shared" si="24"/>
        <v>4945200</v>
      </c>
      <c r="X246" s="2">
        <f t="shared" si="24"/>
        <v>8901200</v>
      </c>
      <c r="Y246" s="2" cm="1">
        <f t="array" ref="Y246">_xlfn.XLOOKUP(Y$1&amp;$R246,$C$3:$C$1662&amp;$D$3:$D$1662,$E$3:$E$1662,0,0,1)</f>
        <v>9600</v>
      </c>
      <c r="Z246" s="2" cm="1">
        <f t="array" ref="Z246">_xlfn.XLOOKUP(Z$1&amp;$R246,$C$3:$C$1662&amp;$D$3:$D$1662,$E$3:$E$1662,0,0,1)</f>
        <v>7700</v>
      </c>
      <c r="AA246" s="2" cm="1">
        <f t="array" ref="AA246">_xlfn.XLOOKUP(AA$1&amp;$R246,$C$3:$C$1662&amp;$D$3:$D$1662,$E$3:$E$1662,0,0,1)</f>
        <v>1200</v>
      </c>
      <c r="AB246" s="2" cm="1">
        <f t="array" ref="AB246">_xlfn.XLOOKUP(AB$1&amp;$R246,$C$3:$C$1662&amp;$D$3:$D$1662,$E$3:$E$1662,0,0,1)</f>
        <v>5900</v>
      </c>
      <c r="AC246" s="2" cm="1">
        <f t="array" ref="AC246">_xlfn.XLOOKUP(AC$1&amp;$R246,$C$3:$C$1662&amp;$D$3:$D$1662,$E$3:$E$1662,0,0,1)</f>
        <v>33600</v>
      </c>
    </row>
    <row r="247" spans="3:29" x14ac:dyDescent="0.4">
      <c r="C247" t="s">
        <v>804</v>
      </c>
      <c r="D247" t="s">
        <v>448</v>
      </c>
      <c r="E247">
        <v>33600</v>
      </c>
      <c r="R247" t="s">
        <v>308</v>
      </c>
      <c r="S247" s="2">
        <f t="shared" si="20"/>
        <v>4641720</v>
      </c>
      <c r="T247" s="2">
        <f t="shared" si="24"/>
        <v>2320500</v>
      </c>
      <c r="U247" s="2">
        <f t="shared" si="24"/>
        <v>3656200</v>
      </c>
      <c r="V247" s="2">
        <f t="shared" si="24"/>
        <v>3356400</v>
      </c>
      <c r="W247" s="2">
        <f t="shared" si="24"/>
        <v>4949400</v>
      </c>
      <c r="X247" s="2">
        <f t="shared" si="24"/>
        <v>8926100</v>
      </c>
      <c r="Y247" s="2" cm="1">
        <f t="array" ref="Y247">_xlfn.XLOOKUP(Y$1&amp;$R247,$C$3:$C$1662&amp;$D$3:$D$1662,$E$3:$E$1662,0,0,1)</f>
        <v>4900</v>
      </c>
      <c r="Z247" s="2" cm="1">
        <f t="array" ref="Z247">_xlfn.XLOOKUP(Z$1&amp;$R247,$C$3:$C$1662&amp;$D$3:$D$1662,$E$3:$E$1662,0,0,1)</f>
        <v>23800</v>
      </c>
      <c r="AA247" s="2" cm="1">
        <f t="array" ref="AA247">_xlfn.XLOOKUP(AA$1&amp;$R247,$C$3:$C$1662&amp;$D$3:$D$1662,$E$3:$E$1662,0,0,1)</f>
        <v>14900</v>
      </c>
      <c r="AB247" s="2" cm="1">
        <f t="array" ref="AB247">_xlfn.XLOOKUP(AB$1&amp;$R247,$C$3:$C$1662&amp;$D$3:$D$1662,$E$3:$E$1662,0,0,1)</f>
        <v>4200</v>
      </c>
      <c r="AC247" s="2" cm="1">
        <f t="array" ref="AC247">_xlfn.XLOOKUP(AC$1&amp;$R247,$C$3:$C$1662&amp;$D$3:$D$1662,$E$3:$E$1662,0,0,1)</f>
        <v>24900</v>
      </c>
    </row>
    <row r="248" spans="3:29" x14ac:dyDescent="0.4">
      <c r="C248" t="s">
        <v>804</v>
      </c>
      <c r="D248" t="s">
        <v>449</v>
      </c>
      <c r="E248">
        <v>24900</v>
      </c>
      <c r="R248" t="s">
        <v>258</v>
      </c>
      <c r="S248" s="2">
        <f t="shared" si="20"/>
        <v>4651380</v>
      </c>
      <c r="T248" s="2">
        <f t="shared" si="24"/>
        <v>2327500</v>
      </c>
      <c r="U248" s="2">
        <f t="shared" si="24"/>
        <v>3662700</v>
      </c>
      <c r="V248" s="2">
        <f t="shared" si="24"/>
        <v>3361400</v>
      </c>
      <c r="W248" s="2">
        <f t="shared" si="24"/>
        <v>4953000</v>
      </c>
      <c r="X248" s="2">
        <f t="shared" si="24"/>
        <v>8952300</v>
      </c>
      <c r="Y248" s="2" cm="1">
        <f t="array" ref="Y248">_xlfn.XLOOKUP(Y$1&amp;$R248,$C$3:$C$1662&amp;$D$3:$D$1662,$E$3:$E$1662,0,0,1)</f>
        <v>7000</v>
      </c>
      <c r="Z248" s="2" cm="1">
        <f t="array" ref="Z248">_xlfn.XLOOKUP(Z$1&amp;$R248,$C$3:$C$1662&amp;$D$3:$D$1662,$E$3:$E$1662,0,0,1)</f>
        <v>6500</v>
      </c>
      <c r="AA248" s="2" cm="1">
        <f t="array" ref="AA248">_xlfn.XLOOKUP(AA$1&amp;$R248,$C$3:$C$1662&amp;$D$3:$D$1662,$E$3:$E$1662,0,0,1)</f>
        <v>5000</v>
      </c>
      <c r="AB248" s="2" cm="1">
        <f t="array" ref="AB248">_xlfn.XLOOKUP(AB$1&amp;$R248,$C$3:$C$1662&amp;$D$3:$D$1662,$E$3:$E$1662,0,0,1)</f>
        <v>3600</v>
      </c>
      <c r="AC248" s="2" cm="1">
        <f t="array" ref="AC248">_xlfn.XLOOKUP(AC$1&amp;$R248,$C$3:$C$1662&amp;$D$3:$D$1662,$E$3:$E$1662,0,0,1)</f>
        <v>26200</v>
      </c>
    </row>
    <row r="249" spans="3:29" x14ac:dyDescent="0.4">
      <c r="C249" t="s">
        <v>804</v>
      </c>
      <c r="D249" t="s">
        <v>450</v>
      </c>
      <c r="E249">
        <v>26200</v>
      </c>
      <c r="R249" t="s">
        <v>109</v>
      </c>
      <c r="S249" s="2">
        <f t="shared" si="20"/>
        <v>4661700</v>
      </c>
      <c r="T249" s="2">
        <f t="shared" si="24"/>
        <v>2332600</v>
      </c>
      <c r="U249" s="2">
        <f t="shared" si="24"/>
        <v>3669300</v>
      </c>
      <c r="V249" s="2">
        <f t="shared" si="24"/>
        <v>3365700</v>
      </c>
      <c r="W249" s="2">
        <f t="shared" si="24"/>
        <v>4958600</v>
      </c>
      <c r="X249" s="2">
        <f t="shared" si="24"/>
        <v>8982300</v>
      </c>
      <c r="Y249" s="2" cm="1">
        <f t="array" ref="Y249">_xlfn.XLOOKUP(Y$1&amp;$R249,$C$3:$C$1662&amp;$D$3:$D$1662,$E$3:$E$1662,0,0,1)</f>
        <v>5100</v>
      </c>
      <c r="Z249" s="2" cm="1">
        <f t="array" ref="Z249">_xlfn.XLOOKUP(Z$1&amp;$R249,$C$3:$C$1662&amp;$D$3:$D$1662,$E$3:$E$1662,0,0,1)</f>
        <v>6600</v>
      </c>
      <c r="AA249" s="2" cm="1">
        <f t="array" ref="AA249">_xlfn.XLOOKUP(AA$1&amp;$R249,$C$3:$C$1662&amp;$D$3:$D$1662,$E$3:$E$1662,0,0,1)</f>
        <v>4300</v>
      </c>
      <c r="AB249" s="2" cm="1">
        <f t="array" ref="AB249">_xlfn.XLOOKUP(AB$1&amp;$R249,$C$3:$C$1662&amp;$D$3:$D$1662,$E$3:$E$1662,0,0,1)</f>
        <v>5600</v>
      </c>
      <c r="AC249" s="2" cm="1">
        <f t="array" ref="AC249">_xlfn.XLOOKUP(AC$1&amp;$R249,$C$3:$C$1662&amp;$D$3:$D$1662,$E$3:$E$1662,0,0,1)</f>
        <v>30000</v>
      </c>
    </row>
    <row r="250" spans="3:29" x14ac:dyDescent="0.4">
      <c r="C250" t="s">
        <v>804</v>
      </c>
      <c r="D250" t="s">
        <v>451</v>
      </c>
      <c r="E250">
        <v>30000</v>
      </c>
      <c r="R250" t="s">
        <v>260</v>
      </c>
      <c r="S250" s="2">
        <f t="shared" si="20"/>
        <v>4671020</v>
      </c>
      <c r="T250" s="2">
        <f t="shared" si="24"/>
        <v>2339800</v>
      </c>
      <c r="U250" s="2">
        <f t="shared" si="24"/>
        <v>3677300</v>
      </c>
      <c r="V250" s="2">
        <f t="shared" si="24"/>
        <v>3369900</v>
      </c>
      <c r="W250" s="2">
        <f t="shared" si="24"/>
        <v>4974500</v>
      </c>
      <c r="X250" s="2">
        <f t="shared" si="24"/>
        <v>8993600</v>
      </c>
      <c r="Y250" s="2" cm="1">
        <f t="array" ref="Y250">_xlfn.XLOOKUP(Y$1&amp;$R250,$C$3:$C$1662&amp;$D$3:$D$1662,$E$3:$E$1662,0,0,1)</f>
        <v>7200</v>
      </c>
      <c r="Z250" s="2" cm="1">
        <f t="array" ref="Z250">_xlfn.XLOOKUP(Z$1&amp;$R250,$C$3:$C$1662&amp;$D$3:$D$1662,$E$3:$E$1662,0,0,1)</f>
        <v>8000</v>
      </c>
      <c r="AA250" s="2" cm="1">
        <f t="array" ref="AA250">_xlfn.XLOOKUP(AA$1&amp;$R250,$C$3:$C$1662&amp;$D$3:$D$1662,$E$3:$E$1662,0,0,1)</f>
        <v>4200</v>
      </c>
      <c r="AB250" s="2" cm="1">
        <f t="array" ref="AB250">_xlfn.XLOOKUP(AB$1&amp;$R250,$C$3:$C$1662&amp;$D$3:$D$1662,$E$3:$E$1662,0,0,1)</f>
        <v>15900</v>
      </c>
      <c r="AC250" s="2" cm="1">
        <f t="array" ref="AC250">_xlfn.XLOOKUP(AC$1&amp;$R250,$C$3:$C$1662&amp;$D$3:$D$1662,$E$3:$E$1662,0,0,1)</f>
        <v>11300</v>
      </c>
    </row>
    <row r="251" spans="3:29" x14ac:dyDescent="0.4">
      <c r="C251" t="s">
        <v>804</v>
      </c>
      <c r="D251" t="s">
        <v>452</v>
      </c>
      <c r="E251">
        <v>11300</v>
      </c>
      <c r="R251" t="s">
        <v>265</v>
      </c>
      <c r="S251" s="2">
        <f t="shared" si="20"/>
        <v>4681360</v>
      </c>
      <c r="T251" s="2">
        <f t="shared" si="24"/>
        <v>2349900</v>
      </c>
      <c r="U251" s="2">
        <f t="shared" si="24"/>
        <v>3684200</v>
      </c>
      <c r="V251" s="2">
        <f t="shared" si="24"/>
        <v>3376300</v>
      </c>
      <c r="W251" s="2">
        <f t="shared" si="24"/>
        <v>4983900</v>
      </c>
      <c r="X251" s="2">
        <f t="shared" si="24"/>
        <v>9012500</v>
      </c>
      <c r="Y251" s="2" cm="1">
        <f t="array" ref="Y251">_xlfn.XLOOKUP(Y$1&amp;$R251,$C$3:$C$1662&amp;$D$3:$D$1662,$E$3:$E$1662,0,0,1)</f>
        <v>10100</v>
      </c>
      <c r="Z251" s="2" cm="1">
        <f t="array" ref="Z251">_xlfn.XLOOKUP(Z$1&amp;$R251,$C$3:$C$1662&amp;$D$3:$D$1662,$E$3:$E$1662,0,0,1)</f>
        <v>6900</v>
      </c>
      <c r="AA251" s="2" cm="1">
        <f t="array" ref="AA251">_xlfn.XLOOKUP(AA$1&amp;$R251,$C$3:$C$1662&amp;$D$3:$D$1662,$E$3:$E$1662,0,0,1)</f>
        <v>6400</v>
      </c>
      <c r="AB251" s="2" cm="1">
        <f t="array" ref="AB251">_xlfn.XLOOKUP(AB$1&amp;$R251,$C$3:$C$1662&amp;$D$3:$D$1662,$E$3:$E$1662,0,0,1)</f>
        <v>9400</v>
      </c>
      <c r="AC251" s="2" cm="1">
        <f t="array" ref="AC251">_xlfn.XLOOKUP(AC$1&amp;$R251,$C$3:$C$1662&amp;$D$3:$D$1662,$E$3:$E$1662,0,0,1)</f>
        <v>18900</v>
      </c>
    </row>
    <row r="252" spans="3:29" x14ac:dyDescent="0.4">
      <c r="C252" t="s">
        <v>804</v>
      </c>
      <c r="D252" t="s">
        <v>453</v>
      </c>
      <c r="E252">
        <v>18900</v>
      </c>
      <c r="R252" t="s">
        <v>188</v>
      </c>
      <c r="S252" s="2">
        <f t="shared" si="20"/>
        <v>4693920</v>
      </c>
      <c r="T252" s="2">
        <f t="shared" si="24"/>
        <v>2358600</v>
      </c>
      <c r="U252" s="2">
        <f t="shared" si="24"/>
        <v>3692500</v>
      </c>
      <c r="V252" s="2">
        <f t="shared" si="24"/>
        <v>3379100</v>
      </c>
      <c r="W252" s="2">
        <f t="shared" si="24"/>
        <v>4993600</v>
      </c>
      <c r="X252" s="2">
        <f t="shared" si="24"/>
        <v>9045800</v>
      </c>
      <c r="Y252" s="2" cm="1">
        <f t="array" ref="Y252">_xlfn.XLOOKUP(Y$1&amp;$R252,$C$3:$C$1662&amp;$D$3:$D$1662,$E$3:$E$1662,0,0,1)</f>
        <v>8700</v>
      </c>
      <c r="Z252" s="2" cm="1">
        <f t="array" ref="Z252">_xlfn.XLOOKUP(Z$1&amp;$R252,$C$3:$C$1662&amp;$D$3:$D$1662,$E$3:$E$1662,0,0,1)</f>
        <v>8300</v>
      </c>
      <c r="AA252" s="2" cm="1">
        <f t="array" ref="AA252">_xlfn.XLOOKUP(AA$1&amp;$R252,$C$3:$C$1662&amp;$D$3:$D$1662,$E$3:$E$1662,0,0,1)</f>
        <v>2800</v>
      </c>
      <c r="AB252" s="2" cm="1">
        <f t="array" ref="AB252">_xlfn.XLOOKUP(AB$1&amp;$R252,$C$3:$C$1662&amp;$D$3:$D$1662,$E$3:$E$1662,0,0,1)</f>
        <v>9700</v>
      </c>
      <c r="AC252" s="2" cm="1">
        <f t="array" ref="AC252">_xlfn.XLOOKUP(AC$1&amp;$R252,$C$3:$C$1662&amp;$D$3:$D$1662,$E$3:$E$1662,0,0,1)</f>
        <v>33300</v>
      </c>
    </row>
    <row r="253" spans="3:29" x14ac:dyDescent="0.4">
      <c r="C253" t="s">
        <v>804</v>
      </c>
      <c r="D253" t="s">
        <v>454</v>
      </c>
      <c r="E253">
        <v>33300</v>
      </c>
      <c r="R253" t="s">
        <v>75</v>
      </c>
      <c r="S253" s="2">
        <f t="shared" si="20"/>
        <v>4702760</v>
      </c>
      <c r="T253" s="2">
        <f t="shared" si="24"/>
        <v>2363000</v>
      </c>
      <c r="U253" s="2">
        <f t="shared" si="24"/>
        <v>3697200</v>
      </c>
      <c r="V253" s="2">
        <f t="shared" si="24"/>
        <v>3393500</v>
      </c>
      <c r="W253" s="2">
        <f t="shared" si="24"/>
        <v>4998500</v>
      </c>
      <c r="X253" s="2">
        <f t="shared" si="24"/>
        <v>9061600</v>
      </c>
      <c r="Y253" s="2" cm="1">
        <f t="array" ref="Y253">_xlfn.XLOOKUP(Y$1&amp;$R253,$C$3:$C$1662&amp;$D$3:$D$1662,$E$3:$E$1662,0,0,1)</f>
        <v>4400</v>
      </c>
      <c r="Z253" s="2" cm="1">
        <f t="array" ref="Z253">_xlfn.XLOOKUP(Z$1&amp;$R253,$C$3:$C$1662&amp;$D$3:$D$1662,$E$3:$E$1662,0,0,1)</f>
        <v>4700</v>
      </c>
      <c r="AA253" s="2" cm="1">
        <f t="array" ref="AA253">_xlfn.XLOOKUP(AA$1&amp;$R253,$C$3:$C$1662&amp;$D$3:$D$1662,$E$3:$E$1662,0,0,1)</f>
        <v>14400</v>
      </c>
      <c r="AB253" s="2" cm="1">
        <f t="array" ref="AB253">_xlfn.XLOOKUP(AB$1&amp;$R253,$C$3:$C$1662&amp;$D$3:$D$1662,$E$3:$E$1662,0,0,1)</f>
        <v>4900</v>
      </c>
      <c r="AC253" s="2" cm="1">
        <f t="array" ref="AC253">_xlfn.XLOOKUP(AC$1&amp;$R253,$C$3:$C$1662&amp;$D$3:$D$1662,$E$3:$E$1662,0,0,1)</f>
        <v>15800</v>
      </c>
    </row>
    <row r="254" spans="3:29" x14ac:dyDescent="0.4">
      <c r="C254" t="s">
        <v>804</v>
      </c>
      <c r="D254" t="s">
        <v>455</v>
      </c>
      <c r="E254">
        <v>15800</v>
      </c>
      <c r="R254" t="s">
        <v>191</v>
      </c>
      <c r="S254" s="2">
        <f t="shared" si="20"/>
        <v>4713020</v>
      </c>
      <c r="T254" s="2">
        <f t="shared" si="24"/>
        <v>2371300</v>
      </c>
      <c r="U254" s="2">
        <f t="shared" si="24"/>
        <v>3708000</v>
      </c>
      <c r="V254" s="2">
        <f t="shared" si="24"/>
        <v>3399800</v>
      </c>
      <c r="W254" s="2">
        <f t="shared" si="24"/>
        <v>5002600</v>
      </c>
      <c r="X254" s="2">
        <f t="shared" si="24"/>
        <v>9083400</v>
      </c>
      <c r="Y254" s="2" cm="1">
        <f t="array" ref="Y254">_xlfn.XLOOKUP(Y$1&amp;$R254,$C$3:$C$1662&amp;$D$3:$D$1662,$E$3:$E$1662,0,0,1)</f>
        <v>8300</v>
      </c>
      <c r="Z254" s="2" cm="1">
        <f t="array" ref="Z254">_xlfn.XLOOKUP(Z$1&amp;$R254,$C$3:$C$1662&amp;$D$3:$D$1662,$E$3:$E$1662,0,0,1)</f>
        <v>10800</v>
      </c>
      <c r="AA254" s="2" cm="1">
        <f t="array" ref="AA254">_xlfn.XLOOKUP(AA$1&amp;$R254,$C$3:$C$1662&amp;$D$3:$D$1662,$E$3:$E$1662,0,0,1)</f>
        <v>6300</v>
      </c>
      <c r="AB254" s="2" cm="1">
        <f t="array" ref="AB254">_xlfn.XLOOKUP(AB$1&amp;$R254,$C$3:$C$1662&amp;$D$3:$D$1662,$E$3:$E$1662,0,0,1)</f>
        <v>4100</v>
      </c>
      <c r="AC254" s="2" cm="1">
        <f t="array" ref="AC254">_xlfn.XLOOKUP(AC$1&amp;$R254,$C$3:$C$1662&amp;$D$3:$D$1662,$E$3:$E$1662,0,0,1)</f>
        <v>21800</v>
      </c>
    </row>
    <row r="255" spans="3:29" x14ac:dyDescent="0.4">
      <c r="C255" t="s">
        <v>804</v>
      </c>
      <c r="D255" t="s">
        <v>456</v>
      </c>
      <c r="E255">
        <v>21800</v>
      </c>
      <c r="R255" t="s">
        <v>256</v>
      </c>
      <c r="S255" s="2">
        <f t="shared" si="20"/>
        <v>4724240</v>
      </c>
      <c r="T255" s="2">
        <f t="shared" si="24"/>
        <v>2384800</v>
      </c>
      <c r="U255" s="2">
        <f t="shared" si="24"/>
        <v>3712500</v>
      </c>
      <c r="V255" s="2">
        <f t="shared" si="24"/>
        <v>3405700</v>
      </c>
      <c r="W255" s="2">
        <f t="shared" si="24"/>
        <v>5007500</v>
      </c>
      <c r="X255" s="2">
        <f t="shared" si="24"/>
        <v>9110700</v>
      </c>
      <c r="Y255" s="2" cm="1">
        <f t="array" ref="Y255">_xlfn.XLOOKUP(Y$1&amp;$R255,$C$3:$C$1662&amp;$D$3:$D$1662,$E$3:$E$1662,0,0,1)</f>
        <v>13500</v>
      </c>
      <c r="Z255" s="2" cm="1">
        <f t="array" ref="Z255">_xlfn.XLOOKUP(Z$1&amp;$R255,$C$3:$C$1662&amp;$D$3:$D$1662,$E$3:$E$1662,0,0,1)</f>
        <v>4500</v>
      </c>
      <c r="AA255" s="2" cm="1">
        <f t="array" ref="AA255">_xlfn.XLOOKUP(AA$1&amp;$R255,$C$3:$C$1662&amp;$D$3:$D$1662,$E$3:$E$1662,0,0,1)</f>
        <v>5900</v>
      </c>
      <c r="AB255" s="2" cm="1">
        <f t="array" ref="AB255">_xlfn.XLOOKUP(AB$1&amp;$R255,$C$3:$C$1662&amp;$D$3:$D$1662,$E$3:$E$1662,0,0,1)</f>
        <v>4900</v>
      </c>
      <c r="AC255" s="2" cm="1">
        <f t="array" ref="AC255">_xlfn.XLOOKUP(AC$1&amp;$R255,$C$3:$C$1662&amp;$D$3:$D$1662,$E$3:$E$1662,0,0,1)</f>
        <v>27300</v>
      </c>
    </row>
    <row r="256" spans="3:29" x14ac:dyDescent="0.4">
      <c r="C256" t="s">
        <v>804</v>
      </c>
      <c r="D256" t="s">
        <v>457</v>
      </c>
      <c r="E256">
        <v>27300</v>
      </c>
      <c r="R256" t="s">
        <v>276</v>
      </c>
      <c r="S256" s="2">
        <f t="shared" si="20"/>
        <v>4731480</v>
      </c>
      <c r="T256" s="2">
        <f t="shared" si="24"/>
        <v>2393100</v>
      </c>
      <c r="U256" s="2">
        <f t="shared" si="24"/>
        <v>3717900</v>
      </c>
      <c r="V256" s="2">
        <f t="shared" si="24"/>
        <v>3408400</v>
      </c>
      <c r="W256" s="2">
        <f t="shared" si="24"/>
        <v>5012200</v>
      </c>
      <c r="X256" s="2">
        <f t="shared" si="24"/>
        <v>9125800</v>
      </c>
      <c r="Y256" s="2" cm="1">
        <f t="array" ref="Y256">_xlfn.XLOOKUP(Y$1&amp;$R256,$C$3:$C$1662&amp;$D$3:$D$1662,$E$3:$E$1662,0,0,1)</f>
        <v>8300</v>
      </c>
      <c r="Z256" s="2" cm="1">
        <f t="array" ref="Z256">_xlfn.XLOOKUP(Z$1&amp;$R256,$C$3:$C$1662&amp;$D$3:$D$1662,$E$3:$E$1662,0,0,1)</f>
        <v>5400</v>
      </c>
      <c r="AA256" s="2" cm="1">
        <f t="array" ref="AA256">_xlfn.XLOOKUP(AA$1&amp;$R256,$C$3:$C$1662&amp;$D$3:$D$1662,$E$3:$E$1662,0,0,1)</f>
        <v>2700</v>
      </c>
      <c r="AB256" s="2" cm="1">
        <f t="array" ref="AB256">_xlfn.XLOOKUP(AB$1&amp;$R256,$C$3:$C$1662&amp;$D$3:$D$1662,$E$3:$E$1662,0,0,1)</f>
        <v>4700</v>
      </c>
      <c r="AC256" s="2" cm="1">
        <f t="array" ref="AC256">_xlfn.XLOOKUP(AC$1&amp;$R256,$C$3:$C$1662&amp;$D$3:$D$1662,$E$3:$E$1662,0,0,1)</f>
        <v>15100</v>
      </c>
    </row>
    <row r="257" spans="3:29" x14ac:dyDescent="0.4">
      <c r="C257" t="s">
        <v>804</v>
      </c>
      <c r="D257" t="s">
        <v>458</v>
      </c>
      <c r="E257">
        <v>15100</v>
      </c>
      <c r="R257" t="s">
        <v>275</v>
      </c>
      <c r="S257" s="2">
        <f t="shared" si="20"/>
        <v>4740080</v>
      </c>
      <c r="T257" s="2">
        <f t="shared" si="24"/>
        <v>2403200</v>
      </c>
      <c r="U257" s="2">
        <f t="shared" si="24"/>
        <v>3725900</v>
      </c>
      <c r="V257" s="2">
        <f t="shared" si="24"/>
        <v>3411100</v>
      </c>
      <c r="W257" s="2">
        <f t="shared" si="24"/>
        <v>5017400</v>
      </c>
      <c r="X257" s="2">
        <f t="shared" si="24"/>
        <v>9142800</v>
      </c>
      <c r="Y257" s="2" cm="1">
        <f t="array" ref="Y257">_xlfn.XLOOKUP(Y$1&amp;$R257,$C$3:$C$1662&amp;$D$3:$D$1662,$E$3:$E$1662,0,0,1)</f>
        <v>10100</v>
      </c>
      <c r="Z257" s="2" cm="1">
        <f t="array" ref="Z257">_xlfn.XLOOKUP(Z$1&amp;$R257,$C$3:$C$1662&amp;$D$3:$D$1662,$E$3:$E$1662,0,0,1)</f>
        <v>8000</v>
      </c>
      <c r="AA257" s="2" cm="1">
        <f t="array" ref="AA257">_xlfn.XLOOKUP(AA$1&amp;$R257,$C$3:$C$1662&amp;$D$3:$D$1662,$E$3:$E$1662,0,0,1)</f>
        <v>2700</v>
      </c>
      <c r="AB257" s="2" cm="1">
        <f t="array" ref="AB257">_xlfn.XLOOKUP(AB$1&amp;$R257,$C$3:$C$1662&amp;$D$3:$D$1662,$E$3:$E$1662,0,0,1)</f>
        <v>5200</v>
      </c>
      <c r="AC257" s="2" cm="1">
        <f t="array" ref="AC257">_xlfn.XLOOKUP(AC$1&amp;$R257,$C$3:$C$1662&amp;$D$3:$D$1662,$E$3:$E$1662,0,0,1)</f>
        <v>17000</v>
      </c>
    </row>
    <row r="258" spans="3:29" x14ac:dyDescent="0.4">
      <c r="C258" t="s">
        <v>804</v>
      </c>
      <c r="D258" t="s">
        <v>459</v>
      </c>
      <c r="E258">
        <v>17000</v>
      </c>
      <c r="R258" t="s">
        <v>205</v>
      </c>
      <c r="S258" s="2">
        <f t="shared" si="20"/>
        <v>4747780</v>
      </c>
      <c r="T258" s="2">
        <f t="shared" si="24"/>
        <v>2411500</v>
      </c>
      <c r="U258" s="2">
        <f t="shared" si="24"/>
        <v>3732500</v>
      </c>
      <c r="V258" s="2">
        <f t="shared" si="24"/>
        <v>3418600</v>
      </c>
      <c r="W258" s="2">
        <f t="shared" si="24"/>
        <v>5024700</v>
      </c>
      <c r="X258" s="2">
        <f t="shared" si="24"/>
        <v>9151600</v>
      </c>
      <c r="Y258" s="2" cm="1">
        <f t="array" ref="Y258">_xlfn.XLOOKUP(Y$1&amp;$R258,$C$3:$C$1662&amp;$D$3:$D$1662,$E$3:$E$1662,0,0,1)</f>
        <v>8300</v>
      </c>
      <c r="Z258" s="2" cm="1">
        <f t="array" ref="Z258">_xlfn.XLOOKUP(Z$1&amp;$R258,$C$3:$C$1662&amp;$D$3:$D$1662,$E$3:$E$1662,0,0,1)</f>
        <v>6600</v>
      </c>
      <c r="AA258" s="2" cm="1">
        <f t="array" ref="AA258">_xlfn.XLOOKUP(AA$1&amp;$R258,$C$3:$C$1662&amp;$D$3:$D$1662,$E$3:$E$1662,0,0,1)</f>
        <v>7500</v>
      </c>
      <c r="AB258" s="2" cm="1">
        <f t="array" ref="AB258">_xlfn.XLOOKUP(AB$1&amp;$R258,$C$3:$C$1662&amp;$D$3:$D$1662,$E$3:$E$1662,0,0,1)</f>
        <v>7300</v>
      </c>
      <c r="AC258" s="2" cm="1">
        <f t="array" ref="AC258">_xlfn.XLOOKUP(AC$1&amp;$R258,$C$3:$C$1662&amp;$D$3:$D$1662,$E$3:$E$1662,0,0,1)</f>
        <v>8800</v>
      </c>
    </row>
    <row r="259" spans="3:29" x14ac:dyDescent="0.4">
      <c r="C259" t="s">
        <v>804</v>
      </c>
      <c r="D259" t="s">
        <v>460</v>
      </c>
      <c r="E259">
        <v>8800</v>
      </c>
      <c r="R259" t="s">
        <v>40</v>
      </c>
      <c r="S259" s="2">
        <f t="shared" ref="S259:S322" si="25">IFERROR(AVERAGEIFS(T259:X259,T259:X259,"&gt;0"),0)</f>
        <v>4756080</v>
      </c>
      <c r="T259" s="2">
        <f t="shared" si="24"/>
        <v>2419400</v>
      </c>
      <c r="U259" s="2">
        <f t="shared" si="24"/>
        <v>3737700</v>
      </c>
      <c r="V259" s="2">
        <f t="shared" si="24"/>
        <v>3421200</v>
      </c>
      <c r="W259" s="2">
        <f t="shared" si="24"/>
        <v>5027600</v>
      </c>
      <c r="X259" s="2">
        <f t="shared" si="24"/>
        <v>9174500</v>
      </c>
      <c r="Y259" s="2" cm="1">
        <f t="array" ref="Y259">_xlfn.XLOOKUP(Y$1&amp;$R259,$C$3:$C$1662&amp;$D$3:$D$1662,$E$3:$E$1662,0,0,1)</f>
        <v>7900</v>
      </c>
      <c r="Z259" s="2" cm="1">
        <f t="array" ref="Z259">_xlfn.XLOOKUP(Z$1&amp;$R259,$C$3:$C$1662&amp;$D$3:$D$1662,$E$3:$E$1662,0,0,1)</f>
        <v>5200</v>
      </c>
      <c r="AA259" s="2" cm="1">
        <f t="array" ref="AA259">_xlfn.XLOOKUP(AA$1&amp;$R259,$C$3:$C$1662&amp;$D$3:$D$1662,$E$3:$E$1662,0,0,1)</f>
        <v>2600</v>
      </c>
      <c r="AB259" s="2" cm="1">
        <f t="array" ref="AB259">_xlfn.XLOOKUP(AB$1&amp;$R259,$C$3:$C$1662&amp;$D$3:$D$1662,$E$3:$E$1662,0,0,1)</f>
        <v>2900</v>
      </c>
      <c r="AC259" s="2" cm="1">
        <f t="array" ref="AC259">_xlfn.XLOOKUP(AC$1&amp;$R259,$C$3:$C$1662&amp;$D$3:$D$1662,$E$3:$E$1662,0,0,1)</f>
        <v>22900</v>
      </c>
    </row>
    <row r="260" spans="3:29" x14ac:dyDescent="0.4">
      <c r="C260" t="s">
        <v>804</v>
      </c>
      <c r="D260" t="s">
        <v>461</v>
      </c>
      <c r="E260">
        <v>22900</v>
      </c>
      <c r="R260" t="s">
        <v>231</v>
      </c>
      <c r="S260" s="2">
        <f t="shared" si="25"/>
        <v>4761340</v>
      </c>
      <c r="T260" s="2">
        <f t="shared" ref="T260:X275" si="26">T259+Y260</f>
        <v>2423500</v>
      </c>
      <c r="U260" s="2">
        <f t="shared" si="26"/>
        <v>3744400</v>
      </c>
      <c r="V260" s="2">
        <f t="shared" si="26"/>
        <v>3426100</v>
      </c>
      <c r="W260" s="2">
        <f t="shared" si="26"/>
        <v>5029200</v>
      </c>
      <c r="X260" s="2">
        <f t="shared" si="26"/>
        <v>9183500</v>
      </c>
      <c r="Y260" s="2" cm="1">
        <f t="array" ref="Y260">_xlfn.XLOOKUP(Y$1&amp;$R260,$C$3:$C$1662&amp;$D$3:$D$1662,$E$3:$E$1662,0,0,1)</f>
        <v>4100</v>
      </c>
      <c r="Z260" s="2" cm="1">
        <f t="array" ref="Z260">_xlfn.XLOOKUP(Z$1&amp;$R260,$C$3:$C$1662&amp;$D$3:$D$1662,$E$3:$E$1662,0,0,1)</f>
        <v>6700</v>
      </c>
      <c r="AA260" s="2" cm="1">
        <f t="array" ref="AA260">_xlfn.XLOOKUP(AA$1&amp;$R260,$C$3:$C$1662&amp;$D$3:$D$1662,$E$3:$E$1662,0,0,1)</f>
        <v>4900</v>
      </c>
      <c r="AB260" s="2" cm="1">
        <f t="array" ref="AB260">_xlfn.XLOOKUP(AB$1&amp;$R260,$C$3:$C$1662&amp;$D$3:$D$1662,$E$3:$E$1662,0,0,1)</f>
        <v>1600</v>
      </c>
      <c r="AC260" s="2" cm="1">
        <f t="array" ref="AC260">_xlfn.XLOOKUP(AC$1&amp;$R260,$C$3:$C$1662&amp;$D$3:$D$1662,$E$3:$E$1662,0,0,1)</f>
        <v>9000</v>
      </c>
    </row>
    <row r="261" spans="3:29" x14ac:dyDescent="0.4">
      <c r="C261" t="s">
        <v>804</v>
      </c>
      <c r="D261" t="s">
        <v>462</v>
      </c>
      <c r="E261">
        <v>9000</v>
      </c>
      <c r="R261" t="s">
        <v>244</v>
      </c>
      <c r="S261" s="2">
        <f t="shared" si="25"/>
        <v>4769060</v>
      </c>
      <c r="T261" s="2">
        <f t="shared" si="26"/>
        <v>2428900</v>
      </c>
      <c r="U261" s="2">
        <f t="shared" si="26"/>
        <v>3750700</v>
      </c>
      <c r="V261" s="2">
        <f t="shared" si="26"/>
        <v>3436200</v>
      </c>
      <c r="W261" s="2">
        <f t="shared" si="26"/>
        <v>5036100</v>
      </c>
      <c r="X261" s="2">
        <f t="shared" si="26"/>
        <v>9193400</v>
      </c>
      <c r="Y261" s="2" cm="1">
        <f t="array" ref="Y261">_xlfn.XLOOKUP(Y$1&amp;$R261,$C$3:$C$1662&amp;$D$3:$D$1662,$E$3:$E$1662,0,0,1)</f>
        <v>5400</v>
      </c>
      <c r="Z261" s="2" cm="1">
        <f t="array" ref="Z261">_xlfn.XLOOKUP(Z$1&amp;$R261,$C$3:$C$1662&amp;$D$3:$D$1662,$E$3:$E$1662,0,0,1)</f>
        <v>6300</v>
      </c>
      <c r="AA261" s="2" cm="1">
        <f t="array" ref="AA261">_xlfn.XLOOKUP(AA$1&amp;$R261,$C$3:$C$1662&amp;$D$3:$D$1662,$E$3:$E$1662,0,0,1)</f>
        <v>10100</v>
      </c>
      <c r="AB261" s="2" cm="1">
        <f t="array" ref="AB261">_xlfn.XLOOKUP(AB$1&amp;$R261,$C$3:$C$1662&amp;$D$3:$D$1662,$E$3:$E$1662,0,0,1)</f>
        <v>6900</v>
      </c>
      <c r="AC261" s="2" cm="1">
        <f t="array" ref="AC261">_xlfn.XLOOKUP(AC$1&amp;$R261,$C$3:$C$1662&amp;$D$3:$D$1662,$E$3:$E$1662,0,0,1)</f>
        <v>9900</v>
      </c>
    </row>
    <row r="262" spans="3:29" x14ac:dyDescent="0.4">
      <c r="C262" t="s">
        <v>804</v>
      </c>
      <c r="D262" t="s">
        <v>463</v>
      </c>
      <c r="E262">
        <v>9900</v>
      </c>
      <c r="R262" t="s">
        <v>124</v>
      </c>
      <c r="S262" s="2">
        <f t="shared" si="25"/>
        <v>4777780</v>
      </c>
      <c r="T262" s="2">
        <f t="shared" si="26"/>
        <v>2434700</v>
      </c>
      <c r="U262" s="2">
        <f t="shared" si="26"/>
        <v>3756700</v>
      </c>
      <c r="V262" s="2">
        <f t="shared" si="26"/>
        <v>3439100</v>
      </c>
      <c r="W262" s="2">
        <f t="shared" si="26"/>
        <v>5048000</v>
      </c>
      <c r="X262" s="2">
        <f t="shared" si="26"/>
        <v>9210400</v>
      </c>
      <c r="Y262" s="2" cm="1">
        <f t="array" ref="Y262">_xlfn.XLOOKUP(Y$1&amp;$R262,$C$3:$C$1662&amp;$D$3:$D$1662,$E$3:$E$1662,0,0,1)</f>
        <v>5800</v>
      </c>
      <c r="Z262" s="2" cm="1">
        <f t="array" ref="Z262">_xlfn.XLOOKUP(Z$1&amp;$R262,$C$3:$C$1662&amp;$D$3:$D$1662,$E$3:$E$1662,0,0,1)</f>
        <v>6000</v>
      </c>
      <c r="AA262" s="2" cm="1">
        <f t="array" ref="AA262">_xlfn.XLOOKUP(AA$1&amp;$R262,$C$3:$C$1662&amp;$D$3:$D$1662,$E$3:$E$1662,0,0,1)</f>
        <v>2900</v>
      </c>
      <c r="AB262" s="2" cm="1">
        <f t="array" ref="AB262">_xlfn.XLOOKUP(AB$1&amp;$R262,$C$3:$C$1662&amp;$D$3:$D$1662,$E$3:$E$1662,0,0,1)</f>
        <v>11900</v>
      </c>
      <c r="AC262" s="2" cm="1">
        <f t="array" ref="AC262">_xlfn.XLOOKUP(AC$1&amp;$R262,$C$3:$C$1662&amp;$D$3:$D$1662,$E$3:$E$1662,0,0,1)</f>
        <v>17000</v>
      </c>
    </row>
    <row r="263" spans="3:29" x14ac:dyDescent="0.4">
      <c r="C263" t="s">
        <v>804</v>
      </c>
      <c r="D263" t="s">
        <v>464</v>
      </c>
      <c r="E263">
        <v>17000</v>
      </c>
      <c r="R263" t="s">
        <v>196</v>
      </c>
      <c r="S263" s="2">
        <f t="shared" si="25"/>
        <v>4785440</v>
      </c>
      <c r="T263" s="2">
        <f t="shared" si="26"/>
        <v>2441700</v>
      </c>
      <c r="U263" s="2">
        <f t="shared" si="26"/>
        <v>3764600</v>
      </c>
      <c r="V263" s="2">
        <f t="shared" si="26"/>
        <v>3444700</v>
      </c>
      <c r="W263" s="2">
        <f t="shared" si="26"/>
        <v>5050900</v>
      </c>
      <c r="X263" s="2">
        <f t="shared" si="26"/>
        <v>9225300</v>
      </c>
      <c r="Y263" s="2" cm="1">
        <f t="array" ref="Y263">_xlfn.XLOOKUP(Y$1&amp;$R263,$C$3:$C$1662&amp;$D$3:$D$1662,$E$3:$E$1662,0,0,1)</f>
        <v>7000</v>
      </c>
      <c r="Z263" s="2" cm="1">
        <f t="array" ref="Z263">_xlfn.XLOOKUP(Z$1&amp;$R263,$C$3:$C$1662&amp;$D$3:$D$1662,$E$3:$E$1662,0,0,1)</f>
        <v>7900</v>
      </c>
      <c r="AA263" s="2" cm="1">
        <f t="array" ref="AA263">_xlfn.XLOOKUP(AA$1&amp;$R263,$C$3:$C$1662&amp;$D$3:$D$1662,$E$3:$E$1662,0,0,1)</f>
        <v>5600</v>
      </c>
      <c r="AB263" s="2" cm="1">
        <f t="array" ref="AB263">_xlfn.XLOOKUP(AB$1&amp;$R263,$C$3:$C$1662&amp;$D$3:$D$1662,$E$3:$E$1662,0,0,1)</f>
        <v>2900</v>
      </c>
      <c r="AC263" s="2" cm="1">
        <f t="array" ref="AC263">_xlfn.XLOOKUP(AC$1&amp;$R263,$C$3:$C$1662&amp;$D$3:$D$1662,$E$3:$E$1662,0,0,1)</f>
        <v>14900</v>
      </c>
    </row>
    <row r="264" spans="3:29" x14ac:dyDescent="0.4">
      <c r="C264" t="s">
        <v>804</v>
      </c>
      <c r="D264" t="s">
        <v>465</v>
      </c>
      <c r="E264">
        <v>14900</v>
      </c>
      <c r="R264" t="s">
        <v>254</v>
      </c>
      <c r="S264" s="2">
        <f t="shared" si="25"/>
        <v>4793880</v>
      </c>
      <c r="T264" s="2">
        <f t="shared" si="26"/>
        <v>2449300</v>
      </c>
      <c r="U264" s="2">
        <f t="shared" si="26"/>
        <v>3768600</v>
      </c>
      <c r="V264" s="2">
        <f t="shared" si="26"/>
        <v>3450700</v>
      </c>
      <c r="W264" s="2">
        <f t="shared" si="26"/>
        <v>5054500</v>
      </c>
      <c r="X264" s="2">
        <f t="shared" si="26"/>
        <v>9246300</v>
      </c>
      <c r="Y264" s="2" cm="1">
        <f t="array" ref="Y264">_xlfn.XLOOKUP(Y$1&amp;$R264,$C$3:$C$1662&amp;$D$3:$D$1662,$E$3:$E$1662,0,0,1)</f>
        <v>7600</v>
      </c>
      <c r="Z264" s="2" cm="1">
        <f t="array" ref="Z264">_xlfn.XLOOKUP(Z$1&amp;$R264,$C$3:$C$1662&amp;$D$3:$D$1662,$E$3:$E$1662,0,0,1)</f>
        <v>4000</v>
      </c>
      <c r="AA264" s="2" cm="1">
        <f t="array" ref="AA264">_xlfn.XLOOKUP(AA$1&amp;$R264,$C$3:$C$1662&amp;$D$3:$D$1662,$E$3:$E$1662,0,0,1)</f>
        <v>6000</v>
      </c>
      <c r="AB264" s="2" cm="1">
        <f t="array" ref="AB264">_xlfn.XLOOKUP(AB$1&amp;$R264,$C$3:$C$1662&amp;$D$3:$D$1662,$E$3:$E$1662,0,0,1)</f>
        <v>3600</v>
      </c>
      <c r="AC264" s="2" cm="1">
        <f t="array" ref="AC264">_xlfn.XLOOKUP(AC$1&amp;$R264,$C$3:$C$1662&amp;$D$3:$D$1662,$E$3:$E$1662,0,0,1)</f>
        <v>21000</v>
      </c>
    </row>
    <row r="265" spans="3:29" x14ac:dyDescent="0.4">
      <c r="C265" t="s">
        <v>804</v>
      </c>
      <c r="D265" t="s">
        <v>466</v>
      </c>
      <c r="E265">
        <v>21000</v>
      </c>
      <c r="R265" t="s">
        <v>187</v>
      </c>
      <c r="S265" s="2">
        <f t="shared" si="25"/>
        <v>4807980</v>
      </c>
      <c r="T265" s="2">
        <f t="shared" si="26"/>
        <v>2455400</v>
      </c>
      <c r="U265" s="2">
        <f t="shared" si="26"/>
        <v>3774100</v>
      </c>
      <c r="V265" s="2">
        <f t="shared" si="26"/>
        <v>3451000</v>
      </c>
      <c r="W265" s="2">
        <f t="shared" si="26"/>
        <v>5088000</v>
      </c>
      <c r="X265" s="2">
        <f t="shared" si="26"/>
        <v>9271400</v>
      </c>
      <c r="Y265" s="2" cm="1">
        <f t="array" ref="Y265">_xlfn.XLOOKUP(Y$1&amp;$R265,$C$3:$C$1662&amp;$D$3:$D$1662,$E$3:$E$1662,0,0,1)</f>
        <v>6100</v>
      </c>
      <c r="Z265" s="2" cm="1">
        <f t="array" ref="Z265">_xlfn.XLOOKUP(Z$1&amp;$R265,$C$3:$C$1662&amp;$D$3:$D$1662,$E$3:$E$1662,0,0,1)</f>
        <v>5500</v>
      </c>
      <c r="AA265" s="2" cm="1">
        <f t="array" ref="AA265">_xlfn.XLOOKUP(AA$1&amp;$R265,$C$3:$C$1662&amp;$D$3:$D$1662,$E$3:$E$1662,0,0,1)</f>
        <v>300</v>
      </c>
      <c r="AB265" s="2" cm="1">
        <f t="array" ref="AB265">_xlfn.XLOOKUP(AB$1&amp;$R265,$C$3:$C$1662&amp;$D$3:$D$1662,$E$3:$E$1662,0,0,1)</f>
        <v>33500</v>
      </c>
      <c r="AC265" s="2" cm="1">
        <f t="array" ref="AC265">_xlfn.XLOOKUP(AC$1&amp;$R265,$C$3:$C$1662&amp;$D$3:$D$1662,$E$3:$E$1662,0,0,1)</f>
        <v>25100</v>
      </c>
    </row>
    <row r="266" spans="3:29" x14ac:dyDescent="0.4">
      <c r="C266" t="s">
        <v>804</v>
      </c>
      <c r="D266" t="s">
        <v>467</v>
      </c>
      <c r="E266">
        <v>25100</v>
      </c>
      <c r="R266" t="s">
        <v>129</v>
      </c>
      <c r="S266" s="2">
        <f t="shared" si="25"/>
        <v>4819200</v>
      </c>
      <c r="T266" s="2">
        <f t="shared" si="26"/>
        <v>2462800</v>
      </c>
      <c r="U266" s="2">
        <f t="shared" si="26"/>
        <v>3777100</v>
      </c>
      <c r="V266" s="2">
        <f t="shared" si="26"/>
        <v>3458500</v>
      </c>
      <c r="W266" s="2">
        <f t="shared" si="26"/>
        <v>5092500</v>
      </c>
      <c r="X266" s="2">
        <f t="shared" si="26"/>
        <v>9305100</v>
      </c>
      <c r="Y266" s="2" cm="1">
        <f t="array" ref="Y266">_xlfn.XLOOKUP(Y$1&amp;$R266,$C$3:$C$1662&amp;$D$3:$D$1662,$E$3:$E$1662,0,0,1)</f>
        <v>7400</v>
      </c>
      <c r="Z266" s="2" cm="1">
        <f t="array" ref="Z266">_xlfn.XLOOKUP(Z$1&amp;$R266,$C$3:$C$1662&amp;$D$3:$D$1662,$E$3:$E$1662,0,0,1)</f>
        <v>3000</v>
      </c>
      <c r="AA266" s="2" cm="1">
        <f t="array" ref="AA266">_xlfn.XLOOKUP(AA$1&amp;$R266,$C$3:$C$1662&amp;$D$3:$D$1662,$E$3:$E$1662,0,0,1)</f>
        <v>7500</v>
      </c>
      <c r="AB266" s="2" cm="1">
        <f t="array" ref="AB266">_xlfn.XLOOKUP(AB$1&amp;$R266,$C$3:$C$1662&amp;$D$3:$D$1662,$E$3:$E$1662,0,0,1)</f>
        <v>4500</v>
      </c>
      <c r="AC266" s="2" cm="1">
        <f t="array" ref="AC266">_xlfn.XLOOKUP(AC$1&amp;$R266,$C$3:$C$1662&amp;$D$3:$D$1662,$E$3:$E$1662,0,0,1)</f>
        <v>33700</v>
      </c>
    </row>
    <row r="267" spans="3:29" x14ac:dyDescent="0.4">
      <c r="C267" t="s">
        <v>804</v>
      </c>
      <c r="D267" t="s">
        <v>468</v>
      </c>
      <c r="E267">
        <v>33700</v>
      </c>
      <c r="R267" t="s">
        <v>45</v>
      </c>
      <c r="S267" s="2">
        <f t="shared" si="25"/>
        <v>4830600</v>
      </c>
      <c r="T267" s="2">
        <f t="shared" si="26"/>
        <v>2471500</v>
      </c>
      <c r="U267" s="2">
        <f t="shared" si="26"/>
        <v>3781500</v>
      </c>
      <c r="V267" s="2">
        <f t="shared" si="26"/>
        <v>3459900</v>
      </c>
      <c r="W267" s="2">
        <f t="shared" si="26"/>
        <v>5096200</v>
      </c>
      <c r="X267" s="2">
        <f t="shared" si="26"/>
        <v>9343900</v>
      </c>
      <c r="Y267" s="2" cm="1">
        <f t="array" ref="Y267">_xlfn.XLOOKUP(Y$1&amp;$R267,$C$3:$C$1662&amp;$D$3:$D$1662,$E$3:$E$1662,0,0,1)</f>
        <v>8700</v>
      </c>
      <c r="Z267" s="2" cm="1">
        <f t="array" ref="Z267">_xlfn.XLOOKUP(Z$1&amp;$R267,$C$3:$C$1662&amp;$D$3:$D$1662,$E$3:$E$1662,0,0,1)</f>
        <v>4400</v>
      </c>
      <c r="AA267" s="2" cm="1">
        <f t="array" ref="AA267">_xlfn.XLOOKUP(AA$1&amp;$R267,$C$3:$C$1662&amp;$D$3:$D$1662,$E$3:$E$1662,0,0,1)</f>
        <v>1400</v>
      </c>
      <c r="AB267" s="2" cm="1">
        <f t="array" ref="AB267">_xlfn.XLOOKUP(AB$1&amp;$R267,$C$3:$C$1662&amp;$D$3:$D$1662,$E$3:$E$1662,0,0,1)</f>
        <v>3700</v>
      </c>
      <c r="AC267" s="2" cm="1">
        <f t="array" ref="AC267">_xlfn.XLOOKUP(AC$1&amp;$R267,$C$3:$C$1662&amp;$D$3:$D$1662,$E$3:$E$1662,0,0,1)</f>
        <v>38800</v>
      </c>
    </row>
    <row r="268" spans="3:29" x14ac:dyDescent="0.4">
      <c r="C268" t="s">
        <v>804</v>
      </c>
      <c r="D268" t="s">
        <v>469</v>
      </c>
      <c r="E268">
        <v>38800</v>
      </c>
      <c r="R268" t="s">
        <v>181</v>
      </c>
      <c r="S268" s="2">
        <f t="shared" si="25"/>
        <v>4838100</v>
      </c>
      <c r="T268" s="2">
        <f t="shared" si="26"/>
        <v>2473500</v>
      </c>
      <c r="U268" s="2">
        <f t="shared" si="26"/>
        <v>3786600</v>
      </c>
      <c r="V268" s="2">
        <f t="shared" si="26"/>
        <v>3468600</v>
      </c>
      <c r="W268" s="2">
        <f t="shared" si="26"/>
        <v>5103200</v>
      </c>
      <c r="X268" s="2">
        <f t="shared" si="26"/>
        <v>9358600</v>
      </c>
      <c r="Y268" s="2" cm="1">
        <f t="array" ref="Y268">_xlfn.XLOOKUP(Y$1&amp;$R268,$C$3:$C$1662&amp;$D$3:$D$1662,$E$3:$E$1662,0,0,1)</f>
        <v>2000</v>
      </c>
      <c r="Z268" s="2" cm="1">
        <f t="array" ref="Z268">_xlfn.XLOOKUP(Z$1&amp;$R268,$C$3:$C$1662&amp;$D$3:$D$1662,$E$3:$E$1662,0,0,1)</f>
        <v>5100</v>
      </c>
      <c r="AA268" s="2" cm="1">
        <f t="array" ref="AA268">_xlfn.XLOOKUP(AA$1&amp;$R268,$C$3:$C$1662&amp;$D$3:$D$1662,$E$3:$E$1662,0,0,1)</f>
        <v>8700</v>
      </c>
      <c r="AB268" s="2" cm="1">
        <f t="array" ref="AB268">_xlfn.XLOOKUP(AB$1&amp;$R268,$C$3:$C$1662&amp;$D$3:$D$1662,$E$3:$E$1662,0,0,1)</f>
        <v>7000</v>
      </c>
      <c r="AC268" s="2" cm="1">
        <f t="array" ref="AC268">_xlfn.XLOOKUP(AC$1&amp;$R268,$C$3:$C$1662&amp;$D$3:$D$1662,$E$3:$E$1662,0,0,1)</f>
        <v>14700</v>
      </c>
    </row>
    <row r="269" spans="3:29" x14ac:dyDescent="0.4">
      <c r="C269" t="s">
        <v>804</v>
      </c>
      <c r="D269" t="s">
        <v>470</v>
      </c>
      <c r="E269">
        <v>14700</v>
      </c>
      <c r="R269" t="s">
        <v>82</v>
      </c>
      <c r="S269" s="2">
        <f t="shared" si="25"/>
        <v>4844440</v>
      </c>
      <c r="T269" s="2">
        <f t="shared" si="26"/>
        <v>2483900</v>
      </c>
      <c r="U269" s="2">
        <f t="shared" si="26"/>
        <v>3789500</v>
      </c>
      <c r="V269" s="2">
        <f t="shared" si="26"/>
        <v>3475600</v>
      </c>
      <c r="W269" s="2">
        <f t="shared" si="26"/>
        <v>5110100</v>
      </c>
      <c r="X269" s="2">
        <f t="shared" si="26"/>
        <v>9363100</v>
      </c>
      <c r="Y269" s="2" cm="1">
        <f t="array" ref="Y269">_xlfn.XLOOKUP(Y$1&amp;$R269,$C$3:$C$1662&amp;$D$3:$D$1662,$E$3:$E$1662,0,0,1)</f>
        <v>10400</v>
      </c>
      <c r="Z269" s="2" cm="1">
        <f t="array" ref="Z269">_xlfn.XLOOKUP(Z$1&amp;$R269,$C$3:$C$1662&amp;$D$3:$D$1662,$E$3:$E$1662,0,0,1)</f>
        <v>2900</v>
      </c>
      <c r="AA269" s="2" cm="1">
        <f t="array" ref="AA269">_xlfn.XLOOKUP(AA$1&amp;$R269,$C$3:$C$1662&amp;$D$3:$D$1662,$E$3:$E$1662,0,0,1)</f>
        <v>7000</v>
      </c>
      <c r="AB269" s="2" cm="1">
        <f t="array" ref="AB269">_xlfn.XLOOKUP(AB$1&amp;$R269,$C$3:$C$1662&amp;$D$3:$D$1662,$E$3:$E$1662,0,0,1)</f>
        <v>6900</v>
      </c>
      <c r="AC269" s="2" cm="1">
        <f t="array" ref="AC269">_xlfn.XLOOKUP(AC$1&amp;$R269,$C$3:$C$1662&amp;$D$3:$D$1662,$E$3:$E$1662,0,0,1)</f>
        <v>4500</v>
      </c>
    </row>
    <row r="270" spans="3:29" x14ac:dyDescent="0.4">
      <c r="C270" t="s">
        <v>804</v>
      </c>
      <c r="D270" t="s">
        <v>471</v>
      </c>
      <c r="E270">
        <v>4500</v>
      </c>
      <c r="R270" t="s">
        <v>213</v>
      </c>
      <c r="S270" s="2">
        <f t="shared" si="25"/>
        <v>4858020</v>
      </c>
      <c r="T270" s="2">
        <f t="shared" si="26"/>
        <v>2493300</v>
      </c>
      <c r="U270" s="2">
        <f t="shared" si="26"/>
        <v>3800600</v>
      </c>
      <c r="V270" s="2">
        <f t="shared" si="26"/>
        <v>3478500</v>
      </c>
      <c r="W270" s="2">
        <f t="shared" si="26"/>
        <v>5118400</v>
      </c>
      <c r="X270" s="2">
        <f t="shared" si="26"/>
        <v>9399300</v>
      </c>
      <c r="Y270" s="2" cm="1">
        <f t="array" ref="Y270">_xlfn.XLOOKUP(Y$1&amp;$R270,$C$3:$C$1662&amp;$D$3:$D$1662,$E$3:$E$1662,0,0,1)</f>
        <v>9400</v>
      </c>
      <c r="Z270" s="2" cm="1">
        <f t="array" ref="Z270">_xlfn.XLOOKUP(Z$1&amp;$R270,$C$3:$C$1662&amp;$D$3:$D$1662,$E$3:$E$1662,0,0,1)</f>
        <v>11100</v>
      </c>
      <c r="AA270" s="2" cm="1">
        <f t="array" ref="AA270">_xlfn.XLOOKUP(AA$1&amp;$R270,$C$3:$C$1662&amp;$D$3:$D$1662,$E$3:$E$1662,0,0,1)</f>
        <v>2900</v>
      </c>
      <c r="AB270" s="2" cm="1">
        <f t="array" ref="AB270">_xlfn.XLOOKUP(AB$1&amp;$R270,$C$3:$C$1662&amp;$D$3:$D$1662,$E$3:$E$1662,0,0,1)</f>
        <v>8300</v>
      </c>
      <c r="AC270" s="2" cm="1">
        <f t="array" ref="AC270">_xlfn.XLOOKUP(AC$1&amp;$R270,$C$3:$C$1662&amp;$D$3:$D$1662,$E$3:$E$1662,0,0,1)</f>
        <v>36200</v>
      </c>
    </row>
    <row r="271" spans="3:29" x14ac:dyDescent="0.4">
      <c r="C271" t="s">
        <v>804</v>
      </c>
      <c r="D271" t="s">
        <v>472</v>
      </c>
      <c r="E271">
        <v>36200</v>
      </c>
      <c r="R271" t="s">
        <v>279</v>
      </c>
      <c r="S271" s="2">
        <f t="shared" si="25"/>
        <v>4864080</v>
      </c>
      <c r="T271" s="2">
        <f t="shared" si="26"/>
        <v>2503900</v>
      </c>
      <c r="U271" s="2">
        <f t="shared" si="26"/>
        <v>3805700</v>
      </c>
      <c r="V271" s="2">
        <f t="shared" si="26"/>
        <v>3479700</v>
      </c>
      <c r="W271" s="2">
        <f t="shared" si="26"/>
        <v>5122300</v>
      </c>
      <c r="X271" s="2">
        <f t="shared" si="26"/>
        <v>9408800</v>
      </c>
      <c r="Y271" s="2" cm="1">
        <f t="array" ref="Y271">_xlfn.XLOOKUP(Y$1&amp;$R271,$C$3:$C$1662&amp;$D$3:$D$1662,$E$3:$E$1662,0,0,1)</f>
        <v>10600</v>
      </c>
      <c r="Z271" s="2" cm="1">
        <f t="array" ref="Z271">_xlfn.XLOOKUP(Z$1&amp;$R271,$C$3:$C$1662&amp;$D$3:$D$1662,$E$3:$E$1662,0,0,1)</f>
        <v>5100</v>
      </c>
      <c r="AA271" s="2" cm="1">
        <f t="array" ref="AA271">_xlfn.XLOOKUP(AA$1&amp;$R271,$C$3:$C$1662&amp;$D$3:$D$1662,$E$3:$E$1662,0,0,1)</f>
        <v>1200</v>
      </c>
      <c r="AB271" s="2" cm="1">
        <f t="array" ref="AB271">_xlfn.XLOOKUP(AB$1&amp;$R271,$C$3:$C$1662&amp;$D$3:$D$1662,$E$3:$E$1662,0,0,1)</f>
        <v>3900</v>
      </c>
      <c r="AC271" s="2" cm="1">
        <f t="array" ref="AC271">_xlfn.XLOOKUP(AC$1&amp;$R271,$C$3:$C$1662&amp;$D$3:$D$1662,$E$3:$E$1662,0,0,1)</f>
        <v>9500</v>
      </c>
    </row>
    <row r="272" spans="3:29" x14ac:dyDescent="0.4">
      <c r="C272" t="s">
        <v>804</v>
      </c>
      <c r="D272" t="s">
        <v>473</v>
      </c>
      <c r="E272">
        <v>9500</v>
      </c>
      <c r="R272" t="s">
        <v>145</v>
      </c>
      <c r="S272" s="2">
        <f t="shared" si="25"/>
        <v>4871820</v>
      </c>
      <c r="T272" s="2">
        <f t="shared" si="26"/>
        <v>2507300</v>
      </c>
      <c r="U272" s="2">
        <f t="shared" si="26"/>
        <v>3813300</v>
      </c>
      <c r="V272" s="2">
        <f t="shared" si="26"/>
        <v>3485400</v>
      </c>
      <c r="W272" s="2">
        <f t="shared" si="26"/>
        <v>5123600</v>
      </c>
      <c r="X272" s="2">
        <f t="shared" si="26"/>
        <v>9429500</v>
      </c>
      <c r="Y272" s="2" cm="1">
        <f t="array" ref="Y272">_xlfn.XLOOKUP(Y$1&amp;$R272,$C$3:$C$1662&amp;$D$3:$D$1662,$E$3:$E$1662,0,0,1)</f>
        <v>3400</v>
      </c>
      <c r="Z272" s="2" cm="1">
        <f t="array" ref="Z272">_xlfn.XLOOKUP(Z$1&amp;$R272,$C$3:$C$1662&amp;$D$3:$D$1662,$E$3:$E$1662,0,0,1)</f>
        <v>7600</v>
      </c>
      <c r="AA272" s="2" cm="1">
        <f t="array" ref="AA272">_xlfn.XLOOKUP(AA$1&amp;$R272,$C$3:$C$1662&amp;$D$3:$D$1662,$E$3:$E$1662,0,0,1)</f>
        <v>5700</v>
      </c>
      <c r="AB272" s="2" cm="1">
        <f t="array" ref="AB272">_xlfn.XLOOKUP(AB$1&amp;$R272,$C$3:$C$1662&amp;$D$3:$D$1662,$E$3:$E$1662,0,0,1)</f>
        <v>1300</v>
      </c>
      <c r="AC272" s="2" cm="1">
        <f t="array" ref="AC272">_xlfn.XLOOKUP(AC$1&amp;$R272,$C$3:$C$1662&amp;$D$3:$D$1662,$E$3:$E$1662,0,0,1)</f>
        <v>20700</v>
      </c>
    </row>
    <row r="273" spans="3:29" x14ac:dyDescent="0.4">
      <c r="C273" t="s">
        <v>804</v>
      </c>
      <c r="D273" t="s">
        <v>474</v>
      </c>
      <c r="E273">
        <v>20700</v>
      </c>
      <c r="R273" t="s">
        <v>61</v>
      </c>
      <c r="S273" s="2">
        <f t="shared" si="25"/>
        <v>4883180</v>
      </c>
      <c r="T273" s="2">
        <f t="shared" si="26"/>
        <v>2515200</v>
      </c>
      <c r="U273" s="2">
        <f t="shared" si="26"/>
        <v>3820300</v>
      </c>
      <c r="V273" s="2">
        <f t="shared" si="26"/>
        <v>3491300</v>
      </c>
      <c r="W273" s="2">
        <f t="shared" si="26"/>
        <v>5130100</v>
      </c>
      <c r="X273" s="2">
        <f t="shared" si="26"/>
        <v>9459000</v>
      </c>
      <c r="Y273" s="2" cm="1">
        <f t="array" ref="Y273">_xlfn.XLOOKUP(Y$1&amp;$R273,$C$3:$C$1662&amp;$D$3:$D$1662,$E$3:$E$1662,0,0,1)</f>
        <v>7900</v>
      </c>
      <c r="Z273" s="2" cm="1">
        <f t="array" ref="Z273">_xlfn.XLOOKUP(Z$1&amp;$R273,$C$3:$C$1662&amp;$D$3:$D$1662,$E$3:$E$1662,0,0,1)</f>
        <v>7000</v>
      </c>
      <c r="AA273" s="2" cm="1">
        <f t="array" ref="AA273">_xlfn.XLOOKUP(AA$1&amp;$R273,$C$3:$C$1662&amp;$D$3:$D$1662,$E$3:$E$1662,0,0,1)</f>
        <v>5900</v>
      </c>
      <c r="AB273" s="2" cm="1">
        <f t="array" ref="AB273">_xlfn.XLOOKUP(AB$1&amp;$R273,$C$3:$C$1662&amp;$D$3:$D$1662,$E$3:$E$1662,0,0,1)</f>
        <v>6500</v>
      </c>
      <c r="AC273" s="2" cm="1">
        <f t="array" ref="AC273">_xlfn.XLOOKUP(AC$1&amp;$R273,$C$3:$C$1662&amp;$D$3:$D$1662,$E$3:$E$1662,0,0,1)</f>
        <v>29500</v>
      </c>
    </row>
    <row r="274" spans="3:29" x14ac:dyDescent="0.4">
      <c r="C274" t="s">
        <v>804</v>
      </c>
      <c r="D274" t="s">
        <v>475</v>
      </c>
      <c r="E274">
        <v>29500</v>
      </c>
      <c r="R274" t="s">
        <v>270</v>
      </c>
      <c r="S274" s="2">
        <f t="shared" si="25"/>
        <v>4892700</v>
      </c>
      <c r="T274" s="2">
        <f t="shared" si="26"/>
        <v>2525400</v>
      </c>
      <c r="U274" s="2">
        <f t="shared" si="26"/>
        <v>3827500</v>
      </c>
      <c r="V274" s="2">
        <f t="shared" si="26"/>
        <v>3497500</v>
      </c>
      <c r="W274" s="2">
        <f t="shared" si="26"/>
        <v>5141300</v>
      </c>
      <c r="X274" s="2">
        <f t="shared" si="26"/>
        <v>9471800</v>
      </c>
      <c r="Y274" s="2" cm="1">
        <f t="array" ref="Y274">_xlfn.XLOOKUP(Y$1&amp;$R274,$C$3:$C$1662&amp;$D$3:$D$1662,$E$3:$E$1662,0,0,1)</f>
        <v>10200</v>
      </c>
      <c r="Z274" s="2" cm="1">
        <f t="array" ref="Z274">_xlfn.XLOOKUP(Z$1&amp;$R274,$C$3:$C$1662&amp;$D$3:$D$1662,$E$3:$E$1662,0,0,1)</f>
        <v>7200</v>
      </c>
      <c r="AA274" s="2" cm="1">
        <f t="array" ref="AA274">_xlfn.XLOOKUP(AA$1&amp;$R274,$C$3:$C$1662&amp;$D$3:$D$1662,$E$3:$E$1662,0,0,1)</f>
        <v>6200</v>
      </c>
      <c r="AB274" s="2" cm="1">
        <f t="array" ref="AB274">_xlfn.XLOOKUP(AB$1&amp;$R274,$C$3:$C$1662&amp;$D$3:$D$1662,$E$3:$E$1662,0,0,1)</f>
        <v>11200</v>
      </c>
      <c r="AC274" s="2" cm="1">
        <f t="array" ref="AC274">_xlfn.XLOOKUP(AC$1&amp;$R274,$C$3:$C$1662&amp;$D$3:$D$1662,$E$3:$E$1662,0,0,1)</f>
        <v>12800</v>
      </c>
    </row>
    <row r="275" spans="3:29" x14ac:dyDescent="0.4">
      <c r="C275" t="s">
        <v>804</v>
      </c>
      <c r="D275" t="s">
        <v>476</v>
      </c>
      <c r="E275">
        <v>12800</v>
      </c>
      <c r="R275" t="s">
        <v>77</v>
      </c>
      <c r="S275" s="2">
        <f t="shared" si="25"/>
        <v>4901400</v>
      </c>
      <c r="T275" s="2">
        <f t="shared" si="26"/>
        <v>2531900</v>
      </c>
      <c r="U275" s="2">
        <f t="shared" si="26"/>
        <v>3831900</v>
      </c>
      <c r="V275" s="2">
        <f t="shared" si="26"/>
        <v>3501600</v>
      </c>
      <c r="W275" s="2">
        <f t="shared" si="26"/>
        <v>5144900</v>
      </c>
      <c r="X275" s="2">
        <f t="shared" si="26"/>
        <v>9496700</v>
      </c>
      <c r="Y275" s="2" cm="1">
        <f t="array" ref="Y275">_xlfn.XLOOKUP(Y$1&amp;$R275,$C$3:$C$1662&amp;$D$3:$D$1662,$E$3:$E$1662,0,0,1)</f>
        <v>6500</v>
      </c>
      <c r="Z275" s="2" cm="1">
        <f t="array" ref="Z275">_xlfn.XLOOKUP(Z$1&amp;$R275,$C$3:$C$1662&amp;$D$3:$D$1662,$E$3:$E$1662,0,0,1)</f>
        <v>4400</v>
      </c>
      <c r="AA275" s="2" cm="1">
        <f t="array" ref="AA275">_xlfn.XLOOKUP(AA$1&amp;$R275,$C$3:$C$1662&amp;$D$3:$D$1662,$E$3:$E$1662,0,0,1)</f>
        <v>4100</v>
      </c>
      <c r="AB275" s="2" cm="1">
        <f t="array" ref="AB275">_xlfn.XLOOKUP(AB$1&amp;$R275,$C$3:$C$1662&amp;$D$3:$D$1662,$E$3:$E$1662,0,0,1)</f>
        <v>3600</v>
      </c>
      <c r="AC275" s="2" cm="1">
        <f t="array" ref="AC275">_xlfn.XLOOKUP(AC$1&amp;$R275,$C$3:$C$1662&amp;$D$3:$D$1662,$E$3:$E$1662,0,0,1)</f>
        <v>24900</v>
      </c>
    </row>
    <row r="276" spans="3:29" x14ac:dyDescent="0.4">
      <c r="C276" t="s">
        <v>804</v>
      </c>
      <c r="D276" t="s">
        <v>477</v>
      </c>
      <c r="E276">
        <v>24900</v>
      </c>
      <c r="R276" t="s">
        <v>28</v>
      </c>
      <c r="S276" s="2">
        <f t="shared" si="25"/>
        <v>4912000</v>
      </c>
      <c r="T276" s="2">
        <f t="shared" ref="T276:X291" si="27">T275+Y276</f>
        <v>2536100</v>
      </c>
      <c r="U276" s="2">
        <f t="shared" si="27"/>
        <v>3841700</v>
      </c>
      <c r="V276" s="2">
        <f t="shared" si="27"/>
        <v>3510000</v>
      </c>
      <c r="W276" s="2">
        <f t="shared" si="27"/>
        <v>5156000</v>
      </c>
      <c r="X276" s="2">
        <f t="shared" si="27"/>
        <v>9516200</v>
      </c>
      <c r="Y276" s="2" cm="1">
        <f t="array" ref="Y276">_xlfn.XLOOKUP(Y$1&amp;$R276,$C$3:$C$1662&amp;$D$3:$D$1662,$E$3:$E$1662,0,0,1)</f>
        <v>4200</v>
      </c>
      <c r="Z276" s="2" cm="1">
        <f t="array" ref="Z276">_xlfn.XLOOKUP(Z$1&amp;$R276,$C$3:$C$1662&amp;$D$3:$D$1662,$E$3:$E$1662,0,0,1)</f>
        <v>9800</v>
      </c>
      <c r="AA276" s="2" cm="1">
        <f t="array" ref="AA276">_xlfn.XLOOKUP(AA$1&amp;$R276,$C$3:$C$1662&amp;$D$3:$D$1662,$E$3:$E$1662,0,0,1)</f>
        <v>8400</v>
      </c>
      <c r="AB276" s="2" cm="1">
        <f t="array" ref="AB276">_xlfn.XLOOKUP(AB$1&amp;$R276,$C$3:$C$1662&amp;$D$3:$D$1662,$E$3:$E$1662,0,0,1)</f>
        <v>11100</v>
      </c>
      <c r="AC276" s="2" cm="1">
        <f t="array" ref="AC276">_xlfn.XLOOKUP(AC$1&amp;$R276,$C$3:$C$1662&amp;$D$3:$D$1662,$E$3:$E$1662,0,0,1)</f>
        <v>19500</v>
      </c>
    </row>
    <row r="277" spans="3:29" x14ac:dyDescent="0.4">
      <c r="C277" t="s">
        <v>804</v>
      </c>
      <c r="D277" t="s">
        <v>478</v>
      </c>
      <c r="E277">
        <v>19500</v>
      </c>
      <c r="R277" t="s">
        <v>37</v>
      </c>
      <c r="S277" s="2">
        <f t="shared" si="25"/>
        <v>4917760</v>
      </c>
      <c r="T277" s="2">
        <f t="shared" si="27"/>
        <v>2543000</v>
      </c>
      <c r="U277" s="2">
        <f t="shared" si="27"/>
        <v>3845200</v>
      </c>
      <c r="V277" s="2">
        <f t="shared" si="27"/>
        <v>3516500</v>
      </c>
      <c r="W277" s="2">
        <f t="shared" si="27"/>
        <v>5160500</v>
      </c>
      <c r="X277" s="2">
        <f t="shared" si="27"/>
        <v>9523600</v>
      </c>
      <c r="Y277" s="2" cm="1">
        <f t="array" ref="Y277">_xlfn.XLOOKUP(Y$1&amp;$R277,$C$3:$C$1662&amp;$D$3:$D$1662,$E$3:$E$1662,0,0,1)</f>
        <v>6900</v>
      </c>
      <c r="Z277" s="2" cm="1">
        <f t="array" ref="Z277">_xlfn.XLOOKUP(Z$1&amp;$R277,$C$3:$C$1662&amp;$D$3:$D$1662,$E$3:$E$1662,0,0,1)</f>
        <v>3500</v>
      </c>
      <c r="AA277" s="2" cm="1">
        <f t="array" ref="AA277">_xlfn.XLOOKUP(AA$1&amp;$R277,$C$3:$C$1662&amp;$D$3:$D$1662,$E$3:$E$1662,0,0,1)</f>
        <v>6500</v>
      </c>
      <c r="AB277" s="2" cm="1">
        <f t="array" ref="AB277">_xlfn.XLOOKUP(AB$1&amp;$R277,$C$3:$C$1662&amp;$D$3:$D$1662,$E$3:$E$1662,0,0,1)</f>
        <v>4500</v>
      </c>
      <c r="AC277" s="2" cm="1">
        <f t="array" ref="AC277">_xlfn.XLOOKUP(AC$1&amp;$R277,$C$3:$C$1662&amp;$D$3:$D$1662,$E$3:$E$1662,0,0,1)</f>
        <v>7400</v>
      </c>
    </row>
    <row r="278" spans="3:29" x14ac:dyDescent="0.4">
      <c r="C278" t="s">
        <v>804</v>
      </c>
      <c r="D278" t="s">
        <v>479</v>
      </c>
      <c r="E278">
        <v>7400</v>
      </c>
      <c r="R278" t="s">
        <v>43</v>
      </c>
      <c r="S278" s="2">
        <f t="shared" si="25"/>
        <v>4928380</v>
      </c>
      <c r="T278" s="2">
        <f t="shared" si="27"/>
        <v>2543800</v>
      </c>
      <c r="U278" s="2">
        <f t="shared" si="27"/>
        <v>3869400</v>
      </c>
      <c r="V278" s="2">
        <f t="shared" si="27"/>
        <v>3522700</v>
      </c>
      <c r="W278" s="2">
        <f t="shared" si="27"/>
        <v>5164600</v>
      </c>
      <c r="X278" s="2">
        <f t="shared" si="27"/>
        <v>9541400</v>
      </c>
      <c r="Y278" s="2" cm="1">
        <f t="array" ref="Y278">_xlfn.XLOOKUP(Y$1&amp;$R278,$C$3:$C$1662&amp;$D$3:$D$1662,$E$3:$E$1662,0,0,1)</f>
        <v>800</v>
      </c>
      <c r="Z278" s="2" cm="1">
        <f t="array" ref="Z278">_xlfn.XLOOKUP(Z$1&amp;$R278,$C$3:$C$1662&amp;$D$3:$D$1662,$E$3:$E$1662,0,0,1)</f>
        <v>24200</v>
      </c>
      <c r="AA278" s="2" cm="1">
        <f t="array" ref="AA278">_xlfn.XLOOKUP(AA$1&amp;$R278,$C$3:$C$1662&amp;$D$3:$D$1662,$E$3:$E$1662,0,0,1)</f>
        <v>6200</v>
      </c>
      <c r="AB278" s="2" cm="1">
        <f t="array" ref="AB278">_xlfn.XLOOKUP(AB$1&amp;$R278,$C$3:$C$1662&amp;$D$3:$D$1662,$E$3:$E$1662,0,0,1)</f>
        <v>4100</v>
      </c>
      <c r="AC278" s="2" cm="1">
        <f t="array" ref="AC278">_xlfn.XLOOKUP(AC$1&amp;$R278,$C$3:$C$1662&amp;$D$3:$D$1662,$E$3:$E$1662,0,0,1)</f>
        <v>17800</v>
      </c>
    </row>
    <row r="279" spans="3:29" x14ac:dyDescent="0.4">
      <c r="C279" t="s">
        <v>804</v>
      </c>
      <c r="D279" t="s">
        <v>480</v>
      </c>
      <c r="E279">
        <v>17800</v>
      </c>
      <c r="R279" t="s">
        <v>66</v>
      </c>
      <c r="S279" s="2">
        <f t="shared" si="25"/>
        <v>4963220</v>
      </c>
      <c r="T279" s="2">
        <f t="shared" si="27"/>
        <v>2569700</v>
      </c>
      <c r="U279" s="2">
        <f t="shared" si="27"/>
        <v>3880100</v>
      </c>
      <c r="V279" s="2">
        <f t="shared" si="27"/>
        <v>3527100</v>
      </c>
      <c r="W279" s="2">
        <f t="shared" si="27"/>
        <v>5265400</v>
      </c>
      <c r="X279" s="2">
        <f t="shared" si="27"/>
        <v>9573800</v>
      </c>
      <c r="Y279" s="2" cm="1">
        <f t="array" ref="Y279">_xlfn.XLOOKUP(Y$1&amp;$R279,$C$3:$C$1662&amp;$D$3:$D$1662,$E$3:$E$1662,0,0,1)</f>
        <v>25900</v>
      </c>
      <c r="Z279" s="2" cm="1">
        <f t="array" ref="Z279">_xlfn.XLOOKUP(Z$1&amp;$R279,$C$3:$C$1662&amp;$D$3:$D$1662,$E$3:$E$1662,0,0,1)</f>
        <v>10700</v>
      </c>
      <c r="AA279" s="2" cm="1">
        <f t="array" ref="AA279">_xlfn.XLOOKUP(AA$1&amp;$R279,$C$3:$C$1662&amp;$D$3:$D$1662,$E$3:$E$1662,0,0,1)</f>
        <v>4400</v>
      </c>
      <c r="AB279" s="2" cm="1">
        <f t="array" ref="AB279">_xlfn.XLOOKUP(AB$1&amp;$R279,$C$3:$C$1662&amp;$D$3:$D$1662,$E$3:$E$1662,0,0,1)</f>
        <v>100800</v>
      </c>
      <c r="AC279" s="2" cm="1">
        <f t="array" ref="AC279">_xlfn.XLOOKUP(AC$1&amp;$R279,$C$3:$C$1662&amp;$D$3:$D$1662,$E$3:$E$1662,0,0,1)</f>
        <v>32400</v>
      </c>
    </row>
    <row r="280" spans="3:29" x14ac:dyDescent="0.4">
      <c r="C280" t="s">
        <v>804</v>
      </c>
      <c r="D280" t="s">
        <v>481</v>
      </c>
      <c r="E280">
        <v>32400</v>
      </c>
      <c r="R280" t="s">
        <v>67</v>
      </c>
      <c r="S280" s="2">
        <f t="shared" si="25"/>
        <v>4974880</v>
      </c>
      <c r="T280" s="2">
        <f t="shared" si="27"/>
        <v>2585900</v>
      </c>
      <c r="U280" s="2">
        <f t="shared" si="27"/>
        <v>3886600</v>
      </c>
      <c r="V280" s="2">
        <f t="shared" si="27"/>
        <v>3527800</v>
      </c>
      <c r="W280" s="2">
        <f t="shared" si="27"/>
        <v>5284000</v>
      </c>
      <c r="X280" s="2">
        <f t="shared" si="27"/>
        <v>9590100</v>
      </c>
      <c r="Y280" s="2" cm="1">
        <f t="array" ref="Y280">_xlfn.XLOOKUP(Y$1&amp;$R280,$C$3:$C$1662&amp;$D$3:$D$1662,$E$3:$E$1662,0,0,1)</f>
        <v>16200</v>
      </c>
      <c r="Z280" s="2" cm="1">
        <f t="array" ref="Z280">_xlfn.XLOOKUP(Z$1&amp;$R280,$C$3:$C$1662&amp;$D$3:$D$1662,$E$3:$E$1662,0,0,1)</f>
        <v>6500</v>
      </c>
      <c r="AA280" s="2" cm="1">
        <f t="array" ref="AA280">_xlfn.XLOOKUP(AA$1&amp;$R280,$C$3:$C$1662&amp;$D$3:$D$1662,$E$3:$E$1662,0,0,1)</f>
        <v>700</v>
      </c>
      <c r="AB280" s="2" cm="1">
        <f t="array" ref="AB280">_xlfn.XLOOKUP(AB$1&amp;$R280,$C$3:$C$1662&amp;$D$3:$D$1662,$E$3:$E$1662,0,0,1)</f>
        <v>18600</v>
      </c>
      <c r="AC280" s="2" cm="1">
        <f t="array" ref="AC280">_xlfn.XLOOKUP(AC$1&amp;$R280,$C$3:$C$1662&amp;$D$3:$D$1662,$E$3:$E$1662,0,0,1)</f>
        <v>16300</v>
      </c>
    </row>
    <row r="281" spans="3:29" x14ac:dyDescent="0.4">
      <c r="C281" t="s">
        <v>804</v>
      </c>
      <c r="D281" t="s">
        <v>482</v>
      </c>
      <c r="E281">
        <v>16300</v>
      </c>
      <c r="R281" t="s">
        <v>12</v>
      </c>
      <c r="S281" s="2">
        <f t="shared" si="25"/>
        <v>4983060</v>
      </c>
      <c r="T281" s="2">
        <f t="shared" si="27"/>
        <v>2594900</v>
      </c>
      <c r="U281" s="2">
        <f t="shared" si="27"/>
        <v>3891300</v>
      </c>
      <c r="V281" s="2">
        <f t="shared" si="27"/>
        <v>3531300</v>
      </c>
      <c r="W281" s="2">
        <f t="shared" si="27"/>
        <v>5296000</v>
      </c>
      <c r="X281" s="2">
        <f t="shared" si="27"/>
        <v>9601800</v>
      </c>
      <c r="Y281" s="2" cm="1">
        <f t="array" ref="Y281">_xlfn.XLOOKUP(Y$1&amp;$R281,$C$3:$C$1662&amp;$D$3:$D$1662,$E$3:$E$1662,0,0,1)</f>
        <v>9000</v>
      </c>
      <c r="Z281" s="2" cm="1">
        <f t="array" ref="Z281">_xlfn.XLOOKUP(Z$1&amp;$R281,$C$3:$C$1662&amp;$D$3:$D$1662,$E$3:$E$1662,0,0,1)</f>
        <v>4700</v>
      </c>
      <c r="AA281" s="2" cm="1">
        <f t="array" ref="AA281">_xlfn.XLOOKUP(AA$1&amp;$R281,$C$3:$C$1662&amp;$D$3:$D$1662,$E$3:$E$1662,0,0,1)</f>
        <v>3500</v>
      </c>
      <c r="AB281" s="2" cm="1">
        <f t="array" ref="AB281">_xlfn.XLOOKUP(AB$1&amp;$R281,$C$3:$C$1662&amp;$D$3:$D$1662,$E$3:$E$1662,0,0,1)</f>
        <v>12000</v>
      </c>
      <c r="AC281" s="2" cm="1">
        <f t="array" ref="AC281">_xlfn.XLOOKUP(AC$1&amp;$R281,$C$3:$C$1662&amp;$D$3:$D$1662,$E$3:$E$1662,0,0,1)</f>
        <v>11700</v>
      </c>
    </row>
    <row r="282" spans="3:29" x14ac:dyDescent="0.4">
      <c r="C282" t="s">
        <v>804</v>
      </c>
      <c r="D282" t="s">
        <v>483</v>
      </c>
      <c r="E282">
        <v>11700</v>
      </c>
      <c r="R282" t="s">
        <v>19</v>
      </c>
      <c r="S282" s="2">
        <f t="shared" si="25"/>
        <v>4992440</v>
      </c>
      <c r="T282" s="2">
        <f t="shared" si="27"/>
        <v>2598500</v>
      </c>
      <c r="U282" s="2">
        <f t="shared" si="27"/>
        <v>3897000</v>
      </c>
      <c r="V282" s="2">
        <f t="shared" si="27"/>
        <v>3540900</v>
      </c>
      <c r="W282" s="2">
        <f t="shared" si="27"/>
        <v>5299300</v>
      </c>
      <c r="X282" s="2">
        <f t="shared" si="27"/>
        <v>9626500</v>
      </c>
      <c r="Y282" s="2" cm="1">
        <f t="array" ref="Y282">_xlfn.XLOOKUP(Y$1&amp;$R282,$C$3:$C$1662&amp;$D$3:$D$1662,$E$3:$E$1662,0,0,1)</f>
        <v>3600</v>
      </c>
      <c r="Z282" s="2" cm="1">
        <f t="array" ref="Z282">_xlfn.XLOOKUP(Z$1&amp;$R282,$C$3:$C$1662&amp;$D$3:$D$1662,$E$3:$E$1662,0,0,1)</f>
        <v>5700</v>
      </c>
      <c r="AA282" s="2" cm="1">
        <f t="array" ref="AA282">_xlfn.XLOOKUP(AA$1&amp;$R282,$C$3:$C$1662&amp;$D$3:$D$1662,$E$3:$E$1662,0,0,1)</f>
        <v>9600</v>
      </c>
      <c r="AB282" s="2" cm="1">
        <f t="array" ref="AB282">_xlfn.XLOOKUP(AB$1&amp;$R282,$C$3:$C$1662&amp;$D$3:$D$1662,$E$3:$E$1662,0,0,1)</f>
        <v>3300</v>
      </c>
      <c r="AC282" s="2" cm="1">
        <f t="array" ref="AC282">_xlfn.XLOOKUP(AC$1&amp;$R282,$C$3:$C$1662&amp;$D$3:$D$1662,$E$3:$E$1662,0,0,1)</f>
        <v>24700</v>
      </c>
    </row>
    <row r="283" spans="3:29" x14ac:dyDescent="0.4">
      <c r="C283" t="s">
        <v>804</v>
      </c>
      <c r="D283" t="s">
        <v>484</v>
      </c>
      <c r="E283">
        <v>24700</v>
      </c>
      <c r="R283" t="s">
        <v>31</v>
      </c>
      <c r="S283" s="2">
        <f t="shared" si="25"/>
        <v>5006780</v>
      </c>
      <c r="T283" s="2">
        <f t="shared" si="27"/>
        <v>2612900</v>
      </c>
      <c r="U283" s="2">
        <f t="shared" si="27"/>
        <v>3905800</v>
      </c>
      <c r="V283" s="2">
        <f t="shared" si="27"/>
        <v>3547700</v>
      </c>
      <c r="W283" s="2">
        <f t="shared" si="27"/>
        <v>5311600</v>
      </c>
      <c r="X283" s="2">
        <f t="shared" si="27"/>
        <v>9655900</v>
      </c>
      <c r="Y283" s="2" cm="1">
        <f t="array" ref="Y283">_xlfn.XLOOKUP(Y$1&amp;$R283,$C$3:$C$1662&amp;$D$3:$D$1662,$E$3:$E$1662,0,0,1)</f>
        <v>14400</v>
      </c>
      <c r="Z283" s="2" cm="1">
        <f t="array" ref="Z283">_xlfn.XLOOKUP(Z$1&amp;$R283,$C$3:$C$1662&amp;$D$3:$D$1662,$E$3:$E$1662,0,0,1)</f>
        <v>8800</v>
      </c>
      <c r="AA283" s="2" cm="1">
        <f t="array" ref="AA283">_xlfn.XLOOKUP(AA$1&amp;$R283,$C$3:$C$1662&amp;$D$3:$D$1662,$E$3:$E$1662,0,0,1)</f>
        <v>6800</v>
      </c>
      <c r="AB283" s="2" cm="1">
        <f t="array" ref="AB283">_xlfn.XLOOKUP(AB$1&amp;$R283,$C$3:$C$1662&amp;$D$3:$D$1662,$E$3:$E$1662,0,0,1)</f>
        <v>12300</v>
      </c>
      <c r="AC283" s="2" cm="1">
        <f t="array" ref="AC283">_xlfn.XLOOKUP(AC$1&amp;$R283,$C$3:$C$1662&amp;$D$3:$D$1662,$E$3:$E$1662,0,0,1)</f>
        <v>29400</v>
      </c>
    </row>
    <row r="284" spans="3:29" x14ac:dyDescent="0.4">
      <c r="C284" t="s">
        <v>804</v>
      </c>
      <c r="D284" t="s">
        <v>485</v>
      </c>
      <c r="E284">
        <v>29400</v>
      </c>
      <c r="R284" t="s">
        <v>91</v>
      </c>
      <c r="S284" s="2">
        <f t="shared" si="25"/>
        <v>5012700</v>
      </c>
      <c r="T284" s="2">
        <f t="shared" si="27"/>
        <v>2616800</v>
      </c>
      <c r="U284" s="2">
        <f t="shared" si="27"/>
        <v>3909400</v>
      </c>
      <c r="V284" s="2">
        <f t="shared" si="27"/>
        <v>3549600</v>
      </c>
      <c r="W284" s="2">
        <f t="shared" si="27"/>
        <v>5320700</v>
      </c>
      <c r="X284" s="2">
        <f t="shared" si="27"/>
        <v>9667000</v>
      </c>
      <c r="Y284" s="2" cm="1">
        <f t="array" ref="Y284">_xlfn.XLOOKUP(Y$1&amp;$R284,$C$3:$C$1662&amp;$D$3:$D$1662,$E$3:$E$1662,0,0,1)</f>
        <v>3900</v>
      </c>
      <c r="Z284" s="2" cm="1">
        <f t="array" ref="Z284">_xlfn.XLOOKUP(Z$1&amp;$R284,$C$3:$C$1662&amp;$D$3:$D$1662,$E$3:$E$1662,0,0,1)</f>
        <v>3600</v>
      </c>
      <c r="AA284" s="2" cm="1">
        <f t="array" ref="AA284">_xlfn.XLOOKUP(AA$1&amp;$R284,$C$3:$C$1662&amp;$D$3:$D$1662,$E$3:$E$1662,0,0,1)</f>
        <v>1900</v>
      </c>
      <c r="AB284" s="2" cm="1">
        <f t="array" ref="AB284">_xlfn.XLOOKUP(AB$1&amp;$R284,$C$3:$C$1662&amp;$D$3:$D$1662,$E$3:$E$1662,0,0,1)</f>
        <v>9100</v>
      </c>
      <c r="AC284" s="2" cm="1">
        <f t="array" ref="AC284">_xlfn.XLOOKUP(AC$1&amp;$R284,$C$3:$C$1662&amp;$D$3:$D$1662,$E$3:$E$1662,0,0,1)</f>
        <v>11100</v>
      </c>
    </row>
    <row r="285" spans="3:29" x14ac:dyDescent="0.4">
      <c r="C285" t="s">
        <v>804</v>
      </c>
      <c r="D285" t="s">
        <v>486</v>
      </c>
      <c r="E285">
        <v>11100</v>
      </c>
      <c r="R285" t="s">
        <v>169</v>
      </c>
      <c r="S285" s="2">
        <f t="shared" si="25"/>
        <v>5019980</v>
      </c>
      <c r="T285" s="2">
        <f t="shared" si="27"/>
        <v>2624100</v>
      </c>
      <c r="U285" s="2">
        <f t="shared" si="27"/>
        <v>3912000</v>
      </c>
      <c r="V285" s="2">
        <f t="shared" si="27"/>
        <v>3553000</v>
      </c>
      <c r="W285" s="2">
        <f t="shared" si="27"/>
        <v>5329500</v>
      </c>
      <c r="X285" s="2">
        <f t="shared" si="27"/>
        <v>9681300</v>
      </c>
      <c r="Y285" s="2" cm="1">
        <f t="array" ref="Y285">_xlfn.XLOOKUP(Y$1&amp;$R285,$C$3:$C$1662&amp;$D$3:$D$1662,$E$3:$E$1662,0,0,1)</f>
        <v>7300</v>
      </c>
      <c r="Z285" s="2" cm="1">
        <f t="array" ref="Z285">_xlfn.XLOOKUP(Z$1&amp;$R285,$C$3:$C$1662&amp;$D$3:$D$1662,$E$3:$E$1662,0,0,1)</f>
        <v>2600</v>
      </c>
      <c r="AA285" s="2" cm="1">
        <f t="array" ref="AA285">_xlfn.XLOOKUP(AA$1&amp;$R285,$C$3:$C$1662&amp;$D$3:$D$1662,$E$3:$E$1662,0,0,1)</f>
        <v>3400</v>
      </c>
      <c r="AB285" s="2" cm="1">
        <f t="array" ref="AB285">_xlfn.XLOOKUP(AB$1&amp;$R285,$C$3:$C$1662&amp;$D$3:$D$1662,$E$3:$E$1662,0,0,1)</f>
        <v>8800</v>
      </c>
      <c r="AC285" s="2" cm="1">
        <f t="array" ref="AC285">_xlfn.XLOOKUP(AC$1&amp;$R285,$C$3:$C$1662&amp;$D$3:$D$1662,$E$3:$E$1662,0,0,1)</f>
        <v>14300</v>
      </c>
    </row>
    <row r="286" spans="3:29" x14ac:dyDescent="0.4">
      <c r="C286" t="s">
        <v>804</v>
      </c>
      <c r="D286" t="s">
        <v>487</v>
      </c>
      <c r="E286">
        <v>14300</v>
      </c>
      <c r="R286" t="s">
        <v>52</v>
      </c>
      <c r="S286" s="2">
        <f t="shared" si="25"/>
        <v>5026720</v>
      </c>
      <c r="T286" s="2">
        <f t="shared" si="27"/>
        <v>2626100</v>
      </c>
      <c r="U286" s="2">
        <f t="shared" si="27"/>
        <v>3913700</v>
      </c>
      <c r="V286" s="2">
        <f t="shared" si="27"/>
        <v>3557700</v>
      </c>
      <c r="W286" s="2">
        <f t="shared" si="27"/>
        <v>5342900</v>
      </c>
      <c r="X286" s="2">
        <f t="shared" si="27"/>
        <v>9693200</v>
      </c>
      <c r="Y286" s="2" cm="1">
        <f t="array" ref="Y286">_xlfn.XLOOKUP(Y$1&amp;$R286,$C$3:$C$1662&amp;$D$3:$D$1662,$E$3:$E$1662,0,0,1)</f>
        <v>2000</v>
      </c>
      <c r="Z286" s="2" cm="1">
        <f t="array" ref="Z286">_xlfn.XLOOKUP(Z$1&amp;$R286,$C$3:$C$1662&amp;$D$3:$D$1662,$E$3:$E$1662,0,0,1)</f>
        <v>1700</v>
      </c>
      <c r="AA286" s="2" cm="1">
        <f t="array" ref="AA286">_xlfn.XLOOKUP(AA$1&amp;$R286,$C$3:$C$1662&amp;$D$3:$D$1662,$E$3:$E$1662,0,0,1)</f>
        <v>4700</v>
      </c>
      <c r="AB286" s="2" cm="1">
        <f t="array" ref="AB286">_xlfn.XLOOKUP(AB$1&amp;$R286,$C$3:$C$1662&amp;$D$3:$D$1662,$E$3:$E$1662,0,0,1)</f>
        <v>13400</v>
      </c>
      <c r="AC286" s="2" cm="1">
        <f t="array" ref="AC286">_xlfn.XLOOKUP(AC$1&amp;$R286,$C$3:$C$1662&amp;$D$3:$D$1662,$E$3:$E$1662,0,0,1)</f>
        <v>11900</v>
      </c>
    </row>
    <row r="287" spans="3:29" x14ac:dyDescent="0.4">
      <c r="C287" t="s">
        <v>804</v>
      </c>
      <c r="D287" t="s">
        <v>488</v>
      </c>
      <c r="E287">
        <v>11900</v>
      </c>
      <c r="R287" t="s">
        <v>72</v>
      </c>
      <c r="S287" s="2">
        <f t="shared" si="25"/>
        <v>5034420</v>
      </c>
      <c r="T287" s="2">
        <f t="shared" si="27"/>
        <v>2629900</v>
      </c>
      <c r="U287" s="2">
        <f t="shared" si="27"/>
        <v>3924400</v>
      </c>
      <c r="V287" s="2">
        <f t="shared" si="27"/>
        <v>3564300</v>
      </c>
      <c r="W287" s="2">
        <f t="shared" si="27"/>
        <v>5348800</v>
      </c>
      <c r="X287" s="2">
        <f t="shared" si="27"/>
        <v>9704700</v>
      </c>
      <c r="Y287" s="2" cm="1">
        <f t="array" ref="Y287">_xlfn.XLOOKUP(Y$1&amp;$R287,$C$3:$C$1662&amp;$D$3:$D$1662,$E$3:$E$1662,0,0,1)</f>
        <v>3800</v>
      </c>
      <c r="Z287" s="2" cm="1">
        <f t="array" ref="Z287">_xlfn.XLOOKUP(Z$1&amp;$R287,$C$3:$C$1662&amp;$D$3:$D$1662,$E$3:$E$1662,0,0,1)</f>
        <v>10700</v>
      </c>
      <c r="AA287" s="2" cm="1">
        <f t="array" ref="AA287">_xlfn.XLOOKUP(AA$1&amp;$R287,$C$3:$C$1662&amp;$D$3:$D$1662,$E$3:$E$1662,0,0,1)</f>
        <v>6600</v>
      </c>
      <c r="AB287" s="2" cm="1">
        <f t="array" ref="AB287">_xlfn.XLOOKUP(AB$1&amp;$R287,$C$3:$C$1662&amp;$D$3:$D$1662,$E$3:$E$1662,0,0,1)</f>
        <v>5900</v>
      </c>
      <c r="AC287" s="2" cm="1">
        <f t="array" ref="AC287">_xlfn.XLOOKUP(AC$1&amp;$R287,$C$3:$C$1662&amp;$D$3:$D$1662,$E$3:$E$1662,0,0,1)</f>
        <v>11500</v>
      </c>
    </row>
    <row r="288" spans="3:29" x14ac:dyDescent="0.4">
      <c r="C288" t="s">
        <v>804</v>
      </c>
      <c r="D288" t="s">
        <v>489</v>
      </c>
      <c r="E288">
        <v>11500</v>
      </c>
      <c r="R288" t="s">
        <v>277</v>
      </c>
      <c r="S288" s="2">
        <f t="shared" si="25"/>
        <v>5047640</v>
      </c>
      <c r="T288" s="2">
        <f t="shared" si="27"/>
        <v>2633900</v>
      </c>
      <c r="U288" s="2">
        <f t="shared" si="27"/>
        <v>3935800</v>
      </c>
      <c r="V288" s="2">
        <f t="shared" si="27"/>
        <v>3572200</v>
      </c>
      <c r="W288" s="2">
        <f t="shared" si="27"/>
        <v>5372200</v>
      </c>
      <c r="X288" s="2">
        <f t="shared" si="27"/>
        <v>9724100</v>
      </c>
      <c r="Y288" s="2" cm="1">
        <f t="array" ref="Y288">_xlfn.XLOOKUP(Y$1&amp;$R288,$C$3:$C$1662&amp;$D$3:$D$1662,$E$3:$E$1662,0,0,1)</f>
        <v>4000</v>
      </c>
      <c r="Z288" s="2" cm="1">
        <f t="array" ref="Z288">_xlfn.XLOOKUP(Z$1&amp;$R288,$C$3:$C$1662&amp;$D$3:$D$1662,$E$3:$E$1662,0,0,1)</f>
        <v>11400</v>
      </c>
      <c r="AA288" s="2" cm="1">
        <f t="array" ref="AA288">_xlfn.XLOOKUP(AA$1&amp;$R288,$C$3:$C$1662&amp;$D$3:$D$1662,$E$3:$E$1662,0,0,1)</f>
        <v>7900</v>
      </c>
      <c r="AB288" s="2" cm="1">
        <f t="array" ref="AB288">_xlfn.XLOOKUP(AB$1&amp;$R288,$C$3:$C$1662&amp;$D$3:$D$1662,$E$3:$E$1662,0,0,1)</f>
        <v>23400</v>
      </c>
      <c r="AC288" s="2" cm="1">
        <f t="array" ref="AC288">_xlfn.XLOOKUP(AC$1&amp;$R288,$C$3:$C$1662&amp;$D$3:$D$1662,$E$3:$E$1662,0,0,1)</f>
        <v>19400</v>
      </c>
    </row>
    <row r="289" spans="3:29" x14ac:dyDescent="0.4">
      <c r="C289" t="s">
        <v>804</v>
      </c>
      <c r="D289" t="s">
        <v>490</v>
      </c>
      <c r="E289">
        <v>19400</v>
      </c>
      <c r="R289" t="s">
        <v>56</v>
      </c>
      <c r="S289" s="2">
        <f t="shared" si="25"/>
        <v>5054320</v>
      </c>
      <c r="T289" s="2">
        <f t="shared" si="27"/>
        <v>2640000</v>
      </c>
      <c r="U289" s="2">
        <f t="shared" si="27"/>
        <v>3937000</v>
      </c>
      <c r="V289" s="2">
        <f t="shared" si="27"/>
        <v>3572800</v>
      </c>
      <c r="W289" s="2">
        <f t="shared" si="27"/>
        <v>5393800</v>
      </c>
      <c r="X289" s="2">
        <f t="shared" si="27"/>
        <v>9728000</v>
      </c>
      <c r="Y289" s="2" cm="1">
        <f t="array" ref="Y289">_xlfn.XLOOKUP(Y$1&amp;$R289,$C$3:$C$1662&amp;$D$3:$D$1662,$E$3:$E$1662,0,0,1)</f>
        <v>6100</v>
      </c>
      <c r="Z289" s="2" cm="1">
        <f t="array" ref="Z289">_xlfn.XLOOKUP(Z$1&amp;$R289,$C$3:$C$1662&amp;$D$3:$D$1662,$E$3:$E$1662,0,0,1)</f>
        <v>1200</v>
      </c>
      <c r="AA289" s="2" cm="1">
        <f t="array" ref="AA289">_xlfn.XLOOKUP(AA$1&amp;$R289,$C$3:$C$1662&amp;$D$3:$D$1662,$E$3:$E$1662,0,0,1)</f>
        <v>600</v>
      </c>
      <c r="AB289" s="2" cm="1">
        <f t="array" ref="AB289">_xlfn.XLOOKUP(AB$1&amp;$R289,$C$3:$C$1662&amp;$D$3:$D$1662,$E$3:$E$1662,0,0,1)</f>
        <v>21600</v>
      </c>
      <c r="AC289" s="2" cm="1">
        <f t="array" ref="AC289">_xlfn.XLOOKUP(AC$1&amp;$R289,$C$3:$C$1662&amp;$D$3:$D$1662,$E$3:$E$1662,0,0,1)</f>
        <v>3900</v>
      </c>
    </row>
    <row r="290" spans="3:29" x14ac:dyDescent="0.4">
      <c r="C290" t="s">
        <v>804</v>
      </c>
      <c r="D290" t="s">
        <v>491</v>
      </c>
      <c r="E290">
        <v>3900</v>
      </c>
      <c r="R290" t="s">
        <v>35</v>
      </c>
      <c r="S290" s="2">
        <f t="shared" si="25"/>
        <v>5064180</v>
      </c>
      <c r="T290" s="2">
        <f t="shared" si="27"/>
        <v>2640300</v>
      </c>
      <c r="U290" s="2">
        <f t="shared" si="27"/>
        <v>3945200</v>
      </c>
      <c r="V290" s="2">
        <f t="shared" si="27"/>
        <v>3576200</v>
      </c>
      <c r="W290" s="2">
        <f t="shared" si="27"/>
        <v>5417200</v>
      </c>
      <c r="X290" s="2">
        <f t="shared" si="27"/>
        <v>9742000</v>
      </c>
      <c r="Y290" s="2" cm="1">
        <f t="array" ref="Y290">_xlfn.XLOOKUP(Y$1&amp;$R290,$C$3:$C$1662&amp;$D$3:$D$1662,$E$3:$E$1662,0,0,1)</f>
        <v>300</v>
      </c>
      <c r="Z290" s="2" cm="1">
        <f t="array" ref="Z290">_xlfn.XLOOKUP(Z$1&amp;$R290,$C$3:$C$1662&amp;$D$3:$D$1662,$E$3:$E$1662,0,0,1)</f>
        <v>8200</v>
      </c>
      <c r="AA290" s="2" cm="1">
        <f t="array" ref="AA290">_xlfn.XLOOKUP(AA$1&amp;$R290,$C$3:$C$1662&amp;$D$3:$D$1662,$E$3:$E$1662,0,0,1)</f>
        <v>3400</v>
      </c>
      <c r="AB290" s="2" cm="1">
        <f t="array" ref="AB290">_xlfn.XLOOKUP(AB$1&amp;$R290,$C$3:$C$1662&amp;$D$3:$D$1662,$E$3:$E$1662,0,0,1)</f>
        <v>23400</v>
      </c>
      <c r="AC290" s="2" cm="1">
        <f t="array" ref="AC290">_xlfn.XLOOKUP(AC$1&amp;$R290,$C$3:$C$1662&amp;$D$3:$D$1662,$E$3:$E$1662,0,0,1)</f>
        <v>14000</v>
      </c>
    </row>
    <row r="291" spans="3:29" x14ac:dyDescent="0.4">
      <c r="C291" t="s">
        <v>804</v>
      </c>
      <c r="D291" t="s">
        <v>492</v>
      </c>
      <c r="E291">
        <v>14000</v>
      </c>
      <c r="R291" t="s">
        <v>309</v>
      </c>
      <c r="S291" s="2">
        <f t="shared" si="25"/>
        <v>5075920</v>
      </c>
      <c r="T291" s="2">
        <f t="shared" si="27"/>
        <v>2655600</v>
      </c>
      <c r="U291" s="2">
        <f t="shared" si="27"/>
        <v>3946200</v>
      </c>
      <c r="V291" s="2">
        <f t="shared" si="27"/>
        <v>3580000</v>
      </c>
      <c r="W291" s="2">
        <f t="shared" si="27"/>
        <v>5425600</v>
      </c>
      <c r="X291" s="2">
        <f t="shared" si="27"/>
        <v>9772200</v>
      </c>
      <c r="Y291" s="2" cm="1">
        <f t="array" ref="Y291">_xlfn.XLOOKUP(Y$1&amp;$R291,$C$3:$C$1662&amp;$D$3:$D$1662,$E$3:$E$1662,0,0,1)</f>
        <v>15300</v>
      </c>
      <c r="Z291" s="2" cm="1">
        <f t="array" ref="Z291">_xlfn.XLOOKUP(Z$1&amp;$R291,$C$3:$C$1662&amp;$D$3:$D$1662,$E$3:$E$1662,0,0,1)</f>
        <v>1000</v>
      </c>
      <c r="AA291" s="2" cm="1">
        <f t="array" ref="AA291">_xlfn.XLOOKUP(AA$1&amp;$R291,$C$3:$C$1662&amp;$D$3:$D$1662,$E$3:$E$1662,0,0,1)</f>
        <v>3800</v>
      </c>
      <c r="AB291" s="2" cm="1">
        <f t="array" ref="AB291">_xlfn.XLOOKUP(AB$1&amp;$R291,$C$3:$C$1662&amp;$D$3:$D$1662,$E$3:$E$1662,0,0,1)</f>
        <v>8400</v>
      </c>
      <c r="AC291" s="2" cm="1">
        <f t="array" ref="AC291">_xlfn.XLOOKUP(AC$1&amp;$R291,$C$3:$C$1662&amp;$D$3:$D$1662,$E$3:$E$1662,0,0,1)</f>
        <v>30200</v>
      </c>
    </row>
    <row r="292" spans="3:29" x14ac:dyDescent="0.4">
      <c r="C292" t="s">
        <v>804</v>
      </c>
      <c r="D292" t="s">
        <v>493</v>
      </c>
      <c r="E292">
        <v>30200</v>
      </c>
      <c r="R292" t="s">
        <v>278</v>
      </c>
      <c r="S292" s="2">
        <f t="shared" si="25"/>
        <v>5081280</v>
      </c>
      <c r="T292" s="2">
        <f t="shared" ref="T292:X307" si="28">T291+Y292</f>
        <v>2661700</v>
      </c>
      <c r="U292" s="2">
        <f t="shared" si="28"/>
        <v>3947900</v>
      </c>
      <c r="V292" s="2">
        <f t="shared" si="28"/>
        <v>3585400</v>
      </c>
      <c r="W292" s="2">
        <f t="shared" si="28"/>
        <v>5430800</v>
      </c>
      <c r="X292" s="2">
        <f t="shared" si="28"/>
        <v>9780600</v>
      </c>
      <c r="Y292" s="2" cm="1">
        <f t="array" ref="Y292">_xlfn.XLOOKUP(Y$1&amp;$R292,$C$3:$C$1662&amp;$D$3:$D$1662,$E$3:$E$1662,0,0,1)</f>
        <v>6100</v>
      </c>
      <c r="Z292" s="2" cm="1">
        <f t="array" ref="Z292">_xlfn.XLOOKUP(Z$1&amp;$R292,$C$3:$C$1662&amp;$D$3:$D$1662,$E$3:$E$1662,0,0,1)</f>
        <v>1700</v>
      </c>
      <c r="AA292" s="2" cm="1">
        <f t="array" ref="AA292">_xlfn.XLOOKUP(AA$1&amp;$R292,$C$3:$C$1662&amp;$D$3:$D$1662,$E$3:$E$1662,0,0,1)</f>
        <v>5400</v>
      </c>
      <c r="AB292" s="2" cm="1">
        <f t="array" ref="AB292">_xlfn.XLOOKUP(AB$1&amp;$R292,$C$3:$C$1662&amp;$D$3:$D$1662,$E$3:$E$1662,0,0,1)</f>
        <v>5200</v>
      </c>
      <c r="AC292" s="2" cm="1">
        <f t="array" ref="AC292">_xlfn.XLOOKUP(AC$1&amp;$R292,$C$3:$C$1662&amp;$D$3:$D$1662,$E$3:$E$1662,0,0,1)</f>
        <v>8400</v>
      </c>
    </row>
    <row r="293" spans="3:29" x14ac:dyDescent="0.4">
      <c r="C293" t="s">
        <v>804</v>
      </c>
      <c r="D293" t="s">
        <v>494</v>
      </c>
      <c r="E293">
        <v>8400</v>
      </c>
      <c r="R293" t="s">
        <v>262</v>
      </c>
      <c r="S293" s="2">
        <f t="shared" si="25"/>
        <v>5093360</v>
      </c>
      <c r="T293" s="2">
        <f t="shared" si="28"/>
        <v>2667900</v>
      </c>
      <c r="U293" s="2">
        <f t="shared" si="28"/>
        <v>3963200</v>
      </c>
      <c r="V293" s="2">
        <f t="shared" si="28"/>
        <v>3588000</v>
      </c>
      <c r="W293" s="2">
        <f t="shared" si="28"/>
        <v>5452700</v>
      </c>
      <c r="X293" s="2">
        <f t="shared" si="28"/>
        <v>9795000</v>
      </c>
      <c r="Y293" s="2" cm="1">
        <f t="array" ref="Y293">_xlfn.XLOOKUP(Y$1&amp;$R293,$C$3:$C$1662&amp;$D$3:$D$1662,$E$3:$E$1662,0,0,1)</f>
        <v>6200</v>
      </c>
      <c r="Z293" s="2" cm="1">
        <f t="array" ref="Z293">_xlfn.XLOOKUP(Z$1&amp;$R293,$C$3:$C$1662&amp;$D$3:$D$1662,$E$3:$E$1662,0,0,1)</f>
        <v>15300</v>
      </c>
      <c r="AA293" s="2" cm="1">
        <f t="array" ref="AA293">_xlfn.XLOOKUP(AA$1&amp;$R293,$C$3:$C$1662&amp;$D$3:$D$1662,$E$3:$E$1662,0,0,1)</f>
        <v>2600</v>
      </c>
      <c r="AB293" s="2" cm="1">
        <f t="array" ref="AB293">_xlfn.XLOOKUP(AB$1&amp;$R293,$C$3:$C$1662&amp;$D$3:$D$1662,$E$3:$E$1662,0,0,1)</f>
        <v>21900</v>
      </c>
      <c r="AC293" s="2" cm="1">
        <f t="array" ref="AC293">_xlfn.XLOOKUP(AC$1&amp;$R293,$C$3:$C$1662&amp;$D$3:$D$1662,$E$3:$E$1662,0,0,1)</f>
        <v>14400</v>
      </c>
    </row>
    <row r="294" spans="3:29" x14ac:dyDescent="0.4">
      <c r="C294" t="s">
        <v>804</v>
      </c>
      <c r="D294" t="s">
        <v>495</v>
      </c>
      <c r="E294">
        <v>14400</v>
      </c>
      <c r="R294" t="s">
        <v>16</v>
      </c>
      <c r="S294" s="2">
        <f t="shared" si="25"/>
        <v>5104760</v>
      </c>
      <c r="T294" s="2">
        <f t="shared" si="28"/>
        <v>2676900</v>
      </c>
      <c r="U294" s="2">
        <f t="shared" si="28"/>
        <v>3976900</v>
      </c>
      <c r="V294" s="2">
        <f t="shared" si="28"/>
        <v>3593500</v>
      </c>
      <c r="W294" s="2">
        <f t="shared" si="28"/>
        <v>5466300</v>
      </c>
      <c r="X294" s="2">
        <f t="shared" si="28"/>
        <v>9810200</v>
      </c>
      <c r="Y294" s="2" cm="1">
        <f t="array" ref="Y294">_xlfn.XLOOKUP(Y$1&amp;$R294,$C$3:$C$1662&amp;$D$3:$D$1662,$E$3:$E$1662,0,0,1)</f>
        <v>9000</v>
      </c>
      <c r="Z294" s="2" cm="1">
        <f t="array" ref="Z294">_xlfn.XLOOKUP(Z$1&amp;$R294,$C$3:$C$1662&amp;$D$3:$D$1662,$E$3:$E$1662,0,0,1)</f>
        <v>13700</v>
      </c>
      <c r="AA294" s="2" cm="1">
        <f t="array" ref="AA294">_xlfn.XLOOKUP(AA$1&amp;$R294,$C$3:$C$1662&amp;$D$3:$D$1662,$E$3:$E$1662,0,0,1)</f>
        <v>5500</v>
      </c>
      <c r="AB294" s="2" cm="1">
        <f t="array" ref="AB294">_xlfn.XLOOKUP(AB$1&amp;$R294,$C$3:$C$1662&amp;$D$3:$D$1662,$E$3:$E$1662,0,0,1)</f>
        <v>13600</v>
      </c>
      <c r="AC294" s="2" cm="1">
        <f t="array" ref="AC294">_xlfn.XLOOKUP(AC$1&amp;$R294,$C$3:$C$1662&amp;$D$3:$D$1662,$E$3:$E$1662,0,0,1)</f>
        <v>15200</v>
      </c>
    </row>
    <row r="295" spans="3:29" x14ac:dyDescent="0.4">
      <c r="C295" t="s">
        <v>804</v>
      </c>
      <c r="D295" t="s">
        <v>496</v>
      </c>
      <c r="E295">
        <v>15200</v>
      </c>
      <c r="R295" t="s">
        <v>104</v>
      </c>
      <c r="S295" s="2">
        <f t="shared" si="25"/>
        <v>5116220</v>
      </c>
      <c r="T295" s="2">
        <f t="shared" si="28"/>
        <v>2682700</v>
      </c>
      <c r="U295" s="2">
        <f t="shared" si="28"/>
        <v>3990700</v>
      </c>
      <c r="V295" s="2">
        <f t="shared" si="28"/>
        <v>3598200</v>
      </c>
      <c r="W295" s="2">
        <f t="shared" si="28"/>
        <v>5487400</v>
      </c>
      <c r="X295" s="2">
        <f t="shared" si="28"/>
        <v>9822100</v>
      </c>
      <c r="Y295" s="2" cm="1">
        <f t="array" ref="Y295">_xlfn.XLOOKUP(Y$1&amp;$R295,$C$3:$C$1662&amp;$D$3:$D$1662,$E$3:$E$1662,0,0,1)</f>
        <v>5800</v>
      </c>
      <c r="Z295" s="2" cm="1">
        <f t="array" ref="Z295">_xlfn.XLOOKUP(Z$1&amp;$R295,$C$3:$C$1662&amp;$D$3:$D$1662,$E$3:$E$1662,0,0,1)</f>
        <v>13800</v>
      </c>
      <c r="AA295" s="2" cm="1">
        <f t="array" ref="AA295">_xlfn.XLOOKUP(AA$1&amp;$R295,$C$3:$C$1662&amp;$D$3:$D$1662,$E$3:$E$1662,0,0,1)</f>
        <v>4700</v>
      </c>
      <c r="AB295" s="2" cm="1">
        <f t="array" ref="AB295">_xlfn.XLOOKUP(AB$1&amp;$R295,$C$3:$C$1662&amp;$D$3:$D$1662,$E$3:$E$1662,0,0,1)</f>
        <v>21100</v>
      </c>
      <c r="AC295" s="2" cm="1">
        <f t="array" ref="AC295">_xlfn.XLOOKUP(AC$1&amp;$R295,$C$3:$C$1662&amp;$D$3:$D$1662,$E$3:$E$1662,0,0,1)</f>
        <v>11900</v>
      </c>
    </row>
    <row r="296" spans="3:29" x14ac:dyDescent="0.4">
      <c r="C296" t="s">
        <v>804</v>
      </c>
      <c r="D296" t="s">
        <v>497</v>
      </c>
      <c r="E296">
        <v>11900</v>
      </c>
      <c r="R296" t="s">
        <v>130</v>
      </c>
      <c r="S296" s="2">
        <f t="shared" si="25"/>
        <v>5133060</v>
      </c>
      <c r="T296" s="2">
        <f t="shared" si="28"/>
        <v>2690700</v>
      </c>
      <c r="U296" s="2">
        <f t="shared" si="28"/>
        <v>4026400</v>
      </c>
      <c r="V296" s="2">
        <f t="shared" si="28"/>
        <v>3606200</v>
      </c>
      <c r="W296" s="2">
        <f t="shared" si="28"/>
        <v>5505500</v>
      </c>
      <c r="X296" s="2">
        <f t="shared" si="28"/>
        <v>9836500</v>
      </c>
      <c r="Y296" s="2" cm="1">
        <f t="array" ref="Y296">_xlfn.XLOOKUP(Y$1&amp;$R296,$C$3:$C$1662&amp;$D$3:$D$1662,$E$3:$E$1662,0,0,1)</f>
        <v>8000</v>
      </c>
      <c r="Z296" s="2" cm="1">
        <f t="array" ref="Z296">_xlfn.XLOOKUP(Z$1&amp;$R296,$C$3:$C$1662&amp;$D$3:$D$1662,$E$3:$E$1662,0,0,1)</f>
        <v>35700</v>
      </c>
      <c r="AA296" s="2" cm="1">
        <f t="array" ref="AA296">_xlfn.XLOOKUP(AA$1&amp;$R296,$C$3:$C$1662&amp;$D$3:$D$1662,$E$3:$E$1662,0,0,1)</f>
        <v>8000</v>
      </c>
      <c r="AB296" s="2" cm="1">
        <f t="array" ref="AB296">_xlfn.XLOOKUP(AB$1&amp;$R296,$C$3:$C$1662&amp;$D$3:$D$1662,$E$3:$E$1662,0,0,1)</f>
        <v>18100</v>
      </c>
      <c r="AC296" s="2" cm="1">
        <f t="array" ref="AC296">_xlfn.XLOOKUP(AC$1&amp;$R296,$C$3:$C$1662&amp;$D$3:$D$1662,$E$3:$E$1662,0,0,1)</f>
        <v>14400</v>
      </c>
    </row>
    <row r="297" spans="3:29" x14ac:dyDescent="0.4">
      <c r="C297" t="s">
        <v>804</v>
      </c>
      <c r="D297" t="s">
        <v>498</v>
      </c>
      <c r="E297">
        <v>14400</v>
      </c>
      <c r="R297" t="s">
        <v>73</v>
      </c>
      <c r="S297" s="2">
        <f t="shared" si="25"/>
        <v>5140120</v>
      </c>
      <c r="T297" s="2">
        <f t="shared" si="28"/>
        <v>2694400</v>
      </c>
      <c r="U297" s="2">
        <f t="shared" si="28"/>
        <v>4034300</v>
      </c>
      <c r="V297" s="2">
        <f t="shared" si="28"/>
        <v>3613400</v>
      </c>
      <c r="W297" s="2">
        <f t="shared" si="28"/>
        <v>5512000</v>
      </c>
      <c r="X297" s="2">
        <f t="shared" si="28"/>
        <v>9846500</v>
      </c>
      <c r="Y297" s="2" cm="1">
        <f t="array" ref="Y297">_xlfn.XLOOKUP(Y$1&amp;$R297,$C$3:$C$1662&amp;$D$3:$D$1662,$E$3:$E$1662,0,0,1)</f>
        <v>3700</v>
      </c>
      <c r="Z297" s="2" cm="1">
        <f t="array" ref="Z297">_xlfn.XLOOKUP(Z$1&amp;$R297,$C$3:$C$1662&amp;$D$3:$D$1662,$E$3:$E$1662,0,0,1)</f>
        <v>7900</v>
      </c>
      <c r="AA297" s="2" cm="1">
        <f t="array" ref="AA297">_xlfn.XLOOKUP(AA$1&amp;$R297,$C$3:$C$1662&amp;$D$3:$D$1662,$E$3:$E$1662,0,0,1)</f>
        <v>7200</v>
      </c>
      <c r="AB297" s="2" cm="1">
        <f t="array" ref="AB297">_xlfn.XLOOKUP(AB$1&amp;$R297,$C$3:$C$1662&amp;$D$3:$D$1662,$E$3:$E$1662,0,0,1)</f>
        <v>6500</v>
      </c>
      <c r="AC297" s="2" cm="1">
        <f t="array" ref="AC297">_xlfn.XLOOKUP(AC$1&amp;$R297,$C$3:$C$1662&amp;$D$3:$D$1662,$E$3:$E$1662,0,0,1)</f>
        <v>10000</v>
      </c>
    </row>
    <row r="298" spans="3:29" x14ac:dyDescent="0.4">
      <c r="C298" t="s">
        <v>804</v>
      </c>
      <c r="D298" t="s">
        <v>499</v>
      </c>
      <c r="E298">
        <v>10000</v>
      </c>
      <c r="R298" t="s">
        <v>10</v>
      </c>
      <c r="S298" s="2">
        <f t="shared" si="25"/>
        <v>5153800</v>
      </c>
      <c r="T298" s="2">
        <f t="shared" si="28"/>
        <v>2703800</v>
      </c>
      <c r="U298" s="2">
        <f t="shared" si="28"/>
        <v>4042900</v>
      </c>
      <c r="V298" s="2">
        <f t="shared" si="28"/>
        <v>3625700</v>
      </c>
      <c r="W298" s="2">
        <f t="shared" si="28"/>
        <v>5527500</v>
      </c>
      <c r="X298" s="2">
        <f t="shared" si="28"/>
        <v>9869100</v>
      </c>
      <c r="Y298" s="2" cm="1">
        <f t="array" ref="Y298">_xlfn.XLOOKUP(Y$1&amp;$R298,$C$3:$C$1662&amp;$D$3:$D$1662,$E$3:$E$1662,0,0,1)</f>
        <v>9400</v>
      </c>
      <c r="Z298" s="2" cm="1">
        <f t="array" ref="Z298">_xlfn.XLOOKUP(Z$1&amp;$R298,$C$3:$C$1662&amp;$D$3:$D$1662,$E$3:$E$1662,0,0,1)</f>
        <v>8600</v>
      </c>
      <c r="AA298" s="2" cm="1">
        <f t="array" ref="AA298">_xlfn.XLOOKUP(AA$1&amp;$R298,$C$3:$C$1662&amp;$D$3:$D$1662,$E$3:$E$1662,0,0,1)</f>
        <v>12300</v>
      </c>
      <c r="AB298" s="2" cm="1">
        <f t="array" ref="AB298">_xlfn.XLOOKUP(AB$1&amp;$R298,$C$3:$C$1662&amp;$D$3:$D$1662,$E$3:$E$1662,0,0,1)</f>
        <v>15500</v>
      </c>
      <c r="AC298" s="2" cm="1">
        <f t="array" ref="AC298">_xlfn.XLOOKUP(AC$1&amp;$R298,$C$3:$C$1662&amp;$D$3:$D$1662,$E$3:$E$1662,0,0,1)</f>
        <v>22600</v>
      </c>
    </row>
    <row r="299" spans="3:29" x14ac:dyDescent="0.4">
      <c r="C299" t="s">
        <v>804</v>
      </c>
      <c r="D299" t="s">
        <v>500</v>
      </c>
      <c r="E299">
        <v>22600</v>
      </c>
      <c r="R299" t="s">
        <v>215</v>
      </c>
      <c r="S299" s="2">
        <f t="shared" si="25"/>
        <v>5161540</v>
      </c>
      <c r="T299" s="2">
        <f t="shared" si="28"/>
        <v>2707600</v>
      </c>
      <c r="U299" s="2">
        <f t="shared" si="28"/>
        <v>4049300</v>
      </c>
      <c r="V299" s="2">
        <f t="shared" si="28"/>
        <v>3632800</v>
      </c>
      <c r="W299" s="2">
        <f t="shared" si="28"/>
        <v>5538000</v>
      </c>
      <c r="X299" s="2">
        <f t="shared" si="28"/>
        <v>9880000</v>
      </c>
      <c r="Y299" s="2" cm="1">
        <f t="array" ref="Y299">_xlfn.XLOOKUP(Y$1&amp;$R299,$C$3:$C$1662&amp;$D$3:$D$1662,$E$3:$E$1662,0,0,1)</f>
        <v>3800</v>
      </c>
      <c r="Z299" s="2" cm="1">
        <f t="array" ref="Z299">_xlfn.XLOOKUP(Z$1&amp;$R299,$C$3:$C$1662&amp;$D$3:$D$1662,$E$3:$E$1662,0,0,1)</f>
        <v>6400</v>
      </c>
      <c r="AA299" s="2" cm="1">
        <f t="array" ref="AA299">_xlfn.XLOOKUP(AA$1&amp;$R299,$C$3:$C$1662&amp;$D$3:$D$1662,$E$3:$E$1662,0,0,1)</f>
        <v>7100</v>
      </c>
      <c r="AB299" s="2" cm="1">
        <f t="array" ref="AB299">_xlfn.XLOOKUP(AB$1&amp;$R299,$C$3:$C$1662&amp;$D$3:$D$1662,$E$3:$E$1662,0,0,1)</f>
        <v>10500</v>
      </c>
      <c r="AC299" s="2" cm="1">
        <f t="array" ref="AC299">_xlfn.XLOOKUP(AC$1&amp;$R299,$C$3:$C$1662&amp;$D$3:$D$1662,$E$3:$E$1662,0,0,1)</f>
        <v>10900</v>
      </c>
    </row>
    <row r="300" spans="3:29" x14ac:dyDescent="0.4">
      <c r="C300" t="s">
        <v>804</v>
      </c>
      <c r="D300" t="s">
        <v>501</v>
      </c>
      <c r="E300">
        <v>10900</v>
      </c>
      <c r="R300" t="s">
        <v>227</v>
      </c>
      <c r="S300" s="2">
        <f t="shared" si="25"/>
        <v>5168520</v>
      </c>
      <c r="T300" s="2">
        <f t="shared" si="28"/>
        <v>2714400</v>
      </c>
      <c r="U300" s="2">
        <f t="shared" si="28"/>
        <v>4057800</v>
      </c>
      <c r="V300" s="2">
        <f t="shared" si="28"/>
        <v>3637000</v>
      </c>
      <c r="W300" s="2">
        <f t="shared" si="28"/>
        <v>5546400</v>
      </c>
      <c r="X300" s="2">
        <f t="shared" si="28"/>
        <v>9887000</v>
      </c>
      <c r="Y300" s="2" cm="1">
        <f t="array" ref="Y300">_xlfn.XLOOKUP(Y$1&amp;$R300,$C$3:$C$1662&amp;$D$3:$D$1662,$E$3:$E$1662,0,0,1)</f>
        <v>6800</v>
      </c>
      <c r="Z300" s="2" cm="1">
        <f t="array" ref="Z300">_xlfn.XLOOKUP(Z$1&amp;$R300,$C$3:$C$1662&amp;$D$3:$D$1662,$E$3:$E$1662,0,0,1)</f>
        <v>8500</v>
      </c>
      <c r="AA300" s="2" cm="1">
        <f t="array" ref="AA300">_xlfn.XLOOKUP(AA$1&amp;$R300,$C$3:$C$1662&amp;$D$3:$D$1662,$E$3:$E$1662,0,0,1)</f>
        <v>4200</v>
      </c>
      <c r="AB300" s="2" cm="1">
        <f t="array" ref="AB300">_xlfn.XLOOKUP(AB$1&amp;$R300,$C$3:$C$1662&amp;$D$3:$D$1662,$E$3:$E$1662,0,0,1)</f>
        <v>8400</v>
      </c>
      <c r="AC300" s="2" cm="1">
        <f t="array" ref="AC300">_xlfn.XLOOKUP(AC$1&amp;$R300,$C$3:$C$1662&amp;$D$3:$D$1662,$E$3:$E$1662,0,0,1)</f>
        <v>7000</v>
      </c>
    </row>
    <row r="301" spans="3:29" x14ac:dyDescent="0.4">
      <c r="C301" t="s">
        <v>804</v>
      </c>
      <c r="D301" t="s">
        <v>502</v>
      </c>
      <c r="E301">
        <v>7000</v>
      </c>
      <c r="R301" t="s">
        <v>235</v>
      </c>
      <c r="S301" s="2">
        <f t="shared" si="25"/>
        <v>5180240</v>
      </c>
      <c r="T301" s="2">
        <f t="shared" si="28"/>
        <v>2723800</v>
      </c>
      <c r="U301" s="2">
        <f t="shared" si="28"/>
        <v>4065200</v>
      </c>
      <c r="V301" s="2">
        <f t="shared" si="28"/>
        <v>3642100</v>
      </c>
      <c r="W301" s="2">
        <f t="shared" si="28"/>
        <v>5565400</v>
      </c>
      <c r="X301" s="2">
        <f t="shared" si="28"/>
        <v>9904700</v>
      </c>
      <c r="Y301" s="2" cm="1">
        <f t="array" ref="Y301">_xlfn.XLOOKUP(Y$1&amp;$R301,$C$3:$C$1662&amp;$D$3:$D$1662,$E$3:$E$1662,0,0,1)</f>
        <v>9400</v>
      </c>
      <c r="Z301" s="2" cm="1">
        <f t="array" ref="Z301">_xlfn.XLOOKUP(Z$1&amp;$R301,$C$3:$C$1662&amp;$D$3:$D$1662,$E$3:$E$1662,0,0,1)</f>
        <v>7400</v>
      </c>
      <c r="AA301" s="2" cm="1">
        <f t="array" ref="AA301">_xlfn.XLOOKUP(AA$1&amp;$R301,$C$3:$C$1662&amp;$D$3:$D$1662,$E$3:$E$1662,0,0,1)</f>
        <v>5100</v>
      </c>
      <c r="AB301" s="2" cm="1">
        <f t="array" ref="AB301">_xlfn.XLOOKUP(AB$1&amp;$R301,$C$3:$C$1662&amp;$D$3:$D$1662,$E$3:$E$1662,0,0,1)</f>
        <v>19000</v>
      </c>
      <c r="AC301" s="2" cm="1">
        <f t="array" ref="AC301">_xlfn.XLOOKUP(AC$1&amp;$R301,$C$3:$C$1662&amp;$D$3:$D$1662,$E$3:$E$1662,0,0,1)</f>
        <v>17700</v>
      </c>
    </row>
    <row r="302" spans="3:29" x14ac:dyDescent="0.4">
      <c r="C302" t="s">
        <v>804</v>
      </c>
      <c r="D302" t="s">
        <v>503</v>
      </c>
      <c r="E302">
        <v>17700</v>
      </c>
      <c r="R302" t="s">
        <v>14</v>
      </c>
      <c r="S302" s="2">
        <f t="shared" si="25"/>
        <v>5191060</v>
      </c>
      <c r="T302" s="2">
        <f t="shared" si="28"/>
        <v>2729100</v>
      </c>
      <c r="U302" s="2">
        <f t="shared" si="28"/>
        <v>4077400</v>
      </c>
      <c r="V302" s="2">
        <f t="shared" si="28"/>
        <v>3648100</v>
      </c>
      <c r="W302" s="2">
        <f t="shared" si="28"/>
        <v>5581300</v>
      </c>
      <c r="X302" s="2">
        <f t="shared" si="28"/>
        <v>9919400</v>
      </c>
      <c r="Y302" s="2" cm="1">
        <f t="array" ref="Y302">_xlfn.XLOOKUP(Y$1&amp;$R302,$C$3:$C$1662&amp;$D$3:$D$1662,$E$3:$E$1662,0,0,1)</f>
        <v>5300</v>
      </c>
      <c r="Z302" s="2" cm="1">
        <f t="array" ref="Z302">_xlfn.XLOOKUP(Z$1&amp;$R302,$C$3:$C$1662&amp;$D$3:$D$1662,$E$3:$E$1662,0,0,1)</f>
        <v>12200</v>
      </c>
      <c r="AA302" s="2" cm="1">
        <f t="array" ref="AA302">_xlfn.XLOOKUP(AA$1&amp;$R302,$C$3:$C$1662&amp;$D$3:$D$1662,$E$3:$E$1662,0,0,1)</f>
        <v>6000</v>
      </c>
      <c r="AB302" s="2" cm="1">
        <f t="array" ref="AB302">_xlfn.XLOOKUP(AB$1&amp;$R302,$C$3:$C$1662&amp;$D$3:$D$1662,$E$3:$E$1662,0,0,1)</f>
        <v>15900</v>
      </c>
      <c r="AC302" s="2" cm="1">
        <f t="array" ref="AC302">_xlfn.XLOOKUP(AC$1&amp;$R302,$C$3:$C$1662&amp;$D$3:$D$1662,$E$3:$E$1662,0,0,1)</f>
        <v>14700</v>
      </c>
    </row>
    <row r="303" spans="3:29" x14ac:dyDescent="0.4">
      <c r="C303" t="s">
        <v>804</v>
      </c>
      <c r="D303" t="s">
        <v>504</v>
      </c>
      <c r="E303">
        <v>14700</v>
      </c>
      <c r="R303" t="s">
        <v>3</v>
      </c>
      <c r="S303" s="2">
        <f t="shared" si="25"/>
        <v>5206860</v>
      </c>
      <c r="T303" s="2">
        <f t="shared" si="28"/>
        <v>2739700</v>
      </c>
      <c r="U303" s="2">
        <f t="shared" si="28"/>
        <v>4088900</v>
      </c>
      <c r="V303" s="2">
        <f t="shared" si="28"/>
        <v>3653900</v>
      </c>
      <c r="W303" s="2">
        <f t="shared" si="28"/>
        <v>5605500</v>
      </c>
      <c r="X303" s="2">
        <f t="shared" si="28"/>
        <v>9946300</v>
      </c>
      <c r="Y303" s="2" cm="1">
        <f t="array" ref="Y303">_xlfn.XLOOKUP(Y$1&amp;$R303,$C$3:$C$1662&amp;$D$3:$D$1662,$E$3:$E$1662,0,0,1)</f>
        <v>10600</v>
      </c>
      <c r="Z303" s="2" cm="1">
        <f t="array" ref="Z303">_xlfn.XLOOKUP(Z$1&amp;$R303,$C$3:$C$1662&amp;$D$3:$D$1662,$E$3:$E$1662,0,0,1)</f>
        <v>11500</v>
      </c>
      <c r="AA303" s="2" cm="1">
        <f t="array" ref="AA303">_xlfn.XLOOKUP(AA$1&amp;$R303,$C$3:$C$1662&amp;$D$3:$D$1662,$E$3:$E$1662,0,0,1)</f>
        <v>5800</v>
      </c>
      <c r="AB303" s="2" cm="1">
        <f t="array" ref="AB303">_xlfn.XLOOKUP(AB$1&amp;$R303,$C$3:$C$1662&amp;$D$3:$D$1662,$E$3:$E$1662,0,0,1)</f>
        <v>24200</v>
      </c>
      <c r="AC303" s="2" cm="1">
        <f t="array" ref="AC303">_xlfn.XLOOKUP(AC$1&amp;$R303,$C$3:$C$1662&amp;$D$3:$D$1662,$E$3:$E$1662,0,0,1)</f>
        <v>26900</v>
      </c>
    </row>
    <row r="304" spans="3:29" x14ac:dyDescent="0.4">
      <c r="C304" t="s">
        <v>804</v>
      </c>
      <c r="D304" t="s">
        <v>505</v>
      </c>
      <c r="E304">
        <v>26900</v>
      </c>
      <c r="R304" t="s">
        <v>355</v>
      </c>
      <c r="S304" s="2">
        <f t="shared" si="25"/>
        <v>5221260</v>
      </c>
      <c r="T304" s="2">
        <f t="shared" si="28"/>
        <v>2747200</v>
      </c>
      <c r="U304" s="2">
        <f t="shared" si="28"/>
        <v>4103500</v>
      </c>
      <c r="V304" s="2">
        <f t="shared" si="28"/>
        <v>3661600</v>
      </c>
      <c r="W304" s="2">
        <f t="shared" si="28"/>
        <v>5623200</v>
      </c>
      <c r="X304" s="2">
        <f t="shared" si="28"/>
        <v>9970800</v>
      </c>
      <c r="Y304" s="2" cm="1">
        <f t="array" ref="Y304">_xlfn.XLOOKUP(Y$1&amp;$R304,$C$3:$C$1662&amp;$D$3:$D$1662,$E$3:$E$1662,0,0,1)</f>
        <v>7500</v>
      </c>
      <c r="Z304" s="2" cm="1">
        <f t="array" ref="Z304">_xlfn.XLOOKUP(Z$1&amp;$R304,$C$3:$C$1662&amp;$D$3:$D$1662,$E$3:$E$1662,0,0,1)</f>
        <v>14600</v>
      </c>
      <c r="AA304" s="2" cm="1">
        <f t="array" ref="AA304">_xlfn.XLOOKUP(AA$1&amp;$R304,$C$3:$C$1662&amp;$D$3:$D$1662,$E$3:$E$1662,0,0,1)</f>
        <v>7700</v>
      </c>
      <c r="AB304" s="2" cm="1">
        <f t="array" ref="AB304">_xlfn.XLOOKUP(AB$1&amp;$R304,$C$3:$C$1662&amp;$D$3:$D$1662,$E$3:$E$1662,0,0,1)</f>
        <v>17700</v>
      </c>
      <c r="AC304" s="2" cm="1">
        <f t="array" ref="AC304">_xlfn.XLOOKUP(AC$1&amp;$R304,$C$3:$C$1662&amp;$D$3:$D$1662,$E$3:$E$1662,0,0,1)</f>
        <v>24500</v>
      </c>
    </row>
    <row r="305" spans="3:29" x14ac:dyDescent="0.4">
      <c r="C305" t="s">
        <v>804</v>
      </c>
      <c r="D305" t="s">
        <v>688</v>
      </c>
      <c r="E305">
        <v>24500</v>
      </c>
      <c r="R305" t="s">
        <v>356</v>
      </c>
      <c r="S305" s="2">
        <f t="shared" si="25"/>
        <v>5229600</v>
      </c>
      <c r="T305" s="2">
        <f t="shared" si="28"/>
        <v>2754500</v>
      </c>
      <c r="U305" s="2">
        <f t="shared" si="28"/>
        <v>4107600</v>
      </c>
      <c r="V305" s="2">
        <f t="shared" si="28"/>
        <v>3668600</v>
      </c>
      <c r="W305" s="2">
        <f t="shared" si="28"/>
        <v>5627500</v>
      </c>
      <c r="X305" s="2">
        <f t="shared" si="28"/>
        <v>9989800</v>
      </c>
      <c r="Y305" s="2" cm="1">
        <f t="array" ref="Y305">_xlfn.XLOOKUP(Y$1&amp;$R305,$C$3:$C$1662&amp;$D$3:$D$1662,$E$3:$E$1662,0,0,1)</f>
        <v>7300</v>
      </c>
      <c r="Z305" s="2" cm="1">
        <f t="array" ref="Z305">_xlfn.XLOOKUP(Z$1&amp;$R305,$C$3:$C$1662&amp;$D$3:$D$1662,$E$3:$E$1662,0,0,1)</f>
        <v>4100</v>
      </c>
      <c r="AA305" s="2" cm="1">
        <f t="array" ref="AA305">_xlfn.XLOOKUP(AA$1&amp;$R305,$C$3:$C$1662&amp;$D$3:$D$1662,$E$3:$E$1662,0,0,1)</f>
        <v>7000</v>
      </c>
      <c r="AB305" s="2" cm="1">
        <f t="array" ref="AB305">_xlfn.XLOOKUP(AB$1&amp;$R305,$C$3:$C$1662&amp;$D$3:$D$1662,$E$3:$E$1662,0,0,1)</f>
        <v>4300</v>
      </c>
      <c r="AC305" s="2" cm="1">
        <f t="array" ref="AC305">_xlfn.XLOOKUP(AC$1&amp;$R305,$C$3:$C$1662&amp;$D$3:$D$1662,$E$3:$E$1662,0,0,1)</f>
        <v>19000</v>
      </c>
    </row>
    <row r="306" spans="3:29" x14ac:dyDescent="0.4">
      <c r="C306" t="s">
        <v>804</v>
      </c>
      <c r="D306" t="s">
        <v>689</v>
      </c>
      <c r="E306">
        <v>19000</v>
      </c>
      <c r="R306" t="s">
        <v>357</v>
      </c>
      <c r="S306" s="2">
        <f t="shared" si="25"/>
        <v>5236040</v>
      </c>
      <c r="T306" s="2">
        <f t="shared" si="28"/>
        <v>2757100</v>
      </c>
      <c r="U306" s="2">
        <f t="shared" si="28"/>
        <v>4114300</v>
      </c>
      <c r="V306" s="2">
        <f t="shared" si="28"/>
        <v>3671000</v>
      </c>
      <c r="W306" s="2">
        <f t="shared" si="28"/>
        <v>5633500</v>
      </c>
      <c r="X306" s="2">
        <f t="shared" si="28"/>
        <v>10004300</v>
      </c>
      <c r="Y306" s="2" cm="1">
        <f t="array" ref="Y306">_xlfn.XLOOKUP(Y$1&amp;$R306,$C$3:$C$1662&amp;$D$3:$D$1662,$E$3:$E$1662,0,0,1)</f>
        <v>2600</v>
      </c>
      <c r="Z306" s="2" cm="1">
        <f t="array" ref="Z306">_xlfn.XLOOKUP(Z$1&amp;$R306,$C$3:$C$1662&amp;$D$3:$D$1662,$E$3:$E$1662,0,0,1)</f>
        <v>6700</v>
      </c>
      <c r="AA306" s="2" cm="1">
        <f t="array" ref="AA306">_xlfn.XLOOKUP(AA$1&amp;$R306,$C$3:$C$1662&amp;$D$3:$D$1662,$E$3:$E$1662,0,0,1)</f>
        <v>2400</v>
      </c>
      <c r="AB306" s="2" cm="1">
        <f t="array" ref="AB306">_xlfn.XLOOKUP(AB$1&amp;$R306,$C$3:$C$1662&amp;$D$3:$D$1662,$E$3:$E$1662,0,0,1)</f>
        <v>6000</v>
      </c>
      <c r="AC306" s="2" cm="1">
        <f t="array" ref="AC306">_xlfn.XLOOKUP(AC$1&amp;$R306,$C$3:$C$1662&amp;$D$3:$D$1662,$E$3:$E$1662,0,0,1)</f>
        <v>14500</v>
      </c>
    </row>
    <row r="307" spans="3:29" x14ac:dyDescent="0.4">
      <c r="C307" t="s">
        <v>804</v>
      </c>
      <c r="D307" t="s">
        <v>690</v>
      </c>
      <c r="E307">
        <v>14500</v>
      </c>
      <c r="R307" t="s">
        <v>358</v>
      </c>
      <c r="S307" s="2">
        <f t="shared" si="25"/>
        <v>5248780</v>
      </c>
      <c r="T307" s="2">
        <f t="shared" si="28"/>
        <v>2761700</v>
      </c>
      <c r="U307" s="2">
        <f t="shared" si="28"/>
        <v>4120600</v>
      </c>
      <c r="V307" s="2">
        <f t="shared" si="28"/>
        <v>3676300</v>
      </c>
      <c r="W307" s="2">
        <f t="shared" si="28"/>
        <v>5673500</v>
      </c>
      <c r="X307" s="2">
        <f t="shared" si="28"/>
        <v>10011800</v>
      </c>
      <c r="Y307" s="2" cm="1">
        <f t="array" ref="Y307">_xlfn.XLOOKUP(Y$1&amp;$R307,$C$3:$C$1662&amp;$D$3:$D$1662,$E$3:$E$1662,0,0,1)</f>
        <v>4600</v>
      </c>
      <c r="Z307" s="2" cm="1">
        <f t="array" ref="Z307">_xlfn.XLOOKUP(Z$1&amp;$R307,$C$3:$C$1662&amp;$D$3:$D$1662,$E$3:$E$1662,0,0,1)</f>
        <v>6300</v>
      </c>
      <c r="AA307" s="2" cm="1">
        <f t="array" ref="AA307">_xlfn.XLOOKUP(AA$1&amp;$R307,$C$3:$C$1662&amp;$D$3:$D$1662,$E$3:$E$1662,0,0,1)</f>
        <v>5300</v>
      </c>
      <c r="AB307" s="2" cm="1">
        <f t="array" ref="AB307">_xlfn.XLOOKUP(AB$1&amp;$R307,$C$3:$C$1662&amp;$D$3:$D$1662,$E$3:$E$1662,0,0,1)</f>
        <v>40000</v>
      </c>
      <c r="AC307" s="2" cm="1">
        <f t="array" ref="AC307">_xlfn.XLOOKUP(AC$1&amp;$R307,$C$3:$C$1662&amp;$D$3:$D$1662,$E$3:$E$1662,0,0,1)</f>
        <v>7500</v>
      </c>
    </row>
    <row r="308" spans="3:29" x14ac:dyDescent="0.4">
      <c r="C308" t="s">
        <v>804</v>
      </c>
      <c r="D308" t="s">
        <v>691</v>
      </c>
      <c r="E308">
        <v>7500</v>
      </c>
      <c r="R308" t="s">
        <v>359</v>
      </c>
      <c r="S308" s="2">
        <f t="shared" si="25"/>
        <v>5262400</v>
      </c>
      <c r="T308" s="2">
        <f t="shared" ref="T308:X323" si="29">T307+Y308</f>
        <v>2771500</v>
      </c>
      <c r="U308" s="2">
        <f t="shared" si="29"/>
        <v>4128100</v>
      </c>
      <c r="V308" s="2">
        <f t="shared" si="29"/>
        <v>3687400</v>
      </c>
      <c r="W308" s="2">
        <f t="shared" si="29"/>
        <v>5691900</v>
      </c>
      <c r="X308" s="2">
        <f t="shared" si="29"/>
        <v>10033100</v>
      </c>
      <c r="Y308" s="2" cm="1">
        <f t="array" ref="Y308">_xlfn.XLOOKUP(Y$1&amp;$R308,$C$3:$C$1662&amp;$D$3:$D$1662,$E$3:$E$1662,0,0,1)</f>
        <v>9800</v>
      </c>
      <c r="Z308" s="2" cm="1">
        <f t="array" ref="Z308">_xlfn.XLOOKUP(Z$1&amp;$R308,$C$3:$C$1662&amp;$D$3:$D$1662,$E$3:$E$1662,0,0,1)</f>
        <v>7500</v>
      </c>
      <c r="AA308" s="2" cm="1">
        <f t="array" ref="AA308">_xlfn.XLOOKUP(AA$1&amp;$R308,$C$3:$C$1662&amp;$D$3:$D$1662,$E$3:$E$1662,0,0,1)</f>
        <v>11100</v>
      </c>
      <c r="AB308" s="2" cm="1">
        <f t="array" ref="AB308">_xlfn.XLOOKUP(AB$1&amp;$R308,$C$3:$C$1662&amp;$D$3:$D$1662,$E$3:$E$1662,0,0,1)</f>
        <v>18400</v>
      </c>
      <c r="AC308" s="2" cm="1">
        <f t="array" ref="AC308">_xlfn.XLOOKUP(AC$1&amp;$R308,$C$3:$C$1662&amp;$D$3:$D$1662,$E$3:$E$1662,0,0,1)</f>
        <v>21300</v>
      </c>
    </row>
    <row r="309" spans="3:29" x14ac:dyDescent="0.4">
      <c r="C309" t="s">
        <v>804</v>
      </c>
      <c r="D309" t="s">
        <v>692</v>
      </c>
      <c r="E309">
        <v>21300</v>
      </c>
      <c r="R309" t="s">
        <v>360</v>
      </c>
      <c r="S309" s="2">
        <f t="shared" si="25"/>
        <v>5284220</v>
      </c>
      <c r="T309" s="2">
        <f t="shared" si="29"/>
        <v>2779800</v>
      </c>
      <c r="U309" s="2">
        <f t="shared" si="29"/>
        <v>4137100</v>
      </c>
      <c r="V309" s="2">
        <f t="shared" si="29"/>
        <v>3750200</v>
      </c>
      <c r="W309" s="2">
        <f t="shared" si="29"/>
        <v>5704600</v>
      </c>
      <c r="X309" s="2">
        <f t="shared" si="29"/>
        <v>10049400</v>
      </c>
      <c r="Y309" s="2" cm="1">
        <f t="array" ref="Y309">_xlfn.XLOOKUP(Y$1&amp;$R309,$C$3:$C$1662&amp;$D$3:$D$1662,$E$3:$E$1662,0,0,1)</f>
        <v>8300</v>
      </c>
      <c r="Z309" s="2" cm="1">
        <f t="array" ref="Z309">_xlfn.XLOOKUP(Z$1&amp;$R309,$C$3:$C$1662&amp;$D$3:$D$1662,$E$3:$E$1662,0,0,1)</f>
        <v>9000</v>
      </c>
      <c r="AA309" s="2" cm="1">
        <f t="array" ref="AA309">_xlfn.XLOOKUP(AA$1&amp;$R309,$C$3:$C$1662&amp;$D$3:$D$1662,$E$3:$E$1662,0,0,1)</f>
        <v>62800</v>
      </c>
      <c r="AB309" s="2" cm="1">
        <f t="array" ref="AB309">_xlfn.XLOOKUP(AB$1&amp;$R309,$C$3:$C$1662&amp;$D$3:$D$1662,$E$3:$E$1662,0,0,1)</f>
        <v>12700</v>
      </c>
      <c r="AC309" s="2" cm="1">
        <f t="array" ref="AC309">_xlfn.XLOOKUP(AC$1&amp;$R309,$C$3:$C$1662&amp;$D$3:$D$1662,$E$3:$E$1662,0,0,1)</f>
        <v>16300</v>
      </c>
    </row>
    <row r="310" spans="3:29" x14ac:dyDescent="0.4">
      <c r="C310" t="s">
        <v>804</v>
      </c>
      <c r="D310" t="s">
        <v>693</v>
      </c>
      <c r="E310">
        <v>16300</v>
      </c>
      <c r="R310" t="s">
        <v>361</v>
      </c>
      <c r="S310" s="2">
        <f t="shared" si="25"/>
        <v>5303480</v>
      </c>
      <c r="T310" s="2">
        <f t="shared" si="29"/>
        <v>2786500</v>
      </c>
      <c r="U310" s="2">
        <f t="shared" si="29"/>
        <v>4142200</v>
      </c>
      <c r="V310" s="2">
        <f t="shared" si="29"/>
        <v>3793000</v>
      </c>
      <c r="W310" s="2">
        <f t="shared" si="29"/>
        <v>5732500</v>
      </c>
      <c r="X310" s="2">
        <f t="shared" si="29"/>
        <v>10063200</v>
      </c>
      <c r="Y310" s="2" cm="1">
        <f t="array" ref="Y310">_xlfn.XLOOKUP(Y$1&amp;$R310,$C$3:$C$1662&amp;$D$3:$D$1662,$E$3:$E$1662,0,0,1)</f>
        <v>6700</v>
      </c>
      <c r="Z310" s="2" cm="1">
        <f t="array" ref="Z310">_xlfn.XLOOKUP(Z$1&amp;$R310,$C$3:$C$1662&amp;$D$3:$D$1662,$E$3:$E$1662,0,0,1)</f>
        <v>5100</v>
      </c>
      <c r="AA310" s="2" cm="1">
        <f t="array" ref="AA310">_xlfn.XLOOKUP(AA$1&amp;$R310,$C$3:$C$1662&amp;$D$3:$D$1662,$E$3:$E$1662,0,0,1)</f>
        <v>42800</v>
      </c>
      <c r="AB310" s="2" cm="1">
        <f t="array" ref="AB310">_xlfn.XLOOKUP(AB$1&amp;$R310,$C$3:$C$1662&amp;$D$3:$D$1662,$E$3:$E$1662,0,0,1)</f>
        <v>27900</v>
      </c>
      <c r="AC310" s="2" cm="1">
        <f t="array" ref="AC310">_xlfn.XLOOKUP(AC$1&amp;$R310,$C$3:$C$1662&amp;$D$3:$D$1662,$E$3:$E$1662,0,0,1)</f>
        <v>13800</v>
      </c>
    </row>
    <row r="311" spans="3:29" x14ac:dyDescent="0.4">
      <c r="C311" t="s">
        <v>804</v>
      </c>
      <c r="D311" t="s">
        <v>694</v>
      </c>
      <c r="E311">
        <v>13800</v>
      </c>
      <c r="R311" t="s">
        <v>362</v>
      </c>
      <c r="S311" s="2">
        <f t="shared" si="25"/>
        <v>5313840</v>
      </c>
      <c r="T311" s="2">
        <f t="shared" si="29"/>
        <v>2791600</v>
      </c>
      <c r="U311" s="2">
        <f t="shared" si="29"/>
        <v>4148000</v>
      </c>
      <c r="V311" s="2">
        <f t="shared" si="29"/>
        <v>3798700</v>
      </c>
      <c r="W311" s="2">
        <f t="shared" si="29"/>
        <v>5747800</v>
      </c>
      <c r="X311" s="2">
        <f t="shared" si="29"/>
        <v>10083100</v>
      </c>
      <c r="Y311" s="2" cm="1">
        <f t="array" ref="Y311">_xlfn.XLOOKUP(Y$1&amp;$R311,$C$3:$C$1662&amp;$D$3:$D$1662,$E$3:$E$1662,0,0,1)</f>
        <v>5100</v>
      </c>
      <c r="Z311" s="2" cm="1">
        <f t="array" ref="Z311">_xlfn.XLOOKUP(Z$1&amp;$R311,$C$3:$C$1662&amp;$D$3:$D$1662,$E$3:$E$1662,0,0,1)</f>
        <v>5800</v>
      </c>
      <c r="AA311" s="2" cm="1">
        <f t="array" ref="AA311">_xlfn.XLOOKUP(AA$1&amp;$R311,$C$3:$C$1662&amp;$D$3:$D$1662,$E$3:$E$1662,0,0,1)</f>
        <v>5700</v>
      </c>
      <c r="AB311" s="2" cm="1">
        <f t="array" ref="AB311">_xlfn.XLOOKUP(AB$1&amp;$R311,$C$3:$C$1662&amp;$D$3:$D$1662,$E$3:$E$1662,0,0,1)</f>
        <v>15300</v>
      </c>
      <c r="AC311" s="2" cm="1">
        <f t="array" ref="AC311">_xlfn.XLOOKUP(AC$1&amp;$R311,$C$3:$C$1662&amp;$D$3:$D$1662,$E$3:$E$1662,0,0,1)</f>
        <v>19900</v>
      </c>
    </row>
    <row r="312" spans="3:29" x14ac:dyDescent="0.4">
      <c r="C312" t="s">
        <v>804</v>
      </c>
      <c r="D312" t="s">
        <v>695</v>
      </c>
      <c r="E312">
        <v>19900</v>
      </c>
      <c r="R312" t="s">
        <v>363</v>
      </c>
      <c r="S312" s="2">
        <f t="shared" si="25"/>
        <v>5323240</v>
      </c>
      <c r="T312" s="2">
        <f t="shared" si="29"/>
        <v>2798100</v>
      </c>
      <c r="U312" s="2">
        <f t="shared" si="29"/>
        <v>4152400</v>
      </c>
      <c r="V312" s="2">
        <f t="shared" si="29"/>
        <v>3816200</v>
      </c>
      <c r="W312" s="2">
        <f t="shared" si="29"/>
        <v>5756100</v>
      </c>
      <c r="X312" s="2">
        <f t="shared" si="29"/>
        <v>10093400</v>
      </c>
      <c r="Y312" s="2" cm="1">
        <f t="array" ref="Y312">_xlfn.XLOOKUP(Y$1&amp;$R312,$C$3:$C$1662&amp;$D$3:$D$1662,$E$3:$E$1662,0,0,1)</f>
        <v>6500</v>
      </c>
      <c r="Z312" s="2" cm="1">
        <f t="array" ref="Z312">_xlfn.XLOOKUP(Z$1&amp;$R312,$C$3:$C$1662&amp;$D$3:$D$1662,$E$3:$E$1662,0,0,1)</f>
        <v>4400</v>
      </c>
      <c r="AA312" s="2" cm="1">
        <f t="array" ref="AA312">_xlfn.XLOOKUP(AA$1&amp;$R312,$C$3:$C$1662&amp;$D$3:$D$1662,$E$3:$E$1662,0,0,1)</f>
        <v>17500</v>
      </c>
      <c r="AB312" s="2" cm="1">
        <f t="array" ref="AB312">_xlfn.XLOOKUP(AB$1&amp;$R312,$C$3:$C$1662&amp;$D$3:$D$1662,$E$3:$E$1662,0,0,1)</f>
        <v>8300</v>
      </c>
      <c r="AC312" s="2" cm="1">
        <f t="array" ref="AC312">_xlfn.XLOOKUP(AC$1&amp;$R312,$C$3:$C$1662&amp;$D$3:$D$1662,$E$3:$E$1662,0,0,1)</f>
        <v>10300</v>
      </c>
    </row>
    <row r="313" spans="3:29" x14ac:dyDescent="0.4">
      <c r="C313" t="s">
        <v>804</v>
      </c>
      <c r="D313" t="s">
        <v>696</v>
      </c>
      <c r="E313">
        <v>10300</v>
      </c>
      <c r="R313" t="s">
        <v>364</v>
      </c>
      <c r="S313" s="2">
        <f t="shared" si="25"/>
        <v>5337980</v>
      </c>
      <c r="T313" s="2">
        <f t="shared" si="29"/>
        <v>2808100</v>
      </c>
      <c r="U313" s="2">
        <f t="shared" si="29"/>
        <v>4165700</v>
      </c>
      <c r="V313" s="2">
        <f t="shared" si="29"/>
        <v>3828000</v>
      </c>
      <c r="W313" s="2">
        <f t="shared" si="29"/>
        <v>5775000</v>
      </c>
      <c r="X313" s="2">
        <f t="shared" si="29"/>
        <v>10113100</v>
      </c>
      <c r="Y313" s="2" cm="1">
        <f t="array" ref="Y313">_xlfn.XLOOKUP(Y$1&amp;$R313,$C$3:$C$1662&amp;$D$3:$D$1662,$E$3:$E$1662,0,0,1)</f>
        <v>10000</v>
      </c>
      <c r="Z313" s="2" cm="1">
        <f t="array" ref="Z313">_xlfn.XLOOKUP(Z$1&amp;$R313,$C$3:$C$1662&amp;$D$3:$D$1662,$E$3:$E$1662,0,0,1)</f>
        <v>13300</v>
      </c>
      <c r="AA313" s="2" cm="1">
        <f t="array" ref="AA313">_xlfn.XLOOKUP(AA$1&amp;$R313,$C$3:$C$1662&amp;$D$3:$D$1662,$E$3:$E$1662,0,0,1)</f>
        <v>11800</v>
      </c>
      <c r="AB313" s="2" cm="1">
        <f t="array" ref="AB313">_xlfn.XLOOKUP(AB$1&amp;$R313,$C$3:$C$1662&amp;$D$3:$D$1662,$E$3:$E$1662,0,0,1)</f>
        <v>18900</v>
      </c>
      <c r="AC313" s="2" cm="1">
        <f t="array" ref="AC313">_xlfn.XLOOKUP(AC$1&amp;$R313,$C$3:$C$1662&amp;$D$3:$D$1662,$E$3:$E$1662,0,0,1)</f>
        <v>19700</v>
      </c>
    </row>
    <row r="314" spans="3:29" x14ac:dyDescent="0.4">
      <c r="C314" t="s">
        <v>804</v>
      </c>
      <c r="D314" t="s">
        <v>697</v>
      </c>
      <c r="E314">
        <v>19700</v>
      </c>
      <c r="R314" t="s">
        <v>365</v>
      </c>
      <c r="S314" s="2">
        <f t="shared" si="25"/>
        <v>5356620</v>
      </c>
      <c r="T314" s="2">
        <f t="shared" si="29"/>
        <v>2814200</v>
      </c>
      <c r="U314" s="2">
        <f t="shared" si="29"/>
        <v>4202600</v>
      </c>
      <c r="V314" s="2">
        <f t="shared" si="29"/>
        <v>3831400</v>
      </c>
      <c r="W314" s="2">
        <f t="shared" si="29"/>
        <v>5808800</v>
      </c>
      <c r="X314" s="2">
        <f t="shared" si="29"/>
        <v>10126100</v>
      </c>
      <c r="Y314" s="2" cm="1">
        <f t="array" ref="Y314">_xlfn.XLOOKUP(Y$1&amp;$R314,$C$3:$C$1662&amp;$D$3:$D$1662,$E$3:$E$1662,0,0,1)</f>
        <v>6100</v>
      </c>
      <c r="Z314" s="2" cm="1">
        <f t="array" ref="Z314">_xlfn.XLOOKUP(Z$1&amp;$R314,$C$3:$C$1662&amp;$D$3:$D$1662,$E$3:$E$1662,0,0,1)</f>
        <v>36900</v>
      </c>
      <c r="AA314" s="2" cm="1">
        <f t="array" ref="AA314">_xlfn.XLOOKUP(AA$1&amp;$R314,$C$3:$C$1662&amp;$D$3:$D$1662,$E$3:$E$1662,0,0,1)</f>
        <v>3400</v>
      </c>
      <c r="AB314" s="2" cm="1">
        <f t="array" ref="AB314">_xlfn.XLOOKUP(AB$1&amp;$R314,$C$3:$C$1662&amp;$D$3:$D$1662,$E$3:$E$1662,0,0,1)</f>
        <v>33800</v>
      </c>
      <c r="AC314" s="2" cm="1">
        <f t="array" ref="AC314">_xlfn.XLOOKUP(AC$1&amp;$R314,$C$3:$C$1662&amp;$D$3:$D$1662,$E$3:$E$1662,0,0,1)</f>
        <v>13000</v>
      </c>
    </row>
    <row r="315" spans="3:29" x14ac:dyDescent="0.4">
      <c r="C315" t="s">
        <v>804</v>
      </c>
      <c r="D315" t="s">
        <v>698</v>
      </c>
      <c r="E315">
        <v>13000</v>
      </c>
      <c r="R315" t="s">
        <v>366</v>
      </c>
      <c r="S315" s="2">
        <f t="shared" si="25"/>
        <v>5375560</v>
      </c>
      <c r="T315" s="2">
        <f t="shared" si="29"/>
        <v>2823100</v>
      </c>
      <c r="U315" s="2">
        <f t="shared" si="29"/>
        <v>4209400</v>
      </c>
      <c r="V315" s="2">
        <f t="shared" si="29"/>
        <v>3833500</v>
      </c>
      <c r="W315" s="2">
        <f t="shared" si="29"/>
        <v>5871700</v>
      </c>
      <c r="X315" s="2">
        <f t="shared" si="29"/>
        <v>10140100</v>
      </c>
      <c r="Y315" s="2" cm="1">
        <f t="array" ref="Y315">_xlfn.XLOOKUP(Y$1&amp;$R315,$C$3:$C$1662&amp;$D$3:$D$1662,$E$3:$E$1662,0,0,1)</f>
        <v>8900</v>
      </c>
      <c r="Z315" s="2" cm="1">
        <f t="array" ref="Z315">_xlfn.XLOOKUP(Z$1&amp;$R315,$C$3:$C$1662&amp;$D$3:$D$1662,$E$3:$E$1662,0,0,1)</f>
        <v>6800</v>
      </c>
      <c r="AA315" s="2" cm="1">
        <f t="array" ref="AA315">_xlfn.XLOOKUP(AA$1&amp;$R315,$C$3:$C$1662&amp;$D$3:$D$1662,$E$3:$E$1662,0,0,1)</f>
        <v>2100</v>
      </c>
      <c r="AB315" s="2" cm="1">
        <f t="array" ref="AB315">_xlfn.XLOOKUP(AB$1&amp;$R315,$C$3:$C$1662&amp;$D$3:$D$1662,$E$3:$E$1662,0,0,1)</f>
        <v>62900</v>
      </c>
      <c r="AC315" s="2" cm="1">
        <f t="array" ref="AC315">_xlfn.XLOOKUP(AC$1&amp;$R315,$C$3:$C$1662&amp;$D$3:$D$1662,$E$3:$E$1662,0,0,1)</f>
        <v>14000</v>
      </c>
    </row>
    <row r="316" spans="3:29" x14ac:dyDescent="0.4">
      <c r="C316" t="s">
        <v>804</v>
      </c>
      <c r="D316" t="s">
        <v>699</v>
      </c>
      <c r="E316">
        <v>14000</v>
      </c>
      <c r="R316" t="s">
        <v>367</v>
      </c>
      <c r="S316" s="2">
        <f t="shared" si="25"/>
        <v>5390660</v>
      </c>
      <c r="T316" s="2">
        <f t="shared" si="29"/>
        <v>2841400</v>
      </c>
      <c r="U316" s="2">
        <f t="shared" si="29"/>
        <v>4217800</v>
      </c>
      <c r="V316" s="2">
        <f t="shared" si="29"/>
        <v>3845900</v>
      </c>
      <c r="W316" s="2">
        <f t="shared" si="29"/>
        <v>5888800</v>
      </c>
      <c r="X316" s="2">
        <f t="shared" si="29"/>
        <v>10159400</v>
      </c>
      <c r="Y316" s="2" cm="1">
        <f t="array" ref="Y316">_xlfn.XLOOKUP(Y$1&amp;$R316,$C$3:$C$1662&amp;$D$3:$D$1662,$E$3:$E$1662,0,0,1)</f>
        <v>18300</v>
      </c>
      <c r="Z316" s="2" cm="1">
        <f t="array" ref="Z316">_xlfn.XLOOKUP(Z$1&amp;$R316,$C$3:$C$1662&amp;$D$3:$D$1662,$E$3:$E$1662,0,0,1)</f>
        <v>8400</v>
      </c>
      <c r="AA316" s="2" cm="1">
        <f t="array" ref="AA316">_xlfn.XLOOKUP(AA$1&amp;$R316,$C$3:$C$1662&amp;$D$3:$D$1662,$E$3:$E$1662,0,0,1)</f>
        <v>12400</v>
      </c>
      <c r="AB316" s="2" cm="1">
        <f t="array" ref="AB316">_xlfn.XLOOKUP(AB$1&amp;$R316,$C$3:$C$1662&amp;$D$3:$D$1662,$E$3:$E$1662,0,0,1)</f>
        <v>17100</v>
      </c>
      <c r="AC316" s="2" cm="1">
        <f t="array" ref="AC316">_xlfn.XLOOKUP(AC$1&amp;$R316,$C$3:$C$1662&amp;$D$3:$D$1662,$E$3:$E$1662,0,0,1)</f>
        <v>19300</v>
      </c>
    </row>
    <row r="317" spans="3:29" x14ac:dyDescent="0.4">
      <c r="C317" t="s">
        <v>804</v>
      </c>
      <c r="D317" t="s">
        <v>700</v>
      </c>
      <c r="E317">
        <v>19300</v>
      </c>
      <c r="R317" t="s">
        <v>368</v>
      </c>
      <c r="S317" s="2">
        <f t="shared" si="25"/>
        <v>5411400</v>
      </c>
      <c r="T317" s="2">
        <f t="shared" si="29"/>
        <v>2852700</v>
      </c>
      <c r="U317" s="2">
        <f t="shared" si="29"/>
        <v>4228400</v>
      </c>
      <c r="V317" s="2">
        <f t="shared" si="29"/>
        <v>3854500</v>
      </c>
      <c r="W317" s="2">
        <f t="shared" si="29"/>
        <v>5938500</v>
      </c>
      <c r="X317" s="2">
        <f t="shared" si="29"/>
        <v>10182900</v>
      </c>
      <c r="Y317" s="2" cm="1">
        <f t="array" ref="Y317">_xlfn.XLOOKUP(Y$1&amp;$R317,$C$3:$C$1662&amp;$D$3:$D$1662,$E$3:$E$1662,0,0,1)</f>
        <v>11300</v>
      </c>
      <c r="Z317" s="2" cm="1">
        <f t="array" ref="Z317">_xlfn.XLOOKUP(Z$1&amp;$R317,$C$3:$C$1662&amp;$D$3:$D$1662,$E$3:$E$1662,0,0,1)</f>
        <v>10600</v>
      </c>
      <c r="AA317" s="2" cm="1">
        <f t="array" ref="AA317">_xlfn.XLOOKUP(AA$1&amp;$R317,$C$3:$C$1662&amp;$D$3:$D$1662,$E$3:$E$1662,0,0,1)</f>
        <v>8600</v>
      </c>
      <c r="AB317" s="2" cm="1">
        <f t="array" ref="AB317">_xlfn.XLOOKUP(AB$1&amp;$R317,$C$3:$C$1662&amp;$D$3:$D$1662,$E$3:$E$1662,0,0,1)</f>
        <v>49700</v>
      </c>
      <c r="AC317" s="2" cm="1">
        <f t="array" ref="AC317">_xlfn.XLOOKUP(AC$1&amp;$R317,$C$3:$C$1662&amp;$D$3:$D$1662,$E$3:$E$1662,0,0,1)</f>
        <v>23500</v>
      </c>
    </row>
    <row r="318" spans="3:29" x14ac:dyDescent="0.4">
      <c r="C318" t="s">
        <v>804</v>
      </c>
      <c r="D318" t="s">
        <v>701</v>
      </c>
      <c r="E318">
        <v>23500</v>
      </c>
      <c r="R318" t="s">
        <v>369</v>
      </c>
      <c r="S318" s="2">
        <f t="shared" si="25"/>
        <v>5420620</v>
      </c>
      <c r="T318" s="2">
        <f t="shared" si="29"/>
        <v>2863100</v>
      </c>
      <c r="U318" s="2">
        <f t="shared" si="29"/>
        <v>4234400</v>
      </c>
      <c r="V318" s="2">
        <f t="shared" si="29"/>
        <v>3865200</v>
      </c>
      <c r="W318" s="2">
        <f t="shared" si="29"/>
        <v>5945700</v>
      </c>
      <c r="X318" s="2">
        <f t="shared" si="29"/>
        <v>10194700</v>
      </c>
      <c r="Y318" s="2" cm="1">
        <f t="array" ref="Y318">_xlfn.XLOOKUP(Y$1&amp;$R318,$C$3:$C$1662&amp;$D$3:$D$1662,$E$3:$E$1662,0,0,1)</f>
        <v>10400</v>
      </c>
      <c r="Z318" s="2" cm="1">
        <f t="array" ref="Z318">_xlfn.XLOOKUP(Z$1&amp;$R318,$C$3:$C$1662&amp;$D$3:$D$1662,$E$3:$E$1662,0,0,1)</f>
        <v>6000</v>
      </c>
      <c r="AA318" s="2" cm="1">
        <f t="array" ref="AA318">_xlfn.XLOOKUP(AA$1&amp;$R318,$C$3:$C$1662&amp;$D$3:$D$1662,$E$3:$E$1662,0,0,1)</f>
        <v>10700</v>
      </c>
      <c r="AB318" s="2" cm="1">
        <f t="array" ref="AB318">_xlfn.XLOOKUP(AB$1&amp;$R318,$C$3:$C$1662&amp;$D$3:$D$1662,$E$3:$E$1662,0,0,1)</f>
        <v>7200</v>
      </c>
      <c r="AC318" s="2" cm="1">
        <f t="array" ref="AC318">_xlfn.XLOOKUP(AC$1&amp;$R318,$C$3:$C$1662&amp;$D$3:$D$1662,$E$3:$E$1662,0,0,1)</f>
        <v>11800</v>
      </c>
    </row>
    <row r="319" spans="3:29" x14ac:dyDescent="0.4">
      <c r="C319" t="s">
        <v>804</v>
      </c>
      <c r="D319" t="s">
        <v>702</v>
      </c>
      <c r="E319">
        <v>11800</v>
      </c>
      <c r="R319" t="s">
        <v>370</v>
      </c>
      <c r="S319" s="2">
        <f t="shared" si="25"/>
        <v>5438600</v>
      </c>
      <c r="T319" s="2">
        <f t="shared" si="29"/>
        <v>2873800</v>
      </c>
      <c r="U319" s="2">
        <f t="shared" si="29"/>
        <v>4243800</v>
      </c>
      <c r="V319" s="2">
        <f t="shared" si="29"/>
        <v>3875900</v>
      </c>
      <c r="W319" s="2">
        <f t="shared" si="29"/>
        <v>5970300</v>
      </c>
      <c r="X319" s="2">
        <f t="shared" si="29"/>
        <v>10229200</v>
      </c>
      <c r="Y319" s="2" cm="1">
        <f t="array" ref="Y319">_xlfn.XLOOKUP(Y$1&amp;$R319,$C$3:$C$1662&amp;$D$3:$D$1662,$E$3:$E$1662,0,0,1)</f>
        <v>10700</v>
      </c>
      <c r="Z319" s="2" cm="1">
        <f t="array" ref="Z319">_xlfn.XLOOKUP(Z$1&amp;$R319,$C$3:$C$1662&amp;$D$3:$D$1662,$E$3:$E$1662,0,0,1)</f>
        <v>9400</v>
      </c>
      <c r="AA319" s="2" cm="1">
        <f t="array" ref="AA319">_xlfn.XLOOKUP(AA$1&amp;$R319,$C$3:$C$1662&amp;$D$3:$D$1662,$E$3:$E$1662,0,0,1)</f>
        <v>10700</v>
      </c>
      <c r="AB319" s="2" cm="1">
        <f t="array" ref="AB319">_xlfn.XLOOKUP(AB$1&amp;$R319,$C$3:$C$1662&amp;$D$3:$D$1662,$E$3:$E$1662,0,0,1)</f>
        <v>24600</v>
      </c>
      <c r="AC319" s="2" cm="1">
        <f t="array" ref="AC319">_xlfn.XLOOKUP(AC$1&amp;$R319,$C$3:$C$1662&amp;$D$3:$D$1662,$E$3:$E$1662,0,0,1)</f>
        <v>34500</v>
      </c>
    </row>
    <row r="320" spans="3:29" x14ac:dyDescent="0.4">
      <c r="C320" t="s">
        <v>804</v>
      </c>
      <c r="D320" t="s">
        <v>703</v>
      </c>
      <c r="E320">
        <v>34500</v>
      </c>
      <c r="R320" t="s">
        <v>371</v>
      </c>
      <c r="S320" s="2">
        <f t="shared" si="25"/>
        <v>5449720</v>
      </c>
      <c r="T320" s="2">
        <f t="shared" si="29"/>
        <v>2882700</v>
      </c>
      <c r="U320" s="2">
        <f t="shared" si="29"/>
        <v>4248100</v>
      </c>
      <c r="V320" s="2">
        <f t="shared" si="29"/>
        <v>3884500</v>
      </c>
      <c r="W320" s="2">
        <f t="shared" si="29"/>
        <v>5982800</v>
      </c>
      <c r="X320" s="2">
        <f t="shared" si="29"/>
        <v>10250500</v>
      </c>
      <c r="Y320" s="2" cm="1">
        <f t="array" ref="Y320">_xlfn.XLOOKUP(Y$1&amp;$R320,$C$3:$C$1662&amp;$D$3:$D$1662,$E$3:$E$1662,0,0,1)</f>
        <v>8900</v>
      </c>
      <c r="Z320" s="2" cm="1">
        <f t="array" ref="Z320">_xlfn.XLOOKUP(Z$1&amp;$R320,$C$3:$C$1662&amp;$D$3:$D$1662,$E$3:$E$1662,0,0,1)</f>
        <v>4300</v>
      </c>
      <c r="AA320" s="2" cm="1">
        <f t="array" ref="AA320">_xlfn.XLOOKUP(AA$1&amp;$R320,$C$3:$C$1662&amp;$D$3:$D$1662,$E$3:$E$1662,0,0,1)</f>
        <v>8600</v>
      </c>
      <c r="AB320" s="2" cm="1">
        <f t="array" ref="AB320">_xlfn.XLOOKUP(AB$1&amp;$R320,$C$3:$C$1662&amp;$D$3:$D$1662,$E$3:$E$1662,0,0,1)</f>
        <v>12500</v>
      </c>
      <c r="AC320" s="2" cm="1">
        <f t="array" ref="AC320">_xlfn.XLOOKUP(AC$1&amp;$R320,$C$3:$C$1662&amp;$D$3:$D$1662,$E$3:$E$1662,0,0,1)</f>
        <v>21300</v>
      </c>
    </row>
    <row r="321" spans="3:29" x14ac:dyDescent="0.4">
      <c r="C321" t="s">
        <v>804</v>
      </c>
      <c r="D321" t="s">
        <v>704</v>
      </c>
      <c r="E321">
        <v>21300</v>
      </c>
      <c r="R321" t="s">
        <v>372</v>
      </c>
      <c r="S321" s="2">
        <f t="shared" si="25"/>
        <v>5483840</v>
      </c>
      <c r="T321" s="2">
        <f t="shared" si="29"/>
        <v>2912700</v>
      </c>
      <c r="U321" s="2">
        <f t="shared" si="29"/>
        <v>4254700</v>
      </c>
      <c r="V321" s="2">
        <f t="shared" si="29"/>
        <v>3894000</v>
      </c>
      <c r="W321" s="2">
        <f t="shared" si="29"/>
        <v>6069300</v>
      </c>
      <c r="X321" s="2">
        <f t="shared" si="29"/>
        <v>10288500</v>
      </c>
      <c r="Y321" s="2" cm="1">
        <f t="array" ref="Y321">_xlfn.XLOOKUP(Y$1&amp;$R321,$C$3:$C$1662&amp;$D$3:$D$1662,$E$3:$E$1662,0,0,1)</f>
        <v>30000</v>
      </c>
      <c r="Z321" s="2" cm="1">
        <f t="array" ref="Z321">_xlfn.XLOOKUP(Z$1&amp;$R321,$C$3:$C$1662&amp;$D$3:$D$1662,$E$3:$E$1662,0,0,1)</f>
        <v>6600</v>
      </c>
      <c r="AA321" s="2" cm="1">
        <f t="array" ref="AA321">_xlfn.XLOOKUP(AA$1&amp;$R321,$C$3:$C$1662&amp;$D$3:$D$1662,$E$3:$E$1662,0,0,1)</f>
        <v>9500</v>
      </c>
      <c r="AB321" s="2" cm="1">
        <f t="array" ref="AB321">_xlfn.XLOOKUP(AB$1&amp;$R321,$C$3:$C$1662&amp;$D$3:$D$1662,$E$3:$E$1662,0,0,1)</f>
        <v>86500</v>
      </c>
      <c r="AC321" s="2" cm="1">
        <f t="array" ref="AC321">_xlfn.XLOOKUP(AC$1&amp;$R321,$C$3:$C$1662&amp;$D$3:$D$1662,$E$3:$E$1662,0,0,1)</f>
        <v>38000</v>
      </c>
    </row>
    <row r="322" spans="3:29" x14ac:dyDescent="0.4">
      <c r="C322" t="s">
        <v>804</v>
      </c>
      <c r="D322" t="s">
        <v>705</v>
      </c>
      <c r="E322">
        <v>38000</v>
      </c>
      <c r="R322" t="s">
        <v>373</v>
      </c>
      <c r="S322" s="2">
        <f t="shared" si="25"/>
        <v>5507400</v>
      </c>
      <c r="T322" s="2">
        <f t="shared" si="29"/>
        <v>2922700</v>
      </c>
      <c r="U322" s="2">
        <f t="shared" si="29"/>
        <v>4262100</v>
      </c>
      <c r="V322" s="2">
        <f t="shared" si="29"/>
        <v>3902900</v>
      </c>
      <c r="W322" s="2">
        <f t="shared" si="29"/>
        <v>6149700</v>
      </c>
      <c r="X322" s="2">
        <f t="shared" si="29"/>
        <v>10299600</v>
      </c>
      <c r="Y322" s="2" cm="1">
        <f t="array" ref="Y322">_xlfn.XLOOKUP(Y$1&amp;$R322,$C$3:$C$1662&amp;$D$3:$D$1662,$E$3:$E$1662,0,0,1)</f>
        <v>10000</v>
      </c>
      <c r="Z322" s="2" cm="1">
        <f t="array" ref="Z322">_xlfn.XLOOKUP(Z$1&amp;$R322,$C$3:$C$1662&amp;$D$3:$D$1662,$E$3:$E$1662,0,0,1)</f>
        <v>7400</v>
      </c>
      <c r="AA322" s="2" cm="1">
        <f t="array" ref="AA322">_xlfn.XLOOKUP(AA$1&amp;$R322,$C$3:$C$1662&amp;$D$3:$D$1662,$E$3:$E$1662,0,0,1)</f>
        <v>8900</v>
      </c>
      <c r="AB322" s="2" cm="1">
        <f t="array" ref="AB322">_xlfn.XLOOKUP(AB$1&amp;$R322,$C$3:$C$1662&amp;$D$3:$D$1662,$E$3:$E$1662,0,0,1)</f>
        <v>80400</v>
      </c>
      <c r="AC322" s="2" cm="1">
        <f t="array" ref="AC322">_xlfn.XLOOKUP(AC$1&amp;$R322,$C$3:$C$1662&amp;$D$3:$D$1662,$E$3:$E$1662,0,0,1)</f>
        <v>11100</v>
      </c>
    </row>
    <row r="323" spans="3:29" x14ac:dyDescent="0.4">
      <c r="C323" t="s">
        <v>804</v>
      </c>
      <c r="D323" t="s">
        <v>706</v>
      </c>
      <c r="E323">
        <v>11100</v>
      </c>
      <c r="R323" t="s">
        <v>374</v>
      </c>
      <c r="S323" s="2">
        <f t="shared" ref="S323:S333" si="30">IFERROR(AVERAGEIFS(T323:X323,T323:X323,"&gt;0"),0)</f>
        <v>5542900</v>
      </c>
      <c r="T323" s="2">
        <f t="shared" si="29"/>
        <v>2933200</v>
      </c>
      <c r="U323" s="2">
        <f t="shared" si="29"/>
        <v>4273600</v>
      </c>
      <c r="V323" s="2">
        <f t="shared" si="29"/>
        <v>3912200</v>
      </c>
      <c r="W323" s="2">
        <f t="shared" si="29"/>
        <v>6193300</v>
      </c>
      <c r="X323" s="2">
        <f t="shared" si="29"/>
        <v>10402200</v>
      </c>
      <c r="Y323" s="2" cm="1">
        <f t="array" ref="Y323">_xlfn.XLOOKUP(Y$1&amp;$R323,$C$3:$C$1662&amp;$D$3:$D$1662,$E$3:$E$1662,0,0,1)</f>
        <v>10500</v>
      </c>
      <c r="Z323" s="2" cm="1">
        <f t="array" ref="Z323">_xlfn.XLOOKUP(Z$1&amp;$R323,$C$3:$C$1662&amp;$D$3:$D$1662,$E$3:$E$1662,0,0,1)</f>
        <v>11500</v>
      </c>
      <c r="AA323" s="2" cm="1">
        <f t="array" ref="AA323">_xlfn.XLOOKUP(AA$1&amp;$R323,$C$3:$C$1662&amp;$D$3:$D$1662,$E$3:$E$1662,0,0,1)</f>
        <v>9300</v>
      </c>
      <c r="AB323" s="2" cm="1">
        <f t="array" ref="AB323">_xlfn.XLOOKUP(AB$1&amp;$R323,$C$3:$C$1662&amp;$D$3:$D$1662,$E$3:$E$1662,0,0,1)</f>
        <v>43600</v>
      </c>
      <c r="AC323" s="2" cm="1">
        <f t="array" ref="AC323">_xlfn.XLOOKUP(AC$1&amp;$R323,$C$3:$C$1662&amp;$D$3:$D$1662,$E$3:$E$1662,0,0,1)</f>
        <v>102600</v>
      </c>
    </row>
    <row r="324" spans="3:29" x14ac:dyDescent="0.4">
      <c r="C324" t="s">
        <v>804</v>
      </c>
      <c r="D324" t="s">
        <v>707</v>
      </c>
      <c r="E324">
        <v>102600</v>
      </c>
      <c r="R324" t="s">
        <v>375</v>
      </c>
      <c r="S324" s="2">
        <f t="shared" si="30"/>
        <v>5573200</v>
      </c>
      <c r="T324" s="2">
        <f t="shared" ref="T324:X333" si="31">T323+Y324</f>
        <v>2941400</v>
      </c>
      <c r="U324" s="2">
        <f t="shared" si="31"/>
        <v>4316600</v>
      </c>
      <c r="V324" s="2">
        <f t="shared" si="31"/>
        <v>3920300</v>
      </c>
      <c r="W324" s="2">
        <f t="shared" si="31"/>
        <v>6213300</v>
      </c>
      <c r="X324" s="2">
        <f t="shared" si="31"/>
        <v>10474400</v>
      </c>
      <c r="Y324" s="2" cm="1">
        <f t="array" ref="Y324">_xlfn.XLOOKUP(Y$1&amp;$R324,$C$3:$C$1662&amp;$D$3:$D$1662,$E$3:$E$1662,0,0,1)</f>
        <v>8200</v>
      </c>
      <c r="Z324" s="2" cm="1">
        <f t="array" ref="Z324">_xlfn.XLOOKUP(Z$1&amp;$R324,$C$3:$C$1662&amp;$D$3:$D$1662,$E$3:$E$1662,0,0,1)</f>
        <v>43000</v>
      </c>
      <c r="AA324" s="2" cm="1">
        <f t="array" ref="AA324">_xlfn.XLOOKUP(AA$1&amp;$R324,$C$3:$C$1662&amp;$D$3:$D$1662,$E$3:$E$1662,0,0,1)</f>
        <v>8100</v>
      </c>
      <c r="AB324" s="2" cm="1">
        <f t="array" ref="AB324">_xlfn.XLOOKUP(AB$1&amp;$R324,$C$3:$C$1662&amp;$D$3:$D$1662,$E$3:$E$1662,0,0,1)</f>
        <v>20000</v>
      </c>
      <c r="AC324" s="2" cm="1">
        <f t="array" ref="AC324">_xlfn.XLOOKUP(AC$1&amp;$R324,$C$3:$C$1662&amp;$D$3:$D$1662,$E$3:$E$1662,0,0,1)</f>
        <v>72200</v>
      </c>
    </row>
    <row r="325" spans="3:29" x14ac:dyDescent="0.4">
      <c r="C325" t="s">
        <v>804</v>
      </c>
      <c r="D325" t="s">
        <v>708</v>
      </c>
      <c r="E325">
        <v>72200</v>
      </c>
      <c r="R325" t="s">
        <v>376</v>
      </c>
      <c r="S325" s="2">
        <f t="shared" si="30"/>
        <v>5597840</v>
      </c>
      <c r="T325" s="2">
        <f t="shared" si="31"/>
        <v>2951900</v>
      </c>
      <c r="U325" s="2">
        <f t="shared" si="31"/>
        <v>4326500</v>
      </c>
      <c r="V325" s="2">
        <f t="shared" si="31"/>
        <v>3972000</v>
      </c>
      <c r="W325" s="2">
        <f t="shared" si="31"/>
        <v>6238800</v>
      </c>
      <c r="X325" s="2">
        <f t="shared" si="31"/>
        <v>10500000</v>
      </c>
      <c r="Y325" s="2" cm="1">
        <f t="array" ref="Y325">_xlfn.XLOOKUP(Y$1&amp;$R325,$C$3:$C$1662&amp;$D$3:$D$1662,$E$3:$E$1662,0,0,1)</f>
        <v>10500</v>
      </c>
      <c r="Z325" s="2" cm="1">
        <f t="array" ref="Z325">_xlfn.XLOOKUP(Z$1&amp;$R325,$C$3:$C$1662&amp;$D$3:$D$1662,$E$3:$E$1662,0,0,1)</f>
        <v>9900</v>
      </c>
      <c r="AA325" s="2" cm="1">
        <f t="array" ref="AA325">_xlfn.XLOOKUP(AA$1&amp;$R325,$C$3:$C$1662&amp;$D$3:$D$1662,$E$3:$E$1662,0,0,1)</f>
        <v>51700</v>
      </c>
      <c r="AB325" s="2" cm="1">
        <f t="array" ref="AB325">_xlfn.XLOOKUP(AB$1&amp;$R325,$C$3:$C$1662&amp;$D$3:$D$1662,$E$3:$E$1662,0,0,1)</f>
        <v>25500</v>
      </c>
      <c r="AC325" s="2" cm="1">
        <f t="array" ref="AC325">_xlfn.XLOOKUP(AC$1&amp;$R325,$C$3:$C$1662&amp;$D$3:$D$1662,$E$3:$E$1662,0,0,1)</f>
        <v>25600</v>
      </c>
    </row>
    <row r="326" spans="3:29" x14ac:dyDescent="0.4">
      <c r="C326" t="s">
        <v>804</v>
      </c>
      <c r="D326" t="s">
        <v>709</v>
      </c>
      <c r="E326">
        <v>25600</v>
      </c>
      <c r="R326" t="s">
        <v>377</v>
      </c>
      <c r="S326" s="2">
        <f t="shared" si="30"/>
        <v>5613620</v>
      </c>
      <c r="T326" s="2">
        <f t="shared" si="31"/>
        <v>2962700</v>
      </c>
      <c r="U326" s="2">
        <f t="shared" si="31"/>
        <v>4337300</v>
      </c>
      <c r="V326" s="2">
        <f t="shared" si="31"/>
        <v>3981800</v>
      </c>
      <c r="W326" s="2">
        <f t="shared" si="31"/>
        <v>6262000</v>
      </c>
      <c r="X326" s="2">
        <f t="shared" si="31"/>
        <v>10524300</v>
      </c>
      <c r="Y326" s="2" cm="1">
        <f t="array" ref="Y326">_xlfn.XLOOKUP(Y$1&amp;$R326,$C$3:$C$1662&amp;$D$3:$D$1662,$E$3:$E$1662,0,0,1)</f>
        <v>10800</v>
      </c>
      <c r="Z326" s="2" cm="1">
        <f t="array" ref="Z326">_xlfn.XLOOKUP(Z$1&amp;$R326,$C$3:$C$1662&amp;$D$3:$D$1662,$E$3:$E$1662,0,0,1)</f>
        <v>10800</v>
      </c>
      <c r="AA326" s="2" cm="1">
        <f t="array" ref="AA326">_xlfn.XLOOKUP(AA$1&amp;$R326,$C$3:$C$1662&amp;$D$3:$D$1662,$E$3:$E$1662,0,0,1)</f>
        <v>9800</v>
      </c>
      <c r="AB326" s="2" cm="1">
        <f t="array" ref="AB326">_xlfn.XLOOKUP(AB$1&amp;$R326,$C$3:$C$1662&amp;$D$3:$D$1662,$E$3:$E$1662,0,0,1)</f>
        <v>23200</v>
      </c>
      <c r="AC326" s="2" cm="1">
        <f t="array" ref="AC326">_xlfn.XLOOKUP(AC$1&amp;$R326,$C$3:$C$1662&amp;$D$3:$D$1662,$E$3:$E$1662,0,0,1)</f>
        <v>24300</v>
      </c>
    </row>
    <row r="327" spans="3:29" x14ac:dyDescent="0.4">
      <c r="C327" t="s">
        <v>804</v>
      </c>
      <c r="D327" t="s">
        <v>710</v>
      </c>
      <c r="E327">
        <v>24300</v>
      </c>
      <c r="R327" t="s">
        <v>378</v>
      </c>
      <c r="S327" s="2">
        <f t="shared" si="30"/>
        <v>5638100</v>
      </c>
      <c r="T327" s="2">
        <f t="shared" si="31"/>
        <v>2986000</v>
      </c>
      <c r="U327" s="2">
        <f t="shared" si="31"/>
        <v>4350900</v>
      </c>
      <c r="V327" s="2">
        <f t="shared" si="31"/>
        <v>3994000</v>
      </c>
      <c r="W327" s="2">
        <f t="shared" si="31"/>
        <v>6297600</v>
      </c>
      <c r="X327" s="2">
        <f t="shared" si="31"/>
        <v>10562000</v>
      </c>
      <c r="Y327" s="2" cm="1">
        <f t="array" ref="Y327">_xlfn.XLOOKUP(Y$1&amp;$R327,$C$3:$C$1662&amp;$D$3:$D$1662,$E$3:$E$1662,0,0,1)</f>
        <v>23300</v>
      </c>
      <c r="Z327" s="2" cm="1">
        <f t="array" ref="Z327">_xlfn.XLOOKUP(Z$1&amp;$R327,$C$3:$C$1662&amp;$D$3:$D$1662,$E$3:$E$1662,0,0,1)</f>
        <v>13600</v>
      </c>
      <c r="AA327" s="2" cm="1">
        <f t="array" ref="AA327">_xlfn.XLOOKUP(AA$1&amp;$R327,$C$3:$C$1662&amp;$D$3:$D$1662,$E$3:$E$1662,0,0,1)</f>
        <v>12200</v>
      </c>
      <c r="AB327" s="2" cm="1">
        <f t="array" ref="AB327">_xlfn.XLOOKUP(AB$1&amp;$R327,$C$3:$C$1662&amp;$D$3:$D$1662,$E$3:$E$1662,0,0,1)</f>
        <v>35600</v>
      </c>
      <c r="AC327" s="2" cm="1">
        <f t="array" ref="AC327">_xlfn.XLOOKUP(AC$1&amp;$R327,$C$3:$C$1662&amp;$D$3:$D$1662,$E$3:$E$1662,0,0,1)</f>
        <v>37700</v>
      </c>
    </row>
    <row r="328" spans="3:29" x14ac:dyDescent="0.4">
      <c r="C328" t="s">
        <v>804</v>
      </c>
      <c r="D328" t="s">
        <v>711</v>
      </c>
      <c r="E328">
        <v>37700</v>
      </c>
      <c r="R328" t="s">
        <v>379</v>
      </c>
      <c r="S328" s="2">
        <f t="shared" si="30"/>
        <v>5638100</v>
      </c>
      <c r="T328" s="2">
        <f t="shared" si="31"/>
        <v>2986000</v>
      </c>
      <c r="U328" s="2">
        <f t="shared" si="31"/>
        <v>4350900</v>
      </c>
      <c r="V328" s="2">
        <f t="shared" si="31"/>
        <v>3994000</v>
      </c>
      <c r="W328" s="2">
        <f t="shared" si="31"/>
        <v>6297600</v>
      </c>
      <c r="X328" s="2">
        <f t="shared" si="31"/>
        <v>10562000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5638100</v>
      </c>
      <c r="T329" s="2">
        <f t="shared" si="31"/>
        <v>2986000</v>
      </c>
      <c r="U329" s="2">
        <f t="shared" si="31"/>
        <v>4350900</v>
      </c>
      <c r="V329" s="2">
        <f t="shared" si="31"/>
        <v>3994000</v>
      </c>
      <c r="W329" s="2">
        <f t="shared" si="31"/>
        <v>6297600</v>
      </c>
      <c r="X329" s="2">
        <f t="shared" si="31"/>
        <v>10562000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5638100</v>
      </c>
      <c r="T330" s="2">
        <f t="shared" si="31"/>
        <v>2986000</v>
      </c>
      <c r="U330" s="2">
        <f t="shared" si="31"/>
        <v>4350900</v>
      </c>
      <c r="V330" s="2">
        <f t="shared" si="31"/>
        <v>3994000</v>
      </c>
      <c r="W330" s="2">
        <f t="shared" si="31"/>
        <v>6297600</v>
      </c>
      <c r="X330" s="2">
        <f t="shared" si="31"/>
        <v>10562000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5638100</v>
      </c>
      <c r="T331" s="2">
        <f t="shared" si="31"/>
        <v>2986000</v>
      </c>
      <c r="U331" s="2">
        <f t="shared" si="31"/>
        <v>4350900</v>
      </c>
      <c r="V331" s="2">
        <f t="shared" si="31"/>
        <v>3994000</v>
      </c>
      <c r="W331" s="2">
        <f t="shared" si="31"/>
        <v>6297600</v>
      </c>
      <c r="X331" s="2">
        <f t="shared" si="31"/>
        <v>10562000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5638100</v>
      </c>
      <c r="T332" s="2">
        <f t="shared" si="31"/>
        <v>2986000</v>
      </c>
      <c r="U332" s="2">
        <f t="shared" si="31"/>
        <v>4350900</v>
      </c>
      <c r="V332" s="2">
        <f t="shared" si="31"/>
        <v>3994000</v>
      </c>
      <c r="W332" s="2">
        <f t="shared" si="31"/>
        <v>6297600</v>
      </c>
      <c r="X332" s="2">
        <f t="shared" si="31"/>
        <v>10562000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6291300</v>
      </c>
      <c r="T333" s="2">
        <f t="shared" si="31"/>
        <v>3581200</v>
      </c>
      <c r="U333" s="2">
        <f t="shared" si="31"/>
        <v>5052600</v>
      </c>
      <c r="V333" s="2">
        <f t="shared" si="31"/>
        <v>4582100</v>
      </c>
      <c r="W333" s="2">
        <f t="shared" si="31"/>
        <v>6978800</v>
      </c>
      <c r="X333" s="2">
        <f t="shared" si="31"/>
        <v>11261800</v>
      </c>
      <c r="Y333" s="2" cm="1">
        <f t="array" ref="Y333">_xlfn.XLOOKUP(Y$1&amp;$R333,$C$3:$C$1662&amp;$D$3:$D$1662,$E$3:$E$1662,0,0,1)</f>
        <v>595200</v>
      </c>
      <c r="Z333" s="2" cm="1">
        <f t="array" ref="Z333">_xlfn.XLOOKUP(Z$1&amp;$R333,$C$3:$C$1662&amp;$D$3:$D$1662,$E$3:$E$1662,0,0,1)</f>
        <v>701700</v>
      </c>
      <c r="AA333" s="2" cm="1">
        <f t="array" ref="AA333">_xlfn.XLOOKUP(AA$1&amp;$R333,$C$3:$C$1662&amp;$D$3:$D$1662,$E$3:$E$1662,0,0,1)</f>
        <v>588100</v>
      </c>
      <c r="AB333" s="2" cm="1">
        <f t="array" ref="AB333">_xlfn.XLOOKUP(AB$1&amp;$R333,$C$3:$C$1662&amp;$D$3:$D$1662,$E$3:$E$1662,0,0,1)</f>
        <v>681200</v>
      </c>
      <c r="AC333" s="2" cm="1">
        <f t="array" ref="AC333">_xlfn.XLOOKUP(AC$1&amp;$R333,$C$3:$C$1662&amp;$D$3:$D$1662,$E$3:$E$1662,0,0,1)</f>
        <v>699800</v>
      </c>
    </row>
    <row r="334" spans="3:29" x14ac:dyDescent="0.4">
      <c r="C334" t="s">
        <v>804</v>
      </c>
      <c r="D334" t="s">
        <v>717</v>
      </c>
      <c r="E334">
        <v>699800</v>
      </c>
    </row>
    <row r="335" spans="3:29" x14ac:dyDescent="0.4">
      <c r="C335" t="s">
        <v>836</v>
      </c>
      <c r="D335" t="s">
        <v>506</v>
      </c>
      <c r="E335">
        <v>434600</v>
      </c>
    </row>
    <row r="336" spans="3:29" x14ac:dyDescent="0.4">
      <c r="C336" t="s">
        <v>836</v>
      </c>
      <c r="D336" t="s">
        <v>507</v>
      </c>
      <c r="E336">
        <v>74000</v>
      </c>
    </row>
    <row r="337" spans="3:5" x14ac:dyDescent="0.4">
      <c r="C337" t="s">
        <v>836</v>
      </c>
      <c r="D337" t="s">
        <v>508</v>
      </c>
      <c r="E337">
        <v>53200</v>
      </c>
    </row>
    <row r="338" spans="3:5" x14ac:dyDescent="0.4">
      <c r="C338" t="s">
        <v>836</v>
      </c>
      <c r="D338" t="s">
        <v>509</v>
      </c>
      <c r="E338">
        <v>65000</v>
      </c>
    </row>
    <row r="339" spans="3:5" x14ac:dyDescent="0.4">
      <c r="C339" t="s">
        <v>836</v>
      </c>
      <c r="D339" t="s">
        <v>510</v>
      </c>
      <c r="E339">
        <v>35800</v>
      </c>
    </row>
    <row r="340" spans="3:5" x14ac:dyDescent="0.4">
      <c r="C340" t="s">
        <v>836</v>
      </c>
      <c r="D340" t="s">
        <v>511</v>
      </c>
      <c r="E340">
        <v>49800</v>
      </c>
    </row>
    <row r="341" spans="3:5" x14ac:dyDescent="0.4">
      <c r="C341" t="s">
        <v>836</v>
      </c>
      <c r="D341" t="s">
        <v>512</v>
      </c>
      <c r="E341">
        <v>42400</v>
      </c>
    </row>
    <row r="342" spans="3:5" x14ac:dyDescent="0.4">
      <c r="C342" t="s">
        <v>836</v>
      </c>
      <c r="D342" t="s">
        <v>513</v>
      </c>
      <c r="E342">
        <v>37300</v>
      </c>
    </row>
    <row r="343" spans="3:5" x14ac:dyDescent="0.4">
      <c r="C343" t="s">
        <v>836</v>
      </c>
      <c r="D343" t="s">
        <v>514</v>
      </c>
      <c r="E343">
        <v>35900</v>
      </c>
    </row>
    <row r="344" spans="3:5" x14ac:dyDescent="0.4">
      <c r="C344" t="s">
        <v>836</v>
      </c>
      <c r="D344" t="s">
        <v>515</v>
      </c>
      <c r="E344">
        <v>19200</v>
      </c>
    </row>
    <row r="345" spans="3:5" x14ac:dyDescent="0.4">
      <c r="C345" t="s">
        <v>836</v>
      </c>
      <c r="D345" t="s">
        <v>516</v>
      </c>
      <c r="E345">
        <v>8600</v>
      </c>
    </row>
    <row r="346" spans="3:5" x14ac:dyDescent="0.4">
      <c r="C346" t="s">
        <v>836</v>
      </c>
      <c r="D346" t="s">
        <v>517</v>
      </c>
      <c r="E346">
        <v>43400</v>
      </c>
    </row>
    <row r="347" spans="3:5" x14ac:dyDescent="0.4">
      <c r="C347" t="s">
        <v>836</v>
      </c>
      <c r="D347" t="s">
        <v>518</v>
      </c>
      <c r="E347">
        <v>13100</v>
      </c>
    </row>
    <row r="348" spans="3:5" x14ac:dyDescent="0.4">
      <c r="C348" t="s">
        <v>836</v>
      </c>
      <c r="D348" t="s">
        <v>519</v>
      </c>
      <c r="E348">
        <v>75100</v>
      </c>
    </row>
    <row r="349" spans="3:5" x14ac:dyDescent="0.4">
      <c r="C349" t="s">
        <v>836</v>
      </c>
      <c r="D349" t="s">
        <v>520</v>
      </c>
      <c r="E349">
        <v>42700</v>
      </c>
    </row>
    <row r="350" spans="3:5" x14ac:dyDescent="0.4">
      <c r="C350" t="s">
        <v>836</v>
      </c>
      <c r="D350" t="s">
        <v>521</v>
      </c>
      <c r="E350">
        <v>43400</v>
      </c>
    </row>
    <row r="351" spans="3:5" x14ac:dyDescent="0.4">
      <c r="C351" t="s">
        <v>836</v>
      </c>
      <c r="D351" t="s">
        <v>522</v>
      </c>
      <c r="E351">
        <v>33300</v>
      </c>
    </row>
    <row r="352" spans="3:5" x14ac:dyDescent="0.4">
      <c r="C352" t="s">
        <v>836</v>
      </c>
      <c r="D352" t="s">
        <v>523</v>
      </c>
      <c r="E352">
        <v>38300</v>
      </c>
    </row>
    <row r="353" spans="3:5" x14ac:dyDescent="0.4">
      <c r="C353" t="s">
        <v>836</v>
      </c>
      <c r="D353" t="s">
        <v>524</v>
      </c>
      <c r="E353">
        <v>46000</v>
      </c>
    </row>
    <row r="354" spans="3:5" x14ac:dyDescent="0.4">
      <c r="C354" t="s">
        <v>836</v>
      </c>
      <c r="D354" t="s">
        <v>525</v>
      </c>
      <c r="E354">
        <v>43200</v>
      </c>
    </row>
    <row r="355" spans="3:5" x14ac:dyDescent="0.4">
      <c r="C355" t="s">
        <v>836</v>
      </c>
      <c r="D355" t="s">
        <v>526</v>
      </c>
      <c r="E355">
        <v>34100</v>
      </c>
    </row>
    <row r="356" spans="3:5" x14ac:dyDescent="0.4">
      <c r="C356" t="s">
        <v>836</v>
      </c>
      <c r="D356" t="s">
        <v>527</v>
      </c>
      <c r="E356">
        <v>24100</v>
      </c>
    </row>
    <row r="357" spans="3:5" x14ac:dyDescent="0.4">
      <c r="C357" t="s">
        <v>836</v>
      </c>
      <c r="D357" t="s">
        <v>528</v>
      </c>
      <c r="E357">
        <v>17800</v>
      </c>
    </row>
    <row r="358" spans="3:5" x14ac:dyDescent="0.4">
      <c r="C358" t="s">
        <v>836</v>
      </c>
      <c r="D358" t="s">
        <v>529</v>
      </c>
      <c r="E358">
        <v>35900</v>
      </c>
    </row>
    <row r="359" spans="3:5" x14ac:dyDescent="0.4">
      <c r="C359" t="s">
        <v>836</v>
      </c>
      <c r="D359" t="s">
        <v>530</v>
      </c>
      <c r="E359">
        <v>27200</v>
      </c>
    </row>
    <row r="360" spans="3:5" x14ac:dyDescent="0.4">
      <c r="C360" t="s">
        <v>836</v>
      </c>
      <c r="D360" t="s">
        <v>531</v>
      </c>
      <c r="E360">
        <v>17300</v>
      </c>
    </row>
    <row r="361" spans="3:5" x14ac:dyDescent="0.4">
      <c r="C361" t="s">
        <v>836</v>
      </c>
      <c r="D361" t="s">
        <v>532</v>
      </c>
      <c r="E361">
        <v>36300</v>
      </c>
    </row>
    <row r="362" spans="3:5" x14ac:dyDescent="0.4">
      <c r="C362" t="s">
        <v>836</v>
      </c>
      <c r="D362" t="s">
        <v>533</v>
      </c>
      <c r="E362">
        <v>6800</v>
      </c>
    </row>
    <row r="363" spans="3:5" x14ac:dyDescent="0.4">
      <c r="C363" t="s">
        <v>836</v>
      </c>
      <c r="D363" t="s">
        <v>534</v>
      </c>
      <c r="E363">
        <v>12900</v>
      </c>
    </row>
    <row r="364" spans="3:5" x14ac:dyDescent="0.4">
      <c r="C364" t="s">
        <v>836</v>
      </c>
      <c r="D364" t="s">
        <v>535</v>
      </c>
      <c r="E364">
        <v>9700</v>
      </c>
    </row>
    <row r="365" spans="3:5" x14ac:dyDescent="0.4">
      <c r="C365" t="s">
        <v>836</v>
      </c>
      <c r="D365" t="s">
        <v>536</v>
      </c>
      <c r="E365">
        <v>65200</v>
      </c>
    </row>
    <row r="366" spans="3:5" x14ac:dyDescent="0.4">
      <c r="C366" t="s">
        <v>836</v>
      </c>
      <c r="D366" t="s">
        <v>537</v>
      </c>
      <c r="E366">
        <v>8200</v>
      </c>
    </row>
    <row r="367" spans="3:5" x14ac:dyDescent="0.4">
      <c r="C367" t="s">
        <v>836</v>
      </c>
      <c r="D367" t="s">
        <v>538</v>
      </c>
      <c r="E367">
        <v>67800</v>
      </c>
    </row>
    <row r="368" spans="3:5" x14ac:dyDescent="0.4">
      <c r="C368" t="s">
        <v>836</v>
      </c>
      <c r="D368" t="s">
        <v>539</v>
      </c>
      <c r="E368">
        <v>12400</v>
      </c>
    </row>
    <row r="369" spans="3:5" x14ac:dyDescent="0.4">
      <c r="C369" t="s">
        <v>836</v>
      </c>
      <c r="D369" t="s">
        <v>540</v>
      </c>
      <c r="E369">
        <v>45000</v>
      </c>
    </row>
    <row r="370" spans="3:5" x14ac:dyDescent="0.4">
      <c r="C370" t="s">
        <v>836</v>
      </c>
      <c r="D370" t="s">
        <v>541</v>
      </c>
      <c r="E370">
        <v>10300</v>
      </c>
    </row>
    <row r="371" spans="3:5" x14ac:dyDescent="0.4">
      <c r="C371" t="s">
        <v>836</v>
      </c>
      <c r="D371" t="s">
        <v>542</v>
      </c>
      <c r="E371">
        <v>45800</v>
      </c>
    </row>
    <row r="372" spans="3:5" x14ac:dyDescent="0.4">
      <c r="C372" t="s">
        <v>836</v>
      </c>
      <c r="D372" t="s">
        <v>543</v>
      </c>
      <c r="E372">
        <v>39000</v>
      </c>
    </row>
    <row r="373" spans="3:5" x14ac:dyDescent="0.4">
      <c r="C373" t="s">
        <v>836</v>
      </c>
      <c r="D373" t="s">
        <v>544</v>
      </c>
      <c r="E373">
        <v>49000</v>
      </c>
    </row>
    <row r="374" spans="3:5" x14ac:dyDescent="0.4">
      <c r="C374" t="s">
        <v>836</v>
      </c>
      <c r="D374" t="s">
        <v>545</v>
      </c>
      <c r="E374">
        <v>28100</v>
      </c>
    </row>
    <row r="375" spans="3:5" x14ac:dyDescent="0.4">
      <c r="C375" t="s">
        <v>836</v>
      </c>
      <c r="D375" t="s">
        <v>546</v>
      </c>
      <c r="E375">
        <v>40500</v>
      </c>
    </row>
    <row r="376" spans="3:5" x14ac:dyDescent="0.4">
      <c r="C376" t="s">
        <v>836</v>
      </c>
      <c r="D376" t="s">
        <v>547</v>
      </c>
      <c r="E376">
        <v>27600</v>
      </c>
    </row>
    <row r="377" spans="3:5" x14ac:dyDescent="0.4">
      <c r="C377" t="s">
        <v>836</v>
      </c>
      <c r="D377" t="s">
        <v>548</v>
      </c>
      <c r="E377">
        <v>27600</v>
      </c>
    </row>
    <row r="378" spans="3:5" x14ac:dyDescent="0.4">
      <c r="C378" t="s">
        <v>836</v>
      </c>
      <c r="D378" t="s">
        <v>549</v>
      </c>
      <c r="E378">
        <v>15200</v>
      </c>
    </row>
    <row r="379" spans="3:5" x14ac:dyDescent="0.4">
      <c r="C379" t="s">
        <v>836</v>
      </c>
      <c r="D379" t="s">
        <v>550</v>
      </c>
      <c r="E379">
        <v>47300</v>
      </c>
    </row>
    <row r="380" spans="3:5" x14ac:dyDescent="0.4">
      <c r="C380" t="s">
        <v>836</v>
      </c>
      <c r="D380" t="s">
        <v>551</v>
      </c>
      <c r="E380">
        <v>20000</v>
      </c>
    </row>
    <row r="381" spans="3:5" x14ac:dyDescent="0.4">
      <c r="C381" t="s">
        <v>836</v>
      </c>
      <c r="D381" t="s">
        <v>552</v>
      </c>
      <c r="E381">
        <v>9400</v>
      </c>
    </row>
    <row r="382" spans="3:5" x14ac:dyDescent="0.4">
      <c r="C382" t="s">
        <v>836</v>
      </c>
      <c r="D382" t="s">
        <v>553</v>
      </c>
      <c r="E382">
        <v>20200</v>
      </c>
    </row>
    <row r="383" spans="3:5" x14ac:dyDescent="0.4">
      <c r="C383" t="s">
        <v>836</v>
      </c>
      <c r="D383" t="s">
        <v>554</v>
      </c>
      <c r="E383">
        <v>85600</v>
      </c>
    </row>
    <row r="384" spans="3:5" x14ac:dyDescent="0.4">
      <c r="C384" t="s">
        <v>836</v>
      </c>
      <c r="D384" t="s">
        <v>555</v>
      </c>
      <c r="E384">
        <v>83400</v>
      </c>
    </row>
    <row r="385" spans="3:5" x14ac:dyDescent="0.4">
      <c r="C385" t="s">
        <v>836</v>
      </c>
      <c r="D385" t="s">
        <v>556</v>
      </c>
      <c r="E385">
        <v>29500</v>
      </c>
    </row>
    <row r="386" spans="3:5" x14ac:dyDescent="0.4">
      <c r="C386" t="s">
        <v>836</v>
      </c>
      <c r="D386" t="s">
        <v>557</v>
      </c>
      <c r="E386">
        <v>5100</v>
      </c>
    </row>
    <row r="387" spans="3:5" x14ac:dyDescent="0.4">
      <c r="C387" t="s">
        <v>836</v>
      </c>
      <c r="D387" t="s">
        <v>558</v>
      </c>
      <c r="E387">
        <v>12600</v>
      </c>
    </row>
    <row r="388" spans="3:5" x14ac:dyDescent="0.4">
      <c r="C388" t="s">
        <v>836</v>
      </c>
      <c r="D388" t="s">
        <v>559</v>
      </c>
      <c r="E388">
        <v>8100</v>
      </c>
    </row>
    <row r="389" spans="3:5" x14ac:dyDescent="0.4">
      <c r="C389" t="s">
        <v>836</v>
      </c>
      <c r="D389" t="s">
        <v>560</v>
      </c>
      <c r="E389">
        <v>9900</v>
      </c>
    </row>
    <row r="390" spans="3:5" x14ac:dyDescent="0.4">
      <c r="C390" t="s">
        <v>836</v>
      </c>
      <c r="D390" t="s">
        <v>561</v>
      </c>
      <c r="E390">
        <v>14900</v>
      </c>
    </row>
    <row r="391" spans="3:5" x14ac:dyDescent="0.4">
      <c r="C391" t="s">
        <v>836</v>
      </c>
      <c r="D391" t="s">
        <v>562</v>
      </c>
      <c r="E391">
        <v>5600</v>
      </c>
    </row>
    <row r="392" spans="3:5" x14ac:dyDescent="0.4">
      <c r="C392" t="s">
        <v>836</v>
      </c>
      <c r="D392" t="s">
        <v>563</v>
      </c>
      <c r="E392">
        <v>8800</v>
      </c>
    </row>
    <row r="393" spans="3:5" x14ac:dyDescent="0.4">
      <c r="C393" t="s">
        <v>836</v>
      </c>
      <c r="D393" t="s">
        <v>564</v>
      </c>
      <c r="E393">
        <v>20800</v>
      </c>
    </row>
    <row r="394" spans="3:5" x14ac:dyDescent="0.4">
      <c r="C394" t="s">
        <v>836</v>
      </c>
      <c r="D394" t="s">
        <v>565</v>
      </c>
      <c r="E394">
        <v>40600</v>
      </c>
    </row>
    <row r="395" spans="3:5" x14ac:dyDescent="0.4">
      <c r="C395" t="s">
        <v>836</v>
      </c>
      <c r="D395" t="s">
        <v>566</v>
      </c>
      <c r="E395">
        <v>24600</v>
      </c>
    </row>
    <row r="396" spans="3:5" x14ac:dyDescent="0.4">
      <c r="C396" t="s">
        <v>836</v>
      </c>
      <c r="D396" t="s">
        <v>567</v>
      </c>
      <c r="E396">
        <v>13200</v>
      </c>
    </row>
    <row r="397" spans="3:5" x14ac:dyDescent="0.4">
      <c r="C397" t="s">
        <v>836</v>
      </c>
      <c r="D397" t="s">
        <v>568</v>
      </c>
      <c r="E397">
        <v>5800</v>
      </c>
    </row>
    <row r="398" spans="3:5" x14ac:dyDescent="0.4">
      <c r="C398" t="s">
        <v>836</v>
      </c>
      <c r="D398" t="s">
        <v>569</v>
      </c>
      <c r="E398">
        <v>46400</v>
      </c>
    </row>
    <row r="399" spans="3:5" x14ac:dyDescent="0.4">
      <c r="C399" t="s">
        <v>836</v>
      </c>
      <c r="D399" t="s">
        <v>570</v>
      </c>
      <c r="E399">
        <v>3000</v>
      </c>
    </row>
    <row r="400" spans="3:5" x14ac:dyDescent="0.4">
      <c r="C400" t="s">
        <v>836</v>
      </c>
      <c r="D400" t="s">
        <v>571</v>
      </c>
      <c r="E400">
        <v>3500</v>
      </c>
    </row>
    <row r="401" spans="3:5" x14ac:dyDescent="0.4">
      <c r="C401" t="s">
        <v>836</v>
      </c>
      <c r="D401" t="s">
        <v>572</v>
      </c>
      <c r="E401">
        <v>20300</v>
      </c>
    </row>
    <row r="402" spans="3:5" x14ac:dyDescent="0.4">
      <c r="C402" t="s">
        <v>836</v>
      </c>
      <c r="D402" t="s">
        <v>573</v>
      </c>
      <c r="E402">
        <v>6900</v>
      </c>
    </row>
    <row r="403" spans="3:5" x14ac:dyDescent="0.4">
      <c r="C403" t="s">
        <v>836</v>
      </c>
      <c r="D403" t="s">
        <v>574</v>
      </c>
      <c r="E403">
        <v>54200</v>
      </c>
    </row>
    <row r="404" spans="3:5" x14ac:dyDescent="0.4">
      <c r="C404" t="s">
        <v>836</v>
      </c>
      <c r="D404" t="s">
        <v>575</v>
      </c>
      <c r="E404">
        <v>8800</v>
      </c>
    </row>
    <row r="405" spans="3:5" x14ac:dyDescent="0.4">
      <c r="C405" t="s">
        <v>836</v>
      </c>
      <c r="D405" t="s">
        <v>576</v>
      </c>
      <c r="E405">
        <v>18700</v>
      </c>
    </row>
    <row r="406" spans="3:5" x14ac:dyDescent="0.4">
      <c r="C406" t="s">
        <v>836</v>
      </c>
      <c r="D406" t="s">
        <v>577</v>
      </c>
      <c r="E406">
        <v>14300</v>
      </c>
    </row>
    <row r="407" spans="3:5" x14ac:dyDescent="0.4">
      <c r="C407" t="s">
        <v>836</v>
      </c>
      <c r="D407" t="s">
        <v>578</v>
      </c>
      <c r="E407">
        <v>19000</v>
      </c>
    </row>
    <row r="408" spans="3:5" x14ac:dyDescent="0.4">
      <c r="C408" t="s">
        <v>836</v>
      </c>
      <c r="D408" t="s">
        <v>579</v>
      </c>
      <c r="E408">
        <v>21300</v>
      </c>
    </row>
    <row r="409" spans="3:5" x14ac:dyDescent="0.4">
      <c r="C409" t="s">
        <v>836</v>
      </c>
      <c r="D409" t="s">
        <v>580</v>
      </c>
      <c r="E409">
        <v>8800</v>
      </c>
    </row>
    <row r="410" spans="3:5" x14ac:dyDescent="0.4">
      <c r="C410" t="s">
        <v>836</v>
      </c>
      <c r="D410" t="s">
        <v>581</v>
      </c>
      <c r="E410">
        <v>20800</v>
      </c>
    </row>
    <row r="411" spans="3:5" x14ac:dyDescent="0.4">
      <c r="C411" t="s">
        <v>836</v>
      </c>
      <c r="D411" t="s">
        <v>582</v>
      </c>
      <c r="E411">
        <v>33700</v>
      </c>
    </row>
    <row r="412" spans="3:5" x14ac:dyDescent="0.4">
      <c r="C412" t="s">
        <v>836</v>
      </c>
      <c r="D412" t="s">
        <v>583</v>
      </c>
      <c r="E412">
        <v>17500</v>
      </c>
    </row>
    <row r="413" spans="3:5" x14ac:dyDescent="0.4">
      <c r="C413" t="s">
        <v>836</v>
      </c>
      <c r="D413" t="s">
        <v>584</v>
      </c>
      <c r="E413">
        <v>7400</v>
      </c>
    </row>
    <row r="414" spans="3:5" x14ac:dyDescent="0.4">
      <c r="C414" t="s">
        <v>836</v>
      </c>
      <c r="D414" t="s">
        <v>585</v>
      </c>
      <c r="E414">
        <v>18100</v>
      </c>
    </row>
    <row r="415" spans="3:5" x14ac:dyDescent="0.4">
      <c r="C415" t="s">
        <v>836</v>
      </c>
      <c r="D415" t="s">
        <v>586</v>
      </c>
      <c r="E415">
        <v>17100</v>
      </c>
    </row>
    <row r="416" spans="3:5" x14ac:dyDescent="0.4">
      <c r="C416" t="s">
        <v>836</v>
      </c>
      <c r="D416" t="s">
        <v>587</v>
      </c>
      <c r="E416">
        <v>3100</v>
      </c>
    </row>
    <row r="417" spans="3:5" x14ac:dyDescent="0.4">
      <c r="C417" t="s">
        <v>836</v>
      </c>
      <c r="D417" t="s">
        <v>588</v>
      </c>
      <c r="E417">
        <v>7000</v>
      </c>
    </row>
    <row r="418" spans="3:5" x14ac:dyDescent="0.4">
      <c r="C418" t="s">
        <v>836</v>
      </c>
      <c r="D418" t="s">
        <v>589</v>
      </c>
      <c r="E418">
        <v>4800</v>
      </c>
    </row>
    <row r="419" spans="3:5" x14ac:dyDescent="0.4">
      <c r="C419" t="s">
        <v>836</v>
      </c>
      <c r="D419" t="s">
        <v>590</v>
      </c>
      <c r="E419">
        <v>4600</v>
      </c>
    </row>
    <row r="420" spans="3:5" x14ac:dyDescent="0.4">
      <c r="C420" t="s">
        <v>836</v>
      </c>
      <c r="D420" t="s">
        <v>591</v>
      </c>
      <c r="E420">
        <v>6900</v>
      </c>
    </row>
    <row r="421" spans="3:5" x14ac:dyDescent="0.4">
      <c r="C421" t="s">
        <v>836</v>
      </c>
      <c r="D421" t="s">
        <v>592</v>
      </c>
      <c r="E421">
        <v>9800</v>
      </c>
    </row>
    <row r="422" spans="3:5" x14ac:dyDescent="0.4">
      <c r="C422" t="s">
        <v>836</v>
      </c>
      <c r="D422" t="s">
        <v>593</v>
      </c>
      <c r="E422">
        <v>2200</v>
      </c>
    </row>
    <row r="423" spans="3:5" x14ac:dyDescent="0.4">
      <c r="C423" t="s">
        <v>836</v>
      </c>
      <c r="D423" t="s">
        <v>594</v>
      </c>
      <c r="E423">
        <v>18500</v>
      </c>
    </row>
    <row r="424" spans="3:5" x14ac:dyDescent="0.4">
      <c r="C424" t="s">
        <v>836</v>
      </c>
      <c r="D424" t="s">
        <v>595</v>
      </c>
      <c r="E424">
        <v>4400</v>
      </c>
    </row>
    <row r="425" spans="3:5" x14ac:dyDescent="0.4">
      <c r="C425" t="s">
        <v>836</v>
      </c>
      <c r="D425" t="s">
        <v>596</v>
      </c>
      <c r="E425">
        <v>20600</v>
      </c>
    </row>
    <row r="426" spans="3:5" x14ac:dyDescent="0.4">
      <c r="C426" t="s">
        <v>836</v>
      </c>
      <c r="D426" t="s">
        <v>597</v>
      </c>
      <c r="E426">
        <v>25100</v>
      </c>
    </row>
    <row r="427" spans="3:5" x14ac:dyDescent="0.4">
      <c r="C427" t="s">
        <v>836</v>
      </c>
      <c r="D427" t="s">
        <v>598</v>
      </c>
      <c r="E427">
        <v>20600</v>
      </c>
    </row>
    <row r="428" spans="3:5" x14ac:dyDescent="0.4">
      <c r="C428" t="s">
        <v>836</v>
      </c>
      <c r="D428" t="s">
        <v>599</v>
      </c>
      <c r="E428">
        <v>8800</v>
      </c>
    </row>
    <row r="429" spans="3:5" x14ac:dyDescent="0.4">
      <c r="C429" t="s">
        <v>836</v>
      </c>
      <c r="D429" t="s">
        <v>600</v>
      </c>
      <c r="E429">
        <v>12500</v>
      </c>
    </row>
    <row r="430" spans="3:5" x14ac:dyDescent="0.4">
      <c r="C430" t="s">
        <v>836</v>
      </c>
      <c r="D430" t="s">
        <v>601</v>
      </c>
      <c r="E430">
        <v>8300</v>
      </c>
    </row>
    <row r="431" spans="3:5" x14ac:dyDescent="0.4">
      <c r="C431" t="s">
        <v>836</v>
      </c>
      <c r="D431" t="s">
        <v>602</v>
      </c>
      <c r="E431">
        <v>6800</v>
      </c>
    </row>
    <row r="432" spans="3:5" x14ac:dyDescent="0.4">
      <c r="C432" t="s">
        <v>836</v>
      </c>
      <c r="D432" t="s">
        <v>603</v>
      </c>
      <c r="E432">
        <v>5700</v>
      </c>
    </row>
    <row r="433" spans="3:5" x14ac:dyDescent="0.4">
      <c r="C433" t="s">
        <v>836</v>
      </c>
      <c r="D433" t="s">
        <v>604</v>
      </c>
      <c r="E433">
        <v>35400</v>
      </c>
    </row>
    <row r="434" spans="3:5" x14ac:dyDescent="0.4">
      <c r="C434" t="s">
        <v>836</v>
      </c>
      <c r="D434" t="s">
        <v>605</v>
      </c>
      <c r="E434">
        <v>11600</v>
      </c>
    </row>
    <row r="435" spans="3:5" x14ac:dyDescent="0.4">
      <c r="C435" t="s">
        <v>836</v>
      </c>
      <c r="D435" t="s">
        <v>606</v>
      </c>
      <c r="E435">
        <v>23100</v>
      </c>
    </row>
    <row r="436" spans="3:5" x14ac:dyDescent="0.4">
      <c r="C436" t="s">
        <v>836</v>
      </c>
      <c r="D436" t="s">
        <v>607</v>
      </c>
      <c r="E436">
        <v>8300</v>
      </c>
    </row>
    <row r="437" spans="3:5" x14ac:dyDescent="0.4">
      <c r="C437" t="s">
        <v>836</v>
      </c>
      <c r="D437" t="s">
        <v>608</v>
      </c>
      <c r="E437">
        <v>12500</v>
      </c>
    </row>
    <row r="438" spans="3:5" x14ac:dyDescent="0.4">
      <c r="C438" t="s">
        <v>836</v>
      </c>
      <c r="D438" t="s">
        <v>609</v>
      </c>
      <c r="E438">
        <v>13000</v>
      </c>
    </row>
    <row r="439" spans="3:5" x14ac:dyDescent="0.4">
      <c r="C439" t="s">
        <v>836</v>
      </c>
      <c r="D439" t="s">
        <v>610</v>
      </c>
      <c r="E439">
        <v>5700</v>
      </c>
    </row>
    <row r="440" spans="3:5" x14ac:dyDescent="0.4">
      <c r="C440" t="s">
        <v>836</v>
      </c>
      <c r="D440" t="s">
        <v>611</v>
      </c>
      <c r="E440">
        <v>8600</v>
      </c>
    </row>
    <row r="441" spans="3:5" x14ac:dyDescent="0.4">
      <c r="C441" t="s">
        <v>836</v>
      </c>
      <c r="D441" t="s">
        <v>612</v>
      </c>
      <c r="E441">
        <v>5400</v>
      </c>
    </row>
    <row r="442" spans="3:5" x14ac:dyDescent="0.4">
      <c r="C442" t="s">
        <v>836</v>
      </c>
      <c r="D442" t="s">
        <v>613</v>
      </c>
      <c r="E442">
        <v>6100</v>
      </c>
    </row>
    <row r="443" spans="3:5" x14ac:dyDescent="0.4">
      <c r="C443" t="s">
        <v>836</v>
      </c>
      <c r="D443" t="s">
        <v>614</v>
      </c>
      <c r="E443">
        <v>15900</v>
      </c>
    </row>
    <row r="444" spans="3:5" x14ac:dyDescent="0.4">
      <c r="C444" t="s">
        <v>836</v>
      </c>
      <c r="D444" t="s">
        <v>615</v>
      </c>
      <c r="E444">
        <v>16600</v>
      </c>
    </row>
    <row r="445" spans="3:5" x14ac:dyDescent="0.4">
      <c r="C445" t="s">
        <v>836</v>
      </c>
      <c r="D445" t="s">
        <v>616</v>
      </c>
      <c r="E445">
        <v>14500</v>
      </c>
    </row>
    <row r="446" spans="3:5" x14ac:dyDescent="0.4">
      <c r="C446" t="s">
        <v>836</v>
      </c>
      <c r="D446" t="s">
        <v>617</v>
      </c>
      <c r="E446">
        <v>6800</v>
      </c>
    </row>
    <row r="447" spans="3:5" x14ac:dyDescent="0.4">
      <c r="C447" t="s">
        <v>836</v>
      </c>
      <c r="D447" t="s">
        <v>618</v>
      </c>
      <c r="E447">
        <v>5000</v>
      </c>
    </row>
    <row r="448" spans="3:5" x14ac:dyDescent="0.4">
      <c r="C448" t="s">
        <v>836</v>
      </c>
      <c r="D448" t="s">
        <v>619</v>
      </c>
      <c r="E448">
        <v>16700</v>
      </c>
    </row>
    <row r="449" spans="3:5" x14ac:dyDescent="0.4">
      <c r="C449" t="s">
        <v>836</v>
      </c>
      <c r="D449" t="s">
        <v>620</v>
      </c>
      <c r="E449">
        <v>10100</v>
      </c>
    </row>
    <row r="450" spans="3:5" x14ac:dyDescent="0.4">
      <c r="C450" t="s">
        <v>836</v>
      </c>
      <c r="D450" t="s">
        <v>621</v>
      </c>
      <c r="E450">
        <v>53600</v>
      </c>
    </row>
    <row r="451" spans="3:5" x14ac:dyDescent="0.4">
      <c r="C451" t="s">
        <v>836</v>
      </c>
      <c r="D451" t="s">
        <v>622</v>
      </c>
      <c r="E451">
        <v>5200</v>
      </c>
    </row>
    <row r="452" spans="3:5" x14ac:dyDescent="0.4">
      <c r="C452" t="s">
        <v>836</v>
      </c>
      <c r="D452" t="s">
        <v>623</v>
      </c>
      <c r="E452">
        <v>68400</v>
      </c>
    </row>
    <row r="453" spans="3:5" x14ac:dyDescent="0.4">
      <c r="C453" t="s">
        <v>836</v>
      </c>
      <c r="D453" t="s">
        <v>624</v>
      </c>
      <c r="E453">
        <v>23200</v>
      </c>
    </row>
    <row r="454" spans="3:5" x14ac:dyDescent="0.4">
      <c r="C454" t="s">
        <v>836</v>
      </c>
      <c r="D454" t="s">
        <v>625</v>
      </c>
      <c r="E454">
        <v>14800</v>
      </c>
    </row>
    <row r="455" spans="3:5" x14ac:dyDescent="0.4">
      <c r="C455" t="s">
        <v>836</v>
      </c>
      <c r="D455" t="s">
        <v>626</v>
      </c>
      <c r="E455">
        <v>10900</v>
      </c>
    </row>
    <row r="456" spans="3:5" x14ac:dyDescent="0.4">
      <c r="C456" t="s">
        <v>836</v>
      </c>
      <c r="D456" t="s">
        <v>627</v>
      </c>
      <c r="E456">
        <v>15600</v>
      </c>
    </row>
    <row r="457" spans="3:5" x14ac:dyDescent="0.4">
      <c r="C457" t="s">
        <v>836</v>
      </c>
      <c r="D457" t="s">
        <v>628</v>
      </c>
      <c r="E457">
        <v>5600</v>
      </c>
    </row>
    <row r="458" spans="3:5" x14ac:dyDescent="0.4">
      <c r="C458" t="s">
        <v>836</v>
      </c>
      <c r="D458" t="s">
        <v>629</v>
      </c>
      <c r="E458">
        <v>15900</v>
      </c>
    </row>
    <row r="459" spans="3:5" x14ac:dyDescent="0.4">
      <c r="C459" t="s">
        <v>836</v>
      </c>
      <c r="D459" t="s">
        <v>630</v>
      </c>
      <c r="E459">
        <v>9600</v>
      </c>
    </row>
    <row r="460" spans="3:5" x14ac:dyDescent="0.4">
      <c r="C460" t="s">
        <v>836</v>
      </c>
      <c r="D460" t="s">
        <v>631</v>
      </c>
      <c r="E460">
        <v>7400</v>
      </c>
    </row>
    <row r="461" spans="3:5" x14ac:dyDescent="0.4">
      <c r="C461" t="s">
        <v>836</v>
      </c>
      <c r="D461" t="s">
        <v>632</v>
      </c>
      <c r="E461">
        <v>19100</v>
      </c>
    </row>
    <row r="462" spans="3:5" x14ac:dyDescent="0.4">
      <c r="C462" t="s">
        <v>836</v>
      </c>
      <c r="D462" t="s">
        <v>633</v>
      </c>
      <c r="E462">
        <v>8300</v>
      </c>
    </row>
    <row r="463" spans="3:5" x14ac:dyDescent="0.4">
      <c r="C463" t="s">
        <v>836</v>
      </c>
      <c r="D463" t="s">
        <v>634</v>
      </c>
      <c r="E463">
        <v>9700</v>
      </c>
    </row>
    <row r="464" spans="3:5" x14ac:dyDescent="0.4">
      <c r="C464" t="s">
        <v>836</v>
      </c>
      <c r="D464" t="s">
        <v>635</v>
      </c>
      <c r="E464">
        <v>6900</v>
      </c>
    </row>
    <row r="465" spans="3:5" x14ac:dyDescent="0.4">
      <c r="C465" t="s">
        <v>836</v>
      </c>
      <c r="D465" t="s">
        <v>636</v>
      </c>
      <c r="E465">
        <v>7200</v>
      </c>
    </row>
    <row r="466" spans="3:5" x14ac:dyDescent="0.4">
      <c r="C466" t="s">
        <v>836</v>
      </c>
      <c r="D466" t="s">
        <v>637</v>
      </c>
      <c r="E466">
        <v>6000</v>
      </c>
    </row>
    <row r="467" spans="3:5" x14ac:dyDescent="0.4">
      <c r="C467" t="s">
        <v>836</v>
      </c>
      <c r="D467" t="s">
        <v>638</v>
      </c>
      <c r="E467">
        <v>14800</v>
      </c>
    </row>
    <row r="468" spans="3:5" x14ac:dyDescent="0.4">
      <c r="C468" t="s">
        <v>836</v>
      </c>
      <c r="D468" t="s">
        <v>639</v>
      </c>
      <c r="E468">
        <v>23300</v>
      </c>
    </row>
    <row r="469" spans="3:5" x14ac:dyDescent="0.4">
      <c r="C469" t="s">
        <v>836</v>
      </c>
      <c r="D469" t="s">
        <v>640</v>
      </c>
      <c r="E469">
        <v>7400</v>
      </c>
    </row>
    <row r="470" spans="3:5" x14ac:dyDescent="0.4">
      <c r="C470" t="s">
        <v>836</v>
      </c>
      <c r="D470" t="s">
        <v>641</v>
      </c>
      <c r="E470">
        <v>8600</v>
      </c>
    </row>
    <row r="471" spans="3:5" x14ac:dyDescent="0.4">
      <c r="C471" t="s">
        <v>836</v>
      </c>
      <c r="D471" t="s">
        <v>642</v>
      </c>
      <c r="E471">
        <v>39600</v>
      </c>
    </row>
    <row r="472" spans="3:5" x14ac:dyDescent="0.4">
      <c r="C472" t="s">
        <v>836</v>
      </c>
      <c r="D472" t="s">
        <v>643</v>
      </c>
      <c r="E472">
        <v>9300</v>
      </c>
    </row>
    <row r="473" spans="3:5" x14ac:dyDescent="0.4">
      <c r="C473" t="s">
        <v>836</v>
      </c>
      <c r="D473" t="s">
        <v>644</v>
      </c>
      <c r="E473">
        <v>9200</v>
      </c>
    </row>
    <row r="474" spans="3:5" x14ac:dyDescent="0.4">
      <c r="C474" t="s">
        <v>836</v>
      </c>
      <c r="D474" t="s">
        <v>645</v>
      </c>
      <c r="E474">
        <v>19200</v>
      </c>
    </row>
    <row r="475" spans="3:5" x14ac:dyDescent="0.4">
      <c r="C475" t="s">
        <v>836</v>
      </c>
      <c r="D475" t="s">
        <v>646</v>
      </c>
      <c r="E475">
        <v>5700</v>
      </c>
    </row>
    <row r="476" spans="3:5" x14ac:dyDescent="0.4">
      <c r="C476" t="s">
        <v>836</v>
      </c>
      <c r="D476" t="s">
        <v>647</v>
      </c>
      <c r="E476">
        <v>10300</v>
      </c>
    </row>
    <row r="477" spans="3:5" x14ac:dyDescent="0.4">
      <c r="C477" t="s">
        <v>836</v>
      </c>
      <c r="D477" t="s">
        <v>648</v>
      </c>
      <c r="E477">
        <v>21600</v>
      </c>
    </row>
    <row r="478" spans="3:5" x14ac:dyDescent="0.4">
      <c r="C478" t="s">
        <v>836</v>
      </c>
      <c r="D478" t="s">
        <v>649</v>
      </c>
      <c r="E478">
        <v>12600</v>
      </c>
    </row>
    <row r="479" spans="3:5" x14ac:dyDescent="0.4">
      <c r="C479" t="s">
        <v>836</v>
      </c>
      <c r="D479" t="s">
        <v>650</v>
      </c>
      <c r="E479">
        <v>13700</v>
      </c>
    </row>
    <row r="480" spans="3:5" x14ac:dyDescent="0.4">
      <c r="C480" t="s">
        <v>836</v>
      </c>
      <c r="D480" t="s">
        <v>651</v>
      </c>
      <c r="E480">
        <v>5100</v>
      </c>
    </row>
    <row r="481" spans="3:5" x14ac:dyDescent="0.4">
      <c r="C481" t="s">
        <v>836</v>
      </c>
      <c r="D481" t="s">
        <v>652</v>
      </c>
      <c r="E481">
        <v>6800</v>
      </c>
    </row>
    <row r="482" spans="3:5" x14ac:dyDescent="0.4">
      <c r="C482" t="s">
        <v>836</v>
      </c>
      <c r="D482" t="s">
        <v>653</v>
      </c>
      <c r="E482">
        <v>8700</v>
      </c>
    </row>
    <row r="483" spans="3:5" x14ac:dyDescent="0.4">
      <c r="C483" t="s">
        <v>836</v>
      </c>
      <c r="D483" t="s">
        <v>654</v>
      </c>
      <c r="E483">
        <v>4900</v>
      </c>
    </row>
    <row r="484" spans="3:5" x14ac:dyDescent="0.4">
      <c r="C484" t="s">
        <v>836</v>
      </c>
      <c r="D484" t="s">
        <v>655</v>
      </c>
      <c r="E484">
        <v>5800</v>
      </c>
    </row>
    <row r="485" spans="3:5" x14ac:dyDescent="0.4">
      <c r="C485" t="s">
        <v>836</v>
      </c>
      <c r="D485" t="s">
        <v>656</v>
      </c>
      <c r="E485">
        <v>10900</v>
      </c>
    </row>
    <row r="486" spans="3:5" x14ac:dyDescent="0.4">
      <c r="C486" t="s">
        <v>836</v>
      </c>
      <c r="D486" t="s">
        <v>657</v>
      </c>
      <c r="E486">
        <v>146700</v>
      </c>
    </row>
    <row r="487" spans="3:5" x14ac:dyDescent="0.4">
      <c r="C487" t="s">
        <v>836</v>
      </c>
      <c r="D487" t="s">
        <v>658</v>
      </c>
      <c r="E487">
        <v>15500</v>
      </c>
    </row>
    <row r="488" spans="3:5" x14ac:dyDescent="0.4">
      <c r="C488" t="s">
        <v>836</v>
      </c>
      <c r="D488" t="s">
        <v>659</v>
      </c>
      <c r="E488">
        <v>12800</v>
      </c>
    </row>
    <row r="489" spans="3:5" x14ac:dyDescent="0.4">
      <c r="C489" t="s">
        <v>836</v>
      </c>
      <c r="D489" t="s">
        <v>660</v>
      </c>
      <c r="E489">
        <v>40300</v>
      </c>
    </row>
    <row r="490" spans="3:5" x14ac:dyDescent="0.4">
      <c r="C490" t="s">
        <v>836</v>
      </c>
      <c r="D490" t="s">
        <v>661</v>
      </c>
      <c r="E490">
        <v>16400</v>
      </c>
    </row>
    <row r="491" spans="3:5" x14ac:dyDescent="0.4">
      <c r="C491" t="s">
        <v>836</v>
      </c>
      <c r="D491" t="s">
        <v>662</v>
      </c>
      <c r="E491">
        <v>12800</v>
      </c>
    </row>
    <row r="492" spans="3:5" x14ac:dyDescent="0.4">
      <c r="C492" t="s">
        <v>836</v>
      </c>
      <c r="D492" t="s">
        <v>663</v>
      </c>
      <c r="E492">
        <v>10700</v>
      </c>
    </row>
    <row r="493" spans="3:5" x14ac:dyDescent="0.4">
      <c r="C493" t="s">
        <v>836</v>
      </c>
      <c r="D493" t="s">
        <v>664</v>
      </c>
      <c r="E493">
        <v>7800</v>
      </c>
    </row>
    <row r="494" spans="3:5" x14ac:dyDescent="0.4">
      <c r="C494" t="s">
        <v>836</v>
      </c>
      <c r="D494" t="s">
        <v>665</v>
      </c>
      <c r="E494">
        <v>9000</v>
      </c>
    </row>
    <row r="495" spans="3:5" x14ac:dyDescent="0.4">
      <c r="C495" t="s">
        <v>836</v>
      </c>
      <c r="D495" t="s">
        <v>666</v>
      </c>
      <c r="E495">
        <v>23000</v>
      </c>
    </row>
    <row r="496" spans="3:5" x14ac:dyDescent="0.4">
      <c r="C496" t="s">
        <v>836</v>
      </c>
      <c r="D496" t="s">
        <v>667</v>
      </c>
      <c r="E496">
        <v>6100</v>
      </c>
    </row>
    <row r="497" spans="3:5" x14ac:dyDescent="0.4">
      <c r="C497" t="s">
        <v>836</v>
      </c>
      <c r="D497" t="s">
        <v>668</v>
      </c>
      <c r="E497">
        <v>9500</v>
      </c>
    </row>
    <row r="498" spans="3:5" x14ac:dyDescent="0.4">
      <c r="C498" t="s">
        <v>836</v>
      </c>
      <c r="D498" t="s">
        <v>669</v>
      </c>
      <c r="E498">
        <v>72700</v>
      </c>
    </row>
    <row r="499" spans="3:5" x14ac:dyDescent="0.4">
      <c r="C499" t="s">
        <v>836</v>
      </c>
      <c r="D499" t="s">
        <v>670</v>
      </c>
      <c r="E499">
        <v>37200</v>
      </c>
    </row>
    <row r="500" spans="3:5" x14ac:dyDescent="0.4">
      <c r="C500" t="s">
        <v>836</v>
      </c>
      <c r="D500" t="s">
        <v>671</v>
      </c>
      <c r="E500">
        <v>5600</v>
      </c>
    </row>
    <row r="501" spans="3:5" x14ac:dyDescent="0.4">
      <c r="C501" t="s">
        <v>836</v>
      </c>
      <c r="D501" t="s">
        <v>672</v>
      </c>
      <c r="E501">
        <v>10600</v>
      </c>
    </row>
    <row r="502" spans="3:5" x14ac:dyDescent="0.4">
      <c r="C502" t="s">
        <v>836</v>
      </c>
      <c r="D502" t="s">
        <v>673</v>
      </c>
      <c r="E502">
        <v>6200</v>
      </c>
    </row>
    <row r="503" spans="3:5" x14ac:dyDescent="0.4">
      <c r="C503" t="s">
        <v>836</v>
      </c>
      <c r="D503" t="s">
        <v>674</v>
      </c>
      <c r="E503">
        <v>4200</v>
      </c>
    </row>
    <row r="504" spans="3:5" x14ac:dyDescent="0.4">
      <c r="C504" t="s">
        <v>836</v>
      </c>
      <c r="D504" t="s">
        <v>675</v>
      </c>
      <c r="E504">
        <v>8900</v>
      </c>
    </row>
    <row r="505" spans="3:5" x14ac:dyDescent="0.4">
      <c r="C505" t="s">
        <v>836</v>
      </c>
      <c r="D505" t="s">
        <v>676</v>
      </c>
      <c r="E505">
        <v>9000</v>
      </c>
    </row>
    <row r="506" spans="3:5" x14ac:dyDescent="0.4">
      <c r="C506" t="s">
        <v>836</v>
      </c>
      <c r="D506" t="s">
        <v>677</v>
      </c>
      <c r="E506">
        <v>24400</v>
      </c>
    </row>
    <row r="507" spans="3:5" x14ac:dyDescent="0.4">
      <c r="C507" t="s">
        <v>836</v>
      </c>
      <c r="D507" t="s">
        <v>678</v>
      </c>
      <c r="E507">
        <v>6900</v>
      </c>
    </row>
    <row r="508" spans="3:5" x14ac:dyDescent="0.4">
      <c r="C508" t="s">
        <v>836</v>
      </c>
      <c r="D508" t="s">
        <v>679</v>
      </c>
      <c r="E508">
        <v>10900</v>
      </c>
    </row>
    <row r="509" spans="3:5" x14ac:dyDescent="0.4">
      <c r="C509" t="s">
        <v>836</v>
      </c>
      <c r="D509" t="s">
        <v>680</v>
      </c>
      <c r="E509">
        <v>8200</v>
      </c>
    </row>
    <row r="510" spans="3:5" x14ac:dyDescent="0.4">
      <c r="C510" t="s">
        <v>836</v>
      </c>
      <c r="D510" t="s">
        <v>681</v>
      </c>
      <c r="E510">
        <v>2600</v>
      </c>
    </row>
    <row r="511" spans="3:5" x14ac:dyDescent="0.4">
      <c r="C511" t="s">
        <v>836</v>
      </c>
      <c r="D511" t="s">
        <v>682</v>
      </c>
      <c r="E511">
        <v>10500</v>
      </c>
    </row>
    <row r="512" spans="3:5" x14ac:dyDescent="0.4">
      <c r="C512" t="s">
        <v>836</v>
      </c>
      <c r="D512" t="s">
        <v>683</v>
      </c>
      <c r="E512">
        <v>6700</v>
      </c>
    </row>
    <row r="513" spans="3:5" x14ac:dyDescent="0.4">
      <c r="C513" t="s">
        <v>836</v>
      </c>
      <c r="D513" t="s">
        <v>684</v>
      </c>
      <c r="E513">
        <v>7500</v>
      </c>
    </row>
    <row r="514" spans="3:5" x14ac:dyDescent="0.4">
      <c r="C514" t="s">
        <v>836</v>
      </c>
      <c r="D514" t="s">
        <v>685</v>
      </c>
      <c r="E514">
        <v>9100</v>
      </c>
    </row>
    <row r="515" spans="3:5" x14ac:dyDescent="0.4">
      <c r="C515" t="s">
        <v>836</v>
      </c>
      <c r="D515" t="s">
        <v>686</v>
      </c>
      <c r="E515">
        <v>12700</v>
      </c>
    </row>
    <row r="516" spans="3:5" x14ac:dyDescent="0.4">
      <c r="C516" t="s">
        <v>836</v>
      </c>
      <c r="D516" t="s">
        <v>687</v>
      </c>
      <c r="E516">
        <v>12900</v>
      </c>
    </row>
    <row r="517" spans="3:5" x14ac:dyDescent="0.4">
      <c r="C517" t="s">
        <v>836</v>
      </c>
      <c r="D517" t="s">
        <v>386</v>
      </c>
      <c r="E517">
        <v>5100</v>
      </c>
    </row>
    <row r="518" spans="3:5" x14ac:dyDescent="0.4">
      <c r="C518" t="s">
        <v>836</v>
      </c>
      <c r="D518" t="s">
        <v>387</v>
      </c>
      <c r="E518">
        <v>7400</v>
      </c>
    </row>
    <row r="519" spans="3:5" x14ac:dyDescent="0.4">
      <c r="C519" t="s">
        <v>836</v>
      </c>
      <c r="D519" t="s">
        <v>388</v>
      </c>
      <c r="E519">
        <v>7200</v>
      </c>
    </row>
    <row r="520" spans="3:5" x14ac:dyDescent="0.4">
      <c r="C520" t="s">
        <v>836</v>
      </c>
      <c r="D520" t="s">
        <v>389</v>
      </c>
      <c r="E520">
        <v>5800</v>
      </c>
    </row>
    <row r="521" spans="3:5" x14ac:dyDescent="0.4">
      <c r="C521" t="s">
        <v>836</v>
      </c>
      <c r="D521" t="s">
        <v>390</v>
      </c>
      <c r="E521">
        <v>4800</v>
      </c>
    </row>
    <row r="522" spans="3:5" x14ac:dyDescent="0.4">
      <c r="C522" t="s">
        <v>836</v>
      </c>
      <c r="D522" t="s">
        <v>391</v>
      </c>
      <c r="E522">
        <v>9100</v>
      </c>
    </row>
    <row r="523" spans="3:5" x14ac:dyDescent="0.4">
      <c r="C523" t="s">
        <v>836</v>
      </c>
      <c r="D523" t="s">
        <v>392</v>
      </c>
      <c r="E523">
        <v>11700</v>
      </c>
    </row>
    <row r="524" spans="3:5" x14ac:dyDescent="0.4">
      <c r="C524" t="s">
        <v>836</v>
      </c>
      <c r="D524" t="s">
        <v>393</v>
      </c>
      <c r="E524">
        <v>4500</v>
      </c>
    </row>
    <row r="525" spans="3:5" x14ac:dyDescent="0.4">
      <c r="C525" t="s">
        <v>836</v>
      </c>
      <c r="D525" t="s">
        <v>394</v>
      </c>
      <c r="E525">
        <v>3200</v>
      </c>
    </row>
    <row r="526" spans="3:5" x14ac:dyDescent="0.4">
      <c r="C526" t="s">
        <v>836</v>
      </c>
      <c r="D526" t="s">
        <v>395</v>
      </c>
      <c r="E526">
        <v>4400</v>
      </c>
    </row>
    <row r="527" spans="3:5" x14ac:dyDescent="0.4">
      <c r="C527" t="s">
        <v>836</v>
      </c>
      <c r="D527" t="s">
        <v>396</v>
      </c>
      <c r="E527">
        <v>5100</v>
      </c>
    </row>
    <row r="528" spans="3:5" x14ac:dyDescent="0.4">
      <c r="C528" t="s">
        <v>836</v>
      </c>
      <c r="D528" t="s">
        <v>397</v>
      </c>
      <c r="E528">
        <v>26800</v>
      </c>
    </row>
    <row r="529" spans="3:5" x14ac:dyDescent="0.4">
      <c r="C529" t="s">
        <v>836</v>
      </c>
      <c r="D529" t="s">
        <v>398</v>
      </c>
      <c r="E529">
        <v>7100</v>
      </c>
    </row>
    <row r="530" spans="3:5" x14ac:dyDescent="0.4">
      <c r="C530" t="s">
        <v>836</v>
      </c>
      <c r="D530" t="s">
        <v>399</v>
      </c>
      <c r="E530">
        <v>2000</v>
      </c>
    </row>
    <row r="531" spans="3:5" x14ac:dyDescent="0.4">
      <c r="C531" t="s">
        <v>836</v>
      </c>
      <c r="D531" t="s">
        <v>400</v>
      </c>
      <c r="E531">
        <v>10300</v>
      </c>
    </row>
    <row r="532" spans="3:5" x14ac:dyDescent="0.4">
      <c r="C532" t="s">
        <v>836</v>
      </c>
      <c r="D532" t="s">
        <v>401</v>
      </c>
      <c r="E532">
        <v>8300</v>
      </c>
    </row>
    <row r="533" spans="3:5" x14ac:dyDescent="0.4">
      <c r="C533" t="s">
        <v>836</v>
      </c>
      <c r="D533" t="s">
        <v>402</v>
      </c>
      <c r="E533">
        <v>8000</v>
      </c>
    </row>
    <row r="534" spans="3:5" x14ac:dyDescent="0.4">
      <c r="C534" t="s">
        <v>836</v>
      </c>
      <c r="D534" t="s">
        <v>403</v>
      </c>
      <c r="E534">
        <v>2500</v>
      </c>
    </row>
    <row r="535" spans="3:5" x14ac:dyDescent="0.4">
      <c r="C535" t="s">
        <v>836</v>
      </c>
      <c r="D535" t="s">
        <v>404</v>
      </c>
      <c r="E535">
        <v>10300</v>
      </c>
    </row>
    <row r="536" spans="3:5" x14ac:dyDescent="0.4">
      <c r="C536" t="s">
        <v>836</v>
      </c>
      <c r="D536" t="s">
        <v>405</v>
      </c>
      <c r="E536">
        <v>6500</v>
      </c>
    </row>
    <row r="537" spans="3:5" x14ac:dyDescent="0.4">
      <c r="C537" t="s">
        <v>836</v>
      </c>
      <c r="D537" t="s">
        <v>406</v>
      </c>
      <c r="E537">
        <v>5400</v>
      </c>
    </row>
    <row r="538" spans="3:5" x14ac:dyDescent="0.4">
      <c r="C538" t="s">
        <v>836</v>
      </c>
      <c r="D538" t="s">
        <v>407</v>
      </c>
      <c r="E538">
        <v>23100</v>
      </c>
    </row>
    <row r="539" spans="3:5" x14ac:dyDescent="0.4">
      <c r="C539" t="s">
        <v>836</v>
      </c>
      <c r="D539" t="s">
        <v>408</v>
      </c>
      <c r="E539">
        <v>3300</v>
      </c>
    </row>
    <row r="540" spans="3:5" x14ac:dyDescent="0.4">
      <c r="C540" t="s">
        <v>836</v>
      </c>
      <c r="D540" t="s">
        <v>409</v>
      </c>
      <c r="E540">
        <v>1500</v>
      </c>
    </row>
    <row r="541" spans="3:5" x14ac:dyDescent="0.4">
      <c r="C541" t="s">
        <v>836</v>
      </c>
      <c r="D541" t="s">
        <v>410</v>
      </c>
      <c r="E541">
        <v>36200</v>
      </c>
    </row>
    <row r="542" spans="3:5" x14ac:dyDescent="0.4">
      <c r="C542" t="s">
        <v>836</v>
      </c>
      <c r="D542" t="s">
        <v>411</v>
      </c>
      <c r="E542">
        <v>15200</v>
      </c>
    </row>
    <row r="543" spans="3:5" x14ac:dyDescent="0.4">
      <c r="C543" t="s">
        <v>836</v>
      </c>
      <c r="D543" t="s">
        <v>412</v>
      </c>
      <c r="E543">
        <v>6600</v>
      </c>
    </row>
    <row r="544" spans="3:5" x14ac:dyDescent="0.4">
      <c r="C544" t="s">
        <v>836</v>
      </c>
      <c r="D544" t="s">
        <v>413</v>
      </c>
      <c r="E544">
        <v>11200</v>
      </c>
    </row>
    <row r="545" spans="3:5" x14ac:dyDescent="0.4">
      <c r="C545" t="s">
        <v>836</v>
      </c>
      <c r="D545" t="s">
        <v>414</v>
      </c>
      <c r="E545">
        <v>7600</v>
      </c>
    </row>
    <row r="546" spans="3:5" x14ac:dyDescent="0.4">
      <c r="C546" t="s">
        <v>836</v>
      </c>
      <c r="D546" t="s">
        <v>415</v>
      </c>
      <c r="E546">
        <v>10000</v>
      </c>
    </row>
    <row r="547" spans="3:5" x14ac:dyDescent="0.4">
      <c r="C547" t="s">
        <v>836</v>
      </c>
      <c r="D547" t="s">
        <v>416</v>
      </c>
      <c r="E547">
        <v>14900</v>
      </c>
    </row>
    <row r="548" spans="3:5" x14ac:dyDescent="0.4">
      <c r="C548" t="s">
        <v>836</v>
      </c>
      <c r="D548" t="s">
        <v>417</v>
      </c>
      <c r="E548">
        <v>8400</v>
      </c>
    </row>
    <row r="549" spans="3:5" x14ac:dyDescent="0.4">
      <c r="C549" t="s">
        <v>836</v>
      </c>
      <c r="D549" t="s">
        <v>418</v>
      </c>
      <c r="E549">
        <v>20500</v>
      </c>
    </row>
    <row r="550" spans="3:5" x14ac:dyDescent="0.4">
      <c r="C550" t="s">
        <v>836</v>
      </c>
      <c r="D550" t="s">
        <v>419</v>
      </c>
      <c r="E550">
        <v>14400</v>
      </c>
    </row>
    <row r="551" spans="3:5" x14ac:dyDescent="0.4">
      <c r="C551" t="s">
        <v>836</v>
      </c>
      <c r="D551" t="s">
        <v>420</v>
      </c>
      <c r="E551">
        <v>6400</v>
      </c>
    </row>
    <row r="552" spans="3:5" x14ac:dyDescent="0.4">
      <c r="C552" t="s">
        <v>836</v>
      </c>
      <c r="D552" t="s">
        <v>421</v>
      </c>
      <c r="E552">
        <v>3600</v>
      </c>
    </row>
    <row r="553" spans="3:5" x14ac:dyDescent="0.4">
      <c r="C553" t="s">
        <v>836</v>
      </c>
      <c r="D553" t="s">
        <v>422</v>
      </c>
      <c r="E553">
        <v>3800</v>
      </c>
    </row>
    <row r="554" spans="3:5" x14ac:dyDescent="0.4">
      <c r="C554" t="s">
        <v>836</v>
      </c>
      <c r="D554" t="s">
        <v>423</v>
      </c>
      <c r="E554">
        <v>16700</v>
      </c>
    </row>
    <row r="555" spans="3:5" x14ac:dyDescent="0.4">
      <c r="C555" t="s">
        <v>836</v>
      </c>
      <c r="D555" t="s">
        <v>424</v>
      </c>
      <c r="E555">
        <v>12400</v>
      </c>
    </row>
    <row r="556" spans="3:5" x14ac:dyDescent="0.4">
      <c r="C556" t="s">
        <v>836</v>
      </c>
      <c r="D556" t="s">
        <v>425</v>
      </c>
      <c r="E556">
        <v>19600</v>
      </c>
    </row>
    <row r="557" spans="3:5" x14ac:dyDescent="0.4">
      <c r="C557" t="s">
        <v>836</v>
      </c>
      <c r="D557" t="s">
        <v>426</v>
      </c>
      <c r="E557">
        <v>13500</v>
      </c>
    </row>
    <row r="558" spans="3:5" x14ac:dyDescent="0.4">
      <c r="C558" t="s">
        <v>836</v>
      </c>
      <c r="D558" t="s">
        <v>427</v>
      </c>
      <c r="E558">
        <v>3800</v>
      </c>
    </row>
    <row r="559" spans="3:5" x14ac:dyDescent="0.4">
      <c r="C559" t="s">
        <v>836</v>
      </c>
      <c r="D559" t="s">
        <v>428</v>
      </c>
      <c r="E559">
        <v>7200</v>
      </c>
    </row>
    <row r="560" spans="3:5" x14ac:dyDescent="0.4">
      <c r="C560" t="s">
        <v>836</v>
      </c>
      <c r="D560" t="s">
        <v>429</v>
      </c>
      <c r="E560">
        <v>25000</v>
      </c>
    </row>
    <row r="561" spans="3:5" x14ac:dyDescent="0.4">
      <c r="C561" t="s">
        <v>836</v>
      </c>
      <c r="D561" t="s">
        <v>430</v>
      </c>
      <c r="E561">
        <v>29800</v>
      </c>
    </row>
    <row r="562" spans="3:5" x14ac:dyDescent="0.4">
      <c r="C562" t="s">
        <v>836</v>
      </c>
      <c r="D562" t="s">
        <v>431</v>
      </c>
      <c r="E562">
        <v>7500</v>
      </c>
    </row>
    <row r="563" spans="3:5" x14ac:dyDescent="0.4">
      <c r="C563" t="s">
        <v>836</v>
      </c>
      <c r="D563" t="s">
        <v>432</v>
      </c>
      <c r="E563">
        <v>105900</v>
      </c>
    </row>
    <row r="564" spans="3:5" x14ac:dyDescent="0.4">
      <c r="C564" t="s">
        <v>836</v>
      </c>
      <c r="D564" t="s">
        <v>433</v>
      </c>
      <c r="E564">
        <v>12400</v>
      </c>
    </row>
    <row r="565" spans="3:5" x14ac:dyDescent="0.4">
      <c r="C565" t="s">
        <v>836</v>
      </c>
      <c r="D565" t="s">
        <v>434</v>
      </c>
      <c r="E565">
        <v>12700</v>
      </c>
    </row>
    <row r="566" spans="3:5" x14ac:dyDescent="0.4">
      <c r="C566" t="s">
        <v>836</v>
      </c>
      <c r="D566" t="s">
        <v>435</v>
      </c>
      <c r="E566">
        <v>19000</v>
      </c>
    </row>
    <row r="567" spans="3:5" x14ac:dyDescent="0.4">
      <c r="C567" t="s">
        <v>836</v>
      </c>
      <c r="D567" t="s">
        <v>436</v>
      </c>
      <c r="E567">
        <v>5500</v>
      </c>
    </row>
    <row r="568" spans="3:5" x14ac:dyDescent="0.4">
      <c r="C568" t="s">
        <v>836</v>
      </c>
      <c r="D568" t="s">
        <v>437</v>
      </c>
      <c r="E568">
        <v>14600</v>
      </c>
    </row>
    <row r="569" spans="3:5" x14ac:dyDescent="0.4">
      <c r="C569" t="s">
        <v>836</v>
      </c>
      <c r="D569" t="s">
        <v>438</v>
      </c>
      <c r="E569">
        <v>2400</v>
      </c>
    </row>
    <row r="570" spans="3:5" x14ac:dyDescent="0.4">
      <c r="C570" t="s">
        <v>836</v>
      </c>
      <c r="D570" t="s">
        <v>439</v>
      </c>
      <c r="E570">
        <v>9200</v>
      </c>
    </row>
    <row r="571" spans="3:5" x14ac:dyDescent="0.4">
      <c r="C571" t="s">
        <v>836</v>
      </c>
      <c r="D571" t="s">
        <v>440</v>
      </c>
      <c r="E571">
        <v>7200</v>
      </c>
    </row>
    <row r="572" spans="3:5" x14ac:dyDescent="0.4">
      <c r="C572" t="s">
        <v>836</v>
      </c>
      <c r="D572" t="s">
        <v>441</v>
      </c>
      <c r="E572">
        <v>4600</v>
      </c>
    </row>
    <row r="573" spans="3:5" x14ac:dyDescent="0.4">
      <c r="C573" t="s">
        <v>836</v>
      </c>
      <c r="D573" t="s">
        <v>442</v>
      </c>
      <c r="E573">
        <v>3100</v>
      </c>
    </row>
    <row r="574" spans="3:5" x14ac:dyDescent="0.4">
      <c r="C574" t="s">
        <v>836</v>
      </c>
      <c r="D574" t="s">
        <v>443</v>
      </c>
      <c r="E574">
        <v>6100</v>
      </c>
    </row>
    <row r="575" spans="3:5" x14ac:dyDescent="0.4">
      <c r="C575" t="s">
        <v>836</v>
      </c>
      <c r="D575" t="s">
        <v>444</v>
      </c>
      <c r="E575">
        <v>1900</v>
      </c>
    </row>
    <row r="576" spans="3:5" x14ac:dyDescent="0.4">
      <c r="C576" t="s">
        <v>836</v>
      </c>
      <c r="D576" t="s">
        <v>445</v>
      </c>
      <c r="E576">
        <v>18100</v>
      </c>
    </row>
    <row r="577" spans="3:5" x14ac:dyDescent="0.4">
      <c r="C577" t="s">
        <v>836</v>
      </c>
      <c r="D577" t="s">
        <v>446</v>
      </c>
      <c r="E577">
        <v>1600</v>
      </c>
    </row>
    <row r="578" spans="3:5" x14ac:dyDescent="0.4">
      <c r="C578" t="s">
        <v>836</v>
      </c>
      <c r="D578" t="s">
        <v>447</v>
      </c>
      <c r="E578">
        <v>6700</v>
      </c>
    </row>
    <row r="579" spans="3:5" x14ac:dyDescent="0.4">
      <c r="C579" t="s">
        <v>836</v>
      </c>
      <c r="D579" t="s">
        <v>448</v>
      </c>
      <c r="E579">
        <v>5900</v>
      </c>
    </row>
    <row r="580" spans="3:5" x14ac:dyDescent="0.4">
      <c r="C580" t="s">
        <v>836</v>
      </c>
      <c r="D580" t="s">
        <v>449</v>
      </c>
      <c r="E580">
        <v>4200</v>
      </c>
    </row>
    <row r="581" spans="3:5" x14ac:dyDescent="0.4">
      <c r="C581" t="s">
        <v>836</v>
      </c>
      <c r="D581" t="s">
        <v>450</v>
      </c>
      <c r="E581">
        <v>3600</v>
      </c>
    </row>
    <row r="582" spans="3:5" x14ac:dyDescent="0.4">
      <c r="C582" t="s">
        <v>836</v>
      </c>
      <c r="D582" t="s">
        <v>451</v>
      </c>
      <c r="E582">
        <v>5600</v>
      </c>
    </row>
    <row r="583" spans="3:5" x14ac:dyDescent="0.4">
      <c r="C583" t="s">
        <v>836</v>
      </c>
      <c r="D583" t="s">
        <v>452</v>
      </c>
      <c r="E583">
        <v>15900</v>
      </c>
    </row>
    <row r="584" spans="3:5" x14ac:dyDescent="0.4">
      <c r="C584" t="s">
        <v>836</v>
      </c>
      <c r="D584" t="s">
        <v>453</v>
      </c>
      <c r="E584">
        <v>9400</v>
      </c>
    </row>
    <row r="585" spans="3:5" x14ac:dyDescent="0.4">
      <c r="C585" t="s">
        <v>836</v>
      </c>
      <c r="D585" t="s">
        <v>454</v>
      </c>
      <c r="E585">
        <v>9700</v>
      </c>
    </row>
    <row r="586" spans="3:5" x14ac:dyDescent="0.4">
      <c r="C586" t="s">
        <v>836</v>
      </c>
      <c r="D586" t="s">
        <v>455</v>
      </c>
      <c r="E586">
        <v>4900</v>
      </c>
    </row>
    <row r="587" spans="3:5" x14ac:dyDescent="0.4">
      <c r="C587" t="s">
        <v>836</v>
      </c>
      <c r="D587" t="s">
        <v>456</v>
      </c>
      <c r="E587">
        <v>4100</v>
      </c>
    </row>
    <row r="588" spans="3:5" x14ac:dyDescent="0.4">
      <c r="C588" t="s">
        <v>836</v>
      </c>
      <c r="D588" t="s">
        <v>457</v>
      </c>
      <c r="E588">
        <v>4900</v>
      </c>
    </row>
    <row r="589" spans="3:5" x14ac:dyDescent="0.4">
      <c r="C589" t="s">
        <v>836</v>
      </c>
      <c r="D589" t="s">
        <v>458</v>
      </c>
      <c r="E589">
        <v>4700</v>
      </c>
    </row>
    <row r="590" spans="3:5" x14ac:dyDescent="0.4">
      <c r="C590" t="s">
        <v>836</v>
      </c>
      <c r="D590" t="s">
        <v>459</v>
      </c>
      <c r="E590">
        <v>5200</v>
      </c>
    </row>
    <row r="591" spans="3:5" x14ac:dyDescent="0.4">
      <c r="C591" t="s">
        <v>836</v>
      </c>
      <c r="D591" t="s">
        <v>460</v>
      </c>
      <c r="E591">
        <v>7300</v>
      </c>
    </row>
    <row r="592" spans="3:5" x14ac:dyDescent="0.4">
      <c r="C592" t="s">
        <v>836</v>
      </c>
      <c r="D592" t="s">
        <v>461</v>
      </c>
      <c r="E592">
        <v>2900</v>
      </c>
    </row>
    <row r="593" spans="3:5" x14ac:dyDescent="0.4">
      <c r="C593" t="s">
        <v>836</v>
      </c>
      <c r="D593" t="s">
        <v>462</v>
      </c>
      <c r="E593">
        <v>1600</v>
      </c>
    </row>
    <row r="594" spans="3:5" x14ac:dyDescent="0.4">
      <c r="C594" t="s">
        <v>836</v>
      </c>
      <c r="D594" t="s">
        <v>463</v>
      </c>
      <c r="E594">
        <v>6900</v>
      </c>
    </row>
    <row r="595" spans="3:5" x14ac:dyDescent="0.4">
      <c r="C595" t="s">
        <v>836</v>
      </c>
      <c r="D595" t="s">
        <v>464</v>
      </c>
      <c r="E595">
        <v>11900</v>
      </c>
    </row>
    <row r="596" spans="3:5" x14ac:dyDescent="0.4">
      <c r="C596" t="s">
        <v>836</v>
      </c>
      <c r="D596" t="s">
        <v>465</v>
      </c>
      <c r="E596">
        <v>2900</v>
      </c>
    </row>
    <row r="597" spans="3:5" x14ac:dyDescent="0.4">
      <c r="C597" t="s">
        <v>836</v>
      </c>
      <c r="D597" t="s">
        <v>466</v>
      </c>
      <c r="E597">
        <v>3600</v>
      </c>
    </row>
    <row r="598" spans="3:5" x14ac:dyDescent="0.4">
      <c r="C598" t="s">
        <v>836</v>
      </c>
      <c r="D598" t="s">
        <v>467</v>
      </c>
      <c r="E598">
        <v>33500</v>
      </c>
    </row>
    <row r="599" spans="3:5" x14ac:dyDescent="0.4">
      <c r="C599" t="s">
        <v>836</v>
      </c>
      <c r="D599" t="s">
        <v>468</v>
      </c>
      <c r="E599">
        <v>4500</v>
      </c>
    </row>
    <row r="600" spans="3:5" x14ac:dyDescent="0.4">
      <c r="C600" t="s">
        <v>836</v>
      </c>
      <c r="D600" t="s">
        <v>469</v>
      </c>
      <c r="E600">
        <v>3700</v>
      </c>
    </row>
    <row r="601" spans="3:5" x14ac:dyDescent="0.4">
      <c r="C601" t="s">
        <v>836</v>
      </c>
      <c r="D601" t="s">
        <v>470</v>
      </c>
      <c r="E601">
        <v>7000</v>
      </c>
    </row>
    <row r="602" spans="3:5" x14ac:dyDescent="0.4">
      <c r="C602" t="s">
        <v>836</v>
      </c>
      <c r="D602" t="s">
        <v>471</v>
      </c>
      <c r="E602">
        <v>6900</v>
      </c>
    </row>
    <row r="603" spans="3:5" x14ac:dyDescent="0.4">
      <c r="C603" t="s">
        <v>836</v>
      </c>
      <c r="D603" t="s">
        <v>472</v>
      </c>
      <c r="E603">
        <v>8300</v>
      </c>
    </row>
    <row r="604" spans="3:5" x14ac:dyDescent="0.4">
      <c r="C604" t="s">
        <v>836</v>
      </c>
      <c r="D604" t="s">
        <v>473</v>
      </c>
      <c r="E604">
        <v>3900</v>
      </c>
    </row>
    <row r="605" spans="3:5" x14ac:dyDescent="0.4">
      <c r="C605" t="s">
        <v>836</v>
      </c>
      <c r="D605" t="s">
        <v>474</v>
      </c>
      <c r="E605">
        <v>1300</v>
      </c>
    </row>
    <row r="606" spans="3:5" x14ac:dyDescent="0.4">
      <c r="C606" t="s">
        <v>836</v>
      </c>
      <c r="D606" t="s">
        <v>475</v>
      </c>
      <c r="E606">
        <v>6500</v>
      </c>
    </row>
    <row r="607" spans="3:5" x14ac:dyDescent="0.4">
      <c r="C607" t="s">
        <v>836</v>
      </c>
      <c r="D607" t="s">
        <v>476</v>
      </c>
      <c r="E607">
        <v>11200</v>
      </c>
    </row>
    <row r="608" spans="3:5" x14ac:dyDescent="0.4">
      <c r="C608" t="s">
        <v>836</v>
      </c>
      <c r="D608" t="s">
        <v>477</v>
      </c>
      <c r="E608">
        <v>3600</v>
      </c>
    </row>
    <row r="609" spans="3:5" x14ac:dyDescent="0.4">
      <c r="C609" t="s">
        <v>836</v>
      </c>
      <c r="D609" t="s">
        <v>478</v>
      </c>
      <c r="E609">
        <v>11100</v>
      </c>
    </row>
    <row r="610" spans="3:5" x14ac:dyDescent="0.4">
      <c r="C610" t="s">
        <v>836</v>
      </c>
      <c r="D610" t="s">
        <v>479</v>
      </c>
      <c r="E610">
        <v>4500</v>
      </c>
    </row>
    <row r="611" spans="3:5" x14ac:dyDescent="0.4">
      <c r="C611" t="s">
        <v>836</v>
      </c>
      <c r="D611" t="s">
        <v>480</v>
      </c>
      <c r="E611">
        <v>4100</v>
      </c>
    </row>
    <row r="612" spans="3:5" x14ac:dyDescent="0.4">
      <c r="C612" t="s">
        <v>836</v>
      </c>
      <c r="D612" t="s">
        <v>481</v>
      </c>
      <c r="E612">
        <v>100800</v>
      </c>
    </row>
    <row r="613" spans="3:5" x14ac:dyDescent="0.4">
      <c r="C613" t="s">
        <v>836</v>
      </c>
      <c r="D613" t="s">
        <v>482</v>
      </c>
      <c r="E613">
        <v>18600</v>
      </c>
    </row>
    <row r="614" spans="3:5" x14ac:dyDescent="0.4">
      <c r="C614" t="s">
        <v>836</v>
      </c>
      <c r="D614" t="s">
        <v>483</v>
      </c>
      <c r="E614">
        <v>12000</v>
      </c>
    </row>
    <row r="615" spans="3:5" x14ac:dyDescent="0.4">
      <c r="C615" t="s">
        <v>836</v>
      </c>
      <c r="D615" t="s">
        <v>484</v>
      </c>
      <c r="E615">
        <v>3300</v>
      </c>
    </row>
    <row r="616" spans="3:5" x14ac:dyDescent="0.4">
      <c r="C616" t="s">
        <v>836</v>
      </c>
      <c r="D616" t="s">
        <v>485</v>
      </c>
      <c r="E616">
        <v>12300</v>
      </c>
    </row>
    <row r="617" spans="3:5" x14ac:dyDescent="0.4">
      <c r="C617" t="s">
        <v>836</v>
      </c>
      <c r="D617" t="s">
        <v>486</v>
      </c>
      <c r="E617">
        <v>9100</v>
      </c>
    </row>
    <row r="618" spans="3:5" x14ac:dyDescent="0.4">
      <c r="C618" t="s">
        <v>836</v>
      </c>
      <c r="D618" t="s">
        <v>487</v>
      </c>
      <c r="E618">
        <v>8800</v>
      </c>
    </row>
    <row r="619" spans="3:5" x14ac:dyDescent="0.4">
      <c r="C619" t="s">
        <v>836</v>
      </c>
      <c r="D619" t="s">
        <v>488</v>
      </c>
      <c r="E619">
        <v>13400</v>
      </c>
    </row>
    <row r="620" spans="3:5" x14ac:dyDescent="0.4">
      <c r="C620" t="s">
        <v>836</v>
      </c>
      <c r="D620" t="s">
        <v>489</v>
      </c>
      <c r="E620">
        <v>5900</v>
      </c>
    </row>
    <row r="621" spans="3:5" x14ac:dyDescent="0.4">
      <c r="C621" t="s">
        <v>836</v>
      </c>
      <c r="D621" t="s">
        <v>490</v>
      </c>
      <c r="E621">
        <v>23400</v>
      </c>
    </row>
    <row r="622" spans="3:5" x14ac:dyDescent="0.4">
      <c r="C622" t="s">
        <v>836</v>
      </c>
      <c r="D622" t="s">
        <v>491</v>
      </c>
      <c r="E622">
        <v>21600</v>
      </c>
    </row>
    <row r="623" spans="3:5" x14ac:dyDescent="0.4">
      <c r="C623" t="s">
        <v>836</v>
      </c>
      <c r="D623" t="s">
        <v>492</v>
      </c>
      <c r="E623">
        <v>23400</v>
      </c>
    </row>
    <row r="624" spans="3:5" x14ac:dyDescent="0.4">
      <c r="C624" t="s">
        <v>836</v>
      </c>
      <c r="D624" t="s">
        <v>493</v>
      </c>
      <c r="E624">
        <v>8400</v>
      </c>
    </row>
    <row r="625" spans="3:5" x14ac:dyDescent="0.4">
      <c r="C625" t="s">
        <v>836</v>
      </c>
      <c r="D625" t="s">
        <v>494</v>
      </c>
      <c r="E625">
        <v>5200</v>
      </c>
    </row>
    <row r="626" spans="3:5" x14ac:dyDescent="0.4">
      <c r="C626" t="s">
        <v>836</v>
      </c>
      <c r="D626" t="s">
        <v>495</v>
      </c>
      <c r="E626">
        <v>21900</v>
      </c>
    </row>
    <row r="627" spans="3:5" x14ac:dyDescent="0.4">
      <c r="C627" t="s">
        <v>836</v>
      </c>
      <c r="D627" t="s">
        <v>496</v>
      </c>
      <c r="E627">
        <v>13600</v>
      </c>
    </row>
    <row r="628" spans="3:5" x14ac:dyDescent="0.4">
      <c r="C628" t="s">
        <v>836</v>
      </c>
      <c r="D628" t="s">
        <v>497</v>
      </c>
      <c r="E628">
        <v>21100</v>
      </c>
    </row>
    <row r="629" spans="3:5" x14ac:dyDescent="0.4">
      <c r="C629" t="s">
        <v>836</v>
      </c>
      <c r="D629" t="s">
        <v>498</v>
      </c>
      <c r="E629">
        <v>18100</v>
      </c>
    </row>
    <row r="630" spans="3:5" x14ac:dyDescent="0.4">
      <c r="C630" t="s">
        <v>836</v>
      </c>
      <c r="D630" t="s">
        <v>499</v>
      </c>
      <c r="E630">
        <v>6500</v>
      </c>
    </row>
    <row r="631" spans="3:5" x14ac:dyDescent="0.4">
      <c r="C631" t="s">
        <v>836</v>
      </c>
      <c r="D631" t="s">
        <v>500</v>
      </c>
      <c r="E631">
        <v>15500</v>
      </c>
    </row>
    <row r="632" spans="3:5" x14ac:dyDescent="0.4">
      <c r="C632" t="s">
        <v>836</v>
      </c>
      <c r="D632" t="s">
        <v>501</v>
      </c>
      <c r="E632">
        <v>10500</v>
      </c>
    </row>
    <row r="633" spans="3:5" x14ac:dyDescent="0.4">
      <c r="C633" t="s">
        <v>836</v>
      </c>
      <c r="D633" t="s">
        <v>502</v>
      </c>
      <c r="E633">
        <v>8400</v>
      </c>
    </row>
    <row r="634" spans="3:5" x14ac:dyDescent="0.4">
      <c r="C634" t="s">
        <v>836</v>
      </c>
      <c r="D634" t="s">
        <v>503</v>
      </c>
      <c r="E634">
        <v>19000</v>
      </c>
    </row>
    <row r="635" spans="3:5" x14ac:dyDescent="0.4">
      <c r="C635" t="s">
        <v>836</v>
      </c>
      <c r="D635" t="s">
        <v>504</v>
      </c>
      <c r="E635">
        <v>15900</v>
      </c>
    </row>
    <row r="636" spans="3:5" x14ac:dyDescent="0.4">
      <c r="C636" t="s">
        <v>836</v>
      </c>
      <c r="D636" t="s">
        <v>505</v>
      </c>
      <c r="E636">
        <v>24200</v>
      </c>
    </row>
    <row r="637" spans="3:5" x14ac:dyDescent="0.4">
      <c r="C637" t="s">
        <v>836</v>
      </c>
      <c r="D637" t="s">
        <v>688</v>
      </c>
      <c r="E637">
        <v>17700</v>
      </c>
    </row>
    <row r="638" spans="3:5" x14ac:dyDescent="0.4">
      <c r="C638" t="s">
        <v>836</v>
      </c>
      <c r="D638" t="s">
        <v>689</v>
      </c>
      <c r="E638">
        <v>4300</v>
      </c>
    </row>
    <row r="639" spans="3:5" x14ac:dyDescent="0.4">
      <c r="C639" t="s">
        <v>836</v>
      </c>
      <c r="D639" t="s">
        <v>690</v>
      </c>
      <c r="E639">
        <v>6000</v>
      </c>
    </row>
    <row r="640" spans="3:5" x14ac:dyDescent="0.4">
      <c r="C640" t="s">
        <v>836</v>
      </c>
      <c r="D640" t="s">
        <v>691</v>
      </c>
      <c r="E640">
        <v>40000</v>
      </c>
    </row>
    <row r="641" spans="3:5" x14ac:dyDescent="0.4">
      <c r="C641" t="s">
        <v>836</v>
      </c>
      <c r="D641" t="s">
        <v>692</v>
      </c>
      <c r="E641">
        <v>18400</v>
      </c>
    </row>
    <row r="642" spans="3:5" x14ac:dyDescent="0.4">
      <c r="C642" t="s">
        <v>836</v>
      </c>
      <c r="D642" t="s">
        <v>693</v>
      </c>
      <c r="E642">
        <v>12700</v>
      </c>
    </row>
    <row r="643" spans="3:5" x14ac:dyDescent="0.4">
      <c r="C643" t="s">
        <v>836</v>
      </c>
      <c r="D643" t="s">
        <v>694</v>
      </c>
      <c r="E643">
        <v>27900</v>
      </c>
    </row>
    <row r="644" spans="3:5" x14ac:dyDescent="0.4">
      <c r="C644" t="s">
        <v>836</v>
      </c>
      <c r="D644" t="s">
        <v>695</v>
      </c>
      <c r="E644">
        <v>15300</v>
      </c>
    </row>
    <row r="645" spans="3:5" x14ac:dyDescent="0.4">
      <c r="C645" t="s">
        <v>836</v>
      </c>
      <c r="D645" t="s">
        <v>696</v>
      </c>
      <c r="E645">
        <v>8300</v>
      </c>
    </row>
    <row r="646" spans="3:5" x14ac:dyDescent="0.4">
      <c r="C646" t="s">
        <v>836</v>
      </c>
      <c r="D646" t="s">
        <v>697</v>
      </c>
      <c r="E646">
        <v>18900</v>
      </c>
    </row>
    <row r="647" spans="3:5" x14ac:dyDescent="0.4">
      <c r="C647" t="s">
        <v>836</v>
      </c>
      <c r="D647" t="s">
        <v>698</v>
      </c>
      <c r="E647">
        <v>33800</v>
      </c>
    </row>
    <row r="648" spans="3:5" x14ac:dyDescent="0.4">
      <c r="C648" t="s">
        <v>836</v>
      </c>
      <c r="D648" t="s">
        <v>699</v>
      </c>
      <c r="E648">
        <v>62900</v>
      </c>
    </row>
    <row r="649" spans="3:5" x14ac:dyDescent="0.4">
      <c r="C649" t="s">
        <v>836</v>
      </c>
      <c r="D649" t="s">
        <v>700</v>
      </c>
      <c r="E649">
        <v>17100</v>
      </c>
    </row>
    <row r="650" spans="3:5" x14ac:dyDescent="0.4">
      <c r="C650" t="s">
        <v>836</v>
      </c>
      <c r="D650" t="s">
        <v>701</v>
      </c>
      <c r="E650">
        <v>49700</v>
      </c>
    </row>
    <row r="651" spans="3:5" x14ac:dyDescent="0.4">
      <c r="C651" t="s">
        <v>836</v>
      </c>
      <c r="D651" t="s">
        <v>702</v>
      </c>
      <c r="E651">
        <v>7200</v>
      </c>
    </row>
    <row r="652" spans="3:5" x14ac:dyDescent="0.4">
      <c r="C652" t="s">
        <v>836</v>
      </c>
      <c r="D652" t="s">
        <v>703</v>
      </c>
      <c r="E652">
        <v>24600</v>
      </c>
    </row>
    <row r="653" spans="3:5" x14ac:dyDescent="0.4">
      <c r="C653" t="s">
        <v>836</v>
      </c>
      <c r="D653" t="s">
        <v>704</v>
      </c>
      <c r="E653">
        <v>12500</v>
      </c>
    </row>
    <row r="654" spans="3:5" x14ac:dyDescent="0.4">
      <c r="C654" t="s">
        <v>836</v>
      </c>
      <c r="D654" t="s">
        <v>705</v>
      </c>
      <c r="E654">
        <v>86500</v>
      </c>
    </row>
    <row r="655" spans="3:5" x14ac:dyDescent="0.4">
      <c r="C655" t="s">
        <v>836</v>
      </c>
      <c r="D655" t="s">
        <v>706</v>
      </c>
      <c r="E655">
        <v>80400</v>
      </c>
    </row>
    <row r="656" spans="3:5" x14ac:dyDescent="0.4">
      <c r="C656" t="s">
        <v>836</v>
      </c>
      <c r="D656" t="s">
        <v>707</v>
      </c>
      <c r="E656">
        <v>43600</v>
      </c>
    </row>
    <row r="657" spans="3:5" x14ac:dyDescent="0.4">
      <c r="C657" t="s">
        <v>836</v>
      </c>
      <c r="D657" t="s">
        <v>708</v>
      </c>
      <c r="E657">
        <v>20000</v>
      </c>
    </row>
    <row r="658" spans="3:5" x14ac:dyDescent="0.4">
      <c r="C658" t="s">
        <v>836</v>
      </c>
      <c r="D658" t="s">
        <v>709</v>
      </c>
      <c r="E658">
        <v>25500</v>
      </c>
    </row>
    <row r="659" spans="3:5" x14ac:dyDescent="0.4">
      <c r="C659" t="s">
        <v>836</v>
      </c>
      <c r="D659" t="s">
        <v>710</v>
      </c>
      <c r="E659">
        <v>23200</v>
      </c>
    </row>
    <row r="660" spans="3:5" x14ac:dyDescent="0.4">
      <c r="C660" t="s">
        <v>836</v>
      </c>
      <c r="D660" t="s">
        <v>711</v>
      </c>
      <c r="E660">
        <v>35600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681200</v>
      </c>
    </row>
    <row r="667" spans="3:5" x14ac:dyDescent="0.4">
      <c r="C667" t="s">
        <v>851</v>
      </c>
      <c r="D667" t="s">
        <v>506</v>
      </c>
      <c r="E667">
        <v>188200</v>
      </c>
    </row>
    <row r="668" spans="3:5" x14ac:dyDescent="0.4">
      <c r="C668" t="s">
        <v>851</v>
      </c>
      <c r="D668" t="s">
        <v>507</v>
      </c>
      <c r="E668">
        <v>51900</v>
      </c>
    </row>
    <row r="669" spans="3:5" x14ac:dyDescent="0.4">
      <c r="C669" t="s">
        <v>851</v>
      </c>
      <c r="D669" t="s">
        <v>508</v>
      </c>
      <c r="E669">
        <v>16700</v>
      </c>
    </row>
    <row r="670" spans="3:5" x14ac:dyDescent="0.4">
      <c r="C670" t="s">
        <v>851</v>
      </c>
      <c r="D670" t="s">
        <v>509</v>
      </c>
      <c r="E670">
        <v>43400</v>
      </c>
    </row>
    <row r="671" spans="3:5" x14ac:dyDescent="0.4">
      <c r="C671" t="s">
        <v>851</v>
      </c>
      <c r="D671" t="s">
        <v>510</v>
      </c>
      <c r="E671">
        <v>22300</v>
      </c>
    </row>
    <row r="672" spans="3:5" x14ac:dyDescent="0.4">
      <c r="C672" t="s">
        <v>851</v>
      </c>
      <c r="D672" t="s">
        <v>511</v>
      </c>
      <c r="E672">
        <v>46400</v>
      </c>
    </row>
    <row r="673" spans="3:5" x14ac:dyDescent="0.4">
      <c r="C673" t="s">
        <v>851</v>
      </c>
      <c r="D673" t="s">
        <v>512</v>
      </c>
      <c r="E673">
        <v>24400</v>
      </c>
    </row>
    <row r="674" spans="3:5" x14ac:dyDescent="0.4">
      <c r="C674" t="s">
        <v>851</v>
      </c>
      <c r="D674" t="s">
        <v>513</v>
      </c>
      <c r="E674">
        <v>20900</v>
      </c>
    </row>
    <row r="675" spans="3:5" x14ac:dyDescent="0.4">
      <c r="C675" t="s">
        <v>851</v>
      </c>
      <c r="D675" t="s">
        <v>514</v>
      </c>
      <c r="E675">
        <v>26400</v>
      </c>
    </row>
    <row r="676" spans="3:5" x14ac:dyDescent="0.4">
      <c r="C676" t="s">
        <v>851</v>
      </c>
      <c r="D676" t="s">
        <v>515</v>
      </c>
      <c r="E676">
        <v>21000</v>
      </c>
    </row>
    <row r="677" spans="3:5" x14ac:dyDescent="0.4">
      <c r="C677" t="s">
        <v>851</v>
      </c>
      <c r="D677" t="s">
        <v>516</v>
      </c>
      <c r="E677">
        <v>33600</v>
      </c>
    </row>
    <row r="678" spans="3:5" x14ac:dyDescent="0.4">
      <c r="C678" t="s">
        <v>851</v>
      </c>
      <c r="D678" t="s">
        <v>517</v>
      </c>
      <c r="E678">
        <v>20000</v>
      </c>
    </row>
    <row r="679" spans="3:5" x14ac:dyDescent="0.4">
      <c r="C679" t="s">
        <v>851</v>
      </c>
      <c r="D679" t="s">
        <v>518</v>
      </c>
      <c r="E679">
        <v>14000</v>
      </c>
    </row>
    <row r="680" spans="3:5" x14ac:dyDescent="0.4">
      <c r="C680" t="s">
        <v>851</v>
      </c>
      <c r="D680" t="s">
        <v>519</v>
      </c>
      <c r="E680">
        <v>15500</v>
      </c>
    </row>
    <row r="681" spans="3:5" x14ac:dyDescent="0.4">
      <c r="C681" t="s">
        <v>851</v>
      </c>
      <c r="D681" t="s">
        <v>520</v>
      </c>
      <c r="E681">
        <v>16600</v>
      </c>
    </row>
    <row r="682" spans="3:5" x14ac:dyDescent="0.4">
      <c r="C682" t="s">
        <v>851</v>
      </c>
      <c r="D682" t="s">
        <v>521</v>
      </c>
      <c r="E682">
        <v>45100</v>
      </c>
    </row>
    <row r="683" spans="3:5" x14ac:dyDescent="0.4">
      <c r="C683" t="s">
        <v>851</v>
      </c>
      <c r="D683" t="s">
        <v>522</v>
      </c>
      <c r="E683">
        <v>14800</v>
      </c>
    </row>
    <row r="684" spans="3:5" x14ac:dyDescent="0.4">
      <c r="C684" t="s">
        <v>851</v>
      </c>
      <c r="D684" t="s">
        <v>523</v>
      </c>
      <c r="E684">
        <v>13000</v>
      </c>
    </row>
    <row r="685" spans="3:5" x14ac:dyDescent="0.4">
      <c r="C685" t="s">
        <v>851</v>
      </c>
      <c r="D685" t="s">
        <v>524</v>
      </c>
      <c r="E685">
        <v>27900</v>
      </c>
    </row>
    <row r="686" spans="3:5" x14ac:dyDescent="0.4">
      <c r="C686" t="s">
        <v>851</v>
      </c>
      <c r="D686" t="s">
        <v>525</v>
      </c>
      <c r="E686">
        <v>15400</v>
      </c>
    </row>
    <row r="687" spans="3:5" x14ac:dyDescent="0.4">
      <c r="C687" t="s">
        <v>851</v>
      </c>
      <c r="D687" t="s">
        <v>526</v>
      </c>
      <c r="E687">
        <v>7200</v>
      </c>
    </row>
    <row r="688" spans="3:5" x14ac:dyDescent="0.4">
      <c r="C688" t="s">
        <v>851</v>
      </c>
      <c r="D688" t="s">
        <v>527</v>
      </c>
      <c r="E688">
        <v>19100</v>
      </c>
    </row>
    <row r="689" spans="3:5" x14ac:dyDescent="0.4">
      <c r="C689" t="s">
        <v>851</v>
      </c>
      <c r="D689" t="s">
        <v>528</v>
      </c>
      <c r="E689">
        <v>17300</v>
      </c>
    </row>
    <row r="690" spans="3:5" x14ac:dyDescent="0.4">
      <c r="C690" t="s">
        <v>851</v>
      </c>
      <c r="D690" t="s">
        <v>529</v>
      </c>
      <c r="E690">
        <v>21900</v>
      </c>
    </row>
    <row r="691" spans="3:5" x14ac:dyDescent="0.4">
      <c r="C691" t="s">
        <v>851</v>
      </c>
      <c r="D691" t="s">
        <v>530</v>
      </c>
      <c r="E691">
        <v>7400</v>
      </c>
    </row>
    <row r="692" spans="3:5" x14ac:dyDescent="0.4">
      <c r="C692" t="s">
        <v>851</v>
      </c>
      <c r="D692" t="s">
        <v>531</v>
      </c>
      <c r="E692">
        <v>8100</v>
      </c>
    </row>
    <row r="693" spans="3:5" x14ac:dyDescent="0.4">
      <c r="C693" t="s">
        <v>851</v>
      </c>
      <c r="D693" t="s">
        <v>532</v>
      </c>
      <c r="E693">
        <v>19900</v>
      </c>
    </row>
    <row r="694" spans="3:5" x14ac:dyDescent="0.4">
      <c r="C694" t="s">
        <v>851</v>
      </c>
      <c r="D694" t="s">
        <v>533</v>
      </c>
      <c r="E694">
        <v>17100</v>
      </c>
    </row>
    <row r="695" spans="3:5" x14ac:dyDescent="0.4">
      <c r="C695" t="s">
        <v>851</v>
      </c>
      <c r="D695" t="s">
        <v>534</v>
      </c>
      <c r="E695">
        <v>6500</v>
      </c>
    </row>
    <row r="696" spans="3:5" x14ac:dyDescent="0.4">
      <c r="C696" t="s">
        <v>851</v>
      </c>
      <c r="D696" t="s">
        <v>535</v>
      </c>
      <c r="E696">
        <v>17800</v>
      </c>
    </row>
    <row r="697" spans="3:5" x14ac:dyDescent="0.4">
      <c r="C697" t="s">
        <v>851</v>
      </c>
      <c r="D697" t="s">
        <v>536</v>
      </c>
      <c r="E697">
        <v>14600</v>
      </c>
    </row>
    <row r="698" spans="3:5" x14ac:dyDescent="0.4">
      <c r="C698" t="s">
        <v>851</v>
      </c>
      <c r="D698" t="s">
        <v>537</v>
      </c>
      <c r="E698">
        <v>6100</v>
      </c>
    </row>
    <row r="699" spans="3:5" x14ac:dyDescent="0.4">
      <c r="C699" t="s">
        <v>851</v>
      </c>
      <c r="D699" t="s">
        <v>538</v>
      </c>
      <c r="E699">
        <v>16600</v>
      </c>
    </row>
    <row r="700" spans="3:5" x14ac:dyDescent="0.4">
      <c r="C700" t="s">
        <v>851</v>
      </c>
      <c r="D700" t="s">
        <v>539</v>
      </c>
      <c r="E700">
        <v>9900</v>
      </c>
    </row>
    <row r="701" spans="3:5" x14ac:dyDescent="0.4">
      <c r="C701" t="s">
        <v>851</v>
      </c>
      <c r="D701" t="s">
        <v>540</v>
      </c>
      <c r="E701">
        <v>7200</v>
      </c>
    </row>
    <row r="702" spans="3:5" x14ac:dyDescent="0.4">
      <c r="C702" t="s">
        <v>851</v>
      </c>
      <c r="D702" t="s">
        <v>541</v>
      </c>
      <c r="E702">
        <v>6600</v>
      </c>
    </row>
    <row r="703" spans="3:5" x14ac:dyDescent="0.4">
      <c r="C703" t="s">
        <v>851</v>
      </c>
      <c r="D703" t="s">
        <v>542</v>
      </c>
      <c r="E703">
        <v>17600</v>
      </c>
    </row>
    <row r="704" spans="3:5" x14ac:dyDescent="0.4">
      <c r="C704" t="s">
        <v>851</v>
      </c>
      <c r="D704" t="s">
        <v>543</v>
      </c>
      <c r="E704">
        <v>29000</v>
      </c>
    </row>
    <row r="705" spans="3:5" x14ac:dyDescent="0.4">
      <c r="C705" t="s">
        <v>851</v>
      </c>
      <c r="D705" t="s">
        <v>544</v>
      </c>
      <c r="E705">
        <v>10800</v>
      </c>
    </row>
    <row r="706" spans="3:5" x14ac:dyDescent="0.4">
      <c r="C706" t="s">
        <v>851</v>
      </c>
      <c r="D706" t="s">
        <v>545</v>
      </c>
      <c r="E706">
        <v>17300</v>
      </c>
    </row>
    <row r="707" spans="3:5" x14ac:dyDescent="0.4">
      <c r="C707" t="s">
        <v>851</v>
      </c>
      <c r="D707" t="s">
        <v>546</v>
      </c>
      <c r="E707">
        <v>7000</v>
      </c>
    </row>
    <row r="708" spans="3:5" x14ac:dyDescent="0.4">
      <c r="C708" t="s">
        <v>851</v>
      </c>
      <c r="D708" t="s">
        <v>547</v>
      </c>
      <c r="E708">
        <v>17900</v>
      </c>
    </row>
    <row r="709" spans="3:5" x14ac:dyDescent="0.4">
      <c r="C709" t="s">
        <v>851</v>
      </c>
      <c r="D709" t="s">
        <v>548</v>
      </c>
      <c r="E709">
        <v>12600</v>
      </c>
    </row>
    <row r="710" spans="3:5" x14ac:dyDescent="0.4">
      <c r="C710" t="s">
        <v>851</v>
      </c>
      <c r="D710" t="s">
        <v>549</v>
      </c>
      <c r="E710">
        <v>19600</v>
      </c>
    </row>
    <row r="711" spans="3:5" x14ac:dyDescent="0.4">
      <c r="C711" t="s">
        <v>851</v>
      </c>
      <c r="D711" t="s">
        <v>550</v>
      </c>
      <c r="E711">
        <v>8300</v>
      </c>
    </row>
    <row r="712" spans="3:5" x14ac:dyDescent="0.4">
      <c r="C712" t="s">
        <v>851</v>
      </c>
      <c r="D712" t="s">
        <v>551</v>
      </c>
      <c r="E712">
        <v>13400</v>
      </c>
    </row>
    <row r="713" spans="3:5" x14ac:dyDescent="0.4">
      <c r="C713" t="s">
        <v>851</v>
      </c>
      <c r="D713" t="s">
        <v>552</v>
      </c>
      <c r="E713">
        <v>12700</v>
      </c>
    </row>
    <row r="714" spans="3:5" x14ac:dyDescent="0.4">
      <c r="C714" t="s">
        <v>851</v>
      </c>
      <c r="D714" t="s">
        <v>553</v>
      </c>
      <c r="E714">
        <v>10200</v>
      </c>
    </row>
    <row r="715" spans="3:5" x14ac:dyDescent="0.4">
      <c r="C715" t="s">
        <v>851</v>
      </c>
      <c r="D715" t="s">
        <v>554</v>
      </c>
      <c r="E715">
        <v>11100</v>
      </c>
    </row>
    <row r="716" spans="3:5" x14ac:dyDescent="0.4">
      <c r="C716" t="s">
        <v>851</v>
      </c>
      <c r="D716" t="s">
        <v>555</v>
      </c>
      <c r="E716">
        <v>8100</v>
      </c>
    </row>
    <row r="717" spans="3:5" x14ac:dyDescent="0.4">
      <c r="C717" t="s">
        <v>851</v>
      </c>
      <c r="D717" t="s">
        <v>556</v>
      </c>
      <c r="E717">
        <v>12700</v>
      </c>
    </row>
    <row r="718" spans="3:5" x14ac:dyDescent="0.4">
      <c r="C718" t="s">
        <v>851</v>
      </c>
      <c r="D718" t="s">
        <v>557</v>
      </c>
      <c r="E718">
        <v>13300</v>
      </c>
    </row>
    <row r="719" spans="3:5" x14ac:dyDescent="0.4">
      <c r="C719" t="s">
        <v>851</v>
      </c>
      <c r="D719" t="s">
        <v>558</v>
      </c>
      <c r="E719">
        <v>17700</v>
      </c>
    </row>
    <row r="720" spans="3:5" x14ac:dyDescent="0.4">
      <c r="C720" t="s">
        <v>851</v>
      </c>
      <c r="D720" t="s">
        <v>559</v>
      </c>
      <c r="E720">
        <v>12400</v>
      </c>
    </row>
    <row r="721" spans="3:5" x14ac:dyDescent="0.4">
      <c r="C721" t="s">
        <v>851</v>
      </c>
      <c r="D721" t="s">
        <v>560</v>
      </c>
      <c r="E721">
        <v>12400</v>
      </c>
    </row>
    <row r="722" spans="3:5" x14ac:dyDescent="0.4">
      <c r="C722" t="s">
        <v>851</v>
      </c>
      <c r="D722" t="s">
        <v>561</v>
      </c>
      <c r="E722">
        <v>22500</v>
      </c>
    </row>
    <row r="723" spans="3:5" x14ac:dyDescent="0.4">
      <c r="C723" t="s">
        <v>851</v>
      </c>
      <c r="D723" t="s">
        <v>562</v>
      </c>
      <c r="E723">
        <v>18700</v>
      </c>
    </row>
    <row r="724" spans="3:5" x14ac:dyDescent="0.4">
      <c r="C724" t="s">
        <v>851</v>
      </c>
      <c r="D724" t="s">
        <v>563</v>
      </c>
      <c r="E724">
        <v>14000</v>
      </c>
    </row>
    <row r="725" spans="3:5" x14ac:dyDescent="0.4">
      <c r="C725" t="s">
        <v>851</v>
      </c>
      <c r="D725" t="s">
        <v>564</v>
      </c>
      <c r="E725">
        <v>9300</v>
      </c>
    </row>
    <row r="726" spans="3:5" x14ac:dyDescent="0.4">
      <c r="C726" t="s">
        <v>851</v>
      </c>
      <c r="D726" t="s">
        <v>565</v>
      </c>
      <c r="E726">
        <v>16900</v>
      </c>
    </row>
    <row r="727" spans="3:5" x14ac:dyDescent="0.4">
      <c r="C727" t="s">
        <v>851</v>
      </c>
      <c r="D727" t="s">
        <v>566</v>
      </c>
      <c r="E727">
        <v>13200</v>
      </c>
    </row>
    <row r="728" spans="3:5" x14ac:dyDescent="0.4">
      <c r="C728" t="s">
        <v>851</v>
      </c>
      <c r="D728" t="s">
        <v>567</v>
      </c>
      <c r="E728">
        <v>36500</v>
      </c>
    </row>
    <row r="729" spans="3:5" x14ac:dyDescent="0.4">
      <c r="C729" t="s">
        <v>851</v>
      </c>
      <c r="D729" t="s">
        <v>568</v>
      </c>
      <c r="E729">
        <v>13300</v>
      </c>
    </row>
    <row r="730" spans="3:5" x14ac:dyDescent="0.4">
      <c r="C730" t="s">
        <v>851</v>
      </c>
      <c r="D730" t="s">
        <v>569</v>
      </c>
      <c r="E730">
        <v>32000</v>
      </c>
    </row>
    <row r="731" spans="3:5" x14ac:dyDescent="0.4">
      <c r="C731" t="s">
        <v>851</v>
      </c>
      <c r="D731" t="s">
        <v>570</v>
      </c>
      <c r="E731">
        <v>100600</v>
      </c>
    </row>
    <row r="732" spans="3:5" x14ac:dyDescent="0.4">
      <c r="C732" t="s">
        <v>851</v>
      </c>
      <c r="D732" t="s">
        <v>571</v>
      </c>
      <c r="E732">
        <v>15400</v>
      </c>
    </row>
    <row r="733" spans="3:5" x14ac:dyDescent="0.4">
      <c r="C733" t="s">
        <v>851</v>
      </c>
      <c r="D733" t="s">
        <v>572</v>
      </c>
      <c r="E733">
        <v>20600</v>
      </c>
    </row>
    <row r="734" spans="3:5" x14ac:dyDescent="0.4">
      <c r="C734" t="s">
        <v>851</v>
      </c>
      <c r="D734" t="s">
        <v>573</v>
      </c>
      <c r="E734">
        <v>12600</v>
      </c>
    </row>
    <row r="735" spans="3:5" x14ac:dyDescent="0.4">
      <c r="C735" t="s">
        <v>851</v>
      </c>
      <c r="D735" t="s">
        <v>574</v>
      </c>
      <c r="E735">
        <v>16400</v>
      </c>
    </row>
    <row r="736" spans="3:5" x14ac:dyDescent="0.4">
      <c r="C736" t="s">
        <v>851</v>
      </c>
      <c r="D736" t="s">
        <v>575</v>
      </c>
      <c r="E736">
        <v>16100</v>
      </c>
    </row>
    <row r="737" spans="3:5" x14ac:dyDescent="0.4">
      <c r="C737" t="s">
        <v>851</v>
      </c>
      <c r="D737" t="s">
        <v>576</v>
      </c>
      <c r="E737">
        <v>6900</v>
      </c>
    </row>
    <row r="738" spans="3:5" x14ac:dyDescent="0.4">
      <c r="C738" t="s">
        <v>851</v>
      </c>
      <c r="D738" t="s">
        <v>577</v>
      </c>
      <c r="E738">
        <v>9900</v>
      </c>
    </row>
    <row r="739" spans="3:5" x14ac:dyDescent="0.4">
      <c r="C739" t="s">
        <v>851</v>
      </c>
      <c r="D739" t="s">
        <v>578</v>
      </c>
      <c r="E739">
        <v>5000</v>
      </c>
    </row>
    <row r="740" spans="3:5" x14ac:dyDescent="0.4">
      <c r="C740" t="s">
        <v>851</v>
      </c>
      <c r="D740" t="s">
        <v>579</v>
      </c>
      <c r="E740">
        <v>12700</v>
      </c>
    </row>
    <row r="741" spans="3:5" x14ac:dyDescent="0.4">
      <c r="C741" t="s">
        <v>851</v>
      </c>
      <c r="D741" t="s">
        <v>580</v>
      </c>
      <c r="E741">
        <v>7700</v>
      </c>
    </row>
    <row r="742" spans="3:5" x14ac:dyDescent="0.4">
      <c r="C742" t="s">
        <v>851</v>
      </c>
      <c r="D742" t="s">
        <v>581</v>
      </c>
      <c r="E742">
        <v>12100</v>
      </c>
    </row>
    <row r="743" spans="3:5" x14ac:dyDescent="0.4">
      <c r="C743" t="s">
        <v>851</v>
      </c>
      <c r="D743" t="s">
        <v>582</v>
      </c>
      <c r="E743">
        <v>2900</v>
      </c>
    </row>
    <row r="744" spans="3:5" x14ac:dyDescent="0.4">
      <c r="C744" t="s">
        <v>851</v>
      </c>
      <c r="D744" t="s">
        <v>583</v>
      </c>
      <c r="E744">
        <v>3600</v>
      </c>
    </row>
    <row r="745" spans="3:5" x14ac:dyDescent="0.4">
      <c r="C745" t="s">
        <v>851</v>
      </c>
      <c r="D745" t="s">
        <v>584</v>
      </c>
      <c r="E745">
        <v>15600</v>
      </c>
    </row>
    <row r="746" spans="3:5" x14ac:dyDescent="0.4">
      <c r="C746" t="s">
        <v>851</v>
      </c>
      <c r="D746" t="s">
        <v>585</v>
      </c>
      <c r="E746">
        <v>9300</v>
      </c>
    </row>
    <row r="747" spans="3:5" x14ac:dyDescent="0.4">
      <c r="C747" t="s">
        <v>851</v>
      </c>
      <c r="D747" t="s">
        <v>586</v>
      </c>
      <c r="E747">
        <v>20200</v>
      </c>
    </row>
    <row r="748" spans="3:5" x14ac:dyDescent="0.4">
      <c r="C748" t="s">
        <v>851</v>
      </c>
      <c r="D748" t="s">
        <v>587</v>
      </c>
      <c r="E748">
        <v>18200</v>
      </c>
    </row>
    <row r="749" spans="3:5" x14ac:dyDescent="0.4">
      <c r="C749" t="s">
        <v>851</v>
      </c>
      <c r="D749" t="s">
        <v>588</v>
      </c>
      <c r="E749">
        <v>9900</v>
      </c>
    </row>
    <row r="750" spans="3:5" x14ac:dyDescent="0.4">
      <c r="C750" t="s">
        <v>851</v>
      </c>
      <c r="D750" t="s">
        <v>589</v>
      </c>
      <c r="E750">
        <v>28600</v>
      </c>
    </row>
    <row r="751" spans="3:5" x14ac:dyDescent="0.4">
      <c r="C751" t="s">
        <v>851</v>
      </c>
      <c r="D751" t="s">
        <v>590</v>
      </c>
      <c r="E751">
        <v>28600</v>
      </c>
    </row>
    <row r="752" spans="3:5" x14ac:dyDescent="0.4">
      <c r="C752" t="s">
        <v>851</v>
      </c>
      <c r="D752" t="s">
        <v>591</v>
      </c>
      <c r="E752">
        <v>10600</v>
      </c>
    </row>
    <row r="753" spans="3:5" x14ac:dyDescent="0.4">
      <c r="C753" t="s">
        <v>851</v>
      </c>
      <c r="D753" t="s">
        <v>592</v>
      </c>
      <c r="E753">
        <v>10700</v>
      </c>
    </row>
    <row r="754" spans="3:5" x14ac:dyDescent="0.4">
      <c r="C754" t="s">
        <v>851</v>
      </c>
      <c r="D754" t="s">
        <v>593</v>
      </c>
      <c r="E754">
        <v>6300</v>
      </c>
    </row>
    <row r="755" spans="3:5" x14ac:dyDescent="0.4">
      <c r="C755" t="s">
        <v>851</v>
      </c>
      <c r="D755" t="s">
        <v>594</v>
      </c>
      <c r="E755">
        <v>8000</v>
      </c>
    </row>
    <row r="756" spans="3:5" x14ac:dyDescent="0.4">
      <c r="C756" t="s">
        <v>851</v>
      </c>
      <c r="D756" t="s">
        <v>595</v>
      </c>
      <c r="E756">
        <v>29200</v>
      </c>
    </row>
    <row r="757" spans="3:5" x14ac:dyDescent="0.4">
      <c r="C757" t="s">
        <v>851</v>
      </c>
      <c r="D757" t="s">
        <v>596</v>
      </c>
      <c r="E757">
        <v>9300</v>
      </c>
    </row>
    <row r="758" spans="3:5" x14ac:dyDescent="0.4">
      <c r="C758" t="s">
        <v>851</v>
      </c>
      <c r="D758" t="s">
        <v>597</v>
      </c>
      <c r="E758">
        <v>36400</v>
      </c>
    </row>
    <row r="759" spans="3:5" x14ac:dyDescent="0.4">
      <c r="C759" t="s">
        <v>851</v>
      </c>
      <c r="D759" t="s">
        <v>598</v>
      </c>
      <c r="E759">
        <v>20700</v>
      </c>
    </row>
    <row r="760" spans="3:5" x14ac:dyDescent="0.4">
      <c r="C760" t="s">
        <v>851</v>
      </c>
      <c r="D760" t="s">
        <v>599</v>
      </c>
      <c r="E760">
        <v>53100</v>
      </c>
    </row>
    <row r="761" spans="3:5" x14ac:dyDescent="0.4">
      <c r="C761" t="s">
        <v>851</v>
      </c>
      <c r="D761" t="s">
        <v>600</v>
      </c>
      <c r="E761">
        <v>9300</v>
      </c>
    </row>
    <row r="762" spans="3:5" x14ac:dyDescent="0.4">
      <c r="C762" t="s">
        <v>851</v>
      </c>
      <c r="D762" t="s">
        <v>601</v>
      </c>
      <c r="E762">
        <v>21100</v>
      </c>
    </row>
    <row r="763" spans="3:5" x14ac:dyDescent="0.4">
      <c r="C763" t="s">
        <v>851</v>
      </c>
      <c r="D763" t="s">
        <v>602</v>
      </c>
      <c r="E763">
        <v>10200</v>
      </c>
    </row>
    <row r="764" spans="3:5" x14ac:dyDescent="0.4">
      <c r="C764" t="s">
        <v>851</v>
      </c>
      <c r="D764" t="s">
        <v>603</v>
      </c>
      <c r="E764">
        <v>4400</v>
      </c>
    </row>
    <row r="765" spans="3:5" x14ac:dyDescent="0.4">
      <c r="C765" t="s">
        <v>851</v>
      </c>
      <c r="D765" t="s">
        <v>604</v>
      </c>
      <c r="E765">
        <v>28300</v>
      </c>
    </row>
    <row r="766" spans="3:5" x14ac:dyDescent="0.4">
      <c r="C766" t="s">
        <v>851</v>
      </c>
      <c r="D766" t="s">
        <v>605</v>
      </c>
      <c r="E766">
        <v>8200</v>
      </c>
    </row>
    <row r="767" spans="3:5" x14ac:dyDescent="0.4">
      <c r="C767" t="s">
        <v>851</v>
      </c>
      <c r="D767" t="s">
        <v>606</v>
      </c>
      <c r="E767">
        <v>6700</v>
      </c>
    </row>
    <row r="768" spans="3:5" x14ac:dyDescent="0.4">
      <c r="C768" t="s">
        <v>851</v>
      </c>
      <c r="D768" t="s">
        <v>607</v>
      </c>
      <c r="E768">
        <v>15500</v>
      </c>
    </row>
    <row r="769" spans="3:5" x14ac:dyDescent="0.4">
      <c r="C769" t="s">
        <v>851</v>
      </c>
      <c r="D769" t="s">
        <v>608</v>
      </c>
      <c r="E769">
        <v>11600</v>
      </c>
    </row>
    <row r="770" spans="3:5" x14ac:dyDescent="0.4">
      <c r="C770" t="s">
        <v>851</v>
      </c>
      <c r="D770" t="s">
        <v>609</v>
      </c>
      <c r="E770">
        <v>8500</v>
      </c>
    </row>
    <row r="771" spans="3:5" x14ac:dyDescent="0.4">
      <c r="C771" t="s">
        <v>851</v>
      </c>
      <c r="D771" t="s">
        <v>610</v>
      </c>
      <c r="E771">
        <v>20000</v>
      </c>
    </row>
    <row r="772" spans="3:5" x14ac:dyDescent="0.4">
      <c r="C772" t="s">
        <v>851</v>
      </c>
      <c r="D772" t="s">
        <v>611</v>
      </c>
      <c r="E772">
        <v>19300</v>
      </c>
    </row>
    <row r="773" spans="3:5" x14ac:dyDescent="0.4">
      <c r="C773" t="s">
        <v>851</v>
      </c>
      <c r="D773" t="s">
        <v>612</v>
      </c>
      <c r="E773">
        <v>20800</v>
      </c>
    </row>
    <row r="774" spans="3:5" x14ac:dyDescent="0.4">
      <c r="C774" t="s">
        <v>851</v>
      </c>
      <c r="D774" t="s">
        <v>613</v>
      </c>
      <c r="E774">
        <v>8300</v>
      </c>
    </row>
    <row r="775" spans="3:5" x14ac:dyDescent="0.4">
      <c r="C775" t="s">
        <v>851</v>
      </c>
      <c r="D775" t="s">
        <v>614</v>
      </c>
      <c r="E775">
        <v>11300</v>
      </c>
    </row>
    <row r="776" spans="3:5" x14ac:dyDescent="0.4">
      <c r="C776" t="s">
        <v>851</v>
      </c>
      <c r="D776" t="s">
        <v>615</v>
      </c>
      <c r="E776">
        <v>8300</v>
      </c>
    </row>
    <row r="777" spans="3:5" x14ac:dyDescent="0.4">
      <c r="C777" t="s">
        <v>851</v>
      </c>
      <c r="D777" t="s">
        <v>616</v>
      </c>
      <c r="E777">
        <v>19700</v>
      </c>
    </row>
    <row r="778" spans="3:5" x14ac:dyDescent="0.4">
      <c r="C778" t="s">
        <v>851</v>
      </c>
      <c r="D778" t="s">
        <v>617</v>
      </c>
      <c r="E778">
        <v>12800</v>
      </c>
    </row>
    <row r="779" spans="3:5" x14ac:dyDescent="0.4">
      <c r="C779" t="s">
        <v>851</v>
      </c>
      <c r="D779" t="s">
        <v>618</v>
      </c>
      <c r="E779">
        <v>6200</v>
      </c>
    </row>
    <row r="780" spans="3:5" x14ac:dyDescent="0.4">
      <c r="C780" t="s">
        <v>851</v>
      </c>
      <c r="D780" t="s">
        <v>619</v>
      </c>
      <c r="E780">
        <v>22500</v>
      </c>
    </row>
    <row r="781" spans="3:5" x14ac:dyDescent="0.4">
      <c r="C781" t="s">
        <v>851</v>
      </c>
      <c r="D781" t="s">
        <v>620</v>
      </c>
      <c r="E781">
        <v>6500</v>
      </c>
    </row>
    <row r="782" spans="3:5" x14ac:dyDescent="0.4">
      <c r="C782" t="s">
        <v>851</v>
      </c>
      <c r="D782" t="s">
        <v>621</v>
      </c>
      <c r="E782">
        <v>13300</v>
      </c>
    </row>
    <row r="783" spans="3:5" x14ac:dyDescent="0.4">
      <c r="C783" t="s">
        <v>851</v>
      </c>
      <c r="D783" t="s">
        <v>622</v>
      </c>
      <c r="E783">
        <v>5300</v>
      </c>
    </row>
    <row r="784" spans="3:5" x14ac:dyDescent="0.4">
      <c r="C784" t="s">
        <v>851</v>
      </c>
      <c r="D784" t="s">
        <v>623</v>
      </c>
      <c r="E784">
        <v>21500</v>
      </c>
    </row>
    <row r="785" spans="3:5" x14ac:dyDescent="0.4">
      <c r="C785" t="s">
        <v>851</v>
      </c>
      <c r="D785" t="s">
        <v>624</v>
      </c>
      <c r="E785">
        <v>21700</v>
      </c>
    </row>
    <row r="786" spans="3:5" x14ac:dyDescent="0.4">
      <c r="C786" t="s">
        <v>851</v>
      </c>
      <c r="D786" t="s">
        <v>625</v>
      </c>
      <c r="E786">
        <v>14300</v>
      </c>
    </row>
    <row r="787" spans="3:5" x14ac:dyDescent="0.4">
      <c r="C787" t="s">
        <v>851</v>
      </c>
      <c r="D787" t="s">
        <v>626</v>
      </c>
      <c r="E787">
        <v>44500</v>
      </c>
    </row>
    <row r="788" spans="3:5" x14ac:dyDescent="0.4">
      <c r="C788" t="s">
        <v>851</v>
      </c>
      <c r="D788" t="s">
        <v>627</v>
      </c>
      <c r="E788">
        <v>29900</v>
      </c>
    </row>
    <row r="789" spans="3:5" x14ac:dyDescent="0.4">
      <c r="C789" t="s">
        <v>851</v>
      </c>
      <c r="D789" t="s">
        <v>628</v>
      </c>
      <c r="E789">
        <v>7500</v>
      </c>
    </row>
    <row r="790" spans="3:5" x14ac:dyDescent="0.4">
      <c r="C790" t="s">
        <v>851</v>
      </c>
      <c r="D790" t="s">
        <v>629</v>
      </c>
      <c r="E790">
        <v>7800</v>
      </c>
    </row>
    <row r="791" spans="3:5" x14ac:dyDescent="0.4">
      <c r="C791" t="s">
        <v>851</v>
      </c>
      <c r="D791" t="s">
        <v>630</v>
      </c>
      <c r="E791">
        <v>13800</v>
      </c>
    </row>
    <row r="792" spans="3:5" x14ac:dyDescent="0.4">
      <c r="C792" t="s">
        <v>851</v>
      </c>
      <c r="D792" t="s">
        <v>631</v>
      </c>
      <c r="E792">
        <v>8000</v>
      </c>
    </row>
    <row r="793" spans="3:5" x14ac:dyDescent="0.4">
      <c r="C793" t="s">
        <v>851</v>
      </c>
      <c r="D793" t="s">
        <v>632</v>
      </c>
      <c r="E793">
        <v>3700</v>
      </c>
    </row>
    <row r="794" spans="3:5" x14ac:dyDescent="0.4">
      <c r="C794" t="s">
        <v>851</v>
      </c>
      <c r="D794" t="s">
        <v>633</v>
      </c>
      <c r="E794">
        <v>16600</v>
      </c>
    </row>
    <row r="795" spans="3:5" x14ac:dyDescent="0.4">
      <c r="C795" t="s">
        <v>851</v>
      </c>
      <c r="D795" t="s">
        <v>634</v>
      </c>
      <c r="E795">
        <v>11400</v>
      </c>
    </row>
    <row r="796" spans="3:5" x14ac:dyDescent="0.4">
      <c r="C796" t="s">
        <v>851</v>
      </c>
      <c r="D796" t="s">
        <v>635</v>
      </c>
      <c r="E796">
        <v>7600</v>
      </c>
    </row>
    <row r="797" spans="3:5" x14ac:dyDescent="0.4">
      <c r="C797" t="s">
        <v>851</v>
      </c>
      <c r="D797" t="s">
        <v>636</v>
      </c>
      <c r="E797">
        <v>7700</v>
      </c>
    </row>
    <row r="798" spans="3:5" x14ac:dyDescent="0.4">
      <c r="C798" t="s">
        <v>851</v>
      </c>
      <c r="D798" t="s">
        <v>637</v>
      </c>
      <c r="E798">
        <v>2400</v>
      </c>
    </row>
    <row r="799" spans="3:5" x14ac:dyDescent="0.4">
      <c r="C799" t="s">
        <v>851</v>
      </c>
      <c r="D799" t="s">
        <v>638</v>
      </c>
      <c r="E799">
        <v>59000</v>
      </c>
    </row>
    <row r="800" spans="3:5" x14ac:dyDescent="0.4">
      <c r="C800" t="s">
        <v>851</v>
      </c>
      <c r="D800" t="s">
        <v>639</v>
      </c>
      <c r="E800">
        <v>12200</v>
      </c>
    </row>
    <row r="801" spans="3:5" x14ac:dyDescent="0.4">
      <c r="C801" t="s">
        <v>851</v>
      </c>
      <c r="D801" t="s">
        <v>640</v>
      </c>
      <c r="E801">
        <v>12400</v>
      </c>
    </row>
    <row r="802" spans="3:5" x14ac:dyDescent="0.4">
      <c r="C802" t="s">
        <v>851</v>
      </c>
      <c r="D802" t="s">
        <v>641</v>
      </c>
      <c r="E802">
        <v>9800</v>
      </c>
    </row>
    <row r="803" spans="3:5" x14ac:dyDescent="0.4">
      <c r="C803" t="s">
        <v>851</v>
      </c>
      <c r="D803" t="s">
        <v>642</v>
      </c>
      <c r="E803">
        <v>4600</v>
      </c>
    </row>
    <row r="804" spans="3:5" x14ac:dyDescent="0.4">
      <c r="C804" t="s">
        <v>851</v>
      </c>
      <c r="D804" t="s">
        <v>643</v>
      </c>
      <c r="E804">
        <v>4000</v>
      </c>
    </row>
    <row r="805" spans="3:5" x14ac:dyDescent="0.4">
      <c r="C805" t="s">
        <v>851</v>
      </c>
      <c r="D805" t="s">
        <v>644</v>
      </c>
      <c r="E805">
        <v>7500</v>
      </c>
    </row>
    <row r="806" spans="3:5" x14ac:dyDescent="0.4">
      <c r="C806" t="s">
        <v>851</v>
      </c>
      <c r="D806" t="s">
        <v>645</v>
      </c>
      <c r="E806">
        <v>2500</v>
      </c>
    </row>
    <row r="807" spans="3:5" x14ac:dyDescent="0.4">
      <c r="C807" t="s">
        <v>851</v>
      </c>
      <c r="D807" t="s">
        <v>646</v>
      </c>
      <c r="E807">
        <v>7000</v>
      </c>
    </row>
    <row r="808" spans="3:5" x14ac:dyDescent="0.4">
      <c r="C808" t="s">
        <v>851</v>
      </c>
      <c r="D808" t="s">
        <v>647</v>
      </c>
      <c r="E808">
        <v>7900</v>
      </c>
    </row>
    <row r="809" spans="3:5" x14ac:dyDescent="0.4">
      <c r="C809" t="s">
        <v>851</v>
      </c>
      <c r="D809" t="s">
        <v>648</v>
      </c>
      <c r="E809">
        <v>9600</v>
      </c>
    </row>
    <row r="810" spans="3:5" x14ac:dyDescent="0.4">
      <c r="C810" t="s">
        <v>851</v>
      </c>
      <c r="D810" t="s">
        <v>649</v>
      </c>
      <c r="E810">
        <v>10700</v>
      </c>
    </row>
    <row r="811" spans="3:5" x14ac:dyDescent="0.4">
      <c r="C811" t="s">
        <v>851</v>
      </c>
      <c r="D811" t="s">
        <v>650</v>
      </c>
      <c r="E811">
        <v>4800</v>
      </c>
    </row>
    <row r="812" spans="3:5" x14ac:dyDescent="0.4">
      <c r="C812" t="s">
        <v>851</v>
      </c>
      <c r="D812" t="s">
        <v>651</v>
      </c>
      <c r="E812">
        <v>17700</v>
      </c>
    </row>
    <row r="813" spans="3:5" x14ac:dyDescent="0.4">
      <c r="C813" t="s">
        <v>851</v>
      </c>
      <c r="D813" t="s">
        <v>652</v>
      </c>
      <c r="E813">
        <v>13700</v>
      </c>
    </row>
    <row r="814" spans="3:5" x14ac:dyDescent="0.4">
      <c r="C814" t="s">
        <v>851</v>
      </c>
      <c r="D814" t="s">
        <v>653</v>
      </c>
      <c r="E814">
        <v>1500</v>
      </c>
    </row>
    <row r="815" spans="3:5" x14ac:dyDescent="0.4">
      <c r="C815" t="s">
        <v>851</v>
      </c>
      <c r="D815" t="s">
        <v>654</v>
      </c>
      <c r="E815">
        <v>8100</v>
      </c>
    </row>
    <row r="816" spans="3:5" x14ac:dyDescent="0.4">
      <c r="C816" t="s">
        <v>851</v>
      </c>
      <c r="D816" t="s">
        <v>655</v>
      </c>
      <c r="E816">
        <v>4600</v>
      </c>
    </row>
    <row r="817" spans="3:5" x14ac:dyDescent="0.4">
      <c r="C817" t="s">
        <v>851</v>
      </c>
      <c r="D817" t="s">
        <v>656</v>
      </c>
      <c r="E817">
        <v>1800</v>
      </c>
    </row>
    <row r="818" spans="3:5" x14ac:dyDescent="0.4">
      <c r="C818" t="s">
        <v>851</v>
      </c>
      <c r="D818" t="s">
        <v>657</v>
      </c>
      <c r="E818">
        <v>93000</v>
      </c>
    </row>
    <row r="819" spans="3:5" x14ac:dyDescent="0.4">
      <c r="C819" t="s">
        <v>851</v>
      </c>
      <c r="D819" t="s">
        <v>658</v>
      </c>
      <c r="E819">
        <v>8900</v>
      </c>
    </row>
    <row r="820" spans="3:5" x14ac:dyDescent="0.4">
      <c r="C820" t="s">
        <v>851</v>
      </c>
      <c r="D820" t="s">
        <v>659</v>
      </c>
      <c r="E820">
        <v>7900</v>
      </c>
    </row>
    <row r="821" spans="3:5" x14ac:dyDescent="0.4">
      <c r="C821" t="s">
        <v>851</v>
      </c>
      <c r="D821" t="s">
        <v>660</v>
      </c>
      <c r="E821">
        <v>10000</v>
      </c>
    </row>
    <row r="822" spans="3:5" x14ac:dyDescent="0.4">
      <c r="C822" t="s">
        <v>851</v>
      </c>
      <c r="D822" t="s">
        <v>661</v>
      </c>
      <c r="E822">
        <v>4100</v>
      </c>
    </row>
    <row r="823" spans="3:5" x14ac:dyDescent="0.4">
      <c r="C823" t="s">
        <v>851</v>
      </c>
      <c r="D823" t="s">
        <v>662</v>
      </c>
      <c r="E823">
        <v>8600</v>
      </c>
    </row>
    <row r="824" spans="3:5" x14ac:dyDescent="0.4">
      <c r="C824" t="s">
        <v>851</v>
      </c>
      <c r="D824" t="s">
        <v>663</v>
      </c>
      <c r="E824">
        <v>3500</v>
      </c>
    </row>
    <row r="825" spans="3:5" x14ac:dyDescent="0.4">
      <c r="C825" t="s">
        <v>851</v>
      </c>
      <c r="D825" t="s">
        <v>664</v>
      </c>
      <c r="E825">
        <v>5500</v>
      </c>
    </row>
    <row r="826" spans="3:5" x14ac:dyDescent="0.4">
      <c r="C826" t="s">
        <v>851</v>
      </c>
      <c r="D826" t="s">
        <v>665</v>
      </c>
      <c r="E826">
        <v>8900</v>
      </c>
    </row>
    <row r="827" spans="3:5" x14ac:dyDescent="0.4">
      <c r="C827" t="s">
        <v>851</v>
      </c>
      <c r="D827" t="s">
        <v>666</v>
      </c>
      <c r="E827">
        <v>6600</v>
      </c>
    </row>
    <row r="828" spans="3:5" x14ac:dyDescent="0.4">
      <c r="C828" t="s">
        <v>851</v>
      </c>
      <c r="D828" t="s">
        <v>667</v>
      </c>
      <c r="E828">
        <v>17200</v>
      </c>
    </row>
    <row r="829" spans="3:5" x14ac:dyDescent="0.4">
      <c r="C829" t="s">
        <v>851</v>
      </c>
      <c r="D829" t="s">
        <v>668</v>
      </c>
      <c r="E829">
        <v>9200</v>
      </c>
    </row>
    <row r="830" spans="3:5" x14ac:dyDescent="0.4">
      <c r="C830" t="s">
        <v>851</v>
      </c>
      <c r="D830" t="s">
        <v>669</v>
      </c>
      <c r="E830">
        <v>10500</v>
      </c>
    </row>
    <row r="831" spans="3:5" x14ac:dyDescent="0.4">
      <c r="C831" t="s">
        <v>851</v>
      </c>
      <c r="D831" t="s">
        <v>670</v>
      </c>
      <c r="E831">
        <v>4100</v>
      </c>
    </row>
    <row r="832" spans="3:5" x14ac:dyDescent="0.4">
      <c r="C832" t="s">
        <v>851</v>
      </c>
      <c r="D832" t="s">
        <v>671</v>
      </c>
      <c r="E832">
        <v>2200</v>
      </c>
    </row>
    <row r="833" spans="3:5" x14ac:dyDescent="0.4">
      <c r="C833" t="s">
        <v>851</v>
      </c>
      <c r="D833" t="s">
        <v>672</v>
      </c>
      <c r="E833">
        <v>9300</v>
      </c>
    </row>
    <row r="834" spans="3:5" x14ac:dyDescent="0.4">
      <c r="C834" t="s">
        <v>851</v>
      </c>
      <c r="D834" t="s">
        <v>673</v>
      </c>
      <c r="E834">
        <v>8400</v>
      </c>
    </row>
    <row r="835" spans="3:5" x14ac:dyDescent="0.4">
      <c r="C835" t="s">
        <v>851</v>
      </c>
      <c r="D835" t="s">
        <v>674</v>
      </c>
      <c r="E835">
        <v>15200</v>
      </c>
    </row>
    <row r="836" spans="3:5" x14ac:dyDescent="0.4">
      <c r="C836" t="s">
        <v>851</v>
      </c>
      <c r="D836" t="s">
        <v>675</v>
      </c>
      <c r="E836">
        <v>4700</v>
      </c>
    </row>
    <row r="837" spans="3:5" x14ac:dyDescent="0.4">
      <c r="C837" t="s">
        <v>851</v>
      </c>
      <c r="D837" t="s">
        <v>676</v>
      </c>
      <c r="E837">
        <v>6300</v>
      </c>
    </row>
    <row r="838" spans="3:5" x14ac:dyDescent="0.4">
      <c r="C838" t="s">
        <v>851</v>
      </c>
      <c r="D838" t="s">
        <v>677</v>
      </c>
      <c r="E838">
        <v>12200</v>
      </c>
    </row>
    <row r="839" spans="3:5" x14ac:dyDescent="0.4">
      <c r="C839" t="s">
        <v>851</v>
      </c>
      <c r="D839" t="s">
        <v>678</v>
      </c>
      <c r="E839">
        <v>10800</v>
      </c>
    </row>
    <row r="840" spans="3:5" x14ac:dyDescent="0.4">
      <c r="C840" t="s">
        <v>851</v>
      </c>
      <c r="D840" t="s">
        <v>679</v>
      </c>
      <c r="E840">
        <v>7500</v>
      </c>
    </row>
    <row r="841" spans="3:5" x14ac:dyDescent="0.4">
      <c r="C841" t="s">
        <v>851</v>
      </c>
      <c r="D841" t="s">
        <v>680</v>
      </c>
      <c r="E841">
        <v>2200</v>
      </c>
    </row>
    <row r="842" spans="3:5" x14ac:dyDescent="0.4">
      <c r="C842" t="s">
        <v>851</v>
      </c>
      <c r="D842" t="s">
        <v>681</v>
      </c>
      <c r="E842">
        <v>6400</v>
      </c>
    </row>
    <row r="843" spans="3:5" x14ac:dyDescent="0.4">
      <c r="C843" t="s">
        <v>851</v>
      </c>
      <c r="D843" t="s">
        <v>682</v>
      </c>
      <c r="E843">
        <v>5100</v>
      </c>
    </row>
    <row r="844" spans="3:5" x14ac:dyDescent="0.4">
      <c r="C844" t="s">
        <v>851</v>
      </c>
      <c r="D844" t="s">
        <v>683</v>
      </c>
      <c r="E844">
        <v>10600</v>
      </c>
    </row>
    <row r="845" spans="3:5" x14ac:dyDescent="0.4">
      <c r="C845" t="s">
        <v>851</v>
      </c>
      <c r="D845" t="s">
        <v>684</v>
      </c>
      <c r="E845">
        <v>6900</v>
      </c>
    </row>
    <row r="846" spans="3:5" x14ac:dyDescent="0.4">
      <c r="C846" t="s">
        <v>851</v>
      </c>
      <c r="D846" t="s">
        <v>685</v>
      </c>
      <c r="E846">
        <v>16900</v>
      </c>
    </row>
    <row r="847" spans="3:5" x14ac:dyDescent="0.4">
      <c r="C847" t="s">
        <v>851</v>
      </c>
      <c r="D847" t="s">
        <v>686</v>
      </c>
      <c r="E847">
        <v>4000</v>
      </c>
    </row>
    <row r="848" spans="3:5" x14ac:dyDescent="0.4">
      <c r="C848" t="s">
        <v>851</v>
      </c>
      <c r="D848" t="s">
        <v>687</v>
      </c>
      <c r="E848">
        <v>3500</v>
      </c>
    </row>
    <row r="849" spans="3:5" x14ac:dyDescent="0.4">
      <c r="C849" t="s">
        <v>851</v>
      </c>
      <c r="D849" t="s">
        <v>386</v>
      </c>
      <c r="E849">
        <v>14800</v>
      </c>
    </row>
    <row r="850" spans="3:5" x14ac:dyDescent="0.4">
      <c r="C850" t="s">
        <v>851</v>
      </c>
      <c r="D850" t="s">
        <v>387</v>
      </c>
      <c r="E850">
        <v>2200</v>
      </c>
    </row>
    <row r="851" spans="3:5" x14ac:dyDescent="0.4">
      <c r="C851" t="s">
        <v>851</v>
      </c>
      <c r="D851" t="s">
        <v>388</v>
      </c>
      <c r="E851">
        <v>7400</v>
      </c>
    </row>
    <row r="852" spans="3:5" x14ac:dyDescent="0.4">
      <c r="C852" t="s">
        <v>851</v>
      </c>
      <c r="D852" t="s">
        <v>389</v>
      </c>
      <c r="E852">
        <v>5600</v>
      </c>
    </row>
    <row r="853" spans="3:5" x14ac:dyDescent="0.4">
      <c r="C853" t="s">
        <v>851</v>
      </c>
      <c r="D853" t="s">
        <v>390</v>
      </c>
      <c r="E853">
        <v>7100</v>
      </c>
    </row>
    <row r="854" spans="3:5" x14ac:dyDescent="0.4">
      <c r="C854" t="s">
        <v>851</v>
      </c>
      <c r="D854" t="s">
        <v>391</v>
      </c>
      <c r="E854">
        <v>600</v>
      </c>
    </row>
    <row r="855" spans="3:5" x14ac:dyDescent="0.4">
      <c r="C855" t="s">
        <v>851</v>
      </c>
      <c r="D855" t="s">
        <v>392</v>
      </c>
      <c r="E855">
        <v>12600</v>
      </c>
    </row>
    <row r="856" spans="3:5" x14ac:dyDescent="0.4">
      <c r="C856" t="s">
        <v>851</v>
      </c>
      <c r="D856" t="s">
        <v>393</v>
      </c>
      <c r="E856">
        <v>17900</v>
      </c>
    </row>
    <row r="857" spans="3:5" x14ac:dyDescent="0.4">
      <c r="C857" t="s">
        <v>851</v>
      </c>
      <c r="D857" t="s">
        <v>394</v>
      </c>
      <c r="E857">
        <v>8700</v>
      </c>
    </row>
    <row r="858" spans="3:5" x14ac:dyDescent="0.4">
      <c r="C858" t="s">
        <v>851</v>
      </c>
      <c r="D858" t="s">
        <v>395</v>
      </c>
      <c r="E858">
        <v>19900</v>
      </c>
    </row>
    <row r="859" spans="3:5" x14ac:dyDescent="0.4">
      <c r="C859" t="s">
        <v>851</v>
      </c>
      <c r="D859" t="s">
        <v>396</v>
      </c>
      <c r="E859">
        <v>12500</v>
      </c>
    </row>
    <row r="860" spans="3:5" x14ac:dyDescent="0.4">
      <c r="C860" t="s">
        <v>851</v>
      </c>
      <c r="D860" t="s">
        <v>397</v>
      </c>
      <c r="E860">
        <v>3800</v>
      </c>
    </row>
    <row r="861" spans="3:5" x14ac:dyDescent="0.4">
      <c r="C861" t="s">
        <v>851</v>
      </c>
      <c r="D861" t="s">
        <v>398</v>
      </c>
      <c r="E861">
        <v>2500</v>
      </c>
    </row>
    <row r="862" spans="3:5" x14ac:dyDescent="0.4">
      <c r="C862" t="s">
        <v>851</v>
      </c>
      <c r="D862" t="s">
        <v>399</v>
      </c>
      <c r="E862">
        <v>6500</v>
      </c>
    </row>
    <row r="863" spans="3:5" x14ac:dyDescent="0.4">
      <c r="C863" t="s">
        <v>851</v>
      </c>
      <c r="D863" t="s">
        <v>400</v>
      </c>
      <c r="E863">
        <v>21700</v>
      </c>
    </row>
    <row r="864" spans="3:5" x14ac:dyDescent="0.4">
      <c r="C864" t="s">
        <v>851</v>
      </c>
      <c r="D864" t="s">
        <v>401</v>
      </c>
      <c r="E864">
        <v>7100</v>
      </c>
    </row>
    <row r="865" spans="3:5" x14ac:dyDescent="0.4">
      <c r="C865" t="s">
        <v>851</v>
      </c>
      <c r="D865" t="s">
        <v>402</v>
      </c>
      <c r="E865">
        <v>1800</v>
      </c>
    </row>
    <row r="866" spans="3:5" x14ac:dyDescent="0.4">
      <c r="C866" t="s">
        <v>851</v>
      </c>
      <c r="D866" t="s">
        <v>403</v>
      </c>
      <c r="E866">
        <v>900</v>
      </c>
    </row>
    <row r="867" spans="3:5" x14ac:dyDescent="0.4">
      <c r="C867" t="s">
        <v>851</v>
      </c>
      <c r="D867" t="s">
        <v>404</v>
      </c>
      <c r="E867">
        <v>6100</v>
      </c>
    </row>
    <row r="868" spans="3:5" x14ac:dyDescent="0.4">
      <c r="C868" t="s">
        <v>851</v>
      </c>
      <c r="D868" t="s">
        <v>405</v>
      </c>
      <c r="E868">
        <v>2400</v>
      </c>
    </row>
    <row r="869" spans="3:5" x14ac:dyDescent="0.4">
      <c r="C869" t="s">
        <v>851</v>
      </c>
      <c r="D869" t="s">
        <v>406</v>
      </c>
      <c r="E869">
        <v>11200</v>
      </c>
    </row>
    <row r="870" spans="3:5" x14ac:dyDescent="0.4">
      <c r="C870" t="s">
        <v>851</v>
      </c>
      <c r="D870" t="s">
        <v>407</v>
      </c>
      <c r="E870">
        <v>12800</v>
      </c>
    </row>
    <row r="871" spans="3:5" x14ac:dyDescent="0.4">
      <c r="C871" t="s">
        <v>851</v>
      </c>
      <c r="D871" t="s">
        <v>408</v>
      </c>
      <c r="E871">
        <v>600</v>
      </c>
    </row>
    <row r="872" spans="3:5" x14ac:dyDescent="0.4">
      <c r="C872" t="s">
        <v>851</v>
      </c>
      <c r="D872" t="s">
        <v>409</v>
      </c>
      <c r="E872">
        <v>17100</v>
      </c>
    </row>
    <row r="873" spans="3:5" x14ac:dyDescent="0.4">
      <c r="C873" t="s">
        <v>851</v>
      </c>
      <c r="D873" t="s">
        <v>410</v>
      </c>
      <c r="E873">
        <v>2300</v>
      </c>
    </row>
    <row r="874" spans="3:5" x14ac:dyDescent="0.4">
      <c r="C874" t="s">
        <v>851</v>
      </c>
      <c r="D874" t="s">
        <v>411</v>
      </c>
      <c r="E874">
        <v>200</v>
      </c>
    </row>
    <row r="875" spans="3:5" x14ac:dyDescent="0.4">
      <c r="C875" t="s">
        <v>851</v>
      </c>
      <c r="D875" t="s">
        <v>412</v>
      </c>
      <c r="E875">
        <v>7800</v>
      </c>
    </row>
    <row r="876" spans="3:5" x14ac:dyDescent="0.4">
      <c r="C876" t="s">
        <v>851</v>
      </c>
      <c r="D876" t="s">
        <v>413</v>
      </c>
      <c r="E876">
        <v>4200</v>
      </c>
    </row>
    <row r="877" spans="3:5" x14ac:dyDescent="0.4">
      <c r="C877" t="s">
        <v>851</v>
      </c>
      <c r="D877" t="s">
        <v>414</v>
      </c>
      <c r="E877">
        <v>10400</v>
      </c>
    </row>
    <row r="878" spans="3:5" x14ac:dyDescent="0.4">
      <c r="C878" t="s">
        <v>851</v>
      </c>
      <c r="D878" t="s">
        <v>415</v>
      </c>
      <c r="E878">
        <v>5900</v>
      </c>
    </row>
    <row r="879" spans="3:5" x14ac:dyDescent="0.4">
      <c r="C879" t="s">
        <v>851</v>
      </c>
      <c r="D879" t="s">
        <v>416</v>
      </c>
      <c r="E879">
        <v>11500</v>
      </c>
    </row>
    <row r="880" spans="3:5" x14ac:dyDescent="0.4">
      <c r="C880" t="s">
        <v>851</v>
      </c>
      <c r="D880" t="s">
        <v>417</v>
      </c>
      <c r="E880">
        <v>7500</v>
      </c>
    </row>
    <row r="881" spans="3:5" x14ac:dyDescent="0.4">
      <c r="C881" t="s">
        <v>851</v>
      </c>
      <c r="D881" t="s">
        <v>418</v>
      </c>
      <c r="E881">
        <v>4400</v>
      </c>
    </row>
    <row r="882" spans="3:5" x14ac:dyDescent="0.4">
      <c r="C882" t="s">
        <v>851</v>
      </c>
      <c r="D882" t="s">
        <v>419</v>
      </c>
      <c r="E882">
        <v>1700</v>
      </c>
    </row>
    <row r="883" spans="3:5" x14ac:dyDescent="0.4">
      <c r="C883" t="s">
        <v>851</v>
      </c>
      <c r="D883" t="s">
        <v>420</v>
      </c>
      <c r="E883">
        <v>5400</v>
      </c>
    </row>
    <row r="884" spans="3:5" x14ac:dyDescent="0.4">
      <c r="C884" t="s">
        <v>851</v>
      </c>
      <c r="D884" t="s">
        <v>421</v>
      </c>
      <c r="E884">
        <v>2700</v>
      </c>
    </row>
    <row r="885" spans="3:5" x14ac:dyDescent="0.4">
      <c r="C885" t="s">
        <v>851</v>
      </c>
      <c r="D885" t="s">
        <v>422</v>
      </c>
      <c r="E885">
        <v>6000</v>
      </c>
    </row>
    <row r="886" spans="3:5" x14ac:dyDescent="0.4">
      <c r="C886" t="s">
        <v>851</v>
      </c>
      <c r="D886" t="s">
        <v>423</v>
      </c>
      <c r="E886">
        <v>4200</v>
      </c>
    </row>
    <row r="887" spans="3:5" x14ac:dyDescent="0.4">
      <c r="C887" t="s">
        <v>851</v>
      </c>
      <c r="D887" t="s">
        <v>424</v>
      </c>
      <c r="E887">
        <v>2500</v>
      </c>
    </row>
    <row r="888" spans="3:5" x14ac:dyDescent="0.4">
      <c r="C888" t="s">
        <v>851</v>
      </c>
      <c r="D888" t="s">
        <v>425</v>
      </c>
      <c r="E888">
        <v>4700</v>
      </c>
    </row>
    <row r="889" spans="3:5" x14ac:dyDescent="0.4">
      <c r="C889" t="s">
        <v>851</v>
      </c>
      <c r="D889" t="s">
        <v>426</v>
      </c>
      <c r="E889">
        <v>3500</v>
      </c>
    </row>
    <row r="890" spans="3:5" x14ac:dyDescent="0.4">
      <c r="C890" t="s">
        <v>851</v>
      </c>
      <c r="D890" t="s">
        <v>427</v>
      </c>
      <c r="E890">
        <v>2800</v>
      </c>
    </row>
    <row r="891" spans="3:5" x14ac:dyDescent="0.4">
      <c r="C891" t="s">
        <v>851</v>
      </c>
      <c r="D891" t="s">
        <v>428</v>
      </c>
      <c r="E891">
        <v>4300</v>
      </c>
    </row>
    <row r="892" spans="3:5" x14ac:dyDescent="0.4">
      <c r="C892" t="s">
        <v>851</v>
      </c>
      <c r="D892" t="s">
        <v>429</v>
      </c>
      <c r="E892">
        <v>6300</v>
      </c>
    </row>
    <row r="893" spans="3:5" x14ac:dyDescent="0.4">
      <c r="C893" t="s">
        <v>851</v>
      </c>
      <c r="D893" t="s">
        <v>430</v>
      </c>
      <c r="E893">
        <v>2400</v>
      </c>
    </row>
    <row r="894" spans="3:5" x14ac:dyDescent="0.4">
      <c r="C894" t="s">
        <v>851</v>
      </c>
      <c r="D894" t="s">
        <v>431</v>
      </c>
      <c r="E894">
        <v>4100</v>
      </c>
    </row>
    <row r="895" spans="3:5" x14ac:dyDescent="0.4">
      <c r="C895" t="s">
        <v>851</v>
      </c>
      <c r="D895" t="s">
        <v>432</v>
      </c>
      <c r="E895">
        <v>5300</v>
      </c>
    </row>
    <row r="896" spans="3:5" x14ac:dyDescent="0.4">
      <c r="C896" t="s">
        <v>851</v>
      </c>
      <c r="D896" t="s">
        <v>433</v>
      </c>
      <c r="E896">
        <v>10500</v>
      </c>
    </row>
    <row r="897" spans="3:5" x14ac:dyDescent="0.4">
      <c r="C897" t="s">
        <v>851</v>
      </c>
      <c r="D897" t="s">
        <v>434</v>
      </c>
      <c r="E897">
        <v>12300</v>
      </c>
    </row>
    <row r="898" spans="3:5" x14ac:dyDescent="0.4">
      <c r="C898" t="s">
        <v>851</v>
      </c>
      <c r="D898" t="s">
        <v>435</v>
      </c>
      <c r="E898">
        <v>13400</v>
      </c>
    </row>
    <row r="899" spans="3:5" x14ac:dyDescent="0.4">
      <c r="C899" t="s">
        <v>851</v>
      </c>
      <c r="D899" t="s">
        <v>436</v>
      </c>
      <c r="E899">
        <v>14100</v>
      </c>
    </row>
    <row r="900" spans="3:5" x14ac:dyDescent="0.4">
      <c r="C900" t="s">
        <v>851</v>
      </c>
      <c r="D900" t="s">
        <v>437</v>
      </c>
      <c r="E900">
        <v>5200</v>
      </c>
    </row>
    <row r="901" spans="3:5" x14ac:dyDescent="0.4">
      <c r="C901" t="s">
        <v>851</v>
      </c>
      <c r="D901" t="s">
        <v>438</v>
      </c>
      <c r="E901">
        <v>1200</v>
      </c>
    </row>
    <row r="902" spans="3:5" x14ac:dyDescent="0.4">
      <c r="C902" t="s">
        <v>851</v>
      </c>
      <c r="D902" t="s">
        <v>439</v>
      </c>
      <c r="E902">
        <v>9500</v>
      </c>
    </row>
    <row r="903" spans="3:5" x14ac:dyDescent="0.4">
      <c r="C903" t="s">
        <v>851</v>
      </c>
      <c r="D903" t="s">
        <v>440</v>
      </c>
      <c r="E903">
        <v>1100</v>
      </c>
    </row>
    <row r="904" spans="3:5" x14ac:dyDescent="0.4">
      <c r="C904" t="s">
        <v>851</v>
      </c>
      <c r="D904" t="s">
        <v>441</v>
      </c>
      <c r="E904">
        <v>1100</v>
      </c>
    </row>
    <row r="905" spans="3:5" x14ac:dyDescent="0.4">
      <c r="C905" t="s">
        <v>851</v>
      </c>
      <c r="D905" t="s">
        <v>442</v>
      </c>
      <c r="E905">
        <v>7900</v>
      </c>
    </row>
    <row r="906" spans="3:5" x14ac:dyDescent="0.4">
      <c r="C906" t="s">
        <v>851</v>
      </c>
      <c r="D906" t="s">
        <v>443</v>
      </c>
      <c r="E906">
        <v>3600</v>
      </c>
    </row>
    <row r="907" spans="3:5" x14ac:dyDescent="0.4">
      <c r="C907" t="s">
        <v>851</v>
      </c>
      <c r="D907" t="s">
        <v>444</v>
      </c>
      <c r="E907">
        <v>2300</v>
      </c>
    </row>
    <row r="908" spans="3:5" x14ac:dyDescent="0.4">
      <c r="C908" t="s">
        <v>851</v>
      </c>
      <c r="D908" t="s">
        <v>445</v>
      </c>
      <c r="E908">
        <v>7200</v>
      </c>
    </row>
    <row r="909" spans="3:5" x14ac:dyDescent="0.4">
      <c r="C909" t="s">
        <v>851</v>
      </c>
      <c r="D909" t="s">
        <v>446</v>
      </c>
      <c r="E909">
        <v>10100</v>
      </c>
    </row>
    <row r="910" spans="3:5" x14ac:dyDescent="0.4">
      <c r="C910" t="s">
        <v>851</v>
      </c>
      <c r="D910" t="s">
        <v>447</v>
      </c>
      <c r="E910">
        <v>2300</v>
      </c>
    </row>
    <row r="911" spans="3:5" x14ac:dyDescent="0.4">
      <c r="C911" t="s">
        <v>851</v>
      </c>
      <c r="D911" t="s">
        <v>448</v>
      </c>
      <c r="E911">
        <v>1200</v>
      </c>
    </row>
    <row r="912" spans="3:5" x14ac:dyDescent="0.4">
      <c r="C912" t="s">
        <v>851</v>
      </c>
      <c r="D912" t="s">
        <v>449</v>
      </c>
      <c r="E912">
        <v>14900</v>
      </c>
    </row>
    <row r="913" spans="3:5" x14ac:dyDescent="0.4">
      <c r="C913" t="s">
        <v>851</v>
      </c>
      <c r="D913" t="s">
        <v>450</v>
      </c>
      <c r="E913">
        <v>5000</v>
      </c>
    </row>
    <row r="914" spans="3:5" x14ac:dyDescent="0.4">
      <c r="C914" t="s">
        <v>851</v>
      </c>
      <c r="D914" t="s">
        <v>451</v>
      </c>
      <c r="E914">
        <v>4300</v>
      </c>
    </row>
    <row r="915" spans="3:5" x14ac:dyDescent="0.4">
      <c r="C915" t="s">
        <v>851</v>
      </c>
      <c r="D915" t="s">
        <v>452</v>
      </c>
      <c r="E915">
        <v>4200</v>
      </c>
    </row>
    <row r="916" spans="3:5" x14ac:dyDescent="0.4">
      <c r="C916" t="s">
        <v>851</v>
      </c>
      <c r="D916" t="s">
        <v>453</v>
      </c>
      <c r="E916">
        <v>6400</v>
      </c>
    </row>
    <row r="917" spans="3:5" x14ac:dyDescent="0.4">
      <c r="C917" t="s">
        <v>851</v>
      </c>
      <c r="D917" t="s">
        <v>454</v>
      </c>
      <c r="E917">
        <v>2800</v>
      </c>
    </row>
    <row r="918" spans="3:5" x14ac:dyDescent="0.4">
      <c r="C918" t="s">
        <v>851</v>
      </c>
      <c r="D918" t="s">
        <v>455</v>
      </c>
      <c r="E918">
        <v>14400</v>
      </c>
    </row>
    <row r="919" spans="3:5" x14ac:dyDescent="0.4">
      <c r="C919" t="s">
        <v>851</v>
      </c>
      <c r="D919" t="s">
        <v>456</v>
      </c>
      <c r="E919">
        <v>6300</v>
      </c>
    </row>
    <row r="920" spans="3:5" x14ac:dyDescent="0.4">
      <c r="C920" t="s">
        <v>851</v>
      </c>
      <c r="D920" t="s">
        <v>457</v>
      </c>
      <c r="E920">
        <v>5900</v>
      </c>
    </row>
    <row r="921" spans="3:5" x14ac:dyDescent="0.4">
      <c r="C921" t="s">
        <v>851</v>
      </c>
      <c r="D921" t="s">
        <v>458</v>
      </c>
      <c r="E921">
        <v>2700</v>
      </c>
    </row>
    <row r="922" spans="3:5" x14ac:dyDescent="0.4">
      <c r="C922" t="s">
        <v>851</v>
      </c>
      <c r="D922" t="s">
        <v>459</v>
      </c>
      <c r="E922">
        <v>2700</v>
      </c>
    </row>
    <row r="923" spans="3:5" x14ac:dyDescent="0.4">
      <c r="C923" t="s">
        <v>851</v>
      </c>
      <c r="D923" t="s">
        <v>460</v>
      </c>
      <c r="E923">
        <v>7500</v>
      </c>
    </row>
    <row r="924" spans="3:5" x14ac:dyDescent="0.4">
      <c r="C924" t="s">
        <v>851</v>
      </c>
      <c r="D924" t="s">
        <v>461</v>
      </c>
      <c r="E924">
        <v>2600</v>
      </c>
    </row>
    <row r="925" spans="3:5" x14ac:dyDescent="0.4">
      <c r="C925" t="s">
        <v>851</v>
      </c>
      <c r="D925" t="s">
        <v>462</v>
      </c>
      <c r="E925">
        <v>4900</v>
      </c>
    </row>
    <row r="926" spans="3:5" x14ac:dyDescent="0.4">
      <c r="C926" t="s">
        <v>851</v>
      </c>
      <c r="D926" t="s">
        <v>463</v>
      </c>
      <c r="E926">
        <v>10100</v>
      </c>
    </row>
    <row r="927" spans="3:5" x14ac:dyDescent="0.4">
      <c r="C927" t="s">
        <v>851</v>
      </c>
      <c r="D927" t="s">
        <v>464</v>
      </c>
      <c r="E927">
        <v>2900</v>
      </c>
    </row>
    <row r="928" spans="3:5" x14ac:dyDescent="0.4">
      <c r="C928" t="s">
        <v>851</v>
      </c>
      <c r="D928" t="s">
        <v>465</v>
      </c>
      <c r="E928">
        <v>5600</v>
      </c>
    </row>
    <row r="929" spans="3:5" x14ac:dyDescent="0.4">
      <c r="C929" t="s">
        <v>851</v>
      </c>
      <c r="D929" t="s">
        <v>466</v>
      </c>
      <c r="E929">
        <v>6000</v>
      </c>
    </row>
    <row r="930" spans="3:5" x14ac:dyDescent="0.4">
      <c r="C930" t="s">
        <v>851</v>
      </c>
      <c r="D930" t="s">
        <v>467</v>
      </c>
      <c r="E930">
        <v>300</v>
      </c>
    </row>
    <row r="931" spans="3:5" x14ac:dyDescent="0.4">
      <c r="C931" t="s">
        <v>851</v>
      </c>
      <c r="D931" t="s">
        <v>468</v>
      </c>
      <c r="E931">
        <v>7500</v>
      </c>
    </row>
    <row r="932" spans="3:5" x14ac:dyDescent="0.4">
      <c r="C932" t="s">
        <v>851</v>
      </c>
      <c r="D932" t="s">
        <v>469</v>
      </c>
      <c r="E932">
        <v>1400</v>
      </c>
    </row>
    <row r="933" spans="3:5" x14ac:dyDescent="0.4">
      <c r="C933" t="s">
        <v>851</v>
      </c>
      <c r="D933" t="s">
        <v>470</v>
      </c>
      <c r="E933">
        <v>8700</v>
      </c>
    </row>
    <row r="934" spans="3:5" x14ac:dyDescent="0.4">
      <c r="C934" t="s">
        <v>851</v>
      </c>
      <c r="D934" t="s">
        <v>471</v>
      </c>
      <c r="E934">
        <v>7000</v>
      </c>
    </row>
    <row r="935" spans="3:5" x14ac:dyDescent="0.4">
      <c r="C935" t="s">
        <v>851</v>
      </c>
      <c r="D935" t="s">
        <v>472</v>
      </c>
      <c r="E935">
        <v>2900</v>
      </c>
    </row>
    <row r="936" spans="3:5" x14ac:dyDescent="0.4">
      <c r="C936" t="s">
        <v>851</v>
      </c>
      <c r="D936" t="s">
        <v>473</v>
      </c>
      <c r="E936">
        <v>1200</v>
      </c>
    </row>
    <row r="937" spans="3:5" x14ac:dyDescent="0.4">
      <c r="C937" t="s">
        <v>851</v>
      </c>
      <c r="D937" t="s">
        <v>474</v>
      </c>
      <c r="E937">
        <v>5700</v>
      </c>
    </row>
    <row r="938" spans="3:5" x14ac:dyDescent="0.4">
      <c r="C938" t="s">
        <v>851</v>
      </c>
      <c r="D938" t="s">
        <v>475</v>
      </c>
      <c r="E938">
        <v>5900</v>
      </c>
    </row>
    <row r="939" spans="3:5" x14ac:dyDescent="0.4">
      <c r="C939" t="s">
        <v>851</v>
      </c>
      <c r="D939" t="s">
        <v>476</v>
      </c>
      <c r="E939">
        <v>6200</v>
      </c>
    </row>
    <row r="940" spans="3:5" x14ac:dyDescent="0.4">
      <c r="C940" t="s">
        <v>851</v>
      </c>
      <c r="D940" t="s">
        <v>477</v>
      </c>
      <c r="E940">
        <v>4100</v>
      </c>
    </row>
    <row r="941" spans="3:5" x14ac:dyDescent="0.4">
      <c r="C941" t="s">
        <v>851</v>
      </c>
      <c r="D941" t="s">
        <v>478</v>
      </c>
      <c r="E941">
        <v>8400</v>
      </c>
    </row>
    <row r="942" spans="3:5" x14ac:dyDescent="0.4">
      <c r="C942" t="s">
        <v>851</v>
      </c>
      <c r="D942" t="s">
        <v>479</v>
      </c>
      <c r="E942">
        <v>6500</v>
      </c>
    </row>
    <row r="943" spans="3:5" x14ac:dyDescent="0.4">
      <c r="C943" t="s">
        <v>851</v>
      </c>
      <c r="D943" t="s">
        <v>480</v>
      </c>
      <c r="E943">
        <v>6200</v>
      </c>
    </row>
    <row r="944" spans="3:5" x14ac:dyDescent="0.4">
      <c r="C944" t="s">
        <v>851</v>
      </c>
      <c r="D944" t="s">
        <v>481</v>
      </c>
      <c r="E944">
        <v>4400</v>
      </c>
    </row>
    <row r="945" spans="3:5" x14ac:dyDescent="0.4">
      <c r="C945" t="s">
        <v>851</v>
      </c>
      <c r="D945" t="s">
        <v>482</v>
      </c>
      <c r="E945">
        <v>700</v>
      </c>
    </row>
    <row r="946" spans="3:5" x14ac:dyDescent="0.4">
      <c r="C946" t="s">
        <v>851</v>
      </c>
      <c r="D946" t="s">
        <v>483</v>
      </c>
      <c r="E946">
        <v>3500</v>
      </c>
    </row>
    <row r="947" spans="3:5" x14ac:dyDescent="0.4">
      <c r="C947" t="s">
        <v>851</v>
      </c>
      <c r="D947" t="s">
        <v>484</v>
      </c>
      <c r="E947">
        <v>9600</v>
      </c>
    </row>
    <row r="948" spans="3:5" x14ac:dyDescent="0.4">
      <c r="C948" t="s">
        <v>851</v>
      </c>
      <c r="D948" t="s">
        <v>485</v>
      </c>
      <c r="E948">
        <v>6800</v>
      </c>
    </row>
    <row r="949" spans="3:5" x14ac:dyDescent="0.4">
      <c r="C949" t="s">
        <v>851</v>
      </c>
      <c r="D949" t="s">
        <v>486</v>
      </c>
      <c r="E949">
        <v>1900</v>
      </c>
    </row>
    <row r="950" spans="3:5" x14ac:dyDescent="0.4">
      <c r="C950" t="s">
        <v>851</v>
      </c>
      <c r="D950" t="s">
        <v>487</v>
      </c>
      <c r="E950">
        <v>3400</v>
      </c>
    </row>
    <row r="951" spans="3:5" x14ac:dyDescent="0.4">
      <c r="C951" t="s">
        <v>851</v>
      </c>
      <c r="D951" t="s">
        <v>488</v>
      </c>
      <c r="E951">
        <v>4700</v>
      </c>
    </row>
    <row r="952" spans="3:5" x14ac:dyDescent="0.4">
      <c r="C952" t="s">
        <v>851</v>
      </c>
      <c r="D952" t="s">
        <v>489</v>
      </c>
      <c r="E952">
        <v>6600</v>
      </c>
    </row>
    <row r="953" spans="3:5" x14ac:dyDescent="0.4">
      <c r="C953" t="s">
        <v>851</v>
      </c>
      <c r="D953" t="s">
        <v>490</v>
      </c>
      <c r="E953">
        <v>7900</v>
      </c>
    </row>
    <row r="954" spans="3:5" x14ac:dyDescent="0.4">
      <c r="C954" t="s">
        <v>851</v>
      </c>
      <c r="D954" t="s">
        <v>491</v>
      </c>
      <c r="E954">
        <v>600</v>
      </c>
    </row>
    <row r="955" spans="3:5" x14ac:dyDescent="0.4">
      <c r="C955" t="s">
        <v>851</v>
      </c>
      <c r="D955" t="s">
        <v>492</v>
      </c>
      <c r="E955">
        <v>3400</v>
      </c>
    </row>
    <row r="956" spans="3:5" x14ac:dyDescent="0.4">
      <c r="C956" t="s">
        <v>851</v>
      </c>
      <c r="D956" t="s">
        <v>493</v>
      </c>
      <c r="E956">
        <v>3800</v>
      </c>
    </row>
    <row r="957" spans="3:5" x14ac:dyDescent="0.4">
      <c r="C957" t="s">
        <v>851</v>
      </c>
      <c r="D957" t="s">
        <v>494</v>
      </c>
      <c r="E957">
        <v>5400</v>
      </c>
    </row>
    <row r="958" spans="3:5" x14ac:dyDescent="0.4">
      <c r="C958" t="s">
        <v>851</v>
      </c>
      <c r="D958" t="s">
        <v>495</v>
      </c>
      <c r="E958">
        <v>2600</v>
      </c>
    </row>
    <row r="959" spans="3:5" x14ac:dyDescent="0.4">
      <c r="C959" t="s">
        <v>851</v>
      </c>
      <c r="D959" t="s">
        <v>496</v>
      </c>
      <c r="E959">
        <v>5500</v>
      </c>
    </row>
    <row r="960" spans="3:5" x14ac:dyDescent="0.4">
      <c r="C960" t="s">
        <v>851</v>
      </c>
      <c r="D960" t="s">
        <v>497</v>
      </c>
      <c r="E960">
        <v>4700</v>
      </c>
    </row>
    <row r="961" spans="3:5" x14ac:dyDescent="0.4">
      <c r="C961" t="s">
        <v>851</v>
      </c>
      <c r="D961" t="s">
        <v>498</v>
      </c>
      <c r="E961">
        <v>8000</v>
      </c>
    </row>
    <row r="962" spans="3:5" x14ac:dyDescent="0.4">
      <c r="C962" t="s">
        <v>851</v>
      </c>
      <c r="D962" t="s">
        <v>499</v>
      </c>
      <c r="E962">
        <v>7200</v>
      </c>
    </row>
    <row r="963" spans="3:5" x14ac:dyDescent="0.4">
      <c r="C963" t="s">
        <v>851</v>
      </c>
      <c r="D963" t="s">
        <v>500</v>
      </c>
      <c r="E963">
        <v>12300</v>
      </c>
    </row>
    <row r="964" spans="3:5" x14ac:dyDescent="0.4">
      <c r="C964" t="s">
        <v>851</v>
      </c>
      <c r="D964" t="s">
        <v>501</v>
      </c>
      <c r="E964">
        <v>7100</v>
      </c>
    </row>
    <row r="965" spans="3:5" x14ac:dyDescent="0.4">
      <c r="C965" t="s">
        <v>851</v>
      </c>
      <c r="D965" t="s">
        <v>502</v>
      </c>
      <c r="E965">
        <v>4200</v>
      </c>
    </row>
    <row r="966" spans="3:5" x14ac:dyDescent="0.4">
      <c r="C966" t="s">
        <v>851</v>
      </c>
      <c r="D966" t="s">
        <v>503</v>
      </c>
      <c r="E966">
        <v>5100</v>
      </c>
    </row>
    <row r="967" spans="3:5" x14ac:dyDescent="0.4">
      <c r="C967" t="s">
        <v>851</v>
      </c>
      <c r="D967" t="s">
        <v>504</v>
      </c>
      <c r="E967">
        <v>6000</v>
      </c>
    </row>
    <row r="968" spans="3:5" x14ac:dyDescent="0.4">
      <c r="C968" t="s">
        <v>851</v>
      </c>
      <c r="D968" t="s">
        <v>505</v>
      </c>
      <c r="E968">
        <v>5800</v>
      </c>
    </row>
    <row r="969" spans="3:5" x14ac:dyDescent="0.4">
      <c r="C969" t="s">
        <v>851</v>
      </c>
      <c r="D969" t="s">
        <v>688</v>
      </c>
      <c r="E969">
        <v>7700</v>
      </c>
    </row>
    <row r="970" spans="3:5" x14ac:dyDescent="0.4">
      <c r="C970" t="s">
        <v>851</v>
      </c>
      <c r="D970" t="s">
        <v>689</v>
      </c>
      <c r="E970">
        <v>7000</v>
      </c>
    </row>
    <row r="971" spans="3:5" x14ac:dyDescent="0.4">
      <c r="C971" t="s">
        <v>851</v>
      </c>
      <c r="D971" t="s">
        <v>690</v>
      </c>
      <c r="E971">
        <v>2400</v>
      </c>
    </row>
    <row r="972" spans="3:5" x14ac:dyDescent="0.4">
      <c r="C972" t="s">
        <v>851</v>
      </c>
      <c r="D972" t="s">
        <v>691</v>
      </c>
      <c r="E972">
        <v>5300</v>
      </c>
    </row>
    <row r="973" spans="3:5" x14ac:dyDescent="0.4">
      <c r="C973" t="s">
        <v>851</v>
      </c>
      <c r="D973" t="s">
        <v>692</v>
      </c>
      <c r="E973">
        <v>11100</v>
      </c>
    </row>
    <row r="974" spans="3:5" x14ac:dyDescent="0.4">
      <c r="C974" t="s">
        <v>851</v>
      </c>
      <c r="D974" t="s">
        <v>693</v>
      </c>
      <c r="E974">
        <v>62800</v>
      </c>
    </row>
    <row r="975" spans="3:5" x14ac:dyDescent="0.4">
      <c r="C975" t="s">
        <v>851</v>
      </c>
      <c r="D975" t="s">
        <v>694</v>
      </c>
      <c r="E975">
        <v>42800</v>
      </c>
    </row>
    <row r="976" spans="3:5" x14ac:dyDescent="0.4">
      <c r="C976" t="s">
        <v>851</v>
      </c>
      <c r="D976" t="s">
        <v>695</v>
      </c>
      <c r="E976">
        <v>5700</v>
      </c>
    </row>
    <row r="977" spans="3:5" x14ac:dyDescent="0.4">
      <c r="C977" t="s">
        <v>851</v>
      </c>
      <c r="D977" t="s">
        <v>696</v>
      </c>
      <c r="E977">
        <v>17500</v>
      </c>
    </row>
    <row r="978" spans="3:5" x14ac:dyDescent="0.4">
      <c r="C978" t="s">
        <v>851</v>
      </c>
      <c r="D978" t="s">
        <v>697</v>
      </c>
      <c r="E978">
        <v>11800</v>
      </c>
    </row>
    <row r="979" spans="3:5" x14ac:dyDescent="0.4">
      <c r="C979" t="s">
        <v>851</v>
      </c>
      <c r="D979" t="s">
        <v>698</v>
      </c>
      <c r="E979">
        <v>3400</v>
      </c>
    </row>
    <row r="980" spans="3:5" x14ac:dyDescent="0.4">
      <c r="C980" t="s">
        <v>851</v>
      </c>
      <c r="D980" t="s">
        <v>699</v>
      </c>
      <c r="E980">
        <v>2100</v>
      </c>
    </row>
    <row r="981" spans="3:5" x14ac:dyDescent="0.4">
      <c r="C981" t="s">
        <v>851</v>
      </c>
      <c r="D981" t="s">
        <v>700</v>
      </c>
      <c r="E981">
        <v>12400</v>
      </c>
    </row>
    <row r="982" spans="3:5" x14ac:dyDescent="0.4">
      <c r="C982" t="s">
        <v>851</v>
      </c>
      <c r="D982" t="s">
        <v>701</v>
      </c>
      <c r="E982">
        <v>8600</v>
      </c>
    </row>
    <row r="983" spans="3:5" x14ac:dyDescent="0.4">
      <c r="C983" t="s">
        <v>851</v>
      </c>
      <c r="D983" t="s">
        <v>702</v>
      </c>
      <c r="E983">
        <v>10700</v>
      </c>
    </row>
    <row r="984" spans="3:5" x14ac:dyDescent="0.4">
      <c r="C984" t="s">
        <v>851</v>
      </c>
      <c r="D984" t="s">
        <v>703</v>
      </c>
      <c r="E984">
        <v>10700</v>
      </c>
    </row>
    <row r="985" spans="3:5" x14ac:dyDescent="0.4">
      <c r="C985" t="s">
        <v>851</v>
      </c>
      <c r="D985" t="s">
        <v>704</v>
      </c>
      <c r="E985">
        <v>8600</v>
      </c>
    </row>
    <row r="986" spans="3:5" x14ac:dyDescent="0.4">
      <c r="C986" t="s">
        <v>851</v>
      </c>
      <c r="D986" t="s">
        <v>705</v>
      </c>
      <c r="E986">
        <v>9500</v>
      </c>
    </row>
    <row r="987" spans="3:5" x14ac:dyDescent="0.4">
      <c r="C987" t="s">
        <v>851</v>
      </c>
      <c r="D987" t="s">
        <v>706</v>
      </c>
      <c r="E987">
        <v>8900</v>
      </c>
    </row>
    <row r="988" spans="3:5" x14ac:dyDescent="0.4">
      <c r="C988" t="s">
        <v>851</v>
      </c>
      <c r="D988" t="s">
        <v>707</v>
      </c>
      <c r="E988">
        <v>9300</v>
      </c>
    </row>
    <row r="989" spans="3:5" x14ac:dyDescent="0.4">
      <c r="C989" t="s">
        <v>851</v>
      </c>
      <c r="D989" t="s">
        <v>708</v>
      </c>
      <c r="E989">
        <v>8100</v>
      </c>
    </row>
    <row r="990" spans="3:5" x14ac:dyDescent="0.4">
      <c r="C990" t="s">
        <v>851</v>
      </c>
      <c r="D990" t="s">
        <v>709</v>
      </c>
      <c r="E990">
        <v>51700</v>
      </c>
    </row>
    <row r="991" spans="3:5" x14ac:dyDescent="0.4">
      <c r="C991" t="s">
        <v>851</v>
      </c>
      <c r="D991" t="s">
        <v>710</v>
      </c>
      <c r="E991">
        <v>9800</v>
      </c>
    </row>
    <row r="992" spans="3:5" x14ac:dyDescent="0.4">
      <c r="C992" t="s">
        <v>851</v>
      </c>
      <c r="D992" t="s">
        <v>711</v>
      </c>
      <c r="E992">
        <v>12200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588100</v>
      </c>
    </row>
    <row r="999" spans="3:5" x14ac:dyDescent="0.4">
      <c r="C999" t="s">
        <v>852</v>
      </c>
      <c r="D999" t="s">
        <v>506</v>
      </c>
      <c r="E999">
        <v>279700</v>
      </c>
    </row>
    <row r="1000" spans="3:5" x14ac:dyDescent="0.4">
      <c r="C1000" t="s">
        <v>852</v>
      </c>
      <c r="D1000" t="s">
        <v>507</v>
      </c>
      <c r="E1000">
        <v>38500</v>
      </c>
    </row>
    <row r="1001" spans="3:5" x14ac:dyDescent="0.4">
      <c r="C1001" t="s">
        <v>852</v>
      </c>
      <c r="D1001" t="s">
        <v>508</v>
      </c>
      <c r="E1001">
        <v>59200</v>
      </c>
    </row>
    <row r="1002" spans="3:5" x14ac:dyDescent="0.4">
      <c r="C1002" t="s">
        <v>852</v>
      </c>
      <c r="D1002" t="s">
        <v>509</v>
      </c>
      <c r="E1002">
        <v>45600</v>
      </c>
    </row>
    <row r="1003" spans="3:5" x14ac:dyDescent="0.4">
      <c r="C1003" t="s">
        <v>852</v>
      </c>
      <c r="D1003" t="s">
        <v>510</v>
      </c>
      <c r="E1003">
        <v>136400</v>
      </c>
    </row>
    <row r="1004" spans="3:5" x14ac:dyDescent="0.4">
      <c r="C1004" t="s">
        <v>852</v>
      </c>
      <c r="D1004" t="s">
        <v>511</v>
      </c>
      <c r="E1004">
        <v>59500</v>
      </c>
    </row>
    <row r="1005" spans="3:5" x14ac:dyDescent="0.4">
      <c r="C1005" t="s">
        <v>852</v>
      </c>
      <c r="D1005" t="s">
        <v>512</v>
      </c>
      <c r="E1005">
        <v>48900</v>
      </c>
    </row>
    <row r="1006" spans="3:5" x14ac:dyDescent="0.4">
      <c r="C1006" t="s">
        <v>852</v>
      </c>
      <c r="D1006" t="s">
        <v>513</v>
      </c>
      <c r="E1006">
        <v>53300</v>
      </c>
    </row>
    <row r="1007" spans="3:5" x14ac:dyDescent="0.4">
      <c r="C1007" t="s">
        <v>852</v>
      </c>
      <c r="D1007" t="s">
        <v>514</v>
      </c>
      <c r="E1007">
        <v>23300</v>
      </c>
    </row>
    <row r="1008" spans="3:5" x14ac:dyDescent="0.4">
      <c r="C1008" t="s">
        <v>852</v>
      </c>
      <c r="D1008" t="s">
        <v>515</v>
      </c>
      <c r="E1008">
        <v>48900</v>
      </c>
    </row>
    <row r="1009" spans="3:5" x14ac:dyDescent="0.4">
      <c r="C1009" t="s">
        <v>852</v>
      </c>
      <c r="D1009" t="s">
        <v>516</v>
      </c>
      <c r="E1009">
        <v>32100</v>
      </c>
    </row>
    <row r="1010" spans="3:5" x14ac:dyDescent="0.4">
      <c r="C1010" t="s">
        <v>852</v>
      </c>
      <c r="D1010" t="s">
        <v>517</v>
      </c>
      <c r="E1010">
        <v>25500</v>
      </c>
    </row>
    <row r="1011" spans="3:5" x14ac:dyDescent="0.4">
      <c r="C1011" t="s">
        <v>852</v>
      </c>
      <c r="D1011" t="s">
        <v>518</v>
      </c>
      <c r="E1011">
        <v>15300</v>
      </c>
    </row>
    <row r="1012" spans="3:5" x14ac:dyDescent="0.4">
      <c r="C1012" t="s">
        <v>852</v>
      </c>
      <c r="D1012" t="s">
        <v>519</v>
      </c>
      <c r="E1012">
        <v>18300</v>
      </c>
    </row>
    <row r="1013" spans="3:5" x14ac:dyDescent="0.4">
      <c r="C1013" t="s">
        <v>852</v>
      </c>
      <c r="D1013" t="s">
        <v>520</v>
      </c>
      <c r="E1013">
        <v>17700</v>
      </c>
    </row>
    <row r="1014" spans="3:5" x14ac:dyDescent="0.4">
      <c r="C1014" t="s">
        <v>852</v>
      </c>
      <c r="D1014" t="s">
        <v>521</v>
      </c>
      <c r="E1014">
        <v>17800</v>
      </c>
    </row>
    <row r="1015" spans="3:5" x14ac:dyDescent="0.4">
      <c r="C1015" t="s">
        <v>852</v>
      </c>
      <c r="D1015" t="s">
        <v>522</v>
      </c>
      <c r="E1015">
        <v>18000</v>
      </c>
    </row>
    <row r="1016" spans="3:5" x14ac:dyDescent="0.4">
      <c r="C1016" t="s">
        <v>852</v>
      </c>
      <c r="D1016" t="s">
        <v>523</v>
      </c>
      <c r="E1016">
        <v>16000</v>
      </c>
    </row>
    <row r="1017" spans="3:5" x14ac:dyDescent="0.4">
      <c r="C1017" t="s">
        <v>852</v>
      </c>
      <c r="D1017" t="s">
        <v>524</v>
      </c>
      <c r="E1017">
        <v>14500</v>
      </c>
    </row>
    <row r="1018" spans="3:5" x14ac:dyDescent="0.4">
      <c r="C1018" t="s">
        <v>852</v>
      </c>
      <c r="D1018" t="s">
        <v>525</v>
      </c>
      <c r="E1018">
        <v>24000</v>
      </c>
    </row>
    <row r="1019" spans="3:5" x14ac:dyDescent="0.4">
      <c r="C1019" t="s">
        <v>852</v>
      </c>
      <c r="D1019" t="s">
        <v>526</v>
      </c>
      <c r="E1019">
        <v>12600</v>
      </c>
    </row>
    <row r="1020" spans="3:5" x14ac:dyDescent="0.4">
      <c r="C1020" t="s">
        <v>852</v>
      </c>
      <c r="D1020" t="s">
        <v>527</v>
      </c>
      <c r="E1020">
        <v>21000</v>
      </c>
    </row>
    <row r="1021" spans="3:5" x14ac:dyDescent="0.4">
      <c r="C1021" t="s">
        <v>852</v>
      </c>
      <c r="D1021" t="s">
        <v>528</v>
      </c>
      <c r="E1021">
        <v>12500</v>
      </c>
    </row>
    <row r="1022" spans="3:5" x14ac:dyDescent="0.4">
      <c r="C1022" t="s">
        <v>852</v>
      </c>
      <c r="D1022" t="s">
        <v>529</v>
      </c>
      <c r="E1022">
        <v>10200</v>
      </c>
    </row>
    <row r="1023" spans="3:5" x14ac:dyDescent="0.4">
      <c r="C1023" t="s">
        <v>852</v>
      </c>
      <c r="D1023" t="s">
        <v>530</v>
      </c>
      <c r="E1023">
        <v>13700</v>
      </c>
    </row>
    <row r="1024" spans="3:5" x14ac:dyDescent="0.4">
      <c r="C1024" t="s">
        <v>852</v>
      </c>
      <c r="D1024" t="s">
        <v>531</v>
      </c>
      <c r="E1024">
        <v>11400</v>
      </c>
    </row>
    <row r="1025" spans="3:5" x14ac:dyDescent="0.4">
      <c r="C1025" t="s">
        <v>852</v>
      </c>
      <c r="D1025" t="s">
        <v>532</v>
      </c>
      <c r="E1025">
        <v>12300</v>
      </c>
    </row>
    <row r="1026" spans="3:5" x14ac:dyDescent="0.4">
      <c r="C1026" t="s">
        <v>852</v>
      </c>
      <c r="D1026" t="s">
        <v>533</v>
      </c>
      <c r="E1026">
        <v>9100</v>
      </c>
    </row>
    <row r="1027" spans="3:5" x14ac:dyDescent="0.4">
      <c r="C1027" t="s">
        <v>852</v>
      </c>
      <c r="D1027" t="s">
        <v>534</v>
      </c>
      <c r="E1027">
        <v>11800</v>
      </c>
    </row>
    <row r="1028" spans="3:5" x14ac:dyDescent="0.4">
      <c r="C1028" t="s">
        <v>852</v>
      </c>
      <c r="D1028" t="s">
        <v>535</v>
      </c>
      <c r="E1028">
        <v>11100</v>
      </c>
    </row>
    <row r="1029" spans="3:5" x14ac:dyDescent="0.4">
      <c r="C1029" t="s">
        <v>852</v>
      </c>
      <c r="D1029" t="s">
        <v>536</v>
      </c>
      <c r="E1029">
        <v>22400</v>
      </c>
    </row>
    <row r="1030" spans="3:5" x14ac:dyDescent="0.4">
      <c r="C1030" t="s">
        <v>852</v>
      </c>
      <c r="D1030" t="s">
        <v>537</v>
      </c>
      <c r="E1030">
        <v>16600</v>
      </c>
    </row>
    <row r="1031" spans="3:5" x14ac:dyDescent="0.4">
      <c r="C1031" t="s">
        <v>852</v>
      </c>
      <c r="D1031" t="s">
        <v>538</v>
      </c>
      <c r="E1031">
        <v>50200</v>
      </c>
    </row>
    <row r="1032" spans="3:5" x14ac:dyDescent="0.4">
      <c r="C1032" t="s">
        <v>852</v>
      </c>
      <c r="D1032" t="s">
        <v>539</v>
      </c>
      <c r="E1032">
        <v>17600</v>
      </c>
    </row>
    <row r="1033" spans="3:5" x14ac:dyDescent="0.4">
      <c r="C1033" t="s">
        <v>852</v>
      </c>
      <c r="D1033" t="s">
        <v>540</v>
      </c>
      <c r="E1033">
        <v>21700</v>
      </c>
    </row>
    <row r="1034" spans="3:5" x14ac:dyDescent="0.4">
      <c r="C1034" t="s">
        <v>852</v>
      </c>
      <c r="D1034" t="s">
        <v>541</v>
      </c>
      <c r="E1034">
        <v>17900</v>
      </c>
    </row>
    <row r="1035" spans="3:5" x14ac:dyDescent="0.4">
      <c r="C1035" t="s">
        <v>852</v>
      </c>
      <c r="D1035" t="s">
        <v>542</v>
      </c>
      <c r="E1035">
        <v>11600</v>
      </c>
    </row>
    <row r="1036" spans="3:5" x14ac:dyDescent="0.4">
      <c r="C1036" t="s">
        <v>852</v>
      </c>
      <c r="D1036" t="s">
        <v>543</v>
      </c>
      <c r="E1036">
        <v>10600</v>
      </c>
    </row>
    <row r="1037" spans="3:5" x14ac:dyDescent="0.4">
      <c r="C1037" t="s">
        <v>852</v>
      </c>
      <c r="D1037" t="s">
        <v>544</v>
      </c>
      <c r="E1037">
        <v>24600</v>
      </c>
    </row>
    <row r="1038" spans="3:5" x14ac:dyDescent="0.4">
      <c r="C1038" t="s">
        <v>852</v>
      </c>
      <c r="D1038" t="s">
        <v>545</v>
      </c>
      <c r="E1038">
        <v>18700</v>
      </c>
    </row>
    <row r="1039" spans="3:5" x14ac:dyDescent="0.4">
      <c r="C1039" t="s">
        <v>852</v>
      </c>
      <c r="D1039" t="s">
        <v>546</v>
      </c>
      <c r="E1039">
        <v>17000</v>
      </c>
    </row>
    <row r="1040" spans="3:5" x14ac:dyDescent="0.4">
      <c r="C1040" t="s">
        <v>852</v>
      </c>
      <c r="D1040" t="s">
        <v>547</v>
      </c>
      <c r="E1040">
        <v>20000</v>
      </c>
    </row>
    <row r="1041" spans="3:5" x14ac:dyDescent="0.4">
      <c r="C1041" t="s">
        <v>852</v>
      </c>
      <c r="D1041" t="s">
        <v>548</v>
      </c>
      <c r="E1041">
        <v>15900</v>
      </c>
    </row>
    <row r="1042" spans="3:5" x14ac:dyDescent="0.4">
      <c r="C1042" t="s">
        <v>852</v>
      </c>
      <c r="D1042" t="s">
        <v>549</v>
      </c>
      <c r="E1042">
        <v>10100</v>
      </c>
    </row>
    <row r="1043" spans="3:5" x14ac:dyDescent="0.4">
      <c r="C1043" t="s">
        <v>852</v>
      </c>
      <c r="D1043" t="s">
        <v>550</v>
      </c>
      <c r="E1043">
        <v>24100</v>
      </c>
    </row>
    <row r="1044" spans="3:5" x14ac:dyDescent="0.4">
      <c r="C1044" t="s">
        <v>852</v>
      </c>
      <c r="D1044" t="s">
        <v>551</v>
      </c>
      <c r="E1044">
        <v>23100</v>
      </c>
    </row>
    <row r="1045" spans="3:5" x14ac:dyDescent="0.4">
      <c r="C1045" t="s">
        <v>852</v>
      </c>
      <c r="D1045" t="s">
        <v>552</v>
      </c>
      <c r="E1045">
        <v>15300</v>
      </c>
    </row>
    <row r="1046" spans="3:5" x14ac:dyDescent="0.4">
      <c r="C1046" t="s">
        <v>852</v>
      </c>
      <c r="D1046" t="s">
        <v>553</v>
      </c>
      <c r="E1046">
        <v>31100</v>
      </c>
    </row>
    <row r="1047" spans="3:5" x14ac:dyDescent="0.4">
      <c r="C1047" t="s">
        <v>852</v>
      </c>
      <c r="D1047" t="s">
        <v>554</v>
      </c>
      <c r="E1047">
        <v>10500</v>
      </c>
    </row>
    <row r="1048" spans="3:5" x14ac:dyDescent="0.4">
      <c r="C1048" t="s">
        <v>852</v>
      </c>
      <c r="D1048" t="s">
        <v>555</v>
      </c>
      <c r="E1048">
        <v>18800</v>
      </c>
    </row>
    <row r="1049" spans="3:5" x14ac:dyDescent="0.4">
      <c r="C1049" t="s">
        <v>852</v>
      </c>
      <c r="D1049" t="s">
        <v>556</v>
      </c>
      <c r="E1049">
        <v>10100</v>
      </c>
    </row>
    <row r="1050" spans="3:5" x14ac:dyDescent="0.4">
      <c r="C1050" t="s">
        <v>852</v>
      </c>
      <c r="D1050" t="s">
        <v>557</v>
      </c>
      <c r="E1050">
        <v>9900</v>
      </c>
    </row>
    <row r="1051" spans="3:5" x14ac:dyDescent="0.4">
      <c r="C1051" t="s">
        <v>852</v>
      </c>
      <c r="D1051" t="s">
        <v>558</v>
      </c>
      <c r="E1051">
        <v>5700</v>
      </c>
    </row>
    <row r="1052" spans="3:5" x14ac:dyDescent="0.4">
      <c r="C1052" t="s">
        <v>852</v>
      </c>
      <c r="D1052" t="s">
        <v>559</v>
      </c>
      <c r="E1052">
        <v>23100</v>
      </c>
    </row>
    <row r="1053" spans="3:5" x14ac:dyDescent="0.4">
      <c r="C1053" t="s">
        <v>852</v>
      </c>
      <c r="D1053" t="s">
        <v>560</v>
      </c>
      <c r="E1053">
        <v>5700</v>
      </c>
    </row>
    <row r="1054" spans="3:5" x14ac:dyDescent="0.4">
      <c r="C1054" t="s">
        <v>852</v>
      </c>
      <c r="D1054" t="s">
        <v>561</v>
      </c>
      <c r="E1054">
        <v>19600</v>
      </c>
    </row>
    <row r="1055" spans="3:5" x14ac:dyDescent="0.4">
      <c r="C1055" t="s">
        <v>852</v>
      </c>
      <c r="D1055" t="s">
        <v>562</v>
      </c>
      <c r="E1055">
        <v>9100</v>
      </c>
    </row>
    <row r="1056" spans="3:5" x14ac:dyDescent="0.4">
      <c r="C1056" t="s">
        <v>852</v>
      </c>
      <c r="D1056" t="s">
        <v>563</v>
      </c>
      <c r="E1056">
        <v>8100</v>
      </c>
    </row>
    <row r="1057" spans="3:5" x14ac:dyDescent="0.4">
      <c r="C1057" t="s">
        <v>852</v>
      </c>
      <c r="D1057" t="s">
        <v>564</v>
      </c>
      <c r="E1057">
        <v>10500</v>
      </c>
    </row>
    <row r="1058" spans="3:5" x14ac:dyDescent="0.4">
      <c r="C1058" t="s">
        <v>852</v>
      </c>
      <c r="D1058" t="s">
        <v>565</v>
      </c>
      <c r="E1058">
        <v>4200</v>
      </c>
    </row>
    <row r="1059" spans="3:5" x14ac:dyDescent="0.4">
      <c r="C1059" t="s">
        <v>852</v>
      </c>
      <c r="D1059" t="s">
        <v>566</v>
      </c>
      <c r="E1059">
        <v>10200</v>
      </c>
    </row>
    <row r="1060" spans="3:5" x14ac:dyDescent="0.4">
      <c r="C1060" t="s">
        <v>852</v>
      </c>
      <c r="D1060" t="s">
        <v>567</v>
      </c>
      <c r="E1060">
        <v>11700</v>
      </c>
    </row>
    <row r="1061" spans="3:5" x14ac:dyDescent="0.4">
      <c r="C1061" t="s">
        <v>852</v>
      </c>
      <c r="D1061" t="s">
        <v>568</v>
      </c>
      <c r="E1061">
        <v>6000</v>
      </c>
    </row>
    <row r="1062" spans="3:5" x14ac:dyDescent="0.4">
      <c r="C1062" t="s">
        <v>852</v>
      </c>
      <c r="D1062" t="s">
        <v>569</v>
      </c>
      <c r="E1062">
        <v>14800</v>
      </c>
    </row>
    <row r="1063" spans="3:5" x14ac:dyDescent="0.4">
      <c r="C1063" t="s">
        <v>852</v>
      </c>
      <c r="D1063" t="s">
        <v>570</v>
      </c>
      <c r="E1063">
        <v>4000</v>
      </c>
    </row>
    <row r="1064" spans="3:5" x14ac:dyDescent="0.4">
      <c r="C1064" t="s">
        <v>852</v>
      </c>
      <c r="D1064" t="s">
        <v>571</v>
      </c>
      <c r="E1064">
        <v>7700</v>
      </c>
    </row>
    <row r="1065" spans="3:5" x14ac:dyDescent="0.4">
      <c r="C1065" t="s">
        <v>852</v>
      </c>
      <c r="D1065" t="s">
        <v>572</v>
      </c>
      <c r="E1065">
        <v>14000</v>
      </c>
    </row>
    <row r="1066" spans="3:5" x14ac:dyDescent="0.4">
      <c r="C1066" t="s">
        <v>852</v>
      </c>
      <c r="D1066" t="s">
        <v>573</v>
      </c>
      <c r="E1066">
        <v>16000</v>
      </c>
    </row>
    <row r="1067" spans="3:5" x14ac:dyDescent="0.4">
      <c r="C1067" t="s">
        <v>852</v>
      </c>
      <c r="D1067" t="s">
        <v>574</v>
      </c>
      <c r="E1067">
        <v>5900</v>
      </c>
    </row>
    <row r="1068" spans="3:5" x14ac:dyDescent="0.4">
      <c r="C1068" t="s">
        <v>852</v>
      </c>
      <c r="D1068" t="s">
        <v>575</v>
      </c>
      <c r="E1068">
        <v>4000</v>
      </c>
    </row>
    <row r="1069" spans="3:5" x14ac:dyDescent="0.4">
      <c r="C1069" t="s">
        <v>852</v>
      </c>
      <c r="D1069" t="s">
        <v>576</v>
      </c>
      <c r="E1069">
        <v>23400</v>
      </c>
    </row>
    <row r="1070" spans="3:5" x14ac:dyDescent="0.4">
      <c r="C1070" t="s">
        <v>852</v>
      </c>
      <c r="D1070" t="s">
        <v>577</v>
      </c>
      <c r="E1070">
        <v>8000</v>
      </c>
    </row>
    <row r="1071" spans="3:5" x14ac:dyDescent="0.4">
      <c r="C1071" t="s">
        <v>852</v>
      </c>
      <c r="D1071" t="s">
        <v>578</v>
      </c>
      <c r="E1071">
        <v>4500</v>
      </c>
    </row>
    <row r="1072" spans="3:5" x14ac:dyDescent="0.4">
      <c r="C1072" t="s">
        <v>852</v>
      </c>
      <c r="D1072" t="s">
        <v>579</v>
      </c>
      <c r="E1072">
        <v>13400</v>
      </c>
    </row>
    <row r="1073" spans="3:5" x14ac:dyDescent="0.4">
      <c r="C1073" t="s">
        <v>852</v>
      </c>
      <c r="D1073" t="s">
        <v>580</v>
      </c>
      <c r="E1073">
        <v>17500</v>
      </c>
    </row>
    <row r="1074" spans="3:5" x14ac:dyDescent="0.4">
      <c r="C1074" t="s">
        <v>852</v>
      </c>
      <c r="D1074" t="s">
        <v>581</v>
      </c>
      <c r="E1074">
        <v>28600</v>
      </c>
    </row>
    <row r="1075" spans="3:5" x14ac:dyDescent="0.4">
      <c r="C1075" t="s">
        <v>852</v>
      </c>
      <c r="D1075" t="s">
        <v>582</v>
      </c>
      <c r="E1075">
        <v>13600</v>
      </c>
    </row>
    <row r="1076" spans="3:5" x14ac:dyDescent="0.4">
      <c r="C1076" t="s">
        <v>852</v>
      </c>
      <c r="D1076" t="s">
        <v>583</v>
      </c>
      <c r="E1076">
        <v>5200</v>
      </c>
    </row>
    <row r="1077" spans="3:5" x14ac:dyDescent="0.4">
      <c r="C1077" t="s">
        <v>852</v>
      </c>
      <c r="D1077" t="s">
        <v>584</v>
      </c>
      <c r="E1077">
        <v>9500</v>
      </c>
    </row>
    <row r="1078" spans="3:5" x14ac:dyDescent="0.4">
      <c r="C1078" t="s">
        <v>852</v>
      </c>
      <c r="D1078" t="s">
        <v>585</v>
      </c>
      <c r="E1078">
        <v>6700</v>
      </c>
    </row>
    <row r="1079" spans="3:5" x14ac:dyDescent="0.4">
      <c r="C1079" t="s">
        <v>852</v>
      </c>
      <c r="D1079" t="s">
        <v>586</v>
      </c>
      <c r="E1079">
        <v>18500</v>
      </c>
    </row>
    <row r="1080" spans="3:5" x14ac:dyDescent="0.4">
      <c r="C1080" t="s">
        <v>852</v>
      </c>
      <c r="D1080" t="s">
        <v>587</v>
      </c>
      <c r="E1080">
        <v>5500</v>
      </c>
    </row>
    <row r="1081" spans="3:5" x14ac:dyDescent="0.4">
      <c r="C1081" t="s">
        <v>852</v>
      </c>
      <c r="D1081" t="s">
        <v>588</v>
      </c>
      <c r="E1081">
        <v>10300</v>
      </c>
    </row>
    <row r="1082" spans="3:5" x14ac:dyDescent="0.4">
      <c r="C1082" t="s">
        <v>852</v>
      </c>
      <c r="D1082" t="s">
        <v>589</v>
      </c>
      <c r="E1082">
        <v>10400</v>
      </c>
    </row>
    <row r="1083" spans="3:5" x14ac:dyDescent="0.4">
      <c r="C1083" t="s">
        <v>852</v>
      </c>
      <c r="D1083" t="s">
        <v>590</v>
      </c>
      <c r="E1083">
        <v>5300</v>
      </c>
    </row>
    <row r="1084" spans="3:5" x14ac:dyDescent="0.4">
      <c r="C1084" t="s">
        <v>852</v>
      </c>
      <c r="D1084" t="s">
        <v>591</v>
      </c>
      <c r="E1084">
        <v>5400</v>
      </c>
    </row>
    <row r="1085" spans="3:5" x14ac:dyDescent="0.4">
      <c r="C1085" t="s">
        <v>852</v>
      </c>
      <c r="D1085" t="s">
        <v>592</v>
      </c>
      <c r="E1085">
        <v>10800</v>
      </c>
    </row>
    <row r="1086" spans="3:5" x14ac:dyDescent="0.4">
      <c r="C1086" t="s">
        <v>852</v>
      </c>
      <c r="D1086" t="s">
        <v>593</v>
      </c>
      <c r="E1086">
        <v>6800</v>
      </c>
    </row>
    <row r="1087" spans="3:5" x14ac:dyDescent="0.4">
      <c r="C1087" t="s">
        <v>852</v>
      </c>
      <c r="D1087" t="s">
        <v>594</v>
      </c>
      <c r="E1087">
        <v>3100</v>
      </c>
    </row>
    <row r="1088" spans="3:5" x14ac:dyDescent="0.4">
      <c r="C1088" t="s">
        <v>852</v>
      </c>
      <c r="D1088" t="s">
        <v>595</v>
      </c>
      <c r="E1088">
        <v>3400</v>
      </c>
    </row>
    <row r="1089" spans="3:5" x14ac:dyDescent="0.4">
      <c r="C1089" t="s">
        <v>852</v>
      </c>
      <c r="D1089" t="s">
        <v>596</v>
      </c>
      <c r="E1089">
        <v>22500</v>
      </c>
    </row>
    <row r="1090" spans="3:5" x14ac:dyDescent="0.4">
      <c r="C1090" t="s">
        <v>852</v>
      </c>
      <c r="D1090" t="s">
        <v>597</v>
      </c>
      <c r="E1090">
        <v>26300</v>
      </c>
    </row>
    <row r="1091" spans="3:5" x14ac:dyDescent="0.4">
      <c r="C1091" t="s">
        <v>852</v>
      </c>
      <c r="D1091" t="s">
        <v>598</v>
      </c>
      <c r="E1091">
        <v>6100</v>
      </c>
    </row>
    <row r="1092" spans="3:5" x14ac:dyDescent="0.4">
      <c r="C1092" t="s">
        <v>852</v>
      </c>
      <c r="D1092" t="s">
        <v>599</v>
      </c>
      <c r="E1092">
        <v>18800</v>
      </c>
    </row>
    <row r="1093" spans="3:5" x14ac:dyDescent="0.4">
      <c r="C1093" t="s">
        <v>852</v>
      </c>
      <c r="D1093" t="s">
        <v>600</v>
      </c>
      <c r="E1093">
        <v>17300</v>
      </c>
    </row>
    <row r="1094" spans="3:5" x14ac:dyDescent="0.4">
      <c r="C1094" t="s">
        <v>852</v>
      </c>
      <c r="D1094" t="s">
        <v>601</v>
      </c>
      <c r="E1094">
        <v>12000</v>
      </c>
    </row>
    <row r="1095" spans="3:5" x14ac:dyDescent="0.4">
      <c r="C1095" t="s">
        <v>852</v>
      </c>
      <c r="D1095" t="s">
        <v>602</v>
      </c>
      <c r="E1095">
        <v>4800</v>
      </c>
    </row>
    <row r="1096" spans="3:5" x14ac:dyDescent="0.4">
      <c r="C1096" t="s">
        <v>852</v>
      </c>
      <c r="D1096" t="s">
        <v>603</v>
      </c>
      <c r="E1096">
        <v>6200</v>
      </c>
    </row>
    <row r="1097" spans="3:5" x14ac:dyDescent="0.4">
      <c r="C1097" t="s">
        <v>852</v>
      </c>
      <c r="D1097" t="s">
        <v>604</v>
      </c>
      <c r="E1097">
        <v>4700</v>
      </c>
    </row>
    <row r="1098" spans="3:5" x14ac:dyDescent="0.4">
      <c r="C1098" t="s">
        <v>852</v>
      </c>
      <c r="D1098" t="s">
        <v>605</v>
      </c>
      <c r="E1098">
        <v>4300</v>
      </c>
    </row>
    <row r="1099" spans="3:5" x14ac:dyDescent="0.4">
      <c r="C1099" t="s">
        <v>852</v>
      </c>
      <c r="D1099" t="s">
        <v>606</v>
      </c>
      <c r="E1099">
        <v>65400</v>
      </c>
    </row>
    <row r="1100" spans="3:5" x14ac:dyDescent="0.4">
      <c r="C1100" t="s">
        <v>852</v>
      </c>
      <c r="D1100" t="s">
        <v>607</v>
      </c>
      <c r="E1100">
        <v>4600</v>
      </c>
    </row>
    <row r="1101" spans="3:5" x14ac:dyDescent="0.4">
      <c r="C1101" t="s">
        <v>852</v>
      </c>
      <c r="D1101" t="s">
        <v>608</v>
      </c>
      <c r="E1101">
        <v>8600</v>
      </c>
    </row>
    <row r="1102" spans="3:5" x14ac:dyDescent="0.4">
      <c r="C1102" t="s">
        <v>852</v>
      </c>
      <c r="D1102" t="s">
        <v>609</v>
      </c>
      <c r="E1102">
        <v>11900</v>
      </c>
    </row>
    <row r="1103" spans="3:5" x14ac:dyDescent="0.4">
      <c r="C1103" t="s">
        <v>852</v>
      </c>
      <c r="D1103" t="s">
        <v>610</v>
      </c>
      <c r="E1103">
        <v>3000</v>
      </c>
    </row>
    <row r="1104" spans="3:5" x14ac:dyDescent="0.4">
      <c r="C1104" t="s">
        <v>852</v>
      </c>
      <c r="D1104" t="s">
        <v>611</v>
      </c>
      <c r="E1104">
        <v>5200</v>
      </c>
    </row>
    <row r="1105" spans="3:5" x14ac:dyDescent="0.4">
      <c r="C1105" t="s">
        <v>852</v>
      </c>
      <c r="D1105" t="s">
        <v>612</v>
      </c>
      <c r="E1105">
        <v>3100</v>
      </c>
    </row>
    <row r="1106" spans="3:5" x14ac:dyDescent="0.4">
      <c r="C1106" t="s">
        <v>852</v>
      </c>
      <c r="D1106" t="s">
        <v>613</v>
      </c>
      <c r="E1106">
        <v>16600</v>
      </c>
    </row>
    <row r="1107" spans="3:5" x14ac:dyDescent="0.4">
      <c r="C1107" t="s">
        <v>852</v>
      </c>
      <c r="D1107" t="s">
        <v>614</v>
      </c>
      <c r="E1107">
        <v>23200</v>
      </c>
    </row>
    <row r="1108" spans="3:5" x14ac:dyDescent="0.4">
      <c r="C1108" t="s">
        <v>852</v>
      </c>
      <c r="D1108" t="s">
        <v>615</v>
      </c>
      <c r="E1108">
        <v>11500</v>
      </c>
    </row>
    <row r="1109" spans="3:5" x14ac:dyDescent="0.4">
      <c r="C1109" t="s">
        <v>852</v>
      </c>
      <c r="D1109" t="s">
        <v>616</v>
      </c>
      <c r="E1109">
        <v>14200</v>
      </c>
    </row>
    <row r="1110" spans="3:5" x14ac:dyDescent="0.4">
      <c r="C1110" t="s">
        <v>852</v>
      </c>
      <c r="D1110" t="s">
        <v>617</v>
      </c>
      <c r="E1110">
        <v>23600</v>
      </c>
    </row>
    <row r="1111" spans="3:5" x14ac:dyDescent="0.4">
      <c r="C1111" t="s">
        <v>852</v>
      </c>
      <c r="D1111" t="s">
        <v>618</v>
      </c>
      <c r="E1111">
        <v>21300</v>
      </c>
    </row>
    <row r="1112" spans="3:5" x14ac:dyDescent="0.4">
      <c r="C1112" t="s">
        <v>852</v>
      </c>
      <c r="D1112" t="s">
        <v>619</v>
      </c>
      <c r="E1112">
        <v>11300</v>
      </c>
    </row>
    <row r="1113" spans="3:5" x14ac:dyDescent="0.4">
      <c r="C1113" t="s">
        <v>852</v>
      </c>
      <c r="D1113" t="s">
        <v>620</v>
      </c>
      <c r="E1113">
        <v>10600</v>
      </c>
    </row>
    <row r="1114" spans="3:5" x14ac:dyDescent="0.4">
      <c r="C1114" t="s">
        <v>852</v>
      </c>
      <c r="D1114" t="s">
        <v>621</v>
      </c>
      <c r="E1114">
        <v>17600</v>
      </c>
    </row>
    <row r="1115" spans="3:5" x14ac:dyDescent="0.4">
      <c r="C1115" t="s">
        <v>852</v>
      </c>
      <c r="D1115" t="s">
        <v>622</v>
      </c>
      <c r="E1115">
        <v>6600</v>
      </c>
    </row>
    <row r="1116" spans="3:5" x14ac:dyDescent="0.4">
      <c r="C1116" t="s">
        <v>852</v>
      </c>
      <c r="D1116" t="s">
        <v>623</v>
      </c>
      <c r="E1116">
        <v>9000</v>
      </c>
    </row>
    <row r="1117" spans="3:5" x14ac:dyDescent="0.4">
      <c r="C1117" t="s">
        <v>852</v>
      </c>
      <c r="D1117" t="s">
        <v>624</v>
      </c>
      <c r="E1117">
        <v>4300</v>
      </c>
    </row>
    <row r="1118" spans="3:5" x14ac:dyDescent="0.4">
      <c r="C1118" t="s">
        <v>852</v>
      </c>
      <c r="D1118" t="s">
        <v>625</v>
      </c>
      <c r="E1118">
        <v>7000</v>
      </c>
    </row>
    <row r="1119" spans="3:5" x14ac:dyDescent="0.4">
      <c r="C1119" t="s">
        <v>852</v>
      </c>
      <c r="D1119" t="s">
        <v>626</v>
      </c>
      <c r="E1119">
        <v>6900</v>
      </c>
    </row>
    <row r="1120" spans="3:5" x14ac:dyDescent="0.4">
      <c r="C1120" t="s">
        <v>852</v>
      </c>
      <c r="D1120" t="s">
        <v>627</v>
      </c>
      <c r="E1120">
        <v>5200</v>
      </c>
    </row>
    <row r="1121" spans="3:5" x14ac:dyDescent="0.4">
      <c r="C1121" t="s">
        <v>852</v>
      </c>
      <c r="D1121" t="s">
        <v>628</v>
      </c>
      <c r="E1121">
        <v>24100</v>
      </c>
    </row>
    <row r="1122" spans="3:5" x14ac:dyDescent="0.4">
      <c r="C1122" t="s">
        <v>852</v>
      </c>
      <c r="D1122" t="s">
        <v>629</v>
      </c>
      <c r="E1122">
        <v>9200</v>
      </c>
    </row>
    <row r="1123" spans="3:5" x14ac:dyDescent="0.4">
      <c r="C1123" t="s">
        <v>852</v>
      </c>
      <c r="D1123" t="s">
        <v>630</v>
      </c>
      <c r="E1123">
        <v>5800</v>
      </c>
    </row>
    <row r="1124" spans="3:5" x14ac:dyDescent="0.4">
      <c r="C1124" t="s">
        <v>852</v>
      </c>
      <c r="D1124" t="s">
        <v>631</v>
      </c>
      <c r="E1124">
        <v>4300</v>
      </c>
    </row>
    <row r="1125" spans="3:5" x14ac:dyDescent="0.4">
      <c r="C1125" t="s">
        <v>852</v>
      </c>
      <c r="D1125" t="s">
        <v>632</v>
      </c>
      <c r="E1125">
        <v>6900</v>
      </c>
    </row>
    <row r="1126" spans="3:5" x14ac:dyDescent="0.4">
      <c r="C1126" t="s">
        <v>852</v>
      </c>
      <c r="D1126" t="s">
        <v>633</v>
      </c>
      <c r="E1126">
        <v>4600</v>
      </c>
    </row>
    <row r="1127" spans="3:5" x14ac:dyDescent="0.4">
      <c r="C1127" t="s">
        <v>852</v>
      </c>
      <c r="D1127" t="s">
        <v>634</v>
      </c>
      <c r="E1127">
        <v>8200</v>
      </c>
    </row>
    <row r="1128" spans="3:5" x14ac:dyDescent="0.4">
      <c r="C1128" t="s">
        <v>852</v>
      </c>
      <c r="D1128" t="s">
        <v>635</v>
      </c>
      <c r="E1128">
        <v>28500</v>
      </c>
    </row>
    <row r="1129" spans="3:5" x14ac:dyDescent="0.4">
      <c r="C1129" t="s">
        <v>852</v>
      </c>
      <c r="D1129" t="s">
        <v>636</v>
      </c>
      <c r="E1129">
        <v>13800</v>
      </c>
    </row>
    <row r="1130" spans="3:5" x14ac:dyDescent="0.4">
      <c r="C1130" t="s">
        <v>852</v>
      </c>
      <c r="D1130" t="s">
        <v>637</v>
      </c>
      <c r="E1130">
        <v>11300</v>
      </c>
    </row>
    <row r="1131" spans="3:5" x14ac:dyDescent="0.4">
      <c r="C1131" t="s">
        <v>852</v>
      </c>
      <c r="D1131" t="s">
        <v>638</v>
      </c>
      <c r="E1131">
        <v>11100</v>
      </c>
    </row>
    <row r="1132" spans="3:5" x14ac:dyDescent="0.4">
      <c r="C1132" t="s">
        <v>852</v>
      </c>
      <c r="D1132" t="s">
        <v>639</v>
      </c>
      <c r="E1132">
        <v>4500</v>
      </c>
    </row>
    <row r="1133" spans="3:5" x14ac:dyDescent="0.4">
      <c r="C1133" t="s">
        <v>852</v>
      </c>
      <c r="D1133" t="s">
        <v>640</v>
      </c>
      <c r="E1133">
        <v>5500</v>
      </c>
    </row>
    <row r="1134" spans="3:5" x14ac:dyDescent="0.4">
      <c r="C1134" t="s">
        <v>852</v>
      </c>
      <c r="D1134" t="s">
        <v>641</v>
      </c>
      <c r="E1134">
        <v>6600</v>
      </c>
    </row>
    <row r="1135" spans="3:5" x14ac:dyDescent="0.4">
      <c r="C1135" t="s">
        <v>852</v>
      </c>
      <c r="D1135" t="s">
        <v>642</v>
      </c>
      <c r="E1135">
        <v>8200</v>
      </c>
    </row>
    <row r="1136" spans="3:5" x14ac:dyDescent="0.4">
      <c r="C1136" t="s">
        <v>852</v>
      </c>
      <c r="D1136" t="s">
        <v>643</v>
      </c>
      <c r="E1136">
        <v>8800</v>
      </c>
    </row>
    <row r="1137" spans="3:5" x14ac:dyDescent="0.4">
      <c r="C1137" t="s">
        <v>852</v>
      </c>
      <c r="D1137" t="s">
        <v>644</v>
      </c>
      <c r="E1137">
        <v>7500</v>
      </c>
    </row>
    <row r="1138" spans="3:5" x14ac:dyDescent="0.4">
      <c r="C1138" t="s">
        <v>852</v>
      </c>
      <c r="D1138" t="s">
        <v>645</v>
      </c>
      <c r="E1138">
        <v>6600</v>
      </c>
    </row>
    <row r="1139" spans="3:5" x14ac:dyDescent="0.4">
      <c r="C1139" t="s">
        <v>852</v>
      </c>
      <c r="D1139" t="s">
        <v>646</v>
      </c>
      <c r="E1139">
        <v>5600</v>
      </c>
    </row>
    <row r="1140" spans="3:5" x14ac:dyDescent="0.4">
      <c r="C1140" t="s">
        <v>852</v>
      </c>
      <c r="D1140" t="s">
        <v>647</v>
      </c>
      <c r="E1140">
        <v>3900</v>
      </c>
    </row>
    <row r="1141" spans="3:5" x14ac:dyDescent="0.4">
      <c r="C1141" t="s">
        <v>852</v>
      </c>
      <c r="D1141" t="s">
        <v>648</v>
      </c>
      <c r="E1141">
        <v>11600</v>
      </c>
    </row>
    <row r="1142" spans="3:5" x14ac:dyDescent="0.4">
      <c r="C1142" t="s">
        <v>852</v>
      </c>
      <c r="D1142" t="s">
        <v>649</v>
      </c>
      <c r="E1142">
        <v>4500</v>
      </c>
    </row>
    <row r="1143" spans="3:5" x14ac:dyDescent="0.4">
      <c r="C1143" t="s">
        <v>852</v>
      </c>
      <c r="D1143" t="s">
        <v>650</v>
      </c>
      <c r="E1143">
        <v>7400</v>
      </c>
    </row>
    <row r="1144" spans="3:5" x14ac:dyDescent="0.4">
      <c r="C1144" t="s">
        <v>852</v>
      </c>
      <c r="D1144" t="s">
        <v>651</v>
      </c>
      <c r="E1144">
        <v>10100</v>
      </c>
    </row>
    <row r="1145" spans="3:5" x14ac:dyDescent="0.4">
      <c r="C1145" t="s">
        <v>852</v>
      </c>
      <c r="D1145" t="s">
        <v>652</v>
      </c>
      <c r="E1145">
        <v>6900</v>
      </c>
    </row>
    <row r="1146" spans="3:5" x14ac:dyDescent="0.4">
      <c r="C1146" t="s">
        <v>852</v>
      </c>
      <c r="D1146" t="s">
        <v>653</v>
      </c>
      <c r="E1146">
        <v>5600</v>
      </c>
    </row>
    <row r="1147" spans="3:5" x14ac:dyDescent="0.4">
      <c r="C1147" t="s">
        <v>852</v>
      </c>
      <c r="D1147" t="s">
        <v>654</v>
      </c>
      <c r="E1147">
        <v>5100</v>
      </c>
    </row>
    <row r="1148" spans="3:5" x14ac:dyDescent="0.4">
      <c r="C1148" t="s">
        <v>852</v>
      </c>
      <c r="D1148" t="s">
        <v>655</v>
      </c>
      <c r="E1148">
        <v>4800</v>
      </c>
    </row>
    <row r="1149" spans="3:5" x14ac:dyDescent="0.4">
      <c r="C1149" t="s">
        <v>852</v>
      </c>
      <c r="D1149" t="s">
        <v>656</v>
      </c>
      <c r="E1149">
        <v>800</v>
      </c>
    </row>
    <row r="1150" spans="3:5" x14ac:dyDescent="0.4">
      <c r="C1150" t="s">
        <v>852</v>
      </c>
      <c r="D1150" t="s">
        <v>657</v>
      </c>
      <c r="E1150">
        <v>78200</v>
      </c>
    </row>
    <row r="1151" spans="3:5" x14ac:dyDescent="0.4">
      <c r="C1151" t="s">
        <v>852</v>
      </c>
      <c r="D1151" t="s">
        <v>658</v>
      </c>
      <c r="E1151">
        <v>19100</v>
      </c>
    </row>
    <row r="1152" spans="3:5" x14ac:dyDescent="0.4">
      <c r="C1152" t="s">
        <v>852</v>
      </c>
      <c r="D1152" t="s">
        <v>659</v>
      </c>
      <c r="E1152">
        <v>17800</v>
      </c>
    </row>
    <row r="1153" spans="3:5" x14ac:dyDescent="0.4">
      <c r="C1153" t="s">
        <v>852</v>
      </c>
      <c r="D1153" t="s">
        <v>660</v>
      </c>
      <c r="E1153">
        <v>10300</v>
      </c>
    </row>
    <row r="1154" spans="3:5" x14ac:dyDescent="0.4">
      <c r="C1154" t="s">
        <v>852</v>
      </c>
      <c r="D1154" t="s">
        <v>661</v>
      </c>
      <c r="E1154">
        <v>29600</v>
      </c>
    </row>
    <row r="1155" spans="3:5" x14ac:dyDescent="0.4">
      <c r="C1155" t="s">
        <v>852</v>
      </c>
      <c r="D1155" t="s">
        <v>662</v>
      </c>
      <c r="E1155">
        <v>11100</v>
      </c>
    </row>
    <row r="1156" spans="3:5" x14ac:dyDescent="0.4">
      <c r="C1156" t="s">
        <v>852</v>
      </c>
      <c r="D1156" t="s">
        <v>663</v>
      </c>
      <c r="E1156">
        <v>16100</v>
      </c>
    </row>
    <row r="1157" spans="3:5" x14ac:dyDescent="0.4">
      <c r="C1157" t="s">
        <v>852</v>
      </c>
      <c r="D1157" t="s">
        <v>664</v>
      </c>
      <c r="E1157">
        <v>9900</v>
      </c>
    </row>
    <row r="1158" spans="3:5" x14ac:dyDescent="0.4">
      <c r="C1158" t="s">
        <v>852</v>
      </c>
      <c r="D1158" t="s">
        <v>665</v>
      </c>
      <c r="E1158">
        <v>12700</v>
      </c>
    </row>
    <row r="1159" spans="3:5" x14ac:dyDescent="0.4">
      <c r="C1159" t="s">
        <v>852</v>
      </c>
      <c r="D1159" t="s">
        <v>666</v>
      </c>
      <c r="E1159">
        <v>22400</v>
      </c>
    </row>
    <row r="1160" spans="3:5" x14ac:dyDescent="0.4">
      <c r="C1160" t="s">
        <v>852</v>
      </c>
      <c r="D1160" t="s">
        <v>667</v>
      </c>
      <c r="E1160">
        <v>20700</v>
      </c>
    </row>
    <row r="1161" spans="3:5" x14ac:dyDescent="0.4">
      <c r="C1161" t="s">
        <v>852</v>
      </c>
      <c r="D1161" t="s">
        <v>668</v>
      </c>
      <c r="E1161">
        <v>9500</v>
      </c>
    </row>
    <row r="1162" spans="3:5" x14ac:dyDescent="0.4">
      <c r="C1162" t="s">
        <v>852</v>
      </c>
      <c r="D1162" t="s">
        <v>669</v>
      </c>
      <c r="E1162">
        <v>12100</v>
      </c>
    </row>
    <row r="1163" spans="3:5" x14ac:dyDescent="0.4">
      <c r="C1163" t="s">
        <v>852</v>
      </c>
      <c r="D1163" t="s">
        <v>670</v>
      </c>
      <c r="E1163">
        <v>5300</v>
      </c>
    </row>
    <row r="1164" spans="3:5" x14ac:dyDescent="0.4">
      <c r="C1164" t="s">
        <v>852</v>
      </c>
      <c r="D1164" t="s">
        <v>671</v>
      </c>
      <c r="E1164">
        <v>7900</v>
      </c>
    </row>
    <row r="1165" spans="3:5" x14ac:dyDescent="0.4">
      <c r="C1165" t="s">
        <v>852</v>
      </c>
      <c r="D1165" t="s">
        <v>672</v>
      </c>
      <c r="E1165">
        <v>10200</v>
      </c>
    </row>
    <row r="1166" spans="3:5" x14ac:dyDescent="0.4">
      <c r="C1166" t="s">
        <v>852</v>
      </c>
      <c r="D1166" t="s">
        <v>673</v>
      </c>
      <c r="E1166">
        <v>15900</v>
      </c>
    </row>
    <row r="1167" spans="3:5" x14ac:dyDescent="0.4">
      <c r="C1167" t="s">
        <v>852</v>
      </c>
      <c r="D1167" t="s">
        <v>674</v>
      </c>
      <c r="E1167">
        <v>9800</v>
      </c>
    </row>
    <row r="1168" spans="3:5" x14ac:dyDescent="0.4">
      <c r="C1168" t="s">
        <v>852</v>
      </c>
      <c r="D1168" t="s">
        <v>675</v>
      </c>
      <c r="E1168">
        <v>5000</v>
      </c>
    </row>
    <row r="1169" spans="3:5" x14ac:dyDescent="0.4">
      <c r="C1169" t="s">
        <v>852</v>
      </c>
      <c r="D1169" t="s">
        <v>676</v>
      </c>
      <c r="E1169">
        <v>7400</v>
      </c>
    </row>
    <row r="1170" spans="3:5" x14ac:dyDescent="0.4">
      <c r="C1170" t="s">
        <v>852</v>
      </c>
      <c r="D1170" t="s">
        <v>677</v>
      </c>
      <c r="E1170">
        <v>24800</v>
      </c>
    </row>
    <row r="1171" spans="3:5" x14ac:dyDescent="0.4">
      <c r="C1171" t="s">
        <v>852</v>
      </c>
      <c r="D1171" t="s">
        <v>678</v>
      </c>
      <c r="E1171">
        <v>16700</v>
      </c>
    </row>
    <row r="1172" spans="3:5" x14ac:dyDescent="0.4">
      <c r="C1172" t="s">
        <v>852</v>
      </c>
      <c r="D1172" t="s">
        <v>679</v>
      </c>
      <c r="E1172">
        <v>14300</v>
      </c>
    </row>
    <row r="1173" spans="3:5" x14ac:dyDescent="0.4">
      <c r="C1173" t="s">
        <v>852</v>
      </c>
      <c r="D1173" t="s">
        <v>680</v>
      </c>
      <c r="E1173">
        <v>11600</v>
      </c>
    </row>
    <row r="1174" spans="3:5" x14ac:dyDescent="0.4">
      <c r="C1174" t="s">
        <v>852</v>
      </c>
      <c r="D1174" t="s">
        <v>681</v>
      </c>
      <c r="E1174">
        <v>8400</v>
      </c>
    </row>
    <row r="1175" spans="3:5" x14ac:dyDescent="0.4">
      <c r="C1175" t="s">
        <v>852</v>
      </c>
      <c r="D1175" t="s">
        <v>682</v>
      </c>
      <c r="E1175">
        <v>8500</v>
      </c>
    </row>
    <row r="1176" spans="3:5" x14ac:dyDescent="0.4">
      <c r="C1176" t="s">
        <v>852</v>
      </c>
      <c r="D1176" t="s">
        <v>683</v>
      </c>
      <c r="E1176">
        <v>6100</v>
      </c>
    </row>
    <row r="1177" spans="3:5" x14ac:dyDescent="0.4">
      <c r="C1177" t="s">
        <v>852</v>
      </c>
      <c r="D1177" t="s">
        <v>684</v>
      </c>
      <c r="E1177">
        <v>12500</v>
      </c>
    </row>
    <row r="1178" spans="3:5" x14ac:dyDescent="0.4">
      <c r="C1178" t="s">
        <v>852</v>
      </c>
      <c r="D1178" t="s">
        <v>685</v>
      </c>
      <c r="E1178">
        <v>2900</v>
      </c>
    </row>
    <row r="1179" spans="3:5" x14ac:dyDescent="0.4">
      <c r="C1179" t="s">
        <v>852</v>
      </c>
      <c r="D1179" t="s">
        <v>686</v>
      </c>
      <c r="E1179">
        <v>18900</v>
      </c>
    </row>
    <row r="1180" spans="3:5" x14ac:dyDescent="0.4">
      <c r="C1180" t="s">
        <v>852</v>
      </c>
      <c r="D1180" t="s">
        <v>687</v>
      </c>
      <c r="E1180">
        <v>13800</v>
      </c>
    </row>
    <row r="1181" spans="3:5" x14ac:dyDescent="0.4">
      <c r="C1181" t="s">
        <v>852</v>
      </c>
      <c r="D1181" t="s">
        <v>386</v>
      </c>
      <c r="E1181">
        <v>6200</v>
      </c>
    </row>
    <row r="1182" spans="3:5" x14ac:dyDescent="0.4">
      <c r="C1182" t="s">
        <v>852</v>
      </c>
      <c r="D1182" t="s">
        <v>387</v>
      </c>
      <c r="E1182">
        <v>5400</v>
      </c>
    </row>
    <row r="1183" spans="3:5" x14ac:dyDescent="0.4">
      <c r="C1183" t="s">
        <v>852</v>
      </c>
      <c r="D1183" t="s">
        <v>388</v>
      </c>
      <c r="E1183">
        <v>14900</v>
      </c>
    </row>
    <row r="1184" spans="3:5" x14ac:dyDescent="0.4">
      <c r="C1184" t="s">
        <v>852</v>
      </c>
      <c r="D1184" t="s">
        <v>389</v>
      </c>
      <c r="E1184">
        <v>6900</v>
      </c>
    </row>
    <row r="1185" spans="3:5" x14ac:dyDescent="0.4">
      <c r="C1185" t="s">
        <v>852</v>
      </c>
      <c r="D1185" t="s">
        <v>390</v>
      </c>
      <c r="E1185">
        <v>5800</v>
      </c>
    </row>
    <row r="1186" spans="3:5" x14ac:dyDescent="0.4">
      <c r="C1186" t="s">
        <v>852</v>
      </c>
      <c r="D1186" t="s">
        <v>391</v>
      </c>
      <c r="E1186">
        <v>10900</v>
      </c>
    </row>
    <row r="1187" spans="3:5" x14ac:dyDescent="0.4">
      <c r="C1187" t="s">
        <v>852</v>
      </c>
      <c r="D1187" t="s">
        <v>392</v>
      </c>
      <c r="E1187">
        <v>12100</v>
      </c>
    </row>
    <row r="1188" spans="3:5" x14ac:dyDescent="0.4">
      <c r="C1188" t="s">
        <v>852</v>
      </c>
      <c r="D1188" t="s">
        <v>393</v>
      </c>
      <c r="E1188">
        <v>11300</v>
      </c>
    </row>
    <row r="1189" spans="3:5" x14ac:dyDescent="0.4">
      <c r="C1189" t="s">
        <v>852</v>
      </c>
      <c r="D1189" t="s">
        <v>394</v>
      </c>
      <c r="E1189">
        <v>17000</v>
      </c>
    </row>
    <row r="1190" spans="3:5" x14ac:dyDescent="0.4">
      <c r="C1190" t="s">
        <v>852</v>
      </c>
      <c r="D1190" t="s">
        <v>395</v>
      </c>
      <c r="E1190">
        <v>4800</v>
      </c>
    </row>
    <row r="1191" spans="3:5" x14ac:dyDescent="0.4">
      <c r="C1191" t="s">
        <v>852</v>
      </c>
      <c r="D1191" t="s">
        <v>396</v>
      </c>
      <c r="E1191">
        <v>10300</v>
      </c>
    </row>
    <row r="1192" spans="3:5" x14ac:dyDescent="0.4">
      <c r="C1192" t="s">
        <v>852</v>
      </c>
      <c r="D1192" t="s">
        <v>397</v>
      </c>
      <c r="E1192">
        <v>10400</v>
      </c>
    </row>
    <row r="1193" spans="3:5" x14ac:dyDescent="0.4">
      <c r="C1193" t="s">
        <v>852</v>
      </c>
      <c r="D1193" t="s">
        <v>398</v>
      </c>
      <c r="E1193">
        <v>7200</v>
      </c>
    </row>
    <row r="1194" spans="3:5" x14ac:dyDescent="0.4">
      <c r="C1194" t="s">
        <v>852</v>
      </c>
      <c r="D1194" t="s">
        <v>399</v>
      </c>
      <c r="E1194">
        <v>14800</v>
      </c>
    </row>
    <row r="1195" spans="3:5" x14ac:dyDescent="0.4">
      <c r="C1195" t="s">
        <v>852</v>
      </c>
      <c r="D1195" t="s">
        <v>400</v>
      </c>
      <c r="E1195">
        <v>7700</v>
      </c>
    </row>
    <row r="1196" spans="3:5" x14ac:dyDescent="0.4">
      <c r="C1196" t="s">
        <v>852</v>
      </c>
      <c r="D1196" t="s">
        <v>401</v>
      </c>
      <c r="E1196">
        <v>3100</v>
      </c>
    </row>
    <row r="1197" spans="3:5" x14ac:dyDescent="0.4">
      <c r="C1197" t="s">
        <v>852</v>
      </c>
      <c r="D1197" t="s">
        <v>402</v>
      </c>
      <c r="E1197">
        <v>9900</v>
      </c>
    </row>
    <row r="1198" spans="3:5" x14ac:dyDescent="0.4">
      <c r="C1198" t="s">
        <v>852</v>
      </c>
      <c r="D1198" t="s">
        <v>403</v>
      </c>
      <c r="E1198">
        <v>6600</v>
      </c>
    </row>
    <row r="1199" spans="3:5" x14ac:dyDescent="0.4">
      <c r="C1199" t="s">
        <v>852</v>
      </c>
      <c r="D1199" t="s">
        <v>404</v>
      </c>
      <c r="E1199">
        <v>4300</v>
      </c>
    </row>
    <row r="1200" spans="3:5" x14ac:dyDescent="0.4">
      <c r="C1200" t="s">
        <v>852</v>
      </c>
      <c r="D1200" t="s">
        <v>405</v>
      </c>
      <c r="E1200">
        <v>11100</v>
      </c>
    </row>
    <row r="1201" spans="3:5" x14ac:dyDescent="0.4">
      <c r="C1201" t="s">
        <v>852</v>
      </c>
      <c r="D1201" t="s">
        <v>406</v>
      </c>
      <c r="E1201">
        <v>5200</v>
      </c>
    </row>
    <row r="1202" spans="3:5" x14ac:dyDescent="0.4">
      <c r="C1202" t="s">
        <v>852</v>
      </c>
      <c r="D1202" t="s">
        <v>407</v>
      </c>
      <c r="E1202">
        <v>10800</v>
      </c>
    </row>
    <row r="1203" spans="3:5" x14ac:dyDescent="0.4">
      <c r="C1203" t="s">
        <v>852</v>
      </c>
      <c r="D1203" t="s">
        <v>408</v>
      </c>
      <c r="E1203">
        <v>11500</v>
      </c>
    </row>
    <row r="1204" spans="3:5" x14ac:dyDescent="0.4">
      <c r="C1204" t="s">
        <v>852</v>
      </c>
      <c r="D1204" t="s">
        <v>409</v>
      </c>
      <c r="E1204">
        <v>13600</v>
      </c>
    </row>
    <row r="1205" spans="3:5" x14ac:dyDescent="0.4">
      <c r="C1205" t="s">
        <v>852</v>
      </c>
      <c r="D1205" t="s">
        <v>410</v>
      </c>
      <c r="E1205">
        <v>9800</v>
      </c>
    </row>
    <row r="1206" spans="3:5" x14ac:dyDescent="0.4">
      <c r="C1206" t="s">
        <v>852</v>
      </c>
      <c r="D1206" t="s">
        <v>411</v>
      </c>
      <c r="E1206">
        <v>30700</v>
      </c>
    </row>
    <row r="1207" spans="3:5" x14ac:dyDescent="0.4">
      <c r="C1207" t="s">
        <v>852</v>
      </c>
      <c r="D1207" t="s">
        <v>412</v>
      </c>
      <c r="E1207">
        <v>29400</v>
      </c>
    </row>
    <row r="1208" spans="3:5" x14ac:dyDescent="0.4">
      <c r="C1208" t="s">
        <v>852</v>
      </c>
      <c r="D1208" t="s">
        <v>413</v>
      </c>
      <c r="E1208">
        <v>10900</v>
      </c>
    </row>
    <row r="1209" spans="3:5" x14ac:dyDescent="0.4">
      <c r="C1209" t="s">
        <v>852</v>
      </c>
      <c r="D1209" t="s">
        <v>414</v>
      </c>
      <c r="E1209">
        <v>11900</v>
      </c>
    </row>
    <row r="1210" spans="3:5" x14ac:dyDescent="0.4">
      <c r="C1210" t="s">
        <v>852</v>
      </c>
      <c r="D1210" t="s">
        <v>415</v>
      </c>
      <c r="E1210">
        <v>9100</v>
      </c>
    </row>
    <row r="1211" spans="3:5" x14ac:dyDescent="0.4">
      <c r="C1211" t="s">
        <v>852</v>
      </c>
      <c r="D1211" t="s">
        <v>416</v>
      </c>
      <c r="E1211">
        <v>5000</v>
      </c>
    </row>
    <row r="1212" spans="3:5" x14ac:dyDescent="0.4">
      <c r="C1212" t="s">
        <v>852</v>
      </c>
      <c r="D1212" t="s">
        <v>417</v>
      </c>
      <c r="E1212">
        <v>5700</v>
      </c>
    </row>
    <row r="1213" spans="3:5" x14ac:dyDescent="0.4">
      <c r="C1213" t="s">
        <v>852</v>
      </c>
      <c r="D1213" t="s">
        <v>418</v>
      </c>
      <c r="E1213">
        <v>7000</v>
      </c>
    </row>
    <row r="1214" spans="3:5" x14ac:dyDescent="0.4">
      <c r="C1214" t="s">
        <v>852</v>
      </c>
      <c r="D1214" t="s">
        <v>419</v>
      </c>
      <c r="E1214">
        <v>6700</v>
      </c>
    </row>
    <row r="1215" spans="3:5" x14ac:dyDescent="0.4">
      <c r="C1215" t="s">
        <v>852</v>
      </c>
      <c r="D1215" t="s">
        <v>420</v>
      </c>
      <c r="E1215">
        <v>9700</v>
      </c>
    </row>
    <row r="1216" spans="3:5" x14ac:dyDescent="0.4">
      <c r="C1216" t="s">
        <v>852</v>
      </c>
      <c r="D1216" t="s">
        <v>421</v>
      </c>
      <c r="E1216">
        <v>12500</v>
      </c>
    </row>
    <row r="1217" spans="3:5" x14ac:dyDescent="0.4">
      <c r="C1217" t="s">
        <v>852</v>
      </c>
      <c r="D1217" t="s">
        <v>422</v>
      </c>
      <c r="E1217">
        <v>4200</v>
      </c>
    </row>
    <row r="1218" spans="3:5" x14ac:dyDescent="0.4">
      <c r="C1218" t="s">
        <v>852</v>
      </c>
      <c r="D1218" t="s">
        <v>423</v>
      </c>
      <c r="E1218">
        <v>48900</v>
      </c>
    </row>
    <row r="1219" spans="3:5" x14ac:dyDescent="0.4">
      <c r="C1219" t="s">
        <v>852</v>
      </c>
      <c r="D1219" t="s">
        <v>424</v>
      </c>
      <c r="E1219">
        <v>7300</v>
      </c>
    </row>
    <row r="1220" spans="3:5" x14ac:dyDescent="0.4">
      <c r="C1220" t="s">
        <v>852</v>
      </c>
      <c r="D1220" t="s">
        <v>425</v>
      </c>
      <c r="E1220">
        <v>4100</v>
      </c>
    </row>
    <row r="1221" spans="3:5" x14ac:dyDescent="0.4">
      <c r="C1221" t="s">
        <v>852</v>
      </c>
      <c r="D1221" t="s">
        <v>426</v>
      </c>
      <c r="E1221">
        <v>2800</v>
      </c>
    </row>
    <row r="1222" spans="3:5" x14ac:dyDescent="0.4">
      <c r="C1222" t="s">
        <v>852</v>
      </c>
      <c r="D1222" t="s">
        <v>427</v>
      </c>
      <c r="E1222">
        <v>6000</v>
      </c>
    </row>
    <row r="1223" spans="3:5" x14ac:dyDescent="0.4">
      <c r="C1223" t="s">
        <v>852</v>
      </c>
      <c r="D1223" t="s">
        <v>428</v>
      </c>
      <c r="E1223">
        <v>3700</v>
      </c>
    </row>
    <row r="1224" spans="3:5" x14ac:dyDescent="0.4">
      <c r="C1224" t="s">
        <v>852</v>
      </c>
      <c r="D1224" t="s">
        <v>429</v>
      </c>
      <c r="E1224">
        <v>4900</v>
      </c>
    </row>
    <row r="1225" spans="3:5" x14ac:dyDescent="0.4">
      <c r="C1225" t="s">
        <v>852</v>
      </c>
      <c r="D1225" t="s">
        <v>430</v>
      </c>
      <c r="E1225">
        <v>6700</v>
      </c>
    </row>
    <row r="1226" spans="3:5" x14ac:dyDescent="0.4">
      <c r="C1226" t="s">
        <v>852</v>
      </c>
      <c r="D1226" t="s">
        <v>431</v>
      </c>
      <c r="E1226">
        <v>3100</v>
      </c>
    </row>
    <row r="1227" spans="3:5" x14ac:dyDescent="0.4">
      <c r="C1227" t="s">
        <v>852</v>
      </c>
      <c r="D1227" t="s">
        <v>432</v>
      </c>
      <c r="E1227">
        <v>4600</v>
      </c>
    </row>
    <row r="1228" spans="3:5" x14ac:dyDescent="0.4">
      <c r="C1228" t="s">
        <v>852</v>
      </c>
      <c r="D1228" t="s">
        <v>433</v>
      </c>
      <c r="E1228">
        <v>7800</v>
      </c>
    </row>
    <row r="1229" spans="3:5" x14ac:dyDescent="0.4">
      <c r="C1229" t="s">
        <v>852</v>
      </c>
      <c r="D1229" t="s">
        <v>434</v>
      </c>
      <c r="E1229">
        <v>6500</v>
      </c>
    </row>
    <row r="1230" spans="3:5" x14ac:dyDescent="0.4">
      <c r="C1230" t="s">
        <v>852</v>
      </c>
      <c r="D1230" t="s">
        <v>435</v>
      </c>
      <c r="E1230">
        <v>5800</v>
      </c>
    </row>
    <row r="1231" spans="3:5" x14ac:dyDescent="0.4">
      <c r="C1231" t="s">
        <v>852</v>
      </c>
      <c r="D1231" t="s">
        <v>436</v>
      </c>
      <c r="E1231">
        <v>5600</v>
      </c>
    </row>
    <row r="1232" spans="3:5" x14ac:dyDescent="0.4">
      <c r="C1232" t="s">
        <v>852</v>
      </c>
      <c r="D1232" t="s">
        <v>437</v>
      </c>
      <c r="E1232">
        <v>1600</v>
      </c>
    </row>
    <row r="1233" spans="3:5" x14ac:dyDescent="0.4">
      <c r="C1233" t="s">
        <v>852</v>
      </c>
      <c r="D1233" t="s">
        <v>438</v>
      </c>
      <c r="E1233">
        <v>10500</v>
      </c>
    </row>
    <row r="1234" spans="3:5" x14ac:dyDescent="0.4">
      <c r="C1234" t="s">
        <v>852</v>
      </c>
      <c r="D1234" t="s">
        <v>439</v>
      </c>
      <c r="E1234">
        <v>3400</v>
      </c>
    </row>
    <row r="1235" spans="3:5" x14ac:dyDescent="0.4">
      <c r="C1235" t="s">
        <v>852</v>
      </c>
      <c r="D1235" t="s">
        <v>440</v>
      </c>
      <c r="E1235">
        <v>7500</v>
      </c>
    </row>
    <row r="1236" spans="3:5" x14ac:dyDescent="0.4">
      <c r="C1236" t="s">
        <v>852</v>
      </c>
      <c r="D1236" t="s">
        <v>441</v>
      </c>
      <c r="E1236">
        <v>4100</v>
      </c>
    </row>
    <row r="1237" spans="3:5" x14ac:dyDescent="0.4">
      <c r="C1237" t="s">
        <v>852</v>
      </c>
      <c r="D1237" t="s">
        <v>442</v>
      </c>
      <c r="E1237">
        <v>5200</v>
      </c>
    </row>
    <row r="1238" spans="3:5" x14ac:dyDescent="0.4">
      <c r="C1238" t="s">
        <v>852</v>
      </c>
      <c r="D1238" t="s">
        <v>443</v>
      </c>
      <c r="E1238">
        <v>29300</v>
      </c>
    </row>
    <row r="1239" spans="3:5" x14ac:dyDescent="0.4">
      <c r="C1239" t="s">
        <v>852</v>
      </c>
      <c r="D1239" t="s">
        <v>444</v>
      </c>
      <c r="E1239">
        <v>3300</v>
      </c>
    </row>
    <row r="1240" spans="3:5" x14ac:dyDescent="0.4">
      <c r="C1240" t="s">
        <v>852</v>
      </c>
      <c r="D1240" t="s">
        <v>445</v>
      </c>
      <c r="E1240">
        <v>7100</v>
      </c>
    </row>
    <row r="1241" spans="3:5" x14ac:dyDescent="0.4">
      <c r="C1241" t="s">
        <v>852</v>
      </c>
      <c r="D1241" t="s">
        <v>446</v>
      </c>
      <c r="E1241">
        <v>5000</v>
      </c>
    </row>
    <row r="1242" spans="3:5" x14ac:dyDescent="0.4">
      <c r="C1242" t="s">
        <v>852</v>
      </c>
      <c r="D1242" t="s">
        <v>447</v>
      </c>
      <c r="E1242">
        <v>4300</v>
      </c>
    </row>
    <row r="1243" spans="3:5" x14ac:dyDescent="0.4">
      <c r="C1243" t="s">
        <v>852</v>
      </c>
      <c r="D1243" t="s">
        <v>448</v>
      </c>
      <c r="E1243">
        <v>7700</v>
      </c>
    </row>
    <row r="1244" spans="3:5" x14ac:dyDescent="0.4">
      <c r="C1244" t="s">
        <v>852</v>
      </c>
      <c r="D1244" t="s">
        <v>449</v>
      </c>
      <c r="E1244">
        <v>23800</v>
      </c>
    </row>
    <row r="1245" spans="3:5" x14ac:dyDescent="0.4">
      <c r="C1245" t="s">
        <v>852</v>
      </c>
      <c r="D1245" t="s">
        <v>450</v>
      </c>
      <c r="E1245">
        <v>6500</v>
      </c>
    </row>
    <row r="1246" spans="3:5" x14ac:dyDescent="0.4">
      <c r="C1246" t="s">
        <v>852</v>
      </c>
      <c r="D1246" t="s">
        <v>451</v>
      </c>
      <c r="E1246">
        <v>6600</v>
      </c>
    </row>
    <row r="1247" spans="3:5" x14ac:dyDescent="0.4">
      <c r="C1247" t="s">
        <v>852</v>
      </c>
      <c r="D1247" t="s">
        <v>452</v>
      </c>
      <c r="E1247">
        <v>8000</v>
      </c>
    </row>
    <row r="1248" spans="3:5" x14ac:dyDescent="0.4">
      <c r="C1248" t="s">
        <v>852</v>
      </c>
      <c r="D1248" t="s">
        <v>453</v>
      </c>
      <c r="E1248">
        <v>6900</v>
      </c>
    </row>
    <row r="1249" spans="3:5" x14ac:dyDescent="0.4">
      <c r="C1249" t="s">
        <v>852</v>
      </c>
      <c r="D1249" t="s">
        <v>454</v>
      </c>
      <c r="E1249">
        <v>8300</v>
      </c>
    </row>
    <row r="1250" spans="3:5" x14ac:dyDescent="0.4">
      <c r="C1250" t="s">
        <v>852</v>
      </c>
      <c r="D1250" t="s">
        <v>455</v>
      </c>
      <c r="E1250">
        <v>4700</v>
      </c>
    </row>
    <row r="1251" spans="3:5" x14ac:dyDescent="0.4">
      <c r="C1251" t="s">
        <v>852</v>
      </c>
      <c r="D1251" t="s">
        <v>456</v>
      </c>
      <c r="E1251">
        <v>10800</v>
      </c>
    </row>
    <row r="1252" spans="3:5" x14ac:dyDescent="0.4">
      <c r="C1252" t="s">
        <v>852</v>
      </c>
      <c r="D1252" t="s">
        <v>457</v>
      </c>
      <c r="E1252">
        <v>4500</v>
      </c>
    </row>
    <row r="1253" spans="3:5" x14ac:dyDescent="0.4">
      <c r="C1253" t="s">
        <v>852</v>
      </c>
      <c r="D1253" t="s">
        <v>458</v>
      </c>
      <c r="E1253">
        <v>5400</v>
      </c>
    </row>
    <row r="1254" spans="3:5" x14ac:dyDescent="0.4">
      <c r="C1254" t="s">
        <v>852</v>
      </c>
      <c r="D1254" t="s">
        <v>459</v>
      </c>
      <c r="E1254">
        <v>8000</v>
      </c>
    </row>
    <row r="1255" spans="3:5" x14ac:dyDescent="0.4">
      <c r="C1255" t="s">
        <v>852</v>
      </c>
      <c r="D1255" t="s">
        <v>460</v>
      </c>
      <c r="E1255">
        <v>6600</v>
      </c>
    </row>
    <row r="1256" spans="3:5" x14ac:dyDescent="0.4">
      <c r="C1256" t="s">
        <v>852</v>
      </c>
      <c r="D1256" t="s">
        <v>461</v>
      </c>
      <c r="E1256">
        <v>5200</v>
      </c>
    </row>
    <row r="1257" spans="3:5" x14ac:dyDescent="0.4">
      <c r="C1257" t="s">
        <v>852</v>
      </c>
      <c r="D1257" t="s">
        <v>462</v>
      </c>
      <c r="E1257">
        <v>6700</v>
      </c>
    </row>
    <row r="1258" spans="3:5" x14ac:dyDescent="0.4">
      <c r="C1258" t="s">
        <v>852</v>
      </c>
      <c r="D1258" t="s">
        <v>463</v>
      </c>
      <c r="E1258">
        <v>6300</v>
      </c>
    </row>
    <row r="1259" spans="3:5" x14ac:dyDescent="0.4">
      <c r="C1259" t="s">
        <v>852</v>
      </c>
      <c r="D1259" t="s">
        <v>464</v>
      </c>
      <c r="E1259">
        <v>6000</v>
      </c>
    </row>
    <row r="1260" spans="3:5" x14ac:dyDescent="0.4">
      <c r="C1260" t="s">
        <v>852</v>
      </c>
      <c r="D1260" t="s">
        <v>465</v>
      </c>
      <c r="E1260">
        <v>7900</v>
      </c>
    </row>
    <row r="1261" spans="3:5" x14ac:dyDescent="0.4">
      <c r="C1261" t="s">
        <v>852</v>
      </c>
      <c r="D1261" t="s">
        <v>466</v>
      </c>
      <c r="E1261">
        <v>4000</v>
      </c>
    </row>
    <row r="1262" spans="3:5" x14ac:dyDescent="0.4">
      <c r="C1262" t="s">
        <v>852</v>
      </c>
      <c r="D1262" t="s">
        <v>467</v>
      </c>
      <c r="E1262">
        <v>5500</v>
      </c>
    </row>
    <row r="1263" spans="3:5" x14ac:dyDescent="0.4">
      <c r="C1263" t="s">
        <v>852</v>
      </c>
      <c r="D1263" t="s">
        <v>468</v>
      </c>
      <c r="E1263">
        <v>3000</v>
      </c>
    </row>
    <row r="1264" spans="3:5" x14ac:dyDescent="0.4">
      <c r="C1264" t="s">
        <v>852</v>
      </c>
      <c r="D1264" t="s">
        <v>469</v>
      </c>
      <c r="E1264">
        <v>4400</v>
      </c>
    </row>
    <row r="1265" spans="3:5" x14ac:dyDescent="0.4">
      <c r="C1265" t="s">
        <v>852</v>
      </c>
      <c r="D1265" t="s">
        <v>470</v>
      </c>
      <c r="E1265">
        <v>5100</v>
      </c>
    </row>
    <row r="1266" spans="3:5" x14ac:dyDescent="0.4">
      <c r="C1266" t="s">
        <v>852</v>
      </c>
      <c r="D1266" t="s">
        <v>471</v>
      </c>
      <c r="E1266">
        <v>2900</v>
      </c>
    </row>
    <row r="1267" spans="3:5" x14ac:dyDescent="0.4">
      <c r="C1267" t="s">
        <v>852</v>
      </c>
      <c r="D1267" t="s">
        <v>472</v>
      </c>
      <c r="E1267">
        <v>11100</v>
      </c>
    </row>
    <row r="1268" spans="3:5" x14ac:dyDescent="0.4">
      <c r="C1268" t="s">
        <v>852</v>
      </c>
      <c r="D1268" t="s">
        <v>473</v>
      </c>
      <c r="E1268">
        <v>5100</v>
      </c>
    </row>
    <row r="1269" spans="3:5" x14ac:dyDescent="0.4">
      <c r="C1269" t="s">
        <v>852</v>
      </c>
      <c r="D1269" t="s">
        <v>474</v>
      </c>
      <c r="E1269">
        <v>7600</v>
      </c>
    </row>
    <row r="1270" spans="3:5" x14ac:dyDescent="0.4">
      <c r="C1270" t="s">
        <v>852</v>
      </c>
      <c r="D1270" t="s">
        <v>475</v>
      </c>
      <c r="E1270">
        <v>7000</v>
      </c>
    </row>
    <row r="1271" spans="3:5" x14ac:dyDescent="0.4">
      <c r="C1271" t="s">
        <v>852</v>
      </c>
      <c r="D1271" t="s">
        <v>476</v>
      </c>
      <c r="E1271">
        <v>7200</v>
      </c>
    </row>
    <row r="1272" spans="3:5" x14ac:dyDescent="0.4">
      <c r="C1272" t="s">
        <v>852</v>
      </c>
      <c r="D1272" t="s">
        <v>477</v>
      </c>
      <c r="E1272">
        <v>4400</v>
      </c>
    </row>
    <row r="1273" spans="3:5" x14ac:dyDescent="0.4">
      <c r="C1273" t="s">
        <v>852</v>
      </c>
      <c r="D1273" t="s">
        <v>478</v>
      </c>
      <c r="E1273">
        <v>9800</v>
      </c>
    </row>
    <row r="1274" spans="3:5" x14ac:dyDescent="0.4">
      <c r="C1274" t="s">
        <v>852</v>
      </c>
      <c r="D1274" t="s">
        <v>479</v>
      </c>
      <c r="E1274">
        <v>3500</v>
      </c>
    </row>
    <row r="1275" spans="3:5" x14ac:dyDescent="0.4">
      <c r="C1275" t="s">
        <v>852</v>
      </c>
      <c r="D1275" t="s">
        <v>480</v>
      </c>
      <c r="E1275">
        <v>24200</v>
      </c>
    </row>
    <row r="1276" spans="3:5" x14ac:dyDescent="0.4">
      <c r="C1276" t="s">
        <v>852</v>
      </c>
      <c r="D1276" t="s">
        <v>481</v>
      </c>
      <c r="E1276">
        <v>10700</v>
      </c>
    </row>
    <row r="1277" spans="3:5" x14ac:dyDescent="0.4">
      <c r="C1277" t="s">
        <v>852</v>
      </c>
      <c r="D1277" t="s">
        <v>482</v>
      </c>
      <c r="E1277">
        <v>6500</v>
      </c>
    </row>
    <row r="1278" spans="3:5" x14ac:dyDescent="0.4">
      <c r="C1278" t="s">
        <v>852</v>
      </c>
      <c r="D1278" t="s">
        <v>483</v>
      </c>
      <c r="E1278">
        <v>4700</v>
      </c>
    </row>
    <row r="1279" spans="3:5" x14ac:dyDescent="0.4">
      <c r="C1279" t="s">
        <v>852</v>
      </c>
      <c r="D1279" t="s">
        <v>484</v>
      </c>
      <c r="E1279">
        <v>5700</v>
      </c>
    </row>
    <row r="1280" spans="3:5" x14ac:dyDescent="0.4">
      <c r="C1280" t="s">
        <v>852</v>
      </c>
      <c r="D1280" t="s">
        <v>485</v>
      </c>
      <c r="E1280">
        <v>8800</v>
      </c>
    </row>
    <row r="1281" spans="3:5" x14ac:dyDescent="0.4">
      <c r="C1281" t="s">
        <v>852</v>
      </c>
      <c r="D1281" t="s">
        <v>486</v>
      </c>
      <c r="E1281">
        <v>3600</v>
      </c>
    </row>
    <row r="1282" spans="3:5" x14ac:dyDescent="0.4">
      <c r="C1282" t="s">
        <v>852</v>
      </c>
      <c r="D1282" t="s">
        <v>487</v>
      </c>
      <c r="E1282">
        <v>2600</v>
      </c>
    </row>
    <row r="1283" spans="3:5" x14ac:dyDescent="0.4">
      <c r="C1283" t="s">
        <v>852</v>
      </c>
      <c r="D1283" t="s">
        <v>488</v>
      </c>
      <c r="E1283">
        <v>1700</v>
      </c>
    </row>
    <row r="1284" spans="3:5" x14ac:dyDescent="0.4">
      <c r="C1284" t="s">
        <v>852</v>
      </c>
      <c r="D1284" t="s">
        <v>489</v>
      </c>
      <c r="E1284">
        <v>10700</v>
      </c>
    </row>
    <row r="1285" spans="3:5" x14ac:dyDescent="0.4">
      <c r="C1285" t="s">
        <v>852</v>
      </c>
      <c r="D1285" t="s">
        <v>490</v>
      </c>
      <c r="E1285">
        <v>11400</v>
      </c>
    </row>
    <row r="1286" spans="3:5" x14ac:dyDescent="0.4">
      <c r="C1286" t="s">
        <v>852</v>
      </c>
      <c r="D1286" t="s">
        <v>491</v>
      </c>
      <c r="E1286">
        <v>1200</v>
      </c>
    </row>
    <row r="1287" spans="3:5" x14ac:dyDescent="0.4">
      <c r="C1287" t="s">
        <v>852</v>
      </c>
      <c r="D1287" t="s">
        <v>492</v>
      </c>
      <c r="E1287">
        <v>8200</v>
      </c>
    </row>
    <row r="1288" spans="3:5" x14ac:dyDescent="0.4">
      <c r="C1288" t="s">
        <v>852</v>
      </c>
      <c r="D1288" t="s">
        <v>493</v>
      </c>
      <c r="E1288">
        <v>1000</v>
      </c>
    </row>
    <row r="1289" spans="3:5" x14ac:dyDescent="0.4">
      <c r="C1289" t="s">
        <v>852</v>
      </c>
      <c r="D1289" t="s">
        <v>494</v>
      </c>
      <c r="E1289">
        <v>1700</v>
      </c>
    </row>
    <row r="1290" spans="3:5" x14ac:dyDescent="0.4">
      <c r="C1290" t="s">
        <v>852</v>
      </c>
      <c r="D1290" t="s">
        <v>495</v>
      </c>
      <c r="E1290">
        <v>15300</v>
      </c>
    </row>
    <row r="1291" spans="3:5" x14ac:dyDescent="0.4">
      <c r="C1291" t="s">
        <v>852</v>
      </c>
      <c r="D1291" t="s">
        <v>496</v>
      </c>
      <c r="E1291">
        <v>13700</v>
      </c>
    </row>
    <row r="1292" spans="3:5" x14ac:dyDescent="0.4">
      <c r="C1292" t="s">
        <v>852</v>
      </c>
      <c r="D1292" t="s">
        <v>497</v>
      </c>
      <c r="E1292">
        <v>13800</v>
      </c>
    </row>
    <row r="1293" spans="3:5" x14ac:dyDescent="0.4">
      <c r="C1293" t="s">
        <v>852</v>
      </c>
      <c r="D1293" t="s">
        <v>498</v>
      </c>
      <c r="E1293">
        <v>35700</v>
      </c>
    </row>
    <row r="1294" spans="3:5" x14ac:dyDescent="0.4">
      <c r="C1294" t="s">
        <v>852</v>
      </c>
      <c r="D1294" t="s">
        <v>499</v>
      </c>
      <c r="E1294">
        <v>7900</v>
      </c>
    </row>
    <row r="1295" spans="3:5" x14ac:dyDescent="0.4">
      <c r="C1295" t="s">
        <v>852</v>
      </c>
      <c r="D1295" t="s">
        <v>500</v>
      </c>
      <c r="E1295">
        <v>8600</v>
      </c>
    </row>
    <row r="1296" spans="3:5" x14ac:dyDescent="0.4">
      <c r="C1296" t="s">
        <v>852</v>
      </c>
      <c r="D1296" t="s">
        <v>501</v>
      </c>
      <c r="E1296">
        <v>6400</v>
      </c>
    </row>
    <row r="1297" spans="3:5" x14ac:dyDescent="0.4">
      <c r="C1297" t="s">
        <v>852</v>
      </c>
      <c r="D1297" t="s">
        <v>502</v>
      </c>
      <c r="E1297">
        <v>8500</v>
      </c>
    </row>
    <row r="1298" spans="3:5" x14ac:dyDescent="0.4">
      <c r="C1298" t="s">
        <v>852</v>
      </c>
      <c r="D1298" t="s">
        <v>503</v>
      </c>
      <c r="E1298">
        <v>7400</v>
      </c>
    </row>
    <row r="1299" spans="3:5" x14ac:dyDescent="0.4">
      <c r="C1299" t="s">
        <v>852</v>
      </c>
      <c r="D1299" t="s">
        <v>504</v>
      </c>
      <c r="E1299">
        <v>12200</v>
      </c>
    </row>
    <row r="1300" spans="3:5" x14ac:dyDescent="0.4">
      <c r="C1300" t="s">
        <v>852</v>
      </c>
      <c r="D1300" t="s">
        <v>505</v>
      </c>
      <c r="E1300">
        <v>11500</v>
      </c>
    </row>
    <row r="1301" spans="3:5" x14ac:dyDescent="0.4">
      <c r="C1301" t="s">
        <v>852</v>
      </c>
      <c r="D1301" t="s">
        <v>688</v>
      </c>
      <c r="E1301">
        <v>14600</v>
      </c>
    </row>
    <row r="1302" spans="3:5" x14ac:dyDescent="0.4">
      <c r="C1302" t="s">
        <v>852</v>
      </c>
      <c r="D1302" t="s">
        <v>689</v>
      </c>
      <c r="E1302">
        <v>4100</v>
      </c>
    </row>
    <row r="1303" spans="3:5" x14ac:dyDescent="0.4">
      <c r="C1303" t="s">
        <v>852</v>
      </c>
      <c r="D1303" t="s">
        <v>690</v>
      </c>
      <c r="E1303">
        <v>6700</v>
      </c>
    </row>
    <row r="1304" spans="3:5" x14ac:dyDescent="0.4">
      <c r="C1304" t="s">
        <v>852</v>
      </c>
      <c r="D1304" t="s">
        <v>691</v>
      </c>
      <c r="E1304">
        <v>6300</v>
      </c>
    </row>
    <row r="1305" spans="3:5" x14ac:dyDescent="0.4">
      <c r="C1305" t="s">
        <v>852</v>
      </c>
      <c r="D1305" t="s">
        <v>692</v>
      </c>
      <c r="E1305">
        <v>7500</v>
      </c>
    </row>
    <row r="1306" spans="3:5" x14ac:dyDescent="0.4">
      <c r="C1306" t="s">
        <v>852</v>
      </c>
      <c r="D1306" t="s">
        <v>693</v>
      </c>
      <c r="E1306">
        <v>9000</v>
      </c>
    </row>
    <row r="1307" spans="3:5" x14ac:dyDescent="0.4">
      <c r="C1307" t="s">
        <v>852</v>
      </c>
      <c r="D1307" t="s">
        <v>694</v>
      </c>
      <c r="E1307">
        <v>5100</v>
      </c>
    </row>
    <row r="1308" spans="3:5" x14ac:dyDescent="0.4">
      <c r="C1308" t="s">
        <v>852</v>
      </c>
      <c r="D1308" t="s">
        <v>695</v>
      </c>
      <c r="E1308">
        <v>5800</v>
      </c>
    </row>
    <row r="1309" spans="3:5" x14ac:dyDescent="0.4">
      <c r="C1309" t="s">
        <v>852</v>
      </c>
      <c r="D1309" t="s">
        <v>696</v>
      </c>
      <c r="E1309">
        <v>4400</v>
      </c>
    </row>
    <row r="1310" spans="3:5" x14ac:dyDescent="0.4">
      <c r="C1310" t="s">
        <v>852</v>
      </c>
      <c r="D1310" t="s">
        <v>697</v>
      </c>
      <c r="E1310">
        <v>13300</v>
      </c>
    </row>
    <row r="1311" spans="3:5" x14ac:dyDescent="0.4">
      <c r="C1311" t="s">
        <v>852</v>
      </c>
      <c r="D1311" t="s">
        <v>698</v>
      </c>
      <c r="E1311">
        <v>36900</v>
      </c>
    </row>
    <row r="1312" spans="3:5" x14ac:dyDescent="0.4">
      <c r="C1312" t="s">
        <v>852</v>
      </c>
      <c r="D1312" t="s">
        <v>699</v>
      </c>
      <c r="E1312">
        <v>6800</v>
      </c>
    </row>
    <row r="1313" spans="3:5" x14ac:dyDescent="0.4">
      <c r="C1313" t="s">
        <v>852</v>
      </c>
      <c r="D1313" t="s">
        <v>700</v>
      </c>
      <c r="E1313">
        <v>8400</v>
      </c>
    </row>
    <row r="1314" spans="3:5" x14ac:dyDescent="0.4">
      <c r="C1314" t="s">
        <v>852</v>
      </c>
      <c r="D1314" t="s">
        <v>701</v>
      </c>
      <c r="E1314">
        <v>10600</v>
      </c>
    </row>
    <row r="1315" spans="3:5" x14ac:dyDescent="0.4">
      <c r="C1315" t="s">
        <v>852</v>
      </c>
      <c r="D1315" t="s">
        <v>702</v>
      </c>
      <c r="E1315">
        <v>6000</v>
      </c>
    </row>
    <row r="1316" spans="3:5" x14ac:dyDescent="0.4">
      <c r="C1316" t="s">
        <v>852</v>
      </c>
      <c r="D1316" t="s">
        <v>703</v>
      </c>
      <c r="E1316">
        <v>9400</v>
      </c>
    </row>
    <row r="1317" spans="3:5" x14ac:dyDescent="0.4">
      <c r="C1317" t="s">
        <v>852</v>
      </c>
      <c r="D1317" t="s">
        <v>704</v>
      </c>
      <c r="E1317">
        <v>4300</v>
      </c>
    </row>
    <row r="1318" spans="3:5" x14ac:dyDescent="0.4">
      <c r="C1318" t="s">
        <v>852</v>
      </c>
      <c r="D1318" t="s">
        <v>705</v>
      </c>
      <c r="E1318">
        <v>6600</v>
      </c>
    </row>
    <row r="1319" spans="3:5" x14ac:dyDescent="0.4">
      <c r="C1319" t="s">
        <v>852</v>
      </c>
      <c r="D1319" t="s">
        <v>706</v>
      </c>
      <c r="E1319">
        <v>7400</v>
      </c>
    </row>
    <row r="1320" spans="3:5" x14ac:dyDescent="0.4">
      <c r="C1320" t="s">
        <v>852</v>
      </c>
      <c r="D1320" t="s">
        <v>707</v>
      </c>
      <c r="E1320">
        <v>11500</v>
      </c>
    </row>
    <row r="1321" spans="3:5" x14ac:dyDescent="0.4">
      <c r="C1321" t="s">
        <v>852</v>
      </c>
      <c r="D1321" t="s">
        <v>708</v>
      </c>
      <c r="E1321">
        <v>43000</v>
      </c>
    </row>
    <row r="1322" spans="3:5" x14ac:dyDescent="0.4">
      <c r="C1322" t="s">
        <v>852</v>
      </c>
      <c r="D1322" t="s">
        <v>709</v>
      </c>
      <c r="E1322">
        <v>9900</v>
      </c>
    </row>
    <row r="1323" spans="3:5" x14ac:dyDescent="0.4">
      <c r="C1323" t="s">
        <v>852</v>
      </c>
      <c r="D1323" t="s">
        <v>710</v>
      </c>
      <c r="E1323">
        <v>10800</v>
      </c>
    </row>
    <row r="1324" spans="3:5" x14ac:dyDescent="0.4">
      <c r="C1324" t="s">
        <v>852</v>
      </c>
      <c r="D1324" t="s">
        <v>711</v>
      </c>
      <c r="E1324">
        <v>13600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701700</v>
      </c>
    </row>
    <row r="1331" spans="3:5" x14ac:dyDescent="0.4">
      <c r="C1331" t="s">
        <v>853</v>
      </c>
      <c r="D1331" t="s">
        <v>506</v>
      </c>
      <c r="E1331">
        <v>205400</v>
      </c>
    </row>
    <row r="1332" spans="3:5" x14ac:dyDescent="0.4">
      <c r="C1332" t="s">
        <v>853</v>
      </c>
      <c r="D1332" t="s">
        <v>507</v>
      </c>
      <c r="E1332">
        <v>28900</v>
      </c>
    </row>
    <row r="1333" spans="3:5" x14ac:dyDescent="0.4">
      <c r="C1333" t="s">
        <v>853</v>
      </c>
      <c r="D1333" t="s">
        <v>508</v>
      </c>
      <c r="E1333">
        <v>16100</v>
      </c>
    </row>
    <row r="1334" spans="3:5" x14ac:dyDescent="0.4">
      <c r="C1334" t="s">
        <v>853</v>
      </c>
      <c r="D1334" t="s">
        <v>509</v>
      </c>
      <c r="E1334">
        <v>22300</v>
      </c>
    </row>
    <row r="1335" spans="3:5" x14ac:dyDescent="0.4">
      <c r="C1335" t="s">
        <v>853</v>
      </c>
      <c r="D1335" t="s">
        <v>510</v>
      </c>
      <c r="E1335">
        <v>20300</v>
      </c>
    </row>
    <row r="1336" spans="3:5" x14ac:dyDescent="0.4">
      <c r="C1336" t="s">
        <v>853</v>
      </c>
      <c r="D1336" t="s">
        <v>511</v>
      </c>
      <c r="E1336">
        <v>18300</v>
      </c>
    </row>
    <row r="1337" spans="3:5" x14ac:dyDescent="0.4">
      <c r="C1337" t="s">
        <v>853</v>
      </c>
      <c r="D1337" t="s">
        <v>512</v>
      </c>
      <c r="E1337">
        <v>22100</v>
      </c>
    </row>
    <row r="1338" spans="3:5" x14ac:dyDescent="0.4">
      <c r="C1338" t="s">
        <v>853</v>
      </c>
      <c r="D1338" t="s">
        <v>513</v>
      </c>
      <c r="E1338">
        <v>12700</v>
      </c>
    </row>
    <row r="1339" spans="3:5" x14ac:dyDescent="0.4">
      <c r="C1339" t="s">
        <v>853</v>
      </c>
      <c r="D1339" t="s">
        <v>514</v>
      </c>
      <c r="E1339">
        <v>27700</v>
      </c>
    </row>
    <row r="1340" spans="3:5" x14ac:dyDescent="0.4">
      <c r="C1340" t="s">
        <v>853</v>
      </c>
      <c r="D1340" t="s">
        <v>515</v>
      </c>
      <c r="E1340">
        <v>11300</v>
      </c>
    </row>
    <row r="1341" spans="3:5" x14ac:dyDescent="0.4">
      <c r="C1341" t="s">
        <v>853</v>
      </c>
      <c r="D1341" t="s">
        <v>516</v>
      </c>
      <c r="E1341">
        <v>13200</v>
      </c>
    </row>
    <row r="1342" spans="3:5" x14ac:dyDescent="0.4">
      <c r="C1342" t="s">
        <v>853</v>
      </c>
      <c r="D1342" t="s">
        <v>517</v>
      </c>
      <c r="E1342">
        <v>16300</v>
      </c>
    </row>
    <row r="1343" spans="3:5" x14ac:dyDescent="0.4">
      <c r="C1343" t="s">
        <v>853</v>
      </c>
      <c r="D1343" t="s">
        <v>518</v>
      </c>
      <c r="E1343">
        <v>9800</v>
      </c>
    </row>
    <row r="1344" spans="3:5" x14ac:dyDescent="0.4">
      <c r="C1344" t="s">
        <v>853</v>
      </c>
      <c r="D1344" t="s">
        <v>519</v>
      </c>
      <c r="E1344">
        <v>14900</v>
      </c>
    </row>
    <row r="1345" spans="3:5" x14ac:dyDescent="0.4">
      <c r="C1345" t="s">
        <v>853</v>
      </c>
      <c r="D1345" t="s">
        <v>520</v>
      </c>
      <c r="E1345">
        <v>6100</v>
      </c>
    </row>
    <row r="1346" spans="3:5" x14ac:dyDescent="0.4">
      <c r="C1346" t="s">
        <v>853</v>
      </c>
      <c r="D1346" t="s">
        <v>521</v>
      </c>
      <c r="E1346">
        <v>14200</v>
      </c>
    </row>
    <row r="1347" spans="3:5" x14ac:dyDescent="0.4">
      <c r="C1347" t="s">
        <v>853</v>
      </c>
      <c r="D1347" t="s">
        <v>522</v>
      </c>
      <c r="E1347">
        <v>8700</v>
      </c>
    </row>
    <row r="1348" spans="3:5" x14ac:dyDescent="0.4">
      <c r="C1348" t="s">
        <v>853</v>
      </c>
      <c r="D1348" t="s">
        <v>523</v>
      </c>
      <c r="E1348">
        <v>9400</v>
      </c>
    </row>
    <row r="1349" spans="3:5" x14ac:dyDescent="0.4">
      <c r="C1349" t="s">
        <v>853</v>
      </c>
      <c r="D1349" t="s">
        <v>524</v>
      </c>
      <c r="E1349">
        <v>12400</v>
      </c>
    </row>
    <row r="1350" spans="3:5" x14ac:dyDescent="0.4">
      <c r="C1350" t="s">
        <v>853</v>
      </c>
      <c r="D1350" t="s">
        <v>525</v>
      </c>
      <c r="E1350">
        <v>5900</v>
      </c>
    </row>
    <row r="1351" spans="3:5" x14ac:dyDescent="0.4">
      <c r="C1351" t="s">
        <v>853</v>
      </c>
      <c r="D1351" t="s">
        <v>526</v>
      </c>
      <c r="E1351">
        <v>11200</v>
      </c>
    </row>
    <row r="1352" spans="3:5" x14ac:dyDescent="0.4">
      <c r="C1352" t="s">
        <v>853</v>
      </c>
      <c r="D1352" t="s">
        <v>527</v>
      </c>
      <c r="E1352">
        <v>4800</v>
      </c>
    </row>
    <row r="1353" spans="3:5" x14ac:dyDescent="0.4">
      <c r="C1353" t="s">
        <v>853</v>
      </c>
      <c r="D1353" t="s">
        <v>528</v>
      </c>
      <c r="E1353">
        <v>7400</v>
      </c>
    </row>
    <row r="1354" spans="3:5" x14ac:dyDescent="0.4">
      <c r="C1354" t="s">
        <v>853</v>
      </c>
      <c r="D1354" t="s">
        <v>529</v>
      </c>
      <c r="E1354">
        <v>6300</v>
      </c>
    </row>
    <row r="1355" spans="3:5" x14ac:dyDescent="0.4">
      <c r="C1355" t="s">
        <v>853</v>
      </c>
      <c r="D1355" t="s">
        <v>530</v>
      </c>
      <c r="E1355">
        <v>8700</v>
      </c>
    </row>
    <row r="1356" spans="3:5" x14ac:dyDescent="0.4">
      <c r="C1356" t="s">
        <v>853</v>
      </c>
      <c r="D1356" t="s">
        <v>531</v>
      </c>
      <c r="E1356">
        <v>3900</v>
      </c>
    </row>
    <row r="1357" spans="3:5" x14ac:dyDescent="0.4">
      <c r="C1357" t="s">
        <v>853</v>
      </c>
      <c r="D1357" t="s">
        <v>532</v>
      </c>
      <c r="E1357">
        <v>14000</v>
      </c>
    </row>
    <row r="1358" spans="3:5" x14ac:dyDescent="0.4">
      <c r="C1358" t="s">
        <v>853</v>
      </c>
      <c r="D1358" t="s">
        <v>533</v>
      </c>
      <c r="E1358">
        <v>8000</v>
      </c>
    </row>
    <row r="1359" spans="3:5" x14ac:dyDescent="0.4">
      <c r="C1359" t="s">
        <v>853</v>
      </c>
      <c r="D1359" t="s">
        <v>534</v>
      </c>
      <c r="E1359">
        <v>16700</v>
      </c>
    </row>
    <row r="1360" spans="3:5" x14ac:dyDescent="0.4">
      <c r="C1360" t="s">
        <v>853</v>
      </c>
      <c r="D1360" t="s">
        <v>535</v>
      </c>
      <c r="E1360">
        <v>11400</v>
      </c>
    </row>
    <row r="1361" spans="3:5" x14ac:dyDescent="0.4">
      <c r="C1361" t="s">
        <v>853</v>
      </c>
      <c r="D1361" t="s">
        <v>536</v>
      </c>
      <c r="E1361">
        <v>11800</v>
      </c>
    </row>
    <row r="1362" spans="3:5" x14ac:dyDescent="0.4">
      <c r="C1362" t="s">
        <v>853</v>
      </c>
      <c r="D1362" t="s">
        <v>537</v>
      </c>
      <c r="E1362">
        <v>7400</v>
      </c>
    </row>
    <row r="1363" spans="3:5" x14ac:dyDescent="0.4">
      <c r="C1363" t="s">
        <v>853</v>
      </c>
      <c r="D1363" t="s">
        <v>538</v>
      </c>
      <c r="E1363">
        <v>18900</v>
      </c>
    </row>
    <row r="1364" spans="3:5" x14ac:dyDescent="0.4">
      <c r="C1364" t="s">
        <v>853</v>
      </c>
      <c r="D1364" t="s">
        <v>539</v>
      </c>
      <c r="E1364">
        <v>12300</v>
      </c>
    </row>
    <row r="1365" spans="3:5" x14ac:dyDescent="0.4">
      <c r="C1365" t="s">
        <v>853</v>
      </c>
      <c r="D1365" t="s">
        <v>540</v>
      </c>
      <c r="E1365">
        <v>11400</v>
      </c>
    </row>
    <row r="1366" spans="3:5" x14ac:dyDescent="0.4">
      <c r="C1366" t="s">
        <v>853</v>
      </c>
      <c r="D1366" t="s">
        <v>541</v>
      </c>
      <c r="E1366">
        <v>10700</v>
      </c>
    </row>
    <row r="1367" spans="3:5" x14ac:dyDescent="0.4">
      <c r="C1367" t="s">
        <v>853</v>
      </c>
      <c r="D1367" t="s">
        <v>542</v>
      </c>
      <c r="E1367">
        <v>9100</v>
      </c>
    </row>
    <row r="1368" spans="3:5" x14ac:dyDescent="0.4">
      <c r="C1368" t="s">
        <v>853</v>
      </c>
      <c r="D1368" t="s">
        <v>543</v>
      </c>
      <c r="E1368">
        <v>11900</v>
      </c>
    </row>
    <row r="1369" spans="3:5" x14ac:dyDescent="0.4">
      <c r="C1369" t="s">
        <v>853</v>
      </c>
      <c r="D1369" t="s">
        <v>544</v>
      </c>
      <c r="E1369">
        <v>7400</v>
      </c>
    </row>
    <row r="1370" spans="3:5" x14ac:dyDescent="0.4">
      <c r="C1370" t="s">
        <v>853</v>
      </c>
      <c r="D1370" t="s">
        <v>545</v>
      </c>
      <c r="E1370">
        <v>16300</v>
      </c>
    </row>
    <row r="1371" spans="3:5" x14ac:dyDescent="0.4">
      <c r="C1371" t="s">
        <v>853</v>
      </c>
      <c r="D1371" t="s">
        <v>546</v>
      </c>
      <c r="E1371">
        <v>6100</v>
      </c>
    </row>
    <row r="1372" spans="3:5" x14ac:dyDescent="0.4">
      <c r="C1372" t="s">
        <v>853</v>
      </c>
      <c r="D1372" t="s">
        <v>547</v>
      </c>
      <c r="E1372">
        <v>6500</v>
      </c>
    </row>
    <row r="1373" spans="3:5" x14ac:dyDescent="0.4">
      <c r="C1373" t="s">
        <v>853</v>
      </c>
      <c r="D1373" t="s">
        <v>548</v>
      </c>
      <c r="E1373">
        <v>7700</v>
      </c>
    </row>
    <row r="1374" spans="3:5" x14ac:dyDescent="0.4">
      <c r="C1374" t="s">
        <v>853</v>
      </c>
      <c r="D1374" t="s">
        <v>549</v>
      </c>
      <c r="E1374">
        <v>7600</v>
      </c>
    </row>
    <row r="1375" spans="3:5" x14ac:dyDescent="0.4">
      <c r="C1375" t="s">
        <v>853</v>
      </c>
      <c r="D1375" t="s">
        <v>550</v>
      </c>
      <c r="E1375">
        <v>4300</v>
      </c>
    </row>
    <row r="1376" spans="3:5" x14ac:dyDescent="0.4">
      <c r="C1376" t="s">
        <v>853</v>
      </c>
      <c r="D1376" t="s">
        <v>551</v>
      </c>
      <c r="E1376">
        <v>6300</v>
      </c>
    </row>
    <row r="1377" spans="3:5" x14ac:dyDescent="0.4">
      <c r="C1377" t="s">
        <v>853</v>
      </c>
      <c r="D1377" t="s">
        <v>552</v>
      </c>
      <c r="E1377">
        <v>8300</v>
      </c>
    </row>
    <row r="1378" spans="3:5" x14ac:dyDescent="0.4">
      <c r="C1378" t="s">
        <v>853</v>
      </c>
      <c r="D1378" t="s">
        <v>553</v>
      </c>
      <c r="E1378">
        <v>3900</v>
      </c>
    </row>
    <row r="1379" spans="3:5" x14ac:dyDescent="0.4">
      <c r="C1379" t="s">
        <v>853</v>
      </c>
      <c r="D1379" t="s">
        <v>554</v>
      </c>
      <c r="E1379">
        <v>9200</v>
      </c>
    </row>
    <row r="1380" spans="3:5" x14ac:dyDescent="0.4">
      <c r="C1380" t="s">
        <v>853</v>
      </c>
      <c r="D1380" t="s">
        <v>555</v>
      </c>
      <c r="E1380">
        <v>9600</v>
      </c>
    </row>
    <row r="1381" spans="3:5" x14ac:dyDescent="0.4">
      <c r="C1381" t="s">
        <v>853</v>
      </c>
      <c r="D1381" t="s">
        <v>556</v>
      </c>
      <c r="E1381">
        <v>8200</v>
      </c>
    </row>
    <row r="1382" spans="3:5" x14ac:dyDescent="0.4">
      <c r="C1382" t="s">
        <v>853</v>
      </c>
      <c r="D1382" t="s">
        <v>557</v>
      </c>
      <c r="E1382">
        <v>6400</v>
      </c>
    </row>
    <row r="1383" spans="3:5" x14ac:dyDescent="0.4">
      <c r="C1383" t="s">
        <v>853</v>
      </c>
      <c r="D1383" t="s">
        <v>558</v>
      </c>
      <c r="E1383">
        <v>4600</v>
      </c>
    </row>
    <row r="1384" spans="3:5" x14ac:dyDescent="0.4">
      <c r="C1384" t="s">
        <v>853</v>
      </c>
      <c r="D1384" t="s">
        <v>559</v>
      </c>
      <c r="E1384">
        <v>8300</v>
      </c>
    </row>
    <row r="1385" spans="3:5" x14ac:dyDescent="0.4">
      <c r="C1385" t="s">
        <v>853</v>
      </c>
      <c r="D1385" t="s">
        <v>560</v>
      </c>
      <c r="E1385">
        <v>6100</v>
      </c>
    </row>
    <row r="1386" spans="3:5" x14ac:dyDescent="0.4">
      <c r="C1386" t="s">
        <v>853</v>
      </c>
      <c r="D1386" t="s">
        <v>561</v>
      </c>
      <c r="E1386">
        <v>8600</v>
      </c>
    </row>
    <row r="1387" spans="3:5" x14ac:dyDescent="0.4">
      <c r="C1387" t="s">
        <v>853</v>
      </c>
      <c r="D1387" t="s">
        <v>562</v>
      </c>
      <c r="E1387">
        <v>9200</v>
      </c>
    </row>
    <row r="1388" spans="3:5" x14ac:dyDescent="0.4">
      <c r="C1388" t="s">
        <v>853</v>
      </c>
      <c r="D1388" t="s">
        <v>563</v>
      </c>
      <c r="E1388">
        <v>8300</v>
      </c>
    </row>
    <row r="1389" spans="3:5" x14ac:dyDescent="0.4">
      <c r="C1389" t="s">
        <v>853</v>
      </c>
      <c r="D1389" t="s">
        <v>564</v>
      </c>
      <c r="E1389">
        <v>4000</v>
      </c>
    </row>
    <row r="1390" spans="3:5" x14ac:dyDescent="0.4">
      <c r="C1390" t="s">
        <v>853</v>
      </c>
      <c r="D1390" t="s">
        <v>565</v>
      </c>
      <c r="E1390">
        <v>6300</v>
      </c>
    </row>
    <row r="1391" spans="3:5" x14ac:dyDescent="0.4">
      <c r="C1391" t="s">
        <v>853</v>
      </c>
      <c r="D1391" t="s">
        <v>566</v>
      </c>
      <c r="E1391">
        <v>7700</v>
      </c>
    </row>
    <row r="1392" spans="3:5" x14ac:dyDescent="0.4">
      <c r="C1392" t="s">
        <v>853</v>
      </c>
      <c r="D1392" t="s">
        <v>567</v>
      </c>
      <c r="E1392">
        <v>4300</v>
      </c>
    </row>
    <row r="1393" spans="3:5" x14ac:dyDescent="0.4">
      <c r="C1393" t="s">
        <v>853</v>
      </c>
      <c r="D1393" t="s">
        <v>568</v>
      </c>
      <c r="E1393">
        <v>3000</v>
      </c>
    </row>
    <row r="1394" spans="3:5" x14ac:dyDescent="0.4">
      <c r="C1394" t="s">
        <v>853</v>
      </c>
      <c r="D1394" t="s">
        <v>569</v>
      </c>
      <c r="E1394">
        <v>8100</v>
      </c>
    </row>
    <row r="1395" spans="3:5" x14ac:dyDescent="0.4">
      <c r="C1395" t="s">
        <v>853</v>
      </c>
      <c r="D1395" t="s">
        <v>570</v>
      </c>
      <c r="E1395">
        <v>7300</v>
      </c>
    </row>
    <row r="1396" spans="3:5" x14ac:dyDescent="0.4">
      <c r="C1396" t="s">
        <v>853</v>
      </c>
      <c r="D1396" t="s">
        <v>571</v>
      </c>
      <c r="E1396">
        <v>5700</v>
      </c>
    </row>
    <row r="1397" spans="3:5" x14ac:dyDescent="0.4">
      <c r="C1397" t="s">
        <v>853</v>
      </c>
      <c r="D1397" t="s">
        <v>572</v>
      </c>
      <c r="E1397">
        <v>9000</v>
      </c>
    </row>
    <row r="1398" spans="3:5" x14ac:dyDescent="0.4">
      <c r="C1398" t="s">
        <v>853</v>
      </c>
      <c r="D1398" t="s">
        <v>573</v>
      </c>
      <c r="E1398">
        <v>9100</v>
      </c>
    </row>
    <row r="1399" spans="3:5" x14ac:dyDescent="0.4">
      <c r="C1399" t="s">
        <v>853</v>
      </c>
      <c r="D1399" t="s">
        <v>574</v>
      </c>
      <c r="E1399">
        <v>6800</v>
      </c>
    </row>
    <row r="1400" spans="3:5" x14ac:dyDescent="0.4">
      <c r="C1400" t="s">
        <v>853</v>
      </c>
      <c r="D1400" t="s">
        <v>575</v>
      </c>
      <c r="E1400">
        <v>15500</v>
      </c>
    </row>
    <row r="1401" spans="3:5" x14ac:dyDescent="0.4">
      <c r="C1401" t="s">
        <v>853</v>
      </c>
      <c r="D1401" t="s">
        <v>576</v>
      </c>
      <c r="E1401">
        <v>5700</v>
      </c>
    </row>
    <row r="1402" spans="3:5" x14ac:dyDescent="0.4">
      <c r="C1402" t="s">
        <v>853</v>
      </c>
      <c r="D1402" t="s">
        <v>577</v>
      </c>
      <c r="E1402">
        <v>4700</v>
      </c>
    </row>
    <row r="1403" spans="3:5" x14ac:dyDescent="0.4">
      <c r="C1403" t="s">
        <v>853</v>
      </c>
      <c r="D1403" t="s">
        <v>578</v>
      </c>
      <c r="E1403">
        <v>2900</v>
      </c>
    </row>
    <row r="1404" spans="3:5" x14ac:dyDescent="0.4">
      <c r="C1404" t="s">
        <v>853</v>
      </c>
      <c r="D1404" t="s">
        <v>579</v>
      </c>
      <c r="E1404">
        <v>10000</v>
      </c>
    </row>
    <row r="1405" spans="3:5" x14ac:dyDescent="0.4">
      <c r="C1405" t="s">
        <v>853</v>
      </c>
      <c r="D1405" t="s">
        <v>580</v>
      </c>
      <c r="E1405">
        <v>4200</v>
      </c>
    </row>
    <row r="1406" spans="3:5" x14ac:dyDescent="0.4">
      <c r="C1406" t="s">
        <v>853</v>
      </c>
      <c r="D1406" t="s">
        <v>581</v>
      </c>
      <c r="E1406">
        <v>6400</v>
      </c>
    </row>
    <row r="1407" spans="3:5" x14ac:dyDescent="0.4">
      <c r="C1407" t="s">
        <v>853</v>
      </c>
      <c r="D1407" t="s">
        <v>582</v>
      </c>
      <c r="E1407">
        <v>2800</v>
      </c>
    </row>
    <row r="1408" spans="3:5" x14ac:dyDescent="0.4">
      <c r="C1408" t="s">
        <v>853</v>
      </c>
      <c r="D1408" t="s">
        <v>583</v>
      </c>
      <c r="E1408">
        <v>9900</v>
      </c>
    </row>
    <row r="1409" spans="3:5" x14ac:dyDescent="0.4">
      <c r="C1409" t="s">
        <v>853</v>
      </c>
      <c r="D1409" t="s">
        <v>584</v>
      </c>
      <c r="E1409">
        <v>4100</v>
      </c>
    </row>
    <row r="1410" spans="3:5" x14ac:dyDescent="0.4">
      <c r="C1410" t="s">
        <v>853</v>
      </c>
      <c r="D1410" t="s">
        <v>585</v>
      </c>
      <c r="E1410">
        <v>5400</v>
      </c>
    </row>
    <row r="1411" spans="3:5" x14ac:dyDescent="0.4">
      <c r="C1411" t="s">
        <v>853</v>
      </c>
      <c r="D1411" t="s">
        <v>586</v>
      </c>
      <c r="E1411">
        <v>13500</v>
      </c>
    </row>
    <row r="1412" spans="3:5" x14ac:dyDescent="0.4">
      <c r="C1412" t="s">
        <v>853</v>
      </c>
      <c r="D1412" t="s">
        <v>587</v>
      </c>
      <c r="E1412">
        <v>6900</v>
      </c>
    </row>
    <row r="1413" spans="3:5" x14ac:dyDescent="0.4">
      <c r="C1413" t="s">
        <v>853</v>
      </c>
      <c r="D1413" t="s">
        <v>588</v>
      </c>
      <c r="E1413">
        <v>3500</v>
      </c>
    </row>
    <row r="1414" spans="3:5" x14ac:dyDescent="0.4">
      <c r="C1414" t="s">
        <v>853</v>
      </c>
      <c r="D1414" t="s">
        <v>589</v>
      </c>
      <c r="E1414">
        <v>8600</v>
      </c>
    </row>
    <row r="1415" spans="3:5" x14ac:dyDescent="0.4">
      <c r="C1415" t="s">
        <v>853</v>
      </c>
      <c r="D1415" t="s">
        <v>590</v>
      </c>
      <c r="E1415">
        <v>5200</v>
      </c>
    </row>
    <row r="1416" spans="3:5" x14ac:dyDescent="0.4">
      <c r="C1416" t="s">
        <v>853</v>
      </c>
      <c r="D1416" t="s">
        <v>591</v>
      </c>
      <c r="E1416">
        <v>8700</v>
      </c>
    </row>
    <row r="1417" spans="3:5" x14ac:dyDescent="0.4">
      <c r="C1417" t="s">
        <v>853</v>
      </c>
      <c r="D1417" t="s">
        <v>592</v>
      </c>
      <c r="E1417">
        <v>4300</v>
      </c>
    </row>
    <row r="1418" spans="3:5" x14ac:dyDescent="0.4">
      <c r="C1418" t="s">
        <v>853</v>
      </c>
      <c r="D1418" t="s">
        <v>593</v>
      </c>
      <c r="E1418">
        <v>3000</v>
      </c>
    </row>
    <row r="1419" spans="3:5" x14ac:dyDescent="0.4">
      <c r="C1419" t="s">
        <v>853</v>
      </c>
      <c r="D1419" t="s">
        <v>594</v>
      </c>
      <c r="E1419">
        <v>8400</v>
      </c>
    </row>
    <row r="1420" spans="3:5" x14ac:dyDescent="0.4">
      <c r="C1420" t="s">
        <v>853</v>
      </c>
      <c r="D1420" t="s">
        <v>595</v>
      </c>
      <c r="E1420">
        <v>20400</v>
      </c>
    </row>
    <row r="1421" spans="3:5" x14ac:dyDescent="0.4">
      <c r="C1421" t="s">
        <v>853</v>
      </c>
      <c r="D1421" t="s">
        <v>596</v>
      </c>
      <c r="E1421">
        <v>15100</v>
      </c>
    </row>
    <row r="1422" spans="3:5" x14ac:dyDescent="0.4">
      <c r="C1422" t="s">
        <v>853</v>
      </c>
      <c r="D1422" t="s">
        <v>597</v>
      </c>
      <c r="E1422">
        <v>15800</v>
      </c>
    </row>
    <row r="1423" spans="3:5" x14ac:dyDescent="0.4">
      <c r="C1423" t="s">
        <v>853</v>
      </c>
      <c r="D1423" t="s">
        <v>598</v>
      </c>
      <c r="E1423">
        <v>6300</v>
      </c>
    </row>
    <row r="1424" spans="3:5" x14ac:dyDescent="0.4">
      <c r="C1424" t="s">
        <v>853</v>
      </c>
      <c r="D1424" t="s">
        <v>599</v>
      </c>
      <c r="E1424">
        <v>8200</v>
      </c>
    </row>
    <row r="1425" spans="3:5" x14ac:dyDescent="0.4">
      <c r="C1425" t="s">
        <v>853</v>
      </c>
      <c r="D1425" t="s">
        <v>600</v>
      </c>
      <c r="E1425">
        <v>10600</v>
      </c>
    </row>
    <row r="1426" spans="3:5" x14ac:dyDescent="0.4">
      <c r="C1426" t="s">
        <v>853</v>
      </c>
      <c r="D1426" t="s">
        <v>601</v>
      </c>
      <c r="E1426">
        <v>14300</v>
      </c>
    </row>
    <row r="1427" spans="3:5" x14ac:dyDescent="0.4">
      <c r="C1427" t="s">
        <v>853</v>
      </c>
      <c r="D1427" t="s">
        <v>602</v>
      </c>
      <c r="E1427">
        <v>8900</v>
      </c>
    </row>
    <row r="1428" spans="3:5" x14ac:dyDescent="0.4">
      <c r="C1428" t="s">
        <v>853</v>
      </c>
      <c r="D1428" t="s">
        <v>603</v>
      </c>
      <c r="E1428">
        <v>22500</v>
      </c>
    </row>
    <row r="1429" spans="3:5" x14ac:dyDescent="0.4">
      <c r="C1429" t="s">
        <v>853</v>
      </c>
      <c r="D1429" t="s">
        <v>604</v>
      </c>
      <c r="E1429">
        <v>25200</v>
      </c>
    </row>
    <row r="1430" spans="3:5" x14ac:dyDescent="0.4">
      <c r="C1430" t="s">
        <v>853</v>
      </c>
      <c r="D1430" t="s">
        <v>605</v>
      </c>
      <c r="E1430">
        <v>18400</v>
      </c>
    </row>
    <row r="1431" spans="3:5" x14ac:dyDescent="0.4">
      <c r="C1431" t="s">
        <v>853</v>
      </c>
      <c r="D1431" t="s">
        <v>606</v>
      </c>
      <c r="E1431">
        <v>9300</v>
      </c>
    </row>
    <row r="1432" spans="3:5" x14ac:dyDescent="0.4">
      <c r="C1432" t="s">
        <v>853</v>
      </c>
      <c r="D1432" t="s">
        <v>607</v>
      </c>
      <c r="E1432">
        <v>10300</v>
      </c>
    </row>
    <row r="1433" spans="3:5" x14ac:dyDescent="0.4">
      <c r="C1433" t="s">
        <v>853</v>
      </c>
      <c r="D1433" t="s">
        <v>608</v>
      </c>
      <c r="E1433">
        <v>5600</v>
      </c>
    </row>
    <row r="1434" spans="3:5" x14ac:dyDescent="0.4">
      <c r="C1434" t="s">
        <v>853</v>
      </c>
      <c r="D1434" t="s">
        <v>609</v>
      </c>
      <c r="E1434">
        <v>17400</v>
      </c>
    </row>
    <row r="1435" spans="3:5" x14ac:dyDescent="0.4">
      <c r="C1435" t="s">
        <v>853</v>
      </c>
      <c r="D1435" t="s">
        <v>610</v>
      </c>
      <c r="E1435">
        <v>15300</v>
      </c>
    </row>
    <row r="1436" spans="3:5" x14ac:dyDescent="0.4">
      <c r="C1436" t="s">
        <v>853</v>
      </c>
      <c r="D1436" t="s">
        <v>611</v>
      </c>
      <c r="E1436">
        <v>7800</v>
      </c>
    </row>
    <row r="1437" spans="3:5" x14ac:dyDescent="0.4">
      <c r="C1437" t="s">
        <v>853</v>
      </c>
      <c r="D1437" t="s">
        <v>612</v>
      </c>
      <c r="E1437">
        <v>10600</v>
      </c>
    </row>
    <row r="1438" spans="3:5" x14ac:dyDescent="0.4">
      <c r="C1438" t="s">
        <v>853</v>
      </c>
      <c r="D1438" t="s">
        <v>613</v>
      </c>
      <c r="E1438">
        <v>11300</v>
      </c>
    </row>
    <row r="1439" spans="3:5" x14ac:dyDescent="0.4">
      <c r="C1439" t="s">
        <v>853</v>
      </c>
      <c r="D1439" t="s">
        <v>614</v>
      </c>
      <c r="E1439">
        <v>6000</v>
      </c>
    </row>
    <row r="1440" spans="3:5" x14ac:dyDescent="0.4">
      <c r="C1440" t="s">
        <v>853</v>
      </c>
      <c r="D1440" t="s">
        <v>615</v>
      </c>
      <c r="E1440">
        <v>7700</v>
      </c>
    </row>
    <row r="1441" spans="3:5" x14ac:dyDescent="0.4">
      <c r="C1441" t="s">
        <v>853</v>
      </c>
      <c r="D1441" t="s">
        <v>616</v>
      </c>
      <c r="E1441">
        <v>13000</v>
      </c>
    </row>
    <row r="1442" spans="3:5" x14ac:dyDescent="0.4">
      <c r="C1442" t="s">
        <v>853</v>
      </c>
      <c r="D1442" t="s">
        <v>617</v>
      </c>
      <c r="E1442">
        <v>4500</v>
      </c>
    </row>
    <row r="1443" spans="3:5" x14ac:dyDescent="0.4">
      <c r="C1443" t="s">
        <v>853</v>
      </c>
      <c r="D1443" t="s">
        <v>618</v>
      </c>
      <c r="E1443">
        <v>10000</v>
      </c>
    </row>
    <row r="1444" spans="3:5" x14ac:dyDescent="0.4">
      <c r="C1444" t="s">
        <v>853</v>
      </c>
      <c r="D1444" t="s">
        <v>619</v>
      </c>
      <c r="E1444">
        <v>4700</v>
      </c>
    </row>
    <row r="1445" spans="3:5" x14ac:dyDescent="0.4">
      <c r="C1445" t="s">
        <v>853</v>
      </c>
      <c r="D1445" t="s">
        <v>620</v>
      </c>
      <c r="E1445">
        <v>6100</v>
      </c>
    </row>
    <row r="1446" spans="3:5" x14ac:dyDescent="0.4">
      <c r="C1446" t="s">
        <v>853</v>
      </c>
      <c r="D1446" t="s">
        <v>621</v>
      </c>
      <c r="E1446">
        <v>8200</v>
      </c>
    </row>
    <row r="1447" spans="3:5" x14ac:dyDescent="0.4">
      <c r="C1447" t="s">
        <v>853</v>
      </c>
      <c r="D1447" t="s">
        <v>622</v>
      </c>
      <c r="E1447">
        <v>3500</v>
      </c>
    </row>
    <row r="1448" spans="3:5" x14ac:dyDescent="0.4">
      <c r="C1448" t="s">
        <v>853</v>
      </c>
      <c r="D1448" t="s">
        <v>623</v>
      </c>
      <c r="E1448">
        <v>5700</v>
      </c>
    </row>
    <row r="1449" spans="3:5" x14ac:dyDescent="0.4">
      <c r="C1449" t="s">
        <v>853</v>
      </c>
      <c r="D1449" t="s">
        <v>624</v>
      </c>
      <c r="E1449">
        <v>8400</v>
      </c>
    </row>
    <row r="1450" spans="3:5" x14ac:dyDescent="0.4">
      <c r="C1450" t="s">
        <v>853</v>
      </c>
      <c r="D1450" t="s">
        <v>625</v>
      </c>
      <c r="E1450">
        <v>3700</v>
      </c>
    </row>
    <row r="1451" spans="3:5" x14ac:dyDescent="0.4">
      <c r="C1451" t="s">
        <v>853</v>
      </c>
      <c r="D1451" t="s">
        <v>626</v>
      </c>
      <c r="E1451">
        <v>10300</v>
      </c>
    </row>
    <row r="1452" spans="3:5" x14ac:dyDescent="0.4">
      <c r="C1452" t="s">
        <v>853</v>
      </c>
      <c r="D1452" t="s">
        <v>627</v>
      </c>
      <c r="E1452">
        <v>12300</v>
      </c>
    </row>
    <row r="1453" spans="3:5" x14ac:dyDescent="0.4">
      <c r="C1453" t="s">
        <v>853</v>
      </c>
      <c r="D1453" t="s">
        <v>628</v>
      </c>
      <c r="E1453">
        <v>8500</v>
      </c>
    </row>
    <row r="1454" spans="3:5" x14ac:dyDescent="0.4">
      <c r="C1454" t="s">
        <v>853</v>
      </c>
      <c r="D1454" t="s">
        <v>629</v>
      </c>
      <c r="E1454">
        <v>6000</v>
      </c>
    </row>
    <row r="1455" spans="3:5" x14ac:dyDescent="0.4">
      <c r="C1455" t="s">
        <v>853</v>
      </c>
      <c r="D1455" t="s">
        <v>630</v>
      </c>
      <c r="E1455">
        <v>6000</v>
      </c>
    </row>
    <row r="1456" spans="3:5" x14ac:dyDescent="0.4">
      <c r="C1456" t="s">
        <v>853</v>
      </c>
      <c r="D1456" t="s">
        <v>631</v>
      </c>
      <c r="E1456">
        <v>8500</v>
      </c>
    </row>
    <row r="1457" spans="3:5" x14ac:dyDescent="0.4">
      <c r="C1457" t="s">
        <v>853</v>
      </c>
      <c r="D1457" t="s">
        <v>632</v>
      </c>
      <c r="E1457">
        <v>6100</v>
      </c>
    </row>
    <row r="1458" spans="3:5" x14ac:dyDescent="0.4">
      <c r="C1458" t="s">
        <v>853</v>
      </c>
      <c r="D1458" t="s">
        <v>633</v>
      </c>
      <c r="E1458">
        <v>2000</v>
      </c>
    </row>
    <row r="1459" spans="3:5" x14ac:dyDescent="0.4">
      <c r="C1459" t="s">
        <v>853</v>
      </c>
      <c r="D1459" t="s">
        <v>634</v>
      </c>
      <c r="E1459">
        <v>6900</v>
      </c>
    </row>
    <row r="1460" spans="3:5" x14ac:dyDescent="0.4">
      <c r="C1460" t="s">
        <v>853</v>
      </c>
      <c r="D1460" t="s">
        <v>635</v>
      </c>
      <c r="E1460">
        <v>3900</v>
      </c>
    </row>
    <row r="1461" spans="3:5" x14ac:dyDescent="0.4">
      <c r="C1461" t="s">
        <v>853</v>
      </c>
      <c r="D1461" t="s">
        <v>636</v>
      </c>
      <c r="E1461">
        <v>5300</v>
      </c>
    </row>
    <row r="1462" spans="3:5" x14ac:dyDescent="0.4">
      <c r="C1462" t="s">
        <v>853</v>
      </c>
      <c r="D1462" t="s">
        <v>637</v>
      </c>
      <c r="E1462">
        <v>8300</v>
      </c>
    </row>
    <row r="1463" spans="3:5" x14ac:dyDescent="0.4">
      <c r="C1463" t="s">
        <v>853</v>
      </c>
      <c r="D1463" t="s">
        <v>638</v>
      </c>
      <c r="E1463">
        <v>6800</v>
      </c>
    </row>
    <row r="1464" spans="3:5" x14ac:dyDescent="0.4">
      <c r="C1464" t="s">
        <v>853</v>
      </c>
      <c r="D1464" t="s">
        <v>639</v>
      </c>
      <c r="E1464">
        <v>6200</v>
      </c>
    </row>
    <row r="1465" spans="3:5" x14ac:dyDescent="0.4">
      <c r="C1465" t="s">
        <v>853</v>
      </c>
      <c r="D1465" t="s">
        <v>640</v>
      </c>
      <c r="E1465">
        <v>8500</v>
      </c>
    </row>
    <row r="1466" spans="3:5" x14ac:dyDescent="0.4">
      <c r="C1466" t="s">
        <v>853</v>
      </c>
      <c r="D1466" t="s">
        <v>641</v>
      </c>
      <c r="E1466">
        <v>5600</v>
      </c>
    </row>
    <row r="1467" spans="3:5" x14ac:dyDescent="0.4">
      <c r="C1467" t="s">
        <v>853</v>
      </c>
      <c r="D1467" t="s">
        <v>642</v>
      </c>
      <c r="E1467">
        <v>9300</v>
      </c>
    </row>
    <row r="1468" spans="3:5" x14ac:dyDescent="0.4">
      <c r="C1468" t="s">
        <v>853</v>
      </c>
      <c r="D1468" t="s">
        <v>643</v>
      </c>
      <c r="E1468">
        <v>2300</v>
      </c>
    </row>
    <row r="1469" spans="3:5" x14ac:dyDescent="0.4">
      <c r="C1469" t="s">
        <v>853</v>
      </c>
      <c r="D1469" t="s">
        <v>644</v>
      </c>
      <c r="E1469">
        <v>7900</v>
      </c>
    </row>
    <row r="1470" spans="3:5" x14ac:dyDescent="0.4">
      <c r="C1470" t="s">
        <v>853</v>
      </c>
      <c r="D1470" t="s">
        <v>645</v>
      </c>
      <c r="E1470">
        <v>6200</v>
      </c>
    </row>
    <row r="1471" spans="3:5" x14ac:dyDescent="0.4">
      <c r="C1471" t="s">
        <v>853</v>
      </c>
      <c r="D1471" t="s">
        <v>646</v>
      </c>
      <c r="E1471">
        <v>3400</v>
      </c>
    </row>
    <row r="1472" spans="3:5" x14ac:dyDescent="0.4">
      <c r="C1472" t="s">
        <v>853</v>
      </c>
      <c r="D1472" t="s">
        <v>647</v>
      </c>
      <c r="E1472">
        <v>3500</v>
      </c>
    </row>
    <row r="1473" spans="3:5" x14ac:dyDescent="0.4">
      <c r="C1473" t="s">
        <v>853</v>
      </c>
      <c r="D1473" t="s">
        <v>648</v>
      </c>
      <c r="E1473">
        <v>1900</v>
      </c>
    </row>
    <row r="1474" spans="3:5" x14ac:dyDescent="0.4">
      <c r="C1474" t="s">
        <v>853</v>
      </c>
      <c r="D1474" t="s">
        <v>649</v>
      </c>
      <c r="E1474">
        <v>3900</v>
      </c>
    </row>
    <row r="1475" spans="3:5" x14ac:dyDescent="0.4">
      <c r="C1475" t="s">
        <v>853</v>
      </c>
      <c r="D1475" t="s">
        <v>650</v>
      </c>
      <c r="E1475">
        <v>7200</v>
      </c>
    </row>
    <row r="1476" spans="3:5" x14ac:dyDescent="0.4">
      <c r="C1476" t="s">
        <v>853</v>
      </c>
      <c r="D1476" t="s">
        <v>651</v>
      </c>
      <c r="E1476">
        <v>8100</v>
      </c>
    </row>
    <row r="1477" spans="3:5" x14ac:dyDescent="0.4">
      <c r="C1477" t="s">
        <v>853</v>
      </c>
      <c r="D1477" t="s">
        <v>652</v>
      </c>
      <c r="E1477">
        <v>2700</v>
      </c>
    </row>
    <row r="1478" spans="3:5" x14ac:dyDescent="0.4">
      <c r="C1478" t="s">
        <v>853</v>
      </c>
      <c r="D1478" t="s">
        <v>653</v>
      </c>
      <c r="E1478">
        <v>11300</v>
      </c>
    </row>
    <row r="1479" spans="3:5" x14ac:dyDescent="0.4">
      <c r="C1479" t="s">
        <v>853</v>
      </c>
      <c r="D1479" t="s">
        <v>654</v>
      </c>
      <c r="E1479">
        <v>9600</v>
      </c>
    </row>
    <row r="1480" spans="3:5" x14ac:dyDescent="0.4">
      <c r="C1480" t="s">
        <v>853</v>
      </c>
      <c r="D1480" t="s">
        <v>655</v>
      </c>
      <c r="E1480">
        <v>6500</v>
      </c>
    </row>
    <row r="1481" spans="3:5" x14ac:dyDescent="0.4">
      <c r="C1481" t="s">
        <v>853</v>
      </c>
      <c r="D1481" t="s">
        <v>656</v>
      </c>
      <c r="E1481">
        <v>3800</v>
      </c>
    </row>
    <row r="1482" spans="3:5" x14ac:dyDescent="0.4">
      <c r="C1482" t="s">
        <v>853</v>
      </c>
      <c r="D1482" t="s">
        <v>657</v>
      </c>
      <c r="E1482">
        <v>68100</v>
      </c>
    </row>
    <row r="1483" spans="3:5" x14ac:dyDescent="0.4">
      <c r="C1483" t="s">
        <v>853</v>
      </c>
      <c r="D1483" t="s">
        <v>658</v>
      </c>
      <c r="E1483">
        <v>43800</v>
      </c>
    </row>
    <row r="1484" spans="3:5" x14ac:dyDescent="0.4">
      <c r="C1484" t="s">
        <v>853</v>
      </c>
      <c r="D1484" t="s">
        <v>659</v>
      </c>
      <c r="E1484">
        <v>8900</v>
      </c>
    </row>
    <row r="1485" spans="3:5" x14ac:dyDescent="0.4">
      <c r="C1485" t="s">
        <v>853</v>
      </c>
      <c r="D1485" t="s">
        <v>660</v>
      </c>
      <c r="E1485">
        <v>5300</v>
      </c>
    </row>
    <row r="1486" spans="3:5" x14ac:dyDescent="0.4">
      <c r="C1486" t="s">
        <v>853</v>
      </c>
      <c r="D1486" t="s">
        <v>661</v>
      </c>
      <c r="E1486">
        <v>10700</v>
      </c>
    </row>
    <row r="1487" spans="3:5" x14ac:dyDescent="0.4">
      <c r="C1487" t="s">
        <v>853</v>
      </c>
      <c r="D1487" t="s">
        <v>662</v>
      </c>
      <c r="E1487">
        <v>3700</v>
      </c>
    </row>
    <row r="1488" spans="3:5" x14ac:dyDescent="0.4">
      <c r="C1488" t="s">
        <v>853</v>
      </c>
      <c r="D1488" t="s">
        <v>663</v>
      </c>
      <c r="E1488">
        <v>8200</v>
      </c>
    </row>
    <row r="1489" spans="3:5" x14ac:dyDescent="0.4">
      <c r="C1489" t="s">
        <v>853</v>
      </c>
      <c r="D1489" t="s">
        <v>664</v>
      </c>
      <c r="E1489">
        <v>10400</v>
      </c>
    </row>
    <row r="1490" spans="3:5" x14ac:dyDescent="0.4">
      <c r="C1490" t="s">
        <v>853</v>
      </c>
      <c r="D1490" t="s">
        <v>665</v>
      </c>
      <c r="E1490">
        <v>4200</v>
      </c>
    </row>
    <row r="1491" spans="3:5" x14ac:dyDescent="0.4">
      <c r="C1491" t="s">
        <v>853</v>
      </c>
      <c r="D1491" t="s">
        <v>666</v>
      </c>
      <c r="E1491">
        <v>5600</v>
      </c>
    </row>
    <row r="1492" spans="3:5" x14ac:dyDescent="0.4">
      <c r="C1492" t="s">
        <v>853</v>
      </c>
      <c r="D1492" t="s">
        <v>667</v>
      </c>
      <c r="E1492">
        <v>8400</v>
      </c>
    </row>
    <row r="1493" spans="3:5" x14ac:dyDescent="0.4">
      <c r="C1493" t="s">
        <v>853</v>
      </c>
      <c r="D1493" t="s">
        <v>668</v>
      </c>
      <c r="E1493">
        <v>6500</v>
      </c>
    </row>
    <row r="1494" spans="3:5" x14ac:dyDescent="0.4">
      <c r="C1494" t="s">
        <v>853</v>
      </c>
      <c r="D1494" t="s">
        <v>669</v>
      </c>
      <c r="E1494">
        <v>3800</v>
      </c>
    </row>
    <row r="1495" spans="3:5" x14ac:dyDescent="0.4">
      <c r="C1495" t="s">
        <v>853</v>
      </c>
      <c r="D1495" t="s">
        <v>670</v>
      </c>
      <c r="E1495">
        <v>9100</v>
      </c>
    </row>
    <row r="1496" spans="3:5" x14ac:dyDescent="0.4">
      <c r="C1496" t="s">
        <v>853</v>
      </c>
      <c r="D1496" t="s">
        <v>671</v>
      </c>
      <c r="E1496">
        <v>2600</v>
      </c>
    </row>
    <row r="1497" spans="3:5" x14ac:dyDescent="0.4">
      <c r="C1497" t="s">
        <v>853</v>
      </c>
      <c r="D1497" t="s">
        <v>672</v>
      </c>
      <c r="E1497">
        <v>7100</v>
      </c>
    </row>
    <row r="1498" spans="3:5" x14ac:dyDescent="0.4">
      <c r="C1498" t="s">
        <v>853</v>
      </c>
      <c r="D1498" t="s">
        <v>673</v>
      </c>
      <c r="E1498">
        <v>11500</v>
      </c>
    </row>
    <row r="1499" spans="3:5" x14ac:dyDescent="0.4">
      <c r="C1499" t="s">
        <v>853</v>
      </c>
      <c r="D1499" t="s">
        <v>674</v>
      </c>
      <c r="E1499">
        <v>5200</v>
      </c>
    </row>
    <row r="1500" spans="3:5" x14ac:dyDescent="0.4">
      <c r="C1500" t="s">
        <v>853</v>
      </c>
      <c r="D1500" t="s">
        <v>675</v>
      </c>
      <c r="E1500">
        <v>4400</v>
      </c>
    </row>
    <row r="1501" spans="3:5" x14ac:dyDescent="0.4">
      <c r="C1501" t="s">
        <v>853</v>
      </c>
      <c r="D1501" t="s">
        <v>676</v>
      </c>
      <c r="E1501">
        <v>2700</v>
      </c>
    </row>
    <row r="1502" spans="3:5" x14ac:dyDescent="0.4">
      <c r="C1502" t="s">
        <v>853</v>
      </c>
      <c r="D1502" t="s">
        <v>677</v>
      </c>
      <c r="E1502">
        <v>4800</v>
      </c>
    </row>
    <row r="1503" spans="3:5" x14ac:dyDescent="0.4">
      <c r="C1503" t="s">
        <v>853</v>
      </c>
      <c r="D1503" t="s">
        <v>678</v>
      </c>
      <c r="E1503">
        <v>14900</v>
      </c>
    </row>
    <row r="1504" spans="3:5" x14ac:dyDescent="0.4">
      <c r="C1504" t="s">
        <v>853</v>
      </c>
      <c r="D1504" t="s">
        <v>679</v>
      </c>
      <c r="E1504">
        <v>17000</v>
      </c>
    </row>
    <row r="1505" spans="1:5" x14ac:dyDescent="0.4">
      <c r="C1505" t="s">
        <v>853</v>
      </c>
      <c r="D1505" t="s">
        <v>680</v>
      </c>
      <c r="E1505">
        <v>2500</v>
      </c>
    </row>
    <row r="1506" spans="1:5" x14ac:dyDescent="0.4">
      <c r="C1506" t="s">
        <v>853</v>
      </c>
      <c r="D1506" t="s">
        <v>681</v>
      </c>
      <c r="E1506">
        <v>5100</v>
      </c>
    </row>
    <row r="1507" spans="1:5" x14ac:dyDescent="0.4">
      <c r="C1507" t="s">
        <v>853</v>
      </c>
      <c r="D1507" t="s">
        <v>682</v>
      </c>
      <c r="E1507">
        <v>3400</v>
      </c>
    </row>
    <row r="1508" spans="1:5" x14ac:dyDescent="0.4">
      <c r="C1508" t="s">
        <v>853</v>
      </c>
      <c r="D1508" t="s">
        <v>683</v>
      </c>
      <c r="E1508">
        <v>13400</v>
      </c>
    </row>
    <row r="1509" spans="1:5" x14ac:dyDescent="0.4">
      <c r="C1509" t="s">
        <v>853</v>
      </c>
      <c r="D1509" t="s">
        <v>684</v>
      </c>
      <c r="E1509">
        <v>7400</v>
      </c>
    </row>
    <row r="1510" spans="1:5" x14ac:dyDescent="0.4">
      <c r="C1510" t="s">
        <v>853</v>
      </c>
      <c r="D1510" t="s">
        <v>685</v>
      </c>
      <c r="E1510">
        <v>4800</v>
      </c>
    </row>
    <row r="1511" spans="1:5" x14ac:dyDescent="0.4">
      <c r="C1511" t="s">
        <v>853</v>
      </c>
      <c r="D1511" t="s">
        <v>686</v>
      </c>
      <c r="E1511">
        <v>9900</v>
      </c>
    </row>
    <row r="1512" spans="1:5" x14ac:dyDescent="0.4">
      <c r="C1512" t="s">
        <v>853</v>
      </c>
      <c r="D1512" t="s">
        <v>687</v>
      </c>
      <c r="E1512">
        <v>12800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600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41900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8400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6400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25600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17900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7100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5100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5400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4000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4800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3400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7400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3100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15500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2300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8700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6700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4600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2300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4500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700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7800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3400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3600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8300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10000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1100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5200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3300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3900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22000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5300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6500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7000</v>
      </c>
    </row>
    <row r="1548" spans="1:5" x14ac:dyDescent="0.4">
      <c r="C1548" t="s">
        <v>853</v>
      </c>
      <c r="D1548" t="s">
        <v>421</v>
      </c>
      <c r="E1548">
        <v>6300</v>
      </c>
    </row>
    <row r="1549" spans="1:5" x14ac:dyDescent="0.4">
      <c r="C1549" t="s">
        <v>853</v>
      </c>
      <c r="D1549" t="s">
        <v>422</v>
      </c>
      <c r="E1549">
        <v>4900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5200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500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3800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8100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2000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1500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11900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1700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4600</v>
      </c>
    </row>
    <row r="1559" spans="1:5" x14ac:dyDescent="0.4">
      <c r="C1559" t="s">
        <v>853</v>
      </c>
      <c r="D1559" t="s">
        <v>432</v>
      </c>
      <c r="E1559">
        <v>6200</v>
      </c>
    </row>
    <row r="1560" spans="1:5" x14ac:dyDescent="0.4">
      <c r="C1560" t="s">
        <v>853</v>
      </c>
      <c r="D1560" t="s">
        <v>433</v>
      </c>
      <c r="E1560">
        <v>1900</v>
      </c>
    </row>
    <row r="1561" spans="1:5" x14ac:dyDescent="0.4">
      <c r="C1561" t="s">
        <v>853</v>
      </c>
      <c r="D1561" t="s">
        <v>434</v>
      </c>
      <c r="E1561">
        <v>100</v>
      </c>
    </row>
    <row r="1562" spans="1:5" x14ac:dyDescent="0.4">
      <c r="C1562" t="s">
        <v>853</v>
      </c>
      <c r="D1562" t="s">
        <v>435</v>
      </c>
      <c r="E1562">
        <v>13200</v>
      </c>
    </row>
    <row r="1563" spans="1:5" x14ac:dyDescent="0.4">
      <c r="C1563" t="s">
        <v>853</v>
      </c>
      <c r="D1563" t="s">
        <v>436</v>
      </c>
      <c r="E1563">
        <v>4800</v>
      </c>
    </row>
    <row r="1564" spans="1:5" x14ac:dyDescent="0.4">
      <c r="C1564" t="s">
        <v>853</v>
      </c>
      <c r="D1564" t="s">
        <v>437</v>
      </c>
      <c r="E1564">
        <v>500</v>
      </c>
    </row>
    <row r="1565" spans="1:5" x14ac:dyDescent="0.4">
      <c r="C1565" t="s">
        <v>853</v>
      </c>
      <c r="D1565" t="s">
        <v>438</v>
      </c>
      <c r="E1565">
        <v>7700</v>
      </c>
    </row>
    <row r="1566" spans="1:5" x14ac:dyDescent="0.4">
      <c r="C1566" t="s">
        <v>853</v>
      </c>
      <c r="D1566" t="s">
        <v>439</v>
      </c>
      <c r="E1566">
        <v>6000</v>
      </c>
    </row>
    <row r="1567" spans="1:5" x14ac:dyDescent="0.4">
      <c r="C1567" t="s">
        <v>853</v>
      </c>
      <c r="D1567" t="s">
        <v>440</v>
      </c>
      <c r="E1567">
        <v>5400</v>
      </c>
    </row>
    <row r="1568" spans="1:5" x14ac:dyDescent="0.4">
      <c r="C1568" t="s">
        <v>853</v>
      </c>
      <c r="D1568" t="s">
        <v>441</v>
      </c>
      <c r="E1568">
        <v>4200</v>
      </c>
    </row>
    <row r="1569" spans="3:5" x14ac:dyDescent="0.4">
      <c r="C1569" t="s">
        <v>853</v>
      </c>
      <c r="D1569" t="s">
        <v>442</v>
      </c>
      <c r="E1569">
        <v>16100</v>
      </c>
    </row>
    <row r="1570" spans="3:5" x14ac:dyDescent="0.4">
      <c r="C1570" t="s">
        <v>853</v>
      </c>
      <c r="D1570" t="s">
        <v>443</v>
      </c>
      <c r="E1570">
        <v>1600</v>
      </c>
    </row>
    <row r="1571" spans="3:5" x14ac:dyDescent="0.4">
      <c r="C1571" t="s">
        <v>853</v>
      </c>
      <c r="D1571" t="s">
        <v>444</v>
      </c>
      <c r="E1571">
        <v>300</v>
      </c>
    </row>
    <row r="1572" spans="3:5" x14ac:dyDescent="0.4">
      <c r="C1572" t="s">
        <v>853</v>
      </c>
      <c r="D1572" t="s">
        <v>445</v>
      </c>
      <c r="E1572">
        <v>5100</v>
      </c>
    </row>
    <row r="1573" spans="3:5" x14ac:dyDescent="0.4">
      <c r="C1573" t="s">
        <v>853</v>
      </c>
      <c r="D1573" t="s">
        <v>446</v>
      </c>
      <c r="E1573">
        <v>5700</v>
      </c>
    </row>
    <row r="1574" spans="3:5" x14ac:dyDescent="0.4">
      <c r="C1574" t="s">
        <v>853</v>
      </c>
      <c r="D1574" t="s">
        <v>447</v>
      </c>
      <c r="E1574">
        <v>3300</v>
      </c>
    </row>
    <row r="1575" spans="3:5" x14ac:dyDescent="0.4">
      <c r="C1575" t="s">
        <v>853</v>
      </c>
      <c r="D1575" t="s">
        <v>448</v>
      </c>
      <c r="E1575">
        <v>9600</v>
      </c>
    </row>
    <row r="1576" spans="3:5" x14ac:dyDescent="0.4">
      <c r="C1576" t="s">
        <v>853</v>
      </c>
      <c r="D1576" t="s">
        <v>449</v>
      </c>
      <c r="E1576">
        <v>4900</v>
      </c>
    </row>
    <row r="1577" spans="3:5" x14ac:dyDescent="0.4">
      <c r="C1577" t="s">
        <v>853</v>
      </c>
      <c r="D1577" t="s">
        <v>450</v>
      </c>
      <c r="E1577">
        <v>7000</v>
      </c>
    </row>
    <row r="1578" spans="3:5" x14ac:dyDescent="0.4">
      <c r="C1578" t="s">
        <v>853</v>
      </c>
      <c r="D1578" t="s">
        <v>451</v>
      </c>
      <c r="E1578">
        <v>5100</v>
      </c>
    </row>
    <row r="1579" spans="3:5" x14ac:dyDescent="0.4">
      <c r="C1579" t="s">
        <v>853</v>
      </c>
      <c r="D1579" t="s">
        <v>452</v>
      </c>
      <c r="E1579">
        <v>7200</v>
      </c>
    </row>
    <row r="1580" spans="3:5" x14ac:dyDescent="0.4">
      <c r="C1580" t="s">
        <v>853</v>
      </c>
      <c r="D1580" t="s">
        <v>453</v>
      </c>
      <c r="E1580">
        <v>10100</v>
      </c>
    </row>
    <row r="1581" spans="3:5" x14ac:dyDescent="0.4">
      <c r="C1581" t="s">
        <v>853</v>
      </c>
      <c r="D1581" t="s">
        <v>454</v>
      </c>
      <c r="E1581">
        <v>8700</v>
      </c>
    </row>
    <row r="1582" spans="3:5" x14ac:dyDescent="0.4">
      <c r="C1582" t="s">
        <v>853</v>
      </c>
      <c r="D1582" t="s">
        <v>455</v>
      </c>
      <c r="E1582">
        <v>4400</v>
      </c>
    </row>
    <row r="1583" spans="3:5" x14ac:dyDescent="0.4">
      <c r="C1583" t="s">
        <v>853</v>
      </c>
      <c r="D1583" t="s">
        <v>456</v>
      </c>
      <c r="E1583">
        <v>8300</v>
      </c>
    </row>
    <row r="1584" spans="3:5" x14ac:dyDescent="0.4">
      <c r="C1584" t="s">
        <v>853</v>
      </c>
      <c r="D1584" t="s">
        <v>457</v>
      </c>
      <c r="E1584">
        <v>13500</v>
      </c>
    </row>
    <row r="1585" spans="3:5" x14ac:dyDescent="0.4">
      <c r="C1585" t="s">
        <v>853</v>
      </c>
      <c r="D1585" t="s">
        <v>458</v>
      </c>
      <c r="E1585">
        <v>8300</v>
      </c>
    </row>
    <row r="1586" spans="3:5" x14ac:dyDescent="0.4">
      <c r="C1586" t="s">
        <v>853</v>
      </c>
      <c r="D1586" t="s">
        <v>459</v>
      </c>
      <c r="E1586">
        <v>10100</v>
      </c>
    </row>
    <row r="1587" spans="3:5" x14ac:dyDescent="0.4">
      <c r="C1587" t="s">
        <v>853</v>
      </c>
      <c r="D1587" t="s">
        <v>460</v>
      </c>
      <c r="E1587">
        <v>8300</v>
      </c>
    </row>
    <row r="1588" spans="3:5" x14ac:dyDescent="0.4">
      <c r="C1588" t="s">
        <v>853</v>
      </c>
      <c r="D1588" t="s">
        <v>461</v>
      </c>
      <c r="E1588">
        <v>7900</v>
      </c>
    </row>
    <row r="1589" spans="3:5" x14ac:dyDescent="0.4">
      <c r="C1589" t="s">
        <v>853</v>
      </c>
      <c r="D1589" t="s">
        <v>462</v>
      </c>
      <c r="E1589">
        <v>4100</v>
      </c>
    </row>
    <row r="1590" spans="3:5" x14ac:dyDescent="0.4">
      <c r="C1590" t="s">
        <v>853</v>
      </c>
      <c r="D1590" t="s">
        <v>463</v>
      </c>
      <c r="E1590">
        <v>5400</v>
      </c>
    </row>
    <row r="1591" spans="3:5" x14ac:dyDescent="0.4">
      <c r="C1591" t="s">
        <v>853</v>
      </c>
      <c r="D1591" t="s">
        <v>464</v>
      </c>
      <c r="E1591">
        <v>5800</v>
      </c>
    </row>
    <row r="1592" spans="3:5" x14ac:dyDescent="0.4">
      <c r="C1592" t="s">
        <v>853</v>
      </c>
      <c r="D1592" t="s">
        <v>465</v>
      </c>
      <c r="E1592">
        <v>7000</v>
      </c>
    </row>
    <row r="1593" spans="3:5" x14ac:dyDescent="0.4">
      <c r="C1593" t="s">
        <v>853</v>
      </c>
      <c r="D1593" t="s">
        <v>466</v>
      </c>
      <c r="E1593">
        <v>7600</v>
      </c>
    </row>
    <row r="1594" spans="3:5" x14ac:dyDescent="0.4">
      <c r="C1594" t="s">
        <v>853</v>
      </c>
      <c r="D1594" t="s">
        <v>467</v>
      </c>
      <c r="E1594">
        <v>6100</v>
      </c>
    </row>
    <row r="1595" spans="3:5" x14ac:dyDescent="0.4">
      <c r="C1595" t="s">
        <v>853</v>
      </c>
      <c r="D1595" t="s">
        <v>468</v>
      </c>
      <c r="E1595">
        <v>7400</v>
      </c>
    </row>
    <row r="1596" spans="3:5" x14ac:dyDescent="0.4">
      <c r="C1596" t="s">
        <v>853</v>
      </c>
      <c r="D1596" t="s">
        <v>469</v>
      </c>
      <c r="E1596">
        <v>8700</v>
      </c>
    </row>
    <row r="1597" spans="3:5" x14ac:dyDescent="0.4">
      <c r="C1597" t="s">
        <v>853</v>
      </c>
      <c r="D1597" t="s">
        <v>470</v>
      </c>
      <c r="E1597">
        <v>2000</v>
      </c>
    </row>
    <row r="1598" spans="3:5" x14ac:dyDescent="0.4">
      <c r="C1598" t="s">
        <v>853</v>
      </c>
      <c r="D1598" t="s">
        <v>471</v>
      </c>
      <c r="E1598">
        <v>10400</v>
      </c>
    </row>
    <row r="1599" spans="3:5" x14ac:dyDescent="0.4">
      <c r="C1599" t="s">
        <v>853</v>
      </c>
      <c r="D1599" t="s">
        <v>472</v>
      </c>
      <c r="E1599">
        <v>9400</v>
      </c>
    </row>
    <row r="1600" spans="3:5" x14ac:dyDescent="0.4">
      <c r="C1600" t="s">
        <v>853</v>
      </c>
      <c r="D1600" t="s">
        <v>473</v>
      </c>
      <c r="E1600">
        <v>10600</v>
      </c>
    </row>
    <row r="1601" spans="3:5" x14ac:dyDescent="0.4">
      <c r="C1601" t="s">
        <v>853</v>
      </c>
      <c r="D1601" t="s">
        <v>474</v>
      </c>
      <c r="E1601">
        <v>3400</v>
      </c>
    </row>
    <row r="1602" spans="3:5" x14ac:dyDescent="0.4">
      <c r="C1602" t="s">
        <v>853</v>
      </c>
      <c r="D1602" t="s">
        <v>475</v>
      </c>
      <c r="E1602">
        <v>7900</v>
      </c>
    </row>
    <row r="1603" spans="3:5" x14ac:dyDescent="0.4">
      <c r="C1603" t="s">
        <v>853</v>
      </c>
      <c r="D1603" t="s">
        <v>476</v>
      </c>
      <c r="E1603">
        <v>10200</v>
      </c>
    </row>
    <row r="1604" spans="3:5" x14ac:dyDescent="0.4">
      <c r="C1604" t="s">
        <v>853</v>
      </c>
      <c r="D1604" t="s">
        <v>477</v>
      </c>
      <c r="E1604">
        <v>6500</v>
      </c>
    </row>
    <row r="1605" spans="3:5" x14ac:dyDescent="0.4">
      <c r="C1605" t="s">
        <v>853</v>
      </c>
      <c r="D1605" t="s">
        <v>478</v>
      </c>
      <c r="E1605">
        <v>4200</v>
      </c>
    </row>
    <row r="1606" spans="3:5" x14ac:dyDescent="0.4">
      <c r="C1606" t="s">
        <v>853</v>
      </c>
      <c r="D1606" t="s">
        <v>479</v>
      </c>
      <c r="E1606">
        <v>6900</v>
      </c>
    </row>
    <row r="1607" spans="3:5" x14ac:dyDescent="0.4">
      <c r="C1607" t="s">
        <v>853</v>
      </c>
      <c r="D1607" t="s">
        <v>480</v>
      </c>
      <c r="E1607">
        <v>800</v>
      </c>
    </row>
    <row r="1608" spans="3:5" x14ac:dyDescent="0.4">
      <c r="C1608" t="s">
        <v>853</v>
      </c>
      <c r="D1608" t="s">
        <v>481</v>
      </c>
      <c r="E1608">
        <v>25900</v>
      </c>
    </row>
    <row r="1609" spans="3:5" x14ac:dyDescent="0.4">
      <c r="C1609" t="s">
        <v>853</v>
      </c>
      <c r="D1609" t="s">
        <v>482</v>
      </c>
      <c r="E1609">
        <v>16200</v>
      </c>
    </row>
    <row r="1610" spans="3:5" x14ac:dyDescent="0.4">
      <c r="C1610" t="s">
        <v>853</v>
      </c>
      <c r="D1610" t="s">
        <v>483</v>
      </c>
      <c r="E1610">
        <v>9000</v>
      </c>
    </row>
    <row r="1611" spans="3:5" x14ac:dyDescent="0.4">
      <c r="C1611" t="s">
        <v>853</v>
      </c>
      <c r="D1611" t="s">
        <v>484</v>
      </c>
      <c r="E1611">
        <v>3600</v>
      </c>
    </row>
    <row r="1612" spans="3:5" x14ac:dyDescent="0.4">
      <c r="C1612" t="s">
        <v>853</v>
      </c>
      <c r="D1612" t="s">
        <v>485</v>
      </c>
      <c r="E1612">
        <v>14400</v>
      </c>
    </row>
    <row r="1613" spans="3:5" x14ac:dyDescent="0.4">
      <c r="C1613" t="s">
        <v>853</v>
      </c>
      <c r="D1613" t="s">
        <v>486</v>
      </c>
      <c r="E1613">
        <v>3900</v>
      </c>
    </row>
    <row r="1614" spans="3:5" x14ac:dyDescent="0.4">
      <c r="C1614" t="s">
        <v>853</v>
      </c>
      <c r="D1614" t="s">
        <v>487</v>
      </c>
      <c r="E1614">
        <v>7300</v>
      </c>
    </row>
    <row r="1615" spans="3:5" x14ac:dyDescent="0.4">
      <c r="C1615" t="s">
        <v>853</v>
      </c>
      <c r="D1615" t="s">
        <v>488</v>
      </c>
      <c r="E1615">
        <v>2000</v>
      </c>
    </row>
    <row r="1616" spans="3:5" x14ac:dyDescent="0.4">
      <c r="C1616" t="s">
        <v>853</v>
      </c>
      <c r="D1616" t="s">
        <v>489</v>
      </c>
      <c r="E1616">
        <v>3800</v>
      </c>
    </row>
    <row r="1617" spans="3:5" x14ac:dyDescent="0.4">
      <c r="C1617" t="s">
        <v>853</v>
      </c>
      <c r="D1617" t="s">
        <v>490</v>
      </c>
      <c r="E1617">
        <v>4000</v>
      </c>
    </row>
    <row r="1618" spans="3:5" x14ac:dyDescent="0.4">
      <c r="C1618" t="s">
        <v>853</v>
      </c>
      <c r="D1618" t="s">
        <v>491</v>
      </c>
      <c r="E1618">
        <v>6100</v>
      </c>
    </row>
    <row r="1619" spans="3:5" x14ac:dyDescent="0.4">
      <c r="C1619" t="s">
        <v>853</v>
      </c>
      <c r="D1619" t="s">
        <v>492</v>
      </c>
      <c r="E1619">
        <v>300</v>
      </c>
    </row>
    <row r="1620" spans="3:5" x14ac:dyDescent="0.4">
      <c r="C1620" t="s">
        <v>853</v>
      </c>
      <c r="D1620" t="s">
        <v>493</v>
      </c>
      <c r="E1620">
        <v>15300</v>
      </c>
    </row>
    <row r="1621" spans="3:5" x14ac:dyDescent="0.4">
      <c r="C1621" t="s">
        <v>853</v>
      </c>
      <c r="D1621" t="s">
        <v>494</v>
      </c>
      <c r="E1621">
        <v>6100</v>
      </c>
    </row>
    <row r="1622" spans="3:5" x14ac:dyDescent="0.4">
      <c r="C1622" t="s">
        <v>853</v>
      </c>
      <c r="D1622" t="s">
        <v>495</v>
      </c>
      <c r="E1622">
        <v>6200</v>
      </c>
    </row>
    <row r="1623" spans="3:5" x14ac:dyDescent="0.4">
      <c r="C1623" t="s">
        <v>853</v>
      </c>
      <c r="D1623" t="s">
        <v>496</v>
      </c>
      <c r="E1623">
        <v>9000</v>
      </c>
    </row>
    <row r="1624" spans="3:5" x14ac:dyDescent="0.4">
      <c r="C1624" t="s">
        <v>853</v>
      </c>
      <c r="D1624" t="s">
        <v>497</v>
      </c>
      <c r="E1624">
        <v>5800</v>
      </c>
    </row>
    <row r="1625" spans="3:5" x14ac:dyDescent="0.4">
      <c r="C1625" t="s">
        <v>853</v>
      </c>
      <c r="D1625" t="s">
        <v>498</v>
      </c>
      <c r="E1625">
        <v>8000</v>
      </c>
    </row>
    <row r="1626" spans="3:5" x14ac:dyDescent="0.4">
      <c r="C1626" t="s">
        <v>853</v>
      </c>
      <c r="D1626" t="s">
        <v>499</v>
      </c>
      <c r="E1626">
        <v>3700</v>
      </c>
    </row>
    <row r="1627" spans="3:5" x14ac:dyDescent="0.4">
      <c r="C1627" t="s">
        <v>853</v>
      </c>
      <c r="D1627" t="s">
        <v>500</v>
      </c>
      <c r="E1627">
        <v>9400</v>
      </c>
    </row>
    <row r="1628" spans="3:5" x14ac:dyDescent="0.4">
      <c r="C1628" t="s">
        <v>853</v>
      </c>
      <c r="D1628" t="s">
        <v>501</v>
      </c>
      <c r="E1628">
        <v>3800</v>
      </c>
    </row>
    <row r="1629" spans="3:5" x14ac:dyDescent="0.4">
      <c r="C1629" t="s">
        <v>853</v>
      </c>
      <c r="D1629" t="s">
        <v>502</v>
      </c>
      <c r="E1629">
        <v>6800</v>
      </c>
    </row>
    <row r="1630" spans="3:5" x14ac:dyDescent="0.4">
      <c r="C1630" t="s">
        <v>853</v>
      </c>
      <c r="D1630" t="s">
        <v>503</v>
      </c>
      <c r="E1630">
        <v>9400</v>
      </c>
    </row>
    <row r="1631" spans="3:5" x14ac:dyDescent="0.4">
      <c r="C1631" t="s">
        <v>853</v>
      </c>
      <c r="D1631" t="s">
        <v>504</v>
      </c>
      <c r="E1631">
        <v>5300</v>
      </c>
    </row>
    <row r="1632" spans="3:5" x14ac:dyDescent="0.4">
      <c r="C1632" t="s">
        <v>853</v>
      </c>
      <c r="D1632" t="s">
        <v>505</v>
      </c>
      <c r="E1632">
        <v>10600</v>
      </c>
    </row>
    <row r="1633" spans="3:5" x14ac:dyDescent="0.4">
      <c r="C1633" t="s">
        <v>853</v>
      </c>
      <c r="D1633" t="s">
        <v>688</v>
      </c>
      <c r="E1633">
        <v>7500</v>
      </c>
    </row>
    <row r="1634" spans="3:5" x14ac:dyDescent="0.4">
      <c r="C1634" t="s">
        <v>853</v>
      </c>
      <c r="D1634" t="s">
        <v>689</v>
      </c>
      <c r="E1634">
        <v>7300</v>
      </c>
    </row>
    <row r="1635" spans="3:5" x14ac:dyDescent="0.4">
      <c r="C1635" t="s">
        <v>853</v>
      </c>
      <c r="D1635" t="s">
        <v>690</v>
      </c>
      <c r="E1635">
        <v>2600</v>
      </c>
    </row>
    <row r="1636" spans="3:5" x14ac:dyDescent="0.4">
      <c r="C1636" t="s">
        <v>853</v>
      </c>
      <c r="D1636" t="s">
        <v>691</v>
      </c>
      <c r="E1636">
        <v>4600</v>
      </c>
    </row>
    <row r="1637" spans="3:5" x14ac:dyDescent="0.4">
      <c r="C1637" t="s">
        <v>853</v>
      </c>
      <c r="D1637" t="s">
        <v>692</v>
      </c>
      <c r="E1637">
        <v>9800</v>
      </c>
    </row>
    <row r="1638" spans="3:5" x14ac:dyDescent="0.4">
      <c r="C1638" t="s">
        <v>853</v>
      </c>
      <c r="D1638" t="s">
        <v>693</v>
      </c>
      <c r="E1638">
        <v>8300</v>
      </c>
    </row>
    <row r="1639" spans="3:5" x14ac:dyDescent="0.4">
      <c r="C1639" t="s">
        <v>853</v>
      </c>
      <c r="D1639" t="s">
        <v>694</v>
      </c>
      <c r="E1639">
        <v>6700</v>
      </c>
    </row>
    <row r="1640" spans="3:5" x14ac:dyDescent="0.4">
      <c r="C1640" t="s">
        <v>853</v>
      </c>
      <c r="D1640" t="s">
        <v>695</v>
      </c>
      <c r="E1640">
        <v>5100</v>
      </c>
    </row>
    <row r="1641" spans="3:5" x14ac:dyDescent="0.4">
      <c r="C1641" t="s">
        <v>853</v>
      </c>
      <c r="D1641" t="s">
        <v>696</v>
      </c>
      <c r="E1641">
        <v>6500</v>
      </c>
    </row>
    <row r="1642" spans="3:5" x14ac:dyDescent="0.4">
      <c r="C1642" t="s">
        <v>853</v>
      </c>
      <c r="D1642" t="s">
        <v>697</v>
      </c>
      <c r="E1642">
        <v>10000</v>
      </c>
    </row>
    <row r="1643" spans="3:5" x14ac:dyDescent="0.4">
      <c r="C1643" t="s">
        <v>853</v>
      </c>
      <c r="D1643" t="s">
        <v>698</v>
      </c>
      <c r="E1643">
        <v>6100</v>
      </c>
    </row>
    <row r="1644" spans="3:5" x14ac:dyDescent="0.4">
      <c r="C1644" t="s">
        <v>853</v>
      </c>
      <c r="D1644" t="s">
        <v>699</v>
      </c>
      <c r="E1644">
        <v>8900</v>
      </c>
    </row>
    <row r="1645" spans="3:5" x14ac:dyDescent="0.4">
      <c r="C1645" t="s">
        <v>853</v>
      </c>
      <c r="D1645" t="s">
        <v>700</v>
      </c>
      <c r="E1645">
        <v>18300</v>
      </c>
    </row>
    <row r="1646" spans="3:5" x14ac:dyDescent="0.4">
      <c r="C1646" t="s">
        <v>853</v>
      </c>
      <c r="D1646" t="s">
        <v>701</v>
      </c>
      <c r="E1646">
        <v>11300</v>
      </c>
    </row>
    <row r="1647" spans="3:5" x14ac:dyDescent="0.4">
      <c r="C1647" t="s">
        <v>853</v>
      </c>
      <c r="D1647" t="s">
        <v>702</v>
      </c>
      <c r="E1647">
        <v>10400</v>
      </c>
    </row>
    <row r="1648" spans="3:5" x14ac:dyDescent="0.4">
      <c r="C1648" t="s">
        <v>853</v>
      </c>
      <c r="D1648" t="s">
        <v>703</v>
      </c>
      <c r="E1648">
        <v>10700</v>
      </c>
    </row>
    <row r="1649" spans="1:5" x14ac:dyDescent="0.4">
      <c r="C1649" t="s">
        <v>853</v>
      </c>
      <c r="D1649" t="s">
        <v>704</v>
      </c>
      <c r="E1649">
        <v>8900</v>
      </c>
    </row>
    <row r="1650" spans="1:5" x14ac:dyDescent="0.4">
      <c r="C1650" t="s">
        <v>853</v>
      </c>
      <c r="D1650" t="s">
        <v>705</v>
      </c>
      <c r="E1650">
        <v>30000</v>
      </c>
    </row>
    <row r="1651" spans="1:5" x14ac:dyDescent="0.4">
      <c r="C1651" t="s">
        <v>853</v>
      </c>
      <c r="D1651" t="s">
        <v>706</v>
      </c>
      <c r="E1651">
        <v>10000</v>
      </c>
    </row>
    <row r="1652" spans="1:5" x14ac:dyDescent="0.4">
      <c r="C1652" t="s">
        <v>853</v>
      </c>
      <c r="D1652" t="s">
        <v>707</v>
      </c>
      <c r="E1652">
        <v>10500</v>
      </c>
    </row>
    <row r="1653" spans="1:5" x14ac:dyDescent="0.4">
      <c r="C1653" t="s">
        <v>853</v>
      </c>
      <c r="D1653" t="s">
        <v>708</v>
      </c>
      <c r="E1653">
        <v>8200</v>
      </c>
    </row>
    <row r="1654" spans="1:5" x14ac:dyDescent="0.4">
      <c r="C1654" t="s">
        <v>853</v>
      </c>
      <c r="D1654" t="s">
        <v>709</v>
      </c>
      <c r="E1654">
        <v>10500</v>
      </c>
    </row>
    <row r="1655" spans="1:5" x14ac:dyDescent="0.4">
      <c r="C1655" t="s">
        <v>853</v>
      </c>
      <c r="D1655" t="s">
        <v>710</v>
      </c>
      <c r="E1655">
        <v>10800</v>
      </c>
    </row>
    <row r="1656" spans="1:5" x14ac:dyDescent="0.4">
      <c r="C1656" t="s">
        <v>853</v>
      </c>
      <c r="D1656" t="s">
        <v>711</v>
      </c>
      <c r="E1656">
        <v>23300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595200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06332-A1AC-4336-819D-F18ADD0B6336}">
  <sheetPr codeName="Sheet28"/>
  <dimension ref="A1:AV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48" x14ac:dyDescent="0.4">
      <c r="A1" t="str" cm="1">
        <f t="array" ref="A1">_xll.RssChart($A$2:$E$2,場中監視!A26, "1M", ((60*2.5)+1+(60*3)+1)*5)</f>
        <v>=RssChart($A$2:$E$2,場中監視!A26, "1M", ((60*2.5)+1+(60*3)+1)*5) =&gt; マーケットスピード II にログインして「接続中」の状態に変更してから利用してください。</v>
      </c>
      <c r="R1" t="s">
        <v>310</v>
      </c>
      <c r="S1" t="s">
        <v>311</v>
      </c>
      <c r="T1" s="3" t="str">
        <f t="shared" ref="T1:X2" si="0">Y1</f>
        <v>2025/02/21</v>
      </c>
      <c r="U1" s="3" t="str">
        <f t="shared" si="0"/>
        <v>2025/02/20</v>
      </c>
      <c r="V1" s="3" t="str">
        <f t="shared" si="0"/>
        <v>2025/02/19</v>
      </c>
      <c r="W1" s="3" t="str">
        <f t="shared" si="0"/>
        <v>2025/02/18</v>
      </c>
      <c r="X1" s="3" t="str">
        <f t="shared" si="0"/>
        <v>2025/02/17</v>
      </c>
      <c r="Y1" s="4" t="str">
        <f>I3</f>
        <v>2025/02/21</v>
      </c>
      <c r="Z1" s="4" t="str">
        <f>I4</f>
        <v>2025/02/20</v>
      </c>
      <c r="AA1" s="4" t="str">
        <f>I5</f>
        <v>2025/02/19</v>
      </c>
      <c r="AB1" s="4" t="str">
        <f>I6</f>
        <v>2025/02/18</v>
      </c>
      <c r="AC1" s="4" t="str">
        <f>I7</f>
        <v>2025/02/17</v>
      </c>
      <c r="AJ1" t="str" cm="1">
        <f t="array" ref="AJ1">_xll.RssChart($AJ$2:$AS$2, 場中監視!A26, "D", 100)</f>
        <v>=RssChart($AJ$2:$AS$2, 場中監視!A26, "D", 100) =&gt; マーケットスピード II にログインして「接続中」の状態に変更してから利用してください。</v>
      </c>
    </row>
    <row r="2" spans="1:48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R2" t="s">
        <v>4</v>
      </c>
      <c r="S2" s="2">
        <f>IFERROR(AVERAGEIFS(T2:X2,T2:X2,"&gt;0"),0)</f>
        <v>14775</v>
      </c>
      <c r="T2" s="2">
        <f t="shared" si="0"/>
        <v>8200</v>
      </c>
      <c r="U2" s="2">
        <f t="shared" si="0"/>
        <v>18800</v>
      </c>
      <c r="V2" s="2">
        <f t="shared" si="0"/>
        <v>9500</v>
      </c>
      <c r="W2" s="2">
        <f t="shared" si="0"/>
        <v>22600</v>
      </c>
      <c r="X2" s="2">
        <f t="shared" si="0"/>
        <v>0</v>
      </c>
      <c r="Y2" s="2" cm="1">
        <f t="array" ref="Y2">_xlfn.XLOOKUP(Y$1&amp;$R2,$C$3:$C$1662&amp;$D$3:$D$1662,$E$3:$E$1662,0,0,1)</f>
        <v>8200</v>
      </c>
      <c r="Z2" s="2" cm="1">
        <f t="array" ref="Z2">_xlfn.XLOOKUP(Z$1&amp;$R2,$C$3:$C$1662&amp;$D$3:$D$1662,$E$3:$E$1662,0,0,1)</f>
        <v>18800</v>
      </c>
      <c r="AA2" s="2" cm="1">
        <f t="array" ref="AA2">_xlfn.XLOOKUP(AA$1&amp;$R2,$C$3:$C$1662&amp;$D$3:$D$1662,$E$3:$E$1662,0,0,1)</f>
        <v>9500</v>
      </c>
      <c r="AB2" s="2" cm="1">
        <f t="array" ref="AB2">_xlfn.XLOOKUP(AB$1&amp;$R2,$C$3:$C$1662&amp;$D$3:$D$1662,$E$3:$E$1662,0,0,1)</f>
        <v>22600</v>
      </c>
      <c r="AC2" s="2" cm="1">
        <f t="array" ref="AC2">_xlfn.XLOOKUP(AC$1&amp;$R2,$C$3:$C$1662&amp;$D$3:$D$1662,$E$3:$E$1662,0,0,1)</f>
        <v>0</v>
      </c>
      <c r="AJ2" t="s">
        <v>290</v>
      </c>
      <c r="AK2" t="s">
        <v>876</v>
      </c>
      <c r="AL2" t="s">
        <v>291</v>
      </c>
      <c r="AM2" t="s">
        <v>292</v>
      </c>
      <c r="AN2" t="s">
        <v>293</v>
      </c>
      <c r="AO2" t="s">
        <v>877</v>
      </c>
      <c r="AP2" t="s">
        <v>878</v>
      </c>
      <c r="AQ2" t="s">
        <v>879</v>
      </c>
      <c r="AR2" t="s">
        <v>880</v>
      </c>
      <c r="AS2" t="s">
        <v>11</v>
      </c>
    </row>
    <row r="3" spans="1:48" x14ac:dyDescent="0.4">
      <c r="A3" t="s">
        <v>1044</v>
      </c>
      <c r="B3" t="s">
        <v>385</v>
      </c>
      <c r="C3" t="s">
        <v>804</v>
      </c>
      <c r="D3" t="s">
        <v>506</v>
      </c>
      <c r="E3">
        <v>0</v>
      </c>
      <c r="G3" s="1"/>
      <c r="H3" s="1"/>
      <c r="I3" s="1" t="str" cm="1">
        <f t="array" ref="I3:I7">_xlfn.UNIQUE(_xlfn._xlws.SORT(C3:C1662,1,-1))</f>
        <v>2025/02/21</v>
      </c>
      <c r="J3" s="1"/>
      <c r="K3" s="1"/>
      <c r="L3" s="1"/>
      <c r="R3" t="s">
        <v>5</v>
      </c>
      <c r="S3" s="2">
        <f t="shared" ref="S3:S66" si="1">IFERROR(AVERAGEIFS(T3:X3,T3:X3,"&gt;0"),0)</f>
        <v>17550</v>
      </c>
      <c r="T3" s="2">
        <f>T2+Y3</f>
        <v>12100</v>
      </c>
      <c r="U3" s="2">
        <f>U2+Z3</f>
        <v>23000</v>
      </c>
      <c r="V3" s="2">
        <f>V2+AA3</f>
        <v>10000</v>
      </c>
      <c r="W3" s="2">
        <f>W2+AB3</f>
        <v>25100</v>
      </c>
      <c r="X3" s="2">
        <f>X2+AC3</f>
        <v>0</v>
      </c>
      <c r="Y3" s="2" cm="1">
        <f t="array" ref="Y3">_xlfn.XLOOKUP(Y$1&amp;$R3,$C$3:$C$1662&amp;$D$3:$D$1662,$E$3:$E$1662,0,0,1)</f>
        <v>3900</v>
      </c>
      <c r="Z3" s="2" cm="1">
        <f t="array" ref="Z3">_xlfn.XLOOKUP(Z$1&amp;$R3,$C$3:$C$1662&amp;$D$3:$D$1662,$E$3:$E$1662,0,0,1)</f>
        <v>4200</v>
      </c>
      <c r="AA3" s="2" cm="1">
        <f t="array" ref="AA3">_xlfn.XLOOKUP(AA$1&amp;$R3,$C$3:$C$1662&amp;$D$3:$D$1662,$E$3:$E$1662,0,0,1)</f>
        <v>500</v>
      </c>
      <c r="AB3" s="2" cm="1">
        <f t="array" ref="AB3">_xlfn.XLOOKUP(AB$1&amp;$R3,$C$3:$C$1662&amp;$D$3:$D$1662,$E$3:$E$1662,0,0,1)</f>
        <v>2500</v>
      </c>
      <c r="AC3" s="2" cm="1">
        <f t="array" ref="AC3">_xlfn.XLOOKUP(AC$1&amp;$R3,$C$3:$C$1662&amp;$D$3:$D$1662,$E$3:$E$1662,0,0,1)</f>
        <v>0</v>
      </c>
      <c r="AJ3" t="s">
        <v>1044</v>
      </c>
      <c r="AK3" t="s">
        <v>882</v>
      </c>
      <c r="AL3" t="s">
        <v>883</v>
      </c>
      <c r="AM3" t="s">
        <v>884</v>
      </c>
      <c r="AN3" t="s">
        <v>881</v>
      </c>
      <c r="AO3">
        <v>982</v>
      </c>
      <c r="AP3">
        <v>989</v>
      </c>
      <c r="AQ3">
        <v>976</v>
      </c>
      <c r="AR3">
        <v>976</v>
      </c>
      <c r="AS3">
        <v>42400</v>
      </c>
    </row>
    <row r="4" spans="1:48" x14ac:dyDescent="0.4">
      <c r="C4" t="s">
        <v>804</v>
      </c>
      <c r="D4" t="s">
        <v>507</v>
      </c>
      <c r="E4">
        <v>0</v>
      </c>
      <c r="I4" t="str">
        <v>2025/02/20</v>
      </c>
      <c r="R4" t="s">
        <v>92</v>
      </c>
      <c r="S4" s="2">
        <f t="shared" si="1"/>
        <v>21175</v>
      </c>
      <c r="T4" s="2">
        <f t="shared" ref="T4:X19" si="2">T3+Y4</f>
        <v>12700</v>
      </c>
      <c r="U4" s="2">
        <f t="shared" si="2"/>
        <v>28000</v>
      </c>
      <c r="V4" s="2">
        <f t="shared" si="2"/>
        <v>15300</v>
      </c>
      <c r="W4" s="2">
        <f t="shared" si="2"/>
        <v>28700</v>
      </c>
      <c r="X4" s="2">
        <f t="shared" si="2"/>
        <v>0</v>
      </c>
      <c r="Y4" s="2" cm="1">
        <f t="array" ref="Y4">_xlfn.XLOOKUP(Y$1&amp;$R4,$C$3:$C$1662&amp;$D$3:$D$1662,$E$3:$E$1662,0,0,1)</f>
        <v>600</v>
      </c>
      <c r="Z4" s="2" cm="1">
        <f t="array" ref="Z4">_xlfn.XLOOKUP(Z$1&amp;$R4,$C$3:$C$1662&amp;$D$3:$D$1662,$E$3:$E$1662,0,0,1)</f>
        <v>5000</v>
      </c>
      <c r="AA4" s="2" cm="1">
        <f t="array" ref="AA4">_xlfn.XLOOKUP(AA$1&amp;$R4,$C$3:$C$1662&amp;$D$3:$D$1662,$E$3:$E$1662,0,0,1)</f>
        <v>5300</v>
      </c>
      <c r="AB4" s="2" cm="1">
        <f t="array" ref="AB4">_xlfn.XLOOKUP(AB$1&amp;$R4,$C$3:$C$1662&amp;$D$3:$D$1662,$E$3:$E$1662,0,0,1)</f>
        <v>3600</v>
      </c>
      <c r="AC4" s="2" cm="1">
        <f t="array" ref="AC4">_xlfn.XLOOKUP(AC$1&amp;$R4,$C$3:$C$1662&amp;$D$3:$D$1662,$E$3:$E$1662,0,0,1)</f>
        <v>0</v>
      </c>
      <c r="AM4" t="s">
        <v>885</v>
      </c>
      <c r="AN4" t="s">
        <v>881</v>
      </c>
      <c r="AO4">
        <v>976</v>
      </c>
      <c r="AP4">
        <v>983</v>
      </c>
      <c r="AQ4">
        <v>968</v>
      </c>
      <c r="AR4">
        <v>972</v>
      </c>
      <c r="AS4">
        <v>66800</v>
      </c>
      <c r="AU4" s="7" t="str">
        <f t="shared" ref="AU4:AU67" si="3">IF(AR3&lt;AR4,AR4/AR3-1,"")</f>
        <v/>
      </c>
      <c r="AV4" s="7">
        <f t="shared" ref="AV4:AV67" si="4">IF(AR3&gt;AR4,AR4/AR3-1,"")</f>
        <v>-4.098360655737654E-3</v>
      </c>
    </row>
    <row r="5" spans="1:48" x14ac:dyDescent="0.4">
      <c r="C5" t="s">
        <v>804</v>
      </c>
      <c r="D5" t="s">
        <v>508</v>
      </c>
      <c r="E5">
        <v>0</v>
      </c>
      <c r="I5" t="str">
        <v>2025/02/19</v>
      </c>
      <c r="R5" t="s">
        <v>41</v>
      </c>
      <c r="S5" s="2">
        <f t="shared" si="1"/>
        <v>23450</v>
      </c>
      <c r="T5" s="2">
        <f t="shared" si="2"/>
        <v>13700</v>
      </c>
      <c r="U5" s="2">
        <f t="shared" si="2"/>
        <v>29200</v>
      </c>
      <c r="V5" s="2">
        <f t="shared" si="2"/>
        <v>16300</v>
      </c>
      <c r="W5" s="2">
        <f t="shared" si="2"/>
        <v>34600</v>
      </c>
      <c r="X5" s="2">
        <f t="shared" si="2"/>
        <v>0</v>
      </c>
      <c r="Y5" s="2" cm="1">
        <f t="array" ref="Y5">_xlfn.XLOOKUP(Y$1&amp;$R5,$C$3:$C$1662&amp;$D$3:$D$1662,$E$3:$E$1662,0,0,1)</f>
        <v>1000</v>
      </c>
      <c r="Z5" s="2" cm="1">
        <f t="array" ref="Z5">_xlfn.XLOOKUP(Z$1&amp;$R5,$C$3:$C$1662&amp;$D$3:$D$1662,$E$3:$E$1662,0,0,1)</f>
        <v>1200</v>
      </c>
      <c r="AA5" s="2" cm="1">
        <f t="array" ref="AA5">_xlfn.XLOOKUP(AA$1&amp;$R5,$C$3:$C$1662&amp;$D$3:$D$1662,$E$3:$E$1662,0,0,1)</f>
        <v>1000</v>
      </c>
      <c r="AB5" s="2" cm="1">
        <f t="array" ref="AB5">_xlfn.XLOOKUP(AB$1&amp;$R5,$C$3:$C$1662&amp;$D$3:$D$1662,$E$3:$E$1662,0,0,1)</f>
        <v>5900</v>
      </c>
      <c r="AC5" s="2" cm="1">
        <f t="array" ref="AC5">_xlfn.XLOOKUP(AC$1&amp;$R5,$C$3:$C$1662&amp;$D$3:$D$1662,$E$3:$E$1662,0,0,1)</f>
        <v>0</v>
      </c>
      <c r="AM5" t="s">
        <v>886</v>
      </c>
      <c r="AN5" t="s">
        <v>881</v>
      </c>
      <c r="AO5">
        <v>982</v>
      </c>
      <c r="AP5">
        <v>1015</v>
      </c>
      <c r="AQ5">
        <v>980</v>
      </c>
      <c r="AR5">
        <v>996</v>
      </c>
      <c r="AS5">
        <v>141400</v>
      </c>
      <c r="AU5" s="7">
        <f t="shared" si="3"/>
        <v>2.4691358024691468E-2</v>
      </c>
      <c r="AV5" s="7" t="str">
        <f t="shared" si="4"/>
        <v/>
      </c>
    </row>
    <row r="6" spans="1:48" x14ac:dyDescent="0.4">
      <c r="C6" t="s">
        <v>804</v>
      </c>
      <c r="D6" t="s">
        <v>509</v>
      </c>
      <c r="E6">
        <v>0</v>
      </c>
      <c r="I6" t="str">
        <v>2025/02/18</v>
      </c>
      <c r="R6" t="s">
        <v>36</v>
      </c>
      <c r="S6" s="2">
        <f t="shared" si="1"/>
        <v>27850</v>
      </c>
      <c r="T6" s="2">
        <f t="shared" si="2"/>
        <v>17300</v>
      </c>
      <c r="U6" s="2">
        <f t="shared" si="2"/>
        <v>36700</v>
      </c>
      <c r="V6" s="2">
        <f t="shared" si="2"/>
        <v>20400</v>
      </c>
      <c r="W6" s="2">
        <f t="shared" si="2"/>
        <v>37000</v>
      </c>
      <c r="X6" s="2">
        <f t="shared" si="2"/>
        <v>0</v>
      </c>
      <c r="Y6" s="2" cm="1">
        <f t="array" ref="Y6">_xlfn.XLOOKUP(Y$1&amp;$R6,$C$3:$C$1662&amp;$D$3:$D$1662,$E$3:$E$1662,0,0,1)</f>
        <v>3600</v>
      </c>
      <c r="Z6" s="2" cm="1">
        <f t="array" ref="Z6">_xlfn.XLOOKUP(Z$1&amp;$R6,$C$3:$C$1662&amp;$D$3:$D$1662,$E$3:$E$1662,0,0,1)</f>
        <v>7500</v>
      </c>
      <c r="AA6" s="2" cm="1">
        <f t="array" ref="AA6">_xlfn.XLOOKUP(AA$1&amp;$R6,$C$3:$C$1662&amp;$D$3:$D$1662,$E$3:$E$1662,0,0,1)</f>
        <v>4100</v>
      </c>
      <c r="AB6" s="2" cm="1">
        <f t="array" ref="AB6">_xlfn.XLOOKUP(AB$1&amp;$R6,$C$3:$C$1662&amp;$D$3:$D$1662,$E$3:$E$1662,0,0,1)</f>
        <v>2400</v>
      </c>
      <c r="AC6" s="2" cm="1">
        <f t="array" ref="AC6">_xlfn.XLOOKUP(AC$1&amp;$R6,$C$3:$C$1662&amp;$D$3:$D$1662,$E$3:$E$1662,0,0,1)</f>
        <v>0</v>
      </c>
      <c r="AM6" t="s">
        <v>887</v>
      </c>
      <c r="AN6" t="s">
        <v>881</v>
      </c>
      <c r="AO6">
        <v>981</v>
      </c>
      <c r="AP6">
        <v>986</v>
      </c>
      <c r="AQ6">
        <v>947</v>
      </c>
      <c r="AR6">
        <v>951</v>
      </c>
      <c r="AS6">
        <v>102700</v>
      </c>
      <c r="AU6" s="7" t="str">
        <f t="shared" si="3"/>
        <v/>
      </c>
      <c r="AV6" s="7">
        <f t="shared" si="4"/>
        <v>-4.5180722891566272E-2</v>
      </c>
    </row>
    <row r="7" spans="1:48" x14ac:dyDescent="0.4">
      <c r="C7" t="s">
        <v>804</v>
      </c>
      <c r="D7" t="s">
        <v>510</v>
      </c>
      <c r="E7">
        <v>0</v>
      </c>
      <c r="I7" t="str">
        <v>2025/02/17</v>
      </c>
      <c r="R7" t="s">
        <v>84</v>
      </c>
      <c r="S7" s="2">
        <f t="shared" si="1"/>
        <v>32875</v>
      </c>
      <c r="T7" s="2">
        <f t="shared" si="2"/>
        <v>19600</v>
      </c>
      <c r="U7" s="2">
        <f t="shared" si="2"/>
        <v>41300</v>
      </c>
      <c r="V7" s="2">
        <f t="shared" si="2"/>
        <v>29600</v>
      </c>
      <c r="W7" s="2">
        <f t="shared" si="2"/>
        <v>41000</v>
      </c>
      <c r="X7" s="2">
        <f t="shared" si="2"/>
        <v>0</v>
      </c>
      <c r="Y7" s="2" cm="1">
        <f t="array" ref="Y7">_xlfn.XLOOKUP(Y$1&amp;$R7,$C$3:$C$1662&amp;$D$3:$D$1662,$E$3:$E$1662,0,0,1)</f>
        <v>2300</v>
      </c>
      <c r="Z7" s="2" cm="1">
        <f t="array" ref="Z7">_xlfn.XLOOKUP(Z$1&amp;$R7,$C$3:$C$1662&amp;$D$3:$D$1662,$E$3:$E$1662,0,0,1)</f>
        <v>4600</v>
      </c>
      <c r="AA7" s="2" cm="1">
        <f t="array" ref="AA7">_xlfn.XLOOKUP(AA$1&amp;$R7,$C$3:$C$1662&amp;$D$3:$D$1662,$E$3:$E$1662,0,0,1)</f>
        <v>9200</v>
      </c>
      <c r="AB7" s="2" cm="1">
        <f t="array" ref="AB7">_xlfn.XLOOKUP(AB$1&amp;$R7,$C$3:$C$1662&amp;$D$3:$D$1662,$E$3:$E$1662,0,0,1)</f>
        <v>4000</v>
      </c>
      <c r="AC7" s="2" cm="1">
        <f t="array" ref="AC7">_xlfn.XLOOKUP(AC$1&amp;$R7,$C$3:$C$1662&amp;$D$3:$D$1662,$E$3:$E$1662,0,0,1)</f>
        <v>0</v>
      </c>
      <c r="AM7" t="s">
        <v>888</v>
      </c>
      <c r="AN7" t="s">
        <v>881</v>
      </c>
      <c r="AO7">
        <v>955</v>
      </c>
      <c r="AP7">
        <v>976</v>
      </c>
      <c r="AQ7">
        <v>947</v>
      </c>
      <c r="AR7">
        <v>959</v>
      </c>
      <c r="AS7">
        <v>44200</v>
      </c>
      <c r="AU7" s="7">
        <f t="shared" si="3"/>
        <v>8.4121976866455839E-3</v>
      </c>
      <c r="AV7" s="7" t="str">
        <f t="shared" si="4"/>
        <v/>
      </c>
    </row>
    <row r="8" spans="1:48" x14ac:dyDescent="0.4">
      <c r="C8" t="s">
        <v>804</v>
      </c>
      <c r="D8" t="s">
        <v>511</v>
      </c>
      <c r="E8">
        <v>0</v>
      </c>
      <c r="G8" s="1"/>
      <c r="H8" s="1"/>
      <c r="I8" s="1"/>
      <c r="J8" s="1"/>
      <c r="K8" s="1"/>
      <c r="L8" s="1"/>
      <c r="M8" s="1"/>
      <c r="R8" t="s">
        <v>79</v>
      </c>
      <c r="S8" s="2">
        <f t="shared" si="1"/>
        <v>48020</v>
      </c>
      <c r="T8" s="2">
        <f t="shared" si="2"/>
        <v>20100</v>
      </c>
      <c r="U8" s="2">
        <f t="shared" si="2"/>
        <v>48000</v>
      </c>
      <c r="V8" s="2">
        <f t="shared" si="2"/>
        <v>34600</v>
      </c>
      <c r="W8" s="2">
        <f t="shared" si="2"/>
        <v>45400</v>
      </c>
      <c r="X8" s="2">
        <f t="shared" si="2"/>
        <v>92000</v>
      </c>
      <c r="Y8" s="2" cm="1">
        <f t="array" ref="Y8">_xlfn.XLOOKUP(Y$1&amp;$R8,$C$3:$C$1662&amp;$D$3:$D$1662,$E$3:$E$1662,0,0,1)</f>
        <v>500</v>
      </c>
      <c r="Z8" s="2" cm="1">
        <f t="array" ref="Z8">_xlfn.XLOOKUP(Z$1&amp;$R8,$C$3:$C$1662&amp;$D$3:$D$1662,$E$3:$E$1662,0,0,1)</f>
        <v>6700</v>
      </c>
      <c r="AA8" s="2" cm="1">
        <f t="array" ref="AA8">_xlfn.XLOOKUP(AA$1&amp;$R8,$C$3:$C$1662&amp;$D$3:$D$1662,$E$3:$E$1662,0,0,1)</f>
        <v>5000</v>
      </c>
      <c r="AB8" s="2" cm="1">
        <f t="array" ref="AB8">_xlfn.XLOOKUP(AB$1&amp;$R8,$C$3:$C$1662&amp;$D$3:$D$1662,$E$3:$E$1662,0,0,1)</f>
        <v>4400</v>
      </c>
      <c r="AC8" s="2" cm="1">
        <f t="array" ref="AC8">_xlfn.XLOOKUP(AC$1&amp;$R8,$C$3:$C$1662&amp;$D$3:$D$1662,$E$3:$E$1662,0,0,1)</f>
        <v>92000</v>
      </c>
      <c r="AM8" t="s">
        <v>889</v>
      </c>
      <c r="AN8" t="s">
        <v>881</v>
      </c>
      <c r="AO8">
        <v>950</v>
      </c>
      <c r="AP8">
        <v>958</v>
      </c>
      <c r="AQ8">
        <v>941</v>
      </c>
      <c r="AR8">
        <v>950</v>
      </c>
      <c r="AS8">
        <v>67500</v>
      </c>
      <c r="AU8" s="7" t="str">
        <f t="shared" si="3"/>
        <v/>
      </c>
      <c r="AV8" s="7">
        <f t="shared" si="4"/>
        <v>-9.3847758081334609E-3</v>
      </c>
    </row>
    <row r="9" spans="1:48" x14ac:dyDescent="0.4">
      <c r="C9" t="s">
        <v>804</v>
      </c>
      <c r="D9" t="s">
        <v>512</v>
      </c>
      <c r="E9">
        <v>92000</v>
      </c>
      <c r="G9" s="1"/>
      <c r="H9" s="1"/>
      <c r="I9" s="1"/>
      <c r="J9" s="1"/>
      <c r="K9" s="1"/>
      <c r="L9" s="1"/>
      <c r="R9" t="s">
        <v>18</v>
      </c>
      <c r="S9" s="2">
        <f t="shared" si="1"/>
        <v>51440</v>
      </c>
      <c r="T9" s="2">
        <f t="shared" si="2"/>
        <v>20200</v>
      </c>
      <c r="U9" s="2">
        <f t="shared" si="2"/>
        <v>50900</v>
      </c>
      <c r="V9" s="2">
        <f t="shared" si="2"/>
        <v>36000</v>
      </c>
      <c r="W9" s="2">
        <f t="shared" si="2"/>
        <v>47700</v>
      </c>
      <c r="X9" s="2">
        <f t="shared" si="2"/>
        <v>102400</v>
      </c>
      <c r="Y9" s="2" cm="1">
        <f t="array" ref="Y9">_xlfn.XLOOKUP(Y$1&amp;$R9,$C$3:$C$1662&amp;$D$3:$D$1662,$E$3:$E$1662,0,0,1)</f>
        <v>100</v>
      </c>
      <c r="Z9" s="2" cm="1">
        <f t="array" ref="Z9">_xlfn.XLOOKUP(Z$1&amp;$R9,$C$3:$C$1662&amp;$D$3:$D$1662,$E$3:$E$1662,0,0,1)</f>
        <v>2900</v>
      </c>
      <c r="AA9" s="2" cm="1">
        <f t="array" ref="AA9">_xlfn.XLOOKUP(AA$1&amp;$R9,$C$3:$C$1662&amp;$D$3:$D$1662,$E$3:$E$1662,0,0,1)</f>
        <v>1400</v>
      </c>
      <c r="AB9" s="2" cm="1">
        <f t="array" ref="AB9">_xlfn.XLOOKUP(AB$1&amp;$R9,$C$3:$C$1662&amp;$D$3:$D$1662,$E$3:$E$1662,0,0,1)</f>
        <v>2300</v>
      </c>
      <c r="AC9" s="2" cm="1">
        <f t="array" ref="AC9">_xlfn.XLOOKUP(AC$1&amp;$R9,$C$3:$C$1662&amp;$D$3:$D$1662,$E$3:$E$1662,0,0,1)</f>
        <v>10400</v>
      </c>
      <c r="AM9" t="s">
        <v>890</v>
      </c>
      <c r="AN9" t="s">
        <v>881</v>
      </c>
      <c r="AO9">
        <v>961</v>
      </c>
      <c r="AP9">
        <v>968</v>
      </c>
      <c r="AQ9">
        <v>942</v>
      </c>
      <c r="AR9">
        <v>943</v>
      </c>
      <c r="AS9">
        <v>62200</v>
      </c>
      <c r="AU9" s="7" t="str">
        <f t="shared" si="3"/>
        <v/>
      </c>
      <c r="AV9" s="7">
        <f t="shared" si="4"/>
        <v>-7.3684210526315796E-3</v>
      </c>
    </row>
    <row r="10" spans="1:48" x14ac:dyDescent="0.4">
      <c r="C10" t="s">
        <v>804</v>
      </c>
      <c r="D10" t="s">
        <v>513</v>
      </c>
      <c r="E10">
        <v>10400</v>
      </c>
      <c r="R10" t="s">
        <v>27</v>
      </c>
      <c r="S10" s="2">
        <f t="shared" si="1"/>
        <v>56140</v>
      </c>
      <c r="T10" s="2">
        <f t="shared" si="2"/>
        <v>20800</v>
      </c>
      <c r="U10" s="2">
        <f t="shared" si="2"/>
        <v>55400</v>
      </c>
      <c r="V10" s="2">
        <f t="shared" si="2"/>
        <v>42000</v>
      </c>
      <c r="W10" s="2">
        <f t="shared" si="2"/>
        <v>48300</v>
      </c>
      <c r="X10" s="2">
        <f t="shared" si="2"/>
        <v>114200</v>
      </c>
      <c r="Y10" s="2" cm="1">
        <f t="array" ref="Y10">_xlfn.XLOOKUP(Y$1&amp;$R10,$C$3:$C$1662&amp;$D$3:$D$1662,$E$3:$E$1662,0,0,1)</f>
        <v>600</v>
      </c>
      <c r="Z10" s="2" cm="1">
        <f t="array" ref="Z10">_xlfn.XLOOKUP(Z$1&amp;$R10,$C$3:$C$1662&amp;$D$3:$D$1662,$E$3:$E$1662,0,0,1)</f>
        <v>4500</v>
      </c>
      <c r="AA10" s="2" cm="1">
        <f t="array" ref="AA10">_xlfn.XLOOKUP(AA$1&amp;$R10,$C$3:$C$1662&amp;$D$3:$D$1662,$E$3:$E$1662,0,0,1)</f>
        <v>6000</v>
      </c>
      <c r="AB10" s="2" cm="1">
        <f t="array" ref="AB10">_xlfn.XLOOKUP(AB$1&amp;$R10,$C$3:$C$1662&amp;$D$3:$D$1662,$E$3:$E$1662,0,0,1)</f>
        <v>600</v>
      </c>
      <c r="AC10" s="2" cm="1">
        <f t="array" ref="AC10">_xlfn.XLOOKUP(AC$1&amp;$R10,$C$3:$C$1662&amp;$D$3:$D$1662,$E$3:$E$1662,0,0,1)</f>
        <v>11800</v>
      </c>
      <c r="AM10" t="s">
        <v>891</v>
      </c>
      <c r="AN10" t="s">
        <v>881</v>
      </c>
      <c r="AO10">
        <v>948</v>
      </c>
      <c r="AP10">
        <v>965</v>
      </c>
      <c r="AQ10">
        <v>944</v>
      </c>
      <c r="AR10">
        <v>946</v>
      </c>
      <c r="AS10">
        <v>103300</v>
      </c>
      <c r="AU10" s="7">
        <f t="shared" si="3"/>
        <v>3.1813361611876534E-3</v>
      </c>
      <c r="AV10" s="7" t="str">
        <f t="shared" si="4"/>
        <v/>
      </c>
    </row>
    <row r="11" spans="1:48" x14ac:dyDescent="0.4">
      <c r="C11" t="s">
        <v>804</v>
      </c>
      <c r="D11" t="s">
        <v>514</v>
      </c>
      <c r="E11">
        <v>11800</v>
      </c>
      <c r="G11" s="1"/>
      <c r="H11" s="1"/>
      <c r="I11" s="1"/>
      <c r="J11" s="1"/>
      <c r="K11" s="1"/>
      <c r="L11" s="1"/>
      <c r="R11" t="s">
        <v>39</v>
      </c>
      <c r="S11" s="2">
        <f t="shared" si="1"/>
        <v>60060</v>
      </c>
      <c r="T11" s="2">
        <f t="shared" si="2"/>
        <v>21000</v>
      </c>
      <c r="U11" s="2">
        <f t="shared" si="2"/>
        <v>58600</v>
      </c>
      <c r="V11" s="2">
        <f t="shared" si="2"/>
        <v>45000</v>
      </c>
      <c r="W11" s="2">
        <f t="shared" si="2"/>
        <v>54300</v>
      </c>
      <c r="X11" s="2">
        <f t="shared" si="2"/>
        <v>121400</v>
      </c>
      <c r="Y11" s="2" cm="1">
        <f t="array" ref="Y11">_xlfn.XLOOKUP(Y$1&amp;$R11,$C$3:$C$1662&amp;$D$3:$D$1662,$E$3:$E$1662,0,0,1)</f>
        <v>200</v>
      </c>
      <c r="Z11" s="2" cm="1">
        <f t="array" ref="Z11">_xlfn.XLOOKUP(Z$1&amp;$R11,$C$3:$C$1662&amp;$D$3:$D$1662,$E$3:$E$1662,0,0,1)</f>
        <v>3200</v>
      </c>
      <c r="AA11" s="2" cm="1">
        <f t="array" ref="AA11">_xlfn.XLOOKUP(AA$1&amp;$R11,$C$3:$C$1662&amp;$D$3:$D$1662,$E$3:$E$1662,0,0,1)</f>
        <v>3000</v>
      </c>
      <c r="AB11" s="2" cm="1">
        <f t="array" ref="AB11">_xlfn.XLOOKUP(AB$1&amp;$R11,$C$3:$C$1662&amp;$D$3:$D$1662,$E$3:$E$1662,0,0,1)</f>
        <v>6000</v>
      </c>
      <c r="AC11" s="2" cm="1">
        <f t="array" ref="AC11">_xlfn.XLOOKUP(AC$1&amp;$R11,$C$3:$C$1662&amp;$D$3:$D$1662,$E$3:$E$1662,0,0,1)</f>
        <v>7200</v>
      </c>
      <c r="AM11" t="s">
        <v>892</v>
      </c>
      <c r="AN11" t="s">
        <v>881</v>
      </c>
      <c r="AO11">
        <v>961</v>
      </c>
      <c r="AP11">
        <v>978</v>
      </c>
      <c r="AQ11">
        <v>952</v>
      </c>
      <c r="AR11">
        <v>952</v>
      </c>
      <c r="AS11">
        <v>53000</v>
      </c>
      <c r="AU11" s="7">
        <f t="shared" si="3"/>
        <v>6.3424947145878097E-3</v>
      </c>
      <c r="AV11" s="7" t="str">
        <f t="shared" si="4"/>
        <v/>
      </c>
    </row>
    <row r="12" spans="1:48" x14ac:dyDescent="0.4">
      <c r="C12" t="s">
        <v>804</v>
      </c>
      <c r="D12" t="s">
        <v>515</v>
      </c>
      <c r="E12">
        <v>7200</v>
      </c>
      <c r="R12" t="s">
        <v>62</v>
      </c>
      <c r="S12" s="2">
        <f t="shared" si="1"/>
        <v>63520</v>
      </c>
      <c r="T12" s="2">
        <f t="shared" si="2"/>
        <v>21100</v>
      </c>
      <c r="U12" s="2">
        <f t="shared" si="2"/>
        <v>60300</v>
      </c>
      <c r="V12" s="2">
        <f t="shared" si="2"/>
        <v>48700</v>
      </c>
      <c r="W12" s="2">
        <f t="shared" si="2"/>
        <v>62600</v>
      </c>
      <c r="X12" s="2">
        <f t="shared" si="2"/>
        <v>124900</v>
      </c>
      <c r="Y12" s="2" cm="1">
        <f t="array" ref="Y12">_xlfn.XLOOKUP(Y$1&amp;$R12,$C$3:$C$1662&amp;$D$3:$D$1662,$E$3:$E$1662,0,0,1)</f>
        <v>100</v>
      </c>
      <c r="Z12" s="2" cm="1">
        <f t="array" ref="Z12">_xlfn.XLOOKUP(Z$1&amp;$R12,$C$3:$C$1662&amp;$D$3:$D$1662,$E$3:$E$1662,0,0,1)</f>
        <v>1700</v>
      </c>
      <c r="AA12" s="2" cm="1">
        <f t="array" ref="AA12">_xlfn.XLOOKUP(AA$1&amp;$R12,$C$3:$C$1662&amp;$D$3:$D$1662,$E$3:$E$1662,0,0,1)</f>
        <v>3700</v>
      </c>
      <c r="AB12" s="2" cm="1">
        <f t="array" ref="AB12">_xlfn.XLOOKUP(AB$1&amp;$R12,$C$3:$C$1662&amp;$D$3:$D$1662,$E$3:$E$1662,0,0,1)</f>
        <v>8300</v>
      </c>
      <c r="AC12" s="2" cm="1">
        <f t="array" ref="AC12">_xlfn.XLOOKUP(AC$1&amp;$R12,$C$3:$C$1662&amp;$D$3:$D$1662,$E$3:$E$1662,0,0,1)</f>
        <v>3500</v>
      </c>
      <c r="AM12" t="s">
        <v>893</v>
      </c>
      <c r="AN12" t="s">
        <v>881</v>
      </c>
      <c r="AO12">
        <v>946</v>
      </c>
      <c r="AP12">
        <v>951</v>
      </c>
      <c r="AQ12">
        <v>937</v>
      </c>
      <c r="AR12">
        <v>937</v>
      </c>
      <c r="AS12">
        <v>55300</v>
      </c>
      <c r="AU12" s="7" t="str">
        <f t="shared" si="3"/>
        <v/>
      </c>
      <c r="AV12" s="7">
        <f t="shared" si="4"/>
        <v>-1.5756302521008458E-2</v>
      </c>
    </row>
    <row r="13" spans="1:48" x14ac:dyDescent="0.4">
      <c r="C13" t="s">
        <v>804</v>
      </c>
      <c r="D13" t="s">
        <v>516</v>
      </c>
      <c r="E13">
        <v>3500</v>
      </c>
      <c r="G13" s="1"/>
      <c r="H13" s="1"/>
      <c r="I13" s="1"/>
      <c r="J13" s="1"/>
      <c r="K13" s="1"/>
      <c r="L13" s="1"/>
      <c r="R13" t="s">
        <v>24</v>
      </c>
      <c r="S13" s="2">
        <f t="shared" si="1"/>
        <v>66800</v>
      </c>
      <c r="T13" s="2">
        <f t="shared" si="2"/>
        <v>24500</v>
      </c>
      <c r="U13" s="2">
        <f t="shared" si="2"/>
        <v>60700</v>
      </c>
      <c r="V13" s="2">
        <f t="shared" si="2"/>
        <v>53100</v>
      </c>
      <c r="W13" s="2">
        <f t="shared" si="2"/>
        <v>66000</v>
      </c>
      <c r="X13" s="2">
        <f t="shared" si="2"/>
        <v>129700</v>
      </c>
      <c r="Y13" s="2" cm="1">
        <f t="array" ref="Y13">_xlfn.XLOOKUP(Y$1&amp;$R13,$C$3:$C$1662&amp;$D$3:$D$1662,$E$3:$E$1662,0,0,1)</f>
        <v>3400</v>
      </c>
      <c r="Z13" s="2" cm="1">
        <f t="array" ref="Z13">_xlfn.XLOOKUP(Z$1&amp;$R13,$C$3:$C$1662&amp;$D$3:$D$1662,$E$3:$E$1662,0,0,1)</f>
        <v>400</v>
      </c>
      <c r="AA13" s="2" cm="1">
        <f t="array" ref="AA13">_xlfn.XLOOKUP(AA$1&amp;$R13,$C$3:$C$1662&amp;$D$3:$D$1662,$E$3:$E$1662,0,0,1)</f>
        <v>4400</v>
      </c>
      <c r="AB13" s="2" cm="1">
        <f t="array" ref="AB13">_xlfn.XLOOKUP(AB$1&amp;$R13,$C$3:$C$1662&amp;$D$3:$D$1662,$E$3:$E$1662,0,0,1)</f>
        <v>3400</v>
      </c>
      <c r="AC13" s="2" cm="1">
        <f t="array" ref="AC13">_xlfn.XLOOKUP(AC$1&amp;$R13,$C$3:$C$1662&amp;$D$3:$D$1662,$E$3:$E$1662,0,0,1)</f>
        <v>4800</v>
      </c>
      <c r="AM13" t="s">
        <v>894</v>
      </c>
      <c r="AN13" t="s">
        <v>881</v>
      </c>
      <c r="AO13">
        <v>960</v>
      </c>
      <c r="AP13">
        <v>1035</v>
      </c>
      <c r="AQ13">
        <v>960</v>
      </c>
      <c r="AR13">
        <v>1011</v>
      </c>
      <c r="AS13">
        <v>333900</v>
      </c>
      <c r="AU13" s="7">
        <f t="shared" si="3"/>
        <v>7.8975453575240051E-2</v>
      </c>
      <c r="AV13" s="7" t="str">
        <f t="shared" si="4"/>
        <v/>
      </c>
    </row>
    <row r="14" spans="1:48" x14ac:dyDescent="0.4">
      <c r="C14" t="s">
        <v>804</v>
      </c>
      <c r="D14" t="s">
        <v>517</v>
      </c>
      <c r="E14">
        <v>4800</v>
      </c>
      <c r="R14" t="s">
        <v>149</v>
      </c>
      <c r="S14" s="2">
        <f t="shared" si="1"/>
        <v>69100</v>
      </c>
      <c r="T14" s="2">
        <f t="shared" si="2"/>
        <v>25200</v>
      </c>
      <c r="U14" s="2">
        <f t="shared" si="2"/>
        <v>61100</v>
      </c>
      <c r="V14" s="2">
        <f t="shared" si="2"/>
        <v>54500</v>
      </c>
      <c r="W14" s="2">
        <f t="shared" si="2"/>
        <v>70400</v>
      </c>
      <c r="X14" s="2">
        <f t="shared" si="2"/>
        <v>134300</v>
      </c>
      <c r="Y14" s="2" cm="1">
        <f t="array" ref="Y14">_xlfn.XLOOKUP(Y$1&amp;$R14,$C$3:$C$1662&amp;$D$3:$D$1662,$E$3:$E$1662,0,0,1)</f>
        <v>700</v>
      </c>
      <c r="Z14" s="2" cm="1">
        <f t="array" ref="Z14">_xlfn.XLOOKUP(Z$1&amp;$R14,$C$3:$C$1662&amp;$D$3:$D$1662,$E$3:$E$1662,0,0,1)</f>
        <v>400</v>
      </c>
      <c r="AA14" s="2" cm="1">
        <f t="array" ref="AA14">_xlfn.XLOOKUP(AA$1&amp;$R14,$C$3:$C$1662&amp;$D$3:$D$1662,$E$3:$E$1662,0,0,1)</f>
        <v>1400</v>
      </c>
      <c r="AB14" s="2" cm="1">
        <f t="array" ref="AB14">_xlfn.XLOOKUP(AB$1&amp;$R14,$C$3:$C$1662&amp;$D$3:$D$1662,$E$3:$E$1662,0,0,1)</f>
        <v>4400</v>
      </c>
      <c r="AC14" s="2" cm="1">
        <f t="array" ref="AC14">_xlfn.XLOOKUP(AC$1&amp;$R14,$C$3:$C$1662&amp;$D$3:$D$1662,$E$3:$E$1662,0,0,1)</f>
        <v>4600</v>
      </c>
      <c r="AM14" t="s">
        <v>895</v>
      </c>
      <c r="AN14" t="s">
        <v>881</v>
      </c>
      <c r="AO14">
        <v>1001</v>
      </c>
      <c r="AP14">
        <v>1004</v>
      </c>
      <c r="AQ14">
        <v>982</v>
      </c>
      <c r="AR14">
        <v>994</v>
      </c>
      <c r="AS14">
        <v>73200</v>
      </c>
      <c r="AU14" s="7" t="str">
        <f t="shared" si="3"/>
        <v/>
      </c>
      <c r="AV14" s="7">
        <f t="shared" si="4"/>
        <v>-1.6815034619188873E-2</v>
      </c>
    </row>
    <row r="15" spans="1:48" x14ac:dyDescent="0.4">
      <c r="C15" t="s">
        <v>804</v>
      </c>
      <c r="D15" t="s">
        <v>518</v>
      </c>
      <c r="E15">
        <v>4600</v>
      </c>
      <c r="R15" t="s">
        <v>120</v>
      </c>
      <c r="S15" s="2">
        <f t="shared" si="1"/>
        <v>72000</v>
      </c>
      <c r="T15" s="2">
        <f t="shared" si="2"/>
        <v>25600</v>
      </c>
      <c r="U15" s="2">
        <f t="shared" si="2"/>
        <v>61800</v>
      </c>
      <c r="V15" s="2">
        <f t="shared" si="2"/>
        <v>57700</v>
      </c>
      <c r="W15" s="2">
        <f t="shared" si="2"/>
        <v>74600</v>
      </c>
      <c r="X15" s="2">
        <f t="shared" si="2"/>
        <v>140300</v>
      </c>
      <c r="Y15" s="2" cm="1">
        <f t="array" ref="Y15">_xlfn.XLOOKUP(Y$1&amp;$R15,$C$3:$C$1662&amp;$D$3:$D$1662,$E$3:$E$1662,0,0,1)</f>
        <v>400</v>
      </c>
      <c r="Z15" s="2" cm="1">
        <f t="array" ref="Z15">_xlfn.XLOOKUP(Z$1&amp;$R15,$C$3:$C$1662&amp;$D$3:$D$1662,$E$3:$E$1662,0,0,1)</f>
        <v>700</v>
      </c>
      <c r="AA15" s="2" cm="1">
        <f t="array" ref="AA15">_xlfn.XLOOKUP(AA$1&amp;$R15,$C$3:$C$1662&amp;$D$3:$D$1662,$E$3:$E$1662,0,0,1)</f>
        <v>3200</v>
      </c>
      <c r="AB15" s="2" cm="1">
        <f t="array" ref="AB15">_xlfn.XLOOKUP(AB$1&amp;$R15,$C$3:$C$1662&amp;$D$3:$D$1662,$E$3:$E$1662,0,0,1)</f>
        <v>4200</v>
      </c>
      <c r="AC15" s="2" cm="1">
        <f t="array" ref="AC15">_xlfn.XLOOKUP(AC$1&amp;$R15,$C$3:$C$1662&amp;$D$3:$D$1662,$E$3:$E$1662,0,0,1)</f>
        <v>6000</v>
      </c>
      <c r="AM15" t="s">
        <v>896</v>
      </c>
      <c r="AN15" t="s">
        <v>881</v>
      </c>
      <c r="AO15">
        <v>984</v>
      </c>
      <c r="AP15">
        <v>1019</v>
      </c>
      <c r="AQ15">
        <v>981</v>
      </c>
      <c r="AR15">
        <v>982</v>
      </c>
      <c r="AS15">
        <v>78500</v>
      </c>
      <c r="AU15" s="7" t="str">
        <f t="shared" si="3"/>
        <v/>
      </c>
      <c r="AV15" s="7">
        <f t="shared" si="4"/>
        <v>-1.2072434607645843E-2</v>
      </c>
    </row>
    <row r="16" spans="1:48" x14ac:dyDescent="0.4">
      <c r="C16" t="s">
        <v>804</v>
      </c>
      <c r="D16" t="s">
        <v>519</v>
      </c>
      <c r="E16">
        <v>6000</v>
      </c>
      <c r="G16" s="1"/>
      <c r="H16" s="1"/>
      <c r="I16" s="1"/>
      <c r="J16" s="1"/>
      <c r="K16" s="1"/>
      <c r="L16" s="1"/>
      <c r="M16" s="1"/>
      <c r="R16" t="s">
        <v>96</v>
      </c>
      <c r="S16" s="2">
        <f t="shared" si="1"/>
        <v>73680</v>
      </c>
      <c r="T16" s="2">
        <f t="shared" si="2"/>
        <v>25600</v>
      </c>
      <c r="U16" s="2">
        <f t="shared" si="2"/>
        <v>62300</v>
      </c>
      <c r="V16" s="2">
        <f t="shared" si="2"/>
        <v>60200</v>
      </c>
      <c r="W16" s="2">
        <f t="shared" si="2"/>
        <v>76900</v>
      </c>
      <c r="X16" s="2">
        <f t="shared" si="2"/>
        <v>143400</v>
      </c>
      <c r="Y16" s="2" cm="1">
        <f t="array" ref="Y16">_xlfn.XLOOKUP(Y$1&amp;$R16,$C$3:$C$1662&amp;$D$3:$D$1662,$E$3:$E$1662,0,0,1)</f>
        <v>0</v>
      </c>
      <c r="Z16" s="2" cm="1">
        <f t="array" ref="Z16">_xlfn.XLOOKUP(Z$1&amp;$R16,$C$3:$C$1662&amp;$D$3:$D$1662,$E$3:$E$1662,0,0,1)</f>
        <v>500</v>
      </c>
      <c r="AA16" s="2" cm="1">
        <f t="array" ref="AA16">_xlfn.XLOOKUP(AA$1&amp;$R16,$C$3:$C$1662&amp;$D$3:$D$1662,$E$3:$E$1662,0,0,1)</f>
        <v>2500</v>
      </c>
      <c r="AB16" s="2" cm="1">
        <f t="array" ref="AB16">_xlfn.XLOOKUP(AB$1&amp;$R16,$C$3:$C$1662&amp;$D$3:$D$1662,$E$3:$E$1662,0,0,1)</f>
        <v>2300</v>
      </c>
      <c r="AC16" s="2" cm="1">
        <f t="array" ref="AC16">_xlfn.XLOOKUP(AC$1&amp;$R16,$C$3:$C$1662&amp;$D$3:$D$1662,$E$3:$E$1662,0,0,1)</f>
        <v>3100</v>
      </c>
      <c r="AM16" t="s">
        <v>897</v>
      </c>
      <c r="AN16" t="s">
        <v>881</v>
      </c>
      <c r="AO16">
        <v>987</v>
      </c>
      <c r="AP16">
        <v>999</v>
      </c>
      <c r="AQ16">
        <v>980</v>
      </c>
      <c r="AR16">
        <v>985</v>
      </c>
      <c r="AS16">
        <v>54400</v>
      </c>
      <c r="AU16" s="7">
        <f t="shared" si="3"/>
        <v>3.054989816700715E-3</v>
      </c>
      <c r="AV16" s="7" t="str">
        <f t="shared" si="4"/>
        <v/>
      </c>
    </row>
    <row r="17" spans="3:48" x14ac:dyDescent="0.4">
      <c r="C17" t="s">
        <v>804</v>
      </c>
      <c r="D17" t="s">
        <v>520</v>
      </c>
      <c r="E17">
        <v>3100</v>
      </c>
      <c r="G17" s="1"/>
      <c r="H17" s="1"/>
      <c r="I17" s="1"/>
      <c r="J17" s="1"/>
      <c r="K17" s="1"/>
      <c r="L17" s="1"/>
      <c r="M17" s="1"/>
      <c r="R17" t="s">
        <v>144</v>
      </c>
      <c r="S17" s="2">
        <f t="shared" si="1"/>
        <v>75520</v>
      </c>
      <c r="T17" s="2">
        <f t="shared" si="2"/>
        <v>25900</v>
      </c>
      <c r="U17" s="2">
        <f t="shared" si="2"/>
        <v>62800</v>
      </c>
      <c r="V17" s="2">
        <f t="shared" si="2"/>
        <v>63000</v>
      </c>
      <c r="W17" s="2">
        <f t="shared" si="2"/>
        <v>80300</v>
      </c>
      <c r="X17" s="2">
        <f t="shared" si="2"/>
        <v>145600</v>
      </c>
      <c r="Y17" s="2" cm="1">
        <f t="array" ref="Y17">_xlfn.XLOOKUP(Y$1&amp;$R17,$C$3:$C$1662&amp;$D$3:$D$1662,$E$3:$E$1662,0,0,1)</f>
        <v>300</v>
      </c>
      <c r="Z17" s="2" cm="1">
        <f t="array" ref="Z17">_xlfn.XLOOKUP(Z$1&amp;$R17,$C$3:$C$1662&amp;$D$3:$D$1662,$E$3:$E$1662,0,0,1)</f>
        <v>500</v>
      </c>
      <c r="AA17" s="2" cm="1">
        <f t="array" ref="AA17">_xlfn.XLOOKUP(AA$1&amp;$R17,$C$3:$C$1662&amp;$D$3:$D$1662,$E$3:$E$1662,0,0,1)</f>
        <v>2800</v>
      </c>
      <c r="AB17" s="2" cm="1">
        <f t="array" ref="AB17">_xlfn.XLOOKUP(AB$1&amp;$R17,$C$3:$C$1662&amp;$D$3:$D$1662,$E$3:$E$1662,0,0,1)</f>
        <v>3400</v>
      </c>
      <c r="AC17" s="2" cm="1">
        <f t="array" ref="AC17">_xlfn.XLOOKUP(AC$1&amp;$R17,$C$3:$C$1662&amp;$D$3:$D$1662,$E$3:$E$1662,0,0,1)</f>
        <v>2200</v>
      </c>
      <c r="AM17" t="s">
        <v>898</v>
      </c>
      <c r="AN17" t="s">
        <v>881</v>
      </c>
      <c r="AO17">
        <v>970</v>
      </c>
      <c r="AP17">
        <v>974</v>
      </c>
      <c r="AQ17">
        <v>956</v>
      </c>
      <c r="AR17">
        <v>962</v>
      </c>
      <c r="AS17">
        <v>52000</v>
      </c>
      <c r="AU17" s="7" t="str">
        <f t="shared" si="3"/>
        <v/>
      </c>
      <c r="AV17" s="7">
        <f t="shared" si="4"/>
        <v>-2.3350253807106647E-2</v>
      </c>
    </row>
    <row r="18" spans="3:48" x14ac:dyDescent="0.4">
      <c r="C18" t="s">
        <v>804</v>
      </c>
      <c r="D18" t="s">
        <v>521</v>
      </c>
      <c r="E18">
        <v>2200</v>
      </c>
      <c r="G18" s="1"/>
      <c r="H18" s="1"/>
      <c r="I18" s="1"/>
      <c r="J18" s="1"/>
      <c r="K18" s="1"/>
      <c r="L18" s="1"/>
      <c r="M18" s="1"/>
      <c r="R18" t="s">
        <v>115</v>
      </c>
      <c r="S18" s="2">
        <f t="shared" si="1"/>
        <v>77260</v>
      </c>
      <c r="T18" s="2">
        <f t="shared" si="2"/>
        <v>26100</v>
      </c>
      <c r="U18" s="2">
        <f t="shared" si="2"/>
        <v>65400</v>
      </c>
      <c r="V18" s="2">
        <f t="shared" si="2"/>
        <v>64400</v>
      </c>
      <c r="W18" s="2">
        <f t="shared" si="2"/>
        <v>82500</v>
      </c>
      <c r="X18" s="2">
        <f t="shared" si="2"/>
        <v>147900</v>
      </c>
      <c r="Y18" s="2" cm="1">
        <f t="array" ref="Y18">_xlfn.XLOOKUP(Y$1&amp;$R18,$C$3:$C$1662&amp;$D$3:$D$1662,$E$3:$E$1662,0,0,1)</f>
        <v>200</v>
      </c>
      <c r="Z18" s="2" cm="1">
        <f t="array" ref="Z18">_xlfn.XLOOKUP(Z$1&amp;$R18,$C$3:$C$1662&amp;$D$3:$D$1662,$E$3:$E$1662,0,0,1)</f>
        <v>2600</v>
      </c>
      <c r="AA18" s="2" cm="1">
        <f t="array" ref="AA18">_xlfn.XLOOKUP(AA$1&amp;$R18,$C$3:$C$1662&amp;$D$3:$D$1662,$E$3:$E$1662,0,0,1)</f>
        <v>1400</v>
      </c>
      <c r="AB18" s="2" cm="1">
        <f t="array" ref="AB18">_xlfn.XLOOKUP(AB$1&amp;$R18,$C$3:$C$1662&amp;$D$3:$D$1662,$E$3:$E$1662,0,0,1)</f>
        <v>2200</v>
      </c>
      <c r="AC18" s="2" cm="1">
        <f t="array" ref="AC18">_xlfn.XLOOKUP(AC$1&amp;$R18,$C$3:$C$1662&amp;$D$3:$D$1662,$E$3:$E$1662,0,0,1)</f>
        <v>2300</v>
      </c>
      <c r="AM18" t="s">
        <v>899</v>
      </c>
      <c r="AN18" t="s">
        <v>881</v>
      </c>
      <c r="AO18">
        <v>962</v>
      </c>
      <c r="AP18">
        <v>965</v>
      </c>
      <c r="AQ18">
        <v>949</v>
      </c>
      <c r="AR18">
        <v>949</v>
      </c>
      <c r="AS18">
        <v>38300</v>
      </c>
      <c r="AU18" s="7" t="str">
        <f t="shared" si="3"/>
        <v/>
      </c>
      <c r="AV18" s="7">
        <f t="shared" si="4"/>
        <v>-1.3513513513513487E-2</v>
      </c>
    </row>
    <row r="19" spans="3:48" x14ac:dyDescent="0.4">
      <c r="C19" t="s">
        <v>804</v>
      </c>
      <c r="D19" t="s">
        <v>522</v>
      </c>
      <c r="E19">
        <v>2300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79780</v>
      </c>
      <c r="T19" s="2">
        <f t="shared" si="2"/>
        <v>26500</v>
      </c>
      <c r="U19" s="2">
        <f t="shared" si="2"/>
        <v>65400</v>
      </c>
      <c r="V19" s="2">
        <f t="shared" si="2"/>
        <v>66500</v>
      </c>
      <c r="W19" s="2">
        <f t="shared" si="2"/>
        <v>88800</v>
      </c>
      <c r="X19" s="2">
        <f t="shared" si="2"/>
        <v>151700</v>
      </c>
      <c r="Y19" s="2" cm="1">
        <f t="array" ref="Y19">_xlfn.XLOOKUP(Y$1&amp;$R19,$C$3:$C$1662&amp;$D$3:$D$1662,$E$3:$E$1662,0,0,1)</f>
        <v>400</v>
      </c>
      <c r="Z19" s="2" cm="1">
        <f t="array" ref="Z19">_xlfn.XLOOKUP(Z$1&amp;$R19,$C$3:$C$1662&amp;$D$3:$D$1662,$E$3:$E$1662,0,0,1)</f>
        <v>0</v>
      </c>
      <c r="AA19" s="2" cm="1">
        <f t="array" ref="AA19">_xlfn.XLOOKUP(AA$1&amp;$R19,$C$3:$C$1662&amp;$D$3:$D$1662,$E$3:$E$1662,0,0,1)</f>
        <v>2100</v>
      </c>
      <c r="AB19" s="2" cm="1">
        <f t="array" ref="AB19">_xlfn.XLOOKUP(AB$1&amp;$R19,$C$3:$C$1662&amp;$D$3:$D$1662,$E$3:$E$1662,0,0,1)</f>
        <v>6300</v>
      </c>
      <c r="AC19" s="2" cm="1">
        <f t="array" ref="AC19">_xlfn.XLOOKUP(AC$1&amp;$R19,$C$3:$C$1662&amp;$D$3:$D$1662,$E$3:$E$1662,0,0,1)</f>
        <v>3800</v>
      </c>
      <c r="AM19" t="s">
        <v>900</v>
      </c>
      <c r="AN19" t="s">
        <v>881</v>
      </c>
      <c r="AO19">
        <v>949</v>
      </c>
      <c r="AP19">
        <v>962</v>
      </c>
      <c r="AQ19">
        <v>942</v>
      </c>
      <c r="AR19">
        <v>942</v>
      </c>
      <c r="AS19">
        <v>59100</v>
      </c>
      <c r="AU19" s="7" t="str">
        <f t="shared" si="3"/>
        <v/>
      </c>
      <c r="AV19" s="7">
        <f t="shared" si="4"/>
        <v>-7.3761854583772601E-3</v>
      </c>
    </row>
    <row r="20" spans="3:48" x14ac:dyDescent="0.4">
      <c r="C20" t="s">
        <v>804</v>
      </c>
      <c r="D20" t="s">
        <v>523</v>
      </c>
      <c r="E20">
        <v>3800</v>
      </c>
      <c r="R20" t="s">
        <v>147</v>
      </c>
      <c r="S20" s="2">
        <f t="shared" si="1"/>
        <v>81600</v>
      </c>
      <c r="T20" s="2">
        <f t="shared" ref="T20:X35" si="5">T19+Y20</f>
        <v>26600</v>
      </c>
      <c r="U20" s="2">
        <f t="shared" si="5"/>
        <v>66000</v>
      </c>
      <c r="V20" s="2">
        <f t="shared" si="5"/>
        <v>68400</v>
      </c>
      <c r="W20" s="2">
        <f t="shared" si="5"/>
        <v>93300</v>
      </c>
      <c r="X20" s="2">
        <f t="shared" si="5"/>
        <v>153700</v>
      </c>
      <c r="Y20" s="2" cm="1">
        <f t="array" ref="Y20">_xlfn.XLOOKUP(Y$1&amp;$R20,$C$3:$C$1662&amp;$D$3:$D$1662,$E$3:$E$1662,0,0,1)</f>
        <v>100</v>
      </c>
      <c r="Z20" s="2" cm="1">
        <f t="array" ref="Z20">_xlfn.XLOOKUP(Z$1&amp;$R20,$C$3:$C$1662&amp;$D$3:$D$1662,$E$3:$E$1662,0,0,1)</f>
        <v>600</v>
      </c>
      <c r="AA20" s="2" cm="1">
        <f t="array" ref="AA20">_xlfn.XLOOKUP(AA$1&amp;$R20,$C$3:$C$1662&amp;$D$3:$D$1662,$E$3:$E$1662,0,0,1)</f>
        <v>1900</v>
      </c>
      <c r="AB20" s="2" cm="1">
        <f t="array" ref="AB20">_xlfn.XLOOKUP(AB$1&amp;$R20,$C$3:$C$1662&amp;$D$3:$D$1662,$E$3:$E$1662,0,0,1)</f>
        <v>4500</v>
      </c>
      <c r="AC20" s="2" cm="1">
        <f t="array" ref="AC20">_xlfn.XLOOKUP(AC$1&amp;$R20,$C$3:$C$1662&amp;$D$3:$D$1662,$E$3:$E$1662,0,0,1)</f>
        <v>2000</v>
      </c>
      <c r="AM20" t="s">
        <v>901</v>
      </c>
      <c r="AN20" t="s">
        <v>881</v>
      </c>
      <c r="AO20">
        <v>945</v>
      </c>
      <c r="AP20">
        <v>992</v>
      </c>
      <c r="AQ20">
        <v>945</v>
      </c>
      <c r="AR20">
        <v>971</v>
      </c>
      <c r="AS20">
        <v>94000</v>
      </c>
      <c r="AU20" s="7">
        <f t="shared" si="3"/>
        <v>3.0785562632696495E-2</v>
      </c>
      <c r="AV20" s="7" t="str">
        <f t="shared" si="4"/>
        <v/>
      </c>
    </row>
    <row r="21" spans="3:48" x14ac:dyDescent="0.4">
      <c r="C21" t="s">
        <v>804</v>
      </c>
      <c r="D21" t="s">
        <v>524</v>
      </c>
      <c r="E21">
        <v>2000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83760</v>
      </c>
      <c r="T21" s="2">
        <f t="shared" si="5"/>
        <v>27800</v>
      </c>
      <c r="U21" s="2">
        <f t="shared" si="5"/>
        <v>68200</v>
      </c>
      <c r="V21" s="2">
        <f t="shared" si="5"/>
        <v>68600</v>
      </c>
      <c r="W21" s="2">
        <f t="shared" si="5"/>
        <v>94200</v>
      </c>
      <c r="X21" s="2">
        <f t="shared" si="5"/>
        <v>160000</v>
      </c>
      <c r="Y21" s="2" cm="1">
        <f t="array" ref="Y21">_xlfn.XLOOKUP(Y$1&amp;$R21,$C$3:$C$1662&amp;$D$3:$D$1662,$E$3:$E$1662,0,0,1)</f>
        <v>1200</v>
      </c>
      <c r="Z21" s="2" cm="1">
        <f t="array" ref="Z21">_xlfn.XLOOKUP(Z$1&amp;$R21,$C$3:$C$1662&amp;$D$3:$D$1662,$E$3:$E$1662,0,0,1)</f>
        <v>2200</v>
      </c>
      <c r="AA21" s="2" cm="1">
        <f t="array" ref="AA21">_xlfn.XLOOKUP(AA$1&amp;$R21,$C$3:$C$1662&amp;$D$3:$D$1662,$E$3:$E$1662,0,0,1)</f>
        <v>200</v>
      </c>
      <c r="AB21" s="2" cm="1">
        <f t="array" ref="AB21">_xlfn.XLOOKUP(AB$1&amp;$R21,$C$3:$C$1662&amp;$D$3:$D$1662,$E$3:$E$1662,0,0,1)</f>
        <v>900</v>
      </c>
      <c r="AC21" s="2" cm="1">
        <f t="array" ref="AC21">_xlfn.XLOOKUP(AC$1&amp;$R21,$C$3:$C$1662&amp;$D$3:$D$1662,$E$3:$E$1662,0,0,1)</f>
        <v>6300</v>
      </c>
      <c r="AM21" t="s">
        <v>902</v>
      </c>
      <c r="AN21" t="s">
        <v>881</v>
      </c>
      <c r="AO21">
        <v>980</v>
      </c>
      <c r="AP21">
        <v>980</v>
      </c>
      <c r="AQ21">
        <v>949</v>
      </c>
      <c r="AR21">
        <v>963</v>
      </c>
      <c r="AS21">
        <v>51200</v>
      </c>
      <c r="AU21" s="7" t="str">
        <f t="shared" si="3"/>
        <v/>
      </c>
      <c r="AV21" s="7">
        <f t="shared" si="4"/>
        <v>-8.2389289392379439E-3</v>
      </c>
    </row>
    <row r="22" spans="3:48" x14ac:dyDescent="0.4">
      <c r="C22" t="s">
        <v>804</v>
      </c>
      <c r="D22" t="s">
        <v>525</v>
      </c>
      <c r="E22">
        <v>6300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86640</v>
      </c>
      <c r="T22" s="2">
        <f t="shared" si="5"/>
        <v>27800</v>
      </c>
      <c r="U22" s="2">
        <f t="shared" si="5"/>
        <v>68300</v>
      </c>
      <c r="V22" s="2">
        <f t="shared" si="5"/>
        <v>69200</v>
      </c>
      <c r="W22" s="2">
        <f t="shared" si="5"/>
        <v>98400</v>
      </c>
      <c r="X22" s="2">
        <f t="shared" si="5"/>
        <v>169500</v>
      </c>
      <c r="Y22" s="2" cm="1">
        <f t="array" ref="Y22">_xlfn.XLOOKUP(Y$1&amp;$R22,$C$3:$C$1662&amp;$D$3:$D$1662,$E$3:$E$1662,0,0,1)</f>
        <v>0</v>
      </c>
      <c r="Z22" s="2" cm="1">
        <f t="array" ref="Z22">_xlfn.XLOOKUP(Z$1&amp;$R22,$C$3:$C$1662&amp;$D$3:$D$1662,$E$3:$E$1662,0,0,1)</f>
        <v>100</v>
      </c>
      <c r="AA22" s="2" cm="1">
        <f t="array" ref="AA22">_xlfn.XLOOKUP(AA$1&amp;$R22,$C$3:$C$1662&amp;$D$3:$D$1662,$E$3:$E$1662,0,0,1)</f>
        <v>600</v>
      </c>
      <c r="AB22" s="2" cm="1">
        <f t="array" ref="AB22">_xlfn.XLOOKUP(AB$1&amp;$R22,$C$3:$C$1662&amp;$D$3:$D$1662,$E$3:$E$1662,0,0,1)</f>
        <v>4200</v>
      </c>
      <c r="AC22" s="2" cm="1">
        <f t="array" ref="AC22">_xlfn.XLOOKUP(AC$1&amp;$R22,$C$3:$C$1662&amp;$D$3:$D$1662,$E$3:$E$1662,0,0,1)</f>
        <v>9500</v>
      </c>
      <c r="AM22" t="s">
        <v>903</v>
      </c>
      <c r="AN22" t="s">
        <v>881</v>
      </c>
      <c r="AO22">
        <v>957</v>
      </c>
      <c r="AP22">
        <v>991</v>
      </c>
      <c r="AQ22">
        <v>955</v>
      </c>
      <c r="AR22">
        <v>969</v>
      </c>
      <c r="AS22">
        <v>44600</v>
      </c>
      <c r="AU22" s="7">
        <f t="shared" si="3"/>
        <v>6.230529595015577E-3</v>
      </c>
      <c r="AV22" s="7" t="str">
        <f t="shared" si="4"/>
        <v/>
      </c>
    </row>
    <row r="23" spans="3:48" x14ac:dyDescent="0.4">
      <c r="C23" t="s">
        <v>804</v>
      </c>
      <c r="D23" t="s">
        <v>526</v>
      </c>
      <c r="E23">
        <v>9500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90420</v>
      </c>
      <c r="T23" s="2">
        <f t="shared" si="5"/>
        <v>27800</v>
      </c>
      <c r="U23" s="2">
        <f t="shared" si="5"/>
        <v>72300</v>
      </c>
      <c r="V23" s="2">
        <f t="shared" si="5"/>
        <v>69600</v>
      </c>
      <c r="W23" s="2">
        <f t="shared" si="5"/>
        <v>100000</v>
      </c>
      <c r="X23" s="2">
        <f t="shared" si="5"/>
        <v>182400</v>
      </c>
      <c r="Y23" s="2" cm="1">
        <f t="array" ref="Y23">_xlfn.XLOOKUP(Y$1&amp;$R23,$C$3:$C$1662&amp;$D$3:$D$1662,$E$3:$E$1662,0,0,1)</f>
        <v>0</v>
      </c>
      <c r="Z23" s="2" cm="1">
        <f t="array" ref="Z23">_xlfn.XLOOKUP(Z$1&amp;$R23,$C$3:$C$1662&amp;$D$3:$D$1662,$E$3:$E$1662,0,0,1)</f>
        <v>4000</v>
      </c>
      <c r="AA23" s="2" cm="1">
        <f t="array" ref="AA23">_xlfn.XLOOKUP(AA$1&amp;$R23,$C$3:$C$1662&amp;$D$3:$D$1662,$E$3:$E$1662,0,0,1)</f>
        <v>400</v>
      </c>
      <c r="AB23" s="2" cm="1">
        <f t="array" ref="AB23">_xlfn.XLOOKUP(AB$1&amp;$R23,$C$3:$C$1662&amp;$D$3:$D$1662,$E$3:$E$1662,0,0,1)</f>
        <v>1600</v>
      </c>
      <c r="AC23" s="2" cm="1">
        <f t="array" ref="AC23">_xlfn.XLOOKUP(AC$1&amp;$R23,$C$3:$C$1662&amp;$D$3:$D$1662,$E$3:$E$1662,0,0,1)</f>
        <v>12900</v>
      </c>
      <c r="AM23" t="s">
        <v>904</v>
      </c>
      <c r="AN23" t="s">
        <v>881</v>
      </c>
      <c r="AO23">
        <v>957</v>
      </c>
      <c r="AP23">
        <v>980</v>
      </c>
      <c r="AQ23">
        <v>957</v>
      </c>
      <c r="AR23">
        <v>964</v>
      </c>
      <c r="AS23">
        <v>32800</v>
      </c>
      <c r="AU23" s="7" t="str">
        <f t="shared" si="3"/>
        <v/>
      </c>
      <c r="AV23" s="7">
        <f t="shared" si="4"/>
        <v>-5.1599587203302599E-3</v>
      </c>
    </row>
    <row r="24" spans="3:48" x14ac:dyDescent="0.4">
      <c r="C24" t="s">
        <v>804</v>
      </c>
      <c r="D24" t="s">
        <v>527</v>
      </c>
      <c r="E24">
        <v>12900</v>
      </c>
      <c r="G24" s="1"/>
      <c r="H24" s="1"/>
      <c r="I24" s="5"/>
      <c r="J24" s="1"/>
      <c r="K24" s="1"/>
      <c r="L24" s="1"/>
      <c r="M24" s="1"/>
      <c r="R24" t="s">
        <v>155</v>
      </c>
      <c r="S24" s="2">
        <f t="shared" si="1"/>
        <v>93520</v>
      </c>
      <c r="T24" s="2">
        <f t="shared" si="5"/>
        <v>27900</v>
      </c>
      <c r="U24" s="2">
        <f t="shared" si="5"/>
        <v>73100</v>
      </c>
      <c r="V24" s="2">
        <f t="shared" si="5"/>
        <v>70100</v>
      </c>
      <c r="W24" s="2">
        <f t="shared" si="5"/>
        <v>104500</v>
      </c>
      <c r="X24" s="2">
        <f t="shared" si="5"/>
        <v>192000</v>
      </c>
      <c r="Y24" s="2" cm="1">
        <f t="array" ref="Y24">_xlfn.XLOOKUP(Y$1&amp;$R24,$C$3:$C$1662&amp;$D$3:$D$1662,$E$3:$E$1662,0,0,1)</f>
        <v>100</v>
      </c>
      <c r="Z24" s="2" cm="1">
        <f t="array" ref="Z24">_xlfn.XLOOKUP(Z$1&amp;$R24,$C$3:$C$1662&amp;$D$3:$D$1662,$E$3:$E$1662,0,0,1)</f>
        <v>800</v>
      </c>
      <c r="AA24" s="2" cm="1">
        <f t="array" ref="AA24">_xlfn.XLOOKUP(AA$1&amp;$R24,$C$3:$C$1662&amp;$D$3:$D$1662,$E$3:$E$1662,0,0,1)</f>
        <v>500</v>
      </c>
      <c r="AB24" s="2" cm="1">
        <f t="array" ref="AB24">_xlfn.XLOOKUP(AB$1&amp;$R24,$C$3:$C$1662&amp;$D$3:$D$1662,$E$3:$E$1662,0,0,1)</f>
        <v>4500</v>
      </c>
      <c r="AC24" s="2" cm="1">
        <f t="array" ref="AC24">_xlfn.XLOOKUP(AC$1&amp;$R24,$C$3:$C$1662&amp;$D$3:$D$1662,$E$3:$E$1662,0,0,1)</f>
        <v>9600</v>
      </c>
      <c r="AM24" t="s">
        <v>905</v>
      </c>
      <c r="AN24" t="s">
        <v>881</v>
      </c>
      <c r="AO24">
        <v>960</v>
      </c>
      <c r="AP24">
        <v>962</v>
      </c>
      <c r="AQ24">
        <v>940</v>
      </c>
      <c r="AR24">
        <v>940</v>
      </c>
      <c r="AS24">
        <v>53300</v>
      </c>
      <c r="AU24" s="7" t="str">
        <f t="shared" si="3"/>
        <v/>
      </c>
      <c r="AV24" s="7">
        <f t="shared" si="4"/>
        <v>-2.4896265560165998E-2</v>
      </c>
    </row>
    <row r="25" spans="3:48" x14ac:dyDescent="0.4">
      <c r="C25" t="s">
        <v>804</v>
      </c>
      <c r="D25" t="s">
        <v>528</v>
      </c>
      <c r="E25">
        <v>9600</v>
      </c>
      <c r="R25" t="s">
        <v>22</v>
      </c>
      <c r="S25" s="2">
        <f t="shared" si="1"/>
        <v>97400</v>
      </c>
      <c r="T25" s="2">
        <f t="shared" si="5"/>
        <v>28900</v>
      </c>
      <c r="U25" s="2">
        <f t="shared" si="5"/>
        <v>73500</v>
      </c>
      <c r="V25" s="2">
        <f t="shared" si="5"/>
        <v>73800</v>
      </c>
      <c r="W25" s="2">
        <f t="shared" si="5"/>
        <v>106100</v>
      </c>
      <c r="X25" s="2">
        <f t="shared" si="5"/>
        <v>204700</v>
      </c>
      <c r="Y25" s="2" cm="1">
        <f t="array" ref="Y25">_xlfn.XLOOKUP(Y$1&amp;$R25,$C$3:$C$1662&amp;$D$3:$D$1662,$E$3:$E$1662,0,0,1)</f>
        <v>1000</v>
      </c>
      <c r="Z25" s="2" cm="1">
        <f t="array" ref="Z25">_xlfn.XLOOKUP(Z$1&amp;$R25,$C$3:$C$1662&amp;$D$3:$D$1662,$E$3:$E$1662,0,0,1)</f>
        <v>400</v>
      </c>
      <c r="AA25" s="2" cm="1">
        <f t="array" ref="AA25">_xlfn.XLOOKUP(AA$1&amp;$R25,$C$3:$C$1662&amp;$D$3:$D$1662,$E$3:$E$1662,0,0,1)</f>
        <v>3700</v>
      </c>
      <c r="AB25" s="2" cm="1">
        <f t="array" ref="AB25">_xlfn.XLOOKUP(AB$1&amp;$R25,$C$3:$C$1662&amp;$D$3:$D$1662,$E$3:$E$1662,0,0,1)</f>
        <v>1600</v>
      </c>
      <c r="AC25" s="2" cm="1">
        <f t="array" ref="AC25">_xlfn.XLOOKUP(AC$1&amp;$R25,$C$3:$C$1662&amp;$D$3:$D$1662,$E$3:$E$1662,0,0,1)</f>
        <v>12700</v>
      </c>
      <c r="AM25" t="s">
        <v>906</v>
      </c>
      <c r="AN25" t="s">
        <v>881</v>
      </c>
      <c r="AO25">
        <v>933</v>
      </c>
      <c r="AP25">
        <v>955</v>
      </c>
      <c r="AQ25">
        <v>930</v>
      </c>
      <c r="AR25">
        <v>942</v>
      </c>
      <c r="AS25">
        <v>26700</v>
      </c>
      <c r="AU25" s="7">
        <f t="shared" si="3"/>
        <v>2.1276595744681437E-3</v>
      </c>
      <c r="AV25" s="7" t="str">
        <f t="shared" si="4"/>
        <v/>
      </c>
    </row>
    <row r="26" spans="3:48" x14ac:dyDescent="0.4">
      <c r="C26" t="s">
        <v>804</v>
      </c>
      <c r="D26" t="s">
        <v>529</v>
      </c>
      <c r="E26">
        <v>12700</v>
      </c>
      <c r="R26" t="s">
        <v>69</v>
      </c>
      <c r="S26" s="2">
        <f t="shared" si="1"/>
        <v>102060</v>
      </c>
      <c r="T26" s="2">
        <f t="shared" si="5"/>
        <v>29100</v>
      </c>
      <c r="U26" s="2">
        <f t="shared" si="5"/>
        <v>73500</v>
      </c>
      <c r="V26" s="2">
        <f t="shared" si="5"/>
        <v>76100</v>
      </c>
      <c r="W26" s="2">
        <f t="shared" si="5"/>
        <v>108100</v>
      </c>
      <c r="X26" s="2">
        <f t="shared" si="5"/>
        <v>223500</v>
      </c>
      <c r="Y26" s="2" cm="1">
        <f t="array" ref="Y26">_xlfn.XLOOKUP(Y$1&amp;$R26,$C$3:$C$1662&amp;$D$3:$D$1662,$E$3:$E$1662,0,0,1)</f>
        <v>200</v>
      </c>
      <c r="Z26" s="2" cm="1">
        <f t="array" ref="Z26">_xlfn.XLOOKUP(Z$1&amp;$R26,$C$3:$C$1662&amp;$D$3:$D$1662,$E$3:$E$1662,0,0,1)</f>
        <v>0</v>
      </c>
      <c r="AA26" s="2" cm="1">
        <f t="array" ref="AA26">_xlfn.XLOOKUP(AA$1&amp;$R26,$C$3:$C$1662&amp;$D$3:$D$1662,$E$3:$E$1662,0,0,1)</f>
        <v>2300</v>
      </c>
      <c r="AB26" s="2" cm="1">
        <f t="array" ref="AB26">_xlfn.XLOOKUP(AB$1&amp;$R26,$C$3:$C$1662&amp;$D$3:$D$1662,$E$3:$E$1662,0,0,1)</f>
        <v>2000</v>
      </c>
      <c r="AC26" s="2" cm="1">
        <f t="array" ref="AC26">_xlfn.XLOOKUP(AC$1&amp;$R26,$C$3:$C$1662&amp;$D$3:$D$1662,$E$3:$E$1662,0,0,1)</f>
        <v>18800</v>
      </c>
      <c r="AM26" t="s">
        <v>907</v>
      </c>
      <c r="AN26" t="s">
        <v>881</v>
      </c>
      <c r="AO26">
        <v>944</v>
      </c>
      <c r="AP26">
        <v>977</v>
      </c>
      <c r="AQ26">
        <v>942</v>
      </c>
      <c r="AR26">
        <v>970</v>
      </c>
      <c r="AS26">
        <v>33800</v>
      </c>
      <c r="AU26" s="7">
        <f t="shared" si="3"/>
        <v>2.9723991507430991E-2</v>
      </c>
      <c r="AV26" s="7" t="str">
        <f t="shared" si="4"/>
        <v/>
      </c>
    </row>
    <row r="27" spans="3:48" x14ac:dyDescent="0.4">
      <c r="C27" t="s">
        <v>804</v>
      </c>
      <c r="D27" t="s">
        <v>530</v>
      </c>
      <c r="E27">
        <v>18800</v>
      </c>
      <c r="R27" t="s">
        <v>98</v>
      </c>
      <c r="S27" s="2">
        <f t="shared" si="1"/>
        <v>106160</v>
      </c>
      <c r="T27" s="2">
        <f t="shared" si="5"/>
        <v>29800</v>
      </c>
      <c r="U27" s="2">
        <f t="shared" si="5"/>
        <v>75300</v>
      </c>
      <c r="V27" s="2">
        <f t="shared" si="5"/>
        <v>76600</v>
      </c>
      <c r="W27" s="2">
        <f t="shared" si="5"/>
        <v>108800</v>
      </c>
      <c r="X27" s="2">
        <f t="shared" si="5"/>
        <v>240300</v>
      </c>
      <c r="Y27" s="2" cm="1">
        <f t="array" ref="Y27">_xlfn.XLOOKUP(Y$1&amp;$R27,$C$3:$C$1662&amp;$D$3:$D$1662,$E$3:$E$1662,0,0,1)</f>
        <v>700</v>
      </c>
      <c r="Z27" s="2" cm="1">
        <f t="array" ref="Z27">_xlfn.XLOOKUP(Z$1&amp;$R27,$C$3:$C$1662&amp;$D$3:$D$1662,$E$3:$E$1662,0,0,1)</f>
        <v>1800</v>
      </c>
      <c r="AA27" s="2" cm="1">
        <f t="array" ref="AA27">_xlfn.XLOOKUP(AA$1&amp;$R27,$C$3:$C$1662&amp;$D$3:$D$1662,$E$3:$E$1662,0,0,1)</f>
        <v>500</v>
      </c>
      <c r="AB27" s="2" cm="1">
        <f t="array" ref="AB27">_xlfn.XLOOKUP(AB$1&amp;$R27,$C$3:$C$1662&amp;$D$3:$D$1662,$E$3:$E$1662,0,0,1)</f>
        <v>700</v>
      </c>
      <c r="AC27" s="2" cm="1">
        <f t="array" ref="AC27">_xlfn.XLOOKUP(AC$1&amp;$R27,$C$3:$C$1662&amp;$D$3:$D$1662,$E$3:$E$1662,0,0,1)</f>
        <v>16800</v>
      </c>
      <c r="AM27" t="s">
        <v>908</v>
      </c>
      <c r="AN27" t="s">
        <v>881</v>
      </c>
      <c r="AO27">
        <v>975</v>
      </c>
      <c r="AP27">
        <v>984</v>
      </c>
      <c r="AQ27">
        <v>964</v>
      </c>
      <c r="AR27">
        <v>976</v>
      </c>
      <c r="AS27">
        <v>59900</v>
      </c>
      <c r="AU27" s="7">
        <f t="shared" si="3"/>
        <v>6.1855670103092564E-3</v>
      </c>
      <c r="AV27" s="7" t="str">
        <f t="shared" si="4"/>
        <v/>
      </c>
    </row>
    <row r="28" spans="3:48" x14ac:dyDescent="0.4">
      <c r="C28" t="s">
        <v>804</v>
      </c>
      <c r="D28" t="s">
        <v>531</v>
      </c>
      <c r="E28">
        <v>16800</v>
      </c>
      <c r="R28" t="s">
        <v>38</v>
      </c>
      <c r="S28" s="2">
        <f t="shared" si="1"/>
        <v>111180</v>
      </c>
      <c r="T28" s="2">
        <f t="shared" si="5"/>
        <v>30300</v>
      </c>
      <c r="U28" s="2">
        <f t="shared" si="5"/>
        <v>77800</v>
      </c>
      <c r="V28" s="2">
        <f t="shared" si="5"/>
        <v>77200</v>
      </c>
      <c r="W28" s="2">
        <f t="shared" si="5"/>
        <v>110600</v>
      </c>
      <c r="X28" s="2">
        <f t="shared" si="5"/>
        <v>260000</v>
      </c>
      <c r="Y28" s="2" cm="1">
        <f t="array" ref="Y28">_xlfn.XLOOKUP(Y$1&amp;$R28,$C$3:$C$1662&amp;$D$3:$D$1662,$E$3:$E$1662,0,0,1)</f>
        <v>500</v>
      </c>
      <c r="Z28" s="2" cm="1">
        <f t="array" ref="Z28">_xlfn.XLOOKUP(Z$1&amp;$R28,$C$3:$C$1662&amp;$D$3:$D$1662,$E$3:$E$1662,0,0,1)</f>
        <v>2500</v>
      </c>
      <c r="AA28" s="2" cm="1">
        <f t="array" ref="AA28">_xlfn.XLOOKUP(AA$1&amp;$R28,$C$3:$C$1662&amp;$D$3:$D$1662,$E$3:$E$1662,0,0,1)</f>
        <v>600</v>
      </c>
      <c r="AB28" s="2" cm="1">
        <f t="array" ref="AB28">_xlfn.XLOOKUP(AB$1&amp;$R28,$C$3:$C$1662&amp;$D$3:$D$1662,$E$3:$E$1662,0,0,1)</f>
        <v>1800</v>
      </c>
      <c r="AC28" s="2" cm="1">
        <f t="array" ref="AC28">_xlfn.XLOOKUP(AC$1&amp;$R28,$C$3:$C$1662&amp;$D$3:$D$1662,$E$3:$E$1662,0,0,1)</f>
        <v>19700</v>
      </c>
      <c r="AM28" t="s">
        <v>909</v>
      </c>
      <c r="AN28" t="s">
        <v>881</v>
      </c>
      <c r="AO28">
        <v>974</v>
      </c>
      <c r="AP28">
        <v>974</v>
      </c>
      <c r="AQ28">
        <v>961</v>
      </c>
      <c r="AR28">
        <v>967</v>
      </c>
      <c r="AS28">
        <v>28300</v>
      </c>
      <c r="AU28" s="7" t="str">
        <f t="shared" si="3"/>
        <v/>
      </c>
      <c r="AV28" s="7">
        <f t="shared" si="4"/>
        <v>-9.2213114754098324E-3</v>
      </c>
    </row>
    <row r="29" spans="3:48" x14ac:dyDescent="0.4">
      <c r="C29" t="s">
        <v>804</v>
      </c>
      <c r="D29" t="s">
        <v>532</v>
      </c>
      <c r="E29">
        <v>19700</v>
      </c>
      <c r="R29" t="s">
        <v>241</v>
      </c>
      <c r="S29" s="2">
        <f t="shared" si="1"/>
        <v>112780</v>
      </c>
      <c r="T29" s="2">
        <f t="shared" si="5"/>
        <v>30300</v>
      </c>
      <c r="U29" s="2">
        <f t="shared" si="5"/>
        <v>78000</v>
      </c>
      <c r="V29" s="2">
        <f t="shared" si="5"/>
        <v>77200</v>
      </c>
      <c r="W29" s="2">
        <f t="shared" si="5"/>
        <v>110900</v>
      </c>
      <c r="X29" s="2">
        <f t="shared" si="5"/>
        <v>267500</v>
      </c>
      <c r="Y29" s="2" cm="1">
        <f t="array" ref="Y29">_xlfn.XLOOKUP(Y$1&amp;$R29,$C$3:$C$1662&amp;$D$3:$D$1662,$E$3:$E$1662,0,0,1)</f>
        <v>0</v>
      </c>
      <c r="Z29" s="2" cm="1">
        <f t="array" ref="Z29">_xlfn.XLOOKUP(Z$1&amp;$R29,$C$3:$C$1662&amp;$D$3:$D$1662,$E$3:$E$1662,0,0,1)</f>
        <v>200</v>
      </c>
      <c r="AA29" s="2" cm="1">
        <f t="array" ref="AA29">_xlfn.XLOOKUP(AA$1&amp;$R29,$C$3:$C$1662&amp;$D$3:$D$1662,$E$3:$E$1662,0,0,1)</f>
        <v>0</v>
      </c>
      <c r="AB29" s="2" cm="1">
        <f t="array" ref="AB29">_xlfn.XLOOKUP(AB$1&amp;$R29,$C$3:$C$1662&amp;$D$3:$D$1662,$E$3:$E$1662,0,0,1)</f>
        <v>300</v>
      </c>
      <c r="AC29" s="2" cm="1">
        <f t="array" ref="AC29">_xlfn.XLOOKUP(AC$1&amp;$R29,$C$3:$C$1662&amp;$D$3:$D$1662,$E$3:$E$1662,0,0,1)</f>
        <v>7500</v>
      </c>
      <c r="AM29" t="s">
        <v>910</v>
      </c>
      <c r="AN29" t="s">
        <v>881</v>
      </c>
      <c r="AO29">
        <v>952</v>
      </c>
      <c r="AP29">
        <v>973</v>
      </c>
      <c r="AQ29">
        <v>949</v>
      </c>
      <c r="AR29">
        <v>955</v>
      </c>
      <c r="AS29">
        <v>52100</v>
      </c>
      <c r="AU29" s="7" t="str">
        <f t="shared" si="3"/>
        <v/>
      </c>
      <c r="AV29" s="7">
        <f t="shared" si="4"/>
        <v>-1.2409513960703222E-2</v>
      </c>
    </row>
    <row r="30" spans="3:48" x14ac:dyDescent="0.4">
      <c r="C30" t="s">
        <v>804</v>
      </c>
      <c r="D30" t="s">
        <v>533</v>
      </c>
      <c r="E30">
        <v>7500</v>
      </c>
      <c r="R30" t="s">
        <v>286</v>
      </c>
      <c r="S30" s="2">
        <f t="shared" si="1"/>
        <v>117080</v>
      </c>
      <c r="T30" s="2">
        <f t="shared" si="5"/>
        <v>30700</v>
      </c>
      <c r="U30" s="2">
        <f t="shared" si="5"/>
        <v>83200</v>
      </c>
      <c r="V30" s="2">
        <f t="shared" si="5"/>
        <v>77800</v>
      </c>
      <c r="W30" s="2">
        <f t="shared" si="5"/>
        <v>112400</v>
      </c>
      <c r="X30" s="2">
        <f t="shared" si="5"/>
        <v>281300</v>
      </c>
      <c r="Y30" s="2" cm="1">
        <f t="array" ref="Y30">_xlfn.XLOOKUP(Y$1&amp;$R30,$C$3:$C$1662&amp;$D$3:$D$1662,$E$3:$E$1662,0,0,1)</f>
        <v>400</v>
      </c>
      <c r="Z30" s="2" cm="1">
        <f t="array" ref="Z30">_xlfn.XLOOKUP(Z$1&amp;$R30,$C$3:$C$1662&amp;$D$3:$D$1662,$E$3:$E$1662,0,0,1)</f>
        <v>5200</v>
      </c>
      <c r="AA30" s="2" cm="1">
        <f t="array" ref="AA30">_xlfn.XLOOKUP(AA$1&amp;$R30,$C$3:$C$1662&amp;$D$3:$D$1662,$E$3:$E$1662,0,0,1)</f>
        <v>600</v>
      </c>
      <c r="AB30" s="2" cm="1">
        <f t="array" ref="AB30">_xlfn.XLOOKUP(AB$1&amp;$R30,$C$3:$C$1662&amp;$D$3:$D$1662,$E$3:$E$1662,0,0,1)</f>
        <v>1500</v>
      </c>
      <c r="AC30" s="2" cm="1">
        <f t="array" ref="AC30">_xlfn.XLOOKUP(AC$1&amp;$R30,$C$3:$C$1662&amp;$D$3:$D$1662,$E$3:$E$1662,0,0,1)</f>
        <v>13800</v>
      </c>
      <c r="AM30" t="s">
        <v>911</v>
      </c>
      <c r="AN30" t="s">
        <v>881</v>
      </c>
      <c r="AO30">
        <v>954</v>
      </c>
      <c r="AP30">
        <v>956</v>
      </c>
      <c r="AQ30">
        <v>943</v>
      </c>
      <c r="AR30">
        <v>944</v>
      </c>
      <c r="AS30">
        <v>33100</v>
      </c>
      <c r="AU30" s="7" t="str">
        <f t="shared" si="3"/>
        <v/>
      </c>
      <c r="AV30" s="7">
        <f t="shared" si="4"/>
        <v>-1.1518324607329822E-2</v>
      </c>
    </row>
    <row r="31" spans="3:48" x14ac:dyDescent="0.4">
      <c r="C31" t="s">
        <v>804</v>
      </c>
      <c r="D31" t="s">
        <v>534</v>
      </c>
      <c r="E31">
        <v>13800</v>
      </c>
      <c r="R31" t="s">
        <v>203</v>
      </c>
      <c r="S31" s="2">
        <f t="shared" si="1"/>
        <v>120640</v>
      </c>
      <c r="T31" s="2">
        <f t="shared" si="5"/>
        <v>30900</v>
      </c>
      <c r="U31" s="2">
        <f t="shared" si="5"/>
        <v>84500</v>
      </c>
      <c r="V31" s="2">
        <f t="shared" si="5"/>
        <v>80300</v>
      </c>
      <c r="W31" s="2">
        <f t="shared" si="5"/>
        <v>112700</v>
      </c>
      <c r="X31" s="2">
        <f t="shared" si="5"/>
        <v>294800</v>
      </c>
      <c r="Y31" s="2" cm="1">
        <f t="array" ref="Y31">_xlfn.XLOOKUP(Y$1&amp;$R31,$C$3:$C$1662&amp;$D$3:$D$1662,$E$3:$E$1662,0,0,1)</f>
        <v>200</v>
      </c>
      <c r="Z31" s="2" cm="1">
        <f t="array" ref="Z31">_xlfn.XLOOKUP(Z$1&amp;$R31,$C$3:$C$1662&amp;$D$3:$D$1662,$E$3:$E$1662,0,0,1)</f>
        <v>1300</v>
      </c>
      <c r="AA31" s="2" cm="1">
        <f t="array" ref="AA31">_xlfn.XLOOKUP(AA$1&amp;$R31,$C$3:$C$1662&amp;$D$3:$D$1662,$E$3:$E$1662,0,0,1)</f>
        <v>2500</v>
      </c>
      <c r="AB31" s="2" cm="1">
        <f t="array" ref="AB31">_xlfn.XLOOKUP(AB$1&amp;$R31,$C$3:$C$1662&amp;$D$3:$D$1662,$E$3:$E$1662,0,0,1)</f>
        <v>300</v>
      </c>
      <c r="AC31" s="2" cm="1">
        <f t="array" ref="AC31">_xlfn.XLOOKUP(AC$1&amp;$R31,$C$3:$C$1662&amp;$D$3:$D$1662,$E$3:$E$1662,0,0,1)</f>
        <v>13500</v>
      </c>
      <c r="AM31" t="s">
        <v>912</v>
      </c>
      <c r="AN31" t="s">
        <v>881</v>
      </c>
      <c r="AO31">
        <v>965</v>
      </c>
      <c r="AP31">
        <v>975</v>
      </c>
      <c r="AQ31">
        <v>943</v>
      </c>
      <c r="AR31">
        <v>952</v>
      </c>
      <c r="AS31">
        <v>61300</v>
      </c>
      <c r="AU31" s="7">
        <f t="shared" si="3"/>
        <v>8.4745762711864181E-3</v>
      </c>
      <c r="AV31" s="7" t="str">
        <f t="shared" si="4"/>
        <v/>
      </c>
    </row>
    <row r="32" spans="3:48" x14ac:dyDescent="0.4">
      <c r="C32" t="s">
        <v>804</v>
      </c>
      <c r="D32" t="s">
        <v>535</v>
      </c>
      <c r="E32">
        <v>13500</v>
      </c>
      <c r="R32" t="s">
        <v>153</v>
      </c>
      <c r="S32" s="2">
        <f t="shared" si="1"/>
        <v>123300</v>
      </c>
      <c r="T32" s="2">
        <f t="shared" si="5"/>
        <v>31100</v>
      </c>
      <c r="U32" s="2">
        <f t="shared" si="5"/>
        <v>86400</v>
      </c>
      <c r="V32" s="2">
        <f t="shared" si="5"/>
        <v>81300</v>
      </c>
      <c r="W32" s="2">
        <f t="shared" si="5"/>
        <v>113600</v>
      </c>
      <c r="X32" s="2">
        <f t="shared" si="5"/>
        <v>304100</v>
      </c>
      <c r="Y32" s="2" cm="1">
        <f t="array" ref="Y32">_xlfn.XLOOKUP(Y$1&amp;$R32,$C$3:$C$1662&amp;$D$3:$D$1662,$E$3:$E$1662,0,0,1)</f>
        <v>200</v>
      </c>
      <c r="Z32" s="2" cm="1">
        <f t="array" ref="Z32">_xlfn.XLOOKUP(Z$1&amp;$R32,$C$3:$C$1662&amp;$D$3:$D$1662,$E$3:$E$1662,0,0,1)</f>
        <v>1900</v>
      </c>
      <c r="AA32" s="2" cm="1">
        <f t="array" ref="AA32">_xlfn.XLOOKUP(AA$1&amp;$R32,$C$3:$C$1662&amp;$D$3:$D$1662,$E$3:$E$1662,0,0,1)</f>
        <v>1000</v>
      </c>
      <c r="AB32" s="2" cm="1">
        <f t="array" ref="AB32">_xlfn.XLOOKUP(AB$1&amp;$R32,$C$3:$C$1662&amp;$D$3:$D$1662,$E$3:$E$1662,0,0,1)</f>
        <v>900</v>
      </c>
      <c r="AC32" s="2" cm="1">
        <f t="array" ref="AC32">_xlfn.XLOOKUP(AC$1&amp;$R32,$C$3:$C$1662&amp;$D$3:$D$1662,$E$3:$E$1662,0,0,1)</f>
        <v>9300</v>
      </c>
      <c r="AM32" t="s">
        <v>913</v>
      </c>
      <c r="AN32" t="s">
        <v>881</v>
      </c>
      <c r="AO32">
        <v>967</v>
      </c>
      <c r="AP32">
        <v>980</v>
      </c>
      <c r="AQ32">
        <v>946</v>
      </c>
      <c r="AR32">
        <v>961</v>
      </c>
      <c r="AS32">
        <v>110900</v>
      </c>
      <c r="AU32" s="7">
        <f t="shared" si="3"/>
        <v>9.4537815126050084E-3</v>
      </c>
      <c r="AV32" s="7" t="str">
        <f t="shared" si="4"/>
        <v/>
      </c>
    </row>
    <row r="33" spans="3:48" x14ac:dyDescent="0.4">
      <c r="C33" t="s">
        <v>804</v>
      </c>
      <c r="D33" t="s">
        <v>536</v>
      </c>
      <c r="E33">
        <v>9300</v>
      </c>
      <c r="R33" t="s">
        <v>200</v>
      </c>
      <c r="S33" s="2">
        <f t="shared" si="1"/>
        <v>127040</v>
      </c>
      <c r="T33" s="2">
        <f t="shared" si="5"/>
        <v>31100</v>
      </c>
      <c r="U33" s="2">
        <f t="shared" si="5"/>
        <v>88100</v>
      </c>
      <c r="V33" s="2">
        <f t="shared" si="5"/>
        <v>83600</v>
      </c>
      <c r="W33" s="2">
        <f t="shared" si="5"/>
        <v>114500</v>
      </c>
      <c r="X33" s="2">
        <f t="shared" si="5"/>
        <v>317900</v>
      </c>
      <c r="Y33" s="2" cm="1">
        <f t="array" ref="Y33">_xlfn.XLOOKUP(Y$1&amp;$R33,$C$3:$C$1662&amp;$D$3:$D$1662,$E$3:$E$1662,0,0,1)</f>
        <v>0</v>
      </c>
      <c r="Z33" s="2" cm="1">
        <f t="array" ref="Z33">_xlfn.XLOOKUP(Z$1&amp;$R33,$C$3:$C$1662&amp;$D$3:$D$1662,$E$3:$E$1662,0,0,1)</f>
        <v>1700</v>
      </c>
      <c r="AA33" s="2" cm="1">
        <f t="array" ref="AA33">_xlfn.XLOOKUP(AA$1&amp;$R33,$C$3:$C$1662&amp;$D$3:$D$1662,$E$3:$E$1662,0,0,1)</f>
        <v>2300</v>
      </c>
      <c r="AB33" s="2" cm="1">
        <f t="array" ref="AB33">_xlfn.XLOOKUP(AB$1&amp;$R33,$C$3:$C$1662&amp;$D$3:$D$1662,$E$3:$E$1662,0,0,1)</f>
        <v>900</v>
      </c>
      <c r="AC33" s="2" cm="1">
        <f t="array" ref="AC33">_xlfn.XLOOKUP(AC$1&amp;$R33,$C$3:$C$1662&amp;$D$3:$D$1662,$E$3:$E$1662,0,0,1)</f>
        <v>13800</v>
      </c>
      <c r="AM33" t="s">
        <v>914</v>
      </c>
      <c r="AN33" t="s">
        <v>881</v>
      </c>
      <c r="AO33">
        <v>962</v>
      </c>
      <c r="AP33">
        <v>994</v>
      </c>
      <c r="AQ33">
        <v>959</v>
      </c>
      <c r="AR33">
        <v>987</v>
      </c>
      <c r="AS33">
        <v>78900</v>
      </c>
      <c r="AU33" s="7">
        <f t="shared" si="3"/>
        <v>2.7055150884495394E-2</v>
      </c>
      <c r="AV33" s="7" t="str">
        <f t="shared" si="4"/>
        <v/>
      </c>
    </row>
    <row r="34" spans="3:48" x14ac:dyDescent="0.4">
      <c r="C34" t="s">
        <v>804</v>
      </c>
      <c r="D34" t="s">
        <v>537</v>
      </c>
      <c r="E34">
        <v>13800</v>
      </c>
      <c r="R34" t="s">
        <v>26</v>
      </c>
      <c r="S34" s="2">
        <f t="shared" si="1"/>
        <v>131020</v>
      </c>
      <c r="T34" s="2">
        <f t="shared" si="5"/>
        <v>31100</v>
      </c>
      <c r="U34" s="2">
        <f t="shared" si="5"/>
        <v>93100</v>
      </c>
      <c r="V34" s="2">
        <f t="shared" si="5"/>
        <v>92100</v>
      </c>
      <c r="W34" s="2">
        <f t="shared" si="5"/>
        <v>116600</v>
      </c>
      <c r="X34" s="2">
        <f t="shared" si="5"/>
        <v>322200</v>
      </c>
      <c r="Y34" s="2" cm="1">
        <f t="array" ref="Y34">_xlfn.XLOOKUP(Y$1&amp;$R34,$C$3:$C$1662&amp;$D$3:$D$1662,$E$3:$E$1662,0,0,1)</f>
        <v>0</v>
      </c>
      <c r="Z34" s="2" cm="1">
        <f t="array" ref="Z34">_xlfn.XLOOKUP(Z$1&amp;$R34,$C$3:$C$1662&amp;$D$3:$D$1662,$E$3:$E$1662,0,0,1)</f>
        <v>5000</v>
      </c>
      <c r="AA34" s="2" cm="1">
        <f t="array" ref="AA34">_xlfn.XLOOKUP(AA$1&amp;$R34,$C$3:$C$1662&amp;$D$3:$D$1662,$E$3:$E$1662,0,0,1)</f>
        <v>8500</v>
      </c>
      <c r="AB34" s="2" cm="1">
        <f t="array" ref="AB34">_xlfn.XLOOKUP(AB$1&amp;$R34,$C$3:$C$1662&amp;$D$3:$D$1662,$E$3:$E$1662,0,0,1)</f>
        <v>2100</v>
      </c>
      <c r="AC34" s="2" cm="1">
        <f t="array" ref="AC34">_xlfn.XLOOKUP(AC$1&amp;$R34,$C$3:$C$1662&amp;$D$3:$D$1662,$E$3:$E$1662,0,0,1)</f>
        <v>4300</v>
      </c>
      <c r="AM34" t="s">
        <v>915</v>
      </c>
      <c r="AN34" t="s">
        <v>881</v>
      </c>
      <c r="AO34">
        <v>987</v>
      </c>
      <c r="AP34">
        <v>996</v>
      </c>
      <c r="AQ34">
        <v>968</v>
      </c>
      <c r="AR34">
        <v>984</v>
      </c>
      <c r="AS34">
        <v>60900</v>
      </c>
      <c r="AU34" s="7" t="str">
        <f t="shared" si="3"/>
        <v/>
      </c>
      <c r="AV34" s="7">
        <f t="shared" si="4"/>
        <v>-3.0395136778115228E-3</v>
      </c>
    </row>
    <row r="35" spans="3:48" x14ac:dyDescent="0.4">
      <c r="C35" t="s">
        <v>804</v>
      </c>
      <c r="D35" t="s">
        <v>538</v>
      </c>
      <c r="E35">
        <v>4300</v>
      </c>
      <c r="R35" t="s">
        <v>99</v>
      </c>
      <c r="S35" s="2">
        <f t="shared" si="1"/>
        <v>133160</v>
      </c>
      <c r="T35" s="2">
        <f t="shared" si="5"/>
        <v>31600</v>
      </c>
      <c r="U35" s="2">
        <f t="shared" si="5"/>
        <v>93800</v>
      </c>
      <c r="V35" s="2">
        <f t="shared" si="5"/>
        <v>93300</v>
      </c>
      <c r="W35" s="2">
        <f t="shared" si="5"/>
        <v>117600</v>
      </c>
      <c r="X35" s="2">
        <f t="shared" si="5"/>
        <v>329500</v>
      </c>
      <c r="Y35" s="2" cm="1">
        <f t="array" ref="Y35">_xlfn.XLOOKUP(Y$1&amp;$R35,$C$3:$C$1662&amp;$D$3:$D$1662,$E$3:$E$1662,0,0,1)</f>
        <v>500</v>
      </c>
      <c r="Z35" s="2" cm="1">
        <f t="array" ref="Z35">_xlfn.XLOOKUP(Z$1&amp;$R35,$C$3:$C$1662&amp;$D$3:$D$1662,$E$3:$E$1662,0,0,1)</f>
        <v>700</v>
      </c>
      <c r="AA35" s="2" cm="1">
        <f t="array" ref="AA35">_xlfn.XLOOKUP(AA$1&amp;$R35,$C$3:$C$1662&amp;$D$3:$D$1662,$E$3:$E$1662,0,0,1)</f>
        <v>1200</v>
      </c>
      <c r="AB35" s="2" cm="1">
        <f t="array" ref="AB35">_xlfn.XLOOKUP(AB$1&amp;$R35,$C$3:$C$1662&amp;$D$3:$D$1662,$E$3:$E$1662,0,0,1)</f>
        <v>1000</v>
      </c>
      <c r="AC35" s="2" cm="1">
        <f t="array" ref="AC35">_xlfn.XLOOKUP(AC$1&amp;$R35,$C$3:$C$1662&amp;$D$3:$D$1662,$E$3:$E$1662,0,0,1)</f>
        <v>7300</v>
      </c>
      <c r="AM35" t="s">
        <v>916</v>
      </c>
      <c r="AN35" t="s">
        <v>881</v>
      </c>
      <c r="AO35">
        <v>1004</v>
      </c>
      <c r="AP35">
        <v>1030</v>
      </c>
      <c r="AQ35">
        <v>990</v>
      </c>
      <c r="AR35">
        <v>1021</v>
      </c>
      <c r="AS35">
        <v>178200</v>
      </c>
      <c r="AU35" s="7">
        <f t="shared" si="3"/>
        <v>3.7601626016260159E-2</v>
      </c>
      <c r="AV35" s="7" t="str">
        <f t="shared" si="4"/>
        <v/>
      </c>
    </row>
    <row r="36" spans="3:48" x14ac:dyDescent="0.4">
      <c r="C36" t="s">
        <v>804</v>
      </c>
      <c r="D36" t="s">
        <v>539</v>
      </c>
      <c r="E36">
        <v>7300</v>
      </c>
      <c r="R36" t="s">
        <v>83</v>
      </c>
      <c r="S36" s="2">
        <f t="shared" si="1"/>
        <v>134280</v>
      </c>
      <c r="T36" s="2">
        <f t="shared" ref="T36:X51" si="6">T35+Y36</f>
        <v>31600</v>
      </c>
      <c r="U36" s="2">
        <f t="shared" si="6"/>
        <v>96000</v>
      </c>
      <c r="V36" s="2">
        <f t="shared" si="6"/>
        <v>93400</v>
      </c>
      <c r="W36" s="2">
        <f t="shared" si="6"/>
        <v>118400</v>
      </c>
      <c r="X36" s="2">
        <f t="shared" si="6"/>
        <v>332000</v>
      </c>
      <c r="Y36" s="2" cm="1">
        <f t="array" ref="Y36">_xlfn.XLOOKUP(Y$1&amp;$R36,$C$3:$C$1662&amp;$D$3:$D$1662,$E$3:$E$1662,0,0,1)</f>
        <v>0</v>
      </c>
      <c r="Z36" s="2" cm="1">
        <f t="array" ref="Z36">_xlfn.XLOOKUP(Z$1&amp;$R36,$C$3:$C$1662&amp;$D$3:$D$1662,$E$3:$E$1662,0,0,1)</f>
        <v>2200</v>
      </c>
      <c r="AA36" s="2" cm="1">
        <f t="array" ref="AA36">_xlfn.XLOOKUP(AA$1&amp;$R36,$C$3:$C$1662&amp;$D$3:$D$1662,$E$3:$E$1662,0,0,1)</f>
        <v>100</v>
      </c>
      <c r="AB36" s="2" cm="1">
        <f t="array" ref="AB36">_xlfn.XLOOKUP(AB$1&amp;$R36,$C$3:$C$1662&amp;$D$3:$D$1662,$E$3:$E$1662,0,0,1)</f>
        <v>800</v>
      </c>
      <c r="AC36" s="2" cm="1">
        <f t="array" ref="AC36">_xlfn.XLOOKUP(AC$1&amp;$R36,$C$3:$C$1662&amp;$D$3:$D$1662,$E$3:$E$1662,0,0,1)</f>
        <v>2500</v>
      </c>
      <c r="AM36" t="s">
        <v>917</v>
      </c>
      <c r="AN36" t="s">
        <v>881</v>
      </c>
      <c r="AO36">
        <v>1102</v>
      </c>
      <c r="AP36">
        <v>1120</v>
      </c>
      <c r="AQ36">
        <v>986</v>
      </c>
      <c r="AR36">
        <v>991</v>
      </c>
      <c r="AS36">
        <v>535300</v>
      </c>
      <c r="AU36" s="7" t="str">
        <f t="shared" si="3"/>
        <v/>
      </c>
      <c r="AV36" s="7">
        <f t="shared" si="4"/>
        <v>-2.9382957884427019E-2</v>
      </c>
    </row>
    <row r="37" spans="3:48" x14ac:dyDescent="0.4">
      <c r="C37" t="s">
        <v>804</v>
      </c>
      <c r="D37" t="s">
        <v>540</v>
      </c>
      <c r="E37">
        <v>2500</v>
      </c>
      <c r="R37" t="s">
        <v>152</v>
      </c>
      <c r="S37" s="2">
        <f t="shared" si="1"/>
        <v>135620</v>
      </c>
      <c r="T37" s="2">
        <f t="shared" si="6"/>
        <v>32200</v>
      </c>
      <c r="U37" s="2">
        <f t="shared" si="6"/>
        <v>96800</v>
      </c>
      <c r="V37" s="2">
        <f t="shared" si="6"/>
        <v>93600</v>
      </c>
      <c r="W37" s="2">
        <f t="shared" si="6"/>
        <v>118800</v>
      </c>
      <c r="X37" s="2">
        <f t="shared" si="6"/>
        <v>336700</v>
      </c>
      <c r="Y37" s="2" cm="1">
        <f t="array" ref="Y37">_xlfn.XLOOKUP(Y$1&amp;$R37,$C$3:$C$1662&amp;$D$3:$D$1662,$E$3:$E$1662,0,0,1)</f>
        <v>600</v>
      </c>
      <c r="Z37" s="2" cm="1">
        <f t="array" ref="Z37">_xlfn.XLOOKUP(Z$1&amp;$R37,$C$3:$C$1662&amp;$D$3:$D$1662,$E$3:$E$1662,0,0,1)</f>
        <v>800</v>
      </c>
      <c r="AA37" s="2" cm="1">
        <f t="array" ref="AA37">_xlfn.XLOOKUP(AA$1&amp;$R37,$C$3:$C$1662&amp;$D$3:$D$1662,$E$3:$E$1662,0,0,1)</f>
        <v>200</v>
      </c>
      <c r="AB37" s="2" cm="1">
        <f t="array" ref="AB37">_xlfn.XLOOKUP(AB$1&amp;$R37,$C$3:$C$1662&amp;$D$3:$D$1662,$E$3:$E$1662,0,0,1)</f>
        <v>400</v>
      </c>
      <c r="AC37" s="2" cm="1">
        <f t="array" ref="AC37">_xlfn.XLOOKUP(AC$1&amp;$R37,$C$3:$C$1662&amp;$D$3:$D$1662,$E$3:$E$1662,0,0,1)</f>
        <v>4700</v>
      </c>
      <c r="AM37" t="s">
        <v>918</v>
      </c>
      <c r="AN37" t="s">
        <v>881</v>
      </c>
      <c r="AO37">
        <v>1001</v>
      </c>
      <c r="AP37">
        <v>1017</v>
      </c>
      <c r="AQ37">
        <v>971</v>
      </c>
      <c r="AR37">
        <v>975</v>
      </c>
      <c r="AS37">
        <v>121400</v>
      </c>
      <c r="AU37" s="7" t="str">
        <f t="shared" si="3"/>
        <v/>
      </c>
      <c r="AV37" s="7">
        <f t="shared" si="4"/>
        <v>-1.6145307769929396E-2</v>
      </c>
    </row>
    <row r="38" spans="3:48" x14ac:dyDescent="0.4">
      <c r="C38" t="s">
        <v>804</v>
      </c>
      <c r="D38" t="s">
        <v>541</v>
      </c>
      <c r="E38">
        <v>4700</v>
      </c>
      <c r="R38" t="s">
        <v>33</v>
      </c>
      <c r="S38" s="2">
        <f t="shared" si="1"/>
        <v>136640</v>
      </c>
      <c r="T38" s="2">
        <f t="shared" si="6"/>
        <v>32300</v>
      </c>
      <c r="U38" s="2">
        <f t="shared" si="6"/>
        <v>97100</v>
      </c>
      <c r="V38" s="2">
        <f t="shared" si="6"/>
        <v>94400</v>
      </c>
      <c r="W38" s="2">
        <f t="shared" si="6"/>
        <v>119400</v>
      </c>
      <c r="X38" s="2">
        <f t="shared" si="6"/>
        <v>340000</v>
      </c>
      <c r="Y38" s="2" cm="1">
        <f t="array" ref="Y38">_xlfn.XLOOKUP(Y$1&amp;$R38,$C$3:$C$1662&amp;$D$3:$D$1662,$E$3:$E$1662,0,0,1)</f>
        <v>100</v>
      </c>
      <c r="Z38" s="2" cm="1">
        <f t="array" ref="Z38">_xlfn.XLOOKUP(Z$1&amp;$R38,$C$3:$C$1662&amp;$D$3:$D$1662,$E$3:$E$1662,0,0,1)</f>
        <v>300</v>
      </c>
      <c r="AA38" s="2" cm="1">
        <f t="array" ref="AA38">_xlfn.XLOOKUP(AA$1&amp;$R38,$C$3:$C$1662&amp;$D$3:$D$1662,$E$3:$E$1662,0,0,1)</f>
        <v>800</v>
      </c>
      <c r="AB38" s="2" cm="1">
        <f t="array" ref="AB38">_xlfn.XLOOKUP(AB$1&amp;$R38,$C$3:$C$1662&amp;$D$3:$D$1662,$E$3:$E$1662,0,0,1)</f>
        <v>600</v>
      </c>
      <c r="AC38" s="2" cm="1">
        <f t="array" ref="AC38">_xlfn.XLOOKUP(AC$1&amp;$R38,$C$3:$C$1662&amp;$D$3:$D$1662,$E$3:$E$1662,0,0,1)</f>
        <v>3300</v>
      </c>
      <c r="AM38" t="s">
        <v>919</v>
      </c>
      <c r="AN38" t="s">
        <v>881</v>
      </c>
      <c r="AO38">
        <v>990</v>
      </c>
      <c r="AP38">
        <v>1025</v>
      </c>
      <c r="AQ38">
        <v>978</v>
      </c>
      <c r="AR38">
        <v>999</v>
      </c>
      <c r="AS38">
        <v>198300</v>
      </c>
      <c r="AU38" s="7">
        <f t="shared" si="3"/>
        <v>2.4615384615384706E-2</v>
      </c>
      <c r="AV38" s="7" t="str">
        <f t="shared" si="4"/>
        <v/>
      </c>
    </row>
    <row r="39" spans="3:48" x14ac:dyDescent="0.4">
      <c r="C39" t="s">
        <v>804</v>
      </c>
      <c r="D39" t="s">
        <v>542</v>
      </c>
      <c r="E39">
        <v>3300</v>
      </c>
      <c r="R39" t="s">
        <v>51</v>
      </c>
      <c r="S39" s="2">
        <f t="shared" si="1"/>
        <v>138060</v>
      </c>
      <c r="T39" s="2">
        <f t="shared" si="6"/>
        <v>35200</v>
      </c>
      <c r="U39" s="2">
        <f t="shared" si="6"/>
        <v>98400</v>
      </c>
      <c r="V39" s="2">
        <f t="shared" si="6"/>
        <v>94600</v>
      </c>
      <c r="W39" s="2">
        <f t="shared" si="6"/>
        <v>120300</v>
      </c>
      <c r="X39" s="2">
        <f t="shared" si="6"/>
        <v>341800</v>
      </c>
      <c r="Y39" s="2" cm="1">
        <f t="array" ref="Y39">_xlfn.XLOOKUP(Y$1&amp;$R39,$C$3:$C$1662&amp;$D$3:$D$1662,$E$3:$E$1662,0,0,1)</f>
        <v>2900</v>
      </c>
      <c r="Z39" s="2" cm="1">
        <f t="array" ref="Z39">_xlfn.XLOOKUP(Z$1&amp;$R39,$C$3:$C$1662&amp;$D$3:$D$1662,$E$3:$E$1662,0,0,1)</f>
        <v>1300</v>
      </c>
      <c r="AA39" s="2" cm="1">
        <f t="array" ref="AA39">_xlfn.XLOOKUP(AA$1&amp;$R39,$C$3:$C$1662&amp;$D$3:$D$1662,$E$3:$E$1662,0,0,1)</f>
        <v>200</v>
      </c>
      <c r="AB39" s="2" cm="1">
        <f t="array" ref="AB39">_xlfn.XLOOKUP(AB$1&amp;$R39,$C$3:$C$1662&amp;$D$3:$D$1662,$E$3:$E$1662,0,0,1)</f>
        <v>900</v>
      </c>
      <c r="AC39" s="2" cm="1">
        <f t="array" ref="AC39">_xlfn.XLOOKUP(AC$1&amp;$R39,$C$3:$C$1662&amp;$D$3:$D$1662,$E$3:$E$1662,0,0,1)</f>
        <v>1800</v>
      </c>
      <c r="AM39" t="s">
        <v>920</v>
      </c>
      <c r="AN39" t="s">
        <v>881</v>
      </c>
      <c r="AO39">
        <v>999</v>
      </c>
      <c r="AP39">
        <v>1040</v>
      </c>
      <c r="AQ39">
        <v>981</v>
      </c>
      <c r="AR39">
        <v>1029</v>
      </c>
      <c r="AS39">
        <v>106800</v>
      </c>
      <c r="AU39" s="7">
        <f t="shared" si="3"/>
        <v>3.0030030030030019E-2</v>
      </c>
      <c r="AV39" s="7" t="str">
        <f t="shared" si="4"/>
        <v/>
      </c>
    </row>
    <row r="40" spans="3:48" x14ac:dyDescent="0.4">
      <c r="C40" t="s">
        <v>804</v>
      </c>
      <c r="D40" t="s">
        <v>543</v>
      </c>
      <c r="E40">
        <v>1800</v>
      </c>
      <c r="R40" t="s">
        <v>280</v>
      </c>
      <c r="S40" s="2">
        <f t="shared" si="1"/>
        <v>140080</v>
      </c>
      <c r="T40" s="2">
        <f t="shared" si="6"/>
        <v>35200</v>
      </c>
      <c r="U40" s="2">
        <f t="shared" si="6"/>
        <v>99000</v>
      </c>
      <c r="V40" s="2">
        <f t="shared" si="6"/>
        <v>98400</v>
      </c>
      <c r="W40" s="2">
        <f t="shared" si="6"/>
        <v>121500</v>
      </c>
      <c r="X40" s="2">
        <f t="shared" si="6"/>
        <v>346300</v>
      </c>
      <c r="Y40" s="2" cm="1">
        <f t="array" ref="Y40">_xlfn.XLOOKUP(Y$1&amp;$R40,$C$3:$C$1662&amp;$D$3:$D$1662,$E$3:$E$1662,0,0,1)</f>
        <v>0</v>
      </c>
      <c r="Z40" s="2" cm="1">
        <f t="array" ref="Z40">_xlfn.XLOOKUP(Z$1&amp;$R40,$C$3:$C$1662&amp;$D$3:$D$1662,$E$3:$E$1662,0,0,1)</f>
        <v>600</v>
      </c>
      <c r="AA40" s="2" cm="1">
        <f t="array" ref="AA40">_xlfn.XLOOKUP(AA$1&amp;$R40,$C$3:$C$1662&amp;$D$3:$D$1662,$E$3:$E$1662,0,0,1)</f>
        <v>3800</v>
      </c>
      <c r="AB40" s="2" cm="1">
        <f t="array" ref="AB40">_xlfn.XLOOKUP(AB$1&amp;$R40,$C$3:$C$1662&amp;$D$3:$D$1662,$E$3:$E$1662,0,0,1)</f>
        <v>1200</v>
      </c>
      <c r="AC40" s="2" cm="1">
        <f t="array" ref="AC40">_xlfn.XLOOKUP(AC$1&amp;$R40,$C$3:$C$1662&amp;$D$3:$D$1662,$E$3:$E$1662,0,0,1)</f>
        <v>4500</v>
      </c>
      <c r="AM40" t="s">
        <v>921</v>
      </c>
      <c r="AN40" t="s">
        <v>881</v>
      </c>
      <c r="AO40">
        <v>1017</v>
      </c>
      <c r="AP40">
        <v>1038</v>
      </c>
      <c r="AQ40">
        <v>1016</v>
      </c>
      <c r="AR40">
        <v>1016</v>
      </c>
      <c r="AS40">
        <v>86100</v>
      </c>
      <c r="AU40" s="7" t="str">
        <f t="shared" si="3"/>
        <v/>
      </c>
      <c r="AV40" s="7">
        <f t="shared" si="4"/>
        <v>-1.263362487852282E-2</v>
      </c>
    </row>
    <row r="41" spans="3:48" x14ac:dyDescent="0.4">
      <c r="C41" t="s">
        <v>804</v>
      </c>
      <c r="D41" t="s">
        <v>544</v>
      </c>
      <c r="E41">
        <v>4500</v>
      </c>
      <c r="R41" t="s">
        <v>154</v>
      </c>
      <c r="S41" s="2">
        <f t="shared" si="1"/>
        <v>141020</v>
      </c>
      <c r="T41" s="2">
        <f t="shared" si="6"/>
        <v>35200</v>
      </c>
      <c r="U41" s="2">
        <f t="shared" si="6"/>
        <v>99100</v>
      </c>
      <c r="V41" s="2">
        <f t="shared" si="6"/>
        <v>99700</v>
      </c>
      <c r="W41" s="2">
        <f t="shared" si="6"/>
        <v>122000</v>
      </c>
      <c r="X41" s="2">
        <f t="shared" si="6"/>
        <v>349100</v>
      </c>
      <c r="Y41" s="2" cm="1">
        <f t="array" ref="Y41">_xlfn.XLOOKUP(Y$1&amp;$R41,$C$3:$C$1662&amp;$D$3:$D$1662,$E$3:$E$1662,0,0,1)</f>
        <v>0</v>
      </c>
      <c r="Z41" s="2" cm="1">
        <f t="array" ref="Z41">_xlfn.XLOOKUP(Z$1&amp;$R41,$C$3:$C$1662&amp;$D$3:$D$1662,$E$3:$E$1662,0,0,1)</f>
        <v>100</v>
      </c>
      <c r="AA41" s="2" cm="1">
        <f t="array" ref="AA41">_xlfn.XLOOKUP(AA$1&amp;$R41,$C$3:$C$1662&amp;$D$3:$D$1662,$E$3:$E$1662,0,0,1)</f>
        <v>1300</v>
      </c>
      <c r="AB41" s="2" cm="1">
        <f t="array" ref="AB41">_xlfn.XLOOKUP(AB$1&amp;$R41,$C$3:$C$1662&amp;$D$3:$D$1662,$E$3:$E$1662,0,0,1)</f>
        <v>500</v>
      </c>
      <c r="AC41" s="2" cm="1">
        <f t="array" ref="AC41">_xlfn.XLOOKUP(AC$1&amp;$R41,$C$3:$C$1662&amp;$D$3:$D$1662,$E$3:$E$1662,0,0,1)</f>
        <v>2800</v>
      </c>
      <c r="AM41" t="s">
        <v>922</v>
      </c>
      <c r="AN41" t="s">
        <v>881</v>
      </c>
      <c r="AO41">
        <v>1011</v>
      </c>
      <c r="AP41">
        <v>1025</v>
      </c>
      <c r="AQ41">
        <v>990</v>
      </c>
      <c r="AR41">
        <v>993</v>
      </c>
      <c r="AS41">
        <v>94400</v>
      </c>
      <c r="AU41" s="7" t="str">
        <f t="shared" si="3"/>
        <v/>
      </c>
      <c r="AV41" s="7">
        <f t="shared" si="4"/>
        <v>-2.2637795275590511E-2</v>
      </c>
    </row>
    <row r="42" spans="3:48" x14ac:dyDescent="0.4">
      <c r="C42" t="s">
        <v>804</v>
      </c>
      <c r="D42" t="s">
        <v>545</v>
      </c>
      <c r="E42">
        <v>2800</v>
      </c>
      <c r="R42" t="s">
        <v>133</v>
      </c>
      <c r="S42" s="2">
        <f t="shared" si="1"/>
        <v>142820</v>
      </c>
      <c r="T42" s="2">
        <f t="shared" si="6"/>
        <v>36200</v>
      </c>
      <c r="U42" s="2">
        <f t="shared" si="6"/>
        <v>100500</v>
      </c>
      <c r="V42" s="2">
        <f t="shared" si="6"/>
        <v>102300</v>
      </c>
      <c r="W42" s="2">
        <f t="shared" si="6"/>
        <v>122600</v>
      </c>
      <c r="X42" s="2">
        <f t="shared" si="6"/>
        <v>352500</v>
      </c>
      <c r="Y42" s="2" cm="1">
        <f t="array" ref="Y42">_xlfn.XLOOKUP(Y$1&amp;$R42,$C$3:$C$1662&amp;$D$3:$D$1662,$E$3:$E$1662,0,0,1)</f>
        <v>1000</v>
      </c>
      <c r="Z42" s="2" cm="1">
        <f t="array" ref="Z42">_xlfn.XLOOKUP(Z$1&amp;$R42,$C$3:$C$1662&amp;$D$3:$D$1662,$E$3:$E$1662,0,0,1)</f>
        <v>1400</v>
      </c>
      <c r="AA42" s="2" cm="1">
        <f t="array" ref="AA42">_xlfn.XLOOKUP(AA$1&amp;$R42,$C$3:$C$1662&amp;$D$3:$D$1662,$E$3:$E$1662,0,0,1)</f>
        <v>2600</v>
      </c>
      <c r="AB42" s="2" cm="1">
        <f t="array" ref="AB42">_xlfn.XLOOKUP(AB$1&amp;$R42,$C$3:$C$1662&amp;$D$3:$D$1662,$E$3:$E$1662,0,0,1)</f>
        <v>600</v>
      </c>
      <c r="AC42" s="2" cm="1">
        <f t="array" ref="AC42">_xlfn.XLOOKUP(AC$1&amp;$R42,$C$3:$C$1662&amp;$D$3:$D$1662,$E$3:$E$1662,0,0,1)</f>
        <v>3400</v>
      </c>
      <c r="AM42" t="s">
        <v>923</v>
      </c>
      <c r="AN42" t="s">
        <v>881</v>
      </c>
      <c r="AO42">
        <v>991</v>
      </c>
      <c r="AP42">
        <v>1002</v>
      </c>
      <c r="AQ42">
        <v>965</v>
      </c>
      <c r="AR42">
        <v>975</v>
      </c>
      <c r="AS42">
        <v>115700</v>
      </c>
      <c r="AU42" s="7" t="str">
        <f t="shared" si="3"/>
        <v/>
      </c>
      <c r="AV42" s="7">
        <f t="shared" si="4"/>
        <v>-1.8126888217522619E-2</v>
      </c>
    </row>
    <row r="43" spans="3:48" x14ac:dyDescent="0.4">
      <c r="C43" t="s">
        <v>804</v>
      </c>
      <c r="D43" t="s">
        <v>546</v>
      </c>
      <c r="E43">
        <v>3400</v>
      </c>
      <c r="R43" t="s">
        <v>113</v>
      </c>
      <c r="S43" s="2">
        <f t="shared" si="1"/>
        <v>145780</v>
      </c>
      <c r="T43" s="2">
        <f t="shared" si="6"/>
        <v>36600</v>
      </c>
      <c r="U43" s="2">
        <f t="shared" si="6"/>
        <v>103300</v>
      </c>
      <c r="V43" s="2">
        <f t="shared" si="6"/>
        <v>105600</v>
      </c>
      <c r="W43" s="2">
        <f t="shared" si="6"/>
        <v>123900</v>
      </c>
      <c r="X43" s="2">
        <f t="shared" si="6"/>
        <v>359500</v>
      </c>
      <c r="Y43" s="2" cm="1">
        <f t="array" ref="Y43">_xlfn.XLOOKUP(Y$1&amp;$R43,$C$3:$C$1662&amp;$D$3:$D$1662,$E$3:$E$1662,0,0,1)</f>
        <v>400</v>
      </c>
      <c r="Z43" s="2" cm="1">
        <f t="array" ref="Z43">_xlfn.XLOOKUP(Z$1&amp;$R43,$C$3:$C$1662&amp;$D$3:$D$1662,$E$3:$E$1662,0,0,1)</f>
        <v>2800</v>
      </c>
      <c r="AA43" s="2" cm="1">
        <f t="array" ref="AA43">_xlfn.XLOOKUP(AA$1&amp;$R43,$C$3:$C$1662&amp;$D$3:$D$1662,$E$3:$E$1662,0,0,1)</f>
        <v>3300</v>
      </c>
      <c r="AB43" s="2" cm="1">
        <f t="array" ref="AB43">_xlfn.XLOOKUP(AB$1&amp;$R43,$C$3:$C$1662&amp;$D$3:$D$1662,$E$3:$E$1662,0,0,1)</f>
        <v>1300</v>
      </c>
      <c r="AC43" s="2" cm="1">
        <f t="array" ref="AC43">_xlfn.XLOOKUP(AC$1&amp;$R43,$C$3:$C$1662&amp;$D$3:$D$1662,$E$3:$E$1662,0,0,1)</f>
        <v>7000</v>
      </c>
      <c r="AM43" t="s">
        <v>924</v>
      </c>
      <c r="AN43" t="s">
        <v>881</v>
      </c>
      <c r="AO43">
        <v>963</v>
      </c>
      <c r="AP43">
        <v>985</v>
      </c>
      <c r="AQ43">
        <v>955</v>
      </c>
      <c r="AR43">
        <v>972</v>
      </c>
      <c r="AS43">
        <v>118900</v>
      </c>
      <c r="AU43" s="7" t="str">
        <f t="shared" si="3"/>
        <v/>
      </c>
      <c r="AV43" s="7">
        <f t="shared" si="4"/>
        <v>-3.0769230769230882E-3</v>
      </c>
    </row>
    <row r="44" spans="3:48" x14ac:dyDescent="0.4">
      <c r="C44" t="s">
        <v>804</v>
      </c>
      <c r="D44" t="s">
        <v>547</v>
      </c>
      <c r="E44">
        <v>7000</v>
      </c>
      <c r="R44" t="s">
        <v>49</v>
      </c>
      <c r="S44" s="2">
        <f t="shared" si="1"/>
        <v>147960</v>
      </c>
      <c r="T44" s="2">
        <f t="shared" si="6"/>
        <v>36800</v>
      </c>
      <c r="U44" s="2">
        <f t="shared" si="6"/>
        <v>107000</v>
      </c>
      <c r="V44" s="2">
        <f t="shared" si="6"/>
        <v>108000</v>
      </c>
      <c r="W44" s="2">
        <f t="shared" si="6"/>
        <v>124700</v>
      </c>
      <c r="X44" s="2">
        <f t="shared" si="6"/>
        <v>363300</v>
      </c>
      <c r="Y44" s="2" cm="1">
        <f t="array" ref="Y44">_xlfn.XLOOKUP(Y$1&amp;$R44,$C$3:$C$1662&amp;$D$3:$D$1662,$E$3:$E$1662,0,0,1)</f>
        <v>200</v>
      </c>
      <c r="Z44" s="2" cm="1">
        <f t="array" ref="Z44">_xlfn.XLOOKUP(Z$1&amp;$R44,$C$3:$C$1662&amp;$D$3:$D$1662,$E$3:$E$1662,0,0,1)</f>
        <v>3700</v>
      </c>
      <c r="AA44" s="2" cm="1">
        <f t="array" ref="AA44">_xlfn.XLOOKUP(AA$1&amp;$R44,$C$3:$C$1662&amp;$D$3:$D$1662,$E$3:$E$1662,0,0,1)</f>
        <v>2400</v>
      </c>
      <c r="AB44" s="2" cm="1">
        <f t="array" ref="AB44">_xlfn.XLOOKUP(AB$1&amp;$R44,$C$3:$C$1662&amp;$D$3:$D$1662,$E$3:$E$1662,0,0,1)</f>
        <v>800</v>
      </c>
      <c r="AC44" s="2" cm="1">
        <f t="array" ref="AC44">_xlfn.XLOOKUP(AC$1&amp;$R44,$C$3:$C$1662&amp;$D$3:$D$1662,$E$3:$E$1662,0,0,1)</f>
        <v>3800</v>
      </c>
      <c r="AM44" t="s">
        <v>925</v>
      </c>
      <c r="AN44" t="s">
        <v>881</v>
      </c>
      <c r="AO44">
        <v>979</v>
      </c>
      <c r="AP44">
        <v>1031</v>
      </c>
      <c r="AQ44">
        <v>979</v>
      </c>
      <c r="AR44">
        <v>991</v>
      </c>
      <c r="AS44">
        <v>147100</v>
      </c>
      <c r="AU44" s="7">
        <f t="shared" si="3"/>
        <v>1.9547325102880597E-2</v>
      </c>
      <c r="AV44" s="7" t="str">
        <f t="shared" si="4"/>
        <v/>
      </c>
    </row>
    <row r="45" spans="3:48" x14ac:dyDescent="0.4">
      <c r="C45" t="s">
        <v>804</v>
      </c>
      <c r="D45" t="s">
        <v>548</v>
      </c>
      <c r="E45">
        <v>3800</v>
      </c>
      <c r="R45" t="s">
        <v>242</v>
      </c>
      <c r="S45" s="2">
        <f t="shared" si="1"/>
        <v>150260</v>
      </c>
      <c r="T45" s="2">
        <f t="shared" si="6"/>
        <v>37400</v>
      </c>
      <c r="U45" s="2">
        <f t="shared" si="6"/>
        <v>115600</v>
      </c>
      <c r="V45" s="2">
        <f t="shared" si="6"/>
        <v>108700</v>
      </c>
      <c r="W45" s="2">
        <f t="shared" si="6"/>
        <v>125000</v>
      </c>
      <c r="X45" s="2">
        <f t="shared" si="6"/>
        <v>364600</v>
      </c>
      <c r="Y45" s="2" cm="1">
        <f t="array" ref="Y45">_xlfn.XLOOKUP(Y$1&amp;$R45,$C$3:$C$1662&amp;$D$3:$D$1662,$E$3:$E$1662,0,0,1)</f>
        <v>600</v>
      </c>
      <c r="Z45" s="2" cm="1">
        <f t="array" ref="Z45">_xlfn.XLOOKUP(Z$1&amp;$R45,$C$3:$C$1662&amp;$D$3:$D$1662,$E$3:$E$1662,0,0,1)</f>
        <v>8600</v>
      </c>
      <c r="AA45" s="2" cm="1">
        <f t="array" ref="AA45">_xlfn.XLOOKUP(AA$1&amp;$R45,$C$3:$C$1662&amp;$D$3:$D$1662,$E$3:$E$1662,0,0,1)</f>
        <v>700</v>
      </c>
      <c r="AB45" s="2" cm="1">
        <f t="array" ref="AB45">_xlfn.XLOOKUP(AB$1&amp;$R45,$C$3:$C$1662&amp;$D$3:$D$1662,$E$3:$E$1662,0,0,1)</f>
        <v>300</v>
      </c>
      <c r="AC45" s="2" cm="1">
        <f t="array" ref="AC45">_xlfn.XLOOKUP(AC$1&amp;$R45,$C$3:$C$1662&amp;$D$3:$D$1662,$E$3:$E$1662,0,0,1)</f>
        <v>1300</v>
      </c>
      <c r="AM45" t="s">
        <v>926</v>
      </c>
      <c r="AN45" t="s">
        <v>881</v>
      </c>
      <c r="AO45">
        <v>993</v>
      </c>
      <c r="AP45">
        <v>1010</v>
      </c>
      <c r="AQ45">
        <v>979</v>
      </c>
      <c r="AR45">
        <v>992</v>
      </c>
      <c r="AS45">
        <v>100700</v>
      </c>
      <c r="AU45" s="7">
        <f t="shared" si="3"/>
        <v>1.0090817356205317E-3</v>
      </c>
      <c r="AV45" s="7" t="str">
        <f t="shared" si="4"/>
        <v/>
      </c>
    </row>
    <row r="46" spans="3:48" x14ac:dyDescent="0.4">
      <c r="C46" t="s">
        <v>804</v>
      </c>
      <c r="D46" t="s">
        <v>549</v>
      </c>
      <c r="E46">
        <v>1300</v>
      </c>
      <c r="R46" t="s">
        <v>126</v>
      </c>
      <c r="S46" s="2">
        <f t="shared" si="1"/>
        <v>153240</v>
      </c>
      <c r="T46" s="2">
        <f t="shared" si="6"/>
        <v>38100</v>
      </c>
      <c r="U46" s="2">
        <f t="shared" si="6"/>
        <v>124600</v>
      </c>
      <c r="V46" s="2">
        <f t="shared" si="6"/>
        <v>109800</v>
      </c>
      <c r="W46" s="2">
        <f t="shared" si="6"/>
        <v>125400</v>
      </c>
      <c r="X46" s="2">
        <f t="shared" si="6"/>
        <v>368300</v>
      </c>
      <c r="Y46" s="2" cm="1">
        <f t="array" ref="Y46">_xlfn.XLOOKUP(Y$1&amp;$R46,$C$3:$C$1662&amp;$D$3:$D$1662,$E$3:$E$1662,0,0,1)</f>
        <v>700</v>
      </c>
      <c r="Z46" s="2" cm="1">
        <f t="array" ref="Z46">_xlfn.XLOOKUP(Z$1&amp;$R46,$C$3:$C$1662&amp;$D$3:$D$1662,$E$3:$E$1662,0,0,1)</f>
        <v>9000</v>
      </c>
      <c r="AA46" s="2" cm="1">
        <f t="array" ref="AA46">_xlfn.XLOOKUP(AA$1&amp;$R46,$C$3:$C$1662&amp;$D$3:$D$1662,$E$3:$E$1662,0,0,1)</f>
        <v>1100</v>
      </c>
      <c r="AB46" s="2" cm="1">
        <f t="array" ref="AB46">_xlfn.XLOOKUP(AB$1&amp;$R46,$C$3:$C$1662&amp;$D$3:$D$1662,$E$3:$E$1662,0,0,1)</f>
        <v>400</v>
      </c>
      <c r="AC46" s="2" cm="1">
        <f t="array" ref="AC46">_xlfn.XLOOKUP(AC$1&amp;$R46,$C$3:$C$1662&amp;$D$3:$D$1662,$E$3:$E$1662,0,0,1)</f>
        <v>3700</v>
      </c>
      <c r="AM46" t="s">
        <v>927</v>
      </c>
      <c r="AN46" t="s">
        <v>881</v>
      </c>
      <c r="AO46">
        <v>991</v>
      </c>
      <c r="AP46">
        <v>1005</v>
      </c>
      <c r="AQ46">
        <v>957</v>
      </c>
      <c r="AR46">
        <v>960</v>
      </c>
      <c r="AS46">
        <v>124900</v>
      </c>
      <c r="AU46" s="7" t="str">
        <f t="shared" si="3"/>
        <v/>
      </c>
      <c r="AV46" s="7">
        <f t="shared" si="4"/>
        <v>-3.2258064516129004E-2</v>
      </c>
    </row>
    <row r="47" spans="3:48" x14ac:dyDescent="0.4">
      <c r="C47" t="s">
        <v>804</v>
      </c>
      <c r="D47" t="s">
        <v>550</v>
      </c>
      <c r="E47">
        <v>3700</v>
      </c>
      <c r="R47" t="s">
        <v>170</v>
      </c>
      <c r="S47" s="2">
        <f t="shared" si="1"/>
        <v>154960</v>
      </c>
      <c r="T47" s="2">
        <f t="shared" si="6"/>
        <v>38100</v>
      </c>
      <c r="U47" s="2">
        <f t="shared" si="6"/>
        <v>127900</v>
      </c>
      <c r="V47" s="2">
        <f t="shared" si="6"/>
        <v>109800</v>
      </c>
      <c r="W47" s="2">
        <f t="shared" si="6"/>
        <v>125400</v>
      </c>
      <c r="X47" s="2">
        <f t="shared" si="6"/>
        <v>373600</v>
      </c>
      <c r="Y47" s="2" cm="1">
        <f t="array" ref="Y47">_xlfn.XLOOKUP(Y$1&amp;$R47,$C$3:$C$1662&amp;$D$3:$D$1662,$E$3:$E$1662,0,0,1)</f>
        <v>0</v>
      </c>
      <c r="Z47" s="2" cm="1">
        <f t="array" ref="Z47">_xlfn.XLOOKUP(Z$1&amp;$R47,$C$3:$C$1662&amp;$D$3:$D$1662,$E$3:$E$1662,0,0,1)</f>
        <v>3300</v>
      </c>
      <c r="AA47" s="2" cm="1">
        <f t="array" ref="AA47">_xlfn.XLOOKUP(AA$1&amp;$R47,$C$3:$C$1662&amp;$D$3:$D$1662,$E$3:$E$1662,0,0,1)</f>
        <v>0</v>
      </c>
      <c r="AB47" s="2" cm="1">
        <f t="array" ref="AB47">_xlfn.XLOOKUP(AB$1&amp;$R47,$C$3:$C$1662&amp;$D$3:$D$1662,$E$3:$E$1662,0,0,1)</f>
        <v>0</v>
      </c>
      <c r="AC47" s="2" cm="1">
        <f t="array" ref="AC47">_xlfn.XLOOKUP(AC$1&amp;$R47,$C$3:$C$1662&amp;$D$3:$D$1662,$E$3:$E$1662,0,0,1)</f>
        <v>5300</v>
      </c>
      <c r="AM47" t="s">
        <v>928</v>
      </c>
      <c r="AN47" t="s">
        <v>881</v>
      </c>
      <c r="AO47">
        <v>961</v>
      </c>
      <c r="AP47">
        <v>976</v>
      </c>
      <c r="AQ47">
        <v>947</v>
      </c>
      <c r="AR47">
        <v>969</v>
      </c>
      <c r="AS47">
        <v>84100</v>
      </c>
      <c r="AU47" s="7">
        <f t="shared" si="3"/>
        <v>9.3749999999999112E-3</v>
      </c>
      <c r="AV47" s="7" t="str">
        <f t="shared" si="4"/>
        <v/>
      </c>
    </row>
    <row r="48" spans="3:48" x14ac:dyDescent="0.4">
      <c r="C48" t="s">
        <v>804</v>
      </c>
      <c r="D48" t="s">
        <v>551</v>
      </c>
      <c r="E48">
        <v>5300</v>
      </c>
      <c r="R48" t="s">
        <v>174</v>
      </c>
      <c r="S48" s="2">
        <f t="shared" si="1"/>
        <v>157520</v>
      </c>
      <c r="T48" s="2">
        <f t="shared" si="6"/>
        <v>38300</v>
      </c>
      <c r="U48" s="2">
        <f t="shared" si="6"/>
        <v>129300</v>
      </c>
      <c r="V48" s="2">
        <f t="shared" si="6"/>
        <v>113200</v>
      </c>
      <c r="W48" s="2">
        <f t="shared" si="6"/>
        <v>126300</v>
      </c>
      <c r="X48" s="2">
        <f t="shared" si="6"/>
        <v>380500</v>
      </c>
      <c r="Y48" s="2" cm="1">
        <f t="array" ref="Y48">_xlfn.XLOOKUP(Y$1&amp;$R48,$C$3:$C$1662&amp;$D$3:$D$1662,$E$3:$E$1662,0,0,1)</f>
        <v>200</v>
      </c>
      <c r="Z48" s="2" cm="1">
        <f t="array" ref="Z48">_xlfn.XLOOKUP(Z$1&amp;$R48,$C$3:$C$1662&amp;$D$3:$D$1662,$E$3:$E$1662,0,0,1)</f>
        <v>1400</v>
      </c>
      <c r="AA48" s="2" cm="1">
        <f t="array" ref="AA48">_xlfn.XLOOKUP(AA$1&amp;$R48,$C$3:$C$1662&amp;$D$3:$D$1662,$E$3:$E$1662,0,0,1)</f>
        <v>3400</v>
      </c>
      <c r="AB48" s="2" cm="1">
        <f t="array" ref="AB48">_xlfn.XLOOKUP(AB$1&amp;$R48,$C$3:$C$1662&amp;$D$3:$D$1662,$E$3:$E$1662,0,0,1)</f>
        <v>900</v>
      </c>
      <c r="AC48" s="2" cm="1">
        <f t="array" ref="AC48">_xlfn.XLOOKUP(AC$1&amp;$R48,$C$3:$C$1662&amp;$D$3:$D$1662,$E$3:$E$1662,0,0,1)</f>
        <v>6900</v>
      </c>
      <c r="AM48" t="s">
        <v>929</v>
      </c>
      <c r="AN48" t="s">
        <v>881</v>
      </c>
      <c r="AO48">
        <v>964</v>
      </c>
      <c r="AP48">
        <v>980</v>
      </c>
      <c r="AQ48">
        <v>951</v>
      </c>
      <c r="AR48">
        <v>965</v>
      </c>
      <c r="AS48">
        <v>82000</v>
      </c>
      <c r="AU48" s="7" t="str">
        <f t="shared" si="3"/>
        <v/>
      </c>
      <c r="AV48" s="7">
        <f t="shared" si="4"/>
        <v>-4.1279669762641635E-3</v>
      </c>
    </row>
    <row r="49" spans="3:48" x14ac:dyDescent="0.4">
      <c r="C49" t="s">
        <v>804</v>
      </c>
      <c r="D49" t="s">
        <v>552</v>
      </c>
      <c r="E49">
        <v>6900</v>
      </c>
      <c r="R49" t="s">
        <v>179</v>
      </c>
      <c r="S49" s="2">
        <f t="shared" si="1"/>
        <v>159820</v>
      </c>
      <c r="T49" s="2">
        <f t="shared" si="6"/>
        <v>38500</v>
      </c>
      <c r="U49" s="2">
        <f t="shared" si="6"/>
        <v>130500</v>
      </c>
      <c r="V49" s="2">
        <f t="shared" si="6"/>
        <v>115900</v>
      </c>
      <c r="W49" s="2">
        <f t="shared" si="6"/>
        <v>126600</v>
      </c>
      <c r="X49" s="2">
        <f t="shared" si="6"/>
        <v>387600</v>
      </c>
      <c r="Y49" s="2" cm="1">
        <f t="array" ref="Y49">_xlfn.XLOOKUP(Y$1&amp;$R49,$C$3:$C$1662&amp;$D$3:$D$1662,$E$3:$E$1662,0,0,1)</f>
        <v>200</v>
      </c>
      <c r="Z49" s="2" cm="1">
        <f t="array" ref="Z49">_xlfn.XLOOKUP(Z$1&amp;$R49,$C$3:$C$1662&amp;$D$3:$D$1662,$E$3:$E$1662,0,0,1)</f>
        <v>1200</v>
      </c>
      <c r="AA49" s="2" cm="1">
        <f t="array" ref="AA49">_xlfn.XLOOKUP(AA$1&amp;$R49,$C$3:$C$1662&amp;$D$3:$D$1662,$E$3:$E$1662,0,0,1)</f>
        <v>2700</v>
      </c>
      <c r="AB49" s="2" cm="1">
        <f t="array" ref="AB49">_xlfn.XLOOKUP(AB$1&amp;$R49,$C$3:$C$1662&amp;$D$3:$D$1662,$E$3:$E$1662,0,0,1)</f>
        <v>300</v>
      </c>
      <c r="AC49" s="2" cm="1">
        <f t="array" ref="AC49">_xlfn.XLOOKUP(AC$1&amp;$R49,$C$3:$C$1662&amp;$D$3:$D$1662,$E$3:$E$1662,0,0,1)</f>
        <v>7100</v>
      </c>
      <c r="AM49" t="s">
        <v>930</v>
      </c>
      <c r="AN49" t="s">
        <v>881</v>
      </c>
      <c r="AO49">
        <v>979</v>
      </c>
      <c r="AP49">
        <v>988</v>
      </c>
      <c r="AQ49">
        <v>960</v>
      </c>
      <c r="AR49">
        <v>982</v>
      </c>
      <c r="AS49">
        <v>62600</v>
      </c>
      <c r="AU49" s="7">
        <f t="shared" si="3"/>
        <v>1.7616580310880758E-2</v>
      </c>
      <c r="AV49" s="7" t="str">
        <f t="shared" si="4"/>
        <v/>
      </c>
    </row>
    <row r="50" spans="3:48" x14ac:dyDescent="0.4">
      <c r="C50" t="s">
        <v>804</v>
      </c>
      <c r="D50" t="s">
        <v>553</v>
      </c>
      <c r="E50">
        <v>7100</v>
      </c>
      <c r="R50" t="s">
        <v>223</v>
      </c>
      <c r="S50" s="2">
        <f t="shared" si="1"/>
        <v>161000</v>
      </c>
      <c r="T50" s="2">
        <f t="shared" si="6"/>
        <v>38500</v>
      </c>
      <c r="U50" s="2">
        <f t="shared" si="6"/>
        <v>131300</v>
      </c>
      <c r="V50" s="2">
        <f t="shared" si="6"/>
        <v>116100</v>
      </c>
      <c r="W50" s="2">
        <f t="shared" si="6"/>
        <v>127900</v>
      </c>
      <c r="X50" s="2">
        <f t="shared" si="6"/>
        <v>391200</v>
      </c>
      <c r="Y50" s="2" cm="1">
        <f t="array" ref="Y50">_xlfn.XLOOKUP(Y$1&amp;$R50,$C$3:$C$1662&amp;$D$3:$D$1662,$E$3:$E$1662,0,0,1)</f>
        <v>0</v>
      </c>
      <c r="Z50" s="2" cm="1">
        <f t="array" ref="Z50">_xlfn.XLOOKUP(Z$1&amp;$R50,$C$3:$C$1662&amp;$D$3:$D$1662,$E$3:$E$1662,0,0,1)</f>
        <v>800</v>
      </c>
      <c r="AA50" s="2" cm="1">
        <f t="array" ref="AA50">_xlfn.XLOOKUP(AA$1&amp;$R50,$C$3:$C$1662&amp;$D$3:$D$1662,$E$3:$E$1662,0,0,1)</f>
        <v>200</v>
      </c>
      <c r="AB50" s="2" cm="1">
        <f t="array" ref="AB50">_xlfn.XLOOKUP(AB$1&amp;$R50,$C$3:$C$1662&amp;$D$3:$D$1662,$E$3:$E$1662,0,0,1)</f>
        <v>1300</v>
      </c>
      <c r="AC50" s="2" cm="1">
        <f t="array" ref="AC50">_xlfn.XLOOKUP(AC$1&amp;$R50,$C$3:$C$1662&amp;$D$3:$D$1662,$E$3:$E$1662,0,0,1)</f>
        <v>3600</v>
      </c>
      <c r="AM50" t="s">
        <v>931</v>
      </c>
      <c r="AN50" t="s">
        <v>881</v>
      </c>
      <c r="AO50">
        <v>981</v>
      </c>
      <c r="AP50">
        <v>1005</v>
      </c>
      <c r="AQ50">
        <v>975</v>
      </c>
      <c r="AR50">
        <v>975</v>
      </c>
      <c r="AS50">
        <v>104500</v>
      </c>
      <c r="AU50" s="7" t="str">
        <f t="shared" si="3"/>
        <v/>
      </c>
      <c r="AV50" s="7">
        <f t="shared" si="4"/>
        <v>-7.1283095723013723E-3</v>
      </c>
    </row>
    <row r="51" spans="3:48" x14ac:dyDescent="0.4">
      <c r="C51" t="s">
        <v>804</v>
      </c>
      <c r="D51" t="s">
        <v>554</v>
      </c>
      <c r="E51">
        <v>3600</v>
      </c>
      <c r="R51" t="s">
        <v>208</v>
      </c>
      <c r="S51" s="2">
        <f t="shared" si="1"/>
        <v>163080</v>
      </c>
      <c r="T51" s="2">
        <f t="shared" si="6"/>
        <v>39200</v>
      </c>
      <c r="U51" s="2">
        <f t="shared" si="6"/>
        <v>135700</v>
      </c>
      <c r="V51" s="2">
        <f t="shared" si="6"/>
        <v>116600</v>
      </c>
      <c r="W51" s="2">
        <f t="shared" si="6"/>
        <v>129900</v>
      </c>
      <c r="X51" s="2">
        <f t="shared" si="6"/>
        <v>394000</v>
      </c>
      <c r="Y51" s="2" cm="1">
        <f t="array" ref="Y51">_xlfn.XLOOKUP(Y$1&amp;$R51,$C$3:$C$1662&amp;$D$3:$D$1662,$E$3:$E$1662,0,0,1)</f>
        <v>700</v>
      </c>
      <c r="Z51" s="2" cm="1">
        <f t="array" ref="Z51">_xlfn.XLOOKUP(Z$1&amp;$R51,$C$3:$C$1662&amp;$D$3:$D$1662,$E$3:$E$1662,0,0,1)</f>
        <v>4400</v>
      </c>
      <c r="AA51" s="2" cm="1">
        <f t="array" ref="AA51">_xlfn.XLOOKUP(AA$1&amp;$R51,$C$3:$C$1662&amp;$D$3:$D$1662,$E$3:$E$1662,0,0,1)</f>
        <v>500</v>
      </c>
      <c r="AB51" s="2" cm="1">
        <f t="array" ref="AB51">_xlfn.XLOOKUP(AB$1&amp;$R51,$C$3:$C$1662&amp;$D$3:$D$1662,$E$3:$E$1662,0,0,1)</f>
        <v>2000</v>
      </c>
      <c r="AC51" s="2" cm="1">
        <f t="array" ref="AC51">_xlfn.XLOOKUP(AC$1&amp;$R51,$C$3:$C$1662&amp;$D$3:$D$1662,$E$3:$E$1662,0,0,1)</f>
        <v>2800</v>
      </c>
      <c r="AM51" t="s">
        <v>932</v>
      </c>
      <c r="AN51" t="s">
        <v>881</v>
      </c>
      <c r="AO51">
        <v>971</v>
      </c>
      <c r="AP51">
        <v>980</v>
      </c>
      <c r="AQ51">
        <v>963</v>
      </c>
      <c r="AR51">
        <v>966</v>
      </c>
      <c r="AS51">
        <v>60900</v>
      </c>
      <c r="AU51" s="7" t="str">
        <f t="shared" si="3"/>
        <v/>
      </c>
      <c r="AV51" s="7">
        <f t="shared" si="4"/>
        <v>-9.2307692307692646E-3</v>
      </c>
    </row>
    <row r="52" spans="3:48" x14ac:dyDescent="0.4">
      <c r="C52" t="s">
        <v>804</v>
      </c>
      <c r="D52" t="s">
        <v>555</v>
      </c>
      <c r="E52">
        <v>2800</v>
      </c>
      <c r="R52" t="s">
        <v>160</v>
      </c>
      <c r="S52" s="2">
        <f t="shared" si="1"/>
        <v>171180</v>
      </c>
      <c r="T52" s="2">
        <f t="shared" ref="T52:X67" si="7">T51+Y52</f>
        <v>39600</v>
      </c>
      <c r="U52" s="2">
        <f t="shared" si="7"/>
        <v>135800</v>
      </c>
      <c r="V52" s="2">
        <f t="shared" si="7"/>
        <v>116700</v>
      </c>
      <c r="W52" s="2">
        <f t="shared" si="7"/>
        <v>131700</v>
      </c>
      <c r="X52" s="2">
        <f t="shared" si="7"/>
        <v>432100</v>
      </c>
      <c r="Y52" s="2" cm="1">
        <f t="array" ref="Y52">_xlfn.XLOOKUP(Y$1&amp;$R52,$C$3:$C$1662&amp;$D$3:$D$1662,$E$3:$E$1662,0,0,1)</f>
        <v>400</v>
      </c>
      <c r="Z52" s="2" cm="1">
        <f t="array" ref="Z52">_xlfn.XLOOKUP(Z$1&amp;$R52,$C$3:$C$1662&amp;$D$3:$D$1662,$E$3:$E$1662,0,0,1)</f>
        <v>100</v>
      </c>
      <c r="AA52" s="2" cm="1">
        <f t="array" ref="AA52">_xlfn.XLOOKUP(AA$1&amp;$R52,$C$3:$C$1662&amp;$D$3:$D$1662,$E$3:$E$1662,0,0,1)</f>
        <v>100</v>
      </c>
      <c r="AB52" s="2" cm="1">
        <f t="array" ref="AB52">_xlfn.XLOOKUP(AB$1&amp;$R52,$C$3:$C$1662&amp;$D$3:$D$1662,$E$3:$E$1662,0,0,1)</f>
        <v>1800</v>
      </c>
      <c r="AC52" s="2" cm="1">
        <f t="array" ref="AC52">_xlfn.XLOOKUP(AC$1&amp;$R52,$C$3:$C$1662&amp;$D$3:$D$1662,$E$3:$E$1662,0,0,1)</f>
        <v>38100</v>
      </c>
      <c r="AM52" t="s">
        <v>933</v>
      </c>
      <c r="AN52" t="s">
        <v>881</v>
      </c>
      <c r="AO52">
        <v>975</v>
      </c>
      <c r="AP52">
        <v>987</v>
      </c>
      <c r="AQ52">
        <v>970</v>
      </c>
      <c r="AR52">
        <v>977</v>
      </c>
      <c r="AS52">
        <v>83600</v>
      </c>
      <c r="AU52" s="7">
        <f t="shared" si="3"/>
        <v>1.1387163561076497E-2</v>
      </c>
      <c r="AV52" s="7" t="str">
        <f t="shared" si="4"/>
        <v/>
      </c>
    </row>
    <row r="53" spans="3:48" x14ac:dyDescent="0.4">
      <c r="C53" t="s">
        <v>804</v>
      </c>
      <c r="D53" t="s">
        <v>556</v>
      </c>
      <c r="E53">
        <v>38100</v>
      </c>
      <c r="R53" t="s">
        <v>168</v>
      </c>
      <c r="S53" s="2">
        <f t="shared" si="1"/>
        <v>174060</v>
      </c>
      <c r="T53" s="2">
        <f t="shared" si="7"/>
        <v>40800</v>
      </c>
      <c r="U53" s="2">
        <f t="shared" si="7"/>
        <v>138300</v>
      </c>
      <c r="V53" s="2">
        <f t="shared" si="7"/>
        <v>117100</v>
      </c>
      <c r="W53" s="2">
        <f t="shared" si="7"/>
        <v>133900</v>
      </c>
      <c r="X53" s="2">
        <f t="shared" si="7"/>
        <v>440200</v>
      </c>
      <c r="Y53" s="2" cm="1">
        <f t="array" ref="Y53">_xlfn.XLOOKUP(Y$1&amp;$R53,$C$3:$C$1662&amp;$D$3:$D$1662,$E$3:$E$1662,0,0,1)</f>
        <v>1200</v>
      </c>
      <c r="Z53" s="2" cm="1">
        <f t="array" ref="Z53">_xlfn.XLOOKUP(Z$1&amp;$R53,$C$3:$C$1662&amp;$D$3:$D$1662,$E$3:$E$1662,0,0,1)</f>
        <v>2500</v>
      </c>
      <c r="AA53" s="2" cm="1">
        <f t="array" ref="AA53">_xlfn.XLOOKUP(AA$1&amp;$R53,$C$3:$C$1662&amp;$D$3:$D$1662,$E$3:$E$1662,0,0,1)</f>
        <v>400</v>
      </c>
      <c r="AB53" s="2" cm="1">
        <f t="array" ref="AB53">_xlfn.XLOOKUP(AB$1&amp;$R53,$C$3:$C$1662&amp;$D$3:$D$1662,$E$3:$E$1662,0,0,1)</f>
        <v>2200</v>
      </c>
      <c r="AC53" s="2" cm="1">
        <f t="array" ref="AC53">_xlfn.XLOOKUP(AC$1&amp;$R53,$C$3:$C$1662&amp;$D$3:$D$1662,$E$3:$E$1662,0,0,1)</f>
        <v>8100</v>
      </c>
      <c r="AM53" t="s">
        <v>934</v>
      </c>
      <c r="AN53" t="s">
        <v>881</v>
      </c>
      <c r="AO53">
        <v>971</v>
      </c>
      <c r="AP53">
        <v>971</v>
      </c>
      <c r="AQ53">
        <v>958</v>
      </c>
      <c r="AR53">
        <v>962</v>
      </c>
      <c r="AS53">
        <v>77200</v>
      </c>
      <c r="AU53" s="7" t="str">
        <f t="shared" si="3"/>
        <v/>
      </c>
      <c r="AV53" s="7">
        <f t="shared" si="4"/>
        <v>-1.5353121801433001E-2</v>
      </c>
    </row>
    <row r="54" spans="3:48" x14ac:dyDescent="0.4">
      <c r="C54" t="s">
        <v>804</v>
      </c>
      <c r="D54" t="s">
        <v>557</v>
      </c>
      <c r="E54">
        <v>8100</v>
      </c>
      <c r="R54" t="s">
        <v>167</v>
      </c>
      <c r="S54" s="2">
        <f t="shared" si="1"/>
        <v>176460</v>
      </c>
      <c r="T54" s="2">
        <f t="shared" si="7"/>
        <v>41100</v>
      </c>
      <c r="U54" s="2">
        <f t="shared" si="7"/>
        <v>140500</v>
      </c>
      <c r="V54" s="2">
        <f t="shared" si="7"/>
        <v>117700</v>
      </c>
      <c r="W54" s="2">
        <f t="shared" si="7"/>
        <v>134200</v>
      </c>
      <c r="X54" s="2">
        <f t="shared" si="7"/>
        <v>448800</v>
      </c>
      <c r="Y54" s="2" cm="1">
        <f t="array" ref="Y54">_xlfn.XLOOKUP(Y$1&amp;$R54,$C$3:$C$1662&amp;$D$3:$D$1662,$E$3:$E$1662,0,0,1)</f>
        <v>300</v>
      </c>
      <c r="Z54" s="2" cm="1">
        <f t="array" ref="Z54">_xlfn.XLOOKUP(Z$1&amp;$R54,$C$3:$C$1662&amp;$D$3:$D$1662,$E$3:$E$1662,0,0,1)</f>
        <v>2200</v>
      </c>
      <c r="AA54" s="2" cm="1">
        <f t="array" ref="AA54">_xlfn.XLOOKUP(AA$1&amp;$R54,$C$3:$C$1662&amp;$D$3:$D$1662,$E$3:$E$1662,0,0,1)</f>
        <v>600</v>
      </c>
      <c r="AB54" s="2" cm="1">
        <f t="array" ref="AB54">_xlfn.XLOOKUP(AB$1&amp;$R54,$C$3:$C$1662&amp;$D$3:$D$1662,$E$3:$E$1662,0,0,1)</f>
        <v>300</v>
      </c>
      <c r="AC54" s="2" cm="1">
        <f t="array" ref="AC54">_xlfn.XLOOKUP(AC$1&amp;$R54,$C$3:$C$1662&amp;$D$3:$D$1662,$E$3:$E$1662,0,0,1)</f>
        <v>8600</v>
      </c>
      <c r="AM54" t="s">
        <v>935</v>
      </c>
      <c r="AN54" t="s">
        <v>881</v>
      </c>
      <c r="AO54">
        <v>970</v>
      </c>
      <c r="AP54">
        <v>982</v>
      </c>
      <c r="AQ54">
        <v>966</v>
      </c>
      <c r="AR54">
        <v>975</v>
      </c>
      <c r="AS54">
        <v>57800</v>
      </c>
      <c r="AU54" s="7">
        <f t="shared" si="3"/>
        <v>1.3513513513513598E-2</v>
      </c>
      <c r="AV54" s="7" t="str">
        <f t="shared" si="4"/>
        <v/>
      </c>
    </row>
    <row r="55" spans="3:48" x14ac:dyDescent="0.4">
      <c r="C55" t="s">
        <v>804</v>
      </c>
      <c r="D55" t="s">
        <v>558</v>
      </c>
      <c r="E55">
        <v>8600</v>
      </c>
      <c r="R55" t="s">
        <v>218</v>
      </c>
      <c r="S55" s="2">
        <f t="shared" si="1"/>
        <v>181780</v>
      </c>
      <c r="T55" s="2">
        <f t="shared" si="7"/>
        <v>44200</v>
      </c>
      <c r="U55" s="2">
        <f t="shared" si="7"/>
        <v>146600</v>
      </c>
      <c r="V55" s="2">
        <f t="shared" si="7"/>
        <v>117900</v>
      </c>
      <c r="W55" s="2">
        <f t="shared" si="7"/>
        <v>136600</v>
      </c>
      <c r="X55" s="2">
        <f t="shared" si="7"/>
        <v>463600</v>
      </c>
      <c r="Y55" s="2" cm="1">
        <f t="array" ref="Y55">_xlfn.XLOOKUP(Y$1&amp;$R55,$C$3:$C$1662&amp;$D$3:$D$1662,$E$3:$E$1662,0,0,1)</f>
        <v>3100</v>
      </c>
      <c r="Z55" s="2" cm="1">
        <f t="array" ref="Z55">_xlfn.XLOOKUP(Z$1&amp;$R55,$C$3:$C$1662&amp;$D$3:$D$1662,$E$3:$E$1662,0,0,1)</f>
        <v>6100</v>
      </c>
      <c r="AA55" s="2" cm="1">
        <f t="array" ref="AA55">_xlfn.XLOOKUP(AA$1&amp;$R55,$C$3:$C$1662&amp;$D$3:$D$1662,$E$3:$E$1662,0,0,1)</f>
        <v>200</v>
      </c>
      <c r="AB55" s="2" cm="1">
        <f t="array" ref="AB55">_xlfn.XLOOKUP(AB$1&amp;$R55,$C$3:$C$1662&amp;$D$3:$D$1662,$E$3:$E$1662,0,0,1)</f>
        <v>2400</v>
      </c>
      <c r="AC55" s="2" cm="1">
        <f t="array" ref="AC55">_xlfn.XLOOKUP(AC$1&amp;$R55,$C$3:$C$1662&amp;$D$3:$D$1662,$E$3:$E$1662,0,0,1)</f>
        <v>14800</v>
      </c>
      <c r="AM55" t="s">
        <v>936</v>
      </c>
      <c r="AN55" t="s">
        <v>881</v>
      </c>
      <c r="AO55">
        <v>975</v>
      </c>
      <c r="AP55">
        <v>983</v>
      </c>
      <c r="AQ55">
        <v>967</v>
      </c>
      <c r="AR55">
        <v>970</v>
      </c>
      <c r="AS55">
        <v>50500</v>
      </c>
      <c r="AU55" s="7" t="str">
        <f t="shared" si="3"/>
        <v/>
      </c>
      <c r="AV55" s="7">
        <f t="shared" si="4"/>
        <v>-5.12820512820511E-3</v>
      </c>
    </row>
    <row r="56" spans="3:48" x14ac:dyDescent="0.4">
      <c r="C56" t="s">
        <v>804</v>
      </c>
      <c r="D56" t="s">
        <v>559</v>
      </c>
      <c r="E56">
        <v>14800</v>
      </c>
      <c r="R56" t="s">
        <v>238</v>
      </c>
      <c r="S56" s="2">
        <f t="shared" si="1"/>
        <v>183240</v>
      </c>
      <c r="T56" s="2">
        <f t="shared" si="7"/>
        <v>44200</v>
      </c>
      <c r="U56" s="2">
        <f t="shared" si="7"/>
        <v>148000</v>
      </c>
      <c r="V56" s="2">
        <f t="shared" si="7"/>
        <v>118200</v>
      </c>
      <c r="W56" s="2">
        <f t="shared" si="7"/>
        <v>137600</v>
      </c>
      <c r="X56" s="2">
        <f t="shared" si="7"/>
        <v>468200</v>
      </c>
      <c r="Y56" s="2" cm="1">
        <f t="array" ref="Y56">_xlfn.XLOOKUP(Y$1&amp;$R56,$C$3:$C$1662&amp;$D$3:$D$1662,$E$3:$E$1662,0,0,1)</f>
        <v>0</v>
      </c>
      <c r="Z56" s="2" cm="1">
        <f t="array" ref="Z56">_xlfn.XLOOKUP(Z$1&amp;$R56,$C$3:$C$1662&amp;$D$3:$D$1662,$E$3:$E$1662,0,0,1)</f>
        <v>1400</v>
      </c>
      <c r="AA56" s="2" cm="1">
        <f t="array" ref="AA56">_xlfn.XLOOKUP(AA$1&amp;$R56,$C$3:$C$1662&amp;$D$3:$D$1662,$E$3:$E$1662,0,0,1)</f>
        <v>300</v>
      </c>
      <c r="AB56" s="2" cm="1">
        <f t="array" ref="AB56">_xlfn.XLOOKUP(AB$1&amp;$R56,$C$3:$C$1662&amp;$D$3:$D$1662,$E$3:$E$1662,0,0,1)</f>
        <v>1000</v>
      </c>
      <c r="AC56" s="2" cm="1">
        <f t="array" ref="AC56">_xlfn.XLOOKUP(AC$1&amp;$R56,$C$3:$C$1662&amp;$D$3:$D$1662,$E$3:$E$1662,0,0,1)</f>
        <v>4600</v>
      </c>
      <c r="AM56" t="s">
        <v>937</v>
      </c>
      <c r="AN56" t="s">
        <v>881</v>
      </c>
      <c r="AO56">
        <v>970</v>
      </c>
      <c r="AP56">
        <v>980</v>
      </c>
      <c r="AQ56">
        <v>955</v>
      </c>
      <c r="AR56">
        <v>978</v>
      </c>
      <c r="AS56">
        <v>90900</v>
      </c>
      <c r="AU56" s="7">
        <f t="shared" si="3"/>
        <v>8.2474226804123418E-3</v>
      </c>
      <c r="AV56" s="7" t="str">
        <f t="shared" si="4"/>
        <v/>
      </c>
    </row>
    <row r="57" spans="3:48" x14ac:dyDescent="0.4">
      <c r="C57" t="s">
        <v>804</v>
      </c>
      <c r="D57" t="s">
        <v>560</v>
      </c>
      <c r="E57">
        <v>4600</v>
      </c>
      <c r="R57" t="s">
        <v>240</v>
      </c>
      <c r="S57" s="2">
        <f t="shared" si="1"/>
        <v>185360</v>
      </c>
      <c r="T57" s="2">
        <f t="shared" si="7"/>
        <v>45700</v>
      </c>
      <c r="U57" s="2">
        <f t="shared" si="7"/>
        <v>148200</v>
      </c>
      <c r="V57" s="2">
        <f t="shared" si="7"/>
        <v>118600</v>
      </c>
      <c r="W57" s="2">
        <f t="shared" si="7"/>
        <v>137900</v>
      </c>
      <c r="X57" s="2">
        <f t="shared" si="7"/>
        <v>476400</v>
      </c>
      <c r="Y57" s="2" cm="1">
        <f t="array" ref="Y57">_xlfn.XLOOKUP(Y$1&amp;$R57,$C$3:$C$1662&amp;$D$3:$D$1662,$E$3:$E$1662,0,0,1)</f>
        <v>1500</v>
      </c>
      <c r="Z57" s="2" cm="1">
        <f t="array" ref="Z57">_xlfn.XLOOKUP(Z$1&amp;$R57,$C$3:$C$1662&amp;$D$3:$D$1662,$E$3:$E$1662,0,0,1)</f>
        <v>200</v>
      </c>
      <c r="AA57" s="2" cm="1">
        <f t="array" ref="AA57">_xlfn.XLOOKUP(AA$1&amp;$R57,$C$3:$C$1662&amp;$D$3:$D$1662,$E$3:$E$1662,0,0,1)</f>
        <v>400</v>
      </c>
      <c r="AB57" s="2" cm="1">
        <f t="array" ref="AB57">_xlfn.XLOOKUP(AB$1&amp;$R57,$C$3:$C$1662&amp;$D$3:$D$1662,$E$3:$E$1662,0,0,1)</f>
        <v>300</v>
      </c>
      <c r="AC57" s="2" cm="1">
        <f t="array" ref="AC57">_xlfn.XLOOKUP(AC$1&amp;$R57,$C$3:$C$1662&amp;$D$3:$D$1662,$E$3:$E$1662,0,0,1)</f>
        <v>8200</v>
      </c>
      <c r="AM57" t="s">
        <v>938</v>
      </c>
      <c r="AN57" t="s">
        <v>881</v>
      </c>
      <c r="AO57">
        <v>980</v>
      </c>
      <c r="AP57">
        <v>1019</v>
      </c>
      <c r="AQ57">
        <v>966</v>
      </c>
      <c r="AR57">
        <v>967</v>
      </c>
      <c r="AS57">
        <v>247700</v>
      </c>
      <c r="AU57" s="7" t="str">
        <f t="shared" si="3"/>
        <v/>
      </c>
      <c r="AV57" s="7">
        <f t="shared" si="4"/>
        <v>-1.1247443762781195E-2</v>
      </c>
    </row>
    <row r="58" spans="3:48" x14ac:dyDescent="0.4">
      <c r="C58" t="s">
        <v>804</v>
      </c>
      <c r="D58" t="s">
        <v>561</v>
      </c>
      <c r="E58">
        <v>8200</v>
      </c>
      <c r="R58" t="s">
        <v>198</v>
      </c>
      <c r="S58" s="2">
        <f t="shared" si="1"/>
        <v>186960</v>
      </c>
      <c r="T58" s="2">
        <f t="shared" si="7"/>
        <v>46200</v>
      </c>
      <c r="U58" s="2">
        <f t="shared" si="7"/>
        <v>149400</v>
      </c>
      <c r="V58" s="2">
        <f t="shared" si="7"/>
        <v>119100</v>
      </c>
      <c r="W58" s="2">
        <f t="shared" si="7"/>
        <v>138000</v>
      </c>
      <c r="X58" s="2">
        <f t="shared" si="7"/>
        <v>482100</v>
      </c>
      <c r="Y58" s="2" cm="1">
        <f t="array" ref="Y58">_xlfn.XLOOKUP(Y$1&amp;$R58,$C$3:$C$1662&amp;$D$3:$D$1662,$E$3:$E$1662,0,0,1)</f>
        <v>500</v>
      </c>
      <c r="Z58" s="2" cm="1">
        <f t="array" ref="Z58">_xlfn.XLOOKUP(Z$1&amp;$R58,$C$3:$C$1662&amp;$D$3:$D$1662,$E$3:$E$1662,0,0,1)</f>
        <v>1200</v>
      </c>
      <c r="AA58" s="2" cm="1">
        <f t="array" ref="AA58">_xlfn.XLOOKUP(AA$1&amp;$R58,$C$3:$C$1662&amp;$D$3:$D$1662,$E$3:$E$1662,0,0,1)</f>
        <v>500</v>
      </c>
      <c r="AB58" s="2" cm="1">
        <f t="array" ref="AB58">_xlfn.XLOOKUP(AB$1&amp;$R58,$C$3:$C$1662&amp;$D$3:$D$1662,$E$3:$E$1662,0,0,1)</f>
        <v>100</v>
      </c>
      <c r="AC58" s="2" cm="1">
        <f t="array" ref="AC58">_xlfn.XLOOKUP(AC$1&amp;$R58,$C$3:$C$1662&amp;$D$3:$D$1662,$E$3:$E$1662,0,0,1)</f>
        <v>5700</v>
      </c>
      <c r="AM58" t="s">
        <v>939</v>
      </c>
      <c r="AN58" t="s">
        <v>881</v>
      </c>
      <c r="AO58">
        <v>980</v>
      </c>
      <c r="AP58">
        <v>1023</v>
      </c>
      <c r="AQ58">
        <v>972</v>
      </c>
      <c r="AR58">
        <v>985</v>
      </c>
      <c r="AS58">
        <v>157900</v>
      </c>
      <c r="AU58" s="7">
        <f t="shared" si="3"/>
        <v>1.8614270941054833E-2</v>
      </c>
      <c r="AV58" s="7" t="str">
        <f t="shared" si="4"/>
        <v/>
      </c>
    </row>
    <row r="59" spans="3:48" x14ac:dyDescent="0.4">
      <c r="C59" t="s">
        <v>804</v>
      </c>
      <c r="D59" t="s">
        <v>562</v>
      </c>
      <c r="E59">
        <v>5700</v>
      </c>
      <c r="R59" t="s">
        <v>251</v>
      </c>
      <c r="S59" s="2">
        <f t="shared" si="1"/>
        <v>188940</v>
      </c>
      <c r="T59" s="2">
        <f t="shared" si="7"/>
        <v>46300</v>
      </c>
      <c r="U59" s="2">
        <f t="shared" si="7"/>
        <v>149600</v>
      </c>
      <c r="V59" s="2">
        <f t="shared" si="7"/>
        <v>122100</v>
      </c>
      <c r="W59" s="2">
        <f t="shared" si="7"/>
        <v>138000</v>
      </c>
      <c r="X59" s="2">
        <f t="shared" si="7"/>
        <v>488700</v>
      </c>
      <c r="Y59" s="2" cm="1">
        <f t="array" ref="Y59">_xlfn.XLOOKUP(Y$1&amp;$R59,$C$3:$C$1662&amp;$D$3:$D$1662,$E$3:$E$1662,0,0,1)</f>
        <v>100</v>
      </c>
      <c r="Z59" s="2" cm="1">
        <f t="array" ref="Z59">_xlfn.XLOOKUP(Z$1&amp;$R59,$C$3:$C$1662&amp;$D$3:$D$1662,$E$3:$E$1662,0,0,1)</f>
        <v>200</v>
      </c>
      <c r="AA59" s="2" cm="1">
        <f t="array" ref="AA59">_xlfn.XLOOKUP(AA$1&amp;$R59,$C$3:$C$1662&amp;$D$3:$D$1662,$E$3:$E$1662,0,0,1)</f>
        <v>3000</v>
      </c>
      <c r="AB59" s="2" cm="1">
        <f t="array" ref="AB59">_xlfn.XLOOKUP(AB$1&amp;$R59,$C$3:$C$1662&amp;$D$3:$D$1662,$E$3:$E$1662,0,0,1)</f>
        <v>0</v>
      </c>
      <c r="AC59" s="2" cm="1">
        <f t="array" ref="AC59">_xlfn.XLOOKUP(AC$1&amp;$R59,$C$3:$C$1662&amp;$D$3:$D$1662,$E$3:$E$1662,0,0,1)</f>
        <v>6600</v>
      </c>
      <c r="AM59" t="s">
        <v>940</v>
      </c>
      <c r="AN59" t="s">
        <v>881</v>
      </c>
      <c r="AO59">
        <v>981</v>
      </c>
      <c r="AP59">
        <v>985</v>
      </c>
      <c r="AQ59">
        <v>969</v>
      </c>
      <c r="AR59">
        <v>981</v>
      </c>
      <c r="AS59">
        <v>79800</v>
      </c>
      <c r="AU59" s="7" t="str">
        <f t="shared" si="3"/>
        <v/>
      </c>
      <c r="AV59" s="7">
        <f t="shared" si="4"/>
        <v>-4.0609137055837019E-3</v>
      </c>
    </row>
    <row r="60" spans="3:48" x14ac:dyDescent="0.4">
      <c r="C60" t="s">
        <v>804</v>
      </c>
      <c r="D60" t="s">
        <v>563</v>
      </c>
      <c r="E60">
        <v>6600</v>
      </c>
      <c r="R60" t="s">
        <v>259</v>
      </c>
      <c r="S60" s="2">
        <f t="shared" si="1"/>
        <v>189960</v>
      </c>
      <c r="T60" s="2">
        <f t="shared" si="7"/>
        <v>46300</v>
      </c>
      <c r="U60" s="2">
        <f t="shared" si="7"/>
        <v>150800</v>
      </c>
      <c r="V60" s="2">
        <f t="shared" si="7"/>
        <v>122800</v>
      </c>
      <c r="W60" s="2">
        <f t="shared" si="7"/>
        <v>138200</v>
      </c>
      <c r="X60" s="2">
        <f t="shared" si="7"/>
        <v>491700</v>
      </c>
      <c r="Y60" s="2" cm="1">
        <f t="array" ref="Y60">_xlfn.XLOOKUP(Y$1&amp;$R60,$C$3:$C$1662&amp;$D$3:$D$1662,$E$3:$E$1662,0,0,1)</f>
        <v>0</v>
      </c>
      <c r="Z60" s="2" cm="1">
        <f t="array" ref="Z60">_xlfn.XLOOKUP(Z$1&amp;$R60,$C$3:$C$1662&amp;$D$3:$D$1662,$E$3:$E$1662,0,0,1)</f>
        <v>1200</v>
      </c>
      <c r="AA60" s="2" cm="1">
        <f t="array" ref="AA60">_xlfn.XLOOKUP(AA$1&amp;$R60,$C$3:$C$1662&amp;$D$3:$D$1662,$E$3:$E$1662,0,0,1)</f>
        <v>700</v>
      </c>
      <c r="AB60" s="2" cm="1">
        <f t="array" ref="AB60">_xlfn.XLOOKUP(AB$1&amp;$R60,$C$3:$C$1662&amp;$D$3:$D$1662,$E$3:$E$1662,0,0,1)</f>
        <v>200</v>
      </c>
      <c r="AC60" s="2" cm="1">
        <f t="array" ref="AC60">_xlfn.XLOOKUP(AC$1&amp;$R60,$C$3:$C$1662&amp;$D$3:$D$1662,$E$3:$E$1662,0,0,1)</f>
        <v>3000</v>
      </c>
      <c r="AM60" t="s">
        <v>941</v>
      </c>
      <c r="AN60" t="s">
        <v>881</v>
      </c>
      <c r="AO60">
        <v>980</v>
      </c>
      <c r="AP60">
        <v>980</v>
      </c>
      <c r="AQ60">
        <v>958</v>
      </c>
      <c r="AR60">
        <v>960</v>
      </c>
      <c r="AS60">
        <v>116800</v>
      </c>
      <c r="AU60" s="7" t="str">
        <f t="shared" si="3"/>
        <v/>
      </c>
      <c r="AV60" s="7">
        <f t="shared" si="4"/>
        <v>-2.1406727828746197E-2</v>
      </c>
    </row>
    <row r="61" spans="3:48" x14ac:dyDescent="0.4">
      <c r="C61" t="s">
        <v>804</v>
      </c>
      <c r="D61" t="s">
        <v>564</v>
      </c>
      <c r="E61">
        <v>3000</v>
      </c>
      <c r="R61" t="s">
        <v>80</v>
      </c>
      <c r="S61" s="2">
        <f t="shared" si="1"/>
        <v>190780</v>
      </c>
      <c r="T61" s="2">
        <f t="shared" si="7"/>
        <v>46400</v>
      </c>
      <c r="U61" s="2">
        <f t="shared" si="7"/>
        <v>151200</v>
      </c>
      <c r="V61" s="2">
        <f t="shared" si="7"/>
        <v>123800</v>
      </c>
      <c r="W61" s="2">
        <f t="shared" si="7"/>
        <v>138800</v>
      </c>
      <c r="X61" s="2">
        <f t="shared" si="7"/>
        <v>493700</v>
      </c>
      <c r="Y61" s="2" cm="1">
        <f t="array" ref="Y61">_xlfn.XLOOKUP(Y$1&amp;$R61,$C$3:$C$1662&amp;$D$3:$D$1662,$E$3:$E$1662,0,0,1)</f>
        <v>100</v>
      </c>
      <c r="Z61" s="2" cm="1">
        <f t="array" ref="Z61">_xlfn.XLOOKUP(Z$1&amp;$R61,$C$3:$C$1662&amp;$D$3:$D$1662,$E$3:$E$1662,0,0,1)</f>
        <v>400</v>
      </c>
      <c r="AA61" s="2" cm="1">
        <f t="array" ref="AA61">_xlfn.XLOOKUP(AA$1&amp;$R61,$C$3:$C$1662&amp;$D$3:$D$1662,$E$3:$E$1662,0,0,1)</f>
        <v>1000</v>
      </c>
      <c r="AB61" s="2" cm="1">
        <f t="array" ref="AB61">_xlfn.XLOOKUP(AB$1&amp;$R61,$C$3:$C$1662&amp;$D$3:$D$1662,$E$3:$E$1662,0,0,1)</f>
        <v>600</v>
      </c>
      <c r="AC61" s="2" cm="1">
        <f t="array" ref="AC61">_xlfn.XLOOKUP(AC$1&amp;$R61,$C$3:$C$1662&amp;$D$3:$D$1662,$E$3:$E$1662,0,0,1)</f>
        <v>2000</v>
      </c>
      <c r="AM61" t="s">
        <v>942</v>
      </c>
      <c r="AN61" t="s">
        <v>881</v>
      </c>
      <c r="AO61">
        <v>960</v>
      </c>
      <c r="AP61">
        <v>965</v>
      </c>
      <c r="AQ61">
        <v>944</v>
      </c>
      <c r="AR61">
        <v>954</v>
      </c>
      <c r="AS61">
        <v>94100</v>
      </c>
      <c r="AU61" s="7" t="str">
        <f t="shared" si="3"/>
        <v/>
      </c>
      <c r="AV61" s="7">
        <f t="shared" si="4"/>
        <v>-6.2499999999999778E-3</v>
      </c>
    </row>
    <row r="62" spans="3:48" x14ac:dyDescent="0.4">
      <c r="C62" t="s">
        <v>804</v>
      </c>
      <c r="D62" t="s">
        <v>565</v>
      </c>
      <c r="E62">
        <v>2000</v>
      </c>
      <c r="R62" t="s">
        <v>206</v>
      </c>
      <c r="S62" s="2">
        <f t="shared" si="1"/>
        <v>193240</v>
      </c>
      <c r="T62" s="2">
        <f t="shared" si="7"/>
        <v>46400</v>
      </c>
      <c r="U62" s="2">
        <f t="shared" si="7"/>
        <v>151500</v>
      </c>
      <c r="V62" s="2">
        <f t="shared" si="7"/>
        <v>124100</v>
      </c>
      <c r="W62" s="2">
        <f t="shared" si="7"/>
        <v>138900</v>
      </c>
      <c r="X62" s="2">
        <f t="shared" si="7"/>
        <v>505300</v>
      </c>
      <c r="Y62" s="2" cm="1">
        <f t="array" ref="Y62">_xlfn.XLOOKUP(Y$1&amp;$R62,$C$3:$C$1662&amp;$D$3:$D$1662,$E$3:$E$1662,0,0,1)</f>
        <v>0</v>
      </c>
      <c r="Z62" s="2" cm="1">
        <f t="array" ref="Z62">_xlfn.XLOOKUP(Z$1&amp;$R62,$C$3:$C$1662&amp;$D$3:$D$1662,$E$3:$E$1662,0,0,1)</f>
        <v>300</v>
      </c>
      <c r="AA62" s="2" cm="1">
        <f t="array" ref="AA62">_xlfn.XLOOKUP(AA$1&amp;$R62,$C$3:$C$1662&amp;$D$3:$D$1662,$E$3:$E$1662,0,0,1)</f>
        <v>300</v>
      </c>
      <c r="AB62" s="2" cm="1">
        <f t="array" ref="AB62">_xlfn.XLOOKUP(AB$1&amp;$R62,$C$3:$C$1662&amp;$D$3:$D$1662,$E$3:$E$1662,0,0,1)</f>
        <v>100</v>
      </c>
      <c r="AC62" s="2" cm="1">
        <f t="array" ref="AC62">_xlfn.XLOOKUP(AC$1&amp;$R62,$C$3:$C$1662&amp;$D$3:$D$1662,$E$3:$E$1662,0,0,1)</f>
        <v>11600</v>
      </c>
      <c r="AM62" t="s">
        <v>943</v>
      </c>
      <c r="AN62" t="s">
        <v>881</v>
      </c>
      <c r="AO62">
        <v>930</v>
      </c>
      <c r="AP62">
        <v>946</v>
      </c>
      <c r="AQ62">
        <v>916</v>
      </c>
      <c r="AR62">
        <v>940</v>
      </c>
      <c r="AS62">
        <v>119300</v>
      </c>
      <c r="AU62" s="7" t="str">
        <f t="shared" si="3"/>
        <v/>
      </c>
      <c r="AV62" s="7">
        <f t="shared" si="4"/>
        <v>-1.4675052410901501E-2</v>
      </c>
    </row>
    <row r="63" spans="3:48" x14ac:dyDescent="0.4">
      <c r="C63" t="s">
        <v>804</v>
      </c>
      <c r="D63" t="s">
        <v>566</v>
      </c>
      <c r="E63">
        <v>11600</v>
      </c>
      <c r="R63" t="s">
        <v>178</v>
      </c>
      <c r="S63" s="2">
        <f t="shared" si="1"/>
        <v>195920</v>
      </c>
      <c r="T63" s="2">
        <f t="shared" si="7"/>
        <v>46400</v>
      </c>
      <c r="U63" s="2">
        <f t="shared" si="7"/>
        <v>154100</v>
      </c>
      <c r="V63" s="2">
        <f t="shared" si="7"/>
        <v>124300</v>
      </c>
      <c r="W63" s="2">
        <f t="shared" si="7"/>
        <v>139900</v>
      </c>
      <c r="X63" s="2">
        <f t="shared" si="7"/>
        <v>514900</v>
      </c>
      <c r="Y63" s="2" cm="1">
        <f t="array" ref="Y63">_xlfn.XLOOKUP(Y$1&amp;$R63,$C$3:$C$1662&amp;$D$3:$D$1662,$E$3:$E$1662,0,0,1)</f>
        <v>0</v>
      </c>
      <c r="Z63" s="2" cm="1">
        <f t="array" ref="Z63">_xlfn.XLOOKUP(Z$1&amp;$R63,$C$3:$C$1662&amp;$D$3:$D$1662,$E$3:$E$1662,0,0,1)</f>
        <v>2600</v>
      </c>
      <c r="AA63" s="2" cm="1">
        <f t="array" ref="AA63">_xlfn.XLOOKUP(AA$1&amp;$R63,$C$3:$C$1662&amp;$D$3:$D$1662,$E$3:$E$1662,0,0,1)</f>
        <v>200</v>
      </c>
      <c r="AB63" s="2" cm="1">
        <f t="array" ref="AB63">_xlfn.XLOOKUP(AB$1&amp;$R63,$C$3:$C$1662&amp;$D$3:$D$1662,$E$3:$E$1662,0,0,1)</f>
        <v>1000</v>
      </c>
      <c r="AC63" s="2" cm="1">
        <f t="array" ref="AC63">_xlfn.XLOOKUP(AC$1&amp;$R63,$C$3:$C$1662&amp;$D$3:$D$1662,$E$3:$E$1662,0,0,1)</f>
        <v>9600</v>
      </c>
      <c r="AM63" t="s">
        <v>944</v>
      </c>
      <c r="AN63" t="s">
        <v>881</v>
      </c>
      <c r="AO63">
        <v>939</v>
      </c>
      <c r="AP63">
        <v>962</v>
      </c>
      <c r="AQ63">
        <v>939</v>
      </c>
      <c r="AR63">
        <v>945</v>
      </c>
      <c r="AS63">
        <v>72500</v>
      </c>
      <c r="AU63" s="7">
        <f t="shared" si="3"/>
        <v>5.3191489361701372E-3</v>
      </c>
      <c r="AV63" s="7" t="str">
        <f t="shared" si="4"/>
        <v/>
      </c>
    </row>
    <row r="64" spans="3:48" x14ac:dyDescent="0.4">
      <c r="C64" t="s">
        <v>804</v>
      </c>
      <c r="D64" t="s">
        <v>567</v>
      </c>
      <c r="E64">
        <v>9600</v>
      </c>
      <c r="R64" t="s">
        <v>183</v>
      </c>
      <c r="S64" s="2">
        <f t="shared" si="1"/>
        <v>200920</v>
      </c>
      <c r="T64" s="2">
        <f t="shared" si="7"/>
        <v>46600</v>
      </c>
      <c r="U64" s="2">
        <f t="shared" si="7"/>
        <v>172100</v>
      </c>
      <c r="V64" s="2">
        <f t="shared" si="7"/>
        <v>124300</v>
      </c>
      <c r="W64" s="2">
        <f t="shared" si="7"/>
        <v>140300</v>
      </c>
      <c r="X64" s="2">
        <f t="shared" si="7"/>
        <v>521300</v>
      </c>
      <c r="Y64" s="2" cm="1">
        <f t="array" ref="Y64">_xlfn.XLOOKUP(Y$1&amp;$R64,$C$3:$C$1662&amp;$D$3:$D$1662,$E$3:$E$1662,0,0,1)</f>
        <v>200</v>
      </c>
      <c r="Z64" s="2" cm="1">
        <f t="array" ref="Z64">_xlfn.XLOOKUP(Z$1&amp;$R64,$C$3:$C$1662&amp;$D$3:$D$1662,$E$3:$E$1662,0,0,1)</f>
        <v>18000</v>
      </c>
      <c r="AA64" s="2" cm="1">
        <f t="array" ref="AA64">_xlfn.XLOOKUP(AA$1&amp;$R64,$C$3:$C$1662&amp;$D$3:$D$1662,$E$3:$E$1662,0,0,1)</f>
        <v>0</v>
      </c>
      <c r="AB64" s="2" cm="1">
        <f t="array" ref="AB64">_xlfn.XLOOKUP(AB$1&amp;$R64,$C$3:$C$1662&amp;$D$3:$D$1662,$E$3:$E$1662,0,0,1)</f>
        <v>400</v>
      </c>
      <c r="AC64" s="2" cm="1">
        <f t="array" ref="AC64">_xlfn.XLOOKUP(AC$1&amp;$R64,$C$3:$C$1662&amp;$D$3:$D$1662,$E$3:$E$1662,0,0,1)</f>
        <v>6400</v>
      </c>
      <c r="AM64" t="s">
        <v>945</v>
      </c>
      <c r="AN64" t="s">
        <v>881</v>
      </c>
      <c r="AO64">
        <v>945</v>
      </c>
      <c r="AP64">
        <v>945</v>
      </c>
      <c r="AQ64">
        <v>925</v>
      </c>
      <c r="AR64">
        <v>927</v>
      </c>
      <c r="AS64">
        <v>93700</v>
      </c>
      <c r="AU64" s="7" t="str">
        <f t="shared" si="3"/>
        <v/>
      </c>
      <c r="AV64" s="7">
        <f t="shared" si="4"/>
        <v>-1.9047619047619091E-2</v>
      </c>
    </row>
    <row r="65" spans="3:48" x14ac:dyDescent="0.4">
      <c r="C65" t="s">
        <v>804</v>
      </c>
      <c r="D65" t="s">
        <v>568</v>
      </c>
      <c r="E65">
        <v>6400</v>
      </c>
      <c r="R65" t="s">
        <v>64</v>
      </c>
      <c r="S65" s="2">
        <f t="shared" si="1"/>
        <v>202840</v>
      </c>
      <c r="T65" s="2">
        <f t="shared" si="7"/>
        <v>47800</v>
      </c>
      <c r="U65" s="2">
        <f t="shared" si="7"/>
        <v>175200</v>
      </c>
      <c r="V65" s="2">
        <f t="shared" si="7"/>
        <v>124300</v>
      </c>
      <c r="W65" s="2">
        <f t="shared" si="7"/>
        <v>141900</v>
      </c>
      <c r="X65" s="2">
        <f t="shared" si="7"/>
        <v>525000</v>
      </c>
      <c r="Y65" s="2" cm="1">
        <f t="array" ref="Y65">_xlfn.XLOOKUP(Y$1&amp;$R65,$C$3:$C$1662&amp;$D$3:$D$1662,$E$3:$E$1662,0,0,1)</f>
        <v>1200</v>
      </c>
      <c r="Z65" s="2" cm="1">
        <f t="array" ref="Z65">_xlfn.XLOOKUP(Z$1&amp;$R65,$C$3:$C$1662&amp;$D$3:$D$1662,$E$3:$E$1662,0,0,1)</f>
        <v>3100</v>
      </c>
      <c r="AA65" s="2" cm="1">
        <f t="array" ref="AA65">_xlfn.XLOOKUP(AA$1&amp;$R65,$C$3:$C$1662&amp;$D$3:$D$1662,$E$3:$E$1662,0,0,1)</f>
        <v>0</v>
      </c>
      <c r="AB65" s="2" cm="1">
        <f t="array" ref="AB65">_xlfn.XLOOKUP(AB$1&amp;$R65,$C$3:$C$1662&amp;$D$3:$D$1662,$E$3:$E$1662,0,0,1)</f>
        <v>1600</v>
      </c>
      <c r="AC65" s="2" cm="1">
        <f t="array" ref="AC65">_xlfn.XLOOKUP(AC$1&amp;$R65,$C$3:$C$1662&amp;$D$3:$D$1662,$E$3:$E$1662,0,0,1)</f>
        <v>3700</v>
      </c>
      <c r="AM65" t="s">
        <v>946</v>
      </c>
      <c r="AN65" t="s">
        <v>881</v>
      </c>
      <c r="AO65">
        <v>927</v>
      </c>
      <c r="AP65">
        <v>936</v>
      </c>
      <c r="AQ65">
        <v>920</v>
      </c>
      <c r="AR65">
        <v>920</v>
      </c>
      <c r="AS65">
        <v>88600</v>
      </c>
      <c r="AU65" s="7" t="str">
        <f t="shared" si="3"/>
        <v/>
      </c>
      <c r="AV65" s="7">
        <f t="shared" si="4"/>
        <v>-7.5512405609492461E-3</v>
      </c>
    </row>
    <row r="66" spans="3:48" x14ac:dyDescent="0.4">
      <c r="C66" t="s">
        <v>804</v>
      </c>
      <c r="D66" t="s">
        <v>569</v>
      </c>
      <c r="E66">
        <v>3700</v>
      </c>
      <c r="R66" t="s">
        <v>294</v>
      </c>
      <c r="S66" s="2">
        <f t="shared" si="1"/>
        <v>205360</v>
      </c>
      <c r="T66" s="2">
        <f t="shared" si="7"/>
        <v>47800</v>
      </c>
      <c r="U66" s="2">
        <f t="shared" si="7"/>
        <v>177600</v>
      </c>
      <c r="V66" s="2">
        <f t="shared" si="7"/>
        <v>126200</v>
      </c>
      <c r="W66" s="2">
        <f t="shared" si="7"/>
        <v>142800</v>
      </c>
      <c r="X66" s="2">
        <f t="shared" si="7"/>
        <v>532400</v>
      </c>
      <c r="Y66" s="2" cm="1">
        <f t="array" ref="Y66">_xlfn.XLOOKUP(Y$1&amp;$R66,$C$3:$C$1662&amp;$D$3:$D$1662,$E$3:$E$1662,0,0,1)</f>
        <v>0</v>
      </c>
      <c r="Z66" s="2" cm="1">
        <f t="array" ref="Z66">_xlfn.XLOOKUP(Z$1&amp;$R66,$C$3:$C$1662&amp;$D$3:$D$1662,$E$3:$E$1662,0,0,1)</f>
        <v>2400</v>
      </c>
      <c r="AA66" s="2" cm="1">
        <f t="array" ref="AA66">_xlfn.XLOOKUP(AA$1&amp;$R66,$C$3:$C$1662&amp;$D$3:$D$1662,$E$3:$E$1662,0,0,1)</f>
        <v>1900</v>
      </c>
      <c r="AB66" s="2" cm="1">
        <f t="array" ref="AB66">_xlfn.XLOOKUP(AB$1&amp;$R66,$C$3:$C$1662&amp;$D$3:$D$1662,$E$3:$E$1662,0,0,1)</f>
        <v>900</v>
      </c>
      <c r="AC66" s="2" cm="1">
        <f t="array" ref="AC66">_xlfn.XLOOKUP(AC$1&amp;$R66,$C$3:$C$1662&amp;$D$3:$D$1662,$E$3:$E$1662,0,0,1)</f>
        <v>7400</v>
      </c>
      <c r="AM66" t="s">
        <v>947</v>
      </c>
      <c r="AN66" t="s">
        <v>881</v>
      </c>
      <c r="AO66">
        <v>920</v>
      </c>
      <c r="AP66">
        <v>922</v>
      </c>
      <c r="AQ66">
        <v>906</v>
      </c>
      <c r="AR66">
        <v>909</v>
      </c>
      <c r="AS66">
        <v>99100</v>
      </c>
      <c r="AU66" s="7" t="str">
        <f t="shared" si="3"/>
        <v/>
      </c>
      <c r="AV66" s="7">
        <f t="shared" si="4"/>
        <v>-1.1956521739130421E-2</v>
      </c>
    </row>
    <row r="67" spans="3:48" x14ac:dyDescent="0.4">
      <c r="C67" t="s">
        <v>804</v>
      </c>
      <c r="D67" t="s">
        <v>570</v>
      </c>
      <c r="E67">
        <v>7400</v>
      </c>
      <c r="R67" t="s">
        <v>29</v>
      </c>
      <c r="S67" s="2">
        <f t="shared" ref="S67:S130" si="8">IFERROR(AVERAGEIFS(T67:X67,T67:X67,"&gt;0"),0)</f>
        <v>206940</v>
      </c>
      <c r="T67" s="2">
        <f t="shared" si="7"/>
        <v>47800</v>
      </c>
      <c r="U67" s="2">
        <f t="shared" si="7"/>
        <v>178500</v>
      </c>
      <c r="V67" s="2">
        <f t="shared" si="7"/>
        <v>126300</v>
      </c>
      <c r="W67" s="2">
        <f t="shared" si="7"/>
        <v>142800</v>
      </c>
      <c r="X67" s="2">
        <f t="shared" si="7"/>
        <v>539300</v>
      </c>
      <c r="Y67" s="2" cm="1">
        <f t="array" ref="Y67">_xlfn.XLOOKUP(Y$1&amp;$R67,$C$3:$C$1662&amp;$D$3:$D$1662,$E$3:$E$1662,0,0,1)</f>
        <v>0</v>
      </c>
      <c r="Z67" s="2" cm="1">
        <f t="array" ref="Z67">_xlfn.XLOOKUP(Z$1&amp;$R67,$C$3:$C$1662&amp;$D$3:$D$1662,$E$3:$E$1662,0,0,1)</f>
        <v>900</v>
      </c>
      <c r="AA67" s="2" cm="1">
        <f t="array" ref="AA67">_xlfn.XLOOKUP(AA$1&amp;$R67,$C$3:$C$1662&amp;$D$3:$D$1662,$E$3:$E$1662,0,0,1)</f>
        <v>100</v>
      </c>
      <c r="AB67" s="2" cm="1">
        <f t="array" ref="AB67">_xlfn.XLOOKUP(AB$1&amp;$R67,$C$3:$C$1662&amp;$D$3:$D$1662,$E$3:$E$1662,0,0,1)</f>
        <v>0</v>
      </c>
      <c r="AC67" s="2" cm="1">
        <f t="array" ref="AC67">_xlfn.XLOOKUP(AC$1&amp;$R67,$C$3:$C$1662&amp;$D$3:$D$1662,$E$3:$E$1662,0,0,1)</f>
        <v>6900</v>
      </c>
      <c r="AM67" t="s">
        <v>948</v>
      </c>
      <c r="AN67" t="s">
        <v>881</v>
      </c>
      <c r="AO67">
        <v>910</v>
      </c>
      <c r="AP67">
        <v>928</v>
      </c>
      <c r="AQ67">
        <v>909</v>
      </c>
      <c r="AR67">
        <v>909</v>
      </c>
      <c r="AS67">
        <v>108600</v>
      </c>
      <c r="AU67" s="7" t="str">
        <f t="shared" si="3"/>
        <v/>
      </c>
      <c r="AV67" s="7" t="str">
        <f t="shared" si="4"/>
        <v/>
      </c>
    </row>
    <row r="68" spans="3:48" x14ac:dyDescent="0.4">
      <c r="C68" t="s">
        <v>804</v>
      </c>
      <c r="D68" t="s">
        <v>571</v>
      </c>
      <c r="E68">
        <v>6900</v>
      </c>
      <c r="R68" t="s">
        <v>17</v>
      </c>
      <c r="S68" s="2">
        <f t="shared" si="8"/>
        <v>209220</v>
      </c>
      <c r="T68" s="2">
        <f t="shared" ref="T68:X83" si="9">T67+Y68</f>
        <v>47900</v>
      </c>
      <c r="U68" s="2">
        <f t="shared" si="9"/>
        <v>179000</v>
      </c>
      <c r="V68" s="2">
        <f t="shared" si="9"/>
        <v>126300</v>
      </c>
      <c r="W68" s="2">
        <f t="shared" si="9"/>
        <v>146900</v>
      </c>
      <c r="X68" s="2">
        <f t="shared" si="9"/>
        <v>546000</v>
      </c>
      <c r="Y68" s="2" cm="1">
        <f t="array" ref="Y68">_xlfn.XLOOKUP(Y$1&amp;$R68,$C$3:$C$1662&amp;$D$3:$D$1662,$E$3:$E$1662,0,0,1)</f>
        <v>100</v>
      </c>
      <c r="Z68" s="2" cm="1">
        <f t="array" ref="Z68">_xlfn.XLOOKUP(Z$1&amp;$R68,$C$3:$C$1662&amp;$D$3:$D$1662,$E$3:$E$1662,0,0,1)</f>
        <v>500</v>
      </c>
      <c r="AA68" s="2" cm="1">
        <f t="array" ref="AA68">_xlfn.XLOOKUP(AA$1&amp;$R68,$C$3:$C$1662&amp;$D$3:$D$1662,$E$3:$E$1662,0,0,1)</f>
        <v>0</v>
      </c>
      <c r="AB68" s="2" cm="1">
        <f t="array" ref="AB68">_xlfn.XLOOKUP(AB$1&amp;$R68,$C$3:$C$1662&amp;$D$3:$D$1662,$E$3:$E$1662,0,0,1)</f>
        <v>4100</v>
      </c>
      <c r="AC68" s="2" cm="1">
        <f t="array" ref="AC68">_xlfn.XLOOKUP(AC$1&amp;$R68,$C$3:$C$1662&amp;$D$3:$D$1662,$E$3:$E$1662,0,0,1)</f>
        <v>6700</v>
      </c>
      <c r="AM68" t="s">
        <v>949</v>
      </c>
      <c r="AN68" t="s">
        <v>881</v>
      </c>
      <c r="AO68">
        <v>917</v>
      </c>
      <c r="AP68">
        <v>964</v>
      </c>
      <c r="AQ68">
        <v>913</v>
      </c>
      <c r="AR68">
        <v>955</v>
      </c>
      <c r="AS68">
        <v>194000</v>
      </c>
      <c r="AU68" s="7">
        <f t="shared" ref="AU68:AU101" si="10">IF(AR67&lt;AR68,AR68/AR67-1,"")</f>
        <v>5.0605060506050625E-2</v>
      </c>
      <c r="AV68" s="7" t="str">
        <f t="shared" ref="AV68:AV101" si="11">IF(AR67&gt;AR68,AR68/AR67-1,"")</f>
        <v/>
      </c>
    </row>
    <row r="69" spans="3:48" x14ac:dyDescent="0.4">
      <c r="C69" t="s">
        <v>804</v>
      </c>
      <c r="D69" t="s">
        <v>572</v>
      </c>
      <c r="E69">
        <v>6700</v>
      </c>
      <c r="R69" t="s">
        <v>58</v>
      </c>
      <c r="S69" s="2">
        <f t="shared" si="8"/>
        <v>210600</v>
      </c>
      <c r="T69" s="2">
        <f t="shared" si="9"/>
        <v>48500</v>
      </c>
      <c r="U69" s="2">
        <f t="shared" si="9"/>
        <v>179700</v>
      </c>
      <c r="V69" s="2">
        <f t="shared" si="9"/>
        <v>126700</v>
      </c>
      <c r="W69" s="2">
        <f t="shared" si="9"/>
        <v>147400</v>
      </c>
      <c r="X69" s="2">
        <f t="shared" si="9"/>
        <v>550700</v>
      </c>
      <c r="Y69" s="2" cm="1">
        <f t="array" ref="Y69">_xlfn.XLOOKUP(Y$1&amp;$R69,$C$3:$C$1662&amp;$D$3:$D$1662,$E$3:$E$1662,0,0,1)</f>
        <v>600</v>
      </c>
      <c r="Z69" s="2" cm="1">
        <f t="array" ref="Z69">_xlfn.XLOOKUP(Z$1&amp;$R69,$C$3:$C$1662&amp;$D$3:$D$1662,$E$3:$E$1662,0,0,1)</f>
        <v>700</v>
      </c>
      <c r="AA69" s="2" cm="1">
        <f t="array" ref="AA69">_xlfn.XLOOKUP(AA$1&amp;$R69,$C$3:$C$1662&amp;$D$3:$D$1662,$E$3:$E$1662,0,0,1)</f>
        <v>400</v>
      </c>
      <c r="AB69" s="2" cm="1">
        <f t="array" ref="AB69">_xlfn.XLOOKUP(AB$1&amp;$R69,$C$3:$C$1662&amp;$D$3:$D$1662,$E$3:$E$1662,0,0,1)</f>
        <v>500</v>
      </c>
      <c r="AC69" s="2" cm="1">
        <f t="array" ref="AC69">_xlfn.XLOOKUP(AC$1&amp;$R69,$C$3:$C$1662&amp;$D$3:$D$1662,$E$3:$E$1662,0,0,1)</f>
        <v>4700</v>
      </c>
      <c r="AM69" t="s">
        <v>950</v>
      </c>
      <c r="AN69" t="s">
        <v>881</v>
      </c>
      <c r="AO69">
        <v>955</v>
      </c>
      <c r="AP69">
        <v>1003</v>
      </c>
      <c r="AQ69">
        <v>950</v>
      </c>
      <c r="AR69">
        <v>1000</v>
      </c>
      <c r="AS69">
        <v>185100</v>
      </c>
      <c r="AU69" s="7">
        <f t="shared" si="10"/>
        <v>4.7120418848167533E-2</v>
      </c>
      <c r="AV69" s="7" t="str">
        <f t="shared" si="11"/>
        <v/>
      </c>
    </row>
    <row r="70" spans="3:48" x14ac:dyDescent="0.4">
      <c r="C70" t="s">
        <v>804</v>
      </c>
      <c r="D70" t="s">
        <v>573</v>
      </c>
      <c r="E70">
        <v>4700</v>
      </c>
      <c r="R70" t="s">
        <v>125</v>
      </c>
      <c r="S70" s="2">
        <f t="shared" si="8"/>
        <v>211780</v>
      </c>
      <c r="T70" s="2">
        <f t="shared" si="9"/>
        <v>48600</v>
      </c>
      <c r="U70" s="2">
        <f t="shared" si="9"/>
        <v>180000</v>
      </c>
      <c r="V70" s="2">
        <f t="shared" si="9"/>
        <v>128700</v>
      </c>
      <c r="W70" s="2">
        <f t="shared" si="9"/>
        <v>148600</v>
      </c>
      <c r="X70" s="2">
        <f t="shared" si="9"/>
        <v>553000</v>
      </c>
      <c r="Y70" s="2" cm="1">
        <f t="array" ref="Y70">_xlfn.XLOOKUP(Y$1&amp;$R70,$C$3:$C$1662&amp;$D$3:$D$1662,$E$3:$E$1662,0,0,1)</f>
        <v>100</v>
      </c>
      <c r="Z70" s="2" cm="1">
        <f t="array" ref="Z70">_xlfn.XLOOKUP(Z$1&amp;$R70,$C$3:$C$1662&amp;$D$3:$D$1662,$E$3:$E$1662,0,0,1)</f>
        <v>300</v>
      </c>
      <c r="AA70" s="2" cm="1">
        <f t="array" ref="AA70">_xlfn.XLOOKUP(AA$1&amp;$R70,$C$3:$C$1662&amp;$D$3:$D$1662,$E$3:$E$1662,0,0,1)</f>
        <v>2000</v>
      </c>
      <c r="AB70" s="2" cm="1">
        <f t="array" ref="AB70">_xlfn.XLOOKUP(AB$1&amp;$R70,$C$3:$C$1662&amp;$D$3:$D$1662,$E$3:$E$1662,0,0,1)</f>
        <v>1200</v>
      </c>
      <c r="AC70" s="2" cm="1">
        <f t="array" ref="AC70">_xlfn.XLOOKUP(AC$1&amp;$R70,$C$3:$C$1662&amp;$D$3:$D$1662,$E$3:$E$1662,0,0,1)</f>
        <v>2300</v>
      </c>
      <c r="AM70" t="s">
        <v>951</v>
      </c>
      <c r="AN70" t="s">
        <v>881</v>
      </c>
      <c r="AO70">
        <v>1020</v>
      </c>
      <c r="AP70">
        <v>1076</v>
      </c>
      <c r="AQ70">
        <v>1006</v>
      </c>
      <c r="AR70">
        <v>1018</v>
      </c>
      <c r="AS70">
        <v>299900</v>
      </c>
      <c r="AU70" s="7">
        <f t="shared" si="10"/>
        <v>1.8000000000000016E-2</v>
      </c>
      <c r="AV70" s="7" t="str">
        <f t="shared" si="11"/>
        <v/>
      </c>
    </row>
    <row r="71" spans="3:48" x14ac:dyDescent="0.4">
      <c r="C71" t="s">
        <v>804</v>
      </c>
      <c r="D71" t="s">
        <v>574</v>
      </c>
      <c r="E71">
        <v>2300</v>
      </c>
      <c r="R71" t="s">
        <v>13</v>
      </c>
      <c r="S71" s="2">
        <f t="shared" si="8"/>
        <v>212680</v>
      </c>
      <c r="T71" s="2">
        <f t="shared" si="9"/>
        <v>48800</v>
      </c>
      <c r="U71" s="2">
        <f t="shared" si="9"/>
        <v>180500</v>
      </c>
      <c r="V71" s="2">
        <f t="shared" si="9"/>
        <v>129200</v>
      </c>
      <c r="W71" s="2">
        <f t="shared" si="9"/>
        <v>149900</v>
      </c>
      <c r="X71" s="2">
        <f t="shared" si="9"/>
        <v>555000</v>
      </c>
      <c r="Y71" s="2" cm="1">
        <f t="array" ref="Y71">_xlfn.XLOOKUP(Y$1&amp;$R71,$C$3:$C$1662&amp;$D$3:$D$1662,$E$3:$E$1662,0,0,1)</f>
        <v>200</v>
      </c>
      <c r="Z71" s="2" cm="1">
        <f t="array" ref="Z71">_xlfn.XLOOKUP(Z$1&amp;$R71,$C$3:$C$1662&amp;$D$3:$D$1662,$E$3:$E$1662,0,0,1)</f>
        <v>500</v>
      </c>
      <c r="AA71" s="2" cm="1">
        <f t="array" ref="AA71">_xlfn.XLOOKUP(AA$1&amp;$R71,$C$3:$C$1662&amp;$D$3:$D$1662,$E$3:$E$1662,0,0,1)</f>
        <v>500</v>
      </c>
      <c r="AB71" s="2" cm="1">
        <f t="array" ref="AB71">_xlfn.XLOOKUP(AB$1&amp;$R71,$C$3:$C$1662&amp;$D$3:$D$1662,$E$3:$E$1662,0,0,1)</f>
        <v>1300</v>
      </c>
      <c r="AC71" s="2" cm="1">
        <f t="array" ref="AC71">_xlfn.XLOOKUP(AC$1&amp;$R71,$C$3:$C$1662&amp;$D$3:$D$1662,$E$3:$E$1662,0,0,1)</f>
        <v>2000</v>
      </c>
      <c r="AM71" t="s">
        <v>952</v>
      </c>
      <c r="AN71" t="s">
        <v>881</v>
      </c>
      <c r="AO71">
        <v>1040</v>
      </c>
      <c r="AP71">
        <v>1080</v>
      </c>
      <c r="AQ71">
        <v>1023</v>
      </c>
      <c r="AR71">
        <v>1075</v>
      </c>
      <c r="AS71">
        <v>194800</v>
      </c>
      <c r="AU71" s="7">
        <f t="shared" si="10"/>
        <v>5.5992141453831135E-2</v>
      </c>
      <c r="AV71" s="7" t="str">
        <f t="shared" si="11"/>
        <v/>
      </c>
    </row>
    <row r="72" spans="3:48" x14ac:dyDescent="0.4">
      <c r="C72" t="s">
        <v>804</v>
      </c>
      <c r="D72" t="s">
        <v>575</v>
      </c>
      <c r="E72">
        <v>2000</v>
      </c>
      <c r="R72" t="s">
        <v>87</v>
      </c>
      <c r="S72" s="2">
        <f t="shared" si="8"/>
        <v>220860</v>
      </c>
      <c r="T72" s="2">
        <f t="shared" si="9"/>
        <v>50200</v>
      </c>
      <c r="U72" s="2">
        <f t="shared" si="9"/>
        <v>185100</v>
      </c>
      <c r="V72" s="2">
        <f t="shared" si="9"/>
        <v>129200</v>
      </c>
      <c r="W72" s="2">
        <f t="shared" si="9"/>
        <v>150700</v>
      </c>
      <c r="X72" s="2">
        <f t="shared" si="9"/>
        <v>589100</v>
      </c>
      <c r="Y72" s="2" cm="1">
        <f t="array" ref="Y72">_xlfn.XLOOKUP(Y$1&amp;$R72,$C$3:$C$1662&amp;$D$3:$D$1662,$E$3:$E$1662,0,0,1)</f>
        <v>1400</v>
      </c>
      <c r="Z72" s="2" cm="1">
        <f t="array" ref="Z72">_xlfn.XLOOKUP(Z$1&amp;$R72,$C$3:$C$1662&amp;$D$3:$D$1662,$E$3:$E$1662,0,0,1)</f>
        <v>4600</v>
      </c>
      <c r="AA72" s="2" cm="1">
        <f t="array" ref="AA72">_xlfn.XLOOKUP(AA$1&amp;$R72,$C$3:$C$1662&amp;$D$3:$D$1662,$E$3:$E$1662,0,0,1)</f>
        <v>0</v>
      </c>
      <c r="AB72" s="2" cm="1">
        <f t="array" ref="AB72">_xlfn.XLOOKUP(AB$1&amp;$R72,$C$3:$C$1662&amp;$D$3:$D$1662,$E$3:$E$1662,0,0,1)</f>
        <v>800</v>
      </c>
      <c r="AC72" s="2" cm="1">
        <f t="array" ref="AC72">_xlfn.XLOOKUP(AC$1&amp;$R72,$C$3:$C$1662&amp;$D$3:$D$1662,$E$3:$E$1662,0,0,1)</f>
        <v>34100</v>
      </c>
      <c r="AM72" t="s">
        <v>953</v>
      </c>
      <c r="AN72" t="s">
        <v>881</v>
      </c>
      <c r="AO72">
        <v>1080</v>
      </c>
      <c r="AP72">
        <v>1089</v>
      </c>
      <c r="AQ72">
        <v>1058</v>
      </c>
      <c r="AR72">
        <v>1075</v>
      </c>
      <c r="AS72">
        <v>168500</v>
      </c>
      <c r="AU72" s="7" t="str">
        <f t="shared" si="10"/>
        <v/>
      </c>
      <c r="AV72" s="7" t="str">
        <f t="shared" si="11"/>
        <v/>
      </c>
    </row>
    <row r="73" spans="3:48" x14ac:dyDescent="0.4">
      <c r="C73" t="s">
        <v>804</v>
      </c>
      <c r="D73" t="s">
        <v>576</v>
      </c>
      <c r="E73">
        <v>34100</v>
      </c>
      <c r="R73" t="s">
        <v>202</v>
      </c>
      <c r="S73" s="2">
        <f t="shared" si="8"/>
        <v>223020</v>
      </c>
      <c r="T73" s="2">
        <f t="shared" si="9"/>
        <v>50500</v>
      </c>
      <c r="U73" s="2">
        <f t="shared" si="9"/>
        <v>185600</v>
      </c>
      <c r="V73" s="2">
        <f t="shared" si="9"/>
        <v>129300</v>
      </c>
      <c r="W73" s="2">
        <f t="shared" si="9"/>
        <v>151700</v>
      </c>
      <c r="X73" s="2">
        <f t="shared" si="9"/>
        <v>598000</v>
      </c>
      <c r="Y73" s="2" cm="1">
        <f t="array" ref="Y73">_xlfn.XLOOKUP(Y$1&amp;$R73,$C$3:$C$1662&amp;$D$3:$D$1662,$E$3:$E$1662,0,0,1)</f>
        <v>300</v>
      </c>
      <c r="Z73" s="2" cm="1">
        <f t="array" ref="Z73">_xlfn.XLOOKUP(Z$1&amp;$R73,$C$3:$C$1662&amp;$D$3:$D$1662,$E$3:$E$1662,0,0,1)</f>
        <v>500</v>
      </c>
      <c r="AA73" s="2" cm="1">
        <f t="array" ref="AA73">_xlfn.XLOOKUP(AA$1&amp;$R73,$C$3:$C$1662&amp;$D$3:$D$1662,$E$3:$E$1662,0,0,1)</f>
        <v>100</v>
      </c>
      <c r="AB73" s="2" cm="1">
        <f t="array" ref="AB73">_xlfn.XLOOKUP(AB$1&amp;$R73,$C$3:$C$1662&amp;$D$3:$D$1662,$E$3:$E$1662,0,0,1)</f>
        <v>1000</v>
      </c>
      <c r="AC73" s="2" cm="1">
        <f t="array" ref="AC73">_xlfn.XLOOKUP(AC$1&amp;$R73,$C$3:$C$1662&amp;$D$3:$D$1662,$E$3:$E$1662,0,0,1)</f>
        <v>8900</v>
      </c>
      <c r="AM73" t="s">
        <v>954</v>
      </c>
      <c r="AN73" t="s">
        <v>881</v>
      </c>
      <c r="AO73">
        <v>1113</v>
      </c>
      <c r="AP73">
        <v>1154</v>
      </c>
      <c r="AQ73">
        <v>1085</v>
      </c>
      <c r="AR73">
        <v>1150</v>
      </c>
      <c r="AS73">
        <v>316400</v>
      </c>
      <c r="AU73" s="7">
        <f t="shared" si="10"/>
        <v>6.9767441860465018E-2</v>
      </c>
      <c r="AV73" s="7" t="str">
        <f t="shared" si="11"/>
        <v/>
      </c>
    </row>
    <row r="74" spans="3:48" x14ac:dyDescent="0.4">
      <c r="C74" t="s">
        <v>804</v>
      </c>
      <c r="D74" t="s">
        <v>577</v>
      </c>
      <c r="E74">
        <v>8900</v>
      </c>
      <c r="R74" t="s">
        <v>86</v>
      </c>
      <c r="S74" s="2">
        <f t="shared" si="8"/>
        <v>223980</v>
      </c>
      <c r="T74" s="2">
        <f t="shared" si="9"/>
        <v>50500</v>
      </c>
      <c r="U74" s="2">
        <f t="shared" si="9"/>
        <v>186000</v>
      </c>
      <c r="V74" s="2">
        <f t="shared" si="9"/>
        <v>129300</v>
      </c>
      <c r="W74" s="2">
        <f t="shared" si="9"/>
        <v>152300</v>
      </c>
      <c r="X74" s="2">
        <f t="shared" si="9"/>
        <v>601800</v>
      </c>
      <c r="Y74" s="2" cm="1">
        <f t="array" ref="Y74">_xlfn.XLOOKUP(Y$1&amp;$R74,$C$3:$C$1662&amp;$D$3:$D$1662,$E$3:$E$1662,0,0,1)</f>
        <v>0</v>
      </c>
      <c r="Z74" s="2" cm="1">
        <f t="array" ref="Z74">_xlfn.XLOOKUP(Z$1&amp;$R74,$C$3:$C$1662&amp;$D$3:$D$1662,$E$3:$E$1662,0,0,1)</f>
        <v>400</v>
      </c>
      <c r="AA74" s="2" cm="1">
        <f t="array" ref="AA74">_xlfn.XLOOKUP(AA$1&amp;$R74,$C$3:$C$1662&amp;$D$3:$D$1662,$E$3:$E$1662,0,0,1)</f>
        <v>0</v>
      </c>
      <c r="AB74" s="2" cm="1">
        <f t="array" ref="AB74">_xlfn.XLOOKUP(AB$1&amp;$R74,$C$3:$C$1662&amp;$D$3:$D$1662,$E$3:$E$1662,0,0,1)</f>
        <v>600</v>
      </c>
      <c r="AC74" s="2" cm="1">
        <f t="array" ref="AC74">_xlfn.XLOOKUP(AC$1&amp;$R74,$C$3:$C$1662&amp;$D$3:$D$1662,$E$3:$E$1662,0,0,1)</f>
        <v>3800</v>
      </c>
      <c r="AM74" t="s">
        <v>955</v>
      </c>
      <c r="AN74" t="s">
        <v>881</v>
      </c>
      <c r="AO74">
        <v>1161</v>
      </c>
      <c r="AP74">
        <v>1165</v>
      </c>
      <c r="AQ74">
        <v>1077</v>
      </c>
      <c r="AR74">
        <v>1092</v>
      </c>
      <c r="AS74">
        <v>307100</v>
      </c>
      <c r="AU74" s="7" t="str">
        <f t="shared" si="10"/>
        <v/>
      </c>
      <c r="AV74" s="7">
        <f t="shared" si="11"/>
        <v>-5.0434782608695605E-2</v>
      </c>
    </row>
    <row r="75" spans="3:48" x14ac:dyDescent="0.4">
      <c r="C75" t="s">
        <v>804</v>
      </c>
      <c r="D75" t="s">
        <v>578</v>
      </c>
      <c r="E75">
        <v>3800</v>
      </c>
      <c r="R75" t="s">
        <v>289</v>
      </c>
      <c r="S75" s="2">
        <f t="shared" si="8"/>
        <v>225800</v>
      </c>
      <c r="T75" s="2">
        <f t="shared" si="9"/>
        <v>50500</v>
      </c>
      <c r="U75" s="2">
        <f t="shared" si="9"/>
        <v>186600</v>
      </c>
      <c r="V75" s="2">
        <f t="shared" si="9"/>
        <v>129300</v>
      </c>
      <c r="W75" s="2">
        <f t="shared" si="9"/>
        <v>154300</v>
      </c>
      <c r="X75" s="2">
        <f t="shared" si="9"/>
        <v>608300</v>
      </c>
      <c r="Y75" s="2" cm="1">
        <f t="array" ref="Y75">_xlfn.XLOOKUP(Y$1&amp;$R75,$C$3:$C$1662&amp;$D$3:$D$1662,$E$3:$E$1662,0,0,1)</f>
        <v>0</v>
      </c>
      <c r="Z75" s="2" cm="1">
        <f t="array" ref="Z75">_xlfn.XLOOKUP(Z$1&amp;$R75,$C$3:$C$1662&amp;$D$3:$D$1662,$E$3:$E$1662,0,0,1)</f>
        <v>600</v>
      </c>
      <c r="AA75" s="2" cm="1">
        <f t="array" ref="AA75">_xlfn.XLOOKUP(AA$1&amp;$R75,$C$3:$C$1662&amp;$D$3:$D$1662,$E$3:$E$1662,0,0,1)</f>
        <v>0</v>
      </c>
      <c r="AB75" s="2" cm="1">
        <f t="array" ref="AB75">_xlfn.XLOOKUP(AB$1&amp;$R75,$C$3:$C$1662&amp;$D$3:$D$1662,$E$3:$E$1662,0,0,1)</f>
        <v>2000</v>
      </c>
      <c r="AC75" s="2" cm="1">
        <f t="array" ref="AC75">_xlfn.XLOOKUP(AC$1&amp;$R75,$C$3:$C$1662&amp;$D$3:$D$1662,$E$3:$E$1662,0,0,1)</f>
        <v>6500</v>
      </c>
      <c r="AM75" t="s">
        <v>956</v>
      </c>
      <c r="AN75" t="s">
        <v>881</v>
      </c>
      <c r="AO75">
        <v>1093</v>
      </c>
      <c r="AP75">
        <v>1122</v>
      </c>
      <c r="AQ75">
        <v>1060</v>
      </c>
      <c r="AR75">
        <v>1070</v>
      </c>
      <c r="AS75">
        <v>189100</v>
      </c>
      <c r="AU75" s="7" t="str">
        <f t="shared" si="10"/>
        <v/>
      </c>
      <c r="AV75" s="7">
        <f t="shared" si="11"/>
        <v>-2.0146520146520186E-2</v>
      </c>
    </row>
    <row r="76" spans="3:48" x14ac:dyDescent="0.4">
      <c r="C76" t="s">
        <v>804</v>
      </c>
      <c r="D76" t="s">
        <v>579</v>
      </c>
      <c r="E76">
        <v>6500</v>
      </c>
      <c r="R76" t="s">
        <v>295</v>
      </c>
      <c r="S76" s="2">
        <f t="shared" si="8"/>
        <v>227660</v>
      </c>
      <c r="T76" s="2">
        <f t="shared" si="9"/>
        <v>50500</v>
      </c>
      <c r="U76" s="2">
        <f t="shared" si="9"/>
        <v>191700</v>
      </c>
      <c r="V76" s="2">
        <f t="shared" si="9"/>
        <v>129600</v>
      </c>
      <c r="W76" s="2">
        <f t="shared" si="9"/>
        <v>154300</v>
      </c>
      <c r="X76" s="2">
        <f t="shared" si="9"/>
        <v>612200</v>
      </c>
      <c r="Y76" s="2" cm="1">
        <f t="array" ref="Y76">_xlfn.XLOOKUP(Y$1&amp;$R76,$C$3:$C$1662&amp;$D$3:$D$1662,$E$3:$E$1662,0,0,1)</f>
        <v>0</v>
      </c>
      <c r="Z76" s="2" cm="1">
        <f t="array" ref="Z76">_xlfn.XLOOKUP(Z$1&amp;$R76,$C$3:$C$1662&amp;$D$3:$D$1662,$E$3:$E$1662,0,0,1)</f>
        <v>5100</v>
      </c>
      <c r="AA76" s="2" cm="1">
        <f t="array" ref="AA76">_xlfn.XLOOKUP(AA$1&amp;$R76,$C$3:$C$1662&amp;$D$3:$D$1662,$E$3:$E$1662,0,0,1)</f>
        <v>300</v>
      </c>
      <c r="AB76" s="2" cm="1">
        <f t="array" ref="AB76">_xlfn.XLOOKUP(AB$1&amp;$R76,$C$3:$C$1662&amp;$D$3:$D$1662,$E$3:$E$1662,0,0,1)</f>
        <v>0</v>
      </c>
      <c r="AC76" s="2" cm="1">
        <f t="array" ref="AC76">_xlfn.XLOOKUP(AC$1&amp;$R76,$C$3:$C$1662&amp;$D$3:$D$1662,$E$3:$E$1662,0,0,1)</f>
        <v>3900</v>
      </c>
      <c r="AM76" t="s">
        <v>957</v>
      </c>
      <c r="AN76" t="s">
        <v>881</v>
      </c>
      <c r="AO76">
        <v>1089</v>
      </c>
      <c r="AP76">
        <v>1103</v>
      </c>
      <c r="AQ76">
        <v>1075</v>
      </c>
      <c r="AR76">
        <v>1083</v>
      </c>
      <c r="AS76">
        <v>97000</v>
      </c>
      <c r="AU76" s="7">
        <f t="shared" si="10"/>
        <v>1.2149532710280297E-2</v>
      </c>
      <c r="AV76" s="7" t="str">
        <f t="shared" si="11"/>
        <v/>
      </c>
    </row>
    <row r="77" spans="3:48" x14ac:dyDescent="0.4">
      <c r="C77" t="s">
        <v>804</v>
      </c>
      <c r="D77" t="s">
        <v>580</v>
      </c>
      <c r="E77">
        <v>3900</v>
      </c>
      <c r="R77" t="s">
        <v>103</v>
      </c>
      <c r="S77" s="2">
        <f t="shared" si="8"/>
        <v>229160</v>
      </c>
      <c r="T77" s="2">
        <f t="shared" si="9"/>
        <v>50700</v>
      </c>
      <c r="U77" s="2">
        <f t="shared" si="9"/>
        <v>191700</v>
      </c>
      <c r="V77" s="2">
        <f t="shared" si="9"/>
        <v>129800</v>
      </c>
      <c r="W77" s="2">
        <f t="shared" si="9"/>
        <v>154500</v>
      </c>
      <c r="X77" s="2">
        <f t="shared" si="9"/>
        <v>619100</v>
      </c>
      <c r="Y77" s="2" cm="1">
        <f t="array" ref="Y77">_xlfn.XLOOKUP(Y$1&amp;$R77,$C$3:$C$1662&amp;$D$3:$D$1662,$E$3:$E$1662,0,0,1)</f>
        <v>200</v>
      </c>
      <c r="Z77" s="2" cm="1">
        <f t="array" ref="Z77">_xlfn.XLOOKUP(Z$1&amp;$R77,$C$3:$C$1662&amp;$D$3:$D$1662,$E$3:$E$1662,0,0,1)</f>
        <v>0</v>
      </c>
      <c r="AA77" s="2" cm="1">
        <f t="array" ref="AA77">_xlfn.XLOOKUP(AA$1&amp;$R77,$C$3:$C$1662&amp;$D$3:$D$1662,$E$3:$E$1662,0,0,1)</f>
        <v>200</v>
      </c>
      <c r="AB77" s="2" cm="1">
        <f t="array" ref="AB77">_xlfn.XLOOKUP(AB$1&amp;$R77,$C$3:$C$1662&amp;$D$3:$D$1662,$E$3:$E$1662,0,0,1)</f>
        <v>200</v>
      </c>
      <c r="AC77" s="2" cm="1">
        <f t="array" ref="AC77">_xlfn.XLOOKUP(AC$1&amp;$R77,$C$3:$C$1662&amp;$D$3:$D$1662,$E$3:$E$1662,0,0,1)</f>
        <v>6900</v>
      </c>
      <c r="AM77" t="s">
        <v>958</v>
      </c>
      <c r="AN77" t="s">
        <v>881</v>
      </c>
      <c r="AO77">
        <v>1098</v>
      </c>
      <c r="AP77">
        <v>1113</v>
      </c>
      <c r="AQ77">
        <v>1046</v>
      </c>
      <c r="AR77">
        <v>1050</v>
      </c>
      <c r="AS77">
        <v>125800</v>
      </c>
      <c r="AU77" s="7" t="str">
        <f t="shared" si="10"/>
        <v/>
      </c>
      <c r="AV77" s="7">
        <f t="shared" si="11"/>
        <v>-3.0470914127423865E-2</v>
      </c>
    </row>
    <row r="78" spans="3:48" x14ac:dyDescent="0.4">
      <c r="C78" t="s">
        <v>804</v>
      </c>
      <c r="D78" t="s">
        <v>581</v>
      </c>
      <c r="E78">
        <v>6900</v>
      </c>
      <c r="R78" t="s">
        <v>140</v>
      </c>
      <c r="S78" s="2">
        <f t="shared" si="8"/>
        <v>230220</v>
      </c>
      <c r="T78" s="2">
        <f t="shared" si="9"/>
        <v>51400</v>
      </c>
      <c r="U78" s="2">
        <f t="shared" si="9"/>
        <v>191900</v>
      </c>
      <c r="V78" s="2">
        <f t="shared" si="9"/>
        <v>129800</v>
      </c>
      <c r="W78" s="2">
        <f t="shared" si="9"/>
        <v>155900</v>
      </c>
      <c r="X78" s="2">
        <f t="shared" si="9"/>
        <v>622100</v>
      </c>
      <c r="Y78" s="2" cm="1">
        <f t="array" ref="Y78">_xlfn.XLOOKUP(Y$1&amp;$R78,$C$3:$C$1662&amp;$D$3:$D$1662,$E$3:$E$1662,0,0,1)</f>
        <v>700</v>
      </c>
      <c r="Z78" s="2" cm="1">
        <f t="array" ref="Z78">_xlfn.XLOOKUP(Z$1&amp;$R78,$C$3:$C$1662&amp;$D$3:$D$1662,$E$3:$E$1662,0,0,1)</f>
        <v>200</v>
      </c>
      <c r="AA78" s="2" cm="1">
        <f t="array" ref="AA78">_xlfn.XLOOKUP(AA$1&amp;$R78,$C$3:$C$1662&amp;$D$3:$D$1662,$E$3:$E$1662,0,0,1)</f>
        <v>0</v>
      </c>
      <c r="AB78" s="2" cm="1">
        <f t="array" ref="AB78">_xlfn.XLOOKUP(AB$1&amp;$R78,$C$3:$C$1662&amp;$D$3:$D$1662,$E$3:$E$1662,0,0,1)</f>
        <v>1400</v>
      </c>
      <c r="AC78" s="2" cm="1">
        <f t="array" ref="AC78">_xlfn.XLOOKUP(AC$1&amp;$R78,$C$3:$C$1662&amp;$D$3:$D$1662,$E$3:$E$1662,0,0,1)</f>
        <v>3000</v>
      </c>
      <c r="AM78" t="s">
        <v>959</v>
      </c>
      <c r="AN78" t="s">
        <v>881</v>
      </c>
      <c r="AO78">
        <v>1037</v>
      </c>
      <c r="AP78">
        <v>1038</v>
      </c>
      <c r="AQ78">
        <v>1015</v>
      </c>
      <c r="AR78">
        <v>1024</v>
      </c>
      <c r="AS78">
        <v>61500</v>
      </c>
      <c r="AU78" s="7" t="str">
        <f t="shared" si="10"/>
        <v/>
      </c>
      <c r="AV78" s="7">
        <f t="shared" si="11"/>
        <v>-2.4761904761904763E-2</v>
      </c>
    </row>
    <row r="79" spans="3:48" x14ac:dyDescent="0.4">
      <c r="C79" t="s">
        <v>804</v>
      </c>
      <c r="D79" t="s">
        <v>582</v>
      </c>
      <c r="E79">
        <v>3000</v>
      </c>
      <c r="R79" t="s">
        <v>134</v>
      </c>
      <c r="S79" s="2">
        <f t="shared" si="8"/>
        <v>231340</v>
      </c>
      <c r="T79" s="2">
        <f t="shared" si="9"/>
        <v>52200</v>
      </c>
      <c r="U79" s="2">
        <f t="shared" si="9"/>
        <v>191900</v>
      </c>
      <c r="V79" s="2">
        <f t="shared" si="9"/>
        <v>129800</v>
      </c>
      <c r="W79" s="2">
        <f t="shared" si="9"/>
        <v>157700</v>
      </c>
      <c r="X79" s="2">
        <f t="shared" si="9"/>
        <v>625100</v>
      </c>
      <c r="Y79" s="2" cm="1">
        <f t="array" ref="Y79">_xlfn.XLOOKUP(Y$1&amp;$R79,$C$3:$C$1662&amp;$D$3:$D$1662,$E$3:$E$1662,0,0,1)</f>
        <v>800</v>
      </c>
      <c r="Z79" s="2" cm="1">
        <f t="array" ref="Z79">_xlfn.XLOOKUP(Z$1&amp;$R79,$C$3:$C$1662&amp;$D$3:$D$1662,$E$3:$E$1662,0,0,1)</f>
        <v>0</v>
      </c>
      <c r="AA79" s="2" cm="1">
        <f t="array" ref="AA79">_xlfn.XLOOKUP(AA$1&amp;$R79,$C$3:$C$1662&amp;$D$3:$D$1662,$E$3:$E$1662,0,0,1)</f>
        <v>0</v>
      </c>
      <c r="AB79" s="2" cm="1">
        <f t="array" ref="AB79">_xlfn.XLOOKUP(AB$1&amp;$R79,$C$3:$C$1662&amp;$D$3:$D$1662,$E$3:$E$1662,0,0,1)</f>
        <v>1800</v>
      </c>
      <c r="AC79" s="2" cm="1">
        <f t="array" ref="AC79">_xlfn.XLOOKUP(AC$1&amp;$R79,$C$3:$C$1662&amp;$D$3:$D$1662,$E$3:$E$1662,0,0,1)</f>
        <v>3000</v>
      </c>
      <c r="AM79" t="s">
        <v>960</v>
      </c>
      <c r="AN79" t="s">
        <v>881</v>
      </c>
      <c r="AO79">
        <v>1030</v>
      </c>
      <c r="AP79">
        <v>1045</v>
      </c>
      <c r="AQ79">
        <v>1023</v>
      </c>
      <c r="AR79">
        <v>1030</v>
      </c>
      <c r="AS79">
        <v>41300</v>
      </c>
      <c r="AU79" s="7">
        <f t="shared" si="10"/>
        <v>5.859375E-3</v>
      </c>
      <c r="AV79" s="7" t="str">
        <f t="shared" si="11"/>
        <v/>
      </c>
    </row>
    <row r="80" spans="3:48" x14ac:dyDescent="0.4">
      <c r="C80" t="s">
        <v>804</v>
      </c>
      <c r="D80" t="s">
        <v>583</v>
      </c>
      <c r="E80">
        <v>3000</v>
      </c>
      <c r="R80" t="s">
        <v>116</v>
      </c>
      <c r="S80" s="2">
        <f t="shared" si="8"/>
        <v>233340</v>
      </c>
      <c r="T80" s="2">
        <f t="shared" si="9"/>
        <v>53600</v>
      </c>
      <c r="U80" s="2">
        <f t="shared" si="9"/>
        <v>193600</v>
      </c>
      <c r="V80" s="2">
        <f t="shared" si="9"/>
        <v>129900</v>
      </c>
      <c r="W80" s="2">
        <f t="shared" si="9"/>
        <v>158300</v>
      </c>
      <c r="X80" s="2">
        <f t="shared" si="9"/>
        <v>631300</v>
      </c>
      <c r="Y80" s="2" cm="1">
        <f t="array" ref="Y80">_xlfn.XLOOKUP(Y$1&amp;$R80,$C$3:$C$1662&amp;$D$3:$D$1662,$E$3:$E$1662,0,0,1)</f>
        <v>1400</v>
      </c>
      <c r="Z80" s="2" cm="1">
        <f t="array" ref="Z80">_xlfn.XLOOKUP(Z$1&amp;$R80,$C$3:$C$1662&amp;$D$3:$D$1662,$E$3:$E$1662,0,0,1)</f>
        <v>1700</v>
      </c>
      <c r="AA80" s="2" cm="1">
        <f t="array" ref="AA80">_xlfn.XLOOKUP(AA$1&amp;$R80,$C$3:$C$1662&amp;$D$3:$D$1662,$E$3:$E$1662,0,0,1)</f>
        <v>100</v>
      </c>
      <c r="AB80" s="2" cm="1">
        <f t="array" ref="AB80">_xlfn.XLOOKUP(AB$1&amp;$R80,$C$3:$C$1662&amp;$D$3:$D$1662,$E$3:$E$1662,0,0,1)</f>
        <v>600</v>
      </c>
      <c r="AC80" s="2" cm="1">
        <f t="array" ref="AC80">_xlfn.XLOOKUP(AC$1&amp;$R80,$C$3:$C$1662&amp;$D$3:$D$1662,$E$3:$E$1662,0,0,1)</f>
        <v>6200</v>
      </c>
      <c r="AM80" t="s">
        <v>961</v>
      </c>
      <c r="AN80" t="s">
        <v>881</v>
      </c>
      <c r="AO80">
        <v>1031</v>
      </c>
      <c r="AP80">
        <v>1042</v>
      </c>
      <c r="AQ80">
        <v>1017</v>
      </c>
      <c r="AR80">
        <v>1040</v>
      </c>
      <c r="AS80">
        <v>43000</v>
      </c>
      <c r="AU80" s="7">
        <f t="shared" si="10"/>
        <v>9.7087378640776656E-3</v>
      </c>
      <c r="AV80" s="7" t="str">
        <f t="shared" si="11"/>
        <v/>
      </c>
    </row>
    <row r="81" spans="3:48" x14ac:dyDescent="0.4">
      <c r="C81" t="s">
        <v>804</v>
      </c>
      <c r="D81" t="s">
        <v>584</v>
      </c>
      <c r="E81">
        <v>6200</v>
      </c>
      <c r="R81" t="s">
        <v>132</v>
      </c>
      <c r="S81" s="2">
        <f t="shared" si="8"/>
        <v>234680</v>
      </c>
      <c r="T81" s="2">
        <f t="shared" si="9"/>
        <v>53600</v>
      </c>
      <c r="U81" s="2">
        <f t="shared" si="9"/>
        <v>194000</v>
      </c>
      <c r="V81" s="2">
        <f t="shared" si="9"/>
        <v>130500</v>
      </c>
      <c r="W81" s="2">
        <f t="shared" si="9"/>
        <v>162000</v>
      </c>
      <c r="X81" s="2">
        <f t="shared" si="9"/>
        <v>633300</v>
      </c>
      <c r="Y81" s="2" cm="1">
        <f t="array" ref="Y81">_xlfn.XLOOKUP(Y$1&amp;$R81,$C$3:$C$1662&amp;$D$3:$D$1662,$E$3:$E$1662,0,0,1)</f>
        <v>0</v>
      </c>
      <c r="Z81" s="2" cm="1">
        <f t="array" ref="Z81">_xlfn.XLOOKUP(Z$1&amp;$R81,$C$3:$C$1662&amp;$D$3:$D$1662,$E$3:$E$1662,0,0,1)</f>
        <v>400</v>
      </c>
      <c r="AA81" s="2" cm="1">
        <f t="array" ref="AA81">_xlfn.XLOOKUP(AA$1&amp;$R81,$C$3:$C$1662&amp;$D$3:$D$1662,$E$3:$E$1662,0,0,1)</f>
        <v>600</v>
      </c>
      <c r="AB81" s="2" cm="1">
        <f t="array" ref="AB81">_xlfn.XLOOKUP(AB$1&amp;$R81,$C$3:$C$1662&amp;$D$3:$D$1662,$E$3:$E$1662,0,0,1)</f>
        <v>3700</v>
      </c>
      <c r="AC81" s="2" cm="1">
        <f t="array" ref="AC81">_xlfn.XLOOKUP(AC$1&amp;$R81,$C$3:$C$1662&amp;$D$3:$D$1662,$E$3:$E$1662,0,0,1)</f>
        <v>2000</v>
      </c>
      <c r="AM81" t="s">
        <v>962</v>
      </c>
      <c r="AN81" t="s">
        <v>881</v>
      </c>
      <c r="AO81">
        <v>1045</v>
      </c>
      <c r="AP81">
        <v>1058</v>
      </c>
      <c r="AQ81">
        <v>1025</v>
      </c>
      <c r="AR81">
        <v>1035</v>
      </c>
      <c r="AS81">
        <v>79200</v>
      </c>
      <c r="AU81" s="7" t="str">
        <f t="shared" si="10"/>
        <v/>
      </c>
      <c r="AV81" s="7">
        <f t="shared" si="11"/>
        <v>-4.8076923076922906E-3</v>
      </c>
    </row>
    <row r="82" spans="3:48" x14ac:dyDescent="0.4">
      <c r="C82" t="s">
        <v>804</v>
      </c>
      <c r="D82" t="s">
        <v>585</v>
      </c>
      <c r="E82">
        <v>2000</v>
      </c>
      <c r="R82" t="s">
        <v>296</v>
      </c>
      <c r="S82" s="2">
        <f t="shared" si="8"/>
        <v>236340</v>
      </c>
      <c r="T82" s="2">
        <f t="shared" si="9"/>
        <v>53700</v>
      </c>
      <c r="U82" s="2">
        <f t="shared" si="9"/>
        <v>196300</v>
      </c>
      <c r="V82" s="2">
        <f t="shared" si="9"/>
        <v>132900</v>
      </c>
      <c r="W82" s="2">
        <f t="shared" si="9"/>
        <v>162900</v>
      </c>
      <c r="X82" s="2">
        <f t="shared" si="9"/>
        <v>635900</v>
      </c>
      <c r="Y82" s="2" cm="1">
        <f t="array" ref="Y82">_xlfn.XLOOKUP(Y$1&amp;$R82,$C$3:$C$1662&amp;$D$3:$D$1662,$E$3:$E$1662,0,0,1)</f>
        <v>100</v>
      </c>
      <c r="Z82" s="2" cm="1">
        <f t="array" ref="Z82">_xlfn.XLOOKUP(Z$1&amp;$R82,$C$3:$C$1662&amp;$D$3:$D$1662,$E$3:$E$1662,0,0,1)</f>
        <v>2300</v>
      </c>
      <c r="AA82" s="2" cm="1">
        <f t="array" ref="AA82">_xlfn.XLOOKUP(AA$1&amp;$R82,$C$3:$C$1662&amp;$D$3:$D$1662,$E$3:$E$1662,0,0,1)</f>
        <v>2400</v>
      </c>
      <c r="AB82" s="2" cm="1">
        <f t="array" ref="AB82">_xlfn.XLOOKUP(AB$1&amp;$R82,$C$3:$C$1662&amp;$D$3:$D$1662,$E$3:$E$1662,0,0,1)</f>
        <v>900</v>
      </c>
      <c r="AC82" s="2" cm="1">
        <f t="array" ref="AC82">_xlfn.XLOOKUP(AC$1&amp;$R82,$C$3:$C$1662&amp;$D$3:$D$1662,$E$3:$E$1662,0,0,1)</f>
        <v>2600</v>
      </c>
      <c r="AM82" t="s">
        <v>963</v>
      </c>
      <c r="AN82" t="s">
        <v>881</v>
      </c>
      <c r="AO82">
        <v>1035</v>
      </c>
      <c r="AP82">
        <v>1047</v>
      </c>
      <c r="AQ82">
        <v>1026</v>
      </c>
      <c r="AR82">
        <v>1039</v>
      </c>
      <c r="AS82">
        <v>64200</v>
      </c>
      <c r="AU82" s="7">
        <f t="shared" si="10"/>
        <v>3.8647342995168366E-3</v>
      </c>
      <c r="AV82" s="7" t="str">
        <f t="shared" si="11"/>
        <v/>
      </c>
    </row>
    <row r="83" spans="3:48" x14ac:dyDescent="0.4">
      <c r="C83" t="s">
        <v>804</v>
      </c>
      <c r="D83" t="s">
        <v>586</v>
      </c>
      <c r="E83">
        <v>2600</v>
      </c>
      <c r="R83" t="s">
        <v>94</v>
      </c>
      <c r="S83" s="2">
        <f t="shared" si="8"/>
        <v>238140</v>
      </c>
      <c r="T83" s="2">
        <f t="shared" si="9"/>
        <v>53900</v>
      </c>
      <c r="U83" s="2">
        <f t="shared" si="9"/>
        <v>196500</v>
      </c>
      <c r="V83" s="2">
        <f t="shared" si="9"/>
        <v>133000</v>
      </c>
      <c r="W83" s="2">
        <f t="shared" si="9"/>
        <v>167000</v>
      </c>
      <c r="X83" s="2">
        <f t="shared" si="9"/>
        <v>640300</v>
      </c>
      <c r="Y83" s="2" cm="1">
        <f t="array" ref="Y83">_xlfn.XLOOKUP(Y$1&amp;$R83,$C$3:$C$1662&amp;$D$3:$D$1662,$E$3:$E$1662,0,0,1)</f>
        <v>200</v>
      </c>
      <c r="Z83" s="2" cm="1">
        <f t="array" ref="Z83">_xlfn.XLOOKUP(Z$1&amp;$R83,$C$3:$C$1662&amp;$D$3:$D$1662,$E$3:$E$1662,0,0,1)</f>
        <v>200</v>
      </c>
      <c r="AA83" s="2" cm="1">
        <f t="array" ref="AA83">_xlfn.XLOOKUP(AA$1&amp;$R83,$C$3:$C$1662&amp;$D$3:$D$1662,$E$3:$E$1662,0,0,1)</f>
        <v>100</v>
      </c>
      <c r="AB83" s="2" cm="1">
        <f t="array" ref="AB83">_xlfn.XLOOKUP(AB$1&amp;$R83,$C$3:$C$1662&amp;$D$3:$D$1662,$E$3:$E$1662,0,0,1)</f>
        <v>4100</v>
      </c>
      <c r="AC83" s="2" cm="1">
        <f t="array" ref="AC83">_xlfn.XLOOKUP(AC$1&amp;$R83,$C$3:$C$1662&amp;$D$3:$D$1662,$E$3:$E$1662,0,0,1)</f>
        <v>4400</v>
      </c>
      <c r="AM83" t="s">
        <v>964</v>
      </c>
      <c r="AN83" t="s">
        <v>881</v>
      </c>
      <c r="AO83">
        <v>1044</v>
      </c>
      <c r="AP83">
        <v>1091</v>
      </c>
      <c r="AQ83">
        <v>1042</v>
      </c>
      <c r="AR83">
        <v>1085</v>
      </c>
      <c r="AS83">
        <v>107400</v>
      </c>
      <c r="AU83" s="7">
        <f t="shared" si="10"/>
        <v>4.4273339749759444E-2</v>
      </c>
      <c r="AV83" s="7" t="str">
        <f t="shared" si="11"/>
        <v/>
      </c>
    </row>
    <row r="84" spans="3:48" x14ac:dyDescent="0.4">
      <c r="C84" t="s">
        <v>804</v>
      </c>
      <c r="D84" t="s">
        <v>587</v>
      </c>
      <c r="E84">
        <v>4400</v>
      </c>
      <c r="R84" t="s">
        <v>93</v>
      </c>
      <c r="S84" s="2">
        <f t="shared" si="8"/>
        <v>239560</v>
      </c>
      <c r="T84" s="2">
        <f t="shared" ref="T84:X99" si="12">T83+Y84</f>
        <v>54200</v>
      </c>
      <c r="U84" s="2">
        <f t="shared" si="12"/>
        <v>196500</v>
      </c>
      <c r="V84" s="2">
        <f t="shared" si="12"/>
        <v>133100</v>
      </c>
      <c r="W84" s="2">
        <f t="shared" si="12"/>
        <v>170900</v>
      </c>
      <c r="X84" s="2">
        <f t="shared" si="12"/>
        <v>643100</v>
      </c>
      <c r="Y84" s="2" cm="1">
        <f t="array" ref="Y84">_xlfn.XLOOKUP(Y$1&amp;$R84,$C$3:$C$1662&amp;$D$3:$D$1662,$E$3:$E$1662,0,0,1)</f>
        <v>300</v>
      </c>
      <c r="Z84" s="2" cm="1">
        <f t="array" ref="Z84">_xlfn.XLOOKUP(Z$1&amp;$R84,$C$3:$C$1662&amp;$D$3:$D$1662,$E$3:$E$1662,0,0,1)</f>
        <v>0</v>
      </c>
      <c r="AA84" s="2" cm="1">
        <f t="array" ref="AA84">_xlfn.XLOOKUP(AA$1&amp;$R84,$C$3:$C$1662&amp;$D$3:$D$1662,$E$3:$E$1662,0,0,1)</f>
        <v>100</v>
      </c>
      <c r="AB84" s="2" cm="1">
        <f t="array" ref="AB84">_xlfn.XLOOKUP(AB$1&amp;$R84,$C$3:$C$1662&amp;$D$3:$D$1662,$E$3:$E$1662,0,0,1)</f>
        <v>3900</v>
      </c>
      <c r="AC84" s="2" cm="1">
        <f t="array" ref="AC84">_xlfn.XLOOKUP(AC$1&amp;$R84,$C$3:$C$1662&amp;$D$3:$D$1662,$E$3:$E$1662,0,0,1)</f>
        <v>2800</v>
      </c>
      <c r="AM84" t="s">
        <v>965</v>
      </c>
      <c r="AN84" t="s">
        <v>881</v>
      </c>
      <c r="AO84">
        <v>1104</v>
      </c>
      <c r="AP84">
        <v>1110</v>
      </c>
      <c r="AQ84">
        <v>1065</v>
      </c>
      <c r="AR84">
        <v>1066</v>
      </c>
      <c r="AS84">
        <v>97900</v>
      </c>
      <c r="AU84" s="7" t="str">
        <f t="shared" si="10"/>
        <v/>
      </c>
      <c r="AV84" s="7">
        <f t="shared" si="11"/>
        <v>-1.7511520737327202E-2</v>
      </c>
    </row>
    <row r="85" spans="3:48" x14ac:dyDescent="0.4">
      <c r="C85" t="s">
        <v>804</v>
      </c>
      <c r="D85" t="s">
        <v>588</v>
      </c>
      <c r="E85">
        <v>2800</v>
      </c>
      <c r="R85" t="s">
        <v>229</v>
      </c>
      <c r="S85" s="2">
        <f t="shared" si="8"/>
        <v>240320</v>
      </c>
      <c r="T85" s="2">
        <f t="shared" si="12"/>
        <v>55000</v>
      </c>
      <c r="U85" s="2">
        <f t="shared" si="12"/>
        <v>196900</v>
      </c>
      <c r="V85" s="2">
        <f t="shared" si="12"/>
        <v>133400</v>
      </c>
      <c r="W85" s="2">
        <f t="shared" si="12"/>
        <v>171200</v>
      </c>
      <c r="X85" s="2">
        <f t="shared" si="12"/>
        <v>645100</v>
      </c>
      <c r="Y85" s="2" cm="1">
        <f t="array" ref="Y85">_xlfn.XLOOKUP(Y$1&amp;$R85,$C$3:$C$1662&amp;$D$3:$D$1662,$E$3:$E$1662,0,0,1)</f>
        <v>800</v>
      </c>
      <c r="Z85" s="2" cm="1">
        <f t="array" ref="Z85">_xlfn.XLOOKUP(Z$1&amp;$R85,$C$3:$C$1662&amp;$D$3:$D$1662,$E$3:$E$1662,0,0,1)</f>
        <v>400</v>
      </c>
      <c r="AA85" s="2" cm="1">
        <f t="array" ref="AA85">_xlfn.XLOOKUP(AA$1&amp;$R85,$C$3:$C$1662&amp;$D$3:$D$1662,$E$3:$E$1662,0,0,1)</f>
        <v>300</v>
      </c>
      <c r="AB85" s="2" cm="1">
        <f t="array" ref="AB85">_xlfn.XLOOKUP(AB$1&amp;$R85,$C$3:$C$1662&amp;$D$3:$D$1662,$E$3:$E$1662,0,0,1)</f>
        <v>300</v>
      </c>
      <c r="AC85" s="2" cm="1">
        <f t="array" ref="AC85">_xlfn.XLOOKUP(AC$1&amp;$R85,$C$3:$C$1662&amp;$D$3:$D$1662,$E$3:$E$1662,0,0,1)</f>
        <v>2000</v>
      </c>
      <c r="AM85" t="s">
        <v>966</v>
      </c>
      <c r="AN85" t="s">
        <v>881</v>
      </c>
      <c r="AO85">
        <v>1045</v>
      </c>
      <c r="AP85">
        <v>1063</v>
      </c>
      <c r="AQ85">
        <v>1020</v>
      </c>
      <c r="AR85">
        <v>1057</v>
      </c>
      <c r="AS85">
        <v>77900</v>
      </c>
      <c r="AU85" s="7" t="str">
        <f t="shared" si="10"/>
        <v/>
      </c>
      <c r="AV85" s="7">
        <f t="shared" si="11"/>
        <v>-8.4427767354596783E-3</v>
      </c>
    </row>
    <row r="86" spans="3:48" x14ac:dyDescent="0.4">
      <c r="C86" t="s">
        <v>804</v>
      </c>
      <c r="D86" t="s">
        <v>589</v>
      </c>
      <c r="E86">
        <v>2000</v>
      </c>
      <c r="R86" t="s">
        <v>250</v>
      </c>
      <c r="S86" s="2">
        <f t="shared" si="8"/>
        <v>243940</v>
      </c>
      <c r="T86" s="2">
        <f t="shared" si="12"/>
        <v>56800</v>
      </c>
      <c r="U86" s="2">
        <f t="shared" si="12"/>
        <v>197000</v>
      </c>
      <c r="V86" s="2">
        <f t="shared" si="12"/>
        <v>133400</v>
      </c>
      <c r="W86" s="2">
        <f t="shared" si="12"/>
        <v>171500</v>
      </c>
      <c r="X86" s="2">
        <f t="shared" si="12"/>
        <v>661000</v>
      </c>
      <c r="Y86" s="2" cm="1">
        <f t="array" ref="Y86">_xlfn.XLOOKUP(Y$1&amp;$R86,$C$3:$C$1662&amp;$D$3:$D$1662,$E$3:$E$1662,0,0,1)</f>
        <v>1800</v>
      </c>
      <c r="Z86" s="2" cm="1">
        <f t="array" ref="Z86">_xlfn.XLOOKUP(Z$1&amp;$R86,$C$3:$C$1662&amp;$D$3:$D$1662,$E$3:$E$1662,0,0,1)</f>
        <v>100</v>
      </c>
      <c r="AA86" s="2" cm="1">
        <f t="array" ref="AA86">_xlfn.XLOOKUP(AA$1&amp;$R86,$C$3:$C$1662&amp;$D$3:$D$1662,$E$3:$E$1662,0,0,1)</f>
        <v>0</v>
      </c>
      <c r="AB86" s="2" cm="1">
        <f t="array" ref="AB86">_xlfn.XLOOKUP(AB$1&amp;$R86,$C$3:$C$1662&amp;$D$3:$D$1662,$E$3:$E$1662,0,0,1)</f>
        <v>300</v>
      </c>
      <c r="AC86" s="2" cm="1">
        <f t="array" ref="AC86">_xlfn.XLOOKUP(AC$1&amp;$R86,$C$3:$C$1662&amp;$D$3:$D$1662,$E$3:$E$1662,0,0,1)</f>
        <v>15900</v>
      </c>
      <c r="AM86" t="s">
        <v>967</v>
      </c>
      <c r="AN86" t="s">
        <v>881</v>
      </c>
      <c r="AO86">
        <v>1094</v>
      </c>
      <c r="AP86">
        <v>1154</v>
      </c>
      <c r="AQ86">
        <v>1080</v>
      </c>
      <c r="AR86">
        <v>1117</v>
      </c>
      <c r="AS86">
        <v>384300</v>
      </c>
      <c r="AU86" s="7">
        <f t="shared" si="10"/>
        <v>5.6764427625354719E-2</v>
      </c>
      <c r="AV86" s="7" t="str">
        <f t="shared" si="11"/>
        <v/>
      </c>
    </row>
    <row r="87" spans="3:48" x14ac:dyDescent="0.4">
      <c r="C87" t="s">
        <v>804</v>
      </c>
      <c r="D87" t="s">
        <v>590</v>
      </c>
      <c r="E87">
        <v>15900</v>
      </c>
      <c r="R87" t="s">
        <v>127</v>
      </c>
      <c r="S87" s="2">
        <f t="shared" si="8"/>
        <v>247120</v>
      </c>
      <c r="T87" s="2">
        <f t="shared" si="12"/>
        <v>57000</v>
      </c>
      <c r="U87" s="2">
        <f t="shared" si="12"/>
        <v>202800</v>
      </c>
      <c r="V87" s="2">
        <f t="shared" si="12"/>
        <v>134500</v>
      </c>
      <c r="W87" s="2">
        <f t="shared" si="12"/>
        <v>173200</v>
      </c>
      <c r="X87" s="2">
        <f t="shared" si="12"/>
        <v>668100</v>
      </c>
      <c r="Y87" s="2" cm="1">
        <f t="array" ref="Y87">_xlfn.XLOOKUP(Y$1&amp;$R87,$C$3:$C$1662&amp;$D$3:$D$1662,$E$3:$E$1662,0,0,1)</f>
        <v>200</v>
      </c>
      <c r="Z87" s="2" cm="1">
        <f t="array" ref="Z87">_xlfn.XLOOKUP(Z$1&amp;$R87,$C$3:$C$1662&amp;$D$3:$D$1662,$E$3:$E$1662,0,0,1)</f>
        <v>5800</v>
      </c>
      <c r="AA87" s="2" cm="1">
        <f t="array" ref="AA87">_xlfn.XLOOKUP(AA$1&amp;$R87,$C$3:$C$1662&amp;$D$3:$D$1662,$E$3:$E$1662,0,0,1)</f>
        <v>1100</v>
      </c>
      <c r="AB87" s="2" cm="1">
        <f t="array" ref="AB87">_xlfn.XLOOKUP(AB$1&amp;$R87,$C$3:$C$1662&amp;$D$3:$D$1662,$E$3:$E$1662,0,0,1)</f>
        <v>1700</v>
      </c>
      <c r="AC87" s="2" cm="1">
        <f t="array" ref="AC87">_xlfn.XLOOKUP(AC$1&amp;$R87,$C$3:$C$1662&amp;$D$3:$D$1662,$E$3:$E$1662,0,0,1)</f>
        <v>7100</v>
      </c>
      <c r="AM87" t="s">
        <v>968</v>
      </c>
      <c r="AN87" t="s">
        <v>881</v>
      </c>
      <c r="AO87">
        <v>1108</v>
      </c>
      <c r="AP87">
        <v>1109</v>
      </c>
      <c r="AQ87">
        <v>1057</v>
      </c>
      <c r="AR87">
        <v>1060</v>
      </c>
      <c r="AS87">
        <v>149300</v>
      </c>
      <c r="AU87" s="7" t="str">
        <f t="shared" si="10"/>
        <v/>
      </c>
      <c r="AV87" s="7">
        <f t="shared" si="11"/>
        <v>-5.1029543419874646E-2</v>
      </c>
    </row>
    <row r="88" spans="3:48" x14ac:dyDescent="0.4">
      <c r="C88" t="s">
        <v>804</v>
      </c>
      <c r="D88" t="s">
        <v>591</v>
      </c>
      <c r="E88">
        <v>7100</v>
      </c>
      <c r="R88" t="s">
        <v>151</v>
      </c>
      <c r="S88" s="2">
        <f t="shared" si="8"/>
        <v>248260</v>
      </c>
      <c r="T88" s="2">
        <f t="shared" si="12"/>
        <v>57000</v>
      </c>
      <c r="U88" s="2">
        <f t="shared" si="12"/>
        <v>202900</v>
      </c>
      <c r="V88" s="2">
        <f t="shared" si="12"/>
        <v>135800</v>
      </c>
      <c r="W88" s="2">
        <f t="shared" si="12"/>
        <v>175800</v>
      </c>
      <c r="X88" s="2">
        <f t="shared" si="12"/>
        <v>669800</v>
      </c>
      <c r="Y88" s="2" cm="1">
        <f t="array" ref="Y88">_xlfn.XLOOKUP(Y$1&amp;$R88,$C$3:$C$1662&amp;$D$3:$D$1662,$E$3:$E$1662,0,0,1)</f>
        <v>0</v>
      </c>
      <c r="Z88" s="2" cm="1">
        <f t="array" ref="Z88">_xlfn.XLOOKUP(Z$1&amp;$R88,$C$3:$C$1662&amp;$D$3:$D$1662,$E$3:$E$1662,0,0,1)</f>
        <v>100</v>
      </c>
      <c r="AA88" s="2" cm="1">
        <f t="array" ref="AA88">_xlfn.XLOOKUP(AA$1&amp;$R88,$C$3:$C$1662&amp;$D$3:$D$1662,$E$3:$E$1662,0,0,1)</f>
        <v>1300</v>
      </c>
      <c r="AB88" s="2" cm="1">
        <f t="array" ref="AB88">_xlfn.XLOOKUP(AB$1&amp;$R88,$C$3:$C$1662&amp;$D$3:$D$1662,$E$3:$E$1662,0,0,1)</f>
        <v>2600</v>
      </c>
      <c r="AC88" s="2" cm="1">
        <f t="array" ref="AC88">_xlfn.XLOOKUP(AC$1&amp;$R88,$C$3:$C$1662&amp;$D$3:$D$1662,$E$3:$E$1662,0,0,1)</f>
        <v>1700</v>
      </c>
      <c r="AM88" t="s">
        <v>969</v>
      </c>
      <c r="AN88" t="s">
        <v>881</v>
      </c>
      <c r="AO88">
        <v>1065</v>
      </c>
      <c r="AP88">
        <v>1071</v>
      </c>
      <c r="AQ88">
        <v>1052</v>
      </c>
      <c r="AR88">
        <v>1064</v>
      </c>
      <c r="AS88">
        <v>70900</v>
      </c>
      <c r="AU88" s="7">
        <f t="shared" si="10"/>
        <v>3.7735849056603765E-3</v>
      </c>
      <c r="AV88" s="7" t="str">
        <f t="shared" si="11"/>
        <v/>
      </c>
    </row>
    <row r="89" spans="3:48" x14ac:dyDescent="0.4">
      <c r="C89" t="s">
        <v>804</v>
      </c>
      <c r="D89" t="s">
        <v>592</v>
      </c>
      <c r="E89">
        <v>1700</v>
      </c>
      <c r="R89" t="s">
        <v>95</v>
      </c>
      <c r="S89" s="2">
        <f t="shared" si="8"/>
        <v>249660</v>
      </c>
      <c r="T89" s="2">
        <f t="shared" si="12"/>
        <v>57000</v>
      </c>
      <c r="U89" s="2">
        <f t="shared" si="12"/>
        <v>203100</v>
      </c>
      <c r="V89" s="2">
        <f t="shared" si="12"/>
        <v>136600</v>
      </c>
      <c r="W89" s="2">
        <f t="shared" si="12"/>
        <v>180700</v>
      </c>
      <c r="X89" s="2">
        <f t="shared" si="12"/>
        <v>670900</v>
      </c>
      <c r="Y89" s="2" cm="1">
        <f t="array" ref="Y89">_xlfn.XLOOKUP(Y$1&amp;$R89,$C$3:$C$1662&amp;$D$3:$D$1662,$E$3:$E$1662,0,0,1)</f>
        <v>0</v>
      </c>
      <c r="Z89" s="2" cm="1">
        <f t="array" ref="Z89">_xlfn.XLOOKUP(Z$1&amp;$R89,$C$3:$C$1662&amp;$D$3:$D$1662,$E$3:$E$1662,0,0,1)</f>
        <v>200</v>
      </c>
      <c r="AA89" s="2" cm="1">
        <f t="array" ref="AA89">_xlfn.XLOOKUP(AA$1&amp;$R89,$C$3:$C$1662&amp;$D$3:$D$1662,$E$3:$E$1662,0,0,1)</f>
        <v>800</v>
      </c>
      <c r="AB89" s="2" cm="1">
        <f t="array" ref="AB89">_xlfn.XLOOKUP(AB$1&amp;$R89,$C$3:$C$1662&amp;$D$3:$D$1662,$E$3:$E$1662,0,0,1)</f>
        <v>4900</v>
      </c>
      <c r="AC89" s="2" cm="1">
        <f t="array" ref="AC89">_xlfn.XLOOKUP(AC$1&amp;$R89,$C$3:$C$1662&amp;$D$3:$D$1662,$E$3:$E$1662,0,0,1)</f>
        <v>1100</v>
      </c>
      <c r="AM89" t="s">
        <v>970</v>
      </c>
      <c r="AN89" t="s">
        <v>881</v>
      </c>
      <c r="AO89">
        <v>1063</v>
      </c>
      <c r="AP89">
        <v>1066</v>
      </c>
      <c r="AQ89">
        <v>1033</v>
      </c>
      <c r="AR89">
        <v>1038</v>
      </c>
      <c r="AS89">
        <v>83100</v>
      </c>
      <c r="AU89" s="7" t="str">
        <f t="shared" si="10"/>
        <v/>
      </c>
      <c r="AV89" s="7">
        <f t="shared" si="11"/>
        <v>-2.4436090225563922E-2</v>
      </c>
    </row>
    <row r="90" spans="3:48" x14ac:dyDescent="0.4">
      <c r="C90" t="s">
        <v>804</v>
      </c>
      <c r="D90" t="s">
        <v>593</v>
      </c>
      <c r="E90">
        <v>1100</v>
      </c>
      <c r="R90" t="s">
        <v>165</v>
      </c>
      <c r="S90" s="2">
        <f t="shared" si="8"/>
        <v>250160</v>
      </c>
      <c r="T90" s="2">
        <f t="shared" si="12"/>
        <v>57000</v>
      </c>
      <c r="U90" s="2">
        <f t="shared" si="12"/>
        <v>203600</v>
      </c>
      <c r="V90" s="2">
        <f t="shared" si="12"/>
        <v>137200</v>
      </c>
      <c r="W90" s="2">
        <f t="shared" si="12"/>
        <v>180800</v>
      </c>
      <c r="X90" s="2">
        <f t="shared" si="12"/>
        <v>672200</v>
      </c>
      <c r="Y90" s="2" cm="1">
        <f t="array" ref="Y90">_xlfn.XLOOKUP(Y$1&amp;$R90,$C$3:$C$1662&amp;$D$3:$D$1662,$E$3:$E$1662,0,0,1)</f>
        <v>0</v>
      </c>
      <c r="Z90" s="2" cm="1">
        <f t="array" ref="Z90">_xlfn.XLOOKUP(Z$1&amp;$R90,$C$3:$C$1662&amp;$D$3:$D$1662,$E$3:$E$1662,0,0,1)</f>
        <v>500</v>
      </c>
      <c r="AA90" s="2" cm="1">
        <f t="array" ref="AA90">_xlfn.XLOOKUP(AA$1&amp;$R90,$C$3:$C$1662&amp;$D$3:$D$1662,$E$3:$E$1662,0,0,1)</f>
        <v>600</v>
      </c>
      <c r="AB90" s="2" cm="1">
        <f t="array" ref="AB90">_xlfn.XLOOKUP(AB$1&amp;$R90,$C$3:$C$1662&amp;$D$3:$D$1662,$E$3:$E$1662,0,0,1)</f>
        <v>100</v>
      </c>
      <c r="AC90" s="2" cm="1">
        <f t="array" ref="AC90">_xlfn.XLOOKUP(AC$1&amp;$R90,$C$3:$C$1662&amp;$D$3:$D$1662,$E$3:$E$1662,0,0,1)</f>
        <v>1300</v>
      </c>
      <c r="AM90" t="s">
        <v>971</v>
      </c>
      <c r="AN90" t="s">
        <v>881</v>
      </c>
      <c r="AO90">
        <v>1045</v>
      </c>
      <c r="AP90">
        <v>1093</v>
      </c>
      <c r="AQ90">
        <v>1045</v>
      </c>
      <c r="AR90">
        <v>1076</v>
      </c>
      <c r="AS90">
        <v>113200</v>
      </c>
      <c r="AU90" s="7">
        <f t="shared" si="10"/>
        <v>3.6608863198458463E-2</v>
      </c>
      <c r="AV90" s="7" t="str">
        <f t="shared" si="11"/>
        <v/>
      </c>
    </row>
    <row r="91" spans="3:48" x14ac:dyDescent="0.4">
      <c r="C91" t="s">
        <v>804</v>
      </c>
      <c r="D91" t="s">
        <v>594</v>
      </c>
      <c r="E91">
        <v>1300</v>
      </c>
      <c r="R91" t="s">
        <v>150</v>
      </c>
      <c r="S91" s="2">
        <f t="shared" si="8"/>
        <v>250720</v>
      </c>
      <c r="T91" s="2">
        <f t="shared" si="12"/>
        <v>57700</v>
      </c>
      <c r="U91" s="2">
        <f t="shared" si="12"/>
        <v>203700</v>
      </c>
      <c r="V91" s="2">
        <f t="shared" si="12"/>
        <v>138200</v>
      </c>
      <c r="W91" s="2">
        <f t="shared" si="12"/>
        <v>181100</v>
      </c>
      <c r="X91" s="2">
        <f t="shared" si="12"/>
        <v>672900</v>
      </c>
      <c r="Y91" s="2" cm="1">
        <f t="array" ref="Y91">_xlfn.XLOOKUP(Y$1&amp;$R91,$C$3:$C$1662&amp;$D$3:$D$1662,$E$3:$E$1662,0,0,1)</f>
        <v>700</v>
      </c>
      <c r="Z91" s="2" cm="1">
        <f t="array" ref="Z91">_xlfn.XLOOKUP(Z$1&amp;$R91,$C$3:$C$1662&amp;$D$3:$D$1662,$E$3:$E$1662,0,0,1)</f>
        <v>100</v>
      </c>
      <c r="AA91" s="2" cm="1">
        <f t="array" ref="AA91">_xlfn.XLOOKUP(AA$1&amp;$R91,$C$3:$C$1662&amp;$D$3:$D$1662,$E$3:$E$1662,0,0,1)</f>
        <v>1000</v>
      </c>
      <c r="AB91" s="2" cm="1">
        <f t="array" ref="AB91">_xlfn.XLOOKUP(AB$1&amp;$R91,$C$3:$C$1662&amp;$D$3:$D$1662,$E$3:$E$1662,0,0,1)</f>
        <v>300</v>
      </c>
      <c r="AC91" s="2" cm="1">
        <f t="array" ref="AC91">_xlfn.XLOOKUP(AC$1&amp;$R91,$C$3:$C$1662&amp;$D$3:$D$1662,$E$3:$E$1662,0,0,1)</f>
        <v>700</v>
      </c>
      <c r="AM91" t="s">
        <v>972</v>
      </c>
      <c r="AN91" t="s">
        <v>881</v>
      </c>
      <c r="AO91">
        <v>1086</v>
      </c>
      <c r="AP91">
        <v>1094</v>
      </c>
      <c r="AQ91">
        <v>1052</v>
      </c>
      <c r="AR91">
        <v>1073</v>
      </c>
      <c r="AS91">
        <v>71900</v>
      </c>
      <c r="AU91" s="7" t="str">
        <f t="shared" si="10"/>
        <v/>
      </c>
      <c r="AV91" s="7">
        <f t="shared" si="11"/>
        <v>-2.7881040892193676E-3</v>
      </c>
    </row>
    <row r="92" spans="3:48" x14ac:dyDescent="0.4">
      <c r="C92" t="s">
        <v>804</v>
      </c>
      <c r="D92" t="s">
        <v>595</v>
      </c>
      <c r="E92">
        <v>700</v>
      </c>
      <c r="R92" t="s">
        <v>164</v>
      </c>
      <c r="S92" s="2">
        <f t="shared" si="8"/>
        <v>252080</v>
      </c>
      <c r="T92" s="2">
        <f t="shared" si="12"/>
        <v>58200</v>
      </c>
      <c r="U92" s="2">
        <f t="shared" si="12"/>
        <v>204200</v>
      </c>
      <c r="V92" s="2">
        <f t="shared" si="12"/>
        <v>138600</v>
      </c>
      <c r="W92" s="2">
        <f t="shared" si="12"/>
        <v>185300</v>
      </c>
      <c r="X92" s="2">
        <f t="shared" si="12"/>
        <v>674100</v>
      </c>
      <c r="Y92" s="2" cm="1">
        <f t="array" ref="Y92">_xlfn.XLOOKUP(Y$1&amp;$R92,$C$3:$C$1662&amp;$D$3:$D$1662,$E$3:$E$1662,0,0,1)</f>
        <v>500</v>
      </c>
      <c r="Z92" s="2" cm="1">
        <f t="array" ref="Z92">_xlfn.XLOOKUP(Z$1&amp;$R92,$C$3:$C$1662&amp;$D$3:$D$1662,$E$3:$E$1662,0,0,1)</f>
        <v>500</v>
      </c>
      <c r="AA92" s="2" cm="1">
        <f t="array" ref="AA92">_xlfn.XLOOKUP(AA$1&amp;$R92,$C$3:$C$1662&amp;$D$3:$D$1662,$E$3:$E$1662,0,0,1)</f>
        <v>400</v>
      </c>
      <c r="AB92" s="2" cm="1">
        <f t="array" ref="AB92">_xlfn.XLOOKUP(AB$1&amp;$R92,$C$3:$C$1662&amp;$D$3:$D$1662,$E$3:$E$1662,0,0,1)</f>
        <v>4200</v>
      </c>
      <c r="AC92" s="2" cm="1">
        <f t="array" ref="AC92">_xlfn.XLOOKUP(AC$1&amp;$R92,$C$3:$C$1662&amp;$D$3:$D$1662,$E$3:$E$1662,0,0,1)</f>
        <v>1200</v>
      </c>
      <c r="AM92" t="s">
        <v>973</v>
      </c>
      <c r="AN92" t="s">
        <v>881</v>
      </c>
      <c r="AO92">
        <v>1083</v>
      </c>
      <c r="AP92">
        <v>1093</v>
      </c>
      <c r="AQ92">
        <v>1077</v>
      </c>
      <c r="AR92">
        <v>1083</v>
      </c>
      <c r="AS92">
        <v>70000</v>
      </c>
      <c r="AU92" s="7">
        <f t="shared" si="10"/>
        <v>9.3196644920783278E-3</v>
      </c>
      <c r="AV92" s="7" t="str">
        <f t="shared" si="11"/>
        <v/>
      </c>
    </row>
    <row r="93" spans="3:48" x14ac:dyDescent="0.4">
      <c r="C93" t="s">
        <v>804</v>
      </c>
      <c r="D93" t="s">
        <v>596</v>
      </c>
      <c r="E93">
        <v>1200</v>
      </c>
      <c r="R93" t="s">
        <v>20</v>
      </c>
      <c r="S93" s="2">
        <f t="shared" si="8"/>
        <v>252980</v>
      </c>
      <c r="T93" s="2">
        <f t="shared" si="12"/>
        <v>60800</v>
      </c>
      <c r="U93" s="2">
        <f t="shared" si="12"/>
        <v>204300</v>
      </c>
      <c r="V93" s="2">
        <f t="shared" si="12"/>
        <v>139000</v>
      </c>
      <c r="W93" s="2">
        <f t="shared" si="12"/>
        <v>185600</v>
      </c>
      <c r="X93" s="2">
        <f t="shared" si="12"/>
        <v>675200</v>
      </c>
      <c r="Y93" s="2" cm="1">
        <f t="array" ref="Y93">_xlfn.XLOOKUP(Y$1&amp;$R93,$C$3:$C$1662&amp;$D$3:$D$1662,$E$3:$E$1662,0,0,1)</f>
        <v>2600</v>
      </c>
      <c r="Z93" s="2" cm="1">
        <f t="array" ref="Z93">_xlfn.XLOOKUP(Z$1&amp;$R93,$C$3:$C$1662&amp;$D$3:$D$1662,$E$3:$E$1662,0,0,1)</f>
        <v>100</v>
      </c>
      <c r="AA93" s="2" cm="1">
        <f t="array" ref="AA93">_xlfn.XLOOKUP(AA$1&amp;$R93,$C$3:$C$1662&amp;$D$3:$D$1662,$E$3:$E$1662,0,0,1)</f>
        <v>400</v>
      </c>
      <c r="AB93" s="2" cm="1">
        <f t="array" ref="AB93">_xlfn.XLOOKUP(AB$1&amp;$R93,$C$3:$C$1662&amp;$D$3:$D$1662,$E$3:$E$1662,0,0,1)</f>
        <v>300</v>
      </c>
      <c r="AC93" s="2" cm="1">
        <f t="array" ref="AC93">_xlfn.XLOOKUP(AC$1&amp;$R93,$C$3:$C$1662&amp;$D$3:$D$1662,$E$3:$E$1662,0,0,1)</f>
        <v>1100</v>
      </c>
      <c r="AM93" t="s">
        <v>974</v>
      </c>
      <c r="AN93" t="s">
        <v>881</v>
      </c>
      <c r="AO93">
        <v>1083</v>
      </c>
      <c r="AP93">
        <v>1094</v>
      </c>
      <c r="AQ93">
        <v>1068</v>
      </c>
      <c r="AR93">
        <v>1071</v>
      </c>
      <c r="AS93">
        <v>83000</v>
      </c>
      <c r="AU93" s="7" t="str">
        <f t="shared" si="10"/>
        <v/>
      </c>
      <c r="AV93" s="7">
        <f t="shared" si="11"/>
        <v>-1.1080332409972304E-2</v>
      </c>
    </row>
    <row r="94" spans="3:48" x14ac:dyDescent="0.4">
      <c r="C94" t="s">
        <v>804</v>
      </c>
      <c r="D94" t="s">
        <v>597</v>
      </c>
      <c r="E94">
        <v>1100</v>
      </c>
      <c r="R94" t="s">
        <v>297</v>
      </c>
      <c r="S94" s="2">
        <f t="shared" si="8"/>
        <v>253240</v>
      </c>
      <c r="T94" s="2">
        <f t="shared" si="12"/>
        <v>61400</v>
      </c>
      <c r="U94" s="2">
        <f t="shared" si="12"/>
        <v>204800</v>
      </c>
      <c r="V94" s="2">
        <f t="shared" si="12"/>
        <v>139000</v>
      </c>
      <c r="W94" s="2">
        <f t="shared" si="12"/>
        <v>185800</v>
      </c>
      <c r="X94" s="2">
        <f t="shared" si="12"/>
        <v>675200</v>
      </c>
      <c r="Y94" s="2" cm="1">
        <f t="array" ref="Y94">_xlfn.XLOOKUP(Y$1&amp;$R94,$C$3:$C$1662&amp;$D$3:$D$1662,$E$3:$E$1662,0,0,1)</f>
        <v>600</v>
      </c>
      <c r="Z94" s="2" cm="1">
        <f t="array" ref="Z94">_xlfn.XLOOKUP(Z$1&amp;$R94,$C$3:$C$1662&amp;$D$3:$D$1662,$E$3:$E$1662,0,0,1)</f>
        <v>500</v>
      </c>
      <c r="AA94" s="2" cm="1">
        <f t="array" ref="AA94">_xlfn.XLOOKUP(AA$1&amp;$R94,$C$3:$C$1662&amp;$D$3:$D$1662,$E$3:$E$1662,0,0,1)</f>
        <v>0</v>
      </c>
      <c r="AB94" s="2" cm="1">
        <f t="array" ref="AB94">_xlfn.XLOOKUP(AB$1&amp;$R94,$C$3:$C$1662&amp;$D$3:$D$1662,$E$3:$E$1662,0,0,1)</f>
        <v>200</v>
      </c>
      <c r="AC94" s="2" cm="1">
        <f t="array" ref="AC94">_xlfn.XLOOKUP(AC$1&amp;$R94,$C$3:$C$1662&amp;$D$3:$D$1662,$E$3:$E$1662,0,0,1)</f>
        <v>0</v>
      </c>
      <c r="AM94" t="s">
        <v>975</v>
      </c>
      <c r="AN94" t="s">
        <v>881</v>
      </c>
      <c r="AO94">
        <v>1072</v>
      </c>
      <c r="AP94">
        <v>1132</v>
      </c>
      <c r="AQ94">
        <v>1072</v>
      </c>
      <c r="AR94">
        <v>1129</v>
      </c>
      <c r="AS94">
        <v>161200</v>
      </c>
      <c r="AU94" s="7">
        <f t="shared" si="10"/>
        <v>5.4154995331465949E-2</v>
      </c>
      <c r="AV94" s="7" t="str">
        <f t="shared" si="11"/>
        <v/>
      </c>
    </row>
    <row r="95" spans="3:48" x14ac:dyDescent="0.4">
      <c r="C95" t="s">
        <v>804</v>
      </c>
      <c r="D95" t="s">
        <v>598</v>
      </c>
      <c r="E95">
        <v>0</v>
      </c>
      <c r="R95" t="s">
        <v>15</v>
      </c>
      <c r="S95" s="2">
        <f t="shared" si="8"/>
        <v>255080</v>
      </c>
      <c r="T95" s="2">
        <f t="shared" si="12"/>
        <v>61900</v>
      </c>
      <c r="U95" s="2">
        <f t="shared" si="12"/>
        <v>205300</v>
      </c>
      <c r="V95" s="2">
        <f t="shared" si="12"/>
        <v>139500</v>
      </c>
      <c r="W95" s="2">
        <f t="shared" si="12"/>
        <v>189200</v>
      </c>
      <c r="X95" s="2">
        <f t="shared" si="12"/>
        <v>679500</v>
      </c>
      <c r="Y95" s="2" cm="1">
        <f t="array" ref="Y95">_xlfn.XLOOKUP(Y$1&amp;$R95,$C$3:$C$1662&amp;$D$3:$D$1662,$E$3:$E$1662,0,0,1)</f>
        <v>500</v>
      </c>
      <c r="Z95" s="2" cm="1">
        <f t="array" ref="Z95">_xlfn.XLOOKUP(Z$1&amp;$R95,$C$3:$C$1662&amp;$D$3:$D$1662,$E$3:$E$1662,0,0,1)</f>
        <v>500</v>
      </c>
      <c r="AA95" s="2" cm="1">
        <f t="array" ref="AA95">_xlfn.XLOOKUP(AA$1&amp;$R95,$C$3:$C$1662&amp;$D$3:$D$1662,$E$3:$E$1662,0,0,1)</f>
        <v>500</v>
      </c>
      <c r="AB95" s="2" cm="1">
        <f t="array" ref="AB95">_xlfn.XLOOKUP(AB$1&amp;$R95,$C$3:$C$1662&amp;$D$3:$D$1662,$E$3:$E$1662,0,0,1)</f>
        <v>3400</v>
      </c>
      <c r="AC95" s="2" cm="1">
        <f t="array" ref="AC95">_xlfn.XLOOKUP(AC$1&amp;$R95,$C$3:$C$1662&amp;$D$3:$D$1662,$E$3:$E$1662,0,0,1)</f>
        <v>4300</v>
      </c>
      <c r="AM95" t="s">
        <v>781</v>
      </c>
      <c r="AN95" t="s">
        <v>881</v>
      </c>
      <c r="AO95">
        <v>1150</v>
      </c>
      <c r="AP95">
        <v>1169</v>
      </c>
      <c r="AQ95">
        <v>1135</v>
      </c>
      <c r="AR95">
        <v>1152</v>
      </c>
      <c r="AS95">
        <v>211900</v>
      </c>
      <c r="AU95" s="7">
        <f t="shared" si="10"/>
        <v>2.037201062887517E-2</v>
      </c>
      <c r="AV95" s="7" t="str">
        <f t="shared" si="11"/>
        <v/>
      </c>
    </row>
    <row r="96" spans="3:48" x14ac:dyDescent="0.4">
      <c r="C96" t="s">
        <v>804</v>
      </c>
      <c r="D96" t="s">
        <v>599</v>
      </c>
      <c r="E96">
        <v>4300</v>
      </c>
      <c r="R96" t="s">
        <v>298</v>
      </c>
      <c r="S96" s="2">
        <f t="shared" si="8"/>
        <v>255940</v>
      </c>
      <c r="T96" s="2">
        <f t="shared" si="12"/>
        <v>61900</v>
      </c>
      <c r="U96" s="2">
        <f t="shared" si="12"/>
        <v>205600</v>
      </c>
      <c r="V96" s="2">
        <f t="shared" si="12"/>
        <v>139800</v>
      </c>
      <c r="W96" s="2">
        <f t="shared" si="12"/>
        <v>189600</v>
      </c>
      <c r="X96" s="2">
        <f t="shared" si="12"/>
        <v>682800</v>
      </c>
      <c r="Y96" s="2" cm="1">
        <f t="array" ref="Y96">_xlfn.XLOOKUP(Y$1&amp;$R96,$C$3:$C$1662&amp;$D$3:$D$1662,$E$3:$E$1662,0,0,1)</f>
        <v>0</v>
      </c>
      <c r="Z96" s="2" cm="1">
        <f t="array" ref="Z96">_xlfn.XLOOKUP(Z$1&amp;$R96,$C$3:$C$1662&amp;$D$3:$D$1662,$E$3:$E$1662,0,0,1)</f>
        <v>300</v>
      </c>
      <c r="AA96" s="2" cm="1">
        <f t="array" ref="AA96">_xlfn.XLOOKUP(AA$1&amp;$R96,$C$3:$C$1662&amp;$D$3:$D$1662,$E$3:$E$1662,0,0,1)</f>
        <v>300</v>
      </c>
      <c r="AB96" s="2" cm="1">
        <f t="array" ref="AB96">_xlfn.XLOOKUP(AB$1&amp;$R96,$C$3:$C$1662&amp;$D$3:$D$1662,$E$3:$E$1662,0,0,1)</f>
        <v>400</v>
      </c>
      <c r="AC96" s="2" cm="1">
        <f t="array" ref="AC96">_xlfn.XLOOKUP(AC$1&amp;$R96,$C$3:$C$1662&amp;$D$3:$D$1662,$E$3:$E$1662,0,0,1)</f>
        <v>3300</v>
      </c>
      <c r="AM96" t="s">
        <v>782</v>
      </c>
      <c r="AN96" t="s">
        <v>881</v>
      </c>
      <c r="AO96">
        <v>1168</v>
      </c>
      <c r="AP96">
        <v>1183</v>
      </c>
      <c r="AQ96">
        <v>1145</v>
      </c>
      <c r="AR96">
        <v>1163</v>
      </c>
      <c r="AS96">
        <v>226100</v>
      </c>
      <c r="AU96" s="7">
        <f t="shared" si="10"/>
        <v>9.5486111111111605E-3</v>
      </c>
      <c r="AV96" s="7" t="str">
        <f t="shared" si="11"/>
        <v/>
      </c>
    </row>
    <row r="97" spans="3:48" x14ac:dyDescent="0.4">
      <c r="C97" t="s">
        <v>804</v>
      </c>
      <c r="D97" t="s">
        <v>600</v>
      </c>
      <c r="E97">
        <v>3300</v>
      </c>
      <c r="R97" t="s">
        <v>139</v>
      </c>
      <c r="S97" s="2">
        <f t="shared" si="8"/>
        <v>258500</v>
      </c>
      <c r="T97" s="2">
        <f t="shared" si="12"/>
        <v>62000</v>
      </c>
      <c r="U97" s="2">
        <f t="shared" si="12"/>
        <v>208500</v>
      </c>
      <c r="V97" s="2">
        <f t="shared" si="12"/>
        <v>141900</v>
      </c>
      <c r="W97" s="2">
        <f t="shared" si="12"/>
        <v>195800</v>
      </c>
      <c r="X97" s="2">
        <f t="shared" si="12"/>
        <v>684300</v>
      </c>
      <c r="Y97" s="2" cm="1">
        <f t="array" ref="Y97">_xlfn.XLOOKUP(Y$1&amp;$R97,$C$3:$C$1662&amp;$D$3:$D$1662,$E$3:$E$1662,0,0,1)</f>
        <v>100</v>
      </c>
      <c r="Z97" s="2" cm="1">
        <f t="array" ref="Z97">_xlfn.XLOOKUP(Z$1&amp;$R97,$C$3:$C$1662&amp;$D$3:$D$1662,$E$3:$E$1662,0,0,1)</f>
        <v>2900</v>
      </c>
      <c r="AA97" s="2" cm="1">
        <f t="array" ref="AA97">_xlfn.XLOOKUP(AA$1&amp;$R97,$C$3:$C$1662&amp;$D$3:$D$1662,$E$3:$E$1662,0,0,1)</f>
        <v>2100</v>
      </c>
      <c r="AB97" s="2" cm="1">
        <f t="array" ref="AB97">_xlfn.XLOOKUP(AB$1&amp;$R97,$C$3:$C$1662&amp;$D$3:$D$1662,$E$3:$E$1662,0,0,1)</f>
        <v>6200</v>
      </c>
      <c r="AC97" s="2" cm="1">
        <f t="array" ref="AC97">_xlfn.XLOOKUP(AC$1&amp;$R97,$C$3:$C$1662&amp;$D$3:$D$1662,$E$3:$E$1662,0,0,1)</f>
        <v>1500</v>
      </c>
      <c r="AM97" t="s">
        <v>803</v>
      </c>
      <c r="AN97" t="s">
        <v>881</v>
      </c>
      <c r="AO97">
        <v>1373</v>
      </c>
      <c r="AP97">
        <v>1463</v>
      </c>
      <c r="AQ97">
        <v>1311</v>
      </c>
      <c r="AR97">
        <v>1398</v>
      </c>
      <c r="AS97">
        <v>2572500</v>
      </c>
      <c r="AU97" s="7">
        <f t="shared" si="10"/>
        <v>0.20206362854686155</v>
      </c>
      <c r="AV97" s="7" t="str">
        <f t="shared" si="11"/>
        <v/>
      </c>
    </row>
    <row r="98" spans="3:48" x14ac:dyDescent="0.4">
      <c r="C98" t="s">
        <v>804</v>
      </c>
      <c r="D98" t="s">
        <v>601</v>
      </c>
      <c r="E98">
        <v>1500</v>
      </c>
      <c r="R98" t="s">
        <v>137</v>
      </c>
      <c r="S98" s="2">
        <f t="shared" si="8"/>
        <v>261500</v>
      </c>
      <c r="T98" s="2">
        <f t="shared" si="12"/>
        <v>62200</v>
      </c>
      <c r="U98" s="2">
        <f t="shared" si="12"/>
        <v>209900</v>
      </c>
      <c r="V98" s="2">
        <f t="shared" si="12"/>
        <v>149800</v>
      </c>
      <c r="W98" s="2">
        <f t="shared" si="12"/>
        <v>200400</v>
      </c>
      <c r="X98" s="2">
        <f t="shared" si="12"/>
        <v>685200</v>
      </c>
      <c r="Y98" s="2" cm="1">
        <f t="array" ref="Y98">_xlfn.XLOOKUP(Y$1&amp;$R98,$C$3:$C$1662&amp;$D$3:$D$1662,$E$3:$E$1662,0,0,1)</f>
        <v>200</v>
      </c>
      <c r="Z98" s="2" cm="1">
        <f t="array" ref="Z98">_xlfn.XLOOKUP(Z$1&amp;$R98,$C$3:$C$1662&amp;$D$3:$D$1662,$E$3:$E$1662,0,0,1)</f>
        <v>1400</v>
      </c>
      <c r="AA98" s="2" cm="1">
        <f t="array" ref="AA98">_xlfn.XLOOKUP(AA$1&amp;$R98,$C$3:$C$1662&amp;$D$3:$D$1662,$E$3:$E$1662,0,0,1)</f>
        <v>7900</v>
      </c>
      <c r="AB98" s="2" cm="1">
        <f t="array" ref="AB98">_xlfn.XLOOKUP(AB$1&amp;$R98,$C$3:$C$1662&amp;$D$3:$D$1662,$E$3:$E$1662,0,0,1)</f>
        <v>4600</v>
      </c>
      <c r="AC98" s="2" cm="1">
        <f t="array" ref="AC98">_xlfn.XLOOKUP(AC$1&amp;$R98,$C$3:$C$1662&amp;$D$3:$D$1662,$E$3:$E$1662,0,0,1)</f>
        <v>900</v>
      </c>
      <c r="AM98" t="s">
        <v>804</v>
      </c>
      <c r="AN98" t="s">
        <v>881</v>
      </c>
      <c r="AO98">
        <v>1320</v>
      </c>
      <c r="AP98">
        <v>1480</v>
      </c>
      <c r="AQ98">
        <v>1270</v>
      </c>
      <c r="AR98">
        <v>1294</v>
      </c>
      <c r="AS98">
        <v>1208300</v>
      </c>
      <c r="AU98" s="7" t="str">
        <f t="shared" si="10"/>
        <v/>
      </c>
      <c r="AV98" s="7">
        <f t="shared" si="11"/>
        <v>-7.439198855507867E-2</v>
      </c>
    </row>
    <row r="99" spans="3:48" x14ac:dyDescent="0.4">
      <c r="C99" t="s">
        <v>804</v>
      </c>
      <c r="D99" t="s">
        <v>602</v>
      </c>
      <c r="E99">
        <v>900</v>
      </c>
      <c r="R99" t="s">
        <v>268</v>
      </c>
      <c r="S99" s="2">
        <f t="shared" si="8"/>
        <v>262440</v>
      </c>
      <c r="T99" s="2">
        <f t="shared" si="12"/>
        <v>62600</v>
      </c>
      <c r="U99" s="2">
        <f t="shared" si="12"/>
        <v>210200</v>
      </c>
      <c r="V99" s="2">
        <f t="shared" si="12"/>
        <v>150400</v>
      </c>
      <c r="W99" s="2">
        <f t="shared" si="12"/>
        <v>202800</v>
      </c>
      <c r="X99" s="2">
        <f t="shared" si="12"/>
        <v>686200</v>
      </c>
      <c r="Y99" s="2" cm="1">
        <f t="array" ref="Y99">_xlfn.XLOOKUP(Y$1&amp;$R99,$C$3:$C$1662&amp;$D$3:$D$1662,$E$3:$E$1662,0,0,1)</f>
        <v>400</v>
      </c>
      <c r="Z99" s="2" cm="1">
        <f t="array" ref="Z99">_xlfn.XLOOKUP(Z$1&amp;$R99,$C$3:$C$1662&amp;$D$3:$D$1662,$E$3:$E$1662,0,0,1)</f>
        <v>300</v>
      </c>
      <c r="AA99" s="2" cm="1">
        <f t="array" ref="AA99">_xlfn.XLOOKUP(AA$1&amp;$R99,$C$3:$C$1662&amp;$D$3:$D$1662,$E$3:$E$1662,0,0,1)</f>
        <v>600</v>
      </c>
      <c r="AB99" s="2" cm="1">
        <f t="array" ref="AB99">_xlfn.XLOOKUP(AB$1&amp;$R99,$C$3:$C$1662&amp;$D$3:$D$1662,$E$3:$E$1662,0,0,1)</f>
        <v>2400</v>
      </c>
      <c r="AC99" s="2" cm="1">
        <f t="array" ref="AC99">_xlfn.XLOOKUP(AC$1&amp;$R99,$C$3:$C$1662&amp;$D$3:$D$1662,$E$3:$E$1662,0,0,1)</f>
        <v>1000</v>
      </c>
      <c r="AM99" t="s">
        <v>836</v>
      </c>
      <c r="AN99" t="s">
        <v>881</v>
      </c>
      <c r="AO99">
        <v>1291</v>
      </c>
      <c r="AP99">
        <v>1404</v>
      </c>
      <c r="AQ99">
        <v>1266</v>
      </c>
      <c r="AR99">
        <v>1350</v>
      </c>
      <c r="AS99">
        <v>600500</v>
      </c>
      <c r="AU99" s="7">
        <f t="shared" si="10"/>
        <v>4.3276661514683123E-2</v>
      </c>
      <c r="AV99" s="7" t="str">
        <f t="shared" si="11"/>
        <v/>
      </c>
    </row>
    <row r="100" spans="3:48" x14ac:dyDescent="0.4">
      <c r="C100" t="s">
        <v>804</v>
      </c>
      <c r="D100" t="s">
        <v>603</v>
      </c>
      <c r="E100">
        <v>1000</v>
      </c>
      <c r="R100" t="s">
        <v>101</v>
      </c>
      <c r="S100" s="2">
        <f t="shared" si="8"/>
        <v>263540</v>
      </c>
      <c r="T100" s="2">
        <f t="shared" ref="T100:X115" si="13">T99+Y100</f>
        <v>62600</v>
      </c>
      <c r="U100" s="2">
        <f t="shared" si="13"/>
        <v>210600</v>
      </c>
      <c r="V100" s="2">
        <f t="shared" si="13"/>
        <v>150900</v>
      </c>
      <c r="W100" s="2">
        <f t="shared" si="13"/>
        <v>206300</v>
      </c>
      <c r="X100" s="2">
        <f t="shared" si="13"/>
        <v>687300</v>
      </c>
      <c r="Y100" s="2" cm="1">
        <f t="array" ref="Y100">_xlfn.XLOOKUP(Y$1&amp;$R100,$C$3:$C$1662&amp;$D$3:$D$1662,$E$3:$E$1662,0,0,1)</f>
        <v>0</v>
      </c>
      <c r="Z100" s="2" cm="1">
        <f t="array" ref="Z100">_xlfn.XLOOKUP(Z$1&amp;$R100,$C$3:$C$1662&amp;$D$3:$D$1662,$E$3:$E$1662,0,0,1)</f>
        <v>400</v>
      </c>
      <c r="AA100" s="2" cm="1">
        <f t="array" ref="AA100">_xlfn.XLOOKUP(AA$1&amp;$R100,$C$3:$C$1662&amp;$D$3:$D$1662,$E$3:$E$1662,0,0,1)</f>
        <v>500</v>
      </c>
      <c r="AB100" s="2" cm="1">
        <f t="array" ref="AB100">_xlfn.XLOOKUP(AB$1&amp;$R100,$C$3:$C$1662&amp;$D$3:$D$1662,$E$3:$E$1662,0,0,1)</f>
        <v>3500</v>
      </c>
      <c r="AC100" s="2" cm="1">
        <f t="array" ref="AC100">_xlfn.XLOOKUP(AC$1&amp;$R100,$C$3:$C$1662&amp;$D$3:$D$1662,$E$3:$E$1662,0,0,1)</f>
        <v>1100</v>
      </c>
      <c r="AM100" t="s">
        <v>851</v>
      </c>
      <c r="AN100" t="s">
        <v>881</v>
      </c>
      <c r="AO100">
        <v>1363</v>
      </c>
      <c r="AP100">
        <v>1394</v>
      </c>
      <c r="AQ100">
        <v>1322</v>
      </c>
      <c r="AR100">
        <v>1322</v>
      </c>
      <c r="AS100">
        <v>303900</v>
      </c>
      <c r="AU100" s="7" t="str">
        <f t="shared" si="10"/>
        <v/>
      </c>
      <c r="AV100" s="7">
        <f t="shared" si="11"/>
        <v>-2.0740740740740726E-2</v>
      </c>
    </row>
    <row r="101" spans="3:48" x14ac:dyDescent="0.4">
      <c r="C101" t="s">
        <v>804</v>
      </c>
      <c r="D101" t="s">
        <v>604</v>
      </c>
      <c r="E101">
        <v>1100</v>
      </c>
      <c r="R101" t="s">
        <v>220</v>
      </c>
      <c r="S101" s="2">
        <f t="shared" si="8"/>
        <v>264620</v>
      </c>
      <c r="T101" s="2">
        <f t="shared" si="13"/>
        <v>62700</v>
      </c>
      <c r="U101" s="2">
        <f t="shared" si="13"/>
        <v>211300</v>
      </c>
      <c r="V101" s="2">
        <f t="shared" si="13"/>
        <v>152100</v>
      </c>
      <c r="W101" s="2">
        <f t="shared" si="13"/>
        <v>208500</v>
      </c>
      <c r="X101" s="2">
        <f t="shared" si="13"/>
        <v>688500</v>
      </c>
      <c r="Y101" s="2" cm="1">
        <f t="array" ref="Y101">_xlfn.XLOOKUP(Y$1&amp;$R101,$C$3:$C$1662&amp;$D$3:$D$1662,$E$3:$E$1662,0,0,1)</f>
        <v>100</v>
      </c>
      <c r="Z101" s="2" cm="1">
        <f t="array" ref="Z101">_xlfn.XLOOKUP(Z$1&amp;$R101,$C$3:$C$1662&amp;$D$3:$D$1662,$E$3:$E$1662,0,0,1)</f>
        <v>700</v>
      </c>
      <c r="AA101" s="2" cm="1">
        <f t="array" ref="AA101">_xlfn.XLOOKUP(AA$1&amp;$R101,$C$3:$C$1662&amp;$D$3:$D$1662,$E$3:$E$1662,0,0,1)</f>
        <v>1200</v>
      </c>
      <c r="AB101" s="2" cm="1">
        <f t="array" ref="AB101">_xlfn.XLOOKUP(AB$1&amp;$R101,$C$3:$C$1662&amp;$D$3:$D$1662,$E$3:$E$1662,0,0,1)</f>
        <v>2200</v>
      </c>
      <c r="AC101" s="2" cm="1">
        <f t="array" ref="AC101">_xlfn.XLOOKUP(AC$1&amp;$R101,$C$3:$C$1662&amp;$D$3:$D$1662,$E$3:$E$1662,0,0,1)</f>
        <v>1200</v>
      </c>
      <c r="AM101" t="s">
        <v>852</v>
      </c>
      <c r="AN101" t="s">
        <v>881</v>
      </c>
      <c r="AO101">
        <v>1312</v>
      </c>
      <c r="AP101">
        <v>1316</v>
      </c>
      <c r="AQ101">
        <v>1245</v>
      </c>
      <c r="AR101">
        <v>1269</v>
      </c>
      <c r="AS101">
        <v>335600</v>
      </c>
      <c r="AU101" s="7" t="str">
        <f t="shared" si="10"/>
        <v/>
      </c>
      <c r="AV101" s="7">
        <f t="shared" si="11"/>
        <v>-4.0090771558245031E-2</v>
      </c>
    </row>
    <row r="102" spans="3:48" x14ac:dyDescent="0.4">
      <c r="C102" t="s">
        <v>804</v>
      </c>
      <c r="D102" t="s">
        <v>605</v>
      </c>
      <c r="E102">
        <v>1200</v>
      </c>
      <c r="R102" t="s">
        <v>114</v>
      </c>
      <c r="S102" s="2">
        <f t="shared" si="8"/>
        <v>266000</v>
      </c>
      <c r="T102" s="2">
        <f t="shared" si="13"/>
        <v>62700</v>
      </c>
      <c r="U102" s="2">
        <f t="shared" si="13"/>
        <v>211800</v>
      </c>
      <c r="V102" s="2">
        <f t="shared" si="13"/>
        <v>152500</v>
      </c>
      <c r="W102" s="2">
        <f t="shared" si="13"/>
        <v>208900</v>
      </c>
      <c r="X102" s="2">
        <f t="shared" si="13"/>
        <v>694100</v>
      </c>
      <c r="Y102" s="2" cm="1">
        <f t="array" ref="Y102">_xlfn.XLOOKUP(Y$1&amp;$R102,$C$3:$C$1662&amp;$D$3:$D$1662,$E$3:$E$1662,0,0,1)</f>
        <v>0</v>
      </c>
      <c r="Z102" s="2" cm="1">
        <f t="array" ref="Z102">_xlfn.XLOOKUP(Z$1&amp;$R102,$C$3:$C$1662&amp;$D$3:$D$1662,$E$3:$E$1662,0,0,1)</f>
        <v>500</v>
      </c>
      <c r="AA102" s="2" cm="1">
        <f t="array" ref="AA102">_xlfn.XLOOKUP(AA$1&amp;$R102,$C$3:$C$1662&amp;$D$3:$D$1662,$E$3:$E$1662,0,0,1)</f>
        <v>400</v>
      </c>
      <c r="AB102" s="2" cm="1">
        <f t="array" ref="AB102">_xlfn.XLOOKUP(AB$1&amp;$R102,$C$3:$C$1662&amp;$D$3:$D$1662,$E$3:$E$1662,0,0,1)</f>
        <v>400</v>
      </c>
      <c r="AC102" s="2" cm="1">
        <f t="array" ref="AC102">_xlfn.XLOOKUP(AC$1&amp;$R102,$C$3:$C$1662&amp;$D$3:$D$1662,$E$3:$E$1662,0,0,1)</f>
        <v>5600</v>
      </c>
      <c r="AM102" t="s">
        <v>853</v>
      </c>
      <c r="AN102" t="s">
        <v>881</v>
      </c>
      <c r="AO102">
        <v>1269</v>
      </c>
      <c r="AP102">
        <v>1395</v>
      </c>
      <c r="AQ102">
        <v>1236</v>
      </c>
      <c r="AR102">
        <v>1385</v>
      </c>
      <c r="AS102">
        <v>475000</v>
      </c>
      <c r="AU102" s="7">
        <f>IF(AR101&lt;AR102,AR102/AR101-1,"")</f>
        <v>9.1410559495665789E-2</v>
      </c>
      <c r="AV102" s="7" t="str">
        <f>IF(AR101&gt;AR102,AR102/AR101-1,"")</f>
        <v/>
      </c>
    </row>
    <row r="103" spans="3:48" x14ac:dyDescent="0.4">
      <c r="C103" t="s">
        <v>804</v>
      </c>
      <c r="D103" t="s">
        <v>606</v>
      </c>
      <c r="E103">
        <v>5600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8"/>
        <v>267300</v>
      </c>
      <c r="T103" s="2">
        <f t="shared" si="13"/>
        <v>62900</v>
      </c>
      <c r="U103" s="2">
        <f t="shared" si="13"/>
        <v>211800</v>
      </c>
      <c r="V103" s="2">
        <f t="shared" si="13"/>
        <v>152600</v>
      </c>
      <c r="W103" s="2">
        <f t="shared" si="13"/>
        <v>211000</v>
      </c>
      <c r="X103" s="2">
        <f t="shared" si="13"/>
        <v>698200</v>
      </c>
      <c r="Y103" s="2" cm="1">
        <f t="array" ref="Y103">_xlfn.XLOOKUP(Y$1&amp;$R103,$C$3:$C$1662&amp;$D$3:$D$1662,$E$3:$E$1662,0,0,1)</f>
        <v>200</v>
      </c>
      <c r="Z103" s="2" cm="1">
        <f t="array" ref="Z103">_xlfn.XLOOKUP(Z$1&amp;$R103,$C$3:$C$1662&amp;$D$3:$D$1662,$E$3:$E$1662,0,0,1)</f>
        <v>0</v>
      </c>
      <c r="AA103" s="2" cm="1">
        <f t="array" ref="AA103">_xlfn.XLOOKUP(AA$1&amp;$R103,$C$3:$C$1662&amp;$D$3:$D$1662,$E$3:$E$1662,0,0,1)</f>
        <v>100</v>
      </c>
      <c r="AB103" s="2" cm="1">
        <f t="array" ref="AB103">_xlfn.XLOOKUP(AB$1&amp;$R103,$C$3:$C$1662&amp;$D$3:$D$1662,$E$3:$E$1662,0,0,1)</f>
        <v>2100</v>
      </c>
      <c r="AC103" s="2" cm="1">
        <f t="array" ref="AC103">_xlfn.XLOOKUP(AC$1&amp;$R103,$C$3:$C$1662&amp;$D$3:$D$1662,$E$3:$E$1662,0,0,1)</f>
        <v>4100</v>
      </c>
      <c r="AJ103" s="1" t="s">
        <v>354</v>
      </c>
      <c r="AK103" s="1" t="s">
        <v>354</v>
      </c>
      <c r="AL103" s="1" t="s">
        <v>354</v>
      </c>
      <c r="AM103" s="1" t="s">
        <v>354</v>
      </c>
      <c r="AN103" s="1" t="s">
        <v>354</v>
      </c>
      <c r="AO103" s="1" t="s">
        <v>354</v>
      </c>
      <c r="AP103" s="1" t="s">
        <v>354</v>
      </c>
      <c r="AQ103" s="1" t="s">
        <v>354</v>
      </c>
      <c r="AR103" s="1" t="s">
        <v>354</v>
      </c>
      <c r="AS103" s="1" t="s">
        <v>354</v>
      </c>
    </row>
    <row r="104" spans="3:48" x14ac:dyDescent="0.4">
      <c r="C104" t="s">
        <v>804</v>
      </c>
      <c r="D104" t="s">
        <v>607</v>
      </c>
      <c r="E104">
        <v>4100</v>
      </c>
      <c r="R104" t="s">
        <v>23</v>
      </c>
      <c r="S104" s="2">
        <f t="shared" si="8"/>
        <v>268500</v>
      </c>
      <c r="T104" s="2">
        <f t="shared" si="13"/>
        <v>64300</v>
      </c>
      <c r="U104" s="2">
        <f t="shared" si="13"/>
        <v>213000</v>
      </c>
      <c r="V104" s="2">
        <f t="shared" si="13"/>
        <v>153400</v>
      </c>
      <c r="W104" s="2">
        <f t="shared" si="13"/>
        <v>212000</v>
      </c>
      <c r="X104" s="2">
        <f t="shared" si="13"/>
        <v>699800</v>
      </c>
      <c r="Y104" s="2" cm="1">
        <f t="array" ref="Y104">_xlfn.XLOOKUP(Y$1&amp;$R104,$C$3:$C$1662&amp;$D$3:$D$1662,$E$3:$E$1662,0,0,1)</f>
        <v>1400</v>
      </c>
      <c r="Z104" s="2" cm="1">
        <f t="array" ref="Z104">_xlfn.XLOOKUP(Z$1&amp;$R104,$C$3:$C$1662&amp;$D$3:$D$1662,$E$3:$E$1662,0,0,1)</f>
        <v>1200</v>
      </c>
      <c r="AA104" s="2" cm="1">
        <f t="array" ref="AA104">_xlfn.XLOOKUP(AA$1&amp;$R104,$C$3:$C$1662&amp;$D$3:$D$1662,$E$3:$E$1662,0,0,1)</f>
        <v>800</v>
      </c>
      <c r="AB104" s="2" cm="1">
        <f t="array" ref="AB104">_xlfn.XLOOKUP(AB$1&amp;$R104,$C$3:$C$1662&amp;$D$3:$D$1662,$E$3:$E$1662,0,0,1)</f>
        <v>1000</v>
      </c>
      <c r="AC104" s="2" cm="1">
        <f t="array" ref="AC104">_xlfn.XLOOKUP(AC$1&amp;$R104,$C$3:$C$1662&amp;$D$3:$D$1662,$E$3:$E$1662,0,0,1)</f>
        <v>1600</v>
      </c>
    </row>
    <row r="105" spans="3:48" x14ac:dyDescent="0.4">
      <c r="C105" t="s">
        <v>804</v>
      </c>
      <c r="D105" t="s">
        <v>608</v>
      </c>
      <c r="E105">
        <v>1600</v>
      </c>
      <c r="R105" t="s">
        <v>159</v>
      </c>
      <c r="S105" s="2">
        <f t="shared" si="8"/>
        <v>271180</v>
      </c>
      <c r="T105" s="2">
        <f t="shared" si="13"/>
        <v>64300</v>
      </c>
      <c r="U105" s="2">
        <f t="shared" si="13"/>
        <v>213500</v>
      </c>
      <c r="V105" s="2">
        <f t="shared" si="13"/>
        <v>153500</v>
      </c>
      <c r="W105" s="2">
        <f t="shared" si="13"/>
        <v>213100</v>
      </c>
      <c r="X105" s="2">
        <f t="shared" si="13"/>
        <v>711500</v>
      </c>
      <c r="Y105" s="2" cm="1">
        <f t="array" ref="Y105">_xlfn.XLOOKUP(Y$1&amp;$R105,$C$3:$C$1662&amp;$D$3:$D$1662,$E$3:$E$1662,0,0,1)</f>
        <v>0</v>
      </c>
      <c r="Z105" s="2" cm="1">
        <f t="array" ref="Z105">_xlfn.XLOOKUP(Z$1&amp;$R105,$C$3:$C$1662&amp;$D$3:$D$1662,$E$3:$E$1662,0,0,1)</f>
        <v>500</v>
      </c>
      <c r="AA105" s="2" cm="1">
        <f t="array" ref="AA105">_xlfn.XLOOKUP(AA$1&amp;$R105,$C$3:$C$1662&amp;$D$3:$D$1662,$E$3:$E$1662,0,0,1)</f>
        <v>100</v>
      </c>
      <c r="AB105" s="2" cm="1">
        <f t="array" ref="AB105">_xlfn.XLOOKUP(AB$1&amp;$R105,$C$3:$C$1662&amp;$D$3:$D$1662,$E$3:$E$1662,0,0,1)</f>
        <v>1100</v>
      </c>
      <c r="AC105" s="2" cm="1">
        <f t="array" ref="AC105">_xlfn.XLOOKUP(AC$1&amp;$R105,$C$3:$C$1662&amp;$D$3:$D$1662,$E$3:$E$1662,0,0,1)</f>
        <v>11700</v>
      </c>
      <c r="AU105" s="8">
        <f>MEDIAN(AU78:AU102)</f>
        <v>2.8490436913666817E-2</v>
      </c>
      <c r="AV105" s="8">
        <f>MEDIAN(AV78:AV102)</f>
        <v>-2.0740740740740726E-2</v>
      </c>
    </row>
    <row r="106" spans="3:48" x14ac:dyDescent="0.4">
      <c r="C106" t="s">
        <v>804</v>
      </c>
      <c r="D106" t="s">
        <v>609</v>
      </c>
      <c r="E106">
        <v>11700</v>
      </c>
      <c r="R106" t="s">
        <v>173</v>
      </c>
      <c r="S106" s="2">
        <f t="shared" si="8"/>
        <v>272420</v>
      </c>
      <c r="T106" s="2">
        <f t="shared" si="13"/>
        <v>64600</v>
      </c>
      <c r="U106" s="2">
        <f t="shared" si="13"/>
        <v>213700</v>
      </c>
      <c r="V106" s="2">
        <f t="shared" si="13"/>
        <v>153500</v>
      </c>
      <c r="W106" s="2">
        <f t="shared" si="13"/>
        <v>213200</v>
      </c>
      <c r="X106" s="2">
        <f t="shared" si="13"/>
        <v>717100</v>
      </c>
      <c r="Y106" s="2" cm="1">
        <f t="array" ref="Y106">_xlfn.XLOOKUP(Y$1&amp;$R106,$C$3:$C$1662&amp;$D$3:$D$1662,$E$3:$E$1662,0,0,1)</f>
        <v>300</v>
      </c>
      <c r="Z106" s="2" cm="1">
        <f t="array" ref="Z106">_xlfn.XLOOKUP(Z$1&amp;$R106,$C$3:$C$1662&amp;$D$3:$D$1662,$E$3:$E$1662,0,0,1)</f>
        <v>200</v>
      </c>
      <c r="AA106" s="2" cm="1">
        <f t="array" ref="AA106">_xlfn.XLOOKUP(AA$1&amp;$R106,$C$3:$C$1662&amp;$D$3:$D$1662,$E$3:$E$1662,0,0,1)</f>
        <v>0</v>
      </c>
      <c r="AB106" s="2" cm="1">
        <f t="array" ref="AB106">_xlfn.XLOOKUP(AB$1&amp;$R106,$C$3:$C$1662&amp;$D$3:$D$1662,$E$3:$E$1662,0,0,1)</f>
        <v>100</v>
      </c>
      <c r="AC106" s="2" cm="1">
        <f t="array" ref="AC106">_xlfn.XLOOKUP(AC$1&amp;$R106,$C$3:$C$1662&amp;$D$3:$D$1662,$E$3:$E$1662,0,0,1)</f>
        <v>5600</v>
      </c>
      <c r="AU106" s="8">
        <f>MEDIAN(AU28:AU102)</f>
        <v>1.8614270941054833E-2</v>
      </c>
      <c r="AV106" s="8">
        <f>MEDIAN(AV28:AV102)</f>
        <v>-1.3654338644712161E-2</v>
      </c>
    </row>
    <row r="107" spans="3:48" x14ac:dyDescent="0.4">
      <c r="C107" t="s">
        <v>804</v>
      </c>
      <c r="D107" t="s">
        <v>610</v>
      </c>
      <c r="E107">
        <v>5600</v>
      </c>
      <c r="R107" t="s">
        <v>112</v>
      </c>
      <c r="S107" s="2">
        <f t="shared" si="8"/>
        <v>274040</v>
      </c>
      <c r="T107" s="2">
        <f t="shared" si="13"/>
        <v>65200</v>
      </c>
      <c r="U107" s="2">
        <f t="shared" si="13"/>
        <v>213800</v>
      </c>
      <c r="V107" s="2">
        <f t="shared" si="13"/>
        <v>153700</v>
      </c>
      <c r="W107" s="2">
        <f t="shared" si="13"/>
        <v>215500</v>
      </c>
      <c r="X107" s="2">
        <f t="shared" si="13"/>
        <v>722000</v>
      </c>
      <c r="Y107" s="2" cm="1">
        <f t="array" ref="Y107">_xlfn.XLOOKUP(Y$1&amp;$R107,$C$3:$C$1662&amp;$D$3:$D$1662,$E$3:$E$1662,0,0,1)</f>
        <v>600</v>
      </c>
      <c r="Z107" s="2" cm="1">
        <f t="array" ref="Z107">_xlfn.XLOOKUP(Z$1&amp;$R107,$C$3:$C$1662&amp;$D$3:$D$1662,$E$3:$E$1662,0,0,1)</f>
        <v>100</v>
      </c>
      <c r="AA107" s="2" cm="1">
        <f t="array" ref="AA107">_xlfn.XLOOKUP(AA$1&amp;$R107,$C$3:$C$1662&amp;$D$3:$D$1662,$E$3:$E$1662,0,0,1)</f>
        <v>200</v>
      </c>
      <c r="AB107" s="2" cm="1">
        <f t="array" ref="AB107">_xlfn.XLOOKUP(AB$1&amp;$R107,$C$3:$C$1662&amp;$D$3:$D$1662,$E$3:$E$1662,0,0,1)</f>
        <v>2300</v>
      </c>
      <c r="AC107" s="2" cm="1">
        <f t="array" ref="AC107">_xlfn.XLOOKUP(AC$1&amp;$R107,$C$3:$C$1662&amp;$D$3:$D$1662,$E$3:$E$1662,0,0,1)</f>
        <v>4900</v>
      </c>
      <c r="AU107" s="8">
        <f>MIN(AU105:AU106)</f>
        <v>1.8614270941054833E-2</v>
      </c>
      <c r="AV107" s="8">
        <f>MIN(AV105:AV106)</f>
        <v>-2.0740740740740726E-2</v>
      </c>
    </row>
    <row r="108" spans="3:48" x14ac:dyDescent="0.4">
      <c r="C108" t="s">
        <v>804</v>
      </c>
      <c r="D108" t="s">
        <v>611</v>
      </c>
      <c r="E108">
        <v>4900</v>
      </c>
      <c r="R108" t="s">
        <v>271</v>
      </c>
      <c r="S108" s="2">
        <f t="shared" si="8"/>
        <v>274880</v>
      </c>
      <c r="T108" s="2">
        <f t="shared" si="13"/>
        <v>65300</v>
      </c>
      <c r="U108" s="2">
        <f t="shared" si="13"/>
        <v>213800</v>
      </c>
      <c r="V108" s="2">
        <f t="shared" si="13"/>
        <v>154000</v>
      </c>
      <c r="W108" s="2">
        <f t="shared" si="13"/>
        <v>217200</v>
      </c>
      <c r="X108" s="2">
        <f t="shared" si="13"/>
        <v>724100</v>
      </c>
      <c r="Y108" s="2" cm="1">
        <f t="array" ref="Y108">_xlfn.XLOOKUP(Y$1&amp;$R108,$C$3:$C$1662&amp;$D$3:$D$1662,$E$3:$E$1662,0,0,1)</f>
        <v>100</v>
      </c>
      <c r="Z108" s="2" cm="1">
        <f t="array" ref="Z108">_xlfn.XLOOKUP(Z$1&amp;$R108,$C$3:$C$1662&amp;$D$3:$D$1662,$E$3:$E$1662,0,0,1)</f>
        <v>0</v>
      </c>
      <c r="AA108" s="2" cm="1">
        <f t="array" ref="AA108">_xlfn.XLOOKUP(AA$1&amp;$R108,$C$3:$C$1662&amp;$D$3:$D$1662,$E$3:$E$1662,0,0,1)</f>
        <v>300</v>
      </c>
      <c r="AB108" s="2" cm="1">
        <f t="array" ref="AB108">_xlfn.XLOOKUP(AB$1&amp;$R108,$C$3:$C$1662&amp;$D$3:$D$1662,$E$3:$E$1662,0,0,1)</f>
        <v>1700</v>
      </c>
      <c r="AC108" s="2" cm="1">
        <f t="array" ref="AC108">_xlfn.XLOOKUP(AC$1&amp;$R108,$C$3:$C$1662&amp;$D$3:$D$1662,$E$3:$E$1662,0,0,1)</f>
        <v>2100</v>
      </c>
    </row>
    <row r="109" spans="3:48" x14ac:dyDescent="0.4">
      <c r="C109" t="s">
        <v>804</v>
      </c>
      <c r="D109" t="s">
        <v>612</v>
      </c>
      <c r="E109">
        <v>2100</v>
      </c>
      <c r="R109" t="s">
        <v>34</v>
      </c>
      <c r="S109" s="2">
        <f t="shared" si="8"/>
        <v>276000</v>
      </c>
      <c r="T109" s="2">
        <f t="shared" si="13"/>
        <v>65800</v>
      </c>
      <c r="U109" s="2">
        <f t="shared" si="13"/>
        <v>214100</v>
      </c>
      <c r="V109" s="2">
        <f t="shared" si="13"/>
        <v>154200</v>
      </c>
      <c r="W109" s="2">
        <f t="shared" si="13"/>
        <v>219800</v>
      </c>
      <c r="X109" s="2">
        <f t="shared" si="13"/>
        <v>726100</v>
      </c>
      <c r="Y109" s="2" cm="1">
        <f t="array" ref="Y109">_xlfn.XLOOKUP(Y$1&amp;$R109,$C$3:$C$1662&amp;$D$3:$D$1662,$E$3:$E$1662,0,0,1)</f>
        <v>500</v>
      </c>
      <c r="Z109" s="2" cm="1">
        <f t="array" ref="Z109">_xlfn.XLOOKUP(Z$1&amp;$R109,$C$3:$C$1662&amp;$D$3:$D$1662,$E$3:$E$1662,0,0,1)</f>
        <v>300</v>
      </c>
      <c r="AA109" s="2" cm="1">
        <f t="array" ref="AA109">_xlfn.XLOOKUP(AA$1&amp;$R109,$C$3:$C$1662&amp;$D$3:$D$1662,$E$3:$E$1662,0,0,1)</f>
        <v>200</v>
      </c>
      <c r="AB109" s="2" cm="1">
        <f t="array" ref="AB109">_xlfn.XLOOKUP(AB$1&amp;$R109,$C$3:$C$1662&amp;$D$3:$D$1662,$E$3:$E$1662,0,0,1)</f>
        <v>2600</v>
      </c>
      <c r="AC109" s="2" cm="1">
        <f t="array" ref="AC109">_xlfn.XLOOKUP(AC$1&amp;$R109,$C$3:$C$1662&amp;$D$3:$D$1662,$E$3:$E$1662,0,0,1)</f>
        <v>2000</v>
      </c>
    </row>
    <row r="110" spans="3:48" x14ac:dyDescent="0.4">
      <c r="C110" t="s">
        <v>804</v>
      </c>
      <c r="D110" t="s">
        <v>613</v>
      </c>
      <c r="E110">
        <v>2000</v>
      </c>
      <c r="R110" t="s">
        <v>217</v>
      </c>
      <c r="S110" s="2">
        <f t="shared" si="8"/>
        <v>277660</v>
      </c>
      <c r="T110" s="2">
        <f t="shared" si="13"/>
        <v>65800</v>
      </c>
      <c r="U110" s="2">
        <f t="shared" si="13"/>
        <v>215600</v>
      </c>
      <c r="V110" s="2">
        <f t="shared" si="13"/>
        <v>155300</v>
      </c>
      <c r="W110" s="2">
        <f t="shared" si="13"/>
        <v>223700</v>
      </c>
      <c r="X110" s="2">
        <f t="shared" si="13"/>
        <v>727900</v>
      </c>
      <c r="Y110" s="2" cm="1">
        <f t="array" ref="Y110">_xlfn.XLOOKUP(Y$1&amp;$R110,$C$3:$C$1662&amp;$D$3:$D$1662,$E$3:$E$1662,0,0,1)</f>
        <v>0</v>
      </c>
      <c r="Z110" s="2" cm="1">
        <f t="array" ref="Z110">_xlfn.XLOOKUP(Z$1&amp;$R110,$C$3:$C$1662&amp;$D$3:$D$1662,$E$3:$E$1662,0,0,1)</f>
        <v>1500</v>
      </c>
      <c r="AA110" s="2" cm="1">
        <f t="array" ref="AA110">_xlfn.XLOOKUP(AA$1&amp;$R110,$C$3:$C$1662&amp;$D$3:$D$1662,$E$3:$E$1662,0,0,1)</f>
        <v>1100</v>
      </c>
      <c r="AB110" s="2" cm="1">
        <f t="array" ref="AB110">_xlfn.XLOOKUP(AB$1&amp;$R110,$C$3:$C$1662&amp;$D$3:$D$1662,$E$3:$E$1662,0,0,1)</f>
        <v>3900</v>
      </c>
      <c r="AC110" s="2" cm="1">
        <f t="array" ref="AC110">_xlfn.XLOOKUP(AC$1&amp;$R110,$C$3:$C$1662&amp;$D$3:$D$1662,$E$3:$E$1662,0,0,1)</f>
        <v>1800</v>
      </c>
    </row>
    <row r="111" spans="3:48" x14ac:dyDescent="0.4">
      <c r="C111" t="s">
        <v>804</v>
      </c>
      <c r="D111" t="s">
        <v>614</v>
      </c>
      <c r="E111">
        <v>1800</v>
      </c>
      <c r="R111" t="s">
        <v>219</v>
      </c>
      <c r="S111" s="2">
        <f t="shared" si="8"/>
        <v>278720</v>
      </c>
      <c r="T111" s="2">
        <f t="shared" si="13"/>
        <v>67900</v>
      </c>
      <c r="U111" s="2">
        <f t="shared" si="13"/>
        <v>216000</v>
      </c>
      <c r="V111" s="2">
        <f t="shared" si="13"/>
        <v>155600</v>
      </c>
      <c r="W111" s="2">
        <f t="shared" si="13"/>
        <v>224500</v>
      </c>
      <c r="X111" s="2">
        <f t="shared" si="13"/>
        <v>729600</v>
      </c>
      <c r="Y111" s="2" cm="1">
        <f t="array" ref="Y111">_xlfn.XLOOKUP(Y$1&amp;$R111,$C$3:$C$1662&amp;$D$3:$D$1662,$E$3:$E$1662,0,0,1)</f>
        <v>2100</v>
      </c>
      <c r="Z111" s="2" cm="1">
        <f t="array" ref="Z111">_xlfn.XLOOKUP(Z$1&amp;$R111,$C$3:$C$1662&amp;$D$3:$D$1662,$E$3:$E$1662,0,0,1)</f>
        <v>400</v>
      </c>
      <c r="AA111" s="2" cm="1">
        <f t="array" ref="AA111">_xlfn.XLOOKUP(AA$1&amp;$R111,$C$3:$C$1662&amp;$D$3:$D$1662,$E$3:$E$1662,0,0,1)</f>
        <v>300</v>
      </c>
      <c r="AB111" s="2" cm="1">
        <f t="array" ref="AB111">_xlfn.XLOOKUP(AB$1&amp;$R111,$C$3:$C$1662&amp;$D$3:$D$1662,$E$3:$E$1662,0,0,1)</f>
        <v>800</v>
      </c>
      <c r="AC111" s="2" cm="1">
        <f t="array" ref="AC111">_xlfn.XLOOKUP(AC$1&amp;$R111,$C$3:$C$1662&amp;$D$3:$D$1662,$E$3:$E$1662,0,0,1)</f>
        <v>1700</v>
      </c>
    </row>
    <row r="112" spans="3:48" x14ac:dyDescent="0.4">
      <c r="C112" t="s">
        <v>804</v>
      </c>
      <c r="D112" t="s">
        <v>615</v>
      </c>
      <c r="E112">
        <v>1700</v>
      </c>
      <c r="R112" t="s">
        <v>162</v>
      </c>
      <c r="S112" s="2">
        <f t="shared" si="8"/>
        <v>278920</v>
      </c>
      <c r="T112" s="2">
        <f t="shared" si="13"/>
        <v>67900</v>
      </c>
      <c r="U112" s="2">
        <f t="shared" si="13"/>
        <v>216200</v>
      </c>
      <c r="V112" s="2">
        <f t="shared" si="13"/>
        <v>156000</v>
      </c>
      <c r="W112" s="2">
        <f t="shared" si="13"/>
        <v>224500</v>
      </c>
      <c r="X112" s="2">
        <f t="shared" si="13"/>
        <v>730000</v>
      </c>
      <c r="Y112" s="2" cm="1">
        <f t="array" ref="Y112">_xlfn.XLOOKUP(Y$1&amp;$R112,$C$3:$C$1662&amp;$D$3:$D$1662,$E$3:$E$1662,0,0,1)</f>
        <v>0</v>
      </c>
      <c r="Z112" s="2" cm="1">
        <f t="array" ref="Z112">_xlfn.XLOOKUP(Z$1&amp;$R112,$C$3:$C$1662&amp;$D$3:$D$1662,$E$3:$E$1662,0,0,1)</f>
        <v>200</v>
      </c>
      <c r="AA112" s="2" cm="1">
        <f t="array" ref="AA112">_xlfn.XLOOKUP(AA$1&amp;$R112,$C$3:$C$1662&amp;$D$3:$D$1662,$E$3:$E$1662,0,0,1)</f>
        <v>400</v>
      </c>
      <c r="AB112" s="2" cm="1">
        <f t="array" ref="AB112">_xlfn.XLOOKUP(AB$1&amp;$R112,$C$3:$C$1662&amp;$D$3:$D$1662,$E$3:$E$1662,0,0,1)</f>
        <v>0</v>
      </c>
      <c r="AC112" s="2" cm="1">
        <f t="array" ref="AC112">_xlfn.XLOOKUP(AC$1&amp;$R112,$C$3:$C$1662&amp;$D$3:$D$1662,$E$3:$E$1662,0,0,1)</f>
        <v>400</v>
      </c>
    </row>
    <row r="113" spans="3:29" x14ac:dyDescent="0.4">
      <c r="C113" t="s">
        <v>804</v>
      </c>
      <c r="D113" t="s">
        <v>616</v>
      </c>
      <c r="E113">
        <v>400</v>
      </c>
      <c r="R113" t="s">
        <v>193</v>
      </c>
      <c r="S113" s="2">
        <f t="shared" si="8"/>
        <v>280180</v>
      </c>
      <c r="T113" s="2">
        <f t="shared" si="13"/>
        <v>67900</v>
      </c>
      <c r="U113" s="2">
        <f t="shared" si="13"/>
        <v>216300</v>
      </c>
      <c r="V113" s="2">
        <f t="shared" si="13"/>
        <v>156500</v>
      </c>
      <c r="W113" s="2">
        <f t="shared" si="13"/>
        <v>227800</v>
      </c>
      <c r="X113" s="2">
        <f t="shared" si="13"/>
        <v>732400</v>
      </c>
      <c r="Y113" s="2" cm="1">
        <f t="array" ref="Y113">_xlfn.XLOOKUP(Y$1&amp;$R113,$C$3:$C$1662&amp;$D$3:$D$1662,$E$3:$E$1662,0,0,1)</f>
        <v>0</v>
      </c>
      <c r="Z113" s="2" cm="1">
        <f t="array" ref="Z113">_xlfn.XLOOKUP(Z$1&amp;$R113,$C$3:$C$1662&amp;$D$3:$D$1662,$E$3:$E$1662,0,0,1)</f>
        <v>100</v>
      </c>
      <c r="AA113" s="2" cm="1">
        <f t="array" ref="AA113">_xlfn.XLOOKUP(AA$1&amp;$R113,$C$3:$C$1662&amp;$D$3:$D$1662,$E$3:$E$1662,0,0,1)</f>
        <v>500</v>
      </c>
      <c r="AB113" s="2" cm="1">
        <f t="array" ref="AB113">_xlfn.XLOOKUP(AB$1&amp;$R113,$C$3:$C$1662&amp;$D$3:$D$1662,$E$3:$E$1662,0,0,1)</f>
        <v>3300</v>
      </c>
      <c r="AC113" s="2" cm="1">
        <f t="array" ref="AC113">_xlfn.XLOOKUP(AC$1&amp;$R113,$C$3:$C$1662&amp;$D$3:$D$1662,$E$3:$E$1662,0,0,1)</f>
        <v>2400</v>
      </c>
    </row>
    <row r="114" spans="3:29" x14ac:dyDescent="0.4">
      <c r="C114" t="s">
        <v>804</v>
      </c>
      <c r="D114" t="s">
        <v>617</v>
      </c>
      <c r="E114">
        <v>2400</v>
      </c>
      <c r="R114" t="s">
        <v>190</v>
      </c>
      <c r="S114" s="2">
        <f t="shared" si="8"/>
        <v>281400</v>
      </c>
      <c r="T114" s="2">
        <f t="shared" si="13"/>
        <v>67900</v>
      </c>
      <c r="U114" s="2">
        <f t="shared" si="13"/>
        <v>216900</v>
      </c>
      <c r="V114" s="2">
        <f t="shared" si="13"/>
        <v>161100</v>
      </c>
      <c r="W114" s="2">
        <f t="shared" si="13"/>
        <v>228200</v>
      </c>
      <c r="X114" s="2">
        <f t="shared" si="13"/>
        <v>732900</v>
      </c>
      <c r="Y114" s="2" cm="1">
        <f t="array" ref="Y114">_xlfn.XLOOKUP(Y$1&amp;$R114,$C$3:$C$1662&amp;$D$3:$D$1662,$E$3:$E$1662,0,0,1)</f>
        <v>0</v>
      </c>
      <c r="Z114" s="2" cm="1">
        <f t="array" ref="Z114">_xlfn.XLOOKUP(Z$1&amp;$R114,$C$3:$C$1662&amp;$D$3:$D$1662,$E$3:$E$1662,0,0,1)</f>
        <v>600</v>
      </c>
      <c r="AA114" s="2" cm="1">
        <f t="array" ref="AA114">_xlfn.XLOOKUP(AA$1&amp;$R114,$C$3:$C$1662&amp;$D$3:$D$1662,$E$3:$E$1662,0,0,1)</f>
        <v>4600</v>
      </c>
      <c r="AB114" s="2" cm="1">
        <f t="array" ref="AB114">_xlfn.XLOOKUP(AB$1&amp;$R114,$C$3:$C$1662&amp;$D$3:$D$1662,$E$3:$E$1662,0,0,1)</f>
        <v>400</v>
      </c>
      <c r="AC114" s="2" cm="1">
        <f t="array" ref="AC114">_xlfn.XLOOKUP(AC$1&amp;$R114,$C$3:$C$1662&amp;$D$3:$D$1662,$E$3:$E$1662,0,0,1)</f>
        <v>500</v>
      </c>
    </row>
    <row r="115" spans="3:29" x14ac:dyDescent="0.4">
      <c r="C115" t="s">
        <v>804</v>
      </c>
      <c r="D115" t="s">
        <v>618</v>
      </c>
      <c r="E115">
        <v>500</v>
      </c>
      <c r="R115" t="s">
        <v>182</v>
      </c>
      <c r="S115" s="2">
        <f t="shared" si="8"/>
        <v>283160</v>
      </c>
      <c r="T115" s="2">
        <f t="shared" si="13"/>
        <v>68000</v>
      </c>
      <c r="U115" s="2">
        <f t="shared" si="13"/>
        <v>217100</v>
      </c>
      <c r="V115" s="2">
        <f t="shared" si="13"/>
        <v>161600</v>
      </c>
      <c r="W115" s="2">
        <f t="shared" si="13"/>
        <v>235400</v>
      </c>
      <c r="X115" s="2">
        <f t="shared" si="13"/>
        <v>733700</v>
      </c>
      <c r="Y115" s="2" cm="1">
        <f t="array" ref="Y115">_xlfn.XLOOKUP(Y$1&amp;$R115,$C$3:$C$1662&amp;$D$3:$D$1662,$E$3:$E$1662,0,0,1)</f>
        <v>100</v>
      </c>
      <c r="Z115" s="2" cm="1">
        <f t="array" ref="Z115">_xlfn.XLOOKUP(Z$1&amp;$R115,$C$3:$C$1662&amp;$D$3:$D$1662,$E$3:$E$1662,0,0,1)</f>
        <v>200</v>
      </c>
      <c r="AA115" s="2" cm="1">
        <f t="array" ref="AA115">_xlfn.XLOOKUP(AA$1&amp;$R115,$C$3:$C$1662&amp;$D$3:$D$1662,$E$3:$E$1662,0,0,1)</f>
        <v>500</v>
      </c>
      <c r="AB115" s="2" cm="1">
        <f t="array" ref="AB115">_xlfn.XLOOKUP(AB$1&amp;$R115,$C$3:$C$1662&amp;$D$3:$D$1662,$E$3:$E$1662,0,0,1)</f>
        <v>7200</v>
      </c>
      <c r="AC115" s="2" cm="1">
        <f t="array" ref="AC115">_xlfn.XLOOKUP(AC$1&amp;$R115,$C$3:$C$1662&amp;$D$3:$D$1662,$E$3:$E$1662,0,0,1)</f>
        <v>800</v>
      </c>
    </row>
    <row r="116" spans="3:29" x14ac:dyDescent="0.4">
      <c r="C116" t="s">
        <v>804</v>
      </c>
      <c r="D116" t="s">
        <v>619</v>
      </c>
      <c r="E116">
        <v>800</v>
      </c>
      <c r="R116" t="s">
        <v>232</v>
      </c>
      <c r="S116" s="2">
        <f t="shared" si="8"/>
        <v>284880</v>
      </c>
      <c r="T116" s="2">
        <f t="shared" ref="T116:X131" si="14">T115+Y116</f>
        <v>68100</v>
      </c>
      <c r="U116" s="2">
        <f t="shared" si="14"/>
        <v>217300</v>
      </c>
      <c r="V116" s="2">
        <f t="shared" si="14"/>
        <v>161900</v>
      </c>
      <c r="W116" s="2">
        <f t="shared" si="14"/>
        <v>240000</v>
      </c>
      <c r="X116" s="2">
        <f t="shared" si="14"/>
        <v>737100</v>
      </c>
      <c r="Y116" s="2" cm="1">
        <f t="array" ref="Y116">_xlfn.XLOOKUP(Y$1&amp;$R116,$C$3:$C$1662&amp;$D$3:$D$1662,$E$3:$E$1662,0,0,1)</f>
        <v>100</v>
      </c>
      <c r="Z116" s="2" cm="1">
        <f t="array" ref="Z116">_xlfn.XLOOKUP(Z$1&amp;$R116,$C$3:$C$1662&amp;$D$3:$D$1662,$E$3:$E$1662,0,0,1)</f>
        <v>200</v>
      </c>
      <c r="AA116" s="2" cm="1">
        <f t="array" ref="AA116">_xlfn.XLOOKUP(AA$1&amp;$R116,$C$3:$C$1662&amp;$D$3:$D$1662,$E$3:$E$1662,0,0,1)</f>
        <v>300</v>
      </c>
      <c r="AB116" s="2" cm="1">
        <f t="array" ref="AB116">_xlfn.XLOOKUP(AB$1&amp;$R116,$C$3:$C$1662&amp;$D$3:$D$1662,$E$3:$E$1662,0,0,1)</f>
        <v>4600</v>
      </c>
      <c r="AC116" s="2" cm="1">
        <f t="array" ref="AC116">_xlfn.XLOOKUP(AC$1&amp;$R116,$C$3:$C$1662&amp;$D$3:$D$1662,$E$3:$E$1662,0,0,1)</f>
        <v>3400</v>
      </c>
    </row>
    <row r="117" spans="3:29" x14ac:dyDescent="0.4">
      <c r="C117" t="s">
        <v>804</v>
      </c>
      <c r="D117" t="s">
        <v>620</v>
      </c>
      <c r="E117">
        <v>3400</v>
      </c>
      <c r="R117" t="s">
        <v>246</v>
      </c>
      <c r="S117" s="2">
        <f t="shared" si="8"/>
        <v>286500</v>
      </c>
      <c r="T117" s="2">
        <f t="shared" si="14"/>
        <v>68100</v>
      </c>
      <c r="U117" s="2">
        <f t="shared" si="14"/>
        <v>217300</v>
      </c>
      <c r="V117" s="2">
        <f t="shared" si="14"/>
        <v>161900</v>
      </c>
      <c r="W117" s="2">
        <f t="shared" si="14"/>
        <v>247400</v>
      </c>
      <c r="X117" s="2">
        <f t="shared" si="14"/>
        <v>737800</v>
      </c>
      <c r="Y117" s="2" cm="1">
        <f t="array" ref="Y117">_xlfn.XLOOKUP(Y$1&amp;$R117,$C$3:$C$1662&amp;$D$3:$D$1662,$E$3:$E$1662,0,0,1)</f>
        <v>0</v>
      </c>
      <c r="Z117" s="2" cm="1">
        <f t="array" ref="Z117">_xlfn.XLOOKUP(Z$1&amp;$R117,$C$3:$C$1662&amp;$D$3:$D$1662,$E$3:$E$1662,0,0,1)</f>
        <v>0</v>
      </c>
      <c r="AA117" s="2" cm="1">
        <f t="array" ref="AA117">_xlfn.XLOOKUP(AA$1&amp;$R117,$C$3:$C$1662&amp;$D$3:$D$1662,$E$3:$E$1662,0,0,1)</f>
        <v>0</v>
      </c>
      <c r="AB117" s="2" cm="1">
        <f t="array" ref="AB117">_xlfn.XLOOKUP(AB$1&amp;$R117,$C$3:$C$1662&amp;$D$3:$D$1662,$E$3:$E$1662,0,0,1)</f>
        <v>7400</v>
      </c>
      <c r="AC117" s="2" cm="1">
        <f t="array" ref="AC117">_xlfn.XLOOKUP(AC$1&amp;$R117,$C$3:$C$1662&amp;$D$3:$D$1662,$E$3:$E$1662,0,0,1)</f>
        <v>700</v>
      </c>
    </row>
    <row r="118" spans="3:29" x14ac:dyDescent="0.4">
      <c r="C118" t="s">
        <v>804</v>
      </c>
      <c r="D118" t="s">
        <v>621</v>
      </c>
      <c r="E118">
        <v>700</v>
      </c>
      <c r="R118" t="s">
        <v>108</v>
      </c>
      <c r="S118" s="2">
        <f t="shared" si="8"/>
        <v>288160</v>
      </c>
      <c r="T118" s="2">
        <f t="shared" si="14"/>
        <v>68600</v>
      </c>
      <c r="U118" s="2">
        <f t="shared" si="14"/>
        <v>217400</v>
      </c>
      <c r="V118" s="2">
        <f t="shared" si="14"/>
        <v>161900</v>
      </c>
      <c r="W118" s="2">
        <f t="shared" si="14"/>
        <v>251200</v>
      </c>
      <c r="X118" s="2">
        <f t="shared" si="14"/>
        <v>741700</v>
      </c>
      <c r="Y118" s="2" cm="1">
        <f t="array" ref="Y118">_xlfn.XLOOKUP(Y$1&amp;$R118,$C$3:$C$1662&amp;$D$3:$D$1662,$E$3:$E$1662,0,0,1)</f>
        <v>500</v>
      </c>
      <c r="Z118" s="2" cm="1">
        <f t="array" ref="Z118">_xlfn.XLOOKUP(Z$1&amp;$R118,$C$3:$C$1662&amp;$D$3:$D$1662,$E$3:$E$1662,0,0,1)</f>
        <v>100</v>
      </c>
      <c r="AA118" s="2" cm="1">
        <f t="array" ref="AA118">_xlfn.XLOOKUP(AA$1&amp;$R118,$C$3:$C$1662&amp;$D$3:$D$1662,$E$3:$E$1662,0,0,1)</f>
        <v>0</v>
      </c>
      <c r="AB118" s="2" cm="1">
        <f t="array" ref="AB118">_xlfn.XLOOKUP(AB$1&amp;$R118,$C$3:$C$1662&amp;$D$3:$D$1662,$E$3:$E$1662,0,0,1)</f>
        <v>3800</v>
      </c>
      <c r="AC118" s="2" cm="1">
        <f t="array" ref="AC118">_xlfn.XLOOKUP(AC$1&amp;$R118,$C$3:$C$1662&amp;$D$3:$D$1662,$E$3:$E$1662,0,0,1)</f>
        <v>3900</v>
      </c>
    </row>
    <row r="119" spans="3:29" x14ac:dyDescent="0.4">
      <c r="C119" t="s">
        <v>804</v>
      </c>
      <c r="D119" t="s">
        <v>622</v>
      </c>
      <c r="E119">
        <v>3900</v>
      </c>
      <c r="R119" t="s">
        <v>267</v>
      </c>
      <c r="S119" s="2">
        <f t="shared" si="8"/>
        <v>288460</v>
      </c>
      <c r="T119" s="2">
        <f t="shared" si="14"/>
        <v>68800</v>
      </c>
      <c r="U119" s="2">
        <f t="shared" si="14"/>
        <v>217500</v>
      </c>
      <c r="V119" s="2">
        <f t="shared" si="14"/>
        <v>162100</v>
      </c>
      <c r="W119" s="2">
        <f t="shared" si="14"/>
        <v>251800</v>
      </c>
      <c r="X119" s="2">
        <f t="shared" si="14"/>
        <v>742100</v>
      </c>
      <c r="Y119" s="2" cm="1">
        <f t="array" ref="Y119">_xlfn.XLOOKUP(Y$1&amp;$R119,$C$3:$C$1662&amp;$D$3:$D$1662,$E$3:$E$1662,0,0,1)</f>
        <v>200</v>
      </c>
      <c r="Z119" s="2" cm="1">
        <f t="array" ref="Z119">_xlfn.XLOOKUP(Z$1&amp;$R119,$C$3:$C$1662&amp;$D$3:$D$1662,$E$3:$E$1662,0,0,1)</f>
        <v>100</v>
      </c>
      <c r="AA119" s="2" cm="1">
        <f t="array" ref="AA119">_xlfn.XLOOKUP(AA$1&amp;$R119,$C$3:$C$1662&amp;$D$3:$D$1662,$E$3:$E$1662,0,0,1)</f>
        <v>200</v>
      </c>
      <c r="AB119" s="2" cm="1">
        <f t="array" ref="AB119">_xlfn.XLOOKUP(AB$1&amp;$R119,$C$3:$C$1662&amp;$D$3:$D$1662,$E$3:$E$1662,0,0,1)</f>
        <v>600</v>
      </c>
      <c r="AC119" s="2" cm="1">
        <f t="array" ref="AC119">_xlfn.XLOOKUP(AC$1&amp;$R119,$C$3:$C$1662&amp;$D$3:$D$1662,$E$3:$E$1662,0,0,1)</f>
        <v>400</v>
      </c>
    </row>
    <row r="120" spans="3:29" x14ac:dyDescent="0.4">
      <c r="C120" t="s">
        <v>804</v>
      </c>
      <c r="D120" t="s">
        <v>623</v>
      </c>
      <c r="E120">
        <v>400</v>
      </c>
      <c r="R120" t="s">
        <v>252</v>
      </c>
      <c r="S120" s="2">
        <f t="shared" si="8"/>
        <v>289140</v>
      </c>
      <c r="T120" s="2">
        <f t="shared" si="14"/>
        <v>68800</v>
      </c>
      <c r="U120" s="2">
        <f t="shared" si="14"/>
        <v>217600</v>
      </c>
      <c r="V120" s="2">
        <f t="shared" si="14"/>
        <v>162100</v>
      </c>
      <c r="W120" s="2">
        <f t="shared" si="14"/>
        <v>255100</v>
      </c>
      <c r="X120" s="2">
        <f t="shared" si="14"/>
        <v>742100</v>
      </c>
      <c r="Y120" s="2" cm="1">
        <f t="array" ref="Y120">_xlfn.XLOOKUP(Y$1&amp;$R120,$C$3:$C$1662&amp;$D$3:$D$1662,$E$3:$E$1662,0,0,1)</f>
        <v>0</v>
      </c>
      <c r="Z120" s="2" cm="1">
        <f t="array" ref="Z120">_xlfn.XLOOKUP(Z$1&amp;$R120,$C$3:$C$1662&amp;$D$3:$D$1662,$E$3:$E$1662,0,0,1)</f>
        <v>100</v>
      </c>
      <c r="AA120" s="2" cm="1">
        <f t="array" ref="AA120">_xlfn.XLOOKUP(AA$1&amp;$R120,$C$3:$C$1662&amp;$D$3:$D$1662,$E$3:$E$1662,0,0,1)</f>
        <v>0</v>
      </c>
      <c r="AB120" s="2" cm="1">
        <f t="array" ref="AB120">_xlfn.XLOOKUP(AB$1&amp;$R120,$C$3:$C$1662&amp;$D$3:$D$1662,$E$3:$E$1662,0,0,1)</f>
        <v>3300</v>
      </c>
      <c r="AC120" s="2" cm="1">
        <f t="array" ref="AC120">_xlfn.XLOOKUP(AC$1&amp;$R120,$C$3:$C$1662&amp;$D$3:$D$1662,$E$3:$E$1662,0,0,1)</f>
        <v>0</v>
      </c>
    </row>
    <row r="121" spans="3:29" x14ac:dyDescent="0.4">
      <c r="C121" t="s">
        <v>804</v>
      </c>
      <c r="D121" t="s">
        <v>624</v>
      </c>
      <c r="E121">
        <v>0</v>
      </c>
      <c r="R121" t="s">
        <v>128</v>
      </c>
      <c r="S121" s="2">
        <f t="shared" si="8"/>
        <v>290120</v>
      </c>
      <c r="T121" s="2">
        <f t="shared" si="14"/>
        <v>70400</v>
      </c>
      <c r="U121" s="2">
        <f t="shared" si="14"/>
        <v>218000</v>
      </c>
      <c r="V121" s="2">
        <f t="shared" si="14"/>
        <v>162700</v>
      </c>
      <c r="W121" s="2">
        <f t="shared" si="14"/>
        <v>256700</v>
      </c>
      <c r="X121" s="2">
        <f t="shared" si="14"/>
        <v>742800</v>
      </c>
      <c r="Y121" s="2" cm="1">
        <f t="array" ref="Y121">_xlfn.XLOOKUP(Y$1&amp;$R121,$C$3:$C$1662&amp;$D$3:$D$1662,$E$3:$E$1662,0,0,1)</f>
        <v>1600</v>
      </c>
      <c r="Z121" s="2" cm="1">
        <f t="array" ref="Z121">_xlfn.XLOOKUP(Z$1&amp;$R121,$C$3:$C$1662&amp;$D$3:$D$1662,$E$3:$E$1662,0,0,1)</f>
        <v>400</v>
      </c>
      <c r="AA121" s="2" cm="1">
        <f t="array" ref="AA121">_xlfn.XLOOKUP(AA$1&amp;$R121,$C$3:$C$1662&amp;$D$3:$D$1662,$E$3:$E$1662,0,0,1)</f>
        <v>600</v>
      </c>
      <c r="AB121" s="2" cm="1">
        <f t="array" ref="AB121">_xlfn.XLOOKUP(AB$1&amp;$R121,$C$3:$C$1662&amp;$D$3:$D$1662,$E$3:$E$1662,0,0,1)</f>
        <v>1600</v>
      </c>
      <c r="AC121" s="2" cm="1">
        <f t="array" ref="AC121">_xlfn.XLOOKUP(AC$1&amp;$R121,$C$3:$C$1662&amp;$D$3:$D$1662,$E$3:$E$1662,0,0,1)</f>
        <v>700</v>
      </c>
    </row>
    <row r="122" spans="3:29" x14ac:dyDescent="0.4">
      <c r="C122" t="s">
        <v>804</v>
      </c>
      <c r="D122" t="s">
        <v>625</v>
      </c>
      <c r="E122">
        <v>700</v>
      </c>
      <c r="R122" t="s">
        <v>287</v>
      </c>
      <c r="S122" s="2">
        <f t="shared" si="8"/>
        <v>291280</v>
      </c>
      <c r="T122" s="2">
        <f t="shared" si="14"/>
        <v>70800</v>
      </c>
      <c r="U122" s="2">
        <f t="shared" si="14"/>
        <v>218200</v>
      </c>
      <c r="V122" s="2">
        <f t="shared" si="14"/>
        <v>163000</v>
      </c>
      <c r="W122" s="2">
        <f t="shared" si="14"/>
        <v>261500</v>
      </c>
      <c r="X122" s="2">
        <f t="shared" si="14"/>
        <v>742900</v>
      </c>
      <c r="Y122" s="2" cm="1">
        <f t="array" ref="Y122">_xlfn.XLOOKUP(Y$1&amp;$R122,$C$3:$C$1662&amp;$D$3:$D$1662,$E$3:$E$1662,0,0,1)</f>
        <v>400</v>
      </c>
      <c r="Z122" s="2" cm="1">
        <f t="array" ref="Z122">_xlfn.XLOOKUP(Z$1&amp;$R122,$C$3:$C$1662&amp;$D$3:$D$1662,$E$3:$E$1662,0,0,1)</f>
        <v>200</v>
      </c>
      <c r="AA122" s="2" cm="1">
        <f t="array" ref="AA122">_xlfn.XLOOKUP(AA$1&amp;$R122,$C$3:$C$1662&amp;$D$3:$D$1662,$E$3:$E$1662,0,0,1)</f>
        <v>300</v>
      </c>
      <c r="AB122" s="2" cm="1">
        <f t="array" ref="AB122">_xlfn.XLOOKUP(AB$1&amp;$R122,$C$3:$C$1662&amp;$D$3:$D$1662,$E$3:$E$1662,0,0,1)</f>
        <v>4800</v>
      </c>
      <c r="AC122" s="2" cm="1">
        <f t="array" ref="AC122">_xlfn.XLOOKUP(AC$1&amp;$R122,$C$3:$C$1662&amp;$D$3:$D$1662,$E$3:$E$1662,0,0,1)</f>
        <v>100</v>
      </c>
    </row>
    <row r="123" spans="3:29" x14ac:dyDescent="0.4">
      <c r="C123" t="s">
        <v>804</v>
      </c>
      <c r="D123" t="s">
        <v>626</v>
      </c>
      <c r="E123">
        <v>100</v>
      </c>
      <c r="R123" t="s">
        <v>194</v>
      </c>
      <c r="S123" s="2">
        <f t="shared" si="8"/>
        <v>293000</v>
      </c>
      <c r="T123" s="2">
        <f t="shared" si="14"/>
        <v>72000</v>
      </c>
      <c r="U123" s="2">
        <f t="shared" si="14"/>
        <v>218200</v>
      </c>
      <c r="V123" s="2">
        <f t="shared" si="14"/>
        <v>163000</v>
      </c>
      <c r="W123" s="2">
        <f t="shared" si="14"/>
        <v>268200</v>
      </c>
      <c r="X123" s="2">
        <f t="shared" si="14"/>
        <v>743600</v>
      </c>
      <c r="Y123" s="2" cm="1">
        <f t="array" ref="Y123">_xlfn.XLOOKUP(Y$1&amp;$R123,$C$3:$C$1662&amp;$D$3:$D$1662,$E$3:$E$1662,0,0,1)</f>
        <v>1200</v>
      </c>
      <c r="Z123" s="2" cm="1">
        <f t="array" ref="Z123">_xlfn.XLOOKUP(Z$1&amp;$R123,$C$3:$C$1662&amp;$D$3:$D$1662,$E$3:$E$1662,0,0,1)</f>
        <v>0</v>
      </c>
      <c r="AA123" s="2" cm="1">
        <f t="array" ref="AA123">_xlfn.XLOOKUP(AA$1&amp;$R123,$C$3:$C$1662&amp;$D$3:$D$1662,$E$3:$E$1662,0,0,1)</f>
        <v>0</v>
      </c>
      <c r="AB123" s="2" cm="1">
        <f t="array" ref="AB123">_xlfn.XLOOKUP(AB$1&amp;$R123,$C$3:$C$1662&amp;$D$3:$D$1662,$E$3:$E$1662,0,0,1)</f>
        <v>6700</v>
      </c>
      <c r="AC123" s="2" cm="1">
        <f t="array" ref="AC123">_xlfn.XLOOKUP(AC$1&amp;$R123,$C$3:$C$1662&amp;$D$3:$D$1662,$E$3:$E$1662,0,0,1)</f>
        <v>700</v>
      </c>
    </row>
    <row r="124" spans="3:29" x14ac:dyDescent="0.4">
      <c r="C124" t="s">
        <v>804</v>
      </c>
      <c r="D124" t="s">
        <v>627</v>
      </c>
      <c r="E124">
        <v>700</v>
      </c>
      <c r="R124" t="s">
        <v>184</v>
      </c>
      <c r="S124" s="2">
        <f t="shared" si="8"/>
        <v>294280</v>
      </c>
      <c r="T124" s="2">
        <f t="shared" si="14"/>
        <v>73800</v>
      </c>
      <c r="U124" s="2">
        <f t="shared" si="14"/>
        <v>219700</v>
      </c>
      <c r="V124" s="2">
        <f t="shared" si="14"/>
        <v>163400</v>
      </c>
      <c r="W124" s="2">
        <f t="shared" si="14"/>
        <v>269800</v>
      </c>
      <c r="X124" s="2">
        <f t="shared" si="14"/>
        <v>744700</v>
      </c>
      <c r="Y124" s="2" cm="1">
        <f t="array" ref="Y124">_xlfn.XLOOKUP(Y$1&amp;$R124,$C$3:$C$1662&amp;$D$3:$D$1662,$E$3:$E$1662,0,0,1)</f>
        <v>1800</v>
      </c>
      <c r="Z124" s="2" cm="1">
        <f t="array" ref="Z124">_xlfn.XLOOKUP(Z$1&amp;$R124,$C$3:$C$1662&amp;$D$3:$D$1662,$E$3:$E$1662,0,0,1)</f>
        <v>1500</v>
      </c>
      <c r="AA124" s="2" cm="1">
        <f t="array" ref="AA124">_xlfn.XLOOKUP(AA$1&amp;$R124,$C$3:$C$1662&amp;$D$3:$D$1662,$E$3:$E$1662,0,0,1)</f>
        <v>400</v>
      </c>
      <c r="AB124" s="2" cm="1">
        <f t="array" ref="AB124">_xlfn.XLOOKUP(AB$1&amp;$R124,$C$3:$C$1662&amp;$D$3:$D$1662,$E$3:$E$1662,0,0,1)</f>
        <v>1600</v>
      </c>
      <c r="AC124" s="2" cm="1">
        <f t="array" ref="AC124">_xlfn.XLOOKUP(AC$1&amp;$R124,$C$3:$C$1662&amp;$D$3:$D$1662,$E$3:$E$1662,0,0,1)</f>
        <v>1100</v>
      </c>
    </row>
    <row r="125" spans="3:29" x14ac:dyDescent="0.4">
      <c r="C125" t="s">
        <v>804</v>
      </c>
      <c r="D125" t="s">
        <v>628</v>
      </c>
      <c r="E125">
        <v>1100</v>
      </c>
      <c r="R125" t="s">
        <v>177</v>
      </c>
      <c r="S125" s="2">
        <f t="shared" si="8"/>
        <v>294880</v>
      </c>
      <c r="T125" s="2">
        <f t="shared" si="14"/>
        <v>74200</v>
      </c>
      <c r="U125" s="2">
        <f t="shared" si="14"/>
        <v>219800</v>
      </c>
      <c r="V125" s="2">
        <f t="shared" si="14"/>
        <v>164800</v>
      </c>
      <c r="W125" s="2">
        <f t="shared" si="14"/>
        <v>270600</v>
      </c>
      <c r="X125" s="2">
        <f t="shared" si="14"/>
        <v>745000</v>
      </c>
      <c r="Y125" s="2" cm="1">
        <f t="array" ref="Y125">_xlfn.XLOOKUP(Y$1&amp;$R125,$C$3:$C$1662&amp;$D$3:$D$1662,$E$3:$E$1662,0,0,1)</f>
        <v>400</v>
      </c>
      <c r="Z125" s="2" cm="1">
        <f t="array" ref="Z125">_xlfn.XLOOKUP(Z$1&amp;$R125,$C$3:$C$1662&amp;$D$3:$D$1662,$E$3:$E$1662,0,0,1)</f>
        <v>100</v>
      </c>
      <c r="AA125" s="2" cm="1">
        <f t="array" ref="AA125">_xlfn.XLOOKUP(AA$1&amp;$R125,$C$3:$C$1662&amp;$D$3:$D$1662,$E$3:$E$1662,0,0,1)</f>
        <v>1400</v>
      </c>
      <c r="AB125" s="2" cm="1">
        <f t="array" ref="AB125">_xlfn.XLOOKUP(AB$1&amp;$R125,$C$3:$C$1662&amp;$D$3:$D$1662,$E$3:$E$1662,0,0,1)</f>
        <v>800</v>
      </c>
      <c r="AC125" s="2" cm="1">
        <f t="array" ref="AC125">_xlfn.XLOOKUP(AC$1&amp;$R125,$C$3:$C$1662&amp;$D$3:$D$1662,$E$3:$E$1662,0,0,1)</f>
        <v>300</v>
      </c>
    </row>
    <row r="126" spans="3:29" x14ac:dyDescent="0.4">
      <c r="C126" t="s">
        <v>804</v>
      </c>
      <c r="D126" t="s">
        <v>629</v>
      </c>
      <c r="E126">
        <v>300</v>
      </c>
      <c r="R126" t="s">
        <v>55</v>
      </c>
      <c r="S126" s="2">
        <f t="shared" si="8"/>
        <v>295640</v>
      </c>
      <c r="T126" s="2">
        <f t="shared" si="14"/>
        <v>75600</v>
      </c>
      <c r="U126" s="2">
        <f t="shared" si="14"/>
        <v>219800</v>
      </c>
      <c r="V126" s="2">
        <f t="shared" si="14"/>
        <v>164800</v>
      </c>
      <c r="W126" s="2">
        <f t="shared" si="14"/>
        <v>272500</v>
      </c>
      <c r="X126" s="2">
        <f t="shared" si="14"/>
        <v>745500</v>
      </c>
      <c r="Y126" s="2" cm="1">
        <f t="array" ref="Y126">_xlfn.XLOOKUP(Y$1&amp;$R126,$C$3:$C$1662&amp;$D$3:$D$1662,$E$3:$E$1662,0,0,1)</f>
        <v>1400</v>
      </c>
      <c r="Z126" s="2" cm="1">
        <f t="array" ref="Z126">_xlfn.XLOOKUP(Z$1&amp;$R126,$C$3:$C$1662&amp;$D$3:$D$1662,$E$3:$E$1662,0,0,1)</f>
        <v>0</v>
      </c>
      <c r="AA126" s="2" cm="1">
        <f t="array" ref="AA126">_xlfn.XLOOKUP(AA$1&amp;$R126,$C$3:$C$1662&amp;$D$3:$D$1662,$E$3:$E$1662,0,0,1)</f>
        <v>0</v>
      </c>
      <c r="AB126" s="2" cm="1">
        <f t="array" ref="AB126">_xlfn.XLOOKUP(AB$1&amp;$R126,$C$3:$C$1662&amp;$D$3:$D$1662,$E$3:$E$1662,0,0,1)</f>
        <v>1900</v>
      </c>
      <c r="AC126" s="2" cm="1">
        <f t="array" ref="AC126">_xlfn.XLOOKUP(AC$1&amp;$R126,$C$3:$C$1662&amp;$D$3:$D$1662,$E$3:$E$1662,0,0,1)</f>
        <v>500</v>
      </c>
    </row>
    <row r="127" spans="3:29" x14ac:dyDescent="0.4">
      <c r="C127" t="s">
        <v>804</v>
      </c>
      <c r="D127" t="s">
        <v>630</v>
      </c>
      <c r="E127">
        <v>500</v>
      </c>
      <c r="R127" t="s">
        <v>32</v>
      </c>
      <c r="S127" s="2">
        <f t="shared" si="8"/>
        <v>296120</v>
      </c>
      <c r="T127" s="2">
        <f t="shared" si="14"/>
        <v>75600</v>
      </c>
      <c r="U127" s="2">
        <f t="shared" si="14"/>
        <v>220000</v>
      </c>
      <c r="V127" s="2">
        <f t="shared" si="14"/>
        <v>165000</v>
      </c>
      <c r="W127" s="2">
        <f t="shared" si="14"/>
        <v>274000</v>
      </c>
      <c r="X127" s="2">
        <f t="shared" si="14"/>
        <v>746000</v>
      </c>
      <c r="Y127" s="2" cm="1">
        <f t="array" ref="Y127">_xlfn.XLOOKUP(Y$1&amp;$R127,$C$3:$C$1662&amp;$D$3:$D$1662,$E$3:$E$1662,0,0,1)</f>
        <v>0</v>
      </c>
      <c r="Z127" s="2" cm="1">
        <f t="array" ref="Z127">_xlfn.XLOOKUP(Z$1&amp;$R127,$C$3:$C$1662&amp;$D$3:$D$1662,$E$3:$E$1662,0,0,1)</f>
        <v>200</v>
      </c>
      <c r="AA127" s="2" cm="1">
        <f t="array" ref="AA127">_xlfn.XLOOKUP(AA$1&amp;$R127,$C$3:$C$1662&amp;$D$3:$D$1662,$E$3:$E$1662,0,0,1)</f>
        <v>200</v>
      </c>
      <c r="AB127" s="2" cm="1">
        <f t="array" ref="AB127">_xlfn.XLOOKUP(AB$1&amp;$R127,$C$3:$C$1662&amp;$D$3:$D$1662,$E$3:$E$1662,0,0,1)</f>
        <v>1500</v>
      </c>
      <c r="AC127" s="2" cm="1">
        <f t="array" ref="AC127">_xlfn.XLOOKUP(AC$1&amp;$R127,$C$3:$C$1662&amp;$D$3:$D$1662,$E$3:$E$1662,0,0,1)</f>
        <v>500</v>
      </c>
    </row>
    <row r="128" spans="3:29" x14ac:dyDescent="0.4">
      <c r="C128" t="s">
        <v>804</v>
      </c>
      <c r="D128" t="s">
        <v>631</v>
      </c>
      <c r="E128">
        <v>500</v>
      </c>
      <c r="R128" t="s">
        <v>166</v>
      </c>
      <c r="S128" s="2">
        <f t="shared" si="8"/>
        <v>298800</v>
      </c>
      <c r="T128" s="2">
        <f t="shared" si="14"/>
        <v>76700</v>
      </c>
      <c r="U128" s="2">
        <f t="shared" si="14"/>
        <v>221600</v>
      </c>
      <c r="V128" s="2">
        <f t="shared" si="14"/>
        <v>165200</v>
      </c>
      <c r="W128" s="2">
        <f t="shared" si="14"/>
        <v>280800</v>
      </c>
      <c r="X128" s="2">
        <f t="shared" si="14"/>
        <v>749700</v>
      </c>
      <c r="Y128" s="2" cm="1">
        <f t="array" ref="Y128">_xlfn.XLOOKUP(Y$1&amp;$R128,$C$3:$C$1662&amp;$D$3:$D$1662,$E$3:$E$1662,0,0,1)</f>
        <v>1100</v>
      </c>
      <c r="Z128" s="2" cm="1">
        <f t="array" ref="Z128">_xlfn.XLOOKUP(Z$1&amp;$R128,$C$3:$C$1662&amp;$D$3:$D$1662,$E$3:$E$1662,0,0,1)</f>
        <v>1600</v>
      </c>
      <c r="AA128" s="2" cm="1">
        <f t="array" ref="AA128">_xlfn.XLOOKUP(AA$1&amp;$R128,$C$3:$C$1662&amp;$D$3:$D$1662,$E$3:$E$1662,0,0,1)</f>
        <v>200</v>
      </c>
      <c r="AB128" s="2" cm="1">
        <f t="array" ref="AB128">_xlfn.XLOOKUP(AB$1&amp;$R128,$C$3:$C$1662&amp;$D$3:$D$1662,$E$3:$E$1662,0,0,1)</f>
        <v>6800</v>
      </c>
      <c r="AC128" s="2" cm="1">
        <f t="array" ref="AC128">_xlfn.XLOOKUP(AC$1&amp;$R128,$C$3:$C$1662&amp;$D$3:$D$1662,$E$3:$E$1662,0,0,1)</f>
        <v>3700</v>
      </c>
    </row>
    <row r="129" spans="3:29" x14ac:dyDescent="0.4">
      <c r="C129" t="s">
        <v>804</v>
      </c>
      <c r="D129" t="s">
        <v>632</v>
      </c>
      <c r="E129">
        <v>3700</v>
      </c>
      <c r="R129" t="s">
        <v>60</v>
      </c>
      <c r="S129" s="2">
        <f t="shared" si="8"/>
        <v>299840</v>
      </c>
      <c r="T129" s="2">
        <f t="shared" si="14"/>
        <v>77700</v>
      </c>
      <c r="U129" s="2">
        <f t="shared" si="14"/>
        <v>221700</v>
      </c>
      <c r="V129" s="2">
        <f t="shared" si="14"/>
        <v>165300</v>
      </c>
      <c r="W129" s="2">
        <f t="shared" si="14"/>
        <v>284100</v>
      </c>
      <c r="X129" s="2">
        <f t="shared" si="14"/>
        <v>750400</v>
      </c>
      <c r="Y129" s="2" cm="1">
        <f t="array" ref="Y129">_xlfn.XLOOKUP(Y$1&amp;$R129,$C$3:$C$1662&amp;$D$3:$D$1662,$E$3:$E$1662,0,0,1)</f>
        <v>1000</v>
      </c>
      <c r="Z129" s="2" cm="1">
        <f t="array" ref="Z129">_xlfn.XLOOKUP(Z$1&amp;$R129,$C$3:$C$1662&amp;$D$3:$D$1662,$E$3:$E$1662,0,0,1)</f>
        <v>100</v>
      </c>
      <c r="AA129" s="2" cm="1">
        <f t="array" ref="AA129">_xlfn.XLOOKUP(AA$1&amp;$R129,$C$3:$C$1662&amp;$D$3:$D$1662,$E$3:$E$1662,0,0,1)</f>
        <v>100</v>
      </c>
      <c r="AB129" s="2" cm="1">
        <f t="array" ref="AB129">_xlfn.XLOOKUP(AB$1&amp;$R129,$C$3:$C$1662&amp;$D$3:$D$1662,$E$3:$E$1662,0,0,1)</f>
        <v>3300</v>
      </c>
      <c r="AC129" s="2" cm="1">
        <f t="array" ref="AC129">_xlfn.XLOOKUP(AC$1&amp;$R129,$C$3:$C$1662&amp;$D$3:$D$1662,$E$3:$E$1662,0,0,1)</f>
        <v>700</v>
      </c>
    </row>
    <row r="130" spans="3:29" x14ac:dyDescent="0.4">
      <c r="C130" t="s">
        <v>804</v>
      </c>
      <c r="D130" t="s">
        <v>633</v>
      </c>
      <c r="E130">
        <v>700</v>
      </c>
      <c r="R130" t="s">
        <v>266</v>
      </c>
      <c r="S130" s="2">
        <f t="shared" si="8"/>
        <v>303460</v>
      </c>
      <c r="T130" s="2">
        <f t="shared" si="14"/>
        <v>78200</v>
      </c>
      <c r="U130" s="2">
        <f t="shared" si="14"/>
        <v>222100</v>
      </c>
      <c r="V130" s="2">
        <f t="shared" si="14"/>
        <v>166300</v>
      </c>
      <c r="W130" s="2">
        <f t="shared" si="14"/>
        <v>300200</v>
      </c>
      <c r="X130" s="2">
        <f t="shared" si="14"/>
        <v>750500</v>
      </c>
      <c r="Y130" s="2" cm="1">
        <f t="array" ref="Y130">_xlfn.XLOOKUP(Y$1&amp;$R130,$C$3:$C$1662&amp;$D$3:$D$1662,$E$3:$E$1662,0,0,1)</f>
        <v>500</v>
      </c>
      <c r="Z130" s="2" cm="1">
        <f t="array" ref="Z130">_xlfn.XLOOKUP(Z$1&amp;$R130,$C$3:$C$1662&amp;$D$3:$D$1662,$E$3:$E$1662,0,0,1)</f>
        <v>400</v>
      </c>
      <c r="AA130" s="2" cm="1">
        <f t="array" ref="AA130">_xlfn.XLOOKUP(AA$1&amp;$R130,$C$3:$C$1662&amp;$D$3:$D$1662,$E$3:$E$1662,0,0,1)</f>
        <v>1000</v>
      </c>
      <c r="AB130" s="2" cm="1">
        <f t="array" ref="AB130">_xlfn.XLOOKUP(AB$1&amp;$R130,$C$3:$C$1662&amp;$D$3:$D$1662,$E$3:$E$1662,0,0,1)</f>
        <v>16100</v>
      </c>
      <c r="AC130" s="2" cm="1">
        <f t="array" ref="AC130">_xlfn.XLOOKUP(AC$1&amp;$R130,$C$3:$C$1662&amp;$D$3:$D$1662,$E$3:$E$1662,0,0,1)</f>
        <v>100</v>
      </c>
    </row>
    <row r="131" spans="3:29" x14ac:dyDescent="0.4">
      <c r="C131" t="s">
        <v>804</v>
      </c>
      <c r="D131" t="s">
        <v>634</v>
      </c>
      <c r="E131">
        <v>100</v>
      </c>
      <c r="R131" t="s">
        <v>44</v>
      </c>
      <c r="S131" s="2">
        <f t="shared" ref="S131:S194" si="15">IFERROR(AVERAGEIFS(T131:X131,T131:X131,"&gt;0"),0)</f>
        <v>304940</v>
      </c>
      <c r="T131" s="2">
        <f t="shared" si="14"/>
        <v>80000</v>
      </c>
      <c r="U131" s="2">
        <f t="shared" si="14"/>
        <v>222100</v>
      </c>
      <c r="V131" s="2">
        <f t="shared" si="14"/>
        <v>166300</v>
      </c>
      <c r="W131" s="2">
        <f t="shared" si="14"/>
        <v>305500</v>
      </c>
      <c r="X131" s="2">
        <f t="shared" si="14"/>
        <v>750800</v>
      </c>
      <c r="Y131" s="2" cm="1">
        <f t="array" ref="Y131">_xlfn.XLOOKUP(Y$1&amp;$R131,$C$3:$C$1662&amp;$D$3:$D$1662,$E$3:$E$1662,0,0,1)</f>
        <v>1800</v>
      </c>
      <c r="Z131" s="2" cm="1">
        <f t="array" ref="Z131">_xlfn.XLOOKUP(Z$1&amp;$R131,$C$3:$C$1662&amp;$D$3:$D$1662,$E$3:$E$1662,0,0,1)</f>
        <v>0</v>
      </c>
      <c r="AA131" s="2" cm="1">
        <f t="array" ref="AA131">_xlfn.XLOOKUP(AA$1&amp;$R131,$C$3:$C$1662&amp;$D$3:$D$1662,$E$3:$E$1662,0,0,1)</f>
        <v>0</v>
      </c>
      <c r="AB131" s="2" cm="1">
        <f t="array" ref="AB131">_xlfn.XLOOKUP(AB$1&amp;$R131,$C$3:$C$1662&amp;$D$3:$D$1662,$E$3:$E$1662,0,0,1)</f>
        <v>5300</v>
      </c>
      <c r="AC131" s="2" cm="1">
        <f t="array" ref="AC131">_xlfn.XLOOKUP(AC$1&amp;$R131,$C$3:$C$1662&amp;$D$3:$D$1662,$E$3:$E$1662,0,0,1)</f>
        <v>300</v>
      </c>
    </row>
    <row r="132" spans="3:29" x14ac:dyDescent="0.4">
      <c r="C132" t="s">
        <v>804</v>
      </c>
      <c r="D132" t="s">
        <v>635</v>
      </c>
      <c r="E132">
        <v>300</v>
      </c>
      <c r="R132" t="s">
        <v>230</v>
      </c>
      <c r="S132" s="2">
        <f t="shared" si="15"/>
        <v>306800</v>
      </c>
      <c r="T132" s="2">
        <f t="shared" ref="T132:X147" si="16">T131+Y132</f>
        <v>80400</v>
      </c>
      <c r="U132" s="2">
        <f t="shared" si="16"/>
        <v>222100</v>
      </c>
      <c r="V132" s="2">
        <f t="shared" si="16"/>
        <v>166300</v>
      </c>
      <c r="W132" s="2">
        <f t="shared" si="16"/>
        <v>311600</v>
      </c>
      <c r="X132" s="2">
        <f t="shared" si="16"/>
        <v>753600</v>
      </c>
      <c r="Y132" s="2" cm="1">
        <f t="array" ref="Y132">_xlfn.XLOOKUP(Y$1&amp;$R132,$C$3:$C$1662&amp;$D$3:$D$1662,$E$3:$E$1662,0,0,1)</f>
        <v>400</v>
      </c>
      <c r="Z132" s="2" cm="1">
        <f t="array" ref="Z132">_xlfn.XLOOKUP(Z$1&amp;$R132,$C$3:$C$1662&amp;$D$3:$D$1662,$E$3:$E$1662,0,0,1)</f>
        <v>0</v>
      </c>
      <c r="AA132" s="2" cm="1">
        <f t="array" ref="AA132">_xlfn.XLOOKUP(AA$1&amp;$R132,$C$3:$C$1662&amp;$D$3:$D$1662,$E$3:$E$1662,0,0,1)</f>
        <v>0</v>
      </c>
      <c r="AB132" s="2" cm="1">
        <f t="array" ref="AB132">_xlfn.XLOOKUP(AB$1&amp;$R132,$C$3:$C$1662&amp;$D$3:$D$1662,$E$3:$E$1662,0,0,1)</f>
        <v>6100</v>
      </c>
      <c r="AC132" s="2" cm="1">
        <f t="array" ref="AC132">_xlfn.XLOOKUP(AC$1&amp;$R132,$C$3:$C$1662&amp;$D$3:$D$1662,$E$3:$E$1662,0,0,1)</f>
        <v>2800</v>
      </c>
    </row>
    <row r="133" spans="3:29" x14ac:dyDescent="0.4">
      <c r="C133" t="s">
        <v>804</v>
      </c>
      <c r="D133" t="s">
        <v>636</v>
      </c>
      <c r="E133">
        <v>2800</v>
      </c>
      <c r="R133" t="s">
        <v>214</v>
      </c>
      <c r="S133" s="2">
        <f t="shared" si="15"/>
        <v>307140</v>
      </c>
      <c r="T133" s="2">
        <f t="shared" si="16"/>
        <v>80400</v>
      </c>
      <c r="U133" s="2">
        <f t="shared" si="16"/>
        <v>222600</v>
      </c>
      <c r="V133" s="2">
        <f t="shared" si="16"/>
        <v>166800</v>
      </c>
      <c r="W133" s="2">
        <f t="shared" si="16"/>
        <v>312200</v>
      </c>
      <c r="X133" s="2">
        <f t="shared" si="16"/>
        <v>753700</v>
      </c>
      <c r="Y133" s="2" cm="1">
        <f t="array" ref="Y133">_xlfn.XLOOKUP(Y$1&amp;$R133,$C$3:$C$1662&amp;$D$3:$D$1662,$E$3:$E$1662,0,0,1)</f>
        <v>0</v>
      </c>
      <c r="Z133" s="2" cm="1">
        <f t="array" ref="Z133">_xlfn.XLOOKUP(Z$1&amp;$R133,$C$3:$C$1662&amp;$D$3:$D$1662,$E$3:$E$1662,0,0,1)</f>
        <v>500</v>
      </c>
      <c r="AA133" s="2" cm="1">
        <f t="array" ref="AA133">_xlfn.XLOOKUP(AA$1&amp;$R133,$C$3:$C$1662&amp;$D$3:$D$1662,$E$3:$E$1662,0,0,1)</f>
        <v>500</v>
      </c>
      <c r="AB133" s="2" cm="1">
        <f t="array" ref="AB133">_xlfn.XLOOKUP(AB$1&amp;$R133,$C$3:$C$1662&amp;$D$3:$D$1662,$E$3:$E$1662,0,0,1)</f>
        <v>600</v>
      </c>
      <c r="AC133" s="2" cm="1">
        <f t="array" ref="AC133">_xlfn.XLOOKUP(AC$1&amp;$R133,$C$3:$C$1662&amp;$D$3:$D$1662,$E$3:$E$1662,0,0,1)</f>
        <v>100</v>
      </c>
    </row>
    <row r="134" spans="3:29" x14ac:dyDescent="0.4">
      <c r="C134" t="s">
        <v>804</v>
      </c>
      <c r="D134" t="s">
        <v>637</v>
      </c>
      <c r="E134">
        <v>100</v>
      </c>
      <c r="R134" t="s">
        <v>233</v>
      </c>
      <c r="S134" s="2">
        <f t="shared" si="15"/>
        <v>309620</v>
      </c>
      <c r="T134" s="2">
        <f t="shared" si="16"/>
        <v>83200</v>
      </c>
      <c r="U134" s="2">
        <f t="shared" si="16"/>
        <v>223000</v>
      </c>
      <c r="V134" s="2">
        <f t="shared" si="16"/>
        <v>166900</v>
      </c>
      <c r="W134" s="2">
        <f t="shared" si="16"/>
        <v>320200</v>
      </c>
      <c r="X134" s="2">
        <f t="shared" si="16"/>
        <v>754800</v>
      </c>
      <c r="Y134" s="2" cm="1">
        <f t="array" ref="Y134">_xlfn.XLOOKUP(Y$1&amp;$R134,$C$3:$C$1662&amp;$D$3:$D$1662,$E$3:$E$1662,0,0,1)</f>
        <v>2800</v>
      </c>
      <c r="Z134" s="2" cm="1">
        <f t="array" ref="Z134">_xlfn.XLOOKUP(Z$1&amp;$R134,$C$3:$C$1662&amp;$D$3:$D$1662,$E$3:$E$1662,0,0,1)</f>
        <v>400</v>
      </c>
      <c r="AA134" s="2" cm="1">
        <f t="array" ref="AA134">_xlfn.XLOOKUP(AA$1&amp;$R134,$C$3:$C$1662&amp;$D$3:$D$1662,$E$3:$E$1662,0,0,1)</f>
        <v>100</v>
      </c>
      <c r="AB134" s="2" cm="1">
        <f t="array" ref="AB134">_xlfn.XLOOKUP(AB$1&amp;$R134,$C$3:$C$1662&amp;$D$3:$D$1662,$E$3:$E$1662,0,0,1)</f>
        <v>8000</v>
      </c>
      <c r="AC134" s="2" cm="1">
        <f t="array" ref="AC134">_xlfn.XLOOKUP(AC$1&amp;$R134,$C$3:$C$1662&amp;$D$3:$D$1662,$E$3:$E$1662,0,0,1)</f>
        <v>1100</v>
      </c>
    </row>
    <row r="135" spans="3:29" x14ac:dyDescent="0.4">
      <c r="C135" t="s">
        <v>804</v>
      </c>
      <c r="D135" t="s">
        <v>638</v>
      </c>
      <c r="E135">
        <v>1100</v>
      </c>
      <c r="R135" t="s">
        <v>224</v>
      </c>
      <c r="S135" s="2">
        <f t="shared" si="15"/>
        <v>310600</v>
      </c>
      <c r="T135" s="2">
        <f t="shared" si="16"/>
        <v>83300</v>
      </c>
      <c r="U135" s="2">
        <f t="shared" si="16"/>
        <v>223100</v>
      </c>
      <c r="V135" s="2">
        <f t="shared" si="16"/>
        <v>166900</v>
      </c>
      <c r="W135" s="2">
        <f t="shared" si="16"/>
        <v>324300</v>
      </c>
      <c r="X135" s="2">
        <f t="shared" si="16"/>
        <v>755400</v>
      </c>
      <c r="Y135" s="2" cm="1">
        <f t="array" ref="Y135">_xlfn.XLOOKUP(Y$1&amp;$R135,$C$3:$C$1662&amp;$D$3:$D$1662,$E$3:$E$1662,0,0,1)</f>
        <v>100</v>
      </c>
      <c r="Z135" s="2" cm="1">
        <f t="array" ref="Z135">_xlfn.XLOOKUP(Z$1&amp;$R135,$C$3:$C$1662&amp;$D$3:$D$1662,$E$3:$E$1662,0,0,1)</f>
        <v>100</v>
      </c>
      <c r="AA135" s="2" cm="1">
        <f t="array" ref="AA135">_xlfn.XLOOKUP(AA$1&amp;$R135,$C$3:$C$1662&amp;$D$3:$D$1662,$E$3:$E$1662,0,0,1)</f>
        <v>0</v>
      </c>
      <c r="AB135" s="2" cm="1">
        <f t="array" ref="AB135">_xlfn.XLOOKUP(AB$1&amp;$R135,$C$3:$C$1662&amp;$D$3:$D$1662,$E$3:$E$1662,0,0,1)</f>
        <v>4100</v>
      </c>
      <c r="AC135" s="2" cm="1">
        <f t="array" ref="AC135">_xlfn.XLOOKUP(AC$1&amp;$R135,$C$3:$C$1662&amp;$D$3:$D$1662,$E$3:$E$1662,0,0,1)</f>
        <v>600</v>
      </c>
    </row>
    <row r="136" spans="3:29" x14ac:dyDescent="0.4">
      <c r="C136" t="s">
        <v>804</v>
      </c>
      <c r="D136" t="s">
        <v>639</v>
      </c>
      <c r="E136">
        <v>600</v>
      </c>
      <c r="R136" t="s">
        <v>189</v>
      </c>
      <c r="S136" s="2">
        <f t="shared" si="15"/>
        <v>313880</v>
      </c>
      <c r="T136" s="2">
        <f t="shared" si="16"/>
        <v>83900</v>
      </c>
      <c r="U136" s="2">
        <f t="shared" si="16"/>
        <v>223100</v>
      </c>
      <c r="V136" s="2">
        <f t="shared" si="16"/>
        <v>167000</v>
      </c>
      <c r="W136" s="2">
        <f t="shared" si="16"/>
        <v>325500</v>
      </c>
      <c r="X136" s="2">
        <f t="shared" si="16"/>
        <v>769900</v>
      </c>
      <c r="Y136" s="2" cm="1">
        <f t="array" ref="Y136">_xlfn.XLOOKUP(Y$1&amp;$R136,$C$3:$C$1662&amp;$D$3:$D$1662,$E$3:$E$1662,0,0,1)</f>
        <v>600</v>
      </c>
      <c r="Z136" s="2" cm="1">
        <f t="array" ref="Z136">_xlfn.XLOOKUP(Z$1&amp;$R136,$C$3:$C$1662&amp;$D$3:$D$1662,$E$3:$E$1662,0,0,1)</f>
        <v>0</v>
      </c>
      <c r="AA136" s="2" cm="1">
        <f t="array" ref="AA136">_xlfn.XLOOKUP(AA$1&amp;$R136,$C$3:$C$1662&amp;$D$3:$D$1662,$E$3:$E$1662,0,0,1)</f>
        <v>100</v>
      </c>
      <c r="AB136" s="2" cm="1">
        <f t="array" ref="AB136">_xlfn.XLOOKUP(AB$1&amp;$R136,$C$3:$C$1662&amp;$D$3:$D$1662,$E$3:$E$1662,0,0,1)</f>
        <v>1200</v>
      </c>
      <c r="AC136" s="2" cm="1">
        <f t="array" ref="AC136">_xlfn.XLOOKUP(AC$1&amp;$R136,$C$3:$C$1662&amp;$D$3:$D$1662,$E$3:$E$1662,0,0,1)</f>
        <v>14500</v>
      </c>
    </row>
    <row r="137" spans="3:29" x14ac:dyDescent="0.4">
      <c r="C137" t="s">
        <v>804</v>
      </c>
      <c r="D137" t="s">
        <v>640</v>
      </c>
      <c r="E137">
        <v>14500</v>
      </c>
      <c r="R137" t="s">
        <v>245</v>
      </c>
      <c r="S137" s="2">
        <f t="shared" si="15"/>
        <v>315480</v>
      </c>
      <c r="T137" s="2">
        <f t="shared" si="16"/>
        <v>84100</v>
      </c>
      <c r="U137" s="2">
        <f t="shared" si="16"/>
        <v>223200</v>
      </c>
      <c r="V137" s="2">
        <f t="shared" si="16"/>
        <v>167000</v>
      </c>
      <c r="W137" s="2">
        <f t="shared" si="16"/>
        <v>327900</v>
      </c>
      <c r="X137" s="2">
        <f t="shared" si="16"/>
        <v>775200</v>
      </c>
      <c r="Y137" s="2" cm="1">
        <f t="array" ref="Y137">_xlfn.XLOOKUP(Y$1&amp;$R137,$C$3:$C$1662&amp;$D$3:$D$1662,$E$3:$E$1662,0,0,1)</f>
        <v>200</v>
      </c>
      <c r="Z137" s="2" cm="1">
        <f t="array" ref="Z137">_xlfn.XLOOKUP(Z$1&amp;$R137,$C$3:$C$1662&amp;$D$3:$D$1662,$E$3:$E$1662,0,0,1)</f>
        <v>100</v>
      </c>
      <c r="AA137" s="2" cm="1">
        <f t="array" ref="AA137">_xlfn.XLOOKUP(AA$1&amp;$R137,$C$3:$C$1662&amp;$D$3:$D$1662,$E$3:$E$1662,0,0,1)</f>
        <v>0</v>
      </c>
      <c r="AB137" s="2" cm="1">
        <f t="array" ref="AB137">_xlfn.XLOOKUP(AB$1&amp;$R137,$C$3:$C$1662&amp;$D$3:$D$1662,$E$3:$E$1662,0,0,1)</f>
        <v>2400</v>
      </c>
      <c r="AC137" s="2" cm="1">
        <f t="array" ref="AC137">_xlfn.XLOOKUP(AC$1&amp;$R137,$C$3:$C$1662&amp;$D$3:$D$1662,$E$3:$E$1662,0,0,1)</f>
        <v>5300</v>
      </c>
    </row>
    <row r="138" spans="3:29" x14ac:dyDescent="0.4">
      <c r="C138" t="s">
        <v>804</v>
      </c>
      <c r="D138" t="s">
        <v>641</v>
      </c>
      <c r="E138">
        <v>5300</v>
      </c>
      <c r="R138" t="s">
        <v>70</v>
      </c>
      <c r="S138" s="2">
        <f t="shared" si="15"/>
        <v>316680</v>
      </c>
      <c r="T138" s="2">
        <f t="shared" si="16"/>
        <v>84600</v>
      </c>
      <c r="U138" s="2">
        <f t="shared" si="16"/>
        <v>226300</v>
      </c>
      <c r="V138" s="2">
        <f t="shared" si="16"/>
        <v>167300</v>
      </c>
      <c r="W138" s="2">
        <f t="shared" si="16"/>
        <v>328300</v>
      </c>
      <c r="X138" s="2">
        <f t="shared" si="16"/>
        <v>776900</v>
      </c>
      <c r="Y138" s="2" cm="1">
        <f t="array" ref="Y138">_xlfn.XLOOKUP(Y$1&amp;$R138,$C$3:$C$1662&amp;$D$3:$D$1662,$E$3:$E$1662,0,0,1)</f>
        <v>500</v>
      </c>
      <c r="Z138" s="2" cm="1">
        <f t="array" ref="Z138">_xlfn.XLOOKUP(Z$1&amp;$R138,$C$3:$C$1662&amp;$D$3:$D$1662,$E$3:$E$1662,0,0,1)</f>
        <v>3100</v>
      </c>
      <c r="AA138" s="2" cm="1">
        <f t="array" ref="AA138">_xlfn.XLOOKUP(AA$1&amp;$R138,$C$3:$C$1662&amp;$D$3:$D$1662,$E$3:$E$1662,0,0,1)</f>
        <v>300</v>
      </c>
      <c r="AB138" s="2" cm="1">
        <f t="array" ref="AB138">_xlfn.XLOOKUP(AB$1&amp;$R138,$C$3:$C$1662&amp;$D$3:$D$1662,$E$3:$E$1662,0,0,1)</f>
        <v>400</v>
      </c>
      <c r="AC138" s="2" cm="1">
        <f t="array" ref="AC138">_xlfn.XLOOKUP(AC$1&amp;$R138,$C$3:$C$1662&amp;$D$3:$D$1662,$E$3:$E$1662,0,0,1)</f>
        <v>1700</v>
      </c>
    </row>
    <row r="139" spans="3:29" x14ac:dyDescent="0.4">
      <c r="C139" t="s">
        <v>804</v>
      </c>
      <c r="D139" t="s">
        <v>642</v>
      </c>
      <c r="E139">
        <v>1700</v>
      </c>
      <c r="R139" t="s">
        <v>288</v>
      </c>
      <c r="S139" s="2">
        <f t="shared" si="15"/>
        <v>318120</v>
      </c>
      <c r="T139" s="2">
        <f t="shared" si="16"/>
        <v>85800</v>
      </c>
      <c r="U139" s="2">
        <f t="shared" si="16"/>
        <v>226300</v>
      </c>
      <c r="V139" s="2">
        <f t="shared" si="16"/>
        <v>167300</v>
      </c>
      <c r="W139" s="2">
        <f t="shared" si="16"/>
        <v>332500</v>
      </c>
      <c r="X139" s="2">
        <f t="shared" si="16"/>
        <v>778700</v>
      </c>
      <c r="Y139" s="2" cm="1">
        <f t="array" ref="Y139">_xlfn.XLOOKUP(Y$1&amp;$R139,$C$3:$C$1662&amp;$D$3:$D$1662,$E$3:$E$1662,0,0,1)</f>
        <v>1200</v>
      </c>
      <c r="Z139" s="2" cm="1">
        <f t="array" ref="Z139">_xlfn.XLOOKUP(Z$1&amp;$R139,$C$3:$C$1662&amp;$D$3:$D$1662,$E$3:$E$1662,0,0,1)</f>
        <v>0</v>
      </c>
      <c r="AA139" s="2" cm="1">
        <f t="array" ref="AA139">_xlfn.XLOOKUP(AA$1&amp;$R139,$C$3:$C$1662&amp;$D$3:$D$1662,$E$3:$E$1662,0,0,1)</f>
        <v>0</v>
      </c>
      <c r="AB139" s="2" cm="1">
        <f t="array" ref="AB139">_xlfn.XLOOKUP(AB$1&amp;$R139,$C$3:$C$1662&amp;$D$3:$D$1662,$E$3:$E$1662,0,0,1)</f>
        <v>4200</v>
      </c>
      <c r="AC139" s="2" cm="1">
        <f t="array" ref="AC139">_xlfn.XLOOKUP(AC$1&amp;$R139,$C$3:$C$1662&amp;$D$3:$D$1662,$E$3:$E$1662,0,0,1)</f>
        <v>1800</v>
      </c>
    </row>
    <row r="140" spans="3:29" x14ac:dyDescent="0.4">
      <c r="C140" t="s">
        <v>804</v>
      </c>
      <c r="D140" t="s">
        <v>643</v>
      </c>
      <c r="E140">
        <v>1800</v>
      </c>
      <c r="R140" t="s">
        <v>284</v>
      </c>
      <c r="S140" s="2">
        <f t="shared" si="15"/>
        <v>319800</v>
      </c>
      <c r="T140" s="2">
        <f t="shared" si="16"/>
        <v>87900</v>
      </c>
      <c r="U140" s="2">
        <f t="shared" si="16"/>
        <v>226400</v>
      </c>
      <c r="V140" s="2">
        <f t="shared" si="16"/>
        <v>169300</v>
      </c>
      <c r="W140" s="2">
        <f t="shared" si="16"/>
        <v>336000</v>
      </c>
      <c r="X140" s="2">
        <f t="shared" si="16"/>
        <v>779400</v>
      </c>
      <c r="Y140" s="2" cm="1">
        <f t="array" ref="Y140">_xlfn.XLOOKUP(Y$1&amp;$R140,$C$3:$C$1662&amp;$D$3:$D$1662,$E$3:$E$1662,0,0,1)</f>
        <v>2100</v>
      </c>
      <c r="Z140" s="2" cm="1">
        <f t="array" ref="Z140">_xlfn.XLOOKUP(Z$1&amp;$R140,$C$3:$C$1662&amp;$D$3:$D$1662,$E$3:$E$1662,0,0,1)</f>
        <v>100</v>
      </c>
      <c r="AA140" s="2" cm="1">
        <f t="array" ref="AA140">_xlfn.XLOOKUP(AA$1&amp;$R140,$C$3:$C$1662&amp;$D$3:$D$1662,$E$3:$E$1662,0,0,1)</f>
        <v>2000</v>
      </c>
      <c r="AB140" s="2" cm="1">
        <f t="array" ref="AB140">_xlfn.XLOOKUP(AB$1&amp;$R140,$C$3:$C$1662&amp;$D$3:$D$1662,$E$3:$E$1662,0,0,1)</f>
        <v>3500</v>
      </c>
      <c r="AC140" s="2" cm="1">
        <f t="array" ref="AC140">_xlfn.XLOOKUP(AC$1&amp;$R140,$C$3:$C$1662&amp;$D$3:$D$1662,$E$3:$E$1662,0,0,1)</f>
        <v>700</v>
      </c>
    </row>
    <row r="141" spans="3:29" x14ac:dyDescent="0.4">
      <c r="C141" t="s">
        <v>804</v>
      </c>
      <c r="D141" t="s">
        <v>644</v>
      </c>
      <c r="E141">
        <v>700</v>
      </c>
      <c r="R141" t="s">
        <v>105</v>
      </c>
      <c r="S141" s="2">
        <f t="shared" si="15"/>
        <v>320080</v>
      </c>
      <c r="T141" s="2">
        <f t="shared" si="16"/>
        <v>88200</v>
      </c>
      <c r="U141" s="2">
        <f t="shared" si="16"/>
        <v>226800</v>
      </c>
      <c r="V141" s="2">
        <f t="shared" si="16"/>
        <v>169300</v>
      </c>
      <c r="W141" s="2">
        <f t="shared" si="16"/>
        <v>336300</v>
      </c>
      <c r="X141" s="2">
        <f t="shared" si="16"/>
        <v>779800</v>
      </c>
      <c r="Y141" s="2" cm="1">
        <f t="array" ref="Y141">_xlfn.XLOOKUP(Y$1&amp;$R141,$C$3:$C$1662&amp;$D$3:$D$1662,$E$3:$E$1662,0,0,1)</f>
        <v>300</v>
      </c>
      <c r="Z141" s="2" cm="1">
        <f t="array" ref="Z141">_xlfn.XLOOKUP(Z$1&amp;$R141,$C$3:$C$1662&amp;$D$3:$D$1662,$E$3:$E$1662,0,0,1)</f>
        <v>400</v>
      </c>
      <c r="AA141" s="2" cm="1">
        <f t="array" ref="AA141">_xlfn.XLOOKUP(AA$1&amp;$R141,$C$3:$C$1662&amp;$D$3:$D$1662,$E$3:$E$1662,0,0,1)</f>
        <v>0</v>
      </c>
      <c r="AB141" s="2" cm="1">
        <f t="array" ref="AB141">_xlfn.XLOOKUP(AB$1&amp;$R141,$C$3:$C$1662&amp;$D$3:$D$1662,$E$3:$E$1662,0,0,1)</f>
        <v>300</v>
      </c>
      <c r="AC141" s="2" cm="1">
        <f t="array" ref="AC141">_xlfn.XLOOKUP(AC$1&amp;$R141,$C$3:$C$1662&amp;$D$3:$D$1662,$E$3:$E$1662,0,0,1)</f>
        <v>400</v>
      </c>
    </row>
    <row r="142" spans="3:29" x14ac:dyDescent="0.4">
      <c r="C142" t="s">
        <v>804</v>
      </c>
      <c r="D142" t="s">
        <v>645</v>
      </c>
      <c r="E142">
        <v>400</v>
      </c>
      <c r="R142" t="s">
        <v>42</v>
      </c>
      <c r="S142" s="2">
        <f t="shared" si="15"/>
        <v>321360</v>
      </c>
      <c r="T142" s="2">
        <f t="shared" si="16"/>
        <v>88300</v>
      </c>
      <c r="U142" s="2">
        <f t="shared" si="16"/>
        <v>228100</v>
      </c>
      <c r="V142" s="2">
        <f t="shared" si="16"/>
        <v>169600</v>
      </c>
      <c r="W142" s="2">
        <f t="shared" si="16"/>
        <v>340500</v>
      </c>
      <c r="X142" s="2">
        <f t="shared" si="16"/>
        <v>780300</v>
      </c>
      <c r="Y142" s="2" cm="1">
        <f t="array" ref="Y142">_xlfn.XLOOKUP(Y$1&amp;$R142,$C$3:$C$1662&amp;$D$3:$D$1662,$E$3:$E$1662,0,0,1)</f>
        <v>100</v>
      </c>
      <c r="Z142" s="2" cm="1">
        <f t="array" ref="Z142">_xlfn.XLOOKUP(Z$1&amp;$R142,$C$3:$C$1662&amp;$D$3:$D$1662,$E$3:$E$1662,0,0,1)</f>
        <v>1300</v>
      </c>
      <c r="AA142" s="2" cm="1">
        <f t="array" ref="AA142">_xlfn.XLOOKUP(AA$1&amp;$R142,$C$3:$C$1662&amp;$D$3:$D$1662,$E$3:$E$1662,0,0,1)</f>
        <v>300</v>
      </c>
      <c r="AB142" s="2" cm="1">
        <f t="array" ref="AB142">_xlfn.XLOOKUP(AB$1&amp;$R142,$C$3:$C$1662&amp;$D$3:$D$1662,$E$3:$E$1662,0,0,1)</f>
        <v>4200</v>
      </c>
      <c r="AC142" s="2" cm="1">
        <f t="array" ref="AC142">_xlfn.XLOOKUP(AC$1&amp;$R142,$C$3:$C$1662&amp;$D$3:$D$1662,$E$3:$E$1662,0,0,1)</f>
        <v>500</v>
      </c>
    </row>
    <row r="143" spans="3:29" x14ac:dyDescent="0.4">
      <c r="C143" t="s">
        <v>804</v>
      </c>
      <c r="D143" t="s">
        <v>646</v>
      </c>
      <c r="E143">
        <v>500</v>
      </c>
      <c r="R143" t="s">
        <v>111</v>
      </c>
      <c r="S143" s="2">
        <f t="shared" si="15"/>
        <v>322460</v>
      </c>
      <c r="T143" s="2">
        <f t="shared" si="16"/>
        <v>88700</v>
      </c>
      <c r="U143" s="2">
        <f t="shared" si="16"/>
        <v>228100</v>
      </c>
      <c r="V143" s="2">
        <f t="shared" si="16"/>
        <v>171100</v>
      </c>
      <c r="W143" s="2">
        <f t="shared" si="16"/>
        <v>342900</v>
      </c>
      <c r="X143" s="2">
        <f t="shared" si="16"/>
        <v>781500</v>
      </c>
      <c r="Y143" s="2" cm="1">
        <f t="array" ref="Y143">_xlfn.XLOOKUP(Y$1&amp;$R143,$C$3:$C$1662&amp;$D$3:$D$1662,$E$3:$E$1662,0,0,1)</f>
        <v>400</v>
      </c>
      <c r="Z143" s="2" cm="1">
        <f t="array" ref="Z143">_xlfn.XLOOKUP(Z$1&amp;$R143,$C$3:$C$1662&amp;$D$3:$D$1662,$E$3:$E$1662,0,0,1)</f>
        <v>0</v>
      </c>
      <c r="AA143" s="2" cm="1">
        <f t="array" ref="AA143">_xlfn.XLOOKUP(AA$1&amp;$R143,$C$3:$C$1662&amp;$D$3:$D$1662,$E$3:$E$1662,0,0,1)</f>
        <v>1500</v>
      </c>
      <c r="AB143" s="2" cm="1">
        <f t="array" ref="AB143">_xlfn.XLOOKUP(AB$1&amp;$R143,$C$3:$C$1662&amp;$D$3:$D$1662,$E$3:$E$1662,0,0,1)</f>
        <v>2400</v>
      </c>
      <c r="AC143" s="2" cm="1">
        <f t="array" ref="AC143">_xlfn.XLOOKUP(AC$1&amp;$R143,$C$3:$C$1662&amp;$D$3:$D$1662,$E$3:$E$1662,0,0,1)</f>
        <v>1200</v>
      </c>
    </row>
    <row r="144" spans="3:29" x14ac:dyDescent="0.4">
      <c r="C144" t="s">
        <v>804</v>
      </c>
      <c r="D144" t="s">
        <v>647</v>
      </c>
      <c r="E144">
        <v>1200</v>
      </c>
      <c r="R144" t="s">
        <v>186</v>
      </c>
      <c r="S144" s="2">
        <f t="shared" si="15"/>
        <v>323380</v>
      </c>
      <c r="T144" s="2">
        <f t="shared" si="16"/>
        <v>88900</v>
      </c>
      <c r="U144" s="2">
        <f t="shared" si="16"/>
        <v>228300</v>
      </c>
      <c r="V144" s="2">
        <f t="shared" si="16"/>
        <v>171100</v>
      </c>
      <c r="W144" s="2">
        <f t="shared" si="16"/>
        <v>345700</v>
      </c>
      <c r="X144" s="2">
        <f t="shared" si="16"/>
        <v>782900</v>
      </c>
      <c r="Y144" s="2" cm="1">
        <f t="array" ref="Y144">_xlfn.XLOOKUP(Y$1&amp;$R144,$C$3:$C$1662&amp;$D$3:$D$1662,$E$3:$E$1662,0,0,1)</f>
        <v>200</v>
      </c>
      <c r="Z144" s="2" cm="1">
        <f t="array" ref="Z144">_xlfn.XLOOKUP(Z$1&amp;$R144,$C$3:$C$1662&amp;$D$3:$D$1662,$E$3:$E$1662,0,0,1)</f>
        <v>200</v>
      </c>
      <c r="AA144" s="2" cm="1">
        <f t="array" ref="AA144">_xlfn.XLOOKUP(AA$1&amp;$R144,$C$3:$C$1662&amp;$D$3:$D$1662,$E$3:$E$1662,0,0,1)</f>
        <v>0</v>
      </c>
      <c r="AB144" s="2" cm="1">
        <f t="array" ref="AB144">_xlfn.XLOOKUP(AB$1&amp;$R144,$C$3:$C$1662&amp;$D$3:$D$1662,$E$3:$E$1662,0,0,1)</f>
        <v>2800</v>
      </c>
      <c r="AC144" s="2" cm="1">
        <f t="array" ref="AC144">_xlfn.XLOOKUP(AC$1&amp;$R144,$C$3:$C$1662&amp;$D$3:$D$1662,$E$3:$E$1662,0,0,1)</f>
        <v>1400</v>
      </c>
    </row>
    <row r="145" spans="3:29" x14ac:dyDescent="0.4">
      <c r="C145" t="s">
        <v>804</v>
      </c>
      <c r="D145" t="s">
        <v>648</v>
      </c>
      <c r="E145">
        <v>1400</v>
      </c>
      <c r="R145" t="s">
        <v>68</v>
      </c>
      <c r="S145" s="2">
        <f t="shared" si="15"/>
        <v>329360</v>
      </c>
      <c r="T145" s="2">
        <f t="shared" si="16"/>
        <v>92000</v>
      </c>
      <c r="U145" s="2">
        <f t="shared" si="16"/>
        <v>230100</v>
      </c>
      <c r="V145" s="2">
        <f t="shared" si="16"/>
        <v>189000</v>
      </c>
      <c r="W145" s="2">
        <f t="shared" si="16"/>
        <v>351800</v>
      </c>
      <c r="X145" s="2">
        <f t="shared" si="16"/>
        <v>783900</v>
      </c>
      <c r="Y145" s="2" cm="1">
        <f t="array" ref="Y145">_xlfn.XLOOKUP(Y$1&amp;$R145,$C$3:$C$1662&amp;$D$3:$D$1662,$E$3:$E$1662,0,0,1)</f>
        <v>3100</v>
      </c>
      <c r="Z145" s="2" cm="1">
        <f t="array" ref="Z145">_xlfn.XLOOKUP(Z$1&amp;$R145,$C$3:$C$1662&amp;$D$3:$D$1662,$E$3:$E$1662,0,0,1)</f>
        <v>1800</v>
      </c>
      <c r="AA145" s="2" cm="1">
        <f t="array" ref="AA145">_xlfn.XLOOKUP(AA$1&amp;$R145,$C$3:$C$1662&amp;$D$3:$D$1662,$E$3:$E$1662,0,0,1)</f>
        <v>17900</v>
      </c>
      <c r="AB145" s="2" cm="1">
        <f t="array" ref="AB145">_xlfn.XLOOKUP(AB$1&amp;$R145,$C$3:$C$1662&amp;$D$3:$D$1662,$E$3:$E$1662,0,0,1)</f>
        <v>6100</v>
      </c>
      <c r="AC145" s="2" cm="1">
        <f t="array" ref="AC145">_xlfn.XLOOKUP(AC$1&amp;$R145,$C$3:$C$1662&amp;$D$3:$D$1662,$E$3:$E$1662,0,0,1)</f>
        <v>1000</v>
      </c>
    </row>
    <row r="146" spans="3:29" x14ac:dyDescent="0.4">
      <c r="C146" t="s">
        <v>804</v>
      </c>
      <c r="D146" t="s">
        <v>649</v>
      </c>
      <c r="E146">
        <v>1000</v>
      </c>
      <c r="R146" t="s">
        <v>237</v>
      </c>
      <c r="S146" s="2">
        <f t="shared" si="15"/>
        <v>330460</v>
      </c>
      <c r="T146" s="2">
        <f t="shared" si="16"/>
        <v>95400</v>
      </c>
      <c r="U146" s="2">
        <f t="shared" si="16"/>
        <v>230300</v>
      </c>
      <c r="V146" s="2">
        <f t="shared" si="16"/>
        <v>189400</v>
      </c>
      <c r="W146" s="2">
        <f t="shared" si="16"/>
        <v>352900</v>
      </c>
      <c r="X146" s="2">
        <f t="shared" si="16"/>
        <v>784300</v>
      </c>
      <c r="Y146" s="2" cm="1">
        <f t="array" ref="Y146">_xlfn.XLOOKUP(Y$1&amp;$R146,$C$3:$C$1662&amp;$D$3:$D$1662,$E$3:$E$1662,0,0,1)</f>
        <v>3400</v>
      </c>
      <c r="Z146" s="2" cm="1">
        <f t="array" ref="Z146">_xlfn.XLOOKUP(Z$1&amp;$R146,$C$3:$C$1662&amp;$D$3:$D$1662,$E$3:$E$1662,0,0,1)</f>
        <v>200</v>
      </c>
      <c r="AA146" s="2" cm="1">
        <f t="array" ref="AA146">_xlfn.XLOOKUP(AA$1&amp;$R146,$C$3:$C$1662&amp;$D$3:$D$1662,$E$3:$E$1662,0,0,1)</f>
        <v>400</v>
      </c>
      <c r="AB146" s="2" cm="1">
        <f t="array" ref="AB146">_xlfn.XLOOKUP(AB$1&amp;$R146,$C$3:$C$1662&amp;$D$3:$D$1662,$E$3:$E$1662,0,0,1)</f>
        <v>1100</v>
      </c>
      <c r="AC146" s="2" cm="1">
        <f t="array" ref="AC146">_xlfn.XLOOKUP(AC$1&amp;$R146,$C$3:$C$1662&amp;$D$3:$D$1662,$E$3:$E$1662,0,0,1)</f>
        <v>400</v>
      </c>
    </row>
    <row r="147" spans="3:29" x14ac:dyDescent="0.4">
      <c r="C147" t="s">
        <v>804</v>
      </c>
      <c r="D147" t="s">
        <v>650</v>
      </c>
      <c r="E147">
        <v>400</v>
      </c>
      <c r="R147" t="s">
        <v>197</v>
      </c>
      <c r="S147" s="2">
        <f t="shared" si="15"/>
        <v>332620</v>
      </c>
      <c r="T147" s="2">
        <f t="shared" si="16"/>
        <v>102300</v>
      </c>
      <c r="U147" s="2">
        <f t="shared" si="16"/>
        <v>230500</v>
      </c>
      <c r="V147" s="2">
        <f t="shared" si="16"/>
        <v>189700</v>
      </c>
      <c r="W147" s="2">
        <f t="shared" si="16"/>
        <v>354900</v>
      </c>
      <c r="X147" s="2">
        <f t="shared" si="16"/>
        <v>785700</v>
      </c>
      <c r="Y147" s="2" cm="1">
        <f t="array" ref="Y147">_xlfn.XLOOKUP(Y$1&amp;$R147,$C$3:$C$1662&amp;$D$3:$D$1662,$E$3:$E$1662,0,0,1)</f>
        <v>6900</v>
      </c>
      <c r="Z147" s="2" cm="1">
        <f t="array" ref="Z147">_xlfn.XLOOKUP(Z$1&amp;$R147,$C$3:$C$1662&amp;$D$3:$D$1662,$E$3:$E$1662,0,0,1)</f>
        <v>200</v>
      </c>
      <c r="AA147" s="2" cm="1">
        <f t="array" ref="AA147">_xlfn.XLOOKUP(AA$1&amp;$R147,$C$3:$C$1662&amp;$D$3:$D$1662,$E$3:$E$1662,0,0,1)</f>
        <v>300</v>
      </c>
      <c r="AB147" s="2" cm="1">
        <f t="array" ref="AB147">_xlfn.XLOOKUP(AB$1&amp;$R147,$C$3:$C$1662&amp;$D$3:$D$1662,$E$3:$E$1662,0,0,1)</f>
        <v>2000</v>
      </c>
      <c r="AC147" s="2" cm="1">
        <f t="array" ref="AC147">_xlfn.XLOOKUP(AC$1&amp;$R147,$C$3:$C$1662&amp;$D$3:$D$1662,$E$3:$E$1662,0,0,1)</f>
        <v>1400</v>
      </c>
    </row>
    <row r="148" spans="3:29" x14ac:dyDescent="0.4">
      <c r="C148" t="s">
        <v>804</v>
      </c>
      <c r="D148" t="s">
        <v>651</v>
      </c>
      <c r="E148">
        <v>1400</v>
      </c>
      <c r="R148" t="s">
        <v>50</v>
      </c>
      <c r="S148" s="2">
        <f t="shared" si="15"/>
        <v>334120</v>
      </c>
      <c r="T148" s="2">
        <f t="shared" ref="T148:X163" si="17">T147+Y148</f>
        <v>105700</v>
      </c>
      <c r="U148" s="2">
        <f t="shared" si="17"/>
        <v>232900</v>
      </c>
      <c r="V148" s="2">
        <f t="shared" si="17"/>
        <v>190300</v>
      </c>
      <c r="W148" s="2">
        <f t="shared" si="17"/>
        <v>355700</v>
      </c>
      <c r="X148" s="2">
        <f t="shared" si="17"/>
        <v>786000</v>
      </c>
      <c r="Y148" s="2" cm="1">
        <f t="array" ref="Y148">_xlfn.XLOOKUP(Y$1&amp;$R148,$C$3:$C$1662&amp;$D$3:$D$1662,$E$3:$E$1662,0,0,1)</f>
        <v>3400</v>
      </c>
      <c r="Z148" s="2" cm="1">
        <f t="array" ref="Z148">_xlfn.XLOOKUP(Z$1&amp;$R148,$C$3:$C$1662&amp;$D$3:$D$1662,$E$3:$E$1662,0,0,1)</f>
        <v>2400</v>
      </c>
      <c r="AA148" s="2" cm="1">
        <f t="array" ref="AA148">_xlfn.XLOOKUP(AA$1&amp;$R148,$C$3:$C$1662&amp;$D$3:$D$1662,$E$3:$E$1662,0,0,1)</f>
        <v>600</v>
      </c>
      <c r="AB148" s="2" cm="1">
        <f t="array" ref="AB148">_xlfn.XLOOKUP(AB$1&amp;$R148,$C$3:$C$1662&amp;$D$3:$D$1662,$E$3:$E$1662,0,0,1)</f>
        <v>800</v>
      </c>
      <c r="AC148" s="2" cm="1">
        <f t="array" ref="AC148">_xlfn.XLOOKUP(AC$1&amp;$R148,$C$3:$C$1662&amp;$D$3:$D$1662,$E$3:$E$1662,0,0,1)</f>
        <v>300</v>
      </c>
    </row>
    <row r="149" spans="3:29" x14ac:dyDescent="0.4">
      <c r="C149" t="s">
        <v>804</v>
      </c>
      <c r="D149" t="s">
        <v>652</v>
      </c>
      <c r="E149">
        <v>300</v>
      </c>
      <c r="R149" t="s">
        <v>7</v>
      </c>
      <c r="S149" s="2">
        <f t="shared" si="15"/>
        <v>337660</v>
      </c>
      <c r="T149" s="2">
        <f t="shared" si="17"/>
        <v>109300</v>
      </c>
      <c r="U149" s="2">
        <f t="shared" si="17"/>
        <v>237800</v>
      </c>
      <c r="V149" s="2">
        <f t="shared" si="17"/>
        <v>190700</v>
      </c>
      <c r="W149" s="2">
        <f t="shared" si="17"/>
        <v>362700</v>
      </c>
      <c r="X149" s="2">
        <f t="shared" si="17"/>
        <v>787800</v>
      </c>
      <c r="Y149" s="2" cm="1">
        <f t="array" ref="Y149">_xlfn.XLOOKUP(Y$1&amp;$R149,$C$3:$C$1662&amp;$D$3:$D$1662,$E$3:$E$1662,0,0,1)</f>
        <v>3600</v>
      </c>
      <c r="Z149" s="2" cm="1">
        <f t="array" ref="Z149">_xlfn.XLOOKUP(Z$1&amp;$R149,$C$3:$C$1662&amp;$D$3:$D$1662,$E$3:$E$1662,0,0,1)</f>
        <v>4900</v>
      </c>
      <c r="AA149" s="2" cm="1">
        <f t="array" ref="AA149">_xlfn.XLOOKUP(AA$1&amp;$R149,$C$3:$C$1662&amp;$D$3:$D$1662,$E$3:$E$1662,0,0,1)</f>
        <v>400</v>
      </c>
      <c r="AB149" s="2" cm="1">
        <f t="array" ref="AB149">_xlfn.XLOOKUP(AB$1&amp;$R149,$C$3:$C$1662&amp;$D$3:$D$1662,$E$3:$E$1662,0,0,1)</f>
        <v>7000</v>
      </c>
      <c r="AC149" s="2" cm="1">
        <f t="array" ref="AC149">_xlfn.XLOOKUP(AC$1&amp;$R149,$C$3:$C$1662&amp;$D$3:$D$1662,$E$3:$E$1662,0,0,1)</f>
        <v>1800</v>
      </c>
    </row>
    <row r="150" spans="3:29" x14ac:dyDescent="0.4">
      <c r="C150" t="s">
        <v>804</v>
      </c>
      <c r="D150" t="s">
        <v>653</v>
      </c>
      <c r="E150">
        <v>1800</v>
      </c>
      <c r="R150" t="s">
        <v>46</v>
      </c>
      <c r="S150" s="2">
        <f t="shared" si="15"/>
        <v>339320</v>
      </c>
      <c r="T150" s="2">
        <f t="shared" si="17"/>
        <v>111200</v>
      </c>
      <c r="U150" s="2">
        <f t="shared" si="17"/>
        <v>239300</v>
      </c>
      <c r="V150" s="2">
        <f t="shared" si="17"/>
        <v>190900</v>
      </c>
      <c r="W150" s="2">
        <f t="shared" si="17"/>
        <v>365800</v>
      </c>
      <c r="X150" s="2">
        <f t="shared" si="17"/>
        <v>789400</v>
      </c>
      <c r="Y150" s="2" cm="1">
        <f t="array" ref="Y150">_xlfn.XLOOKUP(Y$1&amp;$R150,$C$3:$C$1662&amp;$D$3:$D$1662,$E$3:$E$1662,0,0,1)</f>
        <v>1900</v>
      </c>
      <c r="Z150" s="2" cm="1">
        <f t="array" ref="Z150">_xlfn.XLOOKUP(Z$1&amp;$R150,$C$3:$C$1662&amp;$D$3:$D$1662,$E$3:$E$1662,0,0,1)</f>
        <v>1500</v>
      </c>
      <c r="AA150" s="2" cm="1">
        <f t="array" ref="AA150">_xlfn.XLOOKUP(AA$1&amp;$R150,$C$3:$C$1662&amp;$D$3:$D$1662,$E$3:$E$1662,0,0,1)</f>
        <v>200</v>
      </c>
      <c r="AB150" s="2" cm="1">
        <f t="array" ref="AB150">_xlfn.XLOOKUP(AB$1&amp;$R150,$C$3:$C$1662&amp;$D$3:$D$1662,$E$3:$E$1662,0,0,1)</f>
        <v>3100</v>
      </c>
      <c r="AC150" s="2" cm="1">
        <f t="array" ref="AC150">_xlfn.XLOOKUP(AC$1&amp;$R150,$C$3:$C$1662&amp;$D$3:$D$1662,$E$3:$E$1662,0,0,1)</f>
        <v>1600</v>
      </c>
    </row>
    <row r="151" spans="3:29" x14ac:dyDescent="0.4">
      <c r="C151" t="s">
        <v>804</v>
      </c>
      <c r="D151" t="s">
        <v>654</v>
      </c>
      <c r="E151">
        <v>1600</v>
      </c>
      <c r="R151" t="s">
        <v>74</v>
      </c>
      <c r="S151" s="2">
        <f t="shared" si="15"/>
        <v>341000</v>
      </c>
      <c r="T151" s="2">
        <f t="shared" si="17"/>
        <v>112600</v>
      </c>
      <c r="U151" s="2">
        <f t="shared" si="17"/>
        <v>239300</v>
      </c>
      <c r="V151" s="2">
        <f t="shared" si="17"/>
        <v>191500</v>
      </c>
      <c r="W151" s="2">
        <f t="shared" si="17"/>
        <v>366000</v>
      </c>
      <c r="X151" s="2">
        <f t="shared" si="17"/>
        <v>795600</v>
      </c>
      <c r="Y151" s="2" cm="1">
        <f t="array" ref="Y151">_xlfn.XLOOKUP(Y$1&amp;$R151,$C$3:$C$1662&amp;$D$3:$D$1662,$E$3:$E$1662,0,0,1)</f>
        <v>1400</v>
      </c>
      <c r="Z151" s="2" cm="1">
        <f t="array" ref="Z151">_xlfn.XLOOKUP(Z$1&amp;$R151,$C$3:$C$1662&amp;$D$3:$D$1662,$E$3:$E$1662,0,0,1)</f>
        <v>0</v>
      </c>
      <c r="AA151" s="2" cm="1">
        <f t="array" ref="AA151">_xlfn.XLOOKUP(AA$1&amp;$R151,$C$3:$C$1662&amp;$D$3:$D$1662,$E$3:$E$1662,0,0,1)</f>
        <v>600</v>
      </c>
      <c r="AB151" s="2" cm="1">
        <f t="array" ref="AB151">_xlfn.XLOOKUP(AB$1&amp;$R151,$C$3:$C$1662&amp;$D$3:$D$1662,$E$3:$E$1662,0,0,1)</f>
        <v>200</v>
      </c>
      <c r="AC151" s="2" cm="1">
        <f t="array" ref="AC151">_xlfn.XLOOKUP(AC$1&amp;$R151,$C$3:$C$1662&amp;$D$3:$D$1662,$E$3:$E$1662,0,0,1)</f>
        <v>6200</v>
      </c>
    </row>
    <row r="152" spans="3:29" x14ac:dyDescent="0.4">
      <c r="C152" t="s">
        <v>804</v>
      </c>
      <c r="D152" t="s">
        <v>655</v>
      </c>
      <c r="E152">
        <v>6200</v>
      </c>
      <c r="R152" t="s">
        <v>8</v>
      </c>
      <c r="S152" s="2">
        <f t="shared" si="15"/>
        <v>341640</v>
      </c>
      <c r="T152" s="2">
        <f t="shared" si="17"/>
        <v>113200</v>
      </c>
      <c r="U152" s="2">
        <f t="shared" si="17"/>
        <v>239400</v>
      </c>
      <c r="V152" s="2">
        <f t="shared" si="17"/>
        <v>191600</v>
      </c>
      <c r="W152" s="2">
        <f t="shared" si="17"/>
        <v>366200</v>
      </c>
      <c r="X152" s="2">
        <f t="shared" si="17"/>
        <v>797800</v>
      </c>
      <c r="Y152" s="2" cm="1">
        <f t="array" ref="Y152">_xlfn.XLOOKUP(Y$1&amp;$R152,$C$3:$C$1662&amp;$D$3:$D$1662,$E$3:$E$1662,0,0,1)</f>
        <v>600</v>
      </c>
      <c r="Z152" s="2" cm="1">
        <f t="array" ref="Z152">_xlfn.XLOOKUP(Z$1&amp;$R152,$C$3:$C$1662&amp;$D$3:$D$1662,$E$3:$E$1662,0,0,1)</f>
        <v>100</v>
      </c>
      <c r="AA152" s="2" cm="1">
        <f t="array" ref="AA152">_xlfn.XLOOKUP(AA$1&amp;$R152,$C$3:$C$1662&amp;$D$3:$D$1662,$E$3:$E$1662,0,0,1)</f>
        <v>100</v>
      </c>
      <c r="AB152" s="2" cm="1">
        <f t="array" ref="AB152">_xlfn.XLOOKUP(AB$1&amp;$R152,$C$3:$C$1662&amp;$D$3:$D$1662,$E$3:$E$1662,0,0,1)</f>
        <v>200</v>
      </c>
      <c r="AC152" s="2" cm="1">
        <f t="array" ref="AC152">_xlfn.XLOOKUP(AC$1&amp;$R152,$C$3:$C$1662&amp;$D$3:$D$1662,$E$3:$E$1662,0,0,1)</f>
        <v>2200</v>
      </c>
    </row>
    <row r="153" spans="3:29" x14ac:dyDescent="0.4">
      <c r="C153" t="s">
        <v>804</v>
      </c>
      <c r="D153" t="s">
        <v>656</v>
      </c>
      <c r="E153">
        <v>2200</v>
      </c>
      <c r="R153" t="s">
        <v>9</v>
      </c>
      <c r="S153" s="2">
        <f t="shared" si="15"/>
        <v>348900</v>
      </c>
      <c r="T153" s="2">
        <f t="shared" si="17"/>
        <v>120400</v>
      </c>
      <c r="U153" s="2">
        <f t="shared" si="17"/>
        <v>241300</v>
      </c>
      <c r="V153" s="2">
        <f t="shared" si="17"/>
        <v>198300</v>
      </c>
      <c r="W153" s="2">
        <f t="shared" si="17"/>
        <v>375900</v>
      </c>
      <c r="X153" s="2">
        <f t="shared" si="17"/>
        <v>808600</v>
      </c>
      <c r="Y153" s="2" cm="1">
        <f t="array" ref="Y153">_xlfn.XLOOKUP(Y$1&amp;$R153,$C$3:$C$1662&amp;$D$3:$D$1662,$E$3:$E$1662,0,0,1)</f>
        <v>7200</v>
      </c>
      <c r="Z153" s="2" cm="1">
        <f t="array" ref="Z153">_xlfn.XLOOKUP(Z$1&amp;$R153,$C$3:$C$1662&amp;$D$3:$D$1662,$E$3:$E$1662,0,0,1)</f>
        <v>1900</v>
      </c>
      <c r="AA153" s="2" cm="1">
        <f t="array" ref="AA153">_xlfn.XLOOKUP(AA$1&amp;$R153,$C$3:$C$1662&amp;$D$3:$D$1662,$E$3:$E$1662,0,0,1)</f>
        <v>6700</v>
      </c>
      <c r="AB153" s="2" cm="1">
        <f t="array" ref="AB153">_xlfn.XLOOKUP(AB$1&amp;$R153,$C$3:$C$1662&amp;$D$3:$D$1662,$E$3:$E$1662,0,0,1)</f>
        <v>9700</v>
      </c>
      <c r="AC153" s="2" cm="1">
        <f t="array" ref="AC153">_xlfn.XLOOKUP(AC$1&amp;$R153,$C$3:$C$1662&amp;$D$3:$D$1662,$E$3:$E$1662,0,0,1)</f>
        <v>10800</v>
      </c>
    </row>
    <row r="154" spans="3:29" x14ac:dyDescent="0.4">
      <c r="C154" t="s">
        <v>804</v>
      </c>
      <c r="D154" t="s">
        <v>657</v>
      </c>
      <c r="E154">
        <v>10800</v>
      </c>
      <c r="R154" t="s">
        <v>81</v>
      </c>
      <c r="S154" s="2">
        <f t="shared" si="15"/>
        <v>353020</v>
      </c>
      <c r="T154" s="2">
        <f t="shared" si="17"/>
        <v>127200</v>
      </c>
      <c r="U154" s="2">
        <f t="shared" si="17"/>
        <v>244900</v>
      </c>
      <c r="V154" s="2">
        <f t="shared" si="17"/>
        <v>198500</v>
      </c>
      <c r="W154" s="2">
        <f t="shared" si="17"/>
        <v>379100</v>
      </c>
      <c r="X154" s="2">
        <f t="shared" si="17"/>
        <v>815400</v>
      </c>
      <c r="Y154" s="2" cm="1">
        <f t="array" ref="Y154">_xlfn.XLOOKUP(Y$1&amp;$R154,$C$3:$C$1662&amp;$D$3:$D$1662,$E$3:$E$1662,0,0,1)</f>
        <v>6800</v>
      </c>
      <c r="Z154" s="2" cm="1">
        <f t="array" ref="Z154">_xlfn.XLOOKUP(Z$1&amp;$R154,$C$3:$C$1662&amp;$D$3:$D$1662,$E$3:$E$1662,0,0,1)</f>
        <v>3600</v>
      </c>
      <c r="AA154" s="2" cm="1">
        <f t="array" ref="AA154">_xlfn.XLOOKUP(AA$1&amp;$R154,$C$3:$C$1662&amp;$D$3:$D$1662,$E$3:$E$1662,0,0,1)</f>
        <v>200</v>
      </c>
      <c r="AB154" s="2" cm="1">
        <f t="array" ref="AB154">_xlfn.XLOOKUP(AB$1&amp;$R154,$C$3:$C$1662&amp;$D$3:$D$1662,$E$3:$E$1662,0,0,1)</f>
        <v>3200</v>
      </c>
      <c r="AC154" s="2" cm="1">
        <f t="array" ref="AC154">_xlfn.XLOOKUP(AC$1&amp;$R154,$C$3:$C$1662&amp;$D$3:$D$1662,$E$3:$E$1662,0,0,1)</f>
        <v>6800</v>
      </c>
    </row>
    <row r="155" spans="3:29" x14ac:dyDescent="0.4">
      <c r="C155" t="s">
        <v>804</v>
      </c>
      <c r="D155" t="s">
        <v>658</v>
      </c>
      <c r="E155">
        <v>6800</v>
      </c>
      <c r="R155" t="s">
        <v>30</v>
      </c>
      <c r="S155" s="2">
        <f t="shared" si="15"/>
        <v>356560</v>
      </c>
      <c r="T155" s="2">
        <f t="shared" si="17"/>
        <v>132500</v>
      </c>
      <c r="U155" s="2">
        <f t="shared" si="17"/>
        <v>245600</v>
      </c>
      <c r="V155" s="2">
        <f t="shared" si="17"/>
        <v>198700</v>
      </c>
      <c r="W155" s="2">
        <f t="shared" si="17"/>
        <v>386800</v>
      </c>
      <c r="X155" s="2">
        <f t="shared" si="17"/>
        <v>819200</v>
      </c>
      <c r="Y155" s="2" cm="1">
        <f t="array" ref="Y155">_xlfn.XLOOKUP(Y$1&amp;$R155,$C$3:$C$1662&amp;$D$3:$D$1662,$E$3:$E$1662,0,0,1)</f>
        <v>5300</v>
      </c>
      <c r="Z155" s="2" cm="1">
        <f t="array" ref="Z155">_xlfn.XLOOKUP(Z$1&amp;$R155,$C$3:$C$1662&amp;$D$3:$D$1662,$E$3:$E$1662,0,0,1)</f>
        <v>700</v>
      </c>
      <c r="AA155" s="2" cm="1">
        <f t="array" ref="AA155">_xlfn.XLOOKUP(AA$1&amp;$R155,$C$3:$C$1662&amp;$D$3:$D$1662,$E$3:$E$1662,0,0,1)</f>
        <v>200</v>
      </c>
      <c r="AB155" s="2" cm="1">
        <f t="array" ref="AB155">_xlfn.XLOOKUP(AB$1&amp;$R155,$C$3:$C$1662&amp;$D$3:$D$1662,$E$3:$E$1662,0,0,1)</f>
        <v>7700</v>
      </c>
      <c r="AC155" s="2" cm="1">
        <f t="array" ref="AC155">_xlfn.XLOOKUP(AC$1&amp;$R155,$C$3:$C$1662&amp;$D$3:$D$1662,$E$3:$E$1662,0,0,1)</f>
        <v>3800</v>
      </c>
    </row>
    <row r="156" spans="3:29" x14ac:dyDescent="0.4">
      <c r="C156" t="s">
        <v>804</v>
      </c>
      <c r="D156" t="s">
        <v>659</v>
      </c>
      <c r="E156">
        <v>3800</v>
      </c>
      <c r="R156" t="s">
        <v>157</v>
      </c>
      <c r="S156" s="2">
        <f t="shared" si="15"/>
        <v>359320</v>
      </c>
      <c r="T156" s="2">
        <f t="shared" si="17"/>
        <v>134600</v>
      </c>
      <c r="U156" s="2">
        <f t="shared" si="17"/>
        <v>249100</v>
      </c>
      <c r="V156" s="2">
        <f t="shared" si="17"/>
        <v>199600</v>
      </c>
      <c r="W156" s="2">
        <f t="shared" si="17"/>
        <v>389500</v>
      </c>
      <c r="X156" s="2">
        <f t="shared" si="17"/>
        <v>823800</v>
      </c>
      <c r="Y156" s="2" cm="1">
        <f t="array" ref="Y156">_xlfn.XLOOKUP(Y$1&amp;$R156,$C$3:$C$1662&amp;$D$3:$D$1662,$E$3:$E$1662,0,0,1)</f>
        <v>2100</v>
      </c>
      <c r="Z156" s="2" cm="1">
        <f t="array" ref="Z156">_xlfn.XLOOKUP(Z$1&amp;$R156,$C$3:$C$1662&amp;$D$3:$D$1662,$E$3:$E$1662,0,0,1)</f>
        <v>3500</v>
      </c>
      <c r="AA156" s="2" cm="1">
        <f t="array" ref="AA156">_xlfn.XLOOKUP(AA$1&amp;$R156,$C$3:$C$1662&amp;$D$3:$D$1662,$E$3:$E$1662,0,0,1)</f>
        <v>900</v>
      </c>
      <c r="AB156" s="2" cm="1">
        <f t="array" ref="AB156">_xlfn.XLOOKUP(AB$1&amp;$R156,$C$3:$C$1662&amp;$D$3:$D$1662,$E$3:$E$1662,0,0,1)</f>
        <v>2700</v>
      </c>
      <c r="AC156" s="2" cm="1">
        <f t="array" ref="AC156">_xlfn.XLOOKUP(AC$1&amp;$R156,$C$3:$C$1662&amp;$D$3:$D$1662,$E$3:$E$1662,0,0,1)</f>
        <v>4600</v>
      </c>
    </row>
    <row r="157" spans="3:29" x14ac:dyDescent="0.4">
      <c r="C157" t="s">
        <v>804</v>
      </c>
      <c r="D157" t="s">
        <v>660</v>
      </c>
      <c r="E157">
        <v>4600</v>
      </c>
      <c r="R157" t="s">
        <v>57</v>
      </c>
      <c r="S157" s="2">
        <f t="shared" si="15"/>
        <v>362400</v>
      </c>
      <c r="T157" s="2">
        <f t="shared" si="17"/>
        <v>135000</v>
      </c>
      <c r="U157" s="2">
        <f t="shared" si="17"/>
        <v>250800</v>
      </c>
      <c r="V157" s="2">
        <f t="shared" si="17"/>
        <v>206400</v>
      </c>
      <c r="W157" s="2">
        <f t="shared" si="17"/>
        <v>392600</v>
      </c>
      <c r="X157" s="2">
        <f t="shared" si="17"/>
        <v>827200</v>
      </c>
      <c r="Y157" s="2" cm="1">
        <f t="array" ref="Y157">_xlfn.XLOOKUP(Y$1&amp;$R157,$C$3:$C$1662&amp;$D$3:$D$1662,$E$3:$E$1662,0,0,1)</f>
        <v>400</v>
      </c>
      <c r="Z157" s="2" cm="1">
        <f t="array" ref="Z157">_xlfn.XLOOKUP(Z$1&amp;$R157,$C$3:$C$1662&amp;$D$3:$D$1662,$E$3:$E$1662,0,0,1)</f>
        <v>1700</v>
      </c>
      <c r="AA157" s="2" cm="1">
        <f t="array" ref="AA157">_xlfn.XLOOKUP(AA$1&amp;$R157,$C$3:$C$1662&amp;$D$3:$D$1662,$E$3:$E$1662,0,0,1)</f>
        <v>6800</v>
      </c>
      <c r="AB157" s="2" cm="1">
        <f t="array" ref="AB157">_xlfn.XLOOKUP(AB$1&amp;$R157,$C$3:$C$1662&amp;$D$3:$D$1662,$E$3:$E$1662,0,0,1)</f>
        <v>3100</v>
      </c>
      <c r="AC157" s="2" cm="1">
        <f t="array" ref="AC157">_xlfn.XLOOKUP(AC$1&amp;$R157,$C$3:$C$1662&amp;$D$3:$D$1662,$E$3:$E$1662,0,0,1)</f>
        <v>3400</v>
      </c>
    </row>
    <row r="158" spans="3:29" x14ac:dyDescent="0.4">
      <c r="C158" t="s">
        <v>804</v>
      </c>
      <c r="D158" t="s">
        <v>661</v>
      </c>
      <c r="E158">
        <v>3400</v>
      </c>
      <c r="R158" t="s">
        <v>148</v>
      </c>
      <c r="S158" s="2">
        <f t="shared" si="15"/>
        <v>363320</v>
      </c>
      <c r="T158" s="2">
        <f t="shared" si="17"/>
        <v>136800</v>
      </c>
      <c r="U158" s="2">
        <f t="shared" si="17"/>
        <v>251000</v>
      </c>
      <c r="V158" s="2">
        <f t="shared" si="17"/>
        <v>207300</v>
      </c>
      <c r="W158" s="2">
        <f t="shared" si="17"/>
        <v>393500</v>
      </c>
      <c r="X158" s="2">
        <f t="shared" si="17"/>
        <v>828000</v>
      </c>
      <c r="Y158" s="2" cm="1">
        <f t="array" ref="Y158">_xlfn.XLOOKUP(Y$1&amp;$R158,$C$3:$C$1662&amp;$D$3:$D$1662,$E$3:$E$1662,0,0,1)</f>
        <v>1800</v>
      </c>
      <c r="Z158" s="2" cm="1">
        <f t="array" ref="Z158">_xlfn.XLOOKUP(Z$1&amp;$R158,$C$3:$C$1662&amp;$D$3:$D$1662,$E$3:$E$1662,0,0,1)</f>
        <v>200</v>
      </c>
      <c r="AA158" s="2" cm="1">
        <f t="array" ref="AA158">_xlfn.XLOOKUP(AA$1&amp;$R158,$C$3:$C$1662&amp;$D$3:$D$1662,$E$3:$E$1662,0,0,1)</f>
        <v>900</v>
      </c>
      <c r="AB158" s="2" cm="1">
        <f t="array" ref="AB158">_xlfn.XLOOKUP(AB$1&amp;$R158,$C$3:$C$1662&amp;$D$3:$D$1662,$E$3:$E$1662,0,0,1)</f>
        <v>900</v>
      </c>
      <c r="AC158" s="2" cm="1">
        <f t="array" ref="AC158">_xlfn.XLOOKUP(AC$1&amp;$R158,$C$3:$C$1662&amp;$D$3:$D$1662,$E$3:$E$1662,0,0,1)</f>
        <v>800</v>
      </c>
    </row>
    <row r="159" spans="3:29" x14ac:dyDescent="0.4">
      <c r="C159" t="s">
        <v>804</v>
      </c>
      <c r="D159" t="s">
        <v>662</v>
      </c>
      <c r="E159">
        <v>800</v>
      </c>
      <c r="R159" t="s">
        <v>118</v>
      </c>
      <c r="S159" s="2">
        <f t="shared" si="15"/>
        <v>366500</v>
      </c>
      <c r="T159" s="2">
        <f t="shared" si="17"/>
        <v>144500</v>
      </c>
      <c r="U159" s="2">
        <f t="shared" si="17"/>
        <v>251100</v>
      </c>
      <c r="V159" s="2">
        <f t="shared" si="17"/>
        <v>209800</v>
      </c>
      <c r="W159" s="2">
        <f t="shared" si="17"/>
        <v>396400</v>
      </c>
      <c r="X159" s="2">
        <f t="shared" si="17"/>
        <v>830700</v>
      </c>
      <c r="Y159" s="2" cm="1">
        <f t="array" ref="Y159">_xlfn.XLOOKUP(Y$1&amp;$R159,$C$3:$C$1662&amp;$D$3:$D$1662,$E$3:$E$1662,0,0,1)</f>
        <v>7700</v>
      </c>
      <c r="Z159" s="2" cm="1">
        <f t="array" ref="Z159">_xlfn.XLOOKUP(Z$1&amp;$R159,$C$3:$C$1662&amp;$D$3:$D$1662,$E$3:$E$1662,0,0,1)</f>
        <v>100</v>
      </c>
      <c r="AA159" s="2" cm="1">
        <f t="array" ref="AA159">_xlfn.XLOOKUP(AA$1&amp;$R159,$C$3:$C$1662&amp;$D$3:$D$1662,$E$3:$E$1662,0,0,1)</f>
        <v>2500</v>
      </c>
      <c r="AB159" s="2" cm="1">
        <f t="array" ref="AB159">_xlfn.XLOOKUP(AB$1&amp;$R159,$C$3:$C$1662&amp;$D$3:$D$1662,$E$3:$E$1662,0,0,1)</f>
        <v>2900</v>
      </c>
      <c r="AC159" s="2" cm="1">
        <f t="array" ref="AC159">_xlfn.XLOOKUP(AC$1&amp;$R159,$C$3:$C$1662&amp;$D$3:$D$1662,$E$3:$E$1662,0,0,1)</f>
        <v>2700</v>
      </c>
    </row>
    <row r="160" spans="3:29" x14ac:dyDescent="0.4">
      <c r="C160" t="s">
        <v>804</v>
      </c>
      <c r="D160" t="s">
        <v>663</v>
      </c>
      <c r="E160">
        <v>2700</v>
      </c>
      <c r="R160" t="s">
        <v>131</v>
      </c>
      <c r="S160" s="2">
        <f t="shared" si="15"/>
        <v>368660</v>
      </c>
      <c r="T160" s="2">
        <f t="shared" si="17"/>
        <v>148100</v>
      </c>
      <c r="U160" s="2">
        <f t="shared" si="17"/>
        <v>251600</v>
      </c>
      <c r="V160" s="2">
        <f t="shared" si="17"/>
        <v>210700</v>
      </c>
      <c r="W160" s="2">
        <f t="shared" si="17"/>
        <v>400700</v>
      </c>
      <c r="X160" s="2">
        <f t="shared" si="17"/>
        <v>832200</v>
      </c>
      <c r="Y160" s="2" cm="1">
        <f t="array" ref="Y160">_xlfn.XLOOKUP(Y$1&amp;$R160,$C$3:$C$1662&amp;$D$3:$D$1662,$E$3:$E$1662,0,0,1)</f>
        <v>3600</v>
      </c>
      <c r="Z160" s="2" cm="1">
        <f t="array" ref="Z160">_xlfn.XLOOKUP(Z$1&amp;$R160,$C$3:$C$1662&amp;$D$3:$D$1662,$E$3:$E$1662,0,0,1)</f>
        <v>500</v>
      </c>
      <c r="AA160" s="2" cm="1">
        <f t="array" ref="AA160">_xlfn.XLOOKUP(AA$1&amp;$R160,$C$3:$C$1662&amp;$D$3:$D$1662,$E$3:$E$1662,0,0,1)</f>
        <v>900</v>
      </c>
      <c r="AB160" s="2" cm="1">
        <f t="array" ref="AB160">_xlfn.XLOOKUP(AB$1&amp;$R160,$C$3:$C$1662&amp;$D$3:$D$1662,$E$3:$E$1662,0,0,1)</f>
        <v>4300</v>
      </c>
      <c r="AC160" s="2" cm="1">
        <f t="array" ref="AC160">_xlfn.XLOOKUP(AC$1&amp;$R160,$C$3:$C$1662&amp;$D$3:$D$1662,$E$3:$E$1662,0,0,1)</f>
        <v>1500</v>
      </c>
    </row>
    <row r="161" spans="3:29" x14ac:dyDescent="0.4">
      <c r="C161" t="s">
        <v>804</v>
      </c>
      <c r="D161" t="s">
        <v>664</v>
      </c>
      <c r="E161">
        <v>1500</v>
      </c>
      <c r="R161" t="s">
        <v>141</v>
      </c>
      <c r="S161" s="2">
        <f t="shared" si="15"/>
        <v>370640</v>
      </c>
      <c r="T161" s="2">
        <f t="shared" si="17"/>
        <v>148900</v>
      </c>
      <c r="U161" s="2">
        <f t="shared" si="17"/>
        <v>252500</v>
      </c>
      <c r="V161" s="2">
        <f t="shared" si="17"/>
        <v>210800</v>
      </c>
      <c r="W161" s="2">
        <f t="shared" si="17"/>
        <v>401900</v>
      </c>
      <c r="X161" s="2">
        <f t="shared" si="17"/>
        <v>839100</v>
      </c>
      <c r="Y161" s="2" cm="1">
        <f t="array" ref="Y161">_xlfn.XLOOKUP(Y$1&amp;$R161,$C$3:$C$1662&amp;$D$3:$D$1662,$E$3:$E$1662,0,0,1)</f>
        <v>800</v>
      </c>
      <c r="Z161" s="2" cm="1">
        <f t="array" ref="Z161">_xlfn.XLOOKUP(Z$1&amp;$R161,$C$3:$C$1662&amp;$D$3:$D$1662,$E$3:$E$1662,0,0,1)</f>
        <v>900</v>
      </c>
      <c r="AA161" s="2" cm="1">
        <f t="array" ref="AA161">_xlfn.XLOOKUP(AA$1&amp;$R161,$C$3:$C$1662&amp;$D$3:$D$1662,$E$3:$E$1662,0,0,1)</f>
        <v>100</v>
      </c>
      <c r="AB161" s="2" cm="1">
        <f t="array" ref="AB161">_xlfn.XLOOKUP(AB$1&amp;$R161,$C$3:$C$1662&amp;$D$3:$D$1662,$E$3:$E$1662,0,0,1)</f>
        <v>1200</v>
      </c>
      <c r="AC161" s="2" cm="1">
        <f t="array" ref="AC161">_xlfn.XLOOKUP(AC$1&amp;$R161,$C$3:$C$1662&amp;$D$3:$D$1662,$E$3:$E$1662,0,0,1)</f>
        <v>6900</v>
      </c>
    </row>
    <row r="162" spans="3:29" x14ac:dyDescent="0.4">
      <c r="C162" t="s">
        <v>804</v>
      </c>
      <c r="D162" t="s">
        <v>665</v>
      </c>
      <c r="E162">
        <v>6900</v>
      </c>
      <c r="R162" t="s">
        <v>122</v>
      </c>
      <c r="S162" s="2">
        <f t="shared" si="15"/>
        <v>371860</v>
      </c>
      <c r="T162" s="2">
        <f t="shared" si="17"/>
        <v>149700</v>
      </c>
      <c r="U162" s="2">
        <f t="shared" si="17"/>
        <v>253200</v>
      </c>
      <c r="V162" s="2">
        <f t="shared" si="17"/>
        <v>210800</v>
      </c>
      <c r="W162" s="2">
        <f t="shared" si="17"/>
        <v>402400</v>
      </c>
      <c r="X162" s="2">
        <f t="shared" si="17"/>
        <v>843200</v>
      </c>
      <c r="Y162" s="2" cm="1">
        <f t="array" ref="Y162">_xlfn.XLOOKUP(Y$1&amp;$R162,$C$3:$C$1662&amp;$D$3:$D$1662,$E$3:$E$1662,0,0,1)</f>
        <v>800</v>
      </c>
      <c r="Z162" s="2" cm="1">
        <f t="array" ref="Z162">_xlfn.XLOOKUP(Z$1&amp;$R162,$C$3:$C$1662&amp;$D$3:$D$1662,$E$3:$E$1662,0,0,1)</f>
        <v>700</v>
      </c>
      <c r="AA162" s="2" cm="1">
        <f t="array" ref="AA162">_xlfn.XLOOKUP(AA$1&amp;$R162,$C$3:$C$1662&amp;$D$3:$D$1662,$E$3:$E$1662,0,0,1)</f>
        <v>0</v>
      </c>
      <c r="AB162" s="2" cm="1">
        <f t="array" ref="AB162">_xlfn.XLOOKUP(AB$1&amp;$R162,$C$3:$C$1662&amp;$D$3:$D$1662,$E$3:$E$1662,0,0,1)</f>
        <v>500</v>
      </c>
      <c r="AC162" s="2" cm="1">
        <f t="array" ref="AC162">_xlfn.XLOOKUP(AC$1&amp;$R162,$C$3:$C$1662&amp;$D$3:$D$1662,$E$3:$E$1662,0,0,1)</f>
        <v>4100</v>
      </c>
    </row>
    <row r="163" spans="3:29" x14ac:dyDescent="0.4">
      <c r="C163" t="s">
        <v>804</v>
      </c>
      <c r="D163" t="s">
        <v>666</v>
      </c>
      <c r="E163">
        <v>4100</v>
      </c>
      <c r="R163" t="s">
        <v>25</v>
      </c>
      <c r="S163" s="2">
        <f t="shared" si="15"/>
        <v>373120</v>
      </c>
      <c r="T163" s="2">
        <f t="shared" si="17"/>
        <v>149800</v>
      </c>
      <c r="U163" s="2">
        <f t="shared" si="17"/>
        <v>253300</v>
      </c>
      <c r="V163" s="2">
        <f t="shared" si="17"/>
        <v>210900</v>
      </c>
      <c r="W163" s="2">
        <f t="shared" si="17"/>
        <v>406800</v>
      </c>
      <c r="X163" s="2">
        <f t="shared" si="17"/>
        <v>844800</v>
      </c>
      <c r="Y163" s="2" cm="1">
        <f t="array" ref="Y163">_xlfn.XLOOKUP(Y$1&amp;$R163,$C$3:$C$1662&amp;$D$3:$D$1662,$E$3:$E$1662,0,0,1)</f>
        <v>100</v>
      </c>
      <c r="Z163" s="2" cm="1">
        <f t="array" ref="Z163">_xlfn.XLOOKUP(Z$1&amp;$R163,$C$3:$C$1662&amp;$D$3:$D$1662,$E$3:$E$1662,0,0,1)</f>
        <v>100</v>
      </c>
      <c r="AA163" s="2" cm="1">
        <f t="array" ref="AA163">_xlfn.XLOOKUP(AA$1&amp;$R163,$C$3:$C$1662&amp;$D$3:$D$1662,$E$3:$E$1662,0,0,1)</f>
        <v>100</v>
      </c>
      <c r="AB163" s="2" cm="1">
        <f t="array" ref="AB163">_xlfn.XLOOKUP(AB$1&amp;$R163,$C$3:$C$1662&amp;$D$3:$D$1662,$E$3:$E$1662,0,0,1)</f>
        <v>4400</v>
      </c>
      <c r="AC163" s="2" cm="1">
        <f t="array" ref="AC163">_xlfn.XLOOKUP(AC$1&amp;$R163,$C$3:$C$1662&amp;$D$3:$D$1662,$E$3:$E$1662,0,0,1)</f>
        <v>1600</v>
      </c>
    </row>
    <row r="164" spans="3:29" x14ac:dyDescent="0.4">
      <c r="C164" t="s">
        <v>804</v>
      </c>
      <c r="D164" t="s">
        <v>667</v>
      </c>
      <c r="E164">
        <v>1600</v>
      </c>
      <c r="R164" t="s">
        <v>63</v>
      </c>
      <c r="S164" s="2">
        <f t="shared" si="15"/>
        <v>374620</v>
      </c>
      <c r="T164" s="2">
        <f t="shared" ref="T164:X179" si="18">T163+Y164</f>
        <v>151300</v>
      </c>
      <c r="U164" s="2">
        <f t="shared" si="18"/>
        <v>253500</v>
      </c>
      <c r="V164" s="2">
        <f t="shared" si="18"/>
        <v>212300</v>
      </c>
      <c r="W164" s="2">
        <f t="shared" si="18"/>
        <v>408000</v>
      </c>
      <c r="X164" s="2">
        <f t="shared" si="18"/>
        <v>848000</v>
      </c>
      <c r="Y164" s="2" cm="1">
        <f t="array" ref="Y164">_xlfn.XLOOKUP(Y$1&amp;$R164,$C$3:$C$1662&amp;$D$3:$D$1662,$E$3:$E$1662,0,0,1)</f>
        <v>1500</v>
      </c>
      <c r="Z164" s="2" cm="1">
        <f t="array" ref="Z164">_xlfn.XLOOKUP(Z$1&amp;$R164,$C$3:$C$1662&amp;$D$3:$D$1662,$E$3:$E$1662,0,0,1)</f>
        <v>200</v>
      </c>
      <c r="AA164" s="2" cm="1">
        <f t="array" ref="AA164">_xlfn.XLOOKUP(AA$1&amp;$R164,$C$3:$C$1662&amp;$D$3:$D$1662,$E$3:$E$1662,0,0,1)</f>
        <v>1400</v>
      </c>
      <c r="AB164" s="2" cm="1">
        <f t="array" ref="AB164">_xlfn.XLOOKUP(AB$1&amp;$R164,$C$3:$C$1662&amp;$D$3:$D$1662,$E$3:$E$1662,0,0,1)</f>
        <v>1200</v>
      </c>
      <c r="AC164" s="2" cm="1">
        <f t="array" ref="AC164">_xlfn.XLOOKUP(AC$1&amp;$R164,$C$3:$C$1662&amp;$D$3:$D$1662,$E$3:$E$1662,0,0,1)</f>
        <v>3200</v>
      </c>
    </row>
    <row r="165" spans="3:29" x14ac:dyDescent="0.4">
      <c r="C165" t="s">
        <v>804</v>
      </c>
      <c r="D165" t="s">
        <v>668</v>
      </c>
      <c r="E165">
        <v>3200</v>
      </c>
      <c r="R165" t="s">
        <v>107</v>
      </c>
      <c r="S165" s="2">
        <f t="shared" si="15"/>
        <v>376960</v>
      </c>
      <c r="T165" s="2">
        <f t="shared" si="18"/>
        <v>155400</v>
      </c>
      <c r="U165" s="2">
        <f t="shared" si="18"/>
        <v>253500</v>
      </c>
      <c r="V165" s="2">
        <f t="shared" si="18"/>
        <v>214100</v>
      </c>
      <c r="W165" s="2">
        <f t="shared" si="18"/>
        <v>413500</v>
      </c>
      <c r="X165" s="2">
        <f t="shared" si="18"/>
        <v>848300</v>
      </c>
      <c r="Y165" s="2" cm="1">
        <f t="array" ref="Y165">_xlfn.XLOOKUP(Y$1&amp;$R165,$C$3:$C$1662&amp;$D$3:$D$1662,$E$3:$E$1662,0,0,1)</f>
        <v>4100</v>
      </c>
      <c r="Z165" s="2" cm="1">
        <f t="array" ref="Z165">_xlfn.XLOOKUP(Z$1&amp;$R165,$C$3:$C$1662&amp;$D$3:$D$1662,$E$3:$E$1662,0,0,1)</f>
        <v>0</v>
      </c>
      <c r="AA165" s="2" cm="1">
        <f t="array" ref="AA165">_xlfn.XLOOKUP(AA$1&amp;$R165,$C$3:$C$1662&amp;$D$3:$D$1662,$E$3:$E$1662,0,0,1)</f>
        <v>1800</v>
      </c>
      <c r="AB165" s="2" cm="1">
        <f t="array" ref="AB165">_xlfn.XLOOKUP(AB$1&amp;$R165,$C$3:$C$1662&amp;$D$3:$D$1662,$E$3:$E$1662,0,0,1)</f>
        <v>5500</v>
      </c>
      <c r="AC165" s="2" cm="1">
        <f t="array" ref="AC165">_xlfn.XLOOKUP(AC$1&amp;$R165,$C$3:$C$1662&amp;$D$3:$D$1662,$E$3:$E$1662,0,0,1)</f>
        <v>300</v>
      </c>
    </row>
    <row r="166" spans="3:29" x14ac:dyDescent="0.4">
      <c r="C166" t="s">
        <v>804</v>
      </c>
      <c r="D166" t="s">
        <v>669</v>
      </c>
      <c r="E166">
        <v>300</v>
      </c>
      <c r="R166" t="s">
        <v>234</v>
      </c>
      <c r="S166" s="2">
        <f t="shared" si="15"/>
        <v>378320</v>
      </c>
      <c r="T166" s="2">
        <f t="shared" si="18"/>
        <v>156200</v>
      </c>
      <c r="U166" s="2">
        <f t="shared" si="18"/>
        <v>253500</v>
      </c>
      <c r="V166" s="2">
        <f t="shared" si="18"/>
        <v>214100</v>
      </c>
      <c r="W166" s="2">
        <f t="shared" si="18"/>
        <v>419200</v>
      </c>
      <c r="X166" s="2">
        <f t="shared" si="18"/>
        <v>848600</v>
      </c>
      <c r="Y166" s="2" cm="1">
        <f t="array" ref="Y166">_xlfn.XLOOKUP(Y$1&amp;$R166,$C$3:$C$1662&amp;$D$3:$D$1662,$E$3:$E$1662,0,0,1)</f>
        <v>800</v>
      </c>
      <c r="Z166" s="2" cm="1">
        <f t="array" ref="Z166">_xlfn.XLOOKUP(Z$1&amp;$R166,$C$3:$C$1662&amp;$D$3:$D$1662,$E$3:$E$1662,0,0,1)</f>
        <v>0</v>
      </c>
      <c r="AA166" s="2" cm="1">
        <f t="array" ref="AA166">_xlfn.XLOOKUP(AA$1&amp;$R166,$C$3:$C$1662&amp;$D$3:$D$1662,$E$3:$E$1662,0,0,1)</f>
        <v>0</v>
      </c>
      <c r="AB166" s="2" cm="1">
        <f t="array" ref="AB166">_xlfn.XLOOKUP(AB$1&amp;$R166,$C$3:$C$1662&amp;$D$3:$D$1662,$E$3:$E$1662,0,0,1)</f>
        <v>5700</v>
      </c>
      <c r="AC166" s="2" cm="1">
        <f t="array" ref="AC166">_xlfn.XLOOKUP(AC$1&amp;$R166,$C$3:$C$1662&amp;$D$3:$D$1662,$E$3:$E$1662,0,0,1)</f>
        <v>300</v>
      </c>
    </row>
    <row r="167" spans="3:29" x14ac:dyDescent="0.4">
      <c r="C167" t="s">
        <v>804</v>
      </c>
      <c r="D167" t="s">
        <v>670</v>
      </c>
      <c r="E167">
        <v>300</v>
      </c>
      <c r="R167" t="s">
        <v>175</v>
      </c>
      <c r="S167" s="2">
        <f t="shared" si="15"/>
        <v>379740</v>
      </c>
      <c r="T167" s="2">
        <f t="shared" si="18"/>
        <v>157200</v>
      </c>
      <c r="U167" s="2">
        <f t="shared" si="18"/>
        <v>253500</v>
      </c>
      <c r="V167" s="2">
        <f t="shared" si="18"/>
        <v>214500</v>
      </c>
      <c r="W167" s="2">
        <f t="shared" si="18"/>
        <v>424200</v>
      </c>
      <c r="X167" s="2">
        <f t="shared" si="18"/>
        <v>849300</v>
      </c>
      <c r="Y167" s="2" cm="1">
        <f t="array" ref="Y167">_xlfn.XLOOKUP(Y$1&amp;$R167,$C$3:$C$1662&amp;$D$3:$D$1662,$E$3:$E$1662,0,0,1)</f>
        <v>1000</v>
      </c>
      <c r="Z167" s="2" cm="1">
        <f t="array" ref="Z167">_xlfn.XLOOKUP(Z$1&amp;$R167,$C$3:$C$1662&amp;$D$3:$D$1662,$E$3:$E$1662,0,0,1)</f>
        <v>0</v>
      </c>
      <c r="AA167" s="2" cm="1">
        <f t="array" ref="AA167">_xlfn.XLOOKUP(AA$1&amp;$R167,$C$3:$C$1662&amp;$D$3:$D$1662,$E$3:$E$1662,0,0,1)</f>
        <v>400</v>
      </c>
      <c r="AB167" s="2" cm="1">
        <f t="array" ref="AB167">_xlfn.XLOOKUP(AB$1&amp;$R167,$C$3:$C$1662&amp;$D$3:$D$1662,$E$3:$E$1662,0,0,1)</f>
        <v>5000</v>
      </c>
      <c r="AC167" s="2" cm="1">
        <f t="array" ref="AC167">_xlfn.XLOOKUP(AC$1&amp;$R167,$C$3:$C$1662&amp;$D$3:$D$1662,$E$3:$E$1662,0,0,1)</f>
        <v>700</v>
      </c>
    </row>
    <row r="168" spans="3:29" x14ac:dyDescent="0.4">
      <c r="C168" t="s">
        <v>804</v>
      </c>
      <c r="D168" t="s">
        <v>671</v>
      </c>
      <c r="E168">
        <v>700</v>
      </c>
      <c r="R168" t="s">
        <v>89</v>
      </c>
      <c r="S168" s="2">
        <f t="shared" si="15"/>
        <v>380620</v>
      </c>
      <c r="T168" s="2">
        <f t="shared" si="18"/>
        <v>157400</v>
      </c>
      <c r="U168" s="2">
        <f t="shared" si="18"/>
        <v>253500</v>
      </c>
      <c r="V168" s="2">
        <f t="shared" si="18"/>
        <v>214700</v>
      </c>
      <c r="W168" s="2">
        <f t="shared" si="18"/>
        <v>427000</v>
      </c>
      <c r="X168" s="2">
        <f t="shared" si="18"/>
        <v>850500</v>
      </c>
      <c r="Y168" s="2" cm="1">
        <f t="array" ref="Y168">_xlfn.XLOOKUP(Y$1&amp;$R168,$C$3:$C$1662&amp;$D$3:$D$1662,$E$3:$E$1662,0,0,1)</f>
        <v>200</v>
      </c>
      <c r="Z168" s="2" cm="1">
        <f t="array" ref="Z168">_xlfn.XLOOKUP(Z$1&amp;$R168,$C$3:$C$1662&amp;$D$3:$D$1662,$E$3:$E$1662,0,0,1)</f>
        <v>0</v>
      </c>
      <c r="AA168" s="2" cm="1">
        <f t="array" ref="AA168">_xlfn.XLOOKUP(AA$1&amp;$R168,$C$3:$C$1662&amp;$D$3:$D$1662,$E$3:$E$1662,0,0,1)</f>
        <v>200</v>
      </c>
      <c r="AB168" s="2" cm="1">
        <f t="array" ref="AB168">_xlfn.XLOOKUP(AB$1&amp;$R168,$C$3:$C$1662&amp;$D$3:$D$1662,$E$3:$E$1662,0,0,1)</f>
        <v>2800</v>
      </c>
      <c r="AC168" s="2" cm="1">
        <f t="array" ref="AC168">_xlfn.XLOOKUP(AC$1&amp;$R168,$C$3:$C$1662&amp;$D$3:$D$1662,$E$3:$E$1662,0,0,1)</f>
        <v>1200</v>
      </c>
    </row>
    <row r="169" spans="3:29" x14ac:dyDescent="0.4">
      <c r="C169" t="s">
        <v>804</v>
      </c>
      <c r="D169" t="s">
        <v>672</v>
      </c>
      <c r="E169">
        <v>1200</v>
      </c>
      <c r="R169" t="s">
        <v>257</v>
      </c>
      <c r="S169" s="2">
        <f t="shared" si="15"/>
        <v>382100</v>
      </c>
      <c r="T169" s="2">
        <f t="shared" si="18"/>
        <v>158600</v>
      </c>
      <c r="U169" s="2">
        <f t="shared" si="18"/>
        <v>257600</v>
      </c>
      <c r="V169" s="2">
        <f t="shared" si="18"/>
        <v>214700</v>
      </c>
      <c r="W169" s="2">
        <f t="shared" si="18"/>
        <v>428600</v>
      </c>
      <c r="X169" s="2">
        <f t="shared" si="18"/>
        <v>851000</v>
      </c>
      <c r="Y169" s="2" cm="1">
        <f t="array" ref="Y169">_xlfn.XLOOKUP(Y$1&amp;$R169,$C$3:$C$1662&amp;$D$3:$D$1662,$E$3:$E$1662,0,0,1)</f>
        <v>1200</v>
      </c>
      <c r="Z169" s="2" cm="1">
        <f t="array" ref="Z169">_xlfn.XLOOKUP(Z$1&amp;$R169,$C$3:$C$1662&amp;$D$3:$D$1662,$E$3:$E$1662,0,0,1)</f>
        <v>4100</v>
      </c>
      <c r="AA169" s="2" cm="1">
        <f t="array" ref="AA169">_xlfn.XLOOKUP(AA$1&amp;$R169,$C$3:$C$1662&amp;$D$3:$D$1662,$E$3:$E$1662,0,0,1)</f>
        <v>0</v>
      </c>
      <c r="AB169" s="2" cm="1">
        <f t="array" ref="AB169">_xlfn.XLOOKUP(AB$1&amp;$R169,$C$3:$C$1662&amp;$D$3:$D$1662,$E$3:$E$1662,0,0,1)</f>
        <v>1600</v>
      </c>
      <c r="AC169" s="2" cm="1">
        <f t="array" ref="AC169">_xlfn.XLOOKUP(AC$1&amp;$R169,$C$3:$C$1662&amp;$D$3:$D$1662,$E$3:$E$1662,0,0,1)</f>
        <v>500</v>
      </c>
    </row>
    <row r="170" spans="3:29" x14ac:dyDescent="0.4">
      <c r="C170" t="s">
        <v>804</v>
      </c>
      <c r="D170" t="s">
        <v>673</v>
      </c>
      <c r="E170">
        <v>500</v>
      </c>
      <c r="R170" t="s">
        <v>47</v>
      </c>
      <c r="S170" s="2">
        <f t="shared" si="15"/>
        <v>383200</v>
      </c>
      <c r="T170" s="2">
        <f t="shared" si="18"/>
        <v>158600</v>
      </c>
      <c r="U170" s="2">
        <f t="shared" si="18"/>
        <v>257900</v>
      </c>
      <c r="V170" s="2">
        <f t="shared" si="18"/>
        <v>214800</v>
      </c>
      <c r="W170" s="2">
        <f t="shared" si="18"/>
        <v>429700</v>
      </c>
      <c r="X170" s="2">
        <f t="shared" si="18"/>
        <v>855000</v>
      </c>
      <c r="Y170" s="2" cm="1">
        <f t="array" ref="Y170">_xlfn.XLOOKUP(Y$1&amp;$R170,$C$3:$C$1662&amp;$D$3:$D$1662,$E$3:$E$1662,0,0,1)</f>
        <v>0</v>
      </c>
      <c r="Z170" s="2" cm="1">
        <f t="array" ref="Z170">_xlfn.XLOOKUP(Z$1&amp;$R170,$C$3:$C$1662&amp;$D$3:$D$1662,$E$3:$E$1662,0,0,1)</f>
        <v>300</v>
      </c>
      <c r="AA170" s="2" cm="1">
        <f t="array" ref="AA170">_xlfn.XLOOKUP(AA$1&amp;$R170,$C$3:$C$1662&amp;$D$3:$D$1662,$E$3:$E$1662,0,0,1)</f>
        <v>100</v>
      </c>
      <c r="AB170" s="2" cm="1">
        <f t="array" ref="AB170">_xlfn.XLOOKUP(AB$1&amp;$R170,$C$3:$C$1662&amp;$D$3:$D$1662,$E$3:$E$1662,0,0,1)</f>
        <v>1100</v>
      </c>
      <c r="AC170" s="2" cm="1">
        <f t="array" ref="AC170">_xlfn.XLOOKUP(AC$1&amp;$R170,$C$3:$C$1662&amp;$D$3:$D$1662,$E$3:$E$1662,0,0,1)</f>
        <v>4000</v>
      </c>
    </row>
    <row r="171" spans="3:29" x14ac:dyDescent="0.4">
      <c r="C171" t="s">
        <v>804</v>
      </c>
      <c r="D171" t="s">
        <v>674</v>
      </c>
      <c r="E171">
        <v>4000</v>
      </c>
      <c r="R171" t="s">
        <v>136</v>
      </c>
      <c r="S171" s="2">
        <f t="shared" si="15"/>
        <v>384540</v>
      </c>
      <c r="T171" s="2">
        <f t="shared" si="18"/>
        <v>159200</v>
      </c>
      <c r="U171" s="2">
        <f t="shared" si="18"/>
        <v>259300</v>
      </c>
      <c r="V171" s="2">
        <f t="shared" si="18"/>
        <v>215200</v>
      </c>
      <c r="W171" s="2">
        <f t="shared" si="18"/>
        <v>432000</v>
      </c>
      <c r="X171" s="2">
        <f t="shared" si="18"/>
        <v>857000</v>
      </c>
      <c r="Y171" s="2" cm="1">
        <f t="array" ref="Y171">_xlfn.XLOOKUP(Y$1&amp;$R171,$C$3:$C$1662&amp;$D$3:$D$1662,$E$3:$E$1662,0,0,1)</f>
        <v>600</v>
      </c>
      <c r="Z171" s="2" cm="1">
        <f t="array" ref="Z171">_xlfn.XLOOKUP(Z$1&amp;$R171,$C$3:$C$1662&amp;$D$3:$D$1662,$E$3:$E$1662,0,0,1)</f>
        <v>1400</v>
      </c>
      <c r="AA171" s="2" cm="1">
        <f t="array" ref="AA171">_xlfn.XLOOKUP(AA$1&amp;$R171,$C$3:$C$1662&amp;$D$3:$D$1662,$E$3:$E$1662,0,0,1)</f>
        <v>400</v>
      </c>
      <c r="AB171" s="2" cm="1">
        <f t="array" ref="AB171">_xlfn.XLOOKUP(AB$1&amp;$R171,$C$3:$C$1662&amp;$D$3:$D$1662,$E$3:$E$1662,0,0,1)</f>
        <v>2300</v>
      </c>
      <c r="AC171" s="2" cm="1">
        <f t="array" ref="AC171">_xlfn.XLOOKUP(AC$1&amp;$R171,$C$3:$C$1662&amp;$D$3:$D$1662,$E$3:$E$1662,0,0,1)</f>
        <v>2000</v>
      </c>
    </row>
    <row r="172" spans="3:29" x14ac:dyDescent="0.4">
      <c r="C172" t="s">
        <v>804</v>
      </c>
      <c r="D172" t="s">
        <v>675</v>
      </c>
      <c r="E172">
        <v>2000</v>
      </c>
      <c r="R172" t="s">
        <v>6</v>
      </c>
      <c r="S172" s="2">
        <f t="shared" si="15"/>
        <v>386100</v>
      </c>
      <c r="T172" s="2">
        <f t="shared" si="18"/>
        <v>160400</v>
      </c>
      <c r="U172" s="2">
        <f t="shared" si="18"/>
        <v>262900</v>
      </c>
      <c r="V172" s="2">
        <f t="shared" si="18"/>
        <v>215200</v>
      </c>
      <c r="W172" s="2">
        <f t="shared" si="18"/>
        <v>433800</v>
      </c>
      <c r="X172" s="2">
        <f t="shared" si="18"/>
        <v>858200</v>
      </c>
      <c r="Y172" s="2" cm="1">
        <f t="array" ref="Y172">_xlfn.XLOOKUP(Y$1&amp;$R172,$C$3:$C$1662&amp;$D$3:$D$1662,$E$3:$E$1662,0,0,1)</f>
        <v>1200</v>
      </c>
      <c r="Z172" s="2" cm="1">
        <f t="array" ref="Z172">_xlfn.XLOOKUP(Z$1&amp;$R172,$C$3:$C$1662&amp;$D$3:$D$1662,$E$3:$E$1662,0,0,1)</f>
        <v>3600</v>
      </c>
      <c r="AA172" s="2" cm="1">
        <f t="array" ref="AA172">_xlfn.XLOOKUP(AA$1&amp;$R172,$C$3:$C$1662&amp;$D$3:$D$1662,$E$3:$E$1662,0,0,1)</f>
        <v>0</v>
      </c>
      <c r="AB172" s="2" cm="1">
        <f t="array" ref="AB172">_xlfn.XLOOKUP(AB$1&amp;$R172,$C$3:$C$1662&amp;$D$3:$D$1662,$E$3:$E$1662,0,0,1)</f>
        <v>1800</v>
      </c>
      <c r="AC172" s="2" cm="1">
        <f t="array" ref="AC172">_xlfn.XLOOKUP(AC$1&amp;$R172,$C$3:$C$1662&amp;$D$3:$D$1662,$E$3:$E$1662,0,0,1)</f>
        <v>1200</v>
      </c>
    </row>
    <row r="173" spans="3:29" x14ac:dyDescent="0.4">
      <c r="C173" t="s">
        <v>804</v>
      </c>
      <c r="D173" t="s">
        <v>676</v>
      </c>
      <c r="E173">
        <v>1200</v>
      </c>
      <c r="R173" t="s">
        <v>171</v>
      </c>
      <c r="S173" s="2">
        <f t="shared" si="15"/>
        <v>387500</v>
      </c>
      <c r="T173" s="2">
        <f t="shared" si="18"/>
        <v>162200</v>
      </c>
      <c r="U173" s="2">
        <f t="shared" si="18"/>
        <v>265000</v>
      </c>
      <c r="V173" s="2">
        <f t="shared" si="18"/>
        <v>215300</v>
      </c>
      <c r="W173" s="2">
        <f t="shared" si="18"/>
        <v>435400</v>
      </c>
      <c r="X173" s="2">
        <f t="shared" si="18"/>
        <v>859600</v>
      </c>
      <c r="Y173" s="2" cm="1">
        <f t="array" ref="Y173">_xlfn.XLOOKUP(Y$1&amp;$R173,$C$3:$C$1662&amp;$D$3:$D$1662,$E$3:$E$1662,0,0,1)</f>
        <v>1800</v>
      </c>
      <c r="Z173" s="2" cm="1">
        <f t="array" ref="Z173">_xlfn.XLOOKUP(Z$1&amp;$R173,$C$3:$C$1662&amp;$D$3:$D$1662,$E$3:$E$1662,0,0,1)</f>
        <v>2100</v>
      </c>
      <c r="AA173" s="2" cm="1">
        <f t="array" ref="AA173">_xlfn.XLOOKUP(AA$1&amp;$R173,$C$3:$C$1662&amp;$D$3:$D$1662,$E$3:$E$1662,0,0,1)</f>
        <v>100</v>
      </c>
      <c r="AB173" s="2" cm="1">
        <f t="array" ref="AB173">_xlfn.XLOOKUP(AB$1&amp;$R173,$C$3:$C$1662&amp;$D$3:$D$1662,$E$3:$E$1662,0,0,1)</f>
        <v>1600</v>
      </c>
      <c r="AC173" s="2" cm="1">
        <f t="array" ref="AC173">_xlfn.XLOOKUP(AC$1&amp;$R173,$C$3:$C$1662&amp;$D$3:$D$1662,$E$3:$E$1662,0,0,1)</f>
        <v>1400</v>
      </c>
    </row>
    <row r="174" spans="3:29" x14ac:dyDescent="0.4">
      <c r="C174" t="s">
        <v>804</v>
      </c>
      <c r="D174" t="s">
        <v>677</v>
      </c>
      <c r="E174">
        <v>1400</v>
      </c>
      <c r="R174" t="s">
        <v>48</v>
      </c>
      <c r="S174" s="2">
        <f t="shared" si="15"/>
        <v>388100</v>
      </c>
      <c r="T174" s="2">
        <f t="shared" si="18"/>
        <v>162500</v>
      </c>
      <c r="U174" s="2">
        <f t="shared" si="18"/>
        <v>266100</v>
      </c>
      <c r="V174" s="2">
        <f t="shared" si="18"/>
        <v>215500</v>
      </c>
      <c r="W174" s="2">
        <f t="shared" si="18"/>
        <v>436200</v>
      </c>
      <c r="X174" s="2">
        <f t="shared" si="18"/>
        <v>860200</v>
      </c>
      <c r="Y174" s="2" cm="1">
        <f t="array" ref="Y174">_xlfn.XLOOKUP(Y$1&amp;$R174,$C$3:$C$1662&amp;$D$3:$D$1662,$E$3:$E$1662,0,0,1)</f>
        <v>300</v>
      </c>
      <c r="Z174" s="2" cm="1">
        <f t="array" ref="Z174">_xlfn.XLOOKUP(Z$1&amp;$R174,$C$3:$C$1662&amp;$D$3:$D$1662,$E$3:$E$1662,0,0,1)</f>
        <v>1100</v>
      </c>
      <c r="AA174" s="2" cm="1">
        <f t="array" ref="AA174">_xlfn.XLOOKUP(AA$1&amp;$R174,$C$3:$C$1662&amp;$D$3:$D$1662,$E$3:$E$1662,0,0,1)</f>
        <v>200</v>
      </c>
      <c r="AB174" s="2" cm="1">
        <f t="array" ref="AB174">_xlfn.XLOOKUP(AB$1&amp;$R174,$C$3:$C$1662&amp;$D$3:$D$1662,$E$3:$E$1662,0,0,1)</f>
        <v>800</v>
      </c>
      <c r="AC174" s="2" cm="1">
        <f t="array" ref="AC174">_xlfn.XLOOKUP(AC$1&amp;$R174,$C$3:$C$1662&amp;$D$3:$D$1662,$E$3:$E$1662,0,0,1)</f>
        <v>600</v>
      </c>
    </row>
    <row r="175" spans="3:29" x14ac:dyDescent="0.4">
      <c r="C175" t="s">
        <v>804</v>
      </c>
      <c r="D175" t="s">
        <v>678</v>
      </c>
      <c r="E175">
        <v>600</v>
      </c>
      <c r="R175" t="s">
        <v>85</v>
      </c>
      <c r="S175" s="2">
        <f t="shared" si="15"/>
        <v>389760</v>
      </c>
      <c r="T175" s="2">
        <f t="shared" si="18"/>
        <v>163700</v>
      </c>
      <c r="U175" s="2">
        <f t="shared" si="18"/>
        <v>266800</v>
      </c>
      <c r="V175" s="2">
        <f t="shared" si="18"/>
        <v>218700</v>
      </c>
      <c r="W175" s="2">
        <f t="shared" si="18"/>
        <v>437700</v>
      </c>
      <c r="X175" s="2">
        <f t="shared" si="18"/>
        <v>861900</v>
      </c>
      <c r="Y175" s="2" cm="1">
        <f t="array" ref="Y175">_xlfn.XLOOKUP(Y$1&amp;$R175,$C$3:$C$1662&amp;$D$3:$D$1662,$E$3:$E$1662,0,0,1)</f>
        <v>1200</v>
      </c>
      <c r="Z175" s="2" cm="1">
        <f t="array" ref="Z175">_xlfn.XLOOKUP(Z$1&amp;$R175,$C$3:$C$1662&amp;$D$3:$D$1662,$E$3:$E$1662,0,0,1)</f>
        <v>700</v>
      </c>
      <c r="AA175" s="2" cm="1">
        <f t="array" ref="AA175">_xlfn.XLOOKUP(AA$1&amp;$R175,$C$3:$C$1662&amp;$D$3:$D$1662,$E$3:$E$1662,0,0,1)</f>
        <v>3200</v>
      </c>
      <c r="AB175" s="2" cm="1">
        <f t="array" ref="AB175">_xlfn.XLOOKUP(AB$1&amp;$R175,$C$3:$C$1662&amp;$D$3:$D$1662,$E$3:$E$1662,0,0,1)</f>
        <v>1500</v>
      </c>
      <c r="AC175" s="2" cm="1">
        <f t="array" ref="AC175">_xlfn.XLOOKUP(AC$1&amp;$R175,$C$3:$C$1662&amp;$D$3:$D$1662,$E$3:$E$1662,0,0,1)</f>
        <v>1700</v>
      </c>
    </row>
    <row r="176" spans="3:29" x14ac:dyDescent="0.4">
      <c r="C176" t="s">
        <v>804</v>
      </c>
      <c r="D176" t="s">
        <v>679</v>
      </c>
      <c r="E176">
        <v>1700</v>
      </c>
      <c r="R176" t="s">
        <v>143</v>
      </c>
      <c r="S176" s="2">
        <f t="shared" si="15"/>
        <v>390980</v>
      </c>
      <c r="T176" s="2">
        <f t="shared" si="18"/>
        <v>165500</v>
      </c>
      <c r="U176" s="2">
        <f t="shared" si="18"/>
        <v>267500</v>
      </c>
      <c r="V176" s="2">
        <f t="shared" si="18"/>
        <v>221200</v>
      </c>
      <c r="W176" s="2">
        <f t="shared" si="18"/>
        <v>438000</v>
      </c>
      <c r="X176" s="2">
        <f t="shared" si="18"/>
        <v>862700</v>
      </c>
      <c r="Y176" s="2" cm="1">
        <f t="array" ref="Y176">_xlfn.XLOOKUP(Y$1&amp;$R176,$C$3:$C$1662&amp;$D$3:$D$1662,$E$3:$E$1662,0,0,1)</f>
        <v>1800</v>
      </c>
      <c r="Z176" s="2" cm="1">
        <f t="array" ref="Z176">_xlfn.XLOOKUP(Z$1&amp;$R176,$C$3:$C$1662&amp;$D$3:$D$1662,$E$3:$E$1662,0,0,1)</f>
        <v>700</v>
      </c>
      <c r="AA176" s="2" cm="1">
        <f t="array" ref="AA176">_xlfn.XLOOKUP(AA$1&amp;$R176,$C$3:$C$1662&amp;$D$3:$D$1662,$E$3:$E$1662,0,0,1)</f>
        <v>2500</v>
      </c>
      <c r="AB176" s="2" cm="1">
        <f t="array" ref="AB176">_xlfn.XLOOKUP(AB$1&amp;$R176,$C$3:$C$1662&amp;$D$3:$D$1662,$E$3:$E$1662,0,0,1)</f>
        <v>300</v>
      </c>
      <c r="AC176" s="2" cm="1">
        <f t="array" ref="AC176">_xlfn.XLOOKUP(AC$1&amp;$R176,$C$3:$C$1662&amp;$D$3:$D$1662,$E$3:$E$1662,0,0,1)</f>
        <v>800</v>
      </c>
    </row>
    <row r="177" spans="3:29" x14ac:dyDescent="0.4">
      <c r="C177" t="s">
        <v>804</v>
      </c>
      <c r="D177" t="s">
        <v>680</v>
      </c>
      <c r="E177">
        <v>800</v>
      </c>
      <c r="R177" t="s">
        <v>192</v>
      </c>
      <c r="S177" s="2">
        <f t="shared" si="15"/>
        <v>391660</v>
      </c>
      <c r="T177" s="2">
        <f t="shared" si="18"/>
        <v>165800</v>
      </c>
      <c r="U177" s="2">
        <f t="shared" si="18"/>
        <v>267500</v>
      </c>
      <c r="V177" s="2">
        <f t="shared" si="18"/>
        <v>221600</v>
      </c>
      <c r="W177" s="2">
        <f t="shared" si="18"/>
        <v>438700</v>
      </c>
      <c r="X177" s="2">
        <f t="shared" si="18"/>
        <v>864700</v>
      </c>
      <c r="Y177" s="2" cm="1">
        <f t="array" ref="Y177">_xlfn.XLOOKUP(Y$1&amp;$R177,$C$3:$C$1662&amp;$D$3:$D$1662,$E$3:$E$1662,0,0,1)</f>
        <v>300</v>
      </c>
      <c r="Z177" s="2" cm="1">
        <f t="array" ref="Z177">_xlfn.XLOOKUP(Z$1&amp;$R177,$C$3:$C$1662&amp;$D$3:$D$1662,$E$3:$E$1662,0,0,1)</f>
        <v>0</v>
      </c>
      <c r="AA177" s="2" cm="1">
        <f t="array" ref="AA177">_xlfn.XLOOKUP(AA$1&amp;$R177,$C$3:$C$1662&amp;$D$3:$D$1662,$E$3:$E$1662,0,0,1)</f>
        <v>400</v>
      </c>
      <c r="AB177" s="2" cm="1">
        <f t="array" ref="AB177">_xlfn.XLOOKUP(AB$1&amp;$R177,$C$3:$C$1662&amp;$D$3:$D$1662,$E$3:$E$1662,0,0,1)</f>
        <v>700</v>
      </c>
      <c r="AC177" s="2" cm="1">
        <f t="array" ref="AC177">_xlfn.XLOOKUP(AC$1&amp;$R177,$C$3:$C$1662&amp;$D$3:$D$1662,$E$3:$E$1662,0,0,1)</f>
        <v>2000</v>
      </c>
    </row>
    <row r="178" spans="3:29" x14ac:dyDescent="0.4">
      <c r="C178" t="s">
        <v>804</v>
      </c>
      <c r="D178" t="s">
        <v>681</v>
      </c>
      <c r="E178">
        <v>2000</v>
      </c>
      <c r="R178" t="s">
        <v>53</v>
      </c>
      <c r="S178" s="2">
        <f t="shared" si="15"/>
        <v>393220</v>
      </c>
      <c r="T178" s="2">
        <f t="shared" si="18"/>
        <v>166600</v>
      </c>
      <c r="U178" s="2">
        <f t="shared" si="18"/>
        <v>267700</v>
      </c>
      <c r="V178" s="2">
        <f t="shared" si="18"/>
        <v>221600</v>
      </c>
      <c r="W178" s="2">
        <f t="shared" si="18"/>
        <v>445000</v>
      </c>
      <c r="X178" s="2">
        <f t="shared" si="18"/>
        <v>865200</v>
      </c>
      <c r="Y178" s="2" cm="1">
        <f t="array" ref="Y178">_xlfn.XLOOKUP(Y$1&amp;$R178,$C$3:$C$1662&amp;$D$3:$D$1662,$E$3:$E$1662,0,0,1)</f>
        <v>800</v>
      </c>
      <c r="Z178" s="2" cm="1">
        <f t="array" ref="Z178">_xlfn.XLOOKUP(Z$1&amp;$R178,$C$3:$C$1662&amp;$D$3:$D$1662,$E$3:$E$1662,0,0,1)</f>
        <v>200</v>
      </c>
      <c r="AA178" s="2" cm="1">
        <f t="array" ref="AA178">_xlfn.XLOOKUP(AA$1&amp;$R178,$C$3:$C$1662&amp;$D$3:$D$1662,$E$3:$E$1662,0,0,1)</f>
        <v>0</v>
      </c>
      <c r="AB178" s="2" cm="1">
        <f t="array" ref="AB178">_xlfn.XLOOKUP(AB$1&amp;$R178,$C$3:$C$1662&amp;$D$3:$D$1662,$E$3:$E$1662,0,0,1)</f>
        <v>6300</v>
      </c>
      <c r="AC178" s="2" cm="1">
        <f t="array" ref="AC178">_xlfn.XLOOKUP(AC$1&amp;$R178,$C$3:$C$1662&amp;$D$3:$D$1662,$E$3:$E$1662,0,0,1)</f>
        <v>500</v>
      </c>
    </row>
    <row r="179" spans="3:29" x14ac:dyDescent="0.4">
      <c r="C179" t="s">
        <v>804</v>
      </c>
      <c r="D179" t="s">
        <v>682</v>
      </c>
      <c r="E179">
        <v>500</v>
      </c>
      <c r="R179" t="s">
        <v>222</v>
      </c>
      <c r="S179" s="2">
        <f t="shared" si="15"/>
        <v>395620</v>
      </c>
      <c r="T179" s="2">
        <f t="shared" si="18"/>
        <v>169200</v>
      </c>
      <c r="U179" s="2">
        <f t="shared" si="18"/>
        <v>267900</v>
      </c>
      <c r="V179" s="2">
        <f t="shared" si="18"/>
        <v>223300</v>
      </c>
      <c r="W179" s="2">
        <f t="shared" si="18"/>
        <v>449200</v>
      </c>
      <c r="X179" s="2">
        <f t="shared" si="18"/>
        <v>868500</v>
      </c>
      <c r="Y179" s="2" cm="1">
        <f t="array" ref="Y179">_xlfn.XLOOKUP(Y$1&amp;$R179,$C$3:$C$1662&amp;$D$3:$D$1662,$E$3:$E$1662,0,0,1)</f>
        <v>2600</v>
      </c>
      <c r="Z179" s="2" cm="1">
        <f t="array" ref="Z179">_xlfn.XLOOKUP(Z$1&amp;$R179,$C$3:$C$1662&amp;$D$3:$D$1662,$E$3:$E$1662,0,0,1)</f>
        <v>200</v>
      </c>
      <c r="AA179" s="2" cm="1">
        <f t="array" ref="AA179">_xlfn.XLOOKUP(AA$1&amp;$R179,$C$3:$C$1662&amp;$D$3:$D$1662,$E$3:$E$1662,0,0,1)</f>
        <v>1700</v>
      </c>
      <c r="AB179" s="2" cm="1">
        <f t="array" ref="AB179">_xlfn.XLOOKUP(AB$1&amp;$R179,$C$3:$C$1662&amp;$D$3:$D$1662,$E$3:$E$1662,0,0,1)</f>
        <v>4200</v>
      </c>
      <c r="AC179" s="2" cm="1">
        <f t="array" ref="AC179">_xlfn.XLOOKUP(AC$1&amp;$R179,$C$3:$C$1662&amp;$D$3:$D$1662,$E$3:$E$1662,0,0,1)</f>
        <v>3300</v>
      </c>
    </row>
    <row r="180" spans="3:29" x14ac:dyDescent="0.4">
      <c r="C180" t="s">
        <v>804</v>
      </c>
      <c r="D180" t="s">
        <v>683</v>
      </c>
      <c r="E180">
        <v>3300</v>
      </c>
      <c r="R180" t="s">
        <v>211</v>
      </c>
      <c r="S180" s="2">
        <f t="shared" si="15"/>
        <v>397560</v>
      </c>
      <c r="T180" s="2">
        <f t="shared" ref="T180:X195" si="19">T179+Y180</f>
        <v>169500</v>
      </c>
      <c r="U180" s="2">
        <f t="shared" si="19"/>
        <v>269000</v>
      </c>
      <c r="V180" s="2">
        <f t="shared" si="19"/>
        <v>223900</v>
      </c>
      <c r="W180" s="2">
        <f t="shared" si="19"/>
        <v>449900</v>
      </c>
      <c r="X180" s="2">
        <f t="shared" si="19"/>
        <v>875500</v>
      </c>
      <c r="Y180" s="2" cm="1">
        <f t="array" ref="Y180">_xlfn.XLOOKUP(Y$1&amp;$R180,$C$3:$C$1662&amp;$D$3:$D$1662,$E$3:$E$1662,0,0,1)</f>
        <v>300</v>
      </c>
      <c r="Z180" s="2" cm="1">
        <f t="array" ref="Z180">_xlfn.XLOOKUP(Z$1&amp;$R180,$C$3:$C$1662&amp;$D$3:$D$1662,$E$3:$E$1662,0,0,1)</f>
        <v>1100</v>
      </c>
      <c r="AA180" s="2" cm="1">
        <f t="array" ref="AA180">_xlfn.XLOOKUP(AA$1&amp;$R180,$C$3:$C$1662&amp;$D$3:$D$1662,$E$3:$E$1662,0,0,1)</f>
        <v>600</v>
      </c>
      <c r="AB180" s="2" cm="1">
        <f t="array" ref="AB180">_xlfn.XLOOKUP(AB$1&amp;$R180,$C$3:$C$1662&amp;$D$3:$D$1662,$E$3:$E$1662,0,0,1)</f>
        <v>700</v>
      </c>
      <c r="AC180" s="2" cm="1">
        <f t="array" ref="AC180">_xlfn.XLOOKUP(AC$1&amp;$R180,$C$3:$C$1662&amp;$D$3:$D$1662,$E$3:$E$1662,0,0,1)</f>
        <v>7000</v>
      </c>
    </row>
    <row r="181" spans="3:29" x14ac:dyDescent="0.4">
      <c r="C181" t="s">
        <v>804</v>
      </c>
      <c r="D181" t="s">
        <v>684</v>
      </c>
      <c r="E181">
        <v>7000</v>
      </c>
      <c r="R181" t="s">
        <v>299</v>
      </c>
      <c r="S181" s="2">
        <f t="shared" si="15"/>
        <v>398060</v>
      </c>
      <c r="T181" s="2">
        <f t="shared" si="19"/>
        <v>169600</v>
      </c>
      <c r="U181" s="2">
        <f t="shared" si="19"/>
        <v>269000</v>
      </c>
      <c r="V181" s="2">
        <f t="shared" si="19"/>
        <v>223900</v>
      </c>
      <c r="W181" s="2">
        <f t="shared" si="19"/>
        <v>450400</v>
      </c>
      <c r="X181" s="2">
        <f t="shared" si="19"/>
        <v>877400</v>
      </c>
      <c r="Y181" s="2" cm="1">
        <f t="array" ref="Y181">_xlfn.XLOOKUP(Y$1&amp;$R181,$C$3:$C$1662&amp;$D$3:$D$1662,$E$3:$E$1662,0,0,1)</f>
        <v>100</v>
      </c>
      <c r="Z181" s="2" cm="1">
        <f t="array" ref="Z181">_xlfn.XLOOKUP(Z$1&amp;$R181,$C$3:$C$1662&amp;$D$3:$D$1662,$E$3:$E$1662,0,0,1)</f>
        <v>0</v>
      </c>
      <c r="AA181" s="2" cm="1">
        <f t="array" ref="AA181">_xlfn.XLOOKUP(AA$1&amp;$R181,$C$3:$C$1662&amp;$D$3:$D$1662,$E$3:$E$1662,0,0,1)</f>
        <v>0</v>
      </c>
      <c r="AB181" s="2" cm="1">
        <f t="array" ref="AB181">_xlfn.XLOOKUP(AB$1&amp;$R181,$C$3:$C$1662&amp;$D$3:$D$1662,$E$3:$E$1662,0,0,1)</f>
        <v>500</v>
      </c>
      <c r="AC181" s="2" cm="1">
        <f t="array" ref="AC181">_xlfn.XLOOKUP(AC$1&amp;$R181,$C$3:$C$1662&amp;$D$3:$D$1662,$E$3:$E$1662,0,0,1)</f>
        <v>1900</v>
      </c>
    </row>
    <row r="182" spans="3:29" x14ac:dyDescent="0.4">
      <c r="C182" t="s">
        <v>804</v>
      </c>
      <c r="D182" t="s">
        <v>685</v>
      </c>
      <c r="E182">
        <v>1900</v>
      </c>
      <c r="R182" t="s">
        <v>100</v>
      </c>
      <c r="S182" s="2">
        <f t="shared" si="15"/>
        <v>399140</v>
      </c>
      <c r="T182" s="2">
        <f t="shared" si="19"/>
        <v>171400</v>
      </c>
      <c r="U182" s="2">
        <f t="shared" si="19"/>
        <v>269000</v>
      </c>
      <c r="V182" s="2">
        <f t="shared" si="19"/>
        <v>224700</v>
      </c>
      <c r="W182" s="2">
        <f t="shared" si="19"/>
        <v>451400</v>
      </c>
      <c r="X182" s="2">
        <f t="shared" si="19"/>
        <v>879200</v>
      </c>
      <c r="Y182" s="2" cm="1">
        <f t="array" ref="Y182">_xlfn.XLOOKUP(Y$1&amp;$R182,$C$3:$C$1662&amp;$D$3:$D$1662,$E$3:$E$1662,0,0,1)</f>
        <v>1800</v>
      </c>
      <c r="Z182" s="2" cm="1">
        <f t="array" ref="Z182">_xlfn.XLOOKUP(Z$1&amp;$R182,$C$3:$C$1662&amp;$D$3:$D$1662,$E$3:$E$1662,0,0,1)</f>
        <v>0</v>
      </c>
      <c r="AA182" s="2" cm="1">
        <f t="array" ref="AA182">_xlfn.XLOOKUP(AA$1&amp;$R182,$C$3:$C$1662&amp;$D$3:$D$1662,$E$3:$E$1662,0,0,1)</f>
        <v>800</v>
      </c>
      <c r="AB182" s="2" cm="1">
        <f t="array" ref="AB182">_xlfn.XLOOKUP(AB$1&amp;$R182,$C$3:$C$1662&amp;$D$3:$D$1662,$E$3:$E$1662,0,0,1)</f>
        <v>1000</v>
      </c>
      <c r="AC182" s="2" cm="1">
        <f t="array" ref="AC182">_xlfn.XLOOKUP(AC$1&amp;$R182,$C$3:$C$1662&amp;$D$3:$D$1662,$E$3:$E$1662,0,0,1)</f>
        <v>1800</v>
      </c>
    </row>
    <row r="183" spans="3:29" x14ac:dyDescent="0.4">
      <c r="C183" t="s">
        <v>804</v>
      </c>
      <c r="D183" t="s">
        <v>686</v>
      </c>
      <c r="E183">
        <v>1800</v>
      </c>
      <c r="R183" t="s">
        <v>300</v>
      </c>
      <c r="S183" s="2">
        <f t="shared" si="15"/>
        <v>401380</v>
      </c>
      <c r="T183" s="2">
        <f t="shared" si="19"/>
        <v>172500</v>
      </c>
      <c r="U183" s="2">
        <f t="shared" si="19"/>
        <v>269100</v>
      </c>
      <c r="V183" s="2">
        <f t="shared" si="19"/>
        <v>224900</v>
      </c>
      <c r="W183" s="2">
        <f t="shared" si="19"/>
        <v>452100</v>
      </c>
      <c r="X183" s="2">
        <f t="shared" si="19"/>
        <v>888300</v>
      </c>
      <c r="Y183" s="2" cm="1">
        <f t="array" ref="Y183">_xlfn.XLOOKUP(Y$1&amp;$R183,$C$3:$C$1662&amp;$D$3:$D$1662,$E$3:$E$1662,0,0,1)</f>
        <v>1100</v>
      </c>
      <c r="Z183" s="2" cm="1">
        <f t="array" ref="Z183">_xlfn.XLOOKUP(Z$1&amp;$R183,$C$3:$C$1662&amp;$D$3:$D$1662,$E$3:$E$1662,0,0,1)</f>
        <v>100</v>
      </c>
      <c r="AA183" s="2" cm="1">
        <f t="array" ref="AA183">_xlfn.XLOOKUP(AA$1&amp;$R183,$C$3:$C$1662&amp;$D$3:$D$1662,$E$3:$E$1662,0,0,1)</f>
        <v>200</v>
      </c>
      <c r="AB183" s="2" cm="1">
        <f t="array" ref="AB183">_xlfn.XLOOKUP(AB$1&amp;$R183,$C$3:$C$1662&amp;$D$3:$D$1662,$E$3:$E$1662,0,0,1)</f>
        <v>700</v>
      </c>
      <c r="AC183" s="2" cm="1">
        <f t="array" ref="AC183">_xlfn.XLOOKUP(AC$1&amp;$R183,$C$3:$C$1662&amp;$D$3:$D$1662,$E$3:$E$1662,0,0,1)</f>
        <v>9100</v>
      </c>
    </row>
    <row r="184" spans="3:29" x14ac:dyDescent="0.4">
      <c r="C184" t="s">
        <v>804</v>
      </c>
      <c r="D184" t="s">
        <v>687</v>
      </c>
      <c r="E184">
        <v>9100</v>
      </c>
      <c r="R184" t="s">
        <v>204</v>
      </c>
      <c r="S184" s="2">
        <f t="shared" si="15"/>
        <v>401940</v>
      </c>
      <c r="T184" s="2">
        <f t="shared" si="19"/>
        <v>172500</v>
      </c>
      <c r="U184" s="2">
        <f t="shared" si="19"/>
        <v>269300</v>
      </c>
      <c r="V184" s="2">
        <f t="shared" si="19"/>
        <v>225200</v>
      </c>
      <c r="W184" s="2">
        <f t="shared" si="19"/>
        <v>453200</v>
      </c>
      <c r="X184" s="2">
        <f t="shared" si="19"/>
        <v>889500</v>
      </c>
      <c r="Y184" s="2" cm="1">
        <f t="array" ref="Y184">_xlfn.XLOOKUP(Y$1&amp;$R184,$C$3:$C$1662&amp;$D$3:$D$1662,$E$3:$E$1662,0,0,1)</f>
        <v>0</v>
      </c>
      <c r="Z184" s="2" cm="1">
        <f t="array" ref="Z184">_xlfn.XLOOKUP(Z$1&amp;$R184,$C$3:$C$1662&amp;$D$3:$D$1662,$E$3:$E$1662,0,0,1)</f>
        <v>200</v>
      </c>
      <c r="AA184" s="2" cm="1">
        <f t="array" ref="AA184">_xlfn.XLOOKUP(AA$1&amp;$R184,$C$3:$C$1662&amp;$D$3:$D$1662,$E$3:$E$1662,0,0,1)</f>
        <v>300</v>
      </c>
      <c r="AB184" s="2" cm="1">
        <f t="array" ref="AB184">_xlfn.XLOOKUP(AB$1&amp;$R184,$C$3:$C$1662&amp;$D$3:$D$1662,$E$3:$E$1662,0,0,1)</f>
        <v>1100</v>
      </c>
      <c r="AC184" s="2" cm="1">
        <f t="array" ref="AC184">_xlfn.XLOOKUP(AC$1&amp;$R184,$C$3:$C$1662&amp;$D$3:$D$1662,$E$3:$E$1662,0,0,1)</f>
        <v>1200</v>
      </c>
    </row>
    <row r="185" spans="3:29" x14ac:dyDescent="0.4">
      <c r="C185" t="s">
        <v>804</v>
      </c>
      <c r="D185" t="s">
        <v>386</v>
      </c>
      <c r="E185">
        <v>1200</v>
      </c>
      <c r="R185" t="s">
        <v>301</v>
      </c>
      <c r="S185" s="2">
        <f t="shared" si="15"/>
        <v>402440</v>
      </c>
      <c r="T185" s="2">
        <f t="shared" si="19"/>
        <v>172900</v>
      </c>
      <c r="U185" s="2">
        <f t="shared" si="19"/>
        <v>269600</v>
      </c>
      <c r="V185" s="2">
        <f t="shared" si="19"/>
        <v>225200</v>
      </c>
      <c r="W185" s="2">
        <f t="shared" si="19"/>
        <v>453400</v>
      </c>
      <c r="X185" s="2">
        <f t="shared" si="19"/>
        <v>891100</v>
      </c>
      <c r="Y185" s="2" cm="1">
        <f t="array" ref="Y185">_xlfn.XLOOKUP(Y$1&amp;$R185,$C$3:$C$1662&amp;$D$3:$D$1662,$E$3:$E$1662,0,0,1)</f>
        <v>400</v>
      </c>
      <c r="Z185" s="2" cm="1">
        <f t="array" ref="Z185">_xlfn.XLOOKUP(Z$1&amp;$R185,$C$3:$C$1662&amp;$D$3:$D$1662,$E$3:$E$1662,0,0,1)</f>
        <v>300</v>
      </c>
      <c r="AA185" s="2" cm="1">
        <f t="array" ref="AA185">_xlfn.XLOOKUP(AA$1&amp;$R185,$C$3:$C$1662&amp;$D$3:$D$1662,$E$3:$E$1662,0,0,1)</f>
        <v>0</v>
      </c>
      <c r="AB185" s="2" cm="1">
        <f t="array" ref="AB185">_xlfn.XLOOKUP(AB$1&amp;$R185,$C$3:$C$1662&amp;$D$3:$D$1662,$E$3:$E$1662,0,0,1)</f>
        <v>200</v>
      </c>
      <c r="AC185" s="2" cm="1">
        <f t="array" ref="AC185">_xlfn.XLOOKUP(AC$1&amp;$R185,$C$3:$C$1662&amp;$D$3:$D$1662,$E$3:$E$1662,0,0,1)</f>
        <v>1600</v>
      </c>
    </row>
    <row r="186" spans="3:29" x14ac:dyDescent="0.4">
      <c r="C186" t="s">
        <v>804</v>
      </c>
      <c r="D186" t="s">
        <v>387</v>
      </c>
      <c r="E186">
        <v>1600</v>
      </c>
      <c r="R186" t="s">
        <v>201</v>
      </c>
      <c r="S186" s="2">
        <f t="shared" si="15"/>
        <v>403300</v>
      </c>
      <c r="T186" s="2">
        <f t="shared" si="19"/>
        <v>174300</v>
      </c>
      <c r="U186" s="2">
        <f t="shared" si="19"/>
        <v>269600</v>
      </c>
      <c r="V186" s="2">
        <f t="shared" si="19"/>
        <v>225300</v>
      </c>
      <c r="W186" s="2">
        <f t="shared" si="19"/>
        <v>454700</v>
      </c>
      <c r="X186" s="2">
        <f t="shared" si="19"/>
        <v>892600</v>
      </c>
      <c r="Y186" s="2" cm="1">
        <f t="array" ref="Y186">_xlfn.XLOOKUP(Y$1&amp;$R186,$C$3:$C$1662&amp;$D$3:$D$1662,$E$3:$E$1662,0,0,1)</f>
        <v>1400</v>
      </c>
      <c r="Z186" s="2" cm="1">
        <f t="array" ref="Z186">_xlfn.XLOOKUP(Z$1&amp;$R186,$C$3:$C$1662&amp;$D$3:$D$1662,$E$3:$E$1662,0,0,1)</f>
        <v>0</v>
      </c>
      <c r="AA186" s="2" cm="1">
        <f t="array" ref="AA186">_xlfn.XLOOKUP(AA$1&amp;$R186,$C$3:$C$1662&amp;$D$3:$D$1662,$E$3:$E$1662,0,0,1)</f>
        <v>100</v>
      </c>
      <c r="AB186" s="2" cm="1">
        <f t="array" ref="AB186">_xlfn.XLOOKUP(AB$1&amp;$R186,$C$3:$C$1662&amp;$D$3:$D$1662,$E$3:$E$1662,0,0,1)</f>
        <v>1300</v>
      </c>
      <c r="AC186" s="2" cm="1">
        <f t="array" ref="AC186">_xlfn.XLOOKUP(AC$1&amp;$R186,$C$3:$C$1662&amp;$D$3:$D$1662,$E$3:$E$1662,0,0,1)</f>
        <v>1500</v>
      </c>
    </row>
    <row r="187" spans="3:29" x14ac:dyDescent="0.4">
      <c r="C187" t="s">
        <v>804</v>
      </c>
      <c r="D187" t="s">
        <v>388</v>
      </c>
      <c r="E187">
        <v>1500</v>
      </c>
      <c r="R187" t="s">
        <v>21</v>
      </c>
      <c r="S187" s="2">
        <f t="shared" si="15"/>
        <v>404620</v>
      </c>
      <c r="T187" s="2">
        <f t="shared" si="19"/>
        <v>178600</v>
      </c>
      <c r="U187" s="2">
        <f t="shared" si="19"/>
        <v>269600</v>
      </c>
      <c r="V187" s="2">
        <f t="shared" si="19"/>
        <v>225400</v>
      </c>
      <c r="W187" s="2">
        <f t="shared" si="19"/>
        <v>454700</v>
      </c>
      <c r="X187" s="2">
        <f t="shared" si="19"/>
        <v>894800</v>
      </c>
      <c r="Y187" s="2" cm="1">
        <f t="array" ref="Y187">_xlfn.XLOOKUP(Y$1&amp;$R187,$C$3:$C$1662&amp;$D$3:$D$1662,$E$3:$E$1662,0,0,1)</f>
        <v>4300</v>
      </c>
      <c r="Z187" s="2" cm="1">
        <f t="array" ref="Z187">_xlfn.XLOOKUP(Z$1&amp;$R187,$C$3:$C$1662&amp;$D$3:$D$1662,$E$3:$E$1662,0,0,1)</f>
        <v>0</v>
      </c>
      <c r="AA187" s="2" cm="1">
        <f t="array" ref="AA187">_xlfn.XLOOKUP(AA$1&amp;$R187,$C$3:$C$1662&amp;$D$3:$D$1662,$E$3:$E$1662,0,0,1)</f>
        <v>100</v>
      </c>
      <c r="AB187" s="2" cm="1">
        <f t="array" ref="AB187">_xlfn.XLOOKUP(AB$1&amp;$R187,$C$3:$C$1662&amp;$D$3:$D$1662,$E$3:$E$1662,0,0,1)</f>
        <v>0</v>
      </c>
      <c r="AC187" s="2" cm="1">
        <f t="array" ref="AC187">_xlfn.XLOOKUP(AC$1&amp;$R187,$C$3:$C$1662&amp;$D$3:$D$1662,$E$3:$E$1662,0,0,1)</f>
        <v>2200</v>
      </c>
    </row>
    <row r="188" spans="3:29" x14ac:dyDescent="0.4">
      <c r="C188" t="s">
        <v>804</v>
      </c>
      <c r="D188" t="s">
        <v>389</v>
      </c>
      <c r="E188">
        <v>2200</v>
      </c>
      <c r="R188" t="s">
        <v>88</v>
      </c>
      <c r="S188" s="2">
        <f t="shared" si="15"/>
        <v>405560</v>
      </c>
      <c r="T188" s="2">
        <f t="shared" si="19"/>
        <v>180900</v>
      </c>
      <c r="U188" s="2">
        <f t="shared" si="19"/>
        <v>269700</v>
      </c>
      <c r="V188" s="2">
        <f t="shared" si="19"/>
        <v>226600</v>
      </c>
      <c r="W188" s="2">
        <f t="shared" si="19"/>
        <v>455300</v>
      </c>
      <c r="X188" s="2">
        <f t="shared" si="19"/>
        <v>895300</v>
      </c>
      <c r="Y188" s="2" cm="1">
        <f t="array" ref="Y188">_xlfn.XLOOKUP(Y$1&amp;$R188,$C$3:$C$1662&amp;$D$3:$D$1662,$E$3:$E$1662,0,0,1)</f>
        <v>2300</v>
      </c>
      <c r="Z188" s="2" cm="1">
        <f t="array" ref="Z188">_xlfn.XLOOKUP(Z$1&amp;$R188,$C$3:$C$1662&amp;$D$3:$D$1662,$E$3:$E$1662,0,0,1)</f>
        <v>100</v>
      </c>
      <c r="AA188" s="2" cm="1">
        <f t="array" ref="AA188">_xlfn.XLOOKUP(AA$1&amp;$R188,$C$3:$C$1662&amp;$D$3:$D$1662,$E$3:$E$1662,0,0,1)</f>
        <v>1200</v>
      </c>
      <c r="AB188" s="2" cm="1">
        <f t="array" ref="AB188">_xlfn.XLOOKUP(AB$1&amp;$R188,$C$3:$C$1662&amp;$D$3:$D$1662,$E$3:$E$1662,0,0,1)</f>
        <v>600</v>
      </c>
      <c r="AC188" s="2" cm="1">
        <f t="array" ref="AC188">_xlfn.XLOOKUP(AC$1&amp;$R188,$C$3:$C$1662&amp;$D$3:$D$1662,$E$3:$E$1662,0,0,1)</f>
        <v>500</v>
      </c>
    </row>
    <row r="189" spans="3:29" x14ac:dyDescent="0.4">
      <c r="C189" t="s">
        <v>804</v>
      </c>
      <c r="D189" t="s">
        <v>390</v>
      </c>
      <c r="E189">
        <v>500</v>
      </c>
      <c r="R189" t="s">
        <v>119</v>
      </c>
      <c r="S189" s="2">
        <f t="shared" si="15"/>
        <v>406780</v>
      </c>
      <c r="T189" s="2">
        <f t="shared" si="19"/>
        <v>184800</v>
      </c>
      <c r="U189" s="2">
        <f t="shared" si="19"/>
        <v>269700</v>
      </c>
      <c r="V189" s="2">
        <f t="shared" si="19"/>
        <v>227200</v>
      </c>
      <c r="W189" s="2">
        <f t="shared" si="19"/>
        <v>455400</v>
      </c>
      <c r="X189" s="2">
        <f t="shared" si="19"/>
        <v>896800</v>
      </c>
      <c r="Y189" s="2" cm="1">
        <f t="array" ref="Y189">_xlfn.XLOOKUP(Y$1&amp;$R189,$C$3:$C$1662&amp;$D$3:$D$1662,$E$3:$E$1662,0,0,1)</f>
        <v>3900</v>
      </c>
      <c r="Z189" s="2" cm="1">
        <f t="array" ref="Z189">_xlfn.XLOOKUP(Z$1&amp;$R189,$C$3:$C$1662&amp;$D$3:$D$1662,$E$3:$E$1662,0,0,1)</f>
        <v>0</v>
      </c>
      <c r="AA189" s="2" cm="1">
        <f t="array" ref="AA189">_xlfn.XLOOKUP(AA$1&amp;$R189,$C$3:$C$1662&amp;$D$3:$D$1662,$E$3:$E$1662,0,0,1)</f>
        <v>600</v>
      </c>
      <c r="AB189" s="2" cm="1">
        <f t="array" ref="AB189">_xlfn.XLOOKUP(AB$1&amp;$R189,$C$3:$C$1662&amp;$D$3:$D$1662,$E$3:$E$1662,0,0,1)</f>
        <v>100</v>
      </c>
      <c r="AC189" s="2" cm="1">
        <f t="array" ref="AC189">_xlfn.XLOOKUP(AC$1&amp;$R189,$C$3:$C$1662&amp;$D$3:$D$1662,$E$3:$E$1662,0,0,1)</f>
        <v>1500</v>
      </c>
    </row>
    <row r="190" spans="3:29" x14ac:dyDescent="0.4">
      <c r="C190" t="s">
        <v>804</v>
      </c>
      <c r="D190" t="s">
        <v>391</v>
      </c>
      <c r="E190">
        <v>1500</v>
      </c>
      <c r="R190" t="s">
        <v>274</v>
      </c>
      <c r="S190" s="2">
        <f t="shared" si="15"/>
        <v>407780</v>
      </c>
      <c r="T190" s="2">
        <f t="shared" si="19"/>
        <v>188600</v>
      </c>
      <c r="U190" s="2">
        <f t="shared" si="19"/>
        <v>270300</v>
      </c>
      <c r="V190" s="2">
        <f t="shared" si="19"/>
        <v>227400</v>
      </c>
      <c r="W190" s="2">
        <f t="shared" si="19"/>
        <v>455500</v>
      </c>
      <c r="X190" s="2">
        <f t="shared" si="19"/>
        <v>897100</v>
      </c>
      <c r="Y190" s="2" cm="1">
        <f t="array" ref="Y190">_xlfn.XLOOKUP(Y$1&amp;$R190,$C$3:$C$1662&amp;$D$3:$D$1662,$E$3:$E$1662,0,0,1)</f>
        <v>3800</v>
      </c>
      <c r="Z190" s="2" cm="1">
        <f t="array" ref="Z190">_xlfn.XLOOKUP(Z$1&amp;$R190,$C$3:$C$1662&amp;$D$3:$D$1662,$E$3:$E$1662,0,0,1)</f>
        <v>600</v>
      </c>
      <c r="AA190" s="2" cm="1">
        <f t="array" ref="AA190">_xlfn.XLOOKUP(AA$1&amp;$R190,$C$3:$C$1662&amp;$D$3:$D$1662,$E$3:$E$1662,0,0,1)</f>
        <v>200</v>
      </c>
      <c r="AB190" s="2" cm="1">
        <f t="array" ref="AB190">_xlfn.XLOOKUP(AB$1&amp;$R190,$C$3:$C$1662&amp;$D$3:$D$1662,$E$3:$E$1662,0,0,1)</f>
        <v>100</v>
      </c>
      <c r="AC190" s="2" cm="1">
        <f t="array" ref="AC190">_xlfn.XLOOKUP(AC$1&amp;$R190,$C$3:$C$1662&amp;$D$3:$D$1662,$E$3:$E$1662,0,0,1)</f>
        <v>300</v>
      </c>
    </row>
    <row r="191" spans="3:29" x14ac:dyDescent="0.4">
      <c r="C191" t="s">
        <v>804</v>
      </c>
      <c r="D191" t="s">
        <v>392</v>
      </c>
      <c r="E191">
        <v>300</v>
      </c>
      <c r="R191" t="s">
        <v>180</v>
      </c>
      <c r="S191" s="2">
        <f t="shared" si="15"/>
        <v>408460</v>
      </c>
      <c r="T191" s="2">
        <f t="shared" si="19"/>
        <v>189100</v>
      </c>
      <c r="U191" s="2">
        <f t="shared" si="19"/>
        <v>270300</v>
      </c>
      <c r="V191" s="2">
        <f t="shared" si="19"/>
        <v>227500</v>
      </c>
      <c r="W191" s="2">
        <f t="shared" si="19"/>
        <v>458300</v>
      </c>
      <c r="X191" s="2">
        <f t="shared" si="19"/>
        <v>897100</v>
      </c>
      <c r="Y191" s="2" cm="1">
        <f t="array" ref="Y191">_xlfn.XLOOKUP(Y$1&amp;$R191,$C$3:$C$1662&amp;$D$3:$D$1662,$E$3:$E$1662,0,0,1)</f>
        <v>500</v>
      </c>
      <c r="Z191" s="2" cm="1">
        <f t="array" ref="Z191">_xlfn.XLOOKUP(Z$1&amp;$R191,$C$3:$C$1662&amp;$D$3:$D$1662,$E$3:$E$1662,0,0,1)</f>
        <v>0</v>
      </c>
      <c r="AA191" s="2" cm="1">
        <f t="array" ref="AA191">_xlfn.XLOOKUP(AA$1&amp;$R191,$C$3:$C$1662&amp;$D$3:$D$1662,$E$3:$E$1662,0,0,1)</f>
        <v>100</v>
      </c>
      <c r="AB191" s="2" cm="1">
        <f t="array" ref="AB191">_xlfn.XLOOKUP(AB$1&amp;$R191,$C$3:$C$1662&amp;$D$3:$D$1662,$E$3:$E$1662,0,0,1)</f>
        <v>2800</v>
      </c>
      <c r="AC191" s="2" cm="1">
        <f t="array" ref="AC191">_xlfn.XLOOKUP(AC$1&amp;$R191,$C$3:$C$1662&amp;$D$3:$D$1662,$E$3:$E$1662,0,0,1)</f>
        <v>0</v>
      </c>
    </row>
    <row r="192" spans="3:29" x14ac:dyDescent="0.4">
      <c r="C192" t="s">
        <v>804</v>
      </c>
      <c r="D192" t="s">
        <v>393</v>
      </c>
      <c r="E192">
        <v>0</v>
      </c>
      <c r="R192" t="s">
        <v>76</v>
      </c>
      <c r="S192" s="2">
        <f t="shared" si="15"/>
        <v>408860</v>
      </c>
      <c r="T192" s="2">
        <f t="shared" si="19"/>
        <v>189500</v>
      </c>
      <c r="U192" s="2">
        <f t="shared" si="19"/>
        <v>270400</v>
      </c>
      <c r="V192" s="2">
        <f t="shared" si="19"/>
        <v>227800</v>
      </c>
      <c r="W192" s="2">
        <f t="shared" si="19"/>
        <v>458900</v>
      </c>
      <c r="X192" s="2">
        <f t="shared" si="19"/>
        <v>897700</v>
      </c>
      <c r="Y192" s="2" cm="1">
        <f t="array" ref="Y192">_xlfn.XLOOKUP(Y$1&amp;$R192,$C$3:$C$1662&amp;$D$3:$D$1662,$E$3:$E$1662,0,0,1)</f>
        <v>400</v>
      </c>
      <c r="Z192" s="2" cm="1">
        <f t="array" ref="Z192">_xlfn.XLOOKUP(Z$1&amp;$R192,$C$3:$C$1662&amp;$D$3:$D$1662,$E$3:$E$1662,0,0,1)</f>
        <v>100</v>
      </c>
      <c r="AA192" s="2" cm="1">
        <f t="array" ref="AA192">_xlfn.XLOOKUP(AA$1&amp;$R192,$C$3:$C$1662&amp;$D$3:$D$1662,$E$3:$E$1662,0,0,1)</f>
        <v>300</v>
      </c>
      <c r="AB192" s="2" cm="1">
        <f t="array" ref="AB192">_xlfn.XLOOKUP(AB$1&amp;$R192,$C$3:$C$1662&amp;$D$3:$D$1662,$E$3:$E$1662,0,0,1)</f>
        <v>600</v>
      </c>
      <c r="AC192" s="2" cm="1">
        <f t="array" ref="AC192">_xlfn.XLOOKUP(AC$1&amp;$R192,$C$3:$C$1662&amp;$D$3:$D$1662,$E$3:$E$1662,0,0,1)</f>
        <v>600</v>
      </c>
    </row>
    <row r="193" spans="3:29" x14ac:dyDescent="0.4">
      <c r="C193" t="s">
        <v>804</v>
      </c>
      <c r="D193" t="s">
        <v>394</v>
      </c>
      <c r="E193">
        <v>600</v>
      </c>
      <c r="R193" t="s">
        <v>138</v>
      </c>
      <c r="S193" s="2">
        <f t="shared" si="15"/>
        <v>410180</v>
      </c>
      <c r="T193" s="2">
        <f t="shared" si="19"/>
        <v>190200</v>
      </c>
      <c r="U193" s="2">
        <f t="shared" si="19"/>
        <v>270800</v>
      </c>
      <c r="V193" s="2">
        <f t="shared" si="19"/>
        <v>228500</v>
      </c>
      <c r="W193" s="2">
        <f t="shared" si="19"/>
        <v>459500</v>
      </c>
      <c r="X193" s="2">
        <f t="shared" si="19"/>
        <v>901900</v>
      </c>
      <c r="Y193" s="2" cm="1">
        <f t="array" ref="Y193">_xlfn.XLOOKUP(Y$1&amp;$R193,$C$3:$C$1662&amp;$D$3:$D$1662,$E$3:$E$1662,0,0,1)</f>
        <v>700</v>
      </c>
      <c r="Z193" s="2" cm="1">
        <f t="array" ref="Z193">_xlfn.XLOOKUP(Z$1&amp;$R193,$C$3:$C$1662&amp;$D$3:$D$1662,$E$3:$E$1662,0,0,1)</f>
        <v>400</v>
      </c>
      <c r="AA193" s="2" cm="1">
        <f t="array" ref="AA193">_xlfn.XLOOKUP(AA$1&amp;$R193,$C$3:$C$1662&amp;$D$3:$D$1662,$E$3:$E$1662,0,0,1)</f>
        <v>700</v>
      </c>
      <c r="AB193" s="2" cm="1">
        <f t="array" ref="AB193">_xlfn.XLOOKUP(AB$1&amp;$R193,$C$3:$C$1662&amp;$D$3:$D$1662,$E$3:$E$1662,0,0,1)</f>
        <v>600</v>
      </c>
      <c r="AC193" s="2" cm="1">
        <f t="array" ref="AC193">_xlfn.XLOOKUP(AC$1&amp;$R193,$C$3:$C$1662&amp;$D$3:$D$1662,$E$3:$E$1662,0,0,1)</f>
        <v>4200</v>
      </c>
    </row>
    <row r="194" spans="3:29" x14ac:dyDescent="0.4">
      <c r="C194" t="s">
        <v>804</v>
      </c>
      <c r="D194" t="s">
        <v>395</v>
      </c>
      <c r="E194">
        <v>4200</v>
      </c>
      <c r="R194" t="s">
        <v>255</v>
      </c>
      <c r="S194" s="2">
        <f t="shared" si="15"/>
        <v>411000</v>
      </c>
      <c r="T194" s="2">
        <f t="shared" si="19"/>
        <v>191800</v>
      </c>
      <c r="U194" s="2">
        <f t="shared" si="19"/>
        <v>270800</v>
      </c>
      <c r="V194" s="2">
        <f t="shared" si="19"/>
        <v>228500</v>
      </c>
      <c r="W194" s="2">
        <f t="shared" si="19"/>
        <v>461100</v>
      </c>
      <c r="X194" s="2">
        <f t="shared" si="19"/>
        <v>902800</v>
      </c>
      <c r="Y194" s="2" cm="1">
        <f t="array" ref="Y194">_xlfn.XLOOKUP(Y$1&amp;$R194,$C$3:$C$1662&amp;$D$3:$D$1662,$E$3:$E$1662,0,0,1)</f>
        <v>1600</v>
      </c>
      <c r="Z194" s="2" cm="1">
        <f t="array" ref="Z194">_xlfn.XLOOKUP(Z$1&amp;$R194,$C$3:$C$1662&amp;$D$3:$D$1662,$E$3:$E$1662,0,0,1)</f>
        <v>0</v>
      </c>
      <c r="AA194" s="2" cm="1">
        <f t="array" ref="AA194">_xlfn.XLOOKUP(AA$1&amp;$R194,$C$3:$C$1662&amp;$D$3:$D$1662,$E$3:$E$1662,0,0,1)</f>
        <v>0</v>
      </c>
      <c r="AB194" s="2" cm="1">
        <f t="array" ref="AB194">_xlfn.XLOOKUP(AB$1&amp;$R194,$C$3:$C$1662&amp;$D$3:$D$1662,$E$3:$E$1662,0,0,1)</f>
        <v>1600</v>
      </c>
      <c r="AC194" s="2" cm="1">
        <f t="array" ref="AC194">_xlfn.XLOOKUP(AC$1&amp;$R194,$C$3:$C$1662&amp;$D$3:$D$1662,$E$3:$E$1662,0,0,1)</f>
        <v>900</v>
      </c>
    </row>
    <row r="195" spans="3:29" x14ac:dyDescent="0.4">
      <c r="C195" t="s">
        <v>804</v>
      </c>
      <c r="D195" t="s">
        <v>396</v>
      </c>
      <c r="E195">
        <v>900</v>
      </c>
      <c r="R195" t="s">
        <v>106</v>
      </c>
      <c r="S195" s="2">
        <f t="shared" ref="S195:S258" si="20">IFERROR(AVERAGEIFS(T195:X195,T195:X195,"&gt;0"),0)</f>
        <v>411720</v>
      </c>
      <c r="T195" s="2">
        <f t="shared" si="19"/>
        <v>194200</v>
      </c>
      <c r="U195" s="2">
        <f t="shared" si="19"/>
        <v>270800</v>
      </c>
      <c r="V195" s="2">
        <f t="shared" si="19"/>
        <v>228500</v>
      </c>
      <c r="W195" s="2">
        <f t="shared" si="19"/>
        <v>461300</v>
      </c>
      <c r="X195" s="2">
        <f t="shared" si="19"/>
        <v>903800</v>
      </c>
      <c r="Y195" s="2" cm="1">
        <f t="array" ref="Y195">_xlfn.XLOOKUP(Y$1&amp;$R195,$C$3:$C$1662&amp;$D$3:$D$1662,$E$3:$E$1662,0,0,1)</f>
        <v>2400</v>
      </c>
      <c r="Z195" s="2" cm="1">
        <f t="array" ref="Z195">_xlfn.XLOOKUP(Z$1&amp;$R195,$C$3:$C$1662&amp;$D$3:$D$1662,$E$3:$E$1662,0,0,1)</f>
        <v>0</v>
      </c>
      <c r="AA195" s="2" cm="1">
        <f t="array" ref="AA195">_xlfn.XLOOKUP(AA$1&amp;$R195,$C$3:$C$1662&amp;$D$3:$D$1662,$E$3:$E$1662,0,0,1)</f>
        <v>0</v>
      </c>
      <c r="AB195" s="2" cm="1">
        <f t="array" ref="AB195">_xlfn.XLOOKUP(AB$1&amp;$R195,$C$3:$C$1662&amp;$D$3:$D$1662,$E$3:$E$1662,0,0,1)</f>
        <v>200</v>
      </c>
      <c r="AC195" s="2" cm="1">
        <f t="array" ref="AC195">_xlfn.XLOOKUP(AC$1&amp;$R195,$C$3:$C$1662&amp;$D$3:$D$1662,$E$3:$E$1662,0,0,1)</f>
        <v>1000</v>
      </c>
    </row>
    <row r="196" spans="3:29" x14ac:dyDescent="0.4">
      <c r="C196" t="s">
        <v>804</v>
      </c>
      <c r="D196" t="s">
        <v>397</v>
      </c>
      <c r="E196">
        <v>1000</v>
      </c>
      <c r="R196" t="s">
        <v>172</v>
      </c>
      <c r="S196" s="2">
        <f t="shared" si="20"/>
        <v>411940</v>
      </c>
      <c r="T196" s="2">
        <f t="shared" ref="T196:X211" si="21">T195+Y196</f>
        <v>194800</v>
      </c>
      <c r="U196" s="2">
        <f t="shared" si="21"/>
        <v>270900</v>
      </c>
      <c r="V196" s="2">
        <f t="shared" si="21"/>
        <v>228500</v>
      </c>
      <c r="W196" s="2">
        <f t="shared" si="21"/>
        <v>461500</v>
      </c>
      <c r="X196" s="2">
        <f t="shared" si="21"/>
        <v>904000</v>
      </c>
      <c r="Y196" s="2" cm="1">
        <f t="array" ref="Y196">_xlfn.XLOOKUP(Y$1&amp;$R196,$C$3:$C$1662&amp;$D$3:$D$1662,$E$3:$E$1662,0,0,1)</f>
        <v>600</v>
      </c>
      <c r="Z196" s="2" cm="1">
        <f t="array" ref="Z196">_xlfn.XLOOKUP(Z$1&amp;$R196,$C$3:$C$1662&amp;$D$3:$D$1662,$E$3:$E$1662,0,0,1)</f>
        <v>100</v>
      </c>
      <c r="AA196" s="2" cm="1">
        <f t="array" ref="AA196">_xlfn.XLOOKUP(AA$1&amp;$R196,$C$3:$C$1662&amp;$D$3:$D$1662,$E$3:$E$1662,0,0,1)</f>
        <v>0</v>
      </c>
      <c r="AB196" s="2" cm="1">
        <f t="array" ref="AB196">_xlfn.XLOOKUP(AB$1&amp;$R196,$C$3:$C$1662&amp;$D$3:$D$1662,$E$3:$E$1662,0,0,1)</f>
        <v>200</v>
      </c>
      <c r="AC196" s="2" cm="1">
        <f t="array" ref="AC196">_xlfn.XLOOKUP(AC$1&amp;$R196,$C$3:$C$1662&amp;$D$3:$D$1662,$E$3:$E$1662,0,0,1)</f>
        <v>200</v>
      </c>
    </row>
    <row r="197" spans="3:29" x14ac:dyDescent="0.4">
      <c r="C197" t="s">
        <v>804</v>
      </c>
      <c r="D197" t="s">
        <v>398</v>
      </c>
      <c r="E197">
        <v>200</v>
      </c>
      <c r="R197" t="s">
        <v>302</v>
      </c>
      <c r="S197" s="2">
        <f t="shared" si="20"/>
        <v>412180</v>
      </c>
      <c r="T197" s="2">
        <f t="shared" si="21"/>
        <v>195600</v>
      </c>
      <c r="U197" s="2">
        <f t="shared" si="21"/>
        <v>271000</v>
      </c>
      <c r="V197" s="2">
        <f t="shared" si="21"/>
        <v>228600</v>
      </c>
      <c r="W197" s="2">
        <f t="shared" si="21"/>
        <v>461500</v>
      </c>
      <c r="X197" s="2">
        <f t="shared" si="21"/>
        <v>904200</v>
      </c>
      <c r="Y197" s="2" cm="1">
        <f t="array" ref="Y197">_xlfn.XLOOKUP(Y$1&amp;$R197,$C$3:$C$1662&amp;$D$3:$D$1662,$E$3:$E$1662,0,0,1)</f>
        <v>800</v>
      </c>
      <c r="Z197" s="2" cm="1">
        <f t="array" ref="Z197">_xlfn.XLOOKUP(Z$1&amp;$R197,$C$3:$C$1662&amp;$D$3:$D$1662,$E$3:$E$1662,0,0,1)</f>
        <v>100</v>
      </c>
      <c r="AA197" s="2" cm="1">
        <f t="array" ref="AA197">_xlfn.XLOOKUP(AA$1&amp;$R197,$C$3:$C$1662&amp;$D$3:$D$1662,$E$3:$E$1662,0,0,1)</f>
        <v>100</v>
      </c>
      <c r="AB197" s="2" cm="1">
        <f t="array" ref="AB197">_xlfn.XLOOKUP(AB$1&amp;$R197,$C$3:$C$1662&amp;$D$3:$D$1662,$E$3:$E$1662,0,0,1)</f>
        <v>0</v>
      </c>
      <c r="AC197" s="2" cm="1">
        <f t="array" ref="AC197">_xlfn.XLOOKUP(AC$1&amp;$R197,$C$3:$C$1662&amp;$D$3:$D$1662,$E$3:$E$1662,0,0,1)</f>
        <v>200</v>
      </c>
    </row>
    <row r="198" spans="3:29" x14ac:dyDescent="0.4">
      <c r="C198" t="s">
        <v>804</v>
      </c>
      <c r="D198" t="s">
        <v>399</v>
      </c>
      <c r="E198">
        <v>200</v>
      </c>
      <c r="R198" t="s">
        <v>248</v>
      </c>
      <c r="S198" s="2">
        <f t="shared" si="20"/>
        <v>413540</v>
      </c>
      <c r="T198" s="2">
        <f t="shared" si="21"/>
        <v>198600</v>
      </c>
      <c r="U198" s="2">
        <f t="shared" si="21"/>
        <v>271500</v>
      </c>
      <c r="V198" s="2">
        <f t="shared" si="21"/>
        <v>228600</v>
      </c>
      <c r="W198" s="2">
        <f t="shared" si="21"/>
        <v>462000</v>
      </c>
      <c r="X198" s="2">
        <f t="shared" si="21"/>
        <v>907000</v>
      </c>
      <c r="Y198" s="2" cm="1">
        <f t="array" ref="Y198">_xlfn.XLOOKUP(Y$1&amp;$R198,$C$3:$C$1662&amp;$D$3:$D$1662,$E$3:$E$1662,0,0,1)</f>
        <v>3000</v>
      </c>
      <c r="Z198" s="2" cm="1">
        <f t="array" ref="Z198">_xlfn.XLOOKUP(Z$1&amp;$R198,$C$3:$C$1662&amp;$D$3:$D$1662,$E$3:$E$1662,0,0,1)</f>
        <v>500</v>
      </c>
      <c r="AA198" s="2" cm="1">
        <f t="array" ref="AA198">_xlfn.XLOOKUP(AA$1&amp;$R198,$C$3:$C$1662&amp;$D$3:$D$1662,$E$3:$E$1662,0,0,1)</f>
        <v>0</v>
      </c>
      <c r="AB198" s="2" cm="1">
        <f t="array" ref="AB198">_xlfn.XLOOKUP(AB$1&amp;$R198,$C$3:$C$1662&amp;$D$3:$D$1662,$E$3:$E$1662,0,0,1)</f>
        <v>500</v>
      </c>
      <c r="AC198" s="2" cm="1">
        <f t="array" ref="AC198">_xlfn.XLOOKUP(AC$1&amp;$R198,$C$3:$C$1662&amp;$D$3:$D$1662,$E$3:$E$1662,0,0,1)</f>
        <v>2800</v>
      </c>
    </row>
    <row r="199" spans="3:29" x14ac:dyDescent="0.4">
      <c r="C199" t="s">
        <v>804</v>
      </c>
      <c r="D199" t="s">
        <v>400</v>
      </c>
      <c r="E199">
        <v>2800</v>
      </c>
      <c r="R199" t="s">
        <v>285</v>
      </c>
      <c r="S199" s="2">
        <f t="shared" si="20"/>
        <v>414840</v>
      </c>
      <c r="T199" s="2">
        <f t="shared" si="21"/>
        <v>199800</v>
      </c>
      <c r="U199" s="2">
        <f t="shared" si="21"/>
        <v>271500</v>
      </c>
      <c r="V199" s="2">
        <f t="shared" si="21"/>
        <v>228600</v>
      </c>
      <c r="W199" s="2">
        <f t="shared" si="21"/>
        <v>464600</v>
      </c>
      <c r="X199" s="2">
        <f t="shared" si="21"/>
        <v>909700</v>
      </c>
      <c r="Y199" s="2" cm="1">
        <f t="array" ref="Y199">_xlfn.XLOOKUP(Y$1&amp;$R199,$C$3:$C$1662&amp;$D$3:$D$1662,$E$3:$E$1662,0,0,1)</f>
        <v>1200</v>
      </c>
      <c r="Z199" s="2" cm="1">
        <f t="array" ref="Z199">_xlfn.XLOOKUP(Z$1&amp;$R199,$C$3:$C$1662&amp;$D$3:$D$1662,$E$3:$E$1662,0,0,1)</f>
        <v>0</v>
      </c>
      <c r="AA199" s="2" cm="1">
        <f t="array" ref="AA199">_xlfn.XLOOKUP(AA$1&amp;$R199,$C$3:$C$1662&amp;$D$3:$D$1662,$E$3:$E$1662,0,0,1)</f>
        <v>0</v>
      </c>
      <c r="AB199" s="2" cm="1">
        <f t="array" ref="AB199">_xlfn.XLOOKUP(AB$1&amp;$R199,$C$3:$C$1662&amp;$D$3:$D$1662,$E$3:$E$1662,0,0,1)</f>
        <v>2600</v>
      </c>
      <c r="AC199" s="2" cm="1">
        <f t="array" ref="AC199">_xlfn.XLOOKUP(AC$1&amp;$R199,$C$3:$C$1662&amp;$D$3:$D$1662,$E$3:$E$1662,0,0,1)</f>
        <v>2700</v>
      </c>
    </row>
    <row r="200" spans="3:29" x14ac:dyDescent="0.4">
      <c r="C200" t="s">
        <v>804</v>
      </c>
      <c r="D200" t="s">
        <v>401</v>
      </c>
      <c r="E200">
        <v>2700</v>
      </c>
      <c r="R200" t="s">
        <v>121</v>
      </c>
      <c r="S200" s="2">
        <f t="shared" si="20"/>
        <v>415020</v>
      </c>
      <c r="T200" s="2">
        <f t="shared" si="21"/>
        <v>199900</v>
      </c>
      <c r="U200" s="2">
        <f t="shared" si="21"/>
        <v>272000</v>
      </c>
      <c r="V200" s="2">
        <f t="shared" si="21"/>
        <v>228600</v>
      </c>
      <c r="W200" s="2">
        <f t="shared" si="21"/>
        <v>464700</v>
      </c>
      <c r="X200" s="2">
        <f t="shared" si="21"/>
        <v>909900</v>
      </c>
      <c r="Y200" s="2" cm="1">
        <f t="array" ref="Y200">_xlfn.XLOOKUP(Y$1&amp;$R200,$C$3:$C$1662&amp;$D$3:$D$1662,$E$3:$E$1662,0,0,1)</f>
        <v>100</v>
      </c>
      <c r="Z200" s="2" cm="1">
        <f t="array" ref="Z200">_xlfn.XLOOKUP(Z$1&amp;$R200,$C$3:$C$1662&amp;$D$3:$D$1662,$E$3:$E$1662,0,0,1)</f>
        <v>500</v>
      </c>
      <c r="AA200" s="2" cm="1">
        <f t="array" ref="AA200">_xlfn.XLOOKUP(AA$1&amp;$R200,$C$3:$C$1662&amp;$D$3:$D$1662,$E$3:$E$1662,0,0,1)</f>
        <v>0</v>
      </c>
      <c r="AB200" s="2" cm="1">
        <f t="array" ref="AB200">_xlfn.XLOOKUP(AB$1&amp;$R200,$C$3:$C$1662&amp;$D$3:$D$1662,$E$3:$E$1662,0,0,1)</f>
        <v>100</v>
      </c>
      <c r="AC200" s="2" cm="1">
        <f t="array" ref="AC200">_xlfn.XLOOKUP(AC$1&amp;$R200,$C$3:$C$1662&amp;$D$3:$D$1662,$E$3:$E$1662,0,0,1)</f>
        <v>200</v>
      </c>
    </row>
    <row r="201" spans="3:29" x14ac:dyDescent="0.4">
      <c r="C201" t="s">
        <v>804</v>
      </c>
      <c r="D201" t="s">
        <v>402</v>
      </c>
      <c r="E201">
        <v>200</v>
      </c>
      <c r="R201" t="s">
        <v>273</v>
      </c>
      <c r="S201" s="2">
        <f t="shared" si="20"/>
        <v>416580</v>
      </c>
      <c r="T201" s="2">
        <f t="shared" si="21"/>
        <v>203400</v>
      </c>
      <c r="U201" s="2">
        <f t="shared" si="21"/>
        <v>272300</v>
      </c>
      <c r="V201" s="2">
        <f t="shared" si="21"/>
        <v>229700</v>
      </c>
      <c r="W201" s="2">
        <f t="shared" si="21"/>
        <v>467400</v>
      </c>
      <c r="X201" s="2">
        <f t="shared" si="21"/>
        <v>910100</v>
      </c>
      <c r="Y201" s="2" cm="1">
        <f t="array" ref="Y201">_xlfn.XLOOKUP(Y$1&amp;$R201,$C$3:$C$1662&amp;$D$3:$D$1662,$E$3:$E$1662,0,0,1)</f>
        <v>3500</v>
      </c>
      <c r="Z201" s="2" cm="1">
        <f t="array" ref="Z201">_xlfn.XLOOKUP(Z$1&amp;$R201,$C$3:$C$1662&amp;$D$3:$D$1662,$E$3:$E$1662,0,0,1)</f>
        <v>300</v>
      </c>
      <c r="AA201" s="2" cm="1">
        <f t="array" ref="AA201">_xlfn.XLOOKUP(AA$1&amp;$R201,$C$3:$C$1662&amp;$D$3:$D$1662,$E$3:$E$1662,0,0,1)</f>
        <v>1100</v>
      </c>
      <c r="AB201" s="2" cm="1">
        <f t="array" ref="AB201">_xlfn.XLOOKUP(AB$1&amp;$R201,$C$3:$C$1662&amp;$D$3:$D$1662,$E$3:$E$1662,0,0,1)</f>
        <v>2700</v>
      </c>
      <c r="AC201" s="2" cm="1">
        <f t="array" ref="AC201">_xlfn.XLOOKUP(AC$1&amp;$R201,$C$3:$C$1662&amp;$D$3:$D$1662,$E$3:$E$1662,0,0,1)</f>
        <v>200</v>
      </c>
    </row>
    <row r="202" spans="3:29" x14ac:dyDescent="0.4">
      <c r="C202" t="s">
        <v>804</v>
      </c>
      <c r="D202" t="s">
        <v>403</v>
      </c>
      <c r="E202">
        <v>200</v>
      </c>
      <c r="R202" t="s">
        <v>247</v>
      </c>
      <c r="S202" s="2">
        <f t="shared" si="20"/>
        <v>417400</v>
      </c>
      <c r="T202" s="2">
        <f t="shared" si="21"/>
        <v>205400</v>
      </c>
      <c r="U202" s="2">
        <f t="shared" si="21"/>
        <v>272400</v>
      </c>
      <c r="V202" s="2">
        <f t="shared" si="21"/>
        <v>229700</v>
      </c>
      <c r="W202" s="2">
        <f t="shared" si="21"/>
        <v>469400</v>
      </c>
      <c r="X202" s="2">
        <f t="shared" si="21"/>
        <v>910100</v>
      </c>
      <c r="Y202" s="2" cm="1">
        <f t="array" ref="Y202">_xlfn.XLOOKUP(Y$1&amp;$R202,$C$3:$C$1662&amp;$D$3:$D$1662,$E$3:$E$1662,0,0,1)</f>
        <v>2000</v>
      </c>
      <c r="Z202" s="2" cm="1">
        <f t="array" ref="Z202">_xlfn.XLOOKUP(Z$1&amp;$R202,$C$3:$C$1662&amp;$D$3:$D$1662,$E$3:$E$1662,0,0,1)</f>
        <v>100</v>
      </c>
      <c r="AA202" s="2" cm="1">
        <f t="array" ref="AA202">_xlfn.XLOOKUP(AA$1&amp;$R202,$C$3:$C$1662&amp;$D$3:$D$1662,$E$3:$E$1662,0,0,1)</f>
        <v>0</v>
      </c>
      <c r="AB202" s="2" cm="1">
        <f t="array" ref="AB202">_xlfn.XLOOKUP(AB$1&amp;$R202,$C$3:$C$1662&amp;$D$3:$D$1662,$E$3:$E$1662,0,0,1)</f>
        <v>2000</v>
      </c>
      <c r="AC202" s="2" cm="1">
        <f t="array" ref="AC202">_xlfn.XLOOKUP(AC$1&amp;$R202,$C$3:$C$1662&amp;$D$3:$D$1662,$E$3:$E$1662,0,0,1)</f>
        <v>0</v>
      </c>
    </row>
    <row r="203" spans="3:29" x14ac:dyDescent="0.4">
      <c r="C203" t="s">
        <v>804</v>
      </c>
      <c r="D203" t="s">
        <v>404</v>
      </c>
      <c r="E203">
        <v>0</v>
      </c>
      <c r="R203" t="s">
        <v>269</v>
      </c>
      <c r="S203" s="2">
        <f t="shared" si="20"/>
        <v>418320</v>
      </c>
      <c r="T203" s="2">
        <f t="shared" si="21"/>
        <v>208000</v>
      </c>
      <c r="U203" s="2">
        <f t="shared" si="21"/>
        <v>273000</v>
      </c>
      <c r="V203" s="2">
        <f t="shared" si="21"/>
        <v>230400</v>
      </c>
      <c r="W203" s="2">
        <f t="shared" si="21"/>
        <v>469500</v>
      </c>
      <c r="X203" s="2">
        <f t="shared" si="21"/>
        <v>910700</v>
      </c>
      <c r="Y203" s="2" cm="1">
        <f t="array" ref="Y203">_xlfn.XLOOKUP(Y$1&amp;$R203,$C$3:$C$1662&amp;$D$3:$D$1662,$E$3:$E$1662,0,0,1)</f>
        <v>2600</v>
      </c>
      <c r="Z203" s="2" cm="1">
        <f t="array" ref="Z203">_xlfn.XLOOKUP(Z$1&amp;$R203,$C$3:$C$1662&amp;$D$3:$D$1662,$E$3:$E$1662,0,0,1)</f>
        <v>600</v>
      </c>
      <c r="AA203" s="2" cm="1">
        <f t="array" ref="AA203">_xlfn.XLOOKUP(AA$1&amp;$R203,$C$3:$C$1662&amp;$D$3:$D$1662,$E$3:$E$1662,0,0,1)</f>
        <v>700</v>
      </c>
      <c r="AB203" s="2" cm="1">
        <f t="array" ref="AB203">_xlfn.XLOOKUP(AB$1&amp;$R203,$C$3:$C$1662&amp;$D$3:$D$1662,$E$3:$E$1662,0,0,1)</f>
        <v>100</v>
      </c>
      <c r="AC203" s="2" cm="1">
        <f t="array" ref="AC203">_xlfn.XLOOKUP(AC$1&amp;$R203,$C$3:$C$1662&amp;$D$3:$D$1662,$E$3:$E$1662,0,0,1)</f>
        <v>600</v>
      </c>
    </row>
    <row r="204" spans="3:29" x14ac:dyDescent="0.4">
      <c r="C204" t="s">
        <v>804</v>
      </c>
      <c r="D204" t="s">
        <v>405</v>
      </c>
      <c r="E204">
        <v>600</v>
      </c>
      <c r="R204" t="s">
        <v>303</v>
      </c>
      <c r="S204" s="2">
        <f t="shared" si="20"/>
        <v>419240</v>
      </c>
      <c r="T204" s="2">
        <f t="shared" si="21"/>
        <v>212500</v>
      </c>
      <c r="U204" s="2">
        <f t="shared" si="21"/>
        <v>273000</v>
      </c>
      <c r="V204" s="2">
        <f t="shared" si="21"/>
        <v>230400</v>
      </c>
      <c r="W204" s="2">
        <f t="shared" si="21"/>
        <v>469600</v>
      </c>
      <c r="X204" s="2">
        <f t="shared" si="21"/>
        <v>910700</v>
      </c>
      <c r="Y204" s="2" cm="1">
        <f t="array" ref="Y204">_xlfn.XLOOKUP(Y$1&amp;$R204,$C$3:$C$1662&amp;$D$3:$D$1662,$E$3:$E$1662,0,0,1)</f>
        <v>4500</v>
      </c>
      <c r="Z204" s="2" cm="1">
        <f t="array" ref="Z204">_xlfn.XLOOKUP(Z$1&amp;$R204,$C$3:$C$1662&amp;$D$3:$D$1662,$E$3:$E$1662,0,0,1)</f>
        <v>0</v>
      </c>
      <c r="AA204" s="2" cm="1">
        <f t="array" ref="AA204">_xlfn.XLOOKUP(AA$1&amp;$R204,$C$3:$C$1662&amp;$D$3:$D$1662,$E$3:$E$1662,0,0,1)</f>
        <v>0</v>
      </c>
      <c r="AB204" s="2" cm="1">
        <f t="array" ref="AB204">_xlfn.XLOOKUP(AB$1&amp;$R204,$C$3:$C$1662&amp;$D$3:$D$1662,$E$3:$E$1662,0,0,1)</f>
        <v>100</v>
      </c>
      <c r="AC204" s="2" cm="1">
        <f t="array" ref="AC204">_xlfn.XLOOKUP(AC$1&amp;$R204,$C$3:$C$1662&amp;$D$3:$D$1662,$E$3:$E$1662,0,0,1)</f>
        <v>0</v>
      </c>
    </row>
    <row r="205" spans="3:29" x14ac:dyDescent="0.4">
      <c r="C205" t="s">
        <v>804</v>
      </c>
      <c r="D205" t="s">
        <v>406</v>
      </c>
      <c r="E205">
        <v>0</v>
      </c>
      <c r="R205" t="s">
        <v>210</v>
      </c>
      <c r="S205" s="2">
        <f t="shared" si="20"/>
        <v>419880</v>
      </c>
      <c r="T205" s="2">
        <f t="shared" si="21"/>
        <v>213600</v>
      </c>
      <c r="U205" s="2">
        <f t="shared" si="21"/>
        <v>273000</v>
      </c>
      <c r="V205" s="2">
        <f t="shared" si="21"/>
        <v>230400</v>
      </c>
      <c r="W205" s="2">
        <f t="shared" si="21"/>
        <v>470100</v>
      </c>
      <c r="X205" s="2">
        <f t="shared" si="21"/>
        <v>912300</v>
      </c>
      <c r="Y205" s="2" cm="1">
        <f t="array" ref="Y205">_xlfn.XLOOKUP(Y$1&amp;$R205,$C$3:$C$1662&amp;$D$3:$D$1662,$E$3:$E$1662,0,0,1)</f>
        <v>1100</v>
      </c>
      <c r="Z205" s="2" cm="1">
        <f t="array" ref="Z205">_xlfn.XLOOKUP(Z$1&amp;$R205,$C$3:$C$1662&amp;$D$3:$D$1662,$E$3:$E$1662,0,0,1)</f>
        <v>0</v>
      </c>
      <c r="AA205" s="2" cm="1">
        <f t="array" ref="AA205">_xlfn.XLOOKUP(AA$1&amp;$R205,$C$3:$C$1662&amp;$D$3:$D$1662,$E$3:$E$1662,0,0,1)</f>
        <v>0</v>
      </c>
      <c r="AB205" s="2" cm="1">
        <f t="array" ref="AB205">_xlfn.XLOOKUP(AB$1&amp;$R205,$C$3:$C$1662&amp;$D$3:$D$1662,$E$3:$E$1662,0,0,1)</f>
        <v>500</v>
      </c>
      <c r="AC205" s="2" cm="1">
        <f t="array" ref="AC205">_xlfn.XLOOKUP(AC$1&amp;$R205,$C$3:$C$1662&amp;$D$3:$D$1662,$E$3:$E$1662,0,0,1)</f>
        <v>1600</v>
      </c>
    </row>
    <row r="206" spans="3:29" x14ac:dyDescent="0.4">
      <c r="C206" t="s">
        <v>804</v>
      </c>
      <c r="D206" t="s">
        <v>407</v>
      </c>
      <c r="E206">
        <v>1600</v>
      </c>
      <c r="R206" t="s">
        <v>158</v>
      </c>
      <c r="S206" s="2">
        <f t="shared" si="20"/>
        <v>421740</v>
      </c>
      <c r="T206" s="2">
        <f t="shared" si="21"/>
        <v>215700</v>
      </c>
      <c r="U206" s="2">
        <f t="shared" si="21"/>
        <v>273300</v>
      </c>
      <c r="V206" s="2">
        <f t="shared" si="21"/>
        <v>230800</v>
      </c>
      <c r="W206" s="2">
        <f t="shared" si="21"/>
        <v>470100</v>
      </c>
      <c r="X206" s="2">
        <f t="shared" si="21"/>
        <v>918800</v>
      </c>
      <c r="Y206" s="2" cm="1">
        <f t="array" ref="Y206">_xlfn.XLOOKUP(Y$1&amp;$R206,$C$3:$C$1662&amp;$D$3:$D$1662,$E$3:$E$1662,0,0,1)</f>
        <v>2100</v>
      </c>
      <c r="Z206" s="2" cm="1">
        <f t="array" ref="Z206">_xlfn.XLOOKUP(Z$1&amp;$R206,$C$3:$C$1662&amp;$D$3:$D$1662,$E$3:$E$1662,0,0,1)</f>
        <v>300</v>
      </c>
      <c r="AA206" s="2" cm="1">
        <f t="array" ref="AA206">_xlfn.XLOOKUP(AA$1&amp;$R206,$C$3:$C$1662&amp;$D$3:$D$1662,$E$3:$E$1662,0,0,1)</f>
        <v>400</v>
      </c>
      <c r="AB206" s="2" cm="1">
        <f t="array" ref="AB206">_xlfn.XLOOKUP(AB$1&amp;$R206,$C$3:$C$1662&amp;$D$3:$D$1662,$E$3:$E$1662,0,0,1)</f>
        <v>0</v>
      </c>
      <c r="AC206" s="2" cm="1">
        <f t="array" ref="AC206">_xlfn.XLOOKUP(AC$1&amp;$R206,$C$3:$C$1662&amp;$D$3:$D$1662,$E$3:$E$1662,0,0,1)</f>
        <v>6500</v>
      </c>
    </row>
    <row r="207" spans="3:29" x14ac:dyDescent="0.4">
      <c r="C207" t="s">
        <v>804</v>
      </c>
      <c r="D207" t="s">
        <v>408</v>
      </c>
      <c r="E207">
        <v>6500</v>
      </c>
      <c r="R207" t="s">
        <v>102</v>
      </c>
      <c r="S207" s="2">
        <f t="shared" si="20"/>
        <v>422340</v>
      </c>
      <c r="T207" s="2">
        <f t="shared" si="21"/>
        <v>217000</v>
      </c>
      <c r="U207" s="2">
        <f t="shared" si="21"/>
        <v>273800</v>
      </c>
      <c r="V207" s="2">
        <f t="shared" si="21"/>
        <v>230800</v>
      </c>
      <c r="W207" s="2">
        <f t="shared" si="21"/>
        <v>470500</v>
      </c>
      <c r="X207" s="2">
        <f t="shared" si="21"/>
        <v>919600</v>
      </c>
      <c r="Y207" s="2" cm="1">
        <f t="array" ref="Y207">_xlfn.XLOOKUP(Y$1&amp;$R207,$C$3:$C$1662&amp;$D$3:$D$1662,$E$3:$E$1662,0,0,1)</f>
        <v>1300</v>
      </c>
      <c r="Z207" s="2" cm="1">
        <f t="array" ref="Z207">_xlfn.XLOOKUP(Z$1&amp;$R207,$C$3:$C$1662&amp;$D$3:$D$1662,$E$3:$E$1662,0,0,1)</f>
        <v>500</v>
      </c>
      <c r="AA207" s="2" cm="1">
        <f t="array" ref="AA207">_xlfn.XLOOKUP(AA$1&amp;$R207,$C$3:$C$1662&amp;$D$3:$D$1662,$E$3:$E$1662,0,0,1)</f>
        <v>0</v>
      </c>
      <c r="AB207" s="2" cm="1">
        <f t="array" ref="AB207">_xlfn.XLOOKUP(AB$1&amp;$R207,$C$3:$C$1662&amp;$D$3:$D$1662,$E$3:$E$1662,0,0,1)</f>
        <v>400</v>
      </c>
      <c r="AC207" s="2" cm="1">
        <f t="array" ref="AC207">_xlfn.XLOOKUP(AC$1&amp;$R207,$C$3:$C$1662&amp;$D$3:$D$1662,$E$3:$E$1662,0,0,1)</f>
        <v>800</v>
      </c>
    </row>
    <row r="208" spans="3:29" x14ac:dyDescent="0.4">
      <c r="C208" t="s">
        <v>804</v>
      </c>
      <c r="D208" t="s">
        <v>409</v>
      </c>
      <c r="E208">
        <v>800</v>
      </c>
      <c r="R208" t="s">
        <v>225</v>
      </c>
      <c r="S208" s="2">
        <f t="shared" si="20"/>
        <v>423960</v>
      </c>
      <c r="T208" s="2">
        <f t="shared" si="21"/>
        <v>221100</v>
      </c>
      <c r="U208" s="2">
        <f t="shared" si="21"/>
        <v>274300</v>
      </c>
      <c r="V208" s="2">
        <f t="shared" si="21"/>
        <v>230800</v>
      </c>
      <c r="W208" s="2">
        <f t="shared" si="21"/>
        <v>471000</v>
      </c>
      <c r="X208" s="2">
        <f t="shared" si="21"/>
        <v>922600</v>
      </c>
      <c r="Y208" s="2" cm="1">
        <f t="array" ref="Y208">_xlfn.XLOOKUP(Y$1&amp;$R208,$C$3:$C$1662&amp;$D$3:$D$1662,$E$3:$E$1662,0,0,1)</f>
        <v>4100</v>
      </c>
      <c r="Z208" s="2" cm="1">
        <f t="array" ref="Z208">_xlfn.XLOOKUP(Z$1&amp;$R208,$C$3:$C$1662&amp;$D$3:$D$1662,$E$3:$E$1662,0,0,1)</f>
        <v>500</v>
      </c>
      <c r="AA208" s="2" cm="1">
        <f t="array" ref="AA208">_xlfn.XLOOKUP(AA$1&amp;$R208,$C$3:$C$1662&amp;$D$3:$D$1662,$E$3:$E$1662,0,0,1)</f>
        <v>0</v>
      </c>
      <c r="AB208" s="2" cm="1">
        <f t="array" ref="AB208">_xlfn.XLOOKUP(AB$1&amp;$R208,$C$3:$C$1662&amp;$D$3:$D$1662,$E$3:$E$1662,0,0,1)</f>
        <v>500</v>
      </c>
      <c r="AC208" s="2" cm="1">
        <f t="array" ref="AC208">_xlfn.XLOOKUP(AC$1&amp;$R208,$C$3:$C$1662&amp;$D$3:$D$1662,$E$3:$E$1662,0,0,1)</f>
        <v>3000</v>
      </c>
    </row>
    <row r="209" spans="3:29" x14ac:dyDescent="0.4">
      <c r="C209" t="s">
        <v>804</v>
      </c>
      <c r="D209" t="s">
        <v>410</v>
      </c>
      <c r="E209">
        <v>3000</v>
      </c>
      <c r="R209" t="s">
        <v>97</v>
      </c>
      <c r="S209" s="2">
        <f t="shared" si="20"/>
        <v>426440</v>
      </c>
      <c r="T209" s="2">
        <f t="shared" si="21"/>
        <v>227100</v>
      </c>
      <c r="U209" s="2">
        <f t="shared" si="21"/>
        <v>275000</v>
      </c>
      <c r="V209" s="2">
        <f t="shared" si="21"/>
        <v>230800</v>
      </c>
      <c r="W209" s="2">
        <f t="shared" si="21"/>
        <v>472700</v>
      </c>
      <c r="X209" s="2">
        <f t="shared" si="21"/>
        <v>926600</v>
      </c>
      <c r="Y209" s="2" cm="1">
        <f t="array" ref="Y209">_xlfn.XLOOKUP(Y$1&amp;$R209,$C$3:$C$1662&amp;$D$3:$D$1662,$E$3:$E$1662,0,0,1)</f>
        <v>6000</v>
      </c>
      <c r="Z209" s="2" cm="1">
        <f t="array" ref="Z209">_xlfn.XLOOKUP(Z$1&amp;$R209,$C$3:$C$1662&amp;$D$3:$D$1662,$E$3:$E$1662,0,0,1)</f>
        <v>700</v>
      </c>
      <c r="AA209" s="2" cm="1">
        <f t="array" ref="AA209">_xlfn.XLOOKUP(AA$1&amp;$R209,$C$3:$C$1662&amp;$D$3:$D$1662,$E$3:$E$1662,0,0,1)</f>
        <v>0</v>
      </c>
      <c r="AB209" s="2" cm="1">
        <f t="array" ref="AB209">_xlfn.XLOOKUP(AB$1&amp;$R209,$C$3:$C$1662&amp;$D$3:$D$1662,$E$3:$E$1662,0,0,1)</f>
        <v>1700</v>
      </c>
      <c r="AC209" s="2" cm="1">
        <f t="array" ref="AC209">_xlfn.XLOOKUP(AC$1&amp;$R209,$C$3:$C$1662&amp;$D$3:$D$1662,$E$3:$E$1662,0,0,1)</f>
        <v>4000</v>
      </c>
    </row>
    <row r="210" spans="3:29" x14ac:dyDescent="0.4">
      <c r="C210" t="s">
        <v>804</v>
      </c>
      <c r="D210" t="s">
        <v>411</v>
      </c>
      <c r="E210">
        <v>4000</v>
      </c>
      <c r="R210" t="s">
        <v>65</v>
      </c>
      <c r="S210" s="2">
        <f t="shared" si="20"/>
        <v>427680</v>
      </c>
      <c r="T210" s="2">
        <f t="shared" si="21"/>
        <v>229600</v>
      </c>
      <c r="U210" s="2">
        <f t="shared" si="21"/>
        <v>275700</v>
      </c>
      <c r="V210" s="2">
        <f t="shared" si="21"/>
        <v>230800</v>
      </c>
      <c r="W210" s="2">
        <f t="shared" si="21"/>
        <v>472700</v>
      </c>
      <c r="X210" s="2">
        <f t="shared" si="21"/>
        <v>929600</v>
      </c>
      <c r="Y210" s="2" cm="1">
        <f t="array" ref="Y210">_xlfn.XLOOKUP(Y$1&amp;$R210,$C$3:$C$1662&amp;$D$3:$D$1662,$E$3:$E$1662,0,0,1)</f>
        <v>2500</v>
      </c>
      <c r="Z210" s="2" cm="1">
        <f t="array" ref="Z210">_xlfn.XLOOKUP(Z$1&amp;$R210,$C$3:$C$1662&amp;$D$3:$D$1662,$E$3:$E$1662,0,0,1)</f>
        <v>700</v>
      </c>
      <c r="AA210" s="2" cm="1">
        <f t="array" ref="AA210">_xlfn.XLOOKUP(AA$1&amp;$R210,$C$3:$C$1662&amp;$D$3:$D$1662,$E$3:$E$1662,0,0,1)</f>
        <v>0</v>
      </c>
      <c r="AB210" s="2" cm="1">
        <f t="array" ref="AB210">_xlfn.XLOOKUP(AB$1&amp;$R210,$C$3:$C$1662&amp;$D$3:$D$1662,$E$3:$E$1662,0,0,1)</f>
        <v>0</v>
      </c>
      <c r="AC210" s="2" cm="1">
        <f t="array" ref="AC210">_xlfn.XLOOKUP(AC$1&amp;$R210,$C$3:$C$1662&amp;$D$3:$D$1662,$E$3:$E$1662,0,0,1)</f>
        <v>3000</v>
      </c>
    </row>
    <row r="211" spans="3:29" x14ac:dyDescent="0.4">
      <c r="C211" t="s">
        <v>804</v>
      </c>
      <c r="D211" t="s">
        <v>412</v>
      </c>
      <c r="E211">
        <v>3000</v>
      </c>
      <c r="R211" t="s">
        <v>163</v>
      </c>
      <c r="S211" s="2">
        <f t="shared" si="20"/>
        <v>428360</v>
      </c>
      <c r="T211" s="2">
        <f t="shared" si="21"/>
        <v>230100</v>
      </c>
      <c r="U211" s="2">
        <f t="shared" si="21"/>
        <v>275700</v>
      </c>
      <c r="V211" s="2">
        <f t="shared" si="21"/>
        <v>231500</v>
      </c>
      <c r="W211" s="2">
        <f t="shared" si="21"/>
        <v>473100</v>
      </c>
      <c r="X211" s="2">
        <f t="shared" si="21"/>
        <v>931400</v>
      </c>
      <c r="Y211" s="2" cm="1">
        <f t="array" ref="Y211">_xlfn.XLOOKUP(Y$1&amp;$R211,$C$3:$C$1662&amp;$D$3:$D$1662,$E$3:$E$1662,0,0,1)</f>
        <v>500</v>
      </c>
      <c r="Z211" s="2" cm="1">
        <f t="array" ref="Z211">_xlfn.XLOOKUP(Z$1&amp;$R211,$C$3:$C$1662&amp;$D$3:$D$1662,$E$3:$E$1662,0,0,1)</f>
        <v>0</v>
      </c>
      <c r="AA211" s="2" cm="1">
        <f t="array" ref="AA211">_xlfn.XLOOKUP(AA$1&amp;$R211,$C$3:$C$1662&amp;$D$3:$D$1662,$E$3:$E$1662,0,0,1)</f>
        <v>700</v>
      </c>
      <c r="AB211" s="2" cm="1">
        <f t="array" ref="AB211">_xlfn.XLOOKUP(AB$1&amp;$R211,$C$3:$C$1662&amp;$D$3:$D$1662,$E$3:$E$1662,0,0,1)</f>
        <v>400</v>
      </c>
      <c r="AC211" s="2" cm="1">
        <f t="array" ref="AC211">_xlfn.XLOOKUP(AC$1&amp;$R211,$C$3:$C$1662&amp;$D$3:$D$1662,$E$3:$E$1662,0,0,1)</f>
        <v>1800</v>
      </c>
    </row>
    <row r="212" spans="3:29" x14ac:dyDescent="0.4">
      <c r="C212" t="s">
        <v>804</v>
      </c>
      <c r="D212" t="s">
        <v>413</v>
      </c>
      <c r="E212">
        <v>1800</v>
      </c>
      <c r="R212" t="s">
        <v>221</v>
      </c>
      <c r="S212" s="2">
        <f t="shared" si="20"/>
        <v>431120</v>
      </c>
      <c r="T212" s="2">
        <f t="shared" ref="T212:X227" si="22">T211+Y212</f>
        <v>238500</v>
      </c>
      <c r="U212" s="2">
        <f t="shared" si="22"/>
        <v>276000</v>
      </c>
      <c r="V212" s="2">
        <f t="shared" si="22"/>
        <v>231900</v>
      </c>
      <c r="W212" s="2">
        <f t="shared" si="22"/>
        <v>474100</v>
      </c>
      <c r="X212" s="2">
        <f t="shared" si="22"/>
        <v>935100</v>
      </c>
      <c r="Y212" s="2" cm="1">
        <f t="array" ref="Y212">_xlfn.XLOOKUP(Y$1&amp;$R212,$C$3:$C$1662&amp;$D$3:$D$1662,$E$3:$E$1662,0,0,1)</f>
        <v>8400</v>
      </c>
      <c r="Z212" s="2" cm="1">
        <f t="array" ref="Z212">_xlfn.XLOOKUP(Z$1&amp;$R212,$C$3:$C$1662&amp;$D$3:$D$1662,$E$3:$E$1662,0,0,1)</f>
        <v>300</v>
      </c>
      <c r="AA212" s="2" cm="1">
        <f t="array" ref="AA212">_xlfn.XLOOKUP(AA$1&amp;$R212,$C$3:$C$1662&amp;$D$3:$D$1662,$E$3:$E$1662,0,0,1)</f>
        <v>400</v>
      </c>
      <c r="AB212" s="2" cm="1">
        <f t="array" ref="AB212">_xlfn.XLOOKUP(AB$1&amp;$R212,$C$3:$C$1662&amp;$D$3:$D$1662,$E$3:$E$1662,0,0,1)</f>
        <v>1000</v>
      </c>
      <c r="AC212" s="2" cm="1">
        <f t="array" ref="AC212">_xlfn.XLOOKUP(AC$1&amp;$R212,$C$3:$C$1662&amp;$D$3:$D$1662,$E$3:$E$1662,0,0,1)</f>
        <v>3700</v>
      </c>
    </row>
    <row r="213" spans="3:29" x14ac:dyDescent="0.4">
      <c r="C213" t="s">
        <v>804</v>
      </c>
      <c r="D213" t="s">
        <v>414</v>
      </c>
      <c r="E213">
        <v>3700</v>
      </c>
      <c r="R213" t="s">
        <v>236</v>
      </c>
      <c r="S213" s="2">
        <f t="shared" si="20"/>
        <v>432000</v>
      </c>
      <c r="T213" s="2">
        <f t="shared" si="22"/>
        <v>240000</v>
      </c>
      <c r="U213" s="2">
        <f t="shared" si="22"/>
        <v>276800</v>
      </c>
      <c r="V213" s="2">
        <f t="shared" si="22"/>
        <v>232000</v>
      </c>
      <c r="W213" s="2">
        <f t="shared" si="22"/>
        <v>474300</v>
      </c>
      <c r="X213" s="2">
        <f t="shared" si="22"/>
        <v>936900</v>
      </c>
      <c r="Y213" s="2" cm="1">
        <f t="array" ref="Y213">_xlfn.XLOOKUP(Y$1&amp;$R213,$C$3:$C$1662&amp;$D$3:$D$1662,$E$3:$E$1662,0,0,1)</f>
        <v>1500</v>
      </c>
      <c r="Z213" s="2" cm="1">
        <f t="array" ref="Z213">_xlfn.XLOOKUP(Z$1&amp;$R213,$C$3:$C$1662&amp;$D$3:$D$1662,$E$3:$E$1662,0,0,1)</f>
        <v>800</v>
      </c>
      <c r="AA213" s="2" cm="1">
        <f t="array" ref="AA213">_xlfn.XLOOKUP(AA$1&amp;$R213,$C$3:$C$1662&amp;$D$3:$D$1662,$E$3:$E$1662,0,0,1)</f>
        <v>100</v>
      </c>
      <c r="AB213" s="2" cm="1">
        <f t="array" ref="AB213">_xlfn.XLOOKUP(AB$1&amp;$R213,$C$3:$C$1662&amp;$D$3:$D$1662,$E$3:$E$1662,0,0,1)</f>
        <v>200</v>
      </c>
      <c r="AC213" s="2" cm="1">
        <f t="array" ref="AC213">_xlfn.XLOOKUP(AC$1&amp;$R213,$C$3:$C$1662&amp;$D$3:$D$1662,$E$3:$E$1662,0,0,1)</f>
        <v>1800</v>
      </c>
    </row>
    <row r="214" spans="3:29" x14ac:dyDescent="0.4">
      <c r="C214" t="s">
        <v>804</v>
      </c>
      <c r="D214" t="s">
        <v>415</v>
      </c>
      <c r="E214">
        <v>1800</v>
      </c>
      <c r="R214" t="s">
        <v>199</v>
      </c>
      <c r="S214" s="2">
        <f t="shared" si="20"/>
        <v>434320</v>
      </c>
      <c r="T214" s="2">
        <f t="shared" si="22"/>
        <v>245400</v>
      </c>
      <c r="U214" s="2">
        <f t="shared" si="22"/>
        <v>277000</v>
      </c>
      <c r="V214" s="2">
        <f t="shared" si="22"/>
        <v>232500</v>
      </c>
      <c r="W214" s="2">
        <f t="shared" si="22"/>
        <v>478500</v>
      </c>
      <c r="X214" s="2">
        <f t="shared" si="22"/>
        <v>938200</v>
      </c>
      <c r="Y214" s="2" cm="1">
        <f t="array" ref="Y214">_xlfn.XLOOKUP(Y$1&amp;$R214,$C$3:$C$1662&amp;$D$3:$D$1662,$E$3:$E$1662,0,0,1)</f>
        <v>5400</v>
      </c>
      <c r="Z214" s="2" cm="1">
        <f t="array" ref="Z214">_xlfn.XLOOKUP(Z$1&amp;$R214,$C$3:$C$1662&amp;$D$3:$D$1662,$E$3:$E$1662,0,0,1)</f>
        <v>200</v>
      </c>
      <c r="AA214" s="2" cm="1">
        <f t="array" ref="AA214">_xlfn.XLOOKUP(AA$1&amp;$R214,$C$3:$C$1662&amp;$D$3:$D$1662,$E$3:$E$1662,0,0,1)</f>
        <v>500</v>
      </c>
      <c r="AB214" s="2" cm="1">
        <f t="array" ref="AB214">_xlfn.XLOOKUP(AB$1&amp;$R214,$C$3:$C$1662&amp;$D$3:$D$1662,$E$3:$E$1662,0,0,1)</f>
        <v>4200</v>
      </c>
      <c r="AC214" s="2" cm="1">
        <f t="array" ref="AC214">_xlfn.XLOOKUP(AC$1&amp;$R214,$C$3:$C$1662&amp;$D$3:$D$1662,$E$3:$E$1662,0,0,1)</f>
        <v>1300</v>
      </c>
    </row>
    <row r="215" spans="3:29" x14ac:dyDescent="0.4">
      <c r="C215" t="s">
        <v>804</v>
      </c>
      <c r="D215" t="s">
        <v>416</v>
      </c>
      <c r="E215">
        <v>1300</v>
      </c>
      <c r="R215" t="s">
        <v>264</v>
      </c>
      <c r="S215" s="2">
        <f t="shared" si="20"/>
        <v>435220</v>
      </c>
      <c r="T215" s="2">
        <f t="shared" si="22"/>
        <v>246700</v>
      </c>
      <c r="U215" s="2">
        <f t="shared" si="22"/>
        <v>277000</v>
      </c>
      <c r="V215" s="2">
        <f t="shared" si="22"/>
        <v>232600</v>
      </c>
      <c r="W215" s="2">
        <f t="shared" si="22"/>
        <v>480800</v>
      </c>
      <c r="X215" s="2">
        <f t="shared" si="22"/>
        <v>939000</v>
      </c>
      <c r="Y215" s="2" cm="1">
        <f t="array" ref="Y215">_xlfn.XLOOKUP(Y$1&amp;$R215,$C$3:$C$1662&amp;$D$3:$D$1662,$E$3:$E$1662,0,0,1)</f>
        <v>1300</v>
      </c>
      <c r="Z215" s="2" cm="1">
        <f t="array" ref="Z215">_xlfn.XLOOKUP(Z$1&amp;$R215,$C$3:$C$1662&amp;$D$3:$D$1662,$E$3:$E$1662,0,0,1)</f>
        <v>0</v>
      </c>
      <c r="AA215" s="2" cm="1">
        <f t="array" ref="AA215">_xlfn.XLOOKUP(AA$1&amp;$R215,$C$3:$C$1662&amp;$D$3:$D$1662,$E$3:$E$1662,0,0,1)</f>
        <v>100</v>
      </c>
      <c r="AB215" s="2" cm="1">
        <f t="array" ref="AB215">_xlfn.XLOOKUP(AB$1&amp;$R215,$C$3:$C$1662&amp;$D$3:$D$1662,$E$3:$E$1662,0,0,1)</f>
        <v>2300</v>
      </c>
      <c r="AC215" s="2" cm="1">
        <f t="array" ref="AC215">_xlfn.XLOOKUP(AC$1&amp;$R215,$C$3:$C$1662&amp;$D$3:$D$1662,$E$3:$E$1662,0,0,1)</f>
        <v>800</v>
      </c>
    </row>
    <row r="216" spans="3:29" x14ac:dyDescent="0.4">
      <c r="C216" t="s">
        <v>804</v>
      </c>
      <c r="D216" t="s">
        <v>417</v>
      </c>
      <c r="E216">
        <v>800</v>
      </c>
      <c r="R216" t="s">
        <v>90</v>
      </c>
      <c r="S216" s="2">
        <f t="shared" si="20"/>
        <v>436720</v>
      </c>
      <c r="T216" s="2">
        <f t="shared" si="22"/>
        <v>249000</v>
      </c>
      <c r="U216" s="2">
        <f t="shared" si="22"/>
        <v>277300</v>
      </c>
      <c r="V216" s="2">
        <f t="shared" si="22"/>
        <v>232600</v>
      </c>
      <c r="W216" s="2">
        <f t="shared" si="22"/>
        <v>484000</v>
      </c>
      <c r="X216" s="2">
        <f t="shared" si="22"/>
        <v>940700</v>
      </c>
      <c r="Y216" s="2" cm="1">
        <f t="array" ref="Y216">_xlfn.XLOOKUP(Y$1&amp;$R216,$C$3:$C$1662&amp;$D$3:$D$1662,$E$3:$E$1662,0,0,1)</f>
        <v>2300</v>
      </c>
      <c r="Z216" s="2" cm="1">
        <f t="array" ref="Z216">_xlfn.XLOOKUP(Z$1&amp;$R216,$C$3:$C$1662&amp;$D$3:$D$1662,$E$3:$E$1662,0,0,1)</f>
        <v>300</v>
      </c>
      <c r="AA216" s="2" cm="1">
        <f t="array" ref="AA216">_xlfn.XLOOKUP(AA$1&amp;$R216,$C$3:$C$1662&amp;$D$3:$D$1662,$E$3:$E$1662,0,0,1)</f>
        <v>0</v>
      </c>
      <c r="AB216" s="2" cm="1">
        <f t="array" ref="AB216">_xlfn.XLOOKUP(AB$1&amp;$R216,$C$3:$C$1662&amp;$D$3:$D$1662,$E$3:$E$1662,0,0,1)</f>
        <v>3200</v>
      </c>
      <c r="AC216" s="2" cm="1">
        <f t="array" ref="AC216">_xlfn.XLOOKUP(AC$1&amp;$R216,$C$3:$C$1662&amp;$D$3:$D$1662,$E$3:$E$1662,0,0,1)</f>
        <v>1700</v>
      </c>
    </row>
    <row r="217" spans="3:29" x14ac:dyDescent="0.4">
      <c r="C217" t="s">
        <v>804</v>
      </c>
      <c r="D217" t="s">
        <v>418</v>
      </c>
      <c r="E217">
        <v>1700</v>
      </c>
      <c r="R217" t="s">
        <v>156</v>
      </c>
      <c r="S217" s="2">
        <f t="shared" si="20"/>
        <v>438280</v>
      </c>
      <c r="T217" s="2">
        <f t="shared" si="22"/>
        <v>249700</v>
      </c>
      <c r="U217" s="2">
        <f t="shared" si="22"/>
        <v>278200</v>
      </c>
      <c r="V217" s="2">
        <f t="shared" si="22"/>
        <v>234900</v>
      </c>
      <c r="W217" s="2">
        <f t="shared" si="22"/>
        <v>484800</v>
      </c>
      <c r="X217" s="2">
        <f t="shared" si="22"/>
        <v>943800</v>
      </c>
      <c r="Y217" s="2" cm="1">
        <f t="array" ref="Y217">_xlfn.XLOOKUP(Y$1&amp;$R217,$C$3:$C$1662&amp;$D$3:$D$1662,$E$3:$E$1662,0,0,1)</f>
        <v>700</v>
      </c>
      <c r="Z217" s="2" cm="1">
        <f t="array" ref="Z217">_xlfn.XLOOKUP(Z$1&amp;$R217,$C$3:$C$1662&amp;$D$3:$D$1662,$E$3:$E$1662,0,0,1)</f>
        <v>900</v>
      </c>
      <c r="AA217" s="2" cm="1">
        <f t="array" ref="AA217">_xlfn.XLOOKUP(AA$1&amp;$R217,$C$3:$C$1662&amp;$D$3:$D$1662,$E$3:$E$1662,0,0,1)</f>
        <v>2300</v>
      </c>
      <c r="AB217" s="2" cm="1">
        <f t="array" ref="AB217">_xlfn.XLOOKUP(AB$1&amp;$R217,$C$3:$C$1662&amp;$D$3:$D$1662,$E$3:$E$1662,0,0,1)</f>
        <v>800</v>
      </c>
      <c r="AC217" s="2" cm="1">
        <f t="array" ref="AC217">_xlfn.XLOOKUP(AC$1&amp;$R217,$C$3:$C$1662&amp;$D$3:$D$1662,$E$3:$E$1662,0,0,1)</f>
        <v>3100</v>
      </c>
    </row>
    <row r="218" spans="3:29" x14ac:dyDescent="0.4">
      <c r="C218" t="s">
        <v>804</v>
      </c>
      <c r="D218" t="s">
        <v>419</v>
      </c>
      <c r="E218">
        <v>3100</v>
      </c>
      <c r="R218" t="s">
        <v>272</v>
      </c>
      <c r="S218" s="2">
        <f t="shared" si="20"/>
        <v>438840</v>
      </c>
      <c r="T218" s="2">
        <f t="shared" si="22"/>
        <v>250200</v>
      </c>
      <c r="U218" s="2">
        <f t="shared" si="22"/>
        <v>278700</v>
      </c>
      <c r="V218" s="2">
        <f t="shared" si="22"/>
        <v>234900</v>
      </c>
      <c r="W218" s="2">
        <f t="shared" si="22"/>
        <v>484800</v>
      </c>
      <c r="X218" s="2">
        <f t="shared" si="22"/>
        <v>945600</v>
      </c>
      <c r="Y218" s="2" cm="1">
        <f t="array" ref="Y218">_xlfn.XLOOKUP(Y$1&amp;$R218,$C$3:$C$1662&amp;$D$3:$D$1662,$E$3:$E$1662,0,0,1)</f>
        <v>500</v>
      </c>
      <c r="Z218" s="2" cm="1">
        <f t="array" ref="Z218">_xlfn.XLOOKUP(Z$1&amp;$R218,$C$3:$C$1662&amp;$D$3:$D$1662,$E$3:$E$1662,0,0,1)</f>
        <v>500</v>
      </c>
      <c r="AA218" s="2" cm="1">
        <f t="array" ref="AA218">_xlfn.XLOOKUP(AA$1&amp;$R218,$C$3:$C$1662&amp;$D$3:$D$1662,$E$3:$E$1662,0,0,1)</f>
        <v>0</v>
      </c>
      <c r="AB218" s="2" cm="1">
        <f t="array" ref="AB218">_xlfn.XLOOKUP(AB$1&amp;$R218,$C$3:$C$1662&amp;$D$3:$D$1662,$E$3:$E$1662,0,0,1)</f>
        <v>0</v>
      </c>
      <c r="AC218" s="2" cm="1">
        <f t="array" ref="AC218">_xlfn.XLOOKUP(AC$1&amp;$R218,$C$3:$C$1662&amp;$D$3:$D$1662,$E$3:$E$1662,0,0,1)</f>
        <v>1800</v>
      </c>
    </row>
    <row r="219" spans="3:29" x14ac:dyDescent="0.4">
      <c r="C219" t="s">
        <v>804</v>
      </c>
      <c r="D219" t="s">
        <v>420</v>
      </c>
      <c r="E219">
        <v>1800</v>
      </c>
      <c r="R219" t="s">
        <v>253</v>
      </c>
      <c r="S219" s="2">
        <f t="shared" si="20"/>
        <v>439140</v>
      </c>
      <c r="T219" s="2">
        <f t="shared" si="22"/>
        <v>250900</v>
      </c>
      <c r="U219" s="2">
        <f t="shared" si="22"/>
        <v>278800</v>
      </c>
      <c r="V219" s="2">
        <f t="shared" si="22"/>
        <v>234900</v>
      </c>
      <c r="W219" s="2">
        <f t="shared" si="22"/>
        <v>485200</v>
      </c>
      <c r="X219" s="2">
        <f t="shared" si="22"/>
        <v>945900</v>
      </c>
      <c r="Y219" s="2" cm="1">
        <f t="array" ref="Y219">_xlfn.XLOOKUP(Y$1&amp;$R219,$C$3:$C$1662&amp;$D$3:$D$1662,$E$3:$E$1662,0,0,1)</f>
        <v>700</v>
      </c>
      <c r="Z219" s="2" cm="1">
        <f t="array" ref="Z219">_xlfn.XLOOKUP(Z$1&amp;$R219,$C$3:$C$1662&amp;$D$3:$D$1662,$E$3:$E$1662,0,0,1)</f>
        <v>100</v>
      </c>
      <c r="AA219" s="2" cm="1">
        <f t="array" ref="AA219">_xlfn.XLOOKUP(AA$1&amp;$R219,$C$3:$C$1662&amp;$D$3:$D$1662,$E$3:$E$1662,0,0,1)</f>
        <v>0</v>
      </c>
      <c r="AB219" s="2" cm="1">
        <f t="array" ref="AB219">_xlfn.XLOOKUP(AB$1&amp;$R219,$C$3:$C$1662&amp;$D$3:$D$1662,$E$3:$E$1662,0,0,1)</f>
        <v>400</v>
      </c>
      <c r="AC219" s="2" cm="1">
        <f t="array" ref="AC219">_xlfn.XLOOKUP(AC$1&amp;$R219,$C$3:$C$1662&amp;$D$3:$D$1662,$E$3:$E$1662,0,0,1)</f>
        <v>300</v>
      </c>
    </row>
    <row r="220" spans="3:29" x14ac:dyDescent="0.4">
      <c r="C220" t="s">
        <v>804</v>
      </c>
      <c r="D220" t="s">
        <v>421</v>
      </c>
      <c r="E220">
        <v>300</v>
      </c>
      <c r="R220" t="s">
        <v>261</v>
      </c>
      <c r="S220" s="2">
        <f t="shared" si="20"/>
        <v>439460</v>
      </c>
      <c r="T220" s="2">
        <f t="shared" si="22"/>
        <v>250900</v>
      </c>
      <c r="U220" s="2">
        <f t="shared" si="22"/>
        <v>279100</v>
      </c>
      <c r="V220" s="2">
        <f t="shared" si="22"/>
        <v>235400</v>
      </c>
      <c r="W220" s="2">
        <f t="shared" si="22"/>
        <v>485500</v>
      </c>
      <c r="X220" s="2">
        <f t="shared" si="22"/>
        <v>946400</v>
      </c>
      <c r="Y220" s="2" cm="1">
        <f t="array" ref="Y220">_xlfn.XLOOKUP(Y$1&amp;$R220,$C$3:$C$1662&amp;$D$3:$D$1662,$E$3:$E$1662,0,0,1)</f>
        <v>0</v>
      </c>
      <c r="Z220" s="2" cm="1">
        <f t="array" ref="Z220">_xlfn.XLOOKUP(Z$1&amp;$R220,$C$3:$C$1662&amp;$D$3:$D$1662,$E$3:$E$1662,0,0,1)</f>
        <v>300</v>
      </c>
      <c r="AA220" s="2" cm="1">
        <f t="array" ref="AA220">_xlfn.XLOOKUP(AA$1&amp;$R220,$C$3:$C$1662&amp;$D$3:$D$1662,$E$3:$E$1662,0,0,1)</f>
        <v>500</v>
      </c>
      <c r="AB220" s="2" cm="1">
        <f t="array" ref="AB220">_xlfn.XLOOKUP(AB$1&amp;$R220,$C$3:$C$1662&amp;$D$3:$D$1662,$E$3:$E$1662,0,0,1)</f>
        <v>300</v>
      </c>
      <c r="AC220" s="2" cm="1">
        <f t="array" ref="AC220">_xlfn.XLOOKUP(AC$1&amp;$R220,$C$3:$C$1662&amp;$D$3:$D$1662,$E$3:$E$1662,0,0,1)</f>
        <v>500</v>
      </c>
    </row>
    <row r="221" spans="3:29" x14ac:dyDescent="0.4">
      <c r="C221" t="s">
        <v>804</v>
      </c>
      <c r="D221" t="s">
        <v>422</v>
      </c>
      <c r="E221">
        <v>500</v>
      </c>
      <c r="R221" t="s">
        <v>123</v>
      </c>
      <c r="S221" s="2">
        <f t="shared" si="20"/>
        <v>440060</v>
      </c>
      <c r="T221" s="2">
        <f t="shared" si="22"/>
        <v>251700</v>
      </c>
      <c r="U221" s="2">
        <f t="shared" si="22"/>
        <v>279100</v>
      </c>
      <c r="V221" s="2">
        <f t="shared" si="22"/>
        <v>235700</v>
      </c>
      <c r="W221" s="2">
        <f t="shared" si="22"/>
        <v>485600</v>
      </c>
      <c r="X221" s="2">
        <f t="shared" si="22"/>
        <v>948200</v>
      </c>
      <c r="Y221" s="2" cm="1">
        <f t="array" ref="Y221">_xlfn.XLOOKUP(Y$1&amp;$R221,$C$3:$C$1662&amp;$D$3:$D$1662,$E$3:$E$1662,0,0,1)</f>
        <v>800</v>
      </c>
      <c r="Z221" s="2" cm="1">
        <f t="array" ref="Z221">_xlfn.XLOOKUP(Z$1&amp;$R221,$C$3:$C$1662&amp;$D$3:$D$1662,$E$3:$E$1662,0,0,1)</f>
        <v>0</v>
      </c>
      <c r="AA221" s="2" cm="1">
        <f t="array" ref="AA221">_xlfn.XLOOKUP(AA$1&amp;$R221,$C$3:$C$1662&amp;$D$3:$D$1662,$E$3:$E$1662,0,0,1)</f>
        <v>300</v>
      </c>
      <c r="AB221" s="2" cm="1">
        <f t="array" ref="AB221">_xlfn.XLOOKUP(AB$1&amp;$R221,$C$3:$C$1662&amp;$D$3:$D$1662,$E$3:$E$1662,0,0,1)</f>
        <v>100</v>
      </c>
      <c r="AC221" s="2" cm="1">
        <f t="array" ref="AC221">_xlfn.XLOOKUP(AC$1&amp;$R221,$C$3:$C$1662&amp;$D$3:$D$1662,$E$3:$E$1662,0,0,1)</f>
        <v>1800</v>
      </c>
    </row>
    <row r="222" spans="3:29" x14ac:dyDescent="0.4">
      <c r="C222" t="s">
        <v>804</v>
      </c>
      <c r="D222" t="s">
        <v>423</v>
      </c>
      <c r="E222">
        <v>1800</v>
      </c>
      <c r="R222" t="s">
        <v>249</v>
      </c>
      <c r="S222" s="2">
        <f t="shared" si="20"/>
        <v>440840</v>
      </c>
      <c r="T222" s="2">
        <f t="shared" si="22"/>
        <v>252700</v>
      </c>
      <c r="U222" s="2">
        <f t="shared" si="22"/>
        <v>279200</v>
      </c>
      <c r="V222" s="2">
        <f t="shared" si="22"/>
        <v>236100</v>
      </c>
      <c r="W222" s="2">
        <f t="shared" si="22"/>
        <v>486800</v>
      </c>
      <c r="X222" s="2">
        <f t="shared" si="22"/>
        <v>949400</v>
      </c>
      <c r="Y222" s="2" cm="1">
        <f t="array" ref="Y222">_xlfn.XLOOKUP(Y$1&amp;$R222,$C$3:$C$1662&amp;$D$3:$D$1662,$E$3:$E$1662,0,0,1)</f>
        <v>1000</v>
      </c>
      <c r="Z222" s="2" cm="1">
        <f t="array" ref="Z222">_xlfn.XLOOKUP(Z$1&amp;$R222,$C$3:$C$1662&amp;$D$3:$D$1662,$E$3:$E$1662,0,0,1)</f>
        <v>100</v>
      </c>
      <c r="AA222" s="2" cm="1">
        <f t="array" ref="AA222">_xlfn.XLOOKUP(AA$1&amp;$R222,$C$3:$C$1662&amp;$D$3:$D$1662,$E$3:$E$1662,0,0,1)</f>
        <v>400</v>
      </c>
      <c r="AB222" s="2" cm="1">
        <f t="array" ref="AB222">_xlfn.XLOOKUP(AB$1&amp;$R222,$C$3:$C$1662&amp;$D$3:$D$1662,$E$3:$E$1662,0,0,1)</f>
        <v>1200</v>
      </c>
      <c r="AC222" s="2" cm="1">
        <f t="array" ref="AC222">_xlfn.XLOOKUP(AC$1&amp;$R222,$C$3:$C$1662&amp;$D$3:$D$1662,$E$3:$E$1662,0,0,1)</f>
        <v>1200</v>
      </c>
    </row>
    <row r="223" spans="3:29" x14ac:dyDescent="0.4">
      <c r="C223" t="s">
        <v>804</v>
      </c>
      <c r="D223" t="s">
        <v>424</v>
      </c>
      <c r="E223">
        <v>1200</v>
      </c>
      <c r="R223" t="s">
        <v>209</v>
      </c>
      <c r="S223" s="2">
        <f t="shared" si="20"/>
        <v>442220</v>
      </c>
      <c r="T223" s="2">
        <f t="shared" si="22"/>
        <v>254400</v>
      </c>
      <c r="U223" s="2">
        <f t="shared" si="22"/>
        <v>283300</v>
      </c>
      <c r="V223" s="2">
        <f t="shared" si="22"/>
        <v>236200</v>
      </c>
      <c r="W223" s="2">
        <f t="shared" si="22"/>
        <v>487500</v>
      </c>
      <c r="X223" s="2">
        <f t="shared" si="22"/>
        <v>949700</v>
      </c>
      <c r="Y223" s="2" cm="1">
        <f t="array" ref="Y223">_xlfn.XLOOKUP(Y$1&amp;$R223,$C$3:$C$1662&amp;$D$3:$D$1662,$E$3:$E$1662,0,0,1)</f>
        <v>1700</v>
      </c>
      <c r="Z223" s="2" cm="1">
        <f t="array" ref="Z223">_xlfn.XLOOKUP(Z$1&amp;$R223,$C$3:$C$1662&amp;$D$3:$D$1662,$E$3:$E$1662,0,0,1)</f>
        <v>4100</v>
      </c>
      <c r="AA223" s="2" cm="1">
        <f t="array" ref="AA223">_xlfn.XLOOKUP(AA$1&amp;$R223,$C$3:$C$1662&amp;$D$3:$D$1662,$E$3:$E$1662,0,0,1)</f>
        <v>100</v>
      </c>
      <c r="AB223" s="2" cm="1">
        <f t="array" ref="AB223">_xlfn.XLOOKUP(AB$1&amp;$R223,$C$3:$C$1662&amp;$D$3:$D$1662,$E$3:$E$1662,0,0,1)</f>
        <v>700</v>
      </c>
      <c r="AC223" s="2" cm="1">
        <f t="array" ref="AC223">_xlfn.XLOOKUP(AC$1&amp;$R223,$C$3:$C$1662&amp;$D$3:$D$1662,$E$3:$E$1662,0,0,1)</f>
        <v>300</v>
      </c>
    </row>
    <row r="224" spans="3:29" x14ac:dyDescent="0.4">
      <c r="C224" t="s">
        <v>804</v>
      </c>
      <c r="D224" t="s">
        <v>425</v>
      </c>
      <c r="E224">
        <v>300</v>
      </c>
      <c r="R224" t="s">
        <v>239</v>
      </c>
      <c r="S224" s="2">
        <f t="shared" si="20"/>
        <v>442600</v>
      </c>
      <c r="T224" s="2">
        <f t="shared" si="22"/>
        <v>254700</v>
      </c>
      <c r="U224" s="2">
        <f t="shared" si="22"/>
        <v>283400</v>
      </c>
      <c r="V224" s="2">
        <f t="shared" si="22"/>
        <v>236300</v>
      </c>
      <c r="W224" s="2">
        <f t="shared" si="22"/>
        <v>487500</v>
      </c>
      <c r="X224" s="2">
        <f t="shared" si="22"/>
        <v>951100</v>
      </c>
      <c r="Y224" s="2" cm="1">
        <f t="array" ref="Y224">_xlfn.XLOOKUP(Y$1&amp;$R224,$C$3:$C$1662&amp;$D$3:$D$1662,$E$3:$E$1662,0,0,1)</f>
        <v>300</v>
      </c>
      <c r="Z224" s="2" cm="1">
        <f t="array" ref="Z224">_xlfn.XLOOKUP(Z$1&amp;$R224,$C$3:$C$1662&amp;$D$3:$D$1662,$E$3:$E$1662,0,0,1)</f>
        <v>100</v>
      </c>
      <c r="AA224" s="2" cm="1">
        <f t="array" ref="AA224">_xlfn.XLOOKUP(AA$1&amp;$R224,$C$3:$C$1662&amp;$D$3:$D$1662,$E$3:$E$1662,0,0,1)</f>
        <v>100</v>
      </c>
      <c r="AB224" s="2" cm="1">
        <f t="array" ref="AB224">_xlfn.XLOOKUP(AB$1&amp;$R224,$C$3:$C$1662&amp;$D$3:$D$1662,$E$3:$E$1662,0,0,1)</f>
        <v>0</v>
      </c>
      <c r="AC224" s="2" cm="1">
        <f t="array" ref="AC224">_xlfn.XLOOKUP(AC$1&amp;$R224,$C$3:$C$1662&amp;$D$3:$D$1662,$E$3:$E$1662,0,0,1)</f>
        <v>1400</v>
      </c>
    </row>
    <row r="225" spans="3:29" x14ac:dyDescent="0.4">
      <c r="C225" t="s">
        <v>804</v>
      </c>
      <c r="D225" t="s">
        <v>426</v>
      </c>
      <c r="E225">
        <v>1400</v>
      </c>
      <c r="R225" t="s">
        <v>304</v>
      </c>
      <c r="S225" s="2">
        <f t="shared" si="20"/>
        <v>443240</v>
      </c>
      <c r="T225" s="2">
        <f t="shared" si="22"/>
        <v>256900</v>
      </c>
      <c r="U225" s="2">
        <f t="shared" si="22"/>
        <v>283700</v>
      </c>
      <c r="V225" s="2">
        <f t="shared" si="22"/>
        <v>236300</v>
      </c>
      <c r="W225" s="2">
        <f t="shared" si="22"/>
        <v>488200</v>
      </c>
      <c r="X225" s="2">
        <f t="shared" si="22"/>
        <v>951100</v>
      </c>
      <c r="Y225" s="2" cm="1">
        <f t="array" ref="Y225">_xlfn.XLOOKUP(Y$1&amp;$R225,$C$3:$C$1662&amp;$D$3:$D$1662,$E$3:$E$1662,0,0,1)</f>
        <v>2200</v>
      </c>
      <c r="Z225" s="2" cm="1">
        <f t="array" ref="Z225">_xlfn.XLOOKUP(Z$1&amp;$R225,$C$3:$C$1662&amp;$D$3:$D$1662,$E$3:$E$1662,0,0,1)</f>
        <v>300</v>
      </c>
      <c r="AA225" s="2" cm="1">
        <f t="array" ref="AA225">_xlfn.XLOOKUP(AA$1&amp;$R225,$C$3:$C$1662&amp;$D$3:$D$1662,$E$3:$E$1662,0,0,1)</f>
        <v>0</v>
      </c>
      <c r="AB225" s="2" cm="1">
        <f t="array" ref="AB225">_xlfn.XLOOKUP(AB$1&amp;$R225,$C$3:$C$1662&amp;$D$3:$D$1662,$E$3:$E$1662,0,0,1)</f>
        <v>700</v>
      </c>
      <c r="AC225" s="2" cm="1">
        <f t="array" ref="AC225">_xlfn.XLOOKUP(AC$1&amp;$R225,$C$3:$C$1662&amp;$D$3:$D$1662,$E$3:$E$1662,0,0,1)</f>
        <v>0</v>
      </c>
    </row>
    <row r="226" spans="3:29" x14ac:dyDescent="0.4">
      <c r="C226" t="s">
        <v>804</v>
      </c>
      <c r="D226" t="s">
        <v>427</v>
      </c>
      <c r="E226">
        <v>0</v>
      </c>
      <c r="R226" t="s">
        <v>283</v>
      </c>
      <c r="S226" s="2">
        <f t="shared" si="20"/>
        <v>444780</v>
      </c>
      <c r="T226" s="2">
        <f t="shared" si="22"/>
        <v>258200</v>
      </c>
      <c r="U226" s="2">
        <f t="shared" si="22"/>
        <v>284500</v>
      </c>
      <c r="V226" s="2">
        <f t="shared" si="22"/>
        <v>236500</v>
      </c>
      <c r="W226" s="2">
        <f t="shared" si="22"/>
        <v>492500</v>
      </c>
      <c r="X226" s="2">
        <f t="shared" si="22"/>
        <v>952200</v>
      </c>
      <c r="Y226" s="2" cm="1">
        <f t="array" ref="Y226">_xlfn.XLOOKUP(Y$1&amp;$R226,$C$3:$C$1662&amp;$D$3:$D$1662,$E$3:$E$1662,0,0,1)</f>
        <v>1300</v>
      </c>
      <c r="Z226" s="2" cm="1">
        <f t="array" ref="Z226">_xlfn.XLOOKUP(Z$1&amp;$R226,$C$3:$C$1662&amp;$D$3:$D$1662,$E$3:$E$1662,0,0,1)</f>
        <v>800</v>
      </c>
      <c r="AA226" s="2" cm="1">
        <f t="array" ref="AA226">_xlfn.XLOOKUP(AA$1&amp;$R226,$C$3:$C$1662&amp;$D$3:$D$1662,$E$3:$E$1662,0,0,1)</f>
        <v>200</v>
      </c>
      <c r="AB226" s="2" cm="1">
        <f t="array" ref="AB226">_xlfn.XLOOKUP(AB$1&amp;$R226,$C$3:$C$1662&amp;$D$3:$D$1662,$E$3:$E$1662,0,0,1)</f>
        <v>4300</v>
      </c>
      <c r="AC226" s="2" cm="1">
        <f t="array" ref="AC226">_xlfn.XLOOKUP(AC$1&amp;$R226,$C$3:$C$1662&amp;$D$3:$D$1662,$E$3:$E$1662,0,0,1)</f>
        <v>1100</v>
      </c>
    </row>
    <row r="227" spans="3:29" x14ac:dyDescent="0.4">
      <c r="C227" t="s">
        <v>804</v>
      </c>
      <c r="D227" t="s">
        <v>428</v>
      </c>
      <c r="E227">
        <v>1100</v>
      </c>
      <c r="R227" t="s">
        <v>176</v>
      </c>
      <c r="S227" s="2">
        <f t="shared" si="20"/>
        <v>446120</v>
      </c>
      <c r="T227" s="2">
        <f t="shared" si="22"/>
        <v>259100</v>
      </c>
      <c r="U227" s="2">
        <f t="shared" si="22"/>
        <v>285000</v>
      </c>
      <c r="V227" s="2">
        <f t="shared" si="22"/>
        <v>237000</v>
      </c>
      <c r="W227" s="2">
        <f t="shared" si="22"/>
        <v>494400</v>
      </c>
      <c r="X227" s="2">
        <f t="shared" si="22"/>
        <v>955100</v>
      </c>
      <c r="Y227" s="2" cm="1">
        <f t="array" ref="Y227">_xlfn.XLOOKUP(Y$1&amp;$R227,$C$3:$C$1662&amp;$D$3:$D$1662,$E$3:$E$1662,0,0,1)</f>
        <v>900</v>
      </c>
      <c r="Z227" s="2" cm="1">
        <f t="array" ref="Z227">_xlfn.XLOOKUP(Z$1&amp;$R227,$C$3:$C$1662&amp;$D$3:$D$1662,$E$3:$E$1662,0,0,1)</f>
        <v>500</v>
      </c>
      <c r="AA227" s="2" cm="1">
        <f t="array" ref="AA227">_xlfn.XLOOKUP(AA$1&amp;$R227,$C$3:$C$1662&amp;$D$3:$D$1662,$E$3:$E$1662,0,0,1)</f>
        <v>500</v>
      </c>
      <c r="AB227" s="2" cm="1">
        <f t="array" ref="AB227">_xlfn.XLOOKUP(AB$1&amp;$R227,$C$3:$C$1662&amp;$D$3:$D$1662,$E$3:$E$1662,0,0,1)</f>
        <v>1900</v>
      </c>
      <c r="AC227" s="2" cm="1">
        <f t="array" ref="AC227">_xlfn.XLOOKUP(AC$1&amp;$R227,$C$3:$C$1662&amp;$D$3:$D$1662,$E$3:$E$1662,0,0,1)</f>
        <v>2900</v>
      </c>
    </row>
    <row r="228" spans="3:29" x14ac:dyDescent="0.4">
      <c r="C228" t="s">
        <v>804</v>
      </c>
      <c r="D228" t="s">
        <v>429</v>
      </c>
      <c r="E228">
        <v>2900</v>
      </c>
      <c r="R228" t="s">
        <v>117</v>
      </c>
      <c r="S228" s="2">
        <f t="shared" si="20"/>
        <v>447620</v>
      </c>
      <c r="T228" s="2">
        <f t="shared" ref="T228:X243" si="23">T227+Y228</f>
        <v>259600</v>
      </c>
      <c r="U228" s="2">
        <f t="shared" si="23"/>
        <v>285000</v>
      </c>
      <c r="V228" s="2">
        <f t="shared" si="23"/>
        <v>237400</v>
      </c>
      <c r="W228" s="2">
        <f t="shared" si="23"/>
        <v>497600</v>
      </c>
      <c r="X228" s="2">
        <f t="shared" si="23"/>
        <v>958500</v>
      </c>
      <c r="Y228" s="2" cm="1">
        <f t="array" ref="Y228">_xlfn.XLOOKUP(Y$1&amp;$R228,$C$3:$C$1662&amp;$D$3:$D$1662,$E$3:$E$1662,0,0,1)</f>
        <v>500</v>
      </c>
      <c r="Z228" s="2" cm="1">
        <f t="array" ref="Z228">_xlfn.XLOOKUP(Z$1&amp;$R228,$C$3:$C$1662&amp;$D$3:$D$1662,$E$3:$E$1662,0,0,1)</f>
        <v>0</v>
      </c>
      <c r="AA228" s="2" cm="1">
        <f t="array" ref="AA228">_xlfn.XLOOKUP(AA$1&amp;$R228,$C$3:$C$1662&amp;$D$3:$D$1662,$E$3:$E$1662,0,0,1)</f>
        <v>400</v>
      </c>
      <c r="AB228" s="2" cm="1">
        <f t="array" ref="AB228">_xlfn.XLOOKUP(AB$1&amp;$R228,$C$3:$C$1662&amp;$D$3:$D$1662,$E$3:$E$1662,0,0,1)</f>
        <v>3200</v>
      </c>
      <c r="AC228" s="2" cm="1">
        <f t="array" ref="AC228">_xlfn.XLOOKUP(AC$1&amp;$R228,$C$3:$C$1662&amp;$D$3:$D$1662,$E$3:$E$1662,0,0,1)</f>
        <v>3400</v>
      </c>
    </row>
    <row r="229" spans="3:29" x14ac:dyDescent="0.4">
      <c r="C229" t="s">
        <v>804</v>
      </c>
      <c r="D229" t="s">
        <v>430</v>
      </c>
      <c r="E229">
        <v>3400</v>
      </c>
      <c r="R229" t="s">
        <v>54</v>
      </c>
      <c r="S229" s="2">
        <f t="shared" si="20"/>
        <v>448280</v>
      </c>
      <c r="T229" s="2">
        <f t="shared" si="23"/>
        <v>261200</v>
      </c>
      <c r="U229" s="2">
        <f t="shared" si="23"/>
        <v>285000</v>
      </c>
      <c r="V229" s="2">
        <f t="shared" si="23"/>
        <v>237600</v>
      </c>
      <c r="W229" s="2">
        <f t="shared" si="23"/>
        <v>497600</v>
      </c>
      <c r="X229" s="2">
        <f t="shared" si="23"/>
        <v>960000</v>
      </c>
      <c r="Y229" s="2" cm="1">
        <f t="array" ref="Y229">_xlfn.XLOOKUP(Y$1&amp;$R229,$C$3:$C$1662&amp;$D$3:$D$1662,$E$3:$E$1662,0,0,1)</f>
        <v>1600</v>
      </c>
      <c r="Z229" s="2" cm="1">
        <f t="array" ref="Z229">_xlfn.XLOOKUP(Z$1&amp;$R229,$C$3:$C$1662&amp;$D$3:$D$1662,$E$3:$E$1662,0,0,1)</f>
        <v>0</v>
      </c>
      <c r="AA229" s="2" cm="1">
        <f t="array" ref="AA229">_xlfn.XLOOKUP(AA$1&amp;$R229,$C$3:$C$1662&amp;$D$3:$D$1662,$E$3:$E$1662,0,0,1)</f>
        <v>200</v>
      </c>
      <c r="AB229" s="2" cm="1">
        <f t="array" ref="AB229">_xlfn.XLOOKUP(AB$1&amp;$R229,$C$3:$C$1662&amp;$D$3:$D$1662,$E$3:$E$1662,0,0,1)</f>
        <v>0</v>
      </c>
      <c r="AC229" s="2" cm="1">
        <f t="array" ref="AC229">_xlfn.XLOOKUP(AC$1&amp;$R229,$C$3:$C$1662&amp;$D$3:$D$1662,$E$3:$E$1662,0,0,1)</f>
        <v>1500</v>
      </c>
    </row>
    <row r="230" spans="3:29" x14ac:dyDescent="0.4">
      <c r="C230" t="s">
        <v>804</v>
      </c>
      <c r="D230" t="s">
        <v>431</v>
      </c>
      <c r="E230">
        <v>1500</v>
      </c>
      <c r="R230" t="s">
        <v>161</v>
      </c>
      <c r="S230" s="2">
        <f t="shared" si="20"/>
        <v>450140</v>
      </c>
      <c r="T230" s="2">
        <f t="shared" si="23"/>
        <v>265400</v>
      </c>
      <c r="U230" s="2">
        <f t="shared" si="23"/>
        <v>285000</v>
      </c>
      <c r="V230" s="2">
        <f t="shared" si="23"/>
        <v>238100</v>
      </c>
      <c r="W230" s="2">
        <f t="shared" si="23"/>
        <v>498200</v>
      </c>
      <c r="X230" s="2">
        <f t="shared" si="23"/>
        <v>964000</v>
      </c>
      <c r="Y230" s="2" cm="1">
        <f t="array" ref="Y230">_xlfn.XLOOKUP(Y$1&amp;$R230,$C$3:$C$1662&amp;$D$3:$D$1662,$E$3:$E$1662,0,0,1)</f>
        <v>4200</v>
      </c>
      <c r="Z230" s="2" cm="1">
        <f t="array" ref="Z230">_xlfn.XLOOKUP(Z$1&amp;$R230,$C$3:$C$1662&amp;$D$3:$D$1662,$E$3:$E$1662,0,0,1)</f>
        <v>0</v>
      </c>
      <c r="AA230" s="2" cm="1">
        <f t="array" ref="AA230">_xlfn.XLOOKUP(AA$1&amp;$R230,$C$3:$C$1662&amp;$D$3:$D$1662,$E$3:$E$1662,0,0,1)</f>
        <v>500</v>
      </c>
      <c r="AB230" s="2" cm="1">
        <f t="array" ref="AB230">_xlfn.XLOOKUP(AB$1&amp;$R230,$C$3:$C$1662&amp;$D$3:$D$1662,$E$3:$E$1662,0,0,1)</f>
        <v>600</v>
      </c>
      <c r="AC230" s="2" cm="1">
        <f t="array" ref="AC230">_xlfn.XLOOKUP(AC$1&amp;$R230,$C$3:$C$1662&amp;$D$3:$D$1662,$E$3:$E$1662,0,0,1)</f>
        <v>4000</v>
      </c>
    </row>
    <row r="231" spans="3:29" x14ac:dyDescent="0.4">
      <c r="C231" t="s">
        <v>804</v>
      </c>
      <c r="D231" t="s">
        <v>432</v>
      </c>
      <c r="E231">
        <v>4000</v>
      </c>
      <c r="R231" t="s">
        <v>185</v>
      </c>
      <c r="S231" s="2">
        <f t="shared" si="20"/>
        <v>450560</v>
      </c>
      <c r="T231" s="2">
        <f t="shared" si="23"/>
        <v>265800</v>
      </c>
      <c r="U231" s="2">
        <f t="shared" si="23"/>
        <v>285000</v>
      </c>
      <c r="V231" s="2">
        <f t="shared" si="23"/>
        <v>238300</v>
      </c>
      <c r="W231" s="2">
        <f t="shared" si="23"/>
        <v>498900</v>
      </c>
      <c r="X231" s="2">
        <f t="shared" si="23"/>
        <v>964800</v>
      </c>
      <c r="Y231" s="2" cm="1">
        <f t="array" ref="Y231">_xlfn.XLOOKUP(Y$1&amp;$R231,$C$3:$C$1662&amp;$D$3:$D$1662,$E$3:$E$1662,0,0,1)</f>
        <v>400</v>
      </c>
      <c r="Z231" s="2" cm="1">
        <f t="array" ref="Z231">_xlfn.XLOOKUP(Z$1&amp;$R231,$C$3:$C$1662&amp;$D$3:$D$1662,$E$3:$E$1662,0,0,1)</f>
        <v>0</v>
      </c>
      <c r="AA231" s="2" cm="1">
        <f t="array" ref="AA231">_xlfn.XLOOKUP(AA$1&amp;$R231,$C$3:$C$1662&amp;$D$3:$D$1662,$E$3:$E$1662,0,0,1)</f>
        <v>200</v>
      </c>
      <c r="AB231" s="2" cm="1">
        <f t="array" ref="AB231">_xlfn.XLOOKUP(AB$1&amp;$R231,$C$3:$C$1662&amp;$D$3:$D$1662,$E$3:$E$1662,0,0,1)</f>
        <v>700</v>
      </c>
      <c r="AC231" s="2" cm="1">
        <f t="array" ref="AC231">_xlfn.XLOOKUP(AC$1&amp;$R231,$C$3:$C$1662&amp;$D$3:$D$1662,$E$3:$E$1662,0,0,1)</f>
        <v>800</v>
      </c>
    </row>
    <row r="232" spans="3:29" x14ac:dyDescent="0.4">
      <c r="C232" t="s">
        <v>804</v>
      </c>
      <c r="D232" t="s">
        <v>433</v>
      </c>
      <c r="E232">
        <v>800</v>
      </c>
      <c r="R232" t="s">
        <v>207</v>
      </c>
      <c r="S232" s="2">
        <f t="shared" si="20"/>
        <v>451140</v>
      </c>
      <c r="T232" s="2">
        <f t="shared" si="23"/>
        <v>266200</v>
      </c>
      <c r="U232" s="2">
        <f t="shared" si="23"/>
        <v>285100</v>
      </c>
      <c r="V232" s="2">
        <f t="shared" si="23"/>
        <v>238700</v>
      </c>
      <c r="W232" s="2">
        <f t="shared" si="23"/>
        <v>499400</v>
      </c>
      <c r="X232" s="2">
        <f t="shared" si="23"/>
        <v>966300</v>
      </c>
      <c r="Y232" s="2" cm="1">
        <f t="array" ref="Y232">_xlfn.XLOOKUP(Y$1&amp;$R232,$C$3:$C$1662&amp;$D$3:$D$1662,$E$3:$E$1662,0,0,1)</f>
        <v>400</v>
      </c>
      <c r="Z232" s="2" cm="1">
        <f t="array" ref="Z232">_xlfn.XLOOKUP(Z$1&amp;$R232,$C$3:$C$1662&amp;$D$3:$D$1662,$E$3:$E$1662,0,0,1)</f>
        <v>100</v>
      </c>
      <c r="AA232" s="2" cm="1">
        <f t="array" ref="AA232">_xlfn.XLOOKUP(AA$1&amp;$R232,$C$3:$C$1662&amp;$D$3:$D$1662,$E$3:$E$1662,0,0,1)</f>
        <v>400</v>
      </c>
      <c r="AB232" s="2" cm="1">
        <f t="array" ref="AB232">_xlfn.XLOOKUP(AB$1&amp;$R232,$C$3:$C$1662&amp;$D$3:$D$1662,$E$3:$E$1662,0,0,1)</f>
        <v>500</v>
      </c>
      <c r="AC232" s="2" cm="1">
        <f t="array" ref="AC232">_xlfn.XLOOKUP(AC$1&amp;$R232,$C$3:$C$1662&amp;$D$3:$D$1662,$E$3:$E$1662,0,0,1)</f>
        <v>1500</v>
      </c>
    </row>
    <row r="233" spans="3:29" x14ac:dyDescent="0.4">
      <c r="C233" t="s">
        <v>804</v>
      </c>
      <c r="D233" t="s">
        <v>434</v>
      </c>
      <c r="E233">
        <v>1500</v>
      </c>
      <c r="R233" t="s">
        <v>216</v>
      </c>
      <c r="S233" s="2">
        <f t="shared" si="20"/>
        <v>452680</v>
      </c>
      <c r="T233" s="2">
        <f t="shared" si="23"/>
        <v>267600</v>
      </c>
      <c r="U233" s="2">
        <f t="shared" si="23"/>
        <v>285400</v>
      </c>
      <c r="V233" s="2">
        <f t="shared" si="23"/>
        <v>238700</v>
      </c>
      <c r="W233" s="2">
        <f t="shared" si="23"/>
        <v>501200</v>
      </c>
      <c r="X233" s="2">
        <f t="shared" si="23"/>
        <v>970500</v>
      </c>
      <c r="Y233" s="2" cm="1">
        <f t="array" ref="Y233">_xlfn.XLOOKUP(Y$1&amp;$R233,$C$3:$C$1662&amp;$D$3:$D$1662,$E$3:$E$1662,0,0,1)</f>
        <v>1400</v>
      </c>
      <c r="Z233" s="2" cm="1">
        <f t="array" ref="Z233">_xlfn.XLOOKUP(Z$1&amp;$R233,$C$3:$C$1662&amp;$D$3:$D$1662,$E$3:$E$1662,0,0,1)</f>
        <v>300</v>
      </c>
      <c r="AA233" s="2" cm="1">
        <f t="array" ref="AA233">_xlfn.XLOOKUP(AA$1&amp;$R233,$C$3:$C$1662&amp;$D$3:$D$1662,$E$3:$E$1662,0,0,1)</f>
        <v>0</v>
      </c>
      <c r="AB233" s="2" cm="1">
        <f t="array" ref="AB233">_xlfn.XLOOKUP(AB$1&amp;$R233,$C$3:$C$1662&amp;$D$3:$D$1662,$E$3:$E$1662,0,0,1)</f>
        <v>1800</v>
      </c>
      <c r="AC233" s="2" cm="1">
        <f t="array" ref="AC233">_xlfn.XLOOKUP(AC$1&amp;$R233,$C$3:$C$1662&amp;$D$3:$D$1662,$E$3:$E$1662,0,0,1)</f>
        <v>4200</v>
      </c>
    </row>
    <row r="234" spans="3:29" x14ac:dyDescent="0.4">
      <c r="C234" t="s">
        <v>804</v>
      </c>
      <c r="D234" t="s">
        <v>435</v>
      </c>
      <c r="E234">
        <v>4200</v>
      </c>
      <c r="R234" t="s">
        <v>212</v>
      </c>
      <c r="S234" s="2">
        <f t="shared" si="20"/>
        <v>455180</v>
      </c>
      <c r="T234" s="2">
        <f t="shared" si="23"/>
        <v>268000</v>
      </c>
      <c r="U234" s="2">
        <f t="shared" si="23"/>
        <v>285400</v>
      </c>
      <c r="V234" s="2">
        <f t="shared" si="23"/>
        <v>242500</v>
      </c>
      <c r="W234" s="2">
        <f t="shared" si="23"/>
        <v>508500</v>
      </c>
      <c r="X234" s="2">
        <f t="shared" si="23"/>
        <v>971500</v>
      </c>
      <c r="Y234" s="2" cm="1">
        <f t="array" ref="Y234">_xlfn.XLOOKUP(Y$1&amp;$R234,$C$3:$C$1662&amp;$D$3:$D$1662,$E$3:$E$1662,0,0,1)</f>
        <v>400</v>
      </c>
      <c r="Z234" s="2" cm="1">
        <f t="array" ref="Z234">_xlfn.XLOOKUP(Z$1&amp;$R234,$C$3:$C$1662&amp;$D$3:$D$1662,$E$3:$E$1662,0,0,1)</f>
        <v>0</v>
      </c>
      <c r="AA234" s="2" cm="1">
        <f t="array" ref="AA234">_xlfn.XLOOKUP(AA$1&amp;$R234,$C$3:$C$1662&amp;$D$3:$D$1662,$E$3:$E$1662,0,0,1)</f>
        <v>3800</v>
      </c>
      <c r="AB234" s="2" cm="1">
        <f t="array" ref="AB234">_xlfn.XLOOKUP(AB$1&amp;$R234,$C$3:$C$1662&amp;$D$3:$D$1662,$E$3:$E$1662,0,0,1)</f>
        <v>7300</v>
      </c>
      <c r="AC234" s="2" cm="1">
        <f t="array" ref="AC234">_xlfn.XLOOKUP(AC$1&amp;$R234,$C$3:$C$1662&amp;$D$3:$D$1662,$E$3:$E$1662,0,0,1)</f>
        <v>1000</v>
      </c>
    </row>
    <row r="235" spans="3:29" x14ac:dyDescent="0.4">
      <c r="C235" t="s">
        <v>804</v>
      </c>
      <c r="D235" t="s">
        <v>436</v>
      </c>
      <c r="E235">
        <v>1000</v>
      </c>
      <c r="R235" t="s">
        <v>146</v>
      </c>
      <c r="S235" s="2">
        <f t="shared" si="20"/>
        <v>456200</v>
      </c>
      <c r="T235" s="2">
        <f t="shared" si="23"/>
        <v>269000</v>
      </c>
      <c r="U235" s="2">
        <f t="shared" si="23"/>
        <v>285700</v>
      </c>
      <c r="V235" s="2">
        <f t="shared" si="23"/>
        <v>242500</v>
      </c>
      <c r="W235" s="2">
        <f t="shared" si="23"/>
        <v>511600</v>
      </c>
      <c r="X235" s="2">
        <f t="shared" si="23"/>
        <v>972200</v>
      </c>
      <c r="Y235" s="2" cm="1">
        <f t="array" ref="Y235">_xlfn.XLOOKUP(Y$1&amp;$R235,$C$3:$C$1662&amp;$D$3:$D$1662,$E$3:$E$1662,0,0,1)</f>
        <v>1000</v>
      </c>
      <c r="Z235" s="2" cm="1">
        <f t="array" ref="Z235">_xlfn.XLOOKUP(Z$1&amp;$R235,$C$3:$C$1662&amp;$D$3:$D$1662,$E$3:$E$1662,0,0,1)</f>
        <v>300</v>
      </c>
      <c r="AA235" s="2" cm="1">
        <f t="array" ref="AA235">_xlfn.XLOOKUP(AA$1&amp;$R235,$C$3:$C$1662&amp;$D$3:$D$1662,$E$3:$E$1662,0,0,1)</f>
        <v>0</v>
      </c>
      <c r="AB235" s="2" cm="1">
        <f t="array" ref="AB235">_xlfn.XLOOKUP(AB$1&amp;$R235,$C$3:$C$1662&amp;$D$3:$D$1662,$E$3:$E$1662,0,0,1)</f>
        <v>3100</v>
      </c>
      <c r="AC235" s="2" cm="1">
        <f t="array" ref="AC235">_xlfn.XLOOKUP(AC$1&amp;$R235,$C$3:$C$1662&amp;$D$3:$D$1662,$E$3:$E$1662,0,0,1)</f>
        <v>700</v>
      </c>
    </row>
    <row r="236" spans="3:29" x14ac:dyDescent="0.4">
      <c r="C236" t="s">
        <v>804</v>
      </c>
      <c r="D236" t="s">
        <v>437</v>
      </c>
      <c r="E236">
        <v>700</v>
      </c>
      <c r="R236" t="s">
        <v>195</v>
      </c>
      <c r="S236" s="2">
        <f t="shared" si="20"/>
        <v>456940</v>
      </c>
      <c r="T236" s="2">
        <f t="shared" si="23"/>
        <v>271200</v>
      </c>
      <c r="U236" s="2">
        <f t="shared" si="23"/>
        <v>285700</v>
      </c>
      <c r="V236" s="2">
        <f t="shared" si="23"/>
        <v>242800</v>
      </c>
      <c r="W236" s="2">
        <f t="shared" si="23"/>
        <v>512200</v>
      </c>
      <c r="X236" s="2">
        <f t="shared" si="23"/>
        <v>972800</v>
      </c>
      <c r="Y236" s="2" cm="1">
        <f t="array" ref="Y236">_xlfn.XLOOKUP(Y$1&amp;$R236,$C$3:$C$1662&amp;$D$3:$D$1662,$E$3:$E$1662,0,0,1)</f>
        <v>2200</v>
      </c>
      <c r="Z236" s="2" cm="1">
        <f t="array" ref="Z236">_xlfn.XLOOKUP(Z$1&amp;$R236,$C$3:$C$1662&amp;$D$3:$D$1662,$E$3:$E$1662,0,0,1)</f>
        <v>0</v>
      </c>
      <c r="AA236" s="2" cm="1">
        <f t="array" ref="AA236">_xlfn.XLOOKUP(AA$1&amp;$R236,$C$3:$C$1662&amp;$D$3:$D$1662,$E$3:$E$1662,0,0,1)</f>
        <v>300</v>
      </c>
      <c r="AB236" s="2" cm="1">
        <f t="array" ref="AB236">_xlfn.XLOOKUP(AB$1&amp;$R236,$C$3:$C$1662&amp;$D$3:$D$1662,$E$3:$E$1662,0,0,1)</f>
        <v>600</v>
      </c>
      <c r="AC236" s="2" cm="1">
        <f t="array" ref="AC236">_xlfn.XLOOKUP(AC$1&amp;$R236,$C$3:$C$1662&amp;$D$3:$D$1662,$E$3:$E$1662,0,0,1)</f>
        <v>600</v>
      </c>
    </row>
    <row r="237" spans="3:29" x14ac:dyDescent="0.4">
      <c r="C237" t="s">
        <v>804</v>
      </c>
      <c r="D237" t="s">
        <v>438</v>
      </c>
      <c r="E237">
        <v>600</v>
      </c>
      <c r="R237" t="s">
        <v>243</v>
      </c>
      <c r="S237" s="2">
        <f t="shared" si="20"/>
        <v>457640</v>
      </c>
      <c r="T237" s="2">
        <f t="shared" si="23"/>
        <v>272600</v>
      </c>
      <c r="U237" s="2">
        <f t="shared" si="23"/>
        <v>285900</v>
      </c>
      <c r="V237" s="2">
        <f t="shared" si="23"/>
        <v>242900</v>
      </c>
      <c r="W237" s="2">
        <f t="shared" si="23"/>
        <v>514000</v>
      </c>
      <c r="X237" s="2">
        <f t="shared" si="23"/>
        <v>972800</v>
      </c>
      <c r="Y237" s="2" cm="1">
        <f t="array" ref="Y237">_xlfn.XLOOKUP(Y$1&amp;$R237,$C$3:$C$1662&amp;$D$3:$D$1662,$E$3:$E$1662,0,0,1)</f>
        <v>1400</v>
      </c>
      <c r="Z237" s="2" cm="1">
        <f t="array" ref="Z237">_xlfn.XLOOKUP(Z$1&amp;$R237,$C$3:$C$1662&amp;$D$3:$D$1662,$E$3:$E$1662,0,0,1)</f>
        <v>200</v>
      </c>
      <c r="AA237" s="2" cm="1">
        <f t="array" ref="AA237">_xlfn.XLOOKUP(AA$1&amp;$R237,$C$3:$C$1662&amp;$D$3:$D$1662,$E$3:$E$1662,0,0,1)</f>
        <v>100</v>
      </c>
      <c r="AB237" s="2" cm="1">
        <f t="array" ref="AB237">_xlfn.XLOOKUP(AB$1&amp;$R237,$C$3:$C$1662&amp;$D$3:$D$1662,$E$3:$E$1662,0,0,1)</f>
        <v>1800</v>
      </c>
      <c r="AC237" s="2" cm="1">
        <f t="array" ref="AC237">_xlfn.XLOOKUP(AC$1&amp;$R237,$C$3:$C$1662&amp;$D$3:$D$1662,$E$3:$E$1662,0,0,1)</f>
        <v>0</v>
      </c>
    </row>
    <row r="238" spans="3:29" x14ac:dyDescent="0.4">
      <c r="C238" t="s">
        <v>804</v>
      </c>
      <c r="D238" t="s">
        <v>439</v>
      </c>
      <c r="E238">
        <v>0</v>
      </c>
      <c r="R238" t="s">
        <v>305</v>
      </c>
      <c r="S238" s="2">
        <f t="shared" si="20"/>
        <v>458200</v>
      </c>
      <c r="T238" s="2">
        <f t="shared" si="23"/>
        <v>273200</v>
      </c>
      <c r="U238" s="2">
        <f t="shared" si="23"/>
        <v>285900</v>
      </c>
      <c r="V238" s="2">
        <f t="shared" si="23"/>
        <v>243000</v>
      </c>
      <c r="W238" s="2">
        <f t="shared" si="23"/>
        <v>516000</v>
      </c>
      <c r="X238" s="2">
        <f t="shared" si="23"/>
        <v>972900</v>
      </c>
      <c r="Y238" s="2" cm="1">
        <f t="array" ref="Y238">_xlfn.XLOOKUP(Y$1&amp;$R238,$C$3:$C$1662&amp;$D$3:$D$1662,$E$3:$E$1662,0,0,1)</f>
        <v>600</v>
      </c>
      <c r="Z238" s="2" cm="1">
        <f t="array" ref="Z238">_xlfn.XLOOKUP(Z$1&amp;$R238,$C$3:$C$1662&amp;$D$3:$D$1662,$E$3:$E$1662,0,0,1)</f>
        <v>0</v>
      </c>
      <c r="AA238" s="2" cm="1">
        <f t="array" ref="AA238">_xlfn.XLOOKUP(AA$1&amp;$R238,$C$3:$C$1662&amp;$D$3:$D$1662,$E$3:$E$1662,0,0,1)</f>
        <v>100</v>
      </c>
      <c r="AB238" s="2" cm="1">
        <f t="array" ref="AB238">_xlfn.XLOOKUP(AB$1&amp;$R238,$C$3:$C$1662&amp;$D$3:$D$1662,$E$3:$E$1662,0,0,1)</f>
        <v>2000</v>
      </c>
      <c r="AC238" s="2" cm="1">
        <f t="array" ref="AC238">_xlfn.XLOOKUP(AC$1&amp;$R238,$C$3:$C$1662&amp;$D$3:$D$1662,$E$3:$E$1662,0,0,1)</f>
        <v>100</v>
      </c>
    </row>
    <row r="239" spans="3:29" x14ac:dyDescent="0.4">
      <c r="C239" t="s">
        <v>804</v>
      </c>
      <c r="D239" t="s">
        <v>440</v>
      </c>
      <c r="E239">
        <v>100</v>
      </c>
      <c r="R239" t="s">
        <v>281</v>
      </c>
      <c r="S239" s="2">
        <f t="shared" si="20"/>
        <v>461240</v>
      </c>
      <c r="T239" s="2">
        <f t="shared" si="23"/>
        <v>281600</v>
      </c>
      <c r="U239" s="2">
        <f t="shared" si="23"/>
        <v>285900</v>
      </c>
      <c r="V239" s="2">
        <f t="shared" si="23"/>
        <v>248500</v>
      </c>
      <c r="W239" s="2">
        <f t="shared" si="23"/>
        <v>516700</v>
      </c>
      <c r="X239" s="2">
        <f t="shared" si="23"/>
        <v>973500</v>
      </c>
      <c r="Y239" s="2" cm="1">
        <f t="array" ref="Y239">_xlfn.XLOOKUP(Y$1&amp;$R239,$C$3:$C$1662&amp;$D$3:$D$1662,$E$3:$E$1662,0,0,1)</f>
        <v>8400</v>
      </c>
      <c r="Z239" s="2" cm="1">
        <f t="array" ref="Z239">_xlfn.XLOOKUP(Z$1&amp;$R239,$C$3:$C$1662&amp;$D$3:$D$1662,$E$3:$E$1662,0,0,1)</f>
        <v>0</v>
      </c>
      <c r="AA239" s="2" cm="1">
        <f t="array" ref="AA239">_xlfn.XLOOKUP(AA$1&amp;$R239,$C$3:$C$1662&amp;$D$3:$D$1662,$E$3:$E$1662,0,0,1)</f>
        <v>5500</v>
      </c>
      <c r="AB239" s="2" cm="1">
        <f t="array" ref="AB239">_xlfn.XLOOKUP(AB$1&amp;$R239,$C$3:$C$1662&amp;$D$3:$D$1662,$E$3:$E$1662,0,0,1)</f>
        <v>700</v>
      </c>
      <c r="AC239" s="2" cm="1">
        <f t="array" ref="AC239">_xlfn.XLOOKUP(AC$1&amp;$R239,$C$3:$C$1662&amp;$D$3:$D$1662,$E$3:$E$1662,0,0,1)</f>
        <v>600</v>
      </c>
    </row>
    <row r="240" spans="3:29" x14ac:dyDescent="0.4">
      <c r="C240" t="s">
        <v>804</v>
      </c>
      <c r="D240" t="s">
        <v>441</v>
      </c>
      <c r="E240">
        <v>600</v>
      </c>
      <c r="R240" t="s">
        <v>135</v>
      </c>
      <c r="S240" s="2">
        <f t="shared" si="20"/>
        <v>462760</v>
      </c>
      <c r="T240" s="2">
        <f t="shared" si="23"/>
        <v>286400</v>
      </c>
      <c r="U240" s="2">
        <f t="shared" si="23"/>
        <v>286500</v>
      </c>
      <c r="V240" s="2">
        <f t="shared" si="23"/>
        <v>248600</v>
      </c>
      <c r="W240" s="2">
        <f t="shared" si="23"/>
        <v>517100</v>
      </c>
      <c r="X240" s="2">
        <f t="shared" si="23"/>
        <v>975200</v>
      </c>
      <c r="Y240" s="2" cm="1">
        <f t="array" ref="Y240">_xlfn.XLOOKUP(Y$1&amp;$R240,$C$3:$C$1662&amp;$D$3:$D$1662,$E$3:$E$1662,0,0,1)</f>
        <v>4800</v>
      </c>
      <c r="Z240" s="2" cm="1">
        <f t="array" ref="Z240">_xlfn.XLOOKUP(Z$1&amp;$R240,$C$3:$C$1662&amp;$D$3:$D$1662,$E$3:$E$1662,0,0,1)</f>
        <v>600</v>
      </c>
      <c r="AA240" s="2" cm="1">
        <f t="array" ref="AA240">_xlfn.XLOOKUP(AA$1&amp;$R240,$C$3:$C$1662&amp;$D$3:$D$1662,$E$3:$E$1662,0,0,1)</f>
        <v>100</v>
      </c>
      <c r="AB240" s="2" cm="1">
        <f t="array" ref="AB240">_xlfn.XLOOKUP(AB$1&amp;$R240,$C$3:$C$1662&amp;$D$3:$D$1662,$E$3:$E$1662,0,0,1)</f>
        <v>400</v>
      </c>
      <c r="AC240" s="2" cm="1">
        <f t="array" ref="AC240">_xlfn.XLOOKUP(AC$1&amp;$R240,$C$3:$C$1662&amp;$D$3:$D$1662,$E$3:$E$1662,0,0,1)</f>
        <v>1700</v>
      </c>
    </row>
    <row r="241" spans="3:29" x14ac:dyDescent="0.4">
      <c r="C241" t="s">
        <v>804</v>
      </c>
      <c r="D241" t="s">
        <v>442</v>
      </c>
      <c r="E241">
        <v>1700</v>
      </c>
      <c r="R241" t="s">
        <v>306</v>
      </c>
      <c r="S241" s="2">
        <f t="shared" si="20"/>
        <v>466280</v>
      </c>
      <c r="T241" s="2">
        <f t="shared" si="23"/>
        <v>291900</v>
      </c>
      <c r="U241" s="2">
        <f t="shared" si="23"/>
        <v>287200</v>
      </c>
      <c r="V241" s="2">
        <f t="shared" si="23"/>
        <v>249800</v>
      </c>
      <c r="W241" s="2">
        <f t="shared" si="23"/>
        <v>523300</v>
      </c>
      <c r="X241" s="2">
        <f t="shared" si="23"/>
        <v>979200</v>
      </c>
      <c r="Y241" s="2" cm="1">
        <f t="array" ref="Y241">_xlfn.XLOOKUP(Y$1&amp;$R241,$C$3:$C$1662&amp;$D$3:$D$1662,$E$3:$E$1662,0,0,1)</f>
        <v>5500</v>
      </c>
      <c r="Z241" s="2" cm="1">
        <f t="array" ref="Z241">_xlfn.XLOOKUP(Z$1&amp;$R241,$C$3:$C$1662&amp;$D$3:$D$1662,$E$3:$E$1662,0,0,1)</f>
        <v>700</v>
      </c>
      <c r="AA241" s="2" cm="1">
        <f t="array" ref="AA241">_xlfn.XLOOKUP(AA$1&amp;$R241,$C$3:$C$1662&amp;$D$3:$D$1662,$E$3:$E$1662,0,0,1)</f>
        <v>1200</v>
      </c>
      <c r="AB241" s="2" cm="1">
        <f t="array" ref="AB241">_xlfn.XLOOKUP(AB$1&amp;$R241,$C$3:$C$1662&amp;$D$3:$D$1662,$E$3:$E$1662,0,0,1)</f>
        <v>6200</v>
      </c>
      <c r="AC241" s="2" cm="1">
        <f t="array" ref="AC241">_xlfn.XLOOKUP(AC$1&amp;$R241,$C$3:$C$1662&amp;$D$3:$D$1662,$E$3:$E$1662,0,0,1)</f>
        <v>4000</v>
      </c>
    </row>
    <row r="242" spans="3:29" x14ac:dyDescent="0.4">
      <c r="C242" t="s">
        <v>804</v>
      </c>
      <c r="D242" t="s">
        <v>443</v>
      </c>
      <c r="E242">
        <v>4000</v>
      </c>
      <c r="R242" t="s">
        <v>59</v>
      </c>
      <c r="S242" s="2">
        <f t="shared" si="20"/>
        <v>467140</v>
      </c>
      <c r="T242" s="2">
        <f t="shared" si="23"/>
        <v>292200</v>
      </c>
      <c r="U242" s="2">
        <f t="shared" si="23"/>
        <v>287300</v>
      </c>
      <c r="V242" s="2">
        <f t="shared" si="23"/>
        <v>251000</v>
      </c>
      <c r="W242" s="2">
        <f t="shared" si="23"/>
        <v>524800</v>
      </c>
      <c r="X242" s="2">
        <f t="shared" si="23"/>
        <v>980400</v>
      </c>
      <c r="Y242" s="2" cm="1">
        <f t="array" ref="Y242">_xlfn.XLOOKUP(Y$1&amp;$R242,$C$3:$C$1662&amp;$D$3:$D$1662,$E$3:$E$1662,0,0,1)</f>
        <v>300</v>
      </c>
      <c r="Z242" s="2" cm="1">
        <f t="array" ref="Z242">_xlfn.XLOOKUP(Z$1&amp;$R242,$C$3:$C$1662&amp;$D$3:$D$1662,$E$3:$E$1662,0,0,1)</f>
        <v>100</v>
      </c>
      <c r="AA242" s="2" cm="1">
        <f t="array" ref="AA242">_xlfn.XLOOKUP(AA$1&amp;$R242,$C$3:$C$1662&amp;$D$3:$D$1662,$E$3:$E$1662,0,0,1)</f>
        <v>1200</v>
      </c>
      <c r="AB242" s="2" cm="1">
        <f t="array" ref="AB242">_xlfn.XLOOKUP(AB$1&amp;$R242,$C$3:$C$1662&amp;$D$3:$D$1662,$E$3:$E$1662,0,0,1)</f>
        <v>1500</v>
      </c>
      <c r="AC242" s="2" cm="1">
        <f t="array" ref="AC242">_xlfn.XLOOKUP(AC$1&amp;$R242,$C$3:$C$1662&amp;$D$3:$D$1662,$E$3:$E$1662,0,0,1)</f>
        <v>1200</v>
      </c>
    </row>
    <row r="243" spans="3:29" x14ac:dyDescent="0.4">
      <c r="C243" t="s">
        <v>804</v>
      </c>
      <c r="D243" t="s">
        <v>444</v>
      </c>
      <c r="E243">
        <v>1200</v>
      </c>
      <c r="R243" t="s">
        <v>142</v>
      </c>
      <c r="S243" s="2">
        <f t="shared" si="20"/>
        <v>468440</v>
      </c>
      <c r="T243" s="2">
        <f t="shared" si="23"/>
        <v>294700</v>
      </c>
      <c r="U243" s="2">
        <f t="shared" si="23"/>
        <v>287400</v>
      </c>
      <c r="V243" s="2">
        <f t="shared" si="23"/>
        <v>251700</v>
      </c>
      <c r="W243" s="2">
        <f t="shared" si="23"/>
        <v>525200</v>
      </c>
      <c r="X243" s="2">
        <f t="shared" si="23"/>
        <v>983200</v>
      </c>
      <c r="Y243" s="2" cm="1">
        <f t="array" ref="Y243">_xlfn.XLOOKUP(Y$1&amp;$R243,$C$3:$C$1662&amp;$D$3:$D$1662,$E$3:$E$1662,0,0,1)</f>
        <v>2500</v>
      </c>
      <c r="Z243" s="2" cm="1">
        <f t="array" ref="Z243">_xlfn.XLOOKUP(Z$1&amp;$R243,$C$3:$C$1662&amp;$D$3:$D$1662,$E$3:$E$1662,0,0,1)</f>
        <v>100</v>
      </c>
      <c r="AA243" s="2" cm="1">
        <f t="array" ref="AA243">_xlfn.XLOOKUP(AA$1&amp;$R243,$C$3:$C$1662&amp;$D$3:$D$1662,$E$3:$E$1662,0,0,1)</f>
        <v>700</v>
      </c>
      <c r="AB243" s="2" cm="1">
        <f t="array" ref="AB243">_xlfn.XLOOKUP(AB$1&amp;$R243,$C$3:$C$1662&amp;$D$3:$D$1662,$E$3:$E$1662,0,0,1)</f>
        <v>400</v>
      </c>
      <c r="AC243" s="2" cm="1">
        <f t="array" ref="AC243">_xlfn.XLOOKUP(AC$1&amp;$R243,$C$3:$C$1662&amp;$D$3:$D$1662,$E$3:$E$1662,0,0,1)</f>
        <v>2800</v>
      </c>
    </row>
    <row r="244" spans="3:29" x14ac:dyDescent="0.4">
      <c r="C244" t="s">
        <v>804</v>
      </c>
      <c r="D244" t="s">
        <v>445</v>
      </c>
      <c r="E244">
        <v>2800</v>
      </c>
      <c r="R244" t="s">
        <v>282</v>
      </c>
      <c r="S244" s="2">
        <f t="shared" si="20"/>
        <v>469400</v>
      </c>
      <c r="T244" s="2">
        <f t="shared" ref="T244:X259" si="24">T243+Y244</f>
        <v>297800</v>
      </c>
      <c r="U244" s="2">
        <f t="shared" si="24"/>
        <v>287400</v>
      </c>
      <c r="V244" s="2">
        <f t="shared" si="24"/>
        <v>252200</v>
      </c>
      <c r="W244" s="2">
        <f t="shared" si="24"/>
        <v>525700</v>
      </c>
      <c r="X244" s="2">
        <f t="shared" si="24"/>
        <v>983900</v>
      </c>
      <c r="Y244" s="2" cm="1">
        <f t="array" ref="Y244">_xlfn.XLOOKUP(Y$1&amp;$R244,$C$3:$C$1662&amp;$D$3:$D$1662,$E$3:$E$1662,0,0,1)</f>
        <v>3100</v>
      </c>
      <c r="Z244" s="2" cm="1">
        <f t="array" ref="Z244">_xlfn.XLOOKUP(Z$1&amp;$R244,$C$3:$C$1662&amp;$D$3:$D$1662,$E$3:$E$1662,0,0,1)</f>
        <v>0</v>
      </c>
      <c r="AA244" s="2" cm="1">
        <f t="array" ref="AA244">_xlfn.XLOOKUP(AA$1&amp;$R244,$C$3:$C$1662&amp;$D$3:$D$1662,$E$3:$E$1662,0,0,1)</f>
        <v>500</v>
      </c>
      <c r="AB244" s="2" cm="1">
        <f t="array" ref="AB244">_xlfn.XLOOKUP(AB$1&amp;$R244,$C$3:$C$1662&amp;$D$3:$D$1662,$E$3:$E$1662,0,0,1)</f>
        <v>500</v>
      </c>
      <c r="AC244" s="2" cm="1">
        <f t="array" ref="AC244">_xlfn.XLOOKUP(AC$1&amp;$R244,$C$3:$C$1662&amp;$D$3:$D$1662,$E$3:$E$1662,0,0,1)</f>
        <v>700</v>
      </c>
    </row>
    <row r="245" spans="3:29" x14ac:dyDescent="0.4">
      <c r="C245" t="s">
        <v>804</v>
      </c>
      <c r="D245" t="s">
        <v>446</v>
      </c>
      <c r="E245">
        <v>700</v>
      </c>
      <c r="R245" t="s">
        <v>228</v>
      </c>
      <c r="S245" s="2">
        <f t="shared" si="20"/>
        <v>471320</v>
      </c>
      <c r="T245" s="2">
        <f t="shared" si="24"/>
        <v>306000</v>
      </c>
      <c r="U245" s="2">
        <f t="shared" si="24"/>
        <v>287800</v>
      </c>
      <c r="V245" s="2">
        <f t="shared" si="24"/>
        <v>252200</v>
      </c>
      <c r="W245" s="2">
        <f t="shared" si="24"/>
        <v>525700</v>
      </c>
      <c r="X245" s="2">
        <f t="shared" si="24"/>
        <v>984900</v>
      </c>
      <c r="Y245" s="2" cm="1">
        <f t="array" ref="Y245">_xlfn.XLOOKUP(Y$1&amp;$R245,$C$3:$C$1662&amp;$D$3:$D$1662,$E$3:$E$1662,0,0,1)</f>
        <v>8200</v>
      </c>
      <c r="Z245" s="2" cm="1">
        <f t="array" ref="Z245">_xlfn.XLOOKUP(Z$1&amp;$R245,$C$3:$C$1662&amp;$D$3:$D$1662,$E$3:$E$1662,0,0,1)</f>
        <v>400</v>
      </c>
      <c r="AA245" s="2" cm="1">
        <f t="array" ref="AA245">_xlfn.XLOOKUP(AA$1&amp;$R245,$C$3:$C$1662&amp;$D$3:$D$1662,$E$3:$E$1662,0,0,1)</f>
        <v>0</v>
      </c>
      <c r="AB245" s="2" cm="1">
        <f t="array" ref="AB245">_xlfn.XLOOKUP(AB$1&amp;$R245,$C$3:$C$1662&amp;$D$3:$D$1662,$E$3:$E$1662,0,0,1)</f>
        <v>0</v>
      </c>
      <c r="AC245" s="2" cm="1">
        <f t="array" ref="AC245">_xlfn.XLOOKUP(AC$1&amp;$R245,$C$3:$C$1662&amp;$D$3:$D$1662,$E$3:$E$1662,0,0,1)</f>
        <v>1000</v>
      </c>
    </row>
    <row r="246" spans="3:29" x14ac:dyDescent="0.4">
      <c r="C246" t="s">
        <v>804</v>
      </c>
      <c r="D246" t="s">
        <v>447</v>
      </c>
      <c r="E246">
        <v>1000</v>
      </c>
      <c r="R246" t="s">
        <v>307</v>
      </c>
      <c r="S246" s="2">
        <f t="shared" si="20"/>
        <v>472340</v>
      </c>
      <c r="T246" s="2">
        <f t="shared" si="24"/>
        <v>309700</v>
      </c>
      <c r="U246" s="2">
        <f t="shared" si="24"/>
        <v>287800</v>
      </c>
      <c r="V246" s="2">
        <f t="shared" si="24"/>
        <v>252200</v>
      </c>
      <c r="W246" s="2">
        <f t="shared" si="24"/>
        <v>526800</v>
      </c>
      <c r="X246" s="2">
        <f t="shared" si="24"/>
        <v>985200</v>
      </c>
      <c r="Y246" s="2" cm="1">
        <f t="array" ref="Y246">_xlfn.XLOOKUP(Y$1&amp;$R246,$C$3:$C$1662&amp;$D$3:$D$1662,$E$3:$E$1662,0,0,1)</f>
        <v>3700</v>
      </c>
      <c r="Z246" s="2" cm="1">
        <f t="array" ref="Z246">_xlfn.XLOOKUP(Z$1&amp;$R246,$C$3:$C$1662&amp;$D$3:$D$1662,$E$3:$E$1662,0,0,1)</f>
        <v>0</v>
      </c>
      <c r="AA246" s="2" cm="1">
        <f t="array" ref="AA246">_xlfn.XLOOKUP(AA$1&amp;$R246,$C$3:$C$1662&amp;$D$3:$D$1662,$E$3:$E$1662,0,0,1)</f>
        <v>0</v>
      </c>
      <c r="AB246" s="2" cm="1">
        <f t="array" ref="AB246">_xlfn.XLOOKUP(AB$1&amp;$R246,$C$3:$C$1662&amp;$D$3:$D$1662,$E$3:$E$1662,0,0,1)</f>
        <v>1100</v>
      </c>
      <c r="AC246" s="2" cm="1">
        <f t="array" ref="AC246">_xlfn.XLOOKUP(AC$1&amp;$R246,$C$3:$C$1662&amp;$D$3:$D$1662,$E$3:$E$1662,0,0,1)</f>
        <v>300</v>
      </c>
    </row>
    <row r="247" spans="3:29" x14ac:dyDescent="0.4">
      <c r="C247" t="s">
        <v>804</v>
      </c>
      <c r="D247" t="s">
        <v>448</v>
      </c>
      <c r="E247">
        <v>300</v>
      </c>
      <c r="R247" t="s">
        <v>308</v>
      </c>
      <c r="S247" s="2">
        <f t="shared" si="20"/>
        <v>475660</v>
      </c>
      <c r="T247" s="2">
        <f t="shared" si="24"/>
        <v>323000</v>
      </c>
      <c r="U247" s="2">
        <f t="shared" si="24"/>
        <v>287800</v>
      </c>
      <c r="V247" s="2">
        <f t="shared" si="24"/>
        <v>252500</v>
      </c>
      <c r="W247" s="2">
        <f t="shared" si="24"/>
        <v>526900</v>
      </c>
      <c r="X247" s="2">
        <f t="shared" si="24"/>
        <v>988100</v>
      </c>
      <c r="Y247" s="2" cm="1">
        <f t="array" ref="Y247">_xlfn.XLOOKUP(Y$1&amp;$R247,$C$3:$C$1662&amp;$D$3:$D$1662,$E$3:$E$1662,0,0,1)</f>
        <v>13300</v>
      </c>
      <c r="Z247" s="2" cm="1">
        <f t="array" ref="Z247">_xlfn.XLOOKUP(Z$1&amp;$R247,$C$3:$C$1662&amp;$D$3:$D$1662,$E$3:$E$1662,0,0,1)</f>
        <v>0</v>
      </c>
      <c r="AA247" s="2" cm="1">
        <f t="array" ref="AA247">_xlfn.XLOOKUP(AA$1&amp;$R247,$C$3:$C$1662&amp;$D$3:$D$1662,$E$3:$E$1662,0,0,1)</f>
        <v>300</v>
      </c>
      <c r="AB247" s="2" cm="1">
        <f t="array" ref="AB247">_xlfn.XLOOKUP(AB$1&amp;$R247,$C$3:$C$1662&amp;$D$3:$D$1662,$E$3:$E$1662,0,0,1)</f>
        <v>100</v>
      </c>
      <c r="AC247" s="2" cm="1">
        <f t="array" ref="AC247">_xlfn.XLOOKUP(AC$1&amp;$R247,$C$3:$C$1662&amp;$D$3:$D$1662,$E$3:$E$1662,0,0,1)</f>
        <v>2900</v>
      </c>
    </row>
    <row r="248" spans="3:29" x14ac:dyDescent="0.4">
      <c r="C248" t="s">
        <v>804</v>
      </c>
      <c r="D248" t="s">
        <v>449</v>
      </c>
      <c r="E248">
        <v>2900</v>
      </c>
      <c r="R248" t="s">
        <v>258</v>
      </c>
      <c r="S248" s="2">
        <f t="shared" si="20"/>
        <v>477340</v>
      </c>
      <c r="T248" s="2">
        <f t="shared" si="24"/>
        <v>330100</v>
      </c>
      <c r="U248" s="2">
        <f t="shared" si="24"/>
        <v>287900</v>
      </c>
      <c r="V248" s="2">
        <f t="shared" si="24"/>
        <v>252500</v>
      </c>
      <c r="W248" s="2">
        <f t="shared" si="24"/>
        <v>527900</v>
      </c>
      <c r="X248" s="2">
        <f t="shared" si="24"/>
        <v>988300</v>
      </c>
      <c r="Y248" s="2" cm="1">
        <f t="array" ref="Y248">_xlfn.XLOOKUP(Y$1&amp;$R248,$C$3:$C$1662&amp;$D$3:$D$1662,$E$3:$E$1662,0,0,1)</f>
        <v>7100</v>
      </c>
      <c r="Z248" s="2" cm="1">
        <f t="array" ref="Z248">_xlfn.XLOOKUP(Z$1&amp;$R248,$C$3:$C$1662&amp;$D$3:$D$1662,$E$3:$E$1662,0,0,1)</f>
        <v>100</v>
      </c>
      <c r="AA248" s="2" cm="1">
        <f t="array" ref="AA248">_xlfn.XLOOKUP(AA$1&amp;$R248,$C$3:$C$1662&amp;$D$3:$D$1662,$E$3:$E$1662,0,0,1)</f>
        <v>0</v>
      </c>
      <c r="AB248" s="2" cm="1">
        <f t="array" ref="AB248">_xlfn.XLOOKUP(AB$1&amp;$R248,$C$3:$C$1662&amp;$D$3:$D$1662,$E$3:$E$1662,0,0,1)</f>
        <v>1000</v>
      </c>
      <c r="AC248" s="2" cm="1">
        <f t="array" ref="AC248">_xlfn.XLOOKUP(AC$1&amp;$R248,$C$3:$C$1662&amp;$D$3:$D$1662,$E$3:$E$1662,0,0,1)</f>
        <v>200</v>
      </c>
    </row>
    <row r="249" spans="3:29" x14ac:dyDescent="0.4">
      <c r="C249" t="s">
        <v>804</v>
      </c>
      <c r="D249" t="s">
        <v>450</v>
      </c>
      <c r="E249">
        <v>200</v>
      </c>
      <c r="R249" t="s">
        <v>109</v>
      </c>
      <c r="S249" s="2">
        <f t="shared" si="20"/>
        <v>478860</v>
      </c>
      <c r="T249" s="2">
        <f t="shared" si="24"/>
        <v>336200</v>
      </c>
      <c r="U249" s="2">
        <f t="shared" si="24"/>
        <v>288100</v>
      </c>
      <c r="V249" s="2">
        <f t="shared" si="24"/>
        <v>252600</v>
      </c>
      <c r="W249" s="2">
        <f t="shared" si="24"/>
        <v>528500</v>
      </c>
      <c r="X249" s="2">
        <f t="shared" si="24"/>
        <v>988900</v>
      </c>
      <c r="Y249" s="2" cm="1">
        <f t="array" ref="Y249">_xlfn.XLOOKUP(Y$1&amp;$R249,$C$3:$C$1662&amp;$D$3:$D$1662,$E$3:$E$1662,0,0,1)</f>
        <v>6100</v>
      </c>
      <c r="Z249" s="2" cm="1">
        <f t="array" ref="Z249">_xlfn.XLOOKUP(Z$1&amp;$R249,$C$3:$C$1662&amp;$D$3:$D$1662,$E$3:$E$1662,0,0,1)</f>
        <v>200</v>
      </c>
      <c r="AA249" s="2" cm="1">
        <f t="array" ref="AA249">_xlfn.XLOOKUP(AA$1&amp;$R249,$C$3:$C$1662&amp;$D$3:$D$1662,$E$3:$E$1662,0,0,1)</f>
        <v>100</v>
      </c>
      <c r="AB249" s="2" cm="1">
        <f t="array" ref="AB249">_xlfn.XLOOKUP(AB$1&amp;$R249,$C$3:$C$1662&amp;$D$3:$D$1662,$E$3:$E$1662,0,0,1)</f>
        <v>600</v>
      </c>
      <c r="AC249" s="2" cm="1">
        <f t="array" ref="AC249">_xlfn.XLOOKUP(AC$1&amp;$R249,$C$3:$C$1662&amp;$D$3:$D$1662,$E$3:$E$1662,0,0,1)</f>
        <v>600</v>
      </c>
    </row>
    <row r="250" spans="3:29" x14ac:dyDescent="0.4">
      <c r="C250" t="s">
        <v>804</v>
      </c>
      <c r="D250" t="s">
        <v>451</v>
      </c>
      <c r="E250">
        <v>600</v>
      </c>
      <c r="R250" t="s">
        <v>260</v>
      </c>
      <c r="S250" s="2">
        <f t="shared" si="20"/>
        <v>479420</v>
      </c>
      <c r="T250" s="2">
        <f t="shared" si="24"/>
        <v>337600</v>
      </c>
      <c r="U250" s="2">
        <f t="shared" si="24"/>
        <v>288100</v>
      </c>
      <c r="V250" s="2">
        <f t="shared" si="24"/>
        <v>252600</v>
      </c>
      <c r="W250" s="2">
        <f t="shared" si="24"/>
        <v>529600</v>
      </c>
      <c r="X250" s="2">
        <f t="shared" si="24"/>
        <v>989200</v>
      </c>
      <c r="Y250" s="2" cm="1">
        <f t="array" ref="Y250">_xlfn.XLOOKUP(Y$1&amp;$R250,$C$3:$C$1662&amp;$D$3:$D$1662,$E$3:$E$1662,0,0,1)</f>
        <v>1400</v>
      </c>
      <c r="Z250" s="2" cm="1">
        <f t="array" ref="Z250">_xlfn.XLOOKUP(Z$1&amp;$R250,$C$3:$C$1662&amp;$D$3:$D$1662,$E$3:$E$1662,0,0,1)</f>
        <v>0</v>
      </c>
      <c r="AA250" s="2" cm="1">
        <f t="array" ref="AA250">_xlfn.XLOOKUP(AA$1&amp;$R250,$C$3:$C$1662&amp;$D$3:$D$1662,$E$3:$E$1662,0,0,1)</f>
        <v>0</v>
      </c>
      <c r="AB250" s="2" cm="1">
        <f t="array" ref="AB250">_xlfn.XLOOKUP(AB$1&amp;$R250,$C$3:$C$1662&amp;$D$3:$D$1662,$E$3:$E$1662,0,0,1)</f>
        <v>1100</v>
      </c>
      <c r="AC250" s="2" cm="1">
        <f t="array" ref="AC250">_xlfn.XLOOKUP(AC$1&amp;$R250,$C$3:$C$1662&amp;$D$3:$D$1662,$E$3:$E$1662,0,0,1)</f>
        <v>300</v>
      </c>
    </row>
    <row r="251" spans="3:29" x14ac:dyDescent="0.4">
      <c r="C251" t="s">
        <v>804</v>
      </c>
      <c r="D251" t="s">
        <v>452</v>
      </c>
      <c r="E251">
        <v>300</v>
      </c>
      <c r="R251" t="s">
        <v>265</v>
      </c>
      <c r="S251" s="2">
        <f t="shared" si="20"/>
        <v>483700</v>
      </c>
      <c r="T251" s="2">
        <f t="shared" si="24"/>
        <v>341000</v>
      </c>
      <c r="U251" s="2">
        <f t="shared" si="24"/>
        <v>288200</v>
      </c>
      <c r="V251" s="2">
        <f t="shared" si="24"/>
        <v>253200</v>
      </c>
      <c r="W251" s="2">
        <f t="shared" si="24"/>
        <v>530100</v>
      </c>
      <c r="X251" s="2">
        <f t="shared" si="24"/>
        <v>1006000</v>
      </c>
      <c r="Y251" s="2" cm="1">
        <f t="array" ref="Y251">_xlfn.XLOOKUP(Y$1&amp;$R251,$C$3:$C$1662&amp;$D$3:$D$1662,$E$3:$E$1662,0,0,1)</f>
        <v>3400</v>
      </c>
      <c r="Z251" s="2" cm="1">
        <f t="array" ref="Z251">_xlfn.XLOOKUP(Z$1&amp;$R251,$C$3:$C$1662&amp;$D$3:$D$1662,$E$3:$E$1662,0,0,1)</f>
        <v>100</v>
      </c>
      <c r="AA251" s="2" cm="1">
        <f t="array" ref="AA251">_xlfn.XLOOKUP(AA$1&amp;$R251,$C$3:$C$1662&amp;$D$3:$D$1662,$E$3:$E$1662,0,0,1)</f>
        <v>600</v>
      </c>
      <c r="AB251" s="2" cm="1">
        <f t="array" ref="AB251">_xlfn.XLOOKUP(AB$1&amp;$R251,$C$3:$C$1662&amp;$D$3:$D$1662,$E$3:$E$1662,0,0,1)</f>
        <v>500</v>
      </c>
      <c r="AC251" s="2" cm="1">
        <f t="array" ref="AC251">_xlfn.XLOOKUP(AC$1&amp;$R251,$C$3:$C$1662&amp;$D$3:$D$1662,$E$3:$E$1662,0,0,1)</f>
        <v>16800</v>
      </c>
    </row>
    <row r="252" spans="3:29" x14ac:dyDescent="0.4">
      <c r="C252" t="s">
        <v>804</v>
      </c>
      <c r="D252" t="s">
        <v>453</v>
      </c>
      <c r="E252">
        <v>16800</v>
      </c>
      <c r="R252" t="s">
        <v>188</v>
      </c>
      <c r="S252" s="2">
        <f t="shared" si="20"/>
        <v>485660</v>
      </c>
      <c r="T252" s="2">
        <f t="shared" si="24"/>
        <v>343800</v>
      </c>
      <c r="U252" s="2">
        <f t="shared" si="24"/>
        <v>288300</v>
      </c>
      <c r="V252" s="2">
        <f t="shared" si="24"/>
        <v>253300</v>
      </c>
      <c r="W252" s="2">
        <f t="shared" si="24"/>
        <v>530400</v>
      </c>
      <c r="X252" s="2">
        <f t="shared" si="24"/>
        <v>1012500</v>
      </c>
      <c r="Y252" s="2" cm="1">
        <f t="array" ref="Y252">_xlfn.XLOOKUP(Y$1&amp;$R252,$C$3:$C$1662&amp;$D$3:$D$1662,$E$3:$E$1662,0,0,1)</f>
        <v>2800</v>
      </c>
      <c r="Z252" s="2" cm="1">
        <f t="array" ref="Z252">_xlfn.XLOOKUP(Z$1&amp;$R252,$C$3:$C$1662&amp;$D$3:$D$1662,$E$3:$E$1662,0,0,1)</f>
        <v>100</v>
      </c>
      <c r="AA252" s="2" cm="1">
        <f t="array" ref="AA252">_xlfn.XLOOKUP(AA$1&amp;$R252,$C$3:$C$1662&amp;$D$3:$D$1662,$E$3:$E$1662,0,0,1)</f>
        <v>100</v>
      </c>
      <c r="AB252" s="2" cm="1">
        <f t="array" ref="AB252">_xlfn.XLOOKUP(AB$1&amp;$R252,$C$3:$C$1662&amp;$D$3:$D$1662,$E$3:$E$1662,0,0,1)</f>
        <v>300</v>
      </c>
      <c r="AC252" s="2" cm="1">
        <f t="array" ref="AC252">_xlfn.XLOOKUP(AC$1&amp;$R252,$C$3:$C$1662&amp;$D$3:$D$1662,$E$3:$E$1662,0,0,1)</f>
        <v>6500</v>
      </c>
    </row>
    <row r="253" spans="3:29" x14ac:dyDescent="0.4">
      <c r="C253" t="s">
        <v>804</v>
      </c>
      <c r="D253" t="s">
        <v>454</v>
      </c>
      <c r="E253">
        <v>6500</v>
      </c>
      <c r="R253" t="s">
        <v>75</v>
      </c>
      <c r="S253" s="2">
        <f t="shared" si="20"/>
        <v>488000</v>
      </c>
      <c r="T253" s="2">
        <f t="shared" si="24"/>
        <v>345300</v>
      </c>
      <c r="U253" s="2">
        <f t="shared" si="24"/>
        <v>288300</v>
      </c>
      <c r="V253" s="2">
        <f t="shared" si="24"/>
        <v>259900</v>
      </c>
      <c r="W253" s="2">
        <f t="shared" si="24"/>
        <v>530900</v>
      </c>
      <c r="X253" s="2">
        <f t="shared" si="24"/>
        <v>1015600</v>
      </c>
      <c r="Y253" s="2" cm="1">
        <f t="array" ref="Y253">_xlfn.XLOOKUP(Y$1&amp;$R253,$C$3:$C$1662&amp;$D$3:$D$1662,$E$3:$E$1662,0,0,1)</f>
        <v>1500</v>
      </c>
      <c r="Z253" s="2" cm="1">
        <f t="array" ref="Z253">_xlfn.XLOOKUP(Z$1&amp;$R253,$C$3:$C$1662&amp;$D$3:$D$1662,$E$3:$E$1662,0,0,1)</f>
        <v>0</v>
      </c>
      <c r="AA253" s="2" cm="1">
        <f t="array" ref="AA253">_xlfn.XLOOKUP(AA$1&amp;$R253,$C$3:$C$1662&amp;$D$3:$D$1662,$E$3:$E$1662,0,0,1)</f>
        <v>6600</v>
      </c>
      <c r="AB253" s="2" cm="1">
        <f t="array" ref="AB253">_xlfn.XLOOKUP(AB$1&amp;$R253,$C$3:$C$1662&amp;$D$3:$D$1662,$E$3:$E$1662,0,0,1)</f>
        <v>500</v>
      </c>
      <c r="AC253" s="2" cm="1">
        <f t="array" ref="AC253">_xlfn.XLOOKUP(AC$1&amp;$R253,$C$3:$C$1662&amp;$D$3:$D$1662,$E$3:$E$1662,0,0,1)</f>
        <v>3100</v>
      </c>
    </row>
    <row r="254" spans="3:29" x14ac:dyDescent="0.4">
      <c r="C254" t="s">
        <v>804</v>
      </c>
      <c r="D254" t="s">
        <v>455</v>
      </c>
      <c r="E254">
        <v>3100</v>
      </c>
      <c r="R254" t="s">
        <v>191</v>
      </c>
      <c r="S254" s="2">
        <f t="shared" si="20"/>
        <v>489740</v>
      </c>
      <c r="T254" s="2">
        <f t="shared" si="24"/>
        <v>351100</v>
      </c>
      <c r="U254" s="2">
        <f t="shared" si="24"/>
        <v>289300</v>
      </c>
      <c r="V254" s="2">
        <f t="shared" si="24"/>
        <v>260800</v>
      </c>
      <c r="W254" s="2">
        <f t="shared" si="24"/>
        <v>531200</v>
      </c>
      <c r="X254" s="2">
        <f t="shared" si="24"/>
        <v>1016300</v>
      </c>
      <c r="Y254" s="2" cm="1">
        <f t="array" ref="Y254">_xlfn.XLOOKUP(Y$1&amp;$R254,$C$3:$C$1662&amp;$D$3:$D$1662,$E$3:$E$1662,0,0,1)</f>
        <v>5800</v>
      </c>
      <c r="Z254" s="2" cm="1">
        <f t="array" ref="Z254">_xlfn.XLOOKUP(Z$1&amp;$R254,$C$3:$C$1662&amp;$D$3:$D$1662,$E$3:$E$1662,0,0,1)</f>
        <v>1000</v>
      </c>
      <c r="AA254" s="2" cm="1">
        <f t="array" ref="AA254">_xlfn.XLOOKUP(AA$1&amp;$R254,$C$3:$C$1662&amp;$D$3:$D$1662,$E$3:$E$1662,0,0,1)</f>
        <v>900</v>
      </c>
      <c r="AB254" s="2" cm="1">
        <f t="array" ref="AB254">_xlfn.XLOOKUP(AB$1&amp;$R254,$C$3:$C$1662&amp;$D$3:$D$1662,$E$3:$E$1662,0,0,1)</f>
        <v>300</v>
      </c>
      <c r="AC254" s="2" cm="1">
        <f t="array" ref="AC254">_xlfn.XLOOKUP(AC$1&amp;$R254,$C$3:$C$1662&amp;$D$3:$D$1662,$E$3:$E$1662,0,0,1)</f>
        <v>700</v>
      </c>
    </row>
    <row r="255" spans="3:29" x14ac:dyDescent="0.4">
      <c r="C255" t="s">
        <v>804</v>
      </c>
      <c r="D255" t="s">
        <v>456</v>
      </c>
      <c r="E255">
        <v>700</v>
      </c>
      <c r="R255" t="s">
        <v>256</v>
      </c>
      <c r="S255" s="2">
        <f t="shared" si="20"/>
        <v>490780</v>
      </c>
      <c r="T255" s="2">
        <f t="shared" si="24"/>
        <v>351600</v>
      </c>
      <c r="U255" s="2">
        <f t="shared" si="24"/>
        <v>289300</v>
      </c>
      <c r="V255" s="2">
        <f t="shared" si="24"/>
        <v>260800</v>
      </c>
      <c r="W255" s="2">
        <f t="shared" si="24"/>
        <v>531500</v>
      </c>
      <c r="X255" s="2">
        <f t="shared" si="24"/>
        <v>1020700</v>
      </c>
      <c r="Y255" s="2" cm="1">
        <f t="array" ref="Y255">_xlfn.XLOOKUP(Y$1&amp;$R255,$C$3:$C$1662&amp;$D$3:$D$1662,$E$3:$E$1662,0,0,1)</f>
        <v>500</v>
      </c>
      <c r="Z255" s="2" cm="1">
        <f t="array" ref="Z255">_xlfn.XLOOKUP(Z$1&amp;$R255,$C$3:$C$1662&amp;$D$3:$D$1662,$E$3:$E$1662,0,0,1)</f>
        <v>0</v>
      </c>
      <c r="AA255" s="2" cm="1">
        <f t="array" ref="AA255">_xlfn.XLOOKUP(AA$1&amp;$R255,$C$3:$C$1662&amp;$D$3:$D$1662,$E$3:$E$1662,0,0,1)</f>
        <v>0</v>
      </c>
      <c r="AB255" s="2" cm="1">
        <f t="array" ref="AB255">_xlfn.XLOOKUP(AB$1&amp;$R255,$C$3:$C$1662&amp;$D$3:$D$1662,$E$3:$E$1662,0,0,1)</f>
        <v>300</v>
      </c>
      <c r="AC255" s="2" cm="1">
        <f t="array" ref="AC255">_xlfn.XLOOKUP(AC$1&amp;$R255,$C$3:$C$1662&amp;$D$3:$D$1662,$E$3:$E$1662,0,0,1)</f>
        <v>4400</v>
      </c>
    </row>
    <row r="256" spans="3:29" x14ac:dyDescent="0.4">
      <c r="C256" t="s">
        <v>804</v>
      </c>
      <c r="D256" t="s">
        <v>457</v>
      </c>
      <c r="E256">
        <v>4400</v>
      </c>
      <c r="R256" t="s">
        <v>276</v>
      </c>
      <c r="S256" s="2">
        <f t="shared" si="20"/>
        <v>492520</v>
      </c>
      <c r="T256" s="2">
        <f t="shared" si="24"/>
        <v>354700</v>
      </c>
      <c r="U256" s="2">
        <f t="shared" si="24"/>
        <v>289300</v>
      </c>
      <c r="V256" s="2">
        <f t="shared" si="24"/>
        <v>260900</v>
      </c>
      <c r="W256" s="2">
        <f t="shared" si="24"/>
        <v>534100</v>
      </c>
      <c r="X256" s="2">
        <f t="shared" si="24"/>
        <v>1023600</v>
      </c>
      <c r="Y256" s="2" cm="1">
        <f t="array" ref="Y256">_xlfn.XLOOKUP(Y$1&amp;$R256,$C$3:$C$1662&amp;$D$3:$D$1662,$E$3:$E$1662,0,0,1)</f>
        <v>3100</v>
      </c>
      <c r="Z256" s="2" cm="1">
        <f t="array" ref="Z256">_xlfn.XLOOKUP(Z$1&amp;$R256,$C$3:$C$1662&amp;$D$3:$D$1662,$E$3:$E$1662,0,0,1)</f>
        <v>0</v>
      </c>
      <c r="AA256" s="2" cm="1">
        <f t="array" ref="AA256">_xlfn.XLOOKUP(AA$1&amp;$R256,$C$3:$C$1662&amp;$D$3:$D$1662,$E$3:$E$1662,0,0,1)</f>
        <v>100</v>
      </c>
      <c r="AB256" s="2" cm="1">
        <f t="array" ref="AB256">_xlfn.XLOOKUP(AB$1&amp;$R256,$C$3:$C$1662&amp;$D$3:$D$1662,$E$3:$E$1662,0,0,1)</f>
        <v>2600</v>
      </c>
      <c r="AC256" s="2" cm="1">
        <f t="array" ref="AC256">_xlfn.XLOOKUP(AC$1&amp;$R256,$C$3:$C$1662&amp;$D$3:$D$1662,$E$3:$E$1662,0,0,1)</f>
        <v>2900</v>
      </c>
    </row>
    <row r="257" spans="3:29" x14ac:dyDescent="0.4">
      <c r="C257" t="s">
        <v>804</v>
      </c>
      <c r="D257" t="s">
        <v>458</v>
      </c>
      <c r="E257">
        <v>2900</v>
      </c>
      <c r="R257" t="s">
        <v>275</v>
      </c>
      <c r="S257" s="2">
        <f t="shared" si="20"/>
        <v>494000</v>
      </c>
      <c r="T257" s="2">
        <f t="shared" si="24"/>
        <v>356500</v>
      </c>
      <c r="U257" s="2">
        <f t="shared" si="24"/>
        <v>289300</v>
      </c>
      <c r="V257" s="2">
        <f t="shared" si="24"/>
        <v>261100</v>
      </c>
      <c r="W257" s="2">
        <f t="shared" si="24"/>
        <v>534700</v>
      </c>
      <c r="X257" s="2">
        <f t="shared" si="24"/>
        <v>1028400</v>
      </c>
      <c r="Y257" s="2" cm="1">
        <f t="array" ref="Y257">_xlfn.XLOOKUP(Y$1&amp;$R257,$C$3:$C$1662&amp;$D$3:$D$1662,$E$3:$E$1662,0,0,1)</f>
        <v>1800</v>
      </c>
      <c r="Z257" s="2" cm="1">
        <f t="array" ref="Z257">_xlfn.XLOOKUP(Z$1&amp;$R257,$C$3:$C$1662&amp;$D$3:$D$1662,$E$3:$E$1662,0,0,1)</f>
        <v>0</v>
      </c>
      <c r="AA257" s="2" cm="1">
        <f t="array" ref="AA257">_xlfn.XLOOKUP(AA$1&amp;$R257,$C$3:$C$1662&amp;$D$3:$D$1662,$E$3:$E$1662,0,0,1)</f>
        <v>200</v>
      </c>
      <c r="AB257" s="2" cm="1">
        <f t="array" ref="AB257">_xlfn.XLOOKUP(AB$1&amp;$R257,$C$3:$C$1662&amp;$D$3:$D$1662,$E$3:$E$1662,0,0,1)</f>
        <v>600</v>
      </c>
      <c r="AC257" s="2" cm="1">
        <f t="array" ref="AC257">_xlfn.XLOOKUP(AC$1&amp;$R257,$C$3:$C$1662&amp;$D$3:$D$1662,$E$3:$E$1662,0,0,1)</f>
        <v>4800</v>
      </c>
    </row>
    <row r="258" spans="3:29" x14ac:dyDescent="0.4">
      <c r="C258" t="s">
        <v>804</v>
      </c>
      <c r="D258" t="s">
        <v>459</v>
      </c>
      <c r="E258">
        <v>4800</v>
      </c>
      <c r="R258" t="s">
        <v>205</v>
      </c>
      <c r="S258" s="2">
        <f t="shared" si="20"/>
        <v>494820</v>
      </c>
      <c r="T258" s="2">
        <f t="shared" si="24"/>
        <v>358100</v>
      </c>
      <c r="U258" s="2">
        <f t="shared" si="24"/>
        <v>289300</v>
      </c>
      <c r="V258" s="2">
        <f t="shared" si="24"/>
        <v>261200</v>
      </c>
      <c r="W258" s="2">
        <f t="shared" si="24"/>
        <v>535800</v>
      </c>
      <c r="X258" s="2">
        <f t="shared" si="24"/>
        <v>1029700</v>
      </c>
      <c r="Y258" s="2" cm="1">
        <f t="array" ref="Y258">_xlfn.XLOOKUP(Y$1&amp;$R258,$C$3:$C$1662&amp;$D$3:$D$1662,$E$3:$E$1662,0,0,1)</f>
        <v>1600</v>
      </c>
      <c r="Z258" s="2" cm="1">
        <f t="array" ref="Z258">_xlfn.XLOOKUP(Z$1&amp;$R258,$C$3:$C$1662&amp;$D$3:$D$1662,$E$3:$E$1662,0,0,1)</f>
        <v>0</v>
      </c>
      <c r="AA258" s="2" cm="1">
        <f t="array" ref="AA258">_xlfn.XLOOKUP(AA$1&amp;$R258,$C$3:$C$1662&amp;$D$3:$D$1662,$E$3:$E$1662,0,0,1)</f>
        <v>100</v>
      </c>
      <c r="AB258" s="2" cm="1">
        <f t="array" ref="AB258">_xlfn.XLOOKUP(AB$1&amp;$R258,$C$3:$C$1662&amp;$D$3:$D$1662,$E$3:$E$1662,0,0,1)</f>
        <v>1100</v>
      </c>
      <c r="AC258" s="2" cm="1">
        <f t="array" ref="AC258">_xlfn.XLOOKUP(AC$1&amp;$R258,$C$3:$C$1662&amp;$D$3:$D$1662,$E$3:$E$1662,0,0,1)</f>
        <v>1300</v>
      </c>
    </row>
    <row r="259" spans="3:29" x14ac:dyDescent="0.4">
      <c r="C259" t="s">
        <v>804</v>
      </c>
      <c r="D259" t="s">
        <v>460</v>
      </c>
      <c r="E259">
        <v>1300</v>
      </c>
      <c r="R259" t="s">
        <v>40</v>
      </c>
      <c r="S259" s="2">
        <f t="shared" ref="S259:S322" si="25">IFERROR(AVERAGEIFS(T259:X259,T259:X259,"&gt;0"),0)</f>
        <v>495520</v>
      </c>
      <c r="T259" s="2">
        <f t="shared" si="24"/>
        <v>359000</v>
      </c>
      <c r="U259" s="2">
        <f t="shared" si="24"/>
        <v>289400</v>
      </c>
      <c r="V259" s="2">
        <f t="shared" si="24"/>
        <v>261200</v>
      </c>
      <c r="W259" s="2">
        <f t="shared" si="24"/>
        <v>536500</v>
      </c>
      <c r="X259" s="2">
        <f t="shared" si="24"/>
        <v>1031500</v>
      </c>
      <c r="Y259" s="2" cm="1">
        <f t="array" ref="Y259">_xlfn.XLOOKUP(Y$1&amp;$R259,$C$3:$C$1662&amp;$D$3:$D$1662,$E$3:$E$1662,0,0,1)</f>
        <v>900</v>
      </c>
      <c r="Z259" s="2" cm="1">
        <f t="array" ref="Z259">_xlfn.XLOOKUP(Z$1&amp;$R259,$C$3:$C$1662&amp;$D$3:$D$1662,$E$3:$E$1662,0,0,1)</f>
        <v>100</v>
      </c>
      <c r="AA259" s="2" cm="1">
        <f t="array" ref="AA259">_xlfn.XLOOKUP(AA$1&amp;$R259,$C$3:$C$1662&amp;$D$3:$D$1662,$E$3:$E$1662,0,0,1)</f>
        <v>0</v>
      </c>
      <c r="AB259" s="2" cm="1">
        <f t="array" ref="AB259">_xlfn.XLOOKUP(AB$1&amp;$R259,$C$3:$C$1662&amp;$D$3:$D$1662,$E$3:$E$1662,0,0,1)</f>
        <v>700</v>
      </c>
      <c r="AC259" s="2" cm="1">
        <f t="array" ref="AC259">_xlfn.XLOOKUP(AC$1&amp;$R259,$C$3:$C$1662&amp;$D$3:$D$1662,$E$3:$E$1662,0,0,1)</f>
        <v>1800</v>
      </c>
    </row>
    <row r="260" spans="3:29" x14ac:dyDescent="0.4">
      <c r="C260" t="s">
        <v>804</v>
      </c>
      <c r="D260" t="s">
        <v>461</v>
      </c>
      <c r="E260">
        <v>1800</v>
      </c>
      <c r="R260" t="s">
        <v>231</v>
      </c>
      <c r="S260" s="2">
        <f t="shared" si="25"/>
        <v>496420</v>
      </c>
      <c r="T260" s="2">
        <f t="shared" ref="T260:X275" si="26">T259+Y260</f>
        <v>359700</v>
      </c>
      <c r="U260" s="2">
        <f t="shared" si="26"/>
        <v>289400</v>
      </c>
      <c r="V260" s="2">
        <f t="shared" si="26"/>
        <v>262700</v>
      </c>
      <c r="W260" s="2">
        <f t="shared" si="26"/>
        <v>537300</v>
      </c>
      <c r="X260" s="2">
        <f t="shared" si="26"/>
        <v>1033000</v>
      </c>
      <c r="Y260" s="2" cm="1">
        <f t="array" ref="Y260">_xlfn.XLOOKUP(Y$1&amp;$R260,$C$3:$C$1662&amp;$D$3:$D$1662,$E$3:$E$1662,0,0,1)</f>
        <v>700</v>
      </c>
      <c r="Z260" s="2" cm="1">
        <f t="array" ref="Z260">_xlfn.XLOOKUP(Z$1&amp;$R260,$C$3:$C$1662&amp;$D$3:$D$1662,$E$3:$E$1662,0,0,1)</f>
        <v>0</v>
      </c>
      <c r="AA260" s="2" cm="1">
        <f t="array" ref="AA260">_xlfn.XLOOKUP(AA$1&amp;$R260,$C$3:$C$1662&amp;$D$3:$D$1662,$E$3:$E$1662,0,0,1)</f>
        <v>1500</v>
      </c>
      <c r="AB260" s="2" cm="1">
        <f t="array" ref="AB260">_xlfn.XLOOKUP(AB$1&amp;$R260,$C$3:$C$1662&amp;$D$3:$D$1662,$E$3:$E$1662,0,0,1)</f>
        <v>800</v>
      </c>
      <c r="AC260" s="2" cm="1">
        <f t="array" ref="AC260">_xlfn.XLOOKUP(AC$1&amp;$R260,$C$3:$C$1662&amp;$D$3:$D$1662,$E$3:$E$1662,0,0,1)</f>
        <v>1500</v>
      </c>
    </row>
    <row r="261" spans="3:29" x14ac:dyDescent="0.4">
      <c r="C261" t="s">
        <v>804</v>
      </c>
      <c r="D261" t="s">
        <v>462</v>
      </c>
      <c r="E261">
        <v>1500</v>
      </c>
      <c r="R261" t="s">
        <v>244</v>
      </c>
      <c r="S261" s="2">
        <f t="shared" si="25"/>
        <v>497280</v>
      </c>
      <c r="T261" s="2">
        <f t="shared" si="26"/>
        <v>361900</v>
      </c>
      <c r="U261" s="2">
        <f t="shared" si="26"/>
        <v>289500</v>
      </c>
      <c r="V261" s="2">
        <f t="shared" si="26"/>
        <v>262700</v>
      </c>
      <c r="W261" s="2">
        <f t="shared" si="26"/>
        <v>538400</v>
      </c>
      <c r="X261" s="2">
        <f t="shared" si="26"/>
        <v>1033900</v>
      </c>
      <c r="Y261" s="2" cm="1">
        <f t="array" ref="Y261">_xlfn.XLOOKUP(Y$1&amp;$R261,$C$3:$C$1662&amp;$D$3:$D$1662,$E$3:$E$1662,0,0,1)</f>
        <v>2200</v>
      </c>
      <c r="Z261" s="2" cm="1">
        <f t="array" ref="Z261">_xlfn.XLOOKUP(Z$1&amp;$R261,$C$3:$C$1662&amp;$D$3:$D$1662,$E$3:$E$1662,0,0,1)</f>
        <v>100</v>
      </c>
      <c r="AA261" s="2" cm="1">
        <f t="array" ref="AA261">_xlfn.XLOOKUP(AA$1&amp;$R261,$C$3:$C$1662&amp;$D$3:$D$1662,$E$3:$E$1662,0,0,1)</f>
        <v>0</v>
      </c>
      <c r="AB261" s="2" cm="1">
        <f t="array" ref="AB261">_xlfn.XLOOKUP(AB$1&amp;$R261,$C$3:$C$1662&amp;$D$3:$D$1662,$E$3:$E$1662,0,0,1)</f>
        <v>1100</v>
      </c>
      <c r="AC261" s="2" cm="1">
        <f t="array" ref="AC261">_xlfn.XLOOKUP(AC$1&amp;$R261,$C$3:$C$1662&amp;$D$3:$D$1662,$E$3:$E$1662,0,0,1)</f>
        <v>900</v>
      </c>
    </row>
    <row r="262" spans="3:29" x14ac:dyDescent="0.4">
      <c r="C262" t="s">
        <v>804</v>
      </c>
      <c r="D262" t="s">
        <v>463</v>
      </c>
      <c r="E262">
        <v>900</v>
      </c>
      <c r="R262" t="s">
        <v>124</v>
      </c>
      <c r="S262" s="2">
        <f t="shared" si="25"/>
        <v>498700</v>
      </c>
      <c r="T262" s="2">
        <f t="shared" si="26"/>
        <v>364600</v>
      </c>
      <c r="U262" s="2">
        <f t="shared" si="26"/>
        <v>291600</v>
      </c>
      <c r="V262" s="2">
        <f t="shared" si="26"/>
        <v>263700</v>
      </c>
      <c r="W262" s="2">
        <f t="shared" si="26"/>
        <v>538900</v>
      </c>
      <c r="X262" s="2">
        <f t="shared" si="26"/>
        <v>1034700</v>
      </c>
      <c r="Y262" s="2" cm="1">
        <f t="array" ref="Y262">_xlfn.XLOOKUP(Y$1&amp;$R262,$C$3:$C$1662&amp;$D$3:$D$1662,$E$3:$E$1662,0,0,1)</f>
        <v>2700</v>
      </c>
      <c r="Z262" s="2" cm="1">
        <f t="array" ref="Z262">_xlfn.XLOOKUP(Z$1&amp;$R262,$C$3:$C$1662&amp;$D$3:$D$1662,$E$3:$E$1662,0,0,1)</f>
        <v>2100</v>
      </c>
      <c r="AA262" s="2" cm="1">
        <f t="array" ref="AA262">_xlfn.XLOOKUP(AA$1&amp;$R262,$C$3:$C$1662&amp;$D$3:$D$1662,$E$3:$E$1662,0,0,1)</f>
        <v>1000</v>
      </c>
      <c r="AB262" s="2" cm="1">
        <f t="array" ref="AB262">_xlfn.XLOOKUP(AB$1&amp;$R262,$C$3:$C$1662&amp;$D$3:$D$1662,$E$3:$E$1662,0,0,1)</f>
        <v>500</v>
      </c>
      <c r="AC262" s="2" cm="1">
        <f t="array" ref="AC262">_xlfn.XLOOKUP(AC$1&amp;$R262,$C$3:$C$1662&amp;$D$3:$D$1662,$E$3:$E$1662,0,0,1)</f>
        <v>800</v>
      </c>
    </row>
    <row r="263" spans="3:29" x14ac:dyDescent="0.4">
      <c r="C263" t="s">
        <v>804</v>
      </c>
      <c r="D263" t="s">
        <v>464</v>
      </c>
      <c r="E263">
        <v>800</v>
      </c>
      <c r="R263" t="s">
        <v>196</v>
      </c>
      <c r="S263" s="2">
        <f t="shared" si="25"/>
        <v>499300</v>
      </c>
      <c r="T263" s="2">
        <f t="shared" si="26"/>
        <v>365200</v>
      </c>
      <c r="U263" s="2">
        <f t="shared" si="26"/>
        <v>291600</v>
      </c>
      <c r="V263" s="2">
        <f t="shared" si="26"/>
        <v>263900</v>
      </c>
      <c r="W263" s="2">
        <f t="shared" si="26"/>
        <v>539100</v>
      </c>
      <c r="X263" s="2">
        <f t="shared" si="26"/>
        <v>1036700</v>
      </c>
      <c r="Y263" s="2" cm="1">
        <f t="array" ref="Y263">_xlfn.XLOOKUP(Y$1&amp;$R263,$C$3:$C$1662&amp;$D$3:$D$1662,$E$3:$E$1662,0,0,1)</f>
        <v>600</v>
      </c>
      <c r="Z263" s="2" cm="1">
        <f t="array" ref="Z263">_xlfn.XLOOKUP(Z$1&amp;$R263,$C$3:$C$1662&amp;$D$3:$D$1662,$E$3:$E$1662,0,0,1)</f>
        <v>0</v>
      </c>
      <c r="AA263" s="2" cm="1">
        <f t="array" ref="AA263">_xlfn.XLOOKUP(AA$1&amp;$R263,$C$3:$C$1662&amp;$D$3:$D$1662,$E$3:$E$1662,0,0,1)</f>
        <v>200</v>
      </c>
      <c r="AB263" s="2" cm="1">
        <f t="array" ref="AB263">_xlfn.XLOOKUP(AB$1&amp;$R263,$C$3:$C$1662&amp;$D$3:$D$1662,$E$3:$E$1662,0,0,1)</f>
        <v>200</v>
      </c>
      <c r="AC263" s="2" cm="1">
        <f t="array" ref="AC263">_xlfn.XLOOKUP(AC$1&amp;$R263,$C$3:$C$1662&amp;$D$3:$D$1662,$E$3:$E$1662,0,0,1)</f>
        <v>2000</v>
      </c>
    </row>
    <row r="264" spans="3:29" x14ac:dyDescent="0.4">
      <c r="C264" t="s">
        <v>804</v>
      </c>
      <c r="D264" t="s">
        <v>465</v>
      </c>
      <c r="E264">
        <v>2000</v>
      </c>
      <c r="R264" t="s">
        <v>254</v>
      </c>
      <c r="S264" s="2">
        <f t="shared" si="25"/>
        <v>500380</v>
      </c>
      <c r="T264" s="2">
        <f t="shared" si="26"/>
        <v>366400</v>
      </c>
      <c r="U264" s="2">
        <f t="shared" si="26"/>
        <v>291600</v>
      </c>
      <c r="V264" s="2">
        <f t="shared" si="26"/>
        <v>267000</v>
      </c>
      <c r="W264" s="2">
        <f t="shared" si="26"/>
        <v>539200</v>
      </c>
      <c r="X264" s="2">
        <f t="shared" si="26"/>
        <v>1037700</v>
      </c>
      <c r="Y264" s="2" cm="1">
        <f t="array" ref="Y264">_xlfn.XLOOKUP(Y$1&amp;$R264,$C$3:$C$1662&amp;$D$3:$D$1662,$E$3:$E$1662,0,0,1)</f>
        <v>1200</v>
      </c>
      <c r="Z264" s="2" cm="1">
        <f t="array" ref="Z264">_xlfn.XLOOKUP(Z$1&amp;$R264,$C$3:$C$1662&amp;$D$3:$D$1662,$E$3:$E$1662,0,0,1)</f>
        <v>0</v>
      </c>
      <c r="AA264" s="2" cm="1">
        <f t="array" ref="AA264">_xlfn.XLOOKUP(AA$1&amp;$R264,$C$3:$C$1662&amp;$D$3:$D$1662,$E$3:$E$1662,0,0,1)</f>
        <v>3100</v>
      </c>
      <c r="AB264" s="2" cm="1">
        <f t="array" ref="AB264">_xlfn.XLOOKUP(AB$1&amp;$R264,$C$3:$C$1662&amp;$D$3:$D$1662,$E$3:$E$1662,0,0,1)</f>
        <v>100</v>
      </c>
      <c r="AC264" s="2" cm="1">
        <f t="array" ref="AC264">_xlfn.XLOOKUP(AC$1&amp;$R264,$C$3:$C$1662&amp;$D$3:$D$1662,$E$3:$E$1662,0,0,1)</f>
        <v>1000</v>
      </c>
    </row>
    <row r="265" spans="3:29" x14ac:dyDescent="0.4">
      <c r="C265" t="s">
        <v>804</v>
      </c>
      <c r="D265" t="s">
        <v>466</v>
      </c>
      <c r="E265">
        <v>1000</v>
      </c>
      <c r="R265" t="s">
        <v>187</v>
      </c>
      <c r="S265" s="2">
        <f t="shared" si="25"/>
        <v>500780</v>
      </c>
      <c r="T265" s="2">
        <f t="shared" si="26"/>
        <v>366700</v>
      </c>
      <c r="U265" s="2">
        <f t="shared" si="26"/>
        <v>291800</v>
      </c>
      <c r="V265" s="2">
        <f t="shared" si="26"/>
        <v>267600</v>
      </c>
      <c r="W265" s="2">
        <f t="shared" si="26"/>
        <v>539600</v>
      </c>
      <c r="X265" s="2">
        <f t="shared" si="26"/>
        <v>1038200</v>
      </c>
      <c r="Y265" s="2" cm="1">
        <f t="array" ref="Y265">_xlfn.XLOOKUP(Y$1&amp;$R265,$C$3:$C$1662&amp;$D$3:$D$1662,$E$3:$E$1662,0,0,1)</f>
        <v>300</v>
      </c>
      <c r="Z265" s="2" cm="1">
        <f t="array" ref="Z265">_xlfn.XLOOKUP(Z$1&amp;$R265,$C$3:$C$1662&amp;$D$3:$D$1662,$E$3:$E$1662,0,0,1)</f>
        <v>200</v>
      </c>
      <c r="AA265" s="2" cm="1">
        <f t="array" ref="AA265">_xlfn.XLOOKUP(AA$1&amp;$R265,$C$3:$C$1662&amp;$D$3:$D$1662,$E$3:$E$1662,0,0,1)</f>
        <v>600</v>
      </c>
      <c r="AB265" s="2" cm="1">
        <f t="array" ref="AB265">_xlfn.XLOOKUP(AB$1&amp;$R265,$C$3:$C$1662&amp;$D$3:$D$1662,$E$3:$E$1662,0,0,1)</f>
        <v>400</v>
      </c>
      <c r="AC265" s="2" cm="1">
        <f t="array" ref="AC265">_xlfn.XLOOKUP(AC$1&amp;$R265,$C$3:$C$1662&amp;$D$3:$D$1662,$E$3:$E$1662,0,0,1)</f>
        <v>500</v>
      </c>
    </row>
    <row r="266" spans="3:29" x14ac:dyDescent="0.4">
      <c r="C266" t="s">
        <v>804</v>
      </c>
      <c r="D266" t="s">
        <v>467</v>
      </c>
      <c r="E266">
        <v>500</v>
      </c>
      <c r="R266" t="s">
        <v>129</v>
      </c>
      <c r="S266" s="2">
        <f t="shared" si="25"/>
        <v>501340</v>
      </c>
      <c r="T266" s="2">
        <f t="shared" si="26"/>
        <v>367500</v>
      </c>
      <c r="U266" s="2">
        <f t="shared" si="26"/>
        <v>291800</v>
      </c>
      <c r="V266" s="2">
        <f t="shared" si="26"/>
        <v>268000</v>
      </c>
      <c r="W266" s="2">
        <f t="shared" si="26"/>
        <v>540400</v>
      </c>
      <c r="X266" s="2">
        <f t="shared" si="26"/>
        <v>1039000</v>
      </c>
      <c r="Y266" s="2" cm="1">
        <f t="array" ref="Y266">_xlfn.XLOOKUP(Y$1&amp;$R266,$C$3:$C$1662&amp;$D$3:$D$1662,$E$3:$E$1662,0,0,1)</f>
        <v>800</v>
      </c>
      <c r="Z266" s="2" cm="1">
        <f t="array" ref="Z266">_xlfn.XLOOKUP(Z$1&amp;$R266,$C$3:$C$1662&amp;$D$3:$D$1662,$E$3:$E$1662,0,0,1)</f>
        <v>0</v>
      </c>
      <c r="AA266" s="2" cm="1">
        <f t="array" ref="AA266">_xlfn.XLOOKUP(AA$1&amp;$R266,$C$3:$C$1662&amp;$D$3:$D$1662,$E$3:$E$1662,0,0,1)</f>
        <v>400</v>
      </c>
      <c r="AB266" s="2" cm="1">
        <f t="array" ref="AB266">_xlfn.XLOOKUP(AB$1&amp;$R266,$C$3:$C$1662&amp;$D$3:$D$1662,$E$3:$E$1662,0,0,1)</f>
        <v>800</v>
      </c>
      <c r="AC266" s="2" cm="1">
        <f t="array" ref="AC266">_xlfn.XLOOKUP(AC$1&amp;$R266,$C$3:$C$1662&amp;$D$3:$D$1662,$E$3:$E$1662,0,0,1)</f>
        <v>800</v>
      </c>
    </row>
    <row r="267" spans="3:29" x14ac:dyDescent="0.4">
      <c r="C267" t="s">
        <v>804</v>
      </c>
      <c r="D267" t="s">
        <v>468</v>
      </c>
      <c r="E267">
        <v>800</v>
      </c>
      <c r="R267" t="s">
        <v>45</v>
      </c>
      <c r="S267" s="2">
        <f t="shared" si="25"/>
        <v>503780</v>
      </c>
      <c r="T267" s="2">
        <f t="shared" si="26"/>
        <v>368100</v>
      </c>
      <c r="U267" s="2">
        <f t="shared" si="26"/>
        <v>291800</v>
      </c>
      <c r="V267" s="2">
        <f t="shared" si="26"/>
        <v>269200</v>
      </c>
      <c r="W267" s="2">
        <f t="shared" si="26"/>
        <v>540400</v>
      </c>
      <c r="X267" s="2">
        <f t="shared" si="26"/>
        <v>1049400</v>
      </c>
      <c r="Y267" s="2" cm="1">
        <f t="array" ref="Y267">_xlfn.XLOOKUP(Y$1&amp;$R267,$C$3:$C$1662&amp;$D$3:$D$1662,$E$3:$E$1662,0,0,1)</f>
        <v>600</v>
      </c>
      <c r="Z267" s="2" cm="1">
        <f t="array" ref="Z267">_xlfn.XLOOKUP(Z$1&amp;$R267,$C$3:$C$1662&amp;$D$3:$D$1662,$E$3:$E$1662,0,0,1)</f>
        <v>0</v>
      </c>
      <c r="AA267" s="2" cm="1">
        <f t="array" ref="AA267">_xlfn.XLOOKUP(AA$1&amp;$R267,$C$3:$C$1662&amp;$D$3:$D$1662,$E$3:$E$1662,0,0,1)</f>
        <v>1200</v>
      </c>
      <c r="AB267" s="2" cm="1">
        <f t="array" ref="AB267">_xlfn.XLOOKUP(AB$1&amp;$R267,$C$3:$C$1662&amp;$D$3:$D$1662,$E$3:$E$1662,0,0,1)</f>
        <v>0</v>
      </c>
      <c r="AC267" s="2" cm="1">
        <f t="array" ref="AC267">_xlfn.XLOOKUP(AC$1&amp;$R267,$C$3:$C$1662&amp;$D$3:$D$1662,$E$3:$E$1662,0,0,1)</f>
        <v>10400</v>
      </c>
    </row>
    <row r="268" spans="3:29" x14ac:dyDescent="0.4">
      <c r="C268" t="s">
        <v>804</v>
      </c>
      <c r="D268" t="s">
        <v>469</v>
      </c>
      <c r="E268">
        <v>10400</v>
      </c>
      <c r="R268" t="s">
        <v>181</v>
      </c>
      <c r="S268" s="2">
        <f t="shared" si="25"/>
        <v>508320</v>
      </c>
      <c r="T268" s="2">
        <f t="shared" si="26"/>
        <v>368700</v>
      </c>
      <c r="U268" s="2">
        <f t="shared" si="26"/>
        <v>291800</v>
      </c>
      <c r="V268" s="2">
        <f t="shared" si="26"/>
        <v>269700</v>
      </c>
      <c r="W268" s="2">
        <f t="shared" si="26"/>
        <v>540600</v>
      </c>
      <c r="X268" s="2">
        <f t="shared" si="26"/>
        <v>1070800</v>
      </c>
      <c r="Y268" s="2" cm="1">
        <f t="array" ref="Y268">_xlfn.XLOOKUP(Y$1&amp;$R268,$C$3:$C$1662&amp;$D$3:$D$1662,$E$3:$E$1662,0,0,1)</f>
        <v>600</v>
      </c>
      <c r="Z268" s="2" cm="1">
        <f t="array" ref="Z268">_xlfn.XLOOKUP(Z$1&amp;$R268,$C$3:$C$1662&amp;$D$3:$D$1662,$E$3:$E$1662,0,0,1)</f>
        <v>0</v>
      </c>
      <c r="AA268" s="2" cm="1">
        <f t="array" ref="AA268">_xlfn.XLOOKUP(AA$1&amp;$R268,$C$3:$C$1662&amp;$D$3:$D$1662,$E$3:$E$1662,0,0,1)</f>
        <v>500</v>
      </c>
      <c r="AB268" s="2" cm="1">
        <f t="array" ref="AB268">_xlfn.XLOOKUP(AB$1&amp;$R268,$C$3:$C$1662&amp;$D$3:$D$1662,$E$3:$E$1662,0,0,1)</f>
        <v>200</v>
      </c>
      <c r="AC268" s="2" cm="1">
        <f t="array" ref="AC268">_xlfn.XLOOKUP(AC$1&amp;$R268,$C$3:$C$1662&amp;$D$3:$D$1662,$E$3:$E$1662,0,0,1)</f>
        <v>21400</v>
      </c>
    </row>
    <row r="269" spans="3:29" x14ac:dyDescent="0.4">
      <c r="C269" t="s">
        <v>804</v>
      </c>
      <c r="D269" t="s">
        <v>470</v>
      </c>
      <c r="E269">
        <v>21400</v>
      </c>
      <c r="R269" t="s">
        <v>82</v>
      </c>
      <c r="S269" s="2">
        <f t="shared" si="25"/>
        <v>508920</v>
      </c>
      <c r="T269" s="2">
        <f t="shared" si="26"/>
        <v>369000</v>
      </c>
      <c r="U269" s="2">
        <f t="shared" si="26"/>
        <v>291800</v>
      </c>
      <c r="V269" s="2">
        <f t="shared" si="26"/>
        <v>270000</v>
      </c>
      <c r="W269" s="2">
        <f t="shared" si="26"/>
        <v>540700</v>
      </c>
      <c r="X269" s="2">
        <f t="shared" si="26"/>
        <v>1073100</v>
      </c>
      <c r="Y269" s="2" cm="1">
        <f t="array" ref="Y269">_xlfn.XLOOKUP(Y$1&amp;$R269,$C$3:$C$1662&amp;$D$3:$D$1662,$E$3:$E$1662,0,0,1)</f>
        <v>300</v>
      </c>
      <c r="Z269" s="2" cm="1">
        <f t="array" ref="Z269">_xlfn.XLOOKUP(Z$1&amp;$R269,$C$3:$C$1662&amp;$D$3:$D$1662,$E$3:$E$1662,0,0,1)</f>
        <v>0</v>
      </c>
      <c r="AA269" s="2" cm="1">
        <f t="array" ref="AA269">_xlfn.XLOOKUP(AA$1&amp;$R269,$C$3:$C$1662&amp;$D$3:$D$1662,$E$3:$E$1662,0,0,1)</f>
        <v>300</v>
      </c>
      <c r="AB269" s="2" cm="1">
        <f t="array" ref="AB269">_xlfn.XLOOKUP(AB$1&amp;$R269,$C$3:$C$1662&amp;$D$3:$D$1662,$E$3:$E$1662,0,0,1)</f>
        <v>100</v>
      </c>
      <c r="AC269" s="2" cm="1">
        <f t="array" ref="AC269">_xlfn.XLOOKUP(AC$1&amp;$R269,$C$3:$C$1662&amp;$D$3:$D$1662,$E$3:$E$1662,0,0,1)</f>
        <v>2300</v>
      </c>
    </row>
    <row r="270" spans="3:29" x14ac:dyDescent="0.4">
      <c r="C270" t="s">
        <v>804</v>
      </c>
      <c r="D270" t="s">
        <v>471</v>
      </c>
      <c r="E270">
        <v>2300</v>
      </c>
      <c r="R270" t="s">
        <v>213</v>
      </c>
      <c r="S270" s="2">
        <f t="shared" si="25"/>
        <v>510000</v>
      </c>
      <c r="T270" s="2">
        <f t="shared" si="26"/>
        <v>370700</v>
      </c>
      <c r="U270" s="2">
        <f t="shared" si="26"/>
        <v>291800</v>
      </c>
      <c r="V270" s="2">
        <f t="shared" si="26"/>
        <v>270300</v>
      </c>
      <c r="W270" s="2">
        <f t="shared" si="26"/>
        <v>543500</v>
      </c>
      <c r="X270" s="2">
        <f t="shared" si="26"/>
        <v>1073700</v>
      </c>
      <c r="Y270" s="2" cm="1">
        <f t="array" ref="Y270">_xlfn.XLOOKUP(Y$1&amp;$R270,$C$3:$C$1662&amp;$D$3:$D$1662,$E$3:$E$1662,0,0,1)</f>
        <v>1700</v>
      </c>
      <c r="Z270" s="2" cm="1">
        <f t="array" ref="Z270">_xlfn.XLOOKUP(Z$1&amp;$R270,$C$3:$C$1662&amp;$D$3:$D$1662,$E$3:$E$1662,0,0,1)</f>
        <v>0</v>
      </c>
      <c r="AA270" s="2" cm="1">
        <f t="array" ref="AA270">_xlfn.XLOOKUP(AA$1&amp;$R270,$C$3:$C$1662&amp;$D$3:$D$1662,$E$3:$E$1662,0,0,1)</f>
        <v>300</v>
      </c>
      <c r="AB270" s="2" cm="1">
        <f t="array" ref="AB270">_xlfn.XLOOKUP(AB$1&amp;$R270,$C$3:$C$1662&amp;$D$3:$D$1662,$E$3:$E$1662,0,0,1)</f>
        <v>2800</v>
      </c>
      <c r="AC270" s="2" cm="1">
        <f t="array" ref="AC270">_xlfn.XLOOKUP(AC$1&amp;$R270,$C$3:$C$1662&amp;$D$3:$D$1662,$E$3:$E$1662,0,0,1)</f>
        <v>600</v>
      </c>
    </row>
    <row r="271" spans="3:29" x14ac:dyDescent="0.4">
      <c r="C271" t="s">
        <v>804</v>
      </c>
      <c r="D271" t="s">
        <v>472</v>
      </c>
      <c r="E271">
        <v>600</v>
      </c>
      <c r="R271" t="s">
        <v>279</v>
      </c>
      <c r="S271" s="2">
        <f t="shared" si="25"/>
        <v>511640</v>
      </c>
      <c r="T271" s="2">
        <f t="shared" si="26"/>
        <v>373500</v>
      </c>
      <c r="U271" s="2">
        <f t="shared" si="26"/>
        <v>292700</v>
      </c>
      <c r="V271" s="2">
        <f t="shared" si="26"/>
        <v>270700</v>
      </c>
      <c r="W271" s="2">
        <f t="shared" si="26"/>
        <v>543600</v>
      </c>
      <c r="X271" s="2">
        <f t="shared" si="26"/>
        <v>1077700</v>
      </c>
      <c r="Y271" s="2" cm="1">
        <f t="array" ref="Y271">_xlfn.XLOOKUP(Y$1&amp;$R271,$C$3:$C$1662&amp;$D$3:$D$1662,$E$3:$E$1662,0,0,1)</f>
        <v>2800</v>
      </c>
      <c r="Z271" s="2" cm="1">
        <f t="array" ref="Z271">_xlfn.XLOOKUP(Z$1&amp;$R271,$C$3:$C$1662&amp;$D$3:$D$1662,$E$3:$E$1662,0,0,1)</f>
        <v>900</v>
      </c>
      <c r="AA271" s="2" cm="1">
        <f t="array" ref="AA271">_xlfn.XLOOKUP(AA$1&amp;$R271,$C$3:$C$1662&amp;$D$3:$D$1662,$E$3:$E$1662,0,0,1)</f>
        <v>400</v>
      </c>
      <c r="AB271" s="2" cm="1">
        <f t="array" ref="AB271">_xlfn.XLOOKUP(AB$1&amp;$R271,$C$3:$C$1662&amp;$D$3:$D$1662,$E$3:$E$1662,0,0,1)</f>
        <v>100</v>
      </c>
      <c r="AC271" s="2" cm="1">
        <f t="array" ref="AC271">_xlfn.XLOOKUP(AC$1&amp;$R271,$C$3:$C$1662&amp;$D$3:$D$1662,$E$3:$E$1662,0,0,1)</f>
        <v>4000</v>
      </c>
    </row>
    <row r="272" spans="3:29" x14ac:dyDescent="0.4">
      <c r="C272" t="s">
        <v>804</v>
      </c>
      <c r="D272" t="s">
        <v>473</v>
      </c>
      <c r="E272">
        <v>4000</v>
      </c>
      <c r="R272" t="s">
        <v>145</v>
      </c>
      <c r="S272" s="2">
        <f t="shared" si="25"/>
        <v>512480</v>
      </c>
      <c r="T272" s="2">
        <f t="shared" si="26"/>
        <v>374800</v>
      </c>
      <c r="U272" s="2">
        <f t="shared" si="26"/>
        <v>293600</v>
      </c>
      <c r="V272" s="2">
        <f t="shared" si="26"/>
        <v>271000</v>
      </c>
      <c r="W272" s="2">
        <f t="shared" si="26"/>
        <v>544000</v>
      </c>
      <c r="X272" s="2">
        <f t="shared" si="26"/>
        <v>1079000</v>
      </c>
      <c r="Y272" s="2" cm="1">
        <f t="array" ref="Y272">_xlfn.XLOOKUP(Y$1&amp;$R272,$C$3:$C$1662&amp;$D$3:$D$1662,$E$3:$E$1662,0,0,1)</f>
        <v>1300</v>
      </c>
      <c r="Z272" s="2" cm="1">
        <f t="array" ref="Z272">_xlfn.XLOOKUP(Z$1&amp;$R272,$C$3:$C$1662&amp;$D$3:$D$1662,$E$3:$E$1662,0,0,1)</f>
        <v>900</v>
      </c>
      <c r="AA272" s="2" cm="1">
        <f t="array" ref="AA272">_xlfn.XLOOKUP(AA$1&amp;$R272,$C$3:$C$1662&amp;$D$3:$D$1662,$E$3:$E$1662,0,0,1)</f>
        <v>300</v>
      </c>
      <c r="AB272" s="2" cm="1">
        <f t="array" ref="AB272">_xlfn.XLOOKUP(AB$1&amp;$R272,$C$3:$C$1662&amp;$D$3:$D$1662,$E$3:$E$1662,0,0,1)</f>
        <v>400</v>
      </c>
      <c r="AC272" s="2" cm="1">
        <f t="array" ref="AC272">_xlfn.XLOOKUP(AC$1&amp;$R272,$C$3:$C$1662&amp;$D$3:$D$1662,$E$3:$E$1662,0,0,1)</f>
        <v>1300</v>
      </c>
    </row>
    <row r="273" spans="3:29" x14ac:dyDescent="0.4">
      <c r="C273" t="s">
        <v>804</v>
      </c>
      <c r="D273" t="s">
        <v>474</v>
      </c>
      <c r="E273">
        <v>1300</v>
      </c>
      <c r="R273" t="s">
        <v>61</v>
      </c>
      <c r="S273" s="2">
        <f t="shared" si="25"/>
        <v>514080</v>
      </c>
      <c r="T273" s="2">
        <f t="shared" si="26"/>
        <v>378600</v>
      </c>
      <c r="U273" s="2">
        <f t="shared" si="26"/>
        <v>293600</v>
      </c>
      <c r="V273" s="2">
        <f t="shared" si="26"/>
        <v>272100</v>
      </c>
      <c r="W273" s="2">
        <f t="shared" si="26"/>
        <v>544000</v>
      </c>
      <c r="X273" s="2">
        <f t="shared" si="26"/>
        <v>1082100</v>
      </c>
      <c r="Y273" s="2" cm="1">
        <f t="array" ref="Y273">_xlfn.XLOOKUP(Y$1&amp;$R273,$C$3:$C$1662&amp;$D$3:$D$1662,$E$3:$E$1662,0,0,1)</f>
        <v>3800</v>
      </c>
      <c r="Z273" s="2" cm="1">
        <f t="array" ref="Z273">_xlfn.XLOOKUP(Z$1&amp;$R273,$C$3:$C$1662&amp;$D$3:$D$1662,$E$3:$E$1662,0,0,1)</f>
        <v>0</v>
      </c>
      <c r="AA273" s="2" cm="1">
        <f t="array" ref="AA273">_xlfn.XLOOKUP(AA$1&amp;$R273,$C$3:$C$1662&amp;$D$3:$D$1662,$E$3:$E$1662,0,0,1)</f>
        <v>1100</v>
      </c>
      <c r="AB273" s="2" cm="1">
        <f t="array" ref="AB273">_xlfn.XLOOKUP(AB$1&amp;$R273,$C$3:$C$1662&amp;$D$3:$D$1662,$E$3:$E$1662,0,0,1)</f>
        <v>0</v>
      </c>
      <c r="AC273" s="2" cm="1">
        <f t="array" ref="AC273">_xlfn.XLOOKUP(AC$1&amp;$R273,$C$3:$C$1662&amp;$D$3:$D$1662,$E$3:$E$1662,0,0,1)</f>
        <v>3100</v>
      </c>
    </row>
    <row r="274" spans="3:29" x14ac:dyDescent="0.4">
      <c r="C274" t="s">
        <v>804</v>
      </c>
      <c r="D274" t="s">
        <v>475</v>
      </c>
      <c r="E274">
        <v>3100</v>
      </c>
      <c r="R274" t="s">
        <v>270</v>
      </c>
      <c r="S274" s="2">
        <f t="shared" si="25"/>
        <v>514900</v>
      </c>
      <c r="T274" s="2">
        <f t="shared" si="26"/>
        <v>379200</v>
      </c>
      <c r="U274" s="2">
        <f t="shared" si="26"/>
        <v>294100</v>
      </c>
      <c r="V274" s="2">
        <f t="shared" si="26"/>
        <v>272100</v>
      </c>
      <c r="W274" s="2">
        <f t="shared" si="26"/>
        <v>544300</v>
      </c>
      <c r="X274" s="2">
        <f t="shared" si="26"/>
        <v>1084800</v>
      </c>
      <c r="Y274" s="2" cm="1">
        <f t="array" ref="Y274">_xlfn.XLOOKUP(Y$1&amp;$R274,$C$3:$C$1662&amp;$D$3:$D$1662,$E$3:$E$1662,0,0,1)</f>
        <v>600</v>
      </c>
      <c r="Z274" s="2" cm="1">
        <f t="array" ref="Z274">_xlfn.XLOOKUP(Z$1&amp;$R274,$C$3:$C$1662&amp;$D$3:$D$1662,$E$3:$E$1662,0,0,1)</f>
        <v>500</v>
      </c>
      <c r="AA274" s="2" cm="1">
        <f t="array" ref="AA274">_xlfn.XLOOKUP(AA$1&amp;$R274,$C$3:$C$1662&amp;$D$3:$D$1662,$E$3:$E$1662,0,0,1)</f>
        <v>0</v>
      </c>
      <c r="AB274" s="2" cm="1">
        <f t="array" ref="AB274">_xlfn.XLOOKUP(AB$1&amp;$R274,$C$3:$C$1662&amp;$D$3:$D$1662,$E$3:$E$1662,0,0,1)</f>
        <v>300</v>
      </c>
      <c r="AC274" s="2" cm="1">
        <f t="array" ref="AC274">_xlfn.XLOOKUP(AC$1&amp;$R274,$C$3:$C$1662&amp;$D$3:$D$1662,$E$3:$E$1662,0,0,1)</f>
        <v>2700</v>
      </c>
    </row>
    <row r="275" spans="3:29" x14ac:dyDescent="0.4">
      <c r="C275" t="s">
        <v>804</v>
      </c>
      <c r="D275" t="s">
        <v>476</v>
      </c>
      <c r="E275">
        <v>2700</v>
      </c>
      <c r="R275" t="s">
        <v>77</v>
      </c>
      <c r="S275" s="2">
        <f t="shared" si="25"/>
        <v>515300</v>
      </c>
      <c r="T275" s="2">
        <f t="shared" si="26"/>
        <v>379400</v>
      </c>
      <c r="U275" s="2">
        <f t="shared" si="26"/>
        <v>294200</v>
      </c>
      <c r="V275" s="2">
        <f t="shared" si="26"/>
        <v>272100</v>
      </c>
      <c r="W275" s="2">
        <f t="shared" si="26"/>
        <v>544600</v>
      </c>
      <c r="X275" s="2">
        <f t="shared" si="26"/>
        <v>1086200</v>
      </c>
      <c r="Y275" s="2" cm="1">
        <f t="array" ref="Y275">_xlfn.XLOOKUP(Y$1&amp;$R275,$C$3:$C$1662&amp;$D$3:$D$1662,$E$3:$E$1662,0,0,1)</f>
        <v>200</v>
      </c>
      <c r="Z275" s="2" cm="1">
        <f t="array" ref="Z275">_xlfn.XLOOKUP(Z$1&amp;$R275,$C$3:$C$1662&amp;$D$3:$D$1662,$E$3:$E$1662,0,0,1)</f>
        <v>100</v>
      </c>
      <c r="AA275" s="2" cm="1">
        <f t="array" ref="AA275">_xlfn.XLOOKUP(AA$1&amp;$R275,$C$3:$C$1662&amp;$D$3:$D$1662,$E$3:$E$1662,0,0,1)</f>
        <v>0</v>
      </c>
      <c r="AB275" s="2" cm="1">
        <f t="array" ref="AB275">_xlfn.XLOOKUP(AB$1&amp;$R275,$C$3:$C$1662&amp;$D$3:$D$1662,$E$3:$E$1662,0,0,1)</f>
        <v>300</v>
      </c>
      <c r="AC275" s="2" cm="1">
        <f t="array" ref="AC275">_xlfn.XLOOKUP(AC$1&amp;$R275,$C$3:$C$1662&amp;$D$3:$D$1662,$E$3:$E$1662,0,0,1)</f>
        <v>1400</v>
      </c>
    </row>
    <row r="276" spans="3:29" x14ac:dyDescent="0.4">
      <c r="C276" t="s">
        <v>804</v>
      </c>
      <c r="D276" t="s">
        <v>477</v>
      </c>
      <c r="E276">
        <v>1400</v>
      </c>
      <c r="R276" t="s">
        <v>28</v>
      </c>
      <c r="S276" s="2">
        <f t="shared" si="25"/>
        <v>516940</v>
      </c>
      <c r="T276" s="2">
        <f t="shared" ref="T276:X291" si="27">T275+Y276</f>
        <v>383000</v>
      </c>
      <c r="U276" s="2">
        <f t="shared" si="27"/>
        <v>294300</v>
      </c>
      <c r="V276" s="2">
        <f t="shared" si="27"/>
        <v>272300</v>
      </c>
      <c r="W276" s="2">
        <f t="shared" si="27"/>
        <v>545900</v>
      </c>
      <c r="X276" s="2">
        <f t="shared" si="27"/>
        <v>1089200</v>
      </c>
      <c r="Y276" s="2" cm="1">
        <f t="array" ref="Y276">_xlfn.XLOOKUP(Y$1&amp;$R276,$C$3:$C$1662&amp;$D$3:$D$1662,$E$3:$E$1662,0,0,1)</f>
        <v>3600</v>
      </c>
      <c r="Z276" s="2" cm="1">
        <f t="array" ref="Z276">_xlfn.XLOOKUP(Z$1&amp;$R276,$C$3:$C$1662&amp;$D$3:$D$1662,$E$3:$E$1662,0,0,1)</f>
        <v>100</v>
      </c>
      <c r="AA276" s="2" cm="1">
        <f t="array" ref="AA276">_xlfn.XLOOKUP(AA$1&amp;$R276,$C$3:$C$1662&amp;$D$3:$D$1662,$E$3:$E$1662,0,0,1)</f>
        <v>200</v>
      </c>
      <c r="AB276" s="2" cm="1">
        <f t="array" ref="AB276">_xlfn.XLOOKUP(AB$1&amp;$R276,$C$3:$C$1662&amp;$D$3:$D$1662,$E$3:$E$1662,0,0,1)</f>
        <v>1300</v>
      </c>
      <c r="AC276" s="2" cm="1">
        <f t="array" ref="AC276">_xlfn.XLOOKUP(AC$1&amp;$R276,$C$3:$C$1662&amp;$D$3:$D$1662,$E$3:$E$1662,0,0,1)</f>
        <v>3000</v>
      </c>
    </row>
    <row r="277" spans="3:29" x14ac:dyDescent="0.4">
      <c r="C277" t="s">
        <v>804</v>
      </c>
      <c r="D277" t="s">
        <v>478</v>
      </c>
      <c r="E277">
        <v>3000</v>
      </c>
      <c r="R277" t="s">
        <v>37</v>
      </c>
      <c r="S277" s="2">
        <f t="shared" si="25"/>
        <v>518120</v>
      </c>
      <c r="T277" s="2">
        <f t="shared" si="27"/>
        <v>384000</v>
      </c>
      <c r="U277" s="2">
        <f t="shared" si="27"/>
        <v>294800</v>
      </c>
      <c r="V277" s="2">
        <f t="shared" si="27"/>
        <v>275900</v>
      </c>
      <c r="W277" s="2">
        <f t="shared" si="27"/>
        <v>546200</v>
      </c>
      <c r="X277" s="2">
        <f t="shared" si="27"/>
        <v>1089700</v>
      </c>
      <c r="Y277" s="2" cm="1">
        <f t="array" ref="Y277">_xlfn.XLOOKUP(Y$1&amp;$R277,$C$3:$C$1662&amp;$D$3:$D$1662,$E$3:$E$1662,0,0,1)</f>
        <v>1000</v>
      </c>
      <c r="Z277" s="2" cm="1">
        <f t="array" ref="Z277">_xlfn.XLOOKUP(Z$1&amp;$R277,$C$3:$C$1662&amp;$D$3:$D$1662,$E$3:$E$1662,0,0,1)</f>
        <v>500</v>
      </c>
      <c r="AA277" s="2" cm="1">
        <f t="array" ref="AA277">_xlfn.XLOOKUP(AA$1&amp;$R277,$C$3:$C$1662&amp;$D$3:$D$1662,$E$3:$E$1662,0,0,1)</f>
        <v>3600</v>
      </c>
      <c r="AB277" s="2" cm="1">
        <f t="array" ref="AB277">_xlfn.XLOOKUP(AB$1&amp;$R277,$C$3:$C$1662&amp;$D$3:$D$1662,$E$3:$E$1662,0,0,1)</f>
        <v>300</v>
      </c>
      <c r="AC277" s="2" cm="1">
        <f t="array" ref="AC277">_xlfn.XLOOKUP(AC$1&amp;$R277,$C$3:$C$1662&amp;$D$3:$D$1662,$E$3:$E$1662,0,0,1)</f>
        <v>500</v>
      </c>
    </row>
    <row r="278" spans="3:29" x14ac:dyDescent="0.4">
      <c r="C278" t="s">
        <v>804</v>
      </c>
      <c r="D278" t="s">
        <v>479</v>
      </c>
      <c r="E278">
        <v>500</v>
      </c>
      <c r="R278" t="s">
        <v>43</v>
      </c>
      <c r="S278" s="2">
        <f t="shared" si="25"/>
        <v>518600</v>
      </c>
      <c r="T278" s="2">
        <f t="shared" si="27"/>
        <v>384600</v>
      </c>
      <c r="U278" s="2">
        <f t="shared" si="27"/>
        <v>294800</v>
      </c>
      <c r="V278" s="2">
        <f t="shared" si="27"/>
        <v>276400</v>
      </c>
      <c r="W278" s="2">
        <f t="shared" si="27"/>
        <v>546900</v>
      </c>
      <c r="X278" s="2">
        <f t="shared" si="27"/>
        <v>1090300</v>
      </c>
      <c r="Y278" s="2" cm="1">
        <f t="array" ref="Y278">_xlfn.XLOOKUP(Y$1&amp;$R278,$C$3:$C$1662&amp;$D$3:$D$1662,$E$3:$E$1662,0,0,1)</f>
        <v>600</v>
      </c>
      <c r="Z278" s="2" cm="1">
        <f t="array" ref="Z278">_xlfn.XLOOKUP(Z$1&amp;$R278,$C$3:$C$1662&amp;$D$3:$D$1662,$E$3:$E$1662,0,0,1)</f>
        <v>0</v>
      </c>
      <c r="AA278" s="2" cm="1">
        <f t="array" ref="AA278">_xlfn.XLOOKUP(AA$1&amp;$R278,$C$3:$C$1662&amp;$D$3:$D$1662,$E$3:$E$1662,0,0,1)</f>
        <v>500</v>
      </c>
      <c r="AB278" s="2" cm="1">
        <f t="array" ref="AB278">_xlfn.XLOOKUP(AB$1&amp;$R278,$C$3:$C$1662&amp;$D$3:$D$1662,$E$3:$E$1662,0,0,1)</f>
        <v>700</v>
      </c>
      <c r="AC278" s="2" cm="1">
        <f t="array" ref="AC278">_xlfn.XLOOKUP(AC$1&amp;$R278,$C$3:$C$1662&amp;$D$3:$D$1662,$E$3:$E$1662,0,0,1)</f>
        <v>600</v>
      </c>
    </row>
    <row r="279" spans="3:29" x14ac:dyDescent="0.4">
      <c r="C279" t="s">
        <v>804</v>
      </c>
      <c r="D279" t="s">
        <v>480</v>
      </c>
      <c r="E279">
        <v>600</v>
      </c>
      <c r="R279" t="s">
        <v>66</v>
      </c>
      <c r="S279" s="2">
        <f t="shared" si="25"/>
        <v>521140</v>
      </c>
      <c r="T279" s="2">
        <f t="shared" si="27"/>
        <v>392300</v>
      </c>
      <c r="U279" s="2">
        <f t="shared" si="27"/>
        <v>295900</v>
      </c>
      <c r="V279" s="2">
        <f t="shared" si="27"/>
        <v>276500</v>
      </c>
      <c r="W279" s="2">
        <f t="shared" si="27"/>
        <v>547500</v>
      </c>
      <c r="X279" s="2">
        <f t="shared" si="27"/>
        <v>1093500</v>
      </c>
      <c r="Y279" s="2" cm="1">
        <f t="array" ref="Y279">_xlfn.XLOOKUP(Y$1&amp;$R279,$C$3:$C$1662&amp;$D$3:$D$1662,$E$3:$E$1662,0,0,1)</f>
        <v>7700</v>
      </c>
      <c r="Z279" s="2" cm="1">
        <f t="array" ref="Z279">_xlfn.XLOOKUP(Z$1&amp;$R279,$C$3:$C$1662&amp;$D$3:$D$1662,$E$3:$E$1662,0,0,1)</f>
        <v>1100</v>
      </c>
      <c r="AA279" s="2" cm="1">
        <f t="array" ref="AA279">_xlfn.XLOOKUP(AA$1&amp;$R279,$C$3:$C$1662&amp;$D$3:$D$1662,$E$3:$E$1662,0,0,1)</f>
        <v>100</v>
      </c>
      <c r="AB279" s="2" cm="1">
        <f t="array" ref="AB279">_xlfn.XLOOKUP(AB$1&amp;$R279,$C$3:$C$1662&amp;$D$3:$D$1662,$E$3:$E$1662,0,0,1)</f>
        <v>600</v>
      </c>
      <c r="AC279" s="2" cm="1">
        <f t="array" ref="AC279">_xlfn.XLOOKUP(AC$1&amp;$R279,$C$3:$C$1662&amp;$D$3:$D$1662,$E$3:$E$1662,0,0,1)</f>
        <v>3200</v>
      </c>
    </row>
    <row r="280" spans="3:29" x14ac:dyDescent="0.4">
      <c r="C280" t="s">
        <v>804</v>
      </c>
      <c r="D280" t="s">
        <v>481</v>
      </c>
      <c r="E280">
        <v>3200</v>
      </c>
      <c r="R280" t="s">
        <v>67</v>
      </c>
      <c r="S280" s="2">
        <f t="shared" si="25"/>
        <v>522480</v>
      </c>
      <c r="T280" s="2">
        <f t="shared" si="27"/>
        <v>397000</v>
      </c>
      <c r="U280" s="2">
        <f t="shared" si="27"/>
        <v>295900</v>
      </c>
      <c r="V280" s="2">
        <f t="shared" si="27"/>
        <v>276500</v>
      </c>
      <c r="W280" s="2">
        <f t="shared" si="27"/>
        <v>547500</v>
      </c>
      <c r="X280" s="2">
        <f t="shared" si="27"/>
        <v>1095500</v>
      </c>
      <c r="Y280" s="2" cm="1">
        <f t="array" ref="Y280">_xlfn.XLOOKUP(Y$1&amp;$R280,$C$3:$C$1662&amp;$D$3:$D$1662,$E$3:$E$1662,0,0,1)</f>
        <v>4700</v>
      </c>
      <c r="Z280" s="2" cm="1">
        <f t="array" ref="Z280">_xlfn.XLOOKUP(Z$1&amp;$R280,$C$3:$C$1662&amp;$D$3:$D$1662,$E$3:$E$1662,0,0,1)</f>
        <v>0</v>
      </c>
      <c r="AA280" s="2" cm="1">
        <f t="array" ref="AA280">_xlfn.XLOOKUP(AA$1&amp;$R280,$C$3:$C$1662&amp;$D$3:$D$1662,$E$3:$E$1662,0,0,1)</f>
        <v>0</v>
      </c>
      <c r="AB280" s="2" cm="1">
        <f t="array" ref="AB280">_xlfn.XLOOKUP(AB$1&amp;$R280,$C$3:$C$1662&amp;$D$3:$D$1662,$E$3:$E$1662,0,0,1)</f>
        <v>0</v>
      </c>
      <c r="AC280" s="2" cm="1">
        <f t="array" ref="AC280">_xlfn.XLOOKUP(AC$1&amp;$R280,$C$3:$C$1662&amp;$D$3:$D$1662,$E$3:$E$1662,0,0,1)</f>
        <v>2000</v>
      </c>
    </row>
    <row r="281" spans="3:29" x14ac:dyDescent="0.4">
      <c r="C281" t="s">
        <v>804</v>
      </c>
      <c r="D281" t="s">
        <v>482</v>
      </c>
      <c r="E281">
        <v>2000</v>
      </c>
      <c r="R281" t="s">
        <v>12</v>
      </c>
      <c r="S281" s="2">
        <f t="shared" si="25"/>
        <v>522780</v>
      </c>
      <c r="T281" s="2">
        <f t="shared" si="27"/>
        <v>397400</v>
      </c>
      <c r="U281" s="2">
        <f t="shared" si="27"/>
        <v>296000</v>
      </c>
      <c r="V281" s="2">
        <f t="shared" si="27"/>
        <v>276900</v>
      </c>
      <c r="W281" s="2">
        <f t="shared" si="27"/>
        <v>547800</v>
      </c>
      <c r="X281" s="2">
        <f t="shared" si="27"/>
        <v>1095800</v>
      </c>
      <c r="Y281" s="2" cm="1">
        <f t="array" ref="Y281">_xlfn.XLOOKUP(Y$1&amp;$R281,$C$3:$C$1662&amp;$D$3:$D$1662,$E$3:$E$1662,0,0,1)</f>
        <v>400</v>
      </c>
      <c r="Z281" s="2" cm="1">
        <f t="array" ref="Z281">_xlfn.XLOOKUP(Z$1&amp;$R281,$C$3:$C$1662&amp;$D$3:$D$1662,$E$3:$E$1662,0,0,1)</f>
        <v>100</v>
      </c>
      <c r="AA281" s="2" cm="1">
        <f t="array" ref="AA281">_xlfn.XLOOKUP(AA$1&amp;$R281,$C$3:$C$1662&amp;$D$3:$D$1662,$E$3:$E$1662,0,0,1)</f>
        <v>400</v>
      </c>
      <c r="AB281" s="2" cm="1">
        <f t="array" ref="AB281">_xlfn.XLOOKUP(AB$1&amp;$R281,$C$3:$C$1662&amp;$D$3:$D$1662,$E$3:$E$1662,0,0,1)</f>
        <v>300</v>
      </c>
      <c r="AC281" s="2" cm="1">
        <f t="array" ref="AC281">_xlfn.XLOOKUP(AC$1&amp;$R281,$C$3:$C$1662&amp;$D$3:$D$1662,$E$3:$E$1662,0,0,1)</f>
        <v>300</v>
      </c>
    </row>
    <row r="282" spans="3:29" x14ac:dyDescent="0.4">
      <c r="C282" t="s">
        <v>804</v>
      </c>
      <c r="D282" t="s">
        <v>483</v>
      </c>
      <c r="E282">
        <v>300</v>
      </c>
      <c r="R282" t="s">
        <v>19</v>
      </c>
      <c r="S282" s="2">
        <f t="shared" si="25"/>
        <v>523440</v>
      </c>
      <c r="T282" s="2">
        <f t="shared" si="27"/>
        <v>398500</v>
      </c>
      <c r="U282" s="2">
        <f t="shared" si="27"/>
        <v>296400</v>
      </c>
      <c r="V282" s="2">
        <f t="shared" si="27"/>
        <v>277200</v>
      </c>
      <c r="W282" s="2">
        <f t="shared" si="27"/>
        <v>548000</v>
      </c>
      <c r="X282" s="2">
        <f t="shared" si="27"/>
        <v>1097100</v>
      </c>
      <c r="Y282" s="2" cm="1">
        <f t="array" ref="Y282">_xlfn.XLOOKUP(Y$1&amp;$R282,$C$3:$C$1662&amp;$D$3:$D$1662,$E$3:$E$1662,0,0,1)</f>
        <v>1100</v>
      </c>
      <c r="Z282" s="2" cm="1">
        <f t="array" ref="Z282">_xlfn.XLOOKUP(Z$1&amp;$R282,$C$3:$C$1662&amp;$D$3:$D$1662,$E$3:$E$1662,0,0,1)</f>
        <v>400</v>
      </c>
      <c r="AA282" s="2" cm="1">
        <f t="array" ref="AA282">_xlfn.XLOOKUP(AA$1&amp;$R282,$C$3:$C$1662&amp;$D$3:$D$1662,$E$3:$E$1662,0,0,1)</f>
        <v>300</v>
      </c>
      <c r="AB282" s="2" cm="1">
        <f t="array" ref="AB282">_xlfn.XLOOKUP(AB$1&amp;$R282,$C$3:$C$1662&amp;$D$3:$D$1662,$E$3:$E$1662,0,0,1)</f>
        <v>200</v>
      </c>
      <c r="AC282" s="2" cm="1">
        <f t="array" ref="AC282">_xlfn.XLOOKUP(AC$1&amp;$R282,$C$3:$C$1662&amp;$D$3:$D$1662,$E$3:$E$1662,0,0,1)</f>
        <v>1300</v>
      </c>
    </row>
    <row r="283" spans="3:29" x14ac:dyDescent="0.4">
      <c r="C283" t="s">
        <v>804</v>
      </c>
      <c r="D283" t="s">
        <v>484</v>
      </c>
      <c r="E283">
        <v>1300</v>
      </c>
      <c r="R283" t="s">
        <v>31</v>
      </c>
      <c r="S283" s="2">
        <f t="shared" si="25"/>
        <v>524420</v>
      </c>
      <c r="T283" s="2">
        <f t="shared" si="27"/>
        <v>400300</v>
      </c>
      <c r="U283" s="2">
        <f t="shared" si="27"/>
        <v>297200</v>
      </c>
      <c r="V283" s="2">
        <f t="shared" si="27"/>
        <v>277700</v>
      </c>
      <c r="W283" s="2">
        <f t="shared" si="27"/>
        <v>548200</v>
      </c>
      <c r="X283" s="2">
        <f t="shared" si="27"/>
        <v>1098700</v>
      </c>
      <c r="Y283" s="2" cm="1">
        <f t="array" ref="Y283">_xlfn.XLOOKUP(Y$1&amp;$R283,$C$3:$C$1662&amp;$D$3:$D$1662,$E$3:$E$1662,0,0,1)</f>
        <v>1800</v>
      </c>
      <c r="Z283" s="2" cm="1">
        <f t="array" ref="Z283">_xlfn.XLOOKUP(Z$1&amp;$R283,$C$3:$C$1662&amp;$D$3:$D$1662,$E$3:$E$1662,0,0,1)</f>
        <v>800</v>
      </c>
      <c r="AA283" s="2" cm="1">
        <f t="array" ref="AA283">_xlfn.XLOOKUP(AA$1&amp;$R283,$C$3:$C$1662&amp;$D$3:$D$1662,$E$3:$E$1662,0,0,1)</f>
        <v>500</v>
      </c>
      <c r="AB283" s="2" cm="1">
        <f t="array" ref="AB283">_xlfn.XLOOKUP(AB$1&amp;$R283,$C$3:$C$1662&amp;$D$3:$D$1662,$E$3:$E$1662,0,0,1)</f>
        <v>200</v>
      </c>
      <c r="AC283" s="2" cm="1">
        <f t="array" ref="AC283">_xlfn.XLOOKUP(AC$1&amp;$R283,$C$3:$C$1662&amp;$D$3:$D$1662,$E$3:$E$1662,0,0,1)</f>
        <v>1600</v>
      </c>
    </row>
    <row r="284" spans="3:29" x14ac:dyDescent="0.4">
      <c r="C284" t="s">
        <v>804</v>
      </c>
      <c r="D284" t="s">
        <v>485</v>
      </c>
      <c r="E284">
        <v>1600</v>
      </c>
      <c r="R284" t="s">
        <v>91</v>
      </c>
      <c r="S284" s="2">
        <f t="shared" si="25"/>
        <v>526520</v>
      </c>
      <c r="T284" s="2">
        <f t="shared" si="27"/>
        <v>406600</v>
      </c>
      <c r="U284" s="2">
        <f t="shared" si="27"/>
        <v>297900</v>
      </c>
      <c r="V284" s="2">
        <f t="shared" si="27"/>
        <v>277700</v>
      </c>
      <c r="W284" s="2">
        <f t="shared" si="27"/>
        <v>548900</v>
      </c>
      <c r="X284" s="2">
        <f t="shared" si="27"/>
        <v>1101500</v>
      </c>
      <c r="Y284" s="2" cm="1">
        <f t="array" ref="Y284">_xlfn.XLOOKUP(Y$1&amp;$R284,$C$3:$C$1662&amp;$D$3:$D$1662,$E$3:$E$1662,0,0,1)</f>
        <v>6300</v>
      </c>
      <c r="Z284" s="2" cm="1">
        <f t="array" ref="Z284">_xlfn.XLOOKUP(Z$1&amp;$R284,$C$3:$C$1662&amp;$D$3:$D$1662,$E$3:$E$1662,0,0,1)</f>
        <v>700</v>
      </c>
      <c r="AA284" s="2" cm="1">
        <f t="array" ref="AA284">_xlfn.XLOOKUP(AA$1&amp;$R284,$C$3:$C$1662&amp;$D$3:$D$1662,$E$3:$E$1662,0,0,1)</f>
        <v>0</v>
      </c>
      <c r="AB284" s="2" cm="1">
        <f t="array" ref="AB284">_xlfn.XLOOKUP(AB$1&amp;$R284,$C$3:$C$1662&amp;$D$3:$D$1662,$E$3:$E$1662,0,0,1)</f>
        <v>700</v>
      </c>
      <c r="AC284" s="2" cm="1">
        <f t="array" ref="AC284">_xlfn.XLOOKUP(AC$1&amp;$R284,$C$3:$C$1662&amp;$D$3:$D$1662,$E$3:$E$1662,0,0,1)</f>
        <v>2800</v>
      </c>
    </row>
    <row r="285" spans="3:29" x14ac:dyDescent="0.4">
      <c r="C285" t="s">
        <v>804</v>
      </c>
      <c r="D285" t="s">
        <v>486</v>
      </c>
      <c r="E285">
        <v>2800</v>
      </c>
      <c r="R285" t="s">
        <v>169</v>
      </c>
      <c r="S285" s="2">
        <f t="shared" si="25"/>
        <v>526840</v>
      </c>
      <c r="T285" s="2">
        <f t="shared" si="27"/>
        <v>407300</v>
      </c>
      <c r="U285" s="2">
        <f t="shared" si="27"/>
        <v>298200</v>
      </c>
      <c r="V285" s="2">
        <f t="shared" si="27"/>
        <v>277900</v>
      </c>
      <c r="W285" s="2">
        <f t="shared" si="27"/>
        <v>549000</v>
      </c>
      <c r="X285" s="2">
        <f t="shared" si="27"/>
        <v>1101800</v>
      </c>
      <c r="Y285" s="2" cm="1">
        <f t="array" ref="Y285">_xlfn.XLOOKUP(Y$1&amp;$R285,$C$3:$C$1662&amp;$D$3:$D$1662,$E$3:$E$1662,0,0,1)</f>
        <v>700</v>
      </c>
      <c r="Z285" s="2" cm="1">
        <f t="array" ref="Z285">_xlfn.XLOOKUP(Z$1&amp;$R285,$C$3:$C$1662&amp;$D$3:$D$1662,$E$3:$E$1662,0,0,1)</f>
        <v>300</v>
      </c>
      <c r="AA285" s="2" cm="1">
        <f t="array" ref="AA285">_xlfn.XLOOKUP(AA$1&amp;$R285,$C$3:$C$1662&amp;$D$3:$D$1662,$E$3:$E$1662,0,0,1)</f>
        <v>200</v>
      </c>
      <c r="AB285" s="2" cm="1">
        <f t="array" ref="AB285">_xlfn.XLOOKUP(AB$1&amp;$R285,$C$3:$C$1662&amp;$D$3:$D$1662,$E$3:$E$1662,0,0,1)</f>
        <v>100</v>
      </c>
      <c r="AC285" s="2" cm="1">
        <f t="array" ref="AC285">_xlfn.XLOOKUP(AC$1&amp;$R285,$C$3:$C$1662&amp;$D$3:$D$1662,$E$3:$E$1662,0,0,1)</f>
        <v>300</v>
      </c>
    </row>
    <row r="286" spans="3:29" x14ac:dyDescent="0.4">
      <c r="C286" t="s">
        <v>804</v>
      </c>
      <c r="D286" t="s">
        <v>487</v>
      </c>
      <c r="E286">
        <v>300</v>
      </c>
      <c r="R286" t="s">
        <v>52</v>
      </c>
      <c r="S286" s="2">
        <f t="shared" si="25"/>
        <v>527820</v>
      </c>
      <c r="T286" s="2">
        <f t="shared" si="27"/>
        <v>408100</v>
      </c>
      <c r="U286" s="2">
        <f t="shared" si="27"/>
        <v>299400</v>
      </c>
      <c r="V286" s="2">
        <f t="shared" si="27"/>
        <v>278300</v>
      </c>
      <c r="W286" s="2">
        <f t="shared" si="27"/>
        <v>550700</v>
      </c>
      <c r="X286" s="2">
        <f t="shared" si="27"/>
        <v>1102600</v>
      </c>
      <c r="Y286" s="2" cm="1">
        <f t="array" ref="Y286">_xlfn.XLOOKUP(Y$1&amp;$R286,$C$3:$C$1662&amp;$D$3:$D$1662,$E$3:$E$1662,0,0,1)</f>
        <v>800</v>
      </c>
      <c r="Z286" s="2" cm="1">
        <f t="array" ref="Z286">_xlfn.XLOOKUP(Z$1&amp;$R286,$C$3:$C$1662&amp;$D$3:$D$1662,$E$3:$E$1662,0,0,1)</f>
        <v>1200</v>
      </c>
      <c r="AA286" s="2" cm="1">
        <f t="array" ref="AA286">_xlfn.XLOOKUP(AA$1&amp;$R286,$C$3:$C$1662&amp;$D$3:$D$1662,$E$3:$E$1662,0,0,1)</f>
        <v>400</v>
      </c>
      <c r="AB286" s="2" cm="1">
        <f t="array" ref="AB286">_xlfn.XLOOKUP(AB$1&amp;$R286,$C$3:$C$1662&amp;$D$3:$D$1662,$E$3:$E$1662,0,0,1)</f>
        <v>1700</v>
      </c>
      <c r="AC286" s="2" cm="1">
        <f t="array" ref="AC286">_xlfn.XLOOKUP(AC$1&amp;$R286,$C$3:$C$1662&amp;$D$3:$D$1662,$E$3:$E$1662,0,0,1)</f>
        <v>800</v>
      </c>
    </row>
    <row r="287" spans="3:29" x14ac:dyDescent="0.4">
      <c r="C287" t="s">
        <v>804</v>
      </c>
      <c r="D287" t="s">
        <v>488</v>
      </c>
      <c r="E287">
        <v>800</v>
      </c>
      <c r="R287" t="s">
        <v>72</v>
      </c>
      <c r="S287" s="2">
        <f t="shared" si="25"/>
        <v>528180</v>
      </c>
      <c r="T287" s="2">
        <f t="shared" si="27"/>
        <v>408400</v>
      </c>
      <c r="U287" s="2">
        <f t="shared" si="27"/>
        <v>299900</v>
      </c>
      <c r="V287" s="2">
        <f t="shared" si="27"/>
        <v>278400</v>
      </c>
      <c r="W287" s="2">
        <f t="shared" si="27"/>
        <v>550700</v>
      </c>
      <c r="X287" s="2">
        <f t="shared" si="27"/>
        <v>1103500</v>
      </c>
      <c r="Y287" s="2" cm="1">
        <f t="array" ref="Y287">_xlfn.XLOOKUP(Y$1&amp;$R287,$C$3:$C$1662&amp;$D$3:$D$1662,$E$3:$E$1662,0,0,1)</f>
        <v>300</v>
      </c>
      <c r="Z287" s="2" cm="1">
        <f t="array" ref="Z287">_xlfn.XLOOKUP(Z$1&amp;$R287,$C$3:$C$1662&amp;$D$3:$D$1662,$E$3:$E$1662,0,0,1)</f>
        <v>500</v>
      </c>
      <c r="AA287" s="2" cm="1">
        <f t="array" ref="AA287">_xlfn.XLOOKUP(AA$1&amp;$R287,$C$3:$C$1662&amp;$D$3:$D$1662,$E$3:$E$1662,0,0,1)</f>
        <v>100</v>
      </c>
      <c r="AB287" s="2" cm="1">
        <f t="array" ref="AB287">_xlfn.XLOOKUP(AB$1&amp;$R287,$C$3:$C$1662&amp;$D$3:$D$1662,$E$3:$E$1662,0,0,1)</f>
        <v>0</v>
      </c>
      <c r="AC287" s="2" cm="1">
        <f t="array" ref="AC287">_xlfn.XLOOKUP(AC$1&amp;$R287,$C$3:$C$1662&amp;$D$3:$D$1662,$E$3:$E$1662,0,0,1)</f>
        <v>900</v>
      </c>
    </row>
    <row r="288" spans="3:29" x14ac:dyDescent="0.4">
      <c r="C288" t="s">
        <v>804</v>
      </c>
      <c r="D288" t="s">
        <v>489</v>
      </c>
      <c r="E288">
        <v>900</v>
      </c>
      <c r="R288" t="s">
        <v>277</v>
      </c>
      <c r="S288" s="2">
        <f t="shared" si="25"/>
        <v>529180</v>
      </c>
      <c r="T288" s="2">
        <f t="shared" si="27"/>
        <v>408500</v>
      </c>
      <c r="U288" s="2">
        <f t="shared" si="27"/>
        <v>303300</v>
      </c>
      <c r="V288" s="2">
        <f t="shared" si="27"/>
        <v>279400</v>
      </c>
      <c r="W288" s="2">
        <f t="shared" si="27"/>
        <v>550900</v>
      </c>
      <c r="X288" s="2">
        <f t="shared" si="27"/>
        <v>1103800</v>
      </c>
      <c r="Y288" s="2" cm="1">
        <f t="array" ref="Y288">_xlfn.XLOOKUP(Y$1&amp;$R288,$C$3:$C$1662&amp;$D$3:$D$1662,$E$3:$E$1662,0,0,1)</f>
        <v>100</v>
      </c>
      <c r="Z288" s="2" cm="1">
        <f t="array" ref="Z288">_xlfn.XLOOKUP(Z$1&amp;$R288,$C$3:$C$1662&amp;$D$3:$D$1662,$E$3:$E$1662,0,0,1)</f>
        <v>3400</v>
      </c>
      <c r="AA288" s="2" cm="1">
        <f t="array" ref="AA288">_xlfn.XLOOKUP(AA$1&amp;$R288,$C$3:$C$1662&amp;$D$3:$D$1662,$E$3:$E$1662,0,0,1)</f>
        <v>1000</v>
      </c>
      <c r="AB288" s="2" cm="1">
        <f t="array" ref="AB288">_xlfn.XLOOKUP(AB$1&amp;$R288,$C$3:$C$1662&amp;$D$3:$D$1662,$E$3:$E$1662,0,0,1)</f>
        <v>200</v>
      </c>
      <c r="AC288" s="2" cm="1">
        <f t="array" ref="AC288">_xlfn.XLOOKUP(AC$1&amp;$R288,$C$3:$C$1662&amp;$D$3:$D$1662,$E$3:$E$1662,0,0,1)</f>
        <v>300</v>
      </c>
    </row>
    <row r="289" spans="3:29" x14ac:dyDescent="0.4">
      <c r="C289" t="s">
        <v>804</v>
      </c>
      <c r="D289" t="s">
        <v>490</v>
      </c>
      <c r="E289">
        <v>300</v>
      </c>
      <c r="R289" t="s">
        <v>56</v>
      </c>
      <c r="S289" s="2">
        <f t="shared" si="25"/>
        <v>530420</v>
      </c>
      <c r="T289" s="2">
        <f t="shared" si="27"/>
        <v>409700</v>
      </c>
      <c r="U289" s="2">
        <f t="shared" si="27"/>
        <v>304700</v>
      </c>
      <c r="V289" s="2">
        <f t="shared" si="27"/>
        <v>280100</v>
      </c>
      <c r="W289" s="2">
        <f t="shared" si="27"/>
        <v>550900</v>
      </c>
      <c r="X289" s="2">
        <f t="shared" si="27"/>
        <v>1106700</v>
      </c>
      <c r="Y289" s="2" cm="1">
        <f t="array" ref="Y289">_xlfn.XLOOKUP(Y$1&amp;$R289,$C$3:$C$1662&amp;$D$3:$D$1662,$E$3:$E$1662,0,0,1)</f>
        <v>1200</v>
      </c>
      <c r="Z289" s="2" cm="1">
        <f t="array" ref="Z289">_xlfn.XLOOKUP(Z$1&amp;$R289,$C$3:$C$1662&amp;$D$3:$D$1662,$E$3:$E$1662,0,0,1)</f>
        <v>1400</v>
      </c>
      <c r="AA289" s="2" cm="1">
        <f t="array" ref="AA289">_xlfn.XLOOKUP(AA$1&amp;$R289,$C$3:$C$1662&amp;$D$3:$D$1662,$E$3:$E$1662,0,0,1)</f>
        <v>700</v>
      </c>
      <c r="AB289" s="2" cm="1">
        <f t="array" ref="AB289">_xlfn.XLOOKUP(AB$1&amp;$R289,$C$3:$C$1662&amp;$D$3:$D$1662,$E$3:$E$1662,0,0,1)</f>
        <v>0</v>
      </c>
      <c r="AC289" s="2" cm="1">
        <f t="array" ref="AC289">_xlfn.XLOOKUP(AC$1&amp;$R289,$C$3:$C$1662&amp;$D$3:$D$1662,$E$3:$E$1662,0,0,1)</f>
        <v>2900</v>
      </c>
    </row>
    <row r="290" spans="3:29" x14ac:dyDescent="0.4">
      <c r="C290" t="s">
        <v>804</v>
      </c>
      <c r="D290" t="s">
        <v>491</v>
      </c>
      <c r="E290">
        <v>2900</v>
      </c>
      <c r="R290" t="s">
        <v>35</v>
      </c>
      <c r="S290" s="2">
        <f t="shared" si="25"/>
        <v>531080</v>
      </c>
      <c r="T290" s="2">
        <f t="shared" si="27"/>
        <v>410200</v>
      </c>
      <c r="U290" s="2">
        <f t="shared" si="27"/>
        <v>304800</v>
      </c>
      <c r="V290" s="2">
        <f t="shared" si="27"/>
        <v>280100</v>
      </c>
      <c r="W290" s="2">
        <f t="shared" si="27"/>
        <v>552200</v>
      </c>
      <c r="X290" s="2">
        <f t="shared" si="27"/>
        <v>1108100</v>
      </c>
      <c r="Y290" s="2" cm="1">
        <f t="array" ref="Y290">_xlfn.XLOOKUP(Y$1&amp;$R290,$C$3:$C$1662&amp;$D$3:$D$1662,$E$3:$E$1662,0,0,1)</f>
        <v>500</v>
      </c>
      <c r="Z290" s="2" cm="1">
        <f t="array" ref="Z290">_xlfn.XLOOKUP(Z$1&amp;$R290,$C$3:$C$1662&amp;$D$3:$D$1662,$E$3:$E$1662,0,0,1)</f>
        <v>100</v>
      </c>
      <c r="AA290" s="2" cm="1">
        <f t="array" ref="AA290">_xlfn.XLOOKUP(AA$1&amp;$R290,$C$3:$C$1662&amp;$D$3:$D$1662,$E$3:$E$1662,0,0,1)</f>
        <v>0</v>
      </c>
      <c r="AB290" s="2" cm="1">
        <f t="array" ref="AB290">_xlfn.XLOOKUP(AB$1&amp;$R290,$C$3:$C$1662&amp;$D$3:$D$1662,$E$3:$E$1662,0,0,1)</f>
        <v>1300</v>
      </c>
      <c r="AC290" s="2" cm="1">
        <f t="array" ref="AC290">_xlfn.XLOOKUP(AC$1&amp;$R290,$C$3:$C$1662&amp;$D$3:$D$1662,$E$3:$E$1662,0,0,1)</f>
        <v>1400</v>
      </c>
    </row>
    <row r="291" spans="3:29" x14ac:dyDescent="0.4">
      <c r="C291" t="s">
        <v>804</v>
      </c>
      <c r="D291" t="s">
        <v>492</v>
      </c>
      <c r="E291">
        <v>1400</v>
      </c>
      <c r="R291" t="s">
        <v>309</v>
      </c>
      <c r="S291" s="2">
        <f t="shared" si="25"/>
        <v>531660</v>
      </c>
      <c r="T291" s="2">
        <f t="shared" si="27"/>
        <v>410700</v>
      </c>
      <c r="U291" s="2">
        <f t="shared" si="27"/>
        <v>305600</v>
      </c>
      <c r="V291" s="2">
        <f t="shared" si="27"/>
        <v>280200</v>
      </c>
      <c r="W291" s="2">
        <f t="shared" si="27"/>
        <v>552400</v>
      </c>
      <c r="X291" s="2">
        <f t="shared" si="27"/>
        <v>1109400</v>
      </c>
      <c r="Y291" s="2" cm="1">
        <f t="array" ref="Y291">_xlfn.XLOOKUP(Y$1&amp;$R291,$C$3:$C$1662&amp;$D$3:$D$1662,$E$3:$E$1662,0,0,1)</f>
        <v>500</v>
      </c>
      <c r="Z291" s="2" cm="1">
        <f t="array" ref="Z291">_xlfn.XLOOKUP(Z$1&amp;$R291,$C$3:$C$1662&amp;$D$3:$D$1662,$E$3:$E$1662,0,0,1)</f>
        <v>800</v>
      </c>
      <c r="AA291" s="2" cm="1">
        <f t="array" ref="AA291">_xlfn.XLOOKUP(AA$1&amp;$R291,$C$3:$C$1662&amp;$D$3:$D$1662,$E$3:$E$1662,0,0,1)</f>
        <v>100</v>
      </c>
      <c r="AB291" s="2" cm="1">
        <f t="array" ref="AB291">_xlfn.XLOOKUP(AB$1&amp;$R291,$C$3:$C$1662&amp;$D$3:$D$1662,$E$3:$E$1662,0,0,1)</f>
        <v>200</v>
      </c>
      <c r="AC291" s="2" cm="1">
        <f t="array" ref="AC291">_xlfn.XLOOKUP(AC$1&amp;$R291,$C$3:$C$1662&amp;$D$3:$D$1662,$E$3:$E$1662,0,0,1)</f>
        <v>1300</v>
      </c>
    </row>
    <row r="292" spans="3:29" x14ac:dyDescent="0.4">
      <c r="C292" t="s">
        <v>804</v>
      </c>
      <c r="D292" t="s">
        <v>493</v>
      </c>
      <c r="E292">
        <v>1300</v>
      </c>
      <c r="R292" t="s">
        <v>278</v>
      </c>
      <c r="S292" s="2">
        <f t="shared" si="25"/>
        <v>532780</v>
      </c>
      <c r="T292" s="2">
        <f t="shared" ref="T292:X307" si="28">T291+Y292</f>
        <v>412700</v>
      </c>
      <c r="U292" s="2">
        <f t="shared" si="28"/>
        <v>305700</v>
      </c>
      <c r="V292" s="2">
        <f t="shared" si="28"/>
        <v>280300</v>
      </c>
      <c r="W292" s="2">
        <f t="shared" si="28"/>
        <v>554600</v>
      </c>
      <c r="X292" s="2">
        <f t="shared" si="28"/>
        <v>1110600</v>
      </c>
      <c r="Y292" s="2" cm="1">
        <f t="array" ref="Y292">_xlfn.XLOOKUP(Y$1&amp;$R292,$C$3:$C$1662&amp;$D$3:$D$1662,$E$3:$E$1662,0,0,1)</f>
        <v>2000</v>
      </c>
      <c r="Z292" s="2" cm="1">
        <f t="array" ref="Z292">_xlfn.XLOOKUP(Z$1&amp;$R292,$C$3:$C$1662&amp;$D$3:$D$1662,$E$3:$E$1662,0,0,1)</f>
        <v>100</v>
      </c>
      <c r="AA292" s="2" cm="1">
        <f t="array" ref="AA292">_xlfn.XLOOKUP(AA$1&amp;$R292,$C$3:$C$1662&amp;$D$3:$D$1662,$E$3:$E$1662,0,0,1)</f>
        <v>100</v>
      </c>
      <c r="AB292" s="2" cm="1">
        <f t="array" ref="AB292">_xlfn.XLOOKUP(AB$1&amp;$R292,$C$3:$C$1662&amp;$D$3:$D$1662,$E$3:$E$1662,0,0,1)</f>
        <v>2200</v>
      </c>
      <c r="AC292" s="2" cm="1">
        <f t="array" ref="AC292">_xlfn.XLOOKUP(AC$1&amp;$R292,$C$3:$C$1662&amp;$D$3:$D$1662,$E$3:$E$1662,0,0,1)</f>
        <v>1200</v>
      </c>
    </row>
    <row r="293" spans="3:29" x14ac:dyDescent="0.4">
      <c r="C293" t="s">
        <v>804</v>
      </c>
      <c r="D293" t="s">
        <v>494</v>
      </c>
      <c r="E293">
        <v>1200</v>
      </c>
      <c r="R293" t="s">
        <v>262</v>
      </c>
      <c r="S293" s="2">
        <f t="shared" si="25"/>
        <v>533540</v>
      </c>
      <c r="T293" s="2">
        <f t="shared" si="28"/>
        <v>413400</v>
      </c>
      <c r="U293" s="2">
        <f t="shared" si="28"/>
        <v>305700</v>
      </c>
      <c r="V293" s="2">
        <f t="shared" si="28"/>
        <v>280500</v>
      </c>
      <c r="W293" s="2">
        <f t="shared" si="28"/>
        <v>556900</v>
      </c>
      <c r="X293" s="2">
        <f t="shared" si="28"/>
        <v>1111200</v>
      </c>
      <c r="Y293" s="2" cm="1">
        <f t="array" ref="Y293">_xlfn.XLOOKUP(Y$1&amp;$R293,$C$3:$C$1662&amp;$D$3:$D$1662,$E$3:$E$1662,0,0,1)</f>
        <v>700</v>
      </c>
      <c r="Z293" s="2" cm="1">
        <f t="array" ref="Z293">_xlfn.XLOOKUP(Z$1&amp;$R293,$C$3:$C$1662&amp;$D$3:$D$1662,$E$3:$E$1662,0,0,1)</f>
        <v>0</v>
      </c>
      <c r="AA293" s="2" cm="1">
        <f t="array" ref="AA293">_xlfn.XLOOKUP(AA$1&amp;$R293,$C$3:$C$1662&amp;$D$3:$D$1662,$E$3:$E$1662,0,0,1)</f>
        <v>200</v>
      </c>
      <c r="AB293" s="2" cm="1">
        <f t="array" ref="AB293">_xlfn.XLOOKUP(AB$1&amp;$R293,$C$3:$C$1662&amp;$D$3:$D$1662,$E$3:$E$1662,0,0,1)</f>
        <v>2300</v>
      </c>
      <c r="AC293" s="2" cm="1">
        <f t="array" ref="AC293">_xlfn.XLOOKUP(AC$1&amp;$R293,$C$3:$C$1662&amp;$D$3:$D$1662,$E$3:$E$1662,0,0,1)</f>
        <v>600</v>
      </c>
    </row>
    <row r="294" spans="3:29" x14ac:dyDescent="0.4">
      <c r="C294" t="s">
        <v>804</v>
      </c>
      <c r="D294" t="s">
        <v>495</v>
      </c>
      <c r="E294">
        <v>600</v>
      </c>
      <c r="R294" t="s">
        <v>16</v>
      </c>
      <c r="S294" s="2">
        <f t="shared" si="25"/>
        <v>534660</v>
      </c>
      <c r="T294" s="2">
        <f t="shared" si="28"/>
        <v>413400</v>
      </c>
      <c r="U294" s="2">
        <f t="shared" si="28"/>
        <v>307300</v>
      </c>
      <c r="V294" s="2">
        <f t="shared" si="28"/>
        <v>280500</v>
      </c>
      <c r="W294" s="2">
        <f t="shared" si="28"/>
        <v>559800</v>
      </c>
      <c r="X294" s="2">
        <f t="shared" si="28"/>
        <v>1112300</v>
      </c>
      <c r="Y294" s="2" cm="1">
        <f t="array" ref="Y294">_xlfn.XLOOKUP(Y$1&amp;$R294,$C$3:$C$1662&amp;$D$3:$D$1662,$E$3:$E$1662,0,0,1)</f>
        <v>0</v>
      </c>
      <c r="Z294" s="2" cm="1">
        <f t="array" ref="Z294">_xlfn.XLOOKUP(Z$1&amp;$R294,$C$3:$C$1662&amp;$D$3:$D$1662,$E$3:$E$1662,0,0,1)</f>
        <v>1600</v>
      </c>
      <c r="AA294" s="2" cm="1">
        <f t="array" ref="AA294">_xlfn.XLOOKUP(AA$1&amp;$R294,$C$3:$C$1662&amp;$D$3:$D$1662,$E$3:$E$1662,0,0,1)</f>
        <v>0</v>
      </c>
      <c r="AB294" s="2" cm="1">
        <f t="array" ref="AB294">_xlfn.XLOOKUP(AB$1&amp;$R294,$C$3:$C$1662&amp;$D$3:$D$1662,$E$3:$E$1662,0,0,1)</f>
        <v>2900</v>
      </c>
      <c r="AC294" s="2" cm="1">
        <f t="array" ref="AC294">_xlfn.XLOOKUP(AC$1&amp;$R294,$C$3:$C$1662&amp;$D$3:$D$1662,$E$3:$E$1662,0,0,1)</f>
        <v>1100</v>
      </c>
    </row>
    <row r="295" spans="3:29" x14ac:dyDescent="0.4">
      <c r="C295" t="s">
        <v>804</v>
      </c>
      <c r="D295" t="s">
        <v>496</v>
      </c>
      <c r="E295">
        <v>1100</v>
      </c>
      <c r="R295" t="s">
        <v>104</v>
      </c>
      <c r="S295" s="2">
        <f t="shared" si="25"/>
        <v>535100</v>
      </c>
      <c r="T295" s="2">
        <f t="shared" si="28"/>
        <v>413500</v>
      </c>
      <c r="U295" s="2">
        <f t="shared" si="28"/>
        <v>307800</v>
      </c>
      <c r="V295" s="2">
        <f t="shared" si="28"/>
        <v>280600</v>
      </c>
      <c r="W295" s="2">
        <f t="shared" si="28"/>
        <v>560700</v>
      </c>
      <c r="X295" s="2">
        <f t="shared" si="28"/>
        <v>1112900</v>
      </c>
      <c r="Y295" s="2" cm="1">
        <f t="array" ref="Y295">_xlfn.XLOOKUP(Y$1&amp;$R295,$C$3:$C$1662&amp;$D$3:$D$1662,$E$3:$E$1662,0,0,1)</f>
        <v>100</v>
      </c>
      <c r="Z295" s="2" cm="1">
        <f t="array" ref="Z295">_xlfn.XLOOKUP(Z$1&amp;$R295,$C$3:$C$1662&amp;$D$3:$D$1662,$E$3:$E$1662,0,0,1)</f>
        <v>500</v>
      </c>
      <c r="AA295" s="2" cm="1">
        <f t="array" ref="AA295">_xlfn.XLOOKUP(AA$1&amp;$R295,$C$3:$C$1662&amp;$D$3:$D$1662,$E$3:$E$1662,0,0,1)</f>
        <v>100</v>
      </c>
      <c r="AB295" s="2" cm="1">
        <f t="array" ref="AB295">_xlfn.XLOOKUP(AB$1&amp;$R295,$C$3:$C$1662&amp;$D$3:$D$1662,$E$3:$E$1662,0,0,1)</f>
        <v>900</v>
      </c>
      <c r="AC295" s="2" cm="1">
        <f t="array" ref="AC295">_xlfn.XLOOKUP(AC$1&amp;$R295,$C$3:$C$1662&amp;$D$3:$D$1662,$E$3:$E$1662,0,0,1)</f>
        <v>600</v>
      </c>
    </row>
    <row r="296" spans="3:29" x14ac:dyDescent="0.4">
      <c r="C296" t="s">
        <v>804</v>
      </c>
      <c r="D296" t="s">
        <v>497</v>
      </c>
      <c r="E296">
        <v>600</v>
      </c>
      <c r="R296" t="s">
        <v>130</v>
      </c>
      <c r="S296" s="2">
        <f t="shared" si="25"/>
        <v>536480</v>
      </c>
      <c r="T296" s="2">
        <f t="shared" si="28"/>
        <v>414000</v>
      </c>
      <c r="U296" s="2">
        <f t="shared" si="28"/>
        <v>308300</v>
      </c>
      <c r="V296" s="2">
        <f t="shared" si="28"/>
        <v>282000</v>
      </c>
      <c r="W296" s="2">
        <f t="shared" si="28"/>
        <v>563200</v>
      </c>
      <c r="X296" s="2">
        <f t="shared" si="28"/>
        <v>1114900</v>
      </c>
      <c r="Y296" s="2" cm="1">
        <f t="array" ref="Y296">_xlfn.XLOOKUP(Y$1&amp;$R296,$C$3:$C$1662&amp;$D$3:$D$1662,$E$3:$E$1662,0,0,1)</f>
        <v>500</v>
      </c>
      <c r="Z296" s="2" cm="1">
        <f t="array" ref="Z296">_xlfn.XLOOKUP(Z$1&amp;$R296,$C$3:$C$1662&amp;$D$3:$D$1662,$E$3:$E$1662,0,0,1)</f>
        <v>500</v>
      </c>
      <c r="AA296" s="2" cm="1">
        <f t="array" ref="AA296">_xlfn.XLOOKUP(AA$1&amp;$R296,$C$3:$C$1662&amp;$D$3:$D$1662,$E$3:$E$1662,0,0,1)</f>
        <v>1400</v>
      </c>
      <c r="AB296" s="2" cm="1">
        <f t="array" ref="AB296">_xlfn.XLOOKUP(AB$1&amp;$R296,$C$3:$C$1662&amp;$D$3:$D$1662,$E$3:$E$1662,0,0,1)</f>
        <v>2500</v>
      </c>
      <c r="AC296" s="2" cm="1">
        <f t="array" ref="AC296">_xlfn.XLOOKUP(AC$1&amp;$R296,$C$3:$C$1662&amp;$D$3:$D$1662,$E$3:$E$1662,0,0,1)</f>
        <v>2000</v>
      </c>
    </row>
    <row r="297" spans="3:29" x14ac:dyDescent="0.4">
      <c r="C297" t="s">
        <v>804</v>
      </c>
      <c r="D297" t="s">
        <v>498</v>
      </c>
      <c r="E297">
        <v>2000</v>
      </c>
      <c r="R297" t="s">
        <v>73</v>
      </c>
      <c r="S297" s="2">
        <f t="shared" si="25"/>
        <v>537200</v>
      </c>
      <c r="T297" s="2">
        <f t="shared" si="28"/>
        <v>416100</v>
      </c>
      <c r="U297" s="2">
        <f t="shared" si="28"/>
        <v>308300</v>
      </c>
      <c r="V297" s="2">
        <f t="shared" si="28"/>
        <v>282100</v>
      </c>
      <c r="W297" s="2">
        <f t="shared" si="28"/>
        <v>563800</v>
      </c>
      <c r="X297" s="2">
        <f t="shared" si="28"/>
        <v>1115700</v>
      </c>
      <c r="Y297" s="2" cm="1">
        <f t="array" ref="Y297">_xlfn.XLOOKUP(Y$1&amp;$R297,$C$3:$C$1662&amp;$D$3:$D$1662,$E$3:$E$1662,0,0,1)</f>
        <v>2100</v>
      </c>
      <c r="Z297" s="2" cm="1">
        <f t="array" ref="Z297">_xlfn.XLOOKUP(Z$1&amp;$R297,$C$3:$C$1662&amp;$D$3:$D$1662,$E$3:$E$1662,0,0,1)</f>
        <v>0</v>
      </c>
      <c r="AA297" s="2" cm="1">
        <f t="array" ref="AA297">_xlfn.XLOOKUP(AA$1&amp;$R297,$C$3:$C$1662&amp;$D$3:$D$1662,$E$3:$E$1662,0,0,1)</f>
        <v>100</v>
      </c>
      <c r="AB297" s="2" cm="1">
        <f t="array" ref="AB297">_xlfn.XLOOKUP(AB$1&amp;$R297,$C$3:$C$1662&amp;$D$3:$D$1662,$E$3:$E$1662,0,0,1)</f>
        <v>600</v>
      </c>
      <c r="AC297" s="2" cm="1">
        <f t="array" ref="AC297">_xlfn.XLOOKUP(AC$1&amp;$R297,$C$3:$C$1662&amp;$D$3:$D$1662,$E$3:$E$1662,0,0,1)</f>
        <v>800</v>
      </c>
    </row>
    <row r="298" spans="3:29" x14ac:dyDescent="0.4">
      <c r="C298" t="s">
        <v>804</v>
      </c>
      <c r="D298" t="s">
        <v>499</v>
      </c>
      <c r="E298">
        <v>800</v>
      </c>
      <c r="R298" t="s">
        <v>10</v>
      </c>
      <c r="S298" s="2">
        <f t="shared" si="25"/>
        <v>537940</v>
      </c>
      <c r="T298" s="2">
        <f t="shared" si="28"/>
        <v>416100</v>
      </c>
      <c r="U298" s="2">
        <f t="shared" si="28"/>
        <v>308300</v>
      </c>
      <c r="V298" s="2">
        <f t="shared" si="28"/>
        <v>282800</v>
      </c>
      <c r="W298" s="2">
        <f t="shared" si="28"/>
        <v>565900</v>
      </c>
      <c r="X298" s="2">
        <f t="shared" si="28"/>
        <v>1116600</v>
      </c>
      <c r="Y298" s="2" cm="1">
        <f t="array" ref="Y298">_xlfn.XLOOKUP(Y$1&amp;$R298,$C$3:$C$1662&amp;$D$3:$D$1662,$E$3:$E$1662,0,0,1)</f>
        <v>0</v>
      </c>
      <c r="Z298" s="2" cm="1">
        <f t="array" ref="Z298">_xlfn.XLOOKUP(Z$1&amp;$R298,$C$3:$C$1662&amp;$D$3:$D$1662,$E$3:$E$1662,0,0,1)</f>
        <v>0</v>
      </c>
      <c r="AA298" s="2" cm="1">
        <f t="array" ref="AA298">_xlfn.XLOOKUP(AA$1&amp;$R298,$C$3:$C$1662&amp;$D$3:$D$1662,$E$3:$E$1662,0,0,1)</f>
        <v>700</v>
      </c>
      <c r="AB298" s="2" cm="1">
        <f t="array" ref="AB298">_xlfn.XLOOKUP(AB$1&amp;$R298,$C$3:$C$1662&amp;$D$3:$D$1662,$E$3:$E$1662,0,0,1)</f>
        <v>2100</v>
      </c>
      <c r="AC298" s="2" cm="1">
        <f t="array" ref="AC298">_xlfn.XLOOKUP(AC$1&amp;$R298,$C$3:$C$1662&amp;$D$3:$D$1662,$E$3:$E$1662,0,0,1)</f>
        <v>900</v>
      </c>
    </row>
    <row r="299" spans="3:29" x14ac:dyDescent="0.4">
      <c r="C299" t="s">
        <v>804</v>
      </c>
      <c r="D299" t="s">
        <v>500</v>
      </c>
      <c r="E299">
        <v>900</v>
      </c>
      <c r="R299" t="s">
        <v>215</v>
      </c>
      <c r="S299" s="2">
        <f t="shared" si="25"/>
        <v>538660</v>
      </c>
      <c r="T299" s="2">
        <f t="shared" si="28"/>
        <v>417500</v>
      </c>
      <c r="U299" s="2">
        <f t="shared" si="28"/>
        <v>308500</v>
      </c>
      <c r="V299" s="2">
        <f t="shared" si="28"/>
        <v>282800</v>
      </c>
      <c r="W299" s="2">
        <f t="shared" si="28"/>
        <v>566200</v>
      </c>
      <c r="X299" s="2">
        <f t="shared" si="28"/>
        <v>1118300</v>
      </c>
      <c r="Y299" s="2" cm="1">
        <f t="array" ref="Y299">_xlfn.XLOOKUP(Y$1&amp;$R299,$C$3:$C$1662&amp;$D$3:$D$1662,$E$3:$E$1662,0,0,1)</f>
        <v>1400</v>
      </c>
      <c r="Z299" s="2" cm="1">
        <f t="array" ref="Z299">_xlfn.XLOOKUP(Z$1&amp;$R299,$C$3:$C$1662&amp;$D$3:$D$1662,$E$3:$E$1662,0,0,1)</f>
        <v>200</v>
      </c>
      <c r="AA299" s="2" cm="1">
        <f t="array" ref="AA299">_xlfn.XLOOKUP(AA$1&amp;$R299,$C$3:$C$1662&amp;$D$3:$D$1662,$E$3:$E$1662,0,0,1)</f>
        <v>0</v>
      </c>
      <c r="AB299" s="2" cm="1">
        <f t="array" ref="AB299">_xlfn.XLOOKUP(AB$1&amp;$R299,$C$3:$C$1662&amp;$D$3:$D$1662,$E$3:$E$1662,0,0,1)</f>
        <v>300</v>
      </c>
      <c r="AC299" s="2" cm="1">
        <f t="array" ref="AC299">_xlfn.XLOOKUP(AC$1&amp;$R299,$C$3:$C$1662&amp;$D$3:$D$1662,$E$3:$E$1662,0,0,1)</f>
        <v>1700</v>
      </c>
    </row>
    <row r="300" spans="3:29" x14ac:dyDescent="0.4">
      <c r="C300" t="s">
        <v>804</v>
      </c>
      <c r="D300" t="s">
        <v>501</v>
      </c>
      <c r="E300">
        <v>1700</v>
      </c>
      <c r="R300" t="s">
        <v>227</v>
      </c>
      <c r="S300" s="2">
        <f t="shared" si="25"/>
        <v>540060</v>
      </c>
      <c r="T300" s="2">
        <f t="shared" si="28"/>
        <v>418300</v>
      </c>
      <c r="U300" s="2">
        <f t="shared" si="28"/>
        <v>308600</v>
      </c>
      <c r="V300" s="2">
        <f t="shared" si="28"/>
        <v>284000</v>
      </c>
      <c r="W300" s="2">
        <f t="shared" si="28"/>
        <v>566400</v>
      </c>
      <c r="X300" s="2">
        <f t="shared" si="28"/>
        <v>1123000</v>
      </c>
      <c r="Y300" s="2" cm="1">
        <f t="array" ref="Y300">_xlfn.XLOOKUP(Y$1&amp;$R300,$C$3:$C$1662&amp;$D$3:$D$1662,$E$3:$E$1662,0,0,1)</f>
        <v>800</v>
      </c>
      <c r="Z300" s="2" cm="1">
        <f t="array" ref="Z300">_xlfn.XLOOKUP(Z$1&amp;$R300,$C$3:$C$1662&amp;$D$3:$D$1662,$E$3:$E$1662,0,0,1)</f>
        <v>100</v>
      </c>
      <c r="AA300" s="2" cm="1">
        <f t="array" ref="AA300">_xlfn.XLOOKUP(AA$1&amp;$R300,$C$3:$C$1662&amp;$D$3:$D$1662,$E$3:$E$1662,0,0,1)</f>
        <v>1200</v>
      </c>
      <c r="AB300" s="2" cm="1">
        <f t="array" ref="AB300">_xlfn.XLOOKUP(AB$1&amp;$R300,$C$3:$C$1662&amp;$D$3:$D$1662,$E$3:$E$1662,0,0,1)</f>
        <v>200</v>
      </c>
      <c r="AC300" s="2" cm="1">
        <f t="array" ref="AC300">_xlfn.XLOOKUP(AC$1&amp;$R300,$C$3:$C$1662&amp;$D$3:$D$1662,$E$3:$E$1662,0,0,1)</f>
        <v>4700</v>
      </c>
    </row>
    <row r="301" spans="3:29" x14ac:dyDescent="0.4">
      <c r="C301" t="s">
        <v>804</v>
      </c>
      <c r="D301" t="s">
        <v>502</v>
      </c>
      <c r="E301">
        <v>4700</v>
      </c>
      <c r="R301" t="s">
        <v>235</v>
      </c>
      <c r="S301" s="2">
        <f t="shared" si="25"/>
        <v>543160</v>
      </c>
      <c r="T301" s="2">
        <f t="shared" si="28"/>
        <v>424500</v>
      </c>
      <c r="U301" s="2">
        <f t="shared" si="28"/>
        <v>310000</v>
      </c>
      <c r="V301" s="2">
        <f t="shared" si="28"/>
        <v>284100</v>
      </c>
      <c r="W301" s="2">
        <f t="shared" si="28"/>
        <v>566600</v>
      </c>
      <c r="X301" s="2">
        <f t="shared" si="28"/>
        <v>1130600</v>
      </c>
      <c r="Y301" s="2" cm="1">
        <f t="array" ref="Y301">_xlfn.XLOOKUP(Y$1&amp;$R301,$C$3:$C$1662&amp;$D$3:$D$1662,$E$3:$E$1662,0,0,1)</f>
        <v>6200</v>
      </c>
      <c r="Z301" s="2" cm="1">
        <f t="array" ref="Z301">_xlfn.XLOOKUP(Z$1&amp;$R301,$C$3:$C$1662&amp;$D$3:$D$1662,$E$3:$E$1662,0,0,1)</f>
        <v>1400</v>
      </c>
      <c r="AA301" s="2" cm="1">
        <f t="array" ref="AA301">_xlfn.XLOOKUP(AA$1&amp;$R301,$C$3:$C$1662&amp;$D$3:$D$1662,$E$3:$E$1662,0,0,1)</f>
        <v>100</v>
      </c>
      <c r="AB301" s="2" cm="1">
        <f t="array" ref="AB301">_xlfn.XLOOKUP(AB$1&amp;$R301,$C$3:$C$1662&amp;$D$3:$D$1662,$E$3:$E$1662,0,0,1)</f>
        <v>200</v>
      </c>
      <c r="AC301" s="2" cm="1">
        <f t="array" ref="AC301">_xlfn.XLOOKUP(AC$1&amp;$R301,$C$3:$C$1662&amp;$D$3:$D$1662,$E$3:$E$1662,0,0,1)</f>
        <v>7600</v>
      </c>
    </row>
    <row r="302" spans="3:29" x14ac:dyDescent="0.4">
      <c r="C302" t="s">
        <v>804</v>
      </c>
      <c r="D302" t="s">
        <v>503</v>
      </c>
      <c r="E302">
        <v>7600</v>
      </c>
      <c r="R302" t="s">
        <v>14</v>
      </c>
      <c r="S302" s="2">
        <f t="shared" si="25"/>
        <v>544360</v>
      </c>
      <c r="T302" s="2">
        <f t="shared" si="28"/>
        <v>424500</v>
      </c>
      <c r="U302" s="2">
        <f t="shared" si="28"/>
        <v>310000</v>
      </c>
      <c r="V302" s="2">
        <f t="shared" si="28"/>
        <v>285200</v>
      </c>
      <c r="W302" s="2">
        <f t="shared" si="28"/>
        <v>566600</v>
      </c>
      <c r="X302" s="2">
        <f t="shared" si="28"/>
        <v>1135500</v>
      </c>
      <c r="Y302" s="2" cm="1">
        <f t="array" ref="Y302">_xlfn.XLOOKUP(Y$1&amp;$R302,$C$3:$C$1662&amp;$D$3:$D$1662,$E$3:$E$1662,0,0,1)</f>
        <v>0</v>
      </c>
      <c r="Z302" s="2" cm="1">
        <f t="array" ref="Z302">_xlfn.XLOOKUP(Z$1&amp;$R302,$C$3:$C$1662&amp;$D$3:$D$1662,$E$3:$E$1662,0,0,1)</f>
        <v>0</v>
      </c>
      <c r="AA302" s="2" cm="1">
        <f t="array" ref="AA302">_xlfn.XLOOKUP(AA$1&amp;$R302,$C$3:$C$1662&amp;$D$3:$D$1662,$E$3:$E$1662,0,0,1)</f>
        <v>1100</v>
      </c>
      <c r="AB302" s="2" cm="1">
        <f t="array" ref="AB302">_xlfn.XLOOKUP(AB$1&amp;$R302,$C$3:$C$1662&amp;$D$3:$D$1662,$E$3:$E$1662,0,0,1)</f>
        <v>0</v>
      </c>
      <c r="AC302" s="2" cm="1">
        <f t="array" ref="AC302">_xlfn.XLOOKUP(AC$1&amp;$R302,$C$3:$C$1662&amp;$D$3:$D$1662,$E$3:$E$1662,0,0,1)</f>
        <v>4900</v>
      </c>
    </row>
    <row r="303" spans="3:29" x14ac:dyDescent="0.4">
      <c r="C303" t="s">
        <v>804</v>
      </c>
      <c r="D303" t="s">
        <v>504</v>
      </c>
      <c r="E303">
        <v>4900</v>
      </c>
      <c r="R303" t="s">
        <v>3</v>
      </c>
      <c r="S303" s="2">
        <f t="shared" si="25"/>
        <v>546340</v>
      </c>
      <c r="T303" s="2">
        <f t="shared" si="28"/>
        <v>426800</v>
      </c>
      <c r="U303" s="2">
        <f t="shared" si="28"/>
        <v>311200</v>
      </c>
      <c r="V303" s="2">
        <f t="shared" si="28"/>
        <v>285300</v>
      </c>
      <c r="W303" s="2">
        <f t="shared" si="28"/>
        <v>567900</v>
      </c>
      <c r="X303" s="2">
        <f t="shared" si="28"/>
        <v>1140500</v>
      </c>
      <c r="Y303" s="2" cm="1">
        <f t="array" ref="Y303">_xlfn.XLOOKUP(Y$1&amp;$R303,$C$3:$C$1662&amp;$D$3:$D$1662,$E$3:$E$1662,0,0,1)</f>
        <v>2300</v>
      </c>
      <c r="Z303" s="2" cm="1">
        <f t="array" ref="Z303">_xlfn.XLOOKUP(Z$1&amp;$R303,$C$3:$C$1662&amp;$D$3:$D$1662,$E$3:$E$1662,0,0,1)</f>
        <v>1200</v>
      </c>
      <c r="AA303" s="2" cm="1">
        <f t="array" ref="AA303">_xlfn.XLOOKUP(AA$1&amp;$R303,$C$3:$C$1662&amp;$D$3:$D$1662,$E$3:$E$1662,0,0,1)</f>
        <v>100</v>
      </c>
      <c r="AB303" s="2" cm="1">
        <f t="array" ref="AB303">_xlfn.XLOOKUP(AB$1&amp;$R303,$C$3:$C$1662&amp;$D$3:$D$1662,$E$3:$E$1662,0,0,1)</f>
        <v>1300</v>
      </c>
      <c r="AC303" s="2" cm="1">
        <f t="array" ref="AC303">_xlfn.XLOOKUP(AC$1&amp;$R303,$C$3:$C$1662&amp;$D$3:$D$1662,$E$3:$E$1662,0,0,1)</f>
        <v>5000</v>
      </c>
    </row>
    <row r="304" spans="3:29" x14ac:dyDescent="0.4">
      <c r="C304" t="s">
        <v>804</v>
      </c>
      <c r="D304" t="s">
        <v>505</v>
      </c>
      <c r="E304">
        <v>5000</v>
      </c>
      <c r="R304" t="s">
        <v>355</v>
      </c>
      <c r="S304" s="2">
        <f t="shared" si="25"/>
        <v>546840</v>
      </c>
      <c r="T304" s="2">
        <f t="shared" si="28"/>
        <v>426800</v>
      </c>
      <c r="U304" s="2">
        <f t="shared" si="28"/>
        <v>311500</v>
      </c>
      <c r="V304" s="2">
        <f t="shared" si="28"/>
        <v>285300</v>
      </c>
      <c r="W304" s="2">
        <f t="shared" si="28"/>
        <v>568300</v>
      </c>
      <c r="X304" s="2">
        <f t="shared" si="28"/>
        <v>1142300</v>
      </c>
      <c r="Y304" s="2" cm="1">
        <f t="array" ref="Y304">_xlfn.XLOOKUP(Y$1&amp;$R304,$C$3:$C$1662&amp;$D$3:$D$1662,$E$3:$E$1662,0,0,1)</f>
        <v>0</v>
      </c>
      <c r="Z304" s="2" cm="1">
        <f t="array" ref="Z304">_xlfn.XLOOKUP(Z$1&amp;$R304,$C$3:$C$1662&amp;$D$3:$D$1662,$E$3:$E$1662,0,0,1)</f>
        <v>300</v>
      </c>
      <c r="AA304" s="2" cm="1">
        <f t="array" ref="AA304">_xlfn.XLOOKUP(AA$1&amp;$R304,$C$3:$C$1662&amp;$D$3:$D$1662,$E$3:$E$1662,0,0,1)</f>
        <v>0</v>
      </c>
      <c r="AB304" s="2" cm="1">
        <f t="array" ref="AB304">_xlfn.XLOOKUP(AB$1&amp;$R304,$C$3:$C$1662&amp;$D$3:$D$1662,$E$3:$E$1662,0,0,1)</f>
        <v>400</v>
      </c>
      <c r="AC304" s="2" cm="1">
        <f t="array" ref="AC304">_xlfn.XLOOKUP(AC$1&amp;$R304,$C$3:$C$1662&amp;$D$3:$D$1662,$E$3:$E$1662,0,0,1)</f>
        <v>1800</v>
      </c>
    </row>
    <row r="305" spans="3:29" x14ac:dyDescent="0.4">
      <c r="C305" t="s">
        <v>804</v>
      </c>
      <c r="D305" t="s">
        <v>688</v>
      </c>
      <c r="E305">
        <v>1800</v>
      </c>
      <c r="R305" t="s">
        <v>356</v>
      </c>
      <c r="S305" s="2">
        <f t="shared" si="25"/>
        <v>548060</v>
      </c>
      <c r="T305" s="2">
        <f t="shared" si="28"/>
        <v>426900</v>
      </c>
      <c r="U305" s="2">
        <f t="shared" si="28"/>
        <v>311600</v>
      </c>
      <c r="V305" s="2">
        <f t="shared" si="28"/>
        <v>286100</v>
      </c>
      <c r="W305" s="2">
        <f t="shared" si="28"/>
        <v>571200</v>
      </c>
      <c r="X305" s="2">
        <f t="shared" si="28"/>
        <v>1144500</v>
      </c>
      <c r="Y305" s="2" cm="1">
        <f t="array" ref="Y305">_xlfn.XLOOKUP(Y$1&amp;$R305,$C$3:$C$1662&amp;$D$3:$D$1662,$E$3:$E$1662,0,0,1)</f>
        <v>100</v>
      </c>
      <c r="Z305" s="2" cm="1">
        <f t="array" ref="Z305">_xlfn.XLOOKUP(Z$1&amp;$R305,$C$3:$C$1662&amp;$D$3:$D$1662,$E$3:$E$1662,0,0,1)</f>
        <v>100</v>
      </c>
      <c r="AA305" s="2" cm="1">
        <f t="array" ref="AA305">_xlfn.XLOOKUP(AA$1&amp;$R305,$C$3:$C$1662&amp;$D$3:$D$1662,$E$3:$E$1662,0,0,1)</f>
        <v>800</v>
      </c>
      <c r="AB305" s="2" cm="1">
        <f t="array" ref="AB305">_xlfn.XLOOKUP(AB$1&amp;$R305,$C$3:$C$1662&amp;$D$3:$D$1662,$E$3:$E$1662,0,0,1)</f>
        <v>2900</v>
      </c>
      <c r="AC305" s="2" cm="1">
        <f t="array" ref="AC305">_xlfn.XLOOKUP(AC$1&amp;$R305,$C$3:$C$1662&amp;$D$3:$D$1662,$E$3:$E$1662,0,0,1)</f>
        <v>2200</v>
      </c>
    </row>
    <row r="306" spans="3:29" x14ac:dyDescent="0.4">
      <c r="C306" t="s">
        <v>804</v>
      </c>
      <c r="D306" t="s">
        <v>689</v>
      </c>
      <c r="E306">
        <v>2200</v>
      </c>
      <c r="R306" t="s">
        <v>357</v>
      </c>
      <c r="S306" s="2">
        <f t="shared" si="25"/>
        <v>548660</v>
      </c>
      <c r="T306" s="2">
        <f t="shared" si="28"/>
        <v>428400</v>
      </c>
      <c r="U306" s="2">
        <f t="shared" si="28"/>
        <v>311800</v>
      </c>
      <c r="V306" s="2">
        <f t="shared" si="28"/>
        <v>286500</v>
      </c>
      <c r="W306" s="2">
        <f t="shared" si="28"/>
        <v>571600</v>
      </c>
      <c r="X306" s="2">
        <f t="shared" si="28"/>
        <v>1145000</v>
      </c>
      <c r="Y306" s="2" cm="1">
        <f t="array" ref="Y306">_xlfn.XLOOKUP(Y$1&amp;$R306,$C$3:$C$1662&amp;$D$3:$D$1662,$E$3:$E$1662,0,0,1)</f>
        <v>1500</v>
      </c>
      <c r="Z306" s="2" cm="1">
        <f t="array" ref="Z306">_xlfn.XLOOKUP(Z$1&amp;$R306,$C$3:$C$1662&amp;$D$3:$D$1662,$E$3:$E$1662,0,0,1)</f>
        <v>200</v>
      </c>
      <c r="AA306" s="2" cm="1">
        <f t="array" ref="AA306">_xlfn.XLOOKUP(AA$1&amp;$R306,$C$3:$C$1662&amp;$D$3:$D$1662,$E$3:$E$1662,0,0,1)</f>
        <v>400</v>
      </c>
      <c r="AB306" s="2" cm="1">
        <f t="array" ref="AB306">_xlfn.XLOOKUP(AB$1&amp;$R306,$C$3:$C$1662&amp;$D$3:$D$1662,$E$3:$E$1662,0,0,1)</f>
        <v>400</v>
      </c>
      <c r="AC306" s="2" cm="1">
        <f t="array" ref="AC306">_xlfn.XLOOKUP(AC$1&amp;$R306,$C$3:$C$1662&amp;$D$3:$D$1662,$E$3:$E$1662,0,0,1)</f>
        <v>500</v>
      </c>
    </row>
    <row r="307" spans="3:29" x14ac:dyDescent="0.4">
      <c r="C307" t="s">
        <v>804</v>
      </c>
      <c r="D307" t="s">
        <v>690</v>
      </c>
      <c r="E307">
        <v>500</v>
      </c>
      <c r="R307" t="s">
        <v>358</v>
      </c>
      <c r="S307" s="2">
        <f t="shared" si="25"/>
        <v>550400</v>
      </c>
      <c r="T307" s="2">
        <f t="shared" si="28"/>
        <v>430300</v>
      </c>
      <c r="U307" s="2">
        <f t="shared" si="28"/>
        <v>313200</v>
      </c>
      <c r="V307" s="2">
        <f t="shared" si="28"/>
        <v>286600</v>
      </c>
      <c r="W307" s="2">
        <f t="shared" si="28"/>
        <v>573900</v>
      </c>
      <c r="X307" s="2">
        <f t="shared" si="28"/>
        <v>1148000</v>
      </c>
      <c r="Y307" s="2" cm="1">
        <f t="array" ref="Y307">_xlfn.XLOOKUP(Y$1&amp;$R307,$C$3:$C$1662&amp;$D$3:$D$1662,$E$3:$E$1662,0,0,1)</f>
        <v>1900</v>
      </c>
      <c r="Z307" s="2" cm="1">
        <f t="array" ref="Z307">_xlfn.XLOOKUP(Z$1&amp;$R307,$C$3:$C$1662&amp;$D$3:$D$1662,$E$3:$E$1662,0,0,1)</f>
        <v>1400</v>
      </c>
      <c r="AA307" s="2" cm="1">
        <f t="array" ref="AA307">_xlfn.XLOOKUP(AA$1&amp;$R307,$C$3:$C$1662&amp;$D$3:$D$1662,$E$3:$E$1662,0,0,1)</f>
        <v>100</v>
      </c>
      <c r="AB307" s="2" cm="1">
        <f t="array" ref="AB307">_xlfn.XLOOKUP(AB$1&amp;$R307,$C$3:$C$1662&amp;$D$3:$D$1662,$E$3:$E$1662,0,0,1)</f>
        <v>2300</v>
      </c>
      <c r="AC307" s="2" cm="1">
        <f t="array" ref="AC307">_xlfn.XLOOKUP(AC$1&amp;$R307,$C$3:$C$1662&amp;$D$3:$D$1662,$E$3:$E$1662,0,0,1)</f>
        <v>3000</v>
      </c>
    </row>
    <row r="308" spans="3:29" x14ac:dyDescent="0.4">
      <c r="C308" t="s">
        <v>804</v>
      </c>
      <c r="D308" t="s">
        <v>691</v>
      </c>
      <c r="E308">
        <v>3000</v>
      </c>
      <c r="R308" t="s">
        <v>359</v>
      </c>
      <c r="S308" s="2">
        <f t="shared" si="25"/>
        <v>551760</v>
      </c>
      <c r="T308" s="2">
        <f t="shared" ref="T308:X323" si="29">T307+Y308</f>
        <v>434000</v>
      </c>
      <c r="U308" s="2">
        <f t="shared" si="29"/>
        <v>313800</v>
      </c>
      <c r="V308" s="2">
        <f t="shared" si="29"/>
        <v>287400</v>
      </c>
      <c r="W308" s="2">
        <f t="shared" si="29"/>
        <v>575100</v>
      </c>
      <c r="X308" s="2">
        <f t="shared" si="29"/>
        <v>1148500</v>
      </c>
      <c r="Y308" s="2" cm="1">
        <f t="array" ref="Y308">_xlfn.XLOOKUP(Y$1&amp;$R308,$C$3:$C$1662&amp;$D$3:$D$1662,$E$3:$E$1662,0,0,1)</f>
        <v>3700</v>
      </c>
      <c r="Z308" s="2" cm="1">
        <f t="array" ref="Z308">_xlfn.XLOOKUP(Z$1&amp;$R308,$C$3:$C$1662&amp;$D$3:$D$1662,$E$3:$E$1662,0,0,1)</f>
        <v>600</v>
      </c>
      <c r="AA308" s="2" cm="1">
        <f t="array" ref="AA308">_xlfn.XLOOKUP(AA$1&amp;$R308,$C$3:$C$1662&amp;$D$3:$D$1662,$E$3:$E$1662,0,0,1)</f>
        <v>800</v>
      </c>
      <c r="AB308" s="2" cm="1">
        <f t="array" ref="AB308">_xlfn.XLOOKUP(AB$1&amp;$R308,$C$3:$C$1662&amp;$D$3:$D$1662,$E$3:$E$1662,0,0,1)</f>
        <v>1200</v>
      </c>
      <c r="AC308" s="2" cm="1">
        <f t="array" ref="AC308">_xlfn.XLOOKUP(AC$1&amp;$R308,$C$3:$C$1662&amp;$D$3:$D$1662,$E$3:$E$1662,0,0,1)</f>
        <v>500</v>
      </c>
    </row>
    <row r="309" spans="3:29" x14ac:dyDescent="0.4">
      <c r="C309" t="s">
        <v>804</v>
      </c>
      <c r="D309" t="s">
        <v>692</v>
      </c>
      <c r="E309">
        <v>500</v>
      </c>
      <c r="R309" t="s">
        <v>360</v>
      </c>
      <c r="S309" s="2">
        <f t="shared" si="25"/>
        <v>553040</v>
      </c>
      <c r="T309" s="2">
        <f t="shared" si="29"/>
        <v>434400</v>
      </c>
      <c r="U309" s="2">
        <f t="shared" si="29"/>
        <v>313900</v>
      </c>
      <c r="V309" s="2">
        <f t="shared" si="29"/>
        <v>287400</v>
      </c>
      <c r="W309" s="2">
        <f t="shared" si="29"/>
        <v>576600</v>
      </c>
      <c r="X309" s="2">
        <f t="shared" si="29"/>
        <v>1152900</v>
      </c>
      <c r="Y309" s="2" cm="1">
        <f t="array" ref="Y309">_xlfn.XLOOKUP(Y$1&amp;$R309,$C$3:$C$1662&amp;$D$3:$D$1662,$E$3:$E$1662,0,0,1)</f>
        <v>400</v>
      </c>
      <c r="Z309" s="2" cm="1">
        <f t="array" ref="Z309">_xlfn.XLOOKUP(Z$1&amp;$R309,$C$3:$C$1662&amp;$D$3:$D$1662,$E$3:$E$1662,0,0,1)</f>
        <v>100</v>
      </c>
      <c r="AA309" s="2" cm="1">
        <f t="array" ref="AA309">_xlfn.XLOOKUP(AA$1&amp;$R309,$C$3:$C$1662&amp;$D$3:$D$1662,$E$3:$E$1662,0,0,1)</f>
        <v>0</v>
      </c>
      <c r="AB309" s="2" cm="1">
        <f t="array" ref="AB309">_xlfn.XLOOKUP(AB$1&amp;$R309,$C$3:$C$1662&amp;$D$3:$D$1662,$E$3:$E$1662,0,0,1)</f>
        <v>1500</v>
      </c>
      <c r="AC309" s="2" cm="1">
        <f t="array" ref="AC309">_xlfn.XLOOKUP(AC$1&amp;$R309,$C$3:$C$1662&amp;$D$3:$D$1662,$E$3:$E$1662,0,0,1)</f>
        <v>4400</v>
      </c>
    </row>
    <row r="310" spans="3:29" x14ac:dyDescent="0.4">
      <c r="C310" t="s">
        <v>804</v>
      </c>
      <c r="D310" t="s">
        <v>693</v>
      </c>
      <c r="E310">
        <v>4400</v>
      </c>
      <c r="R310" t="s">
        <v>361</v>
      </c>
      <c r="S310" s="2">
        <f t="shared" si="25"/>
        <v>553640</v>
      </c>
      <c r="T310" s="2">
        <f t="shared" si="29"/>
        <v>435600</v>
      </c>
      <c r="U310" s="2">
        <f t="shared" si="29"/>
        <v>314000</v>
      </c>
      <c r="V310" s="2">
        <f t="shared" si="29"/>
        <v>287400</v>
      </c>
      <c r="W310" s="2">
        <f t="shared" si="29"/>
        <v>576800</v>
      </c>
      <c r="X310" s="2">
        <f t="shared" si="29"/>
        <v>1154400</v>
      </c>
      <c r="Y310" s="2" cm="1">
        <f t="array" ref="Y310">_xlfn.XLOOKUP(Y$1&amp;$R310,$C$3:$C$1662&amp;$D$3:$D$1662,$E$3:$E$1662,0,0,1)</f>
        <v>1200</v>
      </c>
      <c r="Z310" s="2" cm="1">
        <f t="array" ref="Z310">_xlfn.XLOOKUP(Z$1&amp;$R310,$C$3:$C$1662&amp;$D$3:$D$1662,$E$3:$E$1662,0,0,1)</f>
        <v>100</v>
      </c>
      <c r="AA310" s="2" cm="1">
        <f t="array" ref="AA310">_xlfn.XLOOKUP(AA$1&amp;$R310,$C$3:$C$1662&amp;$D$3:$D$1662,$E$3:$E$1662,0,0,1)</f>
        <v>0</v>
      </c>
      <c r="AB310" s="2" cm="1">
        <f t="array" ref="AB310">_xlfn.XLOOKUP(AB$1&amp;$R310,$C$3:$C$1662&amp;$D$3:$D$1662,$E$3:$E$1662,0,0,1)</f>
        <v>200</v>
      </c>
      <c r="AC310" s="2" cm="1">
        <f t="array" ref="AC310">_xlfn.XLOOKUP(AC$1&amp;$R310,$C$3:$C$1662&amp;$D$3:$D$1662,$E$3:$E$1662,0,0,1)</f>
        <v>1500</v>
      </c>
    </row>
    <row r="311" spans="3:29" x14ac:dyDescent="0.4">
      <c r="C311" t="s">
        <v>804</v>
      </c>
      <c r="D311" t="s">
        <v>694</v>
      </c>
      <c r="E311">
        <v>1500</v>
      </c>
      <c r="R311" t="s">
        <v>362</v>
      </c>
      <c r="S311" s="2">
        <f t="shared" si="25"/>
        <v>554980</v>
      </c>
      <c r="T311" s="2">
        <f t="shared" si="29"/>
        <v>436900</v>
      </c>
      <c r="U311" s="2">
        <f t="shared" si="29"/>
        <v>316100</v>
      </c>
      <c r="V311" s="2">
        <f t="shared" si="29"/>
        <v>287400</v>
      </c>
      <c r="W311" s="2">
        <f t="shared" si="29"/>
        <v>578500</v>
      </c>
      <c r="X311" s="2">
        <f t="shared" si="29"/>
        <v>1156000</v>
      </c>
      <c r="Y311" s="2" cm="1">
        <f t="array" ref="Y311">_xlfn.XLOOKUP(Y$1&amp;$R311,$C$3:$C$1662&amp;$D$3:$D$1662,$E$3:$E$1662,0,0,1)</f>
        <v>1300</v>
      </c>
      <c r="Z311" s="2" cm="1">
        <f t="array" ref="Z311">_xlfn.XLOOKUP(Z$1&amp;$R311,$C$3:$C$1662&amp;$D$3:$D$1662,$E$3:$E$1662,0,0,1)</f>
        <v>2100</v>
      </c>
      <c r="AA311" s="2" cm="1">
        <f t="array" ref="AA311">_xlfn.XLOOKUP(AA$1&amp;$R311,$C$3:$C$1662&amp;$D$3:$D$1662,$E$3:$E$1662,0,0,1)</f>
        <v>0</v>
      </c>
      <c r="AB311" s="2" cm="1">
        <f t="array" ref="AB311">_xlfn.XLOOKUP(AB$1&amp;$R311,$C$3:$C$1662&amp;$D$3:$D$1662,$E$3:$E$1662,0,0,1)</f>
        <v>1700</v>
      </c>
      <c r="AC311" s="2" cm="1">
        <f t="array" ref="AC311">_xlfn.XLOOKUP(AC$1&amp;$R311,$C$3:$C$1662&amp;$D$3:$D$1662,$E$3:$E$1662,0,0,1)</f>
        <v>1600</v>
      </c>
    </row>
    <row r="312" spans="3:29" x14ac:dyDescent="0.4">
      <c r="C312" t="s">
        <v>804</v>
      </c>
      <c r="D312" t="s">
        <v>695</v>
      </c>
      <c r="E312">
        <v>1600</v>
      </c>
      <c r="R312" t="s">
        <v>363</v>
      </c>
      <c r="S312" s="2">
        <f t="shared" si="25"/>
        <v>556000</v>
      </c>
      <c r="T312" s="2">
        <f t="shared" si="29"/>
        <v>438000</v>
      </c>
      <c r="U312" s="2">
        <f t="shared" si="29"/>
        <v>318600</v>
      </c>
      <c r="V312" s="2">
        <f t="shared" si="29"/>
        <v>287600</v>
      </c>
      <c r="W312" s="2">
        <f t="shared" si="29"/>
        <v>579300</v>
      </c>
      <c r="X312" s="2">
        <f t="shared" si="29"/>
        <v>1156500</v>
      </c>
      <c r="Y312" s="2" cm="1">
        <f t="array" ref="Y312">_xlfn.XLOOKUP(Y$1&amp;$R312,$C$3:$C$1662&amp;$D$3:$D$1662,$E$3:$E$1662,0,0,1)</f>
        <v>1100</v>
      </c>
      <c r="Z312" s="2" cm="1">
        <f t="array" ref="Z312">_xlfn.XLOOKUP(Z$1&amp;$R312,$C$3:$C$1662&amp;$D$3:$D$1662,$E$3:$E$1662,0,0,1)</f>
        <v>2500</v>
      </c>
      <c r="AA312" s="2" cm="1">
        <f t="array" ref="AA312">_xlfn.XLOOKUP(AA$1&amp;$R312,$C$3:$C$1662&amp;$D$3:$D$1662,$E$3:$E$1662,0,0,1)</f>
        <v>200</v>
      </c>
      <c r="AB312" s="2" cm="1">
        <f t="array" ref="AB312">_xlfn.XLOOKUP(AB$1&amp;$R312,$C$3:$C$1662&amp;$D$3:$D$1662,$E$3:$E$1662,0,0,1)</f>
        <v>800</v>
      </c>
      <c r="AC312" s="2" cm="1">
        <f t="array" ref="AC312">_xlfn.XLOOKUP(AC$1&amp;$R312,$C$3:$C$1662&amp;$D$3:$D$1662,$E$3:$E$1662,0,0,1)</f>
        <v>500</v>
      </c>
    </row>
    <row r="313" spans="3:29" x14ac:dyDescent="0.4">
      <c r="C313" t="s">
        <v>804</v>
      </c>
      <c r="D313" t="s">
        <v>696</v>
      </c>
      <c r="E313">
        <v>500</v>
      </c>
      <c r="R313" t="s">
        <v>364</v>
      </c>
      <c r="S313" s="2">
        <f t="shared" si="25"/>
        <v>556920</v>
      </c>
      <c r="T313" s="2">
        <f t="shared" si="29"/>
        <v>438800</v>
      </c>
      <c r="U313" s="2">
        <f t="shared" si="29"/>
        <v>320300</v>
      </c>
      <c r="V313" s="2">
        <f t="shared" si="29"/>
        <v>288100</v>
      </c>
      <c r="W313" s="2">
        <f t="shared" si="29"/>
        <v>579400</v>
      </c>
      <c r="X313" s="2">
        <f t="shared" si="29"/>
        <v>1158000</v>
      </c>
      <c r="Y313" s="2" cm="1">
        <f t="array" ref="Y313">_xlfn.XLOOKUP(Y$1&amp;$R313,$C$3:$C$1662&amp;$D$3:$D$1662,$E$3:$E$1662,0,0,1)</f>
        <v>800</v>
      </c>
      <c r="Z313" s="2" cm="1">
        <f t="array" ref="Z313">_xlfn.XLOOKUP(Z$1&amp;$R313,$C$3:$C$1662&amp;$D$3:$D$1662,$E$3:$E$1662,0,0,1)</f>
        <v>1700</v>
      </c>
      <c r="AA313" s="2" cm="1">
        <f t="array" ref="AA313">_xlfn.XLOOKUP(AA$1&amp;$R313,$C$3:$C$1662&amp;$D$3:$D$1662,$E$3:$E$1662,0,0,1)</f>
        <v>500</v>
      </c>
      <c r="AB313" s="2" cm="1">
        <f t="array" ref="AB313">_xlfn.XLOOKUP(AB$1&amp;$R313,$C$3:$C$1662&amp;$D$3:$D$1662,$E$3:$E$1662,0,0,1)</f>
        <v>100</v>
      </c>
      <c r="AC313" s="2" cm="1">
        <f t="array" ref="AC313">_xlfn.XLOOKUP(AC$1&amp;$R313,$C$3:$C$1662&amp;$D$3:$D$1662,$E$3:$E$1662,0,0,1)</f>
        <v>1500</v>
      </c>
    </row>
    <row r="314" spans="3:29" x14ac:dyDescent="0.4">
      <c r="C314" t="s">
        <v>804</v>
      </c>
      <c r="D314" t="s">
        <v>697</v>
      </c>
      <c r="E314">
        <v>1500</v>
      </c>
      <c r="R314" t="s">
        <v>365</v>
      </c>
      <c r="S314" s="2">
        <f t="shared" si="25"/>
        <v>558660</v>
      </c>
      <c r="T314" s="2">
        <f t="shared" si="29"/>
        <v>441400</v>
      </c>
      <c r="U314" s="2">
        <f t="shared" si="29"/>
        <v>321700</v>
      </c>
      <c r="V314" s="2">
        <f t="shared" si="29"/>
        <v>288100</v>
      </c>
      <c r="W314" s="2">
        <f t="shared" si="29"/>
        <v>580400</v>
      </c>
      <c r="X314" s="2">
        <f t="shared" si="29"/>
        <v>1161700</v>
      </c>
      <c r="Y314" s="2" cm="1">
        <f t="array" ref="Y314">_xlfn.XLOOKUP(Y$1&amp;$R314,$C$3:$C$1662&amp;$D$3:$D$1662,$E$3:$E$1662,0,0,1)</f>
        <v>2600</v>
      </c>
      <c r="Z314" s="2" cm="1">
        <f t="array" ref="Z314">_xlfn.XLOOKUP(Z$1&amp;$R314,$C$3:$C$1662&amp;$D$3:$D$1662,$E$3:$E$1662,0,0,1)</f>
        <v>1400</v>
      </c>
      <c r="AA314" s="2" cm="1">
        <f t="array" ref="AA314">_xlfn.XLOOKUP(AA$1&amp;$R314,$C$3:$C$1662&amp;$D$3:$D$1662,$E$3:$E$1662,0,0,1)</f>
        <v>0</v>
      </c>
      <c r="AB314" s="2" cm="1">
        <f t="array" ref="AB314">_xlfn.XLOOKUP(AB$1&amp;$R314,$C$3:$C$1662&amp;$D$3:$D$1662,$E$3:$E$1662,0,0,1)</f>
        <v>1000</v>
      </c>
      <c r="AC314" s="2" cm="1">
        <f t="array" ref="AC314">_xlfn.XLOOKUP(AC$1&amp;$R314,$C$3:$C$1662&amp;$D$3:$D$1662,$E$3:$E$1662,0,0,1)</f>
        <v>3700</v>
      </c>
    </row>
    <row r="315" spans="3:29" x14ac:dyDescent="0.4">
      <c r="C315" t="s">
        <v>804</v>
      </c>
      <c r="D315" t="s">
        <v>698</v>
      </c>
      <c r="E315">
        <v>3700</v>
      </c>
      <c r="R315" t="s">
        <v>366</v>
      </c>
      <c r="S315" s="2">
        <f t="shared" si="25"/>
        <v>559680</v>
      </c>
      <c r="T315" s="2">
        <f t="shared" si="29"/>
        <v>442500</v>
      </c>
      <c r="U315" s="2">
        <f t="shared" si="29"/>
        <v>322500</v>
      </c>
      <c r="V315" s="2">
        <f t="shared" si="29"/>
        <v>288200</v>
      </c>
      <c r="W315" s="2">
        <f t="shared" si="29"/>
        <v>581600</v>
      </c>
      <c r="X315" s="2">
        <f t="shared" si="29"/>
        <v>1163600</v>
      </c>
      <c r="Y315" s="2" cm="1">
        <f t="array" ref="Y315">_xlfn.XLOOKUP(Y$1&amp;$R315,$C$3:$C$1662&amp;$D$3:$D$1662,$E$3:$E$1662,0,0,1)</f>
        <v>1100</v>
      </c>
      <c r="Z315" s="2" cm="1">
        <f t="array" ref="Z315">_xlfn.XLOOKUP(Z$1&amp;$R315,$C$3:$C$1662&amp;$D$3:$D$1662,$E$3:$E$1662,0,0,1)</f>
        <v>800</v>
      </c>
      <c r="AA315" s="2" cm="1">
        <f t="array" ref="AA315">_xlfn.XLOOKUP(AA$1&amp;$R315,$C$3:$C$1662&amp;$D$3:$D$1662,$E$3:$E$1662,0,0,1)</f>
        <v>100</v>
      </c>
      <c r="AB315" s="2" cm="1">
        <f t="array" ref="AB315">_xlfn.XLOOKUP(AB$1&amp;$R315,$C$3:$C$1662&amp;$D$3:$D$1662,$E$3:$E$1662,0,0,1)</f>
        <v>1200</v>
      </c>
      <c r="AC315" s="2" cm="1">
        <f t="array" ref="AC315">_xlfn.XLOOKUP(AC$1&amp;$R315,$C$3:$C$1662&amp;$D$3:$D$1662,$E$3:$E$1662,0,0,1)</f>
        <v>1900</v>
      </c>
    </row>
    <row r="316" spans="3:29" x14ac:dyDescent="0.4">
      <c r="C316" t="s">
        <v>804</v>
      </c>
      <c r="D316" t="s">
        <v>699</v>
      </c>
      <c r="E316">
        <v>1900</v>
      </c>
      <c r="R316" t="s">
        <v>367</v>
      </c>
      <c r="S316" s="2">
        <f t="shared" si="25"/>
        <v>560340</v>
      </c>
      <c r="T316" s="2">
        <f t="shared" si="29"/>
        <v>443200</v>
      </c>
      <c r="U316" s="2">
        <f t="shared" si="29"/>
        <v>322800</v>
      </c>
      <c r="V316" s="2">
        <f t="shared" si="29"/>
        <v>288400</v>
      </c>
      <c r="W316" s="2">
        <f t="shared" si="29"/>
        <v>582100</v>
      </c>
      <c r="X316" s="2">
        <f t="shared" si="29"/>
        <v>1165200</v>
      </c>
      <c r="Y316" s="2" cm="1">
        <f t="array" ref="Y316">_xlfn.XLOOKUP(Y$1&amp;$R316,$C$3:$C$1662&amp;$D$3:$D$1662,$E$3:$E$1662,0,0,1)</f>
        <v>700</v>
      </c>
      <c r="Z316" s="2" cm="1">
        <f t="array" ref="Z316">_xlfn.XLOOKUP(Z$1&amp;$R316,$C$3:$C$1662&amp;$D$3:$D$1662,$E$3:$E$1662,0,0,1)</f>
        <v>300</v>
      </c>
      <c r="AA316" s="2" cm="1">
        <f t="array" ref="AA316">_xlfn.XLOOKUP(AA$1&amp;$R316,$C$3:$C$1662&amp;$D$3:$D$1662,$E$3:$E$1662,0,0,1)</f>
        <v>200</v>
      </c>
      <c r="AB316" s="2" cm="1">
        <f t="array" ref="AB316">_xlfn.XLOOKUP(AB$1&amp;$R316,$C$3:$C$1662&amp;$D$3:$D$1662,$E$3:$E$1662,0,0,1)</f>
        <v>500</v>
      </c>
      <c r="AC316" s="2" cm="1">
        <f t="array" ref="AC316">_xlfn.XLOOKUP(AC$1&amp;$R316,$C$3:$C$1662&amp;$D$3:$D$1662,$E$3:$E$1662,0,0,1)</f>
        <v>1600</v>
      </c>
    </row>
    <row r="317" spans="3:29" x14ac:dyDescent="0.4">
      <c r="C317" t="s">
        <v>804</v>
      </c>
      <c r="D317" t="s">
        <v>700</v>
      </c>
      <c r="E317">
        <v>1600</v>
      </c>
      <c r="R317" t="s">
        <v>368</v>
      </c>
      <c r="S317" s="2">
        <f t="shared" si="25"/>
        <v>562380</v>
      </c>
      <c r="T317" s="2">
        <f t="shared" si="29"/>
        <v>443500</v>
      </c>
      <c r="U317" s="2">
        <f t="shared" si="29"/>
        <v>323200</v>
      </c>
      <c r="V317" s="2">
        <f t="shared" si="29"/>
        <v>289000</v>
      </c>
      <c r="W317" s="2">
        <f t="shared" si="29"/>
        <v>584100</v>
      </c>
      <c r="X317" s="2">
        <f t="shared" si="29"/>
        <v>1172100</v>
      </c>
      <c r="Y317" s="2" cm="1">
        <f t="array" ref="Y317">_xlfn.XLOOKUP(Y$1&amp;$R317,$C$3:$C$1662&amp;$D$3:$D$1662,$E$3:$E$1662,0,0,1)</f>
        <v>300</v>
      </c>
      <c r="Z317" s="2" cm="1">
        <f t="array" ref="Z317">_xlfn.XLOOKUP(Z$1&amp;$R317,$C$3:$C$1662&amp;$D$3:$D$1662,$E$3:$E$1662,0,0,1)</f>
        <v>400</v>
      </c>
      <c r="AA317" s="2" cm="1">
        <f t="array" ref="AA317">_xlfn.XLOOKUP(AA$1&amp;$R317,$C$3:$C$1662&amp;$D$3:$D$1662,$E$3:$E$1662,0,0,1)</f>
        <v>600</v>
      </c>
      <c r="AB317" s="2" cm="1">
        <f t="array" ref="AB317">_xlfn.XLOOKUP(AB$1&amp;$R317,$C$3:$C$1662&amp;$D$3:$D$1662,$E$3:$E$1662,0,0,1)</f>
        <v>2000</v>
      </c>
      <c r="AC317" s="2" cm="1">
        <f t="array" ref="AC317">_xlfn.XLOOKUP(AC$1&amp;$R317,$C$3:$C$1662&amp;$D$3:$D$1662,$E$3:$E$1662,0,0,1)</f>
        <v>6900</v>
      </c>
    </row>
    <row r="318" spans="3:29" x14ac:dyDescent="0.4">
      <c r="C318" t="s">
        <v>804</v>
      </c>
      <c r="D318" t="s">
        <v>701</v>
      </c>
      <c r="E318">
        <v>6900</v>
      </c>
      <c r="R318" t="s">
        <v>369</v>
      </c>
      <c r="S318" s="2">
        <f t="shared" si="25"/>
        <v>564440</v>
      </c>
      <c r="T318" s="2">
        <f t="shared" si="29"/>
        <v>447100</v>
      </c>
      <c r="U318" s="2">
        <f t="shared" si="29"/>
        <v>325300</v>
      </c>
      <c r="V318" s="2">
        <f t="shared" si="29"/>
        <v>289100</v>
      </c>
      <c r="W318" s="2">
        <f t="shared" si="29"/>
        <v>584600</v>
      </c>
      <c r="X318" s="2">
        <f t="shared" si="29"/>
        <v>1176100</v>
      </c>
      <c r="Y318" s="2" cm="1">
        <f t="array" ref="Y318">_xlfn.XLOOKUP(Y$1&amp;$R318,$C$3:$C$1662&amp;$D$3:$D$1662,$E$3:$E$1662,0,0,1)</f>
        <v>3600</v>
      </c>
      <c r="Z318" s="2" cm="1">
        <f t="array" ref="Z318">_xlfn.XLOOKUP(Z$1&amp;$R318,$C$3:$C$1662&amp;$D$3:$D$1662,$E$3:$E$1662,0,0,1)</f>
        <v>2100</v>
      </c>
      <c r="AA318" s="2" cm="1">
        <f t="array" ref="AA318">_xlfn.XLOOKUP(AA$1&amp;$R318,$C$3:$C$1662&amp;$D$3:$D$1662,$E$3:$E$1662,0,0,1)</f>
        <v>100</v>
      </c>
      <c r="AB318" s="2" cm="1">
        <f t="array" ref="AB318">_xlfn.XLOOKUP(AB$1&amp;$R318,$C$3:$C$1662&amp;$D$3:$D$1662,$E$3:$E$1662,0,0,1)</f>
        <v>500</v>
      </c>
      <c r="AC318" s="2" cm="1">
        <f t="array" ref="AC318">_xlfn.XLOOKUP(AC$1&amp;$R318,$C$3:$C$1662&amp;$D$3:$D$1662,$E$3:$E$1662,0,0,1)</f>
        <v>4000</v>
      </c>
    </row>
    <row r="319" spans="3:29" x14ac:dyDescent="0.4">
      <c r="C319" t="s">
        <v>804</v>
      </c>
      <c r="D319" t="s">
        <v>702</v>
      </c>
      <c r="E319">
        <v>4000</v>
      </c>
      <c r="R319" t="s">
        <v>370</v>
      </c>
      <c r="S319" s="2">
        <f t="shared" si="25"/>
        <v>565680</v>
      </c>
      <c r="T319" s="2">
        <f t="shared" si="29"/>
        <v>447200</v>
      </c>
      <c r="U319" s="2">
        <f t="shared" si="29"/>
        <v>325300</v>
      </c>
      <c r="V319" s="2">
        <f t="shared" si="29"/>
        <v>289100</v>
      </c>
      <c r="W319" s="2">
        <f t="shared" si="29"/>
        <v>585200</v>
      </c>
      <c r="X319" s="2">
        <f t="shared" si="29"/>
        <v>1181600</v>
      </c>
      <c r="Y319" s="2" cm="1">
        <f t="array" ref="Y319">_xlfn.XLOOKUP(Y$1&amp;$R319,$C$3:$C$1662&amp;$D$3:$D$1662,$E$3:$E$1662,0,0,1)</f>
        <v>100</v>
      </c>
      <c r="Z319" s="2" cm="1">
        <f t="array" ref="Z319">_xlfn.XLOOKUP(Z$1&amp;$R319,$C$3:$C$1662&amp;$D$3:$D$1662,$E$3:$E$1662,0,0,1)</f>
        <v>0</v>
      </c>
      <c r="AA319" s="2" cm="1">
        <f t="array" ref="AA319">_xlfn.XLOOKUP(AA$1&amp;$R319,$C$3:$C$1662&amp;$D$3:$D$1662,$E$3:$E$1662,0,0,1)</f>
        <v>0</v>
      </c>
      <c r="AB319" s="2" cm="1">
        <f t="array" ref="AB319">_xlfn.XLOOKUP(AB$1&amp;$R319,$C$3:$C$1662&amp;$D$3:$D$1662,$E$3:$E$1662,0,0,1)</f>
        <v>600</v>
      </c>
      <c r="AC319" s="2" cm="1">
        <f t="array" ref="AC319">_xlfn.XLOOKUP(AC$1&amp;$R319,$C$3:$C$1662&amp;$D$3:$D$1662,$E$3:$E$1662,0,0,1)</f>
        <v>5500</v>
      </c>
    </row>
    <row r="320" spans="3:29" x14ac:dyDescent="0.4">
      <c r="C320" t="s">
        <v>804</v>
      </c>
      <c r="D320" t="s">
        <v>703</v>
      </c>
      <c r="E320">
        <v>5500</v>
      </c>
      <c r="R320" t="s">
        <v>371</v>
      </c>
      <c r="S320" s="2">
        <f t="shared" si="25"/>
        <v>567400</v>
      </c>
      <c r="T320" s="2">
        <f t="shared" si="29"/>
        <v>452200</v>
      </c>
      <c r="U320" s="2">
        <f t="shared" si="29"/>
        <v>325900</v>
      </c>
      <c r="V320" s="2">
        <f t="shared" si="29"/>
        <v>289200</v>
      </c>
      <c r="W320" s="2">
        <f t="shared" si="29"/>
        <v>585600</v>
      </c>
      <c r="X320" s="2">
        <f t="shared" si="29"/>
        <v>1184100</v>
      </c>
      <c r="Y320" s="2" cm="1">
        <f t="array" ref="Y320">_xlfn.XLOOKUP(Y$1&amp;$R320,$C$3:$C$1662&amp;$D$3:$D$1662,$E$3:$E$1662,0,0,1)</f>
        <v>5000</v>
      </c>
      <c r="Z320" s="2" cm="1">
        <f t="array" ref="Z320">_xlfn.XLOOKUP(Z$1&amp;$R320,$C$3:$C$1662&amp;$D$3:$D$1662,$E$3:$E$1662,0,0,1)</f>
        <v>600</v>
      </c>
      <c r="AA320" s="2" cm="1">
        <f t="array" ref="AA320">_xlfn.XLOOKUP(AA$1&amp;$R320,$C$3:$C$1662&amp;$D$3:$D$1662,$E$3:$E$1662,0,0,1)</f>
        <v>100</v>
      </c>
      <c r="AB320" s="2" cm="1">
        <f t="array" ref="AB320">_xlfn.XLOOKUP(AB$1&amp;$R320,$C$3:$C$1662&amp;$D$3:$D$1662,$E$3:$E$1662,0,0,1)</f>
        <v>400</v>
      </c>
      <c r="AC320" s="2" cm="1">
        <f t="array" ref="AC320">_xlfn.XLOOKUP(AC$1&amp;$R320,$C$3:$C$1662&amp;$D$3:$D$1662,$E$3:$E$1662,0,0,1)</f>
        <v>2500</v>
      </c>
    </row>
    <row r="321" spans="3:29" x14ac:dyDescent="0.4">
      <c r="C321" t="s">
        <v>804</v>
      </c>
      <c r="D321" t="s">
        <v>704</v>
      </c>
      <c r="E321">
        <v>2500</v>
      </c>
      <c r="R321" t="s">
        <v>372</v>
      </c>
      <c r="S321" s="2">
        <f t="shared" si="25"/>
        <v>568000</v>
      </c>
      <c r="T321" s="2">
        <f t="shared" si="29"/>
        <v>452300</v>
      </c>
      <c r="U321" s="2">
        <f t="shared" si="29"/>
        <v>326300</v>
      </c>
      <c r="V321" s="2">
        <f t="shared" si="29"/>
        <v>290800</v>
      </c>
      <c r="W321" s="2">
        <f t="shared" si="29"/>
        <v>586200</v>
      </c>
      <c r="X321" s="2">
        <f t="shared" si="29"/>
        <v>1184400</v>
      </c>
      <c r="Y321" s="2" cm="1">
        <f t="array" ref="Y321">_xlfn.XLOOKUP(Y$1&amp;$R321,$C$3:$C$1662&amp;$D$3:$D$1662,$E$3:$E$1662,0,0,1)</f>
        <v>100</v>
      </c>
      <c r="Z321" s="2" cm="1">
        <f t="array" ref="Z321">_xlfn.XLOOKUP(Z$1&amp;$R321,$C$3:$C$1662&amp;$D$3:$D$1662,$E$3:$E$1662,0,0,1)</f>
        <v>400</v>
      </c>
      <c r="AA321" s="2" cm="1">
        <f t="array" ref="AA321">_xlfn.XLOOKUP(AA$1&amp;$R321,$C$3:$C$1662&amp;$D$3:$D$1662,$E$3:$E$1662,0,0,1)</f>
        <v>1600</v>
      </c>
      <c r="AB321" s="2" cm="1">
        <f t="array" ref="AB321">_xlfn.XLOOKUP(AB$1&amp;$R321,$C$3:$C$1662&amp;$D$3:$D$1662,$E$3:$E$1662,0,0,1)</f>
        <v>600</v>
      </c>
      <c r="AC321" s="2" cm="1">
        <f t="array" ref="AC321">_xlfn.XLOOKUP(AC$1&amp;$R321,$C$3:$C$1662&amp;$D$3:$D$1662,$E$3:$E$1662,0,0,1)</f>
        <v>300</v>
      </c>
    </row>
    <row r="322" spans="3:29" x14ac:dyDescent="0.4">
      <c r="C322" t="s">
        <v>804</v>
      </c>
      <c r="D322" t="s">
        <v>705</v>
      </c>
      <c r="E322">
        <v>300</v>
      </c>
      <c r="R322" t="s">
        <v>373</v>
      </c>
      <c r="S322" s="2">
        <f t="shared" si="25"/>
        <v>569640</v>
      </c>
      <c r="T322" s="2">
        <f t="shared" si="29"/>
        <v>454700</v>
      </c>
      <c r="U322" s="2">
        <f t="shared" si="29"/>
        <v>327600</v>
      </c>
      <c r="V322" s="2">
        <f t="shared" si="29"/>
        <v>292500</v>
      </c>
      <c r="W322" s="2">
        <f t="shared" si="29"/>
        <v>588100</v>
      </c>
      <c r="X322" s="2">
        <f t="shared" si="29"/>
        <v>1185300</v>
      </c>
      <c r="Y322" s="2" cm="1">
        <f t="array" ref="Y322">_xlfn.XLOOKUP(Y$1&amp;$R322,$C$3:$C$1662&amp;$D$3:$D$1662,$E$3:$E$1662,0,0,1)</f>
        <v>2400</v>
      </c>
      <c r="Z322" s="2" cm="1">
        <f t="array" ref="Z322">_xlfn.XLOOKUP(Z$1&amp;$R322,$C$3:$C$1662&amp;$D$3:$D$1662,$E$3:$E$1662,0,0,1)</f>
        <v>1300</v>
      </c>
      <c r="AA322" s="2" cm="1">
        <f t="array" ref="AA322">_xlfn.XLOOKUP(AA$1&amp;$R322,$C$3:$C$1662&amp;$D$3:$D$1662,$E$3:$E$1662,0,0,1)</f>
        <v>1700</v>
      </c>
      <c r="AB322" s="2" cm="1">
        <f t="array" ref="AB322">_xlfn.XLOOKUP(AB$1&amp;$R322,$C$3:$C$1662&amp;$D$3:$D$1662,$E$3:$E$1662,0,0,1)</f>
        <v>1900</v>
      </c>
      <c r="AC322" s="2" cm="1">
        <f t="array" ref="AC322">_xlfn.XLOOKUP(AC$1&amp;$R322,$C$3:$C$1662&amp;$D$3:$D$1662,$E$3:$E$1662,0,0,1)</f>
        <v>900</v>
      </c>
    </row>
    <row r="323" spans="3:29" x14ac:dyDescent="0.4">
      <c r="C323" t="s">
        <v>804</v>
      </c>
      <c r="D323" t="s">
        <v>706</v>
      </c>
      <c r="E323">
        <v>900</v>
      </c>
      <c r="R323" t="s">
        <v>374</v>
      </c>
      <c r="S323" s="2">
        <f t="shared" ref="S323:S333" si="30">IFERROR(AVERAGEIFS(T323:X323,T323:X323,"&gt;0"),0)</f>
        <v>571880</v>
      </c>
      <c r="T323" s="2">
        <f t="shared" si="29"/>
        <v>457900</v>
      </c>
      <c r="U323" s="2">
        <f t="shared" si="29"/>
        <v>329000</v>
      </c>
      <c r="V323" s="2">
        <f t="shared" si="29"/>
        <v>296600</v>
      </c>
      <c r="W323" s="2">
        <f t="shared" si="29"/>
        <v>589400</v>
      </c>
      <c r="X323" s="2">
        <f t="shared" si="29"/>
        <v>1186500</v>
      </c>
      <c r="Y323" s="2" cm="1">
        <f t="array" ref="Y323">_xlfn.XLOOKUP(Y$1&amp;$R323,$C$3:$C$1662&amp;$D$3:$D$1662,$E$3:$E$1662,0,0,1)</f>
        <v>3200</v>
      </c>
      <c r="Z323" s="2" cm="1">
        <f t="array" ref="Z323">_xlfn.XLOOKUP(Z$1&amp;$R323,$C$3:$C$1662&amp;$D$3:$D$1662,$E$3:$E$1662,0,0,1)</f>
        <v>1400</v>
      </c>
      <c r="AA323" s="2" cm="1">
        <f t="array" ref="AA323">_xlfn.XLOOKUP(AA$1&amp;$R323,$C$3:$C$1662&amp;$D$3:$D$1662,$E$3:$E$1662,0,0,1)</f>
        <v>4100</v>
      </c>
      <c r="AB323" s="2" cm="1">
        <f t="array" ref="AB323">_xlfn.XLOOKUP(AB$1&amp;$R323,$C$3:$C$1662&amp;$D$3:$D$1662,$E$3:$E$1662,0,0,1)</f>
        <v>1300</v>
      </c>
      <c r="AC323" s="2" cm="1">
        <f t="array" ref="AC323">_xlfn.XLOOKUP(AC$1&amp;$R323,$C$3:$C$1662&amp;$D$3:$D$1662,$E$3:$E$1662,0,0,1)</f>
        <v>1200</v>
      </c>
    </row>
    <row r="324" spans="3:29" x14ac:dyDescent="0.4">
      <c r="C324" t="s">
        <v>804</v>
      </c>
      <c r="D324" t="s">
        <v>707</v>
      </c>
      <c r="E324">
        <v>1200</v>
      </c>
      <c r="R324" t="s">
        <v>375</v>
      </c>
      <c r="S324" s="2">
        <f t="shared" si="30"/>
        <v>572620</v>
      </c>
      <c r="T324" s="2">
        <f t="shared" ref="T324:X333" si="31">T323+Y324</f>
        <v>458200</v>
      </c>
      <c r="U324" s="2">
        <f t="shared" si="31"/>
        <v>329200</v>
      </c>
      <c r="V324" s="2">
        <f t="shared" si="31"/>
        <v>296600</v>
      </c>
      <c r="W324" s="2">
        <f t="shared" si="31"/>
        <v>589400</v>
      </c>
      <c r="X324" s="2">
        <f t="shared" si="31"/>
        <v>1189700</v>
      </c>
      <c r="Y324" s="2" cm="1">
        <f t="array" ref="Y324">_xlfn.XLOOKUP(Y$1&amp;$R324,$C$3:$C$1662&amp;$D$3:$D$1662,$E$3:$E$1662,0,0,1)</f>
        <v>300</v>
      </c>
      <c r="Z324" s="2" cm="1">
        <f t="array" ref="Z324">_xlfn.XLOOKUP(Z$1&amp;$R324,$C$3:$C$1662&amp;$D$3:$D$1662,$E$3:$E$1662,0,0,1)</f>
        <v>200</v>
      </c>
      <c r="AA324" s="2" cm="1">
        <f t="array" ref="AA324">_xlfn.XLOOKUP(AA$1&amp;$R324,$C$3:$C$1662&amp;$D$3:$D$1662,$E$3:$E$1662,0,0,1)</f>
        <v>0</v>
      </c>
      <c r="AB324" s="2" cm="1">
        <f t="array" ref="AB324">_xlfn.XLOOKUP(AB$1&amp;$R324,$C$3:$C$1662&amp;$D$3:$D$1662,$E$3:$E$1662,0,0,1)</f>
        <v>0</v>
      </c>
      <c r="AC324" s="2" cm="1">
        <f t="array" ref="AC324">_xlfn.XLOOKUP(AC$1&amp;$R324,$C$3:$C$1662&amp;$D$3:$D$1662,$E$3:$E$1662,0,0,1)</f>
        <v>3200</v>
      </c>
    </row>
    <row r="325" spans="3:29" x14ac:dyDescent="0.4">
      <c r="C325" t="s">
        <v>804</v>
      </c>
      <c r="D325" t="s">
        <v>708</v>
      </c>
      <c r="E325">
        <v>3200</v>
      </c>
      <c r="R325" t="s">
        <v>376</v>
      </c>
      <c r="S325" s="2">
        <f t="shared" si="30"/>
        <v>573420</v>
      </c>
      <c r="T325" s="2">
        <f t="shared" si="31"/>
        <v>458800</v>
      </c>
      <c r="U325" s="2">
        <f t="shared" si="31"/>
        <v>329300</v>
      </c>
      <c r="V325" s="2">
        <f t="shared" si="31"/>
        <v>296800</v>
      </c>
      <c r="W325" s="2">
        <f t="shared" si="31"/>
        <v>589900</v>
      </c>
      <c r="X325" s="2">
        <f t="shared" si="31"/>
        <v>1192300</v>
      </c>
      <c r="Y325" s="2" cm="1">
        <f t="array" ref="Y325">_xlfn.XLOOKUP(Y$1&amp;$R325,$C$3:$C$1662&amp;$D$3:$D$1662,$E$3:$E$1662,0,0,1)</f>
        <v>600</v>
      </c>
      <c r="Z325" s="2" cm="1">
        <f t="array" ref="Z325">_xlfn.XLOOKUP(Z$1&amp;$R325,$C$3:$C$1662&amp;$D$3:$D$1662,$E$3:$E$1662,0,0,1)</f>
        <v>100</v>
      </c>
      <c r="AA325" s="2" cm="1">
        <f t="array" ref="AA325">_xlfn.XLOOKUP(AA$1&amp;$R325,$C$3:$C$1662&amp;$D$3:$D$1662,$E$3:$E$1662,0,0,1)</f>
        <v>200</v>
      </c>
      <c r="AB325" s="2" cm="1">
        <f t="array" ref="AB325">_xlfn.XLOOKUP(AB$1&amp;$R325,$C$3:$C$1662&amp;$D$3:$D$1662,$E$3:$E$1662,0,0,1)</f>
        <v>500</v>
      </c>
      <c r="AC325" s="2" cm="1">
        <f t="array" ref="AC325">_xlfn.XLOOKUP(AC$1&amp;$R325,$C$3:$C$1662&amp;$D$3:$D$1662,$E$3:$E$1662,0,0,1)</f>
        <v>2600</v>
      </c>
    </row>
    <row r="326" spans="3:29" x14ac:dyDescent="0.4">
      <c r="C326" t="s">
        <v>804</v>
      </c>
      <c r="D326" t="s">
        <v>709</v>
      </c>
      <c r="E326">
        <v>2600</v>
      </c>
      <c r="R326" t="s">
        <v>377</v>
      </c>
      <c r="S326" s="2">
        <f t="shared" si="30"/>
        <v>574780</v>
      </c>
      <c r="T326" s="2">
        <f t="shared" si="31"/>
        <v>463600</v>
      </c>
      <c r="U326" s="2">
        <f t="shared" si="31"/>
        <v>329300</v>
      </c>
      <c r="V326" s="2">
        <f t="shared" si="31"/>
        <v>297800</v>
      </c>
      <c r="W326" s="2">
        <f t="shared" si="31"/>
        <v>590200</v>
      </c>
      <c r="X326" s="2">
        <f t="shared" si="31"/>
        <v>1193000</v>
      </c>
      <c r="Y326" s="2" cm="1">
        <f t="array" ref="Y326">_xlfn.XLOOKUP(Y$1&amp;$R326,$C$3:$C$1662&amp;$D$3:$D$1662,$E$3:$E$1662,0,0,1)</f>
        <v>4800</v>
      </c>
      <c r="Z326" s="2" cm="1">
        <f t="array" ref="Z326">_xlfn.XLOOKUP(Z$1&amp;$R326,$C$3:$C$1662&amp;$D$3:$D$1662,$E$3:$E$1662,0,0,1)</f>
        <v>0</v>
      </c>
      <c r="AA326" s="2" cm="1">
        <f t="array" ref="AA326">_xlfn.XLOOKUP(AA$1&amp;$R326,$C$3:$C$1662&amp;$D$3:$D$1662,$E$3:$E$1662,0,0,1)</f>
        <v>1000</v>
      </c>
      <c r="AB326" s="2" cm="1">
        <f t="array" ref="AB326">_xlfn.XLOOKUP(AB$1&amp;$R326,$C$3:$C$1662&amp;$D$3:$D$1662,$E$3:$E$1662,0,0,1)</f>
        <v>300</v>
      </c>
      <c r="AC326" s="2" cm="1">
        <f t="array" ref="AC326">_xlfn.XLOOKUP(AC$1&amp;$R326,$C$3:$C$1662&amp;$D$3:$D$1662,$E$3:$E$1662,0,0,1)</f>
        <v>700</v>
      </c>
    </row>
    <row r="327" spans="3:29" x14ac:dyDescent="0.4">
      <c r="C327" t="s">
        <v>804</v>
      </c>
      <c r="D327" t="s">
        <v>710</v>
      </c>
      <c r="E327">
        <v>700</v>
      </c>
      <c r="R327" t="s">
        <v>378</v>
      </c>
      <c r="S327" s="2">
        <f t="shared" si="30"/>
        <v>575740</v>
      </c>
      <c r="T327" s="2">
        <f t="shared" si="31"/>
        <v>464300</v>
      </c>
      <c r="U327" s="2">
        <f t="shared" si="31"/>
        <v>330100</v>
      </c>
      <c r="V327" s="2">
        <f t="shared" si="31"/>
        <v>298100</v>
      </c>
      <c r="W327" s="2">
        <f t="shared" si="31"/>
        <v>591100</v>
      </c>
      <c r="X327" s="2">
        <f t="shared" si="31"/>
        <v>1195100</v>
      </c>
      <c r="Y327" s="2" cm="1">
        <f t="array" ref="Y327">_xlfn.XLOOKUP(Y$1&amp;$R327,$C$3:$C$1662&amp;$D$3:$D$1662,$E$3:$E$1662,0,0,1)</f>
        <v>700</v>
      </c>
      <c r="Z327" s="2" cm="1">
        <f t="array" ref="Z327">_xlfn.XLOOKUP(Z$1&amp;$R327,$C$3:$C$1662&amp;$D$3:$D$1662,$E$3:$E$1662,0,0,1)</f>
        <v>800</v>
      </c>
      <c r="AA327" s="2" cm="1">
        <f t="array" ref="AA327">_xlfn.XLOOKUP(AA$1&amp;$R327,$C$3:$C$1662&amp;$D$3:$D$1662,$E$3:$E$1662,0,0,1)</f>
        <v>300</v>
      </c>
      <c r="AB327" s="2" cm="1">
        <f t="array" ref="AB327">_xlfn.XLOOKUP(AB$1&amp;$R327,$C$3:$C$1662&amp;$D$3:$D$1662,$E$3:$E$1662,0,0,1)</f>
        <v>900</v>
      </c>
      <c r="AC327" s="2" cm="1">
        <f t="array" ref="AC327">_xlfn.XLOOKUP(AC$1&amp;$R327,$C$3:$C$1662&amp;$D$3:$D$1662,$E$3:$E$1662,0,0,1)</f>
        <v>2100</v>
      </c>
    </row>
    <row r="328" spans="3:29" x14ac:dyDescent="0.4">
      <c r="C328" t="s">
        <v>804</v>
      </c>
      <c r="D328" t="s">
        <v>711</v>
      </c>
      <c r="E328">
        <v>2100</v>
      </c>
      <c r="R328" t="s">
        <v>379</v>
      </c>
      <c r="S328" s="2">
        <f t="shared" si="30"/>
        <v>575740</v>
      </c>
      <c r="T328" s="2">
        <f t="shared" si="31"/>
        <v>464300</v>
      </c>
      <c r="U328" s="2">
        <f t="shared" si="31"/>
        <v>330100</v>
      </c>
      <c r="V328" s="2">
        <f t="shared" si="31"/>
        <v>298100</v>
      </c>
      <c r="W328" s="2">
        <f t="shared" si="31"/>
        <v>591100</v>
      </c>
      <c r="X328" s="2">
        <f t="shared" si="31"/>
        <v>1195100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804</v>
      </c>
      <c r="D329" t="s">
        <v>712</v>
      </c>
      <c r="E329">
        <v>0</v>
      </c>
      <c r="R329" t="s">
        <v>380</v>
      </c>
      <c r="S329" s="2">
        <f t="shared" si="30"/>
        <v>575740</v>
      </c>
      <c r="T329" s="2">
        <f t="shared" si="31"/>
        <v>464300</v>
      </c>
      <c r="U329" s="2">
        <f t="shared" si="31"/>
        <v>330100</v>
      </c>
      <c r="V329" s="2">
        <f t="shared" si="31"/>
        <v>298100</v>
      </c>
      <c r="W329" s="2">
        <f t="shared" si="31"/>
        <v>591100</v>
      </c>
      <c r="X329" s="2">
        <f t="shared" si="31"/>
        <v>1195100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804</v>
      </c>
      <c r="D330" t="s">
        <v>713</v>
      </c>
      <c r="E330">
        <v>0</v>
      </c>
      <c r="R330" t="s">
        <v>381</v>
      </c>
      <c r="S330" s="2">
        <f t="shared" si="30"/>
        <v>575740</v>
      </c>
      <c r="T330" s="2">
        <f t="shared" si="31"/>
        <v>464300</v>
      </c>
      <c r="U330" s="2">
        <f t="shared" si="31"/>
        <v>330100</v>
      </c>
      <c r="V330" s="2">
        <f t="shared" si="31"/>
        <v>298100</v>
      </c>
      <c r="W330" s="2">
        <f t="shared" si="31"/>
        <v>591100</v>
      </c>
      <c r="X330" s="2">
        <f t="shared" si="31"/>
        <v>1195100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804</v>
      </c>
      <c r="D331" t="s">
        <v>714</v>
      </c>
      <c r="E331">
        <v>0</v>
      </c>
      <c r="R331" t="s">
        <v>382</v>
      </c>
      <c r="S331" s="2">
        <f t="shared" si="30"/>
        <v>575740</v>
      </c>
      <c r="T331" s="2">
        <f t="shared" si="31"/>
        <v>464300</v>
      </c>
      <c r="U331" s="2">
        <f t="shared" si="31"/>
        <v>330100</v>
      </c>
      <c r="V331" s="2">
        <f t="shared" si="31"/>
        <v>298100</v>
      </c>
      <c r="W331" s="2">
        <f t="shared" si="31"/>
        <v>591100</v>
      </c>
      <c r="X331" s="2">
        <f t="shared" si="31"/>
        <v>1195100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804</v>
      </c>
      <c r="D332" t="s">
        <v>715</v>
      </c>
      <c r="E332">
        <v>0</v>
      </c>
      <c r="R332" t="s">
        <v>383</v>
      </c>
      <c r="S332" s="2">
        <f t="shared" si="30"/>
        <v>575740</v>
      </c>
      <c r="T332" s="2">
        <f t="shared" si="31"/>
        <v>464300</v>
      </c>
      <c r="U332" s="2">
        <f t="shared" si="31"/>
        <v>330100</v>
      </c>
      <c r="V332" s="2">
        <f t="shared" si="31"/>
        <v>298100</v>
      </c>
      <c r="W332" s="2">
        <f t="shared" si="31"/>
        <v>591100</v>
      </c>
      <c r="X332" s="2">
        <f t="shared" si="31"/>
        <v>1195100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804</v>
      </c>
      <c r="D333" t="s">
        <v>716</v>
      </c>
      <c r="E333">
        <v>0</v>
      </c>
      <c r="R333" t="s">
        <v>384</v>
      </c>
      <c r="S333" s="2">
        <f t="shared" si="30"/>
        <v>584660</v>
      </c>
      <c r="T333" s="2">
        <f t="shared" si="31"/>
        <v>475000</v>
      </c>
      <c r="U333" s="2">
        <f t="shared" si="31"/>
        <v>335600</v>
      </c>
      <c r="V333" s="2">
        <f t="shared" si="31"/>
        <v>303900</v>
      </c>
      <c r="W333" s="2">
        <f t="shared" si="31"/>
        <v>600500</v>
      </c>
      <c r="X333" s="2">
        <f t="shared" si="31"/>
        <v>1208300</v>
      </c>
      <c r="Y333" s="2" cm="1">
        <f t="array" ref="Y333">_xlfn.XLOOKUP(Y$1&amp;$R333,$C$3:$C$1662&amp;$D$3:$D$1662,$E$3:$E$1662,0,0,1)</f>
        <v>10700</v>
      </c>
      <c r="Z333" s="2" cm="1">
        <f t="array" ref="Z333">_xlfn.XLOOKUP(Z$1&amp;$R333,$C$3:$C$1662&amp;$D$3:$D$1662,$E$3:$E$1662,0,0,1)</f>
        <v>5500</v>
      </c>
      <c r="AA333" s="2" cm="1">
        <f t="array" ref="AA333">_xlfn.XLOOKUP(AA$1&amp;$R333,$C$3:$C$1662&amp;$D$3:$D$1662,$E$3:$E$1662,0,0,1)</f>
        <v>5800</v>
      </c>
      <c r="AB333" s="2" cm="1">
        <f t="array" ref="AB333">_xlfn.XLOOKUP(AB$1&amp;$R333,$C$3:$C$1662&amp;$D$3:$D$1662,$E$3:$E$1662,0,0,1)</f>
        <v>9400</v>
      </c>
      <c r="AC333" s="2" cm="1">
        <f t="array" ref="AC333">_xlfn.XLOOKUP(AC$1&amp;$R333,$C$3:$C$1662&amp;$D$3:$D$1662,$E$3:$E$1662,0,0,1)</f>
        <v>13200</v>
      </c>
    </row>
    <row r="334" spans="3:29" x14ac:dyDescent="0.4">
      <c r="C334" t="s">
        <v>804</v>
      </c>
      <c r="D334" t="s">
        <v>717</v>
      </c>
      <c r="E334">
        <v>13200</v>
      </c>
    </row>
    <row r="335" spans="3:29" x14ac:dyDescent="0.4">
      <c r="C335" t="s">
        <v>836</v>
      </c>
      <c r="D335" t="s">
        <v>506</v>
      </c>
      <c r="E335">
        <v>22600</v>
      </c>
    </row>
    <row r="336" spans="3:29" x14ac:dyDescent="0.4">
      <c r="C336" t="s">
        <v>836</v>
      </c>
      <c r="D336" t="s">
        <v>507</v>
      </c>
      <c r="E336">
        <v>2500</v>
      </c>
    </row>
    <row r="337" spans="3:5" x14ac:dyDescent="0.4">
      <c r="C337" t="s">
        <v>836</v>
      </c>
      <c r="D337" t="s">
        <v>508</v>
      </c>
      <c r="E337">
        <v>3600</v>
      </c>
    </row>
    <row r="338" spans="3:5" x14ac:dyDescent="0.4">
      <c r="C338" t="s">
        <v>836</v>
      </c>
      <c r="D338" t="s">
        <v>509</v>
      </c>
      <c r="E338">
        <v>5900</v>
      </c>
    </row>
    <row r="339" spans="3:5" x14ac:dyDescent="0.4">
      <c r="C339" t="s">
        <v>836</v>
      </c>
      <c r="D339" t="s">
        <v>510</v>
      </c>
      <c r="E339">
        <v>2400</v>
      </c>
    </row>
    <row r="340" spans="3:5" x14ac:dyDescent="0.4">
      <c r="C340" t="s">
        <v>836</v>
      </c>
      <c r="D340" t="s">
        <v>511</v>
      </c>
      <c r="E340">
        <v>4000</v>
      </c>
    </row>
    <row r="341" spans="3:5" x14ac:dyDescent="0.4">
      <c r="C341" t="s">
        <v>836</v>
      </c>
      <c r="D341" t="s">
        <v>512</v>
      </c>
      <c r="E341">
        <v>4400</v>
      </c>
    </row>
    <row r="342" spans="3:5" x14ac:dyDescent="0.4">
      <c r="C342" t="s">
        <v>836</v>
      </c>
      <c r="D342" t="s">
        <v>513</v>
      </c>
      <c r="E342">
        <v>2300</v>
      </c>
    </row>
    <row r="343" spans="3:5" x14ac:dyDescent="0.4">
      <c r="C343" t="s">
        <v>836</v>
      </c>
      <c r="D343" t="s">
        <v>514</v>
      </c>
      <c r="E343">
        <v>600</v>
      </c>
    </row>
    <row r="344" spans="3:5" x14ac:dyDescent="0.4">
      <c r="C344" t="s">
        <v>836</v>
      </c>
      <c r="D344" t="s">
        <v>515</v>
      </c>
      <c r="E344">
        <v>6000</v>
      </c>
    </row>
    <row r="345" spans="3:5" x14ac:dyDescent="0.4">
      <c r="C345" t="s">
        <v>836</v>
      </c>
      <c r="D345" t="s">
        <v>516</v>
      </c>
      <c r="E345">
        <v>8300</v>
      </c>
    </row>
    <row r="346" spans="3:5" x14ac:dyDescent="0.4">
      <c r="C346" t="s">
        <v>836</v>
      </c>
      <c r="D346" t="s">
        <v>517</v>
      </c>
      <c r="E346">
        <v>3400</v>
      </c>
    </row>
    <row r="347" spans="3:5" x14ac:dyDescent="0.4">
      <c r="C347" t="s">
        <v>836</v>
      </c>
      <c r="D347" t="s">
        <v>518</v>
      </c>
      <c r="E347">
        <v>4400</v>
      </c>
    </row>
    <row r="348" spans="3:5" x14ac:dyDescent="0.4">
      <c r="C348" t="s">
        <v>836</v>
      </c>
      <c r="D348" t="s">
        <v>519</v>
      </c>
      <c r="E348">
        <v>4200</v>
      </c>
    </row>
    <row r="349" spans="3:5" x14ac:dyDescent="0.4">
      <c r="C349" t="s">
        <v>836</v>
      </c>
      <c r="D349" t="s">
        <v>520</v>
      </c>
      <c r="E349">
        <v>2300</v>
      </c>
    </row>
    <row r="350" spans="3:5" x14ac:dyDescent="0.4">
      <c r="C350" t="s">
        <v>836</v>
      </c>
      <c r="D350" t="s">
        <v>521</v>
      </c>
      <c r="E350">
        <v>3400</v>
      </c>
    </row>
    <row r="351" spans="3:5" x14ac:dyDescent="0.4">
      <c r="C351" t="s">
        <v>836</v>
      </c>
      <c r="D351" t="s">
        <v>522</v>
      </c>
      <c r="E351">
        <v>2200</v>
      </c>
    </row>
    <row r="352" spans="3:5" x14ac:dyDescent="0.4">
      <c r="C352" t="s">
        <v>836</v>
      </c>
      <c r="D352" t="s">
        <v>523</v>
      </c>
      <c r="E352">
        <v>6300</v>
      </c>
    </row>
    <row r="353" spans="3:5" x14ac:dyDescent="0.4">
      <c r="C353" t="s">
        <v>836</v>
      </c>
      <c r="D353" t="s">
        <v>524</v>
      </c>
      <c r="E353">
        <v>4500</v>
      </c>
    </row>
    <row r="354" spans="3:5" x14ac:dyDescent="0.4">
      <c r="C354" t="s">
        <v>836</v>
      </c>
      <c r="D354" t="s">
        <v>525</v>
      </c>
      <c r="E354">
        <v>900</v>
      </c>
    </row>
    <row r="355" spans="3:5" x14ac:dyDescent="0.4">
      <c r="C355" t="s">
        <v>836</v>
      </c>
      <c r="D355" t="s">
        <v>526</v>
      </c>
      <c r="E355">
        <v>4200</v>
      </c>
    </row>
    <row r="356" spans="3:5" x14ac:dyDescent="0.4">
      <c r="C356" t="s">
        <v>836</v>
      </c>
      <c r="D356" t="s">
        <v>527</v>
      </c>
      <c r="E356">
        <v>1600</v>
      </c>
    </row>
    <row r="357" spans="3:5" x14ac:dyDescent="0.4">
      <c r="C357" t="s">
        <v>836</v>
      </c>
      <c r="D357" t="s">
        <v>528</v>
      </c>
      <c r="E357">
        <v>4500</v>
      </c>
    </row>
    <row r="358" spans="3:5" x14ac:dyDescent="0.4">
      <c r="C358" t="s">
        <v>836</v>
      </c>
      <c r="D358" t="s">
        <v>529</v>
      </c>
      <c r="E358">
        <v>1600</v>
      </c>
    </row>
    <row r="359" spans="3:5" x14ac:dyDescent="0.4">
      <c r="C359" t="s">
        <v>836</v>
      </c>
      <c r="D359" t="s">
        <v>530</v>
      </c>
      <c r="E359">
        <v>2000</v>
      </c>
    </row>
    <row r="360" spans="3:5" x14ac:dyDescent="0.4">
      <c r="C360" t="s">
        <v>836</v>
      </c>
      <c r="D360" t="s">
        <v>531</v>
      </c>
      <c r="E360">
        <v>700</v>
      </c>
    </row>
    <row r="361" spans="3:5" x14ac:dyDescent="0.4">
      <c r="C361" t="s">
        <v>836</v>
      </c>
      <c r="D361" t="s">
        <v>532</v>
      </c>
      <c r="E361">
        <v>1800</v>
      </c>
    </row>
    <row r="362" spans="3:5" x14ac:dyDescent="0.4">
      <c r="C362" t="s">
        <v>836</v>
      </c>
      <c r="D362" t="s">
        <v>533</v>
      </c>
      <c r="E362">
        <v>300</v>
      </c>
    </row>
    <row r="363" spans="3:5" x14ac:dyDescent="0.4">
      <c r="C363" t="s">
        <v>836</v>
      </c>
      <c r="D363" t="s">
        <v>534</v>
      </c>
      <c r="E363">
        <v>1500</v>
      </c>
    </row>
    <row r="364" spans="3:5" x14ac:dyDescent="0.4">
      <c r="C364" t="s">
        <v>836</v>
      </c>
      <c r="D364" t="s">
        <v>535</v>
      </c>
      <c r="E364">
        <v>300</v>
      </c>
    </row>
    <row r="365" spans="3:5" x14ac:dyDescent="0.4">
      <c r="C365" t="s">
        <v>836</v>
      </c>
      <c r="D365" t="s">
        <v>536</v>
      </c>
      <c r="E365">
        <v>900</v>
      </c>
    </row>
    <row r="366" spans="3:5" x14ac:dyDescent="0.4">
      <c r="C366" t="s">
        <v>836</v>
      </c>
      <c r="D366" t="s">
        <v>537</v>
      </c>
      <c r="E366">
        <v>900</v>
      </c>
    </row>
    <row r="367" spans="3:5" x14ac:dyDescent="0.4">
      <c r="C367" t="s">
        <v>836</v>
      </c>
      <c r="D367" t="s">
        <v>538</v>
      </c>
      <c r="E367">
        <v>2100</v>
      </c>
    </row>
    <row r="368" spans="3:5" x14ac:dyDescent="0.4">
      <c r="C368" t="s">
        <v>836</v>
      </c>
      <c r="D368" t="s">
        <v>539</v>
      </c>
      <c r="E368">
        <v>1000</v>
      </c>
    </row>
    <row r="369" spans="3:5" x14ac:dyDescent="0.4">
      <c r="C369" t="s">
        <v>836</v>
      </c>
      <c r="D369" t="s">
        <v>540</v>
      </c>
      <c r="E369">
        <v>800</v>
      </c>
    </row>
    <row r="370" spans="3:5" x14ac:dyDescent="0.4">
      <c r="C370" t="s">
        <v>836</v>
      </c>
      <c r="D370" t="s">
        <v>541</v>
      </c>
      <c r="E370">
        <v>400</v>
      </c>
    </row>
    <row r="371" spans="3:5" x14ac:dyDescent="0.4">
      <c r="C371" t="s">
        <v>836</v>
      </c>
      <c r="D371" t="s">
        <v>542</v>
      </c>
      <c r="E371">
        <v>600</v>
      </c>
    </row>
    <row r="372" spans="3:5" x14ac:dyDescent="0.4">
      <c r="C372" t="s">
        <v>836</v>
      </c>
      <c r="D372" t="s">
        <v>543</v>
      </c>
      <c r="E372">
        <v>900</v>
      </c>
    </row>
    <row r="373" spans="3:5" x14ac:dyDescent="0.4">
      <c r="C373" t="s">
        <v>836</v>
      </c>
      <c r="D373" t="s">
        <v>544</v>
      </c>
      <c r="E373">
        <v>1200</v>
      </c>
    </row>
    <row r="374" spans="3:5" x14ac:dyDescent="0.4">
      <c r="C374" t="s">
        <v>836</v>
      </c>
      <c r="D374" t="s">
        <v>545</v>
      </c>
      <c r="E374">
        <v>500</v>
      </c>
    </row>
    <row r="375" spans="3:5" x14ac:dyDescent="0.4">
      <c r="C375" t="s">
        <v>836</v>
      </c>
      <c r="D375" t="s">
        <v>546</v>
      </c>
      <c r="E375">
        <v>600</v>
      </c>
    </row>
    <row r="376" spans="3:5" x14ac:dyDescent="0.4">
      <c r="C376" t="s">
        <v>836</v>
      </c>
      <c r="D376" t="s">
        <v>547</v>
      </c>
      <c r="E376">
        <v>1300</v>
      </c>
    </row>
    <row r="377" spans="3:5" x14ac:dyDescent="0.4">
      <c r="C377" t="s">
        <v>836</v>
      </c>
      <c r="D377" t="s">
        <v>548</v>
      </c>
      <c r="E377">
        <v>800</v>
      </c>
    </row>
    <row r="378" spans="3:5" x14ac:dyDescent="0.4">
      <c r="C378" t="s">
        <v>836</v>
      </c>
      <c r="D378" t="s">
        <v>549</v>
      </c>
      <c r="E378">
        <v>300</v>
      </c>
    </row>
    <row r="379" spans="3:5" x14ac:dyDescent="0.4">
      <c r="C379" t="s">
        <v>836</v>
      </c>
      <c r="D379" t="s">
        <v>550</v>
      </c>
      <c r="E379">
        <v>400</v>
      </c>
    </row>
    <row r="380" spans="3:5" x14ac:dyDescent="0.4">
      <c r="C380" t="s">
        <v>836</v>
      </c>
      <c r="D380" t="s">
        <v>551</v>
      </c>
      <c r="E380">
        <v>0</v>
      </c>
    </row>
    <row r="381" spans="3:5" x14ac:dyDescent="0.4">
      <c r="C381" t="s">
        <v>836</v>
      </c>
      <c r="D381" t="s">
        <v>552</v>
      </c>
      <c r="E381">
        <v>900</v>
      </c>
    </row>
    <row r="382" spans="3:5" x14ac:dyDescent="0.4">
      <c r="C382" t="s">
        <v>836</v>
      </c>
      <c r="D382" t="s">
        <v>553</v>
      </c>
      <c r="E382">
        <v>300</v>
      </c>
    </row>
    <row r="383" spans="3:5" x14ac:dyDescent="0.4">
      <c r="C383" t="s">
        <v>836</v>
      </c>
      <c r="D383" t="s">
        <v>554</v>
      </c>
      <c r="E383">
        <v>1300</v>
      </c>
    </row>
    <row r="384" spans="3:5" x14ac:dyDescent="0.4">
      <c r="C384" t="s">
        <v>836</v>
      </c>
      <c r="D384" t="s">
        <v>555</v>
      </c>
      <c r="E384">
        <v>2000</v>
      </c>
    </row>
    <row r="385" spans="3:5" x14ac:dyDescent="0.4">
      <c r="C385" t="s">
        <v>836</v>
      </c>
      <c r="D385" t="s">
        <v>556</v>
      </c>
      <c r="E385">
        <v>1800</v>
      </c>
    </row>
    <row r="386" spans="3:5" x14ac:dyDescent="0.4">
      <c r="C386" t="s">
        <v>836</v>
      </c>
      <c r="D386" t="s">
        <v>557</v>
      </c>
      <c r="E386">
        <v>2200</v>
      </c>
    </row>
    <row r="387" spans="3:5" x14ac:dyDescent="0.4">
      <c r="C387" t="s">
        <v>836</v>
      </c>
      <c r="D387" t="s">
        <v>558</v>
      </c>
      <c r="E387">
        <v>300</v>
      </c>
    </row>
    <row r="388" spans="3:5" x14ac:dyDescent="0.4">
      <c r="C388" t="s">
        <v>836</v>
      </c>
      <c r="D388" t="s">
        <v>559</v>
      </c>
      <c r="E388">
        <v>2400</v>
      </c>
    </row>
    <row r="389" spans="3:5" x14ac:dyDescent="0.4">
      <c r="C389" t="s">
        <v>836</v>
      </c>
      <c r="D389" t="s">
        <v>560</v>
      </c>
      <c r="E389">
        <v>1000</v>
      </c>
    </row>
    <row r="390" spans="3:5" x14ac:dyDescent="0.4">
      <c r="C390" t="s">
        <v>836</v>
      </c>
      <c r="D390" t="s">
        <v>561</v>
      </c>
      <c r="E390">
        <v>300</v>
      </c>
    </row>
    <row r="391" spans="3:5" x14ac:dyDescent="0.4">
      <c r="C391" t="s">
        <v>836</v>
      </c>
      <c r="D391" t="s">
        <v>562</v>
      </c>
      <c r="E391">
        <v>100</v>
      </c>
    </row>
    <row r="392" spans="3:5" x14ac:dyDescent="0.4">
      <c r="C392" t="s">
        <v>836</v>
      </c>
      <c r="D392" t="s">
        <v>563</v>
      </c>
      <c r="E392">
        <v>0</v>
      </c>
    </row>
    <row r="393" spans="3:5" x14ac:dyDescent="0.4">
      <c r="C393" t="s">
        <v>836</v>
      </c>
      <c r="D393" t="s">
        <v>564</v>
      </c>
      <c r="E393">
        <v>200</v>
      </c>
    </row>
    <row r="394" spans="3:5" x14ac:dyDescent="0.4">
      <c r="C394" t="s">
        <v>836</v>
      </c>
      <c r="D394" t="s">
        <v>565</v>
      </c>
      <c r="E394">
        <v>600</v>
      </c>
    </row>
    <row r="395" spans="3:5" x14ac:dyDescent="0.4">
      <c r="C395" t="s">
        <v>836</v>
      </c>
      <c r="D395" t="s">
        <v>566</v>
      </c>
      <c r="E395">
        <v>100</v>
      </c>
    </row>
    <row r="396" spans="3:5" x14ac:dyDescent="0.4">
      <c r="C396" t="s">
        <v>836</v>
      </c>
      <c r="D396" t="s">
        <v>567</v>
      </c>
      <c r="E396">
        <v>1000</v>
      </c>
    </row>
    <row r="397" spans="3:5" x14ac:dyDescent="0.4">
      <c r="C397" t="s">
        <v>836</v>
      </c>
      <c r="D397" t="s">
        <v>568</v>
      </c>
      <c r="E397">
        <v>400</v>
      </c>
    </row>
    <row r="398" spans="3:5" x14ac:dyDescent="0.4">
      <c r="C398" t="s">
        <v>836</v>
      </c>
      <c r="D398" t="s">
        <v>569</v>
      </c>
      <c r="E398">
        <v>1600</v>
      </c>
    </row>
    <row r="399" spans="3:5" x14ac:dyDescent="0.4">
      <c r="C399" t="s">
        <v>836</v>
      </c>
      <c r="D399" t="s">
        <v>570</v>
      </c>
      <c r="E399">
        <v>900</v>
      </c>
    </row>
    <row r="400" spans="3:5" x14ac:dyDescent="0.4">
      <c r="C400" t="s">
        <v>836</v>
      </c>
      <c r="D400" t="s">
        <v>571</v>
      </c>
      <c r="E400">
        <v>0</v>
      </c>
    </row>
    <row r="401" spans="3:5" x14ac:dyDescent="0.4">
      <c r="C401" t="s">
        <v>836</v>
      </c>
      <c r="D401" t="s">
        <v>572</v>
      </c>
      <c r="E401">
        <v>4100</v>
      </c>
    </row>
    <row r="402" spans="3:5" x14ac:dyDescent="0.4">
      <c r="C402" t="s">
        <v>836</v>
      </c>
      <c r="D402" t="s">
        <v>573</v>
      </c>
      <c r="E402">
        <v>500</v>
      </c>
    </row>
    <row r="403" spans="3:5" x14ac:dyDescent="0.4">
      <c r="C403" t="s">
        <v>836</v>
      </c>
      <c r="D403" t="s">
        <v>574</v>
      </c>
      <c r="E403">
        <v>1200</v>
      </c>
    </row>
    <row r="404" spans="3:5" x14ac:dyDescent="0.4">
      <c r="C404" t="s">
        <v>836</v>
      </c>
      <c r="D404" t="s">
        <v>575</v>
      </c>
      <c r="E404">
        <v>1300</v>
      </c>
    </row>
    <row r="405" spans="3:5" x14ac:dyDescent="0.4">
      <c r="C405" t="s">
        <v>836</v>
      </c>
      <c r="D405" t="s">
        <v>576</v>
      </c>
      <c r="E405">
        <v>800</v>
      </c>
    </row>
    <row r="406" spans="3:5" x14ac:dyDescent="0.4">
      <c r="C406" t="s">
        <v>836</v>
      </c>
      <c r="D406" t="s">
        <v>577</v>
      </c>
      <c r="E406">
        <v>1000</v>
      </c>
    </row>
    <row r="407" spans="3:5" x14ac:dyDescent="0.4">
      <c r="C407" t="s">
        <v>836</v>
      </c>
      <c r="D407" t="s">
        <v>578</v>
      </c>
      <c r="E407">
        <v>600</v>
      </c>
    </row>
    <row r="408" spans="3:5" x14ac:dyDescent="0.4">
      <c r="C408" t="s">
        <v>836</v>
      </c>
      <c r="D408" t="s">
        <v>579</v>
      </c>
      <c r="E408">
        <v>2000</v>
      </c>
    </row>
    <row r="409" spans="3:5" x14ac:dyDescent="0.4">
      <c r="C409" t="s">
        <v>836</v>
      </c>
      <c r="D409" t="s">
        <v>580</v>
      </c>
      <c r="E409">
        <v>0</v>
      </c>
    </row>
    <row r="410" spans="3:5" x14ac:dyDescent="0.4">
      <c r="C410" t="s">
        <v>836</v>
      </c>
      <c r="D410" t="s">
        <v>581</v>
      </c>
      <c r="E410">
        <v>200</v>
      </c>
    </row>
    <row r="411" spans="3:5" x14ac:dyDescent="0.4">
      <c r="C411" t="s">
        <v>836</v>
      </c>
      <c r="D411" t="s">
        <v>582</v>
      </c>
      <c r="E411">
        <v>1400</v>
      </c>
    </row>
    <row r="412" spans="3:5" x14ac:dyDescent="0.4">
      <c r="C412" t="s">
        <v>836</v>
      </c>
      <c r="D412" t="s">
        <v>583</v>
      </c>
      <c r="E412">
        <v>1800</v>
      </c>
    </row>
    <row r="413" spans="3:5" x14ac:dyDescent="0.4">
      <c r="C413" t="s">
        <v>836</v>
      </c>
      <c r="D413" t="s">
        <v>584</v>
      </c>
      <c r="E413">
        <v>600</v>
      </c>
    </row>
    <row r="414" spans="3:5" x14ac:dyDescent="0.4">
      <c r="C414" t="s">
        <v>836</v>
      </c>
      <c r="D414" t="s">
        <v>585</v>
      </c>
      <c r="E414">
        <v>3700</v>
      </c>
    </row>
    <row r="415" spans="3:5" x14ac:dyDescent="0.4">
      <c r="C415" t="s">
        <v>836</v>
      </c>
      <c r="D415" t="s">
        <v>586</v>
      </c>
      <c r="E415">
        <v>900</v>
      </c>
    </row>
    <row r="416" spans="3:5" x14ac:dyDescent="0.4">
      <c r="C416" t="s">
        <v>836</v>
      </c>
      <c r="D416" t="s">
        <v>587</v>
      </c>
      <c r="E416">
        <v>4100</v>
      </c>
    </row>
    <row r="417" spans="3:5" x14ac:dyDescent="0.4">
      <c r="C417" t="s">
        <v>836</v>
      </c>
      <c r="D417" t="s">
        <v>588</v>
      </c>
      <c r="E417">
        <v>3900</v>
      </c>
    </row>
    <row r="418" spans="3:5" x14ac:dyDescent="0.4">
      <c r="C418" t="s">
        <v>836</v>
      </c>
      <c r="D418" t="s">
        <v>589</v>
      </c>
      <c r="E418">
        <v>300</v>
      </c>
    </row>
    <row r="419" spans="3:5" x14ac:dyDescent="0.4">
      <c r="C419" t="s">
        <v>836</v>
      </c>
      <c r="D419" t="s">
        <v>590</v>
      </c>
      <c r="E419">
        <v>300</v>
      </c>
    </row>
    <row r="420" spans="3:5" x14ac:dyDescent="0.4">
      <c r="C420" t="s">
        <v>836</v>
      </c>
      <c r="D420" t="s">
        <v>591</v>
      </c>
      <c r="E420">
        <v>1700</v>
      </c>
    </row>
    <row r="421" spans="3:5" x14ac:dyDescent="0.4">
      <c r="C421" t="s">
        <v>836</v>
      </c>
      <c r="D421" t="s">
        <v>592</v>
      </c>
      <c r="E421">
        <v>2600</v>
      </c>
    </row>
    <row r="422" spans="3:5" x14ac:dyDescent="0.4">
      <c r="C422" t="s">
        <v>836</v>
      </c>
      <c r="D422" t="s">
        <v>593</v>
      </c>
      <c r="E422">
        <v>4900</v>
      </c>
    </row>
    <row r="423" spans="3:5" x14ac:dyDescent="0.4">
      <c r="C423" t="s">
        <v>836</v>
      </c>
      <c r="D423" t="s">
        <v>594</v>
      </c>
      <c r="E423">
        <v>100</v>
      </c>
    </row>
    <row r="424" spans="3:5" x14ac:dyDescent="0.4">
      <c r="C424" t="s">
        <v>836</v>
      </c>
      <c r="D424" t="s">
        <v>595</v>
      </c>
      <c r="E424">
        <v>300</v>
      </c>
    </row>
    <row r="425" spans="3:5" x14ac:dyDescent="0.4">
      <c r="C425" t="s">
        <v>836</v>
      </c>
      <c r="D425" t="s">
        <v>596</v>
      </c>
      <c r="E425">
        <v>4200</v>
      </c>
    </row>
    <row r="426" spans="3:5" x14ac:dyDescent="0.4">
      <c r="C426" t="s">
        <v>836</v>
      </c>
      <c r="D426" t="s">
        <v>597</v>
      </c>
      <c r="E426">
        <v>300</v>
      </c>
    </row>
    <row r="427" spans="3:5" x14ac:dyDescent="0.4">
      <c r="C427" t="s">
        <v>836</v>
      </c>
      <c r="D427" t="s">
        <v>598</v>
      </c>
      <c r="E427">
        <v>200</v>
      </c>
    </row>
    <row r="428" spans="3:5" x14ac:dyDescent="0.4">
      <c r="C428" t="s">
        <v>836</v>
      </c>
      <c r="D428" t="s">
        <v>599</v>
      </c>
      <c r="E428">
        <v>3400</v>
      </c>
    </row>
    <row r="429" spans="3:5" x14ac:dyDescent="0.4">
      <c r="C429" t="s">
        <v>836</v>
      </c>
      <c r="D429" t="s">
        <v>600</v>
      </c>
      <c r="E429">
        <v>400</v>
      </c>
    </row>
    <row r="430" spans="3:5" x14ac:dyDescent="0.4">
      <c r="C430" t="s">
        <v>836</v>
      </c>
      <c r="D430" t="s">
        <v>601</v>
      </c>
      <c r="E430">
        <v>6200</v>
      </c>
    </row>
    <row r="431" spans="3:5" x14ac:dyDescent="0.4">
      <c r="C431" t="s">
        <v>836</v>
      </c>
      <c r="D431" t="s">
        <v>602</v>
      </c>
      <c r="E431">
        <v>4600</v>
      </c>
    </row>
    <row r="432" spans="3:5" x14ac:dyDescent="0.4">
      <c r="C432" t="s">
        <v>836</v>
      </c>
      <c r="D432" t="s">
        <v>603</v>
      </c>
      <c r="E432">
        <v>2400</v>
      </c>
    </row>
    <row r="433" spans="3:5" x14ac:dyDescent="0.4">
      <c r="C433" t="s">
        <v>836</v>
      </c>
      <c r="D433" t="s">
        <v>604</v>
      </c>
      <c r="E433">
        <v>3500</v>
      </c>
    </row>
    <row r="434" spans="3:5" x14ac:dyDescent="0.4">
      <c r="C434" t="s">
        <v>836</v>
      </c>
      <c r="D434" t="s">
        <v>605</v>
      </c>
      <c r="E434">
        <v>2200</v>
      </c>
    </row>
    <row r="435" spans="3:5" x14ac:dyDescent="0.4">
      <c r="C435" t="s">
        <v>836</v>
      </c>
      <c r="D435" t="s">
        <v>606</v>
      </c>
      <c r="E435">
        <v>400</v>
      </c>
    </row>
    <row r="436" spans="3:5" x14ac:dyDescent="0.4">
      <c r="C436" t="s">
        <v>836</v>
      </c>
      <c r="D436" t="s">
        <v>607</v>
      </c>
      <c r="E436">
        <v>2100</v>
      </c>
    </row>
    <row r="437" spans="3:5" x14ac:dyDescent="0.4">
      <c r="C437" t="s">
        <v>836</v>
      </c>
      <c r="D437" t="s">
        <v>608</v>
      </c>
      <c r="E437">
        <v>1000</v>
      </c>
    </row>
    <row r="438" spans="3:5" x14ac:dyDescent="0.4">
      <c r="C438" t="s">
        <v>836</v>
      </c>
      <c r="D438" t="s">
        <v>609</v>
      </c>
      <c r="E438">
        <v>1100</v>
      </c>
    </row>
    <row r="439" spans="3:5" x14ac:dyDescent="0.4">
      <c r="C439" t="s">
        <v>836</v>
      </c>
      <c r="D439" t="s">
        <v>610</v>
      </c>
      <c r="E439">
        <v>100</v>
      </c>
    </row>
    <row r="440" spans="3:5" x14ac:dyDescent="0.4">
      <c r="C440" t="s">
        <v>836</v>
      </c>
      <c r="D440" t="s">
        <v>611</v>
      </c>
      <c r="E440">
        <v>2300</v>
      </c>
    </row>
    <row r="441" spans="3:5" x14ac:dyDescent="0.4">
      <c r="C441" t="s">
        <v>836</v>
      </c>
      <c r="D441" t="s">
        <v>612</v>
      </c>
      <c r="E441">
        <v>1700</v>
      </c>
    </row>
    <row r="442" spans="3:5" x14ac:dyDescent="0.4">
      <c r="C442" t="s">
        <v>836</v>
      </c>
      <c r="D442" t="s">
        <v>613</v>
      </c>
      <c r="E442">
        <v>2600</v>
      </c>
    </row>
    <row r="443" spans="3:5" x14ac:dyDescent="0.4">
      <c r="C443" t="s">
        <v>836</v>
      </c>
      <c r="D443" t="s">
        <v>614</v>
      </c>
      <c r="E443">
        <v>3900</v>
      </c>
    </row>
    <row r="444" spans="3:5" x14ac:dyDescent="0.4">
      <c r="C444" t="s">
        <v>836</v>
      </c>
      <c r="D444" t="s">
        <v>615</v>
      </c>
      <c r="E444">
        <v>800</v>
      </c>
    </row>
    <row r="445" spans="3:5" x14ac:dyDescent="0.4">
      <c r="C445" t="s">
        <v>836</v>
      </c>
      <c r="D445" t="s">
        <v>616</v>
      </c>
      <c r="E445">
        <v>0</v>
      </c>
    </row>
    <row r="446" spans="3:5" x14ac:dyDescent="0.4">
      <c r="C446" t="s">
        <v>836</v>
      </c>
      <c r="D446" t="s">
        <v>617</v>
      </c>
      <c r="E446">
        <v>3300</v>
      </c>
    </row>
    <row r="447" spans="3:5" x14ac:dyDescent="0.4">
      <c r="C447" t="s">
        <v>836</v>
      </c>
      <c r="D447" t="s">
        <v>618</v>
      </c>
      <c r="E447">
        <v>400</v>
      </c>
    </row>
    <row r="448" spans="3:5" x14ac:dyDescent="0.4">
      <c r="C448" t="s">
        <v>836</v>
      </c>
      <c r="D448" t="s">
        <v>619</v>
      </c>
      <c r="E448">
        <v>7200</v>
      </c>
    </row>
    <row r="449" spans="3:5" x14ac:dyDescent="0.4">
      <c r="C449" t="s">
        <v>836</v>
      </c>
      <c r="D449" t="s">
        <v>620</v>
      </c>
      <c r="E449">
        <v>4600</v>
      </c>
    </row>
    <row r="450" spans="3:5" x14ac:dyDescent="0.4">
      <c r="C450" t="s">
        <v>836</v>
      </c>
      <c r="D450" t="s">
        <v>621</v>
      </c>
      <c r="E450">
        <v>7400</v>
      </c>
    </row>
    <row r="451" spans="3:5" x14ac:dyDescent="0.4">
      <c r="C451" t="s">
        <v>836</v>
      </c>
      <c r="D451" t="s">
        <v>622</v>
      </c>
      <c r="E451">
        <v>3800</v>
      </c>
    </row>
    <row r="452" spans="3:5" x14ac:dyDescent="0.4">
      <c r="C452" t="s">
        <v>836</v>
      </c>
      <c r="D452" t="s">
        <v>623</v>
      </c>
      <c r="E452">
        <v>600</v>
      </c>
    </row>
    <row r="453" spans="3:5" x14ac:dyDescent="0.4">
      <c r="C453" t="s">
        <v>836</v>
      </c>
      <c r="D453" t="s">
        <v>624</v>
      </c>
      <c r="E453">
        <v>3300</v>
      </c>
    </row>
    <row r="454" spans="3:5" x14ac:dyDescent="0.4">
      <c r="C454" t="s">
        <v>836</v>
      </c>
      <c r="D454" t="s">
        <v>625</v>
      </c>
      <c r="E454">
        <v>1600</v>
      </c>
    </row>
    <row r="455" spans="3:5" x14ac:dyDescent="0.4">
      <c r="C455" t="s">
        <v>836</v>
      </c>
      <c r="D455" t="s">
        <v>626</v>
      </c>
      <c r="E455">
        <v>4800</v>
      </c>
    </row>
    <row r="456" spans="3:5" x14ac:dyDescent="0.4">
      <c r="C456" t="s">
        <v>836</v>
      </c>
      <c r="D456" t="s">
        <v>627</v>
      </c>
      <c r="E456">
        <v>6700</v>
      </c>
    </row>
    <row r="457" spans="3:5" x14ac:dyDescent="0.4">
      <c r="C457" t="s">
        <v>836</v>
      </c>
      <c r="D457" t="s">
        <v>628</v>
      </c>
      <c r="E457">
        <v>1600</v>
      </c>
    </row>
    <row r="458" spans="3:5" x14ac:dyDescent="0.4">
      <c r="C458" t="s">
        <v>836</v>
      </c>
      <c r="D458" t="s">
        <v>629</v>
      </c>
      <c r="E458">
        <v>800</v>
      </c>
    </row>
    <row r="459" spans="3:5" x14ac:dyDescent="0.4">
      <c r="C459" t="s">
        <v>836</v>
      </c>
      <c r="D459" t="s">
        <v>630</v>
      </c>
      <c r="E459">
        <v>1900</v>
      </c>
    </row>
    <row r="460" spans="3:5" x14ac:dyDescent="0.4">
      <c r="C460" t="s">
        <v>836</v>
      </c>
      <c r="D460" t="s">
        <v>631</v>
      </c>
      <c r="E460">
        <v>1500</v>
      </c>
    </row>
    <row r="461" spans="3:5" x14ac:dyDescent="0.4">
      <c r="C461" t="s">
        <v>836</v>
      </c>
      <c r="D461" t="s">
        <v>632</v>
      </c>
      <c r="E461">
        <v>6800</v>
      </c>
    </row>
    <row r="462" spans="3:5" x14ac:dyDescent="0.4">
      <c r="C462" t="s">
        <v>836</v>
      </c>
      <c r="D462" t="s">
        <v>633</v>
      </c>
      <c r="E462">
        <v>3300</v>
      </c>
    </row>
    <row r="463" spans="3:5" x14ac:dyDescent="0.4">
      <c r="C463" t="s">
        <v>836</v>
      </c>
      <c r="D463" t="s">
        <v>634</v>
      </c>
      <c r="E463">
        <v>16100</v>
      </c>
    </row>
    <row r="464" spans="3:5" x14ac:dyDescent="0.4">
      <c r="C464" t="s">
        <v>836</v>
      </c>
      <c r="D464" t="s">
        <v>635</v>
      </c>
      <c r="E464">
        <v>5300</v>
      </c>
    </row>
    <row r="465" spans="3:5" x14ac:dyDescent="0.4">
      <c r="C465" t="s">
        <v>836</v>
      </c>
      <c r="D465" t="s">
        <v>636</v>
      </c>
      <c r="E465">
        <v>6100</v>
      </c>
    </row>
    <row r="466" spans="3:5" x14ac:dyDescent="0.4">
      <c r="C466" t="s">
        <v>836</v>
      </c>
      <c r="D466" t="s">
        <v>637</v>
      </c>
      <c r="E466">
        <v>600</v>
      </c>
    </row>
    <row r="467" spans="3:5" x14ac:dyDescent="0.4">
      <c r="C467" t="s">
        <v>836</v>
      </c>
      <c r="D467" t="s">
        <v>638</v>
      </c>
      <c r="E467">
        <v>8000</v>
      </c>
    </row>
    <row r="468" spans="3:5" x14ac:dyDescent="0.4">
      <c r="C468" t="s">
        <v>836</v>
      </c>
      <c r="D468" t="s">
        <v>639</v>
      </c>
      <c r="E468">
        <v>4100</v>
      </c>
    </row>
    <row r="469" spans="3:5" x14ac:dyDescent="0.4">
      <c r="C469" t="s">
        <v>836</v>
      </c>
      <c r="D469" t="s">
        <v>640</v>
      </c>
      <c r="E469">
        <v>1200</v>
      </c>
    </row>
    <row r="470" spans="3:5" x14ac:dyDescent="0.4">
      <c r="C470" t="s">
        <v>836</v>
      </c>
      <c r="D470" t="s">
        <v>641</v>
      </c>
      <c r="E470">
        <v>2400</v>
      </c>
    </row>
    <row r="471" spans="3:5" x14ac:dyDescent="0.4">
      <c r="C471" t="s">
        <v>836</v>
      </c>
      <c r="D471" t="s">
        <v>642</v>
      </c>
      <c r="E471">
        <v>400</v>
      </c>
    </row>
    <row r="472" spans="3:5" x14ac:dyDescent="0.4">
      <c r="C472" t="s">
        <v>836</v>
      </c>
      <c r="D472" t="s">
        <v>643</v>
      </c>
      <c r="E472">
        <v>4200</v>
      </c>
    </row>
    <row r="473" spans="3:5" x14ac:dyDescent="0.4">
      <c r="C473" t="s">
        <v>836</v>
      </c>
      <c r="D473" t="s">
        <v>644</v>
      </c>
      <c r="E473">
        <v>3500</v>
      </c>
    </row>
    <row r="474" spans="3:5" x14ac:dyDescent="0.4">
      <c r="C474" t="s">
        <v>836</v>
      </c>
      <c r="D474" t="s">
        <v>645</v>
      </c>
      <c r="E474">
        <v>300</v>
      </c>
    </row>
    <row r="475" spans="3:5" x14ac:dyDescent="0.4">
      <c r="C475" t="s">
        <v>836</v>
      </c>
      <c r="D475" t="s">
        <v>646</v>
      </c>
      <c r="E475">
        <v>4200</v>
      </c>
    </row>
    <row r="476" spans="3:5" x14ac:dyDescent="0.4">
      <c r="C476" t="s">
        <v>836</v>
      </c>
      <c r="D476" t="s">
        <v>647</v>
      </c>
      <c r="E476">
        <v>2400</v>
      </c>
    </row>
    <row r="477" spans="3:5" x14ac:dyDescent="0.4">
      <c r="C477" t="s">
        <v>836</v>
      </c>
      <c r="D477" t="s">
        <v>648</v>
      </c>
      <c r="E477">
        <v>2800</v>
      </c>
    </row>
    <row r="478" spans="3:5" x14ac:dyDescent="0.4">
      <c r="C478" t="s">
        <v>836</v>
      </c>
      <c r="D478" t="s">
        <v>649</v>
      </c>
      <c r="E478">
        <v>6100</v>
      </c>
    </row>
    <row r="479" spans="3:5" x14ac:dyDescent="0.4">
      <c r="C479" t="s">
        <v>836</v>
      </c>
      <c r="D479" t="s">
        <v>650</v>
      </c>
      <c r="E479">
        <v>1100</v>
      </c>
    </row>
    <row r="480" spans="3:5" x14ac:dyDescent="0.4">
      <c r="C480" t="s">
        <v>836</v>
      </c>
      <c r="D480" t="s">
        <v>651</v>
      </c>
      <c r="E480">
        <v>2000</v>
      </c>
    </row>
    <row r="481" spans="3:5" x14ac:dyDescent="0.4">
      <c r="C481" t="s">
        <v>836</v>
      </c>
      <c r="D481" t="s">
        <v>652</v>
      </c>
      <c r="E481">
        <v>800</v>
      </c>
    </row>
    <row r="482" spans="3:5" x14ac:dyDescent="0.4">
      <c r="C482" t="s">
        <v>836</v>
      </c>
      <c r="D482" t="s">
        <v>653</v>
      </c>
      <c r="E482">
        <v>7000</v>
      </c>
    </row>
    <row r="483" spans="3:5" x14ac:dyDescent="0.4">
      <c r="C483" t="s">
        <v>836</v>
      </c>
      <c r="D483" t="s">
        <v>654</v>
      </c>
      <c r="E483">
        <v>3100</v>
      </c>
    </row>
    <row r="484" spans="3:5" x14ac:dyDescent="0.4">
      <c r="C484" t="s">
        <v>836</v>
      </c>
      <c r="D484" t="s">
        <v>655</v>
      </c>
      <c r="E484">
        <v>200</v>
      </c>
    </row>
    <row r="485" spans="3:5" x14ac:dyDescent="0.4">
      <c r="C485" t="s">
        <v>836</v>
      </c>
      <c r="D485" t="s">
        <v>656</v>
      </c>
      <c r="E485">
        <v>200</v>
      </c>
    </row>
    <row r="486" spans="3:5" x14ac:dyDescent="0.4">
      <c r="C486" t="s">
        <v>836</v>
      </c>
      <c r="D486" t="s">
        <v>657</v>
      </c>
      <c r="E486">
        <v>9700</v>
      </c>
    </row>
    <row r="487" spans="3:5" x14ac:dyDescent="0.4">
      <c r="C487" t="s">
        <v>836</v>
      </c>
      <c r="D487" t="s">
        <v>658</v>
      </c>
      <c r="E487">
        <v>3200</v>
      </c>
    </row>
    <row r="488" spans="3:5" x14ac:dyDescent="0.4">
      <c r="C488" t="s">
        <v>836</v>
      </c>
      <c r="D488" t="s">
        <v>659</v>
      </c>
      <c r="E488">
        <v>7700</v>
      </c>
    </row>
    <row r="489" spans="3:5" x14ac:dyDescent="0.4">
      <c r="C489" t="s">
        <v>836</v>
      </c>
      <c r="D489" t="s">
        <v>660</v>
      </c>
      <c r="E489">
        <v>2700</v>
      </c>
    </row>
    <row r="490" spans="3:5" x14ac:dyDescent="0.4">
      <c r="C490" t="s">
        <v>836</v>
      </c>
      <c r="D490" t="s">
        <v>661</v>
      </c>
      <c r="E490">
        <v>3100</v>
      </c>
    </row>
    <row r="491" spans="3:5" x14ac:dyDescent="0.4">
      <c r="C491" t="s">
        <v>836</v>
      </c>
      <c r="D491" t="s">
        <v>662</v>
      </c>
      <c r="E491">
        <v>900</v>
      </c>
    </row>
    <row r="492" spans="3:5" x14ac:dyDescent="0.4">
      <c r="C492" t="s">
        <v>836</v>
      </c>
      <c r="D492" t="s">
        <v>663</v>
      </c>
      <c r="E492">
        <v>2900</v>
      </c>
    </row>
    <row r="493" spans="3:5" x14ac:dyDescent="0.4">
      <c r="C493" t="s">
        <v>836</v>
      </c>
      <c r="D493" t="s">
        <v>664</v>
      </c>
      <c r="E493">
        <v>4300</v>
      </c>
    </row>
    <row r="494" spans="3:5" x14ac:dyDescent="0.4">
      <c r="C494" t="s">
        <v>836</v>
      </c>
      <c r="D494" t="s">
        <v>665</v>
      </c>
      <c r="E494">
        <v>1200</v>
      </c>
    </row>
    <row r="495" spans="3:5" x14ac:dyDescent="0.4">
      <c r="C495" t="s">
        <v>836</v>
      </c>
      <c r="D495" t="s">
        <v>666</v>
      </c>
      <c r="E495">
        <v>500</v>
      </c>
    </row>
    <row r="496" spans="3:5" x14ac:dyDescent="0.4">
      <c r="C496" t="s">
        <v>836</v>
      </c>
      <c r="D496" t="s">
        <v>667</v>
      </c>
      <c r="E496">
        <v>4400</v>
      </c>
    </row>
    <row r="497" spans="3:5" x14ac:dyDescent="0.4">
      <c r="C497" t="s">
        <v>836</v>
      </c>
      <c r="D497" t="s">
        <v>668</v>
      </c>
      <c r="E497">
        <v>1200</v>
      </c>
    </row>
    <row r="498" spans="3:5" x14ac:dyDescent="0.4">
      <c r="C498" t="s">
        <v>836</v>
      </c>
      <c r="D498" t="s">
        <v>669</v>
      </c>
      <c r="E498">
        <v>5500</v>
      </c>
    </row>
    <row r="499" spans="3:5" x14ac:dyDescent="0.4">
      <c r="C499" t="s">
        <v>836</v>
      </c>
      <c r="D499" t="s">
        <v>670</v>
      </c>
      <c r="E499">
        <v>5700</v>
      </c>
    </row>
    <row r="500" spans="3:5" x14ac:dyDescent="0.4">
      <c r="C500" t="s">
        <v>836</v>
      </c>
      <c r="D500" t="s">
        <v>671</v>
      </c>
      <c r="E500">
        <v>5000</v>
      </c>
    </row>
    <row r="501" spans="3:5" x14ac:dyDescent="0.4">
      <c r="C501" t="s">
        <v>836</v>
      </c>
      <c r="D501" t="s">
        <v>672</v>
      </c>
      <c r="E501">
        <v>2800</v>
      </c>
    </row>
    <row r="502" spans="3:5" x14ac:dyDescent="0.4">
      <c r="C502" t="s">
        <v>836</v>
      </c>
      <c r="D502" t="s">
        <v>673</v>
      </c>
      <c r="E502">
        <v>1600</v>
      </c>
    </row>
    <row r="503" spans="3:5" x14ac:dyDescent="0.4">
      <c r="C503" t="s">
        <v>836</v>
      </c>
      <c r="D503" t="s">
        <v>674</v>
      </c>
      <c r="E503">
        <v>1100</v>
      </c>
    </row>
    <row r="504" spans="3:5" x14ac:dyDescent="0.4">
      <c r="C504" t="s">
        <v>836</v>
      </c>
      <c r="D504" t="s">
        <v>675</v>
      </c>
      <c r="E504">
        <v>2300</v>
      </c>
    </row>
    <row r="505" spans="3:5" x14ac:dyDescent="0.4">
      <c r="C505" t="s">
        <v>836</v>
      </c>
      <c r="D505" t="s">
        <v>676</v>
      </c>
      <c r="E505">
        <v>1800</v>
      </c>
    </row>
    <row r="506" spans="3:5" x14ac:dyDescent="0.4">
      <c r="C506" t="s">
        <v>836</v>
      </c>
      <c r="D506" t="s">
        <v>677</v>
      </c>
      <c r="E506">
        <v>1600</v>
      </c>
    </row>
    <row r="507" spans="3:5" x14ac:dyDescent="0.4">
      <c r="C507" t="s">
        <v>836</v>
      </c>
      <c r="D507" t="s">
        <v>678</v>
      </c>
      <c r="E507">
        <v>800</v>
      </c>
    </row>
    <row r="508" spans="3:5" x14ac:dyDescent="0.4">
      <c r="C508" t="s">
        <v>836</v>
      </c>
      <c r="D508" t="s">
        <v>679</v>
      </c>
      <c r="E508">
        <v>1500</v>
      </c>
    </row>
    <row r="509" spans="3:5" x14ac:dyDescent="0.4">
      <c r="C509" t="s">
        <v>836</v>
      </c>
      <c r="D509" t="s">
        <v>680</v>
      </c>
      <c r="E509">
        <v>300</v>
      </c>
    </row>
    <row r="510" spans="3:5" x14ac:dyDescent="0.4">
      <c r="C510" t="s">
        <v>836</v>
      </c>
      <c r="D510" t="s">
        <v>681</v>
      </c>
      <c r="E510">
        <v>700</v>
      </c>
    </row>
    <row r="511" spans="3:5" x14ac:dyDescent="0.4">
      <c r="C511" t="s">
        <v>836</v>
      </c>
      <c r="D511" t="s">
        <v>682</v>
      </c>
      <c r="E511">
        <v>6300</v>
      </c>
    </row>
    <row r="512" spans="3:5" x14ac:dyDescent="0.4">
      <c r="C512" t="s">
        <v>836</v>
      </c>
      <c r="D512" t="s">
        <v>683</v>
      </c>
      <c r="E512">
        <v>4200</v>
      </c>
    </row>
    <row r="513" spans="3:5" x14ac:dyDescent="0.4">
      <c r="C513" t="s">
        <v>836</v>
      </c>
      <c r="D513" t="s">
        <v>684</v>
      </c>
      <c r="E513">
        <v>700</v>
      </c>
    </row>
    <row r="514" spans="3:5" x14ac:dyDescent="0.4">
      <c r="C514" t="s">
        <v>836</v>
      </c>
      <c r="D514" t="s">
        <v>685</v>
      </c>
      <c r="E514">
        <v>500</v>
      </c>
    </row>
    <row r="515" spans="3:5" x14ac:dyDescent="0.4">
      <c r="C515" t="s">
        <v>836</v>
      </c>
      <c r="D515" t="s">
        <v>686</v>
      </c>
      <c r="E515">
        <v>1000</v>
      </c>
    </row>
    <row r="516" spans="3:5" x14ac:dyDescent="0.4">
      <c r="C516" t="s">
        <v>836</v>
      </c>
      <c r="D516" t="s">
        <v>687</v>
      </c>
      <c r="E516">
        <v>700</v>
      </c>
    </row>
    <row r="517" spans="3:5" x14ac:dyDescent="0.4">
      <c r="C517" t="s">
        <v>836</v>
      </c>
      <c r="D517" t="s">
        <v>386</v>
      </c>
      <c r="E517">
        <v>1100</v>
      </c>
    </row>
    <row r="518" spans="3:5" x14ac:dyDescent="0.4">
      <c r="C518" t="s">
        <v>836</v>
      </c>
      <c r="D518" t="s">
        <v>387</v>
      </c>
      <c r="E518">
        <v>200</v>
      </c>
    </row>
    <row r="519" spans="3:5" x14ac:dyDescent="0.4">
      <c r="C519" t="s">
        <v>836</v>
      </c>
      <c r="D519" t="s">
        <v>388</v>
      </c>
      <c r="E519">
        <v>1300</v>
      </c>
    </row>
    <row r="520" spans="3:5" x14ac:dyDescent="0.4">
      <c r="C520" t="s">
        <v>836</v>
      </c>
      <c r="D520" t="s">
        <v>389</v>
      </c>
      <c r="E520">
        <v>0</v>
      </c>
    </row>
    <row r="521" spans="3:5" x14ac:dyDescent="0.4">
      <c r="C521" t="s">
        <v>836</v>
      </c>
      <c r="D521" t="s">
        <v>390</v>
      </c>
      <c r="E521">
        <v>600</v>
      </c>
    </row>
    <row r="522" spans="3:5" x14ac:dyDescent="0.4">
      <c r="C522" t="s">
        <v>836</v>
      </c>
      <c r="D522" t="s">
        <v>391</v>
      </c>
      <c r="E522">
        <v>100</v>
      </c>
    </row>
    <row r="523" spans="3:5" x14ac:dyDescent="0.4">
      <c r="C523" t="s">
        <v>836</v>
      </c>
      <c r="D523" t="s">
        <v>392</v>
      </c>
      <c r="E523">
        <v>100</v>
      </c>
    </row>
    <row r="524" spans="3:5" x14ac:dyDescent="0.4">
      <c r="C524" t="s">
        <v>836</v>
      </c>
      <c r="D524" t="s">
        <v>393</v>
      </c>
      <c r="E524">
        <v>2800</v>
      </c>
    </row>
    <row r="525" spans="3:5" x14ac:dyDescent="0.4">
      <c r="C525" t="s">
        <v>836</v>
      </c>
      <c r="D525" t="s">
        <v>394</v>
      </c>
      <c r="E525">
        <v>600</v>
      </c>
    </row>
    <row r="526" spans="3:5" x14ac:dyDescent="0.4">
      <c r="C526" t="s">
        <v>836</v>
      </c>
      <c r="D526" t="s">
        <v>395</v>
      </c>
      <c r="E526">
        <v>600</v>
      </c>
    </row>
    <row r="527" spans="3:5" x14ac:dyDescent="0.4">
      <c r="C527" t="s">
        <v>836</v>
      </c>
      <c r="D527" t="s">
        <v>396</v>
      </c>
      <c r="E527">
        <v>1600</v>
      </c>
    </row>
    <row r="528" spans="3:5" x14ac:dyDescent="0.4">
      <c r="C528" t="s">
        <v>836</v>
      </c>
      <c r="D528" t="s">
        <v>397</v>
      </c>
      <c r="E528">
        <v>200</v>
      </c>
    </row>
    <row r="529" spans="3:5" x14ac:dyDescent="0.4">
      <c r="C529" t="s">
        <v>836</v>
      </c>
      <c r="D529" t="s">
        <v>398</v>
      </c>
      <c r="E529">
        <v>200</v>
      </c>
    </row>
    <row r="530" spans="3:5" x14ac:dyDescent="0.4">
      <c r="C530" t="s">
        <v>836</v>
      </c>
      <c r="D530" t="s">
        <v>399</v>
      </c>
      <c r="E530">
        <v>0</v>
      </c>
    </row>
    <row r="531" spans="3:5" x14ac:dyDescent="0.4">
      <c r="C531" t="s">
        <v>836</v>
      </c>
      <c r="D531" t="s">
        <v>400</v>
      </c>
      <c r="E531">
        <v>500</v>
      </c>
    </row>
    <row r="532" spans="3:5" x14ac:dyDescent="0.4">
      <c r="C532" t="s">
        <v>836</v>
      </c>
      <c r="D532" t="s">
        <v>401</v>
      </c>
      <c r="E532">
        <v>2600</v>
      </c>
    </row>
    <row r="533" spans="3:5" x14ac:dyDescent="0.4">
      <c r="C533" t="s">
        <v>836</v>
      </c>
      <c r="D533" t="s">
        <v>402</v>
      </c>
      <c r="E533">
        <v>100</v>
      </c>
    </row>
    <row r="534" spans="3:5" x14ac:dyDescent="0.4">
      <c r="C534" t="s">
        <v>836</v>
      </c>
      <c r="D534" t="s">
        <v>403</v>
      </c>
      <c r="E534">
        <v>2700</v>
      </c>
    </row>
    <row r="535" spans="3:5" x14ac:dyDescent="0.4">
      <c r="C535" t="s">
        <v>836</v>
      </c>
      <c r="D535" t="s">
        <v>404</v>
      </c>
      <c r="E535">
        <v>2000</v>
      </c>
    </row>
    <row r="536" spans="3:5" x14ac:dyDescent="0.4">
      <c r="C536" t="s">
        <v>836</v>
      </c>
      <c r="D536" t="s">
        <v>405</v>
      </c>
      <c r="E536">
        <v>100</v>
      </c>
    </row>
    <row r="537" spans="3:5" x14ac:dyDescent="0.4">
      <c r="C537" t="s">
        <v>836</v>
      </c>
      <c r="D537" t="s">
        <v>406</v>
      </c>
      <c r="E537">
        <v>100</v>
      </c>
    </row>
    <row r="538" spans="3:5" x14ac:dyDescent="0.4">
      <c r="C538" t="s">
        <v>836</v>
      </c>
      <c r="D538" t="s">
        <v>407</v>
      </c>
      <c r="E538">
        <v>500</v>
      </c>
    </row>
    <row r="539" spans="3:5" x14ac:dyDescent="0.4">
      <c r="C539" t="s">
        <v>836</v>
      </c>
      <c r="D539" t="s">
        <v>408</v>
      </c>
      <c r="E539">
        <v>0</v>
      </c>
    </row>
    <row r="540" spans="3:5" x14ac:dyDescent="0.4">
      <c r="C540" t="s">
        <v>836</v>
      </c>
      <c r="D540" t="s">
        <v>409</v>
      </c>
      <c r="E540">
        <v>400</v>
      </c>
    </row>
    <row r="541" spans="3:5" x14ac:dyDescent="0.4">
      <c r="C541" t="s">
        <v>836</v>
      </c>
      <c r="D541" t="s">
        <v>410</v>
      </c>
      <c r="E541">
        <v>500</v>
      </c>
    </row>
    <row r="542" spans="3:5" x14ac:dyDescent="0.4">
      <c r="C542" t="s">
        <v>836</v>
      </c>
      <c r="D542" t="s">
        <v>411</v>
      </c>
      <c r="E542">
        <v>1700</v>
      </c>
    </row>
    <row r="543" spans="3:5" x14ac:dyDescent="0.4">
      <c r="C543" t="s">
        <v>836</v>
      </c>
      <c r="D543" t="s">
        <v>412</v>
      </c>
      <c r="E543">
        <v>0</v>
      </c>
    </row>
    <row r="544" spans="3:5" x14ac:dyDescent="0.4">
      <c r="C544" t="s">
        <v>836</v>
      </c>
      <c r="D544" t="s">
        <v>413</v>
      </c>
      <c r="E544">
        <v>400</v>
      </c>
    </row>
    <row r="545" spans="3:5" x14ac:dyDescent="0.4">
      <c r="C545" t="s">
        <v>836</v>
      </c>
      <c r="D545" t="s">
        <v>414</v>
      </c>
      <c r="E545">
        <v>1000</v>
      </c>
    </row>
    <row r="546" spans="3:5" x14ac:dyDescent="0.4">
      <c r="C546" t="s">
        <v>836</v>
      </c>
      <c r="D546" t="s">
        <v>415</v>
      </c>
      <c r="E546">
        <v>200</v>
      </c>
    </row>
    <row r="547" spans="3:5" x14ac:dyDescent="0.4">
      <c r="C547" t="s">
        <v>836</v>
      </c>
      <c r="D547" t="s">
        <v>416</v>
      </c>
      <c r="E547">
        <v>4200</v>
      </c>
    </row>
    <row r="548" spans="3:5" x14ac:dyDescent="0.4">
      <c r="C548" t="s">
        <v>836</v>
      </c>
      <c r="D548" t="s">
        <v>417</v>
      </c>
      <c r="E548">
        <v>2300</v>
      </c>
    </row>
    <row r="549" spans="3:5" x14ac:dyDescent="0.4">
      <c r="C549" t="s">
        <v>836</v>
      </c>
      <c r="D549" t="s">
        <v>418</v>
      </c>
      <c r="E549">
        <v>3200</v>
      </c>
    </row>
    <row r="550" spans="3:5" x14ac:dyDescent="0.4">
      <c r="C550" t="s">
        <v>836</v>
      </c>
      <c r="D550" t="s">
        <v>419</v>
      </c>
      <c r="E550">
        <v>800</v>
      </c>
    </row>
    <row r="551" spans="3:5" x14ac:dyDescent="0.4">
      <c r="C551" t="s">
        <v>836</v>
      </c>
      <c r="D551" t="s">
        <v>420</v>
      </c>
      <c r="E551">
        <v>0</v>
      </c>
    </row>
    <row r="552" spans="3:5" x14ac:dyDescent="0.4">
      <c r="C552" t="s">
        <v>836</v>
      </c>
      <c r="D552" t="s">
        <v>421</v>
      </c>
      <c r="E552">
        <v>400</v>
      </c>
    </row>
    <row r="553" spans="3:5" x14ac:dyDescent="0.4">
      <c r="C553" t="s">
        <v>836</v>
      </c>
      <c r="D553" t="s">
        <v>422</v>
      </c>
      <c r="E553">
        <v>300</v>
      </c>
    </row>
    <row r="554" spans="3:5" x14ac:dyDescent="0.4">
      <c r="C554" t="s">
        <v>836</v>
      </c>
      <c r="D554" t="s">
        <v>423</v>
      </c>
      <c r="E554">
        <v>100</v>
      </c>
    </row>
    <row r="555" spans="3:5" x14ac:dyDescent="0.4">
      <c r="C555" t="s">
        <v>836</v>
      </c>
      <c r="D555" t="s">
        <v>424</v>
      </c>
      <c r="E555">
        <v>1200</v>
      </c>
    </row>
    <row r="556" spans="3:5" x14ac:dyDescent="0.4">
      <c r="C556" t="s">
        <v>836</v>
      </c>
      <c r="D556" t="s">
        <v>425</v>
      </c>
      <c r="E556">
        <v>700</v>
      </c>
    </row>
    <row r="557" spans="3:5" x14ac:dyDescent="0.4">
      <c r="C557" t="s">
        <v>836</v>
      </c>
      <c r="D557" t="s">
        <v>426</v>
      </c>
      <c r="E557">
        <v>0</v>
      </c>
    </row>
    <row r="558" spans="3:5" x14ac:dyDescent="0.4">
      <c r="C558" t="s">
        <v>836</v>
      </c>
      <c r="D558" t="s">
        <v>427</v>
      </c>
      <c r="E558">
        <v>700</v>
      </c>
    </row>
    <row r="559" spans="3:5" x14ac:dyDescent="0.4">
      <c r="C559" t="s">
        <v>836</v>
      </c>
      <c r="D559" t="s">
        <v>428</v>
      </c>
      <c r="E559">
        <v>4300</v>
      </c>
    </row>
    <row r="560" spans="3:5" x14ac:dyDescent="0.4">
      <c r="C560" t="s">
        <v>836</v>
      </c>
      <c r="D560" t="s">
        <v>429</v>
      </c>
      <c r="E560">
        <v>1900</v>
      </c>
    </row>
    <row r="561" spans="3:5" x14ac:dyDescent="0.4">
      <c r="C561" t="s">
        <v>836</v>
      </c>
      <c r="D561" t="s">
        <v>430</v>
      </c>
      <c r="E561">
        <v>3200</v>
      </c>
    </row>
    <row r="562" spans="3:5" x14ac:dyDescent="0.4">
      <c r="C562" t="s">
        <v>836</v>
      </c>
      <c r="D562" t="s">
        <v>431</v>
      </c>
      <c r="E562">
        <v>0</v>
      </c>
    </row>
    <row r="563" spans="3:5" x14ac:dyDescent="0.4">
      <c r="C563" t="s">
        <v>836</v>
      </c>
      <c r="D563" t="s">
        <v>432</v>
      </c>
      <c r="E563">
        <v>600</v>
      </c>
    </row>
    <row r="564" spans="3:5" x14ac:dyDescent="0.4">
      <c r="C564" t="s">
        <v>836</v>
      </c>
      <c r="D564" t="s">
        <v>433</v>
      </c>
      <c r="E564">
        <v>700</v>
      </c>
    </row>
    <row r="565" spans="3:5" x14ac:dyDescent="0.4">
      <c r="C565" t="s">
        <v>836</v>
      </c>
      <c r="D565" t="s">
        <v>434</v>
      </c>
      <c r="E565">
        <v>500</v>
      </c>
    </row>
    <row r="566" spans="3:5" x14ac:dyDescent="0.4">
      <c r="C566" t="s">
        <v>836</v>
      </c>
      <c r="D566" t="s">
        <v>435</v>
      </c>
      <c r="E566">
        <v>1800</v>
      </c>
    </row>
    <row r="567" spans="3:5" x14ac:dyDescent="0.4">
      <c r="C567" t="s">
        <v>836</v>
      </c>
      <c r="D567" t="s">
        <v>436</v>
      </c>
      <c r="E567">
        <v>7300</v>
      </c>
    </row>
    <row r="568" spans="3:5" x14ac:dyDescent="0.4">
      <c r="C568" t="s">
        <v>836</v>
      </c>
      <c r="D568" t="s">
        <v>437</v>
      </c>
      <c r="E568">
        <v>3100</v>
      </c>
    </row>
    <row r="569" spans="3:5" x14ac:dyDescent="0.4">
      <c r="C569" t="s">
        <v>836</v>
      </c>
      <c r="D569" t="s">
        <v>438</v>
      </c>
      <c r="E569">
        <v>600</v>
      </c>
    </row>
    <row r="570" spans="3:5" x14ac:dyDescent="0.4">
      <c r="C570" t="s">
        <v>836</v>
      </c>
      <c r="D570" t="s">
        <v>439</v>
      </c>
      <c r="E570">
        <v>1800</v>
      </c>
    </row>
    <row r="571" spans="3:5" x14ac:dyDescent="0.4">
      <c r="C571" t="s">
        <v>836</v>
      </c>
      <c r="D571" t="s">
        <v>440</v>
      </c>
      <c r="E571">
        <v>2000</v>
      </c>
    </row>
    <row r="572" spans="3:5" x14ac:dyDescent="0.4">
      <c r="C572" t="s">
        <v>836</v>
      </c>
      <c r="D572" t="s">
        <v>441</v>
      </c>
      <c r="E572">
        <v>700</v>
      </c>
    </row>
    <row r="573" spans="3:5" x14ac:dyDescent="0.4">
      <c r="C573" t="s">
        <v>836</v>
      </c>
      <c r="D573" t="s">
        <v>442</v>
      </c>
      <c r="E573">
        <v>400</v>
      </c>
    </row>
    <row r="574" spans="3:5" x14ac:dyDescent="0.4">
      <c r="C574" t="s">
        <v>836</v>
      </c>
      <c r="D574" t="s">
        <v>443</v>
      </c>
      <c r="E574">
        <v>6200</v>
      </c>
    </row>
    <row r="575" spans="3:5" x14ac:dyDescent="0.4">
      <c r="C575" t="s">
        <v>836</v>
      </c>
      <c r="D575" t="s">
        <v>444</v>
      </c>
      <c r="E575">
        <v>1500</v>
      </c>
    </row>
    <row r="576" spans="3:5" x14ac:dyDescent="0.4">
      <c r="C576" t="s">
        <v>836</v>
      </c>
      <c r="D576" t="s">
        <v>445</v>
      </c>
      <c r="E576">
        <v>400</v>
      </c>
    </row>
    <row r="577" spans="3:5" x14ac:dyDescent="0.4">
      <c r="C577" t="s">
        <v>836</v>
      </c>
      <c r="D577" t="s">
        <v>446</v>
      </c>
      <c r="E577">
        <v>500</v>
      </c>
    </row>
    <row r="578" spans="3:5" x14ac:dyDescent="0.4">
      <c r="C578" t="s">
        <v>836</v>
      </c>
      <c r="D578" t="s">
        <v>447</v>
      </c>
      <c r="E578">
        <v>0</v>
      </c>
    </row>
    <row r="579" spans="3:5" x14ac:dyDescent="0.4">
      <c r="C579" t="s">
        <v>836</v>
      </c>
      <c r="D579" t="s">
        <v>448</v>
      </c>
      <c r="E579">
        <v>1100</v>
      </c>
    </row>
    <row r="580" spans="3:5" x14ac:dyDescent="0.4">
      <c r="C580" t="s">
        <v>836</v>
      </c>
      <c r="D580" t="s">
        <v>449</v>
      </c>
      <c r="E580">
        <v>100</v>
      </c>
    </row>
    <row r="581" spans="3:5" x14ac:dyDescent="0.4">
      <c r="C581" t="s">
        <v>836</v>
      </c>
      <c r="D581" t="s">
        <v>450</v>
      </c>
      <c r="E581">
        <v>1000</v>
      </c>
    </row>
    <row r="582" spans="3:5" x14ac:dyDescent="0.4">
      <c r="C582" t="s">
        <v>836</v>
      </c>
      <c r="D582" t="s">
        <v>451</v>
      </c>
      <c r="E582">
        <v>600</v>
      </c>
    </row>
    <row r="583" spans="3:5" x14ac:dyDescent="0.4">
      <c r="C583" t="s">
        <v>836</v>
      </c>
      <c r="D583" t="s">
        <v>452</v>
      </c>
      <c r="E583">
        <v>1100</v>
      </c>
    </row>
    <row r="584" spans="3:5" x14ac:dyDescent="0.4">
      <c r="C584" t="s">
        <v>836</v>
      </c>
      <c r="D584" t="s">
        <v>453</v>
      </c>
      <c r="E584">
        <v>500</v>
      </c>
    </row>
    <row r="585" spans="3:5" x14ac:dyDescent="0.4">
      <c r="C585" t="s">
        <v>836</v>
      </c>
      <c r="D585" t="s">
        <v>454</v>
      </c>
      <c r="E585">
        <v>300</v>
      </c>
    </row>
    <row r="586" spans="3:5" x14ac:dyDescent="0.4">
      <c r="C586" t="s">
        <v>836</v>
      </c>
      <c r="D586" t="s">
        <v>455</v>
      </c>
      <c r="E586">
        <v>500</v>
      </c>
    </row>
    <row r="587" spans="3:5" x14ac:dyDescent="0.4">
      <c r="C587" t="s">
        <v>836</v>
      </c>
      <c r="D587" t="s">
        <v>456</v>
      </c>
      <c r="E587">
        <v>300</v>
      </c>
    </row>
    <row r="588" spans="3:5" x14ac:dyDescent="0.4">
      <c r="C588" t="s">
        <v>836</v>
      </c>
      <c r="D588" t="s">
        <v>457</v>
      </c>
      <c r="E588">
        <v>300</v>
      </c>
    </row>
    <row r="589" spans="3:5" x14ac:dyDescent="0.4">
      <c r="C589" t="s">
        <v>836</v>
      </c>
      <c r="D589" t="s">
        <v>458</v>
      </c>
      <c r="E589">
        <v>2600</v>
      </c>
    </row>
    <row r="590" spans="3:5" x14ac:dyDescent="0.4">
      <c r="C590" t="s">
        <v>836</v>
      </c>
      <c r="D590" t="s">
        <v>459</v>
      </c>
      <c r="E590">
        <v>600</v>
      </c>
    </row>
    <row r="591" spans="3:5" x14ac:dyDescent="0.4">
      <c r="C591" t="s">
        <v>836</v>
      </c>
      <c r="D591" t="s">
        <v>460</v>
      </c>
      <c r="E591">
        <v>1100</v>
      </c>
    </row>
    <row r="592" spans="3:5" x14ac:dyDescent="0.4">
      <c r="C592" t="s">
        <v>836</v>
      </c>
      <c r="D592" t="s">
        <v>461</v>
      </c>
      <c r="E592">
        <v>700</v>
      </c>
    </row>
    <row r="593" spans="3:5" x14ac:dyDescent="0.4">
      <c r="C593" t="s">
        <v>836</v>
      </c>
      <c r="D593" t="s">
        <v>462</v>
      </c>
      <c r="E593">
        <v>800</v>
      </c>
    </row>
    <row r="594" spans="3:5" x14ac:dyDescent="0.4">
      <c r="C594" t="s">
        <v>836</v>
      </c>
      <c r="D594" t="s">
        <v>463</v>
      </c>
      <c r="E594">
        <v>1100</v>
      </c>
    </row>
    <row r="595" spans="3:5" x14ac:dyDescent="0.4">
      <c r="C595" t="s">
        <v>836</v>
      </c>
      <c r="D595" t="s">
        <v>464</v>
      </c>
      <c r="E595">
        <v>500</v>
      </c>
    </row>
    <row r="596" spans="3:5" x14ac:dyDescent="0.4">
      <c r="C596" t="s">
        <v>836</v>
      </c>
      <c r="D596" t="s">
        <v>465</v>
      </c>
      <c r="E596">
        <v>200</v>
      </c>
    </row>
    <row r="597" spans="3:5" x14ac:dyDescent="0.4">
      <c r="C597" t="s">
        <v>836</v>
      </c>
      <c r="D597" t="s">
        <v>466</v>
      </c>
      <c r="E597">
        <v>100</v>
      </c>
    </row>
    <row r="598" spans="3:5" x14ac:dyDescent="0.4">
      <c r="C598" t="s">
        <v>836</v>
      </c>
      <c r="D598" t="s">
        <v>467</v>
      </c>
      <c r="E598">
        <v>400</v>
      </c>
    </row>
    <row r="599" spans="3:5" x14ac:dyDescent="0.4">
      <c r="C599" t="s">
        <v>836</v>
      </c>
      <c r="D599" t="s">
        <v>468</v>
      </c>
      <c r="E599">
        <v>800</v>
      </c>
    </row>
    <row r="600" spans="3:5" x14ac:dyDescent="0.4">
      <c r="C600" t="s">
        <v>836</v>
      </c>
      <c r="D600" t="s">
        <v>469</v>
      </c>
      <c r="E600">
        <v>0</v>
      </c>
    </row>
    <row r="601" spans="3:5" x14ac:dyDescent="0.4">
      <c r="C601" t="s">
        <v>836</v>
      </c>
      <c r="D601" t="s">
        <v>470</v>
      </c>
      <c r="E601">
        <v>200</v>
      </c>
    </row>
    <row r="602" spans="3:5" x14ac:dyDescent="0.4">
      <c r="C602" t="s">
        <v>836</v>
      </c>
      <c r="D602" t="s">
        <v>471</v>
      </c>
      <c r="E602">
        <v>100</v>
      </c>
    </row>
    <row r="603" spans="3:5" x14ac:dyDescent="0.4">
      <c r="C603" t="s">
        <v>836</v>
      </c>
      <c r="D603" t="s">
        <v>472</v>
      </c>
      <c r="E603">
        <v>2800</v>
      </c>
    </row>
    <row r="604" spans="3:5" x14ac:dyDescent="0.4">
      <c r="C604" t="s">
        <v>836</v>
      </c>
      <c r="D604" t="s">
        <v>473</v>
      </c>
      <c r="E604">
        <v>100</v>
      </c>
    </row>
    <row r="605" spans="3:5" x14ac:dyDescent="0.4">
      <c r="C605" t="s">
        <v>836</v>
      </c>
      <c r="D605" t="s">
        <v>474</v>
      </c>
      <c r="E605">
        <v>400</v>
      </c>
    </row>
    <row r="606" spans="3:5" x14ac:dyDescent="0.4">
      <c r="C606" t="s">
        <v>836</v>
      </c>
      <c r="D606" t="s">
        <v>475</v>
      </c>
      <c r="E606">
        <v>0</v>
      </c>
    </row>
    <row r="607" spans="3:5" x14ac:dyDescent="0.4">
      <c r="C607" t="s">
        <v>836</v>
      </c>
      <c r="D607" t="s">
        <v>476</v>
      </c>
      <c r="E607">
        <v>300</v>
      </c>
    </row>
    <row r="608" spans="3:5" x14ac:dyDescent="0.4">
      <c r="C608" t="s">
        <v>836</v>
      </c>
      <c r="D608" t="s">
        <v>477</v>
      </c>
      <c r="E608">
        <v>300</v>
      </c>
    </row>
    <row r="609" spans="3:5" x14ac:dyDescent="0.4">
      <c r="C609" t="s">
        <v>836</v>
      </c>
      <c r="D609" t="s">
        <v>478</v>
      </c>
      <c r="E609">
        <v>1300</v>
      </c>
    </row>
    <row r="610" spans="3:5" x14ac:dyDescent="0.4">
      <c r="C610" t="s">
        <v>836</v>
      </c>
      <c r="D610" t="s">
        <v>479</v>
      </c>
      <c r="E610">
        <v>300</v>
      </c>
    </row>
    <row r="611" spans="3:5" x14ac:dyDescent="0.4">
      <c r="C611" t="s">
        <v>836</v>
      </c>
      <c r="D611" t="s">
        <v>480</v>
      </c>
      <c r="E611">
        <v>700</v>
      </c>
    </row>
    <row r="612" spans="3:5" x14ac:dyDescent="0.4">
      <c r="C612" t="s">
        <v>836</v>
      </c>
      <c r="D612" t="s">
        <v>481</v>
      </c>
      <c r="E612">
        <v>600</v>
      </c>
    </row>
    <row r="613" spans="3:5" x14ac:dyDescent="0.4">
      <c r="C613" t="s">
        <v>836</v>
      </c>
      <c r="D613" t="s">
        <v>482</v>
      </c>
      <c r="E613">
        <v>0</v>
      </c>
    </row>
    <row r="614" spans="3:5" x14ac:dyDescent="0.4">
      <c r="C614" t="s">
        <v>836</v>
      </c>
      <c r="D614" t="s">
        <v>483</v>
      </c>
      <c r="E614">
        <v>300</v>
      </c>
    </row>
    <row r="615" spans="3:5" x14ac:dyDescent="0.4">
      <c r="C615" t="s">
        <v>836</v>
      </c>
      <c r="D615" t="s">
        <v>484</v>
      </c>
      <c r="E615">
        <v>200</v>
      </c>
    </row>
    <row r="616" spans="3:5" x14ac:dyDescent="0.4">
      <c r="C616" t="s">
        <v>836</v>
      </c>
      <c r="D616" t="s">
        <v>485</v>
      </c>
      <c r="E616">
        <v>200</v>
      </c>
    </row>
    <row r="617" spans="3:5" x14ac:dyDescent="0.4">
      <c r="C617" t="s">
        <v>836</v>
      </c>
      <c r="D617" t="s">
        <v>486</v>
      </c>
      <c r="E617">
        <v>700</v>
      </c>
    </row>
    <row r="618" spans="3:5" x14ac:dyDescent="0.4">
      <c r="C618" t="s">
        <v>836</v>
      </c>
      <c r="D618" t="s">
        <v>487</v>
      </c>
      <c r="E618">
        <v>100</v>
      </c>
    </row>
    <row r="619" spans="3:5" x14ac:dyDescent="0.4">
      <c r="C619" t="s">
        <v>836</v>
      </c>
      <c r="D619" t="s">
        <v>488</v>
      </c>
      <c r="E619">
        <v>1700</v>
      </c>
    </row>
    <row r="620" spans="3:5" x14ac:dyDescent="0.4">
      <c r="C620" t="s">
        <v>836</v>
      </c>
      <c r="D620" t="s">
        <v>489</v>
      </c>
      <c r="E620">
        <v>0</v>
      </c>
    </row>
    <row r="621" spans="3:5" x14ac:dyDescent="0.4">
      <c r="C621" t="s">
        <v>836</v>
      </c>
      <c r="D621" t="s">
        <v>490</v>
      </c>
      <c r="E621">
        <v>200</v>
      </c>
    </row>
    <row r="622" spans="3:5" x14ac:dyDescent="0.4">
      <c r="C622" t="s">
        <v>836</v>
      </c>
      <c r="D622" t="s">
        <v>491</v>
      </c>
      <c r="E622">
        <v>0</v>
      </c>
    </row>
    <row r="623" spans="3:5" x14ac:dyDescent="0.4">
      <c r="C623" t="s">
        <v>836</v>
      </c>
      <c r="D623" t="s">
        <v>492</v>
      </c>
      <c r="E623">
        <v>1300</v>
      </c>
    </row>
    <row r="624" spans="3:5" x14ac:dyDescent="0.4">
      <c r="C624" t="s">
        <v>836</v>
      </c>
      <c r="D624" t="s">
        <v>493</v>
      </c>
      <c r="E624">
        <v>200</v>
      </c>
    </row>
    <row r="625" spans="3:5" x14ac:dyDescent="0.4">
      <c r="C625" t="s">
        <v>836</v>
      </c>
      <c r="D625" t="s">
        <v>494</v>
      </c>
      <c r="E625">
        <v>2200</v>
      </c>
    </row>
    <row r="626" spans="3:5" x14ac:dyDescent="0.4">
      <c r="C626" t="s">
        <v>836</v>
      </c>
      <c r="D626" t="s">
        <v>495</v>
      </c>
      <c r="E626">
        <v>2300</v>
      </c>
    </row>
    <row r="627" spans="3:5" x14ac:dyDescent="0.4">
      <c r="C627" t="s">
        <v>836</v>
      </c>
      <c r="D627" t="s">
        <v>496</v>
      </c>
      <c r="E627">
        <v>2900</v>
      </c>
    </row>
    <row r="628" spans="3:5" x14ac:dyDescent="0.4">
      <c r="C628" t="s">
        <v>836</v>
      </c>
      <c r="D628" t="s">
        <v>497</v>
      </c>
      <c r="E628">
        <v>900</v>
      </c>
    </row>
    <row r="629" spans="3:5" x14ac:dyDescent="0.4">
      <c r="C629" t="s">
        <v>836</v>
      </c>
      <c r="D629" t="s">
        <v>498</v>
      </c>
      <c r="E629">
        <v>2500</v>
      </c>
    </row>
    <row r="630" spans="3:5" x14ac:dyDescent="0.4">
      <c r="C630" t="s">
        <v>836</v>
      </c>
      <c r="D630" t="s">
        <v>499</v>
      </c>
      <c r="E630">
        <v>600</v>
      </c>
    </row>
    <row r="631" spans="3:5" x14ac:dyDescent="0.4">
      <c r="C631" t="s">
        <v>836</v>
      </c>
      <c r="D631" t="s">
        <v>500</v>
      </c>
      <c r="E631">
        <v>2100</v>
      </c>
    </row>
    <row r="632" spans="3:5" x14ac:dyDescent="0.4">
      <c r="C632" t="s">
        <v>836</v>
      </c>
      <c r="D632" t="s">
        <v>501</v>
      </c>
      <c r="E632">
        <v>300</v>
      </c>
    </row>
    <row r="633" spans="3:5" x14ac:dyDescent="0.4">
      <c r="C633" t="s">
        <v>836</v>
      </c>
      <c r="D633" t="s">
        <v>502</v>
      </c>
      <c r="E633">
        <v>200</v>
      </c>
    </row>
    <row r="634" spans="3:5" x14ac:dyDescent="0.4">
      <c r="C634" t="s">
        <v>836</v>
      </c>
      <c r="D634" t="s">
        <v>503</v>
      </c>
      <c r="E634">
        <v>200</v>
      </c>
    </row>
    <row r="635" spans="3:5" x14ac:dyDescent="0.4">
      <c r="C635" t="s">
        <v>836</v>
      </c>
      <c r="D635" t="s">
        <v>504</v>
      </c>
      <c r="E635">
        <v>0</v>
      </c>
    </row>
    <row r="636" spans="3:5" x14ac:dyDescent="0.4">
      <c r="C636" t="s">
        <v>836</v>
      </c>
      <c r="D636" t="s">
        <v>505</v>
      </c>
      <c r="E636">
        <v>1300</v>
      </c>
    </row>
    <row r="637" spans="3:5" x14ac:dyDescent="0.4">
      <c r="C637" t="s">
        <v>836</v>
      </c>
      <c r="D637" t="s">
        <v>688</v>
      </c>
      <c r="E637">
        <v>400</v>
      </c>
    </row>
    <row r="638" spans="3:5" x14ac:dyDescent="0.4">
      <c r="C638" t="s">
        <v>836</v>
      </c>
      <c r="D638" t="s">
        <v>689</v>
      </c>
      <c r="E638">
        <v>2900</v>
      </c>
    </row>
    <row r="639" spans="3:5" x14ac:dyDescent="0.4">
      <c r="C639" t="s">
        <v>836</v>
      </c>
      <c r="D639" t="s">
        <v>690</v>
      </c>
      <c r="E639">
        <v>400</v>
      </c>
    </row>
    <row r="640" spans="3:5" x14ac:dyDescent="0.4">
      <c r="C640" t="s">
        <v>836</v>
      </c>
      <c r="D640" t="s">
        <v>691</v>
      </c>
      <c r="E640">
        <v>2300</v>
      </c>
    </row>
    <row r="641" spans="3:5" x14ac:dyDescent="0.4">
      <c r="C641" t="s">
        <v>836</v>
      </c>
      <c r="D641" t="s">
        <v>692</v>
      </c>
      <c r="E641">
        <v>1200</v>
      </c>
    </row>
    <row r="642" spans="3:5" x14ac:dyDescent="0.4">
      <c r="C642" t="s">
        <v>836</v>
      </c>
      <c r="D642" t="s">
        <v>693</v>
      </c>
      <c r="E642">
        <v>1500</v>
      </c>
    </row>
    <row r="643" spans="3:5" x14ac:dyDescent="0.4">
      <c r="C643" t="s">
        <v>836</v>
      </c>
      <c r="D643" t="s">
        <v>694</v>
      </c>
      <c r="E643">
        <v>200</v>
      </c>
    </row>
    <row r="644" spans="3:5" x14ac:dyDescent="0.4">
      <c r="C644" t="s">
        <v>836</v>
      </c>
      <c r="D644" t="s">
        <v>695</v>
      </c>
      <c r="E644">
        <v>1700</v>
      </c>
    </row>
    <row r="645" spans="3:5" x14ac:dyDescent="0.4">
      <c r="C645" t="s">
        <v>836</v>
      </c>
      <c r="D645" t="s">
        <v>696</v>
      </c>
      <c r="E645">
        <v>800</v>
      </c>
    </row>
    <row r="646" spans="3:5" x14ac:dyDescent="0.4">
      <c r="C646" t="s">
        <v>836</v>
      </c>
      <c r="D646" t="s">
        <v>697</v>
      </c>
      <c r="E646">
        <v>100</v>
      </c>
    </row>
    <row r="647" spans="3:5" x14ac:dyDescent="0.4">
      <c r="C647" t="s">
        <v>836</v>
      </c>
      <c r="D647" t="s">
        <v>698</v>
      </c>
      <c r="E647">
        <v>1000</v>
      </c>
    </row>
    <row r="648" spans="3:5" x14ac:dyDescent="0.4">
      <c r="C648" t="s">
        <v>836</v>
      </c>
      <c r="D648" t="s">
        <v>699</v>
      </c>
      <c r="E648">
        <v>1200</v>
      </c>
    </row>
    <row r="649" spans="3:5" x14ac:dyDescent="0.4">
      <c r="C649" t="s">
        <v>836</v>
      </c>
      <c r="D649" t="s">
        <v>700</v>
      </c>
      <c r="E649">
        <v>500</v>
      </c>
    </row>
    <row r="650" spans="3:5" x14ac:dyDescent="0.4">
      <c r="C650" t="s">
        <v>836</v>
      </c>
      <c r="D650" t="s">
        <v>701</v>
      </c>
      <c r="E650">
        <v>2000</v>
      </c>
    </row>
    <row r="651" spans="3:5" x14ac:dyDescent="0.4">
      <c r="C651" t="s">
        <v>836</v>
      </c>
      <c r="D651" t="s">
        <v>702</v>
      </c>
      <c r="E651">
        <v>500</v>
      </c>
    </row>
    <row r="652" spans="3:5" x14ac:dyDescent="0.4">
      <c r="C652" t="s">
        <v>836</v>
      </c>
      <c r="D652" t="s">
        <v>703</v>
      </c>
      <c r="E652">
        <v>600</v>
      </c>
    </row>
    <row r="653" spans="3:5" x14ac:dyDescent="0.4">
      <c r="C653" t="s">
        <v>836</v>
      </c>
      <c r="D653" t="s">
        <v>704</v>
      </c>
      <c r="E653">
        <v>400</v>
      </c>
    </row>
    <row r="654" spans="3:5" x14ac:dyDescent="0.4">
      <c r="C654" t="s">
        <v>836</v>
      </c>
      <c r="D654" t="s">
        <v>705</v>
      </c>
      <c r="E654">
        <v>600</v>
      </c>
    </row>
    <row r="655" spans="3:5" x14ac:dyDescent="0.4">
      <c r="C655" t="s">
        <v>836</v>
      </c>
      <c r="D655" t="s">
        <v>706</v>
      </c>
      <c r="E655">
        <v>1900</v>
      </c>
    </row>
    <row r="656" spans="3:5" x14ac:dyDescent="0.4">
      <c r="C656" t="s">
        <v>836</v>
      </c>
      <c r="D656" t="s">
        <v>707</v>
      </c>
      <c r="E656">
        <v>1300</v>
      </c>
    </row>
    <row r="657" spans="3:5" x14ac:dyDescent="0.4">
      <c r="C657" t="s">
        <v>836</v>
      </c>
      <c r="D657" t="s">
        <v>708</v>
      </c>
      <c r="E657">
        <v>0</v>
      </c>
    </row>
    <row r="658" spans="3:5" x14ac:dyDescent="0.4">
      <c r="C658" t="s">
        <v>836</v>
      </c>
      <c r="D658" t="s">
        <v>709</v>
      </c>
      <c r="E658">
        <v>500</v>
      </c>
    </row>
    <row r="659" spans="3:5" x14ac:dyDescent="0.4">
      <c r="C659" t="s">
        <v>836</v>
      </c>
      <c r="D659" t="s">
        <v>710</v>
      </c>
      <c r="E659">
        <v>300</v>
      </c>
    </row>
    <row r="660" spans="3:5" x14ac:dyDescent="0.4">
      <c r="C660" t="s">
        <v>836</v>
      </c>
      <c r="D660" t="s">
        <v>711</v>
      </c>
      <c r="E660">
        <v>900</v>
      </c>
    </row>
    <row r="661" spans="3:5" x14ac:dyDescent="0.4">
      <c r="C661" t="s">
        <v>836</v>
      </c>
      <c r="D661" t="s">
        <v>712</v>
      </c>
      <c r="E661">
        <v>0</v>
      </c>
    </row>
    <row r="662" spans="3:5" x14ac:dyDescent="0.4">
      <c r="C662" t="s">
        <v>836</v>
      </c>
      <c r="D662" t="s">
        <v>713</v>
      </c>
      <c r="E662">
        <v>0</v>
      </c>
    </row>
    <row r="663" spans="3:5" x14ac:dyDescent="0.4">
      <c r="C663" t="s">
        <v>836</v>
      </c>
      <c r="D663" t="s">
        <v>714</v>
      </c>
      <c r="E663">
        <v>0</v>
      </c>
    </row>
    <row r="664" spans="3:5" x14ac:dyDescent="0.4">
      <c r="C664" t="s">
        <v>836</v>
      </c>
      <c r="D664" t="s">
        <v>715</v>
      </c>
      <c r="E664">
        <v>0</v>
      </c>
    </row>
    <row r="665" spans="3:5" x14ac:dyDescent="0.4">
      <c r="C665" t="s">
        <v>836</v>
      </c>
      <c r="D665" t="s">
        <v>716</v>
      </c>
      <c r="E665">
        <v>0</v>
      </c>
    </row>
    <row r="666" spans="3:5" x14ac:dyDescent="0.4">
      <c r="C666" t="s">
        <v>836</v>
      </c>
      <c r="D666" t="s">
        <v>717</v>
      </c>
      <c r="E666">
        <v>9400</v>
      </c>
    </row>
    <row r="667" spans="3:5" x14ac:dyDescent="0.4">
      <c r="C667" t="s">
        <v>851</v>
      </c>
      <c r="D667" t="s">
        <v>506</v>
      </c>
      <c r="E667">
        <v>9500</v>
      </c>
    </row>
    <row r="668" spans="3:5" x14ac:dyDescent="0.4">
      <c r="C668" t="s">
        <v>851</v>
      </c>
      <c r="D668" t="s">
        <v>507</v>
      </c>
      <c r="E668">
        <v>500</v>
      </c>
    </row>
    <row r="669" spans="3:5" x14ac:dyDescent="0.4">
      <c r="C669" t="s">
        <v>851</v>
      </c>
      <c r="D669" t="s">
        <v>508</v>
      </c>
      <c r="E669">
        <v>5300</v>
      </c>
    </row>
    <row r="670" spans="3:5" x14ac:dyDescent="0.4">
      <c r="C670" t="s">
        <v>851</v>
      </c>
      <c r="D670" t="s">
        <v>509</v>
      </c>
      <c r="E670">
        <v>1000</v>
      </c>
    </row>
    <row r="671" spans="3:5" x14ac:dyDescent="0.4">
      <c r="C671" t="s">
        <v>851</v>
      </c>
      <c r="D671" t="s">
        <v>510</v>
      </c>
      <c r="E671">
        <v>4100</v>
      </c>
    </row>
    <row r="672" spans="3:5" x14ac:dyDescent="0.4">
      <c r="C672" t="s">
        <v>851</v>
      </c>
      <c r="D672" t="s">
        <v>511</v>
      </c>
      <c r="E672">
        <v>9200</v>
      </c>
    </row>
    <row r="673" spans="3:5" x14ac:dyDescent="0.4">
      <c r="C673" t="s">
        <v>851</v>
      </c>
      <c r="D673" t="s">
        <v>512</v>
      </c>
      <c r="E673">
        <v>5000</v>
      </c>
    </row>
    <row r="674" spans="3:5" x14ac:dyDescent="0.4">
      <c r="C674" t="s">
        <v>851</v>
      </c>
      <c r="D674" t="s">
        <v>513</v>
      </c>
      <c r="E674">
        <v>1400</v>
      </c>
    </row>
    <row r="675" spans="3:5" x14ac:dyDescent="0.4">
      <c r="C675" t="s">
        <v>851</v>
      </c>
      <c r="D675" t="s">
        <v>514</v>
      </c>
      <c r="E675">
        <v>6000</v>
      </c>
    </row>
    <row r="676" spans="3:5" x14ac:dyDescent="0.4">
      <c r="C676" t="s">
        <v>851</v>
      </c>
      <c r="D676" t="s">
        <v>515</v>
      </c>
      <c r="E676">
        <v>3000</v>
      </c>
    </row>
    <row r="677" spans="3:5" x14ac:dyDescent="0.4">
      <c r="C677" t="s">
        <v>851</v>
      </c>
      <c r="D677" t="s">
        <v>516</v>
      </c>
      <c r="E677">
        <v>3700</v>
      </c>
    </row>
    <row r="678" spans="3:5" x14ac:dyDescent="0.4">
      <c r="C678" t="s">
        <v>851</v>
      </c>
      <c r="D678" t="s">
        <v>517</v>
      </c>
      <c r="E678">
        <v>4400</v>
      </c>
    </row>
    <row r="679" spans="3:5" x14ac:dyDescent="0.4">
      <c r="C679" t="s">
        <v>851</v>
      </c>
      <c r="D679" t="s">
        <v>518</v>
      </c>
      <c r="E679">
        <v>1400</v>
      </c>
    </row>
    <row r="680" spans="3:5" x14ac:dyDescent="0.4">
      <c r="C680" t="s">
        <v>851</v>
      </c>
      <c r="D680" t="s">
        <v>519</v>
      </c>
      <c r="E680">
        <v>3200</v>
      </c>
    </row>
    <row r="681" spans="3:5" x14ac:dyDescent="0.4">
      <c r="C681" t="s">
        <v>851</v>
      </c>
      <c r="D681" t="s">
        <v>520</v>
      </c>
      <c r="E681">
        <v>2500</v>
      </c>
    </row>
    <row r="682" spans="3:5" x14ac:dyDescent="0.4">
      <c r="C682" t="s">
        <v>851</v>
      </c>
      <c r="D682" t="s">
        <v>521</v>
      </c>
      <c r="E682">
        <v>2800</v>
      </c>
    </row>
    <row r="683" spans="3:5" x14ac:dyDescent="0.4">
      <c r="C683" t="s">
        <v>851</v>
      </c>
      <c r="D683" t="s">
        <v>522</v>
      </c>
      <c r="E683">
        <v>1400</v>
      </c>
    </row>
    <row r="684" spans="3:5" x14ac:dyDescent="0.4">
      <c r="C684" t="s">
        <v>851</v>
      </c>
      <c r="D684" t="s">
        <v>523</v>
      </c>
      <c r="E684">
        <v>2100</v>
      </c>
    </row>
    <row r="685" spans="3:5" x14ac:dyDescent="0.4">
      <c r="C685" t="s">
        <v>851</v>
      </c>
      <c r="D685" t="s">
        <v>524</v>
      </c>
      <c r="E685">
        <v>1900</v>
      </c>
    </row>
    <row r="686" spans="3:5" x14ac:dyDescent="0.4">
      <c r="C686" t="s">
        <v>851</v>
      </c>
      <c r="D686" t="s">
        <v>525</v>
      </c>
      <c r="E686">
        <v>200</v>
      </c>
    </row>
    <row r="687" spans="3:5" x14ac:dyDescent="0.4">
      <c r="C687" t="s">
        <v>851</v>
      </c>
      <c r="D687" t="s">
        <v>526</v>
      </c>
      <c r="E687">
        <v>600</v>
      </c>
    </row>
    <row r="688" spans="3:5" x14ac:dyDescent="0.4">
      <c r="C688" t="s">
        <v>851</v>
      </c>
      <c r="D688" t="s">
        <v>527</v>
      </c>
      <c r="E688">
        <v>400</v>
      </c>
    </row>
    <row r="689" spans="3:5" x14ac:dyDescent="0.4">
      <c r="C689" t="s">
        <v>851</v>
      </c>
      <c r="D689" t="s">
        <v>528</v>
      </c>
      <c r="E689">
        <v>500</v>
      </c>
    </row>
    <row r="690" spans="3:5" x14ac:dyDescent="0.4">
      <c r="C690" t="s">
        <v>851</v>
      </c>
      <c r="D690" t="s">
        <v>529</v>
      </c>
      <c r="E690">
        <v>3700</v>
      </c>
    </row>
    <row r="691" spans="3:5" x14ac:dyDescent="0.4">
      <c r="C691" t="s">
        <v>851</v>
      </c>
      <c r="D691" t="s">
        <v>530</v>
      </c>
      <c r="E691">
        <v>2300</v>
      </c>
    </row>
    <row r="692" spans="3:5" x14ac:dyDescent="0.4">
      <c r="C692" t="s">
        <v>851</v>
      </c>
      <c r="D692" t="s">
        <v>531</v>
      </c>
      <c r="E692">
        <v>500</v>
      </c>
    </row>
    <row r="693" spans="3:5" x14ac:dyDescent="0.4">
      <c r="C693" t="s">
        <v>851</v>
      </c>
      <c r="D693" t="s">
        <v>532</v>
      </c>
      <c r="E693">
        <v>600</v>
      </c>
    </row>
    <row r="694" spans="3:5" x14ac:dyDescent="0.4">
      <c r="C694" t="s">
        <v>851</v>
      </c>
      <c r="D694" t="s">
        <v>533</v>
      </c>
      <c r="E694">
        <v>0</v>
      </c>
    </row>
    <row r="695" spans="3:5" x14ac:dyDescent="0.4">
      <c r="C695" t="s">
        <v>851</v>
      </c>
      <c r="D695" t="s">
        <v>534</v>
      </c>
      <c r="E695">
        <v>600</v>
      </c>
    </row>
    <row r="696" spans="3:5" x14ac:dyDescent="0.4">
      <c r="C696" t="s">
        <v>851</v>
      </c>
      <c r="D696" t="s">
        <v>535</v>
      </c>
      <c r="E696">
        <v>2500</v>
      </c>
    </row>
    <row r="697" spans="3:5" x14ac:dyDescent="0.4">
      <c r="C697" t="s">
        <v>851</v>
      </c>
      <c r="D697" t="s">
        <v>536</v>
      </c>
      <c r="E697">
        <v>1000</v>
      </c>
    </row>
    <row r="698" spans="3:5" x14ac:dyDescent="0.4">
      <c r="C698" t="s">
        <v>851</v>
      </c>
      <c r="D698" t="s">
        <v>537</v>
      </c>
      <c r="E698">
        <v>2300</v>
      </c>
    </row>
    <row r="699" spans="3:5" x14ac:dyDescent="0.4">
      <c r="C699" t="s">
        <v>851</v>
      </c>
      <c r="D699" t="s">
        <v>538</v>
      </c>
      <c r="E699">
        <v>8500</v>
      </c>
    </row>
    <row r="700" spans="3:5" x14ac:dyDescent="0.4">
      <c r="C700" t="s">
        <v>851</v>
      </c>
      <c r="D700" t="s">
        <v>539</v>
      </c>
      <c r="E700">
        <v>1200</v>
      </c>
    </row>
    <row r="701" spans="3:5" x14ac:dyDescent="0.4">
      <c r="C701" t="s">
        <v>851</v>
      </c>
      <c r="D701" t="s">
        <v>540</v>
      </c>
      <c r="E701">
        <v>100</v>
      </c>
    </row>
    <row r="702" spans="3:5" x14ac:dyDescent="0.4">
      <c r="C702" t="s">
        <v>851</v>
      </c>
      <c r="D702" t="s">
        <v>541</v>
      </c>
      <c r="E702">
        <v>200</v>
      </c>
    </row>
    <row r="703" spans="3:5" x14ac:dyDescent="0.4">
      <c r="C703" t="s">
        <v>851</v>
      </c>
      <c r="D703" t="s">
        <v>542</v>
      </c>
      <c r="E703">
        <v>800</v>
      </c>
    </row>
    <row r="704" spans="3:5" x14ac:dyDescent="0.4">
      <c r="C704" t="s">
        <v>851</v>
      </c>
      <c r="D704" t="s">
        <v>543</v>
      </c>
      <c r="E704">
        <v>200</v>
      </c>
    </row>
    <row r="705" spans="3:5" x14ac:dyDescent="0.4">
      <c r="C705" t="s">
        <v>851</v>
      </c>
      <c r="D705" t="s">
        <v>544</v>
      </c>
      <c r="E705">
        <v>3800</v>
      </c>
    </row>
    <row r="706" spans="3:5" x14ac:dyDescent="0.4">
      <c r="C706" t="s">
        <v>851</v>
      </c>
      <c r="D706" t="s">
        <v>545</v>
      </c>
      <c r="E706">
        <v>1300</v>
      </c>
    </row>
    <row r="707" spans="3:5" x14ac:dyDescent="0.4">
      <c r="C707" t="s">
        <v>851</v>
      </c>
      <c r="D707" t="s">
        <v>546</v>
      </c>
      <c r="E707">
        <v>2600</v>
      </c>
    </row>
    <row r="708" spans="3:5" x14ac:dyDescent="0.4">
      <c r="C708" t="s">
        <v>851</v>
      </c>
      <c r="D708" t="s">
        <v>547</v>
      </c>
      <c r="E708">
        <v>3300</v>
      </c>
    </row>
    <row r="709" spans="3:5" x14ac:dyDescent="0.4">
      <c r="C709" t="s">
        <v>851</v>
      </c>
      <c r="D709" t="s">
        <v>548</v>
      </c>
      <c r="E709">
        <v>2400</v>
      </c>
    </row>
    <row r="710" spans="3:5" x14ac:dyDescent="0.4">
      <c r="C710" t="s">
        <v>851</v>
      </c>
      <c r="D710" t="s">
        <v>549</v>
      </c>
      <c r="E710">
        <v>700</v>
      </c>
    </row>
    <row r="711" spans="3:5" x14ac:dyDescent="0.4">
      <c r="C711" t="s">
        <v>851</v>
      </c>
      <c r="D711" t="s">
        <v>550</v>
      </c>
      <c r="E711">
        <v>1100</v>
      </c>
    </row>
    <row r="712" spans="3:5" x14ac:dyDescent="0.4">
      <c r="C712" t="s">
        <v>851</v>
      </c>
      <c r="D712" t="s">
        <v>551</v>
      </c>
      <c r="E712">
        <v>0</v>
      </c>
    </row>
    <row r="713" spans="3:5" x14ac:dyDescent="0.4">
      <c r="C713" t="s">
        <v>851</v>
      </c>
      <c r="D713" t="s">
        <v>552</v>
      </c>
      <c r="E713">
        <v>3400</v>
      </c>
    </row>
    <row r="714" spans="3:5" x14ac:dyDescent="0.4">
      <c r="C714" t="s">
        <v>851</v>
      </c>
      <c r="D714" t="s">
        <v>553</v>
      </c>
      <c r="E714">
        <v>2700</v>
      </c>
    </row>
    <row r="715" spans="3:5" x14ac:dyDescent="0.4">
      <c r="C715" t="s">
        <v>851</v>
      </c>
      <c r="D715" t="s">
        <v>554</v>
      </c>
      <c r="E715">
        <v>200</v>
      </c>
    </row>
    <row r="716" spans="3:5" x14ac:dyDescent="0.4">
      <c r="C716" t="s">
        <v>851</v>
      </c>
      <c r="D716" t="s">
        <v>555</v>
      </c>
      <c r="E716">
        <v>500</v>
      </c>
    </row>
    <row r="717" spans="3:5" x14ac:dyDescent="0.4">
      <c r="C717" t="s">
        <v>851</v>
      </c>
      <c r="D717" t="s">
        <v>556</v>
      </c>
      <c r="E717">
        <v>100</v>
      </c>
    </row>
    <row r="718" spans="3:5" x14ac:dyDescent="0.4">
      <c r="C718" t="s">
        <v>851</v>
      </c>
      <c r="D718" t="s">
        <v>557</v>
      </c>
      <c r="E718">
        <v>400</v>
      </c>
    </row>
    <row r="719" spans="3:5" x14ac:dyDescent="0.4">
      <c r="C719" t="s">
        <v>851</v>
      </c>
      <c r="D719" t="s">
        <v>558</v>
      </c>
      <c r="E719">
        <v>600</v>
      </c>
    </row>
    <row r="720" spans="3:5" x14ac:dyDescent="0.4">
      <c r="C720" t="s">
        <v>851</v>
      </c>
      <c r="D720" t="s">
        <v>559</v>
      </c>
      <c r="E720">
        <v>200</v>
      </c>
    </row>
    <row r="721" spans="3:5" x14ac:dyDescent="0.4">
      <c r="C721" t="s">
        <v>851</v>
      </c>
      <c r="D721" t="s">
        <v>560</v>
      </c>
      <c r="E721">
        <v>300</v>
      </c>
    </row>
    <row r="722" spans="3:5" x14ac:dyDescent="0.4">
      <c r="C722" t="s">
        <v>851</v>
      </c>
      <c r="D722" t="s">
        <v>561</v>
      </c>
      <c r="E722">
        <v>400</v>
      </c>
    </row>
    <row r="723" spans="3:5" x14ac:dyDescent="0.4">
      <c r="C723" t="s">
        <v>851</v>
      </c>
      <c r="D723" t="s">
        <v>562</v>
      </c>
      <c r="E723">
        <v>500</v>
      </c>
    </row>
    <row r="724" spans="3:5" x14ac:dyDescent="0.4">
      <c r="C724" t="s">
        <v>851</v>
      </c>
      <c r="D724" t="s">
        <v>563</v>
      </c>
      <c r="E724">
        <v>3000</v>
      </c>
    </row>
    <row r="725" spans="3:5" x14ac:dyDescent="0.4">
      <c r="C725" t="s">
        <v>851</v>
      </c>
      <c r="D725" t="s">
        <v>564</v>
      </c>
      <c r="E725">
        <v>700</v>
      </c>
    </row>
    <row r="726" spans="3:5" x14ac:dyDescent="0.4">
      <c r="C726" t="s">
        <v>851</v>
      </c>
      <c r="D726" t="s">
        <v>565</v>
      </c>
      <c r="E726">
        <v>1000</v>
      </c>
    </row>
    <row r="727" spans="3:5" x14ac:dyDescent="0.4">
      <c r="C727" t="s">
        <v>851</v>
      </c>
      <c r="D727" t="s">
        <v>566</v>
      </c>
      <c r="E727">
        <v>300</v>
      </c>
    </row>
    <row r="728" spans="3:5" x14ac:dyDescent="0.4">
      <c r="C728" t="s">
        <v>851</v>
      </c>
      <c r="D728" t="s">
        <v>567</v>
      </c>
      <c r="E728">
        <v>200</v>
      </c>
    </row>
    <row r="729" spans="3:5" x14ac:dyDescent="0.4">
      <c r="C729" t="s">
        <v>851</v>
      </c>
      <c r="D729" t="s">
        <v>568</v>
      </c>
      <c r="E729">
        <v>0</v>
      </c>
    </row>
    <row r="730" spans="3:5" x14ac:dyDescent="0.4">
      <c r="C730" t="s">
        <v>851</v>
      </c>
      <c r="D730" t="s">
        <v>569</v>
      </c>
      <c r="E730">
        <v>0</v>
      </c>
    </row>
    <row r="731" spans="3:5" x14ac:dyDescent="0.4">
      <c r="C731" t="s">
        <v>851</v>
      </c>
      <c r="D731" t="s">
        <v>570</v>
      </c>
      <c r="E731">
        <v>1900</v>
      </c>
    </row>
    <row r="732" spans="3:5" x14ac:dyDescent="0.4">
      <c r="C732" t="s">
        <v>851</v>
      </c>
      <c r="D732" t="s">
        <v>571</v>
      </c>
      <c r="E732">
        <v>100</v>
      </c>
    </row>
    <row r="733" spans="3:5" x14ac:dyDescent="0.4">
      <c r="C733" t="s">
        <v>851</v>
      </c>
      <c r="D733" t="s">
        <v>572</v>
      </c>
      <c r="E733">
        <v>0</v>
      </c>
    </row>
    <row r="734" spans="3:5" x14ac:dyDescent="0.4">
      <c r="C734" t="s">
        <v>851</v>
      </c>
      <c r="D734" t="s">
        <v>573</v>
      </c>
      <c r="E734">
        <v>400</v>
      </c>
    </row>
    <row r="735" spans="3:5" x14ac:dyDescent="0.4">
      <c r="C735" t="s">
        <v>851</v>
      </c>
      <c r="D735" t="s">
        <v>574</v>
      </c>
      <c r="E735">
        <v>2000</v>
      </c>
    </row>
    <row r="736" spans="3:5" x14ac:dyDescent="0.4">
      <c r="C736" t="s">
        <v>851</v>
      </c>
      <c r="D736" t="s">
        <v>575</v>
      </c>
      <c r="E736">
        <v>500</v>
      </c>
    </row>
    <row r="737" spans="3:5" x14ac:dyDescent="0.4">
      <c r="C737" t="s">
        <v>851</v>
      </c>
      <c r="D737" t="s">
        <v>576</v>
      </c>
      <c r="E737">
        <v>0</v>
      </c>
    </row>
    <row r="738" spans="3:5" x14ac:dyDescent="0.4">
      <c r="C738" t="s">
        <v>851</v>
      </c>
      <c r="D738" t="s">
        <v>577</v>
      </c>
      <c r="E738">
        <v>100</v>
      </c>
    </row>
    <row r="739" spans="3:5" x14ac:dyDescent="0.4">
      <c r="C739" t="s">
        <v>851</v>
      </c>
      <c r="D739" t="s">
        <v>578</v>
      </c>
      <c r="E739">
        <v>0</v>
      </c>
    </row>
    <row r="740" spans="3:5" x14ac:dyDescent="0.4">
      <c r="C740" t="s">
        <v>851</v>
      </c>
      <c r="D740" t="s">
        <v>579</v>
      </c>
      <c r="E740">
        <v>0</v>
      </c>
    </row>
    <row r="741" spans="3:5" x14ac:dyDescent="0.4">
      <c r="C741" t="s">
        <v>851</v>
      </c>
      <c r="D741" t="s">
        <v>580</v>
      </c>
      <c r="E741">
        <v>300</v>
      </c>
    </row>
    <row r="742" spans="3:5" x14ac:dyDescent="0.4">
      <c r="C742" t="s">
        <v>851</v>
      </c>
      <c r="D742" t="s">
        <v>581</v>
      </c>
      <c r="E742">
        <v>200</v>
      </c>
    </row>
    <row r="743" spans="3:5" x14ac:dyDescent="0.4">
      <c r="C743" t="s">
        <v>851</v>
      </c>
      <c r="D743" t="s">
        <v>582</v>
      </c>
      <c r="E743">
        <v>0</v>
      </c>
    </row>
    <row r="744" spans="3:5" x14ac:dyDescent="0.4">
      <c r="C744" t="s">
        <v>851</v>
      </c>
      <c r="D744" t="s">
        <v>583</v>
      </c>
      <c r="E744">
        <v>0</v>
      </c>
    </row>
    <row r="745" spans="3:5" x14ac:dyDescent="0.4">
      <c r="C745" t="s">
        <v>851</v>
      </c>
      <c r="D745" t="s">
        <v>584</v>
      </c>
      <c r="E745">
        <v>100</v>
      </c>
    </row>
    <row r="746" spans="3:5" x14ac:dyDescent="0.4">
      <c r="C746" t="s">
        <v>851</v>
      </c>
      <c r="D746" t="s">
        <v>585</v>
      </c>
      <c r="E746">
        <v>600</v>
      </c>
    </row>
    <row r="747" spans="3:5" x14ac:dyDescent="0.4">
      <c r="C747" t="s">
        <v>851</v>
      </c>
      <c r="D747" t="s">
        <v>586</v>
      </c>
      <c r="E747">
        <v>2400</v>
      </c>
    </row>
    <row r="748" spans="3:5" x14ac:dyDescent="0.4">
      <c r="C748" t="s">
        <v>851</v>
      </c>
      <c r="D748" t="s">
        <v>587</v>
      </c>
      <c r="E748">
        <v>100</v>
      </c>
    </row>
    <row r="749" spans="3:5" x14ac:dyDescent="0.4">
      <c r="C749" t="s">
        <v>851</v>
      </c>
      <c r="D749" t="s">
        <v>588</v>
      </c>
      <c r="E749">
        <v>100</v>
      </c>
    </row>
    <row r="750" spans="3:5" x14ac:dyDescent="0.4">
      <c r="C750" t="s">
        <v>851</v>
      </c>
      <c r="D750" t="s">
        <v>589</v>
      </c>
      <c r="E750">
        <v>300</v>
      </c>
    </row>
    <row r="751" spans="3:5" x14ac:dyDescent="0.4">
      <c r="C751" t="s">
        <v>851</v>
      </c>
      <c r="D751" t="s">
        <v>590</v>
      </c>
      <c r="E751">
        <v>0</v>
      </c>
    </row>
    <row r="752" spans="3:5" x14ac:dyDescent="0.4">
      <c r="C752" t="s">
        <v>851</v>
      </c>
      <c r="D752" t="s">
        <v>591</v>
      </c>
      <c r="E752">
        <v>1100</v>
      </c>
    </row>
    <row r="753" spans="3:5" x14ac:dyDescent="0.4">
      <c r="C753" t="s">
        <v>851</v>
      </c>
      <c r="D753" t="s">
        <v>592</v>
      </c>
      <c r="E753">
        <v>1300</v>
      </c>
    </row>
    <row r="754" spans="3:5" x14ac:dyDescent="0.4">
      <c r="C754" t="s">
        <v>851</v>
      </c>
      <c r="D754" t="s">
        <v>593</v>
      </c>
      <c r="E754">
        <v>800</v>
      </c>
    </row>
    <row r="755" spans="3:5" x14ac:dyDescent="0.4">
      <c r="C755" t="s">
        <v>851</v>
      </c>
      <c r="D755" t="s">
        <v>594</v>
      </c>
      <c r="E755">
        <v>600</v>
      </c>
    </row>
    <row r="756" spans="3:5" x14ac:dyDescent="0.4">
      <c r="C756" t="s">
        <v>851</v>
      </c>
      <c r="D756" t="s">
        <v>595</v>
      </c>
      <c r="E756">
        <v>1000</v>
      </c>
    </row>
    <row r="757" spans="3:5" x14ac:dyDescent="0.4">
      <c r="C757" t="s">
        <v>851</v>
      </c>
      <c r="D757" t="s">
        <v>596</v>
      </c>
      <c r="E757">
        <v>400</v>
      </c>
    </row>
    <row r="758" spans="3:5" x14ac:dyDescent="0.4">
      <c r="C758" t="s">
        <v>851</v>
      </c>
      <c r="D758" t="s">
        <v>597</v>
      </c>
      <c r="E758">
        <v>400</v>
      </c>
    </row>
    <row r="759" spans="3:5" x14ac:dyDescent="0.4">
      <c r="C759" t="s">
        <v>851</v>
      </c>
      <c r="D759" t="s">
        <v>598</v>
      </c>
      <c r="E759">
        <v>0</v>
      </c>
    </row>
    <row r="760" spans="3:5" x14ac:dyDescent="0.4">
      <c r="C760" t="s">
        <v>851</v>
      </c>
      <c r="D760" t="s">
        <v>599</v>
      </c>
      <c r="E760">
        <v>500</v>
      </c>
    </row>
    <row r="761" spans="3:5" x14ac:dyDescent="0.4">
      <c r="C761" t="s">
        <v>851</v>
      </c>
      <c r="D761" t="s">
        <v>600</v>
      </c>
      <c r="E761">
        <v>300</v>
      </c>
    </row>
    <row r="762" spans="3:5" x14ac:dyDescent="0.4">
      <c r="C762" t="s">
        <v>851</v>
      </c>
      <c r="D762" t="s">
        <v>601</v>
      </c>
      <c r="E762">
        <v>2100</v>
      </c>
    </row>
    <row r="763" spans="3:5" x14ac:dyDescent="0.4">
      <c r="C763" t="s">
        <v>851</v>
      </c>
      <c r="D763" t="s">
        <v>602</v>
      </c>
      <c r="E763">
        <v>7900</v>
      </c>
    </row>
    <row r="764" spans="3:5" x14ac:dyDescent="0.4">
      <c r="C764" t="s">
        <v>851</v>
      </c>
      <c r="D764" t="s">
        <v>603</v>
      </c>
      <c r="E764">
        <v>600</v>
      </c>
    </row>
    <row r="765" spans="3:5" x14ac:dyDescent="0.4">
      <c r="C765" t="s">
        <v>851</v>
      </c>
      <c r="D765" t="s">
        <v>604</v>
      </c>
      <c r="E765">
        <v>500</v>
      </c>
    </row>
    <row r="766" spans="3:5" x14ac:dyDescent="0.4">
      <c r="C766" t="s">
        <v>851</v>
      </c>
      <c r="D766" t="s">
        <v>605</v>
      </c>
      <c r="E766">
        <v>1200</v>
      </c>
    </row>
    <row r="767" spans="3:5" x14ac:dyDescent="0.4">
      <c r="C767" t="s">
        <v>851</v>
      </c>
      <c r="D767" t="s">
        <v>606</v>
      </c>
      <c r="E767">
        <v>400</v>
      </c>
    </row>
    <row r="768" spans="3:5" x14ac:dyDescent="0.4">
      <c r="C768" t="s">
        <v>851</v>
      </c>
      <c r="D768" t="s">
        <v>607</v>
      </c>
      <c r="E768">
        <v>100</v>
      </c>
    </row>
    <row r="769" spans="3:5" x14ac:dyDescent="0.4">
      <c r="C769" t="s">
        <v>851</v>
      </c>
      <c r="D769" t="s">
        <v>608</v>
      </c>
      <c r="E769">
        <v>800</v>
      </c>
    </row>
    <row r="770" spans="3:5" x14ac:dyDescent="0.4">
      <c r="C770" t="s">
        <v>851</v>
      </c>
      <c r="D770" t="s">
        <v>609</v>
      </c>
      <c r="E770">
        <v>100</v>
      </c>
    </row>
    <row r="771" spans="3:5" x14ac:dyDescent="0.4">
      <c r="C771" t="s">
        <v>851</v>
      </c>
      <c r="D771" t="s">
        <v>610</v>
      </c>
      <c r="E771">
        <v>0</v>
      </c>
    </row>
    <row r="772" spans="3:5" x14ac:dyDescent="0.4">
      <c r="C772" t="s">
        <v>851</v>
      </c>
      <c r="D772" t="s">
        <v>611</v>
      </c>
      <c r="E772">
        <v>200</v>
      </c>
    </row>
    <row r="773" spans="3:5" x14ac:dyDescent="0.4">
      <c r="C773" t="s">
        <v>851</v>
      </c>
      <c r="D773" t="s">
        <v>612</v>
      </c>
      <c r="E773">
        <v>300</v>
      </c>
    </row>
    <row r="774" spans="3:5" x14ac:dyDescent="0.4">
      <c r="C774" t="s">
        <v>851</v>
      </c>
      <c r="D774" t="s">
        <v>613</v>
      </c>
      <c r="E774">
        <v>200</v>
      </c>
    </row>
    <row r="775" spans="3:5" x14ac:dyDescent="0.4">
      <c r="C775" t="s">
        <v>851</v>
      </c>
      <c r="D775" t="s">
        <v>614</v>
      </c>
      <c r="E775">
        <v>1100</v>
      </c>
    </row>
    <row r="776" spans="3:5" x14ac:dyDescent="0.4">
      <c r="C776" t="s">
        <v>851</v>
      </c>
      <c r="D776" t="s">
        <v>615</v>
      </c>
      <c r="E776">
        <v>300</v>
      </c>
    </row>
    <row r="777" spans="3:5" x14ac:dyDescent="0.4">
      <c r="C777" t="s">
        <v>851</v>
      </c>
      <c r="D777" t="s">
        <v>616</v>
      </c>
      <c r="E777">
        <v>400</v>
      </c>
    </row>
    <row r="778" spans="3:5" x14ac:dyDescent="0.4">
      <c r="C778" t="s">
        <v>851</v>
      </c>
      <c r="D778" t="s">
        <v>617</v>
      </c>
      <c r="E778">
        <v>500</v>
      </c>
    </row>
    <row r="779" spans="3:5" x14ac:dyDescent="0.4">
      <c r="C779" t="s">
        <v>851</v>
      </c>
      <c r="D779" t="s">
        <v>618</v>
      </c>
      <c r="E779">
        <v>4600</v>
      </c>
    </row>
    <row r="780" spans="3:5" x14ac:dyDescent="0.4">
      <c r="C780" t="s">
        <v>851</v>
      </c>
      <c r="D780" t="s">
        <v>619</v>
      </c>
      <c r="E780">
        <v>500</v>
      </c>
    </row>
    <row r="781" spans="3:5" x14ac:dyDescent="0.4">
      <c r="C781" t="s">
        <v>851</v>
      </c>
      <c r="D781" t="s">
        <v>620</v>
      </c>
      <c r="E781">
        <v>300</v>
      </c>
    </row>
    <row r="782" spans="3:5" x14ac:dyDescent="0.4">
      <c r="C782" t="s">
        <v>851</v>
      </c>
      <c r="D782" t="s">
        <v>621</v>
      </c>
      <c r="E782">
        <v>0</v>
      </c>
    </row>
    <row r="783" spans="3:5" x14ac:dyDescent="0.4">
      <c r="C783" t="s">
        <v>851</v>
      </c>
      <c r="D783" t="s">
        <v>622</v>
      </c>
      <c r="E783">
        <v>0</v>
      </c>
    </row>
    <row r="784" spans="3:5" x14ac:dyDescent="0.4">
      <c r="C784" t="s">
        <v>851</v>
      </c>
      <c r="D784" t="s">
        <v>623</v>
      </c>
      <c r="E784">
        <v>200</v>
      </c>
    </row>
    <row r="785" spans="3:5" x14ac:dyDescent="0.4">
      <c r="C785" t="s">
        <v>851</v>
      </c>
      <c r="D785" t="s">
        <v>624</v>
      </c>
      <c r="E785">
        <v>0</v>
      </c>
    </row>
    <row r="786" spans="3:5" x14ac:dyDescent="0.4">
      <c r="C786" t="s">
        <v>851</v>
      </c>
      <c r="D786" t="s">
        <v>625</v>
      </c>
      <c r="E786">
        <v>600</v>
      </c>
    </row>
    <row r="787" spans="3:5" x14ac:dyDescent="0.4">
      <c r="C787" t="s">
        <v>851</v>
      </c>
      <c r="D787" t="s">
        <v>626</v>
      </c>
      <c r="E787">
        <v>300</v>
      </c>
    </row>
    <row r="788" spans="3:5" x14ac:dyDescent="0.4">
      <c r="C788" t="s">
        <v>851</v>
      </c>
      <c r="D788" t="s">
        <v>627</v>
      </c>
      <c r="E788">
        <v>0</v>
      </c>
    </row>
    <row r="789" spans="3:5" x14ac:dyDescent="0.4">
      <c r="C789" t="s">
        <v>851</v>
      </c>
      <c r="D789" t="s">
        <v>628</v>
      </c>
      <c r="E789">
        <v>400</v>
      </c>
    </row>
    <row r="790" spans="3:5" x14ac:dyDescent="0.4">
      <c r="C790" t="s">
        <v>851</v>
      </c>
      <c r="D790" t="s">
        <v>629</v>
      </c>
      <c r="E790">
        <v>1400</v>
      </c>
    </row>
    <row r="791" spans="3:5" x14ac:dyDescent="0.4">
      <c r="C791" t="s">
        <v>851</v>
      </c>
      <c r="D791" t="s">
        <v>630</v>
      </c>
      <c r="E791">
        <v>0</v>
      </c>
    </row>
    <row r="792" spans="3:5" x14ac:dyDescent="0.4">
      <c r="C792" t="s">
        <v>851</v>
      </c>
      <c r="D792" t="s">
        <v>631</v>
      </c>
      <c r="E792">
        <v>200</v>
      </c>
    </row>
    <row r="793" spans="3:5" x14ac:dyDescent="0.4">
      <c r="C793" t="s">
        <v>851</v>
      </c>
      <c r="D793" t="s">
        <v>632</v>
      </c>
      <c r="E793">
        <v>200</v>
      </c>
    </row>
    <row r="794" spans="3:5" x14ac:dyDescent="0.4">
      <c r="C794" t="s">
        <v>851</v>
      </c>
      <c r="D794" t="s">
        <v>633</v>
      </c>
      <c r="E794">
        <v>100</v>
      </c>
    </row>
    <row r="795" spans="3:5" x14ac:dyDescent="0.4">
      <c r="C795" t="s">
        <v>851</v>
      </c>
      <c r="D795" t="s">
        <v>634</v>
      </c>
      <c r="E795">
        <v>1000</v>
      </c>
    </row>
    <row r="796" spans="3:5" x14ac:dyDescent="0.4">
      <c r="C796" t="s">
        <v>851</v>
      </c>
      <c r="D796" t="s">
        <v>635</v>
      </c>
      <c r="E796">
        <v>0</v>
      </c>
    </row>
    <row r="797" spans="3:5" x14ac:dyDescent="0.4">
      <c r="C797" t="s">
        <v>851</v>
      </c>
      <c r="D797" t="s">
        <v>636</v>
      </c>
      <c r="E797">
        <v>0</v>
      </c>
    </row>
    <row r="798" spans="3:5" x14ac:dyDescent="0.4">
      <c r="C798" t="s">
        <v>851</v>
      </c>
      <c r="D798" t="s">
        <v>637</v>
      </c>
      <c r="E798">
        <v>500</v>
      </c>
    </row>
    <row r="799" spans="3:5" x14ac:dyDescent="0.4">
      <c r="C799" t="s">
        <v>851</v>
      </c>
      <c r="D799" t="s">
        <v>638</v>
      </c>
      <c r="E799">
        <v>100</v>
      </c>
    </row>
    <row r="800" spans="3:5" x14ac:dyDescent="0.4">
      <c r="C800" t="s">
        <v>851</v>
      </c>
      <c r="D800" t="s">
        <v>639</v>
      </c>
      <c r="E800">
        <v>0</v>
      </c>
    </row>
    <row r="801" spans="3:5" x14ac:dyDescent="0.4">
      <c r="C801" t="s">
        <v>851</v>
      </c>
      <c r="D801" t="s">
        <v>640</v>
      </c>
      <c r="E801">
        <v>100</v>
      </c>
    </row>
    <row r="802" spans="3:5" x14ac:dyDescent="0.4">
      <c r="C802" t="s">
        <v>851</v>
      </c>
      <c r="D802" t="s">
        <v>641</v>
      </c>
      <c r="E802">
        <v>0</v>
      </c>
    </row>
    <row r="803" spans="3:5" x14ac:dyDescent="0.4">
      <c r="C803" t="s">
        <v>851</v>
      </c>
      <c r="D803" t="s">
        <v>642</v>
      </c>
      <c r="E803">
        <v>300</v>
      </c>
    </row>
    <row r="804" spans="3:5" x14ac:dyDescent="0.4">
      <c r="C804" t="s">
        <v>851</v>
      </c>
      <c r="D804" t="s">
        <v>643</v>
      </c>
      <c r="E804">
        <v>0</v>
      </c>
    </row>
    <row r="805" spans="3:5" x14ac:dyDescent="0.4">
      <c r="C805" t="s">
        <v>851</v>
      </c>
      <c r="D805" t="s">
        <v>644</v>
      </c>
      <c r="E805">
        <v>2000</v>
      </c>
    </row>
    <row r="806" spans="3:5" x14ac:dyDescent="0.4">
      <c r="C806" t="s">
        <v>851</v>
      </c>
      <c r="D806" t="s">
        <v>645</v>
      </c>
      <c r="E806">
        <v>0</v>
      </c>
    </row>
    <row r="807" spans="3:5" x14ac:dyDescent="0.4">
      <c r="C807" t="s">
        <v>851</v>
      </c>
      <c r="D807" t="s">
        <v>646</v>
      </c>
      <c r="E807">
        <v>300</v>
      </c>
    </row>
    <row r="808" spans="3:5" x14ac:dyDescent="0.4">
      <c r="C808" t="s">
        <v>851</v>
      </c>
      <c r="D808" t="s">
        <v>647</v>
      </c>
      <c r="E808">
        <v>1500</v>
      </c>
    </row>
    <row r="809" spans="3:5" x14ac:dyDescent="0.4">
      <c r="C809" t="s">
        <v>851</v>
      </c>
      <c r="D809" t="s">
        <v>648</v>
      </c>
      <c r="E809">
        <v>0</v>
      </c>
    </row>
    <row r="810" spans="3:5" x14ac:dyDescent="0.4">
      <c r="C810" t="s">
        <v>851</v>
      </c>
      <c r="D810" t="s">
        <v>649</v>
      </c>
      <c r="E810">
        <v>17900</v>
      </c>
    </row>
    <row r="811" spans="3:5" x14ac:dyDescent="0.4">
      <c r="C811" t="s">
        <v>851</v>
      </c>
      <c r="D811" t="s">
        <v>650</v>
      </c>
      <c r="E811">
        <v>400</v>
      </c>
    </row>
    <row r="812" spans="3:5" x14ac:dyDescent="0.4">
      <c r="C812" t="s">
        <v>851</v>
      </c>
      <c r="D812" t="s">
        <v>651</v>
      </c>
      <c r="E812">
        <v>300</v>
      </c>
    </row>
    <row r="813" spans="3:5" x14ac:dyDescent="0.4">
      <c r="C813" t="s">
        <v>851</v>
      </c>
      <c r="D813" t="s">
        <v>652</v>
      </c>
      <c r="E813">
        <v>600</v>
      </c>
    </row>
    <row r="814" spans="3:5" x14ac:dyDescent="0.4">
      <c r="C814" t="s">
        <v>851</v>
      </c>
      <c r="D814" t="s">
        <v>653</v>
      </c>
      <c r="E814">
        <v>400</v>
      </c>
    </row>
    <row r="815" spans="3:5" x14ac:dyDescent="0.4">
      <c r="C815" t="s">
        <v>851</v>
      </c>
      <c r="D815" t="s">
        <v>654</v>
      </c>
      <c r="E815">
        <v>200</v>
      </c>
    </row>
    <row r="816" spans="3:5" x14ac:dyDescent="0.4">
      <c r="C816" t="s">
        <v>851</v>
      </c>
      <c r="D816" t="s">
        <v>655</v>
      </c>
      <c r="E816">
        <v>600</v>
      </c>
    </row>
    <row r="817" spans="3:5" x14ac:dyDescent="0.4">
      <c r="C817" t="s">
        <v>851</v>
      </c>
      <c r="D817" t="s">
        <v>656</v>
      </c>
      <c r="E817">
        <v>100</v>
      </c>
    </row>
    <row r="818" spans="3:5" x14ac:dyDescent="0.4">
      <c r="C818" t="s">
        <v>851</v>
      </c>
      <c r="D818" t="s">
        <v>657</v>
      </c>
      <c r="E818">
        <v>6700</v>
      </c>
    </row>
    <row r="819" spans="3:5" x14ac:dyDescent="0.4">
      <c r="C819" t="s">
        <v>851</v>
      </c>
      <c r="D819" t="s">
        <v>658</v>
      </c>
      <c r="E819">
        <v>200</v>
      </c>
    </row>
    <row r="820" spans="3:5" x14ac:dyDescent="0.4">
      <c r="C820" t="s">
        <v>851</v>
      </c>
      <c r="D820" t="s">
        <v>659</v>
      </c>
      <c r="E820">
        <v>200</v>
      </c>
    </row>
    <row r="821" spans="3:5" x14ac:dyDescent="0.4">
      <c r="C821" t="s">
        <v>851</v>
      </c>
      <c r="D821" t="s">
        <v>660</v>
      </c>
      <c r="E821">
        <v>900</v>
      </c>
    </row>
    <row r="822" spans="3:5" x14ac:dyDescent="0.4">
      <c r="C822" t="s">
        <v>851</v>
      </c>
      <c r="D822" t="s">
        <v>661</v>
      </c>
      <c r="E822">
        <v>6800</v>
      </c>
    </row>
    <row r="823" spans="3:5" x14ac:dyDescent="0.4">
      <c r="C823" t="s">
        <v>851</v>
      </c>
      <c r="D823" t="s">
        <v>662</v>
      </c>
      <c r="E823">
        <v>900</v>
      </c>
    </row>
    <row r="824" spans="3:5" x14ac:dyDescent="0.4">
      <c r="C824" t="s">
        <v>851</v>
      </c>
      <c r="D824" t="s">
        <v>663</v>
      </c>
      <c r="E824">
        <v>2500</v>
      </c>
    </row>
    <row r="825" spans="3:5" x14ac:dyDescent="0.4">
      <c r="C825" t="s">
        <v>851</v>
      </c>
      <c r="D825" t="s">
        <v>664</v>
      </c>
      <c r="E825">
        <v>900</v>
      </c>
    </row>
    <row r="826" spans="3:5" x14ac:dyDescent="0.4">
      <c r="C826" t="s">
        <v>851</v>
      </c>
      <c r="D826" t="s">
        <v>665</v>
      </c>
      <c r="E826">
        <v>100</v>
      </c>
    </row>
    <row r="827" spans="3:5" x14ac:dyDescent="0.4">
      <c r="C827" t="s">
        <v>851</v>
      </c>
      <c r="D827" t="s">
        <v>666</v>
      </c>
      <c r="E827">
        <v>0</v>
      </c>
    </row>
    <row r="828" spans="3:5" x14ac:dyDescent="0.4">
      <c r="C828" t="s">
        <v>851</v>
      </c>
      <c r="D828" t="s">
        <v>667</v>
      </c>
      <c r="E828">
        <v>100</v>
      </c>
    </row>
    <row r="829" spans="3:5" x14ac:dyDescent="0.4">
      <c r="C829" t="s">
        <v>851</v>
      </c>
      <c r="D829" t="s">
        <v>668</v>
      </c>
      <c r="E829">
        <v>1400</v>
      </c>
    </row>
    <row r="830" spans="3:5" x14ac:dyDescent="0.4">
      <c r="C830" t="s">
        <v>851</v>
      </c>
      <c r="D830" t="s">
        <v>669</v>
      </c>
      <c r="E830">
        <v>1800</v>
      </c>
    </row>
    <row r="831" spans="3:5" x14ac:dyDescent="0.4">
      <c r="C831" t="s">
        <v>851</v>
      </c>
      <c r="D831" t="s">
        <v>670</v>
      </c>
      <c r="E831">
        <v>0</v>
      </c>
    </row>
    <row r="832" spans="3:5" x14ac:dyDescent="0.4">
      <c r="C832" t="s">
        <v>851</v>
      </c>
      <c r="D832" t="s">
        <v>671</v>
      </c>
      <c r="E832">
        <v>400</v>
      </c>
    </row>
    <row r="833" spans="3:5" x14ac:dyDescent="0.4">
      <c r="C833" t="s">
        <v>851</v>
      </c>
      <c r="D833" t="s">
        <v>672</v>
      </c>
      <c r="E833">
        <v>200</v>
      </c>
    </row>
    <row r="834" spans="3:5" x14ac:dyDescent="0.4">
      <c r="C834" t="s">
        <v>851</v>
      </c>
      <c r="D834" t="s">
        <v>673</v>
      </c>
      <c r="E834">
        <v>0</v>
      </c>
    </row>
    <row r="835" spans="3:5" x14ac:dyDescent="0.4">
      <c r="C835" t="s">
        <v>851</v>
      </c>
      <c r="D835" t="s">
        <v>674</v>
      </c>
      <c r="E835">
        <v>100</v>
      </c>
    </row>
    <row r="836" spans="3:5" x14ac:dyDescent="0.4">
      <c r="C836" t="s">
        <v>851</v>
      </c>
      <c r="D836" t="s">
        <v>675</v>
      </c>
      <c r="E836">
        <v>400</v>
      </c>
    </row>
    <row r="837" spans="3:5" x14ac:dyDescent="0.4">
      <c r="C837" t="s">
        <v>851</v>
      </c>
      <c r="D837" t="s">
        <v>676</v>
      </c>
      <c r="E837">
        <v>0</v>
      </c>
    </row>
    <row r="838" spans="3:5" x14ac:dyDescent="0.4">
      <c r="C838" t="s">
        <v>851</v>
      </c>
      <c r="D838" t="s">
        <v>677</v>
      </c>
      <c r="E838">
        <v>100</v>
      </c>
    </row>
    <row r="839" spans="3:5" x14ac:dyDescent="0.4">
      <c r="C839" t="s">
        <v>851</v>
      </c>
      <c r="D839" t="s">
        <v>678</v>
      </c>
      <c r="E839">
        <v>200</v>
      </c>
    </row>
    <row r="840" spans="3:5" x14ac:dyDescent="0.4">
      <c r="C840" t="s">
        <v>851</v>
      </c>
      <c r="D840" t="s">
        <v>679</v>
      </c>
      <c r="E840">
        <v>3200</v>
      </c>
    </row>
    <row r="841" spans="3:5" x14ac:dyDescent="0.4">
      <c r="C841" t="s">
        <v>851</v>
      </c>
      <c r="D841" t="s">
        <v>680</v>
      </c>
      <c r="E841">
        <v>2500</v>
      </c>
    </row>
    <row r="842" spans="3:5" x14ac:dyDescent="0.4">
      <c r="C842" t="s">
        <v>851</v>
      </c>
      <c r="D842" t="s">
        <v>681</v>
      </c>
      <c r="E842">
        <v>400</v>
      </c>
    </row>
    <row r="843" spans="3:5" x14ac:dyDescent="0.4">
      <c r="C843" t="s">
        <v>851</v>
      </c>
      <c r="D843" t="s">
        <v>682</v>
      </c>
      <c r="E843">
        <v>0</v>
      </c>
    </row>
    <row r="844" spans="3:5" x14ac:dyDescent="0.4">
      <c r="C844" t="s">
        <v>851</v>
      </c>
      <c r="D844" t="s">
        <v>683</v>
      </c>
      <c r="E844">
        <v>1700</v>
      </c>
    </row>
    <row r="845" spans="3:5" x14ac:dyDescent="0.4">
      <c r="C845" t="s">
        <v>851</v>
      </c>
      <c r="D845" t="s">
        <v>684</v>
      </c>
      <c r="E845">
        <v>600</v>
      </c>
    </row>
    <row r="846" spans="3:5" x14ac:dyDescent="0.4">
      <c r="C846" t="s">
        <v>851</v>
      </c>
      <c r="D846" t="s">
        <v>685</v>
      </c>
      <c r="E846">
        <v>0</v>
      </c>
    </row>
    <row r="847" spans="3:5" x14ac:dyDescent="0.4">
      <c r="C847" t="s">
        <v>851</v>
      </c>
      <c r="D847" t="s">
        <v>686</v>
      </c>
      <c r="E847">
        <v>800</v>
      </c>
    </row>
    <row r="848" spans="3:5" x14ac:dyDescent="0.4">
      <c r="C848" t="s">
        <v>851</v>
      </c>
      <c r="D848" t="s">
        <v>687</v>
      </c>
      <c r="E848">
        <v>200</v>
      </c>
    </row>
    <row r="849" spans="3:5" x14ac:dyDescent="0.4">
      <c r="C849" t="s">
        <v>851</v>
      </c>
      <c r="D849" t="s">
        <v>386</v>
      </c>
      <c r="E849">
        <v>300</v>
      </c>
    </row>
    <row r="850" spans="3:5" x14ac:dyDescent="0.4">
      <c r="C850" t="s">
        <v>851</v>
      </c>
      <c r="D850" t="s">
        <v>387</v>
      </c>
      <c r="E850">
        <v>0</v>
      </c>
    </row>
    <row r="851" spans="3:5" x14ac:dyDescent="0.4">
      <c r="C851" t="s">
        <v>851</v>
      </c>
      <c r="D851" t="s">
        <v>388</v>
      </c>
      <c r="E851">
        <v>100</v>
      </c>
    </row>
    <row r="852" spans="3:5" x14ac:dyDescent="0.4">
      <c r="C852" t="s">
        <v>851</v>
      </c>
      <c r="D852" t="s">
        <v>389</v>
      </c>
      <c r="E852">
        <v>100</v>
      </c>
    </row>
    <row r="853" spans="3:5" x14ac:dyDescent="0.4">
      <c r="C853" t="s">
        <v>851</v>
      </c>
      <c r="D853" t="s">
        <v>390</v>
      </c>
      <c r="E853">
        <v>1200</v>
      </c>
    </row>
    <row r="854" spans="3:5" x14ac:dyDescent="0.4">
      <c r="C854" t="s">
        <v>851</v>
      </c>
      <c r="D854" t="s">
        <v>391</v>
      </c>
      <c r="E854">
        <v>600</v>
      </c>
    </row>
    <row r="855" spans="3:5" x14ac:dyDescent="0.4">
      <c r="C855" t="s">
        <v>851</v>
      </c>
      <c r="D855" t="s">
        <v>392</v>
      </c>
      <c r="E855">
        <v>200</v>
      </c>
    </row>
    <row r="856" spans="3:5" x14ac:dyDescent="0.4">
      <c r="C856" t="s">
        <v>851</v>
      </c>
      <c r="D856" t="s">
        <v>393</v>
      </c>
      <c r="E856">
        <v>100</v>
      </c>
    </row>
    <row r="857" spans="3:5" x14ac:dyDescent="0.4">
      <c r="C857" t="s">
        <v>851</v>
      </c>
      <c r="D857" t="s">
        <v>394</v>
      </c>
      <c r="E857">
        <v>300</v>
      </c>
    </row>
    <row r="858" spans="3:5" x14ac:dyDescent="0.4">
      <c r="C858" t="s">
        <v>851</v>
      </c>
      <c r="D858" t="s">
        <v>395</v>
      </c>
      <c r="E858">
        <v>700</v>
      </c>
    </row>
    <row r="859" spans="3:5" x14ac:dyDescent="0.4">
      <c r="C859" t="s">
        <v>851</v>
      </c>
      <c r="D859" t="s">
        <v>396</v>
      </c>
      <c r="E859">
        <v>0</v>
      </c>
    </row>
    <row r="860" spans="3:5" x14ac:dyDescent="0.4">
      <c r="C860" t="s">
        <v>851</v>
      </c>
      <c r="D860" t="s">
        <v>397</v>
      </c>
      <c r="E860">
        <v>0</v>
      </c>
    </row>
    <row r="861" spans="3:5" x14ac:dyDescent="0.4">
      <c r="C861" t="s">
        <v>851</v>
      </c>
      <c r="D861" t="s">
        <v>398</v>
      </c>
      <c r="E861">
        <v>0</v>
      </c>
    </row>
    <row r="862" spans="3:5" x14ac:dyDescent="0.4">
      <c r="C862" t="s">
        <v>851</v>
      </c>
      <c r="D862" t="s">
        <v>399</v>
      </c>
      <c r="E862">
        <v>100</v>
      </c>
    </row>
    <row r="863" spans="3:5" x14ac:dyDescent="0.4">
      <c r="C863" t="s">
        <v>851</v>
      </c>
      <c r="D863" t="s">
        <v>400</v>
      </c>
      <c r="E863">
        <v>0</v>
      </c>
    </row>
    <row r="864" spans="3:5" x14ac:dyDescent="0.4">
      <c r="C864" t="s">
        <v>851</v>
      </c>
      <c r="D864" t="s">
        <v>401</v>
      </c>
      <c r="E864">
        <v>0</v>
      </c>
    </row>
    <row r="865" spans="3:5" x14ac:dyDescent="0.4">
      <c r="C865" t="s">
        <v>851</v>
      </c>
      <c r="D865" t="s">
        <v>402</v>
      </c>
      <c r="E865">
        <v>0</v>
      </c>
    </row>
    <row r="866" spans="3:5" x14ac:dyDescent="0.4">
      <c r="C866" t="s">
        <v>851</v>
      </c>
      <c r="D866" t="s">
        <v>403</v>
      </c>
      <c r="E866">
        <v>1100</v>
      </c>
    </row>
    <row r="867" spans="3:5" x14ac:dyDescent="0.4">
      <c r="C867" t="s">
        <v>851</v>
      </c>
      <c r="D867" t="s">
        <v>404</v>
      </c>
      <c r="E867">
        <v>0</v>
      </c>
    </row>
    <row r="868" spans="3:5" x14ac:dyDescent="0.4">
      <c r="C868" t="s">
        <v>851</v>
      </c>
      <c r="D868" t="s">
        <v>405</v>
      </c>
      <c r="E868">
        <v>700</v>
      </c>
    </row>
    <row r="869" spans="3:5" x14ac:dyDescent="0.4">
      <c r="C869" t="s">
        <v>851</v>
      </c>
      <c r="D869" t="s">
        <v>406</v>
      </c>
      <c r="E869">
        <v>0</v>
      </c>
    </row>
    <row r="870" spans="3:5" x14ac:dyDescent="0.4">
      <c r="C870" t="s">
        <v>851</v>
      </c>
      <c r="D870" t="s">
        <v>407</v>
      </c>
      <c r="E870">
        <v>0</v>
      </c>
    </row>
    <row r="871" spans="3:5" x14ac:dyDescent="0.4">
      <c r="C871" t="s">
        <v>851</v>
      </c>
      <c r="D871" t="s">
        <v>408</v>
      </c>
      <c r="E871">
        <v>400</v>
      </c>
    </row>
    <row r="872" spans="3:5" x14ac:dyDescent="0.4">
      <c r="C872" t="s">
        <v>851</v>
      </c>
      <c r="D872" t="s">
        <v>409</v>
      </c>
      <c r="E872">
        <v>0</v>
      </c>
    </row>
    <row r="873" spans="3:5" x14ac:dyDescent="0.4">
      <c r="C873" t="s">
        <v>851</v>
      </c>
      <c r="D873" t="s">
        <v>410</v>
      </c>
      <c r="E873">
        <v>0</v>
      </c>
    </row>
    <row r="874" spans="3:5" x14ac:dyDescent="0.4">
      <c r="C874" t="s">
        <v>851</v>
      </c>
      <c r="D874" t="s">
        <v>411</v>
      </c>
      <c r="E874">
        <v>0</v>
      </c>
    </row>
    <row r="875" spans="3:5" x14ac:dyDescent="0.4">
      <c r="C875" t="s">
        <v>851</v>
      </c>
      <c r="D875" t="s">
        <v>412</v>
      </c>
      <c r="E875">
        <v>0</v>
      </c>
    </row>
    <row r="876" spans="3:5" x14ac:dyDescent="0.4">
      <c r="C876" t="s">
        <v>851</v>
      </c>
      <c r="D876" t="s">
        <v>413</v>
      </c>
      <c r="E876">
        <v>700</v>
      </c>
    </row>
    <row r="877" spans="3:5" x14ac:dyDescent="0.4">
      <c r="C877" t="s">
        <v>851</v>
      </c>
      <c r="D877" t="s">
        <v>414</v>
      </c>
      <c r="E877">
        <v>400</v>
      </c>
    </row>
    <row r="878" spans="3:5" x14ac:dyDescent="0.4">
      <c r="C878" t="s">
        <v>851</v>
      </c>
      <c r="D878" t="s">
        <v>415</v>
      </c>
      <c r="E878">
        <v>100</v>
      </c>
    </row>
    <row r="879" spans="3:5" x14ac:dyDescent="0.4">
      <c r="C879" t="s">
        <v>851</v>
      </c>
      <c r="D879" t="s">
        <v>416</v>
      </c>
      <c r="E879">
        <v>500</v>
      </c>
    </row>
    <row r="880" spans="3:5" x14ac:dyDescent="0.4">
      <c r="C880" t="s">
        <v>851</v>
      </c>
      <c r="D880" t="s">
        <v>417</v>
      </c>
      <c r="E880">
        <v>100</v>
      </c>
    </row>
    <row r="881" spans="3:5" x14ac:dyDescent="0.4">
      <c r="C881" t="s">
        <v>851</v>
      </c>
      <c r="D881" t="s">
        <v>418</v>
      </c>
      <c r="E881">
        <v>0</v>
      </c>
    </row>
    <row r="882" spans="3:5" x14ac:dyDescent="0.4">
      <c r="C882" t="s">
        <v>851</v>
      </c>
      <c r="D882" t="s">
        <v>419</v>
      </c>
      <c r="E882">
        <v>2300</v>
      </c>
    </row>
    <row r="883" spans="3:5" x14ac:dyDescent="0.4">
      <c r="C883" t="s">
        <v>851</v>
      </c>
      <c r="D883" t="s">
        <v>420</v>
      </c>
      <c r="E883">
        <v>0</v>
      </c>
    </row>
    <row r="884" spans="3:5" x14ac:dyDescent="0.4">
      <c r="C884" t="s">
        <v>851</v>
      </c>
      <c r="D884" t="s">
        <v>421</v>
      </c>
      <c r="E884">
        <v>0</v>
      </c>
    </row>
    <row r="885" spans="3:5" x14ac:dyDescent="0.4">
      <c r="C885" t="s">
        <v>851</v>
      </c>
      <c r="D885" t="s">
        <v>422</v>
      </c>
      <c r="E885">
        <v>500</v>
      </c>
    </row>
    <row r="886" spans="3:5" x14ac:dyDescent="0.4">
      <c r="C886" t="s">
        <v>851</v>
      </c>
      <c r="D886" t="s">
        <v>423</v>
      </c>
      <c r="E886">
        <v>300</v>
      </c>
    </row>
    <row r="887" spans="3:5" x14ac:dyDescent="0.4">
      <c r="C887" t="s">
        <v>851</v>
      </c>
      <c r="D887" t="s">
        <v>424</v>
      </c>
      <c r="E887">
        <v>400</v>
      </c>
    </row>
    <row r="888" spans="3:5" x14ac:dyDescent="0.4">
      <c r="C888" t="s">
        <v>851</v>
      </c>
      <c r="D888" t="s">
        <v>425</v>
      </c>
      <c r="E888">
        <v>100</v>
      </c>
    </row>
    <row r="889" spans="3:5" x14ac:dyDescent="0.4">
      <c r="C889" t="s">
        <v>851</v>
      </c>
      <c r="D889" t="s">
        <v>426</v>
      </c>
      <c r="E889">
        <v>100</v>
      </c>
    </row>
    <row r="890" spans="3:5" x14ac:dyDescent="0.4">
      <c r="C890" t="s">
        <v>851</v>
      </c>
      <c r="D890" t="s">
        <v>427</v>
      </c>
      <c r="E890">
        <v>0</v>
      </c>
    </row>
    <row r="891" spans="3:5" x14ac:dyDescent="0.4">
      <c r="C891" t="s">
        <v>851</v>
      </c>
      <c r="D891" t="s">
        <v>428</v>
      </c>
      <c r="E891">
        <v>200</v>
      </c>
    </row>
    <row r="892" spans="3:5" x14ac:dyDescent="0.4">
      <c r="C892" t="s">
        <v>851</v>
      </c>
      <c r="D892" t="s">
        <v>429</v>
      </c>
      <c r="E892">
        <v>500</v>
      </c>
    </row>
    <row r="893" spans="3:5" x14ac:dyDescent="0.4">
      <c r="C893" t="s">
        <v>851</v>
      </c>
      <c r="D893" t="s">
        <v>430</v>
      </c>
      <c r="E893">
        <v>400</v>
      </c>
    </row>
    <row r="894" spans="3:5" x14ac:dyDescent="0.4">
      <c r="C894" t="s">
        <v>851</v>
      </c>
      <c r="D894" t="s">
        <v>431</v>
      </c>
      <c r="E894">
        <v>200</v>
      </c>
    </row>
    <row r="895" spans="3:5" x14ac:dyDescent="0.4">
      <c r="C895" t="s">
        <v>851</v>
      </c>
      <c r="D895" t="s">
        <v>432</v>
      </c>
      <c r="E895">
        <v>500</v>
      </c>
    </row>
    <row r="896" spans="3:5" x14ac:dyDescent="0.4">
      <c r="C896" t="s">
        <v>851</v>
      </c>
      <c r="D896" t="s">
        <v>433</v>
      </c>
      <c r="E896">
        <v>200</v>
      </c>
    </row>
    <row r="897" spans="3:5" x14ac:dyDescent="0.4">
      <c r="C897" t="s">
        <v>851</v>
      </c>
      <c r="D897" t="s">
        <v>434</v>
      </c>
      <c r="E897">
        <v>400</v>
      </c>
    </row>
    <row r="898" spans="3:5" x14ac:dyDescent="0.4">
      <c r="C898" t="s">
        <v>851</v>
      </c>
      <c r="D898" t="s">
        <v>435</v>
      </c>
      <c r="E898">
        <v>0</v>
      </c>
    </row>
    <row r="899" spans="3:5" x14ac:dyDescent="0.4">
      <c r="C899" t="s">
        <v>851</v>
      </c>
      <c r="D899" t="s">
        <v>436</v>
      </c>
      <c r="E899">
        <v>3800</v>
      </c>
    </row>
    <row r="900" spans="3:5" x14ac:dyDescent="0.4">
      <c r="C900" t="s">
        <v>851</v>
      </c>
      <c r="D900" t="s">
        <v>437</v>
      </c>
      <c r="E900">
        <v>0</v>
      </c>
    </row>
    <row r="901" spans="3:5" x14ac:dyDescent="0.4">
      <c r="C901" t="s">
        <v>851</v>
      </c>
      <c r="D901" t="s">
        <v>438</v>
      </c>
      <c r="E901">
        <v>300</v>
      </c>
    </row>
    <row r="902" spans="3:5" x14ac:dyDescent="0.4">
      <c r="C902" t="s">
        <v>851</v>
      </c>
      <c r="D902" t="s">
        <v>439</v>
      </c>
      <c r="E902">
        <v>100</v>
      </c>
    </row>
    <row r="903" spans="3:5" x14ac:dyDescent="0.4">
      <c r="C903" t="s">
        <v>851</v>
      </c>
      <c r="D903" t="s">
        <v>440</v>
      </c>
      <c r="E903">
        <v>100</v>
      </c>
    </row>
    <row r="904" spans="3:5" x14ac:dyDescent="0.4">
      <c r="C904" t="s">
        <v>851</v>
      </c>
      <c r="D904" t="s">
        <v>441</v>
      </c>
      <c r="E904">
        <v>5500</v>
      </c>
    </row>
    <row r="905" spans="3:5" x14ac:dyDescent="0.4">
      <c r="C905" t="s">
        <v>851</v>
      </c>
      <c r="D905" t="s">
        <v>442</v>
      </c>
      <c r="E905">
        <v>100</v>
      </c>
    </row>
    <row r="906" spans="3:5" x14ac:dyDescent="0.4">
      <c r="C906" t="s">
        <v>851</v>
      </c>
      <c r="D906" t="s">
        <v>443</v>
      </c>
      <c r="E906">
        <v>1200</v>
      </c>
    </row>
    <row r="907" spans="3:5" x14ac:dyDescent="0.4">
      <c r="C907" t="s">
        <v>851</v>
      </c>
      <c r="D907" t="s">
        <v>444</v>
      </c>
      <c r="E907">
        <v>1200</v>
      </c>
    </row>
    <row r="908" spans="3:5" x14ac:dyDescent="0.4">
      <c r="C908" t="s">
        <v>851</v>
      </c>
      <c r="D908" t="s">
        <v>445</v>
      </c>
      <c r="E908">
        <v>700</v>
      </c>
    </row>
    <row r="909" spans="3:5" x14ac:dyDescent="0.4">
      <c r="C909" t="s">
        <v>851</v>
      </c>
      <c r="D909" t="s">
        <v>446</v>
      </c>
      <c r="E909">
        <v>500</v>
      </c>
    </row>
    <row r="910" spans="3:5" x14ac:dyDescent="0.4">
      <c r="C910" t="s">
        <v>851</v>
      </c>
      <c r="D910" t="s">
        <v>447</v>
      </c>
      <c r="E910">
        <v>0</v>
      </c>
    </row>
    <row r="911" spans="3:5" x14ac:dyDescent="0.4">
      <c r="C911" t="s">
        <v>851</v>
      </c>
      <c r="D911" t="s">
        <v>448</v>
      </c>
      <c r="E911">
        <v>0</v>
      </c>
    </row>
    <row r="912" spans="3:5" x14ac:dyDescent="0.4">
      <c r="C912" t="s">
        <v>851</v>
      </c>
      <c r="D912" t="s">
        <v>449</v>
      </c>
      <c r="E912">
        <v>300</v>
      </c>
    </row>
    <row r="913" spans="3:5" x14ac:dyDescent="0.4">
      <c r="C913" t="s">
        <v>851</v>
      </c>
      <c r="D913" t="s">
        <v>450</v>
      </c>
      <c r="E913">
        <v>0</v>
      </c>
    </row>
    <row r="914" spans="3:5" x14ac:dyDescent="0.4">
      <c r="C914" t="s">
        <v>851</v>
      </c>
      <c r="D914" t="s">
        <v>451</v>
      </c>
      <c r="E914">
        <v>100</v>
      </c>
    </row>
    <row r="915" spans="3:5" x14ac:dyDescent="0.4">
      <c r="C915" t="s">
        <v>851</v>
      </c>
      <c r="D915" t="s">
        <v>452</v>
      </c>
      <c r="E915">
        <v>0</v>
      </c>
    </row>
    <row r="916" spans="3:5" x14ac:dyDescent="0.4">
      <c r="C916" t="s">
        <v>851</v>
      </c>
      <c r="D916" t="s">
        <v>453</v>
      </c>
      <c r="E916">
        <v>600</v>
      </c>
    </row>
    <row r="917" spans="3:5" x14ac:dyDescent="0.4">
      <c r="C917" t="s">
        <v>851</v>
      </c>
      <c r="D917" t="s">
        <v>454</v>
      </c>
      <c r="E917">
        <v>100</v>
      </c>
    </row>
    <row r="918" spans="3:5" x14ac:dyDescent="0.4">
      <c r="C918" t="s">
        <v>851</v>
      </c>
      <c r="D918" t="s">
        <v>455</v>
      </c>
      <c r="E918">
        <v>6600</v>
      </c>
    </row>
    <row r="919" spans="3:5" x14ac:dyDescent="0.4">
      <c r="C919" t="s">
        <v>851</v>
      </c>
      <c r="D919" t="s">
        <v>456</v>
      </c>
      <c r="E919">
        <v>900</v>
      </c>
    </row>
    <row r="920" spans="3:5" x14ac:dyDescent="0.4">
      <c r="C920" t="s">
        <v>851</v>
      </c>
      <c r="D920" t="s">
        <v>457</v>
      </c>
      <c r="E920">
        <v>0</v>
      </c>
    </row>
    <row r="921" spans="3:5" x14ac:dyDescent="0.4">
      <c r="C921" t="s">
        <v>851</v>
      </c>
      <c r="D921" t="s">
        <v>458</v>
      </c>
      <c r="E921">
        <v>100</v>
      </c>
    </row>
    <row r="922" spans="3:5" x14ac:dyDescent="0.4">
      <c r="C922" t="s">
        <v>851</v>
      </c>
      <c r="D922" t="s">
        <v>459</v>
      </c>
      <c r="E922">
        <v>200</v>
      </c>
    </row>
    <row r="923" spans="3:5" x14ac:dyDescent="0.4">
      <c r="C923" t="s">
        <v>851</v>
      </c>
      <c r="D923" t="s">
        <v>460</v>
      </c>
      <c r="E923">
        <v>100</v>
      </c>
    </row>
    <row r="924" spans="3:5" x14ac:dyDescent="0.4">
      <c r="C924" t="s">
        <v>851</v>
      </c>
      <c r="D924" t="s">
        <v>461</v>
      </c>
      <c r="E924">
        <v>0</v>
      </c>
    </row>
    <row r="925" spans="3:5" x14ac:dyDescent="0.4">
      <c r="C925" t="s">
        <v>851</v>
      </c>
      <c r="D925" t="s">
        <v>462</v>
      </c>
      <c r="E925">
        <v>1500</v>
      </c>
    </row>
    <row r="926" spans="3:5" x14ac:dyDescent="0.4">
      <c r="C926" t="s">
        <v>851</v>
      </c>
      <c r="D926" t="s">
        <v>463</v>
      </c>
      <c r="E926">
        <v>0</v>
      </c>
    </row>
    <row r="927" spans="3:5" x14ac:dyDescent="0.4">
      <c r="C927" t="s">
        <v>851</v>
      </c>
      <c r="D927" t="s">
        <v>464</v>
      </c>
      <c r="E927">
        <v>1000</v>
      </c>
    </row>
    <row r="928" spans="3:5" x14ac:dyDescent="0.4">
      <c r="C928" t="s">
        <v>851</v>
      </c>
      <c r="D928" t="s">
        <v>465</v>
      </c>
      <c r="E928">
        <v>200</v>
      </c>
    </row>
    <row r="929" spans="3:5" x14ac:dyDescent="0.4">
      <c r="C929" t="s">
        <v>851</v>
      </c>
      <c r="D929" t="s">
        <v>466</v>
      </c>
      <c r="E929">
        <v>3100</v>
      </c>
    </row>
    <row r="930" spans="3:5" x14ac:dyDescent="0.4">
      <c r="C930" t="s">
        <v>851</v>
      </c>
      <c r="D930" t="s">
        <v>467</v>
      </c>
      <c r="E930">
        <v>600</v>
      </c>
    </row>
    <row r="931" spans="3:5" x14ac:dyDescent="0.4">
      <c r="C931" t="s">
        <v>851</v>
      </c>
      <c r="D931" t="s">
        <v>468</v>
      </c>
      <c r="E931">
        <v>400</v>
      </c>
    </row>
    <row r="932" spans="3:5" x14ac:dyDescent="0.4">
      <c r="C932" t="s">
        <v>851</v>
      </c>
      <c r="D932" t="s">
        <v>469</v>
      </c>
      <c r="E932">
        <v>1200</v>
      </c>
    </row>
    <row r="933" spans="3:5" x14ac:dyDescent="0.4">
      <c r="C933" t="s">
        <v>851</v>
      </c>
      <c r="D933" t="s">
        <v>470</v>
      </c>
      <c r="E933">
        <v>500</v>
      </c>
    </row>
    <row r="934" spans="3:5" x14ac:dyDescent="0.4">
      <c r="C934" t="s">
        <v>851</v>
      </c>
      <c r="D934" t="s">
        <v>471</v>
      </c>
      <c r="E934">
        <v>300</v>
      </c>
    </row>
    <row r="935" spans="3:5" x14ac:dyDescent="0.4">
      <c r="C935" t="s">
        <v>851</v>
      </c>
      <c r="D935" t="s">
        <v>472</v>
      </c>
      <c r="E935">
        <v>300</v>
      </c>
    </row>
    <row r="936" spans="3:5" x14ac:dyDescent="0.4">
      <c r="C936" t="s">
        <v>851</v>
      </c>
      <c r="D936" t="s">
        <v>473</v>
      </c>
      <c r="E936">
        <v>400</v>
      </c>
    </row>
    <row r="937" spans="3:5" x14ac:dyDescent="0.4">
      <c r="C937" t="s">
        <v>851</v>
      </c>
      <c r="D937" t="s">
        <v>474</v>
      </c>
      <c r="E937">
        <v>300</v>
      </c>
    </row>
    <row r="938" spans="3:5" x14ac:dyDescent="0.4">
      <c r="C938" t="s">
        <v>851</v>
      </c>
      <c r="D938" t="s">
        <v>475</v>
      </c>
      <c r="E938">
        <v>1100</v>
      </c>
    </row>
    <row r="939" spans="3:5" x14ac:dyDescent="0.4">
      <c r="C939" t="s">
        <v>851</v>
      </c>
      <c r="D939" t="s">
        <v>476</v>
      </c>
      <c r="E939">
        <v>0</v>
      </c>
    </row>
    <row r="940" spans="3:5" x14ac:dyDescent="0.4">
      <c r="C940" t="s">
        <v>851</v>
      </c>
      <c r="D940" t="s">
        <v>477</v>
      </c>
      <c r="E940">
        <v>0</v>
      </c>
    </row>
    <row r="941" spans="3:5" x14ac:dyDescent="0.4">
      <c r="C941" t="s">
        <v>851</v>
      </c>
      <c r="D941" t="s">
        <v>478</v>
      </c>
      <c r="E941">
        <v>200</v>
      </c>
    </row>
    <row r="942" spans="3:5" x14ac:dyDescent="0.4">
      <c r="C942" t="s">
        <v>851</v>
      </c>
      <c r="D942" t="s">
        <v>479</v>
      </c>
      <c r="E942">
        <v>3600</v>
      </c>
    </row>
    <row r="943" spans="3:5" x14ac:dyDescent="0.4">
      <c r="C943" t="s">
        <v>851</v>
      </c>
      <c r="D943" t="s">
        <v>480</v>
      </c>
      <c r="E943">
        <v>500</v>
      </c>
    </row>
    <row r="944" spans="3:5" x14ac:dyDescent="0.4">
      <c r="C944" t="s">
        <v>851</v>
      </c>
      <c r="D944" t="s">
        <v>481</v>
      </c>
      <c r="E944">
        <v>100</v>
      </c>
    </row>
    <row r="945" spans="3:5" x14ac:dyDescent="0.4">
      <c r="C945" t="s">
        <v>851</v>
      </c>
      <c r="D945" t="s">
        <v>482</v>
      </c>
      <c r="E945">
        <v>0</v>
      </c>
    </row>
    <row r="946" spans="3:5" x14ac:dyDescent="0.4">
      <c r="C946" t="s">
        <v>851</v>
      </c>
      <c r="D946" t="s">
        <v>483</v>
      </c>
      <c r="E946">
        <v>400</v>
      </c>
    </row>
    <row r="947" spans="3:5" x14ac:dyDescent="0.4">
      <c r="C947" t="s">
        <v>851</v>
      </c>
      <c r="D947" t="s">
        <v>484</v>
      </c>
      <c r="E947">
        <v>300</v>
      </c>
    </row>
    <row r="948" spans="3:5" x14ac:dyDescent="0.4">
      <c r="C948" t="s">
        <v>851</v>
      </c>
      <c r="D948" t="s">
        <v>485</v>
      </c>
      <c r="E948">
        <v>500</v>
      </c>
    </row>
    <row r="949" spans="3:5" x14ac:dyDescent="0.4">
      <c r="C949" t="s">
        <v>851</v>
      </c>
      <c r="D949" t="s">
        <v>486</v>
      </c>
      <c r="E949">
        <v>0</v>
      </c>
    </row>
    <row r="950" spans="3:5" x14ac:dyDescent="0.4">
      <c r="C950" t="s">
        <v>851</v>
      </c>
      <c r="D950" t="s">
        <v>487</v>
      </c>
      <c r="E950">
        <v>200</v>
      </c>
    </row>
    <row r="951" spans="3:5" x14ac:dyDescent="0.4">
      <c r="C951" t="s">
        <v>851</v>
      </c>
      <c r="D951" t="s">
        <v>488</v>
      </c>
      <c r="E951">
        <v>400</v>
      </c>
    </row>
    <row r="952" spans="3:5" x14ac:dyDescent="0.4">
      <c r="C952" t="s">
        <v>851</v>
      </c>
      <c r="D952" t="s">
        <v>489</v>
      </c>
      <c r="E952">
        <v>100</v>
      </c>
    </row>
    <row r="953" spans="3:5" x14ac:dyDescent="0.4">
      <c r="C953" t="s">
        <v>851</v>
      </c>
      <c r="D953" t="s">
        <v>490</v>
      </c>
      <c r="E953">
        <v>1000</v>
      </c>
    </row>
    <row r="954" spans="3:5" x14ac:dyDescent="0.4">
      <c r="C954" t="s">
        <v>851</v>
      </c>
      <c r="D954" t="s">
        <v>491</v>
      </c>
      <c r="E954">
        <v>700</v>
      </c>
    </row>
    <row r="955" spans="3:5" x14ac:dyDescent="0.4">
      <c r="C955" t="s">
        <v>851</v>
      </c>
      <c r="D955" t="s">
        <v>492</v>
      </c>
      <c r="E955">
        <v>0</v>
      </c>
    </row>
    <row r="956" spans="3:5" x14ac:dyDescent="0.4">
      <c r="C956" t="s">
        <v>851</v>
      </c>
      <c r="D956" t="s">
        <v>493</v>
      </c>
      <c r="E956">
        <v>100</v>
      </c>
    </row>
    <row r="957" spans="3:5" x14ac:dyDescent="0.4">
      <c r="C957" t="s">
        <v>851</v>
      </c>
      <c r="D957" t="s">
        <v>494</v>
      </c>
      <c r="E957">
        <v>100</v>
      </c>
    </row>
    <row r="958" spans="3:5" x14ac:dyDescent="0.4">
      <c r="C958" t="s">
        <v>851</v>
      </c>
      <c r="D958" t="s">
        <v>495</v>
      </c>
      <c r="E958">
        <v>200</v>
      </c>
    </row>
    <row r="959" spans="3:5" x14ac:dyDescent="0.4">
      <c r="C959" t="s">
        <v>851</v>
      </c>
      <c r="D959" t="s">
        <v>496</v>
      </c>
      <c r="E959">
        <v>0</v>
      </c>
    </row>
    <row r="960" spans="3:5" x14ac:dyDescent="0.4">
      <c r="C960" t="s">
        <v>851</v>
      </c>
      <c r="D960" t="s">
        <v>497</v>
      </c>
      <c r="E960">
        <v>100</v>
      </c>
    </row>
    <row r="961" spans="3:5" x14ac:dyDescent="0.4">
      <c r="C961" t="s">
        <v>851</v>
      </c>
      <c r="D961" t="s">
        <v>498</v>
      </c>
      <c r="E961">
        <v>1400</v>
      </c>
    </row>
    <row r="962" spans="3:5" x14ac:dyDescent="0.4">
      <c r="C962" t="s">
        <v>851</v>
      </c>
      <c r="D962" t="s">
        <v>499</v>
      </c>
      <c r="E962">
        <v>100</v>
      </c>
    </row>
    <row r="963" spans="3:5" x14ac:dyDescent="0.4">
      <c r="C963" t="s">
        <v>851</v>
      </c>
      <c r="D963" t="s">
        <v>500</v>
      </c>
      <c r="E963">
        <v>700</v>
      </c>
    </row>
    <row r="964" spans="3:5" x14ac:dyDescent="0.4">
      <c r="C964" t="s">
        <v>851</v>
      </c>
      <c r="D964" t="s">
        <v>501</v>
      </c>
      <c r="E964">
        <v>0</v>
      </c>
    </row>
    <row r="965" spans="3:5" x14ac:dyDescent="0.4">
      <c r="C965" t="s">
        <v>851</v>
      </c>
      <c r="D965" t="s">
        <v>502</v>
      </c>
      <c r="E965">
        <v>1200</v>
      </c>
    </row>
    <row r="966" spans="3:5" x14ac:dyDescent="0.4">
      <c r="C966" t="s">
        <v>851</v>
      </c>
      <c r="D966" t="s">
        <v>503</v>
      </c>
      <c r="E966">
        <v>100</v>
      </c>
    </row>
    <row r="967" spans="3:5" x14ac:dyDescent="0.4">
      <c r="C967" t="s">
        <v>851</v>
      </c>
      <c r="D967" t="s">
        <v>504</v>
      </c>
      <c r="E967">
        <v>1100</v>
      </c>
    </row>
    <row r="968" spans="3:5" x14ac:dyDescent="0.4">
      <c r="C968" t="s">
        <v>851</v>
      </c>
      <c r="D968" t="s">
        <v>505</v>
      </c>
      <c r="E968">
        <v>100</v>
      </c>
    </row>
    <row r="969" spans="3:5" x14ac:dyDescent="0.4">
      <c r="C969" t="s">
        <v>851</v>
      </c>
      <c r="D969" t="s">
        <v>688</v>
      </c>
      <c r="E969">
        <v>0</v>
      </c>
    </row>
    <row r="970" spans="3:5" x14ac:dyDescent="0.4">
      <c r="C970" t="s">
        <v>851</v>
      </c>
      <c r="D970" t="s">
        <v>689</v>
      </c>
      <c r="E970">
        <v>800</v>
      </c>
    </row>
    <row r="971" spans="3:5" x14ac:dyDescent="0.4">
      <c r="C971" t="s">
        <v>851</v>
      </c>
      <c r="D971" t="s">
        <v>690</v>
      </c>
      <c r="E971">
        <v>400</v>
      </c>
    </row>
    <row r="972" spans="3:5" x14ac:dyDescent="0.4">
      <c r="C972" t="s">
        <v>851</v>
      </c>
      <c r="D972" t="s">
        <v>691</v>
      </c>
      <c r="E972">
        <v>100</v>
      </c>
    </row>
    <row r="973" spans="3:5" x14ac:dyDescent="0.4">
      <c r="C973" t="s">
        <v>851</v>
      </c>
      <c r="D973" t="s">
        <v>692</v>
      </c>
      <c r="E973">
        <v>800</v>
      </c>
    </row>
    <row r="974" spans="3:5" x14ac:dyDescent="0.4">
      <c r="C974" t="s">
        <v>851</v>
      </c>
      <c r="D974" t="s">
        <v>693</v>
      </c>
      <c r="E974">
        <v>0</v>
      </c>
    </row>
    <row r="975" spans="3:5" x14ac:dyDescent="0.4">
      <c r="C975" t="s">
        <v>851</v>
      </c>
      <c r="D975" t="s">
        <v>694</v>
      </c>
      <c r="E975">
        <v>0</v>
      </c>
    </row>
    <row r="976" spans="3:5" x14ac:dyDescent="0.4">
      <c r="C976" t="s">
        <v>851</v>
      </c>
      <c r="D976" t="s">
        <v>695</v>
      </c>
      <c r="E976">
        <v>0</v>
      </c>
    </row>
    <row r="977" spans="3:5" x14ac:dyDescent="0.4">
      <c r="C977" t="s">
        <v>851</v>
      </c>
      <c r="D977" t="s">
        <v>696</v>
      </c>
      <c r="E977">
        <v>200</v>
      </c>
    </row>
    <row r="978" spans="3:5" x14ac:dyDescent="0.4">
      <c r="C978" t="s">
        <v>851</v>
      </c>
      <c r="D978" t="s">
        <v>697</v>
      </c>
      <c r="E978">
        <v>500</v>
      </c>
    </row>
    <row r="979" spans="3:5" x14ac:dyDescent="0.4">
      <c r="C979" t="s">
        <v>851</v>
      </c>
      <c r="D979" t="s">
        <v>698</v>
      </c>
      <c r="E979">
        <v>0</v>
      </c>
    </row>
    <row r="980" spans="3:5" x14ac:dyDescent="0.4">
      <c r="C980" t="s">
        <v>851</v>
      </c>
      <c r="D980" t="s">
        <v>699</v>
      </c>
      <c r="E980">
        <v>100</v>
      </c>
    </row>
    <row r="981" spans="3:5" x14ac:dyDescent="0.4">
      <c r="C981" t="s">
        <v>851</v>
      </c>
      <c r="D981" t="s">
        <v>700</v>
      </c>
      <c r="E981">
        <v>200</v>
      </c>
    </row>
    <row r="982" spans="3:5" x14ac:dyDescent="0.4">
      <c r="C982" t="s">
        <v>851</v>
      </c>
      <c r="D982" t="s">
        <v>701</v>
      </c>
      <c r="E982">
        <v>600</v>
      </c>
    </row>
    <row r="983" spans="3:5" x14ac:dyDescent="0.4">
      <c r="C983" t="s">
        <v>851</v>
      </c>
      <c r="D983" t="s">
        <v>702</v>
      </c>
      <c r="E983">
        <v>100</v>
      </c>
    </row>
    <row r="984" spans="3:5" x14ac:dyDescent="0.4">
      <c r="C984" t="s">
        <v>851</v>
      </c>
      <c r="D984" t="s">
        <v>703</v>
      </c>
      <c r="E984">
        <v>0</v>
      </c>
    </row>
    <row r="985" spans="3:5" x14ac:dyDescent="0.4">
      <c r="C985" t="s">
        <v>851</v>
      </c>
      <c r="D985" t="s">
        <v>704</v>
      </c>
      <c r="E985">
        <v>100</v>
      </c>
    </row>
    <row r="986" spans="3:5" x14ac:dyDescent="0.4">
      <c r="C986" t="s">
        <v>851</v>
      </c>
      <c r="D986" t="s">
        <v>705</v>
      </c>
      <c r="E986">
        <v>1600</v>
      </c>
    </row>
    <row r="987" spans="3:5" x14ac:dyDescent="0.4">
      <c r="C987" t="s">
        <v>851</v>
      </c>
      <c r="D987" t="s">
        <v>706</v>
      </c>
      <c r="E987">
        <v>1700</v>
      </c>
    </row>
    <row r="988" spans="3:5" x14ac:dyDescent="0.4">
      <c r="C988" t="s">
        <v>851</v>
      </c>
      <c r="D988" t="s">
        <v>707</v>
      </c>
      <c r="E988">
        <v>4100</v>
      </c>
    </row>
    <row r="989" spans="3:5" x14ac:dyDescent="0.4">
      <c r="C989" t="s">
        <v>851</v>
      </c>
      <c r="D989" t="s">
        <v>708</v>
      </c>
      <c r="E989">
        <v>0</v>
      </c>
    </row>
    <row r="990" spans="3:5" x14ac:dyDescent="0.4">
      <c r="C990" t="s">
        <v>851</v>
      </c>
      <c r="D990" t="s">
        <v>709</v>
      </c>
      <c r="E990">
        <v>200</v>
      </c>
    </row>
    <row r="991" spans="3:5" x14ac:dyDescent="0.4">
      <c r="C991" t="s">
        <v>851</v>
      </c>
      <c r="D991" t="s">
        <v>710</v>
      </c>
      <c r="E991">
        <v>1000</v>
      </c>
    </row>
    <row r="992" spans="3:5" x14ac:dyDescent="0.4">
      <c r="C992" t="s">
        <v>851</v>
      </c>
      <c r="D992" t="s">
        <v>711</v>
      </c>
      <c r="E992">
        <v>300</v>
      </c>
    </row>
    <row r="993" spans="3:5" x14ac:dyDescent="0.4">
      <c r="C993" t="s">
        <v>851</v>
      </c>
      <c r="D993" t="s">
        <v>712</v>
      </c>
      <c r="E993">
        <v>0</v>
      </c>
    </row>
    <row r="994" spans="3:5" x14ac:dyDescent="0.4">
      <c r="C994" t="s">
        <v>851</v>
      </c>
      <c r="D994" t="s">
        <v>713</v>
      </c>
      <c r="E994">
        <v>0</v>
      </c>
    </row>
    <row r="995" spans="3:5" x14ac:dyDescent="0.4">
      <c r="C995" t="s">
        <v>851</v>
      </c>
      <c r="D995" t="s">
        <v>714</v>
      </c>
      <c r="E995">
        <v>0</v>
      </c>
    </row>
    <row r="996" spans="3:5" x14ac:dyDescent="0.4">
      <c r="C996" t="s">
        <v>851</v>
      </c>
      <c r="D996" t="s">
        <v>715</v>
      </c>
      <c r="E996">
        <v>0</v>
      </c>
    </row>
    <row r="997" spans="3:5" x14ac:dyDescent="0.4">
      <c r="C997" t="s">
        <v>851</v>
      </c>
      <c r="D997" t="s">
        <v>716</v>
      </c>
      <c r="E997">
        <v>0</v>
      </c>
    </row>
    <row r="998" spans="3:5" x14ac:dyDescent="0.4">
      <c r="C998" t="s">
        <v>851</v>
      </c>
      <c r="D998" t="s">
        <v>717</v>
      </c>
      <c r="E998">
        <v>5800</v>
      </c>
    </row>
    <row r="999" spans="3:5" x14ac:dyDescent="0.4">
      <c r="C999" t="s">
        <v>852</v>
      </c>
      <c r="D999" t="s">
        <v>506</v>
      </c>
      <c r="E999">
        <v>18800</v>
      </c>
    </row>
    <row r="1000" spans="3:5" x14ac:dyDescent="0.4">
      <c r="C1000" t="s">
        <v>852</v>
      </c>
      <c r="D1000" t="s">
        <v>507</v>
      </c>
      <c r="E1000">
        <v>4200</v>
      </c>
    </row>
    <row r="1001" spans="3:5" x14ac:dyDescent="0.4">
      <c r="C1001" t="s">
        <v>852</v>
      </c>
      <c r="D1001" t="s">
        <v>508</v>
      </c>
      <c r="E1001">
        <v>5000</v>
      </c>
    </row>
    <row r="1002" spans="3:5" x14ac:dyDescent="0.4">
      <c r="C1002" t="s">
        <v>852</v>
      </c>
      <c r="D1002" t="s">
        <v>509</v>
      </c>
      <c r="E1002">
        <v>1200</v>
      </c>
    </row>
    <row r="1003" spans="3:5" x14ac:dyDescent="0.4">
      <c r="C1003" t="s">
        <v>852</v>
      </c>
      <c r="D1003" t="s">
        <v>510</v>
      </c>
      <c r="E1003">
        <v>7500</v>
      </c>
    </row>
    <row r="1004" spans="3:5" x14ac:dyDescent="0.4">
      <c r="C1004" t="s">
        <v>852</v>
      </c>
      <c r="D1004" t="s">
        <v>511</v>
      </c>
      <c r="E1004">
        <v>4600</v>
      </c>
    </row>
    <row r="1005" spans="3:5" x14ac:dyDescent="0.4">
      <c r="C1005" t="s">
        <v>852</v>
      </c>
      <c r="D1005" t="s">
        <v>512</v>
      </c>
      <c r="E1005">
        <v>6700</v>
      </c>
    </row>
    <row r="1006" spans="3:5" x14ac:dyDescent="0.4">
      <c r="C1006" t="s">
        <v>852</v>
      </c>
      <c r="D1006" t="s">
        <v>513</v>
      </c>
      <c r="E1006">
        <v>2900</v>
      </c>
    </row>
    <row r="1007" spans="3:5" x14ac:dyDescent="0.4">
      <c r="C1007" t="s">
        <v>852</v>
      </c>
      <c r="D1007" t="s">
        <v>514</v>
      </c>
      <c r="E1007">
        <v>4500</v>
      </c>
    </row>
    <row r="1008" spans="3:5" x14ac:dyDescent="0.4">
      <c r="C1008" t="s">
        <v>852</v>
      </c>
      <c r="D1008" t="s">
        <v>515</v>
      </c>
      <c r="E1008">
        <v>3200</v>
      </c>
    </row>
    <row r="1009" spans="3:5" x14ac:dyDescent="0.4">
      <c r="C1009" t="s">
        <v>852</v>
      </c>
      <c r="D1009" t="s">
        <v>516</v>
      </c>
      <c r="E1009">
        <v>1700</v>
      </c>
    </row>
    <row r="1010" spans="3:5" x14ac:dyDescent="0.4">
      <c r="C1010" t="s">
        <v>852</v>
      </c>
      <c r="D1010" t="s">
        <v>517</v>
      </c>
      <c r="E1010">
        <v>400</v>
      </c>
    </row>
    <row r="1011" spans="3:5" x14ac:dyDescent="0.4">
      <c r="C1011" t="s">
        <v>852</v>
      </c>
      <c r="D1011" t="s">
        <v>518</v>
      </c>
      <c r="E1011">
        <v>400</v>
      </c>
    </row>
    <row r="1012" spans="3:5" x14ac:dyDescent="0.4">
      <c r="C1012" t="s">
        <v>852</v>
      </c>
      <c r="D1012" t="s">
        <v>519</v>
      </c>
      <c r="E1012">
        <v>700</v>
      </c>
    </row>
    <row r="1013" spans="3:5" x14ac:dyDescent="0.4">
      <c r="C1013" t="s">
        <v>852</v>
      </c>
      <c r="D1013" t="s">
        <v>520</v>
      </c>
      <c r="E1013">
        <v>500</v>
      </c>
    </row>
    <row r="1014" spans="3:5" x14ac:dyDescent="0.4">
      <c r="C1014" t="s">
        <v>852</v>
      </c>
      <c r="D1014" t="s">
        <v>521</v>
      </c>
      <c r="E1014">
        <v>500</v>
      </c>
    </row>
    <row r="1015" spans="3:5" x14ac:dyDescent="0.4">
      <c r="C1015" t="s">
        <v>852</v>
      </c>
      <c r="D1015" t="s">
        <v>522</v>
      </c>
      <c r="E1015">
        <v>2600</v>
      </c>
    </row>
    <row r="1016" spans="3:5" x14ac:dyDescent="0.4">
      <c r="C1016" t="s">
        <v>852</v>
      </c>
      <c r="D1016" t="s">
        <v>523</v>
      </c>
      <c r="E1016">
        <v>0</v>
      </c>
    </row>
    <row r="1017" spans="3:5" x14ac:dyDescent="0.4">
      <c r="C1017" t="s">
        <v>852</v>
      </c>
      <c r="D1017" t="s">
        <v>524</v>
      </c>
      <c r="E1017">
        <v>600</v>
      </c>
    </row>
    <row r="1018" spans="3:5" x14ac:dyDescent="0.4">
      <c r="C1018" t="s">
        <v>852</v>
      </c>
      <c r="D1018" t="s">
        <v>525</v>
      </c>
      <c r="E1018">
        <v>2200</v>
      </c>
    </row>
    <row r="1019" spans="3:5" x14ac:dyDescent="0.4">
      <c r="C1019" t="s">
        <v>852</v>
      </c>
      <c r="D1019" t="s">
        <v>526</v>
      </c>
      <c r="E1019">
        <v>100</v>
      </c>
    </row>
    <row r="1020" spans="3:5" x14ac:dyDescent="0.4">
      <c r="C1020" t="s">
        <v>852</v>
      </c>
      <c r="D1020" t="s">
        <v>527</v>
      </c>
      <c r="E1020">
        <v>4000</v>
      </c>
    </row>
    <row r="1021" spans="3:5" x14ac:dyDescent="0.4">
      <c r="C1021" t="s">
        <v>852</v>
      </c>
      <c r="D1021" t="s">
        <v>528</v>
      </c>
      <c r="E1021">
        <v>800</v>
      </c>
    </row>
    <row r="1022" spans="3:5" x14ac:dyDescent="0.4">
      <c r="C1022" t="s">
        <v>852</v>
      </c>
      <c r="D1022" t="s">
        <v>529</v>
      </c>
      <c r="E1022">
        <v>400</v>
      </c>
    </row>
    <row r="1023" spans="3:5" x14ac:dyDescent="0.4">
      <c r="C1023" t="s">
        <v>852</v>
      </c>
      <c r="D1023" t="s">
        <v>530</v>
      </c>
      <c r="E1023">
        <v>0</v>
      </c>
    </row>
    <row r="1024" spans="3:5" x14ac:dyDescent="0.4">
      <c r="C1024" t="s">
        <v>852</v>
      </c>
      <c r="D1024" t="s">
        <v>531</v>
      </c>
      <c r="E1024">
        <v>1800</v>
      </c>
    </row>
    <row r="1025" spans="3:5" x14ac:dyDescent="0.4">
      <c r="C1025" t="s">
        <v>852</v>
      </c>
      <c r="D1025" t="s">
        <v>532</v>
      </c>
      <c r="E1025">
        <v>2500</v>
      </c>
    </row>
    <row r="1026" spans="3:5" x14ac:dyDescent="0.4">
      <c r="C1026" t="s">
        <v>852</v>
      </c>
      <c r="D1026" t="s">
        <v>533</v>
      </c>
      <c r="E1026">
        <v>200</v>
      </c>
    </row>
    <row r="1027" spans="3:5" x14ac:dyDescent="0.4">
      <c r="C1027" t="s">
        <v>852</v>
      </c>
      <c r="D1027" t="s">
        <v>534</v>
      </c>
      <c r="E1027">
        <v>5200</v>
      </c>
    </row>
    <row r="1028" spans="3:5" x14ac:dyDescent="0.4">
      <c r="C1028" t="s">
        <v>852</v>
      </c>
      <c r="D1028" t="s">
        <v>535</v>
      </c>
      <c r="E1028">
        <v>1300</v>
      </c>
    </row>
    <row r="1029" spans="3:5" x14ac:dyDescent="0.4">
      <c r="C1029" t="s">
        <v>852</v>
      </c>
      <c r="D1029" t="s">
        <v>536</v>
      </c>
      <c r="E1029">
        <v>1900</v>
      </c>
    </row>
    <row r="1030" spans="3:5" x14ac:dyDescent="0.4">
      <c r="C1030" t="s">
        <v>852</v>
      </c>
      <c r="D1030" t="s">
        <v>537</v>
      </c>
      <c r="E1030">
        <v>1700</v>
      </c>
    </row>
    <row r="1031" spans="3:5" x14ac:dyDescent="0.4">
      <c r="C1031" t="s">
        <v>852</v>
      </c>
      <c r="D1031" t="s">
        <v>538</v>
      </c>
      <c r="E1031">
        <v>5000</v>
      </c>
    </row>
    <row r="1032" spans="3:5" x14ac:dyDescent="0.4">
      <c r="C1032" t="s">
        <v>852</v>
      </c>
      <c r="D1032" t="s">
        <v>539</v>
      </c>
      <c r="E1032">
        <v>700</v>
      </c>
    </row>
    <row r="1033" spans="3:5" x14ac:dyDescent="0.4">
      <c r="C1033" t="s">
        <v>852</v>
      </c>
      <c r="D1033" t="s">
        <v>540</v>
      </c>
      <c r="E1033">
        <v>2200</v>
      </c>
    </row>
    <row r="1034" spans="3:5" x14ac:dyDescent="0.4">
      <c r="C1034" t="s">
        <v>852</v>
      </c>
      <c r="D1034" t="s">
        <v>541</v>
      </c>
      <c r="E1034">
        <v>800</v>
      </c>
    </row>
    <row r="1035" spans="3:5" x14ac:dyDescent="0.4">
      <c r="C1035" t="s">
        <v>852</v>
      </c>
      <c r="D1035" t="s">
        <v>542</v>
      </c>
      <c r="E1035">
        <v>300</v>
      </c>
    </row>
    <row r="1036" spans="3:5" x14ac:dyDescent="0.4">
      <c r="C1036" t="s">
        <v>852</v>
      </c>
      <c r="D1036" t="s">
        <v>543</v>
      </c>
      <c r="E1036">
        <v>1300</v>
      </c>
    </row>
    <row r="1037" spans="3:5" x14ac:dyDescent="0.4">
      <c r="C1037" t="s">
        <v>852</v>
      </c>
      <c r="D1037" t="s">
        <v>544</v>
      </c>
      <c r="E1037">
        <v>600</v>
      </c>
    </row>
    <row r="1038" spans="3:5" x14ac:dyDescent="0.4">
      <c r="C1038" t="s">
        <v>852</v>
      </c>
      <c r="D1038" t="s">
        <v>545</v>
      </c>
      <c r="E1038">
        <v>100</v>
      </c>
    </row>
    <row r="1039" spans="3:5" x14ac:dyDescent="0.4">
      <c r="C1039" t="s">
        <v>852</v>
      </c>
      <c r="D1039" t="s">
        <v>546</v>
      </c>
      <c r="E1039">
        <v>1400</v>
      </c>
    </row>
    <row r="1040" spans="3:5" x14ac:dyDescent="0.4">
      <c r="C1040" t="s">
        <v>852</v>
      </c>
      <c r="D1040" t="s">
        <v>547</v>
      </c>
      <c r="E1040">
        <v>2800</v>
      </c>
    </row>
    <row r="1041" spans="3:5" x14ac:dyDescent="0.4">
      <c r="C1041" t="s">
        <v>852</v>
      </c>
      <c r="D1041" t="s">
        <v>548</v>
      </c>
      <c r="E1041">
        <v>3700</v>
      </c>
    </row>
    <row r="1042" spans="3:5" x14ac:dyDescent="0.4">
      <c r="C1042" t="s">
        <v>852</v>
      </c>
      <c r="D1042" t="s">
        <v>549</v>
      </c>
      <c r="E1042">
        <v>8600</v>
      </c>
    </row>
    <row r="1043" spans="3:5" x14ac:dyDescent="0.4">
      <c r="C1043" t="s">
        <v>852</v>
      </c>
      <c r="D1043" t="s">
        <v>550</v>
      </c>
      <c r="E1043">
        <v>9000</v>
      </c>
    </row>
    <row r="1044" spans="3:5" x14ac:dyDescent="0.4">
      <c r="C1044" t="s">
        <v>852</v>
      </c>
      <c r="D1044" t="s">
        <v>551</v>
      </c>
      <c r="E1044">
        <v>3300</v>
      </c>
    </row>
    <row r="1045" spans="3:5" x14ac:dyDescent="0.4">
      <c r="C1045" t="s">
        <v>852</v>
      </c>
      <c r="D1045" t="s">
        <v>552</v>
      </c>
      <c r="E1045">
        <v>1400</v>
      </c>
    </row>
    <row r="1046" spans="3:5" x14ac:dyDescent="0.4">
      <c r="C1046" t="s">
        <v>852</v>
      </c>
      <c r="D1046" t="s">
        <v>553</v>
      </c>
      <c r="E1046">
        <v>1200</v>
      </c>
    </row>
    <row r="1047" spans="3:5" x14ac:dyDescent="0.4">
      <c r="C1047" t="s">
        <v>852</v>
      </c>
      <c r="D1047" t="s">
        <v>554</v>
      </c>
      <c r="E1047">
        <v>800</v>
      </c>
    </row>
    <row r="1048" spans="3:5" x14ac:dyDescent="0.4">
      <c r="C1048" t="s">
        <v>852</v>
      </c>
      <c r="D1048" t="s">
        <v>555</v>
      </c>
      <c r="E1048">
        <v>4400</v>
      </c>
    </row>
    <row r="1049" spans="3:5" x14ac:dyDescent="0.4">
      <c r="C1049" t="s">
        <v>852</v>
      </c>
      <c r="D1049" t="s">
        <v>556</v>
      </c>
      <c r="E1049">
        <v>100</v>
      </c>
    </row>
    <row r="1050" spans="3:5" x14ac:dyDescent="0.4">
      <c r="C1050" t="s">
        <v>852</v>
      </c>
      <c r="D1050" t="s">
        <v>557</v>
      </c>
      <c r="E1050">
        <v>2500</v>
      </c>
    </row>
    <row r="1051" spans="3:5" x14ac:dyDescent="0.4">
      <c r="C1051" t="s">
        <v>852</v>
      </c>
      <c r="D1051" t="s">
        <v>558</v>
      </c>
      <c r="E1051">
        <v>2200</v>
      </c>
    </row>
    <row r="1052" spans="3:5" x14ac:dyDescent="0.4">
      <c r="C1052" t="s">
        <v>852</v>
      </c>
      <c r="D1052" t="s">
        <v>559</v>
      </c>
      <c r="E1052">
        <v>6100</v>
      </c>
    </row>
    <row r="1053" spans="3:5" x14ac:dyDescent="0.4">
      <c r="C1053" t="s">
        <v>852</v>
      </c>
      <c r="D1053" t="s">
        <v>560</v>
      </c>
      <c r="E1053">
        <v>1400</v>
      </c>
    </row>
    <row r="1054" spans="3:5" x14ac:dyDescent="0.4">
      <c r="C1054" t="s">
        <v>852</v>
      </c>
      <c r="D1054" t="s">
        <v>561</v>
      </c>
      <c r="E1054">
        <v>200</v>
      </c>
    </row>
    <row r="1055" spans="3:5" x14ac:dyDescent="0.4">
      <c r="C1055" t="s">
        <v>852</v>
      </c>
      <c r="D1055" t="s">
        <v>562</v>
      </c>
      <c r="E1055">
        <v>1200</v>
      </c>
    </row>
    <row r="1056" spans="3:5" x14ac:dyDescent="0.4">
      <c r="C1056" t="s">
        <v>852</v>
      </c>
      <c r="D1056" t="s">
        <v>563</v>
      </c>
      <c r="E1056">
        <v>200</v>
      </c>
    </row>
    <row r="1057" spans="3:5" x14ac:dyDescent="0.4">
      <c r="C1057" t="s">
        <v>852</v>
      </c>
      <c r="D1057" t="s">
        <v>564</v>
      </c>
      <c r="E1057">
        <v>1200</v>
      </c>
    </row>
    <row r="1058" spans="3:5" x14ac:dyDescent="0.4">
      <c r="C1058" t="s">
        <v>852</v>
      </c>
      <c r="D1058" t="s">
        <v>565</v>
      </c>
      <c r="E1058">
        <v>400</v>
      </c>
    </row>
    <row r="1059" spans="3:5" x14ac:dyDescent="0.4">
      <c r="C1059" t="s">
        <v>852</v>
      </c>
      <c r="D1059" t="s">
        <v>566</v>
      </c>
      <c r="E1059">
        <v>300</v>
      </c>
    </row>
    <row r="1060" spans="3:5" x14ac:dyDescent="0.4">
      <c r="C1060" t="s">
        <v>852</v>
      </c>
      <c r="D1060" t="s">
        <v>567</v>
      </c>
      <c r="E1060">
        <v>2600</v>
      </c>
    </row>
    <row r="1061" spans="3:5" x14ac:dyDescent="0.4">
      <c r="C1061" t="s">
        <v>852</v>
      </c>
      <c r="D1061" t="s">
        <v>568</v>
      </c>
      <c r="E1061">
        <v>18000</v>
      </c>
    </row>
    <row r="1062" spans="3:5" x14ac:dyDescent="0.4">
      <c r="C1062" t="s">
        <v>852</v>
      </c>
      <c r="D1062" t="s">
        <v>569</v>
      </c>
      <c r="E1062">
        <v>3100</v>
      </c>
    </row>
    <row r="1063" spans="3:5" x14ac:dyDescent="0.4">
      <c r="C1063" t="s">
        <v>852</v>
      </c>
      <c r="D1063" t="s">
        <v>570</v>
      </c>
      <c r="E1063">
        <v>2400</v>
      </c>
    </row>
    <row r="1064" spans="3:5" x14ac:dyDescent="0.4">
      <c r="C1064" t="s">
        <v>852</v>
      </c>
      <c r="D1064" t="s">
        <v>571</v>
      </c>
      <c r="E1064">
        <v>900</v>
      </c>
    </row>
    <row r="1065" spans="3:5" x14ac:dyDescent="0.4">
      <c r="C1065" t="s">
        <v>852</v>
      </c>
      <c r="D1065" t="s">
        <v>572</v>
      </c>
      <c r="E1065">
        <v>500</v>
      </c>
    </row>
    <row r="1066" spans="3:5" x14ac:dyDescent="0.4">
      <c r="C1066" t="s">
        <v>852</v>
      </c>
      <c r="D1066" t="s">
        <v>573</v>
      </c>
      <c r="E1066">
        <v>700</v>
      </c>
    </row>
    <row r="1067" spans="3:5" x14ac:dyDescent="0.4">
      <c r="C1067" t="s">
        <v>852</v>
      </c>
      <c r="D1067" t="s">
        <v>574</v>
      </c>
      <c r="E1067">
        <v>300</v>
      </c>
    </row>
    <row r="1068" spans="3:5" x14ac:dyDescent="0.4">
      <c r="C1068" t="s">
        <v>852</v>
      </c>
      <c r="D1068" t="s">
        <v>575</v>
      </c>
      <c r="E1068">
        <v>500</v>
      </c>
    </row>
    <row r="1069" spans="3:5" x14ac:dyDescent="0.4">
      <c r="C1069" t="s">
        <v>852</v>
      </c>
      <c r="D1069" t="s">
        <v>576</v>
      </c>
      <c r="E1069">
        <v>4600</v>
      </c>
    </row>
    <row r="1070" spans="3:5" x14ac:dyDescent="0.4">
      <c r="C1070" t="s">
        <v>852</v>
      </c>
      <c r="D1070" t="s">
        <v>577</v>
      </c>
      <c r="E1070">
        <v>500</v>
      </c>
    </row>
    <row r="1071" spans="3:5" x14ac:dyDescent="0.4">
      <c r="C1071" t="s">
        <v>852</v>
      </c>
      <c r="D1071" t="s">
        <v>578</v>
      </c>
      <c r="E1071">
        <v>400</v>
      </c>
    </row>
    <row r="1072" spans="3:5" x14ac:dyDescent="0.4">
      <c r="C1072" t="s">
        <v>852</v>
      </c>
      <c r="D1072" t="s">
        <v>579</v>
      </c>
      <c r="E1072">
        <v>600</v>
      </c>
    </row>
    <row r="1073" spans="3:5" x14ac:dyDescent="0.4">
      <c r="C1073" t="s">
        <v>852</v>
      </c>
      <c r="D1073" t="s">
        <v>580</v>
      </c>
      <c r="E1073">
        <v>5100</v>
      </c>
    </row>
    <row r="1074" spans="3:5" x14ac:dyDescent="0.4">
      <c r="C1074" t="s">
        <v>852</v>
      </c>
      <c r="D1074" t="s">
        <v>581</v>
      </c>
      <c r="E1074">
        <v>0</v>
      </c>
    </row>
    <row r="1075" spans="3:5" x14ac:dyDescent="0.4">
      <c r="C1075" t="s">
        <v>852</v>
      </c>
      <c r="D1075" t="s">
        <v>582</v>
      </c>
      <c r="E1075">
        <v>200</v>
      </c>
    </row>
    <row r="1076" spans="3:5" x14ac:dyDescent="0.4">
      <c r="C1076" t="s">
        <v>852</v>
      </c>
      <c r="D1076" t="s">
        <v>583</v>
      </c>
      <c r="E1076">
        <v>0</v>
      </c>
    </row>
    <row r="1077" spans="3:5" x14ac:dyDescent="0.4">
      <c r="C1077" t="s">
        <v>852</v>
      </c>
      <c r="D1077" t="s">
        <v>584</v>
      </c>
      <c r="E1077">
        <v>1700</v>
      </c>
    </row>
    <row r="1078" spans="3:5" x14ac:dyDescent="0.4">
      <c r="C1078" t="s">
        <v>852</v>
      </c>
      <c r="D1078" t="s">
        <v>585</v>
      </c>
      <c r="E1078">
        <v>400</v>
      </c>
    </row>
    <row r="1079" spans="3:5" x14ac:dyDescent="0.4">
      <c r="C1079" t="s">
        <v>852</v>
      </c>
      <c r="D1079" t="s">
        <v>586</v>
      </c>
      <c r="E1079">
        <v>2300</v>
      </c>
    </row>
    <row r="1080" spans="3:5" x14ac:dyDescent="0.4">
      <c r="C1080" t="s">
        <v>852</v>
      </c>
      <c r="D1080" t="s">
        <v>587</v>
      </c>
      <c r="E1080">
        <v>200</v>
      </c>
    </row>
    <row r="1081" spans="3:5" x14ac:dyDescent="0.4">
      <c r="C1081" t="s">
        <v>852</v>
      </c>
      <c r="D1081" t="s">
        <v>588</v>
      </c>
      <c r="E1081">
        <v>0</v>
      </c>
    </row>
    <row r="1082" spans="3:5" x14ac:dyDescent="0.4">
      <c r="C1082" t="s">
        <v>852</v>
      </c>
      <c r="D1082" t="s">
        <v>589</v>
      </c>
      <c r="E1082">
        <v>400</v>
      </c>
    </row>
    <row r="1083" spans="3:5" x14ac:dyDescent="0.4">
      <c r="C1083" t="s">
        <v>852</v>
      </c>
      <c r="D1083" t="s">
        <v>590</v>
      </c>
      <c r="E1083">
        <v>100</v>
      </c>
    </row>
    <row r="1084" spans="3:5" x14ac:dyDescent="0.4">
      <c r="C1084" t="s">
        <v>852</v>
      </c>
      <c r="D1084" t="s">
        <v>591</v>
      </c>
      <c r="E1084">
        <v>5800</v>
      </c>
    </row>
    <row r="1085" spans="3:5" x14ac:dyDescent="0.4">
      <c r="C1085" t="s">
        <v>852</v>
      </c>
      <c r="D1085" t="s">
        <v>592</v>
      </c>
      <c r="E1085">
        <v>100</v>
      </c>
    </row>
    <row r="1086" spans="3:5" x14ac:dyDescent="0.4">
      <c r="C1086" t="s">
        <v>852</v>
      </c>
      <c r="D1086" t="s">
        <v>593</v>
      </c>
      <c r="E1086">
        <v>200</v>
      </c>
    </row>
    <row r="1087" spans="3:5" x14ac:dyDescent="0.4">
      <c r="C1087" t="s">
        <v>852</v>
      </c>
      <c r="D1087" t="s">
        <v>594</v>
      </c>
      <c r="E1087">
        <v>500</v>
      </c>
    </row>
    <row r="1088" spans="3:5" x14ac:dyDescent="0.4">
      <c r="C1088" t="s">
        <v>852</v>
      </c>
      <c r="D1088" t="s">
        <v>595</v>
      </c>
      <c r="E1088">
        <v>100</v>
      </c>
    </row>
    <row r="1089" spans="3:5" x14ac:dyDescent="0.4">
      <c r="C1089" t="s">
        <v>852</v>
      </c>
      <c r="D1089" t="s">
        <v>596</v>
      </c>
      <c r="E1089">
        <v>500</v>
      </c>
    </row>
    <row r="1090" spans="3:5" x14ac:dyDescent="0.4">
      <c r="C1090" t="s">
        <v>852</v>
      </c>
      <c r="D1090" t="s">
        <v>597</v>
      </c>
      <c r="E1090">
        <v>100</v>
      </c>
    </row>
    <row r="1091" spans="3:5" x14ac:dyDescent="0.4">
      <c r="C1091" t="s">
        <v>852</v>
      </c>
      <c r="D1091" t="s">
        <v>598</v>
      </c>
      <c r="E1091">
        <v>500</v>
      </c>
    </row>
    <row r="1092" spans="3:5" x14ac:dyDescent="0.4">
      <c r="C1092" t="s">
        <v>852</v>
      </c>
      <c r="D1092" t="s">
        <v>599</v>
      </c>
      <c r="E1092">
        <v>500</v>
      </c>
    </row>
    <row r="1093" spans="3:5" x14ac:dyDescent="0.4">
      <c r="C1093" t="s">
        <v>852</v>
      </c>
      <c r="D1093" t="s">
        <v>600</v>
      </c>
      <c r="E1093">
        <v>300</v>
      </c>
    </row>
    <row r="1094" spans="3:5" x14ac:dyDescent="0.4">
      <c r="C1094" t="s">
        <v>852</v>
      </c>
      <c r="D1094" t="s">
        <v>601</v>
      </c>
      <c r="E1094">
        <v>2900</v>
      </c>
    </row>
    <row r="1095" spans="3:5" x14ac:dyDescent="0.4">
      <c r="C1095" t="s">
        <v>852</v>
      </c>
      <c r="D1095" t="s">
        <v>602</v>
      </c>
      <c r="E1095">
        <v>1400</v>
      </c>
    </row>
    <row r="1096" spans="3:5" x14ac:dyDescent="0.4">
      <c r="C1096" t="s">
        <v>852</v>
      </c>
      <c r="D1096" t="s">
        <v>603</v>
      </c>
      <c r="E1096">
        <v>300</v>
      </c>
    </row>
    <row r="1097" spans="3:5" x14ac:dyDescent="0.4">
      <c r="C1097" t="s">
        <v>852</v>
      </c>
      <c r="D1097" t="s">
        <v>604</v>
      </c>
      <c r="E1097">
        <v>400</v>
      </c>
    </row>
    <row r="1098" spans="3:5" x14ac:dyDescent="0.4">
      <c r="C1098" t="s">
        <v>852</v>
      </c>
      <c r="D1098" t="s">
        <v>605</v>
      </c>
      <c r="E1098">
        <v>700</v>
      </c>
    </row>
    <row r="1099" spans="3:5" x14ac:dyDescent="0.4">
      <c r="C1099" t="s">
        <v>852</v>
      </c>
      <c r="D1099" t="s">
        <v>606</v>
      </c>
      <c r="E1099">
        <v>500</v>
      </c>
    </row>
    <row r="1100" spans="3:5" x14ac:dyDescent="0.4">
      <c r="C1100" t="s">
        <v>852</v>
      </c>
      <c r="D1100" t="s">
        <v>607</v>
      </c>
      <c r="E1100">
        <v>0</v>
      </c>
    </row>
    <row r="1101" spans="3:5" x14ac:dyDescent="0.4">
      <c r="C1101" t="s">
        <v>852</v>
      </c>
      <c r="D1101" t="s">
        <v>608</v>
      </c>
      <c r="E1101">
        <v>1200</v>
      </c>
    </row>
    <row r="1102" spans="3:5" x14ac:dyDescent="0.4">
      <c r="C1102" t="s">
        <v>852</v>
      </c>
      <c r="D1102" t="s">
        <v>609</v>
      </c>
      <c r="E1102">
        <v>500</v>
      </c>
    </row>
    <row r="1103" spans="3:5" x14ac:dyDescent="0.4">
      <c r="C1103" t="s">
        <v>852</v>
      </c>
      <c r="D1103" t="s">
        <v>610</v>
      </c>
      <c r="E1103">
        <v>200</v>
      </c>
    </row>
    <row r="1104" spans="3:5" x14ac:dyDescent="0.4">
      <c r="C1104" t="s">
        <v>852</v>
      </c>
      <c r="D1104" t="s">
        <v>611</v>
      </c>
      <c r="E1104">
        <v>100</v>
      </c>
    </row>
    <row r="1105" spans="3:5" x14ac:dyDescent="0.4">
      <c r="C1105" t="s">
        <v>852</v>
      </c>
      <c r="D1105" t="s">
        <v>612</v>
      </c>
      <c r="E1105">
        <v>0</v>
      </c>
    </row>
    <row r="1106" spans="3:5" x14ac:dyDescent="0.4">
      <c r="C1106" t="s">
        <v>852</v>
      </c>
      <c r="D1106" t="s">
        <v>613</v>
      </c>
      <c r="E1106">
        <v>300</v>
      </c>
    </row>
    <row r="1107" spans="3:5" x14ac:dyDescent="0.4">
      <c r="C1107" t="s">
        <v>852</v>
      </c>
      <c r="D1107" t="s">
        <v>614</v>
      </c>
      <c r="E1107">
        <v>1500</v>
      </c>
    </row>
    <row r="1108" spans="3:5" x14ac:dyDescent="0.4">
      <c r="C1108" t="s">
        <v>852</v>
      </c>
      <c r="D1108" t="s">
        <v>615</v>
      </c>
      <c r="E1108">
        <v>400</v>
      </c>
    </row>
    <row r="1109" spans="3:5" x14ac:dyDescent="0.4">
      <c r="C1109" t="s">
        <v>852</v>
      </c>
      <c r="D1109" t="s">
        <v>616</v>
      </c>
      <c r="E1109">
        <v>200</v>
      </c>
    </row>
    <row r="1110" spans="3:5" x14ac:dyDescent="0.4">
      <c r="C1110" t="s">
        <v>852</v>
      </c>
      <c r="D1110" t="s">
        <v>617</v>
      </c>
      <c r="E1110">
        <v>100</v>
      </c>
    </row>
    <row r="1111" spans="3:5" x14ac:dyDescent="0.4">
      <c r="C1111" t="s">
        <v>852</v>
      </c>
      <c r="D1111" t="s">
        <v>618</v>
      </c>
      <c r="E1111">
        <v>600</v>
      </c>
    </row>
    <row r="1112" spans="3:5" x14ac:dyDescent="0.4">
      <c r="C1112" t="s">
        <v>852</v>
      </c>
      <c r="D1112" t="s">
        <v>619</v>
      </c>
      <c r="E1112">
        <v>200</v>
      </c>
    </row>
    <row r="1113" spans="3:5" x14ac:dyDescent="0.4">
      <c r="C1113" t="s">
        <v>852</v>
      </c>
      <c r="D1113" t="s">
        <v>620</v>
      </c>
      <c r="E1113">
        <v>200</v>
      </c>
    </row>
    <row r="1114" spans="3:5" x14ac:dyDescent="0.4">
      <c r="C1114" t="s">
        <v>852</v>
      </c>
      <c r="D1114" t="s">
        <v>621</v>
      </c>
      <c r="E1114">
        <v>0</v>
      </c>
    </row>
    <row r="1115" spans="3:5" x14ac:dyDescent="0.4">
      <c r="C1115" t="s">
        <v>852</v>
      </c>
      <c r="D1115" t="s">
        <v>622</v>
      </c>
      <c r="E1115">
        <v>100</v>
      </c>
    </row>
    <row r="1116" spans="3:5" x14ac:dyDescent="0.4">
      <c r="C1116" t="s">
        <v>852</v>
      </c>
      <c r="D1116" t="s">
        <v>623</v>
      </c>
      <c r="E1116">
        <v>100</v>
      </c>
    </row>
    <row r="1117" spans="3:5" x14ac:dyDescent="0.4">
      <c r="C1117" t="s">
        <v>852</v>
      </c>
      <c r="D1117" t="s">
        <v>624</v>
      </c>
      <c r="E1117">
        <v>100</v>
      </c>
    </row>
    <row r="1118" spans="3:5" x14ac:dyDescent="0.4">
      <c r="C1118" t="s">
        <v>852</v>
      </c>
      <c r="D1118" t="s">
        <v>625</v>
      </c>
      <c r="E1118">
        <v>400</v>
      </c>
    </row>
    <row r="1119" spans="3:5" x14ac:dyDescent="0.4">
      <c r="C1119" t="s">
        <v>852</v>
      </c>
      <c r="D1119" t="s">
        <v>626</v>
      </c>
      <c r="E1119">
        <v>200</v>
      </c>
    </row>
    <row r="1120" spans="3:5" x14ac:dyDescent="0.4">
      <c r="C1120" t="s">
        <v>852</v>
      </c>
      <c r="D1120" t="s">
        <v>627</v>
      </c>
      <c r="E1120">
        <v>0</v>
      </c>
    </row>
    <row r="1121" spans="3:5" x14ac:dyDescent="0.4">
      <c r="C1121" t="s">
        <v>852</v>
      </c>
      <c r="D1121" t="s">
        <v>628</v>
      </c>
      <c r="E1121">
        <v>1500</v>
      </c>
    </row>
    <row r="1122" spans="3:5" x14ac:dyDescent="0.4">
      <c r="C1122" t="s">
        <v>852</v>
      </c>
      <c r="D1122" t="s">
        <v>629</v>
      </c>
      <c r="E1122">
        <v>100</v>
      </c>
    </row>
    <row r="1123" spans="3:5" x14ac:dyDescent="0.4">
      <c r="C1123" t="s">
        <v>852</v>
      </c>
      <c r="D1123" t="s">
        <v>630</v>
      </c>
      <c r="E1123">
        <v>0</v>
      </c>
    </row>
    <row r="1124" spans="3:5" x14ac:dyDescent="0.4">
      <c r="C1124" t="s">
        <v>852</v>
      </c>
      <c r="D1124" t="s">
        <v>631</v>
      </c>
      <c r="E1124">
        <v>200</v>
      </c>
    </row>
    <row r="1125" spans="3:5" x14ac:dyDescent="0.4">
      <c r="C1125" t="s">
        <v>852</v>
      </c>
      <c r="D1125" t="s">
        <v>632</v>
      </c>
      <c r="E1125">
        <v>1600</v>
      </c>
    </row>
    <row r="1126" spans="3:5" x14ac:dyDescent="0.4">
      <c r="C1126" t="s">
        <v>852</v>
      </c>
      <c r="D1126" t="s">
        <v>633</v>
      </c>
      <c r="E1126">
        <v>100</v>
      </c>
    </row>
    <row r="1127" spans="3:5" x14ac:dyDescent="0.4">
      <c r="C1127" t="s">
        <v>852</v>
      </c>
      <c r="D1127" t="s">
        <v>634</v>
      </c>
      <c r="E1127">
        <v>400</v>
      </c>
    </row>
    <row r="1128" spans="3:5" x14ac:dyDescent="0.4">
      <c r="C1128" t="s">
        <v>852</v>
      </c>
      <c r="D1128" t="s">
        <v>635</v>
      </c>
      <c r="E1128">
        <v>0</v>
      </c>
    </row>
    <row r="1129" spans="3:5" x14ac:dyDescent="0.4">
      <c r="C1129" t="s">
        <v>852</v>
      </c>
      <c r="D1129" t="s">
        <v>636</v>
      </c>
      <c r="E1129">
        <v>0</v>
      </c>
    </row>
    <row r="1130" spans="3:5" x14ac:dyDescent="0.4">
      <c r="C1130" t="s">
        <v>852</v>
      </c>
      <c r="D1130" t="s">
        <v>637</v>
      </c>
      <c r="E1130">
        <v>500</v>
      </c>
    </row>
    <row r="1131" spans="3:5" x14ac:dyDescent="0.4">
      <c r="C1131" t="s">
        <v>852</v>
      </c>
      <c r="D1131" t="s">
        <v>638</v>
      </c>
      <c r="E1131">
        <v>400</v>
      </c>
    </row>
    <row r="1132" spans="3:5" x14ac:dyDescent="0.4">
      <c r="C1132" t="s">
        <v>852</v>
      </c>
      <c r="D1132" t="s">
        <v>639</v>
      </c>
      <c r="E1132">
        <v>100</v>
      </c>
    </row>
    <row r="1133" spans="3:5" x14ac:dyDescent="0.4">
      <c r="C1133" t="s">
        <v>852</v>
      </c>
      <c r="D1133" t="s">
        <v>640</v>
      </c>
      <c r="E1133">
        <v>0</v>
      </c>
    </row>
    <row r="1134" spans="3:5" x14ac:dyDescent="0.4">
      <c r="C1134" t="s">
        <v>852</v>
      </c>
      <c r="D1134" t="s">
        <v>641</v>
      </c>
      <c r="E1134">
        <v>100</v>
      </c>
    </row>
    <row r="1135" spans="3:5" x14ac:dyDescent="0.4">
      <c r="C1135" t="s">
        <v>852</v>
      </c>
      <c r="D1135" t="s">
        <v>642</v>
      </c>
      <c r="E1135">
        <v>3100</v>
      </c>
    </row>
    <row r="1136" spans="3:5" x14ac:dyDescent="0.4">
      <c r="C1136" t="s">
        <v>852</v>
      </c>
      <c r="D1136" t="s">
        <v>643</v>
      </c>
      <c r="E1136">
        <v>0</v>
      </c>
    </row>
    <row r="1137" spans="3:5" x14ac:dyDescent="0.4">
      <c r="C1137" t="s">
        <v>852</v>
      </c>
      <c r="D1137" t="s">
        <v>644</v>
      </c>
      <c r="E1137">
        <v>100</v>
      </c>
    </row>
    <row r="1138" spans="3:5" x14ac:dyDescent="0.4">
      <c r="C1138" t="s">
        <v>852</v>
      </c>
      <c r="D1138" t="s">
        <v>645</v>
      </c>
      <c r="E1138">
        <v>400</v>
      </c>
    </row>
    <row r="1139" spans="3:5" x14ac:dyDescent="0.4">
      <c r="C1139" t="s">
        <v>852</v>
      </c>
      <c r="D1139" t="s">
        <v>646</v>
      </c>
      <c r="E1139">
        <v>1300</v>
      </c>
    </row>
    <row r="1140" spans="3:5" x14ac:dyDescent="0.4">
      <c r="C1140" t="s">
        <v>852</v>
      </c>
      <c r="D1140" t="s">
        <v>647</v>
      </c>
      <c r="E1140">
        <v>0</v>
      </c>
    </row>
    <row r="1141" spans="3:5" x14ac:dyDescent="0.4">
      <c r="C1141" t="s">
        <v>852</v>
      </c>
      <c r="D1141" t="s">
        <v>648</v>
      </c>
      <c r="E1141">
        <v>200</v>
      </c>
    </row>
    <row r="1142" spans="3:5" x14ac:dyDescent="0.4">
      <c r="C1142" t="s">
        <v>852</v>
      </c>
      <c r="D1142" t="s">
        <v>649</v>
      </c>
      <c r="E1142">
        <v>1800</v>
      </c>
    </row>
    <row r="1143" spans="3:5" x14ac:dyDescent="0.4">
      <c r="C1143" t="s">
        <v>852</v>
      </c>
      <c r="D1143" t="s">
        <v>650</v>
      </c>
      <c r="E1143">
        <v>200</v>
      </c>
    </row>
    <row r="1144" spans="3:5" x14ac:dyDescent="0.4">
      <c r="C1144" t="s">
        <v>852</v>
      </c>
      <c r="D1144" t="s">
        <v>651</v>
      </c>
      <c r="E1144">
        <v>200</v>
      </c>
    </row>
    <row r="1145" spans="3:5" x14ac:dyDescent="0.4">
      <c r="C1145" t="s">
        <v>852</v>
      </c>
      <c r="D1145" t="s">
        <v>652</v>
      </c>
      <c r="E1145">
        <v>2400</v>
      </c>
    </row>
    <row r="1146" spans="3:5" x14ac:dyDescent="0.4">
      <c r="C1146" t="s">
        <v>852</v>
      </c>
      <c r="D1146" t="s">
        <v>653</v>
      </c>
      <c r="E1146">
        <v>4900</v>
      </c>
    </row>
    <row r="1147" spans="3:5" x14ac:dyDescent="0.4">
      <c r="C1147" t="s">
        <v>852</v>
      </c>
      <c r="D1147" t="s">
        <v>654</v>
      </c>
      <c r="E1147">
        <v>1500</v>
      </c>
    </row>
    <row r="1148" spans="3:5" x14ac:dyDescent="0.4">
      <c r="C1148" t="s">
        <v>852</v>
      </c>
      <c r="D1148" t="s">
        <v>655</v>
      </c>
      <c r="E1148">
        <v>0</v>
      </c>
    </row>
    <row r="1149" spans="3:5" x14ac:dyDescent="0.4">
      <c r="C1149" t="s">
        <v>852</v>
      </c>
      <c r="D1149" t="s">
        <v>656</v>
      </c>
      <c r="E1149">
        <v>100</v>
      </c>
    </row>
    <row r="1150" spans="3:5" x14ac:dyDescent="0.4">
      <c r="C1150" t="s">
        <v>852</v>
      </c>
      <c r="D1150" t="s">
        <v>657</v>
      </c>
      <c r="E1150">
        <v>1900</v>
      </c>
    </row>
    <row r="1151" spans="3:5" x14ac:dyDescent="0.4">
      <c r="C1151" t="s">
        <v>852</v>
      </c>
      <c r="D1151" t="s">
        <v>658</v>
      </c>
      <c r="E1151">
        <v>3600</v>
      </c>
    </row>
    <row r="1152" spans="3:5" x14ac:dyDescent="0.4">
      <c r="C1152" t="s">
        <v>852</v>
      </c>
      <c r="D1152" t="s">
        <v>659</v>
      </c>
      <c r="E1152">
        <v>700</v>
      </c>
    </row>
    <row r="1153" spans="3:5" x14ac:dyDescent="0.4">
      <c r="C1153" t="s">
        <v>852</v>
      </c>
      <c r="D1153" t="s">
        <v>660</v>
      </c>
      <c r="E1153">
        <v>3500</v>
      </c>
    </row>
    <row r="1154" spans="3:5" x14ac:dyDescent="0.4">
      <c r="C1154" t="s">
        <v>852</v>
      </c>
      <c r="D1154" t="s">
        <v>661</v>
      </c>
      <c r="E1154">
        <v>1700</v>
      </c>
    </row>
    <row r="1155" spans="3:5" x14ac:dyDescent="0.4">
      <c r="C1155" t="s">
        <v>852</v>
      </c>
      <c r="D1155" t="s">
        <v>662</v>
      </c>
      <c r="E1155">
        <v>200</v>
      </c>
    </row>
    <row r="1156" spans="3:5" x14ac:dyDescent="0.4">
      <c r="C1156" t="s">
        <v>852</v>
      </c>
      <c r="D1156" t="s">
        <v>663</v>
      </c>
      <c r="E1156">
        <v>100</v>
      </c>
    </row>
    <row r="1157" spans="3:5" x14ac:dyDescent="0.4">
      <c r="C1157" t="s">
        <v>852</v>
      </c>
      <c r="D1157" t="s">
        <v>664</v>
      </c>
      <c r="E1157">
        <v>500</v>
      </c>
    </row>
    <row r="1158" spans="3:5" x14ac:dyDescent="0.4">
      <c r="C1158" t="s">
        <v>852</v>
      </c>
      <c r="D1158" t="s">
        <v>665</v>
      </c>
      <c r="E1158">
        <v>900</v>
      </c>
    </row>
    <row r="1159" spans="3:5" x14ac:dyDescent="0.4">
      <c r="C1159" t="s">
        <v>852</v>
      </c>
      <c r="D1159" t="s">
        <v>666</v>
      </c>
      <c r="E1159">
        <v>700</v>
      </c>
    </row>
    <row r="1160" spans="3:5" x14ac:dyDescent="0.4">
      <c r="C1160" t="s">
        <v>852</v>
      </c>
      <c r="D1160" t="s">
        <v>667</v>
      </c>
      <c r="E1160">
        <v>100</v>
      </c>
    </row>
    <row r="1161" spans="3:5" x14ac:dyDescent="0.4">
      <c r="C1161" t="s">
        <v>852</v>
      </c>
      <c r="D1161" t="s">
        <v>668</v>
      </c>
      <c r="E1161">
        <v>200</v>
      </c>
    </row>
    <row r="1162" spans="3:5" x14ac:dyDescent="0.4">
      <c r="C1162" t="s">
        <v>852</v>
      </c>
      <c r="D1162" t="s">
        <v>669</v>
      </c>
      <c r="E1162">
        <v>0</v>
      </c>
    </row>
    <row r="1163" spans="3:5" x14ac:dyDescent="0.4">
      <c r="C1163" t="s">
        <v>852</v>
      </c>
      <c r="D1163" t="s">
        <v>670</v>
      </c>
      <c r="E1163">
        <v>0</v>
      </c>
    </row>
    <row r="1164" spans="3:5" x14ac:dyDescent="0.4">
      <c r="C1164" t="s">
        <v>852</v>
      </c>
      <c r="D1164" t="s">
        <v>671</v>
      </c>
      <c r="E1164">
        <v>0</v>
      </c>
    </row>
    <row r="1165" spans="3:5" x14ac:dyDescent="0.4">
      <c r="C1165" t="s">
        <v>852</v>
      </c>
      <c r="D1165" t="s">
        <v>672</v>
      </c>
      <c r="E1165">
        <v>0</v>
      </c>
    </row>
    <row r="1166" spans="3:5" x14ac:dyDescent="0.4">
      <c r="C1166" t="s">
        <v>852</v>
      </c>
      <c r="D1166" t="s">
        <v>673</v>
      </c>
      <c r="E1166">
        <v>4100</v>
      </c>
    </row>
    <row r="1167" spans="3:5" x14ac:dyDescent="0.4">
      <c r="C1167" t="s">
        <v>852</v>
      </c>
      <c r="D1167" t="s">
        <v>674</v>
      </c>
      <c r="E1167">
        <v>300</v>
      </c>
    </row>
    <row r="1168" spans="3:5" x14ac:dyDescent="0.4">
      <c r="C1168" t="s">
        <v>852</v>
      </c>
      <c r="D1168" t="s">
        <v>675</v>
      </c>
      <c r="E1168">
        <v>1400</v>
      </c>
    </row>
    <row r="1169" spans="3:5" x14ac:dyDescent="0.4">
      <c r="C1169" t="s">
        <v>852</v>
      </c>
      <c r="D1169" t="s">
        <v>676</v>
      </c>
      <c r="E1169">
        <v>3600</v>
      </c>
    </row>
    <row r="1170" spans="3:5" x14ac:dyDescent="0.4">
      <c r="C1170" t="s">
        <v>852</v>
      </c>
      <c r="D1170" t="s">
        <v>677</v>
      </c>
      <c r="E1170">
        <v>2100</v>
      </c>
    </row>
    <row r="1171" spans="3:5" x14ac:dyDescent="0.4">
      <c r="C1171" t="s">
        <v>852</v>
      </c>
      <c r="D1171" t="s">
        <v>678</v>
      </c>
      <c r="E1171">
        <v>1100</v>
      </c>
    </row>
    <row r="1172" spans="3:5" x14ac:dyDescent="0.4">
      <c r="C1172" t="s">
        <v>852</v>
      </c>
      <c r="D1172" t="s">
        <v>679</v>
      </c>
      <c r="E1172">
        <v>700</v>
      </c>
    </row>
    <row r="1173" spans="3:5" x14ac:dyDescent="0.4">
      <c r="C1173" t="s">
        <v>852</v>
      </c>
      <c r="D1173" t="s">
        <v>680</v>
      </c>
      <c r="E1173">
        <v>700</v>
      </c>
    </row>
    <row r="1174" spans="3:5" x14ac:dyDescent="0.4">
      <c r="C1174" t="s">
        <v>852</v>
      </c>
      <c r="D1174" t="s">
        <v>681</v>
      </c>
      <c r="E1174">
        <v>0</v>
      </c>
    </row>
    <row r="1175" spans="3:5" x14ac:dyDescent="0.4">
      <c r="C1175" t="s">
        <v>852</v>
      </c>
      <c r="D1175" t="s">
        <v>682</v>
      </c>
      <c r="E1175">
        <v>200</v>
      </c>
    </row>
    <row r="1176" spans="3:5" x14ac:dyDescent="0.4">
      <c r="C1176" t="s">
        <v>852</v>
      </c>
      <c r="D1176" t="s">
        <v>683</v>
      </c>
      <c r="E1176">
        <v>200</v>
      </c>
    </row>
    <row r="1177" spans="3:5" x14ac:dyDescent="0.4">
      <c r="C1177" t="s">
        <v>852</v>
      </c>
      <c r="D1177" t="s">
        <v>684</v>
      </c>
      <c r="E1177">
        <v>1100</v>
      </c>
    </row>
    <row r="1178" spans="3:5" x14ac:dyDescent="0.4">
      <c r="C1178" t="s">
        <v>852</v>
      </c>
      <c r="D1178" t="s">
        <v>685</v>
      </c>
      <c r="E1178">
        <v>0</v>
      </c>
    </row>
    <row r="1179" spans="3:5" x14ac:dyDescent="0.4">
      <c r="C1179" t="s">
        <v>852</v>
      </c>
      <c r="D1179" t="s">
        <v>686</v>
      </c>
      <c r="E1179">
        <v>0</v>
      </c>
    </row>
    <row r="1180" spans="3:5" x14ac:dyDescent="0.4">
      <c r="C1180" t="s">
        <v>852</v>
      </c>
      <c r="D1180" t="s">
        <v>687</v>
      </c>
      <c r="E1180">
        <v>100</v>
      </c>
    </row>
    <row r="1181" spans="3:5" x14ac:dyDescent="0.4">
      <c r="C1181" t="s">
        <v>852</v>
      </c>
      <c r="D1181" t="s">
        <v>386</v>
      </c>
      <c r="E1181">
        <v>200</v>
      </c>
    </row>
    <row r="1182" spans="3:5" x14ac:dyDescent="0.4">
      <c r="C1182" t="s">
        <v>852</v>
      </c>
      <c r="D1182" t="s">
        <v>387</v>
      </c>
      <c r="E1182">
        <v>300</v>
      </c>
    </row>
    <row r="1183" spans="3:5" x14ac:dyDescent="0.4">
      <c r="C1183" t="s">
        <v>852</v>
      </c>
      <c r="D1183" t="s">
        <v>388</v>
      </c>
      <c r="E1183">
        <v>0</v>
      </c>
    </row>
    <row r="1184" spans="3:5" x14ac:dyDescent="0.4">
      <c r="C1184" t="s">
        <v>852</v>
      </c>
      <c r="D1184" t="s">
        <v>389</v>
      </c>
      <c r="E1184">
        <v>0</v>
      </c>
    </row>
    <row r="1185" spans="3:5" x14ac:dyDescent="0.4">
      <c r="C1185" t="s">
        <v>852</v>
      </c>
      <c r="D1185" t="s">
        <v>390</v>
      </c>
      <c r="E1185">
        <v>100</v>
      </c>
    </row>
    <row r="1186" spans="3:5" x14ac:dyDescent="0.4">
      <c r="C1186" t="s">
        <v>852</v>
      </c>
      <c r="D1186" t="s">
        <v>391</v>
      </c>
      <c r="E1186">
        <v>0</v>
      </c>
    </row>
    <row r="1187" spans="3:5" x14ac:dyDescent="0.4">
      <c r="C1187" t="s">
        <v>852</v>
      </c>
      <c r="D1187" t="s">
        <v>392</v>
      </c>
      <c r="E1187">
        <v>600</v>
      </c>
    </row>
    <row r="1188" spans="3:5" x14ac:dyDescent="0.4">
      <c r="C1188" t="s">
        <v>852</v>
      </c>
      <c r="D1188" t="s">
        <v>393</v>
      </c>
      <c r="E1188">
        <v>0</v>
      </c>
    </row>
    <row r="1189" spans="3:5" x14ac:dyDescent="0.4">
      <c r="C1189" t="s">
        <v>852</v>
      </c>
      <c r="D1189" t="s">
        <v>394</v>
      </c>
      <c r="E1189">
        <v>100</v>
      </c>
    </row>
    <row r="1190" spans="3:5" x14ac:dyDescent="0.4">
      <c r="C1190" t="s">
        <v>852</v>
      </c>
      <c r="D1190" t="s">
        <v>395</v>
      </c>
      <c r="E1190">
        <v>400</v>
      </c>
    </row>
    <row r="1191" spans="3:5" x14ac:dyDescent="0.4">
      <c r="C1191" t="s">
        <v>852</v>
      </c>
      <c r="D1191" t="s">
        <v>396</v>
      </c>
      <c r="E1191">
        <v>0</v>
      </c>
    </row>
    <row r="1192" spans="3:5" x14ac:dyDescent="0.4">
      <c r="C1192" t="s">
        <v>852</v>
      </c>
      <c r="D1192" t="s">
        <v>397</v>
      </c>
      <c r="E1192">
        <v>0</v>
      </c>
    </row>
    <row r="1193" spans="3:5" x14ac:dyDescent="0.4">
      <c r="C1193" t="s">
        <v>852</v>
      </c>
      <c r="D1193" t="s">
        <v>398</v>
      </c>
      <c r="E1193">
        <v>100</v>
      </c>
    </row>
    <row r="1194" spans="3:5" x14ac:dyDescent="0.4">
      <c r="C1194" t="s">
        <v>852</v>
      </c>
      <c r="D1194" t="s">
        <v>399</v>
      </c>
      <c r="E1194">
        <v>100</v>
      </c>
    </row>
    <row r="1195" spans="3:5" x14ac:dyDescent="0.4">
      <c r="C1195" t="s">
        <v>852</v>
      </c>
      <c r="D1195" t="s">
        <v>400</v>
      </c>
      <c r="E1195">
        <v>500</v>
      </c>
    </row>
    <row r="1196" spans="3:5" x14ac:dyDescent="0.4">
      <c r="C1196" t="s">
        <v>852</v>
      </c>
      <c r="D1196" t="s">
        <v>401</v>
      </c>
      <c r="E1196">
        <v>0</v>
      </c>
    </row>
    <row r="1197" spans="3:5" x14ac:dyDescent="0.4">
      <c r="C1197" t="s">
        <v>852</v>
      </c>
      <c r="D1197" t="s">
        <v>402</v>
      </c>
      <c r="E1197">
        <v>500</v>
      </c>
    </row>
    <row r="1198" spans="3:5" x14ac:dyDescent="0.4">
      <c r="C1198" t="s">
        <v>852</v>
      </c>
      <c r="D1198" t="s">
        <v>403</v>
      </c>
      <c r="E1198">
        <v>300</v>
      </c>
    </row>
    <row r="1199" spans="3:5" x14ac:dyDescent="0.4">
      <c r="C1199" t="s">
        <v>852</v>
      </c>
      <c r="D1199" t="s">
        <v>404</v>
      </c>
      <c r="E1199">
        <v>100</v>
      </c>
    </row>
    <row r="1200" spans="3:5" x14ac:dyDescent="0.4">
      <c r="C1200" t="s">
        <v>852</v>
      </c>
      <c r="D1200" t="s">
        <v>405</v>
      </c>
      <c r="E1200">
        <v>600</v>
      </c>
    </row>
    <row r="1201" spans="3:5" x14ac:dyDescent="0.4">
      <c r="C1201" t="s">
        <v>852</v>
      </c>
      <c r="D1201" t="s">
        <v>406</v>
      </c>
      <c r="E1201">
        <v>0</v>
      </c>
    </row>
    <row r="1202" spans="3:5" x14ac:dyDescent="0.4">
      <c r="C1202" t="s">
        <v>852</v>
      </c>
      <c r="D1202" t="s">
        <v>407</v>
      </c>
      <c r="E1202">
        <v>0</v>
      </c>
    </row>
    <row r="1203" spans="3:5" x14ac:dyDescent="0.4">
      <c r="C1203" t="s">
        <v>852</v>
      </c>
      <c r="D1203" t="s">
        <v>408</v>
      </c>
      <c r="E1203">
        <v>300</v>
      </c>
    </row>
    <row r="1204" spans="3:5" x14ac:dyDescent="0.4">
      <c r="C1204" t="s">
        <v>852</v>
      </c>
      <c r="D1204" t="s">
        <v>409</v>
      </c>
      <c r="E1204">
        <v>500</v>
      </c>
    </row>
    <row r="1205" spans="3:5" x14ac:dyDescent="0.4">
      <c r="C1205" t="s">
        <v>852</v>
      </c>
      <c r="D1205" t="s">
        <v>410</v>
      </c>
      <c r="E1205">
        <v>500</v>
      </c>
    </row>
    <row r="1206" spans="3:5" x14ac:dyDescent="0.4">
      <c r="C1206" t="s">
        <v>852</v>
      </c>
      <c r="D1206" t="s">
        <v>411</v>
      </c>
      <c r="E1206">
        <v>700</v>
      </c>
    </row>
    <row r="1207" spans="3:5" x14ac:dyDescent="0.4">
      <c r="C1207" t="s">
        <v>852</v>
      </c>
      <c r="D1207" t="s">
        <v>412</v>
      </c>
      <c r="E1207">
        <v>700</v>
      </c>
    </row>
    <row r="1208" spans="3:5" x14ac:dyDescent="0.4">
      <c r="C1208" t="s">
        <v>852</v>
      </c>
      <c r="D1208" t="s">
        <v>413</v>
      </c>
      <c r="E1208">
        <v>0</v>
      </c>
    </row>
    <row r="1209" spans="3:5" x14ac:dyDescent="0.4">
      <c r="C1209" t="s">
        <v>852</v>
      </c>
      <c r="D1209" t="s">
        <v>414</v>
      </c>
      <c r="E1209">
        <v>300</v>
      </c>
    </row>
    <row r="1210" spans="3:5" x14ac:dyDescent="0.4">
      <c r="C1210" t="s">
        <v>852</v>
      </c>
      <c r="D1210" t="s">
        <v>415</v>
      </c>
      <c r="E1210">
        <v>800</v>
      </c>
    </row>
    <row r="1211" spans="3:5" x14ac:dyDescent="0.4">
      <c r="C1211" t="s">
        <v>852</v>
      </c>
      <c r="D1211" t="s">
        <v>416</v>
      </c>
      <c r="E1211">
        <v>200</v>
      </c>
    </row>
    <row r="1212" spans="3:5" x14ac:dyDescent="0.4">
      <c r="C1212" t="s">
        <v>852</v>
      </c>
      <c r="D1212" t="s">
        <v>417</v>
      </c>
      <c r="E1212">
        <v>0</v>
      </c>
    </row>
    <row r="1213" spans="3:5" x14ac:dyDescent="0.4">
      <c r="C1213" t="s">
        <v>852</v>
      </c>
      <c r="D1213" t="s">
        <v>418</v>
      </c>
      <c r="E1213">
        <v>300</v>
      </c>
    </row>
    <row r="1214" spans="3:5" x14ac:dyDescent="0.4">
      <c r="C1214" t="s">
        <v>852</v>
      </c>
      <c r="D1214" t="s">
        <v>419</v>
      </c>
      <c r="E1214">
        <v>900</v>
      </c>
    </row>
    <row r="1215" spans="3:5" x14ac:dyDescent="0.4">
      <c r="C1215" t="s">
        <v>852</v>
      </c>
      <c r="D1215" t="s">
        <v>420</v>
      </c>
      <c r="E1215">
        <v>500</v>
      </c>
    </row>
    <row r="1216" spans="3:5" x14ac:dyDescent="0.4">
      <c r="C1216" t="s">
        <v>852</v>
      </c>
      <c r="D1216" t="s">
        <v>421</v>
      </c>
      <c r="E1216">
        <v>100</v>
      </c>
    </row>
    <row r="1217" spans="3:5" x14ac:dyDescent="0.4">
      <c r="C1217" t="s">
        <v>852</v>
      </c>
      <c r="D1217" t="s">
        <v>422</v>
      </c>
      <c r="E1217">
        <v>300</v>
      </c>
    </row>
    <row r="1218" spans="3:5" x14ac:dyDescent="0.4">
      <c r="C1218" t="s">
        <v>852</v>
      </c>
      <c r="D1218" t="s">
        <v>423</v>
      </c>
      <c r="E1218">
        <v>0</v>
      </c>
    </row>
    <row r="1219" spans="3:5" x14ac:dyDescent="0.4">
      <c r="C1219" t="s">
        <v>852</v>
      </c>
      <c r="D1219" t="s">
        <v>424</v>
      </c>
      <c r="E1219">
        <v>100</v>
      </c>
    </row>
    <row r="1220" spans="3:5" x14ac:dyDescent="0.4">
      <c r="C1220" t="s">
        <v>852</v>
      </c>
      <c r="D1220" t="s">
        <v>425</v>
      </c>
      <c r="E1220">
        <v>4100</v>
      </c>
    </row>
    <row r="1221" spans="3:5" x14ac:dyDescent="0.4">
      <c r="C1221" t="s">
        <v>852</v>
      </c>
      <c r="D1221" t="s">
        <v>426</v>
      </c>
      <c r="E1221">
        <v>100</v>
      </c>
    </row>
    <row r="1222" spans="3:5" x14ac:dyDescent="0.4">
      <c r="C1222" t="s">
        <v>852</v>
      </c>
      <c r="D1222" t="s">
        <v>427</v>
      </c>
      <c r="E1222">
        <v>300</v>
      </c>
    </row>
    <row r="1223" spans="3:5" x14ac:dyDescent="0.4">
      <c r="C1223" t="s">
        <v>852</v>
      </c>
      <c r="D1223" t="s">
        <v>428</v>
      </c>
      <c r="E1223">
        <v>800</v>
      </c>
    </row>
    <row r="1224" spans="3:5" x14ac:dyDescent="0.4">
      <c r="C1224" t="s">
        <v>852</v>
      </c>
      <c r="D1224" t="s">
        <v>429</v>
      </c>
      <c r="E1224">
        <v>500</v>
      </c>
    </row>
    <row r="1225" spans="3:5" x14ac:dyDescent="0.4">
      <c r="C1225" t="s">
        <v>852</v>
      </c>
      <c r="D1225" t="s">
        <v>430</v>
      </c>
      <c r="E1225">
        <v>0</v>
      </c>
    </row>
    <row r="1226" spans="3:5" x14ac:dyDescent="0.4">
      <c r="C1226" t="s">
        <v>852</v>
      </c>
      <c r="D1226" t="s">
        <v>431</v>
      </c>
      <c r="E1226">
        <v>0</v>
      </c>
    </row>
    <row r="1227" spans="3:5" x14ac:dyDescent="0.4">
      <c r="C1227" t="s">
        <v>852</v>
      </c>
      <c r="D1227" t="s">
        <v>432</v>
      </c>
      <c r="E1227">
        <v>0</v>
      </c>
    </row>
    <row r="1228" spans="3:5" x14ac:dyDescent="0.4">
      <c r="C1228" t="s">
        <v>852</v>
      </c>
      <c r="D1228" t="s">
        <v>433</v>
      </c>
      <c r="E1228">
        <v>0</v>
      </c>
    </row>
    <row r="1229" spans="3:5" x14ac:dyDescent="0.4">
      <c r="C1229" t="s">
        <v>852</v>
      </c>
      <c r="D1229" t="s">
        <v>434</v>
      </c>
      <c r="E1229">
        <v>100</v>
      </c>
    </row>
    <row r="1230" spans="3:5" x14ac:dyDescent="0.4">
      <c r="C1230" t="s">
        <v>852</v>
      </c>
      <c r="D1230" t="s">
        <v>435</v>
      </c>
      <c r="E1230">
        <v>300</v>
      </c>
    </row>
    <row r="1231" spans="3:5" x14ac:dyDescent="0.4">
      <c r="C1231" t="s">
        <v>852</v>
      </c>
      <c r="D1231" t="s">
        <v>436</v>
      </c>
      <c r="E1231">
        <v>0</v>
      </c>
    </row>
    <row r="1232" spans="3:5" x14ac:dyDescent="0.4">
      <c r="C1232" t="s">
        <v>852</v>
      </c>
      <c r="D1232" t="s">
        <v>437</v>
      </c>
      <c r="E1232">
        <v>300</v>
      </c>
    </row>
    <row r="1233" spans="3:5" x14ac:dyDescent="0.4">
      <c r="C1233" t="s">
        <v>852</v>
      </c>
      <c r="D1233" t="s">
        <v>438</v>
      </c>
      <c r="E1233">
        <v>0</v>
      </c>
    </row>
    <row r="1234" spans="3:5" x14ac:dyDescent="0.4">
      <c r="C1234" t="s">
        <v>852</v>
      </c>
      <c r="D1234" t="s">
        <v>439</v>
      </c>
      <c r="E1234">
        <v>200</v>
      </c>
    </row>
    <row r="1235" spans="3:5" x14ac:dyDescent="0.4">
      <c r="C1235" t="s">
        <v>852</v>
      </c>
      <c r="D1235" t="s">
        <v>440</v>
      </c>
      <c r="E1235">
        <v>0</v>
      </c>
    </row>
    <row r="1236" spans="3:5" x14ac:dyDescent="0.4">
      <c r="C1236" t="s">
        <v>852</v>
      </c>
      <c r="D1236" t="s">
        <v>441</v>
      </c>
      <c r="E1236">
        <v>0</v>
      </c>
    </row>
    <row r="1237" spans="3:5" x14ac:dyDescent="0.4">
      <c r="C1237" t="s">
        <v>852</v>
      </c>
      <c r="D1237" t="s">
        <v>442</v>
      </c>
      <c r="E1237">
        <v>600</v>
      </c>
    </row>
    <row r="1238" spans="3:5" x14ac:dyDescent="0.4">
      <c r="C1238" t="s">
        <v>852</v>
      </c>
      <c r="D1238" t="s">
        <v>443</v>
      </c>
      <c r="E1238">
        <v>700</v>
      </c>
    </row>
    <row r="1239" spans="3:5" x14ac:dyDescent="0.4">
      <c r="C1239" t="s">
        <v>852</v>
      </c>
      <c r="D1239" t="s">
        <v>444</v>
      </c>
      <c r="E1239">
        <v>100</v>
      </c>
    </row>
    <row r="1240" spans="3:5" x14ac:dyDescent="0.4">
      <c r="C1240" t="s">
        <v>852</v>
      </c>
      <c r="D1240" t="s">
        <v>445</v>
      </c>
      <c r="E1240">
        <v>100</v>
      </c>
    </row>
    <row r="1241" spans="3:5" x14ac:dyDescent="0.4">
      <c r="C1241" t="s">
        <v>852</v>
      </c>
      <c r="D1241" t="s">
        <v>446</v>
      </c>
      <c r="E1241">
        <v>0</v>
      </c>
    </row>
    <row r="1242" spans="3:5" x14ac:dyDescent="0.4">
      <c r="C1242" t="s">
        <v>852</v>
      </c>
      <c r="D1242" t="s">
        <v>447</v>
      </c>
      <c r="E1242">
        <v>400</v>
      </c>
    </row>
    <row r="1243" spans="3:5" x14ac:dyDescent="0.4">
      <c r="C1243" t="s">
        <v>852</v>
      </c>
      <c r="D1243" t="s">
        <v>448</v>
      </c>
      <c r="E1243">
        <v>0</v>
      </c>
    </row>
    <row r="1244" spans="3:5" x14ac:dyDescent="0.4">
      <c r="C1244" t="s">
        <v>852</v>
      </c>
      <c r="D1244" t="s">
        <v>449</v>
      </c>
      <c r="E1244">
        <v>0</v>
      </c>
    </row>
    <row r="1245" spans="3:5" x14ac:dyDescent="0.4">
      <c r="C1245" t="s">
        <v>852</v>
      </c>
      <c r="D1245" t="s">
        <v>450</v>
      </c>
      <c r="E1245">
        <v>100</v>
      </c>
    </row>
    <row r="1246" spans="3:5" x14ac:dyDescent="0.4">
      <c r="C1246" t="s">
        <v>852</v>
      </c>
      <c r="D1246" t="s">
        <v>451</v>
      </c>
      <c r="E1246">
        <v>200</v>
      </c>
    </row>
    <row r="1247" spans="3:5" x14ac:dyDescent="0.4">
      <c r="C1247" t="s">
        <v>852</v>
      </c>
      <c r="D1247" t="s">
        <v>452</v>
      </c>
      <c r="E1247">
        <v>0</v>
      </c>
    </row>
    <row r="1248" spans="3:5" x14ac:dyDescent="0.4">
      <c r="C1248" t="s">
        <v>852</v>
      </c>
      <c r="D1248" t="s">
        <v>453</v>
      </c>
      <c r="E1248">
        <v>100</v>
      </c>
    </row>
    <row r="1249" spans="3:5" x14ac:dyDescent="0.4">
      <c r="C1249" t="s">
        <v>852</v>
      </c>
      <c r="D1249" t="s">
        <v>454</v>
      </c>
      <c r="E1249">
        <v>100</v>
      </c>
    </row>
    <row r="1250" spans="3:5" x14ac:dyDescent="0.4">
      <c r="C1250" t="s">
        <v>852</v>
      </c>
      <c r="D1250" t="s">
        <v>455</v>
      </c>
      <c r="E1250">
        <v>0</v>
      </c>
    </row>
    <row r="1251" spans="3:5" x14ac:dyDescent="0.4">
      <c r="C1251" t="s">
        <v>852</v>
      </c>
      <c r="D1251" t="s">
        <v>456</v>
      </c>
      <c r="E1251">
        <v>1000</v>
      </c>
    </row>
    <row r="1252" spans="3:5" x14ac:dyDescent="0.4">
      <c r="C1252" t="s">
        <v>852</v>
      </c>
      <c r="D1252" t="s">
        <v>457</v>
      </c>
      <c r="E1252">
        <v>0</v>
      </c>
    </row>
    <row r="1253" spans="3:5" x14ac:dyDescent="0.4">
      <c r="C1253" t="s">
        <v>852</v>
      </c>
      <c r="D1253" t="s">
        <v>458</v>
      </c>
      <c r="E1253">
        <v>0</v>
      </c>
    </row>
    <row r="1254" spans="3:5" x14ac:dyDescent="0.4">
      <c r="C1254" t="s">
        <v>852</v>
      </c>
      <c r="D1254" t="s">
        <v>459</v>
      </c>
      <c r="E1254">
        <v>0</v>
      </c>
    </row>
    <row r="1255" spans="3:5" x14ac:dyDescent="0.4">
      <c r="C1255" t="s">
        <v>852</v>
      </c>
      <c r="D1255" t="s">
        <v>460</v>
      </c>
      <c r="E1255">
        <v>0</v>
      </c>
    </row>
    <row r="1256" spans="3:5" x14ac:dyDescent="0.4">
      <c r="C1256" t="s">
        <v>852</v>
      </c>
      <c r="D1256" t="s">
        <v>461</v>
      </c>
      <c r="E1256">
        <v>100</v>
      </c>
    </row>
    <row r="1257" spans="3:5" x14ac:dyDescent="0.4">
      <c r="C1257" t="s">
        <v>852</v>
      </c>
      <c r="D1257" t="s">
        <v>462</v>
      </c>
      <c r="E1257">
        <v>0</v>
      </c>
    </row>
    <row r="1258" spans="3:5" x14ac:dyDescent="0.4">
      <c r="C1258" t="s">
        <v>852</v>
      </c>
      <c r="D1258" t="s">
        <v>463</v>
      </c>
      <c r="E1258">
        <v>100</v>
      </c>
    </row>
    <row r="1259" spans="3:5" x14ac:dyDescent="0.4">
      <c r="C1259" t="s">
        <v>852</v>
      </c>
      <c r="D1259" t="s">
        <v>464</v>
      </c>
      <c r="E1259">
        <v>2100</v>
      </c>
    </row>
    <row r="1260" spans="3:5" x14ac:dyDescent="0.4">
      <c r="C1260" t="s">
        <v>852</v>
      </c>
      <c r="D1260" t="s">
        <v>465</v>
      </c>
      <c r="E1260">
        <v>0</v>
      </c>
    </row>
    <row r="1261" spans="3:5" x14ac:dyDescent="0.4">
      <c r="C1261" t="s">
        <v>852</v>
      </c>
      <c r="D1261" t="s">
        <v>466</v>
      </c>
      <c r="E1261">
        <v>0</v>
      </c>
    </row>
    <row r="1262" spans="3:5" x14ac:dyDescent="0.4">
      <c r="C1262" t="s">
        <v>852</v>
      </c>
      <c r="D1262" t="s">
        <v>467</v>
      </c>
      <c r="E1262">
        <v>200</v>
      </c>
    </row>
    <row r="1263" spans="3:5" x14ac:dyDescent="0.4">
      <c r="C1263" t="s">
        <v>852</v>
      </c>
      <c r="D1263" t="s">
        <v>468</v>
      </c>
      <c r="E1263">
        <v>0</v>
      </c>
    </row>
    <row r="1264" spans="3:5" x14ac:dyDescent="0.4">
      <c r="C1264" t="s">
        <v>852</v>
      </c>
      <c r="D1264" t="s">
        <v>469</v>
      </c>
      <c r="E1264">
        <v>0</v>
      </c>
    </row>
    <row r="1265" spans="3:5" x14ac:dyDescent="0.4">
      <c r="C1265" t="s">
        <v>852</v>
      </c>
      <c r="D1265" t="s">
        <v>470</v>
      </c>
      <c r="E1265">
        <v>0</v>
      </c>
    </row>
    <row r="1266" spans="3:5" x14ac:dyDescent="0.4">
      <c r="C1266" t="s">
        <v>852</v>
      </c>
      <c r="D1266" t="s">
        <v>471</v>
      </c>
      <c r="E1266">
        <v>0</v>
      </c>
    </row>
    <row r="1267" spans="3:5" x14ac:dyDescent="0.4">
      <c r="C1267" t="s">
        <v>852</v>
      </c>
      <c r="D1267" t="s">
        <v>472</v>
      </c>
      <c r="E1267">
        <v>0</v>
      </c>
    </row>
    <row r="1268" spans="3:5" x14ac:dyDescent="0.4">
      <c r="C1268" t="s">
        <v>852</v>
      </c>
      <c r="D1268" t="s">
        <v>473</v>
      </c>
      <c r="E1268">
        <v>900</v>
      </c>
    </row>
    <row r="1269" spans="3:5" x14ac:dyDescent="0.4">
      <c r="C1269" t="s">
        <v>852</v>
      </c>
      <c r="D1269" t="s">
        <v>474</v>
      </c>
      <c r="E1269">
        <v>900</v>
      </c>
    </row>
    <row r="1270" spans="3:5" x14ac:dyDescent="0.4">
      <c r="C1270" t="s">
        <v>852</v>
      </c>
      <c r="D1270" t="s">
        <v>475</v>
      </c>
      <c r="E1270">
        <v>0</v>
      </c>
    </row>
    <row r="1271" spans="3:5" x14ac:dyDescent="0.4">
      <c r="C1271" t="s">
        <v>852</v>
      </c>
      <c r="D1271" t="s">
        <v>476</v>
      </c>
      <c r="E1271">
        <v>500</v>
      </c>
    </row>
    <row r="1272" spans="3:5" x14ac:dyDescent="0.4">
      <c r="C1272" t="s">
        <v>852</v>
      </c>
      <c r="D1272" t="s">
        <v>477</v>
      </c>
      <c r="E1272">
        <v>100</v>
      </c>
    </row>
    <row r="1273" spans="3:5" x14ac:dyDescent="0.4">
      <c r="C1273" t="s">
        <v>852</v>
      </c>
      <c r="D1273" t="s">
        <v>478</v>
      </c>
      <c r="E1273">
        <v>100</v>
      </c>
    </row>
    <row r="1274" spans="3:5" x14ac:dyDescent="0.4">
      <c r="C1274" t="s">
        <v>852</v>
      </c>
      <c r="D1274" t="s">
        <v>479</v>
      </c>
      <c r="E1274">
        <v>500</v>
      </c>
    </row>
    <row r="1275" spans="3:5" x14ac:dyDescent="0.4">
      <c r="C1275" t="s">
        <v>852</v>
      </c>
      <c r="D1275" t="s">
        <v>480</v>
      </c>
      <c r="E1275">
        <v>0</v>
      </c>
    </row>
    <row r="1276" spans="3:5" x14ac:dyDescent="0.4">
      <c r="C1276" t="s">
        <v>852</v>
      </c>
      <c r="D1276" t="s">
        <v>481</v>
      </c>
      <c r="E1276">
        <v>1100</v>
      </c>
    </row>
    <row r="1277" spans="3:5" x14ac:dyDescent="0.4">
      <c r="C1277" t="s">
        <v>852</v>
      </c>
      <c r="D1277" t="s">
        <v>482</v>
      </c>
      <c r="E1277">
        <v>0</v>
      </c>
    </row>
    <row r="1278" spans="3:5" x14ac:dyDescent="0.4">
      <c r="C1278" t="s">
        <v>852</v>
      </c>
      <c r="D1278" t="s">
        <v>483</v>
      </c>
      <c r="E1278">
        <v>100</v>
      </c>
    </row>
    <row r="1279" spans="3:5" x14ac:dyDescent="0.4">
      <c r="C1279" t="s">
        <v>852</v>
      </c>
      <c r="D1279" t="s">
        <v>484</v>
      </c>
      <c r="E1279">
        <v>400</v>
      </c>
    </row>
    <row r="1280" spans="3:5" x14ac:dyDescent="0.4">
      <c r="C1280" t="s">
        <v>852</v>
      </c>
      <c r="D1280" t="s">
        <v>485</v>
      </c>
      <c r="E1280">
        <v>800</v>
      </c>
    </row>
    <row r="1281" spans="3:5" x14ac:dyDescent="0.4">
      <c r="C1281" t="s">
        <v>852</v>
      </c>
      <c r="D1281" t="s">
        <v>486</v>
      </c>
      <c r="E1281">
        <v>700</v>
      </c>
    </row>
    <row r="1282" spans="3:5" x14ac:dyDescent="0.4">
      <c r="C1282" t="s">
        <v>852</v>
      </c>
      <c r="D1282" t="s">
        <v>487</v>
      </c>
      <c r="E1282">
        <v>300</v>
      </c>
    </row>
    <row r="1283" spans="3:5" x14ac:dyDescent="0.4">
      <c r="C1283" t="s">
        <v>852</v>
      </c>
      <c r="D1283" t="s">
        <v>488</v>
      </c>
      <c r="E1283">
        <v>1200</v>
      </c>
    </row>
    <row r="1284" spans="3:5" x14ac:dyDescent="0.4">
      <c r="C1284" t="s">
        <v>852</v>
      </c>
      <c r="D1284" t="s">
        <v>489</v>
      </c>
      <c r="E1284">
        <v>500</v>
      </c>
    </row>
    <row r="1285" spans="3:5" x14ac:dyDescent="0.4">
      <c r="C1285" t="s">
        <v>852</v>
      </c>
      <c r="D1285" t="s">
        <v>490</v>
      </c>
      <c r="E1285">
        <v>3400</v>
      </c>
    </row>
    <row r="1286" spans="3:5" x14ac:dyDescent="0.4">
      <c r="C1286" t="s">
        <v>852</v>
      </c>
      <c r="D1286" t="s">
        <v>491</v>
      </c>
      <c r="E1286">
        <v>1400</v>
      </c>
    </row>
    <row r="1287" spans="3:5" x14ac:dyDescent="0.4">
      <c r="C1287" t="s">
        <v>852</v>
      </c>
      <c r="D1287" t="s">
        <v>492</v>
      </c>
      <c r="E1287">
        <v>100</v>
      </c>
    </row>
    <row r="1288" spans="3:5" x14ac:dyDescent="0.4">
      <c r="C1288" t="s">
        <v>852</v>
      </c>
      <c r="D1288" t="s">
        <v>493</v>
      </c>
      <c r="E1288">
        <v>800</v>
      </c>
    </row>
    <row r="1289" spans="3:5" x14ac:dyDescent="0.4">
      <c r="C1289" t="s">
        <v>852</v>
      </c>
      <c r="D1289" t="s">
        <v>494</v>
      </c>
      <c r="E1289">
        <v>100</v>
      </c>
    </row>
    <row r="1290" spans="3:5" x14ac:dyDescent="0.4">
      <c r="C1290" t="s">
        <v>852</v>
      </c>
      <c r="D1290" t="s">
        <v>495</v>
      </c>
      <c r="E1290">
        <v>0</v>
      </c>
    </row>
    <row r="1291" spans="3:5" x14ac:dyDescent="0.4">
      <c r="C1291" t="s">
        <v>852</v>
      </c>
      <c r="D1291" t="s">
        <v>496</v>
      </c>
      <c r="E1291">
        <v>1600</v>
      </c>
    </row>
    <row r="1292" spans="3:5" x14ac:dyDescent="0.4">
      <c r="C1292" t="s">
        <v>852</v>
      </c>
      <c r="D1292" t="s">
        <v>497</v>
      </c>
      <c r="E1292">
        <v>500</v>
      </c>
    </row>
    <row r="1293" spans="3:5" x14ac:dyDescent="0.4">
      <c r="C1293" t="s">
        <v>852</v>
      </c>
      <c r="D1293" t="s">
        <v>498</v>
      </c>
      <c r="E1293">
        <v>500</v>
      </c>
    </row>
    <row r="1294" spans="3:5" x14ac:dyDescent="0.4">
      <c r="C1294" t="s">
        <v>852</v>
      </c>
      <c r="D1294" t="s">
        <v>499</v>
      </c>
      <c r="E1294">
        <v>0</v>
      </c>
    </row>
    <row r="1295" spans="3:5" x14ac:dyDescent="0.4">
      <c r="C1295" t="s">
        <v>852</v>
      </c>
      <c r="D1295" t="s">
        <v>500</v>
      </c>
      <c r="E1295">
        <v>0</v>
      </c>
    </row>
    <row r="1296" spans="3:5" x14ac:dyDescent="0.4">
      <c r="C1296" t="s">
        <v>852</v>
      </c>
      <c r="D1296" t="s">
        <v>501</v>
      </c>
      <c r="E1296">
        <v>200</v>
      </c>
    </row>
    <row r="1297" spans="3:5" x14ac:dyDescent="0.4">
      <c r="C1297" t="s">
        <v>852</v>
      </c>
      <c r="D1297" t="s">
        <v>502</v>
      </c>
      <c r="E1297">
        <v>100</v>
      </c>
    </row>
    <row r="1298" spans="3:5" x14ac:dyDescent="0.4">
      <c r="C1298" t="s">
        <v>852</v>
      </c>
      <c r="D1298" t="s">
        <v>503</v>
      </c>
      <c r="E1298">
        <v>1400</v>
      </c>
    </row>
    <row r="1299" spans="3:5" x14ac:dyDescent="0.4">
      <c r="C1299" t="s">
        <v>852</v>
      </c>
      <c r="D1299" t="s">
        <v>504</v>
      </c>
      <c r="E1299">
        <v>0</v>
      </c>
    </row>
    <row r="1300" spans="3:5" x14ac:dyDescent="0.4">
      <c r="C1300" t="s">
        <v>852</v>
      </c>
      <c r="D1300" t="s">
        <v>505</v>
      </c>
      <c r="E1300">
        <v>1200</v>
      </c>
    </row>
    <row r="1301" spans="3:5" x14ac:dyDescent="0.4">
      <c r="C1301" t="s">
        <v>852</v>
      </c>
      <c r="D1301" t="s">
        <v>688</v>
      </c>
      <c r="E1301">
        <v>300</v>
      </c>
    </row>
    <row r="1302" spans="3:5" x14ac:dyDescent="0.4">
      <c r="C1302" t="s">
        <v>852</v>
      </c>
      <c r="D1302" t="s">
        <v>689</v>
      </c>
      <c r="E1302">
        <v>100</v>
      </c>
    </row>
    <row r="1303" spans="3:5" x14ac:dyDescent="0.4">
      <c r="C1303" t="s">
        <v>852</v>
      </c>
      <c r="D1303" t="s">
        <v>690</v>
      </c>
      <c r="E1303">
        <v>200</v>
      </c>
    </row>
    <row r="1304" spans="3:5" x14ac:dyDescent="0.4">
      <c r="C1304" t="s">
        <v>852</v>
      </c>
      <c r="D1304" t="s">
        <v>691</v>
      </c>
      <c r="E1304">
        <v>1400</v>
      </c>
    </row>
    <row r="1305" spans="3:5" x14ac:dyDescent="0.4">
      <c r="C1305" t="s">
        <v>852</v>
      </c>
      <c r="D1305" t="s">
        <v>692</v>
      </c>
      <c r="E1305">
        <v>600</v>
      </c>
    </row>
    <row r="1306" spans="3:5" x14ac:dyDescent="0.4">
      <c r="C1306" t="s">
        <v>852</v>
      </c>
      <c r="D1306" t="s">
        <v>693</v>
      </c>
      <c r="E1306">
        <v>100</v>
      </c>
    </row>
    <row r="1307" spans="3:5" x14ac:dyDescent="0.4">
      <c r="C1307" t="s">
        <v>852</v>
      </c>
      <c r="D1307" t="s">
        <v>694</v>
      </c>
      <c r="E1307">
        <v>100</v>
      </c>
    </row>
    <row r="1308" spans="3:5" x14ac:dyDescent="0.4">
      <c r="C1308" t="s">
        <v>852</v>
      </c>
      <c r="D1308" t="s">
        <v>695</v>
      </c>
      <c r="E1308">
        <v>2100</v>
      </c>
    </row>
    <row r="1309" spans="3:5" x14ac:dyDescent="0.4">
      <c r="C1309" t="s">
        <v>852</v>
      </c>
      <c r="D1309" t="s">
        <v>696</v>
      </c>
      <c r="E1309">
        <v>2500</v>
      </c>
    </row>
    <row r="1310" spans="3:5" x14ac:dyDescent="0.4">
      <c r="C1310" t="s">
        <v>852</v>
      </c>
      <c r="D1310" t="s">
        <v>697</v>
      </c>
      <c r="E1310">
        <v>1700</v>
      </c>
    </row>
    <row r="1311" spans="3:5" x14ac:dyDescent="0.4">
      <c r="C1311" t="s">
        <v>852</v>
      </c>
      <c r="D1311" t="s">
        <v>698</v>
      </c>
      <c r="E1311">
        <v>1400</v>
      </c>
    </row>
    <row r="1312" spans="3:5" x14ac:dyDescent="0.4">
      <c r="C1312" t="s">
        <v>852</v>
      </c>
      <c r="D1312" t="s">
        <v>699</v>
      </c>
      <c r="E1312">
        <v>800</v>
      </c>
    </row>
    <row r="1313" spans="3:5" x14ac:dyDescent="0.4">
      <c r="C1313" t="s">
        <v>852</v>
      </c>
      <c r="D1313" t="s">
        <v>700</v>
      </c>
      <c r="E1313">
        <v>300</v>
      </c>
    </row>
    <row r="1314" spans="3:5" x14ac:dyDescent="0.4">
      <c r="C1314" t="s">
        <v>852</v>
      </c>
      <c r="D1314" t="s">
        <v>701</v>
      </c>
      <c r="E1314">
        <v>400</v>
      </c>
    </row>
    <row r="1315" spans="3:5" x14ac:dyDescent="0.4">
      <c r="C1315" t="s">
        <v>852</v>
      </c>
      <c r="D1315" t="s">
        <v>702</v>
      </c>
      <c r="E1315">
        <v>2100</v>
      </c>
    </row>
    <row r="1316" spans="3:5" x14ac:dyDescent="0.4">
      <c r="C1316" t="s">
        <v>852</v>
      </c>
      <c r="D1316" t="s">
        <v>703</v>
      </c>
      <c r="E1316">
        <v>0</v>
      </c>
    </row>
    <row r="1317" spans="3:5" x14ac:dyDescent="0.4">
      <c r="C1317" t="s">
        <v>852</v>
      </c>
      <c r="D1317" t="s">
        <v>704</v>
      </c>
      <c r="E1317">
        <v>600</v>
      </c>
    </row>
    <row r="1318" spans="3:5" x14ac:dyDescent="0.4">
      <c r="C1318" t="s">
        <v>852</v>
      </c>
      <c r="D1318" t="s">
        <v>705</v>
      </c>
      <c r="E1318">
        <v>400</v>
      </c>
    </row>
    <row r="1319" spans="3:5" x14ac:dyDescent="0.4">
      <c r="C1319" t="s">
        <v>852</v>
      </c>
      <c r="D1319" t="s">
        <v>706</v>
      </c>
      <c r="E1319">
        <v>1300</v>
      </c>
    </row>
    <row r="1320" spans="3:5" x14ac:dyDescent="0.4">
      <c r="C1320" t="s">
        <v>852</v>
      </c>
      <c r="D1320" t="s">
        <v>707</v>
      </c>
      <c r="E1320">
        <v>1400</v>
      </c>
    </row>
    <row r="1321" spans="3:5" x14ac:dyDescent="0.4">
      <c r="C1321" t="s">
        <v>852</v>
      </c>
      <c r="D1321" t="s">
        <v>708</v>
      </c>
      <c r="E1321">
        <v>200</v>
      </c>
    </row>
    <row r="1322" spans="3:5" x14ac:dyDescent="0.4">
      <c r="C1322" t="s">
        <v>852</v>
      </c>
      <c r="D1322" t="s">
        <v>709</v>
      </c>
      <c r="E1322">
        <v>100</v>
      </c>
    </row>
    <row r="1323" spans="3:5" x14ac:dyDescent="0.4">
      <c r="C1323" t="s">
        <v>852</v>
      </c>
      <c r="D1323" t="s">
        <v>710</v>
      </c>
      <c r="E1323">
        <v>0</v>
      </c>
    </row>
    <row r="1324" spans="3:5" x14ac:dyDescent="0.4">
      <c r="C1324" t="s">
        <v>852</v>
      </c>
      <c r="D1324" t="s">
        <v>711</v>
      </c>
      <c r="E1324">
        <v>800</v>
      </c>
    </row>
    <row r="1325" spans="3:5" x14ac:dyDescent="0.4">
      <c r="C1325" t="s">
        <v>852</v>
      </c>
      <c r="D1325" t="s">
        <v>712</v>
      </c>
      <c r="E1325">
        <v>0</v>
      </c>
    </row>
    <row r="1326" spans="3:5" x14ac:dyDescent="0.4">
      <c r="C1326" t="s">
        <v>852</v>
      </c>
      <c r="D1326" t="s">
        <v>713</v>
      </c>
      <c r="E1326">
        <v>0</v>
      </c>
    </row>
    <row r="1327" spans="3:5" x14ac:dyDescent="0.4">
      <c r="C1327" t="s">
        <v>852</v>
      </c>
      <c r="D1327" t="s">
        <v>714</v>
      </c>
      <c r="E1327">
        <v>0</v>
      </c>
    </row>
    <row r="1328" spans="3:5" x14ac:dyDescent="0.4">
      <c r="C1328" t="s">
        <v>852</v>
      </c>
      <c r="D1328" t="s">
        <v>715</v>
      </c>
      <c r="E1328">
        <v>0</v>
      </c>
    </row>
    <row r="1329" spans="3:5" x14ac:dyDescent="0.4">
      <c r="C1329" t="s">
        <v>852</v>
      </c>
      <c r="D1329" t="s">
        <v>716</v>
      </c>
      <c r="E1329">
        <v>0</v>
      </c>
    </row>
    <row r="1330" spans="3:5" x14ac:dyDescent="0.4">
      <c r="C1330" t="s">
        <v>852</v>
      </c>
      <c r="D1330" t="s">
        <v>717</v>
      </c>
      <c r="E1330">
        <v>5500</v>
      </c>
    </row>
    <row r="1331" spans="3:5" x14ac:dyDescent="0.4">
      <c r="C1331" t="s">
        <v>853</v>
      </c>
      <c r="D1331" t="s">
        <v>506</v>
      </c>
      <c r="E1331">
        <v>8200</v>
      </c>
    </row>
    <row r="1332" spans="3:5" x14ac:dyDescent="0.4">
      <c r="C1332" t="s">
        <v>853</v>
      </c>
      <c r="D1332" t="s">
        <v>507</v>
      </c>
      <c r="E1332">
        <v>3900</v>
      </c>
    </row>
    <row r="1333" spans="3:5" x14ac:dyDescent="0.4">
      <c r="C1333" t="s">
        <v>853</v>
      </c>
      <c r="D1333" t="s">
        <v>508</v>
      </c>
      <c r="E1333">
        <v>600</v>
      </c>
    </row>
    <row r="1334" spans="3:5" x14ac:dyDescent="0.4">
      <c r="C1334" t="s">
        <v>853</v>
      </c>
      <c r="D1334" t="s">
        <v>509</v>
      </c>
      <c r="E1334">
        <v>1000</v>
      </c>
    </row>
    <row r="1335" spans="3:5" x14ac:dyDescent="0.4">
      <c r="C1335" t="s">
        <v>853</v>
      </c>
      <c r="D1335" t="s">
        <v>510</v>
      </c>
      <c r="E1335">
        <v>3600</v>
      </c>
    </row>
    <row r="1336" spans="3:5" x14ac:dyDescent="0.4">
      <c r="C1336" t="s">
        <v>853</v>
      </c>
      <c r="D1336" t="s">
        <v>511</v>
      </c>
      <c r="E1336">
        <v>2300</v>
      </c>
    </row>
    <row r="1337" spans="3:5" x14ac:dyDescent="0.4">
      <c r="C1337" t="s">
        <v>853</v>
      </c>
      <c r="D1337" t="s">
        <v>512</v>
      </c>
      <c r="E1337">
        <v>500</v>
      </c>
    </row>
    <row r="1338" spans="3:5" x14ac:dyDescent="0.4">
      <c r="C1338" t="s">
        <v>853</v>
      </c>
      <c r="D1338" t="s">
        <v>513</v>
      </c>
      <c r="E1338">
        <v>100</v>
      </c>
    </row>
    <row r="1339" spans="3:5" x14ac:dyDescent="0.4">
      <c r="C1339" t="s">
        <v>853</v>
      </c>
      <c r="D1339" t="s">
        <v>514</v>
      </c>
      <c r="E1339">
        <v>600</v>
      </c>
    </row>
    <row r="1340" spans="3:5" x14ac:dyDescent="0.4">
      <c r="C1340" t="s">
        <v>853</v>
      </c>
      <c r="D1340" t="s">
        <v>515</v>
      </c>
      <c r="E1340">
        <v>200</v>
      </c>
    </row>
    <row r="1341" spans="3:5" x14ac:dyDescent="0.4">
      <c r="C1341" t="s">
        <v>853</v>
      </c>
      <c r="D1341" t="s">
        <v>516</v>
      </c>
      <c r="E1341">
        <v>100</v>
      </c>
    </row>
    <row r="1342" spans="3:5" x14ac:dyDescent="0.4">
      <c r="C1342" t="s">
        <v>853</v>
      </c>
      <c r="D1342" t="s">
        <v>517</v>
      </c>
      <c r="E1342">
        <v>3400</v>
      </c>
    </row>
    <row r="1343" spans="3:5" x14ac:dyDescent="0.4">
      <c r="C1343" t="s">
        <v>853</v>
      </c>
      <c r="D1343" t="s">
        <v>518</v>
      </c>
      <c r="E1343">
        <v>700</v>
      </c>
    </row>
    <row r="1344" spans="3:5" x14ac:dyDescent="0.4">
      <c r="C1344" t="s">
        <v>853</v>
      </c>
      <c r="D1344" t="s">
        <v>519</v>
      </c>
      <c r="E1344">
        <v>400</v>
      </c>
    </row>
    <row r="1345" spans="3:5" x14ac:dyDescent="0.4">
      <c r="C1345" t="s">
        <v>853</v>
      </c>
      <c r="D1345" t="s">
        <v>520</v>
      </c>
      <c r="E1345">
        <v>0</v>
      </c>
    </row>
    <row r="1346" spans="3:5" x14ac:dyDescent="0.4">
      <c r="C1346" t="s">
        <v>853</v>
      </c>
      <c r="D1346" t="s">
        <v>521</v>
      </c>
      <c r="E1346">
        <v>300</v>
      </c>
    </row>
    <row r="1347" spans="3:5" x14ac:dyDescent="0.4">
      <c r="C1347" t="s">
        <v>853</v>
      </c>
      <c r="D1347" t="s">
        <v>522</v>
      </c>
      <c r="E1347">
        <v>200</v>
      </c>
    </row>
    <row r="1348" spans="3:5" x14ac:dyDescent="0.4">
      <c r="C1348" t="s">
        <v>853</v>
      </c>
      <c r="D1348" t="s">
        <v>523</v>
      </c>
      <c r="E1348">
        <v>400</v>
      </c>
    </row>
    <row r="1349" spans="3:5" x14ac:dyDescent="0.4">
      <c r="C1349" t="s">
        <v>853</v>
      </c>
      <c r="D1349" t="s">
        <v>524</v>
      </c>
      <c r="E1349">
        <v>100</v>
      </c>
    </row>
    <row r="1350" spans="3:5" x14ac:dyDescent="0.4">
      <c r="C1350" t="s">
        <v>853</v>
      </c>
      <c r="D1350" t="s">
        <v>525</v>
      </c>
      <c r="E1350">
        <v>1200</v>
      </c>
    </row>
    <row r="1351" spans="3:5" x14ac:dyDescent="0.4">
      <c r="C1351" t="s">
        <v>853</v>
      </c>
      <c r="D1351" t="s">
        <v>526</v>
      </c>
      <c r="E1351">
        <v>0</v>
      </c>
    </row>
    <row r="1352" spans="3:5" x14ac:dyDescent="0.4">
      <c r="C1352" t="s">
        <v>853</v>
      </c>
      <c r="D1352" t="s">
        <v>527</v>
      </c>
      <c r="E1352">
        <v>0</v>
      </c>
    </row>
    <row r="1353" spans="3:5" x14ac:dyDescent="0.4">
      <c r="C1353" t="s">
        <v>853</v>
      </c>
      <c r="D1353" t="s">
        <v>528</v>
      </c>
      <c r="E1353">
        <v>100</v>
      </c>
    </row>
    <row r="1354" spans="3:5" x14ac:dyDescent="0.4">
      <c r="C1354" t="s">
        <v>853</v>
      </c>
      <c r="D1354" t="s">
        <v>529</v>
      </c>
      <c r="E1354">
        <v>1000</v>
      </c>
    </row>
    <row r="1355" spans="3:5" x14ac:dyDescent="0.4">
      <c r="C1355" t="s">
        <v>853</v>
      </c>
      <c r="D1355" t="s">
        <v>530</v>
      </c>
      <c r="E1355">
        <v>200</v>
      </c>
    </row>
    <row r="1356" spans="3:5" x14ac:dyDescent="0.4">
      <c r="C1356" t="s">
        <v>853</v>
      </c>
      <c r="D1356" t="s">
        <v>531</v>
      </c>
      <c r="E1356">
        <v>700</v>
      </c>
    </row>
    <row r="1357" spans="3:5" x14ac:dyDescent="0.4">
      <c r="C1357" t="s">
        <v>853</v>
      </c>
      <c r="D1357" t="s">
        <v>532</v>
      </c>
      <c r="E1357">
        <v>500</v>
      </c>
    </row>
    <row r="1358" spans="3:5" x14ac:dyDescent="0.4">
      <c r="C1358" t="s">
        <v>853</v>
      </c>
      <c r="D1358" t="s">
        <v>533</v>
      </c>
      <c r="E1358">
        <v>0</v>
      </c>
    </row>
    <row r="1359" spans="3:5" x14ac:dyDescent="0.4">
      <c r="C1359" t="s">
        <v>853</v>
      </c>
      <c r="D1359" t="s">
        <v>534</v>
      </c>
      <c r="E1359">
        <v>400</v>
      </c>
    </row>
    <row r="1360" spans="3:5" x14ac:dyDescent="0.4">
      <c r="C1360" t="s">
        <v>853</v>
      </c>
      <c r="D1360" t="s">
        <v>535</v>
      </c>
      <c r="E1360">
        <v>200</v>
      </c>
    </row>
    <row r="1361" spans="3:5" x14ac:dyDescent="0.4">
      <c r="C1361" t="s">
        <v>853</v>
      </c>
      <c r="D1361" t="s">
        <v>536</v>
      </c>
      <c r="E1361">
        <v>200</v>
      </c>
    </row>
    <row r="1362" spans="3:5" x14ac:dyDescent="0.4">
      <c r="C1362" t="s">
        <v>853</v>
      </c>
      <c r="D1362" t="s">
        <v>537</v>
      </c>
      <c r="E1362">
        <v>0</v>
      </c>
    </row>
    <row r="1363" spans="3:5" x14ac:dyDescent="0.4">
      <c r="C1363" t="s">
        <v>853</v>
      </c>
      <c r="D1363" t="s">
        <v>538</v>
      </c>
      <c r="E1363">
        <v>0</v>
      </c>
    </row>
    <row r="1364" spans="3:5" x14ac:dyDescent="0.4">
      <c r="C1364" t="s">
        <v>853</v>
      </c>
      <c r="D1364" t="s">
        <v>539</v>
      </c>
      <c r="E1364">
        <v>500</v>
      </c>
    </row>
    <row r="1365" spans="3:5" x14ac:dyDescent="0.4">
      <c r="C1365" t="s">
        <v>853</v>
      </c>
      <c r="D1365" t="s">
        <v>540</v>
      </c>
      <c r="E1365">
        <v>0</v>
      </c>
    </row>
    <row r="1366" spans="3:5" x14ac:dyDescent="0.4">
      <c r="C1366" t="s">
        <v>853</v>
      </c>
      <c r="D1366" t="s">
        <v>541</v>
      </c>
      <c r="E1366">
        <v>600</v>
      </c>
    </row>
    <row r="1367" spans="3:5" x14ac:dyDescent="0.4">
      <c r="C1367" t="s">
        <v>853</v>
      </c>
      <c r="D1367" t="s">
        <v>542</v>
      </c>
      <c r="E1367">
        <v>100</v>
      </c>
    </row>
    <row r="1368" spans="3:5" x14ac:dyDescent="0.4">
      <c r="C1368" t="s">
        <v>853</v>
      </c>
      <c r="D1368" t="s">
        <v>543</v>
      </c>
      <c r="E1368">
        <v>2900</v>
      </c>
    </row>
    <row r="1369" spans="3:5" x14ac:dyDescent="0.4">
      <c r="C1369" t="s">
        <v>853</v>
      </c>
      <c r="D1369" t="s">
        <v>544</v>
      </c>
      <c r="E1369">
        <v>0</v>
      </c>
    </row>
    <row r="1370" spans="3:5" x14ac:dyDescent="0.4">
      <c r="C1370" t="s">
        <v>853</v>
      </c>
      <c r="D1370" t="s">
        <v>545</v>
      </c>
      <c r="E1370">
        <v>0</v>
      </c>
    </row>
    <row r="1371" spans="3:5" x14ac:dyDescent="0.4">
      <c r="C1371" t="s">
        <v>853</v>
      </c>
      <c r="D1371" t="s">
        <v>546</v>
      </c>
      <c r="E1371">
        <v>1000</v>
      </c>
    </row>
    <row r="1372" spans="3:5" x14ac:dyDescent="0.4">
      <c r="C1372" t="s">
        <v>853</v>
      </c>
      <c r="D1372" t="s">
        <v>547</v>
      </c>
      <c r="E1372">
        <v>400</v>
      </c>
    </row>
    <row r="1373" spans="3:5" x14ac:dyDescent="0.4">
      <c r="C1373" t="s">
        <v>853</v>
      </c>
      <c r="D1373" t="s">
        <v>548</v>
      </c>
      <c r="E1373">
        <v>200</v>
      </c>
    </row>
    <row r="1374" spans="3:5" x14ac:dyDescent="0.4">
      <c r="C1374" t="s">
        <v>853</v>
      </c>
      <c r="D1374" t="s">
        <v>549</v>
      </c>
      <c r="E1374">
        <v>600</v>
      </c>
    </row>
    <row r="1375" spans="3:5" x14ac:dyDescent="0.4">
      <c r="C1375" t="s">
        <v>853</v>
      </c>
      <c r="D1375" t="s">
        <v>550</v>
      </c>
      <c r="E1375">
        <v>700</v>
      </c>
    </row>
    <row r="1376" spans="3:5" x14ac:dyDescent="0.4">
      <c r="C1376" t="s">
        <v>853</v>
      </c>
      <c r="D1376" t="s">
        <v>551</v>
      </c>
      <c r="E1376">
        <v>0</v>
      </c>
    </row>
    <row r="1377" spans="3:5" x14ac:dyDescent="0.4">
      <c r="C1377" t="s">
        <v>853</v>
      </c>
      <c r="D1377" t="s">
        <v>552</v>
      </c>
      <c r="E1377">
        <v>200</v>
      </c>
    </row>
    <row r="1378" spans="3:5" x14ac:dyDescent="0.4">
      <c r="C1378" t="s">
        <v>853</v>
      </c>
      <c r="D1378" t="s">
        <v>553</v>
      </c>
      <c r="E1378">
        <v>200</v>
      </c>
    </row>
    <row r="1379" spans="3:5" x14ac:dyDescent="0.4">
      <c r="C1379" t="s">
        <v>853</v>
      </c>
      <c r="D1379" t="s">
        <v>554</v>
      </c>
      <c r="E1379">
        <v>0</v>
      </c>
    </row>
    <row r="1380" spans="3:5" x14ac:dyDescent="0.4">
      <c r="C1380" t="s">
        <v>853</v>
      </c>
      <c r="D1380" t="s">
        <v>555</v>
      </c>
      <c r="E1380">
        <v>700</v>
      </c>
    </row>
    <row r="1381" spans="3:5" x14ac:dyDescent="0.4">
      <c r="C1381" t="s">
        <v>853</v>
      </c>
      <c r="D1381" t="s">
        <v>556</v>
      </c>
      <c r="E1381">
        <v>400</v>
      </c>
    </row>
    <row r="1382" spans="3:5" x14ac:dyDescent="0.4">
      <c r="C1382" t="s">
        <v>853</v>
      </c>
      <c r="D1382" t="s">
        <v>557</v>
      </c>
      <c r="E1382">
        <v>1200</v>
      </c>
    </row>
    <row r="1383" spans="3:5" x14ac:dyDescent="0.4">
      <c r="C1383" t="s">
        <v>853</v>
      </c>
      <c r="D1383" t="s">
        <v>558</v>
      </c>
      <c r="E1383">
        <v>300</v>
      </c>
    </row>
    <row r="1384" spans="3:5" x14ac:dyDescent="0.4">
      <c r="C1384" t="s">
        <v>853</v>
      </c>
      <c r="D1384" t="s">
        <v>559</v>
      </c>
      <c r="E1384">
        <v>3100</v>
      </c>
    </row>
    <row r="1385" spans="3:5" x14ac:dyDescent="0.4">
      <c r="C1385" t="s">
        <v>853</v>
      </c>
      <c r="D1385" t="s">
        <v>560</v>
      </c>
      <c r="E1385">
        <v>0</v>
      </c>
    </row>
    <row r="1386" spans="3:5" x14ac:dyDescent="0.4">
      <c r="C1386" t="s">
        <v>853</v>
      </c>
      <c r="D1386" t="s">
        <v>561</v>
      </c>
      <c r="E1386">
        <v>1500</v>
      </c>
    </row>
    <row r="1387" spans="3:5" x14ac:dyDescent="0.4">
      <c r="C1387" t="s">
        <v>853</v>
      </c>
      <c r="D1387" t="s">
        <v>562</v>
      </c>
      <c r="E1387">
        <v>500</v>
      </c>
    </row>
    <row r="1388" spans="3:5" x14ac:dyDescent="0.4">
      <c r="C1388" t="s">
        <v>853</v>
      </c>
      <c r="D1388" t="s">
        <v>563</v>
      </c>
      <c r="E1388">
        <v>100</v>
      </c>
    </row>
    <row r="1389" spans="3:5" x14ac:dyDescent="0.4">
      <c r="C1389" t="s">
        <v>853</v>
      </c>
      <c r="D1389" t="s">
        <v>564</v>
      </c>
      <c r="E1389">
        <v>0</v>
      </c>
    </row>
    <row r="1390" spans="3:5" x14ac:dyDescent="0.4">
      <c r="C1390" t="s">
        <v>853</v>
      </c>
      <c r="D1390" t="s">
        <v>565</v>
      </c>
      <c r="E1390">
        <v>100</v>
      </c>
    </row>
    <row r="1391" spans="3:5" x14ac:dyDescent="0.4">
      <c r="C1391" t="s">
        <v>853</v>
      </c>
      <c r="D1391" t="s">
        <v>566</v>
      </c>
      <c r="E1391">
        <v>0</v>
      </c>
    </row>
    <row r="1392" spans="3:5" x14ac:dyDescent="0.4">
      <c r="C1392" t="s">
        <v>853</v>
      </c>
      <c r="D1392" t="s">
        <v>567</v>
      </c>
      <c r="E1392">
        <v>0</v>
      </c>
    </row>
    <row r="1393" spans="3:5" x14ac:dyDescent="0.4">
      <c r="C1393" t="s">
        <v>853</v>
      </c>
      <c r="D1393" t="s">
        <v>568</v>
      </c>
      <c r="E1393">
        <v>200</v>
      </c>
    </row>
    <row r="1394" spans="3:5" x14ac:dyDescent="0.4">
      <c r="C1394" t="s">
        <v>853</v>
      </c>
      <c r="D1394" t="s">
        <v>569</v>
      </c>
      <c r="E1394">
        <v>1200</v>
      </c>
    </row>
    <row r="1395" spans="3:5" x14ac:dyDescent="0.4">
      <c r="C1395" t="s">
        <v>853</v>
      </c>
      <c r="D1395" t="s">
        <v>570</v>
      </c>
      <c r="E1395">
        <v>0</v>
      </c>
    </row>
    <row r="1396" spans="3:5" x14ac:dyDescent="0.4">
      <c r="C1396" t="s">
        <v>853</v>
      </c>
      <c r="D1396" t="s">
        <v>571</v>
      </c>
      <c r="E1396">
        <v>0</v>
      </c>
    </row>
    <row r="1397" spans="3:5" x14ac:dyDescent="0.4">
      <c r="C1397" t="s">
        <v>853</v>
      </c>
      <c r="D1397" t="s">
        <v>572</v>
      </c>
      <c r="E1397">
        <v>100</v>
      </c>
    </row>
    <row r="1398" spans="3:5" x14ac:dyDescent="0.4">
      <c r="C1398" t="s">
        <v>853</v>
      </c>
      <c r="D1398" t="s">
        <v>573</v>
      </c>
      <c r="E1398">
        <v>600</v>
      </c>
    </row>
    <row r="1399" spans="3:5" x14ac:dyDescent="0.4">
      <c r="C1399" t="s">
        <v>853</v>
      </c>
      <c r="D1399" t="s">
        <v>574</v>
      </c>
      <c r="E1399">
        <v>100</v>
      </c>
    </row>
    <row r="1400" spans="3:5" x14ac:dyDescent="0.4">
      <c r="C1400" t="s">
        <v>853</v>
      </c>
      <c r="D1400" t="s">
        <v>575</v>
      </c>
      <c r="E1400">
        <v>200</v>
      </c>
    </row>
    <row r="1401" spans="3:5" x14ac:dyDescent="0.4">
      <c r="C1401" t="s">
        <v>853</v>
      </c>
      <c r="D1401" t="s">
        <v>576</v>
      </c>
      <c r="E1401">
        <v>1400</v>
      </c>
    </row>
    <row r="1402" spans="3:5" x14ac:dyDescent="0.4">
      <c r="C1402" t="s">
        <v>853</v>
      </c>
      <c r="D1402" t="s">
        <v>577</v>
      </c>
      <c r="E1402">
        <v>300</v>
      </c>
    </row>
    <row r="1403" spans="3:5" x14ac:dyDescent="0.4">
      <c r="C1403" t="s">
        <v>853</v>
      </c>
      <c r="D1403" t="s">
        <v>578</v>
      </c>
      <c r="E1403">
        <v>0</v>
      </c>
    </row>
    <row r="1404" spans="3:5" x14ac:dyDescent="0.4">
      <c r="C1404" t="s">
        <v>853</v>
      </c>
      <c r="D1404" t="s">
        <v>579</v>
      </c>
      <c r="E1404">
        <v>0</v>
      </c>
    </row>
    <row r="1405" spans="3:5" x14ac:dyDescent="0.4">
      <c r="C1405" t="s">
        <v>853</v>
      </c>
      <c r="D1405" t="s">
        <v>580</v>
      </c>
      <c r="E1405">
        <v>0</v>
      </c>
    </row>
    <row r="1406" spans="3:5" x14ac:dyDescent="0.4">
      <c r="C1406" t="s">
        <v>853</v>
      </c>
      <c r="D1406" t="s">
        <v>581</v>
      </c>
      <c r="E1406">
        <v>200</v>
      </c>
    </row>
    <row r="1407" spans="3:5" x14ac:dyDescent="0.4">
      <c r="C1407" t="s">
        <v>853</v>
      </c>
      <c r="D1407" t="s">
        <v>582</v>
      </c>
      <c r="E1407">
        <v>700</v>
      </c>
    </row>
    <row r="1408" spans="3:5" x14ac:dyDescent="0.4">
      <c r="C1408" t="s">
        <v>853</v>
      </c>
      <c r="D1408" t="s">
        <v>583</v>
      </c>
      <c r="E1408">
        <v>800</v>
      </c>
    </row>
    <row r="1409" spans="3:5" x14ac:dyDescent="0.4">
      <c r="C1409" t="s">
        <v>853</v>
      </c>
      <c r="D1409" t="s">
        <v>584</v>
      </c>
      <c r="E1409">
        <v>1400</v>
      </c>
    </row>
    <row r="1410" spans="3:5" x14ac:dyDescent="0.4">
      <c r="C1410" t="s">
        <v>853</v>
      </c>
      <c r="D1410" t="s">
        <v>585</v>
      </c>
      <c r="E1410">
        <v>0</v>
      </c>
    </row>
    <row r="1411" spans="3:5" x14ac:dyDescent="0.4">
      <c r="C1411" t="s">
        <v>853</v>
      </c>
      <c r="D1411" t="s">
        <v>586</v>
      </c>
      <c r="E1411">
        <v>100</v>
      </c>
    </row>
    <row r="1412" spans="3:5" x14ac:dyDescent="0.4">
      <c r="C1412" t="s">
        <v>853</v>
      </c>
      <c r="D1412" t="s">
        <v>587</v>
      </c>
      <c r="E1412">
        <v>200</v>
      </c>
    </row>
    <row r="1413" spans="3:5" x14ac:dyDescent="0.4">
      <c r="C1413" t="s">
        <v>853</v>
      </c>
      <c r="D1413" t="s">
        <v>588</v>
      </c>
      <c r="E1413">
        <v>300</v>
      </c>
    </row>
    <row r="1414" spans="3:5" x14ac:dyDescent="0.4">
      <c r="C1414" t="s">
        <v>853</v>
      </c>
      <c r="D1414" t="s">
        <v>589</v>
      </c>
      <c r="E1414">
        <v>800</v>
      </c>
    </row>
    <row r="1415" spans="3:5" x14ac:dyDescent="0.4">
      <c r="C1415" t="s">
        <v>853</v>
      </c>
      <c r="D1415" t="s">
        <v>590</v>
      </c>
      <c r="E1415">
        <v>1800</v>
      </c>
    </row>
    <row r="1416" spans="3:5" x14ac:dyDescent="0.4">
      <c r="C1416" t="s">
        <v>853</v>
      </c>
      <c r="D1416" t="s">
        <v>591</v>
      </c>
      <c r="E1416">
        <v>200</v>
      </c>
    </row>
    <row r="1417" spans="3:5" x14ac:dyDescent="0.4">
      <c r="C1417" t="s">
        <v>853</v>
      </c>
      <c r="D1417" t="s">
        <v>592</v>
      </c>
      <c r="E1417">
        <v>0</v>
      </c>
    </row>
    <row r="1418" spans="3:5" x14ac:dyDescent="0.4">
      <c r="C1418" t="s">
        <v>853</v>
      </c>
      <c r="D1418" t="s">
        <v>593</v>
      </c>
      <c r="E1418">
        <v>0</v>
      </c>
    </row>
    <row r="1419" spans="3:5" x14ac:dyDescent="0.4">
      <c r="C1419" t="s">
        <v>853</v>
      </c>
      <c r="D1419" t="s">
        <v>594</v>
      </c>
      <c r="E1419">
        <v>0</v>
      </c>
    </row>
    <row r="1420" spans="3:5" x14ac:dyDescent="0.4">
      <c r="C1420" t="s">
        <v>853</v>
      </c>
      <c r="D1420" t="s">
        <v>595</v>
      </c>
      <c r="E1420">
        <v>700</v>
      </c>
    </row>
    <row r="1421" spans="3:5" x14ac:dyDescent="0.4">
      <c r="C1421" t="s">
        <v>853</v>
      </c>
      <c r="D1421" t="s">
        <v>596</v>
      </c>
      <c r="E1421">
        <v>500</v>
      </c>
    </row>
    <row r="1422" spans="3:5" x14ac:dyDescent="0.4">
      <c r="C1422" t="s">
        <v>853</v>
      </c>
      <c r="D1422" t="s">
        <v>597</v>
      </c>
      <c r="E1422">
        <v>2600</v>
      </c>
    </row>
    <row r="1423" spans="3:5" x14ac:dyDescent="0.4">
      <c r="C1423" t="s">
        <v>853</v>
      </c>
      <c r="D1423" t="s">
        <v>598</v>
      </c>
      <c r="E1423">
        <v>600</v>
      </c>
    </row>
    <row r="1424" spans="3:5" x14ac:dyDescent="0.4">
      <c r="C1424" t="s">
        <v>853</v>
      </c>
      <c r="D1424" t="s">
        <v>599</v>
      </c>
      <c r="E1424">
        <v>500</v>
      </c>
    </row>
    <row r="1425" spans="3:5" x14ac:dyDescent="0.4">
      <c r="C1425" t="s">
        <v>853</v>
      </c>
      <c r="D1425" t="s">
        <v>600</v>
      </c>
      <c r="E1425">
        <v>0</v>
      </c>
    </row>
    <row r="1426" spans="3:5" x14ac:dyDescent="0.4">
      <c r="C1426" t="s">
        <v>853</v>
      </c>
      <c r="D1426" t="s">
        <v>601</v>
      </c>
      <c r="E1426">
        <v>100</v>
      </c>
    </row>
    <row r="1427" spans="3:5" x14ac:dyDescent="0.4">
      <c r="C1427" t="s">
        <v>853</v>
      </c>
      <c r="D1427" t="s">
        <v>602</v>
      </c>
      <c r="E1427">
        <v>200</v>
      </c>
    </row>
    <row r="1428" spans="3:5" x14ac:dyDescent="0.4">
      <c r="C1428" t="s">
        <v>853</v>
      </c>
      <c r="D1428" t="s">
        <v>603</v>
      </c>
      <c r="E1428">
        <v>400</v>
      </c>
    </row>
    <row r="1429" spans="3:5" x14ac:dyDescent="0.4">
      <c r="C1429" t="s">
        <v>853</v>
      </c>
      <c r="D1429" t="s">
        <v>604</v>
      </c>
      <c r="E1429">
        <v>0</v>
      </c>
    </row>
    <row r="1430" spans="3:5" x14ac:dyDescent="0.4">
      <c r="C1430" t="s">
        <v>853</v>
      </c>
      <c r="D1430" t="s">
        <v>605</v>
      </c>
      <c r="E1430">
        <v>100</v>
      </c>
    </row>
    <row r="1431" spans="3:5" x14ac:dyDescent="0.4">
      <c r="C1431" t="s">
        <v>853</v>
      </c>
      <c r="D1431" t="s">
        <v>606</v>
      </c>
      <c r="E1431">
        <v>0</v>
      </c>
    </row>
    <row r="1432" spans="3:5" x14ac:dyDescent="0.4">
      <c r="C1432" t="s">
        <v>853</v>
      </c>
      <c r="D1432" t="s">
        <v>607</v>
      </c>
      <c r="E1432">
        <v>200</v>
      </c>
    </row>
    <row r="1433" spans="3:5" x14ac:dyDescent="0.4">
      <c r="C1433" t="s">
        <v>853</v>
      </c>
      <c r="D1433" t="s">
        <v>608</v>
      </c>
      <c r="E1433">
        <v>1400</v>
      </c>
    </row>
    <row r="1434" spans="3:5" x14ac:dyDescent="0.4">
      <c r="C1434" t="s">
        <v>853</v>
      </c>
      <c r="D1434" t="s">
        <v>609</v>
      </c>
      <c r="E1434">
        <v>0</v>
      </c>
    </row>
    <row r="1435" spans="3:5" x14ac:dyDescent="0.4">
      <c r="C1435" t="s">
        <v>853</v>
      </c>
      <c r="D1435" t="s">
        <v>610</v>
      </c>
      <c r="E1435">
        <v>300</v>
      </c>
    </row>
    <row r="1436" spans="3:5" x14ac:dyDescent="0.4">
      <c r="C1436" t="s">
        <v>853</v>
      </c>
      <c r="D1436" t="s">
        <v>611</v>
      </c>
      <c r="E1436">
        <v>600</v>
      </c>
    </row>
    <row r="1437" spans="3:5" x14ac:dyDescent="0.4">
      <c r="C1437" t="s">
        <v>853</v>
      </c>
      <c r="D1437" t="s">
        <v>612</v>
      </c>
      <c r="E1437">
        <v>100</v>
      </c>
    </row>
    <row r="1438" spans="3:5" x14ac:dyDescent="0.4">
      <c r="C1438" t="s">
        <v>853</v>
      </c>
      <c r="D1438" t="s">
        <v>613</v>
      </c>
      <c r="E1438">
        <v>500</v>
      </c>
    </row>
    <row r="1439" spans="3:5" x14ac:dyDescent="0.4">
      <c r="C1439" t="s">
        <v>853</v>
      </c>
      <c r="D1439" t="s">
        <v>614</v>
      </c>
      <c r="E1439">
        <v>0</v>
      </c>
    </row>
    <row r="1440" spans="3:5" x14ac:dyDescent="0.4">
      <c r="C1440" t="s">
        <v>853</v>
      </c>
      <c r="D1440" t="s">
        <v>615</v>
      </c>
      <c r="E1440">
        <v>2100</v>
      </c>
    </row>
    <row r="1441" spans="3:5" x14ac:dyDescent="0.4">
      <c r="C1441" t="s">
        <v>853</v>
      </c>
      <c r="D1441" t="s">
        <v>616</v>
      </c>
      <c r="E1441">
        <v>0</v>
      </c>
    </row>
    <row r="1442" spans="3:5" x14ac:dyDescent="0.4">
      <c r="C1442" t="s">
        <v>853</v>
      </c>
      <c r="D1442" t="s">
        <v>617</v>
      </c>
      <c r="E1442">
        <v>0</v>
      </c>
    </row>
    <row r="1443" spans="3:5" x14ac:dyDescent="0.4">
      <c r="C1443" t="s">
        <v>853</v>
      </c>
      <c r="D1443" t="s">
        <v>618</v>
      </c>
      <c r="E1443">
        <v>0</v>
      </c>
    </row>
    <row r="1444" spans="3:5" x14ac:dyDescent="0.4">
      <c r="C1444" t="s">
        <v>853</v>
      </c>
      <c r="D1444" t="s">
        <v>619</v>
      </c>
      <c r="E1444">
        <v>100</v>
      </c>
    </row>
    <row r="1445" spans="3:5" x14ac:dyDescent="0.4">
      <c r="C1445" t="s">
        <v>853</v>
      </c>
      <c r="D1445" t="s">
        <v>620</v>
      </c>
      <c r="E1445">
        <v>100</v>
      </c>
    </row>
    <row r="1446" spans="3:5" x14ac:dyDescent="0.4">
      <c r="C1446" t="s">
        <v>853</v>
      </c>
      <c r="D1446" t="s">
        <v>621</v>
      </c>
      <c r="E1446">
        <v>0</v>
      </c>
    </row>
    <row r="1447" spans="3:5" x14ac:dyDescent="0.4">
      <c r="C1447" t="s">
        <v>853</v>
      </c>
      <c r="D1447" t="s">
        <v>622</v>
      </c>
      <c r="E1447">
        <v>500</v>
      </c>
    </row>
    <row r="1448" spans="3:5" x14ac:dyDescent="0.4">
      <c r="C1448" t="s">
        <v>853</v>
      </c>
      <c r="D1448" t="s">
        <v>623</v>
      </c>
      <c r="E1448">
        <v>200</v>
      </c>
    </row>
    <row r="1449" spans="3:5" x14ac:dyDescent="0.4">
      <c r="C1449" t="s">
        <v>853</v>
      </c>
      <c r="D1449" t="s">
        <v>624</v>
      </c>
      <c r="E1449">
        <v>0</v>
      </c>
    </row>
    <row r="1450" spans="3:5" x14ac:dyDescent="0.4">
      <c r="C1450" t="s">
        <v>853</v>
      </c>
      <c r="D1450" t="s">
        <v>625</v>
      </c>
      <c r="E1450">
        <v>1600</v>
      </c>
    </row>
    <row r="1451" spans="3:5" x14ac:dyDescent="0.4">
      <c r="C1451" t="s">
        <v>853</v>
      </c>
      <c r="D1451" t="s">
        <v>626</v>
      </c>
      <c r="E1451">
        <v>400</v>
      </c>
    </row>
    <row r="1452" spans="3:5" x14ac:dyDescent="0.4">
      <c r="C1452" t="s">
        <v>853</v>
      </c>
      <c r="D1452" t="s">
        <v>627</v>
      </c>
      <c r="E1452">
        <v>1200</v>
      </c>
    </row>
    <row r="1453" spans="3:5" x14ac:dyDescent="0.4">
      <c r="C1453" t="s">
        <v>853</v>
      </c>
      <c r="D1453" t="s">
        <v>628</v>
      </c>
      <c r="E1453">
        <v>1800</v>
      </c>
    </row>
    <row r="1454" spans="3:5" x14ac:dyDescent="0.4">
      <c r="C1454" t="s">
        <v>853</v>
      </c>
      <c r="D1454" t="s">
        <v>629</v>
      </c>
      <c r="E1454">
        <v>400</v>
      </c>
    </row>
    <row r="1455" spans="3:5" x14ac:dyDescent="0.4">
      <c r="C1455" t="s">
        <v>853</v>
      </c>
      <c r="D1455" t="s">
        <v>630</v>
      </c>
      <c r="E1455">
        <v>1400</v>
      </c>
    </row>
    <row r="1456" spans="3:5" x14ac:dyDescent="0.4">
      <c r="C1456" t="s">
        <v>853</v>
      </c>
      <c r="D1456" t="s">
        <v>631</v>
      </c>
      <c r="E1456">
        <v>0</v>
      </c>
    </row>
    <row r="1457" spans="3:5" x14ac:dyDescent="0.4">
      <c r="C1457" t="s">
        <v>853</v>
      </c>
      <c r="D1457" t="s">
        <v>632</v>
      </c>
      <c r="E1457">
        <v>1100</v>
      </c>
    </row>
    <row r="1458" spans="3:5" x14ac:dyDescent="0.4">
      <c r="C1458" t="s">
        <v>853</v>
      </c>
      <c r="D1458" t="s">
        <v>633</v>
      </c>
      <c r="E1458">
        <v>1000</v>
      </c>
    </row>
    <row r="1459" spans="3:5" x14ac:dyDescent="0.4">
      <c r="C1459" t="s">
        <v>853</v>
      </c>
      <c r="D1459" t="s">
        <v>634</v>
      </c>
      <c r="E1459">
        <v>500</v>
      </c>
    </row>
    <row r="1460" spans="3:5" x14ac:dyDescent="0.4">
      <c r="C1460" t="s">
        <v>853</v>
      </c>
      <c r="D1460" t="s">
        <v>635</v>
      </c>
      <c r="E1460">
        <v>1800</v>
      </c>
    </row>
    <row r="1461" spans="3:5" x14ac:dyDescent="0.4">
      <c r="C1461" t="s">
        <v>853</v>
      </c>
      <c r="D1461" t="s">
        <v>636</v>
      </c>
      <c r="E1461">
        <v>400</v>
      </c>
    </row>
    <row r="1462" spans="3:5" x14ac:dyDescent="0.4">
      <c r="C1462" t="s">
        <v>853</v>
      </c>
      <c r="D1462" t="s">
        <v>637</v>
      </c>
      <c r="E1462">
        <v>0</v>
      </c>
    </row>
    <row r="1463" spans="3:5" x14ac:dyDescent="0.4">
      <c r="C1463" t="s">
        <v>853</v>
      </c>
      <c r="D1463" t="s">
        <v>638</v>
      </c>
      <c r="E1463">
        <v>2800</v>
      </c>
    </row>
    <row r="1464" spans="3:5" x14ac:dyDescent="0.4">
      <c r="C1464" t="s">
        <v>853</v>
      </c>
      <c r="D1464" t="s">
        <v>639</v>
      </c>
      <c r="E1464">
        <v>100</v>
      </c>
    </row>
    <row r="1465" spans="3:5" x14ac:dyDescent="0.4">
      <c r="C1465" t="s">
        <v>853</v>
      </c>
      <c r="D1465" t="s">
        <v>640</v>
      </c>
      <c r="E1465">
        <v>600</v>
      </c>
    </row>
    <row r="1466" spans="3:5" x14ac:dyDescent="0.4">
      <c r="C1466" t="s">
        <v>853</v>
      </c>
      <c r="D1466" t="s">
        <v>641</v>
      </c>
      <c r="E1466">
        <v>200</v>
      </c>
    </row>
    <row r="1467" spans="3:5" x14ac:dyDescent="0.4">
      <c r="C1467" t="s">
        <v>853</v>
      </c>
      <c r="D1467" t="s">
        <v>642</v>
      </c>
      <c r="E1467">
        <v>500</v>
      </c>
    </row>
    <row r="1468" spans="3:5" x14ac:dyDescent="0.4">
      <c r="C1468" t="s">
        <v>853</v>
      </c>
      <c r="D1468" t="s">
        <v>643</v>
      </c>
      <c r="E1468">
        <v>1200</v>
      </c>
    </row>
    <row r="1469" spans="3:5" x14ac:dyDescent="0.4">
      <c r="C1469" t="s">
        <v>853</v>
      </c>
      <c r="D1469" t="s">
        <v>644</v>
      </c>
      <c r="E1469">
        <v>2100</v>
      </c>
    </row>
    <row r="1470" spans="3:5" x14ac:dyDescent="0.4">
      <c r="C1470" t="s">
        <v>853</v>
      </c>
      <c r="D1470" t="s">
        <v>645</v>
      </c>
      <c r="E1470">
        <v>300</v>
      </c>
    </row>
    <row r="1471" spans="3:5" x14ac:dyDescent="0.4">
      <c r="C1471" t="s">
        <v>853</v>
      </c>
      <c r="D1471" t="s">
        <v>646</v>
      </c>
      <c r="E1471">
        <v>100</v>
      </c>
    </row>
    <row r="1472" spans="3:5" x14ac:dyDescent="0.4">
      <c r="C1472" t="s">
        <v>853</v>
      </c>
      <c r="D1472" t="s">
        <v>647</v>
      </c>
      <c r="E1472">
        <v>400</v>
      </c>
    </row>
    <row r="1473" spans="3:5" x14ac:dyDescent="0.4">
      <c r="C1473" t="s">
        <v>853</v>
      </c>
      <c r="D1473" t="s">
        <v>648</v>
      </c>
      <c r="E1473">
        <v>200</v>
      </c>
    </row>
    <row r="1474" spans="3:5" x14ac:dyDescent="0.4">
      <c r="C1474" t="s">
        <v>853</v>
      </c>
      <c r="D1474" t="s">
        <v>649</v>
      </c>
      <c r="E1474">
        <v>3100</v>
      </c>
    </row>
    <row r="1475" spans="3:5" x14ac:dyDescent="0.4">
      <c r="C1475" t="s">
        <v>853</v>
      </c>
      <c r="D1475" t="s">
        <v>650</v>
      </c>
      <c r="E1475">
        <v>3400</v>
      </c>
    </row>
    <row r="1476" spans="3:5" x14ac:dyDescent="0.4">
      <c r="C1476" t="s">
        <v>853</v>
      </c>
      <c r="D1476" t="s">
        <v>651</v>
      </c>
      <c r="E1476">
        <v>6900</v>
      </c>
    </row>
    <row r="1477" spans="3:5" x14ac:dyDescent="0.4">
      <c r="C1477" t="s">
        <v>853</v>
      </c>
      <c r="D1477" t="s">
        <v>652</v>
      </c>
      <c r="E1477">
        <v>3400</v>
      </c>
    </row>
    <row r="1478" spans="3:5" x14ac:dyDescent="0.4">
      <c r="C1478" t="s">
        <v>853</v>
      </c>
      <c r="D1478" t="s">
        <v>653</v>
      </c>
      <c r="E1478">
        <v>3600</v>
      </c>
    </row>
    <row r="1479" spans="3:5" x14ac:dyDescent="0.4">
      <c r="C1479" t="s">
        <v>853</v>
      </c>
      <c r="D1479" t="s">
        <v>654</v>
      </c>
      <c r="E1479">
        <v>1900</v>
      </c>
    </row>
    <row r="1480" spans="3:5" x14ac:dyDescent="0.4">
      <c r="C1480" t="s">
        <v>853</v>
      </c>
      <c r="D1480" t="s">
        <v>655</v>
      </c>
      <c r="E1480">
        <v>1400</v>
      </c>
    </row>
    <row r="1481" spans="3:5" x14ac:dyDescent="0.4">
      <c r="C1481" t="s">
        <v>853</v>
      </c>
      <c r="D1481" t="s">
        <v>656</v>
      </c>
      <c r="E1481">
        <v>600</v>
      </c>
    </row>
    <row r="1482" spans="3:5" x14ac:dyDescent="0.4">
      <c r="C1482" t="s">
        <v>853</v>
      </c>
      <c r="D1482" t="s">
        <v>657</v>
      </c>
      <c r="E1482">
        <v>7200</v>
      </c>
    </row>
    <row r="1483" spans="3:5" x14ac:dyDescent="0.4">
      <c r="C1483" t="s">
        <v>853</v>
      </c>
      <c r="D1483" t="s">
        <v>658</v>
      </c>
      <c r="E1483">
        <v>6800</v>
      </c>
    </row>
    <row r="1484" spans="3:5" x14ac:dyDescent="0.4">
      <c r="C1484" t="s">
        <v>853</v>
      </c>
      <c r="D1484" t="s">
        <v>659</v>
      </c>
      <c r="E1484">
        <v>5300</v>
      </c>
    </row>
    <row r="1485" spans="3:5" x14ac:dyDescent="0.4">
      <c r="C1485" t="s">
        <v>853</v>
      </c>
      <c r="D1485" t="s">
        <v>660</v>
      </c>
      <c r="E1485">
        <v>2100</v>
      </c>
    </row>
    <row r="1486" spans="3:5" x14ac:dyDescent="0.4">
      <c r="C1486" t="s">
        <v>853</v>
      </c>
      <c r="D1486" t="s">
        <v>661</v>
      </c>
      <c r="E1486">
        <v>400</v>
      </c>
    </row>
    <row r="1487" spans="3:5" x14ac:dyDescent="0.4">
      <c r="C1487" t="s">
        <v>853</v>
      </c>
      <c r="D1487" t="s">
        <v>662</v>
      </c>
      <c r="E1487">
        <v>1800</v>
      </c>
    </row>
    <row r="1488" spans="3:5" x14ac:dyDescent="0.4">
      <c r="C1488" t="s">
        <v>853</v>
      </c>
      <c r="D1488" t="s">
        <v>663</v>
      </c>
      <c r="E1488">
        <v>7700</v>
      </c>
    </row>
    <row r="1489" spans="3:5" x14ac:dyDescent="0.4">
      <c r="C1489" t="s">
        <v>853</v>
      </c>
      <c r="D1489" t="s">
        <v>664</v>
      </c>
      <c r="E1489">
        <v>3600</v>
      </c>
    </row>
    <row r="1490" spans="3:5" x14ac:dyDescent="0.4">
      <c r="C1490" t="s">
        <v>853</v>
      </c>
      <c r="D1490" t="s">
        <v>665</v>
      </c>
      <c r="E1490">
        <v>800</v>
      </c>
    </row>
    <row r="1491" spans="3:5" x14ac:dyDescent="0.4">
      <c r="C1491" t="s">
        <v>853</v>
      </c>
      <c r="D1491" t="s">
        <v>666</v>
      </c>
      <c r="E1491">
        <v>800</v>
      </c>
    </row>
    <row r="1492" spans="3:5" x14ac:dyDescent="0.4">
      <c r="C1492" t="s">
        <v>853</v>
      </c>
      <c r="D1492" t="s">
        <v>667</v>
      </c>
      <c r="E1492">
        <v>100</v>
      </c>
    </row>
    <row r="1493" spans="3:5" x14ac:dyDescent="0.4">
      <c r="C1493" t="s">
        <v>853</v>
      </c>
      <c r="D1493" t="s">
        <v>668</v>
      </c>
      <c r="E1493">
        <v>1500</v>
      </c>
    </row>
    <row r="1494" spans="3:5" x14ac:dyDescent="0.4">
      <c r="C1494" t="s">
        <v>853</v>
      </c>
      <c r="D1494" t="s">
        <v>669</v>
      </c>
      <c r="E1494">
        <v>4100</v>
      </c>
    </row>
    <row r="1495" spans="3:5" x14ac:dyDescent="0.4">
      <c r="C1495" t="s">
        <v>853</v>
      </c>
      <c r="D1495" t="s">
        <v>670</v>
      </c>
      <c r="E1495">
        <v>800</v>
      </c>
    </row>
    <row r="1496" spans="3:5" x14ac:dyDescent="0.4">
      <c r="C1496" t="s">
        <v>853</v>
      </c>
      <c r="D1496" t="s">
        <v>671</v>
      </c>
      <c r="E1496">
        <v>1000</v>
      </c>
    </row>
    <row r="1497" spans="3:5" x14ac:dyDescent="0.4">
      <c r="C1497" t="s">
        <v>853</v>
      </c>
      <c r="D1497" t="s">
        <v>672</v>
      </c>
      <c r="E1497">
        <v>200</v>
      </c>
    </row>
    <row r="1498" spans="3:5" x14ac:dyDescent="0.4">
      <c r="C1498" t="s">
        <v>853</v>
      </c>
      <c r="D1498" t="s">
        <v>673</v>
      </c>
      <c r="E1498">
        <v>1200</v>
      </c>
    </row>
    <row r="1499" spans="3:5" x14ac:dyDescent="0.4">
      <c r="C1499" t="s">
        <v>853</v>
      </c>
      <c r="D1499" t="s">
        <v>674</v>
      </c>
      <c r="E1499">
        <v>0</v>
      </c>
    </row>
    <row r="1500" spans="3:5" x14ac:dyDescent="0.4">
      <c r="C1500" t="s">
        <v>853</v>
      </c>
      <c r="D1500" t="s">
        <v>675</v>
      </c>
      <c r="E1500">
        <v>600</v>
      </c>
    </row>
    <row r="1501" spans="3:5" x14ac:dyDescent="0.4">
      <c r="C1501" t="s">
        <v>853</v>
      </c>
      <c r="D1501" t="s">
        <v>676</v>
      </c>
      <c r="E1501">
        <v>1200</v>
      </c>
    </row>
    <row r="1502" spans="3:5" x14ac:dyDescent="0.4">
      <c r="C1502" t="s">
        <v>853</v>
      </c>
      <c r="D1502" t="s">
        <v>677</v>
      </c>
      <c r="E1502">
        <v>1800</v>
      </c>
    </row>
    <row r="1503" spans="3:5" x14ac:dyDescent="0.4">
      <c r="C1503" t="s">
        <v>853</v>
      </c>
      <c r="D1503" t="s">
        <v>678</v>
      </c>
      <c r="E1503">
        <v>300</v>
      </c>
    </row>
    <row r="1504" spans="3:5" x14ac:dyDescent="0.4">
      <c r="C1504" t="s">
        <v>853</v>
      </c>
      <c r="D1504" t="s">
        <v>679</v>
      </c>
      <c r="E1504">
        <v>1200</v>
      </c>
    </row>
    <row r="1505" spans="1:5" x14ac:dyDescent="0.4">
      <c r="C1505" t="s">
        <v>853</v>
      </c>
      <c r="D1505" t="s">
        <v>680</v>
      </c>
      <c r="E1505">
        <v>1800</v>
      </c>
    </row>
    <row r="1506" spans="1:5" x14ac:dyDescent="0.4">
      <c r="C1506" t="s">
        <v>853</v>
      </c>
      <c r="D1506" t="s">
        <v>681</v>
      </c>
      <c r="E1506">
        <v>300</v>
      </c>
    </row>
    <row r="1507" spans="1:5" x14ac:dyDescent="0.4">
      <c r="C1507" t="s">
        <v>853</v>
      </c>
      <c r="D1507" t="s">
        <v>682</v>
      </c>
      <c r="E1507">
        <v>800</v>
      </c>
    </row>
    <row r="1508" spans="1:5" x14ac:dyDescent="0.4">
      <c r="C1508" t="s">
        <v>853</v>
      </c>
      <c r="D1508" t="s">
        <v>683</v>
      </c>
      <c r="E1508">
        <v>2600</v>
      </c>
    </row>
    <row r="1509" spans="1:5" x14ac:dyDescent="0.4">
      <c r="C1509" t="s">
        <v>853</v>
      </c>
      <c r="D1509" t="s">
        <v>684</v>
      </c>
      <c r="E1509">
        <v>300</v>
      </c>
    </row>
    <row r="1510" spans="1:5" x14ac:dyDescent="0.4">
      <c r="C1510" t="s">
        <v>853</v>
      </c>
      <c r="D1510" t="s">
        <v>685</v>
      </c>
      <c r="E1510">
        <v>100</v>
      </c>
    </row>
    <row r="1511" spans="1:5" x14ac:dyDescent="0.4">
      <c r="C1511" t="s">
        <v>853</v>
      </c>
      <c r="D1511" t="s">
        <v>686</v>
      </c>
      <c r="E1511">
        <v>1800</v>
      </c>
    </row>
    <row r="1512" spans="1:5" x14ac:dyDescent="0.4">
      <c r="C1512" t="s">
        <v>853</v>
      </c>
      <c r="D1512" t="s">
        <v>687</v>
      </c>
      <c r="E1512">
        <v>1100</v>
      </c>
    </row>
    <row r="1513" spans="1:5" x14ac:dyDescent="0.4">
      <c r="A1513" s="1"/>
      <c r="B1513" s="1"/>
      <c r="C1513" s="1" t="s">
        <v>853</v>
      </c>
      <c r="D1513" s="1" t="s">
        <v>386</v>
      </c>
      <c r="E1513" s="1">
        <v>0</v>
      </c>
    </row>
    <row r="1514" spans="1:5" x14ac:dyDescent="0.4">
      <c r="A1514" s="1"/>
      <c r="B1514" s="1"/>
      <c r="C1514" s="1" t="s">
        <v>853</v>
      </c>
      <c r="D1514" s="1" t="s">
        <v>387</v>
      </c>
      <c r="E1514" s="1">
        <v>400</v>
      </c>
    </row>
    <row r="1515" spans="1:5" x14ac:dyDescent="0.4">
      <c r="A1515" s="1"/>
      <c r="B1515" s="1"/>
      <c r="C1515" s="1" t="s">
        <v>853</v>
      </c>
      <c r="D1515" s="1" t="s">
        <v>388</v>
      </c>
      <c r="E1515" s="1">
        <v>1400</v>
      </c>
    </row>
    <row r="1516" spans="1:5" x14ac:dyDescent="0.4">
      <c r="A1516" s="1"/>
      <c r="B1516" s="1"/>
      <c r="C1516" s="1" t="s">
        <v>853</v>
      </c>
      <c r="D1516" s="1" t="s">
        <v>389</v>
      </c>
      <c r="E1516" s="1">
        <v>4300</v>
      </c>
    </row>
    <row r="1517" spans="1:5" x14ac:dyDescent="0.4">
      <c r="A1517" s="1"/>
      <c r="B1517" s="1"/>
      <c r="C1517" s="1" t="s">
        <v>853</v>
      </c>
      <c r="D1517" s="1" t="s">
        <v>390</v>
      </c>
      <c r="E1517" s="1">
        <v>2300</v>
      </c>
    </row>
    <row r="1518" spans="1:5" x14ac:dyDescent="0.4">
      <c r="A1518" s="1"/>
      <c r="B1518" s="1"/>
      <c r="C1518" s="1" t="s">
        <v>853</v>
      </c>
      <c r="D1518" s="1" t="s">
        <v>391</v>
      </c>
      <c r="E1518" s="1">
        <v>3900</v>
      </c>
    </row>
    <row r="1519" spans="1:5" x14ac:dyDescent="0.4">
      <c r="A1519" s="1"/>
      <c r="B1519" s="1"/>
      <c r="C1519" s="1" t="s">
        <v>853</v>
      </c>
      <c r="D1519" s="1" t="s">
        <v>392</v>
      </c>
      <c r="E1519" s="1">
        <v>3800</v>
      </c>
    </row>
    <row r="1520" spans="1:5" x14ac:dyDescent="0.4">
      <c r="A1520" s="1"/>
      <c r="B1520" s="1"/>
      <c r="C1520" s="1" t="s">
        <v>853</v>
      </c>
      <c r="D1520" s="1" t="s">
        <v>393</v>
      </c>
      <c r="E1520" s="1">
        <v>500</v>
      </c>
    </row>
    <row r="1521" spans="1:5" x14ac:dyDescent="0.4">
      <c r="A1521" s="1"/>
      <c r="B1521" s="1"/>
      <c r="C1521" s="1" t="s">
        <v>853</v>
      </c>
      <c r="D1521" s="1" t="s">
        <v>394</v>
      </c>
      <c r="E1521" s="1">
        <v>400</v>
      </c>
    </row>
    <row r="1522" spans="1:5" x14ac:dyDescent="0.4">
      <c r="A1522" s="1"/>
      <c r="B1522" s="1"/>
      <c r="C1522" s="1" t="s">
        <v>853</v>
      </c>
      <c r="D1522" s="1" t="s">
        <v>395</v>
      </c>
      <c r="E1522" s="1">
        <v>700</v>
      </c>
    </row>
    <row r="1523" spans="1:5" x14ac:dyDescent="0.4">
      <c r="A1523" s="1"/>
      <c r="B1523" s="1"/>
      <c r="C1523" s="1" t="s">
        <v>853</v>
      </c>
      <c r="D1523" s="1" t="s">
        <v>396</v>
      </c>
      <c r="E1523" s="1">
        <v>1600</v>
      </c>
    </row>
    <row r="1524" spans="1:5" x14ac:dyDescent="0.4">
      <c r="A1524" s="1"/>
      <c r="B1524" s="1"/>
      <c r="C1524" s="1" t="s">
        <v>853</v>
      </c>
      <c r="D1524" s="1" t="s">
        <v>397</v>
      </c>
      <c r="E1524" s="1">
        <v>2400</v>
      </c>
    </row>
    <row r="1525" spans="1:5" x14ac:dyDescent="0.4">
      <c r="A1525" s="1"/>
      <c r="B1525" s="1"/>
      <c r="C1525" s="1" t="s">
        <v>853</v>
      </c>
      <c r="D1525" s="1" t="s">
        <v>398</v>
      </c>
      <c r="E1525" s="1">
        <v>600</v>
      </c>
    </row>
    <row r="1526" spans="1:5" x14ac:dyDescent="0.4">
      <c r="A1526" s="1"/>
      <c r="B1526" s="1"/>
      <c r="C1526" s="1" t="s">
        <v>853</v>
      </c>
      <c r="D1526" s="1" t="s">
        <v>399</v>
      </c>
      <c r="E1526" s="1">
        <v>800</v>
      </c>
    </row>
    <row r="1527" spans="1:5" x14ac:dyDescent="0.4">
      <c r="A1527" s="1"/>
      <c r="B1527" s="1"/>
      <c r="C1527" s="1" t="s">
        <v>853</v>
      </c>
      <c r="D1527" s="1" t="s">
        <v>400</v>
      </c>
      <c r="E1527" s="1">
        <v>3000</v>
      </c>
    </row>
    <row r="1528" spans="1:5" x14ac:dyDescent="0.4">
      <c r="A1528" s="1"/>
      <c r="B1528" s="1"/>
      <c r="C1528" s="1" t="s">
        <v>853</v>
      </c>
      <c r="D1528" s="1" t="s">
        <v>401</v>
      </c>
      <c r="E1528" s="1">
        <v>1200</v>
      </c>
    </row>
    <row r="1529" spans="1:5" x14ac:dyDescent="0.4">
      <c r="A1529" s="1"/>
      <c r="B1529" s="1"/>
      <c r="C1529" s="1" t="s">
        <v>853</v>
      </c>
      <c r="D1529" s="1" t="s">
        <v>402</v>
      </c>
      <c r="E1529" s="1">
        <v>100</v>
      </c>
    </row>
    <row r="1530" spans="1:5" x14ac:dyDescent="0.4">
      <c r="A1530" s="1"/>
      <c r="B1530" s="1"/>
      <c r="C1530" s="1" t="s">
        <v>853</v>
      </c>
      <c r="D1530" s="1" t="s">
        <v>403</v>
      </c>
      <c r="E1530" s="1">
        <v>3500</v>
      </c>
    </row>
    <row r="1531" spans="1:5" x14ac:dyDescent="0.4">
      <c r="A1531" s="1"/>
      <c r="B1531" s="1"/>
      <c r="C1531" s="1" t="s">
        <v>853</v>
      </c>
      <c r="D1531" s="1" t="s">
        <v>404</v>
      </c>
      <c r="E1531" s="1">
        <v>2000</v>
      </c>
    </row>
    <row r="1532" spans="1:5" x14ac:dyDescent="0.4">
      <c r="A1532" s="1"/>
      <c r="B1532" s="1"/>
      <c r="C1532" s="1" t="s">
        <v>853</v>
      </c>
      <c r="D1532" s="1" t="s">
        <v>405</v>
      </c>
      <c r="E1532" s="1">
        <v>2600</v>
      </c>
    </row>
    <row r="1533" spans="1:5" x14ac:dyDescent="0.4">
      <c r="A1533" s="1"/>
      <c r="B1533" s="1"/>
      <c r="C1533" s="1" t="s">
        <v>853</v>
      </c>
      <c r="D1533" s="1" t="s">
        <v>406</v>
      </c>
      <c r="E1533" s="1">
        <v>4500</v>
      </c>
    </row>
    <row r="1534" spans="1:5" x14ac:dyDescent="0.4">
      <c r="A1534" s="1"/>
      <c r="B1534" s="1"/>
      <c r="C1534" s="1" t="s">
        <v>853</v>
      </c>
      <c r="D1534" s="1" t="s">
        <v>407</v>
      </c>
      <c r="E1534" s="1">
        <v>1100</v>
      </c>
    </row>
    <row r="1535" spans="1:5" x14ac:dyDescent="0.4">
      <c r="A1535" s="1"/>
      <c r="B1535" s="1"/>
      <c r="C1535" s="1" t="s">
        <v>853</v>
      </c>
      <c r="D1535" s="1" t="s">
        <v>408</v>
      </c>
      <c r="E1535" s="1">
        <v>2100</v>
      </c>
    </row>
    <row r="1536" spans="1:5" x14ac:dyDescent="0.4">
      <c r="A1536" s="1"/>
      <c r="B1536" s="1"/>
      <c r="C1536" s="1" t="s">
        <v>853</v>
      </c>
      <c r="D1536" s="1" t="s">
        <v>409</v>
      </c>
      <c r="E1536" s="1">
        <v>1300</v>
      </c>
    </row>
    <row r="1537" spans="1:5" x14ac:dyDescent="0.4">
      <c r="A1537" s="1"/>
      <c r="B1537" s="1"/>
      <c r="C1537" s="1" t="s">
        <v>853</v>
      </c>
      <c r="D1537" s="1" t="s">
        <v>410</v>
      </c>
      <c r="E1537" s="1">
        <v>4100</v>
      </c>
    </row>
    <row r="1538" spans="1:5" x14ac:dyDescent="0.4">
      <c r="A1538" s="1"/>
      <c r="B1538" s="1"/>
      <c r="C1538" s="1" t="s">
        <v>853</v>
      </c>
      <c r="D1538" s="1" t="s">
        <v>411</v>
      </c>
      <c r="E1538" s="1">
        <v>6000</v>
      </c>
    </row>
    <row r="1539" spans="1:5" x14ac:dyDescent="0.4">
      <c r="A1539" s="1"/>
      <c r="B1539" s="1"/>
      <c r="C1539" s="1" t="s">
        <v>853</v>
      </c>
      <c r="D1539" s="1" t="s">
        <v>412</v>
      </c>
      <c r="E1539" s="1">
        <v>2500</v>
      </c>
    </row>
    <row r="1540" spans="1:5" x14ac:dyDescent="0.4">
      <c r="A1540" s="1"/>
      <c r="B1540" s="1"/>
      <c r="C1540" s="1" t="s">
        <v>853</v>
      </c>
      <c r="D1540" s="1" t="s">
        <v>413</v>
      </c>
      <c r="E1540" s="1">
        <v>500</v>
      </c>
    </row>
    <row r="1541" spans="1:5" x14ac:dyDescent="0.4">
      <c r="A1541" s="1"/>
      <c r="B1541" s="1"/>
      <c r="C1541" s="1" t="s">
        <v>853</v>
      </c>
      <c r="D1541" s="1" t="s">
        <v>414</v>
      </c>
      <c r="E1541" s="1">
        <v>8400</v>
      </c>
    </row>
    <row r="1542" spans="1:5" x14ac:dyDescent="0.4">
      <c r="A1542" s="1"/>
      <c r="B1542" s="1"/>
      <c r="C1542" s="1" t="s">
        <v>853</v>
      </c>
      <c r="D1542" s="1" t="s">
        <v>415</v>
      </c>
      <c r="E1542" s="1">
        <v>1500</v>
      </c>
    </row>
    <row r="1543" spans="1:5" x14ac:dyDescent="0.4">
      <c r="A1543" s="1"/>
      <c r="B1543" s="1"/>
      <c r="C1543" s="1" t="s">
        <v>853</v>
      </c>
      <c r="D1543" s="1" t="s">
        <v>416</v>
      </c>
      <c r="E1543" s="1">
        <v>5400</v>
      </c>
    </row>
    <row r="1544" spans="1:5" x14ac:dyDescent="0.4">
      <c r="A1544" s="1"/>
      <c r="B1544" s="1"/>
      <c r="C1544" s="1" t="s">
        <v>853</v>
      </c>
      <c r="D1544" s="1" t="s">
        <v>417</v>
      </c>
      <c r="E1544" s="1">
        <v>1300</v>
      </c>
    </row>
    <row r="1545" spans="1:5" x14ac:dyDescent="0.4">
      <c r="A1545" s="1"/>
      <c r="B1545" s="1"/>
      <c r="C1545" s="1" t="s">
        <v>853</v>
      </c>
      <c r="D1545" s="1" t="s">
        <v>418</v>
      </c>
      <c r="E1545" s="1">
        <v>2300</v>
      </c>
    </row>
    <row r="1546" spans="1:5" x14ac:dyDescent="0.4">
      <c r="A1546" s="1"/>
      <c r="B1546" s="1"/>
      <c r="C1546" s="1" t="s">
        <v>853</v>
      </c>
      <c r="D1546" s="1" t="s">
        <v>419</v>
      </c>
      <c r="E1546" s="1">
        <v>700</v>
      </c>
    </row>
    <row r="1547" spans="1:5" x14ac:dyDescent="0.4">
      <c r="A1547" s="1"/>
      <c r="B1547" s="1"/>
      <c r="C1547" s="1" t="s">
        <v>853</v>
      </c>
      <c r="D1547" s="1" t="s">
        <v>420</v>
      </c>
      <c r="E1547" s="1">
        <v>500</v>
      </c>
    </row>
    <row r="1548" spans="1:5" x14ac:dyDescent="0.4">
      <c r="C1548" t="s">
        <v>853</v>
      </c>
      <c r="D1548" t="s">
        <v>421</v>
      </c>
      <c r="E1548">
        <v>700</v>
      </c>
    </row>
    <row r="1549" spans="1:5" x14ac:dyDescent="0.4">
      <c r="C1549" t="s">
        <v>853</v>
      </c>
      <c r="D1549" t="s">
        <v>422</v>
      </c>
      <c r="E1549">
        <v>0</v>
      </c>
    </row>
    <row r="1550" spans="1:5" x14ac:dyDescent="0.4">
      <c r="A1550" s="1"/>
      <c r="B1550" s="1"/>
      <c r="C1550" s="1" t="s">
        <v>853</v>
      </c>
      <c r="D1550" s="1" t="s">
        <v>423</v>
      </c>
      <c r="E1550" s="1">
        <v>800</v>
      </c>
    </row>
    <row r="1551" spans="1:5" x14ac:dyDescent="0.4">
      <c r="A1551" s="1"/>
      <c r="B1551" s="1"/>
      <c r="C1551" s="1" t="s">
        <v>853</v>
      </c>
      <c r="D1551" s="1" t="s">
        <v>424</v>
      </c>
      <c r="E1551" s="1">
        <v>1000</v>
      </c>
    </row>
    <row r="1552" spans="1:5" x14ac:dyDescent="0.4">
      <c r="A1552" s="1"/>
      <c r="B1552" s="1"/>
      <c r="C1552" s="1" t="s">
        <v>853</v>
      </c>
      <c r="D1552" s="1" t="s">
        <v>425</v>
      </c>
      <c r="E1552" s="1">
        <v>1700</v>
      </c>
    </row>
    <row r="1553" spans="1:5" x14ac:dyDescent="0.4">
      <c r="A1553" s="1"/>
      <c r="B1553" s="1"/>
      <c r="C1553" s="1" t="s">
        <v>853</v>
      </c>
      <c r="D1553" s="1" t="s">
        <v>426</v>
      </c>
      <c r="E1553" s="1">
        <v>300</v>
      </c>
    </row>
    <row r="1554" spans="1:5" x14ac:dyDescent="0.4">
      <c r="A1554" s="1"/>
      <c r="B1554" s="1"/>
      <c r="C1554" s="1" t="s">
        <v>853</v>
      </c>
      <c r="D1554" s="1" t="s">
        <v>427</v>
      </c>
      <c r="E1554" s="1">
        <v>2200</v>
      </c>
    </row>
    <row r="1555" spans="1:5" x14ac:dyDescent="0.4">
      <c r="A1555" s="1"/>
      <c r="B1555" s="1"/>
      <c r="C1555" s="1" t="s">
        <v>853</v>
      </c>
      <c r="D1555" s="1" t="s">
        <v>428</v>
      </c>
      <c r="E1555" s="1">
        <v>1300</v>
      </c>
    </row>
    <row r="1556" spans="1:5" x14ac:dyDescent="0.4">
      <c r="A1556" s="1"/>
      <c r="B1556" s="1"/>
      <c r="C1556" s="1" t="s">
        <v>853</v>
      </c>
      <c r="D1556" s="1" t="s">
        <v>429</v>
      </c>
      <c r="E1556" s="1">
        <v>900</v>
      </c>
    </row>
    <row r="1557" spans="1:5" x14ac:dyDescent="0.4">
      <c r="A1557" s="1"/>
      <c r="B1557" s="1"/>
      <c r="C1557" s="1" t="s">
        <v>853</v>
      </c>
      <c r="D1557" s="1" t="s">
        <v>430</v>
      </c>
      <c r="E1557" s="1">
        <v>500</v>
      </c>
    </row>
    <row r="1558" spans="1:5" x14ac:dyDescent="0.4">
      <c r="A1558" s="1"/>
      <c r="B1558" s="1"/>
      <c r="C1558" s="1" t="s">
        <v>853</v>
      </c>
      <c r="D1558" s="1" t="s">
        <v>431</v>
      </c>
      <c r="E1558" s="1">
        <v>1600</v>
      </c>
    </row>
    <row r="1559" spans="1:5" x14ac:dyDescent="0.4">
      <c r="C1559" t="s">
        <v>853</v>
      </c>
      <c r="D1559" t="s">
        <v>432</v>
      </c>
      <c r="E1559">
        <v>4200</v>
      </c>
    </row>
    <row r="1560" spans="1:5" x14ac:dyDescent="0.4">
      <c r="C1560" t="s">
        <v>853</v>
      </c>
      <c r="D1560" t="s">
        <v>433</v>
      </c>
      <c r="E1560">
        <v>400</v>
      </c>
    </row>
    <row r="1561" spans="1:5" x14ac:dyDescent="0.4">
      <c r="C1561" t="s">
        <v>853</v>
      </c>
      <c r="D1561" t="s">
        <v>434</v>
      </c>
      <c r="E1561">
        <v>400</v>
      </c>
    </row>
    <row r="1562" spans="1:5" x14ac:dyDescent="0.4">
      <c r="C1562" t="s">
        <v>853</v>
      </c>
      <c r="D1562" t="s">
        <v>435</v>
      </c>
      <c r="E1562">
        <v>1400</v>
      </c>
    </row>
    <row r="1563" spans="1:5" x14ac:dyDescent="0.4">
      <c r="C1563" t="s">
        <v>853</v>
      </c>
      <c r="D1563" t="s">
        <v>436</v>
      </c>
      <c r="E1563">
        <v>400</v>
      </c>
    </row>
    <row r="1564" spans="1:5" x14ac:dyDescent="0.4">
      <c r="C1564" t="s">
        <v>853</v>
      </c>
      <c r="D1564" t="s">
        <v>437</v>
      </c>
      <c r="E1564">
        <v>1000</v>
      </c>
    </row>
    <row r="1565" spans="1:5" x14ac:dyDescent="0.4">
      <c r="C1565" t="s">
        <v>853</v>
      </c>
      <c r="D1565" t="s">
        <v>438</v>
      </c>
      <c r="E1565">
        <v>2200</v>
      </c>
    </row>
    <row r="1566" spans="1:5" x14ac:dyDescent="0.4">
      <c r="C1566" t="s">
        <v>853</v>
      </c>
      <c r="D1566" t="s">
        <v>439</v>
      </c>
      <c r="E1566">
        <v>1400</v>
      </c>
    </row>
    <row r="1567" spans="1:5" x14ac:dyDescent="0.4">
      <c r="C1567" t="s">
        <v>853</v>
      </c>
      <c r="D1567" t="s">
        <v>440</v>
      </c>
      <c r="E1567">
        <v>600</v>
      </c>
    </row>
    <row r="1568" spans="1:5" x14ac:dyDescent="0.4">
      <c r="C1568" t="s">
        <v>853</v>
      </c>
      <c r="D1568" t="s">
        <v>441</v>
      </c>
      <c r="E1568">
        <v>8400</v>
      </c>
    </row>
    <row r="1569" spans="3:5" x14ac:dyDescent="0.4">
      <c r="C1569" t="s">
        <v>853</v>
      </c>
      <c r="D1569" t="s">
        <v>442</v>
      </c>
      <c r="E1569">
        <v>4800</v>
      </c>
    </row>
    <row r="1570" spans="3:5" x14ac:dyDescent="0.4">
      <c r="C1570" t="s">
        <v>853</v>
      </c>
      <c r="D1570" t="s">
        <v>443</v>
      </c>
      <c r="E1570">
        <v>5500</v>
      </c>
    </row>
    <row r="1571" spans="3:5" x14ac:dyDescent="0.4">
      <c r="C1571" t="s">
        <v>853</v>
      </c>
      <c r="D1571" t="s">
        <v>444</v>
      </c>
      <c r="E1571">
        <v>300</v>
      </c>
    </row>
    <row r="1572" spans="3:5" x14ac:dyDescent="0.4">
      <c r="C1572" t="s">
        <v>853</v>
      </c>
      <c r="D1572" t="s">
        <v>445</v>
      </c>
      <c r="E1572">
        <v>2500</v>
      </c>
    </row>
    <row r="1573" spans="3:5" x14ac:dyDescent="0.4">
      <c r="C1573" t="s">
        <v>853</v>
      </c>
      <c r="D1573" t="s">
        <v>446</v>
      </c>
      <c r="E1573">
        <v>3100</v>
      </c>
    </row>
    <row r="1574" spans="3:5" x14ac:dyDescent="0.4">
      <c r="C1574" t="s">
        <v>853</v>
      </c>
      <c r="D1574" t="s">
        <v>447</v>
      </c>
      <c r="E1574">
        <v>8200</v>
      </c>
    </row>
    <row r="1575" spans="3:5" x14ac:dyDescent="0.4">
      <c r="C1575" t="s">
        <v>853</v>
      </c>
      <c r="D1575" t="s">
        <v>448</v>
      </c>
      <c r="E1575">
        <v>3700</v>
      </c>
    </row>
    <row r="1576" spans="3:5" x14ac:dyDescent="0.4">
      <c r="C1576" t="s">
        <v>853</v>
      </c>
      <c r="D1576" t="s">
        <v>449</v>
      </c>
      <c r="E1576">
        <v>13300</v>
      </c>
    </row>
    <row r="1577" spans="3:5" x14ac:dyDescent="0.4">
      <c r="C1577" t="s">
        <v>853</v>
      </c>
      <c r="D1577" t="s">
        <v>450</v>
      </c>
      <c r="E1577">
        <v>7100</v>
      </c>
    </row>
    <row r="1578" spans="3:5" x14ac:dyDescent="0.4">
      <c r="C1578" t="s">
        <v>853</v>
      </c>
      <c r="D1578" t="s">
        <v>451</v>
      </c>
      <c r="E1578">
        <v>6100</v>
      </c>
    </row>
    <row r="1579" spans="3:5" x14ac:dyDescent="0.4">
      <c r="C1579" t="s">
        <v>853</v>
      </c>
      <c r="D1579" t="s">
        <v>452</v>
      </c>
      <c r="E1579">
        <v>1400</v>
      </c>
    </row>
    <row r="1580" spans="3:5" x14ac:dyDescent="0.4">
      <c r="C1580" t="s">
        <v>853</v>
      </c>
      <c r="D1580" t="s">
        <v>453</v>
      </c>
      <c r="E1580">
        <v>3400</v>
      </c>
    </row>
    <row r="1581" spans="3:5" x14ac:dyDescent="0.4">
      <c r="C1581" t="s">
        <v>853</v>
      </c>
      <c r="D1581" t="s">
        <v>454</v>
      </c>
      <c r="E1581">
        <v>2800</v>
      </c>
    </row>
    <row r="1582" spans="3:5" x14ac:dyDescent="0.4">
      <c r="C1582" t="s">
        <v>853</v>
      </c>
      <c r="D1582" t="s">
        <v>455</v>
      </c>
      <c r="E1582">
        <v>1500</v>
      </c>
    </row>
    <row r="1583" spans="3:5" x14ac:dyDescent="0.4">
      <c r="C1583" t="s">
        <v>853</v>
      </c>
      <c r="D1583" t="s">
        <v>456</v>
      </c>
      <c r="E1583">
        <v>5800</v>
      </c>
    </row>
    <row r="1584" spans="3:5" x14ac:dyDescent="0.4">
      <c r="C1584" t="s">
        <v>853</v>
      </c>
      <c r="D1584" t="s">
        <v>457</v>
      </c>
      <c r="E1584">
        <v>500</v>
      </c>
    </row>
    <row r="1585" spans="3:5" x14ac:dyDescent="0.4">
      <c r="C1585" t="s">
        <v>853</v>
      </c>
      <c r="D1585" t="s">
        <v>458</v>
      </c>
      <c r="E1585">
        <v>3100</v>
      </c>
    </row>
    <row r="1586" spans="3:5" x14ac:dyDescent="0.4">
      <c r="C1586" t="s">
        <v>853</v>
      </c>
      <c r="D1586" t="s">
        <v>459</v>
      </c>
      <c r="E1586">
        <v>1800</v>
      </c>
    </row>
    <row r="1587" spans="3:5" x14ac:dyDescent="0.4">
      <c r="C1587" t="s">
        <v>853</v>
      </c>
      <c r="D1587" t="s">
        <v>460</v>
      </c>
      <c r="E1587">
        <v>1600</v>
      </c>
    </row>
    <row r="1588" spans="3:5" x14ac:dyDescent="0.4">
      <c r="C1588" t="s">
        <v>853</v>
      </c>
      <c r="D1588" t="s">
        <v>461</v>
      </c>
      <c r="E1588">
        <v>900</v>
      </c>
    </row>
    <row r="1589" spans="3:5" x14ac:dyDescent="0.4">
      <c r="C1589" t="s">
        <v>853</v>
      </c>
      <c r="D1589" t="s">
        <v>462</v>
      </c>
      <c r="E1589">
        <v>700</v>
      </c>
    </row>
    <row r="1590" spans="3:5" x14ac:dyDescent="0.4">
      <c r="C1590" t="s">
        <v>853</v>
      </c>
      <c r="D1590" t="s">
        <v>463</v>
      </c>
      <c r="E1590">
        <v>2200</v>
      </c>
    </row>
    <row r="1591" spans="3:5" x14ac:dyDescent="0.4">
      <c r="C1591" t="s">
        <v>853</v>
      </c>
      <c r="D1591" t="s">
        <v>464</v>
      </c>
      <c r="E1591">
        <v>2700</v>
      </c>
    </row>
    <row r="1592" spans="3:5" x14ac:dyDescent="0.4">
      <c r="C1592" t="s">
        <v>853</v>
      </c>
      <c r="D1592" t="s">
        <v>465</v>
      </c>
      <c r="E1592">
        <v>600</v>
      </c>
    </row>
    <row r="1593" spans="3:5" x14ac:dyDescent="0.4">
      <c r="C1593" t="s">
        <v>853</v>
      </c>
      <c r="D1593" t="s">
        <v>466</v>
      </c>
      <c r="E1593">
        <v>1200</v>
      </c>
    </row>
    <row r="1594" spans="3:5" x14ac:dyDescent="0.4">
      <c r="C1594" t="s">
        <v>853</v>
      </c>
      <c r="D1594" t="s">
        <v>467</v>
      </c>
      <c r="E1594">
        <v>300</v>
      </c>
    </row>
    <row r="1595" spans="3:5" x14ac:dyDescent="0.4">
      <c r="C1595" t="s">
        <v>853</v>
      </c>
      <c r="D1595" t="s">
        <v>468</v>
      </c>
      <c r="E1595">
        <v>800</v>
      </c>
    </row>
    <row r="1596" spans="3:5" x14ac:dyDescent="0.4">
      <c r="C1596" t="s">
        <v>853</v>
      </c>
      <c r="D1596" t="s">
        <v>469</v>
      </c>
      <c r="E1596">
        <v>600</v>
      </c>
    </row>
    <row r="1597" spans="3:5" x14ac:dyDescent="0.4">
      <c r="C1597" t="s">
        <v>853</v>
      </c>
      <c r="D1597" t="s">
        <v>470</v>
      </c>
      <c r="E1597">
        <v>600</v>
      </c>
    </row>
    <row r="1598" spans="3:5" x14ac:dyDescent="0.4">
      <c r="C1598" t="s">
        <v>853</v>
      </c>
      <c r="D1598" t="s">
        <v>471</v>
      </c>
      <c r="E1598">
        <v>300</v>
      </c>
    </row>
    <row r="1599" spans="3:5" x14ac:dyDescent="0.4">
      <c r="C1599" t="s">
        <v>853</v>
      </c>
      <c r="D1599" t="s">
        <v>472</v>
      </c>
      <c r="E1599">
        <v>1700</v>
      </c>
    </row>
    <row r="1600" spans="3:5" x14ac:dyDescent="0.4">
      <c r="C1600" t="s">
        <v>853</v>
      </c>
      <c r="D1600" t="s">
        <v>473</v>
      </c>
      <c r="E1600">
        <v>2800</v>
      </c>
    </row>
    <row r="1601" spans="3:5" x14ac:dyDescent="0.4">
      <c r="C1601" t="s">
        <v>853</v>
      </c>
      <c r="D1601" t="s">
        <v>474</v>
      </c>
      <c r="E1601">
        <v>1300</v>
      </c>
    </row>
    <row r="1602" spans="3:5" x14ac:dyDescent="0.4">
      <c r="C1602" t="s">
        <v>853</v>
      </c>
      <c r="D1602" t="s">
        <v>475</v>
      </c>
      <c r="E1602">
        <v>3800</v>
      </c>
    </row>
    <row r="1603" spans="3:5" x14ac:dyDescent="0.4">
      <c r="C1603" t="s">
        <v>853</v>
      </c>
      <c r="D1603" t="s">
        <v>476</v>
      </c>
      <c r="E1603">
        <v>600</v>
      </c>
    </row>
    <row r="1604" spans="3:5" x14ac:dyDescent="0.4">
      <c r="C1604" t="s">
        <v>853</v>
      </c>
      <c r="D1604" t="s">
        <v>477</v>
      </c>
      <c r="E1604">
        <v>200</v>
      </c>
    </row>
    <row r="1605" spans="3:5" x14ac:dyDescent="0.4">
      <c r="C1605" t="s">
        <v>853</v>
      </c>
      <c r="D1605" t="s">
        <v>478</v>
      </c>
      <c r="E1605">
        <v>3600</v>
      </c>
    </row>
    <row r="1606" spans="3:5" x14ac:dyDescent="0.4">
      <c r="C1606" t="s">
        <v>853</v>
      </c>
      <c r="D1606" t="s">
        <v>479</v>
      </c>
      <c r="E1606">
        <v>1000</v>
      </c>
    </row>
    <row r="1607" spans="3:5" x14ac:dyDescent="0.4">
      <c r="C1607" t="s">
        <v>853</v>
      </c>
      <c r="D1607" t="s">
        <v>480</v>
      </c>
      <c r="E1607">
        <v>600</v>
      </c>
    </row>
    <row r="1608" spans="3:5" x14ac:dyDescent="0.4">
      <c r="C1608" t="s">
        <v>853</v>
      </c>
      <c r="D1608" t="s">
        <v>481</v>
      </c>
      <c r="E1608">
        <v>7700</v>
      </c>
    </row>
    <row r="1609" spans="3:5" x14ac:dyDescent="0.4">
      <c r="C1609" t="s">
        <v>853</v>
      </c>
      <c r="D1609" t="s">
        <v>482</v>
      </c>
      <c r="E1609">
        <v>4700</v>
      </c>
    </row>
    <row r="1610" spans="3:5" x14ac:dyDescent="0.4">
      <c r="C1610" t="s">
        <v>853</v>
      </c>
      <c r="D1610" t="s">
        <v>483</v>
      </c>
      <c r="E1610">
        <v>400</v>
      </c>
    </row>
    <row r="1611" spans="3:5" x14ac:dyDescent="0.4">
      <c r="C1611" t="s">
        <v>853</v>
      </c>
      <c r="D1611" t="s">
        <v>484</v>
      </c>
      <c r="E1611">
        <v>1100</v>
      </c>
    </row>
    <row r="1612" spans="3:5" x14ac:dyDescent="0.4">
      <c r="C1612" t="s">
        <v>853</v>
      </c>
      <c r="D1612" t="s">
        <v>485</v>
      </c>
      <c r="E1612">
        <v>1800</v>
      </c>
    </row>
    <row r="1613" spans="3:5" x14ac:dyDescent="0.4">
      <c r="C1613" t="s">
        <v>853</v>
      </c>
      <c r="D1613" t="s">
        <v>486</v>
      </c>
      <c r="E1613">
        <v>6300</v>
      </c>
    </row>
    <row r="1614" spans="3:5" x14ac:dyDescent="0.4">
      <c r="C1614" t="s">
        <v>853</v>
      </c>
      <c r="D1614" t="s">
        <v>487</v>
      </c>
      <c r="E1614">
        <v>700</v>
      </c>
    </row>
    <row r="1615" spans="3:5" x14ac:dyDescent="0.4">
      <c r="C1615" t="s">
        <v>853</v>
      </c>
      <c r="D1615" t="s">
        <v>488</v>
      </c>
      <c r="E1615">
        <v>800</v>
      </c>
    </row>
    <row r="1616" spans="3:5" x14ac:dyDescent="0.4">
      <c r="C1616" t="s">
        <v>853</v>
      </c>
      <c r="D1616" t="s">
        <v>489</v>
      </c>
      <c r="E1616">
        <v>300</v>
      </c>
    </row>
    <row r="1617" spans="3:5" x14ac:dyDescent="0.4">
      <c r="C1617" t="s">
        <v>853</v>
      </c>
      <c r="D1617" t="s">
        <v>490</v>
      </c>
      <c r="E1617">
        <v>100</v>
      </c>
    </row>
    <row r="1618" spans="3:5" x14ac:dyDescent="0.4">
      <c r="C1618" t="s">
        <v>853</v>
      </c>
      <c r="D1618" t="s">
        <v>491</v>
      </c>
      <c r="E1618">
        <v>1200</v>
      </c>
    </row>
    <row r="1619" spans="3:5" x14ac:dyDescent="0.4">
      <c r="C1619" t="s">
        <v>853</v>
      </c>
      <c r="D1619" t="s">
        <v>492</v>
      </c>
      <c r="E1619">
        <v>500</v>
      </c>
    </row>
    <row r="1620" spans="3:5" x14ac:dyDescent="0.4">
      <c r="C1620" t="s">
        <v>853</v>
      </c>
      <c r="D1620" t="s">
        <v>493</v>
      </c>
      <c r="E1620">
        <v>500</v>
      </c>
    </row>
    <row r="1621" spans="3:5" x14ac:dyDescent="0.4">
      <c r="C1621" t="s">
        <v>853</v>
      </c>
      <c r="D1621" t="s">
        <v>494</v>
      </c>
      <c r="E1621">
        <v>2000</v>
      </c>
    </row>
    <row r="1622" spans="3:5" x14ac:dyDescent="0.4">
      <c r="C1622" t="s">
        <v>853</v>
      </c>
      <c r="D1622" t="s">
        <v>495</v>
      </c>
      <c r="E1622">
        <v>700</v>
      </c>
    </row>
    <row r="1623" spans="3:5" x14ac:dyDescent="0.4">
      <c r="C1623" t="s">
        <v>853</v>
      </c>
      <c r="D1623" t="s">
        <v>496</v>
      </c>
      <c r="E1623">
        <v>0</v>
      </c>
    </row>
    <row r="1624" spans="3:5" x14ac:dyDescent="0.4">
      <c r="C1624" t="s">
        <v>853</v>
      </c>
      <c r="D1624" t="s">
        <v>497</v>
      </c>
      <c r="E1624">
        <v>100</v>
      </c>
    </row>
    <row r="1625" spans="3:5" x14ac:dyDescent="0.4">
      <c r="C1625" t="s">
        <v>853</v>
      </c>
      <c r="D1625" t="s">
        <v>498</v>
      </c>
      <c r="E1625">
        <v>500</v>
      </c>
    </row>
    <row r="1626" spans="3:5" x14ac:dyDescent="0.4">
      <c r="C1626" t="s">
        <v>853</v>
      </c>
      <c r="D1626" t="s">
        <v>499</v>
      </c>
      <c r="E1626">
        <v>2100</v>
      </c>
    </row>
    <row r="1627" spans="3:5" x14ac:dyDescent="0.4">
      <c r="C1627" t="s">
        <v>853</v>
      </c>
      <c r="D1627" t="s">
        <v>500</v>
      </c>
      <c r="E1627">
        <v>0</v>
      </c>
    </row>
    <row r="1628" spans="3:5" x14ac:dyDescent="0.4">
      <c r="C1628" t="s">
        <v>853</v>
      </c>
      <c r="D1628" t="s">
        <v>501</v>
      </c>
      <c r="E1628">
        <v>1400</v>
      </c>
    </row>
    <row r="1629" spans="3:5" x14ac:dyDescent="0.4">
      <c r="C1629" t="s">
        <v>853</v>
      </c>
      <c r="D1629" t="s">
        <v>502</v>
      </c>
      <c r="E1629">
        <v>800</v>
      </c>
    </row>
    <row r="1630" spans="3:5" x14ac:dyDescent="0.4">
      <c r="C1630" t="s">
        <v>853</v>
      </c>
      <c r="D1630" t="s">
        <v>503</v>
      </c>
      <c r="E1630">
        <v>6200</v>
      </c>
    </row>
    <row r="1631" spans="3:5" x14ac:dyDescent="0.4">
      <c r="C1631" t="s">
        <v>853</v>
      </c>
      <c r="D1631" t="s">
        <v>504</v>
      </c>
      <c r="E1631">
        <v>0</v>
      </c>
    </row>
    <row r="1632" spans="3:5" x14ac:dyDescent="0.4">
      <c r="C1632" t="s">
        <v>853</v>
      </c>
      <c r="D1632" t="s">
        <v>505</v>
      </c>
      <c r="E1632">
        <v>2300</v>
      </c>
    </row>
    <row r="1633" spans="3:5" x14ac:dyDescent="0.4">
      <c r="C1633" t="s">
        <v>853</v>
      </c>
      <c r="D1633" t="s">
        <v>688</v>
      </c>
      <c r="E1633">
        <v>0</v>
      </c>
    </row>
    <row r="1634" spans="3:5" x14ac:dyDescent="0.4">
      <c r="C1634" t="s">
        <v>853</v>
      </c>
      <c r="D1634" t="s">
        <v>689</v>
      </c>
      <c r="E1634">
        <v>100</v>
      </c>
    </row>
    <row r="1635" spans="3:5" x14ac:dyDescent="0.4">
      <c r="C1635" t="s">
        <v>853</v>
      </c>
      <c r="D1635" t="s">
        <v>690</v>
      </c>
      <c r="E1635">
        <v>1500</v>
      </c>
    </row>
    <row r="1636" spans="3:5" x14ac:dyDescent="0.4">
      <c r="C1636" t="s">
        <v>853</v>
      </c>
      <c r="D1636" t="s">
        <v>691</v>
      </c>
      <c r="E1636">
        <v>1900</v>
      </c>
    </row>
    <row r="1637" spans="3:5" x14ac:dyDescent="0.4">
      <c r="C1637" t="s">
        <v>853</v>
      </c>
      <c r="D1637" t="s">
        <v>692</v>
      </c>
      <c r="E1637">
        <v>3700</v>
      </c>
    </row>
    <row r="1638" spans="3:5" x14ac:dyDescent="0.4">
      <c r="C1638" t="s">
        <v>853</v>
      </c>
      <c r="D1638" t="s">
        <v>693</v>
      </c>
      <c r="E1638">
        <v>400</v>
      </c>
    </row>
    <row r="1639" spans="3:5" x14ac:dyDescent="0.4">
      <c r="C1639" t="s">
        <v>853</v>
      </c>
      <c r="D1639" t="s">
        <v>694</v>
      </c>
      <c r="E1639">
        <v>1200</v>
      </c>
    </row>
    <row r="1640" spans="3:5" x14ac:dyDescent="0.4">
      <c r="C1640" t="s">
        <v>853</v>
      </c>
      <c r="D1640" t="s">
        <v>695</v>
      </c>
      <c r="E1640">
        <v>1300</v>
      </c>
    </row>
    <row r="1641" spans="3:5" x14ac:dyDescent="0.4">
      <c r="C1641" t="s">
        <v>853</v>
      </c>
      <c r="D1641" t="s">
        <v>696</v>
      </c>
      <c r="E1641">
        <v>1100</v>
      </c>
    </row>
    <row r="1642" spans="3:5" x14ac:dyDescent="0.4">
      <c r="C1642" t="s">
        <v>853</v>
      </c>
      <c r="D1642" t="s">
        <v>697</v>
      </c>
      <c r="E1642">
        <v>800</v>
      </c>
    </row>
    <row r="1643" spans="3:5" x14ac:dyDescent="0.4">
      <c r="C1643" t="s">
        <v>853</v>
      </c>
      <c r="D1643" t="s">
        <v>698</v>
      </c>
      <c r="E1643">
        <v>2600</v>
      </c>
    </row>
    <row r="1644" spans="3:5" x14ac:dyDescent="0.4">
      <c r="C1644" t="s">
        <v>853</v>
      </c>
      <c r="D1644" t="s">
        <v>699</v>
      </c>
      <c r="E1644">
        <v>1100</v>
      </c>
    </row>
    <row r="1645" spans="3:5" x14ac:dyDescent="0.4">
      <c r="C1645" t="s">
        <v>853</v>
      </c>
      <c r="D1645" t="s">
        <v>700</v>
      </c>
      <c r="E1645">
        <v>700</v>
      </c>
    </row>
    <row r="1646" spans="3:5" x14ac:dyDescent="0.4">
      <c r="C1646" t="s">
        <v>853</v>
      </c>
      <c r="D1646" t="s">
        <v>701</v>
      </c>
      <c r="E1646">
        <v>300</v>
      </c>
    </row>
    <row r="1647" spans="3:5" x14ac:dyDescent="0.4">
      <c r="C1647" t="s">
        <v>853</v>
      </c>
      <c r="D1647" t="s">
        <v>702</v>
      </c>
      <c r="E1647">
        <v>3600</v>
      </c>
    </row>
    <row r="1648" spans="3:5" x14ac:dyDescent="0.4">
      <c r="C1648" t="s">
        <v>853</v>
      </c>
      <c r="D1648" t="s">
        <v>703</v>
      </c>
      <c r="E1648">
        <v>100</v>
      </c>
    </row>
    <row r="1649" spans="1:5" x14ac:dyDescent="0.4">
      <c r="C1649" t="s">
        <v>853</v>
      </c>
      <c r="D1649" t="s">
        <v>704</v>
      </c>
      <c r="E1649">
        <v>5000</v>
      </c>
    </row>
    <row r="1650" spans="1:5" x14ac:dyDescent="0.4">
      <c r="C1650" t="s">
        <v>853</v>
      </c>
      <c r="D1650" t="s">
        <v>705</v>
      </c>
      <c r="E1650">
        <v>100</v>
      </c>
    </row>
    <row r="1651" spans="1:5" x14ac:dyDescent="0.4">
      <c r="C1651" t="s">
        <v>853</v>
      </c>
      <c r="D1651" t="s">
        <v>706</v>
      </c>
      <c r="E1651">
        <v>2400</v>
      </c>
    </row>
    <row r="1652" spans="1:5" x14ac:dyDescent="0.4">
      <c r="C1652" t="s">
        <v>853</v>
      </c>
      <c r="D1652" t="s">
        <v>707</v>
      </c>
      <c r="E1652">
        <v>3200</v>
      </c>
    </row>
    <row r="1653" spans="1:5" x14ac:dyDescent="0.4">
      <c r="C1653" t="s">
        <v>853</v>
      </c>
      <c r="D1653" t="s">
        <v>708</v>
      </c>
      <c r="E1653">
        <v>300</v>
      </c>
    </row>
    <row r="1654" spans="1:5" x14ac:dyDescent="0.4">
      <c r="C1654" t="s">
        <v>853</v>
      </c>
      <c r="D1654" t="s">
        <v>709</v>
      </c>
      <c r="E1654">
        <v>600</v>
      </c>
    </row>
    <row r="1655" spans="1:5" x14ac:dyDescent="0.4">
      <c r="C1655" t="s">
        <v>853</v>
      </c>
      <c r="D1655" t="s">
        <v>710</v>
      </c>
      <c r="E1655">
        <v>4800</v>
      </c>
    </row>
    <row r="1656" spans="1:5" x14ac:dyDescent="0.4">
      <c r="C1656" t="s">
        <v>853</v>
      </c>
      <c r="D1656" t="s">
        <v>711</v>
      </c>
      <c r="E1656">
        <v>700</v>
      </c>
    </row>
    <row r="1657" spans="1:5" x14ac:dyDescent="0.4">
      <c r="C1657" t="s">
        <v>853</v>
      </c>
      <c r="D1657" t="s">
        <v>712</v>
      </c>
      <c r="E1657">
        <v>0</v>
      </c>
    </row>
    <row r="1658" spans="1:5" x14ac:dyDescent="0.4">
      <c r="C1658" t="s">
        <v>853</v>
      </c>
      <c r="D1658" t="s">
        <v>713</v>
      </c>
      <c r="E1658">
        <v>0</v>
      </c>
    </row>
    <row r="1659" spans="1:5" x14ac:dyDescent="0.4">
      <c r="C1659" t="s">
        <v>853</v>
      </c>
      <c r="D1659" t="s">
        <v>714</v>
      </c>
      <c r="E1659">
        <v>0</v>
      </c>
    </row>
    <row r="1660" spans="1:5" x14ac:dyDescent="0.4">
      <c r="C1660" t="s">
        <v>853</v>
      </c>
      <c r="D1660" t="s">
        <v>715</v>
      </c>
      <c r="E1660">
        <v>0</v>
      </c>
    </row>
    <row r="1661" spans="1:5" x14ac:dyDescent="0.4">
      <c r="C1661" t="s">
        <v>853</v>
      </c>
      <c r="D1661" t="s">
        <v>716</v>
      </c>
      <c r="E1661">
        <v>0</v>
      </c>
    </row>
    <row r="1662" spans="1:5" x14ac:dyDescent="0.4">
      <c r="C1662" t="s">
        <v>853</v>
      </c>
      <c r="D1662" t="s">
        <v>717</v>
      </c>
      <c r="E1662">
        <v>10700</v>
      </c>
    </row>
    <row r="1663" spans="1:5" x14ac:dyDescent="0.4">
      <c r="A1663" s="1" t="s">
        <v>354</v>
      </c>
      <c r="B1663" s="1" t="s">
        <v>354</v>
      </c>
      <c r="C1663" s="1" t="s">
        <v>354</v>
      </c>
      <c r="D1663" s="1" t="s">
        <v>354</v>
      </c>
      <c r="E1663" s="1" t="s">
        <v>354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B23AAA-2405-460A-B8AF-57786BC77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3</vt:i4>
      </vt:variant>
    </vt:vector>
  </HeadingPairs>
  <TitlesOfParts>
    <vt:vector size="31" baseType="lpstr">
      <vt:lpstr>場中監視</vt:lpstr>
      <vt:lpstr>出来高一覧</vt:lpstr>
      <vt:lpstr>大口</vt:lpstr>
      <vt:lpstr>銘柄 (1)</vt:lpstr>
      <vt:lpstr>銘柄 (2)</vt:lpstr>
      <vt:lpstr>銘柄 (3)</vt:lpstr>
      <vt:lpstr>銘柄 (4)</vt:lpstr>
      <vt:lpstr>銘柄 (5)</vt:lpstr>
      <vt:lpstr>銘柄 (6)</vt:lpstr>
      <vt:lpstr>銘柄 (7)</vt:lpstr>
      <vt:lpstr>銘柄 (8)</vt:lpstr>
      <vt:lpstr>銘柄 (9)</vt:lpstr>
      <vt:lpstr>銘柄 (10)</vt:lpstr>
      <vt:lpstr>銘柄 (11)</vt:lpstr>
      <vt:lpstr>銘柄 (12)</vt:lpstr>
      <vt:lpstr>銘柄 (13)</vt:lpstr>
      <vt:lpstr>銘柄 (14)</vt:lpstr>
      <vt:lpstr>銘柄 (15)</vt:lpstr>
      <vt:lpstr>銘柄 (16)</vt:lpstr>
      <vt:lpstr>銘柄 (17)</vt:lpstr>
      <vt:lpstr>銘柄 (18)</vt:lpstr>
      <vt:lpstr>銘柄 (19)</vt:lpstr>
      <vt:lpstr>銘柄 (20)</vt:lpstr>
      <vt:lpstr>銘柄 (21)</vt:lpstr>
      <vt:lpstr>銘柄 (22)</vt:lpstr>
      <vt:lpstr>銘柄 (23)</vt:lpstr>
      <vt:lpstr>銘柄 (24)</vt:lpstr>
      <vt:lpstr>銘柄 (25)</vt:lpstr>
      <vt:lpstr>_出来高一覧</vt:lpstr>
      <vt:lpstr>_大口</vt:lpstr>
      <vt:lpstr>_大口歩み値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正樹 冨本</dc:creator>
  <cp:keywords/>
  <dc:description/>
  <cp:lastModifiedBy>正樹 冨本</cp:lastModifiedBy>
  <cp:revision/>
  <dcterms:created xsi:type="dcterms:W3CDTF">2024-08-22T09:55:58Z</dcterms:created>
  <dcterms:modified xsi:type="dcterms:W3CDTF">2025-02-23T13:38:35Z</dcterms:modified>
  <cp:category/>
  <cp:contentStatus/>
</cp:coreProperties>
</file>